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My Document\"/>
    </mc:Choice>
  </mc:AlternateContent>
  <xr:revisionPtr revIDLastSave="0" documentId="13_ncr:1_{6894B593-A668-44F7-9902-7B2A97492C3F}" xr6:coauthVersionLast="47" xr6:coauthVersionMax="47" xr10:uidLastSave="{00000000-0000-0000-0000-000000000000}"/>
  <bookViews>
    <workbookView xWindow="-120" yWindow="-120" windowWidth="19440" windowHeight="11640" tabRatio="652" xr2:uid="{00000000-000D-0000-FFFF-FFFF00000000}"/>
  </bookViews>
  <sheets>
    <sheet name="FORMAT REKAP" sheetId="1" r:id="rId1"/>
    <sheet name="COPY UNTUK APLIKASI 1" sheetId="8" r:id="rId2"/>
    <sheet name="COPY UNTUK APLIKASI 2" sheetId="9" r:id="rId3"/>
    <sheet name="TABEL POSTUR" sheetId="2" state="hidden" r:id="rId4"/>
    <sheet name="tabel 12 mnt PRIA (69_I_2019)" sheetId="4" state="hidden" r:id="rId5"/>
    <sheet name="tabel 12 mnt wanita(69_I_2019)" sheetId="5" state="hidden" r:id="rId6"/>
    <sheet name="tabel calon pria" sheetId="6" state="hidden" r:id="rId7"/>
    <sheet name="TABEL CALON WANITA" sheetId="7" state="hidden" r:id="rId8"/>
    <sheet name="olah data" sheetId="3" state="hidden" r:id="rId9"/>
  </sheets>
  <externalReferences>
    <externalReference r:id="rId10"/>
  </externalReferences>
  <definedNames>
    <definedName name="_xlnm._FilterDatabase" localSheetId="0" hidden="1">'FORMAT REKAP'!$A$12:$BK$1632</definedName>
    <definedName name="CHINNING_CALON_WANITA">'TABEL CALON WANITA'!$M$3:$N$56</definedName>
    <definedName name="Lari12menit_tabel69_pria" localSheetId="5">'[1]tabel 12 mnt pria (69_I_2019)'!$R$9:$AB$157</definedName>
    <definedName name="LARI12mnt_CALON_PRIA">'tabel calon pria'!$K$3:$L$105</definedName>
    <definedName name="LARI12mnt_CALON_WANITA">'TABEL CALON WANITA'!$J$3:$K$104</definedName>
    <definedName name="LUNGES_CALON_PRIA">'tabel calon pria'!$T$3:$U$33</definedName>
    <definedName name="LUNGES_CALON_WANITA">'TABEL CALON WANITA'!$S$3:$T$27</definedName>
    <definedName name="lunges_tabel69_pria" localSheetId="5">'[1]tabel 12 mnt pria (69_I_2019)'!$BN$9:$BX$66</definedName>
    <definedName name="MODIFPUSHUP_CALON_WANITA">'TABEL CALON WANITA'!$V$3:$W$32</definedName>
    <definedName name="NILAI_KONVERSI">'tabel calon pria'!$AE$3:$AF$24</definedName>
    <definedName name="NILAI_SGP">'TABEL POSTUR'!$V$4:$AG$17</definedName>
    <definedName name="NILAI_TB_BB">'TABEL POSTUR'!$G$4:$H$15</definedName>
    <definedName name="NSA">'TABEL POSTUR'!$J$4:$T$17</definedName>
    <definedName name="_xlnm.Print_Titles" localSheetId="0">'FORMAT REKAP'!$7:$11</definedName>
    <definedName name="_xlnm.Print_Titles" localSheetId="4">'tabel 12 mnt PRIA (69_I_2019)'!#REF!</definedName>
    <definedName name="_xlnm.Print_Titles" localSheetId="5">'tabel 12 mnt wanita(69_I_2019)'!#REF!</definedName>
    <definedName name="PULLUP_CALON_PRIA">'tabel calon pria'!$N$3:$O$23</definedName>
    <definedName name="pullup_tabel69_pria" localSheetId="5">'[1]tabel 12 mnt pria (69_I_2019)'!$AD$9:$AN$30</definedName>
    <definedName name="PUSHUP_CALON_PRIA">'tabel calon pria'!$W$3:$X$45</definedName>
    <definedName name="pushup_tabel69_pria" localSheetId="5">'[1]tabel 12 mnt pria (69_I_2019)'!$BB$9:$BL$55</definedName>
    <definedName name="SHUTTLERUN_CALON_PRIA">'tabel calon pria'!$AA$3:$AB$373</definedName>
    <definedName name="SHUTTLERUN_CALON_WANITA">'TABEL CALON WANITA'!$Z$3:$AA$470</definedName>
    <definedName name="shuttlerun_tabel69_pria" localSheetId="5">'[1]tabel 12 mnt pria (69_I_2019)'!$BZ$9:$CJ$559</definedName>
    <definedName name="SITUP_CALON_PRIA">'tabel calon pria'!$Q$3:$R$33</definedName>
    <definedName name="SITUP_CALON_WANITA">'TABEL CALON WANITA'!$P$3:$Q$27</definedName>
    <definedName name="situp_tabel69_pria" localSheetId="5">'[1]tabel 12 mnt pria (69_I_2019)'!$AP$9:$AZ$53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169" i="1" l="1"/>
  <c r="C1700" i="9"/>
  <c r="S1696" i="9"/>
  <c r="T1696" i="9"/>
  <c r="U1696" i="9"/>
  <c r="S1697" i="9"/>
  <c r="T1697" i="9"/>
  <c r="U1697" i="9"/>
  <c r="S1698" i="9"/>
  <c r="T1698" i="9"/>
  <c r="U1698" i="9"/>
  <c r="S1699" i="9"/>
  <c r="T1699" i="9"/>
  <c r="U1699" i="9"/>
  <c r="S1700" i="9"/>
  <c r="T1700" i="9"/>
  <c r="U1700" i="9"/>
  <c r="S1701" i="9"/>
  <c r="T1701" i="9"/>
  <c r="U1701" i="9"/>
  <c r="S1702" i="9"/>
  <c r="T1702" i="9"/>
  <c r="U1702" i="9"/>
  <c r="P1702" i="9"/>
  <c r="P1701" i="9"/>
  <c r="P1700" i="9"/>
  <c r="P1699" i="9"/>
  <c r="P1698" i="9"/>
  <c r="P1697" i="9"/>
  <c r="P1696" i="9"/>
  <c r="P1695" i="9"/>
  <c r="P1694" i="9"/>
  <c r="P1693" i="9"/>
  <c r="P1692" i="9"/>
  <c r="P1691" i="9"/>
  <c r="P1690" i="9"/>
  <c r="P1689" i="9"/>
  <c r="P1688" i="9"/>
  <c r="P1687" i="9"/>
  <c r="P1686" i="9"/>
  <c r="P1685" i="9"/>
  <c r="P1684" i="9"/>
  <c r="P1683" i="9"/>
  <c r="P1682" i="9"/>
  <c r="P1681" i="9"/>
  <c r="P1680" i="9"/>
  <c r="P1679" i="9"/>
  <c r="P1678" i="9"/>
  <c r="P1677" i="9"/>
  <c r="P1676" i="9"/>
  <c r="P1675" i="9"/>
  <c r="P1674" i="9"/>
  <c r="P1673" i="9"/>
  <c r="P1672" i="9"/>
  <c r="P1671" i="9"/>
  <c r="P1670" i="9"/>
  <c r="P1669" i="9"/>
  <c r="P1668" i="9"/>
  <c r="P1667" i="9"/>
  <c r="P1666" i="9"/>
  <c r="P1665" i="9"/>
  <c r="P1664" i="9"/>
  <c r="P1663" i="9"/>
  <c r="P1662" i="9"/>
  <c r="P1661" i="9"/>
  <c r="P1660" i="9"/>
  <c r="P1659" i="9"/>
  <c r="P1658" i="9"/>
  <c r="P1657" i="9"/>
  <c r="P1656" i="9"/>
  <c r="P1655" i="9"/>
  <c r="P1654" i="9"/>
  <c r="P1653" i="9"/>
  <c r="P1652" i="9"/>
  <c r="P1651" i="9"/>
  <c r="P1650" i="9"/>
  <c r="P1649" i="9"/>
  <c r="P1648" i="9"/>
  <c r="P1647" i="9"/>
  <c r="P1646" i="9"/>
  <c r="P1645" i="9"/>
  <c r="P1644" i="9"/>
  <c r="P1643" i="9"/>
  <c r="P1642" i="9"/>
  <c r="P1641" i="9"/>
  <c r="P1640" i="9"/>
  <c r="P1639" i="9"/>
  <c r="P1638" i="9"/>
  <c r="P1637" i="9"/>
  <c r="P1636" i="9"/>
  <c r="P1635" i="9"/>
  <c r="P1634" i="9"/>
  <c r="P1633" i="9"/>
  <c r="P1632" i="9"/>
  <c r="P1631" i="9"/>
  <c r="P1630" i="9"/>
  <c r="P1629" i="9"/>
  <c r="P1628" i="9"/>
  <c r="P1627" i="9"/>
  <c r="P1626" i="9"/>
  <c r="P1625" i="9"/>
  <c r="P1624" i="9"/>
  <c r="P1623" i="9"/>
  <c r="P1622" i="9"/>
  <c r="P1621" i="9"/>
  <c r="P1620" i="9"/>
  <c r="P1619" i="9"/>
  <c r="P1618" i="9"/>
  <c r="P1617" i="9"/>
  <c r="P1616" i="9"/>
  <c r="P1615" i="9"/>
  <c r="P1614" i="9"/>
  <c r="P1613" i="9"/>
  <c r="P1612" i="9"/>
  <c r="P1611" i="9"/>
  <c r="P1610" i="9"/>
  <c r="P1609" i="9"/>
  <c r="P1608" i="9"/>
  <c r="P1607" i="9"/>
  <c r="P1606" i="9"/>
  <c r="P1605" i="9"/>
  <c r="P1604" i="9"/>
  <c r="P1603" i="9"/>
  <c r="P1602" i="9"/>
  <c r="P1601" i="9"/>
  <c r="P1600" i="9"/>
  <c r="P1599" i="9"/>
  <c r="P1598" i="9"/>
  <c r="P1597" i="9"/>
  <c r="P1596" i="9"/>
  <c r="P1595" i="9"/>
  <c r="P1594" i="9"/>
  <c r="P1593" i="9"/>
  <c r="P1592" i="9"/>
  <c r="P1591" i="9"/>
  <c r="P1590" i="9"/>
  <c r="P1589" i="9"/>
  <c r="P1588" i="9"/>
  <c r="P1587" i="9"/>
  <c r="P1586" i="9"/>
  <c r="P1585" i="9"/>
  <c r="P1584" i="9"/>
  <c r="P1583" i="9"/>
  <c r="P1582" i="9"/>
  <c r="P1581" i="9"/>
  <c r="P1580" i="9"/>
  <c r="P1579" i="9"/>
  <c r="P1578" i="9"/>
  <c r="P1577" i="9"/>
  <c r="P1576" i="9"/>
  <c r="P1575" i="9"/>
  <c r="P1574" i="9"/>
  <c r="P1573" i="9"/>
  <c r="P1572" i="9"/>
  <c r="P1571" i="9"/>
  <c r="P1570" i="9"/>
  <c r="P1569" i="9"/>
  <c r="P1568" i="9"/>
  <c r="P1567" i="9"/>
  <c r="P1566" i="9"/>
  <c r="P1565" i="9"/>
  <c r="P1564" i="9"/>
  <c r="P1563" i="9"/>
  <c r="P1562" i="9"/>
  <c r="P1561" i="9"/>
  <c r="P1560" i="9"/>
  <c r="P1559" i="9"/>
  <c r="P1558" i="9"/>
  <c r="P1557" i="9"/>
  <c r="P1556" i="9"/>
  <c r="P1555" i="9"/>
  <c r="P1554" i="9"/>
  <c r="P1553" i="9"/>
  <c r="P1552" i="9"/>
  <c r="P1551" i="9"/>
  <c r="P1550" i="9"/>
  <c r="P1549" i="9"/>
  <c r="P1548" i="9"/>
  <c r="P1547" i="9"/>
  <c r="P1546" i="9"/>
  <c r="P1545" i="9"/>
  <c r="P1544" i="9"/>
  <c r="P1543" i="9"/>
  <c r="P1542" i="9"/>
  <c r="P1541" i="9"/>
  <c r="P1540" i="9"/>
  <c r="P1539" i="9"/>
  <c r="P1538" i="9"/>
  <c r="P1537" i="9"/>
  <c r="P1536" i="9"/>
  <c r="P1535" i="9"/>
  <c r="P1534" i="9"/>
  <c r="P1533" i="9"/>
  <c r="P1532" i="9"/>
  <c r="P1531" i="9"/>
  <c r="P1530" i="9"/>
  <c r="P1529" i="9"/>
  <c r="P1528" i="9"/>
  <c r="P1527" i="9"/>
  <c r="P1526" i="9"/>
  <c r="P1525" i="9"/>
  <c r="P1524" i="9"/>
  <c r="P1523" i="9"/>
  <c r="P1522" i="9"/>
  <c r="P1521" i="9"/>
  <c r="P1520" i="9"/>
  <c r="P1519" i="9"/>
  <c r="P1518" i="9"/>
  <c r="P1517" i="9"/>
  <c r="P1516" i="9"/>
  <c r="P1515" i="9"/>
  <c r="P1514" i="9"/>
  <c r="P1513" i="9"/>
  <c r="P1512" i="9"/>
  <c r="P1511" i="9"/>
  <c r="P1510" i="9"/>
  <c r="P1509" i="9"/>
  <c r="P1508" i="9"/>
  <c r="P1507" i="9"/>
  <c r="P1506" i="9"/>
  <c r="P1505" i="9"/>
  <c r="P1504" i="9"/>
  <c r="P1503" i="9"/>
  <c r="P1502" i="9"/>
  <c r="P1501" i="9"/>
  <c r="P1500" i="9"/>
  <c r="P1499" i="9"/>
  <c r="P1498" i="9"/>
  <c r="P1497" i="9"/>
  <c r="P1496" i="9"/>
  <c r="P1495" i="9"/>
  <c r="P1494" i="9"/>
  <c r="P1493" i="9"/>
  <c r="P1492" i="9"/>
  <c r="P1491" i="9"/>
  <c r="P1490" i="9"/>
  <c r="P1489" i="9"/>
  <c r="P1488" i="9"/>
  <c r="P1487" i="9"/>
  <c r="P1486" i="9"/>
  <c r="P1485" i="9"/>
  <c r="P1484" i="9"/>
  <c r="P1483" i="9"/>
  <c r="P1482" i="9"/>
  <c r="P1481" i="9"/>
  <c r="P1480" i="9"/>
  <c r="P1479" i="9"/>
  <c r="P1478" i="9"/>
  <c r="P1477" i="9"/>
  <c r="P1476" i="9"/>
  <c r="P1475" i="9"/>
  <c r="P1474" i="9"/>
  <c r="P1473" i="9"/>
  <c r="P1472" i="9"/>
  <c r="P1471" i="9"/>
  <c r="P1470" i="9"/>
  <c r="P1469" i="9"/>
  <c r="P1468" i="9"/>
  <c r="P1467" i="9"/>
  <c r="P1466" i="9"/>
  <c r="P1465" i="9"/>
  <c r="P1464" i="9"/>
  <c r="P1463" i="9"/>
  <c r="P1462" i="9"/>
  <c r="P1461" i="9"/>
  <c r="P1460" i="9"/>
  <c r="P1459" i="9"/>
  <c r="P1458" i="9"/>
  <c r="P1457" i="9"/>
  <c r="P1456" i="9"/>
  <c r="P1455" i="9"/>
  <c r="P1454" i="9"/>
  <c r="P1453" i="9"/>
  <c r="P1452" i="9"/>
  <c r="P1451" i="9"/>
  <c r="P1450" i="9"/>
  <c r="P1449" i="9"/>
  <c r="P1448" i="9"/>
  <c r="P1447" i="9"/>
  <c r="P1446" i="9"/>
  <c r="P1445" i="9"/>
  <c r="P1444" i="9"/>
  <c r="P1443" i="9"/>
  <c r="P1442" i="9"/>
  <c r="P1441" i="9"/>
  <c r="P1440" i="9"/>
  <c r="P1439" i="9"/>
  <c r="P1438" i="9"/>
  <c r="P1437" i="9"/>
  <c r="P1436" i="9"/>
  <c r="P1435" i="9"/>
  <c r="P1434" i="9"/>
  <c r="P1433" i="9"/>
  <c r="P1432" i="9"/>
  <c r="P1431" i="9"/>
  <c r="P1430" i="9"/>
  <c r="P1429" i="9"/>
  <c r="P1428" i="9"/>
  <c r="P1427" i="9"/>
  <c r="P1426" i="9"/>
  <c r="P1425" i="9"/>
  <c r="P1424" i="9"/>
  <c r="P1423" i="9"/>
  <c r="P1422" i="9"/>
  <c r="P1421" i="9"/>
  <c r="P1420" i="9"/>
  <c r="P1419" i="9"/>
  <c r="P1418" i="9"/>
  <c r="P1417" i="9"/>
  <c r="P1416" i="9"/>
  <c r="P1415" i="9"/>
  <c r="P1414" i="9"/>
  <c r="P1413" i="9"/>
  <c r="P1412" i="9"/>
  <c r="P1411" i="9"/>
  <c r="P1410" i="9"/>
  <c r="P1409" i="9"/>
  <c r="P1408" i="9"/>
  <c r="P1407" i="9"/>
  <c r="P1406" i="9"/>
  <c r="P1405" i="9"/>
  <c r="P1404" i="9"/>
  <c r="P1403" i="9"/>
  <c r="P1402" i="9"/>
  <c r="P1401" i="9"/>
  <c r="P1400" i="9"/>
  <c r="P1399" i="9"/>
  <c r="P1398" i="9"/>
  <c r="P1397" i="9"/>
  <c r="P1396" i="9"/>
  <c r="P1395" i="9"/>
  <c r="P1394" i="9"/>
  <c r="P1393" i="9"/>
  <c r="P1392" i="9"/>
  <c r="P1391" i="9"/>
  <c r="P1390" i="9"/>
  <c r="P1389" i="9"/>
  <c r="P1388" i="9"/>
  <c r="P1387" i="9"/>
  <c r="P1386" i="9"/>
  <c r="P1385" i="9"/>
  <c r="P1384" i="9"/>
  <c r="P1383" i="9"/>
  <c r="P1382" i="9"/>
  <c r="P1381" i="9"/>
  <c r="P1380" i="9"/>
  <c r="P1379" i="9"/>
  <c r="P1378" i="9"/>
  <c r="P1377" i="9"/>
  <c r="P1376" i="9"/>
  <c r="P1375" i="9"/>
  <c r="P1374" i="9"/>
  <c r="P1373" i="9"/>
  <c r="P1372" i="9"/>
  <c r="P1371" i="9"/>
  <c r="P1370" i="9"/>
  <c r="P1369" i="9"/>
  <c r="P1368" i="9"/>
  <c r="P1367" i="9"/>
  <c r="P1366" i="9"/>
  <c r="P1365" i="9"/>
  <c r="P1364" i="9"/>
  <c r="P1363" i="9"/>
  <c r="P1362" i="9"/>
  <c r="P1361" i="9"/>
  <c r="P1360" i="9"/>
  <c r="P1359" i="9"/>
  <c r="P1358" i="9"/>
  <c r="P1357" i="9"/>
  <c r="P1356" i="9"/>
  <c r="P1355" i="9"/>
  <c r="P1354" i="9"/>
  <c r="P1353" i="9"/>
  <c r="P1352" i="9"/>
  <c r="P1351" i="9"/>
  <c r="P1350" i="9"/>
  <c r="P1349" i="9"/>
  <c r="P1348" i="9"/>
  <c r="P1347" i="9"/>
  <c r="P1346" i="9"/>
  <c r="P1345" i="9"/>
  <c r="P1344" i="9"/>
  <c r="P1343" i="9"/>
  <c r="P1342" i="9"/>
  <c r="P1341" i="9"/>
  <c r="P1340" i="9"/>
  <c r="P1339" i="9"/>
  <c r="P1338" i="9"/>
  <c r="P1337" i="9"/>
  <c r="P1336" i="9"/>
  <c r="P1335" i="9"/>
  <c r="P1334" i="9"/>
  <c r="P1333" i="9"/>
  <c r="P1332" i="9"/>
  <c r="P1331" i="9"/>
  <c r="P1330" i="9"/>
  <c r="P1329" i="9"/>
  <c r="P1328" i="9"/>
  <c r="P1327" i="9"/>
  <c r="P1326" i="9"/>
  <c r="P1325" i="9"/>
  <c r="P1324" i="9"/>
  <c r="P1323" i="9"/>
  <c r="P1322" i="9"/>
  <c r="P1321" i="9"/>
  <c r="P1320" i="9"/>
  <c r="P1319" i="9"/>
  <c r="P1318" i="9"/>
  <c r="P1317" i="9"/>
  <c r="P1316" i="9"/>
  <c r="P1315" i="9"/>
  <c r="P1314" i="9"/>
  <c r="P1313" i="9"/>
  <c r="P1312" i="9"/>
  <c r="P1311" i="9"/>
  <c r="P1310" i="9"/>
  <c r="P1309" i="9"/>
  <c r="P1308" i="9"/>
  <c r="P1307" i="9"/>
  <c r="P1306" i="9"/>
  <c r="P1305" i="9"/>
  <c r="P1304" i="9"/>
  <c r="P1303" i="9"/>
  <c r="P1302" i="9"/>
  <c r="P1301" i="9"/>
  <c r="P1300" i="9"/>
  <c r="P1299" i="9"/>
  <c r="P1298" i="9"/>
  <c r="P1297" i="9"/>
  <c r="P1296" i="9"/>
  <c r="P1295" i="9"/>
  <c r="P1294" i="9"/>
  <c r="P1293" i="9"/>
  <c r="P1292" i="9"/>
  <c r="P1291" i="9"/>
  <c r="P1290" i="9"/>
  <c r="P1289" i="9"/>
  <c r="P1288" i="9"/>
  <c r="P1287" i="9"/>
  <c r="P1286" i="9"/>
  <c r="P1285" i="9"/>
  <c r="P1284" i="9"/>
  <c r="P1283" i="9"/>
  <c r="P1282" i="9"/>
  <c r="P1281" i="9"/>
  <c r="P1280" i="9"/>
  <c r="P1279" i="9"/>
  <c r="P1278" i="9"/>
  <c r="P1277" i="9"/>
  <c r="P1276" i="9"/>
  <c r="P1275" i="9"/>
  <c r="P1274" i="9"/>
  <c r="P1273" i="9"/>
  <c r="P1272" i="9"/>
  <c r="P1271" i="9"/>
  <c r="P1270" i="9"/>
  <c r="P1269" i="9"/>
  <c r="P1268" i="9"/>
  <c r="P1267" i="9"/>
  <c r="P1266" i="9"/>
  <c r="P1265" i="9"/>
  <c r="P1264" i="9"/>
  <c r="P1263" i="9"/>
  <c r="P1262" i="9"/>
  <c r="P1261" i="9"/>
  <c r="P1260" i="9"/>
  <c r="P1259" i="9"/>
  <c r="P1258" i="9"/>
  <c r="P1257" i="9"/>
  <c r="P1256" i="9"/>
  <c r="P1255" i="9"/>
  <c r="P1254" i="9"/>
  <c r="P1253" i="9"/>
  <c r="P1252" i="9"/>
  <c r="P1251" i="9"/>
  <c r="P1250" i="9"/>
  <c r="P1249" i="9"/>
  <c r="P1248" i="9"/>
  <c r="P1247" i="9"/>
  <c r="P1246" i="9"/>
  <c r="P1245" i="9"/>
  <c r="P1244" i="9"/>
  <c r="P1243" i="9"/>
  <c r="P1242" i="9"/>
  <c r="P1241" i="9"/>
  <c r="P1240" i="9"/>
  <c r="P1239" i="9"/>
  <c r="P1238" i="9"/>
  <c r="P1237" i="9"/>
  <c r="P1236" i="9"/>
  <c r="P1235" i="9"/>
  <c r="P1234" i="9"/>
  <c r="P1233" i="9"/>
  <c r="P1232" i="9"/>
  <c r="P1231" i="9"/>
  <c r="P1230" i="9"/>
  <c r="P1229" i="9"/>
  <c r="P1228" i="9"/>
  <c r="P1227" i="9"/>
  <c r="P1226" i="9"/>
  <c r="P1225" i="9"/>
  <c r="P1224" i="9"/>
  <c r="P1223" i="9"/>
  <c r="P1222" i="9"/>
  <c r="P1221" i="9"/>
  <c r="P1220" i="9"/>
  <c r="P1219" i="9"/>
  <c r="P1218" i="9"/>
  <c r="P1217" i="9"/>
  <c r="P1216" i="9"/>
  <c r="P1215" i="9"/>
  <c r="P1214" i="9"/>
  <c r="P1213" i="9"/>
  <c r="P1212" i="9"/>
  <c r="P1211" i="9"/>
  <c r="P1210" i="9"/>
  <c r="P1209" i="9"/>
  <c r="P1208" i="9"/>
  <c r="P1207" i="9"/>
  <c r="P1206" i="9"/>
  <c r="P1205" i="9"/>
  <c r="P1204" i="9"/>
  <c r="P1203" i="9"/>
  <c r="P1202" i="9"/>
  <c r="P1201" i="9"/>
  <c r="P1200" i="9"/>
  <c r="P1199" i="9"/>
  <c r="P1198" i="9"/>
  <c r="P1197" i="9"/>
  <c r="P1196" i="9"/>
  <c r="P1195" i="9"/>
  <c r="P1194" i="9"/>
  <c r="P1193" i="9"/>
  <c r="P1192" i="9"/>
  <c r="P1191" i="9"/>
  <c r="P1190" i="9"/>
  <c r="P1189" i="9"/>
  <c r="P1188" i="9"/>
  <c r="P1187" i="9"/>
  <c r="P1186" i="9"/>
  <c r="P1185" i="9"/>
  <c r="P1184" i="9"/>
  <c r="P1183" i="9"/>
  <c r="P1182" i="9"/>
  <c r="P1181" i="9"/>
  <c r="P1180" i="9"/>
  <c r="P1179" i="9"/>
  <c r="P1178" i="9"/>
  <c r="P1177" i="9"/>
  <c r="P1176" i="9"/>
  <c r="P1175" i="9"/>
  <c r="P1174" i="9"/>
  <c r="P1173" i="9"/>
  <c r="P1172" i="9"/>
  <c r="P1171" i="9"/>
  <c r="P1170" i="9"/>
  <c r="P1169" i="9"/>
  <c r="P1168" i="9"/>
  <c r="P1167" i="9"/>
  <c r="P1166" i="9"/>
  <c r="P1165" i="9"/>
  <c r="P1164" i="9"/>
  <c r="P1163" i="9"/>
  <c r="P1162" i="9"/>
  <c r="P1161" i="9"/>
  <c r="P1160" i="9"/>
  <c r="P1159" i="9"/>
  <c r="P1158" i="9"/>
  <c r="P1157" i="9"/>
  <c r="P1156" i="9"/>
  <c r="P1155" i="9"/>
  <c r="P1154" i="9"/>
  <c r="P1153" i="9"/>
  <c r="P1152" i="9"/>
  <c r="P1151" i="9"/>
  <c r="P1150" i="9"/>
  <c r="P1149" i="9"/>
  <c r="P1148" i="9"/>
  <c r="P1147" i="9"/>
  <c r="P1146" i="9"/>
  <c r="P1145" i="9"/>
  <c r="P1144" i="9"/>
  <c r="P1143" i="9"/>
  <c r="P1142" i="9"/>
  <c r="P1141" i="9"/>
  <c r="P1140" i="9"/>
  <c r="P1139" i="9"/>
  <c r="P1138" i="9"/>
  <c r="P1137" i="9"/>
  <c r="P1136" i="9"/>
  <c r="P1135" i="9"/>
  <c r="P1134" i="9"/>
  <c r="P1133" i="9"/>
  <c r="P1132" i="9"/>
  <c r="P1131" i="9"/>
  <c r="P1130" i="9"/>
  <c r="P1129" i="9"/>
  <c r="P1128" i="9"/>
  <c r="P1127" i="9"/>
  <c r="P1126" i="9"/>
  <c r="P1125" i="9"/>
  <c r="P1124" i="9"/>
  <c r="P1123" i="9"/>
  <c r="P1122" i="9"/>
  <c r="P1121" i="9"/>
  <c r="P1120" i="9"/>
  <c r="P1119" i="9"/>
  <c r="P1118" i="9"/>
  <c r="P1117" i="9"/>
  <c r="P1116" i="9"/>
  <c r="P1115" i="9"/>
  <c r="P1114" i="9"/>
  <c r="P1113" i="9"/>
  <c r="P1112" i="9"/>
  <c r="P1111" i="9"/>
  <c r="P1110" i="9"/>
  <c r="P1109" i="9"/>
  <c r="P1108" i="9"/>
  <c r="P1107" i="9"/>
  <c r="P1106" i="9"/>
  <c r="P1105" i="9"/>
  <c r="P1104" i="9"/>
  <c r="P1103" i="9"/>
  <c r="P1102" i="9"/>
  <c r="P1101" i="9"/>
  <c r="P1100" i="9"/>
  <c r="P1099" i="9"/>
  <c r="P1098" i="9"/>
  <c r="P1097" i="9"/>
  <c r="P1096" i="9"/>
  <c r="P1095" i="9"/>
  <c r="P1094" i="9"/>
  <c r="P1093" i="9"/>
  <c r="P1092" i="9"/>
  <c r="P1091" i="9"/>
  <c r="P1090" i="9"/>
  <c r="P1089" i="9"/>
  <c r="P1088" i="9"/>
  <c r="P1087" i="9"/>
  <c r="P1086" i="9"/>
  <c r="P1085" i="9"/>
  <c r="P1084" i="9"/>
  <c r="P1083" i="9"/>
  <c r="P1082" i="9"/>
  <c r="P1081" i="9"/>
  <c r="P1080" i="9"/>
  <c r="P1079" i="9"/>
  <c r="P1078" i="9"/>
  <c r="P1077" i="9"/>
  <c r="P1076" i="9"/>
  <c r="P1075" i="9"/>
  <c r="P1074" i="9"/>
  <c r="P1073" i="9"/>
  <c r="P1072" i="9"/>
  <c r="P1071" i="9"/>
  <c r="P1070" i="9"/>
  <c r="P1069" i="9"/>
  <c r="P1068" i="9"/>
  <c r="P1067" i="9"/>
  <c r="P1066" i="9"/>
  <c r="P1065" i="9"/>
  <c r="P1064" i="9"/>
  <c r="P1063" i="9"/>
  <c r="P1062" i="9"/>
  <c r="P1061" i="9"/>
  <c r="P1060" i="9"/>
  <c r="P1059" i="9"/>
  <c r="P1058" i="9"/>
  <c r="P1057" i="9"/>
  <c r="P1056" i="9"/>
  <c r="P1055" i="9"/>
  <c r="P1054" i="9"/>
  <c r="P1053" i="9"/>
  <c r="P1052" i="9"/>
  <c r="P1051" i="9"/>
  <c r="P1050" i="9"/>
  <c r="P1049" i="9"/>
  <c r="P1048" i="9"/>
  <c r="P1047" i="9"/>
  <c r="P1046" i="9"/>
  <c r="P1045" i="9"/>
  <c r="P1044" i="9"/>
  <c r="P1043" i="9"/>
  <c r="P1042" i="9"/>
  <c r="P1041" i="9"/>
  <c r="P1040" i="9"/>
  <c r="P1039" i="9"/>
  <c r="P1038" i="9"/>
  <c r="P1037" i="9"/>
  <c r="P1036" i="9"/>
  <c r="P1035" i="9"/>
  <c r="P1034" i="9"/>
  <c r="P1033" i="9"/>
  <c r="P1032" i="9"/>
  <c r="P1031" i="9"/>
  <c r="P1030" i="9"/>
  <c r="P1029" i="9"/>
  <c r="P1028" i="9"/>
  <c r="P1027" i="9"/>
  <c r="P1026" i="9"/>
  <c r="P1025" i="9"/>
  <c r="P1024" i="9"/>
  <c r="P1023" i="9"/>
  <c r="P1022" i="9"/>
  <c r="P1021" i="9"/>
  <c r="P1020" i="9"/>
  <c r="P1019" i="9"/>
  <c r="P1018" i="9"/>
  <c r="P1017" i="9"/>
  <c r="P1016" i="9"/>
  <c r="P1015" i="9"/>
  <c r="P1014" i="9"/>
  <c r="P1013" i="9"/>
  <c r="P1012" i="9"/>
  <c r="P1011" i="9"/>
  <c r="P1010" i="9"/>
  <c r="P1009" i="9"/>
  <c r="P1008" i="9"/>
  <c r="P1007" i="9"/>
  <c r="P1006" i="9"/>
  <c r="P1005" i="9"/>
  <c r="P1004" i="9"/>
  <c r="P1003" i="9"/>
  <c r="P1002" i="9"/>
  <c r="P1001" i="9"/>
  <c r="P1000" i="9"/>
  <c r="P999" i="9"/>
  <c r="P998" i="9"/>
  <c r="P997" i="9"/>
  <c r="P996" i="9"/>
  <c r="P995" i="9"/>
  <c r="P994" i="9"/>
  <c r="P993" i="9"/>
  <c r="P992" i="9"/>
  <c r="P991" i="9"/>
  <c r="P990" i="9"/>
  <c r="P989" i="9"/>
  <c r="P988" i="9"/>
  <c r="P987" i="9"/>
  <c r="P986" i="9"/>
  <c r="P985" i="9"/>
  <c r="P984" i="9"/>
  <c r="P983" i="9"/>
  <c r="P982" i="9"/>
  <c r="P981" i="9"/>
  <c r="P980" i="9"/>
  <c r="P979" i="9"/>
  <c r="P978" i="9"/>
  <c r="P977" i="9"/>
  <c r="P976" i="9"/>
  <c r="P975" i="9"/>
  <c r="P974" i="9"/>
  <c r="P973" i="9"/>
  <c r="P972" i="9"/>
  <c r="P971" i="9"/>
  <c r="P970" i="9"/>
  <c r="P969" i="9"/>
  <c r="P968" i="9"/>
  <c r="P967" i="9"/>
  <c r="P966" i="9"/>
  <c r="P965" i="9"/>
  <c r="P964" i="9"/>
  <c r="P963" i="9"/>
  <c r="P962" i="9"/>
  <c r="P961" i="9"/>
  <c r="P960" i="9"/>
  <c r="P959" i="9"/>
  <c r="P958" i="9"/>
  <c r="P957" i="9"/>
  <c r="P956" i="9"/>
  <c r="P955" i="9"/>
  <c r="P954" i="9"/>
  <c r="P953" i="9"/>
  <c r="P952" i="9"/>
  <c r="P951" i="9"/>
  <c r="P950" i="9"/>
  <c r="P949" i="9"/>
  <c r="P948" i="9"/>
  <c r="P947" i="9"/>
  <c r="P946" i="9"/>
  <c r="P945" i="9"/>
  <c r="P944" i="9"/>
  <c r="P943" i="9"/>
  <c r="P942" i="9"/>
  <c r="P941" i="9"/>
  <c r="P940" i="9"/>
  <c r="P939" i="9"/>
  <c r="P938" i="9"/>
  <c r="P937" i="9"/>
  <c r="P936" i="9"/>
  <c r="P935" i="9"/>
  <c r="P934" i="9"/>
  <c r="P933" i="9"/>
  <c r="P932" i="9"/>
  <c r="P931" i="9"/>
  <c r="P930" i="9"/>
  <c r="P929" i="9"/>
  <c r="P928" i="9"/>
  <c r="P927" i="9"/>
  <c r="P926" i="9"/>
  <c r="P925" i="9"/>
  <c r="P924" i="9"/>
  <c r="P923" i="9"/>
  <c r="P922" i="9"/>
  <c r="P921" i="9"/>
  <c r="P920" i="9"/>
  <c r="P919" i="9"/>
  <c r="P918" i="9"/>
  <c r="P917" i="9"/>
  <c r="P916" i="9"/>
  <c r="P915" i="9"/>
  <c r="P914" i="9"/>
  <c r="P913" i="9"/>
  <c r="P912" i="9"/>
  <c r="P911" i="9"/>
  <c r="P910" i="9"/>
  <c r="P909" i="9"/>
  <c r="P908" i="9"/>
  <c r="P907" i="9"/>
  <c r="P906" i="9"/>
  <c r="P905" i="9"/>
  <c r="P904" i="9"/>
  <c r="P903" i="9"/>
  <c r="P902" i="9"/>
  <c r="P901" i="9"/>
  <c r="P900" i="9"/>
  <c r="P899" i="9"/>
  <c r="P898" i="9"/>
  <c r="P897" i="9"/>
  <c r="P896" i="9"/>
  <c r="P895" i="9"/>
  <c r="P894" i="9"/>
  <c r="P893" i="9"/>
  <c r="P892" i="9"/>
  <c r="P891" i="9"/>
  <c r="P890" i="9"/>
  <c r="P889" i="9"/>
  <c r="P888" i="9"/>
  <c r="P887" i="9"/>
  <c r="P886" i="9"/>
  <c r="P885" i="9"/>
  <c r="P884" i="9"/>
  <c r="P883" i="9"/>
  <c r="P882" i="9"/>
  <c r="P881" i="9"/>
  <c r="P880" i="9"/>
  <c r="P879" i="9"/>
  <c r="P878" i="9"/>
  <c r="P877" i="9"/>
  <c r="P876" i="9"/>
  <c r="P875" i="9"/>
  <c r="P874" i="9"/>
  <c r="P873" i="9"/>
  <c r="P872" i="9"/>
  <c r="P871" i="9"/>
  <c r="P870" i="9"/>
  <c r="P869" i="9"/>
  <c r="P868" i="9"/>
  <c r="P867" i="9"/>
  <c r="P866" i="9"/>
  <c r="P865" i="9"/>
  <c r="P864" i="9"/>
  <c r="P863" i="9"/>
  <c r="P862" i="9"/>
  <c r="P861" i="9"/>
  <c r="P860" i="9"/>
  <c r="P859" i="9"/>
  <c r="P858" i="9"/>
  <c r="P857" i="9"/>
  <c r="P856" i="9"/>
  <c r="P855" i="9"/>
  <c r="P854" i="9"/>
  <c r="P853" i="9"/>
  <c r="P852" i="9"/>
  <c r="P851" i="9"/>
  <c r="P850" i="9"/>
  <c r="P849" i="9"/>
  <c r="P848" i="9"/>
  <c r="P847" i="9"/>
  <c r="P846" i="9"/>
  <c r="P845" i="9"/>
  <c r="P844" i="9"/>
  <c r="P843" i="9"/>
  <c r="P842" i="9"/>
  <c r="P841" i="9"/>
  <c r="P840" i="9"/>
  <c r="P839" i="9"/>
  <c r="P838" i="9"/>
  <c r="P837" i="9"/>
  <c r="P836" i="9"/>
  <c r="P835" i="9"/>
  <c r="P834" i="9"/>
  <c r="P833" i="9"/>
  <c r="P832" i="9"/>
  <c r="P831" i="9"/>
  <c r="P830" i="9"/>
  <c r="P829" i="9"/>
  <c r="P828" i="9"/>
  <c r="P827" i="9"/>
  <c r="P826" i="9"/>
  <c r="P825" i="9"/>
  <c r="P824" i="9"/>
  <c r="P823" i="9"/>
  <c r="P822" i="9"/>
  <c r="P821" i="9"/>
  <c r="P820" i="9"/>
  <c r="P819" i="9"/>
  <c r="P818" i="9"/>
  <c r="P817" i="9"/>
  <c r="P816" i="9"/>
  <c r="P815" i="9"/>
  <c r="P814" i="9"/>
  <c r="P813" i="9"/>
  <c r="P812" i="9"/>
  <c r="P811" i="9"/>
  <c r="P810" i="9"/>
  <c r="P809" i="9"/>
  <c r="P808" i="9"/>
  <c r="P807" i="9"/>
  <c r="P806" i="9"/>
  <c r="P805" i="9"/>
  <c r="P804" i="9"/>
  <c r="P803" i="9"/>
  <c r="P802" i="9"/>
  <c r="P801" i="9"/>
  <c r="P800" i="9"/>
  <c r="P799" i="9"/>
  <c r="P798" i="9"/>
  <c r="P797" i="9"/>
  <c r="P796" i="9"/>
  <c r="P795" i="9"/>
  <c r="P794" i="9"/>
  <c r="P793" i="9"/>
  <c r="P792" i="9"/>
  <c r="P791" i="9"/>
  <c r="P790" i="9"/>
  <c r="P789" i="9"/>
  <c r="P788" i="9"/>
  <c r="P787" i="9"/>
  <c r="P786" i="9"/>
  <c r="P785" i="9"/>
  <c r="P784" i="9"/>
  <c r="P783" i="9"/>
  <c r="P782" i="9"/>
  <c r="P781" i="9"/>
  <c r="P780" i="9"/>
  <c r="P779" i="9"/>
  <c r="P778" i="9"/>
  <c r="P777" i="9"/>
  <c r="P776" i="9"/>
  <c r="P775" i="9"/>
  <c r="P774" i="9"/>
  <c r="P773" i="9"/>
  <c r="P772" i="9"/>
  <c r="P771" i="9"/>
  <c r="P770" i="9"/>
  <c r="P769" i="9"/>
  <c r="P768" i="9"/>
  <c r="P767" i="9"/>
  <c r="P766" i="9"/>
  <c r="P765" i="9"/>
  <c r="P764" i="9"/>
  <c r="P763" i="9"/>
  <c r="P762" i="9"/>
  <c r="P761" i="9"/>
  <c r="P760" i="9"/>
  <c r="P759" i="9"/>
  <c r="P758" i="9"/>
  <c r="P757" i="9"/>
  <c r="P756" i="9"/>
  <c r="P755" i="9"/>
  <c r="P754" i="9"/>
  <c r="P753" i="9"/>
  <c r="P752" i="9"/>
  <c r="P751" i="9"/>
  <c r="P750" i="9"/>
  <c r="P749" i="9"/>
  <c r="P748" i="9"/>
  <c r="P747" i="9"/>
  <c r="P746" i="9"/>
  <c r="P745" i="9"/>
  <c r="P744" i="9"/>
  <c r="P743" i="9"/>
  <c r="P742" i="9"/>
  <c r="P741" i="9"/>
  <c r="P740" i="9"/>
  <c r="P739" i="9"/>
  <c r="P738" i="9"/>
  <c r="P737" i="9"/>
  <c r="P736" i="9"/>
  <c r="P735" i="9"/>
  <c r="P734" i="9"/>
  <c r="P733" i="9"/>
  <c r="P732" i="9"/>
  <c r="P731" i="9"/>
  <c r="P730" i="9"/>
  <c r="P729" i="9"/>
  <c r="P728" i="9"/>
  <c r="P727" i="9"/>
  <c r="P726" i="9"/>
  <c r="P725" i="9"/>
  <c r="P724" i="9"/>
  <c r="P723" i="9"/>
  <c r="P722" i="9"/>
  <c r="P721" i="9"/>
  <c r="P720" i="9"/>
  <c r="P719" i="9"/>
  <c r="P718" i="9"/>
  <c r="P717" i="9"/>
  <c r="P716" i="9"/>
  <c r="P715" i="9"/>
  <c r="P714" i="9"/>
  <c r="P713" i="9"/>
  <c r="P712" i="9"/>
  <c r="P711" i="9"/>
  <c r="P710" i="9"/>
  <c r="P709" i="9"/>
  <c r="P708" i="9"/>
  <c r="P707" i="9"/>
  <c r="P706" i="9"/>
  <c r="P705" i="9"/>
  <c r="P704" i="9"/>
  <c r="P703" i="9"/>
  <c r="P702" i="9"/>
  <c r="P701" i="9"/>
  <c r="P700" i="9"/>
  <c r="P699" i="9"/>
  <c r="P698" i="9"/>
  <c r="P697" i="9"/>
  <c r="P696" i="9"/>
  <c r="P695" i="9"/>
  <c r="P694" i="9"/>
  <c r="P693" i="9"/>
  <c r="P692" i="9"/>
  <c r="P691" i="9"/>
  <c r="P690" i="9"/>
  <c r="P689" i="9"/>
  <c r="P688" i="9"/>
  <c r="P687" i="9"/>
  <c r="P686" i="9"/>
  <c r="P685" i="9"/>
  <c r="P684" i="9"/>
  <c r="P683" i="9"/>
  <c r="P682" i="9"/>
  <c r="P681" i="9"/>
  <c r="P680" i="9"/>
  <c r="P679" i="9"/>
  <c r="P678" i="9"/>
  <c r="P677" i="9"/>
  <c r="P676" i="9"/>
  <c r="P675" i="9"/>
  <c r="P674" i="9"/>
  <c r="P673" i="9"/>
  <c r="P672" i="9"/>
  <c r="P671" i="9"/>
  <c r="P670" i="9"/>
  <c r="P669" i="9"/>
  <c r="P668" i="9"/>
  <c r="P667" i="9"/>
  <c r="P666" i="9"/>
  <c r="P665" i="9"/>
  <c r="P664" i="9"/>
  <c r="P663" i="9"/>
  <c r="P662" i="9"/>
  <c r="P661" i="9"/>
  <c r="P660" i="9"/>
  <c r="P659" i="9"/>
  <c r="P658" i="9"/>
  <c r="P657" i="9"/>
  <c r="P656" i="9"/>
  <c r="P655" i="9"/>
  <c r="P654" i="9"/>
  <c r="P653" i="9"/>
  <c r="P652" i="9"/>
  <c r="P651" i="9"/>
  <c r="P650" i="9"/>
  <c r="P649" i="9"/>
  <c r="P648" i="9"/>
  <c r="P647" i="9"/>
  <c r="P646" i="9"/>
  <c r="P645" i="9"/>
  <c r="P644" i="9"/>
  <c r="P643" i="9"/>
  <c r="P642" i="9"/>
  <c r="P641" i="9"/>
  <c r="P640" i="9"/>
  <c r="P639" i="9"/>
  <c r="P638" i="9"/>
  <c r="P637" i="9"/>
  <c r="P636" i="9"/>
  <c r="P635" i="9"/>
  <c r="P634" i="9"/>
  <c r="P633" i="9"/>
  <c r="P632" i="9"/>
  <c r="P631" i="9"/>
  <c r="P630" i="9"/>
  <c r="P629" i="9"/>
  <c r="P628" i="9"/>
  <c r="P627" i="9"/>
  <c r="P626" i="9"/>
  <c r="P625" i="9"/>
  <c r="P624" i="9"/>
  <c r="P623" i="9"/>
  <c r="P622" i="9"/>
  <c r="P621" i="9"/>
  <c r="P620" i="9"/>
  <c r="P619" i="9"/>
  <c r="P618" i="9"/>
  <c r="P617" i="9"/>
  <c r="P616" i="9"/>
  <c r="P615" i="9"/>
  <c r="P614" i="9"/>
  <c r="P613" i="9"/>
  <c r="P612" i="9"/>
  <c r="P611" i="9"/>
  <c r="P610" i="9"/>
  <c r="P609" i="9"/>
  <c r="P608" i="9"/>
  <c r="P607" i="9"/>
  <c r="P606" i="9"/>
  <c r="P605" i="9"/>
  <c r="P604" i="9"/>
  <c r="P603" i="9"/>
  <c r="P602" i="9"/>
  <c r="P601" i="9"/>
  <c r="P600" i="9"/>
  <c r="P599" i="9"/>
  <c r="P598" i="9"/>
  <c r="P597" i="9"/>
  <c r="P596" i="9"/>
  <c r="P595" i="9"/>
  <c r="P594" i="9"/>
  <c r="P593" i="9"/>
  <c r="P592" i="9"/>
  <c r="P591" i="9"/>
  <c r="P590" i="9"/>
  <c r="P589" i="9"/>
  <c r="P588" i="9"/>
  <c r="P587" i="9"/>
  <c r="P586" i="9"/>
  <c r="P585" i="9"/>
  <c r="P584" i="9"/>
  <c r="P583" i="9"/>
  <c r="P582" i="9"/>
  <c r="P581" i="9"/>
  <c r="P580" i="9"/>
  <c r="P579" i="9"/>
  <c r="P578" i="9"/>
  <c r="P577" i="9"/>
  <c r="P576" i="9"/>
  <c r="P575" i="9"/>
  <c r="P574" i="9"/>
  <c r="P573" i="9"/>
  <c r="P572" i="9"/>
  <c r="P571" i="9"/>
  <c r="P570" i="9"/>
  <c r="P569" i="9"/>
  <c r="P568" i="9"/>
  <c r="P567" i="9"/>
  <c r="P566" i="9"/>
  <c r="P565" i="9"/>
  <c r="P564" i="9"/>
  <c r="P563" i="9"/>
  <c r="P562" i="9"/>
  <c r="P561" i="9"/>
  <c r="P560" i="9"/>
  <c r="P559" i="9"/>
  <c r="P558" i="9"/>
  <c r="P557" i="9"/>
  <c r="P556" i="9"/>
  <c r="P555" i="9"/>
  <c r="P554" i="9"/>
  <c r="P553" i="9"/>
  <c r="P552" i="9"/>
  <c r="P551" i="9"/>
  <c r="P550" i="9"/>
  <c r="P549" i="9"/>
  <c r="P548" i="9"/>
  <c r="P547" i="9"/>
  <c r="P546" i="9"/>
  <c r="P545" i="9"/>
  <c r="P544" i="9"/>
  <c r="P543" i="9"/>
  <c r="P542" i="9"/>
  <c r="P541" i="9"/>
  <c r="P540" i="9"/>
  <c r="P539" i="9"/>
  <c r="P538" i="9"/>
  <c r="P537" i="9"/>
  <c r="P536" i="9"/>
  <c r="P535" i="9"/>
  <c r="P534" i="9"/>
  <c r="P533" i="9"/>
  <c r="P532" i="9"/>
  <c r="P531" i="9"/>
  <c r="P530" i="9"/>
  <c r="P529" i="9"/>
  <c r="P528" i="9"/>
  <c r="P527" i="9"/>
  <c r="P526" i="9"/>
  <c r="P525" i="9"/>
  <c r="P524" i="9"/>
  <c r="P523" i="9"/>
  <c r="P522" i="9"/>
  <c r="P521" i="9"/>
  <c r="P520" i="9"/>
  <c r="P519" i="9"/>
  <c r="P518" i="9"/>
  <c r="P517" i="9"/>
  <c r="P516" i="9"/>
  <c r="P515" i="9"/>
  <c r="P514" i="9"/>
  <c r="P513" i="9"/>
  <c r="P512" i="9"/>
  <c r="P511" i="9"/>
  <c r="P510" i="9"/>
  <c r="P509" i="9"/>
  <c r="P508" i="9"/>
  <c r="P507" i="9"/>
  <c r="P506" i="9"/>
  <c r="P505" i="9"/>
  <c r="P504" i="9"/>
  <c r="P503" i="9"/>
  <c r="P502" i="9"/>
  <c r="P501" i="9"/>
  <c r="P500" i="9"/>
  <c r="P499" i="9"/>
  <c r="P498" i="9"/>
  <c r="P497" i="9"/>
  <c r="P496" i="9"/>
  <c r="P495" i="9"/>
  <c r="P494" i="9"/>
  <c r="P493" i="9"/>
  <c r="P492" i="9"/>
  <c r="P491" i="9"/>
  <c r="P490" i="9"/>
  <c r="P489" i="9"/>
  <c r="P488" i="9"/>
  <c r="P487" i="9"/>
  <c r="P486" i="9"/>
  <c r="P485" i="9"/>
  <c r="P484" i="9"/>
  <c r="P483" i="9"/>
  <c r="P482" i="9"/>
  <c r="P481" i="9"/>
  <c r="P480" i="9"/>
  <c r="P479" i="9"/>
  <c r="P478" i="9"/>
  <c r="P477" i="9"/>
  <c r="P476" i="9"/>
  <c r="P475" i="9"/>
  <c r="P474" i="9"/>
  <c r="P473" i="9"/>
  <c r="P472" i="9"/>
  <c r="P471" i="9"/>
  <c r="P470" i="9"/>
  <c r="P469" i="9"/>
  <c r="P468" i="9"/>
  <c r="P467" i="9"/>
  <c r="P466" i="9"/>
  <c r="P465" i="9"/>
  <c r="P464" i="9"/>
  <c r="P463" i="9"/>
  <c r="P462" i="9"/>
  <c r="P461" i="9"/>
  <c r="P460" i="9"/>
  <c r="P459" i="9"/>
  <c r="P458" i="9"/>
  <c r="P457" i="9"/>
  <c r="P456" i="9"/>
  <c r="P455" i="9"/>
  <c r="P454" i="9"/>
  <c r="P453" i="9"/>
  <c r="P452" i="9"/>
  <c r="P451" i="9"/>
  <c r="P450" i="9"/>
  <c r="P449" i="9"/>
  <c r="P448" i="9"/>
  <c r="P447" i="9"/>
  <c r="P446" i="9"/>
  <c r="P445" i="9"/>
  <c r="P444" i="9"/>
  <c r="P443" i="9"/>
  <c r="P442" i="9"/>
  <c r="P441" i="9"/>
  <c r="P440" i="9"/>
  <c r="P439" i="9"/>
  <c r="P438" i="9"/>
  <c r="P437" i="9"/>
  <c r="P436" i="9"/>
  <c r="P435" i="9"/>
  <c r="P434" i="9"/>
  <c r="P433" i="9"/>
  <c r="P432" i="9"/>
  <c r="P431" i="9"/>
  <c r="P430" i="9"/>
  <c r="P429" i="9"/>
  <c r="P428" i="9"/>
  <c r="P427" i="9"/>
  <c r="P426" i="9"/>
  <c r="P425" i="9"/>
  <c r="P424" i="9"/>
  <c r="P423" i="9"/>
  <c r="P422" i="9"/>
  <c r="P421" i="9"/>
  <c r="P420" i="9"/>
  <c r="P419" i="9"/>
  <c r="P418" i="9"/>
  <c r="P417" i="9"/>
  <c r="P416" i="9"/>
  <c r="P415" i="9"/>
  <c r="P414" i="9"/>
  <c r="P413" i="9"/>
  <c r="P412" i="9"/>
  <c r="P411" i="9"/>
  <c r="P410" i="9"/>
  <c r="P409" i="9"/>
  <c r="P408" i="9"/>
  <c r="P407" i="9"/>
  <c r="P406" i="9"/>
  <c r="P405" i="9"/>
  <c r="P404" i="9"/>
  <c r="P403" i="9"/>
  <c r="P402" i="9"/>
  <c r="P401" i="9"/>
  <c r="P400" i="9"/>
  <c r="P399" i="9"/>
  <c r="P398" i="9"/>
  <c r="P397" i="9"/>
  <c r="P396" i="9"/>
  <c r="P395" i="9"/>
  <c r="P394" i="9"/>
  <c r="P393" i="9"/>
  <c r="P392" i="9"/>
  <c r="P391" i="9"/>
  <c r="P390" i="9"/>
  <c r="P389" i="9"/>
  <c r="P388" i="9"/>
  <c r="P387" i="9"/>
  <c r="P386" i="9"/>
  <c r="P385" i="9"/>
  <c r="P384" i="9"/>
  <c r="P383" i="9"/>
  <c r="P382" i="9"/>
  <c r="P381" i="9"/>
  <c r="P380" i="9"/>
  <c r="P379" i="9"/>
  <c r="P378" i="9"/>
  <c r="P377" i="9"/>
  <c r="P376" i="9"/>
  <c r="P375" i="9"/>
  <c r="P374" i="9"/>
  <c r="P373" i="9"/>
  <c r="P372" i="9"/>
  <c r="P371" i="9"/>
  <c r="P370" i="9"/>
  <c r="P369" i="9"/>
  <c r="P368" i="9"/>
  <c r="P367" i="9"/>
  <c r="P366" i="9"/>
  <c r="P365" i="9"/>
  <c r="P364" i="9"/>
  <c r="P363" i="9"/>
  <c r="P362" i="9"/>
  <c r="P361" i="9"/>
  <c r="P360" i="9"/>
  <c r="P359" i="9"/>
  <c r="P358" i="9"/>
  <c r="P357" i="9"/>
  <c r="P356" i="9"/>
  <c r="P355" i="9"/>
  <c r="P354" i="9"/>
  <c r="P353" i="9"/>
  <c r="P352" i="9"/>
  <c r="P351" i="9"/>
  <c r="P350" i="9"/>
  <c r="P349" i="9"/>
  <c r="P348" i="9"/>
  <c r="P347" i="9"/>
  <c r="P346" i="9"/>
  <c r="P345" i="9"/>
  <c r="P344" i="9"/>
  <c r="P343" i="9"/>
  <c r="P342" i="9"/>
  <c r="P341" i="9"/>
  <c r="P340" i="9"/>
  <c r="P339" i="9"/>
  <c r="P338" i="9"/>
  <c r="P337" i="9"/>
  <c r="P336" i="9"/>
  <c r="P335" i="9"/>
  <c r="P334" i="9"/>
  <c r="P333" i="9"/>
  <c r="P332" i="9"/>
  <c r="P331" i="9"/>
  <c r="P330" i="9"/>
  <c r="P329" i="9"/>
  <c r="P328" i="9"/>
  <c r="P327" i="9"/>
  <c r="P326" i="9"/>
  <c r="P325" i="9"/>
  <c r="P324" i="9"/>
  <c r="P323" i="9"/>
  <c r="P322" i="9"/>
  <c r="P321" i="9"/>
  <c r="P320" i="9"/>
  <c r="P319" i="9"/>
  <c r="P318" i="9"/>
  <c r="P317" i="9"/>
  <c r="P316" i="9"/>
  <c r="P315" i="9"/>
  <c r="P314" i="9"/>
  <c r="P313" i="9"/>
  <c r="P312" i="9"/>
  <c r="P311" i="9"/>
  <c r="P310" i="9"/>
  <c r="P309" i="9"/>
  <c r="P308" i="9"/>
  <c r="P307" i="9"/>
  <c r="P306" i="9"/>
  <c r="P305" i="9"/>
  <c r="P304" i="9"/>
  <c r="P303" i="9"/>
  <c r="P302" i="9"/>
  <c r="P301" i="9"/>
  <c r="P300" i="9"/>
  <c r="P299" i="9"/>
  <c r="P298" i="9"/>
  <c r="P297" i="9"/>
  <c r="P296" i="9"/>
  <c r="P295" i="9"/>
  <c r="P294" i="9"/>
  <c r="P293" i="9"/>
  <c r="P292" i="9"/>
  <c r="P291" i="9"/>
  <c r="P290" i="9"/>
  <c r="P289" i="9"/>
  <c r="P288" i="9"/>
  <c r="P287" i="9"/>
  <c r="P286" i="9"/>
  <c r="P285" i="9"/>
  <c r="P284" i="9"/>
  <c r="P283" i="9"/>
  <c r="P282" i="9"/>
  <c r="P281" i="9"/>
  <c r="P280" i="9"/>
  <c r="P279" i="9"/>
  <c r="P278" i="9"/>
  <c r="P277" i="9"/>
  <c r="P276" i="9"/>
  <c r="P275" i="9"/>
  <c r="P274" i="9"/>
  <c r="P273" i="9"/>
  <c r="P272" i="9"/>
  <c r="P271" i="9"/>
  <c r="P270" i="9"/>
  <c r="P269" i="9"/>
  <c r="P268" i="9"/>
  <c r="P267" i="9"/>
  <c r="P266" i="9"/>
  <c r="P265" i="9"/>
  <c r="P264" i="9"/>
  <c r="P263" i="9"/>
  <c r="P262" i="9"/>
  <c r="P261" i="9"/>
  <c r="P260" i="9"/>
  <c r="P259" i="9"/>
  <c r="P258" i="9"/>
  <c r="P257" i="9"/>
  <c r="P256" i="9"/>
  <c r="P255" i="9"/>
  <c r="P254" i="9"/>
  <c r="P253" i="9"/>
  <c r="P252" i="9"/>
  <c r="P251" i="9"/>
  <c r="P250" i="9"/>
  <c r="P249" i="9"/>
  <c r="P248" i="9"/>
  <c r="P247" i="9"/>
  <c r="P246" i="9"/>
  <c r="P245" i="9"/>
  <c r="P244" i="9"/>
  <c r="P243" i="9"/>
  <c r="P242" i="9"/>
  <c r="P241" i="9"/>
  <c r="P240" i="9"/>
  <c r="P239" i="9"/>
  <c r="P238" i="9"/>
  <c r="P237" i="9"/>
  <c r="P236" i="9"/>
  <c r="P235" i="9"/>
  <c r="P234" i="9"/>
  <c r="P233" i="9"/>
  <c r="P232" i="9"/>
  <c r="P231" i="9"/>
  <c r="P230" i="9"/>
  <c r="P229" i="9"/>
  <c r="P228" i="9"/>
  <c r="P227" i="9"/>
  <c r="P226" i="9"/>
  <c r="P225" i="9"/>
  <c r="P224" i="9"/>
  <c r="P223" i="9"/>
  <c r="P222" i="9"/>
  <c r="P221" i="9"/>
  <c r="P220" i="9"/>
  <c r="P219" i="9"/>
  <c r="P218" i="9"/>
  <c r="P217" i="9"/>
  <c r="P216" i="9"/>
  <c r="P215" i="9"/>
  <c r="P214" i="9"/>
  <c r="P213" i="9"/>
  <c r="P212" i="9"/>
  <c r="P211" i="9"/>
  <c r="P210" i="9"/>
  <c r="P209" i="9"/>
  <c r="P208" i="9"/>
  <c r="P207" i="9"/>
  <c r="P206" i="9"/>
  <c r="P205" i="9"/>
  <c r="P204" i="9"/>
  <c r="P203" i="9"/>
  <c r="P202" i="9"/>
  <c r="P201" i="9"/>
  <c r="P200" i="9"/>
  <c r="P199" i="9"/>
  <c r="P198" i="9"/>
  <c r="P197" i="9"/>
  <c r="P196" i="9"/>
  <c r="P195" i="9"/>
  <c r="P194" i="9"/>
  <c r="P193" i="9"/>
  <c r="P192" i="9"/>
  <c r="P191" i="9"/>
  <c r="P190" i="9"/>
  <c r="P189" i="9"/>
  <c r="P188" i="9"/>
  <c r="P187" i="9"/>
  <c r="P186" i="9"/>
  <c r="P185" i="9"/>
  <c r="P184" i="9"/>
  <c r="P183" i="9"/>
  <c r="P182" i="9"/>
  <c r="P181" i="9"/>
  <c r="P180" i="9"/>
  <c r="P179" i="9"/>
  <c r="P178" i="9"/>
  <c r="P177" i="9"/>
  <c r="P176" i="9"/>
  <c r="P175" i="9"/>
  <c r="P174" i="9"/>
  <c r="P173" i="9"/>
  <c r="P172" i="9"/>
  <c r="P171" i="9"/>
  <c r="P170" i="9"/>
  <c r="P169" i="9"/>
  <c r="P168" i="9"/>
  <c r="P167" i="9"/>
  <c r="P166" i="9"/>
  <c r="P165" i="9"/>
  <c r="P164" i="9"/>
  <c r="P163" i="9"/>
  <c r="P162" i="9"/>
  <c r="P161" i="9"/>
  <c r="P160" i="9"/>
  <c r="P159" i="9"/>
  <c r="P158" i="9"/>
  <c r="P157" i="9"/>
  <c r="P156" i="9"/>
  <c r="P155" i="9"/>
  <c r="P154" i="9"/>
  <c r="P153" i="9"/>
  <c r="P152" i="9"/>
  <c r="P151" i="9"/>
  <c r="P150" i="9"/>
  <c r="P149" i="9"/>
  <c r="P148" i="9"/>
  <c r="P147" i="9"/>
  <c r="P146" i="9"/>
  <c r="P145" i="9"/>
  <c r="P144" i="9"/>
  <c r="P143" i="9"/>
  <c r="P142" i="9"/>
  <c r="P141" i="9"/>
  <c r="P140" i="9"/>
  <c r="P139" i="9"/>
  <c r="P138" i="9"/>
  <c r="P137" i="9"/>
  <c r="P136" i="9"/>
  <c r="P135" i="9"/>
  <c r="P134" i="9"/>
  <c r="P133" i="9"/>
  <c r="P132" i="9"/>
  <c r="P131" i="9"/>
  <c r="P130" i="9"/>
  <c r="P129" i="9"/>
  <c r="P128" i="9"/>
  <c r="P127" i="9"/>
  <c r="P126" i="9"/>
  <c r="P125" i="9"/>
  <c r="P124" i="9"/>
  <c r="P123" i="9"/>
  <c r="P122" i="9"/>
  <c r="P121" i="9"/>
  <c r="P120" i="9"/>
  <c r="P119" i="9"/>
  <c r="P118" i="9"/>
  <c r="P117" i="9"/>
  <c r="P116" i="9"/>
  <c r="P115" i="9"/>
  <c r="P114" i="9"/>
  <c r="P113" i="9"/>
  <c r="P112" i="9"/>
  <c r="P111" i="9"/>
  <c r="P110" i="9"/>
  <c r="P109" i="9"/>
  <c r="P108" i="9"/>
  <c r="P107" i="9"/>
  <c r="P106" i="9"/>
  <c r="P105" i="9"/>
  <c r="P104" i="9"/>
  <c r="P103" i="9"/>
  <c r="P102" i="9"/>
  <c r="P101" i="9"/>
  <c r="P100" i="9"/>
  <c r="P99" i="9"/>
  <c r="P98" i="9"/>
  <c r="P97" i="9"/>
  <c r="P96" i="9"/>
  <c r="P95" i="9"/>
  <c r="P94" i="9"/>
  <c r="P93" i="9"/>
  <c r="P92" i="9"/>
  <c r="P91" i="9"/>
  <c r="P90" i="9"/>
  <c r="P89" i="9"/>
  <c r="P88" i="9"/>
  <c r="P87" i="9"/>
  <c r="P86" i="9"/>
  <c r="P85" i="9"/>
  <c r="P84" i="9"/>
  <c r="P83" i="9"/>
  <c r="P82" i="9"/>
  <c r="P81" i="9"/>
  <c r="P80" i="9"/>
  <c r="P79" i="9"/>
  <c r="P78" i="9"/>
  <c r="P77" i="9"/>
  <c r="P76" i="9"/>
  <c r="P75" i="9"/>
  <c r="P74" i="9"/>
  <c r="P73" i="9"/>
  <c r="P72" i="9"/>
  <c r="P71" i="9"/>
  <c r="P70" i="9"/>
  <c r="P69" i="9"/>
  <c r="P68" i="9"/>
  <c r="P67" i="9"/>
  <c r="P66" i="9"/>
  <c r="P65" i="9"/>
  <c r="P64" i="9"/>
  <c r="P63" i="9"/>
  <c r="P62" i="9"/>
  <c r="P61" i="9"/>
  <c r="P60" i="9"/>
  <c r="P59" i="9"/>
  <c r="P58" i="9"/>
  <c r="P57" i="9"/>
  <c r="P56" i="9"/>
  <c r="P55" i="9"/>
  <c r="P54" i="9"/>
  <c r="P53" i="9"/>
  <c r="P52" i="9"/>
  <c r="P51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P18" i="9"/>
  <c r="P17" i="9"/>
  <c r="P16" i="9"/>
  <c r="P15" i="9"/>
  <c r="P14" i="9"/>
  <c r="P13" i="9"/>
  <c r="P12" i="9"/>
  <c r="P11" i="9"/>
  <c r="P10" i="9"/>
  <c r="P9" i="9"/>
  <c r="P8" i="9"/>
  <c r="P7" i="9"/>
  <c r="P6" i="9"/>
  <c r="P5" i="9"/>
  <c r="P4" i="9"/>
  <c r="P3" i="9"/>
  <c r="O3" i="9"/>
  <c r="O4" i="9"/>
  <c r="O5" i="9"/>
  <c r="O6" i="9"/>
  <c r="O7" i="9"/>
  <c r="O8" i="9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4" i="9"/>
  <c r="O215" i="9"/>
  <c r="O216" i="9"/>
  <c r="O217" i="9"/>
  <c r="O218" i="9"/>
  <c r="O219" i="9"/>
  <c r="O220" i="9"/>
  <c r="O221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4" i="9"/>
  <c r="O245" i="9"/>
  <c r="O246" i="9"/>
  <c r="O247" i="9"/>
  <c r="O248" i="9"/>
  <c r="O249" i="9"/>
  <c r="O250" i="9"/>
  <c r="O251" i="9"/>
  <c r="O252" i="9"/>
  <c r="O253" i="9"/>
  <c r="O254" i="9"/>
  <c r="O255" i="9"/>
  <c r="O256" i="9"/>
  <c r="O257" i="9"/>
  <c r="O258" i="9"/>
  <c r="O259" i="9"/>
  <c r="O260" i="9"/>
  <c r="O261" i="9"/>
  <c r="O262" i="9"/>
  <c r="O263" i="9"/>
  <c r="O264" i="9"/>
  <c r="O265" i="9"/>
  <c r="O266" i="9"/>
  <c r="O267" i="9"/>
  <c r="O268" i="9"/>
  <c r="O269" i="9"/>
  <c r="O270" i="9"/>
  <c r="O271" i="9"/>
  <c r="O272" i="9"/>
  <c r="O273" i="9"/>
  <c r="O274" i="9"/>
  <c r="O275" i="9"/>
  <c r="O276" i="9"/>
  <c r="O277" i="9"/>
  <c r="O278" i="9"/>
  <c r="O279" i="9"/>
  <c r="O280" i="9"/>
  <c r="O281" i="9"/>
  <c r="O282" i="9"/>
  <c r="O283" i="9"/>
  <c r="O284" i="9"/>
  <c r="O285" i="9"/>
  <c r="O286" i="9"/>
  <c r="O287" i="9"/>
  <c r="O288" i="9"/>
  <c r="O289" i="9"/>
  <c r="O290" i="9"/>
  <c r="O291" i="9"/>
  <c r="O292" i="9"/>
  <c r="O293" i="9"/>
  <c r="O294" i="9"/>
  <c r="O295" i="9"/>
  <c r="O296" i="9"/>
  <c r="O297" i="9"/>
  <c r="O298" i="9"/>
  <c r="O299" i="9"/>
  <c r="O300" i="9"/>
  <c r="O301" i="9"/>
  <c r="O302" i="9"/>
  <c r="O303" i="9"/>
  <c r="O304" i="9"/>
  <c r="O305" i="9"/>
  <c r="O306" i="9"/>
  <c r="O307" i="9"/>
  <c r="O308" i="9"/>
  <c r="O309" i="9"/>
  <c r="O310" i="9"/>
  <c r="O311" i="9"/>
  <c r="O312" i="9"/>
  <c r="O313" i="9"/>
  <c r="O314" i="9"/>
  <c r="O315" i="9"/>
  <c r="O316" i="9"/>
  <c r="O317" i="9"/>
  <c r="O318" i="9"/>
  <c r="O319" i="9"/>
  <c r="O320" i="9"/>
  <c r="O321" i="9"/>
  <c r="O322" i="9"/>
  <c r="O323" i="9"/>
  <c r="O324" i="9"/>
  <c r="O325" i="9"/>
  <c r="O326" i="9"/>
  <c r="O327" i="9"/>
  <c r="O328" i="9"/>
  <c r="O329" i="9"/>
  <c r="O330" i="9"/>
  <c r="O331" i="9"/>
  <c r="O332" i="9"/>
  <c r="O333" i="9"/>
  <c r="O334" i="9"/>
  <c r="O335" i="9"/>
  <c r="O336" i="9"/>
  <c r="O337" i="9"/>
  <c r="O338" i="9"/>
  <c r="O339" i="9"/>
  <c r="O340" i="9"/>
  <c r="O341" i="9"/>
  <c r="O342" i="9"/>
  <c r="O343" i="9"/>
  <c r="O344" i="9"/>
  <c r="O345" i="9"/>
  <c r="O346" i="9"/>
  <c r="O347" i="9"/>
  <c r="O348" i="9"/>
  <c r="O349" i="9"/>
  <c r="O350" i="9"/>
  <c r="O351" i="9"/>
  <c r="O352" i="9"/>
  <c r="O353" i="9"/>
  <c r="O354" i="9"/>
  <c r="O355" i="9"/>
  <c r="O356" i="9"/>
  <c r="O357" i="9"/>
  <c r="O358" i="9"/>
  <c r="O359" i="9"/>
  <c r="O360" i="9"/>
  <c r="O361" i="9"/>
  <c r="O362" i="9"/>
  <c r="O363" i="9"/>
  <c r="O364" i="9"/>
  <c r="O365" i="9"/>
  <c r="O366" i="9"/>
  <c r="O367" i="9"/>
  <c r="O368" i="9"/>
  <c r="O369" i="9"/>
  <c r="O370" i="9"/>
  <c r="O371" i="9"/>
  <c r="O372" i="9"/>
  <c r="O373" i="9"/>
  <c r="O374" i="9"/>
  <c r="O375" i="9"/>
  <c r="O376" i="9"/>
  <c r="O377" i="9"/>
  <c r="O378" i="9"/>
  <c r="O379" i="9"/>
  <c r="O380" i="9"/>
  <c r="O381" i="9"/>
  <c r="O382" i="9"/>
  <c r="O383" i="9"/>
  <c r="O384" i="9"/>
  <c r="O385" i="9"/>
  <c r="O386" i="9"/>
  <c r="O387" i="9"/>
  <c r="O388" i="9"/>
  <c r="O389" i="9"/>
  <c r="O390" i="9"/>
  <c r="O391" i="9"/>
  <c r="O392" i="9"/>
  <c r="O393" i="9"/>
  <c r="O394" i="9"/>
  <c r="O395" i="9"/>
  <c r="O396" i="9"/>
  <c r="O397" i="9"/>
  <c r="O398" i="9"/>
  <c r="O399" i="9"/>
  <c r="O400" i="9"/>
  <c r="O401" i="9"/>
  <c r="O402" i="9"/>
  <c r="O403" i="9"/>
  <c r="O404" i="9"/>
  <c r="O405" i="9"/>
  <c r="O406" i="9"/>
  <c r="O407" i="9"/>
  <c r="O408" i="9"/>
  <c r="O409" i="9"/>
  <c r="O410" i="9"/>
  <c r="O411" i="9"/>
  <c r="O412" i="9"/>
  <c r="O413" i="9"/>
  <c r="O414" i="9"/>
  <c r="O415" i="9"/>
  <c r="O416" i="9"/>
  <c r="O417" i="9"/>
  <c r="O418" i="9"/>
  <c r="O419" i="9"/>
  <c r="O420" i="9"/>
  <c r="O421" i="9"/>
  <c r="O422" i="9"/>
  <c r="O423" i="9"/>
  <c r="O424" i="9"/>
  <c r="O425" i="9"/>
  <c r="O426" i="9"/>
  <c r="O427" i="9"/>
  <c r="O428" i="9"/>
  <c r="O429" i="9"/>
  <c r="O430" i="9"/>
  <c r="O431" i="9"/>
  <c r="O432" i="9"/>
  <c r="O433" i="9"/>
  <c r="O434" i="9"/>
  <c r="O435" i="9"/>
  <c r="O436" i="9"/>
  <c r="O437" i="9"/>
  <c r="O438" i="9"/>
  <c r="O439" i="9"/>
  <c r="O440" i="9"/>
  <c r="O441" i="9"/>
  <c r="O442" i="9"/>
  <c r="O443" i="9"/>
  <c r="O444" i="9"/>
  <c r="O445" i="9"/>
  <c r="O446" i="9"/>
  <c r="O447" i="9"/>
  <c r="O448" i="9"/>
  <c r="O449" i="9"/>
  <c r="O450" i="9"/>
  <c r="O451" i="9"/>
  <c r="O452" i="9"/>
  <c r="O453" i="9"/>
  <c r="O454" i="9"/>
  <c r="O455" i="9"/>
  <c r="O456" i="9"/>
  <c r="O457" i="9"/>
  <c r="O458" i="9"/>
  <c r="O459" i="9"/>
  <c r="O460" i="9"/>
  <c r="O461" i="9"/>
  <c r="O462" i="9"/>
  <c r="O463" i="9"/>
  <c r="O464" i="9"/>
  <c r="O465" i="9"/>
  <c r="O466" i="9"/>
  <c r="O467" i="9"/>
  <c r="O468" i="9"/>
  <c r="O469" i="9"/>
  <c r="O470" i="9"/>
  <c r="O471" i="9"/>
  <c r="O472" i="9"/>
  <c r="O473" i="9"/>
  <c r="O474" i="9"/>
  <c r="O475" i="9"/>
  <c r="O476" i="9"/>
  <c r="O477" i="9"/>
  <c r="O478" i="9"/>
  <c r="O479" i="9"/>
  <c r="O480" i="9"/>
  <c r="O481" i="9"/>
  <c r="O482" i="9"/>
  <c r="O483" i="9"/>
  <c r="O484" i="9"/>
  <c r="O485" i="9"/>
  <c r="O486" i="9"/>
  <c r="O487" i="9"/>
  <c r="O488" i="9"/>
  <c r="O489" i="9"/>
  <c r="O490" i="9"/>
  <c r="O491" i="9"/>
  <c r="O492" i="9"/>
  <c r="O493" i="9"/>
  <c r="O494" i="9"/>
  <c r="O495" i="9"/>
  <c r="O496" i="9"/>
  <c r="O497" i="9"/>
  <c r="O498" i="9"/>
  <c r="O499" i="9"/>
  <c r="O500" i="9"/>
  <c r="O501" i="9"/>
  <c r="O502" i="9"/>
  <c r="O503" i="9"/>
  <c r="O504" i="9"/>
  <c r="O505" i="9"/>
  <c r="O506" i="9"/>
  <c r="O507" i="9"/>
  <c r="O508" i="9"/>
  <c r="O509" i="9"/>
  <c r="O510" i="9"/>
  <c r="O511" i="9"/>
  <c r="O512" i="9"/>
  <c r="O513" i="9"/>
  <c r="O514" i="9"/>
  <c r="O515" i="9"/>
  <c r="O516" i="9"/>
  <c r="O517" i="9"/>
  <c r="O518" i="9"/>
  <c r="O519" i="9"/>
  <c r="O520" i="9"/>
  <c r="O521" i="9"/>
  <c r="O522" i="9"/>
  <c r="O523" i="9"/>
  <c r="O524" i="9"/>
  <c r="O525" i="9"/>
  <c r="O526" i="9"/>
  <c r="O527" i="9"/>
  <c r="O528" i="9"/>
  <c r="O529" i="9"/>
  <c r="O530" i="9"/>
  <c r="O531" i="9"/>
  <c r="O532" i="9"/>
  <c r="O533" i="9"/>
  <c r="O534" i="9"/>
  <c r="O535" i="9"/>
  <c r="O536" i="9"/>
  <c r="O537" i="9"/>
  <c r="O538" i="9"/>
  <c r="O539" i="9"/>
  <c r="O540" i="9"/>
  <c r="O541" i="9"/>
  <c r="O542" i="9"/>
  <c r="O543" i="9"/>
  <c r="O544" i="9"/>
  <c r="O545" i="9"/>
  <c r="O546" i="9"/>
  <c r="O547" i="9"/>
  <c r="O548" i="9"/>
  <c r="O549" i="9"/>
  <c r="O550" i="9"/>
  <c r="O551" i="9"/>
  <c r="O552" i="9"/>
  <c r="O553" i="9"/>
  <c r="O554" i="9"/>
  <c r="O555" i="9"/>
  <c r="O556" i="9"/>
  <c r="O557" i="9"/>
  <c r="O558" i="9"/>
  <c r="O559" i="9"/>
  <c r="O560" i="9"/>
  <c r="O561" i="9"/>
  <c r="O562" i="9"/>
  <c r="O563" i="9"/>
  <c r="O564" i="9"/>
  <c r="O565" i="9"/>
  <c r="O566" i="9"/>
  <c r="O567" i="9"/>
  <c r="O568" i="9"/>
  <c r="O569" i="9"/>
  <c r="O570" i="9"/>
  <c r="O571" i="9"/>
  <c r="O572" i="9"/>
  <c r="O573" i="9"/>
  <c r="O574" i="9"/>
  <c r="O575" i="9"/>
  <c r="O576" i="9"/>
  <c r="O577" i="9"/>
  <c r="O578" i="9"/>
  <c r="O579" i="9"/>
  <c r="O580" i="9"/>
  <c r="O581" i="9"/>
  <c r="O582" i="9"/>
  <c r="O583" i="9"/>
  <c r="O584" i="9"/>
  <c r="O585" i="9"/>
  <c r="O586" i="9"/>
  <c r="O587" i="9"/>
  <c r="O588" i="9"/>
  <c r="O589" i="9"/>
  <c r="O590" i="9"/>
  <c r="O591" i="9"/>
  <c r="O592" i="9"/>
  <c r="O593" i="9"/>
  <c r="O594" i="9"/>
  <c r="O595" i="9"/>
  <c r="O596" i="9"/>
  <c r="O597" i="9"/>
  <c r="O598" i="9"/>
  <c r="O599" i="9"/>
  <c r="O600" i="9"/>
  <c r="O601" i="9"/>
  <c r="O602" i="9"/>
  <c r="O603" i="9"/>
  <c r="O604" i="9"/>
  <c r="O605" i="9"/>
  <c r="O606" i="9"/>
  <c r="O607" i="9"/>
  <c r="O608" i="9"/>
  <c r="O609" i="9"/>
  <c r="O610" i="9"/>
  <c r="O611" i="9"/>
  <c r="O612" i="9"/>
  <c r="O613" i="9"/>
  <c r="O614" i="9"/>
  <c r="O615" i="9"/>
  <c r="O616" i="9"/>
  <c r="O617" i="9"/>
  <c r="O618" i="9"/>
  <c r="O619" i="9"/>
  <c r="O620" i="9"/>
  <c r="O621" i="9"/>
  <c r="O622" i="9"/>
  <c r="O623" i="9"/>
  <c r="O624" i="9"/>
  <c r="O625" i="9"/>
  <c r="O626" i="9"/>
  <c r="O627" i="9"/>
  <c r="O628" i="9"/>
  <c r="O629" i="9"/>
  <c r="O630" i="9"/>
  <c r="O631" i="9"/>
  <c r="O632" i="9"/>
  <c r="O633" i="9"/>
  <c r="O634" i="9"/>
  <c r="O635" i="9"/>
  <c r="O636" i="9"/>
  <c r="O637" i="9"/>
  <c r="O638" i="9"/>
  <c r="O639" i="9"/>
  <c r="O640" i="9"/>
  <c r="O641" i="9"/>
  <c r="O642" i="9"/>
  <c r="O643" i="9"/>
  <c r="O644" i="9"/>
  <c r="O645" i="9"/>
  <c r="O646" i="9"/>
  <c r="O647" i="9"/>
  <c r="O648" i="9"/>
  <c r="O649" i="9"/>
  <c r="O650" i="9"/>
  <c r="O651" i="9"/>
  <c r="O652" i="9"/>
  <c r="O653" i="9"/>
  <c r="O654" i="9"/>
  <c r="O655" i="9"/>
  <c r="O656" i="9"/>
  <c r="O657" i="9"/>
  <c r="O658" i="9"/>
  <c r="O659" i="9"/>
  <c r="O660" i="9"/>
  <c r="O661" i="9"/>
  <c r="O662" i="9"/>
  <c r="O663" i="9"/>
  <c r="O664" i="9"/>
  <c r="O665" i="9"/>
  <c r="O666" i="9"/>
  <c r="O667" i="9"/>
  <c r="O668" i="9"/>
  <c r="O669" i="9"/>
  <c r="O670" i="9"/>
  <c r="O671" i="9"/>
  <c r="O672" i="9"/>
  <c r="O673" i="9"/>
  <c r="O674" i="9"/>
  <c r="O675" i="9"/>
  <c r="O676" i="9"/>
  <c r="O677" i="9"/>
  <c r="O678" i="9"/>
  <c r="O679" i="9"/>
  <c r="O680" i="9"/>
  <c r="O681" i="9"/>
  <c r="O682" i="9"/>
  <c r="O683" i="9"/>
  <c r="O684" i="9"/>
  <c r="O685" i="9"/>
  <c r="O686" i="9"/>
  <c r="O687" i="9"/>
  <c r="O688" i="9"/>
  <c r="O689" i="9"/>
  <c r="O690" i="9"/>
  <c r="O691" i="9"/>
  <c r="O692" i="9"/>
  <c r="O693" i="9"/>
  <c r="O694" i="9"/>
  <c r="O695" i="9"/>
  <c r="O696" i="9"/>
  <c r="O697" i="9"/>
  <c r="O698" i="9"/>
  <c r="O699" i="9"/>
  <c r="O700" i="9"/>
  <c r="O701" i="9"/>
  <c r="O702" i="9"/>
  <c r="O703" i="9"/>
  <c r="O704" i="9"/>
  <c r="O705" i="9"/>
  <c r="O706" i="9"/>
  <c r="O707" i="9"/>
  <c r="O708" i="9"/>
  <c r="O709" i="9"/>
  <c r="O710" i="9"/>
  <c r="O711" i="9"/>
  <c r="O712" i="9"/>
  <c r="O713" i="9"/>
  <c r="O714" i="9"/>
  <c r="O715" i="9"/>
  <c r="O716" i="9"/>
  <c r="O717" i="9"/>
  <c r="O718" i="9"/>
  <c r="O719" i="9"/>
  <c r="O720" i="9"/>
  <c r="O721" i="9"/>
  <c r="O722" i="9"/>
  <c r="O723" i="9"/>
  <c r="O724" i="9"/>
  <c r="O725" i="9"/>
  <c r="O726" i="9"/>
  <c r="O727" i="9"/>
  <c r="O728" i="9"/>
  <c r="O729" i="9"/>
  <c r="O730" i="9"/>
  <c r="O731" i="9"/>
  <c r="O732" i="9"/>
  <c r="O733" i="9"/>
  <c r="O734" i="9"/>
  <c r="O735" i="9"/>
  <c r="O736" i="9"/>
  <c r="O737" i="9"/>
  <c r="O738" i="9"/>
  <c r="O739" i="9"/>
  <c r="O740" i="9"/>
  <c r="O741" i="9"/>
  <c r="O742" i="9"/>
  <c r="O743" i="9"/>
  <c r="O744" i="9"/>
  <c r="O745" i="9"/>
  <c r="O746" i="9"/>
  <c r="O747" i="9"/>
  <c r="O748" i="9"/>
  <c r="O749" i="9"/>
  <c r="O750" i="9"/>
  <c r="O751" i="9"/>
  <c r="O752" i="9"/>
  <c r="O753" i="9"/>
  <c r="O754" i="9"/>
  <c r="O755" i="9"/>
  <c r="O756" i="9"/>
  <c r="O757" i="9"/>
  <c r="O758" i="9"/>
  <c r="O759" i="9"/>
  <c r="O760" i="9"/>
  <c r="O761" i="9"/>
  <c r="O762" i="9"/>
  <c r="O763" i="9"/>
  <c r="O764" i="9"/>
  <c r="O765" i="9"/>
  <c r="O766" i="9"/>
  <c r="O767" i="9"/>
  <c r="O768" i="9"/>
  <c r="O769" i="9"/>
  <c r="O770" i="9"/>
  <c r="O771" i="9"/>
  <c r="O772" i="9"/>
  <c r="O773" i="9"/>
  <c r="O774" i="9"/>
  <c r="O775" i="9"/>
  <c r="O776" i="9"/>
  <c r="O777" i="9"/>
  <c r="O778" i="9"/>
  <c r="O779" i="9"/>
  <c r="O780" i="9"/>
  <c r="O781" i="9"/>
  <c r="O782" i="9"/>
  <c r="O783" i="9"/>
  <c r="O784" i="9"/>
  <c r="O785" i="9"/>
  <c r="O786" i="9"/>
  <c r="O787" i="9"/>
  <c r="O788" i="9"/>
  <c r="O789" i="9"/>
  <c r="O790" i="9"/>
  <c r="O791" i="9"/>
  <c r="O792" i="9"/>
  <c r="O793" i="9"/>
  <c r="O794" i="9"/>
  <c r="O795" i="9"/>
  <c r="O796" i="9"/>
  <c r="O797" i="9"/>
  <c r="O798" i="9"/>
  <c r="O799" i="9"/>
  <c r="O800" i="9"/>
  <c r="O801" i="9"/>
  <c r="O802" i="9"/>
  <c r="O803" i="9"/>
  <c r="O804" i="9"/>
  <c r="O805" i="9"/>
  <c r="O806" i="9"/>
  <c r="O807" i="9"/>
  <c r="O808" i="9"/>
  <c r="O809" i="9"/>
  <c r="O810" i="9"/>
  <c r="O811" i="9"/>
  <c r="O812" i="9"/>
  <c r="O813" i="9"/>
  <c r="O814" i="9"/>
  <c r="O815" i="9"/>
  <c r="O816" i="9"/>
  <c r="O817" i="9"/>
  <c r="O818" i="9"/>
  <c r="O819" i="9"/>
  <c r="O820" i="9"/>
  <c r="O821" i="9"/>
  <c r="O822" i="9"/>
  <c r="O823" i="9"/>
  <c r="O824" i="9"/>
  <c r="O825" i="9"/>
  <c r="O826" i="9"/>
  <c r="O827" i="9"/>
  <c r="O828" i="9"/>
  <c r="O829" i="9"/>
  <c r="O830" i="9"/>
  <c r="O831" i="9"/>
  <c r="O832" i="9"/>
  <c r="O833" i="9"/>
  <c r="O834" i="9"/>
  <c r="O835" i="9"/>
  <c r="O836" i="9"/>
  <c r="O837" i="9"/>
  <c r="O838" i="9"/>
  <c r="O839" i="9"/>
  <c r="O840" i="9"/>
  <c r="O841" i="9"/>
  <c r="O842" i="9"/>
  <c r="O843" i="9"/>
  <c r="O844" i="9"/>
  <c r="O845" i="9"/>
  <c r="O846" i="9"/>
  <c r="O847" i="9"/>
  <c r="O848" i="9"/>
  <c r="O849" i="9"/>
  <c r="O850" i="9"/>
  <c r="O851" i="9"/>
  <c r="O852" i="9"/>
  <c r="O853" i="9"/>
  <c r="O854" i="9"/>
  <c r="O855" i="9"/>
  <c r="O856" i="9"/>
  <c r="O857" i="9"/>
  <c r="O858" i="9"/>
  <c r="O859" i="9"/>
  <c r="O860" i="9"/>
  <c r="O861" i="9"/>
  <c r="O862" i="9"/>
  <c r="O863" i="9"/>
  <c r="O864" i="9"/>
  <c r="O865" i="9"/>
  <c r="O866" i="9"/>
  <c r="O867" i="9"/>
  <c r="O868" i="9"/>
  <c r="O869" i="9"/>
  <c r="O870" i="9"/>
  <c r="O871" i="9"/>
  <c r="O872" i="9"/>
  <c r="O873" i="9"/>
  <c r="O874" i="9"/>
  <c r="O875" i="9"/>
  <c r="O876" i="9"/>
  <c r="O877" i="9"/>
  <c r="O878" i="9"/>
  <c r="O879" i="9"/>
  <c r="O880" i="9"/>
  <c r="O881" i="9"/>
  <c r="O882" i="9"/>
  <c r="O883" i="9"/>
  <c r="O884" i="9"/>
  <c r="O885" i="9"/>
  <c r="O886" i="9"/>
  <c r="O887" i="9"/>
  <c r="O888" i="9"/>
  <c r="O889" i="9"/>
  <c r="O890" i="9"/>
  <c r="O891" i="9"/>
  <c r="O892" i="9"/>
  <c r="O893" i="9"/>
  <c r="O894" i="9"/>
  <c r="O895" i="9"/>
  <c r="O896" i="9"/>
  <c r="O897" i="9"/>
  <c r="O898" i="9"/>
  <c r="O899" i="9"/>
  <c r="O900" i="9"/>
  <c r="O901" i="9"/>
  <c r="O902" i="9"/>
  <c r="O903" i="9"/>
  <c r="O904" i="9"/>
  <c r="O905" i="9"/>
  <c r="O906" i="9"/>
  <c r="O907" i="9"/>
  <c r="O908" i="9"/>
  <c r="O909" i="9"/>
  <c r="O910" i="9"/>
  <c r="O911" i="9"/>
  <c r="O912" i="9"/>
  <c r="O913" i="9"/>
  <c r="O914" i="9"/>
  <c r="O915" i="9"/>
  <c r="O916" i="9"/>
  <c r="O917" i="9"/>
  <c r="O918" i="9"/>
  <c r="O919" i="9"/>
  <c r="O920" i="9"/>
  <c r="O921" i="9"/>
  <c r="O922" i="9"/>
  <c r="O923" i="9"/>
  <c r="O924" i="9"/>
  <c r="O925" i="9"/>
  <c r="O926" i="9"/>
  <c r="O927" i="9"/>
  <c r="O928" i="9"/>
  <c r="O929" i="9"/>
  <c r="O930" i="9"/>
  <c r="O931" i="9"/>
  <c r="O932" i="9"/>
  <c r="O933" i="9"/>
  <c r="O934" i="9"/>
  <c r="O935" i="9"/>
  <c r="O936" i="9"/>
  <c r="O937" i="9"/>
  <c r="O938" i="9"/>
  <c r="O939" i="9"/>
  <c r="O940" i="9"/>
  <c r="O941" i="9"/>
  <c r="O942" i="9"/>
  <c r="O943" i="9"/>
  <c r="O944" i="9"/>
  <c r="O945" i="9"/>
  <c r="O946" i="9"/>
  <c r="O947" i="9"/>
  <c r="O948" i="9"/>
  <c r="O949" i="9"/>
  <c r="O950" i="9"/>
  <c r="O951" i="9"/>
  <c r="O952" i="9"/>
  <c r="O953" i="9"/>
  <c r="O954" i="9"/>
  <c r="O955" i="9"/>
  <c r="O956" i="9"/>
  <c r="O957" i="9"/>
  <c r="O958" i="9"/>
  <c r="O959" i="9"/>
  <c r="O960" i="9"/>
  <c r="O961" i="9"/>
  <c r="O962" i="9"/>
  <c r="O963" i="9"/>
  <c r="O964" i="9"/>
  <c r="O965" i="9"/>
  <c r="O966" i="9"/>
  <c r="O967" i="9"/>
  <c r="O968" i="9"/>
  <c r="O969" i="9"/>
  <c r="O970" i="9"/>
  <c r="O971" i="9"/>
  <c r="O972" i="9"/>
  <c r="O973" i="9"/>
  <c r="O974" i="9"/>
  <c r="O975" i="9"/>
  <c r="O976" i="9"/>
  <c r="O977" i="9"/>
  <c r="O978" i="9"/>
  <c r="O979" i="9"/>
  <c r="O980" i="9"/>
  <c r="O981" i="9"/>
  <c r="O982" i="9"/>
  <c r="O983" i="9"/>
  <c r="O984" i="9"/>
  <c r="O985" i="9"/>
  <c r="O986" i="9"/>
  <c r="O987" i="9"/>
  <c r="O988" i="9"/>
  <c r="O989" i="9"/>
  <c r="O990" i="9"/>
  <c r="O991" i="9"/>
  <c r="O992" i="9"/>
  <c r="O993" i="9"/>
  <c r="O994" i="9"/>
  <c r="O995" i="9"/>
  <c r="O996" i="9"/>
  <c r="O997" i="9"/>
  <c r="O998" i="9"/>
  <c r="O999" i="9"/>
  <c r="O1000" i="9"/>
  <c r="O1001" i="9"/>
  <c r="O1002" i="9"/>
  <c r="O1003" i="9"/>
  <c r="O1004" i="9"/>
  <c r="O1005" i="9"/>
  <c r="O1006" i="9"/>
  <c r="O1007" i="9"/>
  <c r="O1008" i="9"/>
  <c r="O1009" i="9"/>
  <c r="O1010" i="9"/>
  <c r="O1011" i="9"/>
  <c r="O1012" i="9"/>
  <c r="O1013" i="9"/>
  <c r="O1014" i="9"/>
  <c r="O1015" i="9"/>
  <c r="O1016" i="9"/>
  <c r="O1017" i="9"/>
  <c r="O1018" i="9"/>
  <c r="O1019" i="9"/>
  <c r="O1020" i="9"/>
  <c r="O1021" i="9"/>
  <c r="O1022" i="9"/>
  <c r="O1023" i="9"/>
  <c r="O1024" i="9"/>
  <c r="O1025" i="9"/>
  <c r="O1026" i="9"/>
  <c r="O1027" i="9"/>
  <c r="O1028" i="9"/>
  <c r="O1029" i="9"/>
  <c r="O1030" i="9"/>
  <c r="O1031" i="9"/>
  <c r="O1032" i="9"/>
  <c r="O1033" i="9"/>
  <c r="O1034" i="9"/>
  <c r="O1035" i="9"/>
  <c r="O1036" i="9"/>
  <c r="O1037" i="9"/>
  <c r="O1038" i="9"/>
  <c r="O1039" i="9"/>
  <c r="O1040" i="9"/>
  <c r="O1041" i="9"/>
  <c r="O1042" i="9"/>
  <c r="O1043" i="9"/>
  <c r="O1044" i="9"/>
  <c r="O1045" i="9"/>
  <c r="O1046" i="9"/>
  <c r="O1047" i="9"/>
  <c r="O1048" i="9"/>
  <c r="O1049" i="9"/>
  <c r="O1050" i="9"/>
  <c r="O1051" i="9"/>
  <c r="O1052" i="9"/>
  <c r="O1053" i="9"/>
  <c r="O1054" i="9"/>
  <c r="O1055" i="9"/>
  <c r="O1056" i="9"/>
  <c r="O1057" i="9"/>
  <c r="O1058" i="9"/>
  <c r="O1059" i="9"/>
  <c r="O1060" i="9"/>
  <c r="O1061" i="9"/>
  <c r="O1062" i="9"/>
  <c r="O1063" i="9"/>
  <c r="O1064" i="9"/>
  <c r="O1065" i="9"/>
  <c r="O1066" i="9"/>
  <c r="O1067" i="9"/>
  <c r="O1068" i="9"/>
  <c r="O1069" i="9"/>
  <c r="O1070" i="9"/>
  <c r="O1071" i="9"/>
  <c r="O1072" i="9"/>
  <c r="O1073" i="9"/>
  <c r="O1074" i="9"/>
  <c r="O1075" i="9"/>
  <c r="O1076" i="9"/>
  <c r="O1077" i="9"/>
  <c r="O1078" i="9"/>
  <c r="O1079" i="9"/>
  <c r="O1080" i="9"/>
  <c r="O1081" i="9"/>
  <c r="O1082" i="9"/>
  <c r="O1083" i="9"/>
  <c r="O1084" i="9"/>
  <c r="O1085" i="9"/>
  <c r="O1086" i="9"/>
  <c r="O1087" i="9"/>
  <c r="O1088" i="9"/>
  <c r="O1089" i="9"/>
  <c r="O1090" i="9"/>
  <c r="O1091" i="9"/>
  <c r="O1092" i="9"/>
  <c r="O1093" i="9"/>
  <c r="O1094" i="9"/>
  <c r="O1095" i="9"/>
  <c r="O1096" i="9"/>
  <c r="O1097" i="9"/>
  <c r="O1098" i="9"/>
  <c r="O1099" i="9"/>
  <c r="O1100" i="9"/>
  <c r="O1101" i="9"/>
  <c r="O1102" i="9"/>
  <c r="O1103" i="9"/>
  <c r="O1104" i="9"/>
  <c r="O1105" i="9"/>
  <c r="O1106" i="9"/>
  <c r="O1107" i="9"/>
  <c r="O1108" i="9"/>
  <c r="O1109" i="9"/>
  <c r="O1110" i="9"/>
  <c r="O1111" i="9"/>
  <c r="O1112" i="9"/>
  <c r="O1113" i="9"/>
  <c r="O1114" i="9"/>
  <c r="O1115" i="9"/>
  <c r="O1116" i="9"/>
  <c r="O1117" i="9"/>
  <c r="O1118" i="9"/>
  <c r="O1119" i="9"/>
  <c r="O1120" i="9"/>
  <c r="O1121" i="9"/>
  <c r="O1122" i="9"/>
  <c r="O1123" i="9"/>
  <c r="O1124" i="9"/>
  <c r="O1125" i="9"/>
  <c r="O1126" i="9"/>
  <c r="O1127" i="9"/>
  <c r="O1128" i="9"/>
  <c r="O1129" i="9"/>
  <c r="O1130" i="9"/>
  <c r="O1131" i="9"/>
  <c r="O1132" i="9"/>
  <c r="O1133" i="9"/>
  <c r="O1134" i="9"/>
  <c r="O1135" i="9"/>
  <c r="O1136" i="9"/>
  <c r="O1137" i="9"/>
  <c r="O1138" i="9"/>
  <c r="O1139" i="9"/>
  <c r="O1140" i="9"/>
  <c r="O1141" i="9"/>
  <c r="O1142" i="9"/>
  <c r="O1143" i="9"/>
  <c r="O1144" i="9"/>
  <c r="O1145" i="9"/>
  <c r="O1146" i="9"/>
  <c r="O1147" i="9"/>
  <c r="O1148" i="9"/>
  <c r="O1149" i="9"/>
  <c r="O1150" i="9"/>
  <c r="O1151" i="9"/>
  <c r="O1152" i="9"/>
  <c r="O1153" i="9"/>
  <c r="O1154" i="9"/>
  <c r="O1155" i="9"/>
  <c r="O1156" i="9"/>
  <c r="O1157" i="9"/>
  <c r="O1158" i="9"/>
  <c r="O1159" i="9"/>
  <c r="O1160" i="9"/>
  <c r="O1161" i="9"/>
  <c r="O1162" i="9"/>
  <c r="O1163" i="9"/>
  <c r="O1164" i="9"/>
  <c r="O1165" i="9"/>
  <c r="O1166" i="9"/>
  <c r="O1167" i="9"/>
  <c r="O1168" i="9"/>
  <c r="O1169" i="9"/>
  <c r="O1170" i="9"/>
  <c r="O1171" i="9"/>
  <c r="O1172" i="9"/>
  <c r="O1173" i="9"/>
  <c r="O1174" i="9"/>
  <c r="O1175" i="9"/>
  <c r="O1176" i="9"/>
  <c r="O1177" i="9"/>
  <c r="O1178" i="9"/>
  <c r="O1179" i="9"/>
  <c r="O1180" i="9"/>
  <c r="O1181" i="9"/>
  <c r="O1182" i="9"/>
  <c r="O1183" i="9"/>
  <c r="O1184" i="9"/>
  <c r="O1185" i="9"/>
  <c r="O1186" i="9"/>
  <c r="O1187" i="9"/>
  <c r="O1188" i="9"/>
  <c r="O1189" i="9"/>
  <c r="O1190" i="9"/>
  <c r="O1191" i="9"/>
  <c r="O1192" i="9"/>
  <c r="O1193" i="9"/>
  <c r="O1194" i="9"/>
  <c r="O1195" i="9"/>
  <c r="O1196" i="9"/>
  <c r="O1197" i="9"/>
  <c r="O1198" i="9"/>
  <c r="O1199" i="9"/>
  <c r="O1200" i="9"/>
  <c r="O1201" i="9"/>
  <c r="O1202" i="9"/>
  <c r="O1203" i="9"/>
  <c r="O1204" i="9"/>
  <c r="O1205" i="9"/>
  <c r="O1206" i="9"/>
  <c r="O1207" i="9"/>
  <c r="O1208" i="9"/>
  <c r="O1209" i="9"/>
  <c r="O1210" i="9"/>
  <c r="O1211" i="9"/>
  <c r="O1212" i="9"/>
  <c r="O1213" i="9"/>
  <c r="O1214" i="9"/>
  <c r="O1215" i="9"/>
  <c r="O1216" i="9"/>
  <c r="O1217" i="9"/>
  <c r="O1218" i="9"/>
  <c r="O1219" i="9"/>
  <c r="O1220" i="9"/>
  <c r="O1221" i="9"/>
  <c r="O1222" i="9"/>
  <c r="O1223" i="9"/>
  <c r="O1224" i="9"/>
  <c r="O1225" i="9"/>
  <c r="O1226" i="9"/>
  <c r="O1227" i="9"/>
  <c r="O1228" i="9"/>
  <c r="O1229" i="9"/>
  <c r="O1230" i="9"/>
  <c r="O1231" i="9"/>
  <c r="O1232" i="9"/>
  <c r="O1233" i="9"/>
  <c r="O1234" i="9"/>
  <c r="O1235" i="9"/>
  <c r="O1236" i="9"/>
  <c r="O1237" i="9"/>
  <c r="O1238" i="9"/>
  <c r="O1239" i="9"/>
  <c r="O1240" i="9"/>
  <c r="O1241" i="9"/>
  <c r="O1242" i="9"/>
  <c r="O1243" i="9"/>
  <c r="O1244" i="9"/>
  <c r="O1245" i="9"/>
  <c r="O1246" i="9"/>
  <c r="O1247" i="9"/>
  <c r="O1248" i="9"/>
  <c r="O1249" i="9"/>
  <c r="O1250" i="9"/>
  <c r="O1251" i="9"/>
  <c r="O1252" i="9"/>
  <c r="O1253" i="9"/>
  <c r="O1254" i="9"/>
  <c r="O1255" i="9"/>
  <c r="O1256" i="9"/>
  <c r="O1257" i="9"/>
  <c r="O1258" i="9"/>
  <c r="O1259" i="9"/>
  <c r="O1260" i="9"/>
  <c r="O1261" i="9"/>
  <c r="O1262" i="9"/>
  <c r="O1263" i="9"/>
  <c r="O1264" i="9"/>
  <c r="O1265" i="9"/>
  <c r="O1266" i="9"/>
  <c r="O1267" i="9"/>
  <c r="O1268" i="9"/>
  <c r="O1269" i="9"/>
  <c r="O1270" i="9"/>
  <c r="O1271" i="9"/>
  <c r="O1272" i="9"/>
  <c r="O1273" i="9"/>
  <c r="O1274" i="9"/>
  <c r="O1275" i="9"/>
  <c r="O1276" i="9"/>
  <c r="O1277" i="9"/>
  <c r="O1278" i="9"/>
  <c r="O1279" i="9"/>
  <c r="O1280" i="9"/>
  <c r="O1281" i="9"/>
  <c r="O1282" i="9"/>
  <c r="O1283" i="9"/>
  <c r="O1284" i="9"/>
  <c r="O1285" i="9"/>
  <c r="O1286" i="9"/>
  <c r="O1287" i="9"/>
  <c r="O1288" i="9"/>
  <c r="O1289" i="9"/>
  <c r="O1290" i="9"/>
  <c r="O1291" i="9"/>
  <c r="O1292" i="9"/>
  <c r="O1293" i="9"/>
  <c r="O1294" i="9"/>
  <c r="O1295" i="9"/>
  <c r="O1296" i="9"/>
  <c r="O1297" i="9"/>
  <c r="O1298" i="9"/>
  <c r="O1299" i="9"/>
  <c r="O1300" i="9"/>
  <c r="O1301" i="9"/>
  <c r="O1302" i="9"/>
  <c r="O1303" i="9"/>
  <c r="O1304" i="9"/>
  <c r="O1305" i="9"/>
  <c r="O1306" i="9"/>
  <c r="O1307" i="9"/>
  <c r="O1308" i="9"/>
  <c r="O1309" i="9"/>
  <c r="O1310" i="9"/>
  <c r="O1311" i="9"/>
  <c r="O1312" i="9"/>
  <c r="O1313" i="9"/>
  <c r="O1314" i="9"/>
  <c r="O1315" i="9"/>
  <c r="O1316" i="9"/>
  <c r="O1317" i="9"/>
  <c r="O1318" i="9"/>
  <c r="O1319" i="9"/>
  <c r="O1320" i="9"/>
  <c r="O1321" i="9"/>
  <c r="O1322" i="9"/>
  <c r="O1323" i="9"/>
  <c r="O1324" i="9"/>
  <c r="O1325" i="9"/>
  <c r="O1326" i="9"/>
  <c r="O1327" i="9"/>
  <c r="O1328" i="9"/>
  <c r="O1329" i="9"/>
  <c r="O1330" i="9"/>
  <c r="O1331" i="9"/>
  <c r="O1332" i="9"/>
  <c r="O1333" i="9"/>
  <c r="O1334" i="9"/>
  <c r="O1335" i="9"/>
  <c r="O1336" i="9"/>
  <c r="O1337" i="9"/>
  <c r="O1338" i="9"/>
  <c r="O1339" i="9"/>
  <c r="O1340" i="9"/>
  <c r="O1341" i="9"/>
  <c r="O1342" i="9"/>
  <c r="O1343" i="9"/>
  <c r="O1344" i="9"/>
  <c r="O1345" i="9"/>
  <c r="O1346" i="9"/>
  <c r="O1347" i="9"/>
  <c r="O1348" i="9"/>
  <c r="O1349" i="9"/>
  <c r="O1350" i="9"/>
  <c r="O1351" i="9"/>
  <c r="O1352" i="9"/>
  <c r="O1353" i="9"/>
  <c r="O1354" i="9"/>
  <c r="O1355" i="9"/>
  <c r="O1356" i="9"/>
  <c r="O1357" i="9"/>
  <c r="O1358" i="9"/>
  <c r="O1359" i="9"/>
  <c r="O1360" i="9"/>
  <c r="O1361" i="9"/>
  <c r="O1362" i="9"/>
  <c r="O1363" i="9"/>
  <c r="O1364" i="9"/>
  <c r="O1365" i="9"/>
  <c r="O1366" i="9"/>
  <c r="O1367" i="9"/>
  <c r="O1368" i="9"/>
  <c r="O1369" i="9"/>
  <c r="O1370" i="9"/>
  <c r="O1371" i="9"/>
  <c r="O1372" i="9"/>
  <c r="O1373" i="9"/>
  <c r="O1374" i="9"/>
  <c r="O1375" i="9"/>
  <c r="O1376" i="9"/>
  <c r="O1377" i="9"/>
  <c r="O1378" i="9"/>
  <c r="O1379" i="9"/>
  <c r="O1380" i="9"/>
  <c r="O1381" i="9"/>
  <c r="O1382" i="9"/>
  <c r="O1383" i="9"/>
  <c r="O1384" i="9"/>
  <c r="O1385" i="9"/>
  <c r="O1386" i="9"/>
  <c r="O1387" i="9"/>
  <c r="O1388" i="9"/>
  <c r="O1389" i="9"/>
  <c r="O1390" i="9"/>
  <c r="O1391" i="9"/>
  <c r="O1392" i="9"/>
  <c r="O1393" i="9"/>
  <c r="O1394" i="9"/>
  <c r="O1395" i="9"/>
  <c r="O1396" i="9"/>
  <c r="O1397" i="9"/>
  <c r="O1398" i="9"/>
  <c r="O1399" i="9"/>
  <c r="O1400" i="9"/>
  <c r="O1401" i="9"/>
  <c r="O1402" i="9"/>
  <c r="O1403" i="9"/>
  <c r="O1404" i="9"/>
  <c r="O1405" i="9"/>
  <c r="O1406" i="9"/>
  <c r="O1407" i="9"/>
  <c r="O1408" i="9"/>
  <c r="O1409" i="9"/>
  <c r="O1410" i="9"/>
  <c r="O1411" i="9"/>
  <c r="O1412" i="9"/>
  <c r="O1413" i="9"/>
  <c r="O1414" i="9"/>
  <c r="O1415" i="9"/>
  <c r="O1416" i="9"/>
  <c r="O1417" i="9"/>
  <c r="O1418" i="9"/>
  <c r="O1419" i="9"/>
  <c r="O1420" i="9"/>
  <c r="O1421" i="9"/>
  <c r="O1422" i="9"/>
  <c r="O1423" i="9"/>
  <c r="O1424" i="9"/>
  <c r="O1425" i="9"/>
  <c r="O1426" i="9"/>
  <c r="O1427" i="9"/>
  <c r="O1428" i="9"/>
  <c r="O1429" i="9"/>
  <c r="O1430" i="9"/>
  <c r="O1431" i="9"/>
  <c r="O1432" i="9"/>
  <c r="O1433" i="9"/>
  <c r="O1434" i="9"/>
  <c r="O1435" i="9"/>
  <c r="O1436" i="9"/>
  <c r="O1437" i="9"/>
  <c r="O1438" i="9"/>
  <c r="O1439" i="9"/>
  <c r="O1440" i="9"/>
  <c r="O1441" i="9"/>
  <c r="O1442" i="9"/>
  <c r="O1443" i="9"/>
  <c r="O1444" i="9"/>
  <c r="O1445" i="9"/>
  <c r="O1446" i="9"/>
  <c r="O1447" i="9"/>
  <c r="O1448" i="9"/>
  <c r="O1449" i="9"/>
  <c r="O1450" i="9"/>
  <c r="O1451" i="9"/>
  <c r="O1452" i="9"/>
  <c r="O1453" i="9"/>
  <c r="O1454" i="9"/>
  <c r="O1455" i="9"/>
  <c r="O1456" i="9"/>
  <c r="O1457" i="9"/>
  <c r="O1458" i="9"/>
  <c r="O1459" i="9"/>
  <c r="O1460" i="9"/>
  <c r="O1461" i="9"/>
  <c r="O1462" i="9"/>
  <c r="O1463" i="9"/>
  <c r="O1464" i="9"/>
  <c r="O1465" i="9"/>
  <c r="O1466" i="9"/>
  <c r="O1467" i="9"/>
  <c r="O1468" i="9"/>
  <c r="O1469" i="9"/>
  <c r="O1470" i="9"/>
  <c r="O1471" i="9"/>
  <c r="O1472" i="9"/>
  <c r="O1473" i="9"/>
  <c r="O1474" i="9"/>
  <c r="O1475" i="9"/>
  <c r="O1476" i="9"/>
  <c r="O1477" i="9"/>
  <c r="O1478" i="9"/>
  <c r="O1479" i="9"/>
  <c r="O1480" i="9"/>
  <c r="O1481" i="9"/>
  <c r="O1482" i="9"/>
  <c r="O1483" i="9"/>
  <c r="O1484" i="9"/>
  <c r="O1485" i="9"/>
  <c r="O1486" i="9"/>
  <c r="O1487" i="9"/>
  <c r="O1488" i="9"/>
  <c r="O1489" i="9"/>
  <c r="O1490" i="9"/>
  <c r="O1491" i="9"/>
  <c r="O1492" i="9"/>
  <c r="O1493" i="9"/>
  <c r="O1494" i="9"/>
  <c r="O1495" i="9"/>
  <c r="O1496" i="9"/>
  <c r="O1497" i="9"/>
  <c r="O1498" i="9"/>
  <c r="O1499" i="9"/>
  <c r="O1500" i="9"/>
  <c r="O1501" i="9"/>
  <c r="O1502" i="9"/>
  <c r="O1503" i="9"/>
  <c r="O1504" i="9"/>
  <c r="O1505" i="9"/>
  <c r="O1506" i="9"/>
  <c r="O1507" i="9"/>
  <c r="O1508" i="9"/>
  <c r="O1509" i="9"/>
  <c r="O1510" i="9"/>
  <c r="O1511" i="9"/>
  <c r="O1512" i="9"/>
  <c r="O1513" i="9"/>
  <c r="O1514" i="9"/>
  <c r="O1515" i="9"/>
  <c r="O1516" i="9"/>
  <c r="O1517" i="9"/>
  <c r="O1518" i="9"/>
  <c r="O1519" i="9"/>
  <c r="O1520" i="9"/>
  <c r="O1521" i="9"/>
  <c r="O1522" i="9"/>
  <c r="O1523" i="9"/>
  <c r="O1524" i="9"/>
  <c r="O1525" i="9"/>
  <c r="O1526" i="9"/>
  <c r="O1527" i="9"/>
  <c r="O1528" i="9"/>
  <c r="O1529" i="9"/>
  <c r="O1530" i="9"/>
  <c r="O1531" i="9"/>
  <c r="O1532" i="9"/>
  <c r="O1533" i="9"/>
  <c r="O1534" i="9"/>
  <c r="O1535" i="9"/>
  <c r="O1536" i="9"/>
  <c r="O1537" i="9"/>
  <c r="O1538" i="9"/>
  <c r="O1539" i="9"/>
  <c r="O1540" i="9"/>
  <c r="O1541" i="9"/>
  <c r="O1542" i="9"/>
  <c r="O1543" i="9"/>
  <c r="O1544" i="9"/>
  <c r="O1545" i="9"/>
  <c r="O1546" i="9"/>
  <c r="O1547" i="9"/>
  <c r="O1548" i="9"/>
  <c r="O1549" i="9"/>
  <c r="O1550" i="9"/>
  <c r="O1551" i="9"/>
  <c r="O1552" i="9"/>
  <c r="O1553" i="9"/>
  <c r="O1554" i="9"/>
  <c r="O1555" i="9"/>
  <c r="O1556" i="9"/>
  <c r="O1557" i="9"/>
  <c r="O1558" i="9"/>
  <c r="O1559" i="9"/>
  <c r="O1560" i="9"/>
  <c r="O1561" i="9"/>
  <c r="O1562" i="9"/>
  <c r="O1563" i="9"/>
  <c r="O1564" i="9"/>
  <c r="O1565" i="9"/>
  <c r="O1566" i="9"/>
  <c r="O1567" i="9"/>
  <c r="O1568" i="9"/>
  <c r="O1569" i="9"/>
  <c r="O1570" i="9"/>
  <c r="O1571" i="9"/>
  <c r="O1572" i="9"/>
  <c r="O1573" i="9"/>
  <c r="O1574" i="9"/>
  <c r="O1575" i="9"/>
  <c r="O1576" i="9"/>
  <c r="O1577" i="9"/>
  <c r="O1578" i="9"/>
  <c r="O1579" i="9"/>
  <c r="O1580" i="9"/>
  <c r="O1581" i="9"/>
  <c r="O1582" i="9"/>
  <c r="O1583" i="9"/>
  <c r="O1584" i="9"/>
  <c r="O1585" i="9"/>
  <c r="O1586" i="9"/>
  <c r="O1587" i="9"/>
  <c r="O1588" i="9"/>
  <c r="O1589" i="9"/>
  <c r="O1590" i="9"/>
  <c r="O1591" i="9"/>
  <c r="O1592" i="9"/>
  <c r="O1593" i="9"/>
  <c r="O1594" i="9"/>
  <c r="O1595" i="9"/>
  <c r="O1596" i="9"/>
  <c r="O1597" i="9"/>
  <c r="O1598" i="9"/>
  <c r="O1599" i="9"/>
  <c r="O1600" i="9"/>
  <c r="O1601" i="9"/>
  <c r="O1602" i="9"/>
  <c r="O1603" i="9"/>
  <c r="O1604" i="9"/>
  <c r="O1605" i="9"/>
  <c r="O1606" i="9"/>
  <c r="O1607" i="9"/>
  <c r="O1608" i="9"/>
  <c r="O1609" i="9"/>
  <c r="O1610" i="9"/>
  <c r="O1611" i="9"/>
  <c r="O1612" i="9"/>
  <c r="O1613" i="9"/>
  <c r="O1614" i="9"/>
  <c r="O1615" i="9"/>
  <c r="O1616" i="9"/>
  <c r="O1617" i="9"/>
  <c r="O1618" i="9"/>
  <c r="O1619" i="9"/>
  <c r="O1620" i="9"/>
  <c r="O1621" i="9"/>
  <c r="O1622" i="9"/>
  <c r="O1623" i="9"/>
  <c r="O1624" i="9"/>
  <c r="O1625" i="9"/>
  <c r="O1626" i="9"/>
  <c r="O1627" i="9"/>
  <c r="O1628" i="9"/>
  <c r="O1629" i="9"/>
  <c r="O1630" i="9"/>
  <c r="O1631" i="9"/>
  <c r="O1632" i="9"/>
  <c r="O1633" i="9"/>
  <c r="O1634" i="9"/>
  <c r="O1635" i="9"/>
  <c r="O1636" i="9"/>
  <c r="O1637" i="9"/>
  <c r="O1638" i="9"/>
  <c r="O1639" i="9"/>
  <c r="O1640" i="9"/>
  <c r="O1641" i="9"/>
  <c r="O1642" i="9"/>
  <c r="O1643" i="9"/>
  <c r="O1644" i="9"/>
  <c r="O1645" i="9"/>
  <c r="O1646" i="9"/>
  <c r="O1647" i="9"/>
  <c r="O1648" i="9"/>
  <c r="O1649" i="9"/>
  <c r="O1650" i="9"/>
  <c r="O1651" i="9"/>
  <c r="O1652" i="9"/>
  <c r="O1653" i="9"/>
  <c r="O1654" i="9"/>
  <c r="O1655" i="9"/>
  <c r="O1656" i="9"/>
  <c r="O1657" i="9"/>
  <c r="O1658" i="9"/>
  <c r="O1659" i="9"/>
  <c r="O1660" i="9"/>
  <c r="O1661" i="9"/>
  <c r="O1662" i="9"/>
  <c r="O1663" i="9"/>
  <c r="O1664" i="9"/>
  <c r="O1665" i="9"/>
  <c r="O1666" i="9"/>
  <c r="O1667" i="9"/>
  <c r="O1668" i="9"/>
  <c r="O1669" i="9"/>
  <c r="O1670" i="9"/>
  <c r="O1671" i="9"/>
  <c r="O1672" i="9"/>
  <c r="O1673" i="9"/>
  <c r="O1674" i="9"/>
  <c r="O1675" i="9"/>
  <c r="O1676" i="9"/>
  <c r="O1677" i="9"/>
  <c r="O1678" i="9"/>
  <c r="O1679" i="9"/>
  <c r="O1680" i="9"/>
  <c r="O1681" i="9"/>
  <c r="O1682" i="9"/>
  <c r="O1683" i="9"/>
  <c r="O1684" i="9"/>
  <c r="O1685" i="9"/>
  <c r="O1686" i="9"/>
  <c r="O1687" i="9"/>
  <c r="O1688" i="9"/>
  <c r="O1689" i="9"/>
  <c r="O1690" i="9"/>
  <c r="O1691" i="9"/>
  <c r="O1692" i="9"/>
  <c r="O1693" i="9"/>
  <c r="O1694" i="9"/>
  <c r="O1695" i="9"/>
  <c r="O1696" i="9"/>
  <c r="O1697" i="9"/>
  <c r="O1698" i="9"/>
  <c r="O1699" i="9"/>
  <c r="O1700" i="9"/>
  <c r="O1701" i="9"/>
  <c r="O1702" i="9"/>
  <c r="P2" i="9"/>
  <c r="O2" i="9"/>
  <c r="D1702" i="9"/>
  <c r="D1701" i="9"/>
  <c r="D1700" i="9"/>
  <c r="D1699" i="9"/>
  <c r="D1698" i="9"/>
  <c r="D1697" i="9"/>
  <c r="D1696" i="9"/>
  <c r="D1695" i="9"/>
  <c r="D1694" i="9"/>
  <c r="D1693" i="9"/>
  <c r="D1692" i="9"/>
  <c r="D1691" i="9"/>
  <c r="D1690" i="9"/>
  <c r="D1689" i="9"/>
  <c r="D1688" i="9"/>
  <c r="D1687" i="9"/>
  <c r="D1686" i="9"/>
  <c r="D1685" i="9"/>
  <c r="D1684" i="9"/>
  <c r="D1683" i="9"/>
  <c r="D1682" i="9"/>
  <c r="D1681" i="9"/>
  <c r="D1680" i="9"/>
  <c r="D1679" i="9"/>
  <c r="D1678" i="9"/>
  <c r="D1677" i="9"/>
  <c r="D1676" i="9"/>
  <c r="D1675" i="9"/>
  <c r="D1674" i="9"/>
  <c r="D1673" i="9"/>
  <c r="D1672" i="9"/>
  <c r="D1671" i="9"/>
  <c r="D1670" i="9"/>
  <c r="D1669" i="9"/>
  <c r="D1668" i="9"/>
  <c r="D1667" i="9"/>
  <c r="D1666" i="9"/>
  <c r="D1665" i="9"/>
  <c r="D1664" i="9"/>
  <c r="D1663" i="9"/>
  <c r="D1662" i="9"/>
  <c r="D1661" i="9"/>
  <c r="D1660" i="9"/>
  <c r="D1659" i="9"/>
  <c r="D1658" i="9"/>
  <c r="D1657" i="9"/>
  <c r="D1656" i="9"/>
  <c r="D1655" i="9"/>
  <c r="D1654" i="9"/>
  <c r="D1653" i="9"/>
  <c r="D1652" i="9"/>
  <c r="D1651" i="9"/>
  <c r="D1650" i="9"/>
  <c r="D1649" i="9"/>
  <c r="D1648" i="9"/>
  <c r="D1647" i="9"/>
  <c r="D1646" i="9"/>
  <c r="D1645" i="9"/>
  <c r="D1644" i="9"/>
  <c r="D1643" i="9"/>
  <c r="D1642" i="9"/>
  <c r="D1641" i="9"/>
  <c r="D1640" i="9"/>
  <c r="D1639" i="9"/>
  <c r="D1638" i="9"/>
  <c r="D1637" i="9"/>
  <c r="D1636" i="9"/>
  <c r="D1635" i="9"/>
  <c r="D1634" i="9"/>
  <c r="D1633" i="9"/>
  <c r="D1632" i="9"/>
  <c r="D1631" i="9"/>
  <c r="D1630" i="9"/>
  <c r="D1629" i="9"/>
  <c r="D1628" i="9"/>
  <c r="D1627" i="9"/>
  <c r="D1626" i="9"/>
  <c r="D1625" i="9"/>
  <c r="D1624" i="9"/>
  <c r="D1623" i="9"/>
  <c r="D1622" i="9"/>
  <c r="D1621" i="9"/>
  <c r="D1620" i="9"/>
  <c r="D1619" i="9"/>
  <c r="D1618" i="9"/>
  <c r="D1617" i="9"/>
  <c r="D1616" i="9"/>
  <c r="D1615" i="9"/>
  <c r="D1614" i="9"/>
  <c r="D1613" i="9"/>
  <c r="D1612" i="9"/>
  <c r="D1611" i="9"/>
  <c r="D1610" i="9"/>
  <c r="D1609" i="9"/>
  <c r="D1608" i="9"/>
  <c r="D1607" i="9"/>
  <c r="D1606" i="9"/>
  <c r="D1605" i="9"/>
  <c r="D1604" i="9"/>
  <c r="D1603" i="9"/>
  <c r="D1602" i="9"/>
  <c r="D1601" i="9"/>
  <c r="D1600" i="9"/>
  <c r="D1599" i="9"/>
  <c r="D1598" i="9"/>
  <c r="D1597" i="9"/>
  <c r="D1596" i="9"/>
  <c r="D1595" i="9"/>
  <c r="D1594" i="9"/>
  <c r="D1593" i="9"/>
  <c r="D1592" i="9"/>
  <c r="D1591" i="9"/>
  <c r="D1590" i="9"/>
  <c r="D1589" i="9"/>
  <c r="D1588" i="9"/>
  <c r="D1587" i="9"/>
  <c r="D1586" i="9"/>
  <c r="D1585" i="9"/>
  <c r="D1584" i="9"/>
  <c r="D1583" i="9"/>
  <c r="D1582" i="9"/>
  <c r="D1581" i="9"/>
  <c r="D1580" i="9"/>
  <c r="D1579" i="9"/>
  <c r="D1578" i="9"/>
  <c r="D1577" i="9"/>
  <c r="D1576" i="9"/>
  <c r="D1575" i="9"/>
  <c r="D1574" i="9"/>
  <c r="D1573" i="9"/>
  <c r="D1572" i="9"/>
  <c r="D1571" i="9"/>
  <c r="D1570" i="9"/>
  <c r="D1569" i="9"/>
  <c r="D1568" i="9"/>
  <c r="D1567" i="9"/>
  <c r="D1566" i="9"/>
  <c r="D1565" i="9"/>
  <c r="D1564" i="9"/>
  <c r="D1563" i="9"/>
  <c r="D1562" i="9"/>
  <c r="D1561" i="9"/>
  <c r="D1560" i="9"/>
  <c r="D1559" i="9"/>
  <c r="D1558" i="9"/>
  <c r="D1557" i="9"/>
  <c r="D1556" i="9"/>
  <c r="D1555" i="9"/>
  <c r="D1554" i="9"/>
  <c r="D1553" i="9"/>
  <c r="D1552" i="9"/>
  <c r="D1551" i="9"/>
  <c r="D1550" i="9"/>
  <c r="D1549" i="9"/>
  <c r="D1548" i="9"/>
  <c r="D1547" i="9"/>
  <c r="D1546" i="9"/>
  <c r="D1545" i="9"/>
  <c r="D1544" i="9"/>
  <c r="D1543" i="9"/>
  <c r="D1542" i="9"/>
  <c r="D1541" i="9"/>
  <c r="D1540" i="9"/>
  <c r="D1539" i="9"/>
  <c r="D1538" i="9"/>
  <c r="D1537" i="9"/>
  <c r="D1536" i="9"/>
  <c r="D1535" i="9"/>
  <c r="D1534" i="9"/>
  <c r="D1533" i="9"/>
  <c r="D1532" i="9"/>
  <c r="D1531" i="9"/>
  <c r="D1530" i="9"/>
  <c r="D1529" i="9"/>
  <c r="D1528" i="9"/>
  <c r="D1527" i="9"/>
  <c r="D1526" i="9"/>
  <c r="D1525" i="9"/>
  <c r="D1524" i="9"/>
  <c r="D1523" i="9"/>
  <c r="D1522" i="9"/>
  <c r="D1521" i="9"/>
  <c r="D1520" i="9"/>
  <c r="D1519" i="9"/>
  <c r="D1518" i="9"/>
  <c r="D1517" i="9"/>
  <c r="D1516" i="9"/>
  <c r="D1515" i="9"/>
  <c r="D1514" i="9"/>
  <c r="D1513" i="9"/>
  <c r="D1512" i="9"/>
  <c r="D1511" i="9"/>
  <c r="D1510" i="9"/>
  <c r="D1509" i="9"/>
  <c r="D1508" i="9"/>
  <c r="D1507" i="9"/>
  <c r="D1506" i="9"/>
  <c r="D1505" i="9"/>
  <c r="D1504" i="9"/>
  <c r="D1503" i="9"/>
  <c r="D1502" i="9"/>
  <c r="D1501" i="9"/>
  <c r="D1500" i="9"/>
  <c r="D1499" i="9"/>
  <c r="D1498" i="9"/>
  <c r="D1497" i="9"/>
  <c r="D1496" i="9"/>
  <c r="D1495" i="9"/>
  <c r="D1494" i="9"/>
  <c r="D1493" i="9"/>
  <c r="D1492" i="9"/>
  <c r="D1491" i="9"/>
  <c r="D1490" i="9"/>
  <c r="D1489" i="9"/>
  <c r="D1488" i="9"/>
  <c r="D1487" i="9"/>
  <c r="D1486" i="9"/>
  <c r="D1485" i="9"/>
  <c r="D1484" i="9"/>
  <c r="D1483" i="9"/>
  <c r="D1482" i="9"/>
  <c r="D1481" i="9"/>
  <c r="D1480" i="9"/>
  <c r="D1479" i="9"/>
  <c r="D1478" i="9"/>
  <c r="D1477" i="9"/>
  <c r="D1476" i="9"/>
  <c r="D1475" i="9"/>
  <c r="D1474" i="9"/>
  <c r="D1473" i="9"/>
  <c r="D1472" i="9"/>
  <c r="D1471" i="9"/>
  <c r="D1470" i="9"/>
  <c r="D1469" i="9"/>
  <c r="D1468" i="9"/>
  <c r="D1467" i="9"/>
  <c r="D1466" i="9"/>
  <c r="D1465" i="9"/>
  <c r="D1464" i="9"/>
  <c r="D1463" i="9"/>
  <c r="D1462" i="9"/>
  <c r="D1461" i="9"/>
  <c r="D1460" i="9"/>
  <c r="D1459" i="9"/>
  <c r="D1458" i="9"/>
  <c r="D1457" i="9"/>
  <c r="D1456" i="9"/>
  <c r="D1455" i="9"/>
  <c r="D1454" i="9"/>
  <c r="D1453" i="9"/>
  <c r="D1452" i="9"/>
  <c r="D1451" i="9"/>
  <c r="D1450" i="9"/>
  <c r="D1449" i="9"/>
  <c r="D1448" i="9"/>
  <c r="D1447" i="9"/>
  <c r="D1446" i="9"/>
  <c r="D1445" i="9"/>
  <c r="D1444" i="9"/>
  <c r="D1443" i="9"/>
  <c r="D1442" i="9"/>
  <c r="D1441" i="9"/>
  <c r="D1440" i="9"/>
  <c r="D1439" i="9"/>
  <c r="D1438" i="9"/>
  <c r="D1437" i="9"/>
  <c r="D1436" i="9"/>
  <c r="D1435" i="9"/>
  <c r="D1434" i="9"/>
  <c r="D1433" i="9"/>
  <c r="D1432" i="9"/>
  <c r="D1431" i="9"/>
  <c r="D1430" i="9"/>
  <c r="D1429" i="9"/>
  <c r="D1428" i="9"/>
  <c r="D1427" i="9"/>
  <c r="D1426" i="9"/>
  <c r="D1425" i="9"/>
  <c r="D1424" i="9"/>
  <c r="D1423" i="9"/>
  <c r="D1422" i="9"/>
  <c r="D1421" i="9"/>
  <c r="D1420" i="9"/>
  <c r="D1419" i="9"/>
  <c r="D1418" i="9"/>
  <c r="D1417" i="9"/>
  <c r="D1416" i="9"/>
  <c r="D1415" i="9"/>
  <c r="D1414" i="9"/>
  <c r="D1413" i="9"/>
  <c r="D1412" i="9"/>
  <c r="D1411" i="9"/>
  <c r="D1410" i="9"/>
  <c r="D1409" i="9"/>
  <c r="D1408" i="9"/>
  <c r="D1407" i="9"/>
  <c r="D1406" i="9"/>
  <c r="D1405" i="9"/>
  <c r="D1404" i="9"/>
  <c r="D1403" i="9"/>
  <c r="D1402" i="9"/>
  <c r="D1401" i="9"/>
  <c r="D1400" i="9"/>
  <c r="D1399" i="9"/>
  <c r="D1398" i="9"/>
  <c r="D1397" i="9"/>
  <c r="D1396" i="9"/>
  <c r="D1395" i="9"/>
  <c r="D1394" i="9"/>
  <c r="D1393" i="9"/>
  <c r="D1392" i="9"/>
  <c r="D1391" i="9"/>
  <c r="D1390" i="9"/>
  <c r="D1389" i="9"/>
  <c r="D1388" i="9"/>
  <c r="D1387" i="9"/>
  <c r="D1386" i="9"/>
  <c r="D1385" i="9"/>
  <c r="D1384" i="9"/>
  <c r="D1383" i="9"/>
  <c r="D1382" i="9"/>
  <c r="D1381" i="9"/>
  <c r="D1380" i="9"/>
  <c r="D1379" i="9"/>
  <c r="D1378" i="9"/>
  <c r="D1377" i="9"/>
  <c r="D1376" i="9"/>
  <c r="D1375" i="9"/>
  <c r="D1374" i="9"/>
  <c r="D1373" i="9"/>
  <c r="D1372" i="9"/>
  <c r="D1371" i="9"/>
  <c r="D1370" i="9"/>
  <c r="D1369" i="9"/>
  <c r="D1368" i="9"/>
  <c r="D1367" i="9"/>
  <c r="D1366" i="9"/>
  <c r="D1365" i="9"/>
  <c r="D1364" i="9"/>
  <c r="D1363" i="9"/>
  <c r="D1362" i="9"/>
  <c r="D1361" i="9"/>
  <c r="D1360" i="9"/>
  <c r="D1359" i="9"/>
  <c r="D1358" i="9"/>
  <c r="D1357" i="9"/>
  <c r="D1356" i="9"/>
  <c r="D1355" i="9"/>
  <c r="D1354" i="9"/>
  <c r="D1353" i="9"/>
  <c r="D1352" i="9"/>
  <c r="D1351" i="9"/>
  <c r="D1350" i="9"/>
  <c r="D1349" i="9"/>
  <c r="D1348" i="9"/>
  <c r="D1347" i="9"/>
  <c r="D1346" i="9"/>
  <c r="D1345" i="9"/>
  <c r="D1344" i="9"/>
  <c r="D1343" i="9"/>
  <c r="D1342" i="9"/>
  <c r="D1341" i="9"/>
  <c r="D1340" i="9"/>
  <c r="D1339" i="9"/>
  <c r="D1338" i="9"/>
  <c r="D1337" i="9"/>
  <c r="D1336" i="9"/>
  <c r="D1335" i="9"/>
  <c r="D1334" i="9"/>
  <c r="D1333" i="9"/>
  <c r="D1332" i="9"/>
  <c r="D1331" i="9"/>
  <c r="D1330" i="9"/>
  <c r="D1329" i="9"/>
  <c r="D1328" i="9"/>
  <c r="D1327" i="9"/>
  <c r="D1326" i="9"/>
  <c r="D1325" i="9"/>
  <c r="D1324" i="9"/>
  <c r="D1323" i="9"/>
  <c r="D1322" i="9"/>
  <c r="D1321" i="9"/>
  <c r="D1320" i="9"/>
  <c r="D1319" i="9"/>
  <c r="D1318" i="9"/>
  <c r="D1317" i="9"/>
  <c r="D1316" i="9"/>
  <c r="D1315" i="9"/>
  <c r="D1314" i="9"/>
  <c r="D1313" i="9"/>
  <c r="D1312" i="9"/>
  <c r="D1311" i="9"/>
  <c r="D1310" i="9"/>
  <c r="D1309" i="9"/>
  <c r="D1308" i="9"/>
  <c r="D1307" i="9"/>
  <c r="D1306" i="9"/>
  <c r="D1305" i="9"/>
  <c r="D1304" i="9"/>
  <c r="D1303" i="9"/>
  <c r="D1302" i="9"/>
  <c r="D1301" i="9"/>
  <c r="D1300" i="9"/>
  <c r="D1299" i="9"/>
  <c r="D1298" i="9"/>
  <c r="D1297" i="9"/>
  <c r="D1296" i="9"/>
  <c r="D1295" i="9"/>
  <c r="D1294" i="9"/>
  <c r="D1293" i="9"/>
  <c r="D1292" i="9"/>
  <c r="D1291" i="9"/>
  <c r="D1290" i="9"/>
  <c r="D1289" i="9"/>
  <c r="D1288" i="9"/>
  <c r="D1287" i="9"/>
  <c r="D1286" i="9"/>
  <c r="D1285" i="9"/>
  <c r="D1284" i="9"/>
  <c r="D1283" i="9"/>
  <c r="D1282" i="9"/>
  <c r="D1281" i="9"/>
  <c r="D1280" i="9"/>
  <c r="D1279" i="9"/>
  <c r="D1278" i="9"/>
  <c r="D1277" i="9"/>
  <c r="D1276" i="9"/>
  <c r="D1275" i="9"/>
  <c r="D1274" i="9"/>
  <c r="D1273" i="9"/>
  <c r="D1272" i="9"/>
  <c r="D1271" i="9"/>
  <c r="D1270" i="9"/>
  <c r="D1269" i="9"/>
  <c r="D1268" i="9"/>
  <c r="D1267" i="9"/>
  <c r="D1266" i="9"/>
  <c r="D1265" i="9"/>
  <c r="D1264" i="9"/>
  <c r="D1263" i="9"/>
  <c r="D1262" i="9"/>
  <c r="D1261" i="9"/>
  <c r="D1260" i="9"/>
  <c r="D1259" i="9"/>
  <c r="D1258" i="9"/>
  <c r="D1257" i="9"/>
  <c r="D1256" i="9"/>
  <c r="D1255" i="9"/>
  <c r="D1254" i="9"/>
  <c r="D1253" i="9"/>
  <c r="D1252" i="9"/>
  <c r="D1251" i="9"/>
  <c r="D1250" i="9"/>
  <c r="D1249" i="9"/>
  <c r="D1248" i="9"/>
  <c r="D1247" i="9"/>
  <c r="D1246" i="9"/>
  <c r="D1245" i="9"/>
  <c r="D1244" i="9"/>
  <c r="D1243" i="9"/>
  <c r="D1242" i="9"/>
  <c r="D1241" i="9"/>
  <c r="D1240" i="9"/>
  <c r="D1239" i="9"/>
  <c r="D1238" i="9"/>
  <c r="D1237" i="9"/>
  <c r="D1236" i="9"/>
  <c r="D1235" i="9"/>
  <c r="D1234" i="9"/>
  <c r="D1233" i="9"/>
  <c r="D1232" i="9"/>
  <c r="D1231" i="9"/>
  <c r="D1230" i="9"/>
  <c r="D1229" i="9"/>
  <c r="D1228" i="9"/>
  <c r="D1227" i="9"/>
  <c r="D1226" i="9"/>
  <c r="D1225" i="9"/>
  <c r="D1224" i="9"/>
  <c r="D1223" i="9"/>
  <c r="D1222" i="9"/>
  <c r="D1221" i="9"/>
  <c r="D1220" i="9"/>
  <c r="D1219" i="9"/>
  <c r="D1218" i="9"/>
  <c r="D1217" i="9"/>
  <c r="D1216" i="9"/>
  <c r="D1215" i="9"/>
  <c r="D1214" i="9"/>
  <c r="D1213" i="9"/>
  <c r="D1212" i="9"/>
  <c r="D1211" i="9"/>
  <c r="D1210" i="9"/>
  <c r="D1209" i="9"/>
  <c r="D1208" i="9"/>
  <c r="D1207" i="9"/>
  <c r="D1206" i="9"/>
  <c r="D1205" i="9"/>
  <c r="D1204" i="9"/>
  <c r="D1203" i="9"/>
  <c r="D1202" i="9"/>
  <c r="D1201" i="9"/>
  <c r="D1200" i="9"/>
  <c r="D1199" i="9"/>
  <c r="D1198" i="9"/>
  <c r="D1197" i="9"/>
  <c r="D1196" i="9"/>
  <c r="D1195" i="9"/>
  <c r="D1194" i="9"/>
  <c r="D1193" i="9"/>
  <c r="D1192" i="9"/>
  <c r="D1191" i="9"/>
  <c r="D1190" i="9"/>
  <c r="D1189" i="9"/>
  <c r="D1188" i="9"/>
  <c r="D1187" i="9"/>
  <c r="D1186" i="9"/>
  <c r="D1185" i="9"/>
  <c r="D1184" i="9"/>
  <c r="D1183" i="9"/>
  <c r="D1182" i="9"/>
  <c r="D1181" i="9"/>
  <c r="D1180" i="9"/>
  <c r="D1179" i="9"/>
  <c r="D1178" i="9"/>
  <c r="D1177" i="9"/>
  <c r="D1176" i="9"/>
  <c r="D1175" i="9"/>
  <c r="D1174" i="9"/>
  <c r="D1173" i="9"/>
  <c r="D1172" i="9"/>
  <c r="D1171" i="9"/>
  <c r="D1170" i="9"/>
  <c r="D1169" i="9"/>
  <c r="D1168" i="9"/>
  <c r="D1167" i="9"/>
  <c r="D1166" i="9"/>
  <c r="D1165" i="9"/>
  <c r="D1164" i="9"/>
  <c r="D1163" i="9"/>
  <c r="D1162" i="9"/>
  <c r="D1161" i="9"/>
  <c r="D1160" i="9"/>
  <c r="D1159" i="9"/>
  <c r="D1158" i="9"/>
  <c r="D1157" i="9"/>
  <c r="D1156" i="9"/>
  <c r="D1155" i="9"/>
  <c r="D1154" i="9"/>
  <c r="D1153" i="9"/>
  <c r="D1152" i="9"/>
  <c r="D1151" i="9"/>
  <c r="D1150" i="9"/>
  <c r="D1149" i="9"/>
  <c r="D1148" i="9"/>
  <c r="D1147" i="9"/>
  <c r="D1146" i="9"/>
  <c r="D1145" i="9"/>
  <c r="D1144" i="9"/>
  <c r="D1143" i="9"/>
  <c r="D1142" i="9"/>
  <c r="D1141" i="9"/>
  <c r="D1140" i="9"/>
  <c r="D1139" i="9"/>
  <c r="D1138" i="9"/>
  <c r="D1137" i="9"/>
  <c r="D1136" i="9"/>
  <c r="D1135" i="9"/>
  <c r="D1134" i="9"/>
  <c r="D1133" i="9"/>
  <c r="D1132" i="9"/>
  <c r="D1131" i="9"/>
  <c r="D1130" i="9"/>
  <c r="D1129" i="9"/>
  <c r="D1128" i="9"/>
  <c r="D1127" i="9"/>
  <c r="D1126" i="9"/>
  <c r="D1125" i="9"/>
  <c r="D1124" i="9"/>
  <c r="D1123" i="9"/>
  <c r="D1122" i="9"/>
  <c r="D1121" i="9"/>
  <c r="D1120" i="9"/>
  <c r="D1119" i="9"/>
  <c r="D1118" i="9"/>
  <c r="D1117" i="9"/>
  <c r="D1116" i="9"/>
  <c r="D1115" i="9"/>
  <c r="D1114" i="9"/>
  <c r="D1113" i="9"/>
  <c r="D1112" i="9"/>
  <c r="D1111" i="9"/>
  <c r="D1110" i="9"/>
  <c r="D1109" i="9"/>
  <c r="D1108" i="9"/>
  <c r="D1107" i="9"/>
  <c r="D1106" i="9"/>
  <c r="D1105" i="9"/>
  <c r="D1104" i="9"/>
  <c r="D1103" i="9"/>
  <c r="D1102" i="9"/>
  <c r="D1101" i="9"/>
  <c r="D1100" i="9"/>
  <c r="D1099" i="9"/>
  <c r="D1098" i="9"/>
  <c r="D1097" i="9"/>
  <c r="D1096" i="9"/>
  <c r="D1095" i="9"/>
  <c r="D1094" i="9"/>
  <c r="D1093" i="9"/>
  <c r="D1092" i="9"/>
  <c r="D1091" i="9"/>
  <c r="D1090" i="9"/>
  <c r="D1089" i="9"/>
  <c r="D1088" i="9"/>
  <c r="D1087" i="9"/>
  <c r="D1086" i="9"/>
  <c r="D1085" i="9"/>
  <c r="D1084" i="9"/>
  <c r="D1083" i="9"/>
  <c r="D1082" i="9"/>
  <c r="D1081" i="9"/>
  <c r="D1080" i="9"/>
  <c r="D1079" i="9"/>
  <c r="D1078" i="9"/>
  <c r="D1077" i="9"/>
  <c r="D1076" i="9"/>
  <c r="D1075" i="9"/>
  <c r="D1074" i="9"/>
  <c r="D1073" i="9"/>
  <c r="D1072" i="9"/>
  <c r="D1071" i="9"/>
  <c r="D1070" i="9"/>
  <c r="D1069" i="9"/>
  <c r="D1068" i="9"/>
  <c r="D1067" i="9"/>
  <c r="D1066" i="9"/>
  <c r="D1065" i="9"/>
  <c r="D1064" i="9"/>
  <c r="D1063" i="9"/>
  <c r="D1062" i="9"/>
  <c r="D1061" i="9"/>
  <c r="D1060" i="9"/>
  <c r="D1059" i="9"/>
  <c r="D1058" i="9"/>
  <c r="D1057" i="9"/>
  <c r="D1056" i="9"/>
  <c r="D1055" i="9"/>
  <c r="D1054" i="9"/>
  <c r="D1053" i="9"/>
  <c r="D1052" i="9"/>
  <c r="D1051" i="9"/>
  <c r="D1050" i="9"/>
  <c r="D1049" i="9"/>
  <c r="D1048" i="9"/>
  <c r="D1047" i="9"/>
  <c r="D1046" i="9"/>
  <c r="D1045" i="9"/>
  <c r="D1044" i="9"/>
  <c r="D1043" i="9"/>
  <c r="D1042" i="9"/>
  <c r="D1041" i="9"/>
  <c r="D1040" i="9"/>
  <c r="D1039" i="9"/>
  <c r="D1038" i="9"/>
  <c r="D1037" i="9"/>
  <c r="D1036" i="9"/>
  <c r="D1035" i="9"/>
  <c r="D1034" i="9"/>
  <c r="D1033" i="9"/>
  <c r="D1032" i="9"/>
  <c r="D1031" i="9"/>
  <c r="D1030" i="9"/>
  <c r="D1029" i="9"/>
  <c r="D1028" i="9"/>
  <c r="D1027" i="9"/>
  <c r="D1026" i="9"/>
  <c r="D1025" i="9"/>
  <c r="D1024" i="9"/>
  <c r="D1023" i="9"/>
  <c r="D1022" i="9"/>
  <c r="D1021" i="9"/>
  <c r="D1020" i="9"/>
  <c r="D1019" i="9"/>
  <c r="D1018" i="9"/>
  <c r="D1017" i="9"/>
  <c r="D1016" i="9"/>
  <c r="D1015" i="9"/>
  <c r="D1014" i="9"/>
  <c r="D1013" i="9"/>
  <c r="D1012" i="9"/>
  <c r="D1011" i="9"/>
  <c r="D1010" i="9"/>
  <c r="D1009" i="9"/>
  <c r="D1008" i="9"/>
  <c r="D1007" i="9"/>
  <c r="D1006" i="9"/>
  <c r="D1005" i="9"/>
  <c r="D1004" i="9"/>
  <c r="D1003" i="9"/>
  <c r="D1002" i="9"/>
  <c r="D1001" i="9"/>
  <c r="D1000" i="9"/>
  <c r="D999" i="9"/>
  <c r="D998" i="9"/>
  <c r="D997" i="9"/>
  <c r="D996" i="9"/>
  <c r="D995" i="9"/>
  <c r="D994" i="9"/>
  <c r="D993" i="9"/>
  <c r="D992" i="9"/>
  <c r="D991" i="9"/>
  <c r="D990" i="9"/>
  <c r="D989" i="9"/>
  <c r="D988" i="9"/>
  <c r="D987" i="9"/>
  <c r="D986" i="9"/>
  <c r="D985" i="9"/>
  <c r="D984" i="9"/>
  <c r="D983" i="9"/>
  <c r="D982" i="9"/>
  <c r="D981" i="9"/>
  <c r="D980" i="9"/>
  <c r="D979" i="9"/>
  <c r="D978" i="9"/>
  <c r="D977" i="9"/>
  <c r="D976" i="9"/>
  <c r="D975" i="9"/>
  <c r="D974" i="9"/>
  <c r="D973" i="9"/>
  <c r="D972" i="9"/>
  <c r="D971" i="9"/>
  <c r="D970" i="9"/>
  <c r="D969" i="9"/>
  <c r="D968" i="9"/>
  <c r="D967" i="9"/>
  <c r="D966" i="9"/>
  <c r="D965" i="9"/>
  <c r="D964" i="9"/>
  <c r="D963" i="9"/>
  <c r="D962" i="9"/>
  <c r="D961" i="9"/>
  <c r="D960" i="9"/>
  <c r="D959" i="9"/>
  <c r="D958" i="9"/>
  <c r="D957" i="9"/>
  <c r="D956" i="9"/>
  <c r="D955" i="9"/>
  <c r="D954" i="9"/>
  <c r="D953" i="9"/>
  <c r="D952" i="9"/>
  <c r="D951" i="9"/>
  <c r="D950" i="9"/>
  <c r="D949" i="9"/>
  <c r="D948" i="9"/>
  <c r="D947" i="9"/>
  <c r="D946" i="9"/>
  <c r="D945" i="9"/>
  <c r="D944" i="9"/>
  <c r="D943" i="9"/>
  <c r="D942" i="9"/>
  <c r="D941" i="9"/>
  <c r="D940" i="9"/>
  <c r="D939" i="9"/>
  <c r="D938" i="9"/>
  <c r="D937" i="9"/>
  <c r="D936" i="9"/>
  <c r="D935" i="9"/>
  <c r="D934" i="9"/>
  <c r="D933" i="9"/>
  <c r="D932" i="9"/>
  <c r="D931" i="9"/>
  <c r="D930" i="9"/>
  <c r="D929" i="9"/>
  <c r="D928" i="9"/>
  <c r="D927" i="9"/>
  <c r="D926" i="9"/>
  <c r="D925" i="9"/>
  <c r="D924" i="9"/>
  <c r="D923" i="9"/>
  <c r="D922" i="9"/>
  <c r="D921" i="9"/>
  <c r="D920" i="9"/>
  <c r="D919" i="9"/>
  <c r="D918" i="9"/>
  <c r="D917" i="9"/>
  <c r="D916" i="9"/>
  <c r="D915" i="9"/>
  <c r="D914" i="9"/>
  <c r="D913" i="9"/>
  <c r="D912" i="9"/>
  <c r="D911" i="9"/>
  <c r="D910" i="9"/>
  <c r="D909" i="9"/>
  <c r="D908" i="9"/>
  <c r="D907" i="9"/>
  <c r="D906" i="9"/>
  <c r="D905" i="9"/>
  <c r="D904" i="9"/>
  <c r="D903" i="9"/>
  <c r="D902" i="9"/>
  <c r="D901" i="9"/>
  <c r="D900" i="9"/>
  <c r="D899" i="9"/>
  <c r="D898" i="9"/>
  <c r="D897" i="9"/>
  <c r="D896" i="9"/>
  <c r="D895" i="9"/>
  <c r="D894" i="9"/>
  <c r="D893" i="9"/>
  <c r="D892" i="9"/>
  <c r="D891" i="9"/>
  <c r="D890" i="9"/>
  <c r="D889" i="9"/>
  <c r="D888" i="9"/>
  <c r="D887" i="9"/>
  <c r="D886" i="9"/>
  <c r="D885" i="9"/>
  <c r="D884" i="9"/>
  <c r="D883" i="9"/>
  <c r="D882" i="9"/>
  <c r="D881" i="9"/>
  <c r="D880" i="9"/>
  <c r="D879" i="9"/>
  <c r="D878" i="9"/>
  <c r="D877" i="9"/>
  <c r="D876" i="9"/>
  <c r="D875" i="9"/>
  <c r="D874" i="9"/>
  <c r="D873" i="9"/>
  <c r="D872" i="9"/>
  <c r="D871" i="9"/>
  <c r="D870" i="9"/>
  <c r="D869" i="9"/>
  <c r="D868" i="9"/>
  <c r="D867" i="9"/>
  <c r="D866" i="9"/>
  <c r="D865" i="9"/>
  <c r="D864" i="9"/>
  <c r="D863" i="9"/>
  <c r="D862" i="9"/>
  <c r="D861" i="9"/>
  <c r="D860" i="9"/>
  <c r="D859" i="9"/>
  <c r="D858" i="9"/>
  <c r="D857" i="9"/>
  <c r="D856" i="9"/>
  <c r="D855" i="9"/>
  <c r="D854" i="9"/>
  <c r="D853" i="9"/>
  <c r="D852" i="9"/>
  <c r="D851" i="9"/>
  <c r="D850" i="9"/>
  <c r="D849" i="9"/>
  <c r="D848" i="9"/>
  <c r="D847" i="9"/>
  <c r="D846" i="9"/>
  <c r="D845" i="9"/>
  <c r="D844" i="9"/>
  <c r="D843" i="9"/>
  <c r="D842" i="9"/>
  <c r="D841" i="9"/>
  <c r="D840" i="9"/>
  <c r="D839" i="9"/>
  <c r="D838" i="9"/>
  <c r="D837" i="9"/>
  <c r="D836" i="9"/>
  <c r="D835" i="9"/>
  <c r="D834" i="9"/>
  <c r="D833" i="9"/>
  <c r="D832" i="9"/>
  <c r="D831" i="9"/>
  <c r="D830" i="9"/>
  <c r="D829" i="9"/>
  <c r="D828" i="9"/>
  <c r="D827" i="9"/>
  <c r="D826" i="9"/>
  <c r="D825" i="9"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 i="9"/>
  <c r="D811" i="9"/>
  <c r="D810" i="9"/>
  <c r="D809" i="9"/>
  <c r="D808" i="9"/>
  <c r="D807" i="9"/>
  <c r="D806" i="9"/>
  <c r="D805" i="9"/>
  <c r="D804" i="9"/>
  <c r="D803" i="9"/>
  <c r="D802" i="9"/>
  <c r="D801" i="9"/>
  <c r="D800" i="9"/>
  <c r="D799" i="9"/>
  <c r="D798" i="9"/>
  <c r="D797" i="9"/>
  <c r="D796" i="9"/>
  <c r="D795" i="9"/>
  <c r="D794" i="9"/>
  <c r="D793" i="9"/>
  <c r="D792" i="9"/>
  <c r="D791" i="9"/>
  <c r="D790" i="9"/>
  <c r="D789" i="9"/>
  <c r="D788" i="9"/>
  <c r="D787" i="9"/>
  <c r="D786" i="9"/>
  <c r="D785" i="9"/>
  <c r="D784" i="9"/>
  <c r="D783" i="9"/>
  <c r="D782" i="9"/>
  <c r="D781" i="9"/>
  <c r="D780" i="9"/>
  <c r="D779" i="9"/>
  <c r="D778" i="9"/>
  <c r="D777" i="9"/>
  <c r="D776" i="9"/>
  <c r="D775" i="9"/>
  <c r="D774" i="9"/>
  <c r="D773" i="9"/>
  <c r="D772" i="9"/>
  <c r="D771" i="9"/>
  <c r="D770" i="9"/>
  <c r="D769" i="9"/>
  <c r="D768" i="9"/>
  <c r="D767" i="9"/>
  <c r="D766" i="9"/>
  <c r="D765" i="9"/>
  <c r="D764" i="9"/>
  <c r="D763" i="9"/>
  <c r="D762" i="9"/>
  <c r="D761" i="9"/>
  <c r="D760" i="9"/>
  <c r="D759" i="9"/>
  <c r="D758" i="9"/>
  <c r="D757" i="9"/>
  <c r="D756" i="9"/>
  <c r="D755" i="9"/>
  <c r="D754" i="9"/>
  <c r="D753" i="9"/>
  <c r="D752" i="9"/>
  <c r="D751" i="9"/>
  <c r="D750" i="9"/>
  <c r="D749" i="9"/>
  <c r="D748" i="9"/>
  <c r="D747" i="9"/>
  <c r="D746" i="9"/>
  <c r="D745" i="9"/>
  <c r="D744" i="9"/>
  <c r="D743" i="9"/>
  <c r="D742" i="9"/>
  <c r="D741" i="9"/>
  <c r="D740" i="9"/>
  <c r="D739" i="9"/>
  <c r="D738" i="9"/>
  <c r="D737" i="9"/>
  <c r="D736" i="9"/>
  <c r="D735" i="9"/>
  <c r="D734" i="9"/>
  <c r="D733" i="9"/>
  <c r="D732" i="9"/>
  <c r="D731" i="9"/>
  <c r="D730" i="9"/>
  <c r="D729" i="9"/>
  <c r="D728" i="9"/>
  <c r="D727" i="9"/>
  <c r="D726" i="9"/>
  <c r="D725" i="9"/>
  <c r="D724" i="9"/>
  <c r="D723" i="9"/>
  <c r="D722" i="9"/>
  <c r="D721" i="9"/>
  <c r="D720" i="9"/>
  <c r="D719" i="9"/>
  <c r="D718" i="9"/>
  <c r="D717" i="9"/>
  <c r="D716" i="9"/>
  <c r="D715" i="9"/>
  <c r="D714" i="9"/>
  <c r="D713" i="9"/>
  <c r="D712" i="9"/>
  <c r="D711" i="9"/>
  <c r="D710" i="9"/>
  <c r="D709" i="9"/>
  <c r="D708" i="9"/>
  <c r="D707" i="9"/>
  <c r="D706" i="9"/>
  <c r="D705" i="9"/>
  <c r="D704" i="9"/>
  <c r="D703" i="9"/>
  <c r="D702" i="9"/>
  <c r="D701" i="9"/>
  <c r="D700" i="9"/>
  <c r="D699" i="9"/>
  <c r="D698" i="9"/>
  <c r="D697" i="9"/>
  <c r="D696" i="9"/>
  <c r="D695" i="9"/>
  <c r="D694" i="9"/>
  <c r="D693" i="9"/>
  <c r="D692" i="9"/>
  <c r="D691" i="9"/>
  <c r="D690" i="9"/>
  <c r="D689" i="9"/>
  <c r="D688" i="9"/>
  <c r="D687" i="9"/>
  <c r="D686" i="9"/>
  <c r="D685" i="9"/>
  <c r="D684" i="9"/>
  <c r="D683" i="9"/>
  <c r="D682" i="9"/>
  <c r="D681" i="9"/>
  <c r="D680" i="9"/>
  <c r="D679" i="9"/>
  <c r="D678" i="9"/>
  <c r="D677" i="9"/>
  <c r="D676" i="9"/>
  <c r="D675" i="9"/>
  <c r="D674" i="9"/>
  <c r="D673" i="9"/>
  <c r="D672" i="9"/>
  <c r="D671" i="9"/>
  <c r="D670" i="9"/>
  <c r="D669" i="9"/>
  <c r="D668" i="9"/>
  <c r="D667" i="9"/>
  <c r="D666" i="9"/>
  <c r="D665" i="9"/>
  <c r="D664" i="9"/>
  <c r="D663" i="9"/>
  <c r="D662" i="9"/>
  <c r="D661" i="9"/>
  <c r="D660" i="9"/>
  <c r="D659" i="9"/>
  <c r="D658" i="9"/>
  <c r="D657" i="9"/>
  <c r="D656" i="9"/>
  <c r="D655" i="9"/>
  <c r="D654" i="9"/>
  <c r="D653" i="9"/>
  <c r="D652" i="9"/>
  <c r="D651" i="9"/>
  <c r="D650" i="9"/>
  <c r="D649" i="9"/>
  <c r="D648" i="9"/>
  <c r="D647" i="9"/>
  <c r="D646" i="9"/>
  <c r="D645" i="9"/>
  <c r="D644" i="9"/>
  <c r="D643" i="9"/>
  <c r="D642" i="9"/>
  <c r="D641" i="9"/>
  <c r="D640" i="9"/>
  <c r="D639" i="9"/>
  <c r="D638" i="9"/>
  <c r="D637" i="9"/>
  <c r="D636" i="9"/>
  <c r="D635" i="9"/>
  <c r="D634" i="9"/>
  <c r="D633" i="9"/>
  <c r="D632" i="9"/>
  <c r="D631" i="9"/>
  <c r="D630" i="9"/>
  <c r="D629" i="9"/>
  <c r="D628" i="9"/>
  <c r="D627" i="9"/>
  <c r="D626" i="9"/>
  <c r="D625" i="9"/>
  <c r="D624" i="9"/>
  <c r="D623" i="9"/>
  <c r="D622" i="9"/>
  <c r="D621" i="9"/>
  <c r="D620" i="9"/>
  <c r="D619" i="9"/>
  <c r="D618" i="9"/>
  <c r="D617" i="9"/>
  <c r="D616" i="9"/>
  <c r="D615" i="9"/>
  <c r="D614" i="9"/>
  <c r="D613" i="9"/>
  <c r="D612" i="9"/>
  <c r="D611" i="9"/>
  <c r="D610" i="9"/>
  <c r="D609" i="9"/>
  <c r="D608" i="9"/>
  <c r="D607" i="9"/>
  <c r="D606" i="9"/>
  <c r="D605" i="9"/>
  <c r="D604" i="9"/>
  <c r="D603" i="9"/>
  <c r="D602" i="9"/>
  <c r="D601" i="9"/>
  <c r="D600" i="9"/>
  <c r="D599" i="9"/>
  <c r="D598" i="9"/>
  <c r="D597" i="9"/>
  <c r="D596" i="9"/>
  <c r="D595" i="9"/>
  <c r="D594" i="9"/>
  <c r="D593" i="9"/>
  <c r="D592" i="9"/>
  <c r="D591" i="9"/>
  <c r="D590" i="9"/>
  <c r="D589" i="9"/>
  <c r="D588" i="9"/>
  <c r="D587" i="9"/>
  <c r="D586" i="9"/>
  <c r="D585" i="9"/>
  <c r="D584" i="9"/>
  <c r="D583" i="9"/>
  <c r="D582" i="9"/>
  <c r="D581" i="9"/>
  <c r="D580" i="9"/>
  <c r="D579" i="9"/>
  <c r="D578" i="9"/>
  <c r="D577" i="9"/>
  <c r="D576" i="9"/>
  <c r="D575" i="9"/>
  <c r="D574" i="9"/>
  <c r="D573" i="9"/>
  <c r="D572" i="9"/>
  <c r="D571" i="9"/>
  <c r="D570" i="9"/>
  <c r="D569" i="9"/>
  <c r="D568" i="9"/>
  <c r="D567" i="9"/>
  <c r="D566" i="9"/>
  <c r="D565" i="9"/>
  <c r="D564" i="9"/>
  <c r="D563" i="9"/>
  <c r="D562" i="9"/>
  <c r="D561" i="9"/>
  <c r="D560" i="9"/>
  <c r="D559" i="9"/>
  <c r="D558" i="9"/>
  <c r="D557" i="9"/>
  <c r="D556" i="9"/>
  <c r="D555" i="9"/>
  <c r="D554" i="9"/>
  <c r="D553" i="9"/>
  <c r="D552" i="9"/>
  <c r="D551" i="9"/>
  <c r="D550" i="9"/>
  <c r="D549" i="9"/>
  <c r="D548" i="9"/>
  <c r="D547" i="9"/>
  <c r="D546" i="9"/>
  <c r="D545" i="9"/>
  <c r="D544" i="9"/>
  <c r="D543" i="9"/>
  <c r="D542" i="9"/>
  <c r="D541" i="9"/>
  <c r="D540" i="9"/>
  <c r="D539" i="9"/>
  <c r="D538" i="9"/>
  <c r="D537" i="9"/>
  <c r="D536" i="9"/>
  <c r="D535" i="9"/>
  <c r="D534" i="9"/>
  <c r="D533" i="9"/>
  <c r="D532" i="9"/>
  <c r="D531" i="9"/>
  <c r="D530" i="9"/>
  <c r="D529" i="9"/>
  <c r="D528" i="9"/>
  <c r="D527" i="9"/>
  <c r="D526" i="9"/>
  <c r="D525" i="9"/>
  <c r="D524" i="9"/>
  <c r="D523" i="9"/>
  <c r="D522" i="9"/>
  <c r="D521" i="9"/>
  <c r="D520" i="9"/>
  <c r="D519" i="9"/>
  <c r="D518" i="9"/>
  <c r="D517" i="9"/>
  <c r="D516" i="9"/>
  <c r="D515" i="9"/>
  <c r="D514" i="9"/>
  <c r="D513" i="9"/>
  <c r="D512" i="9"/>
  <c r="D511" i="9"/>
  <c r="D510" i="9"/>
  <c r="D509" i="9"/>
  <c r="D508" i="9"/>
  <c r="D507" i="9"/>
  <c r="D506" i="9"/>
  <c r="D505" i="9"/>
  <c r="D504" i="9"/>
  <c r="D503" i="9"/>
  <c r="D502" i="9"/>
  <c r="D501" i="9"/>
  <c r="D500" i="9"/>
  <c r="D499" i="9"/>
  <c r="D498" i="9"/>
  <c r="D497" i="9"/>
  <c r="D496" i="9"/>
  <c r="D495" i="9"/>
  <c r="D494" i="9"/>
  <c r="D493" i="9"/>
  <c r="D492" i="9"/>
  <c r="D491" i="9"/>
  <c r="D490" i="9"/>
  <c r="D489" i="9"/>
  <c r="D488" i="9"/>
  <c r="D487" i="9"/>
  <c r="D486" i="9"/>
  <c r="D485" i="9"/>
  <c r="D484" i="9"/>
  <c r="D483" i="9"/>
  <c r="D482" i="9"/>
  <c r="D481" i="9"/>
  <c r="D480" i="9"/>
  <c r="D479" i="9"/>
  <c r="D478" i="9"/>
  <c r="D477" i="9"/>
  <c r="D476" i="9"/>
  <c r="D475" i="9"/>
  <c r="D474" i="9"/>
  <c r="D473" i="9"/>
  <c r="D472" i="9"/>
  <c r="D471" i="9"/>
  <c r="D470" i="9"/>
  <c r="D469" i="9"/>
  <c r="D468" i="9"/>
  <c r="D467" i="9"/>
  <c r="D466" i="9"/>
  <c r="D465" i="9"/>
  <c r="D464" i="9"/>
  <c r="D463" i="9"/>
  <c r="D462" i="9"/>
  <c r="D461" i="9"/>
  <c r="D460" i="9"/>
  <c r="D459" i="9"/>
  <c r="D458" i="9"/>
  <c r="D457" i="9"/>
  <c r="D456" i="9"/>
  <c r="D455" i="9"/>
  <c r="D454" i="9"/>
  <c r="D453" i="9"/>
  <c r="D452" i="9"/>
  <c r="D451" i="9"/>
  <c r="D450" i="9"/>
  <c r="D449" i="9"/>
  <c r="D448" i="9"/>
  <c r="D447" i="9"/>
  <c r="D446" i="9"/>
  <c r="D445" i="9"/>
  <c r="D444" i="9"/>
  <c r="D443" i="9"/>
  <c r="D442" i="9"/>
  <c r="D441" i="9"/>
  <c r="D440" i="9"/>
  <c r="D439" i="9"/>
  <c r="D438" i="9"/>
  <c r="D437" i="9"/>
  <c r="D436" i="9"/>
  <c r="D435" i="9"/>
  <c r="D434" i="9"/>
  <c r="D433" i="9"/>
  <c r="D432" i="9"/>
  <c r="D431" i="9"/>
  <c r="D430" i="9"/>
  <c r="D429" i="9"/>
  <c r="D428" i="9"/>
  <c r="D427" i="9"/>
  <c r="D426" i="9"/>
  <c r="D425" i="9"/>
  <c r="D424" i="9"/>
  <c r="D423" i="9"/>
  <c r="D422" i="9"/>
  <c r="D421" i="9"/>
  <c r="D420" i="9"/>
  <c r="D419" i="9"/>
  <c r="D418" i="9"/>
  <c r="D417" i="9"/>
  <c r="D416" i="9"/>
  <c r="D415" i="9"/>
  <c r="D414" i="9"/>
  <c r="D413" i="9"/>
  <c r="D412" i="9"/>
  <c r="D411" i="9"/>
  <c r="D410" i="9"/>
  <c r="D409" i="9"/>
  <c r="D408" i="9"/>
  <c r="D407" i="9"/>
  <c r="D406" i="9"/>
  <c r="D405" i="9"/>
  <c r="D404" i="9"/>
  <c r="D403" i="9"/>
  <c r="D402" i="9"/>
  <c r="D401" i="9"/>
  <c r="D400" i="9"/>
  <c r="D399" i="9"/>
  <c r="D398" i="9"/>
  <c r="D397" i="9"/>
  <c r="D396" i="9"/>
  <c r="D395" i="9"/>
  <c r="D394" i="9"/>
  <c r="D393" i="9"/>
  <c r="D392" i="9"/>
  <c r="D391" i="9"/>
  <c r="D390" i="9"/>
  <c r="D389" i="9"/>
  <c r="D388" i="9"/>
  <c r="D387" i="9"/>
  <c r="D386" i="9"/>
  <c r="D385" i="9"/>
  <c r="D384" i="9"/>
  <c r="D383" i="9"/>
  <c r="D382" i="9"/>
  <c r="D381" i="9"/>
  <c r="D380" i="9"/>
  <c r="D379" i="9"/>
  <c r="D378" i="9"/>
  <c r="D377" i="9"/>
  <c r="D376" i="9"/>
  <c r="D375" i="9"/>
  <c r="D374" i="9"/>
  <c r="D373" i="9"/>
  <c r="D372" i="9"/>
  <c r="D371" i="9"/>
  <c r="D370" i="9"/>
  <c r="D369" i="9"/>
  <c r="D368" i="9"/>
  <c r="D367" i="9"/>
  <c r="D366" i="9"/>
  <c r="D365" i="9"/>
  <c r="D364" i="9"/>
  <c r="D363" i="9"/>
  <c r="D362" i="9"/>
  <c r="D361" i="9"/>
  <c r="D360" i="9"/>
  <c r="D359" i="9"/>
  <c r="D358" i="9"/>
  <c r="D357" i="9"/>
  <c r="D356" i="9"/>
  <c r="D355" i="9"/>
  <c r="D354" i="9"/>
  <c r="D353" i="9"/>
  <c r="D352" i="9"/>
  <c r="D351" i="9"/>
  <c r="D350" i="9"/>
  <c r="D349" i="9"/>
  <c r="D348" i="9"/>
  <c r="D347" i="9"/>
  <c r="D346" i="9"/>
  <c r="D345" i="9"/>
  <c r="D344" i="9"/>
  <c r="D343" i="9"/>
  <c r="D342" i="9"/>
  <c r="D341" i="9"/>
  <c r="D340" i="9"/>
  <c r="D339" i="9"/>
  <c r="D338" i="9"/>
  <c r="D337" i="9"/>
  <c r="D336" i="9"/>
  <c r="D335" i="9"/>
  <c r="D334" i="9"/>
  <c r="D333" i="9"/>
  <c r="D332" i="9"/>
  <c r="D331" i="9"/>
  <c r="D330" i="9"/>
  <c r="D329" i="9"/>
  <c r="D328" i="9"/>
  <c r="D327" i="9"/>
  <c r="D326" i="9"/>
  <c r="D325" i="9"/>
  <c r="D324" i="9"/>
  <c r="D323" i="9"/>
  <c r="D322" i="9"/>
  <c r="D321" i="9"/>
  <c r="D320" i="9"/>
  <c r="D319" i="9"/>
  <c r="D318" i="9"/>
  <c r="D317" i="9"/>
  <c r="D316" i="9"/>
  <c r="D315" i="9"/>
  <c r="D314" i="9"/>
  <c r="D313" i="9"/>
  <c r="D312" i="9"/>
  <c r="D311" i="9"/>
  <c r="D310" i="9"/>
  <c r="D309" i="9"/>
  <c r="D308" i="9"/>
  <c r="D307" i="9"/>
  <c r="D306" i="9"/>
  <c r="D305" i="9"/>
  <c r="D304" i="9"/>
  <c r="D303" i="9"/>
  <c r="D302" i="9"/>
  <c r="D301" i="9"/>
  <c r="D300" i="9"/>
  <c r="D299" i="9"/>
  <c r="D298" i="9"/>
  <c r="D297" i="9"/>
  <c r="D296" i="9"/>
  <c r="D295" i="9"/>
  <c r="D294" i="9"/>
  <c r="D293" i="9"/>
  <c r="D292" i="9"/>
  <c r="D291" i="9"/>
  <c r="D290" i="9"/>
  <c r="D289" i="9"/>
  <c r="D288" i="9"/>
  <c r="D287" i="9"/>
  <c r="D286" i="9"/>
  <c r="D285" i="9"/>
  <c r="D284" i="9"/>
  <c r="D283" i="9"/>
  <c r="D282" i="9"/>
  <c r="D281" i="9"/>
  <c r="D280" i="9"/>
  <c r="D279" i="9"/>
  <c r="D278" i="9"/>
  <c r="D277" i="9"/>
  <c r="D276" i="9"/>
  <c r="D275" i="9"/>
  <c r="D274" i="9"/>
  <c r="D273" i="9"/>
  <c r="D272" i="9"/>
  <c r="D271" i="9"/>
  <c r="D270" i="9"/>
  <c r="D269" i="9"/>
  <c r="D268" i="9"/>
  <c r="D267" i="9"/>
  <c r="D266" i="9"/>
  <c r="D265" i="9"/>
  <c r="D264" i="9"/>
  <c r="D263" i="9"/>
  <c r="D262" i="9"/>
  <c r="D261" i="9"/>
  <c r="D260" i="9"/>
  <c r="D259" i="9"/>
  <c r="D258" i="9"/>
  <c r="D257" i="9"/>
  <c r="D256" i="9"/>
  <c r="D255" i="9"/>
  <c r="D254" i="9"/>
  <c r="D253" i="9"/>
  <c r="D252" i="9"/>
  <c r="D251" i="9"/>
  <c r="D250" i="9"/>
  <c r="D249" i="9"/>
  <c r="D248" i="9"/>
  <c r="D247" i="9"/>
  <c r="D246" i="9"/>
  <c r="D245" i="9"/>
  <c r="D244" i="9"/>
  <c r="D243" i="9"/>
  <c r="D242" i="9"/>
  <c r="D241" i="9"/>
  <c r="D240" i="9"/>
  <c r="D239" i="9"/>
  <c r="D238" i="9"/>
  <c r="D237" i="9"/>
  <c r="D236" i="9"/>
  <c r="D235" i="9"/>
  <c r="D234" i="9"/>
  <c r="D233" i="9"/>
  <c r="D232" i="9"/>
  <c r="D231" i="9"/>
  <c r="D230" i="9"/>
  <c r="D229" i="9"/>
  <c r="D228" i="9"/>
  <c r="D227" i="9"/>
  <c r="D226" i="9"/>
  <c r="D225" i="9"/>
  <c r="D224" i="9"/>
  <c r="D223" i="9"/>
  <c r="D222" i="9"/>
  <c r="D221" i="9"/>
  <c r="D220" i="9"/>
  <c r="D219" i="9"/>
  <c r="D218" i="9"/>
  <c r="D217" i="9"/>
  <c r="D216" i="9"/>
  <c r="D215" i="9"/>
  <c r="D214" i="9"/>
  <c r="D213" i="9"/>
  <c r="D212" i="9"/>
  <c r="D211" i="9"/>
  <c r="D210" i="9"/>
  <c r="D209" i="9"/>
  <c r="D208" i="9"/>
  <c r="D207" i="9"/>
  <c r="D206" i="9"/>
  <c r="D205" i="9"/>
  <c r="D204" i="9"/>
  <c r="D203" i="9"/>
  <c r="D202" i="9"/>
  <c r="D201" i="9"/>
  <c r="D200" i="9"/>
  <c r="D199" i="9"/>
  <c r="D198" i="9"/>
  <c r="D197" i="9"/>
  <c r="D196" i="9"/>
  <c r="D195" i="9"/>
  <c r="D194" i="9"/>
  <c r="D193" i="9"/>
  <c r="D192" i="9"/>
  <c r="D191" i="9"/>
  <c r="D190" i="9"/>
  <c r="D189" i="9"/>
  <c r="D188" i="9"/>
  <c r="D187" i="9"/>
  <c r="D186" i="9"/>
  <c r="D185" i="9"/>
  <c r="D184" i="9"/>
  <c r="D183" i="9"/>
  <c r="D182" i="9"/>
  <c r="D181" i="9"/>
  <c r="D180" i="9"/>
  <c r="D179" i="9"/>
  <c r="D178" i="9"/>
  <c r="D177" i="9"/>
  <c r="D176" i="9"/>
  <c r="D175" i="9"/>
  <c r="D174" i="9"/>
  <c r="D173" i="9"/>
  <c r="D172" i="9"/>
  <c r="D171" i="9"/>
  <c r="D170" i="9"/>
  <c r="D169" i="9"/>
  <c r="D168" i="9"/>
  <c r="D167" i="9"/>
  <c r="D166" i="9"/>
  <c r="D165" i="9"/>
  <c r="D164" i="9"/>
  <c r="D163" i="9"/>
  <c r="D162" i="9"/>
  <c r="D161" i="9"/>
  <c r="D160" i="9"/>
  <c r="D159" i="9"/>
  <c r="D158" i="9"/>
  <c r="D157" i="9"/>
  <c r="D156" i="9"/>
  <c r="D155" i="9"/>
  <c r="D154" i="9"/>
  <c r="D153" i="9"/>
  <c r="D152" i="9"/>
  <c r="D151" i="9"/>
  <c r="D150" i="9"/>
  <c r="D149" i="9"/>
  <c r="D148" i="9"/>
  <c r="D147" i="9"/>
  <c r="D146" i="9"/>
  <c r="D145" i="9"/>
  <c r="D144" i="9"/>
  <c r="D143" i="9"/>
  <c r="D142" i="9"/>
  <c r="D141" i="9"/>
  <c r="D140" i="9"/>
  <c r="D139" i="9"/>
  <c r="D138" i="9"/>
  <c r="D137" i="9"/>
  <c r="D136" i="9"/>
  <c r="D135" i="9"/>
  <c r="D134" i="9"/>
  <c r="D133" i="9"/>
  <c r="D132" i="9"/>
  <c r="D131" i="9"/>
  <c r="D130" i="9"/>
  <c r="D129" i="9"/>
  <c r="D128" i="9"/>
  <c r="D127" i="9"/>
  <c r="D126" i="9"/>
  <c r="D125" i="9"/>
  <c r="D124" i="9"/>
  <c r="D123" i="9"/>
  <c r="D122" i="9"/>
  <c r="D121" i="9"/>
  <c r="D120" i="9"/>
  <c r="D119" i="9"/>
  <c r="D118" i="9"/>
  <c r="D117" i="9"/>
  <c r="D116" i="9"/>
  <c r="D115" i="9"/>
  <c r="D114" i="9"/>
  <c r="D113" i="9"/>
  <c r="D112" i="9"/>
  <c r="D111" i="9"/>
  <c r="D110" i="9"/>
  <c r="D109" i="9"/>
  <c r="D108" i="9"/>
  <c r="D107" i="9"/>
  <c r="D106" i="9"/>
  <c r="D105" i="9"/>
  <c r="D104" i="9"/>
  <c r="D103" i="9"/>
  <c r="D102" i="9"/>
  <c r="D101" i="9"/>
  <c r="D100" i="9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D3" i="9"/>
  <c r="C3" i="9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C397" i="9"/>
  <c r="C398" i="9"/>
  <c r="C399" i="9"/>
  <c r="C400" i="9"/>
  <c r="C401" i="9"/>
  <c r="C402" i="9"/>
  <c r="C403" i="9"/>
  <c r="C404" i="9"/>
  <c r="C405" i="9"/>
  <c r="C406" i="9"/>
  <c r="C407" i="9"/>
  <c r="C408" i="9"/>
  <c r="C409" i="9"/>
  <c r="C410" i="9"/>
  <c r="C411" i="9"/>
  <c r="C412" i="9"/>
  <c r="C413" i="9"/>
  <c r="C414" i="9"/>
  <c r="C415" i="9"/>
  <c r="C416" i="9"/>
  <c r="C417" i="9"/>
  <c r="C418" i="9"/>
  <c r="C419" i="9"/>
  <c r="C420" i="9"/>
  <c r="C421" i="9"/>
  <c r="C422" i="9"/>
  <c r="C423" i="9"/>
  <c r="C424" i="9"/>
  <c r="C425" i="9"/>
  <c r="C426" i="9"/>
  <c r="C427" i="9"/>
  <c r="C428" i="9"/>
  <c r="C429" i="9"/>
  <c r="C430" i="9"/>
  <c r="C431" i="9"/>
  <c r="C432" i="9"/>
  <c r="C433" i="9"/>
  <c r="C434" i="9"/>
  <c r="C435" i="9"/>
  <c r="C436" i="9"/>
  <c r="C437" i="9"/>
  <c r="C438" i="9"/>
  <c r="C439" i="9"/>
  <c r="C440" i="9"/>
  <c r="C441" i="9"/>
  <c r="C442" i="9"/>
  <c r="C443" i="9"/>
  <c r="C444" i="9"/>
  <c r="C445" i="9"/>
  <c r="C446" i="9"/>
  <c r="C447" i="9"/>
  <c r="C448" i="9"/>
  <c r="C449" i="9"/>
  <c r="C450" i="9"/>
  <c r="C451" i="9"/>
  <c r="C452" i="9"/>
  <c r="C453" i="9"/>
  <c r="C454" i="9"/>
  <c r="C455" i="9"/>
  <c r="C456" i="9"/>
  <c r="C457" i="9"/>
  <c r="C458" i="9"/>
  <c r="C459" i="9"/>
  <c r="C460" i="9"/>
  <c r="C461" i="9"/>
  <c r="C462" i="9"/>
  <c r="C463" i="9"/>
  <c r="C464" i="9"/>
  <c r="C465" i="9"/>
  <c r="C466" i="9"/>
  <c r="C467" i="9"/>
  <c r="C468" i="9"/>
  <c r="C469" i="9"/>
  <c r="C470" i="9"/>
  <c r="C471" i="9"/>
  <c r="C472" i="9"/>
  <c r="C473" i="9"/>
  <c r="C474" i="9"/>
  <c r="C475" i="9"/>
  <c r="C476" i="9"/>
  <c r="C477" i="9"/>
  <c r="C478" i="9"/>
  <c r="C479" i="9"/>
  <c r="C480" i="9"/>
  <c r="C481" i="9"/>
  <c r="C482" i="9"/>
  <c r="C483" i="9"/>
  <c r="C484" i="9"/>
  <c r="C485" i="9"/>
  <c r="C486" i="9"/>
  <c r="C487" i="9"/>
  <c r="C488" i="9"/>
  <c r="C489" i="9"/>
  <c r="C490" i="9"/>
  <c r="C491" i="9"/>
  <c r="C492" i="9"/>
  <c r="C493" i="9"/>
  <c r="C494" i="9"/>
  <c r="C495" i="9"/>
  <c r="C496" i="9"/>
  <c r="C497" i="9"/>
  <c r="C498" i="9"/>
  <c r="C499" i="9"/>
  <c r="C500" i="9"/>
  <c r="C501" i="9"/>
  <c r="C502" i="9"/>
  <c r="C503" i="9"/>
  <c r="C504" i="9"/>
  <c r="C505" i="9"/>
  <c r="C506" i="9"/>
  <c r="C507" i="9"/>
  <c r="C508" i="9"/>
  <c r="C509" i="9"/>
  <c r="C510" i="9"/>
  <c r="C511" i="9"/>
  <c r="C512" i="9"/>
  <c r="C513" i="9"/>
  <c r="C514" i="9"/>
  <c r="C515" i="9"/>
  <c r="C516" i="9"/>
  <c r="C517" i="9"/>
  <c r="C518" i="9"/>
  <c r="C519" i="9"/>
  <c r="C520" i="9"/>
  <c r="C521" i="9"/>
  <c r="C522" i="9"/>
  <c r="C523" i="9"/>
  <c r="C524" i="9"/>
  <c r="C525" i="9"/>
  <c r="C526" i="9"/>
  <c r="C527" i="9"/>
  <c r="C528" i="9"/>
  <c r="C529" i="9"/>
  <c r="C530" i="9"/>
  <c r="C531" i="9"/>
  <c r="C532" i="9"/>
  <c r="C533" i="9"/>
  <c r="C534" i="9"/>
  <c r="C535" i="9"/>
  <c r="C536" i="9"/>
  <c r="C537" i="9"/>
  <c r="C538" i="9"/>
  <c r="C539" i="9"/>
  <c r="C540" i="9"/>
  <c r="C541" i="9"/>
  <c r="C542" i="9"/>
  <c r="C543" i="9"/>
  <c r="C544" i="9"/>
  <c r="C545" i="9"/>
  <c r="C546" i="9"/>
  <c r="C547" i="9"/>
  <c r="C548" i="9"/>
  <c r="C549" i="9"/>
  <c r="C550" i="9"/>
  <c r="C551" i="9"/>
  <c r="C552" i="9"/>
  <c r="C553" i="9"/>
  <c r="C554" i="9"/>
  <c r="C555" i="9"/>
  <c r="C556" i="9"/>
  <c r="C557" i="9"/>
  <c r="C558" i="9"/>
  <c r="C559" i="9"/>
  <c r="C560" i="9"/>
  <c r="C561" i="9"/>
  <c r="C562" i="9"/>
  <c r="C563" i="9"/>
  <c r="C564" i="9"/>
  <c r="C565" i="9"/>
  <c r="C566" i="9"/>
  <c r="C567" i="9"/>
  <c r="C568" i="9"/>
  <c r="C569" i="9"/>
  <c r="C570" i="9"/>
  <c r="C571" i="9"/>
  <c r="C572" i="9"/>
  <c r="C573" i="9"/>
  <c r="C574" i="9"/>
  <c r="C575" i="9"/>
  <c r="C576" i="9"/>
  <c r="C577" i="9"/>
  <c r="C578" i="9"/>
  <c r="C579" i="9"/>
  <c r="C580" i="9"/>
  <c r="C581" i="9"/>
  <c r="C582" i="9"/>
  <c r="C583" i="9"/>
  <c r="C584" i="9"/>
  <c r="C585" i="9"/>
  <c r="C586" i="9"/>
  <c r="C587" i="9"/>
  <c r="C588" i="9"/>
  <c r="C589" i="9"/>
  <c r="C590" i="9"/>
  <c r="C591" i="9"/>
  <c r="C592" i="9"/>
  <c r="C593" i="9"/>
  <c r="C594" i="9"/>
  <c r="C595" i="9"/>
  <c r="C596" i="9"/>
  <c r="C597" i="9"/>
  <c r="C598" i="9"/>
  <c r="C599" i="9"/>
  <c r="C600" i="9"/>
  <c r="C601" i="9"/>
  <c r="C602" i="9"/>
  <c r="C603" i="9"/>
  <c r="C604" i="9"/>
  <c r="C605" i="9"/>
  <c r="C606" i="9"/>
  <c r="C607" i="9"/>
  <c r="C608" i="9"/>
  <c r="C609" i="9"/>
  <c r="C610" i="9"/>
  <c r="C611" i="9"/>
  <c r="C612" i="9"/>
  <c r="C613" i="9"/>
  <c r="C614" i="9"/>
  <c r="C615" i="9"/>
  <c r="C616" i="9"/>
  <c r="C617" i="9"/>
  <c r="C618" i="9"/>
  <c r="C619" i="9"/>
  <c r="C620" i="9"/>
  <c r="C621" i="9"/>
  <c r="C622" i="9"/>
  <c r="C623" i="9"/>
  <c r="C624" i="9"/>
  <c r="C625" i="9"/>
  <c r="C626" i="9"/>
  <c r="C627" i="9"/>
  <c r="C628" i="9"/>
  <c r="C629" i="9"/>
  <c r="C630" i="9"/>
  <c r="C631" i="9"/>
  <c r="C632" i="9"/>
  <c r="C633" i="9"/>
  <c r="C634" i="9"/>
  <c r="C635" i="9"/>
  <c r="C636" i="9"/>
  <c r="C637" i="9"/>
  <c r="C638" i="9"/>
  <c r="C639" i="9"/>
  <c r="C640" i="9"/>
  <c r="C641" i="9"/>
  <c r="C642" i="9"/>
  <c r="C643" i="9"/>
  <c r="C644" i="9"/>
  <c r="C645" i="9"/>
  <c r="C646" i="9"/>
  <c r="C647" i="9"/>
  <c r="C648" i="9"/>
  <c r="C649" i="9"/>
  <c r="C650" i="9"/>
  <c r="C651" i="9"/>
  <c r="C652" i="9"/>
  <c r="C653" i="9"/>
  <c r="C654" i="9"/>
  <c r="C655" i="9"/>
  <c r="C656" i="9"/>
  <c r="C657" i="9"/>
  <c r="C658" i="9"/>
  <c r="C659" i="9"/>
  <c r="C660" i="9"/>
  <c r="C661" i="9"/>
  <c r="C662" i="9"/>
  <c r="C663" i="9"/>
  <c r="C664" i="9"/>
  <c r="C665" i="9"/>
  <c r="C666" i="9"/>
  <c r="C667" i="9"/>
  <c r="C668" i="9"/>
  <c r="C669" i="9"/>
  <c r="C670" i="9"/>
  <c r="C671" i="9"/>
  <c r="C672" i="9"/>
  <c r="C673" i="9"/>
  <c r="C674" i="9"/>
  <c r="C675" i="9"/>
  <c r="C676" i="9"/>
  <c r="C677" i="9"/>
  <c r="C678" i="9"/>
  <c r="C679" i="9"/>
  <c r="C680" i="9"/>
  <c r="C681" i="9"/>
  <c r="C682" i="9"/>
  <c r="C683" i="9"/>
  <c r="C684" i="9"/>
  <c r="C685" i="9"/>
  <c r="C686" i="9"/>
  <c r="C687" i="9"/>
  <c r="C688" i="9"/>
  <c r="C689" i="9"/>
  <c r="C690" i="9"/>
  <c r="C691" i="9"/>
  <c r="C692" i="9"/>
  <c r="C693" i="9"/>
  <c r="C694" i="9"/>
  <c r="C695" i="9"/>
  <c r="C696" i="9"/>
  <c r="C697" i="9"/>
  <c r="C698" i="9"/>
  <c r="C699" i="9"/>
  <c r="C700" i="9"/>
  <c r="C701" i="9"/>
  <c r="C702" i="9"/>
  <c r="C703" i="9"/>
  <c r="C704" i="9"/>
  <c r="C705" i="9"/>
  <c r="C706" i="9"/>
  <c r="C707" i="9"/>
  <c r="C708" i="9"/>
  <c r="C709" i="9"/>
  <c r="C710" i="9"/>
  <c r="C711" i="9"/>
  <c r="C712" i="9"/>
  <c r="C713" i="9"/>
  <c r="C714" i="9"/>
  <c r="C715" i="9"/>
  <c r="C716" i="9"/>
  <c r="C717" i="9"/>
  <c r="C718" i="9"/>
  <c r="C719" i="9"/>
  <c r="C720" i="9"/>
  <c r="C721" i="9"/>
  <c r="C722" i="9"/>
  <c r="C723" i="9"/>
  <c r="C724" i="9"/>
  <c r="C725" i="9"/>
  <c r="C726" i="9"/>
  <c r="C727" i="9"/>
  <c r="C728" i="9"/>
  <c r="C729" i="9"/>
  <c r="C730" i="9"/>
  <c r="C731" i="9"/>
  <c r="C732" i="9"/>
  <c r="C733" i="9"/>
  <c r="C734" i="9"/>
  <c r="C735" i="9"/>
  <c r="C736" i="9"/>
  <c r="C737" i="9"/>
  <c r="C738" i="9"/>
  <c r="C739" i="9"/>
  <c r="C740" i="9"/>
  <c r="C741" i="9"/>
  <c r="C742" i="9"/>
  <c r="C743" i="9"/>
  <c r="C744" i="9"/>
  <c r="C745" i="9"/>
  <c r="C746" i="9"/>
  <c r="C747" i="9"/>
  <c r="C748" i="9"/>
  <c r="C749" i="9"/>
  <c r="C750" i="9"/>
  <c r="C751" i="9"/>
  <c r="C752" i="9"/>
  <c r="C753" i="9"/>
  <c r="C754" i="9"/>
  <c r="C755" i="9"/>
  <c r="C756" i="9"/>
  <c r="C757" i="9"/>
  <c r="C758" i="9"/>
  <c r="C759" i="9"/>
  <c r="C760" i="9"/>
  <c r="C761" i="9"/>
  <c r="C762" i="9"/>
  <c r="C763" i="9"/>
  <c r="C764" i="9"/>
  <c r="C765" i="9"/>
  <c r="C766" i="9"/>
  <c r="C767" i="9"/>
  <c r="C768" i="9"/>
  <c r="C769" i="9"/>
  <c r="C770" i="9"/>
  <c r="C771" i="9"/>
  <c r="C772" i="9"/>
  <c r="C773" i="9"/>
  <c r="C774" i="9"/>
  <c r="C775" i="9"/>
  <c r="C776" i="9"/>
  <c r="C777" i="9"/>
  <c r="C778" i="9"/>
  <c r="C779" i="9"/>
  <c r="C780" i="9"/>
  <c r="C781" i="9"/>
  <c r="C782" i="9"/>
  <c r="C783" i="9"/>
  <c r="C784" i="9"/>
  <c r="C785" i="9"/>
  <c r="C786" i="9"/>
  <c r="C787" i="9"/>
  <c r="C788" i="9"/>
  <c r="C789" i="9"/>
  <c r="C790" i="9"/>
  <c r="C791" i="9"/>
  <c r="C792" i="9"/>
  <c r="C793" i="9"/>
  <c r="C794" i="9"/>
  <c r="C795" i="9"/>
  <c r="C796" i="9"/>
  <c r="C797" i="9"/>
  <c r="C798" i="9"/>
  <c r="C799" i="9"/>
  <c r="C800" i="9"/>
  <c r="C801" i="9"/>
  <c r="C802" i="9"/>
  <c r="C803" i="9"/>
  <c r="C804" i="9"/>
  <c r="C805" i="9"/>
  <c r="C806" i="9"/>
  <c r="C807" i="9"/>
  <c r="C808" i="9"/>
  <c r="C809" i="9"/>
  <c r="C810" i="9"/>
  <c r="C811" i="9"/>
  <c r="C812" i="9"/>
  <c r="C813" i="9"/>
  <c r="C814" i="9"/>
  <c r="C815" i="9"/>
  <c r="C816" i="9"/>
  <c r="C817" i="9"/>
  <c r="C818" i="9"/>
  <c r="C819" i="9"/>
  <c r="C820" i="9"/>
  <c r="C821" i="9"/>
  <c r="C822" i="9"/>
  <c r="C823" i="9"/>
  <c r="C824" i="9"/>
  <c r="C825" i="9"/>
  <c r="C826" i="9"/>
  <c r="C827" i="9"/>
  <c r="C828" i="9"/>
  <c r="C829" i="9"/>
  <c r="C830" i="9"/>
  <c r="C831" i="9"/>
  <c r="C832" i="9"/>
  <c r="C833" i="9"/>
  <c r="C834" i="9"/>
  <c r="C835" i="9"/>
  <c r="C836" i="9"/>
  <c r="C837" i="9"/>
  <c r="C838" i="9"/>
  <c r="C839" i="9"/>
  <c r="C840" i="9"/>
  <c r="C841" i="9"/>
  <c r="C842" i="9"/>
  <c r="C843" i="9"/>
  <c r="C844" i="9"/>
  <c r="C845" i="9"/>
  <c r="C846" i="9"/>
  <c r="C847" i="9"/>
  <c r="C848" i="9"/>
  <c r="C849" i="9"/>
  <c r="C850" i="9"/>
  <c r="C851" i="9"/>
  <c r="C852" i="9"/>
  <c r="C853" i="9"/>
  <c r="C854" i="9"/>
  <c r="C855" i="9"/>
  <c r="C856" i="9"/>
  <c r="C857" i="9"/>
  <c r="C858" i="9"/>
  <c r="C859" i="9"/>
  <c r="C860" i="9"/>
  <c r="C861" i="9"/>
  <c r="C862" i="9"/>
  <c r="C863" i="9"/>
  <c r="C864" i="9"/>
  <c r="C865" i="9"/>
  <c r="C866" i="9"/>
  <c r="C867" i="9"/>
  <c r="C868" i="9"/>
  <c r="C869" i="9"/>
  <c r="C870" i="9"/>
  <c r="C871" i="9"/>
  <c r="C872" i="9"/>
  <c r="C873" i="9"/>
  <c r="C874" i="9"/>
  <c r="C875" i="9"/>
  <c r="C876" i="9"/>
  <c r="C877" i="9"/>
  <c r="C878" i="9"/>
  <c r="C879" i="9"/>
  <c r="C880" i="9"/>
  <c r="C881" i="9"/>
  <c r="C882" i="9"/>
  <c r="C883" i="9"/>
  <c r="C884" i="9"/>
  <c r="C885" i="9"/>
  <c r="C886" i="9"/>
  <c r="C887" i="9"/>
  <c r="C888" i="9"/>
  <c r="C889" i="9"/>
  <c r="C890" i="9"/>
  <c r="C891" i="9"/>
  <c r="C892" i="9"/>
  <c r="C893" i="9"/>
  <c r="C894" i="9"/>
  <c r="C895" i="9"/>
  <c r="C896" i="9"/>
  <c r="C897" i="9"/>
  <c r="C898" i="9"/>
  <c r="C899" i="9"/>
  <c r="C900" i="9"/>
  <c r="C901" i="9"/>
  <c r="C902" i="9"/>
  <c r="C903" i="9"/>
  <c r="C904" i="9"/>
  <c r="C905" i="9"/>
  <c r="C906" i="9"/>
  <c r="C907" i="9"/>
  <c r="C908" i="9"/>
  <c r="C909" i="9"/>
  <c r="C910" i="9"/>
  <c r="C911" i="9"/>
  <c r="C912" i="9"/>
  <c r="C913" i="9"/>
  <c r="C914" i="9"/>
  <c r="C915" i="9"/>
  <c r="C916" i="9"/>
  <c r="C917" i="9"/>
  <c r="C918" i="9"/>
  <c r="C919" i="9"/>
  <c r="C920" i="9"/>
  <c r="C921" i="9"/>
  <c r="C922" i="9"/>
  <c r="C923" i="9"/>
  <c r="C924" i="9"/>
  <c r="C925" i="9"/>
  <c r="C926" i="9"/>
  <c r="C927" i="9"/>
  <c r="C928" i="9"/>
  <c r="C929" i="9"/>
  <c r="C930" i="9"/>
  <c r="C931" i="9"/>
  <c r="C932" i="9"/>
  <c r="C933" i="9"/>
  <c r="C934" i="9"/>
  <c r="C935" i="9"/>
  <c r="C936" i="9"/>
  <c r="C937" i="9"/>
  <c r="C938" i="9"/>
  <c r="C939" i="9"/>
  <c r="C940" i="9"/>
  <c r="C941" i="9"/>
  <c r="C942" i="9"/>
  <c r="C943" i="9"/>
  <c r="C944" i="9"/>
  <c r="C945" i="9"/>
  <c r="C946" i="9"/>
  <c r="C947" i="9"/>
  <c r="C948" i="9"/>
  <c r="C949" i="9"/>
  <c r="C950" i="9"/>
  <c r="C951" i="9"/>
  <c r="C952" i="9"/>
  <c r="C953" i="9"/>
  <c r="C954" i="9"/>
  <c r="C955" i="9"/>
  <c r="C956" i="9"/>
  <c r="C957" i="9"/>
  <c r="C958" i="9"/>
  <c r="C959" i="9"/>
  <c r="C960" i="9"/>
  <c r="C961" i="9"/>
  <c r="C962" i="9"/>
  <c r="C963" i="9"/>
  <c r="C964" i="9"/>
  <c r="C965" i="9"/>
  <c r="C966" i="9"/>
  <c r="C967" i="9"/>
  <c r="C968" i="9"/>
  <c r="C969" i="9"/>
  <c r="C970" i="9"/>
  <c r="C971" i="9"/>
  <c r="C972" i="9"/>
  <c r="C973" i="9"/>
  <c r="C974" i="9"/>
  <c r="C975" i="9"/>
  <c r="C976" i="9"/>
  <c r="C977" i="9"/>
  <c r="C978" i="9"/>
  <c r="C979" i="9"/>
  <c r="C980" i="9"/>
  <c r="C981" i="9"/>
  <c r="C982" i="9"/>
  <c r="C983" i="9"/>
  <c r="C984" i="9"/>
  <c r="C985" i="9"/>
  <c r="C986" i="9"/>
  <c r="C987" i="9"/>
  <c r="C988" i="9"/>
  <c r="C989" i="9"/>
  <c r="C990" i="9"/>
  <c r="C991" i="9"/>
  <c r="C992" i="9"/>
  <c r="C993" i="9"/>
  <c r="C994" i="9"/>
  <c r="C995" i="9"/>
  <c r="C996" i="9"/>
  <c r="C997" i="9"/>
  <c r="C998" i="9"/>
  <c r="C999" i="9"/>
  <c r="C1000" i="9"/>
  <c r="C1001" i="9"/>
  <c r="C1002" i="9"/>
  <c r="C1003" i="9"/>
  <c r="C1004" i="9"/>
  <c r="C1005" i="9"/>
  <c r="C1006" i="9"/>
  <c r="C1007" i="9"/>
  <c r="C1008" i="9"/>
  <c r="C1009" i="9"/>
  <c r="C1010" i="9"/>
  <c r="C1011" i="9"/>
  <c r="C1012" i="9"/>
  <c r="C1013" i="9"/>
  <c r="C1014" i="9"/>
  <c r="C1015" i="9"/>
  <c r="C1016" i="9"/>
  <c r="C1017" i="9"/>
  <c r="C1018" i="9"/>
  <c r="C1019" i="9"/>
  <c r="C1020" i="9"/>
  <c r="C1021" i="9"/>
  <c r="C1022" i="9"/>
  <c r="C1023" i="9"/>
  <c r="C1024" i="9"/>
  <c r="C1025" i="9"/>
  <c r="C1026" i="9"/>
  <c r="C1027" i="9"/>
  <c r="C1028" i="9"/>
  <c r="C1029" i="9"/>
  <c r="C1030" i="9"/>
  <c r="C1031" i="9"/>
  <c r="C1032" i="9"/>
  <c r="C1033" i="9"/>
  <c r="C1034" i="9"/>
  <c r="C1035" i="9"/>
  <c r="C1036" i="9"/>
  <c r="C1037" i="9"/>
  <c r="C1038" i="9"/>
  <c r="C1039" i="9"/>
  <c r="C1040" i="9"/>
  <c r="C1041" i="9"/>
  <c r="C1042" i="9"/>
  <c r="C1043" i="9"/>
  <c r="C1044" i="9"/>
  <c r="C1045" i="9"/>
  <c r="C1046" i="9"/>
  <c r="C1047" i="9"/>
  <c r="C1048" i="9"/>
  <c r="C1049" i="9"/>
  <c r="C1050" i="9"/>
  <c r="C1051" i="9"/>
  <c r="C1052" i="9"/>
  <c r="C1053" i="9"/>
  <c r="C1054" i="9"/>
  <c r="C1055" i="9"/>
  <c r="C1056" i="9"/>
  <c r="C1057" i="9"/>
  <c r="C1058" i="9"/>
  <c r="C1059" i="9"/>
  <c r="C1060" i="9"/>
  <c r="C1061" i="9"/>
  <c r="C1062" i="9"/>
  <c r="C1063" i="9"/>
  <c r="C1064" i="9"/>
  <c r="C1065" i="9"/>
  <c r="C1066" i="9"/>
  <c r="C1067" i="9"/>
  <c r="C1068" i="9"/>
  <c r="C1069" i="9"/>
  <c r="C1070" i="9"/>
  <c r="C1071" i="9"/>
  <c r="C1072" i="9"/>
  <c r="C1073" i="9"/>
  <c r="C1074" i="9"/>
  <c r="C1075" i="9"/>
  <c r="C1076" i="9"/>
  <c r="C1077" i="9"/>
  <c r="C1078" i="9"/>
  <c r="C1079" i="9"/>
  <c r="C1080" i="9"/>
  <c r="C1081" i="9"/>
  <c r="C1082" i="9"/>
  <c r="C1083" i="9"/>
  <c r="C1084" i="9"/>
  <c r="C1085" i="9"/>
  <c r="C1086" i="9"/>
  <c r="C1087" i="9"/>
  <c r="C1088" i="9"/>
  <c r="C1089" i="9"/>
  <c r="C1090" i="9"/>
  <c r="C1091" i="9"/>
  <c r="C1092" i="9"/>
  <c r="C1093" i="9"/>
  <c r="C1094" i="9"/>
  <c r="C1095" i="9"/>
  <c r="C1096" i="9"/>
  <c r="C1097" i="9"/>
  <c r="C1098" i="9"/>
  <c r="C1099" i="9"/>
  <c r="C1100" i="9"/>
  <c r="C1101" i="9"/>
  <c r="C1102" i="9"/>
  <c r="C1103" i="9"/>
  <c r="C1104" i="9"/>
  <c r="C1105" i="9"/>
  <c r="C1106" i="9"/>
  <c r="C1107" i="9"/>
  <c r="C1108" i="9"/>
  <c r="C1109" i="9"/>
  <c r="C1110" i="9"/>
  <c r="C1111" i="9"/>
  <c r="C1112" i="9"/>
  <c r="C1113" i="9"/>
  <c r="C1114" i="9"/>
  <c r="C1115" i="9"/>
  <c r="C1116" i="9"/>
  <c r="C1117" i="9"/>
  <c r="C1118" i="9"/>
  <c r="C1119" i="9"/>
  <c r="C1120" i="9"/>
  <c r="C1121" i="9"/>
  <c r="C1122" i="9"/>
  <c r="C1123" i="9"/>
  <c r="C1124" i="9"/>
  <c r="C1125" i="9"/>
  <c r="C1126" i="9"/>
  <c r="C1127" i="9"/>
  <c r="C1128" i="9"/>
  <c r="C1129" i="9"/>
  <c r="C1130" i="9"/>
  <c r="C1131" i="9"/>
  <c r="C1132" i="9"/>
  <c r="C1133" i="9"/>
  <c r="C1134" i="9"/>
  <c r="C1135" i="9"/>
  <c r="C1136" i="9"/>
  <c r="C1137" i="9"/>
  <c r="C1138" i="9"/>
  <c r="C1139" i="9"/>
  <c r="C1140" i="9"/>
  <c r="C1141" i="9"/>
  <c r="C1142" i="9"/>
  <c r="C1143" i="9"/>
  <c r="C1144" i="9"/>
  <c r="C1145" i="9"/>
  <c r="C1146" i="9"/>
  <c r="C1147" i="9"/>
  <c r="C1148" i="9"/>
  <c r="C1149" i="9"/>
  <c r="C1150" i="9"/>
  <c r="C1151" i="9"/>
  <c r="C1152" i="9"/>
  <c r="C1153" i="9"/>
  <c r="C1154" i="9"/>
  <c r="C1155" i="9"/>
  <c r="C1156" i="9"/>
  <c r="C1157" i="9"/>
  <c r="C1158" i="9"/>
  <c r="C1159" i="9"/>
  <c r="C1160" i="9"/>
  <c r="C1161" i="9"/>
  <c r="C1162" i="9"/>
  <c r="C1163" i="9"/>
  <c r="C1164" i="9"/>
  <c r="C1165" i="9"/>
  <c r="C1166" i="9"/>
  <c r="C1167" i="9"/>
  <c r="C1168" i="9"/>
  <c r="C1169" i="9"/>
  <c r="C1170" i="9"/>
  <c r="C1171" i="9"/>
  <c r="C1172" i="9"/>
  <c r="C1173" i="9"/>
  <c r="C1174" i="9"/>
  <c r="C1175" i="9"/>
  <c r="C1176" i="9"/>
  <c r="C1177" i="9"/>
  <c r="C1178" i="9"/>
  <c r="C1179" i="9"/>
  <c r="C1180" i="9"/>
  <c r="C1181" i="9"/>
  <c r="C1182" i="9"/>
  <c r="C1183" i="9"/>
  <c r="C1184" i="9"/>
  <c r="C1185" i="9"/>
  <c r="C1186" i="9"/>
  <c r="C1187" i="9"/>
  <c r="C1188" i="9"/>
  <c r="C1189" i="9"/>
  <c r="C1190" i="9"/>
  <c r="C1191" i="9"/>
  <c r="C1192" i="9"/>
  <c r="C1193" i="9"/>
  <c r="C1194" i="9"/>
  <c r="C1195" i="9"/>
  <c r="C1196" i="9"/>
  <c r="C1197" i="9"/>
  <c r="C1198" i="9"/>
  <c r="C1199" i="9"/>
  <c r="C1200" i="9"/>
  <c r="C1201" i="9"/>
  <c r="C1202" i="9"/>
  <c r="C1203" i="9"/>
  <c r="C1204" i="9"/>
  <c r="C1205" i="9"/>
  <c r="C1206" i="9"/>
  <c r="C1207" i="9"/>
  <c r="C1208" i="9"/>
  <c r="C1209" i="9"/>
  <c r="C1210" i="9"/>
  <c r="C1211" i="9"/>
  <c r="C1212" i="9"/>
  <c r="C1213" i="9"/>
  <c r="C1214" i="9"/>
  <c r="C1215" i="9"/>
  <c r="C1216" i="9"/>
  <c r="C1217" i="9"/>
  <c r="C1218" i="9"/>
  <c r="C1219" i="9"/>
  <c r="C1220" i="9"/>
  <c r="C1221" i="9"/>
  <c r="C1222" i="9"/>
  <c r="C1223" i="9"/>
  <c r="C1224" i="9"/>
  <c r="C1225" i="9"/>
  <c r="C1226" i="9"/>
  <c r="C1227" i="9"/>
  <c r="C1228" i="9"/>
  <c r="C1229" i="9"/>
  <c r="C1230" i="9"/>
  <c r="C1231" i="9"/>
  <c r="C1232" i="9"/>
  <c r="C1233" i="9"/>
  <c r="C1234" i="9"/>
  <c r="C1235" i="9"/>
  <c r="C1236" i="9"/>
  <c r="C1237" i="9"/>
  <c r="C1238" i="9"/>
  <c r="C1239" i="9"/>
  <c r="C1240" i="9"/>
  <c r="C1241" i="9"/>
  <c r="C1242" i="9"/>
  <c r="C1243" i="9"/>
  <c r="C1244" i="9"/>
  <c r="C1245" i="9"/>
  <c r="C1246" i="9"/>
  <c r="C1247" i="9"/>
  <c r="C1248" i="9"/>
  <c r="C1249" i="9"/>
  <c r="C1250" i="9"/>
  <c r="C1251" i="9"/>
  <c r="C1252" i="9"/>
  <c r="C1253" i="9"/>
  <c r="C1254" i="9"/>
  <c r="C1255" i="9"/>
  <c r="C1256" i="9"/>
  <c r="C1257" i="9"/>
  <c r="C1258" i="9"/>
  <c r="C1259" i="9"/>
  <c r="C1260" i="9"/>
  <c r="C1261" i="9"/>
  <c r="C1262" i="9"/>
  <c r="C1263" i="9"/>
  <c r="C1264" i="9"/>
  <c r="C1265" i="9"/>
  <c r="C1266" i="9"/>
  <c r="C1267" i="9"/>
  <c r="C1268" i="9"/>
  <c r="C1269" i="9"/>
  <c r="C1270" i="9"/>
  <c r="C1271" i="9"/>
  <c r="C1272" i="9"/>
  <c r="C1273" i="9"/>
  <c r="C1274" i="9"/>
  <c r="C1275" i="9"/>
  <c r="C1276" i="9"/>
  <c r="C1277" i="9"/>
  <c r="C1278" i="9"/>
  <c r="C1279" i="9"/>
  <c r="C1280" i="9"/>
  <c r="C1281" i="9"/>
  <c r="C1282" i="9"/>
  <c r="C1283" i="9"/>
  <c r="C1284" i="9"/>
  <c r="C1285" i="9"/>
  <c r="C1286" i="9"/>
  <c r="C1287" i="9"/>
  <c r="C1288" i="9"/>
  <c r="C1289" i="9"/>
  <c r="C1290" i="9"/>
  <c r="C1291" i="9"/>
  <c r="C1292" i="9"/>
  <c r="C1293" i="9"/>
  <c r="C1294" i="9"/>
  <c r="C1295" i="9"/>
  <c r="C1296" i="9"/>
  <c r="C1297" i="9"/>
  <c r="C1298" i="9"/>
  <c r="C1299" i="9"/>
  <c r="C1300" i="9"/>
  <c r="C1301" i="9"/>
  <c r="C1302" i="9"/>
  <c r="C1303" i="9"/>
  <c r="C1304" i="9"/>
  <c r="C1305" i="9"/>
  <c r="C1306" i="9"/>
  <c r="C1307" i="9"/>
  <c r="C1308" i="9"/>
  <c r="C1309" i="9"/>
  <c r="C1310" i="9"/>
  <c r="C1311" i="9"/>
  <c r="C1312" i="9"/>
  <c r="C1313" i="9"/>
  <c r="C1314" i="9"/>
  <c r="C1315" i="9"/>
  <c r="C1316" i="9"/>
  <c r="C1317" i="9"/>
  <c r="C1318" i="9"/>
  <c r="C1319" i="9"/>
  <c r="C1320" i="9"/>
  <c r="C1321" i="9"/>
  <c r="C1322" i="9"/>
  <c r="C1323" i="9"/>
  <c r="C1324" i="9"/>
  <c r="C1325" i="9"/>
  <c r="C1326" i="9"/>
  <c r="C1327" i="9"/>
  <c r="C1328" i="9"/>
  <c r="C1329" i="9"/>
  <c r="C1330" i="9"/>
  <c r="C1331" i="9"/>
  <c r="C1332" i="9"/>
  <c r="C1333" i="9"/>
  <c r="C1334" i="9"/>
  <c r="C1335" i="9"/>
  <c r="C1336" i="9"/>
  <c r="C1337" i="9"/>
  <c r="C1338" i="9"/>
  <c r="C1339" i="9"/>
  <c r="C1340" i="9"/>
  <c r="C1341" i="9"/>
  <c r="C1342" i="9"/>
  <c r="C1343" i="9"/>
  <c r="C1344" i="9"/>
  <c r="C1345" i="9"/>
  <c r="C1346" i="9"/>
  <c r="C1347" i="9"/>
  <c r="C1348" i="9"/>
  <c r="C1349" i="9"/>
  <c r="C1350" i="9"/>
  <c r="C1351" i="9"/>
  <c r="C1352" i="9"/>
  <c r="C1353" i="9"/>
  <c r="C1354" i="9"/>
  <c r="C1355" i="9"/>
  <c r="C1356" i="9"/>
  <c r="C1357" i="9"/>
  <c r="C1358" i="9"/>
  <c r="C1359" i="9"/>
  <c r="C1360" i="9"/>
  <c r="C1361" i="9"/>
  <c r="C1362" i="9"/>
  <c r="C1363" i="9"/>
  <c r="C1364" i="9"/>
  <c r="C1365" i="9"/>
  <c r="C1366" i="9"/>
  <c r="C1367" i="9"/>
  <c r="C1368" i="9"/>
  <c r="C1369" i="9"/>
  <c r="C1370" i="9"/>
  <c r="C1371" i="9"/>
  <c r="C1372" i="9"/>
  <c r="C1373" i="9"/>
  <c r="C1374" i="9"/>
  <c r="C1375" i="9"/>
  <c r="C1376" i="9"/>
  <c r="C1377" i="9"/>
  <c r="C1378" i="9"/>
  <c r="C1379" i="9"/>
  <c r="C1380" i="9"/>
  <c r="C1381" i="9"/>
  <c r="C1382" i="9"/>
  <c r="C1383" i="9"/>
  <c r="C1384" i="9"/>
  <c r="C1385" i="9"/>
  <c r="C1386" i="9"/>
  <c r="C1387" i="9"/>
  <c r="C1388" i="9"/>
  <c r="C1389" i="9"/>
  <c r="C1390" i="9"/>
  <c r="C1391" i="9"/>
  <c r="C1392" i="9"/>
  <c r="C1393" i="9"/>
  <c r="C1394" i="9"/>
  <c r="C1395" i="9"/>
  <c r="C1396" i="9"/>
  <c r="C1397" i="9"/>
  <c r="C1398" i="9"/>
  <c r="C1399" i="9"/>
  <c r="C1400" i="9"/>
  <c r="C1401" i="9"/>
  <c r="C1402" i="9"/>
  <c r="C1403" i="9"/>
  <c r="C1404" i="9"/>
  <c r="C1405" i="9"/>
  <c r="C1406" i="9"/>
  <c r="C1407" i="9"/>
  <c r="C1408" i="9"/>
  <c r="C1409" i="9"/>
  <c r="C1410" i="9"/>
  <c r="C1411" i="9"/>
  <c r="C1412" i="9"/>
  <c r="C1413" i="9"/>
  <c r="C1414" i="9"/>
  <c r="C1415" i="9"/>
  <c r="C1416" i="9"/>
  <c r="C1417" i="9"/>
  <c r="C1418" i="9"/>
  <c r="C1419" i="9"/>
  <c r="C1420" i="9"/>
  <c r="C1421" i="9"/>
  <c r="C1422" i="9"/>
  <c r="C1423" i="9"/>
  <c r="C1424" i="9"/>
  <c r="C1425" i="9"/>
  <c r="C1426" i="9"/>
  <c r="C1427" i="9"/>
  <c r="C1428" i="9"/>
  <c r="C1429" i="9"/>
  <c r="C1430" i="9"/>
  <c r="C1431" i="9"/>
  <c r="C1432" i="9"/>
  <c r="C1433" i="9"/>
  <c r="C1434" i="9"/>
  <c r="C1435" i="9"/>
  <c r="C1436" i="9"/>
  <c r="C1437" i="9"/>
  <c r="C1438" i="9"/>
  <c r="C1439" i="9"/>
  <c r="C1440" i="9"/>
  <c r="C1441" i="9"/>
  <c r="C1442" i="9"/>
  <c r="C1443" i="9"/>
  <c r="C1444" i="9"/>
  <c r="C1445" i="9"/>
  <c r="C1446" i="9"/>
  <c r="C1447" i="9"/>
  <c r="C1448" i="9"/>
  <c r="C1449" i="9"/>
  <c r="C1450" i="9"/>
  <c r="C1451" i="9"/>
  <c r="C1452" i="9"/>
  <c r="C1453" i="9"/>
  <c r="C1454" i="9"/>
  <c r="C1455" i="9"/>
  <c r="C1456" i="9"/>
  <c r="C1457" i="9"/>
  <c r="C1458" i="9"/>
  <c r="C1459" i="9"/>
  <c r="C1460" i="9"/>
  <c r="C1461" i="9"/>
  <c r="C1462" i="9"/>
  <c r="C1463" i="9"/>
  <c r="C1464" i="9"/>
  <c r="C1465" i="9"/>
  <c r="C1466" i="9"/>
  <c r="C1467" i="9"/>
  <c r="C1468" i="9"/>
  <c r="C1469" i="9"/>
  <c r="C1470" i="9"/>
  <c r="C1471" i="9"/>
  <c r="C1472" i="9"/>
  <c r="C1473" i="9"/>
  <c r="C1474" i="9"/>
  <c r="C1475" i="9"/>
  <c r="C1476" i="9"/>
  <c r="C1477" i="9"/>
  <c r="C1478" i="9"/>
  <c r="C1479" i="9"/>
  <c r="C1480" i="9"/>
  <c r="C1481" i="9"/>
  <c r="C1482" i="9"/>
  <c r="C1483" i="9"/>
  <c r="C1484" i="9"/>
  <c r="C1485" i="9"/>
  <c r="C1486" i="9"/>
  <c r="C1487" i="9"/>
  <c r="C1488" i="9"/>
  <c r="C1489" i="9"/>
  <c r="C1490" i="9"/>
  <c r="C1491" i="9"/>
  <c r="C1492" i="9"/>
  <c r="C1493" i="9"/>
  <c r="C1494" i="9"/>
  <c r="C1495" i="9"/>
  <c r="C1496" i="9"/>
  <c r="C1497" i="9"/>
  <c r="C1498" i="9"/>
  <c r="C1499" i="9"/>
  <c r="C1500" i="9"/>
  <c r="C1501" i="9"/>
  <c r="C1502" i="9"/>
  <c r="C1503" i="9"/>
  <c r="C1504" i="9"/>
  <c r="C1505" i="9"/>
  <c r="C1506" i="9"/>
  <c r="C1507" i="9"/>
  <c r="C1508" i="9"/>
  <c r="C1509" i="9"/>
  <c r="C1510" i="9"/>
  <c r="C1511" i="9"/>
  <c r="C1512" i="9"/>
  <c r="C1513" i="9"/>
  <c r="C1514" i="9"/>
  <c r="C1515" i="9"/>
  <c r="C1516" i="9"/>
  <c r="C1517" i="9"/>
  <c r="C1518" i="9"/>
  <c r="C1519" i="9"/>
  <c r="C1520" i="9"/>
  <c r="C1521" i="9"/>
  <c r="C1522" i="9"/>
  <c r="C1523" i="9"/>
  <c r="C1524" i="9"/>
  <c r="C1525" i="9"/>
  <c r="C1526" i="9"/>
  <c r="C1527" i="9"/>
  <c r="C1528" i="9"/>
  <c r="C1529" i="9"/>
  <c r="C1530" i="9"/>
  <c r="C1531" i="9"/>
  <c r="C1532" i="9"/>
  <c r="C1533" i="9"/>
  <c r="C1534" i="9"/>
  <c r="C1535" i="9"/>
  <c r="C1536" i="9"/>
  <c r="C1537" i="9"/>
  <c r="C1538" i="9"/>
  <c r="C1539" i="9"/>
  <c r="C1540" i="9"/>
  <c r="C1541" i="9"/>
  <c r="C1542" i="9"/>
  <c r="C1543" i="9"/>
  <c r="C1544" i="9"/>
  <c r="C1545" i="9"/>
  <c r="C1546" i="9"/>
  <c r="C1547" i="9"/>
  <c r="C1548" i="9"/>
  <c r="C1549" i="9"/>
  <c r="C1550" i="9"/>
  <c r="C1551" i="9"/>
  <c r="C1552" i="9"/>
  <c r="C1553" i="9"/>
  <c r="C1554" i="9"/>
  <c r="C1555" i="9"/>
  <c r="C1556" i="9"/>
  <c r="C1557" i="9"/>
  <c r="C1558" i="9"/>
  <c r="C1559" i="9"/>
  <c r="C1560" i="9"/>
  <c r="C1561" i="9"/>
  <c r="C1562" i="9"/>
  <c r="C1563" i="9"/>
  <c r="C1564" i="9"/>
  <c r="C1565" i="9"/>
  <c r="C1566" i="9"/>
  <c r="C1567" i="9"/>
  <c r="C1568" i="9"/>
  <c r="C1569" i="9"/>
  <c r="C1570" i="9"/>
  <c r="C1571" i="9"/>
  <c r="C1572" i="9"/>
  <c r="C1573" i="9"/>
  <c r="C1574" i="9"/>
  <c r="C1575" i="9"/>
  <c r="C1576" i="9"/>
  <c r="C1577" i="9"/>
  <c r="C1578" i="9"/>
  <c r="C1579" i="9"/>
  <c r="C1580" i="9"/>
  <c r="C1581" i="9"/>
  <c r="C1582" i="9"/>
  <c r="C1583" i="9"/>
  <c r="C1584" i="9"/>
  <c r="C1585" i="9"/>
  <c r="C1586" i="9"/>
  <c r="C1587" i="9"/>
  <c r="C1588" i="9"/>
  <c r="C1589" i="9"/>
  <c r="C1590" i="9"/>
  <c r="C1591" i="9"/>
  <c r="C1592" i="9"/>
  <c r="C1593" i="9"/>
  <c r="C1594" i="9"/>
  <c r="C1595" i="9"/>
  <c r="C1596" i="9"/>
  <c r="C1597" i="9"/>
  <c r="C1598" i="9"/>
  <c r="C1599" i="9"/>
  <c r="C1600" i="9"/>
  <c r="C1601" i="9"/>
  <c r="C1602" i="9"/>
  <c r="C1603" i="9"/>
  <c r="C1604" i="9"/>
  <c r="C1605" i="9"/>
  <c r="C1606" i="9"/>
  <c r="C1607" i="9"/>
  <c r="C1608" i="9"/>
  <c r="C1609" i="9"/>
  <c r="C1610" i="9"/>
  <c r="C1611" i="9"/>
  <c r="C1612" i="9"/>
  <c r="C1613" i="9"/>
  <c r="C1614" i="9"/>
  <c r="C1615" i="9"/>
  <c r="C1616" i="9"/>
  <c r="C1617" i="9"/>
  <c r="C1618" i="9"/>
  <c r="C1619" i="9"/>
  <c r="C1620" i="9"/>
  <c r="C1621" i="9"/>
  <c r="C1622" i="9"/>
  <c r="C1623" i="9"/>
  <c r="C1624" i="9"/>
  <c r="C1625" i="9"/>
  <c r="C1626" i="9"/>
  <c r="C1627" i="9"/>
  <c r="C1628" i="9"/>
  <c r="C1629" i="9"/>
  <c r="C1630" i="9"/>
  <c r="C1631" i="9"/>
  <c r="C1632" i="9"/>
  <c r="C1633" i="9"/>
  <c r="C1634" i="9"/>
  <c r="C1635" i="9"/>
  <c r="C1636" i="9"/>
  <c r="C1637" i="9"/>
  <c r="C1638" i="9"/>
  <c r="C1639" i="9"/>
  <c r="C1640" i="9"/>
  <c r="C1641" i="9"/>
  <c r="C1642" i="9"/>
  <c r="C1643" i="9"/>
  <c r="C1644" i="9"/>
  <c r="C1645" i="9"/>
  <c r="C1646" i="9"/>
  <c r="C1647" i="9"/>
  <c r="C1648" i="9"/>
  <c r="C1649" i="9"/>
  <c r="C1650" i="9"/>
  <c r="C1651" i="9"/>
  <c r="C1652" i="9"/>
  <c r="C1653" i="9"/>
  <c r="C1654" i="9"/>
  <c r="C1655" i="9"/>
  <c r="C1656" i="9"/>
  <c r="C1657" i="9"/>
  <c r="C1658" i="9"/>
  <c r="C1659" i="9"/>
  <c r="C1660" i="9"/>
  <c r="C1661" i="9"/>
  <c r="C1662" i="9"/>
  <c r="C1663" i="9"/>
  <c r="C1664" i="9"/>
  <c r="C1665" i="9"/>
  <c r="C1666" i="9"/>
  <c r="C1667" i="9"/>
  <c r="C1668" i="9"/>
  <c r="C1669" i="9"/>
  <c r="C1670" i="9"/>
  <c r="C1671" i="9"/>
  <c r="C1672" i="9"/>
  <c r="C1673" i="9"/>
  <c r="C1674" i="9"/>
  <c r="C1675" i="9"/>
  <c r="C1676" i="9"/>
  <c r="C1677" i="9"/>
  <c r="C1678" i="9"/>
  <c r="C1679" i="9"/>
  <c r="C1680" i="9"/>
  <c r="C1681" i="9"/>
  <c r="C1682" i="9"/>
  <c r="C1683" i="9"/>
  <c r="C1684" i="9"/>
  <c r="C1685" i="9"/>
  <c r="C1686" i="9"/>
  <c r="C1687" i="9"/>
  <c r="C1688" i="9"/>
  <c r="C1689" i="9"/>
  <c r="C1690" i="9"/>
  <c r="C1691" i="9"/>
  <c r="C1692" i="9"/>
  <c r="C1693" i="9"/>
  <c r="C1694" i="9"/>
  <c r="C1695" i="9"/>
  <c r="C1696" i="9"/>
  <c r="C1697" i="9"/>
  <c r="C1698" i="9"/>
  <c r="C1702" i="9"/>
  <c r="D2" i="9"/>
  <c r="C2" i="9"/>
  <c r="K1702" i="9"/>
  <c r="N1702" i="9"/>
  <c r="M1702" i="9"/>
  <c r="L1702" i="9"/>
  <c r="J1702" i="9"/>
  <c r="I1702" i="9"/>
  <c r="H1702" i="9"/>
  <c r="G1702" i="9"/>
  <c r="F1702" i="9"/>
  <c r="E1702" i="9"/>
  <c r="K1701" i="9"/>
  <c r="N1701" i="9"/>
  <c r="M1701" i="9"/>
  <c r="L1701" i="9"/>
  <c r="J1701" i="9"/>
  <c r="I1701" i="9"/>
  <c r="H1701" i="9"/>
  <c r="G1701" i="9"/>
  <c r="F1701" i="9"/>
  <c r="E1701" i="9"/>
  <c r="K1700" i="9"/>
  <c r="N1700" i="9"/>
  <c r="M1700" i="9"/>
  <c r="L1700" i="9"/>
  <c r="J1700" i="9"/>
  <c r="I1700" i="9"/>
  <c r="H1700" i="9"/>
  <c r="G1700" i="9"/>
  <c r="F1700" i="9"/>
  <c r="E1700" i="9"/>
  <c r="K1699" i="9"/>
  <c r="N1699" i="9"/>
  <c r="M1699" i="9"/>
  <c r="L1699" i="9"/>
  <c r="J1699" i="9"/>
  <c r="I1699" i="9"/>
  <c r="H1699" i="9"/>
  <c r="G1699" i="9"/>
  <c r="F1699" i="9"/>
  <c r="E1699" i="9"/>
  <c r="K1698" i="9"/>
  <c r="N1698" i="9"/>
  <c r="M1698" i="9"/>
  <c r="L1698" i="9"/>
  <c r="J1698" i="9"/>
  <c r="I1698" i="9"/>
  <c r="H1698" i="9"/>
  <c r="G1698" i="9"/>
  <c r="F1698" i="9"/>
  <c r="E1698" i="9"/>
  <c r="K1697" i="9"/>
  <c r="N1697" i="9"/>
  <c r="M1697" i="9"/>
  <c r="L1697" i="9"/>
  <c r="J1697" i="9"/>
  <c r="I1697" i="9"/>
  <c r="H1697" i="9"/>
  <c r="G1697" i="9"/>
  <c r="F1697" i="9"/>
  <c r="E1697" i="9"/>
  <c r="K1696" i="9"/>
  <c r="N1696" i="9"/>
  <c r="M1696" i="9"/>
  <c r="L1696" i="9"/>
  <c r="J1696" i="9"/>
  <c r="I1696" i="9"/>
  <c r="H1696" i="9"/>
  <c r="G1696" i="9"/>
  <c r="F1696" i="9"/>
  <c r="E1696" i="9"/>
  <c r="K1695" i="9"/>
  <c r="M1695" i="9"/>
  <c r="L1695" i="9"/>
  <c r="J1695" i="9"/>
  <c r="I1695" i="9"/>
  <c r="K1694" i="9"/>
  <c r="M1694" i="9"/>
  <c r="L1694" i="9"/>
  <c r="J1694" i="9"/>
  <c r="I1694" i="9"/>
  <c r="K1693" i="9"/>
  <c r="M1693" i="9"/>
  <c r="L1693" i="9"/>
  <c r="J1693" i="9"/>
  <c r="I1693" i="9"/>
  <c r="K1692" i="9"/>
  <c r="M1692" i="9"/>
  <c r="L1692" i="9"/>
  <c r="J1692" i="9"/>
  <c r="I1692" i="9"/>
  <c r="K1691" i="9"/>
  <c r="M1691" i="9"/>
  <c r="L1691" i="9"/>
  <c r="J1691" i="9"/>
  <c r="I1691" i="9"/>
  <c r="K1690" i="9"/>
  <c r="M1690" i="9"/>
  <c r="L1690" i="9"/>
  <c r="J1690" i="9"/>
  <c r="I1690" i="9"/>
  <c r="K1689" i="9"/>
  <c r="M1689" i="9"/>
  <c r="L1689" i="9"/>
  <c r="J1689" i="9"/>
  <c r="I1689" i="9"/>
  <c r="K1688" i="9"/>
  <c r="M1688" i="9"/>
  <c r="L1688" i="9"/>
  <c r="J1688" i="9"/>
  <c r="I1688" i="9"/>
  <c r="K1687" i="9"/>
  <c r="M1687" i="9"/>
  <c r="L1687" i="9"/>
  <c r="J1687" i="9"/>
  <c r="I1687" i="9"/>
  <c r="K1686" i="9"/>
  <c r="M1686" i="9"/>
  <c r="L1686" i="9"/>
  <c r="J1686" i="9"/>
  <c r="I1686" i="9"/>
  <c r="K1685" i="9"/>
  <c r="M1685" i="9"/>
  <c r="L1685" i="9"/>
  <c r="J1685" i="9"/>
  <c r="I1685" i="9"/>
  <c r="K1684" i="9"/>
  <c r="M1684" i="9"/>
  <c r="L1684" i="9"/>
  <c r="J1684" i="9"/>
  <c r="I1684" i="9"/>
  <c r="K1683" i="9"/>
  <c r="M1683" i="9"/>
  <c r="L1683" i="9"/>
  <c r="J1683" i="9"/>
  <c r="I1683" i="9"/>
  <c r="K1682" i="9"/>
  <c r="M1682" i="9"/>
  <c r="L1682" i="9"/>
  <c r="J1682" i="9"/>
  <c r="I1682" i="9"/>
  <c r="K1681" i="9"/>
  <c r="M1681" i="9"/>
  <c r="L1681" i="9"/>
  <c r="J1681" i="9"/>
  <c r="I1681" i="9"/>
  <c r="K1680" i="9"/>
  <c r="M1680" i="9"/>
  <c r="L1680" i="9"/>
  <c r="J1680" i="9"/>
  <c r="I1680" i="9"/>
  <c r="K1679" i="9"/>
  <c r="M1679" i="9"/>
  <c r="L1679" i="9"/>
  <c r="J1679" i="9"/>
  <c r="I1679" i="9"/>
  <c r="K1678" i="9"/>
  <c r="M1678" i="9"/>
  <c r="L1678" i="9"/>
  <c r="J1678" i="9"/>
  <c r="I1678" i="9"/>
  <c r="K1677" i="9"/>
  <c r="M1677" i="9"/>
  <c r="L1677" i="9"/>
  <c r="J1677" i="9"/>
  <c r="I1677" i="9"/>
  <c r="K1676" i="9"/>
  <c r="M1676" i="9"/>
  <c r="L1676" i="9"/>
  <c r="J1676" i="9"/>
  <c r="I1676" i="9"/>
  <c r="K1675" i="9"/>
  <c r="M1675" i="9"/>
  <c r="L1675" i="9"/>
  <c r="J1675" i="9"/>
  <c r="I1675" i="9"/>
  <c r="K1674" i="9"/>
  <c r="M1674" i="9"/>
  <c r="L1674" i="9"/>
  <c r="J1674" i="9"/>
  <c r="I1674" i="9"/>
  <c r="K1673" i="9"/>
  <c r="M1673" i="9"/>
  <c r="L1673" i="9"/>
  <c r="J1673" i="9"/>
  <c r="I1673" i="9"/>
  <c r="K1672" i="9"/>
  <c r="M1672" i="9"/>
  <c r="L1672" i="9"/>
  <c r="J1672" i="9"/>
  <c r="I1672" i="9"/>
  <c r="K1671" i="9"/>
  <c r="M1671" i="9"/>
  <c r="L1671" i="9"/>
  <c r="J1671" i="9"/>
  <c r="I1671" i="9"/>
  <c r="K1670" i="9"/>
  <c r="M1670" i="9"/>
  <c r="L1670" i="9"/>
  <c r="J1670" i="9"/>
  <c r="I1670" i="9"/>
  <c r="K1669" i="9"/>
  <c r="M1669" i="9"/>
  <c r="L1669" i="9"/>
  <c r="J1669" i="9"/>
  <c r="I1669" i="9"/>
  <c r="K1668" i="9"/>
  <c r="M1668" i="9"/>
  <c r="L1668" i="9"/>
  <c r="J1668" i="9"/>
  <c r="I1668" i="9"/>
  <c r="K1667" i="9"/>
  <c r="M1667" i="9"/>
  <c r="L1667" i="9"/>
  <c r="J1667" i="9"/>
  <c r="I1667" i="9"/>
  <c r="K1666" i="9"/>
  <c r="M1666" i="9"/>
  <c r="L1666" i="9"/>
  <c r="J1666" i="9"/>
  <c r="I1666" i="9"/>
  <c r="K1665" i="9"/>
  <c r="M1665" i="9"/>
  <c r="L1665" i="9"/>
  <c r="J1665" i="9"/>
  <c r="I1665" i="9"/>
  <c r="K1664" i="9"/>
  <c r="M1664" i="9"/>
  <c r="L1664" i="9"/>
  <c r="J1664" i="9"/>
  <c r="I1664" i="9"/>
  <c r="K1663" i="9"/>
  <c r="M1663" i="9"/>
  <c r="L1663" i="9"/>
  <c r="J1663" i="9"/>
  <c r="I1663" i="9"/>
  <c r="K1662" i="9"/>
  <c r="M1662" i="9"/>
  <c r="L1662" i="9"/>
  <c r="J1662" i="9"/>
  <c r="I1662" i="9"/>
  <c r="K1661" i="9"/>
  <c r="M1661" i="9"/>
  <c r="L1661" i="9"/>
  <c r="J1661" i="9"/>
  <c r="I1661" i="9"/>
  <c r="K1660" i="9"/>
  <c r="M1660" i="9"/>
  <c r="L1660" i="9"/>
  <c r="J1660" i="9"/>
  <c r="I1660" i="9"/>
  <c r="K1659" i="9"/>
  <c r="M1659" i="9"/>
  <c r="L1659" i="9"/>
  <c r="J1659" i="9"/>
  <c r="I1659" i="9"/>
  <c r="K1658" i="9"/>
  <c r="M1658" i="9"/>
  <c r="L1658" i="9"/>
  <c r="J1658" i="9"/>
  <c r="I1658" i="9"/>
  <c r="K1657" i="9"/>
  <c r="M1657" i="9"/>
  <c r="L1657" i="9"/>
  <c r="J1657" i="9"/>
  <c r="I1657" i="9"/>
  <c r="K1656" i="9"/>
  <c r="M1656" i="9"/>
  <c r="L1656" i="9"/>
  <c r="J1656" i="9"/>
  <c r="I1656" i="9"/>
  <c r="K1655" i="9"/>
  <c r="M1655" i="9"/>
  <c r="L1655" i="9"/>
  <c r="J1655" i="9"/>
  <c r="I1655" i="9"/>
  <c r="K1654" i="9"/>
  <c r="M1654" i="9"/>
  <c r="L1654" i="9"/>
  <c r="J1654" i="9"/>
  <c r="I1654" i="9"/>
  <c r="K1653" i="9"/>
  <c r="M1653" i="9"/>
  <c r="L1653" i="9"/>
  <c r="J1653" i="9"/>
  <c r="I1653" i="9"/>
  <c r="K1652" i="9"/>
  <c r="M1652" i="9"/>
  <c r="L1652" i="9"/>
  <c r="J1652" i="9"/>
  <c r="I1652" i="9"/>
  <c r="K1651" i="9"/>
  <c r="M1651" i="9"/>
  <c r="L1651" i="9"/>
  <c r="J1651" i="9"/>
  <c r="I1651" i="9"/>
  <c r="K1650" i="9"/>
  <c r="M1650" i="9"/>
  <c r="L1650" i="9"/>
  <c r="J1650" i="9"/>
  <c r="I1650" i="9"/>
  <c r="K1649" i="9"/>
  <c r="M1649" i="9"/>
  <c r="L1649" i="9"/>
  <c r="J1649" i="9"/>
  <c r="I1649" i="9"/>
  <c r="K1648" i="9"/>
  <c r="M1648" i="9"/>
  <c r="L1648" i="9"/>
  <c r="J1648" i="9"/>
  <c r="I1648" i="9"/>
  <c r="K1647" i="9"/>
  <c r="M1647" i="9"/>
  <c r="L1647" i="9"/>
  <c r="J1647" i="9"/>
  <c r="I1647" i="9"/>
  <c r="K1646" i="9"/>
  <c r="M1646" i="9"/>
  <c r="L1646" i="9"/>
  <c r="J1646" i="9"/>
  <c r="I1646" i="9"/>
  <c r="K1645" i="9"/>
  <c r="M1645" i="9"/>
  <c r="L1645" i="9"/>
  <c r="J1645" i="9"/>
  <c r="I1645" i="9"/>
  <c r="K1644" i="9"/>
  <c r="M1644" i="9"/>
  <c r="L1644" i="9"/>
  <c r="J1644" i="9"/>
  <c r="I1644" i="9"/>
  <c r="K1643" i="9"/>
  <c r="M1643" i="9"/>
  <c r="L1643" i="9"/>
  <c r="J1643" i="9"/>
  <c r="I1643" i="9"/>
  <c r="K1642" i="9"/>
  <c r="M1642" i="9"/>
  <c r="L1642" i="9"/>
  <c r="J1642" i="9"/>
  <c r="I1642" i="9"/>
  <c r="K1641" i="9"/>
  <c r="M1641" i="9"/>
  <c r="L1641" i="9"/>
  <c r="J1641" i="9"/>
  <c r="I1641" i="9"/>
  <c r="K1640" i="9"/>
  <c r="M1640" i="9"/>
  <c r="L1640" i="9"/>
  <c r="J1640" i="9"/>
  <c r="I1640" i="9"/>
  <c r="K1639" i="9"/>
  <c r="M1639" i="9"/>
  <c r="L1639" i="9"/>
  <c r="J1639" i="9"/>
  <c r="I1639" i="9"/>
  <c r="K1638" i="9"/>
  <c r="M1638" i="9"/>
  <c r="L1638" i="9"/>
  <c r="J1638" i="9"/>
  <c r="I1638" i="9"/>
  <c r="K1637" i="9"/>
  <c r="M1637" i="9"/>
  <c r="L1637" i="9"/>
  <c r="J1637" i="9"/>
  <c r="I1637" i="9"/>
  <c r="K1636" i="9"/>
  <c r="M1636" i="9"/>
  <c r="L1636" i="9"/>
  <c r="J1636" i="9"/>
  <c r="I1636" i="9"/>
  <c r="K1635" i="9"/>
  <c r="M1635" i="9"/>
  <c r="L1635" i="9"/>
  <c r="J1635" i="9"/>
  <c r="I1635" i="9"/>
  <c r="K1634" i="9"/>
  <c r="M1634" i="9"/>
  <c r="L1634" i="9"/>
  <c r="J1634" i="9"/>
  <c r="I1634" i="9"/>
  <c r="K1633" i="9"/>
  <c r="M1633" i="9"/>
  <c r="L1633" i="9"/>
  <c r="J1633" i="9"/>
  <c r="I1633" i="9"/>
  <c r="K1632" i="9"/>
  <c r="M1632" i="9"/>
  <c r="L1632" i="9"/>
  <c r="J1632" i="9"/>
  <c r="I1632" i="9"/>
  <c r="K1631" i="9"/>
  <c r="M1631" i="9"/>
  <c r="L1631" i="9"/>
  <c r="J1631" i="9"/>
  <c r="I1631" i="9"/>
  <c r="K1630" i="9"/>
  <c r="M1630" i="9"/>
  <c r="L1630" i="9"/>
  <c r="J1630" i="9"/>
  <c r="I1630" i="9"/>
  <c r="K1629" i="9"/>
  <c r="M1629" i="9"/>
  <c r="L1629" i="9"/>
  <c r="J1629" i="9"/>
  <c r="I1629" i="9"/>
  <c r="K1628" i="9"/>
  <c r="M1628" i="9"/>
  <c r="L1628" i="9"/>
  <c r="J1628" i="9"/>
  <c r="I1628" i="9"/>
  <c r="K1627" i="9"/>
  <c r="M1627" i="9"/>
  <c r="L1627" i="9"/>
  <c r="J1627" i="9"/>
  <c r="I1627" i="9"/>
  <c r="K1626" i="9"/>
  <c r="M1626" i="9"/>
  <c r="L1626" i="9"/>
  <c r="J1626" i="9"/>
  <c r="I1626" i="9"/>
  <c r="K1625" i="9"/>
  <c r="M1625" i="9"/>
  <c r="L1625" i="9"/>
  <c r="J1625" i="9"/>
  <c r="I1625" i="9"/>
  <c r="K1624" i="9"/>
  <c r="M1624" i="9"/>
  <c r="L1624" i="9"/>
  <c r="J1624" i="9"/>
  <c r="I1624" i="9"/>
  <c r="K1623" i="9"/>
  <c r="M1623" i="9"/>
  <c r="L1623" i="9"/>
  <c r="J1623" i="9"/>
  <c r="I1623" i="9"/>
  <c r="K1622" i="9"/>
  <c r="M1622" i="9"/>
  <c r="L1622" i="9"/>
  <c r="J1622" i="9"/>
  <c r="I1622" i="9"/>
  <c r="K1621" i="9"/>
  <c r="M1621" i="9"/>
  <c r="L1621" i="9"/>
  <c r="J1621" i="9"/>
  <c r="I1621" i="9"/>
  <c r="K1620" i="9"/>
  <c r="M1620" i="9"/>
  <c r="L1620" i="9"/>
  <c r="J1620" i="9"/>
  <c r="I1620" i="9"/>
  <c r="K1619" i="9"/>
  <c r="M1619" i="9"/>
  <c r="L1619" i="9"/>
  <c r="J1619" i="9"/>
  <c r="I1619" i="9"/>
  <c r="K1618" i="9"/>
  <c r="M1618" i="9"/>
  <c r="L1618" i="9"/>
  <c r="J1618" i="9"/>
  <c r="I1618" i="9"/>
  <c r="K1617" i="9"/>
  <c r="M1617" i="9"/>
  <c r="L1617" i="9"/>
  <c r="J1617" i="9"/>
  <c r="I1617" i="9"/>
  <c r="K1616" i="9"/>
  <c r="M1616" i="9"/>
  <c r="L1616" i="9"/>
  <c r="J1616" i="9"/>
  <c r="I1616" i="9"/>
  <c r="K1615" i="9"/>
  <c r="M1615" i="9"/>
  <c r="L1615" i="9"/>
  <c r="J1615" i="9"/>
  <c r="I1615" i="9"/>
  <c r="K1614" i="9"/>
  <c r="M1614" i="9"/>
  <c r="L1614" i="9"/>
  <c r="J1614" i="9"/>
  <c r="I1614" i="9"/>
  <c r="K1613" i="9"/>
  <c r="M1613" i="9"/>
  <c r="L1613" i="9"/>
  <c r="J1613" i="9"/>
  <c r="I1613" i="9"/>
  <c r="K1612" i="9"/>
  <c r="M1612" i="9"/>
  <c r="L1612" i="9"/>
  <c r="J1612" i="9"/>
  <c r="I1612" i="9"/>
  <c r="K1611" i="9"/>
  <c r="M1611" i="9"/>
  <c r="L1611" i="9"/>
  <c r="J1611" i="9"/>
  <c r="I1611" i="9"/>
  <c r="K1610" i="9"/>
  <c r="M1610" i="9"/>
  <c r="L1610" i="9"/>
  <c r="J1610" i="9"/>
  <c r="I1610" i="9"/>
  <c r="K1609" i="9"/>
  <c r="M1609" i="9"/>
  <c r="L1609" i="9"/>
  <c r="J1609" i="9"/>
  <c r="I1609" i="9"/>
  <c r="K1608" i="9"/>
  <c r="M1608" i="9"/>
  <c r="L1608" i="9"/>
  <c r="J1608" i="9"/>
  <c r="I1608" i="9"/>
  <c r="K1607" i="9"/>
  <c r="M1607" i="9"/>
  <c r="L1607" i="9"/>
  <c r="J1607" i="9"/>
  <c r="I1607" i="9"/>
  <c r="K1606" i="9"/>
  <c r="M1606" i="9"/>
  <c r="L1606" i="9"/>
  <c r="J1606" i="9"/>
  <c r="I1606" i="9"/>
  <c r="K1605" i="9"/>
  <c r="M1605" i="9"/>
  <c r="L1605" i="9"/>
  <c r="J1605" i="9"/>
  <c r="I1605" i="9"/>
  <c r="K1604" i="9"/>
  <c r="M1604" i="9"/>
  <c r="L1604" i="9"/>
  <c r="J1604" i="9"/>
  <c r="I1604" i="9"/>
  <c r="K1603" i="9"/>
  <c r="M1603" i="9"/>
  <c r="L1603" i="9"/>
  <c r="J1603" i="9"/>
  <c r="I1603" i="9"/>
  <c r="K1602" i="9"/>
  <c r="M1602" i="9"/>
  <c r="L1602" i="9"/>
  <c r="J1602" i="9"/>
  <c r="I1602" i="9"/>
  <c r="K1601" i="9"/>
  <c r="M1601" i="9"/>
  <c r="L1601" i="9"/>
  <c r="J1601" i="9"/>
  <c r="I1601" i="9"/>
  <c r="K1600" i="9"/>
  <c r="M1600" i="9"/>
  <c r="L1600" i="9"/>
  <c r="J1600" i="9"/>
  <c r="I1600" i="9"/>
  <c r="K1599" i="9"/>
  <c r="M1599" i="9"/>
  <c r="L1599" i="9"/>
  <c r="J1599" i="9"/>
  <c r="I1599" i="9"/>
  <c r="K1598" i="9"/>
  <c r="M1598" i="9"/>
  <c r="L1598" i="9"/>
  <c r="J1598" i="9"/>
  <c r="I1598" i="9"/>
  <c r="K1597" i="9"/>
  <c r="M1597" i="9"/>
  <c r="L1597" i="9"/>
  <c r="J1597" i="9"/>
  <c r="I1597" i="9"/>
  <c r="K1596" i="9"/>
  <c r="M1596" i="9"/>
  <c r="L1596" i="9"/>
  <c r="J1596" i="9"/>
  <c r="I1596" i="9"/>
  <c r="K1595" i="9"/>
  <c r="M1595" i="9"/>
  <c r="L1595" i="9"/>
  <c r="J1595" i="9"/>
  <c r="I1595" i="9"/>
  <c r="K1594" i="9"/>
  <c r="M1594" i="9"/>
  <c r="L1594" i="9"/>
  <c r="J1594" i="9"/>
  <c r="I1594" i="9"/>
  <c r="K1593" i="9"/>
  <c r="M1593" i="9"/>
  <c r="L1593" i="9"/>
  <c r="J1593" i="9"/>
  <c r="I1593" i="9"/>
  <c r="K1592" i="9"/>
  <c r="M1592" i="9"/>
  <c r="L1592" i="9"/>
  <c r="J1592" i="9"/>
  <c r="I1592" i="9"/>
  <c r="K1591" i="9"/>
  <c r="M1591" i="9"/>
  <c r="L1591" i="9"/>
  <c r="J1591" i="9"/>
  <c r="I1591" i="9"/>
  <c r="K1590" i="9"/>
  <c r="M1590" i="9"/>
  <c r="L1590" i="9"/>
  <c r="J1590" i="9"/>
  <c r="I1590" i="9"/>
  <c r="K1589" i="9"/>
  <c r="M1589" i="9"/>
  <c r="L1589" i="9"/>
  <c r="J1589" i="9"/>
  <c r="I1589" i="9"/>
  <c r="K1588" i="9"/>
  <c r="M1588" i="9"/>
  <c r="L1588" i="9"/>
  <c r="J1588" i="9"/>
  <c r="I1588" i="9"/>
  <c r="K1587" i="9"/>
  <c r="M1587" i="9"/>
  <c r="L1587" i="9"/>
  <c r="J1587" i="9"/>
  <c r="I1587" i="9"/>
  <c r="K1586" i="9"/>
  <c r="M1586" i="9"/>
  <c r="L1586" i="9"/>
  <c r="J1586" i="9"/>
  <c r="I1586" i="9"/>
  <c r="K1585" i="9"/>
  <c r="M1585" i="9"/>
  <c r="L1585" i="9"/>
  <c r="J1585" i="9"/>
  <c r="I1585" i="9"/>
  <c r="K1584" i="9"/>
  <c r="M1584" i="9"/>
  <c r="L1584" i="9"/>
  <c r="J1584" i="9"/>
  <c r="I1584" i="9"/>
  <c r="K1583" i="9"/>
  <c r="M1583" i="9"/>
  <c r="L1583" i="9"/>
  <c r="J1583" i="9"/>
  <c r="I1583" i="9"/>
  <c r="K1582" i="9"/>
  <c r="M1582" i="9"/>
  <c r="L1582" i="9"/>
  <c r="J1582" i="9"/>
  <c r="I1582" i="9"/>
  <c r="K1581" i="9"/>
  <c r="M1581" i="9"/>
  <c r="L1581" i="9"/>
  <c r="J1581" i="9"/>
  <c r="I1581" i="9"/>
  <c r="K1580" i="9"/>
  <c r="M1580" i="9"/>
  <c r="L1580" i="9"/>
  <c r="J1580" i="9"/>
  <c r="I1580" i="9"/>
  <c r="K1579" i="9"/>
  <c r="M1579" i="9"/>
  <c r="L1579" i="9"/>
  <c r="J1579" i="9"/>
  <c r="I1579" i="9"/>
  <c r="K1578" i="9"/>
  <c r="M1578" i="9"/>
  <c r="L1578" i="9"/>
  <c r="J1578" i="9"/>
  <c r="I1578" i="9"/>
  <c r="K1577" i="9"/>
  <c r="M1577" i="9"/>
  <c r="L1577" i="9"/>
  <c r="J1577" i="9"/>
  <c r="I1577" i="9"/>
  <c r="K1576" i="9"/>
  <c r="M1576" i="9"/>
  <c r="L1576" i="9"/>
  <c r="J1576" i="9"/>
  <c r="I1576" i="9"/>
  <c r="K1575" i="9"/>
  <c r="M1575" i="9"/>
  <c r="L1575" i="9"/>
  <c r="J1575" i="9"/>
  <c r="I1575" i="9"/>
  <c r="K1574" i="9"/>
  <c r="M1574" i="9"/>
  <c r="L1574" i="9"/>
  <c r="J1574" i="9"/>
  <c r="I1574" i="9"/>
  <c r="K1573" i="9"/>
  <c r="M1573" i="9"/>
  <c r="L1573" i="9"/>
  <c r="J1573" i="9"/>
  <c r="I1573" i="9"/>
  <c r="K1572" i="9"/>
  <c r="M1572" i="9"/>
  <c r="L1572" i="9"/>
  <c r="J1572" i="9"/>
  <c r="I1572" i="9"/>
  <c r="K1571" i="9"/>
  <c r="M1571" i="9"/>
  <c r="L1571" i="9"/>
  <c r="J1571" i="9"/>
  <c r="I1571" i="9"/>
  <c r="K1570" i="9"/>
  <c r="M1570" i="9"/>
  <c r="L1570" i="9"/>
  <c r="J1570" i="9"/>
  <c r="I1570" i="9"/>
  <c r="K1569" i="9"/>
  <c r="M1569" i="9"/>
  <c r="L1569" i="9"/>
  <c r="J1569" i="9"/>
  <c r="I1569" i="9"/>
  <c r="K1568" i="9"/>
  <c r="M1568" i="9"/>
  <c r="L1568" i="9"/>
  <c r="J1568" i="9"/>
  <c r="I1568" i="9"/>
  <c r="K1567" i="9"/>
  <c r="M1567" i="9"/>
  <c r="L1567" i="9"/>
  <c r="J1567" i="9"/>
  <c r="I1567" i="9"/>
  <c r="K1566" i="9"/>
  <c r="M1566" i="9"/>
  <c r="L1566" i="9"/>
  <c r="J1566" i="9"/>
  <c r="I1566" i="9"/>
  <c r="K1565" i="9"/>
  <c r="M1565" i="9"/>
  <c r="L1565" i="9"/>
  <c r="J1565" i="9"/>
  <c r="I1565" i="9"/>
  <c r="K1564" i="9"/>
  <c r="M1564" i="9"/>
  <c r="L1564" i="9"/>
  <c r="J1564" i="9"/>
  <c r="I1564" i="9"/>
  <c r="K1563" i="9"/>
  <c r="M1563" i="9"/>
  <c r="L1563" i="9"/>
  <c r="J1563" i="9"/>
  <c r="I1563" i="9"/>
  <c r="K1562" i="9"/>
  <c r="M1562" i="9"/>
  <c r="L1562" i="9"/>
  <c r="J1562" i="9"/>
  <c r="I1562" i="9"/>
  <c r="K1561" i="9"/>
  <c r="M1561" i="9"/>
  <c r="L1561" i="9"/>
  <c r="J1561" i="9"/>
  <c r="I1561" i="9"/>
  <c r="K1560" i="9"/>
  <c r="M1560" i="9"/>
  <c r="L1560" i="9"/>
  <c r="J1560" i="9"/>
  <c r="I1560" i="9"/>
  <c r="K1559" i="9"/>
  <c r="M1559" i="9"/>
  <c r="L1559" i="9"/>
  <c r="J1559" i="9"/>
  <c r="I1559" i="9"/>
  <c r="K1558" i="9"/>
  <c r="M1558" i="9"/>
  <c r="L1558" i="9"/>
  <c r="J1558" i="9"/>
  <c r="I1558" i="9"/>
  <c r="K1557" i="9"/>
  <c r="M1557" i="9"/>
  <c r="L1557" i="9"/>
  <c r="J1557" i="9"/>
  <c r="I1557" i="9"/>
  <c r="K1556" i="9"/>
  <c r="M1556" i="9"/>
  <c r="L1556" i="9"/>
  <c r="J1556" i="9"/>
  <c r="I1556" i="9"/>
  <c r="K1555" i="9"/>
  <c r="M1555" i="9"/>
  <c r="L1555" i="9"/>
  <c r="J1555" i="9"/>
  <c r="I1555" i="9"/>
  <c r="K1554" i="9"/>
  <c r="M1554" i="9"/>
  <c r="L1554" i="9"/>
  <c r="J1554" i="9"/>
  <c r="I1554" i="9"/>
  <c r="K1553" i="9"/>
  <c r="M1553" i="9"/>
  <c r="L1553" i="9"/>
  <c r="J1553" i="9"/>
  <c r="I1553" i="9"/>
  <c r="K1552" i="9"/>
  <c r="M1552" i="9"/>
  <c r="L1552" i="9"/>
  <c r="J1552" i="9"/>
  <c r="I1552" i="9"/>
  <c r="K1551" i="9"/>
  <c r="M1551" i="9"/>
  <c r="L1551" i="9"/>
  <c r="J1551" i="9"/>
  <c r="I1551" i="9"/>
  <c r="K1550" i="9"/>
  <c r="M1550" i="9"/>
  <c r="L1550" i="9"/>
  <c r="J1550" i="9"/>
  <c r="I1550" i="9"/>
  <c r="K1549" i="9"/>
  <c r="M1549" i="9"/>
  <c r="L1549" i="9"/>
  <c r="J1549" i="9"/>
  <c r="I1549" i="9"/>
  <c r="K1548" i="9"/>
  <c r="M1548" i="9"/>
  <c r="L1548" i="9"/>
  <c r="J1548" i="9"/>
  <c r="I1548" i="9"/>
  <c r="K1547" i="9"/>
  <c r="M1547" i="9"/>
  <c r="L1547" i="9"/>
  <c r="J1547" i="9"/>
  <c r="I1547" i="9"/>
  <c r="K1546" i="9"/>
  <c r="M1546" i="9"/>
  <c r="L1546" i="9"/>
  <c r="J1546" i="9"/>
  <c r="I1546" i="9"/>
  <c r="K1545" i="9"/>
  <c r="M1545" i="9"/>
  <c r="L1545" i="9"/>
  <c r="J1545" i="9"/>
  <c r="I1545" i="9"/>
  <c r="K1544" i="9"/>
  <c r="M1544" i="9"/>
  <c r="L1544" i="9"/>
  <c r="J1544" i="9"/>
  <c r="I1544" i="9"/>
  <c r="K1543" i="9"/>
  <c r="M1543" i="9"/>
  <c r="L1543" i="9"/>
  <c r="J1543" i="9"/>
  <c r="I1543" i="9"/>
  <c r="K1542" i="9"/>
  <c r="M1542" i="9"/>
  <c r="L1542" i="9"/>
  <c r="J1542" i="9"/>
  <c r="I1542" i="9"/>
  <c r="K1541" i="9"/>
  <c r="M1541" i="9"/>
  <c r="L1541" i="9"/>
  <c r="J1541" i="9"/>
  <c r="I1541" i="9"/>
  <c r="K1540" i="9"/>
  <c r="M1540" i="9"/>
  <c r="L1540" i="9"/>
  <c r="J1540" i="9"/>
  <c r="I1540" i="9"/>
  <c r="K1539" i="9"/>
  <c r="M1539" i="9"/>
  <c r="L1539" i="9"/>
  <c r="J1539" i="9"/>
  <c r="I1539" i="9"/>
  <c r="K1538" i="9"/>
  <c r="M1538" i="9"/>
  <c r="L1538" i="9"/>
  <c r="J1538" i="9"/>
  <c r="I1538" i="9"/>
  <c r="K1537" i="9"/>
  <c r="M1537" i="9"/>
  <c r="L1537" i="9"/>
  <c r="J1537" i="9"/>
  <c r="I1537" i="9"/>
  <c r="K1536" i="9"/>
  <c r="M1536" i="9"/>
  <c r="L1536" i="9"/>
  <c r="J1536" i="9"/>
  <c r="I1536" i="9"/>
  <c r="K1535" i="9"/>
  <c r="M1535" i="9"/>
  <c r="L1535" i="9"/>
  <c r="J1535" i="9"/>
  <c r="I1535" i="9"/>
  <c r="K1534" i="9"/>
  <c r="M1534" i="9"/>
  <c r="L1534" i="9"/>
  <c r="J1534" i="9"/>
  <c r="I1534" i="9"/>
  <c r="K1533" i="9"/>
  <c r="M1533" i="9"/>
  <c r="L1533" i="9"/>
  <c r="J1533" i="9"/>
  <c r="I1533" i="9"/>
  <c r="K1532" i="9"/>
  <c r="M1532" i="9"/>
  <c r="L1532" i="9"/>
  <c r="J1532" i="9"/>
  <c r="I1532" i="9"/>
  <c r="K1531" i="9"/>
  <c r="M1531" i="9"/>
  <c r="L1531" i="9"/>
  <c r="J1531" i="9"/>
  <c r="I1531" i="9"/>
  <c r="K1530" i="9"/>
  <c r="M1530" i="9"/>
  <c r="L1530" i="9"/>
  <c r="J1530" i="9"/>
  <c r="I1530" i="9"/>
  <c r="K1529" i="9"/>
  <c r="M1529" i="9"/>
  <c r="L1529" i="9"/>
  <c r="J1529" i="9"/>
  <c r="I1529" i="9"/>
  <c r="K1528" i="9"/>
  <c r="M1528" i="9"/>
  <c r="L1528" i="9"/>
  <c r="J1528" i="9"/>
  <c r="I1528" i="9"/>
  <c r="K1527" i="9"/>
  <c r="M1527" i="9"/>
  <c r="L1527" i="9"/>
  <c r="J1527" i="9"/>
  <c r="I1527" i="9"/>
  <c r="K1526" i="9"/>
  <c r="M1526" i="9"/>
  <c r="L1526" i="9"/>
  <c r="J1526" i="9"/>
  <c r="I1526" i="9"/>
  <c r="K1525" i="9"/>
  <c r="M1525" i="9"/>
  <c r="L1525" i="9"/>
  <c r="J1525" i="9"/>
  <c r="I1525" i="9"/>
  <c r="K1524" i="9"/>
  <c r="M1524" i="9"/>
  <c r="L1524" i="9"/>
  <c r="J1524" i="9"/>
  <c r="I1524" i="9"/>
  <c r="K1523" i="9"/>
  <c r="M1523" i="9"/>
  <c r="L1523" i="9"/>
  <c r="J1523" i="9"/>
  <c r="I1523" i="9"/>
  <c r="K1522" i="9"/>
  <c r="M1522" i="9"/>
  <c r="L1522" i="9"/>
  <c r="J1522" i="9"/>
  <c r="I1522" i="9"/>
  <c r="K1521" i="9"/>
  <c r="M1521" i="9"/>
  <c r="L1521" i="9"/>
  <c r="J1521" i="9"/>
  <c r="I1521" i="9"/>
  <c r="K1520" i="9"/>
  <c r="M1520" i="9"/>
  <c r="L1520" i="9"/>
  <c r="J1520" i="9"/>
  <c r="I1520" i="9"/>
  <c r="K1519" i="9"/>
  <c r="M1519" i="9"/>
  <c r="L1519" i="9"/>
  <c r="J1519" i="9"/>
  <c r="I1519" i="9"/>
  <c r="K1518" i="9"/>
  <c r="M1518" i="9"/>
  <c r="L1518" i="9"/>
  <c r="J1518" i="9"/>
  <c r="I1518" i="9"/>
  <c r="K1517" i="9"/>
  <c r="M1517" i="9"/>
  <c r="L1517" i="9"/>
  <c r="J1517" i="9"/>
  <c r="I1517" i="9"/>
  <c r="K1516" i="9"/>
  <c r="M1516" i="9"/>
  <c r="L1516" i="9"/>
  <c r="J1516" i="9"/>
  <c r="I1516" i="9"/>
  <c r="K1515" i="9"/>
  <c r="M1515" i="9"/>
  <c r="L1515" i="9"/>
  <c r="J1515" i="9"/>
  <c r="I1515" i="9"/>
  <c r="K1514" i="9"/>
  <c r="M1514" i="9"/>
  <c r="L1514" i="9"/>
  <c r="J1514" i="9"/>
  <c r="I1514" i="9"/>
  <c r="K1513" i="9"/>
  <c r="M1513" i="9"/>
  <c r="L1513" i="9"/>
  <c r="J1513" i="9"/>
  <c r="I1513" i="9"/>
  <c r="K1512" i="9"/>
  <c r="M1512" i="9"/>
  <c r="L1512" i="9"/>
  <c r="J1512" i="9"/>
  <c r="I1512" i="9"/>
  <c r="K1511" i="9"/>
  <c r="M1511" i="9"/>
  <c r="L1511" i="9"/>
  <c r="J1511" i="9"/>
  <c r="I1511" i="9"/>
  <c r="K1510" i="9"/>
  <c r="M1510" i="9"/>
  <c r="L1510" i="9"/>
  <c r="J1510" i="9"/>
  <c r="I1510" i="9"/>
  <c r="K1509" i="9"/>
  <c r="M1509" i="9"/>
  <c r="L1509" i="9"/>
  <c r="J1509" i="9"/>
  <c r="I1509" i="9"/>
  <c r="K1508" i="9"/>
  <c r="M1508" i="9"/>
  <c r="L1508" i="9"/>
  <c r="J1508" i="9"/>
  <c r="I1508" i="9"/>
  <c r="K1507" i="9"/>
  <c r="M1507" i="9"/>
  <c r="L1507" i="9"/>
  <c r="J1507" i="9"/>
  <c r="I1507" i="9"/>
  <c r="K1506" i="9"/>
  <c r="M1506" i="9"/>
  <c r="L1506" i="9"/>
  <c r="J1506" i="9"/>
  <c r="I1506" i="9"/>
  <c r="K1505" i="9"/>
  <c r="M1505" i="9"/>
  <c r="L1505" i="9"/>
  <c r="J1505" i="9"/>
  <c r="I1505" i="9"/>
  <c r="K1504" i="9"/>
  <c r="M1504" i="9"/>
  <c r="L1504" i="9"/>
  <c r="J1504" i="9"/>
  <c r="I1504" i="9"/>
  <c r="K1503" i="9"/>
  <c r="M1503" i="9"/>
  <c r="L1503" i="9"/>
  <c r="J1503" i="9"/>
  <c r="I1503" i="9"/>
  <c r="K1502" i="9"/>
  <c r="M1502" i="9"/>
  <c r="L1502" i="9"/>
  <c r="J1502" i="9"/>
  <c r="I1502" i="9"/>
  <c r="K1501" i="9"/>
  <c r="M1501" i="9"/>
  <c r="L1501" i="9"/>
  <c r="J1501" i="9"/>
  <c r="I1501" i="9"/>
  <c r="K1500" i="9"/>
  <c r="M1500" i="9"/>
  <c r="L1500" i="9"/>
  <c r="J1500" i="9"/>
  <c r="I1500" i="9"/>
  <c r="K1499" i="9"/>
  <c r="M1499" i="9"/>
  <c r="L1499" i="9"/>
  <c r="J1499" i="9"/>
  <c r="I1499" i="9"/>
  <c r="K1498" i="9"/>
  <c r="M1498" i="9"/>
  <c r="L1498" i="9"/>
  <c r="J1498" i="9"/>
  <c r="I1498" i="9"/>
  <c r="K1497" i="9"/>
  <c r="M1497" i="9"/>
  <c r="L1497" i="9"/>
  <c r="J1497" i="9"/>
  <c r="I1497" i="9"/>
  <c r="K1496" i="9"/>
  <c r="M1496" i="9"/>
  <c r="L1496" i="9"/>
  <c r="J1496" i="9"/>
  <c r="I1496" i="9"/>
  <c r="K1495" i="9"/>
  <c r="M1495" i="9"/>
  <c r="L1495" i="9"/>
  <c r="J1495" i="9"/>
  <c r="I1495" i="9"/>
  <c r="K1494" i="9"/>
  <c r="M1494" i="9"/>
  <c r="L1494" i="9"/>
  <c r="J1494" i="9"/>
  <c r="I1494" i="9"/>
  <c r="K1493" i="9"/>
  <c r="M1493" i="9"/>
  <c r="L1493" i="9"/>
  <c r="J1493" i="9"/>
  <c r="I1493" i="9"/>
  <c r="K1492" i="9"/>
  <c r="M1492" i="9"/>
  <c r="L1492" i="9"/>
  <c r="J1492" i="9"/>
  <c r="I1492" i="9"/>
  <c r="K1491" i="9"/>
  <c r="M1491" i="9"/>
  <c r="L1491" i="9"/>
  <c r="J1491" i="9"/>
  <c r="I1491" i="9"/>
  <c r="K1490" i="9"/>
  <c r="M1490" i="9"/>
  <c r="L1490" i="9"/>
  <c r="J1490" i="9"/>
  <c r="I1490" i="9"/>
  <c r="K1489" i="9"/>
  <c r="M1489" i="9"/>
  <c r="L1489" i="9"/>
  <c r="J1489" i="9"/>
  <c r="I1489" i="9"/>
  <c r="K1488" i="9"/>
  <c r="M1488" i="9"/>
  <c r="L1488" i="9"/>
  <c r="J1488" i="9"/>
  <c r="I1488" i="9"/>
  <c r="K1487" i="9"/>
  <c r="M1487" i="9"/>
  <c r="L1487" i="9"/>
  <c r="J1487" i="9"/>
  <c r="I1487" i="9"/>
  <c r="K1486" i="9"/>
  <c r="M1486" i="9"/>
  <c r="L1486" i="9"/>
  <c r="J1486" i="9"/>
  <c r="I1486" i="9"/>
  <c r="K1485" i="9"/>
  <c r="M1485" i="9"/>
  <c r="L1485" i="9"/>
  <c r="J1485" i="9"/>
  <c r="I1485" i="9"/>
  <c r="K1484" i="9"/>
  <c r="M1484" i="9"/>
  <c r="L1484" i="9"/>
  <c r="J1484" i="9"/>
  <c r="I1484" i="9"/>
  <c r="K1483" i="9"/>
  <c r="M1483" i="9"/>
  <c r="L1483" i="9"/>
  <c r="J1483" i="9"/>
  <c r="I1483" i="9"/>
  <c r="K1482" i="9"/>
  <c r="M1482" i="9"/>
  <c r="L1482" i="9"/>
  <c r="J1482" i="9"/>
  <c r="I1482" i="9"/>
  <c r="K1481" i="9"/>
  <c r="M1481" i="9"/>
  <c r="L1481" i="9"/>
  <c r="J1481" i="9"/>
  <c r="I1481" i="9"/>
  <c r="K1480" i="9"/>
  <c r="M1480" i="9"/>
  <c r="L1480" i="9"/>
  <c r="J1480" i="9"/>
  <c r="I1480" i="9"/>
  <c r="K1479" i="9"/>
  <c r="M1479" i="9"/>
  <c r="L1479" i="9"/>
  <c r="J1479" i="9"/>
  <c r="I1479" i="9"/>
  <c r="K1478" i="9"/>
  <c r="M1478" i="9"/>
  <c r="L1478" i="9"/>
  <c r="J1478" i="9"/>
  <c r="I1478" i="9"/>
  <c r="K1477" i="9"/>
  <c r="M1477" i="9"/>
  <c r="L1477" i="9"/>
  <c r="J1477" i="9"/>
  <c r="I1477" i="9"/>
  <c r="K1476" i="9"/>
  <c r="M1476" i="9"/>
  <c r="L1476" i="9"/>
  <c r="J1476" i="9"/>
  <c r="I1476" i="9"/>
  <c r="K1475" i="9"/>
  <c r="M1475" i="9"/>
  <c r="L1475" i="9"/>
  <c r="J1475" i="9"/>
  <c r="I1475" i="9"/>
  <c r="K1474" i="9"/>
  <c r="M1474" i="9"/>
  <c r="L1474" i="9"/>
  <c r="J1474" i="9"/>
  <c r="I1474" i="9"/>
  <c r="K1473" i="9"/>
  <c r="M1473" i="9"/>
  <c r="L1473" i="9"/>
  <c r="J1473" i="9"/>
  <c r="I1473" i="9"/>
  <c r="K1472" i="9"/>
  <c r="M1472" i="9"/>
  <c r="L1472" i="9"/>
  <c r="J1472" i="9"/>
  <c r="I1472" i="9"/>
  <c r="K1471" i="9"/>
  <c r="M1471" i="9"/>
  <c r="L1471" i="9"/>
  <c r="J1471" i="9"/>
  <c r="I1471" i="9"/>
  <c r="K1470" i="9"/>
  <c r="M1470" i="9"/>
  <c r="L1470" i="9"/>
  <c r="J1470" i="9"/>
  <c r="I1470" i="9"/>
  <c r="K1469" i="9"/>
  <c r="M1469" i="9"/>
  <c r="L1469" i="9"/>
  <c r="J1469" i="9"/>
  <c r="I1469" i="9"/>
  <c r="K1468" i="9"/>
  <c r="M1468" i="9"/>
  <c r="L1468" i="9"/>
  <c r="J1468" i="9"/>
  <c r="I1468" i="9"/>
  <c r="K1467" i="9"/>
  <c r="M1467" i="9"/>
  <c r="L1467" i="9"/>
  <c r="J1467" i="9"/>
  <c r="I1467" i="9"/>
  <c r="K1466" i="9"/>
  <c r="M1466" i="9"/>
  <c r="L1466" i="9"/>
  <c r="J1466" i="9"/>
  <c r="I1466" i="9"/>
  <c r="K1465" i="9"/>
  <c r="M1465" i="9"/>
  <c r="L1465" i="9"/>
  <c r="J1465" i="9"/>
  <c r="I1465" i="9"/>
  <c r="K1464" i="9"/>
  <c r="M1464" i="9"/>
  <c r="L1464" i="9"/>
  <c r="J1464" i="9"/>
  <c r="I1464" i="9"/>
  <c r="K1463" i="9"/>
  <c r="M1463" i="9"/>
  <c r="L1463" i="9"/>
  <c r="J1463" i="9"/>
  <c r="I1463" i="9"/>
  <c r="K1462" i="9"/>
  <c r="M1462" i="9"/>
  <c r="L1462" i="9"/>
  <c r="J1462" i="9"/>
  <c r="I1462" i="9"/>
  <c r="K1461" i="9"/>
  <c r="M1461" i="9"/>
  <c r="L1461" i="9"/>
  <c r="J1461" i="9"/>
  <c r="I1461" i="9"/>
  <c r="K1460" i="9"/>
  <c r="M1460" i="9"/>
  <c r="L1460" i="9"/>
  <c r="J1460" i="9"/>
  <c r="I1460" i="9"/>
  <c r="K1459" i="9"/>
  <c r="M1459" i="9"/>
  <c r="L1459" i="9"/>
  <c r="J1459" i="9"/>
  <c r="I1459" i="9"/>
  <c r="K1458" i="9"/>
  <c r="M1458" i="9"/>
  <c r="L1458" i="9"/>
  <c r="J1458" i="9"/>
  <c r="I1458" i="9"/>
  <c r="K1457" i="9"/>
  <c r="M1457" i="9"/>
  <c r="L1457" i="9"/>
  <c r="J1457" i="9"/>
  <c r="I1457" i="9"/>
  <c r="K1456" i="9"/>
  <c r="M1456" i="9"/>
  <c r="L1456" i="9"/>
  <c r="J1456" i="9"/>
  <c r="I1456" i="9"/>
  <c r="K1455" i="9"/>
  <c r="M1455" i="9"/>
  <c r="L1455" i="9"/>
  <c r="J1455" i="9"/>
  <c r="I1455" i="9"/>
  <c r="K1454" i="9"/>
  <c r="M1454" i="9"/>
  <c r="L1454" i="9"/>
  <c r="J1454" i="9"/>
  <c r="I1454" i="9"/>
  <c r="K1453" i="9"/>
  <c r="M1453" i="9"/>
  <c r="L1453" i="9"/>
  <c r="J1453" i="9"/>
  <c r="I1453" i="9"/>
  <c r="K1452" i="9"/>
  <c r="M1452" i="9"/>
  <c r="L1452" i="9"/>
  <c r="J1452" i="9"/>
  <c r="I1452" i="9"/>
  <c r="K1451" i="9"/>
  <c r="M1451" i="9"/>
  <c r="L1451" i="9"/>
  <c r="J1451" i="9"/>
  <c r="I1451" i="9"/>
  <c r="K1450" i="9"/>
  <c r="M1450" i="9"/>
  <c r="L1450" i="9"/>
  <c r="J1450" i="9"/>
  <c r="I1450" i="9"/>
  <c r="K1449" i="9"/>
  <c r="M1449" i="9"/>
  <c r="L1449" i="9"/>
  <c r="J1449" i="9"/>
  <c r="I1449" i="9"/>
  <c r="K1448" i="9"/>
  <c r="M1448" i="9"/>
  <c r="L1448" i="9"/>
  <c r="J1448" i="9"/>
  <c r="I1448" i="9"/>
  <c r="K1447" i="9"/>
  <c r="M1447" i="9"/>
  <c r="L1447" i="9"/>
  <c r="J1447" i="9"/>
  <c r="I1447" i="9"/>
  <c r="K1446" i="9"/>
  <c r="M1446" i="9"/>
  <c r="L1446" i="9"/>
  <c r="J1446" i="9"/>
  <c r="I1446" i="9"/>
  <c r="K1445" i="9"/>
  <c r="M1445" i="9"/>
  <c r="L1445" i="9"/>
  <c r="J1445" i="9"/>
  <c r="I1445" i="9"/>
  <c r="K1444" i="9"/>
  <c r="M1444" i="9"/>
  <c r="L1444" i="9"/>
  <c r="J1444" i="9"/>
  <c r="I1444" i="9"/>
  <c r="K1443" i="9"/>
  <c r="M1443" i="9"/>
  <c r="L1443" i="9"/>
  <c r="J1443" i="9"/>
  <c r="I1443" i="9"/>
  <c r="K1442" i="9"/>
  <c r="M1442" i="9"/>
  <c r="L1442" i="9"/>
  <c r="J1442" i="9"/>
  <c r="I1442" i="9"/>
  <c r="K1441" i="9"/>
  <c r="M1441" i="9"/>
  <c r="L1441" i="9"/>
  <c r="J1441" i="9"/>
  <c r="I1441" i="9"/>
  <c r="K1440" i="9"/>
  <c r="M1440" i="9"/>
  <c r="L1440" i="9"/>
  <c r="J1440" i="9"/>
  <c r="I1440" i="9"/>
  <c r="K1439" i="9"/>
  <c r="M1439" i="9"/>
  <c r="L1439" i="9"/>
  <c r="J1439" i="9"/>
  <c r="I1439" i="9"/>
  <c r="K1438" i="9"/>
  <c r="M1438" i="9"/>
  <c r="L1438" i="9"/>
  <c r="J1438" i="9"/>
  <c r="I1438" i="9"/>
  <c r="K1437" i="9"/>
  <c r="M1437" i="9"/>
  <c r="L1437" i="9"/>
  <c r="J1437" i="9"/>
  <c r="I1437" i="9"/>
  <c r="K1436" i="9"/>
  <c r="M1436" i="9"/>
  <c r="L1436" i="9"/>
  <c r="J1436" i="9"/>
  <c r="I1436" i="9"/>
  <c r="K1435" i="9"/>
  <c r="M1435" i="9"/>
  <c r="L1435" i="9"/>
  <c r="J1435" i="9"/>
  <c r="I1435" i="9"/>
  <c r="K1434" i="9"/>
  <c r="M1434" i="9"/>
  <c r="L1434" i="9"/>
  <c r="J1434" i="9"/>
  <c r="I1434" i="9"/>
  <c r="K1433" i="9"/>
  <c r="M1433" i="9"/>
  <c r="L1433" i="9"/>
  <c r="J1433" i="9"/>
  <c r="I1433" i="9"/>
  <c r="K1432" i="9"/>
  <c r="M1432" i="9"/>
  <c r="L1432" i="9"/>
  <c r="J1432" i="9"/>
  <c r="I1432" i="9"/>
  <c r="K1431" i="9"/>
  <c r="M1431" i="9"/>
  <c r="L1431" i="9"/>
  <c r="J1431" i="9"/>
  <c r="I1431" i="9"/>
  <c r="K1430" i="9"/>
  <c r="M1430" i="9"/>
  <c r="L1430" i="9"/>
  <c r="J1430" i="9"/>
  <c r="I1430" i="9"/>
  <c r="K1429" i="9"/>
  <c r="M1429" i="9"/>
  <c r="L1429" i="9"/>
  <c r="J1429" i="9"/>
  <c r="I1429" i="9"/>
  <c r="K1428" i="9"/>
  <c r="M1428" i="9"/>
  <c r="L1428" i="9"/>
  <c r="J1428" i="9"/>
  <c r="I1428" i="9"/>
  <c r="K1427" i="9"/>
  <c r="M1427" i="9"/>
  <c r="L1427" i="9"/>
  <c r="J1427" i="9"/>
  <c r="I1427" i="9"/>
  <c r="K1426" i="9"/>
  <c r="M1426" i="9"/>
  <c r="L1426" i="9"/>
  <c r="J1426" i="9"/>
  <c r="I1426" i="9"/>
  <c r="K1425" i="9"/>
  <c r="M1425" i="9"/>
  <c r="L1425" i="9"/>
  <c r="J1425" i="9"/>
  <c r="I1425" i="9"/>
  <c r="K1424" i="9"/>
  <c r="M1424" i="9"/>
  <c r="L1424" i="9"/>
  <c r="J1424" i="9"/>
  <c r="I1424" i="9"/>
  <c r="K1423" i="9"/>
  <c r="M1423" i="9"/>
  <c r="L1423" i="9"/>
  <c r="J1423" i="9"/>
  <c r="I1423" i="9"/>
  <c r="K1422" i="9"/>
  <c r="M1422" i="9"/>
  <c r="L1422" i="9"/>
  <c r="J1422" i="9"/>
  <c r="I1422" i="9"/>
  <c r="K1421" i="9"/>
  <c r="M1421" i="9"/>
  <c r="L1421" i="9"/>
  <c r="J1421" i="9"/>
  <c r="I1421" i="9"/>
  <c r="K1420" i="9"/>
  <c r="M1420" i="9"/>
  <c r="L1420" i="9"/>
  <c r="J1420" i="9"/>
  <c r="I1420" i="9"/>
  <c r="K1419" i="9"/>
  <c r="M1419" i="9"/>
  <c r="L1419" i="9"/>
  <c r="J1419" i="9"/>
  <c r="I1419" i="9"/>
  <c r="K1418" i="9"/>
  <c r="M1418" i="9"/>
  <c r="L1418" i="9"/>
  <c r="J1418" i="9"/>
  <c r="I1418" i="9"/>
  <c r="K1417" i="9"/>
  <c r="M1417" i="9"/>
  <c r="L1417" i="9"/>
  <c r="J1417" i="9"/>
  <c r="I1417" i="9"/>
  <c r="K1416" i="9"/>
  <c r="M1416" i="9"/>
  <c r="L1416" i="9"/>
  <c r="J1416" i="9"/>
  <c r="I1416" i="9"/>
  <c r="K1415" i="9"/>
  <c r="M1415" i="9"/>
  <c r="L1415" i="9"/>
  <c r="J1415" i="9"/>
  <c r="I1415" i="9"/>
  <c r="K1414" i="9"/>
  <c r="M1414" i="9"/>
  <c r="L1414" i="9"/>
  <c r="J1414" i="9"/>
  <c r="I1414" i="9"/>
  <c r="K1413" i="9"/>
  <c r="M1413" i="9"/>
  <c r="L1413" i="9"/>
  <c r="J1413" i="9"/>
  <c r="I1413" i="9"/>
  <c r="K1412" i="9"/>
  <c r="M1412" i="9"/>
  <c r="L1412" i="9"/>
  <c r="J1412" i="9"/>
  <c r="I1412" i="9"/>
  <c r="K1411" i="9"/>
  <c r="M1411" i="9"/>
  <c r="L1411" i="9"/>
  <c r="J1411" i="9"/>
  <c r="I1411" i="9"/>
  <c r="K1410" i="9"/>
  <c r="M1410" i="9"/>
  <c r="L1410" i="9"/>
  <c r="J1410" i="9"/>
  <c r="I1410" i="9"/>
  <c r="K1409" i="9"/>
  <c r="M1409" i="9"/>
  <c r="L1409" i="9"/>
  <c r="J1409" i="9"/>
  <c r="I1409" i="9"/>
  <c r="K1408" i="9"/>
  <c r="M1408" i="9"/>
  <c r="L1408" i="9"/>
  <c r="J1408" i="9"/>
  <c r="I1408" i="9"/>
  <c r="K1407" i="9"/>
  <c r="M1407" i="9"/>
  <c r="L1407" i="9"/>
  <c r="J1407" i="9"/>
  <c r="I1407" i="9"/>
  <c r="K1406" i="9"/>
  <c r="M1406" i="9"/>
  <c r="L1406" i="9"/>
  <c r="J1406" i="9"/>
  <c r="I1406" i="9"/>
  <c r="K1405" i="9"/>
  <c r="M1405" i="9"/>
  <c r="L1405" i="9"/>
  <c r="J1405" i="9"/>
  <c r="I1405" i="9"/>
  <c r="K1404" i="9"/>
  <c r="M1404" i="9"/>
  <c r="L1404" i="9"/>
  <c r="J1404" i="9"/>
  <c r="I1404" i="9"/>
  <c r="K1403" i="9"/>
  <c r="M1403" i="9"/>
  <c r="L1403" i="9"/>
  <c r="J1403" i="9"/>
  <c r="I1403" i="9"/>
  <c r="K1402" i="9"/>
  <c r="M1402" i="9"/>
  <c r="L1402" i="9"/>
  <c r="J1402" i="9"/>
  <c r="I1402" i="9"/>
  <c r="K1401" i="9"/>
  <c r="M1401" i="9"/>
  <c r="L1401" i="9"/>
  <c r="J1401" i="9"/>
  <c r="I1401" i="9"/>
  <c r="K1400" i="9"/>
  <c r="M1400" i="9"/>
  <c r="L1400" i="9"/>
  <c r="J1400" i="9"/>
  <c r="I1400" i="9"/>
  <c r="K1399" i="9"/>
  <c r="M1399" i="9"/>
  <c r="L1399" i="9"/>
  <c r="J1399" i="9"/>
  <c r="I1399" i="9"/>
  <c r="K1398" i="9"/>
  <c r="M1398" i="9"/>
  <c r="L1398" i="9"/>
  <c r="J1398" i="9"/>
  <c r="I1398" i="9"/>
  <c r="K1397" i="9"/>
  <c r="M1397" i="9"/>
  <c r="L1397" i="9"/>
  <c r="J1397" i="9"/>
  <c r="I1397" i="9"/>
  <c r="K1396" i="9"/>
  <c r="M1396" i="9"/>
  <c r="L1396" i="9"/>
  <c r="J1396" i="9"/>
  <c r="I1396" i="9"/>
  <c r="K1395" i="9"/>
  <c r="M1395" i="9"/>
  <c r="L1395" i="9"/>
  <c r="J1395" i="9"/>
  <c r="I1395" i="9"/>
  <c r="K1394" i="9"/>
  <c r="M1394" i="9"/>
  <c r="L1394" i="9"/>
  <c r="J1394" i="9"/>
  <c r="I1394" i="9"/>
  <c r="K1393" i="9"/>
  <c r="M1393" i="9"/>
  <c r="L1393" i="9"/>
  <c r="J1393" i="9"/>
  <c r="I1393" i="9"/>
  <c r="K1392" i="9"/>
  <c r="M1392" i="9"/>
  <c r="L1392" i="9"/>
  <c r="J1392" i="9"/>
  <c r="I1392" i="9"/>
  <c r="K1391" i="9"/>
  <c r="M1391" i="9"/>
  <c r="L1391" i="9"/>
  <c r="J1391" i="9"/>
  <c r="I1391" i="9"/>
  <c r="K1390" i="9"/>
  <c r="M1390" i="9"/>
  <c r="L1390" i="9"/>
  <c r="J1390" i="9"/>
  <c r="I1390" i="9"/>
  <c r="K1389" i="9"/>
  <c r="M1389" i="9"/>
  <c r="L1389" i="9"/>
  <c r="J1389" i="9"/>
  <c r="I1389" i="9"/>
  <c r="K1388" i="9"/>
  <c r="M1388" i="9"/>
  <c r="L1388" i="9"/>
  <c r="J1388" i="9"/>
  <c r="I1388" i="9"/>
  <c r="K1387" i="9"/>
  <c r="M1387" i="9"/>
  <c r="L1387" i="9"/>
  <c r="J1387" i="9"/>
  <c r="I1387" i="9"/>
  <c r="K1386" i="9"/>
  <c r="M1386" i="9"/>
  <c r="L1386" i="9"/>
  <c r="J1386" i="9"/>
  <c r="I1386" i="9"/>
  <c r="K1385" i="9"/>
  <c r="M1385" i="9"/>
  <c r="L1385" i="9"/>
  <c r="J1385" i="9"/>
  <c r="I1385" i="9"/>
  <c r="K1384" i="9"/>
  <c r="M1384" i="9"/>
  <c r="L1384" i="9"/>
  <c r="J1384" i="9"/>
  <c r="I1384" i="9"/>
  <c r="K1383" i="9"/>
  <c r="M1383" i="9"/>
  <c r="L1383" i="9"/>
  <c r="J1383" i="9"/>
  <c r="I1383" i="9"/>
  <c r="K1382" i="9"/>
  <c r="M1382" i="9"/>
  <c r="L1382" i="9"/>
  <c r="J1382" i="9"/>
  <c r="I1382" i="9"/>
  <c r="K1381" i="9"/>
  <c r="M1381" i="9"/>
  <c r="L1381" i="9"/>
  <c r="J1381" i="9"/>
  <c r="I1381" i="9"/>
  <c r="K1380" i="9"/>
  <c r="M1380" i="9"/>
  <c r="L1380" i="9"/>
  <c r="J1380" i="9"/>
  <c r="I1380" i="9"/>
  <c r="K1379" i="9"/>
  <c r="M1379" i="9"/>
  <c r="L1379" i="9"/>
  <c r="J1379" i="9"/>
  <c r="I1379" i="9"/>
  <c r="K1378" i="9"/>
  <c r="M1378" i="9"/>
  <c r="L1378" i="9"/>
  <c r="J1378" i="9"/>
  <c r="I1378" i="9"/>
  <c r="K1377" i="9"/>
  <c r="M1377" i="9"/>
  <c r="L1377" i="9"/>
  <c r="J1377" i="9"/>
  <c r="I1377" i="9"/>
  <c r="K1376" i="9"/>
  <c r="M1376" i="9"/>
  <c r="L1376" i="9"/>
  <c r="J1376" i="9"/>
  <c r="I1376" i="9"/>
  <c r="K1375" i="9"/>
  <c r="M1375" i="9"/>
  <c r="L1375" i="9"/>
  <c r="J1375" i="9"/>
  <c r="I1375" i="9"/>
  <c r="K1374" i="9"/>
  <c r="M1374" i="9"/>
  <c r="L1374" i="9"/>
  <c r="J1374" i="9"/>
  <c r="I1374" i="9"/>
  <c r="K1373" i="9"/>
  <c r="M1373" i="9"/>
  <c r="L1373" i="9"/>
  <c r="J1373" i="9"/>
  <c r="I1373" i="9"/>
  <c r="K1372" i="9"/>
  <c r="M1372" i="9"/>
  <c r="L1372" i="9"/>
  <c r="J1372" i="9"/>
  <c r="I1372" i="9"/>
  <c r="K1371" i="9"/>
  <c r="M1371" i="9"/>
  <c r="L1371" i="9"/>
  <c r="J1371" i="9"/>
  <c r="I1371" i="9"/>
  <c r="K1370" i="9"/>
  <c r="M1370" i="9"/>
  <c r="L1370" i="9"/>
  <c r="J1370" i="9"/>
  <c r="I1370" i="9"/>
  <c r="K1369" i="9"/>
  <c r="M1369" i="9"/>
  <c r="L1369" i="9"/>
  <c r="J1369" i="9"/>
  <c r="I1369" i="9"/>
  <c r="K1368" i="9"/>
  <c r="M1368" i="9"/>
  <c r="L1368" i="9"/>
  <c r="J1368" i="9"/>
  <c r="I1368" i="9"/>
  <c r="K1367" i="9"/>
  <c r="M1367" i="9"/>
  <c r="L1367" i="9"/>
  <c r="J1367" i="9"/>
  <c r="I1367" i="9"/>
  <c r="K1366" i="9"/>
  <c r="M1366" i="9"/>
  <c r="L1366" i="9"/>
  <c r="J1366" i="9"/>
  <c r="I1366" i="9"/>
  <c r="K1365" i="9"/>
  <c r="M1365" i="9"/>
  <c r="L1365" i="9"/>
  <c r="J1365" i="9"/>
  <c r="I1365" i="9"/>
  <c r="K1364" i="9"/>
  <c r="M1364" i="9"/>
  <c r="L1364" i="9"/>
  <c r="J1364" i="9"/>
  <c r="I1364" i="9"/>
  <c r="K1363" i="9"/>
  <c r="M1363" i="9"/>
  <c r="L1363" i="9"/>
  <c r="J1363" i="9"/>
  <c r="I1363" i="9"/>
  <c r="K1362" i="9"/>
  <c r="M1362" i="9"/>
  <c r="L1362" i="9"/>
  <c r="J1362" i="9"/>
  <c r="I1362" i="9"/>
  <c r="K1361" i="9"/>
  <c r="M1361" i="9"/>
  <c r="L1361" i="9"/>
  <c r="J1361" i="9"/>
  <c r="I1361" i="9"/>
  <c r="K1360" i="9"/>
  <c r="M1360" i="9"/>
  <c r="L1360" i="9"/>
  <c r="J1360" i="9"/>
  <c r="I1360" i="9"/>
  <c r="K1359" i="9"/>
  <c r="M1359" i="9"/>
  <c r="L1359" i="9"/>
  <c r="J1359" i="9"/>
  <c r="I1359" i="9"/>
  <c r="K1358" i="9"/>
  <c r="M1358" i="9"/>
  <c r="L1358" i="9"/>
  <c r="J1358" i="9"/>
  <c r="I1358" i="9"/>
  <c r="K1357" i="9"/>
  <c r="M1357" i="9"/>
  <c r="L1357" i="9"/>
  <c r="J1357" i="9"/>
  <c r="I1357" i="9"/>
  <c r="K1356" i="9"/>
  <c r="M1356" i="9"/>
  <c r="L1356" i="9"/>
  <c r="J1356" i="9"/>
  <c r="I1356" i="9"/>
  <c r="K1355" i="9"/>
  <c r="M1355" i="9"/>
  <c r="L1355" i="9"/>
  <c r="J1355" i="9"/>
  <c r="I1355" i="9"/>
  <c r="K1354" i="9"/>
  <c r="M1354" i="9"/>
  <c r="L1354" i="9"/>
  <c r="J1354" i="9"/>
  <c r="I1354" i="9"/>
  <c r="K1353" i="9"/>
  <c r="M1353" i="9"/>
  <c r="L1353" i="9"/>
  <c r="J1353" i="9"/>
  <c r="I1353" i="9"/>
  <c r="K1352" i="9"/>
  <c r="M1352" i="9"/>
  <c r="L1352" i="9"/>
  <c r="J1352" i="9"/>
  <c r="I1352" i="9"/>
  <c r="K1351" i="9"/>
  <c r="M1351" i="9"/>
  <c r="L1351" i="9"/>
  <c r="J1351" i="9"/>
  <c r="I1351" i="9"/>
  <c r="K1350" i="9"/>
  <c r="M1350" i="9"/>
  <c r="L1350" i="9"/>
  <c r="J1350" i="9"/>
  <c r="I1350" i="9"/>
  <c r="K1349" i="9"/>
  <c r="M1349" i="9"/>
  <c r="L1349" i="9"/>
  <c r="J1349" i="9"/>
  <c r="I1349" i="9"/>
  <c r="K1348" i="9"/>
  <c r="M1348" i="9"/>
  <c r="L1348" i="9"/>
  <c r="J1348" i="9"/>
  <c r="I1348" i="9"/>
  <c r="K1347" i="9"/>
  <c r="M1347" i="9"/>
  <c r="L1347" i="9"/>
  <c r="J1347" i="9"/>
  <c r="I1347" i="9"/>
  <c r="K1346" i="9"/>
  <c r="M1346" i="9"/>
  <c r="L1346" i="9"/>
  <c r="J1346" i="9"/>
  <c r="I1346" i="9"/>
  <c r="K1345" i="9"/>
  <c r="M1345" i="9"/>
  <c r="L1345" i="9"/>
  <c r="J1345" i="9"/>
  <c r="I1345" i="9"/>
  <c r="K1344" i="9"/>
  <c r="M1344" i="9"/>
  <c r="L1344" i="9"/>
  <c r="J1344" i="9"/>
  <c r="I1344" i="9"/>
  <c r="K1343" i="9"/>
  <c r="M1343" i="9"/>
  <c r="L1343" i="9"/>
  <c r="J1343" i="9"/>
  <c r="I1343" i="9"/>
  <c r="K1342" i="9"/>
  <c r="M1342" i="9"/>
  <c r="L1342" i="9"/>
  <c r="J1342" i="9"/>
  <c r="I1342" i="9"/>
  <c r="K1341" i="9"/>
  <c r="M1341" i="9"/>
  <c r="L1341" i="9"/>
  <c r="J1341" i="9"/>
  <c r="I1341" i="9"/>
  <c r="K1340" i="9"/>
  <c r="M1340" i="9"/>
  <c r="L1340" i="9"/>
  <c r="J1340" i="9"/>
  <c r="I1340" i="9"/>
  <c r="K1339" i="9"/>
  <c r="M1339" i="9"/>
  <c r="L1339" i="9"/>
  <c r="J1339" i="9"/>
  <c r="I1339" i="9"/>
  <c r="K1338" i="9"/>
  <c r="M1338" i="9"/>
  <c r="L1338" i="9"/>
  <c r="J1338" i="9"/>
  <c r="I1338" i="9"/>
  <c r="K1337" i="9"/>
  <c r="M1337" i="9"/>
  <c r="L1337" i="9"/>
  <c r="J1337" i="9"/>
  <c r="I1337" i="9"/>
  <c r="K1336" i="9"/>
  <c r="M1336" i="9"/>
  <c r="L1336" i="9"/>
  <c r="J1336" i="9"/>
  <c r="I1336" i="9"/>
  <c r="K1335" i="9"/>
  <c r="M1335" i="9"/>
  <c r="L1335" i="9"/>
  <c r="J1335" i="9"/>
  <c r="I1335" i="9"/>
  <c r="K1334" i="9"/>
  <c r="M1334" i="9"/>
  <c r="L1334" i="9"/>
  <c r="J1334" i="9"/>
  <c r="I1334" i="9"/>
  <c r="K1333" i="9"/>
  <c r="M1333" i="9"/>
  <c r="L1333" i="9"/>
  <c r="J1333" i="9"/>
  <c r="I1333" i="9"/>
  <c r="K1332" i="9"/>
  <c r="M1332" i="9"/>
  <c r="L1332" i="9"/>
  <c r="J1332" i="9"/>
  <c r="I1332" i="9"/>
  <c r="K1331" i="9"/>
  <c r="M1331" i="9"/>
  <c r="L1331" i="9"/>
  <c r="J1331" i="9"/>
  <c r="I1331" i="9"/>
  <c r="K1330" i="9"/>
  <c r="M1330" i="9"/>
  <c r="L1330" i="9"/>
  <c r="J1330" i="9"/>
  <c r="I1330" i="9"/>
  <c r="K1329" i="9"/>
  <c r="M1329" i="9"/>
  <c r="L1329" i="9"/>
  <c r="J1329" i="9"/>
  <c r="I1329" i="9"/>
  <c r="K1328" i="9"/>
  <c r="M1328" i="9"/>
  <c r="L1328" i="9"/>
  <c r="J1328" i="9"/>
  <c r="I1328" i="9"/>
  <c r="K1327" i="9"/>
  <c r="M1327" i="9"/>
  <c r="L1327" i="9"/>
  <c r="J1327" i="9"/>
  <c r="I1327" i="9"/>
  <c r="K1326" i="9"/>
  <c r="M1326" i="9"/>
  <c r="L1326" i="9"/>
  <c r="J1326" i="9"/>
  <c r="I1326" i="9"/>
  <c r="K1325" i="9"/>
  <c r="M1325" i="9"/>
  <c r="L1325" i="9"/>
  <c r="J1325" i="9"/>
  <c r="I1325" i="9"/>
  <c r="K1324" i="9"/>
  <c r="M1324" i="9"/>
  <c r="L1324" i="9"/>
  <c r="J1324" i="9"/>
  <c r="I1324" i="9"/>
  <c r="K1323" i="9"/>
  <c r="M1323" i="9"/>
  <c r="L1323" i="9"/>
  <c r="J1323" i="9"/>
  <c r="I1323" i="9"/>
  <c r="K1322" i="9"/>
  <c r="M1322" i="9"/>
  <c r="L1322" i="9"/>
  <c r="J1322" i="9"/>
  <c r="I1322" i="9"/>
  <c r="K1321" i="9"/>
  <c r="M1321" i="9"/>
  <c r="L1321" i="9"/>
  <c r="J1321" i="9"/>
  <c r="I1321" i="9"/>
  <c r="K1320" i="9"/>
  <c r="M1320" i="9"/>
  <c r="L1320" i="9"/>
  <c r="J1320" i="9"/>
  <c r="I1320" i="9"/>
  <c r="K1319" i="9"/>
  <c r="M1319" i="9"/>
  <c r="L1319" i="9"/>
  <c r="J1319" i="9"/>
  <c r="I1319" i="9"/>
  <c r="K1318" i="9"/>
  <c r="M1318" i="9"/>
  <c r="L1318" i="9"/>
  <c r="J1318" i="9"/>
  <c r="I1318" i="9"/>
  <c r="K1317" i="9"/>
  <c r="M1317" i="9"/>
  <c r="L1317" i="9"/>
  <c r="J1317" i="9"/>
  <c r="I1317" i="9"/>
  <c r="K1316" i="9"/>
  <c r="M1316" i="9"/>
  <c r="L1316" i="9"/>
  <c r="J1316" i="9"/>
  <c r="I1316" i="9"/>
  <c r="K1315" i="9"/>
  <c r="M1315" i="9"/>
  <c r="L1315" i="9"/>
  <c r="J1315" i="9"/>
  <c r="I1315" i="9"/>
  <c r="K1314" i="9"/>
  <c r="M1314" i="9"/>
  <c r="L1314" i="9"/>
  <c r="J1314" i="9"/>
  <c r="I1314" i="9"/>
  <c r="K1313" i="9"/>
  <c r="M1313" i="9"/>
  <c r="L1313" i="9"/>
  <c r="J1313" i="9"/>
  <c r="I1313" i="9"/>
  <c r="K1312" i="9"/>
  <c r="M1312" i="9"/>
  <c r="L1312" i="9"/>
  <c r="J1312" i="9"/>
  <c r="I1312" i="9"/>
  <c r="K1311" i="9"/>
  <c r="M1311" i="9"/>
  <c r="L1311" i="9"/>
  <c r="J1311" i="9"/>
  <c r="I1311" i="9"/>
  <c r="K1310" i="9"/>
  <c r="M1310" i="9"/>
  <c r="L1310" i="9"/>
  <c r="J1310" i="9"/>
  <c r="I1310" i="9"/>
  <c r="K1309" i="9"/>
  <c r="M1309" i="9"/>
  <c r="L1309" i="9"/>
  <c r="J1309" i="9"/>
  <c r="I1309" i="9"/>
  <c r="K1308" i="9"/>
  <c r="M1308" i="9"/>
  <c r="L1308" i="9"/>
  <c r="J1308" i="9"/>
  <c r="I1308" i="9"/>
  <c r="K1307" i="9"/>
  <c r="M1307" i="9"/>
  <c r="L1307" i="9"/>
  <c r="J1307" i="9"/>
  <c r="I1307" i="9"/>
  <c r="K1306" i="9"/>
  <c r="M1306" i="9"/>
  <c r="L1306" i="9"/>
  <c r="J1306" i="9"/>
  <c r="I1306" i="9"/>
  <c r="K1305" i="9"/>
  <c r="M1305" i="9"/>
  <c r="L1305" i="9"/>
  <c r="J1305" i="9"/>
  <c r="I1305" i="9"/>
  <c r="K1304" i="9"/>
  <c r="M1304" i="9"/>
  <c r="L1304" i="9"/>
  <c r="J1304" i="9"/>
  <c r="I1304" i="9"/>
  <c r="K1303" i="9"/>
  <c r="M1303" i="9"/>
  <c r="L1303" i="9"/>
  <c r="J1303" i="9"/>
  <c r="I1303" i="9"/>
  <c r="K1302" i="9"/>
  <c r="M1302" i="9"/>
  <c r="L1302" i="9"/>
  <c r="J1302" i="9"/>
  <c r="I1302" i="9"/>
  <c r="K1301" i="9"/>
  <c r="M1301" i="9"/>
  <c r="L1301" i="9"/>
  <c r="J1301" i="9"/>
  <c r="I1301" i="9"/>
  <c r="K1300" i="9"/>
  <c r="M1300" i="9"/>
  <c r="L1300" i="9"/>
  <c r="J1300" i="9"/>
  <c r="I1300" i="9"/>
  <c r="K1299" i="9"/>
  <c r="M1299" i="9"/>
  <c r="L1299" i="9"/>
  <c r="J1299" i="9"/>
  <c r="I1299" i="9"/>
  <c r="K1298" i="9"/>
  <c r="M1298" i="9"/>
  <c r="L1298" i="9"/>
  <c r="J1298" i="9"/>
  <c r="I1298" i="9"/>
  <c r="K1297" i="9"/>
  <c r="M1297" i="9"/>
  <c r="L1297" i="9"/>
  <c r="J1297" i="9"/>
  <c r="I1297" i="9"/>
  <c r="K1296" i="9"/>
  <c r="M1296" i="9"/>
  <c r="L1296" i="9"/>
  <c r="J1296" i="9"/>
  <c r="I1296" i="9"/>
  <c r="K1295" i="9"/>
  <c r="M1295" i="9"/>
  <c r="L1295" i="9"/>
  <c r="J1295" i="9"/>
  <c r="I1295" i="9"/>
  <c r="K1294" i="9"/>
  <c r="M1294" i="9"/>
  <c r="L1294" i="9"/>
  <c r="J1294" i="9"/>
  <c r="I1294" i="9"/>
  <c r="K1293" i="9"/>
  <c r="M1293" i="9"/>
  <c r="L1293" i="9"/>
  <c r="J1293" i="9"/>
  <c r="I1293" i="9"/>
  <c r="K1292" i="9"/>
  <c r="M1292" i="9"/>
  <c r="L1292" i="9"/>
  <c r="J1292" i="9"/>
  <c r="I1292" i="9"/>
  <c r="K1291" i="9"/>
  <c r="M1291" i="9"/>
  <c r="L1291" i="9"/>
  <c r="J1291" i="9"/>
  <c r="I1291" i="9"/>
  <c r="K1290" i="9"/>
  <c r="M1290" i="9"/>
  <c r="L1290" i="9"/>
  <c r="J1290" i="9"/>
  <c r="I1290" i="9"/>
  <c r="K1289" i="9"/>
  <c r="M1289" i="9"/>
  <c r="L1289" i="9"/>
  <c r="J1289" i="9"/>
  <c r="I1289" i="9"/>
  <c r="K1288" i="9"/>
  <c r="M1288" i="9"/>
  <c r="L1288" i="9"/>
  <c r="J1288" i="9"/>
  <c r="I1288" i="9"/>
  <c r="K1287" i="9"/>
  <c r="M1287" i="9"/>
  <c r="L1287" i="9"/>
  <c r="J1287" i="9"/>
  <c r="I1287" i="9"/>
  <c r="K1286" i="9"/>
  <c r="M1286" i="9"/>
  <c r="L1286" i="9"/>
  <c r="J1286" i="9"/>
  <c r="I1286" i="9"/>
  <c r="K1285" i="9"/>
  <c r="M1285" i="9"/>
  <c r="L1285" i="9"/>
  <c r="J1285" i="9"/>
  <c r="I1285" i="9"/>
  <c r="K1284" i="9"/>
  <c r="M1284" i="9"/>
  <c r="L1284" i="9"/>
  <c r="J1284" i="9"/>
  <c r="I1284" i="9"/>
  <c r="K1283" i="9"/>
  <c r="M1283" i="9"/>
  <c r="L1283" i="9"/>
  <c r="J1283" i="9"/>
  <c r="I1283" i="9"/>
  <c r="K1282" i="9"/>
  <c r="M1282" i="9"/>
  <c r="L1282" i="9"/>
  <c r="J1282" i="9"/>
  <c r="I1282" i="9"/>
  <c r="K1281" i="9"/>
  <c r="M1281" i="9"/>
  <c r="L1281" i="9"/>
  <c r="J1281" i="9"/>
  <c r="I1281" i="9"/>
  <c r="K1280" i="9"/>
  <c r="M1280" i="9"/>
  <c r="L1280" i="9"/>
  <c r="J1280" i="9"/>
  <c r="I1280" i="9"/>
  <c r="K1279" i="9"/>
  <c r="M1279" i="9"/>
  <c r="L1279" i="9"/>
  <c r="J1279" i="9"/>
  <c r="I1279" i="9"/>
  <c r="K1278" i="9"/>
  <c r="M1278" i="9"/>
  <c r="L1278" i="9"/>
  <c r="J1278" i="9"/>
  <c r="I1278" i="9"/>
  <c r="K1277" i="9"/>
  <c r="M1277" i="9"/>
  <c r="L1277" i="9"/>
  <c r="J1277" i="9"/>
  <c r="I1277" i="9"/>
  <c r="K1276" i="9"/>
  <c r="M1276" i="9"/>
  <c r="L1276" i="9"/>
  <c r="J1276" i="9"/>
  <c r="I1276" i="9"/>
  <c r="K1275" i="9"/>
  <c r="M1275" i="9"/>
  <c r="L1275" i="9"/>
  <c r="J1275" i="9"/>
  <c r="I1275" i="9"/>
  <c r="K1274" i="9"/>
  <c r="M1274" i="9"/>
  <c r="L1274" i="9"/>
  <c r="J1274" i="9"/>
  <c r="I1274" i="9"/>
  <c r="K1273" i="9"/>
  <c r="M1273" i="9"/>
  <c r="L1273" i="9"/>
  <c r="J1273" i="9"/>
  <c r="I1273" i="9"/>
  <c r="K1272" i="9"/>
  <c r="M1272" i="9"/>
  <c r="L1272" i="9"/>
  <c r="J1272" i="9"/>
  <c r="I1272" i="9"/>
  <c r="K1271" i="9"/>
  <c r="M1271" i="9"/>
  <c r="L1271" i="9"/>
  <c r="J1271" i="9"/>
  <c r="I1271" i="9"/>
  <c r="K1270" i="9"/>
  <c r="M1270" i="9"/>
  <c r="L1270" i="9"/>
  <c r="J1270" i="9"/>
  <c r="I1270" i="9"/>
  <c r="K1269" i="9"/>
  <c r="M1269" i="9"/>
  <c r="L1269" i="9"/>
  <c r="J1269" i="9"/>
  <c r="I1269" i="9"/>
  <c r="K1268" i="9"/>
  <c r="M1268" i="9"/>
  <c r="L1268" i="9"/>
  <c r="J1268" i="9"/>
  <c r="I1268" i="9"/>
  <c r="K1267" i="9"/>
  <c r="M1267" i="9"/>
  <c r="L1267" i="9"/>
  <c r="J1267" i="9"/>
  <c r="I1267" i="9"/>
  <c r="K1266" i="9"/>
  <c r="M1266" i="9"/>
  <c r="L1266" i="9"/>
  <c r="J1266" i="9"/>
  <c r="I1266" i="9"/>
  <c r="K1265" i="9"/>
  <c r="M1265" i="9"/>
  <c r="L1265" i="9"/>
  <c r="J1265" i="9"/>
  <c r="I1265" i="9"/>
  <c r="K1264" i="9"/>
  <c r="M1264" i="9"/>
  <c r="L1264" i="9"/>
  <c r="J1264" i="9"/>
  <c r="I1264" i="9"/>
  <c r="K1263" i="9"/>
  <c r="M1263" i="9"/>
  <c r="L1263" i="9"/>
  <c r="J1263" i="9"/>
  <c r="I1263" i="9"/>
  <c r="K1262" i="9"/>
  <c r="M1262" i="9"/>
  <c r="L1262" i="9"/>
  <c r="J1262" i="9"/>
  <c r="I1262" i="9"/>
  <c r="K1261" i="9"/>
  <c r="M1261" i="9"/>
  <c r="L1261" i="9"/>
  <c r="J1261" i="9"/>
  <c r="I1261" i="9"/>
  <c r="K1260" i="9"/>
  <c r="M1260" i="9"/>
  <c r="L1260" i="9"/>
  <c r="J1260" i="9"/>
  <c r="I1260" i="9"/>
  <c r="K1259" i="9"/>
  <c r="M1259" i="9"/>
  <c r="L1259" i="9"/>
  <c r="J1259" i="9"/>
  <c r="I1259" i="9"/>
  <c r="K1258" i="9"/>
  <c r="M1258" i="9"/>
  <c r="L1258" i="9"/>
  <c r="J1258" i="9"/>
  <c r="I1258" i="9"/>
  <c r="K1257" i="9"/>
  <c r="M1257" i="9"/>
  <c r="L1257" i="9"/>
  <c r="J1257" i="9"/>
  <c r="I1257" i="9"/>
  <c r="K1256" i="9"/>
  <c r="M1256" i="9"/>
  <c r="L1256" i="9"/>
  <c r="J1256" i="9"/>
  <c r="I1256" i="9"/>
  <c r="K1255" i="9"/>
  <c r="M1255" i="9"/>
  <c r="L1255" i="9"/>
  <c r="J1255" i="9"/>
  <c r="I1255" i="9"/>
  <c r="K1254" i="9"/>
  <c r="M1254" i="9"/>
  <c r="L1254" i="9"/>
  <c r="J1254" i="9"/>
  <c r="I1254" i="9"/>
  <c r="K1253" i="9"/>
  <c r="M1253" i="9"/>
  <c r="L1253" i="9"/>
  <c r="J1253" i="9"/>
  <c r="I1253" i="9"/>
  <c r="K1252" i="9"/>
  <c r="M1252" i="9"/>
  <c r="L1252" i="9"/>
  <c r="J1252" i="9"/>
  <c r="I1252" i="9"/>
  <c r="K1251" i="9"/>
  <c r="M1251" i="9"/>
  <c r="L1251" i="9"/>
  <c r="J1251" i="9"/>
  <c r="I1251" i="9"/>
  <c r="K1250" i="9"/>
  <c r="M1250" i="9"/>
  <c r="L1250" i="9"/>
  <c r="J1250" i="9"/>
  <c r="I1250" i="9"/>
  <c r="K1249" i="9"/>
  <c r="M1249" i="9"/>
  <c r="L1249" i="9"/>
  <c r="J1249" i="9"/>
  <c r="I1249" i="9"/>
  <c r="K1248" i="9"/>
  <c r="M1248" i="9"/>
  <c r="L1248" i="9"/>
  <c r="J1248" i="9"/>
  <c r="I1248" i="9"/>
  <c r="K1247" i="9"/>
  <c r="M1247" i="9"/>
  <c r="L1247" i="9"/>
  <c r="J1247" i="9"/>
  <c r="I1247" i="9"/>
  <c r="K1246" i="9"/>
  <c r="M1246" i="9"/>
  <c r="L1246" i="9"/>
  <c r="J1246" i="9"/>
  <c r="I1246" i="9"/>
  <c r="K1245" i="9"/>
  <c r="M1245" i="9"/>
  <c r="L1245" i="9"/>
  <c r="J1245" i="9"/>
  <c r="I1245" i="9"/>
  <c r="K1244" i="9"/>
  <c r="M1244" i="9"/>
  <c r="L1244" i="9"/>
  <c r="J1244" i="9"/>
  <c r="I1244" i="9"/>
  <c r="K1243" i="9"/>
  <c r="M1243" i="9"/>
  <c r="L1243" i="9"/>
  <c r="J1243" i="9"/>
  <c r="I1243" i="9"/>
  <c r="K1242" i="9"/>
  <c r="M1242" i="9"/>
  <c r="L1242" i="9"/>
  <c r="J1242" i="9"/>
  <c r="I1242" i="9"/>
  <c r="K1241" i="9"/>
  <c r="M1241" i="9"/>
  <c r="L1241" i="9"/>
  <c r="J1241" i="9"/>
  <c r="I1241" i="9"/>
  <c r="K1240" i="9"/>
  <c r="M1240" i="9"/>
  <c r="L1240" i="9"/>
  <c r="J1240" i="9"/>
  <c r="I1240" i="9"/>
  <c r="K1239" i="9"/>
  <c r="M1239" i="9"/>
  <c r="L1239" i="9"/>
  <c r="J1239" i="9"/>
  <c r="I1239" i="9"/>
  <c r="K1238" i="9"/>
  <c r="M1238" i="9"/>
  <c r="L1238" i="9"/>
  <c r="J1238" i="9"/>
  <c r="I1238" i="9"/>
  <c r="K1237" i="9"/>
  <c r="M1237" i="9"/>
  <c r="L1237" i="9"/>
  <c r="J1237" i="9"/>
  <c r="I1237" i="9"/>
  <c r="K1236" i="9"/>
  <c r="M1236" i="9"/>
  <c r="L1236" i="9"/>
  <c r="J1236" i="9"/>
  <c r="I1236" i="9"/>
  <c r="K1235" i="9"/>
  <c r="M1235" i="9"/>
  <c r="L1235" i="9"/>
  <c r="J1235" i="9"/>
  <c r="I1235" i="9"/>
  <c r="K1234" i="9"/>
  <c r="M1234" i="9"/>
  <c r="L1234" i="9"/>
  <c r="J1234" i="9"/>
  <c r="I1234" i="9"/>
  <c r="K1233" i="9"/>
  <c r="M1233" i="9"/>
  <c r="L1233" i="9"/>
  <c r="J1233" i="9"/>
  <c r="I1233" i="9"/>
  <c r="K1232" i="9"/>
  <c r="M1232" i="9"/>
  <c r="L1232" i="9"/>
  <c r="J1232" i="9"/>
  <c r="I1232" i="9"/>
  <c r="K1231" i="9"/>
  <c r="M1231" i="9"/>
  <c r="L1231" i="9"/>
  <c r="J1231" i="9"/>
  <c r="I1231" i="9"/>
  <c r="K1230" i="9"/>
  <c r="M1230" i="9"/>
  <c r="L1230" i="9"/>
  <c r="J1230" i="9"/>
  <c r="I1230" i="9"/>
  <c r="K1229" i="9"/>
  <c r="M1229" i="9"/>
  <c r="L1229" i="9"/>
  <c r="J1229" i="9"/>
  <c r="I1229" i="9"/>
  <c r="K1228" i="9"/>
  <c r="M1228" i="9"/>
  <c r="L1228" i="9"/>
  <c r="J1228" i="9"/>
  <c r="I1228" i="9"/>
  <c r="K1227" i="9"/>
  <c r="M1227" i="9"/>
  <c r="L1227" i="9"/>
  <c r="J1227" i="9"/>
  <c r="I1227" i="9"/>
  <c r="K1226" i="9"/>
  <c r="M1226" i="9"/>
  <c r="L1226" i="9"/>
  <c r="J1226" i="9"/>
  <c r="I1226" i="9"/>
  <c r="K1225" i="9"/>
  <c r="M1225" i="9"/>
  <c r="L1225" i="9"/>
  <c r="J1225" i="9"/>
  <c r="I1225" i="9"/>
  <c r="K1224" i="9"/>
  <c r="M1224" i="9"/>
  <c r="L1224" i="9"/>
  <c r="J1224" i="9"/>
  <c r="I1224" i="9"/>
  <c r="K1223" i="9"/>
  <c r="M1223" i="9"/>
  <c r="L1223" i="9"/>
  <c r="J1223" i="9"/>
  <c r="I1223" i="9"/>
  <c r="K1222" i="9"/>
  <c r="M1222" i="9"/>
  <c r="L1222" i="9"/>
  <c r="J1222" i="9"/>
  <c r="I1222" i="9"/>
  <c r="K1221" i="9"/>
  <c r="M1221" i="9"/>
  <c r="L1221" i="9"/>
  <c r="J1221" i="9"/>
  <c r="I1221" i="9"/>
  <c r="K1220" i="9"/>
  <c r="M1220" i="9"/>
  <c r="L1220" i="9"/>
  <c r="J1220" i="9"/>
  <c r="I1220" i="9"/>
  <c r="K1219" i="9"/>
  <c r="M1219" i="9"/>
  <c r="L1219" i="9"/>
  <c r="J1219" i="9"/>
  <c r="I1219" i="9"/>
  <c r="K1218" i="9"/>
  <c r="M1218" i="9"/>
  <c r="L1218" i="9"/>
  <c r="J1218" i="9"/>
  <c r="I1218" i="9"/>
  <c r="K1217" i="9"/>
  <c r="M1217" i="9"/>
  <c r="L1217" i="9"/>
  <c r="J1217" i="9"/>
  <c r="I1217" i="9"/>
  <c r="K1216" i="9"/>
  <c r="M1216" i="9"/>
  <c r="L1216" i="9"/>
  <c r="J1216" i="9"/>
  <c r="I1216" i="9"/>
  <c r="K1215" i="9"/>
  <c r="M1215" i="9"/>
  <c r="L1215" i="9"/>
  <c r="J1215" i="9"/>
  <c r="I1215" i="9"/>
  <c r="K1214" i="9"/>
  <c r="M1214" i="9"/>
  <c r="L1214" i="9"/>
  <c r="J1214" i="9"/>
  <c r="I1214" i="9"/>
  <c r="K1213" i="9"/>
  <c r="M1213" i="9"/>
  <c r="L1213" i="9"/>
  <c r="J1213" i="9"/>
  <c r="I1213" i="9"/>
  <c r="K1212" i="9"/>
  <c r="M1212" i="9"/>
  <c r="L1212" i="9"/>
  <c r="J1212" i="9"/>
  <c r="I1212" i="9"/>
  <c r="K1211" i="9"/>
  <c r="M1211" i="9"/>
  <c r="L1211" i="9"/>
  <c r="J1211" i="9"/>
  <c r="I1211" i="9"/>
  <c r="K1210" i="9"/>
  <c r="M1210" i="9"/>
  <c r="L1210" i="9"/>
  <c r="J1210" i="9"/>
  <c r="I1210" i="9"/>
  <c r="K1209" i="9"/>
  <c r="M1209" i="9"/>
  <c r="L1209" i="9"/>
  <c r="J1209" i="9"/>
  <c r="I1209" i="9"/>
  <c r="K1208" i="9"/>
  <c r="M1208" i="9"/>
  <c r="L1208" i="9"/>
  <c r="J1208" i="9"/>
  <c r="I1208" i="9"/>
  <c r="K1207" i="9"/>
  <c r="M1207" i="9"/>
  <c r="L1207" i="9"/>
  <c r="J1207" i="9"/>
  <c r="I1207" i="9"/>
  <c r="K1206" i="9"/>
  <c r="M1206" i="9"/>
  <c r="L1206" i="9"/>
  <c r="J1206" i="9"/>
  <c r="I1206" i="9"/>
  <c r="K1205" i="9"/>
  <c r="M1205" i="9"/>
  <c r="L1205" i="9"/>
  <c r="J1205" i="9"/>
  <c r="I1205" i="9"/>
  <c r="K1204" i="9"/>
  <c r="M1204" i="9"/>
  <c r="L1204" i="9"/>
  <c r="J1204" i="9"/>
  <c r="I1204" i="9"/>
  <c r="K1203" i="9"/>
  <c r="M1203" i="9"/>
  <c r="L1203" i="9"/>
  <c r="J1203" i="9"/>
  <c r="I1203" i="9"/>
  <c r="K1202" i="9"/>
  <c r="M1202" i="9"/>
  <c r="L1202" i="9"/>
  <c r="J1202" i="9"/>
  <c r="I1202" i="9"/>
  <c r="K1201" i="9"/>
  <c r="M1201" i="9"/>
  <c r="L1201" i="9"/>
  <c r="J1201" i="9"/>
  <c r="I1201" i="9"/>
  <c r="K1200" i="9"/>
  <c r="M1200" i="9"/>
  <c r="L1200" i="9"/>
  <c r="J1200" i="9"/>
  <c r="I1200" i="9"/>
  <c r="K1199" i="9"/>
  <c r="M1199" i="9"/>
  <c r="L1199" i="9"/>
  <c r="J1199" i="9"/>
  <c r="I1199" i="9"/>
  <c r="K1198" i="9"/>
  <c r="M1198" i="9"/>
  <c r="L1198" i="9"/>
  <c r="J1198" i="9"/>
  <c r="I1198" i="9"/>
  <c r="K1197" i="9"/>
  <c r="M1197" i="9"/>
  <c r="L1197" i="9"/>
  <c r="J1197" i="9"/>
  <c r="I1197" i="9"/>
  <c r="K1196" i="9"/>
  <c r="M1196" i="9"/>
  <c r="L1196" i="9"/>
  <c r="J1196" i="9"/>
  <c r="I1196" i="9"/>
  <c r="K1195" i="9"/>
  <c r="M1195" i="9"/>
  <c r="L1195" i="9"/>
  <c r="J1195" i="9"/>
  <c r="I1195" i="9"/>
  <c r="K1194" i="9"/>
  <c r="M1194" i="9"/>
  <c r="L1194" i="9"/>
  <c r="J1194" i="9"/>
  <c r="I1194" i="9"/>
  <c r="K1193" i="9"/>
  <c r="M1193" i="9"/>
  <c r="L1193" i="9"/>
  <c r="J1193" i="9"/>
  <c r="I1193" i="9"/>
  <c r="K1192" i="9"/>
  <c r="M1192" i="9"/>
  <c r="L1192" i="9"/>
  <c r="J1192" i="9"/>
  <c r="I1192" i="9"/>
  <c r="K1191" i="9"/>
  <c r="M1191" i="9"/>
  <c r="L1191" i="9"/>
  <c r="J1191" i="9"/>
  <c r="I1191" i="9"/>
  <c r="K1190" i="9"/>
  <c r="M1190" i="9"/>
  <c r="L1190" i="9"/>
  <c r="J1190" i="9"/>
  <c r="I1190" i="9"/>
  <c r="K1189" i="9"/>
  <c r="M1189" i="9"/>
  <c r="L1189" i="9"/>
  <c r="J1189" i="9"/>
  <c r="I1189" i="9"/>
  <c r="K1188" i="9"/>
  <c r="M1188" i="9"/>
  <c r="L1188" i="9"/>
  <c r="J1188" i="9"/>
  <c r="I1188" i="9"/>
  <c r="K1187" i="9"/>
  <c r="M1187" i="9"/>
  <c r="L1187" i="9"/>
  <c r="J1187" i="9"/>
  <c r="I1187" i="9"/>
  <c r="K1186" i="9"/>
  <c r="M1186" i="9"/>
  <c r="L1186" i="9"/>
  <c r="J1186" i="9"/>
  <c r="I1186" i="9"/>
  <c r="K1185" i="9"/>
  <c r="M1185" i="9"/>
  <c r="L1185" i="9"/>
  <c r="J1185" i="9"/>
  <c r="I1185" i="9"/>
  <c r="K1184" i="9"/>
  <c r="M1184" i="9"/>
  <c r="L1184" i="9"/>
  <c r="J1184" i="9"/>
  <c r="I1184" i="9"/>
  <c r="K1183" i="9"/>
  <c r="M1183" i="9"/>
  <c r="L1183" i="9"/>
  <c r="J1183" i="9"/>
  <c r="I1183" i="9"/>
  <c r="K1182" i="9"/>
  <c r="M1182" i="9"/>
  <c r="L1182" i="9"/>
  <c r="J1182" i="9"/>
  <c r="I1182" i="9"/>
  <c r="K1181" i="9"/>
  <c r="M1181" i="9"/>
  <c r="L1181" i="9"/>
  <c r="J1181" i="9"/>
  <c r="I1181" i="9"/>
  <c r="K1180" i="9"/>
  <c r="M1180" i="9"/>
  <c r="L1180" i="9"/>
  <c r="J1180" i="9"/>
  <c r="I1180" i="9"/>
  <c r="K1179" i="9"/>
  <c r="M1179" i="9"/>
  <c r="L1179" i="9"/>
  <c r="J1179" i="9"/>
  <c r="I1179" i="9"/>
  <c r="K1178" i="9"/>
  <c r="M1178" i="9"/>
  <c r="L1178" i="9"/>
  <c r="J1178" i="9"/>
  <c r="I1178" i="9"/>
  <c r="K1177" i="9"/>
  <c r="M1177" i="9"/>
  <c r="L1177" i="9"/>
  <c r="J1177" i="9"/>
  <c r="I1177" i="9"/>
  <c r="K1176" i="9"/>
  <c r="M1176" i="9"/>
  <c r="L1176" i="9"/>
  <c r="J1176" i="9"/>
  <c r="I1176" i="9"/>
  <c r="K1175" i="9"/>
  <c r="M1175" i="9"/>
  <c r="L1175" i="9"/>
  <c r="J1175" i="9"/>
  <c r="I1175" i="9"/>
  <c r="K1174" i="9"/>
  <c r="M1174" i="9"/>
  <c r="L1174" i="9"/>
  <c r="J1174" i="9"/>
  <c r="I1174" i="9"/>
  <c r="K1173" i="9"/>
  <c r="M1173" i="9"/>
  <c r="L1173" i="9"/>
  <c r="J1173" i="9"/>
  <c r="I1173" i="9"/>
  <c r="K1172" i="9"/>
  <c r="M1172" i="9"/>
  <c r="L1172" i="9"/>
  <c r="J1172" i="9"/>
  <c r="I1172" i="9"/>
  <c r="K1171" i="9"/>
  <c r="M1171" i="9"/>
  <c r="L1171" i="9"/>
  <c r="J1171" i="9"/>
  <c r="I1171" i="9"/>
  <c r="K1170" i="9"/>
  <c r="M1170" i="9"/>
  <c r="L1170" i="9"/>
  <c r="J1170" i="9"/>
  <c r="I1170" i="9"/>
  <c r="K1169" i="9"/>
  <c r="M1169" i="9"/>
  <c r="L1169" i="9"/>
  <c r="J1169" i="9"/>
  <c r="I1169" i="9"/>
  <c r="K1168" i="9"/>
  <c r="M1168" i="9"/>
  <c r="L1168" i="9"/>
  <c r="J1168" i="9"/>
  <c r="I1168" i="9"/>
  <c r="K1167" i="9"/>
  <c r="M1167" i="9"/>
  <c r="L1167" i="9"/>
  <c r="J1167" i="9"/>
  <c r="I1167" i="9"/>
  <c r="K1166" i="9"/>
  <c r="M1166" i="9"/>
  <c r="L1166" i="9"/>
  <c r="J1166" i="9"/>
  <c r="I1166" i="9"/>
  <c r="K1165" i="9"/>
  <c r="M1165" i="9"/>
  <c r="L1165" i="9"/>
  <c r="J1165" i="9"/>
  <c r="I1165" i="9"/>
  <c r="K1164" i="9"/>
  <c r="M1164" i="9"/>
  <c r="L1164" i="9"/>
  <c r="J1164" i="9"/>
  <c r="I1164" i="9"/>
  <c r="K1163" i="9"/>
  <c r="M1163" i="9"/>
  <c r="L1163" i="9"/>
  <c r="J1163" i="9"/>
  <c r="I1163" i="9"/>
  <c r="K1162" i="9"/>
  <c r="M1162" i="9"/>
  <c r="L1162" i="9"/>
  <c r="J1162" i="9"/>
  <c r="I1162" i="9"/>
  <c r="K1161" i="9"/>
  <c r="M1161" i="9"/>
  <c r="L1161" i="9"/>
  <c r="J1161" i="9"/>
  <c r="I1161" i="9"/>
  <c r="K1160" i="9"/>
  <c r="M1160" i="9"/>
  <c r="L1160" i="9"/>
  <c r="J1160" i="9"/>
  <c r="I1160" i="9"/>
  <c r="K1159" i="9"/>
  <c r="M1159" i="9"/>
  <c r="L1159" i="9"/>
  <c r="J1159" i="9"/>
  <c r="I1159" i="9"/>
  <c r="K1158" i="9"/>
  <c r="M1158" i="9"/>
  <c r="L1158" i="9"/>
  <c r="J1158" i="9"/>
  <c r="I1158" i="9"/>
  <c r="K1157" i="9"/>
  <c r="M1157" i="9"/>
  <c r="L1157" i="9"/>
  <c r="J1157" i="9"/>
  <c r="I1157" i="9"/>
  <c r="K1156" i="9"/>
  <c r="M1156" i="9"/>
  <c r="L1156" i="9"/>
  <c r="J1156" i="9"/>
  <c r="I1156" i="9"/>
  <c r="K1155" i="9"/>
  <c r="M1155" i="9"/>
  <c r="L1155" i="9"/>
  <c r="J1155" i="9"/>
  <c r="I1155" i="9"/>
  <c r="K1154" i="9"/>
  <c r="M1154" i="9"/>
  <c r="L1154" i="9"/>
  <c r="J1154" i="9"/>
  <c r="I1154" i="9"/>
  <c r="K1153" i="9"/>
  <c r="M1153" i="9"/>
  <c r="L1153" i="9"/>
  <c r="J1153" i="9"/>
  <c r="I1153" i="9"/>
  <c r="K1152" i="9"/>
  <c r="M1152" i="9"/>
  <c r="L1152" i="9"/>
  <c r="J1152" i="9"/>
  <c r="I1152" i="9"/>
  <c r="K1151" i="9"/>
  <c r="M1151" i="9"/>
  <c r="L1151" i="9"/>
  <c r="J1151" i="9"/>
  <c r="I1151" i="9"/>
  <c r="K1150" i="9"/>
  <c r="M1150" i="9"/>
  <c r="L1150" i="9"/>
  <c r="J1150" i="9"/>
  <c r="I1150" i="9"/>
  <c r="K1149" i="9"/>
  <c r="M1149" i="9"/>
  <c r="L1149" i="9"/>
  <c r="J1149" i="9"/>
  <c r="I1149" i="9"/>
  <c r="K1148" i="9"/>
  <c r="M1148" i="9"/>
  <c r="L1148" i="9"/>
  <c r="J1148" i="9"/>
  <c r="I1148" i="9"/>
  <c r="K1147" i="9"/>
  <c r="M1147" i="9"/>
  <c r="L1147" i="9"/>
  <c r="J1147" i="9"/>
  <c r="I1147" i="9"/>
  <c r="K1146" i="9"/>
  <c r="M1146" i="9"/>
  <c r="L1146" i="9"/>
  <c r="J1146" i="9"/>
  <c r="I1146" i="9"/>
  <c r="K1145" i="9"/>
  <c r="M1145" i="9"/>
  <c r="L1145" i="9"/>
  <c r="J1145" i="9"/>
  <c r="I1145" i="9"/>
  <c r="K1144" i="9"/>
  <c r="M1144" i="9"/>
  <c r="L1144" i="9"/>
  <c r="J1144" i="9"/>
  <c r="I1144" i="9"/>
  <c r="K1143" i="9"/>
  <c r="M1143" i="9"/>
  <c r="L1143" i="9"/>
  <c r="J1143" i="9"/>
  <c r="I1143" i="9"/>
  <c r="K1142" i="9"/>
  <c r="M1142" i="9"/>
  <c r="L1142" i="9"/>
  <c r="J1142" i="9"/>
  <c r="I1142" i="9"/>
  <c r="K1141" i="9"/>
  <c r="M1141" i="9"/>
  <c r="L1141" i="9"/>
  <c r="J1141" i="9"/>
  <c r="I1141" i="9"/>
  <c r="K1140" i="9"/>
  <c r="M1140" i="9"/>
  <c r="L1140" i="9"/>
  <c r="J1140" i="9"/>
  <c r="I1140" i="9"/>
  <c r="K1139" i="9"/>
  <c r="M1139" i="9"/>
  <c r="L1139" i="9"/>
  <c r="J1139" i="9"/>
  <c r="I1139" i="9"/>
  <c r="K1138" i="9"/>
  <c r="M1138" i="9"/>
  <c r="L1138" i="9"/>
  <c r="J1138" i="9"/>
  <c r="I1138" i="9"/>
  <c r="K1137" i="9"/>
  <c r="M1137" i="9"/>
  <c r="L1137" i="9"/>
  <c r="J1137" i="9"/>
  <c r="I1137" i="9"/>
  <c r="K1136" i="9"/>
  <c r="M1136" i="9"/>
  <c r="L1136" i="9"/>
  <c r="J1136" i="9"/>
  <c r="I1136" i="9"/>
  <c r="K1135" i="9"/>
  <c r="M1135" i="9"/>
  <c r="L1135" i="9"/>
  <c r="J1135" i="9"/>
  <c r="I1135" i="9"/>
  <c r="K1134" i="9"/>
  <c r="M1134" i="9"/>
  <c r="L1134" i="9"/>
  <c r="J1134" i="9"/>
  <c r="I1134" i="9"/>
  <c r="K1133" i="9"/>
  <c r="M1133" i="9"/>
  <c r="L1133" i="9"/>
  <c r="J1133" i="9"/>
  <c r="I1133" i="9"/>
  <c r="K1132" i="9"/>
  <c r="M1132" i="9"/>
  <c r="L1132" i="9"/>
  <c r="J1132" i="9"/>
  <c r="I1132" i="9"/>
  <c r="K1131" i="9"/>
  <c r="M1131" i="9"/>
  <c r="L1131" i="9"/>
  <c r="J1131" i="9"/>
  <c r="I1131" i="9"/>
  <c r="K1130" i="9"/>
  <c r="M1130" i="9"/>
  <c r="L1130" i="9"/>
  <c r="J1130" i="9"/>
  <c r="I1130" i="9"/>
  <c r="K1129" i="9"/>
  <c r="M1129" i="9"/>
  <c r="L1129" i="9"/>
  <c r="J1129" i="9"/>
  <c r="I1129" i="9"/>
  <c r="K1128" i="9"/>
  <c r="M1128" i="9"/>
  <c r="L1128" i="9"/>
  <c r="J1128" i="9"/>
  <c r="I1128" i="9"/>
  <c r="K1127" i="9"/>
  <c r="M1127" i="9"/>
  <c r="L1127" i="9"/>
  <c r="J1127" i="9"/>
  <c r="I1127" i="9"/>
  <c r="K1126" i="9"/>
  <c r="M1126" i="9"/>
  <c r="L1126" i="9"/>
  <c r="J1126" i="9"/>
  <c r="I1126" i="9"/>
  <c r="K1125" i="9"/>
  <c r="M1125" i="9"/>
  <c r="L1125" i="9"/>
  <c r="J1125" i="9"/>
  <c r="I1125" i="9"/>
  <c r="K1124" i="9"/>
  <c r="M1124" i="9"/>
  <c r="L1124" i="9"/>
  <c r="J1124" i="9"/>
  <c r="I1124" i="9"/>
  <c r="K1123" i="9"/>
  <c r="M1123" i="9"/>
  <c r="L1123" i="9"/>
  <c r="J1123" i="9"/>
  <c r="I1123" i="9"/>
  <c r="K1122" i="9"/>
  <c r="M1122" i="9"/>
  <c r="L1122" i="9"/>
  <c r="J1122" i="9"/>
  <c r="I1122" i="9"/>
  <c r="K1121" i="9"/>
  <c r="M1121" i="9"/>
  <c r="L1121" i="9"/>
  <c r="J1121" i="9"/>
  <c r="I1121" i="9"/>
  <c r="K1120" i="9"/>
  <c r="M1120" i="9"/>
  <c r="L1120" i="9"/>
  <c r="J1120" i="9"/>
  <c r="I1120" i="9"/>
  <c r="K1119" i="9"/>
  <c r="M1119" i="9"/>
  <c r="L1119" i="9"/>
  <c r="J1119" i="9"/>
  <c r="I1119" i="9"/>
  <c r="K1118" i="9"/>
  <c r="M1118" i="9"/>
  <c r="L1118" i="9"/>
  <c r="J1118" i="9"/>
  <c r="I1118" i="9"/>
  <c r="K1117" i="9"/>
  <c r="M1117" i="9"/>
  <c r="L1117" i="9"/>
  <c r="J1117" i="9"/>
  <c r="I1117" i="9"/>
  <c r="K1116" i="9"/>
  <c r="M1116" i="9"/>
  <c r="L1116" i="9"/>
  <c r="J1116" i="9"/>
  <c r="I1116" i="9"/>
  <c r="K1115" i="9"/>
  <c r="M1115" i="9"/>
  <c r="L1115" i="9"/>
  <c r="J1115" i="9"/>
  <c r="I1115" i="9"/>
  <c r="K1114" i="9"/>
  <c r="M1114" i="9"/>
  <c r="L1114" i="9"/>
  <c r="J1114" i="9"/>
  <c r="I1114" i="9"/>
  <c r="K1113" i="9"/>
  <c r="M1113" i="9"/>
  <c r="L1113" i="9"/>
  <c r="J1113" i="9"/>
  <c r="I1113" i="9"/>
  <c r="K1112" i="9"/>
  <c r="M1112" i="9"/>
  <c r="L1112" i="9"/>
  <c r="J1112" i="9"/>
  <c r="I1112" i="9"/>
  <c r="K1111" i="9"/>
  <c r="M1111" i="9"/>
  <c r="L1111" i="9"/>
  <c r="J1111" i="9"/>
  <c r="I1111" i="9"/>
  <c r="K1110" i="9"/>
  <c r="M1110" i="9"/>
  <c r="L1110" i="9"/>
  <c r="J1110" i="9"/>
  <c r="I1110" i="9"/>
  <c r="K1109" i="9"/>
  <c r="M1109" i="9"/>
  <c r="L1109" i="9"/>
  <c r="J1109" i="9"/>
  <c r="I1109" i="9"/>
  <c r="K1108" i="9"/>
  <c r="M1108" i="9"/>
  <c r="L1108" i="9"/>
  <c r="J1108" i="9"/>
  <c r="I1108" i="9"/>
  <c r="K1107" i="9"/>
  <c r="M1107" i="9"/>
  <c r="L1107" i="9"/>
  <c r="J1107" i="9"/>
  <c r="I1107" i="9"/>
  <c r="K1106" i="9"/>
  <c r="M1106" i="9"/>
  <c r="L1106" i="9"/>
  <c r="J1106" i="9"/>
  <c r="I1106" i="9"/>
  <c r="K1105" i="9"/>
  <c r="M1105" i="9"/>
  <c r="L1105" i="9"/>
  <c r="J1105" i="9"/>
  <c r="I1105" i="9"/>
  <c r="K1104" i="9"/>
  <c r="M1104" i="9"/>
  <c r="L1104" i="9"/>
  <c r="J1104" i="9"/>
  <c r="I1104" i="9"/>
  <c r="K1103" i="9"/>
  <c r="M1103" i="9"/>
  <c r="L1103" i="9"/>
  <c r="J1103" i="9"/>
  <c r="I1103" i="9"/>
  <c r="K1102" i="9"/>
  <c r="M1102" i="9"/>
  <c r="L1102" i="9"/>
  <c r="J1102" i="9"/>
  <c r="I1102" i="9"/>
  <c r="K1101" i="9"/>
  <c r="M1101" i="9"/>
  <c r="L1101" i="9"/>
  <c r="J1101" i="9"/>
  <c r="I1101" i="9"/>
  <c r="K1100" i="9"/>
  <c r="M1100" i="9"/>
  <c r="L1100" i="9"/>
  <c r="J1100" i="9"/>
  <c r="I1100" i="9"/>
  <c r="K1099" i="9"/>
  <c r="M1099" i="9"/>
  <c r="L1099" i="9"/>
  <c r="J1099" i="9"/>
  <c r="I1099" i="9"/>
  <c r="K1098" i="9"/>
  <c r="M1098" i="9"/>
  <c r="L1098" i="9"/>
  <c r="J1098" i="9"/>
  <c r="I1098" i="9"/>
  <c r="K1097" i="9"/>
  <c r="M1097" i="9"/>
  <c r="L1097" i="9"/>
  <c r="J1097" i="9"/>
  <c r="I1097" i="9"/>
  <c r="K1096" i="9"/>
  <c r="M1096" i="9"/>
  <c r="L1096" i="9"/>
  <c r="J1096" i="9"/>
  <c r="I1096" i="9"/>
  <c r="K1095" i="9"/>
  <c r="M1095" i="9"/>
  <c r="L1095" i="9"/>
  <c r="J1095" i="9"/>
  <c r="I1095" i="9"/>
  <c r="K1094" i="9"/>
  <c r="M1094" i="9"/>
  <c r="L1094" i="9"/>
  <c r="J1094" i="9"/>
  <c r="I1094" i="9"/>
  <c r="K1093" i="9"/>
  <c r="M1093" i="9"/>
  <c r="L1093" i="9"/>
  <c r="J1093" i="9"/>
  <c r="I1093" i="9"/>
  <c r="K1092" i="9"/>
  <c r="M1092" i="9"/>
  <c r="L1092" i="9"/>
  <c r="J1092" i="9"/>
  <c r="I1092" i="9"/>
  <c r="K1091" i="9"/>
  <c r="M1091" i="9"/>
  <c r="L1091" i="9"/>
  <c r="J1091" i="9"/>
  <c r="I1091" i="9"/>
  <c r="K1090" i="9"/>
  <c r="M1090" i="9"/>
  <c r="L1090" i="9"/>
  <c r="J1090" i="9"/>
  <c r="I1090" i="9"/>
  <c r="K1089" i="9"/>
  <c r="M1089" i="9"/>
  <c r="L1089" i="9"/>
  <c r="J1089" i="9"/>
  <c r="I1089" i="9"/>
  <c r="K1088" i="9"/>
  <c r="M1088" i="9"/>
  <c r="L1088" i="9"/>
  <c r="J1088" i="9"/>
  <c r="I1088" i="9"/>
  <c r="K1087" i="9"/>
  <c r="M1087" i="9"/>
  <c r="L1087" i="9"/>
  <c r="J1087" i="9"/>
  <c r="I1087" i="9"/>
  <c r="K1086" i="9"/>
  <c r="M1086" i="9"/>
  <c r="L1086" i="9"/>
  <c r="J1086" i="9"/>
  <c r="I1086" i="9"/>
  <c r="K1085" i="9"/>
  <c r="M1085" i="9"/>
  <c r="L1085" i="9"/>
  <c r="J1085" i="9"/>
  <c r="I1085" i="9"/>
  <c r="K1084" i="9"/>
  <c r="M1084" i="9"/>
  <c r="L1084" i="9"/>
  <c r="J1084" i="9"/>
  <c r="I1084" i="9"/>
  <c r="K1083" i="9"/>
  <c r="M1083" i="9"/>
  <c r="L1083" i="9"/>
  <c r="J1083" i="9"/>
  <c r="I1083" i="9"/>
  <c r="K1082" i="9"/>
  <c r="M1082" i="9"/>
  <c r="L1082" i="9"/>
  <c r="J1082" i="9"/>
  <c r="I1082" i="9"/>
  <c r="K1081" i="9"/>
  <c r="M1081" i="9"/>
  <c r="L1081" i="9"/>
  <c r="J1081" i="9"/>
  <c r="I1081" i="9"/>
  <c r="K1080" i="9"/>
  <c r="M1080" i="9"/>
  <c r="L1080" i="9"/>
  <c r="J1080" i="9"/>
  <c r="I1080" i="9"/>
  <c r="K1079" i="9"/>
  <c r="M1079" i="9"/>
  <c r="L1079" i="9"/>
  <c r="J1079" i="9"/>
  <c r="I1079" i="9"/>
  <c r="K1078" i="9"/>
  <c r="M1078" i="9"/>
  <c r="L1078" i="9"/>
  <c r="J1078" i="9"/>
  <c r="I1078" i="9"/>
  <c r="K1077" i="9"/>
  <c r="M1077" i="9"/>
  <c r="L1077" i="9"/>
  <c r="J1077" i="9"/>
  <c r="I1077" i="9"/>
  <c r="K1076" i="9"/>
  <c r="M1076" i="9"/>
  <c r="L1076" i="9"/>
  <c r="J1076" i="9"/>
  <c r="I1076" i="9"/>
  <c r="K1075" i="9"/>
  <c r="M1075" i="9"/>
  <c r="L1075" i="9"/>
  <c r="J1075" i="9"/>
  <c r="I1075" i="9"/>
  <c r="K1074" i="9"/>
  <c r="M1074" i="9"/>
  <c r="L1074" i="9"/>
  <c r="J1074" i="9"/>
  <c r="I1074" i="9"/>
  <c r="K1073" i="9"/>
  <c r="M1073" i="9"/>
  <c r="L1073" i="9"/>
  <c r="J1073" i="9"/>
  <c r="I1073" i="9"/>
  <c r="K1072" i="9"/>
  <c r="M1072" i="9"/>
  <c r="L1072" i="9"/>
  <c r="J1072" i="9"/>
  <c r="I1072" i="9"/>
  <c r="K1071" i="9"/>
  <c r="M1071" i="9"/>
  <c r="L1071" i="9"/>
  <c r="J1071" i="9"/>
  <c r="I1071" i="9"/>
  <c r="K1070" i="9"/>
  <c r="M1070" i="9"/>
  <c r="L1070" i="9"/>
  <c r="J1070" i="9"/>
  <c r="I1070" i="9"/>
  <c r="K1069" i="9"/>
  <c r="M1069" i="9"/>
  <c r="L1069" i="9"/>
  <c r="J1069" i="9"/>
  <c r="I1069" i="9"/>
  <c r="K1068" i="9"/>
  <c r="M1068" i="9"/>
  <c r="L1068" i="9"/>
  <c r="J1068" i="9"/>
  <c r="I1068" i="9"/>
  <c r="K1067" i="9"/>
  <c r="M1067" i="9"/>
  <c r="L1067" i="9"/>
  <c r="J1067" i="9"/>
  <c r="I1067" i="9"/>
  <c r="K1066" i="9"/>
  <c r="M1066" i="9"/>
  <c r="L1066" i="9"/>
  <c r="J1066" i="9"/>
  <c r="I1066" i="9"/>
  <c r="K1065" i="9"/>
  <c r="M1065" i="9"/>
  <c r="L1065" i="9"/>
  <c r="J1065" i="9"/>
  <c r="I1065" i="9"/>
  <c r="K1064" i="9"/>
  <c r="M1064" i="9"/>
  <c r="L1064" i="9"/>
  <c r="J1064" i="9"/>
  <c r="I1064" i="9"/>
  <c r="K1063" i="9"/>
  <c r="M1063" i="9"/>
  <c r="L1063" i="9"/>
  <c r="J1063" i="9"/>
  <c r="I1063" i="9"/>
  <c r="K1062" i="9"/>
  <c r="M1062" i="9"/>
  <c r="L1062" i="9"/>
  <c r="J1062" i="9"/>
  <c r="I1062" i="9"/>
  <c r="K1061" i="9"/>
  <c r="M1061" i="9"/>
  <c r="L1061" i="9"/>
  <c r="J1061" i="9"/>
  <c r="I1061" i="9"/>
  <c r="K1060" i="9"/>
  <c r="M1060" i="9"/>
  <c r="L1060" i="9"/>
  <c r="J1060" i="9"/>
  <c r="I1060" i="9"/>
  <c r="K1059" i="9"/>
  <c r="M1059" i="9"/>
  <c r="L1059" i="9"/>
  <c r="J1059" i="9"/>
  <c r="I1059" i="9"/>
  <c r="K1058" i="9"/>
  <c r="M1058" i="9"/>
  <c r="L1058" i="9"/>
  <c r="J1058" i="9"/>
  <c r="I1058" i="9"/>
  <c r="K1057" i="9"/>
  <c r="M1057" i="9"/>
  <c r="L1057" i="9"/>
  <c r="J1057" i="9"/>
  <c r="I1057" i="9"/>
  <c r="K1056" i="9"/>
  <c r="M1056" i="9"/>
  <c r="L1056" i="9"/>
  <c r="J1056" i="9"/>
  <c r="I1056" i="9"/>
  <c r="K1055" i="9"/>
  <c r="M1055" i="9"/>
  <c r="L1055" i="9"/>
  <c r="J1055" i="9"/>
  <c r="I1055" i="9"/>
  <c r="K1054" i="9"/>
  <c r="M1054" i="9"/>
  <c r="L1054" i="9"/>
  <c r="J1054" i="9"/>
  <c r="I1054" i="9"/>
  <c r="K1053" i="9"/>
  <c r="M1053" i="9"/>
  <c r="L1053" i="9"/>
  <c r="J1053" i="9"/>
  <c r="I1053" i="9"/>
  <c r="K1052" i="9"/>
  <c r="M1052" i="9"/>
  <c r="L1052" i="9"/>
  <c r="J1052" i="9"/>
  <c r="I1052" i="9"/>
  <c r="K1051" i="9"/>
  <c r="M1051" i="9"/>
  <c r="L1051" i="9"/>
  <c r="J1051" i="9"/>
  <c r="I1051" i="9"/>
  <c r="K1050" i="9"/>
  <c r="M1050" i="9"/>
  <c r="L1050" i="9"/>
  <c r="J1050" i="9"/>
  <c r="I1050" i="9"/>
  <c r="K1049" i="9"/>
  <c r="M1049" i="9"/>
  <c r="L1049" i="9"/>
  <c r="J1049" i="9"/>
  <c r="I1049" i="9"/>
  <c r="K1048" i="9"/>
  <c r="M1048" i="9"/>
  <c r="L1048" i="9"/>
  <c r="J1048" i="9"/>
  <c r="I1048" i="9"/>
  <c r="K1047" i="9"/>
  <c r="M1047" i="9"/>
  <c r="L1047" i="9"/>
  <c r="J1047" i="9"/>
  <c r="I1047" i="9"/>
  <c r="K1046" i="9"/>
  <c r="M1046" i="9"/>
  <c r="L1046" i="9"/>
  <c r="J1046" i="9"/>
  <c r="I1046" i="9"/>
  <c r="K1045" i="9"/>
  <c r="M1045" i="9"/>
  <c r="L1045" i="9"/>
  <c r="J1045" i="9"/>
  <c r="I1045" i="9"/>
  <c r="K1044" i="9"/>
  <c r="M1044" i="9"/>
  <c r="L1044" i="9"/>
  <c r="J1044" i="9"/>
  <c r="I1044" i="9"/>
  <c r="K1043" i="9"/>
  <c r="M1043" i="9"/>
  <c r="L1043" i="9"/>
  <c r="J1043" i="9"/>
  <c r="I1043" i="9"/>
  <c r="K1042" i="9"/>
  <c r="M1042" i="9"/>
  <c r="L1042" i="9"/>
  <c r="J1042" i="9"/>
  <c r="I1042" i="9"/>
  <c r="K1041" i="9"/>
  <c r="M1041" i="9"/>
  <c r="L1041" i="9"/>
  <c r="J1041" i="9"/>
  <c r="I1041" i="9"/>
  <c r="K1040" i="9"/>
  <c r="M1040" i="9"/>
  <c r="L1040" i="9"/>
  <c r="J1040" i="9"/>
  <c r="I1040" i="9"/>
  <c r="K1039" i="9"/>
  <c r="M1039" i="9"/>
  <c r="L1039" i="9"/>
  <c r="J1039" i="9"/>
  <c r="I1039" i="9"/>
  <c r="K1038" i="9"/>
  <c r="M1038" i="9"/>
  <c r="L1038" i="9"/>
  <c r="J1038" i="9"/>
  <c r="I1038" i="9"/>
  <c r="K1037" i="9"/>
  <c r="M1037" i="9"/>
  <c r="L1037" i="9"/>
  <c r="J1037" i="9"/>
  <c r="I1037" i="9"/>
  <c r="K1036" i="9"/>
  <c r="M1036" i="9"/>
  <c r="L1036" i="9"/>
  <c r="J1036" i="9"/>
  <c r="I1036" i="9"/>
  <c r="K1035" i="9"/>
  <c r="M1035" i="9"/>
  <c r="L1035" i="9"/>
  <c r="J1035" i="9"/>
  <c r="I1035" i="9"/>
  <c r="K1034" i="9"/>
  <c r="M1034" i="9"/>
  <c r="L1034" i="9"/>
  <c r="J1034" i="9"/>
  <c r="I1034" i="9"/>
  <c r="K1033" i="9"/>
  <c r="M1033" i="9"/>
  <c r="L1033" i="9"/>
  <c r="J1033" i="9"/>
  <c r="I1033" i="9"/>
  <c r="K1032" i="9"/>
  <c r="M1032" i="9"/>
  <c r="L1032" i="9"/>
  <c r="J1032" i="9"/>
  <c r="I1032" i="9"/>
  <c r="K1031" i="9"/>
  <c r="M1031" i="9"/>
  <c r="L1031" i="9"/>
  <c r="J1031" i="9"/>
  <c r="I1031" i="9"/>
  <c r="K1030" i="9"/>
  <c r="M1030" i="9"/>
  <c r="L1030" i="9"/>
  <c r="J1030" i="9"/>
  <c r="I1030" i="9"/>
  <c r="K1029" i="9"/>
  <c r="M1029" i="9"/>
  <c r="L1029" i="9"/>
  <c r="J1029" i="9"/>
  <c r="I1029" i="9"/>
  <c r="K1028" i="9"/>
  <c r="M1028" i="9"/>
  <c r="L1028" i="9"/>
  <c r="J1028" i="9"/>
  <c r="I1028" i="9"/>
  <c r="K1027" i="9"/>
  <c r="M1027" i="9"/>
  <c r="L1027" i="9"/>
  <c r="J1027" i="9"/>
  <c r="I1027" i="9"/>
  <c r="K1026" i="9"/>
  <c r="M1026" i="9"/>
  <c r="L1026" i="9"/>
  <c r="J1026" i="9"/>
  <c r="I1026" i="9"/>
  <c r="K1025" i="9"/>
  <c r="M1025" i="9"/>
  <c r="L1025" i="9"/>
  <c r="J1025" i="9"/>
  <c r="I1025" i="9"/>
  <c r="K1024" i="9"/>
  <c r="M1024" i="9"/>
  <c r="L1024" i="9"/>
  <c r="J1024" i="9"/>
  <c r="I1024" i="9"/>
  <c r="K1023" i="9"/>
  <c r="M1023" i="9"/>
  <c r="L1023" i="9"/>
  <c r="J1023" i="9"/>
  <c r="I1023" i="9"/>
  <c r="K1022" i="9"/>
  <c r="M1022" i="9"/>
  <c r="L1022" i="9"/>
  <c r="J1022" i="9"/>
  <c r="I1022" i="9"/>
  <c r="K1021" i="9"/>
  <c r="M1021" i="9"/>
  <c r="L1021" i="9"/>
  <c r="J1021" i="9"/>
  <c r="I1021" i="9"/>
  <c r="K1020" i="9"/>
  <c r="M1020" i="9"/>
  <c r="L1020" i="9"/>
  <c r="J1020" i="9"/>
  <c r="I1020" i="9"/>
  <c r="K1019" i="9"/>
  <c r="M1019" i="9"/>
  <c r="L1019" i="9"/>
  <c r="J1019" i="9"/>
  <c r="I1019" i="9"/>
  <c r="K1018" i="9"/>
  <c r="M1018" i="9"/>
  <c r="L1018" i="9"/>
  <c r="J1018" i="9"/>
  <c r="I1018" i="9"/>
  <c r="K1017" i="9"/>
  <c r="M1017" i="9"/>
  <c r="L1017" i="9"/>
  <c r="J1017" i="9"/>
  <c r="I1017" i="9"/>
  <c r="K1016" i="9"/>
  <c r="M1016" i="9"/>
  <c r="L1016" i="9"/>
  <c r="J1016" i="9"/>
  <c r="I1016" i="9"/>
  <c r="K1015" i="9"/>
  <c r="M1015" i="9"/>
  <c r="L1015" i="9"/>
  <c r="J1015" i="9"/>
  <c r="I1015" i="9"/>
  <c r="K1014" i="9"/>
  <c r="M1014" i="9"/>
  <c r="L1014" i="9"/>
  <c r="J1014" i="9"/>
  <c r="I1014" i="9"/>
  <c r="K1013" i="9"/>
  <c r="M1013" i="9"/>
  <c r="L1013" i="9"/>
  <c r="J1013" i="9"/>
  <c r="I1013" i="9"/>
  <c r="K1012" i="9"/>
  <c r="M1012" i="9"/>
  <c r="L1012" i="9"/>
  <c r="J1012" i="9"/>
  <c r="I1012" i="9"/>
  <c r="K1011" i="9"/>
  <c r="M1011" i="9"/>
  <c r="L1011" i="9"/>
  <c r="J1011" i="9"/>
  <c r="I1011" i="9"/>
  <c r="K1010" i="9"/>
  <c r="M1010" i="9"/>
  <c r="L1010" i="9"/>
  <c r="J1010" i="9"/>
  <c r="I1010" i="9"/>
  <c r="K1009" i="9"/>
  <c r="M1009" i="9"/>
  <c r="L1009" i="9"/>
  <c r="J1009" i="9"/>
  <c r="I1009" i="9"/>
  <c r="K1008" i="9"/>
  <c r="M1008" i="9"/>
  <c r="L1008" i="9"/>
  <c r="J1008" i="9"/>
  <c r="I1008" i="9"/>
  <c r="K1007" i="9"/>
  <c r="M1007" i="9"/>
  <c r="L1007" i="9"/>
  <c r="J1007" i="9"/>
  <c r="I1007" i="9"/>
  <c r="K1006" i="9"/>
  <c r="M1006" i="9"/>
  <c r="L1006" i="9"/>
  <c r="J1006" i="9"/>
  <c r="I1006" i="9"/>
  <c r="K1005" i="9"/>
  <c r="M1005" i="9"/>
  <c r="L1005" i="9"/>
  <c r="J1005" i="9"/>
  <c r="I1005" i="9"/>
  <c r="K1004" i="9"/>
  <c r="M1004" i="9"/>
  <c r="L1004" i="9"/>
  <c r="J1004" i="9"/>
  <c r="I1004" i="9"/>
  <c r="K1003" i="9"/>
  <c r="M1003" i="9"/>
  <c r="L1003" i="9"/>
  <c r="J1003" i="9"/>
  <c r="I1003" i="9"/>
  <c r="K1002" i="9"/>
  <c r="M1002" i="9"/>
  <c r="L1002" i="9"/>
  <c r="J1002" i="9"/>
  <c r="I1002" i="9"/>
  <c r="K1001" i="9"/>
  <c r="M1001" i="9"/>
  <c r="L1001" i="9"/>
  <c r="J1001" i="9"/>
  <c r="I1001" i="9"/>
  <c r="K1000" i="9"/>
  <c r="M1000" i="9"/>
  <c r="L1000" i="9"/>
  <c r="J1000" i="9"/>
  <c r="I1000" i="9"/>
  <c r="K999" i="9"/>
  <c r="M999" i="9"/>
  <c r="L999" i="9"/>
  <c r="J999" i="9"/>
  <c r="I999" i="9"/>
  <c r="K998" i="9"/>
  <c r="M998" i="9"/>
  <c r="L998" i="9"/>
  <c r="J998" i="9"/>
  <c r="I998" i="9"/>
  <c r="K997" i="9"/>
  <c r="M997" i="9"/>
  <c r="L997" i="9"/>
  <c r="J997" i="9"/>
  <c r="I997" i="9"/>
  <c r="K996" i="9"/>
  <c r="M996" i="9"/>
  <c r="L996" i="9"/>
  <c r="J996" i="9"/>
  <c r="I996" i="9"/>
  <c r="K995" i="9"/>
  <c r="M995" i="9"/>
  <c r="L995" i="9"/>
  <c r="J995" i="9"/>
  <c r="I995" i="9"/>
  <c r="K994" i="9"/>
  <c r="M994" i="9"/>
  <c r="L994" i="9"/>
  <c r="J994" i="9"/>
  <c r="I994" i="9"/>
  <c r="K993" i="9"/>
  <c r="M993" i="9"/>
  <c r="L993" i="9"/>
  <c r="J993" i="9"/>
  <c r="I993" i="9"/>
  <c r="K992" i="9"/>
  <c r="M992" i="9"/>
  <c r="L992" i="9"/>
  <c r="J992" i="9"/>
  <c r="I992" i="9"/>
  <c r="K991" i="9"/>
  <c r="M991" i="9"/>
  <c r="L991" i="9"/>
  <c r="J991" i="9"/>
  <c r="I991" i="9"/>
  <c r="K990" i="9"/>
  <c r="M990" i="9"/>
  <c r="L990" i="9"/>
  <c r="J990" i="9"/>
  <c r="I990" i="9"/>
  <c r="K989" i="9"/>
  <c r="M989" i="9"/>
  <c r="L989" i="9"/>
  <c r="J989" i="9"/>
  <c r="I989" i="9"/>
  <c r="K988" i="9"/>
  <c r="M988" i="9"/>
  <c r="L988" i="9"/>
  <c r="J988" i="9"/>
  <c r="I988" i="9"/>
  <c r="K987" i="9"/>
  <c r="M987" i="9"/>
  <c r="L987" i="9"/>
  <c r="J987" i="9"/>
  <c r="I987" i="9"/>
  <c r="K986" i="9"/>
  <c r="M986" i="9"/>
  <c r="L986" i="9"/>
  <c r="J986" i="9"/>
  <c r="I986" i="9"/>
  <c r="K985" i="9"/>
  <c r="M985" i="9"/>
  <c r="L985" i="9"/>
  <c r="J985" i="9"/>
  <c r="I985" i="9"/>
  <c r="K984" i="9"/>
  <c r="M984" i="9"/>
  <c r="L984" i="9"/>
  <c r="J984" i="9"/>
  <c r="I984" i="9"/>
  <c r="K983" i="9"/>
  <c r="M983" i="9"/>
  <c r="L983" i="9"/>
  <c r="J983" i="9"/>
  <c r="I983" i="9"/>
  <c r="K982" i="9"/>
  <c r="M982" i="9"/>
  <c r="L982" i="9"/>
  <c r="J982" i="9"/>
  <c r="I982" i="9"/>
  <c r="K981" i="9"/>
  <c r="M981" i="9"/>
  <c r="L981" i="9"/>
  <c r="J981" i="9"/>
  <c r="I981" i="9"/>
  <c r="K980" i="9"/>
  <c r="M980" i="9"/>
  <c r="L980" i="9"/>
  <c r="J980" i="9"/>
  <c r="I980" i="9"/>
  <c r="K979" i="9"/>
  <c r="M979" i="9"/>
  <c r="L979" i="9"/>
  <c r="J979" i="9"/>
  <c r="I979" i="9"/>
  <c r="K978" i="9"/>
  <c r="M978" i="9"/>
  <c r="L978" i="9"/>
  <c r="J978" i="9"/>
  <c r="I978" i="9"/>
  <c r="K977" i="9"/>
  <c r="M977" i="9"/>
  <c r="L977" i="9"/>
  <c r="J977" i="9"/>
  <c r="I977" i="9"/>
  <c r="K976" i="9"/>
  <c r="M976" i="9"/>
  <c r="L976" i="9"/>
  <c r="J976" i="9"/>
  <c r="I976" i="9"/>
  <c r="K975" i="9"/>
  <c r="M975" i="9"/>
  <c r="L975" i="9"/>
  <c r="J975" i="9"/>
  <c r="I975" i="9"/>
  <c r="K974" i="9"/>
  <c r="M974" i="9"/>
  <c r="L974" i="9"/>
  <c r="J974" i="9"/>
  <c r="I974" i="9"/>
  <c r="K973" i="9"/>
  <c r="M973" i="9"/>
  <c r="L973" i="9"/>
  <c r="J973" i="9"/>
  <c r="I973" i="9"/>
  <c r="K972" i="9"/>
  <c r="M972" i="9"/>
  <c r="L972" i="9"/>
  <c r="J972" i="9"/>
  <c r="I972" i="9"/>
  <c r="K971" i="9"/>
  <c r="M971" i="9"/>
  <c r="L971" i="9"/>
  <c r="J971" i="9"/>
  <c r="I971" i="9"/>
  <c r="K970" i="9"/>
  <c r="M970" i="9"/>
  <c r="L970" i="9"/>
  <c r="J970" i="9"/>
  <c r="I970" i="9"/>
  <c r="K969" i="9"/>
  <c r="M969" i="9"/>
  <c r="L969" i="9"/>
  <c r="J969" i="9"/>
  <c r="I969" i="9"/>
  <c r="K968" i="9"/>
  <c r="M968" i="9"/>
  <c r="L968" i="9"/>
  <c r="J968" i="9"/>
  <c r="I968" i="9"/>
  <c r="K967" i="9"/>
  <c r="M967" i="9"/>
  <c r="L967" i="9"/>
  <c r="J967" i="9"/>
  <c r="I967" i="9"/>
  <c r="K966" i="9"/>
  <c r="M966" i="9"/>
  <c r="L966" i="9"/>
  <c r="J966" i="9"/>
  <c r="I966" i="9"/>
  <c r="K965" i="9"/>
  <c r="M965" i="9"/>
  <c r="L965" i="9"/>
  <c r="J965" i="9"/>
  <c r="I965" i="9"/>
  <c r="K964" i="9"/>
  <c r="M964" i="9"/>
  <c r="L964" i="9"/>
  <c r="J964" i="9"/>
  <c r="I964" i="9"/>
  <c r="K963" i="9"/>
  <c r="M963" i="9"/>
  <c r="L963" i="9"/>
  <c r="J963" i="9"/>
  <c r="I963" i="9"/>
  <c r="K962" i="9"/>
  <c r="M962" i="9"/>
  <c r="L962" i="9"/>
  <c r="J962" i="9"/>
  <c r="I962" i="9"/>
  <c r="K961" i="9"/>
  <c r="M961" i="9"/>
  <c r="L961" i="9"/>
  <c r="J961" i="9"/>
  <c r="I961" i="9"/>
  <c r="K960" i="9"/>
  <c r="M960" i="9"/>
  <c r="L960" i="9"/>
  <c r="J960" i="9"/>
  <c r="I960" i="9"/>
  <c r="K959" i="9"/>
  <c r="M959" i="9"/>
  <c r="L959" i="9"/>
  <c r="J959" i="9"/>
  <c r="I959" i="9"/>
  <c r="K958" i="9"/>
  <c r="M958" i="9"/>
  <c r="L958" i="9"/>
  <c r="J958" i="9"/>
  <c r="I958" i="9"/>
  <c r="K957" i="9"/>
  <c r="M957" i="9"/>
  <c r="L957" i="9"/>
  <c r="J957" i="9"/>
  <c r="I957" i="9"/>
  <c r="K956" i="9"/>
  <c r="M956" i="9"/>
  <c r="L956" i="9"/>
  <c r="J956" i="9"/>
  <c r="I956" i="9"/>
  <c r="K955" i="9"/>
  <c r="M955" i="9"/>
  <c r="L955" i="9"/>
  <c r="J955" i="9"/>
  <c r="I955" i="9"/>
  <c r="K954" i="9"/>
  <c r="M954" i="9"/>
  <c r="L954" i="9"/>
  <c r="J954" i="9"/>
  <c r="I954" i="9"/>
  <c r="K953" i="9"/>
  <c r="M953" i="9"/>
  <c r="L953" i="9"/>
  <c r="J953" i="9"/>
  <c r="I953" i="9"/>
  <c r="K952" i="9"/>
  <c r="M952" i="9"/>
  <c r="L952" i="9"/>
  <c r="J952" i="9"/>
  <c r="I952" i="9"/>
  <c r="K951" i="9"/>
  <c r="M951" i="9"/>
  <c r="L951" i="9"/>
  <c r="J951" i="9"/>
  <c r="I951" i="9"/>
  <c r="K950" i="9"/>
  <c r="M950" i="9"/>
  <c r="L950" i="9"/>
  <c r="J950" i="9"/>
  <c r="I950" i="9"/>
  <c r="K949" i="9"/>
  <c r="M949" i="9"/>
  <c r="L949" i="9"/>
  <c r="J949" i="9"/>
  <c r="I949" i="9"/>
  <c r="K948" i="9"/>
  <c r="M948" i="9"/>
  <c r="L948" i="9"/>
  <c r="J948" i="9"/>
  <c r="I948" i="9"/>
  <c r="K947" i="9"/>
  <c r="M947" i="9"/>
  <c r="L947" i="9"/>
  <c r="J947" i="9"/>
  <c r="I947" i="9"/>
  <c r="K946" i="9"/>
  <c r="M946" i="9"/>
  <c r="L946" i="9"/>
  <c r="J946" i="9"/>
  <c r="I946" i="9"/>
  <c r="K945" i="9"/>
  <c r="M945" i="9"/>
  <c r="L945" i="9"/>
  <c r="J945" i="9"/>
  <c r="I945" i="9"/>
  <c r="K944" i="9"/>
  <c r="M944" i="9"/>
  <c r="L944" i="9"/>
  <c r="J944" i="9"/>
  <c r="I944" i="9"/>
  <c r="K943" i="9"/>
  <c r="M943" i="9"/>
  <c r="L943" i="9"/>
  <c r="J943" i="9"/>
  <c r="I943" i="9"/>
  <c r="K942" i="9"/>
  <c r="M942" i="9"/>
  <c r="L942" i="9"/>
  <c r="J942" i="9"/>
  <c r="I942" i="9"/>
  <c r="K941" i="9"/>
  <c r="M941" i="9"/>
  <c r="L941" i="9"/>
  <c r="J941" i="9"/>
  <c r="I941" i="9"/>
  <c r="K940" i="9"/>
  <c r="M940" i="9"/>
  <c r="L940" i="9"/>
  <c r="J940" i="9"/>
  <c r="I940" i="9"/>
  <c r="K939" i="9"/>
  <c r="M939" i="9"/>
  <c r="L939" i="9"/>
  <c r="J939" i="9"/>
  <c r="I939" i="9"/>
  <c r="K938" i="9"/>
  <c r="M938" i="9"/>
  <c r="L938" i="9"/>
  <c r="J938" i="9"/>
  <c r="I938" i="9"/>
  <c r="K937" i="9"/>
  <c r="M937" i="9"/>
  <c r="L937" i="9"/>
  <c r="J937" i="9"/>
  <c r="I937" i="9"/>
  <c r="K936" i="9"/>
  <c r="M936" i="9"/>
  <c r="L936" i="9"/>
  <c r="J936" i="9"/>
  <c r="I936" i="9"/>
  <c r="K935" i="9"/>
  <c r="M935" i="9"/>
  <c r="L935" i="9"/>
  <c r="J935" i="9"/>
  <c r="I935" i="9"/>
  <c r="K934" i="9"/>
  <c r="M934" i="9"/>
  <c r="L934" i="9"/>
  <c r="J934" i="9"/>
  <c r="I934" i="9"/>
  <c r="K933" i="9"/>
  <c r="M933" i="9"/>
  <c r="L933" i="9"/>
  <c r="J933" i="9"/>
  <c r="I933" i="9"/>
  <c r="K932" i="9"/>
  <c r="M932" i="9"/>
  <c r="L932" i="9"/>
  <c r="J932" i="9"/>
  <c r="I932" i="9"/>
  <c r="K931" i="9"/>
  <c r="M931" i="9"/>
  <c r="L931" i="9"/>
  <c r="J931" i="9"/>
  <c r="I931" i="9"/>
  <c r="K930" i="9"/>
  <c r="M930" i="9"/>
  <c r="L930" i="9"/>
  <c r="J930" i="9"/>
  <c r="I930" i="9"/>
  <c r="K929" i="9"/>
  <c r="M929" i="9"/>
  <c r="L929" i="9"/>
  <c r="J929" i="9"/>
  <c r="I929" i="9"/>
  <c r="K928" i="9"/>
  <c r="M928" i="9"/>
  <c r="L928" i="9"/>
  <c r="J928" i="9"/>
  <c r="I928" i="9"/>
  <c r="K927" i="9"/>
  <c r="M927" i="9"/>
  <c r="L927" i="9"/>
  <c r="J927" i="9"/>
  <c r="I927" i="9"/>
  <c r="K926" i="9"/>
  <c r="M926" i="9"/>
  <c r="L926" i="9"/>
  <c r="J926" i="9"/>
  <c r="I926" i="9"/>
  <c r="K925" i="9"/>
  <c r="M925" i="9"/>
  <c r="L925" i="9"/>
  <c r="J925" i="9"/>
  <c r="I925" i="9"/>
  <c r="K924" i="9"/>
  <c r="M924" i="9"/>
  <c r="L924" i="9"/>
  <c r="J924" i="9"/>
  <c r="I924" i="9"/>
  <c r="K923" i="9"/>
  <c r="M923" i="9"/>
  <c r="L923" i="9"/>
  <c r="J923" i="9"/>
  <c r="I923" i="9"/>
  <c r="K922" i="9"/>
  <c r="M922" i="9"/>
  <c r="L922" i="9"/>
  <c r="J922" i="9"/>
  <c r="I922" i="9"/>
  <c r="K921" i="9"/>
  <c r="M921" i="9"/>
  <c r="L921" i="9"/>
  <c r="J921" i="9"/>
  <c r="I921" i="9"/>
  <c r="K920" i="9"/>
  <c r="M920" i="9"/>
  <c r="L920" i="9"/>
  <c r="J920" i="9"/>
  <c r="I920" i="9"/>
  <c r="K919" i="9"/>
  <c r="M919" i="9"/>
  <c r="L919" i="9"/>
  <c r="J919" i="9"/>
  <c r="I919" i="9"/>
  <c r="K918" i="9"/>
  <c r="M918" i="9"/>
  <c r="L918" i="9"/>
  <c r="J918" i="9"/>
  <c r="I918" i="9"/>
  <c r="K917" i="9"/>
  <c r="M917" i="9"/>
  <c r="L917" i="9"/>
  <c r="J917" i="9"/>
  <c r="I917" i="9"/>
  <c r="K916" i="9"/>
  <c r="M916" i="9"/>
  <c r="L916" i="9"/>
  <c r="J916" i="9"/>
  <c r="I916" i="9"/>
  <c r="K915" i="9"/>
  <c r="M915" i="9"/>
  <c r="L915" i="9"/>
  <c r="J915" i="9"/>
  <c r="I915" i="9"/>
  <c r="K914" i="9"/>
  <c r="M914" i="9"/>
  <c r="L914" i="9"/>
  <c r="J914" i="9"/>
  <c r="I914" i="9"/>
  <c r="K913" i="9"/>
  <c r="M913" i="9"/>
  <c r="L913" i="9"/>
  <c r="J913" i="9"/>
  <c r="I913" i="9"/>
  <c r="K912" i="9"/>
  <c r="M912" i="9"/>
  <c r="L912" i="9"/>
  <c r="J912" i="9"/>
  <c r="I912" i="9"/>
  <c r="K911" i="9"/>
  <c r="M911" i="9"/>
  <c r="L911" i="9"/>
  <c r="J911" i="9"/>
  <c r="I911" i="9"/>
  <c r="K910" i="9"/>
  <c r="M910" i="9"/>
  <c r="L910" i="9"/>
  <c r="J910" i="9"/>
  <c r="I910" i="9"/>
  <c r="K909" i="9"/>
  <c r="M909" i="9"/>
  <c r="L909" i="9"/>
  <c r="J909" i="9"/>
  <c r="I909" i="9"/>
  <c r="K908" i="9"/>
  <c r="M908" i="9"/>
  <c r="L908" i="9"/>
  <c r="J908" i="9"/>
  <c r="I908" i="9"/>
  <c r="K907" i="9"/>
  <c r="M907" i="9"/>
  <c r="L907" i="9"/>
  <c r="J907" i="9"/>
  <c r="I907" i="9"/>
  <c r="K906" i="9"/>
  <c r="M906" i="9"/>
  <c r="L906" i="9"/>
  <c r="J906" i="9"/>
  <c r="I906" i="9"/>
  <c r="K905" i="9"/>
  <c r="M905" i="9"/>
  <c r="L905" i="9"/>
  <c r="J905" i="9"/>
  <c r="I905" i="9"/>
  <c r="K904" i="9"/>
  <c r="M904" i="9"/>
  <c r="L904" i="9"/>
  <c r="J904" i="9"/>
  <c r="I904" i="9"/>
  <c r="K903" i="9"/>
  <c r="M903" i="9"/>
  <c r="L903" i="9"/>
  <c r="J903" i="9"/>
  <c r="I903" i="9"/>
  <c r="K902" i="9"/>
  <c r="M902" i="9"/>
  <c r="L902" i="9"/>
  <c r="J902" i="9"/>
  <c r="I902" i="9"/>
  <c r="K901" i="9"/>
  <c r="M901" i="9"/>
  <c r="L901" i="9"/>
  <c r="J901" i="9"/>
  <c r="I901" i="9"/>
  <c r="K900" i="9"/>
  <c r="M900" i="9"/>
  <c r="L900" i="9"/>
  <c r="J900" i="9"/>
  <c r="I900" i="9"/>
  <c r="K899" i="9"/>
  <c r="M899" i="9"/>
  <c r="L899" i="9"/>
  <c r="J899" i="9"/>
  <c r="I899" i="9"/>
  <c r="K898" i="9"/>
  <c r="M898" i="9"/>
  <c r="L898" i="9"/>
  <c r="J898" i="9"/>
  <c r="I898" i="9"/>
  <c r="K897" i="9"/>
  <c r="M897" i="9"/>
  <c r="L897" i="9"/>
  <c r="J897" i="9"/>
  <c r="I897" i="9"/>
  <c r="K896" i="9"/>
  <c r="M896" i="9"/>
  <c r="L896" i="9"/>
  <c r="J896" i="9"/>
  <c r="I896" i="9"/>
  <c r="K895" i="9"/>
  <c r="M895" i="9"/>
  <c r="L895" i="9"/>
  <c r="J895" i="9"/>
  <c r="I895" i="9"/>
  <c r="K894" i="9"/>
  <c r="M894" i="9"/>
  <c r="L894" i="9"/>
  <c r="J894" i="9"/>
  <c r="I894" i="9"/>
  <c r="K893" i="9"/>
  <c r="M893" i="9"/>
  <c r="L893" i="9"/>
  <c r="J893" i="9"/>
  <c r="I893" i="9"/>
  <c r="K892" i="9"/>
  <c r="M892" i="9"/>
  <c r="L892" i="9"/>
  <c r="J892" i="9"/>
  <c r="I892" i="9"/>
  <c r="K891" i="9"/>
  <c r="M891" i="9"/>
  <c r="L891" i="9"/>
  <c r="J891" i="9"/>
  <c r="I891" i="9"/>
  <c r="K890" i="9"/>
  <c r="M890" i="9"/>
  <c r="L890" i="9"/>
  <c r="J890" i="9"/>
  <c r="I890" i="9"/>
  <c r="K889" i="9"/>
  <c r="M889" i="9"/>
  <c r="L889" i="9"/>
  <c r="J889" i="9"/>
  <c r="I889" i="9"/>
  <c r="K888" i="9"/>
  <c r="M888" i="9"/>
  <c r="L888" i="9"/>
  <c r="J888" i="9"/>
  <c r="I888" i="9"/>
  <c r="K887" i="9"/>
  <c r="M887" i="9"/>
  <c r="L887" i="9"/>
  <c r="J887" i="9"/>
  <c r="I887" i="9"/>
  <c r="K886" i="9"/>
  <c r="M886" i="9"/>
  <c r="L886" i="9"/>
  <c r="J886" i="9"/>
  <c r="I886" i="9"/>
  <c r="K885" i="9"/>
  <c r="M885" i="9"/>
  <c r="L885" i="9"/>
  <c r="J885" i="9"/>
  <c r="I885" i="9"/>
  <c r="K884" i="9"/>
  <c r="M884" i="9"/>
  <c r="L884" i="9"/>
  <c r="J884" i="9"/>
  <c r="I884" i="9"/>
  <c r="K883" i="9"/>
  <c r="M883" i="9"/>
  <c r="L883" i="9"/>
  <c r="J883" i="9"/>
  <c r="I883" i="9"/>
  <c r="K882" i="9"/>
  <c r="M882" i="9"/>
  <c r="L882" i="9"/>
  <c r="J882" i="9"/>
  <c r="I882" i="9"/>
  <c r="K881" i="9"/>
  <c r="M881" i="9"/>
  <c r="L881" i="9"/>
  <c r="J881" i="9"/>
  <c r="I881" i="9"/>
  <c r="K880" i="9"/>
  <c r="M880" i="9"/>
  <c r="L880" i="9"/>
  <c r="J880" i="9"/>
  <c r="I880" i="9"/>
  <c r="K879" i="9"/>
  <c r="M879" i="9"/>
  <c r="L879" i="9"/>
  <c r="J879" i="9"/>
  <c r="I879" i="9"/>
  <c r="K878" i="9"/>
  <c r="M878" i="9"/>
  <c r="L878" i="9"/>
  <c r="J878" i="9"/>
  <c r="I878" i="9"/>
  <c r="K877" i="9"/>
  <c r="M877" i="9"/>
  <c r="L877" i="9"/>
  <c r="J877" i="9"/>
  <c r="I877" i="9"/>
  <c r="K876" i="9"/>
  <c r="M876" i="9"/>
  <c r="L876" i="9"/>
  <c r="J876" i="9"/>
  <c r="I876" i="9"/>
  <c r="K875" i="9"/>
  <c r="M875" i="9"/>
  <c r="L875" i="9"/>
  <c r="J875" i="9"/>
  <c r="I875" i="9"/>
  <c r="K874" i="9"/>
  <c r="M874" i="9"/>
  <c r="L874" i="9"/>
  <c r="J874" i="9"/>
  <c r="I874" i="9"/>
  <c r="K873" i="9"/>
  <c r="M873" i="9"/>
  <c r="L873" i="9"/>
  <c r="J873" i="9"/>
  <c r="I873" i="9"/>
  <c r="K872" i="9"/>
  <c r="M872" i="9"/>
  <c r="L872" i="9"/>
  <c r="J872" i="9"/>
  <c r="I872" i="9"/>
  <c r="K871" i="9"/>
  <c r="M871" i="9"/>
  <c r="L871" i="9"/>
  <c r="J871" i="9"/>
  <c r="I871" i="9"/>
  <c r="K870" i="9"/>
  <c r="M870" i="9"/>
  <c r="L870" i="9"/>
  <c r="J870" i="9"/>
  <c r="I870" i="9"/>
  <c r="K869" i="9"/>
  <c r="M869" i="9"/>
  <c r="L869" i="9"/>
  <c r="J869" i="9"/>
  <c r="I869" i="9"/>
  <c r="K868" i="9"/>
  <c r="M868" i="9"/>
  <c r="L868" i="9"/>
  <c r="J868" i="9"/>
  <c r="I868" i="9"/>
  <c r="K867" i="9"/>
  <c r="M867" i="9"/>
  <c r="L867" i="9"/>
  <c r="J867" i="9"/>
  <c r="I867" i="9"/>
  <c r="K866" i="9"/>
  <c r="M866" i="9"/>
  <c r="L866" i="9"/>
  <c r="J866" i="9"/>
  <c r="I866" i="9"/>
  <c r="K865" i="9"/>
  <c r="M865" i="9"/>
  <c r="L865" i="9"/>
  <c r="J865" i="9"/>
  <c r="I865" i="9"/>
  <c r="K864" i="9"/>
  <c r="M864" i="9"/>
  <c r="L864" i="9"/>
  <c r="J864" i="9"/>
  <c r="I864" i="9"/>
  <c r="K863" i="9"/>
  <c r="M863" i="9"/>
  <c r="L863" i="9"/>
  <c r="J863" i="9"/>
  <c r="I863" i="9"/>
  <c r="K862" i="9"/>
  <c r="M862" i="9"/>
  <c r="L862" i="9"/>
  <c r="J862" i="9"/>
  <c r="I862" i="9"/>
  <c r="K861" i="9"/>
  <c r="M861" i="9"/>
  <c r="L861" i="9"/>
  <c r="J861" i="9"/>
  <c r="I861" i="9"/>
  <c r="K860" i="9"/>
  <c r="M860" i="9"/>
  <c r="L860" i="9"/>
  <c r="J860" i="9"/>
  <c r="I860" i="9"/>
  <c r="K859" i="9"/>
  <c r="M859" i="9"/>
  <c r="L859" i="9"/>
  <c r="J859" i="9"/>
  <c r="I859" i="9"/>
  <c r="K858" i="9"/>
  <c r="M858" i="9"/>
  <c r="L858" i="9"/>
  <c r="J858" i="9"/>
  <c r="I858" i="9"/>
  <c r="K857" i="9"/>
  <c r="M857" i="9"/>
  <c r="L857" i="9"/>
  <c r="J857" i="9"/>
  <c r="I857" i="9"/>
  <c r="K856" i="9"/>
  <c r="M856" i="9"/>
  <c r="L856" i="9"/>
  <c r="J856" i="9"/>
  <c r="I856" i="9"/>
  <c r="K855" i="9"/>
  <c r="M855" i="9"/>
  <c r="L855" i="9"/>
  <c r="J855" i="9"/>
  <c r="I855" i="9"/>
  <c r="K854" i="9"/>
  <c r="M854" i="9"/>
  <c r="L854" i="9"/>
  <c r="J854" i="9"/>
  <c r="I854" i="9"/>
  <c r="K853" i="9"/>
  <c r="M853" i="9"/>
  <c r="L853" i="9"/>
  <c r="J853" i="9"/>
  <c r="I853" i="9"/>
  <c r="K852" i="9"/>
  <c r="M852" i="9"/>
  <c r="L852" i="9"/>
  <c r="J852" i="9"/>
  <c r="I852" i="9"/>
  <c r="K851" i="9"/>
  <c r="M851" i="9"/>
  <c r="L851" i="9"/>
  <c r="J851" i="9"/>
  <c r="I851" i="9"/>
  <c r="K850" i="9"/>
  <c r="M850" i="9"/>
  <c r="L850" i="9"/>
  <c r="J850" i="9"/>
  <c r="I850" i="9"/>
  <c r="K849" i="9"/>
  <c r="M849" i="9"/>
  <c r="L849" i="9"/>
  <c r="J849" i="9"/>
  <c r="I849" i="9"/>
  <c r="K848" i="9"/>
  <c r="M848" i="9"/>
  <c r="L848" i="9"/>
  <c r="J848" i="9"/>
  <c r="I848" i="9"/>
  <c r="K847" i="9"/>
  <c r="M847" i="9"/>
  <c r="L847" i="9"/>
  <c r="J847" i="9"/>
  <c r="I847" i="9"/>
  <c r="K846" i="9"/>
  <c r="M846" i="9"/>
  <c r="L846" i="9"/>
  <c r="J846" i="9"/>
  <c r="I846" i="9"/>
  <c r="K845" i="9"/>
  <c r="M845" i="9"/>
  <c r="L845" i="9"/>
  <c r="J845" i="9"/>
  <c r="I845" i="9"/>
  <c r="K844" i="9"/>
  <c r="M844" i="9"/>
  <c r="L844" i="9"/>
  <c r="J844" i="9"/>
  <c r="I844" i="9"/>
  <c r="K843" i="9"/>
  <c r="M843" i="9"/>
  <c r="L843" i="9"/>
  <c r="J843" i="9"/>
  <c r="I843" i="9"/>
  <c r="K842" i="9"/>
  <c r="M842" i="9"/>
  <c r="L842" i="9"/>
  <c r="J842" i="9"/>
  <c r="I842" i="9"/>
  <c r="K841" i="9"/>
  <c r="M841" i="9"/>
  <c r="L841" i="9"/>
  <c r="J841" i="9"/>
  <c r="I841" i="9"/>
  <c r="K840" i="9"/>
  <c r="M840" i="9"/>
  <c r="L840" i="9"/>
  <c r="J840" i="9"/>
  <c r="I840" i="9"/>
  <c r="K839" i="9"/>
  <c r="M839" i="9"/>
  <c r="L839" i="9"/>
  <c r="J839" i="9"/>
  <c r="I839" i="9"/>
  <c r="K838" i="9"/>
  <c r="M838" i="9"/>
  <c r="L838" i="9"/>
  <c r="J838" i="9"/>
  <c r="I838" i="9"/>
  <c r="K837" i="9"/>
  <c r="M837" i="9"/>
  <c r="L837" i="9"/>
  <c r="J837" i="9"/>
  <c r="I837" i="9"/>
  <c r="K836" i="9"/>
  <c r="M836" i="9"/>
  <c r="L836" i="9"/>
  <c r="J836" i="9"/>
  <c r="I836" i="9"/>
  <c r="K835" i="9"/>
  <c r="M835" i="9"/>
  <c r="L835" i="9"/>
  <c r="J835" i="9"/>
  <c r="I835" i="9"/>
  <c r="K834" i="9"/>
  <c r="M834" i="9"/>
  <c r="L834" i="9"/>
  <c r="J834" i="9"/>
  <c r="I834" i="9"/>
  <c r="K833" i="9"/>
  <c r="M833" i="9"/>
  <c r="L833" i="9"/>
  <c r="J833" i="9"/>
  <c r="I833" i="9"/>
  <c r="K832" i="9"/>
  <c r="M832" i="9"/>
  <c r="L832" i="9"/>
  <c r="J832" i="9"/>
  <c r="I832" i="9"/>
  <c r="K831" i="9"/>
  <c r="M831" i="9"/>
  <c r="L831" i="9"/>
  <c r="J831" i="9"/>
  <c r="I831" i="9"/>
  <c r="K830" i="9"/>
  <c r="M830" i="9"/>
  <c r="L830" i="9"/>
  <c r="J830" i="9"/>
  <c r="I830" i="9"/>
  <c r="K829" i="9"/>
  <c r="M829" i="9"/>
  <c r="L829" i="9"/>
  <c r="J829" i="9"/>
  <c r="I829" i="9"/>
  <c r="K828" i="9"/>
  <c r="M828" i="9"/>
  <c r="L828" i="9"/>
  <c r="J828" i="9"/>
  <c r="I828" i="9"/>
  <c r="K827" i="9"/>
  <c r="M827" i="9"/>
  <c r="L827" i="9"/>
  <c r="J827" i="9"/>
  <c r="I827" i="9"/>
  <c r="K826" i="9"/>
  <c r="M826" i="9"/>
  <c r="L826" i="9"/>
  <c r="J826" i="9"/>
  <c r="I826" i="9"/>
  <c r="K825" i="9"/>
  <c r="M825" i="9"/>
  <c r="L825" i="9"/>
  <c r="J825" i="9"/>
  <c r="I825" i="9"/>
  <c r="K824" i="9"/>
  <c r="M824" i="9"/>
  <c r="L824" i="9"/>
  <c r="J824" i="9"/>
  <c r="I824" i="9"/>
  <c r="K823" i="9"/>
  <c r="M823" i="9"/>
  <c r="L823" i="9"/>
  <c r="J823" i="9"/>
  <c r="I823" i="9"/>
  <c r="K822" i="9"/>
  <c r="M822" i="9"/>
  <c r="L822" i="9"/>
  <c r="J822" i="9"/>
  <c r="I822" i="9"/>
  <c r="K821" i="9"/>
  <c r="M821" i="9"/>
  <c r="L821" i="9"/>
  <c r="J821" i="9"/>
  <c r="I821" i="9"/>
  <c r="K820" i="9"/>
  <c r="M820" i="9"/>
  <c r="L820" i="9"/>
  <c r="J820" i="9"/>
  <c r="I820" i="9"/>
  <c r="K819" i="9"/>
  <c r="M819" i="9"/>
  <c r="L819" i="9"/>
  <c r="J819" i="9"/>
  <c r="I819" i="9"/>
  <c r="K818" i="9"/>
  <c r="M818" i="9"/>
  <c r="L818" i="9"/>
  <c r="J818" i="9"/>
  <c r="I818" i="9"/>
  <c r="K817" i="9"/>
  <c r="M817" i="9"/>
  <c r="L817" i="9"/>
  <c r="J817" i="9"/>
  <c r="I817" i="9"/>
  <c r="K816" i="9"/>
  <c r="M816" i="9"/>
  <c r="L816" i="9"/>
  <c r="J816" i="9"/>
  <c r="I816" i="9"/>
  <c r="K815" i="9"/>
  <c r="M815" i="9"/>
  <c r="L815" i="9"/>
  <c r="J815" i="9"/>
  <c r="I815" i="9"/>
  <c r="K814" i="9"/>
  <c r="M814" i="9"/>
  <c r="L814" i="9"/>
  <c r="J814" i="9"/>
  <c r="I814" i="9"/>
  <c r="K813" i="9"/>
  <c r="M813" i="9"/>
  <c r="L813" i="9"/>
  <c r="J813" i="9"/>
  <c r="I813" i="9"/>
  <c r="K812" i="9"/>
  <c r="M812" i="9"/>
  <c r="L812" i="9"/>
  <c r="J812" i="9"/>
  <c r="I812" i="9"/>
  <c r="K811" i="9"/>
  <c r="M811" i="9"/>
  <c r="L811" i="9"/>
  <c r="J811" i="9"/>
  <c r="I811" i="9"/>
  <c r="K810" i="9"/>
  <c r="M810" i="9"/>
  <c r="L810" i="9"/>
  <c r="J810" i="9"/>
  <c r="I810" i="9"/>
  <c r="K809" i="9"/>
  <c r="M809" i="9"/>
  <c r="L809" i="9"/>
  <c r="J809" i="9"/>
  <c r="I809" i="9"/>
  <c r="K808" i="9"/>
  <c r="M808" i="9"/>
  <c r="L808" i="9"/>
  <c r="J808" i="9"/>
  <c r="I808" i="9"/>
  <c r="K807" i="9"/>
  <c r="M807" i="9"/>
  <c r="L807" i="9"/>
  <c r="J807" i="9"/>
  <c r="I807" i="9"/>
  <c r="K806" i="9"/>
  <c r="M806" i="9"/>
  <c r="L806" i="9"/>
  <c r="J806" i="9"/>
  <c r="I806" i="9"/>
  <c r="K805" i="9"/>
  <c r="M805" i="9"/>
  <c r="L805" i="9"/>
  <c r="J805" i="9"/>
  <c r="I805" i="9"/>
  <c r="K804" i="9"/>
  <c r="M804" i="9"/>
  <c r="L804" i="9"/>
  <c r="J804" i="9"/>
  <c r="I804" i="9"/>
  <c r="K803" i="9"/>
  <c r="M803" i="9"/>
  <c r="L803" i="9"/>
  <c r="J803" i="9"/>
  <c r="I803" i="9"/>
  <c r="K802" i="9"/>
  <c r="M802" i="9"/>
  <c r="L802" i="9"/>
  <c r="J802" i="9"/>
  <c r="I802" i="9"/>
  <c r="K801" i="9"/>
  <c r="M801" i="9"/>
  <c r="L801" i="9"/>
  <c r="J801" i="9"/>
  <c r="I801" i="9"/>
  <c r="K800" i="9"/>
  <c r="M800" i="9"/>
  <c r="L800" i="9"/>
  <c r="J800" i="9"/>
  <c r="I800" i="9"/>
  <c r="K799" i="9"/>
  <c r="M799" i="9"/>
  <c r="L799" i="9"/>
  <c r="J799" i="9"/>
  <c r="I799" i="9"/>
  <c r="K798" i="9"/>
  <c r="M798" i="9"/>
  <c r="L798" i="9"/>
  <c r="J798" i="9"/>
  <c r="I798" i="9"/>
  <c r="K797" i="9"/>
  <c r="M797" i="9"/>
  <c r="L797" i="9"/>
  <c r="J797" i="9"/>
  <c r="I797" i="9"/>
  <c r="K796" i="9"/>
  <c r="M796" i="9"/>
  <c r="L796" i="9"/>
  <c r="J796" i="9"/>
  <c r="I796" i="9"/>
  <c r="K795" i="9"/>
  <c r="M795" i="9"/>
  <c r="L795" i="9"/>
  <c r="J795" i="9"/>
  <c r="I795" i="9"/>
  <c r="K794" i="9"/>
  <c r="M794" i="9"/>
  <c r="L794" i="9"/>
  <c r="J794" i="9"/>
  <c r="I794" i="9"/>
  <c r="K793" i="9"/>
  <c r="M793" i="9"/>
  <c r="L793" i="9"/>
  <c r="J793" i="9"/>
  <c r="I793" i="9"/>
  <c r="K792" i="9"/>
  <c r="M792" i="9"/>
  <c r="L792" i="9"/>
  <c r="J792" i="9"/>
  <c r="I792" i="9"/>
  <c r="K791" i="9"/>
  <c r="M791" i="9"/>
  <c r="L791" i="9"/>
  <c r="J791" i="9"/>
  <c r="I791" i="9"/>
  <c r="K790" i="9"/>
  <c r="M790" i="9"/>
  <c r="L790" i="9"/>
  <c r="J790" i="9"/>
  <c r="I790" i="9"/>
  <c r="K789" i="9"/>
  <c r="M789" i="9"/>
  <c r="L789" i="9"/>
  <c r="J789" i="9"/>
  <c r="I789" i="9"/>
  <c r="K788" i="9"/>
  <c r="M788" i="9"/>
  <c r="L788" i="9"/>
  <c r="J788" i="9"/>
  <c r="I788" i="9"/>
  <c r="K787" i="9"/>
  <c r="M787" i="9"/>
  <c r="L787" i="9"/>
  <c r="J787" i="9"/>
  <c r="I787" i="9"/>
  <c r="K786" i="9"/>
  <c r="M786" i="9"/>
  <c r="L786" i="9"/>
  <c r="J786" i="9"/>
  <c r="I786" i="9"/>
  <c r="K785" i="9"/>
  <c r="M785" i="9"/>
  <c r="L785" i="9"/>
  <c r="J785" i="9"/>
  <c r="I785" i="9"/>
  <c r="K784" i="9"/>
  <c r="M784" i="9"/>
  <c r="L784" i="9"/>
  <c r="J784" i="9"/>
  <c r="I784" i="9"/>
  <c r="K783" i="9"/>
  <c r="M783" i="9"/>
  <c r="L783" i="9"/>
  <c r="J783" i="9"/>
  <c r="I783" i="9"/>
  <c r="K782" i="9"/>
  <c r="M782" i="9"/>
  <c r="L782" i="9"/>
  <c r="J782" i="9"/>
  <c r="I782" i="9"/>
  <c r="K781" i="9"/>
  <c r="M781" i="9"/>
  <c r="L781" i="9"/>
  <c r="J781" i="9"/>
  <c r="I781" i="9"/>
  <c r="K780" i="9"/>
  <c r="M780" i="9"/>
  <c r="L780" i="9"/>
  <c r="J780" i="9"/>
  <c r="I780" i="9"/>
  <c r="K779" i="9"/>
  <c r="M779" i="9"/>
  <c r="L779" i="9"/>
  <c r="J779" i="9"/>
  <c r="I779" i="9"/>
  <c r="K778" i="9"/>
  <c r="M778" i="9"/>
  <c r="L778" i="9"/>
  <c r="J778" i="9"/>
  <c r="I778" i="9"/>
  <c r="K777" i="9"/>
  <c r="M777" i="9"/>
  <c r="L777" i="9"/>
  <c r="J777" i="9"/>
  <c r="I777" i="9"/>
  <c r="K776" i="9"/>
  <c r="M776" i="9"/>
  <c r="L776" i="9"/>
  <c r="J776" i="9"/>
  <c r="I776" i="9"/>
  <c r="K775" i="9"/>
  <c r="M775" i="9"/>
  <c r="L775" i="9"/>
  <c r="J775" i="9"/>
  <c r="I775" i="9"/>
  <c r="K774" i="9"/>
  <c r="M774" i="9"/>
  <c r="L774" i="9"/>
  <c r="J774" i="9"/>
  <c r="I774" i="9"/>
  <c r="K773" i="9"/>
  <c r="M773" i="9"/>
  <c r="L773" i="9"/>
  <c r="J773" i="9"/>
  <c r="I773" i="9"/>
  <c r="K772" i="9"/>
  <c r="M772" i="9"/>
  <c r="L772" i="9"/>
  <c r="J772" i="9"/>
  <c r="I772" i="9"/>
  <c r="K771" i="9"/>
  <c r="M771" i="9"/>
  <c r="L771" i="9"/>
  <c r="J771" i="9"/>
  <c r="I771" i="9"/>
  <c r="K770" i="9"/>
  <c r="M770" i="9"/>
  <c r="L770" i="9"/>
  <c r="J770" i="9"/>
  <c r="I770" i="9"/>
  <c r="K769" i="9"/>
  <c r="M769" i="9"/>
  <c r="L769" i="9"/>
  <c r="J769" i="9"/>
  <c r="I769" i="9"/>
  <c r="K768" i="9"/>
  <c r="M768" i="9"/>
  <c r="L768" i="9"/>
  <c r="J768" i="9"/>
  <c r="I768" i="9"/>
  <c r="K767" i="9"/>
  <c r="M767" i="9"/>
  <c r="L767" i="9"/>
  <c r="J767" i="9"/>
  <c r="I767" i="9"/>
  <c r="K766" i="9"/>
  <c r="M766" i="9"/>
  <c r="L766" i="9"/>
  <c r="J766" i="9"/>
  <c r="I766" i="9"/>
  <c r="K765" i="9"/>
  <c r="M765" i="9"/>
  <c r="L765" i="9"/>
  <c r="J765" i="9"/>
  <c r="I765" i="9"/>
  <c r="K764" i="9"/>
  <c r="M764" i="9"/>
  <c r="L764" i="9"/>
  <c r="J764" i="9"/>
  <c r="I764" i="9"/>
  <c r="K763" i="9"/>
  <c r="M763" i="9"/>
  <c r="L763" i="9"/>
  <c r="J763" i="9"/>
  <c r="I763" i="9"/>
  <c r="K762" i="9"/>
  <c r="M762" i="9"/>
  <c r="L762" i="9"/>
  <c r="J762" i="9"/>
  <c r="I762" i="9"/>
  <c r="K761" i="9"/>
  <c r="M761" i="9"/>
  <c r="L761" i="9"/>
  <c r="J761" i="9"/>
  <c r="I761" i="9"/>
  <c r="K760" i="9"/>
  <c r="M760" i="9"/>
  <c r="L760" i="9"/>
  <c r="J760" i="9"/>
  <c r="I760" i="9"/>
  <c r="K759" i="9"/>
  <c r="M759" i="9"/>
  <c r="L759" i="9"/>
  <c r="J759" i="9"/>
  <c r="I759" i="9"/>
  <c r="K758" i="9"/>
  <c r="M758" i="9"/>
  <c r="L758" i="9"/>
  <c r="J758" i="9"/>
  <c r="I758" i="9"/>
  <c r="K757" i="9"/>
  <c r="M757" i="9"/>
  <c r="L757" i="9"/>
  <c r="J757" i="9"/>
  <c r="I757" i="9"/>
  <c r="K756" i="9"/>
  <c r="M756" i="9"/>
  <c r="L756" i="9"/>
  <c r="J756" i="9"/>
  <c r="I756" i="9"/>
  <c r="K755" i="9"/>
  <c r="M755" i="9"/>
  <c r="L755" i="9"/>
  <c r="J755" i="9"/>
  <c r="I755" i="9"/>
  <c r="K754" i="9"/>
  <c r="M754" i="9"/>
  <c r="L754" i="9"/>
  <c r="J754" i="9"/>
  <c r="I754" i="9"/>
  <c r="K753" i="9"/>
  <c r="M753" i="9"/>
  <c r="L753" i="9"/>
  <c r="J753" i="9"/>
  <c r="I753" i="9"/>
  <c r="K752" i="9"/>
  <c r="M752" i="9"/>
  <c r="L752" i="9"/>
  <c r="J752" i="9"/>
  <c r="I752" i="9"/>
  <c r="K751" i="9"/>
  <c r="M751" i="9"/>
  <c r="L751" i="9"/>
  <c r="J751" i="9"/>
  <c r="I751" i="9"/>
  <c r="K750" i="9"/>
  <c r="M750" i="9"/>
  <c r="L750" i="9"/>
  <c r="J750" i="9"/>
  <c r="I750" i="9"/>
  <c r="K749" i="9"/>
  <c r="M749" i="9"/>
  <c r="L749" i="9"/>
  <c r="J749" i="9"/>
  <c r="I749" i="9"/>
  <c r="K748" i="9"/>
  <c r="M748" i="9"/>
  <c r="L748" i="9"/>
  <c r="J748" i="9"/>
  <c r="I748" i="9"/>
  <c r="K747" i="9"/>
  <c r="M747" i="9"/>
  <c r="L747" i="9"/>
  <c r="J747" i="9"/>
  <c r="I747" i="9"/>
  <c r="K746" i="9"/>
  <c r="M746" i="9"/>
  <c r="L746" i="9"/>
  <c r="J746" i="9"/>
  <c r="I746" i="9"/>
  <c r="K745" i="9"/>
  <c r="M745" i="9"/>
  <c r="L745" i="9"/>
  <c r="J745" i="9"/>
  <c r="I745" i="9"/>
  <c r="K744" i="9"/>
  <c r="M744" i="9"/>
  <c r="L744" i="9"/>
  <c r="J744" i="9"/>
  <c r="I744" i="9"/>
  <c r="K743" i="9"/>
  <c r="M743" i="9"/>
  <c r="L743" i="9"/>
  <c r="J743" i="9"/>
  <c r="I743" i="9"/>
  <c r="K742" i="9"/>
  <c r="M742" i="9"/>
  <c r="L742" i="9"/>
  <c r="J742" i="9"/>
  <c r="I742" i="9"/>
  <c r="K741" i="9"/>
  <c r="M741" i="9"/>
  <c r="L741" i="9"/>
  <c r="J741" i="9"/>
  <c r="I741" i="9"/>
  <c r="K740" i="9"/>
  <c r="M740" i="9"/>
  <c r="L740" i="9"/>
  <c r="J740" i="9"/>
  <c r="I740" i="9"/>
  <c r="K739" i="9"/>
  <c r="M739" i="9"/>
  <c r="L739" i="9"/>
  <c r="J739" i="9"/>
  <c r="I739" i="9"/>
  <c r="K738" i="9"/>
  <c r="M738" i="9"/>
  <c r="L738" i="9"/>
  <c r="J738" i="9"/>
  <c r="I738" i="9"/>
  <c r="K737" i="9"/>
  <c r="M737" i="9"/>
  <c r="L737" i="9"/>
  <c r="J737" i="9"/>
  <c r="I737" i="9"/>
  <c r="K736" i="9"/>
  <c r="M736" i="9"/>
  <c r="L736" i="9"/>
  <c r="J736" i="9"/>
  <c r="I736" i="9"/>
  <c r="K735" i="9"/>
  <c r="M735" i="9"/>
  <c r="L735" i="9"/>
  <c r="J735" i="9"/>
  <c r="I735" i="9"/>
  <c r="K734" i="9"/>
  <c r="M734" i="9"/>
  <c r="L734" i="9"/>
  <c r="J734" i="9"/>
  <c r="I734" i="9"/>
  <c r="K733" i="9"/>
  <c r="M733" i="9"/>
  <c r="L733" i="9"/>
  <c r="J733" i="9"/>
  <c r="I733" i="9"/>
  <c r="K732" i="9"/>
  <c r="M732" i="9"/>
  <c r="L732" i="9"/>
  <c r="J732" i="9"/>
  <c r="I732" i="9"/>
  <c r="K731" i="9"/>
  <c r="M731" i="9"/>
  <c r="L731" i="9"/>
  <c r="J731" i="9"/>
  <c r="I731" i="9"/>
  <c r="K730" i="9"/>
  <c r="M730" i="9"/>
  <c r="L730" i="9"/>
  <c r="J730" i="9"/>
  <c r="I730" i="9"/>
  <c r="K729" i="9"/>
  <c r="M729" i="9"/>
  <c r="L729" i="9"/>
  <c r="J729" i="9"/>
  <c r="I729" i="9"/>
  <c r="K728" i="9"/>
  <c r="M728" i="9"/>
  <c r="L728" i="9"/>
  <c r="J728" i="9"/>
  <c r="I728" i="9"/>
  <c r="K727" i="9"/>
  <c r="M727" i="9"/>
  <c r="L727" i="9"/>
  <c r="J727" i="9"/>
  <c r="I727" i="9"/>
  <c r="K726" i="9"/>
  <c r="M726" i="9"/>
  <c r="L726" i="9"/>
  <c r="J726" i="9"/>
  <c r="I726" i="9"/>
  <c r="K725" i="9"/>
  <c r="M725" i="9"/>
  <c r="L725" i="9"/>
  <c r="J725" i="9"/>
  <c r="I725" i="9"/>
  <c r="K724" i="9"/>
  <c r="M724" i="9"/>
  <c r="L724" i="9"/>
  <c r="J724" i="9"/>
  <c r="I724" i="9"/>
  <c r="K723" i="9"/>
  <c r="M723" i="9"/>
  <c r="L723" i="9"/>
  <c r="J723" i="9"/>
  <c r="I723" i="9"/>
  <c r="K722" i="9"/>
  <c r="M722" i="9"/>
  <c r="L722" i="9"/>
  <c r="J722" i="9"/>
  <c r="I722" i="9"/>
  <c r="K721" i="9"/>
  <c r="M721" i="9"/>
  <c r="L721" i="9"/>
  <c r="J721" i="9"/>
  <c r="I721" i="9"/>
  <c r="K720" i="9"/>
  <c r="M720" i="9"/>
  <c r="L720" i="9"/>
  <c r="J720" i="9"/>
  <c r="I720" i="9"/>
  <c r="K719" i="9"/>
  <c r="M719" i="9"/>
  <c r="L719" i="9"/>
  <c r="J719" i="9"/>
  <c r="I719" i="9"/>
  <c r="K718" i="9"/>
  <c r="M718" i="9"/>
  <c r="L718" i="9"/>
  <c r="J718" i="9"/>
  <c r="I718" i="9"/>
  <c r="K717" i="9"/>
  <c r="M717" i="9"/>
  <c r="L717" i="9"/>
  <c r="J717" i="9"/>
  <c r="I717" i="9"/>
  <c r="K716" i="9"/>
  <c r="M716" i="9"/>
  <c r="L716" i="9"/>
  <c r="J716" i="9"/>
  <c r="I716" i="9"/>
  <c r="K715" i="9"/>
  <c r="M715" i="9"/>
  <c r="L715" i="9"/>
  <c r="J715" i="9"/>
  <c r="I715" i="9"/>
  <c r="K714" i="9"/>
  <c r="M714" i="9"/>
  <c r="L714" i="9"/>
  <c r="J714" i="9"/>
  <c r="I714" i="9"/>
  <c r="K713" i="9"/>
  <c r="M713" i="9"/>
  <c r="L713" i="9"/>
  <c r="J713" i="9"/>
  <c r="I713" i="9"/>
  <c r="K712" i="9"/>
  <c r="M712" i="9"/>
  <c r="L712" i="9"/>
  <c r="J712" i="9"/>
  <c r="I712" i="9"/>
  <c r="K711" i="9"/>
  <c r="M711" i="9"/>
  <c r="L711" i="9"/>
  <c r="J711" i="9"/>
  <c r="I711" i="9"/>
  <c r="K710" i="9"/>
  <c r="M710" i="9"/>
  <c r="L710" i="9"/>
  <c r="J710" i="9"/>
  <c r="I710" i="9"/>
  <c r="K709" i="9"/>
  <c r="M709" i="9"/>
  <c r="L709" i="9"/>
  <c r="J709" i="9"/>
  <c r="I709" i="9"/>
  <c r="K708" i="9"/>
  <c r="M708" i="9"/>
  <c r="L708" i="9"/>
  <c r="J708" i="9"/>
  <c r="I708" i="9"/>
  <c r="K707" i="9"/>
  <c r="M707" i="9"/>
  <c r="L707" i="9"/>
  <c r="J707" i="9"/>
  <c r="I707" i="9"/>
  <c r="K706" i="9"/>
  <c r="M706" i="9"/>
  <c r="L706" i="9"/>
  <c r="J706" i="9"/>
  <c r="I706" i="9"/>
  <c r="K705" i="9"/>
  <c r="M705" i="9"/>
  <c r="L705" i="9"/>
  <c r="J705" i="9"/>
  <c r="I705" i="9"/>
  <c r="K704" i="9"/>
  <c r="M704" i="9"/>
  <c r="L704" i="9"/>
  <c r="J704" i="9"/>
  <c r="I704" i="9"/>
  <c r="K703" i="9"/>
  <c r="M703" i="9"/>
  <c r="L703" i="9"/>
  <c r="J703" i="9"/>
  <c r="I703" i="9"/>
  <c r="K702" i="9"/>
  <c r="M702" i="9"/>
  <c r="L702" i="9"/>
  <c r="J702" i="9"/>
  <c r="I702" i="9"/>
  <c r="K701" i="9"/>
  <c r="M701" i="9"/>
  <c r="L701" i="9"/>
  <c r="J701" i="9"/>
  <c r="I701" i="9"/>
  <c r="K700" i="9"/>
  <c r="M700" i="9"/>
  <c r="L700" i="9"/>
  <c r="J700" i="9"/>
  <c r="I700" i="9"/>
  <c r="K699" i="9"/>
  <c r="M699" i="9"/>
  <c r="L699" i="9"/>
  <c r="J699" i="9"/>
  <c r="I699" i="9"/>
  <c r="K698" i="9"/>
  <c r="M698" i="9"/>
  <c r="L698" i="9"/>
  <c r="J698" i="9"/>
  <c r="I698" i="9"/>
  <c r="K697" i="9"/>
  <c r="M697" i="9"/>
  <c r="L697" i="9"/>
  <c r="J697" i="9"/>
  <c r="I697" i="9"/>
  <c r="K696" i="9"/>
  <c r="M696" i="9"/>
  <c r="L696" i="9"/>
  <c r="J696" i="9"/>
  <c r="I696" i="9"/>
  <c r="K695" i="9"/>
  <c r="M695" i="9"/>
  <c r="L695" i="9"/>
  <c r="J695" i="9"/>
  <c r="I695" i="9"/>
  <c r="K694" i="9"/>
  <c r="M694" i="9"/>
  <c r="L694" i="9"/>
  <c r="J694" i="9"/>
  <c r="I694" i="9"/>
  <c r="K693" i="9"/>
  <c r="M693" i="9"/>
  <c r="L693" i="9"/>
  <c r="J693" i="9"/>
  <c r="I693" i="9"/>
  <c r="K692" i="9"/>
  <c r="M692" i="9"/>
  <c r="L692" i="9"/>
  <c r="J692" i="9"/>
  <c r="I692" i="9"/>
  <c r="K691" i="9"/>
  <c r="M691" i="9"/>
  <c r="L691" i="9"/>
  <c r="J691" i="9"/>
  <c r="I691" i="9"/>
  <c r="K690" i="9"/>
  <c r="M690" i="9"/>
  <c r="L690" i="9"/>
  <c r="J690" i="9"/>
  <c r="I690" i="9"/>
  <c r="K689" i="9"/>
  <c r="M689" i="9"/>
  <c r="L689" i="9"/>
  <c r="J689" i="9"/>
  <c r="I689" i="9"/>
  <c r="K688" i="9"/>
  <c r="M688" i="9"/>
  <c r="L688" i="9"/>
  <c r="J688" i="9"/>
  <c r="I688" i="9"/>
  <c r="K687" i="9"/>
  <c r="M687" i="9"/>
  <c r="L687" i="9"/>
  <c r="J687" i="9"/>
  <c r="I687" i="9"/>
  <c r="K686" i="9"/>
  <c r="M686" i="9"/>
  <c r="L686" i="9"/>
  <c r="J686" i="9"/>
  <c r="I686" i="9"/>
  <c r="K685" i="9"/>
  <c r="M685" i="9"/>
  <c r="L685" i="9"/>
  <c r="J685" i="9"/>
  <c r="I685" i="9"/>
  <c r="K684" i="9"/>
  <c r="M684" i="9"/>
  <c r="L684" i="9"/>
  <c r="J684" i="9"/>
  <c r="I684" i="9"/>
  <c r="K683" i="9"/>
  <c r="M683" i="9"/>
  <c r="L683" i="9"/>
  <c r="J683" i="9"/>
  <c r="I683" i="9"/>
  <c r="K682" i="9"/>
  <c r="M682" i="9"/>
  <c r="L682" i="9"/>
  <c r="J682" i="9"/>
  <c r="I682" i="9"/>
  <c r="K681" i="9"/>
  <c r="M681" i="9"/>
  <c r="L681" i="9"/>
  <c r="J681" i="9"/>
  <c r="I681" i="9"/>
  <c r="K680" i="9"/>
  <c r="M680" i="9"/>
  <c r="L680" i="9"/>
  <c r="J680" i="9"/>
  <c r="I680" i="9"/>
  <c r="K679" i="9"/>
  <c r="M679" i="9"/>
  <c r="L679" i="9"/>
  <c r="J679" i="9"/>
  <c r="I679" i="9"/>
  <c r="K678" i="9"/>
  <c r="M678" i="9"/>
  <c r="L678" i="9"/>
  <c r="J678" i="9"/>
  <c r="I678" i="9"/>
  <c r="K677" i="9"/>
  <c r="M677" i="9"/>
  <c r="L677" i="9"/>
  <c r="J677" i="9"/>
  <c r="I677" i="9"/>
  <c r="K676" i="9"/>
  <c r="M676" i="9"/>
  <c r="L676" i="9"/>
  <c r="J676" i="9"/>
  <c r="I676" i="9"/>
  <c r="K675" i="9"/>
  <c r="M675" i="9"/>
  <c r="L675" i="9"/>
  <c r="J675" i="9"/>
  <c r="I675" i="9"/>
  <c r="K674" i="9"/>
  <c r="M674" i="9"/>
  <c r="L674" i="9"/>
  <c r="J674" i="9"/>
  <c r="I674" i="9"/>
  <c r="K673" i="9"/>
  <c r="M673" i="9"/>
  <c r="L673" i="9"/>
  <c r="J673" i="9"/>
  <c r="I673" i="9"/>
  <c r="K672" i="9"/>
  <c r="M672" i="9"/>
  <c r="L672" i="9"/>
  <c r="J672" i="9"/>
  <c r="I672" i="9"/>
  <c r="K671" i="9"/>
  <c r="M671" i="9"/>
  <c r="L671" i="9"/>
  <c r="J671" i="9"/>
  <c r="I671" i="9"/>
  <c r="K670" i="9"/>
  <c r="M670" i="9"/>
  <c r="L670" i="9"/>
  <c r="J670" i="9"/>
  <c r="I670" i="9"/>
  <c r="K669" i="9"/>
  <c r="M669" i="9"/>
  <c r="L669" i="9"/>
  <c r="J669" i="9"/>
  <c r="I669" i="9"/>
  <c r="K668" i="9"/>
  <c r="M668" i="9"/>
  <c r="L668" i="9"/>
  <c r="J668" i="9"/>
  <c r="I668" i="9"/>
  <c r="K667" i="9"/>
  <c r="M667" i="9"/>
  <c r="L667" i="9"/>
  <c r="J667" i="9"/>
  <c r="I667" i="9"/>
  <c r="K666" i="9"/>
  <c r="M666" i="9"/>
  <c r="L666" i="9"/>
  <c r="J666" i="9"/>
  <c r="I666" i="9"/>
  <c r="K665" i="9"/>
  <c r="M665" i="9"/>
  <c r="L665" i="9"/>
  <c r="J665" i="9"/>
  <c r="I665" i="9"/>
  <c r="K664" i="9"/>
  <c r="M664" i="9"/>
  <c r="L664" i="9"/>
  <c r="J664" i="9"/>
  <c r="I664" i="9"/>
  <c r="K663" i="9"/>
  <c r="M663" i="9"/>
  <c r="L663" i="9"/>
  <c r="J663" i="9"/>
  <c r="I663" i="9"/>
  <c r="K662" i="9"/>
  <c r="M662" i="9"/>
  <c r="L662" i="9"/>
  <c r="J662" i="9"/>
  <c r="I662" i="9"/>
  <c r="K661" i="9"/>
  <c r="M661" i="9"/>
  <c r="L661" i="9"/>
  <c r="J661" i="9"/>
  <c r="I661" i="9"/>
  <c r="K660" i="9"/>
  <c r="M660" i="9"/>
  <c r="L660" i="9"/>
  <c r="J660" i="9"/>
  <c r="I660" i="9"/>
  <c r="K659" i="9"/>
  <c r="M659" i="9"/>
  <c r="L659" i="9"/>
  <c r="J659" i="9"/>
  <c r="I659" i="9"/>
  <c r="K658" i="9"/>
  <c r="M658" i="9"/>
  <c r="L658" i="9"/>
  <c r="J658" i="9"/>
  <c r="I658" i="9"/>
  <c r="K657" i="9"/>
  <c r="M657" i="9"/>
  <c r="L657" i="9"/>
  <c r="J657" i="9"/>
  <c r="I657" i="9"/>
  <c r="K656" i="9"/>
  <c r="M656" i="9"/>
  <c r="L656" i="9"/>
  <c r="J656" i="9"/>
  <c r="I656" i="9"/>
  <c r="K655" i="9"/>
  <c r="M655" i="9"/>
  <c r="L655" i="9"/>
  <c r="J655" i="9"/>
  <c r="I655" i="9"/>
  <c r="K654" i="9"/>
  <c r="M654" i="9"/>
  <c r="L654" i="9"/>
  <c r="J654" i="9"/>
  <c r="I654" i="9"/>
  <c r="K653" i="9"/>
  <c r="M653" i="9"/>
  <c r="L653" i="9"/>
  <c r="J653" i="9"/>
  <c r="I653" i="9"/>
  <c r="K652" i="9"/>
  <c r="M652" i="9"/>
  <c r="L652" i="9"/>
  <c r="J652" i="9"/>
  <c r="I652" i="9"/>
  <c r="K651" i="9"/>
  <c r="M651" i="9"/>
  <c r="L651" i="9"/>
  <c r="J651" i="9"/>
  <c r="I651" i="9"/>
  <c r="K650" i="9"/>
  <c r="M650" i="9"/>
  <c r="L650" i="9"/>
  <c r="J650" i="9"/>
  <c r="I650" i="9"/>
  <c r="K649" i="9"/>
  <c r="M649" i="9"/>
  <c r="L649" i="9"/>
  <c r="J649" i="9"/>
  <c r="I649" i="9"/>
  <c r="K648" i="9"/>
  <c r="M648" i="9"/>
  <c r="L648" i="9"/>
  <c r="J648" i="9"/>
  <c r="I648" i="9"/>
  <c r="K647" i="9"/>
  <c r="M647" i="9"/>
  <c r="L647" i="9"/>
  <c r="J647" i="9"/>
  <c r="I647" i="9"/>
  <c r="K646" i="9"/>
  <c r="M646" i="9"/>
  <c r="L646" i="9"/>
  <c r="J646" i="9"/>
  <c r="I646" i="9"/>
  <c r="K645" i="9"/>
  <c r="M645" i="9"/>
  <c r="L645" i="9"/>
  <c r="J645" i="9"/>
  <c r="I645" i="9"/>
  <c r="K644" i="9"/>
  <c r="M644" i="9"/>
  <c r="L644" i="9"/>
  <c r="J644" i="9"/>
  <c r="I644" i="9"/>
  <c r="K643" i="9"/>
  <c r="M643" i="9"/>
  <c r="L643" i="9"/>
  <c r="J643" i="9"/>
  <c r="I643" i="9"/>
  <c r="K642" i="9"/>
  <c r="M642" i="9"/>
  <c r="L642" i="9"/>
  <c r="J642" i="9"/>
  <c r="I642" i="9"/>
  <c r="K641" i="9"/>
  <c r="M641" i="9"/>
  <c r="L641" i="9"/>
  <c r="J641" i="9"/>
  <c r="I641" i="9"/>
  <c r="K640" i="9"/>
  <c r="M640" i="9"/>
  <c r="L640" i="9"/>
  <c r="J640" i="9"/>
  <c r="I640" i="9"/>
  <c r="K639" i="9"/>
  <c r="M639" i="9"/>
  <c r="L639" i="9"/>
  <c r="J639" i="9"/>
  <c r="I639" i="9"/>
  <c r="K638" i="9"/>
  <c r="M638" i="9"/>
  <c r="L638" i="9"/>
  <c r="J638" i="9"/>
  <c r="I638" i="9"/>
  <c r="K637" i="9"/>
  <c r="M637" i="9"/>
  <c r="L637" i="9"/>
  <c r="J637" i="9"/>
  <c r="I637" i="9"/>
  <c r="K636" i="9"/>
  <c r="M636" i="9"/>
  <c r="L636" i="9"/>
  <c r="J636" i="9"/>
  <c r="I636" i="9"/>
  <c r="K635" i="9"/>
  <c r="M635" i="9"/>
  <c r="L635" i="9"/>
  <c r="J635" i="9"/>
  <c r="I635" i="9"/>
  <c r="K634" i="9"/>
  <c r="M634" i="9"/>
  <c r="L634" i="9"/>
  <c r="J634" i="9"/>
  <c r="I634" i="9"/>
  <c r="K633" i="9"/>
  <c r="M633" i="9"/>
  <c r="L633" i="9"/>
  <c r="J633" i="9"/>
  <c r="I633" i="9"/>
  <c r="K632" i="9"/>
  <c r="M632" i="9"/>
  <c r="L632" i="9"/>
  <c r="J632" i="9"/>
  <c r="I632" i="9"/>
  <c r="K631" i="9"/>
  <c r="M631" i="9"/>
  <c r="L631" i="9"/>
  <c r="J631" i="9"/>
  <c r="I631" i="9"/>
  <c r="K630" i="9"/>
  <c r="M630" i="9"/>
  <c r="L630" i="9"/>
  <c r="J630" i="9"/>
  <c r="I630" i="9"/>
  <c r="K629" i="9"/>
  <c r="M629" i="9"/>
  <c r="L629" i="9"/>
  <c r="J629" i="9"/>
  <c r="I629" i="9"/>
  <c r="K628" i="9"/>
  <c r="M628" i="9"/>
  <c r="L628" i="9"/>
  <c r="J628" i="9"/>
  <c r="I628" i="9"/>
  <c r="K627" i="9"/>
  <c r="M627" i="9"/>
  <c r="L627" i="9"/>
  <c r="J627" i="9"/>
  <c r="I627" i="9"/>
  <c r="K626" i="9"/>
  <c r="M626" i="9"/>
  <c r="L626" i="9"/>
  <c r="J626" i="9"/>
  <c r="I626" i="9"/>
  <c r="K625" i="9"/>
  <c r="M625" i="9"/>
  <c r="L625" i="9"/>
  <c r="J625" i="9"/>
  <c r="I625" i="9"/>
  <c r="K624" i="9"/>
  <c r="M624" i="9"/>
  <c r="L624" i="9"/>
  <c r="J624" i="9"/>
  <c r="I624" i="9"/>
  <c r="K623" i="9"/>
  <c r="M623" i="9"/>
  <c r="L623" i="9"/>
  <c r="J623" i="9"/>
  <c r="I623" i="9"/>
  <c r="K622" i="9"/>
  <c r="M622" i="9"/>
  <c r="L622" i="9"/>
  <c r="J622" i="9"/>
  <c r="I622" i="9"/>
  <c r="K621" i="9"/>
  <c r="M621" i="9"/>
  <c r="L621" i="9"/>
  <c r="J621" i="9"/>
  <c r="I621" i="9"/>
  <c r="K620" i="9"/>
  <c r="M620" i="9"/>
  <c r="L620" i="9"/>
  <c r="J620" i="9"/>
  <c r="I620" i="9"/>
  <c r="K619" i="9"/>
  <c r="M619" i="9"/>
  <c r="L619" i="9"/>
  <c r="J619" i="9"/>
  <c r="I619" i="9"/>
  <c r="K618" i="9"/>
  <c r="M618" i="9"/>
  <c r="L618" i="9"/>
  <c r="J618" i="9"/>
  <c r="I618" i="9"/>
  <c r="K617" i="9"/>
  <c r="M617" i="9"/>
  <c r="L617" i="9"/>
  <c r="J617" i="9"/>
  <c r="I617" i="9"/>
  <c r="K616" i="9"/>
  <c r="M616" i="9"/>
  <c r="L616" i="9"/>
  <c r="J616" i="9"/>
  <c r="I616" i="9"/>
  <c r="K615" i="9"/>
  <c r="M615" i="9"/>
  <c r="L615" i="9"/>
  <c r="J615" i="9"/>
  <c r="I615" i="9"/>
  <c r="K614" i="9"/>
  <c r="M614" i="9"/>
  <c r="L614" i="9"/>
  <c r="J614" i="9"/>
  <c r="I614" i="9"/>
  <c r="K613" i="9"/>
  <c r="M613" i="9"/>
  <c r="L613" i="9"/>
  <c r="J613" i="9"/>
  <c r="I613" i="9"/>
  <c r="K612" i="9"/>
  <c r="M612" i="9"/>
  <c r="L612" i="9"/>
  <c r="J612" i="9"/>
  <c r="I612" i="9"/>
  <c r="K611" i="9"/>
  <c r="M611" i="9"/>
  <c r="L611" i="9"/>
  <c r="J611" i="9"/>
  <c r="I611" i="9"/>
  <c r="K610" i="9"/>
  <c r="M610" i="9"/>
  <c r="L610" i="9"/>
  <c r="J610" i="9"/>
  <c r="I610" i="9"/>
  <c r="K609" i="9"/>
  <c r="M609" i="9"/>
  <c r="L609" i="9"/>
  <c r="J609" i="9"/>
  <c r="I609" i="9"/>
  <c r="K608" i="9"/>
  <c r="M608" i="9"/>
  <c r="L608" i="9"/>
  <c r="J608" i="9"/>
  <c r="I608" i="9"/>
  <c r="K607" i="9"/>
  <c r="M607" i="9"/>
  <c r="L607" i="9"/>
  <c r="J607" i="9"/>
  <c r="I607" i="9"/>
  <c r="K606" i="9"/>
  <c r="M606" i="9"/>
  <c r="L606" i="9"/>
  <c r="J606" i="9"/>
  <c r="I606" i="9"/>
  <c r="K605" i="9"/>
  <c r="M605" i="9"/>
  <c r="L605" i="9"/>
  <c r="J605" i="9"/>
  <c r="I605" i="9"/>
  <c r="K604" i="9"/>
  <c r="M604" i="9"/>
  <c r="L604" i="9"/>
  <c r="J604" i="9"/>
  <c r="I604" i="9"/>
  <c r="K603" i="9"/>
  <c r="M603" i="9"/>
  <c r="L603" i="9"/>
  <c r="J603" i="9"/>
  <c r="I603" i="9"/>
  <c r="K602" i="9"/>
  <c r="M602" i="9"/>
  <c r="L602" i="9"/>
  <c r="J602" i="9"/>
  <c r="I602" i="9"/>
  <c r="K601" i="9"/>
  <c r="M601" i="9"/>
  <c r="L601" i="9"/>
  <c r="J601" i="9"/>
  <c r="I601" i="9"/>
  <c r="K600" i="9"/>
  <c r="M600" i="9"/>
  <c r="L600" i="9"/>
  <c r="J600" i="9"/>
  <c r="I600" i="9"/>
  <c r="K599" i="9"/>
  <c r="M599" i="9"/>
  <c r="L599" i="9"/>
  <c r="J599" i="9"/>
  <c r="I599" i="9"/>
  <c r="K598" i="9"/>
  <c r="M598" i="9"/>
  <c r="L598" i="9"/>
  <c r="J598" i="9"/>
  <c r="I598" i="9"/>
  <c r="K597" i="9"/>
  <c r="M597" i="9"/>
  <c r="L597" i="9"/>
  <c r="J597" i="9"/>
  <c r="I597" i="9"/>
  <c r="K596" i="9"/>
  <c r="M596" i="9"/>
  <c r="L596" i="9"/>
  <c r="J596" i="9"/>
  <c r="I596" i="9"/>
  <c r="K595" i="9"/>
  <c r="M595" i="9"/>
  <c r="L595" i="9"/>
  <c r="J595" i="9"/>
  <c r="I595" i="9"/>
  <c r="K594" i="9"/>
  <c r="M594" i="9"/>
  <c r="L594" i="9"/>
  <c r="J594" i="9"/>
  <c r="I594" i="9"/>
  <c r="K593" i="9"/>
  <c r="M593" i="9"/>
  <c r="L593" i="9"/>
  <c r="J593" i="9"/>
  <c r="I593" i="9"/>
  <c r="K592" i="9"/>
  <c r="M592" i="9"/>
  <c r="L592" i="9"/>
  <c r="J592" i="9"/>
  <c r="I592" i="9"/>
  <c r="K591" i="9"/>
  <c r="M591" i="9"/>
  <c r="L591" i="9"/>
  <c r="J591" i="9"/>
  <c r="I591" i="9"/>
  <c r="K590" i="9"/>
  <c r="M590" i="9"/>
  <c r="L590" i="9"/>
  <c r="J590" i="9"/>
  <c r="I590" i="9"/>
  <c r="K589" i="9"/>
  <c r="M589" i="9"/>
  <c r="L589" i="9"/>
  <c r="J589" i="9"/>
  <c r="I589" i="9"/>
  <c r="K588" i="9"/>
  <c r="M588" i="9"/>
  <c r="L588" i="9"/>
  <c r="J588" i="9"/>
  <c r="I588" i="9"/>
  <c r="K587" i="9"/>
  <c r="M587" i="9"/>
  <c r="L587" i="9"/>
  <c r="J587" i="9"/>
  <c r="I587" i="9"/>
  <c r="K586" i="9"/>
  <c r="M586" i="9"/>
  <c r="L586" i="9"/>
  <c r="J586" i="9"/>
  <c r="I586" i="9"/>
  <c r="K585" i="9"/>
  <c r="M585" i="9"/>
  <c r="L585" i="9"/>
  <c r="J585" i="9"/>
  <c r="I585" i="9"/>
  <c r="K584" i="9"/>
  <c r="M584" i="9"/>
  <c r="L584" i="9"/>
  <c r="J584" i="9"/>
  <c r="I584" i="9"/>
  <c r="K583" i="9"/>
  <c r="M583" i="9"/>
  <c r="L583" i="9"/>
  <c r="J583" i="9"/>
  <c r="I583" i="9"/>
  <c r="K582" i="9"/>
  <c r="M582" i="9"/>
  <c r="L582" i="9"/>
  <c r="J582" i="9"/>
  <c r="I582" i="9"/>
  <c r="K581" i="9"/>
  <c r="M581" i="9"/>
  <c r="L581" i="9"/>
  <c r="J581" i="9"/>
  <c r="I581" i="9"/>
  <c r="K580" i="9"/>
  <c r="M580" i="9"/>
  <c r="L580" i="9"/>
  <c r="J580" i="9"/>
  <c r="I580" i="9"/>
  <c r="K579" i="9"/>
  <c r="M579" i="9"/>
  <c r="L579" i="9"/>
  <c r="J579" i="9"/>
  <c r="I579" i="9"/>
  <c r="K578" i="9"/>
  <c r="M578" i="9"/>
  <c r="L578" i="9"/>
  <c r="J578" i="9"/>
  <c r="I578" i="9"/>
  <c r="K577" i="9"/>
  <c r="M577" i="9"/>
  <c r="L577" i="9"/>
  <c r="J577" i="9"/>
  <c r="I577" i="9"/>
  <c r="K576" i="9"/>
  <c r="M576" i="9"/>
  <c r="L576" i="9"/>
  <c r="J576" i="9"/>
  <c r="I576" i="9"/>
  <c r="K575" i="9"/>
  <c r="M575" i="9"/>
  <c r="L575" i="9"/>
  <c r="J575" i="9"/>
  <c r="I575" i="9"/>
  <c r="K574" i="9"/>
  <c r="M574" i="9"/>
  <c r="L574" i="9"/>
  <c r="J574" i="9"/>
  <c r="I574" i="9"/>
  <c r="K573" i="9"/>
  <c r="M573" i="9"/>
  <c r="L573" i="9"/>
  <c r="J573" i="9"/>
  <c r="I573" i="9"/>
  <c r="K572" i="9"/>
  <c r="M572" i="9"/>
  <c r="L572" i="9"/>
  <c r="J572" i="9"/>
  <c r="I572" i="9"/>
  <c r="K571" i="9"/>
  <c r="M571" i="9"/>
  <c r="L571" i="9"/>
  <c r="J571" i="9"/>
  <c r="I571" i="9"/>
  <c r="K570" i="9"/>
  <c r="M570" i="9"/>
  <c r="L570" i="9"/>
  <c r="J570" i="9"/>
  <c r="I570" i="9"/>
  <c r="K569" i="9"/>
  <c r="M569" i="9"/>
  <c r="L569" i="9"/>
  <c r="J569" i="9"/>
  <c r="I569" i="9"/>
  <c r="K568" i="9"/>
  <c r="M568" i="9"/>
  <c r="L568" i="9"/>
  <c r="J568" i="9"/>
  <c r="I568" i="9"/>
  <c r="K567" i="9"/>
  <c r="M567" i="9"/>
  <c r="L567" i="9"/>
  <c r="J567" i="9"/>
  <c r="I567" i="9"/>
  <c r="K566" i="9"/>
  <c r="M566" i="9"/>
  <c r="L566" i="9"/>
  <c r="J566" i="9"/>
  <c r="I566" i="9"/>
  <c r="K565" i="9"/>
  <c r="M565" i="9"/>
  <c r="L565" i="9"/>
  <c r="J565" i="9"/>
  <c r="I565" i="9"/>
  <c r="K564" i="9"/>
  <c r="M564" i="9"/>
  <c r="L564" i="9"/>
  <c r="J564" i="9"/>
  <c r="I564" i="9"/>
  <c r="K563" i="9"/>
  <c r="M563" i="9"/>
  <c r="L563" i="9"/>
  <c r="J563" i="9"/>
  <c r="I563" i="9"/>
  <c r="K562" i="9"/>
  <c r="M562" i="9"/>
  <c r="L562" i="9"/>
  <c r="J562" i="9"/>
  <c r="I562" i="9"/>
  <c r="K561" i="9"/>
  <c r="M561" i="9"/>
  <c r="L561" i="9"/>
  <c r="J561" i="9"/>
  <c r="I561" i="9"/>
  <c r="K560" i="9"/>
  <c r="M560" i="9"/>
  <c r="L560" i="9"/>
  <c r="J560" i="9"/>
  <c r="I560" i="9"/>
  <c r="K559" i="9"/>
  <c r="M559" i="9"/>
  <c r="L559" i="9"/>
  <c r="J559" i="9"/>
  <c r="I559" i="9"/>
  <c r="K558" i="9"/>
  <c r="M558" i="9"/>
  <c r="L558" i="9"/>
  <c r="J558" i="9"/>
  <c r="I558" i="9"/>
  <c r="K557" i="9"/>
  <c r="M557" i="9"/>
  <c r="L557" i="9"/>
  <c r="J557" i="9"/>
  <c r="I557" i="9"/>
  <c r="K556" i="9"/>
  <c r="M556" i="9"/>
  <c r="L556" i="9"/>
  <c r="J556" i="9"/>
  <c r="I556" i="9"/>
  <c r="K555" i="9"/>
  <c r="M555" i="9"/>
  <c r="L555" i="9"/>
  <c r="J555" i="9"/>
  <c r="I555" i="9"/>
  <c r="K554" i="9"/>
  <c r="M554" i="9"/>
  <c r="L554" i="9"/>
  <c r="J554" i="9"/>
  <c r="I554" i="9"/>
  <c r="K553" i="9"/>
  <c r="M553" i="9"/>
  <c r="L553" i="9"/>
  <c r="J553" i="9"/>
  <c r="I553" i="9"/>
  <c r="K552" i="9"/>
  <c r="M552" i="9"/>
  <c r="L552" i="9"/>
  <c r="J552" i="9"/>
  <c r="I552" i="9"/>
  <c r="K551" i="9"/>
  <c r="M551" i="9"/>
  <c r="L551" i="9"/>
  <c r="J551" i="9"/>
  <c r="I551" i="9"/>
  <c r="K550" i="9"/>
  <c r="M550" i="9"/>
  <c r="L550" i="9"/>
  <c r="J550" i="9"/>
  <c r="I550" i="9"/>
  <c r="K549" i="9"/>
  <c r="M549" i="9"/>
  <c r="L549" i="9"/>
  <c r="J549" i="9"/>
  <c r="I549" i="9"/>
  <c r="K548" i="9"/>
  <c r="M548" i="9"/>
  <c r="L548" i="9"/>
  <c r="J548" i="9"/>
  <c r="I548" i="9"/>
  <c r="K547" i="9"/>
  <c r="M547" i="9"/>
  <c r="L547" i="9"/>
  <c r="J547" i="9"/>
  <c r="I547" i="9"/>
  <c r="K546" i="9"/>
  <c r="M546" i="9"/>
  <c r="L546" i="9"/>
  <c r="J546" i="9"/>
  <c r="I546" i="9"/>
  <c r="K545" i="9"/>
  <c r="M545" i="9"/>
  <c r="L545" i="9"/>
  <c r="J545" i="9"/>
  <c r="I545" i="9"/>
  <c r="K544" i="9"/>
  <c r="M544" i="9"/>
  <c r="L544" i="9"/>
  <c r="J544" i="9"/>
  <c r="I544" i="9"/>
  <c r="K543" i="9"/>
  <c r="M543" i="9"/>
  <c r="L543" i="9"/>
  <c r="J543" i="9"/>
  <c r="I543" i="9"/>
  <c r="K542" i="9"/>
  <c r="M542" i="9"/>
  <c r="L542" i="9"/>
  <c r="J542" i="9"/>
  <c r="I542" i="9"/>
  <c r="K541" i="9"/>
  <c r="M541" i="9"/>
  <c r="L541" i="9"/>
  <c r="J541" i="9"/>
  <c r="I541" i="9"/>
  <c r="K540" i="9"/>
  <c r="M540" i="9"/>
  <c r="L540" i="9"/>
  <c r="J540" i="9"/>
  <c r="I540" i="9"/>
  <c r="K539" i="9"/>
  <c r="M539" i="9"/>
  <c r="L539" i="9"/>
  <c r="J539" i="9"/>
  <c r="I539" i="9"/>
  <c r="K538" i="9"/>
  <c r="M538" i="9"/>
  <c r="L538" i="9"/>
  <c r="J538" i="9"/>
  <c r="I538" i="9"/>
  <c r="K537" i="9"/>
  <c r="M537" i="9"/>
  <c r="L537" i="9"/>
  <c r="J537" i="9"/>
  <c r="I537" i="9"/>
  <c r="K536" i="9"/>
  <c r="M536" i="9"/>
  <c r="L536" i="9"/>
  <c r="J536" i="9"/>
  <c r="I536" i="9"/>
  <c r="K535" i="9"/>
  <c r="M535" i="9"/>
  <c r="L535" i="9"/>
  <c r="J535" i="9"/>
  <c r="I535" i="9"/>
  <c r="K534" i="9"/>
  <c r="M534" i="9"/>
  <c r="L534" i="9"/>
  <c r="J534" i="9"/>
  <c r="I534" i="9"/>
  <c r="K533" i="9"/>
  <c r="M533" i="9"/>
  <c r="L533" i="9"/>
  <c r="J533" i="9"/>
  <c r="I533" i="9"/>
  <c r="K532" i="9"/>
  <c r="M532" i="9"/>
  <c r="L532" i="9"/>
  <c r="J532" i="9"/>
  <c r="I532" i="9"/>
  <c r="K531" i="9"/>
  <c r="M531" i="9"/>
  <c r="L531" i="9"/>
  <c r="J531" i="9"/>
  <c r="I531" i="9"/>
  <c r="K530" i="9"/>
  <c r="M530" i="9"/>
  <c r="L530" i="9"/>
  <c r="J530" i="9"/>
  <c r="I530" i="9"/>
  <c r="K529" i="9"/>
  <c r="M529" i="9"/>
  <c r="L529" i="9"/>
  <c r="J529" i="9"/>
  <c r="I529" i="9"/>
  <c r="K528" i="9"/>
  <c r="M528" i="9"/>
  <c r="L528" i="9"/>
  <c r="J528" i="9"/>
  <c r="I528" i="9"/>
  <c r="K527" i="9"/>
  <c r="M527" i="9"/>
  <c r="L527" i="9"/>
  <c r="J527" i="9"/>
  <c r="I527" i="9"/>
  <c r="K526" i="9"/>
  <c r="M526" i="9"/>
  <c r="L526" i="9"/>
  <c r="J526" i="9"/>
  <c r="I526" i="9"/>
  <c r="K525" i="9"/>
  <c r="M525" i="9"/>
  <c r="L525" i="9"/>
  <c r="J525" i="9"/>
  <c r="I525" i="9"/>
  <c r="K524" i="9"/>
  <c r="M524" i="9"/>
  <c r="L524" i="9"/>
  <c r="J524" i="9"/>
  <c r="I524" i="9"/>
  <c r="K523" i="9"/>
  <c r="M523" i="9"/>
  <c r="L523" i="9"/>
  <c r="J523" i="9"/>
  <c r="I523" i="9"/>
  <c r="K522" i="9"/>
  <c r="M522" i="9"/>
  <c r="L522" i="9"/>
  <c r="J522" i="9"/>
  <c r="I522" i="9"/>
  <c r="K521" i="9"/>
  <c r="M521" i="9"/>
  <c r="L521" i="9"/>
  <c r="J521" i="9"/>
  <c r="I521" i="9"/>
  <c r="K520" i="9"/>
  <c r="M520" i="9"/>
  <c r="L520" i="9"/>
  <c r="J520" i="9"/>
  <c r="I520" i="9"/>
  <c r="K519" i="9"/>
  <c r="M519" i="9"/>
  <c r="L519" i="9"/>
  <c r="J519" i="9"/>
  <c r="I519" i="9"/>
  <c r="K518" i="9"/>
  <c r="M518" i="9"/>
  <c r="L518" i="9"/>
  <c r="J518" i="9"/>
  <c r="I518" i="9"/>
  <c r="K517" i="9"/>
  <c r="M517" i="9"/>
  <c r="L517" i="9"/>
  <c r="J517" i="9"/>
  <c r="I517" i="9"/>
  <c r="K516" i="9"/>
  <c r="M516" i="9"/>
  <c r="L516" i="9"/>
  <c r="J516" i="9"/>
  <c r="I516" i="9"/>
  <c r="K515" i="9"/>
  <c r="M515" i="9"/>
  <c r="L515" i="9"/>
  <c r="J515" i="9"/>
  <c r="I515" i="9"/>
  <c r="K514" i="9"/>
  <c r="M514" i="9"/>
  <c r="L514" i="9"/>
  <c r="J514" i="9"/>
  <c r="I514" i="9"/>
  <c r="K513" i="9"/>
  <c r="M513" i="9"/>
  <c r="L513" i="9"/>
  <c r="J513" i="9"/>
  <c r="I513" i="9"/>
  <c r="K512" i="9"/>
  <c r="M512" i="9"/>
  <c r="L512" i="9"/>
  <c r="J512" i="9"/>
  <c r="I512" i="9"/>
  <c r="K511" i="9"/>
  <c r="M511" i="9"/>
  <c r="L511" i="9"/>
  <c r="J511" i="9"/>
  <c r="I511" i="9"/>
  <c r="K510" i="9"/>
  <c r="M510" i="9"/>
  <c r="L510" i="9"/>
  <c r="J510" i="9"/>
  <c r="I510" i="9"/>
  <c r="K509" i="9"/>
  <c r="M509" i="9"/>
  <c r="L509" i="9"/>
  <c r="J509" i="9"/>
  <c r="I509" i="9"/>
  <c r="K508" i="9"/>
  <c r="M508" i="9"/>
  <c r="L508" i="9"/>
  <c r="J508" i="9"/>
  <c r="I508" i="9"/>
  <c r="K507" i="9"/>
  <c r="M507" i="9"/>
  <c r="L507" i="9"/>
  <c r="J507" i="9"/>
  <c r="I507" i="9"/>
  <c r="K506" i="9"/>
  <c r="M506" i="9"/>
  <c r="L506" i="9"/>
  <c r="J506" i="9"/>
  <c r="I506" i="9"/>
  <c r="K505" i="9"/>
  <c r="M505" i="9"/>
  <c r="L505" i="9"/>
  <c r="J505" i="9"/>
  <c r="I505" i="9"/>
  <c r="K504" i="9"/>
  <c r="M504" i="9"/>
  <c r="L504" i="9"/>
  <c r="J504" i="9"/>
  <c r="I504" i="9"/>
  <c r="K503" i="9"/>
  <c r="M503" i="9"/>
  <c r="L503" i="9"/>
  <c r="J503" i="9"/>
  <c r="I503" i="9"/>
  <c r="K502" i="9"/>
  <c r="M502" i="9"/>
  <c r="L502" i="9"/>
  <c r="J502" i="9"/>
  <c r="I502" i="9"/>
  <c r="K501" i="9"/>
  <c r="M501" i="9"/>
  <c r="L501" i="9"/>
  <c r="J501" i="9"/>
  <c r="I501" i="9"/>
  <c r="K500" i="9"/>
  <c r="M500" i="9"/>
  <c r="L500" i="9"/>
  <c r="J500" i="9"/>
  <c r="I500" i="9"/>
  <c r="K499" i="9"/>
  <c r="M499" i="9"/>
  <c r="L499" i="9"/>
  <c r="J499" i="9"/>
  <c r="I499" i="9"/>
  <c r="K498" i="9"/>
  <c r="M498" i="9"/>
  <c r="L498" i="9"/>
  <c r="J498" i="9"/>
  <c r="I498" i="9"/>
  <c r="K497" i="9"/>
  <c r="M497" i="9"/>
  <c r="L497" i="9"/>
  <c r="J497" i="9"/>
  <c r="I497" i="9"/>
  <c r="K496" i="9"/>
  <c r="M496" i="9"/>
  <c r="L496" i="9"/>
  <c r="J496" i="9"/>
  <c r="I496" i="9"/>
  <c r="K495" i="9"/>
  <c r="M495" i="9"/>
  <c r="L495" i="9"/>
  <c r="J495" i="9"/>
  <c r="I495" i="9"/>
  <c r="K494" i="9"/>
  <c r="M494" i="9"/>
  <c r="L494" i="9"/>
  <c r="J494" i="9"/>
  <c r="I494" i="9"/>
  <c r="K493" i="9"/>
  <c r="M493" i="9"/>
  <c r="L493" i="9"/>
  <c r="J493" i="9"/>
  <c r="I493" i="9"/>
  <c r="K492" i="9"/>
  <c r="M492" i="9"/>
  <c r="L492" i="9"/>
  <c r="J492" i="9"/>
  <c r="I492" i="9"/>
  <c r="K491" i="9"/>
  <c r="M491" i="9"/>
  <c r="L491" i="9"/>
  <c r="J491" i="9"/>
  <c r="I491" i="9"/>
  <c r="K490" i="9"/>
  <c r="M490" i="9"/>
  <c r="L490" i="9"/>
  <c r="J490" i="9"/>
  <c r="I490" i="9"/>
  <c r="K489" i="9"/>
  <c r="M489" i="9"/>
  <c r="L489" i="9"/>
  <c r="J489" i="9"/>
  <c r="I489" i="9"/>
  <c r="K488" i="9"/>
  <c r="M488" i="9"/>
  <c r="L488" i="9"/>
  <c r="J488" i="9"/>
  <c r="I488" i="9"/>
  <c r="K487" i="9"/>
  <c r="M487" i="9"/>
  <c r="L487" i="9"/>
  <c r="J487" i="9"/>
  <c r="I487" i="9"/>
  <c r="K486" i="9"/>
  <c r="M486" i="9"/>
  <c r="L486" i="9"/>
  <c r="J486" i="9"/>
  <c r="I486" i="9"/>
  <c r="K485" i="9"/>
  <c r="M485" i="9"/>
  <c r="L485" i="9"/>
  <c r="J485" i="9"/>
  <c r="I485" i="9"/>
  <c r="K484" i="9"/>
  <c r="M484" i="9"/>
  <c r="L484" i="9"/>
  <c r="J484" i="9"/>
  <c r="I484" i="9"/>
  <c r="K483" i="9"/>
  <c r="M483" i="9"/>
  <c r="L483" i="9"/>
  <c r="J483" i="9"/>
  <c r="I483" i="9"/>
  <c r="K482" i="9"/>
  <c r="M482" i="9"/>
  <c r="L482" i="9"/>
  <c r="J482" i="9"/>
  <c r="I482" i="9"/>
  <c r="K481" i="9"/>
  <c r="M481" i="9"/>
  <c r="L481" i="9"/>
  <c r="J481" i="9"/>
  <c r="I481" i="9"/>
  <c r="K480" i="9"/>
  <c r="M480" i="9"/>
  <c r="L480" i="9"/>
  <c r="J480" i="9"/>
  <c r="I480" i="9"/>
  <c r="K479" i="9"/>
  <c r="M479" i="9"/>
  <c r="L479" i="9"/>
  <c r="J479" i="9"/>
  <c r="I479" i="9"/>
  <c r="K478" i="9"/>
  <c r="M478" i="9"/>
  <c r="L478" i="9"/>
  <c r="J478" i="9"/>
  <c r="I478" i="9"/>
  <c r="K477" i="9"/>
  <c r="M477" i="9"/>
  <c r="L477" i="9"/>
  <c r="J477" i="9"/>
  <c r="I477" i="9"/>
  <c r="K476" i="9"/>
  <c r="M476" i="9"/>
  <c r="L476" i="9"/>
  <c r="J476" i="9"/>
  <c r="I476" i="9"/>
  <c r="K475" i="9"/>
  <c r="M475" i="9"/>
  <c r="L475" i="9"/>
  <c r="J475" i="9"/>
  <c r="I475" i="9"/>
  <c r="K474" i="9"/>
  <c r="M474" i="9"/>
  <c r="L474" i="9"/>
  <c r="J474" i="9"/>
  <c r="I474" i="9"/>
  <c r="K473" i="9"/>
  <c r="M473" i="9"/>
  <c r="L473" i="9"/>
  <c r="J473" i="9"/>
  <c r="I473" i="9"/>
  <c r="K472" i="9"/>
  <c r="M472" i="9"/>
  <c r="L472" i="9"/>
  <c r="J472" i="9"/>
  <c r="I472" i="9"/>
  <c r="K471" i="9"/>
  <c r="M471" i="9"/>
  <c r="L471" i="9"/>
  <c r="J471" i="9"/>
  <c r="I471" i="9"/>
  <c r="K470" i="9"/>
  <c r="M470" i="9"/>
  <c r="L470" i="9"/>
  <c r="J470" i="9"/>
  <c r="I470" i="9"/>
  <c r="K469" i="9"/>
  <c r="M469" i="9"/>
  <c r="L469" i="9"/>
  <c r="J469" i="9"/>
  <c r="I469" i="9"/>
  <c r="K468" i="9"/>
  <c r="M468" i="9"/>
  <c r="L468" i="9"/>
  <c r="J468" i="9"/>
  <c r="I468" i="9"/>
  <c r="K467" i="9"/>
  <c r="M467" i="9"/>
  <c r="L467" i="9"/>
  <c r="J467" i="9"/>
  <c r="I467" i="9"/>
  <c r="K466" i="9"/>
  <c r="M466" i="9"/>
  <c r="L466" i="9"/>
  <c r="J466" i="9"/>
  <c r="I466" i="9"/>
  <c r="K465" i="9"/>
  <c r="M465" i="9"/>
  <c r="L465" i="9"/>
  <c r="J465" i="9"/>
  <c r="I465" i="9"/>
  <c r="K464" i="9"/>
  <c r="M464" i="9"/>
  <c r="L464" i="9"/>
  <c r="J464" i="9"/>
  <c r="I464" i="9"/>
  <c r="K463" i="9"/>
  <c r="M463" i="9"/>
  <c r="L463" i="9"/>
  <c r="J463" i="9"/>
  <c r="I463" i="9"/>
  <c r="K462" i="9"/>
  <c r="M462" i="9"/>
  <c r="L462" i="9"/>
  <c r="J462" i="9"/>
  <c r="I462" i="9"/>
  <c r="K461" i="9"/>
  <c r="M461" i="9"/>
  <c r="L461" i="9"/>
  <c r="J461" i="9"/>
  <c r="I461" i="9"/>
  <c r="K460" i="9"/>
  <c r="M460" i="9"/>
  <c r="L460" i="9"/>
  <c r="J460" i="9"/>
  <c r="I460" i="9"/>
  <c r="K459" i="9"/>
  <c r="M459" i="9"/>
  <c r="L459" i="9"/>
  <c r="J459" i="9"/>
  <c r="I459" i="9"/>
  <c r="K458" i="9"/>
  <c r="M458" i="9"/>
  <c r="L458" i="9"/>
  <c r="J458" i="9"/>
  <c r="I458" i="9"/>
  <c r="K457" i="9"/>
  <c r="M457" i="9"/>
  <c r="L457" i="9"/>
  <c r="J457" i="9"/>
  <c r="I457" i="9"/>
  <c r="K456" i="9"/>
  <c r="M456" i="9"/>
  <c r="L456" i="9"/>
  <c r="J456" i="9"/>
  <c r="I456" i="9"/>
  <c r="K455" i="9"/>
  <c r="M455" i="9"/>
  <c r="L455" i="9"/>
  <c r="J455" i="9"/>
  <c r="I455" i="9"/>
  <c r="K454" i="9"/>
  <c r="M454" i="9"/>
  <c r="L454" i="9"/>
  <c r="J454" i="9"/>
  <c r="I454" i="9"/>
  <c r="K453" i="9"/>
  <c r="M453" i="9"/>
  <c r="L453" i="9"/>
  <c r="J453" i="9"/>
  <c r="I453" i="9"/>
  <c r="K452" i="9"/>
  <c r="M452" i="9"/>
  <c r="L452" i="9"/>
  <c r="J452" i="9"/>
  <c r="I452" i="9"/>
  <c r="K451" i="9"/>
  <c r="M451" i="9"/>
  <c r="L451" i="9"/>
  <c r="J451" i="9"/>
  <c r="I451" i="9"/>
  <c r="K450" i="9"/>
  <c r="M450" i="9"/>
  <c r="L450" i="9"/>
  <c r="J450" i="9"/>
  <c r="I450" i="9"/>
  <c r="K449" i="9"/>
  <c r="M449" i="9"/>
  <c r="L449" i="9"/>
  <c r="J449" i="9"/>
  <c r="I449" i="9"/>
  <c r="K448" i="9"/>
  <c r="M448" i="9"/>
  <c r="L448" i="9"/>
  <c r="J448" i="9"/>
  <c r="I448" i="9"/>
  <c r="K447" i="9"/>
  <c r="M447" i="9"/>
  <c r="L447" i="9"/>
  <c r="J447" i="9"/>
  <c r="I447" i="9"/>
  <c r="K446" i="9"/>
  <c r="M446" i="9"/>
  <c r="L446" i="9"/>
  <c r="J446" i="9"/>
  <c r="I446" i="9"/>
  <c r="K445" i="9"/>
  <c r="M445" i="9"/>
  <c r="L445" i="9"/>
  <c r="J445" i="9"/>
  <c r="I445" i="9"/>
  <c r="K444" i="9"/>
  <c r="M444" i="9"/>
  <c r="L444" i="9"/>
  <c r="J444" i="9"/>
  <c r="I444" i="9"/>
  <c r="K443" i="9"/>
  <c r="M443" i="9"/>
  <c r="L443" i="9"/>
  <c r="J443" i="9"/>
  <c r="I443" i="9"/>
  <c r="K442" i="9"/>
  <c r="M442" i="9"/>
  <c r="L442" i="9"/>
  <c r="J442" i="9"/>
  <c r="I442" i="9"/>
  <c r="K441" i="9"/>
  <c r="M441" i="9"/>
  <c r="L441" i="9"/>
  <c r="J441" i="9"/>
  <c r="I441" i="9"/>
  <c r="K440" i="9"/>
  <c r="M440" i="9"/>
  <c r="L440" i="9"/>
  <c r="J440" i="9"/>
  <c r="I440" i="9"/>
  <c r="K439" i="9"/>
  <c r="M439" i="9"/>
  <c r="L439" i="9"/>
  <c r="J439" i="9"/>
  <c r="I439" i="9"/>
  <c r="K438" i="9"/>
  <c r="M438" i="9"/>
  <c r="L438" i="9"/>
  <c r="J438" i="9"/>
  <c r="I438" i="9"/>
  <c r="K437" i="9"/>
  <c r="M437" i="9"/>
  <c r="L437" i="9"/>
  <c r="J437" i="9"/>
  <c r="I437" i="9"/>
  <c r="K436" i="9"/>
  <c r="M436" i="9"/>
  <c r="L436" i="9"/>
  <c r="J436" i="9"/>
  <c r="I436" i="9"/>
  <c r="K435" i="9"/>
  <c r="M435" i="9"/>
  <c r="L435" i="9"/>
  <c r="J435" i="9"/>
  <c r="I435" i="9"/>
  <c r="K434" i="9"/>
  <c r="M434" i="9"/>
  <c r="L434" i="9"/>
  <c r="J434" i="9"/>
  <c r="I434" i="9"/>
  <c r="K433" i="9"/>
  <c r="M433" i="9"/>
  <c r="L433" i="9"/>
  <c r="J433" i="9"/>
  <c r="I433" i="9"/>
  <c r="K432" i="9"/>
  <c r="M432" i="9"/>
  <c r="L432" i="9"/>
  <c r="J432" i="9"/>
  <c r="I432" i="9"/>
  <c r="K431" i="9"/>
  <c r="M431" i="9"/>
  <c r="L431" i="9"/>
  <c r="J431" i="9"/>
  <c r="I431" i="9"/>
  <c r="K430" i="9"/>
  <c r="M430" i="9"/>
  <c r="L430" i="9"/>
  <c r="J430" i="9"/>
  <c r="I430" i="9"/>
  <c r="K429" i="9"/>
  <c r="M429" i="9"/>
  <c r="L429" i="9"/>
  <c r="J429" i="9"/>
  <c r="I429" i="9"/>
  <c r="K428" i="9"/>
  <c r="M428" i="9"/>
  <c r="L428" i="9"/>
  <c r="J428" i="9"/>
  <c r="I428" i="9"/>
  <c r="K427" i="9"/>
  <c r="M427" i="9"/>
  <c r="L427" i="9"/>
  <c r="J427" i="9"/>
  <c r="I427" i="9"/>
  <c r="K426" i="9"/>
  <c r="M426" i="9"/>
  <c r="L426" i="9"/>
  <c r="J426" i="9"/>
  <c r="I426" i="9"/>
  <c r="K425" i="9"/>
  <c r="M425" i="9"/>
  <c r="L425" i="9"/>
  <c r="J425" i="9"/>
  <c r="I425" i="9"/>
  <c r="K424" i="9"/>
  <c r="M424" i="9"/>
  <c r="L424" i="9"/>
  <c r="J424" i="9"/>
  <c r="I424" i="9"/>
  <c r="K423" i="9"/>
  <c r="M423" i="9"/>
  <c r="L423" i="9"/>
  <c r="J423" i="9"/>
  <c r="I423" i="9"/>
  <c r="K422" i="9"/>
  <c r="M422" i="9"/>
  <c r="L422" i="9"/>
  <c r="J422" i="9"/>
  <c r="I422" i="9"/>
  <c r="K421" i="9"/>
  <c r="M421" i="9"/>
  <c r="L421" i="9"/>
  <c r="J421" i="9"/>
  <c r="I421" i="9"/>
  <c r="K420" i="9"/>
  <c r="M420" i="9"/>
  <c r="L420" i="9"/>
  <c r="J420" i="9"/>
  <c r="I420" i="9"/>
  <c r="K419" i="9"/>
  <c r="M419" i="9"/>
  <c r="L419" i="9"/>
  <c r="J419" i="9"/>
  <c r="I419" i="9"/>
  <c r="K418" i="9"/>
  <c r="M418" i="9"/>
  <c r="L418" i="9"/>
  <c r="J418" i="9"/>
  <c r="I418" i="9"/>
  <c r="K417" i="9"/>
  <c r="M417" i="9"/>
  <c r="L417" i="9"/>
  <c r="J417" i="9"/>
  <c r="I417" i="9"/>
  <c r="K416" i="9"/>
  <c r="M416" i="9"/>
  <c r="L416" i="9"/>
  <c r="J416" i="9"/>
  <c r="I416" i="9"/>
  <c r="K415" i="9"/>
  <c r="M415" i="9"/>
  <c r="L415" i="9"/>
  <c r="J415" i="9"/>
  <c r="I415" i="9"/>
  <c r="K414" i="9"/>
  <c r="M414" i="9"/>
  <c r="L414" i="9"/>
  <c r="J414" i="9"/>
  <c r="I414" i="9"/>
  <c r="K413" i="9"/>
  <c r="M413" i="9"/>
  <c r="L413" i="9"/>
  <c r="J413" i="9"/>
  <c r="I413" i="9"/>
  <c r="K412" i="9"/>
  <c r="M412" i="9"/>
  <c r="L412" i="9"/>
  <c r="J412" i="9"/>
  <c r="I412" i="9"/>
  <c r="K411" i="9"/>
  <c r="M411" i="9"/>
  <c r="L411" i="9"/>
  <c r="J411" i="9"/>
  <c r="I411" i="9"/>
  <c r="K410" i="9"/>
  <c r="M410" i="9"/>
  <c r="L410" i="9"/>
  <c r="J410" i="9"/>
  <c r="I410" i="9"/>
  <c r="K409" i="9"/>
  <c r="M409" i="9"/>
  <c r="L409" i="9"/>
  <c r="J409" i="9"/>
  <c r="I409" i="9"/>
  <c r="K408" i="9"/>
  <c r="M408" i="9"/>
  <c r="L408" i="9"/>
  <c r="J408" i="9"/>
  <c r="I408" i="9"/>
  <c r="K407" i="9"/>
  <c r="M407" i="9"/>
  <c r="L407" i="9"/>
  <c r="J407" i="9"/>
  <c r="I407" i="9"/>
  <c r="K406" i="9"/>
  <c r="M406" i="9"/>
  <c r="L406" i="9"/>
  <c r="J406" i="9"/>
  <c r="I406" i="9"/>
  <c r="K405" i="9"/>
  <c r="M405" i="9"/>
  <c r="L405" i="9"/>
  <c r="J405" i="9"/>
  <c r="I405" i="9"/>
  <c r="K404" i="9"/>
  <c r="M404" i="9"/>
  <c r="L404" i="9"/>
  <c r="J404" i="9"/>
  <c r="I404" i="9"/>
  <c r="K403" i="9"/>
  <c r="M403" i="9"/>
  <c r="L403" i="9"/>
  <c r="J403" i="9"/>
  <c r="I403" i="9"/>
  <c r="K402" i="9"/>
  <c r="M402" i="9"/>
  <c r="L402" i="9"/>
  <c r="J402" i="9"/>
  <c r="I402" i="9"/>
  <c r="K401" i="9"/>
  <c r="M401" i="9"/>
  <c r="L401" i="9"/>
  <c r="J401" i="9"/>
  <c r="I401" i="9"/>
  <c r="K400" i="9"/>
  <c r="M400" i="9"/>
  <c r="L400" i="9"/>
  <c r="J400" i="9"/>
  <c r="I400" i="9"/>
  <c r="K399" i="9"/>
  <c r="M399" i="9"/>
  <c r="L399" i="9"/>
  <c r="J399" i="9"/>
  <c r="I399" i="9"/>
  <c r="K398" i="9"/>
  <c r="M398" i="9"/>
  <c r="L398" i="9"/>
  <c r="J398" i="9"/>
  <c r="I398" i="9"/>
  <c r="K397" i="9"/>
  <c r="M397" i="9"/>
  <c r="L397" i="9"/>
  <c r="J397" i="9"/>
  <c r="I397" i="9"/>
  <c r="K396" i="9"/>
  <c r="M396" i="9"/>
  <c r="L396" i="9"/>
  <c r="J396" i="9"/>
  <c r="I396" i="9"/>
  <c r="K395" i="9"/>
  <c r="M395" i="9"/>
  <c r="L395" i="9"/>
  <c r="J395" i="9"/>
  <c r="I395" i="9"/>
  <c r="K394" i="9"/>
  <c r="M394" i="9"/>
  <c r="L394" i="9"/>
  <c r="J394" i="9"/>
  <c r="I394" i="9"/>
  <c r="K393" i="9"/>
  <c r="M393" i="9"/>
  <c r="L393" i="9"/>
  <c r="J393" i="9"/>
  <c r="I393" i="9"/>
  <c r="K392" i="9"/>
  <c r="M392" i="9"/>
  <c r="L392" i="9"/>
  <c r="J392" i="9"/>
  <c r="I392" i="9"/>
  <c r="K391" i="9"/>
  <c r="M391" i="9"/>
  <c r="L391" i="9"/>
  <c r="J391" i="9"/>
  <c r="I391" i="9"/>
  <c r="K390" i="9"/>
  <c r="M390" i="9"/>
  <c r="L390" i="9"/>
  <c r="J390" i="9"/>
  <c r="I390" i="9"/>
  <c r="K389" i="9"/>
  <c r="M389" i="9"/>
  <c r="L389" i="9"/>
  <c r="J389" i="9"/>
  <c r="I389" i="9"/>
  <c r="K388" i="9"/>
  <c r="M388" i="9"/>
  <c r="L388" i="9"/>
  <c r="J388" i="9"/>
  <c r="I388" i="9"/>
  <c r="K387" i="9"/>
  <c r="M387" i="9"/>
  <c r="L387" i="9"/>
  <c r="J387" i="9"/>
  <c r="I387" i="9"/>
  <c r="K386" i="9"/>
  <c r="M386" i="9"/>
  <c r="L386" i="9"/>
  <c r="J386" i="9"/>
  <c r="I386" i="9"/>
  <c r="K385" i="9"/>
  <c r="M385" i="9"/>
  <c r="L385" i="9"/>
  <c r="J385" i="9"/>
  <c r="I385" i="9"/>
  <c r="K384" i="9"/>
  <c r="M384" i="9"/>
  <c r="L384" i="9"/>
  <c r="J384" i="9"/>
  <c r="I384" i="9"/>
  <c r="K383" i="9"/>
  <c r="M383" i="9"/>
  <c r="L383" i="9"/>
  <c r="J383" i="9"/>
  <c r="I383" i="9"/>
  <c r="K382" i="9"/>
  <c r="M382" i="9"/>
  <c r="L382" i="9"/>
  <c r="J382" i="9"/>
  <c r="I382" i="9"/>
  <c r="K381" i="9"/>
  <c r="M381" i="9"/>
  <c r="L381" i="9"/>
  <c r="J381" i="9"/>
  <c r="I381" i="9"/>
  <c r="K380" i="9"/>
  <c r="M380" i="9"/>
  <c r="L380" i="9"/>
  <c r="J380" i="9"/>
  <c r="I380" i="9"/>
  <c r="K379" i="9"/>
  <c r="M379" i="9"/>
  <c r="L379" i="9"/>
  <c r="J379" i="9"/>
  <c r="I379" i="9"/>
  <c r="K378" i="9"/>
  <c r="M378" i="9"/>
  <c r="L378" i="9"/>
  <c r="J378" i="9"/>
  <c r="I378" i="9"/>
  <c r="K377" i="9"/>
  <c r="M377" i="9"/>
  <c r="L377" i="9"/>
  <c r="J377" i="9"/>
  <c r="I377" i="9"/>
  <c r="K376" i="9"/>
  <c r="M376" i="9"/>
  <c r="L376" i="9"/>
  <c r="J376" i="9"/>
  <c r="I376" i="9"/>
  <c r="K375" i="9"/>
  <c r="M375" i="9"/>
  <c r="L375" i="9"/>
  <c r="J375" i="9"/>
  <c r="I375" i="9"/>
  <c r="K374" i="9"/>
  <c r="M374" i="9"/>
  <c r="L374" i="9"/>
  <c r="J374" i="9"/>
  <c r="I374" i="9"/>
  <c r="K373" i="9"/>
  <c r="M373" i="9"/>
  <c r="L373" i="9"/>
  <c r="J373" i="9"/>
  <c r="I373" i="9"/>
  <c r="K372" i="9"/>
  <c r="M372" i="9"/>
  <c r="L372" i="9"/>
  <c r="J372" i="9"/>
  <c r="I372" i="9"/>
  <c r="K371" i="9"/>
  <c r="M371" i="9"/>
  <c r="L371" i="9"/>
  <c r="J371" i="9"/>
  <c r="I371" i="9"/>
  <c r="K370" i="9"/>
  <c r="M370" i="9"/>
  <c r="L370" i="9"/>
  <c r="J370" i="9"/>
  <c r="I370" i="9"/>
  <c r="K369" i="9"/>
  <c r="M369" i="9"/>
  <c r="L369" i="9"/>
  <c r="J369" i="9"/>
  <c r="I369" i="9"/>
  <c r="K368" i="9"/>
  <c r="M368" i="9"/>
  <c r="L368" i="9"/>
  <c r="J368" i="9"/>
  <c r="I368" i="9"/>
  <c r="K367" i="9"/>
  <c r="M367" i="9"/>
  <c r="L367" i="9"/>
  <c r="J367" i="9"/>
  <c r="I367" i="9"/>
  <c r="K366" i="9"/>
  <c r="M366" i="9"/>
  <c r="L366" i="9"/>
  <c r="J366" i="9"/>
  <c r="I366" i="9"/>
  <c r="K365" i="9"/>
  <c r="M365" i="9"/>
  <c r="L365" i="9"/>
  <c r="J365" i="9"/>
  <c r="I365" i="9"/>
  <c r="K364" i="9"/>
  <c r="M364" i="9"/>
  <c r="L364" i="9"/>
  <c r="J364" i="9"/>
  <c r="I364" i="9"/>
  <c r="K363" i="9"/>
  <c r="M363" i="9"/>
  <c r="L363" i="9"/>
  <c r="J363" i="9"/>
  <c r="I363" i="9"/>
  <c r="K362" i="9"/>
  <c r="M362" i="9"/>
  <c r="L362" i="9"/>
  <c r="J362" i="9"/>
  <c r="I362" i="9"/>
  <c r="K361" i="9"/>
  <c r="M361" i="9"/>
  <c r="L361" i="9"/>
  <c r="J361" i="9"/>
  <c r="I361" i="9"/>
  <c r="K360" i="9"/>
  <c r="M360" i="9"/>
  <c r="L360" i="9"/>
  <c r="J360" i="9"/>
  <c r="I360" i="9"/>
  <c r="K359" i="9"/>
  <c r="M359" i="9"/>
  <c r="L359" i="9"/>
  <c r="J359" i="9"/>
  <c r="I359" i="9"/>
  <c r="K358" i="9"/>
  <c r="M358" i="9"/>
  <c r="L358" i="9"/>
  <c r="J358" i="9"/>
  <c r="I358" i="9"/>
  <c r="K357" i="9"/>
  <c r="M357" i="9"/>
  <c r="L357" i="9"/>
  <c r="J357" i="9"/>
  <c r="I357" i="9"/>
  <c r="K356" i="9"/>
  <c r="M356" i="9"/>
  <c r="L356" i="9"/>
  <c r="J356" i="9"/>
  <c r="I356" i="9"/>
  <c r="K355" i="9"/>
  <c r="M355" i="9"/>
  <c r="L355" i="9"/>
  <c r="J355" i="9"/>
  <c r="I355" i="9"/>
  <c r="K354" i="9"/>
  <c r="M354" i="9"/>
  <c r="L354" i="9"/>
  <c r="J354" i="9"/>
  <c r="I354" i="9"/>
  <c r="K353" i="9"/>
  <c r="M353" i="9"/>
  <c r="L353" i="9"/>
  <c r="J353" i="9"/>
  <c r="I353" i="9"/>
  <c r="K352" i="9"/>
  <c r="M352" i="9"/>
  <c r="L352" i="9"/>
  <c r="J352" i="9"/>
  <c r="I352" i="9"/>
  <c r="K351" i="9"/>
  <c r="M351" i="9"/>
  <c r="L351" i="9"/>
  <c r="J351" i="9"/>
  <c r="I351" i="9"/>
  <c r="K350" i="9"/>
  <c r="M350" i="9"/>
  <c r="L350" i="9"/>
  <c r="J350" i="9"/>
  <c r="I350" i="9"/>
  <c r="K349" i="9"/>
  <c r="M349" i="9"/>
  <c r="L349" i="9"/>
  <c r="J349" i="9"/>
  <c r="I349" i="9"/>
  <c r="K348" i="9"/>
  <c r="M348" i="9"/>
  <c r="L348" i="9"/>
  <c r="J348" i="9"/>
  <c r="I348" i="9"/>
  <c r="K347" i="9"/>
  <c r="M347" i="9"/>
  <c r="L347" i="9"/>
  <c r="J347" i="9"/>
  <c r="I347" i="9"/>
  <c r="K346" i="9"/>
  <c r="M346" i="9"/>
  <c r="L346" i="9"/>
  <c r="J346" i="9"/>
  <c r="I346" i="9"/>
  <c r="K345" i="9"/>
  <c r="M345" i="9"/>
  <c r="L345" i="9"/>
  <c r="J345" i="9"/>
  <c r="I345" i="9"/>
  <c r="K344" i="9"/>
  <c r="M344" i="9"/>
  <c r="L344" i="9"/>
  <c r="J344" i="9"/>
  <c r="I344" i="9"/>
  <c r="K343" i="9"/>
  <c r="M343" i="9"/>
  <c r="L343" i="9"/>
  <c r="J343" i="9"/>
  <c r="I343" i="9"/>
  <c r="K342" i="9"/>
  <c r="M342" i="9"/>
  <c r="L342" i="9"/>
  <c r="J342" i="9"/>
  <c r="I342" i="9"/>
  <c r="K341" i="9"/>
  <c r="M341" i="9"/>
  <c r="L341" i="9"/>
  <c r="J341" i="9"/>
  <c r="I341" i="9"/>
  <c r="K340" i="9"/>
  <c r="M340" i="9"/>
  <c r="L340" i="9"/>
  <c r="J340" i="9"/>
  <c r="I340" i="9"/>
  <c r="K339" i="9"/>
  <c r="M339" i="9"/>
  <c r="L339" i="9"/>
  <c r="J339" i="9"/>
  <c r="I339" i="9"/>
  <c r="K338" i="9"/>
  <c r="M338" i="9"/>
  <c r="L338" i="9"/>
  <c r="J338" i="9"/>
  <c r="I338" i="9"/>
  <c r="K337" i="9"/>
  <c r="M337" i="9"/>
  <c r="L337" i="9"/>
  <c r="J337" i="9"/>
  <c r="I337" i="9"/>
  <c r="K336" i="9"/>
  <c r="M336" i="9"/>
  <c r="L336" i="9"/>
  <c r="J336" i="9"/>
  <c r="I336" i="9"/>
  <c r="K335" i="9"/>
  <c r="M335" i="9"/>
  <c r="L335" i="9"/>
  <c r="J335" i="9"/>
  <c r="I335" i="9"/>
  <c r="K334" i="9"/>
  <c r="M334" i="9"/>
  <c r="L334" i="9"/>
  <c r="J334" i="9"/>
  <c r="I334" i="9"/>
  <c r="K333" i="9"/>
  <c r="M333" i="9"/>
  <c r="L333" i="9"/>
  <c r="J333" i="9"/>
  <c r="I333" i="9"/>
  <c r="K332" i="9"/>
  <c r="M332" i="9"/>
  <c r="L332" i="9"/>
  <c r="J332" i="9"/>
  <c r="I332" i="9"/>
  <c r="K331" i="9"/>
  <c r="M331" i="9"/>
  <c r="L331" i="9"/>
  <c r="J331" i="9"/>
  <c r="I331" i="9"/>
  <c r="K330" i="9"/>
  <c r="M330" i="9"/>
  <c r="L330" i="9"/>
  <c r="J330" i="9"/>
  <c r="I330" i="9"/>
  <c r="K329" i="9"/>
  <c r="M329" i="9"/>
  <c r="L329" i="9"/>
  <c r="J329" i="9"/>
  <c r="I329" i="9"/>
  <c r="K328" i="9"/>
  <c r="M328" i="9"/>
  <c r="L328" i="9"/>
  <c r="J328" i="9"/>
  <c r="I328" i="9"/>
  <c r="K327" i="9"/>
  <c r="M327" i="9"/>
  <c r="L327" i="9"/>
  <c r="J327" i="9"/>
  <c r="I327" i="9"/>
  <c r="K326" i="9"/>
  <c r="M326" i="9"/>
  <c r="L326" i="9"/>
  <c r="J326" i="9"/>
  <c r="I326" i="9"/>
  <c r="K325" i="9"/>
  <c r="M325" i="9"/>
  <c r="L325" i="9"/>
  <c r="J325" i="9"/>
  <c r="I325" i="9"/>
  <c r="K324" i="9"/>
  <c r="M324" i="9"/>
  <c r="L324" i="9"/>
  <c r="J324" i="9"/>
  <c r="I324" i="9"/>
  <c r="K323" i="9"/>
  <c r="M323" i="9"/>
  <c r="L323" i="9"/>
  <c r="J323" i="9"/>
  <c r="I323" i="9"/>
  <c r="K322" i="9"/>
  <c r="M322" i="9"/>
  <c r="L322" i="9"/>
  <c r="J322" i="9"/>
  <c r="I322" i="9"/>
  <c r="K321" i="9"/>
  <c r="M321" i="9"/>
  <c r="L321" i="9"/>
  <c r="J321" i="9"/>
  <c r="I321" i="9"/>
  <c r="K320" i="9"/>
  <c r="M320" i="9"/>
  <c r="L320" i="9"/>
  <c r="J320" i="9"/>
  <c r="I320" i="9"/>
  <c r="K319" i="9"/>
  <c r="M319" i="9"/>
  <c r="L319" i="9"/>
  <c r="J319" i="9"/>
  <c r="I319" i="9"/>
  <c r="K318" i="9"/>
  <c r="M318" i="9"/>
  <c r="L318" i="9"/>
  <c r="J318" i="9"/>
  <c r="I318" i="9"/>
  <c r="K317" i="9"/>
  <c r="M317" i="9"/>
  <c r="L317" i="9"/>
  <c r="J317" i="9"/>
  <c r="I317" i="9"/>
  <c r="K316" i="9"/>
  <c r="M316" i="9"/>
  <c r="L316" i="9"/>
  <c r="J316" i="9"/>
  <c r="I316" i="9"/>
  <c r="K315" i="9"/>
  <c r="M315" i="9"/>
  <c r="L315" i="9"/>
  <c r="J315" i="9"/>
  <c r="I315" i="9"/>
  <c r="K314" i="9"/>
  <c r="M314" i="9"/>
  <c r="L314" i="9"/>
  <c r="J314" i="9"/>
  <c r="I314" i="9"/>
  <c r="K313" i="9"/>
  <c r="M313" i="9"/>
  <c r="L313" i="9"/>
  <c r="J313" i="9"/>
  <c r="I313" i="9"/>
  <c r="K312" i="9"/>
  <c r="M312" i="9"/>
  <c r="L312" i="9"/>
  <c r="J312" i="9"/>
  <c r="I312" i="9"/>
  <c r="K311" i="9"/>
  <c r="M311" i="9"/>
  <c r="L311" i="9"/>
  <c r="J311" i="9"/>
  <c r="I311" i="9"/>
  <c r="K310" i="9"/>
  <c r="M310" i="9"/>
  <c r="L310" i="9"/>
  <c r="J310" i="9"/>
  <c r="I310" i="9"/>
  <c r="K309" i="9"/>
  <c r="M309" i="9"/>
  <c r="L309" i="9"/>
  <c r="J309" i="9"/>
  <c r="I309" i="9"/>
  <c r="K308" i="9"/>
  <c r="M308" i="9"/>
  <c r="L308" i="9"/>
  <c r="J308" i="9"/>
  <c r="I308" i="9"/>
  <c r="K307" i="9"/>
  <c r="M307" i="9"/>
  <c r="L307" i="9"/>
  <c r="J307" i="9"/>
  <c r="I307" i="9"/>
  <c r="K306" i="9"/>
  <c r="M306" i="9"/>
  <c r="L306" i="9"/>
  <c r="J306" i="9"/>
  <c r="I306" i="9"/>
  <c r="K305" i="9"/>
  <c r="M305" i="9"/>
  <c r="L305" i="9"/>
  <c r="J305" i="9"/>
  <c r="I305" i="9"/>
  <c r="K304" i="9"/>
  <c r="M304" i="9"/>
  <c r="L304" i="9"/>
  <c r="J304" i="9"/>
  <c r="I304" i="9"/>
  <c r="K303" i="9"/>
  <c r="M303" i="9"/>
  <c r="L303" i="9"/>
  <c r="J303" i="9"/>
  <c r="I303" i="9"/>
  <c r="K302" i="9"/>
  <c r="M302" i="9"/>
  <c r="L302" i="9"/>
  <c r="J302" i="9"/>
  <c r="I302" i="9"/>
  <c r="K301" i="9"/>
  <c r="M301" i="9"/>
  <c r="L301" i="9"/>
  <c r="J301" i="9"/>
  <c r="I301" i="9"/>
  <c r="K300" i="9"/>
  <c r="M300" i="9"/>
  <c r="L300" i="9"/>
  <c r="J300" i="9"/>
  <c r="I300" i="9"/>
  <c r="K299" i="9"/>
  <c r="M299" i="9"/>
  <c r="L299" i="9"/>
  <c r="J299" i="9"/>
  <c r="I299" i="9"/>
  <c r="K298" i="9"/>
  <c r="M298" i="9"/>
  <c r="L298" i="9"/>
  <c r="J298" i="9"/>
  <c r="I298" i="9"/>
  <c r="K297" i="9"/>
  <c r="M297" i="9"/>
  <c r="L297" i="9"/>
  <c r="J297" i="9"/>
  <c r="I297" i="9"/>
  <c r="K296" i="9"/>
  <c r="M296" i="9"/>
  <c r="L296" i="9"/>
  <c r="J296" i="9"/>
  <c r="I296" i="9"/>
  <c r="K295" i="9"/>
  <c r="M295" i="9"/>
  <c r="L295" i="9"/>
  <c r="J295" i="9"/>
  <c r="I295" i="9"/>
  <c r="K294" i="9"/>
  <c r="M294" i="9"/>
  <c r="L294" i="9"/>
  <c r="J294" i="9"/>
  <c r="I294" i="9"/>
  <c r="K293" i="9"/>
  <c r="M293" i="9"/>
  <c r="L293" i="9"/>
  <c r="J293" i="9"/>
  <c r="I293" i="9"/>
  <c r="K292" i="9"/>
  <c r="M292" i="9"/>
  <c r="L292" i="9"/>
  <c r="J292" i="9"/>
  <c r="I292" i="9"/>
  <c r="K291" i="9"/>
  <c r="M291" i="9"/>
  <c r="L291" i="9"/>
  <c r="J291" i="9"/>
  <c r="I291" i="9"/>
  <c r="K290" i="9"/>
  <c r="M290" i="9"/>
  <c r="L290" i="9"/>
  <c r="J290" i="9"/>
  <c r="I290" i="9"/>
  <c r="K289" i="9"/>
  <c r="M289" i="9"/>
  <c r="L289" i="9"/>
  <c r="J289" i="9"/>
  <c r="I289" i="9"/>
  <c r="K288" i="9"/>
  <c r="M288" i="9"/>
  <c r="L288" i="9"/>
  <c r="J288" i="9"/>
  <c r="I288" i="9"/>
  <c r="K287" i="9"/>
  <c r="M287" i="9"/>
  <c r="L287" i="9"/>
  <c r="J287" i="9"/>
  <c r="I287" i="9"/>
  <c r="K286" i="9"/>
  <c r="M286" i="9"/>
  <c r="L286" i="9"/>
  <c r="J286" i="9"/>
  <c r="I286" i="9"/>
  <c r="K285" i="9"/>
  <c r="M285" i="9"/>
  <c r="L285" i="9"/>
  <c r="J285" i="9"/>
  <c r="I285" i="9"/>
  <c r="K284" i="9"/>
  <c r="M284" i="9"/>
  <c r="L284" i="9"/>
  <c r="J284" i="9"/>
  <c r="I284" i="9"/>
  <c r="K283" i="9"/>
  <c r="M283" i="9"/>
  <c r="L283" i="9"/>
  <c r="J283" i="9"/>
  <c r="I283" i="9"/>
  <c r="K282" i="9"/>
  <c r="M282" i="9"/>
  <c r="L282" i="9"/>
  <c r="J282" i="9"/>
  <c r="I282" i="9"/>
  <c r="K281" i="9"/>
  <c r="M281" i="9"/>
  <c r="L281" i="9"/>
  <c r="J281" i="9"/>
  <c r="I281" i="9"/>
  <c r="K280" i="9"/>
  <c r="M280" i="9"/>
  <c r="L280" i="9"/>
  <c r="J280" i="9"/>
  <c r="I280" i="9"/>
  <c r="K279" i="9"/>
  <c r="M279" i="9"/>
  <c r="L279" i="9"/>
  <c r="J279" i="9"/>
  <c r="I279" i="9"/>
  <c r="K278" i="9"/>
  <c r="M278" i="9"/>
  <c r="L278" i="9"/>
  <c r="J278" i="9"/>
  <c r="I278" i="9"/>
  <c r="K277" i="9"/>
  <c r="M277" i="9"/>
  <c r="L277" i="9"/>
  <c r="J277" i="9"/>
  <c r="I277" i="9"/>
  <c r="K276" i="9"/>
  <c r="M276" i="9"/>
  <c r="L276" i="9"/>
  <c r="J276" i="9"/>
  <c r="I276" i="9"/>
  <c r="K275" i="9"/>
  <c r="M275" i="9"/>
  <c r="L275" i="9"/>
  <c r="J275" i="9"/>
  <c r="I275" i="9"/>
  <c r="K274" i="9"/>
  <c r="M274" i="9"/>
  <c r="L274" i="9"/>
  <c r="J274" i="9"/>
  <c r="I274" i="9"/>
  <c r="K273" i="9"/>
  <c r="M273" i="9"/>
  <c r="L273" i="9"/>
  <c r="J273" i="9"/>
  <c r="I273" i="9"/>
  <c r="K272" i="9"/>
  <c r="M272" i="9"/>
  <c r="L272" i="9"/>
  <c r="J272" i="9"/>
  <c r="I272" i="9"/>
  <c r="K271" i="9"/>
  <c r="M271" i="9"/>
  <c r="L271" i="9"/>
  <c r="J271" i="9"/>
  <c r="I271" i="9"/>
  <c r="K270" i="9"/>
  <c r="M270" i="9"/>
  <c r="L270" i="9"/>
  <c r="J270" i="9"/>
  <c r="I270" i="9"/>
  <c r="K269" i="9"/>
  <c r="M269" i="9"/>
  <c r="L269" i="9"/>
  <c r="J269" i="9"/>
  <c r="I269" i="9"/>
  <c r="K268" i="9"/>
  <c r="M268" i="9"/>
  <c r="L268" i="9"/>
  <c r="J268" i="9"/>
  <c r="I268" i="9"/>
  <c r="K267" i="9"/>
  <c r="M267" i="9"/>
  <c r="L267" i="9"/>
  <c r="J267" i="9"/>
  <c r="I267" i="9"/>
  <c r="K266" i="9"/>
  <c r="M266" i="9"/>
  <c r="L266" i="9"/>
  <c r="J266" i="9"/>
  <c r="I266" i="9"/>
  <c r="K265" i="9"/>
  <c r="M265" i="9"/>
  <c r="L265" i="9"/>
  <c r="J265" i="9"/>
  <c r="I265" i="9"/>
  <c r="K264" i="9"/>
  <c r="M264" i="9"/>
  <c r="L264" i="9"/>
  <c r="J264" i="9"/>
  <c r="I264" i="9"/>
  <c r="K263" i="9"/>
  <c r="M263" i="9"/>
  <c r="L263" i="9"/>
  <c r="J263" i="9"/>
  <c r="I263" i="9"/>
  <c r="K262" i="9"/>
  <c r="M262" i="9"/>
  <c r="L262" i="9"/>
  <c r="J262" i="9"/>
  <c r="I262" i="9"/>
  <c r="K261" i="9"/>
  <c r="M261" i="9"/>
  <c r="L261" i="9"/>
  <c r="J261" i="9"/>
  <c r="I261" i="9"/>
  <c r="K260" i="9"/>
  <c r="M260" i="9"/>
  <c r="L260" i="9"/>
  <c r="J260" i="9"/>
  <c r="I260" i="9"/>
  <c r="K259" i="9"/>
  <c r="M259" i="9"/>
  <c r="L259" i="9"/>
  <c r="J259" i="9"/>
  <c r="I259" i="9"/>
  <c r="K258" i="9"/>
  <c r="M258" i="9"/>
  <c r="L258" i="9"/>
  <c r="J258" i="9"/>
  <c r="I258" i="9"/>
  <c r="K257" i="9"/>
  <c r="M257" i="9"/>
  <c r="L257" i="9"/>
  <c r="J257" i="9"/>
  <c r="I257" i="9"/>
  <c r="K256" i="9"/>
  <c r="M256" i="9"/>
  <c r="L256" i="9"/>
  <c r="J256" i="9"/>
  <c r="I256" i="9"/>
  <c r="K255" i="9"/>
  <c r="M255" i="9"/>
  <c r="L255" i="9"/>
  <c r="J255" i="9"/>
  <c r="I255" i="9"/>
  <c r="K254" i="9"/>
  <c r="M254" i="9"/>
  <c r="L254" i="9"/>
  <c r="J254" i="9"/>
  <c r="I254" i="9"/>
  <c r="K253" i="9"/>
  <c r="M253" i="9"/>
  <c r="L253" i="9"/>
  <c r="J253" i="9"/>
  <c r="I253" i="9"/>
  <c r="K252" i="9"/>
  <c r="M252" i="9"/>
  <c r="L252" i="9"/>
  <c r="J252" i="9"/>
  <c r="I252" i="9"/>
  <c r="K251" i="9"/>
  <c r="M251" i="9"/>
  <c r="L251" i="9"/>
  <c r="J251" i="9"/>
  <c r="I251" i="9"/>
  <c r="K250" i="9"/>
  <c r="M250" i="9"/>
  <c r="L250" i="9"/>
  <c r="J250" i="9"/>
  <c r="I250" i="9"/>
  <c r="K249" i="9"/>
  <c r="M249" i="9"/>
  <c r="L249" i="9"/>
  <c r="J249" i="9"/>
  <c r="I249" i="9"/>
  <c r="K248" i="9"/>
  <c r="M248" i="9"/>
  <c r="L248" i="9"/>
  <c r="J248" i="9"/>
  <c r="I248" i="9"/>
  <c r="K247" i="9"/>
  <c r="M247" i="9"/>
  <c r="L247" i="9"/>
  <c r="J247" i="9"/>
  <c r="I247" i="9"/>
  <c r="K246" i="9"/>
  <c r="M246" i="9"/>
  <c r="L246" i="9"/>
  <c r="J246" i="9"/>
  <c r="I246" i="9"/>
  <c r="K245" i="9"/>
  <c r="M245" i="9"/>
  <c r="L245" i="9"/>
  <c r="J245" i="9"/>
  <c r="I245" i="9"/>
  <c r="K244" i="9"/>
  <c r="M244" i="9"/>
  <c r="L244" i="9"/>
  <c r="J244" i="9"/>
  <c r="I244" i="9"/>
  <c r="K243" i="9"/>
  <c r="M243" i="9"/>
  <c r="L243" i="9"/>
  <c r="J243" i="9"/>
  <c r="I243" i="9"/>
  <c r="K242" i="9"/>
  <c r="M242" i="9"/>
  <c r="L242" i="9"/>
  <c r="J242" i="9"/>
  <c r="I242" i="9"/>
  <c r="K241" i="9"/>
  <c r="M241" i="9"/>
  <c r="L241" i="9"/>
  <c r="J241" i="9"/>
  <c r="I241" i="9"/>
  <c r="K240" i="9"/>
  <c r="M240" i="9"/>
  <c r="L240" i="9"/>
  <c r="J240" i="9"/>
  <c r="I240" i="9"/>
  <c r="K239" i="9"/>
  <c r="M239" i="9"/>
  <c r="L239" i="9"/>
  <c r="J239" i="9"/>
  <c r="I239" i="9"/>
  <c r="K238" i="9"/>
  <c r="M238" i="9"/>
  <c r="L238" i="9"/>
  <c r="J238" i="9"/>
  <c r="I238" i="9"/>
  <c r="K237" i="9"/>
  <c r="M237" i="9"/>
  <c r="L237" i="9"/>
  <c r="J237" i="9"/>
  <c r="I237" i="9"/>
  <c r="K236" i="9"/>
  <c r="M236" i="9"/>
  <c r="L236" i="9"/>
  <c r="J236" i="9"/>
  <c r="I236" i="9"/>
  <c r="K235" i="9"/>
  <c r="M235" i="9"/>
  <c r="L235" i="9"/>
  <c r="J235" i="9"/>
  <c r="I235" i="9"/>
  <c r="K234" i="9"/>
  <c r="M234" i="9"/>
  <c r="L234" i="9"/>
  <c r="J234" i="9"/>
  <c r="I234" i="9"/>
  <c r="K233" i="9"/>
  <c r="M233" i="9"/>
  <c r="L233" i="9"/>
  <c r="J233" i="9"/>
  <c r="I233" i="9"/>
  <c r="K232" i="9"/>
  <c r="M232" i="9"/>
  <c r="L232" i="9"/>
  <c r="J232" i="9"/>
  <c r="I232" i="9"/>
  <c r="K231" i="9"/>
  <c r="M231" i="9"/>
  <c r="L231" i="9"/>
  <c r="J231" i="9"/>
  <c r="I231" i="9"/>
  <c r="K230" i="9"/>
  <c r="M230" i="9"/>
  <c r="L230" i="9"/>
  <c r="J230" i="9"/>
  <c r="I230" i="9"/>
  <c r="K229" i="9"/>
  <c r="M229" i="9"/>
  <c r="L229" i="9"/>
  <c r="J229" i="9"/>
  <c r="I229" i="9"/>
  <c r="K228" i="9"/>
  <c r="M228" i="9"/>
  <c r="L228" i="9"/>
  <c r="J228" i="9"/>
  <c r="I228" i="9"/>
  <c r="K227" i="9"/>
  <c r="M227" i="9"/>
  <c r="L227" i="9"/>
  <c r="J227" i="9"/>
  <c r="I227" i="9"/>
  <c r="K226" i="9"/>
  <c r="M226" i="9"/>
  <c r="L226" i="9"/>
  <c r="J226" i="9"/>
  <c r="I226" i="9"/>
  <c r="K225" i="9"/>
  <c r="M225" i="9"/>
  <c r="L225" i="9"/>
  <c r="J225" i="9"/>
  <c r="I225" i="9"/>
  <c r="K224" i="9"/>
  <c r="M224" i="9"/>
  <c r="L224" i="9"/>
  <c r="J224" i="9"/>
  <c r="I224" i="9"/>
  <c r="K223" i="9"/>
  <c r="M223" i="9"/>
  <c r="L223" i="9"/>
  <c r="J223" i="9"/>
  <c r="I223" i="9"/>
  <c r="K222" i="9"/>
  <c r="M222" i="9"/>
  <c r="L222" i="9"/>
  <c r="J222" i="9"/>
  <c r="I222" i="9"/>
  <c r="K221" i="9"/>
  <c r="M221" i="9"/>
  <c r="L221" i="9"/>
  <c r="J221" i="9"/>
  <c r="I221" i="9"/>
  <c r="K220" i="9"/>
  <c r="M220" i="9"/>
  <c r="L220" i="9"/>
  <c r="J220" i="9"/>
  <c r="I220" i="9"/>
  <c r="K219" i="9"/>
  <c r="M219" i="9"/>
  <c r="L219" i="9"/>
  <c r="J219" i="9"/>
  <c r="I219" i="9"/>
  <c r="K218" i="9"/>
  <c r="M218" i="9"/>
  <c r="L218" i="9"/>
  <c r="J218" i="9"/>
  <c r="I218" i="9"/>
  <c r="K217" i="9"/>
  <c r="M217" i="9"/>
  <c r="L217" i="9"/>
  <c r="J217" i="9"/>
  <c r="I217" i="9"/>
  <c r="K216" i="9"/>
  <c r="M216" i="9"/>
  <c r="L216" i="9"/>
  <c r="J216" i="9"/>
  <c r="I216" i="9"/>
  <c r="K215" i="9"/>
  <c r="M215" i="9"/>
  <c r="L215" i="9"/>
  <c r="J215" i="9"/>
  <c r="I215" i="9"/>
  <c r="K214" i="9"/>
  <c r="M214" i="9"/>
  <c r="L214" i="9"/>
  <c r="J214" i="9"/>
  <c r="I214" i="9"/>
  <c r="K213" i="9"/>
  <c r="M213" i="9"/>
  <c r="L213" i="9"/>
  <c r="J213" i="9"/>
  <c r="I213" i="9"/>
  <c r="K212" i="9"/>
  <c r="M212" i="9"/>
  <c r="L212" i="9"/>
  <c r="J212" i="9"/>
  <c r="I212" i="9"/>
  <c r="K211" i="9"/>
  <c r="M211" i="9"/>
  <c r="L211" i="9"/>
  <c r="J211" i="9"/>
  <c r="I211" i="9"/>
  <c r="K210" i="9"/>
  <c r="M210" i="9"/>
  <c r="L210" i="9"/>
  <c r="J210" i="9"/>
  <c r="I210" i="9"/>
  <c r="K209" i="9"/>
  <c r="M209" i="9"/>
  <c r="L209" i="9"/>
  <c r="J209" i="9"/>
  <c r="I209" i="9"/>
  <c r="K208" i="9"/>
  <c r="M208" i="9"/>
  <c r="L208" i="9"/>
  <c r="J208" i="9"/>
  <c r="I208" i="9"/>
  <c r="K207" i="9"/>
  <c r="M207" i="9"/>
  <c r="L207" i="9"/>
  <c r="J207" i="9"/>
  <c r="I207" i="9"/>
  <c r="K206" i="9"/>
  <c r="M206" i="9"/>
  <c r="L206" i="9"/>
  <c r="J206" i="9"/>
  <c r="I206" i="9"/>
  <c r="K205" i="9"/>
  <c r="M205" i="9"/>
  <c r="L205" i="9"/>
  <c r="J205" i="9"/>
  <c r="I205" i="9"/>
  <c r="K204" i="9"/>
  <c r="M204" i="9"/>
  <c r="L204" i="9"/>
  <c r="J204" i="9"/>
  <c r="I204" i="9"/>
  <c r="K203" i="9"/>
  <c r="M203" i="9"/>
  <c r="L203" i="9"/>
  <c r="J203" i="9"/>
  <c r="I203" i="9"/>
  <c r="K202" i="9"/>
  <c r="M202" i="9"/>
  <c r="L202" i="9"/>
  <c r="J202" i="9"/>
  <c r="I202" i="9"/>
  <c r="K201" i="9"/>
  <c r="M201" i="9"/>
  <c r="L201" i="9"/>
  <c r="J201" i="9"/>
  <c r="I201" i="9"/>
  <c r="K200" i="9"/>
  <c r="M200" i="9"/>
  <c r="L200" i="9"/>
  <c r="J200" i="9"/>
  <c r="I200" i="9"/>
  <c r="K199" i="9"/>
  <c r="M199" i="9"/>
  <c r="L199" i="9"/>
  <c r="J199" i="9"/>
  <c r="I199" i="9"/>
  <c r="K198" i="9"/>
  <c r="M198" i="9"/>
  <c r="L198" i="9"/>
  <c r="J198" i="9"/>
  <c r="I198" i="9"/>
  <c r="K197" i="9"/>
  <c r="M197" i="9"/>
  <c r="L197" i="9"/>
  <c r="J197" i="9"/>
  <c r="I197" i="9"/>
  <c r="K196" i="9"/>
  <c r="M196" i="9"/>
  <c r="L196" i="9"/>
  <c r="J196" i="9"/>
  <c r="I196" i="9"/>
  <c r="K195" i="9"/>
  <c r="M195" i="9"/>
  <c r="L195" i="9"/>
  <c r="J195" i="9"/>
  <c r="I195" i="9"/>
  <c r="K194" i="9"/>
  <c r="M194" i="9"/>
  <c r="L194" i="9"/>
  <c r="J194" i="9"/>
  <c r="I194" i="9"/>
  <c r="K193" i="9"/>
  <c r="M193" i="9"/>
  <c r="L193" i="9"/>
  <c r="J193" i="9"/>
  <c r="I193" i="9"/>
  <c r="K192" i="9"/>
  <c r="M192" i="9"/>
  <c r="L192" i="9"/>
  <c r="J192" i="9"/>
  <c r="I192" i="9"/>
  <c r="K191" i="9"/>
  <c r="M191" i="9"/>
  <c r="L191" i="9"/>
  <c r="J191" i="9"/>
  <c r="I191" i="9"/>
  <c r="K190" i="9"/>
  <c r="M190" i="9"/>
  <c r="L190" i="9"/>
  <c r="J190" i="9"/>
  <c r="I190" i="9"/>
  <c r="K189" i="9"/>
  <c r="M189" i="9"/>
  <c r="L189" i="9"/>
  <c r="J189" i="9"/>
  <c r="I189" i="9"/>
  <c r="K188" i="9"/>
  <c r="M188" i="9"/>
  <c r="L188" i="9"/>
  <c r="J188" i="9"/>
  <c r="I188" i="9"/>
  <c r="K187" i="9"/>
  <c r="M187" i="9"/>
  <c r="L187" i="9"/>
  <c r="J187" i="9"/>
  <c r="I187" i="9"/>
  <c r="K186" i="9"/>
  <c r="M186" i="9"/>
  <c r="L186" i="9"/>
  <c r="J186" i="9"/>
  <c r="I186" i="9"/>
  <c r="K185" i="9"/>
  <c r="M185" i="9"/>
  <c r="L185" i="9"/>
  <c r="J185" i="9"/>
  <c r="I185" i="9"/>
  <c r="K184" i="9"/>
  <c r="M184" i="9"/>
  <c r="L184" i="9"/>
  <c r="J184" i="9"/>
  <c r="I184" i="9"/>
  <c r="K183" i="9"/>
  <c r="M183" i="9"/>
  <c r="L183" i="9"/>
  <c r="J183" i="9"/>
  <c r="I183" i="9"/>
  <c r="K182" i="9"/>
  <c r="M182" i="9"/>
  <c r="L182" i="9"/>
  <c r="J182" i="9"/>
  <c r="I182" i="9"/>
  <c r="K181" i="9"/>
  <c r="M181" i="9"/>
  <c r="L181" i="9"/>
  <c r="J181" i="9"/>
  <c r="I181" i="9"/>
  <c r="K180" i="9"/>
  <c r="M180" i="9"/>
  <c r="L180" i="9"/>
  <c r="J180" i="9"/>
  <c r="I180" i="9"/>
  <c r="K179" i="9"/>
  <c r="M179" i="9"/>
  <c r="L179" i="9"/>
  <c r="J179" i="9"/>
  <c r="I179" i="9"/>
  <c r="K178" i="9"/>
  <c r="M178" i="9"/>
  <c r="L178" i="9"/>
  <c r="J178" i="9"/>
  <c r="I178" i="9"/>
  <c r="K177" i="9"/>
  <c r="M177" i="9"/>
  <c r="L177" i="9"/>
  <c r="J177" i="9"/>
  <c r="I177" i="9"/>
  <c r="K176" i="9"/>
  <c r="M176" i="9"/>
  <c r="L176" i="9"/>
  <c r="J176" i="9"/>
  <c r="I176" i="9"/>
  <c r="K175" i="9"/>
  <c r="M175" i="9"/>
  <c r="L175" i="9"/>
  <c r="J175" i="9"/>
  <c r="I175" i="9"/>
  <c r="K174" i="9"/>
  <c r="M174" i="9"/>
  <c r="L174" i="9"/>
  <c r="J174" i="9"/>
  <c r="I174" i="9"/>
  <c r="K173" i="9"/>
  <c r="M173" i="9"/>
  <c r="L173" i="9"/>
  <c r="J173" i="9"/>
  <c r="I173" i="9"/>
  <c r="K172" i="9"/>
  <c r="M172" i="9"/>
  <c r="L172" i="9"/>
  <c r="J172" i="9"/>
  <c r="I172" i="9"/>
  <c r="K171" i="9"/>
  <c r="M171" i="9"/>
  <c r="L171" i="9"/>
  <c r="J171" i="9"/>
  <c r="I171" i="9"/>
  <c r="K170" i="9"/>
  <c r="M170" i="9"/>
  <c r="L170" i="9"/>
  <c r="J170" i="9"/>
  <c r="I170" i="9"/>
  <c r="K169" i="9"/>
  <c r="M169" i="9"/>
  <c r="L169" i="9"/>
  <c r="J169" i="9"/>
  <c r="I169" i="9"/>
  <c r="K168" i="9"/>
  <c r="M168" i="9"/>
  <c r="L168" i="9"/>
  <c r="J168" i="9"/>
  <c r="I168" i="9"/>
  <c r="K167" i="9"/>
  <c r="M167" i="9"/>
  <c r="L167" i="9"/>
  <c r="J167" i="9"/>
  <c r="I167" i="9"/>
  <c r="K166" i="9"/>
  <c r="M166" i="9"/>
  <c r="L166" i="9"/>
  <c r="J166" i="9"/>
  <c r="I166" i="9"/>
  <c r="K165" i="9"/>
  <c r="M165" i="9"/>
  <c r="L165" i="9"/>
  <c r="J165" i="9"/>
  <c r="I165" i="9"/>
  <c r="K164" i="9"/>
  <c r="M164" i="9"/>
  <c r="L164" i="9"/>
  <c r="J164" i="9"/>
  <c r="I164" i="9"/>
  <c r="K163" i="9"/>
  <c r="M163" i="9"/>
  <c r="L163" i="9"/>
  <c r="J163" i="9"/>
  <c r="I163" i="9"/>
  <c r="K162" i="9"/>
  <c r="M162" i="9"/>
  <c r="L162" i="9"/>
  <c r="J162" i="9"/>
  <c r="I162" i="9"/>
  <c r="K161" i="9"/>
  <c r="M161" i="9"/>
  <c r="L161" i="9"/>
  <c r="J161" i="9"/>
  <c r="I161" i="9"/>
  <c r="K160" i="9"/>
  <c r="M160" i="9"/>
  <c r="L160" i="9"/>
  <c r="J160" i="9"/>
  <c r="I160" i="9"/>
  <c r="K159" i="9"/>
  <c r="M159" i="9"/>
  <c r="L159" i="9"/>
  <c r="J159" i="9"/>
  <c r="I159" i="9"/>
  <c r="K158" i="9"/>
  <c r="M158" i="9"/>
  <c r="L158" i="9"/>
  <c r="J158" i="9"/>
  <c r="I158" i="9"/>
  <c r="K157" i="9"/>
  <c r="M157" i="9"/>
  <c r="L157" i="9"/>
  <c r="J157" i="9"/>
  <c r="I157" i="9"/>
  <c r="K156" i="9"/>
  <c r="M156" i="9"/>
  <c r="L156" i="9"/>
  <c r="J156" i="9"/>
  <c r="I156" i="9"/>
  <c r="K155" i="9"/>
  <c r="M155" i="9"/>
  <c r="L155" i="9"/>
  <c r="J155" i="9"/>
  <c r="I155" i="9"/>
  <c r="K154" i="9"/>
  <c r="M154" i="9"/>
  <c r="L154" i="9"/>
  <c r="J154" i="9"/>
  <c r="I154" i="9"/>
  <c r="K153" i="9"/>
  <c r="M153" i="9"/>
  <c r="L153" i="9"/>
  <c r="J153" i="9"/>
  <c r="I153" i="9"/>
  <c r="K152" i="9"/>
  <c r="M152" i="9"/>
  <c r="L152" i="9"/>
  <c r="J152" i="9"/>
  <c r="I152" i="9"/>
  <c r="K151" i="9"/>
  <c r="M151" i="9"/>
  <c r="L151" i="9"/>
  <c r="J151" i="9"/>
  <c r="I151" i="9"/>
  <c r="K150" i="9"/>
  <c r="M150" i="9"/>
  <c r="L150" i="9"/>
  <c r="J150" i="9"/>
  <c r="I150" i="9"/>
  <c r="K149" i="9"/>
  <c r="M149" i="9"/>
  <c r="L149" i="9"/>
  <c r="J149" i="9"/>
  <c r="I149" i="9"/>
  <c r="K148" i="9"/>
  <c r="M148" i="9"/>
  <c r="L148" i="9"/>
  <c r="J148" i="9"/>
  <c r="I148" i="9"/>
  <c r="K147" i="9"/>
  <c r="M147" i="9"/>
  <c r="L147" i="9"/>
  <c r="J147" i="9"/>
  <c r="I147" i="9"/>
  <c r="K146" i="9"/>
  <c r="M146" i="9"/>
  <c r="L146" i="9"/>
  <c r="J146" i="9"/>
  <c r="I146" i="9"/>
  <c r="K145" i="9"/>
  <c r="M145" i="9"/>
  <c r="L145" i="9"/>
  <c r="J145" i="9"/>
  <c r="I145" i="9"/>
  <c r="K144" i="9"/>
  <c r="M144" i="9"/>
  <c r="L144" i="9"/>
  <c r="J144" i="9"/>
  <c r="I144" i="9"/>
  <c r="K143" i="9"/>
  <c r="M143" i="9"/>
  <c r="L143" i="9"/>
  <c r="J143" i="9"/>
  <c r="I143" i="9"/>
  <c r="K142" i="9"/>
  <c r="M142" i="9"/>
  <c r="L142" i="9"/>
  <c r="J142" i="9"/>
  <c r="I142" i="9"/>
  <c r="K141" i="9"/>
  <c r="M141" i="9"/>
  <c r="L141" i="9"/>
  <c r="J141" i="9"/>
  <c r="I141" i="9"/>
  <c r="K140" i="9"/>
  <c r="M140" i="9"/>
  <c r="L140" i="9"/>
  <c r="J140" i="9"/>
  <c r="I140" i="9"/>
  <c r="K139" i="9"/>
  <c r="M139" i="9"/>
  <c r="L139" i="9"/>
  <c r="J139" i="9"/>
  <c r="I139" i="9"/>
  <c r="K138" i="9"/>
  <c r="M138" i="9"/>
  <c r="L138" i="9"/>
  <c r="J138" i="9"/>
  <c r="I138" i="9"/>
  <c r="K137" i="9"/>
  <c r="M137" i="9"/>
  <c r="L137" i="9"/>
  <c r="J137" i="9"/>
  <c r="I137" i="9"/>
  <c r="K136" i="9"/>
  <c r="M136" i="9"/>
  <c r="L136" i="9"/>
  <c r="J136" i="9"/>
  <c r="I136" i="9"/>
  <c r="K135" i="9"/>
  <c r="M135" i="9"/>
  <c r="L135" i="9"/>
  <c r="J135" i="9"/>
  <c r="I135" i="9"/>
  <c r="K134" i="9"/>
  <c r="M134" i="9"/>
  <c r="L134" i="9"/>
  <c r="J134" i="9"/>
  <c r="I134" i="9"/>
  <c r="K133" i="9"/>
  <c r="M133" i="9"/>
  <c r="L133" i="9"/>
  <c r="J133" i="9"/>
  <c r="I133" i="9"/>
  <c r="K132" i="9"/>
  <c r="M132" i="9"/>
  <c r="L132" i="9"/>
  <c r="J132" i="9"/>
  <c r="I132" i="9"/>
  <c r="K131" i="9"/>
  <c r="M131" i="9"/>
  <c r="L131" i="9"/>
  <c r="J131" i="9"/>
  <c r="I131" i="9"/>
  <c r="K130" i="9"/>
  <c r="M130" i="9"/>
  <c r="L130" i="9"/>
  <c r="J130" i="9"/>
  <c r="I130" i="9"/>
  <c r="K129" i="9"/>
  <c r="M129" i="9"/>
  <c r="L129" i="9"/>
  <c r="J129" i="9"/>
  <c r="I129" i="9"/>
  <c r="K128" i="9"/>
  <c r="M128" i="9"/>
  <c r="L128" i="9"/>
  <c r="J128" i="9"/>
  <c r="I128" i="9"/>
  <c r="K127" i="9"/>
  <c r="M127" i="9"/>
  <c r="L127" i="9"/>
  <c r="J127" i="9"/>
  <c r="I127" i="9"/>
  <c r="K126" i="9"/>
  <c r="M126" i="9"/>
  <c r="L126" i="9"/>
  <c r="J126" i="9"/>
  <c r="I126" i="9"/>
  <c r="K125" i="9"/>
  <c r="M125" i="9"/>
  <c r="L125" i="9"/>
  <c r="J125" i="9"/>
  <c r="I125" i="9"/>
  <c r="K124" i="9"/>
  <c r="M124" i="9"/>
  <c r="L124" i="9"/>
  <c r="J124" i="9"/>
  <c r="I124" i="9"/>
  <c r="K123" i="9"/>
  <c r="M123" i="9"/>
  <c r="L123" i="9"/>
  <c r="J123" i="9"/>
  <c r="I123" i="9"/>
  <c r="K122" i="9"/>
  <c r="M122" i="9"/>
  <c r="L122" i="9"/>
  <c r="J122" i="9"/>
  <c r="I122" i="9"/>
  <c r="K121" i="9"/>
  <c r="M121" i="9"/>
  <c r="L121" i="9"/>
  <c r="J121" i="9"/>
  <c r="I121" i="9"/>
  <c r="K120" i="9"/>
  <c r="M120" i="9"/>
  <c r="L120" i="9"/>
  <c r="J120" i="9"/>
  <c r="I120" i="9"/>
  <c r="K119" i="9"/>
  <c r="M119" i="9"/>
  <c r="L119" i="9"/>
  <c r="J119" i="9"/>
  <c r="I119" i="9"/>
  <c r="K118" i="9"/>
  <c r="M118" i="9"/>
  <c r="L118" i="9"/>
  <c r="J118" i="9"/>
  <c r="I118" i="9"/>
  <c r="K117" i="9"/>
  <c r="M117" i="9"/>
  <c r="L117" i="9"/>
  <c r="J117" i="9"/>
  <c r="I117" i="9"/>
  <c r="K116" i="9"/>
  <c r="M116" i="9"/>
  <c r="L116" i="9"/>
  <c r="J116" i="9"/>
  <c r="I116" i="9"/>
  <c r="K115" i="9"/>
  <c r="M115" i="9"/>
  <c r="L115" i="9"/>
  <c r="J115" i="9"/>
  <c r="I115" i="9"/>
  <c r="K114" i="9"/>
  <c r="M114" i="9"/>
  <c r="L114" i="9"/>
  <c r="J114" i="9"/>
  <c r="I114" i="9"/>
  <c r="K113" i="9"/>
  <c r="M113" i="9"/>
  <c r="L113" i="9"/>
  <c r="J113" i="9"/>
  <c r="I113" i="9"/>
  <c r="K112" i="9"/>
  <c r="M112" i="9"/>
  <c r="L112" i="9"/>
  <c r="J112" i="9"/>
  <c r="I112" i="9"/>
  <c r="K111" i="9"/>
  <c r="M111" i="9"/>
  <c r="L111" i="9"/>
  <c r="J111" i="9"/>
  <c r="I111" i="9"/>
  <c r="K110" i="9"/>
  <c r="M110" i="9"/>
  <c r="L110" i="9"/>
  <c r="J110" i="9"/>
  <c r="I110" i="9"/>
  <c r="K109" i="9"/>
  <c r="M109" i="9"/>
  <c r="L109" i="9"/>
  <c r="J109" i="9"/>
  <c r="I109" i="9"/>
  <c r="K108" i="9"/>
  <c r="M108" i="9"/>
  <c r="L108" i="9"/>
  <c r="J108" i="9"/>
  <c r="I108" i="9"/>
  <c r="K107" i="9"/>
  <c r="M107" i="9"/>
  <c r="L107" i="9"/>
  <c r="J107" i="9"/>
  <c r="I107" i="9"/>
  <c r="K106" i="9"/>
  <c r="M106" i="9"/>
  <c r="L106" i="9"/>
  <c r="J106" i="9"/>
  <c r="I106" i="9"/>
  <c r="K105" i="9"/>
  <c r="M105" i="9"/>
  <c r="L105" i="9"/>
  <c r="J105" i="9"/>
  <c r="I105" i="9"/>
  <c r="K104" i="9"/>
  <c r="M104" i="9"/>
  <c r="L104" i="9"/>
  <c r="J104" i="9"/>
  <c r="I104" i="9"/>
  <c r="K103" i="9"/>
  <c r="M103" i="9"/>
  <c r="L103" i="9"/>
  <c r="J103" i="9"/>
  <c r="I103" i="9"/>
  <c r="K102" i="9"/>
  <c r="M102" i="9"/>
  <c r="L102" i="9"/>
  <c r="J102" i="9"/>
  <c r="I102" i="9"/>
  <c r="K101" i="9"/>
  <c r="M101" i="9"/>
  <c r="L101" i="9"/>
  <c r="J101" i="9"/>
  <c r="I101" i="9"/>
  <c r="K100" i="9"/>
  <c r="M100" i="9"/>
  <c r="L100" i="9"/>
  <c r="J100" i="9"/>
  <c r="I100" i="9"/>
  <c r="K99" i="9"/>
  <c r="M99" i="9"/>
  <c r="L99" i="9"/>
  <c r="J99" i="9"/>
  <c r="I99" i="9"/>
  <c r="K98" i="9"/>
  <c r="M98" i="9"/>
  <c r="L98" i="9"/>
  <c r="J98" i="9"/>
  <c r="I98" i="9"/>
  <c r="K97" i="9"/>
  <c r="M97" i="9"/>
  <c r="L97" i="9"/>
  <c r="J97" i="9"/>
  <c r="I97" i="9"/>
  <c r="K96" i="9"/>
  <c r="M96" i="9"/>
  <c r="L96" i="9"/>
  <c r="J96" i="9"/>
  <c r="I96" i="9"/>
  <c r="K95" i="9"/>
  <c r="M95" i="9"/>
  <c r="L95" i="9"/>
  <c r="J95" i="9"/>
  <c r="I95" i="9"/>
  <c r="K94" i="9"/>
  <c r="M94" i="9"/>
  <c r="L94" i="9"/>
  <c r="J94" i="9"/>
  <c r="I94" i="9"/>
  <c r="K93" i="9"/>
  <c r="M93" i="9"/>
  <c r="L93" i="9"/>
  <c r="J93" i="9"/>
  <c r="I93" i="9"/>
  <c r="K92" i="9"/>
  <c r="M92" i="9"/>
  <c r="L92" i="9"/>
  <c r="J92" i="9"/>
  <c r="I92" i="9"/>
  <c r="K91" i="9"/>
  <c r="M91" i="9"/>
  <c r="L91" i="9"/>
  <c r="J91" i="9"/>
  <c r="I91" i="9"/>
  <c r="K90" i="9"/>
  <c r="M90" i="9"/>
  <c r="L90" i="9"/>
  <c r="J90" i="9"/>
  <c r="I90" i="9"/>
  <c r="K89" i="9"/>
  <c r="M89" i="9"/>
  <c r="L89" i="9"/>
  <c r="J89" i="9"/>
  <c r="I89" i="9"/>
  <c r="K88" i="9"/>
  <c r="M88" i="9"/>
  <c r="L88" i="9"/>
  <c r="J88" i="9"/>
  <c r="I88" i="9"/>
  <c r="K87" i="9"/>
  <c r="M87" i="9"/>
  <c r="L87" i="9"/>
  <c r="J87" i="9"/>
  <c r="I87" i="9"/>
  <c r="K86" i="9"/>
  <c r="M86" i="9"/>
  <c r="L86" i="9"/>
  <c r="J86" i="9"/>
  <c r="I86" i="9"/>
  <c r="K85" i="9"/>
  <c r="M85" i="9"/>
  <c r="L85" i="9"/>
  <c r="J85" i="9"/>
  <c r="I85" i="9"/>
  <c r="K84" i="9"/>
  <c r="M84" i="9"/>
  <c r="L84" i="9"/>
  <c r="J84" i="9"/>
  <c r="I84" i="9"/>
  <c r="K83" i="9"/>
  <c r="M83" i="9"/>
  <c r="L83" i="9"/>
  <c r="J83" i="9"/>
  <c r="I83" i="9"/>
  <c r="K82" i="9"/>
  <c r="M82" i="9"/>
  <c r="L82" i="9"/>
  <c r="J82" i="9"/>
  <c r="I82" i="9"/>
  <c r="K81" i="9"/>
  <c r="M81" i="9"/>
  <c r="L81" i="9"/>
  <c r="J81" i="9"/>
  <c r="I81" i="9"/>
  <c r="K80" i="9"/>
  <c r="M80" i="9"/>
  <c r="L80" i="9"/>
  <c r="J80" i="9"/>
  <c r="I80" i="9"/>
  <c r="K79" i="9"/>
  <c r="M79" i="9"/>
  <c r="L79" i="9"/>
  <c r="J79" i="9"/>
  <c r="I79" i="9"/>
  <c r="K78" i="9"/>
  <c r="M78" i="9"/>
  <c r="L78" i="9"/>
  <c r="J78" i="9"/>
  <c r="I78" i="9"/>
  <c r="K77" i="9"/>
  <c r="M77" i="9"/>
  <c r="L77" i="9"/>
  <c r="J77" i="9"/>
  <c r="I77" i="9"/>
  <c r="K76" i="9"/>
  <c r="M76" i="9"/>
  <c r="L76" i="9"/>
  <c r="J76" i="9"/>
  <c r="I76" i="9"/>
  <c r="K75" i="9"/>
  <c r="M75" i="9"/>
  <c r="L75" i="9"/>
  <c r="J75" i="9"/>
  <c r="I75" i="9"/>
  <c r="K74" i="9"/>
  <c r="M74" i="9"/>
  <c r="L74" i="9"/>
  <c r="J74" i="9"/>
  <c r="I74" i="9"/>
  <c r="K73" i="9"/>
  <c r="M73" i="9"/>
  <c r="L73" i="9"/>
  <c r="J73" i="9"/>
  <c r="I73" i="9"/>
  <c r="K72" i="9"/>
  <c r="M72" i="9"/>
  <c r="L72" i="9"/>
  <c r="J72" i="9"/>
  <c r="I72" i="9"/>
  <c r="K71" i="9"/>
  <c r="M71" i="9"/>
  <c r="L71" i="9"/>
  <c r="J71" i="9"/>
  <c r="I71" i="9"/>
  <c r="K70" i="9"/>
  <c r="M70" i="9"/>
  <c r="L70" i="9"/>
  <c r="J70" i="9"/>
  <c r="I70" i="9"/>
  <c r="K69" i="9"/>
  <c r="M69" i="9"/>
  <c r="L69" i="9"/>
  <c r="J69" i="9"/>
  <c r="I69" i="9"/>
  <c r="K68" i="9"/>
  <c r="M68" i="9"/>
  <c r="L68" i="9"/>
  <c r="J68" i="9"/>
  <c r="I68" i="9"/>
  <c r="K67" i="9"/>
  <c r="M67" i="9"/>
  <c r="L67" i="9"/>
  <c r="J67" i="9"/>
  <c r="I67" i="9"/>
  <c r="K66" i="9"/>
  <c r="M66" i="9"/>
  <c r="L66" i="9"/>
  <c r="J66" i="9"/>
  <c r="I66" i="9"/>
  <c r="K65" i="9"/>
  <c r="M65" i="9"/>
  <c r="L65" i="9"/>
  <c r="J65" i="9"/>
  <c r="I65" i="9"/>
  <c r="K64" i="9"/>
  <c r="M64" i="9"/>
  <c r="L64" i="9"/>
  <c r="J64" i="9"/>
  <c r="I64" i="9"/>
  <c r="K63" i="9"/>
  <c r="M63" i="9"/>
  <c r="L63" i="9"/>
  <c r="J63" i="9"/>
  <c r="I63" i="9"/>
  <c r="K62" i="9"/>
  <c r="M62" i="9"/>
  <c r="L62" i="9"/>
  <c r="J62" i="9"/>
  <c r="I62" i="9"/>
  <c r="K61" i="9"/>
  <c r="M61" i="9"/>
  <c r="L61" i="9"/>
  <c r="J61" i="9"/>
  <c r="I61" i="9"/>
  <c r="K60" i="9"/>
  <c r="M60" i="9"/>
  <c r="L60" i="9"/>
  <c r="J60" i="9"/>
  <c r="I60" i="9"/>
  <c r="K59" i="9"/>
  <c r="M59" i="9"/>
  <c r="L59" i="9"/>
  <c r="J59" i="9"/>
  <c r="I59" i="9"/>
  <c r="K58" i="9"/>
  <c r="M58" i="9"/>
  <c r="L58" i="9"/>
  <c r="J58" i="9"/>
  <c r="I58" i="9"/>
  <c r="K57" i="9"/>
  <c r="M57" i="9"/>
  <c r="L57" i="9"/>
  <c r="J57" i="9"/>
  <c r="I57" i="9"/>
  <c r="K56" i="9"/>
  <c r="M56" i="9"/>
  <c r="L56" i="9"/>
  <c r="J56" i="9"/>
  <c r="I56" i="9"/>
  <c r="K55" i="9"/>
  <c r="M55" i="9"/>
  <c r="L55" i="9"/>
  <c r="J55" i="9"/>
  <c r="I55" i="9"/>
  <c r="K54" i="9"/>
  <c r="M54" i="9"/>
  <c r="L54" i="9"/>
  <c r="J54" i="9"/>
  <c r="I54" i="9"/>
  <c r="K53" i="9"/>
  <c r="M53" i="9"/>
  <c r="L53" i="9"/>
  <c r="J53" i="9"/>
  <c r="I53" i="9"/>
  <c r="K52" i="9"/>
  <c r="M52" i="9"/>
  <c r="L52" i="9"/>
  <c r="J52" i="9"/>
  <c r="I52" i="9"/>
  <c r="K51" i="9"/>
  <c r="M51" i="9"/>
  <c r="L51" i="9"/>
  <c r="J51" i="9"/>
  <c r="I51" i="9"/>
  <c r="K50" i="9"/>
  <c r="M50" i="9"/>
  <c r="L50" i="9"/>
  <c r="J50" i="9"/>
  <c r="I50" i="9"/>
  <c r="K49" i="9"/>
  <c r="M49" i="9"/>
  <c r="L49" i="9"/>
  <c r="J49" i="9"/>
  <c r="I49" i="9"/>
  <c r="K48" i="9"/>
  <c r="M48" i="9"/>
  <c r="L48" i="9"/>
  <c r="J48" i="9"/>
  <c r="I48" i="9"/>
  <c r="K47" i="9"/>
  <c r="M47" i="9"/>
  <c r="L47" i="9"/>
  <c r="J47" i="9"/>
  <c r="I47" i="9"/>
  <c r="K46" i="9"/>
  <c r="M46" i="9"/>
  <c r="L46" i="9"/>
  <c r="J46" i="9"/>
  <c r="I46" i="9"/>
  <c r="K45" i="9"/>
  <c r="M45" i="9"/>
  <c r="L45" i="9"/>
  <c r="J45" i="9"/>
  <c r="I45" i="9"/>
  <c r="K44" i="9"/>
  <c r="M44" i="9"/>
  <c r="L44" i="9"/>
  <c r="J44" i="9"/>
  <c r="I44" i="9"/>
  <c r="K43" i="9"/>
  <c r="M43" i="9"/>
  <c r="L43" i="9"/>
  <c r="J43" i="9"/>
  <c r="I43" i="9"/>
  <c r="K42" i="9"/>
  <c r="M42" i="9"/>
  <c r="L42" i="9"/>
  <c r="J42" i="9"/>
  <c r="I42" i="9"/>
  <c r="K41" i="9"/>
  <c r="M41" i="9"/>
  <c r="L41" i="9"/>
  <c r="J41" i="9"/>
  <c r="I41" i="9"/>
  <c r="K40" i="9"/>
  <c r="M40" i="9"/>
  <c r="L40" i="9"/>
  <c r="J40" i="9"/>
  <c r="I40" i="9"/>
  <c r="K39" i="9"/>
  <c r="M39" i="9"/>
  <c r="L39" i="9"/>
  <c r="J39" i="9"/>
  <c r="I39" i="9"/>
  <c r="K38" i="9"/>
  <c r="M38" i="9"/>
  <c r="L38" i="9"/>
  <c r="J38" i="9"/>
  <c r="I38" i="9"/>
  <c r="K37" i="9"/>
  <c r="M37" i="9"/>
  <c r="L37" i="9"/>
  <c r="J37" i="9"/>
  <c r="I37" i="9"/>
  <c r="K36" i="9"/>
  <c r="M36" i="9"/>
  <c r="L36" i="9"/>
  <c r="J36" i="9"/>
  <c r="I36" i="9"/>
  <c r="K35" i="9"/>
  <c r="M35" i="9"/>
  <c r="L35" i="9"/>
  <c r="J35" i="9"/>
  <c r="I35" i="9"/>
  <c r="K34" i="9"/>
  <c r="M34" i="9"/>
  <c r="L34" i="9"/>
  <c r="J34" i="9"/>
  <c r="I34" i="9"/>
  <c r="K33" i="9"/>
  <c r="M33" i="9"/>
  <c r="L33" i="9"/>
  <c r="J33" i="9"/>
  <c r="I33" i="9"/>
  <c r="K32" i="9"/>
  <c r="M32" i="9"/>
  <c r="L32" i="9"/>
  <c r="J32" i="9"/>
  <c r="I32" i="9"/>
  <c r="K31" i="9"/>
  <c r="M31" i="9"/>
  <c r="L31" i="9"/>
  <c r="J31" i="9"/>
  <c r="I31" i="9"/>
  <c r="K30" i="9"/>
  <c r="M30" i="9"/>
  <c r="L30" i="9"/>
  <c r="J30" i="9"/>
  <c r="I30" i="9"/>
  <c r="K29" i="9"/>
  <c r="M29" i="9"/>
  <c r="L29" i="9"/>
  <c r="J29" i="9"/>
  <c r="I29" i="9"/>
  <c r="K28" i="9"/>
  <c r="M28" i="9"/>
  <c r="L28" i="9"/>
  <c r="J28" i="9"/>
  <c r="I28" i="9"/>
  <c r="K27" i="9"/>
  <c r="M27" i="9"/>
  <c r="L27" i="9"/>
  <c r="J27" i="9"/>
  <c r="I27" i="9"/>
  <c r="K26" i="9"/>
  <c r="M26" i="9"/>
  <c r="L26" i="9"/>
  <c r="J26" i="9"/>
  <c r="I26" i="9"/>
  <c r="K25" i="9"/>
  <c r="M25" i="9"/>
  <c r="L25" i="9"/>
  <c r="J25" i="9"/>
  <c r="I25" i="9"/>
  <c r="K24" i="9"/>
  <c r="M24" i="9"/>
  <c r="L24" i="9"/>
  <c r="J24" i="9"/>
  <c r="I24" i="9"/>
  <c r="K23" i="9"/>
  <c r="M23" i="9"/>
  <c r="L23" i="9"/>
  <c r="J23" i="9"/>
  <c r="I23" i="9"/>
  <c r="K22" i="9"/>
  <c r="M22" i="9"/>
  <c r="L22" i="9"/>
  <c r="J22" i="9"/>
  <c r="I22" i="9"/>
  <c r="K21" i="9"/>
  <c r="M21" i="9"/>
  <c r="L21" i="9"/>
  <c r="J21" i="9"/>
  <c r="I21" i="9"/>
  <c r="K20" i="9"/>
  <c r="M20" i="9"/>
  <c r="L20" i="9"/>
  <c r="J20" i="9"/>
  <c r="I20" i="9"/>
  <c r="K19" i="9"/>
  <c r="M19" i="9"/>
  <c r="L19" i="9"/>
  <c r="J19" i="9"/>
  <c r="I19" i="9"/>
  <c r="K18" i="9"/>
  <c r="M18" i="9"/>
  <c r="L18" i="9"/>
  <c r="J18" i="9"/>
  <c r="I18" i="9"/>
  <c r="K17" i="9"/>
  <c r="M17" i="9"/>
  <c r="L17" i="9"/>
  <c r="J17" i="9"/>
  <c r="I17" i="9"/>
  <c r="K16" i="9"/>
  <c r="M16" i="9"/>
  <c r="L16" i="9"/>
  <c r="J16" i="9"/>
  <c r="I16" i="9"/>
  <c r="K15" i="9"/>
  <c r="M15" i="9"/>
  <c r="L15" i="9"/>
  <c r="J15" i="9"/>
  <c r="I15" i="9"/>
  <c r="K14" i="9"/>
  <c r="M14" i="9"/>
  <c r="L14" i="9"/>
  <c r="J14" i="9"/>
  <c r="I14" i="9"/>
  <c r="K13" i="9"/>
  <c r="M13" i="9"/>
  <c r="L13" i="9"/>
  <c r="J13" i="9"/>
  <c r="I13" i="9"/>
  <c r="K12" i="9"/>
  <c r="M12" i="9"/>
  <c r="L12" i="9"/>
  <c r="J12" i="9"/>
  <c r="I12" i="9"/>
  <c r="K11" i="9"/>
  <c r="M11" i="9"/>
  <c r="L11" i="9"/>
  <c r="J11" i="9"/>
  <c r="I11" i="9"/>
  <c r="K10" i="9"/>
  <c r="M10" i="9"/>
  <c r="L10" i="9"/>
  <c r="J10" i="9"/>
  <c r="I10" i="9"/>
  <c r="K9" i="9"/>
  <c r="M9" i="9"/>
  <c r="L9" i="9"/>
  <c r="J9" i="9"/>
  <c r="I9" i="9"/>
  <c r="K8" i="9"/>
  <c r="M8" i="9"/>
  <c r="L8" i="9"/>
  <c r="J8" i="9"/>
  <c r="I8" i="9"/>
  <c r="K7" i="9"/>
  <c r="M7" i="9"/>
  <c r="L7" i="9"/>
  <c r="J7" i="9"/>
  <c r="I7" i="9"/>
  <c r="K6" i="9"/>
  <c r="M6" i="9"/>
  <c r="L6" i="9"/>
  <c r="J6" i="9"/>
  <c r="I6" i="9"/>
  <c r="K5" i="9"/>
  <c r="M5" i="9"/>
  <c r="L5" i="9"/>
  <c r="J5" i="9"/>
  <c r="I5" i="9"/>
  <c r="K4" i="9"/>
  <c r="M4" i="9"/>
  <c r="L4" i="9"/>
  <c r="J4" i="9"/>
  <c r="I4" i="9"/>
  <c r="K3" i="9"/>
  <c r="M3" i="9"/>
  <c r="L3" i="9"/>
  <c r="J3" i="9"/>
  <c r="I3" i="9"/>
  <c r="K2" i="9"/>
  <c r="M2" i="9"/>
  <c r="L2" i="9"/>
  <c r="J2" i="9"/>
  <c r="I2" i="9"/>
  <c r="P3" i="8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88" i="8"/>
  <c r="P89" i="8"/>
  <c r="P90" i="8"/>
  <c r="P91" i="8"/>
  <c r="P92" i="8"/>
  <c r="P93" i="8"/>
  <c r="P94" i="8"/>
  <c r="P95" i="8"/>
  <c r="P96" i="8"/>
  <c r="P97" i="8"/>
  <c r="P98" i="8"/>
  <c r="P99" i="8"/>
  <c r="P100" i="8"/>
  <c r="P101" i="8"/>
  <c r="P102" i="8"/>
  <c r="P103" i="8"/>
  <c r="P104" i="8"/>
  <c r="P105" i="8"/>
  <c r="P106" i="8"/>
  <c r="P107" i="8"/>
  <c r="P108" i="8"/>
  <c r="P109" i="8"/>
  <c r="P110" i="8"/>
  <c r="P111" i="8"/>
  <c r="P112" i="8"/>
  <c r="P113" i="8"/>
  <c r="P114" i="8"/>
  <c r="P115" i="8"/>
  <c r="P116" i="8"/>
  <c r="P117" i="8"/>
  <c r="P118" i="8"/>
  <c r="P119" i="8"/>
  <c r="P120" i="8"/>
  <c r="P121" i="8"/>
  <c r="P122" i="8"/>
  <c r="P123" i="8"/>
  <c r="P124" i="8"/>
  <c r="P125" i="8"/>
  <c r="P126" i="8"/>
  <c r="P127" i="8"/>
  <c r="P128" i="8"/>
  <c r="P129" i="8"/>
  <c r="P130" i="8"/>
  <c r="P131" i="8"/>
  <c r="P132" i="8"/>
  <c r="P133" i="8"/>
  <c r="P134" i="8"/>
  <c r="P135" i="8"/>
  <c r="P136" i="8"/>
  <c r="P137" i="8"/>
  <c r="P138" i="8"/>
  <c r="P139" i="8"/>
  <c r="P140" i="8"/>
  <c r="P141" i="8"/>
  <c r="P142" i="8"/>
  <c r="P143" i="8"/>
  <c r="P144" i="8"/>
  <c r="P145" i="8"/>
  <c r="P146" i="8"/>
  <c r="P147" i="8"/>
  <c r="P148" i="8"/>
  <c r="P149" i="8"/>
  <c r="P150" i="8"/>
  <c r="P151" i="8"/>
  <c r="P152" i="8"/>
  <c r="P153" i="8"/>
  <c r="P154" i="8"/>
  <c r="P155" i="8"/>
  <c r="P156" i="8"/>
  <c r="P157" i="8"/>
  <c r="P158" i="8"/>
  <c r="P159" i="8"/>
  <c r="P160" i="8"/>
  <c r="P161" i="8"/>
  <c r="P162" i="8"/>
  <c r="P163" i="8"/>
  <c r="P164" i="8"/>
  <c r="P165" i="8"/>
  <c r="P166" i="8"/>
  <c r="P167" i="8"/>
  <c r="P168" i="8"/>
  <c r="P169" i="8"/>
  <c r="P170" i="8"/>
  <c r="P171" i="8"/>
  <c r="P172" i="8"/>
  <c r="P173" i="8"/>
  <c r="P174" i="8"/>
  <c r="P175" i="8"/>
  <c r="P176" i="8"/>
  <c r="P177" i="8"/>
  <c r="P178" i="8"/>
  <c r="P179" i="8"/>
  <c r="P180" i="8"/>
  <c r="P181" i="8"/>
  <c r="P182" i="8"/>
  <c r="P183" i="8"/>
  <c r="P184" i="8"/>
  <c r="P185" i="8"/>
  <c r="P186" i="8"/>
  <c r="P187" i="8"/>
  <c r="P188" i="8"/>
  <c r="P189" i="8"/>
  <c r="P190" i="8"/>
  <c r="P191" i="8"/>
  <c r="P192" i="8"/>
  <c r="P193" i="8"/>
  <c r="P194" i="8"/>
  <c r="P195" i="8"/>
  <c r="P196" i="8"/>
  <c r="P197" i="8"/>
  <c r="P198" i="8"/>
  <c r="P199" i="8"/>
  <c r="P200" i="8"/>
  <c r="P201" i="8"/>
  <c r="P202" i="8"/>
  <c r="P203" i="8"/>
  <c r="P204" i="8"/>
  <c r="P205" i="8"/>
  <c r="P206" i="8"/>
  <c r="P207" i="8"/>
  <c r="P208" i="8"/>
  <c r="P209" i="8"/>
  <c r="P210" i="8"/>
  <c r="P211" i="8"/>
  <c r="P212" i="8"/>
  <c r="P213" i="8"/>
  <c r="P214" i="8"/>
  <c r="P215" i="8"/>
  <c r="P216" i="8"/>
  <c r="P217" i="8"/>
  <c r="P218" i="8"/>
  <c r="P219" i="8"/>
  <c r="P220" i="8"/>
  <c r="P221" i="8"/>
  <c r="P222" i="8"/>
  <c r="P223" i="8"/>
  <c r="P224" i="8"/>
  <c r="P225" i="8"/>
  <c r="P226" i="8"/>
  <c r="P227" i="8"/>
  <c r="P228" i="8"/>
  <c r="P229" i="8"/>
  <c r="P230" i="8"/>
  <c r="P231" i="8"/>
  <c r="P232" i="8"/>
  <c r="P233" i="8"/>
  <c r="P234" i="8"/>
  <c r="P235" i="8"/>
  <c r="P236" i="8"/>
  <c r="P237" i="8"/>
  <c r="P238" i="8"/>
  <c r="P239" i="8"/>
  <c r="P240" i="8"/>
  <c r="P241" i="8"/>
  <c r="P242" i="8"/>
  <c r="P243" i="8"/>
  <c r="P244" i="8"/>
  <c r="P245" i="8"/>
  <c r="P246" i="8"/>
  <c r="P247" i="8"/>
  <c r="P248" i="8"/>
  <c r="P249" i="8"/>
  <c r="P250" i="8"/>
  <c r="P251" i="8"/>
  <c r="P252" i="8"/>
  <c r="P253" i="8"/>
  <c r="P254" i="8"/>
  <c r="P255" i="8"/>
  <c r="P256" i="8"/>
  <c r="P257" i="8"/>
  <c r="P258" i="8"/>
  <c r="P259" i="8"/>
  <c r="P260" i="8"/>
  <c r="P261" i="8"/>
  <c r="P262" i="8"/>
  <c r="P263" i="8"/>
  <c r="P264" i="8"/>
  <c r="P265" i="8"/>
  <c r="P266" i="8"/>
  <c r="P267" i="8"/>
  <c r="P268" i="8"/>
  <c r="P269" i="8"/>
  <c r="P270" i="8"/>
  <c r="P271" i="8"/>
  <c r="P272" i="8"/>
  <c r="P273" i="8"/>
  <c r="P274" i="8"/>
  <c r="P275" i="8"/>
  <c r="P276" i="8"/>
  <c r="P277" i="8"/>
  <c r="P278" i="8"/>
  <c r="P279" i="8"/>
  <c r="P280" i="8"/>
  <c r="P281" i="8"/>
  <c r="P282" i="8"/>
  <c r="P283" i="8"/>
  <c r="P284" i="8"/>
  <c r="P285" i="8"/>
  <c r="P286" i="8"/>
  <c r="P287" i="8"/>
  <c r="P288" i="8"/>
  <c r="P289" i="8"/>
  <c r="P290" i="8"/>
  <c r="P291" i="8"/>
  <c r="P292" i="8"/>
  <c r="P293" i="8"/>
  <c r="P294" i="8"/>
  <c r="P295" i="8"/>
  <c r="P296" i="8"/>
  <c r="P297" i="8"/>
  <c r="P298" i="8"/>
  <c r="P299" i="8"/>
  <c r="P300" i="8"/>
  <c r="P301" i="8"/>
  <c r="P302" i="8"/>
  <c r="P303" i="8"/>
  <c r="P304" i="8"/>
  <c r="P305" i="8"/>
  <c r="P306" i="8"/>
  <c r="P307" i="8"/>
  <c r="P308" i="8"/>
  <c r="P309" i="8"/>
  <c r="P310" i="8"/>
  <c r="P311" i="8"/>
  <c r="P312" i="8"/>
  <c r="P313" i="8"/>
  <c r="P314" i="8"/>
  <c r="P315" i="8"/>
  <c r="P316" i="8"/>
  <c r="P317" i="8"/>
  <c r="P318" i="8"/>
  <c r="P319" i="8"/>
  <c r="P320" i="8"/>
  <c r="P321" i="8"/>
  <c r="P322" i="8"/>
  <c r="P323" i="8"/>
  <c r="P324" i="8"/>
  <c r="P325" i="8"/>
  <c r="P326" i="8"/>
  <c r="P327" i="8"/>
  <c r="P328" i="8"/>
  <c r="P329" i="8"/>
  <c r="P330" i="8"/>
  <c r="P331" i="8"/>
  <c r="P332" i="8"/>
  <c r="P333" i="8"/>
  <c r="P334" i="8"/>
  <c r="P335" i="8"/>
  <c r="P336" i="8"/>
  <c r="P337" i="8"/>
  <c r="P338" i="8"/>
  <c r="P339" i="8"/>
  <c r="P340" i="8"/>
  <c r="P341" i="8"/>
  <c r="P342" i="8"/>
  <c r="P343" i="8"/>
  <c r="P344" i="8"/>
  <c r="P345" i="8"/>
  <c r="P346" i="8"/>
  <c r="P347" i="8"/>
  <c r="P348" i="8"/>
  <c r="P349" i="8"/>
  <c r="P350" i="8"/>
  <c r="P351" i="8"/>
  <c r="P352" i="8"/>
  <c r="P353" i="8"/>
  <c r="P354" i="8"/>
  <c r="P355" i="8"/>
  <c r="P356" i="8"/>
  <c r="P357" i="8"/>
  <c r="P358" i="8"/>
  <c r="P359" i="8"/>
  <c r="P360" i="8"/>
  <c r="P361" i="8"/>
  <c r="P362" i="8"/>
  <c r="P363" i="8"/>
  <c r="P364" i="8"/>
  <c r="P365" i="8"/>
  <c r="P366" i="8"/>
  <c r="P367" i="8"/>
  <c r="P368" i="8"/>
  <c r="P369" i="8"/>
  <c r="P370" i="8"/>
  <c r="P371" i="8"/>
  <c r="P372" i="8"/>
  <c r="P373" i="8"/>
  <c r="P374" i="8"/>
  <c r="P375" i="8"/>
  <c r="P376" i="8"/>
  <c r="P377" i="8"/>
  <c r="P378" i="8"/>
  <c r="P379" i="8"/>
  <c r="P380" i="8"/>
  <c r="P381" i="8"/>
  <c r="P382" i="8"/>
  <c r="P383" i="8"/>
  <c r="P384" i="8"/>
  <c r="P385" i="8"/>
  <c r="P386" i="8"/>
  <c r="P387" i="8"/>
  <c r="P388" i="8"/>
  <c r="P389" i="8"/>
  <c r="P390" i="8"/>
  <c r="P391" i="8"/>
  <c r="P392" i="8"/>
  <c r="P393" i="8"/>
  <c r="P394" i="8"/>
  <c r="P395" i="8"/>
  <c r="P396" i="8"/>
  <c r="P397" i="8"/>
  <c r="P398" i="8"/>
  <c r="P399" i="8"/>
  <c r="P400" i="8"/>
  <c r="P401" i="8"/>
  <c r="P402" i="8"/>
  <c r="P403" i="8"/>
  <c r="P404" i="8"/>
  <c r="P405" i="8"/>
  <c r="P406" i="8"/>
  <c r="P407" i="8"/>
  <c r="P408" i="8"/>
  <c r="P409" i="8"/>
  <c r="P410" i="8"/>
  <c r="P411" i="8"/>
  <c r="P412" i="8"/>
  <c r="P413" i="8"/>
  <c r="P414" i="8"/>
  <c r="P415" i="8"/>
  <c r="P416" i="8"/>
  <c r="P417" i="8"/>
  <c r="P418" i="8"/>
  <c r="P419" i="8"/>
  <c r="P420" i="8"/>
  <c r="P421" i="8"/>
  <c r="P422" i="8"/>
  <c r="P423" i="8"/>
  <c r="P424" i="8"/>
  <c r="P425" i="8"/>
  <c r="P426" i="8"/>
  <c r="P427" i="8"/>
  <c r="P428" i="8"/>
  <c r="P429" i="8"/>
  <c r="P430" i="8"/>
  <c r="P431" i="8"/>
  <c r="P432" i="8"/>
  <c r="P433" i="8"/>
  <c r="P434" i="8"/>
  <c r="P435" i="8"/>
  <c r="P436" i="8"/>
  <c r="P437" i="8"/>
  <c r="P438" i="8"/>
  <c r="P439" i="8"/>
  <c r="P440" i="8"/>
  <c r="P441" i="8"/>
  <c r="P442" i="8"/>
  <c r="P443" i="8"/>
  <c r="P444" i="8"/>
  <c r="P445" i="8"/>
  <c r="P446" i="8"/>
  <c r="P447" i="8"/>
  <c r="P448" i="8"/>
  <c r="P449" i="8"/>
  <c r="P450" i="8"/>
  <c r="P451" i="8"/>
  <c r="P452" i="8"/>
  <c r="P453" i="8"/>
  <c r="P454" i="8"/>
  <c r="P455" i="8"/>
  <c r="P456" i="8"/>
  <c r="P457" i="8"/>
  <c r="P458" i="8"/>
  <c r="P459" i="8"/>
  <c r="P460" i="8"/>
  <c r="P461" i="8"/>
  <c r="P462" i="8"/>
  <c r="P463" i="8"/>
  <c r="P464" i="8"/>
  <c r="P465" i="8"/>
  <c r="P466" i="8"/>
  <c r="P467" i="8"/>
  <c r="P468" i="8"/>
  <c r="P469" i="8"/>
  <c r="P470" i="8"/>
  <c r="P471" i="8"/>
  <c r="P472" i="8"/>
  <c r="P473" i="8"/>
  <c r="P474" i="8"/>
  <c r="P475" i="8"/>
  <c r="P476" i="8"/>
  <c r="P477" i="8"/>
  <c r="P478" i="8"/>
  <c r="P479" i="8"/>
  <c r="P480" i="8"/>
  <c r="P481" i="8"/>
  <c r="P482" i="8"/>
  <c r="P483" i="8"/>
  <c r="P484" i="8"/>
  <c r="P485" i="8"/>
  <c r="P486" i="8"/>
  <c r="P487" i="8"/>
  <c r="P488" i="8"/>
  <c r="P489" i="8"/>
  <c r="P490" i="8"/>
  <c r="P491" i="8"/>
  <c r="P492" i="8"/>
  <c r="P493" i="8"/>
  <c r="P494" i="8"/>
  <c r="P495" i="8"/>
  <c r="P496" i="8"/>
  <c r="P497" i="8"/>
  <c r="P498" i="8"/>
  <c r="P499" i="8"/>
  <c r="P500" i="8"/>
  <c r="P501" i="8"/>
  <c r="P502" i="8"/>
  <c r="P503" i="8"/>
  <c r="P504" i="8"/>
  <c r="P505" i="8"/>
  <c r="P506" i="8"/>
  <c r="P507" i="8"/>
  <c r="P508" i="8"/>
  <c r="P509" i="8"/>
  <c r="P510" i="8"/>
  <c r="P511" i="8"/>
  <c r="P512" i="8"/>
  <c r="P513" i="8"/>
  <c r="P514" i="8"/>
  <c r="P515" i="8"/>
  <c r="P516" i="8"/>
  <c r="P517" i="8"/>
  <c r="P518" i="8"/>
  <c r="P519" i="8"/>
  <c r="P520" i="8"/>
  <c r="P521" i="8"/>
  <c r="P522" i="8"/>
  <c r="P523" i="8"/>
  <c r="P524" i="8"/>
  <c r="P525" i="8"/>
  <c r="P526" i="8"/>
  <c r="P527" i="8"/>
  <c r="P528" i="8"/>
  <c r="P529" i="8"/>
  <c r="P530" i="8"/>
  <c r="P531" i="8"/>
  <c r="P532" i="8"/>
  <c r="P533" i="8"/>
  <c r="P534" i="8"/>
  <c r="P535" i="8"/>
  <c r="P536" i="8"/>
  <c r="P537" i="8"/>
  <c r="P538" i="8"/>
  <c r="P539" i="8"/>
  <c r="P540" i="8"/>
  <c r="P541" i="8"/>
  <c r="P542" i="8"/>
  <c r="P543" i="8"/>
  <c r="P544" i="8"/>
  <c r="P545" i="8"/>
  <c r="P546" i="8"/>
  <c r="P547" i="8"/>
  <c r="P548" i="8"/>
  <c r="P549" i="8"/>
  <c r="P550" i="8"/>
  <c r="P551" i="8"/>
  <c r="P552" i="8"/>
  <c r="P553" i="8"/>
  <c r="P554" i="8"/>
  <c r="P555" i="8"/>
  <c r="P556" i="8"/>
  <c r="P557" i="8"/>
  <c r="P558" i="8"/>
  <c r="P559" i="8"/>
  <c r="P560" i="8"/>
  <c r="P561" i="8"/>
  <c r="P562" i="8"/>
  <c r="P563" i="8"/>
  <c r="P564" i="8"/>
  <c r="P565" i="8"/>
  <c r="P566" i="8"/>
  <c r="P567" i="8"/>
  <c r="P568" i="8"/>
  <c r="P569" i="8"/>
  <c r="P570" i="8"/>
  <c r="P571" i="8"/>
  <c r="P572" i="8"/>
  <c r="P573" i="8"/>
  <c r="P574" i="8"/>
  <c r="P575" i="8"/>
  <c r="P576" i="8"/>
  <c r="P577" i="8"/>
  <c r="P578" i="8"/>
  <c r="P579" i="8"/>
  <c r="P580" i="8"/>
  <c r="P581" i="8"/>
  <c r="P582" i="8"/>
  <c r="P583" i="8"/>
  <c r="P584" i="8"/>
  <c r="P585" i="8"/>
  <c r="P586" i="8"/>
  <c r="P587" i="8"/>
  <c r="P588" i="8"/>
  <c r="P589" i="8"/>
  <c r="P590" i="8"/>
  <c r="P591" i="8"/>
  <c r="P592" i="8"/>
  <c r="P593" i="8"/>
  <c r="P594" i="8"/>
  <c r="P595" i="8"/>
  <c r="P596" i="8"/>
  <c r="P597" i="8"/>
  <c r="P598" i="8"/>
  <c r="P599" i="8"/>
  <c r="P600" i="8"/>
  <c r="P601" i="8"/>
  <c r="P602" i="8"/>
  <c r="P603" i="8"/>
  <c r="P604" i="8"/>
  <c r="P605" i="8"/>
  <c r="P606" i="8"/>
  <c r="P607" i="8"/>
  <c r="P608" i="8"/>
  <c r="P609" i="8"/>
  <c r="P610" i="8"/>
  <c r="P611" i="8"/>
  <c r="P612" i="8"/>
  <c r="P613" i="8"/>
  <c r="P614" i="8"/>
  <c r="P615" i="8"/>
  <c r="P616" i="8"/>
  <c r="P617" i="8"/>
  <c r="P618" i="8"/>
  <c r="P619" i="8"/>
  <c r="P620" i="8"/>
  <c r="P621" i="8"/>
  <c r="P622" i="8"/>
  <c r="P623" i="8"/>
  <c r="P624" i="8"/>
  <c r="P625" i="8"/>
  <c r="P626" i="8"/>
  <c r="P627" i="8"/>
  <c r="P628" i="8"/>
  <c r="P629" i="8"/>
  <c r="P630" i="8"/>
  <c r="P631" i="8"/>
  <c r="P632" i="8"/>
  <c r="P633" i="8"/>
  <c r="P634" i="8"/>
  <c r="P635" i="8"/>
  <c r="P636" i="8"/>
  <c r="P637" i="8"/>
  <c r="P638" i="8"/>
  <c r="P639" i="8"/>
  <c r="P640" i="8"/>
  <c r="P641" i="8"/>
  <c r="P642" i="8"/>
  <c r="P643" i="8"/>
  <c r="P644" i="8"/>
  <c r="P645" i="8"/>
  <c r="P646" i="8"/>
  <c r="P647" i="8"/>
  <c r="P648" i="8"/>
  <c r="P649" i="8"/>
  <c r="P650" i="8"/>
  <c r="P651" i="8"/>
  <c r="P652" i="8"/>
  <c r="P653" i="8"/>
  <c r="P654" i="8"/>
  <c r="P655" i="8"/>
  <c r="P656" i="8"/>
  <c r="P657" i="8"/>
  <c r="P658" i="8"/>
  <c r="P659" i="8"/>
  <c r="P660" i="8"/>
  <c r="P661" i="8"/>
  <c r="P662" i="8"/>
  <c r="P663" i="8"/>
  <c r="P664" i="8"/>
  <c r="P665" i="8"/>
  <c r="P666" i="8"/>
  <c r="P667" i="8"/>
  <c r="P668" i="8"/>
  <c r="P669" i="8"/>
  <c r="P670" i="8"/>
  <c r="P671" i="8"/>
  <c r="P672" i="8"/>
  <c r="P673" i="8"/>
  <c r="P674" i="8"/>
  <c r="P675" i="8"/>
  <c r="P676" i="8"/>
  <c r="P677" i="8"/>
  <c r="P678" i="8"/>
  <c r="P679" i="8"/>
  <c r="P680" i="8"/>
  <c r="P681" i="8"/>
  <c r="P682" i="8"/>
  <c r="P683" i="8"/>
  <c r="P684" i="8"/>
  <c r="P685" i="8"/>
  <c r="P686" i="8"/>
  <c r="P687" i="8"/>
  <c r="P688" i="8"/>
  <c r="P689" i="8"/>
  <c r="P690" i="8"/>
  <c r="P691" i="8"/>
  <c r="P692" i="8"/>
  <c r="P693" i="8"/>
  <c r="P694" i="8"/>
  <c r="P695" i="8"/>
  <c r="P696" i="8"/>
  <c r="P697" i="8"/>
  <c r="P698" i="8"/>
  <c r="P699" i="8"/>
  <c r="P700" i="8"/>
  <c r="P701" i="8"/>
  <c r="P702" i="8"/>
  <c r="P703" i="8"/>
  <c r="P704" i="8"/>
  <c r="P705" i="8"/>
  <c r="P706" i="8"/>
  <c r="P707" i="8"/>
  <c r="P708" i="8"/>
  <c r="P709" i="8"/>
  <c r="P710" i="8"/>
  <c r="P711" i="8"/>
  <c r="P712" i="8"/>
  <c r="P713" i="8"/>
  <c r="P714" i="8"/>
  <c r="P715" i="8"/>
  <c r="P716" i="8"/>
  <c r="P717" i="8"/>
  <c r="P718" i="8"/>
  <c r="P719" i="8"/>
  <c r="P720" i="8"/>
  <c r="P721" i="8"/>
  <c r="P722" i="8"/>
  <c r="P723" i="8"/>
  <c r="P724" i="8"/>
  <c r="P725" i="8"/>
  <c r="P726" i="8"/>
  <c r="P727" i="8"/>
  <c r="P728" i="8"/>
  <c r="P729" i="8"/>
  <c r="P730" i="8"/>
  <c r="P731" i="8"/>
  <c r="P732" i="8"/>
  <c r="P733" i="8"/>
  <c r="P734" i="8"/>
  <c r="P735" i="8"/>
  <c r="P736" i="8"/>
  <c r="P737" i="8"/>
  <c r="P738" i="8"/>
  <c r="P739" i="8"/>
  <c r="P740" i="8"/>
  <c r="P741" i="8"/>
  <c r="P742" i="8"/>
  <c r="P743" i="8"/>
  <c r="P744" i="8"/>
  <c r="P745" i="8"/>
  <c r="P746" i="8"/>
  <c r="P747" i="8"/>
  <c r="P748" i="8"/>
  <c r="P749" i="8"/>
  <c r="P750" i="8"/>
  <c r="P751" i="8"/>
  <c r="P752" i="8"/>
  <c r="P753" i="8"/>
  <c r="P754" i="8"/>
  <c r="P755" i="8"/>
  <c r="P756" i="8"/>
  <c r="P757" i="8"/>
  <c r="P758" i="8"/>
  <c r="P759" i="8"/>
  <c r="P760" i="8"/>
  <c r="P761" i="8"/>
  <c r="P762" i="8"/>
  <c r="P763" i="8"/>
  <c r="P764" i="8"/>
  <c r="P765" i="8"/>
  <c r="P766" i="8"/>
  <c r="P767" i="8"/>
  <c r="P768" i="8"/>
  <c r="P769" i="8"/>
  <c r="P770" i="8"/>
  <c r="P771" i="8"/>
  <c r="P772" i="8"/>
  <c r="P773" i="8"/>
  <c r="P774" i="8"/>
  <c r="P775" i="8"/>
  <c r="P776" i="8"/>
  <c r="P777" i="8"/>
  <c r="P778" i="8"/>
  <c r="P779" i="8"/>
  <c r="P780" i="8"/>
  <c r="P781" i="8"/>
  <c r="P782" i="8"/>
  <c r="P783" i="8"/>
  <c r="P784" i="8"/>
  <c r="P785" i="8"/>
  <c r="P786" i="8"/>
  <c r="P787" i="8"/>
  <c r="P788" i="8"/>
  <c r="P789" i="8"/>
  <c r="P790" i="8"/>
  <c r="P791" i="8"/>
  <c r="P792" i="8"/>
  <c r="P793" i="8"/>
  <c r="P794" i="8"/>
  <c r="P795" i="8"/>
  <c r="P796" i="8"/>
  <c r="P797" i="8"/>
  <c r="P798" i="8"/>
  <c r="P799" i="8"/>
  <c r="P800" i="8"/>
  <c r="P801" i="8"/>
  <c r="P802" i="8"/>
  <c r="P803" i="8"/>
  <c r="P804" i="8"/>
  <c r="P805" i="8"/>
  <c r="P806" i="8"/>
  <c r="P807" i="8"/>
  <c r="P808" i="8"/>
  <c r="P809" i="8"/>
  <c r="P810" i="8"/>
  <c r="P811" i="8"/>
  <c r="P812" i="8"/>
  <c r="P813" i="8"/>
  <c r="P814" i="8"/>
  <c r="P815" i="8"/>
  <c r="P816" i="8"/>
  <c r="P817" i="8"/>
  <c r="P818" i="8"/>
  <c r="P819" i="8"/>
  <c r="P820" i="8"/>
  <c r="P821" i="8"/>
  <c r="P822" i="8"/>
  <c r="P823" i="8"/>
  <c r="P824" i="8"/>
  <c r="P825" i="8"/>
  <c r="P826" i="8"/>
  <c r="P827" i="8"/>
  <c r="P828" i="8"/>
  <c r="P829" i="8"/>
  <c r="P830" i="8"/>
  <c r="P831" i="8"/>
  <c r="P832" i="8"/>
  <c r="P833" i="8"/>
  <c r="P834" i="8"/>
  <c r="P835" i="8"/>
  <c r="P836" i="8"/>
  <c r="P837" i="8"/>
  <c r="P838" i="8"/>
  <c r="P839" i="8"/>
  <c r="P840" i="8"/>
  <c r="P841" i="8"/>
  <c r="P842" i="8"/>
  <c r="P843" i="8"/>
  <c r="P844" i="8"/>
  <c r="P845" i="8"/>
  <c r="P846" i="8"/>
  <c r="P847" i="8"/>
  <c r="P848" i="8"/>
  <c r="P849" i="8"/>
  <c r="P850" i="8"/>
  <c r="P851" i="8"/>
  <c r="P852" i="8"/>
  <c r="P853" i="8"/>
  <c r="P854" i="8"/>
  <c r="P855" i="8"/>
  <c r="P856" i="8"/>
  <c r="P857" i="8"/>
  <c r="P858" i="8"/>
  <c r="P859" i="8"/>
  <c r="P860" i="8"/>
  <c r="P861" i="8"/>
  <c r="P862" i="8"/>
  <c r="P863" i="8"/>
  <c r="P864" i="8"/>
  <c r="P865" i="8"/>
  <c r="P866" i="8"/>
  <c r="P867" i="8"/>
  <c r="P868" i="8"/>
  <c r="P869" i="8"/>
  <c r="P870" i="8"/>
  <c r="P871" i="8"/>
  <c r="P872" i="8"/>
  <c r="P873" i="8"/>
  <c r="P874" i="8"/>
  <c r="P875" i="8"/>
  <c r="P876" i="8"/>
  <c r="P877" i="8"/>
  <c r="P878" i="8"/>
  <c r="P879" i="8"/>
  <c r="P880" i="8"/>
  <c r="P881" i="8"/>
  <c r="P882" i="8"/>
  <c r="P883" i="8"/>
  <c r="P884" i="8"/>
  <c r="P885" i="8"/>
  <c r="P886" i="8"/>
  <c r="P887" i="8"/>
  <c r="P888" i="8"/>
  <c r="P889" i="8"/>
  <c r="P890" i="8"/>
  <c r="P891" i="8"/>
  <c r="P892" i="8"/>
  <c r="P893" i="8"/>
  <c r="P894" i="8"/>
  <c r="P895" i="8"/>
  <c r="P896" i="8"/>
  <c r="P897" i="8"/>
  <c r="P898" i="8"/>
  <c r="P899" i="8"/>
  <c r="P900" i="8"/>
  <c r="P901" i="8"/>
  <c r="P902" i="8"/>
  <c r="P903" i="8"/>
  <c r="P904" i="8"/>
  <c r="P905" i="8"/>
  <c r="P906" i="8"/>
  <c r="P907" i="8"/>
  <c r="P908" i="8"/>
  <c r="P909" i="8"/>
  <c r="P910" i="8"/>
  <c r="P911" i="8"/>
  <c r="P912" i="8"/>
  <c r="P913" i="8"/>
  <c r="P914" i="8"/>
  <c r="P915" i="8"/>
  <c r="P916" i="8"/>
  <c r="P917" i="8"/>
  <c r="P918" i="8"/>
  <c r="P919" i="8"/>
  <c r="P920" i="8"/>
  <c r="P921" i="8"/>
  <c r="P922" i="8"/>
  <c r="P923" i="8"/>
  <c r="P924" i="8"/>
  <c r="P925" i="8"/>
  <c r="P926" i="8"/>
  <c r="P927" i="8"/>
  <c r="P928" i="8"/>
  <c r="P929" i="8"/>
  <c r="P930" i="8"/>
  <c r="P931" i="8"/>
  <c r="P932" i="8"/>
  <c r="P933" i="8"/>
  <c r="P934" i="8"/>
  <c r="P935" i="8"/>
  <c r="P936" i="8"/>
  <c r="P937" i="8"/>
  <c r="P938" i="8"/>
  <c r="P939" i="8"/>
  <c r="P940" i="8"/>
  <c r="P941" i="8"/>
  <c r="P942" i="8"/>
  <c r="P943" i="8"/>
  <c r="P944" i="8"/>
  <c r="P945" i="8"/>
  <c r="P946" i="8"/>
  <c r="P947" i="8"/>
  <c r="P948" i="8"/>
  <c r="P949" i="8"/>
  <c r="P950" i="8"/>
  <c r="P951" i="8"/>
  <c r="P952" i="8"/>
  <c r="P953" i="8"/>
  <c r="P954" i="8"/>
  <c r="P955" i="8"/>
  <c r="P956" i="8"/>
  <c r="P957" i="8"/>
  <c r="P958" i="8"/>
  <c r="P959" i="8"/>
  <c r="P960" i="8"/>
  <c r="P961" i="8"/>
  <c r="P962" i="8"/>
  <c r="P963" i="8"/>
  <c r="P964" i="8"/>
  <c r="P965" i="8"/>
  <c r="P966" i="8"/>
  <c r="P967" i="8"/>
  <c r="P968" i="8"/>
  <c r="P969" i="8"/>
  <c r="P970" i="8"/>
  <c r="P971" i="8"/>
  <c r="P972" i="8"/>
  <c r="P973" i="8"/>
  <c r="P974" i="8"/>
  <c r="P975" i="8"/>
  <c r="P976" i="8"/>
  <c r="P977" i="8"/>
  <c r="P978" i="8"/>
  <c r="P979" i="8"/>
  <c r="P980" i="8"/>
  <c r="P981" i="8"/>
  <c r="P982" i="8"/>
  <c r="P983" i="8"/>
  <c r="P984" i="8"/>
  <c r="P985" i="8"/>
  <c r="P986" i="8"/>
  <c r="P987" i="8"/>
  <c r="P988" i="8"/>
  <c r="P989" i="8"/>
  <c r="P990" i="8"/>
  <c r="P991" i="8"/>
  <c r="P992" i="8"/>
  <c r="P993" i="8"/>
  <c r="P994" i="8"/>
  <c r="P995" i="8"/>
  <c r="P996" i="8"/>
  <c r="P997" i="8"/>
  <c r="P998" i="8"/>
  <c r="P999" i="8"/>
  <c r="P1000" i="8"/>
  <c r="P1001" i="8"/>
  <c r="P1002" i="8"/>
  <c r="P1003" i="8"/>
  <c r="P1004" i="8"/>
  <c r="P1005" i="8"/>
  <c r="P1006" i="8"/>
  <c r="P1007" i="8"/>
  <c r="P1008" i="8"/>
  <c r="P1009" i="8"/>
  <c r="P1010" i="8"/>
  <c r="P1011" i="8"/>
  <c r="P1012" i="8"/>
  <c r="P1013" i="8"/>
  <c r="P1014" i="8"/>
  <c r="P1015" i="8"/>
  <c r="P1016" i="8"/>
  <c r="P1017" i="8"/>
  <c r="P1018" i="8"/>
  <c r="P1019" i="8"/>
  <c r="P1020" i="8"/>
  <c r="P1021" i="8"/>
  <c r="P1022" i="8"/>
  <c r="P1023" i="8"/>
  <c r="P1024" i="8"/>
  <c r="P1025" i="8"/>
  <c r="P1026" i="8"/>
  <c r="P1027" i="8"/>
  <c r="P1028" i="8"/>
  <c r="P1029" i="8"/>
  <c r="P1030" i="8"/>
  <c r="P1031" i="8"/>
  <c r="P1032" i="8"/>
  <c r="P1033" i="8"/>
  <c r="P1034" i="8"/>
  <c r="P1035" i="8"/>
  <c r="P1036" i="8"/>
  <c r="P1037" i="8"/>
  <c r="P1038" i="8"/>
  <c r="P1039" i="8"/>
  <c r="P1040" i="8"/>
  <c r="P1041" i="8"/>
  <c r="P1042" i="8"/>
  <c r="P1043" i="8"/>
  <c r="P1044" i="8"/>
  <c r="P1045" i="8"/>
  <c r="P1046" i="8"/>
  <c r="P1047" i="8"/>
  <c r="P1048" i="8"/>
  <c r="P1049" i="8"/>
  <c r="P1050" i="8"/>
  <c r="P1051" i="8"/>
  <c r="P1052" i="8"/>
  <c r="P1053" i="8"/>
  <c r="P1054" i="8"/>
  <c r="P1055" i="8"/>
  <c r="P1056" i="8"/>
  <c r="P1057" i="8"/>
  <c r="P1058" i="8"/>
  <c r="P1059" i="8"/>
  <c r="P1060" i="8"/>
  <c r="P1061" i="8"/>
  <c r="P1062" i="8"/>
  <c r="P1063" i="8"/>
  <c r="P1064" i="8"/>
  <c r="P1065" i="8"/>
  <c r="P1066" i="8"/>
  <c r="P1067" i="8"/>
  <c r="P1068" i="8"/>
  <c r="P1069" i="8"/>
  <c r="P1070" i="8"/>
  <c r="P1071" i="8"/>
  <c r="P1072" i="8"/>
  <c r="P1073" i="8"/>
  <c r="P1074" i="8"/>
  <c r="P1075" i="8"/>
  <c r="P1076" i="8"/>
  <c r="P1077" i="8"/>
  <c r="P1078" i="8"/>
  <c r="P1079" i="8"/>
  <c r="P1080" i="8"/>
  <c r="P1081" i="8"/>
  <c r="P1082" i="8"/>
  <c r="P1083" i="8"/>
  <c r="P1084" i="8"/>
  <c r="P1085" i="8"/>
  <c r="P1086" i="8"/>
  <c r="P1087" i="8"/>
  <c r="P1088" i="8"/>
  <c r="P1089" i="8"/>
  <c r="P1090" i="8"/>
  <c r="P1091" i="8"/>
  <c r="P1092" i="8"/>
  <c r="P1093" i="8"/>
  <c r="P1094" i="8"/>
  <c r="P1095" i="8"/>
  <c r="P1096" i="8"/>
  <c r="P1097" i="8"/>
  <c r="P1098" i="8"/>
  <c r="P1099" i="8"/>
  <c r="P1100" i="8"/>
  <c r="P1101" i="8"/>
  <c r="P1102" i="8"/>
  <c r="P1103" i="8"/>
  <c r="P1104" i="8"/>
  <c r="P1105" i="8"/>
  <c r="P1106" i="8"/>
  <c r="P1107" i="8"/>
  <c r="P1108" i="8"/>
  <c r="P1109" i="8"/>
  <c r="P1110" i="8"/>
  <c r="P1111" i="8"/>
  <c r="P1112" i="8"/>
  <c r="P1113" i="8"/>
  <c r="P1114" i="8"/>
  <c r="P1115" i="8"/>
  <c r="P1116" i="8"/>
  <c r="P1117" i="8"/>
  <c r="P1118" i="8"/>
  <c r="P1119" i="8"/>
  <c r="P1120" i="8"/>
  <c r="P1121" i="8"/>
  <c r="P1122" i="8"/>
  <c r="P1123" i="8"/>
  <c r="P1124" i="8"/>
  <c r="P1125" i="8"/>
  <c r="P1126" i="8"/>
  <c r="P1127" i="8"/>
  <c r="P1128" i="8"/>
  <c r="P1129" i="8"/>
  <c r="P1130" i="8"/>
  <c r="P1131" i="8"/>
  <c r="P1132" i="8"/>
  <c r="P1133" i="8"/>
  <c r="P1134" i="8"/>
  <c r="P1135" i="8"/>
  <c r="P1136" i="8"/>
  <c r="P1137" i="8"/>
  <c r="P1138" i="8"/>
  <c r="P1139" i="8"/>
  <c r="P1140" i="8"/>
  <c r="P1141" i="8"/>
  <c r="P1142" i="8"/>
  <c r="P1143" i="8"/>
  <c r="P1144" i="8"/>
  <c r="P1145" i="8"/>
  <c r="P1146" i="8"/>
  <c r="P1147" i="8"/>
  <c r="P1148" i="8"/>
  <c r="P1149" i="8"/>
  <c r="P1150" i="8"/>
  <c r="P1151" i="8"/>
  <c r="P1152" i="8"/>
  <c r="P1153" i="8"/>
  <c r="P1154" i="8"/>
  <c r="P1155" i="8"/>
  <c r="P1156" i="8"/>
  <c r="P1157" i="8"/>
  <c r="P1158" i="8"/>
  <c r="P1159" i="8"/>
  <c r="P1160" i="8"/>
  <c r="P1161" i="8"/>
  <c r="P1162" i="8"/>
  <c r="P1163" i="8"/>
  <c r="P1164" i="8"/>
  <c r="P1165" i="8"/>
  <c r="P1166" i="8"/>
  <c r="P1167" i="8"/>
  <c r="P1168" i="8"/>
  <c r="P1169" i="8"/>
  <c r="P1170" i="8"/>
  <c r="P1171" i="8"/>
  <c r="P1172" i="8"/>
  <c r="P1173" i="8"/>
  <c r="P1174" i="8"/>
  <c r="P1175" i="8"/>
  <c r="P1176" i="8"/>
  <c r="P1177" i="8"/>
  <c r="P1178" i="8"/>
  <c r="P1179" i="8"/>
  <c r="P1180" i="8"/>
  <c r="P1181" i="8"/>
  <c r="P1182" i="8"/>
  <c r="P1183" i="8"/>
  <c r="P1184" i="8"/>
  <c r="P1185" i="8"/>
  <c r="P1186" i="8"/>
  <c r="P1187" i="8"/>
  <c r="P1188" i="8"/>
  <c r="P1189" i="8"/>
  <c r="P1190" i="8"/>
  <c r="P1191" i="8"/>
  <c r="P1192" i="8"/>
  <c r="P1193" i="8"/>
  <c r="P1194" i="8"/>
  <c r="P1195" i="8"/>
  <c r="P1196" i="8"/>
  <c r="P1197" i="8"/>
  <c r="P1198" i="8"/>
  <c r="P1199" i="8"/>
  <c r="P1200" i="8"/>
  <c r="P1201" i="8"/>
  <c r="P1202" i="8"/>
  <c r="P1203" i="8"/>
  <c r="P1204" i="8"/>
  <c r="P1205" i="8"/>
  <c r="P1206" i="8"/>
  <c r="P1207" i="8"/>
  <c r="P1208" i="8"/>
  <c r="P1209" i="8"/>
  <c r="P1210" i="8"/>
  <c r="P1211" i="8"/>
  <c r="P1212" i="8"/>
  <c r="P1213" i="8"/>
  <c r="P1214" i="8"/>
  <c r="P1215" i="8"/>
  <c r="P1216" i="8"/>
  <c r="P1217" i="8"/>
  <c r="P1218" i="8"/>
  <c r="P1219" i="8"/>
  <c r="P1220" i="8"/>
  <c r="P1221" i="8"/>
  <c r="P1222" i="8"/>
  <c r="P1223" i="8"/>
  <c r="P1224" i="8"/>
  <c r="P1225" i="8"/>
  <c r="P1226" i="8"/>
  <c r="P1227" i="8"/>
  <c r="P1228" i="8"/>
  <c r="P1229" i="8"/>
  <c r="P1230" i="8"/>
  <c r="P1231" i="8"/>
  <c r="P1232" i="8"/>
  <c r="P1233" i="8"/>
  <c r="P1234" i="8"/>
  <c r="P1235" i="8"/>
  <c r="P1236" i="8"/>
  <c r="P1237" i="8"/>
  <c r="P1238" i="8"/>
  <c r="P1239" i="8"/>
  <c r="P1240" i="8"/>
  <c r="P1241" i="8"/>
  <c r="P1242" i="8"/>
  <c r="P1243" i="8"/>
  <c r="P1244" i="8"/>
  <c r="P1245" i="8"/>
  <c r="P1246" i="8"/>
  <c r="P1247" i="8"/>
  <c r="P1248" i="8"/>
  <c r="P1249" i="8"/>
  <c r="P1250" i="8"/>
  <c r="P1251" i="8"/>
  <c r="P1252" i="8"/>
  <c r="P1253" i="8"/>
  <c r="P1254" i="8"/>
  <c r="P1255" i="8"/>
  <c r="P1256" i="8"/>
  <c r="P1257" i="8"/>
  <c r="P1258" i="8"/>
  <c r="P1259" i="8"/>
  <c r="P1260" i="8"/>
  <c r="P1261" i="8"/>
  <c r="P1262" i="8"/>
  <c r="P1263" i="8"/>
  <c r="P1264" i="8"/>
  <c r="P1265" i="8"/>
  <c r="P1266" i="8"/>
  <c r="P1267" i="8"/>
  <c r="P1268" i="8"/>
  <c r="P1269" i="8"/>
  <c r="P1270" i="8"/>
  <c r="P1271" i="8"/>
  <c r="P1272" i="8"/>
  <c r="P1273" i="8"/>
  <c r="P1274" i="8"/>
  <c r="P1275" i="8"/>
  <c r="P1276" i="8"/>
  <c r="P1277" i="8"/>
  <c r="P1278" i="8"/>
  <c r="P1279" i="8"/>
  <c r="P1280" i="8"/>
  <c r="P1281" i="8"/>
  <c r="P1282" i="8"/>
  <c r="P1283" i="8"/>
  <c r="P1284" i="8"/>
  <c r="P1285" i="8"/>
  <c r="P1286" i="8"/>
  <c r="P1287" i="8"/>
  <c r="P1288" i="8"/>
  <c r="P1289" i="8"/>
  <c r="P1290" i="8"/>
  <c r="P1291" i="8"/>
  <c r="P1292" i="8"/>
  <c r="P1293" i="8"/>
  <c r="P1294" i="8"/>
  <c r="P1295" i="8"/>
  <c r="P1296" i="8"/>
  <c r="P1297" i="8"/>
  <c r="P1298" i="8"/>
  <c r="P1299" i="8"/>
  <c r="P1300" i="8"/>
  <c r="P1301" i="8"/>
  <c r="P1302" i="8"/>
  <c r="P1303" i="8"/>
  <c r="P1304" i="8"/>
  <c r="P1305" i="8"/>
  <c r="P1306" i="8"/>
  <c r="P1307" i="8"/>
  <c r="P1308" i="8"/>
  <c r="P1309" i="8"/>
  <c r="P1310" i="8"/>
  <c r="P1311" i="8"/>
  <c r="P1312" i="8"/>
  <c r="P1313" i="8"/>
  <c r="P1314" i="8"/>
  <c r="P1315" i="8"/>
  <c r="P1316" i="8"/>
  <c r="P1317" i="8"/>
  <c r="P1318" i="8"/>
  <c r="P1319" i="8"/>
  <c r="P1320" i="8"/>
  <c r="P1321" i="8"/>
  <c r="P1322" i="8"/>
  <c r="P1323" i="8"/>
  <c r="P1324" i="8"/>
  <c r="P1325" i="8"/>
  <c r="P1326" i="8"/>
  <c r="P1327" i="8"/>
  <c r="P1328" i="8"/>
  <c r="P1329" i="8"/>
  <c r="P1330" i="8"/>
  <c r="P1331" i="8"/>
  <c r="P1332" i="8"/>
  <c r="P1333" i="8"/>
  <c r="P1334" i="8"/>
  <c r="P1335" i="8"/>
  <c r="P1336" i="8"/>
  <c r="P1337" i="8"/>
  <c r="P1338" i="8"/>
  <c r="P1339" i="8"/>
  <c r="P1340" i="8"/>
  <c r="P1341" i="8"/>
  <c r="P1342" i="8"/>
  <c r="P1343" i="8"/>
  <c r="P1344" i="8"/>
  <c r="P1345" i="8"/>
  <c r="P1346" i="8"/>
  <c r="P1347" i="8"/>
  <c r="P1348" i="8"/>
  <c r="P1349" i="8"/>
  <c r="P1350" i="8"/>
  <c r="P1351" i="8"/>
  <c r="P1352" i="8"/>
  <c r="P1353" i="8"/>
  <c r="P1354" i="8"/>
  <c r="P1355" i="8"/>
  <c r="P1356" i="8"/>
  <c r="P1357" i="8"/>
  <c r="P1358" i="8"/>
  <c r="P1359" i="8"/>
  <c r="P1360" i="8"/>
  <c r="P1361" i="8"/>
  <c r="P1362" i="8"/>
  <c r="P1363" i="8"/>
  <c r="P1364" i="8"/>
  <c r="P1365" i="8"/>
  <c r="P1366" i="8"/>
  <c r="P1367" i="8"/>
  <c r="P1368" i="8"/>
  <c r="P1369" i="8"/>
  <c r="P1370" i="8"/>
  <c r="P1371" i="8"/>
  <c r="P1372" i="8"/>
  <c r="P1373" i="8"/>
  <c r="P1374" i="8"/>
  <c r="P1375" i="8"/>
  <c r="P1376" i="8"/>
  <c r="P1377" i="8"/>
  <c r="P1378" i="8"/>
  <c r="P1379" i="8"/>
  <c r="P1380" i="8"/>
  <c r="P1381" i="8"/>
  <c r="P1382" i="8"/>
  <c r="P1383" i="8"/>
  <c r="P1384" i="8"/>
  <c r="P1385" i="8"/>
  <c r="P1386" i="8"/>
  <c r="P1387" i="8"/>
  <c r="P1388" i="8"/>
  <c r="P1389" i="8"/>
  <c r="P1390" i="8"/>
  <c r="P1391" i="8"/>
  <c r="P1392" i="8"/>
  <c r="P1393" i="8"/>
  <c r="P1394" i="8"/>
  <c r="P1395" i="8"/>
  <c r="P1396" i="8"/>
  <c r="P1397" i="8"/>
  <c r="P1398" i="8"/>
  <c r="P1399" i="8"/>
  <c r="P1400" i="8"/>
  <c r="P1401" i="8"/>
  <c r="P1402" i="8"/>
  <c r="P1403" i="8"/>
  <c r="P1404" i="8"/>
  <c r="P1405" i="8"/>
  <c r="P1406" i="8"/>
  <c r="P1407" i="8"/>
  <c r="P1408" i="8"/>
  <c r="P1409" i="8"/>
  <c r="P1410" i="8"/>
  <c r="P1411" i="8"/>
  <c r="P1412" i="8"/>
  <c r="P1413" i="8"/>
  <c r="P1414" i="8"/>
  <c r="P1415" i="8"/>
  <c r="P1416" i="8"/>
  <c r="P1417" i="8"/>
  <c r="P1418" i="8"/>
  <c r="P1419" i="8"/>
  <c r="P1420" i="8"/>
  <c r="P1421" i="8"/>
  <c r="P1422" i="8"/>
  <c r="P1423" i="8"/>
  <c r="P1424" i="8"/>
  <c r="P1425" i="8"/>
  <c r="P1426" i="8"/>
  <c r="P1427" i="8"/>
  <c r="P1428" i="8"/>
  <c r="P1429" i="8"/>
  <c r="P1430" i="8"/>
  <c r="P1431" i="8"/>
  <c r="P1432" i="8"/>
  <c r="P1433" i="8"/>
  <c r="P1434" i="8"/>
  <c r="P1435" i="8"/>
  <c r="P1436" i="8"/>
  <c r="P1437" i="8"/>
  <c r="P1438" i="8"/>
  <c r="P1439" i="8"/>
  <c r="P1440" i="8"/>
  <c r="P1441" i="8"/>
  <c r="P1442" i="8"/>
  <c r="P1443" i="8"/>
  <c r="P1444" i="8"/>
  <c r="P1445" i="8"/>
  <c r="P1446" i="8"/>
  <c r="P1447" i="8"/>
  <c r="P1448" i="8"/>
  <c r="P1449" i="8"/>
  <c r="P1450" i="8"/>
  <c r="P1451" i="8"/>
  <c r="P1452" i="8"/>
  <c r="P1453" i="8"/>
  <c r="P1454" i="8"/>
  <c r="P1455" i="8"/>
  <c r="P1456" i="8"/>
  <c r="P1457" i="8"/>
  <c r="P1458" i="8"/>
  <c r="P1459" i="8"/>
  <c r="P1460" i="8"/>
  <c r="P1461" i="8"/>
  <c r="P1462" i="8"/>
  <c r="P1463" i="8"/>
  <c r="P1464" i="8"/>
  <c r="P1465" i="8"/>
  <c r="P1466" i="8"/>
  <c r="P1467" i="8"/>
  <c r="P1468" i="8"/>
  <c r="P1469" i="8"/>
  <c r="P1470" i="8"/>
  <c r="P1471" i="8"/>
  <c r="P1472" i="8"/>
  <c r="P1473" i="8"/>
  <c r="P1474" i="8"/>
  <c r="P1475" i="8"/>
  <c r="P1476" i="8"/>
  <c r="P1477" i="8"/>
  <c r="P1478" i="8"/>
  <c r="P1479" i="8"/>
  <c r="P1480" i="8"/>
  <c r="P1481" i="8"/>
  <c r="P1482" i="8"/>
  <c r="P1483" i="8"/>
  <c r="P1484" i="8"/>
  <c r="P1485" i="8"/>
  <c r="P1486" i="8"/>
  <c r="P1487" i="8"/>
  <c r="P1488" i="8"/>
  <c r="P1489" i="8"/>
  <c r="P1490" i="8"/>
  <c r="P1491" i="8"/>
  <c r="P1492" i="8"/>
  <c r="P1493" i="8"/>
  <c r="P1494" i="8"/>
  <c r="P1495" i="8"/>
  <c r="P1496" i="8"/>
  <c r="P1497" i="8"/>
  <c r="P1498" i="8"/>
  <c r="P1499" i="8"/>
  <c r="P1500" i="8"/>
  <c r="P1501" i="8"/>
  <c r="P1502" i="8"/>
  <c r="P1503" i="8"/>
  <c r="P1504" i="8"/>
  <c r="P1505" i="8"/>
  <c r="P1506" i="8"/>
  <c r="P1507" i="8"/>
  <c r="P1508" i="8"/>
  <c r="P1509" i="8"/>
  <c r="P1510" i="8"/>
  <c r="P1511" i="8"/>
  <c r="P1512" i="8"/>
  <c r="P1513" i="8"/>
  <c r="P1514" i="8"/>
  <c r="P1515" i="8"/>
  <c r="P1516" i="8"/>
  <c r="P1517" i="8"/>
  <c r="P1518" i="8"/>
  <c r="P1519" i="8"/>
  <c r="P1520" i="8"/>
  <c r="P1521" i="8"/>
  <c r="P1522" i="8"/>
  <c r="P1523" i="8"/>
  <c r="P1524" i="8"/>
  <c r="P1525" i="8"/>
  <c r="P1526" i="8"/>
  <c r="P1527" i="8"/>
  <c r="P1528" i="8"/>
  <c r="P1529" i="8"/>
  <c r="P1530" i="8"/>
  <c r="P1531" i="8"/>
  <c r="P1532" i="8"/>
  <c r="P1533" i="8"/>
  <c r="P1534" i="8"/>
  <c r="P1535" i="8"/>
  <c r="P1536" i="8"/>
  <c r="P1537" i="8"/>
  <c r="P1538" i="8"/>
  <c r="P1539" i="8"/>
  <c r="P1540" i="8"/>
  <c r="P1541" i="8"/>
  <c r="P1542" i="8"/>
  <c r="P1543" i="8"/>
  <c r="P1544" i="8"/>
  <c r="P1545" i="8"/>
  <c r="P1546" i="8"/>
  <c r="P1547" i="8"/>
  <c r="P1548" i="8"/>
  <c r="P1549" i="8"/>
  <c r="P1550" i="8"/>
  <c r="P1551" i="8"/>
  <c r="P1552" i="8"/>
  <c r="P1553" i="8"/>
  <c r="P1554" i="8"/>
  <c r="P1555" i="8"/>
  <c r="P1556" i="8"/>
  <c r="P1557" i="8"/>
  <c r="P1558" i="8"/>
  <c r="P1559" i="8"/>
  <c r="P1560" i="8"/>
  <c r="P1561" i="8"/>
  <c r="P1562" i="8"/>
  <c r="P1563" i="8"/>
  <c r="P1564" i="8"/>
  <c r="P1565" i="8"/>
  <c r="P1566" i="8"/>
  <c r="P1567" i="8"/>
  <c r="P1568" i="8"/>
  <c r="P1569" i="8"/>
  <c r="P1570" i="8"/>
  <c r="P1571" i="8"/>
  <c r="P1572" i="8"/>
  <c r="P1573" i="8"/>
  <c r="P1574" i="8"/>
  <c r="P1575" i="8"/>
  <c r="P1576" i="8"/>
  <c r="P1577" i="8"/>
  <c r="P1578" i="8"/>
  <c r="P1579" i="8"/>
  <c r="P1580" i="8"/>
  <c r="P1581" i="8"/>
  <c r="P1582" i="8"/>
  <c r="P1583" i="8"/>
  <c r="P1584" i="8"/>
  <c r="P1585" i="8"/>
  <c r="P1586" i="8"/>
  <c r="P1587" i="8"/>
  <c r="P1588" i="8"/>
  <c r="P1589" i="8"/>
  <c r="P1590" i="8"/>
  <c r="P1591" i="8"/>
  <c r="P1592" i="8"/>
  <c r="P1593" i="8"/>
  <c r="P1594" i="8"/>
  <c r="P1595" i="8"/>
  <c r="P1596" i="8"/>
  <c r="P1597" i="8"/>
  <c r="P1598" i="8"/>
  <c r="P1599" i="8"/>
  <c r="P1600" i="8"/>
  <c r="P1601" i="8"/>
  <c r="P1602" i="8"/>
  <c r="P1603" i="8"/>
  <c r="P1604" i="8"/>
  <c r="P1605" i="8"/>
  <c r="P1606" i="8"/>
  <c r="P1607" i="8"/>
  <c r="P1608" i="8"/>
  <c r="P1609" i="8"/>
  <c r="P1610" i="8"/>
  <c r="P1611" i="8"/>
  <c r="P1612" i="8"/>
  <c r="P1613" i="8"/>
  <c r="P1614" i="8"/>
  <c r="P1615" i="8"/>
  <c r="P1616" i="8"/>
  <c r="P1617" i="8"/>
  <c r="P1618" i="8"/>
  <c r="P1619" i="8"/>
  <c r="P1620" i="8"/>
  <c r="P1621" i="8"/>
  <c r="P1622" i="8"/>
  <c r="P1623" i="8"/>
  <c r="P1624" i="8"/>
  <c r="P1625" i="8"/>
  <c r="P1626" i="8"/>
  <c r="P1627" i="8"/>
  <c r="P1628" i="8"/>
  <c r="P1629" i="8"/>
  <c r="P1630" i="8"/>
  <c r="P1631" i="8"/>
  <c r="P1632" i="8"/>
  <c r="P1633" i="8"/>
  <c r="P1634" i="8"/>
  <c r="P1635" i="8"/>
  <c r="P1636" i="8"/>
  <c r="P1637" i="8"/>
  <c r="P1638" i="8"/>
  <c r="P1639" i="8"/>
  <c r="P1640" i="8"/>
  <c r="P1641" i="8"/>
  <c r="P1642" i="8"/>
  <c r="P1643" i="8"/>
  <c r="P1644" i="8"/>
  <c r="P1645" i="8"/>
  <c r="P1646" i="8"/>
  <c r="P1647" i="8"/>
  <c r="P1648" i="8"/>
  <c r="P1649" i="8"/>
  <c r="P1650" i="8"/>
  <c r="P1651" i="8"/>
  <c r="P1652" i="8"/>
  <c r="P1653" i="8"/>
  <c r="P1654" i="8"/>
  <c r="P1655" i="8"/>
  <c r="P1656" i="8"/>
  <c r="P1657" i="8"/>
  <c r="P1658" i="8"/>
  <c r="P1659" i="8"/>
  <c r="P1660" i="8"/>
  <c r="P1661" i="8"/>
  <c r="P1662" i="8"/>
  <c r="P1663" i="8"/>
  <c r="P1664" i="8"/>
  <c r="P1665" i="8"/>
  <c r="P1666" i="8"/>
  <c r="P1667" i="8"/>
  <c r="P1668" i="8"/>
  <c r="P1669" i="8"/>
  <c r="P1670" i="8"/>
  <c r="P1671" i="8"/>
  <c r="P1672" i="8"/>
  <c r="P1673" i="8"/>
  <c r="P1674" i="8"/>
  <c r="P1675" i="8"/>
  <c r="P1676" i="8"/>
  <c r="P1677" i="8"/>
  <c r="P1678" i="8"/>
  <c r="P1679" i="8"/>
  <c r="P1680" i="8"/>
  <c r="P1681" i="8"/>
  <c r="P1682" i="8"/>
  <c r="P1683" i="8"/>
  <c r="P1684" i="8"/>
  <c r="P1685" i="8"/>
  <c r="P1686" i="8"/>
  <c r="P1687" i="8"/>
  <c r="P1688" i="8"/>
  <c r="P1689" i="8"/>
  <c r="P1690" i="8"/>
  <c r="P1691" i="8"/>
  <c r="P1692" i="8"/>
  <c r="P1693" i="8"/>
  <c r="P1694" i="8"/>
  <c r="P1695" i="8"/>
  <c r="P1696" i="8"/>
  <c r="Q1696" i="8"/>
  <c r="R1696" i="8"/>
  <c r="S1696" i="8"/>
  <c r="P1697" i="8"/>
  <c r="Q1697" i="8"/>
  <c r="R1697" i="8"/>
  <c r="S1697" i="8"/>
  <c r="P1698" i="8"/>
  <c r="Q1698" i="8"/>
  <c r="R1698" i="8"/>
  <c r="S1698" i="8"/>
  <c r="P1699" i="8"/>
  <c r="Q1699" i="8"/>
  <c r="R1699" i="8"/>
  <c r="S1699" i="8"/>
  <c r="P1700" i="8"/>
  <c r="Q1700" i="8"/>
  <c r="R1700" i="8"/>
  <c r="S1700" i="8"/>
  <c r="P1701" i="8"/>
  <c r="Q1701" i="8"/>
  <c r="R1701" i="8"/>
  <c r="S1701" i="8"/>
  <c r="P1702" i="8"/>
  <c r="Q1702" i="8"/>
  <c r="R1702" i="8"/>
  <c r="S1702" i="8"/>
  <c r="M1702" i="8"/>
  <c r="L1702" i="8"/>
  <c r="K1702" i="8"/>
  <c r="J1702" i="8"/>
  <c r="I1702" i="8"/>
  <c r="H1702" i="8"/>
  <c r="G1702" i="8"/>
  <c r="F1702" i="8"/>
  <c r="E1702" i="8"/>
  <c r="D1702" i="8"/>
  <c r="M1701" i="8"/>
  <c r="L1701" i="8"/>
  <c r="K1701" i="8"/>
  <c r="J1701" i="8"/>
  <c r="I1701" i="8"/>
  <c r="H1701" i="8"/>
  <c r="G1701" i="8"/>
  <c r="F1701" i="8"/>
  <c r="E1701" i="8"/>
  <c r="D1701" i="8"/>
  <c r="M1700" i="8"/>
  <c r="L1700" i="8"/>
  <c r="K1700" i="8"/>
  <c r="J1700" i="8"/>
  <c r="I1700" i="8"/>
  <c r="H1700" i="8"/>
  <c r="G1700" i="8"/>
  <c r="F1700" i="8"/>
  <c r="E1700" i="8"/>
  <c r="D1700" i="8"/>
  <c r="M1699" i="8"/>
  <c r="L1699" i="8"/>
  <c r="K1699" i="8"/>
  <c r="J1699" i="8"/>
  <c r="I1699" i="8"/>
  <c r="H1699" i="8"/>
  <c r="G1699" i="8"/>
  <c r="F1699" i="8"/>
  <c r="E1699" i="8"/>
  <c r="D1699" i="8"/>
  <c r="M1698" i="8"/>
  <c r="L1698" i="8"/>
  <c r="K1698" i="8"/>
  <c r="J1698" i="8"/>
  <c r="I1698" i="8"/>
  <c r="H1698" i="8"/>
  <c r="G1698" i="8"/>
  <c r="F1698" i="8"/>
  <c r="E1698" i="8"/>
  <c r="D1698" i="8"/>
  <c r="M1697" i="8"/>
  <c r="L1697" i="8"/>
  <c r="K1697" i="8"/>
  <c r="J1697" i="8"/>
  <c r="I1697" i="8"/>
  <c r="H1697" i="8"/>
  <c r="G1697" i="8"/>
  <c r="F1697" i="8"/>
  <c r="E1697" i="8"/>
  <c r="D1697" i="8"/>
  <c r="M1696" i="8"/>
  <c r="L1696" i="8"/>
  <c r="K1696" i="8"/>
  <c r="J1696" i="8"/>
  <c r="I1696" i="8"/>
  <c r="H1696" i="8"/>
  <c r="G1696" i="8"/>
  <c r="F1696" i="8"/>
  <c r="E1696" i="8"/>
  <c r="D1696" i="8"/>
  <c r="M1695" i="8"/>
  <c r="K1695" i="8"/>
  <c r="J1695" i="8"/>
  <c r="I1695" i="8"/>
  <c r="H1695" i="8"/>
  <c r="M1694" i="8"/>
  <c r="K1694" i="8"/>
  <c r="J1694" i="8"/>
  <c r="I1694" i="8"/>
  <c r="H1694" i="8"/>
  <c r="M1693" i="8"/>
  <c r="K1693" i="8"/>
  <c r="J1693" i="8"/>
  <c r="I1693" i="8"/>
  <c r="H1693" i="8"/>
  <c r="M1692" i="8"/>
  <c r="K1692" i="8"/>
  <c r="J1692" i="8"/>
  <c r="I1692" i="8"/>
  <c r="H1692" i="8"/>
  <c r="M1691" i="8"/>
  <c r="K1691" i="8"/>
  <c r="J1691" i="8"/>
  <c r="I1691" i="8"/>
  <c r="H1691" i="8"/>
  <c r="M1690" i="8"/>
  <c r="K1690" i="8"/>
  <c r="J1690" i="8"/>
  <c r="I1690" i="8"/>
  <c r="H1690" i="8"/>
  <c r="M1689" i="8"/>
  <c r="K1689" i="8"/>
  <c r="J1689" i="8"/>
  <c r="I1689" i="8"/>
  <c r="H1689" i="8"/>
  <c r="M1688" i="8"/>
  <c r="K1688" i="8"/>
  <c r="J1688" i="8"/>
  <c r="I1688" i="8"/>
  <c r="H1688" i="8"/>
  <c r="M1687" i="8"/>
  <c r="K1687" i="8"/>
  <c r="J1687" i="8"/>
  <c r="I1687" i="8"/>
  <c r="H1687" i="8"/>
  <c r="M1686" i="8"/>
  <c r="K1686" i="8"/>
  <c r="J1686" i="8"/>
  <c r="I1686" i="8"/>
  <c r="H1686" i="8"/>
  <c r="M1685" i="8"/>
  <c r="K1685" i="8"/>
  <c r="J1685" i="8"/>
  <c r="I1685" i="8"/>
  <c r="H1685" i="8"/>
  <c r="M1684" i="8"/>
  <c r="K1684" i="8"/>
  <c r="J1684" i="8"/>
  <c r="I1684" i="8"/>
  <c r="H1684" i="8"/>
  <c r="M1683" i="8"/>
  <c r="K1683" i="8"/>
  <c r="J1683" i="8"/>
  <c r="I1683" i="8"/>
  <c r="H1683" i="8"/>
  <c r="M1682" i="8"/>
  <c r="K1682" i="8"/>
  <c r="J1682" i="8"/>
  <c r="I1682" i="8"/>
  <c r="H1682" i="8"/>
  <c r="M1681" i="8"/>
  <c r="K1681" i="8"/>
  <c r="J1681" i="8"/>
  <c r="I1681" i="8"/>
  <c r="H1681" i="8"/>
  <c r="M1680" i="8"/>
  <c r="K1680" i="8"/>
  <c r="J1680" i="8"/>
  <c r="I1680" i="8"/>
  <c r="H1680" i="8"/>
  <c r="M1679" i="8"/>
  <c r="K1679" i="8"/>
  <c r="J1679" i="8"/>
  <c r="I1679" i="8"/>
  <c r="H1679" i="8"/>
  <c r="M1678" i="8"/>
  <c r="K1678" i="8"/>
  <c r="J1678" i="8"/>
  <c r="I1678" i="8"/>
  <c r="H1678" i="8"/>
  <c r="M1677" i="8"/>
  <c r="K1677" i="8"/>
  <c r="J1677" i="8"/>
  <c r="I1677" i="8"/>
  <c r="H1677" i="8"/>
  <c r="M1676" i="8"/>
  <c r="K1676" i="8"/>
  <c r="J1676" i="8"/>
  <c r="I1676" i="8"/>
  <c r="H1676" i="8"/>
  <c r="M1675" i="8"/>
  <c r="K1675" i="8"/>
  <c r="J1675" i="8"/>
  <c r="I1675" i="8"/>
  <c r="H1675" i="8"/>
  <c r="M1674" i="8"/>
  <c r="K1674" i="8"/>
  <c r="J1674" i="8"/>
  <c r="I1674" i="8"/>
  <c r="H1674" i="8"/>
  <c r="M1673" i="8"/>
  <c r="K1673" i="8"/>
  <c r="J1673" i="8"/>
  <c r="I1673" i="8"/>
  <c r="H1673" i="8"/>
  <c r="M1672" i="8"/>
  <c r="K1672" i="8"/>
  <c r="J1672" i="8"/>
  <c r="I1672" i="8"/>
  <c r="H1672" i="8"/>
  <c r="M1671" i="8"/>
  <c r="K1671" i="8"/>
  <c r="J1671" i="8"/>
  <c r="I1671" i="8"/>
  <c r="H1671" i="8"/>
  <c r="M1670" i="8"/>
  <c r="K1670" i="8"/>
  <c r="J1670" i="8"/>
  <c r="I1670" i="8"/>
  <c r="H1670" i="8"/>
  <c r="M1669" i="8"/>
  <c r="K1669" i="8"/>
  <c r="J1669" i="8"/>
  <c r="I1669" i="8"/>
  <c r="H1669" i="8"/>
  <c r="M1668" i="8"/>
  <c r="K1668" i="8"/>
  <c r="J1668" i="8"/>
  <c r="I1668" i="8"/>
  <c r="H1668" i="8"/>
  <c r="M1667" i="8"/>
  <c r="K1667" i="8"/>
  <c r="J1667" i="8"/>
  <c r="I1667" i="8"/>
  <c r="H1667" i="8"/>
  <c r="M1666" i="8"/>
  <c r="K1666" i="8"/>
  <c r="J1666" i="8"/>
  <c r="I1666" i="8"/>
  <c r="H1666" i="8"/>
  <c r="M1665" i="8"/>
  <c r="K1665" i="8"/>
  <c r="J1665" i="8"/>
  <c r="I1665" i="8"/>
  <c r="H1665" i="8"/>
  <c r="M1664" i="8"/>
  <c r="K1664" i="8"/>
  <c r="J1664" i="8"/>
  <c r="I1664" i="8"/>
  <c r="H1664" i="8"/>
  <c r="M1663" i="8"/>
  <c r="K1663" i="8"/>
  <c r="J1663" i="8"/>
  <c r="I1663" i="8"/>
  <c r="H1663" i="8"/>
  <c r="M1662" i="8"/>
  <c r="K1662" i="8"/>
  <c r="J1662" i="8"/>
  <c r="I1662" i="8"/>
  <c r="H1662" i="8"/>
  <c r="M1661" i="8"/>
  <c r="K1661" i="8"/>
  <c r="J1661" i="8"/>
  <c r="I1661" i="8"/>
  <c r="H1661" i="8"/>
  <c r="M1660" i="8"/>
  <c r="K1660" i="8"/>
  <c r="J1660" i="8"/>
  <c r="I1660" i="8"/>
  <c r="H1660" i="8"/>
  <c r="M1659" i="8"/>
  <c r="K1659" i="8"/>
  <c r="J1659" i="8"/>
  <c r="I1659" i="8"/>
  <c r="H1659" i="8"/>
  <c r="M1658" i="8"/>
  <c r="K1658" i="8"/>
  <c r="J1658" i="8"/>
  <c r="I1658" i="8"/>
  <c r="H1658" i="8"/>
  <c r="M1657" i="8"/>
  <c r="K1657" i="8"/>
  <c r="J1657" i="8"/>
  <c r="I1657" i="8"/>
  <c r="H1657" i="8"/>
  <c r="M1656" i="8"/>
  <c r="K1656" i="8"/>
  <c r="J1656" i="8"/>
  <c r="I1656" i="8"/>
  <c r="H1656" i="8"/>
  <c r="M1655" i="8"/>
  <c r="K1655" i="8"/>
  <c r="J1655" i="8"/>
  <c r="I1655" i="8"/>
  <c r="H1655" i="8"/>
  <c r="M1654" i="8"/>
  <c r="K1654" i="8"/>
  <c r="J1654" i="8"/>
  <c r="I1654" i="8"/>
  <c r="H1654" i="8"/>
  <c r="M1653" i="8"/>
  <c r="K1653" i="8"/>
  <c r="J1653" i="8"/>
  <c r="I1653" i="8"/>
  <c r="H1653" i="8"/>
  <c r="M1652" i="8"/>
  <c r="K1652" i="8"/>
  <c r="J1652" i="8"/>
  <c r="I1652" i="8"/>
  <c r="H1652" i="8"/>
  <c r="M1651" i="8"/>
  <c r="K1651" i="8"/>
  <c r="J1651" i="8"/>
  <c r="I1651" i="8"/>
  <c r="H1651" i="8"/>
  <c r="M1650" i="8"/>
  <c r="K1650" i="8"/>
  <c r="J1650" i="8"/>
  <c r="I1650" i="8"/>
  <c r="H1650" i="8"/>
  <c r="M1649" i="8"/>
  <c r="K1649" i="8"/>
  <c r="J1649" i="8"/>
  <c r="I1649" i="8"/>
  <c r="H1649" i="8"/>
  <c r="M1648" i="8"/>
  <c r="K1648" i="8"/>
  <c r="J1648" i="8"/>
  <c r="I1648" i="8"/>
  <c r="H1648" i="8"/>
  <c r="M1647" i="8"/>
  <c r="K1647" i="8"/>
  <c r="J1647" i="8"/>
  <c r="I1647" i="8"/>
  <c r="H1647" i="8"/>
  <c r="M1646" i="8"/>
  <c r="K1646" i="8"/>
  <c r="J1646" i="8"/>
  <c r="I1646" i="8"/>
  <c r="H1646" i="8"/>
  <c r="M1645" i="8"/>
  <c r="K1645" i="8"/>
  <c r="J1645" i="8"/>
  <c r="I1645" i="8"/>
  <c r="H1645" i="8"/>
  <c r="M1644" i="8"/>
  <c r="K1644" i="8"/>
  <c r="J1644" i="8"/>
  <c r="I1644" i="8"/>
  <c r="H1644" i="8"/>
  <c r="M1643" i="8"/>
  <c r="K1643" i="8"/>
  <c r="J1643" i="8"/>
  <c r="I1643" i="8"/>
  <c r="H1643" i="8"/>
  <c r="M1642" i="8"/>
  <c r="K1642" i="8"/>
  <c r="J1642" i="8"/>
  <c r="I1642" i="8"/>
  <c r="H1642" i="8"/>
  <c r="M1641" i="8"/>
  <c r="K1641" i="8"/>
  <c r="J1641" i="8"/>
  <c r="I1641" i="8"/>
  <c r="H1641" i="8"/>
  <c r="M1640" i="8"/>
  <c r="K1640" i="8"/>
  <c r="J1640" i="8"/>
  <c r="I1640" i="8"/>
  <c r="H1640" i="8"/>
  <c r="M1639" i="8"/>
  <c r="K1639" i="8"/>
  <c r="J1639" i="8"/>
  <c r="I1639" i="8"/>
  <c r="H1639" i="8"/>
  <c r="M1638" i="8"/>
  <c r="K1638" i="8"/>
  <c r="J1638" i="8"/>
  <c r="I1638" i="8"/>
  <c r="H1638" i="8"/>
  <c r="M1637" i="8"/>
  <c r="K1637" i="8"/>
  <c r="J1637" i="8"/>
  <c r="I1637" i="8"/>
  <c r="H1637" i="8"/>
  <c r="M1636" i="8"/>
  <c r="K1636" i="8"/>
  <c r="J1636" i="8"/>
  <c r="I1636" i="8"/>
  <c r="H1636" i="8"/>
  <c r="M1635" i="8"/>
  <c r="K1635" i="8"/>
  <c r="J1635" i="8"/>
  <c r="I1635" i="8"/>
  <c r="H1635" i="8"/>
  <c r="M1634" i="8"/>
  <c r="K1634" i="8"/>
  <c r="J1634" i="8"/>
  <c r="I1634" i="8"/>
  <c r="H1634" i="8"/>
  <c r="M1633" i="8"/>
  <c r="K1633" i="8"/>
  <c r="J1633" i="8"/>
  <c r="I1633" i="8"/>
  <c r="H1633" i="8"/>
  <c r="M1632" i="8"/>
  <c r="K1632" i="8"/>
  <c r="J1632" i="8"/>
  <c r="I1632" i="8"/>
  <c r="H1632" i="8"/>
  <c r="M1631" i="8"/>
  <c r="K1631" i="8"/>
  <c r="J1631" i="8"/>
  <c r="I1631" i="8"/>
  <c r="H1631" i="8"/>
  <c r="M1630" i="8"/>
  <c r="K1630" i="8"/>
  <c r="J1630" i="8"/>
  <c r="I1630" i="8"/>
  <c r="H1630" i="8"/>
  <c r="M1629" i="8"/>
  <c r="K1629" i="8"/>
  <c r="J1629" i="8"/>
  <c r="I1629" i="8"/>
  <c r="H1629" i="8"/>
  <c r="M1628" i="8"/>
  <c r="K1628" i="8"/>
  <c r="J1628" i="8"/>
  <c r="I1628" i="8"/>
  <c r="H1628" i="8"/>
  <c r="M1627" i="8"/>
  <c r="K1627" i="8"/>
  <c r="J1627" i="8"/>
  <c r="I1627" i="8"/>
  <c r="H1627" i="8"/>
  <c r="M1626" i="8"/>
  <c r="K1626" i="8"/>
  <c r="J1626" i="8"/>
  <c r="I1626" i="8"/>
  <c r="H1626" i="8"/>
  <c r="M1625" i="8"/>
  <c r="K1625" i="8"/>
  <c r="J1625" i="8"/>
  <c r="I1625" i="8"/>
  <c r="H1625" i="8"/>
  <c r="M1624" i="8"/>
  <c r="K1624" i="8"/>
  <c r="J1624" i="8"/>
  <c r="I1624" i="8"/>
  <c r="H1624" i="8"/>
  <c r="M1623" i="8"/>
  <c r="K1623" i="8"/>
  <c r="J1623" i="8"/>
  <c r="I1623" i="8"/>
  <c r="H1623" i="8"/>
  <c r="M1622" i="8"/>
  <c r="K1622" i="8"/>
  <c r="J1622" i="8"/>
  <c r="I1622" i="8"/>
  <c r="H1622" i="8"/>
  <c r="M1621" i="8"/>
  <c r="K1621" i="8"/>
  <c r="J1621" i="8"/>
  <c r="I1621" i="8"/>
  <c r="H1621" i="8"/>
  <c r="M1620" i="8"/>
  <c r="K1620" i="8"/>
  <c r="J1620" i="8"/>
  <c r="I1620" i="8"/>
  <c r="H1620" i="8"/>
  <c r="M1619" i="8"/>
  <c r="K1619" i="8"/>
  <c r="J1619" i="8"/>
  <c r="I1619" i="8"/>
  <c r="H1619" i="8"/>
  <c r="M1618" i="8"/>
  <c r="K1618" i="8"/>
  <c r="J1618" i="8"/>
  <c r="I1618" i="8"/>
  <c r="H1618" i="8"/>
  <c r="M1617" i="8"/>
  <c r="K1617" i="8"/>
  <c r="J1617" i="8"/>
  <c r="I1617" i="8"/>
  <c r="H1617" i="8"/>
  <c r="M1616" i="8"/>
  <c r="K1616" i="8"/>
  <c r="J1616" i="8"/>
  <c r="I1616" i="8"/>
  <c r="H1616" i="8"/>
  <c r="M1615" i="8"/>
  <c r="K1615" i="8"/>
  <c r="J1615" i="8"/>
  <c r="I1615" i="8"/>
  <c r="H1615" i="8"/>
  <c r="M1614" i="8"/>
  <c r="K1614" i="8"/>
  <c r="J1614" i="8"/>
  <c r="I1614" i="8"/>
  <c r="H1614" i="8"/>
  <c r="M1613" i="8"/>
  <c r="K1613" i="8"/>
  <c r="J1613" i="8"/>
  <c r="I1613" i="8"/>
  <c r="H1613" i="8"/>
  <c r="M1612" i="8"/>
  <c r="K1612" i="8"/>
  <c r="J1612" i="8"/>
  <c r="I1612" i="8"/>
  <c r="H1612" i="8"/>
  <c r="M1611" i="8"/>
  <c r="K1611" i="8"/>
  <c r="J1611" i="8"/>
  <c r="I1611" i="8"/>
  <c r="H1611" i="8"/>
  <c r="M1610" i="8"/>
  <c r="K1610" i="8"/>
  <c r="J1610" i="8"/>
  <c r="I1610" i="8"/>
  <c r="H1610" i="8"/>
  <c r="M1609" i="8"/>
  <c r="K1609" i="8"/>
  <c r="J1609" i="8"/>
  <c r="I1609" i="8"/>
  <c r="H1609" i="8"/>
  <c r="M1608" i="8"/>
  <c r="K1608" i="8"/>
  <c r="J1608" i="8"/>
  <c r="I1608" i="8"/>
  <c r="H1608" i="8"/>
  <c r="M1607" i="8"/>
  <c r="K1607" i="8"/>
  <c r="J1607" i="8"/>
  <c r="I1607" i="8"/>
  <c r="H1607" i="8"/>
  <c r="M1606" i="8"/>
  <c r="K1606" i="8"/>
  <c r="J1606" i="8"/>
  <c r="I1606" i="8"/>
  <c r="H1606" i="8"/>
  <c r="M1605" i="8"/>
  <c r="K1605" i="8"/>
  <c r="J1605" i="8"/>
  <c r="I1605" i="8"/>
  <c r="H1605" i="8"/>
  <c r="M1604" i="8"/>
  <c r="K1604" i="8"/>
  <c r="J1604" i="8"/>
  <c r="I1604" i="8"/>
  <c r="H1604" i="8"/>
  <c r="M1603" i="8"/>
  <c r="K1603" i="8"/>
  <c r="J1603" i="8"/>
  <c r="I1603" i="8"/>
  <c r="H1603" i="8"/>
  <c r="M1602" i="8"/>
  <c r="K1602" i="8"/>
  <c r="J1602" i="8"/>
  <c r="I1602" i="8"/>
  <c r="H1602" i="8"/>
  <c r="M1601" i="8"/>
  <c r="K1601" i="8"/>
  <c r="J1601" i="8"/>
  <c r="I1601" i="8"/>
  <c r="H1601" i="8"/>
  <c r="M1600" i="8"/>
  <c r="K1600" i="8"/>
  <c r="J1600" i="8"/>
  <c r="I1600" i="8"/>
  <c r="H1600" i="8"/>
  <c r="M1599" i="8"/>
  <c r="K1599" i="8"/>
  <c r="J1599" i="8"/>
  <c r="I1599" i="8"/>
  <c r="H1599" i="8"/>
  <c r="M1598" i="8"/>
  <c r="K1598" i="8"/>
  <c r="J1598" i="8"/>
  <c r="I1598" i="8"/>
  <c r="H1598" i="8"/>
  <c r="M1597" i="8"/>
  <c r="K1597" i="8"/>
  <c r="J1597" i="8"/>
  <c r="I1597" i="8"/>
  <c r="H1597" i="8"/>
  <c r="M1596" i="8"/>
  <c r="K1596" i="8"/>
  <c r="J1596" i="8"/>
  <c r="I1596" i="8"/>
  <c r="H1596" i="8"/>
  <c r="M1595" i="8"/>
  <c r="K1595" i="8"/>
  <c r="J1595" i="8"/>
  <c r="I1595" i="8"/>
  <c r="H1595" i="8"/>
  <c r="M1594" i="8"/>
  <c r="K1594" i="8"/>
  <c r="J1594" i="8"/>
  <c r="I1594" i="8"/>
  <c r="H1594" i="8"/>
  <c r="M1593" i="8"/>
  <c r="K1593" i="8"/>
  <c r="J1593" i="8"/>
  <c r="I1593" i="8"/>
  <c r="H1593" i="8"/>
  <c r="M1592" i="8"/>
  <c r="K1592" i="8"/>
  <c r="J1592" i="8"/>
  <c r="I1592" i="8"/>
  <c r="H1592" i="8"/>
  <c r="M1591" i="8"/>
  <c r="K1591" i="8"/>
  <c r="J1591" i="8"/>
  <c r="I1591" i="8"/>
  <c r="H1591" i="8"/>
  <c r="M1590" i="8"/>
  <c r="K1590" i="8"/>
  <c r="J1590" i="8"/>
  <c r="I1590" i="8"/>
  <c r="H1590" i="8"/>
  <c r="M1589" i="8"/>
  <c r="K1589" i="8"/>
  <c r="J1589" i="8"/>
  <c r="I1589" i="8"/>
  <c r="H1589" i="8"/>
  <c r="M1588" i="8"/>
  <c r="K1588" i="8"/>
  <c r="J1588" i="8"/>
  <c r="I1588" i="8"/>
  <c r="H1588" i="8"/>
  <c r="M1587" i="8"/>
  <c r="K1587" i="8"/>
  <c r="J1587" i="8"/>
  <c r="I1587" i="8"/>
  <c r="H1587" i="8"/>
  <c r="M1586" i="8"/>
  <c r="K1586" i="8"/>
  <c r="J1586" i="8"/>
  <c r="I1586" i="8"/>
  <c r="H1586" i="8"/>
  <c r="M1585" i="8"/>
  <c r="K1585" i="8"/>
  <c r="J1585" i="8"/>
  <c r="I1585" i="8"/>
  <c r="H1585" i="8"/>
  <c r="M1584" i="8"/>
  <c r="K1584" i="8"/>
  <c r="J1584" i="8"/>
  <c r="I1584" i="8"/>
  <c r="H1584" i="8"/>
  <c r="M1583" i="8"/>
  <c r="K1583" i="8"/>
  <c r="J1583" i="8"/>
  <c r="I1583" i="8"/>
  <c r="H1583" i="8"/>
  <c r="M1582" i="8"/>
  <c r="K1582" i="8"/>
  <c r="J1582" i="8"/>
  <c r="I1582" i="8"/>
  <c r="H1582" i="8"/>
  <c r="M1581" i="8"/>
  <c r="K1581" i="8"/>
  <c r="J1581" i="8"/>
  <c r="I1581" i="8"/>
  <c r="H1581" i="8"/>
  <c r="M1580" i="8"/>
  <c r="K1580" i="8"/>
  <c r="J1580" i="8"/>
  <c r="I1580" i="8"/>
  <c r="H1580" i="8"/>
  <c r="M1579" i="8"/>
  <c r="K1579" i="8"/>
  <c r="J1579" i="8"/>
  <c r="I1579" i="8"/>
  <c r="H1579" i="8"/>
  <c r="M1578" i="8"/>
  <c r="K1578" i="8"/>
  <c r="J1578" i="8"/>
  <c r="I1578" i="8"/>
  <c r="H1578" i="8"/>
  <c r="M1577" i="8"/>
  <c r="K1577" i="8"/>
  <c r="J1577" i="8"/>
  <c r="I1577" i="8"/>
  <c r="H1577" i="8"/>
  <c r="M1576" i="8"/>
  <c r="K1576" i="8"/>
  <c r="J1576" i="8"/>
  <c r="I1576" i="8"/>
  <c r="H1576" i="8"/>
  <c r="M1575" i="8"/>
  <c r="K1575" i="8"/>
  <c r="J1575" i="8"/>
  <c r="I1575" i="8"/>
  <c r="H1575" i="8"/>
  <c r="M1574" i="8"/>
  <c r="K1574" i="8"/>
  <c r="J1574" i="8"/>
  <c r="I1574" i="8"/>
  <c r="H1574" i="8"/>
  <c r="M1573" i="8"/>
  <c r="K1573" i="8"/>
  <c r="J1573" i="8"/>
  <c r="I1573" i="8"/>
  <c r="H1573" i="8"/>
  <c r="M1572" i="8"/>
  <c r="K1572" i="8"/>
  <c r="J1572" i="8"/>
  <c r="I1572" i="8"/>
  <c r="H1572" i="8"/>
  <c r="M1571" i="8"/>
  <c r="K1571" i="8"/>
  <c r="J1571" i="8"/>
  <c r="I1571" i="8"/>
  <c r="H1571" i="8"/>
  <c r="M1570" i="8"/>
  <c r="K1570" i="8"/>
  <c r="J1570" i="8"/>
  <c r="I1570" i="8"/>
  <c r="H1570" i="8"/>
  <c r="M1569" i="8"/>
  <c r="K1569" i="8"/>
  <c r="J1569" i="8"/>
  <c r="I1569" i="8"/>
  <c r="H1569" i="8"/>
  <c r="M1568" i="8"/>
  <c r="K1568" i="8"/>
  <c r="J1568" i="8"/>
  <c r="I1568" i="8"/>
  <c r="H1568" i="8"/>
  <c r="M1567" i="8"/>
  <c r="K1567" i="8"/>
  <c r="J1567" i="8"/>
  <c r="I1567" i="8"/>
  <c r="H1567" i="8"/>
  <c r="M1566" i="8"/>
  <c r="K1566" i="8"/>
  <c r="J1566" i="8"/>
  <c r="I1566" i="8"/>
  <c r="H1566" i="8"/>
  <c r="M1565" i="8"/>
  <c r="K1565" i="8"/>
  <c r="J1565" i="8"/>
  <c r="I1565" i="8"/>
  <c r="H1565" i="8"/>
  <c r="M1564" i="8"/>
  <c r="K1564" i="8"/>
  <c r="J1564" i="8"/>
  <c r="I1564" i="8"/>
  <c r="H1564" i="8"/>
  <c r="M1563" i="8"/>
  <c r="K1563" i="8"/>
  <c r="J1563" i="8"/>
  <c r="I1563" i="8"/>
  <c r="H1563" i="8"/>
  <c r="M1562" i="8"/>
  <c r="K1562" i="8"/>
  <c r="J1562" i="8"/>
  <c r="I1562" i="8"/>
  <c r="H1562" i="8"/>
  <c r="M1561" i="8"/>
  <c r="K1561" i="8"/>
  <c r="J1561" i="8"/>
  <c r="I1561" i="8"/>
  <c r="H1561" i="8"/>
  <c r="M1560" i="8"/>
  <c r="K1560" i="8"/>
  <c r="J1560" i="8"/>
  <c r="I1560" i="8"/>
  <c r="H1560" i="8"/>
  <c r="M1559" i="8"/>
  <c r="K1559" i="8"/>
  <c r="J1559" i="8"/>
  <c r="I1559" i="8"/>
  <c r="H1559" i="8"/>
  <c r="M1558" i="8"/>
  <c r="K1558" i="8"/>
  <c r="J1558" i="8"/>
  <c r="I1558" i="8"/>
  <c r="H1558" i="8"/>
  <c r="M1557" i="8"/>
  <c r="K1557" i="8"/>
  <c r="J1557" i="8"/>
  <c r="I1557" i="8"/>
  <c r="H1557" i="8"/>
  <c r="M1556" i="8"/>
  <c r="K1556" i="8"/>
  <c r="J1556" i="8"/>
  <c r="I1556" i="8"/>
  <c r="H1556" i="8"/>
  <c r="M1555" i="8"/>
  <c r="K1555" i="8"/>
  <c r="J1555" i="8"/>
  <c r="I1555" i="8"/>
  <c r="H1555" i="8"/>
  <c r="M1554" i="8"/>
  <c r="K1554" i="8"/>
  <c r="J1554" i="8"/>
  <c r="I1554" i="8"/>
  <c r="H1554" i="8"/>
  <c r="M1553" i="8"/>
  <c r="K1553" i="8"/>
  <c r="J1553" i="8"/>
  <c r="I1553" i="8"/>
  <c r="H1553" i="8"/>
  <c r="M1552" i="8"/>
  <c r="K1552" i="8"/>
  <c r="J1552" i="8"/>
  <c r="I1552" i="8"/>
  <c r="H1552" i="8"/>
  <c r="M1551" i="8"/>
  <c r="K1551" i="8"/>
  <c r="J1551" i="8"/>
  <c r="I1551" i="8"/>
  <c r="H1551" i="8"/>
  <c r="M1550" i="8"/>
  <c r="K1550" i="8"/>
  <c r="J1550" i="8"/>
  <c r="I1550" i="8"/>
  <c r="H1550" i="8"/>
  <c r="M1549" i="8"/>
  <c r="K1549" i="8"/>
  <c r="J1549" i="8"/>
  <c r="I1549" i="8"/>
  <c r="H1549" i="8"/>
  <c r="M1548" i="8"/>
  <c r="K1548" i="8"/>
  <c r="J1548" i="8"/>
  <c r="I1548" i="8"/>
  <c r="H1548" i="8"/>
  <c r="M1547" i="8"/>
  <c r="K1547" i="8"/>
  <c r="J1547" i="8"/>
  <c r="I1547" i="8"/>
  <c r="H1547" i="8"/>
  <c r="M1546" i="8"/>
  <c r="K1546" i="8"/>
  <c r="J1546" i="8"/>
  <c r="I1546" i="8"/>
  <c r="H1546" i="8"/>
  <c r="M1545" i="8"/>
  <c r="K1545" i="8"/>
  <c r="J1545" i="8"/>
  <c r="I1545" i="8"/>
  <c r="H1545" i="8"/>
  <c r="M1544" i="8"/>
  <c r="K1544" i="8"/>
  <c r="J1544" i="8"/>
  <c r="I1544" i="8"/>
  <c r="H1544" i="8"/>
  <c r="M1543" i="8"/>
  <c r="K1543" i="8"/>
  <c r="J1543" i="8"/>
  <c r="I1543" i="8"/>
  <c r="H1543" i="8"/>
  <c r="M1542" i="8"/>
  <c r="K1542" i="8"/>
  <c r="J1542" i="8"/>
  <c r="I1542" i="8"/>
  <c r="H1542" i="8"/>
  <c r="M1541" i="8"/>
  <c r="K1541" i="8"/>
  <c r="J1541" i="8"/>
  <c r="I1541" i="8"/>
  <c r="H1541" i="8"/>
  <c r="M1540" i="8"/>
  <c r="K1540" i="8"/>
  <c r="J1540" i="8"/>
  <c r="I1540" i="8"/>
  <c r="H1540" i="8"/>
  <c r="M1539" i="8"/>
  <c r="K1539" i="8"/>
  <c r="J1539" i="8"/>
  <c r="I1539" i="8"/>
  <c r="H1539" i="8"/>
  <c r="M1538" i="8"/>
  <c r="K1538" i="8"/>
  <c r="J1538" i="8"/>
  <c r="I1538" i="8"/>
  <c r="H1538" i="8"/>
  <c r="M1537" i="8"/>
  <c r="K1537" i="8"/>
  <c r="J1537" i="8"/>
  <c r="I1537" i="8"/>
  <c r="H1537" i="8"/>
  <c r="M1536" i="8"/>
  <c r="K1536" i="8"/>
  <c r="J1536" i="8"/>
  <c r="I1536" i="8"/>
  <c r="H1536" i="8"/>
  <c r="M1535" i="8"/>
  <c r="K1535" i="8"/>
  <c r="J1535" i="8"/>
  <c r="I1535" i="8"/>
  <c r="H1535" i="8"/>
  <c r="M1534" i="8"/>
  <c r="K1534" i="8"/>
  <c r="J1534" i="8"/>
  <c r="I1534" i="8"/>
  <c r="H1534" i="8"/>
  <c r="M1533" i="8"/>
  <c r="K1533" i="8"/>
  <c r="J1533" i="8"/>
  <c r="I1533" i="8"/>
  <c r="H1533" i="8"/>
  <c r="M1532" i="8"/>
  <c r="K1532" i="8"/>
  <c r="J1532" i="8"/>
  <c r="I1532" i="8"/>
  <c r="H1532" i="8"/>
  <c r="M1531" i="8"/>
  <c r="K1531" i="8"/>
  <c r="J1531" i="8"/>
  <c r="I1531" i="8"/>
  <c r="H1531" i="8"/>
  <c r="M1530" i="8"/>
  <c r="K1530" i="8"/>
  <c r="J1530" i="8"/>
  <c r="I1530" i="8"/>
  <c r="H1530" i="8"/>
  <c r="M1529" i="8"/>
  <c r="K1529" i="8"/>
  <c r="J1529" i="8"/>
  <c r="I1529" i="8"/>
  <c r="H1529" i="8"/>
  <c r="M1528" i="8"/>
  <c r="K1528" i="8"/>
  <c r="J1528" i="8"/>
  <c r="I1528" i="8"/>
  <c r="H1528" i="8"/>
  <c r="M1527" i="8"/>
  <c r="K1527" i="8"/>
  <c r="J1527" i="8"/>
  <c r="I1527" i="8"/>
  <c r="H1527" i="8"/>
  <c r="M1526" i="8"/>
  <c r="K1526" i="8"/>
  <c r="J1526" i="8"/>
  <c r="I1526" i="8"/>
  <c r="H1526" i="8"/>
  <c r="M1525" i="8"/>
  <c r="K1525" i="8"/>
  <c r="J1525" i="8"/>
  <c r="I1525" i="8"/>
  <c r="H1525" i="8"/>
  <c r="M1524" i="8"/>
  <c r="K1524" i="8"/>
  <c r="J1524" i="8"/>
  <c r="I1524" i="8"/>
  <c r="H1524" i="8"/>
  <c r="M1523" i="8"/>
  <c r="K1523" i="8"/>
  <c r="J1523" i="8"/>
  <c r="I1523" i="8"/>
  <c r="H1523" i="8"/>
  <c r="M1522" i="8"/>
  <c r="K1522" i="8"/>
  <c r="J1522" i="8"/>
  <c r="I1522" i="8"/>
  <c r="H1522" i="8"/>
  <c r="M1521" i="8"/>
  <c r="K1521" i="8"/>
  <c r="J1521" i="8"/>
  <c r="I1521" i="8"/>
  <c r="H1521" i="8"/>
  <c r="M1520" i="8"/>
  <c r="K1520" i="8"/>
  <c r="J1520" i="8"/>
  <c r="I1520" i="8"/>
  <c r="H1520" i="8"/>
  <c r="M1519" i="8"/>
  <c r="K1519" i="8"/>
  <c r="J1519" i="8"/>
  <c r="I1519" i="8"/>
  <c r="H1519" i="8"/>
  <c r="M1518" i="8"/>
  <c r="K1518" i="8"/>
  <c r="J1518" i="8"/>
  <c r="I1518" i="8"/>
  <c r="H1518" i="8"/>
  <c r="M1517" i="8"/>
  <c r="K1517" i="8"/>
  <c r="J1517" i="8"/>
  <c r="I1517" i="8"/>
  <c r="H1517" i="8"/>
  <c r="M1516" i="8"/>
  <c r="K1516" i="8"/>
  <c r="J1516" i="8"/>
  <c r="I1516" i="8"/>
  <c r="H1516" i="8"/>
  <c r="M1515" i="8"/>
  <c r="K1515" i="8"/>
  <c r="J1515" i="8"/>
  <c r="I1515" i="8"/>
  <c r="H1515" i="8"/>
  <c r="M1514" i="8"/>
  <c r="K1514" i="8"/>
  <c r="J1514" i="8"/>
  <c r="I1514" i="8"/>
  <c r="H1514" i="8"/>
  <c r="M1513" i="8"/>
  <c r="K1513" i="8"/>
  <c r="J1513" i="8"/>
  <c r="I1513" i="8"/>
  <c r="H1513" i="8"/>
  <c r="M1512" i="8"/>
  <c r="K1512" i="8"/>
  <c r="J1512" i="8"/>
  <c r="I1512" i="8"/>
  <c r="H1512" i="8"/>
  <c r="M1511" i="8"/>
  <c r="K1511" i="8"/>
  <c r="J1511" i="8"/>
  <c r="I1511" i="8"/>
  <c r="H1511" i="8"/>
  <c r="M1510" i="8"/>
  <c r="K1510" i="8"/>
  <c r="J1510" i="8"/>
  <c r="I1510" i="8"/>
  <c r="H1510" i="8"/>
  <c r="M1509" i="8"/>
  <c r="K1509" i="8"/>
  <c r="J1509" i="8"/>
  <c r="I1509" i="8"/>
  <c r="H1509" i="8"/>
  <c r="M1508" i="8"/>
  <c r="K1508" i="8"/>
  <c r="J1508" i="8"/>
  <c r="I1508" i="8"/>
  <c r="H1508" i="8"/>
  <c r="M1507" i="8"/>
  <c r="K1507" i="8"/>
  <c r="J1507" i="8"/>
  <c r="I1507" i="8"/>
  <c r="H1507" i="8"/>
  <c r="M1506" i="8"/>
  <c r="K1506" i="8"/>
  <c r="J1506" i="8"/>
  <c r="I1506" i="8"/>
  <c r="H1506" i="8"/>
  <c r="M1505" i="8"/>
  <c r="K1505" i="8"/>
  <c r="J1505" i="8"/>
  <c r="I1505" i="8"/>
  <c r="H1505" i="8"/>
  <c r="M1504" i="8"/>
  <c r="K1504" i="8"/>
  <c r="J1504" i="8"/>
  <c r="I1504" i="8"/>
  <c r="H1504" i="8"/>
  <c r="M1503" i="8"/>
  <c r="K1503" i="8"/>
  <c r="J1503" i="8"/>
  <c r="I1503" i="8"/>
  <c r="H1503" i="8"/>
  <c r="M1502" i="8"/>
  <c r="K1502" i="8"/>
  <c r="J1502" i="8"/>
  <c r="I1502" i="8"/>
  <c r="H1502" i="8"/>
  <c r="M1501" i="8"/>
  <c r="K1501" i="8"/>
  <c r="J1501" i="8"/>
  <c r="I1501" i="8"/>
  <c r="H1501" i="8"/>
  <c r="M1500" i="8"/>
  <c r="K1500" i="8"/>
  <c r="J1500" i="8"/>
  <c r="I1500" i="8"/>
  <c r="H1500" i="8"/>
  <c r="M1499" i="8"/>
  <c r="K1499" i="8"/>
  <c r="J1499" i="8"/>
  <c r="I1499" i="8"/>
  <c r="H1499" i="8"/>
  <c r="M1498" i="8"/>
  <c r="K1498" i="8"/>
  <c r="J1498" i="8"/>
  <c r="I1498" i="8"/>
  <c r="H1498" i="8"/>
  <c r="M1497" i="8"/>
  <c r="K1497" i="8"/>
  <c r="J1497" i="8"/>
  <c r="I1497" i="8"/>
  <c r="H1497" i="8"/>
  <c r="M1496" i="8"/>
  <c r="K1496" i="8"/>
  <c r="J1496" i="8"/>
  <c r="I1496" i="8"/>
  <c r="H1496" i="8"/>
  <c r="M1495" i="8"/>
  <c r="K1495" i="8"/>
  <c r="J1495" i="8"/>
  <c r="I1495" i="8"/>
  <c r="H1495" i="8"/>
  <c r="M1494" i="8"/>
  <c r="K1494" i="8"/>
  <c r="J1494" i="8"/>
  <c r="I1494" i="8"/>
  <c r="H1494" i="8"/>
  <c r="M1493" i="8"/>
  <c r="K1493" i="8"/>
  <c r="J1493" i="8"/>
  <c r="I1493" i="8"/>
  <c r="H1493" i="8"/>
  <c r="M1492" i="8"/>
  <c r="K1492" i="8"/>
  <c r="J1492" i="8"/>
  <c r="I1492" i="8"/>
  <c r="H1492" i="8"/>
  <c r="M1491" i="8"/>
  <c r="K1491" i="8"/>
  <c r="J1491" i="8"/>
  <c r="I1491" i="8"/>
  <c r="H1491" i="8"/>
  <c r="M1490" i="8"/>
  <c r="K1490" i="8"/>
  <c r="J1490" i="8"/>
  <c r="I1490" i="8"/>
  <c r="H1490" i="8"/>
  <c r="M1489" i="8"/>
  <c r="K1489" i="8"/>
  <c r="J1489" i="8"/>
  <c r="I1489" i="8"/>
  <c r="H1489" i="8"/>
  <c r="M1488" i="8"/>
  <c r="K1488" i="8"/>
  <c r="J1488" i="8"/>
  <c r="I1488" i="8"/>
  <c r="H1488" i="8"/>
  <c r="M1487" i="8"/>
  <c r="K1487" i="8"/>
  <c r="J1487" i="8"/>
  <c r="I1487" i="8"/>
  <c r="H1487" i="8"/>
  <c r="M1486" i="8"/>
  <c r="K1486" i="8"/>
  <c r="J1486" i="8"/>
  <c r="I1486" i="8"/>
  <c r="H1486" i="8"/>
  <c r="M1485" i="8"/>
  <c r="K1485" i="8"/>
  <c r="J1485" i="8"/>
  <c r="I1485" i="8"/>
  <c r="H1485" i="8"/>
  <c r="M1484" i="8"/>
  <c r="K1484" i="8"/>
  <c r="J1484" i="8"/>
  <c r="I1484" i="8"/>
  <c r="H1484" i="8"/>
  <c r="M1483" i="8"/>
  <c r="K1483" i="8"/>
  <c r="J1483" i="8"/>
  <c r="I1483" i="8"/>
  <c r="H1483" i="8"/>
  <c r="M1482" i="8"/>
  <c r="K1482" i="8"/>
  <c r="J1482" i="8"/>
  <c r="I1482" i="8"/>
  <c r="H1482" i="8"/>
  <c r="M1481" i="8"/>
  <c r="K1481" i="8"/>
  <c r="J1481" i="8"/>
  <c r="I1481" i="8"/>
  <c r="H1481" i="8"/>
  <c r="M1480" i="8"/>
  <c r="K1480" i="8"/>
  <c r="J1480" i="8"/>
  <c r="I1480" i="8"/>
  <c r="H1480" i="8"/>
  <c r="M1479" i="8"/>
  <c r="K1479" i="8"/>
  <c r="J1479" i="8"/>
  <c r="I1479" i="8"/>
  <c r="H1479" i="8"/>
  <c r="M1478" i="8"/>
  <c r="K1478" i="8"/>
  <c r="J1478" i="8"/>
  <c r="I1478" i="8"/>
  <c r="H1478" i="8"/>
  <c r="M1477" i="8"/>
  <c r="K1477" i="8"/>
  <c r="J1477" i="8"/>
  <c r="I1477" i="8"/>
  <c r="H1477" i="8"/>
  <c r="M1476" i="8"/>
  <c r="K1476" i="8"/>
  <c r="J1476" i="8"/>
  <c r="I1476" i="8"/>
  <c r="H1476" i="8"/>
  <c r="M1475" i="8"/>
  <c r="K1475" i="8"/>
  <c r="J1475" i="8"/>
  <c r="I1475" i="8"/>
  <c r="H1475" i="8"/>
  <c r="M1474" i="8"/>
  <c r="K1474" i="8"/>
  <c r="J1474" i="8"/>
  <c r="I1474" i="8"/>
  <c r="H1474" i="8"/>
  <c r="M1473" i="8"/>
  <c r="K1473" i="8"/>
  <c r="J1473" i="8"/>
  <c r="I1473" i="8"/>
  <c r="H1473" i="8"/>
  <c r="M1472" i="8"/>
  <c r="K1472" i="8"/>
  <c r="J1472" i="8"/>
  <c r="I1472" i="8"/>
  <c r="H1472" i="8"/>
  <c r="M1471" i="8"/>
  <c r="K1471" i="8"/>
  <c r="J1471" i="8"/>
  <c r="I1471" i="8"/>
  <c r="H1471" i="8"/>
  <c r="M1470" i="8"/>
  <c r="K1470" i="8"/>
  <c r="J1470" i="8"/>
  <c r="I1470" i="8"/>
  <c r="H1470" i="8"/>
  <c r="M1469" i="8"/>
  <c r="K1469" i="8"/>
  <c r="J1469" i="8"/>
  <c r="I1469" i="8"/>
  <c r="H1469" i="8"/>
  <c r="M1468" i="8"/>
  <c r="K1468" i="8"/>
  <c r="J1468" i="8"/>
  <c r="I1468" i="8"/>
  <c r="H1468" i="8"/>
  <c r="M1467" i="8"/>
  <c r="K1467" i="8"/>
  <c r="J1467" i="8"/>
  <c r="I1467" i="8"/>
  <c r="H1467" i="8"/>
  <c r="M1466" i="8"/>
  <c r="K1466" i="8"/>
  <c r="J1466" i="8"/>
  <c r="I1466" i="8"/>
  <c r="H1466" i="8"/>
  <c r="M1465" i="8"/>
  <c r="K1465" i="8"/>
  <c r="J1465" i="8"/>
  <c r="I1465" i="8"/>
  <c r="H1465" i="8"/>
  <c r="M1464" i="8"/>
  <c r="K1464" i="8"/>
  <c r="J1464" i="8"/>
  <c r="I1464" i="8"/>
  <c r="H1464" i="8"/>
  <c r="M1463" i="8"/>
  <c r="K1463" i="8"/>
  <c r="J1463" i="8"/>
  <c r="I1463" i="8"/>
  <c r="H1463" i="8"/>
  <c r="M1462" i="8"/>
  <c r="K1462" i="8"/>
  <c r="J1462" i="8"/>
  <c r="I1462" i="8"/>
  <c r="H1462" i="8"/>
  <c r="M1461" i="8"/>
  <c r="K1461" i="8"/>
  <c r="J1461" i="8"/>
  <c r="I1461" i="8"/>
  <c r="H1461" i="8"/>
  <c r="M1460" i="8"/>
  <c r="K1460" i="8"/>
  <c r="J1460" i="8"/>
  <c r="I1460" i="8"/>
  <c r="H1460" i="8"/>
  <c r="M1459" i="8"/>
  <c r="K1459" i="8"/>
  <c r="J1459" i="8"/>
  <c r="I1459" i="8"/>
  <c r="H1459" i="8"/>
  <c r="M1458" i="8"/>
  <c r="K1458" i="8"/>
  <c r="J1458" i="8"/>
  <c r="I1458" i="8"/>
  <c r="H1458" i="8"/>
  <c r="M1457" i="8"/>
  <c r="K1457" i="8"/>
  <c r="J1457" i="8"/>
  <c r="I1457" i="8"/>
  <c r="H1457" i="8"/>
  <c r="M1456" i="8"/>
  <c r="K1456" i="8"/>
  <c r="J1456" i="8"/>
  <c r="I1456" i="8"/>
  <c r="H1456" i="8"/>
  <c r="M1455" i="8"/>
  <c r="K1455" i="8"/>
  <c r="J1455" i="8"/>
  <c r="I1455" i="8"/>
  <c r="H1455" i="8"/>
  <c r="M1454" i="8"/>
  <c r="K1454" i="8"/>
  <c r="J1454" i="8"/>
  <c r="I1454" i="8"/>
  <c r="H1454" i="8"/>
  <c r="M1453" i="8"/>
  <c r="K1453" i="8"/>
  <c r="J1453" i="8"/>
  <c r="I1453" i="8"/>
  <c r="H1453" i="8"/>
  <c r="M1452" i="8"/>
  <c r="K1452" i="8"/>
  <c r="J1452" i="8"/>
  <c r="I1452" i="8"/>
  <c r="H1452" i="8"/>
  <c r="M1451" i="8"/>
  <c r="K1451" i="8"/>
  <c r="J1451" i="8"/>
  <c r="I1451" i="8"/>
  <c r="H1451" i="8"/>
  <c r="M1450" i="8"/>
  <c r="K1450" i="8"/>
  <c r="J1450" i="8"/>
  <c r="I1450" i="8"/>
  <c r="H1450" i="8"/>
  <c r="M1449" i="8"/>
  <c r="K1449" i="8"/>
  <c r="J1449" i="8"/>
  <c r="I1449" i="8"/>
  <c r="H1449" i="8"/>
  <c r="M1448" i="8"/>
  <c r="K1448" i="8"/>
  <c r="J1448" i="8"/>
  <c r="I1448" i="8"/>
  <c r="H1448" i="8"/>
  <c r="M1447" i="8"/>
  <c r="K1447" i="8"/>
  <c r="J1447" i="8"/>
  <c r="I1447" i="8"/>
  <c r="H1447" i="8"/>
  <c r="M1446" i="8"/>
  <c r="K1446" i="8"/>
  <c r="J1446" i="8"/>
  <c r="I1446" i="8"/>
  <c r="H1446" i="8"/>
  <c r="M1445" i="8"/>
  <c r="K1445" i="8"/>
  <c r="J1445" i="8"/>
  <c r="I1445" i="8"/>
  <c r="H1445" i="8"/>
  <c r="M1444" i="8"/>
  <c r="K1444" i="8"/>
  <c r="J1444" i="8"/>
  <c r="I1444" i="8"/>
  <c r="H1444" i="8"/>
  <c r="M1443" i="8"/>
  <c r="K1443" i="8"/>
  <c r="J1443" i="8"/>
  <c r="I1443" i="8"/>
  <c r="H1443" i="8"/>
  <c r="M1442" i="8"/>
  <c r="K1442" i="8"/>
  <c r="J1442" i="8"/>
  <c r="I1442" i="8"/>
  <c r="H1442" i="8"/>
  <c r="M1441" i="8"/>
  <c r="K1441" i="8"/>
  <c r="J1441" i="8"/>
  <c r="I1441" i="8"/>
  <c r="H1441" i="8"/>
  <c r="M1440" i="8"/>
  <c r="K1440" i="8"/>
  <c r="J1440" i="8"/>
  <c r="I1440" i="8"/>
  <c r="H1440" i="8"/>
  <c r="M1439" i="8"/>
  <c r="K1439" i="8"/>
  <c r="J1439" i="8"/>
  <c r="I1439" i="8"/>
  <c r="H1439" i="8"/>
  <c r="M1438" i="8"/>
  <c r="K1438" i="8"/>
  <c r="J1438" i="8"/>
  <c r="I1438" i="8"/>
  <c r="H1438" i="8"/>
  <c r="M1437" i="8"/>
  <c r="K1437" i="8"/>
  <c r="J1437" i="8"/>
  <c r="I1437" i="8"/>
  <c r="H1437" i="8"/>
  <c r="M1436" i="8"/>
  <c r="K1436" i="8"/>
  <c r="J1436" i="8"/>
  <c r="I1436" i="8"/>
  <c r="H1436" i="8"/>
  <c r="M1435" i="8"/>
  <c r="K1435" i="8"/>
  <c r="J1435" i="8"/>
  <c r="I1435" i="8"/>
  <c r="H1435" i="8"/>
  <c r="M1434" i="8"/>
  <c r="K1434" i="8"/>
  <c r="J1434" i="8"/>
  <c r="I1434" i="8"/>
  <c r="H1434" i="8"/>
  <c r="M1433" i="8"/>
  <c r="K1433" i="8"/>
  <c r="J1433" i="8"/>
  <c r="I1433" i="8"/>
  <c r="H1433" i="8"/>
  <c r="M1432" i="8"/>
  <c r="K1432" i="8"/>
  <c r="J1432" i="8"/>
  <c r="I1432" i="8"/>
  <c r="H1432" i="8"/>
  <c r="M1431" i="8"/>
  <c r="K1431" i="8"/>
  <c r="J1431" i="8"/>
  <c r="I1431" i="8"/>
  <c r="H1431" i="8"/>
  <c r="M1430" i="8"/>
  <c r="K1430" i="8"/>
  <c r="J1430" i="8"/>
  <c r="I1430" i="8"/>
  <c r="H1430" i="8"/>
  <c r="M1429" i="8"/>
  <c r="K1429" i="8"/>
  <c r="J1429" i="8"/>
  <c r="I1429" i="8"/>
  <c r="H1429" i="8"/>
  <c r="M1428" i="8"/>
  <c r="K1428" i="8"/>
  <c r="J1428" i="8"/>
  <c r="I1428" i="8"/>
  <c r="H1428" i="8"/>
  <c r="M1427" i="8"/>
  <c r="K1427" i="8"/>
  <c r="J1427" i="8"/>
  <c r="I1427" i="8"/>
  <c r="H1427" i="8"/>
  <c r="M1426" i="8"/>
  <c r="K1426" i="8"/>
  <c r="J1426" i="8"/>
  <c r="I1426" i="8"/>
  <c r="H1426" i="8"/>
  <c r="M1425" i="8"/>
  <c r="K1425" i="8"/>
  <c r="J1425" i="8"/>
  <c r="I1425" i="8"/>
  <c r="H1425" i="8"/>
  <c r="M1424" i="8"/>
  <c r="K1424" i="8"/>
  <c r="J1424" i="8"/>
  <c r="I1424" i="8"/>
  <c r="H1424" i="8"/>
  <c r="M1423" i="8"/>
  <c r="K1423" i="8"/>
  <c r="J1423" i="8"/>
  <c r="I1423" i="8"/>
  <c r="H1423" i="8"/>
  <c r="M1422" i="8"/>
  <c r="K1422" i="8"/>
  <c r="J1422" i="8"/>
  <c r="I1422" i="8"/>
  <c r="H1422" i="8"/>
  <c r="M1421" i="8"/>
  <c r="K1421" i="8"/>
  <c r="J1421" i="8"/>
  <c r="I1421" i="8"/>
  <c r="H1421" i="8"/>
  <c r="M1420" i="8"/>
  <c r="K1420" i="8"/>
  <c r="J1420" i="8"/>
  <c r="I1420" i="8"/>
  <c r="H1420" i="8"/>
  <c r="M1419" i="8"/>
  <c r="K1419" i="8"/>
  <c r="J1419" i="8"/>
  <c r="I1419" i="8"/>
  <c r="H1419" i="8"/>
  <c r="M1418" i="8"/>
  <c r="K1418" i="8"/>
  <c r="J1418" i="8"/>
  <c r="I1418" i="8"/>
  <c r="H1418" i="8"/>
  <c r="M1417" i="8"/>
  <c r="K1417" i="8"/>
  <c r="J1417" i="8"/>
  <c r="I1417" i="8"/>
  <c r="H1417" i="8"/>
  <c r="M1416" i="8"/>
  <c r="K1416" i="8"/>
  <c r="J1416" i="8"/>
  <c r="I1416" i="8"/>
  <c r="H1416" i="8"/>
  <c r="M1415" i="8"/>
  <c r="K1415" i="8"/>
  <c r="J1415" i="8"/>
  <c r="I1415" i="8"/>
  <c r="H1415" i="8"/>
  <c r="M1414" i="8"/>
  <c r="K1414" i="8"/>
  <c r="J1414" i="8"/>
  <c r="I1414" i="8"/>
  <c r="H1414" i="8"/>
  <c r="M1413" i="8"/>
  <c r="K1413" i="8"/>
  <c r="J1413" i="8"/>
  <c r="I1413" i="8"/>
  <c r="H1413" i="8"/>
  <c r="M1412" i="8"/>
  <c r="K1412" i="8"/>
  <c r="J1412" i="8"/>
  <c r="I1412" i="8"/>
  <c r="H1412" i="8"/>
  <c r="M1411" i="8"/>
  <c r="K1411" i="8"/>
  <c r="J1411" i="8"/>
  <c r="I1411" i="8"/>
  <c r="H1411" i="8"/>
  <c r="M1410" i="8"/>
  <c r="K1410" i="8"/>
  <c r="J1410" i="8"/>
  <c r="I1410" i="8"/>
  <c r="H1410" i="8"/>
  <c r="M1409" i="8"/>
  <c r="K1409" i="8"/>
  <c r="J1409" i="8"/>
  <c r="I1409" i="8"/>
  <c r="H1409" i="8"/>
  <c r="M1408" i="8"/>
  <c r="K1408" i="8"/>
  <c r="J1408" i="8"/>
  <c r="I1408" i="8"/>
  <c r="H1408" i="8"/>
  <c r="M1407" i="8"/>
  <c r="K1407" i="8"/>
  <c r="J1407" i="8"/>
  <c r="I1407" i="8"/>
  <c r="H1407" i="8"/>
  <c r="M1406" i="8"/>
  <c r="K1406" i="8"/>
  <c r="J1406" i="8"/>
  <c r="I1406" i="8"/>
  <c r="H1406" i="8"/>
  <c r="M1405" i="8"/>
  <c r="K1405" i="8"/>
  <c r="J1405" i="8"/>
  <c r="I1405" i="8"/>
  <c r="H1405" i="8"/>
  <c r="M1404" i="8"/>
  <c r="K1404" i="8"/>
  <c r="J1404" i="8"/>
  <c r="I1404" i="8"/>
  <c r="H1404" i="8"/>
  <c r="M1403" i="8"/>
  <c r="K1403" i="8"/>
  <c r="J1403" i="8"/>
  <c r="I1403" i="8"/>
  <c r="H1403" i="8"/>
  <c r="M1402" i="8"/>
  <c r="K1402" i="8"/>
  <c r="J1402" i="8"/>
  <c r="I1402" i="8"/>
  <c r="H1402" i="8"/>
  <c r="M1401" i="8"/>
  <c r="K1401" i="8"/>
  <c r="J1401" i="8"/>
  <c r="I1401" i="8"/>
  <c r="H1401" i="8"/>
  <c r="M1400" i="8"/>
  <c r="K1400" i="8"/>
  <c r="J1400" i="8"/>
  <c r="I1400" i="8"/>
  <c r="H1400" i="8"/>
  <c r="M1399" i="8"/>
  <c r="K1399" i="8"/>
  <c r="J1399" i="8"/>
  <c r="I1399" i="8"/>
  <c r="H1399" i="8"/>
  <c r="M1398" i="8"/>
  <c r="K1398" i="8"/>
  <c r="J1398" i="8"/>
  <c r="I1398" i="8"/>
  <c r="H1398" i="8"/>
  <c r="M1397" i="8"/>
  <c r="K1397" i="8"/>
  <c r="J1397" i="8"/>
  <c r="I1397" i="8"/>
  <c r="H1397" i="8"/>
  <c r="M1396" i="8"/>
  <c r="K1396" i="8"/>
  <c r="J1396" i="8"/>
  <c r="I1396" i="8"/>
  <c r="H1396" i="8"/>
  <c r="M1395" i="8"/>
  <c r="K1395" i="8"/>
  <c r="J1395" i="8"/>
  <c r="I1395" i="8"/>
  <c r="H1395" i="8"/>
  <c r="M1394" i="8"/>
  <c r="K1394" i="8"/>
  <c r="J1394" i="8"/>
  <c r="I1394" i="8"/>
  <c r="H1394" i="8"/>
  <c r="M1393" i="8"/>
  <c r="K1393" i="8"/>
  <c r="J1393" i="8"/>
  <c r="I1393" i="8"/>
  <c r="H1393" i="8"/>
  <c r="M1392" i="8"/>
  <c r="K1392" i="8"/>
  <c r="J1392" i="8"/>
  <c r="I1392" i="8"/>
  <c r="H1392" i="8"/>
  <c r="M1391" i="8"/>
  <c r="K1391" i="8"/>
  <c r="J1391" i="8"/>
  <c r="I1391" i="8"/>
  <c r="H1391" i="8"/>
  <c r="M1390" i="8"/>
  <c r="K1390" i="8"/>
  <c r="J1390" i="8"/>
  <c r="I1390" i="8"/>
  <c r="H1390" i="8"/>
  <c r="M1389" i="8"/>
  <c r="K1389" i="8"/>
  <c r="J1389" i="8"/>
  <c r="I1389" i="8"/>
  <c r="H1389" i="8"/>
  <c r="M1388" i="8"/>
  <c r="K1388" i="8"/>
  <c r="J1388" i="8"/>
  <c r="I1388" i="8"/>
  <c r="H1388" i="8"/>
  <c r="M1387" i="8"/>
  <c r="K1387" i="8"/>
  <c r="J1387" i="8"/>
  <c r="I1387" i="8"/>
  <c r="H1387" i="8"/>
  <c r="M1386" i="8"/>
  <c r="K1386" i="8"/>
  <c r="J1386" i="8"/>
  <c r="I1386" i="8"/>
  <c r="H1386" i="8"/>
  <c r="M1385" i="8"/>
  <c r="K1385" i="8"/>
  <c r="J1385" i="8"/>
  <c r="I1385" i="8"/>
  <c r="H1385" i="8"/>
  <c r="M1384" i="8"/>
  <c r="K1384" i="8"/>
  <c r="J1384" i="8"/>
  <c r="I1384" i="8"/>
  <c r="H1384" i="8"/>
  <c r="M1383" i="8"/>
  <c r="K1383" i="8"/>
  <c r="J1383" i="8"/>
  <c r="I1383" i="8"/>
  <c r="H1383" i="8"/>
  <c r="M1382" i="8"/>
  <c r="K1382" i="8"/>
  <c r="J1382" i="8"/>
  <c r="I1382" i="8"/>
  <c r="H1382" i="8"/>
  <c r="M1381" i="8"/>
  <c r="K1381" i="8"/>
  <c r="J1381" i="8"/>
  <c r="I1381" i="8"/>
  <c r="H1381" i="8"/>
  <c r="M1380" i="8"/>
  <c r="K1380" i="8"/>
  <c r="J1380" i="8"/>
  <c r="I1380" i="8"/>
  <c r="H1380" i="8"/>
  <c r="M1379" i="8"/>
  <c r="K1379" i="8"/>
  <c r="J1379" i="8"/>
  <c r="I1379" i="8"/>
  <c r="H1379" i="8"/>
  <c r="M1378" i="8"/>
  <c r="K1378" i="8"/>
  <c r="J1378" i="8"/>
  <c r="I1378" i="8"/>
  <c r="H1378" i="8"/>
  <c r="M1377" i="8"/>
  <c r="K1377" i="8"/>
  <c r="J1377" i="8"/>
  <c r="I1377" i="8"/>
  <c r="H1377" i="8"/>
  <c r="M1376" i="8"/>
  <c r="K1376" i="8"/>
  <c r="J1376" i="8"/>
  <c r="I1376" i="8"/>
  <c r="H1376" i="8"/>
  <c r="M1375" i="8"/>
  <c r="K1375" i="8"/>
  <c r="J1375" i="8"/>
  <c r="I1375" i="8"/>
  <c r="H1375" i="8"/>
  <c r="M1374" i="8"/>
  <c r="K1374" i="8"/>
  <c r="J1374" i="8"/>
  <c r="I1374" i="8"/>
  <c r="H1374" i="8"/>
  <c r="M1373" i="8"/>
  <c r="K1373" i="8"/>
  <c r="J1373" i="8"/>
  <c r="I1373" i="8"/>
  <c r="H1373" i="8"/>
  <c r="M1372" i="8"/>
  <c r="K1372" i="8"/>
  <c r="J1372" i="8"/>
  <c r="I1372" i="8"/>
  <c r="H1372" i="8"/>
  <c r="M1371" i="8"/>
  <c r="K1371" i="8"/>
  <c r="J1371" i="8"/>
  <c r="I1371" i="8"/>
  <c r="H1371" i="8"/>
  <c r="M1370" i="8"/>
  <c r="K1370" i="8"/>
  <c r="J1370" i="8"/>
  <c r="I1370" i="8"/>
  <c r="H1370" i="8"/>
  <c r="M1369" i="8"/>
  <c r="K1369" i="8"/>
  <c r="J1369" i="8"/>
  <c r="I1369" i="8"/>
  <c r="H1369" i="8"/>
  <c r="M1368" i="8"/>
  <c r="K1368" i="8"/>
  <c r="J1368" i="8"/>
  <c r="I1368" i="8"/>
  <c r="H1368" i="8"/>
  <c r="M1367" i="8"/>
  <c r="K1367" i="8"/>
  <c r="J1367" i="8"/>
  <c r="I1367" i="8"/>
  <c r="H1367" i="8"/>
  <c r="M1366" i="8"/>
  <c r="K1366" i="8"/>
  <c r="J1366" i="8"/>
  <c r="I1366" i="8"/>
  <c r="H1366" i="8"/>
  <c r="M1365" i="8"/>
  <c r="K1365" i="8"/>
  <c r="J1365" i="8"/>
  <c r="I1365" i="8"/>
  <c r="H1365" i="8"/>
  <c r="M1364" i="8"/>
  <c r="K1364" i="8"/>
  <c r="J1364" i="8"/>
  <c r="I1364" i="8"/>
  <c r="H1364" i="8"/>
  <c r="M1363" i="8"/>
  <c r="K1363" i="8"/>
  <c r="J1363" i="8"/>
  <c r="I1363" i="8"/>
  <c r="H1363" i="8"/>
  <c r="M1362" i="8"/>
  <c r="K1362" i="8"/>
  <c r="J1362" i="8"/>
  <c r="I1362" i="8"/>
  <c r="H1362" i="8"/>
  <c r="M1361" i="8"/>
  <c r="K1361" i="8"/>
  <c r="J1361" i="8"/>
  <c r="I1361" i="8"/>
  <c r="H1361" i="8"/>
  <c r="M1360" i="8"/>
  <c r="K1360" i="8"/>
  <c r="J1360" i="8"/>
  <c r="I1360" i="8"/>
  <c r="H1360" i="8"/>
  <c r="M1359" i="8"/>
  <c r="K1359" i="8"/>
  <c r="J1359" i="8"/>
  <c r="I1359" i="8"/>
  <c r="H1359" i="8"/>
  <c r="M1358" i="8"/>
  <c r="K1358" i="8"/>
  <c r="J1358" i="8"/>
  <c r="I1358" i="8"/>
  <c r="H1358" i="8"/>
  <c r="M1357" i="8"/>
  <c r="K1357" i="8"/>
  <c r="J1357" i="8"/>
  <c r="I1357" i="8"/>
  <c r="H1357" i="8"/>
  <c r="M1356" i="8"/>
  <c r="K1356" i="8"/>
  <c r="J1356" i="8"/>
  <c r="I1356" i="8"/>
  <c r="H1356" i="8"/>
  <c r="M1355" i="8"/>
  <c r="K1355" i="8"/>
  <c r="J1355" i="8"/>
  <c r="I1355" i="8"/>
  <c r="H1355" i="8"/>
  <c r="M1354" i="8"/>
  <c r="K1354" i="8"/>
  <c r="J1354" i="8"/>
  <c r="I1354" i="8"/>
  <c r="H1354" i="8"/>
  <c r="M1353" i="8"/>
  <c r="K1353" i="8"/>
  <c r="J1353" i="8"/>
  <c r="I1353" i="8"/>
  <c r="H1353" i="8"/>
  <c r="M1352" i="8"/>
  <c r="K1352" i="8"/>
  <c r="J1352" i="8"/>
  <c r="I1352" i="8"/>
  <c r="H1352" i="8"/>
  <c r="M1351" i="8"/>
  <c r="K1351" i="8"/>
  <c r="J1351" i="8"/>
  <c r="I1351" i="8"/>
  <c r="H1351" i="8"/>
  <c r="M1350" i="8"/>
  <c r="K1350" i="8"/>
  <c r="J1350" i="8"/>
  <c r="I1350" i="8"/>
  <c r="H1350" i="8"/>
  <c r="M1349" i="8"/>
  <c r="K1349" i="8"/>
  <c r="J1349" i="8"/>
  <c r="I1349" i="8"/>
  <c r="H1349" i="8"/>
  <c r="M1348" i="8"/>
  <c r="K1348" i="8"/>
  <c r="J1348" i="8"/>
  <c r="I1348" i="8"/>
  <c r="H1348" i="8"/>
  <c r="M1347" i="8"/>
  <c r="K1347" i="8"/>
  <c r="J1347" i="8"/>
  <c r="I1347" i="8"/>
  <c r="H1347" i="8"/>
  <c r="M1346" i="8"/>
  <c r="K1346" i="8"/>
  <c r="J1346" i="8"/>
  <c r="I1346" i="8"/>
  <c r="H1346" i="8"/>
  <c r="M1345" i="8"/>
  <c r="K1345" i="8"/>
  <c r="J1345" i="8"/>
  <c r="I1345" i="8"/>
  <c r="H1345" i="8"/>
  <c r="M1344" i="8"/>
  <c r="K1344" i="8"/>
  <c r="J1344" i="8"/>
  <c r="I1344" i="8"/>
  <c r="H1344" i="8"/>
  <c r="M1343" i="8"/>
  <c r="K1343" i="8"/>
  <c r="J1343" i="8"/>
  <c r="I1343" i="8"/>
  <c r="H1343" i="8"/>
  <c r="M1342" i="8"/>
  <c r="K1342" i="8"/>
  <c r="J1342" i="8"/>
  <c r="I1342" i="8"/>
  <c r="H1342" i="8"/>
  <c r="M1341" i="8"/>
  <c r="K1341" i="8"/>
  <c r="J1341" i="8"/>
  <c r="I1341" i="8"/>
  <c r="H1341" i="8"/>
  <c r="M1340" i="8"/>
  <c r="K1340" i="8"/>
  <c r="J1340" i="8"/>
  <c r="I1340" i="8"/>
  <c r="H1340" i="8"/>
  <c r="M1339" i="8"/>
  <c r="K1339" i="8"/>
  <c r="J1339" i="8"/>
  <c r="I1339" i="8"/>
  <c r="H1339" i="8"/>
  <c r="M1338" i="8"/>
  <c r="K1338" i="8"/>
  <c r="J1338" i="8"/>
  <c r="I1338" i="8"/>
  <c r="H1338" i="8"/>
  <c r="M1337" i="8"/>
  <c r="K1337" i="8"/>
  <c r="J1337" i="8"/>
  <c r="I1337" i="8"/>
  <c r="H1337" i="8"/>
  <c r="M1336" i="8"/>
  <c r="K1336" i="8"/>
  <c r="J1336" i="8"/>
  <c r="I1336" i="8"/>
  <c r="H1336" i="8"/>
  <c r="M1335" i="8"/>
  <c r="K1335" i="8"/>
  <c r="J1335" i="8"/>
  <c r="I1335" i="8"/>
  <c r="H1335" i="8"/>
  <c r="M1334" i="8"/>
  <c r="K1334" i="8"/>
  <c r="J1334" i="8"/>
  <c r="I1334" i="8"/>
  <c r="H1334" i="8"/>
  <c r="M1333" i="8"/>
  <c r="K1333" i="8"/>
  <c r="J1333" i="8"/>
  <c r="I1333" i="8"/>
  <c r="H1333" i="8"/>
  <c r="M1332" i="8"/>
  <c r="K1332" i="8"/>
  <c r="J1332" i="8"/>
  <c r="I1332" i="8"/>
  <c r="H1332" i="8"/>
  <c r="M1331" i="8"/>
  <c r="K1331" i="8"/>
  <c r="J1331" i="8"/>
  <c r="I1331" i="8"/>
  <c r="H1331" i="8"/>
  <c r="M1330" i="8"/>
  <c r="K1330" i="8"/>
  <c r="J1330" i="8"/>
  <c r="I1330" i="8"/>
  <c r="H1330" i="8"/>
  <c r="M1329" i="8"/>
  <c r="K1329" i="8"/>
  <c r="J1329" i="8"/>
  <c r="I1329" i="8"/>
  <c r="H1329" i="8"/>
  <c r="M1328" i="8"/>
  <c r="K1328" i="8"/>
  <c r="J1328" i="8"/>
  <c r="I1328" i="8"/>
  <c r="H1328" i="8"/>
  <c r="M1327" i="8"/>
  <c r="K1327" i="8"/>
  <c r="J1327" i="8"/>
  <c r="I1327" i="8"/>
  <c r="H1327" i="8"/>
  <c r="M1326" i="8"/>
  <c r="K1326" i="8"/>
  <c r="J1326" i="8"/>
  <c r="I1326" i="8"/>
  <c r="H1326" i="8"/>
  <c r="M1325" i="8"/>
  <c r="K1325" i="8"/>
  <c r="J1325" i="8"/>
  <c r="I1325" i="8"/>
  <c r="H1325" i="8"/>
  <c r="M1324" i="8"/>
  <c r="K1324" i="8"/>
  <c r="J1324" i="8"/>
  <c r="I1324" i="8"/>
  <c r="H1324" i="8"/>
  <c r="M1323" i="8"/>
  <c r="K1323" i="8"/>
  <c r="J1323" i="8"/>
  <c r="I1323" i="8"/>
  <c r="H1323" i="8"/>
  <c r="M1322" i="8"/>
  <c r="K1322" i="8"/>
  <c r="J1322" i="8"/>
  <c r="I1322" i="8"/>
  <c r="H1322" i="8"/>
  <c r="M1321" i="8"/>
  <c r="K1321" i="8"/>
  <c r="J1321" i="8"/>
  <c r="I1321" i="8"/>
  <c r="H1321" i="8"/>
  <c r="M1320" i="8"/>
  <c r="K1320" i="8"/>
  <c r="J1320" i="8"/>
  <c r="I1320" i="8"/>
  <c r="H1320" i="8"/>
  <c r="M1319" i="8"/>
  <c r="K1319" i="8"/>
  <c r="J1319" i="8"/>
  <c r="I1319" i="8"/>
  <c r="H1319" i="8"/>
  <c r="M1318" i="8"/>
  <c r="K1318" i="8"/>
  <c r="J1318" i="8"/>
  <c r="I1318" i="8"/>
  <c r="H1318" i="8"/>
  <c r="M1317" i="8"/>
  <c r="K1317" i="8"/>
  <c r="J1317" i="8"/>
  <c r="I1317" i="8"/>
  <c r="H1317" i="8"/>
  <c r="M1316" i="8"/>
  <c r="K1316" i="8"/>
  <c r="J1316" i="8"/>
  <c r="I1316" i="8"/>
  <c r="H1316" i="8"/>
  <c r="M1315" i="8"/>
  <c r="K1315" i="8"/>
  <c r="J1315" i="8"/>
  <c r="I1315" i="8"/>
  <c r="H1315" i="8"/>
  <c r="M1314" i="8"/>
  <c r="K1314" i="8"/>
  <c r="J1314" i="8"/>
  <c r="I1314" i="8"/>
  <c r="H1314" i="8"/>
  <c r="M1313" i="8"/>
  <c r="K1313" i="8"/>
  <c r="J1313" i="8"/>
  <c r="I1313" i="8"/>
  <c r="H1313" i="8"/>
  <c r="M1312" i="8"/>
  <c r="K1312" i="8"/>
  <c r="J1312" i="8"/>
  <c r="I1312" i="8"/>
  <c r="H1312" i="8"/>
  <c r="M1311" i="8"/>
  <c r="K1311" i="8"/>
  <c r="J1311" i="8"/>
  <c r="I1311" i="8"/>
  <c r="H1311" i="8"/>
  <c r="M1310" i="8"/>
  <c r="K1310" i="8"/>
  <c r="J1310" i="8"/>
  <c r="I1310" i="8"/>
  <c r="H1310" i="8"/>
  <c r="M1309" i="8"/>
  <c r="K1309" i="8"/>
  <c r="J1309" i="8"/>
  <c r="I1309" i="8"/>
  <c r="H1309" i="8"/>
  <c r="M1308" i="8"/>
  <c r="K1308" i="8"/>
  <c r="J1308" i="8"/>
  <c r="I1308" i="8"/>
  <c r="H1308" i="8"/>
  <c r="M1307" i="8"/>
  <c r="K1307" i="8"/>
  <c r="J1307" i="8"/>
  <c r="I1307" i="8"/>
  <c r="H1307" i="8"/>
  <c r="M1306" i="8"/>
  <c r="K1306" i="8"/>
  <c r="J1306" i="8"/>
  <c r="I1306" i="8"/>
  <c r="H1306" i="8"/>
  <c r="M1305" i="8"/>
  <c r="K1305" i="8"/>
  <c r="J1305" i="8"/>
  <c r="I1305" i="8"/>
  <c r="H1305" i="8"/>
  <c r="M1304" i="8"/>
  <c r="K1304" i="8"/>
  <c r="J1304" i="8"/>
  <c r="I1304" i="8"/>
  <c r="H1304" i="8"/>
  <c r="M1303" i="8"/>
  <c r="K1303" i="8"/>
  <c r="J1303" i="8"/>
  <c r="I1303" i="8"/>
  <c r="H1303" i="8"/>
  <c r="M1302" i="8"/>
  <c r="K1302" i="8"/>
  <c r="J1302" i="8"/>
  <c r="I1302" i="8"/>
  <c r="H1302" i="8"/>
  <c r="M1301" i="8"/>
  <c r="K1301" i="8"/>
  <c r="J1301" i="8"/>
  <c r="I1301" i="8"/>
  <c r="H1301" i="8"/>
  <c r="M1300" i="8"/>
  <c r="K1300" i="8"/>
  <c r="J1300" i="8"/>
  <c r="I1300" i="8"/>
  <c r="H1300" i="8"/>
  <c r="M1299" i="8"/>
  <c r="K1299" i="8"/>
  <c r="J1299" i="8"/>
  <c r="I1299" i="8"/>
  <c r="H1299" i="8"/>
  <c r="M1298" i="8"/>
  <c r="K1298" i="8"/>
  <c r="J1298" i="8"/>
  <c r="I1298" i="8"/>
  <c r="H1298" i="8"/>
  <c r="M1297" i="8"/>
  <c r="K1297" i="8"/>
  <c r="J1297" i="8"/>
  <c r="I1297" i="8"/>
  <c r="H1297" i="8"/>
  <c r="M1296" i="8"/>
  <c r="K1296" i="8"/>
  <c r="J1296" i="8"/>
  <c r="I1296" i="8"/>
  <c r="H1296" i="8"/>
  <c r="M1295" i="8"/>
  <c r="K1295" i="8"/>
  <c r="J1295" i="8"/>
  <c r="I1295" i="8"/>
  <c r="H1295" i="8"/>
  <c r="M1294" i="8"/>
  <c r="K1294" i="8"/>
  <c r="J1294" i="8"/>
  <c r="I1294" i="8"/>
  <c r="H1294" i="8"/>
  <c r="M1293" i="8"/>
  <c r="K1293" i="8"/>
  <c r="J1293" i="8"/>
  <c r="I1293" i="8"/>
  <c r="H1293" i="8"/>
  <c r="M1292" i="8"/>
  <c r="K1292" i="8"/>
  <c r="J1292" i="8"/>
  <c r="I1292" i="8"/>
  <c r="H1292" i="8"/>
  <c r="M1291" i="8"/>
  <c r="K1291" i="8"/>
  <c r="J1291" i="8"/>
  <c r="I1291" i="8"/>
  <c r="H1291" i="8"/>
  <c r="M1290" i="8"/>
  <c r="K1290" i="8"/>
  <c r="J1290" i="8"/>
  <c r="I1290" i="8"/>
  <c r="H1290" i="8"/>
  <c r="M1289" i="8"/>
  <c r="K1289" i="8"/>
  <c r="J1289" i="8"/>
  <c r="I1289" i="8"/>
  <c r="H1289" i="8"/>
  <c r="M1288" i="8"/>
  <c r="K1288" i="8"/>
  <c r="J1288" i="8"/>
  <c r="I1288" i="8"/>
  <c r="H1288" i="8"/>
  <c r="M1287" i="8"/>
  <c r="K1287" i="8"/>
  <c r="J1287" i="8"/>
  <c r="I1287" i="8"/>
  <c r="H1287" i="8"/>
  <c r="M1286" i="8"/>
  <c r="K1286" i="8"/>
  <c r="J1286" i="8"/>
  <c r="I1286" i="8"/>
  <c r="H1286" i="8"/>
  <c r="M1285" i="8"/>
  <c r="K1285" i="8"/>
  <c r="J1285" i="8"/>
  <c r="I1285" i="8"/>
  <c r="H1285" i="8"/>
  <c r="M1284" i="8"/>
  <c r="K1284" i="8"/>
  <c r="J1284" i="8"/>
  <c r="I1284" i="8"/>
  <c r="H1284" i="8"/>
  <c r="M1283" i="8"/>
  <c r="K1283" i="8"/>
  <c r="J1283" i="8"/>
  <c r="I1283" i="8"/>
  <c r="H1283" i="8"/>
  <c r="M1282" i="8"/>
  <c r="K1282" i="8"/>
  <c r="J1282" i="8"/>
  <c r="I1282" i="8"/>
  <c r="H1282" i="8"/>
  <c r="M1281" i="8"/>
  <c r="K1281" i="8"/>
  <c r="J1281" i="8"/>
  <c r="I1281" i="8"/>
  <c r="H1281" i="8"/>
  <c r="M1280" i="8"/>
  <c r="K1280" i="8"/>
  <c r="J1280" i="8"/>
  <c r="I1280" i="8"/>
  <c r="H1280" i="8"/>
  <c r="M1279" i="8"/>
  <c r="K1279" i="8"/>
  <c r="J1279" i="8"/>
  <c r="I1279" i="8"/>
  <c r="H1279" i="8"/>
  <c r="M1278" i="8"/>
  <c r="K1278" i="8"/>
  <c r="J1278" i="8"/>
  <c r="I1278" i="8"/>
  <c r="H1278" i="8"/>
  <c r="M1277" i="8"/>
  <c r="K1277" i="8"/>
  <c r="J1277" i="8"/>
  <c r="I1277" i="8"/>
  <c r="H1277" i="8"/>
  <c r="M1276" i="8"/>
  <c r="K1276" i="8"/>
  <c r="J1276" i="8"/>
  <c r="I1276" i="8"/>
  <c r="H1276" i="8"/>
  <c r="M1275" i="8"/>
  <c r="K1275" i="8"/>
  <c r="J1275" i="8"/>
  <c r="I1275" i="8"/>
  <c r="H1275" i="8"/>
  <c r="M1274" i="8"/>
  <c r="K1274" i="8"/>
  <c r="J1274" i="8"/>
  <c r="I1274" i="8"/>
  <c r="H1274" i="8"/>
  <c r="M1273" i="8"/>
  <c r="K1273" i="8"/>
  <c r="J1273" i="8"/>
  <c r="I1273" i="8"/>
  <c r="H1273" i="8"/>
  <c r="M1272" i="8"/>
  <c r="K1272" i="8"/>
  <c r="J1272" i="8"/>
  <c r="I1272" i="8"/>
  <c r="H1272" i="8"/>
  <c r="M1271" i="8"/>
  <c r="K1271" i="8"/>
  <c r="J1271" i="8"/>
  <c r="I1271" i="8"/>
  <c r="H1271" i="8"/>
  <c r="M1270" i="8"/>
  <c r="K1270" i="8"/>
  <c r="J1270" i="8"/>
  <c r="I1270" i="8"/>
  <c r="H1270" i="8"/>
  <c r="M1269" i="8"/>
  <c r="K1269" i="8"/>
  <c r="J1269" i="8"/>
  <c r="I1269" i="8"/>
  <c r="H1269" i="8"/>
  <c r="M1268" i="8"/>
  <c r="K1268" i="8"/>
  <c r="J1268" i="8"/>
  <c r="I1268" i="8"/>
  <c r="H1268" i="8"/>
  <c r="M1267" i="8"/>
  <c r="K1267" i="8"/>
  <c r="J1267" i="8"/>
  <c r="I1267" i="8"/>
  <c r="H1267" i="8"/>
  <c r="M1266" i="8"/>
  <c r="K1266" i="8"/>
  <c r="J1266" i="8"/>
  <c r="I1266" i="8"/>
  <c r="H1266" i="8"/>
  <c r="M1265" i="8"/>
  <c r="K1265" i="8"/>
  <c r="J1265" i="8"/>
  <c r="I1265" i="8"/>
  <c r="H1265" i="8"/>
  <c r="M1264" i="8"/>
  <c r="K1264" i="8"/>
  <c r="J1264" i="8"/>
  <c r="I1264" i="8"/>
  <c r="H1264" i="8"/>
  <c r="M1263" i="8"/>
  <c r="K1263" i="8"/>
  <c r="J1263" i="8"/>
  <c r="I1263" i="8"/>
  <c r="H1263" i="8"/>
  <c r="M1262" i="8"/>
  <c r="K1262" i="8"/>
  <c r="J1262" i="8"/>
  <c r="I1262" i="8"/>
  <c r="H1262" i="8"/>
  <c r="M1261" i="8"/>
  <c r="K1261" i="8"/>
  <c r="J1261" i="8"/>
  <c r="I1261" i="8"/>
  <c r="H1261" i="8"/>
  <c r="M1260" i="8"/>
  <c r="K1260" i="8"/>
  <c r="J1260" i="8"/>
  <c r="I1260" i="8"/>
  <c r="H1260" i="8"/>
  <c r="M1259" i="8"/>
  <c r="K1259" i="8"/>
  <c r="J1259" i="8"/>
  <c r="I1259" i="8"/>
  <c r="H1259" i="8"/>
  <c r="M1258" i="8"/>
  <c r="K1258" i="8"/>
  <c r="J1258" i="8"/>
  <c r="I1258" i="8"/>
  <c r="H1258" i="8"/>
  <c r="M1257" i="8"/>
  <c r="K1257" i="8"/>
  <c r="J1257" i="8"/>
  <c r="I1257" i="8"/>
  <c r="H1257" i="8"/>
  <c r="M1256" i="8"/>
  <c r="K1256" i="8"/>
  <c r="J1256" i="8"/>
  <c r="I1256" i="8"/>
  <c r="H1256" i="8"/>
  <c r="M1255" i="8"/>
  <c r="K1255" i="8"/>
  <c r="J1255" i="8"/>
  <c r="I1255" i="8"/>
  <c r="H1255" i="8"/>
  <c r="M1254" i="8"/>
  <c r="K1254" i="8"/>
  <c r="J1254" i="8"/>
  <c r="I1254" i="8"/>
  <c r="H1254" i="8"/>
  <c r="M1253" i="8"/>
  <c r="K1253" i="8"/>
  <c r="J1253" i="8"/>
  <c r="I1253" i="8"/>
  <c r="H1253" i="8"/>
  <c r="M1252" i="8"/>
  <c r="K1252" i="8"/>
  <c r="J1252" i="8"/>
  <c r="I1252" i="8"/>
  <c r="H1252" i="8"/>
  <c r="M1251" i="8"/>
  <c r="K1251" i="8"/>
  <c r="J1251" i="8"/>
  <c r="I1251" i="8"/>
  <c r="H1251" i="8"/>
  <c r="M1250" i="8"/>
  <c r="K1250" i="8"/>
  <c r="J1250" i="8"/>
  <c r="I1250" i="8"/>
  <c r="H1250" i="8"/>
  <c r="M1249" i="8"/>
  <c r="K1249" i="8"/>
  <c r="J1249" i="8"/>
  <c r="I1249" i="8"/>
  <c r="H1249" i="8"/>
  <c r="M1248" i="8"/>
  <c r="K1248" i="8"/>
  <c r="J1248" i="8"/>
  <c r="I1248" i="8"/>
  <c r="H1248" i="8"/>
  <c r="M1247" i="8"/>
  <c r="K1247" i="8"/>
  <c r="J1247" i="8"/>
  <c r="I1247" i="8"/>
  <c r="H1247" i="8"/>
  <c r="M1246" i="8"/>
  <c r="K1246" i="8"/>
  <c r="J1246" i="8"/>
  <c r="I1246" i="8"/>
  <c r="H1246" i="8"/>
  <c r="M1245" i="8"/>
  <c r="K1245" i="8"/>
  <c r="J1245" i="8"/>
  <c r="I1245" i="8"/>
  <c r="H1245" i="8"/>
  <c r="M1244" i="8"/>
  <c r="K1244" i="8"/>
  <c r="J1244" i="8"/>
  <c r="I1244" i="8"/>
  <c r="H1244" i="8"/>
  <c r="M1243" i="8"/>
  <c r="K1243" i="8"/>
  <c r="J1243" i="8"/>
  <c r="I1243" i="8"/>
  <c r="H1243" i="8"/>
  <c r="M1242" i="8"/>
  <c r="K1242" i="8"/>
  <c r="J1242" i="8"/>
  <c r="I1242" i="8"/>
  <c r="H1242" i="8"/>
  <c r="M1241" i="8"/>
  <c r="K1241" i="8"/>
  <c r="J1241" i="8"/>
  <c r="I1241" i="8"/>
  <c r="H1241" i="8"/>
  <c r="M1240" i="8"/>
  <c r="K1240" i="8"/>
  <c r="J1240" i="8"/>
  <c r="I1240" i="8"/>
  <c r="H1240" i="8"/>
  <c r="M1239" i="8"/>
  <c r="K1239" i="8"/>
  <c r="J1239" i="8"/>
  <c r="I1239" i="8"/>
  <c r="H1239" i="8"/>
  <c r="M1238" i="8"/>
  <c r="K1238" i="8"/>
  <c r="J1238" i="8"/>
  <c r="I1238" i="8"/>
  <c r="H1238" i="8"/>
  <c r="M1237" i="8"/>
  <c r="K1237" i="8"/>
  <c r="J1237" i="8"/>
  <c r="I1237" i="8"/>
  <c r="H1237" i="8"/>
  <c r="M1236" i="8"/>
  <c r="K1236" i="8"/>
  <c r="J1236" i="8"/>
  <c r="I1236" i="8"/>
  <c r="H1236" i="8"/>
  <c r="M1235" i="8"/>
  <c r="K1235" i="8"/>
  <c r="J1235" i="8"/>
  <c r="I1235" i="8"/>
  <c r="H1235" i="8"/>
  <c r="M1234" i="8"/>
  <c r="K1234" i="8"/>
  <c r="J1234" i="8"/>
  <c r="I1234" i="8"/>
  <c r="H1234" i="8"/>
  <c r="M1233" i="8"/>
  <c r="K1233" i="8"/>
  <c r="J1233" i="8"/>
  <c r="I1233" i="8"/>
  <c r="H1233" i="8"/>
  <c r="M1232" i="8"/>
  <c r="K1232" i="8"/>
  <c r="J1232" i="8"/>
  <c r="I1232" i="8"/>
  <c r="H1232" i="8"/>
  <c r="M1231" i="8"/>
  <c r="K1231" i="8"/>
  <c r="J1231" i="8"/>
  <c r="I1231" i="8"/>
  <c r="H1231" i="8"/>
  <c r="M1230" i="8"/>
  <c r="K1230" i="8"/>
  <c r="J1230" i="8"/>
  <c r="I1230" i="8"/>
  <c r="H1230" i="8"/>
  <c r="M1229" i="8"/>
  <c r="K1229" i="8"/>
  <c r="J1229" i="8"/>
  <c r="I1229" i="8"/>
  <c r="H1229" i="8"/>
  <c r="M1228" i="8"/>
  <c r="K1228" i="8"/>
  <c r="J1228" i="8"/>
  <c r="I1228" i="8"/>
  <c r="H1228" i="8"/>
  <c r="M1227" i="8"/>
  <c r="K1227" i="8"/>
  <c r="J1227" i="8"/>
  <c r="I1227" i="8"/>
  <c r="H1227" i="8"/>
  <c r="M1226" i="8"/>
  <c r="K1226" i="8"/>
  <c r="J1226" i="8"/>
  <c r="I1226" i="8"/>
  <c r="H1226" i="8"/>
  <c r="M1225" i="8"/>
  <c r="K1225" i="8"/>
  <c r="J1225" i="8"/>
  <c r="I1225" i="8"/>
  <c r="H1225" i="8"/>
  <c r="M1224" i="8"/>
  <c r="K1224" i="8"/>
  <c r="J1224" i="8"/>
  <c r="I1224" i="8"/>
  <c r="H1224" i="8"/>
  <c r="M1223" i="8"/>
  <c r="K1223" i="8"/>
  <c r="J1223" i="8"/>
  <c r="I1223" i="8"/>
  <c r="H1223" i="8"/>
  <c r="M1222" i="8"/>
  <c r="K1222" i="8"/>
  <c r="J1222" i="8"/>
  <c r="I1222" i="8"/>
  <c r="H1222" i="8"/>
  <c r="M1221" i="8"/>
  <c r="K1221" i="8"/>
  <c r="J1221" i="8"/>
  <c r="I1221" i="8"/>
  <c r="H1221" i="8"/>
  <c r="M1220" i="8"/>
  <c r="K1220" i="8"/>
  <c r="J1220" i="8"/>
  <c r="I1220" i="8"/>
  <c r="H1220" i="8"/>
  <c r="M1219" i="8"/>
  <c r="K1219" i="8"/>
  <c r="J1219" i="8"/>
  <c r="I1219" i="8"/>
  <c r="H1219" i="8"/>
  <c r="M1218" i="8"/>
  <c r="K1218" i="8"/>
  <c r="J1218" i="8"/>
  <c r="I1218" i="8"/>
  <c r="H1218" i="8"/>
  <c r="M1217" i="8"/>
  <c r="K1217" i="8"/>
  <c r="J1217" i="8"/>
  <c r="I1217" i="8"/>
  <c r="H1217" i="8"/>
  <c r="M1216" i="8"/>
  <c r="K1216" i="8"/>
  <c r="J1216" i="8"/>
  <c r="I1216" i="8"/>
  <c r="H1216" i="8"/>
  <c r="M1215" i="8"/>
  <c r="K1215" i="8"/>
  <c r="J1215" i="8"/>
  <c r="I1215" i="8"/>
  <c r="H1215" i="8"/>
  <c r="M1214" i="8"/>
  <c r="K1214" i="8"/>
  <c r="J1214" i="8"/>
  <c r="I1214" i="8"/>
  <c r="H1214" i="8"/>
  <c r="M1213" i="8"/>
  <c r="K1213" i="8"/>
  <c r="J1213" i="8"/>
  <c r="I1213" i="8"/>
  <c r="H1213" i="8"/>
  <c r="M1212" i="8"/>
  <c r="K1212" i="8"/>
  <c r="J1212" i="8"/>
  <c r="I1212" i="8"/>
  <c r="H1212" i="8"/>
  <c r="M1211" i="8"/>
  <c r="K1211" i="8"/>
  <c r="J1211" i="8"/>
  <c r="I1211" i="8"/>
  <c r="H1211" i="8"/>
  <c r="M1210" i="8"/>
  <c r="K1210" i="8"/>
  <c r="J1210" i="8"/>
  <c r="I1210" i="8"/>
  <c r="H1210" i="8"/>
  <c r="M1209" i="8"/>
  <c r="K1209" i="8"/>
  <c r="J1209" i="8"/>
  <c r="I1209" i="8"/>
  <c r="H1209" i="8"/>
  <c r="M1208" i="8"/>
  <c r="K1208" i="8"/>
  <c r="J1208" i="8"/>
  <c r="I1208" i="8"/>
  <c r="H1208" i="8"/>
  <c r="M1207" i="8"/>
  <c r="K1207" i="8"/>
  <c r="J1207" i="8"/>
  <c r="I1207" i="8"/>
  <c r="H1207" i="8"/>
  <c r="M1206" i="8"/>
  <c r="K1206" i="8"/>
  <c r="J1206" i="8"/>
  <c r="I1206" i="8"/>
  <c r="H1206" i="8"/>
  <c r="M1205" i="8"/>
  <c r="K1205" i="8"/>
  <c r="J1205" i="8"/>
  <c r="I1205" i="8"/>
  <c r="H1205" i="8"/>
  <c r="M1204" i="8"/>
  <c r="K1204" i="8"/>
  <c r="J1204" i="8"/>
  <c r="I1204" i="8"/>
  <c r="H1204" i="8"/>
  <c r="M1203" i="8"/>
  <c r="K1203" i="8"/>
  <c r="J1203" i="8"/>
  <c r="I1203" i="8"/>
  <c r="H1203" i="8"/>
  <c r="M1202" i="8"/>
  <c r="K1202" i="8"/>
  <c r="J1202" i="8"/>
  <c r="I1202" i="8"/>
  <c r="H1202" i="8"/>
  <c r="M1201" i="8"/>
  <c r="K1201" i="8"/>
  <c r="J1201" i="8"/>
  <c r="I1201" i="8"/>
  <c r="H1201" i="8"/>
  <c r="M1200" i="8"/>
  <c r="K1200" i="8"/>
  <c r="J1200" i="8"/>
  <c r="I1200" i="8"/>
  <c r="H1200" i="8"/>
  <c r="M1199" i="8"/>
  <c r="K1199" i="8"/>
  <c r="J1199" i="8"/>
  <c r="I1199" i="8"/>
  <c r="H1199" i="8"/>
  <c r="M1198" i="8"/>
  <c r="K1198" i="8"/>
  <c r="J1198" i="8"/>
  <c r="I1198" i="8"/>
  <c r="H1198" i="8"/>
  <c r="M1197" i="8"/>
  <c r="K1197" i="8"/>
  <c r="J1197" i="8"/>
  <c r="I1197" i="8"/>
  <c r="H1197" i="8"/>
  <c r="M1196" i="8"/>
  <c r="K1196" i="8"/>
  <c r="J1196" i="8"/>
  <c r="I1196" i="8"/>
  <c r="H1196" i="8"/>
  <c r="M1195" i="8"/>
  <c r="K1195" i="8"/>
  <c r="J1195" i="8"/>
  <c r="I1195" i="8"/>
  <c r="H1195" i="8"/>
  <c r="M1194" i="8"/>
  <c r="K1194" i="8"/>
  <c r="J1194" i="8"/>
  <c r="I1194" i="8"/>
  <c r="H1194" i="8"/>
  <c r="M1193" i="8"/>
  <c r="K1193" i="8"/>
  <c r="J1193" i="8"/>
  <c r="I1193" i="8"/>
  <c r="H1193" i="8"/>
  <c r="M1192" i="8"/>
  <c r="K1192" i="8"/>
  <c r="J1192" i="8"/>
  <c r="I1192" i="8"/>
  <c r="H1192" i="8"/>
  <c r="M1191" i="8"/>
  <c r="K1191" i="8"/>
  <c r="J1191" i="8"/>
  <c r="I1191" i="8"/>
  <c r="H1191" i="8"/>
  <c r="M1190" i="8"/>
  <c r="K1190" i="8"/>
  <c r="J1190" i="8"/>
  <c r="I1190" i="8"/>
  <c r="H1190" i="8"/>
  <c r="M1189" i="8"/>
  <c r="K1189" i="8"/>
  <c r="J1189" i="8"/>
  <c r="I1189" i="8"/>
  <c r="H1189" i="8"/>
  <c r="M1188" i="8"/>
  <c r="K1188" i="8"/>
  <c r="J1188" i="8"/>
  <c r="I1188" i="8"/>
  <c r="H1188" i="8"/>
  <c r="M1187" i="8"/>
  <c r="K1187" i="8"/>
  <c r="J1187" i="8"/>
  <c r="I1187" i="8"/>
  <c r="H1187" i="8"/>
  <c r="M1186" i="8"/>
  <c r="K1186" i="8"/>
  <c r="J1186" i="8"/>
  <c r="I1186" i="8"/>
  <c r="H1186" i="8"/>
  <c r="M1185" i="8"/>
  <c r="K1185" i="8"/>
  <c r="J1185" i="8"/>
  <c r="I1185" i="8"/>
  <c r="H1185" i="8"/>
  <c r="M1184" i="8"/>
  <c r="K1184" i="8"/>
  <c r="J1184" i="8"/>
  <c r="I1184" i="8"/>
  <c r="H1184" i="8"/>
  <c r="M1183" i="8"/>
  <c r="K1183" i="8"/>
  <c r="J1183" i="8"/>
  <c r="I1183" i="8"/>
  <c r="H1183" i="8"/>
  <c r="M1182" i="8"/>
  <c r="K1182" i="8"/>
  <c r="J1182" i="8"/>
  <c r="I1182" i="8"/>
  <c r="H1182" i="8"/>
  <c r="M1181" i="8"/>
  <c r="K1181" i="8"/>
  <c r="J1181" i="8"/>
  <c r="I1181" i="8"/>
  <c r="H1181" i="8"/>
  <c r="M1180" i="8"/>
  <c r="K1180" i="8"/>
  <c r="J1180" i="8"/>
  <c r="I1180" i="8"/>
  <c r="H1180" i="8"/>
  <c r="M1179" i="8"/>
  <c r="K1179" i="8"/>
  <c r="J1179" i="8"/>
  <c r="I1179" i="8"/>
  <c r="H1179" i="8"/>
  <c r="M1178" i="8"/>
  <c r="K1178" i="8"/>
  <c r="J1178" i="8"/>
  <c r="I1178" i="8"/>
  <c r="H1178" i="8"/>
  <c r="M1177" i="8"/>
  <c r="K1177" i="8"/>
  <c r="J1177" i="8"/>
  <c r="I1177" i="8"/>
  <c r="H1177" i="8"/>
  <c r="M1176" i="8"/>
  <c r="K1176" i="8"/>
  <c r="J1176" i="8"/>
  <c r="I1176" i="8"/>
  <c r="H1176" i="8"/>
  <c r="M1175" i="8"/>
  <c r="K1175" i="8"/>
  <c r="J1175" i="8"/>
  <c r="I1175" i="8"/>
  <c r="H1175" i="8"/>
  <c r="M1174" i="8"/>
  <c r="K1174" i="8"/>
  <c r="J1174" i="8"/>
  <c r="I1174" i="8"/>
  <c r="H1174" i="8"/>
  <c r="M1173" i="8"/>
  <c r="K1173" i="8"/>
  <c r="J1173" i="8"/>
  <c r="I1173" i="8"/>
  <c r="H1173" i="8"/>
  <c r="M1172" i="8"/>
  <c r="K1172" i="8"/>
  <c r="J1172" i="8"/>
  <c r="I1172" i="8"/>
  <c r="H1172" i="8"/>
  <c r="M1171" i="8"/>
  <c r="K1171" i="8"/>
  <c r="J1171" i="8"/>
  <c r="I1171" i="8"/>
  <c r="H1171" i="8"/>
  <c r="M1170" i="8"/>
  <c r="K1170" i="8"/>
  <c r="J1170" i="8"/>
  <c r="I1170" i="8"/>
  <c r="H1170" i="8"/>
  <c r="M1169" i="8"/>
  <c r="K1169" i="8"/>
  <c r="J1169" i="8"/>
  <c r="I1169" i="8"/>
  <c r="H1169" i="8"/>
  <c r="M1168" i="8"/>
  <c r="K1168" i="8"/>
  <c r="J1168" i="8"/>
  <c r="I1168" i="8"/>
  <c r="H1168" i="8"/>
  <c r="M1167" i="8"/>
  <c r="K1167" i="8"/>
  <c r="J1167" i="8"/>
  <c r="I1167" i="8"/>
  <c r="H1167" i="8"/>
  <c r="M1166" i="8"/>
  <c r="K1166" i="8"/>
  <c r="J1166" i="8"/>
  <c r="I1166" i="8"/>
  <c r="H1166" i="8"/>
  <c r="M1165" i="8"/>
  <c r="K1165" i="8"/>
  <c r="J1165" i="8"/>
  <c r="I1165" i="8"/>
  <c r="H1165" i="8"/>
  <c r="M1164" i="8"/>
  <c r="K1164" i="8"/>
  <c r="J1164" i="8"/>
  <c r="I1164" i="8"/>
  <c r="H1164" i="8"/>
  <c r="M1163" i="8"/>
  <c r="K1163" i="8"/>
  <c r="J1163" i="8"/>
  <c r="I1163" i="8"/>
  <c r="H1163" i="8"/>
  <c r="M1162" i="8"/>
  <c r="K1162" i="8"/>
  <c r="J1162" i="8"/>
  <c r="I1162" i="8"/>
  <c r="H1162" i="8"/>
  <c r="M1161" i="8"/>
  <c r="K1161" i="8"/>
  <c r="J1161" i="8"/>
  <c r="I1161" i="8"/>
  <c r="H1161" i="8"/>
  <c r="M1160" i="8"/>
  <c r="K1160" i="8"/>
  <c r="J1160" i="8"/>
  <c r="I1160" i="8"/>
  <c r="H1160" i="8"/>
  <c r="M1159" i="8"/>
  <c r="K1159" i="8"/>
  <c r="J1159" i="8"/>
  <c r="I1159" i="8"/>
  <c r="H1159" i="8"/>
  <c r="M1158" i="8"/>
  <c r="K1158" i="8"/>
  <c r="J1158" i="8"/>
  <c r="I1158" i="8"/>
  <c r="H1158" i="8"/>
  <c r="M1157" i="8"/>
  <c r="K1157" i="8"/>
  <c r="J1157" i="8"/>
  <c r="I1157" i="8"/>
  <c r="H1157" i="8"/>
  <c r="M1156" i="8"/>
  <c r="K1156" i="8"/>
  <c r="J1156" i="8"/>
  <c r="I1156" i="8"/>
  <c r="H1156" i="8"/>
  <c r="M1155" i="8"/>
  <c r="K1155" i="8"/>
  <c r="J1155" i="8"/>
  <c r="I1155" i="8"/>
  <c r="H1155" i="8"/>
  <c r="M1154" i="8"/>
  <c r="K1154" i="8"/>
  <c r="J1154" i="8"/>
  <c r="I1154" i="8"/>
  <c r="H1154" i="8"/>
  <c r="M1153" i="8"/>
  <c r="K1153" i="8"/>
  <c r="J1153" i="8"/>
  <c r="I1153" i="8"/>
  <c r="H1153" i="8"/>
  <c r="M1152" i="8"/>
  <c r="K1152" i="8"/>
  <c r="J1152" i="8"/>
  <c r="I1152" i="8"/>
  <c r="H1152" i="8"/>
  <c r="M1151" i="8"/>
  <c r="K1151" i="8"/>
  <c r="J1151" i="8"/>
  <c r="I1151" i="8"/>
  <c r="H1151" i="8"/>
  <c r="M1150" i="8"/>
  <c r="K1150" i="8"/>
  <c r="J1150" i="8"/>
  <c r="I1150" i="8"/>
  <c r="H1150" i="8"/>
  <c r="M1149" i="8"/>
  <c r="K1149" i="8"/>
  <c r="J1149" i="8"/>
  <c r="I1149" i="8"/>
  <c r="H1149" i="8"/>
  <c r="M1148" i="8"/>
  <c r="K1148" i="8"/>
  <c r="J1148" i="8"/>
  <c r="I1148" i="8"/>
  <c r="H1148" i="8"/>
  <c r="M1147" i="8"/>
  <c r="K1147" i="8"/>
  <c r="J1147" i="8"/>
  <c r="I1147" i="8"/>
  <c r="H1147" i="8"/>
  <c r="M1146" i="8"/>
  <c r="K1146" i="8"/>
  <c r="J1146" i="8"/>
  <c r="I1146" i="8"/>
  <c r="H1146" i="8"/>
  <c r="M1145" i="8"/>
  <c r="K1145" i="8"/>
  <c r="J1145" i="8"/>
  <c r="I1145" i="8"/>
  <c r="H1145" i="8"/>
  <c r="M1144" i="8"/>
  <c r="K1144" i="8"/>
  <c r="J1144" i="8"/>
  <c r="I1144" i="8"/>
  <c r="H1144" i="8"/>
  <c r="M1143" i="8"/>
  <c r="K1143" i="8"/>
  <c r="J1143" i="8"/>
  <c r="I1143" i="8"/>
  <c r="H1143" i="8"/>
  <c r="M1142" i="8"/>
  <c r="K1142" i="8"/>
  <c r="J1142" i="8"/>
  <c r="I1142" i="8"/>
  <c r="H1142" i="8"/>
  <c r="M1141" i="8"/>
  <c r="K1141" i="8"/>
  <c r="J1141" i="8"/>
  <c r="I1141" i="8"/>
  <c r="H1141" i="8"/>
  <c r="M1140" i="8"/>
  <c r="K1140" i="8"/>
  <c r="J1140" i="8"/>
  <c r="I1140" i="8"/>
  <c r="H1140" i="8"/>
  <c r="M1139" i="8"/>
  <c r="K1139" i="8"/>
  <c r="J1139" i="8"/>
  <c r="I1139" i="8"/>
  <c r="H1139" i="8"/>
  <c r="M1138" i="8"/>
  <c r="K1138" i="8"/>
  <c r="J1138" i="8"/>
  <c r="I1138" i="8"/>
  <c r="H1138" i="8"/>
  <c r="M1137" i="8"/>
  <c r="K1137" i="8"/>
  <c r="J1137" i="8"/>
  <c r="I1137" i="8"/>
  <c r="H1137" i="8"/>
  <c r="M1136" i="8"/>
  <c r="K1136" i="8"/>
  <c r="J1136" i="8"/>
  <c r="I1136" i="8"/>
  <c r="H1136" i="8"/>
  <c r="M1135" i="8"/>
  <c r="K1135" i="8"/>
  <c r="J1135" i="8"/>
  <c r="I1135" i="8"/>
  <c r="H1135" i="8"/>
  <c r="M1134" i="8"/>
  <c r="K1134" i="8"/>
  <c r="J1134" i="8"/>
  <c r="I1134" i="8"/>
  <c r="H1134" i="8"/>
  <c r="M1133" i="8"/>
  <c r="K1133" i="8"/>
  <c r="J1133" i="8"/>
  <c r="I1133" i="8"/>
  <c r="H1133" i="8"/>
  <c r="M1132" i="8"/>
  <c r="K1132" i="8"/>
  <c r="J1132" i="8"/>
  <c r="I1132" i="8"/>
  <c r="H1132" i="8"/>
  <c r="M1131" i="8"/>
  <c r="K1131" i="8"/>
  <c r="J1131" i="8"/>
  <c r="I1131" i="8"/>
  <c r="H1131" i="8"/>
  <c r="M1130" i="8"/>
  <c r="K1130" i="8"/>
  <c r="J1130" i="8"/>
  <c r="I1130" i="8"/>
  <c r="H1130" i="8"/>
  <c r="M1129" i="8"/>
  <c r="K1129" i="8"/>
  <c r="J1129" i="8"/>
  <c r="I1129" i="8"/>
  <c r="H1129" i="8"/>
  <c r="M1128" i="8"/>
  <c r="K1128" i="8"/>
  <c r="J1128" i="8"/>
  <c r="I1128" i="8"/>
  <c r="H1128" i="8"/>
  <c r="M1127" i="8"/>
  <c r="K1127" i="8"/>
  <c r="J1127" i="8"/>
  <c r="I1127" i="8"/>
  <c r="H1127" i="8"/>
  <c r="M1126" i="8"/>
  <c r="K1126" i="8"/>
  <c r="J1126" i="8"/>
  <c r="I1126" i="8"/>
  <c r="H1126" i="8"/>
  <c r="M1125" i="8"/>
  <c r="K1125" i="8"/>
  <c r="J1125" i="8"/>
  <c r="I1125" i="8"/>
  <c r="H1125" i="8"/>
  <c r="M1124" i="8"/>
  <c r="K1124" i="8"/>
  <c r="J1124" i="8"/>
  <c r="I1124" i="8"/>
  <c r="H1124" i="8"/>
  <c r="M1123" i="8"/>
  <c r="K1123" i="8"/>
  <c r="J1123" i="8"/>
  <c r="I1123" i="8"/>
  <c r="H1123" i="8"/>
  <c r="M1122" i="8"/>
  <c r="K1122" i="8"/>
  <c r="J1122" i="8"/>
  <c r="I1122" i="8"/>
  <c r="H1122" i="8"/>
  <c r="M1121" i="8"/>
  <c r="K1121" i="8"/>
  <c r="J1121" i="8"/>
  <c r="I1121" i="8"/>
  <c r="H1121" i="8"/>
  <c r="M1120" i="8"/>
  <c r="K1120" i="8"/>
  <c r="J1120" i="8"/>
  <c r="I1120" i="8"/>
  <c r="H1120" i="8"/>
  <c r="M1119" i="8"/>
  <c r="K1119" i="8"/>
  <c r="J1119" i="8"/>
  <c r="I1119" i="8"/>
  <c r="H1119" i="8"/>
  <c r="M1118" i="8"/>
  <c r="K1118" i="8"/>
  <c r="J1118" i="8"/>
  <c r="I1118" i="8"/>
  <c r="H1118" i="8"/>
  <c r="M1117" i="8"/>
  <c r="K1117" i="8"/>
  <c r="J1117" i="8"/>
  <c r="I1117" i="8"/>
  <c r="H1117" i="8"/>
  <c r="M1116" i="8"/>
  <c r="K1116" i="8"/>
  <c r="J1116" i="8"/>
  <c r="I1116" i="8"/>
  <c r="H1116" i="8"/>
  <c r="M1115" i="8"/>
  <c r="K1115" i="8"/>
  <c r="J1115" i="8"/>
  <c r="I1115" i="8"/>
  <c r="H1115" i="8"/>
  <c r="M1114" i="8"/>
  <c r="K1114" i="8"/>
  <c r="J1114" i="8"/>
  <c r="I1114" i="8"/>
  <c r="H1114" i="8"/>
  <c r="M1113" i="8"/>
  <c r="K1113" i="8"/>
  <c r="J1113" i="8"/>
  <c r="I1113" i="8"/>
  <c r="H1113" i="8"/>
  <c r="M1112" i="8"/>
  <c r="K1112" i="8"/>
  <c r="J1112" i="8"/>
  <c r="I1112" i="8"/>
  <c r="H1112" i="8"/>
  <c r="M1111" i="8"/>
  <c r="K1111" i="8"/>
  <c r="J1111" i="8"/>
  <c r="I1111" i="8"/>
  <c r="H1111" i="8"/>
  <c r="M1110" i="8"/>
  <c r="K1110" i="8"/>
  <c r="J1110" i="8"/>
  <c r="I1110" i="8"/>
  <c r="H1110" i="8"/>
  <c r="M1109" i="8"/>
  <c r="K1109" i="8"/>
  <c r="J1109" i="8"/>
  <c r="I1109" i="8"/>
  <c r="H1109" i="8"/>
  <c r="M1108" i="8"/>
  <c r="K1108" i="8"/>
  <c r="J1108" i="8"/>
  <c r="I1108" i="8"/>
  <c r="H1108" i="8"/>
  <c r="M1107" i="8"/>
  <c r="K1107" i="8"/>
  <c r="J1107" i="8"/>
  <c r="I1107" i="8"/>
  <c r="H1107" i="8"/>
  <c r="M1106" i="8"/>
  <c r="K1106" i="8"/>
  <c r="J1106" i="8"/>
  <c r="I1106" i="8"/>
  <c r="H1106" i="8"/>
  <c r="M1105" i="8"/>
  <c r="K1105" i="8"/>
  <c r="J1105" i="8"/>
  <c r="I1105" i="8"/>
  <c r="H1105" i="8"/>
  <c r="M1104" i="8"/>
  <c r="K1104" i="8"/>
  <c r="J1104" i="8"/>
  <c r="I1104" i="8"/>
  <c r="H1104" i="8"/>
  <c r="M1103" i="8"/>
  <c r="K1103" i="8"/>
  <c r="J1103" i="8"/>
  <c r="I1103" i="8"/>
  <c r="H1103" i="8"/>
  <c r="M1102" i="8"/>
  <c r="K1102" i="8"/>
  <c r="J1102" i="8"/>
  <c r="I1102" i="8"/>
  <c r="H1102" i="8"/>
  <c r="M1101" i="8"/>
  <c r="K1101" i="8"/>
  <c r="J1101" i="8"/>
  <c r="I1101" i="8"/>
  <c r="H1101" i="8"/>
  <c r="M1100" i="8"/>
  <c r="K1100" i="8"/>
  <c r="J1100" i="8"/>
  <c r="I1100" i="8"/>
  <c r="H1100" i="8"/>
  <c r="M1099" i="8"/>
  <c r="K1099" i="8"/>
  <c r="J1099" i="8"/>
  <c r="I1099" i="8"/>
  <c r="H1099" i="8"/>
  <c r="M1098" i="8"/>
  <c r="K1098" i="8"/>
  <c r="J1098" i="8"/>
  <c r="I1098" i="8"/>
  <c r="H1098" i="8"/>
  <c r="M1097" i="8"/>
  <c r="K1097" i="8"/>
  <c r="J1097" i="8"/>
  <c r="I1097" i="8"/>
  <c r="H1097" i="8"/>
  <c r="M1096" i="8"/>
  <c r="K1096" i="8"/>
  <c r="J1096" i="8"/>
  <c r="I1096" i="8"/>
  <c r="H1096" i="8"/>
  <c r="M1095" i="8"/>
  <c r="K1095" i="8"/>
  <c r="J1095" i="8"/>
  <c r="I1095" i="8"/>
  <c r="H1095" i="8"/>
  <c r="M1094" i="8"/>
  <c r="K1094" i="8"/>
  <c r="J1094" i="8"/>
  <c r="I1094" i="8"/>
  <c r="H1094" i="8"/>
  <c r="M1093" i="8"/>
  <c r="K1093" i="8"/>
  <c r="J1093" i="8"/>
  <c r="I1093" i="8"/>
  <c r="H1093" i="8"/>
  <c r="M1092" i="8"/>
  <c r="K1092" i="8"/>
  <c r="J1092" i="8"/>
  <c r="I1092" i="8"/>
  <c r="H1092" i="8"/>
  <c r="M1091" i="8"/>
  <c r="K1091" i="8"/>
  <c r="J1091" i="8"/>
  <c r="I1091" i="8"/>
  <c r="H1091" i="8"/>
  <c r="M1090" i="8"/>
  <c r="K1090" i="8"/>
  <c r="J1090" i="8"/>
  <c r="I1090" i="8"/>
  <c r="H1090" i="8"/>
  <c r="M1089" i="8"/>
  <c r="K1089" i="8"/>
  <c r="J1089" i="8"/>
  <c r="I1089" i="8"/>
  <c r="H1089" i="8"/>
  <c r="M1088" i="8"/>
  <c r="K1088" i="8"/>
  <c r="J1088" i="8"/>
  <c r="I1088" i="8"/>
  <c r="H1088" i="8"/>
  <c r="M1087" i="8"/>
  <c r="K1087" i="8"/>
  <c r="J1087" i="8"/>
  <c r="I1087" i="8"/>
  <c r="H1087" i="8"/>
  <c r="M1086" i="8"/>
  <c r="K1086" i="8"/>
  <c r="J1086" i="8"/>
  <c r="I1086" i="8"/>
  <c r="H1086" i="8"/>
  <c r="M1085" i="8"/>
  <c r="K1085" i="8"/>
  <c r="J1085" i="8"/>
  <c r="I1085" i="8"/>
  <c r="H1085" i="8"/>
  <c r="M1084" i="8"/>
  <c r="K1084" i="8"/>
  <c r="J1084" i="8"/>
  <c r="I1084" i="8"/>
  <c r="H1084" i="8"/>
  <c r="M1083" i="8"/>
  <c r="K1083" i="8"/>
  <c r="J1083" i="8"/>
  <c r="I1083" i="8"/>
  <c r="H1083" i="8"/>
  <c r="M1082" i="8"/>
  <c r="K1082" i="8"/>
  <c r="J1082" i="8"/>
  <c r="I1082" i="8"/>
  <c r="H1082" i="8"/>
  <c r="M1081" i="8"/>
  <c r="K1081" i="8"/>
  <c r="J1081" i="8"/>
  <c r="I1081" i="8"/>
  <c r="H1081" i="8"/>
  <c r="M1080" i="8"/>
  <c r="K1080" i="8"/>
  <c r="J1080" i="8"/>
  <c r="I1080" i="8"/>
  <c r="H1080" i="8"/>
  <c r="M1079" i="8"/>
  <c r="K1079" i="8"/>
  <c r="J1079" i="8"/>
  <c r="I1079" i="8"/>
  <c r="H1079" i="8"/>
  <c r="M1078" i="8"/>
  <c r="K1078" i="8"/>
  <c r="J1078" i="8"/>
  <c r="I1078" i="8"/>
  <c r="H1078" i="8"/>
  <c r="M1077" i="8"/>
  <c r="K1077" i="8"/>
  <c r="J1077" i="8"/>
  <c r="I1077" i="8"/>
  <c r="H1077" i="8"/>
  <c r="M1076" i="8"/>
  <c r="K1076" i="8"/>
  <c r="J1076" i="8"/>
  <c r="I1076" i="8"/>
  <c r="H1076" i="8"/>
  <c r="M1075" i="8"/>
  <c r="K1075" i="8"/>
  <c r="J1075" i="8"/>
  <c r="I1075" i="8"/>
  <c r="H1075" i="8"/>
  <c r="M1074" i="8"/>
  <c r="K1074" i="8"/>
  <c r="J1074" i="8"/>
  <c r="I1074" i="8"/>
  <c r="H1074" i="8"/>
  <c r="M1073" i="8"/>
  <c r="K1073" i="8"/>
  <c r="J1073" i="8"/>
  <c r="I1073" i="8"/>
  <c r="H1073" i="8"/>
  <c r="M1072" i="8"/>
  <c r="K1072" i="8"/>
  <c r="J1072" i="8"/>
  <c r="I1072" i="8"/>
  <c r="H1072" i="8"/>
  <c r="M1071" i="8"/>
  <c r="K1071" i="8"/>
  <c r="J1071" i="8"/>
  <c r="I1071" i="8"/>
  <c r="H1071" i="8"/>
  <c r="M1070" i="8"/>
  <c r="K1070" i="8"/>
  <c r="J1070" i="8"/>
  <c r="I1070" i="8"/>
  <c r="H1070" i="8"/>
  <c r="M1069" i="8"/>
  <c r="K1069" i="8"/>
  <c r="J1069" i="8"/>
  <c r="I1069" i="8"/>
  <c r="H1069" i="8"/>
  <c r="M1068" i="8"/>
  <c r="K1068" i="8"/>
  <c r="J1068" i="8"/>
  <c r="I1068" i="8"/>
  <c r="H1068" i="8"/>
  <c r="M1067" i="8"/>
  <c r="K1067" i="8"/>
  <c r="J1067" i="8"/>
  <c r="I1067" i="8"/>
  <c r="H1067" i="8"/>
  <c r="M1066" i="8"/>
  <c r="K1066" i="8"/>
  <c r="J1066" i="8"/>
  <c r="I1066" i="8"/>
  <c r="H1066" i="8"/>
  <c r="M1065" i="8"/>
  <c r="K1065" i="8"/>
  <c r="J1065" i="8"/>
  <c r="I1065" i="8"/>
  <c r="H1065" i="8"/>
  <c r="M1064" i="8"/>
  <c r="K1064" i="8"/>
  <c r="J1064" i="8"/>
  <c r="I1064" i="8"/>
  <c r="H1064" i="8"/>
  <c r="M1063" i="8"/>
  <c r="K1063" i="8"/>
  <c r="J1063" i="8"/>
  <c r="I1063" i="8"/>
  <c r="H1063" i="8"/>
  <c r="M1062" i="8"/>
  <c r="K1062" i="8"/>
  <c r="J1062" i="8"/>
  <c r="I1062" i="8"/>
  <c r="H1062" i="8"/>
  <c r="M1061" i="8"/>
  <c r="K1061" i="8"/>
  <c r="J1061" i="8"/>
  <c r="I1061" i="8"/>
  <c r="H1061" i="8"/>
  <c r="M1060" i="8"/>
  <c r="K1060" i="8"/>
  <c r="J1060" i="8"/>
  <c r="I1060" i="8"/>
  <c r="H1060" i="8"/>
  <c r="M1059" i="8"/>
  <c r="K1059" i="8"/>
  <c r="J1059" i="8"/>
  <c r="I1059" i="8"/>
  <c r="H1059" i="8"/>
  <c r="M1058" i="8"/>
  <c r="K1058" i="8"/>
  <c r="J1058" i="8"/>
  <c r="I1058" i="8"/>
  <c r="H1058" i="8"/>
  <c r="M1057" i="8"/>
  <c r="K1057" i="8"/>
  <c r="J1057" i="8"/>
  <c r="I1057" i="8"/>
  <c r="H1057" i="8"/>
  <c r="M1056" i="8"/>
  <c r="K1056" i="8"/>
  <c r="J1056" i="8"/>
  <c r="I1056" i="8"/>
  <c r="H1056" i="8"/>
  <c r="M1055" i="8"/>
  <c r="K1055" i="8"/>
  <c r="J1055" i="8"/>
  <c r="I1055" i="8"/>
  <c r="H1055" i="8"/>
  <c r="M1054" i="8"/>
  <c r="K1054" i="8"/>
  <c r="J1054" i="8"/>
  <c r="I1054" i="8"/>
  <c r="H1054" i="8"/>
  <c r="M1053" i="8"/>
  <c r="K1053" i="8"/>
  <c r="J1053" i="8"/>
  <c r="I1053" i="8"/>
  <c r="H1053" i="8"/>
  <c r="M1052" i="8"/>
  <c r="K1052" i="8"/>
  <c r="J1052" i="8"/>
  <c r="I1052" i="8"/>
  <c r="H1052" i="8"/>
  <c r="M1051" i="8"/>
  <c r="K1051" i="8"/>
  <c r="J1051" i="8"/>
  <c r="I1051" i="8"/>
  <c r="H1051" i="8"/>
  <c r="M1050" i="8"/>
  <c r="K1050" i="8"/>
  <c r="J1050" i="8"/>
  <c r="I1050" i="8"/>
  <c r="H1050" i="8"/>
  <c r="M1049" i="8"/>
  <c r="K1049" i="8"/>
  <c r="J1049" i="8"/>
  <c r="I1049" i="8"/>
  <c r="H1049" i="8"/>
  <c r="M1048" i="8"/>
  <c r="K1048" i="8"/>
  <c r="J1048" i="8"/>
  <c r="I1048" i="8"/>
  <c r="H1048" i="8"/>
  <c r="M1047" i="8"/>
  <c r="K1047" i="8"/>
  <c r="J1047" i="8"/>
  <c r="I1047" i="8"/>
  <c r="H1047" i="8"/>
  <c r="M1046" i="8"/>
  <c r="K1046" i="8"/>
  <c r="J1046" i="8"/>
  <c r="I1046" i="8"/>
  <c r="H1046" i="8"/>
  <c r="M1045" i="8"/>
  <c r="K1045" i="8"/>
  <c r="J1045" i="8"/>
  <c r="I1045" i="8"/>
  <c r="H1045" i="8"/>
  <c r="M1044" i="8"/>
  <c r="K1044" i="8"/>
  <c r="J1044" i="8"/>
  <c r="I1044" i="8"/>
  <c r="H1044" i="8"/>
  <c r="M1043" i="8"/>
  <c r="K1043" i="8"/>
  <c r="J1043" i="8"/>
  <c r="I1043" i="8"/>
  <c r="H1043" i="8"/>
  <c r="M1042" i="8"/>
  <c r="K1042" i="8"/>
  <c r="J1042" i="8"/>
  <c r="I1042" i="8"/>
  <c r="H1042" i="8"/>
  <c r="M1041" i="8"/>
  <c r="K1041" i="8"/>
  <c r="J1041" i="8"/>
  <c r="I1041" i="8"/>
  <c r="H1041" i="8"/>
  <c r="M1040" i="8"/>
  <c r="K1040" i="8"/>
  <c r="J1040" i="8"/>
  <c r="I1040" i="8"/>
  <c r="H1040" i="8"/>
  <c r="M1039" i="8"/>
  <c r="K1039" i="8"/>
  <c r="J1039" i="8"/>
  <c r="I1039" i="8"/>
  <c r="H1039" i="8"/>
  <c r="M1038" i="8"/>
  <c r="K1038" i="8"/>
  <c r="J1038" i="8"/>
  <c r="I1038" i="8"/>
  <c r="H1038" i="8"/>
  <c r="M1037" i="8"/>
  <c r="K1037" i="8"/>
  <c r="J1037" i="8"/>
  <c r="I1037" i="8"/>
  <c r="H1037" i="8"/>
  <c r="M1036" i="8"/>
  <c r="K1036" i="8"/>
  <c r="J1036" i="8"/>
  <c r="I1036" i="8"/>
  <c r="H1036" i="8"/>
  <c r="M1035" i="8"/>
  <c r="K1035" i="8"/>
  <c r="J1035" i="8"/>
  <c r="I1035" i="8"/>
  <c r="H1035" i="8"/>
  <c r="M1034" i="8"/>
  <c r="K1034" i="8"/>
  <c r="J1034" i="8"/>
  <c r="I1034" i="8"/>
  <c r="H1034" i="8"/>
  <c r="M1033" i="8"/>
  <c r="K1033" i="8"/>
  <c r="J1033" i="8"/>
  <c r="I1033" i="8"/>
  <c r="H1033" i="8"/>
  <c r="M1032" i="8"/>
  <c r="K1032" i="8"/>
  <c r="J1032" i="8"/>
  <c r="I1032" i="8"/>
  <c r="H1032" i="8"/>
  <c r="M1031" i="8"/>
  <c r="K1031" i="8"/>
  <c r="J1031" i="8"/>
  <c r="I1031" i="8"/>
  <c r="H1031" i="8"/>
  <c r="M1030" i="8"/>
  <c r="K1030" i="8"/>
  <c r="J1030" i="8"/>
  <c r="I1030" i="8"/>
  <c r="H1030" i="8"/>
  <c r="M1029" i="8"/>
  <c r="K1029" i="8"/>
  <c r="J1029" i="8"/>
  <c r="I1029" i="8"/>
  <c r="H1029" i="8"/>
  <c r="M1028" i="8"/>
  <c r="K1028" i="8"/>
  <c r="J1028" i="8"/>
  <c r="I1028" i="8"/>
  <c r="H1028" i="8"/>
  <c r="M1027" i="8"/>
  <c r="K1027" i="8"/>
  <c r="J1027" i="8"/>
  <c r="I1027" i="8"/>
  <c r="H1027" i="8"/>
  <c r="M1026" i="8"/>
  <c r="K1026" i="8"/>
  <c r="J1026" i="8"/>
  <c r="I1026" i="8"/>
  <c r="H1026" i="8"/>
  <c r="M1025" i="8"/>
  <c r="K1025" i="8"/>
  <c r="J1025" i="8"/>
  <c r="I1025" i="8"/>
  <c r="H1025" i="8"/>
  <c r="M1024" i="8"/>
  <c r="K1024" i="8"/>
  <c r="J1024" i="8"/>
  <c r="I1024" i="8"/>
  <c r="H1024" i="8"/>
  <c r="M1023" i="8"/>
  <c r="K1023" i="8"/>
  <c r="J1023" i="8"/>
  <c r="I1023" i="8"/>
  <c r="H1023" i="8"/>
  <c r="M1022" i="8"/>
  <c r="K1022" i="8"/>
  <c r="J1022" i="8"/>
  <c r="I1022" i="8"/>
  <c r="H1022" i="8"/>
  <c r="M1021" i="8"/>
  <c r="K1021" i="8"/>
  <c r="J1021" i="8"/>
  <c r="I1021" i="8"/>
  <c r="H1021" i="8"/>
  <c r="M1020" i="8"/>
  <c r="K1020" i="8"/>
  <c r="J1020" i="8"/>
  <c r="I1020" i="8"/>
  <c r="H1020" i="8"/>
  <c r="M1019" i="8"/>
  <c r="K1019" i="8"/>
  <c r="J1019" i="8"/>
  <c r="I1019" i="8"/>
  <c r="H1019" i="8"/>
  <c r="M1018" i="8"/>
  <c r="K1018" i="8"/>
  <c r="J1018" i="8"/>
  <c r="I1018" i="8"/>
  <c r="H1018" i="8"/>
  <c r="M1017" i="8"/>
  <c r="K1017" i="8"/>
  <c r="J1017" i="8"/>
  <c r="I1017" i="8"/>
  <c r="H1017" i="8"/>
  <c r="M1016" i="8"/>
  <c r="K1016" i="8"/>
  <c r="J1016" i="8"/>
  <c r="I1016" i="8"/>
  <c r="H1016" i="8"/>
  <c r="M1015" i="8"/>
  <c r="K1015" i="8"/>
  <c r="J1015" i="8"/>
  <c r="I1015" i="8"/>
  <c r="H1015" i="8"/>
  <c r="M1014" i="8"/>
  <c r="K1014" i="8"/>
  <c r="J1014" i="8"/>
  <c r="I1014" i="8"/>
  <c r="H1014" i="8"/>
  <c r="M1013" i="8"/>
  <c r="K1013" i="8"/>
  <c r="J1013" i="8"/>
  <c r="I1013" i="8"/>
  <c r="H1013" i="8"/>
  <c r="M1012" i="8"/>
  <c r="K1012" i="8"/>
  <c r="J1012" i="8"/>
  <c r="I1012" i="8"/>
  <c r="H1012" i="8"/>
  <c r="M1011" i="8"/>
  <c r="K1011" i="8"/>
  <c r="J1011" i="8"/>
  <c r="I1011" i="8"/>
  <c r="H1011" i="8"/>
  <c r="M1010" i="8"/>
  <c r="K1010" i="8"/>
  <c r="J1010" i="8"/>
  <c r="I1010" i="8"/>
  <c r="H1010" i="8"/>
  <c r="M1009" i="8"/>
  <c r="K1009" i="8"/>
  <c r="J1009" i="8"/>
  <c r="I1009" i="8"/>
  <c r="H1009" i="8"/>
  <c r="M1008" i="8"/>
  <c r="K1008" i="8"/>
  <c r="J1008" i="8"/>
  <c r="I1008" i="8"/>
  <c r="H1008" i="8"/>
  <c r="M1007" i="8"/>
  <c r="K1007" i="8"/>
  <c r="J1007" i="8"/>
  <c r="I1007" i="8"/>
  <c r="H1007" i="8"/>
  <c r="M1006" i="8"/>
  <c r="K1006" i="8"/>
  <c r="J1006" i="8"/>
  <c r="I1006" i="8"/>
  <c r="H1006" i="8"/>
  <c r="M1005" i="8"/>
  <c r="K1005" i="8"/>
  <c r="J1005" i="8"/>
  <c r="I1005" i="8"/>
  <c r="H1005" i="8"/>
  <c r="M1004" i="8"/>
  <c r="K1004" i="8"/>
  <c r="J1004" i="8"/>
  <c r="I1004" i="8"/>
  <c r="H1004" i="8"/>
  <c r="M1003" i="8"/>
  <c r="K1003" i="8"/>
  <c r="J1003" i="8"/>
  <c r="I1003" i="8"/>
  <c r="H1003" i="8"/>
  <c r="M1002" i="8"/>
  <c r="K1002" i="8"/>
  <c r="J1002" i="8"/>
  <c r="I1002" i="8"/>
  <c r="H1002" i="8"/>
  <c r="M1001" i="8"/>
  <c r="K1001" i="8"/>
  <c r="J1001" i="8"/>
  <c r="I1001" i="8"/>
  <c r="H1001" i="8"/>
  <c r="M1000" i="8"/>
  <c r="K1000" i="8"/>
  <c r="J1000" i="8"/>
  <c r="I1000" i="8"/>
  <c r="H1000" i="8"/>
  <c r="M999" i="8"/>
  <c r="K999" i="8"/>
  <c r="J999" i="8"/>
  <c r="I999" i="8"/>
  <c r="H999" i="8"/>
  <c r="M998" i="8"/>
  <c r="K998" i="8"/>
  <c r="J998" i="8"/>
  <c r="I998" i="8"/>
  <c r="H998" i="8"/>
  <c r="M997" i="8"/>
  <c r="K997" i="8"/>
  <c r="J997" i="8"/>
  <c r="I997" i="8"/>
  <c r="H997" i="8"/>
  <c r="M996" i="8"/>
  <c r="K996" i="8"/>
  <c r="J996" i="8"/>
  <c r="I996" i="8"/>
  <c r="H996" i="8"/>
  <c r="M995" i="8"/>
  <c r="K995" i="8"/>
  <c r="J995" i="8"/>
  <c r="I995" i="8"/>
  <c r="H995" i="8"/>
  <c r="M994" i="8"/>
  <c r="K994" i="8"/>
  <c r="J994" i="8"/>
  <c r="I994" i="8"/>
  <c r="H994" i="8"/>
  <c r="M993" i="8"/>
  <c r="K993" i="8"/>
  <c r="J993" i="8"/>
  <c r="I993" i="8"/>
  <c r="H993" i="8"/>
  <c r="M992" i="8"/>
  <c r="K992" i="8"/>
  <c r="J992" i="8"/>
  <c r="I992" i="8"/>
  <c r="H992" i="8"/>
  <c r="M991" i="8"/>
  <c r="K991" i="8"/>
  <c r="J991" i="8"/>
  <c r="I991" i="8"/>
  <c r="H991" i="8"/>
  <c r="M990" i="8"/>
  <c r="K990" i="8"/>
  <c r="J990" i="8"/>
  <c r="I990" i="8"/>
  <c r="H990" i="8"/>
  <c r="M989" i="8"/>
  <c r="K989" i="8"/>
  <c r="J989" i="8"/>
  <c r="I989" i="8"/>
  <c r="H989" i="8"/>
  <c r="M988" i="8"/>
  <c r="K988" i="8"/>
  <c r="J988" i="8"/>
  <c r="I988" i="8"/>
  <c r="H988" i="8"/>
  <c r="M987" i="8"/>
  <c r="K987" i="8"/>
  <c r="J987" i="8"/>
  <c r="I987" i="8"/>
  <c r="H987" i="8"/>
  <c r="M986" i="8"/>
  <c r="K986" i="8"/>
  <c r="J986" i="8"/>
  <c r="I986" i="8"/>
  <c r="H986" i="8"/>
  <c r="M985" i="8"/>
  <c r="K985" i="8"/>
  <c r="J985" i="8"/>
  <c r="I985" i="8"/>
  <c r="H985" i="8"/>
  <c r="M984" i="8"/>
  <c r="K984" i="8"/>
  <c r="J984" i="8"/>
  <c r="I984" i="8"/>
  <c r="H984" i="8"/>
  <c r="M983" i="8"/>
  <c r="K983" i="8"/>
  <c r="J983" i="8"/>
  <c r="I983" i="8"/>
  <c r="H983" i="8"/>
  <c r="M982" i="8"/>
  <c r="K982" i="8"/>
  <c r="J982" i="8"/>
  <c r="I982" i="8"/>
  <c r="H982" i="8"/>
  <c r="M981" i="8"/>
  <c r="K981" i="8"/>
  <c r="J981" i="8"/>
  <c r="I981" i="8"/>
  <c r="H981" i="8"/>
  <c r="M980" i="8"/>
  <c r="K980" i="8"/>
  <c r="J980" i="8"/>
  <c r="I980" i="8"/>
  <c r="H980" i="8"/>
  <c r="M979" i="8"/>
  <c r="K979" i="8"/>
  <c r="J979" i="8"/>
  <c r="I979" i="8"/>
  <c r="H979" i="8"/>
  <c r="M978" i="8"/>
  <c r="K978" i="8"/>
  <c r="J978" i="8"/>
  <c r="I978" i="8"/>
  <c r="H978" i="8"/>
  <c r="M977" i="8"/>
  <c r="K977" i="8"/>
  <c r="J977" i="8"/>
  <c r="I977" i="8"/>
  <c r="H977" i="8"/>
  <c r="M976" i="8"/>
  <c r="K976" i="8"/>
  <c r="J976" i="8"/>
  <c r="I976" i="8"/>
  <c r="H976" i="8"/>
  <c r="M975" i="8"/>
  <c r="K975" i="8"/>
  <c r="J975" i="8"/>
  <c r="I975" i="8"/>
  <c r="H975" i="8"/>
  <c r="M974" i="8"/>
  <c r="K974" i="8"/>
  <c r="J974" i="8"/>
  <c r="I974" i="8"/>
  <c r="H974" i="8"/>
  <c r="M973" i="8"/>
  <c r="K973" i="8"/>
  <c r="J973" i="8"/>
  <c r="I973" i="8"/>
  <c r="H973" i="8"/>
  <c r="M972" i="8"/>
  <c r="K972" i="8"/>
  <c r="J972" i="8"/>
  <c r="I972" i="8"/>
  <c r="H972" i="8"/>
  <c r="M971" i="8"/>
  <c r="K971" i="8"/>
  <c r="J971" i="8"/>
  <c r="I971" i="8"/>
  <c r="H971" i="8"/>
  <c r="M970" i="8"/>
  <c r="K970" i="8"/>
  <c r="J970" i="8"/>
  <c r="I970" i="8"/>
  <c r="H970" i="8"/>
  <c r="M969" i="8"/>
  <c r="K969" i="8"/>
  <c r="J969" i="8"/>
  <c r="I969" i="8"/>
  <c r="H969" i="8"/>
  <c r="M968" i="8"/>
  <c r="K968" i="8"/>
  <c r="J968" i="8"/>
  <c r="I968" i="8"/>
  <c r="H968" i="8"/>
  <c r="M967" i="8"/>
  <c r="K967" i="8"/>
  <c r="J967" i="8"/>
  <c r="I967" i="8"/>
  <c r="H967" i="8"/>
  <c r="M966" i="8"/>
  <c r="K966" i="8"/>
  <c r="J966" i="8"/>
  <c r="I966" i="8"/>
  <c r="H966" i="8"/>
  <c r="M965" i="8"/>
  <c r="K965" i="8"/>
  <c r="J965" i="8"/>
  <c r="I965" i="8"/>
  <c r="H965" i="8"/>
  <c r="M964" i="8"/>
  <c r="K964" i="8"/>
  <c r="J964" i="8"/>
  <c r="I964" i="8"/>
  <c r="H964" i="8"/>
  <c r="M963" i="8"/>
  <c r="K963" i="8"/>
  <c r="J963" i="8"/>
  <c r="I963" i="8"/>
  <c r="H963" i="8"/>
  <c r="M962" i="8"/>
  <c r="K962" i="8"/>
  <c r="J962" i="8"/>
  <c r="I962" i="8"/>
  <c r="H962" i="8"/>
  <c r="M961" i="8"/>
  <c r="K961" i="8"/>
  <c r="J961" i="8"/>
  <c r="I961" i="8"/>
  <c r="H961" i="8"/>
  <c r="M960" i="8"/>
  <c r="K960" i="8"/>
  <c r="J960" i="8"/>
  <c r="I960" i="8"/>
  <c r="H960" i="8"/>
  <c r="M959" i="8"/>
  <c r="K959" i="8"/>
  <c r="J959" i="8"/>
  <c r="I959" i="8"/>
  <c r="H959" i="8"/>
  <c r="M958" i="8"/>
  <c r="K958" i="8"/>
  <c r="J958" i="8"/>
  <c r="I958" i="8"/>
  <c r="H958" i="8"/>
  <c r="M957" i="8"/>
  <c r="K957" i="8"/>
  <c r="J957" i="8"/>
  <c r="I957" i="8"/>
  <c r="H957" i="8"/>
  <c r="M956" i="8"/>
  <c r="K956" i="8"/>
  <c r="J956" i="8"/>
  <c r="I956" i="8"/>
  <c r="H956" i="8"/>
  <c r="M955" i="8"/>
  <c r="K955" i="8"/>
  <c r="J955" i="8"/>
  <c r="I955" i="8"/>
  <c r="H955" i="8"/>
  <c r="M954" i="8"/>
  <c r="K954" i="8"/>
  <c r="J954" i="8"/>
  <c r="I954" i="8"/>
  <c r="H954" i="8"/>
  <c r="M953" i="8"/>
  <c r="K953" i="8"/>
  <c r="J953" i="8"/>
  <c r="I953" i="8"/>
  <c r="H953" i="8"/>
  <c r="M952" i="8"/>
  <c r="K952" i="8"/>
  <c r="J952" i="8"/>
  <c r="I952" i="8"/>
  <c r="H952" i="8"/>
  <c r="M951" i="8"/>
  <c r="K951" i="8"/>
  <c r="J951" i="8"/>
  <c r="I951" i="8"/>
  <c r="H951" i="8"/>
  <c r="M950" i="8"/>
  <c r="K950" i="8"/>
  <c r="J950" i="8"/>
  <c r="I950" i="8"/>
  <c r="H950" i="8"/>
  <c r="M949" i="8"/>
  <c r="K949" i="8"/>
  <c r="J949" i="8"/>
  <c r="I949" i="8"/>
  <c r="H949" i="8"/>
  <c r="M948" i="8"/>
  <c r="K948" i="8"/>
  <c r="J948" i="8"/>
  <c r="I948" i="8"/>
  <c r="H948" i="8"/>
  <c r="M947" i="8"/>
  <c r="K947" i="8"/>
  <c r="J947" i="8"/>
  <c r="I947" i="8"/>
  <c r="H947" i="8"/>
  <c r="M946" i="8"/>
  <c r="K946" i="8"/>
  <c r="J946" i="8"/>
  <c r="I946" i="8"/>
  <c r="H946" i="8"/>
  <c r="M945" i="8"/>
  <c r="K945" i="8"/>
  <c r="J945" i="8"/>
  <c r="I945" i="8"/>
  <c r="H945" i="8"/>
  <c r="M944" i="8"/>
  <c r="K944" i="8"/>
  <c r="J944" i="8"/>
  <c r="I944" i="8"/>
  <c r="H944" i="8"/>
  <c r="M943" i="8"/>
  <c r="K943" i="8"/>
  <c r="J943" i="8"/>
  <c r="I943" i="8"/>
  <c r="H943" i="8"/>
  <c r="M942" i="8"/>
  <c r="K942" i="8"/>
  <c r="J942" i="8"/>
  <c r="I942" i="8"/>
  <c r="H942" i="8"/>
  <c r="M941" i="8"/>
  <c r="K941" i="8"/>
  <c r="J941" i="8"/>
  <c r="I941" i="8"/>
  <c r="H941" i="8"/>
  <c r="M940" i="8"/>
  <c r="K940" i="8"/>
  <c r="J940" i="8"/>
  <c r="I940" i="8"/>
  <c r="H940" i="8"/>
  <c r="M939" i="8"/>
  <c r="K939" i="8"/>
  <c r="J939" i="8"/>
  <c r="I939" i="8"/>
  <c r="H939" i="8"/>
  <c r="M938" i="8"/>
  <c r="K938" i="8"/>
  <c r="J938" i="8"/>
  <c r="I938" i="8"/>
  <c r="H938" i="8"/>
  <c r="M937" i="8"/>
  <c r="K937" i="8"/>
  <c r="J937" i="8"/>
  <c r="I937" i="8"/>
  <c r="H937" i="8"/>
  <c r="M936" i="8"/>
  <c r="K936" i="8"/>
  <c r="J936" i="8"/>
  <c r="I936" i="8"/>
  <c r="H936" i="8"/>
  <c r="M935" i="8"/>
  <c r="K935" i="8"/>
  <c r="J935" i="8"/>
  <c r="I935" i="8"/>
  <c r="H935" i="8"/>
  <c r="M934" i="8"/>
  <c r="K934" i="8"/>
  <c r="J934" i="8"/>
  <c r="I934" i="8"/>
  <c r="H934" i="8"/>
  <c r="M933" i="8"/>
  <c r="K933" i="8"/>
  <c r="J933" i="8"/>
  <c r="I933" i="8"/>
  <c r="H933" i="8"/>
  <c r="M932" i="8"/>
  <c r="K932" i="8"/>
  <c r="J932" i="8"/>
  <c r="I932" i="8"/>
  <c r="H932" i="8"/>
  <c r="M931" i="8"/>
  <c r="K931" i="8"/>
  <c r="J931" i="8"/>
  <c r="I931" i="8"/>
  <c r="H931" i="8"/>
  <c r="M930" i="8"/>
  <c r="K930" i="8"/>
  <c r="J930" i="8"/>
  <c r="I930" i="8"/>
  <c r="H930" i="8"/>
  <c r="M929" i="8"/>
  <c r="K929" i="8"/>
  <c r="J929" i="8"/>
  <c r="I929" i="8"/>
  <c r="H929" i="8"/>
  <c r="M928" i="8"/>
  <c r="K928" i="8"/>
  <c r="J928" i="8"/>
  <c r="I928" i="8"/>
  <c r="H928" i="8"/>
  <c r="M927" i="8"/>
  <c r="K927" i="8"/>
  <c r="J927" i="8"/>
  <c r="I927" i="8"/>
  <c r="H927" i="8"/>
  <c r="M926" i="8"/>
  <c r="K926" i="8"/>
  <c r="J926" i="8"/>
  <c r="I926" i="8"/>
  <c r="H926" i="8"/>
  <c r="M925" i="8"/>
  <c r="K925" i="8"/>
  <c r="J925" i="8"/>
  <c r="I925" i="8"/>
  <c r="H925" i="8"/>
  <c r="M924" i="8"/>
  <c r="K924" i="8"/>
  <c r="J924" i="8"/>
  <c r="I924" i="8"/>
  <c r="H924" i="8"/>
  <c r="M923" i="8"/>
  <c r="K923" i="8"/>
  <c r="J923" i="8"/>
  <c r="I923" i="8"/>
  <c r="H923" i="8"/>
  <c r="M922" i="8"/>
  <c r="K922" i="8"/>
  <c r="J922" i="8"/>
  <c r="I922" i="8"/>
  <c r="H922" i="8"/>
  <c r="M921" i="8"/>
  <c r="K921" i="8"/>
  <c r="J921" i="8"/>
  <c r="I921" i="8"/>
  <c r="H921" i="8"/>
  <c r="M920" i="8"/>
  <c r="K920" i="8"/>
  <c r="J920" i="8"/>
  <c r="I920" i="8"/>
  <c r="H920" i="8"/>
  <c r="M919" i="8"/>
  <c r="K919" i="8"/>
  <c r="J919" i="8"/>
  <c r="I919" i="8"/>
  <c r="H919" i="8"/>
  <c r="M918" i="8"/>
  <c r="K918" i="8"/>
  <c r="J918" i="8"/>
  <c r="I918" i="8"/>
  <c r="H918" i="8"/>
  <c r="M917" i="8"/>
  <c r="K917" i="8"/>
  <c r="J917" i="8"/>
  <c r="I917" i="8"/>
  <c r="H917" i="8"/>
  <c r="M916" i="8"/>
  <c r="K916" i="8"/>
  <c r="J916" i="8"/>
  <c r="I916" i="8"/>
  <c r="H916" i="8"/>
  <c r="M915" i="8"/>
  <c r="K915" i="8"/>
  <c r="J915" i="8"/>
  <c r="I915" i="8"/>
  <c r="H915" i="8"/>
  <c r="M914" i="8"/>
  <c r="K914" i="8"/>
  <c r="J914" i="8"/>
  <c r="I914" i="8"/>
  <c r="H914" i="8"/>
  <c r="M913" i="8"/>
  <c r="K913" i="8"/>
  <c r="J913" i="8"/>
  <c r="I913" i="8"/>
  <c r="H913" i="8"/>
  <c r="M912" i="8"/>
  <c r="K912" i="8"/>
  <c r="J912" i="8"/>
  <c r="I912" i="8"/>
  <c r="H912" i="8"/>
  <c r="M911" i="8"/>
  <c r="K911" i="8"/>
  <c r="J911" i="8"/>
  <c r="I911" i="8"/>
  <c r="H911" i="8"/>
  <c r="M910" i="8"/>
  <c r="K910" i="8"/>
  <c r="J910" i="8"/>
  <c r="I910" i="8"/>
  <c r="H910" i="8"/>
  <c r="M909" i="8"/>
  <c r="K909" i="8"/>
  <c r="J909" i="8"/>
  <c r="I909" i="8"/>
  <c r="H909" i="8"/>
  <c r="M908" i="8"/>
  <c r="K908" i="8"/>
  <c r="J908" i="8"/>
  <c r="I908" i="8"/>
  <c r="H908" i="8"/>
  <c r="M907" i="8"/>
  <c r="K907" i="8"/>
  <c r="J907" i="8"/>
  <c r="I907" i="8"/>
  <c r="H907" i="8"/>
  <c r="M906" i="8"/>
  <c r="K906" i="8"/>
  <c r="J906" i="8"/>
  <c r="I906" i="8"/>
  <c r="H906" i="8"/>
  <c r="M905" i="8"/>
  <c r="K905" i="8"/>
  <c r="J905" i="8"/>
  <c r="I905" i="8"/>
  <c r="H905" i="8"/>
  <c r="M904" i="8"/>
  <c r="K904" i="8"/>
  <c r="J904" i="8"/>
  <c r="I904" i="8"/>
  <c r="H904" i="8"/>
  <c r="M903" i="8"/>
  <c r="K903" i="8"/>
  <c r="J903" i="8"/>
  <c r="I903" i="8"/>
  <c r="H903" i="8"/>
  <c r="M902" i="8"/>
  <c r="K902" i="8"/>
  <c r="J902" i="8"/>
  <c r="I902" i="8"/>
  <c r="H902" i="8"/>
  <c r="M901" i="8"/>
  <c r="K901" i="8"/>
  <c r="J901" i="8"/>
  <c r="I901" i="8"/>
  <c r="H901" i="8"/>
  <c r="M900" i="8"/>
  <c r="K900" i="8"/>
  <c r="J900" i="8"/>
  <c r="I900" i="8"/>
  <c r="H900" i="8"/>
  <c r="M899" i="8"/>
  <c r="K899" i="8"/>
  <c r="J899" i="8"/>
  <c r="I899" i="8"/>
  <c r="H899" i="8"/>
  <c r="M898" i="8"/>
  <c r="K898" i="8"/>
  <c r="J898" i="8"/>
  <c r="I898" i="8"/>
  <c r="H898" i="8"/>
  <c r="M897" i="8"/>
  <c r="K897" i="8"/>
  <c r="J897" i="8"/>
  <c r="I897" i="8"/>
  <c r="H897" i="8"/>
  <c r="M896" i="8"/>
  <c r="K896" i="8"/>
  <c r="J896" i="8"/>
  <c r="I896" i="8"/>
  <c r="H896" i="8"/>
  <c r="M895" i="8"/>
  <c r="K895" i="8"/>
  <c r="J895" i="8"/>
  <c r="I895" i="8"/>
  <c r="H895" i="8"/>
  <c r="M894" i="8"/>
  <c r="K894" i="8"/>
  <c r="J894" i="8"/>
  <c r="I894" i="8"/>
  <c r="H894" i="8"/>
  <c r="M893" i="8"/>
  <c r="K893" i="8"/>
  <c r="J893" i="8"/>
  <c r="I893" i="8"/>
  <c r="H893" i="8"/>
  <c r="M892" i="8"/>
  <c r="K892" i="8"/>
  <c r="J892" i="8"/>
  <c r="I892" i="8"/>
  <c r="H892" i="8"/>
  <c r="M891" i="8"/>
  <c r="K891" i="8"/>
  <c r="J891" i="8"/>
  <c r="I891" i="8"/>
  <c r="H891" i="8"/>
  <c r="M890" i="8"/>
  <c r="K890" i="8"/>
  <c r="J890" i="8"/>
  <c r="I890" i="8"/>
  <c r="H890" i="8"/>
  <c r="M889" i="8"/>
  <c r="K889" i="8"/>
  <c r="J889" i="8"/>
  <c r="I889" i="8"/>
  <c r="H889" i="8"/>
  <c r="M888" i="8"/>
  <c r="K888" i="8"/>
  <c r="J888" i="8"/>
  <c r="I888" i="8"/>
  <c r="H888" i="8"/>
  <c r="M887" i="8"/>
  <c r="K887" i="8"/>
  <c r="J887" i="8"/>
  <c r="I887" i="8"/>
  <c r="H887" i="8"/>
  <c r="M886" i="8"/>
  <c r="K886" i="8"/>
  <c r="J886" i="8"/>
  <c r="I886" i="8"/>
  <c r="H886" i="8"/>
  <c r="M885" i="8"/>
  <c r="K885" i="8"/>
  <c r="J885" i="8"/>
  <c r="I885" i="8"/>
  <c r="H885" i="8"/>
  <c r="M884" i="8"/>
  <c r="K884" i="8"/>
  <c r="J884" i="8"/>
  <c r="I884" i="8"/>
  <c r="H884" i="8"/>
  <c r="M883" i="8"/>
  <c r="K883" i="8"/>
  <c r="J883" i="8"/>
  <c r="I883" i="8"/>
  <c r="H883" i="8"/>
  <c r="M882" i="8"/>
  <c r="K882" i="8"/>
  <c r="J882" i="8"/>
  <c r="I882" i="8"/>
  <c r="H882" i="8"/>
  <c r="M881" i="8"/>
  <c r="K881" i="8"/>
  <c r="J881" i="8"/>
  <c r="I881" i="8"/>
  <c r="H881" i="8"/>
  <c r="M880" i="8"/>
  <c r="K880" i="8"/>
  <c r="J880" i="8"/>
  <c r="I880" i="8"/>
  <c r="H880" i="8"/>
  <c r="M879" i="8"/>
  <c r="K879" i="8"/>
  <c r="J879" i="8"/>
  <c r="I879" i="8"/>
  <c r="H879" i="8"/>
  <c r="M878" i="8"/>
  <c r="K878" i="8"/>
  <c r="J878" i="8"/>
  <c r="I878" i="8"/>
  <c r="H878" i="8"/>
  <c r="M877" i="8"/>
  <c r="K877" i="8"/>
  <c r="J877" i="8"/>
  <c r="I877" i="8"/>
  <c r="H877" i="8"/>
  <c r="M876" i="8"/>
  <c r="K876" i="8"/>
  <c r="J876" i="8"/>
  <c r="I876" i="8"/>
  <c r="H876" i="8"/>
  <c r="M875" i="8"/>
  <c r="K875" i="8"/>
  <c r="J875" i="8"/>
  <c r="I875" i="8"/>
  <c r="H875" i="8"/>
  <c r="M874" i="8"/>
  <c r="K874" i="8"/>
  <c r="J874" i="8"/>
  <c r="I874" i="8"/>
  <c r="H874" i="8"/>
  <c r="M873" i="8"/>
  <c r="K873" i="8"/>
  <c r="J873" i="8"/>
  <c r="I873" i="8"/>
  <c r="H873" i="8"/>
  <c r="M872" i="8"/>
  <c r="K872" i="8"/>
  <c r="J872" i="8"/>
  <c r="I872" i="8"/>
  <c r="H872" i="8"/>
  <c r="M871" i="8"/>
  <c r="K871" i="8"/>
  <c r="J871" i="8"/>
  <c r="I871" i="8"/>
  <c r="H871" i="8"/>
  <c r="M870" i="8"/>
  <c r="K870" i="8"/>
  <c r="J870" i="8"/>
  <c r="I870" i="8"/>
  <c r="H870" i="8"/>
  <c r="M869" i="8"/>
  <c r="K869" i="8"/>
  <c r="J869" i="8"/>
  <c r="I869" i="8"/>
  <c r="H869" i="8"/>
  <c r="M868" i="8"/>
  <c r="K868" i="8"/>
  <c r="J868" i="8"/>
  <c r="I868" i="8"/>
  <c r="H868" i="8"/>
  <c r="M867" i="8"/>
  <c r="K867" i="8"/>
  <c r="J867" i="8"/>
  <c r="I867" i="8"/>
  <c r="H867" i="8"/>
  <c r="M866" i="8"/>
  <c r="K866" i="8"/>
  <c r="J866" i="8"/>
  <c r="I866" i="8"/>
  <c r="H866" i="8"/>
  <c r="M865" i="8"/>
  <c r="K865" i="8"/>
  <c r="J865" i="8"/>
  <c r="I865" i="8"/>
  <c r="H865" i="8"/>
  <c r="M864" i="8"/>
  <c r="K864" i="8"/>
  <c r="J864" i="8"/>
  <c r="I864" i="8"/>
  <c r="H864" i="8"/>
  <c r="M863" i="8"/>
  <c r="K863" i="8"/>
  <c r="J863" i="8"/>
  <c r="I863" i="8"/>
  <c r="H863" i="8"/>
  <c r="M862" i="8"/>
  <c r="K862" i="8"/>
  <c r="J862" i="8"/>
  <c r="I862" i="8"/>
  <c r="H862" i="8"/>
  <c r="M861" i="8"/>
  <c r="K861" i="8"/>
  <c r="J861" i="8"/>
  <c r="I861" i="8"/>
  <c r="H861" i="8"/>
  <c r="M860" i="8"/>
  <c r="K860" i="8"/>
  <c r="J860" i="8"/>
  <c r="I860" i="8"/>
  <c r="H860" i="8"/>
  <c r="M859" i="8"/>
  <c r="K859" i="8"/>
  <c r="J859" i="8"/>
  <c r="I859" i="8"/>
  <c r="H859" i="8"/>
  <c r="M858" i="8"/>
  <c r="K858" i="8"/>
  <c r="J858" i="8"/>
  <c r="I858" i="8"/>
  <c r="H858" i="8"/>
  <c r="M857" i="8"/>
  <c r="K857" i="8"/>
  <c r="J857" i="8"/>
  <c r="I857" i="8"/>
  <c r="H857" i="8"/>
  <c r="M856" i="8"/>
  <c r="K856" i="8"/>
  <c r="J856" i="8"/>
  <c r="I856" i="8"/>
  <c r="H856" i="8"/>
  <c r="M855" i="8"/>
  <c r="K855" i="8"/>
  <c r="J855" i="8"/>
  <c r="I855" i="8"/>
  <c r="H855" i="8"/>
  <c r="M854" i="8"/>
  <c r="K854" i="8"/>
  <c r="J854" i="8"/>
  <c r="I854" i="8"/>
  <c r="H854" i="8"/>
  <c r="M853" i="8"/>
  <c r="K853" i="8"/>
  <c r="J853" i="8"/>
  <c r="I853" i="8"/>
  <c r="H853" i="8"/>
  <c r="M852" i="8"/>
  <c r="K852" i="8"/>
  <c r="J852" i="8"/>
  <c r="I852" i="8"/>
  <c r="H852" i="8"/>
  <c r="M851" i="8"/>
  <c r="K851" i="8"/>
  <c r="J851" i="8"/>
  <c r="I851" i="8"/>
  <c r="H851" i="8"/>
  <c r="M850" i="8"/>
  <c r="K850" i="8"/>
  <c r="J850" i="8"/>
  <c r="I850" i="8"/>
  <c r="H850" i="8"/>
  <c r="M849" i="8"/>
  <c r="K849" i="8"/>
  <c r="J849" i="8"/>
  <c r="I849" i="8"/>
  <c r="H849" i="8"/>
  <c r="M848" i="8"/>
  <c r="K848" i="8"/>
  <c r="J848" i="8"/>
  <c r="I848" i="8"/>
  <c r="H848" i="8"/>
  <c r="M847" i="8"/>
  <c r="K847" i="8"/>
  <c r="J847" i="8"/>
  <c r="I847" i="8"/>
  <c r="H847" i="8"/>
  <c r="M846" i="8"/>
  <c r="K846" i="8"/>
  <c r="J846" i="8"/>
  <c r="I846" i="8"/>
  <c r="H846" i="8"/>
  <c r="M845" i="8"/>
  <c r="K845" i="8"/>
  <c r="J845" i="8"/>
  <c r="I845" i="8"/>
  <c r="H845" i="8"/>
  <c r="M844" i="8"/>
  <c r="K844" i="8"/>
  <c r="J844" i="8"/>
  <c r="I844" i="8"/>
  <c r="H844" i="8"/>
  <c r="M843" i="8"/>
  <c r="K843" i="8"/>
  <c r="J843" i="8"/>
  <c r="I843" i="8"/>
  <c r="H843" i="8"/>
  <c r="M842" i="8"/>
  <c r="K842" i="8"/>
  <c r="J842" i="8"/>
  <c r="I842" i="8"/>
  <c r="H842" i="8"/>
  <c r="M841" i="8"/>
  <c r="K841" i="8"/>
  <c r="J841" i="8"/>
  <c r="I841" i="8"/>
  <c r="H841" i="8"/>
  <c r="M840" i="8"/>
  <c r="K840" i="8"/>
  <c r="J840" i="8"/>
  <c r="I840" i="8"/>
  <c r="H840" i="8"/>
  <c r="M839" i="8"/>
  <c r="K839" i="8"/>
  <c r="J839" i="8"/>
  <c r="I839" i="8"/>
  <c r="H839" i="8"/>
  <c r="M838" i="8"/>
  <c r="K838" i="8"/>
  <c r="J838" i="8"/>
  <c r="I838" i="8"/>
  <c r="H838" i="8"/>
  <c r="M837" i="8"/>
  <c r="K837" i="8"/>
  <c r="J837" i="8"/>
  <c r="I837" i="8"/>
  <c r="H837" i="8"/>
  <c r="M836" i="8"/>
  <c r="K836" i="8"/>
  <c r="J836" i="8"/>
  <c r="I836" i="8"/>
  <c r="H836" i="8"/>
  <c r="M835" i="8"/>
  <c r="K835" i="8"/>
  <c r="J835" i="8"/>
  <c r="I835" i="8"/>
  <c r="H835" i="8"/>
  <c r="M834" i="8"/>
  <c r="K834" i="8"/>
  <c r="J834" i="8"/>
  <c r="I834" i="8"/>
  <c r="H834" i="8"/>
  <c r="M833" i="8"/>
  <c r="K833" i="8"/>
  <c r="J833" i="8"/>
  <c r="I833" i="8"/>
  <c r="H833" i="8"/>
  <c r="M832" i="8"/>
  <c r="K832" i="8"/>
  <c r="J832" i="8"/>
  <c r="I832" i="8"/>
  <c r="H832" i="8"/>
  <c r="M831" i="8"/>
  <c r="K831" i="8"/>
  <c r="J831" i="8"/>
  <c r="I831" i="8"/>
  <c r="H831" i="8"/>
  <c r="M830" i="8"/>
  <c r="K830" i="8"/>
  <c r="J830" i="8"/>
  <c r="I830" i="8"/>
  <c r="H830" i="8"/>
  <c r="M829" i="8"/>
  <c r="K829" i="8"/>
  <c r="J829" i="8"/>
  <c r="I829" i="8"/>
  <c r="H829" i="8"/>
  <c r="M828" i="8"/>
  <c r="K828" i="8"/>
  <c r="J828" i="8"/>
  <c r="I828" i="8"/>
  <c r="H828" i="8"/>
  <c r="M827" i="8"/>
  <c r="K827" i="8"/>
  <c r="J827" i="8"/>
  <c r="I827" i="8"/>
  <c r="H827" i="8"/>
  <c r="M826" i="8"/>
  <c r="K826" i="8"/>
  <c r="J826" i="8"/>
  <c r="I826" i="8"/>
  <c r="H826" i="8"/>
  <c r="M825" i="8"/>
  <c r="K825" i="8"/>
  <c r="J825" i="8"/>
  <c r="I825" i="8"/>
  <c r="H825" i="8"/>
  <c r="M824" i="8"/>
  <c r="K824" i="8"/>
  <c r="J824" i="8"/>
  <c r="I824" i="8"/>
  <c r="H824" i="8"/>
  <c r="M823" i="8"/>
  <c r="K823" i="8"/>
  <c r="J823" i="8"/>
  <c r="I823" i="8"/>
  <c r="H823" i="8"/>
  <c r="M822" i="8"/>
  <c r="K822" i="8"/>
  <c r="J822" i="8"/>
  <c r="I822" i="8"/>
  <c r="H822" i="8"/>
  <c r="M821" i="8"/>
  <c r="K821" i="8"/>
  <c r="J821" i="8"/>
  <c r="I821" i="8"/>
  <c r="H821" i="8"/>
  <c r="M820" i="8"/>
  <c r="K820" i="8"/>
  <c r="J820" i="8"/>
  <c r="I820" i="8"/>
  <c r="H820" i="8"/>
  <c r="M819" i="8"/>
  <c r="K819" i="8"/>
  <c r="J819" i="8"/>
  <c r="I819" i="8"/>
  <c r="H819" i="8"/>
  <c r="M818" i="8"/>
  <c r="K818" i="8"/>
  <c r="J818" i="8"/>
  <c r="I818" i="8"/>
  <c r="H818" i="8"/>
  <c r="M817" i="8"/>
  <c r="K817" i="8"/>
  <c r="J817" i="8"/>
  <c r="I817" i="8"/>
  <c r="H817" i="8"/>
  <c r="M816" i="8"/>
  <c r="K816" i="8"/>
  <c r="J816" i="8"/>
  <c r="I816" i="8"/>
  <c r="H816" i="8"/>
  <c r="M815" i="8"/>
  <c r="K815" i="8"/>
  <c r="J815" i="8"/>
  <c r="I815" i="8"/>
  <c r="H815" i="8"/>
  <c r="M814" i="8"/>
  <c r="K814" i="8"/>
  <c r="J814" i="8"/>
  <c r="I814" i="8"/>
  <c r="H814" i="8"/>
  <c r="M813" i="8"/>
  <c r="K813" i="8"/>
  <c r="J813" i="8"/>
  <c r="I813" i="8"/>
  <c r="H813" i="8"/>
  <c r="M812" i="8"/>
  <c r="K812" i="8"/>
  <c r="J812" i="8"/>
  <c r="I812" i="8"/>
  <c r="H812" i="8"/>
  <c r="M811" i="8"/>
  <c r="K811" i="8"/>
  <c r="J811" i="8"/>
  <c r="I811" i="8"/>
  <c r="H811" i="8"/>
  <c r="M810" i="8"/>
  <c r="K810" i="8"/>
  <c r="J810" i="8"/>
  <c r="I810" i="8"/>
  <c r="H810" i="8"/>
  <c r="M809" i="8"/>
  <c r="K809" i="8"/>
  <c r="J809" i="8"/>
  <c r="I809" i="8"/>
  <c r="H809" i="8"/>
  <c r="M808" i="8"/>
  <c r="K808" i="8"/>
  <c r="J808" i="8"/>
  <c r="I808" i="8"/>
  <c r="H808" i="8"/>
  <c r="M807" i="8"/>
  <c r="K807" i="8"/>
  <c r="J807" i="8"/>
  <c r="I807" i="8"/>
  <c r="H807" i="8"/>
  <c r="M806" i="8"/>
  <c r="K806" i="8"/>
  <c r="J806" i="8"/>
  <c r="I806" i="8"/>
  <c r="H806" i="8"/>
  <c r="M805" i="8"/>
  <c r="K805" i="8"/>
  <c r="J805" i="8"/>
  <c r="I805" i="8"/>
  <c r="H805" i="8"/>
  <c r="M804" i="8"/>
  <c r="K804" i="8"/>
  <c r="J804" i="8"/>
  <c r="I804" i="8"/>
  <c r="H804" i="8"/>
  <c r="M803" i="8"/>
  <c r="K803" i="8"/>
  <c r="J803" i="8"/>
  <c r="I803" i="8"/>
  <c r="H803" i="8"/>
  <c r="M802" i="8"/>
  <c r="K802" i="8"/>
  <c r="J802" i="8"/>
  <c r="I802" i="8"/>
  <c r="H802" i="8"/>
  <c r="M801" i="8"/>
  <c r="K801" i="8"/>
  <c r="J801" i="8"/>
  <c r="I801" i="8"/>
  <c r="H801" i="8"/>
  <c r="M800" i="8"/>
  <c r="K800" i="8"/>
  <c r="J800" i="8"/>
  <c r="I800" i="8"/>
  <c r="H800" i="8"/>
  <c r="M799" i="8"/>
  <c r="K799" i="8"/>
  <c r="J799" i="8"/>
  <c r="I799" i="8"/>
  <c r="H799" i="8"/>
  <c r="M798" i="8"/>
  <c r="K798" i="8"/>
  <c r="J798" i="8"/>
  <c r="I798" i="8"/>
  <c r="H798" i="8"/>
  <c r="M797" i="8"/>
  <c r="K797" i="8"/>
  <c r="J797" i="8"/>
  <c r="I797" i="8"/>
  <c r="H797" i="8"/>
  <c r="M796" i="8"/>
  <c r="K796" i="8"/>
  <c r="J796" i="8"/>
  <c r="I796" i="8"/>
  <c r="H796" i="8"/>
  <c r="M795" i="8"/>
  <c r="K795" i="8"/>
  <c r="J795" i="8"/>
  <c r="I795" i="8"/>
  <c r="H795" i="8"/>
  <c r="M794" i="8"/>
  <c r="K794" i="8"/>
  <c r="J794" i="8"/>
  <c r="I794" i="8"/>
  <c r="H794" i="8"/>
  <c r="M793" i="8"/>
  <c r="K793" i="8"/>
  <c r="J793" i="8"/>
  <c r="I793" i="8"/>
  <c r="H793" i="8"/>
  <c r="M792" i="8"/>
  <c r="K792" i="8"/>
  <c r="J792" i="8"/>
  <c r="I792" i="8"/>
  <c r="H792" i="8"/>
  <c r="M791" i="8"/>
  <c r="K791" i="8"/>
  <c r="J791" i="8"/>
  <c r="I791" i="8"/>
  <c r="H791" i="8"/>
  <c r="M790" i="8"/>
  <c r="K790" i="8"/>
  <c r="J790" i="8"/>
  <c r="I790" i="8"/>
  <c r="H790" i="8"/>
  <c r="M789" i="8"/>
  <c r="K789" i="8"/>
  <c r="J789" i="8"/>
  <c r="I789" i="8"/>
  <c r="H789" i="8"/>
  <c r="M788" i="8"/>
  <c r="K788" i="8"/>
  <c r="J788" i="8"/>
  <c r="I788" i="8"/>
  <c r="H788" i="8"/>
  <c r="M787" i="8"/>
  <c r="K787" i="8"/>
  <c r="J787" i="8"/>
  <c r="I787" i="8"/>
  <c r="H787" i="8"/>
  <c r="M786" i="8"/>
  <c r="K786" i="8"/>
  <c r="J786" i="8"/>
  <c r="I786" i="8"/>
  <c r="H786" i="8"/>
  <c r="M785" i="8"/>
  <c r="K785" i="8"/>
  <c r="J785" i="8"/>
  <c r="I785" i="8"/>
  <c r="H785" i="8"/>
  <c r="M784" i="8"/>
  <c r="K784" i="8"/>
  <c r="J784" i="8"/>
  <c r="I784" i="8"/>
  <c r="H784" i="8"/>
  <c r="M783" i="8"/>
  <c r="K783" i="8"/>
  <c r="J783" i="8"/>
  <c r="I783" i="8"/>
  <c r="H783" i="8"/>
  <c r="M782" i="8"/>
  <c r="K782" i="8"/>
  <c r="J782" i="8"/>
  <c r="I782" i="8"/>
  <c r="H782" i="8"/>
  <c r="M781" i="8"/>
  <c r="K781" i="8"/>
  <c r="J781" i="8"/>
  <c r="I781" i="8"/>
  <c r="H781" i="8"/>
  <c r="M780" i="8"/>
  <c r="K780" i="8"/>
  <c r="J780" i="8"/>
  <c r="I780" i="8"/>
  <c r="H780" i="8"/>
  <c r="M779" i="8"/>
  <c r="K779" i="8"/>
  <c r="J779" i="8"/>
  <c r="I779" i="8"/>
  <c r="H779" i="8"/>
  <c r="M778" i="8"/>
  <c r="K778" i="8"/>
  <c r="J778" i="8"/>
  <c r="I778" i="8"/>
  <c r="H778" i="8"/>
  <c r="M777" i="8"/>
  <c r="K777" i="8"/>
  <c r="J777" i="8"/>
  <c r="I777" i="8"/>
  <c r="H777" i="8"/>
  <c r="M776" i="8"/>
  <c r="K776" i="8"/>
  <c r="J776" i="8"/>
  <c r="I776" i="8"/>
  <c r="H776" i="8"/>
  <c r="M775" i="8"/>
  <c r="K775" i="8"/>
  <c r="J775" i="8"/>
  <c r="I775" i="8"/>
  <c r="H775" i="8"/>
  <c r="M774" i="8"/>
  <c r="K774" i="8"/>
  <c r="J774" i="8"/>
  <c r="I774" i="8"/>
  <c r="H774" i="8"/>
  <c r="M773" i="8"/>
  <c r="K773" i="8"/>
  <c r="J773" i="8"/>
  <c r="I773" i="8"/>
  <c r="H773" i="8"/>
  <c r="M772" i="8"/>
  <c r="K772" i="8"/>
  <c r="J772" i="8"/>
  <c r="I772" i="8"/>
  <c r="H772" i="8"/>
  <c r="M771" i="8"/>
  <c r="K771" i="8"/>
  <c r="J771" i="8"/>
  <c r="I771" i="8"/>
  <c r="H771" i="8"/>
  <c r="M770" i="8"/>
  <c r="K770" i="8"/>
  <c r="J770" i="8"/>
  <c r="I770" i="8"/>
  <c r="H770" i="8"/>
  <c r="M769" i="8"/>
  <c r="K769" i="8"/>
  <c r="J769" i="8"/>
  <c r="I769" i="8"/>
  <c r="H769" i="8"/>
  <c r="M768" i="8"/>
  <c r="K768" i="8"/>
  <c r="J768" i="8"/>
  <c r="I768" i="8"/>
  <c r="H768" i="8"/>
  <c r="M767" i="8"/>
  <c r="K767" i="8"/>
  <c r="J767" i="8"/>
  <c r="I767" i="8"/>
  <c r="H767" i="8"/>
  <c r="M766" i="8"/>
  <c r="K766" i="8"/>
  <c r="J766" i="8"/>
  <c r="I766" i="8"/>
  <c r="H766" i="8"/>
  <c r="M765" i="8"/>
  <c r="K765" i="8"/>
  <c r="J765" i="8"/>
  <c r="I765" i="8"/>
  <c r="H765" i="8"/>
  <c r="M764" i="8"/>
  <c r="K764" i="8"/>
  <c r="J764" i="8"/>
  <c r="I764" i="8"/>
  <c r="H764" i="8"/>
  <c r="M763" i="8"/>
  <c r="K763" i="8"/>
  <c r="J763" i="8"/>
  <c r="I763" i="8"/>
  <c r="H763" i="8"/>
  <c r="M762" i="8"/>
  <c r="K762" i="8"/>
  <c r="J762" i="8"/>
  <c r="I762" i="8"/>
  <c r="H762" i="8"/>
  <c r="M761" i="8"/>
  <c r="K761" i="8"/>
  <c r="J761" i="8"/>
  <c r="I761" i="8"/>
  <c r="H761" i="8"/>
  <c r="M760" i="8"/>
  <c r="K760" i="8"/>
  <c r="J760" i="8"/>
  <c r="I760" i="8"/>
  <c r="H760" i="8"/>
  <c r="M759" i="8"/>
  <c r="K759" i="8"/>
  <c r="J759" i="8"/>
  <c r="I759" i="8"/>
  <c r="H759" i="8"/>
  <c r="M758" i="8"/>
  <c r="K758" i="8"/>
  <c r="J758" i="8"/>
  <c r="I758" i="8"/>
  <c r="H758" i="8"/>
  <c r="M757" i="8"/>
  <c r="K757" i="8"/>
  <c r="J757" i="8"/>
  <c r="I757" i="8"/>
  <c r="H757" i="8"/>
  <c r="M756" i="8"/>
  <c r="K756" i="8"/>
  <c r="J756" i="8"/>
  <c r="I756" i="8"/>
  <c r="H756" i="8"/>
  <c r="M755" i="8"/>
  <c r="K755" i="8"/>
  <c r="J755" i="8"/>
  <c r="I755" i="8"/>
  <c r="H755" i="8"/>
  <c r="M754" i="8"/>
  <c r="K754" i="8"/>
  <c r="J754" i="8"/>
  <c r="I754" i="8"/>
  <c r="H754" i="8"/>
  <c r="M753" i="8"/>
  <c r="K753" i="8"/>
  <c r="J753" i="8"/>
  <c r="I753" i="8"/>
  <c r="H753" i="8"/>
  <c r="M752" i="8"/>
  <c r="K752" i="8"/>
  <c r="J752" i="8"/>
  <c r="I752" i="8"/>
  <c r="H752" i="8"/>
  <c r="M751" i="8"/>
  <c r="K751" i="8"/>
  <c r="J751" i="8"/>
  <c r="I751" i="8"/>
  <c r="H751" i="8"/>
  <c r="M750" i="8"/>
  <c r="K750" i="8"/>
  <c r="J750" i="8"/>
  <c r="I750" i="8"/>
  <c r="H750" i="8"/>
  <c r="M749" i="8"/>
  <c r="K749" i="8"/>
  <c r="J749" i="8"/>
  <c r="I749" i="8"/>
  <c r="H749" i="8"/>
  <c r="M748" i="8"/>
  <c r="K748" i="8"/>
  <c r="J748" i="8"/>
  <c r="I748" i="8"/>
  <c r="H748" i="8"/>
  <c r="M747" i="8"/>
  <c r="K747" i="8"/>
  <c r="J747" i="8"/>
  <c r="I747" i="8"/>
  <c r="H747" i="8"/>
  <c r="M746" i="8"/>
  <c r="K746" i="8"/>
  <c r="J746" i="8"/>
  <c r="I746" i="8"/>
  <c r="H746" i="8"/>
  <c r="M745" i="8"/>
  <c r="K745" i="8"/>
  <c r="J745" i="8"/>
  <c r="I745" i="8"/>
  <c r="H745" i="8"/>
  <c r="M744" i="8"/>
  <c r="K744" i="8"/>
  <c r="J744" i="8"/>
  <c r="I744" i="8"/>
  <c r="H744" i="8"/>
  <c r="M743" i="8"/>
  <c r="K743" i="8"/>
  <c r="J743" i="8"/>
  <c r="I743" i="8"/>
  <c r="H743" i="8"/>
  <c r="M742" i="8"/>
  <c r="K742" i="8"/>
  <c r="J742" i="8"/>
  <c r="I742" i="8"/>
  <c r="H742" i="8"/>
  <c r="M741" i="8"/>
  <c r="K741" i="8"/>
  <c r="J741" i="8"/>
  <c r="I741" i="8"/>
  <c r="H741" i="8"/>
  <c r="M740" i="8"/>
  <c r="K740" i="8"/>
  <c r="J740" i="8"/>
  <c r="I740" i="8"/>
  <c r="H740" i="8"/>
  <c r="M739" i="8"/>
  <c r="K739" i="8"/>
  <c r="J739" i="8"/>
  <c r="I739" i="8"/>
  <c r="H739" i="8"/>
  <c r="M738" i="8"/>
  <c r="K738" i="8"/>
  <c r="J738" i="8"/>
  <c r="I738" i="8"/>
  <c r="H738" i="8"/>
  <c r="M737" i="8"/>
  <c r="K737" i="8"/>
  <c r="J737" i="8"/>
  <c r="I737" i="8"/>
  <c r="H737" i="8"/>
  <c r="M736" i="8"/>
  <c r="K736" i="8"/>
  <c r="J736" i="8"/>
  <c r="I736" i="8"/>
  <c r="H736" i="8"/>
  <c r="M735" i="8"/>
  <c r="K735" i="8"/>
  <c r="J735" i="8"/>
  <c r="I735" i="8"/>
  <c r="H735" i="8"/>
  <c r="M734" i="8"/>
  <c r="K734" i="8"/>
  <c r="J734" i="8"/>
  <c r="I734" i="8"/>
  <c r="H734" i="8"/>
  <c r="M733" i="8"/>
  <c r="K733" i="8"/>
  <c r="J733" i="8"/>
  <c r="I733" i="8"/>
  <c r="H733" i="8"/>
  <c r="M732" i="8"/>
  <c r="K732" i="8"/>
  <c r="J732" i="8"/>
  <c r="I732" i="8"/>
  <c r="H732" i="8"/>
  <c r="M731" i="8"/>
  <c r="K731" i="8"/>
  <c r="J731" i="8"/>
  <c r="I731" i="8"/>
  <c r="H731" i="8"/>
  <c r="M730" i="8"/>
  <c r="K730" i="8"/>
  <c r="J730" i="8"/>
  <c r="I730" i="8"/>
  <c r="H730" i="8"/>
  <c r="M729" i="8"/>
  <c r="K729" i="8"/>
  <c r="J729" i="8"/>
  <c r="I729" i="8"/>
  <c r="H729" i="8"/>
  <c r="M728" i="8"/>
  <c r="K728" i="8"/>
  <c r="J728" i="8"/>
  <c r="I728" i="8"/>
  <c r="H728" i="8"/>
  <c r="M727" i="8"/>
  <c r="K727" i="8"/>
  <c r="J727" i="8"/>
  <c r="I727" i="8"/>
  <c r="H727" i="8"/>
  <c r="M726" i="8"/>
  <c r="K726" i="8"/>
  <c r="J726" i="8"/>
  <c r="I726" i="8"/>
  <c r="H726" i="8"/>
  <c r="M725" i="8"/>
  <c r="K725" i="8"/>
  <c r="J725" i="8"/>
  <c r="I725" i="8"/>
  <c r="H725" i="8"/>
  <c r="M724" i="8"/>
  <c r="K724" i="8"/>
  <c r="J724" i="8"/>
  <c r="I724" i="8"/>
  <c r="H724" i="8"/>
  <c r="M723" i="8"/>
  <c r="K723" i="8"/>
  <c r="J723" i="8"/>
  <c r="I723" i="8"/>
  <c r="H723" i="8"/>
  <c r="M722" i="8"/>
  <c r="K722" i="8"/>
  <c r="J722" i="8"/>
  <c r="I722" i="8"/>
  <c r="H722" i="8"/>
  <c r="M721" i="8"/>
  <c r="K721" i="8"/>
  <c r="J721" i="8"/>
  <c r="I721" i="8"/>
  <c r="H721" i="8"/>
  <c r="M720" i="8"/>
  <c r="K720" i="8"/>
  <c r="J720" i="8"/>
  <c r="I720" i="8"/>
  <c r="H720" i="8"/>
  <c r="M719" i="8"/>
  <c r="K719" i="8"/>
  <c r="J719" i="8"/>
  <c r="I719" i="8"/>
  <c r="H719" i="8"/>
  <c r="M718" i="8"/>
  <c r="K718" i="8"/>
  <c r="J718" i="8"/>
  <c r="I718" i="8"/>
  <c r="H718" i="8"/>
  <c r="M717" i="8"/>
  <c r="K717" i="8"/>
  <c r="J717" i="8"/>
  <c r="I717" i="8"/>
  <c r="H717" i="8"/>
  <c r="M716" i="8"/>
  <c r="K716" i="8"/>
  <c r="J716" i="8"/>
  <c r="I716" i="8"/>
  <c r="H716" i="8"/>
  <c r="M715" i="8"/>
  <c r="K715" i="8"/>
  <c r="J715" i="8"/>
  <c r="I715" i="8"/>
  <c r="H715" i="8"/>
  <c r="M714" i="8"/>
  <c r="K714" i="8"/>
  <c r="J714" i="8"/>
  <c r="I714" i="8"/>
  <c r="H714" i="8"/>
  <c r="M713" i="8"/>
  <c r="K713" i="8"/>
  <c r="J713" i="8"/>
  <c r="I713" i="8"/>
  <c r="H713" i="8"/>
  <c r="M712" i="8"/>
  <c r="K712" i="8"/>
  <c r="J712" i="8"/>
  <c r="I712" i="8"/>
  <c r="H712" i="8"/>
  <c r="M711" i="8"/>
  <c r="K711" i="8"/>
  <c r="J711" i="8"/>
  <c r="I711" i="8"/>
  <c r="H711" i="8"/>
  <c r="M710" i="8"/>
  <c r="K710" i="8"/>
  <c r="J710" i="8"/>
  <c r="I710" i="8"/>
  <c r="H710" i="8"/>
  <c r="M709" i="8"/>
  <c r="K709" i="8"/>
  <c r="J709" i="8"/>
  <c r="I709" i="8"/>
  <c r="H709" i="8"/>
  <c r="M708" i="8"/>
  <c r="K708" i="8"/>
  <c r="J708" i="8"/>
  <c r="I708" i="8"/>
  <c r="H708" i="8"/>
  <c r="M707" i="8"/>
  <c r="K707" i="8"/>
  <c r="J707" i="8"/>
  <c r="I707" i="8"/>
  <c r="H707" i="8"/>
  <c r="M706" i="8"/>
  <c r="K706" i="8"/>
  <c r="J706" i="8"/>
  <c r="I706" i="8"/>
  <c r="H706" i="8"/>
  <c r="M705" i="8"/>
  <c r="K705" i="8"/>
  <c r="J705" i="8"/>
  <c r="I705" i="8"/>
  <c r="H705" i="8"/>
  <c r="M704" i="8"/>
  <c r="K704" i="8"/>
  <c r="J704" i="8"/>
  <c r="I704" i="8"/>
  <c r="H704" i="8"/>
  <c r="M703" i="8"/>
  <c r="K703" i="8"/>
  <c r="J703" i="8"/>
  <c r="I703" i="8"/>
  <c r="H703" i="8"/>
  <c r="M702" i="8"/>
  <c r="K702" i="8"/>
  <c r="J702" i="8"/>
  <c r="I702" i="8"/>
  <c r="H702" i="8"/>
  <c r="M701" i="8"/>
  <c r="K701" i="8"/>
  <c r="J701" i="8"/>
  <c r="I701" i="8"/>
  <c r="H701" i="8"/>
  <c r="M700" i="8"/>
  <c r="K700" i="8"/>
  <c r="J700" i="8"/>
  <c r="I700" i="8"/>
  <c r="H700" i="8"/>
  <c r="M699" i="8"/>
  <c r="K699" i="8"/>
  <c r="J699" i="8"/>
  <c r="I699" i="8"/>
  <c r="H699" i="8"/>
  <c r="M698" i="8"/>
  <c r="K698" i="8"/>
  <c r="J698" i="8"/>
  <c r="I698" i="8"/>
  <c r="H698" i="8"/>
  <c r="M697" i="8"/>
  <c r="K697" i="8"/>
  <c r="J697" i="8"/>
  <c r="I697" i="8"/>
  <c r="H697" i="8"/>
  <c r="M696" i="8"/>
  <c r="K696" i="8"/>
  <c r="J696" i="8"/>
  <c r="I696" i="8"/>
  <c r="H696" i="8"/>
  <c r="M695" i="8"/>
  <c r="K695" i="8"/>
  <c r="J695" i="8"/>
  <c r="I695" i="8"/>
  <c r="H695" i="8"/>
  <c r="M694" i="8"/>
  <c r="K694" i="8"/>
  <c r="J694" i="8"/>
  <c r="I694" i="8"/>
  <c r="H694" i="8"/>
  <c r="M693" i="8"/>
  <c r="K693" i="8"/>
  <c r="J693" i="8"/>
  <c r="I693" i="8"/>
  <c r="H693" i="8"/>
  <c r="M692" i="8"/>
  <c r="K692" i="8"/>
  <c r="J692" i="8"/>
  <c r="I692" i="8"/>
  <c r="H692" i="8"/>
  <c r="M691" i="8"/>
  <c r="K691" i="8"/>
  <c r="J691" i="8"/>
  <c r="I691" i="8"/>
  <c r="H691" i="8"/>
  <c r="M690" i="8"/>
  <c r="K690" i="8"/>
  <c r="J690" i="8"/>
  <c r="I690" i="8"/>
  <c r="H690" i="8"/>
  <c r="M689" i="8"/>
  <c r="K689" i="8"/>
  <c r="J689" i="8"/>
  <c r="I689" i="8"/>
  <c r="H689" i="8"/>
  <c r="M688" i="8"/>
  <c r="K688" i="8"/>
  <c r="J688" i="8"/>
  <c r="I688" i="8"/>
  <c r="H688" i="8"/>
  <c r="M687" i="8"/>
  <c r="K687" i="8"/>
  <c r="J687" i="8"/>
  <c r="I687" i="8"/>
  <c r="H687" i="8"/>
  <c r="M686" i="8"/>
  <c r="K686" i="8"/>
  <c r="J686" i="8"/>
  <c r="I686" i="8"/>
  <c r="H686" i="8"/>
  <c r="M685" i="8"/>
  <c r="K685" i="8"/>
  <c r="J685" i="8"/>
  <c r="I685" i="8"/>
  <c r="H685" i="8"/>
  <c r="M684" i="8"/>
  <c r="K684" i="8"/>
  <c r="J684" i="8"/>
  <c r="I684" i="8"/>
  <c r="H684" i="8"/>
  <c r="M683" i="8"/>
  <c r="K683" i="8"/>
  <c r="J683" i="8"/>
  <c r="I683" i="8"/>
  <c r="H683" i="8"/>
  <c r="M682" i="8"/>
  <c r="K682" i="8"/>
  <c r="J682" i="8"/>
  <c r="I682" i="8"/>
  <c r="H682" i="8"/>
  <c r="M681" i="8"/>
  <c r="K681" i="8"/>
  <c r="J681" i="8"/>
  <c r="I681" i="8"/>
  <c r="H681" i="8"/>
  <c r="M680" i="8"/>
  <c r="K680" i="8"/>
  <c r="J680" i="8"/>
  <c r="I680" i="8"/>
  <c r="H680" i="8"/>
  <c r="M679" i="8"/>
  <c r="K679" i="8"/>
  <c r="J679" i="8"/>
  <c r="I679" i="8"/>
  <c r="H679" i="8"/>
  <c r="M678" i="8"/>
  <c r="K678" i="8"/>
  <c r="J678" i="8"/>
  <c r="I678" i="8"/>
  <c r="H678" i="8"/>
  <c r="M677" i="8"/>
  <c r="K677" i="8"/>
  <c r="J677" i="8"/>
  <c r="I677" i="8"/>
  <c r="H677" i="8"/>
  <c r="M676" i="8"/>
  <c r="K676" i="8"/>
  <c r="J676" i="8"/>
  <c r="I676" i="8"/>
  <c r="H676" i="8"/>
  <c r="M675" i="8"/>
  <c r="K675" i="8"/>
  <c r="J675" i="8"/>
  <c r="I675" i="8"/>
  <c r="H675" i="8"/>
  <c r="M674" i="8"/>
  <c r="K674" i="8"/>
  <c r="J674" i="8"/>
  <c r="I674" i="8"/>
  <c r="H674" i="8"/>
  <c r="M673" i="8"/>
  <c r="K673" i="8"/>
  <c r="J673" i="8"/>
  <c r="I673" i="8"/>
  <c r="H673" i="8"/>
  <c r="M672" i="8"/>
  <c r="K672" i="8"/>
  <c r="J672" i="8"/>
  <c r="I672" i="8"/>
  <c r="H672" i="8"/>
  <c r="M671" i="8"/>
  <c r="K671" i="8"/>
  <c r="J671" i="8"/>
  <c r="I671" i="8"/>
  <c r="H671" i="8"/>
  <c r="M670" i="8"/>
  <c r="K670" i="8"/>
  <c r="J670" i="8"/>
  <c r="I670" i="8"/>
  <c r="H670" i="8"/>
  <c r="M669" i="8"/>
  <c r="K669" i="8"/>
  <c r="J669" i="8"/>
  <c r="I669" i="8"/>
  <c r="H669" i="8"/>
  <c r="M668" i="8"/>
  <c r="K668" i="8"/>
  <c r="J668" i="8"/>
  <c r="I668" i="8"/>
  <c r="H668" i="8"/>
  <c r="M667" i="8"/>
  <c r="K667" i="8"/>
  <c r="J667" i="8"/>
  <c r="I667" i="8"/>
  <c r="H667" i="8"/>
  <c r="M666" i="8"/>
  <c r="K666" i="8"/>
  <c r="J666" i="8"/>
  <c r="I666" i="8"/>
  <c r="H666" i="8"/>
  <c r="M665" i="8"/>
  <c r="K665" i="8"/>
  <c r="J665" i="8"/>
  <c r="I665" i="8"/>
  <c r="H665" i="8"/>
  <c r="M664" i="8"/>
  <c r="K664" i="8"/>
  <c r="J664" i="8"/>
  <c r="I664" i="8"/>
  <c r="H664" i="8"/>
  <c r="M663" i="8"/>
  <c r="K663" i="8"/>
  <c r="J663" i="8"/>
  <c r="I663" i="8"/>
  <c r="H663" i="8"/>
  <c r="M662" i="8"/>
  <c r="K662" i="8"/>
  <c r="J662" i="8"/>
  <c r="I662" i="8"/>
  <c r="H662" i="8"/>
  <c r="M661" i="8"/>
  <c r="K661" i="8"/>
  <c r="J661" i="8"/>
  <c r="I661" i="8"/>
  <c r="H661" i="8"/>
  <c r="M660" i="8"/>
  <c r="K660" i="8"/>
  <c r="J660" i="8"/>
  <c r="I660" i="8"/>
  <c r="H660" i="8"/>
  <c r="M659" i="8"/>
  <c r="K659" i="8"/>
  <c r="J659" i="8"/>
  <c r="I659" i="8"/>
  <c r="H659" i="8"/>
  <c r="M658" i="8"/>
  <c r="K658" i="8"/>
  <c r="J658" i="8"/>
  <c r="I658" i="8"/>
  <c r="H658" i="8"/>
  <c r="M657" i="8"/>
  <c r="K657" i="8"/>
  <c r="J657" i="8"/>
  <c r="I657" i="8"/>
  <c r="H657" i="8"/>
  <c r="M656" i="8"/>
  <c r="K656" i="8"/>
  <c r="J656" i="8"/>
  <c r="I656" i="8"/>
  <c r="H656" i="8"/>
  <c r="M655" i="8"/>
  <c r="K655" i="8"/>
  <c r="J655" i="8"/>
  <c r="I655" i="8"/>
  <c r="H655" i="8"/>
  <c r="M654" i="8"/>
  <c r="K654" i="8"/>
  <c r="J654" i="8"/>
  <c r="I654" i="8"/>
  <c r="H654" i="8"/>
  <c r="M653" i="8"/>
  <c r="K653" i="8"/>
  <c r="J653" i="8"/>
  <c r="I653" i="8"/>
  <c r="H653" i="8"/>
  <c r="M652" i="8"/>
  <c r="K652" i="8"/>
  <c r="J652" i="8"/>
  <c r="I652" i="8"/>
  <c r="H652" i="8"/>
  <c r="M651" i="8"/>
  <c r="K651" i="8"/>
  <c r="J651" i="8"/>
  <c r="I651" i="8"/>
  <c r="H651" i="8"/>
  <c r="M650" i="8"/>
  <c r="K650" i="8"/>
  <c r="J650" i="8"/>
  <c r="I650" i="8"/>
  <c r="H650" i="8"/>
  <c r="M649" i="8"/>
  <c r="K649" i="8"/>
  <c r="J649" i="8"/>
  <c r="I649" i="8"/>
  <c r="H649" i="8"/>
  <c r="M648" i="8"/>
  <c r="K648" i="8"/>
  <c r="J648" i="8"/>
  <c r="I648" i="8"/>
  <c r="H648" i="8"/>
  <c r="M647" i="8"/>
  <c r="K647" i="8"/>
  <c r="J647" i="8"/>
  <c r="I647" i="8"/>
  <c r="H647" i="8"/>
  <c r="M646" i="8"/>
  <c r="K646" i="8"/>
  <c r="J646" i="8"/>
  <c r="I646" i="8"/>
  <c r="H646" i="8"/>
  <c r="M645" i="8"/>
  <c r="K645" i="8"/>
  <c r="J645" i="8"/>
  <c r="I645" i="8"/>
  <c r="H645" i="8"/>
  <c r="M644" i="8"/>
  <c r="K644" i="8"/>
  <c r="J644" i="8"/>
  <c r="I644" i="8"/>
  <c r="H644" i="8"/>
  <c r="M643" i="8"/>
  <c r="K643" i="8"/>
  <c r="J643" i="8"/>
  <c r="I643" i="8"/>
  <c r="H643" i="8"/>
  <c r="M642" i="8"/>
  <c r="K642" i="8"/>
  <c r="J642" i="8"/>
  <c r="I642" i="8"/>
  <c r="H642" i="8"/>
  <c r="M641" i="8"/>
  <c r="K641" i="8"/>
  <c r="J641" i="8"/>
  <c r="I641" i="8"/>
  <c r="H641" i="8"/>
  <c r="M640" i="8"/>
  <c r="K640" i="8"/>
  <c r="J640" i="8"/>
  <c r="I640" i="8"/>
  <c r="H640" i="8"/>
  <c r="M639" i="8"/>
  <c r="K639" i="8"/>
  <c r="J639" i="8"/>
  <c r="I639" i="8"/>
  <c r="H639" i="8"/>
  <c r="M638" i="8"/>
  <c r="K638" i="8"/>
  <c r="J638" i="8"/>
  <c r="I638" i="8"/>
  <c r="H638" i="8"/>
  <c r="M637" i="8"/>
  <c r="K637" i="8"/>
  <c r="J637" i="8"/>
  <c r="I637" i="8"/>
  <c r="H637" i="8"/>
  <c r="M636" i="8"/>
  <c r="K636" i="8"/>
  <c r="J636" i="8"/>
  <c r="I636" i="8"/>
  <c r="H636" i="8"/>
  <c r="M635" i="8"/>
  <c r="K635" i="8"/>
  <c r="J635" i="8"/>
  <c r="I635" i="8"/>
  <c r="H635" i="8"/>
  <c r="M634" i="8"/>
  <c r="K634" i="8"/>
  <c r="J634" i="8"/>
  <c r="I634" i="8"/>
  <c r="H634" i="8"/>
  <c r="M633" i="8"/>
  <c r="K633" i="8"/>
  <c r="J633" i="8"/>
  <c r="I633" i="8"/>
  <c r="H633" i="8"/>
  <c r="M632" i="8"/>
  <c r="K632" i="8"/>
  <c r="J632" i="8"/>
  <c r="I632" i="8"/>
  <c r="H632" i="8"/>
  <c r="M631" i="8"/>
  <c r="K631" i="8"/>
  <c r="J631" i="8"/>
  <c r="I631" i="8"/>
  <c r="H631" i="8"/>
  <c r="M630" i="8"/>
  <c r="K630" i="8"/>
  <c r="J630" i="8"/>
  <c r="I630" i="8"/>
  <c r="H630" i="8"/>
  <c r="M629" i="8"/>
  <c r="K629" i="8"/>
  <c r="J629" i="8"/>
  <c r="I629" i="8"/>
  <c r="H629" i="8"/>
  <c r="M628" i="8"/>
  <c r="K628" i="8"/>
  <c r="J628" i="8"/>
  <c r="I628" i="8"/>
  <c r="H628" i="8"/>
  <c r="M627" i="8"/>
  <c r="K627" i="8"/>
  <c r="J627" i="8"/>
  <c r="I627" i="8"/>
  <c r="H627" i="8"/>
  <c r="M626" i="8"/>
  <c r="K626" i="8"/>
  <c r="J626" i="8"/>
  <c r="I626" i="8"/>
  <c r="H626" i="8"/>
  <c r="M625" i="8"/>
  <c r="K625" i="8"/>
  <c r="J625" i="8"/>
  <c r="I625" i="8"/>
  <c r="H625" i="8"/>
  <c r="M624" i="8"/>
  <c r="K624" i="8"/>
  <c r="J624" i="8"/>
  <c r="I624" i="8"/>
  <c r="H624" i="8"/>
  <c r="M623" i="8"/>
  <c r="K623" i="8"/>
  <c r="J623" i="8"/>
  <c r="I623" i="8"/>
  <c r="H623" i="8"/>
  <c r="M622" i="8"/>
  <c r="K622" i="8"/>
  <c r="J622" i="8"/>
  <c r="I622" i="8"/>
  <c r="H622" i="8"/>
  <c r="M621" i="8"/>
  <c r="K621" i="8"/>
  <c r="J621" i="8"/>
  <c r="I621" i="8"/>
  <c r="H621" i="8"/>
  <c r="M620" i="8"/>
  <c r="K620" i="8"/>
  <c r="J620" i="8"/>
  <c r="I620" i="8"/>
  <c r="H620" i="8"/>
  <c r="M619" i="8"/>
  <c r="K619" i="8"/>
  <c r="J619" i="8"/>
  <c r="I619" i="8"/>
  <c r="H619" i="8"/>
  <c r="M618" i="8"/>
  <c r="K618" i="8"/>
  <c r="J618" i="8"/>
  <c r="I618" i="8"/>
  <c r="H618" i="8"/>
  <c r="M617" i="8"/>
  <c r="K617" i="8"/>
  <c r="J617" i="8"/>
  <c r="I617" i="8"/>
  <c r="H617" i="8"/>
  <c r="M616" i="8"/>
  <c r="K616" i="8"/>
  <c r="J616" i="8"/>
  <c r="I616" i="8"/>
  <c r="H616" i="8"/>
  <c r="M615" i="8"/>
  <c r="K615" i="8"/>
  <c r="J615" i="8"/>
  <c r="I615" i="8"/>
  <c r="H615" i="8"/>
  <c r="M614" i="8"/>
  <c r="K614" i="8"/>
  <c r="J614" i="8"/>
  <c r="I614" i="8"/>
  <c r="H614" i="8"/>
  <c r="M613" i="8"/>
  <c r="K613" i="8"/>
  <c r="J613" i="8"/>
  <c r="I613" i="8"/>
  <c r="H613" i="8"/>
  <c r="M612" i="8"/>
  <c r="K612" i="8"/>
  <c r="J612" i="8"/>
  <c r="I612" i="8"/>
  <c r="H612" i="8"/>
  <c r="M611" i="8"/>
  <c r="K611" i="8"/>
  <c r="J611" i="8"/>
  <c r="I611" i="8"/>
  <c r="H611" i="8"/>
  <c r="M610" i="8"/>
  <c r="K610" i="8"/>
  <c r="J610" i="8"/>
  <c r="I610" i="8"/>
  <c r="H610" i="8"/>
  <c r="M609" i="8"/>
  <c r="K609" i="8"/>
  <c r="J609" i="8"/>
  <c r="I609" i="8"/>
  <c r="H609" i="8"/>
  <c r="M608" i="8"/>
  <c r="K608" i="8"/>
  <c r="J608" i="8"/>
  <c r="I608" i="8"/>
  <c r="H608" i="8"/>
  <c r="M607" i="8"/>
  <c r="K607" i="8"/>
  <c r="J607" i="8"/>
  <c r="I607" i="8"/>
  <c r="H607" i="8"/>
  <c r="M606" i="8"/>
  <c r="K606" i="8"/>
  <c r="J606" i="8"/>
  <c r="I606" i="8"/>
  <c r="H606" i="8"/>
  <c r="M605" i="8"/>
  <c r="K605" i="8"/>
  <c r="J605" i="8"/>
  <c r="I605" i="8"/>
  <c r="H605" i="8"/>
  <c r="M604" i="8"/>
  <c r="K604" i="8"/>
  <c r="J604" i="8"/>
  <c r="I604" i="8"/>
  <c r="H604" i="8"/>
  <c r="M603" i="8"/>
  <c r="K603" i="8"/>
  <c r="J603" i="8"/>
  <c r="I603" i="8"/>
  <c r="H603" i="8"/>
  <c r="M602" i="8"/>
  <c r="K602" i="8"/>
  <c r="J602" i="8"/>
  <c r="I602" i="8"/>
  <c r="H602" i="8"/>
  <c r="M601" i="8"/>
  <c r="K601" i="8"/>
  <c r="J601" i="8"/>
  <c r="I601" i="8"/>
  <c r="H601" i="8"/>
  <c r="M600" i="8"/>
  <c r="K600" i="8"/>
  <c r="J600" i="8"/>
  <c r="I600" i="8"/>
  <c r="H600" i="8"/>
  <c r="M599" i="8"/>
  <c r="K599" i="8"/>
  <c r="J599" i="8"/>
  <c r="I599" i="8"/>
  <c r="H599" i="8"/>
  <c r="M598" i="8"/>
  <c r="K598" i="8"/>
  <c r="J598" i="8"/>
  <c r="I598" i="8"/>
  <c r="H598" i="8"/>
  <c r="M597" i="8"/>
  <c r="K597" i="8"/>
  <c r="J597" i="8"/>
  <c r="I597" i="8"/>
  <c r="H597" i="8"/>
  <c r="M596" i="8"/>
  <c r="K596" i="8"/>
  <c r="J596" i="8"/>
  <c r="I596" i="8"/>
  <c r="H596" i="8"/>
  <c r="M595" i="8"/>
  <c r="K595" i="8"/>
  <c r="J595" i="8"/>
  <c r="I595" i="8"/>
  <c r="H595" i="8"/>
  <c r="M594" i="8"/>
  <c r="K594" i="8"/>
  <c r="J594" i="8"/>
  <c r="I594" i="8"/>
  <c r="H594" i="8"/>
  <c r="M593" i="8"/>
  <c r="K593" i="8"/>
  <c r="J593" i="8"/>
  <c r="I593" i="8"/>
  <c r="H593" i="8"/>
  <c r="M592" i="8"/>
  <c r="K592" i="8"/>
  <c r="J592" i="8"/>
  <c r="I592" i="8"/>
  <c r="H592" i="8"/>
  <c r="M591" i="8"/>
  <c r="K591" i="8"/>
  <c r="J591" i="8"/>
  <c r="I591" i="8"/>
  <c r="H591" i="8"/>
  <c r="M590" i="8"/>
  <c r="K590" i="8"/>
  <c r="J590" i="8"/>
  <c r="I590" i="8"/>
  <c r="H590" i="8"/>
  <c r="M589" i="8"/>
  <c r="K589" i="8"/>
  <c r="J589" i="8"/>
  <c r="I589" i="8"/>
  <c r="H589" i="8"/>
  <c r="M588" i="8"/>
  <c r="K588" i="8"/>
  <c r="J588" i="8"/>
  <c r="I588" i="8"/>
  <c r="H588" i="8"/>
  <c r="M587" i="8"/>
  <c r="K587" i="8"/>
  <c r="J587" i="8"/>
  <c r="I587" i="8"/>
  <c r="H587" i="8"/>
  <c r="M586" i="8"/>
  <c r="K586" i="8"/>
  <c r="J586" i="8"/>
  <c r="I586" i="8"/>
  <c r="H586" i="8"/>
  <c r="M585" i="8"/>
  <c r="K585" i="8"/>
  <c r="J585" i="8"/>
  <c r="I585" i="8"/>
  <c r="H585" i="8"/>
  <c r="M584" i="8"/>
  <c r="K584" i="8"/>
  <c r="J584" i="8"/>
  <c r="I584" i="8"/>
  <c r="H584" i="8"/>
  <c r="M583" i="8"/>
  <c r="K583" i="8"/>
  <c r="J583" i="8"/>
  <c r="I583" i="8"/>
  <c r="H583" i="8"/>
  <c r="M582" i="8"/>
  <c r="K582" i="8"/>
  <c r="J582" i="8"/>
  <c r="I582" i="8"/>
  <c r="H582" i="8"/>
  <c r="M581" i="8"/>
  <c r="K581" i="8"/>
  <c r="J581" i="8"/>
  <c r="I581" i="8"/>
  <c r="H581" i="8"/>
  <c r="M580" i="8"/>
  <c r="K580" i="8"/>
  <c r="J580" i="8"/>
  <c r="I580" i="8"/>
  <c r="H580" i="8"/>
  <c r="M579" i="8"/>
  <c r="K579" i="8"/>
  <c r="J579" i="8"/>
  <c r="I579" i="8"/>
  <c r="H579" i="8"/>
  <c r="M578" i="8"/>
  <c r="K578" i="8"/>
  <c r="J578" i="8"/>
  <c r="I578" i="8"/>
  <c r="H578" i="8"/>
  <c r="M577" i="8"/>
  <c r="K577" i="8"/>
  <c r="J577" i="8"/>
  <c r="I577" i="8"/>
  <c r="H577" i="8"/>
  <c r="M576" i="8"/>
  <c r="K576" i="8"/>
  <c r="J576" i="8"/>
  <c r="I576" i="8"/>
  <c r="H576" i="8"/>
  <c r="M575" i="8"/>
  <c r="K575" i="8"/>
  <c r="J575" i="8"/>
  <c r="I575" i="8"/>
  <c r="H575" i="8"/>
  <c r="M574" i="8"/>
  <c r="K574" i="8"/>
  <c r="J574" i="8"/>
  <c r="I574" i="8"/>
  <c r="H574" i="8"/>
  <c r="M573" i="8"/>
  <c r="K573" i="8"/>
  <c r="J573" i="8"/>
  <c r="I573" i="8"/>
  <c r="H573" i="8"/>
  <c r="M572" i="8"/>
  <c r="K572" i="8"/>
  <c r="J572" i="8"/>
  <c r="I572" i="8"/>
  <c r="H572" i="8"/>
  <c r="M571" i="8"/>
  <c r="K571" i="8"/>
  <c r="J571" i="8"/>
  <c r="I571" i="8"/>
  <c r="H571" i="8"/>
  <c r="M570" i="8"/>
  <c r="K570" i="8"/>
  <c r="J570" i="8"/>
  <c r="I570" i="8"/>
  <c r="H570" i="8"/>
  <c r="M569" i="8"/>
  <c r="K569" i="8"/>
  <c r="J569" i="8"/>
  <c r="I569" i="8"/>
  <c r="H569" i="8"/>
  <c r="M568" i="8"/>
  <c r="K568" i="8"/>
  <c r="J568" i="8"/>
  <c r="I568" i="8"/>
  <c r="H568" i="8"/>
  <c r="M567" i="8"/>
  <c r="K567" i="8"/>
  <c r="J567" i="8"/>
  <c r="I567" i="8"/>
  <c r="H567" i="8"/>
  <c r="M566" i="8"/>
  <c r="K566" i="8"/>
  <c r="J566" i="8"/>
  <c r="I566" i="8"/>
  <c r="H566" i="8"/>
  <c r="M565" i="8"/>
  <c r="K565" i="8"/>
  <c r="J565" i="8"/>
  <c r="I565" i="8"/>
  <c r="H565" i="8"/>
  <c r="M564" i="8"/>
  <c r="K564" i="8"/>
  <c r="J564" i="8"/>
  <c r="I564" i="8"/>
  <c r="H564" i="8"/>
  <c r="M563" i="8"/>
  <c r="K563" i="8"/>
  <c r="J563" i="8"/>
  <c r="I563" i="8"/>
  <c r="H563" i="8"/>
  <c r="M562" i="8"/>
  <c r="K562" i="8"/>
  <c r="J562" i="8"/>
  <c r="I562" i="8"/>
  <c r="H562" i="8"/>
  <c r="M561" i="8"/>
  <c r="K561" i="8"/>
  <c r="J561" i="8"/>
  <c r="I561" i="8"/>
  <c r="H561" i="8"/>
  <c r="M560" i="8"/>
  <c r="K560" i="8"/>
  <c r="J560" i="8"/>
  <c r="I560" i="8"/>
  <c r="H560" i="8"/>
  <c r="M559" i="8"/>
  <c r="K559" i="8"/>
  <c r="J559" i="8"/>
  <c r="I559" i="8"/>
  <c r="H559" i="8"/>
  <c r="M558" i="8"/>
  <c r="K558" i="8"/>
  <c r="J558" i="8"/>
  <c r="I558" i="8"/>
  <c r="H558" i="8"/>
  <c r="M557" i="8"/>
  <c r="K557" i="8"/>
  <c r="J557" i="8"/>
  <c r="I557" i="8"/>
  <c r="H557" i="8"/>
  <c r="M556" i="8"/>
  <c r="K556" i="8"/>
  <c r="J556" i="8"/>
  <c r="I556" i="8"/>
  <c r="H556" i="8"/>
  <c r="M555" i="8"/>
  <c r="K555" i="8"/>
  <c r="J555" i="8"/>
  <c r="I555" i="8"/>
  <c r="H555" i="8"/>
  <c r="M554" i="8"/>
  <c r="K554" i="8"/>
  <c r="J554" i="8"/>
  <c r="I554" i="8"/>
  <c r="H554" i="8"/>
  <c r="M553" i="8"/>
  <c r="K553" i="8"/>
  <c r="J553" i="8"/>
  <c r="I553" i="8"/>
  <c r="H553" i="8"/>
  <c r="M552" i="8"/>
  <c r="K552" i="8"/>
  <c r="J552" i="8"/>
  <c r="I552" i="8"/>
  <c r="H552" i="8"/>
  <c r="M551" i="8"/>
  <c r="K551" i="8"/>
  <c r="J551" i="8"/>
  <c r="I551" i="8"/>
  <c r="H551" i="8"/>
  <c r="M550" i="8"/>
  <c r="K550" i="8"/>
  <c r="J550" i="8"/>
  <c r="I550" i="8"/>
  <c r="H550" i="8"/>
  <c r="M549" i="8"/>
  <c r="K549" i="8"/>
  <c r="J549" i="8"/>
  <c r="I549" i="8"/>
  <c r="H549" i="8"/>
  <c r="M548" i="8"/>
  <c r="K548" i="8"/>
  <c r="J548" i="8"/>
  <c r="I548" i="8"/>
  <c r="H548" i="8"/>
  <c r="M547" i="8"/>
  <c r="K547" i="8"/>
  <c r="J547" i="8"/>
  <c r="I547" i="8"/>
  <c r="H547" i="8"/>
  <c r="M546" i="8"/>
  <c r="K546" i="8"/>
  <c r="J546" i="8"/>
  <c r="I546" i="8"/>
  <c r="H546" i="8"/>
  <c r="M545" i="8"/>
  <c r="K545" i="8"/>
  <c r="J545" i="8"/>
  <c r="I545" i="8"/>
  <c r="H545" i="8"/>
  <c r="M544" i="8"/>
  <c r="K544" i="8"/>
  <c r="J544" i="8"/>
  <c r="I544" i="8"/>
  <c r="H544" i="8"/>
  <c r="M543" i="8"/>
  <c r="K543" i="8"/>
  <c r="J543" i="8"/>
  <c r="I543" i="8"/>
  <c r="H543" i="8"/>
  <c r="M542" i="8"/>
  <c r="K542" i="8"/>
  <c r="J542" i="8"/>
  <c r="I542" i="8"/>
  <c r="H542" i="8"/>
  <c r="M541" i="8"/>
  <c r="K541" i="8"/>
  <c r="J541" i="8"/>
  <c r="I541" i="8"/>
  <c r="H541" i="8"/>
  <c r="M540" i="8"/>
  <c r="K540" i="8"/>
  <c r="J540" i="8"/>
  <c r="I540" i="8"/>
  <c r="H540" i="8"/>
  <c r="M539" i="8"/>
  <c r="K539" i="8"/>
  <c r="J539" i="8"/>
  <c r="I539" i="8"/>
  <c r="H539" i="8"/>
  <c r="M538" i="8"/>
  <c r="K538" i="8"/>
  <c r="J538" i="8"/>
  <c r="I538" i="8"/>
  <c r="H538" i="8"/>
  <c r="M537" i="8"/>
  <c r="K537" i="8"/>
  <c r="J537" i="8"/>
  <c r="I537" i="8"/>
  <c r="H537" i="8"/>
  <c r="M536" i="8"/>
  <c r="K536" i="8"/>
  <c r="J536" i="8"/>
  <c r="I536" i="8"/>
  <c r="H536" i="8"/>
  <c r="M535" i="8"/>
  <c r="K535" i="8"/>
  <c r="J535" i="8"/>
  <c r="I535" i="8"/>
  <c r="H535" i="8"/>
  <c r="M534" i="8"/>
  <c r="K534" i="8"/>
  <c r="J534" i="8"/>
  <c r="I534" i="8"/>
  <c r="H534" i="8"/>
  <c r="M533" i="8"/>
  <c r="K533" i="8"/>
  <c r="J533" i="8"/>
  <c r="I533" i="8"/>
  <c r="H533" i="8"/>
  <c r="M532" i="8"/>
  <c r="K532" i="8"/>
  <c r="J532" i="8"/>
  <c r="I532" i="8"/>
  <c r="H532" i="8"/>
  <c r="M531" i="8"/>
  <c r="K531" i="8"/>
  <c r="J531" i="8"/>
  <c r="I531" i="8"/>
  <c r="H531" i="8"/>
  <c r="M530" i="8"/>
  <c r="K530" i="8"/>
  <c r="J530" i="8"/>
  <c r="I530" i="8"/>
  <c r="H530" i="8"/>
  <c r="M529" i="8"/>
  <c r="K529" i="8"/>
  <c r="J529" i="8"/>
  <c r="I529" i="8"/>
  <c r="H529" i="8"/>
  <c r="M528" i="8"/>
  <c r="K528" i="8"/>
  <c r="J528" i="8"/>
  <c r="I528" i="8"/>
  <c r="H528" i="8"/>
  <c r="M527" i="8"/>
  <c r="K527" i="8"/>
  <c r="J527" i="8"/>
  <c r="I527" i="8"/>
  <c r="H527" i="8"/>
  <c r="M526" i="8"/>
  <c r="K526" i="8"/>
  <c r="J526" i="8"/>
  <c r="I526" i="8"/>
  <c r="H526" i="8"/>
  <c r="M525" i="8"/>
  <c r="K525" i="8"/>
  <c r="J525" i="8"/>
  <c r="I525" i="8"/>
  <c r="H525" i="8"/>
  <c r="M524" i="8"/>
  <c r="K524" i="8"/>
  <c r="J524" i="8"/>
  <c r="I524" i="8"/>
  <c r="H524" i="8"/>
  <c r="M523" i="8"/>
  <c r="K523" i="8"/>
  <c r="J523" i="8"/>
  <c r="I523" i="8"/>
  <c r="H523" i="8"/>
  <c r="M522" i="8"/>
  <c r="K522" i="8"/>
  <c r="J522" i="8"/>
  <c r="I522" i="8"/>
  <c r="H522" i="8"/>
  <c r="M521" i="8"/>
  <c r="K521" i="8"/>
  <c r="J521" i="8"/>
  <c r="I521" i="8"/>
  <c r="H521" i="8"/>
  <c r="M520" i="8"/>
  <c r="K520" i="8"/>
  <c r="J520" i="8"/>
  <c r="I520" i="8"/>
  <c r="H520" i="8"/>
  <c r="M519" i="8"/>
  <c r="K519" i="8"/>
  <c r="J519" i="8"/>
  <c r="I519" i="8"/>
  <c r="H519" i="8"/>
  <c r="M518" i="8"/>
  <c r="K518" i="8"/>
  <c r="J518" i="8"/>
  <c r="I518" i="8"/>
  <c r="H518" i="8"/>
  <c r="M517" i="8"/>
  <c r="K517" i="8"/>
  <c r="J517" i="8"/>
  <c r="I517" i="8"/>
  <c r="H517" i="8"/>
  <c r="M516" i="8"/>
  <c r="K516" i="8"/>
  <c r="J516" i="8"/>
  <c r="I516" i="8"/>
  <c r="H516" i="8"/>
  <c r="M515" i="8"/>
  <c r="K515" i="8"/>
  <c r="J515" i="8"/>
  <c r="I515" i="8"/>
  <c r="H515" i="8"/>
  <c r="M514" i="8"/>
  <c r="K514" i="8"/>
  <c r="J514" i="8"/>
  <c r="I514" i="8"/>
  <c r="H514" i="8"/>
  <c r="M513" i="8"/>
  <c r="K513" i="8"/>
  <c r="J513" i="8"/>
  <c r="I513" i="8"/>
  <c r="H513" i="8"/>
  <c r="M512" i="8"/>
  <c r="K512" i="8"/>
  <c r="J512" i="8"/>
  <c r="I512" i="8"/>
  <c r="H512" i="8"/>
  <c r="M511" i="8"/>
  <c r="K511" i="8"/>
  <c r="J511" i="8"/>
  <c r="I511" i="8"/>
  <c r="H511" i="8"/>
  <c r="M510" i="8"/>
  <c r="K510" i="8"/>
  <c r="J510" i="8"/>
  <c r="I510" i="8"/>
  <c r="H510" i="8"/>
  <c r="M509" i="8"/>
  <c r="K509" i="8"/>
  <c r="J509" i="8"/>
  <c r="I509" i="8"/>
  <c r="H509" i="8"/>
  <c r="M508" i="8"/>
  <c r="K508" i="8"/>
  <c r="J508" i="8"/>
  <c r="I508" i="8"/>
  <c r="H508" i="8"/>
  <c r="M507" i="8"/>
  <c r="K507" i="8"/>
  <c r="J507" i="8"/>
  <c r="I507" i="8"/>
  <c r="H507" i="8"/>
  <c r="M506" i="8"/>
  <c r="K506" i="8"/>
  <c r="J506" i="8"/>
  <c r="I506" i="8"/>
  <c r="H506" i="8"/>
  <c r="M505" i="8"/>
  <c r="K505" i="8"/>
  <c r="J505" i="8"/>
  <c r="I505" i="8"/>
  <c r="H505" i="8"/>
  <c r="M504" i="8"/>
  <c r="K504" i="8"/>
  <c r="J504" i="8"/>
  <c r="I504" i="8"/>
  <c r="H504" i="8"/>
  <c r="M503" i="8"/>
  <c r="K503" i="8"/>
  <c r="J503" i="8"/>
  <c r="I503" i="8"/>
  <c r="H503" i="8"/>
  <c r="M502" i="8"/>
  <c r="K502" i="8"/>
  <c r="J502" i="8"/>
  <c r="I502" i="8"/>
  <c r="H502" i="8"/>
  <c r="M501" i="8"/>
  <c r="K501" i="8"/>
  <c r="J501" i="8"/>
  <c r="I501" i="8"/>
  <c r="H501" i="8"/>
  <c r="M500" i="8"/>
  <c r="K500" i="8"/>
  <c r="J500" i="8"/>
  <c r="I500" i="8"/>
  <c r="H500" i="8"/>
  <c r="M499" i="8"/>
  <c r="K499" i="8"/>
  <c r="J499" i="8"/>
  <c r="I499" i="8"/>
  <c r="H499" i="8"/>
  <c r="M498" i="8"/>
  <c r="K498" i="8"/>
  <c r="J498" i="8"/>
  <c r="I498" i="8"/>
  <c r="H498" i="8"/>
  <c r="M497" i="8"/>
  <c r="K497" i="8"/>
  <c r="J497" i="8"/>
  <c r="I497" i="8"/>
  <c r="H497" i="8"/>
  <c r="M496" i="8"/>
  <c r="K496" i="8"/>
  <c r="J496" i="8"/>
  <c r="I496" i="8"/>
  <c r="H496" i="8"/>
  <c r="M495" i="8"/>
  <c r="K495" i="8"/>
  <c r="J495" i="8"/>
  <c r="I495" i="8"/>
  <c r="H495" i="8"/>
  <c r="M494" i="8"/>
  <c r="K494" i="8"/>
  <c r="J494" i="8"/>
  <c r="I494" i="8"/>
  <c r="H494" i="8"/>
  <c r="M493" i="8"/>
  <c r="K493" i="8"/>
  <c r="J493" i="8"/>
  <c r="I493" i="8"/>
  <c r="H493" i="8"/>
  <c r="M492" i="8"/>
  <c r="K492" i="8"/>
  <c r="J492" i="8"/>
  <c r="I492" i="8"/>
  <c r="H492" i="8"/>
  <c r="M491" i="8"/>
  <c r="K491" i="8"/>
  <c r="J491" i="8"/>
  <c r="I491" i="8"/>
  <c r="H491" i="8"/>
  <c r="M490" i="8"/>
  <c r="K490" i="8"/>
  <c r="J490" i="8"/>
  <c r="I490" i="8"/>
  <c r="H490" i="8"/>
  <c r="M489" i="8"/>
  <c r="K489" i="8"/>
  <c r="J489" i="8"/>
  <c r="I489" i="8"/>
  <c r="H489" i="8"/>
  <c r="M488" i="8"/>
  <c r="K488" i="8"/>
  <c r="J488" i="8"/>
  <c r="I488" i="8"/>
  <c r="H488" i="8"/>
  <c r="M487" i="8"/>
  <c r="K487" i="8"/>
  <c r="J487" i="8"/>
  <c r="I487" i="8"/>
  <c r="H487" i="8"/>
  <c r="M486" i="8"/>
  <c r="K486" i="8"/>
  <c r="J486" i="8"/>
  <c r="I486" i="8"/>
  <c r="H486" i="8"/>
  <c r="M485" i="8"/>
  <c r="K485" i="8"/>
  <c r="J485" i="8"/>
  <c r="I485" i="8"/>
  <c r="H485" i="8"/>
  <c r="M484" i="8"/>
  <c r="K484" i="8"/>
  <c r="J484" i="8"/>
  <c r="I484" i="8"/>
  <c r="H484" i="8"/>
  <c r="M483" i="8"/>
  <c r="K483" i="8"/>
  <c r="J483" i="8"/>
  <c r="I483" i="8"/>
  <c r="H483" i="8"/>
  <c r="M482" i="8"/>
  <c r="K482" i="8"/>
  <c r="J482" i="8"/>
  <c r="I482" i="8"/>
  <c r="H482" i="8"/>
  <c r="M481" i="8"/>
  <c r="K481" i="8"/>
  <c r="J481" i="8"/>
  <c r="I481" i="8"/>
  <c r="H481" i="8"/>
  <c r="M480" i="8"/>
  <c r="K480" i="8"/>
  <c r="J480" i="8"/>
  <c r="I480" i="8"/>
  <c r="H480" i="8"/>
  <c r="M479" i="8"/>
  <c r="K479" i="8"/>
  <c r="J479" i="8"/>
  <c r="I479" i="8"/>
  <c r="H479" i="8"/>
  <c r="M478" i="8"/>
  <c r="K478" i="8"/>
  <c r="J478" i="8"/>
  <c r="I478" i="8"/>
  <c r="H478" i="8"/>
  <c r="M477" i="8"/>
  <c r="K477" i="8"/>
  <c r="J477" i="8"/>
  <c r="I477" i="8"/>
  <c r="H477" i="8"/>
  <c r="M476" i="8"/>
  <c r="K476" i="8"/>
  <c r="J476" i="8"/>
  <c r="I476" i="8"/>
  <c r="H476" i="8"/>
  <c r="M475" i="8"/>
  <c r="K475" i="8"/>
  <c r="J475" i="8"/>
  <c r="I475" i="8"/>
  <c r="H475" i="8"/>
  <c r="M474" i="8"/>
  <c r="K474" i="8"/>
  <c r="J474" i="8"/>
  <c r="I474" i="8"/>
  <c r="H474" i="8"/>
  <c r="M473" i="8"/>
  <c r="K473" i="8"/>
  <c r="J473" i="8"/>
  <c r="I473" i="8"/>
  <c r="H473" i="8"/>
  <c r="M472" i="8"/>
  <c r="K472" i="8"/>
  <c r="J472" i="8"/>
  <c r="I472" i="8"/>
  <c r="H472" i="8"/>
  <c r="M471" i="8"/>
  <c r="K471" i="8"/>
  <c r="J471" i="8"/>
  <c r="I471" i="8"/>
  <c r="H471" i="8"/>
  <c r="M470" i="8"/>
  <c r="K470" i="8"/>
  <c r="J470" i="8"/>
  <c r="I470" i="8"/>
  <c r="H470" i="8"/>
  <c r="M469" i="8"/>
  <c r="K469" i="8"/>
  <c r="J469" i="8"/>
  <c r="I469" i="8"/>
  <c r="H469" i="8"/>
  <c r="M468" i="8"/>
  <c r="K468" i="8"/>
  <c r="J468" i="8"/>
  <c r="I468" i="8"/>
  <c r="H468" i="8"/>
  <c r="M467" i="8"/>
  <c r="K467" i="8"/>
  <c r="J467" i="8"/>
  <c r="I467" i="8"/>
  <c r="H467" i="8"/>
  <c r="M466" i="8"/>
  <c r="K466" i="8"/>
  <c r="J466" i="8"/>
  <c r="I466" i="8"/>
  <c r="H466" i="8"/>
  <c r="M465" i="8"/>
  <c r="K465" i="8"/>
  <c r="J465" i="8"/>
  <c r="I465" i="8"/>
  <c r="H465" i="8"/>
  <c r="M464" i="8"/>
  <c r="K464" i="8"/>
  <c r="J464" i="8"/>
  <c r="I464" i="8"/>
  <c r="H464" i="8"/>
  <c r="M463" i="8"/>
  <c r="K463" i="8"/>
  <c r="J463" i="8"/>
  <c r="I463" i="8"/>
  <c r="H463" i="8"/>
  <c r="M462" i="8"/>
  <c r="K462" i="8"/>
  <c r="J462" i="8"/>
  <c r="I462" i="8"/>
  <c r="H462" i="8"/>
  <c r="M461" i="8"/>
  <c r="K461" i="8"/>
  <c r="J461" i="8"/>
  <c r="I461" i="8"/>
  <c r="H461" i="8"/>
  <c r="M460" i="8"/>
  <c r="K460" i="8"/>
  <c r="J460" i="8"/>
  <c r="I460" i="8"/>
  <c r="H460" i="8"/>
  <c r="M459" i="8"/>
  <c r="K459" i="8"/>
  <c r="J459" i="8"/>
  <c r="I459" i="8"/>
  <c r="H459" i="8"/>
  <c r="M458" i="8"/>
  <c r="K458" i="8"/>
  <c r="J458" i="8"/>
  <c r="I458" i="8"/>
  <c r="H458" i="8"/>
  <c r="M457" i="8"/>
  <c r="K457" i="8"/>
  <c r="J457" i="8"/>
  <c r="I457" i="8"/>
  <c r="H457" i="8"/>
  <c r="M456" i="8"/>
  <c r="K456" i="8"/>
  <c r="J456" i="8"/>
  <c r="I456" i="8"/>
  <c r="H456" i="8"/>
  <c r="M455" i="8"/>
  <c r="K455" i="8"/>
  <c r="J455" i="8"/>
  <c r="I455" i="8"/>
  <c r="H455" i="8"/>
  <c r="M454" i="8"/>
  <c r="K454" i="8"/>
  <c r="J454" i="8"/>
  <c r="I454" i="8"/>
  <c r="H454" i="8"/>
  <c r="M453" i="8"/>
  <c r="K453" i="8"/>
  <c r="J453" i="8"/>
  <c r="I453" i="8"/>
  <c r="H453" i="8"/>
  <c r="M452" i="8"/>
  <c r="K452" i="8"/>
  <c r="J452" i="8"/>
  <c r="I452" i="8"/>
  <c r="H452" i="8"/>
  <c r="M451" i="8"/>
  <c r="K451" i="8"/>
  <c r="J451" i="8"/>
  <c r="I451" i="8"/>
  <c r="H451" i="8"/>
  <c r="M450" i="8"/>
  <c r="K450" i="8"/>
  <c r="J450" i="8"/>
  <c r="I450" i="8"/>
  <c r="H450" i="8"/>
  <c r="M449" i="8"/>
  <c r="K449" i="8"/>
  <c r="J449" i="8"/>
  <c r="I449" i="8"/>
  <c r="H449" i="8"/>
  <c r="M448" i="8"/>
  <c r="K448" i="8"/>
  <c r="J448" i="8"/>
  <c r="I448" i="8"/>
  <c r="H448" i="8"/>
  <c r="M447" i="8"/>
  <c r="K447" i="8"/>
  <c r="J447" i="8"/>
  <c r="I447" i="8"/>
  <c r="H447" i="8"/>
  <c r="M446" i="8"/>
  <c r="K446" i="8"/>
  <c r="J446" i="8"/>
  <c r="I446" i="8"/>
  <c r="H446" i="8"/>
  <c r="M445" i="8"/>
  <c r="K445" i="8"/>
  <c r="J445" i="8"/>
  <c r="I445" i="8"/>
  <c r="H445" i="8"/>
  <c r="M444" i="8"/>
  <c r="K444" i="8"/>
  <c r="J444" i="8"/>
  <c r="I444" i="8"/>
  <c r="H444" i="8"/>
  <c r="M443" i="8"/>
  <c r="K443" i="8"/>
  <c r="J443" i="8"/>
  <c r="I443" i="8"/>
  <c r="H443" i="8"/>
  <c r="M442" i="8"/>
  <c r="K442" i="8"/>
  <c r="J442" i="8"/>
  <c r="I442" i="8"/>
  <c r="H442" i="8"/>
  <c r="M441" i="8"/>
  <c r="K441" i="8"/>
  <c r="J441" i="8"/>
  <c r="I441" i="8"/>
  <c r="H441" i="8"/>
  <c r="M440" i="8"/>
  <c r="K440" i="8"/>
  <c r="J440" i="8"/>
  <c r="I440" i="8"/>
  <c r="H440" i="8"/>
  <c r="M439" i="8"/>
  <c r="K439" i="8"/>
  <c r="J439" i="8"/>
  <c r="I439" i="8"/>
  <c r="H439" i="8"/>
  <c r="M438" i="8"/>
  <c r="K438" i="8"/>
  <c r="J438" i="8"/>
  <c r="I438" i="8"/>
  <c r="H438" i="8"/>
  <c r="M437" i="8"/>
  <c r="K437" i="8"/>
  <c r="J437" i="8"/>
  <c r="I437" i="8"/>
  <c r="H437" i="8"/>
  <c r="M436" i="8"/>
  <c r="K436" i="8"/>
  <c r="J436" i="8"/>
  <c r="I436" i="8"/>
  <c r="H436" i="8"/>
  <c r="M435" i="8"/>
  <c r="K435" i="8"/>
  <c r="J435" i="8"/>
  <c r="I435" i="8"/>
  <c r="H435" i="8"/>
  <c r="M434" i="8"/>
  <c r="K434" i="8"/>
  <c r="J434" i="8"/>
  <c r="I434" i="8"/>
  <c r="H434" i="8"/>
  <c r="M433" i="8"/>
  <c r="K433" i="8"/>
  <c r="J433" i="8"/>
  <c r="I433" i="8"/>
  <c r="H433" i="8"/>
  <c r="M432" i="8"/>
  <c r="K432" i="8"/>
  <c r="J432" i="8"/>
  <c r="I432" i="8"/>
  <c r="H432" i="8"/>
  <c r="M431" i="8"/>
  <c r="K431" i="8"/>
  <c r="J431" i="8"/>
  <c r="I431" i="8"/>
  <c r="H431" i="8"/>
  <c r="M430" i="8"/>
  <c r="K430" i="8"/>
  <c r="J430" i="8"/>
  <c r="I430" i="8"/>
  <c r="H430" i="8"/>
  <c r="M429" i="8"/>
  <c r="K429" i="8"/>
  <c r="J429" i="8"/>
  <c r="I429" i="8"/>
  <c r="H429" i="8"/>
  <c r="M428" i="8"/>
  <c r="K428" i="8"/>
  <c r="J428" i="8"/>
  <c r="I428" i="8"/>
  <c r="H428" i="8"/>
  <c r="M427" i="8"/>
  <c r="K427" i="8"/>
  <c r="J427" i="8"/>
  <c r="I427" i="8"/>
  <c r="H427" i="8"/>
  <c r="M426" i="8"/>
  <c r="K426" i="8"/>
  <c r="J426" i="8"/>
  <c r="I426" i="8"/>
  <c r="H426" i="8"/>
  <c r="M425" i="8"/>
  <c r="K425" i="8"/>
  <c r="J425" i="8"/>
  <c r="I425" i="8"/>
  <c r="H425" i="8"/>
  <c r="M424" i="8"/>
  <c r="K424" i="8"/>
  <c r="J424" i="8"/>
  <c r="I424" i="8"/>
  <c r="H424" i="8"/>
  <c r="M423" i="8"/>
  <c r="K423" i="8"/>
  <c r="J423" i="8"/>
  <c r="I423" i="8"/>
  <c r="H423" i="8"/>
  <c r="M422" i="8"/>
  <c r="K422" i="8"/>
  <c r="J422" i="8"/>
  <c r="I422" i="8"/>
  <c r="H422" i="8"/>
  <c r="M421" i="8"/>
  <c r="K421" i="8"/>
  <c r="J421" i="8"/>
  <c r="I421" i="8"/>
  <c r="H421" i="8"/>
  <c r="M420" i="8"/>
  <c r="K420" i="8"/>
  <c r="J420" i="8"/>
  <c r="I420" i="8"/>
  <c r="H420" i="8"/>
  <c r="M419" i="8"/>
  <c r="K419" i="8"/>
  <c r="J419" i="8"/>
  <c r="I419" i="8"/>
  <c r="H419" i="8"/>
  <c r="M418" i="8"/>
  <c r="K418" i="8"/>
  <c r="J418" i="8"/>
  <c r="I418" i="8"/>
  <c r="H418" i="8"/>
  <c r="M417" i="8"/>
  <c r="K417" i="8"/>
  <c r="J417" i="8"/>
  <c r="I417" i="8"/>
  <c r="H417" i="8"/>
  <c r="M416" i="8"/>
  <c r="K416" i="8"/>
  <c r="J416" i="8"/>
  <c r="I416" i="8"/>
  <c r="H416" i="8"/>
  <c r="M415" i="8"/>
  <c r="K415" i="8"/>
  <c r="J415" i="8"/>
  <c r="I415" i="8"/>
  <c r="H415" i="8"/>
  <c r="M414" i="8"/>
  <c r="K414" i="8"/>
  <c r="J414" i="8"/>
  <c r="I414" i="8"/>
  <c r="H414" i="8"/>
  <c r="M413" i="8"/>
  <c r="K413" i="8"/>
  <c r="J413" i="8"/>
  <c r="I413" i="8"/>
  <c r="H413" i="8"/>
  <c r="M412" i="8"/>
  <c r="K412" i="8"/>
  <c r="J412" i="8"/>
  <c r="I412" i="8"/>
  <c r="H412" i="8"/>
  <c r="M411" i="8"/>
  <c r="K411" i="8"/>
  <c r="J411" i="8"/>
  <c r="I411" i="8"/>
  <c r="H411" i="8"/>
  <c r="M410" i="8"/>
  <c r="K410" i="8"/>
  <c r="J410" i="8"/>
  <c r="I410" i="8"/>
  <c r="H410" i="8"/>
  <c r="M409" i="8"/>
  <c r="K409" i="8"/>
  <c r="J409" i="8"/>
  <c r="I409" i="8"/>
  <c r="H409" i="8"/>
  <c r="M408" i="8"/>
  <c r="K408" i="8"/>
  <c r="J408" i="8"/>
  <c r="I408" i="8"/>
  <c r="H408" i="8"/>
  <c r="M407" i="8"/>
  <c r="K407" i="8"/>
  <c r="J407" i="8"/>
  <c r="I407" i="8"/>
  <c r="H407" i="8"/>
  <c r="M406" i="8"/>
  <c r="K406" i="8"/>
  <c r="J406" i="8"/>
  <c r="I406" i="8"/>
  <c r="H406" i="8"/>
  <c r="M405" i="8"/>
  <c r="K405" i="8"/>
  <c r="J405" i="8"/>
  <c r="I405" i="8"/>
  <c r="H405" i="8"/>
  <c r="M404" i="8"/>
  <c r="K404" i="8"/>
  <c r="J404" i="8"/>
  <c r="I404" i="8"/>
  <c r="H404" i="8"/>
  <c r="M403" i="8"/>
  <c r="K403" i="8"/>
  <c r="J403" i="8"/>
  <c r="I403" i="8"/>
  <c r="H403" i="8"/>
  <c r="M402" i="8"/>
  <c r="K402" i="8"/>
  <c r="J402" i="8"/>
  <c r="I402" i="8"/>
  <c r="H402" i="8"/>
  <c r="M401" i="8"/>
  <c r="K401" i="8"/>
  <c r="J401" i="8"/>
  <c r="I401" i="8"/>
  <c r="H401" i="8"/>
  <c r="M400" i="8"/>
  <c r="K400" i="8"/>
  <c r="J400" i="8"/>
  <c r="I400" i="8"/>
  <c r="H400" i="8"/>
  <c r="M399" i="8"/>
  <c r="K399" i="8"/>
  <c r="J399" i="8"/>
  <c r="I399" i="8"/>
  <c r="H399" i="8"/>
  <c r="M398" i="8"/>
  <c r="K398" i="8"/>
  <c r="J398" i="8"/>
  <c r="I398" i="8"/>
  <c r="H398" i="8"/>
  <c r="M397" i="8"/>
  <c r="K397" i="8"/>
  <c r="J397" i="8"/>
  <c r="I397" i="8"/>
  <c r="H397" i="8"/>
  <c r="M396" i="8"/>
  <c r="K396" i="8"/>
  <c r="J396" i="8"/>
  <c r="I396" i="8"/>
  <c r="H396" i="8"/>
  <c r="M395" i="8"/>
  <c r="K395" i="8"/>
  <c r="J395" i="8"/>
  <c r="I395" i="8"/>
  <c r="H395" i="8"/>
  <c r="M394" i="8"/>
  <c r="K394" i="8"/>
  <c r="J394" i="8"/>
  <c r="I394" i="8"/>
  <c r="H394" i="8"/>
  <c r="M393" i="8"/>
  <c r="K393" i="8"/>
  <c r="J393" i="8"/>
  <c r="I393" i="8"/>
  <c r="H393" i="8"/>
  <c r="M392" i="8"/>
  <c r="K392" i="8"/>
  <c r="J392" i="8"/>
  <c r="I392" i="8"/>
  <c r="H392" i="8"/>
  <c r="M391" i="8"/>
  <c r="K391" i="8"/>
  <c r="J391" i="8"/>
  <c r="I391" i="8"/>
  <c r="H391" i="8"/>
  <c r="M390" i="8"/>
  <c r="K390" i="8"/>
  <c r="J390" i="8"/>
  <c r="I390" i="8"/>
  <c r="H390" i="8"/>
  <c r="M389" i="8"/>
  <c r="K389" i="8"/>
  <c r="J389" i="8"/>
  <c r="I389" i="8"/>
  <c r="H389" i="8"/>
  <c r="M388" i="8"/>
  <c r="K388" i="8"/>
  <c r="J388" i="8"/>
  <c r="I388" i="8"/>
  <c r="H388" i="8"/>
  <c r="M387" i="8"/>
  <c r="K387" i="8"/>
  <c r="J387" i="8"/>
  <c r="I387" i="8"/>
  <c r="H387" i="8"/>
  <c r="M386" i="8"/>
  <c r="K386" i="8"/>
  <c r="J386" i="8"/>
  <c r="I386" i="8"/>
  <c r="H386" i="8"/>
  <c r="M385" i="8"/>
  <c r="K385" i="8"/>
  <c r="J385" i="8"/>
  <c r="I385" i="8"/>
  <c r="H385" i="8"/>
  <c r="M384" i="8"/>
  <c r="K384" i="8"/>
  <c r="J384" i="8"/>
  <c r="I384" i="8"/>
  <c r="H384" i="8"/>
  <c r="M383" i="8"/>
  <c r="K383" i="8"/>
  <c r="J383" i="8"/>
  <c r="I383" i="8"/>
  <c r="H383" i="8"/>
  <c r="M382" i="8"/>
  <c r="K382" i="8"/>
  <c r="J382" i="8"/>
  <c r="I382" i="8"/>
  <c r="H382" i="8"/>
  <c r="M381" i="8"/>
  <c r="K381" i="8"/>
  <c r="J381" i="8"/>
  <c r="I381" i="8"/>
  <c r="H381" i="8"/>
  <c r="M380" i="8"/>
  <c r="K380" i="8"/>
  <c r="J380" i="8"/>
  <c r="I380" i="8"/>
  <c r="H380" i="8"/>
  <c r="M379" i="8"/>
  <c r="K379" i="8"/>
  <c r="J379" i="8"/>
  <c r="I379" i="8"/>
  <c r="H379" i="8"/>
  <c r="M378" i="8"/>
  <c r="K378" i="8"/>
  <c r="J378" i="8"/>
  <c r="I378" i="8"/>
  <c r="H378" i="8"/>
  <c r="M377" i="8"/>
  <c r="K377" i="8"/>
  <c r="J377" i="8"/>
  <c r="I377" i="8"/>
  <c r="H377" i="8"/>
  <c r="M376" i="8"/>
  <c r="K376" i="8"/>
  <c r="J376" i="8"/>
  <c r="I376" i="8"/>
  <c r="H376" i="8"/>
  <c r="M375" i="8"/>
  <c r="K375" i="8"/>
  <c r="J375" i="8"/>
  <c r="I375" i="8"/>
  <c r="H375" i="8"/>
  <c r="M374" i="8"/>
  <c r="K374" i="8"/>
  <c r="J374" i="8"/>
  <c r="I374" i="8"/>
  <c r="H374" i="8"/>
  <c r="M373" i="8"/>
  <c r="K373" i="8"/>
  <c r="J373" i="8"/>
  <c r="I373" i="8"/>
  <c r="H373" i="8"/>
  <c r="M372" i="8"/>
  <c r="K372" i="8"/>
  <c r="J372" i="8"/>
  <c r="I372" i="8"/>
  <c r="H372" i="8"/>
  <c r="M371" i="8"/>
  <c r="K371" i="8"/>
  <c r="J371" i="8"/>
  <c r="I371" i="8"/>
  <c r="H371" i="8"/>
  <c r="M370" i="8"/>
  <c r="K370" i="8"/>
  <c r="J370" i="8"/>
  <c r="I370" i="8"/>
  <c r="H370" i="8"/>
  <c r="M369" i="8"/>
  <c r="K369" i="8"/>
  <c r="J369" i="8"/>
  <c r="I369" i="8"/>
  <c r="H369" i="8"/>
  <c r="M368" i="8"/>
  <c r="K368" i="8"/>
  <c r="J368" i="8"/>
  <c r="I368" i="8"/>
  <c r="H368" i="8"/>
  <c r="M367" i="8"/>
  <c r="K367" i="8"/>
  <c r="J367" i="8"/>
  <c r="I367" i="8"/>
  <c r="H367" i="8"/>
  <c r="M366" i="8"/>
  <c r="K366" i="8"/>
  <c r="J366" i="8"/>
  <c r="I366" i="8"/>
  <c r="H366" i="8"/>
  <c r="M365" i="8"/>
  <c r="K365" i="8"/>
  <c r="J365" i="8"/>
  <c r="I365" i="8"/>
  <c r="H365" i="8"/>
  <c r="M364" i="8"/>
  <c r="K364" i="8"/>
  <c r="J364" i="8"/>
  <c r="I364" i="8"/>
  <c r="H364" i="8"/>
  <c r="M363" i="8"/>
  <c r="K363" i="8"/>
  <c r="J363" i="8"/>
  <c r="I363" i="8"/>
  <c r="H363" i="8"/>
  <c r="M362" i="8"/>
  <c r="K362" i="8"/>
  <c r="J362" i="8"/>
  <c r="I362" i="8"/>
  <c r="H362" i="8"/>
  <c r="M361" i="8"/>
  <c r="K361" i="8"/>
  <c r="J361" i="8"/>
  <c r="I361" i="8"/>
  <c r="H361" i="8"/>
  <c r="M360" i="8"/>
  <c r="K360" i="8"/>
  <c r="J360" i="8"/>
  <c r="I360" i="8"/>
  <c r="H360" i="8"/>
  <c r="M359" i="8"/>
  <c r="K359" i="8"/>
  <c r="J359" i="8"/>
  <c r="I359" i="8"/>
  <c r="H359" i="8"/>
  <c r="M358" i="8"/>
  <c r="K358" i="8"/>
  <c r="J358" i="8"/>
  <c r="I358" i="8"/>
  <c r="H358" i="8"/>
  <c r="M357" i="8"/>
  <c r="K357" i="8"/>
  <c r="J357" i="8"/>
  <c r="I357" i="8"/>
  <c r="H357" i="8"/>
  <c r="M356" i="8"/>
  <c r="K356" i="8"/>
  <c r="J356" i="8"/>
  <c r="I356" i="8"/>
  <c r="H356" i="8"/>
  <c r="M355" i="8"/>
  <c r="K355" i="8"/>
  <c r="J355" i="8"/>
  <c r="I355" i="8"/>
  <c r="H355" i="8"/>
  <c r="M354" i="8"/>
  <c r="K354" i="8"/>
  <c r="J354" i="8"/>
  <c r="I354" i="8"/>
  <c r="H354" i="8"/>
  <c r="M353" i="8"/>
  <c r="K353" i="8"/>
  <c r="J353" i="8"/>
  <c r="I353" i="8"/>
  <c r="H353" i="8"/>
  <c r="M352" i="8"/>
  <c r="K352" i="8"/>
  <c r="J352" i="8"/>
  <c r="I352" i="8"/>
  <c r="H352" i="8"/>
  <c r="M351" i="8"/>
  <c r="K351" i="8"/>
  <c r="J351" i="8"/>
  <c r="I351" i="8"/>
  <c r="H351" i="8"/>
  <c r="M350" i="8"/>
  <c r="K350" i="8"/>
  <c r="J350" i="8"/>
  <c r="I350" i="8"/>
  <c r="H350" i="8"/>
  <c r="M349" i="8"/>
  <c r="K349" i="8"/>
  <c r="J349" i="8"/>
  <c r="I349" i="8"/>
  <c r="H349" i="8"/>
  <c r="M348" i="8"/>
  <c r="K348" i="8"/>
  <c r="J348" i="8"/>
  <c r="I348" i="8"/>
  <c r="H348" i="8"/>
  <c r="M347" i="8"/>
  <c r="K347" i="8"/>
  <c r="J347" i="8"/>
  <c r="I347" i="8"/>
  <c r="H347" i="8"/>
  <c r="M346" i="8"/>
  <c r="K346" i="8"/>
  <c r="J346" i="8"/>
  <c r="I346" i="8"/>
  <c r="H346" i="8"/>
  <c r="M345" i="8"/>
  <c r="K345" i="8"/>
  <c r="J345" i="8"/>
  <c r="I345" i="8"/>
  <c r="H345" i="8"/>
  <c r="M344" i="8"/>
  <c r="K344" i="8"/>
  <c r="J344" i="8"/>
  <c r="I344" i="8"/>
  <c r="H344" i="8"/>
  <c r="M343" i="8"/>
  <c r="K343" i="8"/>
  <c r="J343" i="8"/>
  <c r="I343" i="8"/>
  <c r="H343" i="8"/>
  <c r="M342" i="8"/>
  <c r="K342" i="8"/>
  <c r="J342" i="8"/>
  <c r="I342" i="8"/>
  <c r="H342" i="8"/>
  <c r="M341" i="8"/>
  <c r="K341" i="8"/>
  <c r="J341" i="8"/>
  <c r="I341" i="8"/>
  <c r="H341" i="8"/>
  <c r="M340" i="8"/>
  <c r="K340" i="8"/>
  <c r="J340" i="8"/>
  <c r="I340" i="8"/>
  <c r="H340" i="8"/>
  <c r="M339" i="8"/>
  <c r="K339" i="8"/>
  <c r="J339" i="8"/>
  <c r="I339" i="8"/>
  <c r="H339" i="8"/>
  <c r="M338" i="8"/>
  <c r="K338" i="8"/>
  <c r="J338" i="8"/>
  <c r="I338" i="8"/>
  <c r="H338" i="8"/>
  <c r="M337" i="8"/>
  <c r="K337" i="8"/>
  <c r="J337" i="8"/>
  <c r="I337" i="8"/>
  <c r="H337" i="8"/>
  <c r="M336" i="8"/>
  <c r="K336" i="8"/>
  <c r="J336" i="8"/>
  <c r="I336" i="8"/>
  <c r="H336" i="8"/>
  <c r="M335" i="8"/>
  <c r="K335" i="8"/>
  <c r="J335" i="8"/>
  <c r="I335" i="8"/>
  <c r="H335" i="8"/>
  <c r="M334" i="8"/>
  <c r="K334" i="8"/>
  <c r="J334" i="8"/>
  <c r="I334" i="8"/>
  <c r="H334" i="8"/>
  <c r="M333" i="8"/>
  <c r="K333" i="8"/>
  <c r="J333" i="8"/>
  <c r="I333" i="8"/>
  <c r="H333" i="8"/>
  <c r="M332" i="8"/>
  <c r="K332" i="8"/>
  <c r="J332" i="8"/>
  <c r="I332" i="8"/>
  <c r="H332" i="8"/>
  <c r="M331" i="8"/>
  <c r="K331" i="8"/>
  <c r="J331" i="8"/>
  <c r="I331" i="8"/>
  <c r="H331" i="8"/>
  <c r="M330" i="8"/>
  <c r="K330" i="8"/>
  <c r="J330" i="8"/>
  <c r="I330" i="8"/>
  <c r="H330" i="8"/>
  <c r="M329" i="8"/>
  <c r="K329" i="8"/>
  <c r="J329" i="8"/>
  <c r="I329" i="8"/>
  <c r="H329" i="8"/>
  <c r="M328" i="8"/>
  <c r="K328" i="8"/>
  <c r="J328" i="8"/>
  <c r="I328" i="8"/>
  <c r="H328" i="8"/>
  <c r="M327" i="8"/>
  <c r="K327" i="8"/>
  <c r="J327" i="8"/>
  <c r="I327" i="8"/>
  <c r="H327" i="8"/>
  <c r="M326" i="8"/>
  <c r="K326" i="8"/>
  <c r="J326" i="8"/>
  <c r="I326" i="8"/>
  <c r="H326" i="8"/>
  <c r="M325" i="8"/>
  <c r="K325" i="8"/>
  <c r="J325" i="8"/>
  <c r="I325" i="8"/>
  <c r="H325" i="8"/>
  <c r="M324" i="8"/>
  <c r="K324" i="8"/>
  <c r="J324" i="8"/>
  <c r="I324" i="8"/>
  <c r="H324" i="8"/>
  <c r="M323" i="8"/>
  <c r="K323" i="8"/>
  <c r="J323" i="8"/>
  <c r="I323" i="8"/>
  <c r="H323" i="8"/>
  <c r="M322" i="8"/>
  <c r="K322" i="8"/>
  <c r="J322" i="8"/>
  <c r="I322" i="8"/>
  <c r="H322" i="8"/>
  <c r="M321" i="8"/>
  <c r="K321" i="8"/>
  <c r="J321" i="8"/>
  <c r="I321" i="8"/>
  <c r="H321" i="8"/>
  <c r="M320" i="8"/>
  <c r="K320" i="8"/>
  <c r="J320" i="8"/>
  <c r="I320" i="8"/>
  <c r="H320" i="8"/>
  <c r="M319" i="8"/>
  <c r="K319" i="8"/>
  <c r="J319" i="8"/>
  <c r="I319" i="8"/>
  <c r="H319" i="8"/>
  <c r="M318" i="8"/>
  <c r="K318" i="8"/>
  <c r="J318" i="8"/>
  <c r="I318" i="8"/>
  <c r="H318" i="8"/>
  <c r="M317" i="8"/>
  <c r="K317" i="8"/>
  <c r="J317" i="8"/>
  <c r="I317" i="8"/>
  <c r="H317" i="8"/>
  <c r="M316" i="8"/>
  <c r="K316" i="8"/>
  <c r="J316" i="8"/>
  <c r="I316" i="8"/>
  <c r="H316" i="8"/>
  <c r="M315" i="8"/>
  <c r="K315" i="8"/>
  <c r="J315" i="8"/>
  <c r="I315" i="8"/>
  <c r="H315" i="8"/>
  <c r="M314" i="8"/>
  <c r="K314" i="8"/>
  <c r="J314" i="8"/>
  <c r="I314" i="8"/>
  <c r="H314" i="8"/>
  <c r="M313" i="8"/>
  <c r="K313" i="8"/>
  <c r="J313" i="8"/>
  <c r="I313" i="8"/>
  <c r="H313" i="8"/>
  <c r="M312" i="8"/>
  <c r="K312" i="8"/>
  <c r="J312" i="8"/>
  <c r="I312" i="8"/>
  <c r="H312" i="8"/>
  <c r="M311" i="8"/>
  <c r="K311" i="8"/>
  <c r="J311" i="8"/>
  <c r="I311" i="8"/>
  <c r="H311" i="8"/>
  <c r="M310" i="8"/>
  <c r="K310" i="8"/>
  <c r="J310" i="8"/>
  <c r="I310" i="8"/>
  <c r="H310" i="8"/>
  <c r="M309" i="8"/>
  <c r="K309" i="8"/>
  <c r="J309" i="8"/>
  <c r="I309" i="8"/>
  <c r="H309" i="8"/>
  <c r="M308" i="8"/>
  <c r="K308" i="8"/>
  <c r="J308" i="8"/>
  <c r="I308" i="8"/>
  <c r="H308" i="8"/>
  <c r="M307" i="8"/>
  <c r="K307" i="8"/>
  <c r="J307" i="8"/>
  <c r="I307" i="8"/>
  <c r="H307" i="8"/>
  <c r="M306" i="8"/>
  <c r="K306" i="8"/>
  <c r="J306" i="8"/>
  <c r="I306" i="8"/>
  <c r="H306" i="8"/>
  <c r="M305" i="8"/>
  <c r="K305" i="8"/>
  <c r="J305" i="8"/>
  <c r="I305" i="8"/>
  <c r="H305" i="8"/>
  <c r="M304" i="8"/>
  <c r="K304" i="8"/>
  <c r="J304" i="8"/>
  <c r="I304" i="8"/>
  <c r="H304" i="8"/>
  <c r="M303" i="8"/>
  <c r="K303" i="8"/>
  <c r="J303" i="8"/>
  <c r="I303" i="8"/>
  <c r="H303" i="8"/>
  <c r="M302" i="8"/>
  <c r="K302" i="8"/>
  <c r="J302" i="8"/>
  <c r="I302" i="8"/>
  <c r="H302" i="8"/>
  <c r="M301" i="8"/>
  <c r="K301" i="8"/>
  <c r="J301" i="8"/>
  <c r="I301" i="8"/>
  <c r="H301" i="8"/>
  <c r="M300" i="8"/>
  <c r="K300" i="8"/>
  <c r="J300" i="8"/>
  <c r="I300" i="8"/>
  <c r="H300" i="8"/>
  <c r="M299" i="8"/>
  <c r="K299" i="8"/>
  <c r="J299" i="8"/>
  <c r="I299" i="8"/>
  <c r="H299" i="8"/>
  <c r="M298" i="8"/>
  <c r="K298" i="8"/>
  <c r="J298" i="8"/>
  <c r="I298" i="8"/>
  <c r="H298" i="8"/>
  <c r="M297" i="8"/>
  <c r="K297" i="8"/>
  <c r="J297" i="8"/>
  <c r="I297" i="8"/>
  <c r="H297" i="8"/>
  <c r="M296" i="8"/>
  <c r="K296" i="8"/>
  <c r="J296" i="8"/>
  <c r="I296" i="8"/>
  <c r="H296" i="8"/>
  <c r="M295" i="8"/>
  <c r="K295" i="8"/>
  <c r="J295" i="8"/>
  <c r="I295" i="8"/>
  <c r="H295" i="8"/>
  <c r="M294" i="8"/>
  <c r="K294" i="8"/>
  <c r="J294" i="8"/>
  <c r="I294" i="8"/>
  <c r="H294" i="8"/>
  <c r="M293" i="8"/>
  <c r="K293" i="8"/>
  <c r="J293" i="8"/>
  <c r="I293" i="8"/>
  <c r="H293" i="8"/>
  <c r="M292" i="8"/>
  <c r="K292" i="8"/>
  <c r="J292" i="8"/>
  <c r="I292" i="8"/>
  <c r="H292" i="8"/>
  <c r="M291" i="8"/>
  <c r="K291" i="8"/>
  <c r="J291" i="8"/>
  <c r="I291" i="8"/>
  <c r="H291" i="8"/>
  <c r="M290" i="8"/>
  <c r="K290" i="8"/>
  <c r="J290" i="8"/>
  <c r="I290" i="8"/>
  <c r="H290" i="8"/>
  <c r="M289" i="8"/>
  <c r="K289" i="8"/>
  <c r="J289" i="8"/>
  <c r="I289" i="8"/>
  <c r="H289" i="8"/>
  <c r="M288" i="8"/>
  <c r="K288" i="8"/>
  <c r="J288" i="8"/>
  <c r="I288" i="8"/>
  <c r="H288" i="8"/>
  <c r="M287" i="8"/>
  <c r="K287" i="8"/>
  <c r="J287" i="8"/>
  <c r="I287" i="8"/>
  <c r="H287" i="8"/>
  <c r="M286" i="8"/>
  <c r="K286" i="8"/>
  <c r="J286" i="8"/>
  <c r="I286" i="8"/>
  <c r="H286" i="8"/>
  <c r="M285" i="8"/>
  <c r="K285" i="8"/>
  <c r="J285" i="8"/>
  <c r="I285" i="8"/>
  <c r="H285" i="8"/>
  <c r="M284" i="8"/>
  <c r="K284" i="8"/>
  <c r="J284" i="8"/>
  <c r="I284" i="8"/>
  <c r="H284" i="8"/>
  <c r="M283" i="8"/>
  <c r="K283" i="8"/>
  <c r="J283" i="8"/>
  <c r="I283" i="8"/>
  <c r="H283" i="8"/>
  <c r="M282" i="8"/>
  <c r="K282" i="8"/>
  <c r="J282" i="8"/>
  <c r="I282" i="8"/>
  <c r="H282" i="8"/>
  <c r="M281" i="8"/>
  <c r="K281" i="8"/>
  <c r="J281" i="8"/>
  <c r="I281" i="8"/>
  <c r="H281" i="8"/>
  <c r="M280" i="8"/>
  <c r="K280" i="8"/>
  <c r="J280" i="8"/>
  <c r="I280" i="8"/>
  <c r="H280" i="8"/>
  <c r="M279" i="8"/>
  <c r="K279" i="8"/>
  <c r="J279" i="8"/>
  <c r="I279" i="8"/>
  <c r="H279" i="8"/>
  <c r="M278" i="8"/>
  <c r="K278" i="8"/>
  <c r="J278" i="8"/>
  <c r="I278" i="8"/>
  <c r="H278" i="8"/>
  <c r="M277" i="8"/>
  <c r="K277" i="8"/>
  <c r="J277" i="8"/>
  <c r="I277" i="8"/>
  <c r="H277" i="8"/>
  <c r="M276" i="8"/>
  <c r="K276" i="8"/>
  <c r="J276" i="8"/>
  <c r="I276" i="8"/>
  <c r="H276" i="8"/>
  <c r="M275" i="8"/>
  <c r="K275" i="8"/>
  <c r="J275" i="8"/>
  <c r="I275" i="8"/>
  <c r="H275" i="8"/>
  <c r="M274" i="8"/>
  <c r="K274" i="8"/>
  <c r="J274" i="8"/>
  <c r="I274" i="8"/>
  <c r="H274" i="8"/>
  <c r="M273" i="8"/>
  <c r="K273" i="8"/>
  <c r="J273" i="8"/>
  <c r="I273" i="8"/>
  <c r="H273" i="8"/>
  <c r="M272" i="8"/>
  <c r="K272" i="8"/>
  <c r="J272" i="8"/>
  <c r="I272" i="8"/>
  <c r="H272" i="8"/>
  <c r="M271" i="8"/>
  <c r="K271" i="8"/>
  <c r="J271" i="8"/>
  <c r="I271" i="8"/>
  <c r="H271" i="8"/>
  <c r="M270" i="8"/>
  <c r="K270" i="8"/>
  <c r="J270" i="8"/>
  <c r="I270" i="8"/>
  <c r="H270" i="8"/>
  <c r="M269" i="8"/>
  <c r="K269" i="8"/>
  <c r="J269" i="8"/>
  <c r="I269" i="8"/>
  <c r="H269" i="8"/>
  <c r="M268" i="8"/>
  <c r="K268" i="8"/>
  <c r="J268" i="8"/>
  <c r="I268" i="8"/>
  <c r="H268" i="8"/>
  <c r="M267" i="8"/>
  <c r="K267" i="8"/>
  <c r="J267" i="8"/>
  <c r="I267" i="8"/>
  <c r="H267" i="8"/>
  <c r="M266" i="8"/>
  <c r="K266" i="8"/>
  <c r="J266" i="8"/>
  <c r="I266" i="8"/>
  <c r="H266" i="8"/>
  <c r="M265" i="8"/>
  <c r="K265" i="8"/>
  <c r="J265" i="8"/>
  <c r="I265" i="8"/>
  <c r="H265" i="8"/>
  <c r="M264" i="8"/>
  <c r="K264" i="8"/>
  <c r="J264" i="8"/>
  <c r="I264" i="8"/>
  <c r="H264" i="8"/>
  <c r="M263" i="8"/>
  <c r="K263" i="8"/>
  <c r="J263" i="8"/>
  <c r="I263" i="8"/>
  <c r="H263" i="8"/>
  <c r="M262" i="8"/>
  <c r="K262" i="8"/>
  <c r="J262" i="8"/>
  <c r="I262" i="8"/>
  <c r="H262" i="8"/>
  <c r="M261" i="8"/>
  <c r="K261" i="8"/>
  <c r="J261" i="8"/>
  <c r="I261" i="8"/>
  <c r="H261" i="8"/>
  <c r="M260" i="8"/>
  <c r="K260" i="8"/>
  <c r="J260" i="8"/>
  <c r="I260" i="8"/>
  <c r="H260" i="8"/>
  <c r="M259" i="8"/>
  <c r="K259" i="8"/>
  <c r="J259" i="8"/>
  <c r="I259" i="8"/>
  <c r="H259" i="8"/>
  <c r="M258" i="8"/>
  <c r="K258" i="8"/>
  <c r="J258" i="8"/>
  <c r="I258" i="8"/>
  <c r="H258" i="8"/>
  <c r="M257" i="8"/>
  <c r="K257" i="8"/>
  <c r="J257" i="8"/>
  <c r="I257" i="8"/>
  <c r="H257" i="8"/>
  <c r="M256" i="8"/>
  <c r="K256" i="8"/>
  <c r="J256" i="8"/>
  <c r="I256" i="8"/>
  <c r="H256" i="8"/>
  <c r="M255" i="8"/>
  <c r="K255" i="8"/>
  <c r="J255" i="8"/>
  <c r="I255" i="8"/>
  <c r="H255" i="8"/>
  <c r="M254" i="8"/>
  <c r="K254" i="8"/>
  <c r="J254" i="8"/>
  <c r="I254" i="8"/>
  <c r="H254" i="8"/>
  <c r="M253" i="8"/>
  <c r="K253" i="8"/>
  <c r="J253" i="8"/>
  <c r="I253" i="8"/>
  <c r="H253" i="8"/>
  <c r="M252" i="8"/>
  <c r="K252" i="8"/>
  <c r="J252" i="8"/>
  <c r="I252" i="8"/>
  <c r="H252" i="8"/>
  <c r="M251" i="8"/>
  <c r="K251" i="8"/>
  <c r="J251" i="8"/>
  <c r="I251" i="8"/>
  <c r="H251" i="8"/>
  <c r="M250" i="8"/>
  <c r="K250" i="8"/>
  <c r="J250" i="8"/>
  <c r="I250" i="8"/>
  <c r="H250" i="8"/>
  <c r="M249" i="8"/>
  <c r="K249" i="8"/>
  <c r="J249" i="8"/>
  <c r="I249" i="8"/>
  <c r="H249" i="8"/>
  <c r="M248" i="8"/>
  <c r="K248" i="8"/>
  <c r="J248" i="8"/>
  <c r="I248" i="8"/>
  <c r="H248" i="8"/>
  <c r="M247" i="8"/>
  <c r="K247" i="8"/>
  <c r="J247" i="8"/>
  <c r="I247" i="8"/>
  <c r="H247" i="8"/>
  <c r="M246" i="8"/>
  <c r="K246" i="8"/>
  <c r="J246" i="8"/>
  <c r="I246" i="8"/>
  <c r="H246" i="8"/>
  <c r="M245" i="8"/>
  <c r="K245" i="8"/>
  <c r="J245" i="8"/>
  <c r="I245" i="8"/>
  <c r="H245" i="8"/>
  <c r="M244" i="8"/>
  <c r="K244" i="8"/>
  <c r="J244" i="8"/>
  <c r="I244" i="8"/>
  <c r="H244" i="8"/>
  <c r="M243" i="8"/>
  <c r="K243" i="8"/>
  <c r="J243" i="8"/>
  <c r="I243" i="8"/>
  <c r="H243" i="8"/>
  <c r="M242" i="8"/>
  <c r="K242" i="8"/>
  <c r="J242" i="8"/>
  <c r="I242" i="8"/>
  <c r="H242" i="8"/>
  <c r="M241" i="8"/>
  <c r="K241" i="8"/>
  <c r="J241" i="8"/>
  <c r="I241" i="8"/>
  <c r="H241" i="8"/>
  <c r="M240" i="8"/>
  <c r="K240" i="8"/>
  <c r="J240" i="8"/>
  <c r="I240" i="8"/>
  <c r="H240" i="8"/>
  <c r="M239" i="8"/>
  <c r="K239" i="8"/>
  <c r="J239" i="8"/>
  <c r="I239" i="8"/>
  <c r="H239" i="8"/>
  <c r="M238" i="8"/>
  <c r="K238" i="8"/>
  <c r="J238" i="8"/>
  <c r="I238" i="8"/>
  <c r="H238" i="8"/>
  <c r="M237" i="8"/>
  <c r="K237" i="8"/>
  <c r="J237" i="8"/>
  <c r="I237" i="8"/>
  <c r="H237" i="8"/>
  <c r="M236" i="8"/>
  <c r="K236" i="8"/>
  <c r="J236" i="8"/>
  <c r="I236" i="8"/>
  <c r="H236" i="8"/>
  <c r="M235" i="8"/>
  <c r="K235" i="8"/>
  <c r="J235" i="8"/>
  <c r="I235" i="8"/>
  <c r="H235" i="8"/>
  <c r="M234" i="8"/>
  <c r="K234" i="8"/>
  <c r="J234" i="8"/>
  <c r="I234" i="8"/>
  <c r="H234" i="8"/>
  <c r="M233" i="8"/>
  <c r="K233" i="8"/>
  <c r="J233" i="8"/>
  <c r="I233" i="8"/>
  <c r="H233" i="8"/>
  <c r="M232" i="8"/>
  <c r="K232" i="8"/>
  <c r="J232" i="8"/>
  <c r="I232" i="8"/>
  <c r="H232" i="8"/>
  <c r="M231" i="8"/>
  <c r="K231" i="8"/>
  <c r="J231" i="8"/>
  <c r="I231" i="8"/>
  <c r="H231" i="8"/>
  <c r="M230" i="8"/>
  <c r="K230" i="8"/>
  <c r="J230" i="8"/>
  <c r="I230" i="8"/>
  <c r="H230" i="8"/>
  <c r="M229" i="8"/>
  <c r="K229" i="8"/>
  <c r="J229" i="8"/>
  <c r="I229" i="8"/>
  <c r="H229" i="8"/>
  <c r="M228" i="8"/>
  <c r="K228" i="8"/>
  <c r="J228" i="8"/>
  <c r="I228" i="8"/>
  <c r="H228" i="8"/>
  <c r="M227" i="8"/>
  <c r="K227" i="8"/>
  <c r="J227" i="8"/>
  <c r="I227" i="8"/>
  <c r="H227" i="8"/>
  <c r="M226" i="8"/>
  <c r="K226" i="8"/>
  <c r="J226" i="8"/>
  <c r="I226" i="8"/>
  <c r="H226" i="8"/>
  <c r="M225" i="8"/>
  <c r="K225" i="8"/>
  <c r="J225" i="8"/>
  <c r="I225" i="8"/>
  <c r="H225" i="8"/>
  <c r="M224" i="8"/>
  <c r="K224" i="8"/>
  <c r="J224" i="8"/>
  <c r="I224" i="8"/>
  <c r="H224" i="8"/>
  <c r="M223" i="8"/>
  <c r="K223" i="8"/>
  <c r="J223" i="8"/>
  <c r="I223" i="8"/>
  <c r="H223" i="8"/>
  <c r="M222" i="8"/>
  <c r="K222" i="8"/>
  <c r="J222" i="8"/>
  <c r="I222" i="8"/>
  <c r="H222" i="8"/>
  <c r="M221" i="8"/>
  <c r="K221" i="8"/>
  <c r="J221" i="8"/>
  <c r="I221" i="8"/>
  <c r="H221" i="8"/>
  <c r="M220" i="8"/>
  <c r="K220" i="8"/>
  <c r="J220" i="8"/>
  <c r="I220" i="8"/>
  <c r="H220" i="8"/>
  <c r="M219" i="8"/>
  <c r="K219" i="8"/>
  <c r="J219" i="8"/>
  <c r="I219" i="8"/>
  <c r="H219" i="8"/>
  <c r="M218" i="8"/>
  <c r="K218" i="8"/>
  <c r="J218" i="8"/>
  <c r="I218" i="8"/>
  <c r="H218" i="8"/>
  <c r="M217" i="8"/>
  <c r="K217" i="8"/>
  <c r="J217" i="8"/>
  <c r="I217" i="8"/>
  <c r="H217" i="8"/>
  <c r="M216" i="8"/>
  <c r="K216" i="8"/>
  <c r="J216" i="8"/>
  <c r="I216" i="8"/>
  <c r="H216" i="8"/>
  <c r="M215" i="8"/>
  <c r="K215" i="8"/>
  <c r="J215" i="8"/>
  <c r="I215" i="8"/>
  <c r="H215" i="8"/>
  <c r="M214" i="8"/>
  <c r="K214" i="8"/>
  <c r="J214" i="8"/>
  <c r="I214" i="8"/>
  <c r="H214" i="8"/>
  <c r="M213" i="8"/>
  <c r="K213" i="8"/>
  <c r="J213" i="8"/>
  <c r="I213" i="8"/>
  <c r="H213" i="8"/>
  <c r="M212" i="8"/>
  <c r="K212" i="8"/>
  <c r="J212" i="8"/>
  <c r="I212" i="8"/>
  <c r="H212" i="8"/>
  <c r="M211" i="8"/>
  <c r="K211" i="8"/>
  <c r="J211" i="8"/>
  <c r="I211" i="8"/>
  <c r="H211" i="8"/>
  <c r="M210" i="8"/>
  <c r="K210" i="8"/>
  <c r="J210" i="8"/>
  <c r="I210" i="8"/>
  <c r="H210" i="8"/>
  <c r="M209" i="8"/>
  <c r="K209" i="8"/>
  <c r="J209" i="8"/>
  <c r="I209" i="8"/>
  <c r="H209" i="8"/>
  <c r="M208" i="8"/>
  <c r="K208" i="8"/>
  <c r="J208" i="8"/>
  <c r="I208" i="8"/>
  <c r="H208" i="8"/>
  <c r="M207" i="8"/>
  <c r="K207" i="8"/>
  <c r="J207" i="8"/>
  <c r="I207" i="8"/>
  <c r="H207" i="8"/>
  <c r="M206" i="8"/>
  <c r="K206" i="8"/>
  <c r="J206" i="8"/>
  <c r="I206" i="8"/>
  <c r="H206" i="8"/>
  <c r="M205" i="8"/>
  <c r="K205" i="8"/>
  <c r="J205" i="8"/>
  <c r="I205" i="8"/>
  <c r="H205" i="8"/>
  <c r="M204" i="8"/>
  <c r="K204" i="8"/>
  <c r="J204" i="8"/>
  <c r="I204" i="8"/>
  <c r="H204" i="8"/>
  <c r="M203" i="8"/>
  <c r="K203" i="8"/>
  <c r="J203" i="8"/>
  <c r="I203" i="8"/>
  <c r="H203" i="8"/>
  <c r="M202" i="8"/>
  <c r="K202" i="8"/>
  <c r="J202" i="8"/>
  <c r="I202" i="8"/>
  <c r="H202" i="8"/>
  <c r="M201" i="8"/>
  <c r="K201" i="8"/>
  <c r="J201" i="8"/>
  <c r="I201" i="8"/>
  <c r="H201" i="8"/>
  <c r="M200" i="8"/>
  <c r="K200" i="8"/>
  <c r="J200" i="8"/>
  <c r="I200" i="8"/>
  <c r="H200" i="8"/>
  <c r="M199" i="8"/>
  <c r="K199" i="8"/>
  <c r="J199" i="8"/>
  <c r="I199" i="8"/>
  <c r="H199" i="8"/>
  <c r="M198" i="8"/>
  <c r="K198" i="8"/>
  <c r="J198" i="8"/>
  <c r="I198" i="8"/>
  <c r="H198" i="8"/>
  <c r="M197" i="8"/>
  <c r="K197" i="8"/>
  <c r="J197" i="8"/>
  <c r="I197" i="8"/>
  <c r="H197" i="8"/>
  <c r="M196" i="8"/>
  <c r="K196" i="8"/>
  <c r="J196" i="8"/>
  <c r="I196" i="8"/>
  <c r="H196" i="8"/>
  <c r="M195" i="8"/>
  <c r="K195" i="8"/>
  <c r="J195" i="8"/>
  <c r="I195" i="8"/>
  <c r="H195" i="8"/>
  <c r="M194" i="8"/>
  <c r="K194" i="8"/>
  <c r="J194" i="8"/>
  <c r="I194" i="8"/>
  <c r="H194" i="8"/>
  <c r="M193" i="8"/>
  <c r="K193" i="8"/>
  <c r="J193" i="8"/>
  <c r="I193" i="8"/>
  <c r="H193" i="8"/>
  <c r="M192" i="8"/>
  <c r="K192" i="8"/>
  <c r="J192" i="8"/>
  <c r="I192" i="8"/>
  <c r="H192" i="8"/>
  <c r="M191" i="8"/>
  <c r="K191" i="8"/>
  <c r="J191" i="8"/>
  <c r="I191" i="8"/>
  <c r="H191" i="8"/>
  <c r="M190" i="8"/>
  <c r="K190" i="8"/>
  <c r="J190" i="8"/>
  <c r="I190" i="8"/>
  <c r="H190" i="8"/>
  <c r="M189" i="8"/>
  <c r="K189" i="8"/>
  <c r="J189" i="8"/>
  <c r="I189" i="8"/>
  <c r="H189" i="8"/>
  <c r="M188" i="8"/>
  <c r="K188" i="8"/>
  <c r="J188" i="8"/>
  <c r="I188" i="8"/>
  <c r="H188" i="8"/>
  <c r="M187" i="8"/>
  <c r="K187" i="8"/>
  <c r="J187" i="8"/>
  <c r="I187" i="8"/>
  <c r="H187" i="8"/>
  <c r="M186" i="8"/>
  <c r="K186" i="8"/>
  <c r="J186" i="8"/>
  <c r="I186" i="8"/>
  <c r="H186" i="8"/>
  <c r="M185" i="8"/>
  <c r="K185" i="8"/>
  <c r="J185" i="8"/>
  <c r="I185" i="8"/>
  <c r="H185" i="8"/>
  <c r="M184" i="8"/>
  <c r="K184" i="8"/>
  <c r="J184" i="8"/>
  <c r="I184" i="8"/>
  <c r="H184" i="8"/>
  <c r="M183" i="8"/>
  <c r="K183" i="8"/>
  <c r="J183" i="8"/>
  <c r="I183" i="8"/>
  <c r="H183" i="8"/>
  <c r="M182" i="8"/>
  <c r="K182" i="8"/>
  <c r="J182" i="8"/>
  <c r="I182" i="8"/>
  <c r="H182" i="8"/>
  <c r="M181" i="8"/>
  <c r="K181" i="8"/>
  <c r="J181" i="8"/>
  <c r="I181" i="8"/>
  <c r="H181" i="8"/>
  <c r="M180" i="8"/>
  <c r="K180" i="8"/>
  <c r="J180" i="8"/>
  <c r="I180" i="8"/>
  <c r="H180" i="8"/>
  <c r="M179" i="8"/>
  <c r="K179" i="8"/>
  <c r="J179" i="8"/>
  <c r="I179" i="8"/>
  <c r="H179" i="8"/>
  <c r="M178" i="8"/>
  <c r="K178" i="8"/>
  <c r="J178" i="8"/>
  <c r="I178" i="8"/>
  <c r="H178" i="8"/>
  <c r="M177" i="8"/>
  <c r="K177" i="8"/>
  <c r="J177" i="8"/>
  <c r="I177" i="8"/>
  <c r="H177" i="8"/>
  <c r="M176" i="8"/>
  <c r="K176" i="8"/>
  <c r="J176" i="8"/>
  <c r="I176" i="8"/>
  <c r="H176" i="8"/>
  <c r="M175" i="8"/>
  <c r="K175" i="8"/>
  <c r="J175" i="8"/>
  <c r="I175" i="8"/>
  <c r="H175" i="8"/>
  <c r="M174" i="8"/>
  <c r="K174" i="8"/>
  <c r="J174" i="8"/>
  <c r="I174" i="8"/>
  <c r="H174" i="8"/>
  <c r="M173" i="8"/>
  <c r="K173" i="8"/>
  <c r="J173" i="8"/>
  <c r="I173" i="8"/>
  <c r="H173" i="8"/>
  <c r="M172" i="8"/>
  <c r="K172" i="8"/>
  <c r="J172" i="8"/>
  <c r="I172" i="8"/>
  <c r="H172" i="8"/>
  <c r="M171" i="8"/>
  <c r="K171" i="8"/>
  <c r="J171" i="8"/>
  <c r="I171" i="8"/>
  <c r="H171" i="8"/>
  <c r="M170" i="8"/>
  <c r="K170" i="8"/>
  <c r="J170" i="8"/>
  <c r="I170" i="8"/>
  <c r="H170" i="8"/>
  <c r="M169" i="8"/>
  <c r="K169" i="8"/>
  <c r="J169" i="8"/>
  <c r="I169" i="8"/>
  <c r="H169" i="8"/>
  <c r="M168" i="8"/>
  <c r="K168" i="8"/>
  <c r="J168" i="8"/>
  <c r="I168" i="8"/>
  <c r="H168" i="8"/>
  <c r="M167" i="8"/>
  <c r="K167" i="8"/>
  <c r="J167" i="8"/>
  <c r="I167" i="8"/>
  <c r="H167" i="8"/>
  <c r="M166" i="8"/>
  <c r="K166" i="8"/>
  <c r="J166" i="8"/>
  <c r="I166" i="8"/>
  <c r="H166" i="8"/>
  <c r="M165" i="8"/>
  <c r="K165" i="8"/>
  <c r="J165" i="8"/>
  <c r="I165" i="8"/>
  <c r="H165" i="8"/>
  <c r="M164" i="8"/>
  <c r="K164" i="8"/>
  <c r="J164" i="8"/>
  <c r="I164" i="8"/>
  <c r="H164" i="8"/>
  <c r="M163" i="8"/>
  <c r="K163" i="8"/>
  <c r="J163" i="8"/>
  <c r="I163" i="8"/>
  <c r="H163" i="8"/>
  <c r="M162" i="8"/>
  <c r="K162" i="8"/>
  <c r="J162" i="8"/>
  <c r="I162" i="8"/>
  <c r="H162" i="8"/>
  <c r="M161" i="8"/>
  <c r="K161" i="8"/>
  <c r="J161" i="8"/>
  <c r="I161" i="8"/>
  <c r="H161" i="8"/>
  <c r="M160" i="8"/>
  <c r="K160" i="8"/>
  <c r="J160" i="8"/>
  <c r="I160" i="8"/>
  <c r="H160" i="8"/>
  <c r="M159" i="8"/>
  <c r="K159" i="8"/>
  <c r="J159" i="8"/>
  <c r="I159" i="8"/>
  <c r="H159" i="8"/>
  <c r="M158" i="8"/>
  <c r="K158" i="8"/>
  <c r="J158" i="8"/>
  <c r="I158" i="8"/>
  <c r="H158" i="8"/>
  <c r="M157" i="8"/>
  <c r="K157" i="8"/>
  <c r="J157" i="8"/>
  <c r="I157" i="8"/>
  <c r="H157" i="8"/>
  <c r="M156" i="8"/>
  <c r="K156" i="8"/>
  <c r="J156" i="8"/>
  <c r="I156" i="8"/>
  <c r="H156" i="8"/>
  <c r="M155" i="8"/>
  <c r="K155" i="8"/>
  <c r="J155" i="8"/>
  <c r="I155" i="8"/>
  <c r="H155" i="8"/>
  <c r="M154" i="8"/>
  <c r="K154" i="8"/>
  <c r="J154" i="8"/>
  <c r="I154" i="8"/>
  <c r="H154" i="8"/>
  <c r="M153" i="8"/>
  <c r="K153" i="8"/>
  <c r="J153" i="8"/>
  <c r="I153" i="8"/>
  <c r="H153" i="8"/>
  <c r="M152" i="8"/>
  <c r="K152" i="8"/>
  <c r="J152" i="8"/>
  <c r="I152" i="8"/>
  <c r="H152" i="8"/>
  <c r="M151" i="8"/>
  <c r="K151" i="8"/>
  <c r="J151" i="8"/>
  <c r="I151" i="8"/>
  <c r="H151" i="8"/>
  <c r="M150" i="8"/>
  <c r="K150" i="8"/>
  <c r="J150" i="8"/>
  <c r="I150" i="8"/>
  <c r="H150" i="8"/>
  <c r="M149" i="8"/>
  <c r="K149" i="8"/>
  <c r="J149" i="8"/>
  <c r="I149" i="8"/>
  <c r="H149" i="8"/>
  <c r="M148" i="8"/>
  <c r="K148" i="8"/>
  <c r="J148" i="8"/>
  <c r="I148" i="8"/>
  <c r="H148" i="8"/>
  <c r="M147" i="8"/>
  <c r="K147" i="8"/>
  <c r="J147" i="8"/>
  <c r="I147" i="8"/>
  <c r="H147" i="8"/>
  <c r="M146" i="8"/>
  <c r="K146" i="8"/>
  <c r="J146" i="8"/>
  <c r="I146" i="8"/>
  <c r="H146" i="8"/>
  <c r="M145" i="8"/>
  <c r="K145" i="8"/>
  <c r="J145" i="8"/>
  <c r="I145" i="8"/>
  <c r="H145" i="8"/>
  <c r="M144" i="8"/>
  <c r="K144" i="8"/>
  <c r="J144" i="8"/>
  <c r="I144" i="8"/>
  <c r="H144" i="8"/>
  <c r="M143" i="8"/>
  <c r="K143" i="8"/>
  <c r="J143" i="8"/>
  <c r="I143" i="8"/>
  <c r="H143" i="8"/>
  <c r="M142" i="8"/>
  <c r="K142" i="8"/>
  <c r="J142" i="8"/>
  <c r="I142" i="8"/>
  <c r="H142" i="8"/>
  <c r="M141" i="8"/>
  <c r="K141" i="8"/>
  <c r="J141" i="8"/>
  <c r="I141" i="8"/>
  <c r="H141" i="8"/>
  <c r="M140" i="8"/>
  <c r="K140" i="8"/>
  <c r="J140" i="8"/>
  <c r="I140" i="8"/>
  <c r="H140" i="8"/>
  <c r="M139" i="8"/>
  <c r="K139" i="8"/>
  <c r="J139" i="8"/>
  <c r="I139" i="8"/>
  <c r="H139" i="8"/>
  <c r="M138" i="8"/>
  <c r="K138" i="8"/>
  <c r="J138" i="8"/>
  <c r="I138" i="8"/>
  <c r="H138" i="8"/>
  <c r="M137" i="8"/>
  <c r="K137" i="8"/>
  <c r="J137" i="8"/>
  <c r="I137" i="8"/>
  <c r="H137" i="8"/>
  <c r="M136" i="8"/>
  <c r="K136" i="8"/>
  <c r="J136" i="8"/>
  <c r="I136" i="8"/>
  <c r="H136" i="8"/>
  <c r="M135" i="8"/>
  <c r="K135" i="8"/>
  <c r="J135" i="8"/>
  <c r="I135" i="8"/>
  <c r="H135" i="8"/>
  <c r="M134" i="8"/>
  <c r="K134" i="8"/>
  <c r="J134" i="8"/>
  <c r="I134" i="8"/>
  <c r="H134" i="8"/>
  <c r="M133" i="8"/>
  <c r="K133" i="8"/>
  <c r="J133" i="8"/>
  <c r="I133" i="8"/>
  <c r="H133" i="8"/>
  <c r="M132" i="8"/>
  <c r="K132" i="8"/>
  <c r="J132" i="8"/>
  <c r="I132" i="8"/>
  <c r="H132" i="8"/>
  <c r="M131" i="8"/>
  <c r="K131" i="8"/>
  <c r="J131" i="8"/>
  <c r="I131" i="8"/>
  <c r="H131" i="8"/>
  <c r="M130" i="8"/>
  <c r="K130" i="8"/>
  <c r="J130" i="8"/>
  <c r="I130" i="8"/>
  <c r="H130" i="8"/>
  <c r="M129" i="8"/>
  <c r="K129" i="8"/>
  <c r="J129" i="8"/>
  <c r="I129" i="8"/>
  <c r="H129" i="8"/>
  <c r="M128" i="8"/>
  <c r="K128" i="8"/>
  <c r="J128" i="8"/>
  <c r="I128" i="8"/>
  <c r="H128" i="8"/>
  <c r="M127" i="8"/>
  <c r="K127" i="8"/>
  <c r="J127" i="8"/>
  <c r="I127" i="8"/>
  <c r="H127" i="8"/>
  <c r="M126" i="8"/>
  <c r="K126" i="8"/>
  <c r="J126" i="8"/>
  <c r="I126" i="8"/>
  <c r="H126" i="8"/>
  <c r="M125" i="8"/>
  <c r="K125" i="8"/>
  <c r="J125" i="8"/>
  <c r="I125" i="8"/>
  <c r="H125" i="8"/>
  <c r="M124" i="8"/>
  <c r="K124" i="8"/>
  <c r="J124" i="8"/>
  <c r="I124" i="8"/>
  <c r="H124" i="8"/>
  <c r="M123" i="8"/>
  <c r="K123" i="8"/>
  <c r="J123" i="8"/>
  <c r="I123" i="8"/>
  <c r="H123" i="8"/>
  <c r="M122" i="8"/>
  <c r="K122" i="8"/>
  <c r="J122" i="8"/>
  <c r="I122" i="8"/>
  <c r="H122" i="8"/>
  <c r="M121" i="8"/>
  <c r="K121" i="8"/>
  <c r="J121" i="8"/>
  <c r="I121" i="8"/>
  <c r="H121" i="8"/>
  <c r="M120" i="8"/>
  <c r="K120" i="8"/>
  <c r="J120" i="8"/>
  <c r="I120" i="8"/>
  <c r="H120" i="8"/>
  <c r="M119" i="8"/>
  <c r="K119" i="8"/>
  <c r="J119" i="8"/>
  <c r="I119" i="8"/>
  <c r="H119" i="8"/>
  <c r="M118" i="8"/>
  <c r="K118" i="8"/>
  <c r="J118" i="8"/>
  <c r="I118" i="8"/>
  <c r="H118" i="8"/>
  <c r="M117" i="8"/>
  <c r="K117" i="8"/>
  <c r="J117" i="8"/>
  <c r="I117" i="8"/>
  <c r="H117" i="8"/>
  <c r="M116" i="8"/>
  <c r="K116" i="8"/>
  <c r="J116" i="8"/>
  <c r="I116" i="8"/>
  <c r="H116" i="8"/>
  <c r="M115" i="8"/>
  <c r="K115" i="8"/>
  <c r="J115" i="8"/>
  <c r="I115" i="8"/>
  <c r="H115" i="8"/>
  <c r="M114" i="8"/>
  <c r="K114" i="8"/>
  <c r="J114" i="8"/>
  <c r="I114" i="8"/>
  <c r="H114" i="8"/>
  <c r="M113" i="8"/>
  <c r="K113" i="8"/>
  <c r="J113" i="8"/>
  <c r="I113" i="8"/>
  <c r="H113" i="8"/>
  <c r="M112" i="8"/>
  <c r="K112" i="8"/>
  <c r="J112" i="8"/>
  <c r="I112" i="8"/>
  <c r="H112" i="8"/>
  <c r="M111" i="8"/>
  <c r="K111" i="8"/>
  <c r="J111" i="8"/>
  <c r="I111" i="8"/>
  <c r="H111" i="8"/>
  <c r="M110" i="8"/>
  <c r="K110" i="8"/>
  <c r="J110" i="8"/>
  <c r="I110" i="8"/>
  <c r="H110" i="8"/>
  <c r="M109" i="8"/>
  <c r="K109" i="8"/>
  <c r="J109" i="8"/>
  <c r="I109" i="8"/>
  <c r="H109" i="8"/>
  <c r="M108" i="8"/>
  <c r="K108" i="8"/>
  <c r="J108" i="8"/>
  <c r="I108" i="8"/>
  <c r="H108" i="8"/>
  <c r="M107" i="8"/>
  <c r="K107" i="8"/>
  <c r="J107" i="8"/>
  <c r="I107" i="8"/>
  <c r="H107" i="8"/>
  <c r="M106" i="8"/>
  <c r="K106" i="8"/>
  <c r="J106" i="8"/>
  <c r="I106" i="8"/>
  <c r="H106" i="8"/>
  <c r="M105" i="8"/>
  <c r="K105" i="8"/>
  <c r="J105" i="8"/>
  <c r="I105" i="8"/>
  <c r="H105" i="8"/>
  <c r="M104" i="8"/>
  <c r="K104" i="8"/>
  <c r="J104" i="8"/>
  <c r="I104" i="8"/>
  <c r="H104" i="8"/>
  <c r="M103" i="8"/>
  <c r="K103" i="8"/>
  <c r="J103" i="8"/>
  <c r="I103" i="8"/>
  <c r="H103" i="8"/>
  <c r="M102" i="8"/>
  <c r="K102" i="8"/>
  <c r="J102" i="8"/>
  <c r="I102" i="8"/>
  <c r="H102" i="8"/>
  <c r="M101" i="8"/>
  <c r="K101" i="8"/>
  <c r="J101" i="8"/>
  <c r="I101" i="8"/>
  <c r="H101" i="8"/>
  <c r="M100" i="8"/>
  <c r="K100" i="8"/>
  <c r="J100" i="8"/>
  <c r="I100" i="8"/>
  <c r="H100" i="8"/>
  <c r="M99" i="8"/>
  <c r="K99" i="8"/>
  <c r="J99" i="8"/>
  <c r="I99" i="8"/>
  <c r="H99" i="8"/>
  <c r="M98" i="8"/>
  <c r="K98" i="8"/>
  <c r="J98" i="8"/>
  <c r="I98" i="8"/>
  <c r="H98" i="8"/>
  <c r="M97" i="8"/>
  <c r="K97" i="8"/>
  <c r="J97" i="8"/>
  <c r="I97" i="8"/>
  <c r="H97" i="8"/>
  <c r="M96" i="8"/>
  <c r="K96" i="8"/>
  <c r="J96" i="8"/>
  <c r="I96" i="8"/>
  <c r="H96" i="8"/>
  <c r="M95" i="8"/>
  <c r="K95" i="8"/>
  <c r="J95" i="8"/>
  <c r="I95" i="8"/>
  <c r="H95" i="8"/>
  <c r="M94" i="8"/>
  <c r="K94" i="8"/>
  <c r="J94" i="8"/>
  <c r="I94" i="8"/>
  <c r="H94" i="8"/>
  <c r="M93" i="8"/>
  <c r="K93" i="8"/>
  <c r="J93" i="8"/>
  <c r="I93" i="8"/>
  <c r="H93" i="8"/>
  <c r="M92" i="8"/>
  <c r="K92" i="8"/>
  <c r="J92" i="8"/>
  <c r="I92" i="8"/>
  <c r="H92" i="8"/>
  <c r="M91" i="8"/>
  <c r="K91" i="8"/>
  <c r="J91" i="8"/>
  <c r="I91" i="8"/>
  <c r="H91" i="8"/>
  <c r="M90" i="8"/>
  <c r="K90" i="8"/>
  <c r="J90" i="8"/>
  <c r="I90" i="8"/>
  <c r="H90" i="8"/>
  <c r="M89" i="8"/>
  <c r="K89" i="8"/>
  <c r="J89" i="8"/>
  <c r="I89" i="8"/>
  <c r="H89" i="8"/>
  <c r="M88" i="8"/>
  <c r="K88" i="8"/>
  <c r="J88" i="8"/>
  <c r="I88" i="8"/>
  <c r="H88" i="8"/>
  <c r="M87" i="8"/>
  <c r="K87" i="8"/>
  <c r="J87" i="8"/>
  <c r="I87" i="8"/>
  <c r="H87" i="8"/>
  <c r="M86" i="8"/>
  <c r="K86" i="8"/>
  <c r="J86" i="8"/>
  <c r="I86" i="8"/>
  <c r="H86" i="8"/>
  <c r="M85" i="8"/>
  <c r="K85" i="8"/>
  <c r="J85" i="8"/>
  <c r="I85" i="8"/>
  <c r="H85" i="8"/>
  <c r="M84" i="8"/>
  <c r="K84" i="8"/>
  <c r="J84" i="8"/>
  <c r="I84" i="8"/>
  <c r="H84" i="8"/>
  <c r="M83" i="8"/>
  <c r="K83" i="8"/>
  <c r="J83" i="8"/>
  <c r="I83" i="8"/>
  <c r="H83" i="8"/>
  <c r="M82" i="8"/>
  <c r="K82" i="8"/>
  <c r="J82" i="8"/>
  <c r="I82" i="8"/>
  <c r="H82" i="8"/>
  <c r="M81" i="8"/>
  <c r="K81" i="8"/>
  <c r="J81" i="8"/>
  <c r="I81" i="8"/>
  <c r="H81" i="8"/>
  <c r="M80" i="8"/>
  <c r="K80" i="8"/>
  <c r="J80" i="8"/>
  <c r="I80" i="8"/>
  <c r="H80" i="8"/>
  <c r="M79" i="8"/>
  <c r="K79" i="8"/>
  <c r="J79" i="8"/>
  <c r="I79" i="8"/>
  <c r="H79" i="8"/>
  <c r="M78" i="8"/>
  <c r="K78" i="8"/>
  <c r="J78" i="8"/>
  <c r="I78" i="8"/>
  <c r="H78" i="8"/>
  <c r="M77" i="8"/>
  <c r="K77" i="8"/>
  <c r="J77" i="8"/>
  <c r="I77" i="8"/>
  <c r="H77" i="8"/>
  <c r="M76" i="8"/>
  <c r="K76" i="8"/>
  <c r="J76" i="8"/>
  <c r="I76" i="8"/>
  <c r="H76" i="8"/>
  <c r="M75" i="8"/>
  <c r="K75" i="8"/>
  <c r="J75" i="8"/>
  <c r="I75" i="8"/>
  <c r="H75" i="8"/>
  <c r="M74" i="8"/>
  <c r="K74" i="8"/>
  <c r="J74" i="8"/>
  <c r="I74" i="8"/>
  <c r="H74" i="8"/>
  <c r="M73" i="8"/>
  <c r="K73" i="8"/>
  <c r="J73" i="8"/>
  <c r="I73" i="8"/>
  <c r="H73" i="8"/>
  <c r="M72" i="8"/>
  <c r="K72" i="8"/>
  <c r="J72" i="8"/>
  <c r="I72" i="8"/>
  <c r="H72" i="8"/>
  <c r="M71" i="8"/>
  <c r="K71" i="8"/>
  <c r="J71" i="8"/>
  <c r="I71" i="8"/>
  <c r="H71" i="8"/>
  <c r="M70" i="8"/>
  <c r="K70" i="8"/>
  <c r="J70" i="8"/>
  <c r="I70" i="8"/>
  <c r="H70" i="8"/>
  <c r="M69" i="8"/>
  <c r="K69" i="8"/>
  <c r="J69" i="8"/>
  <c r="I69" i="8"/>
  <c r="H69" i="8"/>
  <c r="M68" i="8"/>
  <c r="K68" i="8"/>
  <c r="J68" i="8"/>
  <c r="I68" i="8"/>
  <c r="H68" i="8"/>
  <c r="M67" i="8"/>
  <c r="K67" i="8"/>
  <c r="J67" i="8"/>
  <c r="I67" i="8"/>
  <c r="H67" i="8"/>
  <c r="M66" i="8"/>
  <c r="K66" i="8"/>
  <c r="J66" i="8"/>
  <c r="I66" i="8"/>
  <c r="H66" i="8"/>
  <c r="M65" i="8"/>
  <c r="K65" i="8"/>
  <c r="J65" i="8"/>
  <c r="I65" i="8"/>
  <c r="H65" i="8"/>
  <c r="M64" i="8"/>
  <c r="K64" i="8"/>
  <c r="J64" i="8"/>
  <c r="I64" i="8"/>
  <c r="H64" i="8"/>
  <c r="M63" i="8"/>
  <c r="K63" i="8"/>
  <c r="J63" i="8"/>
  <c r="I63" i="8"/>
  <c r="H63" i="8"/>
  <c r="M62" i="8"/>
  <c r="K62" i="8"/>
  <c r="J62" i="8"/>
  <c r="I62" i="8"/>
  <c r="H62" i="8"/>
  <c r="M61" i="8"/>
  <c r="K61" i="8"/>
  <c r="J61" i="8"/>
  <c r="I61" i="8"/>
  <c r="H61" i="8"/>
  <c r="M60" i="8"/>
  <c r="K60" i="8"/>
  <c r="J60" i="8"/>
  <c r="I60" i="8"/>
  <c r="H60" i="8"/>
  <c r="M59" i="8"/>
  <c r="K59" i="8"/>
  <c r="J59" i="8"/>
  <c r="I59" i="8"/>
  <c r="H59" i="8"/>
  <c r="M58" i="8"/>
  <c r="K58" i="8"/>
  <c r="J58" i="8"/>
  <c r="I58" i="8"/>
  <c r="H58" i="8"/>
  <c r="M57" i="8"/>
  <c r="K57" i="8"/>
  <c r="J57" i="8"/>
  <c r="I57" i="8"/>
  <c r="H57" i="8"/>
  <c r="M56" i="8"/>
  <c r="K56" i="8"/>
  <c r="J56" i="8"/>
  <c r="I56" i="8"/>
  <c r="H56" i="8"/>
  <c r="M55" i="8"/>
  <c r="K55" i="8"/>
  <c r="J55" i="8"/>
  <c r="I55" i="8"/>
  <c r="H55" i="8"/>
  <c r="M54" i="8"/>
  <c r="K54" i="8"/>
  <c r="J54" i="8"/>
  <c r="I54" i="8"/>
  <c r="H54" i="8"/>
  <c r="M53" i="8"/>
  <c r="K53" i="8"/>
  <c r="J53" i="8"/>
  <c r="I53" i="8"/>
  <c r="H53" i="8"/>
  <c r="M52" i="8"/>
  <c r="K52" i="8"/>
  <c r="J52" i="8"/>
  <c r="I52" i="8"/>
  <c r="H52" i="8"/>
  <c r="M51" i="8"/>
  <c r="K51" i="8"/>
  <c r="J51" i="8"/>
  <c r="I51" i="8"/>
  <c r="H51" i="8"/>
  <c r="M50" i="8"/>
  <c r="K50" i="8"/>
  <c r="J50" i="8"/>
  <c r="I50" i="8"/>
  <c r="H50" i="8"/>
  <c r="M49" i="8"/>
  <c r="K49" i="8"/>
  <c r="J49" i="8"/>
  <c r="I49" i="8"/>
  <c r="H49" i="8"/>
  <c r="M48" i="8"/>
  <c r="K48" i="8"/>
  <c r="J48" i="8"/>
  <c r="I48" i="8"/>
  <c r="H48" i="8"/>
  <c r="M47" i="8"/>
  <c r="K47" i="8"/>
  <c r="J47" i="8"/>
  <c r="I47" i="8"/>
  <c r="H47" i="8"/>
  <c r="M46" i="8"/>
  <c r="K46" i="8"/>
  <c r="J46" i="8"/>
  <c r="I46" i="8"/>
  <c r="H46" i="8"/>
  <c r="M45" i="8"/>
  <c r="K45" i="8"/>
  <c r="J45" i="8"/>
  <c r="I45" i="8"/>
  <c r="H45" i="8"/>
  <c r="M44" i="8"/>
  <c r="K44" i="8"/>
  <c r="J44" i="8"/>
  <c r="I44" i="8"/>
  <c r="H44" i="8"/>
  <c r="M43" i="8"/>
  <c r="K43" i="8"/>
  <c r="J43" i="8"/>
  <c r="I43" i="8"/>
  <c r="H43" i="8"/>
  <c r="M42" i="8"/>
  <c r="K42" i="8"/>
  <c r="J42" i="8"/>
  <c r="I42" i="8"/>
  <c r="H42" i="8"/>
  <c r="M41" i="8"/>
  <c r="K41" i="8"/>
  <c r="J41" i="8"/>
  <c r="I41" i="8"/>
  <c r="H41" i="8"/>
  <c r="M40" i="8"/>
  <c r="K40" i="8"/>
  <c r="J40" i="8"/>
  <c r="I40" i="8"/>
  <c r="H40" i="8"/>
  <c r="M39" i="8"/>
  <c r="K39" i="8"/>
  <c r="J39" i="8"/>
  <c r="I39" i="8"/>
  <c r="H39" i="8"/>
  <c r="M38" i="8"/>
  <c r="K38" i="8"/>
  <c r="J38" i="8"/>
  <c r="I38" i="8"/>
  <c r="H38" i="8"/>
  <c r="M37" i="8"/>
  <c r="K37" i="8"/>
  <c r="J37" i="8"/>
  <c r="I37" i="8"/>
  <c r="H37" i="8"/>
  <c r="M36" i="8"/>
  <c r="K36" i="8"/>
  <c r="J36" i="8"/>
  <c r="I36" i="8"/>
  <c r="H36" i="8"/>
  <c r="M35" i="8"/>
  <c r="K35" i="8"/>
  <c r="J35" i="8"/>
  <c r="I35" i="8"/>
  <c r="H35" i="8"/>
  <c r="M34" i="8"/>
  <c r="K34" i="8"/>
  <c r="J34" i="8"/>
  <c r="I34" i="8"/>
  <c r="H34" i="8"/>
  <c r="M33" i="8"/>
  <c r="K33" i="8"/>
  <c r="J33" i="8"/>
  <c r="I33" i="8"/>
  <c r="H33" i="8"/>
  <c r="M32" i="8"/>
  <c r="K32" i="8"/>
  <c r="J32" i="8"/>
  <c r="I32" i="8"/>
  <c r="H32" i="8"/>
  <c r="M31" i="8"/>
  <c r="K31" i="8"/>
  <c r="J31" i="8"/>
  <c r="I31" i="8"/>
  <c r="H31" i="8"/>
  <c r="M30" i="8"/>
  <c r="K30" i="8"/>
  <c r="J30" i="8"/>
  <c r="I30" i="8"/>
  <c r="H30" i="8"/>
  <c r="M29" i="8"/>
  <c r="K29" i="8"/>
  <c r="J29" i="8"/>
  <c r="I29" i="8"/>
  <c r="H29" i="8"/>
  <c r="M28" i="8"/>
  <c r="K28" i="8"/>
  <c r="J28" i="8"/>
  <c r="I28" i="8"/>
  <c r="H28" i="8"/>
  <c r="M27" i="8"/>
  <c r="K27" i="8"/>
  <c r="J27" i="8"/>
  <c r="I27" i="8"/>
  <c r="H27" i="8"/>
  <c r="M26" i="8"/>
  <c r="K26" i="8"/>
  <c r="J26" i="8"/>
  <c r="I26" i="8"/>
  <c r="H26" i="8"/>
  <c r="M25" i="8"/>
  <c r="K25" i="8"/>
  <c r="J25" i="8"/>
  <c r="I25" i="8"/>
  <c r="H25" i="8"/>
  <c r="M24" i="8"/>
  <c r="K24" i="8"/>
  <c r="J24" i="8"/>
  <c r="I24" i="8"/>
  <c r="H24" i="8"/>
  <c r="M23" i="8"/>
  <c r="K23" i="8"/>
  <c r="J23" i="8"/>
  <c r="I23" i="8"/>
  <c r="H23" i="8"/>
  <c r="M22" i="8"/>
  <c r="K22" i="8"/>
  <c r="J22" i="8"/>
  <c r="I22" i="8"/>
  <c r="H22" i="8"/>
  <c r="M21" i="8"/>
  <c r="K21" i="8"/>
  <c r="J21" i="8"/>
  <c r="I21" i="8"/>
  <c r="H21" i="8"/>
  <c r="M20" i="8"/>
  <c r="K20" i="8"/>
  <c r="J20" i="8"/>
  <c r="I20" i="8"/>
  <c r="H20" i="8"/>
  <c r="M19" i="8"/>
  <c r="K19" i="8"/>
  <c r="J19" i="8"/>
  <c r="I19" i="8"/>
  <c r="H19" i="8"/>
  <c r="M18" i="8"/>
  <c r="K18" i="8"/>
  <c r="J18" i="8"/>
  <c r="I18" i="8"/>
  <c r="H18" i="8"/>
  <c r="M17" i="8"/>
  <c r="K17" i="8"/>
  <c r="J17" i="8"/>
  <c r="I17" i="8"/>
  <c r="H17" i="8"/>
  <c r="M16" i="8"/>
  <c r="K16" i="8"/>
  <c r="J16" i="8"/>
  <c r="I16" i="8"/>
  <c r="H16" i="8"/>
  <c r="M15" i="8"/>
  <c r="K15" i="8"/>
  <c r="J15" i="8"/>
  <c r="I15" i="8"/>
  <c r="H15" i="8"/>
  <c r="M14" i="8"/>
  <c r="K14" i="8"/>
  <c r="J14" i="8"/>
  <c r="I14" i="8"/>
  <c r="H14" i="8"/>
  <c r="M13" i="8"/>
  <c r="K13" i="8"/>
  <c r="J13" i="8"/>
  <c r="I13" i="8"/>
  <c r="H13" i="8"/>
  <c r="M12" i="8"/>
  <c r="K12" i="8"/>
  <c r="J12" i="8"/>
  <c r="I12" i="8"/>
  <c r="H12" i="8"/>
  <c r="M11" i="8"/>
  <c r="K11" i="8"/>
  <c r="J11" i="8"/>
  <c r="I11" i="8"/>
  <c r="H11" i="8"/>
  <c r="M10" i="8"/>
  <c r="K10" i="8"/>
  <c r="J10" i="8"/>
  <c r="I10" i="8"/>
  <c r="H10" i="8"/>
  <c r="M9" i="8"/>
  <c r="K9" i="8"/>
  <c r="J9" i="8"/>
  <c r="I9" i="8"/>
  <c r="H9" i="8"/>
  <c r="M8" i="8"/>
  <c r="K8" i="8"/>
  <c r="J8" i="8"/>
  <c r="I8" i="8"/>
  <c r="H8" i="8"/>
  <c r="M7" i="8"/>
  <c r="K7" i="8"/>
  <c r="J7" i="8"/>
  <c r="I7" i="8"/>
  <c r="H7" i="8"/>
  <c r="M6" i="8"/>
  <c r="K6" i="8"/>
  <c r="J6" i="8"/>
  <c r="I6" i="8"/>
  <c r="H6" i="8"/>
  <c r="M5" i="8"/>
  <c r="K5" i="8"/>
  <c r="J5" i="8"/>
  <c r="I5" i="8"/>
  <c r="H5" i="8"/>
  <c r="M4" i="8"/>
  <c r="K4" i="8"/>
  <c r="J4" i="8"/>
  <c r="I4" i="8"/>
  <c r="H4" i="8"/>
  <c r="M3" i="8"/>
  <c r="K3" i="8"/>
  <c r="J3" i="8"/>
  <c r="I3" i="8"/>
  <c r="H3" i="8"/>
  <c r="C1702" i="8"/>
  <c r="C1700" i="8"/>
  <c r="C1698" i="8"/>
  <c r="C1697" i="8"/>
  <c r="C1696" i="8"/>
  <c r="C1695" i="8"/>
  <c r="C1694" i="8"/>
  <c r="C1693" i="8"/>
  <c r="C1692" i="8"/>
  <c r="C1691" i="8"/>
  <c r="C1690" i="8"/>
  <c r="C1689" i="8"/>
  <c r="C1688" i="8"/>
  <c r="C1687" i="8"/>
  <c r="C1686" i="8"/>
  <c r="C1685" i="8"/>
  <c r="C1684" i="8"/>
  <c r="C1683" i="8"/>
  <c r="C1682" i="8"/>
  <c r="C1681" i="8"/>
  <c r="C1680" i="8"/>
  <c r="C1679" i="8"/>
  <c r="C1678" i="8"/>
  <c r="C1677" i="8"/>
  <c r="C1676" i="8"/>
  <c r="C1675" i="8"/>
  <c r="C1674" i="8"/>
  <c r="C1673" i="8"/>
  <c r="C1672" i="8"/>
  <c r="C1671" i="8"/>
  <c r="C1670" i="8"/>
  <c r="C1669" i="8"/>
  <c r="C1668" i="8"/>
  <c r="C1667" i="8"/>
  <c r="C1666" i="8"/>
  <c r="C1665" i="8"/>
  <c r="C1664" i="8"/>
  <c r="C1663" i="8"/>
  <c r="C1662" i="8"/>
  <c r="C1661" i="8"/>
  <c r="C1660" i="8"/>
  <c r="C1659" i="8"/>
  <c r="C1658" i="8"/>
  <c r="C1657" i="8"/>
  <c r="C1656" i="8"/>
  <c r="C1655" i="8"/>
  <c r="C1654" i="8"/>
  <c r="C1653" i="8"/>
  <c r="C1652" i="8"/>
  <c r="C1651" i="8"/>
  <c r="C1650" i="8"/>
  <c r="C1649" i="8"/>
  <c r="C1648" i="8"/>
  <c r="C1647" i="8"/>
  <c r="C1646" i="8"/>
  <c r="C1645" i="8"/>
  <c r="C1644" i="8"/>
  <c r="C1643" i="8"/>
  <c r="C1642" i="8"/>
  <c r="C1641" i="8"/>
  <c r="C1640" i="8"/>
  <c r="C1639" i="8"/>
  <c r="C1638" i="8"/>
  <c r="C1637" i="8"/>
  <c r="C1636" i="8"/>
  <c r="C1635" i="8"/>
  <c r="C1634" i="8"/>
  <c r="C1633" i="8"/>
  <c r="C1632" i="8"/>
  <c r="C1631" i="8"/>
  <c r="C1630" i="8"/>
  <c r="C1629" i="8"/>
  <c r="C1628" i="8"/>
  <c r="C1627" i="8"/>
  <c r="C1626" i="8"/>
  <c r="C1625" i="8"/>
  <c r="C1624" i="8"/>
  <c r="C1623" i="8"/>
  <c r="C1622" i="8"/>
  <c r="C1621" i="8"/>
  <c r="C1620" i="8"/>
  <c r="C1619" i="8"/>
  <c r="C1618" i="8"/>
  <c r="C1617" i="8"/>
  <c r="C1616" i="8"/>
  <c r="C1615" i="8"/>
  <c r="C1614" i="8"/>
  <c r="C1613" i="8"/>
  <c r="C1612" i="8"/>
  <c r="C1611" i="8"/>
  <c r="C1610" i="8"/>
  <c r="C1609" i="8"/>
  <c r="C1608" i="8"/>
  <c r="C1607" i="8"/>
  <c r="C1606" i="8"/>
  <c r="C1605" i="8"/>
  <c r="C1604" i="8"/>
  <c r="C1603" i="8"/>
  <c r="C1602" i="8"/>
  <c r="C1601" i="8"/>
  <c r="C1600" i="8"/>
  <c r="C1599" i="8"/>
  <c r="C1598" i="8"/>
  <c r="C1597" i="8"/>
  <c r="C1596" i="8"/>
  <c r="C1595" i="8"/>
  <c r="C1594" i="8"/>
  <c r="C1593" i="8"/>
  <c r="C1592" i="8"/>
  <c r="C1591" i="8"/>
  <c r="C1590" i="8"/>
  <c r="C1589" i="8"/>
  <c r="C1588" i="8"/>
  <c r="C1587" i="8"/>
  <c r="C1586" i="8"/>
  <c r="C1585" i="8"/>
  <c r="C1584" i="8"/>
  <c r="C1583" i="8"/>
  <c r="C1582" i="8"/>
  <c r="C1581" i="8"/>
  <c r="C1580" i="8"/>
  <c r="C1579" i="8"/>
  <c r="C1578" i="8"/>
  <c r="C1577" i="8"/>
  <c r="C1576" i="8"/>
  <c r="C1575" i="8"/>
  <c r="C1574" i="8"/>
  <c r="C1573" i="8"/>
  <c r="C1572" i="8"/>
  <c r="C1571" i="8"/>
  <c r="C1570" i="8"/>
  <c r="C1569" i="8"/>
  <c r="C1568" i="8"/>
  <c r="C1567" i="8"/>
  <c r="C1566" i="8"/>
  <c r="C1565" i="8"/>
  <c r="C1564" i="8"/>
  <c r="C1563" i="8"/>
  <c r="C1562" i="8"/>
  <c r="C1561" i="8"/>
  <c r="C1560" i="8"/>
  <c r="C1559" i="8"/>
  <c r="C1558" i="8"/>
  <c r="C1557" i="8"/>
  <c r="C1556" i="8"/>
  <c r="C1555" i="8"/>
  <c r="C1554" i="8"/>
  <c r="C1553" i="8"/>
  <c r="C1552" i="8"/>
  <c r="C1551" i="8"/>
  <c r="C1550" i="8"/>
  <c r="C1549" i="8"/>
  <c r="C1548" i="8"/>
  <c r="C1547" i="8"/>
  <c r="C1546" i="8"/>
  <c r="C1545" i="8"/>
  <c r="C1544" i="8"/>
  <c r="C1543" i="8"/>
  <c r="C1542" i="8"/>
  <c r="C1541" i="8"/>
  <c r="C1540" i="8"/>
  <c r="C1539" i="8"/>
  <c r="C1538" i="8"/>
  <c r="C1537" i="8"/>
  <c r="C1536" i="8"/>
  <c r="C1535" i="8"/>
  <c r="C1534" i="8"/>
  <c r="C1533" i="8"/>
  <c r="C1532" i="8"/>
  <c r="C1531" i="8"/>
  <c r="C1530" i="8"/>
  <c r="C1529" i="8"/>
  <c r="C1528" i="8"/>
  <c r="C1527" i="8"/>
  <c r="C1526" i="8"/>
  <c r="C1525" i="8"/>
  <c r="C1524" i="8"/>
  <c r="C1523" i="8"/>
  <c r="C1522" i="8"/>
  <c r="C1521" i="8"/>
  <c r="C1520" i="8"/>
  <c r="C1519" i="8"/>
  <c r="C1518" i="8"/>
  <c r="C1517" i="8"/>
  <c r="C1516" i="8"/>
  <c r="C1515" i="8"/>
  <c r="C1514" i="8"/>
  <c r="C1513" i="8"/>
  <c r="C1512" i="8"/>
  <c r="C1511" i="8"/>
  <c r="C1510" i="8"/>
  <c r="C1509" i="8"/>
  <c r="C1508" i="8"/>
  <c r="C1507" i="8"/>
  <c r="C1506" i="8"/>
  <c r="C1505" i="8"/>
  <c r="C1504" i="8"/>
  <c r="C1503" i="8"/>
  <c r="C1502" i="8"/>
  <c r="C1501" i="8"/>
  <c r="C1500" i="8"/>
  <c r="C1499" i="8"/>
  <c r="C1498" i="8"/>
  <c r="C1497" i="8"/>
  <c r="C1496" i="8"/>
  <c r="C1495" i="8"/>
  <c r="C1494" i="8"/>
  <c r="C1493" i="8"/>
  <c r="C1492" i="8"/>
  <c r="C1491" i="8"/>
  <c r="C1490" i="8"/>
  <c r="C1489" i="8"/>
  <c r="C1488" i="8"/>
  <c r="C1487" i="8"/>
  <c r="C1486" i="8"/>
  <c r="C1485" i="8"/>
  <c r="C1484" i="8"/>
  <c r="C1483" i="8"/>
  <c r="C1482" i="8"/>
  <c r="C1481" i="8"/>
  <c r="C1480" i="8"/>
  <c r="C1479" i="8"/>
  <c r="C1478" i="8"/>
  <c r="C1477" i="8"/>
  <c r="C1476" i="8"/>
  <c r="C1475" i="8"/>
  <c r="C1474" i="8"/>
  <c r="C1473" i="8"/>
  <c r="C1472" i="8"/>
  <c r="C1471" i="8"/>
  <c r="C1470" i="8"/>
  <c r="C1469" i="8"/>
  <c r="C1468" i="8"/>
  <c r="C1467" i="8"/>
  <c r="C1466" i="8"/>
  <c r="C1465" i="8"/>
  <c r="C1464" i="8"/>
  <c r="C1463" i="8"/>
  <c r="C1462" i="8"/>
  <c r="C1461" i="8"/>
  <c r="C1460" i="8"/>
  <c r="C1459" i="8"/>
  <c r="C1458" i="8"/>
  <c r="C1457" i="8"/>
  <c r="C1456" i="8"/>
  <c r="C1455" i="8"/>
  <c r="C1454" i="8"/>
  <c r="C1453" i="8"/>
  <c r="C1452" i="8"/>
  <c r="C1451" i="8"/>
  <c r="C1450" i="8"/>
  <c r="C1449" i="8"/>
  <c r="C1448" i="8"/>
  <c r="C1447" i="8"/>
  <c r="C1446" i="8"/>
  <c r="C1445" i="8"/>
  <c r="C1444" i="8"/>
  <c r="C1443" i="8"/>
  <c r="C1442" i="8"/>
  <c r="C1441" i="8"/>
  <c r="C1440" i="8"/>
  <c r="C1439" i="8"/>
  <c r="C1438" i="8"/>
  <c r="C1437" i="8"/>
  <c r="C1436" i="8"/>
  <c r="C1435" i="8"/>
  <c r="C1434" i="8"/>
  <c r="C1433" i="8"/>
  <c r="C1432" i="8"/>
  <c r="C1431" i="8"/>
  <c r="C1430" i="8"/>
  <c r="C1429" i="8"/>
  <c r="C1428" i="8"/>
  <c r="C1427" i="8"/>
  <c r="C1426" i="8"/>
  <c r="C1425" i="8"/>
  <c r="C1424" i="8"/>
  <c r="C1423" i="8"/>
  <c r="C1422" i="8"/>
  <c r="C1421" i="8"/>
  <c r="C1420" i="8"/>
  <c r="C1419" i="8"/>
  <c r="C1418" i="8"/>
  <c r="C1417" i="8"/>
  <c r="C1416" i="8"/>
  <c r="C1415" i="8"/>
  <c r="C1414" i="8"/>
  <c r="C1413" i="8"/>
  <c r="C1412" i="8"/>
  <c r="C1411" i="8"/>
  <c r="C1410" i="8"/>
  <c r="C1409" i="8"/>
  <c r="C1408" i="8"/>
  <c r="C1407" i="8"/>
  <c r="C1406" i="8"/>
  <c r="C1405" i="8"/>
  <c r="C1404" i="8"/>
  <c r="C1403" i="8"/>
  <c r="C1402" i="8"/>
  <c r="C1401" i="8"/>
  <c r="C1400" i="8"/>
  <c r="C1399" i="8"/>
  <c r="C1398" i="8"/>
  <c r="C1397" i="8"/>
  <c r="C1396" i="8"/>
  <c r="C1395" i="8"/>
  <c r="C1394" i="8"/>
  <c r="C1393" i="8"/>
  <c r="C1392" i="8"/>
  <c r="C1391" i="8"/>
  <c r="C1390" i="8"/>
  <c r="C1389" i="8"/>
  <c r="C1388" i="8"/>
  <c r="C1387" i="8"/>
  <c r="C1386" i="8"/>
  <c r="C1385" i="8"/>
  <c r="C1384" i="8"/>
  <c r="C1383" i="8"/>
  <c r="C1382" i="8"/>
  <c r="C1381" i="8"/>
  <c r="C1380" i="8"/>
  <c r="C1379" i="8"/>
  <c r="C1378" i="8"/>
  <c r="C1377" i="8"/>
  <c r="C1376" i="8"/>
  <c r="C1375" i="8"/>
  <c r="C1374" i="8"/>
  <c r="C1373" i="8"/>
  <c r="C1372" i="8"/>
  <c r="C1371" i="8"/>
  <c r="C1370" i="8"/>
  <c r="C1369" i="8"/>
  <c r="C1368" i="8"/>
  <c r="C1367" i="8"/>
  <c r="C1366" i="8"/>
  <c r="C1365" i="8"/>
  <c r="C1364" i="8"/>
  <c r="C1363" i="8"/>
  <c r="C1362" i="8"/>
  <c r="C1361" i="8"/>
  <c r="C1360" i="8"/>
  <c r="C1359" i="8"/>
  <c r="C1358" i="8"/>
  <c r="C1357" i="8"/>
  <c r="C1356" i="8"/>
  <c r="C1355" i="8"/>
  <c r="C1354" i="8"/>
  <c r="C1353" i="8"/>
  <c r="C1352" i="8"/>
  <c r="C1351" i="8"/>
  <c r="C1350" i="8"/>
  <c r="C1349" i="8"/>
  <c r="C1348" i="8"/>
  <c r="C1347" i="8"/>
  <c r="C1346" i="8"/>
  <c r="C1345" i="8"/>
  <c r="C1344" i="8"/>
  <c r="C1343" i="8"/>
  <c r="C1342" i="8"/>
  <c r="C1341" i="8"/>
  <c r="C1340" i="8"/>
  <c r="C1339" i="8"/>
  <c r="C1338" i="8"/>
  <c r="C1337" i="8"/>
  <c r="C1336" i="8"/>
  <c r="C1335" i="8"/>
  <c r="C1334" i="8"/>
  <c r="C1333" i="8"/>
  <c r="C1332" i="8"/>
  <c r="C1331" i="8"/>
  <c r="C1330" i="8"/>
  <c r="C1329" i="8"/>
  <c r="C1328" i="8"/>
  <c r="C1327" i="8"/>
  <c r="C1326" i="8"/>
  <c r="C1325" i="8"/>
  <c r="C1324" i="8"/>
  <c r="C1323" i="8"/>
  <c r="C1322" i="8"/>
  <c r="C1321" i="8"/>
  <c r="C1320" i="8"/>
  <c r="C1319" i="8"/>
  <c r="C1318" i="8"/>
  <c r="C1317" i="8"/>
  <c r="C1316" i="8"/>
  <c r="C1315" i="8"/>
  <c r="C1314" i="8"/>
  <c r="C1313" i="8"/>
  <c r="C1312" i="8"/>
  <c r="C1311" i="8"/>
  <c r="C1310" i="8"/>
  <c r="C1309" i="8"/>
  <c r="C1308" i="8"/>
  <c r="C1307" i="8"/>
  <c r="C1306" i="8"/>
  <c r="C1305" i="8"/>
  <c r="C1304" i="8"/>
  <c r="C1303" i="8"/>
  <c r="C1302" i="8"/>
  <c r="C1301" i="8"/>
  <c r="C1300" i="8"/>
  <c r="C1299" i="8"/>
  <c r="C1298" i="8"/>
  <c r="C1297" i="8"/>
  <c r="C1296" i="8"/>
  <c r="C1295" i="8"/>
  <c r="C1294" i="8"/>
  <c r="C1293" i="8"/>
  <c r="C1292" i="8"/>
  <c r="C1291" i="8"/>
  <c r="C1290" i="8"/>
  <c r="C1289" i="8"/>
  <c r="C1288" i="8"/>
  <c r="C1287" i="8"/>
  <c r="C1286" i="8"/>
  <c r="C1285" i="8"/>
  <c r="C1284" i="8"/>
  <c r="C1283" i="8"/>
  <c r="C1282" i="8"/>
  <c r="C1281" i="8"/>
  <c r="C1280" i="8"/>
  <c r="C1279" i="8"/>
  <c r="C1278" i="8"/>
  <c r="C1277" i="8"/>
  <c r="C1276" i="8"/>
  <c r="C1275" i="8"/>
  <c r="C1274" i="8"/>
  <c r="C1273" i="8"/>
  <c r="C1272" i="8"/>
  <c r="C1271" i="8"/>
  <c r="C1270" i="8"/>
  <c r="C1269" i="8"/>
  <c r="C1268" i="8"/>
  <c r="C1267" i="8"/>
  <c r="C1266" i="8"/>
  <c r="C1265" i="8"/>
  <c r="C1264" i="8"/>
  <c r="C1263" i="8"/>
  <c r="C1262" i="8"/>
  <c r="C1261" i="8"/>
  <c r="C1260" i="8"/>
  <c r="C1259" i="8"/>
  <c r="C1258" i="8"/>
  <c r="C1257" i="8"/>
  <c r="C1256" i="8"/>
  <c r="C1255" i="8"/>
  <c r="C1254" i="8"/>
  <c r="C1253" i="8"/>
  <c r="C1252" i="8"/>
  <c r="C1251" i="8"/>
  <c r="C1250" i="8"/>
  <c r="C1249" i="8"/>
  <c r="C1248" i="8"/>
  <c r="C1247" i="8"/>
  <c r="C1246" i="8"/>
  <c r="C1245" i="8"/>
  <c r="C1244" i="8"/>
  <c r="C1243" i="8"/>
  <c r="C1242" i="8"/>
  <c r="C1241" i="8"/>
  <c r="C1240" i="8"/>
  <c r="C1239" i="8"/>
  <c r="C1238" i="8"/>
  <c r="C1237" i="8"/>
  <c r="C1236" i="8"/>
  <c r="C1235" i="8"/>
  <c r="C1234" i="8"/>
  <c r="C1233" i="8"/>
  <c r="C1232" i="8"/>
  <c r="C1231" i="8"/>
  <c r="C1230" i="8"/>
  <c r="C1229" i="8"/>
  <c r="C1228" i="8"/>
  <c r="C1227" i="8"/>
  <c r="C1226" i="8"/>
  <c r="C1225" i="8"/>
  <c r="C1224" i="8"/>
  <c r="C1223" i="8"/>
  <c r="C1222" i="8"/>
  <c r="C1221" i="8"/>
  <c r="C1220" i="8"/>
  <c r="C1219" i="8"/>
  <c r="C1218" i="8"/>
  <c r="C1217" i="8"/>
  <c r="C1216" i="8"/>
  <c r="C1215" i="8"/>
  <c r="C1214" i="8"/>
  <c r="C1213" i="8"/>
  <c r="C1212" i="8"/>
  <c r="C1211" i="8"/>
  <c r="C1210" i="8"/>
  <c r="C1209" i="8"/>
  <c r="C1208" i="8"/>
  <c r="C1207" i="8"/>
  <c r="C1206" i="8"/>
  <c r="C1205" i="8"/>
  <c r="C1204" i="8"/>
  <c r="C1203" i="8"/>
  <c r="C1202" i="8"/>
  <c r="C1201" i="8"/>
  <c r="C1200" i="8"/>
  <c r="C1199" i="8"/>
  <c r="C1198" i="8"/>
  <c r="C1197" i="8"/>
  <c r="C1196" i="8"/>
  <c r="C1195" i="8"/>
  <c r="C1194" i="8"/>
  <c r="C1193" i="8"/>
  <c r="C1192" i="8"/>
  <c r="C1191" i="8"/>
  <c r="C1190" i="8"/>
  <c r="C1189" i="8"/>
  <c r="C1188" i="8"/>
  <c r="C1187" i="8"/>
  <c r="C1186" i="8"/>
  <c r="C1185" i="8"/>
  <c r="C1184" i="8"/>
  <c r="C1183" i="8"/>
  <c r="C1182" i="8"/>
  <c r="C1181" i="8"/>
  <c r="C1180" i="8"/>
  <c r="C1179" i="8"/>
  <c r="C1178" i="8"/>
  <c r="C1177" i="8"/>
  <c r="C1176" i="8"/>
  <c r="C1175" i="8"/>
  <c r="C1174" i="8"/>
  <c r="C1173" i="8"/>
  <c r="C1172" i="8"/>
  <c r="C1171" i="8"/>
  <c r="C1170" i="8"/>
  <c r="C1169" i="8"/>
  <c r="C1168" i="8"/>
  <c r="C1167" i="8"/>
  <c r="C1166" i="8"/>
  <c r="C1165" i="8"/>
  <c r="C1164" i="8"/>
  <c r="C1163" i="8"/>
  <c r="C1162" i="8"/>
  <c r="C1161" i="8"/>
  <c r="C1160" i="8"/>
  <c r="C1159" i="8"/>
  <c r="C1158" i="8"/>
  <c r="C1157" i="8"/>
  <c r="C1156" i="8"/>
  <c r="C1155" i="8"/>
  <c r="C1154" i="8"/>
  <c r="C1153" i="8"/>
  <c r="C1152" i="8"/>
  <c r="C1151" i="8"/>
  <c r="C1150" i="8"/>
  <c r="C1149" i="8"/>
  <c r="C1148" i="8"/>
  <c r="C1147" i="8"/>
  <c r="C1146" i="8"/>
  <c r="C1145" i="8"/>
  <c r="C1144" i="8"/>
  <c r="C1143" i="8"/>
  <c r="C1142" i="8"/>
  <c r="C1141" i="8"/>
  <c r="C1140" i="8"/>
  <c r="C1139" i="8"/>
  <c r="C1138" i="8"/>
  <c r="C1137" i="8"/>
  <c r="C1136" i="8"/>
  <c r="C1135" i="8"/>
  <c r="C1134" i="8"/>
  <c r="C1133" i="8"/>
  <c r="C1132" i="8"/>
  <c r="C1131" i="8"/>
  <c r="C1130" i="8"/>
  <c r="C1129" i="8"/>
  <c r="C1128" i="8"/>
  <c r="C1127" i="8"/>
  <c r="C1126" i="8"/>
  <c r="C1125" i="8"/>
  <c r="C1124" i="8"/>
  <c r="C1123" i="8"/>
  <c r="C1122" i="8"/>
  <c r="C1121" i="8"/>
  <c r="C1120" i="8"/>
  <c r="C1119" i="8"/>
  <c r="C1118" i="8"/>
  <c r="C1117" i="8"/>
  <c r="C1116" i="8"/>
  <c r="C1115" i="8"/>
  <c r="C1114" i="8"/>
  <c r="C1113" i="8"/>
  <c r="C1112" i="8"/>
  <c r="C1111" i="8"/>
  <c r="C1110" i="8"/>
  <c r="C1109" i="8"/>
  <c r="C1108" i="8"/>
  <c r="C1107" i="8"/>
  <c r="C1106" i="8"/>
  <c r="C1105" i="8"/>
  <c r="C1104" i="8"/>
  <c r="C1103" i="8"/>
  <c r="C1102" i="8"/>
  <c r="C1101" i="8"/>
  <c r="C1100" i="8"/>
  <c r="C1099" i="8"/>
  <c r="C1098" i="8"/>
  <c r="C1097" i="8"/>
  <c r="C1096" i="8"/>
  <c r="C1095" i="8"/>
  <c r="C1094" i="8"/>
  <c r="C1093" i="8"/>
  <c r="C1092" i="8"/>
  <c r="C1091" i="8"/>
  <c r="C1090" i="8"/>
  <c r="C1089" i="8"/>
  <c r="C1088" i="8"/>
  <c r="C1087" i="8"/>
  <c r="C1086" i="8"/>
  <c r="C1085" i="8"/>
  <c r="C1084" i="8"/>
  <c r="C1083" i="8"/>
  <c r="C1082" i="8"/>
  <c r="C1081" i="8"/>
  <c r="C1080" i="8"/>
  <c r="C1079" i="8"/>
  <c r="C1078" i="8"/>
  <c r="C1077" i="8"/>
  <c r="C1076" i="8"/>
  <c r="C1075" i="8"/>
  <c r="C1074" i="8"/>
  <c r="C1073" i="8"/>
  <c r="C1072" i="8"/>
  <c r="C1071" i="8"/>
  <c r="C1070" i="8"/>
  <c r="C1069" i="8"/>
  <c r="C1068" i="8"/>
  <c r="C1067" i="8"/>
  <c r="C1066" i="8"/>
  <c r="C1065" i="8"/>
  <c r="C1064" i="8"/>
  <c r="C1063" i="8"/>
  <c r="C1062" i="8"/>
  <c r="C1061" i="8"/>
  <c r="C1060" i="8"/>
  <c r="C1059" i="8"/>
  <c r="C1058" i="8"/>
  <c r="C1057" i="8"/>
  <c r="C1056" i="8"/>
  <c r="C1055" i="8"/>
  <c r="C1054" i="8"/>
  <c r="C1053" i="8"/>
  <c r="C1052" i="8"/>
  <c r="C1051" i="8"/>
  <c r="C1050" i="8"/>
  <c r="C1049" i="8"/>
  <c r="C1048" i="8"/>
  <c r="C1047" i="8"/>
  <c r="C1046" i="8"/>
  <c r="C1045" i="8"/>
  <c r="C1044" i="8"/>
  <c r="C1043" i="8"/>
  <c r="C1042" i="8"/>
  <c r="C1041" i="8"/>
  <c r="C1040" i="8"/>
  <c r="C1039" i="8"/>
  <c r="C1038" i="8"/>
  <c r="C1037" i="8"/>
  <c r="C1036" i="8"/>
  <c r="C1035" i="8"/>
  <c r="C1034" i="8"/>
  <c r="C1033" i="8"/>
  <c r="C1032" i="8"/>
  <c r="C1031" i="8"/>
  <c r="C1030" i="8"/>
  <c r="C1029" i="8"/>
  <c r="C1028" i="8"/>
  <c r="C1027" i="8"/>
  <c r="C1026" i="8"/>
  <c r="C1025" i="8"/>
  <c r="C1024" i="8"/>
  <c r="C1023" i="8"/>
  <c r="C1022" i="8"/>
  <c r="C1021" i="8"/>
  <c r="C1020" i="8"/>
  <c r="C1019" i="8"/>
  <c r="C1018" i="8"/>
  <c r="C1017" i="8"/>
  <c r="C1016" i="8"/>
  <c r="C1015" i="8"/>
  <c r="C1014" i="8"/>
  <c r="C1013" i="8"/>
  <c r="C1012" i="8"/>
  <c r="C1011" i="8"/>
  <c r="C1010" i="8"/>
  <c r="C1009" i="8"/>
  <c r="C1008" i="8"/>
  <c r="C1007" i="8"/>
  <c r="C1006" i="8"/>
  <c r="C1005" i="8"/>
  <c r="C1004" i="8"/>
  <c r="C1003" i="8"/>
  <c r="C1002" i="8"/>
  <c r="C1001" i="8"/>
  <c r="C1000" i="8"/>
  <c r="C999" i="8"/>
  <c r="C998" i="8"/>
  <c r="C997" i="8"/>
  <c r="C996" i="8"/>
  <c r="C995" i="8"/>
  <c r="C994" i="8"/>
  <c r="C993" i="8"/>
  <c r="C992" i="8"/>
  <c r="C991" i="8"/>
  <c r="C990" i="8"/>
  <c r="C989" i="8"/>
  <c r="C988" i="8"/>
  <c r="C987" i="8"/>
  <c r="C986" i="8"/>
  <c r="C985" i="8"/>
  <c r="C984" i="8"/>
  <c r="C983" i="8"/>
  <c r="C982" i="8"/>
  <c r="C981" i="8"/>
  <c r="C980" i="8"/>
  <c r="C979" i="8"/>
  <c r="C978" i="8"/>
  <c r="C977" i="8"/>
  <c r="C976" i="8"/>
  <c r="C975" i="8"/>
  <c r="C974" i="8"/>
  <c r="C973" i="8"/>
  <c r="C972" i="8"/>
  <c r="C971" i="8"/>
  <c r="C970" i="8"/>
  <c r="C969" i="8"/>
  <c r="C968" i="8"/>
  <c r="C967" i="8"/>
  <c r="C966" i="8"/>
  <c r="C965" i="8"/>
  <c r="C964" i="8"/>
  <c r="C963" i="8"/>
  <c r="C962" i="8"/>
  <c r="C961" i="8"/>
  <c r="C960" i="8"/>
  <c r="C959" i="8"/>
  <c r="C958" i="8"/>
  <c r="C957" i="8"/>
  <c r="C956" i="8"/>
  <c r="C955" i="8"/>
  <c r="C954" i="8"/>
  <c r="C953" i="8"/>
  <c r="C952" i="8"/>
  <c r="C951" i="8"/>
  <c r="C950" i="8"/>
  <c r="C949" i="8"/>
  <c r="C948" i="8"/>
  <c r="C947" i="8"/>
  <c r="C946" i="8"/>
  <c r="C945" i="8"/>
  <c r="C944" i="8"/>
  <c r="C943" i="8"/>
  <c r="C942" i="8"/>
  <c r="C941" i="8"/>
  <c r="C940" i="8"/>
  <c r="C939" i="8"/>
  <c r="C938" i="8"/>
  <c r="C937" i="8"/>
  <c r="C936" i="8"/>
  <c r="C935" i="8"/>
  <c r="C934" i="8"/>
  <c r="C933" i="8"/>
  <c r="C932" i="8"/>
  <c r="C931" i="8"/>
  <c r="C930" i="8"/>
  <c r="C929" i="8"/>
  <c r="C928" i="8"/>
  <c r="C927" i="8"/>
  <c r="C926" i="8"/>
  <c r="C925" i="8"/>
  <c r="C924" i="8"/>
  <c r="C923" i="8"/>
  <c r="C922" i="8"/>
  <c r="C921" i="8"/>
  <c r="C920" i="8"/>
  <c r="C919" i="8"/>
  <c r="C918" i="8"/>
  <c r="C917" i="8"/>
  <c r="C916" i="8"/>
  <c r="C915" i="8"/>
  <c r="C914" i="8"/>
  <c r="C913" i="8"/>
  <c r="C912" i="8"/>
  <c r="C911" i="8"/>
  <c r="C910" i="8"/>
  <c r="C909" i="8"/>
  <c r="C908" i="8"/>
  <c r="C907" i="8"/>
  <c r="C906" i="8"/>
  <c r="C905" i="8"/>
  <c r="C904" i="8"/>
  <c r="C903" i="8"/>
  <c r="C902" i="8"/>
  <c r="C901" i="8"/>
  <c r="C900" i="8"/>
  <c r="C899" i="8"/>
  <c r="C898" i="8"/>
  <c r="C897" i="8"/>
  <c r="C896" i="8"/>
  <c r="C895" i="8"/>
  <c r="C894" i="8"/>
  <c r="C893" i="8"/>
  <c r="C892" i="8"/>
  <c r="C891" i="8"/>
  <c r="C890" i="8"/>
  <c r="C889" i="8"/>
  <c r="C888" i="8"/>
  <c r="C887" i="8"/>
  <c r="C886" i="8"/>
  <c r="C885" i="8"/>
  <c r="C884" i="8"/>
  <c r="C883" i="8"/>
  <c r="C882" i="8"/>
  <c r="C881" i="8"/>
  <c r="C880" i="8"/>
  <c r="C879" i="8"/>
  <c r="C878" i="8"/>
  <c r="C877" i="8"/>
  <c r="C876" i="8"/>
  <c r="C875" i="8"/>
  <c r="C874" i="8"/>
  <c r="C873" i="8"/>
  <c r="C872" i="8"/>
  <c r="C871" i="8"/>
  <c r="C870" i="8"/>
  <c r="C869" i="8"/>
  <c r="C868" i="8"/>
  <c r="C867" i="8"/>
  <c r="C866" i="8"/>
  <c r="C865" i="8"/>
  <c r="C864" i="8"/>
  <c r="C863" i="8"/>
  <c r="C862" i="8"/>
  <c r="C861" i="8"/>
  <c r="C860" i="8"/>
  <c r="C859" i="8"/>
  <c r="C858" i="8"/>
  <c r="C857" i="8"/>
  <c r="C856" i="8"/>
  <c r="C855" i="8"/>
  <c r="C854" i="8"/>
  <c r="C853" i="8"/>
  <c r="C852" i="8"/>
  <c r="C851" i="8"/>
  <c r="C850" i="8"/>
  <c r="C849" i="8"/>
  <c r="C848" i="8"/>
  <c r="C847" i="8"/>
  <c r="C846" i="8"/>
  <c r="C845" i="8"/>
  <c r="C844" i="8"/>
  <c r="C843" i="8"/>
  <c r="C842" i="8"/>
  <c r="C841" i="8"/>
  <c r="C840" i="8"/>
  <c r="C839" i="8"/>
  <c r="C838" i="8"/>
  <c r="C837" i="8"/>
  <c r="C836" i="8"/>
  <c r="C835" i="8"/>
  <c r="C834" i="8"/>
  <c r="C833" i="8"/>
  <c r="C832" i="8"/>
  <c r="C831" i="8"/>
  <c r="C830" i="8"/>
  <c r="C829" i="8"/>
  <c r="C828" i="8"/>
  <c r="C827" i="8"/>
  <c r="C826" i="8"/>
  <c r="C825" i="8"/>
  <c r="C824" i="8"/>
  <c r="C823" i="8"/>
  <c r="C822" i="8"/>
  <c r="C821" i="8"/>
  <c r="C820" i="8"/>
  <c r="C819" i="8"/>
  <c r="C818" i="8"/>
  <c r="C817" i="8"/>
  <c r="C816" i="8"/>
  <c r="C815" i="8"/>
  <c r="C814" i="8"/>
  <c r="C813" i="8"/>
  <c r="C812" i="8"/>
  <c r="C811" i="8"/>
  <c r="C810" i="8"/>
  <c r="C809" i="8"/>
  <c r="C808" i="8"/>
  <c r="C807" i="8"/>
  <c r="C806" i="8"/>
  <c r="C805" i="8"/>
  <c r="C804" i="8"/>
  <c r="C803" i="8"/>
  <c r="C802" i="8"/>
  <c r="C801" i="8"/>
  <c r="C800" i="8"/>
  <c r="C799" i="8"/>
  <c r="C798" i="8"/>
  <c r="C797" i="8"/>
  <c r="C796" i="8"/>
  <c r="C795" i="8"/>
  <c r="C794" i="8"/>
  <c r="C793" i="8"/>
  <c r="C792" i="8"/>
  <c r="C791" i="8"/>
  <c r="C790" i="8"/>
  <c r="C789" i="8"/>
  <c r="C788" i="8"/>
  <c r="C787" i="8"/>
  <c r="C786" i="8"/>
  <c r="C785" i="8"/>
  <c r="C784" i="8"/>
  <c r="C783" i="8"/>
  <c r="C782" i="8"/>
  <c r="C781" i="8"/>
  <c r="C780" i="8"/>
  <c r="C779" i="8"/>
  <c r="C778" i="8"/>
  <c r="C777" i="8"/>
  <c r="C776" i="8"/>
  <c r="C775" i="8"/>
  <c r="C774" i="8"/>
  <c r="C773" i="8"/>
  <c r="C772" i="8"/>
  <c r="C771" i="8"/>
  <c r="C770" i="8"/>
  <c r="C769" i="8"/>
  <c r="C768" i="8"/>
  <c r="C767" i="8"/>
  <c r="C766" i="8"/>
  <c r="C765" i="8"/>
  <c r="C764" i="8"/>
  <c r="C763" i="8"/>
  <c r="C762" i="8"/>
  <c r="C761" i="8"/>
  <c r="C760" i="8"/>
  <c r="C759" i="8"/>
  <c r="C758" i="8"/>
  <c r="C757" i="8"/>
  <c r="C756" i="8"/>
  <c r="C755" i="8"/>
  <c r="C754" i="8"/>
  <c r="C753" i="8"/>
  <c r="C752" i="8"/>
  <c r="C751" i="8"/>
  <c r="C750" i="8"/>
  <c r="C749" i="8"/>
  <c r="C748" i="8"/>
  <c r="C747" i="8"/>
  <c r="C746" i="8"/>
  <c r="C745" i="8"/>
  <c r="C744" i="8"/>
  <c r="C743" i="8"/>
  <c r="C742" i="8"/>
  <c r="C741" i="8"/>
  <c r="C740" i="8"/>
  <c r="C739" i="8"/>
  <c r="C738" i="8"/>
  <c r="C737" i="8"/>
  <c r="C736" i="8"/>
  <c r="C735" i="8"/>
  <c r="C734" i="8"/>
  <c r="C733" i="8"/>
  <c r="C732" i="8"/>
  <c r="C731" i="8"/>
  <c r="C730" i="8"/>
  <c r="C729" i="8"/>
  <c r="C728" i="8"/>
  <c r="C727" i="8"/>
  <c r="C726" i="8"/>
  <c r="C725" i="8"/>
  <c r="C724" i="8"/>
  <c r="C723" i="8"/>
  <c r="C722" i="8"/>
  <c r="C721" i="8"/>
  <c r="C720" i="8"/>
  <c r="C719" i="8"/>
  <c r="C718" i="8"/>
  <c r="C717" i="8"/>
  <c r="C716" i="8"/>
  <c r="C715" i="8"/>
  <c r="C714" i="8"/>
  <c r="C713" i="8"/>
  <c r="C712" i="8"/>
  <c r="C711" i="8"/>
  <c r="C710" i="8"/>
  <c r="C709" i="8"/>
  <c r="C708" i="8"/>
  <c r="C707" i="8"/>
  <c r="C706" i="8"/>
  <c r="C705" i="8"/>
  <c r="C704" i="8"/>
  <c r="C703" i="8"/>
  <c r="C702" i="8"/>
  <c r="C701" i="8"/>
  <c r="C700" i="8"/>
  <c r="C699" i="8"/>
  <c r="C698" i="8"/>
  <c r="C697" i="8"/>
  <c r="C696" i="8"/>
  <c r="C695" i="8"/>
  <c r="C694" i="8"/>
  <c r="C693" i="8"/>
  <c r="C692" i="8"/>
  <c r="C691" i="8"/>
  <c r="C690" i="8"/>
  <c r="C689" i="8"/>
  <c r="C688" i="8"/>
  <c r="C687" i="8"/>
  <c r="C686" i="8"/>
  <c r="C685" i="8"/>
  <c r="C684" i="8"/>
  <c r="C683" i="8"/>
  <c r="C682" i="8"/>
  <c r="C681" i="8"/>
  <c r="C680" i="8"/>
  <c r="C679" i="8"/>
  <c r="C678" i="8"/>
  <c r="C677" i="8"/>
  <c r="C676" i="8"/>
  <c r="C675" i="8"/>
  <c r="C674" i="8"/>
  <c r="C673" i="8"/>
  <c r="C672" i="8"/>
  <c r="C671" i="8"/>
  <c r="C670" i="8"/>
  <c r="C669" i="8"/>
  <c r="C668" i="8"/>
  <c r="C667" i="8"/>
  <c r="C666" i="8"/>
  <c r="C665" i="8"/>
  <c r="C664" i="8"/>
  <c r="C663" i="8"/>
  <c r="C662" i="8"/>
  <c r="C661" i="8"/>
  <c r="C660" i="8"/>
  <c r="C659" i="8"/>
  <c r="C658" i="8"/>
  <c r="C657" i="8"/>
  <c r="C656" i="8"/>
  <c r="C655" i="8"/>
  <c r="C654" i="8"/>
  <c r="C653" i="8"/>
  <c r="C652" i="8"/>
  <c r="C651" i="8"/>
  <c r="C650" i="8"/>
  <c r="C649" i="8"/>
  <c r="C648" i="8"/>
  <c r="C647" i="8"/>
  <c r="C646" i="8"/>
  <c r="C645" i="8"/>
  <c r="C644" i="8"/>
  <c r="C643" i="8"/>
  <c r="C642" i="8"/>
  <c r="C641" i="8"/>
  <c r="C640" i="8"/>
  <c r="C639" i="8"/>
  <c r="C638" i="8"/>
  <c r="C637" i="8"/>
  <c r="C636" i="8"/>
  <c r="C635" i="8"/>
  <c r="C634" i="8"/>
  <c r="C633" i="8"/>
  <c r="C632" i="8"/>
  <c r="C631" i="8"/>
  <c r="C630" i="8"/>
  <c r="C629" i="8"/>
  <c r="C628" i="8"/>
  <c r="C627" i="8"/>
  <c r="C626" i="8"/>
  <c r="C625" i="8"/>
  <c r="C624" i="8"/>
  <c r="C623" i="8"/>
  <c r="C622" i="8"/>
  <c r="C621" i="8"/>
  <c r="C620" i="8"/>
  <c r="C619" i="8"/>
  <c r="C618" i="8"/>
  <c r="C617" i="8"/>
  <c r="C616" i="8"/>
  <c r="C615" i="8"/>
  <c r="C614" i="8"/>
  <c r="C613" i="8"/>
  <c r="C612" i="8"/>
  <c r="C611" i="8"/>
  <c r="C610" i="8"/>
  <c r="C609" i="8"/>
  <c r="C608" i="8"/>
  <c r="C607" i="8"/>
  <c r="C606" i="8"/>
  <c r="C605" i="8"/>
  <c r="C604" i="8"/>
  <c r="C603" i="8"/>
  <c r="C602" i="8"/>
  <c r="C601" i="8"/>
  <c r="C600" i="8"/>
  <c r="C599" i="8"/>
  <c r="C598" i="8"/>
  <c r="C597" i="8"/>
  <c r="C596" i="8"/>
  <c r="C595" i="8"/>
  <c r="C594" i="8"/>
  <c r="C593" i="8"/>
  <c r="C592" i="8"/>
  <c r="C591" i="8"/>
  <c r="C590" i="8"/>
  <c r="C589" i="8"/>
  <c r="C588" i="8"/>
  <c r="C587" i="8"/>
  <c r="C586" i="8"/>
  <c r="C585" i="8"/>
  <c r="C584" i="8"/>
  <c r="C583" i="8"/>
  <c r="C582" i="8"/>
  <c r="C581" i="8"/>
  <c r="C580" i="8"/>
  <c r="C579" i="8"/>
  <c r="C578" i="8"/>
  <c r="C577" i="8"/>
  <c r="C576" i="8"/>
  <c r="C575" i="8"/>
  <c r="C574" i="8"/>
  <c r="C573" i="8"/>
  <c r="C572" i="8"/>
  <c r="C571" i="8"/>
  <c r="C570" i="8"/>
  <c r="C569" i="8"/>
  <c r="C568" i="8"/>
  <c r="C567" i="8"/>
  <c r="C566" i="8"/>
  <c r="C565" i="8"/>
  <c r="C564" i="8"/>
  <c r="C563" i="8"/>
  <c r="C562" i="8"/>
  <c r="C561" i="8"/>
  <c r="C560" i="8"/>
  <c r="C559" i="8"/>
  <c r="C558" i="8"/>
  <c r="C557" i="8"/>
  <c r="C556" i="8"/>
  <c r="C555" i="8"/>
  <c r="C554" i="8"/>
  <c r="C553" i="8"/>
  <c r="C552" i="8"/>
  <c r="C551" i="8"/>
  <c r="C550" i="8"/>
  <c r="C549" i="8"/>
  <c r="C548" i="8"/>
  <c r="C547" i="8"/>
  <c r="C546" i="8"/>
  <c r="C545" i="8"/>
  <c r="C544" i="8"/>
  <c r="C543" i="8"/>
  <c r="C542" i="8"/>
  <c r="C541" i="8"/>
  <c r="C540" i="8"/>
  <c r="C539" i="8"/>
  <c r="C538" i="8"/>
  <c r="C537" i="8"/>
  <c r="C536" i="8"/>
  <c r="C535" i="8"/>
  <c r="C534" i="8"/>
  <c r="C533" i="8"/>
  <c r="C532" i="8"/>
  <c r="C531" i="8"/>
  <c r="C530" i="8"/>
  <c r="C529" i="8"/>
  <c r="C528" i="8"/>
  <c r="C527" i="8"/>
  <c r="C526" i="8"/>
  <c r="C525" i="8"/>
  <c r="C524" i="8"/>
  <c r="C523" i="8"/>
  <c r="C522" i="8"/>
  <c r="C521" i="8"/>
  <c r="C520" i="8"/>
  <c r="C519" i="8"/>
  <c r="C518" i="8"/>
  <c r="C517" i="8"/>
  <c r="C516" i="8"/>
  <c r="C515" i="8"/>
  <c r="C514" i="8"/>
  <c r="C513" i="8"/>
  <c r="C512" i="8"/>
  <c r="C511" i="8"/>
  <c r="C510" i="8"/>
  <c r="C509" i="8"/>
  <c r="C508" i="8"/>
  <c r="C507" i="8"/>
  <c r="C506" i="8"/>
  <c r="C505" i="8"/>
  <c r="C504" i="8"/>
  <c r="C503" i="8"/>
  <c r="C502" i="8"/>
  <c r="C501" i="8"/>
  <c r="C500" i="8"/>
  <c r="C499" i="8"/>
  <c r="C498" i="8"/>
  <c r="C497" i="8"/>
  <c r="C496" i="8"/>
  <c r="C495" i="8"/>
  <c r="C494" i="8"/>
  <c r="C493" i="8"/>
  <c r="C492" i="8"/>
  <c r="C491" i="8"/>
  <c r="C490" i="8"/>
  <c r="C489" i="8"/>
  <c r="C488" i="8"/>
  <c r="C487" i="8"/>
  <c r="C486" i="8"/>
  <c r="C485" i="8"/>
  <c r="C484" i="8"/>
  <c r="C483" i="8"/>
  <c r="C482" i="8"/>
  <c r="C481" i="8"/>
  <c r="C480" i="8"/>
  <c r="C479" i="8"/>
  <c r="C478" i="8"/>
  <c r="C477" i="8"/>
  <c r="C476" i="8"/>
  <c r="C475" i="8"/>
  <c r="C474" i="8"/>
  <c r="C473" i="8"/>
  <c r="C472" i="8"/>
  <c r="C471" i="8"/>
  <c r="C470" i="8"/>
  <c r="C469" i="8"/>
  <c r="C468" i="8"/>
  <c r="C467" i="8"/>
  <c r="C466" i="8"/>
  <c r="C465" i="8"/>
  <c r="C464" i="8"/>
  <c r="C463" i="8"/>
  <c r="C462" i="8"/>
  <c r="C461" i="8"/>
  <c r="C460" i="8"/>
  <c r="C459" i="8"/>
  <c r="C458" i="8"/>
  <c r="C457" i="8"/>
  <c r="C456" i="8"/>
  <c r="C455" i="8"/>
  <c r="C454" i="8"/>
  <c r="C453" i="8"/>
  <c r="C452" i="8"/>
  <c r="C451" i="8"/>
  <c r="C450" i="8"/>
  <c r="C449" i="8"/>
  <c r="C448" i="8"/>
  <c r="C447" i="8"/>
  <c r="C446" i="8"/>
  <c r="C445" i="8"/>
  <c r="C444" i="8"/>
  <c r="C443" i="8"/>
  <c r="C442" i="8"/>
  <c r="C441" i="8"/>
  <c r="C440" i="8"/>
  <c r="C439" i="8"/>
  <c r="C438" i="8"/>
  <c r="C437" i="8"/>
  <c r="C436" i="8"/>
  <c r="C435" i="8"/>
  <c r="C434" i="8"/>
  <c r="C433" i="8"/>
  <c r="C432" i="8"/>
  <c r="C431" i="8"/>
  <c r="C430" i="8"/>
  <c r="C429" i="8"/>
  <c r="C428" i="8"/>
  <c r="C427" i="8"/>
  <c r="C426" i="8"/>
  <c r="C425" i="8"/>
  <c r="C424" i="8"/>
  <c r="C423" i="8"/>
  <c r="C422" i="8"/>
  <c r="C421" i="8"/>
  <c r="C420" i="8"/>
  <c r="C419" i="8"/>
  <c r="C418" i="8"/>
  <c r="C417" i="8"/>
  <c r="C416" i="8"/>
  <c r="C415" i="8"/>
  <c r="C414" i="8"/>
  <c r="C413" i="8"/>
  <c r="C412" i="8"/>
  <c r="C411" i="8"/>
  <c r="C410" i="8"/>
  <c r="C409" i="8"/>
  <c r="C408" i="8"/>
  <c r="C407" i="8"/>
  <c r="C406" i="8"/>
  <c r="C405" i="8"/>
  <c r="C404" i="8"/>
  <c r="C403" i="8"/>
  <c r="C402" i="8"/>
  <c r="C401" i="8"/>
  <c r="C400" i="8"/>
  <c r="C399" i="8"/>
  <c r="C398" i="8"/>
  <c r="C397" i="8"/>
  <c r="C396" i="8"/>
  <c r="C395" i="8"/>
  <c r="C394" i="8"/>
  <c r="C393" i="8"/>
  <c r="C392" i="8"/>
  <c r="C391" i="8"/>
  <c r="C390" i="8"/>
  <c r="C389" i="8"/>
  <c r="C388" i="8"/>
  <c r="C387" i="8"/>
  <c r="C386" i="8"/>
  <c r="C385" i="8"/>
  <c r="C384" i="8"/>
  <c r="C383" i="8"/>
  <c r="C382" i="8"/>
  <c r="C381" i="8"/>
  <c r="C380" i="8"/>
  <c r="C379" i="8"/>
  <c r="C378" i="8"/>
  <c r="C377" i="8"/>
  <c r="C376" i="8"/>
  <c r="C375" i="8"/>
  <c r="C374" i="8"/>
  <c r="C373" i="8"/>
  <c r="C372" i="8"/>
  <c r="C371" i="8"/>
  <c r="C370" i="8"/>
  <c r="C369" i="8"/>
  <c r="C368" i="8"/>
  <c r="C367" i="8"/>
  <c r="C366" i="8"/>
  <c r="C365" i="8"/>
  <c r="C364" i="8"/>
  <c r="C363" i="8"/>
  <c r="C362" i="8"/>
  <c r="C361" i="8"/>
  <c r="C360" i="8"/>
  <c r="C359" i="8"/>
  <c r="C358" i="8"/>
  <c r="C357" i="8"/>
  <c r="C356" i="8"/>
  <c r="C355" i="8"/>
  <c r="C354" i="8"/>
  <c r="C353" i="8"/>
  <c r="C352" i="8"/>
  <c r="C351" i="8"/>
  <c r="C350" i="8"/>
  <c r="C349" i="8"/>
  <c r="C348" i="8"/>
  <c r="C347" i="8"/>
  <c r="C346" i="8"/>
  <c r="C345" i="8"/>
  <c r="C344" i="8"/>
  <c r="C343" i="8"/>
  <c r="C342" i="8"/>
  <c r="C341" i="8"/>
  <c r="C340" i="8"/>
  <c r="C339" i="8"/>
  <c r="C338" i="8"/>
  <c r="C337" i="8"/>
  <c r="C336" i="8"/>
  <c r="C335" i="8"/>
  <c r="C334" i="8"/>
  <c r="C333" i="8"/>
  <c r="C332" i="8"/>
  <c r="C331" i="8"/>
  <c r="C330" i="8"/>
  <c r="C329" i="8"/>
  <c r="C328" i="8"/>
  <c r="C327" i="8"/>
  <c r="C326" i="8"/>
  <c r="C325" i="8"/>
  <c r="C324" i="8"/>
  <c r="C323" i="8"/>
  <c r="C322" i="8"/>
  <c r="C321" i="8"/>
  <c r="C320" i="8"/>
  <c r="C319" i="8"/>
  <c r="C318" i="8"/>
  <c r="C317" i="8"/>
  <c r="C316" i="8"/>
  <c r="C315" i="8"/>
  <c r="C314" i="8"/>
  <c r="C313" i="8"/>
  <c r="C312" i="8"/>
  <c r="C311" i="8"/>
  <c r="C310" i="8"/>
  <c r="C309" i="8"/>
  <c r="C308" i="8"/>
  <c r="C307" i="8"/>
  <c r="C306" i="8"/>
  <c r="C305" i="8"/>
  <c r="C304" i="8"/>
  <c r="C303" i="8"/>
  <c r="C302" i="8"/>
  <c r="C301" i="8"/>
  <c r="C300" i="8"/>
  <c r="C299" i="8"/>
  <c r="C298" i="8"/>
  <c r="C297" i="8"/>
  <c r="C296" i="8"/>
  <c r="C295" i="8"/>
  <c r="C294" i="8"/>
  <c r="C293" i="8"/>
  <c r="C292" i="8"/>
  <c r="C291" i="8"/>
  <c r="C290" i="8"/>
  <c r="C289" i="8"/>
  <c r="C288" i="8"/>
  <c r="C287" i="8"/>
  <c r="C286" i="8"/>
  <c r="C285" i="8"/>
  <c r="C284" i="8"/>
  <c r="C283" i="8"/>
  <c r="C282" i="8"/>
  <c r="C281" i="8"/>
  <c r="C280" i="8"/>
  <c r="C279" i="8"/>
  <c r="C278" i="8"/>
  <c r="C277" i="8"/>
  <c r="C276" i="8"/>
  <c r="C275" i="8"/>
  <c r="C274" i="8"/>
  <c r="C273" i="8"/>
  <c r="C272" i="8"/>
  <c r="C271" i="8"/>
  <c r="C270" i="8"/>
  <c r="C269" i="8"/>
  <c r="C268" i="8"/>
  <c r="C267" i="8"/>
  <c r="C266" i="8"/>
  <c r="C265" i="8"/>
  <c r="C264" i="8"/>
  <c r="C263" i="8"/>
  <c r="C262" i="8"/>
  <c r="C261" i="8"/>
  <c r="C260" i="8"/>
  <c r="C259" i="8"/>
  <c r="C258" i="8"/>
  <c r="C257" i="8"/>
  <c r="C256" i="8"/>
  <c r="C255" i="8"/>
  <c r="C254" i="8"/>
  <c r="C253" i="8"/>
  <c r="C252" i="8"/>
  <c r="C251" i="8"/>
  <c r="C250" i="8"/>
  <c r="C249" i="8"/>
  <c r="C248" i="8"/>
  <c r="C247" i="8"/>
  <c r="C246" i="8"/>
  <c r="C245" i="8"/>
  <c r="C244" i="8"/>
  <c r="C243" i="8"/>
  <c r="C242" i="8"/>
  <c r="C241" i="8"/>
  <c r="C240" i="8"/>
  <c r="C239" i="8"/>
  <c r="C238" i="8"/>
  <c r="C237" i="8"/>
  <c r="C236" i="8"/>
  <c r="C235" i="8"/>
  <c r="C234" i="8"/>
  <c r="C233" i="8"/>
  <c r="C232" i="8"/>
  <c r="C231" i="8"/>
  <c r="C230" i="8"/>
  <c r="C229" i="8"/>
  <c r="C228" i="8"/>
  <c r="C227" i="8"/>
  <c r="C226" i="8"/>
  <c r="C225" i="8"/>
  <c r="C224" i="8"/>
  <c r="C223" i="8"/>
  <c r="C222" i="8"/>
  <c r="C221" i="8"/>
  <c r="C220" i="8"/>
  <c r="C219" i="8"/>
  <c r="C218" i="8"/>
  <c r="C217" i="8"/>
  <c r="C216" i="8"/>
  <c r="C215" i="8"/>
  <c r="C214" i="8"/>
  <c r="C213" i="8"/>
  <c r="C212" i="8"/>
  <c r="C211" i="8"/>
  <c r="C210" i="8"/>
  <c r="C209" i="8"/>
  <c r="C208" i="8"/>
  <c r="C207" i="8"/>
  <c r="C206" i="8"/>
  <c r="C205" i="8"/>
  <c r="C204" i="8"/>
  <c r="C203" i="8"/>
  <c r="C202" i="8"/>
  <c r="C201" i="8"/>
  <c r="C200" i="8"/>
  <c r="C199" i="8"/>
  <c r="C198" i="8"/>
  <c r="C197" i="8"/>
  <c r="C196" i="8"/>
  <c r="C195" i="8"/>
  <c r="C194" i="8"/>
  <c r="C193" i="8"/>
  <c r="C192" i="8"/>
  <c r="C191" i="8"/>
  <c r="C190" i="8"/>
  <c r="C189" i="8"/>
  <c r="C188" i="8"/>
  <c r="C187" i="8"/>
  <c r="C186" i="8"/>
  <c r="C185" i="8"/>
  <c r="C184" i="8"/>
  <c r="C183" i="8"/>
  <c r="C182" i="8"/>
  <c r="C181" i="8"/>
  <c r="C180" i="8"/>
  <c r="C179" i="8"/>
  <c r="C178" i="8"/>
  <c r="C177" i="8"/>
  <c r="C176" i="8"/>
  <c r="C175" i="8"/>
  <c r="C174" i="8"/>
  <c r="C173" i="8"/>
  <c r="C172" i="8"/>
  <c r="C171" i="8"/>
  <c r="C170" i="8"/>
  <c r="C169" i="8"/>
  <c r="C168" i="8"/>
  <c r="C167" i="8"/>
  <c r="C166" i="8"/>
  <c r="C165" i="8"/>
  <c r="C164" i="8"/>
  <c r="C163" i="8"/>
  <c r="C162" i="8"/>
  <c r="C161" i="8"/>
  <c r="C160" i="8"/>
  <c r="C159" i="8"/>
  <c r="C158" i="8"/>
  <c r="C157" i="8"/>
  <c r="C156" i="8"/>
  <c r="C155" i="8"/>
  <c r="C154" i="8"/>
  <c r="C153" i="8"/>
  <c r="C152" i="8"/>
  <c r="C151" i="8"/>
  <c r="C150" i="8"/>
  <c r="C149" i="8"/>
  <c r="C148" i="8"/>
  <c r="C147" i="8"/>
  <c r="C146" i="8"/>
  <c r="C145" i="8"/>
  <c r="C144" i="8"/>
  <c r="C143" i="8"/>
  <c r="C142" i="8"/>
  <c r="C141" i="8"/>
  <c r="C140" i="8"/>
  <c r="C139" i="8"/>
  <c r="C138" i="8"/>
  <c r="C137" i="8"/>
  <c r="C136" i="8"/>
  <c r="C135" i="8"/>
  <c r="C134" i="8"/>
  <c r="C133" i="8"/>
  <c r="C132" i="8"/>
  <c r="C131" i="8"/>
  <c r="C130" i="8"/>
  <c r="C129" i="8"/>
  <c r="C128" i="8"/>
  <c r="C127" i="8"/>
  <c r="C126" i="8"/>
  <c r="C125" i="8"/>
  <c r="C124" i="8"/>
  <c r="C123" i="8"/>
  <c r="C122" i="8"/>
  <c r="C121" i="8"/>
  <c r="C120" i="8"/>
  <c r="C119" i="8"/>
  <c r="C118" i="8"/>
  <c r="C117" i="8"/>
  <c r="C116" i="8"/>
  <c r="C115" i="8"/>
  <c r="C114" i="8"/>
  <c r="C113" i="8"/>
  <c r="C112" i="8"/>
  <c r="C111" i="8"/>
  <c r="C110" i="8"/>
  <c r="C109" i="8"/>
  <c r="C108" i="8"/>
  <c r="C107" i="8"/>
  <c r="C106" i="8"/>
  <c r="C105" i="8"/>
  <c r="C104" i="8"/>
  <c r="C103" i="8"/>
  <c r="C102" i="8"/>
  <c r="C101" i="8"/>
  <c r="C100" i="8"/>
  <c r="C99" i="8"/>
  <c r="C98" i="8"/>
  <c r="C97" i="8"/>
  <c r="C96" i="8"/>
  <c r="C95" i="8"/>
  <c r="C94" i="8"/>
  <c r="C93" i="8"/>
  <c r="C92" i="8"/>
  <c r="C91" i="8"/>
  <c r="C90" i="8"/>
  <c r="C89" i="8"/>
  <c r="C88" i="8"/>
  <c r="C87" i="8"/>
  <c r="C86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C4" i="8"/>
  <c r="C3" i="8"/>
  <c r="M2" i="8"/>
  <c r="K2" i="8"/>
  <c r="J2" i="8"/>
  <c r="P2" i="8"/>
  <c r="I2" i="8"/>
  <c r="H2" i="8"/>
  <c r="C2" i="8"/>
  <c r="BB14" i="1" l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4" i="1"/>
  <c r="BB35" i="1"/>
  <c r="BB36" i="1"/>
  <c r="BB37" i="1"/>
  <c r="BB38" i="1"/>
  <c r="BB39" i="1"/>
  <c r="BB40" i="1"/>
  <c r="BB41" i="1"/>
  <c r="BB42" i="1"/>
  <c r="BB43" i="1"/>
  <c r="BB44" i="1"/>
  <c r="BB45" i="1"/>
  <c r="BB46" i="1"/>
  <c r="BB47" i="1"/>
  <c r="BB48" i="1"/>
  <c r="BB49" i="1"/>
  <c r="BB50" i="1"/>
  <c r="BB51" i="1"/>
  <c r="BB52" i="1"/>
  <c r="BB53" i="1"/>
  <c r="BB54" i="1"/>
  <c r="BB55" i="1"/>
  <c r="BB56" i="1"/>
  <c r="BB57" i="1"/>
  <c r="BB58" i="1"/>
  <c r="BB59" i="1"/>
  <c r="BB60" i="1"/>
  <c r="BB61" i="1"/>
  <c r="BB62" i="1"/>
  <c r="BB63" i="1"/>
  <c r="BB64" i="1"/>
  <c r="BB65" i="1"/>
  <c r="BB66" i="1"/>
  <c r="BB67" i="1"/>
  <c r="BB68" i="1"/>
  <c r="BB69" i="1"/>
  <c r="BB70" i="1"/>
  <c r="BB71" i="1"/>
  <c r="BB72" i="1"/>
  <c r="BB73" i="1"/>
  <c r="BB74" i="1"/>
  <c r="BB75" i="1"/>
  <c r="BB76" i="1"/>
  <c r="BB77" i="1"/>
  <c r="BB78" i="1"/>
  <c r="BB79" i="1"/>
  <c r="BB80" i="1"/>
  <c r="BB81" i="1"/>
  <c r="BB82" i="1"/>
  <c r="BB83" i="1"/>
  <c r="BB84" i="1"/>
  <c r="BB85" i="1"/>
  <c r="BB86" i="1"/>
  <c r="BB87" i="1"/>
  <c r="BB88" i="1"/>
  <c r="BB89" i="1"/>
  <c r="BB90" i="1"/>
  <c r="BB91" i="1"/>
  <c r="BB92" i="1"/>
  <c r="BB93" i="1"/>
  <c r="BB94" i="1"/>
  <c r="BB95" i="1"/>
  <c r="BB96" i="1"/>
  <c r="BB97" i="1"/>
  <c r="BB98" i="1"/>
  <c r="BB99" i="1"/>
  <c r="BB100" i="1"/>
  <c r="BB101" i="1"/>
  <c r="BB102" i="1"/>
  <c r="BB103" i="1"/>
  <c r="BB104" i="1"/>
  <c r="BB105" i="1"/>
  <c r="BB106" i="1"/>
  <c r="BB107" i="1"/>
  <c r="BB108" i="1"/>
  <c r="BB109" i="1"/>
  <c r="BB110" i="1"/>
  <c r="BB111" i="1"/>
  <c r="BB112" i="1"/>
  <c r="BB113" i="1"/>
  <c r="BB114" i="1"/>
  <c r="BB115" i="1"/>
  <c r="BB116" i="1"/>
  <c r="BB117" i="1"/>
  <c r="BB118" i="1"/>
  <c r="BB119" i="1"/>
  <c r="BB120" i="1"/>
  <c r="BB121" i="1"/>
  <c r="BB122" i="1"/>
  <c r="BB123" i="1"/>
  <c r="BB124" i="1"/>
  <c r="BB125" i="1"/>
  <c r="BB126" i="1"/>
  <c r="BB127" i="1"/>
  <c r="BB128" i="1"/>
  <c r="BB129" i="1"/>
  <c r="BB130" i="1"/>
  <c r="BB131" i="1"/>
  <c r="BB132" i="1"/>
  <c r="BB133" i="1"/>
  <c r="BB134" i="1"/>
  <c r="BB135" i="1"/>
  <c r="BB136" i="1"/>
  <c r="BB137" i="1"/>
  <c r="BB138" i="1"/>
  <c r="BB139" i="1"/>
  <c r="BB140" i="1"/>
  <c r="BB141" i="1"/>
  <c r="BB142" i="1"/>
  <c r="BB143" i="1"/>
  <c r="BB144" i="1"/>
  <c r="BB145" i="1"/>
  <c r="BB146" i="1"/>
  <c r="BB147" i="1"/>
  <c r="BB148" i="1"/>
  <c r="BB149" i="1"/>
  <c r="BB150" i="1"/>
  <c r="BB151" i="1"/>
  <c r="BB152" i="1"/>
  <c r="BB153" i="1"/>
  <c r="BB154" i="1"/>
  <c r="BB155" i="1"/>
  <c r="BB156" i="1"/>
  <c r="BB157" i="1"/>
  <c r="BB158" i="1"/>
  <c r="BB159" i="1"/>
  <c r="BB160" i="1"/>
  <c r="BB161" i="1"/>
  <c r="BB162" i="1"/>
  <c r="BB163" i="1"/>
  <c r="BB164" i="1"/>
  <c r="BB165" i="1"/>
  <c r="BB166" i="1"/>
  <c r="BB167" i="1"/>
  <c r="BB168" i="1"/>
  <c r="BB169" i="1"/>
  <c r="BB170" i="1"/>
  <c r="BB171" i="1"/>
  <c r="BB172" i="1"/>
  <c r="BB173" i="1"/>
  <c r="BB174" i="1"/>
  <c r="BB175" i="1"/>
  <c r="BB176" i="1"/>
  <c r="BB177" i="1"/>
  <c r="BB178" i="1"/>
  <c r="BB179" i="1"/>
  <c r="BB180" i="1"/>
  <c r="BB181" i="1"/>
  <c r="BB182" i="1"/>
  <c r="BB183" i="1"/>
  <c r="BB184" i="1"/>
  <c r="BB185" i="1"/>
  <c r="BB186" i="1"/>
  <c r="BB187" i="1"/>
  <c r="BB188" i="1"/>
  <c r="BB189" i="1"/>
  <c r="BB190" i="1"/>
  <c r="BB191" i="1"/>
  <c r="BB192" i="1"/>
  <c r="BB193" i="1"/>
  <c r="BB194" i="1"/>
  <c r="BB195" i="1"/>
  <c r="BB196" i="1"/>
  <c r="BB197" i="1"/>
  <c r="BB198" i="1"/>
  <c r="BB199" i="1"/>
  <c r="BB200" i="1"/>
  <c r="BB201" i="1"/>
  <c r="BB202" i="1"/>
  <c r="BB203" i="1"/>
  <c r="BB204" i="1"/>
  <c r="BB205" i="1"/>
  <c r="BB206" i="1"/>
  <c r="BB207" i="1"/>
  <c r="BB208" i="1"/>
  <c r="BB209" i="1"/>
  <c r="BB210" i="1"/>
  <c r="BB211" i="1"/>
  <c r="BB212" i="1"/>
  <c r="BB213" i="1"/>
  <c r="BB214" i="1"/>
  <c r="BB215" i="1"/>
  <c r="BB216" i="1"/>
  <c r="BB217" i="1"/>
  <c r="BB218" i="1"/>
  <c r="BB219" i="1"/>
  <c r="BB220" i="1"/>
  <c r="BB221" i="1"/>
  <c r="BB222" i="1"/>
  <c r="BB223" i="1"/>
  <c r="BB224" i="1"/>
  <c r="BB225" i="1"/>
  <c r="BB226" i="1"/>
  <c r="BB227" i="1"/>
  <c r="BB228" i="1"/>
  <c r="BB229" i="1"/>
  <c r="BB230" i="1"/>
  <c r="BB231" i="1"/>
  <c r="BB232" i="1"/>
  <c r="BB233" i="1"/>
  <c r="BB234" i="1"/>
  <c r="BB235" i="1"/>
  <c r="BB236" i="1"/>
  <c r="BB237" i="1"/>
  <c r="BB238" i="1"/>
  <c r="BB239" i="1"/>
  <c r="BB240" i="1"/>
  <c r="BB241" i="1"/>
  <c r="BB242" i="1"/>
  <c r="BB243" i="1"/>
  <c r="BB244" i="1"/>
  <c r="BB245" i="1"/>
  <c r="BB246" i="1"/>
  <c r="BB247" i="1"/>
  <c r="BB248" i="1"/>
  <c r="BB249" i="1"/>
  <c r="BB250" i="1"/>
  <c r="BB251" i="1"/>
  <c r="BB252" i="1"/>
  <c r="BB253" i="1"/>
  <c r="BB254" i="1"/>
  <c r="BB255" i="1"/>
  <c r="BB256" i="1"/>
  <c r="BB257" i="1"/>
  <c r="BB258" i="1"/>
  <c r="BB259" i="1"/>
  <c r="BB260" i="1"/>
  <c r="BB261" i="1"/>
  <c r="BB262" i="1"/>
  <c r="BB263" i="1"/>
  <c r="BB264" i="1"/>
  <c r="BB265" i="1"/>
  <c r="BB266" i="1"/>
  <c r="BB267" i="1"/>
  <c r="BB268" i="1"/>
  <c r="BB269" i="1"/>
  <c r="BB270" i="1"/>
  <c r="BB271" i="1"/>
  <c r="BB272" i="1"/>
  <c r="BB273" i="1"/>
  <c r="BB274" i="1"/>
  <c r="BB275" i="1"/>
  <c r="BB276" i="1"/>
  <c r="BB277" i="1"/>
  <c r="BB278" i="1"/>
  <c r="BB279" i="1"/>
  <c r="BB280" i="1"/>
  <c r="BB281" i="1"/>
  <c r="BB282" i="1"/>
  <c r="BB283" i="1"/>
  <c r="BB284" i="1"/>
  <c r="BB285" i="1"/>
  <c r="BB286" i="1"/>
  <c r="BB287" i="1"/>
  <c r="BB288" i="1"/>
  <c r="BB289" i="1"/>
  <c r="BB290" i="1"/>
  <c r="BB291" i="1"/>
  <c r="BB292" i="1"/>
  <c r="BB293" i="1"/>
  <c r="BB294" i="1"/>
  <c r="BB295" i="1"/>
  <c r="BB296" i="1"/>
  <c r="BB297" i="1"/>
  <c r="BB298" i="1"/>
  <c r="BB299" i="1"/>
  <c r="BB300" i="1"/>
  <c r="BB301" i="1"/>
  <c r="BB302" i="1"/>
  <c r="BB303" i="1"/>
  <c r="BB304" i="1"/>
  <c r="BB305" i="1"/>
  <c r="BB306" i="1"/>
  <c r="BB307" i="1"/>
  <c r="BB308" i="1"/>
  <c r="BB309" i="1"/>
  <c r="BB310" i="1"/>
  <c r="BB311" i="1"/>
  <c r="BB312" i="1"/>
  <c r="BB313" i="1"/>
  <c r="BB314" i="1"/>
  <c r="BB315" i="1"/>
  <c r="BB316" i="1"/>
  <c r="BB317" i="1"/>
  <c r="BB318" i="1"/>
  <c r="BB319" i="1"/>
  <c r="BB320" i="1"/>
  <c r="BB321" i="1"/>
  <c r="BB322" i="1"/>
  <c r="BB323" i="1"/>
  <c r="BB324" i="1"/>
  <c r="BB325" i="1"/>
  <c r="BB326" i="1"/>
  <c r="BB327" i="1"/>
  <c r="BB328" i="1"/>
  <c r="BB329" i="1"/>
  <c r="BB330" i="1"/>
  <c r="BB331" i="1"/>
  <c r="BB332" i="1"/>
  <c r="BB333" i="1"/>
  <c r="BB334" i="1"/>
  <c r="BB335" i="1"/>
  <c r="BB336" i="1"/>
  <c r="BB337" i="1"/>
  <c r="BB338" i="1"/>
  <c r="BB339" i="1"/>
  <c r="BB340" i="1"/>
  <c r="BB341" i="1"/>
  <c r="BB342" i="1"/>
  <c r="BB343" i="1"/>
  <c r="BB344" i="1"/>
  <c r="BB345" i="1"/>
  <c r="BB346" i="1"/>
  <c r="BB347" i="1"/>
  <c r="BB348" i="1"/>
  <c r="BB349" i="1"/>
  <c r="BB350" i="1"/>
  <c r="BB351" i="1"/>
  <c r="BB352" i="1"/>
  <c r="BB353" i="1"/>
  <c r="BB354" i="1"/>
  <c r="BB355" i="1"/>
  <c r="BB356" i="1"/>
  <c r="BB357" i="1"/>
  <c r="BB358" i="1"/>
  <c r="BB359" i="1"/>
  <c r="BB360" i="1"/>
  <c r="BB361" i="1"/>
  <c r="BB362" i="1"/>
  <c r="BB363" i="1"/>
  <c r="BB364" i="1"/>
  <c r="BB365" i="1"/>
  <c r="BB366" i="1"/>
  <c r="BB367" i="1"/>
  <c r="BB368" i="1"/>
  <c r="BB369" i="1"/>
  <c r="BB370" i="1"/>
  <c r="BB371" i="1"/>
  <c r="BB372" i="1"/>
  <c r="BB373" i="1"/>
  <c r="BB374" i="1"/>
  <c r="BB375" i="1"/>
  <c r="BB376" i="1"/>
  <c r="BB377" i="1"/>
  <c r="BB378" i="1"/>
  <c r="BB379" i="1"/>
  <c r="BB380" i="1"/>
  <c r="BB381" i="1"/>
  <c r="BB382" i="1"/>
  <c r="BB383" i="1"/>
  <c r="BB384" i="1"/>
  <c r="BB385" i="1"/>
  <c r="BB386" i="1"/>
  <c r="BB387" i="1"/>
  <c r="BB388" i="1"/>
  <c r="BB389" i="1"/>
  <c r="BB390" i="1"/>
  <c r="BB391" i="1"/>
  <c r="BB392" i="1"/>
  <c r="BB393" i="1"/>
  <c r="BB394" i="1"/>
  <c r="BB395" i="1"/>
  <c r="BB396" i="1"/>
  <c r="BB397" i="1"/>
  <c r="BB398" i="1"/>
  <c r="BB399" i="1"/>
  <c r="BB400" i="1"/>
  <c r="BB401" i="1"/>
  <c r="BB402" i="1"/>
  <c r="BB403" i="1"/>
  <c r="BB404" i="1"/>
  <c r="BB405" i="1"/>
  <c r="BB406" i="1"/>
  <c r="BB407" i="1"/>
  <c r="BB408" i="1"/>
  <c r="BB409" i="1"/>
  <c r="BB410" i="1"/>
  <c r="BB411" i="1"/>
  <c r="BB412" i="1"/>
  <c r="BB413" i="1"/>
  <c r="BB414" i="1"/>
  <c r="BB415" i="1"/>
  <c r="BB416" i="1"/>
  <c r="BB417" i="1"/>
  <c r="BB418" i="1"/>
  <c r="BB419" i="1"/>
  <c r="BB420" i="1"/>
  <c r="BB421" i="1"/>
  <c r="BB422" i="1"/>
  <c r="BB423" i="1"/>
  <c r="BB424" i="1"/>
  <c r="BB425" i="1"/>
  <c r="BB426" i="1"/>
  <c r="BB427" i="1"/>
  <c r="BB428" i="1"/>
  <c r="BB429" i="1"/>
  <c r="BB430" i="1"/>
  <c r="BB431" i="1"/>
  <c r="BB432" i="1"/>
  <c r="BB433" i="1"/>
  <c r="BB434" i="1"/>
  <c r="BB435" i="1"/>
  <c r="BB436" i="1"/>
  <c r="BB437" i="1"/>
  <c r="BB438" i="1"/>
  <c r="BB439" i="1"/>
  <c r="BB440" i="1"/>
  <c r="BB441" i="1"/>
  <c r="BB442" i="1"/>
  <c r="BB443" i="1"/>
  <c r="BB444" i="1"/>
  <c r="BB445" i="1"/>
  <c r="BB446" i="1"/>
  <c r="BB447" i="1"/>
  <c r="BB448" i="1"/>
  <c r="BB449" i="1"/>
  <c r="BB450" i="1"/>
  <c r="BB451" i="1"/>
  <c r="BB452" i="1"/>
  <c r="BB453" i="1"/>
  <c r="BB454" i="1"/>
  <c r="BB455" i="1"/>
  <c r="BB456" i="1"/>
  <c r="BB457" i="1"/>
  <c r="BB458" i="1"/>
  <c r="BB459" i="1"/>
  <c r="BB460" i="1"/>
  <c r="BB461" i="1"/>
  <c r="BB462" i="1"/>
  <c r="BB463" i="1"/>
  <c r="BB464" i="1"/>
  <c r="BB465" i="1"/>
  <c r="BB466" i="1"/>
  <c r="BB467" i="1"/>
  <c r="BB468" i="1"/>
  <c r="BB469" i="1"/>
  <c r="BB470" i="1"/>
  <c r="BB471" i="1"/>
  <c r="BB472" i="1"/>
  <c r="BB473" i="1"/>
  <c r="BB474" i="1"/>
  <c r="BB475" i="1"/>
  <c r="BB476" i="1"/>
  <c r="BB477" i="1"/>
  <c r="BB478" i="1"/>
  <c r="BB479" i="1"/>
  <c r="BB480" i="1"/>
  <c r="BB481" i="1"/>
  <c r="BB482" i="1"/>
  <c r="BB483" i="1"/>
  <c r="BB484" i="1"/>
  <c r="BB485" i="1"/>
  <c r="BB486" i="1"/>
  <c r="BB487" i="1"/>
  <c r="BB488" i="1"/>
  <c r="BB489" i="1"/>
  <c r="BB490" i="1"/>
  <c r="BB491" i="1"/>
  <c r="BB492" i="1"/>
  <c r="BB493" i="1"/>
  <c r="BB494" i="1"/>
  <c r="BB495" i="1"/>
  <c r="BB496" i="1"/>
  <c r="BB497" i="1"/>
  <c r="BB498" i="1"/>
  <c r="BB499" i="1"/>
  <c r="BB500" i="1"/>
  <c r="BB501" i="1"/>
  <c r="BB502" i="1"/>
  <c r="BB503" i="1"/>
  <c r="BB504" i="1"/>
  <c r="BB505" i="1"/>
  <c r="BB506" i="1"/>
  <c r="BB507" i="1"/>
  <c r="BB508" i="1"/>
  <c r="BB509" i="1"/>
  <c r="BB510" i="1"/>
  <c r="BB511" i="1"/>
  <c r="BB512" i="1"/>
  <c r="BB513" i="1"/>
  <c r="BB514" i="1"/>
  <c r="BB515" i="1"/>
  <c r="BB516" i="1"/>
  <c r="BB517" i="1"/>
  <c r="BB518" i="1"/>
  <c r="BB519" i="1"/>
  <c r="BB520" i="1"/>
  <c r="BB521" i="1"/>
  <c r="BB522" i="1"/>
  <c r="BB523" i="1"/>
  <c r="BB524" i="1"/>
  <c r="BB525" i="1"/>
  <c r="BB526" i="1"/>
  <c r="BB527" i="1"/>
  <c r="BB528" i="1"/>
  <c r="BB529" i="1"/>
  <c r="BB530" i="1"/>
  <c r="BB531" i="1"/>
  <c r="BB532" i="1"/>
  <c r="BB533" i="1"/>
  <c r="BB534" i="1"/>
  <c r="BB535" i="1"/>
  <c r="BB536" i="1"/>
  <c r="BB537" i="1"/>
  <c r="BB538" i="1"/>
  <c r="BB539" i="1"/>
  <c r="BB540" i="1"/>
  <c r="BB541" i="1"/>
  <c r="BB542" i="1"/>
  <c r="BB543" i="1"/>
  <c r="BB544" i="1"/>
  <c r="BB545" i="1"/>
  <c r="BB546" i="1"/>
  <c r="BB547" i="1"/>
  <c r="BB548" i="1"/>
  <c r="BB549" i="1"/>
  <c r="BB550" i="1"/>
  <c r="BB551" i="1"/>
  <c r="BB552" i="1"/>
  <c r="BB553" i="1"/>
  <c r="BB554" i="1"/>
  <c r="BB555" i="1"/>
  <c r="BB556" i="1"/>
  <c r="BB557" i="1"/>
  <c r="BB558" i="1"/>
  <c r="BB559" i="1"/>
  <c r="BB560" i="1"/>
  <c r="BB561" i="1"/>
  <c r="BB562" i="1"/>
  <c r="BB563" i="1"/>
  <c r="BB564" i="1"/>
  <c r="BB565" i="1"/>
  <c r="BB566" i="1"/>
  <c r="BB567" i="1"/>
  <c r="BB568" i="1"/>
  <c r="BB569" i="1"/>
  <c r="BB570" i="1"/>
  <c r="BB571" i="1"/>
  <c r="BB572" i="1"/>
  <c r="BB573" i="1"/>
  <c r="BB574" i="1"/>
  <c r="BB575" i="1"/>
  <c r="BB576" i="1"/>
  <c r="BB577" i="1"/>
  <c r="BB578" i="1"/>
  <c r="BB579" i="1"/>
  <c r="BB580" i="1"/>
  <c r="BB581" i="1"/>
  <c r="BB582" i="1"/>
  <c r="BB583" i="1"/>
  <c r="BB584" i="1"/>
  <c r="BB585" i="1"/>
  <c r="BB586" i="1"/>
  <c r="BB587" i="1"/>
  <c r="BB588" i="1"/>
  <c r="BB589" i="1"/>
  <c r="BB590" i="1"/>
  <c r="BB591" i="1"/>
  <c r="BB592" i="1"/>
  <c r="BB593" i="1"/>
  <c r="BB594" i="1"/>
  <c r="BB595" i="1"/>
  <c r="BB596" i="1"/>
  <c r="BB597" i="1"/>
  <c r="BB598" i="1"/>
  <c r="BB599" i="1"/>
  <c r="BB600" i="1"/>
  <c r="BB601" i="1"/>
  <c r="BB602" i="1"/>
  <c r="BB603" i="1"/>
  <c r="BB604" i="1"/>
  <c r="BB605" i="1"/>
  <c r="BB606" i="1"/>
  <c r="BB607" i="1"/>
  <c r="BB608" i="1"/>
  <c r="BB609" i="1"/>
  <c r="BB610" i="1"/>
  <c r="BB611" i="1"/>
  <c r="BB612" i="1"/>
  <c r="BB613" i="1"/>
  <c r="BB614" i="1"/>
  <c r="BB615" i="1"/>
  <c r="BB616" i="1"/>
  <c r="BB617" i="1"/>
  <c r="BB618" i="1"/>
  <c r="BB619" i="1"/>
  <c r="BB620" i="1"/>
  <c r="BB621" i="1"/>
  <c r="BB622" i="1"/>
  <c r="BB623" i="1"/>
  <c r="BB624" i="1"/>
  <c r="BB625" i="1"/>
  <c r="BB626" i="1"/>
  <c r="BB627" i="1"/>
  <c r="BB628" i="1"/>
  <c r="BB629" i="1"/>
  <c r="BB630" i="1"/>
  <c r="BB631" i="1"/>
  <c r="BB632" i="1"/>
  <c r="BB633" i="1"/>
  <c r="BB634" i="1"/>
  <c r="BB635" i="1"/>
  <c r="BB636" i="1"/>
  <c r="BB637" i="1"/>
  <c r="BB638" i="1"/>
  <c r="BB639" i="1"/>
  <c r="BB640" i="1"/>
  <c r="BB641" i="1"/>
  <c r="BB642" i="1"/>
  <c r="BB643" i="1"/>
  <c r="BB644" i="1"/>
  <c r="BB645" i="1"/>
  <c r="BB646" i="1"/>
  <c r="BB647" i="1"/>
  <c r="BB648" i="1"/>
  <c r="BB649" i="1"/>
  <c r="BB650" i="1"/>
  <c r="BB651" i="1"/>
  <c r="BB652" i="1"/>
  <c r="BB653" i="1"/>
  <c r="BB654" i="1"/>
  <c r="BB655" i="1"/>
  <c r="BB656" i="1"/>
  <c r="BB657" i="1"/>
  <c r="BB658" i="1"/>
  <c r="BB659" i="1"/>
  <c r="BB660" i="1"/>
  <c r="BB661" i="1"/>
  <c r="BB662" i="1"/>
  <c r="BB663" i="1"/>
  <c r="BB664" i="1"/>
  <c r="BB665" i="1"/>
  <c r="BB666" i="1"/>
  <c r="BB667" i="1"/>
  <c r="BB668" i="1"/>
  <c r="BB669" i="1"/>
  <c r="BB670" i="1"/>
  <c r="BB671" i="1"/>
  <c r="BB672" i="1"/>
  <c r="BB673" i="1"/>
  <c r="BB674" i="1"/>
  <c r="BB675" i="1"/>
  <c r="BB676" i="1"/>
  <c r="BB677" i="1"/>
  <c r="BB678" i="1"/>
  <c r="BB679" i="1"/>
  <c r="BB680" i="1"/>
  <c r="BB681" i="1"/>
  <c r="BB682" i="1"/>
  <c r="BB683" i="1"/>
  <c r="BB684" i="1"/>
  <c r="BB685" i="1"/>
  <c r="BB686" i="1"/>
  <c r="BB687" i="1"/>
  <c r="BB688" i="1"/>
  <c r="BB689" i="1"/>
  <c r="BB690" i="1"/>
  <c r="BB691" i="1"/>
  <c r="BB692" i="1"/>
  <c r="BB693" i="1"/>
  <c r="BB694" i="1"/>
  <c r="BB695" i="1"/>
  <c r="BB696" i="1"/>
  <c r="BB697" i="1"/>
  <c r="BB698" i="1"/>
  <c r="BB699" i="1"/>
  <c r="BB700" i="1"/>
  <c r="BB701" i="1"/>
  <c r="BB702" i="1"/>
  <c r="BB703" i="1"/>
  <c r="BB704" i="1"/>
  <c r="BB705" i="1"/>
  <c r="BB706" i="1"/>
  <c r="BB707" i="1"/>
  <c r="BB708" i="1"/>
  <c r="BB709" i="1"/>
  <c r="BB710" i="1"/>
  <c r="BB711" i="1"/>
  <c r="BB712" i="1"/>
  <c r="BB713" i="1"/>
  <c r="BB714" i="1"/>
  <c r="BB715" i="1"/>
  <c r="BB716" i="1"/>
  <c r="BB717" i="1"/>
  <c r="BB718" i="1"/>
  <c r="BB719" i="1"/>
  <c r="BB720" i="1"/>
  <c r="BB721" i="1"/>
  <c r="BB722" i="1"/>
  <c r="BB723" i="1"/>
  <c r="BB724" i="1"/>
  <c r="BB725" i="1"/>
  <c r="BB726" i="1"/>
  <c r="BB727" i="1"/>
  <c r="BB728" i="1"/>
  <c r="BB729" i="1"/>
  <c r="BB730" i="1"/>
  <c r="BB731" i="1"/>
  <c r="BB732" i="1"/>
  <c r="BB733" i="1"/>
  <c r="BB734" i="1"/>
  <c r="BB735" i="1"/>
  <c r="BB736" i="1"/>
  <c r="BB737" i="1"/>
  <c r="BB738" i="1"/>
  <c r="BB739" i="1"/>
  <c r="BB740" i="1"/>
  <c r="BB741" i="1"/>
  <c r="BB742" i="1"/>
  <c r="BB743" i="1"/>
  <c r="BB744" i="1"/>
  <c r="BB745" i="1"/>
  <c r="BB746" i="1"/>
  <c r="BB747" i="1"/>
  <c r="BB748" i="1"/>
  <c r="BB749" i="1"/>
  <c r="BB750" i="1"/>
  <c r="BB751" i="1"/>
  <c r="BB752" i="1"/>
  <c r="BB753" i="1"/>
  <c r="BB754" i="1"/>
  <c r="BB755" i="1"/>
  <c r="BB756" i="1"/>
  <c r="BB757" i="1"/>
  <c r="BB758" i="1"/>
  <c r="BB759" i="1"/>
  <c r="BB760" i="1"/>
  <c r="BB761" i="1"/>
  <c r="BB762" i="1"/>
  <c r="BB763" i="1"/>
  <c r="BB764" i="1"/>
  <c r="BB765" i="1"/>
  <c r="BB766" i="1"/>
  <c r="BB767" i="1"/>
  <c r="BB768" i="1"/>
  <c r="BB769" i="1"/>
  <c r="BB770" i="1"/>
  <c r="BB771" i="1"/>
  <c r="BB772" i="1"/>
  <c r="BB773" i="1"/>
  <c r="BB774" i="1"/>
  <c r="BB775" i="1"/>
  <c r="BB776" i="1"/>
  <c r="BB777" i="1"/>
  <c r="BB778" i="1"/>
  <c r="BB779" i="1"/>
  <c r="BB780" i="1"/>
  <c r="BB781" i="1"/>
  <c r="BB782" i="1"/>
  <c r="BB783" i="1"/>
  <c r="BB784" i="1"/>
  <c r="BB785" i="1"/>
  <c r="BB786" i="1"/>
  <c r="BB787" i="1"/>
  <c r="BB788" i="1"/>
  <c r="BB789" i="1"/>
  <c r="BB790" i="1"/>
  <c r="BB791" i="1"/>
  <c r="BB792" i="1"/>
  <c r="BB793" i="1"/>
  <c r="BB794" i="1"/>
  <c r="BB795" i="1"/>
  <c r="BB796" i="1"/>
  <c r="BB797" i="1"/>
  <c r="BB798" i="1"/>
  <c r="BB799" i="1"/>
  <c r="BB800" i="1"/>
  <c r="BB801" i="1"/>
  <c r="BB802" i="1"/>
  <c r="BB803" i="1"/>
  <c r="BB804" i="1"/>
  <c r="BB805" i="1"/>
  <c r="BB806" i="1"/>
  <c r="BB807" i="1"/>
  <c r="BB808" i="1"/>
  <c r="BB809" i="1"/>
  <c r="BB810" i="1"/>
  <c r="BB811" i="1"/>
  <c r="BB812" i="1"/>
  <c r="BB813" i="1"/>
  <c r="BB814" i="1"/>
  <c r="BB815" i="1"/>
  <c r="BB816" i="1"/>
  <c r="BB817" i="1"/>
  <c r="BB818" i="1"/>
  <c r="BB819" i="1"/>
  <c r="BB820" i="1"/>
  <c r="BB821" i="1"/>
  <c r="BB822" i="1"/>
  <c r="BB823" i="1"/>
  <c r="BB824" i="1"/>
  <c r="BB825" i="1"/>
  <c r="BB826" i="1"/>
  <c r="BB827" i="1"/>
  <c r="BB828" i="1"/>
  <c r="BB829" i="1"/>
  <c r="BB830" i="1"/>
  <c r="BB831" i="1"/>
  <c r="BB832" i="1"/>
  <c r="BB833" i="1"/>
  <c r="BB834" i="1"/>
  <c r="BB835" i="1"/>
  <c r="BB836" i="1"/>
  <c r="BB837" i="1"/>
  <c r="BB838" i="1"/>
  <c r="BB839" i="1"/>
  <c r="BB840" i="1"/>
  <c r="BB841" i="1"/>
  <c r="BB842" i="1"/>
  <c r="BB843" i="1"/>
  <c r="BB844" i="1"/>
  <c r="BB845" i="1"/>
  <c r="BB846" i="1"/>
  <c r="BB847" i="1"/>
  <c r="BB848" i="1"/>
  <c r="BB849" i="1"/>
  <c r="BB850" i="1"/>
  <c r="BB851" i="1"/>
  <c r="BB852" i="1"/>
  <c r="BB853" i="1"/>
  <c r="BB854" i="1"/>
  <c r="BB855" i="1"/>
  <c r="BB856" i="1"/>
  <c r="BB857" i="1"/>
  <c r="BB858" i="1"/>
  <c r="BB859" i="1"/>
  <c r="BB860" i="1"/>
  <c r="BB861" i="1"/>
  <c r="BB862" i="1"/>
  <c r="BB863" i="1"/>
  <c r="BB864" i="1"/>
  <c r="BB865" i="1"/>
  <c r="BB866" i="1"/>
  <c r="BB867" i="1"/>
  <c r="BB868" i="1"/>
  <c r="BB869" i="1"/>
  <c r="BB870" i="1"/>
  <c r="BB871" i="1"/>
  <c r="BB872" i="1"/>
  <c r="BB873" i="1"/>
  <c r="BB874" i="1"/>
  <c r="BB875" i="1"/>
  <c r="BB876" i="1"/>
  <c r="BB877" i="1"/>
  <c r="BB878" i="1"/>
  <c r="BB879" i="1"/>
  <c r="BB880" i="1"/>
  <c r="BB881" i="1"/>
  <c r="BB882" i="1"/>
  <c r="BB883" i="1"/>
  <c r="BB884" i="1"/>
  <c r="BB885" i="1"/>
  <c r="BB886" i="1"/>
  <c r="BB887" i="1"/>
  <c r="BB888" i="1"/>
  <c r="BB889" i="1"/>
  <c r="BB890" i="1"/>
  <c r="BB891" i="1"/>
  <c r="BB892" i="1"/>
  <c r="BB893" i="1"/>
  <c r="BB894" i="1"/>
  <c r="BB895" i="1"/>
  <c r="BB896" i="1"/>
  <c r="BB897" i="1"/>
  <c r="BB898" i="1"/>
  <c r="BB899" i="1"/>
  <c r="BB900" i="1"/>
  <c r="BB901" i="1"/>
  <c r="BB902" i="1"/>
  <c r="BB903" i="1"/>
  <c r="BB904" i="1"/>
  <c r="BB905" i="1"/>
  <c r="BB906" i="1"/>
  <c r="BB907" i="1"/>
  <c r="BB908" i="1"/>
  <c r="BB909" i="1"/>
  <c r="BB910" i="1"/>
  <c r="BB911" i="1"/>
  <c r="BB912" i="1"/>
  <c r="BB913" i="1"/>
  <c r="BB914" i="1"/>
  <c r="BB915" i="1"/>
  <c r="BB916" i="1"/>
  <c r="BB917" i="1"/>
  <c r="BB918" i="1"/>
  <c r="BB919" i="1"/>
  <c r="BB920" i="1"/>
  <c r="BB921" i="1"/>
  <c r="BB922" i="1"/>
  <c r="BB923" i="1"/>
  <c r="BB924" i="1"/>
  <c r="BB925" i="1"/>
  <c r="BB926" i="1"/>
  <c r="BB927" i="1"/>
  <c r="BB928" i="1"/>
  <c r="BB929" i="1"/>
  <c r="BB930" i="1"/>
  <c r="BB931" i="1"/>
  <c r="BB932" i="1"/>
  <c r="BB933" i="1"/>
  <c r="BB934" i="1"/>
  <c r="BB935" i="1"/>
  <c r="BB936" i="1"/>
  <c r="BB937" i="1"/>
  <c r="BB938" i="1"/>
  <c r="BB939" i="1"/>
  <c r="BB940" i="1"/>
  <c r="BB941" i="1"/>
  <c r="BB942" i="1"/>
  <c r="BB943" i="1"/>
  <c r="BB944" i="1"/>
  <c r="BB945" i="1"/>
  <c r="BB946" i="1"/>
  <c r="BB947" i="1"/>
  <c r="BB948" i="1"/>
  <c r="BB949" i="1"/>
  <c r="BB950" i="1"/>
  <c r="BB951" i="1"/>
  <c r="BB952" i="1"/>
  <c r="BB953" i="1"/>
  <c r="BB954" i="1"/>
  <c r="BB955" i="1"/>
  <c r="BB956" i="1"/>
  <c r="BB957" i="1"/>
  <c r="BB958" i="1"/>
  <c r="BB959" i="1"/>
  <c r="BB960" i="1"/>
  <c r="BB961" i="1"/>
  <c r="BB962" i="1"/>
  <c r="BB963" i="1"/>
  <c r="BB964" i="1"/>
  <c r="BB965" i="1"/>
  <c r="BB966" i="1"/>
  <c r="BB967" i="1"/>
  <c r="BB968" i="1"/>
  <c r="BB969" i="1"/>
  <c r="BB970" i="1"/>
  <c r="BB971" i="1"/>
  <c r="BB972" i="1"/>
  <c r="BB973" i="1"/>
  <c r="BB974" i="1"/>
  <c r="BB975" i="1"/>
  <c r="BB976" i="1"/>
  <c r="BB977" i="1"/>
  <c r="BB978" i="1"/>
  <c r="BB979" i="1"/>
  <c r="BB980" i="1"/>
  <c r="BB981" i="1"/>
  <c r="BB982" i="1"/>
  <c r="BB983" i="1"/>
  <c r="BB984" i="1"/>
  <c r="BB985" i="1"/>
  <c r="BB986" i="1"/>
  <c r="BB987" i="1"/>
  <c r="BB988" i="1"/>
  <c r="BB989" i="1"/>
  <c r="BB990" i="1"/>
  <c r="BB991" i="1"/>
  <c r="BB992" i="1"/>
  <c r="BB993" i="1"/>
  <c r="BB994" i="1"/>
  <c r="BB995" i="1"/>
  <c r="BB996" i="1"/>
  <c r="BB997" i="1"/>
  <c r="BB998" i="1"/>
  <c r="BB999" i="1"/>
  <c r="BB1000" i="1"/>
  <c r="BB1001" i="1"/>
  <c r="BB1002" i="1"/>
  <c r="BB1003" i="1"/>
  <c r="BB1004" i="1"/>
  <c r="BB1005" i="1"/>
  <c r="BB1006" i="1"/>
  <c r="BB1007" i="1"/>
  <c r="BB1008" i="1"/>
  <c r="BB1009" i="1"/>
  <c r="BB1010" i="1"/>
  <c r="BB1011" i="1"/>
  <c r="BB1012" i="1"/>
  <c r="BB1013" i="1"/>
  <c r="BB1014" i="1"/>
  <c r="BB1015" i="1"/>
  <c r="BB1016" i="1"/>
  <c r="BB1017" i="1"/>
  <c r="BB1018" i="1"/>
  <c r="BB1019" i="1"/>
  <c r="BB1020" i="1"/>
  <c r="BB1021" i="1"/>
  <c r="BB1022" i="1"/>
  <c r="BB1023" i="1"/>
  <c r="BB1024" i="1"/>
  <c r="BB1025" i="1"/>
  <c r="BB1026" i="1"/>
  <c r="BB1027" i="1"/>
  <c r="BB1028" i="1"/>
  <c r="BB1029" i="1"/>
  <c r="BB1030" i="1"/>
  <c r="BB1031" i="1"/>
  <c r="BB1032" i="1"/>
  <c r="BB1033" i="1"/>
  <c r="BB1034" i="1"/>
  <c r="BB1035" i="1"/>
  <c r="BB1036" i="1"/>
  <c r="BB1037" i="1"/>
  <c r="BB1038" i="1"/>
  <c r="BB1039" i="1"/>
  <c r="BB1040" i="1"/>
  <c r="BB1041" i="1"/>
  <c r="BB1042" i="1"/>
  <c r="BB1043" i="1"/>
  <c r="BB1044" i="1"/>
  <c r="BB1045" i="1"/>
  <c r="BB1046" i="1"/>
  <c r="BB1047" i="1"/>
  <c r="BB1048" i="1"/>
  <c r="BB1049" i="1"/>
  <c r="BB1050" i="1"/>
  <c r="BB1051" i="1"/>
  <c r="BB1052" i="1"/>
  <c r="BB1053" i="1"/>
  <c r="BB1054" i="1"/>
  <c r="BB1055" i="1"/>
  <c r="BB1056" i="1"/>
  <c r="BB1057" i="1"/>
  <c r="BB1058" i="1"/>
  <c r="BB1059" i="1"/>
  <c r="BB1060" i="1"/>
  <c r="BB1061" i="1"/>
  <c r="BB1062" i="1"/>
  <c r="BB1063" i="1"/>
  <c r="BB1064" i="1"/>
  <c r="BB1065" i="1"/>
  <c r="BB1066" i="1"/>
  <c r="BB1067" i="1"/>
  <c r="BB1068" i="1"/>
  <c r="BB1069" i="1"/>
  <c r="BB1070" i="1"/>
  <c r="BB1071" i="1"/>
  <c r="BB1072" i="1"/>
  <c r="BB1073" i="1"/>
  <c r="BB1074" i="1"/>
  <c r="BB1075" i="1"/>
  <c r="BB1076" i="1"/>
  <c r="BB1077" i="1"/>
  <c r="BB1078" i="1"/>
  <c r="BB1079" i="1"/>
  <c r="BB1080" i="1"/>
  <c r="BB1081" i="1"/>
  <c r="BB1082" i="1"/>
  <c r="BB1083" i="1"/>
  <c r="BB1084" i="1"/>
  <c r="BB1085" i="1"/>
  <c r="BB1086" i="1"/>
  <c r="BB1087" i="1"/>
  <c r="BB1088" i="1"/>
  <c r="BB1089" i="1"/>
  <c r="BB1090" i="1"/>
  <c r="BB1091" i="1"/>
  <c r="BB1092" i="1"/>
  <c r="BB1093" i="1"/>
  <c r="BB1094" i="1"/>
  <c r="BB1095" i="1"/>
  <c r="BB1096" i="1"/>
  <c r="BB1097" i="1"/>
  <c r="BB1098" i="1"/>
  <c r="BB1099" i="1"/>
  <c r="BB1100" i="1"/>
  <c r="BB1101" i="1"/>
  <c r="BB1102" i="1"/>
  <c r="BB1103" i="1"/>
  <c r="BB1104" i="1"/>
  <c r="BB1105" i="1"/>
  <c r="BB1106" i="1"/>
  <c r="BB1107" i="1"/>
  <c r="BB1108" i="1"/>
  <c r="BB1109" i="1"/>
  <c r="BB1110" i="1"/>
  <c r="BB1111" i="1"/>
  <c r="BB1112" i="1"/>
  <c r="BB1113" i="1"/>
  <c r="BB1114" i="1"/>
  <c r="BB1115" i="1"/>
  <c r="BB1116" i="1"/>
  <c r="BB1117" i="1"/>
  <c r="BB1118" i="1"/>
  <c r="BB1119" i="1"/>
  <c r="BB1120" i="1"/>
  <c r="BB1121" i="1"/>
  <c r="BB1122" i="1"/>
  <c r="BB1123" i="1"/>
  <c r="BB1124" i="1"/>
  <c r="BB1125" i="1"/>
  <c r="BB1126" i="1"/>
  <c r="BB1127" i="1"/>
  <c r="BB1128" i="1"/>
  <c r="BB1129" i="1"/>
  <c r="BB1130" i="1"/>
  <c r="BB1131" i="1"/>
  <c r="BB1132" i="1"/>
  <c r="BB1133" i="1"/>
  <c r="BB1134" i="1"/>
  <c r="BB1135" i="1"/>
  <c r="BB1136" i="1"/>
  <c r="BB1137" i="1"/>
  <c r="BB1138" i="1"/>
  <c r="BB1139" i="1"/>
  <c r="BB1140" i="1"/>
  <c r="BB1141" i="1"/>
  <c r="BB1142" i="1"/>
  <c r="BB1143" i="1"/>
  <c r="BB1144" i="1"/>
  <c r="BB1145" i="1"/>
  <c r="BB1146" i="1"/>
  <c r="BB1147" i="1"/>
  <c r="BB1148" i="1"/>
  <c r="BB1149" i="1"/>
  <c r="BB1150" i="1"/>
  <c r="BB1151" i="1"/>
  <c r="BB1152" i="1"/>
  <c r="BB1153" i="1"/>
  <c r="BB1154" i="1"/>
  <c r="BB1155" i="1"/>
  <c r="BB1156" i="1"/>
  <c r="BB1157" i="1"/>
  <c r="BB1158" i="1"/>
  <c r="BB1159" i="1"/>
  <c r="BB1160" i="1"/>
  <c r="BB1161" i="1"/>
  <c r="BB1162" i="1"/>
  <c r="BB1163" i="1"/>
  <c r="BB1164" i="1"/>
  <c r="BB1165" i="1"/>
  <c r="BB1166" i="1"/>
  <c r="BB1167" i="1"/>
  <c r="BB1168" i="1"/>
  <c r="BB1169" i="1"/>
  <c r="BB1170" i="1"/>
  <c r="BB1171" i="1"/>
  <c r="BB1172" i="1"/>
  <c r="BB1173" i="1"/>
  <c r="BB1174" i="1"/>
  <c r="BB1175" i="1"/>
  <c r="BB1176" i="1"/>
  <c r="BB1177" i="1"/>
  <c r="BB1178" i="1"/>
  <c r="BB1179" i="1"/>
  <c r="BB1180" i="1"/>
  <c r="BB1181" i="1"/>
  <c r="BB1182" i="1"/>
  <c r="BB1183" i="1"/>
  <c r="BB1184" i="1"/>
  <c r="BB1185" i="1"/>
  <c r="BB1186" i="1"/>
  <c r="BB1187" i="1"/>
  <c r="BB1188" i="1"/>
  <c r="BB1189" i="1"/>
  <c r="BB1190" i="1"/>
  <c r="BB1191" i="1"/>
  <c r="BB1192" i="1"/>
  <c r="BB1193" i="1"/>
  <c r="BB1194" i="1"/>
  <c r="BB1195" i="1"/>
  <c r="BB1196" i="1"/>
  <c r="BB1197" i="1"/>
  <c r="BB1198" i="1"/>
  <c r="BB1199" i="1"/>
  <c r="BB1200" i="1"/>
  <c r="BB1201" i="1"/>
  <c r="BB1202" i="1"/>
  <c r="BB1203" i="1"/>
  <c r="BB1204" i="1"/>
  <c r="BB1205" i="1"/>
  <c r="BB1206" i="1"/>
  <c r="BB1207" i="1"/>
  <c r="BB1208" i="1"/>
  <c r="BB1209" i="1"/>
  <c r="BB1210" i="1"/>
  <c r="BB1211" i="1"/>
  <c r="BB1212" i="1"/>
  <c r="BB1213" i="1"/>
  <c r="BB1214" i="1"/>
  <c r="BB1215" i="1"/>
  <c r="BB1216" i="1"/>
  <c r="BB1217" i="1"/>
  <c r="BB1218" i="1"/>
  <c r="BB1219" i="1"/>
  <c r="BB1220" i="1"/>
  <c r="BB1221" i="1"/>
  <c r="BB1222" i="1"/>
  <c r="BB1223" i="1"/>
  <c r="BB1224" i="1"/>
  <c r="BB1225" i="1"/>
  <c r="BB1226" i="1"/>
  <c r="BB1227" i="1"/>
  <c r="BB1228" i="1"/>
  <c r="BB1229" i="1"/>
  <c r="BB1230" i="1"/>
  <c r="BB1231" i="1"/>
  <c r="BB1232" i="1"/>
  <c r="BB1233" i="1"/>
  <c r="BB1234" i="1"/>
  <c r="BB1235" i="1"/>
  <c r="BB1236" i="1"/>
  <c r="BB1237" i="1"/>
  <c r="BB1238" i="1"/>
  <c r="BB1239" i="1"/>
  <c r="BB1240" i="1"/>
  <c r="BB1241" i="1"/>
  <c r="BB1242" i="1"/>
  <c r="BB1243" i="1"/>
  <c r="BB1244" i="1"/>
  <c r="BB1245" i="1"/>
  <c r="BB1246" i="1"/>
  <c r="BB1247" i="1"/>
  <c r="BB1248" i="1"/>
  <c r="BB1249" i="1"/>
  <c r="BB1250" i="1"/>
  <c r="BB1251" i="1"/>
  <c r="BB1252" i="1"/>
  <c r="BB1253" i="1"/>
  <c r="BB1254" i="1"/>
  <c r="BB1255" i="1"/>
  <c r="BB1256" i="1"/>
  <c r="BB1257" i="1"/>
  <c r="BB1258" i="1"/>
  <c r="BB1259" i="1"/>
  <c r="BB1260" i="1"/>
  <c r="BB1261" i="1"/>
  <c r="BB1262" i="1"/>
  <c r="BB1263" i="1"/>
  <c r="BB1264" i="1"/>
  <c r="BB1265" i="1"/>
  <c r="BB1266" i="1"/>
  <c r="BB1267" i="1"/>
  <c r="BB1268" i="1"/>
  <c r="BB1269" i="1"/>
  <c r="BB1270" i="1"/>
  <c r="BB1271" i="1"/>
  <c r="BB1272" i="1"/>
  <c r="BB1273" i="1"/>
  <c r="BB1274" i="1"/>
  <c r="BB1275" i="1"/>
  <c r="BB1276" i="1"/>
  <c r="BB1277" i="1"/>
  <c r="BB1278" i="1"/>
  <c r="BB1279" i="1"/>
  <c r="BB1280" i="1"/>
  <c r="BB1281" i="1"/>
  <c r="BB1282" i="1"/>
  <c r="BB1283" i="1"/>
  <c r="BB1284" i="1"/>
  <c r="BB1285" i="1"/>
  <c r="BB1286" i="1"/>
  <c r="BB1287" i="1"/>
  <c r="BB1288" i="1"/>
  <c r="BB1289" i="1"/>
  <c r="BB1290" i="1"/>
  <c r="BB1291" i="1"/>
  <c r="BB1292" i="1"/>
  <c r="BB1293" i="1"/>
  <c r="BB1294" i="1"/>
  <c r="BB1295" i="1"/>
  <c r="BB1296" i="1"/>
  <c r="BB1297" i="1"/>
  <c r="BB1298" i="1"/>
  <c r="BB1299" i="1"/>
  <c r="BB1300" i="1"/>
  <c r="BB1301" i="1"/>
  <c r="BB1302" i="1"/>
  <c r="BB1303" i="1"/>
  <c r="BB1304" i="1"/>
  <c r="BB1305" i="1"/>
  <c r="BB1306" i="1"/>
  <c r="BB1307" i="1"/>
  <c r="BB1308" i="1"/>
  <c r="BB1309" i="1"/>
  <c r="BB1310" i="1"/>
  <c r="BB1311" i="1"/>
  <c r="BB1312" i="1"/>
  <c r="BB1313" i="1"/>
  <c r="BB1314" i="1"/>
  <c r="BB1315" i="1"/>
  <c r="BB1316" i="1"/>
  <c r="BB1317" i="1"/>
  <c r="BB1318" i="1"/>
  <c r="BB1319" i="1"/>
  <c r="BB1320" i="1"/>
  <c r="BB1321" i="1"/>
  <c r="BB1322" i="1"/>
  <c r="BB1323" i="1"/>
  <c r="BB1324" i="1"/>
  <c r="BB1325" i="1"/>
  <c r="BB1326" i="1"/>
  <c r="BB1327" i="1"/>
  <c r="BB1328" i="1"/>
  <c r="BB1329" i="1"/>
  <c r="BB1330" i="1"/>
  <c r="BB1331" i="1"/>
  <c r="BB1332" i="1"/>
  <c r="BB1333" i="1"/>
  <c r="BB1334" i="1"/>
  <c r="BB1335" i="1"/>
  <c r="BB1336" i="1"/>
  <c r="BB1337" i="1"/>
  <c r="BB1338" i="1"/>
  <c r="BB1339" i="1"/>
  <c r="BB1340" i="1"/>
  <c r="BB1341" i="1"/>
  <c r="BB1342" i="1"/>
  <c r="BB1343" i="1"/>
  <c r="BB1344" i="1"/>
  <c r="BB1345" i="1"/>
  <c r="BB1346" i="1"/>
  <c r="BB1347" i="1"/>
  <c r="BB1348" i="1"/>
  <c r="BB1349" i="1"/>
  <c r="BB1350" i="1"/>
  <c r="BB1351" i="1"/>
  <c r="BB1352" i="1"/>
  <c r="BB1353" i="1"/>
  <c r="BB1354" i="1"/>
  <c r="BB1355" i="1"/>
  <c r="BB1356" i="1"/>
  <c r="BB1357" i="1"/>
  <c r="BB1358" i="1"/>
  <c r="BB1359" i="1"/>
  <c r="BB1360" i="1"/>
  <c r="BB1361" i="1"/>
  <c r="BB1362" i="1"/>
  <c r="BB1363" i="1"/>
  <c r="BB1364" i="1"/>
  <c r="BB1365" i="1"/>
  <c r="BB1366" i="1"/>
  <c r="BB1367" i="1"/>
  <c r="BB1368" i="1"/>
  <c r="BB1369" i="1"/>
  <c r="BB1370" i="1"/>
  <c r="BB1371" i="1"/>
  <c r="BB1372" i="1"/>
  <c r="BB1373" i="1"/>
  <c r="BB1374" i="1"/>
  <c r="BB1375" i="1"/>
  <c r="BB1376" i="1"/>
  <c r="BB1377" i="1"/>
  <c r="BB1378" i="1"/>
  <c r="BB1379" i="1"/>
  <c r="BB1380" i="1"/>
  <c r="BB1381" i="1"/>
  <c r="BB1382" i="1"/>
  <c r="BB1383" i="1"/>
  <c r="BB1384" i="1"/>
  <c r="BB1385" i="1"/>
  <c r="BB1386" i="1"/>
  <c r="BB1387" i="1"/>
  <c r="BB1388" i="1"/>
  <c r="BB1389" i="1"/>
  <c r="BB1390" i="1"/>
  <c r="BB1391" i="1"/>
  <c r="BB1392" i="1"/>
  <c r="BB1393" i="1"/>
  <c r="BB1394" i="1"/>
  <c r="BB1395" i="1"/>
  <c r="BB1396" i="1"/>
  <c r="BB1397" i="1"/>
  <c r="BB1398" i="1"/>
  <c r="BB1399" i="1"/>
  <c r="BB1400" i="1"/>
  <c r="BB1401" i="1"/>
  <c r="BB1402" i="1"/>
  <c r="BB1403" i="1"/>
  <c r="BB1404" i="1"/>
  <c r="BB1405" i="1"/>
  <c r="BB1406" i="1"/>
  <c r="BB1407" i="1"/>
  <c r="BB1408" i="1"/>
  <c r="BB1409" i="1"/>
  <c r="BB1410" i="1"/>
  <c r="BB1411" i="1"/>
  <c r="BB1412" i="1"/>
  <c r="BB1413" i="1"/>
  <c r="BB1414" i="1"/>
  <c r="BB1415" i="1"/>
  <c r="BB1416" i="1"/>
  <c r="BB1417" i="1"/>
  <c r="BB1418" i="1"/>
  <c r="BB1419" i="1"/>
  <c r="BB1420" i="1"/>
  <c r="BB1421" i="1"/>
  <c r="BB1422" i="1"/>
  <c r="BB1423" i="1"/>
  <c r="BB1424" i="1"/>
  <c r="BB1425" i="1"/>
  <c r="BB1426" i="1"/>
  <c r="BB1427" i="1"/>
  <c r="BB1428" i="1"/>
  <c r="BB1429" i="1"/>
  <c r="BB1430" i="1"/>
  <c r="BB1431" i="1"/>
  <c r="BB1432" i="1"/>
  <c r="BB1433" i="1"/>
  <c r="BB1434" i="1"/>
  <c r="BB1435" i="1"/>
  <c r="BB1436" i="1"/>
  <c r="BB1437" i="1"/>
  <c r="BB1438" i="1"/>
  <c r="BB1439" i="1"/>
  <c r="BB1440" i="1"/>
  <c r="BB1441" i="1"/>
  <c r="BB1442" i="1"/>
  <c r="BB1443" i="1"/>
  <c r="BB1444" i="1"/>
  <c r="BB1445" i="1"/>
  <c r="BB1446" i="1"/>
  <c r="BB1447" i="1"/>
  <c r="BB1448" i="1"/>
  <c r="BB1449" i="1"/>
  <c r="BB1450" i="1"/>
  <c r="BB1451" i="1"/>
  <c r="BB1452" i="1"/>
  <c r="BB1453" i="1"/>
  <c r="BB1454" i="1"/>
  <c r="BB1455" i="1"/>
  <c r="BB1456" i="1"/>
  <c r="BB1457" i="1"/>
  <c r="BB1458" i="1"/>
  <c r="BB1459" i="1"/>
  <c r="BB1460" i="1"/>
  <c r="BB1461" i="1"/>
  <c r="BB1462" i="1"/>
  <c r="BB1463" i="1"/>
  <c r="BB1464" i="1"/>
  <c r="BB1465" i="1"/>
  <c r="BB1466" i="1"/>
  <c r="BB1467" i="1"/>
  <c r="BB1468" i="1"/>
  <c r="BB1469" i="1"/>
  <c r="BB1470" i="1"/>
  <c r="BB1471" i="1"/>
  <c r="BB1472" i="1"/>
  <c r="BB1473" i="1"/>
  <c r="BB1474" i="1"/>
  <c r="BB1475" i="1"/>
  <c r="BB1476" i="1"/>
  <c r="BB1477" i="1"/>
  <c r="BB1478" i="1"/>
  <c r="BB1479" i="1"/>
  <c r="BB1480" i="1"/>
  <c r="BB1481" i="1"/>
  <c r="BB1482" i="1"/>
  <c r="BB1483" i="1"/>
  <c r="BB1484" i="1"/>
  <c r="BB1485" i="1"/>
  <c r="BB1486" i="1"/>
  <c r="BB1487" i="1"/>
  <c r="BB1488" i="1"/>
  <c r="BB1489" i="1"/>
  <c r="BB1490" i="1"/>
  <c r="BB1491" i="1"/>
  <c r="BB1492" i="1"/>
  <c r="BB1493" i="1"/>
  <c r="BB1494" i="1"/>
  <c r="BB1495" i="1"/>
  <c r="BB1496" i="1"/>
  <c r="BB1497" i="1"/>
  <c r="BB1498" i="1"/>
  <c r="BB1499" i="1"/>
  <c r="BB1500" i="1"/>
  <c r="BB1501" i="1"/>
  <c r="BB1502" i="1"/>
  <c r="BB1503" i="1"/>
  <c r="BB1504" i="1"/>
  <c r="BB1505" i="1"/>
  <c r="BB1506" i="1"/>
  <c r="BB1507" i="1"/>
  <c r="BB1508" i="1"/>
  <c r="BB1509" i="1"/>
  <c r="BB1510" i="1"/>
  <c r="BB1511" i="1"/>
  <c r="BB1512" i="1"/>
  <c r="BB1513" i="1"/>
  <c r="BB1514" i="1"/>
  <c r="BB1515" i="1"/>
  <c r="BB1516" i="1"/>
  <c r="BB1517" i="1"/>
  <c r="BB1518" i="1"/>
  <c r="BB1519" i="1"/>
  <c r="BB1520" i="1"/>
  <c r="BB1521" i="1"/>
  <c r="BB1522" i="1"/>
  <c r="BB1523" i="1"/>
  <c r="BB1524" i="1"/>
  <c r="BB1525" i="1"/>
  <c r="BB1526" i="1"/>
  <c r="BB1527" i="1"/>
  <c r="BB1528" i="1"/>
  <c r="BB1529" i="1"/>
  <c r="BB1530" i="1"/>
  <c r="BB1531" i="1"/>
  <c r="BB1532" i="1"/>
  <c r="BB1533" i="1"/>
  <c r="BB1534" i="1"/>
  <c r="BB1535" i="1"/>
  <c r="BB1536" i="1"/>
  <c r="BB1537" i="1"/>
  <c r="BB1538" i="1"/>
  <c r="BB1539" i="1"/>
  <c r="BB1540" i="1"/>
  <c r="BB1541" i="1"/>
  <c r="BB1542" i="1"/>
  <c r="BB1543" i="1"/>
  <c r="BB1544" i="1"/>
  <c r="BB1545" i="1"/>
  <c r="BB1546" i="1"/>
  <c r="BB1547" i="1"/>
  <c r="BB1548" i="1"/>
  <c r="BB1549" i="1"/>
  <c r="BB1550" i="1"/>
  <c r="BB1551" i="1"/>
  <c r="BB1552" i="1"/>
  <c r="BB1553" i="1"/>
  <c r="BB1554" i="1"/>
  <c r="BB1555" i="1"/>
  <c r="BB1556" i="1"/>
  <c r="BB1557" i="1"/>
  <c r="BB1558" i="1"/>
  <c r="BB1559" i="1"/>
  <c r="BB1560" i="1"/>
  <c r="BB1561" i="1"/>
  <c r="BB1562" i="1"/>
  <c r="BB1563" i="1"/>
  <c r="BB1564" i="1"/>
  <c r="BB1565" i="1"/>
  <c r="BB1566" i="1"/>
  <c r="BB1567" i="1"/>
  <c r="BB1568" i="1"/>
  <c r="BB1569" i="1"/>
  <c r="BB1570" i="1"/>
  <c r="BB1571" i="1"/>
  <c r="BB1572" i="1"/>
  <c r="BB1573" i="1"/>
  <c r="BB1574" i="1"/>
  <c r="BB1575" i="1"/>
  <c r="BB1576" i="1"/>
  <c r="BB1577" i="1"/>
  <c r="BB1578" i="1"/>
  <c r="BB1579" i="1"/>
  <c r="BB1580" i="1"/>
  <c r="BB1581" i="1"/>
  <c r="BB1582" i="1"/>
  <c r="BB1583" i="1"/>
  <c r="BB1584" i="1"/>
  <c r="BB1585" i="1"/>
  <c r="BB1586" i="1"/>
  <c r="BB1587" i="1"/>
  <c r="BB1588" i="1"/>
  <c r="BB1589" i="1"/>
  <c r="BB1590" i="1"/>
  <c r="BB1591" i="1"/>
  <c r="BB1592" i="1"/>
  <c r="BB1593" i="1"/>
  <c r="BB1594" i="1"/>
  <c r="BB1595" i="1"/>
  <c r="BB1596" i="1"/>
  <c r="BB1597" i="1"/>
  <c r="BB1598" i="1"/>
  <c r="BB1599" i="1"/>
  <c r="BB1600" i="1"/>
  <c r="BB1601" i="1"/>
  <c r="BB1602" i="1"/>
  <c r="BB1603" i="1"/>
  <c r="BB1604" i="1"/>
  <c r="BB1605" i="1"/>
  <c r="BB1606" i="1"/>
  <c r="BB1607" i="1"/>
  <c r="BB1608" i="1"/>
  <c r="BB1609" i="1"/>
  <c r="BB1610" i="1"/>
  <c r="BB1611" i="1"/>
  <c r="BB1612" i="1"/>
  <c r="BB1613" i="1"/>
  <c r="BB1614" i="1"/>
  <c r="BB1615" i="1"/>
  <c r="BB1616" i="1"/>
  <c r="BB1617" i="1"/>
  <c r="BB1618" i="1"/>
  <c r="BB1619" i="1"/>
  <c r="BB1620" i="1"/>
  <c r="BB1621" i="1"/>
  <c r="BB1622" i="1"/>
  <c r="BB1623" i="1"/>
  <c r="BB1624" i="1"/>
  <c r="BB1625" i="1"/>
  <c r="BB1626" i="1"/>
  <c r="BB1627" i="1"/>
  <c r="BB1628" i="1"/>
  <c r="BB1629" i="1"/>
  <c r="BB1630" i="1"/>
  <c r="BB1631" i="1"/>
  <c r="BB1632" i="1"/>
  <c r="AZ14" i="1"/>
  <c r="CA14" i="1" s="1"/>
  <c r="CP14" i="1" s="1"/>
  <c r="AZ15" i="1"/>
  <c r="CA15" i="1" s="1"/>
  <c r="CP15" i="1" s="1"/>
  <c r="AZ16" i="1"/>
  <c r="CA16" i="1" s="1"/>
  <c r="CP16" i="1" s="1"/>
  <c r="AZ17" i="1"/>
  <c r="CA17" i="1" s="1"/>
  <c r="CP17" i="1" s="1"/>
  <c r="AZ18" i="1"/>
  <c r="CA18" i="1" s="1"/>
  <c r="CP18" i="1" s="1"/>
  <c r="AZ19" i="1"/>
  <c r="CA19" i="1" s="1"/>
  <c r="CP19" i="1" s="1"/>
  <c r="AZ20" i="1"/>
  <c r="CA20" i="1" s="1"/>
  <c r="CP20" i="1" s="1"/>
  <c r="AZ21" i="1"/>
  <c r="CA21" i="1" s="1"/>
  <c r="CP21" i="1" s="1"/>
  <c r="AZ22" i="1"/>
  <c r="CA22" i="1" s="1"/>
  <c r="CP22" i="1" s="1"/>
  <c r="AZ23" i="1"/>
  <c r="CA23" i="1" s="1"/>
  <c r="CP23" i="1" s="1"/>
  <c r="AZ24" i="1"/>
  <c r="CA24" i="1" s="1"/>
  <c r="CP24" i="1" s="1"/>
  <c r="AZ25" i="1"/>
  <c r="CA25" i="1" s="1"/>
  <c r="CP25" i="1" s="1"/>
  <c r="AZ26" i="1"/>
  <c r="CA26" i="1" s="1"/>
  <c r="CP26" i="1" s="1"/>
  <c r="AZ27" i="1"/>
  <c r="CA27" i="1" s="1"/>
  <c r="CP27" i="1" s="1"/>
  <c r="AZ28" i="1"/>
  <c r="CA28" i="1" s="1"/>
  <c r="CP28" i="1" s="1"/>
  <c r="AZ29" i="1"/>
  <c r="CA29" i="1" s="1"/>
  <c r="CP29" i="1" s="1"/>
  <c r="AZ30" i="1"/>
  <c r="CA30" i="1" s="1"/>
  <c r="CP30" i="1" s="1"/>
  <c r="AZ31" i="1"/>
  <c r="CA31" i="1" s="1"/>
  <c r="CP31" i="1" s="1"/>
  <c r="AZ32" i="1"/>
  <c r="CA32" i="1" s="1"/>
  <c r="CP32" i="1" s="1"/>
  <c r="AZ33" i="1"/>
  <c r="CA33" i="1" s="1"/>
  <c r="CP33" i="1" s="1"/>
  <c r="AZ34" i="1"/>
  <c r="CA34" i="1" s="1"/>
  <c r="CP34" i="1" s="1"/>
  <c r="AZ35" i="1"/>
  <c r="CA35" i="1" s="1"/>
  <c r="CP35" i="1" s="1"/>
  <c r="AZ36" i="1"/>
  <c r="CA36" i="1" s="1"/>
  <c r="CP36" i="1" s="1"/>
  <c r="AZ37" i="1"/>
  <c r="CA37" i="1" s="1"/>
  <c r="CP37" i="1" s="1"/>
  <c r="AZ38" i="1"/>
  <c r="CA38" i="1" s="1"/>
  <c r="CP38" i="1" s="1"/>
  <c r="AZ39" i="1"/>
  <c r="CA39" i="1" s="1"/>
  <c r="CP39" i="1" s="1"/>
  <c r="AZ40" i="1"/>
  <c r="CA40" i="1" s="1"/>
  <c r="CP40" i="1" s="1"/>
  <c r="AZ41" i="1"/>
  <c r="CA41" i="1" s="1"/>
  <c r="CP41" i="1" s="1"/>
  <c r="AZ42" i="1"/>
  <c r="CA42" i="1" s="1"/>
  <c r="CP42" i="1" s="1"/>
  <c r="AZ43" i="1"/>
  <c r="CA43" i="1" s="1"/>
  <c r="CP43" i="1" s="1"/>
  <c r="AZ44" i="1"/>
  <c r="CA44" i="1" s="1"/>
  <c r="CP44" i="1" s="1"/>
  <c r="AZ45" i="1"/>
  <c r="CA45" i="1" s="1"/>
  <c r="CP45" i="1" s="1"/>
  <c r="AZ46" i="1"/>
  <c r="CA46" i="1" s="1"/>
  <c r="CP46" i="1" s="1"/>
  <c r="AZ47" i="1"/>
  <c r="CA47" i="1" s="1"/>
  <c r="CP47" i="1" s="1"/>
  <c r="AZ48" i="1"/>
  <c r="CA48" i="1" s="1"/>
  <c r="CP48" i="1" s="1"/>
  <c r="AZ49" i="1"/>
  <c r="CA49" i="1" s="1"/>
  <c r="CP49" i="1" s="1"/>
  <c r="AZ50" i="1"/>
  <c r="CA50" i="1" s="1"/>
  <c r="CP50" i="1" s="1"/>
  <c r="AZ51" i="1"/>
  <c r="CA51" i="1" s="1"/>
  <c r="CP51" i="1" s="1"/>
  <c r="AZ52" i="1"/>
  <c r="CA52" i="1" s="1"/>
  <c r="CP52" i="1" s="1"/>
  <c r="AZ53" i="1"/>
  <c r="CA53" i="1" s="1"/>
  <c r="CP53" i="1" s="1"/>
  <c r="AZ54" i="1"/>
  <c r="CA54" i="1" s="1"/>
  <c r="CP54" i="1" s="1"/>
  <c r="AZ55" i="1"/>
  <c r="CA55" i="1" s="1"/>
  <c r="CP55" i="1" s="1"/>
  <c r="AZ56" i="1"/>
  <c r="CA56" i="1" s="1"/>
  <c r="CP56" i="1" s="1"/>
  <c r="AZ57" i="1"/>
  <c r="CA57" i="1" s="1"/>
  <c r="CP57" i="1" s="1"/>
  <c r="AZ58" i="1"/>
  <c r="CA58" i="1" s="1"/>
  <c r="CP58" i="1" s="1"/>
  <c r="AZ59" i="1"/>
  <c r="CA59" i="1" s="1"/>
  <c r="CP59" i="1" s="1"/>
  <c r="AZ60" i="1"/>
  <c r="CA60" i="1" s="1"/>
  <c r="CP60" i="1" s="1"/>
  <c r="AZ61" i="1"/>
  <c r="CA61" i="1" s="1"/>
  <c r="CP61" i="1" s="1"/>
  <c r="AZ62" i="1"/>
  <c r="CA62" i="1" s="1"/>
  <c r="CP62" i="1" s="1"/>
  <c r="AZ63" i="1"/>
  <c r="CA63" i="1" s="1"/>
  <c r="CP63" i="1" s="1"/>
  <c r="AZ64" i="1"/>
  <c r="CA64" i="1" s="1"/>
  <c r="CP64" i="1" s="1"/>
  <c r="AZ65" i="1"/>
  <c r="CA65" i="1" s="1"/>
  <c r="CP65" i="1" s="1"/>
  <c r="AZ66" i="1"/>
  <c r="CA66" i="1" s="1"/>
  <c r="CP66" i="1" s="1"/>
  <c r="AZ67" i="1"/>
  <c r="CA67" i="1" s="1"/>
  <c r="CP67" i="1" s="1"/>
  <c r="AZ68" i="1"/>
  <c r="CA68" i="1" s="1"/>
  <c r="CP68" i="1" s="1"/>
  <c r="AZ69" i="1"/>
  <c r="CA69" i="1" s="1"/>
  <c r="CP69" i="1" s="1"/>
  <c r="AZ70" i="1"/>
  <c r="CA70" i="1" s="1"/>
  <c r="CP70" i="1" s="1"/>
  <c r="AZ71" i="1"/>
  <c r="CA71" i="1" s="1"/>
  <c r="CP71" i="1" s="1"/>
  <c r="AZ72" i="1"/>
  <c r="CA72" i="1" s="1"/>
  <c r="CP72" i="1" s="1"/>
  <c r="AZ73" i="1"/>
  <c r="CA73" i="1" s="1"/>
  <c r="CP73" i="1" s="1"/>
  <c r="AZ74" i="1"/>
  <c r="CA74" i="1" s="1"/>
  <c r="CP74" i="1" s="1"/>
  <c r="AZ75" i="1"/>
  <c r="CA75" i="1" s="1"/>
  <c r="CP75" i="1" s="1"/>
  <c r="AZ76" i="1"/>
  <c r="CA76" i="1" s="1"/>
  <c r="CP76" i="1" s="1"/>
  <c r="AZ77" i="1"/>
  <c r="CA77" i="1" s="1"/>
  <c r="CP77" i="1" s="1"/>
  <c r="AZ78" i="1"/>
  <c r="CA78" i="1" s="1"/>
  <c r="CP78" i="1" s="1"/>
  <c r="AZ79" i="1"/>
  <c r="CA79" i="1" s="1"/>
  <c r="CP79" i="1" s="1"/>
  <c r="AZ80" i="1"/>
  <c r="CA80" i="1" s="1"/>
  <c r="CP80" i="1" s="1"/>
  <c r="AZ81" i="1"/>
  <c r="CA81" i="1" s="1"/>
  <c r="CP81" i="1" s="1"/>
  <c r="AZ82" i="1"/>
  <c r="CA82" i="1" s="1"/>
  <c r="CP82" i="1" s="1"/>
  <c r="AZ83" i="1"/>
  <c r="CA83" i="1" s="1"/>
  <c r="CP83" i="1" s="1"/>
  <c r="AZ84" i="1"/>
  <c r="CA84" i="1" s="1"/>
  <c r="CP84" i="1" s="1"/>
  <c r="AZ85" i="1"/>
  <c r="CA85" i="1" s="1"/>
  <c r="CP85" i="1" s="1"/>
  <c r="AZ86" i="1"/>
  <c r="CA86" i="1" s="1"/>
  <c r="CP86" i="1" s="1"/>
  <c r="AZ87" i="1"/>
  <c r="CA87" i="1" s="1"/>
  <c r="CP87" i="1" s="1"/>
  <c r="AZ88" i="1"/>
  <c r="CA88" i="1" s="1"/>
  <c r="CP88" i="1" s="1"/>
  <c r="AZ89" i="1"/>
  <c r="CA89" i="1" s="1"/>
  <c r="CP89" i="1" s="1"/>
  <c r="AZ90" i="1"/>
  <c r="CA90" i="1" s="1"/>
  <c r="CP90" i="1" s="1"/>
  <c r="AZ91" i="1"/>
  <c r="CA91" i="1" s="1"/>
  <c r="CP91" i="1" s="1"/>
  <c r="AZ92" i="1"/>
  <c r="CA92" i="1" s="1"/>
  <c r="CP92" i="1" s="1"/>
  <c r="AZ93" i="1"/>
  <c r="CA93" i="1" s="1"/>
  <c r="CP93" i="1" s="1"/>
  <c r="AZ94" i="1"/>
  <c r="CA94" i="1" s="1"/>
  <c r="CP94" i="1" s="1"/>
  <c r="AZ95" i="1"/>
  <c r="CA95" i="1" s="1"/>
  <c r="CP95" i="1" s="1"/>
  <c r="AZ96" i="1"/>
  <c r="CA96" i="1" s="1"/>
  <c r="CP96" i="1" s="1"/>
  <c r="AZ97" i="1"/>
  <c r="CA97" i="1" s="1"/>
  <c r="CP97" i="1" s="1"/>
  <c r="AZ98" i="1"/>
  <c r="CA98" i="1" s="1"/>
  <c r="CP98" i="1" s="1"/>
  <c r="AZ99" i="1"/>
  <c r="CA99" i="1" s="1"/>
  <c r="CP99" i="1" s="1"/>
  <c r="AZ100" i="1"/>
  <c r="CA100" i="1" s="1"/>
  <c r="CP100" i="1" s="1"/>
  <c r="AZ101" i="1"/>
  <c r="CA101" i="1" s="1"/>
  <c r="CP101" i="1" s="1"/>
  <c r="AZ102" i="1"/>
  <c r="CA102" i="1" s="1"/>
  <c r="CP102" i="1" s="1"/>
  <c r="AZ103" i="1"/>
  <c r="CA103" i="1" s="1"/>
  <c r="CP103" i="1" s="1"/>
  <c r="AZ104" i="1"/>
  <c r="CA104" i="1" s="1"/>
  <c r="CP104" i="1" s="1"/>
  <c r="AZ105" i="1"/>
  <c r="CA105" i="1" s="1"/>
  <c r="CP105" i="1" s="1"/>
  <c r="AZ106" i="1"/>
  <c r="CA106" i="1" s="1"/>
  <c r="CP106" i="1" s="1"/>
  <c r="AZ107" i="1"/>
  <c r="CA107" i="1" s="1"/>
  <c r="CP107" i="1" s="1"/>
  <c r="AZ108" i="1"/>
  <c r="CA108" i="1" s="1"/>
  <c r="CP108" i="1" s="1"/>
  <c r="AZ109" i="1"/>
  <c r="CA109" i="1" s="1"/>
  <c r="CP109" i="1" s="1"/>
  <c r="AZ110" i="1"/>
  <c r="CA110" i="1" s="1"/>
  <c r="CP110" i="1" s="1"/>
  <c r="AZ111" i="1"/>
  <c r="CA111" i="1" s="1"/>
  <c r="CP111" i="1" s="1"/>
  <c r="AZ112" i="1"/>
  <c r="CA112" i="1" s="1"/>
  <c r="CP112" i="1" s="1"/>
  <c r="AZ113" i="1"/>
  <c r="CA113" i="1" s="1"/>
  <c r="CP113" i="1" s="1"/>
  <c r="AZ114" i="1"/>
  <c r="CA114" i="1" s="1"/>
  <c r="CP114" i="1" s="1"/>
  <c r="AZ115" i="1"/>
  <c r="CA115" i="1" s="1"/>
  <c r="CP115" i="1" s="1"/>
  <c r="AZ116" i="1"/>
  <c r="CA116" i="1" s="1"/>
  <c r="CP116" i="1" s="1"/>
  <c r="AZ117" i="1"/>
  <c r="CA117" i="1" s="1"/>
  <c r="CP117" i="1" s="1"/>
  <c r="AZ118" i="1"/>
  <c r="CA118" i="1" s="1"/>
  <c r="CP118" i="1" s="1"/>
  <c r="AZ119" i="1"/>
  <c r="CA119" i="1" s="1"/>
  <c r="CP119" i="1" s="1"/>
  <c r="AZ120" i="1"/>
  <c r="CA120" i="1" s="1"/>
  <c r="CP120" i="1" s="1"/>
  <c r="AZ121" i="1"/>
  <c r="CA121" i="1" s="1"/>
  <c r="CP121" i="1" s="1"/>
  <c r="AZ122" i="1"/>
  <c r="CA122" i="1" s="1"/>
  <c r="CP122" i="1" s="1"/>
  <c r="AZ123" i="1"/>
  <c r="CA123" i="1" s="1"/>
  <c r="CP123" i="1" s="1"/>
  <c r="AZ124" i="1"/>
  <c r="CA124" i="1" s="1"/>
  <c r="CP124" i="1" s="1"/>
  <c r="AZ125" i="1"/>
  <c r="CA125" i="1" s="1"/>
  <c r="CP125" i="1" s="1"/>
  <c r="AZ126" i="1"/>
  <c r="CA126" i="1" s="1"/>
  <c r="CP126" i="1" s="1"/>
  <c r="AZ127" i="1"/>
  <c r="CA127" i="1" s="1"/>
  <c r="CP127" i="1" s="1"/>
  <c r="AZ128" i="1"/>
  <c r="CA128" i="1" s="1"/>
  <c r="CP128" i="1" s="1"/>
  <c r="AZ129" i="1"/>
  <c r="CA129" i="1" s="1"/>
  <c r="CP129" i="1" s="1"/>
  <c r="AZ130" i="1"/>
  <c r="CA130" i="1" s="1"/>
  <c r="CP130" i="1" s="1"/>
  <c r="AZ131" i="1"/>
  <c r="CA131" i="1" s="1"/>
  <c r="CP131" i="1" s="1"/>
  <c r="AZ132" i="1"/>
  <c r="CA132" i="1" s="1"/>
  <c r="CP132" i="1" s="1"/>
  <c r="AZ133" i="1"/>
  <c r="CA133" i="1" s="1"/>
  <c r="CP133" i="1" s="1"/>
  <c r="AZ134" i="1"/>
  <c r="CA134" i="1" s="1"/>
  <c r="CP134" i="1" s="1"/>
  <c r="AZ135" i="1"/>
  <c r="CA135" i="1" s="1"/>
  <c r="CP135" i="1" s="1"/>
  <c r="AZ136" i="1"/>
  <c r="CA136" i="1" s="1"/>
  <c r="CP136" i="1" s="1"/>
  <c r="AZ137" i="1"/>
  <c r="CA137" i="1" s="1"/>
  <c r="CP137" i="1" s="1"/>
  <c r="AZ138" i="1"/>
  <c r="CA138" i="1" s="1"/>
  <c r="CP138" i="1" s="1"/>
  <c r="AZ139" i="1"/>
  <c r="CA139" i="1" s="1"/>
  <c r="CP139" i="1" s="1"/>
  <c r="AZ140" i="1"/>
  <c r="CA140" i="1" s="1"/>
  <c r="CP140" i="1" s="1"/>
  <c r="AZ141" i="1"/>
  <c r="CA141" i="1" s="1"/>
  <c r="CP141" i="1" s="1"/>
  <c r="AZ142" i="1"/>
  <c r="CA142" i="1" s="1"/>
  <c r="CP142" i="1" s="1"/>
  <c r="AZ143" i="1"/>
  <c r="CA143" i="1" s="1"/>
  <c r="CP143" i="1" s="1"/>
  <c r="AZ144" i="1"/>
  <c r="CA144" i="1" s="1"/>
  <c r="CP144" i="1" s="1"/>
  <c r="AZ145" i="1"/>
  <c r="CA145" i="1" s="1"/>
  <c r="CP145" i="1" s="1"/>
  <c r="AZ146" i="1"/>
  <c r="CA146" i="1" s="1"/>
  <c r="CP146" i="1" s="1"/>
  <c r="AZ147" i="1"/>
  <c r="CA147" i="1" s="1"/>
  <c r="CP147" i="1" s="1"/>
  <c r="AZ148" i="1"/>
  <c r="CA148" i="1" s="1"/>
  <c r="CP148" i="1" s="1"/>
  <c r="AZ149" i="1"/>
  <c r="CA149" i="1" s="1"/>
  <c r="CP149" i="1" s="1"/>
  <c r="AZ150" i="1"/>
  <c r="CA150" i="1" s="1"/>
  <c r="CP150" i="1" s="1"/>
  <c r="AZ151" i="1"/>
  <c r="CA151" i="1" s="1"/>
  <c r="CP151" i="1" s="1"/>
  <c r="AZ152" i="1"/>
  <c r="CA152" i="1" s="1"/>
  <c r="CP152" i="1" s="1"/>
  <c r="AZ153" i="1"/>
  <c r="CA153" i="1" s="1"/>
  <c r="CP153" i="1" s="1"/>
  <c r="AZ154" i="1"/>
  <c r="CA154" i="1" s="1"/>
  <c r="CP154" i="1" s="1"/>
  <c r="AZ155" i="1"/>
  <c r="CA155" i="1" s="1"/>
  <c r="CP155" i="1" s="1"/>
  <c r="AZ156" i="1"/>
  <c r="CA156" i="1" s="1"/>
  <c r="CP156" i="1" s="1"/>
  <c r="AZ157" i="1"/>
  <c r="CA157" i="1" s="1"/>
  <c r="CP157" i="1" s="1"/>
  <c r="AZ158" i="1"/>
  <c r="CA158" i="1" s="1"/>
  <c r="CP158" i="1" s="1"/>
  <c r="AZ159" i="1"/>
  <c r="CA159" i="1" s="1"/>
  <c r="CP159" i="1" s="1"/>
  <c r="AZ160" i="1"/>
  <c r="CA160" i="1" s="1"/>
  <c r="CP160" i="1" s="1"/>
  <c r="AZ161" i="1"/>
  <c r="CA161" i="1" s="1"/>
  <c r="CP161" i="1" s="1"/>
  <c r="AZ162" i="1"/>
  <c r="CA162" i="1" s="1"/>
  <c r="CP162" i="1" s="1"/>
  <c r="AZ163" i="1"/>
  <c r="CA163" i="1" s="1"/>
  <c r="CP163" i="1" s="1"/>
  <c r="AZ164" i="1"/>
  <c r="CA164" i="1" s="1"/>
  <c r="CP164" i="1" s="1"/>
  <c r="AZ165" i="1"/>
  <c r="CA165" i="1" s="1"/>
  <c r="CP165" i="1" s="1"/>
  <c r="AZ166" i="1"/>
  <c r="CA166" i="1" s="1"/>
  <c r="CP166" i="1" s="1"/>
  <c r="AZ167" i="1"/>
  <c r="CA167" i="1" s="1"/>
  <c r="CP167" i="1" s="1"/>
  <c r="AZ168" i="1"/>
  <c r="CA168" i="1" s="1"/>
  <c r="CP168" i="1" s="1"/>
  <c r="AZ169" i="1"/>
  <c r="CA169" i="1" s="1"/>
  <c r="CP169" i="1" s="1"/>
  <c r="AZ170" i="1"/>
  <c r="CA170" i="1" s="1"/>
  <c r="CP170" i="1" s="1"/>
  <c r="AZ171" i="1"/>
  <c r="CA171" i="1" s="1"/>
  <c r="CP171" i="1" s="1"/>
  <c r="AZ172" i="1"/>
  <c r="CA172" i="1" s="1"/>
  <c r="CP172" i="1" s="1"/>
  <c r="AZ173" i="1"/>
  <c r="CA173" i="1" s="1"/>
  <c r="CP173" i="1" s="1"/>
  <c r="AZ174" i="1"/>
  <c r="CA174" i="1" s="1"/>
  <c r="CP174" i="1" s="1"/>
  <c r="AZ175" i="1"/>
  <c r="CA175" i="1" s="1"/>
  <c r="CP175" i="1" s="1"/>
  <c r="AZ176" i="1"/>
  <c r="CA176" i="1" s="1"/>
  <c r="CP176" i="1" s="1"/>
  <c r="AZ177" i="1"/>
  <c r="CA177" i="1" s="1"/>
  <c r="CP177" i="1" s="1"/>
  <c r="AZ178" i="1"/>
  <c r="CA178" i="1" s="1"/>
  <c r="CP178" i="1" s="1"/>
  <c r="AZ179" i="1"/>
  <c r="CA179" i="1" s="1"/>
  <c r="CP179" i="1" s="1"/>
  <c r="AZ180" i="1"/>
  <c r="CA180" i="1" s="1"/>
  <c r="CP180" i="1" s="1"/>
  <c r="AZ181" i="1"/>
  <c r="CA181" i="1" s="1"/>
  <c r="CP181" i="1" s="1"/>
  <c r="AZ182" i="1"/>
  <c r="CA182" i="1" s="1"/>
  <c r="CP182" i="1" s="1"/>
  <c r="AZ183" i="1"/>
  <c r="CA183" i="1" s="1"/>
  <c r="CP183" i="1" s="1"/>
  <c r="AZ184" i="1"/>
  <c r="CA184" i="1" s="1"/>
  <c r="CP184" i="1" s="1"/>
  <c r="AZ185" i="1"/>
  <c r="CA185" i="1" s="1"/>
  <c r="CP185" i="1" s="1"/>
  <c r="AZ186" i="1"/>
  <c r="CA186" i="1" s="1"/>
  <c r="CP186" i="1" s="1"/>
  <c r="AZ187" i="1"/>
  <c r="CA187" i="1" s="1"/>
  <c r="CP187" i="1" s="1"/>
  <c r="AZ188" i="1"/>
  <c r="CA188" i="1" s="1"/>
  <c r="CP188" i="1" s="1"/>
  <c r="AZ189" i="1"/>
  <c r="CA189" i="1" s="1"/>
  <c r="CP189" i="1" s="1"/>
  <c r="AZ190" i="1"/>
  <c r="CA190" i="1" s="1"/>
  <c r="CP190" i="1" s="1"/>
  <c r="AZ191" i="1"/>
  <c r="CA191" i="1" s="1"/>
  <c r="CP191" i="1" s="1"/>
  <c r="AZ192" i="1"/>
  <c r="CA192" i="1" s="1"/>
  <c r="CP192" i="1" s="1"/>
  <c r="AZ193" i="1"/>
  <c r="CA193" i="1" s="1"/>
  <c r="CP193" i="1" s="1"/>
  <c r="AZ194" i="1"/>
  <c r="CA194" i="1" s="1"/>
  <c r="CP194" i="1" s="1"/>
  <c r="AZ195" i="1"/>
  <c r="CA195" i="1" s="1"/>
  <c r="CP195" i="1" s="1"/>
  <c r="AZ196" i="1"/>
  <c r="CA196" i="1" s="1"/>
  <c r="CP196" i="1" s="1"/>
  <c r="AZ197" i="1"/>
  <c r="CA197" i="1" s="1"/>
  <c r="CP197" i="1" s="1"/>
  <c r="AZ198" i="1"/>
  <c r="CA198" i="1" s="1"/>
  <c r="CP198" i="1" s="1"/>
  <c r="AZ199" i="1"/>
  <c r="CA199" i="1" s="1"/>
  <c r="CP199" i="1" s="1"/>
  <c r="AZ200" i="1"/>
  <c r="CA200" i="1" s="1"/>
  <c r="CP200" i="1" s="1"/>
  <c r="AZ201" i="1"/>
  <c r="CA201" i="1" s="1"/>
  <c r="CP201" i="1" s="1"/>
  <c r="AZ202" i="1"/>
  <c r="CA202" i="1" s="1"/>
  <c r="CP202" i="1" s="1"/>
  <c r="AZ203" i="1"/>
  <c r="CA203" i="1" s="1"/>
  <c r="CP203" i="1" s="1"/>
  <c r="AZ204" i="1"/>
  <c r="CA204" i="1" s="1"/>
  <c r="CP204" i="1" s="1"/>
  <c r="AZ205" i="1"/>
  <c r="CA205" i="1" s="1"/>
  <c r="CP205" i="1" s="1"/>
  <c r="AZ206" i="1"/>
  <c r="CA206" i="1" s="1"/>
  <c r="CP206" i="1" s="1"/>
  <c r="AZ207" i="1"/>
  <c r="CA207" i="1" s="1"/>
  <c r="CP207" i="1" s="1"/>
  <c r="AZ208" i="1"/>
  <c r="CA208" i="1" s="1"/>
  <c r="CP208" i="1" s="1"/>
  <c r="AZ209" i="1"/>
  <c r="CA209" i="1" s="1"/>
  <c r="CP209" i="1" s="1"/>
  <c r="AZ210" i="1"/>
  <c r="CA210" i="1" s="1"/>
  <c r="CP210" i="1" s="1"/>
  <c r="AZ211" i="1"/>
  <c r="CA211" i="1" s="1"/>
  <c r="CP211" i="1" s="1"/>
  <c r="AZ212" i="1"/>
  <c r="CA212" i="1" s="1"/>
  <c r="CP212" i="1" s="1"/>
  <c r="AZ213" i="1"/>
  <c r="CA213" i="1" s="1"/>
  <c r="CP213" i="1" s="1"/>
  <c r="AZ214" i="1"/>
  <c r="CA214" i="1" s="1"/>
  <c r="CP214" i="1" s="1"/>
  <c r="AZ215" i="1"/>
  <c r="CA215" i="1" s="1"/>
  <c r="CP215" i="1" s="1"/>
  <c r="AZ216" i="1"/>
  <c r="CA216" i="1" s="1"/>
  <c r="CP216" i="1" s="1"/>
  <c r="AZ217" i="1"/>
  <c r="CA217" i="1" s="1"/>
  <c r="CP217" i="1" s="1"/>
  <c r="AZ218" i="1"/>
  <c r="CA218" i="1" s="1"/>
  <c r="CP218" i="1" s="1"/>
  <c r="AZ219" i="1"/>
  <c r="CA219" i="1" s="1"/>
  <c r="CP219" i="1" s="1"/>
  <c r="AZ220" i="1"/>
  <c r="CA220" i="1" s="1"/>
  <c r="CP220" i="1" s="1"/>
  <c r="AZ221" i="1"/>
  <c r="CA221" i="1" s="1"/>
  <c r="CP221" i="1" s="1"/>
  <c r="AZ222" i="1"/>
  <c r="CA222" i="1" s="1"/>
  <c r="CP222" i="1" s="1"/>
  <c r="AZ223" i="1"/>
  <c r="CA223" i="1" s="1"/>
  <c r="CP223" i="1" s="1"/>
  <c r="AZ224" i="1"/>
  <c r="CA224" i="1" s="1"/>
  <c r="CP224" i="1" s="1"/>
  <c r="AZ225" i="1"/>
  <c r="CA225" i="1" s="1"/>
  <c r="CP225" i="1" s="1"/>
  <c r="AZ226" i="1"/>
  <c r="CA226" i="1" s="1"/>
  <c r="CP226" i="1" s="1"/>
  <c r="AZ227" i="1"/>
  <c r="CA227" i="1" s="1"/>
  <c r="CP227" i="1" s="1"/>
  <c r="AZ228" i="1"/>
  <c r="CA228" i="1" s="1"/>
  <c r="CP228" i="1" s="1"/>
  <c r="AZ229" i="1"/>
  <c r="CA229" i="1" s="1"/>
  <c r="CP229" i="1" s="1"/>
  <c r="AZ230" i="1"/>
  <c r="CA230" i="1" s="1"/>
  <c r="CP230" i="1" s="1"/>
  <c r="AZ231" i="1"/>
  <c r="CA231" i="1" s="1"/>
  <c r="CP231" i="1" s="1"/>
  <c r="AZ232" i="1"/>
  <c r="CA232" i="1" s="1"/>
  <c r="CP232" i="1" s="1"/>
  <c r="AZ233" i="1"/>
  <c r="CA233" i="1" s="1"/>
  <c r="CP233" i="1" s="1"/>
  <c r="AZ234" i="1"/>
  <c r="CA234" i="1" s="1"/>
  <c r="CP234" i="1" s="1"/>
  <c r="AZ235" i="1"/>
  <c r="CA235" i="1" s="1"/>
  <c r="CP235" i="1" s="1"/>
  <c r="AZ236" i="1"/>
  <c r="CA236" i="1" s="1"/>
  <c r="CP236" i="1" s="1"/>
  <c r="AZ237" i="1"/>
  <c r="CA237" i="1" s="1"/>
  <c r="CP237" i="1" s="1"/>
  <c r="AZ238" i="1"/>
  <c r="CA238" i="1" s="1"/>
  <c r="CP238" i="1" s="1"/>
  <c r="AZ239" i="1"/>
  <c r="CA239" i="1" s="1"/>
  <c r="CP239" i="1" s="1"/>
  <c r="AZ240" i="1"/>
  <c r="CA240" i="1" s="1"/>
  <c r="CP240" i="1" s="1"/>
  <c r="AZ241" i="1"/>
  <c r="CA241" i="1" s="1"/>
  <c r="CP241" i="1" s="1"/>
  <c r="AZ242" i="1"/>
  <c r="CA242" i="1" s="1"/>
  <c r="CP242" i="1" s="1"/>
  <c r="AZ243" i="1"/>
  <c r="CA243" i="1" s="1"/>
  <c r="CP243" i="1" s="1"/>
  <c r="AZ244" i="1"/>
  <c r="CA244" i="1" s="1"/>
  <c r="CP244" i="1" s="1"/>
  <c r="AZ245" i="1"/>
  <c r="CA245" i="1" s="1"/>
  <c r="CP245" i="1" s="1"/>
  <c r="AZ246" i="1"/>
  <c r="CA246" i="1" s="1"/>
  <c r="CP246" i="1" s="1"/>
  <c r="AZ247" i="1"/>
  <c r="CA247" i="1" s="1"/>
  <c r="CP247" i="1" s="1"/>
  <c r="AZ248" i="1"/>
  <c r="CA248" i="1" s="1"/>
  <c r="CP248" i="1" s="1"/>
  <c r="AZ249" i="1"/>
  <c r="CA249" i="1" s="1"/>
  <c r="CP249" i="1" s="1"/>
  <c r="AZ250" i="1"/>
  <c r="CA250" i="1" s="1"/>
  <c r="CP250" i="1" s="1"/>
  <c r="AZ251" i="1"/>
  <c r="CA251" i="1" s="1"/>
  <c r="CP251" i="1" s="1"/>
  <c r="AZ252" i="1"/>
  <c r="CA252" i="1" s="1"/>
  <c r="CP252" i="1" s="1"/>
  <c r="AZ253" i="1"/>
  <c r="CA253" i="1" s="1"/>
  <c r="CP253" i="1" s="1"/>
  <c r="AZ254" i="1"/>
  <c r="CA254" i="1" s="1"/>
  <c r="CP254" i="1" s="1"/>
  <c r="AZ255" i="1"/>
  <c r="CA255" i="1" s="1"/>
  <c r="CP255" i="1" s="1"/>
  <c r="AZ256" i="1"/>
  <c r="CA256" i="1" s="1"/>
  <c r="CP256" i="1" s="1"/>
  <c r="AZ257" i="1"/>
  <c r="CA257" i="1" s="1"/>
  <c r="CP257" i="1" s="1"/>
  <c r="AZ258" i="1"/>
  <c r="CA258" i="1" s="1"/>
  <c r="CP258" i="1" s="1"/>
  <c r="AZ259" i="1"/>
  <c r="CA259" i="1" s="1"/>
  <c r="CP259" i="1" s="1"/>
  <c r="AZ260" i="1"/>
  <c r="CA260" i="1" s="1"/>
  <c r="CP260" i="1" s="1"/>
  <c r="AZ261" i="1"/>
  <c r="CA261" i="1" s="1"/>
  <c r="CP261" i="1" s="1"/>
  <c r="AZ262" i="1"/>
  <c r="CA262" i="1" s="1"/>
  <c r="CP262" i="1" s="1"/>
  <c r="AZ263" i="1"/>
  <c r="CA263" i="1" s="1"/>
  <c r="CP263" i="1" s="1"/>
  <c r="AZ264" i="1"/>
  <c r="CA264" i="1" s="1"/>
  <c r="CP264" i="1" s="1"/>
  <c r="AZ265" i="1"/>
  <c r="CA265" i="1" s="1"/>
  <c r="CP265" i="1" s="1"/>
  <c r="AZ266" i="1"/>
  <c r="CA266" i="1" s="1"/>
  <c r="CP266" i="1" s="1"/>
  <c r="AZ267" i="1"/>
  <c r="CA267" i="1" s="1"/>
  <c r="CP267" i="1" s="1"/>
  <c r="AZ268" i="1"/>
  <c r="CA268" i="1" s="1"/>
  <c r="CP268" i="1" s="1"/>
  <c r="AZ269" i="1"/>
  <c r="CA269" i="1" s="1"/>
  <c r="CP269" i="1" s="1"/>
  <c r="AZ270" i="1"/>
  <c r="CA270" i="1" s="1"/>
  <c r="CP270" i="1" s="1"/>
  <c r="AZ271" i="1"/>
  <c r="CA271" i="1" s="1"/>
  <c r="CP271" i="1" s="1"/>
  <c r="AZ272" i="1"/>
  <c r="CA272" i="1" s="1"/>
  <c r="CP272" i="1" s="1"/>
  <c r="AZ273" i="1"/>
  <c r="CA273" i="1" s="1"/>
  <c r="CP273" i="1" s="1"/>
  <c r="AZ274" i="1"/>
  <c r="CA274" i="1" s="1"/>
  <c r="CP274" i="1" s="1"/>
  <c r="AZ275" i="1"/>
  <c r="CA275" i="1" s="1"/>
  <c r="CP275" i="1" s="1"/>
  <c r="AZ276" i="1"/>
  <c r="CA276" i="1" s="1"/>
  <c r="CP276" i="1" s="1"/>
  <c r="AZ277" i="1"/>
  <c r="CA277" i="1" s="1"/>
  <c r="CP277" i="1" s="1"/>
  <c r="AZ278" i="1"/>
  <c r="CA278" i="1" s="1"/>
  <c r="CP278" i="1" s="1"/>
  <c r="AZ279" i="1"/>
  <c r="CA279" i="1" s="1"/>
  <c r="CP279" i="1" s="1"/>
  <c r="AZ280" i="1"/>
  <c r="CA280" i="1" s="1"/>
  <c r="CP280" i="1" s="1"/>
  <c r="AZ281" i="1"/>
  <c r="CA281" i="1" s="1"/>
  <c r="CP281" i="1" s="1"/>
  <c r="AZ282" i="1"/>
  <c r="CA282" i="1" s="1"/>
  <c r="CP282" i="1" s="1"/>
  <c r="AZ283" i="1"/>
  <c r="CA283" i="1" s="1"/>
  <c r="CP283" i="1" s="1"/>
  <c r="AZ284" i="1"/>
  <c r="CA284" i="1" s="1"/>
  <c r="CP284" i="1" s="1"/>
  <c r="AZ285" i="1"/>
  <c r="CA285" i="1" s="1"/>
  <c r="CP285" i="1" s="1"/>
  <c r="AZ286" i="1"/>
  <c r="CA286" i="1" s="1"/>
  <c r="CP286" i="1" s="1"/>
  <c r="AZ287" i="1"/>
  <c r="CA287" i="1" s="1"/>
  <c r="CP287" i="1" s="1"/>
  <c r="AZ288" i="1"/>
  <c r="CA288" i="1" s="1"/>
  <c r="CP288" i="1" s="1"/>
  <c r="AZ289" i="1"/>
  <c r="CA289" i="1" s="1"/>
  <c r="CP289" i="1" s="1"/>
  <c r="AZ290" i="1"/>
  <c r="CA290" i="1" s="1"/>
  <c r="CP290" i="1" s="1"/>
  <c r="AZ291" i="1"/>
  <c r="CA291" i="1" s="1"/>
  <c r="CP291" i="1" s="1"/>
  <c r="AZ292" i="1"/>
  <c r="CA292" i="1" s="1"/>
  <c r="CP292" i="1" s="1"/>
  <c r="AZ293" i="1"/>
  <c r="CA293" i="1" s="1"/>
  <c r="CP293" i="1" s="1"/>
  <c r="AZ294" i="1"/>
  <c r="CA294" i="1" s="1"/>
  <c r="CP294" i="1" s="1"/>
  <c r="AZ295" i="1"/>
  <c r="CA295" i="1" s="1"/>
  <c r="CP295" i="1" s="1"/>
  <c r="AZ296" i="1"/>
  <c r="CA296" i="1" s="1"/>
  <c r="CP296" i="1" s="1"/>
  <c r="AZ297" i="1"/>
  <c r="CA297" i="1" s="1"/>
  <c r="CP297" i="1" s="1"/>
  <c r="AZ298" i="1"/>
  <c r="CA298" i="1" s="1"/>
  <c r="CP298" i="1" s="1"/>
  <c r="AZ299" i="1"/>
  <c r="CA299" i="1" s="1"/>
  <c r="CP299" i="1" s="1"/>
  <c r="AZ300" i="1"/>
  <c r="CA300" i="1" s="1"/>
  <c r="CP300" i="1" s="1"/>
  <c r="AZ301" i="1"/>
  <c r="CA301" i="1" s="1"/>
  <c r="CP301" i="1" s="1"/>
  <c r="AZ302" i="1"/>
  <c r="CA302" i="1" s="1"/>
  <c r="CP302" i="1" s="1"/>
  <c r="AZ303" i="1"/>
  <c r="CA303" i="1" s="1"/>
  <c r="CP303" i="1" s="1"/>
  <c r="AZ304" i="1"/>
  <c r="CA304" i="1" s="1"/>
  <c r="CP304" i="1" s="1"/>
  <c r="AZ305" i="1"/>
  <c r="CA305" i="1" s="1"/>
  <c r="CP305" i="1" s="1"/>
  <c r="AZ306" i="1"/>
  <c r="CA306" i="1" s="1"/>
  <c r="CP306" i="1" s="1"/>
  <c r="AZ307" i="1"/>
  <c r="CA307" i="1" s="1"/>
  <c r="CP307" i="1" s="1"/>
  <c r="AZ308" i="1"/>
  <c r="CA308" i="1" s="1"/>
  <c r="CP308" i="1" s="1"/>
  <c r="AZ309" i="1"/>
  <c r="CA309" i="1" s="1"/>
  <c r="CP309" i="1" s="1"/>
  <c r="AZ310" i="1"/>
  <c r="CA310" i="1" s="1"/>
  <c r="CP310" i="1" s="1"/>
  <c r="AZ311" i="1"/>
  <c r="CA311" i="1" s="1"/>
  <c r="CP311" i="1" s="1"/>
  <c r="AZ312" i="1"/>
  <c r="CA312" i="1" s="1"/>
  <c r="CP312" i="1" s="1"/>
  <c r="AZ313" i="1"/>
  <c r="CA313" i="1" s="1"/>
  <c r="CP313" i="1" s="1"/>
  <c r="AZ314" i="1"/>
  <c r="CA314" i="1" s="1"/>
  <c r="CP314" i="1" s="1"/>
  <c r="AZ315" i="1"/>
  <c r="CA315" i="1" s="1"/>
  <c r="CP315" i="1" s="1"/>
  <c r="AZ316" i="1"/>
  <c r="CA316" i="1" s="1"/>
  <c r="CP316" i="1" s="1"/>
  <c r="AZ317" i="1"/>
  <c r="CA317" i="1" s="1"/>
  <c r="CP317" i="1" s="1"/>
  <c r="AZ318" i="1"/>
  <c r="CA318" i="1" s="1"/>
  <c r="CP318" i="1" s="1"/>
  <c r="AZ319" i="1"/>
  <c r="CA319" i="1" s="1"/>
  <c r="CP319" i="1" s="1"/>
  <c r="AZ320" i="1"/>
  <c r="CA320" i="1" s="1"/>
  <c r="CP320" i="1" s="1"/>
  <c r="AZ321" i="1"/>
  <c r="CA321" i="1" s="1"/>
  <c r="CP321" i="1" s="1"/>
  <c r="AZ322" i="1"/>
  <c r="CA322" i="1" s="1"/>
  <c r="CP322" i="1" s="1"/>
  <c r="AZ323" i="1"/>
  <c r="CA323" i="1" s="1"/>
  <c r="CP323" i="1" s="1"/>
  <c r="AZ324" i="1"/>
  <c r="CA324" i="1" s="1"/>
  <c r="CP324" i="1" s="1"/>
  <c r="AZ325" i="1"/>
  <c r="CA325" i="1" s="1"/>
  <c r="CP325" i="1" s="1"/>
  <c r="AZ326" i="1"/>
  <c r="CA326" i="1" s="1"/>
  <c r="CP326" i="1" s="1"/>
  <c r="AZ327" i="1"/>
  <c r="CA327" i="1" s="1"/>
  <c r="CP327" i="1" s="1"/>
  <c r="AZ328" i="1"/>
  <c r="CA328" i="1" s="1"/>
  <c r="CP328" i="1" s="1"/>
  <c r="AZ329" i="1"/>
  <c r="CA329" i="1" s="1"/>
  <c r="CP329" i="1" s="1"/>
  <c r="AZ330" i="1"/>
  <c r="CA330" i="1" s="1"/>
  <c r="CP330" i="1" s="1"/>
  <c r="AZ331" i="1"/>
  <c r="CA331" i="1" s="1"/>
  <c r="CP331" i="1" s="1"/>
  <c r="AZ332" i="1"/>
  <c r="CA332" i="1" s="1"/>
  <c r="CP332" i="1" s="1"/>
  <c r="AZ333" i="1"/>
  <c r="CA333" i="1" s="1"/>
  <c r="CP333" i="1" s="1"/>
  <c r="AZ334" i="1"/>
  <c r="CA334" i="1" s="1"/>
  <c r="CP334" i="1" s="1"/>
  <c r="AZ335" i="1"/>
  <c r="CA335" i="1" s="1"/>
  <c r="CP335" i="1" s="1"/>
  <c r="AZ336" i="1"/>
  <c r="CA336" i="1" s="1"/>
  <c r="CP336" i="1" s="1"/>
  <c r="AZ337" i="1"/>
  <c r="CA337" i="1" s="1"/>
  <c r="CP337" i="1" s="1"/>
  <c r="AZ338" i="1"/>
  <c r="CA338" i="1" s="1"/>
  <c r="CP338" i="1" s="1"/>
  <c r="AZ339" i="1"/>
  <c r="CA339" i="1" s="1"/>
  <c r="CP339" i="1" s="1"/>
  <c r="AZ340" i="1"/>
  <c r="CA340" i="1" s="1"/>
  <c r="CP340" i="1" s="1"/>
  <c r="AZ341" i="1"/>
  <c r="CA341" i="1" s="1"/>
  <c r="CP341" i="1" s="1"/>
  <c r="AZ342" i="1"/>
  <c r="CA342" i="1" s="1"/>
  <c r="CP342" i="1" s="1"/>
  <c r="AZ343" i="1"/>
  <c r="CA343" i="1" s="1"/>
  <c r="CP343" i="1" s="1"/>
  <c r="AZ344" i="1"/>
  <c r="CA344" i="1" s="1"/>
  <c r="CP344" i="1" s="1"/>
  <c r="AZ345" i="1"/>
  <c r="CA345" i="1" s="1"/>
  <c r="CP345" i="1" s="1"/>
  <c r="AZ346" i="1"/>
  <c r="CA346" i="1" s="1"/>
  <c r="CP346" i="1" s="1"/>
  <c r="AZ347" i="1"/>
  <c r="CA347" i="1" s="1"/>
  <c r="CP347" i="1" s="1"/>
  <c r="AZ348" i="1"/>
  <c r="CA348" i="1" s="1"/>
  <c r="CP348" i="1" s="1"/>
  <c r="AZ349" i="1"/>
  <c r="CA349" i="1" s="1"/>
  <c r="CP349" i="1" s="1"/>
  <c r="AZ350" i="1"/>
  <c r="CA350" i="1" s="1"/>
  <c r="CP350" i="1" s="1"/>
  <c r="AZ351" i="1"/>
  <c r="CA351" i="1" s="1"/>
  <c r="CP351" i="1" s="1"/>
  <c r="AZ352" i="1"/>
  <c r="CA352" i="1" s="1"/>
  <c r="CP352" i="1" s="1"/>
  <c r="AZ353" i="1"/>
  <c r="CA353" i="1" s="1"/>
  <c r="CP353" i="1" s="1"/>
  <c r="AZ354" i="1"/>
  <c r="CA354" i="1" s="1"/>
  <c r="CP354" i="1" s="1"/>
  <c r="AZ355" i="1"/>
  <c r="CA355" i="1" s="1"/>
  <c r="CP355" i="1" s="1"/>
  <c r="AZ356" i="1"/>
  <c r="CA356" i="1" s="1"/>
  <c r="CP356" i="1" s="1"/>
  <c r="AZ357" i="1"/>
  <c r="CA357" i="1" s="1"/>
  <c r="CP357" i="1" s="1"/>
  <c r="AZ358" i="1"/>
  <c r="CA358" i="1" s="1"/>
  <c r="CP358" i="1" s="1"/>
  <c r="AZ359" i="1"/>
  <c r="CA359" i="1" s="1"/>
  <c r="CP359" i="1" s="1"/>
  <c r="AZ360" i="1"/>
  <c r="CA360" i="1" s="1"/>
  <c r="CP360" i="1" s="1"/>
  <c r="AZ361" i="1"/>
  <c r="CA361" i="1" s="1"/>
  <c r="CP361" i="1" s="1"/>
  <c r="AZ362" i="1"/>
  <c r="CA362" i="1" s="1"/>
  <c r="CP362" i="1" s="1"/>
  <c r="AZ363" i="1"/>
  <c r="CA363" i="1" s="1"/>
  <c r="CP363" i="1" s="1"/>
  <c r="AZ364" i="1"/>
  <c r="CA364" i="1" s="1"/>
  <c r="CP364" i="1" s="1"/>
  <c r="AZ365" i="1"/>
  <c r="CA365" i="1" s="1"/>
  <c r="CP365" i="1" s="1"/>
  <c r="AZ366" i="1"/>
  <c r="CA366" i="1" s="1"/>
  <c r="CP366" i="1" s="1"/>
  <c r="AZ367" i="1"/>
  <c r="CA367" i="1" s="1"/>
  <c r="CP367" i="1" s="1"/>
  <c r="AZ368" i="1"/>
  <c r="CA368" i="1" s="1"/>
  <c r="CP368" i="1" s="1"/>
  <c r="AZ369" i="1"/>
  <c r="CA369" i="1" s="1"/>
  <c r="CP369" i="1" s="1"/>
  <c r="AZ370" i="1"/>
  <c r="CA370" i="1" s="1"/>
  <c r="CP370" i="1" s="1"/>
  <c r="AZ371" i="1"/>
  <c r="CA371" i="1" s="1"/>
  <c r="CP371" i="1" s="1"/>
  <c r="AZ372" i="1"/>
  <c r="CA372" i="1" s="1"/>
  <c r="CP372" i="1" s="1"/>
  <c r="AZ373" i="1"/>
  <c r="CA373" i="1" s="1"/>
  <c r="CP373" i="1" s="1"/>
  <c r="AZ374" i="1"/>
  <c r="CA374" i="1" s="1"/>
  <c r="CP374" i="1" s="1"/>
  <c r="AZ375" i="1"/>
  <c r="CA375" i="1" s="1"/>
  <c r="CP375" i="1" s="1"/>
  <c r="AZ376" i="1"/>
  <c r="CA376" i="1" s="1"/>
  <c r="CP376" i="1" s="1"/>
  <c r="AZ377" i="1"/>
  <c r="CA377" i="1" s="1"/>
  <c r="CP377" i="1" s="1"/>
  <c r="AZ378" i="1"/>
  <c r="CA378" i="1" s="1"/>
  <c r="CP378" i="1" s="1"/>
  <c r="AZ379" i="1"/>
  <c r="CA379" i="1" s="1"/>
  <c r="CP379" i="1" s="1"/>
  <c r="AZ380" i="1"/>
  <c r="CA380" i="1" s="1"/>
  <c r="CP380" i="1" s="1"/>
  <c r="AZ381" i="1"/>
  <c r="CA381" i="1" s="1"/>
  <c r="CP381" i="1" s="1"/>
  <c r="AZ382" i="1"/>
  <c r="CA382" i="1" s="1"/>
  <c r="CP382" i="1" s="1"/>
  <c r="AZ383" i="1"/>
  <c r="CA383" i="1" s="1"/>
  <c r="CP383" i="1" s="1"/>
  <c r="AZ384" i="1"/>
  <c r="CA384" i="1" s="1"/>
  <c r="CP384" i="1" s="1"/>
  <c r="AZ385" i="1"/>
  <c r="CA385" i="1" s="1"/>
  <c r="CP385" i="1" s="1"/>
  <c r="AZ386" i="1"/>
  <c r="CA386" i="1" s="1"/>
  <c r="CP386" i="1" s="1"/>
  <c r="AZ387" i="1"/>
  <c r="CA387" i="1" s="1"/>
  <c r="CP387" i="1" s="1"/>
  <c r="AZ388" i="1"/>
  <c r="CA388" i="1" s="1"/>
  <c r="CP388" i="1" s="1"/>
  <c r="AZ389" i="1"/>
  <c r="CA389" i="1" s="1"/>
  <c r="CP389" i="1" s="1"/>
  <c r="AZ390" i="1"/>
  <c r="CA390" i="1" s="1"/>
  <c r="CP390" i="1" s="1"/>
  <c r="AZ391" i="1"/>
  <c r="CA391" i="1" s="1"/>
  <c r="CP391" i="1" s="1"/>
  <c r="AZ392" i="1"/>
  <c r="CA392" i="1" s="1"/>
  <c r="CP392" i="1" s="1"/>
  <c r="AZ393" i="1"/>
  <c r="CA393" i="1" s="1"/>
  <c r="CP393" i="1" s="1"/>
  <c r="AZ394" i="1"/>
  <c r="CA394" i="1" s="1"/>
  <c r="CP394" i="1" s="1"/>
  <c r="AZ395" i="1"/>
  <c r="CA395" i="1" s="1"/>
  <c r="CP395" i="1" s="1"/>
  <c r="AZ396" i="1"/>
  <c r="CA396" i="1" s="1"/>
  <c r="CP396" i="1" s="1"/>
  <c r="AZ397" i="1"/>
  <c r="CA397" i="1" s="1"/>
  <c r="CP397" i="1" s="1"/>
  <c r="AZ398" i="1"/>
  <c r="CA398" i="1" s="1"/>
  <c r="CP398" i="1" s="1"/>
  <c r="AZ399" i="1"/>
  <c r="CA399" i="1" s="1"/>
  <c r="CP399" i="1" s="1"/>
  <c r="AZ400" i="1"/>
  <c r="CA400" i="1" s="1"/>
  <c r="CP400" i="1" s="1"/>
  <c r="AZ401" i="1"/>
  <c r="CA401" i="1" s="1"/>
  <c r="CP401" i="1" s="1"/>
  <c r="AZ402" i="1"/>
  <c r="CA402" i="1" s="1"/>
  <c r="CP402" i="1" s="1"/>
  <c r="AZ403" i="1"/>
  <c r="CA403" i="1" s="1"/>
  <c r="CP403" i="1" s="1"/>
  <c r="AZ404" i="1"/>
  <c r="CA404" i="1" s="1"/>
  <c r="CP404" i="1" s="1"/>
  <c r="AZ405" i="1"/>
  <c r="CA405" i="1" s="1"/>
  <c r="CP405" i="1" s="1"/>
  <c r="AZ406" i="1"/>
  <c r="CA406" i="1" s="1"/>
  <c r="CP406" i="1" s="1"/>
  <c r="AZ407" i="1"/>
  <c r="CA407" i="1" s="1"/>
  <c r="CP407" i="1" s="1"/>
  <c r="AZ408" i="1"/>
  <c r="CA408" i="1" s="1"/>
  <c r="CP408" i="1" s="1"/>
  <c r="AZ409" i="1"/>
  <c r="CA409" i="1" s="1"/>
  <c r="CP409" i="1" s="1"/>
  <c r="AZ410" i="1"/>
  <c r="CA410" i="1" s="1"/>
  <c r="CP410" i="1" s="1"/>
  <c r="AZ411" i="1"/>
  <c r="CA411" i="1" s="1"/>
  <c r="CP411" i="1" s="1"/>
  <c r="AZ412" i="1"/>
  <c r="CA412" i="1" s="1"/>
  <c r="CP412" i="1" s="1"/>
  <c r="AZ413" i="1"/>
  <c r="CA413" i="1" s="1"/>
  <c r="CP413" i="1" s="1"/>
  <c r="AZ414" i="1"/>
  <c r="CA414" i="1" s="1"/>
  <c r="CP414" i="1" s="1"/>
  <c r="AZ415" i="1"/>
  <c r="CA415" i="1" s="1"/>
  <c r="CP415" i="1" s="1"/>
  <c r="AZ416" i="1"/>
  <c r="CA416" i="1" s="1"/>
  <c r="CP416" i="1" s="1"/>
  <c r="AZ417" i="1"/>
  <c r="CA417" i="1" s="1"/>
  <c r="CP417" i="1" s="1"/>
  <c r="AZ418" i="1"/>
  <c r="CA418" i="1" s="1"/>
  <c r="CP418" i="1" s="1"/>
  <c r="AZ419" i="1"/>
  <c r="CA419" i="1" s="1"/>
  <c r="CP419" i="1" s="1"/>
  <c r="AZ420" i="1"/>
  <c r="CA420" i="1" s="1"/>
  <c r="CP420" i="1" s="1"/>
  <c r="AZ421" i="1"/>
  <c r="CA421" i="1" s="1"/>
  <c r="CP421" i="1" s="1"/>
  <c r="AZ422" i="1"/>
  <c r="CA422" i="1" s="1"/>
  <c r="CP422" i="1" s="1"/>
  <c r="AZ423" i="1"/>
  <c r="CA423" i="1" s="1"/>
  <c r="CP423" i="1" s="1"/>
  <c r="AZ424" i="1"/>
  <c r="CA424" i="1" s="1"/>
  <c r="CP424" i="1" s="1"/>
  <c r="AZ425" i="1"/>
  <c r="CA425" i="1" s="1"/>
  <c r="CP425" i="1" s="1"/>
  <c r="AZ426" i="1"/>
  <c r="CA426" i="1" s="1"/>
  <c r="CP426" i="1" s="1"/>
  <c r="AZ427" i="1"/>
  <c r="CA427" i="1" s="1"/>
  <c r="CP427" i="1" s="1"/>
  <c r="AZ428" i="1"/>
  <c r="CA428" i="1" s="1"/>
  <c r="CP428" i="1" s="1"/>
  <c r="AZ429" i="1"/>
  <c r="CA429" i="1" s="1"/>
  <c r="CP429" i="1" s="1"/>
  <c r="AZ430" i="1"/>
  <c r="CA430" i="1" s="1"/>
  <c r="CP430" i="1" s="1"/>
  <c r="AZ431" i="1"/>
  <c r="CA431" i="1" s="1"/>
  <c r="CP431" i="1" s="1"/>
  <c r="AZ432" i="1"/>
  <c r="CA432" i="1" s="1"/>
  <c r="CP432" i="1" s="1"/>
  <c r="AZ433" i="1"/>
  <c r="CA433" i="1" s="1"/>
  <c r="CP433" i="1" s="1"/>
  <c r="AZ434" i="1"/>
  <c r="CA434" i="1" s="1"/>
  <c r="CP434" i="1" s="1"/>
  <c r="AZ435" i="1"/>
  <c r="CA435" i="1" s="1"/>
  <c r="CP435" i="1" s="1"/>
  <c r="AZ436" i="1"/>
  <c r="CA436" i="1" s="1"/>
  <c r="CP436" i="1" s="1"/>
  <c r="AZ437" i="1"/>
  <c r="CA437" i="1" s="1"/>
  <c r="CP437" i="1" s="1"/>
  <c r="AZ438" i="1"/>
  <c r="CA438" i="1" s="1"/>
  <c r="CP438" i="1" s="1"/>
  <c r="AZ439" i="1"/>
  <c r="CA439" i="1" s="1"/>
  <c r="CP439" i="1" s="1"/>
  <c r="AZ440" i="1"/>
  <c r="CA440" i="1" s="1"/>
  <c r="CP440" i="1" s="1"/>
  <c r="AZ441" i="1"/>
  <c r="CA441" i="1" s="1"/>
  <c r="CP441" i="1" s="1"/>
  <c r="AZ442" i="1"/>
  <c r="CA442" i="1" s="1"/>
  <c r="CP442" i="1" s="1"/>
  <c r="AZ443" i="1"/>
  <c r="CA443" i="1" s="1"/>
  <c r="CP443" i="1" s="1"/>
  <c r="AZ444" i="1"/>
  <c r="CA444" i="1" s="1"/>
  <c r="CP444" i="1" s="1"/>
  <c r="AZ445" i="1"/>
  <c r="CA445" i="1" s="1"/>
  <c r="CP445" i="1" s="1"/>
  <c r="AZ446" i="1"/>
  <c r="CA446" i="1" s="1"/>
  <c r="CP446" i="1" s="1"/>
  <c r="AZ447" i="1"/>
  <c r="CA447" i="1" s="1"/>
  <c r="CP447" i="1" s="1"/>
  <c r="AZ448" i="1"/>
  <c r="CA448" i="1" s="1"/>
  <c r="CP448" i="1" s="1"/>
  <c r="AZ449" i="1"/>
  <c r="CA449" i="1" s="1"/>
  <c r="CP449" i="1" s="1"/>
  <c r="AZ450" i="1"/>
  <c r="CA450" i="1" s="1"/>
  <c r="CP450" i="1" s="1"/>
  <c r="AZ451" i="1"/>
  <c r="CA451" i="1" s="1"/>
  <c r="CP451" i="1" s="1"/>
  <c r="AZ452" i="1"/>
  <c r="CA452" i="1" s="1"/>
  <c r="CP452" i="1" s="1"/>
  <c r="AZ453" i="1"/>
  <c r="CA453" i="1" s="1"/>
  <c r="CP453" i="1" s="1"/>
  <c r="AZ454" i="1"/>
  <c r="CA454" i="1" s="1"/>
  <c r="CP454" i="1" s="1"/>
  <c r="AZ455" i="1"/>
  <c r="CA455" i="1" s="1"/>
  <c r="CP455" i="1" s="1"/>
  <c r="AZ456" i="1"/>
  <c r="CA456" i="1" s="1"/>
  <c r="CP456" i="1" s="1"/>
  <c r="AZ457" i="1"/>
  <c r="CA457" i="1" s="1"/>
  <c r="CP457" i="1" s="1"/>
  <c r="AZ458" i="1"/>
  <c r="CA458" i="1" s="1"/>
  <c r="CP458" i="1" s="1"/>
  <c r="AZ459" i="1"/>
  <c r="CA459" i="1" s="1"/>
  <c r="CP459" i="1" s="1"/>
  <c r="AZ460" i="1"/>
  <c r="CA460" i="1" s="1"/>
  <c r="CP460" i="1" s="1"/>
  <c r="AZ461" i="1"/>
  <c r="CA461" i="1" s="1"/>
  <c r="CP461" i="1" s="1"/>
  <c r="AZ462" i="1"/>
  <c r="CA462" i="1" s="1"/>
  <c r="CP462" i="1" s="1"/>
  <c r="AZ463" i="1"/>
  <c r="CA463" i="1" s="1"/>
  <c r="CP463" i="1" s="1"/>
  <c r="AZ464" i="1"/>
  <c r="CA464" i="1" s="1"/>
  <c r="CP464" i="1" s="1"/>
  <c r="AZ465" i="1"/>
  <c r="CA465" i="1" s="1"/>
  <c r="CP465" i="1" s="1"/>
  <c r="AZ466" i="1"/>
  <c r="CA466" i="1" s="1"/>
  <c r="CP466" i="1" s="1"/>
  <c r="AZ467" i="1"/>
  <c r="CA467" i="1" s="1"/>
  <c r="CP467" i="1" s="1"/>
  <c r="AZ468" i="1"/>
  <c r="CA468" i="1" s="1"/>
  <c r="CP468" i="1" s="1"/>
  <c r="AZ469" i="1"/>
  <c r="CA469" i="1" s="1"/>
  <c r="CP469" i="1" s="1"/>
  <c r="AZ470" i="1"/>
  <c r="CA470" i="1" s="1"/>
  <c r="CP470" i="1" s="1"/>
  <c r="AZ471" i="1"/>
  <c r="CA471" i="1" s="1"/>
  <c r="CP471" i="1" s="1"/>
  <c r="AZ472" i="1"/>
  <c r="CA472" i="1" s="1"/>
  <c r="CP472" i="1" s="1"/>
  <c r="AZ473" i="1"/>
  <c r="CA473" i="1" s="1"/>
  <c r="CP473" i="1" s="1"/>
  <c r="AZ474" i="1"/>
  <c r="CA474" i="1" s="1"/>
  <c r="CP474" i="1" s="1"/>
  <c r="AZ475" i="1"/>
  <c r="CA475" i="1" s="1"/>
  <c r="CP475" i="1" s="1"/>
  <c r="AZ476" i="1"/>
  <c r="CA476" i="1" s="1"/>
  <c r="CP476" i="1" s="1"/>
  <c r="AZ477" i="1"/>
  <c r="CA477" i="1" s="1"/>
  <c r="CP477" i="1" s="1"/>
  <c r="AZ478" i="1"/>
  <c r="CA478" i="1" s="1"/>
  <c r="CP478" i="1" s="1"/>
  <c r="AZ479" i="1"/>
  <c r="CA479" i="1" s="1"/>
  <c r="CP479" i="1" s="1"/>
  <c r="AZ480" i="1"/>
  <c r="CA480" i="1" s="1"/>
  <c r="CP480" i="1" s="1"/>
  <c r="AZ481" i="1"/>
  <c r="CA481" i="1" s="1"/>
  <c r="CP481" i="1" s="1"/>
  <c r="AZ482" i="1"/>
  <c r="CA482" i="1" s="1"/>
  <c r="CP482" i="1" s="1"/>
  <c r="AZ483" i="1"/>
  <c r="CA483" i="1" s="1"/>
  <c r="CP483" i="1" s="1"/>
  <c r="AZ484" i="1"/>
  <c r="CA484" i="1" s="1"/>
  <c r="CP484" i="1" s="1"/>
  <c r="AZ485" i="1"/>
  <c r="CA485" i="1" s="1"/>
  <c r="CP485" i="1" s="1"/>
  <c r="AZ486" i="1"/>
  <c r="CA486" i="1" s="1"/>
  <c r="CP486" i="1" s="1"/>
  <c r="AZ487" i="1"/>
  <c r="CA487" i="1" s="1"/>
  <c r="CP487" i="1" s="1"/>
  <c r="AZ488" i="1"/>
  <c r="CA488" i="1" s="1"/>
  <c r="CP488" i="1" s="1"/>
  <c r="AZ489" i="1"/>
  <c r="CA489" i="1" s="1"/>
  <c r="CP489" i="1" s="1"/>
  <c r="AZ490" i="1"/>
  <c r="CA490" i="1" s="1"/>
  <c r="CP490" i="1" s="1"/>
  <c r="AZ491" i="1"/>
  <c r="CA491" i="1" s="1"/>
  <c r="CP491" i="1" s="1"/>
  <c r="AZ492" i="1"/>
  <c r="CA492" i="1" s="1"/>
  <c r="CP492" i="1" s="1"/>
  <c r="AZ493" i="1"/>
  <c r="CA493" i="1" s="1"/>
  <c r="CP493" i="1" s="1"/>
  <c r="AZ494" i="1"/>
  <c r="CA494" i="1" s="1"/>
  <c r="CP494" i="1" s="1"/>
  <c r="AZ495" i="1"/>
  <c r="CA495" i="1" s="1"/>
  <c r="CP495" i="1" s="1"/>
  <c r="AZ496" i="1"/>
  <c r="CA496" i="1" s="1"/>
  <c r="CP496" i="1" s="1"/>
  <c r="AZ497" i="1"/>
  <c r="CA497" i="1" s="1"/>
  <c r="CP497" i="1" s="1"/>
  <c r="AZ498" i="1"/>
  <c r="CA498" i="1" s="1"/>
  <c r="CP498" i="1" s="1"/>
  <c r="AZ499" i="1"/>
  <c r="CA499" i="1" s="1"/>
  <c r="CP499" i="1" s="1"/>
  <c r="AZ500" i="1"/>
  <c r="CA500" i="1" s="1"/>
  <c r="CP500" i="1" s="1"/>
  <c r="AZ501" i="1"/>
  <c r="CA501" i="1" s="1"/>
  <c r="CP501" i="1" s="1"/>
  <c r="AZ502" i="1"/>
  <c r="CA502" i="1" s="1"/>
  <c r="CP502" i="1" s="1"/>
  <c r="AZ503" i="1"/>
  <c r="CA503" i="1" s="1"/>
  <c r="CP503" i="1" s="1"/>
  <c r="AZ504" i="1"/>
  <c r="CA504" i="1" s="1"/>
  <c r="CP504" i="1" s="1"/>
  <c r="AZ505" i="1"/>
  <c r="CA505" i="1" s="1"/>
  <c r="CP505" i="1" s="1"/>
  <c r="AZ506" i="1"/>
  <c r="CA506" i="1" s="1"/>
  <c r="CP506" i="1" s="1"/>
  <c r="AZ507" i="1"/>
  <c r="CA507" i="1" s="1"/>
  <c r="CP507" i="1" s="1"/>
  <c r="AZ508" i="1"/>
  <c r="CA508" i="1" s="1"/>
  <c r="CP508" i="1" s="1"/>
  <c r="AZ509" i="1"/>
  <c r="CA509" i="1" s="1"/>
  <c r="CP509" i="1" s="1"/>
  <c r="AZ510" i="1"/>
  <c r="CA510" i="1" s="1"/>
  <c r="CP510" i="1" s="1"/>
  <c r="AZ511" i="1"/>
  <c r="CA511" i="1" s="1"/>
  <c r="CP511" i="1" s="1"/>
  <c r="AZ512" i="1"/>
  <c r="CA512" i="1" s="1"/>
  <c r="CP512" i="1" s="1"/>
  <c r="AZ513" i="1"/>
  <c r="CA513" i="1" s="1"/>
  <c r="CP513" i="1" s="1"/>
  <c r="AZ514" i="1"/>
  <c r="CA514" i="1" s="1"/>
  <c r="CP514" i="1" s="1"/>
  <c r="AZ515" i="1"/>
  <c r="CA515" i="1" s="1"/>
  <c r="CP515" i="1" s="1"/>
  <c r="AZ516" i="1"/>
  <c r="CA516" i="1" s="1"/>
  <c r="CP516" i="1" s="1"/>
  <c r="AZ517" i="1"/>
  <c r="CA517" i="1" s="1"/>
  <c r="CP517" i="1" s="1"/>
  <c r="AZ518" i="1"/>
  <c r="CA518" i="1" s="1"/>
  <c r="CP518" i="1" s="1"/>
  <c r="AZ519" i="1"/>
  <c r="CA519" i="1" s="1"/>
  <c r="CP519" i="1" s="1"/>
  <c r="AZ520" i="1"/>
  <c r="CA520" i="1" s="1"/>
  <c r="CP520" i="1" s="1"/>
  <c r="AZ521" i="1"/>
  <c r="CA521" i="1" s="1"/>
  <c r="CP521" i="1" s="1"/>
  <c r="AZ522" i="1"/>
  <c r="CA522" i="1" s="1"/>
  <c r="CP522" i="1" s="1"/>
  <c r="AZ523" i="1"/>
  <c r="CA523" i="1" s="1"/>
  <c r="CP523" i="1" s="1"/>
  <c r="AZ524" i="1"/>
  <c r="CA524" i="1" s="1"/>
  <c r="CP524" i="1" s="1"/>
  <c r="AZ525" i="1"/>
  <c r="CA525" i="1" s="1"/>
  <c r="CP525" i="1" s="1"/>
  <c r="AZ526" i="1"/>
  <c r="CA526" i="1" s="1"/>
  <c r="CP526" i="1" s="1"/>
  <c r="AZ527" i="1"/>
  <c r="CA527" i="1" s="1"/>
  <c r="CP527" i="1" s="1"/>
  <c r="AZ528" i="1"/>
  <c r="CA528" i="1" s="1"/>
  <c r="CP528" i="1" s="1"/>
  <c r="AZ529" i="1"/>
  <c r="CA529" i="1" s="1"/>
  <c r="CP529" i="1" s="1"/>
  <c r="AZ530" i="1"/>
  <c r="CA530" i="1" s="1"/>
  <c r="CP530" i="1" s="1"/>
  <c r="AZ531" i="1"/>
  <c r="CA531" i="1" s="1"/>
  <c r="CP531" i="1" s="1"/>
  <c r="AZ532" i="1"/>
  <c r="CA532" i="1" s="1"/>
  <c r="CP532" i="1" s="1"/>
  <c r="AZ533" i="1"/>
  <c r="CA533" i="1" s="1"/>
  <c r="CP533" i="1" s="1"/>
  <c r="AZ534" i="1"/>
  <c r="CA534" i="1" s="1"/>
  <c r="CP534" i="1" s="1"/>
  <c r="AZ535" i="1"/>
  <c r="CA535" i="1" s="1"/>
  <c r="CP535" i="1" s="1"/>
  <c r="AZ536" i="1"/>
  <c r="CA536" i="1" s="1"/>
  <c r="CP536" i="1" s="1"/>
  <c r="AZ537" i="1"/>
  <c r="CA537" i="1" s="1"/>
  <c r="CP537" i="1" s="1"/>
  <c r="AZ538" i="1"/>
  <c r="CA538" i="1" s="1"/>
  <c r="CP538" i="1" s="1"/>
  <c r="AZ539" i="1"/>
  <c r="CA539" i="1" s="1"/>
  <c r="CP539" i="1" s="1"/>
  <c r="AZ540" i="1"/>
  <c r="CA540" i="1" s="1"/>
  <c r="CP540" i="1" s="1"/>
  <c r="AZ541" i="1"/>
  <c r="CA541" i="1" s="1"/>
  <c r="CP541" i="1" s="1"/>
  <c r="AZ542" i="1"/>
  <c r="CA542" i="1" s="1"/>
  <c r="CP542" i="1" s="1"/>
  <c r="AZ543" i="1"/>
  <c r="CA543" i="1" s="1"/>
  <c r="CP543" i="1" s="1"/>
  <c r="AZ544" i="1"/>
  <c r="CA544" i="1" s="1"/>
  <c r="CP544" i="1" s="1"/>
  <c r="AZ545" i="1"/>
  <c r="CA545" i="1" s="1"/>
  <c r="CP545" i="1" s="1"/>
  <c r="AZ546" i="1"/>
  <c r="CA546" i="1" s="1"/>
  <c r="CP546" i="1" s="1"/>
  <c r="AZ547" i="1"/>
  <c r="CA547" i="1" s="1"/>
  <c r="CP547" i="1" s="1"/>
  <c r="AZ548" i="1"/>
  <c r="CA548" i="1" s="1"/>
  <c r="CP548" i="1" s="1"/>
  <c r="AZ549" i="1"/>
  <c r="CA549" i="1" s="1"/>
  <c r="CP549" i="1" s="1"/>
  <c r="AZ550" i="1"/>
  <c r="CA550" i="1" s="1"/>
  <c r="CP550" i="1" s="1"/>
  <c r="AZ551" i="1"/>
  <c r="CA551" i="1" s="1"/>
  <c r="CP551" i="1" s="1"/>
  <c r="AZ552" i="1"/>
  <c r="CA552" i="1" s="1"/>
  <c r="CP552" i="1" s="1"/>
  <c r="AZ553" i="1"/>
  <c r="CA553" i="1" s="1"/>
  <c r="CP553" i="1" s="1"/>
  <c r="AZ554" i="1"/>
  <c r="CA554" i="1" s="1"/>
  <c r="CP554" i="1" s="1"/>
  <c r="AZ555" i="1"/>
  <c r="CA555" i="1" s="1"/>
  <c r="CP555" i="1" s="1"/>
  <c r="AZ556" i="1"/>
  <c r="CA556" i="1" s="1"/>
  <c r="CP556" i="1" s="1"/>
  <c r="AZ557" i="1"/>
  <c r="CA557" i="1" s="1"/>
  <c r="CP557" i="1" s="1"/>
  <c r="AZ558" i="1"/>
  <c r="CA558" i="1" s="1"/>
  <c r="CP558" i="1" s="1"/>
  <c r="AZ559" i="1"/>
  <c r="CA559" i="1" s="1"/>
  <c r="CP559" i="1" s="1"/>
  <c r="AZ560" i="1"/>
  <c r="CA560" i="1" s="1"/>
  <c r="CP560" i="1" s="1"/>
  <c r="AZ561" i="1"/>
  <c r="CA561" i="1" s="1"/>
  <c r="CP561" i="1" s="1"/>
  <c r="AZ562" i="1"/>
  <c r="CA562" i="1" s="1"/>
  <c r="CP562" i="1" s="1"/>
  <c r="AZ563" i="1"/>
  <c r="CA563" i="1" s="1"/>
  <c r="CP563" i="1" s="1"/>
  <c r="AZ564" i="1"/>
  <c r="CA564" i="1" s="1"/>
  <c r="CP564" i="1" s="1"/>
  <c r="AZ565" i="1"/>
  <c r="CA565" i="1" s="1"/>
  <c r="CP565" i="1" s="1"/>
  <c r="AZ566" i="1"/>
  <c r="CA566" i="1" s="1"/>
  <c r="CP566" i="1" s="1"/>
  <c r="AZ567" i="1"/>
  <c r="CA567" i="1" s="1"/>
  <c r="CP567" i="1" s="1"/>
  <c r="AZ568" i="1"/>
  <c r="CA568" i="1" s="1"/>
  <c r="CP568" i="1" s="1"/>
  <c r="AZ569" i="1"/>
  <c r="CA569" i="1" s="1"/>
  <c r="CP569" i="1" s="1"/>
  <c r="AZ570" i="1"/>
  <c r="CA570" i="1" s="1"/>
  <c r="CP570" i="1" s="1"/>
  <c r="AZ571" i="1"/>
  <c r="CA571" i="1" s="1"/>
  <c r="CP571" i="1" s="1"/>
  <c r="AZ572" i="1"/>
  <c r="CA572" i="1" s="1"/>
  <c r="CP572" i="1" s="1"/>
  <c r="AZ573" i="1"/>
  <c r="CA573" i="1" s="1"/>
  <c r="CP573" i="1" s="1"/>
  <c r="AZ574" i="1"/>
  <c r="CA574" i="1" s="1"/>
  <c r="CP574" i="1" s="1"/>
  <c r="AZ575" i="1"/>
  <c r="CA575" i="1" s="1"/>
  <c r="CP575" i="1" s="1"/>
  <c r="AZ576" i="1"/>
  <c r="CA576" i="1" s="1"/>
  <c r="CP576" i="1" s="1"/>
  <c r="AZ577" i="1"/>
  <c r="CA577" i="1" s="1"/>
  <c r="CP577" i="1" s="1"/>
  <c r="AZ578" i="1"/>
  <c r="CA578" i="1" s="1"/>
  <c r="CP578" i="1" s="1"/>
  <c r="AZ579" i="1"/>
  <c r="CA579" i="1" s="1"/>
  <c r="CP579" i="1" s="1"/>
  <c r="AZ580" i="1"/>
  <c r="CA580" i="1" s="1"/>
  <c r="CP580" i="1" s="1"/>
  <c r="AZ581" i="1"/>
  <c r="CA581" i="1" s="1"/>
  <c r="CP581" i="1" s="1"/>
  <c r="AZ582" i="1"/>
  <c r="CA582" i="1" s="1"/>
  <c r="CP582" i="1" s="1"/>
  <c r="AZ583" i="1"/>
  <c r="CA583" i="1" s="1"/>
  <c r="CP583" i="1" s="1"/>
  <c r="AZ584" i="1"/>
  <c r="CA584" i="1" s="1"/>
  <c r="CP584" i="1" s="1"/>
  <c r="AZ585" i="1"/>
  <c r="CA585" i="1" s="1"/>
  <c r="CP585" i="1" s="1"/>
  <c r="AZ586" i="1"/>
  <c r="CA586" i="1" s="1"/>
  <c r="CP586" i="1" s="1"/>
  <c r="AZ587" i="1"/>
  <c r="CA587" i="1" s="1"/>
  <c r="CP587" i="1" s="1"/>
  <c r="AZ588" i="1"/>
  <c r="CA588" i="1" s="1"/>
  <c r="CP588" i="1" s="1"/>
  <c r="AZ589" i="1"/>
  <c r="CA589" i="1" s="1"/>
  <c r="CP589" i="1" s="1"/>
  <c r="AZ590" i="1"/>
  <c r="CA590" i="1" s="1"/>
  <c r="CP590" i="1" s="1"/>
  <c r="AZ591" i="1"/>
  <c r="CA591" i="1" s="1"/>
  <c r="CP591" i="1" s="1"/>
  <c r="AZ592" i="1"/>
  <c r="CA592" i="1" s="1"/>
  <c r="CP592" i="1" s="1"/>
  <c r="AZ593" i="1"/>
  <c r="CA593" i="1" s="1"/>
  <c r="CP593" i="1" s="1"/>
  <c r="AZ594" i="1"/>
  <c r="CA594" i="1" s="1"/>
  <c r="CP594" i="1" s="1"/>
  <c r="AZ595" i="1"/>
  <c r="CA595" i="1" s="1"/>
  <c r="CP595" i="1" s="1"/>
  <c r="AZ596" i="1"/>
  <c r="CA596" i="1" s="1"/>
  <c r="CP596" i="1" s="1"/>
  <c r="AZ597" i="1"/>
  <c r="CA597" i="1" s="1"/>
  <c r="CP597" i="1" s="1"/>
  <c r="AZ598" i="1"/>
  <c r="CA598" i="1" s="1"/>
  <c r="CP598" i="1" s="1"/>
  <c r="AZ599" i="1"/>
  <c r="CA599" i="1" s="1"/>
  <c r="CP599" i="1" s="1"/>
  <c r="AZ600" i="1"/>
  <c r="CA600" i="1" s="1"/>
  <c r="CP600" i="1" s="1"/>
  <c r="AZ601" i="1"/>
  <c r="CA601" i="1" s="1"/>
  <c r="CP601" i="1" s="1"/>
  <c r="AZ602" i="1"/>
  <c r="CA602" i="1" s="1"/>
  <c r="CP602" i="1" s="1"/>
  <c r="AZ603" i="1"/>
  <c r="CA603" i="1" s="1"/>
  <c r="CP603" i="1" s="1"/>
  <c r="AZ604" i="1"/>
  <c r="CA604" i="1" s="1"/>
  <c r="CP604" i="1" s="1"/>
  <c r="AZ605" i="1"/>
  <c r="CA605" i="1" s="1"/>
  <c r="CP605" i="1" s="1"/>
  <c r="AZ606" i="1"/>
  <c r="CA606" i="1" s="1"/>
  <c r="CP606" i="1" s="1"/>
  <c r="AZ607" i="1"/>
  <c r="CA607" i="1" s="1"/>
  <c r="CP607" i="1" s="1"/>
  <c r="AZ608" i="1"/>
  <c r="CA608" i="1" s="1"/>
  <c r="CP608" i="1" s="1"/>
  <c r="AZ609" i="1"/>
  <c r="CA609" i="1" s="1"/>
  <c r="CP609" i="1" s="1"/>
  <c r="AZ610" i="1"/>
  <c r="CA610" i="1" s="1"/>
  <c r="CP610" i="1" s="1"/>
  <c r="AZ611" i="1"/>
  <c r="CA611" i="1" s="1"/>
  <c r="CP611" i="1" s="1"/>
  <c r="AZ612" i="1"/>
  <c r="CA612" i="1" s="1"/>
  <c r="CP612" i="1" s="1"/>
  <c r="AZ613" i="1"/>
  <c r="CA613" i="1" s="1"/>
  <c r="CP613" i="1" s="1"/>
  <c r="AZ614" i="1"/>
  <c r="CA614" i="1" s="1"/>
  <c r="CP614" i="1" s="1"/>
  <c r="AZ615" i="1"/>
  <c r="CA615" i="1" s="1"/>
  <c r="CP615" i="1" s="1"/>
  <c r="AZ616" i="1"/>
  <c r="CA616" i="1" s="1"/>
  <c r="CP616" i="1" s="1"/>
  <c r="AZ617" i="1"/>
  <c r="CA617" i="1" s="1"/>
  <c r="CP617" i="1" s="1"/>
  <c r="AZ618" i="1"/>
  <c r="CA618" i="1" s="1"/>
  <c r="CP618" i="1" s="1"/>
  <c r="AZ619" i="1"/>
  <c r="CA619" i="1" s="1"/>
  <c r="CP619" i="1" s="1"/>
  <c r="AZ620" i="1"/>
  <c r="CA620" i="1" s="1"/>
  <c r="CP620" i="1" s="1"/>
  <c r="AZ621" i="1"/>
  <c r="CA621" i="1" s="1"/>
  <c r="CP621" i="1" s="1"/>
  <c r="AZ622" i="1"/>
  <c r="CA622" i="1" s="1"/>
  <c r="CP622" i="1" s="1"/>
  <c r="AZ623" i="1"/>
  <c r="CA623" i="1" s="1"/>
  <c r="CP623" i="1" s="1"/>
  <c r="AZ624" i="1"/>
  <c r="CA624" i="1" s="1"/>
  <c r="CP624" i="1" s="1"/>
  <c r="AZ625" i="1"/>
  <c r="CA625" i="1" s="1"/>
  <c r="CP625" i="1" s="1"/>
  <c r="AZ626" i="1"/>
  <c r="CA626" i="1" s="1"/>
  <c r="CP626" i="1" s="1"/>
  <c r="AZ627" i="1"/>
  <c r="CA627" i="1" s="1"/>
  <c r="CP627" i="1" s="1"/>
  <c r="AZ628" i="1"/>
  <c r="CA628" i="1" s="1"/>
  <c r="CP628" i="1" s="1"/>
  <c r="AZ629" i="1"/>
  <c r="CA629" i="1" s="1"/>
  <c r="CP629" i="1" s="1"/>
  <c r="AZ630" i="1"/>
  <c r="CA630" i="1" s="1"/>
  <c r="CP630" i="1" s="1"/>
  <c r="AZ631" i="1"/>
  <c r="CA631" i="1" s="1"/>
  <c r="CP631" i="1" s="1"/>
  <c r="AZ632" i="1"/>
  <c r="CA632" i="1" s="1"/>
  <c r="CP632" i="1" s="1"/>
  <c r="AZ633" i="1"/>
  <c r="CA633" i="1" s="1"/>
  <c r="CP633" i="1" s="1"/>
  <c r="AZ634" i="1"/>
  <c r="CA634" i="1" s="1"/>
  <c r="CP634" i="1" s="1"/>
  <c r="AZ635" i="1"/>
  <c r="CA635" i="1" s="1"/>
  <c r="CP635" i="1" s="1"/>
  <c r="AZ636" i="1"/>
  <c r="CA636" i="1" s="1"/>
  <c r="CP636" i="1" s="1"/>
  <c r="AZ637" i="1"/>
  <c r="CA637" i="1" s="1"/>
  <c r="CP637" i="1" s="1"/>
  <c r="AZ638" i="1"/>
  <c r="CA638" i="1" s="1"/>
  <c r="CP638" i="1" s="1"/>
  <c r="AZ639" i="1"/>
  <c r="CA639" i="1" s="1"/>
  <c r="CP639" i="1" s="1"/>
  <c r="AZ640" i="1"/>
  <c r="CA640" i="1" s="1"/>
  <c r="CP640" i="1" s="1"/>
  <c r="AZ641" i="1"/>
  <c r="CA641" i="1" s="1"/>
  <c r="CP641" i="1" s="1"/>
  <c r="AZ642" i="1"/>
  <c r="CA642" i="1" s="1"/>
  <c r="CP642" i="1" s="1"/>
  <c r="AZ643" i="1"/>
  <c r="CA643" i="1" s="1"/>
  <c r="CP643" i="1" s="1"/>
  <c r="AZ644" i="1"/>
  <c r="CA644" i="1" s="1"/>
  <c r="CP644" i="1" s="1"/>
  <c r="AZ645" i="1"/>
  <c r="CA645" i="1" s="1"/>
  <c r="CP645" i="1" s="1"/>
  <c r="AZ646" i="1"/>
  <c r="CA646" i="1" s="1"/>
  <c r="CP646" i="1" s="1"/>
  <c r="AZ647" i="1"/>
  <c r="CA647" i="1" s="1"/>
  <c r="CP647" i="1" s="1"/>
  <c r="AZ648" i="1"/>
  <c r="CA648" i="1" s="1"/>
  <c r="CP648" i="1" s="1"/>
  <c r="AZ649" i="1"/>
  <c r="CA649" i="1" s="1"/>
  <c r="CP649" i="1" s="1"/>
  <c r="AZ650" i="1"/>
  <c r="CA650" i="1" s="1"/>
  <c r="CP650" i="1" s="1"/>
  <c r="AZ651" i="1"/>
  <c r="CA651" i="1" s="1"/>
  <c r="CP651" i="1" s="1"/>
  <c r="AZ652" i="1"/>
  <c r="CA652" i="1" s="1"/>
  <c r="CP652" i="1" s="1"/>
  <c r="AZ653" i="1"/>
  <c r="CA653" i="1" s="1"/>
  <c r="CP653" i="1" s="1"/>
  <c r="AZ654" i="1"/>
  <c r="CA654" i="1" s="1"/>
  <c r="CP654" i="1" s="1"/>
  <c r="AZ655" i="1"/>
  <c r="CA655" i="1" s="1"/>
  <c r="CP655" i="1" s="1"/>
  <c r="AZ656" i="1"/>
  <c r="CA656" i="1" s="1"/>
  <c r="CP656" i="1" s="1"/>
  <c r="AZ657" i="1"/>
  <c r="CA657" i="1" s="1"/>
  <c r="CP657" i="1" s="1"/>
  <c r="AZ658" i="1"/>
  <c r="CA658" i="1" s="1"/>
  <c r="CP658" i="1" s="1"/>
  <c r="AZ659" i="1"/>
  <c r="CA659" i="1" s="1"/>
  <c r="CP659" i="1" s="1"/>
  <c r="AZ660" i="1"/>
  <c r="CA660" i="1" s="1"/>
  <c r="CP660" i="1" s="1"/>
  <c r="AZ661" i="1"/>
  <c r="CA661" i="1" s="1"/>
  <c r="CP661" i="1" s="1"/>
  <c r="AZ662" i="1"/>
  <c r="CA662" i="1" s="1"/>
  <c r="CP662" i="1" s="1"/>
  <c r="AZ663" i="1"/>
  <c r="CA663" i="1" s="1"/>
  <c r="CP663" i="1" s="1"/>
  <c r="AZ664" i="1"/>
  <c r="CA664" i="1" s="1"/>
  <c r="CP664" i="1" s="1"/>
  <c r="AZ665" i="1"/>
  <c r="CA665" i="1" s="1"/>
  <c r="CP665" i="1" s="1"/>
  <c r="AZ666" i="1"/>
  <c r="CA666" i="1" s="1"/>
  <c r="CP666" i="1" s="1"/>
  <c r="AZ667" i="1"/>
  <c r="CA667" i="1" s="1"/>
  <c r="CP667" i="1" s="1"/>
  <c r="AZ668" i="1"/>
  <c r="CA668" i="1" s="1"/>
  <c r="CP668" i="1" s="1"/>
  <c r="AZ669" i="1"/>
  <c r="CA669" i="1" s="1"/>
  <c r="CP669" i="1" s="1"/>
  <c r="AZ670" i="1"/>
  <c r="CA670" i="1" s="1"/>
  <c r="CP670" i="1" s="1"/>
  <c r="AZ671" i="1"/>
  <c r="CA671" i="1" s="1"/>
  <c r="CP671" i="1" s="1"/>
  <c r="AZ672" i="1"/>
  <c r="CA672" i="1" s="1"/>
  <c r="CP672" i="1" s="1"/>
  <c r="AZ673" i="1"/>
  <c r="CA673" i="1" s="1"/>
  <c r="CP673" i="1" s="1"/>
  <c r="AZ674" i="1"/>
  <c r="CA674" i="1" s="1"/>
  <c r="CP674" i="1" s="1"/>
  <c r="AZ675" i="1"/>
  <c r="CA675" i="1" s="1"/>
  <c r="CP675" i="1" s="1"/>
  <c r="AZ676" i="1"/>
  <c r="CA676" i="1" s="1"/>
  <c r="CP676" i="1" s="1"/>
  <c r="AZ677" i="1"/>
  <c r="CA677" i="1" s="1"/>
  <c r="CP677" i="1" s="1"/>
  <c r="AZ678" i="1"/>
  <c r="CA678" i="1" s="1"/>
  <c r="CP678" i="1" s="1"/>
  <c r="AZ679" i="1"/>
  <c r="CA679" i="1" s="1"/>
  <c r="CP679" i="1" s="1"/>
  <c r="AZ680" i="1"/>
  <c r="CA680" i="1" s="1"/>
  <c r="CP680" i="1" s="1"/>
  <c r="AZ681" i="1"/>
  <c r="CA681" i="1" s="1"/>
  <c r="CP681" i="1" s="1"/>
  <c r="AZ682" i="1"/>
  <c r="CA682" i="1" s="1"/>
  <c r="CP682" i="1" s="1"/>
  <c r="AZ683" i="1"/>
  <c r="CA683" i="1" s="1"/>
  <c r="CP683" i="1" s="1"/>
  <c r="AZ684" i="1"/>
  <c r="CA684" i="1" s="1"/>
  <c r="CP684" i="1" s="1"/>
  <c r="AZ685" i="1"/>
  <c r="CA685" i="1" s="1"/>
  <c r="CP685" i="1" s="1"/>
  <c r="AZ686" i="1"/>
  <c r="CA686" i="1" s="1"/>
  <c r="CP686" i="1" s="1"/>
  <c r="AZ687" i="1"/>
  <c r="CA687" i="1" s="1"/>
  <c r="CP687" i="1" s="1"/>
  <c r="AZ688" i="1"/>
  <c r="CA688" i="1" s="1"/>
  <c r="CP688" i="1" s="1"/>
  <c r="AZ689" i="1"/>
  <c r="CA689" i="1" s="1"/>
  <c r="CP689" i="1" s="1"/>
  <c r="AZ690" i="1"/>
  <c r="CA690" i="1" s="1"/>
  <c r="CP690" i="1" s="1"/>
  <c r="AZ691" i="1"/>
  <c r="CA691" i="1" s="1"/>
  <c r="CP691" i="1" s="1"/>
  <c r="AZ692" i="1"/>
  <c r="CA692" i="1" s="1"/>
  <c r="CP692" i="1" s="1"/>
  <c r="AZ693" i="1"/>
  <c r="CA693" i="1" s="1"/>
  <c r="CP693" i="1" s="1"/>
  <c r="AZ694" i="1"/>
  <c r="CA694" i="1" s="1"/>
  <c r="CP694" i="1" s="1"/>
  <c r="AZ695" i="1"/>
  <c r="CA695" i="1" s="1"/>
  <c r="CP695" i="1" s="1"/>
  <c r="AZ696" i="1"/>
  <c r="CA696" i="1" s="1"/>
  <c r="CP696" i="1" s="1"/>
  <c r="AZ697" i="1"/>
  <c r="CA697" i="1" s="1"/>
  <c r="CP697" i="1" s="1"/>
  <c r="AZ698" i="1"/>
  <c r="CA698" i="1" s="1"/>
  <c r="CP698" i="1" s="1"/>
  <c r="AZ699" i="1"/>
  <c r="CA699" i="1" s="1"/>
  <c r="CP699" i="1" s="1"/>
  <c r="AZ700" i="1"/>
  <c r="CA700" i="1" s="1"/>
  <c r="CP700" i="1" s="1"/>
  <c r="AZ701" i="1"/>
  <c r="CA701" i="1" s="1"/>
  <c r="CP701" i="1" s="1"/>
  <c r="AZ702" i="1"/>
  <c r="CA702" i="1" s="1"/>
  <c r="CP702" i="1" s="1"/>
  <c r="AZ703" i="1"/>
  <c r="CA703" i="1" s="1"/>
  <c r="CP703" i="1" s="1"/>
  <c r="AZ704" i="1"/>
  <c r="CA704" i="1" s="1"/>
  <c r="CP704" i="1" s="1"/>
  <c r="AZ705" i="1"/>
  <c r="CA705" i="1" s="1"/>
  <c r="CP705" i="1" s="1"/>
  <c r="AZ706" i="1"/>
  <c r="CA706" i="1" s="1"/>
  <c r="CP706" i="1" s="1"/>
  <c r="AZ707" i="1"/>
  <c r="CA707" i="1" s="1"/>
  <c r="CP707" i="1" s="1"/>
  <c r="AZ708" i="1"/>
  <c r="CA708" i="1" s="1"/>
  <c r="CP708" i="1" s="1"/>
  <c r="AZ709" i="1"/>
  <c r="CA709" i="1" s="1"/>
  <c r="CP709" i="1" s="1"/>
  <c r="AZ710" i="1"/>
  <c r="CA710" i="1" s="1"/>
  <c r="CP710" i="1" s="1"/>
  <c r="AZ711" i="1"/>
  <c r="CA711" i="1" s="1"/>
  <c r="CP711" i="1" s="1"/>
  <c r="AZ712" i="1"/>
  <c r="CA712" i="1" s="1"/>
  <c r="CP712" i="1" s="1"/>
  <c r="AZ713" i="1"/>
  <c r="CA713" i="1" s="1"/>
  <c r="CP713" i="1" s="1"/>
  <c r="AZ714" i="1"/>
  <c r="CA714" i="1" s="1"/>
  <c r="CP714" i="1" s="1"/>
  <c r="AZ715" i="1"/>
  <c r="CA715" i="1" s="1"/>
  <c r="CP715" i="1" s="1"/>
  <c r="AZ716" i="1"/>
  <c r="CA716" i="1" s="1"/>
  <c r="CP716" i="1" s="1"/>
  <c r="AZ717" i="1"/>
  <c r="CA717" i="1" s="1"/>
  <c r="CP717" i="1" s="1"/>
  <c r="AZ718" i="1"/>
  <c r="CA718" i="1" s="1"/>
  <c r="CP718" i="1" s="1"/>
  <c r="AZ719" i="1"/>
  <c r="CA719" i="1" s="1"/>
  <c r="CP719" i="1" s="1"/>
  <c r="AZ720" i="1"/>
  <c r="CA720" i="1" s="1"/>
  <c r="CP720" i="1" s="1"/>
  <c r="AZ721" i="1"/>
  <c r="CA721" i="1" s="1"/>
  <c r="CP721" i="1" s="1"/>
  <c r="AZ722" i="1"/>
  <c r="CA722" i="1" s="1"/>
  <c r="CP722" i="1" s="1"/>
  <c r="AZ723" i="1"/>
  <c r="CA723" i="1" s="1"/>
  <c r="CP723" i="1" s="1"/>
  <c r="AZ724" i="1"/>
  <c r="CA724" i="1" s="1"/>
  <c r="CP724" i="1" s="1"/>
  <c r="AZ725" i="1"/>
  <c r="CA725" i="1" s="1"/>
  <c r="CP725" i="1" s="1"/>
  <c r="AZ726" i="1"/>
  <c r="CA726" i="1" s="1"/>
  <c r="CP726" i="1" s="1"/>
  <c r="AZ727" i="1"/>
  <c r="CA727" i="1" s="1"/>
  <c r="CP727" i="1" s="1"/>
  <c r="AZ728" i="1"/>
  <c r="CA728" i="1" s="1"/>
  <c r="CP728" i="1" s="1"/>
  <c r="AZ729" i="1"/>
  <c r="CA729" i="1" s="1"/>
  <c r="CP729" i="1" s="1"/>
  <c r="AZ730" i="1"/>
  <c r="CA730" i="1" s="1"/>
  <c r="CP730" i="1" s="1"/>
  <c r="AZ731" i="1"/>
  <c r="CA731" i="1" s="1"/>
  <c r="CP731" i="1" s="1"/>
  <c r="AZ732" i="1"/>
  <c r="CA732" i="1" s="1"/>
  <c r="CP732" i="1" s="1"/>
  <c r="AZ733" i="1"/>
  <c r="CA733" i="1" s="1"/>
  <c r="CP733" i="1" s="1"/>
  <c r="AZ734" i="1"/>
  <c r="CA734" i="1" s="1"/>
  <c r="CP734" i="1" s="1"/>
  <c r="AZ735" i="1"/>
  <c r="CA735" i="1" s="1"/>
  <c r="CP735" i="1" s="1"/>
  <c r="AZ736" i="1"/>
  <c r="CA736" i="1" s="1"/>
  <c r="CP736" i="1" s="1"/>
  <c r="AZ737" i="1"/>
  <c r="CA737" i="1" s="1"/>
  <c r="CP737" i="1" s="1"/>
  <c r="AZ738" i="1"/>
  <c r="CA738" i="1" s="1"/>
  <c r="CP738" i="1" s="1"/>
  <c r="AZ739" i="1"/>
  <c r="CA739" i="1" s="1"/>
  <c r="CP739" i="1" s="1"/>
  <c r="AZ740" i="1"/>
  <c r="CA740" i="1" s="1"/>
  <c r="CP740" i="1" s="1"/>
  <c r="AZ741" i="1"/>
  <c r="CA741" i="1" s="1"/>
  <c r="CP741" i="1" s="1"/>
  <c r="AZ742" i="1"/>
  <c r="CA742" i="1" s="1"/>
  <c r="CP742" i="1" s="1"/>
  <c r="AZ743" i="1"/>
  <c r="CA743" i="1" s="1"/>
  <c r="CP743" i="1" s="1"/>
  <c r="AZ744" i="1"/>
  <c r="CA744" i="1" s="1"/>
  <c r="CP744" i="1" s="1"/>
  <c r="AZ745" i="1"/>
  <c r="CA745" i="1" s="1"/>
  <c r="CP745" i="1" s="1"/>
  <c r="AZ746" i="1"/>
  <c r="CA746" i="1" s="1"/>
  <c r="CP746" i="1" s="1"/>
  <c r="AZ747" i="1"/>
  <c r="CA747" i="1" s="1"/>
  <c r="CP747" i="1" s="1"/>
  <c r="AZ748" i="1"/>
  <c r="CA748" i="1" s="1"/>
  <c r="CP748" i="1" s="1"/>
  <c r="AZ749" i="1"/>
  <c r="CA749" i="1" s="1"/>
  <c r="CP749" i="1" s="1"/>
  <c r="AZ750" i="1"/>
  <c r="CA750" i="1" s="1"/>
  <c r="CP750" i="1" s="1"/>
  <c r="AZ751" i="1"/>
  <c r="CA751" i="1" s="1"/>
  <c r="CP751" i="1" s="1"/>
  <c r="AZ752" i="1"/>
  <c r="CA752" i="1" s="1"/>
  <c r="CP752" i="1" s="1"/>
  <c r="AZ753" i="1"/>
  <c r="CA753" i="1" s="1"/>
  <c r="CP753" i="1" s="1"/>
  <c r="AZ754" i="1"/>
  <c r="CA754" i="1" s="1"/>
  <c r="CP754" i="1" s="1"/>
  <c r="AZ755" i="1"/>
  <c r="CA755" i="1" s="1"/>
  <c r="CP755" i="1" s="1"/>
  <c r="AZ756" i="1"/>
  <c r="CA756" i="1" s="1"/>
  <c r="CP756" i="1" s="1"/>
  <c r="AZ757" i="1"/>
  <c r="CA757" i="1" s="1"/>
  <c r="CP757" i="1" s="1"/>
  <c r="AZ758" i="1"/>
  <c r="CA758" i="1" s="1"/>
  <c r="CP758" i="1" s="1"/>
  <c r="AZ759" i="1"/>
  <c r="CA759" i="1" s="1"/>
  <c r="CP759" i="1" s="1"/>
  <c r="AZ760" i="1"/>
  <c r="CA760" i="1" s="1"/>
  <c r="CP760" i="1" s="1"/>
  <c r="AZ761" i="1"/>
  <c r="CA761" i="1" s="1"/>
  <c r="CP761" i="1" s="1"/>
  <c r="AZ762" i="1"/>
  <c r="CA762" i="1" s="1"/>
  <c r="CP762" i="1" s="1"/>
  <c r="AZ763" i="1"/>
  <c r="CA763" i="1" s="1"/>
  <c r="CP763" i="1" s="1"/>
  <c r="AZ764" i="1"/>
  <c r="CA764" i="1" s="1"/>
  <c r="CP764" i="1" s="1"/>
  <c r="AZ765" i="1"/>
  <c r="CA765" i="1" s="1"/>
  <c r="CP765" i="1" s="1"/>
  <c r="AZ766" i="1"/>
  <c r="CA766" i="1" s="1"/>
  <c r="CP766" i="1" s="1"/>
  <c r="AZ767" i="1"/>
  <c r="CA767" i="1" s="1"/>
  <c r="CP767" i="1" s="1"/>
  <c r="AZ768" i="1"/>
  <c r="CA768" i="1" s="1"/>
  <c r="CP768" i="1" s="1"/>
  <c r="AZ769" i="1"/>
  <c r="CA769" i="1" s="1"/>
  <c r="CP769" i="1" s="1"/>
  <c r="AZ770" i="1"/>
  <c r="CA770" i="1" s="1"/>
  <c r="CP770" i="1" s="1"/>
  <c r="AZ771" i="1"/>
  <c r="CA771" i="1" s="1"/>
  <c r="CP771" i="1" s="1"/>
  <c r="AZ772" i="1"/>
  <c r="CA772" i="1" s="1"/>
  <c r="CP772" i="1" s="1"/>
  <c r="AZ773" i="1"/>
  <c r="CA773" i="1" s="1"/>
  <c r="CP773" i="1" s="1"/>
  <c r="AZ774" i="1"/>
  <c r="CA774" i="1" s="1"/>
  <c r="CP774" i="1" s="1"/>
  <c r="AZ775" i="1"/>
  <c r="CA775" i="1" s="1"/>
  <c r="CP775" i="1" s="1"/>
  <c r="AZ776" i="1"/>
  <c r="CA776" i="1" s="1"/>
  <c r="CP776" i="1" s="1"/>
  <c r="AZ777" i="1"/>
  <c r="CA777" i="1" s="1"/>
  <c r="CP777" i="1" s="1"/>
  <c r="AZ778" i="1"/>
  <c r="CA778" i="1" s="1"/>
  <c r="CP778" i="1" s="1"/>
  <c r="AZ779" i="1"/>
  <c r="CA779" i="1" s="1"/>
  <c r="CP779" i="1" s="1"/>
  <c r="AZ780" i="1"/>
  <c r="CA780" i="1" s="1"/>
  <c r="CP780" i="1" s="1"/>
  <c r="AZ781" i="1"/>
  <c r="CA781" i="1" s="1"/>
  <c r="CP781" i="1" s="1"/>
  <c r="AZ782" i="1"/>
  <c r="CA782" i="1" s="1"/>
  <c r="CP782" i="1" s="1"/>
  <c r="AZ783" i="1"/>
  <c r="CA783" i="1" s="1"/>
  <c r="CP783" i="1" s="1"/>
  <c r="AZ784" i="1"/>
  <c r="CA784" i="1" s="1"/>
  <c r="CP784" i="1" s="1"/>
  <c r="AZ785" i="1"/>
  <c r="CA785" i="1" s="1"/>
  <c r="CP785" i="1" s="1"/>
  <c r="AZ786" i="1"/>
  <c r="CA786" i="1" s="1"/>
  <c r="CP786" i="1" s="1"/>
  <c r="AZ787" i="1"/>
  <c r="CA787" i="1" s="1"/>
  <c r="CP787" i="1" s="1"/>
  <c r="AZ788" i="1"/>
  <c r="CA788" i="1" s="1"/>
  <c r="CP788" i="1" s="1"/>
  <c r="AZ789" i="1"/>
  <c r="CA789" i="1" s="1"/>
  <c r="CP789" i="1" s="1"/>
  <c r="AZ790" i="1"/>
  <c r="CA790" i="1" s="1"/>
  <c r="CP790" i="1" s="1"/>
  <c r="AZ791" i="1"/>
  <c r="CA791" i="1" s="1"/>
  <c r="CP791" i="1" s="1"/>
  <c r="AZ792" i="1"/>
  <c r="CA792" i="1" s="1"/>
  <c r="CP792" i="1" s="1"/>
  <c r="AZ793" i="1"/>
  <c r="CA793" i="1" s="1"/>
  <c r="CP793" i="1" s="1"/>
  <c r="AZ794" i="1"/>
  <c r="CA794" i="1" s="1"/>
  <c r="CP794" i="1" s="1"/>
  <c r="AZ795" i="1"/>
  <c r="CA795" i="1" s="1"/>
  <c r="CP795" i="1" s="1"/>
  <c r="AZ796" i="1"/>
  <c r="CA796" i="1" s="1"/>
  <c r="CP796" i="1" s="1"/>
  <c r="AZ797" i="1"/>
  <c r="CA797" i="1" s="1"/>
  <c r="CP797" i="1" s="1"/>
  <c r="AZ798" i="1"/>
  <c r="CA798" i="1" s="1"/>
  <c r="CP798" i="1" s="1"/>
  <c r="AZ799" i="1"/>
  <c r="CA799" i="1" s="1"/>
  <c r="CP799" i="1" s="1"/>
  <c r="AZ800" i="1"/>
  <c r="CA800" i="1" s="1"/>
  <c r="CP800" i="1" s="1"/>
  <c r="AZ801" i="1"/>
  <c r="CA801" i="1" s="1"/>
  <c r="CP801" i="1" s="1"/>
  <c r="AZ802" i="1"/>
  <c r="CA802" i="1" s="1"/>
  <c r="CP802" i="1" s="1"/>
  <c r="AZ803" i="1"/>
  <c r="CA803" i="1" s="1"/>
  <c r="CP803" i="1" s="1"/>
  <c r="AZ804" i="1"/>
  <c r="CA804" i="1" s="1"/>
  <c r="CP804" i="1" s="1"/>
  <c r="AZ805" i="1"/>
  <c r="CA805" i="1" s="1"/>
  <c r="CP805" i="1" s="1"/>
  <c r="AZ806" i="1"/>
  <c r="CA806" i="1" s="1"/>
  <c r="CP806" i="1" s="1"/>
  <c r="AZ807" i="1"/>
  <c r="CA807" i="1" s="1"/>
  <c r="CP807" i="1" s="1"/>
  <c r="AZ808" i="1"/>
  <c r="CA808" i="1" s="1"/>
  <c r="CP808" i="1" s="1"/>
  <c r="AZ809" i="1"/>
  <c r="CA809" i="1" s="1"/>
  <c r="CP809" i="1" s="1"/>
  <c r="AZ810" i="1"/>
  <c r="CA810" i="1" s="1"/>
  <c r="CP810" i="1" s="1"/>
  <c r="AZ811" i="1"/>
  <c r="CA811" i="1" s="1"/>
  <c r="CP811" i="1" s="1"/>
  <c r="AZ812" i="1"/>
  <c r="CA812" i="1" s="1"/>
  <c r="CP812" i="1" s="1"/>
  <c r="AZ813" i="1"/>
  <c r="CA813" i="1" s="1"/>
  <c r="CP813" i="1" s="1"/>
  <c r="AZ814" i="1"/>
  <c r="CA814" i="1" s="1"/>
  <c r="CP814" i="1" s="1"/>
  <c r="AZ815" i="1"/>
  <c r="CA815" i="1" s="1"/>
  <c r="CP815" i="1" s="1"/>
  <c r="AZ816" i="1"/>
  <c r="CA816" i="1" s="1"/>
  <c r="CP816" i="1" s="1"/>
  <c r="AZ817" i="1"/>
  <c r="CA817" i="1" s="1"/>
  <c r="CP817" i="1" s="1"/>
  <c r="AZ818" i="1"/>
  <c r="CA818" i="1" s="1"/>
  <c r="CP818" i="1" s="1"/>
  <c r="AZ819" i="1"/>
  <c r="CA819" i="1" s="1"/>
  <c r="CP819" i="1" s="1"/>
  <c r="AZ820" i="1"/>
  <c r="CA820" i="1" s="1"/>
  <c r="CP820" i="1" s="1"/>
  <c r="AZ821" i="1"/>
  <c r="CA821" i="1" s="1"/>
  <c r="CP821" i="1" s="1"/>
  <c r="AZ822" i="1"/>
  <c r="CA822" i="1" s="1"/>
  <c r="CP822" i="1" s="1"/>
  <c r="AZ823" i="1"/>
  <c r="CA823" i="1" s="1"/>
  <c r="CP823" i="1" s="1"/>
  <c r="AZ824" i="1"/>
  <c r="CA824" i="1" s="1"/>
  <c r="CP824" i="1" s="1"/>
  <c r="AZ825" i="1"/>
  <c r="CA825" i="1" s="1"/>
  <c r="CP825" i="1" s="1"/>
  <c r="AZ826" i="1"/>
  <c r="CA826" i="1" s="1"/>
  <c r="CP826" i="1" s="1"/>
  <c r="AZ827" i="1"/>
  <c r="CA827" i="1" s="1"/>
  <c r="CP827" i="1" s="1"/>
  <c r="AZ828" i="1"/>
  <c r="CA828" i="1" s="1"/>
  <c r="CP828" i="1" s="1"/>
  <c r="AZ829" i="1"/>
  <c r="CA829" i="1" s="1"/>
  <c r="CP829" i="1" s="1"/>
  <c r="AZ830" i="1"/>
  <c r="CA830" i="1" s="1"/>
  <c r="CP830" i="1" s="1"/>
  <c r="AZ831" i="1"/>
  <c r="CA831" i="1" s="1"/>
  <c r="CP831" i="1" s="1"/>
  <c r="AZ832" i="1"/>
  <c r="CA832" i="1" s="1"/>
  <c r="CP832" i="1" s="1"/>
  <c r="AZ833" i="1"/>
  <c r="CA833" i="1" s="1"/>
  <c r="CP833" i="1" s="1"/>
  <c r="AZ834" i="1"/>
  <c r="CA834" i="1" s="1"/>
  <c r="CP834" i="1" s="1"/>
  <c r="AZ835" i="1"/>
  <c r="CA835" i="1" s="1"/>
  <c r="CP835" i="1" s="1"/>
  <c r="AZ836" i="1"/>
  <c r="CA836" i="1" s="1"/>
  <c r="CP836" i="1" s="1"/>
  <c r="AZ837" i="1"/>
  <c r="CA837" i="1" s="1"/>
  <c r="CP837" i="1" s="1"/>
  <c r="AZ838" i="1"/>
  <c r="CA838" i="1" s="1"/>
  <c r="CP838" i="1" s="1"/>
  <c r="AZ839" i="1"/>
  <c r="CA839" i="1" s="1"/>
  <c r="CP839" i="1" s="1"/>
  <c r="AZ840" i="1"/>
  <c r="CA840" i="1" s="1"/>
  <c r="CP840" i="1" s="1"/>
  <c r="AZ841" i="1"/>
  <c r="CA841" i="1" s="1"/>
  <c r="CP841" i="1" s="1"/>
  <c r="AZ842" i="1"/>
  <c r="CA842" i="1" s="1"/>
  <c r="CP842" i="1" s="1"/>
  <c r="AZ843" i="1"/>
  <c r="CA843" i="1" s="1"/>
  <c r="CP843" i="1" s="1"/>
  <c r="AZ844" i="1"/>
  <c r="CA844" i="1" s="1"/>
  <c r="CP844" i="1" s="1"/>
  <c r="AZ845" i="1"/>
  <c r="CA845" i="1" s="1"/>
  <c r="CP845" i="1" s="1"/>
  <c r="AZ846" i="1"/>
  <c r="CA846" i="1" s="1"/>
  <c r="CP846" i="1" s="1"/>
  <c r="AZ847" i="1"/>
  <c r="CA847" i="1" s="1"/>
  <c r="CP847" i="1" s="1"/>
  <c r="AZ848" i="1"/>
  <c r="CA848" i="1" s="1"/>
  <c r="CP848" i="1" s="1"/>
  <c r="AZ849" i="1"/>
  <c r="CA849" i="1" s="1"/>
  <c r="CP849" i="1" s="1"/>
  <c r="AZ850" i="1"/>
  <c r="CA850" i="1" s="1"/>
  <c r="CP850" i="1" s="1"/>
  <c r="AZ851" i="1"/>
  <c r="CA851" i="1" s="1"/>
  <c r="CP851" i="1" s="1"/>
  <c r="AZ852" i="1"/>
  <c r="CA852" i="1" s="1"/>
  <c r="CP852" i="1" s="1"/>
  <c r="AZ853" i="1"/>
  <c r="CA853" i="1" s="1"/>
  <c r="CP853" i="1" s="1"/>
  <c r="AZ854" i="1"/>
  <c r="CA854" i="1" s="1"/>
  <c r="CP854" i="1" s="1"/>
  <c r="AZ855" i="1"/>
  <c r="CA855" i="1" s="1"/>
  <c r="CP855" i="1" s="1"/>
  <c r="AZ856" i="1"/>
  <c r="CA856" i="1" s="1"/>
  <c r="CP856" i="1" s="1"/>
  <c r="AZ857" i="1"/>
  <c r="CA857" i="1" s="1"/>
  <c r="CP857" i="1" s="1"/>
  <c r="AZ858" i="1"/>
  <c r="CA858" i="1" s="1"/>
  <c r="CP858" i="1" s="1"/>
  <c r="AZ859" i="1"/>
  <c r="CA859" i="1" s="1"/>
  <c r="CP859" i="1" s="1"/>
  <c r="AZ860" i="1"/>
  <c r="CA860" i="1" s="1"/>
  <c r="CP860" i="1" s="1"/>
  <c r="AZ861" i="1"/>
  <c r="CA861" i="1" s="1"/>
  <c r="CP861" i="1" s="1"/>
  <c r="AZ862" i="1"/>
  <c r="CA862" i="1" s="1"/>
  <c r="CP862" i="1" s="1"/>
  <c r="AZ863" i="1"/>
  <c r="CA863" i="1" s="1"/>
  <c r="CP863" i="1" s="1"/>
  <c r="AZ864" i="1"/>
  <c r="CA864" i="1" s="1"/>
  <c r="CP864" i="1" s="1"/>
  <c r="AZ865" i="1"/>
  <c r="CA865" i="1" s="1"/>
  <c r="CP865" i="1" s="1"/>
  <c r="AZ866" i="1"/>
  <c r="CA866" i="1" s="1"/>
  <c r="CP866" i="1" s="1"/>
  <c r="AZ867" i="1"/>
  <c r="CA867" i="1" s="1"/>
  <c r="CP867" i="1" s="1"/>
  <c r="AZ868" i="1"/>
  <c r="CA868" i="1" s="1"/>
  <c r="CP868" i="1" s="1"/>
  <c r="AZ869" i="1"/>
  <c r="CA869" i="1" s="1"/>
  <c r="CP869" i="1" s="1"/>
  <c r="AZ870" i="1"/>
  <c r="CA870" i="1" s="1"/>
  <c r="CP870" i="1" s="1"/>
  <c r="AZ871" i="1"/>
  <c r="CA871" i="1" s="1"/>
  <c r="CP871" i="1" s="1"/>
  <c r="AZ872" i="1"/>
  <c r="CA872" i="1" s="1"/>
  <c r="CP872" i="1" s="1"/>
  <c r="AZ873" i="1"/>
  <c r="CA873" i="1" s="1"/>
  <c r="CP873" i="1" s="1"/>
  <c r="AZ874" i="1"/>
  <c r="CA874" i="1" s="1"/>
  <c r="CP874" i="1" s="1"/>
  <c r="AZ875" i="1"/>
  <c r="CA875" i="1" s="1"/>
  <c r="CP875" i="1" s="1"/>
  <c r="AZ876" i="1"/>
  <c r="CA876" i="1" s="1"/>
  <c r="CP876" i="1" s="1"/>
  <c r="AZ877" i="1"/>
  <c r="CA877" i="1" s="1"/>
  <c r="CP877" i="1" s="1"/>
  <c r="AZ878" i="1"/>
  <c r="CA878" i="1" s="1"/>
  <c r="CP878" i="1" s="1"/>
  <c r="AZ879" i="1"/>
  <c r="CA879" i="1" s="1"/>
  <c r="CP879" i="1" s="1"/>
  <c r="AZ880" i="1"/>
  <c r="CA880" i="1" s="1"/>
  <c r="CP880" i="1" s="1"/>
  <c r="AZ881" i="1"/>
  <c r="CA881" i="1" s="1"/>
  <c r="CP881" i="1" s="1"/>
  <c r="AZ882" i="1"/>
  <c r="CA882" i="1" s="1"/>
  <c r="CP882" i="1" s="1"/>
  <c r="AZ883" i="1"/>
  <c r="CA883" i="1" s="1"/>
  <c r="CP883" i="1" s="1"/>
  <c r="AZ884" i="1"/>
  <c r="CA884" i="1" s="1"/>
  <c r="CP884" i="1" s="1"/>
  <c r="AZ885" i="1"/>
  <c r="CA885" i="1" s="1"/>
  <c r="CP885" i="1" s="1"/>
  <c r="AZ886" i="1"/>
  <c r="CA886" i="1" s="1"/>
  <c r="CP886" i="1" s="1"/>
  <c r="AZ887" i="1"/>
  <c r="CA887" i="1" s="1"/>
  <c r="CP887" i="1" s="1"/>
  <c r="AZ888" i="1"/>
  <c r="CA888" i="1" s="1"/>
  <c r="CP888" i="1" s="1"/>
  <c r="AZ889" i="1"/>
  <c r="CA889" i="1" s="1"/>
  <c r="CP889" i="1" s="1"/>
  <c r="AZ890" i="1"/>
  <c r="CA890" i="1" s="1"/>
  <c r="CP890" i="1" s="1"/>
  <c r="AZ891" i="1"/>
  <c r="CA891" i="1" s="1"/>
  <c r="CP891" i="1" s="1"/>
  <c r="AZ892" i="1"/>
  <c r="CA892" i="1" s="1"/>
  <c r="CP892" i="1" s="1"/>
  <c r="AZ893" i="1"/>
  <c r="CA893" i="1" s="1"/>
  <c r="CP893" i="1" s="1"/>
  <c r="AZ894" i="1"/>
  <c r="CA894" i="1" s="1"/>
  <c r="CP894" i="1" s="1"/>
  <c r="AZ895" i="1"/>
  <c r="CA895" i="1" s="1"/>
  <c r="CP895" i="1" s="1"/>
  <c r="AZ896" i="1"/>
  <c r="CA896" i="1" s="1"/>
  <c r="CP896" i="1" s="1"/>
  <c r="AZ897" i="1"/>
  <c r="CA897" i="1" s="1"/>
  <c r="CP897" i="1" s="1"/>
  <c r="AZ898" i="1"/>
  <c r="CA898" i="1" s="1"/>
  <c r="CP898" i="1" s="1"/>
  <c r="AZ899" i="1"/>
  <c r="CA899" i="1" s="1"/>
  <c r="CP899" i="1" s="1"/>
  <c r="AZ900" i="1"/>
  <c r="CA900" i="1" s="1"/>
  <c r="CP900" i="1" s="1"/>
  <c r="AZ901" i="1"/>
  <c r="CA901" i="1" s="1"/>
  <c r="CP901" i="1" s="1"/>
  <c r="AZ902" i="1"/>
  <c r="CA902" i="1" s="1"/>
  <c r="CP902" i="1" s="1"/>
  <c r="AZ903" i="1"/>
  <c r="CA903" i="1" s="1"/>
  <c r="CP903" i="1" s="1"/>
  <c r="AZ904" i="1"/>
  <c r="CA904" i="1" s="1"/>
  <c r="CP904" i="1" s="1"/>
  <c r="AZ905" i="1"/>
  <c r="CA905" i="1" s="1"/>
  <c r="CP905" i="1" s="1"/>
  <c r="AZ906" i="1"/>
  <c r="CA906" i="1" s="1"/>
  <c r="CP906" i="1" s="1"/>
  <c r="AZ907" i="1"/>
  <c r="CA907" i="1" s="1"/>
  <c r="CP907" i="1" s="1"/>
  <c r="AZ908" i="1"/>
  <c r="CA908" i="1" s="1"/>
  <c r="CP908" i="1" s="1"/>
  <c r="AZ909" i="1"/>
  <c r="CA909" i="1" s="1"/>
  <c r="CP909" i="1" s="1"/>
  <c r="AZ910" i="1"/>
  <c r="CA910" i="1" s="1"/>
  <c r="CP910" i="1" s="1"/>
  <c r="AZ911" i="1"/>
  <c r="CA911" i="1" s="1"/>
  <c r="CP911" i="1" s="1"/>
  <c r="AZ912" i="1"/>
  <c r="CA912" i="1" s="1"/>
  <c r="CP912" i="1" s="1"/>
  <c r="AZ913" i="1"/>
  <c r="CA913" i="1" s="1"/>
  <c r="CP913" i="1" s="1"/>
  <c r="AZ914" i="1"/>
  <c r="CA914" i="1" s="1"/>
  <c r="CP914" i="1" s="1"/>
  <c r="AZ915" i="1"/>
  <c r="CA915" i="1" s="1"/>
  <c r="CP915" i="1" s="1"/>
  <c r="AZ916" i="1"/>
  <c r="CA916" i="1" s="1"/>
  <c r="CP916" i="1" s="1"/>
  <c r="AZ917" i="1"/>
  <c r="CA917" i="1" s="1"/>
  <c r="CP917" i="1" s="1"/>
  <c r="AZ918" i="1"/>
  <c r="CA918" i="1" s="1"/>
  <c r="CP918" i="1" s="1"/>
  <c r="AZ919" i="1"/>
  <c r="CA919" i="1" s="1"/>
  <c r="CP919" i="1" s="1"/>
  <c r="AZ920" i="1"/>
  <c r="CA920" i="1" s="1"/>
  <c r="CP920" i="1" s="1"/>
  <c r="AZ921" i="1"/>
  <c r="CA921" i="1" s="1"/>
  <c r="CP921" i="1" s="1"/>
  <c r="AZ922" i="1"/>
  <c r="CA922" i="1" s="1"/>
  <c r="CP922" i="1" s="1"/>
  <c r="AZ923" i="1"/>
  <c r="CA923" i="1" s="1"/>
  <c r="CP923" i="1" s="1"/>
  <c r="AZ924" i="1"/>
  <c r="CA924" i="1" s="1"/>
  <c r="CP924" i="1" s="1"/>
  <c r="AZ925" i="1"/>
  <c r="CA925" i="1" s="1"/>
  <c r="CP925" i="1" s="1"/>
  <c r="AZ926" i="1"/>
  <c r="CA926" i="1" s="1"/>
  <c r="CP926" i="1" s="1"/>
  <c r="AZ927" i="1"/>
  <c r="CA927" i="1" s="1"/>
  <c r="CP927" i="1" s="1"/>
  <c r="AZ928" i="1"/>
  <c r="CA928" i="1" s="1"/>
  <c r="CP928" i="1" s="1"/>
  <c r="AZ929" i="1"/>
  <c r="CA929" i="1" s="1"/>
  <c r="CP929" i="1" s="1"/>
  <c r="AZ930" i="1"/>
  <c r="CA930" i="1" s="1"/>
  <c r="CP930" i="1" s="1"/>
  <c r="AZ931" i="1"/>
  <c r="CA931" i="1" s="1"/>
  <c r="CP931" i="1" s="1"/>
  <c r="AZ932" i="1"/>
  <c r="CA932" i="1" s="1"/>
  <c r="CP932" i="1" s="1"/>
  <c r="AZ933" i="1"/>
  <c r="CA933" i="1" s="1"/>
  <c r="CP933" i="1" s="1"/>
  <c r="AZ934" i="1"/>
  <c r="CA934" i="1" s="1"/>
  <c r="CP934" i="1" s="1"/>
  <c r="AZ935" i="1"/>
  <c r="CA935" i="1" s="1"/>
  <c r="CP935" i="1" s="1"/>
  <c r="AZ936" i="1"/>
  <c r="CA936" i="1" s="1"/>
  <c r="CP936" i="1" s="1"/>
  <c r="AZ937" i="1"/>
  <c r="CA937" i="1" s="1"/>
  <c r="CP937" i="1" s="1"/>
  <c r="AZ938" i="1"/>
  <c r="CA938" i="1" s="1"/>
  <c r="CP938" i="1" s="1"/>
  <c r="AZ939" i="1"/>
  <c r="CA939" i="1" s="1"/>
  <c r="CP939" i="1" s="1"/>
  <c r="AZ940" i="1"/>
  <c r="CA940" i="1" s="1"/>
  <c r="CP940" i="1" s="1"/>
  <c r="AZ941" i="1"/>
  <c r="CA941" i="1" s="1"/>
  <c r="CP941" i="1" s="1"/>
  <c r="AZ942" i="1"/>
  <c r="CA942" i="1" s="1"/>
  <c r="CP942" i="1" s="1"/>
  <c r="AZ943" i="1"/>
  <c r="CA943" i="1" s="1"/>
  <c r="CP943" i="1" s="1"/>
  <c r="AZ944" i="1"/>
  <c r="CA944" i="1" s="1"/>
  <c r="CP944" i="1" s="1"/>
  <c r="AZ945" i="1"/>
  <c r="CA945" i="1" s="1"/>
  <c r="CP945" i="1" s="1"/>
  <c r="AZ946" i="1"/>
  <c r="CA946" i="1" s="1"/>
  <c r="CP946" i="1" s="1"/>
  <c r="AZ947" i="1"/>
  <c r="CA947" i="1" s="1"/>
  <c r="CP947" i="1" s="1"/>
  <c r="AZ948" i="1"/>
  <c r="CA948" i="1" s="1"/>
  <c r="CP948" i="1" s="1"/>
  <c r="AZ949" i="1"/>
  <c r="CA949" i="1" s="1"/>
  <c r="CP949" i="1" s="1"/>
  <c r="AZ950" i="1"/>
  <c r="CA950" i="1" s="1"/>
  <c r="CP950" i="1" s="1"/>
  <c r="AZ951" i="1"/>
  <c r="CA951" i="1" s="1"/>
  <c r="CP951" i="1" s="1"/>
  <c r="AZ952" i="1"/>
  <c r="CA952" i="1" s="1"/>
  <c r="CP952" i="1" s="1"/>
  <c r="AZ953" i="1"/>
  <c r="CA953" i="1" s="1"/>
  <c r="CP953" i="1" s="1"/>
  <c r="AZ954" i="1"/>
  <c r="CA954" i="1" s="1"/>
  <c r="CP954" i="1" s="1"/>
  <c r="AZ955" i="1"/>
  <c r="CA955" i="1" s="1"/>
  <c r="CP955" i="1" s="1"/>
  <c r="AZ956" i="1"/>
  <c r="CA956" i="1" s="1"/>
  <c r="CP956" i="1" s="1"/>
  <c r="AZ957" i="1"/>
  <c r="CA957" i="1" s="1"/>
  <c r="CP957" i="1" s="1"/>
  <c r="AZ958" i="1"/>
  <c r="CA958" i="1" s="1"/>
  <c r="CP958" i="1" s="1"/>
  <c r="AZ959" i="1"/>
  <c r="CA959" i="1" s="1"/>
  <c r="CP959" i="1" s="1"/>
  <c r="AZ960" i="1"/>
  <c r="CA960" i="1" s="1"/>
  <c r="CP960" i="1" s="1"/>
  <c r="AZ961" i="1"/>
  <c r="CA961" i="1" s="1"/>
  <c r="CP961" i="1" s="1"/>
  <c r="AZ962" i="1"/>
  <c r="CA962" i="1" s="1"/>
  <c r="CP962" i="1" s="1"/>
  <c r="AZ963" i="1"/>
  <c r="CA963" i="1" s="1"/>
  <c r="CP963" i="1" s="1"/>
  <c r="AZ964" i="1"/>
  <c r="CA964" i="1" s="1"/>
  <c r="CP964" i="1" s="1"/>
  <c r="AZ965" i="1"/>
  <c r="CA965" i="1" s="1"/>
  <c r="CP965" i="1" s="1"/>
  <c r="AZ966" i="1"/>
  <c r="CA966" i="1" s="1"/>
  <c r="CP966" i="1" s="1"/>
  <c r="AZ967" i="1"/>
  <c r="CA967" i="1" s="1"/>
  <c r="CP967" i="1" s="1"/>
  <c r="AZ968" i="1"/>
  <c r="CA968" i="1" s="1"/>
  <c r="CP968" i="1" s="1"/>
  <c r="AZ969" i="1"/>
  <c r="CA969" i="1" s="1"/>
  <c r="CP969" i="1" s="1"/>
  <c r="AZ970" i="1"/>
  <c r="CA970" i="1" s="1"/>
  <c r="CP970" i="1" s="1"/>
  <c r="AZ971" i="1"/>
  <c r="CA971" i="1" s="1"/>
  <c r="CP971" i="1" s="1"/>
  <c r="AZ972" i="1"/>
  <c r="CA972" i="1" s="1"/>
  <c r="CP972" i="1" s="1"/>
  <c r="AZ973" i="1"/>
  <c r="CA973" i="1" s="1"/>
  <c r="CP973" i="1" s="1"/>
  <c r="AZ974" i="1"/>
  <c r="CA974" i="1" s="1"/>
  <c r="CP974" i="1" s="1"/>
  <c r="AZ975" i="1"/>
  <c r="CA975" i="1" s="1"/>
  <c r="CP975" i="1" s="1"/>
  <c r="AZ976" i="1"/>
  <c r="CA976" i="1" s="1"/>
  <c r="CP976" i="1" s="1"/>
  <c r="AZ977" i="1"/>
  <c r="CA977" i="1" s="1"/>
  <c r="CP977" i="1" s="1"/>
  <c r="AZ978" i="1"/>
  <c r="CA978" i="1" s="1"/>
  <c r="CP978" i="1" s="1"/>
  <c r="AZ979" i="1"/>
  <c r="CA979" i="1" s="1"/>
  <c r="CP979" i="1" s="1"/>
  <c r="AZ980" i="1"/>
  <c r="CA980" i="1" s="1"/>
  <c r="CP980" i="1" s="1"/>
  <c r="AZ981" i="1"/>
  <c r="CA981" i="1" s="1"/>
  <c r="CP981" i="1" s="1"/>
  <c r="AZ982" i="1"/>
  <c r="CA982" i="1" s="1"/>
  <c r="CP982" i="1" s="1"/>
  <c r="AZ983" i="1"/>
  <c r="CA983" i="1" s="1"/>
  <c r="CP983" i="1" s="1"/>
  <c r="AZ984" i="1"/>
  <c r="CA984" i="1" s="1"/>
  <c r="CP984" i="1" s="1"/>
  <c r="AZ985" i="1"/>
  <c r="CA985" i="1" s="1"/>
  <c r="CP985" i="1" s="1"/>
  <c r="AZ986" i="1"/>
  <c r="CA986" i="1" s="1"/>
  <c r="CP986" i="1" s="1"/>
  <c r="AZ987" i="1"/>
  <c r="CA987" i="1" s="1"/>
  <c r="CP987" i="1" s="1"/>
  <c r="AZ988" i="1"/>
  <c r="CA988" i="1" s="1"/>
  <c r="CP988" i="1" s="1"/>
  <c r="AZ989" i="1"/>
  <c r="CA989" i="1" s="1"/>
  <c r="CP989" i="1" s="1"/>
  <c r="AZ990" i="1"/>
  <c r="CA990" i="1" s="1"/>
  <c r="CP990" i="1" s="1"/>
  <c r="AZ991" i="1"/>
  <c r="CA991" i="1" s="1"/>
  <c r="CP991" i="1" s="1"/>
  <c r="AZ992" i="1"/>
  <c r="CA992" i="1" s="1"/>
  <c r="CP992" i="1" s="1"/>
  <c r="AZ993" i="1"/>
  <c r="CA993" i="1" s="1"/>
  <c r="CP993" i="1" s="1"/>
  <c r="AZ994" i="1"/>
  <c r="CA994" i="1" s="1"/>
  <c r="CP994" i="1" s="1"/>
  <c r="AZ995" i="1"/>
  <c r="CA995" i="1" s="1"/>
  <c r="CP995" i="1" s="1"/>
  <c r="AZ996" i="1"/>
  <c r="CA996" i="1" s="1"/>
  <c r="CP996" i="1" s="1"/>
  <c r="AZ997" i="1"/>
  <c r="CA997" i="1" s="1"/>
  <c r="CP997" i="1" s="1"/>
  <c r="AZ998" i="1"/>
  <c r="CA998" i="1" s="1"/>
  <c r="CP998" i="1" s="1"/>
  <c r="AZ999" i="1"/>
  <c r="CA999" i="1" s="1"/>
  <c r="CP999" i="1" s="1"/>
  <c r="AZ1000" i="1"/>
  <c r="CA1000" i="1" s="1"/>
  <c r="CP1000" i="1" s="1"/>
  <c r="AZ1001" i="1"/>
  <c r="CA1001" i="1" s="1"/>
  <c r="CP1001" i="1" s="1"/>
  <c r="AZ1002" i="1"/>
  <c r="CA1002" i="1" s="1"/>
  <c r="CP1002" i="1" s="1"/>
  <c r="AZ1003" i="1"/>
  <c r="CA1003" i="1" s="1"/>
  <c r="CP1003" i="1" s="1"/>
  <c r="AZ1004" i="1"/>
  <c r="CA1004" i="1" s="1"/>
  <c r="CP1004" i="1" s="1"/>
  <c r="AZ1005" i="1"/>
  <c r="CA1005" i="1" s="1"/>
  <c r="CP1005" i="1" s="1"/>
  <c r="AZ1006" i="1"/>
  <c r="CA1006" i="1" s="1"/>
  <c r="CP1006" i="1" s="1"/>
  <c r="AZ1007" i="1"/>
  <c r="CA1007" i="1" s="1"/>
  <c r="CP1007" i="1" s="1"/>
  <c r="AZ1008" i="1"/>
  <c r="CA1008" i="1" s="1"/>
  <c r="CP1008" i="1" s="1"/>
  <c r="AZ1009" i="1"/>
  <c r="CA1009" i="1" s="1"/>
  <c r="CP1009" i="1" s="1"/>
  <c r="AZ1010" i="1"/>
  <c r="CA1010" i="1" s="1"/>
  <c r="CP1010" i="1" s="1"/>
  <c r="AZ1011" i="1"/>
  <c r="CA1011" i="1" s="1"/>
  <c r="CP1011" i="1" s="1"/>
  <c r="AZ1012" i="1"/>
  <c r="CA1012" i="1" s="1"/>
  <c r="CP1012" i="1" s="1"/>
  <c r="AZ1013" i="1"/>
  <c r="CA1013" i="1" s="1"/>
  <c r="CP1013" i="1" s="1"/>
  <c r="AZ1014" i="1"/>
  <c r="CA1014" i="1" s="1"/>
  <c r="CP1014" i="1" s="1"/>
  <c r="AZ1015" i="1"/>
  <c r="CA1015" i="1" s="1"/>
  <c r="CP1015" i="1" s="1"/>
  <c r="AZ1016" i="1"/>
  <c r="CA1016" i="1" s="1"/>
  <c r="CP1016" i="1" s="1"/>
  <c r="AZ1017" i="1"/>
  <c r="CA1017" i="1" s="1"/>
  <c r="CP1017" i="1" s="1"/>
  <c r="AZ1018" i="1"/>
  <c r="CA1018" i="1" s="1"/>
  <c r="CP1018" i="1" s="1"/>
  <c r="AZ1019" i="1"/>
  <c r="CA1019" i="1" s="1"/>
  <c r="CP1019" i="1" s="1"/>
  <c r="AZ1020" i="1"/>
  <c r="CA1020" i="1" s="1"/>
  <c r="CP1020" i="1" s="1"/>
  <c r="AZ1021" i="1"/>
  <c r="CA1021" i="1" s="1"/>
  <c r="CP1021" i="1" s="1"/>
  <c r="AZ1022" i="1"/>
  <c r="CA1022" i="1" s="1"/>
  <c r="CP1022" i="1" s="1"/>
  <c r="AZ1023" i="1"/>
  <c r="CA1023" i="1" s="1"/>
  <c r="CP1023" i="1" s="1"/>
  <c r="AZ1024" i="1"/>
  <c r="CA1024" i="1" s="1"/>
  <c r="CP1024" i="1" s="1"/>
  <c r="AZ1025" i="1"/>
  <c r="CA1025" i="1" s="1"/>
  <c r="CP1025" i="1" s="1"/>
  <c r="AZ1026" i="1"/>
  <c r="CA1026" i="1" s="1"/>
  <c r="CP1026" i="1" s="1"/>
  <c r="AZ1027" i="1"/>
  <c r="CA1027" i="1" s="1"/>
  <c r="CP1027" i="1" s="1"/>
  <c r="AZ1028" i="1"/>
  <c r="CA1028" i="1" s="1"/>
  <c r="CP1028" i="1" s="1"/>
  <c r="AZ1029" i="1"/>
  <c r="CA1029" i="1" s="1"/>
  <c r="CP1029" i="1" s="1"/>
  <c r="AZ1030" i="1"/>
  <c r="CA1030" i="1" s="1"/>
  <c r="CP1030" i="1" s="1"/>
  <c r="AZ1031" i="1"/>
  <c r="CA1031" i="1" s="1"/>
  <c r="CP1031" i="1" s="1"/>
  <c r="AZ1032" i="1"/>
  <c r="CA1032" i="1" s="1"/>
  <c r="CP1032" i="1" s="1"/>
  <c r="AZ1033" i="1"/>
  <c r="CA1033" i="1" s="1"/>
  <c r="CP1033" i="1" s="1"/>
  <c r="AZ1034" i="1"/>
  <c r="CA1034" i="1" s="1"/>
  <c r="CP1034" i="1" s="1"/>
  <c r="AZ1035" i="1"/>
  <c r="CA1035" i="1" s="1"/>
  <c r="CP1035" i="1" s="1"/>
  <c r="AZ1036" i="1"/>
  <c r="CA1036" i="1" s="1"/>
  <c r="CP1036" i="1" s="1"/>
  <c r="AZ1037" i="1"/>
  <c r="CA1037" i="1" s="1"/>
  <c r="CP1037" i="1" s="1"/>
  <c r="AZ1038" i="1"/>
  <c r="CA1038" i="1" s="1"/>
  <c r="CP1038" i="1" s="1"/>
  <c r="AZ1039" i="1"/>
  <c r="CA1039" i="1" s="1"/>
  <c r="CP1039" i="1" s="1"/>
  <c r="AZ1040" i="1"/>
  <c r="CA1040" i="1" s="1"/>
  <c r="CP1040" i="1" s="1"/>
  <c r="AZ1041" i="1"/>
  <c r="CA1041" i="1" s="1"/>
  <c r="CP1041" i="1" s="1"/>
  <c r="AZ1042" i="1"/>
  <c r="CA1042" i="1" s="1"/>
  <c r="CP1042" i="1" s="1"/>
  <c r="AZ1043" i="1"/>
  <c r="CA1043" i="1" s="1"/>
  <c r="CP1043" i="1" s="1"/>
  <c r="AZ1044" i="1"/>
  <c r="CA1044" i="1" s="1"/>
  <c r="CP1044" i="1" s="1"/>
  <c r="AZ1045" i="1"/>
  <c r="CA1045" i="1" s="1"/>
  <c r="CP1045" i="1" s="1"/>
  <c r="AZ1046" i="1"/>
  <c r="CA1046" i="1" s="1"/>
  <c r="CP1046" i="1" s="1"/>
  <c r="AZ1047" i="1"/>
  <c r="CA1047" i="1" s="1"/>
  <c r="CP1047" i="1" s="1"/>
  <c r="AZ1048" i="1"/>
  <c r="CA1048" i="1" s="1"/>
  <c r="CP1048" i="1" s="1"/>
  <c r="AZ1049" i="1"/>
  <c r="CA1049" i="1" s="1"/>
  <c r="CP1049" i="1" s="1"/>
  <c r="AZ1050" i="1"/>
  <c r="CA1050" i="1" s="1"/>
  <c r="CP1050" i="1" s="1"/>
  <c r="AZ1051" i="1"/>
  <c r="CA1051" i="1" s="1"/>
  <c r="CP1051" i="1" s="1"/>
  <c r="AZ1052" i="1"/>
  <c r="CA1052" i="1" s="1"/>
  <c r="CP1052" i="1" s="1"/>
  <c r="AZ1053" i="1"/>
  <c r="CA1053" i="1" s="1"/>
  <c r="CP1053" i="1" s="1"/>
  <c r="AZ1054" i="1"/>
  <c r="CA1054" i="1" s="1"/>
  <c r="CP1054" i="1" s="1"/>
  <c r="AZ1055" i="1"/>
  <c r="CA1055" i="1" s="1"/>
  <c r="CP1055" i="1" s="1"/>
  <c r="AZ1056" i="1"/>
  <c r="CA1056" i="1" s="1"/>
  <c r="CP1056" i="1" s="1"/>
  <c r="AZ1057" i="1"/>
  <c r="CA1057" i="1" s="1"/>
  <c r="CP1057" i="1" s="1"/>
  <c r="AZ1058" i="1"/>
  <c r="CA1058" i="1" s="1"/>
  <c r="CP1058" i="1" s="1"/>
  <c r="AZ1059" i="1"/>
  <c r="CA1059" i="1" s="1"/>
  <c r="CP1059" i="1" s="1"/>
  <c r="AZ1060" i="1"/>
  <c r="CA1060" i="1" s="1"/>
  <c r="CP1060" i="1" s="1"/>
  <c r="AZ1061" i="1"/>
  <c r="CA1061" i="1" s="1"/>
  <c r="CP1061" i="1" s="1"/>
  <c r="AZ1062" i="1"/>
  <c r="CA1062" i="1" s="1"/>
  <c r="CP1062" i="1" s="1"/>
  <c r="AZ1063" i="1"/>
  <c r="CA1063" i="1" s="1"/>
  <c r="CP1063" i="1" s="1"/>
  <c r="AZ1064" i="1"/>
  <c r="CA1064" i="1" s="1"/>
  <c r="CP1064" i="1" s="1"/>
  <c r="AZ1065" i="1"/>
  <c r="CA1065" i="1" s="1"/>
  <c r="CP1065" i="1" s="1"/>
  <c r="AZ1066" i="1"/>
  <c r="CA1066" i="1" s="1"/>
  <c r="CP1066" i="1" s="1"/>
  <c r="AZ1067" i="1"/>
  <c r="CA1067" i="1" s="1"/>
  <c r="CP1067" i="1" s="1"/>
  <c r="AZ1068" i="1"/>
  <c r="CA1068" i="1" s="1"/>
  <c r="CP1068" i="1" s="1"/>
  <c r="AZ1069" i="1"/>
  <c r="CA1069" i="1" s="1"/>
  <c r="CP1069" i="1" s="1"/>
  <c r="AZ1070" i="1"/>
  <c r="CA1070" i="1" s="1"/>
  <c r="CP1070" i="1" s="1"/>
  <c r="AZ1071" i="1"/>
  <c r="CA1071" i="1" s="1"/>
  <c r="CP1071" i="1" s="1"/>
  <c r="AZ1072" i="1"/>
  <c r="CA1072" i="1" s="1"/>
  <c r="CP1072" i="1" s="1"/>
  <c r="AZ1073" i="1"/>
  <c r="CA1073" i="1" s="1"/>
  <c r="CP1073" i="1" s="1"/>
  <c r="AZ1074" i="1"/>
  <c r="CA1074" i="1" s="1"/>
  <c r="CP1074" i="1" s="1"/>
  <c r="AZ1075" i="1"/>
  <c r="CA1075" i="1" s="1"/>
  <c r="CP1075" i="1" s="1"/>
  <c r="AZ1076" i="1"/>
  <c r="CA1076" i="1" s="1"/>
  <c r="CP1076" i="1" s="1"/>
  <c r="AZ1077" i="1"/>
  <c r="CA1077" i="1" s="1"/>
  <c r="CP1077" i="1" s="1"/>
  <c r="AZ1078" i="1"/>
  <c r="CA1078" i="1" s="1"/>
  <c r="CP1078" i="1" s="1"/>
  <c r="AZ1079" i="1"/>
  <c r="CA1079" i="1" s="1"/>
  <c r="CP1079" i="1" s="1"/>
  <c r="AZ1080" i="1"/>
  <c r="CA1080" i="1" s="1"/>
  <c r="CP1080" i="1" s="1"/>
  <c r="AZ1081" i="1"/>
  <c r="CA1081" i="1" s="1"/>
  <c r="CP1081" i="1" s="1"/>
  <c r="AZ1082" i="1"/>
  <c r="CA1082" i="1" s="1"/>
  <c r="CP1082" i="1" s="1"/>
  <c r="AZ1083" i="1"/>
  <c r="CA1083" i="1" s="1"/>
  <c r="CP1083" i="1" s="1"/>
  <c r="AZ1084" i="1"/>
  <c r="CA1084" i="1" s="1"/>
  <c r="CP1084" i="1" s="1"/>
  <c r="AZ1085" i="1"/>
  <c r="CA1085" i="1" s="1"/>
  <c r="CP1085" i="1" s="1"/>
  <c r="AZ1086" i="1"/>
  <c r="CA1086" i="1" s="1"/>
  <c r="CP1086" i="1" s="1"/>
  <c r="AZ1087" i="1"/>
  <c r="CA1087" i="1" s="1"/>
  <c r="CP1087" i="1" s="1"/>
  <c r="AZ1088" i="1"/>
  <c r="CA1088" i="1" s="1"/>
  <c r="CP1088" i="1" s="1"/>
  <c r="AZ1089" i="1"/>
  <c r="CA1089" i="1" s="1"/>
  <c r="CP1089" i="1" s="1"/>
  <c r="AZ1090" i="1"/>
  <c r="CA1090" i="1" s="1"/>
  <c r="CP1090" i="1" s="1"/>
  <c r="AZ1091" i="1"/>
  <c r="CA1091" i="1" s="1"/>
  <c r="CP1091" i="1" s="1"/>
  <c r="AZ1092" i="1"/>
  <c r="CA1092" i="1" s="1"/>
  <c r="CP1092" i="1" s="1"/>
  <c r="AZ1093" i="1"/>
  <c r="CA1093" i="1" s="1"/>
  <c r="CP1093" i="1" s="1"/>
  <c r="AZ1094" i="1"/>
  <c r="CA1094" i="1" s="1"/>
  <c r="CP1094" i="1" s="1"/>
  <c r="AZ1095" i="1"/>
  <c r="CA1095" i="1" s="1"/>
  <c r="CP1095" i="1" s="1"/>
  <c r="AZ1096" i="1"/>
  <c r="CA1096" i="1" s="1"/>
  <c r="CP1096" i="1" s="1"/>
  <c r="AZ1097" i="1"/>
  <c r="CA1097" i="1" s="1"/>
  <c r="CP1097" i="1" s="1"/>
  <c r="AZ1098" i="1"/>
  <c r="CA1098" i="1" s="1"/>
  <c r="CP1098" i="1" s="1"/>
  <c r="AZ1099" i="1"/>
  <c r="CA1099" i="1" s="1"/>
  <c r="CP1099" i="1" s="1"/>
  <c r="AZ1100" i="1"/>
  <c r="CA1100" i="1" s="1"/>
  <c r="CP1100" i="1" s="1"/>
  <c r="AZ1101" i="1"/>
  <c r="CA1101" i="1" s="1"/>
  <c r="CP1101" i="1" s="1"/>
  <c r="AZ1102" i="1"/>
  <c r="CA1102" i="1" s="1"/>
  <c r="CP1102" i="1" s="1"/>
  <c r="AZ1103" i="1"/>
  <c r="CA1103" i="1" s="1"/>
  <c r="CP1103" i="1" s="1"/>
  <c r="AZ1104" i="1"/>
  <c r="CA1104" i="1" s="1"/>
  <c r="CP1104" i="1" s="1"/>
  <c r="AZ1105" i="1"/>
  <c r="CA1105" i="1" s="1"/>
  <c r="CP1105" i="1" s="1"/>
  <c r="AZ1106" i="1"/>
  <c r="CA1106" i="1" s="1"/>
  <c r="CP1106" i="1" s="1"/>
  <c r="AZ1107" i="1"/>
  <c r="CA1107" i="1" s="1"/>
  <c r="CP1107" i="1" s="1"/>
  <c r="AZ1108" i="1"/>
  <c r="CA1108" i="1" s="1"/>
  <c r="CP1108" i="1" s="1"/>
  <c r="AZ1109" i="1"/>
  <c r="CA1109" i="1" s="1"/>
  <c r="CP1109" i="1" s="1"/>
  <c r="AZ1110" i="1"/>
  <c r="CA1110" i="1" s="1"/>
  <c r="CP1110" i="1" s="1"/>
  <c r="AZ1111" i="1"/>
  <c r="CA1111" i="1" s="1"/>
  <c r="CP1111" i="1" s="1"/>
  <c r="AZ1112" i="1"/>
  <c r="CA1112" i="1" s="1"/>
  <c r="CP1112" i="1" s="1"/>
  <c r="AZ1113" i="1"/>
  <c r="CA1113" i="1" s="1"/>
  <c r="CP1113" i="1" s="1"/>
  <c r="AZ1114" i="1"/>
  <c r="CA1114" i="1" s="1"/>
  <c r="CP1114" i="1" s="1"/>
  <c r="AZ1115" i="1"/>
  <c r="CA1115" i="1" s="1"/>
  <c r="CP1115" i="1" s="1"/>
  <c r="AZ1116" i="1"/>
  <c r="CA1116" i="1" s="1"/>
  <c r="CP1116" i="1" s="1"/>
  <c r="AZ1117" i="1"/>
  <c r="CA1117" i="1" s="1"/>
  <c r="CP1117" i="1" s="1"/>
  <c r="AZ1118" i="1"/>
  <c r="CA1118" i="1" s="1"/>
  <c r="CP1118" i="1" s="1"/>
  <c r="AZ1119" i="1"/>
  <c r="CA1119" i="1" s="1"/>
  <c r="CP1119" i="1" s="1"/>
  <c r="AZ1120" i="1"/>
  <c r="CA1120" i="1" s="1"/>
  <c r="CP1120" i="1" s="1"/>
  <c r="AZ1121" i="1"/>
  <c r="CA1121" i="1" s="1"/>
  <c r="CP1121" i="1" s="1"/>
  <c r="AZ1122" i="1"/>
  <c r="CA1122" i="1" s="1"/>
  <c r="CP1122" i="1" s="1"/>
  <c r="AZ1123" i="1"/>
  <c r="CA1123" i="1" s="1"/>
  <c r="CP1123" i="1" s="1"/>
  <c r="AZ1124" i="1"/>
  <c r="CA1124" i="1" s="1"/>
  <c r="CP1124" i="1" s="1"/>
  <c r="AZ1125" i="1"/>
  <c r="CA1125" i="1" s="1"/>
  <c r="CP1125" i="1" s="1"/>
  <c r="AZ1126" i="1"/>
  <c r="CA1126" i="1" s="1"/>
  <c r="CP1126" i="1" s="1"/>
  <c r="AZ1127" i="1"/>
  <c r="CA1127" i="1" s="1"/>
  <c r="CP1127" i="1" s="1"/>
  <c r="AZ1128" i="1"/>
  <c r="CA1128" i="1" s="1"/>
  <c r="CP1128" i="1" s="1"/>
  <c r="AZ1129" i="1"/>
  <c r="CA1129" i="1" s="1"/>
  <c r="CP1129" i="1" s="1"/>
  <c r="AZ1130" i="1"/>
  <c r="CA1130" i="1" s="1"/>
  <c r="CP1130" i="1" s="1"/>
  <c r="AZ1131" i="1"/>
  <c r="CA1131" i="1" s="1"/>
  <c r="CP1131" i="1" s="1"/>
  <c r="AZ1132" i="1"/>
  <c r="CA1132" i="1" s="1"/>
  <c r="CP1132" i="1" s="1"/>
  <c r="AZ1133" i="1"/>
  <c r="CA1133" i="1" s="1"/>
  <c r="CP1133" i="1" s="1"/>
  <c r="AZ1134" i="1"/>
  <c r="CA1134" i="1" s="1"/>
  <c r="CP1134" i="1" s="1"/>
  <c r="AZ1135" i="1"/>
  <c r="CA1135" i="1" s="1"/>
  <c r="CP1135" i="1" s="1"/>
  <c r="AZ1136" i="1"/>
  <c r="CA1136" i="1" s="1"/>
  <c r="CP1136" i="1" s="1"/>
  <c r="AZ1137" i="1"/>
  <c r="CA1137" i="1" s="1"/>
  <c r="CP1137" i="1" s="1"/>
  <c r="AZ1138" i="1"/>
  <c r="CA1138" i="1" s="1"/>
  <c r="CP1138" i="1" s="1"/>
  <c r="AZ1139" i="1"/>
  <c r="CA1139" i="1" s="1"/>
  <c r="CP1139" i="1" s="1"/>
  <c r="AZ1140" i="1"/>
  <c r="CA1140" i="1" s="1"/>
  <c r="CP1140" i="1" s="1"/>
  <c r="AZ1141" i="1"/>
  <c r="CA1141" i="1" s="1"/>
  <c r="CP1141" i="1" s="1"/>
  <c r="AZ1142" i="1"/>
  <c r="CA1142" i="1" s="1"/>
  <c r="CP1142" i="1" s="1"/>
  <c r="AZ1143" i="1"/>
  <c r="CA1143" i="1" s="1"/>
  <c r="CP1143" i="1" s="1"/>
  <c r="AZ1144" i="1"/>
  <c r="CA1144" i="1" s="1"/>
  <c r="CP1144" i="1" s="1"/>
  <c r="AZ1145" i="1"/>
  <c r="CA1145" i="1" s="1"/>
  <c r="CP1145" i="1" s="1"/>
  <c r="AZ1146" i="1"/>
  <c r="CA1146" i="1" s="1"/>
  <c r="CP1146" i="1" s="1"/>
  <c r="AZ1147" i="1"/>
  <c r="CA1147" i="1" s="1"/>
  <c r="CP1147" i="1" s="1"/>
  <c r="AZ1148" i="1"/>
  <c r="CA1148" i="1" s="1"/>
  <c r="CP1148" i="1" s="1"/>
  <c r="AZ1149" i="1"/>
  <c r="CA1149" i="1" s="1"/>
  <c r="CP1149" i="1" s="1"/>
  <c r="AZ1150" i="1"/>
  <c r="CA1150" i="1" s="1"/>
  <c r="CP1150" i="1" s="1"/>
  <c r="AZ1151" i="1"/>
  <c r="CA1151" i="1" s="1"/>
  <c r="CP1151" i="1" s="1"/>
  <c r="AZ1152" i="1"/>
  <c r="CA1152" i="1" s="1"/>
  <c r="CP1152" i="1" s="1"/>
  <c r="AZ1153" i="1"/>
  <c r="CA1153" i="1" s="1"/>
  <c r="CP1153" i="1" s="1"/>
  <c r="AZ1154" i="1"/>
  <c r="CA1154" i="1" s="1"/>
  <c r="CP1154" i="1" s="1"/>
  <c r="AZ1155" i="1"/>
  <c r="CA1155" i="1" s="1"/>
  <c r="CP1155" i="1" s="1"/>
  <c r="AZ1156" i="1"/>
  <c r="CA1156" i="1" s="1"/>
  <c r="CP1156" i="1" s="1"/>
  <c r="AZ1157" i="1"/>
  <c r="CA1157" i="1" s="1"/>
  <c r="CP1157" i="1" s="1"/>
  <c r="AZ1158" i="1"/>
  <c r="CA1158" i="1" s="1"/>
  <c r="CP1158" i="1" s="1"/>
  <c r="AZ1159" i="1"/>
  <c r="CA1159" i="1" s="1"/>
  <c r="CP1159" i="1" s="1"/>
  <c r="AZ1160" i="1"/>
  <c r="CA1160" i="1" s="1"/>
  <c r="CP1160" i="1" s="1"/>
  <c r="AZ1161" i="1"/>
  <c r="CA1161" i="1" s="1"/>
  <c r="CP1161" i="1" s="1"/>
  <c r="AZ1162" i="1"/>
  <c r="CA1162" i="1" s="1"/>
  <c r="CP1162" i="1" s="1"/>
  <c r="AZ1163" i="1"/>
  <c r="CA1163" i="1" s="1"/>
  <c r="CP1163" i="1" s="1"/>
  <c r="AZ1164" i="1"/>
  <c r="CA1164" i="1" s="1"/>
  <c r="CP1164" i="1" s="1"/>
  <c r="AZ1165" i="1"/>
  <c r="CA1165" i="1" s="1"/>
  <c r="CP1165" i="1" s="1"/>
  <c r="AZ1166" i="1"/>
  <c r="CA1166" i="1" s="1"/>
  <c r="CP1166" i="1" s="1"/>
  <c r="AZ1167" i="1"/>
  <c r="CA1167" i="1" s="1"/>
  <c r="CP1167" i="1" s="1"/>
  <c r="AZ1168" i="1"/>
  <c r="CA1168" i="1" s="1"/>
  <c r="CP1168" i="1" s="1"/>
  <c r="AZ1169" i="1"/>
  <c r="CA1169" i="1" s="1"/>
  <c r="CP1169" i="1" s="1"/>
  <c r="AZ1170" i="1"/>
  <c r="CA1170" i="1" s="1"/>
  <c r="CP1170" i="1" s="1"/>
  <c r="AZ1171" i="1"/>
  <c r="CA1171" i="1" s="1"/>
  <c r="CP1171" i="1" s="1"/>
  <c r="AZ1172" i="1"/>
  <c r="CA1172" i="1" s="1"/>
  <c r="CP1172" i="1" s="1"/>
  <c r="AZ1173" i="1"/>
  <c r="CA1173" i="1" s="1"/>
  <c r="CP1173" i="1" s="1"/>
  <c r="AZ1174" i="1"/>
  <c r="CA1174" i="1" s="1"/>
  <c r="CP1174" i="1" s="1"/>
  <c r="AZ1175" i="1"/>
  <c r="CA1175" i="1" s="1"/>
  <c r="CP1175" i="1" s="1"/>
  <c r="AZ1176" i="1"/>
  <c r="CA1176" i="1" s="1"/>
  <c r="CP1176" i="1" s="1"/>
  <c r="AZ1177" i="1"/>
  <c r="CA1177" i="1" s="1"/>
  <c r="CP1177" i="1" s="1"/>
  <c r="AZ1178" i="1"/>
  <c r="CA1178" i="1" s="1"/>
  <c r="CP1178" i="1" s="1"/>
  <c r="AZ1179" i="1"/>
  <c r="CA1179" i="1" s="1"/>
  <c r="CP1179" i="1" s="1"/>
  <c r="AZ1180" i="1"/>
  <c r="CA1180" i="1" s="1"/>
  <c r="CP1180" i="1" s="1"/>
  <c r="AZ1181" i="1"/>
  <c r="CA1181" i="1" s="1"/>
  <c r="CP1181" i="1" s="1"/>
  <c r="AZ1182" i="1"/>
  <c r="CA1182" i="1" s="1"/>
  <c r="CP1182" i="1" s="1"/>
  <c r="AZ1183" i="1"/>
  <c r="CA1183" i="1" s="1"/>
  <c r="CP1183" i="1" s="1"/>
  <c r="AZ1184" i="1"/>
  <c r="CA1184" i="1" s="1"/>
  <c r="CP1184" i="1" s="1"/>
  <c r="AZ1185" i="1"/>
  <c r="CA1185" i="1" s="1"/>
  <c r="CP1185" i="1" s="1"/>
  <c r="AZ1186" i="1"/>
  <c r="CA1186" i="1" s="1"/>
  <c r="CP1186" i="1" s="1"/>
  <c r="AZ1187" i="1"/>
  <c r="CA1187" i="1" s="1"/>
  <c r="CP1187" i="1" s="1"/>
  <c r="AZ1188" i="1"/>
  <c r="CA1188" i="1" s="1"/>
  <c r="CP1188" i="1" s="1"/>
  <c r="AZ1189" i="1"/>
  <c r="CA1189" i="1" s="1"/>
  <c r="CP1189" i="1" s="1"/>
  <c r="AZ1190" i="1"/>
  <c r="CA1190" i="1" s="1"/>
  <c r="CP1190" i="1" s="1"/>
  <c r="AZ1191" i="1"/>
  <c r="CA1191" i="1" s="1"/>
  <c r="CP1191" i="1" s="1"/>
  <c r="AZ1192" i="1"/>
  <c r="CA1192" i="1" s="1"/>
  <c r="CP1192" i="1" s="1"/>
  <c r="AZ1193" i="1"/>
  <c r="CA1193" i="1" s="1"/>
  <c r="CP1193" i="1" s="1"/>
  <c r="AZ1194" i="1"/>
  <c r="CA1194" i="1" s="1"/>
  <c r="CP1194" i="1" s="1"/>
  <c r="AZ1195" i="1"/>
  <c r="CA1195" i="1" s="1"/>
  <c r="CP1195" i="1" s="1"/>
  <c r="AZ1196" i="1"/>
  <c r="CA1196" i="1" s="1"/>
  <c r="CP1196" i="1" s="1"/>
  <c r="AZ1197" i="1"/>
  <c r="CA1197" i="1" s="1"/>
  <c r="CP1197" i="1" s="1"/>
  <c r="AZ1198" i="1"/>
  <c r="CA1198" i="1" s="1"/>
  <c r="CP1198" i="1" s="1"/>
  <c r="AZ1199" i="1"/>
  <c r="CA1199" i="1" s="1"/>
  <c r="CP1199" i="1" s="1"/>
  <c r="AZ1200" i="1"/>
  <c r="CA1200" i="1" s="1"/>
  <c r="CP1200" i="1" s="1"/>
  <c r="AZ1201" i="1"/>
  <c r="CA1201" i="1" s="1"/>
  <c r="CP1201" i="1" s="1"/>
  <c r="AZ1202" i="1"/>
  <c r="CA1202" i="1" s="1"/>
  <c r="CP1202" i="1" s="1"/>
  <c r="AZ1203" i="1"/>
  <c r="CA1203" i="1" s="1"/>
  <c r="CP1203" i="1" s="1"/>
  <c r="AZ1204" i="1"/>
  <c r="CA1204" i="1" s="1"/>
  <c r="CP1204" i="1" s="1"/>
  <c r="AZ1205" i="1"/>
  <c r="CA1205" i="1" s="1"/>
  <c r="CP1205" i="1" s="1"/>
  <c r="AZ1206" i="1"/>
  <c r="CA1206" i="1" s="1"/>
  <c r="CP1206" i="1" s="1"/>
  <c r="AZ1207" i="1"/>
  <c r="CA1207" i="1" s="1"/>
  <c r="CP1207" i="1" s="1"/>
  <c r="AZ1208" i="1"/>
  <c r="CA1208" i="1" s="1"/>
  <c r="CP1208" i="1" s="1"/>
  <c r="AZ1209" i="1"/>
  <c r="CA1209" i="1" s="1"/>
  <c r="CP1209" i="1" s="1"/>
  <c r="AZ1210" i="1"/>
  <c r="CA1210" i="1" s="1"/>
  <c r="CP1210" i="1" s="1"/>
  <c r="AZ1211" i="1"/>
  <c r="CA1211" i="1" s="1"/>
  <c r="CP1211" i="1" s="1"/>
  <c r="AZ1212" i="1"/>
  <c r="CA1212" i="1" s="1"/>
  <c r="CP1212" i="1" s="1"/>
  <c r="AZ1213" i="1"/>
  <c r="CA1213" i="1" s="1"/>
  <c r="CP1213" i="1" s="1"/>
  <c r="AZ1214" i="1"/>
  <c r="CA1214" i="1" s="1"/>
  <c r="CP1214" i="1" s="1"/>
  <c r="AZ1215" i="1"/>
  <c r="CA1215" i="1" s="1"/>
  <c r="CP1215" i="1" s="1"/>
  <c r="AZ1216" i="1"/>
  <c r="CA1216" i="1" s="1"/>
  <c r="CP1216" i="1" s="1"/>
  <c r="AZ1217" i="1"/>
  <c r="CA1217" i="1" s="1"/>
  <c r="CP1217" i="1" s="1"/>
  <c r="AZ1218" i="1"/>
  <c r="CA1218" i="1" s="1"/>
  <c r="CP1218" i="1" s="1"/>
  <c r="AZ1219" i="1"/>
  <c r="CA1219" i="1" s="1"/>
  <c r="CP1219" i="1" s="1"/>
  <c r="AZ1220" i="1"/>
  <c r="CA1220" i="1" s="1"/>
  <c r="CP1220" i="1" s="1"/>
  <c r="AZ1221" i="1"/>
  <c r="CA1221" i="1" s="1"/>
  <c r="CP1221" i="1" s="1"/>
  <c r="AZ1222" i="1"/>
  <c r="CA1222" i="1" s="1"/>
  <c r="CP1222" i="1" s="1"/>
  <c r="AZ1223" i="1"/>
  <c r="CA1223" i="1" s="1"/>
  <c r="CP1223" i="1" s="1"/>
  <c r="AZ1224" i="1"/>
  <c r="CA1224" i="1" s="1"/>
  <c r="CP1224" i="1" s="1"/>
  <c r="AZ1225" i="1"/>
  <c r="CA1225" i="1" s="1"/>
  <c r="CP1225" i="1" s="1"/>
  <c r="AZ1226" i="1"/>
  <c r="CA1226" i="1" s="1"/>
  <c r="CP1226" i="1" s="1"/>
  <c r="AZ1227" i="1"/>
  <c r="CA1227" i="1" s="1"/>
  <c r="CP1227" i="1" s="1"/>
  <c r="AZ1228" i="1"/>
  <c r="CA1228" i="1" s="1"/>
  <c r="CP1228" i="1" s="1"/>
  <c r="AZ1229" i="1"/>
  <c r="CA1229" i="1" s="1"/>
  <c r="CP1229" i="1" s="1"/>
  <c r="AZ1230" i="1"/>
  <c r="CA1230" i="1" s="1"/>
  <c r="CP1230" i="1" s="1"/>
  <c r="AZ1231" i="1"/>
  <c r="CA1231" i="1" s="1"/>
  <c r="CP1231" i="1" s="1"/>
  <c r="AZ1232" i="1"/>
  <c r="CA1232" i="1" s="1"/>
  <c r="CP1232" i="1" s="1"/>
  <c r="AZ1233" i="1"/>
  <c r="CA1233" i="1" s="1"/>
  <c r="CP1233" i="1" s="1"/>
  <c r="AZ1234" i="1"/>
  <c r="CA1234" i="1" s="1"/>
  <c r="CP1234" i="1" s="1"/>
  <c r="AZ1235" i="1"/>
  <c r="CA1235" i="1" s="1"/>
  <c r="CP1235" i="1" s="1"/>
  <c r="AZ1236" i="1"/>
  <c r="CA1236" i="1" s="1"/>
  <c r="CP1236" i="1" s="1"/>
  <c r="AZ1237" i="1"/>
  <c r="CA1237" i="1" s="1"/>
  <c r="CP1237" i="1" s="1"/>
  <c r="AZ1238" i="1"/>
  <c r="CA1238" i="1" s="1"/>
  <c r="CP1238" i="1" s="1"/>
  <c r="AZ1239" i="1"/>
  <c r="CA1239" i="1" s="1"/>
  <c r="CP1239" i="1" s="1"/>
  <c r="AZ1240" i="1"/>
  <c r="CA1240" i="1" s="1"/>
  <c r="CP1240" i="1" s="1"/>
  <c r="AZ1241" i="1"/>
  <c r="CA1241" i="1" s="1"/>
  <c r="CP1241" i="1" s="1"/>
  <c r="AZ1242" i="1"/>
  <c r="CA1242" i="1" s="1"/>
  <c r="CP1242" i="1" s="1"/>
  <c r="AZ1243" i="1"/>
  <c r="CA1243" i="1" s="1"/>
  <c r="CP1243" i="1" s="1"/>
  <c r="AZ1244" i="1"/>
  <c r="CA1244" i="1" s="1"/>
  <c r="CP1244" i="1" s="1"/>
  <c r="AZ1245" i="1"/>
  <c r="CA1245" i="1" s="1"/>
  <c r="CP1245" i="1" s="1"/>
  <c r="AZ1246" i="1"/>
  <c r="CA1246" i="1" s="1"/>
  <c r="CP1246" i="1" s="1"/>
  <c r="AZ1247" i="1"/>
  <c r="CA1247" i="1" s="1"/>
  <c r="CP1247" i="1" s="1"/>
  <c r="AZ1248" i="1"/>
  <c r="CA1248" i="1" s="1"/>
  <c r="CP1248" i="1" s="1"/>
  <c r="AZ1249" i="1"/>
  <c r="CA1249" i="1" s="1"/>
  <c r="CP1249" i="1" s="1"/>
  <c r="AZ1250" i="1"/>
  <c r="CA1250" i="1" s="1"/>
  <c r="CP1250" i="1" s="1"/>
  <c r="AZ1251" i="1"/>
  <c r="CA1251" i="1" s="1"/>
  <c r="CP1251" i="1" s="1"/>
  <c r="AZ1252" i="1"/>
  <c r="CA1252" i="1" s="1"/>
  <c r="CP1252" i="1" s="1"/>
  <c r="AZ1253" i="1"/>
  <c r="CA1253" i="1" s="1"/>
  <c r="CP1253" i="1" s="1"/>
  <c r="AZ1254" i="1"/>
  <c r="CA1254" i="1" s="1"/>
  <c r="CP1254" i="1" s="1"/>
  <c r="AZ1255" i="1"/>
  <c r="CA1255" i="1" s="1"/>
  <c r="CP1255" i="1" s="1"/>
  <c r="AZ1256" i="1"/>
  <c r="CA1256" i="1" s="1"/>
  <c r="CP1256" i="1" s="1"/>
  <c r="AZ1257" i="1"/>
  <c r="CA1257" i="1" s="1"/>
  <c r="CP1257" i="1" s="1"/>
  <c r="AZ1258" i="1"/>
  <c r="CA1258" i="1" s="1"/>
  <c r="CP1258" i="1" s="1"/>
  <c r="AZ1259" i="1"/>
  <c r="CA1259" i="1" s="1"/>
  <c r="CP1259" i="1" s="1"/>
  <c r="AZ1260" i="1"/>
  <c r="CA1260" i="1" s="1"/>
  <c r="CP1260" i="1" s="1"/>
  <c r="AZ1261" i="1"/>
  <c r="CA1261" i="1" s="1"/>
  <c r="CP1261" i="1" s="1"/>
  <c r="AZ1262" i="1"/>
  <c r="CA1262" i="1" s="1"/>
  <c r="CP1262" i="1" s="1"/>
  <c r="AZ1263" i="1"/>
  <c r="CA1263" i="1" s="1"/>
  <c r="CP1263" i="1" s="1"/>
  <c r="AZ1264" i="1"/>
  <c r="CA1264" i="1" s="1"/>
  <c r="CP1264" i="1" s="1"/>
  <c r="AZ1265" i="1"/>
  <c r="CA1265" i="1" s="1"/>
  <c r="CP1265" i="1" s="1"/>
  <c r="AZ1266" i="1"/>
  <c r="CA1266" i="1" s="1"/>
  <c r="CP1266" i="1" s="1"/>
  <c r="AZ1267" i="1"/>
  <c r="CA1267" i="1" s="1"/>
  <c r="CP1267" i="1" s="1"/>
  <c r="AZ1268" i="1"/>
  <c r="CA1268" i="1" s="1"/>
  <c r="CP1268" i="1" s="1"/>
  <c r="AZ1269" i="1"/>
  <c r="CA1269" i="1" s="1"/>
  <c r="CP1269" i="1" s="1"/>
  <c r="AZ1270" i="1"/>
  <c r="CA1270" i="1" s="1"/>
  <c r="CP1270" i="1" s="1"/>
  <c r="AZ1271" i="1"/>
  <c r="CA1271" i="1" s="1"/>
  <c r="CP1271" i="1" s="1"/>
  <c r="AZ1272" i="1"/>
  <c r="CA1272" i="1" s="1"/>
  <c r="CP1272" i="1" s="1"/>
  <c r="AZ1273" i="1"/>
  <c r="CA1273" i="1" s="1"/>
  <c r="CP1273" i="1" s="1"/>
  <c r="AZ1274" i="1"/>
  <c r="CA1274" i="1" s="1"/>
  <c r="CP1274" i="1" s="1"/>
  <c r="AZ1275" i="1"/>
  <c r="CA1275" i="1" s="1"/>
  <c r="CP1275" i="1" s="1"/>
  <c r="AZ1276" i="1"/>
  <c r="CA1276" i="1" s="1"/>
  <c r="CP1276" i="1" s="1"/>
  <c r="AZ1277" i="1"/>
  <c r="CA1277" i="1" s="1"/>
  <c r="CP1277" i="1" s="1"/>
  <c r="AZ1278" i="1"/>
  <c r="CA1278" i="1" s="1"/>
  <c r="CP1278" i="1" s="1"/>
  <c r="AZ1279" i="1"/>
  <c r="CA1279" i="1" s="1"/>
  <c r="CP1279" i="1" s="1"/>
  <c r="AZ1280" i="1"/>
  <c r="CA1280" i="1" s="1"/>
  <c r="CP1280" i="1" s="1"/>
  <c r="AZ1281" i="1"/>
  <c r="CA1281" i="1" s="1"/>
  <c r="CP1281" i="1" s="1"/>
  <c r="AZ1282" i="1"/>
  <c r="CA1282" i="1" s="1"/>
  <c r="CP1282" i="1" s="1"/>
  <c r="AZ1283" i="1"/>
  <c r="CA1283" i="1" s="1"/>
  <c r="CP1283" i="1" s="1"/>
  <c r="AZ1284" i="1"/>
  <c r="CA1284" i="1" s="1"/>
  <c r="CP1284" i="1" s="1"/>
  <c r="AZ1285" i="1"/>
  <c r="CA1285" i="1" s="1"/>
  <c r="CP1285" i="1" s="1"/>
  <c r="AZ1286" i="1"/>
  <c r="CA1286" i="1" s="1"/>
  <c r="CP1286" i="1" s="1"/>
  <c r="AZ1287" i="1"/>
  <c r="CA1287" i="1" s="1"/>
  <c r="CP1287" i="1" s="1"/>
  <c r="AZ1288" i="1"/>
  <c r="CA1288" i="1" s="1"/>
  <c r="CP1288" i="1" s="1"/>
  <c r="AZ1289" i="1"/>
  <c r="CA1289" i="1" s="1"/>
  <c r="CP1289" i="1" s="1"/>
  <c r="AZ1290" i="1"/>
  <c r="CA1290" i="1" s="1"/>
  <c r="CP1290" i="1" s="1"/>
  <c r="AZ1291" i="1"/>
  <c r="CA1291" i="1" s="1"/>
  <c r="CP1291" i="1" s="1"/>
  <c r="AZ1292" i="1"/>
  <c r="CA1292" i="1" s="1"/>
  <c r="CP1292" i="1" s="1"/>
  <c r="AZ1293" i="1"/>
  <c r="CA1293" i="1" s="1"/>
  <c r="CP1293" i="1" s="1"/>
  <c r="AZ1294" i="1"/>
  <c r="CA1294" i="1" s="1"/>
  <c r="CP1294" i="1" s="1"/>
  <c r="AZ1295" i="1"/>
  <c r="CA1295" i="1" s="1"/>
  <c r="CP1295" i="1" s="1"/>
  <c r="AZ1296" i="1"/>
  <c r="CA1296" i="1" s="1"/>
  <c r="CP1296" i="1" s="1"/>
  <c r="AZ1297" i="1"/>
  <c r="CA1297" i="1" s="1"/>
  <c r="CP1297" i="1" s="1"/>
  <c r="AZ1298" i="1"/>
  <c r="CA1298" i="1" s="1"/>
  <c r="CP1298" i="1" s="1"/>
  <c r="AZ1299" i="1"/>
  <c r="CA1299" i="1" s="1"/>
  <c r="CP1299" i="1" s="1"/>
  <c r="AZ1300" i="1"/>
  <c r="CA1300" i="1" s="1"/>
  <c r="CP1300" i="1" s="1"/>
  <c r="AZ1301" i="1"/>
  <c r="CA1301" i="1" s="1"/>
  <c r="CP1301" i="1" s="1"/>
  <c r="AZ1302" i="1"/>
  <c r="CA1302" i="1" s="1"/>
  <c r="CP1302" i="1" s="1"/>
  <c r="AZ1303" i="1"/>
  <c r="CA1303" i="1" s="1"/>
  <c r="CP1303" i="1" s="1"/>
  <c r="AZ1304" i="1"/>
  <c r="CA1304" i="1" s="1"/>
  <c r="CP1304" i="1" s="1"/>
  <c r="AZ1305" i="1"/>
  <c r="CA1305" i="1" s="1"/>
  <c r="CP1305" i="1" s="1"/>
  <c r="AZ1306" i="1"/>
  <c r="CA1306" i="1" s="1"/>
  <c r="CP1306" i="1" s="1"/>
  <c r="AZ1307" i="1"/>
  <c r="CA1307" i="1" s="1"/>
  <c r="CP1307" i="1" s="1"/>
  <c r="AZ1308" i="1"/>
  <c r="CA1308" i="1" s="1"/>
  <c r="CP1308" i="1" s="1"/>
  <c r="AZ1309" i="1"/>
  <c r="CA1309" i="1" s="1"/>
  <c r="CP1309" i="1" s="1"/>
  <c r="AZ1310" i="1"/>
  <c r="CA1310" i="1" s="1"/>
  <c r="CP1310" i="1" s="1"/>
  <c r="AZ1311" i="1"/>
  <c r="CA1311" i="1" s="1"/>
  <c r="CP1311" i="1" s="1"/>
  <c r="AZ1312" i="1"/>
  <c r="CA1312" i="1" s="1"/>
  <c r="CP1312" i="1" s="1"/>
  <c r="AZ1313" i="1"/>
  <c r="CA1313" i="1" s="1"/>
  <c r="CP1313" i="1" s="1"/>
  <c r="AZ1314" i="1"/>
  <c r="CA1314" i="1" s="1"/>
  <c r="CP1314" i="1" s="1"/>
  <c r="AZ1315" i="1"/>
  <c r="CA1315" i="1" s="1"/>
  <c r="CP1315" i="1" s="1"/>
  <c r="AZ1316" i="1"/>
  <c r="CA1316" i="1" s="1"/>
  <c r="CP1316" i="1" s="1"/>
  <c r="AZ1317" i="1"/>
  <c r="CA1317" i="1" s="1"/>
  <c r="CP1317" i="1" s="1"/>
  <c r="AZ1318" i="1"/>
  <c r="CA1318" i="1" s="1"/>
  <c r="CP1318" i="1" s="1"/>
  <c r="AZ1319" i="1"/>
  <c r="CA1319" i="1" s="1"/>
  <c r="CP1319" i="1" s="1"/>
  <c r="AZ1320" i="1"/>
  <c r="CA1320" i="1" s="1"/>
  <c r="CP1320" i="1" s="1"/>
  <c r="AZ1321" i="1"/>
  <c r="CA1321" i="1" s="1"/>
  <c r="CP1321" i="1" s="1"/>
  <c r="AZ1322" i="1"/>
  <c r="CA1322" i="1" s="1"/>
  <c r="CP1322" i="1" s="1"/>
  <c r="AZ1323" i="1"/>
  <c r="CA1323" i="1" s="1"/>
  <c r="CP1323" i="1" s="1"/>
  <c r="AZ1324" i="1"/>
  <c r="CA1324" i="1" s="1"/>
  <c r="CP1324" i="1" s="1"/>
  <c r="AZ1325" i="1"/>
  <c r="CA1325" i="1" s="1"/>
  <c r="CP1325" i="1" s="1"/>
  <c r="AZ1326" i="1"/>
  <c r="CA1326" i="1" s="1"/>
  <c r="CP1326" i="1" s="1"/>
  <c r="AZ1327" i="1"/>
  <c r="CA1327" i="1" s="1"/>
  <c r="CP1327" i="1" s="1"/>
  <c r="AZ1328" i="1"/>
  <c r="CA1328" i="1" s="1"/>
  <c r="CP1328" i="1" s="1"/>
  <c r="AZ1329" i="1"/>
  <c r="CA1329" i="1" s="1"/>
  <c r="CP1329" i="1" s="1"/>
  <c r="AZ1330" i="1"/>
  <c r="CA1330" i="1" s="1"/>
  <c r="CP1330" i="1" s="1"/>
  <c r="AZ1331" i="1"/>
  <c r="CA1331" i="1" s="1"/>
  <c r="CP1331" i="1" s="1"/>
  <c r="AZ1332" i="1"/>
  <c r="CA1332" i="1" s="1"/>
  <c r="CP1332" i="1" s="1"/>
  <c r="AZ1333" i="1"/>
  <c r="CA1333" i="1" s="1"/>
  <c r="CP1333" i="1" s="1"/>
  <c r="AZ1334" i="1"/>
  <c r="CA1334" i="1" s="1"/>
  <c r="CP1334" i="1" s="1"/>
  <c r="AZ1335" i="1"/>
  <c r="CA1335" i="1" s="1"/>
  <c r="CP1335" i="1" s="1"/>
  <c r="AZ1336" i="1"/>
  <c r="CA1336" i="1" s="1"/>
  <c r="CP1336" i="1" s="1"/>
  <c r="AZ1337" i="1"/>
  <c r="CA1337" i="1" s="1"/>
  <c r="CP1337" i="1" s="1"/>
  <c r="AZ1338" i="1"/>
  <c r="CA1338" i="1" s="1"/>
  <c r="CP1338" i="1" s="1"/>
  <c r="AZ1339" i="1"/>
  <c r="CA1339" i="1" s="1"/>
  <c r="CP1339" i="1" s="1"/>
  <c r="AZ1340" i="1"/>
  <c r="CA1340" i="1" s="1"/>
  <c r="CP1340" i="1" s="1"/>
  <c r="AZ1341" i="1"/>
  <c r="CA1341" i="1" s="1"/>
  <c r="CP1341" i="1" s="1"/>
  <c r="AZ1342" i="1"/>
  <c r="CA1342" i="1" s="1"/>
  <c r="CP1342" i="1" s="1"/>
  <c r="AZ1343" i="1"/>
  <c r="CA1343" i="1" s="1"/>
  <c r="CP1343" i="1" s="1"/>
  <c r="AZ1344" i="1"/>
  <c r="CA1344" i="1" s="1"/>
  <c r="CP1344" i="1" s="1"/>
  <c r="AZ1345" i="1"/>
  <c r="CA1345" i="1" s="1"/>
  <c r="CP1345" i="1" s="1"/>
  <c r="AZ1346" i="1"/>
  <c r="CA1346" i="1" s="1"/>
  <c r="CP1346" i="1" s="1"/>
  <c r="AZ1347" i="1"/>
  <c r="CA1347" i="1" s="1"/>
  <c r="CP1347" i="1" s="1"/>
  <c r="AZ1348" i="1"/>
  <c r="CA1348" i="1" s="1"/>
  <c r="CP1348" i="1" s="1"/>
  <c r="AZ1349" i="1"/>
  <c r="CA1349" i="1" s="1"/>
  <c r="CP1349" i="1" s="1"/>
  <c r="AZ1350" i="1"/>
  <c r="CA1350" i="1" s="1"/>
  <c r="CP1350" i="1" s="1"/>
  <c r="AZ1351" i="1"/>
  <c r="CA1351" i="1" s="1"/>
  <c r="CP1351" i="1" s="1"/>
  <c r="AZ1352" i="1"/>
  <c r="CA1352" i="1" s="1"/>
  <c r="CP1352" i="1" s="1"/>
  <c r="AZ1353" i="1"/>
  <c r="CA1353" i="1" s="1"/>
  <c r="CP1353" i="1" s="1"/>
  <c r="AZ1354" i="1"/>
  <c r="CA1354" i="1" s="1"/>
  <c r="CP1354" i="1" s="1"/>
  <c r="AZ1355" i="1"/>
  <c r="CA1355" i="1" s="1"/>
  <c r="CP1355" i="1" s="1"/>
  <c r="AZ1356" i="1"/>
  <c r="CA1356" i="1" s="1"/>
  <c r="CP1356" i="1" s="1"/>
  <c r="AZ1357" i="1"/>
  <c r="CA1357" i="1" s="1"/>
  <c r="CP1357" i="1" s="1"/>
  <c r="AZ1358" i="1"/>
  <c r="CA1358" i="1" s="1"/>
  <c r="CP1358" i="1" s="1"/>
  <c r="AZ1359" i="1"/>
  <c r="CA1359" i="1" s="1"/>
  <c r="CP1359" i="1" s="1"/>
  <c r="AZ1360" i="1"/>
  <c r="CA1360" i="1" s="1"/>
  <c r="CP1360" i="1" s="1"/>
  <c r="AZ1361" i="1"/>
  <c r="CA1361" i="1" s="1"/>
  <c r="CP1361" i="1" s="1"/>
  <c r="AZ1362" i="1"/>
  <c r="CA1362" i="1" s="1"/>
  <c r="CP1362" i="1" s="1"/>
  <c r="AZ1363" i="1"/>
  <c r="CA1363" i="1" s="1"/>
  <c r="CP1363" i="1" s="1"/>
  <c r="AZ1364" i="1"/>
  <c r="CA1364" i="1" s="1"/>
  <c r="CP1364" i="1" s="1"/>
  <c r="AZ1365" i="1"/>
  <c r="CA1365" i="1" s="1"/>
  <c r="CP1365" i="1" s="1"/>
  <c r="AZ1366" i="1"/>
  <c r="CA1366" i="1" s="1"/>
  <c r="CP1366" i="1" s="1"/>
  <c r="AZ1367" i="1"/>
  <c r="CA1367" i="1" s="1"/>
  <c r="CP1367" i="1" s="1"/>
  <c r="AZ1368" i="1"/>
  <c r="CA1368" i="1" s="1"/>
  <c r="CP1368" i="1" s="1"/>
  <c r="AZ1369" i="1"/>
  <c r="CA1369" i="1" s="1"/>
  <c r="CP1369" i="1" s="1"/>
  <c r="AZ1370" i="1"/>
  <c r="CA1370" i="1" s="1"/>
  <c r="CP1370" i="1" s="1"/>
  <c r="AZ1371" i="1"/>
  <c r="CA1371" i="1" s="1"/>
  <c r="CP1371" i="1" s="1"/>
  <c r="AZ1372" i="1"/>
  <c r="CA1372" i="1" s="1"/>
  <c r="CP1372" i="1" s="1"/>
  <c r="AZ1373" i="1"/>
  <c r="CA1373" i="1" s="1"/>
  <c r="CP1373" i="1" s="1"/>
  <c r="AZ1374" i="1"/>
  <c r="CA1374" i="1" s="1"/>
  <c r="CP1374" i="1" s="1"/>
  <c r="AZ1375" i="1"/>
  <c r="CA1375" i="1" s="1"/>
  <c r="CP1375" i="1" s="1"/>
  <c r="AZ1376" i="1"/>
  <c r="CA1376" i="1" s="1"/>
  <c r="CP1376" i="1" s="1"/>
  <c r="AZ1377" i="1"/>
  <c r="CA1377" i="1" s="1"/>
  <c r="CP1377" i="1" s="1"/>
  <c r="AZ1378" i="1"/>
  <c r="CA1378" i="1" s="1"/>
  <c r="CP1378" i="1" s="1"/>
  <c r="AZ1379" i="1"/>
  <c r="CA1379" i="1" s="1"/>
  <c r="CP1379" i="1" s="1"/>
  <c r="AZ1380" i="1"/>
  <c r="CA1380" i="1" s="1"/>
  <c r="CP1380" i="1" s="1"/>
  <c r="AZ1381" i="1"/>
  <c r="CA1381" i="1" s="1"/>
  <c r="CP1381" i="1" s="1"/>
  <c r="AZ1382" i="1"/>
  <c r="CA1382" i="1" s="1"/>
  <c r="CP1382" i="1" s="1"/>
  <c r="AZ1383" i="1"/>
  <c r="CA1383" i="1" s="1"/>
  <c r="CP1383" i="1" s="1"/>
  <c r="AZ1384" i="1"/>
  <c r="CA1384" i="1" s="1"/>
  <c r="CP1384" i="1" s="1"/>
  <c r="AZ1385" i="1"/>
  <c r="CA1385" i="1" s="1"/>
  <c r="CP1385" i="1" s="1"/>
  <c r="AZ1386" i="1"/>
  <c r="CA1386" i="1" s="1"/>
  <c r="CP1386" i="1" s="1"/>
  <c r="AZ1387" i="1"/>
  <c r="CA1387" i="1" s="1"/>
  <c r="CP1387" i="1" s="1"/>
  <c r="AZ1388" i="1"/>
  <c r="CA1388" i="1" s="1"/>
  <c r="CP1388" i="1" s="1"/>
  <c r="AZ1389" i="1"/>
  <c r="CA1389" i="1" s="1"/>
  <c r="CP1389" i="1" s="1"/>
  <c r="AZ1390" i="1"/>
  <c r="CA1390" i="1" s="1"/>
  <c r="CP1390" i="1" s="1"/>
  <c r="AZ1391" i="1"/>
  <c r="CA1391" i="1" s="1"/>
  <c r="CP1391" i="1" s="1"/>
  <c r="AZ1392" i="1"/>
  <c r="CA1392" i="1" s="1"/>
  <c r="CP1392" i="1" s="1"/>
  <c r="AZ1393" i="1"/>
  <c r="CA1393" i="1" s="1"/>
  <c r="CP1393" i="1" s="1"/>
  <c r="AZ1394" i="1"/>
  <c r="CA1394" i="1" s="1"/>
  <c r="CP1394" i="1" s="1"/>
  <c r="AZ1395" i="1"/>
  <c r="CA1395" i="1" s="1"/>
  <c r="CP1395" i="1" s="1"/>
  <c r="AZ1396" i="1"/>
  <c r="CA1396" i="1" s="1"/>
  <c r="CP1396" i="1" s="1"/>
  <c r="AZ1397" i="1"/>
  <c r="CA1397" i="1" s="1"/>
  <c r="CP1397" i="1" s="1"/>
  <c r="AZ1398" i="1"/>
  <c r="CA1398" i="1" s="1"/>
  <c r="CP1398" i="1" s="1"/>
  <c r="AZ1399" i="1"/>
  <c r="CA1399" i="1" s="1"/>
  <c r="CP1399" i="1" s="1"/>
  <c r="AZ1400" i="1"/>
  <c r="CA1400" i="1" s="1"/>
  <c r="CP1400" i="1" s="1"/>
  <c r="AZ1401" i="1"/>
  <c r="CA1401" i="1" s="1"/>
  <c r="CP1401" i="1" s="1"/>
  <c r="AZ1402" i="1"/>
  <c r="CA1402" i="1" s="1"/>
  <c r="CP1402" i="1" s="1"/>
  <c r="AZ1403" i="1"/>
  <c r="CA1403" i="1" s="1"/>
  <c r="CP1403" i="1" s="1"/>
  <c r="AZ1404" i="1"/>
  <c r="CA1404" i="1" s="1"/>
  <c r="CP1404" i="1" s="1"/>
  <c r="AZ1405" i="1"/>
  <c r="CA1405" i="1" s="1"/>
  <c r="CP1405" i="1" s="1"/>
  <c r="AZ1406" i="1"/>
  <c r="CA1406" i="1" s="1"/>
  <c r="CP1406" i="1" s="1"/>
  <c r="AZ1407" i="1"/>
  <c r="CA1407" i="1" s="1"/>
  <c r="CP1407" i="1" s="1"/>
  <c r="AZ1408" i="1"/>
  <c r="CA1408" i="1" s="1"/>
  <c r="CP1408" i="1" s="1"/>
  <c r="AZ1409" i="1"/>
  <c r="CA1409" i="1" s="1"/>
  <c r="CP1409" i="1" s="1"/>
  <c r="AZ1410" i="1"/>
  <c r="CA1410" i="1" s="1"/>
  <c r="CP1410" i="1" s="1"/>
  <c r="AZ1411" i="1"/>
  <c r="CA1411" i="1" s="1"/>
  <c r="CP1411" i="1" s="1"/>
  <c r="AZ1412" i="1"/>
  <c r="CA1412" i="1" s="1"/>
  <c r="CP1412" i="1" s="1"/>
  <c r="AZ1413" i="1"/>
  <c r="CA1413" i="1" s="1"/>
  <c r="CP1413" i="1" s="1"/>
  <c r="AZ1414" i="1"/>
  <c r="CA1414" i="1" s="1"/>
  <c r="CP1414" i="1" s="1"/>
  <c r="AZ1415" i="1"/>
  <c r="CA1415" i="1" s="1"/>
  <c r="CP1415" i="1" s="1"/>
  <c r="AZ1416" i="1"/>
  <c r="CA1416" i="1" s="1"/>
  <c r="CP1416" i="1" s="1"/>
  <c r="AZ1417" i="1"/>
  <c r="CA1417" i="1" s="1"/>
  <c r="CP1417" i="1" s="1"/>
  <c r="AZ1418" i="1"/>
  <c r="CA1418" i="1" s="1"/>
  <c r="CP1418" i="1" s="1"/>
  <c r="AZ1419" i="1"/>
  <c r="CA1419" i="1" s="1"/>
  <c r="CP1419" i="1" s="1"/>
  <c r="AZ1420" i="1"/>
  <c r="CA1420" i="1" s="1"/>
  <c r="CP1420" i="1" s="1"/>
  <c r="AZ1421" i="1"/>
  <c r="CA1421" i="1" s="1"/>
  <c r="CP1421" i="1" s="1"/>
  <c r="AZ1422" i="1"/>
  <c r="CA1422" i="1" s="1"/>
  <c r="CP1422" i="1" s="1"/>
  <c r="AZ1423" i="1"/>
  <c r="CA1423" i="1" s="1"/>
  <c r="CP1423" i="1" s="1"/>
  <c r="AZ1424" i="1"/>
  <c r="CA1424" i="1" s="1"/>
  <c r="CP1424" i="1" s="1"/>
  <c r="AZ1425" i="1"/>
  <c r="CA1425" i="1" s="1"/>
  <c r="CP1425" i="1" s="1"/>
  <c r="AZ1426" i="1"/>
  <c r="CA1426" i="1" s="1"/>
  <c r="CP1426" i="1" s="1"/>
  <c r="AZ1427" i="1"/>
  <c r="CA1427" i="1" s="1"/>
  <c r="CP1427" i="1" s="1"/>
  <c r="AZ1428" i="1"/>
  <c r="CA1428" i="1" s="1"/>
  <c r="CP1428" i="1" s="1"/>
  <c r="AZ1429" i="1"/>
  <c r="CA1429" i="1" s="1"/>
  <c r="CP1429" i="1" s="1"/>
  <c r="AZ1430" i="1"/>
  <c r="CA1430" i="1" s="1"/>
  <c r="CP1430" i="1" s="1"/>
  <c r="AZ1431" i="1"/>
  <c r="CA1431" i="1" s="1"/>
  <c r="CP1431" i="1" s="1"/>
  <c r="AZ1432" i="1"/>
  <c r="CA1432" i="1" s="1"/>
  <c r="CP1432" i="1" s="1"/>
  <c r="AZ1433" i="1"/>
  <c r="CA1433" i="1" s="1"/>
  <c r="CP1433" i="1" s="1"/>
  <c r="AZ1434" i="1"/>
  <c r="CA1434" i="1" s="1"/>
  <c r="CP1434" i="1" s="1"/>
  <c r="AZ1435" i="1"/>
  <c r="CA1435" i="1" s="1"/>
  <c r="CP1435" i="1" s="1"/>
  <c r="AZ1436" i="1"/>
  <c r="CA1436" i="1" s="1"/>
  <c r="CP1436" i="1" s="1"/>
  <c r="AZ1437" i="1"/>
  <c r="CA1437" i="1" s="1"/>
  <c r="CP1437" i="1" s="1"/>
  <c r="AZ1438" i="1"/>
  <c r="CA1438" i="1" s="1"/>
  <c r="CP1438" i="1" s="1"/>
  <c r="AZ1439" i="1"/>
  <c r="CA1439" i="1" s="1"/>
  <c r="CP1439" i="1" s="1"/>
  <c r="AZ1440" i="1"/>
  <c r="CA1440" i="1" s="1"/>
  <c r="CP1440" i="1" s="1"/>
  <c r="AZ1441" i="1"/>
  <c r="CA1441" i="1" s="1"/>
  <c r="CP1441" i="1" s="1"/>
  <c r="AZ1442" i="1"/>
  <c r="CA1442" i="1" s="1"/>
  <c r="CP1442" i="1" s="1"/>
  <c r="AZ1443" i="1"/>
  <c r="CA1443" i="1" s="1"/>
  <c r="CP1443" i="1" s="1"/>
  <c r="AZ1444" i="1"/>
  <c r="CA1444" i="1" s="1"/>
  <c r="CP1444" i="1" s="1"/>
  <c r="AZ1445" i="1"/>
  <c r="CA1445" i="1" s="1"/>
  <c r="CP1445" i="1" s="1"/>
  <c r="AZ1446" i="1"/>
  <c r="CA1446" i="1" s="1"/>
  <c r="CP1446" i="1" s="1"/>
  <c r="AZ1447" i="1"/>
  <c r="CA1447" i="1" s="1"/>
  <c r="CP1447" i="1" s="1"/>
  <c r="AZ1448" i="1"/>
  <c r="CA1448" i="1" s="1"/>
  <c r="CP1448" i="1" s="1"/>
  <c r="AZ1449" i="1"/>
  <c r="CA1449" i="1" s="1"/>
  <c r="CP1449" i="1" s="1"/>
  <c r="AZ1450" i="1"/>
  <c r="CA1450" i="1" s="1"/>
  <c r="CP1450" i="1" s="1"/>
  <c r="AZ1451" i="1"/>
  <c r="CA1451" i="1" s="1"/>
  <c r="CP1451" i="1" s="1"/>
  <c r="AZ1452" i="1"/>
  <c r="CA1452" i="1" s="1"/>
  <c r="CP1452" i="1" s="1"/>
  <c r="AZ1453" i="1"/>
  <c r="CA1453" i="1" s="1"/>
  <c r="CP1453" i="1" s="1"/>
  <c r="AZ1454" i="1"/>
  <c r="CA1454" i="1" s="1"/>
  <c r="CP1454" i="1" s="1"/>
  <c r="AZ1455" i="1"/>
  <c r="CA1455" i="1" s="1"/>
  <c r="CP1455" i="1" s="1"/>
  <c r="AZ1456" i="1"/>
  <c r="CA1456" i="1" s="1"/>
  <c r="CP1456" i="1" s="1"/>
  <c r="AZ1457" i="1"/>
  <c r="CA1457" i="1" s="1"/>
  <c r="CP1457" i="1" s="1"/>
  <c r="AZ1458" i="1"/>
  <c r="CA1458" i="1" s="1"/>
  <c r="CP1458" i="1" s="1"/>
  <c r="AZ1459" i="1"/>
  <c r="CA1459" i="1" s="1"/>
  <c r="CP1459" i="1" s="1"/>
  <c r="AZ1460" i="1"/>
  <c r="CA1460" i="1" s="1"/>
  <c r="CP1460" i="1" s="1"/>
  <c r="AZ1461" i="1"/>
  <c r="CA1461" i="1" s="1"/>
  <c r="CP1461" i="1" s="1"/>
  <c r="AZ1462" i="1"/>
  <c r="CA1462" i="1" s="1"/>
  <c r="CP1462" i="1" s="1"/>
  <c r="AZ1463" i="1"/>
  <c r="CA1463" i="1" s="1"/>
  <c r="CP1463" i="1" s="1"/>
  <c r="AZ1464" i="1"/>
  <c r="CA1464" i="1" s="1"/>
  <c r="CP1464" i="1" s="1"/>
  <c r="AZ1465" i="1"/>
  <c r="CA1465" i="1" s="1"/>
  <c r="CP1465" i="1" s="1"/>
  <c r="AZ1466" i="1"/>
  <c r="CA1466" i="1" s="1"/>
  <c r="CP1466" i="1" s="1"/>
  <c r="AZ1467" i="1"/>
  <c r="CA1467" i="1" s="1"/>
  <c r="CP1467" i="1" s="1"/>
  <c r="AZ1468" i="1"/>
  <c r="CA1468" i="1" s="1"/>
  <c r="CP1468" i="1" s="1"/>
  <c r="AZ1469" i="1"/>
  <c r="CA1469" i="1" s="1"/>
  <c r="CP1469" i="1" s="1"/>
  <c r="AZ1470" i="1"/>
  <c r="CA1470" i="1" s="1"/>
  <c r="CP1470" i="1" s="1"/>
  <c r="AZ1471" i="1"/>
  <c r="CA1471" i="1" s="1"/>
  <c r="CP1471" i="1" s="1"/>
  <c r="AZ1472" i="1"/>
  <c r="CA1472" i="1" s="1"/>
  <c r="CP1472" i="1" s="1"/>
  <c r="AZ1473" i="1"/>
  <c r="CA1473" i="1" s="1"/>
  <c r="CP1473" i="1" s="1"/>
  <c r="AZ1474" i="1"/>
  <c r="CA1474" i="1" s="1"/>
  <c r="CP1474" i="1" s="1"/>
  <c r="AZ1475" i="1"/>
  <c r="CA1475" i="1" s="1"/>
  <c r="CP1475" i="1" s="1"/>
  <c r="AZ1476" i="1"/>
  <c r="CA1476" i="1" s="1"/>
  <c r="CP1476" i="1" s="1"/>
  <c r="AZ1477" i="1"/>
  <c r="CA1477" i="1" s="1"/>
  <c r="CP1477" i="1" s="1"/>
  <c r="AZ1478" i="1"/>
  <c r="CA1478" i="1" s="1"/>
  <c r="CP1478" i="1" s="1"/>
  <c r="AZ1479" i="1"/>
  <c r="CA1479" i="1" s="1"/>
  <c r="CP1479" i="1" s="1"/>
  <c r="AZ1480" i="1"/>
  <c r="CA1480" i="1" s="1"/>
  <c r="CP1480" i="1" s="1"/>
  <c r="AZ1481" i="1"/>
  <c r="CA1481" i="1" s="1"/>
  <c r="CP1481" i="1" s="1"/>
  <c r="AZ1482" i="1"/>
  <c r="CA1482" i="1" s="1"/>
  <c r="CP1482" i="1" s="1"/>
  <c r="AZ1483" i="1"/>
  <c r="CA1483" i="1" s="1"/>
  <c r="CP1483" i="1" s="1"/>
  <c r="AZ1484" i="1"/>
  <c r="CA1484" i="1" s="1"/>
  <c r="CP1484" i="1" s="1"/>
  <c r="AZ1485" i="1"/>
  <c r="CA1485" i="1" s="1"/>
  <c r="CP1485" i="1" s="1"/>
  <c r="AZ1486" i="1"/>
  <c r="CA1486" i="1" s="1"/>
  <c r="CP1486" i="1" s="1"/>
  <c r="AZ1487" i="1"/>
  <c r="CA1487" i="1" s="1"/>
  <c r="CP1487" i="1" s="1"/>
  <c r="AZ1488" i="1"/>
  <c r="CA1488" i="1" s="1"/>
  <c r="CP1488" i="1" s="1"/>
  <c r="AZ1489" i="1"/>
  <c r="CA1489" i="1" s="1"/>
  <c r="CP1489" i="1" s="1"/>
  <c r="AZ1490" i="1"/>
  <c r="CA1490" i="1" s="1"/>
  <c r="CP1490" i="1" s="1"/>
  <c r="AZ1491" i="1"/>
  <c r="CA1491" i="1" s="1"/>
  <c r="CP1491" i="1" s="1"/>
  <c r="AZ1492" i="1"/>
  <c r="CA1492" i="1" s="1"/>
  <c r="CP1492" i="1" s="1"/>
  <c r="AZ1493" i="1"/>
  <c r="CA1493" i="1" s="1"/>
  <c r="CP1493" i="1" s="1"/>
  <c r="AZ1494" i="1"/>
  <c r="CA1494" i="1" s="1"/>
  <c r="CP1494" i="1" s="1"/>
  <c r="AZ1495" i="1"/>
  <c r="CA1495" i="1" s="1"/>
  <c r="CP1495" i="1" s="1"/>
  <c r="AZ1496" i="1"/>
  <c r="CA1496" i="1" s="1"/>
  <c r="CP1496" i="1" s="1"/>
  <c r="AZ1497" i="1"/>
  <c r="CA1497" i="1" s="1"/>
  <c r="CP1497" i="1" s="1"/>
  <c r="AZ1498" i="1"/>
  <c r="CA1498" i="1" s="1"/>
  <c r="CP1498" i="1" s="1"/>
  <c r="AZ1499" i="1"/>
  <c r="CA1499" i="1" s="1"/>
  <c r="CP1499" i="1" s="1"/>
  <c r="AZ1500" i="1"/>
  <c r="CA1500" i="1" s="1"/>
  <c r="CP1500" i="1" s="1"/>
  <c r="AZ1501" i="1"/>
  <c r="CA1501" i="1" s="1"/>
  <c r="CP1501" i="1" s="1"/>
  <c r="AZ1502" i="1"/>
  <c r="CA1502" i="1" s="1"/>
  <c r="CP1502" i="1" s="1"/>
  <c r="AZ1503" i="1"/>
  <c r="CA1503" i="1" s="1"/>
  <c r="CP1503" i="1" s="1"/>
  <c r="AZ1504" i="1"/>
  <c r="CA1504" i="1" s="1"/>
  <c r="CP1504" i="1" s="1"/>
  <c r="AZ1505" i="1"/>
  <c r="CA1505" i="1" s="1"/>
  <c r="CP1505" i="1" s="1"/>
  <c r="AZ1506" i="1"/>
  <c r="CA1506" i="1" s="1"/>
  <c r="CP1506" i="1" s="1"/>
  <c r="AZ1507" i="1"/>
  <c r="CA1507" i="1" s="1"/>
  <c r="CP1507" i="1" s="1"/>
  <c r="AZ1508" i="1"/>
  <c r="CA1508" i="1" s="1"/>
  <c r="CP1508" i="1" s="1"/>
  <c r="AZ1509" i="1"/>
  <c r="CA1509" i="1" s="1"/>
  <c r="CP1509" i="1" s="1"/>
  <c r="AZ1510" i="1"/>
  <c r="CA1510" i="1" s="1"/>
  <c r="CP1510" i="1" s="1"/>
  <c r="AZ1511" i="1"/>
  <c r="CA1511" i="1" s="1"/>
  <c r="CP1511" i="1" s="1"/>
  <c r="AZ1512" i="1"/>
  <c r="CA1512" i="1" s="1"/>
  <c r="CP1512" i="1" s="1"/>
  <c r="AZ1513" i="1"/>
  <c r="CA1513" i="1" s="1"/>
  <c r="CP1513" i="1" s="1"/>
  <c r="AZ1514" i="1"/>
  <c r="CA1514" i="1" s="1"/>
  <c r="CP1514" i="1" s="1"/>
  <c r="AZ1515" i="1"/>
  <c r="CA1515" i="1" s="1"/>
  <c r="CP1515" i="1" s="1"/>
  <c r="AZ1516" i="1"/>
  <c r="CA1516" i="1" s="1"/>
  <c r="CP1516" i="1" s="1"/>
  <c r="AZ1517" i="1"/>
  <c r="CA1517" i="1" s="1"/>
  <c r="CP1517" i="1" s="1"/>
  <c r="AZ1518" i="1"/>
  <c r="CA1518" i="1" s="1"/>
  <c r="CP1518" i="1" s="1"/>
  <c r="AZ1519" i="1"/>
  <c r="CA1519" i="1" s="1"/>
  <c r="CP1519" i="1" s="1"/>
  <c r="AZ1520" i="1"/>
  <c r="CA1520" i="1" s="1"/>
  <c r="CP1520" i="1" s="1"/>
  <c r="AZ1521" i="1"/>
  <c r="CA1521" i="1" s="1"/>
  <c r="CP1521" i="1" s="1"/>
  <c r="AZ1522" i="1"/>
  <c r="CA1522" i="1" s="1"/>
  <c r="CP1522" i="1" s="1"/>
  <c r="AZ1523" i="1"/>
  <c r="CA1523" i="1" s="1"/>
  <c r="CP1523" i="1" s="1"/>
  <c r="AZ1524" i="1"/>
  <c r="CA1524" i="1" s="1"/>
  <c r="CP1524" i="1" s="1"/>
  <c r="AZ1525" i="1"/>
  <c r="CA1525" i="1" s="1"/>
  <c r="CP1525" i="1" s="1"/>
  <c r="AZ1526" i="1"/>
  <c r="CA1526" i="1" s="1"/>
  <c r="CP1526" i="1" s="1"/>
  <c r="AZ1527" i="1"/>
  <c r="CA1527" i="1" s="1"/>
  <c r="CP1527" i="1" s="1"/>
  <c r="AZ1528" i="1"/>
  <c r="CA1528" i="1" s="1"/>
  <c r="CP1528" i="1" s="1"/>
  <c r="AZ1529" i="1"/>
  <c r="CA1529" i="1" s="1"/>
  <c r="CP1529" i="1" s="1"/>
  <c r="AZ1530" i="1"/>
  <c r="CA1530" i="1" s="1"/>
  <c r="CP1530" i="1" s="1"/>
  <c r="AZ1531" i="1"/>
  <c r="CA1531" i="1" s="1"/>
  <c r="CP1531" i="1" s="1"/>
  <c r="AZ1532" i="1"/>
  <c r="CA1532" i="1" s="1"/>
  <c r="CP1532" i="1" s="1"/>
  <c r="AZ1533" i="1"/>
  <c r="CA1533" i="1" s="1"/>
  <c r="CP1533" i="1" s="1"/>
  <c r="AZ1534" i="1"/>
  <c r="CA1534" i="1" s="1"/>
  <c r="CP1534" i="1" s="1"/>
  <c r="AZ1535" i="1"/>
  <c r="CA1535" i="1" s="1"/>
  <c r="CP1535" i="1" s="1"/>
  <c r="AZ1536" i="1"/>
  <c r="CA1536" i="1" s="1"/>
  <c r="CP1536" i="1" s="1"/>
  <c r="AZ1537" i="1"/>
  <c r="CA1537" i="1" s="1"/>
  <c r="CP1537" i="1" s="1"/>
  <c r="AZ1538" i="1"/>
  <c r="CA1538" i="1" s="1"/>
  <c r="CP1538" i="1" s="1"/>
  <c r="AZ1539" i="1"/>
  <c r="CA1539" i="1" s="1"/>
  <c r="CP1539" i="1" s="1"/>
  <c r="AZ1540" i="1"/>
  <c r="CA1540" i="1" s="1"/>
  <c r="CP1540" i="1" s="1"/>
  <c r="AZ1541" i="1"/>
  <c r="CA1541" i="1" s="1"/>
  <c r="CP1541" i="1" s="1"/>
  <c r="AZ1542" i="1"/>
  <c r="CA1542" i="1" s="1"/>
  <c r="CP1542" i="1" s="1"/>
  <c r="AZ1543" i="1"/>
  <c r="CA1543" i="1" s="1"/>
  <c r="CP1543" i="1" s="1"/>
  <c r="AZ1544" i="1"/>
  <c r="CA1544" i="1" s="1"/>
  <c r="CP1544" i="1" s="1"/>
  <c r="AZ1545" i="1"/>
  <c r="CA1545" i="1" s="1"/>
  <c r="CP1545" i="1" s="1"/>
  <c r="AZ1546" i="1"/>
  <c r="CA1546" i="1" s="1"/>
  <c r="CP1546" i="1" s="1"/>
  <c r="AZ1547" i="1"/>
  <c r="CA1547" i="1" s="1"/>
  <c r="CP1547" i="1" s="1"/>
  <c r="AZ1548" i="1"/>
  <c r="CA1548" i="1" s="1"/>
  <c r="CP1548" i="1" s="1"/>
  <c r="AZ1549" i="1"/>
  <c r="CA1549" i="1" s="1"/>
  <c r="CP1549" i="1" s="1"/>
  <c r="AZ1550" i="1"/>
  <c r="CA1550" i="1" s="1"/>
  <c r="CP1550" i="1" s="1"/>
  <c r="AZ1551" i="1"/>
  <c r="CA1551" i="1" s="1"/>
  <c r="CP1551" i="1" s="1"/>
  <c r="AZ1552" i="1"/>
  <c r="CA1552" i="1" s="1"/>
  <c r="CP1552" i="1" s="1"/>
  <c r="AZ1553" i="1"/>
  <c r="CA1553" i="1" s="1"/>
  <c r="CP1553" i="1" s="1"/>
  <c r="AZ1554" i="1"/>
  <c r="CA1554" i="1" s="1"/>
  <c r="CP1554" i="1" s="1"/>
  <c r="AZ1555" i="1"/>
  <c r="CA1555" i="1" s="1"/>
  <c r="CP1555" i="1" s="1"/>
  <c r="AZ1556" i="1"/>
  <c r="CA1556" i="1" s="1"/>
  <c r="CP1556" i="1" s="1"/>
  <c r="AZ1557" i="1"/>
  <c r="CA1557" i="1" s="1"/>
  <c r="CP1557" i="1" s="1"/>
  <c r="AZ1558" i="1"/>
  <c r="CA1558" i="1" s="1"/>
  <c r="CP1558" i="1" s="1"/>
  <c r="AZ1559" i="1"/>
  <c r="CA1559" i="1" s="1"/>
  <c r="CP1559" i="1" s="1"/>
  <c r="AZ1560" i="1"/>
  <c r="CA1560" i="1" s="1"/>
  <c r="CP1560" i="1" s="1"/>
  <c r="AZ1561" i="1"/>
  <c r="CA1561" i="1" s="1"/>
  <c r="CP1561" i="1" s="1"/>
  <c r="AZ1562" i="1"/>
  <c r="CA1562" i="1" s="1"/>
  <c r="CP1562" i="1" s="1"/>
  <c r="AZ1563" i="1"/>
  <c r="CA1563" i="1" s="1"/>
  <c r="CP1563" i="1" s="1"/>
  <c r="AZ1564" i="1"/>
  <c r="CA1564" i="1" s="1"/>
  <c r="CP1564" i="1" s="1"/>
  <c r="AZ1565" i="1"/>
  <c r="CA1565" i="1" s="1"/>
  <c r="CP1565" i="1" s="1"/>
  <c r="AZ1566" i="1"/>
  <c r="CA1566" i="1" s="1"/>
  <c r="CP1566" i="1" s="1"/>
  <c r="AZ1567" i="1"/>
  <c r="CA1567" i="1" s="1"/>
  <c r="CP1567" i="1" s="1"/>
  <c r="AZ1568" i="1"/>
  <c r="CA1568" i="1" s="1"/>
  <c r="CP1568" i="1" s="1"/>
  <c r="AZ1569" i="1"/>
  <c r="CA1569" i="1" s="1"/>
  <c r="CP1569" i="1" s="1"/>
  <c r="AZ1570" i="1"/>
  <c r="CA1570" i="1" s="1"/>
  <c r="CP1570" i="1" s="1"/>
  <c r="AZ1571" i="1"/>
  <c r="CA1571" i="1" s="1"/>
  <c r="CP1571" i="1" s="1"/>
  <c r="AZ1572" i="1"/>
  <c r="CA1572" i="1" s="1"/>
  <c r="CP1572" i="1" s="1"/>
  <c r="AZ1573" i="1"/>
  <c r="CA1573" i="1" s="1"/>
  <c r="CP1573" i="1" s="1"/>
  <c r="AZ1574" i="1"/>
  <c r="CA1574" i="1" s="1"/>
  <c r="CP1574" i="1" s="1"/>
  <c r="AZ1575" i="1"/>
  <c r="CA1575" i="1" s="1"/>
  <c r="CP1575" i="1" s="1"/>
  <c r="AZ1576" i="1"/>
  <c r="CA1576" i="1" s="1"/>
  <c r="CP1576" i="1" s="1"/>
  <c r="AZ1577" i="1"/>
  <c r="CA1577" i="1" s="1"/>
  <c r="CP1577" i="1" s="1"/>
  <c r="AZ1578" i="1"/>
  <c r="CA1578" i="1" s="1"/>
  <c r="CP1578" i="1" s="1"/>
  <c r="AZ1579" i="1"/>
  <c r="CA1579" i="1" s="1"/>
  <c r="CP1579" i="1" s="1"/>
  <c r="AZ1580" i="1"/>
  <c r="CA1580" i="1" s="1"/>
  <c r="CP1580" i="1" s="1"/>
  <c r="AZ1581" i="1"/>
  <c r="CA1581" i="1" s="1"/>
  <c r="CP1581" i="1" s="1"/>
  <c r="AZ1582" i="1"/>
  <c r="CA1582" i="1" s="1"/>
  <c r="CP1582" i="1" s="1"/>
  <c r="AZ1583" i="1"/>
  <c r="CA1583" i="1" s="1"/>
  <c r="CP1583" i="1" s="1"/>
  <c r="AZ1584" i="1"/>
  <c r="CA1584" i="1" s="1"/>
  <c r="CP1584" i="1" s="1"/>
  <c r="AZ1585" i="1"/>
  <c r="CA1585" i="1" s="1"/>
  <c r="CP1585" i="1" s="1"/>
  <c r="AZ1586" i="1"/>
  <c r="CA1586" i="1" s="1"/>
  <c r="CP1586" i="1" s="1"/>
  <c r="AZ1587" i="1"/>
  <c r="CA1587" i="1" s="1"/>
  <c r="CP1587" i="1" s="1"/>
  <c r="AZ1588" i="1"/>
  <c r="CA1588" i="1" s="1"/>
  <c r="CP1588" i="1" s="1"/>
  <c r="AZ1589" i="1"/>
  <c r="CA1589" i="1" s="1"/>
  <c r="CP1589" i="1" s="1"/>
  <c r="AZ1590" i="1"/>
  <c r="CA1590" i="1" s="1"/>
  <c r="CP1590" i="1" s="1"/>
  <c r="AZ1591" i="1"/>
  <c r="CA1591" i="1" s="1"/>
  <c r="CP1591" i="1" s="1"/>
  <c r="AZ1592" i="1"/>
  <c r="CA1592" i="1" s="1"/>
  <c r="CP1592" i="1" s="1"/>
  <c r="AZ1593" i="1"/>
  <c r="CA1593" i="1" s="1"/>
  <c r="CP1593" i="1" s="1"/>
  <c r="AZ1594" i="1"/>
  <c r="CA1594" i="1" s="1"/>
  <c r="CP1594" i="1" s="1"/>
  <c r="AZ1595" i="1"/>
  <c r="CA1595" i="1" s="1"/>
  <c r="CP1595" i="1" s="1"/>
  <c r="AZ1596" i="1"/>
  <c r="CA1596" i="1" s="1"/>
  <c r="CP1596" i="1" s="1"/>
  <c r="AZ1597" i="1"/>
  <c r="CA1597" i="1" s="1"/>
  <c r="CP1597" i="1" s="1"/>
  <c r="AZ1598" i="1"/>
  <c r="CA1598" i="1" s="1"/>
  <c r="CP1598" i="1" s="1"/>
  <c r="AZ1599" i="1"/>
  <c r="CA1599" i="1" s="1"/>
  <c r="CP1599" i="1" s="1"/>
  <c r="AZ1600" i="1"/>
  <c r="CA1600" i="1" s="1"/>
  <c r="CP1600" i="1" s="1"/>
  <c r="AZ1601" i="1"/>
  <c r="CA1601" i="1" s="1"/>
  <c r="CP1601" i="1" s="1"/>
  <c r="AZ1602" i="1"/>
  <c r="CA1602" i="1" s="1"/>
  <c r="CP1602" i="1" s="1"/>
  <c r="AZ1603" i="1"/>
  <c r="CA1603" i="1" s="1"/>
  <c r="CP1603" i="1" s="1"/>
  <c r="AZ1604" i="1"/>
  <c r="CA1604" i="1" s="1"/>
  <c r="CP1604" i="1" s="1"/>
  <c r="AZ1605" i="1"/>
  <c r="CA1605" i="1" s="1"/>
  <c r="CP1605" i="1" s="1"/>
  <c r="AZ1606" i="1"/>
  <c r="CA1606" i="1" s="1"/>
  <c r="CP1606" i="1" s="1"/>
  <c r="AZ1607" i="1"/>
  <c r="CA1607" i="1" s="1"/>
  <c r="CP1607" i="1" s="1"/>
  <c r="AZ1608" i="1"/>
  <c r="CA1608" i="1" s="1"/>
  <c r="CP1608" i="1" s="1"/>
  <c r="AZ1609" i="1"/>
  <c r="CA1609" i="1" s="1"/>
  <c r="CP1609" i="1" s="1"/>
  <c r="AZ1610" i="1"/>
  <c r="CA1610" i="1" s="1"/>
  <c r="CP1610" i="1" s="1"/>
  <c r="AZ1611" i="1"/>
  <c r="CA1611" i="1" s="1"/>
  <c r="CP1611" i="1" s="1"/>
  <c r="AZ1612" i="1"/>
  <c r="CA1612" i="1" s="1"/>
  <c r="CP1612" i="1" s="1"/>
  <c r="AZ1613" i="1"/>
  <c r="CA1613" i="1" s="1"/>
  <c r="CP1613" i="1" s="1"/>
  <c r="AZ1614" i="1"/>
  <c r="CA1614" i="1" s="1"/>
  <c r="CP1614" i="1" s="1"/>
  <c r="AZ1615" i="1"/>
  <c r="CA1615" i="1" s="1"/>
  <c r="CP1615" i="1" s="1"/>
  <c r="AZ1616" i="1"/>
  <c r="CA1616" i="1" s="1"/>
  <c r="CP1616" i="1" s="1"/>
  <c r="AZ1617" i="1"/>
  <c r="CA1617" i="1" s="1"/>
  <c r="CP1617" i="1" s="1"/>
  <c r="AZ1618" i="1"/>
  <c r="CA1618" i="1" s="1"/>
  <c r="CP1618" i="1" s="1"/>
  <c r="AZ1619" i="1"/>
  <c r="CA1619" i="1" s="1"/>
  <c r="CP1619" i="1" s="1"/>
  <c r="AZ1620" i="1"/>
  <c r="CA1620" i="1" s="1"/>
  <c r="CP1620" i="1" s="1"/>
  <c r="AZ1621" i="1"/>
  <c r="CA1621" i="1" s="1"/>
  <c r="CP1621" i="1" s="1"/>
  <c r="AZ1622" i="1"/>
  <c r="CA1622" i="1" s="1"/>
  <c r="CP1622" i="1" s="1"/>
  <c r="AZ1623" i="1"/>
  <c r="CA1623" i="1" s="1"/>
  <c r="CP1623" i="1" s="1"/>
  <c r="AZ1624" i="1"/>
  <c r="CA1624" i="1" s="1"/>
  <c r="CP1624" i="1" s="1"/>
  <c r="AZ1625" i="1"/>
  <c r="CA1625" i="1" s="1"/>
  <c r="CP1625" i="1" s="1"/>
  <c r="AZ1626" i="1"/>
  <c r="CA1626" i="1" s="1"/>
  <c r="CP1626" i="1" s="1"/>
  <c r="AZ1627" i="1"/>
  <c r="CA1627" i="1" s="1"/>
  <c r="CP1627" i="1" s="1"/>
  <c r="AZ1628" i="1"/>
  <c r="CA1628" i="1" s="1"/>
  <c r="CP1628" i="1" s="1"/>
  <c r="AZ1629" i="1"/>
  <c r="CA1629" i="1" s="1"/>
  <c r="CP1629" i="1" s="1"/>
  <c r="AZ1630" i="1"/>
  <c r="CA1630" i="1" s="1"/>
  <c r="CP1630" i="1" s="1"/>
  <c r="AZ1631" i="1"/>
  <c r="CA1631" i="1" s="1"/>
  <c r="CP1631" i="1" s="1"/>
  <c r="AZ1632" i="1"/>
  <c r="CA1632" i="1" s="1"/>
  <c r="CP1632" i="1" s="1"/>
  <c r="AX14" i="1"/>
  <c r="BZ14" i="1" s="1"/>
  <c r="CO14" i="1" s="1"/>
  <c r="AX15" i="1"/>
  <c r="BZ15" i="1" s="1"/>
  <c r="CO15" i="1" s="1"/>
  <c r="AX16" i="1"/>
  <c r="BZ16" i="1" s="1"/>
  <c r="CO16" i="1" s="1"/>
  <c r="AX17" i="1"/>
  <c r="BZ17" i="1" s="1"/>
  <c r="CO17" i="1" s="1"/>
  <c r="AX18" i="1"/>
  <c r="BZ18" i="1" s="1"/>
  <c r="CO18" i="1" s="1"/>
  <c r="AX19" i="1"/>
  <c r="BZ19" i="1" s="1"/>
  <c r="CO19" i="1" s="1"/>
  <c r="AX20" i="1"/>
  <c r="BZ20" i="1" s="1"/>
  <c r="CO20" i="1" s="1"/>
  <c r="AX21" i="1"/>
  <c r="BZ21" i="1" s="1"/>
  <c r="CO21" i="1" s="1"/>
  <c r="AX22" i="1"/>
  <c r="BZ22" i="1" s="1"/>
  <c r="CO22" i="1" s="1"/>
  <c r="AX23" i="1"/>
  <c r="BZ23" i="1" s="1"/>
  <c r="CO23" i="1" s="1"/>
  <c r="AX24" i="1"/>
  <c r="BZ24" i="1" s="1"/>
  <c r="CO24" i="1" s="1"/>
  <c r="AX25" i="1"/>
  <c r="BZ25" i="1" s="1"/>
  <c r="CO25" i="1" s="1"/>
  <c r="AX26" i="1"/>
  <c r="BZ26" i="1" s="1"/>
  <c r="CO26" i="1" s="1"/>
  <c r="AX27" i="1"/>
  <c r="BZ27" i="1" s="1"/>
  <c r="CO27" i="1" s="1"/>
  <c r="AX28" i="1"/>
  <c r="BZ28" i="1" s="1"/>
  <c r="CO28" i="1" s="1"/>
  <c r="AX29" i="1"/>
  <c r="BZ29" i="1" s="1"/>
  <c r="CO29" i="1" s="1"/>
  <c r="AX30" i="1"/>
  <c r="BZ30" i="1" s="1"/>
  <c r="CO30" i="1" s="1"/>
  <c r="AX31" i="1"/>
  <c r="BZ31" i="1" s="1"/>
  <c r="CO31" i="1" s="1"/>
  <c r="AX32" i="1"/>
  <c r="BZ32" i="1" s="1"/>
  <c r="CO32" i="1" s="1"/>
  <c r="AX33" i="1"/>
  <c r="BZ33" i="1" s="1"/>
  <c r="CO33" i="1" s="1"/>
  <c r="AX34" i="1"/>
  <c r="BZ34" i="1" s="1"/>
  <c r="CO34" i="1" s="1"/>
  <c r="AX35" i="1"/>
  <c r="BZ35" i="1" s="1"/>
  <c r="CO35" i="1" s="1"/>
  <c r="AX36" i="1"/>
  <c r="BZ36" i="1" s="1"/>
  <c r="CO36" i="1" s="1"/>
  <c r="AX37" i="1"/>
  <c r="BZ37" i="1" s="1"/>
  <c r="CO37" i="1" s="1"/>
  <c r="AX38" i="1"/>
  <c r="BZ38" i="1" s="1"/>
  <c r="CO38" i="1" s="1"/>
  <c r="AX39" i="1"/>
  <c r="BZ39" i="1" s="1"/>
  <c r="CO39" i="1" s="1"/>
  <c r="AX40" i="1"/>
  <c r="BZ40" i="1" s="1"/>
  <c r="CO40" i="1" s="1"/>
  <c r="AX41" i="1"/>
  <c r="BZ41" i="1" s="1"/>
  <c r="CO41" i="1" s="1"/>
  <c r="AX42" i="1"/>
  <c r="BZ42" i="1" s="1"/>
  <c r="CO42" i="1" s="1"/>
  <c r="AX43" i="1"/>
  <c r="BZ43" i="1" s="1"/>
  <c r="CO43" i="1" s="1"/>
  <c r="AX44" i="1"/>
  <c r="BZ44" i="1" s="1"/>
  <c r="CO44" i="1" s="1"/>
  <c r="AX45" i="1"/>
  <c r="BZ45" i="1" s="1"/>
  <c r="CO45" i="1" s="1"/>
  <c r="AX46" i="1"/>
  <c r="BZ46" i="1" s="1"/>
  <c r="CO46" i="1" s="1"/>
  <c r="AX47" i="1"/>
  <c r="BZ47" i="1" s="1"/>
  <c r="CO47" i="1" s="1"/>
  <c r="AX48" i="1"/>
  <c r="BZ48" i="1" s="1"/>
  <c r="CO48" i="1" s="1"/>
  <c r="AX49" i="1"/>
  <c r="BZ49" i="1" s="1"/>
  <c r="CO49" i="1" s="1"/>
  <c r="AX50" i="1"/>
  <c r="BZ50" i="1" s="1"/>
  <c r="CO50" i="1" s="1"/>
  <c r="AX51" i="1"/>
  <c r="BZ51" i="1" s="1"/>
  <c r="CO51" i="1" s="1"/>
  <c r="AX52" i="1"/>
  <c r="BZ52" i="1" s="1"/>
  <c r="CO52" i="1" s="1"/>
  <c r="AX53" i="1"/>
  <c r="BZ53" i="1" s="1"/>
  <c r="CO53" i="1" s="1"/>
  <c r="AX54" i="1"/>
  <c r="BZ54" i="1" s="1"/>
  <c r="CO54" i="1" s="1"/>
  <c r="AX55" i="1"/>
  <c r="BZ55" i="1" s="1"/>
  <c r="CO55" i="1" s="1"/>
  <c r="AX56" i="1"/>
  <c r="BZ56" i="1" s="1"/>
  <c r="CO56" i="1" s="1"/>
  <c r="AX57" i="1"/>
  <c r="BZ57" i="1" s="1"/>
  <c r="CO57" i="1" s="1"/>
  <c r="AX58" i="1"/>
  <c r="BZ58" i="1" s="1"/>
  <c r="CO58" i="1" s="1"/>
  <c r="AX59" i="1"/>
  <c r="BZ59" i="1" s="1"/>
  <c r="CO59" i="1" s="1"/>
  <c r="AX60" i="1"/>
  <c r="BZ60" i="1" s="1"/>
  <c r="CO60" i="1" s="1"/>
  <c r="AX61" i="1"/>
  <c r="BZ61" i="1" s="1"/>
  <c r="CO61" i="1" s="1"/>
  <c r="AX62" i="1"/>
  <c r="BZ62" i="1" s="1"/>
  <c r="CO62" i="1" s="1"/>
  <c r="AX63" i="1"/>
  <c r="BZ63" i="1" s="1"/>
  <c r="CO63" i="1" s="1"/>
  <c r="AX64" i="1"/>
  <c r="BZ64" i="1" s="1"/>
  <c r="CO64" i="1" s="1"/>
  <c r="AX65" i="1"/>
  <c r="BZ65" i="1" s="1"/>
  <c r="CO65" i="1" s="1"/>
  <c r="AX66" i="1"/>
  <c r="BZ66" i="1" s="1"/>
  <c r="CO66" i="1" s="1"/>
  <c r="AX67" i="1"/>
  <c r="BZ67" i="1" s="1"/>
  <c r="CO67" i="1" s="1"/>
  <c r="AX68" i="1"/>
  <c r="BZ68" i="1" s="1"/>
  <c r="CO68" i="1" s="1"/>
  <c r="AX69" i="1"/>
  <c r="BZ69" i="1" s="1"/>
  <c r="CO69" i="1" s="1"/>
  <c r="AX70" i="1"/>
  <c r="BZ70" i="1" s="1"/>
  <c r="CO70" i="1" s="1"/>
  <c r="AX71" i="1"/>
  <c r="BZ71" i="1" s="1"/>
  <c r="CO71" i="1" s="1"/>
  <c r="AX72" i="1"/>
  <c r="BZ72" i="1" s="1"/>
  <c r="CO72" i="1" s="1"/>
  <c r="AX73" i="1"/>
  <c r="BZ73" i="1" s="1"/>
  <c r="CO73" i="1" s="1"/>
  <c r="AX74" i="1"/>
  <c r="BZ74" i="1" s="1"/>
  <c r="CO74" i="1" s="1"/>
  <c r="AX75" i="1"/>
  <c r="BZ75" i="1" s="1"/>
  <c r="CO75" i="1" s="1"/>
  <c r="AX76" i="1"/>
  <c r="BZ76" i="1" s="1"/>
  <c r="CO76" i="1" s="1"/>
  <c r="AX77" i="1"/>
  <c r="BZ77" i="1" s="1"/>
  <c r="CO77" i="1" s="1"/>
  <c r="AX78" i="1"/>
  <c r="BZ78" i="1" s="1"/>
  <c r="CO78" i="1" s="1"/>
  <c r="AX79" i="1"/>
  <c r="BZ79" i="1" s="1"/>
  <c r="CO79" i="1" s="1"/>
  <c r="AX80" i="1"/>
  <c r="BZ80" i="1" s="1"/>
  <c r="CO80" i="1" s="1"/>
  <c r="AX81" i="1"/>
  <c r="BZ81" i="1" s="1"/>
  <c r="CO81" i="1" s="1"/>
  <c r="AX82" i="1"/>
  <c r="BZ82" i="1" s="1"/>
  <c r="CO82" i="1" s="1"/>
  <c r="AX83" i="1"/>
  <c r="BZ83" i="1" s="1"/>
  <c r="CO83" i="1" s="1"/>
  <c r="AX84" i="1"/>
  <c r="BZ84" i="1" s="1"/>
  <c r="CO84" i="1" s="1"/>
  <c r="AX85" i="1"/>
  <c r="BZ85" i="1" s="1"/>
  <c r="CO85" i="1" s="1"/>
  <c r="AX86" i="1"/>
  <c r="BZ86" i="1" s="1"/>
  <c r="CO86" i="1" s="1"/>
  <c r="AX87" i="1"/>
  <c r="BZ87" i="1" s="1"/>
  <c r="CO87" i="1" s="1"/>
  <c r="AX88" i="1"/>
  <c r="BZ88" i="1" s="1"/>
  <c r="CO88" i="1" s="1"/>
  <c r="AX89" i="1"/>
  <c r="BZ89" i="1" s="1"/>
  <c r="CO89" i="1" s="1"/>
  <c r="AX90" i="1"/>
  <c r="BZ90" i="1" s="1"/>
  <c r="CO90" i="1" s="1"/>
  <c r="AX91" i="1"/>
  <c r="BZ91" i="1" s="1"/>
  <c r="CO91" i="1" s="1"/>
  <c r="AX92" i="1"/>
  <c r="BZ92" i="1" s="1"/>
  <c r="CO92" i="1" s="1"/>
  <c r="AX93" i="1"/>
  <c r="BZ93" i="1" s="1"/>
  <c r="CO93" i="1" s="1"/>
  <c r="AX94" i="1"/>
  <c r="BZ94" i="1" s="1"/>
  <c r="CO94" i="1" s="1"/>
  <c r="AX95" i="1"/>
  <c r="BZ95" i="1" s="1"/>
  <c r="CO95" i="1" s="1"/>
  <c r="AX96" i="1"/>
  <c r="BZ96" i="1" s="1"/>
  <c r="CO96" i="1" s="1"/>
  <c r="AX97" i="1"/>
  <c r="BZ97" i="1" s="1"/>
  <c r="CO97" i="1" s="1"/>
  <c r="AX98" i="1"/>
  <c r="BZ98" i="1" s="1"/>
  <c r="CO98" i="1" s="1"/>
  <c r="AX99" i="1"/>
  <c r="BZ99" i="1" s="1"/>
  <c r="CO99" i="1" s="1"/>
  <c r="AX100" i="1"/>
  <c r="BZ100" i="1" s="1"/>
  <c r="CO100" i="1" s="1"/>
  <c r="AX101" i="1"/>
  <c r="BZ101" i="1" s="1"/>
  <c r="CO101" i="1" s="1"/>
  <c r="AX102" i="1"/>
  <c r="BZ102" i="1" s="1"/>
  <c r="CO102" i="1" s="1"/>
  <c r="AX103" i="1"/>
  <c r="BZ103" i="1" s="1"/>
  <c r="CO103" i="1" s="1"/>
  <c r="AX104" i="1"/>
  <c r="BZ104" i="1" s="1"/>
  <c r="CO104" i="1" s="1"/>
  <c r="AX105" i="1"/>
  <c r="BZ105" i="1" s="1"/>
  <c r="CO105" i="1" s="1"/>
  <c r="AX106" i="1"/>
  <c r="BZ106" i="1" s="1"/>
  <c r="CO106" i="1" s="1"/>
  <c r="AX107" i="1"/>
  <c r="BZ107" i="1" s="1"/>
  <c r="CO107" i="1" s="1"/>
  <c r="AX108" i="1"/>
  <c r="BZ108" i="1" s="1"/>
  <c r="CO108" i="1" s="1"/>
  <c r="AX109" i="1"/>
  <c r="BZ109" i="1" s="1"/>
  <c r="CO109" i="1" s="1"/>
  <c r="AX110" i="1"/>
  <c r="BZ110" i="1" s="1"/>
  <c r="CO110" i="1" s="1"/>
  <c r="AX111" i="1"/>
  <c r="BZ111" i="1" s="1"/>
  <c r="CO111" i="1" s="1"/>
  <c r="AX112" i="1"/>
  <c r="BZ112" i="1" s="1"/>
  <c r="CO112" i="1" s="1"/>
  <c r="AX113" i="1"/>
  <c r="BZ113" i="1" s="1"/>
  <c r="CO113" i="1" s="1"/>
  <c r="AX114" i="1"/>
  <c r="BZ114" i="1" s="1"/>
  <c r="CO114" i="1" s="1"/>
  <c r="AX115" i="1"/>
  <c r="BZ115" i="1" s="1"/>
  <c r="CO115" i="1" s="1"/>
  <c r="AX116" i="1"/>
  <c r="BZ116" i="1" s="1"/>
  <c r="CO116" i="1" s="1"/>
  <c r="AX117" i="1"/>
  <c r="BZ117" i="1" s="1"/>
  <c r="CO117" i="1" s="1"/>
  <c r="AX118" i="1"/>
  <c r="BZ118" i="1" s="1"/>
  <c r="CO118" i="1" s="1"/>
  <c r="AX119" i="1"/>
  <c r="BZ119" i="1" s="1"/>
  <c r="CO119" i="1" s="1"/>
  <c r="AX120" i="1"/>
  <c r="BZ120" i="1" s="1"/>
  <c r="CO120" i="1" s="1"/>
  <c r="AX121" i="1"/>
  <c r="BZ121" i="1" s="1"/>
  <c r="CO121" i="1" s="1"/>
  <c r="AX122" i="1"/>
  <c r="BZ122" i="1" s="1"/>
  <c r="CO122" i="1" s="1"/>
  <c r="AX123" i="1"/>
  <c r="BZ123" i="1" s="1"/>
  <c r="CO123" i="1" s="1"/>
  <c r="AX124" i="1"/>
  <c r="BZ124" i="1" s="1"/>
  <c r="CO124" i="1" s="1"/>
  <c r="AX125" i="1"/>
  <c r="BZ125" i="1" s="1"/>
  <c r="CO125" i="1" s="1"/>
  <c r="AX126" i="1"/>
  <c r="BZ126" i="1" s="1"/>
  <c r="CO126" i="1" s="1"/>
  <c r="AX127" i="1"/>
  <c r="BZ127" i="1" s="1"/>
  <c r="CO127" i="1" s="1"/>
  <c r="AX128" i="1"/>
  <c r="BZ128" i="1" s="1"/>
  <c r="CO128" i="1" s="1"/>
  <c r="AX129" i="1"/>
  <c r="BZ129" i="1" s="1"/>
  <c r="CO129" i="1" s="1"/>
  <c r="AX130" i="1"/>
  <c r="BZ130" i="1" s="1"/>
  <c r="CO130" i="1" s="1"/>
  <c r="AX131" i="1"/>
  <c r="BZ131" i="1" s="1"/>
  <c r="CO131" i="1" s="1"/>
  <c r="AX132" i="1"/>
  <c r="BZ132" i="1" s="1"/>
  <c r="CO132" i="1" s="1"/>
  <c r="AX133" i="1"/>
  <c r="BZ133" i="1" s="1"/>
  <c r="CO133" i="1" s="1"/>
  <c r="AX134" i="1"/>
  <c r="BZ134" i="1" s="1"/>
  <c r="CO134" i="1" s="1"/>
  <c r="AX135" i="1"/>
  <c r="BZ135" i="1" s="1"/>
  <c r="CO135" i="1" s="1"/>
  <c r="AX136" i="1"/>
  <c r="BZ136" i="1" s="1"/>
  <c r="CO136" i="1" s="1"/>
  <c r="AX137" i="1"/>
  <c r="BZ137" i="1" s="1"/>
  <c r="CO137" i="1" s="1"/>
  <c r="AX138" i="1"/>
  <c r="BZ138" i="1" s="1"/>
  <c r="CO138" i="1" s="1"/>
  <c r="AX139" i="1"/>
  <c r="BZ139" i="1" s="1"/>
  <c r="CO139" i="1" s="1"/>
  <c r="AX140" i="1"/>
  <c r="BZ140" i="1" s="1"/>
  <c r="CO140" i="1" s="1"/>
  <c r="AX141" i="1"/>
  <c r="BZ141" i="1" s="1"/>
  <c r="CO141" i="1" s="1"/>
  <c r="AX142" i="1"/>
  <c r="BZ142" i="1" s="1"/>
  <c r="CO142" i="1" s="1"/>
  <c r="AX143" i="1"/>
  <c r="BZ143" i="1" s="1"/>
  <c r="CO143" i="1" s="1"/>
  <c r="AX144" i="1"/>
  <c r="BZ144" i="1" s="1"/>
  <c r="CO144" i="1" s="1"/>
  <c r="AX145" i="1"/>
  <c r="BZ145" i="1" s="1"/>
  <c r="CO145" i="1" s="1"/>
  <c r="AX146" i="1"/>
  <c r="BZ146" i="1" s="1"/>
  <c r="CO146" i="1" s="1"/>
  <c r="AX147" i="1"/>
  <c r="BZ147" i="1" s="1"/>
  <c r="CO147" i="1" s="1"/>
  <c r="AX148" i="1"/>
  <c r="BZ148" i="1" s="1"/>
  <c r="CO148" i="1" s="1"/>
  <c r="AX149" i="1"/>
  <c r="BZ149" i="1" s="1"/>
  <c r="CO149" i="1" s="1"/>
  <c r="AX150" i="1"/>
  <c r="BZ150" i="1" s="1"/>
  <c r="CO150" i="1" s="1"/>
  <c r="AX151" i="1"/>
  <c r="BZ151" i="1" s="1"/>
  <c r="CO151" i="1" s="1"/>
  <c r="AX152" i="1"/>
  <c r="BZ152" i="1" s="1"/>
  <c r="CO152" i="1" s="1"/>
  <c r="AX153" i="1"/>
  <c r="BZ153" i="1" s="1"/>
  <c r="CO153" i="1" s="1"/>
  <c r="AX154" i="1"/>
  <c r="BZ154" i="1" s="1"/>
  <c r="CO154" i="1" s="1"/>
  <c r="AX155" i="1"/>
  <c r="BZ155" i="1" s="1"/>
  <c r="CO155" i="1" s="1"/>
  <c r="AX156" i="1"/>
  <c r="BZ156" i="1" s="1"/>
  <c r="CO156" i="1" s="1"/>
  <c r="AX157" i="1"/>
  <c r="BZ157" i="1" s="1"/>
  <c r="CO157" i="1" s="1"/>
  <c r="AX158" i="1"/>
  <c r="BZ158" i="1" s="1"/>
  <c r="CO158" i="1" s="1"/>
  <c r="AX159" i="1"/>
  <c r="BZ159" i="1" s="1"/>
  <c r="CO159" i="1" s="1"/>
  <c r="AX160" i="1"/>
  <c r="BZ160" i="1" s="1"/>
  <c r="CO160" i="1" s="1"/>
  <c r="AX161" i="1"/>
  <c r="BZ161" i="1" s="1"/>
  <c r="CO161" i="1" s="1"/>
  <c r="AX162" i="1"/>
  <c r="BZ162" i="1" s="1"/>
  <c r="CO162" i="1" s="1"/>
  <c r="AX163" i="1"/>
  <c r="BZ163" i="1" s="1"/>
  <c r="CO163" i="1" s="1"/>
  <c r="AX164" i="1"/>
  <c r="BZ164" i="1" s="1"/>
  <c r="CO164" i="1" s="1"/>
  <c r="AX165" i="1"/>
  <c r="BZ165" i="1" s="1"/>
  <c r="CO165" i="1" s="1"/>
  <c r="AX166" i="1"/>
  <c r="BZ166" i="1" s="1"/>
  <c r="CO166" i="1" s="1"/>
  <c r="AX167" i="1"/>
  <c r="BZ167" i="1" s="1"/>
  <c r="CO167" i="1" s="1"/>
  <c r="AX168" i="1"/>
  <c r="BZ168" i="1" s="1"/>
  <c r="CO168" i="1" s="1"/>
  <c r="AX169" i="1"/>
  <c r="BZ169" i="1" s="1"/>
  <c r="CO169" i="1" s="1"/>
  <c r="AX170" i="1"/>
  <c r="BZ170" i="1" s="1"/>
  <c r="CO170" i="1" s="1"/>
  <c r="AX171" i="1"/>
  <c r="BZ171" i="1" s="1"/>
  <c r="CO171" i="1" s="1"/>
  <c r="AX172" i="1"/>
  <c r="BZ172" i="1" s="1"/>
  <c r="CO172" i="1" s="1"/>
  <c r="AX173" i="1"/>
  <c r="BZ173" i="1" s="1"/>
  <c r="CO173" i="1" s="1"/>
  <c r="AX174" i="1"/>
  <c r="BZ174" i="1" s="1"/>
  <c r="CO174" i="1" s="1"/>
  <c r="AX175" i="1"/>
  <c r="BZ175" i="1" s="1"/>
  <c r="CO175" i="1" s="1"/>
  <c r="AX176" i="1"/>
  <c r="BZ176" i="1" s="1"/>
  <c r="CO176" i="1" s="1"/>
  <c r="AX177" i="1"/>
  <c r="BZ177" i="1" s="1"/>
  <c r="CO177" i="1" s="1"/>
  <c r="AX178" i="1"/>
  <c r="BZ178" i="1" s="1"/>
  <c r="CO178" i="1" s="1"/>
  <c r="AX179" i="1"/>
  <c r="BZ179" i="1" s="1"/>
  <c r="CO179" i="1" s="1"/>
  <c r="AX180" i="1"/>
  <c r="BZ180" i="1" s="1"/>
  <c r="CO180" i="1" s="1"/>
  <c r="AX181" i="1"/>
  <c r="BZ181" i="1" s="1"/>
  <c r="CO181" i="1" s="1"/>
  <c r="AX182" i="1"/>
  <c r="BZ182" i="1" s="1"/>
  <c r="CO182" i="1" s="1"/>
  <c r="AX183" i="1"/>
  <c r="BZ183" i="1" s="1"/>
  <c r="CO183" i="1" s="1"/>
  <c r="AX184" i="1"/>
  <c r="BZ184" i="1" s="1"/>
  <c r="CO184" i="1" s="1"/>
  <c r="AX185" i="1"/>
  <c r="BZ185" i="1" s="1"/>
  <c r="CO185" i="1" s="1"/>
  <c r="AX186" i="1"/>
  <c r="BZ186" i="1" s="1"/>
  <c r="CO186" i="1" s="1"/>
  <c r="AX187" i="1"/>
  <c r="BZ187" i="1" s="1"/>
  <c r="CO187" i="1" s="1"/>
  <c r="AX188" i="1"/>
  <c r="BZ188" i="1" s="1"/>
  <c r="CO188" i="1" s="1"/>
  <c r="AX189" i="1"/>
  <c r="BZ189" i="1" s="1"/>
  <c r="CO189" i="1" s="1"/>
  <c r="AX190" i="1"/>
  <c r="BZ190" i="1" s="1"/>
  <c r="CO190" i="1" s="1"/>
  <c r="AX191" i="1"/>
  <c r="BZ191" i="1" s="1"/>
  <c r="CO191" i="1" s="1"/>
  <c r="AX192" i="1"/>
  <c r="BZ192" i="1" s="1"/>
  <c r="CO192" i="1" s="1"/>
  <c r="AX193" i="1"/>
  <c r="BZ193" i="1" s="1"/>
  <c r="CO193" i="1" s="1"/>
  <c r="AX194" i="1"/>
  <c r="BZ194" i="1" s="1"/>
  <c r="CO194" i="1" s="1"/>
  <c r="AX195" i="1"/>
  <c r="BZ195" i="1" s="1"/>
  <c r="CO195" i="1" s="1"/>
  <c r="AX196" i="1"/>
  <c r="BZ196" i="1" s="1"/>
  <c r="CO196" i="1" s="1"/>
  <c r="AX197" i="1"/>
  <c r="BZ197" i="1" s="1"/>
  <c r="CO197" i="1" s="1"/>
  <c r="AX198" i="1"/>
  <c r="BZ198" i="1" s="1"/>
  <c r="CO198" i="1" s="1"/>
  <c r="AX199" i="1"/>
  <c r="BZ199" i="1" s="1"/>
  <c r="CO199" i="1" s="1"/>
  <c r="AX200" i="1"/>
  <c r="BZ200" i="1" s="1"/>
  <c r="CO200" i="1" s="1"/>
  <c r="AX201" i="1"/>
  <c r="BZ201" i="1" s="1"/>
  <c r="CO201" i="1" s="1"/>
  <c r="AX202" i="1"/>
  <c r="BZ202" i="1" s="1"/>
  <c r="CO202" i="1" s="1"/>
  <c r="AX203" i="1"/>
  <c r="BZ203" i="1" s="1"/>
  <c r="CO203" i="1" s="1"/>
  <c r="AX204" i="1"/>
  <c r="BZ204" i="1" s="1"/>
  <c r="CO204" i="1" s="1"/>
  <c r="AX205" i="1"/>
  <c r="BZ205" i="1" s="1"/>
  <c r="CO205" i="1" s="1"/>
  <c r="AX206" i="1"/>
  <c r="BZ206" i="1" s="1"/>
  <c r="CO206" i="1" s="1"/>
  <c r="AX207" i="1"/>
  <c r="BZ207" i="1" s="1"/>
  <c r="CO207" i="1" s="1"/>
  <c r="AX208" i="1"/>
  <c r="BZ208" i="1" s="1"/>
  <c r="CO208" i="1" s="1"/>
  <c r="AX209" i="1"/>
  <c r="BZ209" i="1" s="1"/>
  <c r="CO209" i="1" s="1"/>
  <c r="AX210" i="1"/>
  <c r="BZ210" i="1" s="1"/>
  <c r="CO210" i="1" s="1"/>
  <c r="AX211" i="1"/>
  <c r="BZ211" i="1" s="1"/>
  <c r="CO211" i="1" s="1"/>
  <c r="AX212" i="1"/>
  <c r="BZ212" i="1" s="1"/>
  <c r="CO212" i="1" s="1"/>
  <c r="AX213" i="1"/>
  <c r="BZ213" i="1" s="1"/>
  <c r="CO213" i="1" s="1"/>
  <c r="AX214" i="1"/>
  <c r="BZ214" i="1" s="1"/>
  <c r="CO214" i="1" s="1"/>
  <c r="AX215" i="1"/>
  <c r="BZ215" i="1" s="1"/>
  <c r="CO215" i="1" s="1"/>
  <c r="AX216" i="1"/>
  <c r="BZ216" i="1" s="1"/>
  <c r="CO216" i="1" s="1"/>
  <c r="AX217" i="1"/>
  <c r="BZ217" i="1" s="1"/>
  <c r="CO217" i="1" s="1"/>
  <c r="AX218" i="1"/>
  <c r="BZ218" i="1" s="1"/>
  <c r="CO218" i="1" s="1"/>
  <c r="AX219" i="1"/>
  <c r="BZ219" i="1" s="1"/>
  <c r="CO219" i="1" s="1"/>
  <c r="AX220" i="1"/>
  <c r="BZ220" i="1" s="1"/>
  <c r="CO220" i="1" s="1"/>
  <c r="AX221" i="1"/>
  <c r="BZ221" i="1" s="1"/>
  <c r="CO221" i="1" s="1"/>
  <c r="AX222" i="1"/>
  <c r="BZ222" i="1" s="1"/>
  <c r="CO222" i="1" s="1"/>
  <c r="AX223" i="1"/>
  <c r="BZ223" i="1" s="1"/>
  <c r="CO223" i="1" s="1"/>
  <c r="AX224" i="1"/>
  <c r="BZ224" i="1" s="1"/>
  <c r="CO224" i="1" s="1"/>
  <c r="AX225" i="1"/>
  <c r="BZ225" i="1" s="1"/>
  <c r="CO225" i="1" s="1"/>
  <c r="AX226" i="1"/>
  <c r="BZ226" i="1" s="1"/>
  <c r="CO226" i="1" s="1"/>
  <c r="AX227" i="1"/>
  <c r="BZ227" i="1" s="1"/>
  <c r="CO227" i="1" s="1"/>
  <c r="AX228" i="1"/>
  <c r="BZ228" i="1" s="1"/>
  <c r="CO228" i="1" s="1"/>
  <c r="AX229" i="1"/>
  <c r="BZ229" i="1" s="1"/>
  <c r="CO229" i="1" s="1"/>
  <c r="AX230" i="1"/>
  <c r="BZ230" i="1" s="1"/>
  <c r="CO230" i="1" s="1"/>
  <c r="AX231" i="1"/>
  <c r="BZ231" i="1" s="1"/>
  <c r="CO231" i="1" s="1"/>
  <c r="AX232" i="1"/>
  <c r="BZ232" i="1" s="1"/>
  <c r="CO232" i="1" s="1"/>
  <c r="AX233" i="1"/>
  <c r="BZ233" i="1" s="1"/>
  <c r="CO233" i="1" s="1"/>
  <c r="AX234" i="1"/>
  <c r="BZ234" i="1" s="1"/>
  <c r="CO234" i="1" s="1"/>
  <c r="AX235" i="1"/>
  <c r="BZ235" i="1" s="1"/>
  <c r="CO235" i="1" s="1"/>
  <c r="AX236" i="1"/>
  <c r="BZ236" i="1" s="1"/>
  <c r="CO236" i="1" s="1"/>
  <c r="AX237" i="1"/>
  <c r="BZ237" i="1" s="1"/>
  <c r="CO237" i="1" s="1"/>
  <c r="AX238" i="1"/>
  <c r="BZ238" i="1" s="1"/>
  <c r="CO238" i="1" s="1"/>
  <c r="AX239" i="1"/>
  <c r="BZ239" i="1" s="1"/>
  <c r="CO239" i="1" s="1"/>
  <c r="AX240" i="1"/>
  <c r="BZ240" i="1" s="1"/>
  <c r="CO240" i="1" s="1"/>
  <c r="AX241" i="1"/>
  <c r="BZ241" i="1" s="1"/>
  <c r="CO241" i="1" s="1"/>
  <c r="AX242" i="1"/>
  <c r="BZ242" i="1" s="1"/>
  <c r="CO242" i="1" s="1"/>
  <c r="AX243" i="1"/>
  <c r="BZ243" i="1" s="1"/>
  <c r="CO243" i="1" s="1"/>
  <c r="AX244" i="1"/>
  <c r="BZ244" i="1" s="1"/>
  <c r="CO244" i="1" s="1"/>
  <c r="AX245" i="1"/>
  <c r="BZ245" i="1" s="1"/>
  <c r="CO245" i="1" s="1"/>
  <c r="AX246" i="1"/>
  <c r="BZ246" i="1" s="1"/>
  <c r="CO246" i="1" s="1"/>
  <c r="AX247" i="1"/>
  <c r="BZ247" i="1" s="1"/>
  <c r="CO247" i="1" s="1"/>
  <c r="AX248" i="1"/>
  <c r="BZ248" i="1" s="1"/>
  <c r="CO248" i="1" s="1"/>
  <c r="AX249" i="1"/>
  <c r="BZ249" i="1" s="1"/>
  <c r="CO249" i="1" s="1"/>
  <c r="AX250" i="1"/>
  <c r="BZ250" i="1" s="1"/>
  <c r="CO250" i="1" s="1"/>
  <c r="AX251" i="1"/>
  <c r="BZ251" i="1" s="1"/>
  <c r="CO251" i="1" s="1"/>
  <c r="AX252" i="1"/>
  <c r="BZ252" i="1" s="1"/>
  <c r="CO252" i="1" s="1"/>
  <c r="AX253" i="1"/>
  <c r="BZ253" i="1" s="1"/>
  <c r="CO253" i="1" s="1"/>
  <c r="AX254" i="1"/>
  <c r="BZ254" i="1" s="1"/>
  <c r="CO254" i="1" s="1"/>
  <c r="AX255" i="1"/>
  <c r="BZ255" i="1" s="1"/>
  <c r="CO255" i="1" s="1"/>
  <c r="AX256" i="1"/>
  <c r="BZ256" i="1" s="1"/>
  <c r="CO256" i="1" s="1"/>
  <c r="AX257" i="1"/>
  <c r="BZ257" i="1" s="1"/>
  <c r="CO257" i="1" s="1"/>
  <c r="AX258" i="1"/>
  <c r="BZ258" i="1" s="1"/>
  <c r="CO258" i="1" s="1"/>
  <c r="AX259" i="1"/>
  <c r="BZ259" i="1" s="1"/>
  <c r="CO259" i="1" s="1"/>
  <c r="AX260" i="1"/>
  <c r="BZ260" i="1" s="1"/>
  <c r="CO260" i="1" s="1"/>
  <c r="AX261" i="1"/>
  <c r="BZ261" i="1" s="1"/>
  <c r="CO261" i="1" s="1"/>
  <c r="AX262" i="1"/>
  <c r="BZ262" i="1" s="1"/>
  <c r="CO262" i="1" s="1"/>
  <c r="AX263" i="1"/>
  <c r="BZ263" i="1" s="1"/>
  <c r="CO263" i="1" s="1"/>
  <c r="AX264" i="1"/>
  <c r="BZ264" i="1" s="1"/>
  <c r="CO264" i="1" s="1"/>
  <c r="AX265" i="1"/>
  <c r="BZ265" i="1" s="1"/>
  <c r="CO265" i="1" s="1"/>
  <c r="AX266" i="1"/>
  <c r="BZ266" i="1" s="1"/>
  <c r="CO266" i="1" s="1"/>
  <c r="AX267" i="1"/>
  <c r="BZ267" i="1" s="1"/>
  <c r="CO267" i="1" s="1"/>
  <c r="AX268" i="1"/>
  <c r="BZ268" i="1" s="1"/>
  <c r="CO268" i="1" s="1"/>
  <c r="AX269" i="1"/>
  <c r="BZ269" i="1" s="1"/>
  <c r="CO269" i="1" s="1"/>
  <c r="AX270" i="1"/>
  <c r="BZ270" i="1" s="1"/>
  <c r="CO270" i="1" s="1"/>
  <c r="AX271" i="1"/>
  <c r="BZ271" i="1" s="1"/>
  <c r="CO271" i="1" s="1"/>
  <c r="AX272" i="1"/>
  <c r="BZ272" i="1" s="1"/>
  <c r="CO272" i="1" s="1"/>
  <c r="AX273" i="1"/>
  <c r="BZ273" i="1" s="1"/>
  <c r="CO273" i="1" s="1"/>
  <c r="AX274" i="1"/>
  <c r="BZ274" i="1" s="1"/>
  <c r="CO274" i="1" s="1"/>
  <c r="AX275" i="1"/>
  <c r="BZ275" i="1" s="1"/>
  <c r="CO275" i="1" s="1"/>
  <c r="AX276" i="1"/>
  <c r="BZ276" i="1" s="1"/>
  <c r="CO276" i="1" s="1"/>
  <c r="AX277" i="1"/>
  <c r="BZ277" i="1" s="1"/>
  <c r="CO277" i="1" s="1"/>
  <c r="AX278" i="1"/>
  <c r="BZ278" i="1" s="1"/>
  <c r="CO278" i="1" s="1"/>
  <c r="AX279" i="1"/>
  <c r="BZ279" i="1" s="1"/>
  <c r="CO279" i="1" s="1"/>
  <c r="AX280" i="1"/>
  <c r="BZ280" i="1" s="1"/>
  <c r="CO280" i="1" s="1"/>
  <c r="AX281" i="1"/>
  <c r="BZ281" i="1" s="1"/>
  <c r="CO281" i="1" s="1"/>
  <c r="AX282" i="1"/>
  <c r="BZ282" i="1" s="1"/>
  <c r="CO282" i="1" s="1"/>
  <c r="AX283" i="1"/>
  <c r="BZ283" i="1" s="1"/>
  <c r="CO283" i="1" s="1"/>
  <c r="AX284" i="1"/>
  <c r="BZ284" i="1" s="1"/>
  <c r="CO284" i="1" s="1"/>
  <c r="AX285" i="1"/>
  <c r="BZ285" i="1" s="1"/>
  <c r="CO285" i="1" s="1"/>
  <c r="AX286" i="1"/>
  <c r="BZ286" i="1" s="1"/>
  <c r="CO286" i="1" s="1"/>
  <c r="AX287" i="1"/>
  <c r="BZ287" i="1" s="1"/>
  <c r="CO287" i="1" s="1"/>
  <c r="AX288" i="1"/>
  <c r="BZ288" i="1" s="1"/>
  <c r="CO288" i="1" s="1"/>
  <c r="AX289" i="1"/>
  <c r="BZ289" i="1" s="1"/>
  <c r="CO289" i="1" s="1"/>
  <c r="AX290" i="1"/>
  <c r="BZ290" i="1" s="1"/>
  <c r="CO290" i="1" s="1"/>
  <c r="AX291" i="1"/>
  <c r="BZ291" i="1" s="1"/>
  <c r="CO291" i="1" s="1"/>
  <c r="AX292" i="1"/>
  <c r="BZ292" i="1" s="1"/>
  <c r="CO292" i="1" s="1"/>
  <c r="AX293" i="1"/>
  <c r="BZ293" i="1" s="1"/>
  <c r="CO293" i="1" s="1"/>
  <c r="AX294" i="1"/>
  <c r="BZ294" i="1" s="1"/>
  <c r="CO294" i="1" s="1"/>
  <c r="AX295" i="1"/>
  <c r="BZ295" i="1" s="1"/>
  <c r="CO295" i="1" s="1"/>
  <c r="AX296" i="1"/>
  <c r="BZ296" i="1" s="1"/>
  <c r="CO296" i="1" s="1"/>
  <c r="AX297" i="1"/>
  <c r="BZ297" i="1" s="1"/>
  <c r="CO297" i="1" s="1"/>
  <c r="AX298" i="1"/>
  <c r="BZ298" i="1" s="1"/>
  <c r="CO298" i="1" s="1"/>
  <c r="AX299" i="1"/>
  <c r="BZ299" i="1" s="1"/>
  <c r="CO299" i="1" s="1"/>
  <c r="AX300" i="1"/>
  <c r="BZ300" i="1" s="1"/>
  <c r="CO300" i="1" s="1"/>
  <c r="AX301" i="1"/>
  <c r="BZ301" i="1" s="1"/>
  <c r="CO301" i="1" s="1"/>
  <c r="AX302" i="1"/>
  <c r="BZ302" i="1" s="1"/>
  <c r="CO302" i="1" s="1"/>
  <c r="AX303" i="1"/>
  <c r="BZ303" i="1" s="1"/>
  <c r="CO303" i="1" s="1"/>
  <c r="AX304" i="1"/>
  <c r="BZ304" i="1" s="1"/>
  <c r="CO304" i="1" s="1"/>
  <c r="AX305" i="1"/>
  <c r="BZ305" i="1" s="1"/>
  <c r="CO305" i="1" s="1"/>
  <c r="AX306" i="1"/>
  <c r="BZ306" i="1" s="1"/>
  <c r="CO306" i="1" s="1"/>
  <c r="AX307" i="1"/>
  <c r="BZ307" i="1" s="1"/>
  <c r="CO307" i="1" s="1"/>
  <c r="AX308" i="1"/>
  <c r="BZ308" i="1" s="1"/>
  <c r="CO308" i="1" s="1"/>
  <c r="AX309" i="1"/>
  <c r="BZ309" i="1" s="1"/>
  <c r="CO309" i="1" s="1"/>
  <c r="AX310" i="1"/>
  <c r="BZ310" i="1" s="1"/>
  <c r="CO310" i="1" s="1"/>
  <c r="AX311" i="1"/>
  <c r="BZ311" i="1" s="1"/>
  <c r="CO311" i="1" s="1"/>
  <c r="AX312" i="1"/>
  <c r="BZ312" i="1" s="1"/>
  <c r="CO312" i="1" s="1"/>
  <c r="AX313" i="1"/>
  <c r="BZ313" i="1" s="1"/>
  <c r="CO313" i="1" s="1"/>
  <c r="AX314" i="1"/>
  <c r="BZ314" i="1" s="1"/>
  <c r="CO314" i="1" s="1"/>
  <c r="AX315" i="1"/>
  <c r="BZ315" i="1" s="1"/>
  <c r="CO315" i="1" s="1"/>
  <c r="AX316" i="1"/>
  <c r="BZ316" i="1" s="1"/>
  <c r="CO316" i="1" s="1"/>
  <c r="AX317" i="1"/>
  <c r="BZ317" i="1" s="1"/>
  <c r="CO317" i="1" s="1"/>
  <c r="AX318" i="1"/>
  <c r="BZ318" i="1" s="1"/>
  <c r="CO318" i="1" s="1"/>
  <c r="AX319" i="1"/>
  <c r="BZ319" i="1" s="1"/>
  <c r="CO319" i="1" s="1"/>
  <c r="AX320" i="1"/>
  <c r="BZ320" i="1" s="1"/>
  <c r="CO320" i="1" s="1"/>
  <c r="AX321" i="1"/>
  <c r="BZ321" i="1" s="1"/>
  <c r="CO321" i="1" s="1"/>
  <c r="AX322" i="1"/>
  <c r="BZ322" i="1" s="1"/>
  <c r="CO322" i="1" s="1"/>
  <c r="AX323" i="1"/>
  <c r="BZ323" i="1" s="1"/>
  <c r="CO323" i="1" s="1"/>
  <c r="AX324" i="1"/>
  <c r="BZ324" i="1" s="1"/>
  <c r="CO324" i="1" s="1"/>
  <c r="AX325" i="1"/>
  <c r="BZ325" i="1" s="1"/>
  <c r="CO325" i="1" s="1"/>
  <c r="AX326" i="1"/>
  <c r="BZ326" i="1" s="1"/>
  <c r="CO326" i="1" s="1"/>
  <c r="AX327" i="1"/>
  <c r="BZ327" i="1" s="1"/>
  <c r="CO327" i="1" s="1"/>
  <c r="AX328" i="1"/>
  <c r="BZ328" i="1" s="1"/>
  <c r="CO328" i="1" s="1"/>
  <c r="AX329" i="1"/>
  <c r="BZ329" i="1" s="1"/>
  <c r="CO329" i="1" s="1"/>
  <c r="AX330" i="1"/>
  <c r="BZ330" i="1" s="1"/>
  <c r="CO330" i="1" s="1"/>
  <c r="AX331" i="1"/>
  <c r="BZ331" i="1" s="1"/>
  <c r="CO331" i="1" s="1"/>
  <c r="AX332" i="1"/>
  <c r="BZ332" i="1" s="1"/>
  <c r="CO332" i="1" s="1"/>
  <c r="AX333" i="1"/>
  <c r="BZ333" i="1" s="1"/>
  <c r="CO333" i="1" s="1"/>
  <c r="AX334" i="1"/>
  <c r="BZ334" i="1" s="1"/>
  <c r="CO334" i="1" s="1"/>
  <c r="AX335" i="1"/>
  <c r="BZ335" i="1" s="1"/>
  <c r="CO335" i="1" s="1"/>
  <c r="AX336" i="1"/>
  <c r="BZ336" i="1" s="1"/>
  <c r="CO336" i="1" s="1"/>
  <c r="AX337" i="1"/>
  <c r="BZ337" i="1" s="1"/>
  <c r="CO337" i="1" s="1"/>
  <c r="AX338" i="1"/>
  <c r="BZ338" i="1" s="1"/>
  <c r="CO338" i="1" s="1"/>
  <c r="AX339" i="1"/>
  <c r="BZ339" i="1" s="1"/>
  <c r="CO339" i="1" s="1"/>
  <c r="AX340" i="1"/>
  <c r="BZ340" i="1" s="1"/>
  <c r="CO340" i="1" s="1"/>
  <c r="AX341" i="1"/>
  <c r="BZ341" i="1" s="1"/>
  <c r="CO341" i="1" s="1"/>
  <c r="AX342" i="1"/>
  <c r="BZ342" i="1" s="1"/>
  <c r="CO342" i="1" s="1"/>
  <c r="AX343" i="1"/>
  <c r="BZ343" i="1" s="1"/>
  <c r="CO343" i="1" s="1"/>
  <c r="AX344" i="1"/>
  <c r="BZ344" i="1" s="1"/>
  <c r="CO344" i="1" s="1"/>
  <c r="AX345" i="1"/>
  <c r="BZ345" i="1" s="1"/>
  <c r="CO345" i="1" s="1"/>
  <c r="AX346" i="1"/>
  <c r="BZ346" i="1" s="1"/>
  <c r="CO346" i="1" s="1"/>
  <c r="AX347" i="1"/>
  <c r="BZ347" i="1" s="1"/>
  <c r="CO347" i="1" s="1"/>
  <c r="AX348" i="1"/>
  <c r="BZ348" i="1" s="1"/>
  <c r="CO348" i="1" s="1"/>
  <c r="AX349" i="1"/>
  <c r="BZ349" i="1" s="1"/>
  <c r="CO349" i="1" s="1"/>
  <c r="AX350" i="1"/>
  <c r="BZ350" i="1" s="1"/>
  <c r="CO350" i="1" s="1"/>
  <c r="AX351" i="1"/>
  <c r="BZ351" i="1" s="1"/>
  <c r="CO351" i="1" s="1"/>
  <c r="AX352" i="1"/>
  <c r="BZ352" i="1" s="1"/>
  <c r="CO352" i="1" s="1"/>
  <c r="AX353" i="1"/>
  <c r="BZ353" i="1" s="1"/>
  <c r="CO353" i="1" s="1"/>
  <c r="AX354" i="1"/>
  <c r="BZ354" i="1" s="1"/>
  <c r="CO354" i="1" s="1"/>
  <c r="AX355" i="1"/>
  <c r="BZ355" i="1" s="1"/>
  <c r="CO355" i="1" s="1"/>
  <c r="AX356" i="1"/>
  <c r="BZ356" i="1" s="1"/>
  <c r="CO356" i="1" s="1"/>
  <c r="AX357" i="1"/>
  <c r="BZ357" i="1" s="1"/>
  <c r="CO357" i="1" s="1"/>
  <c r="AX358" i="1"/>
  <c r="BZ358" i="1" s="1"/>
  <c r="CO358" i="1" s="1"/>
  <c r="AX359" i="1"/>
  <c r="BZ359" i="1" s="1"/>
  <c r="CO359" i="1" s="1"/>
  <c r="AX360" i="1"/>
  <c r="BZ360" i="1" s="1"/>
  <c r="CO360" i="1" s="1"/>
  <c r="AX361" i="1"/>
  <c r="BZ361" i="1" s="1"/>
  <c r="CO361" i="1" s="1"/>
  <c r="AX362" i="1"/>
  <c r="BZ362" i="1" s="1"/>
  <c r="CO362" i="1" s="1"/>
  <c r="AX363" i="1"/>
  <c r="BZ363" i="1" s="1"/>
  <c r="CO363" i="1" s="1"/>
  <c r="AX364" i="1"/>
  <c r="BZ364" i="1" s="1"/>
  <c r="CO364" i="1" s="1"/>
  <c r="AX365" i="1"/>
  <c r="BZ365" i="1" s="1"/>
  <c r="CO365" i="1" s="1"/>
  <c r="AX366" i="1"/>
  <c r="BZ366" i="1" s="1"/>
  <c r="CO366" i="1" s="1"/>
  <c r="AX367" i="1"/>
  <c r="BZ367" i="1" s="1"/>
  <c r="CO367" i="1" s="1"/>
  <c r="AX368" i="1"/>
  <c r="BZ368" i="1" s="1"/>
  <c r="CO368" i="1" s="1"/>
  <c r="AX369" i="1"/>
  <c r="BZ369" i="1" s="1"/>
  <c r="CO369" i="1" s="1"/>
  <c r="AX370" i="1"/>
  <c r="BZ370" i="1" s="1"/>
  <c r="CO370" i="1" s="1"/>
  <c r="AX371" i="1"/>
  <c r="BZ371" i="1" s="1"/>
  <c r="CO371" i="1" s="1"/>
  <c r="AX372" i="1"/>
  <c r="BZ372" i="1" s="1"/>
  <c r="CO372" i="1" s="1"/>
  <c r="AX373" i="1"/>
  <c r="BZ373" i="1" s="1"/>
  <c r="CO373" i="1" s="1"/>
  <c r="AX374" i="1"/>
  <c r="BZ374" i="1" s="1"/>
  <c r="CO374" i="1" s="1"/>
  <c r="AX375" i="1"/>
  <c r="BZ375" i="1" s="1"/>
  <c r="CO375" i="1" s="1"/>
  <c r="AX376" i="1"/>
  <c r="BZ376" i="1" s="1"/>
  <c r="CO376" i="1" s="1"/>
  <c r="AX377" i="1"/>
  <c r="BZ377" i="1" s="1"/>
  <c r="CO377" i="1" s="1"/>
  <c r="AX378" i="1"/>
  <c r="BZ378" i="1" s="1"/>
  <c r="CO378" i="1" s="1"/>
  <c r="AX379" i="1"/>
  <c r="BZ379" i="1" s="1"/>
  <c r="CO379" i="1" s="1"/>
  <c r="AX380" i="1"/>
  <c r="BZ380" i="1" s="1"/>
  <c r="CO380" i="1" s="1"/>
  <c r="AX381" i="1"/>
  <c r="BZ381" i="1" s="1"/>
  <c r="CO381" i="1" s="1"/>
  <c r="AX382" i="1"/>
  <c r="BZ382" i="1" s="1"/>
  <c r="CO382" i="1" s="1"/>
  <c r="AX383" i="1"/>
  <c r="BZ383" i="1" s="1"/>
  <c r="CO383" i="1" s="1"/>
  <c r="AX384" i="1"/>
  <c r="BZ384" i="1" s="1"/>
  <c r="CO384" i="1" s="1"/>
  <c r="AX385" i="1"/>
  <c r="BZ385" i="1" s="1"/>
  <c r="CO385" i="1" s="1"/>
  <c r="AX386" i="1"/>
  <c r="BZ386" i="1" s="1"/>
  <c r="CO386" i="1" s="1"/>
  <c r="AX387" i="1"/>
  <c r="BZ387" i="1" s="1"/>
  <c r="CO387" i="1" s="1"/>
  <c r="AX388" i="1"/>
  <c r="BZ388" i="1" s="1"/>
  <c r="CO388" i="1" s="1"/>
  <c r="AX389" i="1"/>
  <c r="BZ389" i="1" s="1"/>
  <c r="CO389" i="1" s="1"/>
  <c r="AX390" i="1"/>
  <c r="BZ390" i="1" s="1"/>
  <c r="CO390" i="1" s="1"/>
  <c r="AX391" i="1"/>
  <c r="BZ391" i="1" s="1"/>
  <c r="CO391" i="1" s="1"/>
  <c r="AX392" i="1"/>
  <c r="BZ392" i="1" s="1"/>
  <c r="CO392" i="1" s="1"/>
  <c r="AX393" i="1"/>
  <c r="BZ393" i="1" s="1"/>
  <c r="CO393" i="1" s="1"/>
  <c r="AX394" i="1"/>
  <c r="BZ394" i="1" s="1"/>
  <c r="CO394" i="1" s="1"/>
  <c r="AX395" i="1"/>
  <c r="BZ395" i="1" s="1"/>
  <c r="CO395" i="1" s="1"/>
  <c r="AX396" i="1"/>
  <c r="BZ396" i="1" s="1"/>
  <c r="CO396" i="1" s="1"/>
  <c r="AX397" i="1"/>
  <c r="BZ397" i="1" s="1"/>
  <c r="CO397" i="1" s="1"/>
  <c r="AX398" i="1"/>
  <c r="BZ398" i="1" s="1"/>
  <c r="CO398" i="1" s="1"/>
  <c r="AX399" i="1"/>
  <c r="BZ399" i="1" s="1"/>
  <c r="CO399" i="1" s="1"/>
  <c r="AX400" i="1"/>
  <c r="BZ400" i="1" s="1"/>
  <c r="CO400" i="1" s="1"/>
  <c r="AX401" i="1"/>
  <c r="BZ401" i="1" s="1"/>
  <c r="CO401" i="1" s="1"/>
  <c r="AX402" i="1"/>
  <c r="BZ402" i="1" s="1"/>
  <c r="CO402" i="1" s="1"/>
  <c r="AX403" i="1"/>
  <c r="BZ403" i="1" s="1"/>
  <c r="CO403" i="1" s="1"/>
  <c r="AX404" i="1"/>
  <c r="BZ404" i="1" s="1"/>
  <c r="CO404" i="1" s="1"/>
  <c r="AX405" i="1"/>
  <c r="BZ405" i="1" s="1"/>
  <c r="CO405" i="1" s="1"/>
  <c r="AX406" i="1"/>
  <c r="BZ406" i="1" s="1"/>
  <c r="CO406" i="1" s="1"/>
  <c r="AX407" i="1"/>
  <c r="BZ407" i="1" s="1"/>
  <c r="CO407" i="1" s="1"/>
  <c r="AX408" i="1"/>
  <c r="BZ408" i="1" s="1"/>
  <c r="CO408" i="1" s="1"/>
  <c r="AX409" i="1"/>
  <c r="BZ409" i="1" s="1"/>
  <c r="CO409" i="1" s="1"/>
  <c r="AX410" i="1"/>
  <c r="BZ410" i="1" s="1"/>
  <c r="CO410" i="1" s="1"/>
  <c r="AX411" i="1"/>
  <c r="BZ411" i="1" s="1"/>
  <c r="CO411" i="1" s="1"/>
  <c r="AX412" i="1"/>
  <c r="BZ412" i="1" s="1"/>
  <c r="CO412" i="1" s="1"/>
  <c r="AX413" i="1"/>
  <c r="BZ413" i="1" s="1"/>
  <c r="CO413" i="1" s="1"/>
  <c r="AX414" i="1"/>
  <c r="BZ414" i="1" s="1"/>
  <c r="CO414" i="1" s="1"/>
  <c r="AX415" i="1"/>
  <c r="BZ415" i="1" s="1"/>
  <c r="CO415" i="1" s="1"/>
  <c r="AX416" i="1"/>
  <c r="BZ416" i="1" s="1"/>
  <c r="CO416" i="1" s="1"/>
  <c r="AX417" i="1"/>
  <c r="BZ417" i="1" s="1"/>
  <c r="CO417" i="1" s="1"/>
  <c r="AX418" i="1"/>
  <c r="BZ418" i="1" s="1"/>
  <c r="CO418" i="1" s="1"/>
  <c r="AX419" i="1"/>
  <c r="BZ419" i="1" s="1"/>
  <c r="CO419" i="1" s="1"/>
  <c r="AX420" i="1"/>
  <c r="BZ420" i="1" s="1"/>
  <c r="CO420" i="1" s="1"/>
  <c r="AX421" i="1"/>
  <c r="BZ421" i="1" s="1"/>
  <c r="CO421" i="1" s="1"/>
  <c r="AX422" i="1"/>
  <c r="BZ422" i="1" s="1"/>
  <c r="CO422" i="1" s="1"/>
  <c r="AX423" i="1"/>
  <c r="BZ423" i="1" s="1"/>
  <c r="CO423" i="1" s="1"/>
  <c r="AX424" i="1"/>
  <c r="BZ424" i="1" s="1"/>
  <c r="CO424" i="1" s="1"/>
  <c r="AX425" i="1"/>
  <c r="BZ425" i="1" s="1"/>
  <c r="CO425" i="1" s="1"/>
  <c r="AX426" i="1"/>
  <c r="BZ426" i="1" s="1"/>
  <c r="CO426" i="1" s="1"/>
  <c r="AX427" i="1"/>
  <c r="BZ427" i="1" s="1"/>
  <c r="CO427" i="1" s="1"/>
  <c r="AX428" i="1"/>
  <c r="BZ428" i="1" s="1"/>
  <c r="CO428" i="1" s="1"/>
  <c r="AX429" i="1"/>
  <c r="BZ429" i="1" s="1"/>
  <c r="CO429" i="1" s="1"/>
  <c r="AX430" i="1"/>
  <c r="BZ430" i="1" s="1"/>
  <c r="CO430" i="1" s="1"/>
  <c r="AX431" i="1"/>
  <c r="BZ431" i="1" s="1"/>
  <c r="CO431" i="1" s="1"/>
  <c r="AX432" i="1"/>
  <c r="BZ432" i="1" s="1"/>
  <c r="CO432" i="1" s="1"/>
  <c r="AX433" i="1"/>
  <c r="BZ433" i="1" s="1"/>
  <c r="CO433" i="1" s="1"/>
  <c r="AX434" i="1"/>
  <c r="BZ434" i="1" s="1"/>
  <c r="CO434" i="1" s="1"/>
  <c r="AX435" i="1"/>
  <c r="BZ435" i="1" s="1"/>
  <c r="CO435" i="1" s="1"/>
  <c r="AX436" i="1"/>
  <c r="BZ436" i="1" s="1"/>
  <c r="CO436" i="1" s="1"/>
  <c r="AX437" i="1"/>
  <c r="BZ437" i="1" s="1"/>
  <c r="CO437" i="1" s="1"/>
  <c r="AX438" i="1"/>
  <c r="BZ438" i="1" s="1"/>
  <c r="CO438" i="1" s="1"/>
  <c r="AX439" i="1"/>
  <c r="BZ439" i="1" s="1"/>
  <c r="CO439" i="1" s="1"/>
  <c r="AX440" i="1"/>
  <c r="BZ440" i="1" s="1"/>
  <c r="CO440" i="1" s="1"/>
  <c r="AX441" i="1"/>
  <c r="BZ441" i="1" s="1"/>
  <c r="CO441" i="1" s="1"/>
  <c r="AX442" i="1"/>
  <c r="BZ442" i="1" s="1"/>
  <c r="CO442" i="1" s="1"/>
  <c r="AX443" i="1"/>
  <c r="BZ443" i="1" s="1"/>
  <c r="CO443" i="1" s="1"/>
  <c r="AX444" i="1"/>
  <c r="BZ444" i="1" s="1"/>
  <c r="CO444" i="1" s="1"/>
  <c r="AX445" i="1"/>
  <c r="BZ445" i="1" s="1"/>
  <c r="CO445" i="1" s="1"/>
  <c r="AX446" i="1"/>
  <c r="BZ446" i="1" s="1"/>
  <c r="CO446" i="1" s="1"/>
  <c r="AX447" i="1"/>
  <c r="BZ447" i="1" s="1"/>
  <c r="CO447" i="1" s="1"/>
  <c r="AX448" i="1"/>
  <c r="BZ448" i="1" s="1"/>
  <c r="CO448" i="1" s="1"/>
  <c r="AX449" i="1"/>
  <c r="BZ449" i="1" s="1"/>
  <c r="CO449" i="1" s="1"/>
  <c r="AX450" i="1"/>
  <c r="BZ450" i="1" s="1"/>
  <c r="CO450" i="1" s="1"/>
  <c r="AX451" i="1"/>
  <c r="BZ451" i="1" s="1"/>
  <c r="CO451" i="1" s="1"/>
  <c r="AX452" i="1"/>
  <c r="BZ452" i="1" s="1"/>
  <c r="CO452" i="1" s="1"/>
  <c r="AX453" i="1"/>
  <c r="BZ453" i="1" s="1"/>
  <c r="CO453" i="1" s="1"/>
  <c r="AX454" i="1"/>
  <c r="BZ454" i="1" s="1"/>
  <c r="CO454" i="1" s="1"/>
  <c r="AX455" i="1"/>
  <c r="BZ455" i="1" s="1"/>
  <c r="CO455" i="1" s="1"/>
  <c r="AX456" i="1"/>
  <c r="BZ456" i="1" s="1"/>
  <c r="CO456" i="1" s="1"/>
  <c r="AX457" i="1"/>
  <c r="BZ457" i="1" s="1"/>
  <c r="CO457" i="1" s="1"/>
  <c r="AX458" i="1"/>
  <c r="BZ458" i="1" s="1"/>
  <c r="CO458" i="1" s="1"/>
  <c r="AX459" i="1"/>
  <c r="BZ459" i="1" s="1"/>
  <c r="CO459" i="1" s="1"/>
  <c r="AX460" i="1"/>
  <c r="BZ460" i="1" s="1"/>
  <c r="CO460" i="1" s="1"/>
  <c r="AX461" i="1"/>
  <c r="BZ461" i="1" s="1"/>
  <c r="CO461" i="1" s="1"/>
  <c r="AX462" i="1"/>
  <c r="BZ462" i="1" s="1"/>
  <c r="CO462" i="1" s="1"/>
  <c r="AX463" i="1"/>
  <c r="BZ463" i="1" s="1"/>
  <c r="CO463" i="1" s="1"/>
  <c r="AX464" i="1"/>
  <c r="BZ464" i="1" s="1"/>
  <c r="CO464" i="1" s="1"/>
  <c r="AX465" i="1"/>
  <c r="BZ465" i="1" s="1"/>
  <c r="CO465" i="1" s="1"/>
  <c r="AX466" i="1"/>
  <c r="BZ466" i="1" s="1"/>
  <c r="CO466" i="1" s="1"/>
  <c r="AX467" i="1"/>
  <c r="BZ467" i="1" s="1"/>
  <c r="CO467" i="1" s="1"/>
  <c r="AX468" i="1"/>
  <c r="BZ468" i="1" s="1"/>
  <c r="CO468" i="1" s="1"/>
  <c r="AX469" i="1"/>
  <c r="BZ469" i="1" s="1"/>
  <c r="CO469" i="1" s="1"/>
  <c r="AX470" i="1"/>
  <c r="BZ470" i="1" s="1"/>
  <c r="CO470" i="1" s="1"/>
  <c r="AX471" i="1"/>
  <c r="BZ471" i="1" s="1"/>
  <c r="CO471" i="1" s="1"/>
  <c r="AX472" i="1"/>
  <c r="BZ472" i="1" s="1"/>
  <c r="CO472" i="1" s="1"/>
  <c r="AX473" i="1"/>
  <c r="BZ473" i="1" s="1"/>
  <c r="CO473" i="1" s="1"/>
  <c r="AX474" i="1"/>
  <c r="BZ474" i="1" s="1"/>
  <c r="CO474" i="1" s="1"/>
  <c r="AX475" i="1"/>
  <c r="BZ475" i="1" s="1"/>
  <c r="CO475" i="1" s="1"/>
  <c r="AX476" i="1"/>
  <c r="BZ476" i="1" s="1"/>
  <c r="CO476" i="1" s="1"/>
  <c r="AX477" i="1"/>
  <c r="BZ477" i="1" s="1"/>
  <c r="CO477" i="1" s="1"/>
  <c r="AX478" i="1"/>
  <c r="BZ478" i="1" s="1"/>
  <c r="CO478" i="1" s="1"/>
  <c r="AX479" i="1"/>
  <c r="BZ479" i="1" s="1"/>
  <c r="CO479" i="1" s="1"/>
  <c r="AX480" i="1"/>
  <c r="BZ480" i="1" s="1"/>
  <c r="CO480" i="1" s="1"/>
  <c r="AX481" i="1"/>
  <c r="BZ481" i="1" s="1"/>
  <c r="CO481" i="1" s="1"/>
  <c r="AX482" i="1"/>
  <c r="BZ482" i="1" s="1"/>
  <c r="CO482" i="1" s="1"/>
  <c r="AX483" i="1"/>
  <c r="BZ483" i="1" s="1"/>
  <c r="CO483" i="1" s="1"/>
  <c r="AX484" i="1"/>
  <c r="BZ484" i="1" s="1"/>
  <c r="CO484" i="1" s="1"/>
  <c r="AX485" i="1"/>
  <c r="BZ485" i="1" s="1"/>
  <c r="CO485" i="1" s="1"/>
  <c r="AX486" i="1"/>
  <c r="BZ486" i="1" s="1"/>
  <c r="CO486" i="1" s="1"/>
  <c r="AX487" i="1"/>
  <c r="BZ487" i="1" s="1"/>
  <c r="CO487" i="1" s="1"/>
  <c r="AX488" i="1"/>
  <c r="BZ488" i="1" s="1"/>
  <c r="CO488" i="1" s="1"/>
  <c r="AX489" i="1"/>
  <c r="BZ489" i="1" s="1"/>
  <c r="CO489" i="1" s="1"/>
  <c r="AX490" i="1"/>
  <c r="BZ490" i="1" s="1"/>
  <c r="CO490" i="1" s="1"/>
  <c r="AX491" i="1"/>
  <c r="BZ491" i="1" s="1"/>
  <c r="CO491" i="1" s="1"/>
  <c r="AX492" i="1"/>
  <c r="BZ492" i="1" s="1"/>
  <c r="CO492" i="1" s="1"/>
  <c r="AX493" i="1"/>
  <c r="BZ493" i="1" s="1"/>
  <c r="CO493" i="1" s="1"/>
  <c r="AX494" i="1"/>
  <c r="BZ494" i="1" s="1"/>
  <c r="CO494" i="1" s="1"/>
  <c r="AX495" i="1"/>
  <c r="BZ495" i="1" s="1"/>
  <c r="CO495" i="1" s="1"/>
  <c r="AX496" i="1"/>
  <c r="BZ496" i="1" s="1"/>
  <c r="CO496" i="1" s="1"/>
  <c r="AX497" i="1"/>
  <c r="BZ497" i="1" s="1"/>
  <c r="CO497" i="1" s="1"/>
  <c r="AX498" i="1"/>
  <c r="BZ498" i="1" s="1"/>
  <c r="CO498" i="1" s="1"/>
  <c r="AX499" i="1"/>
  <c r="BZ499" i="1" s="1"/>
  <c r="CO499" i="1" s="1"/>
  <c r="AX500" i="1"/>
  <c r="BZ500" i="1" s="1"/>
  <c r="CO500" i="1" s="1"/>
  <c r="AX501" i="1"/>
  <c r="BZ501" i="1" s="1"/>
  <c r="CO501" i="1" s="1"/>
  <c r="AX502" i="1"/>
  <c r="BZ502" i="1" s="1"/>
  <c r="CO502" i="1" s="1"/>
  <c r="AX503" i="1"/>
  <c r="BZ503" i="1" s="1"/>
  <c r="CO503" i="1" s="1"/>
  <c r="AX504" i="1"/>
  <c r="BZ504" i="1" s="1"/>
  <c r="CO504" i="1" s="1"/>
  <c r="AX505" i="1"/>
  <c r="BZ505" i="1" s="1"/>
  <c r="CO505" i="1" s="1"/>
  <c r="AX506" i="1"/>
  <c r="BZ506" i="1" s="1"/>
  <c r="CO506" i="1" s="1"/>
  <c r="AX507" i="1"/>
  <c r="BZ507" i="1" s="1"/>
  <c r="CO507" i="1" s="1"/>
  <c r="AX508" i="1"/>
  <c r="BZ508" i="1" s="1"/>
  <c r="CO508" i="1" s="1"/>
  <c r="AX509" i="1"/>
  <c r="BZ509" i="1" s="1"/>
  <c r="CO509" i="1" s="1"/>
  <c r="AX510" i="1"/>
  <c r="BZ510" i="1" s="1"/>
  <c r="CO510" i="1" s="1"/>
  <c r="AX511" i="1"/>
  <c r="BZ511" i="1" s="1"/>
  <c r="CO511" i="1" s="1"/>
  <c r="AX512" i="1"/>
  <c r="BZ512" i="1" s="1"/>
  <c r="CO512" i="1" s="1"/>
  <c r="AX513" i="1"/>
  <c r="BZ513" i="1" s="1"/>
  <c r="CO513" i="1" s="1"/>
  <c r="AX514" i="1"/>
  <c r="BZ514" i="1" s="1"/>
  <c r="CO514" i="1" s="1"/>
  <c r="AX515" i="1"/>
  <c r="BZ515" i="1" s="1"/>
  <c r="CO515" i="1" s="1"/>
  <c r="AX516" i="1"/>
  <c r="BZ516" i="1" s="1"/>
  <c r="CO516" i="1" s="1"/>
  <c r="AX517" i="1"/>
  <c r="BZ517" i="1" s="1"/>
  <c r="CO517" i="1" s="1"/>
  <c r="AX518" i="1"/>
  <c r="BZ518" i="1" s="1"/>
  <c r="CO518" i="1" s="1"/>
  <c r="AX519" i="1"/>
  <c r="BZ519" i="1" s="1"/>
  <c r="CO519" i="1" s="1"/>
  <c r="AX520" i="1"/>
  <c r="BZ520" i="1" s="1"/>
  <c r="CO520" i="1" s="1"/>
  <c r="AX521" i="1"/>
  <c r="BZ521" i="1" s="1"/>
  <c r="CO521" i="1" s="1"/>
  <c r="AX522" i="1"/>
  <c r="BZ522" i="1" s="1"/>
  <c r="CO522" i="1" s="1"/>
  <c r="AX523" i="1"/>
  <c r="BZ523" i="1" s="1"/>
  <c r="CO523" i="1" s="1"/>
  <c r="AX524" i="1"/>
  <c r="BZ524" i="1" s="1"/>
  <c r="CO524" i="1" s="1"/>
  <c r="AX525" i="1"/>
  <c r="BZ525" i="1" s="1"/>
  <c r="CO525" i="1" s="1"/>
  <c r="AX526" i="1"/>
  <c r="BZ526" i="1" s="1"/>
  <c r="CO526" i="1" s="1"/>
  <c r="AX527" i="1"/>
  <c r="BZ527" i="1" s="1"/>
  <c r="CO527" i="1" s="1"/>
  <c r="AX528" i="1"/>
  <c r="BZ528" i="1" s="1"/>
  <c r="CO528" i="1" s="1"/>
  <c r="AX529" i="1"/>
  <c r="BZ529" i="1" s="1"/>
  <c r="CO529" i="1" s="1"/>
  <c r="AX530" i="1"/>
  <c r="BZ530" i="1" s="1"/>
  <c r="CO530" i="1" s="1"/>
  <c r="AX531" i="1"/>
  <c r="BZ531" i="1" s="1"/>
  <c r="CO531" i="1" s="1"/>
  <c r="AX532" i="1"/>
  <c r="BZ532" i="1" s="1"/>
  <c r="CO532" i="1" s="1"/>
  <c r="AX533" i="1"/>
  <c r="BZ533" i="1" s="1"/>
  <c r="CO533" i="1" s="1"/>
  <c r="AX534" i="1"/>
  <c r="BZ534" i="1" s="1"/>
  <c r="CO534" i="1" s="1"/>
  <c r="AX535" i="1"/>
  <c r="BZ535" i="1" s="1"/>
  <c r="CO535" i="1" s="1"/>
  <c r="AX536" i="1"/>
  <c r="BZ536" i="1" s="1"/>
  <c r="CO536" i="1" s="1"/>
  <c r="AX537" i="1"/>
  <c r="BZ537" i="1" s="1"/>
  <c r="CO537" i="1" s="1"/>
  <c r="AX538" i="1"/>
  <c r="BZ538" i="1" s="1"/>
  <c r="CO538" i="1" s="1"/>
  <c r="AX539" i="1"/>
  <c r="BZ539" i="1" s="1"/>
  <c r="CO539" i="1" s="1"/>
  <c r="AX540" i="1"/>
  <c r="BZ540" i="1" s="1"/>
  <c r="CO540" i="1" s="1"/>
  <c r="AX541" i="1"/>
  <c r="BZ541" i="1" s="1"/>
  <c r="CO541" i="1" s="1"/>
  <c r="AX542" i="1"/>
  <c r="BZ542" i="1" s="1"/>
  <c r="CO542" i="1" s="1"/>
  <c r="AX543" i="1"/>
  <c r="BZ543" i="1" s="1"/>
  <c r="CO543" i="1" s="1"/>
  <c r="AX544" i="1"/>
  <c r="BZ544" i="1" s="1"/>
  <c r="CO544" i="1" s="1"/>
  <c r="AX545" i="1"/>
  <c r="BZ545" i="1" s="1"/>
  <c r="CO545" i="1" s="1"/>
  <c r="AX546" i="1"/>
  <c r="BZ546" i="1" s="1"/>
  <c r="CO546" i="1" s="1"/>
  <c r="AX547" i="1"/>
  <c r="BZ547" i="1" s="1"/>
  <c r="CO547" i="1" s="1"/>
  <c r="AX548" i="1"/>
  <c r="BZ548" i="1" s="1"/>
  <c r="CO548" i="1" s="1"/>
  <c r="AX549" i="1"/>
  <c r="BZ549" i="1" s="1"/>
  <c r="CO549" i="1" s="1"/>
  <c r="AX550" i="1"/>
  <c r="BZ550" i="1" s="1"/>
  <c r="CO550" i="1" s="1"/>
  <c r="AX551" i="1"/>
  <c r="BZ551" i="1" s="1"/>
  <c r="CO551" i="1" s="1"/>
  <c r="AX552" i="1"/>
  <c r="BZ552" i="1" s="1"/>
  <c r="CO552" i="1" s="1"/>
  <c r="AX553" i="1"/>
  <c r="BZ553" i="1" s="1"/>
  <c r="CO553" i="1" s="1"/>
  <c r="AX554" i="1"/>
  <c r="BZ554" i="1" s="1"/>
  <c r="CO554" i="1" s="1"/>
  <c r="AX555" i="1"/>
  <c r="BZ555" i="1" s="1"/>
  <c r="CO555" i="1" s="1"/>
  <c r="AX556" i="1"/>
  <c r="BZ556" i="1" s="1"/>
  <c r="CO556" i="1" s="1"/>
  <c r="AX557" i="1"/>
  <c r="BZ557" i="1" s="1"/>
  <c r="CO557" i="1" s="1"/>
  <c r="AX558" i="1"/>
  <c r="BZ558" i="1" s="1"/>
  <c r="CO558" i="1" s="1"/>
  <c r="AX559" i="1"/>
  <c r="BZ559" i="1" s="1"/>
  <c r="CO559" i="1" s="1"/>
  <c r="AX560" i="1"/>
  <c r="BZ560" i="1" s="1"/>
  <c r="CO560" i="1" s="1"/>
  <c r="AX561" i="1"/>
  <c r="BZ561" i="1" s="1"/>
  <c r="CO561" i="1" s="1"/>
  <c r="AX562" i="1"/>
  <c r="BZ562" i="1" s="1"/>
  <c r="CO562" i="1" s="1"/>
  <c r="AX563" i="1"/>
  <c r="BZ563" i="1" s="1"/>
  <c r="CO563" i="1" s="1"/>
  <c r="AX564" i="1"/>
  <c r="BZ564" i="1" s="1"/>
  <c r="CO564" i="1" s="1"/>
  <c r="AX565" i="1"/>
  <c r="BZ565" i="1" s="1"/>
  <c r="CO565" i="1" s="1"/>
  <c r="AX566" i="1"/>
  <c r="BZ566" i="1" s="1"/>
  <c r="CO566" i="1" s="1"/>
  <c r="AX567" i="1"/>
  <c r="BZ567" i="1" s="1"/>
  <c r="CO567" i="1" s="1"/>
  <c r="AX568" i="1"/>
  <c r="BZ568" i="1" s="1"/>
  <c r="CO568" i="1" s="1"/>
  <c r="AX569" i="1"/>
  <c r="BZ569" i="1" s="1"/>
  <c r="CO569" i="1" s="1"/>
  <c r="AX570" i="1"/>
  <c r="BZ570" i="1" s="1"/>
  <c r="CO570" i="1" s="1"/>
  <c r="AX571" i="1"/>
  <c r="BZ571" i="1" s="1"/>
  <c r="CO571" i="1" s="1"/>
  <c r="AX572" i="1"/>
  <c r="BZ572" i="1" s="1"/>
  <c r="CO572" i="1" s="1"/>
  <c r="AX573" i="1"/>
  <c r="BZ573" i="1" s="1"/>
  <c r="CO573" i="1" s="1"/>
  <c r="AX574" i="1"/>
  <c r="BZ574" i="1" s="1"/>
  <c r="CO574" i="1" s="1"/>
  <c r="AX575" i="1"/>
  <c r="BZ575" i="1" s="1"/>
  <c r="CO575" i="1" s="1"/>
  <c r="AX576" i="1"/>
  <c r="BZ576" i="1" s="1"/>
  <c r="CO576" i="1" s="1"/>
  <c r="AX577" i="1"/>
  <c r="BZ577" i="1" s="1"/>
  <c r="CO577" i="1" s="1"/>
  <c r="AX578" i="1"/>
  <c r="BZ578" i="1" s="1"/>
  <c r="CO578" i="1" s="1"/>
  <c r="AX579" i="1"/>
  <c r="BZ579" i="1" s="1"/>
  <c r="CO579" i="1" s="1"/>
  <c r="AX580" i="1"/>
  <c r="BZ580" i="1" s="1"/>
  <c r="CO580" i="1" s="1"/>
  <c r="AX581" i="1"/>
  <c r="BZ581" i="1" s="1"/>
  <c r="CO581" i="1" s="1"/>
  <c r="AX582" i="1"/>
  <c r="BZ582" i="1" s="1"/>
  <c r="CO582" i="1" s="1"/>
  <c r="AX583" i="1"/>
  <c r="BZ583" i="1" s="1"/>
  <c r="CO583" i="1" s="1"/>
  <c r="AX584" i="1"/>
  <c r="BZ584" i="1" s="1"/>
  <c r="CO584" i="1" s="1"/>
  <c r="AX585" i="1"/>
  <c r="BZ585" i="1" s="1"/>
  <c r="CO585" i="1" s="1"/>
  <c r="AX586" i="1"/>
  <c r="BZ586" i="1" s="1"/>
  <c r="CO586" i="1" s="1"/>
  <c r="AX587" i="1"/>
  <c r="BZ587" i="1" s="1"/>
  <c r="CO587" i="1" s="1"/>
  <c r="AX588" i="1"/>
  <c r="BZ588" i="1" s="1"/>
  <c r="CO588" i="1" s="1"/>
  <c r="AX589" i="1"/>
  <c r="BZ589" i="1" s="1"/>
  <c r="CO589" i="1" s="1"/>
  <c r="AX590" i="1"/>
  <c r="BZ590" i="1" s="1"/>
  <c r="CO590" i="1" s="1"/>
  <c r="AX591" i="1"/>
  <c r="BZ591" i="1" s="1"/>
  <c r="CO591" i="1" s="1"/>
  <c r="AX592" i="1"/>
  <c r="BZ592" i="1" s="1"/>
  <c r="CO592" i="1" s="1"/>
  <c r="AX593" i="1"/>
  <c r="BZ593" i="1" s="1"/>
  <c r="CO593" i="1" s="1"/>
  <c r="AX594" i="1"/>
  <c r="BZ594" i="1" s="1"/>
  <c r="CO594" i="1" s="1"/>
  <c r="AX595" i="1"/>
  <c r="BZ595" i="1" s="1"/>
  <c r="CO595" i="1" s="1"/>
  <c r="AX596" i="1"/>
  <c r="BZ596" i="1" s="1"/>
  <c r="CO596" i="1" s="1"/>
  <c r="AX597" i="1"/>
  <c r="BZ597" i="1" s="1"/>
  <c r="CO597" i="1" s="1"/>
  <c r="AX598" i="1"/>
  <c r="BZ598" i="1" s="1"/>
  <c r="CO598" i="1" s="1"/>
  <c r="AX599" i="1"/>
  <c r="BZ599" i="1" s="1"/>
  <c r="CO599" i="1" s="1"/>
  <c r="AX600" i="1"/>
  <c r="BZ600" i="1" s="1"/>
  <c r="CO600" i="1" s="1"/>
  <c r="AX601" i="1"/>
  <c r="BZ601" i="1" s="1"/>
  <c r="CO601" i="1" s="1"/>
  <c r="AX602" i="1"/>
  <c r="BZ602" i="1" s="1"/>
  <c r="CO602" i="1" s="1"/>
  <c r="AX603" i="1"/>
  <c r="BZ603" i="1" s="1"/>
  <c r="CO603" i="1" s="1"/>
  <c r="AX604" i="1"/>
  <c r="BZ604" i="1" s="1"/>
  <c r="CO604" i="1" s="1"/>
  <c r="AX605" i="1"/>
  <c r="BZ605" i="1" s="1"/>
  <c r="CO605" i="1" s="1"/>
  <c r="AX606" i="1"/>
  <c r="BZ606" i="1" s="1"/>
  <c r="CO606" i="1" s="1"/>
  <c r="AX607" i="1"/>
  <c r="BZ607" i="1" s="1"/>
  <c r="CO607" i="1" s="1"/>
  <c r="AX608" i="1"/>
  <c r="BZ608" i="1" s="1"/>
  <c r="CO608" i="1" s="1"/>
  <c r="AX609" i="1"/>
  <c r="BZ609" i="1" s="1"/>
  <c r="CO609" i="1" s="1"/>
  <c r="AX610" i="1"/>
  <c r="BZ610" i="1" s="1"/>
  <c r="CO610" i="1" s="1"/>
  <c r="AX611" i="1"/>
  <c r="BZ611" i="1" s="1"/>
  <c r="CO611" i="1" s="1"/>
  <c r="AX612" i="1"/>
  <c r="BZ612" i="1" s="1"/>
  <c r="CO612" i="1" s="1"/>
  <c r="AX613" i="1"/>
  <c r="BZ613" i="1" s="1"/>
  <c r="CO613" i="1" s="1"/>
  <c r="AX614" i="1"/>
  <c r="BZ614" i="1" s="1"/>
  <c r="CO614" i="1" s="1"/>
  <c r="AX615" i="1"/>
  <c r="BZ615" i="1" s="1"/>
  <c r="CO615" i="1" s="1"/>
  <c r="AX616" i="1"/>
  <c r="BZ616" i="1" s="1"/>
  <c r="CO616" i="1" s="1"/>
  <c r="AX617" i="1"/>
  <c r="BZ617" i="1" s="1"/>
  <c r="CO617" i="1" s="1"/>
  <c r="AX618" i="1"/>
  <c r="BZ618" i="1" s="1"/>
  <c r="CO618" i="1" s="1"/>
  <c r="AX619" i="1"/>
  <c r="BZ619" i="1" s="1"/>
  <c r="CO619" i="1" s="1"/>
  <c r="AX620" i="1"/>
  <c r="BZ620" i="1" s="1"/>
  <c r="CO620" i="1" s="1"/>
  <c r="AX621" i="1"/>
  <c r="BZ621" i="1" s="1"/>
  <c r="CO621" i="1" s="1"/>
  <c r="AX622" i="1"/>
  <c r="BZ622" i="1" s="1"/>
  <c r="CO622" i="1" s="1"/>
  <c r="AX623" i="1"/>
  <c r="BZ623" i="1" s="1"/>
  <c r="CO623" i="1" s="1"/>
  <c r="AX624" i="1"/>
  <c r="BZ624" i="1" s="1"/>
  <c r="CO624" i="1" s="1"/>
  <c r="AX625" i="1"/>
  <c r="BZ625" i="1" s="1"/>
  <c r="CO625" i="1" s="1"/>
  <c r="AX626" i="1"/>
  <c r="BZ626" i="1" s="1"/>
  <c r="CO626" i="1" s="1"/>
  <c r="AX627" i="1"/>
  <c r="BZ627" i="1" s="1"/>
  <c r="CO627" i="1" s="1"/>
  <c r="AX628" i="1"/>
  <c r="BZ628" i="1" s="1"/>
  <c r="CO628" i="1" s="1"/>
  <c r="AX629" i="1"/>
  <c r="BZ629" i="1" s="1"/>
  <c r="CO629" i="1" s="1"/>
  <c r="AX630" i="1"/>
  <c r="BZ630" i="1" s="1"/>
  <c r="CO630" i="1" s="1"/>
  <c r="AX631" i="1"/>
  <c r="BZ631" i="1" s="1"/>
  <c r="CO631" i="1" s="1"/>
  <c r="AX632" i="1"/>
  <c r="BZ632" i="1" s="1"/>
  <c r="CO632" i="1" s="1"/>
  <c r="AX633" i="1"/>
  <c r="BZ633" i="1" s="1"/>
  <c r="CO633" i="1" s="1"/>
  <c r="AX634" i="1"/>
  <c r="BZ634" i="1" s="1"/>
  <c r="CO634" i="1" s="1"/>
  <c r="AX635" i="1"/>
  <c r="BZ635" i="1" s="1"/>
  <c r="CO635" i="1" s="1"/>
  <c r="AX636" i="1"/>
  <c r="BZ636" i="1" s="1"/>
  <c r="CO636" i="1" s="1"/>
  <c r="AX637" i="1"/>
  <c r="BZ637" i="1" s="1"/>
  <c r="CO637" i="1" s="1"/>
  <c r="AX638" i="1"/>
  <c r="BZ638" i="1" s="1"/>
  <c r="CO638" i="1" s="1"/>
  <c r="AX639" i="1"/>
  <c r="BZ639" i="1" s="1"/>
  <c r="CO639" i="1" s="1"/>
  <c r="AX640" i="1"/>
  <c r="BZ640" i="1" s="1"/>
  <c r="CO640" i="1" s="1"/>
  <c r="AX641" i="1"/>
  <c r="BZ641" i="1" s="1"/>
  <c r="CO641" i="1" s="1"/>
  <c r="AX642" i="1"/>
  <c r="BZ642" i="1" s="1"/>
  <c r="CO642" i="1" s="1"/>
  <c r="AX643" i="1"/>
  <c r="BZ643" i="1" s="1"/>
  <c r="CO643" i="1" s="1"/>
  <c r="AX644" i="1"/>
  <c r="BZ644" i="1" s="1"/>
  <c r="CO644" i="1" s="1"/>
  <c r="AX645" i="1"/>
  <c r="BZ645" i="1" s="1"/>
  <c r="CO645" i="1" s="1"/>
  <c r="AX646" i="1"/>
  <c r="BZ646" i="1" s="1"/>
  <c r="CO646" i="1" s="1"/>
  <c r="AX647" i="1"/>
  <c r="BZ647" i="1" s="1"/>
  <c r="CO647" i="1" s="1"/>
  <c r="AX648" i="1"/>
  <c r="BZ648" i="1" s="1"/>
  <c r="CO648" i="1" s="1"/>
  <c r="AX649" i="1"/>
  <c r="BZ649" i="1" s="1"/>
  <c r="CO649" i="1" s="1"/>
  <c r="AX650" i="1"/>
  <c r="BZ650" i="1" s="1"/>
  <c r="CO650" i="1" s="1"/>
  <c r="AX651" i="1"/>
  <c r="BZ651" i="1" s="1"/>
  <c r="CO651" i="1" s="1"/>
  <c r="AX652" i="1"/>
  <c r="BZ652" i="1" s="1"/>
  <c r="CO652" i="1" s="1"/>
  <c r="AX653" i="1"/>
  <c r="BZ653" i="1" s="1"/>
  <c r="CO653" i="1" s="1"/>
  <c r="AX654" i="1"/>
  <c r="BZ654" i="1" s="1"/>
  <c r="CO654" i="1" s="1"/>
  <c r="AX655" i="1"/>
  <c r="BZ655" i="1" s="1"/>
  <c r="CO655" i="1" s="1"/>
  <c r="AX656" i="1"/>
  <c r="BZ656" i="1" s="1"/>
  <c r="CO656" i="1" s="1"/>
  <c r="AX657" i="1"/>
  <c r="BZ657" i="1" s="1"/>
  <c r="CO657" i="1" s="1"/>
  <c r="AX658" i="1"/>
  <c r="BZ658" i="1" s="1"/>
  <c r="CO658" i="1" s="1"/>
  <c r="AX659" i="1"/>
  <c r="BZ659" i="1" s="1"/>
  <c r="CO659" i="1" s="1"/>
  <c r="AX660" i="1"/>
  <c r="BZ660" i="1" s="1"/>
  <c r="CO660" i="1" s="1"/>
  <c r="AX661" i="1"/>
  <c r="BZ661" i="1" s="1"/>
  <c r="CO661" i="1" s="1"/>
  <c r="AX662" i="1"/>
  <c r="BZ662" i="1" s="1"/>
  <c r="CO662" i="1" s="1"/>
  <c r="AX663" i="1"/>
  <c r="BZ663" i="1" s="1"/>
  <c r="CO663" i="1" s="1"/>
  <c r="AX664" i="1"/>
  <c r="BZ664" i="1" s="1"/>
  <c r="CO664" i="1" s="1"/>
  <c r="AX665" i="1"/>
  <c r="BZ665" i="1" s="1"/>
  <c r="CO665" i="1" s="1"/>
  <c r="AX666" i="1"/>
  <c r="BZ666" i="1" s="1"/>
  <c r="CO666" i="1" s="1"/>
  <c r="AX667" i="1"/>
  <c r="BZ667" i="1" s="1"/>
  <c r="CO667" i="1" s="1"/>
  <c r="AX668" i="1"/>
  <c r="BZ668" i="1" s="1"/>
  <c r="CO668" i="1" s="1"/>
  <c r="AX669" i="1"/>
  <c r="BZ669" i="1" s="1"/>
  <c r="CO669" i="1" s="1"/>
  <c r="AX670" i="1"/>
  <c r="BZ670" i="1" s="1"/>
  <c r="CO670" i="1" s="1"/>
  <c r="AX671" i="1"/>
  <c r="BZ671" i="1" s="1"/>
  <c r="CO671" i="1" s="1"/>
  <c r="AX672" i="1"/>
  <c r="BZ672" i="1" s="1"/>
  <c r="CO672" i="1" s="1"/>
  <c r="AX673" i="1"/>
  <c r="BZ673" i="1" s="1"/>
  <c r="CO673" i="1" s="1"/>
  <c r="AX674" i="1"/>
  <c r="BZ674" i="1" s="1"/>
  <c r="CO674" i="1" s="1"/>
  <c r="AX675" i="1"/>
  <c r="BZ675" i="1" s="1"/>
  <c r="CO675" i="1" s="1"/>
  <c r="AX676" i="1"/>
  <c r="BZ676" i="1" s="1"/>
  <c r="CO676" i="1" s="1"/>
  <c r="AX677" i="1"/>
  <c r="BZ677" i="1" s="1"/>
  <c r="CO677" i="1" s="1"/>
  <c r="AX678" i="1"/>
  <c r="BZ678" i="1" s="1"/>
  <c r="CO678" i="1" s="1"/>
  <c r="AX679" i="1"/>
  <c r="BZ679" i="1" s="1"/>
  <c r="CO679" i="1" s="1"/>
  <c r="AX680" i="1"/>
  <c r="BZ680" i="1" s="1"/>
  <c r="CO680" i="1" s="1"/>
  <c r="AX681" i="1"/>
  <c r="BZ681" i="1" s="1"/>
  <c r="CO681" i="1" s="1"/>
  <c r="AX682" i="1"/>
  <c r="BZ682" i="1" s="1"/>
  <c r="CO682" i="1" s="1"/>
  <c r="AX683" i="1"/>
  <c r="BZ683" i="1" s="1"/>
  <c r="CO683" i="1" s="1"/>
  <c r="AX684" i="1"/>
  <c r="BZ684" i="1" s="1"/>
  <c r="CO684" i="1" s="1"/>
  <c r="AX685" i="1"/>
  <c r="BZ685" i="1" s="1"/>
  <c r="CO685" i="1" s="1"/>
  <c r="AX686" i="1"/>
  <c r="BZ686" i="1" s="1"/>
  <c r="CO686" i="1" s="1"/>
  <c r="AX687" i="1"/>
  <c r="BZ687" i="1" s="1"/>
  <c r="CO687" i="1" s="1"/>
  <c r="AX688" i="1"/>
  <c r="BZ688" i="1" s="1"/>
  <c r="CO688" i="1" s="1"/>
  <c r="AX689" i="1"/>
  <c r="BZ689" i="1" s="1"/>
  <c r="CO689" i="1" s="1"/>
  <c r="AX690" i="1"/>
  <c r="BZ690" i="1" s="1"/>
  <c r="CO690" i="1" s="1"/>
  <c r="AX691" i="1"/>
  <c r="BZ691" i="1" s="1"/>
  <c r="CO691" i="1" s="1"/>
  <c r="AX692" i="1"/>
  <c r="BZ692" i="1" s="1"/>
  <c r="CO692" i="1" s="1"/>
  <c r="AX693" i="1"/>
  <c r="BZ693" i="1" s="1"/>
  <c r="CO693" i="1" s="1"/>
  <c r="AX694" i="1"/>
  <c r="BZ694" i="1" s="1"/>
  <c r="CO694" i="1" s="1"/>
  <c r="AX695" i="1"/>
  <c r="BZ695" i="1" s="1"/>
  <c r="CO695" i="1" s="1"/>
  <c r="AX696" i="1"/>
  <c r="BZ696" i="1" s="1"/>
  <c r="CO696" i="1" s="1"/>
  <c r="AX697" i="1"/>
  <c r="BZ697" i="1" s="1"/>
  <c r="CO697" i="1" s="1"/>
  <c r="AX698" i="1"/>
  <c r="BZ698" i="1" s="1"/>
  <c r="CO698" i="1" s="1"/>
  <c r="AX699" i="1"/>
  <c r="BZ699" i="1" s="1"/>
  <c r="CO699" i="1" s="1"/>
  <c r="AX700" i="1"/>
  <c r="BZ700" i="1" s="1"/>
  <c r="CO700" i="1" s="1"/>
  <c r="AX701" i="1"/>
  <c r="BZ701" i="1" s="1"/>
  <c r="CO701" i="1" s="1"/>
  <c r="AX702" i="1"/>
  <c r="BZ702" i="1" s="1"/>
  <c r="CO702" i="1" s="1"/>
  <c r="AX703" i="1"/>
  <c r="BZ703" i="1" s="1"/>
  <c r="CO703" i="1" s="1"/>
  <c r="AX704" i="1"/>
  <c r="BZ704" i="1" s="1"/>
  <c r="CO704" i="1" s="1"/>
  <c r="AX705" i="1"/>
  <c r="BZ705" i="1" s="1"/>
  <c r="CO705" i="1" s="1"/>
  <c r="AX706" i="1"/>
  <c r="BZ706" i="1" s="1"/>
  <c r="CO706" i="1" s="1"/>
  <c r="AX707" i="1"/>
  <c r="BZ707" i="1" s="1"/>
  <c r="CO707" i="1" s="1"/>
  <c r="AX708" i="1"/>
  <c r="BZ708" i="1" s="1"/>
  <c r="CO708" i="1" s="1"/>
  <c r="AX709" i="1"/>
  <c r="BZ709" i="1" s="1"/>
  <c r="CO709" i="1" s="1"/>
  <c r="AX710" i="1"/>
  <c r="BZ710" i="1" s="1"/>
  <c r="CO710" i="1" s="1"/>
  <c r="AX711" i="1"/>
  <c r="BZ711" i="1" s="1"/>
  <c r="CO711" i="1" s="1"/>
  <c r="AX712" i="1"/>
  <c r="BZ712" i="1" s="1"/>
  <c r="CO712" i="1" s="1"/>
  <c r="AX713" i="1"/>
  <c r="BZ713" i="1" s="1"/>
  <c r="CO713" i="1" s="1"/>
  <c r="AX714" i="1"/>
  <c r="BZ714" i="1" s="1"/>
  <c r="CO714" i="1" s="1"/>
  <c r="AX715" i="1"/>
  <c r="BZ715" i="1" s="1"/>
  <c r="CO715" i="1" s="1"/>
  <c r="AX716" i="1"/>
  <c r="BZ716" i="1" s="1"/>
  <c r="CO716" i="1" s="1"/>
  <c r="AX717" i="1"/>
  <c r="BZ717" i="1" s="1"/>
  <c r="CO717" i="1" s="1"/>
  <c r="AX718" i="1"/>
  <c r="BZ718" i="1" s="1"/>
  <c r="CO718" i="1" s="1"/>
  <c r="AX719" i="1"/>
  <c r="BZ719" i="1" s="1"/>
  <c r="CO719" i="1" s="1"/>
  <c r="AX720" i="1"/>
  <c r="BZ720" i="1" s="1"/>
  <c r="CO720" i="1" s="1"/>
  <c r="AX721" i="1"/>
  <c r="BZ721" i="1" s="1"/>
  <c r="CO721" i="1" s="1"/>
  <c r="AX722" i="1"/>
  <c r="BZ722" i="1" s="1"/>
  <c r="CO722" i="1" s="1"/>
  <c r="AX723" i="1"/>
  <c r="BZ723" i="1" s="1"/>
  <c r="CO723" i="1" s="1"/>
  <c r="AX724" i="1"/>
  <c r="BZ724" i="1" s="1"/>
  <c r="CO724" i="1" s="1"/>
  <c r="AX725" i="1"/>
  <c r="BZ725" i="1" s="1"/>
  <c r="CO725" i="1" s="1"/>
  <c r="AX726" i="1"/>
  <c r="BZ726" i="1" s="1"/>
  <c r="CO726" i="1" s="1"/>
  <c r="AX727" i="1"/>
  <c r="BZ727" i="1" s="1"/>
  <c r="CO727" i="1" s="1"/>
  <c r="AX728" i="1"/>
  <c r="BZ728" i="1" s="1"/>
  <c r="CO728" i="1" s="1"/>
  <c r="AX729" i="1"/>
  <c r="BZ729" i="1" s="1"/>
  <c r="CO729" i="1" s="1"/>
  <c r="AX730" i="1"/>
  <c r="BZ730" i="1" s="1"/>
  <c r="CO730" i="1" s="1"/>
  <c r="AX731" i="1"/>
  <c r="BZ731" i="1" s="1"/>
  <c r="CO731" i="1" s="1"/>
  <c r="AX732" i="1"/>
  <c r="BZ732" i="1" s="1"/>
  <c r="CO732" i="1" s="1"/>
  <c r="AX733" i="1"/>
  <c r="BZ733" i="1" s="1"/>
  <c r="CO733" i="1" s="1"/>
  <c r="AX734" i="1"/>
  <c r="BZ734" i="1" s="1"/>
  <c r="CO734" i="1" s="1"/>
  <c r="AX735" i="1"/>
  <c r="BZ735" i="1" s="1"/>
  <c r="CO735" i="1" s="1"/>
  <c r="AX736" i="1"/>
  <c r="BZ736" i="1" s="1"/>
  <c r="CO736" i="1" s="1"/>
  <c r="AX737" i="1"/>
  <c r="BZ737" i="1" s="1"/>
  <c r="CO737" i="1" s="1"/>
  <c r="AX738" i="1"/>
  <c r="BZ738" i="1" s="1"/>
  <c r="CO738" i="1" s="1"/>
  <c r="AX739" i="1"/>
  <c r="BZ739" i="1" s="1"/>
  <c r="CO739" i="1" s="1"/>
  <c r="AX740" i="1"/>
  <c r="BZ740" i="1" s="1"/>
  <c r="CO740" i="1" s="1"/>
  <c r="AX741" i="1"/>
  <c r="BZ741" i="1" s="1"/>
  <c r="CO741" i="1" s="1"/>
  <c r="AX742" i="1"/>
  <c r="BZ742" i="1" s="1"/>
  <c r="CO742" i="1" s="1"/>
  <c r="AX743" i="1"/>
  <c r="BZ743" i="1" s="1"/>
  <c r="CO743" i="1" s="1"/>
  <c r="AX744" i="1"/>
  <c r="BZ744" i="1" s="1"/>
  <c r="CO744" i="1" s="1"/>
  <c r="AX745" i="1"/>
  <c r="BZ745" i="1" s="1"/>
  <c r="CO745" i="1" s="1"/>
  <c r="AX746" i="1"/>
  <c r="BZ746" i="1" s="1"/>
  <c r="CO746" i="1" s="1"/>
  <c r="AX747" i="1"/>
  <c r="BZ747" i="1" s="1"/>
  <c r="CO747" i="1" s="1"/>
  <c r="AX748" i="1"/>
  <c r="BZ748" i="1" s="1"/>
  <c r="CO748" i="1" s="1"/>
  <c r="AX749" i="1"/>
  <c r="BZ749" i="1" s="1"/>
  <c r="CO749" i="1" s="1"/>
  <c r="AX750" i="1"/>
  <c r="BZ750" i="1" s="1"/>
  <c r="CO750" i="1" s="1"/>
  <c r="AX751" i="1"/>
  <c r="BZ751" i="1" s="1"/>
  <c r="CO751" i="1" s="1"/>
  <c r="AX752" i="1"/>
  <c r="BZ752" i="1" s="1"/>
  <c r="CO752" i="1" s="1"/>
  <c r="AX753" i="1"/>
  <c r="BZ753" i="1" s="1"/>
  <c r="CO753" i="1" s="1"/>
  <c r="AX754" i="1"/>
  <c r="BZ754" i="1" s="1"/>
  <c r="CO754" i="1" s="1"/>
  <c r="AX755" i="1"/>
  <c r="BZ755" i="1" s="1"/>
  <c r="CO755" i="1" s="1"/>
  <c r="AX756" i="1"/>
  <c r="BZ756" i="1" s="1"/>
  <c r="CO756" i="1" s="1"/>
  <c r="AX757" i="1"/>
  <c r="BZ757" i="1" s="1"/>
  <c r="CO757" i="1" s="1"/>
  <c r="AX758" i="1"/>
  <c r="BZ758" i="1" s="1"/>
  <c r="CO758" i="1" s="1"/>
  <c r="AX759" i="1"/>
  <c r="BZ759" i="1" s="1"/>
  <c r="CO759" i="1" s="1"/>
  <c r="AX760" i="1"/>
  <c r="BZ760" i="1" s="1"/>
  <c r="CO760" i="1" s="1"/>
  <c r="AX761" i="1"/>
  <c r="BZ761" i="1" s="1"/>
  <c r="CO761" i="1" s="1"/>
  <c r="AX762" i="1"/>
  <c r="BZ762" i="1" s="1"/>
  <c r="CO762" i="1" s="1"/>
  <c r="AX763" i="1"/>
  <c r="BZ763" i="1" s="1"/>
  <c r="CO763" i="1" s="1"/>
  <c r="AX764" i="1"/>
  <c r="BZ764" i="1" s="1"/>
  <c r="CO764" i="1" s="1"/>
  <c r="AX765" i="1"/>
  <c r="BZ765" i="1" s="1"/>
  <c r="CO765" i="1" s="1"/>
  <c r="AX766" i="1"/>
  <c r="BZ766" i="1" s="1"/>
  <c r="CO766" i="1" s="1"/>
  <c r="AX767" i="1"/>
  <c r="BZ767" i="1" s="1"/>
  <c r="CO767" i="1" s="1"/>
  <c r="AX768" i="1"/>
  <c r="BZ768" i="1" s="1"/>
  <c r="CO768" i="1" s="1"/>
  <c r="AX769" i="1"/>
  <c r="BZ769" i="1" s="1"/>
  <c r="CO769" i="1" s="1"/>
  <c r="AX770" i="1"/>
  <c r="BZ770" i="1" s="1"/>
  <c r="CO770" i="1" s="1"/>
  <c r="AX771" i="1"/>
  <c r="BZ771" i="1" s="1"/>
  <c r="CO771" i="1" s="1"/>
  <c r="AX772" i="1"/>
  <c r="BZ772" i="1" s="1"/>
  <c r="CO772" i="1" s="1"/>
  <c r="AX773" i="1"/>
  <c r="BZ773" i="1" s="1"/>
  <c r="CO773" i="1" s="1"/>
  <c r="AX774" i="1"/>
  <c r="BZ774" i="1" s="1"/>
  <c r="CO774" i="1" s="1"/>
  <c r="AX775" i="1"/>
  <c r="BZ775" i="1" s="1"/>
  <c r="CO775" i="1" s="1"/>
  <c r="AX776" i="1"/>
  <c r="BZ776" i="1" s="1"/>
  <c r="CO776" i="1" s="1"/>
  <c r="AX777" i="1"/>
  <c r="BZ777" i="1" s="1"/>
  <c r="CO777" i="1" s="1"/>
  <c r="AX778" i="1"/>
  <c r="BZ778" i="1" s="1"/>
  <c r="CO778" i="1" s="1"/>
  <c r="AX779" i="1"/>
  <c r="BZ779" i="1" s="1"/>
  <c r="CO779" i="1" s="1"/>
  <c r="AX780" i="1"/>
  <c r="BZ780" i="1" s="1"/>
  <c r="CO780" i="1" s="1"/>
  <c r="AX781" i="1"/>
  <c r="BZ781" i="1" s="1"/>
  <c r="CO781" i="1" s="1"/>
  <c r="AX782" i="1"/>
  <c r="BZ782" i="1" s="1"/>
  <c r="CO782" i="1" s="1"/>
  <c r="AX783" i="1"/>
  <c r="BZ783" i="1" s="1"/>
  <c r="CO783" i="1" s="1"/>
  <c r="AX784" i="1"/>
  <c r="BZ784" i="1" s="1"/>
  <c r="CO784" i="1" s="1"/>
  <c r="AX785" i="1"/>
  <c r="BZ785" i="1" s="1"/>
  <c r="CO785" i="1" s="1"/>
  <c r="AX786" i="1"/>
  <c r="BZ786" i="1" s="1"/>
  <c r="CO786" i="1" s="1"/>
  <c r="AX787" i="1"/>
  <c r="BZ787" i="1" s="1"/>
  <c r="CO787" i="1" s="1"/>
  <c r="AX788" i="1"/>
  <c r="BZ788" i="1" s="1"/>
  <c r="CO788" i="1" s="1"/>
  <c r="AX789" i="1"/>
  <c r="BZ789" i="1" s="1"/>
  <c r="CO789" i="1" s="1"/>
  <c r="AX790" i="1"/>
  <c r="BZ790" i="1" s="1"/>
  <c r="CO790" i="1" s="1"/>
  <c r="AX791" i="1"/>
  <c r="BZ791" i="1" s="1"/>
  <c r="CO791" i="1" s="1"/>
  <c r="AX792" i="1"/>
  <c r="BZ792" i="1" s="1"/>
  <c r="CO792" i="1" s="1"/>
  <c r="AX793" i="1"/>
  <c r="BZ793" i="1" s="1"/>
  <c r="CO793" i="1" s="1"/>
  <c r="AX794" i="1"/>
  <c r="BZ794" i="1" s="1"/>
  <c r="CO794" i="1" s="1"/>
  <c r="AX795" i="1"/>
  <c r="BZ795" i="1" s="1"/>
  <c r="CO795" i="1" s="1"/>
  <c r="AX796" i="1"/>
  <c r="BZ796" i="1" s="1"/>
  <c r="CO796" i="1" s="1"/>
  <c r="AX797" i="1"/>
  <c r="BZ797" i="1" s="1"/>
  <c r="CO797" i="1" s="1"/>
  <c r="AX798" i="1"/>
  <c r="BZ798" i="1" s="1"/>
  <c r="CO798" i="1" s="1"/>
  <c r="AX799" i="1"/>
  <c r="BZ799" i="1" s="1"/>
  <c r="CO799" i="1" s="1"/>
  <c r="AX800" i="1"/>
  <c r="BZ800" i="1" s="1"/>
  <c r="CO800" i="1" s="1"/>
  <c r="AX801" i="1"/>
  <c r="BZ801" i="1" s="1"/>
  <c r="CO801" i="1" s="1"/>
  <c r="AX802" i="1"/>
  <c r="BZ802" i="1" s="1"/>
  <c r="CO802" i="1" s="1"/>
  <c r="AX803" i="1"/>
  <c r="BZ803" i="1" s="1"/>
  <c r="CO803" i="1" s="1"/>
  <c r="AX804" i="1"/>
  <c r="BZ804" i="1" s="1"/>
  <c r="CO804" i="1" s="1"/>
  <c r="AX805" i="1"/>
  <c r="BZ805" i="1" s="1"/>
  <c r="CO805" i="1" s="1"/>
  <c r="AX806" i="1"/>
  <c r="BZ806" i="1" s="1"/>
  <c r="CO806" i="1" s="1"/>
  <c r="AX807" i="1"/>
  <c r="BZ807" i="1" s="1"/>
  <c r="CO807" i="1" s="1"/>
  <c r="AX808" i="1"/>
  <c r="BZ808" i="1" s="1"/>
  <c r="CO808" i="1" s="1"/>
  <c r="AX809" i="1"/>
  <c r="BZ809" i="1" s="1"/>
  <c r="CO809" i="1" s="1"/>
  <c r="AX810" i="1"/>
  <c r="BZ810" i="1" s="1"/>
  <c r="CO810" i="1" s="1"/>
  <c r="AX811" i="1"/>
  <c r="BZ811" i="1" s="1"/>
  <c r="CO811" i="1" s="1"/>
  <c r="AX812" i="1"/>
  <c r="BZ812" i="1" s="1"/>
  <c r="CO812" i="1" s="1"/>
  <c r="AX813" i="1"/>
  <c r="BZ813" i="1" s="1"/>
  <c r="CO813" i="1" s="1"/>
  <c r="AX814" i="1"/>
  <c r="BZ814" i="1" s="1"/>
  <c r="CO814" i="1" s="1"/>
  <c r="AX815" i="1"/>
  <c r="BZ815" i="1" s="1"/>
  <c r="CO815" i="1" s="1"/>
  <c r="AX816" i="1"/>
  <c r="BZ816" i="1" s="1"/>
  <c r="CO816" i="1" s="1"/>
  <c r="AX817" i="1"/>
  <c r="BZ817" i="1" s="1"/>
  <c r="CO817" i="1" s="1"/>
  <c r="AX818" i="1"/>
  <c r="BZ818" i="1" s="1"/>
  <c r="CO818" i="1" s="1"/>
  <c r="AX819" i="1"/>
  <c r="BZ819" i="1" s="1"/>
  <c r="CO819" i="1" s="1"/>
  <c r="AX820" i="1"/>
  <c r="BZ820" i="1" s="1"/>
  <c r="CO820" i="1" s="1"/>
  <c r="AX821" i="1"/>
  <c r="BZ821" i="1" s="1"/>
  <c r="CO821" i="1" s="1"/>
  <c r="AX822" i="1"/>
  <c r="BZ822" i="1" s="1"/>
  <c r="CO822" i="1" s="1"/>
  <c r="AX823" i="1"/>
  <c r="BZ823" i="1" s="1"/>
  <c r="CO823" i="1" s="1"/>
  <c r="AX824" i="1"/>
  <c r="BZ824" i="1" s="1"/>
  <c r="CO824" i="1" s="1"/>
  <c r="AX825" i="1"/>
  <c r="BZ825" i="1" s="1"/>
  <c r="CO825" i="1" s="1"/>
  <c r="AX826" i="1"/>
  <c r="BZ826" i="1" s="1"/>
  <c r="CO826" i="1" s="1"/>
  <c r="AX827" i="1"/>
  <c r="BZ827" i="1" s="1"/>
  <c r="CO827" i="1" s="1"/>
  <c r="AX828" i="1"/>
  <c r="BZ828" i="1" s="1"/>
  <c r="CO828" i="1" s="1"/>
  <c r="AX829" i="1"/>
  <c r="BZ829" i="1" s="1"/>
  <c r="CO829" i="1" s="1"/>
  <c r="AX830" i="1"/>
  <c r="BZ830" i="1" s="1"/>
  <c r="CO830" i="1" s="1"/>
  <c r="AX831" i="1"/>
  <c r="BZ831" i="1" s="1"/>
  <c r="CO831" i="1" s="1"/>
  <c r="AX832" i="1"/>
  <c r="BZ832" i="1" s="1"/>
  <c r="CO832" i="1" s="1"/>
  <c r="AX833" i="1"/>
  <c r="BZ833" i="1" s="1"/>
  <c r="CO833" i="1" s="1"/>
  <c r="AX834" i="1"/>
  <c r="BZ834" i="1" s="1"/>
  <c r="CO834" i="1" s="1"/>
  <c r="AX835" i="1"/>
  <c r="BZ835" i="1" s="1"/>
  <c r="CO835" i="1" s="1"/>
  <c r="AX836" i="1"/>
  <c r="BZ836" i="1" s="1"/>
  <c r="CO836" i="1" s="1"/>
  <c r="AX837" i="1"/>
  <c r="BZ837" i="1" s="1"/>
  <c r="CO837" i="1" s="1"/>
  <c r="AX838" i="1"/>
  <c r="BZ838" i="1" s="1"/>
  <c r="CO838" i="1" s="1"/>
  <c r="AX839" i="1"/>
  <c r="BZ839" i="1" s="1"/>
  <c r="CO839" i="1" s="1"/>
  <c r="AX840" i="1"/>
  <c r="BZ840" i="1" s="1"/>
  <c r="CO840" i="1" s="1"/>
  <c r="AX841" i="1"/>
  <c r="BZ841" i="1" s="1"/>
  <c r="CO841" i="1" s="1"/>
  <c r="AX842" i="1"/>
  <c r="BZ842" i="1" s="1"/>
  <c r="CO842" i="1" s="1"/>
  <c r="AX843" i="1"/>
  <c r="BZ843" i="1" s="1"/>
  <c r="CO843" i="1" s="1"/>
  <c r="AX844" i="1"/>
  <c r="BZ844" i="1" s="1"/>
  <c r="CO844" i="1" s="1"/>
  <c r="AX845" i="1"/>
  <c r="BZ845" i="1" s="1"/>
  <c r="CO845" i="1" s="1"/>
  <c r="AX846" i="1"/>
  <c r="BZ846" i="1" s="1"/>
  <c r="CO846" i="1" s="1"/>
  <c r="AX847" i="1"/>
  <c r="BZ847" i="1" s="1"/>
  <c r="CO847" i="1" s="1"/>
  <c r="AX848" i="1"/>
  <c r="BZ848" i="1" s="1"/>
  <c r="CO848" i="1" s="1"/>
  <c r="AX849" i="1"/>
  <c r="BZ849" i="1" s="1"/>
  <c r="CO849" i="1" s="1"/>
  <c r="AX850" i="1"/>
  <c r="BZ850" i="1" s="1"/>
  <c r="CO850" i="1" s="1"/>
  <c r="AX851" i="1"/>
  <c r="BZ851" i="1" s="1"/>
  <c r="CO851" i="1" s="1"/>
  <c r="AX852" i="1"/>
  <c r="BZ852" i="1" s="1"/>
  <c r="CO852" i="1" s="1"/>
  <c r="AX853" i="1"/>
  <c r="BZ853" i="1" s="1"/>
  <c r="CO853" i="1" s="1"/>
  <c r="AX854" i="1"/>
  <c r="BZ854" i="1" s="1"/>
  <c r="CO854" i="1" s="1"/>
  <c r="AX855" i="1"/>
  <c r="BZ855" i="1" s="1"/>
  <c r="CO855" i="1" s="1"/>
  <c r="AX856" i="1"/>
  <c r="BZ856" i="1" s="1"/>
  <c r="CO856" i="1" s="1"/>
  <c r="AX857" i="1"/>
  <c r="BZ857" i="1" s="1"/>
  <c r="CO857" i="1" s="1"/>
  <c r="AX858" i="1"/>
  <c r="BZ858" i="1" s="1"/>
  <c r="CO858" i="1" s="1"/>
  <c r="AX859" i="1"/>
  <c r="BZ859" i="1" s="1"/>
  <c r="CO859" i="1" s="1"/>
  <c r="AX860" i="1"/>
  <c r="BZ860" i="1" s="1"/>
  <c r="CO860" i="1" s="1"/>
  <c r="AX861" i="1"/>
  <c r="BZ861" i="1" s="1"/>
  <c r="CO861" i="1" s="1"/>
  <c r="AX862" i="1"/>
  <c r="BZ862" i="1" s="1"/>
  <c r="CO862" i="1" s="1"/>
  <c r="AX863" i="1"/>
  <c r="BZ863" i="1" s="1"/>
  <c r="CO863" i="1" s="1"/>
  <c r="AX864" i="1"/>
  <c r="BZ864" i="1" s="1"/>
  <c r="CO864" i="1" s="1"/>
  <c r="AX865" i="1"/>
  <c r="BZ865" i="1" s="1"/>
  <c r="CO865" i="1" s="1"/>
  <c r="AX866" i="1"/>
  <c r="BZ866" i="1" s="1"/>
  <c r="CO866" i="1" s="1"/>
  <c r="AX867" i="1"/>
  <c r="BZ867" i="1" s="1"/>
  <c r="CO867" i="1" s="1"/>
  <c r="AX868" i="1"/>
  <c r="BZ868" i="1" s="1"/>
  <c r="CO868" i="1" s="1"/>
  <c r="AX869" i="1"/>
  <c r="BZ869" i="1" s="1"/>
  <c r="CO869" i="1" s="1"/>
  <c r="AX870" i="1"/>
  <c r="BZ870" i="1" s="1"/>
  <c r="CO870" i="1" s="1"/>
  <c r="AX871" i="1"/>
  <c r="BZ871" i="1" s="1"/>
  <c r="CO871" i="1" s="1"/>
  <c r="AX872" i="1"/>
  <c r="BZ872" i="1" s="1"/>
  <c r="CO872" i="1" s="1"/>
  <c r="AX873" i="1"/>
  <c r="BZ873" i="1" s="1"/>
  <c r="CO873" i="1" s="1"/>
  <c r="AX874" i="1"/>
  <c r="BZ874" i="1" s="1"/>
  <c r="CO874" i="1" s="1"/>
  <c r="AX875" i="1"/>
  <c r="BZ875" i="1" s="1"/>
  <c r="CO875" i="1" s="1"/>
  <c r="AX876" i="1"/>
  <c r="BZ876" i="1" s="1"/>
  <c r="CO876" i="1" s="1"/>
  <c r="AX877" i="1"/>
  <c r="BZ877" i="1" s="1"/>
  <c r="CO877" i="1" s="1"/>
  <c r="AX878" i="1"/>
  <c r="BZ878" i="1" s="1"/>
  <c r="CO878" i="1" s="1"/>
  <c r="AX879" i="1"/>
  <c r="BZ879" i="1" s="1"/>
  <c r="CO879" i="1" s="1"/>
  <c r="AX880" i="1"/>
  <c r="BZ880" i="1" s="1"/>
  <c r="CO880" i="1" s="1"/>
  <c r="AX881" i="1"/>
  <c r="BZ881" i="1" s="1"/>
  <c r="CO881" i="1" s="1"/>
  <c r="AX882" i="1"/>
  <c r="BZ882" i="1" s="1"/>
  <c r="CO882" i="1" s="1"/>
  <c r="AX883" i="1"/>
  <c r="BZ883" i="1" s="1"/>
  <c r="CO883" i="1" s="1"/>
  <c r="AX884" i="1"/>
  <c r="BZ884" i="1" s="1"/>
  <c r="CO884" i="1" s="1"/>
  <c r="AX885" i="1"/>
  <c r="BZ885" i="1" s="1"/>
  <c r="CO885" i="1" s="1"/>
  <c r="AX886" i="1"/>
  <c r="BZ886" i="1" s="1"/>
  <c r="CO886" i="1" s="1"/>
  <c r="AX887" i="1"/>
  <c r="BZ887" i="1" s="1"/>
  <c r="CO887" i="1" s="1"/>
  <c r="AX888" i="1"/>
  <c r="BZ888" i="1" s="1"/>
  <c r="CO888" i="1" s="1"/>
  <c r="AX889" i="1"/>
  <c r="BZ889" i="1" s="1"/>
  <c r="CO889" i="1" s="1"/>
  <c r="AX890" i="1"/>
  <c r="BZ890" i="1" s="1"/>
  <c r="CO890" i="1" s="1"/>
  <c r="AX891" i="1"/>
  <c r="BZ891" i="1" s="1"/>
  <c r="CO891" i="1" s="1"/>
  <c r="AX892" i="1"/>
  <c r="BZ892" i="1" s="1"/>
  <c r="CO892" i="1" s="1"/>
  <c r="AX893" i="1"/>
  <c r="BZ893" i="1" s="1"/>
  <c r="CO893" i="1" s="1"/>
  <c r="AX894" i="1"/>
  <c r="BZ894" i="1" s="1"/>
  <c r="CO894" i="1" s="1"/>
  <c r="AX895" i="1"/>
  <c r="BZ895" i="1" s="1"/>
  <c r="CO895" i="1" s="1"/>
  <c r="AX896" i="1"/>
  <c r="BZ896" i="1" s="1"/>
  <c r="CO896" i="1" s="1"/>
  <c r="AX897" i="1"/>
  <c r="BZ897" i="1" s="1"/>
  <c r="CO897" i="1" s="1"/>
  <c r="AX898" i="1"/>
  <c r="BZ898" i="1" s="1"/>
  <c r="CO898" i="1" s="1"/>
  <c r="AX899" i="1"/>
  <c r="BZ899" i="1" s="1"/>
  <c r="CO899" i="1" s="1"/>
  <c r="AX900" i="1"/>
  <c r="BZ900" i="1" s="1"/>
  <c r="CO900" i="1" s="1"/>
  <c r="AX901" i="1"/>
  <c r="BZ901" i="1" s="1"/>
  <c r="CO901" i="1" s="1"/>
  <c r="AX902" i="1"/>
  <c r="BZ902" i="1" s="1"/>
  <c r="CO902" i="1" s="1"/>
  <c r="AX903" i="1"/>
  <c r="BZ903" i="1" s="1"/>
  <c r="CO903" i="1" s="1"/>
  <c r="AX904" i="1"/>
  <c r="BZ904" i="1" s="1"/>
  <c r="CO904" i="1" s="1"/>
  <c r="AX905" i="1"/>
  <c r="BZ905" i="1" s="1"/>
  <c r="CO905" i="1" s="1"/>
  <c r="AX906" i="1"/>
  <c r="BZ906" i="1" s="1"/>
  <c r="CO906" i="1" s="1"/>
  <c r="AX907" i="1"/>
  <c r="BZ907" i="1" s="1"/>
  <c r="CO907" i="1" s="1"/>
  <c r="AX908" i="1"/>
  <c r="BZ908" i="1" s="1"/>
  <c r="CO908" i="1" s="1"/>
  <c r="AX909" i="1"/>
  <c r="BZ909" i="1" s="1"/>
  <c r="CO909" i="1" s="1"/>
  <c r="AX910" i="1"/>
  <c r="BZ910" i="1" s="1"/>
  <c r="CO910" i="1" s="1"/>
  <c r="AX911" i="1"/>
  <c r="BZ911" i="1" s="1"/>
  <c r="CO911" i="1" s="1"/>
  <c r="AX912" i="1"/>
  <c r="BZ912" i="1" s="1"/>
  <c r="CO912" i="1" s="1"/>
  <c r="AX913" i="1"/>
  <c r="BZ913" i="1" s="1"/>
  <c r="CO913" i="1" s="1"/>
  <c r="AX914" i="1"/>
  <c r="BZ914" i="1" s="1"/>
  <c r="CO914" i="1" s="1"/>
  <c r="AX915" i="1"/>
  <c r="BZ915" i="1" s="1"/>
  <c r="CO915" i="1" s="1"/>
  <c r="AX916" i="1"/>
  <c r="BZ916" i="1" s="1"/>
  <c r="CO916" i="1" s="1"/>
  <c r="AX917" i="1"/>
  <c r="BZ917" i="1" s="1"/>
  <c r="CO917" i="1" s="1"/>
  <c r="AX918" i="1"/>
  <c r="BZ918" i="1" s="1"/>
  <c r="CO918" i="1" s="1"/>
  <c r="AX919" i="1"/>
  <c r="BZ919" i="1" s="1"/>
  <c r="CO919" i="1" s="1"/>
  <c r="AX920" i="1"/>
  <c r="BZ920" i="1" s="1"/>
  <c r="CO920" i="1" s="1"/>
  <c r="AX921" i="1"/>
  <c r="BZ921" i="1" s="1"/>
  <c r="CO921" i="1" s="1"/>
  <c r="AX922" i="1"/>
  <c r="BZ922" i="1" s="1"/>
  <c r="CO922" i="1" s="1"/>
  <c r="AX923" i="1"/>
  <c r="BZ923" i="1" s="1"/>
  <c r="CO923" i="1" s="1"/>
  <c r="AX924" i="1"/>
  <c r="BZ924" i="1" s="1"/>
  <c r="CO924" i="1" s="1"/>
  <c r="AX925" i="1"/>
  <c r="BZ925" i="1" s="1"/>
  <c r="CO925" i="1" s="1"/>
  <c r="AX926" i="1"/>
  <c r="BZ926" i="1" s="1"/>
  <c r="CO926" i="1" s="1"/>
  <c r="AX927" i="1"/>
  <c r="BZ927" i="1" s="1"/>
  <c r="CO927" i="1" s="1"/>
  <c r="AX928" i="1"/>
  <c r="BZ928" i="1" s="1"/>
  <c r="CO928" i="1" s="1"/>
  <c r="AX929" i="1"/>
  <c r="BZ929" i="1" s="1"/>
  <c r="CO929" i="1" s="1"/>
  <c r="AX930" i="1"/>
  <c r="BZ930" i="1" s="1"/>
  <c r="CO930" i="1" s="1"/>
  <c r="AX931" i="1"/>
  <c r="BZ931" i="1" s="1"/>
  <c r="CO931" i="1" s="1"/>
  <c r="AX932" i="1"/>
  <c r="BZ932" i="1" s="1"/>
  <c r="CO932" i="1" s="1"/>
  <c r="AX933" i="1"/>
  <c r="BZ933" i="1" s="1"/>
  <c r="CO933" i="1" s="1"/>
  <c r="AX934" i="1"/>
  <c r="BZ934" i="1" s="1"/>
  <c r="CO934" i="1" s="1"/>
  <c r="AX935" i="1"/>
  <c r="BZ935" i="1" s="1"/>
  <c r="CO935" i="1" s="1"/>
  <c r="AX936" i="1"/>
  <c r="BZ936" i="1" s="1"/>
  <c r="CO936" i="1" s="1"/>
  <c r="AX937" i="1"/>
  <c r="BZ937" i="1" s="1"/>
  <c r="CO937" i="1" s="1"/>
  <c r="AX938" i="1"/>
  <c r="BZ938" i="1" s="1"/>
  <c r="CO938" i="1" s="1"/>
  <c r="AX939" i="1"/>
  <c r="BZ939" i="1" s="1"/>
  <c r="CO939" i="1" s="1"/>
  <c r="AX940" i="1"/>
  <c r="BZ940" i="1" s="1"/>
  <c r="CO940" i="1" s="1"/>
  <c r="AX941" i="1"/>
  <c r="BZ941" i="1" s="1"/>
  <c r="CO941" i="1" s="1"/>
  <c r="AX942" i="1"/>
  <c r="BZ942" i="1" s="1"/>
  <c r="CO942" i="1" s="1"/>
  <c r="AX943" i="1"/>
  <c r="BZ943" i="1" s="1"/>
  <c r="CO943" i="1" s="1"/>
  <c r="AX944" i="1"/>
  <c r="BZ944" i="1" s="1"/>
  <c r="CO944" i="1" s="1"/>
  <c r="AX945" i="1"/>
  <c r="BZ945" i="1" s="1"/>
  <c r="CO945" i="1" s="1"/>
  <c r="AX946" i="1"/>
  <c r="BZ946" i="1" s="1"/>
  <c r="CO946" i="1" s="1"/>
  <c r="AX947" i="1"/>
  <c r="BZ947" i="1" s="1"/>
  <c r="CO947" i="1" s="1"/>
  <c r="AX948" i="1"/>
  <c r="BZ948" i="1" s="1"/>
  <c r="CO948" i="1" s="1"/>
  <c r="AX949" i="1"/>
  <c r="BZ949" i="1" s="1"/>
  <c r="CO949" i="1" s="1"/>
  <c r="AX950" i="1"/>
  <c r="BZ950" i="1" s="1"/>
  <c r="CO950" i="1" s="1"/>
  <c r="AX951" i="1"/>
  <c r="BZ951" i="1" s="1"/>
  <c r="CO951" i="1" s="1"/>
  <c r="AX952" i="1"/>
  <c r="BZ952" i="1" s="1"/>
  <c r="CO952" i="1" s="1"/>
  <c r="AX953" i="1"/>
  <c r="BZ953" i="1" s="1"/>
  <c r="CO953" i="1" s="1"/>
  <c r="AX954" i="1"/>
  <c r="BZ954" i="1" s="1"/>
  <c r="CO954" i="1" s="1"/>
  <c r="AX955" i="1"/>
  <c r="BZ955" i="1" s="1"/>
  <c r="CO955" i="1" s="1"/>
  <c r="AX956" i="1"/>
  <c r="BZ956" i="1" s="1"/>
  <c r="CO956" i="1" s="1"/>
  <c r="AX957" i="1"/>
  <c r="BZ957" i="1" s="1"/>
  <c r="CO957" i="1" s="1"/>
  <c r="AX958" i="1"/>
  <c r="BZ958" i="1" s="1"/>
  <c r="CO958" i="1" s="1"/>
  <c r="AX959" i="1"/>
  <c r="BZ959" i="1" s="1"/>
  <c r="CO959" i="1" s="1"/>
  <c r="AX960" i="1"/>
  <c r="BZ960" i="1" s="1"/>
  <c r="CO960" i="1" s="1"/>
  <c r="AX961" i="1"/>
  <c r="BZ961" i="1" s="1"/>
  <c r="CO961" i="1" s="1"/>
  <c r="AX962" i="1"/>
  <c r="BZ962" i="1" s="1"/>
  <c r="CO962" i="1" s="1"/>
  <c r="AX963" i="1"/>
  <c r="BZ963" i="1" s="1"/>
  <c r="CO963" i="1" s="1"/>
  <c r="AX964" i="1"/>
  <c r="BZ964" i="1" s="1"/>
  <c r="CO964" i="1" s="1"/>
  <c r="AX965" i="1"/>
  <c r="BZ965" i="1" s="1"/>
  <c r="CO965" i="1" s="1"/>
  <c r="AX966" i="1"/>
  <c r="BZ966" i="1" s="1"/>
  <c r="CO966" i="1" s="1"/>
  <c r="AX967" i="1"/>
  <c r="BZ967" i="1" s="1"/>
  <c r="CO967" i="1" s="1"/>
  <c r="AX968" i="1"/>
  <c r="BZ968" i="1" s="1"/>
  <c r="CO968" i="1" s="1"/>
  <c r="AX969" i="1"/>
  <c r="BZ969" i="1" s="1"/>
  <c r="CO969" i="1" s="1"/>
  <c r="AX970" i="1"/>
  <c r="BZ970" i="1" s="1"/>
  <c r="CO970" i="1" s="1"/>
  <c r="AX971" i="1"/>
  <c r="BZ971" i="1" s="1"/>
  <c r="CO971" i="1" s="1"/>
  <c r="AX972" i="1"/>
  <c r="BZ972" i="1" s="1"/>
  <c r="CO972" i="1" s="1"/>
  <c r="AX973" i="1"/>
  <c r="BZ973" i="1" s="1"/>
  <c r="CO973" i="1" s="1"/>
  <c r="AX974" i="1"/>
  <c r="BZ974" i="1" s="1"/>
  <c r="CO974" i="1" s="1"/>
  <c r="AX975" i="1"/>
  <c r="BZ975" i="1" s="1"/>
  <c r="CO975" i="1" s="1"/>
  <c r="AX976" i="1"/>
  <c r="BZ976" i="1" s="1"/>
  <c r="CO976" i="1" s="1"/>
  <c r="AX977" i="1"/>
  <c r="BZ977" i="1" s="1"/>
  <c r="CO977" i="1" s="1"/>
  <c r="AX978" i="1"/>
  <c r="BZ978" i="1" s="1"/>
  <c r="CO978" i="1" s="1"/>
  <c r="AX979" i="1"/>
  <c r="BZ979" i="1" s="1"/>
  <c r="CO979" i="1" s="1"/>
  <c r="AX980" i="1"/>
  <c r="BZ980" i="1" s="1"/>
  <c r="CO980" i="1" s="1"/>
  <c r="AX981" i="1"/>
  <c r="BZ981" i="1" s="1"/>
  <c r="CO981" i="1" s="1"/>
  <c r="AX982" i="1"/>
  <c r="BZ982" i="1" s="1"/>
  <c r="CO982" i="1" s="1"/>
  <c r="AX983" i="1"/>
  <c r="BZ983" i="1" s="1"/>
  <c r="CO983" i="1" s="1"/>
  <c r="AX984" i="1"/>
  <c r="BZ984" i="1" s="1"/>
  <c r="CO984" i="1" s="1"/>
  <c r="AX985" i="1"/>
  <c r="BZ985" i="1" s="1"/>
  <c r="CO985" i="1" s="1"/>
  <c r="AX986" i="1"/>
  <c r="BZ986" i="1" s="1"/>
  <c r="CO986" i="1" s="1"/>
  <c r="AX987" i="1"/>
  <c r="BZ987" i="1" s="1"/>
  <c r="CO987" i="1" s="1"/>
  <c r="AX988" i="1"/>
  <c r="BZ988" i="1" s="1"/>
  <c r="CO988" i="1" s="1"/>
  <c r="AX989" i="1"/>
  <c r="BZ989" i="1" s="1"/>
  <c r="CO989" i="1" s="1"/>
  <c r="AX990" i="1"/>
  <c r="BZ990" i="1" s="1"/>
  <c r="CO990" i="1" s="1"/>
  <c r="AX991" i="1"/>
  <c r="BZ991" i="1" s="1"/>
  <c r="CO991" i="1" s="1"/>
  <c r="AX992" i="1"/>
  <c r="BZ992" i="1" s="1"/>
  <c r="CO992" i="1" s="1"/>
  <c r="AX993" i="1"/>
  <c r="BZ993" i="1" s="1"/>
  <c r="CO993" i="1" s="1"/>
  <c r="AX994" i="1"/>
  <c r="BZ994" i="1" s="1"/>
  <c r="CO994" i="1" s="1"/>
  <c r="AX995" i="1"/>
  <c r="BZ995" i="1" s="1"/>
  <c r="CO995" i="1" s="1"/>
  <c r="AX996" i="1"/>
  <c r="BZ996" i="1" s="1"/>
  <c r="CO996" i="1" s="1"/>
  <c r="AX997" i="1"/>
  <c r="BZ997" i="1" s="1"/>
  <c r="CO997" i="1" s="1"/>
  <c r="AX998" i="1"/>
  <c r="BZ998" i="1" s="1"/>
  <c r="CO998" i="1" s="1"/>
  <c r="AX999" i="1"/>
  <c r="BZ999" i="1" s="1"/>
  <c r="CO999" i="1" s="1"/>
  <c r="AX1000" i="1"/>
  <c r="BZ1000" i="1" s="1"/>
  <c r="CO1000" i="1" s="1"/>
  <c r="AX1001" i="1"/>
  <c r="BZ1001" i="1" s="1"/>
  <c r="CO1001" i="1" s="1"/>
  <c r="AX1002" i="1"/>
  <c r="BZ1002" i="1" s="1"/>
  <c r="CO1002" i="1" s="1"/>
  <c r="AX1003" i="1"/>
  <c r="BZ1003" i="1" s="1"/>
  <c r="CO1003" i="1" s="1"/>
  <c r="AX1004" i="1"/>
  <c r="BZ1004" i="1" s="1"/>
  <c r="CO1004" i="1" s="1"/>
  <c r="AX1005" i="1"/>
  <c r="BZ1005" i="1" s="1"/>
  <c r="CO1005" i="1" s="1"/>
  <c r="AX1006" i="1"/>
  <c r="BZ1006" i="1" s="1"/>
  <c r="CO1006" i="1" s="1"/>
  <c r="AX1007" i="1"/>
  <c r="BZ1007" i="1" s="1"/>
  <c r="CO1007" i="1" s="1"/>
  <c r="AX1008" i="1"/>
  <c r="BZ1008" i="1" s="1"/>
  <c r="CO1008" i="1" s="1"/>
  <c r="AX1009" i="1"/>
  <c r="BZ1009" i="1" s="1"/>
  <c r="CO1009" i="1" s="1"/>
  <c r="AX1010" i="1"/>
  <c r="BZ1010" i="1" s="1"/>
  <c r="CO1010" i="1" s="1"/>
  <c r="AX1011" i="1"/>
  <c r="BZ1011" i="1" s="1"/>
  <c r="CO1011" i="1" s="1"/>
  <c r="AX1012" i="1"/>
  <c r="BZ1012" i="1" s="1"/>
  <c r="CO1012" i="1" s="1"/>
  <c r="AX1013" i="1"/>
  <c r="BZ1013" i="1" s="1"/>
  <c r="CO1013" i="1" s="1"/>
  <c r="AX1014" i="1"/>
  <c r="BZ1014" i="1" s="1"/>
  <c r="CO1014" i="1" s="1"/>
  <c r="AX1015" i="1"/>
  <c r="BZ1015" i="1" s="1"/>
  <c r="CO1015" i="1" s="1"/>
  <c r="AX1016" i="1"/>
  <c r="BZ1016" i="1" s="1"/>
  <c r="CO1016" i="1" s="1"/>
  <c r="AX1017" i="1"/>
  <c r="BZ1017" i="1" s="1"/>
  <c r="CO1017" i="1" s="1"/>
  <c r="AX1018" i="1"/>
  <c r="BZ1018" i="1" s="1"/>
  <c r="CO1018" i="1" s="1"/>
  <c r="AX1019" i="1"/>
  <c r="BZ1019" i="1" s="1"/>
  <c r="CO1019" i="1" s="1"/>
  <c r="AX1020" i="1"/>
  <c r="BZ1020" i="1" s="1"/>
  <c r="CO1020" i="1" s="1"/>
  <c r="AX1021" i="1"/>
  <c r="BZ1021" i="1" s="1"/>
  <c r="CO1021" i="1" s="1"/>
  <c r="AX1022" i="1"/>
  <c r="BZ1022" i="1" s="1"/>
  <c r="CO1022" i="1" s="1"/>
  <c r="AX1023" i="1"/>
  <c r="BZ1023" i="1" s="1"/>
  <c r="CO1023" i="1" s="1"/>
  <c r="AX1024" i="1"/>
  <c r="BZ1024" i="1" s="1"/>
  <c r="CO1024" i="1" s="1"/>
  <c r="AX1025" i="1"/>
  <c r="BZ1025" i="1" s="1"/>
  <c r="CO1025" i="1" s="1"/>
  <c r="AX1026" i="1"/>
  <c r="BZ1026" i="1" s="1"/>
  <c r="CO1026" i="1" s="1"/>
  <c r="AX1027" i="1"/>
  <c r="BZ1027" i="1" s="1"/>
  <c r="CO1027" i="1" s="1"/>
  <c r="AX1028" i="1"/>
  <c r="BZ1028" i="1" s="1"/>
  <c r="CO1028" i="1" s="1"/>
  <c r="AX1029" i="1"/>
  <c r="BZ1029" i="1" s="1"/>
  <c r="CO1029" i="1" s="1"/>
  <c r="AX1030" i="1"/>
  <c r="BZ1030" i="1" s="1"/>
  <c r="CO1030" i="1" s="1"/>
  <c r="AX1031" i="1"/>
  <c r="BZ1031" i="1" s="1"/>
  <c r="CO1031" i="1" s="1"/>
  <c r="AX1032" i="1"/>
  <c r="BZ1032" i="1" s="1"/>
  <c r="CO1032" i="1" s="1"/>
  <c r="AX1033" i="1"/>
  <c r="BZ1033" i="1" s="1"/>
  <c r="CO1033" i="1" s="1"/>
  <c r="AX1034" i="1"/>
  <c r="BZ1034" i="1" s="1"/>
  <c r="CO1034" i="1" s="1"/>
  <c r="AX1035" i="1"/>
  <c r="BZ1035" i="1" s="1"/>
  <c r="CO1035" i="1" s="1"/>
  <c r="AX1036" i="1"/>
  <c r="BZ1036" i="1" s="1"/>
  <c r="CO1036" i="1" s="1"/>
  <c r="AX1037" i="1"/>
  <c r="BZ1037" i="1" s="1"/>
  <c r="CO1037" i="1" s="1"/>
  <c r="AX1038" i="1"/>
  <c r="BZ1038" i="1" s="1"/>
  <c r="CO1038" i="1" s="1"/>
  <c r="AX1039" i="1"/>
  <c r="BZ1039" i="1" s="1"/>
  <c r="CO1039" i="1" s="1"/>
  <c r="AX1040" i="1"/>
  <c r="BZ1040" i="1" s="1"/>
  <c r="CO1040" i="1" s="1"/>
  <c r="AX1041" i="1"/>
  <c r="BZ1041" i="1" s="1"/>
  <c r="CO1041" i="1" s="1"/>
  <c r="AX1042" i="1"/>
  <c r="BZ1042" i="1" s="1"/>
  <c r="CO1042" i="1" s="1"/>
  <c r="AX1043" i="1"/>
  <c r="BZ1043" i="1" s="1"/>
  <c r="CO1043" i="1" s="1"/>
  <c r="AX1044" i="1"/>
  <c r="BZ1044" i="1" s="1"/>
  <c r="CO1044" i="1" s="1"/>
  <c r="AX1045" i="1"/>
  <c r="BZ1045" i="1" s="1"/>
  <c r="CO1045" i="1" s="1"/>
  <c r="AX1046" i="1"/>
  <c r="BZ1046" i="1" s="1"/>
  <c r="CO1046" i="1" s="1"/>
  <c r="AX1047" i="1"/>
  <c r="BZ1047" i="1" s="1"/>
  <c r="CO1047" i="1" s="1"/>
  <c r="AX1048" i="1"/>
  <c r="BZ1048" i="1" s="1"/>
  <c r="CO1048" i="1" s="1"/>
  <c r="AX1049" i="1"/>
  <c r="BZ1049" i="1" s="1"/>
  <c r="CO1049" i="1" s="1"/>
  <c r="AX1050" i="1"/>
  <c r="BZ1050" i="1" s="1"/>
  <c r="CO1050" i="1" s="1"/>
  <c r="AX1051" i="1"/>
  <c r="BZ1051" i="1" s="1"/>
  <c r="CO1051" i="1" s="1"/>
  <c r="AX1052" i="1"/>
  <c r="BZ1052" i="1" s="1"/>
  <c r="CO1052" i="1" s="1"/>
  <c r="AX1053" i="1"/>
  <c r="BZ1053" i="1" s="1"/>
  <c r="CO1053" i="1" s="1"/>
  <c r="AX1054" i="1"/>
  <c r="BZ1054" i="1" s="1"/>
  <c r="CO1054" i="1" s="1"/>
  <c r="AX1055" i="1"/>
  <c r="BZ1055" i="1" s="1"/>
  <c r="CO1055" i="1" s="1"/>
  <c r="AX1056" i="1"/>
  <c r="BZ1056" i="1" s="1"/>
  <c r="CO1056" i="1" s="1"/>
  <c r="AX1057" i="1"/>
  <c r="BZ1057" i="1" s="1"/>
  <c r="CO1057" i="1" s="1"/>
  <c r="AX1058" i="1"/>
  <c r="BZ1058" i="1" s="1"/>
  <c r="CO1058" i="1" s="1"/>
  <c r="AX1059" i="1"/>
  <c r="BZ1059" i="1" s="1"/>
  <c r="CO1059" i="1" s="1"/>
  <c r="AX1060" i="1"/>
  <c r="BZ1060" i="1" s="1"/>
  <c r="CO1060" i="1" s="1"/>
  <c r="AX1061" i="1"/>
  <c r="BZ1061" i="1" s="1"/>
  <c r="CO1061" i="1" s="1"/>
  <c r="AX1062" i="1"/>
  <c r="BZ1062" i="1" s="1"/>
  <c r="CO1062" i="1" s="1"/>
  <c r="AX1063" i="1"/>
  <c r="BZ1063" i="1" s="1"/>
  <c r="CO1063" i="1" s="1"/>
  <c r="AX1064" i="1"/>
  <c r="BZ1064" i="1" s="1"/>
  <c r="CO1064" i="1" s="1"/>
  <c r="AX1065" i="1"/>
  <c r="BZ1065" i="1" s="1"/>
  <c r="CO1065" i="1" s="1"/>
  <c r="AX1066" i="1"/>
  <c r="BZ1066" i="1" s="1"/>
  <c r="CO1066" i="1" s="1"/>
  <c r="AX1067" i="1"/>
  <c r="BZ1067" i="1" s="1"/>
  <c r="CO1067" i="1" s="1"/>
  <c r="AX1068" i="1"/>
  <c r="BZ1068" i="1" s="1"/>
  <c r="CO1068" i="1" s="1"/>
  <c r="AX1069" i="1"/>
  <c r="BZ1069" i="1" s="1"/>
  <c r="CO1069" i="1" s="1"/>
  <c r="AX1070" i="1"/>
  <c r="BZ1070" i="1" s="1"/>
  <c r="CO1070" i="1" s="1"/>
  <c r="AX1071" i="1"/>
  <c r="BZ1071" i="1" s="1"/>
  <c r="CO1071" i="1" s="1"/>
  <c r="AX1072" i="1"/>
  <c r="BZ1072" i="1" s="1"/>
  <c r="CO1072" i="1" s="1"/>
  <c r="AX1073" i="1"/>
  <c r="BZ1073" i="1" s="1"/>
  <c r="CO1073" i="1" s="1"/>
  <c r="AX1074" i="1"/>
  <c r="BZ1074" i="1" s="1"/>
  <c r="CO1074" i="1" s="1"/>
  <c r="AX1075" i="1"/>
  <c r="BZ1075" i="1" s="1"/>
  <c r="CO1075" i="1" s="1"/>
  <c r="AX1076" i="1"/>
  <c r="BZ1076" i="1" s="1"/>
  <c r="CO1076" i="1" s="1"/>
  <c r="AX1077" i="1"/>
  <c r="BZ1077" i="1" s="1"/>
  <c r="CO1077" i="1" s="1"/>
  <c r="AX1078" i="1"/>
  <c r="BZ1078" i="1" s="1"/>
  <c r="CO1078" i="1" s="1"/>
  <c r="AX1079" i="1"/>
  <c r="BZ1079" i="1" s="1"/>
  <c r="CO1079" i="1" s="1"/>
  <c r="AX1080" i="1"/>
  <c r="BZ1080" i="1" s="1"/>
  <c r="CO1080" i="1" s="1"/>
  <c r="AX1081" i="1"/>
  <c r="BZ1081" i="1" s="1"/>
  <c r="CO1081" i="1" s="1"/>
  <c r="AX1082" i="1"/>
  <c r="BZ1082" i="1" s="1"/>
  <c r="CO1082" i="1" s="1"/>
  <c r="AX1083" i="1"/>
  <c r="BZ1083" i="1" s="1"/>
  <c r="CO1083" i="1" s="1"/>
  <c r="AX1084" i="1"/>
  <c r="BZ1084" i="1" s="1"/>
  <c r="CO1084" i="1" s="1"/>
  <c r="AX1085" i="1"/>
  <c r="BZ1085" i="1" s="1"/>
  <c r="CO1085" i="1" s="1"/>
  <c r="AX1086" i="1"/>
  <c r="BZ1086" i="1" s="1"/>
  <c r="CO1086" i="1" s="1"/>
  <c r="AX1087" i="1"/>
  <c r="BZ1087" i="1" s="1"/>
  <c r="CO1087" i="1" s="1"/>
  <c r="AX1088" i="1"/>
  <c r="BZ1088" i="1" s="1"/>
  <c r="CO1088" i="1" s="1"/>
  <c r="AX1089" i="1"/>
  <c r="BZ1089" i="1" s="1"/>
  <c r="CO1089" i="1" s="1"/>
  <c r="AX1090" i="1"/>
  <c r="BZ1090" i="1" s="1"/>
  <c r="CO1090" i="1" s="1"/>
  <c r="AX1091" i="1"/>
  <c r="BZ1091" i="1" s="1"/>
  <c r="CO1091" i="1" s="1"/>
  <c r="AX1092" i="1"/>
  <c r="BZ1092" i="1" s="1"/>
  <c r="CO1092" i="1" s="1"/>
  <c r="AX1093" i="1"/>
  <c r="BZ1093" i="1" s="1"/>
  <c r="CO1093" i="1" s="1"/>
  <c r="AX1094" i="1"/>
  <c r="BZ1094" i="1" s="1"/>
  <c r="CO1094" i="1" s="1"/>
  <c r="AX1095" i="1"/>
  <c r="BZ1095" i="1" s="1"/>
  <c r="CO1095" i="1" s="1"/>
  <c r="AX1096" i="1"/>
  <c r="BZ1096" i="1" s="1"/>
  <c r="CO1096" i="1" s="1"/>
  <c r="AX1097" i="1"/>
  <c r="BZ1097" i="1" s="1"/>
  <c r="CO1097" i="1" s="1"/>
  <c r="AX1098" i="1"/>
  <c r="BZ1098" i="1" s="1"/>
  <c r="CO1098" i="1" s="1"/>
  <c r="AX1099" i="1"/>
  <c r="BZ1099" i="1" s="1"/>
  <c r="CO1099" i="1" s="1"/>
  <c r="AX1100" i="1"/>
  <c r="BZ1100" i="1" s="1"/>
  <c r="CO1100" i="1" s="1"/>
  <c r="AX1101" i="1"/>
  <c r="BZ1101" i="1" s="1"/>
  <c r="CO1101" i="1" s="1"/>
  <c r="AX1102" i="1"/>
  <c r="BZ1102" i="1" s="1"/>
  <c r="CO1102" i="1" s="1"/>
  <c r="AX1103" i="1"/>
  <c r="BZ1103" i="1" s="1"/>
  <c r="CO1103" i="1" s="1"/>
  <c r="AX1104" i="1"/>
  <c r="BZ1104" i="1" s="1"/>
  <c r="CO1104" i="1" s="1"/>
  <c r="AX1105" i="1"/>
  <c r="BZ1105" i="1" s="1"/>
  <c r="CO1105" i="1" s="1"/>
  <c r="AX1106" i="1"/>
  <c r="BZ1106" i="1" s="1"/>
  <c r="CO1106" i="1" s="1"/>
  <c r="AX1107" i="1"/>
  <c r="BZ1107" i="1" s="1"/>
  <c r="CO1107" i="1" s="1"/>
  <c r="AX1108" i="1"/>
  <c r="BZ1108" i="1" s="1"/>
  <c r="CO1108" i="1" s="1"/>
  <c r="AX1109" i="1"/>
  <c r="BZ1109" i="1" s="1"/>
  <c r="CO1109" i="1" s="1"/>
  <c r="AX1110" i="1"/>
  <c r="BZ1110" i="1" s="1"/>
  <c r="CO1110" i="1" s="1"/>
  <c r="AX1111" i="1"/>
  <c r="BZ1111" i="1" s="1"/>
  <c r="CO1111" i="1" s="1"/>
  <c r="AX1112" i="1"/>
  <c r="BZ1112" i="1" s="1"/>
  <c r="CO1112" i="1" s="1"/>
  <c r="AX1113" i="1"/>
  <c r="BZ1113" i="1" s="1"/>
  <c r="CO1113" i="1" s="1"/>
  <c r="AX1114" i="1"/>
  <c r="BZ1114" i="1" s="1"/>
  <c r="CO1114" i="1" s="1"/>
  <c r="AX1115" i="1"/>
  <c r="BZ1115" i="1" s="1"/>
  <c r="CO1115" i="1" s="1"/>
  <c r="AX1116" i="1"/>
  <c r="BZ1116" i="1" s="1"/>
  <c r="CO1116" i="1" s="1"/>
  <c r="AX1117" i="1"/>
  <c r="BZ1117" i="1" s="1"/>
  <c r="CO1117" i="1" s="1"/>
  <c r="AX1118" i="1"/>
  <c r="BZ1118" i="1" s="1"/>
  <c r="CO1118" i="1" s="1"/>
  <c r="AX1119" i="1"/>
  <c r="BZ1119" i="1" s="1"/>
  <c r="CO1119" i="1" s="1"/>
  <c r="AX1120" i="1"/>
  <c r="BZ1120" i="1" s="1"/>
  <c r="CO1120" i="1" s="1"/>
  <c r="AX1121" i="1"/>
  <c r="BZ1121" i="1" s="1"/>
  <c r="CO1121" i="1" s="1"/>
  <c r="AX1122" i="1"/>
  <c r="BZ1122" i="1" s="1"/>
  <c r="CO1122" i="1" s="1"/>
  <c r="AX1123" i="1"/>
  <c r="BZ1123" i="1" s="1"/>
  <c r="CO1123" i="1" s="1"/>
  <c r="AX1124" i="1"/>
  <c r="BZ1124" i="1" s="1"/>
  <c r="CO1124" i="1" s="1"/>
  <c r="AX1125" i="1"/>
  <c r="BZ1125" i="1" s="1"/>
  <c r="CO1125" i="1" s="1"/>
  <c r="AX1126" i="1"/>
  <c r="BZ1126" i="1" s="1"/>
  <c r="CO1126" i="1" s="1"/>
  <c r="AX1127" i="1"/>
  <c r="BZ1127" i="1" s="1"/>
  <c r="CO1127" i="1" s="1"/>
  <c r="AX1128" i="1"/>
  <c r="BZ1128" i="1" s="1"/>
  <c r="CO1128" i="1" s="1"/>
  <c r="AX1129" i="1"/>
  <c r="BZ1129" i="1" s="1"/>
  <c r="CO1129" i="1" s="1"/>
  <c r="AX1130" i="1"/>
  <c r="BZ1130" i="1" s="1"/>
  <c r="CO1130" i="1" s="1"/>
  <c r="AX1131" i="1"/>
  <c r="BZ1131" i="1" s="1"/>
  <c r="CO1131" i="1" s="1"/>
  <c r="AX1132" i="1"/>
  <c r="BZ1132" i="1" s="1"/>
  <c r="CO1132" i="1" s="1"/>
  <c r="AX1133" i="1"/>
  <c r="BZ1133" i="1" s="1"/>
  <c r="CO1133" i="1" s="1"/>
  <c r="AX1134" i="1"/>
  <c r="BZ1134" i="1" s="1"/>
  <c r="CO1134" i="1" s="1"/>
  <c r="AX1135" i="1"/>
  <c r="BZ1135" i="1" s="1"/>
  <c r="CO1135" i="1" s="1"/>
  <c r="AX1136" i="1"/>
  <c r="BZ1136" i="1" s="1"/>
  <c r="CO1136" i="1" s="1"/>
  <c r="AX1137" i="1"/>
  <c r="BZ1137" i="1" s="1"/>
  <c r="CO1137" i="1" s="1"/>
  <c r="AX1138" i="1"/>
  <c r="BZ1138" i="1" s="1"/>
  <c r="CO1138" i="1" s="1"/>
  <c r="AX1139" i="1"/>
  <c r="BZ1139" i="1" s="1"/>
  <c r="CO1139" i="1" s="1"/>
  <c r="AX1140" i="1"/>
  <c r="BZ1140" i="1" s="1"/>
  <c r="CO1140" i="1" s="1"/>
  <c r="AX1141" i="1"/>
  <c r="BZ1141" i="1" s="1"/>
  <c r="CO1141" i="1" s="1"/>
  <c r="AX1142" i="1"/>
  <c r="BZ1142" i="1" s="1"/>
  <c r="CO1142" i="1" s="1"/>
  <c r="AX1143" i="1"/>
  <c r="BZ1143" i="1" s="1"/>
  <c r="CO1143" i="1" s="1"/>
  <c r="AX1144" i="1"/>
  <c r="BZ1144" i="1" s="1"/>
  <c r="CO1144" i="1" s="1"/>
  <c r="AX1145" i="1"/>
  <c r="BZ1145" i="1" s="1"/>
  <c r="CO1145" i="1" s="1"/>
  <c r="AX1146" i="1"/>
  <c r="BZ1146" i="1" s="1"/>
  <c r="CO1146" i="1" s="1"/>
  <c r="AX1147" i="1"/>
  <c r="BZ1147" i="1" s="1"/>
  <c r="CO1147" i="1" s="1"/>
  <c r="AX1148" i="1"/>
  <c r="BZ1148" i="1" s="1"/>
  <c r="CO1148" i="1" s="1"/>
  <c r="AX1149" i="1"/>
  <c r="BZ1149" i="1" s="1"/>
  <c r="CO1149" i="1" s="1"/>
  <c r="AX1150" i="1"/>
  <c r="BZ1150" i="1" s="1"/>
  <c r="CO1150" i="1" s="1"/>
  <c r="AX1151" i="1"/>
  <c r="BZ1151" i="1" s="1"/>
  <c r="CO1151" i="1" s="1"/>
  <c r="AX1152" i="1"/>
  <c r="BZ1152" i="1" s="1"/>
  <c r="CO1152" i="1" s="1"/>
  <c r="AX1153" i="1"/>
  <c r="BZ1153" i="1" s="1"/>
  <c r="CO1153" i="1" s="1"/>
  <c r="AX1154" i="1"/>
  <c r="BZ1154" i="1" s="1"/>
  <c r="CO1154" i="1" s="1"/>
  <c r="AX1155" i="1"/>
  <c r="BZ1155" i="1" s="1"/>
  <c r="CO1155" i="1" s="1"/>
  <c r="AX1156" i="1"/>
  <c r="BZ1156" i="1" s="1"/>
  <c r="CO1156" i="1" s="1"/>
  <c r="AX1157" i="1"/>
  <c r="BZ1157" i="1" s="1"/>
  <c r="CO1157" i="1" s="1"/>
  <c r="AX1158" i="1"/>
  <c r="BZ1158" i="1" s="1"/>
  <c r="CO1158" i="1" s="1"/>
  <c r="AX1159" i="1"/>
  <c r="BZ1159" i="1" s="1"/>
  <c r="CO1159" i="1" s="1"/>
  <c r="AX1160" i="1"/>
  <c r="BZ1160" i="1" s="1"/>
  <c r="CO1160" i="1" s="1"/>
  <c r="AX1161" i="1"/>
  <c r="BZ1161" i="1" s="1"/>
  <c r="CO1161" i="1" s="1"/>
  <c r="AX1162" i="1"/>
  <c r="BZ1162" i="1" s="1"/>
  <c r="CO1162" i="1" s="1"/>
  <c r="AX1163" i="1"/>
  <c r="BZ1163" i="1" s="1"/>
  <c r="CO1163" i="1" s="1"/>
  <c r="AX1164" i="1"/>
  <c r="BZ1164" i="1" s="1"/>
  <c r="CO1164" i="1" s="1"/>
  <c r="AX1165" i="1"/>
  <c r="BZ1165" i="1" s="1"/>
  <c r="CO1165" i="1" s="1"/>
  <c r="AX1166" i="1"/>
  <c r="BZ1166" i="1" s="1"/>
  <c r="CO1166" i="1" s="1"/>
  <c r="AX1167" i="1"/>
  <c r="BZ1167" i="1" s="1"/>
  <c r="CO1167" i="1" s="1"/>
  <c r="AX1168" i="1"/>
  <c r="BZ1168" i="1" s="1"/>
  <c r="CO1168" i="1" s="1"/>
  <c r="AX1169" i="1"/>
  <c r="BZ1169" i="1" s="1"/>
  <c r="CO1169" i="1" s="1"/>
  <c r="AX1170" i="1"/>
  <c r="BZ1170" i="1" s="1"/>
  <c r="CO1170" i="1" s="1"/>
  <c r="AX1171" i="1"/>
  <c r="BZ1171" i="1" s="1"/>
  <c r="CO1171" i="1" s="1"/>
  <c r="AX1172" i="1"/>
  <c r="BZ1172" i="1" s="1"/>
  <c r="CO1172" i="1" s="1"/>
  <c r="AX1173" i="1"/>
  <c r="BZ1173" i="1" s="1"/>
  <c r="CO1173" i="1" s="1"/>
  <c r="AX1174" i="1"/>
  <c r="BZ1174" i="1" s="1"/>
  <c r="CO1174" i="1" s="1"/>
  <c r="AX1175" i="1"/>
  <c r="BZ1175" i="1" s="1"/>
  <c r="CO1175" i="1" s="1"/>
  <c r="AX1176" i="1"/>
  <c r="BZ1176" i="1" s="1"/>
  <c r="CO1176" i="1" s="1"/>
  <c r="AX1177" i="1"/>
  <c r="BZ1177" i="1" s="1"/>
  <c r="CO1177" i="1" s="1"/>
  <c r="AX1178" i="1"/>
  <c r="BZ1178" i="1" s="1"/>
  <c r="CO1178" i="1" s="1"/>
  <c r="AX1179" i="1"/>
  <c r="BZ1179" i="1" s="1"/>
  <c r="CO1179" i="1" s="1"/>
  <c r="AX1180" i="1"/>
  <c r="BZ1180" i="1" s="1"/>
  <c r="CO1180" i="1" s="1"/>
  <c r="AX1181" i="1"/>
  <c r="BZ1181" i="1" s="1"/>
  <c r="CO1181" i="1" s="1"/>
  <c r="AX1182" i="1"/>
  <c r="BZ1182" i="1" s="1"/>
  <c r="CO1182" i="1" s="1"/>
  <c r="AX1183" i="1"/>
  <c r="BZ1183" i="1" s="1"/>
  <c r="CO1183" i="1" s="1"/>
  <c r="AX1184" i="1"/>
  <c r="BZ1184" i="1" s="1"/>
  <c r="CO1184" i="1" s="1"/>
  <c r="AX1185" i="1"/>
  <c r="BZ1185" i="1" s="1"/>
  <c r="CO1185" i="1" s="1"/>
  <c r="AX1186" i="1"/>
  <c r="BZ1186" i="1" s="1"/>
  <c r="CO1186" i="1" s="1"/>
  <c r="AX1187" i="1"/>
  <c r="BZ1187" i="1" s="1"/>
  <c r="CO1187" i="1" s="1"/>
  <c r="AX1188" i="1"/>
  <c r="BZ1188" i="1" s="1"/>
  <c r="CO1188" i="1" s="1"/>
  <c r="AX1189" i="1"/>
  <c r="BZ1189" i="1" s="1"/>
  <c r="CO1189" i="1" s="1"/>
  <c r="AX1190" i="1"/>
  <c r="BZ1190" i="1" s="1"/>
  <c r="CO1190" i="1" s="1"/>
  <c r="AX1191" i="1"/>
  <c r="BZ1191" i="1" s="1"/>
  <c r="CO1191" i="1" s="1"/>
  <c r="AX1192" i="1"/>
  <c r="BZ1192" i="1" s="1"/>
  <c r="CO1192" i="1" s="1"/>
  <c r="AX1193" i="1"/>
  <c r="BZ1193" i="1" s="1"/>
  <c r="CO1193" i="1" s="1"/>
  <c r="AX1194" i="1"/>
  <c r="BZ1194" i="1" s="1"/>
  <c r="CO1194" i="1" s="1"/>
  <c r="AX1195" i="1"/>
  <c r="BZ1195" i="1" s="1"/>
  <c r="CO1195" i="1" s="1"/>
  <c r="AX1196" i="1"/>
  <c r="BZ1196" i="1" s="1"/>
  <c r="CO1196" i="1" s="1"/>
  <c r="AX1197" i="1"/>
  <c r="BZ1197" i="1" s="1"/>
  <c r="CO1197" i="1" s="1"/>
  <c r="AX1198" i="1"/>
  <c r="BZ1198" i="1" s="1"/>
  <c r="CO1198" i="1" s="1"/>
  <c r="AX1199" i="1"/>
  <c r="BZ1199" i="1" s="1"/>
  <c r="CO1199" i="1" s="1"/>
  <c r="AX1200" i="1"/>
  <c r="BZ1200" i="1" s="1"/>
  <c r="CO1200" i="1" s="1"/>
  <c r="AX1201" i="1"/>
  <c r="BZ1201" i="1" s="1"/>
  <c r="CO1201" i="1" s="1"/>
  <c r="AX1202" i="1"/>
  <c r="BZ1202" i="1" s="1"/>
  <c r="CO1202" i="1" s="1"/>
  <c r="AX1203" i="1"/>
  <c r="BZ1203" i="1" s="1"/>
  <c r="CO1203" i="1" s="1"/>
  <c r="AX1204" i="1"/>
  <c r="BZ1204" i="1" s="1"/>
  <c r="CO1204" i="1" s="1"/>
  <c r="AX1205" i="1"/>
  <c r="BZ1205" i="1" s="1"/>
  <c r="CO1205" i="1" s="1"/>
  <c r="AX1206" i="1"/>
  <c r="BZ1206" i="1" s="1"/>
  <c r="CO1206" i="1" s="1"/>
  <c r="AX1207" i="1"/>
  <c r="BZ1207" i="1" s="1"/>
  <c r="CO1207" i="1" s="1"/>
  <c r="AX1208" i="1"/>
  <c r="BZ1208" i="1" s="1"/>
  <c r="CO1208" i="1" s="1"/>
  <c r="AX1209" i="1"/>
  <c r="BZ1209" i="1" s="1"/>
  <c r="CO1209" i="1" s="1"/>
  <c r="AX1210" i="1"/>
  <c r="BZ1210" i="1" s="1"/>
  <c r="CO1210" i="1" s="1"/>
  <c r="AX1211" i="1"/>
  <c r="BZ1211" i="1" s="1"/>
  <c r="CO1211" i="1" s="1"/>
  <c r="AX1212" i="1"/>
  <c r="BZ1212" i="1" s="1"/>
  <c r="CO1212" i="1" s="1"/>
  <c r="AX1213" i="1"/>
  <c r="BZ1213" i="1" s="1"/>
  <c r="CO1213" i="1" s="1"/>
  <c r="AX1214" i="1"/>
  <c r="BZ1214" i="1" s="1"/>
  <c r="CO1214" i="1" s="1"/>
  <c r="AX1215" i="1"/>
  <c r="BZ1215" i="1" s="1"/>
  <c r="CO1215" i="1" s="1"/>
  <c r="AX1216" i="1"/>
  <c r="BZ1216" i="1" s="1"/>
  <c r="CO1216" i="1" s="1"/>
  <c r="AX1217" i="1"/>
  <c r="BZ1217" i="1" s="1"/>
  <c r="CO1217" i="1" s="1"/>
  <c r="AX1218" i="1"/>
  <c r="BZ1218" i="1" s="1"/>
  <c r="CO1218" i="1" s="1"/>
  <c r="AX1219" i="1"/>
  <c r="BZ1219" i="1" s="1"/>
  <c r="CO1219" i="1" s="1"/>
  <c r="AX1220" i="1"/>
  <c r="BZ1220" i="1" s="1"/>
  <c r="CO1220" i="1" s="1"/>
  <c r="AX1221" i="1"/>
  <c r="BZ1221" i="1" s="1"/>
  <c r="CO1221" i="1" s="1"/>
  <c r="AX1222" i="1"/>
  <c r="BZ1222" i="1" s="1"/>
  <c r="CO1222" i="1" s="1"/>
  <c r="AX1223" i="1"/>
  <c r="BZ1223" i="1" s="1"/>
  <c r="CO1223" i="1" s="1"/>
  <c r="AX1224" i="1"/>
  <c r="BZ1224" i="1" s="1"/>
  <c r="CO1224" i="1" s="1"/>
  <c r="AX1225" i="1"/>
  <c r="BZ1225" i="1" s="1"/>
  <c r="CO1225" i="1" s="1"/>
  <c r="AX1226" i="1"/>
  <c r="BZ1226" i="1" s="1"/>
  <c r="CO1226" i="1" s="1"/>
  <c r="AX1227" i="1"/>
  <c r="BZ1227" i="1" s="1"/>
  <c r="CO1227" i="1" s="1"/>
  <c r="AX1228" i="1"/>
  <c r="BZ1228" i="1" s="1"/>
  <c r="CO1228" i="1" s="1"/>
  <c r="AX1229" i="1"/>
  <c r="BZ1229" i="1" s="1"/>
  <c r="CO1229" i="1" s="1"/>
  <c r="AX1230" i="1"/>
  <c r="BZ1230" i="1" s="1"/>
  <c r="CO1230" i="1" s="1"/>
  <c r="AX1231" i="1"/>
  <c r="BZ1231" i="1" s="1"/>
  <c r="CO1231" i="1" s="1"/>
  <c r="AX1232" i="1"/>
  <c r="BZ1232" i="1" s="1"/>
  <c r="CO1232" i="1" s="1"/>
  <c r="AX1233" i="1"/>
  <c r="BZ1233" i="1" s="1"/>
  <c r="CO1233" i="1" s="1"/>
  <c r="AX1234" i="1"/>
  <c r="BZ1234" i="1" s="1"/>
  <c r="CO1234" i="1" s="1"/>
  <c r="AX1235" i="1"/>
  <c r="BZ1235" i="1" s="1"/>
  <c r="CO1235" i="1" s="1"/>
  <c r="AX1236" i="1"/>
  <c r="BZ1236" i="1" s="1"/>
  <c r="CO1236" i="1" s="1"/>
  <c r="AX1237" i="1"/>
  <c r="BZ1237" i="1" s="1"/>
  <c r="CO1237" i="1" s="1"/>
  <c r="AX1238" i="1"/>
  <c r="BZ1238" i="1" s="1"/>
  <c r="CO1238" i="1" s="1"/>
  <c r="AX1239" i="1"/>
  <c r="BZ1239" i="1" s="1"/>
  <c r="CO1239" i="1" s="1"/>
  <c r="AX1240" i="1"/>
  <c r="BZ1240" i="1" s="1"/>
  <c r="CO1240" i="1" s="1"/>
  <c r="AX1241" i="1"/>
  <c r="BZ1241" i="1" s="1"/>
  <c r="CO1241" i="1" s="1"/>
  <c r="AX1242" i="1"/>
  <c r="BZ1242" i="1" s="1"/>
  <c r="CO1242" i="1" s="1"/>
  <c r="AX1243" i="1"/>
  <c r="BZ1243" i="1" s="1"/>
  <c r="CO1243" i="1" s="1"/>
  <c r="AX1244" i="1"/>
  <c r="BZ1244" i="1" s="1"/>
  <c r="CO1244" i="1" s="1"/>
  <c r="AX1245" i="1"/>
  <c r="BZ1245" i="1" s="1"/>
  <c r="CO1245" i="1" s="1"/>
  <c r="AX1246" i="1"/>
  <c r="BZ1246" i="1" s="1"/>
  <c r="CO1246" i="1" s="1"/>
  <c r="AX1247" i="1"/>
  <c r="BZ1247" i="1" s="1"/>
  <c r="CO1247" i="1" s="1"/>
  <c r="AX1248" i="1"/>
  <c r="BZ1248" i="1" s="1"/>
  <c r="CO1248" i="1" s="1"/>
  <c r="AX1249" i="1"/>
  <c r="BZ1249" i="1" s="1"/>
  <c r="CO1249" i="1" s="1"/>
  <c r="AX1250" i="1"/>
  <c r="BZ1250" i="1" s="1"/>
  <c r="CO1250" i="1" s="1"/>
  <c r="AX1251" i="1"/>
  <c r="BZ1251" i="1" s="1"/>
  <c r="CO1251" i="1" s="1"/>
  <c r="AX1252" i="1"/>
  <c r="BZ1252" i="1" s="1"/>
  <c r="CO1252" i="1" s="1"/>
  <c r="AX1253" i="1"/>
  <c r="BZ1253" i="1" s="1"/>
  <c r="CO1253" i="1" s="1"/>
  <c r="AX1254" i="1"/>
  <c r="BZ1254" i="1" s="1"/>
  <c r="CO1254" i="1" s="1"/>
  <c r="AX1255" i="1"/>
  <c r="BZ1255" i="1" s="1"/>
  <c r="CO1255" i="1" s="1"/>
  <c r="AX1256" i="1"/>
  <c r="BZ1256" i="1" s="1"/>
  <c r="CO1256" i="1" s="1"/>
  <c r="AX1257" i="1"/>
  <c r="BZ1257" i="1" s="1"/>
  <c r="CO1257" i="1" s="1"/>
  <c r="AX1258" i="1"/>
  <c r="BZ1258" i="1" s="1"/>
  <c r="CO1258" i="1" s="1"/>
  <c r="AX1259" i="1"/>
  <c r="BZ1259" i="1" s="1"/>
  <c r="CO1259" i="1" s="1"/>
  <c r="AX1260" i="1"/>
  <c r="BZ1260" i="1" s="1"/>
  <c r="CO1260" i="1" s="1"/>
  <c r="AX1261" i="1"/>
  <c r="BZ1261" i="1" s="1"/>
  <c r="CO1261" i="1" s="1"/>
  <c r="AX1262" i="1"/>
  <c r="BZ1262" i="1" s="1"/>
  <c r="CO1262" i="1" s="1"/>
  <c r="AX1263" i="1"/>
  <c r="BZ1263" i="1" s="1"/>
  <c r="CO1263" i="1" s="1"/>
  <c r="AX1264" i="1"/>
  <c r="BZ1264" i="1" s="1"/>
  <c r="CO1264" i="1" s="1"/>
  <c r="AX1265" i="1"/>
  <c r="BZ1265" i="1" s="1"/>
  <c r="CO1265" i="1" s="1"/>
  <c r="AX1266" i="1"/>
  <c r="BZ1266" i="1" s="1"/>
  <c r="CO1266" i="1" s="1"/>
  <c r="AX1267" i="1"/>
  <c r="BZ1267" i="1" s="1"/>
  <c r="CO1267" i="1" s="1"/>
  <c r="AX1268" i="1"/>
  <c r="BZ1268" i="1" s="1"/>
  <c r="CO1268" i="1" s="1"/>
  <c r="AX1269" i="1"/>
  <c r="BZ1269" i="1" s="1"/>
  <c r="CO1269" i="1" s="1"/>
  <c r="AX1270" i="1"/>
  <c r="BZ1270" i="1" s="1"/>
  <c r="CO1270" i="1" s="1"/>
  <c r="AX1271" i="1"/>
  <c r="BZ1271" i="1" s="1"/>
  <c r="CO1271" i="1" s="1"/>
  <c r="AX1272" i="1"/>
  <c r="BZ1272" i="1" s="1"/>
  <c r="CO1272" i="1" s="1"/>
  <c r="AX1273" i="1"/>
  <c r="BZ1273" i="1" s="1"/>
  <c r="CO1273" i="1" s="1"/>
  <c r="AX1274" i="1"/>
  <c r="BZ1274" i="1" s="1"/>
  <c r="CO1274" i="1" s="1"/>
  <c r="AX1275" i="1"/>
  <c r="BZ1275" i="1" s="1"/>
  <c r="CO1275" i="1" s="1"/>
  <c r="AX1276" i="1"/>
  <c r="BZ1276" i="1" s="1"/>
  <c r="CO1276" i="1" s="1"/>
  <c r="AX1277" i="1"/>
  <c r="BZ1277" i="1" s="1"/>
  <c r="CO1277" i="1" s="1"/>
  <c r="AX1278" i="1"/>
  <c r="BZ1278" i="1" s="1"/>
  <c r="CO1278" i="1" s="1"/>
  <c r="AX1279" i="1"/>
  <c r="BZ1279" i="1" s="1"/>
  <c r="CO1279" i="1" s="1"/>
  <c r="AX1280" i="1"/>
  <c r="BZ1280" i="1" s="1"/>
  <c r="CO1280" i="1" s="1"/>
  <c r="AX1281" i="1"/>
  <c r="BZ1281" i="1" s="1"/>
  <c r="CO1281" i="1" s="1"/>
  <c r="AX1282" i="1"/>
  <c r="BZ1282" i="1" s="1"/>
  <c r="CO1282" i="1" s="1"/>
  <c r="AX1283" i="1"/>
  <c r="BZ1283" i="1" s="1"/>
  <c r="CO1283" i="1" s="1"/>
  <c r="AX1284" i="1"/>
  <c r="BZ1284" i="1" s="1"/>
  <c r="CO1284" i="1" s="1"/>
  <c r="AX1285" i="1"/>
  <c r="BZ1285" i="1" s="1"/>
  <c r="CO1285" i="1" s="1"/>
  <c r="AX1286" i="1"/>
  <c r="BZ1286" i="1" s="1"/>
  <c r="CO1286" i="1" s="1"/>
  <c r="AX1287" i="1"/>
  <c r="BZ1287" i="1" s="1"/>
  <c r="CO1287" i="1" s="1"/>
  <c r="AX1288" i="1"/>
  <c r="BZ1288" i="1" s="1"/>
  <c r="CO1288" i="1" s="1"/>
  <c r="AX1289" i="1"/>
  <c r="BZ1289" i="1" s="1"/>
  <c r="CO1289" i="1" s="1"/>
  <c r="AX1290" i="1"/>
  <c r="BZ1290" i="1" s="1"/>
  <c r="CO1290" i="1" s="1"/>
  <c r="AX1291" i="1"/>
  <c r="BZ1291" i="1" s="1"/>
  <c r="CO1291" i="1" s="1"/>
  <c r="AX1292" i="1"/>
  <c r="BZ1292" i="1" s="1"/>
  <c r="CO1292" i="1" s="1"/>
  <c r="AX1293" i="1"/>
  <c r="BZ1293" i="1" s="1"/>
  <c r="CO1293" i="1" s="1"/>
  <c r="AX1294" i="1"/>
  <c r="BZ1294" i="1" s="1"/>
  <c r="CO1294" i="1" s="1"/>
  <c r="AX1295" i="1"/>
  <c r="BZ1295" i="1" s="1"/>
  <c r="CO1295" i="1" s="1"/>
  <c r="AX1296" i="1"/>
  <c r="BZ1296" i="1" s="1"/>
  <c r="CO1296" i="1" s="1"/>
  <c r="AX1297" i="1"/>
  <c r="BZ1297" i="1" s="1"/>
  <c r="CO1297" i="1" s="1"/>
  <c r="AX1298" i="1"/>
  <c r="BZ1298" i="1" s="1"/>
  <c r="CO1298" i="1" s="1"/>
  <c r="AX1299" i="1"/>
  <c r="BZ1299" i="1" s="1"/>
  <c r="CO1299" i="1" s="1"/>
  <c r="AX1300" i="1"/>
  <c r="BZ1300" i="1" s="1"/>
  <c r="CO1300" i="1" s="1"/>
  <c r="AX1301" i="1"/>
  <c r="BZ1301" i="1" s="1"/>
  <c r="CO1301" i="1" s="1"/>
  <c r="AX1302" i="1"/>
  <c r="BZ1302" i="1" s="1"/>
  <c r="CO1302" i="1" s="1"/>
  <c r="AX1303" i="1"/>
  <c r="BZ1303" i="1" s="1"/>
  <c r="CO1303" i="1" s="1"/>
  <c r="AX1304" i="1"/>
  <c r="BZ1304" i="1" s="1"/>
  <c r="CO1304" i="1" s="1"/>
  <c r="AX1305" i="1"/>
  <c r="BZ1305" i="1" s="1"/>
  <c r="CO1305" i="1" s="1"/>
  <c r="AX1306" i="1"/>
  <c r="BZ1306" i="1" s="1"/>
  <c r="CO1306" i="1" s="1"/>
  <c r="AX1307" i="1"/>
  <c r="BZ1307" i="1" s="1"/>
  <c r="CO1307" i="1" s="1"/>
  <c r="AX1308" i="1"/>
  <c r="BZ1308" i="1" s="1"/>
  <c r="CO1308" i="1" s="1"/>
  <c r="AX1309" i="1"/>
  <c r="BZ1309" i="1" s="1"/>
  <c r="CO1309" i="1" s="1"/>
  <c r="AX1310" i="1"/>
  <c r="BZ1310" i="1" s="1"/>
  <c r="CO1310" i="1" s="1"/>
  <c r="AX1311" i="1"/>
  <c r="BZ1311" i="1" s="1"/>
  <c r="CO1311" i="1" s="1"/>
  <c r="AX1312" i="1"/>
  <c r="BZ1312" i="1" s="1"/>
  <c r="CO1312" i="1" s="1"/>
  <c r="AX1313" i="1"/>
  <c r="BZ1313" i="1" s="1"/>
  <c r="CO1313" i="1" s="1"/>
  <c r="AX1314" i="1"/>
  <c r="BZ1314" i="1" s="1"/>
  <c r="CO1314" i="1" s="1"/>
  <c r="AX1315" i="1"/>
  <c r="BZ1315" i="1" s="1"/>
  <c r="CO1315" i="1" s="1"/>
  <c r="AX1316" i="1"/>
  <c r="BZ1316" i="1" s="1"/>
  <c r="CO1316" i="1" s="1"/>
  <c r="AX1317" i="1"/>
  <c r="BZ1317" i="1" s="1"/>
  <c r="CO1317" i="1" s="1"/>
  <c r="AX1318" i="1"/>
  <c r="BZ1318" i="1" s="1"/>
  <c r="CO1318" i="1" s="1"/>
  <c r="AX1319" i="1"/>
  <c r="BZ1319" i="1" s="1"/>
  <c r="CO1319" i="1" s="1"/>
  <c r="AX1320" i="1"/>
  <c r="BZ1320" i="1" s="1"/>
  <c r="CO1320" i="1" s="1"/>
  <c r="AX1321" i="1"/>
  <c r="BZ1321" i="1" s="1"/>
  <c r="CO1321" i="1" s="1"/>
  <c r="AX1322" i="1"/>
  <c r="BZ1322" i="1" s="1"/>
  <c r="CO1322" i="1" s="1"/>
  <c r="AX1323" i="1"/>
  <c r="BZ1323" i="1" s="1"/>
  <c r="CO1323" i="1" s="1"/>
  <c r="AX1324" i="1"/>
  <c r="BZ1324" i="1" s="1"/>
  <c r="CO1324" i="1" s="1"/>
  <c r="AX1325" i="1"/>
  <c r="BZ1325" i="1" s="1"/>
  <c r="CO1325" i="1" s="1"/>
  <c r="AX1326" i="1"/>
  <c r="BZ1326" i="1" s="1"/>
  <c r="CO1326" i="1" s="1"/>
  <c r="AX1327" i="1"/>
  <c r="BZ1327" i="1" s="1"/>
  <c r="CO1327" i="1" s="1"/>
  <c r="AX1328" i="1"/>
  <c r="BZ1328" i="1" s="1"/>
  <c r="CO1328" i="1" s="1"/>
  <c r="AX1329" i="1"/>
  <c r="BZ1329" i="1" s="1"/>
  <c r="CO1329" i="1" s="1"/>
  <c r="AX1330" i="1"/>
  <c r="BZ1330" i="1" s="1"/>
  <c r="CO1330" i="1" s="1"/>
  <c r="AX1331" i="1"/>
  <c r="BZ1331" i="1" s="1"/>
  <c r="CO1331" i="1" s="1"/>
  <c r="AX1332" i="1"/>
  <c r="BZ1332" i="1" s="1"/>
  <c r="CO1332" i="1" s="1"/>
  <c r="AX1333" i="1"/>
  <c r="BZ1333" i="1" s="1"/>
  <c r="CO1333" i="1" s="1"/>
  <c r="AX1334" i="1"/>
  <c r="BZ1334" i="1" s="1"/>
  <c r="CO1334" i="1" s="1"/>
  <c r="AX1335" i="1"/>
  <c r="BZ1335" i="1" s="1"/>
  <c r="CO1335" i="1" s="1"/>
  <c r="AX1336" i="1"/>
  <c r="BZ1336" i="1" s="1"/>
  <c r="CO1336" i="1" s="1"/>
  <c r="AX1337" i="1"/>
  <c r="BZ1337" i="1" s="1"/>
  <c r="CO1337" i="1" s="1"/>
  <c r="AX1338" i="1"/>
  <c r="BZ1338" i="1" s="1"/>
  <c r="CO1338" i="1" s="1"/>
  <c r="AX1339" i="1"/>
  <c r="BZ1339" i="1" s="1"/>
  <c r="CO1339" i="1" s="1"/>
  <c r="AX1340" i="1"/>
  <c r="BZ1340" i="1" s="1"/>
  <c r="CO1340" i="1" s="1"/>
  <c r="AX1341" i="1"/>
  <c r="BZ1341" i="1" s="1"/>
  <c r="CO1341" i="1" s="1"/>
  <c r="AX1342" i="1"/>
  <c r="BZ1342" i="1" s="1"/>
  <c r="CO1342" i="1" s="1"/>
  <c r="AX1343" i="1"/>
  <c r="BZ1343" i="1" s="1"/>
  <c r="CO1343" i="1" s="1"/>
  <c r="AX1344" i="1"/>
  <c r="BZ1344" i="1" s="1"/>
  <c r="CO1344" i="1" s="1"/>
  <c r="AX1345" i="1"/>
  <c r="BZ1345" i="1" s="1"/>
  <c r="CO1345" i="1" s="1"/>
  <c r="AX1346" i="1"/>
  <c r="BZ1346" i="1" s="1"/>
  <c r="CO1346" i="1" s="1"/>
  <c r="AX1347" i="1"/>
  <c r="BZ1347" i="1" s="1"/>
  <c r="CO1347" i="1" s="1"/>
  <c r="AX1348" i="1"/>
  <c r="BZ1348" i="1" s="1"/>
  <c r="CO1348" i="1" s="1"/>
  <c r="AX1349" i="1"/>
  <c r="BZ1349" i="1" s="1"/>
  <c r="CO1349" i="1" s="1"/>
  <c r="AX1350" i="1"/>
  <c r="BZ1350" i="1" s="1"/>
  <c r="CO1350" i="1" s="1"/>
  <c r="AX1351" i="1"/>
  <c r="BZ1351" i="1" s="1"/>
  <c r="CO1351" i="1" s="1"/>
  <c r="AX1352" i="1"/>
  <c r="BZ1352" i="1" s="1"/>
  <c r="CO1352" i="1" s="1"/>
  <c r="AX1353" i="1"/>
  <c r="BZ1353" i="1" s="1"/>
  <c r="CO1353" i="1" s="1"/>
  <c r="AX1354" i="1"/>
  <c r="BZ1354" i="1" s="1"/>
  <c r="CO1354" i="1" s="1"/>
  <c r="AX1355" i="1"/>
  <c r="BZ1355" i="1" s="1"/>
  <c r="CO1355" i="1" s="1"/>
  <c r="AX1356" i="1"/>
  <c r="BZ1356" i="1" s="1"/>
  <c r="CO1356" i="1" s="1"/>
  <c r="AX1357" i="1"/>
  <c r="BZ1357" i="1" s="1"/>
  <c r="CO1357" i="1" s="1"/>
  <c r="AX1358" i="1"/>
  <c r="BZ1358" i="1" s="1"/>
  <c r="CO1358" i="1" s="1"/>
  <c r="AX1359" i="1"/>
  <c r="BZ1359" i="1" s="1"/>
  <c r="CO1359" i="1" s="1"/>
  <c r="AX1360" i="1"/>
  <c r="BZ1360" i="1" s="1"/>
  <c r="CO1360" i="1" s="1"/>
  <c r="AX1361" i="1"/>
  <c r="BZ1361" i="1" s="1"/>
  <c r="CO1361" i="1" s="1"/>
  <c r="AX1362" i="1"/>
  <c r="BZ1362" i="1" s="1"/>
  <c r="CO1362" i="1" s="1"/>
  <c r="AX1363" i="1"/>
  <c r="BZ1363" i="1" s="1"/>
  <c r="CO1363" i="1" s="1"/>
  <c r="AX1364" i="1"/>
  <c r="BZ1364" i="1" s="1"/>
  <c r="CO1364" i="1" s="1"/>
  <c r="AX1365" i="1"/>
  <c r="BZ1365" i="1" s="1"/>
  <c r="CO1365" i="1" s="1"/>
  <c r="AX1366" i="1"/>
  <c r="BZ1366" i="1" s="1"/>
  <c r="CO1366" i="1" s="1"/>
  <c r="AX1367" i="1"/>
  <c r="BZ1367" i="1" s="1"/>
  <c r="CO1367" i="1" s="1"/>
  <c r="AX1368" i="1"/>
  <c r="BZ1368" i="1" s="1"/>
  <c r="CO1368" i="1" s="1"/>
  <c r="AX1369" i="1"/>
  <c r="BZ1369" i="1" s="1"/>
  <c r="CO1369" i="1" s="1"/>
  <c r="AX1370" i="1"/>
  <c r="BZ1370" i="1" s="1"/>
  <c r="CO1370" i="1" s="1"/>
  <c r="AX1371" i="1"/>
  <c r="BZ1371" i="1" s="1"/>
  <c r="CO1371" i="1" s="1"/>
  <c r="AX1372" i="1"/>
  <c r="BZ1372" i="1" s="1"/>
  <c r="CO1372" i="1" s="1"/>
  <c r="AX1373" i="1"/>
  <c r="BZ1373" i="1" s="1"/>
  <c r="CO1373" i="1" s="1"/>
  <c r="AX1374" i="1"/>
  <c r="BZ1374" i="1" s="1"/>
  <c r="CO1374" i="1" s="1"/>
  <c r="AX1375" i="1"/>
  <c r="BZ1375" i="1" s="1"/>
  <c r="CO1375" i="1" s="1"/>
  <c r="AX1376" i="1"/>
  <c r="BZ1376" i="1" s="1"/>
  <c r="CO1376" i="1" s="1"/>
  <c r="AX1377" i="1"/>
  <c r="BZ1377" i="1" s="1"/>
  <c r="CO1377" i="1" s="1"/>
  <c r="AX1378" i="1"/>
  <c r="BZ1378" i="1" s="1"/>
  <c r="CO1378" i="1" s="1"/>
  <c r="AX1379" i="1"/>
  <c r="BZ1379" i="1" s="1"/>
  <c r="CO1379" i="1" s="1"/>
  <c r="AX1380" i="1"/>
  <c r="BZ1380" i="1" s="1"/>
  <c r="CO1380" i="1" s="1"/>
  <c r="AX1381" i="1"/>
  <c r="BZ1381" i="1" s="1"/>
  <c r="CO1381" i="1" s="1"/>
  <c r="AX1382" i="1"/>
  <c r="BZ1382" i="1" s="1"/>
  <c r="CO1382" i="1" s="1"/>
  <c r="AX1383" i="1"/>
  <c r="BZ1383" i="1" s="1"/>
  <c r="CO1383" i="1" s="1"/>
  <c r="AX1384" i="1"/>
  <c r="BZ1384" i="1" s="1"/>
  <c r="CO1384" i="1" s="1"/>
  <c r="AX1385" i="1"/>
  <c r="BZ1385" i="1" s="1"/>
  <c r="CO1385" i="1" s="1"/>
  <c r="AX1386" i="1"/>
  <c r="BZ1386" i="1" s="1"/>
  <c r="CO1386" i="1" s="1"/>
  <c r="AX1387" i="1"/>
  <c r="BZ1387" i="1" s="1"/>
  <c r="CO1387" i="1" s="1"/>
  <c r="AX1388" i="1"/>
  <c r="BZ1388" i="1" s="1"/>
  <c r="CO1388" i="1" s="1"/>
  <c r="AX1389" i="1"/>
  <c r="BZ1389" i="1" s="1"/>
  <c r="CO1389" i="1" s="1"/>
  <c r="AX1390" i="1"/>
  <c r="BZ1390" i="1" s="1"/>
  <c r="CO1390" i="1" s="1"/>
  <c r="AX1391" i="1"/>
  <c r="BZ1391" i="1" s="1"/>
  <c r="CO1391" i="1" s="1"/>
  <c r="AX1392" i="1"/>
  <c r="BZ1392" i="1" s="1"/>
  <c r="CO1392" i="1" s="1"/>
  <c r="AX1393" i="1"/>
  <c r="BZ1393" i="1" s="1"/>
  <c r="CO1393" i="1" s="1"/>
  <c r="AX1394" i="1"/>
  <c r="BZ1394" i="1" s="1"/>
  <c r="CO1394" i="1" s="1"/>
  <c r="AX1395" i="1"/>
  <c r="BZ1395" i="1" s="1"/>
  <c r="CO1395" i="1" s="1"/>
  <c r="AX1396" i="1"/>
  <c r="BZ1396" i="1" s="1"/>
  <c r="CO1396" i="1" s="1"/>
  <c r="AX1397" i="1"/>
  <c r="BZ1397" i="1" s="1"/>
  <c r="CO1397" i="1" s="1"/>
  <c r="AX1398" i="1"/>
  <c r="BZ1398" i="1" s="1"/>
  <c r="CO1398" i="1" s="1"/>
  <c r="AX1399" i="1"/>
  <c r="BZ1399" i="1" s="1"/>
  <c r="CO1399" i="1" s="1"/>
  <c r="AX1400" i="1"/>
  <c r="BZ1400" i="1" s="1"/>
  <c r="CO1400" i="1" s="1"/>
  <c r="AX1401" i="1"/>
  <c r="BZ1401" i="1" s="1"/>
  <c r="CO1401" i="1" s="1"/>
  <c r="AX1402" i="1"/>
  <c r="BZ1402" i="1" s="1"/>
  <c r="CO1402" i="1" s="1"/>
  <c r="AX1403" i="1"/>
  <c r="BZ1403" i="1" s="1"/>
  <c r="CO1403" i="1" s="1"/>
  <c r="AX1404" i="1"/>
  <c r="BZ1404" i="1" s="1"/>
  <c r="CO1404" i="1" s="1"/>
  <c r="AX1405" i="1"/>
  <c r="BZ1405" i="1" s="1"/>
  <c r="CO1405" i="1" s="1"/>
  <c r="AX1406" i="1"/>
  <c r="BZ1406" i="1" s="1"/>
  <c r="CO1406" i="1" s="1"/>
  <c r="AX1407" i="1"/>
  <c r="BZ1407" i="1" s="1"/>
  <c r="CO1407" i="1" s="1"/>
  <c r="AX1408" i="1"/>
  <c r="BZ1408" i="1" s="1"/>
  <c r="CO1408" i="1" s="1"/>
  <c r="AX1409" i="1"/>
  <c r="BZ1409" i="1" s="1"/>
  <c r="CO1409" i="1" s="1"/>
  <c r="AX1410" i="1"/>
  <c r="BZ1410" i="1" s="1"/>
  <c r="CO1410" i="1" s="1"/>
  <c r="AX1411" i="1"/>
  <c r="BZ1411" i="1" s="1"/>
  <c r="CO1411" i="1" s="1"/>
  <c r="AX1412" i="1"/>
  <c r="BZ1412" i="1" s="1"/>
  <c r="CO1412" i="1" s="1"/>
  <c r="AX1413" i="1"/>
  <c r="BZ1413" i="1" s="1"/>
  <c r="CO1413" i="1" s="1"/>
  <c r="AX1414" i="1"/>
  <c r="BZ1414" i="1" s="1"/>
  <c r="CO1414" i="1" s="1"/>
  <c r="AX1415" i="1"/>
  <c r="BZ1415" i="1" s="1"/>
  <c r="CO1415" i="1" s="1"/>
  <c r="AX1416" i="1"/>
  <c r="BZ1416" i="1" s="1"/>
  <c r="CO1416" i="1" s="1"/>
  <c r="AX1417" i="1"/>
  <c r="BZ1417" i="1" s="1"/>
  <c r="CO1417" i="1" s="1"/>
  <c r="AX1418" i="1"/>
  <c r="BZ1418" i="1" s="1"/>
  <c r="CO1418" i="1" s="1"/>
  <c r="AX1419" i="1"/>
  <c r="BZ1419" i="1" s="1"/>
  <c r="CO1419" i="1" s="1"/>
  <c r="AX1420" i="1"/>
  <c r="BZ1420" i="1" s="1"/>
  <c r="CO1420" i="1" s="1"/>
  <c r="AX1421" i="1"/>
  <c r="BZ1421" i="1" s="1"/>
  <c r="CO1421" i="1" s="1"/>
  <c r="AX1422" i="1"/>
  <c r="BZ1422" i="1" s="1"/>
  <c r="CO1422" i="1" s="1"/>
  <c r="AX1423" i="1"/>
  <c r="BZ1423" i="1" s="1"/>
  <c r="CO1423" i="1" s="1"/>
  <c r="AX1424" i="1"/>
  <c r="BZ1424" i="1" s="1"/>
  <c r="CO1424" i="1" s="1"/>
  <c r="AX1425" i="1"/>
  <c r="BZ1425" i="1" s="1"/>
  <c r="CO1425" i="1" s="1"/>
  <c r="AX1426" i="1"/>
  <c r="BZ1426" i="1" s="1"/>
  <c r="CO1426" i="1" s="1"/>
  <c r="AX1427" i="1"/>
  <c r="BZ1427" i="1" s="1"/>
  <c r="CO1427" i="1" s="1"/>
  <c r="AX1428" i="1"/>
  <c r="BZ1428" i="1" s="1"/>
  <c r="CO1428" i="1" s="1"/>
  <c r="AX1429" i="1"/>
  <c r="BZ1429" i="1" s="1"/>
  <c r="CO1429" i="1" s="1"/>
  <c r="AX1430" i="1"/>
  <c r="BZ1430" i="1" s="1"/>
  <c r="CO1430" i="1" s="1"/>
  <c r="AX1431" i="1"/>
  <c r="BZ1431" i="1" s="1"/>
  <c r="CO1431" i="1" s="1"/>
  <c r="AX1432" i="1"/>
  <c r="BZ1432" i="1" s="1"/>
  <c r="CO1432" i="1" s="1"/>
  <c r="AX1433" i="1"/>
  <c r="BZ1433" i="1" s="1"/>
  <c r="CO1433" i="1" s="1"/>
  <c r="AX1434" i="1"/>
  <c r="BZ1434" i="1" s="1"/>
  <c r="CO1434" i="1" s="1"/>
  <c r="AX1435" i="1"/>
  <c r="BZ1435" i="1" s="1"/>
  <c r="CO1435" i="1" s="1"/>
  <c r="AX1436" i="1"/>
  <c r="BZ1436" i="1" s="1"/>
  <c r="CO1436" i="1" s="1"/>
  <c r="AX1437" i="1"/>
  <c r="BZ1437" i="1" s="1"/>
  <c r="CO1437" i="1" s="1"/>
  <c r="AX1438" i="1"/>
  <c r="BZ1438" i="1" s="1"/>
  <c r="CO1438" i="1" s="1"/>
  <c r="AX1439" i="1"/>
  <c r="BZ1439" i="1" s="1"/>
  <c r="CO1439" i="1" s="1"/>
  <c r="AX1440" i="1"/>
  <c r="BZ1440" i="1" s="1"/>
  <c r="CO1440" i="1" s="1"/>
  <c r="AX1441" i="1"/>
  <c r="BZ1441" i="1" s="1"/>
  <c r="CO1441" i="1" s="1"/>
  <c r="AX1442" i="1"/>
  <c r="BZ1442" i="1" s="1"/>
  <c r="CO1442" i="1" s="1"/>
  <c r="AX1443" i="1"/>
  <c r="BZ1443" i="1" s="1"/>
  <c r="CO1443" i="1" s="1"/>
  <c r="AX1444" i="1"/>
  <c r="BZ1444" i="1" s="1"/>
  <c r="CO1444" i="1" s="1"/>
  <c r="AX1445" i="1"/>
  <c r="BZ1445" i="1" s="1"/>
  <c r="CO1445" i="1" s="1"/>
  <c r="AX1446" i="1"/>
  <c r="BZ1446" i="1" s="1"/>
  <c r="CO1446" i="1" s="1"/>
  <c r="AX1447" i="1"/>
  <c r="BZ1447" i="1" s="1"/>
  <c r="CO1447" i="1" s="1"/>
  <c r="AX1448" i="1"/>
  <c r="BZ1448" i="1" s="1"/>
  <c r="CO1448" i="1" s="1"/>
  <c r="AX1449" i="1"/>
  <c r="BZ1449" i="1" s="1"/>
  <c r="CO1449" i="1" s="1"/>
  <c r="AX1450" i="1"/>
  <c r="BZ1450" i="1" s="1"/>
  <c r="CO1450" i="1" s="1"/>
  <c r="AX1451" i="1"/>
  <c r="BZ1451" i="1" s="1"/>
  <c r="CO1451" i="1" s="1"/>
  <c r="AX1452" i="1"/>
  <c r="BZ1452" i="1" s="1"/>
  <c r="CO1452" i="1" s="1"/>
  <c r="AX1453" i="1"/>
  <c r="BZ1453" i="1" s="1"/>
  <c r="CO1453" i="1" s="1"/>
  <c r="AX1454" i="1"/>
  <c r="BZ1454" i="1" s="1"/>
  <c r="CO1454" i="1" s="1"/>
  <c r="AX1455" i="1"/>
  <c r="BZ1455" i="1" s="1"/>
  <c r="CO1455" i="1" s="1"/>
  <c r="AX1456" i="1"/>
  <c r="BZ1456" i="1" s="1"/>
  <c r="CO1456" i="1" s="1"/>
  <c r="AX1457" i="1"/>
  <c r="BZ1457" i="1" s="1"/>
  <c r="CO1457" i="1" s="1"/>
  <c r="AX1458" i="1"/>
  <c r="BZ1458" i="1" s="1"/>
  <c r="CO1458" i="1" s="1"/>
  <c r="AX1459" i="1"/>
  <c r="BZ1459" i="1" s="1"/>
  <c r="CO1459" i="1" s="1"/>
  <c r="AX1460" i="1"/>
  <c r="BZ1460" i="1" s="1"/>
  <c r="CO1460" i="1" s="1"/>
  <c r="AX1461" i="1"/>
  <c r="BZ1461" i="1" s="1"/>
  <c r="CO1461" i="1" s="1"/>
  <c r="AX1462" i="1"/>
  <c r="BZ1462" i="1" s="1"/>
  <c r="CO1462" i="1" s="1"/>
  <c r="AX1463" i="1"/>
  <c r="BZ1463" i="1" s="1"/>
  <c r="CO1463" i="1" s="1"/>
  <c r="AX1464" i="1"/>
  <c r="BZ1464" i="1" s="1"/>
  <c r="CO1464" i="1" s="1"/>
  <c r="AX1465" i="1"/>
  <c r="BZ1465" i="1" s="1"/>
  <c r="CO1465" i="1" s="1"/>
  <c r="AX1466" i="1"/>
  <c r="BZ1466" i="1" s="1"/>
  <c r="CO1466" i="1" s="1"/>
  <c r="AX1467" i="1"/>
  <c r="BZ1467" i="1" s="1"/>
  <c r="CO1467" i="1" s="1"/>
  <c r="AX1468" i="1"/>
  <c r="BZ1468" i="1" s="1"/>
  <c r="CO1468" i="1" s="1"/>
  <c r="AX1469" i="1"/>
  <c r="BZ1469" i="1" s="1"/>
  <c r="CO1469" i="1" s="1"/>
  <c r="AX1470" i="1"/>
  <c r="BZ1470" i="1" s="1"/>
  <c r="CO1470" i="1" s="1"/>
  <c r="AX1471" i="1"/>
  <c r="BZ1471" i="1" s="1"/>
  <c r="CO1471" i="1" s="1"/>
  <c r="AX1472" i="1"/>
  <c r="BZ1472" i="1" s="1"/>
  <c r="CO1472" i="1" s="1"/>
  <c r="AX1473" i="1"/>
  <c r="BZ1473" i="1" s="1"/>
  <c r="CO1473" i="1" s="1"/>
  <c r="AX1474" i="1"/>
  <c r="BZ1474" i="1" s="1"/>
  <c r="CO1474" i="1" s="1"/>
  <c r="AX1475" i="1"/>
  <c r="BZ1475" i="1" s="1"/>
  <c r="CO1475" i="1" s="1"/>
  <c r="AX1476" i="1"/>
  <c r="BZ1476" i="1" s="1"/>
  <c r="CO1476" i="1" s="1"/>
  <c r="AX1477" i="1"/>
  <c r="BZ1477" i="1" s="1"/>
  <c r="CO1477" i="1" s="1"/>
  <c r="AX1478" i="1"/>
  <c r="BZ1478" i="1" s="1"/>
  <c r="CO1478" i="1" s="1"/>
  <c r="AX1479" i="1"/>
  <c r="BZ1479" i="1" s="1"/>
  <c r="CO1479" i="1" s="1"/>
  <c r="AX1480" i="1"/>
  <c r="BZ1480" i="1" s="1"/>
  <c r="CO1480" i="1" s="1"/>
  <c r="AX1481" i="1"/>
  <c r="BZ1481" i="1" s="1"/>
  <c r="CO1481" i="1" s="1"/>
  <c r="AX1482" i="1"/>
  <c r="BZ1482" i="1" s="1"/>
  <c r="CO1482" i="1" s="1"/>
  <c r="AX1483" i="1"/>
  <c r="BZ1483" i="1" s="1"/>
  <c r="CO1483" i="1" s="1"/>
  <c r="AX1484" i="1"/>
  <c r="BZ1484" i="1" s="1"/>
  <c r="CO1484" i="1" s="1"/>
  <c r="AX1485" i="1"/>
  <c r="BZ1485" i="1" s="1"/>
  <c r="CO1485" i="1" s="1"/>
  <c r="AX1486" i="1"/>
  <c r="BZ1486" i="1" s="1"/>
  <c r="CO1486" i="1" s="1"/>
  <c r="AX1487" i="1"/>
  <c r="BZ1487" i="1" s="1"/>
  <c r="CO1487" i="1" s="1"/>
  <c r="AX1488" i="1"/>
  <c r="BZ1488" i="1" s="1"/>
  <c r="CO1488" i="1" s="1"/>
  <c r="AX1489" i="1"/>
  <c r="BZ1489" i="1" s="1"/>
  <c r="CO1489" i="1" s="1"/>
  <c r="AX1490" i="1"/>
  <c r="BZ1490" i="1" s="1"/>
  <c r="CO1490" i="1" s="1"/>
  <c r="AX1491" i="1"/>
  <c r="BZ1491" i="1" s="1"/>
  <c r="CO1491" i="1" s="1"/>
  <c r="AX1492" i="1"/>
  <c r="BZ1492" i="1" s="1"/>
  <c r="CO1492" i="1" s="1"/>
  <c r="AX1493" i="1"/>
  <c r="BZ1493" i="1" s="1"/>
  <c r="CO1493" i="1" s="1"/>
  <c r="AX1494" i="1"/>
  <c r="BZ1494" i="1" s="1"/>
  <c r="CO1494" i="1" s="1"/>
  <c r="AX1495" i="1"/>
  <c r="BZ1495" i="1" s="1"/>
  <c r="CO1495" i="1" s="1"/>
  <c r="AX1496" i="1"/>
  <c r="BZ1496" i="1" s="1"/>
  <c r="CO1496" i="1" s="1"/>
  <c r="AX1497" i="1"/>
  <c r="BZ1497" i="1" s="1"/>
  <c r="CO1497" i="1" s="1"/>
  <c r="AX1498" i="1"/>
  <c r="BZ1498" i="1" s="1"/>
  <c r="CO1498" i="1" s="1"/>
  <c r="AX1499" i="1"/>
  <c r="BZ1499" i="1" s="1"/>
  <c r="CO1499" i="1" s="1"/>
  <c r="AX1500" i="1"/>
  <c r="BZ1500" i="1" s="1"/>
  <c r="CO1500" i="1" s="1"/>
  <c r="AX1501" i="1"/>
  <c r="BZ1501" i="1" s="1"/>
  <c r="CO1501" i="1" s="1"/>
  <c r="AX1502" i="1"/>
  <c r="BZ1502" i="1" s="1"/>
  <c r="CO1502" i="1" s="1"/>
  <c r="AX1503" i="1"/>
  <c r="BZ1503" i="1" s="1"/>
  <c r="CO1503" i="1" s="1"/>
  <c r="AX1504" i="1"/>
  <c r="BZ1504" i="1" s="1"/>
  <c r="CO1504" i="1" s="1"/>
  <c r="AX1505" i="1"/>
  <c r="BZ1505" i="1" s="1"/>
  <c r="CO1505" i="1" s="1"/>
  <c r="AX1506" i="1"/>
  <c r="BZ1506" i="1" s="1"/>
  <c r="CO1506" i="1" s="1"/>
  <c r="AX1507" i="1"/>
  <c r="BZ1507" i="1" s="1"/>
  <c r="CO1507" i="1" s="1"/>
  <c r="AX1508" i="1"/>
  <c r="BZ1508" i="1" s="1"/>
  <c r="CO1508" i="1" s="1"/>
  <c r="AX1509" i="1"/>
  <c r="BZ1509" i="1" s="1"/>
  <c r="CO1509" i="1" s="1"/>
  <c r="AX1510" i="1"/>
  <c r="BZ1510" i="1" s="1"/>
  <c r="CO1510" i="1" s="1"/>
  <c r="AX1511" i="1"/>
  <c r="BZ1511" i="1" s="1"/>
  <c r="CO1511" i="1" s="1"/>
  <c r="AX1512" i="1"/>
  <c r="BZ1512" i="1" s="1"/>
  <c r="CO1512" i="1" s="1"/>
  <c r="AX1513" i="1"/>
  <c r="BZ1513" i="1" s="1"/>
  <c r="CO1513" i="1" s="1"/>
  <c r="AX1514" i="1"/>
  <c r="BZ1514" i="1" s="1"/>
  <c r="CO1514" i="1" s="1"/>
  <c r="AX1515" i="1"/>
  <c r="BZ1515" i="1" s="1"/>
  <c r="CO1515" i="1" s="1"/>
  <c r="AX1516" i="1"/>
  <c r="BZ1516" i="1" s="1"/>
  <c r="CO1516" i="1" s="1"/>
  <c r="AX1517" i="1"/>
  <c r="BZ1517" i="1" s="1"/>
  <c r="CO1517" i="1" s="1"/>
  <c r="AX1518" i="1"/>
  <c r="BZ1518" i="1" s="1"/>
  <c r="CO1518" i="1" s="1"/>
  <c r="AX1519" i="1"/>
  <c r="BZ1519" i="1" s="1"/>
  <c r="CO1519" i="1" s="1"/>
  <c r="AX1520" i="1"/>
  <c r="BZ1520" i="1" s="1"/>
  <c r="CO1520" i="1" s="1"/>
  <c r="AX1521" i="1"/>
  <c r="BZ1521" i="1" s="1"/>
  <c r="CO1521" i="1" s="1"/>
  <c r="AX1522" i="1"/>
  <c r="BZ1522" i="1" s="1"/>
  <c r="CO1522" i="1" s="1"/>
  <c r="AX1523" i="1"/>
  <c r="BZ1523" i="1" s="1"/>
  <c r="CO1523" i="1" s="1"/>
  <c r="AX1524" i="1"/>
  <c r="BZ1524" i="1" s="1"/>
  <c r="CO1524" i="1" s="1"/>
  <c r="AX1525" i="1"/>
  <c r="BZ1525" i="1" s="1"/>
  <c r="CO1525" i="1" s="1"/>
  <c r="AX1526" i="1"/>
  <c r="BZ1526" i="1" s="1"/>
  <c r="CO1526" i="1" s="1"/>
  <c r="AX1527" i="1"/>
  <c r="BZ1527" i="1" s="1"/>
  <c r="CO1527" i="1" s="1"/>
  <c r="AX1528" i="1"/>
  <c r="BZ1528" i="1" s="1"/>
  <c r="CO1528" i="1" s="1"/>
  <c r="AX1529" i="1"/>
  <c r="BZ1529" i="1" s="1"/>
  <c r="CO1529" i="1" s="1"/>
  <c r="AX1530" i="1"/>
  <c r="BZ1530" i="1" s="1"/>
  <c r="CO1530" i="1" s="1"/>
  <c r="AX1531" i="1"/>
  <c r="BZ1531" i="1" s="1"/>
  <c r="CO1531" i="1" s="1"/>
  <c r="AX1532" i="1"/>
  <c r="BZ1532" i="1" s="1"/>
  <c r="CO1532" i="1" s="1"/>
  <c r="AX1533" i="1"/>
  <c r="BZ1533" i="1" s="1"/>
  <c r="CO1533" i="1" s="1"/>
  <c r="AX1534" i="1"/>
  <c r="BZ1534" i="1" s="1"/>
  <c r="CO1534" i="1" s="1"/>
  <c r="AX1535" i="1"/>
  <c r="BZ1535" i="1" s="1"/>
  <c r="CO1535" i="1" s="1"/>
  <c r="AX1536" i="1"/>
  <c r="BZ1536" i="1" s="1"/>
  <c r="CO1536" i="1" s="1"/>
  <c r="AX1537" i="1"/>
  <c r="BZ1537" i="1" s="1"/>
  <c r="CO1537" i="1" s="1"/>
  <c r="AX1538" i="1"/>
  <c r="BZ1538" i="1" s="1"/>
  <c r="CO1538" i="1" s="1"/>
  <c r="AX1539" i="1"/>
  <c r="BZ1539" i="1" s="1"/>
  <c r="CO1539" i="1" s="1"/>
  <c r="AX1540" i="1"/>
  <c r="BZ1540" i="1" s="1"/>
  <c r="CO1540" i="1" s="1"/>
  <c r="AX1541" i="1"/>
  <c r="BZ1541" i="1" s="1"/>
  <c r="CO1541" i="1" s="1"/>
  <c r="AX1542" i="1"/>
  <c r="BZ1542" i="1" s="1"/>
  <c r="CO1542" i="1" s="1"/>
  <c r="AX1543" i="1"/>
  <c r="BZ1543" i="1" s="1"/>
  <c r="CO1543" i="1" s="1"/>
  <c r="AX1544" i="1"/>
  <c r="BZ1544" i="1" s="1"/>
  <c r="CO1544" i="1" s="1"/>
  <c r="AX1545" i="1"/>
  <c r="BZ1545" i="1" s="1"/>
  <c r="CO1545" i="1" s="1"/>
  <c r="AX1546" i="1"/>
  <c r="BZ1546" i="1" s="1"/>
  <c r="CO1546" i="1" s="1"/>
  <c r="AX1547" i="1"/>
  <c r="BZ1547" i="1" s="1"/>
  <c r="CO1547" i="1" s="1"/>
  <c r="AX1548" i="1"/>
  <c r="BZ1548" i="1" s="1"/>
  <c r="CO1548" i="1" s="1"/>
  <c r="AX1549" i="1"/>
  <c r="BZ1549" i="1" s="1"/>
  <c r="CO1549" i="1" s="1"/>
  <c r="AX1550" i="1"/>
  <c r="BZ1550" i="1" s="1"/>
  <c r="CO1550" i="1" s="1"/>
  <c r="AX1551" i="1"/>
  <c r="BZ1551" i="1" s="1"/>
  <c r="CO1551" i="1" s="1"/>
  <c r="AX1552" i="1"/>
  <c r="BZ1552" i="1" s="1"/>
  <c r="CO1552" i="1" s="1"/>
  <c r="AX1553" i="1"/>
  <c r="BZ1553" i="1" s="1"/>
  <c r="CO1553" i="1" s="1"/>
  <c r="AX1554" i="1"/>
  <c r="BZ1554" i="1" s="1"/>
  <c r="CO1554" i="1" s="1"/>
  <c r="AX1555" i="1"/>
  <c r="BZ1555" i="1" s="1"/>
  <c r="CO1555" i="1" s="1"/>
  <c r="AX1556" i="1"/>
  <c r="BZ1556" i="1" s="1"/>
  <c r="CO1556" i="1" s="1"/>
  <c r="AX1557" i="1"/>
  <c r="BZ1557" i="1" s="1"/>
  <c r="CO1557" i="1" s="1"/>
  <c r="AX1558" i="1"/>
  <c r="BZ1558" i="1" s="1"/>
  <c r="CO1558" i="1" s="1"/>
  <c r="AX1559" i="1"/>
  <c r="BZ1559" i="1" s="1"/>
  <c r="CO1559" i="1" s="1"/>
  <c r="AX1560" i="1"/>
  <c r="BZ1560" i="1" s="1"/>
  <c r="CO1560" i="1" s="1"/>
  <c r="AX1561" i="1"/>
  <c r="BZ1561" i="1" s="1"/>
  <c r="CO1561" i="1" s="1"/>
  <c r="AX1562" i="1"/>
  <c r="BZ1562" i="1" s="1"/>
  <c r="CO1562" i="1" s="1"/>
  <c r="AX1563" i="1"/>
  <c r="BZ1563" i="1" s="1"/>
  <c r="CO1563" i="1" s="1"/>
  <c r="AX1564" i="1"/>
  <c r="BZ1564" i="1" s="1"/>
  <c r="CO1564" i="1" s="1"/>
  <c r="AX1565" i="1"/>
  <c r="BZ1565" i="1" s="1"/>
  <c r="CO1565" i="1" s="1"/>
  <c r="AX1566" i="1"/>
  <c r="BZ1566" i="1" s="1"/>
  <c r="CO1566" i="1" s="1"/>
  <c r="AX1567" i="1"/>
  <c r="BZ1567" i="1" s="1"/>
  <c r="CO1567" i="1" s="1"/>
  <c r="AX1568" i="1"/>
  <c r="BZ1568" i="1" s="1"/>
  <c r="CO1568" i="1" s="1"/>
  <c r="AX1569" i="1"/>
  <c r="BZ1569" i="1" s="1"/>
  <c r="CO1569" i="1" s="1"/>
  <c r="AX1570" i="1"/>
  <c r="BZ1570" i="1" s="1"/>
  <c r="CO1570" i="1" s="1"/>
  <c r="AX1571" i="1"/>
  <c r="BZ1571" i="1" s="1"/>
  <c r="CO1571" i="1" s="1"/>
  <c r="AX1572" i="1"/>
  <c r="BZ1572" i="1" s="1"/>
  <c r="CO1572" i="1" s="1"/>
  <c r="AX1573" i="1"/>
  <c r="BZ1573" i="1" s="1"/>
  <c r="CO1573" i="1" s="1"/>
  <c r="AX1574" i="1"/>
  <c r="BZ1574" i="1" s="1"/>
  <c r="CO1574" i="1" s="1"/>
  <c r="AX1575" i="1"/>
  <c r="BZ1575" i="1" s="1"/>
  <c r="CO1575" i="1" s="1"/>
  <c r="AX1576" i="1"/>
  <c r="BZ1576" i="1" s="1"/>
  <c r="CO1576" i="1" s="1"/>
  <c r="AX1577" i="1"/>
  <c r="BZ1577" i="1" s="1"/>
  <c r="CO1577" i="1" s="1"/>
  <c r="AX1578" i="1"/>
  <c r="BZ1578" i="1" s="1"/>
  <c r="CO1578" i="1" s="1"/>
  <c r="AX1579" i="1"/>
  <c r="BZ1579" i="1" s="1"/>
  <c r="CO1579" i="1" s="1"/>
  <c r="AX1580" i="1"/>
  <c r="BZ1580" i="1" s="1"/>
  <c r="CO1580" i="1" s="1"/>
  <c r="AX1581" i="1"/>
  <c r="BZ1581" i="1" s="1"/>
  <c r="CO1581" i="1" s="1"/>
  <c r="AX1582" i="1"/>
  <c r="BZ1582" i="1" s="1"/>
  <c r="CO1582" i="1" s="1"/>
  <c r="AX1583" i="1"/>
  <c r="BZ1583" i="1" s="1"/>
  <c r="CO1583" i="1" s="1"/>
  <c r="AX1584" i="1"/>
  <c r="BZ1584" i="1" s="1"/>
  <c r="CO1584" i="1" s="1"/>
  <c r="AX1585" i="1"/>
  <c r="BZ1585" i="1" s="1"/>
  <c r="CO1585" i="1" s="1"/>
  <c r="AX1586" i="1"/>
  <c r="BZ1586" i="1" s="1"/>
  <c r="CO1586" i="1" s="1"/>
  <c r="AX1587" i="1"/>
  <c r="BZ1587" i="1" s="1"/>
  <c r="CO1587" i="1" s="1"/>
  <c r="AX1588" i="1"/>
  <c r="BZ1588" i="1" s="1"/>
  <c r="CO1588" i="1" s="1"/>
  <c r="AX1589" i="1"/>
  <c r="BZ1589" i="1" s="1"/>
  <c r="CO1589" i="1" s="1"/>
  <c r="AX1590" i="1"/>
  <c r="BZ1590" i="1" s="1"/>
  <c r="CO1590" i="1" s="1"/>
  <c r="AX1591" i="1"/>
  <c r="BZ1591" i="1" s="1"/>
  <c r="CO1591" i="1" s="1"/>
  <c r="AX1592" i="1"/>
  <c r="BZ1592" i="1" s="1"/>
  <c r="CO1592" i="1" s="1"/>
  <c r="AX1593" i="1"/>
  <c r="BZ1593" i="1" s="1"/>
  <c r="CO1593" i="1" s="1"/>
  <c r="AX1594" i="1"/>
  <c r="BZ1594" i="1" s="1"/>
  <c r="CO1594" i="1" s="1"/>
  <c r="AX1595" i="1"/>
  <c r="BZ1595" i="1" s="1"/>
  <c r="CO1595" i="1" s="1"/>
  <c r="AX1596" i="1"/>
  <c r="BZ1596" i="1" s="1"/>
  <c r="CO1596" i="1" s="1"/>
  <c r="AX1597" i="1"/>
  <c r="BZ1597" i="1" s="1"/>
  <c r="CO1597" i="1" s="1"/>
  <c r="AX1598" i="1"/>
  <c r="BZ1598" i="1" s="1"/>
  <c r="CO1598" i="1" s="1"/>
  <c r="AX1599" i="1"/>
  <c r="BZ1599" i="1" s="1"/>
  <c r="CO1599" i="1" s="1"/>
  <c r="AX1600" i="1"/>
  <c r="BZ1600" i="1" s="1"/>
  <c r="CO1600" i="1" s="1"/>
  <c r="AX1601" i="1"/>
  <c r="BZ1601" i="1" s="1"/>
  <c r="CO1601" i="1" s="1"/>
  <c r="AX1602" i="1"/>
  <c r="BZ1602" i="1" s="1"/>
  <c r="CO1602" i="1" s="1"/>
  <c r="AX1603" i="1"/>
  <c r="BZ1603" i="1" s="1"/>
  <c r="CO1603" i="1" s="1"/>
  <c r="AX1604" i="1"/>
  <c r="BZ1604" i="1" s="1"/>
  <c r="CO1604" i="1" s="1"/>
  <c r="AX1605" i="1"/>
  <c r="BZ1605" i="1" s="1"/>
  <c r="CO1605" i="1" s="1"/>
  <c r="AX1606" i="1"/>
  <c r="BZ1606" i="1" s="1"/>
  <c r="CO1606" i="1" s="1"/>
  <c r="AX1607" i="1"/>
  <c r="BZ1607" i="1" s="1"/>
  <c r="CO1607" i="1" s="1"/>
  <c r="AX1608" i="1"/>
  <c r="BZ1608" i="1" s="1"/>
  <c r="CO1608" i="1" s="1"/>
  <c r="AX1609" i="1"/>
  <c r="BZ1609" i="1" s="1"/>
  <c r="CO1609" i="1" s="1"/>
  <c r="AX1610" i="1"/>
  <c r="BZ1610" i="1" s="1"/>
  <c r="CO1610" i="1" s="1"/>
  <c r="AX1611" i="1"/>
  <c r="BZ1611" i="1" s="1"/>
  <c r="CO1611" i="1" s="1"/>
  <c r="AX1612" i="1"/>
  <c r="BZ1612" i="1" s="1"/>
  <c r="CO1612" i="1" s="1"/>
  <c r="AX1613" i="1"/>
  <c r="BZ1613" i="1" s="1"/>
  <c r="CO1613" i="1" s="1"/>
  <c r="AX1614" i="1"/>
  <c r="BZ1614" i="1" s="1"/>
  <c r="CO1614" i="1" s="1"/>
  <c r="AX1615" i="1"/>
  <c r="BZ1615" i="1" s="1"/>
  <c r="CO1615" i="1" s="1"/>
  <c r="AX1616" i="1"/>
  <c r="BZ1616" i="1" s="1"/>
  <c r="CO1616" i="1" s="1"/>
  <c r="AX1617" i="1"/>
  <c r="BZ1617" i="1" s="1"/>
  <c r="CO1617" i="1" s="1"/>
  <c r="AX1618" i="1"/>
  <c r="BZ1618" i="1" s="1"/>
  <c r="CO1618" i="1" s="1"/>
  <c r="AX1619" i="1"/>
  <c r="BZ1619" i="1" s="1"/>
  <c r="CO1619" i="1" s="1"/>
  <c r="AX1620" i="1"/>
  <c r="BZ1620" i="1" s="1"/>
  <c r="CO1620" i="1" s="1"/>
  <c r="AX1621" i="1"/>
  <c r="BZ1621" i="1" s="1"/>
  <c r="CO1621" i="1" s="1"/>
  <c r="AX1622" i="1"/>
  <c r="BZ1622" i="1" s="1"/>
  <c r="CO1622" i="1" s="1"/>
  <c r="AX1623" i="1"/>
  <c r="BZ1623" i="1" s="1"/>
  <c r="CO1623" i="1" s="1"/>
  <c r="AX1624" i="1"/>
  <c r="BZ1624" i="1" s="1"/>
  <c r="CO1624" i="1" s="1"/>
  <c r="AX1625" i="1"/>
  <c r="BZ1625" i="1" s="1"/>
  <c r="CO1625" i="1" s="1"/>
  <c r="AX1626" i="1"/>
  <c r="BZ1626" i="1" s="1"/>
  <c r="CO1626" i="1" s="1"/>
  <c r="AX1627" i="1"/>
  <c r="BZ1627" i="1" s="1"/>
  <c r="CO1627" i="1" s="1"/>
  <c r="AX1628" i="1"/>
  <c r="BZ1628" i="1" s="1"/>
  <c r="CO1628" i="1" s="1"/>
  <c r="AX1629" i="1"/>
  <c r="BZ1629" i="1" s="1"/>
  <c r="CO1629" i="1" s="1"/>
  <c r="AX1630" i="1"/>
  <c r="BZ1630" i="1" s="1"/>
  <c r="CO1630" i="1" s="1"/>
  <c r="AX1631" i="1"/>
  <c r="BZ1631" i="1" s="1"/>
  <c r="CO1631" i="1" s="1"/>
  <c r="AX1632" i="1"/>
  <c r="BZ1632" i="1" s="1"/>
  <c r="CO1632" i="1" s="1"/>
  <c r="AV14" i="1"/>
  <c r="BY14" i="1" s="1"/>
  <c r="CN14" i="1" s="1"/>
  <c r="AV15" i="1"/>
  <c r="BY15" i="1" s="1"/>
  <c r="CN15" i="1" s="1"/>
  <c r="AV16" i="1"/>
  <c r="BY16" i="1" s="1"/>
  <c r="CN16" i="1" s="1"/>
  <c r="AV17" i="1"/>
  <c r="BY17" i="1" s="1"/>
  <c r="CN17" i="1" s="1"/>
  <c r="AV18" i="1"/>
  <c r="BY18" i="1" s="1"/>
  <c r="CN18" i="1" s="1"/>
  <c r="AV19" i="1"/>
  <c r="BY19" i="1" s="1"/>
  <c r="CN19" i="1" s="1"/>
  <c r="AV20" i="1"/>
  <c r="BY20" i="1" s="1"/>
  <c r="CN20" i="1" s="1"/>
  <c r="AV21" i="1"/>
  <c r="BY21" i="1" s="1"/>
  <c r="CN21" i="1" s="1"/>
  <c r="AV22" i="1"/>
  <c r="BY22" i="1" s="1"/>
  <c r="CN22" i="1" s="1"/>
  <c r="AV23" i="1"/>
  <c r="BY23" i="1" s="1"/>
  <c r="CN23" i="1" s="1"/>
  <c r="AV24" i="1"/>
  <c r="BY24" i="1" s="1"/>
  <c r="CN24" i="1" s="1"/>
  <c r="AV25" i="1"/>
  <c r="BY25" i="1" s="1"/>
  <c r="CN25" i="1" s="1"/>
  <c r="AV26" i="1"/>
  <c r="BY26" i="1" s="1"/>
  <c r="CN26" i="1" s="1"/>
  <c r="AV27" i="1"/>
  <c r="BY27" i="1" s="1"/>
  <c r="CN27" i="1" s="1"/>
  <c r="AV28" i="1"/>
  <c r="BY28" i="1" s="1"/>
  <c r="CN28" i="1" s="1"/>
  <c r="AV29" i="1"/>
  <c r="BY29" i="1" s="1"/>
  <c r="CN29" i="1" s="1"/>
  <c r="AV30" i="1"/>
  <c r="BY30" i="1" s="1"/>
  <c r="CN30" i="1" s="1"/>
  <c r="AV31" i="1"/>
  <c r="BY31" i="1" s="1"/>
  <c r="CN31" i="1" s="1"/>
  <c r="AV32" i="1"/>
  <c r="BY32" i="1" s="1"/>
  <c r="CN32" i="1" s="1"/>
  <c r="AV33" i="1"/>
  <c r="BY33" i="1" s="1"/>
  <c r="CN33" i="1" s="1"/>
  <c r="AV34" i="1"/>
  <c r="BY34" i="1" s="1"/>
  <c r="CN34" i="1" s="1"/>
  <c r="AV35" i="1"/>
  <c r="BY35" i="1" s="1"/>
  <c r="CN35" i="1" s="1"/>
  <c r="AV36" i="1"/>
  <c r="BY36" i="1" s="1"/>
  <c r="CN36" i="1" s="1"/>
  <c r="AV37" i="1"/>
  <c r="BY37" i="1" s="1"/>
  <c r="CN37" i="1" s="1"/>
  <c r="AV38" i="1"/>
  <c r="BY38" i="1" s="1"/>
  <c r="CN38" i="1" s="1"/>
  <c r="AV39" i="1"/>
  <c r="BY39" i="1" s="1"/>
  <c r="CN39" i="1" s="1"/>
  <c r="AV40" i="1"/>
  <c r="BY40" i="1" s="1"/>
  <c r="CN40" i="1" s="1"/>
  <c r="AV41" i="1"/>
  <c r="BY41" i="1" s="1"/>
  <c r="CN41" i="1" s="1"/>
  <c r="AV42" i="1"/>
  <c r="BY42" i="1" s="1"/>
  <c r="CN42" i="1" s="1"/>
  <c r="AV43" i="1"/>
  <c r="BY43" i="1" s="1"/>
  <c r="CN43" i="1" s="1"/>
  <c r="AV44" i="1"/>
  <c r="BY44" i="1" s="1"/>
  <c r="CN44" i="1" s="1"/>
  <c r="AV45" i="1"/>
  <c r="BY45" i="1" s="1"/>
  <c r="CN45" i="1" s="1"/>
  <c r="AV46" i="1"/>
  <c r="BY46" i="1" s="1"/>
  <c r="CN46" i="1" s="1"/>
  <c r="AV47" i="1"/>
  <c r="BY47" i="1" s="1"/>
  <c r="CN47" i="1" s="1"/>
  <c r="AV48" i="1"/>
  <c r="BY48" i="1" s="1"/>
  <c r="CN48" i="1" s="1"/>
  <c r="AV49" i="1"/>
  <c r="BY49" i="1" s="1"/>
  <c r="CN49" i="1" s="1"/>
  <c r="AV50" i="1"/>
  <c r="BY50" i="1" s="1"/>
  <c r="CN50" i="1" s="1"/>
  <c r="AV51" i="1"/>
  <c r="BY51" i="1" s="1"/>
  <c r="CN51" i="1" s="1"/>
  <c r="AV52" i="1"/>
  <c r="BY52" i="1" s="1"/>
  <c r="CN52" i="1" s="1"/>
  <c r="AV53" i="1"/>
  <c r="BY53" i="1" s="1"/>
  <c r="CN53" i="1" s="1"/>
  <c r="AV54" i="1"/>
  <c r="BY54" i="1" s="1"/>
  <c r="CN54" i="1" s="1"/>
  <c r="AV55" i="1"/>
  <c r="BY55" i="1" s="1"/>
  <c r="CN55" i="1" s="1"/>
  <c r="AV56" i="1"/>
  <c r="BY56" i="1" s="1"/>
  <c r="CN56" i="1" s="1"/>
  <c r="AV57" i="1"/>
  <c r="BY57" i="1" s="1"/>
  <c r="CN57" i="1" s="1"/>
  <c r="AV58" i="1"/>
  <c r="BY58" i="1" s="1"/>
  <c r="CN58" i="1" s="1"/>
  <c r="AV59" i="1"/>
  <c r="BY59" i="1" s="1"/>
  <c r="CN59" i="1" s="1"/>
  <c r="AV60" i="1"/>
  <c r="BY60" i="1" s="1"/>
  <c r="CN60" i="1" s="1"/>
  <c r="AV61" i="1"/>
  <c r="BY61" i="1" s="1"/>
  <c r="CN61" i="1" s="1"/>
  <c r="AV62" i="1"/>
  <c r="BY62" i="1" s="1"/>
  <c r="CN62" i="1" s="1"/>
  <c r="AV63" i="1"/>
  <c r="BY63" i="1" s="1"/>
  <c r="CN63" i="1" s="1"/>
  <c r="AV64" i="1"/>
  <c r="BY64" i="1" s="1"/>
  <c r="CN64" i="1" s="1"/>
  <c r="AV65" i="1"/>
  <c r="BY65" i="1" s="1"/>
  <c r="CN65" i="1" s="1"/>
  <c r="AV66" i="1"/>
  <c r="BY66" i="1" s="1"/>
  <c r="CN66" i="1" s="1"/>
  <c r="AV67" i="1"/>
  <c r="BY67" i="1" s="1"/>
  <c r="CN67" i="1" s="1"/>
  <c r="AV68" i="1"/>
  <c r="BY68" i="1" s="1"/>
  <c r="CN68" i="1" s="1"/>
  <c r="AV69" i="1"/>
  <c r="BY69" i="1" s="1"/>
  <c r="CN69" i="1" s="1"/>
  <c r="AV70" i="1"/>
  <c r="BY70" i="1" s="1"/>
  <c r="CN70" i="1" s="1"/>
  <c r="AV71" i="1"/>
  <c r="BY71" i="1" s="1"/>
  <c r="CN71" i="1" s="1"/>
  <c r="AV72" i="1"/>
  <c r="BY72" i="1" s="1"/>
  <c r="CN72" i="1" s="1"/>
  <c r="AV73" i="1"/>
  <c r="BY73" i="1" s="1"/>
  <c r="CN73" i="1" s="1"/>
  <c r="AV74" i="1"/>
  <c r="BY74" i="1" s="1"/>
  <c r="CN74" i="1" s="1"/>
  <c r="AV75" i="1"/>
  <c r="BY75" i="1" s="1"/>
  <c r="CN75" i="1" s="1"/>
  <c r="AV76" i="1"/>
  <c r="BY76" i="1" s="1"/>
  <c r="CN76" i="1" s="1"/>
  <c r="AV77" i="1"/>
  <c r="BY77" i="1" s="1"/>
  <c r="CN77" i="1" s="1"/>
  <c r="AV78" i="1"/>
  <c r="BY78" i="1" s="1"/>
  <c r="CN78" i="1" s="1"/>
  <c r="AV79" i="1"/>
  <c r="BY79" i="1" s="1"/>
  <c r="CN79" i="1" s="1"/>
  <c r="AV80" i="1"/>
  <c r="BY80" i="1" s="1"/>
  <c r="CN80" i="1" s="1"/>
  <c r="AV81" i="1"/>
  <c r="BY81" i="1" s="1"/>
  <c r="CN81" i="1" s="1"/>
  <c r="AV82" i="1"/>
  <c r="BY82" i="1" s="1"/>
  <c r="CN82" i="1" s="1"/>
  <c r="AV83" i="1"/>
  <c r="BY83" i="1" s="1"/>
  <c r="CN83" i="1" s="1"/>
  <c r="AV84" i="1"/>
  <c r="BY84" i="1" s="1"/>
  <c r="CN84" i="1" s="1"/>
  <c r="AV85" i="1"/>
  <c r="BY85" i="1" s="1"/>
  <c r="CN85" i="1" s="1"/>
  <c r="AV86" i="1"/>
  <c r="BY86" i="1" s="1"/>
  <c r="CN86" i="1" s="1"/>
  <c r="AV87" i="1"/>
  <c r="BY87" i="1" s="1"/>
  <c r="CN87" i="1" s="1"/>
  <c r="AV88" i="1"/>
  <c r="BY88" i="1" s="1"/>
  <c r="CN88" i="1" s="1"/>
  <c r="AV89" i="1"/>
  <c r="BY89" i="1" s="1"/>
  <c r="CN89" i="1" s="1"/>
  <c r="AV90" i="1"/>
  <c r="BY90" i="1" s="1"/>
  <c r="CN90" i="1" s="1"/>
  <c r="AV91" i="1"/>
  <c r="BY91" i="1" s="1"/>
  <c r="CN91" i="1" s="1"/>
  <c r="AV92" i="1"/>
  <c r="BY92" i="1" s="1"/>
  <c r="CN92" i="1" s="1"/>
  <c r="AV93" i="1"/>
  <c r="BY93" i="1" s="1"/>
  <c r="CN93" i="1" s="1"/>
  <c r="AV94" i="1"/>
  <c r="BY94" i="1" s="1"/>
  <c r="CN94" i="1" s="1"/>
  <c r="AV95" i="1"/>
  <c r="BY95" i="1" s="1"/>
  <c r="CN95" i="1" s="1"/>
  <c r="AV96" i="1"/>
  <c r="BY96" i="1" s="1"/>
  <c r="CN96" i="1" s="1"/>
  <c r="AV97" i="1"/>
  <c r="BY97" i="1" s="1"/>
  <c r="CN97" i="1" s="1"/>
  <c r="AV98" i="1"/>
  <c r="BY98" i="1" s="1"/>
  <c r="CN98" i="1" s="1"/>
  <c r="AV99" i="1"/>
  <c r="BY99" i="1" s="1"/>
  <c r="CN99" i="1" s="1"/>
  <c r="AV100" i="1"/>
  <c r="BY100" i="1" s="1"/>
  <c r="CN100" i="1" s="1"/>
  <c r="AV101" i="1"/>
  <c r="BY101" i="1" s="1"/>
  <c r="CN101" i="1" s="1"/>
  <c r="AV102" i="1"/>
  <c r="BY102" i="1" s="1"/>
  <c r="CN102" i="1" s="1"/>
  <c r="AV103" i="1"/>
  <c r="BY103" i="1" s="1"/>
  <c r="CN103" i="1" s="1"/>
  <c r="AV104" i="1"/>
  <c r="BY104" i="1" s="1"/>
  <c r="CN104" i="1" s="1"/>
  <c r="AV105" i="1"/>
  <c r="BY105" i="1" s="1"/>
  <c r="CN105" i="1" s="1"/>
  <c r="AV106" i="1"/>
  <c r="BY106" i="1" s="1"/>
  <c r="CN106" i="1" s="1"/>
  <c r="AV107" i="1"/>
  <c r="BY107" i="1" s="1"/>
  <c r="CN107" i="1" s="1"/>
  <c r="AV108" i="1"/>
  <c r="BY108" i="1" s="1"/>
  <c r="CN108" i="1" s="1"/>
  <c r="AV109" i="1"/>
  <c r="BY109" i="1" s="1"/>
  <c r="CN109" i="1" s="1"/>
  <c r="AV110" i="1"/>
  <c r="BY110" i="1" s="1"/>
  <c r="CN110" i="1" s="1"/>
  <c r="AV111" i="1"/>
  <c r="BY111" i="1" s="1"/>
  <c r="CN111" i="1" s="1"/>
  <c r="AV112" i="1"/>
  <c r="BY112" i="1" s="1"/>
  <c r="CN112" i="1" s="1"/>
  <c r="AV113" i="1"/>
  <c r="BY113" i="1" s="1"/>
  <c r="CN113" i="1" s="1"/>
  <c r="AV114" i="1"/>
  <c r="BY114" i="1" s="1"/>
  <c r="CN114" i="1" s="1"/>
  <c r="AV115" i="1"/>
  <c r="BY115" i="1" s="1"/>
  <c r="CN115" i="1" s="1"/>
  <c r="AV116" i="1"/>
  <c r="BY116" i="1" s="1"/>
  <c r="CN116" i="1" s="1"/>
  <c r="AV117" i="1"/>
  <c r="BY117" i="1" s="1"/>
  <c r="CN117" i="1" s="1"/>
  <c r="AV118" i="1"/>
  <c r="BY118" i="1" s="1"/>
  <c r="CN118" i="1" s="1"/>
  <c r="AV119" i="1"/>
  <c r="BY119" i="1" s="1"/>
  <c r="CN119" i="1" s="1"/>
  <c r="AV120" i="1"/>
  <c r="BY120" i="1" s="1"/>
  <c r="CN120" i="1" s="1"/>
  <c r="AV121" i="1"/>
  <c r="BY121" i="1" s="1"/>
  <c r="CN121" i="1" s="1"/>
  <c r="AV122" i="1"/>
  <c r="BY122" i="1" s="1"/>
  <c r="CN122" i="1" s="1"/>
  <c r="AV123" i="1"/>
  <c r="BY123" i="1" s="1"/>
  <c r="CN123" i="1" s="1"/>
  <c r="AV124" i="1"/>
  <c r="BY124" i="1" s="1"/>
  <c r="CN124" i="1" s="1"/>
  <c r="AV125" i="1"/>
  <c r="BY125" i="1" s="1"/>
  <c r="CN125" i="1" s="1"/>
  <c r="AV126" i="1"/>
  <c r="BY126" i="1" s="1"/>
  <c r="CN126" i="1" s="1"/>
  <c r="AV127" i="1"/>
  <c r="BY127" i="1" s="1"/>
  <c r="CN127" i="1" s="1"/>
  <c r="AV128" i="1"/>
  <c r="BY128" i="1" s="1"/>
  <c r="CN128" i="1" s="1"/>
  <c r="AV129" i="1"/>
  <c r="BY129" i="1" s="1"/>
  <c r="CN129" i="1" s="1"/>
  <c r="AV130" i="1"/>
  <c r="BY130" i="1" s="1"/>
  <c r="CN130" i="1" s="1"/>
  <c r="AV131" i="1"/>
  <c r="BY131" i="1" s="1"/>
  <c r="CN131" i="1" s="1"/>
  <c r="AV132" i="1"/>
  <c r="BY132" i="1" s="1"/>
  <c r="CN132" i="1" s="1"/>
  <c r="AV133" i="1"/>
  <c r="BY133" i="1" s="1"/>
  <c r="CN133" i="1" s="1"/>
  <c r="AV134" i="1"/>
  <c r="BY134" i="1" s="1"/>
  <c r="CN134" i="1" s="1"/>
  <c r="AV135" i="1"/>
  <c r="BY135" i="1" s="1"/>
  <c r="CN135" i="1" s="1"/>
  <c r="AV136" i="1"/>
  <c r="BY136" i="1" s="1"/>
  <c r="CN136" i="1" s="1"/>
  <c r="AV137" i="1"/>
  <c r="BY137" i="1" s="1"/>
  <c r="CN137" i="1" s="1"/>
  <c r="AV138" i="1"/>
  <c r="BY138" i="1" s="1"/>
  <c r="CN138" i="1" s="1"/>
  <c r="AV139" i="1"/>
  <c r="BY139" i="1" s="1"/>
  <c r="CN139" i="1" s="1"/>
  <c r="AV140" i="1"/>
  <c r="BY140" i="1" s="1"/>
  <c r="CN140" i="1" s="1"/>
  <c r="AV141" i="1"/>
  <c r="BY141" i="1" s="1"/>
  <c r="CN141" i="1" s="1"/>
  <c r="AV142" i="1"/>
  <c r="BY142" i="1" s="1"/>
  <c r="CN142" i="1" s="1"/>
  <c r="AV143" i="1"/>
  <c r="BY143" i="1" s="1"/>
  <c r="CN143" i="1" s="1"/>
  <c r="AV144" i="1"/>
  <c r="BY144" i="1" s="1"/>
  <c r="CN144" i="1" s="1"/>
  <c r="AV145" i="1"/>
  <c r="BY145" i="1" s="1"/>
  <c r="CN145" i="1" s="1"/>
  <c r="AV146" i="1"/>
  <c r="BY146" i="1" s="1"/>
  <c r="CN146" i="1" s="1"/>
  <c r="AV147" i="1"/>
  <c r="BY147" i="1" s="1"/>
  <c r="CN147" i="1" s="1"/>
  <c r="AV148" i="1"/>
  <c r="BY148" i="1" s="1"/>
  <c r="CN148" i="1" s="1"/>
  <c r="AV149" i="1"/>
  <c r="BY149" i="1" s="1"/>
  <c r="CN149" i="1" s="1"/>
  <c r="AV150" i="1"/>
  <c r="BY150" i="1" s="1"/>
  <c r="CN150" i="1" s="1"/>
  <c r="AV151" i="1"/>
  <c r="BY151" i="1" s="1"/>
  <c r="CN151" i="1" s="1"/>
  <c r="AV152" i="1"/>
  <c r="BY152" i="1" s="1"/>
  <c r="CN152" i="1" s="1"/>
  <c r="AV153" i="1"/>
  <c r="BY153" i="1" s="1"/>
  <c r="CN153" i="1" s="1"/>
  <c r="AV154" i="1"/>
  <c r="BY154" i="1" s="1"/>
  <c r="CN154" i="1" s="1"/>
  <c r="AV155" i="1"/>
  <c r="BY155" i="1" s="1"/>
  <c r="CN155" i="1" s="1"/>
  <c r="AV156" i="1"/>
  <c r="BY156" i="1" s="1"/>
  <c r="CN156" i="1" s="1"/>
  <c r="AV157" i="1"/>
  <c r="BY157" i="1" s="1"/>
  <c r="CN157" i="1" s="1"/>
  <c r="AV158" i="1"/>
  <c r="BY158" i="1" s="1"/>
  <c r="CN158" i="1" s="1"/>
  <c r="AV159" i="1"/>
  <c r="BY159" i="1" s="1"/>
  <c r="CN159" i="1" s="1"/>
  <c r="AV160" i="1"/>
  <c r="BY160" i="1" s="1"/>
  <c r="CN160" i="1" s="1"/>
  <c r="AV161" i="1"/>
  <c r="BY161" i="1" s="1"/>
  <c r="CN161" i="1" s="1"/>
  <c r="AV162" i="1"/>
  <c r="BY162" i="1" s="1"/>
  <c r="CN162" i="1" s="1"/>
  <c r="AV163" i="1"/>
  <c r="BY163" i="1" s="1"/>
  <c r="CN163" i="1" s="1"/>
  <c r="AV164" i="1"/>
  <c r="BY164" i="1" s="1"/>
  <c r="CN164" i="1" s="1"/>
  <c r="AV165" i="1"/>
  <c r="BY165" i="1" s="1"/>
  <c r="CN165" i="1" s="1"/>
  <c r="AV166" i="1"/>
  <c r="BY166" i="1" s="1"/>
  <c r="CN166" i="1" s="1"/>
  <c r="AV167" i="1"/>
  <c r="BY167" i="1" s="1"/>
  <c r="CN167" i="1" s="1"/>
  <c r="AV168" i="1"/>
  <c r="BY168" i="1" s="1"/>
  <c r="CN168" i="1" s="1"/>
  <c r="AV169" i="1"/>
  <c r="BY169" i="1" s="1"/>
  <c r="CN169" i="1" s="1"/>
  <c r="AV170" i="1"/>
  <c r="BY170" i="1" s="1"/>
  <c r="CN170" i="1" s="1"/>
  <c r="AV171" i="1"/>
  <c r="BY171" i="1" s="1"/>
  <c r="CN171" i="1" s="1"/>
  <c r="AV172" i="1"/>
  <c r="BY172" i="1" s="1"/>
  <c r="CN172" i="1" s="1"/>
  <c r="AV173" i="1"/>
  <c r="BY173" i="1" s="1"/>
  <c r="CN173" i="1" s="1"/>
  <c r="AV174" i="1"/>
  <c r="BY174" i="1" s="1"/>
  <c r="CN174" i="1" s="1"/>
  <c r="AV175" i="1"/>
  <c r="BY175" i="1" s="1"/>
  <c r="CN175" i="1" s="1"/>
  <c r="AV176" i="1"/>
  <c r="BY176" i="1" s="1"/>
  <c r="CN176" i="1" s="1"/>
  <c r="AV177" i="1"/>
  <c r="BY177" i="1" s="1"/>
  <c r="CN177" i="1" s="1"/>
  <c r="AV178" i="1"/>
  <c r="BY178" i="1" s="1"/>
  <c r="CN178" i="1" s="1"/>
  <c r="AV179" i="1"/>
  <c r="BY179" i="1" s="1"/>
  <c r="CN179" i="1" s="1"/>
  <c r="AV180" i="1"/>
  <c r="BY180" i="1" s="1"/>
  <c r="CN180" i="1" s="1"/>
  <c r="AV181" i="1"/>
  <c r="BY181" i="1" s="1"/>
  <c r="CN181" i="1" s="1"/>
  <c r="AV182" i="1"/>
  <c r="BY182" i="1" s="1"/>
  <c r="CN182" i="1" s="1"/>
  <c r="AV183" i="1"/>
  <c r="BY183" i="1" s="1"/>
  <c r="CN183" i="1" s="1"/>
  <c r="AV184" i="1"/>
  <c r="BY184" i="1" s="1"/>
  <c r="CN184" i="1" s="1"/>
  <c r="AV185" i="1"/>
  <c r="BY185" i="1" s="1"/>
  <c r="CN185" i="1" s="1"/>
  <c r="AV186" i="1"/>
  <c r="BY186" i="1" s="1"/>
  <c r="CN186" i="1" s="1"/>
  <c r="AV187" i="1"/>
  <c r="BY187" i="1" s="1"/>
  <c r="CN187" i="1" s="1"/>
  <c r="AV188" i="1"/>
  <c r="BY188" i="1" s="1"/>
  <c r="CN188" i="1" s="1"/>
  <c r="AV189" i="1"/>
  <c r="BY189" i="1" s="1"/>
  <c r="CN189" i="1" s="1"/>
  <c r="AV190" i="1"/>
  <c r="BY190" i="1" s="1"/>
  <c r="CN190" i="1" s="1"/>
  <c r="AV191" i="1"/>
  <c r="BY191" i="1" s="1"/>
  <c r="CN191" i="1" s="1"/>
  <c r="AV192" i="1"/>
  <c r="BY192" i="1" s="1"/>
  <c r="CN192" i="1" s="1"/>
  <c r="AV193" i="1"/>
  <c r="BY193" i="1" s="1"/>
  <c r="CN193" i="1" s="1"/>
  <c r="AV194" i="1"/>
  <c r="BY194" i="1" s="1"/>
  <c r="CN194" i="1" s="1"/>
  <c r="AV195" i="1"/>
  <c r="BY195" i="1" s="1"/>
  <c r="CN195" i="1" s="1"/>
  <c r="AV196" i="1"/>
  <c r="BY196" i="1" s="1"/>
  <c r="CN196" i="1" s="1"/>
  <c r="AV197" i="1"/>
  <c r="BY197" i="1" s="1"/>
  <c r="CN197" i="1" s="1"/>
  <c r="AV198" i="1"/>
  <c r="BY198" i="1" s="1"/>
  <c r="CN198" i="1" s="1"/>
  <c r="AV199" i="1"/>
  <c r="BY199" i="1" s="1"/>
  <c r="CN199" i="1" s="1"/>
  <c r="AV200" i="1"/>
  <c r="BY200" i="1" s="1"/>
  <c r="CN200" i="1" s="1"/>
  <c r="AV201" i="1"/>
  <c r="BY201" i="1" s="1"/>
  <c r="CN201" i="1" s="1"/>
  <c r="AV202" i="1"/>
  <c r="BY202" i="1" s="1"/>
  <c r="CN202" i="1" s="1"/>
  <c r="AV203" i="1"/>
  <c r="BY203" i="1" s="1"/>
  <c r="CN203" i="1" s="1"/>
  <c r="AV204" i="1"/>
  <c r="BY204" i="1" s="1"/>
  <c r="CN204" i="1" s="1"/>
  <c r="AV205" i="1"/>
  <c r="BY205" i="1" s="1"/>
  <c r="CN205" i="1" s="1"/>
  <c r="AV206" i="1"/>
  <c r="BY206" i="1" s="1"/>
  <c r="CN206" i="1" s="1"/>
  <c r="AV207" i="1"/>
  <c r="BY207" i="1" s="1"/>
  <c r="CN207" i="1" s="1"/>
  <c r="AV208" i="1"/>
  <c r="BY208" i="1" s="1"/>
  <c r="CN208" i="1" s="1"/>
  <c r="AV209" i="1"/>
  <c r="BY209" i="1" s="1"/>
  <c r="CN209" i="1" s="1"/>
  <c r="AV210" i="1"/>
  <c r="BY210" i="1" s="1"/>
  <c r="CN210" i="1" s="1"/>
  <c r="AV211" i="1"/>
  <c r="BY211" i="1" s="1"/>
  <c r="CN211" i="1" s="1"/>
  <c r="AV212" i="1"/>
  <c r="BY212" i="1" s="1"/>
  <c r="CN212" i="1" s="1"/>
  <c r="AV213" i="1"/>
  <c r="BY213" i="1" s="1"/>
  <c r="CN213" i="1" s="1"/>
  <c r="AV214" i="1"/>
  <c r="BY214" i="1" s="1"/>
  <c r="CN214" i="1" s="1"/>
  <c r="AV215" i="1"/>
  <c r="BY215" i="1" s="1"/>
  <c r="CN215" i="1" s="1"/>
  <c r="AV216" i="1"/>
  <c r="BY216" i="1" s="1"/>
  <c r="CN216" i="1" s="1"/>
  <c r="AV217" i="1"/>
  <c r="BY217" i="1" s="1"/>
  <c r="CN217" i="1" s="1"/>
  <c r="AV218" i="1"/>
  <c r="BY218" i="1" s="1"/>
  <c r="CN218" i="1" s="1"/>
  <c r="AV219" i="1"/>
  <c r="BY219" i="1" s="1"/>
  <c r="CN219" i="1" s="1"/>
  <c r="AV220" i="1"/>
  <c r="BY220" i="1" s="1"/>
  <c r="CN220" i="1" s="1"/>
  <c r="AV221" i="1"/>
  <c r="BY221" i="1" s="1"/>
  <c r="CN221" i="1" s="1"/>
  <c r="AV222" i="1"/>
  <c r="BY222" i="1" s="1"/>
  <c r="CN222" i="1" s="1"/>
  <c r="AV223" i="1"/>
  <c r="BY223" i="1" s="1"/>
  <c r="CN223" i="1" s="1"/>
  <c r="AV224" i="1"/>
  <c r="BY224" i="1" s="1"/>
  <c r="CN224" i="1" s="1"/>
  <c r="AV225" i="1"/>
  <c r="BY225" i="1" s="1"/>
  <c r="CN225" i="1" s="1"/>
  <c r="AV226" i="1"/>
  <c r="BY226" i="1" s="1"/>
  <c r="CN226" i="1" s="1"/>
  <c r="AV227" i="1"/>
  <c r="BY227" i="1" s="1"/>
  <c r="CN227" i="1" s="1"/>
  <c r="AV228" i="1"/>
  <c r="BY228" i="1" s="1"/>
  <c r="CN228" i="1" s="1"/>
  <c r="AV229" i="1"/>
  <c r="BY229" i="1" s="1"/>
  <c r="CN229" i="1" s="1"/>
  <c r="AV230" i="1"/>
  <c r="BY230" i="1" s="1"/>
  <c r="CN230" i="1" s="1"/>
  <c r="AV231" i="1"/>
  <c r="BY231" i="1" s="1"/>
  <c r="CN231" i="1" s="1"/>
  <c r="AV232" i="1"/>
  <c r="BY232" i="1" s="1"/>
  <c r="CN232" i="1" s="1"/>
  <c r="AV233" i="1"/>
  <c r="BY233" i="1" s="1"/>
  <c r="CN233" i="1" s="1"/>
  <c r="AV234" i="1"/>
  <c r="BY234" i="1" s="1"/>
  <c r="CN234" i="1" s="1"/>
  <c r="AV235" i="1"/>
  <c r="BY235" i="1" s="1"/>
  <c r="CN235" i="1" s="1"/>
  <c r="AV236" i="1"/>
  <c r="BY236" i="1" s="1"/>
  <c r="CN236" i="1" s="1"/>
  <c r="AV237" i="1"/>
  <c r="BY237" i="1" s="1"/>
  <c r="CN237" i="1" s="1"/>
  <c r="AV238" i="1"/>
  <c r="BY238" i="1" s="1"/>
  <c r="CN238" i="1" s="1"/>
  <c r="AV239" i="1"/>
  <c r="BY239" i="1" s="1"/>
  <c r="CN239" i="1" s="1"/>
  <c r="AV240" i="1"/>
  <c r="BY240" i="1" s="1"/>
  <c r="CN240" i="1" s="1"/>
  <c r="AV241" i="1"/>
  <c r="BY241" i="1" s="1"/>
  <c r="CN241" i="1" s="1"/>
  <c r="AV242" i="1"/>
  <c r="BY242" i="1" s="1"/>
  <c r="CN242" i="1" s="1"/>
  <c r="AV243" i="1"/>
  <c r="BY243" i="1" s="1"/>
  <c r="CN243" i="1" s="1"/>
  <c r="AV244" i="1"/>
  <c r="BY244" i="1" s="1"/>
  <c r="CN244" i="1" s="1"/>
  <c r="AV245" i="1"/>
  <c r="BY245" i="1" s="1"/>
  <c r="CN245" i="1" s="1"/>
  <c r="AV246" i="1"/>
  <c r="BY246" i="1" s="1"/>
  <c r="CN246" i="1" s="1"/>
  <c r="AV247" i="1"/>
  <c r="BY247" i="1" s="1"/>
  <c r="CN247" i="1" s="1"/>
  <c r="AV248" i="1"/>
  <c r="BY248" i="1" s="1"/>
  <c r="CN248" i="1" s="1"/>
  <c r="AV249" i="1"/>
  <c r="BY249" i="1" s="1"/>
  <c r="CN249" i="1" s="1"/>
  <c r="AV250" i="1"/>
  <c r="BY250" i="1" s="1"/>
  <c r="CN250" i="1" s="1"/>
  <c r="AV251" i="1"/>
  <c r="BY251" i="1" s="1"/>
  <c r="CN251" i="1" s="1"/>
  <c r="AV252" i="1"/>
  <c r="BY252" i="1" s="1"/>
  <c r="CN252" i="1" s="1"/>
  <c r="AV253" i="1"/>
  <c r="BY253" i="1" s="1"/>
  <c r="CN253" i="1" s="1"/>
  <c r="AV254" i="1"/>
  <c r="BY254" i="1" s="1"/>
  <c r="CN254" i="1" s="1"/>
  <c r="AV255" i="1"/>
  <c r="BY255" i="1" s="1"/>
  <c r="CN255" i="1" s="1"/>
  <c r="AV256" i="1"/>
  <c r="BY256" i="1" s="1"/>
  <c r="CN256" i="1" s="1"/>
  <c r="AV257" i="1"/>
  <c r="BY257" i="1" s="1"/>
  <c r="CN257" i="1" s="1"/>
  <c r="AV258" i="1"/>
  <c r="BY258" i="1" s="1"/>
  <c r="CN258" i="1" s="1"/>
  <c r="AV259" i="1"/>
  <c r="BY259" i="1" s="1"/>
  <c r="CN259" i="1" s="1"/>
  <c r="AV260" i="1"/>
  <c r="BY260" i="1" s="1"/>
  <c r="CN260" i="1" s="1"/>
  <c r="AV261" i="1"/>
  <c r="BY261" i="1" s="1"/>
  <c r="CN261" i="1" s="1"/>
  <c r="AV262" i="1"/>
  <c r="BY262" i="1" s="1"/>
  <c r="CN262" i="1" s="1"/>
  <c r="AV263" i="1"/>
  <c r="BY263" i="1" s="1"/>
  <c r="CN263" i="1" s="1"/>
  <c r="AV264" i="1"/>
  <c r="BY264" i="1" s="1"/>
  <c r="CN264" i="1" s="1"/>
  <c r="AV265" i="1"/>
  <c r="BY265" i="1" s="1"/>
  <c r="CN265" i="1" s="1"/>
  <c r="AV266" i="1"/>
  <c r="BY266" i="1" s="1"/>
  <c r="CN266" i="1" s="1"/>
  <c r="AV267" i="1"/>
  <c r="BY267" i="1" s="1"/>
  <c r="CN267" i="1" s="1"/>
  <c r="AV268" i="1"/>
  <c r="BY268" i="1" s="1"/>
  <c r="CN268" i="1" s="1"/>
  <c r="AV269" i="1"/>
  <c r="BY269" i="1" s="1"/>
  <c r="CN269" i="1" s="1"/>
  <c r="AV270" i="1"/>
  <c r="BY270" i="1" s="1"/>
  <c r="CN270" i="1" s="1"/>
  <c r="AV271" i="1"/>
  <c r="BY271" i="1" s="1"/>
  <c r="CN271" i="1" s="1"/>
  <c r="AV272" i="1"/>
  <c r="BY272" i="1" s="1"/>
  <c r="CN272" i="1" s="1"/>
  <c r="AV273" i="1"/>
  <c r="BY273" i="1" s="1"/>
  <c r="CN273" i="1" s="1"/>
  <c r="AV274" i="1"/>
  <c r="BY274" i="1" s="1"/>
  <c r="CN274" i="1" s="1"/>
  <c r="AV275" i="1"/>
  <c r="BY275" i="1" s="1"/>
  <c r="CN275" i="1" s="1"/>
  <c r="AV276" i="1"/>
  <c r="BY276" i="1" s="1"/>
  <c r="CN276" i="1" s="1"/>
  <c r="AV277" i="1"/>
  <c r="BY277" i="1" s="1"/>
  <c r="CN277" i="1" s="1"/>
  <c r="AV278" i="1"/>
  <c r="BY278" i="1" s="1"/>
  <c r="CN278" i="1" s="1"/>
  <c r="AV279" i="1"/>
  <c r="BY279" i="1" s="1"/>
  <c r="CN279" i="1" s="1"/>
  <c r="AV280" i="1"/>
  <c r="BY280" i="1" s="1"/>
  <c r="CN280" i="1" s="1"/>
  <c r="AV281" i="1"/>
  <c r="BY281" i="1" s="1"/>
  <c r="CN281" i="1" s="1"/>
  <c r="AV282" i="1"/>
  <c r="BY282" i="1" s="1"/>
  <c r="CN282" i="1" s="1"/>
  <c r="AV283" i="1"/>
  <c r="BY283" i="1" s="1"/>
  <c r="CN283" i="1" s="1"/>
  <c r="AV284" i="1"/>
  <c r="BY284" i="1" s="1"/>
  <c r="CN284" i="1" s="1"/>
  <c r="AV285" i="1"/>
  <c r="BY285" i="1" s="1"/>
  <c r="CN285" i="1" s="1"/>
  <c r="AV286" i="1"/>
  <c r="BY286" i="1" s="1"/>
  <c r="CN286" i="1" s="1"/>
  <c r="AV287" i="1"/>
  <c r="BY287" i="1" s="1"/>
  <c r="CN287" i="1" s="1"/>
  <c r="AV288" i="1"/>
  <c r="BY288" i="1" s="1"/>
  <c r="CN288" i="1" s="1"/>
  <c r="AV289" i="1"/>
  <c r="BY289" i="1" s="1"/>
  <c r="CN289" i="1" s="1"/>
  <c r="AV290" i="1"/>
  <c r="BY290" i="1" s="1"/>
  <c r="CN290" i="1" s="1"/>
  <c r="AV291" i="1"/>
  <c r="BY291" i="1" s="1"/>
  <c r="CN291" i="1" s="1"/>
  <c r="AV292" i="1"/>
  <c r="BY292" i="1" s="1"/>
  <c r="CN292" i="1" s="1"/>
  <c r="AV293" i="1"/>
  <c r="BY293" i="1" s="1"/>
  <c r="CN293" i="1" s="1"/>
  <c r="AV294" i="1"/>
  <c r="BY294" i="1" s="1"/>
  <c r="CN294" i="1" s="1"/>
  <c r="AV295" i="1"/>
  <c r="BY295" i="1" s="1"/>
  <c r="CN295" i="1" s="1"/>
  <c r="AV296" i="1"/>
  <c r="BY296" i="1" s="1"/>
  <c r="CN296" i="1" s="1"/>
  <c r="AV297" i="1"/>
  <c r="BY297" i="1" s="1"/>
  <c r="CN297" i="1" s="1"/>
  <c r="AV298" i="1"/>
  <c r="BY298" i="1" s="1"/>
  <c r="CN298" i="1" s="1"/>
  <c r="AV299" i="1"/>
  <c r="BY299" i="1" s="1"/>
  <c r="CN299" i="1" s="1"/>
  <c r="AV300" i="1"/>
  <c r="BY300" i="1" s="1"/>
  <c r="CN300" i="1" s="1"/>
  <c r="AV301" i="1"/>
  <c r="BY301" i="1" s="1"/>
  <c r="CN301" i="1" s="1"/>
  <c r="AV302" i="1"/>
  <c r="BY302" i="1" s="1"/>
  <c r="CN302" i="1" s="1"/>
  <c r="AV303" i="1"/>
  <c r="BY303" i="1" s="1"/>
  <c r="CN303" i="1" s="1"/>
  <c r="AV304" i="1"/>
  <c r="BY304" i="1" s="1"/>
  <c r="CN304" i="1" s="1"/>
  <c r="AV305" i="1"/>
  <c r="BY305" i="1" s="1"/>
  <c r="CN305" i="1" s="1"/>
  <c r="AV306" i="1"/>
  <c r="BY306" i="1" s="1"/>
  <c r="CN306" i="1" s="1"/>
  <c r="AV307" i="1"/>
  <c r="BY307" i="1" s="1"/>
  <c r="CN307" i="1" s="1"/>
  <c r="AV308" i="1"/>
  <c r="BY308" i="1" s="1"/>
  <c r="CN308" i="1" s="1"/>
  <c r="AV309" i="1"/>
  <c r="BY309" i="1" s="1"/>
  <c r="CN309" i="1" s="1"/>
  <c r="AV310" i="1"/>
  <c r="BY310" i="1" s="1"/>
  <c r="CN310" i="1" s="1"/>
  <c r="AV311" i="1"/>
  <c r="BY311" i="1" s="1"/>
  <c r="CN311" i="1" s="1"/>
  <c r="AV312" i="1"/>
  <c r="BY312" i="1" s="1"/>
  <c r="CN312" i="1" s="1"/>
  <c r="AV313" i="1"/>
  <c r="BY313" i="1" s="1"/>
  <c r="CN313" i="1" s="1"/>
  <c r="AV314" i="1"/>
  <c r="BY314" i="1" s="1"/>
  <c r="CN314" i="1" s="1"/>
  <c r="AV315" i="1"/>
  <c r="BY315" i="1" s="1"/>
  <c r="CN315" i="1" s="1"/>
  <c r="AV316" i="1"/>
  <c r="BY316" i="1" s="1"/>
  <c r="CN316" i="1" s="1"/>
  <c r="AV317" i="1"/>
  <c r="BY317" i="1" s="1"/>
  <c r="CN317" i="1" s="1"/>
  <c r="AV318" i="1"/>
  <c r="BY318" i="1" s="1"/>
  <c r="CN318" i="1" s="1"/>
  <c r="AV319" i="1"/>
  <c r="BY319" i="1" s="1"/>
  <c r="CN319" i="1" s="1"/>
  <c r="AV320" i="1"/>
  <c r="BY320" i="1" s="1"/>
  <c r="CN320" i="1" s="1"/>
  <c r="AV321" i="1"/>
  <c r="BY321" i="1" s="1"/>
  <c r="CN321" i="1" s="1"/>
  <c r="AV322" i="1"/>
  <c r="BY322" i="1" s="1"/>
  <c r="CN322" i="1" s="1"/>
  <c r="AV323" i="1"/>
  <c r="BY323" i="1" s="1"/>
  <c r="CN323" i="1" s="1"/>
  <c r="AV324" i="1"/>
  <c r="BY324" i="1" s="1"/>
  <c r="CN324" i="1" s="1"/>
  <c r="AV325" i="1"/>
  <c r="BY325" i="1" s="1"/>
  <c r="CN325" i="1" s="1"/>
  <c r="AV326" i="1"/>
  <c r="BY326" i="1" s="1"/>
  <c r="CN326" i="1" s="1"/>
  <c r="AV327" i="1"/>
  <c r="BY327" i="1" s="1"/>
  <c r="CN327" i="1" s="1"/>
  <c r="AV328" i="1"/>
  <c r="BY328" i="1" s="1"/>
  <c r="CN328" i="1" s="1"/>
  <c r="AV329" i="1"/>
  <c r="BY329" i="1" s="1"/>
  <c r="CN329" i="1" s="1"/>
  <c r="AV330" i="1"/>
  <c r="BY330" i="1" s="1"/>
  <c r="CN330" i="1" s="1"/>
  <c r="AV331" i="1"/>
  <c r="BY331" i="1" s="1"/>
  <c r="CN331" i="1" s="1"/>
  <c r="AV332" i="1"/>
  <c r="BY332" i="1" s="1"/>
  <c r="CN332" i="1" s="1"/>
  <c r="AV333" i="1"/>
  <c r="BY333" i="1" s="1"/>
  <c r="CN333" i="1" s="1"/>
  <c r="AV334" i="1"/>
  <c r="BY334" i="1" s="1"/>
  <c r="CN334" i="1" s="1"/>
  <c r="AV335" i="1"/>
  <c r="BY335" i="1" s="1"/>
  <c r="CN335" i="1" s="1"/>
  <c r="AV336" i="1"/>
  <c r="BY336" i="1" s="1"/>
  <c r="CN336" i="1" s="1"/>
  <c r="AV337" i="1"/>
  <c r="BY337" i="1" s="1"/>
  <c r="CN337" i="1" s="1"/>
  <c r="AV338" i="1"/>
  <c r="BY338" i="1" s="1"/>
  <c r="CN338" i="1" s="1"/>
  <c r="AV339" i="1"/>
  <c r="BY339" i="1" s="1"/>
  <c r="CN339" i="1" s="1"/>
  <c r="AV340" i="1"/>
  <c r="BY340" i="1" s="1"/>
  <c r="CN340" i="1" s="1"/>
  <c r="AV341" i="1"/>
  <c r="BY341" i="1" s="1"/>
  <c r="CN341" i="1" s="1"/>
  <c r="AV342" i="1"/>
  <c r="BY342" i="1" s="1"/>
  <c r="CN342" i="1" s="1"/>
  <c r="AV343" i="1"/>
  <c r="BY343" i="1" s="1"/>
  <c r="CN343" i="1" s="1"/>
  <c r="AV344" i="1"/>
  <c r="BY344" i="1" s="1"/>
  <c r="CN344" i="1" s="1"/>
  <c r="AV345" i="1"/>
  <c r="BY345" i="1" s="1"/>
  <c r="CN345" i="1" s="1"/>
  <c r="AV346" i="1"/>
  <c r="BY346" i="1" s="1"/>
  <c r="CN346" i="1" s="1"/>
  <c r="AV347" i="1"/>
  <c r="BY347" i="1" s="1"/>
  <c r="CN347" i="1" s="1"/>
  <c r="AV348" i="1"/>
  <c r="BY348" i="1" s="1"/>
  <c r="CN348" i="1" s="1"/>
  <c r="AV349" i="1"/>
  <c r="BY349" i="1" s="1"/>
  <c r="CN349" i="1" s="1"/>
  <c r="AV350" i="1"/>
  <c r="BY350" i="1" s="1"/>
  <c r="CN350" i="1" s="1"/>
  <c r="AV351" i="1"/>
  <c r="BY351" i="1" s="1"/>
  <c r="CN351" i="1" s="1"/>
  <c r="AV352" i="1"/>
  <c r="BY352" i="1" s="1"/>
  <c r="CN352" i="1" s="1"/>
  <c r="AV353" i="1"/>
  <c r="BY353" i="1" s="1"/>
  <c r="CN353" i="1" s="1"/>
  <c r="AV354" i="1"/>
  <c r="BY354" i="1" s="1"/>
  <c r="CN354" i="1" s="1"/>
  <c r="AV355" i="1"/>
  <c r="BY355" i="1" s="1"/>
  <c r="CN355" i="1" s="1"/>
  <c r="AV356" i="1"/>
  <c r="BY356" i="1" s="1"/>
  <c r="CN356" i="1" s="1"/>
  <c r="AV357" i="1"/>
  <c r="BY357" i="1" s="1"/>
  <c r="CN357" i="1" s="1"/>
  <c r="AV358" i="1"/>
  <c r="BY358" i="1" s="1"/>
  <c r="CN358" i="1" s="1"/>
  <c r="AV359" i="1"/>
  <c r="BY359" i="1" s="1"/>
  <c r="CN359" i="1" s="1"/>
  <c r="AV360" i="1"/>
  <c r="BY360" i="1" s="1"/>
  <c r="CN360" i="1" s="1"/>
  <c r="AV361" i="1"/>
  <c r="BY361" i="1" s="1"/>
  <c r="CN361" i="1" s="1"/>
  <c r="AV362" i="1"/>
  <c r="BY362" i="1" s="1"/>
  <c r="CN362" i="1" s="1"/>
  <c r="AV363" i="1"/>
  <c r="BY363" i="1" s="1"/>
  <c r="CN363" i="1" s="1"/>
  <c r="AV364" i="1"/>
  <c r="BY364" i="1" s="1"/>
  <c r="CN364" i="1" s="1"/>
  <c r="AV365" i="1"/>
  <c r="BY365" i="1" s="1"/>
  <c r="CN365" i="1" s="1"/>
  <c r="AV366" i="1"/>
  <c r="BY366" i="1" s="1"/>
  <c r="CN366" i="1" s="1"/>
  <c r="AV367" i="1"/>
  <c r="BY367" i="1" s="1"/>
  <c r="CN367" i="1" s="1"/>
  <c r="AV368" i="1"/>
  <c r="BY368" i="1" s="1"/>
  <c r="CN368" i="1" s="1"/>
  <c r="AV369" i="1"/>
  <c r="BY369" i="1" s="1"/>
  <c r="CN369" i="1" s="1"/>
  <c r="AV370" i="1"/>
  <c r="BY370" i="1" s="1"/>
  <c r="CN370" i="1" s="1"/>
  <c r="AV371" i="1"/>
  <c r="BY371" i="1" s="1"/>
  <c r="CN371" i="1" s="1"/>
  <c r="AV372" i="1"/>
  <c r="BY372" i="1" s="1"/>
  <c r="CN372" i="1" s="1"/>
  <c r="AV373" i="1"/>
  <c r="BY373" i="1" s="1"/>
  <c r="CN373" i="1" s="1"/>
  <c r="AV374" i="1"/>
  <c r="BY374" i="1" s="1"/>
  <c r="CN374" i="1" s="1"/>
  <c r="AV375" i="1"/>
  <c r="BY375" i="1" s="1"/>
  <c r="CN375" i="1" s="1"/>
  <c r="AV376" i="1"/>
  <c r="BY376" i="1" s="1"/>
  <c r="CN376" i="1" s="1"/>
  <c r="AV377" i="1"/>
  <c r="BY377" i="1" s="1"/>
  <c r="CN377" i="1" s="1"/>
  <c r="AV378" i="1"/>
  <c r="BY378" i="1" s="1"/>
  <c r="CN378" i="1" s="1"/>
  <c r="AV379" i="1"/>
  <c r="BY379" i="1" s="1"/>
  <c r="CN379" i="1" s="1"/>
  <c r="AV380" i="1"/>
  <c r="BY380" i="1" s="1"/>
  <c r="CN380" i="1" s="1"/>
  <c r="AV381" i="1"/>
  <c r="BY381" i="1" s="1"/>
  <c r="CN381" i="1" s="1"/>
  <c r="AV382" i="1"/>
  <c r="BY382" i="1" s="1"/>
  <c r="CN382" i="1" s="1"/>
  <c r="AV383" i="1"/>
  <c r="BY383" i="1" s="1"/>
  <c r="CN383" i="1" s="1"/>
  <c r="AV384" i="1"/>
  <c r="BY384" i="1" s="1"/>
  <c r="CN384" i="1" s="1"/>
  <c r="AV385" i="1"/>
  <c r="BY385" i="1" s="1"/>
  <c r="CN385" i="1" s="1"/>
  <c r="AV386" i="1"/>
  <c r="BY386" i="1" s="1"/>
  <c r="CN386" i="1" s="1"/>
  <c r="AV387" i="1"/>
  <c r="BY387" i="1" s="1"/>
  <c r="CN387" i="1" s="1"/>
  <c r="AV388" i="1"/>
  <c r="BY388" i="1" s="1"/>
  <c r="CN388" i="1" s="1"/>
  <c r="AV389" i="1"/>
  <c r="BY389" i="1" s="1"/>
  <c r="CN389" i="1" s="1"/>
  <c r="AV390" i="1"/>
  <c r="BY390" i="1" s="1"/>
  <c r="CN390" i="1" s="1"/>
  <c r="AV391" i="1"/>
  <c r="BY391" i="1" s="1"/>
  <c r="CN391" i="1" s="1"/>
  <c r="AV392" i="1"/>
  <c r="BY392" i="1" s="1"/>
  <c r="CN392" i="1" s="1"/>
  <c r="AV393" i="1"/>
  <c r="BY393" i="1" s="1"/>
  <c r="CN393" i="1" s="1"/>
  <c r="AV394" i="1"/>
  <c r="BY394" i="1" s="1"/>
  <c r="CN394" i="1" s="1"/>
  <c r="AV395" i="1"/>
  <c r="BY395" i="1" s="1"/>
  <c r="CN395" i="1" s="1"/>
  <c r="AV396" i="1"/>
  <c r="BY396" i="1" s="1"/>
  <c r="CN396" i="1" s="1"/>
  <c r="AV397" i="1"/>
  <c r="BY397" i="1" s="1"/>
  <c r="CN397" i="1" s="1"/>
  <c r="AV398" i="1"/>
  <c r="BY398" i="1" s="1"/>
  <c r="CN398" i="1" s="1"/>
  <c r="AV399" i="1"/>
  <c r="BY399" i="1" s="1"/>
  <c r="CN399" i="1" s="1"/>
  <c r="AV400" i="1"/>
  <c r="BY400" i="1" s="1"/>
  <c r="CN400" i="1" s="1"/>
  <c r="AV401" i="1"/>
  <c r="BY401" i="1" s="1"/>
  <c r="CN401" i="1" s="1"/>
  <c r="AV402" i="1"/>
  <c r="BY402" i="1" s="1"/>
  <c r="CN402" i="1" s="1"/>
  <c r="AV403" i="1"/>
  <c r="BY403" i="1" s="1"/>
  <c r="CN403" i="1" s="1"/>
  <c r="AV404" i="1"/>
  <c r="BY404" i="1" s="1"/>
  <c r="CN404" i="1" s="1"/>
  <c r="AV405" i="1"/>
  <c r="BY405" i="1" s="1"/>
  <c r="CN405" i="1" s="1"/>
  <c r="AV406" i="1"/>
  <c r="BY406" i="1" s="1"/>
  <c r="CN406" i="1" s="1"/>
  <c r="AV407" i="1"/>
  <c r="BY407" i="1" s="1"/>
  <c r="CN407" i="1" s="1"/>
  <c r="AV408" i="1"/>
  <c r="BY408" i="1" s="1"/>
  <c r="CN408" i="1" s="1"/>
  <c r="AV409" i="1"/>
  <c r="BY409" i="1" s="1"/>
  <c r="CN409" i="1" s="1"/>
  <c r="AV410" i="1"/>
  <c r="BY410" i="1" s="1"/>
  <c r="CN410" i="1" s="1"/>
  <c r="AV411" i="1"/>
  <c r="BY411" i="1" s="1"/>
  <c r="CN411" i="1" s="1"/>
  <c r="AV412" i="1"/>
  <c r="BY412" i="1" s="1"/>
  <c r="CN412" i="1" s="1"/>
  <c r="AV413" i="1"/>
  <c r="BY413" i="1" s="1"/>
  <c r="CN413" i="1" s="1"/>
  <c r="AV414" i="1"/>
  <c r="BY414" i="1" s="1"/>
  <c r="CN414" i="1" s="1"/>
  <c r="AV415" i="1"/>
  <c r="BY415" i="1" s="1"/>
  <c r="CN415" i="1" s="1"/>
  <c r="AV416" i="1"/>
  <c r="BY416" i="1" s="1"/>
  <c r="CN416" i="1" s="1"/>
  <c r="AV417" i="1"/>
  <c r="BY417" i="1" s="1"/>
  <c r="CN417" i="1" s="1"/>
  <c r="AV418" i="1"/>
  <c r="BY418" i="1" s="1"/>
  <c r="CN418" i="1" s="1"/>
  <c r="AV419" i="1"/>
  <c r="BY419" i="1" s="1"/>
  <c r="CN419" i="1" s="1"/>
  <c r="AV420" i="1"/>
  <c r="BY420" i="1" s="1"/>
  <c r="CN420" i="1" s="1"/>
  <c r="AV421" i="1"/>
  <c r="BY421" i="1" s="1"/>
  <c r="CN421" i="1" s="1"/>
  <c r="AV422" i="1"/>
  <c r="BY422" i="1" s="1"/>
  <c r="CN422" i="1" s="1"/>
  <c r="AV423" i="1"/>
  <c r="BY423" i="1" s="1"/>
  <c r="CN423" i="1" s="1"/>
  <c r="AV424" i="1"/>
  <c r="BY424" i="1" s="1"/>
  <c r="CN424" i="1" s="1"/>
  <c r="AV425" i="1"/>
  <c r="BY425" i="1" s="1"/>
  <c r="CN425" i="1" s="1"/>
  <c r="AV426" i="1"/>
  <c r="BY426" i="1" s="1"/>
  <c r="CN426" i="1" s="1"/>
  <c r="AV427" i="1"/>
  <c r="BY427" i="1" s="1"/>
  <c r="CN427" i="1" s="1"/>
  <c r="AV428" i="1"/>
  <c r="BY428" i="1" s="1"/>
  <c r="CN428" i="1" s="1"/>
  <c r="AV429" i="1"/>
  <c r="BY429" i="1" s="1"/>
  <c r="CN429" i="1" s="1"/>
  <c r="AV430" i="1"/>
  <c r="BY430" i="1" s="1"/>
  <c r="CN430" i="1" s="1"/>
  <c r="AV431" i="1"/>
  <c r="BY431" i="1" s="1"/>
  <c r="CN431" i="1" s="1"/>
  <c r="AV432" i="1"/>
  <c r="BY432" i="1" s="1"/>
  <c r="CN432" i="1" s="1"/>
  <c r="AV433" i="1"/>
  <c r="BY433" i="1" s="1"/>
  <c r="CN433" i="1" s="1"/>
  <c r="AV434" i="1"/>
  <c r="BY434" i="1" s="1"/>
  <c r="CN434" i="1" s="1"/>
  <c r="AV435" i="1"/>
  <c r="BY435" i="1" s="1"/>
  <c r="CN435" i="1" s="1"/>
  <c r="AV436" i="1"/>
  <c r="BY436" i="1" s="1"/>
  <c r="CN436" i="1" s="1"/>
  <c r="AV437" i="1"/>
  <c r="BY437" i="1" s="1"/>
  <c r="CN437" i="1" s="1"/>
  <c r="AV438" i="1"/>
  <c r="BY438" i="1" s="1"/>
  <c r="CN438" i="1" s="1"/>
  <c r="AV439" i="1"/>
  <c r="BY439" i="1" s="1"/>
  <c r="CN439" i="1" s="1"/>
  <c r="AV440" i="1"/>
  <c r="BY440" i="1" s="1"/>
  <c r="CN440" i="1" s="1"/>
  <c r="AV441" i="1"/>
  <c r="BY441" i="1" s="1"/>
  <c r="CN441" i="1" s="1"/>
  <c r="AV442" i="1"/>
  <c r="BY442" i="1" s="1"/>
  <c r="CN442" i="1" s="1"/>
  <c r="AV443" i="1"/>
  <c r="BY443" i="1" s="1"/>
  <c r="CN443" i="1" s="1"/>
  <c r="AV444" i="1"/>
  <c r="BY444" i="1" s="1"/>
  <c r="CN444" i="1" s="1"/>
  <c r="AV445" i="1"/>
  <c r="BY445" i="1" s="1"/>
  <c r="CN445" i="1" s="1"/>
  <c r="AV446" i="1"/>
  <c r="BY446" i="1" s="1"/>
  <c r="CN446" i="1" s="1"/>
  <c r="AV447" i="1"/>
  <c r="BY447" i="1" s="1"/>
  <c r="CN447" i="1" s="1"/>
  <c r="AV448" i="1"/>
  <c r="BY448" i="1" s="1"/>
  <c r="CN448" i="1" s="1"/>
  <c r="AV449" i="1"/>
  <c r="BY449" i="1" s="1"/>
  <c r="CN449" i="1" s="1"/>
  <c r="AV450" i="1"/>
  <c r="BY450" i="1" s="1"/>
  <c r="CN450" i="1" s="1"/>
  <c r="AV451" i="1"/>
  <c r="BY451" i="1" s="1"/>
  <c r="CN451" i="1" s="1"/>
  <c r="AV452" i="1"/>
  <c r="BY452" i="1" s="1"/>
  <c r="CN452" i="1" s="1"/>
  <c r="AV453" i="1"/>
  <c r="BY453" i="1" s="1"/>
  <c r="CN453" i="1" s="1"/>
  <c r="AV454" i="1"/>
  <c r="BY454" i="1" s="1"/>
  <c r="CN454" i="1" s="1"/>
  <c r="AV455" i="1"/>
  <c r="BY455" i="1" s="1"/>
  <c r="CN455" i="1" s="1"/>
  <c r="AV456" i="1"/>
  <c r="BY456" i="1" s="1"/>
  <c r="CN456" i="1" s="1"/>
  <c r="AV457" i="1"/>
  <c r="BY457" i="1" s="1"/>
  <c r="CN457" i="1" s="1"/>
  <c r="AV458" i="1"/>
  <c r="BY458" i="1" s="1"/>
  <c r="CN458" i="1" s="1"/>
  <c r="AV459" i="1"/>
  <c r="BY459" i="1" s="1"/>
  <c r="CN459" i="1" s="1"/>
  <c r="AV460" i="1"/>
  <c r="BY460" i="1" s="1"/>
  <c r="CN460" i="1" s="1"/>
  <c r="AV461" i="1"/>
  <c r="BY461" i="1" s="1"/>
  <c r="CN461" i="1" s="1"/>
  <c r="AV462" i="1"/>
  <c r="BY462" i="1" s="1"/>
  <c r="CN462" i="1" s="1"/>
  <c r="AV463" i="1"/>
  <c r="BY463" i="1" s="1"/>
  <c r="CN463" i="1" s="1"/>
  <c r="AV464" i="1"/>
  <c r="BY464" i="1" s="1"/>
  <c r="CN464" i="1" s="1"/>
  <c r="AV465" i="1"/>
  <c r="BY465" i="1" s="1"/>
  <c r="CN465" i="1" s="1"/>
  <c r="AV466" i="1"/>
  <c r="BY466" i="1" s="1"/>
  <c r="CN466" i="1" s="1"/>
  <c r="AV467" i="1"/>
  <c r="BY467" i="1" s="1"/>
  <c r="CN467" i="1" s="1"/>
  <c r="AV468" i="1"/>
  <c r="BY468" i="1" s="1"/>
  <c r="CN468" i="1" s="1"/>
  <c r="AV469" i="1"/>
  <c r="BY469" i="1" s="1"/>
  <c r="CN469" i="1" s="1"/>
  <c r="AV470" i="1"/>
  <c r="BY470" i="1" s="1"/>
  <c r="CN470" i="1" s="1"/>
  <c r="AV471" i="1"/>
  <c r="BY471" i="1" s="1"/>
  <c r="CN471" i="1" s="1"/>
  <c r="AV472" i="1"/>
  <c r="BY472" i="1" s="1"/>
  <c r="CN472" i="1" s="1"/>
  <c r="AV473" i="1"/>
  <c r="BY473" i="1" s="1"/>
  <c r="CN473" i="1" s="1"/>
  <c r="AV474" i="1"/>
  <c r="BY474" i="1" s="1"/>
  <c r="CN474" i="1" s="1"/>
  <c r="AV475" i="1"/>
  <c r="BY475" i="1" s="1"/>
  <c r="CN475" i="1" s="1"/>
  <c r="AV476" i="1"/>
  <c r="BY476" i="1" s="1"/>
  <c r="CN476" i="1" s="1"/>
  <c r="AV477" i="1"/>
  <c r="BY477" i="1" s="1"/>
  <c r="CN477" i="1" s="1"/>
  <c r="AV478" i="1"/>
  <c r="BY478" i="1" s="1"/>
  <c r="CN478" i="1" s="1"/>
  <c r="AV479" i="1"/>
  <c r="BY479" i="1" s="1"/>
  <c r="CN479" i="1" s="1"/>
  <c r="AV480" i="1"/>
  <c r="BY480" i="1" s="1"/>
  <c r="CN480" i="1" s="1"/>
  <c r="AV481" i="1"/>
  <c r="BY481" i="1" s="1"/>
  <c r="CN481" i="1" s="1"/>
  <c r="AV482" i="1"/>
  <c r="BY482" i="1" s="1"/>
  <c r="CN482" i="1" s="1"/>
  <c r="AV483" i="1"/>
  <c r="BY483" i="1" s="1"/>
  <c r="CN483" i="1" s="1"/>
  <c r="AV484" i="1"/>
  <c r="BY484" i="1" s="1"/>
  <c r="CN484" i="1" s="1"/>
  <c r="AV485" i="1"/>
  <c r="BY485" i="1" s="1"/>
  <c r="CN485" i="1" s="1"/>
  <c r="AV486" i="1"/>
  <c r="BY486" i="1" s="1"/>
  <c r="CN486" i="1" s="1"/>
  <c r="AV487" i="1"/>
  <c r="BY487" i="1" s="1"/>
  <c r="CN487" i="1" s="1"/>
  <c r="AV488" i="1"/>
  <c r="BY488" i="1" s="1"/>
  <c r="CN488" i="1" s="1"/>
  <c r="AV489" i="1"/>
  <c r="BY489" i="1" s="1"/>
  <c r="CN489" i="1" s="1"/>
  <c r="AV490" i="1"/>
  <c r="BY490" i="1" s="1"/>
  <c r="CN490" i="1" s="1"/>
  <c r="AV491" i="1"/>
  <c r="BY491" i="1" s="1"/>
  <c r="CN491" i="1" s="1"/>
  <c r="AV492" i="1"/>
  <c r="BY492" i="1" s="1"/>
  <c r="CN492" i="1" s="1"/>
  <c r="AV493" i="1"/>
  <c r="BY493" i="1" s="1"/>
  <c r="CN493" i="1" s="1"/>
  <c r="AV494" i="1"/>
  <c r="BY494" i="1" s="1"/>
  <c r="CN494" i="1" s="1"/>
  <c r="AV495" i="1"/>
  <c r="BY495" i="1" s="1"/>
  <c r="CN495" i="1" s="1"/>
  <c r="AV496" i="1"/>
  <c r="BY496" i="1" s="1"/>
  <c r="CN496" i="1" s="1"/>
  <c r="AV497" i="1"/>
  <c r="BY497" i="1" s="1"/>
  <c r="CN497" i="1" s="1"/>
  <c r="AV498" i="1"/>
  <c r="BY498" i="1" s="1"/>
  <c r="CN498" i="1" s="1"/>
  <c r="AV499" i="1"/>
  <c r="BY499" i="1" s="1"/>
  <c r="CN499" i="1" s="1"/>
  <c r="AV500" i="1"/>
  <c r="BY500" i="1" s="1"/>
  <c r="CN500" i="1" s="1"/>
  <c r="AV501" i="1"/>
  <c r="BY501" i="1" s="1"/>
  <c r="CN501" i="1" s="1"/>
  <c r="AV502" i="1"/>
  <c r="BY502" i="1" s="1"/>
  <c r="CN502" i="1" s="1"/>
  <c r="AV503" i="1"/>
  <c r="BY503" i="1" s="1"/>
  <c r="CN503" i="1" s="1"/>
  <c r="AV504" i="1"/>
  <c r="BY504" i="1" s="1"/>
  <c r="CN504" i="1" s="1"/>
  <c r="AV505" i="1"/>
  <c r="BY505" i="1" s="1"/>
  <c r="CN505" i="1" s="1"/>
  <c r="AV506" i="1"/>
  <c r="BY506" i="1" s="1"/>
  <c r="CN506" i="1" s="1"/>
  <c r="AV507" i="1"/>
  <c r="BY507" i="1" s="1"/>
  <c r="CN507" i="1" s="1"/>
  <c r="AV508" i="1"/>
  <c r="BY508" i="1" s="1"/>
  <c r="CN508" i="1" s="1"/>
  <c r="AV509" i="1"/>
  <c r="BY509" i="1" s="1"/>
  <c r="CN509" i="1" s="1"/>
  <c r="AV510" i="1"/>
  <c r="BY510" i="1" s="1"/>
  <c r="CN510" i="1" s="1"/>
  <c r="AV511" i="1"/>
  <c r="BY511" i="1" s="1"/>
  <c r="CN511" i="1" s="1"/>
  <c r="AV512" i="1"/>
  <c r="BY512" i="1" s="1"/>
  <c r="CN512" i="1" s="1"/>
  <c r="AV513" i="1"/>
  <c r="BY513" i="1" s="1"/>
  <c r="CN513" i="1" s="1"/>
  <c r="AV514" i="1"/>
  <c r="BY514" i="1" s="1"/>
  <c r="CN514" i="1" s="1"/>
  <c r="AV515" i="1"/>
  <c r="BY515" i="1" s="1"/>
  <c r="CN515" i="1" s="1"/>
  <c r="AV516" i="1"/>
  <c r="BY516" i="1" s="1"/>
  <c r="CN516" i="1" s="1"/>
  <c r="AV517" i="1"/>
  <c r="BY517" i="1" s="1"/>
  <c r="CN517" i="1" s="1"/>
  <c r="AV518" i="1"/>
  <c r="BY518" i="1" s="1"/>
  <c r="CN518" i="1" s="1"/>
  <c r="AV519" i="1"/>
  <c r="BY519" i="1" s="1"/>
  <c r="CN519" i="1" s="1"/>
  <c r="AV520" i="1"/>
  <c r="BY520" i="1" s="1"/>
  <c r="CN520" i="1" s="1"/>
  <c r="AV521" i="1"/>
  <c r="BY521" i="1" s="1"/>
  <c r="CN521" i="1" s="1"/>
  <c r="AV522" i="1"/>
  <c r="BY522" i="1" s="1"/>
  <c r="CN522" i="1" s="1"/>
  <c r="AV523" i="1"/>
  <c r="BY523" i="1" s="1"/>
  <c r="CN523" i="1" s="1"/>
  <c r="AV524" i="1"/>
  <c r="BY524" i="1" s="1"/>
  <c r="CN524" i="1" s="1"/>
  <c r="AV525" i="1"/>
  <c r="BY525" i="1" s="1"/>
  <c r="CN525" i="1" s="1"/>
  <c r="AV526" i="1"/>
  <c r="BY526" i="1" s="1"/>
  <c r="CN526" i="1" s="1"/>
  <c r="AV527" i="1"/>
  <c r="BY527" i="1" s="1"/>
  <c r="CN527" i="1" s="1"/>
  <c r="AV528" i="1"/>
  <c r="BY528" i="1" s="1"/>
  <c r="CN528" i="1" s="1"/>
  <c r="AV529" i="1"/>
  <c r="BY529" i="1" s="1"/>
  <c r="CN529" i="1" s="1"/>
  <c r="AV530" i="1"/>
  <c r="BY530" i="1" s="1"/>
  <c r="CN530" i="1" s="1"/>
  <c r="AV531" i="1"/>
  <c r="BY531" i="1" s="1"/>
  <c r="CN531" i="1" s="1"/>
  <c r="AV532" i="1"/>
  <c r="BY532" i="1" s="1"/>
  <c r="CN532" i="1" s="1"/>
  <c r="AV533" i="1"/>
  <c r="BY533" i="1" s="1"/>
  <c r="CN533" i="1" s="1"/>
  <c r="AV534" i="1"/>
  <c r="BY534" i="1" s="1"/>
  <c r="CN534" i="1" s="1"/>
  <c r="AV535" i="1"/>
  <c r="BY535" i="1" s="1"/>
  <c r="CN535" i="1" s="1"/>
  <c r="AV536" i="1"/>
  <c r="BY536" i="1" s="1"/>
  <c r="CN536" i="1" s="1"/>
  <c r="AV537" i="1"/>
  <c r="BY537" i="1" s="1"/>
  <c r="CN537" i="1" s="1"/>
  <c r="AV538" i="1"/>
  <c r="BY538" i="1" s="1"/>
  <c r="CN538" i="1" s="1"/>
  <c r="AV539" i="1"/>
  <c r="BY539" i="1" s="1"/>
  <c r="CN539" i="1" s="1"/>
  <c r="AV540" i="1"/>
  <c r="BY540" i="1" s="1"/>
  <c r="CN540" i="1" s="1"/>
  <c r="AV541" i="1"/>
  <c r="BY541" i="1" s="1"/>
  <c r="CN541" i="1" s="1"/>
  <c r="AV542" i="1"/>
  <c r="BY542" i="1" s="1"/>
  <c r="CN542" i="1" s="1"/>
  <c r="AV543" i="1"/>
  <c r="BY543" i="1" s="1"/>
  <c r="CN543" i="1" s="1"/>
  <c r="AV544" i="1"/>
  <c r="BY544" i="1" s="1"/>
  <c r="CN544" i="1" s="1"/>
  <c r="AV545" i="1"/>
  <c r="BY545" i="1" s="1"/>
  <c r="CN545" i="1" s="1"/>
  <c r="AV546" i="1"/>
  <c r="BY546" i="1" s="1"/>
  <c r="CN546" i="1" s="1"/>
  <c r="AV547" i="1"/>
  <c r="BY547" i="1" s="1"/>
  <c r="CN547" i="1" s="1"/>
  <c r="AV548" i="1"/>
  <c r="BY548" i="1" s="1"/>
  <c r="CN548" i="1" s="1"/>
  <c r="AV549" i="1"/>
  <c r="BY549" i="1" s="1"/>
  <c r="CN549" i="1" s="1"/>
  <c r="AV550" i="1"/>
  <c r="BY550" i="1" s="1"/>
  <c r="CN550" i="1" s="1"/>
  <c r="AV551" i="1"/>
  <c r="BY551" i="1" s="1"/>
  <c r="CN551" i="1" s="1"/>
  <c r="AV552" i="1"/>
  <c r="BY552" i="1" s="1"/>
  <c r="CN552" i="1" s="1"/>
  <c r="AV553" i="1"/>
  <c r="BY553" i="1" s="1"/>
  <c r="CN553" i="1" s="1"/>
  <c r="AV554" i="1"/>
  <c r="BY554" i="1" s="1"/>
  <c r="CN554" i="1" s="1"/>
  <c r="AV555" i="1"/>
  <c r="BY555" i="1" s="1"/>
  <c r="CN555" i="1" s="1"/>
  <c r="AV556" i="1"/>
  <c r="BY556" i="1" s="1"/>
  <c r="CN556" i="1" s="1"/>
  <c r="AV557" i="1"/>
  <c r="BY557" i="1" s="1"/>
  <c r="CN557" i="1" s="1"/>
  <c r="AV558" i="1"/>
  <c r="BY558" i="1" s="1"/>
  <c r="CN558" i="1" s="1"/>
  <c r="AV559" i="1"/>
  <c r="BY559" i="1" s="1"/>
  <c r="CN559" i="1" s="1"/>
  <c r="AV560" i="1"/>
  <c r="BY560" i="1" s="1"/>
  <c r="CN560" i="1" s="1"/>
  <c r="AV561" i="1"/>
  <c r="BY561" i="1" s="1"/>
  <c r="CN561" i="1" s="1"/>
  <c r="AV562" i="1"/>
  <c r="BY562" i="1" s="1"/>
  <c r="CN562" i="1" s="1"/>
  <c r="AV563" i="1"/>
  <c r="BY563" i="1" s="1"/>
  <c r="CN563" i="1" s="1"/>
  <c r="AV564" i="1"/>
  <c r="BY564" i="1" s="1"/>
  <c r="CN564" i="1" s="1"/>
  <c r="AV565" i="1"/>
  <c r="BY565" i="1" s="1"/>
  <c r="CN565" i="1" s="1"/>
  <c r="AV566" i="1"/>
  <c r="BY566" i="1" s="1"/>
  <c r="CN566" i="1" s="1"/>
  <c r="AV567" i="1"/>
  <c r="BY567" i="1" s="1"/>
  <c r="CN567" i="1" s="1"/>
  <c r="AV568" i="1"/>
  <c r="BY568" i="1" s="1"/>
  <c r="CN568" i="1" s="1"/>
  <c r="AV569" i="1"/>
  <c r="BY569" i="1" s="1"/>
  <c r="CN569" i="1" s="1"/>
  <c r="AV570" i="1"/>
  <c r="BY570" i="1" s="1"/>
  <c r="CN570" i="1" s="1"/>
  <c r="AV571" i="1"/>
  <c r="BY571" i="1" s="1"/>
  <c r="CN571" i="1" s="1"/>
  <c r="AV572" i="1"/>
  <c r="BY572" i="1" s="1"/>
  <c r="CN572" i="1" s="1"/>
  <c r="AV573" i="1"/>
  <c r="BY573" i="1" s="1"/>
  <c r="CN573" i="1" s="1"/>
  <c r="AV574" i="1"/>
  <c r="BY574" i="1" s="1"/>
  <c r="CN574" i="1" s="1"/>
  <c r="AV575" i="1"/>
  <c r="BY575" i="1" s="1"/>
  <c r="CN575" i="1" s="1"/>
  <c r="AV576" i="1"/>
  <c r="BY576" i="1" s="1"/>
  <c r="CN576" i="1" s="1"/>
  <c r="AV577" i="1"/>
  <c r="BY577" i="1" s="1"/>
  <c r="CN577" i="1" s="1"/>
  <c r="AV578" i="1"/>
  <c r="BY578" i="1" s="1"/>
  <c r="CN578" i="1" s="1"/>
  <c r="AV579" i="1"/>
  <c r="BY579" i="1" s="1"/>
  <c r="CN579" i="1" s="1"/>
  <c r="AV580" i="1"/>
  <c r="BY580" i="1" s="1"/>
  <c r="CN580" i="1" s="1"/>
  <c r="AV581" i="1"/>
  <c r="BY581" i="1" s="1"/>
  <c r="CN581" i="1" s="1"/>
  <c r="AV582" i="1"/>
  <c r="BY582" i="1" s="1"/>
  <c r="CN582" i="1" s="1"/>
  <c r="AV583" i="1"/>
  <c r="BY583" i="1" s="1"/>
  <c r="CN583" i="1" s="1"/>
  <c r="AV584" i="1"/>
  <c r="BY584" i="1" s="1"/>
  <c r="CN584" i="1" s="1"/>
  <c r="AV585" i="1"/>
  <c r="BY585" i="1" s="1"/>
  <c r="CN585" i="1" s="1"/>
  <c r="AV586" i="1"/>
  <c r="BY586" i="1" s="1"/>
  <c r="CN586" i="1" s="1"/>
  <c r="AV587" i="1"/>
  <c r="BY587" i="1" s="1"/>
  <c r="CN587" i="1" s="1"/>
  <c r="AV588" i="1"/>
  <c r="BY588" i="1" s="1"/>
  <c r="CN588" i="1" s="1"/>
  <c r="AV589" i="1"/>
  <c r="BY589" i="1" s="1"/>
  <c r="CN589" i="1" s="1"/>
  <c r="AV590" i="1"/>
  <c r="BY590" i="1" s="1"/>
  <c r="CN590" i="1" s="1"/>
  <c r="AV591" i="1"/>
  <c r="BY591" i="1" s="1"/>
  <c r="CN591" i="1" s="1"/>
  <c r="AV592" i="1"/>
  <c r="BY592" i="1" s="1"/>
  <c r="CN592" i="1" s="1"/>
  <c r="AV593" i="1"/>
  <c r="BY593" i="1" s="1"/>
  <c r="CN593" i="1" s="1"/>
  <c r="AV594" i="1"/>
  <c r="BY594" i="1" s="1"/>
  <c r="CN594" i="1" s="1"/>
  <c r="AV595" i="1"/>
  <c r="BY595" i="1" s="1"/>
  <c r="CN595" i="1" s="1"/>
  <c r="AV596" i="1"/>
  <c r="BY596" i="1" s="1"/>
  <c r="CN596" i="1" s="1"/>
  <c r="AV597" i="1"/>
  <c r="BY597" i="1" s="1"/>
  <c r="CN597" i="1" s="1"/>
  <c r="AV598" i="1"/>
  <c r="BY598" i="1" s="1"/>
  <c r="CN598" i="1" s="1"/>
  <c r="AV599" i="1"/>
  <c r="BY599" i="1" s="1"/>
  <c r="CN599" i="1" s="1"/>
  <c r="AV600" i="1"/>
  <c r="BY600" i="1" s="1"/>
  <c r="CN600" i="1" s="1"/>
  <c r="AV601" i="1"/>
  <c r="BY601" i="1" s="1"/>
  <c r="CN601" i="1" s="1"/>
  <c r="AV602" i="1"/>
  <c r="BY602" i="1" s="1"/>
  <c r="CN602" i="1" s="1"/>
  <c r="AV603" i="1"/>
  <c r="BY603" i="1" s="1"/>
  <c r="CN603" i="1" s="1"/>
  <c r="AV604" i="1"/>
  <c r="BY604" i="1" s="1"/>
  <c r="CN604" i="1" s="1"/>
  <c r="AV605" i="1"/>
  <c r="BY605" i="1" s="1"/>
  <c r="CN605" i="1" s="1"/>
  <c r="AV606" i="1"/>
  <c r="BY606" i="1" s="1"/>
  <c r="CN606" i="1" s="1"/>
  <c r="AV607" i="1"/>
  <c r="BY607" i="1" s="1"/>
  <c r="CN607" i="1" s="1"/>
  <c r="AV608" i="1"/>
  <c r="BY608" i="1" s="1"/>
  <c r="CN608" i="1" s="1"/>
  <c r="AV609" i="1"/>
  <c r="BY609" i="1" s="1"/>
  <c r="CN609" i="1" s="1"/>
  <c r="AV610" i="1"/>
  <c r="BY610" i="1" s="1"/>
  <c r="CN610" i="1" s="1"/>
  <c r="AV611" i="1"/>
  <c r="BY611" i="1" s="1"/>
  <c r="CN611" i="1" s="1"/>
  <c r="AV612" i="1"/>
  <c r="BY612" i="1" s="1"/>
  <c r="CN612" i="1" s="1"/>
  <c r="AV613" i="1"/>
  <c r="BY613" i="1" s="1"/>
  <c r="CN613" i="1" s="1"/>
  <c r="AV614" i="1"/>
  <c r="BY614" i="1" s="1"/>
  <c r="CN614" i="1" s="1"/>
  <c r="AV615" i="1"/>
  <c r="BY615" i="1" s="1"/>
  <c r="CN615" i="1" s="1"/>
  <c r="AV616" i="1"/>
  <c r="BY616" i="1" s="1"/>
  <c r="CN616" i="1" s="1"/>
  <c r="AV617" i="1"/>
  <c r="BY617" i="1" s="1"/>
  <c r="CN617" i="1" s="1"/>
  <c r="AV618" i="1"/>
  <c r="BY618" i="1" s="1"/>
  <c r="CN618" i="1" s="1"/>
  <c r="AV619" i="1"/>
  <c r="BY619" i="1" s="1"/>
  <c r="CN619" i="1" s="1"/>
  <c r="AV620" i="1"/>
  <c r="BY620" i="1" s="1"/>
  <c r="CN620" i="1" s="1"/>
  <c r="AV621" i="1"/>
  <c r="BY621" i="1" s="1"/>
  <c r="CN621" i="1" s="1"/>
  <c r="AV622" i="1"/>
  <c r="BY622" i="1" s="1"/>
  <c r="CN622" i="1" s="1"/>
  <c r="AV623" i="1"/>
  <c r="BY623" i="1" s="1"/>
  <c r="CN623" i="1" s="1"/>
  <c r="AV624" i="1"/>
  <c r="BY624" i="1" s="1"/>
  <c r="CN624" i="1" s="1"/>
  <c r="AV625" i="1"/>
  <c r="BY625" i="1" s="1"/>
  <c r="CN625" i="1" s="1"/>
  <c r="AV626" i="1"/>
  <c r="BY626" i="1" s="1"/>
  <c r="CN626" i="1" s="1"/>
  <c r="AV627" i="1"/>
  <c r="BY627" i="1" s="1"/>
  <c r="CN627" i="1" s="1"/>
  <c r="AV628" i="1"/>
  <c r="BY628" i="1" s="1"/>
  <c r="CN628" i="1" s="1"/>
  <c r="AV629" i="1"/>
  <c r="BY629" i="1" s="1"/>
  <c r="CN629" i="1" s="1"/>
  <c r="AV630" i="1"/>
  <c r="BY630" i="1" s="1"/>
  <c r="CN630" i="1" s="1"/>
  <c r="AV631" i="1"/>
  <c r="BY631" i="1" s="1"/>
  <c r="CN631" i="1" s="1"/>
  <c r="AV632" i="1"/>
  <c r="BY632" i="1" s="1"/>
  <c r="CN632" i="1" s="1"/>
  <c r="AV633" i="1"/>
  <c r="BY633" i="1" s="1"/>
  <c r="CN633" i="1" s="1"/>
  <c r="AV634" i="1"/>
  <c r="BY634" i="1" s="1"/>
  <c r="CN634" i="1" s="1"/>
  <c r="AV635" i="1"/>
  <c r="BY635" i="1" s="1"/>
  <c r="CN635" i="1" s="1"/>
  <c r="AV636" i="1"/>
  <c r="BY636" i="1" s="1"/>
  <c r="CN636" i="1" s="1"/>
  <c r="AV637" i="1"/>
  <c r="BY637" i="1" s="1"/>
  <c r="CN637" i="1" s="1"/>
  <c r="AV638" i="1"/>
  <c r="BY638" i="1" s="1"/>
  <c r="CN638" i="1" s="1"/>
  <c r="AV639" i="1"/>
  <c r="BY639" i="1" s="1"/>
  <c r="CN639" i="1" s="1"/>
  <c r="AV640" i="1"/>
  <c r="BY640" i="1" s="1"/>
  <c r="CN640" i="1" s="1"/>
  <c r="AV641" i="1"/>
  <c r="BY641" i="1" s="1"/>
  <c r="CN641" i="1" s="1"/>
  <c r="AV642" i="1"/>
  <c r="BY642" i="1" s="1"/>
  <c r="CN642" i="1" s="1"/>
  <c r="AV643" i="1"/>
  <c r="BY643" i="1" s="1"/>
  <c r="CN643" i="1" s="1"/>
  <c r="AV644" i="1"/>
  <c r="BY644" i="1" s="1"/>
  <c r="CN644" i="1" s="1"/>
  <c r="AV645" i="1"/>
  <c r="BY645" i="1" s="1"/>
  <c r="CN645" i="1" s="1"/>
  <c r="AV646" i="1"/>
  <c r="BY646" i="1" s="1"/>
  <c r="CN646" i="1" s="1"/>
  <c r="AV647" i="1"/>
  <c r="BY647" i="1" s="1"/>
  <c r="CN647" i="1" s="1"/>
  <c r="AV648" i="1"/>
  <c r="BY648" i="1" s="1"/>
  <c r="CN648" i="1" s="1"/>
  <c r="AV649" i="1"/>
  <c r="BY649" i="1" s="1"/>
  <c r="CN649" i="1" s="1"/>
  <c r="AV650" i="1"/>
  <c r="BY650" i="1" s="1"/>
  <c r="CN650" i="1" s="1"/>
  <c r="AV651" i="1"/>
  <c r="BY651" i="1" s="1"/>
  <c r="CN651" i="1" s="1"/>
  <c r="AV652" i="1"/>
  <c r="BY652" i="1" s="1"/>
  <c r="CN652" i="1" s="1"/>
  <c r="AV653" i="1"/>
  <c r="BY653" i="1" s="1"/>
  <c r="CN653" i="1" s="1"/>
  <c r="AV654" i="1"/>
  <c r="BY654" i="1" s="1"/>
  <c r="CN654" i="1" s="1"/>
  <c r="AV655" i="1"/>
  <c r="BY655" i="1" s="1"/>
  <c r="CN655" i="1" s="1"/>
  <c r="AV656" i="1"/>
  <c r="BY656" i="1" s="1"/>
  <c r="CN656" i="1" s="1"/>
  <c r="AV657" i="1"/>
  <c r="BY657" i="1" s="1"/>
  <c r="CN657" i="1" s="1"/>
  <c r="AV658" i="1"/>
  <c r="BY658" i="1" s="1"/>
  <c r="CN658" i="1" s="1"/>
  <c r="AV659" i="1"/>
  <c r="BY659" i="1" s="1"/>
  <c r="CN659" i="1" s="1"/>
  <c r="AV660" i="1"/>
  <c r="BY660" i="1" s="1"/>
  <c r="CN660" i="1" s="1"/>
  <c r="AV661" i="1"/>
  <c r="BY661" i="1" s="1"/>
  <c r="CN661" i="1" s="1"/>
  <c r="AV662" i="1"/>
  <c r="BY662" i="1" s="1"/>
  <c r="CN662" i="1" s="1"/>
  <c r="AV663" i="1"/>
  <c r="BY663" i="1" s="1"/>
  <c r="CN663" i="1" s="1"/>
  <c r="AV664" i="1"/>
  <c r="BY664" i="1" s="1"/>
  <c r="CN664" i="1" s="1"/>
  <c r="AV665" i="1"/>
  <c r="BY665" i="1" s="1"/>
  <c r="CN665" i="1" s="1"/>
  <c r="AV666" i="1"/>
  <c r="BY666" i="1" s="1"/>
  <c r="CN666" i="1" s="1"/>
  <c r="AV667" i="1"/>
  <c r="BY667" i="1" s="1"/>
  <c r="CN667" i="1" s="1"/>
  <c r="AV668" i="1"/>
  <c r="BY668" i="1" s="1"/>
  <c r="CN668" i="1" s="1"/>
  <c r="AV669" i="1"/>
  <c r="BY669" i="1" s="1"/>
  <c r="CN669" i="1" s="1"/>
  <c r="AV670" i="1"/>
  <c r="BY670" i="1" s="1"/>
  <c r="CN670" i="1" s="1"/>
  <c r="AV671" i="1"/>
  <c r="BY671" i="1" s="1"/>
  <c r="CN671" i="1" s="1"/>
  <c r="AV672" i="1"/>
  <c r="BY672" i="1" s="1"/>
  <c r="CN672" i="1" s="1"/>
  <c r="AV673" i="1"/>
  <c r="BY673" i="1" s="1"/>
  <c r="CN673" i="1" s="1"/>
  <c r="AV674" i="1"/>
  <c r="BY674" i="1" s="1"/>
  <c r="CN674" i="1" s="1"/>
  <c r="AV675" i="1"/>
  <c r="BY675" i="1" s="1"/>
  <c r="CN675" i="1" s="1"/>
  <c r="AV676" i="1"/>
  <c r="BY676" i="1" s="1"/>
  <c r="CN676" i="1" s="1"/>
  <c r="AV677" i="1"/>
  <c r="BY677" i="1" s="1"/>
  <c r="CN677" i="1" s="1"/>
  <c r="AV678" i="1"/>
  <c r="BY678" i="1" s="1"/>
  <c r="CN678" i="1" s="1"/>
  <c r="AV679" i="1"/>
  <c r="BY679" i="1" s="1"/>
  <c r="CN679" i="1" s="1"/>
  <c r="AV680" i="1"/>
  <c r="BY680" i="1" s="1"/>
  <c r="CN680" i="1" s="1"/>
  <c r="AV681" i="1"/>
  <c r="BY681" i="1" s="1"/>
  <c r="CN681" i="1" s="1"/>
  <c r="AV682" i="1"/>
  <c r="BY682" i="1" s="1"/>
  <c r="CN682" i="1" s="1"/>
  <c r="AV683" i="1"/>
  <c r="BY683" i="1" s="1"/>
  <c r="CN683" i="1" s="1"/>
  <c r="AV684" i="1"/>
  <c r="BY684" i="1" s="1"/>
  <c r="CN684" i="1" s="1"/>
  <c r="AV685" i="1"/>
  <c r="BY685" i="1" s="1"/>
  <c r="CN685" i="1" s="1"/>
  <c r="AV686" i="1"/>
  <c r="BY686" i="1" s="1"/>
  <c r="CN686" i="1" s="1"/>
  <c r="AV687" i="1"/>
  <c r="BY687" i="1" s="1"/>
  <c r="CN687" i="1" s="1"/>
  <c r="AV688" i="1"/>
  <c r="BY688" i="1" s="1"/>
  <c r="CN688" i="1" s="1"/>
  <c r="AV689" i="1"/>
  <c r="BY689" i="1" s="1"/>
  <c r="CN689" i="1" s="1"/>
  <c r="AV690" i="1"/>
  <c r="BY690" i="1" s="1"/>
  <c r="CN690" i="1" s="1"/>
  <c r="AV691" i="1"/>
  <c r="BY691" i="1" s="1"/>
  <c r="CN691" i="1" s="1"/>
  <c r="AV692" i="1"/>
  <c r="BY692" i="1" s="1"/>
  <c r="CN692" i="1" s="1"/>
  <c r="AV693" i="1"/>
  <c r="BY693" i="1" s="1"/>
  <c r="CN693" i="1" s="1"/>
  <c r="AV694" i="1"/>
  <c r="BY694" i="1" s="1"/>
  <c r="CN694" i="1" s="1"/>
  <c r="AV695" i="1"/>
  <c r="BY695" i="1" s="1"/>
  <c r="CN695" i="1" s="1"/>
  <c r="AV696" i="1"/>
  <c r="BY696" i="1" s="1"/>
  <c r="CN696" i="1" s="1"/>
  <c r="AV697" i="1"/>
  <c r="BY697" i="1" s="1"/>
  <c r="CN697" i="1" s="1"/>
  <c r="AV698" i="1"/>
  <c r="BY698" i="1" s="1"/>
  <c r="CN698" i="1" s="1"/>
  <c r="AV699" i="1"/>
  <c r="BY699" i="1" s="1"/>
  <c r="CN699" i="1" s="1"/>
  <c r="AV700" i="1"/>
  <c r="BY700" i="1" s="1"/>
  <c r="CN700" i="1" s="1"/>
  <c r="AV701" i="1"/>
  <c r="BY701" i="1" s="1"/>
  <c r="CN701" i="1" s="1"/>
  <c r="AV702" i="1"/>
  <c r="BY702" i="1" s="1"/>
  <c r="CN702" i="1" s="1"/>
  <c r="AV703" i="1"/>
  <c r="BY703" i="1" s="1"/>
  <c r="CN703" i="1" s="1"/>
  <c r="AV704" i="1"/>
  <c r="BY704" i="1" s="1"/>
  <c r="CN704" i="1" s="1"/>
  <c r="AV705" i="1"/>
  <c r="BY705" i="1" s="1"/>
  <c r="CN705" i="1" s="1"/>
  <c r="AV706" i="1"/>
  <c r="BY706" i="1" s="1"/>
  <c r="CN706" i="1" s="1"/>
  <c r="AV707" i="1"/>
  <c r="BY707" i="1" s="1"/>
  <c r="CN707" i="1" s="1"/>
  <c r="AV708" i="1"/>
  <c r="BY708" i="1" s="1"/>
  <c r="CN708" i="1" s="1"/>
  <c r="AV709" i="1"/>
  <c r="BY709" i="1" s="1"/>
  <c r="CN709" i="1" s="1"/>
  <c r="AV710" i="1"/>
  <c r="BY710" i="1" s="1"/>
  <c r="CN710" i="1" s="1"/>
  <c r="AV711" i="1"/>
  <c r="BY711" i="1" s="1"/>
  <c r="CN711" i="1" s="1"/>
  <c r="AV712" i="1"/>
  <c r="BY712" i="1" s="1"/>
  <c r="CN712" i="1" s="1"/>
  <c r="AV713" i="1"/>
  <c r="BY713" i="1" s="1"/>
  <c r="CN713" i="1" s="1"/>
  <c r="AV714" i="1"/>
  <c r="BY714" i="1" s="1"/>
  <c r="CN714" i="1" s="1"/>
  <c r="AV715" i="1"/>
  <c r="BY715" i="1" s="1"/>
  <c r="CN715" i="1" s="1"/>
  <c r="AV716" i="1"/>
  <c r="BY716" i="1" s="1"/>
  <c r="CN716" i="1" s="1"/>
  <c r="AV717" i="1"/>
  <c r="BY717" i="1" s="1"/>
  <c r="CN717" i="1" s="1"/>
  <c r="AV718" i="1"/>
  <c r="BY718" i="1" s="1"/>
  <c r="CN718" i="1" s="1"/>
  <c r="AV719" i="1"/>
  <c r="BY719" i="1" s="1"/>
  <c r="CN719" i="1" s="1"/>
  <c r="AV720" i="1"/>
  <c r="BY720" i="1" s="1"/>
  <c r="CN720" i="1" s="1"/>
  <c r="AV721" i="1"/>
  <c r="BY721" i="1" s="1"/>
  <c r="CN721" i="1" s="1"/>
  <c r="AV722" i="1"/>
  <c r="BY722" i="1" s="1"/>
  <c r="CN722" i="1" s="1"/>
  <c r="AV723" i="1"/>
  <c r="BY723" i="1" s="1"/>
  <c r="CN723" i="1" s="1"/>
  <c r="AV724" i="1"/>
  <c r="BY724" i="1" s="1"/>
  <c r="CN724" i="1" s="1"/>
  <c r="AV725" i="1"/>
  <c r="BY725" i="1" s="1"/>
  <c r="CN725" i="1" s="1"/>
  <c r="AV726" i="1"/>
  <c r="BY726" i="1" s="1"/>
  <c r="CN726" i="1" s="1"/>
  <c r="AV727" i="1"/>
  <c r="BY727" i="1" s="1"/>
  <c r="CN727" i="1" s="1"/>
  <c r="AV728" i="1"/>
  <c r="BY728" i="1" s="1"/>
  <c r="CN728" i="1" s="1"/>
  <c r="AV729" i="1"/>
  <c r="BY729" i="1" s="1"/>
  <c r="CN729" i="1" s="1"/>
  <c r="AV730" i="1"/>
  <c r="BY730" i="1" s="1"/>
  <c r="CN730" i="1" s="1"/>
  <c r="AV731" i="1"/>
  <c r="BY731" i="1" s="1"/>
  <c r="CN731" i="1" s="1"/>
  <c r="AV732" i="1"/>
  <c r="BY732" i="1" s="1"/>
  <c r="CN732" i="1" s="1"/>
  <c r="AV733" i="1"/>
  <c r="BY733" i="1" s="1"/>
  <c r="CN733" i="1" s="1"/>
  <c r="AV734" i="1"/>
  <c r="BY734" i="1" s="1"/>
  <c r="CN734" i="1" s="1"/>
  <c r="AV735" i="1"/>
  <c r="BY735" i="1" s="1"/>
  <c r="CN735" i="1" s="1"/>
  <c r="AV736" i="1"/>
  <c r="BY736" i="1" s="1"/>
  <c r="CN736" i="1" s="1"/>
  <c r="AV737" i="1"/>
  <c r="BY737" i="1" s="1"/>
  <c r="CN737" i="1" s="1"/>
  <c r="AV738" i="1"/>
  <c r="BY738" i="1" s="1"/>
  <c r="CN738" i="1" s="1"/>
  <c r="AV739" i="1"/>
  <c r="BY739" i="1" s="1"/>
  <c r="CN739" i="1" s="1"/>
  <c r="AV740" i="1"/>
  <c r="BY740" i="1" s="1"/>
  <c r="CN740" i="1" s="1"/>
  <c r="AV741" i="1"/>
  <c r="BY741" i="1" s="1"/>
  <c r="CN741" i="1" s="1"/>
  <c r="AV742" i="1"/>
  <c r="BY742" i="1" s="1"/>
  <c r="CN742" i="1" s="1"/>
  <c r="AV743" i="1"/>
  <c r="BY743" i="1" s="1"/>
  <c r="CN743" i="1" s="1"/>
  <c r="AV744" i="1"/>
  <c r="BY744" i="1" s="1"/>
  <c r="CN744" i="1" s="1"/>
  <c r="AV745" i="1"/>
  <c r="BY745" i="1" s="1"/>
  <c r="CN745" i="1" s="1"/>
  <c r="AV746" i="1"/>
  <c r="BY746" i="1" s="1"/>
  <c r="CN746" i="1" s="1"/>
  <c r="AV747" i="1"/>
  <c r="BY747" i="1" s="1"/>
  <c r="CN747" i="1" s="1"/>
  <c r="AV748" i="1"/>
  <c r="BY748" i="1" s="1"/>
  <c r="CN748" i="1" s="1"/>
  <c r="AV749" i="1"/>
  <c r="BY749" i="1" s="1"/>
  <c r="CN749" i="1" s="1"/>
  <c r="AV750" i="1"/>
  <c r="BY750" i="1" s="1"/>
  <c r="CN750" i="1" s="1"/>
  <c r="AV751" i="1"/>
  <c r="BY751" i="1" s="1"/>
  <c r="CN751" i="1" s="1"/>
  <c r="AV752" i="1"/>
  <c r="BY752" i="1" s="1"/>
  <c r="CN752" i="1" s="1"/>
  <c r="AV753" i="1"/>
  <c r="BY753" i="1" s="1"/>
  <c r="CN753" i="1" s="1"/>
  <c r="AV754" i="1"/>
  <c r="BY754" i="1" s="1"/>
  <c r="CN754" i="1" s="1"/>
  <c r="AV755" i="1"/>
  <c r="BY755" i="1" s="1"/>
  <c r="CN755" i="1" s="1"/>
  <c r="AV756" i="1"/>
  <c r="BY756" i="1" s="1"/>
  <c r="CN756" i="1" s="1"/>
  <c r="AV757" i="1"/>
  <c r="BY757" i="1" s="1"/>
  <c r="CN757" i="1" s="1"/>
  <c r="AV758" i="1"/>
  <c r="BY758" i="1" s="1"/>
  <c r="CN758" i="1" s="1"/>
  <c r="AV759" i="1"/>
  <c r="BY759" i="1" s="1"/>
  <c r="CN759" i="1" s="1"/>
  <c r="AV760" i="1"/>
  <c r="BY760" i="1" s="1"/>
  <c r="CN760" i="1" s="1"/>
  <c r="AV761" i="1"/>
  <c r="BY761" i="1" s="1"/>
  <c r="CN761" i="1" s="1"/>
  <c r="AV762" i="1"/>
  <c r="BY762" i="1" s="1"/>
  <c r="CN762" i="1" s="1"/>
  <c r="AV763" i="1"/>
  <c r="BY763" i="1" s="1"/>
  <c r="CN763" i="1" s="1"/>
  <c r="AV764" i="1"/>
  <c r="BY764" i="1" s="1"/>
  <c r="CN764" i="1" s="1"/>
  <c r="AV765" i="1"/>
  <c r="BY765" i="1" s="1"/>
  <c r="CN765" i="1" s="1"/>
  <c r="AV766" i="1"/>
  <c r="BY766" i="1" s="1"/>
  <c r="CN766" i="1" s="1"/>
  <c r="AV767" i="1"/>
  <c r="BY767" i="1" s="1"/>
  <c r="CN767" i="1" s="1"/>
  <c r="AV768" i="1"/>
  <c r="BY768" i="1" s="1"/>
  <c r="CN768" i="1" s="1"/>
  <c r="AV769" i="1"/>
  <c r="BY769" i="1" s="1"/>
  <c r="CN769" i="1" s="1"/>
  <c r="AV770" i="1"/>
  <c r="BY770" i="1" s="1"/>
  <c r="CN770" i="1" s="1"/>
  <c r="AV771" i="1"/>
  <c r="BY771" i="1" s="1"/>
  <c r="CN771" i="1" s="1"/>
  <c r="AV772" i="1"/>
  <c r="BY772" i="1" s="1"/>
  <c r="CN772" i="1" s="1"/>
  <c r="AV773" i="1"/>
  <c r="BY773" i="1" s="1"/>
  <c r="CN773" i="1" s="1"/>
  <c r="AV774" i="1"/>
  <c r="BY774" i="1" s="1"/>
  <c r="CN774" i="1" s="1"/>
  <c r="AV775" i="1"/>
  <c r="BY775" i="1" s="1"/>
  <c r="CN775" i="1" s="1"/>
  <c r="AV776" i="1"/>
  <c r="BY776" i="1" s="1"/>
  <c r="CN776" i="1" s="1"/>
  <c r="AV777" i="1"/>
  <c r="BY777" i="1" s="1"/>
  <c r="CN777" i="1" s="1"/>
  <c r="AV778" i="1"/>
  <c r="BY778" i="1" s="1"/>
  <c r="CN778" i="1" s="1"/>
  <c r="AV779" i="1"/>
  <c r="BY779" i="1" s="1"/>
  <c r="CN779" i="1" s="1"/>
  <c r="AV780" i="1"/>
  <c r="BY780" i="1" s="1"/>
  <c r="CN780" i="1" s="1"/>
  <c r="AV781" i="1"/>
  <c r="BY781" i="1" s="1"/>
  <c r="CN781" i="1" s="1"/>
  <c r="AV782" i="1"/>
  <c r="BY782" i="1" s="1"/>
  <c r="CN782" i="1" s="1"/>
  <c r="AV783" i="1"/>
  <c r="BY783" i="1" s="1"/>
  <c r="CN783" i="1" s="1"/>
  <c r="AV784" i="1"/>
  <c r="BY784" i="1" s="1"/>
  <c r="CN784" i="1" s="1"/>
  <c r="AV785" i="1"/>
  <c r="BY785" i="1" s="1"/>
  <c r="CN785" i="1" s="1"/>
  <c r="AV786" i="1"/>
  <c r="BY786" i="1" s="1"/>
  <c r="CN786" i="1" s="1"/>
  <c r="AV787" i="1"/>
  <c r="BY787" i="1" s="1"/>
  <c r="CN787" i="1" s="1"/>
  <c r="AV788" i="1"/>
  <c r="BY788" i="1" s="1"/>
  <c r="CN788" i="1" s="1"/>
  <c r="AV789" i="1"/>
  <c r="BY789" i="1" s="1"/>
  <c r="CN789" i="1" s="1"/>
  <c r="AV790" i="1"/>
  <c r="BY790" i="1" s="1"/>
  <c r="CN790" i="1" s="1"/>
  <c r="AV791" i="1"/>
  <c r="BY791" i="1" s="1"/>
  <c r="CN791" i="1" s="1"/>
  <c r="AV792" i="1"/>
  <c r="BY792" i="1" s="1"/>
  <c r="CN792" i="1" s="1"/>
  <c r="AV793" i="1"/>
  <c r="BY793" i="1" s="1"/>
  <c r="CN793" i="1" s="1"/>
  <c r="AV794" i="1"/>
  <c r="BY794" i="1" s="1"/>
  <c r="CN794" i="1" s="1"/>
  <c r="AV795" i="1"/>
  <c r="BY795" i="1" s="1"/>
  <c r="CN795" i="1" s="1"/>
  <c r="AV796" i="1"/>
  <c r="BY796" i="1" s="1"/>
  <c r="CN796" i="1" s="1"/>
  <c r="AV797" i="1"/>
  <c r="BY797" i="1" s="1"/>
  <c r="CN797" i="1" s="1"/>
  <c r="AV798" i="1"/>
  <c r="BY798" i="1" s="1"/>
  <c r="CN798" i="1" s="1"/>
  <c r="AV799" i="1"/>
  <c r="BY799" i="1" s="1"/>
  <c r="CN799" i="1" s="1"/>
  <c r="AV800" i="1"/>
  <c r="BY800" i="1" s="1"/>
  <c r="CN800" i="1" s="1"/>
  <c r="AV801" i="1"/>
  <c r="BY801" i="1" s="1"/>
  <c r="CN801" i="1" s="1"/>
  <c r="AV802" i="1"/>
  <c r="BY802" i="1" s="1"/>
  <c r="CN802" i="1" s="1"/>
  <c r="AV803" i="1"/>
  <c r="BY803" i="1" s="1"/>
  <c r="CN803" i="1" s="1"/>
  <c r="AV804" i="1"/>
  <c r="BY804" i="1" s="1"/>
  <c r="CN804" i="1" s="1"/>
  <c r="AV805" i="1"/>
  <c r="BY805" i="1" s="1"/>
  <c r="CN805" i="1" s="1"/>
  <c r="AV806" i="1"/>
  <c r="BY806" i="1" s="1"/>
  <c r="CN806" i="1" s="1"/>
  <c r="AV807" i="1"/>
  <c r="BY807" i="1" s="1"/>
  <c r="CN807" i="1" s="1"/>
  <c r="AV808" i="1"/>
  <c r="BY808" i="1" s="1"/>
  <c r="CN808" i="1" s="1"/>
  <c r="AV809" i="1"/>
  <c r="BY809" i="1" s="1"/>
  <c r="CN809" i="1" s="1"/>
  <c r="AV810" i="1"/>
  <c r="BY810" i="1" s="1"/>
  <c r="CN810" i="1" s="1"/>
  <c r="AV811" i="1"/>
  <c r="BY811" i="1" s="1"/>
  <c r="CN811" i="1" s="1"/>
  <c r="AV812" i="1"/>
  <c r="BY812" i="1" s="1"/>
  <c r="CN812" i="1" s="1"/>
  <c r="AV813" i="1"/>
  <c r="BY813" i="1" s="1"/>
  <c r="CN813" i="1" s="1"/>
  <c r="AV814" i="1"/>
  <c r="BY814" i="1" s="1"/>
  <c r="CN814" i="1" s="1"/>
  <c r="AV815" i="1"/>
  <c r="BY815" i="1" s="1"/>
  <c r="CN815" i="1" s="1"/>
  <c r="AV816" i="1"/>
  <c r="BY816" i="1" s="1"/>
  <c r="CN816" i="1" s="1"/>
  <c r="AV817" i="1"/>
  <c r="BY817" i="1" s="1"/>
  <c r="CN817" i="1" s="1"/>
  <c r="AV818" i="1"/>
  <c r="BY818" i="1" s="1"/>
  <c r="CN818" i="1" s="1"/>
  <c r="AV819" i="1"/>
  <c r="BY819" i="1" s="1"/>
  <c r="CN819" i="1" s="1"/>
  <c r="AV820" i="1"/>
  <c r="BY820" i="1" s="1"/>
  <c r="CN820" i="1" s="1"/>
  <c r="AV821" i="1"/>
  <c r="BY821" i="1" s="1"/>
  <c r="CN821" i="1" s="1"/>
  <c r="AV822" i="1"/>
  <c r="BY822" i="1" s="1"/>
  <c r="CN822" i="1" s="1"/>
  <c r="AV823" i="1"/>
  <c r="BY823" i="1" s="1"/>
  <c r="CN823" i="1" s="1"/>
  <c r="AV824" i="1"/>
  <c r="BY824" i="1" s="1"/>
  <c r="CN824" i="1" s="1"/>
  <c r="AV825" i="1"/>
  <c r="BY825" i="1" s="1"/>
  <c r="CN825" i="1" s="1"/>
  <c r="AV826" i="1"/>
  <c r="BY826" i="1" s="1"/>
  <c r="CN826" i="1" s="1"/>
  <c r="AV827" i="1"/>
  <c r="BY827" i="1" s="1"/>
  <c r="CN827" i="1" s="1"/>
  <c r="AV828" i="1"/>
  <c r="BY828" i="1" s="1"/>
  <c r="CN828" i="1" s="1"/>
  <c r="AV829" i="1"/>
  <c r="BY829" i="1" s="1"/>
  <c r="CN829" i="1" s="1"/>
  <c r="AV830" i="1"/>
  <c r="BY830" i="1" s="1"/>
  <c r="CN830" i="1" s="1"/>
  <c r="AV831" i="1"/>
  <c r="BY831" i="1" s="1"/>
  <c r="CN831" i="1" s="1"/>
  <c r="AV832" i="1"/>
  <c r="BY832" i="1" s="1"/>
  <c r="CN832" i="1" s="1"/>
  <c r="AV833" i="1"/>
  <c r="BY833" i="1" s="1"/>
  <c r="CN833" i="1" s="1"/>
  <c r="AV834" i="1"/>
  <c r="BY834" i="1" s="1"/>
  <c r="CN834" i="1" s="1"/>
  <c r="AV835" i="1"/>
  <c r="BY835" i="1" s="1"/>
  <c r="CN835" i="1" s="1"/>
  <c r="AV836" i="1"/>
  <c r="BY836" i="1" s="1"/>
  <c r="CN836" i="1" s="1"/>
  <c r="AV837" i="1"/>
  <c r="BY837" i="1" s="1"/>
  <c r="CN837" i="1" s="1"/>
  <c r="AV838" i="1"/>
  <c r="BY838" i="1" s="1"/>
  <c r="CN838" i="1" s="1"/>
  <c r="AV839" i="1"/>
  <c r="BY839" i="1" s="1"/>
  <c r="CN839" i="1" s="1"/>
  <c r="AV840" i="1"/>
  <c r="BY840" i="1" s="1"/>
  <c r="CN840" i="1" s="1"/>
  <c r="AV841" i="1"/>
  <c r="BY841" i="1" s="1"/>
  <c r="CN841" i="1" s="1"/>
  <c r="AV842" i="1"/>
  <c r="BY842" i="1" s="1"/>
  <c r="CN842" i="1" s="1"/>
  <c r="AV843" i="1"/>
  <c r="BY843" i="1" s="1"/>
  <c r="CN843" i="1" s="1"/>
  <c r="AV844" i="1"/>
  <c r="BY844" i="1" s="1"/>
  <c r="CN844" i="1" s="1"/>
  <c r="AV845" i="1"/>
  <c r="BY845" i="1" s="1"/>
  <c r="CN845" i="1" s="1"/>
  <c r="AV846" i="1"/>
  <c r="BY846" i="1" s="1"/>
  <c r="CN846" i="1" s="1"/>
  <c r="AV847" i="1"/>
  <c r="BY847" i="1" s="1"/>
  <c r="CN847" i="1" s="1"/>
  <c r="AV848" i="1"/>
  <c r="BY848" i="1" s="1"/>
  <c r="CN848" i="1" s="1"/>
  <c r="AV849" i="1"/>
  <c r="BY849" i="1" s="1"/>
  <c r="CN849" i="1" s="1"/>
  <c r="AV850" i="1"/>
  <c r="BY850" i="1" s="1"/>
  <c r="CN850" i="1" s="1"/>
  <c r="AV851" i="1"/>
  <c r="BY851" i="1" s="1"/>
  <c r="CN851" i="1" s="1"/>
  <c r="AV852" i="1"/>
  <c r="BY852" i="1" s="1"/>
  <c r="CN852" i="1" s="1"/>
  <c r="AV853" i="1"/>
  <c r="BY853" i="1" s="1"/>
  <c r="CN853" i="1" s="1"/>
  <c r="AV854" i="1"/>
  <c r="BY854" i="1" s="1"/>
  <c r="CN854" i="1" s="1"/>
  <c r="AV855" i="1"/>
  <c r="BY855" i="1" s="1"/>
  <c r="CN855" i="1" s="1"/>
  <c r="AV856" i="1"/>
  <c r="BY856" i="1" s="1"/>
  <c r="CN856" i="1" s="1"/>
  <c r="AV857" i="1"/>
  <c r="BY857" i="1" s="1"/>
  <c r="CN857" i="1" s="1"/>
  <c r="AV858" i="1"/>
  <c r="BY858" i="1" s="1"/>
  <c r="CN858" i="1" s="1"/>
  <c r="AV859" i="1"/>
  <c r="BY859" i="1" s="1"/>
  <c r="CN859" i="1" s="1"/>
  <c r="AV860" i="1"/>
  <c r="BY860" i="1" s="1"/>
  <c r="CN860" i="1" s="1"/>
  <c r="AV861" i="1"/>
  <c r="BY861" i="1" s="1"/>
  <c r="CN861" i="1" s="1"/>
  <c r="AV862" i="1"/>
  <c r="BY862" i="1" s="1"/>
  <c r="CN862" i="1" s="1"/>
  <c r="AV863" i="1"/>
  <c r="BY863" i="1" s="1"/>
  <c r="CN863" i="1" s="1"/>
  <c r="AV864" i="1"/>
  <c r="BY864" i="1" s="1"/>
  <c r="CN864" i="1" s="1"/>
  <c r="AV865" i="1"/>
  <c r="BY865" i="1" s="1"/>
  <c r="CN865" i="1" s="1"/>
  <c r="AV866" i="1"/>
  <c r="BY866" i="1" s="1"/>
  <c r="CN866" i="1" s="1"/>
  <c r="AV867" i="1"/>
  <c r="BY867" i="1" s="1"/>
  <c r="CN867" i="1" s="1"/>
  <c r="AV868" i="1"/>
  <c r="BY868" i="1" s="1"/>
  <c r="CN868" i="1" s="1"/>
  <c r="AV869" i="1"/>
  <c r="BY869" i="1" s="1"/>
  <c r="CN869" i="1" s="1"/>
  <c r="AV870" i="1"/>
  <c r="BY870" i="1" s="1"/>
  <c r="CN870" i="1" s="1"/>
  <c r="AV871" i="1"/>
  <c r="BY871" i="1" s="1"/>
  <c r="CN871" i="1" s="1"/>
  <c r="AV872" i="1"/>
  <c r="BY872" i="1" s="1"/>
  <c r="CN872" i="1" s="1"/>
  <c r="AV873" i="1"/>
  <c r="BY873" i="1" s="1"/>
  <c r="CN873" i="1" s="1"/>
  <c r="AV874" i="1"/>
  <c r="BY874" i="1" s="1"/>
  <c r="CN874" i="1" s="1"/>
  <c r="AV875" i="1"/>
  <c r="BY875" i="1" s="1"/>
  <c r="CN875" i="1" s="1"/>
  <c r="AV876" i="1"/>
  <c r="BY876" i="1" s="1"/>
  <c r="CN876" i="1" s="1"/>
  <c r="AV877" i="1"/>
  <c r="BY877" i="1" s="1"/>
  <c r="CN877" i="1" s="1"/>
  <c r="AV878" i="1"/>
  <c r="BY878" i="1" s="1"/>
  <c r="CN878" i="1" s="1"/>
  <c r="AV879" i="1"/>
  <c r="BY879" i="1" s="1"/>
  <c r="CN879" i="1" s="1"/>
  <c r="AV880" i="1"/>
  <c r="BY880" i="1" s="1"/>
  <c r="CN880" i="1" s="1"/>
  <c r="AV881" i="1"/>
  <c r="BY881" i="1" s="1"/>
  <c r="CN881" i="1" s="1"/>
  <c r="AV882" i="1"/>
  <c r="BY882" i="1" s="1"/>
  <c r="CN882" i="1" s="1"/>
  <c r="AV883" i="1"/>
  <c r="BY883" i="1" s="1"/>
  <c r="CN883" i="1" s="1"/>
  <c r="AV884" i="1"/>
  <c r="BY884" i="1" s="1"/>
  <c r="CN884" i="1" s="1"/>
  <c r="AV885" i="1"/>
  <c r="BY885" i="1" s="1"/>
  <c r="CN885" i="1" s="1"/>
  <c r="AV886" i="1"/>
  <c r="BY886" i="1" s="1"/>
  <c r="CN886" i="1" s="1"/>
  <c r="AV887" i="1"/>
  <c r="BY887" i="1" s="1"/>
  <c r="CN887" i="1" s="1"/>
  <c r="AV888" i="1"/>
  <c r="BY888" i="1" s="1"/>
  <c r="CN888" i="1" s="1"/>
  <c r="AV889" i="1"/>
  <c r="BY889" i="1" s="1"/>
  <c r="CN889" i="1" s="1"/>
  <c r="AV890" i="1"/>
  <c r="BY890" i="1" s="1"/>
  <c r="CN890" i="1" s="1"/>
  <c r="AV891" i="1"/>
  <c r="BY891" i="1" s="1"/>
  <c r="CN891" i="1" s="1"/>
  <c r="AV892" i="1"/>
  <c r="BY892" i="1" s="1"/>
  <c r="CN892" i="1" s="1"/>
  <c r="AV893" i="1"/>
  <c r="BY893" i="1" s="1"/>
  <c r="CN893" i="1" s="1"/>
  <c r="AV894" i="1"/>
  <c r="BY894" i="1" s="1"/>
  <c r="CN894" i="1" s="1"/>
  <c r="AV895" i="1"/>
  <c r="BY895" i="1" s="1"/>
  <c r="CN895" i="1" s="1"/>
  <c r="AV896" i="1"/>
  <c r="BY896" i="1" s="1"/>
  <c r="CN896" i="1" s="1"/>
  <c r="AV897" i="1"/>
  <c r="BY897" i="1" s="1"/>
  <c r="CN897" i="1" s="1"/>
  <c r="AV898" i="1"/>
  <c r="BY898" i="1" s="1"/>
  <c r="CN898" i="1" s="1"/>
  <c r="AV899" i="1"/>
  <c r="BY899" i="1" s="1"/>
  <c r="CN899" i="1" s="1"/>
  <c r="AV900" i="1"/>
  <c r="BY900" i="1" s="1"/>
  <c r="CN900" i="1" s="1"/>
  <c r="AV901" i="1"/>
  <c r="BY901" i="1" s="1"/>
  <c r="CN901" i="1" s="1"/>
  <c r="AV902" i="1"/>
  <c r="BY902" i="1" s="1"/>
  <c r="CN902" i="1" s="1"/>
  <c r="AV903" i="1"/>
  <c r="BY903" i="1" s="1"/>
  <c r="CN903" i="1" s="1"/>
  <c r="AV904" i="1"/>
  <c r="BY904" i="1" s="1"/>
  <c r="CN904" i="1" s="1"/>
  <c r="AV905" i="1"/>
  <c r="BY905" i="1" s="1"/>
  <c r="CN905" i="1" s="1"/>
  <c r="AV906" i="1"/>
  <c r="BY906" i="1" s="1"/>
  <c r="CN906" i="1" s="1"/>
  <c r="AV907" i="1"/>
  <c r="BY907" i="1" s="1"/>
  <c r="CN907" i="1" s="1"/>
  <c r="AV908" i="1"/>
  <c r="BY908" i="1" s="1"/>
  <c r="CN908" i="1" s="1"/>
  <c r="AV909" i="1"/>
  <c r="BY909" i="1" s="1"/>
  <c r="CN909" i="1" s="1"/>
  <c r="AV910" i="1"/>
  <c r="BY910" i="1" s="1"/>
  <c r="CN910" i="1" s="1"/>
  <c r="AV911" i="1"/>
  <c r="BY911" i="1" s="1"/>
  <c r="CN911" i="1" s="1"/>
  <c r="AV912" i="1"/>
  <c r="BY912" i="1" s="1"/>
  <c r="CN912" i="1" s="1"/>
  <c r="AV913" i="1"/>
  <c r="BY913" i="1" s="1"/>
  <c r="CN913" i="1" s="1"/>
  <c r="AV914" i="1"/>
  <c r="BY914" i="1" s="1"/>
  <c r="CN914" i="1" s="1"/>
  <c r="AV915" i="1"/>
  <c r="BY915" i="1" s="1"/>
  <c r="CN915" i="1" s="1"/>
  <c r="AV916" i="1"/>
  <c r="BY916" i="1" s="1"/>
  <c r="CN916" i="1" s="1"/>
  <c r="AV917" i="1"/>
  <c r="BY917" i="1" s="1"/>
  <c r="CN917" i="1" s="1"/>
  <c r="AV918" i="1"/>
  <c r="BY918" i="1" s="1"/>
  <c r="CN918" i="1" s="1"/>
  <c r="AV919" i="1"/>
  <c r="BY919" i="1" s="1"/>
  <c r="CN919" i="1" s="1"/>
  <c r="AV920" i="1"/>
  <c r="BY920" i="1" s="1"/>
  <c r="CN920" i="1" s="1"/>
  <c r="AV921" i="1"/>
  <c r="BY921" i="1" s="1"/>
  <c r="CN921" i="1" s="1"/>
  <c r="AV922" i="1"/>
  <c r="BY922" i="1" s="1"/>
  <c r="CN922" i="1" s="1"/>
  <c r="AV923" i="1"/>
  <c r="BY923" i="1" s="1"/>
  <c r="CN923" i="1" s="1"/>
  <c r="AV924" i="1"/>
  <c r="BY924" i="1" s="1"/>
  <c r="CN924" i="1" s="1"/>
  <c r="AV925" i="1"/>
  <c r="BY925" i="1" s="1"/>
  <c r="CN925" i="1" s="1"/>
  <c r="AV926" i="1"/>
  <c r="BY926" i="1" s="1"/>
  <c r="CN926" i="1" s="1"/>
  <c r="AV927" i="1"/>
  <c r="BY927" i="1" s="1"/>
  <c r="CN927" i="1" s="1"/>
  <c r="AV928" i="1"/>
  <c r="BY928" i="1" s="1"/>
  <c r="CN928" i="1" s="1"/>
  <c r="AV929" i="1"/>
  <c r="BY929" i="1" s="1"/>
  <c r="CN929" i="1" s="1"/>
  <c r="AV930" i="1"/>
  <c r="BY930" i="1" s="1"/>
  <c r="CN930" i="1" s="1"/>
  <c r="AV931" i="1"/>
  <c r="BY931" i="1" s="1"/>
  <c r="CN931" i="1" s="1"/>
  <c r="AV932" i="1"/>
  <c r="BY932" i="1" s="1"/>
  <c r="CN932" i="1" s="1"/>
  <c r="AV933" i="1"/>
  <c r="BY933" i="1" s="1"/>
  <c r="CN933" i="1" s="1"/>
  <c r="AV934" i="1"/>
  <c r="BY934" i="1" s="1"/>
  <c r="CN934" i="1" s="1"/>
  <c r="AV935" i="1"/>
  <c r="BY935" i="1" s="1"/>
  <c r="CN935" i="1" s="1"/>
  <c r="AV936" i="1"/>
  <c r="BY936" i="1" s="1"/>
  <c r="CN936" i="1" s="1"/>
  <c r="AV937" i="1"/>
  <c r="BY937" i="1" s="1"/>
  <c r="CN937" i="1" s="1"/>
  <c r="AV938" i="1"/>
  <c r="BY938" i="1" s="1"/>
  <c r="CN938" i="1" s="1"/>
  <c r="AV939" i="1"/>
  <c r="BY939" i="1" s="1"/>
  <c r="CN939" i="1" s="1"/>
  <c r="AV940" i="1"/>
  <c r="BY940" i="1" s="1"/>
  <c r="CN940" i="1" s="1"/>
  <c r="AV941" i="1"/>
  <c r="BY941" i="1" s="1"/>
  <c r="CN941" i="1" s="1"/>
  <c r="AV942" i="1"/>
  <c r="BY942" i="1" s="1"/>
  <c r="CN942" i="1" s="1"/>
  <c r="AV943" i="1"/>
  <c r="BY943" i="1" s="1"/>
  <c r="CN943" i="1" s="1"/>
  <c r="AV944" i="1"/>
  <c r="BY944" i="1" s="1"/>
  <c r="CN944" i="1" s="1"/>
  <c r="AV945" i="1"/>
  <c r="BY945" i="1" s="1"/>
  <c r="CN945" i="1" s="1"/>
  <c r="AV946" i="1"/>
  <c r="BY946" i="1" s="1"/>
  <c r="CN946" i="1" s="1"/>
  <c r="AV947" i="1"/>
  <c r="BY947" i="1" s="1"/>
  <c r="CN947" i="1" s="1"/>
  <c r="AV948" i="1"/>
  <c r="BY948" i="1" s="1"/>
  <c r="CN948" i="1" s="1"/>
  <c r="AV949" i="1"/>
  <c r="BY949" i="1" s="1"/>
  <c r="CN949" i="1" s="1"/>
  <c r="AV950" i="1"/>
  <c r="BY950" i="1" s="1"/>
  <c r="CN950" i="1" s="1"/>
  <c r="AV951" i="1"/>
  <c r="BY951" i="1" s="1"/>
  <c r="CN951" i="1" s="1"/>
  <c r="AV952" i="1"/>
  <c r="BY952" i="1" s="1"/>
  <c r="CN952" i="1" s="1"/>
  <c r="AV953" i="1"/>
  <c r="BY953" i="1" s="1"/>
  <c r="CN953" i="1" s="1"/>
  <c r="AV954" i="1"/>
  <c r="BY954" i="1" s="1"/>
  <c r="CN954" i="1" s="1"/>
  <c r="AV955" i="1"/>
  <c r="BY955" i="1" s="1"/>
  <c r="CN955" i="1" s="1"/>
  <c r="AV956" i="1"/>
  <c r="BY956" i="1" s="1"/>
  <c r="CN956" i="1" s="1"/>
  <c r="AV957" i="1"/>
  <c r="BY957" i="1" s="1"/>
  <c r="CN957" i="1" s="1"/>
  <c r="AV958" i="1"/>
  <c r="BY958" i="1" s="1"/>
  <c r="CN958" i="1" s="1"/>
  <c r="AV959" i="1"/>
  <c r="BY959" i="1" s="1"/>
  <c r="CN959" i="1" s="1"/>
  <c r="AV960" i="1"/>
  <c r="BY960" i="1" s="1"/>
  <c r="CN960" i="1" s="1"/>
  <c r="AV961" i="1"/>
  <c r="BY961" i="1" s="1"/>
  <c r="CN961" i="1" s="1"/>
  <c r="AV962" i="1"/>
  <c r="BY962" i="1" s="1"/>
  <c r="CN962" i="1" s="1"/>
  <c r="AV963" i="1"/>
  <c r="BY963" i="1" s="1"/>
  <c r="CN963" i="1" s="1"/>
  <c r="AV964" i="1"/>
  <c r="BY964" i="1" s="1"/>
  <c r="CN964" i="1" s="1"/>
  <c r="AV965" i="1"/>
  <c r="BY965" i="1" s="1"/>
  <c r="CN965" i="1" s="1"/>
  <c r="AV966" i="1"/>
  <c r="BY966" i="1" s="1"/>
  <c r="CN966" i="1" s="1"/>
  <c r="AV967" i="1"/>
  <c r="BY967" i="1" s="1"/>
  <c r="CN967" i="1" s="1"/>
  <c r="AV968" i="1"/>
  <c r="BY968" i="1" s="1"/>
  <c r="CN968" i="1" s="1"/>
  <c r="AV969" i="1"/>
  <c r="BY969" i="1" s="1"/>
  <c r="CN969" i="1" s="1"/>
  <c r="AV970" i="1"/>
  <c r="BY970" i="1" s="1"/>
  <c r="CN970" i="1" s="1"/>
  <c r="AV971" i="1"/>
  <c r="BY971" i="1" s="1"/>
  <c r="CN971" i="1" s="1"/>
  <c r="AV972" i="1"/>
  <c r="BY972" i="1" s="1"/>
  <c r="CN972" i="1" s="1"/>
  <c r="AV973" i="1"/>
  <c r="BY973" i="1" s="1"/>
  <c r="CN973" i="1" s="1"/>
  <c r="AV974" i="1"/>
  <c r="BY974" i="1" s="1"/>
  <c r="CN974" i="1" s="1"/>
  <c r="AV975" i="1"/>
  <c r="BY975" i="1" s="1"/>
  <c r="CN975" i="1" s="1"/>
  <c r="AV976" i="1"/>
  <c r="BY976" i="1" s="1"/>
  <c r="CN976" i="1" s="1"/>
  <c r="AV977" i="1"/>
  <c r="BY977" i="1" s="1"/>
  <c r="CN977" i="1" s="1"/>
  <c r="AV978" i="1"/>
  <c r="BY978" i="1" s="1"/>
  <c r="CN978" i="1" s="1"/>
  <c r="AV979" i="1"/>
  <c r="BY979" i="1" s="1"/>
  <c r="CN979" i="1" s="1"/>
  <c r="AV980" i="1"/>
  <c r="BY980" i="1" s="1"/>
  <c r="CN980" i="1" s="1"/>
  <c r="AV981" i="1"/>
  <c r="BY981" i="1" s="1"/>
  <c r="CN981" i="1" s="1"/>
  <c r="AV982" i="1"/>
  <c r="BY982" i="1" s="1"/>
  <c r="CN982" i="1" s="1"/>
  <c r="AV983" i="1"/>
  <c r="BY983" i="1" s="1"/>
  <c r="CN983" i="1" s="1"/>
  <c r="AV984" i="1"/>
  <c r="BY984" i="1" s="1"/>
  <c r="CN984" i="1" s="1"/>
  <c r="AV985" i="1"/>
  <c r="BY985" i="1" s="1"/>
  <c r="CN985" i="1" s="1"/>
  <c r="AV986" i="1"/>
  <c r="BY986" i="1" s="1"/>
  <c r="CN986" i="1" s="1"/>
  <c r="AV987" i="1"/>
  <c r="BY987" i="1" s="1"/>
  <c r="CN987" i="1" s="1"/>
  <c r="AV988" i="1"/>
  <c r="BY988" i="1" s="1"/>
  <c r="CN988" i="1" s="1"/>
  <c r="AV989" i="1"/>
  <c r="BY989" i="1" s="1"/>
  <c r="CN989" i="1" s="1"/>
  <c r="AV990" i="1"/>
  <c r="BY990" i="1" s="1"/>
  <c r="CN990" i="1" s="1"/>
  <c r="AV991" i="1"/>
  <c r="BY991" i="1" s="1"/>
  <c r="CN991" i="1" s="1"/>
  <c r="AV992" i="1"/>
  <c r="BY992" i="1" s="1"/>
  <c r="CN992" i="1" s="1"/>
  <c r="AV993" i="1"/>
  <c r="BY993" i="1" s="1"/>
  <c r="CN993" i="1" s="1"/>
  <c r="AV994" i="1"/>
  <c r="BY994" i="1" s="1"/>
  <c r="CN994" i="1" s="1"/>
  <c r="AV995" i="1"/>
  <c r="BY995" i="1" s="1"/>
  <c r="CN995" i="1" s="1"/>
  <c r="AV996" i="1"/>
  <c r="BY996" i="1" s="1"/>
  <c r="CN996" i="1" s="1"/>
  <c r="AV997" i="1"/>
  <c r="BY997" i="1" s="1"/>
  <c r="CN997" i="1" s="1"/>
  <c r="AV998" i="1"/>
  <c r="BY998" i="1" s="1"/>
  <c r="CN998" i="1" s="1"/>
  <c r="AV999" i="1"/>
  <c r="BY999" i="1" s="1"/>
  <c r="CN999" i="1" s="1"/>
  <c r="AV1000" i="1"/>
  <c r="BY1000" i="1" s="1"/>
  <c r="CN1000" i="1" s="1"/>
  <c r="AV1001" i="1"/>
  <c r="BY1001" i="1" s="1"/>
  <c r="CN1001" i="1" s="1"/>
  <c r="AV1002" i="1"/>
  <c r="BY1002" i="1" s="1"/>
  <c r="CN1002" i="1" s="1"/>
  <c r="AV1003" i="1"/>
  <c r="BY1003" i="1" s="1"/>
  <c r="CN1003" i="1" s="1"/>
  <c r="AV1004" i="1"/>
  <c r="BY1004" i="1" s="1"/>
  <c r="CN1004" i="1" s="1"/>
  <c r="AV1005" i="1"/>
  <c r="BY1005" i="1" s="1"/>
  <c r="CN1005" i="1" s="1"/>
  <c r="AV1006" i="1"/>
  <c r="BY1006" i="1" s="1"/>
  <c r="CN1006" i="1" s="1"/>
  <c r="AV1007" i="1"/>
  <c r="BY1007" i="1" s="1"/>
  <c r="CN1007" i="1" s="1"/>
  <c r="AV1008" i="1"/>
  <c r="BY1008" i="1" s="1"/>
  <c r="CN1008" i="1" s="1"/>
  <c r="AV1009" i="1"/>
  <c r="BY1009" i="1" s="1"/>
  <c r="CN1009" i="1" s="1"/>
  <c r="AV1010" i="1"/>
  <c r="BY1010" i="1" s="1"/>
  <c r="CN1010" i="1" s="1"/>
  <c r="AV1011" i="1"/>
  <c r="BY1011" i="1" s="1"/>
  <c r="CN1011" i="1" s="1"/>
  <c r="AV1012" i="1"/>
  <c r="BY1012" i="1" s="1"/>
  <c r="CN1012" i="1" s="1"/>
  <c r="AV1013" i="1"/>
  <c r="BY1013" i="1" s="1"/>
  <c r="CN1013" i="1" s="1"/>
  <c r="AV1014" i="1"/>
  <c r="BY1014" i="1" s="1"/>
  <c r="CN1014" i="1" s="1"/>
  <c r="AV1015" i="1"/>
  <c r="BY1015" i="1" s="1"/>
  <c r="CN1015" i="1" s="1"/>
  <c r="AV1016" i="1"/>
  <c r="BY1016" i="1" s="1"/>
  <c r="CN1016" i="1" s="1"/>
  <c r="AV1017" i="1"/>
  <c r="BY1017" i="1" s="1"/>
  <c r="CN1017" i="1" s="1"/>
  <c r="AV1018" i="1"/>
  <c r="BY1018" i="1" s="1"/>
  <c r="CN1018" i="1" s="1"/>
  <c r="AV1019" i="1"/>
  <c r="BY1019" i="1" s="1"/>
  <c r="CN1019" i="1" s="1"/>
  <c r="AV1020" i="1"/>
  <c r="BY1020" i="1" s="1"/>
  <c r="CN1020" i="1" s="1"/>
  <c r="AV1021" i="1"/>
  <c r="BY1021" i="1" s="1"/>
  <c r="CN1021" i="1" s="1"/>
  <c r="AV1022" i="1"/>
  <c r="BY1022" i="1" s="1"/>
  <c r="CN1022" i="1" s="1"/>
  <c r="AV1023" i="1"/>
  <c r="BY1023" i="1" s="1"/>
  <c r="CN1023" i="1" s="1"/>
  <c r="AV1024" i="1"/>
  <c r="BY1024" i="1" s="1"/>
  <c r="CN1024" i="1" s="1"/>
  <c r="AV1025" i="1"/>
  <c r="BY1025" i="1" s="1"/>
  <c r="CN1025" i="1" s="1"/>
  <c r="AV1026" i="1"/>
  <c r="BY1026" i="1" s="1"/>
  <c r="CN1026" i="1" s="1"/>
  <c r="AV1027" i="1"/>
  <c r="BY1027" i="1" s="1"/>
  <c r="CN1027" i="1" s="1"/>
  <c r="AV1028" i="1"/>
  <c r="BY1028" i="1" s="1"/>
  <c r="CN1028" i="1" s="1"/>
  <c r="AV1029" i="1"/>
  <c r="BY1029" i="1" s="1"/>
  <c r="CN1029" i="1" s="1"/>
  <c r="AV1030" i="1"/>
  <c r="BY1030" i="1" s="1"/>
  <c r="CN1030" i="1" s="1"/>
  <c r="AV1031" i="1"/>
  <c r="BY1031" i="1" s="1"/>
  <c r="CN1031" i="1" s="1"/>
  <c r="AV1032" i="1"/>
  <c r="BY1032" i="1" s="1"/>
  <c r="CN1032" i="1" s="1"/>
  <c r="AV1033" i="1"/>
  <c r="BY1033" i="1" s="1"/>
  <c r="CN1033" i="1" s="1"/>
  <c r="AV1034" i="1"/>
  <c r="BY1034" i="1" s="1"/>
  <c r="CN1034" i="1" s="1"/>
  <c r="AV1035" i="1"/>
  <c r="BY1035" i="1" s="1"/>
  <c r="CN1035" i="1" s="1"/>
  <c r="AV1036" i="1"/>
  <c r="BY1036" i="1" s="1"/>
  <c r="CN1036" i="1" s="1"/>
  <c r="AV1037" i="1"/>
  <c r="BY1037" i="1" s="1"/>
  <c r="CN1037" i="1" s="1"/>
  <c r="AV1038" i="1"/>
  <c r="BY1038" i="1" s="1"/>
  <c r="CN1038" i="1" s="1"/>
  <c r="AV1039" i="1"/>
  <c r="BY1039" i="1" s="1"/>
  <c r="CN1039" i="1" s="1"/>
  <c r="AV1040" i="1"/>
  <c r="BY1040" i="1" s="1"/>
  <c r="CN1040" i="1" s="1"/>
  <c r="AV1041" i="1"/>
  <c r="BY1041" i="1" s="1"/>
  <c r="CN1041" i="1" s="1"/>
  <c r="AV1042" i="1"/>
  <c r="BY1042" i="1" s="1"/>
  <c r="CN1042" i="1" s="1"/>
  <c r="AV1043" i="1"/>
  <c r="BY1043" i="1" s="1"/>
  <c r="CN1043" i="1" s="1"/>
  <c r="AV1044" i="1"/>
  <c r="BY1044" i="1" s="1"/>
  <c r="CN1044" i="1" s="1"/>
  <c r="AV1045" i="1"/>
  <c r="BY1045" i="1" s="1"/>
  <c r="CN1045" i="1" s="1"/>
  <c r="AV1046" i="1"/>
  <c r="BY1046" i="1" s="1"/>
  <c r="CN1046" i="1" s="1"/>
  <c r="AV1047" i="1"/>
  <c r="BY1047" i="1" s="1"/>
  <c r="CN1047" i="1" s="1"/>
  <c r="AV1048" i="1"/>
  <c r="BY1048" i="1" s="1"/>
  <c r="CN1048" i="1" s="1"/>
  <c r="AV1049" i="1"/>
  <c r="BY1049" i="1" s="1"/>
  <c r="CN1049" i="1" s="1"/>
  <c r="AV1050" i="1"/>
  <c r="BY1050" i="1" s="1"/>
  <c r="CN1050" i="1" s="1"/>
  <c r="AV1051" i="1"/>
  <c r="BY1051" i="1" s="1"/>
  <c r="CN1051" i="1" s="1"/>
  <c r="AV1052" i="1"/>
  <c r="BY1052" i="1" s="1"/>
  <c r="CN1052" i="1" s="1"/>
  <c r="AV1053" i="1"/>
  <c r="BY1053" i="1" s="1"/>
  <c r="CN1053" i="1" s="1"/>
  <c r="AV1054" i="1"/>
  <c r="BY1054" i="1" s="1"/>
  <c r="CN1054" i="1" s="1"/>
  <c r="AV1055" i="1"/>
  <c r="BY1055" i="1" s="1"/>
  <c r="CN1055" i="1" s="1"/>
  <c r="AV1056" i="1"/>
  <c r="BY1056" i="1" s="1"/>
  <c r="CN1056" i="1" s="1"/>
  <c r="AV1057" i="1"/>
  <c r="BY1057" i="1" s="1"/>
  <c r="CN1057" i="1" s="1"/>
  <c r="AV1058" i="1"/>
  <c r="BY1058" i="1" s="1"/>
  <c r="CN1058" i="1" s="1"/>
  <c r="AV1059" i="1"/>
  <c r="BY1059" i="1" s="1"/>
  <c r="CN1059" i="1" s="1"/>
  <c r="AV1060" i="1"/>
  <c r="BY1060" i="1" s="1"/>
  <c r="CN1060" i="1" s="1"/>
  <c r="AV1061" i="1"/>
  <c r="BY1061" i="1" s="1"/>
  <c r="CN1061" i="1" s="1"/>
  <c r="AV1062" i="1"/>
  <c r="BY1062" i="1" s="1"/>
  <c r="CN1062" i="1" s="1"/>
  <c r="AV1063" i="1"/>
  <c r="BY1063" i="1" s="1"/>
  <c r="CN1063" i="1" s="1"/>
  <c r="AV1064" i="1"/>
  <c r="BY1064" i="1" s="1"/>
  <c r="CN1064" i="1" s="1"/>
  <c r="AV1065" i="1"/>
  <c r="BY1065" i="1" s="1"/>
  <c r="CN1065" i="1" s="1"/>
  <c r="AV1066" i="1"/>
  <c r="BY1066" i="1" s="1"/>
  <c r="CN1066" i="1" s="1"/>
  <c r="AV1067" i="1"/>
  <c r="BY1067" i="1" s="1"/>
  <c r="CN1067" i="1" s="1"/>
  <c r="AV1068" i="1"/>
  <c r="BY1068" i="1" s="1"/>
  <c r="CN1068" i="1" s="1"/>
  <c r="AV1069" i="1"/>
  <c r="BY1069" i="1" s="1"/>
  <c r="CN1069" i="1" s="1"/>
  <c r="AV1070" i="1"/>
  <c r="BY1070" i="1" s="1"/>
  <c r="CN1070" i="1" s="1"/>
  <c r="AV1071" i="1"/>
  <c r="BY1071" i="1" s="1"/>
  <c r="CN1071" i="1" s="1"/>
  <c r="AV1072" i="1"/>
  <c r="BY1072" i="1" s="1"/>
  <c r="CN1072" i="1" s="1"/>
  <c r="AV1073" i="1"/>
  <c r="BY1073" i="1" s="1"/>
  <c r="CN1073" i="1" s="1"/>
  <c r="AV1074" i="1"/>
  <c r="BY1074" i="1" s="1"/>
  <c r="CN1074" i="1" s="1"/>
  <c r="AV1075" i="1"/>
  <c r="BY1075" i="1" s="1"/>
  <c r="CN1075" i="1" s="1"/>
  <c r="AV1076" i="1"/>
  <c r="BY1076" i="1" s="1"/>
  <c r="CN1076" i="1" s="1"/>
  <c r="AV1077" i="1"/>
  <c r="BY1077" i="1" s="1"/>
  <c r="CN1077" i="1" s="1"/>
  <c r="AV1078" i="1"/>
  <c r="BY1078" i="1" s="1"/>
  <c r="CN1078" i="1" s="1"/>
  <c r="AV1079" i="1"/>
  <c r="BY1079" i="1" s="1"/>
  <c r="CN1079" i="1" s="1"/>
  <c r="AV1080" i="1"/>
  <c r="BY1080" i="1" s="1"/>
  <c r="CN1080" i="1" s="1"/>
  <c r="AV1081" i="1"/>
  <c r="BY1081" i="1" s="1"/>
  <c r="CN1081" i="1" s="1"/>
  <c r="AV1082" i="1"/>
  <c r="BY1082" i="1" s="1"/>
  <c r="CN1082" i="1" s="1"/>
  <c r="AV1083" i="1"/>
  <c r="BY1083" i="1" s="1"/>
  <c r="CN1083" i="1" s="1"/>
  <c r="AV1084" i="1"/>
  <c r="BY1084" i="1" s="1"/>
  <c r="CN1084" i="1" s="1"/>
  <c r="AV1085" i="1"/>
  <c r="BY1085" i="1" s="1"/>
  <c r="CN1085" i="1" s="1"/>
  <c r="AV1086" i="1"/>
  <c r="BY1086" i="1" s="1"/>
  <c r="CN1086" i="1" s="1"/>
  <c r="AV1087" i="1"/>
  <c r="BY1087" i="1" s="1"/>
  <c r="CN1087" i="1" s="1"/>
  <c r="AV1088" i="1"/>
  <c r="BY1088" i="1" s="1"/>
  <c r="CN1088" i="1" s="1"/>
  <c r="AV1089" i="1"/>
  <c r="BY1089" i="1" s="1"/>
  <c r="CN1089" i="1" s="1"/>
  <c r="AV1090" i="1"/>
  <c r="BY1090" i="1" s="1"/>
  <c r="CN1090" i="1" s="1"/>
  <c r="AV1091" i="1"/>
  <c r="BY1091" i="1" s="1"/>
  <c r="CN1091" i="1" s="1"/>
  <c r="AV1092" i="1"/>
  <c r="BY1092" i="1" s="1"/>
  <c r="CN1092" i="1" s="1"/>
  <c r="AV1093" i="1"/>
  <c r="BY1093" i="1" s="1"/>
  <c r="CN1093" i="1" s="1"/>
  <c r="AV1094" i="1"/>
  <c r="BY1094" i="1" s="1"/>
  <c r="CN1094" i="1" s="1"/>
  <c r="AV1095" i="1"/>
  <c r="BY1095" i="1" s="1"/>
  <c r="CN1095" i="1" s="1"/>
  <c r="AV1096" i="1"/>
  <c r="BY1096" i="1" s="1"/>
  <c r="CN1096" i="1" s="1"/>
  <c r="AV1097" i="1"/>
  <c r="BY1097" i="1" s="1"/>
  <c r="CN1097" i="1" s="1"/>
  <c r="AV1098" i="1"/>
  <c r="BY1098" i="1" s="1"/>
  <c r="CN1098" i="1" s="1"/>
  <c r="AV1099" i="1"/>
  <c r="BY1099" i="1" s="1"/>
  <c r="CN1099" i="1" s="1"/>
  <c r="AV1100" i="1"/>
  <c r="BY1100" i="1" s="1"/>
  <c r="CN1100" i="1" s="1"/>
  <c r="AV1101" i="1"/>
  <c r="BY1101" i="1" s="1"/>
  <c r="CN1101" i="1" s="1"/>
  <c r="AV1102" i="1"/>
  <c r="BY1102" i="1" s="1"/>
  <c r="CN1102" i="1" s="1"/>
  <c r="AV1103" i="1"/>
  <c r="BY1103" i="1" s="1"/>
  <c r="CN1103" i="1" s="1"/>
  <c r="AV1104" i="1"/>
  <c r="BY1104" i="1" s="1"/>
  <c r="CN1104" i="1" s="1"/>
  <c r="AV1105" i="1"/>
  <c r="BY1105" i="1" s="1"/>
  <c r="CN1105" i="1" s="1"/>
  <c r="AV1106" i="1"/>
  <c r="BY1106" i="1" s="1"/>
  <c r="CN1106" i="1" s="1"/>
  <c r="AV1107" i="1"/>
  <c r="BY1107" i="1" s="1"/>
  <c r="CN1107" i="1" s="1"/>
  <c r="AV1108" i="1"/>
  <c r="BY1108" i="1" s="1"/>
  <c r="CN1108" i="1" s="1"/>
  <c r="AV1109" i="1"/>
  <c r="BY1109" i="1" s="1"/>
  <c r="CN1109" i="1" s="1"/>
  <c r="AV1110" i="1"/>
  <c r="BY1110" i="1" s="1"/>
  <c r="CN1110" i="1" s="1"/>
  <c r="AV1111" i="1"/>
  <c r="BY1111" i="1" s="1"/>
  <c r="CN1111" i="1" s="1"/>
  <c r="AV1112" i="1"/>
  <c r="BY1112" i="1" s="1"/>
  <c r="CN1112" i="1" s="1"/>
  <c r="AV1113" i="1"/>
  <c r="BY1113" i="1" s="1"/>
  <c r="CN1113" i="1" s="1"/>
  <c r="AV1114" i="1"/>
  <c r="BY1114" i="1" s="1"/>
  <c r="CN1114" i="1" s="1"/>
  <c r="AV1115" i="1"/>
  <c r="BY1115" i="1" s="1"/>
  <c r="CN1115" i="1" s="1"/>
  <c r="AV1116" i="1"/>
  <c r="BY1116" i="1" s="1"/>
  <c r="CN1116" i="1" s="1"/>
  <c r="AV1117" i="1"/>
  <c r="BY1117" i="1" s="1"/>
  <c r="CN1117" i="1" s="1"/>
  <c r="AV1118" i="1"/>
  <c r="BY1118" i="1" s="1"/>
  <c r="CN1118" i="1" s="1"/>
  <c r="AV1119" i="1"/>
  <c r="BY1119" i="1" s="1"/>
  <c r="CN1119" i="1" s="1"/>
  <c r="AV1120" i="1"/>
  <c r="BY1120" i="1" s="1"/>
  <c r="CN1120" i="1" s="1"/>
  <c r="AV1121" i="1"/>
  <c r="BY1121" i="1" s="1"/>
  <c r="CN1121" i="1" s="1"/>
  <c r="AV1122" i="1"/>
  <c r="BY1122" i="1" s="1"/>
  <c r="CN1122" i="1" s="1"/>
  <c r="AV1123" i="1"/>
  <c r="BY1123" i="1" s="1"/>
  <c r="CN1123" i="1" s="1"/>
  <c r="AV1124" i="1"/>
  <c r="BY1124" i="1" s="1"/>
  <c r="CN1124" i="1" s="1"/>
  <c r="AV1125" i="1"/>
  <c r="BY1125" i="1" s="1"/>
  <c r="CN1125" i="1" s="1"/>
  <c r="AV1126" i="1"/>
  <c r="BY1126" i="1" s="1"/>
  <c r="CN1126" i="1" s="1"/>
  <c r="AV1127" i="1"/>
  <c r="BY1127" i="1" s="1"/>
  <c r="CN1127" i="1" s="1"/>
  <c r="AV1128" i="1"/>
  <c r="BY1128" i="1" s="1"/>
  <c r="CN1128" i="1" s="1"/>
  <c r="AV1129" i="1"/>
  <c r="BY1129" i="1" s="1"/>
  <c r="CN1129" i="1" s="1"/>
  <c r="AV1130" i="1"/>
  <c r="BY1130" i="1" s="1"/>
  <c r="CN1130" i="1" s="1"/>
  <c r="AV1131" i="1"/>
  <c r="BY1131" i="1" s="1"/>
  <c r="CN1131" i="1" s="1"/>
  <c r="AV1132" i="1"/>
  <c r="BY1132" i="1" s="1"/>
  <c r="CN1132" i="1" s="1"/>
  <c r="AV1133" i="1"/>
  <c r="BY1133" i="1" s="1"/>
  <c r="CN1133" i="1" s="1"/>
  <c r="AV1134" i="1"/>
  <c r="BY1134" i="1" s="1"/>
  <c r="CN1134" i="1" s="1"/>
  <c r="AV1135" i="1"/>
  <c r="BY1135" i="1" s="1"/>
  <c r="CN1135" i="1" s="1"/>
  <c r="AV1136" i="1"/>
  <c r="BY1136" i="1" s="1"/>
  <c r="CN1136" i="1" s="1"/>
  <c r="AV1137" i="1"/>
  <c r="BY1137" i="1" s="1"/>
  <c r="CN1137" i="1" s="1"/>
  <c r="AV1138" i="1"/>
  <c r="BY1138" i="1" s="1"/>
  <c r="CN1138" i="1" s="1"/>
  <c r="AV1139" i="1"/>
  <c r="BY1139" i="1" s="1"/>
  <c r="CN1139" i="1" s="1"/>
  <c r="AV1140" i="1"/>
  <c r="BY1140" i="1" s="1"/>
  <c r="CN1140" i="1" s="1"/>
  <c r="AV1141" i="1"/>
  <c r="BY1141" i="1" s="1"/>
  <c r="CN1141" i="1" s="1"/>
  <c r="AV1142" i="1"/>
  <c r="BY1142" i="1" s="1"/>
  <c r="CN1142" i="1" s="1"/>
  <c r="AV1143" i="1"/>
  <c r="BY1143" i="1" s="1"/>
  <c r="CN1143" i="1" s="1"/>
  <c r="AV1144" i="1"/>
  <c r="BY1144" i="1" s="1"/>
  <c r="CN1144" i="1" s="1"/>
  <c r="AV1145" i="1"/>
  <c r="BY1145" i="1" s="1"/>
  <c r="CN1145" i="1" s="1"/>
  <c r="AV1146" i="1"/>
  <c r="BY1146" i="1" s="1"/>
  <c r="CN1146" i="1" s="1"/>
  <c r="AV1147" i="1"/>
  <c r="BY1147" i="1" s="1"/>
  <c r="CN1147" i="1" s="1"/>
  <c r="AV1148" i="1"/>
  <c r="BY1148" i="1" s="1"/>
  <c r="CN1148" i="1" s="1"/>
  <c r="AV1149" i="1"/>
  <c r="BY1149" i="1" s="1"/>
  <c r="CN1149" i="1" s="1"/>
  <c r="AV1150" i="1"/>
  <c r="BY1150" i="1" s="1"/>
  <c r="CN1150" i="1" s="1"/>
  <c r="AV1151" i="1"/>
  <c r="BY1151" i="1" s="1"/>
  <c r="CN1151" i="1" s="1"/>
  <c r="AV1152" i="1"/>
  <c r="BY1152" i="1" s="1"/>
  <c r="CN1152" i="1" s="1"/>
  <c r="AV1153" i="1"/>
  <c r="BY1153" i="1" s="1"/>
  <c r="CN1153" i="1" s="1"/>
  <c r="AV1154" i="1"/>
  <c r="BY1154" i="1" s="1"/>
  <c r="CN1154" i="1" s="1"/>
  <c r="AV1155" i="1"/>
  <c r="BY1155" i="1" s="1"/>
  <c r="CN1155" i="1" s="1"/>
  <c r="AV1156" i="1"/>
  <c r="BY1156" i="1" s="1"/>
  <c r="CN1156" i="1" s="1"/>
  <c r="AV1157" i="1"/>
  <c r="BY1157" i="1" s="1"/>
  <c r="CN1157" i="1" s="1"/>
  <c r="AV1158" i="1"/>
  <c r="BY1158" i="1" s="1"/>
  <c r="CN1158" i="1" s="1"/>
  <c r="AV1159" i="1"/>
  <c r="BY1159" i="1" s="1"/>
  <c r="CN1159" i="1" s="1"/>
  <c r="AV1160" i="1"/>
  <c r="BY1160" i="1" s="1"/>
  <c r="CN1160" i="1" s="1"/>
  <c r="AV1161" i="1"/>
  <c r="BY1161" i="1" s="1"/>
  <c r="CN1161" i="1" s="1"/>
  <c r="AV1162" i="1"/>
  <c r="BY1162" i="1" s="1"/>
  <c r="CN1162" i="1" s="1"/>
  <c r="AV1163" i="1"/>
  <c r="BY1163" i="1" s="1"/>
  <c r="CN1163" i="1" s="1"/>
  <c r="AV1164" i="1"/>
  <c r="BY1164" i="1" s="1"/>
  <c r="CN1164" i="1" s="1"/>
  <c r="AV1165" i="1"/>
  <c r="BY1165" i="1" s="1"/>
  <c r="CN1165" i="1" s="1"/>
  <c r="AV1166" i="1"/>
  <c r="BY1166" i="1" s="1"/>
  <c r="CN1166" i="1" s="1"/>
  <c r="AV1167" i="1"/>
  <c r="BY1167" i="1" s="1"/>
  <c r="CN1167" i="1" s="1"/>
  <c r="AV1168" i="1"/>
  <c r="BY1168" i="1" s="1"/>
  <c r="CN1168" i="1" s="1"/>
  <c r="AV1169" i="1"/>
  <c r="BY1169" i="1" s="1"/>
  <c r="CN1169" i="1" s="1"/>
  <c r="AV1170" i="1"/>
  <c r="BY1170" i="1" s="1"/>
  <c r="CN1170" i="1" s="1"/>
  <c r="AV1171" i="1"/>
  <c r="BY1171" i="1" s="1"/>
  <c r="CN1171" i="1" s="1"/>
  <c r="AV1172" i="1"/>
  <c r="BY1172" i="1" s="1"/>
  <c r="CN1172" i="1" s="1"/>
  <c r="AV1173" i="1"/>
  <c r="BY1173" i="1" s="1"/>
  <c r="CN1173" i="1" s="1"/>
  <c r="AV1174" i="1"/>
  <c r="BY1174" i="1" s="1"/>
  <c r="CN1174" i="1" s="1"/>
  <c r="AV1175" i="1"/>
  <c r="BY1175" i="1" s="1"/>
  <c r="CN1175" i="1" s="1"/>
  <c r="AV1176" i="1"/>
  <c r="BY1176" i="1" s="1"/>
  <c r="CN1176" i="1" s="1"/>
  <c r="AV1177" i="1"/>
  <c r="BY1177" i="1" s="1"/>
  <c r="CN1177" i="1" s="1"/>
  <c r="AV1178" i="1"/>
  <c r="BY1178" i="1" s="1"/>
  <c r="CN1178" i="1" s="1"/>
  <c r="AV1179" i="1"/>
  <c r="BY1179" i="1" s="1"/>
  <c r="CN1179" i="1" s="1"/>
  <c r="AV1180" i="1"/>
  <c r="BY1180" i="1" s="1"/>
  <c r="CN1180" i="1" s="1"/>
  <c r="AV1181" i="1"/>
  <c r="BY1181" i="1" s="1"/>
  <c r="CN1181" i="1" s="1"/>
  <c r="AV1182" i="1"/>
  <c r="BY1182" i="1" s="1"/>
  <c r="CN1182" i="1" s="1"/>
  <c r="AV1183" i="1"/>
  <c r="BY1183" i="1" s="1"/>
  <c r="CN1183" i="1" s="1"/>
  <c r="AV1184" i="1"/>
  <c r="BY1184" i="1" s="1"/>
  <c r="CN1184" i="1" s="1"/>
  <c r="AV1185" i="1"/>
  <c r="BY1185" i="1" s="1"/>
  <c r="CN1185" i="1" s="1"/>
  <c r="AV1186" i="1"/>
  <c r="BY1186" i="1" s="1"/>
  <c r="CN1186" i="1" s="1"/>
  <c r="AV1187" i="1"/>
  <c r="BY1187" i="1" s="1"/>
  <c r="CN1187" i="1" s="1"/>
  <c r="AV1188" i="1"/>
  <c r="BY1188" i="1" s="1"/>
  <c r="CN1188" i="1" s="1"/>
  <c r="AV1189" i="1"/>
  <c r="BY1189" i="1" s="1"/>
  <c r="CN1189" i="1" s="1"/>
  <c r="AV1190" i="1"/>
  <c r="BY1190" i="1" s="1"/>
  <c r="CN1190" i="1" s="1"/>
  <c r="AV1191" i="1"/>
  <c r="BY1191" i="1" s="1"/>
  <c r="CN1191" i="1" s="1"/>
  <c r="AV1192" i="1"/>
  <c r="BY1192" i="1" s="1"/>
  <c r="CN1192" i="1" s="1"/>
  <c r="AV1193" i="1"/>
  <c r="BY1193" i="1" s="1"/>
  <c r="CN1193" i="1" s="1"/>
  <c r="AV1194" i="1"/>
  <c r="BY1194" i="1" s="1"/>
  <c r="CN1194" i="1" s="1"/>
  <c r="AV1195" i="1"/>
  <c r="BY1195" i="1" s="1"/>
  <c r="CN1195" i="1" s="1"/>
  <c r="AV1196" i="1"/>
  <c r="BY1196" i="1" s="1"/>
  <c r="CN1196" i="1" s="1"/>
  <c r="AV1197" i="1"/>
  <c r="BY1197" i="1" s="1"/>
  <c r="CN1197" i="1" s="1"/>
  <c r="AV1198" i="1"/>
  <c r="BY1198" i="1" s="1"/>
  <c r="CN1198" i="1" s="1"/>
  <c r="AV1199" i="1"/>
  <c r="BY1199" i="1" s="1"/>
  <c r="CN1199" i="1" s="1"/>
  <c r="AV1200" i="1"/>
  <c r="BY1200" i="1" s="1"/>
  <c r="CN1200" i="1" s="1"/>
  <c r="AV1201" i="1"/>
  <c r="BY1201" i="1" s="1"/>
  <c r="CN1201" i="1" s="1"/>
  <c r="AV1202" i="1"/>
  <c r="BY1202" i="1" s="1"/>
  <c r="CN1202" i="1" s="1"/>
  <c r="AV1203" i="1"/>
  <c r="BY1203" i="1" s="1"/>
  <c r="CN1203" i="1" s="1"/>
  <c r="AV1204" i="1"/>
  <c r="BY1204" i="1" s="1"/>
  <c r="CN1204" i="1" s="1"/>
  <c r="AV1205" i="1"/>
  <c r="BY1205" i="1" s="1"/>
  <c r="CN1205" i="1" s="1"/>
  <c r="AV1206" i="1"/>
  <c r="BY1206" i="1" s="1"/>
  <c r="CN1206" i="1" s="1"/>
  <c r="AV1207" i="1"/>
  <c r="BY1207" i="1" s="1"/>
  <c r="CN1207" i="1" s="1"/>
  <c r="AV1208" i="1"/>
  <c r="BY1208" i="1" s="1"/>
  <c r="CN1208" i="1" s="1"/>
  <c r="AV1209" i="1"/>
  <c r="BY1209" i="1" s="1"/>
  <c r="CN1209" i="1" s="1"/>
  <c r="AV1210" i="1"/>
  <c r="BY1210" i="1" s="1"/>
  <c r="CN1210" i="1" s="1"/>
  <c r="AV1211" i="1"/>
  <c r="BY1211" i="1" s="1"/>
  <c r="CN1211" i="1" s="1"/>
  <c r="AV1212" i="1"/>
  <c r="BY1212" i="1" s="1"/>
  <c r="CN1212" i="1" s="1"/>
  <c r="AV1213" i="1"/>
  <c r="BY1213" i="1" s="1"/>
  <c r="CN1213" i="1" s="1"/>
  <c r="AV1214" i="1"/>
  <c r="BY1214" i="1" s="1"/>
  <c r="CN1214" i="1" s="1"/>
  <c r="AV1215" i="1"/>
  <c r="BY1215" i="1" s="1"/>
  <c r="CN1215" i="1" s="1"/>
  <c r="AV1216" i="1"/>
  <c r="BY1216" i="1" s="1"/>
  <c r="CN1216" i="1" s="1"/>
  <c r="AV1217" i="1"/>
  <c r="BY1217" i="1" s="1"/>
  <c r="CN1217" i="1" s="1"/>
  <c r="AV1218" i="1"/>
  <c r="BY1218" i="1" s="1"/>
  <c r="CN1218" i="1" s="1"/>
  <c r="AV1219" i="1"/>
  <c r="BY1219" i="1" s="1"/>
  <c r="CN1219" i="1" s="1"/>
  <c r="AV1220" i="1"/>
  <c r="BY1220" i="1" s="1"/>
  <c r="CN1220" i="1" s="1"/>
  <c r="AV1221" i="1"/>
  <c r="BY1221" i="1" s="1"/>
  <c r="CN1221" i="1" s="1"/>
  <c r="AV1222" i="1"/>
  <c r="BY1222" i="1" s="1"/>
  <c r="CN1222" i="1" s="1"/>
  <c r="AV1223" i="1"/>
  <c r="BY1223" i="1" s="1"/>
  <c r="CN1223" i="1" s="1"/>
  <c r="AV1224" i="1"/>
  <c r="BY1224" i="1" s="1"/>
  <c r="CN1224" i="1" s="1"/>
  <c r="AV1225" i="1"/>
  <c r="BY1225" i="1" s="1"/>
  <c r="CN1225" i="1" s="1"/>
  <c r="AV1226" i="1"/>
  <c r="BY1226" i="1" s="1"/>
  <c r="CN1226" i="1" s="1"/>
  <c r="AV1227" i="1"/>
  <c r="BY1227" i="1" s="1"/>
  <c r="CN1227" i="1" s="1"/>
  <c r="AV1228" i="1"/>
  <c r="BY1228" i="1" s="1"/>
  <c r="CN1228" i="1" s="1"/>
  <c r="AV1229" i="1"/>
  <c r="BY1229" i="1" s="1"/>
  <c r="CN1229" i="1" s="1"/>
  <c r="AV1230" i="1"/>
  <c r="BY1230" i="1" s="1"/>
  <c r="CN1230" i="1" s="1"/>
  <c r="AV1231" i="1"/>
  <c r="BY1231" i="1" s="1"/>
  <c r="CN1231" i="1" s="1"/>
  <c r="AV1232" i="1"/>
  <c r="BY1232" i="1" s="1"/>
  <c r="CN1232" i="1" s="1"/>
  <c r="AV1233" i="1"/>
  <c r="BY1233" i="1" s="1"/>
  <c r="CN1233" i="1" s="1"/>
  <c r="AV1234" i="1"/>
  <c r="BY1234" i="1" s="1"/>
  <c r="CN1234" i="1" s="1"/>
  <c r="AV1235" i="1"/>
  <c r="BY1235" i="1" s="1"/>
  <c r="CN1235" i="1" s="1"/>
  <c r="AV1236" i="1"/>
  <c r="BY1236" i="1" s="1"/>
  <c r="CN1236" i="1" s="1"/>
  <c r="AV1237" i="1"/>
  <c r="BY1237" i="1" s="1"/>
  <c r="CN1237" i="1" s="1"/>
  <c r="AV1238" i="1"/>
  <c r="BY1238" i="1" s="1"/>
  <c r="CN1238" i="1" s="1"/>
  <c r="AV1239" i="1"/>
  <c r="BY1239" i="1" s="1"/>
  <c r="CN1239" i="1" s="1"/>
  <c r="AV1240" i="1"/>
  <c r="BY1240" i="1" s="1"/>
  <c r="CN1240" i="1" s="1"/>
  <c r="AV1241" i="1"/>
  <c r="BY1241" i="1" s="1"/>
  <c r="CN1241" i="1" s="1"/>
  <c r="AV1242" i="1"/>
  <c r="BY1242" i="1" s="1"/>
  <c r="CN1242" i="1" s="1"/>
  <c r="AV1243" i="1"/>
  <c r="BY1243" i="1" s="1"/>
  <c r="CN1243" i="1" s="1"/>
  <c r="AV1244" i="1"/>
  <c r="BY1244" i="1" s="1"/>
  <c r="CN1244" i="1" s="1"/>
  <c r="AV1245" i="1"/>
  <c r="BY1245" i="1" s="1"/>
  <c r="CN1245" i="1" s="1"/>
  <c r="AV1246" i="1"/>
  <c r="BY1246" i="1" s="1"/>
  <c r="CN1246" i="1" s="1"/>
  <c r="AV1247" i="1"/>
  <c r="BY1247" i="1" s="1"/>
  <c r="CN1247" i="1" s="1"/>
  <c r="AV1248" i="1"/>
  <c r="BY1248" i="1" s="1"/>
  <c r="CN1248" i="1" s="1"/>
  <c r="AV1249" i="1"/>
  <c r="BY1249" i="1" s="1"/>
  <c r="CN1249" i="1" s="1"/>
  <c r="AV1250" i="1"/>
  <c r="BY1250" i="1" s="1"/>
  <c r="CN1250" i="1" s="1"/>
  <c r="AV1251" i="1"/>
  <c r="BY1251" i="1" s="1"/>
  <c r="CN1251" i="1" s="1"/>
  <c r="AV1252" i="1"/>
  <c r="BY1252" i="1" s="1"/>
  <c r="CN1252" i="1" s="1"/>
  <c r="AV1253" i="1"/>
  <c r="BY1253" i="1" s="1"/>
  <c r="CN1253" i="1" s="1"/>
  <c r="AV1254" i="1"/>
  <c r="BY1254" i="1" s="1"/>
  <c r="CN1254" i="1" s="1"/>
  <c r="AV1255" i="1"/>
  <c r="BY1255" i="1" s="1"/>
  <c r="CN1255" i="1" s="1"/>
  <c r="AV1256" i="1"/>
  <c r="BY1256" i="1" s="1"/>
  <c r="CN1256" i="1" s="1"/>
  <c r="AV1257" i="1"/>
  <c r="BY1257" i="1" s="1"/>
  <c r="CN1257" i="1" s="1"/>
  <c r="AV1258" i="1"/>
  <c r="BY1258" i="1" s="1"/>
  <c r="CN1258" i="1" s="1"/>
  <c r="AV1259" i="1"/>
  <c r="BY1259" i="1" s="1"/>
  <c r="CN1259" i="1" s="1"/>
  <c r="AV1260" i="1"/>
  <c r="BY1260" i="1" s="1"/>
  <c r="CN1260" i="1" s="1"/>
  <c r="AV1261" i="1"/>
  <c r="BY1261" i="1" s="1"/>
  <c r="CN1261" i="1" s="1"/>
  <c r="AV1262" i="1"/>
  <c r="BY1262" i="1" s="1"/>
  <c r="CN1262" i="1" s="1"/>
  <c r="AV1263" i="1"/>
  <c r="BY1263" i="1" s="1"/>
  <c r="CN1263" i="1" s="1"/>
  <c r="AV1264" i="1"/>
  <c r="BY1264" i="1" s="1"/>
  <c r="CN1264" i="1" s="1"/>
  <c r="AV1265" i="1"/>
  <c r="BY1265" i="1" s="1"/>
  <c r="CN1265" i="1" s="1"/>
  <c r="AV1266" i="1"/>
  <c r="BY1266" i="1" s="1"/>
  <c r="CN1266" i="1" s="1"/>
  <c r="AV1267" i="1"/>
  <c r="BY1267" i="1" s="1"/>
  <c r="CN1267" i="1" s="1"/>
  <c r="AV1268" i="1"/>
  <c r="BY1268" i="1" s="1"/>
  <c r="CN1268" i="1" s="1"/>
  <c r="AV1269" i="1"/>
  <c r="BY1269" i="1" s="1"/>
  <c r="CN1269" i="1" s="1"/>
  <c r="AV1270" i="1"/>
  <c r="BY1270" i="1" s="1"/>
  <c r="CN1270" i="1" s="1"/>
  <c r="AV1271" i="1"/>
  <c r="BY1271" i="1" s="1"/>
  <c r="CN1271" i="1" s="1"/>
  <c r="AV1272" i="1"/>
  <c r="BY1272" i="1" s="1"/>
  <c r="CN1272" i="1" s="1"/>
  <c r="AV1273" i="1"/>
  <c r="BY1273" i="1" s="1"/>
  <c r="CN1273" i="1" s="1"/>
  <c r="AV1274" i="1"/>
  <c r="BY1274" i="1" s="1"/>
  <c r="CN1274" i="1" s="1"/>
  <c r="AV1275" i="1"/>
  <c r="BY1275" i="1" s="1"/>
  <c r="CN1275" i="1" s="1"/>
  <c r="AV1276" i="1"/>
  <c r="BY1276" i="1" s="1"/>
  <c r="CN1276" i="1" s="1"/>
  <c r="AV1277" i="1"/>
  <c r="BY1277" i="1" s="1"/>
  <c r="CN1277" i="1" s="1"/>
  <c r="AV1278" i="1"/>
  <c r="BY1278" i="1" s="1"/>
  <c r="CN1278" i="1" s="1"/>
  <c r="AV1279" i="1"/>
  <c r="BY1279" i="1" s="1"/>
  <c r="CN1279" i="1" s="1"/>
  <c r="AV1280" i="1"/>
  <c r="BY1280" i="1" s="1"/>
  <c r="CN1280" i="1" s="1"/>
  <c r="AV1281" i="1"/>
  <c r="BY1281" i="1" s="1"/>
  <c r="CN1281" i="1" s="1"/>
  <c r="AV1282" i="1"/>
  <c r="BY1282" i="1" s="1"/>
  <c r="CN1282" i="1" s="1"/>
  <c r="AV1283" i="1"/>
  <c r="BY1283" i="1" s="1"/>
  <c r="CN1283" i="1" s="1"/>
  <c r="AV1284" i="1"/>
  <c r="BY1284" i="1" s="1"/>
  <c r="CN1284" i="1" s="1"/>
  <c r="AV1285" i="1"/>
  <c r="BY1285" i="1" s="1"/>
  <c r="CN1285" i="1" s="1"/>
  <c r="AV1286" i="1"/>
  <c r="BY1286" i="1" s="1"/>
  <c r="CN1286" i="1" s="1"/>
  <c r="AV1287" i="1"/>
  <c r="BY1287" i="1" s="1"/>
  <c r="CN1287" i="1" s="1"/>
  <c r="AV1288" i="1"/>
  <c r="BY1288" i="1" s="1"/>
  <c r="CN1288" i="1" s="1"/>
  <c r="AV1289" i="1"/>
  <c r="BY1289" i="1" s="1"/>
  <c r="CN1289" i="1" s="1"/>
  <c r="AV1290" i="1"/>
  <c r="BY1290" i="1" s="1"/>
  <c r="CN1290" i="1" s="1"/>
  <c r="AV1291" i="1"/>
  <c r="BY1291" i="1" s="1"/>
  <c r="CN1291" i="1" s="1"/>
  <c r="AV1292" i="1"/>
  <c r="BY1292" i="1" s="1"/>
  <c r="CN1292" i="1" s="1"/>
  <c r="AV1293" i="1"/>
  <c r="BY1293" i="1" s="1"/>
  <c r="CN1293" i="1" s="1"/>
  <c r="AV1294" i="1"/>
  <c r="BY1294" i="1" s="1"/>
  <c r="CN1294" i="1" s="1"/>
  <c r="AV1295" i="1"/>
  <c r="BY1295" i="1" s="1"/>
  <c r="CN1295" i="1" s="1"/>
  <c r="AV1296" i="1"/>
  <c r="BY1296" i="1" s="1"/>
  <c r="CN1296" i="1" s="1"/>
  <c r="AV1297" i="1"/>
  <c r="BY1297" i="1" s="1"/>
  <c r="CN1297" i="1" s="1"/>
  <c r="AV1298" i="1"/>
  <c r="BY1298" i="1" s="1"/>
  <c r="CN1298" i="1" s="1"/>
  <c r="AV1299" i="1"/>
  <c r="BY1299" i="1" s="1"/>
  <c r="CN1299" i="1" s="1"/>
  <c r="AV1300" i="1"/>
  <c r="BY1300" i="1" s="1"/>
  <c r="CN1300" i="1" s="1"/>
  <c r="AV1301" i="1"/>
  <c r="BY1301" i="1" s="1"/>
  <c r="CN1301" i="1" s="1"/>
  <c r="AV1302" i="1"/>
  <c r="BY1302" i="1" s="1"/>
  <c r="CN1302" i="1" s="1"/>
  <c r="AV1303" i="1"/>
  <c r="BY1303" i="1" s="1"/>
  <c r="CN1303" i="1" s="1"/>
  <c r="AV1304" i="1"/>
  <c r="BY1304" i="1" s="1"/>
  <c r="CN1304" i="1" s="1"/>
  <c r="AV1305" i="1"/>
  <c r="BY1305" i="1" s="1"/>
  <c r="CN1305" i="1" s="1"/>
  <c r="AV1306" i="1"/>
  <c r="BY1306" i="1" s="1"/>
  <c r="CN1306" i="1" s="1"/>
  <c r="AV1307" i="1"/>
  <c r="BY1307" i="1" s="1"/>
  <c r="CN1307" i="1" s="1"/>
  <c r="AV1308" i="1"/>
  <c r="BY1308" i="1" s="1"/>
  <c r="CN1308" i="1" s="1"/>
  <c r="AV1309" i="1"/>
  <c r="BY1309" i="1" s="1"/>
  <c r="CN1309" i="1" s="1"/>
  <c r="AV1310" i="1"/>
  <c r="BY1310" i="1" s="1"/>
  <c r="CN1310" i="1" s="1"/>
  <c r="AV1311" i="1"/>
  <c r="BY1311" i="1" s="1"/>
  <c r="CN1311" i="1" s="1"/>
  <c r="AV1312" i="1"/>
  <c r="BY1312" i="1" s="1"/>
  <c r="CN1312" i="1" s="1"/>
  <c r="AV1313" i="1"/>
  <c r="BY1313" i="1" s="1"/>
  <c r="CN1313" i="1" s="1"/>
  <c r="AV1314" i="1"/>
  <c r="BY1314" i="1" s="1"/>
  <c r="CN1314" i="1" s="1"/>
  <c r="AV1315" i="1"/>
  <c r="BY1315" i="1" s="1"/>
  <c r="CN1315" i="1" s="1"/>
  <c r="AV1316" i="1"/>
  <c r="BY1316" i="1" s="1"/>
  <c r="CN1316" i="1" s="1"/>
  <c r="AV1317" i="1"/>
  <c r="BY1317" i="1" s="1"/>
  <c r="CN1317" i="1" s="1"/>
  <c r="AV1318" i="1"/>
  <c r="BY1318" i="1" s="1"/>
  <c r="CN1318" i="1" s="1"/>
  <c r="AV1319" i="1"/>
  <c r="BY1319" i="1" s="1"/>
  <c r="CN1319" i="1" s="1"/>
  <c r="AV1320" i="1"/>
  <c r="BY1320" i="1" s="1"/>
  <c r="CN1320" i="1" s="1"/>
  <c r="AV1321" i="1"/>
  <c r="BY1321" i="1" s="1"/>
  <c r="CN1321" i="1" s="1"/>
  <c r="AV1322" i="1"/>
  <c r="BY1322" i="1" s="1"/>
  <c r="CN1322" i="1" s="1"/>
  <c r="AV1323" i="1"/>
  <c r="BY1323" i="1" s="1"/>
  <c r="CN1323" i="1" s="1"/>
  <c r="AV1324" i="1"/>
  <c r="BY1324" i="1" s="1"/>
  <c r="CN1324" i="1" s="1"/>
  <c r="AV1325" i="1"/>
  <c r="BY1325" i="1" s="1"/>
  <c r="CN1325" i="1" s="1"/>
  <c r="AV1326" i="1"/>
  <c r="BY1326" i="1" s="1"/>
  <c r="CN1326" i="1" s="1"/>
  <c r="AV1327" i="1"/>
  <c r="BY1327" i="1" s="1"/>
  <c r="CN1327" i="1" s="1"/>
  <c r="AV1328" i="1"/>
  <c r="BY1328" i="1" s="1"/>
  <c r="CN1328" i="1" s="1"/>
  <c r="AV1329" i="1"/>
  <c r="BY1329" i="1" s="1"/>
  <c r="CN1329" i="1" s="1"/>
  <c r="AV1330" i="1"/>
  <c r="BY1330" i="1" s="1"/>
  <c r="CN1330" i="1" s="1"/>
  <c r="AV1331" i="1"/>
  <c r="BY1331" i="1" s="1"/>
  <c r="CN1331" i="1" s="1"/>
  <c r="AV1332" i="1"/>
  <c r="BY1332" i="1" s="1"/>
  <c r="CN1332" i="1" s="1"/>
  <c r="AV1333" i="1"/>
  <c r="BY1333" i="1" s="1"/>
  <c r="CN1333" i="1" s="1"/>
  <c r="AV1334" i="1"/>
  <c r="BY1334" i="1" s="1"/>
  <c r="CN1334" i="1" s="1"/>
  <c r="AV1335" i="1"/>
  <c r="BY1335" i="1" s="1"/>
  <c r="CN1335" i="1" s="1"/>
  <c r="AV1336" i="1"/>
  <c r="BY1336" i="1" s="1"/>
  <c r="CN1336" i="1" s="1"/>
  <c r="AV1337" i="1"/>
  <c r="BY1337" i="1" s="1"/>
  <c r="CN1337" i="1" s="1"/>
  <c r="AV1338" i="1"/>
  <c r="BY1338" i="1" s="1"/>
  <c r="CN1338" i="1" s="1"/>
  <c r="AV1339" i="1"/>
  <c r="BY1339" i="1" s="1"/>
  <c r="CN1339" i="1" s="1"/>
  <c r="AV1340" i="1"/>
  <c r="BY1340" i="1" s="1"/>
  <c r="CN1340" i="1" s="1"/>
  <c r="AV1341" i="1"/>
  <c r="BY1341" i="1" s="1"/>
  <c r="CN1341" i="1" s="1"/>
  <c r="AV1342" i="1"/>
  <c r="BY1342" i="1" s="1"/>
  <c r="CN1342" i="1" s="1"/>
  <c r="AV1343" i="1"/>
  <c r="BY1343" i="1" s="1"/>
  <c r="CN1343" i="1" s="1"/>
  <c r="AV1344" i="1"/>
  <c r="BY1344" i="1" s="1"/>
  <c r="CN1344" i="1" s="1"/>
  <c r="AV1345" i="1"/>
  <c r="BY1345" i="1" s="1"/>
  <c r="CN1345" i="1" s="1"/>
  <c r="AV1346" i="1"/>
  <c r="BY1346" i="1" s="1"/>
  <c r="CN1346" i="1" s="1"/>
  <c r="AV1347" i="1"/>
  <c r="BY1347" i="1" s="1"/>
  <c r="CN1347" i="1" s="1"/>
  <c r="AV1348" i="1"/>
  <c r="BY1348" i="1" s="1"/>
  <c r="CN1348" i="1" s="1"/>
  <c r="AV1349" i="1"/>
  <c r="BY1349" i="1" s="1"/>
  <c r="CN1349" i="1" s="1"/>
  <c r="AV1350" i="1"/>
  <c r="BY1350" i="1" s="1"/>
  <c r="CN1350" i="1" s="1"/>
  <c r="AV1351" i="1"/>
  <c r="BY1351" i="1" s="1"/>
  <c r="CN1351" i="1" s="1"/>
  <c r="AV1352" i="1"/>
  <c r="BY1352" i="1" s="1"/>
  <c r="CN1352" i="1" s="1"/>
  <c r="AV1353" i="1"/>
  <c r="BY1353" i="1" s="1"/>
  <c r="CN1353" i="1" s="1"/>
  <c r="AV1354" i="1"/>
  <c r="BY1354" i="1" s="1"/>
  <c r="CN1354" i="1" s="1"/>
  <c r="AV1355" i="1"/>
  <c r="BY1355" i="1" s="1"/>
  <c r="CN1355" i="1" s="1"/>
  <c r="AV1356" i="1"/>
  <c r="BY1356" i="1" s="1"/>
  <c r="CN1356" i="1" s="1"/>
  <c r="AV1357" i="1"/>
  <c r="BY1357" i="1" s="1"/>
  <c r="CN1357" i="1" s="1"/>
  <c r="AV1358" i="1"/>
  <c r="BY1358" i="1" s="1"/>
  <c r="CN1358" i="1" s="1"/>
  <c r="AV1359" i="1"/>
  <c r="BY1359" i="1" s="1"/>
  <c r="CN1359" i="1" s="1"/>
  <c r="AV1360" i="1"/>
  <c r="BY1360" i="1" s="1"/>
  <c r="CN1360" i="1" s="1"/>
  <c r="AV1361" i="1"/>
  <c r="BY1361" i="1" s="1"/>
  <c r="CN1361" i="1" s="1"/>
  <c r="AV1362" i="1"/>
  <c r="BY1362" i="1" s="1"/>
  <c r="CN1362" i="1" s="1"/>
  <c r="AV1363" i="1"/>
  <c r="BY1363" i="1" s="1"/>
  <c r="CN1363" i="1" s="1"/>
  <c r="AV1364" i="1"/>
  <c r="BY1364" i="1" s="1"/>
  <c r="CN1364" i="1" s="1"/>
  <c r="AV1365" i="1"/>
  <c r="BY1365" i="1" s="1"/>
  <c r="CN1365" i="1" s="1"/>
  <c r="AV1366" i="1"/>
  <c r="BY1366" i="1" s="1"/>
  <c r="CN1366" i="1" s="1"/>
  <c r="AV1367" i="1"/>
  <c r="BY1367" i="1" s="1"/>
  <c r="CN1367" i="1" s="1"/>
  <c r="AV1368" i="1"/>
  <c r="BY1368" i="1" s="1"/>
  <c r="CN1368" i="1" s="1"/>
  <c r="AV1369" i="1"/>
  <c r="BY1369" i="1" s="1"/>
  <c r="CN1369" i="1" s="1"/>
  <c r="AV1370" i="1"/>
  <c r="BY1370" i="1" s="1"/>
  <c r="CN1370" i="1" s="1"/>
  <c r="AV1371" i="1"/>
  <c r="BY1371" i="1" s="1"/>
  <c r="CN1371" i="1" s="1"/>
  <c r="AV1372" i="1"/>
  <c r="BY1372" i="1" s="1"/>
  <c r="CN1372" i="1" s="1"/>
  <c r="AV1373" i="1"/>
  <c r="BY1373" i="1" s="1"/>
  <c r="CN1373" i="1" s="1"/>
  <c r="AV1374" i="1"/>
  <c r="BY1374" i="1" s="1"/>
  <c r="CN1374" i="1" s="1"/>
  <c r="AV1375" i="1"/>
  <c r="BY1375" i="1" s="1"/>
  <c r="CN1375" i="1" s="1"/>
  <c r="AV1376" i="1"/>
  <c r="BY1376" i="1" s="1"/>
  <c r="CN1376" i="1" s="1"/>
  <c r="AV1377" i="1"/>
  <c r="BY1377" i="1" s="1"/>
  <c r="CN1377" i="1" s="1"/>
  <c r="AV1378" i="1"/>
  <c r="BY1378" i="1" s="1"/>
  <c r="CN1378" i="1" s="1"/>
  <c r="AV1379" i="1"/>
  <c r="BY1379" i="1" s="1"/>
  <c r="CN1379" i="1" s="1"/>
  <c r="AV1380" i="1"/>
  <c r="BY1380" i="1" s="1"/>
  <c r="CN1380" i="1" s="1"/>
  <c r="AV1381" i="1"/>
  <c r="BY1381" i="1" s="1"/>
  <c r="CN1381" i="1" s="1"/>
  <c r="AV1382" i="1"/>
  <c r="BY1382" i="1" s="1"/>
  <c r="CN1382" i="1" s="1"/>
  <c r="AV1383" i="1"/>
  <c r="BY1383" i="1" s="1"/>
  <c r="CN1383" i="1" s="1"/>
  <c r="AV1384" i="1"/>
  <c r="BY1384" i="1" s="1"/>
  <c r="CN1384" i="1" s="1"/>
  <c r="AV1385" i="1"/>
  <c r="BY1385" i="1" s="1"/>
  <c r="CN1385" i="1" s="1"/>
  <c r="AV1386" i="1"/>
  <c r="BY1386" i="1" s="1"/>
  <c r="CN1386" i="1" s="1"/>
  <c r="AV1387" i="1"/>
  <c r="BY1387" i="1" s="1"/>
  <c r="CN1387" i="1" s="1"/>
  <c r="AV1388" i="1"/>
  <c r="BY1388" i="1" s="1"/>
  <c r="CN1388" i="1" s="1"/>
  <c r="AV1389" i="1"/>
  <c r="BY1389" i="1" s="1"/>
  <c r="CN1389" i="1" s="1"/>
  <c r="AV1390" i="1"/>
  <c r="BY1390" i="1" s="1"/>
  <c r="CN1390" i="1" s="1"/>
  <c r="AV1391" i="1"/>
  <c r="BY1391" i="1" s="1"/>
  <c r="CN1391" i="1" s="1"/>
  <c r="AV1392" i="1"/>
  <c r="BY1392" i="1" s="1"/>
  <c r="CN1392" i="1" s="1"/>
  <c r="AV1393" i="1"/>
  <c r="BY1393" i="1" s="1"/>
  <c r="CN1393" i="1" s="1"/>
  <c r="AV1394" i="1"/>
  <c r="BY1394" i="1" s="1"/>
  <c r="CN1394" i="1" s="1"/>
  <c r="AV1395" i="1"/>
  <c r="BY1395" i="1" s="1"/>
  <c r="CN1395" i="1" s="1"/>
  <c r="AV1396" i="1"/>
  <c r="BY1396" i="1" s="1"/>
  <c r="CN1396" i="1" s="1"/>
  <c r="AV1397" i="1"/>
  <c r="BY1397" i="1" s="1"/>
  <c r="CN1397" i="1" s="1"/>
  <c r="AV1398" i="1"/>
  <c r="BY1398" i="1" s="1"/>
  <c r="CN1398" i="1" s="1"/>
  <c r="AV1399" i="1"/>
  <c r="BY1399" i="1" s="1"/>
  <c r="CN1399" i="1" s="1"/>
  <c r="AV1400" i="1"/>
  <c r="BY1400" i="1" s="1"/>
  <c r="CN1400" i="1" s="1"/>
  <c r="AV1401" i="1"/>
  <c r="BY1401" i="1" s="1"/>
  <c r="CN1401" i="1" s="1"/>
  <c r="AV1402" i="1"/>
  <c r="BY1402" i="1" s="1"/>
  <c r="CN1402" i="1" s="1"/>
  <c r="AV1403" i="1"/>
  <c r="BY1403" i="1" s="1"/>
  <c r="CN1403" i="1" s="1"/>
  <c r="AV1404" i="1"/>
  <c r="BY1404" i="1" s="1"/>
  <c r="CN1404" i="1" s="1"/>
  <c r="AV1405" i="1"/>
  <c r="BY1405" i="1" s="1"/>
  <c r="CN1405" i="1" s="1"/>
  <c r="AV1406" i="1"/>
  <c r="BY1406" i="1" s="1"/>
  <c r="CN1406" i="1" s="1"/>
  <c r="AV1407" i="1"/>
  <c r="BY1407" i="1" s="1"/>
  <c r="CN1407" i="1" s="1"/>
  <c r="AV1408" i="1"/>
  <c r="BY1408" i="1" s="1"/>
  <c r="CN1408" i="1" s="1"/>
  <c r="AV1409" i="1"/>
  <c r="BY1409" i="1" s="1"/>
  <c r="CN1409" i="1" s="1"/>
  <c r="AV1410" i="1"/>
  <c r="BY1410" i="1" s="1"/>
  <c r="CN1410" i="1" s="1"/>
  <c r="AV1411" i="1"/>
  <c r="BY1411" i="1" s="1"/>
  <c r="CN1411" i="1" s="1"/>
  <c r="AV1412" i="1"/>
  <c r="BY1412" i="1" s="1"/>
  <c r="CN1412" i="1" s="1"/>
  <c r="AV1413" i="1"/>
  <c r="BY1413" i="1" s="1"/>
  <c r="CN1413" i="1" s="1"/>
  <c r="AV1414" i="1"/>
  <c r="BY1414" i="1" s="1"/>
  <c r="CN1414" i="1" s="1"/>
  <c r="AV1415" i="1"/>
  <c r="BY1415" i="1" s="1"/>
  <c r="CN1415" i="1" s="1"/>
  <c r="AV1416" i="1"/>
  <c r="BY1416" i="1" s="1"/>
  <c r="CN1416" i="1" s="1"/>
  <c r="AV1417" i="1"/>
  <c r="BY1417" i="1" s="1"/>
  <c r="CN1417" i="1" s="1"/>
  <c r="AV1418" i="1"/>
  <c r="BY1418" i="1" s="1"/>
  <c r="CN1418" i="1" s="1"/>
  <c r="AV1419" i="1"/>
  <c r="BY1419" i="1" s="1"/>
  <c r="CN1419" i="1" s="1"/>
  <c r="AV1420" i="1"/>
  <c r="BY1420" i="1" s="1"/>
  <c r="CN1420" i="1" s="1"/>
  <c r="AV1421" i="1"/>
  <c r="BY1421" i="1" s="1"/>
  <c r="CN1421" i="1" s="1"/>
  <c r="AV1422" i="1"/>
  <c r="BY1422" i="1" s="1"/>
  <c r="CN1422" i="1" s="1"/>
  <c r="AV1423" i="1"/>
  <c r="BY1423" i="1" s="1"/>
  <c r="CN1423" i="1" s="1"/>
  <c r="AV1424" i="1"/>
  <c r="BY1424" i="1" s="1"/>
  <c r="CN1424" i="1" s="1"/>
  <c r="AV1425" i="1"/>
  <c r="BY1425" i="1" s="1"/>
  <c r="CN1425" i="1" s="1"/>
  <c r="AV1426" i="1"/>
  <c r="BY1426" i="1" s="1"/>
  <c r="CN1426" i="1" s="1"/>
  <c r="AV1427" i="1"/>
  <c r="BY1427" i="1" s="1"/>
  <c r="CN1427" i="1" s="1"/>
  <c r="AV1428" i="1"/>
  <c r="BY1428" i="1" s="1"/>
  <c r="CN1428" i="1" s="1"/>
  <c r="AV1429" i="1"/>
  <c r="BY1429" i="1" s="1"/>
  <c r="CN1429" i="1" s="1"/>
  <c r="AV1430" i="1"/>
  <c r="BY1430" i="1" s="1"/>
  <c r="CN1430" i="1" s="1"/>
  <c r="AV1431" i="1"/>
  <c r="BY1431" i="1" s="1"/>
  <c r="CN1431" i="1" s="1"/>
  <c r="AV1432" i="1"/>
  <c r="BY1432" i="1" s="1"/>
  <c r="CN1432" i="1" s="1"/>
  <c r="AV1433" i="1"/>
  <c r="BY1433" i="1" s="1"/>
  <c r="CN1433" i="1" s="1"/>
  <c r="AV1434" i="1"/>
  <c r="BY1434" i="1" s="1"/>
  <c r="CN1434" i="1" s="1"/>
  <c r="AV1435" i="1"/>
  <c r="BY1435" i="1" s="1"/>
  <c r="CN1435" i="1" s="1"/>
  <c r="AV1436" i="1"/>
  <c r="BY1436" i="1" s="1"/>
  <c r="CN1436" i="1" s="1"/>
  <c r="AV1437" i="1"/>
  <c r="BY1437" i="1" s="1"/>
  <c r="CN1437" i="1" s="1"/>
  <c r="AV1438" i="1"/>
  <c r="BY1438" i="1" s="1"/>
  <c r="CN1438" i="1" s="1"/>
  <c r="AV1439" i="1"/>
  <c r="BY1439" i="1" s="1"/>
  <c r="CN1439" i="1" s="1"/>
  <c r="AV1440" i="1"/>
  <c r="BY1440" i="1" s="1"/>
  <c r="CN1440" i="1" s="1"/>
  <c r="AV1441" i="1"/>
  <c r="BY1441" i="1" s="1"/>
  <c r="CN1441" i="1" s="1"/>
  <c r="AV1442" i="1"/>
  <c r="BY1442" i="1" s="1"/>
  <c r="CN1442" i="1" s="1"/>
  <c r="AV1443" i="1"/>
  <c r="BY1443" i="1" s="1"/>
  <c r="CN1443" i="1" s="1"/>
  <c r="AV1444" i="1"/>
  <c r="BY1444" i="1" s="1"/>
  <c r="CN1444" i="1" s="1"/>
  <c r="AV1445" i="1"/>
  <c r="BY1445" i="1" s="1"/>
  <c r="CN1445" i="1" s="1"/>
  <c r="AV1446" i="1"/>
  <c r="BY1446" i="1" s="1"/>
  <c r="CN1446" i="1" s="1"/>
  <c r="AV1447" i="1"/>
  <c r="BY1447" i="1" s="1"/>
  <c r="CN1447" i="1" s="1"/>
  <c r="AV1448" i="1"/>
  <c r="BY1448" i="1" s="1"/>
  <c r="CN1448" i="1" s="1"/>
  <c r="AV1449" i="1"/>
  <c r="BY1449" i="1" s="1"/>
  <c r="CN1449" i="1" s="1"/>
  <c r="AV1450" i="1"/>
  <c r="BY1450" i="1" s="1"/>
  <c r="CN1450" i="1" s="1"/>
  <c r="AV1451" i="1"/>
  <c r="BY1451" i="1" s="1"/>
  <c r="CN1451" i="1" s="1"/>
  <c r="AV1452" i="1"/>
  <c r="BY1452" i="1" s="1"/>
  <c r="CN1452" i="1" s="1"/>
  <c r="AV1453" i="1"/>
  <c r="BY1453" i="1" s="1"/>
  <c r="CN1453" i="1" s="1"/>
  <c r="AV1454" i="1"/>
  <c r="BY1454" i="1" s="1"/>
  <c r="CN1454" i="1" s="1"/>
  <c r="AV1455" i="1"/>
  <c r="BY1455" i="1" s="1"/>
  <c r="CN1455" i="1" s="1"/>
  <c r="AV1456" i="1"/>
  <c r="BY1456" i="1" s="1"/>
  <c r="CN1456" i="1" s="1"/>
  <c r="AV1457" i="1"/>
  <c r="BY1457" i="1" s="1"/>
  <c r="CN1457" i="1" s="1"/>
  <c r="AV1458" i="1"/>
  <c r="BY1458" i="1" s="1"/>
  <c r="CN1458" i="1" s="1"/>
  <c r="AV1459" i="1"/>
  <c r="BY1459" i="1" s="1"/>
  <c r="CN1459" i="1" s="1"/>
  <c r="AV1460" i="1"/>
  <c r="BY1460" i="1" s="1"/>
  <c r="CN1460" i="1" s="1"/>
  <c r="AV1461" i="1"/>
  <c r="BY1461" i="1" s="1"/>
  <c r="CN1461" i="1" s="1"/>
  <c r="AV1462" i="1"/>
  <c r="BY1462" i="1" s="1"/>
  <c r="CN1462" i="1" s="1"/>
  <c r="AV1463" i="1"/>
  <c r="BY1463" i="1" s="1"/>
  <c r="CN1463" i="1" s="1"/>
  <c r="AV1464" i="1"/>
  <c r="BY1464" i="1" s="1"/>
  <c r="CN1464" i="1" s="1"/>
  <c r="AV1465" i="1"/>
  <c r="BY1465" i="1" s="1"/>
  <c r="CN1465" i="1" s="1"/>
  <c r="AV1466" i="1"/>
  <c r="BY1466" i="1" s="1"/>
  <c r="CN1466" i="1" s="1"/>
  <c r="AV1467" i="1"/>
  <c r="BY1467" i="1" s="1"/>
  <c r="CN1467" i="1" s="1"/>
  <c r="AV1468" i="1"/>
  <c r="BY1468" i="1" s="1"/>
  <c r="CN1468" i="1" s="1"/>
  <c r="AV1469" i="1"/>
  <c r="BY1469" i="1" s="1"/>
  <c r="CN1469" i="1" s="1"/>
  <c r="AV1470" i="1"/>
  <c r="BY1470" i="1" s="1"/>
  <c r="CN1470" i="1" s="1"/>
  <c r="AV1471" i="1"/>
  <c r="BY1471" i="1" s="1"/>
  <c r="CN1471" i="1" s="1"/>
  <c r="AV1472" i="1"/>
  <c r="BY1472" i="1" s="1"/>
  <c r="CN1472" i="1" s="1"/>
  <c r="AV1473" i="1"/>
  <c r="BY1473" i="1" s="1"/>
  <c r="CN1473" i="1" s="1"/>
  <c r="AV1474" i="1"/>
  <c r="BY1474" i="1" s="1"/>
  <c r="CN1474" i="1" s="1"/>
  <c r="AV1475" i="1"/>
  <c r="BY1475" i="1" s="1"/>
  <c r="CN1475" i="1" s="1"/>
  <c r="AV1476" i="1"/>
  <c r="BY1476" i="1" s="1"/>
  <c r="CN1476" i="1" s="1"/>
  <c r="AV1477" i="1"/>
  <c r="BY1477" i="1" s="1"/>
  <c r="CN1477" i="1" s="1"/>
  <c r="AV1478" i="1"/>
  <c r="BY1478" i="1" s="1"/>
  <c r="CN1478" i="1" s="1"/>
  <c r="AV1479" i="1"/>
  <c r="BY1479" i="1" s="1"/>
  <c r="CN1479" i="1" s="1"/>
  <c r="AV1480" i="1"/>
  <c r="BY1480" i="1" s="1"/>
  <c r="CN1480" i="1" s="1"/>
  <c r="AV1481" i="1"/>
  <c r="BY1481" i="1" s="1"/>
  <c r="CN1481" i="1" s="1"/>
  <c r="AV1482" i="1"/>
  <c r="BY1482" i="1" s="1"/>
  <c r="CN1482" i="1" s="1"/>
  <c r="AV1483" i="1"/>
  <c r="BY1483" i="1" s="1"/>
  <c r="CN1483" i="1" s="1"/>
  <c r="AV1484" i="1"/>
  <c r="BY1484" i="1" s="1"/>
  <c r="CN1484" i="1" s="1"/>
  <c r="AV1485" i="1"/>
  <c r="BY1485" i="1" s="1"/>
  <c r="CN1485" i="1" s="1"/>
  <c r="AV1486" i="1"/>
  <c r="BY1486" i="1" s="1"/>
  <c r="CN1486" i="1" s="1"/>
  <c r="AV1487" i="1"/>
  <c r="BY1487" i="1" s="1"/>
  <c r="CN1487" i="1" s="1"/>
  <c r="AV1488" i="1"/>
  <c r="BY1488" i="1" s="1"/>
  <c r="CN1488" i="1" s="1"/>
  <c r="AV1489" i="1"/>
  <c r="BY1489" i="1" s="1"/>
  <c r="CN1489" i="1" s="1"/>
  <c r="AV1490" i="1"/>
  <c r="BY1490" i="1" s="1"/>
  <c r="CN1490" i="1" s="1"/>
  <c r="AV1491" i="1"/>
  <c r="BY1491" i="1" s="1"/>
  <c r="CN1491" i="1" s="1"/>
  <c r="AV1492" i="1"/>
  <c r="BY1492" i="1" s="1"/>
  <c r="CN1492" i="1" s="1"/>
  <c r="AV1493" i="1"/>
  <c r="BY1493" i="1" s="1"/>
  <c r="CN1493" i="1" s="1"/>
  <c r="AV1494" i="1"/>
  <c r="BY1494" i="1" s="1"/>
  <c r="CN1494" i="1" s="1"/>
  <c r="AV1495" i="1"/>
  <c r="BY1495" i="1" s="1"/>
  <c r="CN1495" i="1" s="1"/>
  <c r="AV1496" i="1"/>
  <c r="BY1496" i="1" s="1"/>
  <c r="CN1496" i="1" s="1"/>
  <c r="AV1497" i="1"/>
  <c r="BY1497" i="1" s="1"/>
  <c r="CN1497" i="1" s="1"/>
  <c r="AV1498" i="1"/>
  <c r="BY1498" i="1" s="1"/>
  <c r="CN1498" i="1" s="1"/>
  <c r="AV1499" i="1"/>
  <c r="BY1499" i="1" s="1"/>
  <c r="CN1499" i="1" s="1"/>
  <c r="AV1500" i="1"/>
  <c r="BY1500" i="1" s="1"/>
  <c r="CN1500" i="1" s="1"/>
  <c r="AV1501" i="1"/>
  <c r="BY1501" i="1" s="1"/>
  <c r="CN1501" i="1" s="1"/>
  <c r="AV1502" i="1"/>
  <c r="BY1502" i="1" s="1"/>
  <c r="CN1502" i="1" s="1"/>
  <c r="AV1503" i="1"/>
  <c r="BY1503" i="1" s="1"/>
  <c r="CN1503" i="1" s="1"/>
  <c r="AV1504" i="1"/>
  <c r="BY1504" i="1" s="1"/>
  <c r="CN1504" i="1" s="1"/>
  <c r="AV1505" i="1"/>
  <c r="BY1505" i="1" s="1"/>
  <c r="CN1505" i="1" s="1"/>
  <c r="AV1506" i="1"/>
  <c r="BY1506" i="1" s="1"/>
  <c r="CN1506" i="1" s="1"/>
  <c r="AV1507" i="1"/>
  <c r="BY1507" i="1" s="1"/>
  <c r="CN1507" i="1" s="1"/>
  <c r="AV1508" i="1"/>
  <c r="BY1508" i="1" s="1"/>
  <c r="CN1508" i="1" s="1"/>
  <c r="AV1509" i="1"/>
  <c r="BY1509" i="1" s="1"/>
  <c r="CN1509" i="1" s="1"/>
  <c r="AV1510" i="1"/>
  <c r="BY1510" i="1" s="1"/>
  <c r="CN1510" i="1" s="1"/>
  <c r="AV1511" i="1"/>
  <c r="BY1511" i="1" s="1"/>
  <c r="CN1511" i="1" s="1"/>
  <c r="AV1512" i="1"/>
  <c r="BY1512" i="1" s="1"/>
  <c r="CN1512" i="1" s="1"/>
  <c r="AV1513" i="1"/>
  <c r="BY1513" i="1" s="1"/>
  <c r="CN1513" i="1" s="1"/>
  <c r="AV1514" i="1"/>
  <c r="BY1514" i="1" s="1"/>
  <c r="CN1514" i="1" s="1"/>
  <c r="AV1515" i="1"/>
  <c r="BY1515" i="1" s="1"/>
  <c r="CN1515" i="1" s="1"/>
  <c r="AV1516" i="1"/>
  <c r="BY1516" i="1" s="1"/>
  <c r="CN1516" i="1" s="1"/>
  <c r="AV1517" i="1"/>
  <c r="BY1517" i="1" s="1"/>
  <c r="CN1517" i="1" s="1"/>
  <c r="AV1518" i="1"/>
  <c r="BY1518" i="1" s="1"/>
  <c r="CN1518" i="1" s="1"/>
  <c r="AV1519" i="1"/>
  <c r="BY1519" i="1" s="1"/>
  <c r="CN1519" i="1" s="1"/>
  <c r="AV1520" i="1"/>
  <c r="BY1520" i="1" s="1"/>
  <c r="CN1520" i="1" s="1"/>
  <c r="AV1521" i="1"/>
  <c r="BY1521" i="1" s="1"/>
  <c r="CN1521" i="1" s="1"/>
  <c r="AV1522" i="1"/>
  <c r="BY1522" i="1" s="1"/>
  <c r="CN1522" i="1" s="1"/>
  <c r="AV1523" i="1"/>
  <c r="BY1523" i="1" s="1"/>
  <c r="CN1523" i="1" s="1"/>
  <c r="AV1524" i="1"/>
  <c r="BY1524" i="1" s="1"/>
  <c r="CN1524" i="1" s="1"/>
  <c r="AV1525" i="1"/>
  <c r="BY1525" i="1" s="1"/>
  <c r="CN1525" i="1" s="1"/>
  <c r="AV1526" i="1"/>
  <c r="BY1526" i="1" s="1"/>
  <c r="CN1526" i="1" s="1"/>
  <c r="AV1527" i="1"/>
  <c r="BY1527" i="1" s="1"/>
  <c r="CN1527" i="1" s="1"/>
  <c r="AV1528" i="1"/>
  <c r="BY1528" i="1" s="1"/>
  <c r="CN1528" i="1" s="1"/>
  <c r="AV1529" i="1"/>
  <c r="BY1529" i="1" s="1"/>
  <c r="CN1529" i="1" s="1"/>
  <c r="AV1530" i="1"/>
  <c r="BY1530" i="1" s="1"/>
  <c r="CN1530" i="1" s="1"/>
  <c r="AV1531" i="1"/>
  <c r="BY1531" i="1" s="1"/>
  <c r="CN1531" i="1" s="1"/>
  <c r="AV1532" i="1"/>
  <c r="BY1532" i="1" s="1"/>
  <c r="CN1532" i="1" s="1"/>
  <c r="AV1533" i="1"/>
  <c r="BY1533" i="1" s="1"/>
  <c r="CN1533" i="1" s="1"/>
  <c r="AV1534" i="1"/>
  <c r="BY1534" i="1" s="1"/>
  <c r="CN1534" i="1" s="1"/>
  <c r="AV1535" i="1"/>
  <c r="BY1535" i="1" s="1"/>
  <c r="CN1535" i="1" s="1"/>
  <c r="AV1536" i="1"/>
  <c r="BY1536" i="1" s="1"/>
  <c r="CN1536" i="1" s="1"/>
  <c r="AV1537" i="1"/>
  <c r="BY1537" i="1" s="1"/>
  <c r="CN1537" i="1" s="1"/>
  <c r="AV1538" i="1"/>
  <c r="BY1538" i="1" s="1"/>
  <c r="CN1538" i="1" s="1"/>
  <c r="AV1539" i="1"/>
  <c r="BY1539" i="1" s="1"/>
  <c r="CN1539" i="1" s="1"/>
  <c r="AV1540" i="1"/>
  <c r="BY1540" i="1" s="1"/>
  <c r="CN1540" i="1" s="1"/>
  <c r="AV1541" i="1"/>
  <c r="BY1541" i="1" s="1"/>
  <c r="CN1541" i="1" s="1"/>
  <c r="AV1542" i="1"/>
  <c r="BY1542" i="1" s="1"/>
  <c r="CN1542" i="1" s="1"/>
  <c r="AV1543" i="1"/>
  <c r="BY1543" i="1" s="1"/>
  <c r="CN1543" i="1" s="1"/>
  <c r="AV1544" i="1"/>
  <c r="BY1544" i="1" s="1"/>
  <c r="CN1544" i="1" s="1"/>
  <c r="AV1545" i="1"/>
  <c r="BY1545" i="1" s="1"/>
  <c r="CN1545" i="1" s="1"/>
  <c r="AV1546" i="1"/>
  <c r="BY1546" i="1" s="1"/>
  <c r="CN1546" i="1" s="1"/>
  <c r="AV1547" i="1"/>
  <c r="BY1547" i="1" s="1"/>
  <c r="CN1547" i="1" s="1"/>
  <c r="AV1548" i="1"/>
  <c r="BY1548" i="1" s="1"/>
  <c r="CN1548" i="1" s="1"/>
  <c r="AV1549" i="1"/>
  <c r="BY1549" i="1" s="1"/>
  <c r="CN1549" i="1" s="1"/>
  <c r="AV1550" i="1"/>
  <c r="BY1550" i="1" s="1"/>
  <c r="CN1550" i="1" s="1"/>
  <c r="AV1551" i="1"/>
  <c r="BY1551" i="1" s="1"/>
  <c r="CN1551" i="1" s="1"/>
  <c r="AV1552" i="1"/>
  <c r="BY1552" i="1" s="1"/>
  <c r="CN1552" i="1" s="1"/>
  <c r="AV1553" i="1"/>
  <c r="BY1553" i="1" s="1"/>
  <c r="CN1553" i="1" s="1"/>
  <c r="AV1554" i="1"/>
  <c r="BY1554" i="1" s="1"/>
  <c r="CN1554" i="1" s="1"/>
  <c r="AV1555" i="1"/>
  <c r="BY1555" i="1" s="1"/>
  <c r="CN1555" i="1" s="1"/>
  <c r="AV1556" i="1"/>
  <c r="BY1556" i="1" s="1"/>
  <c r="CN1556" i="1" s="1"/>
  <c r="AV1557" i="1"/>
  <c r="BY1557" i="1" s="1"/>
  <c r="CN1557" i="1" s="1"/>
  <c r="AV1558" i="1"/>
  <c r="BY1558" i="1" s="1"/>
  <c r="CN1558" i="1" s="1"/>
  <c r="AV1559" i="1"/>
  <c r="BY1559" i="1" s="1"/>
  <c r="CN1559" i="1" s="1"/>
  <c r="AV1560" i="1"/>
  <c r="BY1560" i="1" s="1"/>
  <c r="CN1560" i="1" s="1"/>
  <c r="AV1561" i="1"/>
  <c r="BY1561" i="1" s="1"/>
  <c r="CN1561" i="1" s="1"/>
  <c r="AV1562" i="1"/>
  <c r="BY1562" i="1" s="1"/>
  <c r="CN1562" i="1" s="1"/>
  <c r="AV1563" i="1"/>
  <c r="BY1563" i="1" s="1"/>
  <c r="CN1563" i="1" s="1"/>
  <c r="AV1564" i="1"/>
  <c r="BY1564" i="1" s="1"/>
  <c r="CN1564" i="1" s="1"/>
  <c r="AV1565" i="1"/>
  <c r="BY1565" i="1" s="1"/>
  <c r="CN1565" i="1" s="1"/>
  <c r="AV1566" i="1"/>
  <c r="BY1566" i="1" s="1"/>
  <c r="CN1566" i="1" s="1"/>
  <c r="AV1567" i="1"/>
  <c r="BY1567" i="1" s="1"/>
  <c r="CN1567" i="1" s="1"/>
  <c r="AV1568" i="1"/>
  <c r="BY1568" i="1" s="1"/>
  <c r="CN1568" i="1" s="1"/>
  <c r="AV1569" i="1"/>
  <c r="BY1569" i="1" s="1"/>
  <c r="CN1569" i="1" s="1"/>
  <c r="AV1570" i="1"/>
  <c r="BY1570" i="1" s="1"/>
  <c r="CN1570" i="1" s="1"/>
  <c r="AV1571" i="1"/>
  <c r="BY1571" i="1" s="1"/>
  <c r="CN1571" i="1" s="1"/>
  <c r="AV1572" i="1"/>
  <c r="BY1572" i="1" s="1"/>
  <c r="CN1572" i="1" s="1"/>
  <c r="AV1573" i="1"/>
  <c r="BY1573" i="1" s="1"/>
  <c r="CN1573" i="1" s="1"/>
  <c r="AV1574" i="1"/>
  <c r="BY1574" i="1" s="1"/>
  <c r="CN1574" i="1" s="1"/>
  <c r="AV1575" i="1"/>
  <c r="BY1575" i="1" s="1"/>
  <c r="CN1575" i="1" s="1"/>
  <c r="AV1576" i="1"/>
  <c r="BY1576" i="1" s="1"/>
  <c r="CN1576" i="1" s="1"/>
  <c r="AV1577" i="1"/>
  <c r="BY1577" i="1" s="1"/>
  <c r="CN1577" i="1" s="1"/>
  <c r="AV1578" i="1"/>
  <c r="BY1578" i="1" s="1"/>
  <c r="CN1578" i="1" s="1"/>
  <c r="AV1579" i="1"/>
  <c r="BY1579" i="1" s="1"/>
  <c r="CN1579" i="1" s="1"/>
  <c r="AV1580" i="1"/>
  <c r="BY1580" i="1" s="1"/>
  <c r="CN1580" i="1" s="1"/>
  <c r="AV1581" i="1"/>
  <c r="BY1581" i="1" s="1"/>
  <c r="CN1581" i="1" s="1"/>
  <c r="AV1582" i="1"/>
  <c r="BY1582" i="1" s="1"/>
  <c r="CN1582" i="1" s="1"/>
  <c r="AV1583" i="1"/>
  <c r="BY1583" i="1" s="1"/>
  <c r="CN1583" i="1" s="1"/>
  <c r="AV1584" i="1"/>
  <c r="BY1584" i="1" s="1"/>
  <c r="CN1584" i="1" s="1"/>
  <c r="AV1585" i="1"/>
  <c r="BY1585" i="1" s="1"/>
  <c r="CN1585" i="1" s="1"/>
  <c r="AV1586" i="1"/>
  <c r="BY1586" i="1" s="1"/>
  <c r="CN1586" i="1" s="1"/>
  <c r="AV1587" i="1"/>
  <c r="BY1587" i="1" s="1"/>
  <c r="CN1587" i="1" s="1"/>
  <c r="AV1588" i="1"/>
  <c r="BY1588" i="1" s="1"/>
  <c r="CN1588" i="1" s="1"/>
  <c r="AV1589" i="1"/>
  <c r="BY1589" i="1" s="1"/>
  <c r="CN1589" i="1" s="1"/>
  <c r="AV1590" i="1"/>
  <c r="BY1590" i="1" s="1"/>
  <c r="CN1590" i="1" s="1"/>
  <c r="AV1591" i="1"/>
  <c r="BY1591" i="1" s="1"/>
  <c r="CN1591" i="1" s="1"/>
  <c r="AV1592" i="1"/>
  <c r="BY1592" i="1" s="1"/>
  <c r="CN1592" i="1" s="1"/>
  <c r="AV1593" i="1"/>
  <c r="BY1593" i="1" s="1"/>
  <c r="CN1593" i="1" s="1"/>
  <c r="AV1594" i="1"/>
  <c r="BY1594" i="1" s="1"/>
  <c r="CN1594" i="1" s="1"/>
  <c r="AV1595" i="1"/>
  <c r="BY1595" i="1" s="1"/>
  <c r="CN1595" i="1" s="1"/>
  <c r="AV1596" i="1"/>
  <c r="BY1596" i="1" s="1"/>
  <c r="CN1596" i="1" s="1"/>
  <c r="AV1597" i="1"/>
  <c r="BY1597" i="1" s="1"/>
  <c r="CN1597" i="1" s="1"/>
  <c r="AV1598" i="1"/>
  <c r="BY1598" i="1" s="1"/>
  <c r="CN1598" i="1" s="1"/>
  <c r="AV1599" i="1"/>
  <c r="BY1599" i="1" s="1"/>
  <c r="CN1599" i="1" s="1"/>
  <c r="AV1600" i="1"/>
  <c r="BY1600" i="1" s="1"/>
  <c r="CN1600" i="1" s="1"/>
  <c r="AV1601" i="1"/>
  <c r="BY1601" i="1" s="1"/>
  <c r="CN1601" i="1" s="1"/>
  <c r="AV1602" i="1"/>
  <c r="BY1602" i="1" s="1"/>
  <c r="CN1602" i="1" s="1"/>
  <c r="AV1603" i="1"/>
  <c r="BY1603" i="1" s="1"/>
  <c r="CN1603" i="1" s="1"/>
  <c r="AV1604" i="1"/>
  <c r="BY1604" i="1" s="1"/>
  <c r="CN1604" i="1" s="1"/>
  <c r="AV1605" i="1"/>
  <c r="BY1605" i="1" s="1"/>
  <c r="CN1605" i="1" s="1"/>
  <c r="AV1606" i="1"/>
  <c r="BY1606" i="1" s="1"/>
  <c r="CN1606" i="1" s="1"/>
  <c r="AV1607" i="1"/>
  <c r="BY1607" i="1" s="1"/>
  <c r="CN1607" i="1" s="1"/>
  <c r="AV1608" i="1"/>
  <c r="BY1608" i="1" s="1"/>
  <c r="CN1608" i="1" s="1"/>
  <c r="AV1609" i="1"/>
  <c r="BY1609" i="1" s="1"/>
  <c r="CN1609" i="1" s="1"/>
  <c r="AV1610" i="1"/>
  <c r="BY1610" i="1" s="1"/>
  <c r="CN1610" i="1" s="1"/>
  <c r="AV1611" i="1"/>
  <c r="BY1611" i="1" s="1"/>
  <c r="CN1611" i="1" s="1"/>
  <c r="AV1612" i="1"/>
  <c r="BY1612" i="1" s="1"/>
  <c r="CN1612" i="1" s="1"/>
  <c r="AV1613" i="1"/>
  <c r="BY1613" i="1" s="1"/>
  <c r="CN1613" i="1" s="1"/>
  <c r="AV1614" i="1"/>
  <c r="BY1614" i="1" s="1"/>
  <c r="CN1614" i="1" s="1"/>
  <c r="AV1615" i="1"/>
  <c r="BY1615" i="1" s="1"/>
  <c r="CN1615" i="1" s="1"/>
  <c r="AV1616" i="1"/>
  <c r="BY1616" i="1" s="1"/>
  <c r="CN1616" i="1" s="1"/>
  <c r="AV1617" i="1"/>
  <c r="BY1617" i="1" s="1"/>
  <c r="CN1617" i="1" s="1"/>
  <c r="AV1618" i="1"/>
  <c r="BY1618" i="1" s="1"/>
  <c r="CN1618" i="1" s="1"/>
  <c r="AV1619" i="1"/>
  <c r="BY1619" i="1" s="1"/>
  <c r="CN1619" i="1" s="1"/>
  <c r="AV1620" i="1"/>
  <c r="BY1620" i="1" s="1"/>
  <c r="CN1620" i="1" s="1"/>
  <c r="AV1621" i="1"/>
  <c r="BY1621" i="1" s="1"/>
  <c r="CN1621" i="1" s="1"/>
  <c r="AV1622" i="1"/>
  <c r="BY1622" i="1" s="1"/>
  <c r="CN1622" i="1" s="1"/>
  <c r="AV1623" i="1"/>
  <c r="BY1623" i="1" s="1"/>
  <c r="CN1623" i="1" s="1"/>
  <c r="AV1624" i="1"/>
  <c r="BY1624" i="1" s="1"/>
  <c r="CN1624" i="1" s="1"/>
  <c r="AV1625" i="1"/>
  <c r="BY1625" i="1" s="1"/>
  <c r="CN1625" i="1" s="1"/>
  <c r="AV1626" i="1"/>
  <c r="BY1626" i="1" s="1"/>
  <c r="CN1626" i="1" s="1"/>
  <c r="AV1627" i="1"/>
  <c r="BY1627" i="1" s="1"/>
  <c r="CN1627" i="1" s="1"/>
  <c r="AV1628" i="1"/>
  <c r="BY1628" i="1" s="1"/>
  <c r="CN1628" i="1" s="1"/>
  <c r="AV1629" i="1"/>
  <c r="BY1629" i="1" s="1"/>
  <c r="CN1629" i="1" s="1"/>
  <c r="AV1630" i="1"/>
  <c r="BY1630" i="1" s="1"/>
  <c r="CN1630" i="1" s="1"/>
  <c r="AV1631" i="1"/>
  <c r="BY1631" i="1" s="1"/>
  <c r="CN1631" i="1" s="1"/>
  <c r="AV1632" i="1"/>
  <c r="BY1632" i="1" s="1"/>
  <c r="CN1632" i="1" s="1"/>
  <c r="AT14" i="1"/>
  <c r="BX14" i="1" s="1"/>
  <c r="CM14" i="1" s="1"/>
  <c r="AT15" i="1"/>
  <c r="BX15" i="1" s="1"/>
  <c r="CM15" i="1" s="1"/>
  <c r="AT16" i="1"/>
  <c r="BX16" i="1" s="1"/>
  <c r="CM16" i="1" s="1"/>
  <c r="AT17" i="1"/>
  <c r="BX17" i="1" s="1"/>
  <c r="CM17" i="1" s="1"/>
  <c r="AT18" i="1"/>
  <c r="BX18" i="1" s="1"/>
  <c r="CM18" i="1" s="1"/>
  <c r="AT19" i="1"/>
  <c r="BX19" i="1" s="1"/>
  <c r="CM19" i="1" s="1"/>
  <c r="AT20" i="1"/>
  <c r="BX20" i="1" s="1"/>
  <c r="CM20" i="1" s="1"/>
  <c r="AT21" i="1"/>
  <c r="BX21" i="1" s="1"/>
  <c r="CM21" i="1" s="1"/>
  <c r="AT22" i="1"/>
  <c r="BX22" i="1" s="1"/>
  <c r="CM22" i="1" s="1"/>
  <c r="AT23" i="1"/>
  <c r="BX23" i="1" s="1"/>
  <c r="CM23" i="1" s="1"/>
  <c r="AT24" i="1"/>
  <c r="BX24" i="1" s="1"/>
  <c r="CM24" i="1" s="1"/>
  <c r="AT25" i="1"/>
  <c r="BX25" i="1" s="1"/>
  <c r="CM25" i="1" s="1"/>
  <c r="AT26" i="1"/>
  <c r="BX26" i="1" s="1"/>
  <c r="CM26" i="1" s="1"/>
  <c r="AT27" i="1"/>
  <c r="BX27" i="1" s="1"/>
  <c r="CM27" i="1" s="1"/>
  <c r="AT28" i="1"/>
  <c r="BX28" i="1" s="1"/>
  <c r="CM28" i="1" s="1"/>
  <c r="AT29" i="1"/>
  <c r="BX29" i="1" s="1"/>
  <c r="CM29" i="1" s="1"/>
  <c r="AT30" i="1"/>
  <c r="BX30" i="1" s="1"/>
  <c r="CM30" i="1" s="1"/>
  <c r="AT31" i="1"/>
  <c r="BX31" i="1" s="1"/>
  <c r="CM31" i="1" s="1"/>
  <c r="AT32" i="1"/>
  <c r="BX32" i="1" s="1"/>
  <c r="CM32" i="1" s="1"/>
  <c r="AT33" i="1"/>
  <c r="BX33" i="1" s="1"/>
  <c r="CM33" i="1" s="1"/>
  <c r="AT34" i="1"/>
  <c r="BX34" i="1" s="1"/>
  <c r="CM34" i="1" s="1"/>
  <c r="AT35" i="1"/>
  <c r="BX35" i="1" s="1"/>
  <c r="CM35" i="1" s="1"/>
  <c r="AT36" i="1"/>
  <c r="BX36" i="1" s="1"/>
  <c r="CM36" i="1" s="1"/>
  <c r="AT37" i="1"/>
  <c r="BX37" i="1" s="1"/>
  <c r="CM37" i="1" s="1"/>
  <c r="AT38" i="1"/>
  <c r="BX38" i="1" s="1"/>
  <c r="CM38" i="1" s="1"/>
  <c r="AT39" i="1"/>
  <c r="BX39" i="1" s="1"/>
  <c r="CM39" i="1" s="1"/>
  <c r="AT40" i="1"/>
  <c r="BX40" i="1" s="1"/>
  <c r="CM40" i="1" s="1"/>
  <c r="AT41" i="1"/>
  <c r="BX41" i="1" s="1"/>
  <c r="CM41" i="1" s="1"/>
  <c r="AT42" i="1"/>
  <c r="BX42" i="1" s="1"/>
  <c r="CM42" i="1" s="1"/>
  <c r="AT43" i="1"/>
  <c r="BX43" i="1" s="1"/>
  <c r="CM43" i="1" s="1"/>
  <c r="AT44" i="1"/>
  <c r="BX44" i="1" s="1"/>
  <c r="CM44" i="1" s="1"/>
  <c r="AT45" i="1"/>
  <c r="BX45" i="1" s="1"/>
  <c r="CM45" i="1" s="1"/>
  <c r="AT46" i="1"/>
  <c r="BX46" i="1" s="1"/>
  <c r="CM46" i="1" s="1"/>
  <c r="AT47" i="1"/>
  <c r="BX47" i="1" s="1"/>
  <c r="CM47" i="1" s="1"/>
  <c r="AT48" i="1"/>
  <c r="BX48" i="1" s="1"/>
  <c r="CM48" i="1" s="1"/>
  <c r="AT49" i="1"/>
  <c r="BX49" i="1" s="1"/>
  <c r="CM49" i="1" s="1"/>
  <c r="AT50" i="1"/>
  <c r="BX50" i="1" s="1"/>
  <c r="CM50" i="1" s="1"/>
  <c r="AT51" i="1"/>
  <c r="BX51" i="1" s="1"/>
  <c r="CM51" i="1" s="1"/>
  <c r="AT52" i="1"/>
  <c r="BX52" i="1" s="1"/>
  <c r="CM52" i="1" s="1"/>
  <c r="AT53" i="1"/>
  <c r="BX53" i="1" s="1"/>
  <c r="CM53" i="1" s="1"/>
  <c r="AT54" i="1"/>
  <c r="BX54" i="1" s="1"/>
  <c r="CM54" i="1" s="1"/>
  <c r="AT55" i="1"/>
  <c r="BX55" i="1" s="1"/>
  <c r="CM55" i="1" s="1"/>
  <c r="AT56" i="1"/>
  <c r="BX56" i="1" s="1"/>
  <c r="CM56" i="1" s="1"/>
  <c r="AT57" i="1"/>
  <c r="BX57" i="1" s="1"/>
  <c r="CM57" i="1" s="1"/>
  <c r="AT58" i="1"/>
  <c r="BX58" i="1" s="1"/>
  <c r="CM58" i="1" s="1"/>
  <c r="AT59" i="1"/>
  <c r="BX59" i="1" s="1"/>
  <c r="CM59" i="1" s="1"/>
  <c r="AT60" i="1"/>
  <c r="BX60" i="1" s="1"/>
  <c r="CM60" i="1" s="1"/>
  <c r="AT61" i="1"/>
  <c r="BX61" i="1" s="1"/>
  <c r="CM61" i="1" s="1"/>
  <c r="AT62" i="1"/>
  <c r="BX62" i="1" s="1"/>
  <c r="CM62" i="1" s="1"/>
  <c r="AT63" i="1"/>
  <c r="BX63" i="1" s="1"/>
  <c r="CM63" i="1" s="1"/>
  <c r="AT64" i="1"/>
  <c r="BX64" i="1" s="1"/>
  <c r="CM64" i="1" s="1"/>
  <c r="AT65" i="1"/>
  <c r="BX65" i="1" s="1"/>
  <c r="CM65" i="1" s="1"/>
  <c r="AT66" i="1"/>
  <c r="BX66" i="1" s="1"/>
  <c r="CM66" i="1" s="1"/>
  <c r="AT67" i="1"/>
  <c r="BX67" i="1" s="1"/>
  <c r="CM67" i="1" s="1"/>
  <c r="AT68" i="1"/>
  <c r="BX68" i="1" s="1"/>
  <c r="CM68" i="1" s="1"/>
  <c r="AT69" i="1"/>
  <c r="BX69" i="1" s="1"/>
  <c r="CM69" i="1" s="1"/>
  <c r="AT70" i="1"/>
  <c r="BX70" i="1" s="1"/>
  <c r="CM70" i="1" s="1"/>
  <c r="AT71" i="1"/>
  <c r="BX71" i="1" s="1"/>
  <c r="CM71" i="1" s="1"/>
  <c r="AT72" i="1"/>
  <c r="BX72" i="1" s="1"/>
  <c r="CM72" i="1" s="1"/>
  <c r="AT73" i="1"/>
  <c r="BX73" i="1" s="1"/>
  <c r="CM73" i="1" s="1"/>
  <c r="AT74" i="1"/>
  <c r="BX74" i="1" s="1"/>
  <c r="CM74" i="1" s="1"/>
  <c r="AT75" i="1"/>
  <c r="BX75" i="1" s="1"/>
  <c r="CM75" i="1" s="1"/>
  <c r="AT76" i="1"/>
  <c r="BX76" i="1" s="1"/>
  <c r="CM76" i="1" s="1"/>
  <c r="AT77" i="1"/>
  <c r="BX77" i="1" s="1"/>
  <c r="CM77" i="1" s="1"/>
  <c r="AT78" i="1"/>
  <c r="BX78" i="1" s="1"/>
  <c r="CM78" i="1" s="1"/>
  <c r="AT79" i="1"/>
  <c r="BX79" i="1" s="1"/>
  <c r="CM79" i="1" s="1"/>
  <c r="AT80" i="1"/>
  <c r="BX80" i="1" s="1"/>
  <c r="CM80" i="1" s="1"/>
  <c r="AT81" i="1"/>
  <c r="BX81" i="1" s="1"/>
  <c r="CM81" i="1" s="1"/>
  <c r="AT82" i="1"/>
  <c r="BX82" i="1" s="1"/>
  <c r="CM82" i="1" s="1"/>
  <c r="AT83" i="1"/>
  <c r="BX83" i="1" s="1"/>
  <c r="CM83" i="1" s="1"/>
  <c r="AT84" i="1"/>
  <c r="BX84" i="1" s="1"/>
  <c r="CM84" i="1" s="1"/>
  <c r="AT85" i="1"/>
  <c r="BX85" i="1" s="1"/>
  <c r="CM85" i="1" s="1"/>
  <c r="AT86" i="1"/>
  <c r="BX86" i="1" s="1"/>
  <c r="CM86" i="1" s="1"/>
  <c r="AT87" i="1"/>
  <c r="BX87" i="1" s="1"/>
  <c r="CM87" i="1" s="1"/>
  <c r="AT88" i="1"/>
  <c r="BX88" i="1" s="1"/>
  <c r="CM88" i="1" s="1"/>
  <c r="AT89" i="1"/>
  <c r="BX89" i="1" s="1"/>
  <c r="CM89" i="1" s="1"/>
  <c r="AT90" i="1"/>
  <c r="BX90" i="1" s="1"/>
  <c r="CM90" i="1" s="1"/>
  <c r="AT91" i="1"/>
  <c r="BX91" i="1" s="1"/>
  <c r="CM91" i="1" s="1"/>
  <c r="AT92" i="1"/>
  <c r="BX92" i="1" s="1"/>
  <c r="CM92" i="1" s="1"/>
  <c r="AT93" i="1"/>
  <c r="BX93" i="1" s="1"/>
  <c r="CM93" i="1" s="1"/>
  <c r="AT94" i="1"/>
  <c r="BX94" i="1" s="1"/>
  <c r="CM94" i="1" s="1"/>
  <c r="AT95" i="1"/>
  <c r="BX95" i="1" s="1"/>
  <c r="CM95" i="1" s="1"/>
  <c r="AT96" i="1"/>
  <c r="BX96" i="1" s="1"/>
  <c r="CM96" i="1" s="1"/>
  <c r="AT97" i="1"/>
  <c r="BX97" i="1" s="1"/>
  <c r="CM97" i="1" s="1"/>
  <c r="AT98" i="1"/>
  <c r="BX98" i="1" s="1"/>
  <c r="CM98" i="1" s="1"/>
  <c r="AT99" i="1"/>
  <c r="BX99" i="1" s="1"/>
  <c r="CM99" i="1" s="1"/>
  <c r="AT100" i="1"/>
  <c r="BX100" i="1" s="1"/>
  <c r="CM100" i="1" s="1"/>
  <c r="AT101" i="1"/>
  <c r="BX101" i="1" s="1"/>
  <c r="CM101" i="1" s="1"/>
  <c r="AT102" i="1"/>
  <c r="BX102" i="1" s="1"/>
  <c r="CM102" i="1" s="1"/>
  <c r="AT103" i="1"/>
  <c r="BX103" i="1" s="1"/>
  <c r="CM103" i="1" s="1"/>
  <c r="AT104" i="1"/>
  <c r="BX104" i="1" s="1"/>
  <c r="CM104" i="1" s="1"/>
  <c r="AT105" i="1"/>
  <c r="BX105" i="1" s="1"/>
  <c r="CM105" i="1" s="1"/>
  <c r="AT106" i="1"/>
  <c r="BX106" i="1" s="1"/>
  <c r="CM106" i="1" s="1"/>
  <c r="AT107" i="1"/>
  <c r="BX107" i="1" s="1"/>
  <c r="CM107" i="1" s="1"/>
  <c r="AT108" i="1"/>
  <c r="BX108" i="1" s="1"/>
  <c r="CM108" i="1" s="1"/>
  <c r="AT109" i="1"/>
  <c r="BX109" i="1" s="1"/>
  <c r="CM109" i="1" s="1"/>
  <c r="AT110" i="1"/>
  <c r="BX110" i="1" s="1"/>
  <c r="CM110" i="1" s="1"/>
  <c r="AT111" i="1"/>
  <c r="BX111" i="1" s="1"/>
  <c r="CM111" i="1" s="1"/>
  <c r="AT112" i="1"/>
  <c r="BX112" i="1" s="1"/>
  <c r="CM112" i="1" s="1"/>
  <c r="AT113" i="1"/>
  <c r="BX113" i="1" s="1"/>
  <c r="CM113" i="1" s="1"/>
  <c r="AT114" i="1"/>
  <c r="BX114" i="1" s="1"/>
  <c r="CM114" i="1" s="1"/>
  <c r="AT115" i="1"/>
  <c r="BX115" i="1" s="1"/>
  <c r="CM115" i="1" s="1"/>
  <c r="AT116" i="1"/>
  <c r="BX116" i="1" s="1"/>
  <c r="CM116" i="1" s="1"/>
  <c r="AT117" i="1"/>
  <c r="BX117" i="1" s="1"/>
  <c r="CM117" i="1" s="1"/>
  <c r="AT118" i="1"/>
  <c r="BX118" i="1" s="1"/>
  <c r="CM118" i="1" s="1"/>
  <c r="AT119" i="1"/>
  <c r="BX119" i="1" s="1"/>
  <c r="CM119" i="1" s="1"/>
  <c r="AT120" i="1"/>
  <c r="BX120" i="1" s="1"/>
  <c r="CM120" i="1" s="1"/>
  <c r="AT121" i="1"/>
  <c r="BX121" i="1" s="1"/>
  <c r="CM121" i="1" s="1"/>
  <c r="AT122" i="1"/>
  <c r="BX122" i="1" s="1"/>
  <c r="CM122" i="1" s="1"/>
  <c r="AT123" i="1"/>
  <c r="BX123" i="1" s="1"/>
  <c r="CM123" i="1" s="1"/>
  <c r="AT124" i="1"/>
  <c r="BX124" i="1" s="1"/>
  <c r="CM124" i="1" s="1"/>
  <c r="AT125" i="1"/>
  <c r="BX125" i="1" s="1"/>
  <c r="CM125" i="1" s="1"/>
  <c r="AT126" i="1"/>
  <c r="BX126" i="1" s="1"/>
  <c r="CM126" i="1" s="1"/>
  <c r="AT127" i="1"/>
  <c r="BX127" i="1" s="1"/>
  <c r="CM127" i="1" s="1"/>
  <c r="AT128" i="1"/>
  <c r="BX128" i="1" s="1"/>
  <c r="CM128" i="1" s="1"/>
  <c r="AT129" i="1"/>
  <c r="BX129" i="1" s="1"/>
  <c r="CM129" i="1" s="1"/>
  <c r="AT130" i="1"/>
  <c r="BX130" i="1" s="1"/>
  <c r="CM130" i="1" s="1"/>
  <c r="AT131" i="1"/>
  <c r="BX131" i="1" s="1"/>
  <c r="CM131" i="1" s="1"/>
  <c r="AT132" i="1"/>
  <c r="BX132" i="1" s="1"/>
  <c r="CM132" i="1" s="1"/>
  <c r="AT133" i="1"/>
  <c r="BX133" i="1" s="1"/>
  <c r="CM133" i="1" s="1"/>
  <c r="AT134" i="1"/>
  <c r="BX134" i="1" s="1"/>
  <c r="CM134" i="1" s="1"/>
  <c r="AT135" i="1"/>
  <c r="BX135" i="1" s="1"/>
  <c r="CM135" i="1" s="1"/>
  <c r="AT136" i="1"/>
  <c r="BX136" i="1" s="1"/>
  <c r="CM136" i="1" s="1"/>
  <c r="AT137" i="1"/>
  <c r="BX137" i="1" s="1"/>
  <c r="CM137" i="1" s="1"/>
  <c r="AT138" i="1"/>
  <c r="BX138" i="1" s="1"/>
  <c r="CM138" i="1" s="1"/>
  <c r="AT139" i="1"/>
  <c r="BX139" i="1" s="1"/>
  <c r="CM139" i="1" s="1"/>
  <c r="AT140" i="1"/>
  <c r="BX140" i="1" s="1"/>
  <c r="CM140" i="1" s="1"/>
  <c r="AT141" i="1"/>
  <c r="BX141" i="1" s="1"/>
  <c r="CM141" i="1" s="1"/>
  <c r="AT142" i="1"/>
  <c r="BX142" i="1" s="1"/>
  <c r="CM142" i="1" s="1"/>
  <c r="AT143" i="1"/>
  <c r="BX143" i="1" s="1"/>
  <c r="CM143" i="1" s="1"/>
  <c r="AT144" i="1"/>
  <c r="BX144" i="1" s="1"/>
  <c r="CM144" i="1" s="1"/>
  <c r="AT145" i="1"/>
  <c r="BX145" i="1" s="1"/>
  <c r="CM145" i="1" s="1"/>
  <c r="AT146" i="1"/>
  <c r="BX146" i="1" s="1"/>
  <c r="CM146" i="1" s="1"/>
  <c r="AT147" i="1"/>
  <c r="BX147" i="1" s="1"/>
  <c r="CM147" i="1" s="1"/>
  <c r="AT148" i="1"/>
  <c r="BX148" i="1" s="1"/>
  <c r="CM148" i="1" s="1"/>
  <c r="AT149" i="1"/>
  <c r="BX149" i="1" s="1"/>
  <c r="CM149" i="1" s="1"/>
  <c r="AT150" i="1"/>
  <c r="BX150" i="1" s="1"/>
  <c r="CM150" i="1" s="1"/>
  <c r="AT151" i="1"/>
  <c r="BX151" i="1" s="1"/>
  <c r="CM151" i="1" s="1"/>
  <c r="AT152" i="1"/>
  <c r="BX152" i="1" s="1"/>
  <c r="CM152" i="1" s="1"/>
  <c r="AT153" i="1"/>
  <c r="BX153" i="1" s="1"/>
  <c r="CM153" i="1" s="1"/>
  <c r="AT154" i="1"/>
  <c r="BX154" i="1" s="1"/>
  <c r="CM154" i="1" s="1"/>
  <c r="AT155" i="1"/>
  <c r="BX155" i="1" s="1"/>
  <c r="CM155" i="1" s="1"/>
  <c r="AT156" i="1"/>
  <c r="BX156" i="1" s="1"/>
  <c r="CM156" i="1" s="1"/>
  <c r="AT157" i="1"/>
  <c r="BX157" i="1" s="1"/>
  <c r="CM157" i="1" s="1"/>
  <c r="AT158" i="1"/>
  <c r="BX158" i="1" s="1"/>
  <c r="CM158" i="1" s="1"/>
  <c r="AT159" i="1"/>
  <c r="BX159" i="1" s="1"/>
  <c r="CM159" i="1" s="1"/>
  <c r="AT160" i="1"/>
  <c r="BX160" i="1" s="1"/>
  <c r="CM160" i="1" s="1"/>
  <c r="AT161" i="1"/>
  <c r="BX161" i="1" s="1"/>
  <c r="CM161" i="1" s="1"/>
  <c r="AT162" i="1"/>
  <c r="BX162" i="1" s="1"/>
  <c r="CM162" i="1" s="1"/>
  <c r="AT163" i="1"/>
  <c r="BX163" i="1" s="1"/>
  <c r="CM163" i="1" s="1"/>
  <c r="AT164" i="1"/>
  <c r="BX164" i="1" s="1"/>
  <c r="CM164" i="1" s="1"/>
  <c r="AT165" i="1"/>
  <c r="BX165" i="1" s="1"/>
  <c r="CM165" i="1" s="1"/>
  <c r="AT166" i="1"/>
  <c r="BX166" i="1" s="1"/>
  <c r="CM166" i="1" s="1"/>
  <c r="AT167" i="1"/>
  <c r="BX167" i="1" s="1"/>
  <c r="CM167" i="1" s="1"/>
  <c r="AT168" i="1"/>
  <c r="BX168" i="1" s="1"/>
  <c r="CM168" i="1" s="1"/>
  <c r="AT169" i="1"/>
  <c r="BX169" i="1" s="1"/>
  <c r="CM169" i="1" s="1"/>
  <c r="AT170" i="1"/>
  <c r="BX170" i="1" s="1"/>
  <c r="CM170" i="1" s="1"/>
  <c r="AT171" i="1"/>
  <c r="BX171" i="1" s="1"/>
  <c r="CM171" i="1" s="1"/>
  <c r="AT172" i="1"/>
  <c r="BX172" i="1" s="1"/>
  <c r="CM172" i="1" s="1"/>
  <c r="AT173" i="1"/>
  <c r="BX173" i="1" s="1"/>
  <c r="CM173" i="1" s="1"/>
  <c r="AT174" i="1"/>
  <c r="BX174" i="1" s="1"/>
  <c r="CM174" i="1" s="1"/>
  <c r="AT175" i="1"/>
  <c r="BX175" i="1" s="1"/>
  <c r="CM175" i="1" s="1"/>
  <c r="AT176" i="1"/>
  <c r="BX176" i="1" s="1"/>
  <c r="CM176" i="1" s="1"/>
  <c r="AT177" i="1"/>
  <c r="BX177" i="1" s="1"/>
  <c r="CM177" i="1" s="1"/>
  <c r="AT178" i="1"/>
  <c r="BX178" i="1" s="1"/>
  <c r="CM178" i="1" s="1"/>
  <c r="AT179" i="1"/>
  <c r="BX179" i="1" s="1"/>
  <c r="CM179" i="1" s="1"/>
  <c r="AT180" i="1"/>
  <c r="BX180" i="1" s="1"/>
  <c r="CM180" i="1" s="1"/>
  <c r="AT181" i="1"/>
  <c r="BX181" i="1" s="1"/>
  <c r="CM181" i="1" s="1"/>
  <c r="AT182" i="1"/>
  <c r="BX182" i="1" s="1"/>
  <c r="CM182" i="1" s="1"/>
  <c r="AT183" i="1"/>
  <c r="BX183" i="1" s="1"/>
  <c r="CM183" i="1" s="1"/>
  <c r="AT184" i="1"/>
  <c r="BX184" i="1" s="1"/>
  <c r="CM184" i="1" s="1"/>
  <c r="AT185" i="1"/>
  <c r="BX185" i="1" s="1"/>
  <c r="CM185" i="1" s="1"/>
  <c r="AT186" i="1"/>
  <c r="BX186" i="1" s="1"/>
  <c r="CM186" i="1" s="1"/>
  <c r="AT187" i="1"/>
  <c r="BX187" i="1" s="1"/>
  <c r="CM187" i="1" s="1"/>
  <c r="AT188" i="1"/>
  <c r="BX188" i="1" s="1"/>
  <c r="CM188" i="1" s="1"/>
  <c r="AT189" i="1"/>
  <c r="BX189" i="1" s="1"/>
  <c r="CM189" i="1" s="1"/>
  <c r="AT190" i="1"/>
  <c r="BX190" i="1" s="1"/>
  <c r="CM190" i="1" s="1"/>
  <c r="AT191" i="1"/>
  <c r="BX191" i="1" s="1"/>
  <c r="CM191" i="1" s="1"/>
  <c r="AT192" i="1"/>
  <c r="BX192" i="1" s="1"/>
  <c r="CM192" i="1" s="1"/>
  <c r="AT193" i="1"/>
  <c r="BX193" i="1" s="1"/>
  <c r="CM193" i="1" s="1"/>
  <c r="AT194" i="1"/>
  <c r="BX194" i="1" s="1"/>
  <c r="CM194" i="1" s="1"/>
  <c r="AT195" i="1"/>
  <c r="BX195" i="1" s="1"/>
  <c r="CM195" i="1" s="1"/>
  <c r="AT196" i="1"/>
  <c r="BX196" i="1" s="1"/>
  <c r="CM196" i="1" s="1"/>
  <c r="AT197" i="1"/>
  <c r="BX197" i="1" s="1"/>
  <c r="CM197" i="1" s="1"/>
  <c r="AT198" i="1"/>
  <c r="BX198" i="1" s="1"/>
  <c r="CM198" i="1" s="1"/>
  <c r="AT199" i="1"/>
  <c r="BX199" i="1" s="1"/>
  <c r="CM199" i="1" s="1"/>
  <c r="AT200" i="1"/>
  <c r="BX200" i="1" s="1"/>
  <c r="CM200" i="1" s="1"/>
  <c r="AT201" i="1"/>
  <c r="BX201" i="1" s="1"/>
  <c r="CM201" i="1" s="1"/>
  <c r="AT202" i="1"/>
  <c r="BX202" i="1" s="1"/>
  <c r="CM202" i="1" s="1"/>
  <c r="AT203" i="1"/>
  <c r="BX203" i="1" s="1"/>
  <c r="CM203" i="1" s="1"/>
  <c r="AT204" i="1"/>
  <c r="BX204" i="1" s="1"/>
  <c r="CM204" i="1" s="1"/>
  <c r="AT205" i="1"/>
  <c r="BX205" i="1" s="1"/>
  <c r="CM205" i="1" s="1"/>
  <c r="AT206" i="1"/>
  <c r="BX206" i="1" s="1"/>
  <c r="CM206" i="1" s="1"/>
  <c r="AT207" i="1"/>
  <c r="BX207" i="1" s="1"/>
  <c r="CM207" i="1" s="1"/>
  <c r="AT208" i="1"/>
  <c r="BX208" i="1" s="1"/>
  <c r="CM208" i="1" s="1"/>
  <c r="AT209" i="1"/>
  <c r="BX209" i="1" s="1"/>
  <c r="CM209" i="1" s="1"/>
  <c r="AT210" i="1"/>
  <c r="BX210" i="1" s="1"/>
  <c r="CM210" i="1" s="1"/>
  <c r="AT211" i="1"/>
  <c r="BX211" i="1" s="1"/>
  <c r="CM211" i="1" s="1"/>
  <c r="AT212" i="1"/>
  <c r="BX212" i="1" s="1"/>
  <c r="CM212" i="1" s="1"/>
  <c r="AT213" i="1"/>
  <c r="BX213" i="1" s="1"/>
  <c r="CM213" i="1" s="1"/>
  <c r="AT214" i="1"/>
  <c r="BX214" i="1" s="1"/>
  <c r="CM214" i="1" s="1"/>
  <c r="AT215" i="1"/>
  <c r="BX215" i="1" s="1"/>
  <c r="CM215" i="1" s="1"/>
  <c r="AT216" i="1"/>
  <c r="BX216" i="1" s="1"/>
  <c r="CM216" i="1" s="1"/>
  <c r="AT217" i="1"/>
  <c r="BX217" i="1" s="1"/>
  <c r="CM217" i="1" s="1"/>
  <c r="AT218" i="1"/>
  <c r="BX218" i="1" s="1"/>
  <c r="CM218" i="1" s="1"/>
  <c r="AT219" i="1"/>
  <c r="BX219" i="1" s="1"/>
  <c r="CM219" i="1" s="1"/>
  <c r="AT220" i="1"/>
  <c r="BX220" i="1" s="1"/>
  <c r="CM220" i="1" s="1"/>
  <c r="AT221" i="1"/>
  <c r="BX221" i="1" s="1"/>
  <c r="CM221" i="1" s="1"/>
  <c r="AT222" i="1"/>
  <c r="BX222" i="1" s="1"/>
  <c r="CM222" i="1" s="1"/>
  <c r="AT223" i="1"/>
  <c r="BX223" i="1" s="1"/>
  <c r="CM223" i="1" s="1"/>
  <c r="AT224" i="1"/>
  <c r="BX224" i="1" s="1"/>
  <c r="CM224" i="1" s="1"/>
  <c r="AT225" i="1"/>
  <c r="BX225" i="1" s="1"/>
  <c r="CM225" i="1" s="1"/>
  <c r="AT226" i="1"/>
  <c r="BX226" i="1" s="1"/>
  <c r="CM226" i="1" s="1"/>
  <c r="AT227" i="1"/>
  <c r="BX227" i="1" s="1"/>
  <c r="CM227" i="1" s="1"/>
  <c r="AT228" i="1"/>
  <c r="BX228" i="1" s="1"/>
  <c r="CM228" i="1" s="1"/>
  <c r="AT229" i="1"/>
  <c r="BX229" i="1" s="1"/>
  <c r="CM229" i="1" s="1"/>
  <c r="AT230" i="1"/>
  <c r="BX230" i="1" s="1"/>
  <c r="CM230" i="1" s="1"/>
  <c r="AT231" i="1"/>
  <c r="BX231" i="1" s="1"/>
  <c r="CM231" i="1" s="1"/>
  <c r="AT232" i="1"/>
  <c r="BX232" i="1" s="1"/>
  <c r="CM232" i="1" s="1"/>
  <c r="AT233" i="1"/>
  <c r="BX233" i="1" s="1"/>
  <c r="CM233" i="1" s="1"/>
  <c r="AT234" i="1"/>
  <c r="BX234" i="1" s="1"/>
  <c r="CM234" i="1" s="1"/>
  <c r="AT235" i="1"/>
  <c r="BX235" i="1" s="1"/>
  <c r="CM235" i="1" s="1"/>
  <c r="AT236" i="1"/>
  <c r="BX236" i="1" s="1"/>
  <c r="CM236" i="1" s="1"/>
  <c r="AT237" i="1"/>
  <c r="BX237" i="1" s="1"/>
  <c r="CM237" i="1" s="1"/>
  <c r="AT238" i="1"/>
  <c r="BX238" i="1" s="1"/>
  <c r="CM238" i="1" s="1"/>
  <c r="AT239" i="1"/>
  <c r="BX239" i="1" s="1"/>
  <c r="CM239" i="1" s="1"/>
  <c r="AT240" i="1"/>
  <c r="BX240" i="1" s="1"/>
  <c r="CM240" i="1" s="1"/>
  <c r="AT241" i="1"/>
  <c r="BX241" i="1" s="1"/>
  <c r="CM241" i="1" s="1"/>
  <c r="AT242" i="1"/>
  <c r="BX242" i="1" s="1"/>
  <c r="CM242" i="1" s="1"/>
  <c r="AT243" i="1"/>
  <c r="BX243" i="1" s="1"/>
  <c r="CM243" i="1" s="1"/>
  <c r="AT244" i="1"/>
  <c r="BX244" i="1" s="1"/>
  <c r="CM244" i="1" s="1"/>
  <c r="AT245" i="1"/>
  <c r="BX245" i="1" s="1"/>
  <c r="CM245" i="1" s="1"/>
  <c r="AT246" i="1"/>
  <c r="BX246" i="1" s="1"/>
  <c r="CM246" i="1" s="1"/>
  <c r="AT247" i="1"/>
  <c r="BX247" i="1" s="1"/>
  <c r="CM247" i="1" s="1"/>
  <c r="AT248" i="1"/>
  <c r="BX248" i="1" s="1"/>
  <c r="CM248" i="1" s="1"/>
  <c r="AT249" i="1"/>
  <c r="BX249" i="1" s="1"/>
  <c r="CM249" i="1" s="1"/>
  <c r="AT250" i="1"/>
  <c r="BX250" i="1" s="1"/>
  <c r="CM250" i="1" s="1"/>
  <c r="AT251" i="1"/>
  <c r="BX251" i="1" s="1"/>
  <c r="CM251" i="1" s="1"/>
  <c r="AT252" i="1"/>
  <c r="BX252" i="1" s="1"/>
  <c r="CM252" i="1" s="1"/>
  <c r="AT253" i="1"/>
  <c r="BX253" i="1" s="1"/>
  <c r="CM253" i="1" s="1"/>
  <c r="AT254" i="1"/>
  <c r="BX254" i="1" s="1"/>
  <c r="CM254" i="1" s="1"/>
  <c r="AT255" i="1"/>
  <c r="BX255" i="1" s="1"/>
  <c r="CM255" i="1" s="1"/>
  <c r="AT256" i="1"/>
  <c r="BX256" i="1" s="1"/>
  <c r="CM256" i="1" s="1"/>
  <c r="AT257" i="1"/>
  <c r="BX257" i="1" s="1"/>
  <c r="CM257" i="1" s="1"/>
  <c r="AT258" i="1"/>
  <c r="BX258" i="1" s="1"/>
  <c r="CM258" i="1" s="1"/>
  <c r="AT259" i="1"/>
  <c r="BX259" i="1" s="1"/>
  <c r="CM259" i="1" s="1"/>
  <c r="AT260" i="1"/>
  <c r="BX260" i="1" s="1"/>
  <c r="CM260" i="1" s="1"/>
  <c r="AT261" i="1"/>
  <c r="BX261" i="1" s="1"/>
  <c r="CM261" i="1" s="1"/>
  <c r="AT262" i="1"/>
  <c r="BX262" i="1" s="1"/>
  <c r="CM262" i="1" s="1"/>
  <c r="AT263" i="1"/>
  <c r="BX263" i="1" s="1"/>
  <c r="CM263" i="1" s="1"/>
  <c r="AT264" i="1"/>
  <c r="BX264" i="1" s="1"/>
  <c r="CM264" i="1" s="1"/>
  <c r="AT265" i="1"/>
  <c r="BX265" i="1" s="1"/>
  <c r="CM265" i="1" s="1"/>
  <c r="AT266" i="1"/>
  <c r="BX266" i="1" s="1"/>
  <c r="CM266" i="1" s="1"/>
  <c r="AT267" i="1"/>
  <c r="BX267" i="1" s="1"/>
  <c r="CM267" i="1" s="1"/>
  <c r="AT268" i="1"/>
  <c r="BX268" i="1" s="1"/>
  <c r="CM268" i="1" s="1"/>
  <c r="AT269" i="1"/>
  <c r="BX269" i="1" s="1"/>
  <c r="CM269" i="1" s="1"/>
  <c r="AT270" i="1"/>
  <c r="BX270" i="1" s="1"/>
  <c r="CM270" i="1" s="1"/>
  <c r="AT271" i="1"/>
  <c r="BX271" i="1" s="1"/>
  <c r="CM271" i="1" s="1"/>
  <c r="AT272" i="1"/>
  <c r="BX272" i="1" s="1"/>
  <c r="CM272" i="1" s="1"/>
  <c r="AT273" i="1"/>
  <c r="BX273" i="1" s="1"/>
  <c r="CM273" i="1" s="1"/>
  <c r="AT274" i="1"/>
  <c r="BX274" i="1" s="1"/>
  <c r="CM274" i="1" s="1"/>
  <c r="AT275" i="1"/>
  <c r="BX275" i="1" s="1"/>
  <c r="CM275" i="1" s="1"/>
  <c r="AT276" i="1"/>
  <c r="BX276" i="1" s="1"/>
  <c r="CM276" i="1" s="1"/>
  <c r="AT277" i="1"/>
  <c r="BX277" i="1" s="1"/>
  <c r="CM277" i="1" s="1"/>
  <c r="AT278" i="1"/>
  <c r="BX278" i="1" s="1"/>
  <c r="CM278" i="1" s="1"/>
  <c r="AT279" i="1"/>
  <c r="BX279" i="1" s="1"/>
  <c r="CM279" i="1" s="1"/>
  <c r="AT280" i="1"/>
  <c r="BX280" i="1" s="1"/>
  <c r="CM280" i="1" s="1"/>
  <c r="AT281" i="1"/>
  <c r="BX281" i="1" s="1"/>
  <c r="CM281" i="1" s="1"/>
  <c r="AT282" i="1"/>
  <c r="BX282" i="1" s="1"/>
  <c r="CM282" i="1" s="1"/>
  <c r="AT283" i="1"/>
  <c r="BX283" i="1" s="1"/>
  <c r="CM283" i="1" s="1"/>
  <c r="AT284" i="1"/>
  <c r="BX284" i="1" s="1"/>
  <c r="CM284" i="1" s="1"/>
  <c r="AT285" i="1"/>
  <c r="BX285" i="1" s="1"/>
  <c r="CM285" i="1" s="1"/>
  <c r="AT286" i="1"/>
  <c r="BX286" i="1" s="1"/>
  <c r="CM286" i="1" s="1"/>
  <c r="AT287" i="1"/>
  <c r="BX287" i="1" s="1"/>
  <c r="CM287" i="1" s="1"/>
  <c r="AT288" i="1"/>
  <c r="BX288" i="1" s="1"/>
  <c r="CM288" i="1" s="1"/>
  <c r="AT289" i="1"/>
  <c r="BX289" i="1" s="1"/>
  <c r="CM289" i="1" s="1"/>
  <c r="AT290" i="1"/>
  <c r="BX290" i="1" s="1"/>
  <c r="CM290" i="1" s="1"/>
  <c r="AT291" i="1"/>
  <c r="BX291" i="1" s="1"/>
  <c r="CM291" i="1" s="1"/>
  <c r="AT292" i="1"/>
  <c r="BX292" i="1" s="1"/>
  <c r="CM292" i="1" s="1"/>
  <c r="AT293" i="1"/>
  <c r="BX293" i="1" s="1"/>
  <c r="CM293" i="1" s="1"/>
  <c r="AT294" i="1"/>
  <c r="BX294" i="1" s="1"/>
  <c r="CM294" i="1" s="1"/>
  <c r="AT295" i="1"/>
  <c r="BX295" i="1" s="1"/>
  <c r="CM295" i="1" s="1"/>
  <c r="AT296" i="1"/>
  <c r="BX296" i="1" s="1"/>
  <c r="CM296" i="1" s="1"/>
  <c r="AT297" i="1"/>
  <c r="BX297" i="1" s="1"/>
  <c r="CM297" i="1" s="1"/>
  <c r="AT298" i="1"/>
  <c r="BX298" i="1" s="1"/>
  <c r="CM298" i="1" s="1"/>
  <c r="AT299" i="1"/>
  <c r="BX299" i="1" s="1"/>
  <c r="CM299" i="1" s="1"/>
  <c r="AT300" i="1"/>
  <c r="BX300" i="1" s="1"/>
  <c r="CM300" i="1" s="1"/>
  <c r="AT301" i="1"/>
  <c r="BX301" i="1" s="1"/>
  <c r="CM301" i="1" s="1"/>
  <c r="AT302" i="1"/>
  <c r="BX302" i="1" s="1"/>
  <c r="CM302" i="1" s="1"/>
  <c r="AT303" i="1"/>
  <c r="BX303" i="1" s="1"/>
  <c r="CM303" i="1" s="1"/>
  <c r="AT304" i="1"/>
  <c r="BX304" i="1" s="1"/>
  <c r="CM304" i="1" s="1"/>
  <c r="AT305" i="1"/>
  <c r="BX305" i="1" s="1"/>
  <c r="CM305" i="1" s="1"/>
  <c r="AT306" i="1"/>
  <c r="BX306" i="1" s="1"/>
  <c r="CM306" i="1" s="1"/>
  <c r="AT307" i="1"/>
  <c r="BX307" i="1" s="1"/>
  <c r="CM307" i="1" s="1"/>
  <c r="AT308" i="1"/>
  <c r="BX308" i="1" s="1"/>
  <c r="CM308" i="1" s="1"/>
  <c r="AT309" i="1"/>
  <c r="BX309" i="1" s="1"/>
  <c r="CM309" i="1" s="1"/>
  <c r="AT310" i="1"/>
  <c r="BX310" i="1" s="1"/>
  <c r="CM310" i="1" s="1"/>
  <c r="AT311" i="1"/>
  <c r="BX311" i="1" s="1"/>
  <c r="CM311" i="1" s="1"/>
  <c r="AT312" i="1"/>
  <c r="BX312" i="1" s="1"/>
  <c r="CM312" i="1" s="1"/>
  <c r="AT313" i="1"/>
  <c r="BX313" i="1" s="1"/>
  <c r="CM313" i="1" s="1"/>
  <c r="AT314" i="1"/>
  <c r="BX314" i="1" s="1"/>
  <c r="CM314" i="1" s="1"/>
  <c r="AT315" i="1"/>
  <c r="BX315" i="1" s="1"/>
  <c r="CM315" i="1" s="1"/>
  <c r="AT316" i="1"/>
  <c r="BX316" i="1" s="1"/>
  <c r="CM316" i="1" s="1"/>
  <c r="AT317" i="1"/>
  <c r="BX317" i="1" s="1"/>
  <c r="CM317" i="1" s="1"/>
  <c r="AT318" i="1"/>
  <c r="BX318" i="1" s="1"/>
  <c r="CM318" i="1" s="1"/>
  <c r="AT319" i="1"/>
  <c r="BX319" i="1" s="1"/>
  <c r="CM319" i="1" s="1"/>
  <c r="AT320" i="1"/>
  <c r="BX320" i="1" s="1"/>
  <c r="CM320" i="1" s="1"/>
  <c r="AT321" i="1"/>
  <c r="BX321" i="1" s="1"/>
  <c r="CM321" i="1" s="1"/>
  <c r="AT322" i="1"/>
  <c r="BX322" i="1" s="1"/>
  <c r="CM322" i="1" s="1"/>
  <c r="AT323" i="1"/>
  <c r="BX323" i="1" s="1"/>
  <c r="CM323" i="1" s="1"/>
  <c r="AT324" i="1"/>
  <c r="BX324" i="1" s="1"/>
  <c r="CM324" i="1" s="1"/>
  <c r="AT325" i="1"/>
  <c r="BX325" i="1" s="1"/>
  <c r="CM325" i="1" s="1"/>
  <c r="AT326" i="1"/>
  <c r="BX326" i="1" s="1"/>
  <c r="CM326" i="1" s="1"/>
  <c r="AT327" i="1"/>
  <c r="BX327" i="1" s="1"/>
  <c r="CM327" i="1" s="1"/>
  <c r="AT328" i="1"/>
  <c r="BX328" i="1" s="1"/>
  <c r="CM328" i="1" s="1"/>
  <c r="AT329" i="1"/>
  <c r="BX329" i="1" s="1"/>
  <c r="CM329" i="1" s="1"/>
  <c r="AT330" i="1"/>
  <c r="BX330" i="1" s="1"/>
  <c r="CM330" i="1" s="1"/>
  <c r="AT331" i="1"/>
  <c r="BX331" i="1" s="1"/>
  <c r="CM331" i="1" s="1"/>
  <c r="AT332" i="1"/>
  <c r="BX332" i="1" s="1"/>
  <c r="CM332" i="1" s="1"/>
  <c r="AT333" i="1"/>
  <c r="BX333" i="1" s="1"/>
  <c r="CM333" i="1" s="1"/>
  <c r="AT334" i="1"/>
  <c r="BX334" i="1" s="1"/>
  <c r="CM334" i="1" s="1"/>
  <c r="AT335" i="1"/>
  <c r="BX335" i="1" s="1"/>
  <c r="CM335" i="1" s="1"/>
  <c r="AT336" i="1"/>
  <c r="BX336" i="1" s="1"/>
  <c r="CM336" i="1" s="1"/>
  <c r="AT337" i="1"/>
  <c r="BX337" i="1" s="1"/>
  <c r="CM337" i="1" s="1"/>
  <c r="AT338" i="1"/>
  <c r="BX338" i="1" s="1"/>
  <c r="CM338" i="1" s="1"/>
  <c r="AT339" i="1"/>
  <c r="BX339" i="1" s="1"/>
  <c r="CM339" i="1" s="1"/>
  <c r="AT340" i="1"/>
  <c r="BX340" i="1" s="1"/>
  <c r="CM340" i="1" s="1"/>
  <c r="AT341" i="1"/>
  <c r="BX341" i="1" s="1"/>
  <c r="CM341" i="1" s="1"/>
  <c r="AT342" i="1"/>
  <c r="BX342" i="1" s="1"/>
  <c r="CM342" i="1" s="1"/>
  <c r="AT343" i="1"/>
  <c r="BX343" i="1" s="1"/>
  <c r="CM343" i="1" s="1"/>
  <c r="AT344" i="1"/>
  <c r="BX344" i="1" s="1"/>
  <c r="CM344" i="1" s="1"/>
  <c r="AT345" i="1"/>
  <c r="BX345" i="1" s="1"/>
  <c r="CM345" i="1" s="1"/>
  <c r="AT346" i="1"/>
  <c r="BX346" i="1" s="1"/>
  <c r="CM346" i="1" s="1"/>
  <c r="AT347" i="1"/>
  <c r="BX347" i="1" s="1"/>
  <c r="CM347" i="1" s="1"/>
  <c r="AT348" i="1"/>
  <c r="BX348" i="1" s="1"/>
  <c r="CM348" i="1" s="1"/>
  <c r="AT349" i="1"/>
  <c r="BX349" i="1" s="1"/>
  <c r="CM349" i="1" s="1"/>
  <c r="AT350" i="1"/>
  <c r="BX350" i="1" s="1"/>
  <c r="CM350" i="1" s="1"/>
  <c r="AT351" i="1"/>
  <c r="BX351" i="1" s="1"/>
  <c r="CM351" i="1" s="1"/>
  <c r="AT352" i="1"/>
  <c r="BX352" i="1" s="1"/>
  <c r="CM352" i="1" s="1"/>
  <c r="AT353" i="1"/>
  <c r="BX353" i="1" s="1"/>
  <c r="CM353" i="1" s="1"/>
  <c r="AT354" i="1"/>
  <c r="BX354" i="1" s="1"/>
  <c r="CM354" i="1" s="1"/>
  <c r="AT355" i="1"/>
  <c r="BX355" i="1" s="1"/>
  <c r="CM355" i="1" s="1"/>
  <c r="AT356" i="1"/>
  <c r="BX356" i="1" s="1"/>
  <c r="CM356" i="1" s="1"/>
  <c r="AT357" i="1"/>
  <c r="BX357" i="1" s="1"/>
  <c r="CM357" i="1" s="1"/>
  <c r="AT358" i="1"/>
  <c r="BX358" i="1" s="1"/>
  <c r="CM358" i="1" s="1"/>
  <c r="AT359" i="1"/>
  <c r="BX359" i="1" s="1"/>
  <c r="CM359" i="1" s="1"/>
  <c r="AT360" i="1"/>
  <c r="BX360" i="1" s="1"/>
  <c r="CM360" i="1" s="1"/>
  <c r="AT361" i="1"/>
  <c r="BX361" i="1" s="1"/>
  <c r="CM361" i="1" s="1"/>
  <c r="AT362" i="1"/>
  <c r="BX362" i="1" s="1"/>
  <c r="CM362" i="1" s="1"/>
  <c r="AT363" i="1"/>
  <c r="BX363" i="1" s="1"/>
  <c r="CM363" i="1" s="1"/>
  <c r="AT364" i="1"/>
  <c r="BX364" i="1" s="1"/>
  <c r="CM364" i="1" s="1"/>
  <c r="AT365" i="1"/>
  <c r="BX365" i="1" s="1"/>
  <c r="CM365" i="1" s="1"/>
  <c r="AT366" i="1"/>
  <c r="BX366" i="1" s="1"/>
  <c r="CM366" i="1" s="1"/>
  <c r="AT367" i="1"/>
  <c r="BX367" i="1" s="1"/>
  <c r="CM367" i="1" s="1"/>
  <c r="AT368" i="1"/>
  <c r="BX368" i="1" s="1"/>
  <c r="CM368" i="1" s="1"/>
  <c r="AT369" i="1"/>
  <c r="BX369" i="1" s="1"/>
  <c r="CM369" i="1" s="1"/>
  <c r="AT370" i="1"/>
  <c r="BX370" i="1" s="1"/>
  <c r="CM370" i="1" s="1"/>
  <c r="AT371" i="1"/>
  <c r="BX371" i="1" s="1"/>
  <c r="CM371" i="1" s="1"/>
  <c r="AT372" i="1"/>
  <c r="BX372" i="1" s="1"/>
  <c r="CM372" i="1" s="1"/>
  <c r="AT373" i="1"/>
  <c r="BX373" i="1" s="1"/>
  <c r="CM373" i="1" s="1"/>
  <c r="AT374" i="1"/>
  <c r="BX374" i="1" s="1"/>
  <c r="CM374" i="1" s="1"/>
  <c r="AT375" i="1"/>
  <c r="BX375" i="1" s="1"/>
  <c r="CM375" i="1" s="1"/>
  <c r="AT376" i="1"/>
  <c r="BX376" i="1" s="1"/>
  <c r="CM376" i="1" s="1"/>
  <c r="AT377" i="1"/>
  <c r="BX377" i="1" s="1"/>
  <c r="CM377" i="1" s="1"/>
  <c r="AT378" i="1"/>
  <c r="BX378" i="1" s="1"/>
  <c r="CM378" i="1" s="1"/>
  <c r="AT379" i="1"/>
  <c r="BX379" i="1" s="1"/>
  <c r="CM379" i="1" s="1"/>
  <c r="AT380" i="1"/>
  <c r="BX380" i="1" s="1"/>
  <c r="CM380" i="1" s="1"/>
  <c r="AT381" i="1"/>
  <c r="BX381" i="1" s="1"/>
  <c r="CM381" i="1" s="1"/>
  <c r="AT382" i="1"/>
  <c r="BX382" i="1" s="1"/>
  <c r="CM382" i="1" s="1"/>
  <c r="AT383" i="1"/>
  <c r="BX383" i="1" s="1"/>
  <c r="CM383" i="1" s="1"/>
  <c r="AT384" i="1"/>
  <c r="BX384" i="1" s="1"/>
  <c r="CM384" i="1" s="1"/>
  <c r="AT385" i="1"/>
  <c r="BX385" i="1" s="1"/>
  <c r="CM385" i="1" s="1"/>
  <c r="AT386" i="1"/>
  <c r="BX386" i="1" s="1"/>
  <c r="CM386" i="1" s="1"/>
  <c r="AT387" i="1"/>
  <c r="BX387" i="1" s="1"/>
  <c r="CM387" i="1" s="1"/>
  <c r="AT388" i="1"/>
  <c r="BX388" i="1" s="1"/>
  <c r="CM388" i="1" s="1"/>
  <c r="AT389" i="1"/>
  <c r="BX389" i="1" s="1"/>
  <c r="CM389" i="1" s="1"/>
  <c r="AT390" i="1"/>
  <c r="BX390" i="1" s="1"/>
  <c r="CM390" i="1" s="1"/>
  <c r="AT391" i="1"/>
  <c r="BX391" i="1" s="1"/>
  <c r="CM391" i="1" s="1"/>
  <c r="AT392" i="1"/>
  <c r="BX392" i="1" s="1"/>
  <c r="CM392" i="1" s="1"/>
  <c r="AT393" i="1"/>
  <c r="BX393" i="1" s="1"/>
  <c r="CM393" i="1" s="1"/>
  <c r="AT394" i="1"/>
  <c r="BX394" i="1" s="1"/>
  <c r="CM394" i="1" s="1"/>
  <c r="AT395" i="1"/>
  <c r="BX395" i="1" s="1"/>
  <c r="CM395" i="1" s="1"/>
  <c r="AT396" i="1"/>
  <c r="BX396" i="1" s="1"/>
  <c r="CM396" i="1" s="1"/>
  <c r="AT397" i="1"/>
  <c r="BX397" i="1" s="1"/>
  <c r="CM397" i="1" s="1"/>
  <c r="AT398" i="1"/>
  <c r="BX398" i="1" s="1"/>
  <c r="CM398" i="1" s="1"/>
  <c r="AT399" i="1"/>
  <c r="BX399" i="1" s="1"/>
  <c r="CM399" i="1" s="1"/>
  <c r="AT400" i="1"/>
  <c r="BX400" i="1" s="1"/>
  <c r="CM400" i="1" s="1"/>
  <c r="AT401" i="1"/>
  <c r="BX401" i="1" s="1"/>
  <c r="CM401" i="1" s="1"/>
  <c r="AT402" i="1"/>
  <c r="BX402" i="1" s="1"/>
  <c r="CM402" i="1" s="1"/>
  <c r="AT403" i="1"/>
  <c r="BX403" i="1" s="1"/>
  <c r="CM403" i="1" s="1"/>
  <c r="AT404" i="1"/>
  <c r="BX404" i="1" s="1"/>
  <c r="CM404" i="1" s="1"/>
  <c r="AT405" i="1"/>
  <c r="BX405" i="1" s="1"/>
  <c r="CM405" i="1" s="1"/>
  <c r="AT406" i="1"/>
  <c r="BX406" i="1" s="1"/>
  <c r="CM406" i="1" s="1"/>
  <c r="AT407" i="1"/>
  <c r="BX407" i="1" s="1"/>
  <c r="CM407" i="1" s="1"/>
  <c r="AT408" i="1"/>
  <c r="BX408" i="1" s="1"/>
  <c r="CM408" i="1" s="1"/>
  <c r="AT409" i="1"/>
  <c r="BX409" i="1" s="1"/>
  <c r="CM409" i="1" s="1"/>
  <c r="AT410" i="1"/>
  <c r="BX410" i="1" s="1"/>
  <c r="CM410" i="1" s="1"/>
  <c r="AT411" i="1"/>
  <c r="BX411" i="1" s="1"/>
  <c r="CM411" i="1" s="1"/>
  <c r="AT412" i="1"/>
  <c r="BX412" i="1" s="1"/>
  <c r="CM412" i="1" s="1"/>
  <c r="AT413" i="1"/>
  <c r="BX413" i="1" s="1"/>
  <c r="CM413" i="1" s="1"/>
  <c r="AT414" i="1"/>
  <c r="BX414" i="1" s="1"/>
  <c r="CM414" i="1" s="1"/>
  <c r="AT415" i="1"/>
  <c r="BX415" i="1" s="1"/>
  <c r="CM415" i="1" s="1"/>
  <c r="AT416" i="1"/>
  <c r="BX416" i="1" s="1"/>
  <c r="CM416" i="1" s="1"/>
  <c r="AT417" i="1"/>
  <c r="BX417" i="1" s="1"/>
  <c r="CM417" i="1" s="1"/>
  <c r="AT418" i="1"/>
  <c r="BX418" i="1" s="1"/>
  <c r="CM418" i="1" s="1"/>
  <c r="AT419" i="1"/>
  <c r="BX419" i="1" s="1"/>
  <c r="CM419" i="1" s="1"/>
  <c r="AT420" i="1"/>
  <c r="BX420" i="1" s="1"/>
  <c r="CM420" i="1" s="1"/>
  <c r="AT421" i="1"/>
  <c r="BX421" i="1" s="1"/>
  <c r="CM421" i="1" s="1"/>
  <c r="AT422" i="1"/>
  <c r="BX422" i="1" s="1"/>
  <c r="CM422" i="1" s="1"/>
  <c r="AT423" i="1"/>
  <c r="BX423" i="1" s="1"/>
  <c r="CM423" i="1" s="1"/>
  <c r="AT424" i="1"/>
  <c r="BX424" i="1" s="1"/>
  <c r="CM424" i="1" s="1"/>
  <c r="AT425" i="1"/>
  <c r="BX425" i="1" s="1"/>
  <c r="CM425" i="1" s="1"/>
  <c r="AT426" i="1"/>
  <c r="BX426" i="1" s="1"/>
  <c r="CM426" i="1" s="1"/>
  <c r="AT427" i="1"/>
  <c r="BX427" i="1" s="1"/>
  <c r="CM427" i="1" s="1"/>
  <c r="AT428" i="1"/>
  <c r="BX428" i="1" s="1"/>
  <c r="CM428" i="1" s="1"/>
  <c r="AT429" i="1"/>
  <c r="BX429" i="1" s="1"/>
  <c r="CM429" i="1" s="1"/>
  <c r="AT430" i="1"/>
  <c r="BX430" i="1" s="1"/>
  <c r="CM430" i="1" s="1"/>
  <c r="AT431" i="1"/>
  <c r="BX431" i="1" s="1"/>
  <c r="CM431" i="1" s="1"/>
  <c r="AT432" i="1"/>
  <c r="BX432" i="1" s="1"/>
  <c r="CM432" i="1" s="1"/>
  <c r="AT433" i="1"/>
  <c r="BX433" i="1" s="1"/>
  <c r="CM433" i="1" s="1"/>
  <c r="AT434" i="1"/>
  <c r="BX434" i="1" s="1"/>
  <c r="CM434" i="1" s="1"/>
  <c r="AT435" i="1"/>
  <c r="BX435" i="1" s="1"/>
  <c r="CM435" i="1" s="1"/>
  <c r="AT436" i="1"/>
  <c r="BX436" i="1" s="1"/>
  <c r="CM436" i="1" s="1"/>
  <c r="AT437" i="1"/>
  <c r="BX437" i="1" s="1"/>
  <c r="CM437" i="1" s="1"/>
  <c r="AT438" i="1"/>
  <c r="BX438" i="1" s="1"/>
  <c r="CM438" i="1" s="1"/>
  <c r="AT439" i="1"/>
  <c r="BX439" i="1" s="1"/>
  <c r="CM439" i="1" s="1"/>
  <c r="AT440" i="1"/>
  <c r="BX440" i="1" s="1"/>
  <c r="CM440" i="1" s="1"/>
  <c r="AT441" i="1"/>
  <c r="BX441" i="1" s="1"/>
  <c r="CM441" i="1" s="1"/>
  <c r="AT442" i="1"/>
  <c r="BX442" i="1" s="1"/>
  <c r="CM442" i="1" s="1"/>
  <c r="AT443" i="1"/>
  <c r="BX443" i="1" s="1"/>
  <c r="CM443" i="1" s="1"/>
  <c r="AT444" i="1"/>
  <c r="BX444" i="1" s="1"/>
  <c r="CM444" i="1" s="1"/>
  <c r="AT445" i="1"/>
  <c r="BX445" i="1" s="1"/>
  <c r="CM445" i="1" s="1"/>
  <c r="AT446" i="1"/>
  <c r="BX446" i="1" s="1"/>
  <c r="CM446" i="1" s="1"/>
  <c r="AT447" i="1"/>
  <c r="BX447" i="1" s="1"/>
  <c r="CM447" i="1" s="1"/>
  <c r="AT448" i="1"/>
  <c r="BX448" i="1" s="1"/>
  <c r="CM448" i="1" s="1"/>
  <c r="AT449" i="1"/>
  <c r="BX449" i="1" s="1"/>
  <c r="CM449" i="1" s="1"/>
  <c r="AT450" i="1"/>
  <c r="BX450" i="1" s="1"/>
  <c r="CM450" i="1" s="1"/>
  <c r="AT451" i="1"/>
  <c r="BX451" i="1" s="1"/>
  <c r="CM451" i="1" s="1"/>
  <c r="AT452" i="1"/>
  <c r="BX452" i="1" s="1"/>
  <c r="CM452" i="1" s="1"/>
  <c r="AT453" i="1"/>
  <c r="BX453" i="1" s="1"/>
  <c r="CM453" i="1" s="1"/>
  <c r="AT454" i="1"/>
  <c r="BX454" i="1" s="1"/>
  <c r="CM454" i="1" s="1"/>
  <c r="AT455" i="1"/>
  <c r="BX455" i="1" s="1"/>
  <c r="CM455" i="1" s="1"/>
  <c r="AT456" i="1"/>
  <c r="BX456" i="1" s="1"/>
  <c r="CM456" i="1" s="1"/>
  <c r="AT457" i="1"/>
  <c r="BX457" i="1" s="1"/>
  <c r="CM457" i="1" s="1"/>
  <c r="AT458" i="1"/>
  <c r="BX458" i="1" s="1"/>
  <c r="CM458" i="1" s="1"/>
  <c r="AT459" i="1"/>
  <c r="BX459" i="1" s="1"/>
  <c r="CM459" i="1" s="1"/>
  <c r="AT460" i="1"/>
  <c r="BX460" i="1" s="1"/>
  <c r="CM460" i="1" s="1"/>
  <c r="AT461" i="1"/>
  <c r="BX461" i="1" s="1"/>
  <c r="CM461" i="1" s="1"/>
  <c r="AT462" i="1"/>
  <c r="BX462" i="1" s="1"/>
  <c r="CM462" i="1" s="1"/>
  <c r="AT463" i="1"/>
  <c r="BX463" i="1" s="1"/>
  <c r="CM463" i="1" s="1"/>
  <c r="AT464" i="1"/>
  <c r="BX464" i="1" s="1"/>
  <c r="CM464" i="1" s="1"/>
  <c r="AT465" i="1"/>
  <c r="BX465" i="1" s="1"/>
  <c r="CM465" i="1" s="1"/>
  <c r="AT466" i="1"/>
  <c r="BX466" i="1" s="1"/>
  <c r="CM466" i="1" s="1"/>
  <c r="AT467" i="1"/>
  <c r="BX467" i="1" s="1"/>
  <c r="CM467" i="1" s="1"/>
  <c r="AT468" i="1"/>
  <c r="BX468" i="1" s="1"/>
  <c r="CM468" i="1" s="1"/>
  <c r="AT469" i="1"/>
  <c r="BX469" i="1" s="1"/>
  <c r="CM469" i="1" s="1"/>
  <c r="AT470" i="1"/>
  <c r="BX470" i="1" s="1"/>
  <c r="CM470" i="1" s="1"/>
  <c r="AT471" i="1"/>
  <c r="BX471" i="1" s="1"/>
  <c r="CM471" i="1" s="1"/>
  <c r="AT472" i="1"/>
  <c r="BX472" i="1" s="1"/>
  <c r="CM472" i="1" s="1"/>
  <c r="AT473" i="1"/>
  <c r="BX473" i="1" s="1"/>
  <c r="CM473" i="1" s="1"/>
  <c r="AT474" i="1"/>
  <c r="BX474" i="1" s="1"/>
  <c r="CM474" i="1" s="1"/>
  <c r="AT475" i="1"/>
  <c r="BX475" i="1" s="1"/>
  <c r="CM475" i="1" s="1"/>
  <c r="AT476" i="1"/>
  <c r="BX476" i="1" s="1"/>
  <c r="CM476" i="1" s="1"/>
  <c r="AT477" i="1"/>
  <c r="BX477" i="1" s="1"/>
  <c r="CM477" i="1" s="1"/>
  <c r="AT478" i="1"/>
  <c r="BX478" i="1" s="1"/>
  <c r="CM478" i="1" s="1"/>
  <c r="AT479" i="1"/>
  <c r="BX479" i="1" s="1"/>
  <c r="CM479" i="1" s="1"/>
  <c r="AT480" i="1"/>
  <c r="BX480" i="1" s="1"/>
  <c r="CM480" i="1" s="1"/>
  <c r="AT481" i="1"/>
  <c r="BX481" i="1" s="1"/>
  <c r="CM481" i="1" s="1"/>
  <c r="AT482" i="1"/>
  <c r="BX482" i="1" s="1"/>
  <c r="CM482" i="1" s="1"/>
  <c r="AT483" i="1"/>
  <c r="BX483" i="1" s="1"/>
  <c r="CM483" i="1" s="1"/>
  <c r="AT484" i="1"/>
  <c r="BX484" i="1" s="1"/>
  <c r="CM484" i="1" s="1"/>
  <c r="AT485" i="1"/>
  <c r="BX485" i="1" s="1"/>
  <c r="CM485" i="1" s="1"/>
  <c r="AT486" i="1"/>
  <c r="BX486" i="1" s="1"/>
  <c r="CM486" i="1" s="1"/>
  <c r="AT487" i="1"/>
  <c r="BX487" i="1" s="1"/>
  <c r="CM487" i="1" s="1"/>
  <c r="AT488" i="1"/>
  <c r="BX488" i="1" s="1"/>
  <c r="CM488" i="1" s="1"/>
  <c r="AT489" i="1"/>
  <c r="BX489" i="1" s="1"/>
  <c r="CM489" i="1" s="1"/>
  <c r="AT490" i="1"/>
  <c r="BX490" i="1" s="1"/>
  <c r="CM490" i="1" s="1"/>
  <c r="AT491" i="1"/>
  <c r="BX491" i="1" s="1"/>
  <c r="CM491" i="1" s="1"/>
  <c r="AT492" i="1"/>
  <c r="BX492" i="1" s="1"/>
  <c r="CM492" i="1" s="1"/>
  <c r="AT493" i="1"/>
  <c r="BX493" i="1" s="1"/>
  <c r="CM493" i="1" s="1"/>
  <c r="AT494" i="1"/>
  <c r="BX494" i="1" s="1"/>
  <c r="CM494" i="1" s="1"/>
  <c r="AT495" i="1"/>
  <c r="BX495" i="1" s="1"/>
  <c r="CM495" i="1" s="1"/>
  <c r="AT496" i="1"/>
  <c r="BX496" i="1" s="1"/>
  <c r="CM496" i="1" s="1"/>
  <c r="AT497" i="1"/>
  <c r="BX497" i="1" s="1"/>
  <c r="CM497" i="1" s="1"/>
  <c r="AT498" i="1"/>
  <c r="BX498" i="1" s="1"/>
  <c r="CM498" i="1" s="1"/>
  <c r="AT499" i="1"/>
  <c r="BX499" i="1" s="1"/>
  <c r="CM499" i="1" s="1"/>
  <c r="AT500" i="1"/>
  <c r="BX500" i="1" s="1"/>
  <c r="CM500" i="1" s="1"/>
  <c r="AT501" i="1"/>
  <c r="BX501" i="1" s="1"/>
  <c r="CM501" i="1" s="1"/>
  <c r="AT502" i="1"/>
  <c r="BX502" i="1" s="1"/>
  <c r="CM502" i="1" s="1"/>
  <c r="AT503" i="1"/>
  <c r="BX503" i="1" s="1"/>
  <c r="CM503" i="1" s="1"/>
  <c r="AT504" i="1"/>
  <c r="BX504" i="1" s="1"/>
  <c r="CM504" i="1" s="1"/>
  <c r="AT505" i="1"/>
  <c r="BX505" i="1" s="1"/>
  <c r="CM505" i="1" s="1"/>
  <c r="AT506" i="1"/>
  <c r="BX506" i="1" s="1"/>
  <c r="CM506" i="1" s="1"/>
  <c r="AT507" i="1"/>
  <c r="BX507" i="1" s="1"/>
  <c r="CM507" i="1" s="1"/>
  <c r="AT508" i="1"/>
  <c r="BX508" i="1" s="1"/>
  <c r="CM508" i="1" s="1"/>
  <c r="AT509" i="1"/>
  <c r="BX509" i="1" s="1"/>
  <c r="CM509" i="1" s="1"/>
  <c r="AT510" i="1"/>
  <c r="BX510" i="1" s="1"/>
  <c r="CM510" i="1" s="1"/>
  <c r="AT511" i="1"/>
  <c r="BX511" i="1" s="1"/>
  <c r="CM511" i="1" s="1"/>
  <c r="AT512" i="1"/>
  <c r="BX512" i="1" s="1"/>
  <c r="CM512" i="1" s="1"/>
  <c r="AT513" i="1"/>
  <c r="BX513" i="1" s="1"/>
  <c r="CM513" i="1" s="1"/>
  <c r="AT514" i="1"/>
  <c r="BX514" i="1" s="1"/>
  <c r="CM514" i="1" s="1"/>
  <c r="AT515" i="1"/>
  <c r="BX515" i="1" s="1"/>
  <c r="CM515" i="1" s="1"/>
  <c r="AT516" i="1"/>
  <c r="BX516" i="1" s="1"/>
  <c r="CM516" i="1" s="1"/>
  <c r="AT517" i="1"/>
  <c r="BX517" i="1" s="1"/>
  <c r="CM517" i="1" s="1"/>
  <c r="AT518" i="1"/>
  <c r="BX518" i="1" s="1"/>
  <c r="CM518" i="1" s="1"/>
  <c r="AT519" i="1"/>
  <c r="BX519" i="1" s="1"/>
  <c r="CM519" i="1" s="1"/>
  <c r="AT520" i="1"/>
  <c r="BX520" i="1" s="1"/>
  <c r="CM520" i="1" s="1"/>
  <c r="AT521" i="1"/>
  <c r="BX521" i="1" s="1"/>
  <c r="CM521" i="1" s="1"/>
  <c r="AT522" i="1"/>
  <c r="BX522" i="1" s="1"/>
  <c r="CM522" i="1" s="1"/>
  <c r="AT523" i="1"/>
  <c r="BX523" i="1" s="1"/>
  <c r="CM523" i="1" s="1"/>
  <c r="AT524" i="1"/>
  <c r="BX524" i="1" s="1"/>
  <c r="CM524" i="1" s="1"/>
  <c r="AT525" i="1"/>
  <c r="BX525" i="1" s="1"/>
  <c r="CM525" i="1" s="1"/>
  <c r="AT526" i="1"/>
  <c r="BX526" i="1" s="1"/>
  <c r="CM526" i="1" s="1"/>
  <c r="AT527" i="1"/>
  <c r="BX527" i="1" s="1"/>
  <c r="CM527" i="1" s="1"/>
  <c r="AT528" i="1"/>
  <c r="BX528" i="1" s="1"/>
  <c r="CM528" i="1" s="1"/>
  <c r="AT529" i="1"/>
  <c r="BX529" i="1" s="1"/>
  <c r="CM529" i="1" s="1"/>
  <c r="AT530" i="1"/>
  <c r="BX530" i="1" s="1"/>
  <c r="CM530" i="1" s="1"/>
  <c r="AT531" i="1"/>
  <c r="BX531" i="1" s="1"/>
  <c r="CM531" i="1" s="1"/>
  <c r="AT532" i="1"/>
  <c r="BX532" i="1" s="1"/>
  <c r="CM532" i="1" s="1"/>
  <c r="AT533" i="1"/>
  <c r="BX533" i="1" s="1"/>
  <c r="CM533" i="1" s="1"/>
  <c r="AT534" i="1"/>
  <c r="BX534" i="1" s="1"/>
  <c r="CM534" i="1" s="1"/>
  <c r="AT535" i="1"/>
  <c r="BX535" i="1" s="1"/>
  <c r="CM535" i="1" s="1"/>
  <c r="AT536" i="1"/>
  <c r="BX536" i="1" s="1"/>
  <c r="CM536" i="1" s="1"/>
  <c r="AT537" i="1"/>
  <c r="BX537" i="1" s="1"/>
  <c r="CM537" i="1" s="1"/>
  <c r="AT538" i="1"/>
  <c r="BX538" i="1" s="1"/>
  <c r="CM538" i="1" s="1"/>
  <c r="AT539" i="1"/>
  <c r="BX539" i="1" s="1"/>
  <c r="CM539" i="1" s="1"/>
  <c r="AT540" i="1"/>
  <c r="BX540" i="1" s="1"/>
  <c r="CM540" i="1" s="1"/>
  <c r="AT541" i="1"/>
  <c r="BX541" i="1" s="1"/>
  <c r="CM541" i="1" s="1"/>
  <c r="AT542" i="1"/>
  <c r="BX542" i="1" s="1"/>
  <c r="CM542" i="1" s="1"/>
  <c r="AT543" i="1"/>
  <c r="BX543" i="1" s="1"/>
  <c r="CM543" i="1" s="1"/>
  <c r="AT544" i="1"/>
  <c r="BX544" i="1" s="1"/>
  <c r="CM544" i="1" s="1"/>
  <c r="AT545" i="1"/>
  <c r="BX545" i="1" s="1"/>
  <c r="CM545" i="1" s="1"/>
  <c r="AT546" i="1"/>
  <c r="BX546" i="1" s="1"/>
  <c r="CM546" i="1" s="1"/>
  <c r="AT547" i="1"/>
  <c r="BX547" i="1" s="1"/>
  <c r="CM547" i="1" s="1"/>
  <c r="AT548" i="1"/>
  <c r="BX548" i="1" s="1"/>
  <c r="CM548" i="1" s="1"/>
  <c r="AT549" i="1"/>
  <c r="BX549" i="1" s="1"/>
  <c r="CM549" i="1" s="1"/>
  <c r="AT550" i="1"/>
  <c r="BX550" i="1" s="1"/>
  <c r="CM550" i="1" s="1"/>
  <c r="AT551" i="1"/>
  <c r="BX551" i="1" s="1"/>
  <c r="CM551" i="1" s="1"/>
  <c r="AT552" i="1"/>
  <c r="BX552" i="1" s="1"/>
  <c r="CM552" i="1" s="1"/>
  <c r="AT553" i="1"/>
  <c r="BX553" i="1" s="1"/>
  <c r="CM553" i="1" s="1"/>
  <c r="AT554" i="1"/>
  <c r="BX554" i="1" s="1"/>
  <c r="CM554" i="1" s="1"/>
  <c r="AT555" i="1"/>
  <c r="BX555" i="1" s="1"/>
  <c r="CM555" i="1" s="1"/>
  <c r="AT556" i="1"/>
  <c r="BX556" i="1" s="1"/>
  <c r="CM556" i="1" s="1"/>
  <c r="AT557" i="1"/>
  <c r="BX557" i="1" s="1"/>
  <c r="CM557" i="1" s="1"/>
  <c r="AT558" i="1"/>
  <c r="BX558" i="1" s="1"/>
  <c r="CM558" i="1" s="1"/>
  <c r="AT559" i="1"/>
  <c r="BX559" i="1" s="1"/>
  <c r="CM559" i="1" s="1"/>
  <c r="AT560" i="1"/>
  <c r="BX560" i="1" s="1"/>
  <c r="CM560" i="1" s="1"/>
  <c r="AT561" i="1"/>
  <c r="BX561" i="1" s="1"/>
  <c r="CM561" i="1" s="1"/>
  <c r="AT562" i="1"/>
  <c r="BX562" i="1" s="1"/>
  <c r="CM562" i="1" s="1"/>
  <c r="AT563" i="1"/>
  <c r="BX563" i="1" s="1"/>
  <c r="CM563" i="1" s="1"/>
  <c r="AT564" i="1"/>
  <c r="BX564" i="1" s="1"/>
  <c r="CM564" i="1" s="1"/>
  <c r="AT565" i="1"/>
  <c r="BX565" i="1" s="1"/>
  <c r="CM565" i="1" s="1"/>
  <c r="AT566" i="1"/>
  <c r="BX566" i="1" s="1"/>
  <c r="CM566" i="1" s="1"/>
  <c r="AT567" i="1"/>
  <c r="BX567" i="1" s="1"/>
  <c r="CM567" i="1" s="1"/>
  <c r="AT568" i="1"/>
  <c r="BX568" i="1" s="1"/>
  <c r="CM568" i="1" s="1"/>
  <c r="AT569" i="1"/>
  <c r="BX569" i="1" s="1"/>
  <c r="CM569" i="1" s="1"/>
  <c r="AT570" i="1"/>
  <c r="BX570" i="1" s="1"/>
  <c r="CM570" i="1" s="1"/>
  <c r="AT571" i="1"/>
  <c r="BX571" i="1" s="1"/>
  <c r="CM571" i="1" s="1"/>
  <c r="AT572" i="1"/>
  <c r="BX572" i="1" s="1"/>
  <c r="CM572" i="1" s="1"/>
  <c r="AT573" i="1"/>
  <c r="BX573" i="1" s="1"/>
  <c r="CM573" i="1" s="1"/>
  <c r="AT574" i="1"/>
  <c r="BX574" i="1" s="1"/>
  <c r="CM574" i="1" s="1"/>
  <c r="AT575" i="1"/>
  <c r="BX575" i="1" s="1"/>
  <c r="CM575" i="1" s="1"/>
  <c r="AT576" i="1"/>
  <c r="BX576" i="1" s="1"/>
  <c r="CM576" i="1" s="1"/>
  <c r="AT577" i="1"/>
  <c r="BX577" i="1" s="1"/>
  <c r="CM577" i="1" s="1"/>
  <c r="AT578" i="1"/>
  <c r="BX578" i="1" s="1"/>
  <c r="CM578" i="1" s="1"/>
  <c r="AT579" i="1"/>
  <c r="BX579" i="1" s="1"/>
  <c r="CM579" i="1" s="1"/>
  <c r="AT580" i="1"/>
  <c r="BX580" i="1" s="1"/>
  <c r="CM580" i="1" s="1"/>
  <c r="AT581" i="1"/>
  <c r="BX581" i="1" s="1"/>
  <c r="CM581" i="1" s="1"/>
  <c r="AT582" i="1"/>
  <c r="BX582" i="1" s="1"/>
  <c r="CM582" i="1" s="1"/>
  <c r="AT583" i="1"/>
  <c r="BX583" i="1" s="1"/>
  <c r="CM583" i="1" s="1"/>
  <c r="AT584" i="1"/>
  <c r="BX584" i="1" s="1"/>
  <c r="CM584" i="1" s="1"/>
  <c r="AT585" i="1"/>
  <c r="BX585" i="1" s="1"/>
  <c r="CM585" i="1" s="1"/>
  <c r="AT586" i="1"/>
  <c r="BX586" i="1" s="1"/>
  <c r="CM586" i="1" s="1"/>
  <c r="AT587" i="1"/>
  <c r="BX587" i="1" s="1"/>
  <c r="CM587" i="1" s="1"/>
  <c r="AT588" i="1"/>
  <c r="BX588" i="1" s="1"/>
  <c r="CM588" i="1" s="1"/>
  <c r="AT589" i="1"/>
  <c r="BX589" i="1" s="1"/>
  <c r="CM589" i="1" s="1"/>
  <c r="AT590" i="1"/>
  <c r="BX590" i="1" s="1"/>
  <c r="CM590" i="1" s="1"/>
  <c r="AT591" i="1"/>
  <c r="BX591" i="1" s="1"/>
  <c r="CM591" i="1" s="1"/>
  <c r="AT592" i="1"/>
  <c r="BX592" i="1" s="1"/>
  <c r="CM592" i="1" s="1"/>
  <c r="AT593" i="1"/>
  <c r="BX593" i="1" s="1"/>
  <c r="CM593" i="1" s="1"/>
  <c r="AT594" i="1"/>
  <c r="BX594" i="1" s="1"/>
  <c r="CM594" i="1" s="1"/>
  <c r="AT595" i="1"/>
  <c r="BX595" i="1" s="1"/>
  <c r="CM595" i="1" s="1"/>
  <c r="AT596" i="1"/>
  <c r="BX596" i="1" s="1"/>
  <c r="CM596" i="1" s="1"/>
  <c r="AT597" i="1"/>
  <c r="BX597" i="1" s="1"/>
  <c r="CM597" i="1" s="1"/>
  <c r="AT598" i="1"/>
  <c r="BX598" i="1" s="1"/>
  <c r="CM598" i="1" s="1"/>
  <c r="AT599" i="1"/>
  <c r="BX599" i="1" s="1"/>
  <c r="CM599" i="1" s="1"/>
  <c r="AT600" i="1"/>
  <c r="BX600" i="1" s="1"/>
  <c r="CM600" i="1" s="1"/>
  <c r="AT601" i="1"/>
  <c r="BX601" i="1" s="1"/>
  <c r="CM601" i="1" s="1"/>
  <c r="AT602" i="1"/>
  <c r="BX602" i="1" s="1"/>
  <c r="CM602" i="1" s="1"/>
  <c r="AT603" i="1"/>
  <c r="BX603" i="1" s="1"/>
  <c r="CM603" i="1" s="1"/>
  <c r="AT604" i="1"/>
  <c r="BX604" i="1" s="1"/>
  <c r="CM604" i="1" s="1"/>
  <c r="AT605" i="1"/>
  <c r="BX605" i="1" s="1"/>
  <c r="CM605" i="1" s="1"/>
  <c r="AT606" i="1"/>
  <c r="BX606" i="1" s="1"/>
  <c r="CM606" i="1" s="1"/>
  <c r="AT607" i="1"/>
  <c r="BX607" i="1" s="1"/>
  <c r="CM607" i="1" s="1"/>
  <c r="AT608" i="1"/>
  <c r="BX608" i="1" s="1"/>
  <c r="CM608" i="1" s="1"/>
  <c r="AT609" i="1"/>
  <c r="BX609" i="1" s="1"/>
  <c r="CM609" i="1" s="1"/>
  <c r="AT610" i="1"/>
  <c r="BX610" i="1" s="1"/>
  <c r="CM610" i="1" s="1"/>
  <c r="AT611" i="1"/>
  <c r="BX611" i="1" s="1"/>
  <c r="CM611" i="1" s="1"/>
  <c r="AT612" i="1"/>
  <c r="BX612" i="1" s="1"/>
  <c r="CM612" i="1" s="1"/>
  <c r="AT613" i="1"/>
  <c r="BX613" i="1" s="1"/>
  <c r="CM613" i="1" s="1"/>
  <c r="AT614" i="1"/>
  <c r="BX614" i="1" s="1"/>
  <c r="CM614" i="1" s="1"/>
  <c r="AT615" i="1"/>
  <c r="BX615" i="1" s="1"/>
  <c r="CM615" i="1" s="1"/>
  <c r="AT616" i="1"/>
  <c r="BX616" i="1" s="1"/>
  <c r="CM616" i="1" s="1"/>
  <c r="AT617" i="1"/>
  <c r="BX617" i="1" s="1"/>
  <c r="CM617" i="1" s="1"/>
  <c r="AT618" i="1"/>
  <c r="BX618" i="1" s="1"/>
  <c r="CM618" i="1" s="1"/>
  <c r="AT619" i="1"/>
  <c r="BX619" i="1" s="1"/>
  <c r="CM619" i="1" s="1"/>
  <c r="AT620" i="1"/>
  <c r="BX620" i="1" s="1"/>
  <c r="CM620" i="1" s="1"/>
  <c r="AT621" i="1"/>
  <c r="BX621" i="1" s="1"/>
  <c r="CM621" i="1" s="1"/>
  <c r="AT622" i="1"/>
  <c r="BX622" i="1" s="1"/>
  <c r="CM622" i="1" s="1"/>
  <c r="AT623" i="1"/>
  <c r="BX623" i="1" s="1"/>
  <c r="CM623" i="1" s="1"/>
  <c r="AT624" i="1"/>
  <c r="BX624" i="1" s="1"/>
  <c r="CM624" i="1" s="1"/>
  <c r="AT625" i="1"/>
  <c r="BX625" i="1" s="1"/>
  <c r="CM625" i="1" s="1"/>
  <c r="AT626" i="1"/>
  <c r="BX626" i="1" s="1"/>
  <c r="CM626" i="1" s="1"/>
  <c r="AT627" i="1"/>
  <c r="BX627" i="1" s="1"/>
  <c r="CM627" i="1" s="1"/>
  <c r="AT628" i="1"/>
  <c r="BX628" i="1" s="1"/>
  <c r="CM628" i="1" s="1"/>
  <c r="AT629" i="1"/>
  <c r="BX629" i="1" s="1"/>
  <c r="CM629" i="1" s="1"/>
  <c r="AT630" i="1"/>
  <c r="BX630" i="1" s="1"/>
  <c r="CM630" i="1" s="1"/>
  <c r="AT631" i="1"/>
  <c r="BX631" i="1" s="1"/>
  <c r="CM631" i="1" s="1"/>
  <c r="AT632" i="1"/>
  <c r="BX632" i="1" s="1"/>
  <c r="CM632" i="1" s="1"/>
  <c r="AT633" i="1"/>
  <c r="BX633" i="1" s="1"/>
  <c r="CM633" i="1" s="1"/>
  <c r="AT634" i="1"/>
  <c r="BX634" i="1" s="1"/>
  <c r="CM634" i="1" s="1"/>
  <c r="AT635" i="1"/>
  <c r="BX635" i="1" s="1"/>
  <c r="CM635" i="1" s="1"/>
  <c r="AT636" i="1"/>
  <c r="BX636" i="1" s="1"/>
  <c r="CM636" i="1" s="1"/>
  <c r="AT637" i="1"/>
  <c r="BX637" i="1" s="1"/>
  <c r="CM637" i="1" s="1"/>
  <c r="AT638" i="1"/>
  <c r="BX638" i="1" s="1"/>
  <c r="CM638" i="1" s="1"/>
  <c r="AT639" i="1"/>
  <c r="BX639" i="1" s="1"/>
  <c r="CM639" i="1" s="1"/>
  <c r="AT640" i="1"/>
  <c r="BX640" i="1" s="1"/>
  <c r="CM640" i="1" s="1"/>
  <c r="AT641" i="1"/>
  <c r="BX641" i="1" s="1"/>
  <c r="CM641" i="1" s="1"/>
  <c r="AT642" i="1"/>
  <c r="BX642" i="1" s="1"/>
  <c r="CM642" i="1" s="1"/>
  <c r="AT643" i="1"/>
  <c r="BX643" i="1" s="1"/>
  <c r="CM643" i="1" s="1"/>
  <c r="AT644" i="1"/>
  <c r="BX644" i="1" s="1"/>
  <c r="CM644" i="1" s="1"/>
  <c r="AT645" i="1"/>
  <c r="BX645" i="1" s="1"/>
  <c r="CM645" i="1" s="1"/>
  <c r="AT646" i="1"/>
  <c r="BX646" i="1" s="1"/>
  <c r="CM646" i="1" s="1"/>
  <c r="AT647" i="1"/>
  <c r="BX647" i="1" s="1"/>
  <c r="CM647" i="1" s="1"/>
  <c r="AT648" i="1"/>
  <c r="BX648" i="1" s="1"/>
  <c r="CM648" i="1" s="1"/>
  <c r="AT649" i="1"/>
  <c r="BX649" i="1" s="1"/>
  <c r="CM649" i="1" s="1"/>
  <c r="AT650" i="1"/>
  <c r="BX650" i="1" s="1"/>
  <c r="CM650" i="1" s="1"/>
  <c r="AT651" i="1"/>
  <c r="BX651" i="1" s="1"/>
  <c r="CM651" i="1" s="1"/>
  <c r="AT652" i="1"/>
  <c r="BX652" i="1" s="1"/>
  <c r="CM652" i="1" s="1"/>
  <c r="AT653" i="1"/>
  <c r="BX653" i="1" s="1"/>
  <c r="CM653" i="1" s="1"/>
  <c r="AT654" i="1"/>
  <c r="BX654" i="1" s="1"/>
  <c r="CM654" i="1" s="1"/>
  <c r="AT655" i="1"/>
  <c r="BX655" i="1" s="1"/>
  <c r="CM655" i="1" s="1"/>
  <c r="AT656" i="1"/>
  <c r="BX656" i="1" s="1"/>
  <c r="CM656" i="1" s="1"/>
  <c r="AT657" i="1"/>
  <c r="BX657" i="1" s="1"/>
  <c r="CM657" i="1" s="1"/>
  <c r="AT658" i="1"/>
  <c r="BX658" i="1" s="1"/>
  <c r="CM658" i="1" s="1"/>
  <c r="AT659" i="1"/>
  <c r="BX659" i="1" s="1"/>
  <c r="CM659" i="1" s="1"/>
  <c r="AT660" i="1"/>
  <c r="BX660" i="1" s="1"/>
  <c r="CM660" i="1" s="1"/>
  <c r="AT661" i="1"/>
  <c r="BX661" i="1" s="1"/>
  <c r="CM661" i="1" s="1"/>
  <c r="AT662" i="1"/>
  <c r="BX662" i="1" s="1"/>
  <c r="CM662" i="1" s="1"/>
  <c r="AT663" i="1"/>
  <c r="BX663" i="1" s="1"/>
  <c r="CM663" i="1" s="1"/>
  <c r="AT664" i="1"/>
  <c r="BX664" i="1" s="1"/>
  <c r="CM664" i="1" s="1"/>
  <c r="AT665" i="1"/>
  <c r="BX665" i="1" s="1"/>
  <c r="CM665" i="1" s="1"/>
  <c r="AT666" i="1"/>
  <c r="BX666" i="1" s="1"/>
  <c r="CM666" i="1" s="1"/>
  <c r="AT667" i="1"/>
  <c r="BX667" i="1" s="1"/>
  <c r="CM667" i="1" s="1"/>
  <c r="AT668" i="1"/>
  <c r="BX668" i="1" s="1"/>
  <c r="CM668" i="1" s="1"/>
  <c r="AT669" i="1"/>
  <c r="BX669" i="1" s="1"/>
  <c r="CM669" i="1" s="1"/>
  <c r="AT670" i="1"/>
  <c r="BX670" i="1" s="1"/>
  <c r="CM670" i="1" s="1"/>
  <c r="AT671" i="1"/>
  <c r="BX671" i="1" s="1"/>
  <c r="CM671" i="1" s="1"/>
  <c r="AT672" i="1"/>
  <c r="BX672" i="1" s="1"/>
  <c r="CM672" i="1" s="1"/>
  <c r="AT673" i="1"/>
  <c r="BX673" i="1" s="1"/>
  <c r="CM673" i="1" s="1"/>
  <c r="AT674" i="1"/>
  <c r="BX674" i="1" s="1"/>
  <c r="CM674" i="1" s="1"/>
  <c r="AT675" i="1"/>
  <c r="BX675" i="1" s="1"/>
  <c r="CM675" i="1" s="1"/>
  <c r="AT676" i="1"/>
  <c r="BX676" i="1" s="1"/>
  <c r="CM676" i="1" s="1"/>
  <c r="AT677" i="1"/>
  <c r="BX677" i="1" s="1"/>
  <c r="CM677" i="1" s="1"/>
  <c r="AT678" i="1"/>
  <c r="BX678" i="1" s="1"/>
  <c r="CM678" i="1" s="1"/>
  <c r="AT679" i="1"/>
  <c r="BX679" i="1" s="1"/>
  <c r="CM679" i="1" s="1"/>
  <c r="AT680" i="1"/>
  <c r="BX680" i="1" s="1"/>
  <c r="CM680" i="1" s="1"/>
  <c r="AT681" i="1"/>
  <c r="BX681" i="1" s="1"/>
  <c r="CM681" i="1" s="1"/>
  <c r="AT682" i="1"/>
  <c r="BX682" i="1" s="1"/>
  <c r="CM682" i="1" s="1"/>
  <c r="AT683" i="1"/>
  <c r="BX683" i="1" s="1"/>
  <c r="CM683" i="1" s="1"/>
  <c r="AT684" i="1"/>
  <c r="BX684" i="1" s="1"/>
  <c r="CM684" i="1" s="1"/>
  <c r="AT685" i="1"/>
  <c r="BX685" i="1" s="1"/>
  <c r="CM685" i="1" s="1"/>
  <c r="AT686" i="1"/>
  <c r="BX686" i="1" s="1"/>
  <c r="CM686" i="1" s="1"/>
  <c r="AT687" i="1"/>
  <c r="BX687" i="1" s="1"/>
  <c r="CM687" i="1" s="1"/>
  <c r="AT688" i="1"/>
  <c r="BX688" i="1" s="1"/>
  <c r="CM688" i="1" s="1"/>
  <c r="AT689" i="1"/>
  <c r="BX689" i="1" s="1"/>
  <c r="CM689" i="1" s="1"/>
  <c r="AT690" i="1"/>
  <c r="BX690" i="1" s="1"/>
  <c r="CM690" i="1" s="1"/>
  <c r="AT691" i="1"/>
  <c r="BX691" i="1" s="1"/>
  <c r="CM691" i="1" s="1"/>
  <c r="AT692" i="1"/>
  <c r="BX692" i="1" s="1"/>
  <c r="CM692" i="1" s="1"/>
  <c r="AT693" i="1"/>
  <c r="BX693" i="1" s="1"/>
  <c r="CM693" i="1" s="1"/>
  <c r="AT694" i="1"/>
  <c r="BX694" i="1" s="1"/>
  <c r="CM694" i="1" s="1"/>
  <c r="AT695" i="1"/>
  <c r="BX695" i="1" s="1"/>
  <c r="CM695" i="1" s="1"/>
  <c r="AT696" i="1"/>
  <c r="BX696" i="1" s="1"/>
  <c r="CM696" i="1" s="1"/>
  <c r="AT697" i="1"/>
  <c r="BX697" i="1" s="1"/>
  <c r="CM697" i="1" s="1"/>
  <c r="AT698" i="1"/>
  <c r="BX698" i="1" s="1"/>
  <c r="CM698" i="1" s="1"/>
  <c r="AT699" i="1"/>
  <c r="BX699" i="1" s="1"/>
  <c r="CM699" i="1" s="1"/>
  <c r="AT700" i="1"/>
  <c r="BX700" i="1" s="1"/>
  <c r="CM700" i="1" s="1"/>
  <c r="AT701" i="1"/>
  <c r="BX701" i="1" s="1"/>
  <c r="CM701" i="1" s="1"/>
  <c r="AT702" i="1"/>
  <c r="BX702" i="1" s="1"/>
  <c r="CM702" i="1" s="1"/>
  <c r="AT703" i="1"/>
  <c r="BX703" i="1" s="1"/>
  <c r="CM703" i="1" s="1"/>
  <c r="AT704" i="1"/>
  <c r="BX704" i="1" s="1"/>
  <c r="CM704" i="1" s="1"/>
  <c r="AT705" i="1"/>
  <c r="BX705" i="1" s="1"/>
  <c r="CM705" i="1" s="1"/>
  <c r="AT706" i="1"/>
  <c r="BX706" i="1" s="1"/>
  <c r="CM706" i="1" s="1"/>
  <c r="AT707" i="1"/>
  <c r="BX707" i="1" s="1"/>
  <c r="CM707" i="1" s="1"/>
  <c r="AT708" i="1"/>
  <c r="BX708" i="1" s="1"/>
  <c r="CM708" i="1" s="1"/>
  <c r="AT709" i="1"/>
  <c r="BX709" i="1" s="1"/>
  <c r="CM709" i="1" s="1"/>
  <c r="AT710" i="1"/>
  <c r="BX710" i="1" s="1"/>
  <c r="CM710" i="1" s="1"/>
  <c r="AT711" i="1"/>
  <c r="BX711" i="1" s="1"/>
  <c r="CM711" i="1" s="1"/>
  <c r="AT712" i="1"/>
  <c r="BX712" i="1" s="1"/>
  <c r="CM712" i="1" s="1"/>
  <c r="AT713" i="1"/>
  <c r="BX713" i="1" s="1"/>
  <c r="CM713" i="1" s="1"/>
  <c r="AT714" i="1"/>
  <c r="BX714" i="1" s="1"/>
  <c r="CM714" i="1" s="1"/>
  <c r="AT715" i="1"/>
  <c r="BX715" i="1" s="1"/>
  <c r="CM715" i="1" s="1"/>
  <c r="AT716" i="1"/>
  <c r="BX716" i="1" s="1"/>
  <c r="CM716" i="1" s="1"/>
  <c r="AT717" i="1"/>
  <c r="BX717" i="1" s="1"/>
  <c r="CM717" i="1" s="1"/>
  <c r="AT718" i="1"/>
  <c r="BX718" i="1" s="1"/>
  <c r="CM718" i="1" s="1"/>
  <c r="AT719" i="1"/>
  <c r="BX719" i="1" s="1"/>
  <c r="CM719" i="1" s="1"/>
  <c r="AT720" i="1"/>
  <c r="BX720" i="1" s="1"/>
  <c r="CM720" i="1" s="1"/>
  <c r="AT721" i="1"/>
  <c r="BX721" i="1" s="1"/>
  <c r="CM721" i="1" s="1"/>
  <c r="AT722" i="1"/>
  <c r="BX722" i="1" s="1"/>
  <c r="CM722" i="1" s="1"/>
  <c r="AT723" i="1"/>
  <c r="BX723" i="1" s="1"/>
  <c r="CM723" i="1" s="1"/>
  <c r="AT724" i="1"/>
  <c r="BX724" i="1" s="1"/>
  <c r="CM724" i="1" s="1"/>
  <c r="AT725" i="1"/>
  <c r="BX725" i="1" s="1"/>
  <c r="CM725" i="1" s="1"/>
  <c r="AT726" i="1"/>
  <c r="BX726" i="1" s="1"/>
  <c r="CM726" i="1" s="1"/>
  <c r="AT727" i="1"/>
  <c r="BX727" i="1" s="1"/>
  <c r="CM727" i="1" s="1"/>
  <c r="AT728" i="1"/>
  <c r="BX728" i="1" s="1"/>
  <c r="CM728" i="1" s="1"/>
  <c r="AT729" i="1"/>
  <c r="BX729" i="1" s="1"/>
  <c r="CM729" i="1" s="1"/>
  <c r="AT730" i="1"/>
  <c r="BX730" i="1" s="1"/>
  <c r="CM730" i="1" s="1"/>
  <c r="AT731" i="1"/>
  <c r="BX731" i="1" s="1"/>
  <c r="CM731" i="1" s="1"/>
  <c r="AT732" i="1"/>
  <c r="BX732" i="1" s="1"/>
  <c r="CM732" i="1" s="1"/>
  <c r="AT733" i="1"/>
  <c r="BX733" i="1" s="1"/>
  <c r="CM733" i="1" s="1"/>
  <c r="AT734" i="1"/>
  <c r="BX734" i="1" s="1"/>
  <c r="CM734" i="1" s="1"/>
  <c r="AT735" i="1"/>
  <c r="BX735" i="1" s="1"/>
  <c r="CM735" i="1" s="1"/>
  <c r="AT736" i="1"/>
  <c r="BX736" i="1" s="1"/>
  <c r="CM736" i="1" s="1"/>
  <c r="AT737" i="1"/>
  <c r="BX737" i="1" s="1"/>
  <c r="CM737" i="1" s="1"/>
  <c r="AT738" i="1"/>
  <c r="BX738" i="1" s="1"/>
  <c r="CM738" i="1" s="1"/>
  <c r="AT739" i="1"/>
  <c r="BX739" i="1" s="1"/>
  <c r="CM739" i="1" s="1"/>
  <c r="AT740" i="1"/>
  <c r="BX740" i="1" s="1"/>
  <c r="CM740" i="1" s="1"/>
  <c r="AT741" i="1"/>
  <c r="BX741" i="1" s="1"/>
  <c r="CM741" i="1" s="1"/>
  <c r="AT742" i="1"/>
  <c r="BX742" i="1" s="1"/>
  <c r="CM742" i="1" s="1"/>
  <c r="AT743" i="1"/>
  <c r="BX743" i="1" s="1"/>
  <c r="CM743" i="1" s="1"/>
  <c r="AT744" i="1"/>
  <c r="BX744" i="1" s="1"/>
  <c r="CM744" i="1" s="1"/>
  <c r="AT745" i="1"/>
  <c r="BX745" i="1" s="1"/>
  <c r="CM745" i="1" s="1"/>
  <c r="AT746" i="1"/>
  <c r="BX746" i="1" s="1"/>
  <c r="CM746" i="1" s="1"/>
  <c r="AT747" i="1"/>
  <c r="BX747" i="1" s="1"/>
  <c r="CM747" i="1" s="1"/>
  <c r="AT748" i="1"/>
  <c r="BX748" i="1" s="1"/>
  <c r="CM748" i="1" s="1"/>
  <c r="AT749" i="1"/>
  <c r="BX749" i="1" s="1"/>
  <c r="CM749" i="1" s="1"/>
  <c r="AT750" i="1"/>
  <c r="BX750" i="1" s="1"/>
  <c r="CM750" i="1" s="1"/>
  <c r="AT751" i="1"/>
  <c r="BX751" i="1" s="1"/>
  <c r="CM751" i="1" s="1"/>
  <c r="AT752" i="1"/>
  <c r="BX752" i="1" s="1"/>
  <c r="CM752" i="1" s="1"/>
  <c r="AT753" i="1"/>
  <c r="BX753" i="1" s="1"/>
  <c r="CM753" i="1" s="1"/>
  <c r="AT754" i="1"/>
  <c r="BX754" i="1" s="1"/>
  <c r="CM754" i="1" s="1"/>
  <c r="AT755" i="1"/>
  <c r="BX755" i="1" s="1"/>
  <c r="CM755" i="1" s="1"/>
  <c r="AT756" i="1"/>
  <c r="BX756" i="1" s="1"/>
  <c r="CM756" i="1" s="1"/>
  <c r="AT757" i="1"/>
  <c r="BX757" i="1" s="1"/>
  <c r="CM757" i="1" s="1"/>
  <c r="AT758" i="1"/>
  <c r="BX758" i="1" s="1"/>
  <c r="CM758" i="1" s="1"/>
  <c r="AT759" i="1"/>
  <c r="BX759" i="1" s="1"/>
  <c r="CM759" i="1" s="1"/>
  <c r="AT760" i="1"/>
  <c r="BX760" i="1" s="1"/>
  <c r="CM760" i="1" s="1"/>
  <c r="AT761" i="1"/>
  <c r="BX761" i="1" s="1"/>
  <c r="CM761" i="1" s="1"/>
  <c r="AT762" i="1"/>
  <c r="BX762" i="1" s="1"/>
  <c r="CM762" i="1" s="1"/>
  <c r="AT763" i="1"/>
  <c r="BX763" i="1" s="1"/>
  <c r="CM763" i="1" s="1"/>
  <c r="AT764" i="1"/>
  <c r="BX764" i="1" s="1"/>
  <c r="CM764" i="1" s="1"/>
  <c r="AT765" i="1"/>
  <c r="BX765" i="1" s="1"/>
  <c r="CM765" i="1" s="1"/>
  <c r="AT766" i="1"/>
  <c r="BX766" i="1" s="1"/>
  <c r="CM766" i="1" s="1"/>
  <c r="AT767" i="1"/>
  <c r="BX767" i="1" s="1"/>
  <c r="CM767" i="1" s="1"/>
  <c r="AT768" i="1"/>
  <c r="BX768" i="1" s="1"/>
  <c r="CM768" i="1" s="1"/>
  <c r="AT769" i="1"/>
  <c r="BX769" i="1" s="1"/>
  <c r="CM769" i="1" s="1"/>
  <c r="AT770" i="1"/>
  <c r="BX770" i="1" s="1"/>
  <c r="CM770" i="1" s="1"/>
  <c r="AT771" i="1"/>
  <c r="BX771" i="1" s="1"/>
  <c r="CM771" i="1" s="1"/>
  <c r="AT772" i="1"/>
  <c r="BX772" i="1" s="1"/>
  <c r="CM772" i="1" s="1"/>
  <c r="AT773" i="1"/>
  <c r="BX773" i="1" s="1"/>
  <c r="CM773" i="1" s="1"/>
  <c r="AT774" i="1"/>
  <c r="BX774" i="1" s="1"/>
  <c r="CM774" i="1" s="1"/>
  <c r="AT775" i="1"/>
  <c r="BX775" i="1" s="1"/>
  <c r="CM775" i="1" s="1"/>
  <c r="AT776" i="1"/>
  <c r="BX776" i="1" s="1"/>
  <c r="CM776" i="1" s="1"/>
  <c r="AT777" i="1"/>
  <c r="BX777" i="1" s="1"/>
  <c r="CM777" i="1" s="1"/>
  <c r="AT778" i="1"/>
  <c r="BX778" i="1" s="1"/>
  <c r="CM778" i="1" s="1"/>
  <c r="AT779" i="1"/>
  <c r="BX779" i="1" s="1"/>
  <c r="CM779" i="1" s="1"/>
  <c r="AT780" i="1"/>
  <c r="BX780" i="1" s="1"/>
  <c r="CM780" i="1" s="1"/>
  <c r="AT781" i="1"/>
  <c r="BX781" i="1" s="1"/>
  <c r="CM781" i="1" s="1"/>
  <c r="AT782" i="1"/>
  <c r="BX782" i="1" s="1"/>
  <c r="CM782" i="1" s="1"/>
  <c r="AT783" i="1"/>
  <c r="BX783" i="1" s="1"/>
  <c r="CM783" i="1" s="1"/>
  <c r="AT784" i="1"/>
  <c r="BX784" i="1" s="1"/>
  <c r="CM784" i="1" s="1"/>
  <c r="AT785" i="1"/>
  <c r="BX785" i="1" s="1"/>
  <c r="CM785" i="1" s="1"/>
  <c r="AT786" i="1"/>
  <c r="BX786" i="1" s="1"/>
  <c r="CM786" i="1" s="1"/>
  <c r="AT787" i="1"/>
  <c r="BX787" i="1" s="1"/>
  <c r="CM787" i="1" s="1"/>
  <c r="AT788" i="1"/>
  <c r="BX788" i="1" s="1"/>
  <c r="CM788" i="1" s="1"/>
  <c r="AT789" i="1"/>
  <c r="BX789" i="1" s="1"/>
  <c r="CM789" i="1" s="1"/>
  <c r="AT790" i="1"/>
  <c r="BX790" i="1" s="1"/>
  <c r="CM790" i="1" s="1"/>
  <c r="AT791" i="1"/>
  <c r="BX791" i="1" s="1"/>
  <c r="CM791" i="1" s="1"/>
  <c r="AT792" i="1"/>
  <c r="BX792" i="1" s="1"/>
  <c r="CM792" i="1" s="1"/>
  <c r="AT793" i="1"/>
  <c r="BX793" i="1" s="1"/>
  <c r="CM793" i="1" s="1"/>
  <c r="AT794" i="1"/>
  <c r="BX794" i="1" s="1"/>
  <c r="CM794" i="1" s="1"/>
  <c r="AT795" i="1"/>
  <c r="BX795" i="1" s="1"/>
  <c r="CM795" i="1" s="1"/>
  <c r="AT796" i="1"/>
  <c r="BX796" i="1" s="1"/>
  <c r="CM796" i="1" s="1"/>
  <c r="AT797" i="1"/>
  <c r="BX797" i="1" s="1"/>
  <c r="CM797" i="1" s="1"/>
  <c r="AT798" i="1"/>
  <c r="BX798" i="1" s="1"/>
  <c r="CM798" i="1" s="1"/>
  <c r="AT799" i="1"/>
  <c r="BX799" i="1" s="1"/>
  <c r="CM799" i="1" s="1"/>
  <c r="AT800" i="1"/>
  <c r="BX800" i="1" s="1"/>
  <c r="CM800" i="1" s="1"/>
  <c r="AT801" i="1"/>
  <c r="BX801" i="1" s="1"/>
  <c r="CM801" i="1" s="1"/>
  <c r="AT802" i="1"/>
  <c r="BX802" i="1" s="1"/>
  <c r="CM802" i="1" s="1"/>
  <c r="AT803" i="1"/>
  <c r="BX803" i="1" s="1"/>
  <c r="CM803" i="1" s="1"/>
  <c r="AT804" i="1"/>
  <c r="BX804" i="1" s="1"/>
  <c r="CM804" i="1" s="1"/>
  <c r="AT805" i="1"/>
  <c r="BX805" i="1" s="1"/>
  <c r="CM805" i="1" s="1"/>
  <c r="AT806" i="1"/>
  <c r="BX806" i="1" s="1"/>
  <c r="CM806" i="1" s="1"/>
  <c r="AT807" i="1"/>
  <c r="BX807" i="1" s="1"/>
  <c r="CM807" i="1" s="1"/>
  <c r="AT808" i="1"/>
  <c r="BX808" i="1" s="1"/>
  <c r="CM808" i="1" s="1"/>
  <c r="AT809" i="1"/>
  <c r="BX809" i="1" s="1"/>
  <c r="CM809" i="1" s="1"/>
  <c r="AT810" i="1"/>
  <c r="BX810" i="1" s="1"/>
  <c r="CM810" i="1" s="1"/>
  <c r="AT811" i="1"/>
  <c r="BX811" i="1" s="1"/>
  <c r="CM811" i="1" s="1"/>
  <c r="AT812" i="1"/>
  <c r="BX812" i="1" s="1"/>
  <c r="CM812" i="1" s="1"/>
  <c r="AT813" i="1"/>
  <c r="BX813" i="1" s="1"/>
  <c r="CM813" i="1" s="1"/>
  <c r="AT814" i="1"/>
  <c r="BX814" i="1" s="1"/>
  <c r="CM814" i="1" s="1"/>
  <c r="AT815" i="1"/>
  <c r="BX815" i="1" s="1"/>
  <c r="CM815" i="1" s="1"/>
  <c r="AT816" i="1"/>
  <c r="BX816" i="1" s="1"/>
  <c r="CM816" i="1" s="1"/>
  <c r="AT817" i="1"/>
  <c r="BX817" i="1" s="1"/>
  <c r="CM817" i="1" s="1"/>
  <c r="AT818" i="1"/>
  <c r="BX818" i="1" s="1"/>
  <c r="CM818" i="1" s="1"/>
  <c r="AT819" i="1"/>
  <c r="BX819" i="1" s="1"/>
  <c r="CM819" i="1" s="1"/>
  <c r="AT820" i="1"/>
  <c r="BX820" i="1" s="1"/>
  <c r="CM820" i="1" s="1"/>
  <c r="AT821" i="1"/>
  <c r="BX821" i="1" s="1"/>
  <c r="CM821" i="1" s="1"/>
  <c r="AT822" i="1"/>
  <c r="BX822" i="1" s="1"/>
  <c r="CM822" i="1" s="1"/>
  <c r="AT823" i="1"/>
  <c r="BX823" i="1" s="1"/>
  <c r="CM823" i="1" s="1"/>
  <c r="AT824" i="1"/>
  <c r="BX824" i="1" s="1"/>
  <c r="CM824" i="1" s="1"/>
  <c r="AT825" i="1"/>
  <c r="BX825" i="1" s="1"/>
  <c r="CM825" i="1" s="1"/>
  <c r="AT826" i="1"/>
  <c r="BX826" i="1" s="1"/>
  <c r="CM826" i="1" s="1"/>
  <c r="AT827" i="1"/>
  <c r="BX827" i="1" s="1"/>
  <c r="CM827" i="1" s="1"/>
  <c r="AT828" i="1"/>
  <c r="BX828" i="1" s="1"/>
  <c r="CM828" i="1" s="1"/>
  <c r="AT829" i="1"/>
  <c r="BX829" i="1" s="1"/>
  <c r="CM829" i="1" s="1"/>
  <c r="AT830" i="1"/>
  <c r="BX830" i="1" s="1"/>
  <c r="CM830" i="1" s="1"/>
  <c r="AT831" i="1"/>
  <c r="BX831" i="1" s="1"/>
  <c r="CM831" i="1" s="1"/>
  <c r="AT832" i="1"/>
  <c r="BX832" i="1" s="1"/>
  <c r="CM832" i="1" s="1"/>
  <c r="AT833" i="1"/>
  <c r="BX833" i="1" s="1"/>
  <c r="CM833" i="1" s="1"/>
  <c r="AT834" i="1"/>
  <c r="BX834" i="1" s="1"/>
  <c r="CM834" i="1" s="1"/>
  <c r="AT835" i="1"/>
  <c r="BX835" i="1" s="1"/>
  <c r="CM835" i="1" s="1"/>
  <c r="AT836" i="1"/>
  <c r="BX836" i="1" s="1"/>
  <c r="CM836" i="1" s="1"/>
  <c r="AT837" i="1"/>
  <c r="BX837" i="1" s="1"/>
  <c r="CM837" i="1" s="1"/>
  <c r="AT838" i="1"/>
  <c r="BX838" i="1" s="1"/>
  <c r="CM838" i="1" s="1"/>
  <c r="AT839" i="1"/>
  <c r="BX839" i="1" s="1"/>
  <c r="CM839" i="1" s="1"/>
  <c r="AT840" i="1"/>
  <c r="BX840" i="1" s="1"/>
  <c r="CM840" i="1" s="1"/>
  <c r="AT841" i="1"/>
  <c r="BX841" i="1" s="1"/>
  <c r="CM841" i="1" s="1"/>
  <c r="AT842" i="1"/>
  <c r="BX842" i="1" s="1"/>
  <c r="CM842" i="1" s="1"/>
  <c r="AT843" i="1"/>
  <c r="BX843" i="1" s="1"/>
  <c r="CM843" i="1" s="1"/>
  <c r="AT844" i="1"/>
  <c r="BX844" i="1" s="1"/>
  <c r="CM844" i="1" s="1"/>
  <c r="AT845" i="1"/>
  <c r="BX845" i="1" s="1"/>
  <c r="CM845" i="1" s="1"/>
  <c r="AT846" i="1"/>
  <c r="BX846" i="1" s="1"/>
  <c r="CM846" i="1" s="1"/>
  <c r="AT847" i="1"/>
  <c r="BX847" i="1" s="1"/>
  <c r="CM847" i="1" s="1"/>
  <c r="AT848" i="1"/>
  <c r="BX848" i="1" s="1"/>
  <c r="CM848" i="1" s="1"/>
  <c r="AT849" i="1"/>
  <c r="BX849" i="1" s="1"/>
  <c r="CM849" i="1" s="1"/>
  <c r="AT850" i="1"/>
  <c r="BX850" i="1" s="1"/>
  <c r="CM850" i="1" s="1"/>
  <c r="AT851" i="1"/>
  <c r="BX851" i="1" s="1"/>
  <c r="CM851" i="1" s="1"/>
  <c r="AT852" i="1"/>
  <c r="BX852" i="1" s="1"/>
  <c r="CM852" i="1" s="1"/>
  <c r="AT853" i="1"/>
  <c r="BX853" i="1" s="1"/>
  <c r="CM853" i="1" s="1"/>
  <c r="AT854" i="1"/>
  <c r="BX854" i="1" s="1"/>
  <c r="CM854" i="1" s="1"/>
  <c r="AT855" i="1"/>
  <c r="BX855" i="1" s="1"/>
  <c r="CM855" i="1" s="1"/>
  <c r="AT856" i="1"/>
  <c r="BX856" i="1" s="1"/>
  <c r="CM856" i="1" s="1"/>
  <c r="AT857" i="1"/>
  <c r="BX857" i="1" s="1"/>
  <c r="CM857" i="1" s="1"/>
  <c r="AT858" i="1"/>
  <c r="BX858" i="1" s="1"/>
  <c r="CM858" i="1" s="1"/>
  <c r="AT859" i="1"/>
  <c r="BX859" i="1" s="1"/>
  <c r="CM859" i="1" s="1"/>
  <c r="AT860" i="1"/>
  <c r="BX860" i="1" s="1"/>
  <c r="CM860" i="1" s="1"/>
  <c r="AT861" i="1"/>
  <c r="BX861" i="1" s="1"/>
  <c r="CM861" i="1" s="1"/>
  <c r="AT862" i="1"/>
  <c r="BX862" i="1" s="1"/>
  <c r="CM862" i="1" s="1"/>
  <c r="AT863" i="1"/>
  <c r="BX863" i="1" s="1"/>
  <c r="CM863" i="1" s="1"/>
  <c r="AT864" i="1"/>
  <c r="BX864" i="1" s="1"/>
  <c r="CM864" i="1" s="1"/>
  <c r="AT865" i="1"/>
  <c r="BX865" i="1" s="1"/>
  <c r="CM865" i="1" s="1"/>
  <c r="AT866" i="1"/>
  <c r="BX866" i="1" s="1"/>
  <c r="CM866" i="1" s="1"/>
  <c r="AT867" i="1"/>
  <c r="BX867" i="1" s="1"/>
  <c r="CM867" i="1" s="1"/>
  <c r="AT868" i="1"/>
  <c r="BX868" i="1" s="1"/>
  <c r="CM868" i="1" s="1"/>
  <c r="AT869" i="1"/>
  <c r="BX869" i="1" s="1"/>
  <c r="CM869" i="1" s="1"/>
  <c r="AT870" i="1"/>
  <c r="BX870" i="1" s="1"/>
  <c r="CM870" i="1" s="1"/>
  <c r="AT871" i="1"/>
  <c r="BX871" i="1" s="1"/>
  <c r="CM871" i="1" s="1"/>
  <c r="AT872" i="1"/>
  <c r="BX872" i="1" s="1"/>
  <c r="CM872" i="1" s="1"/>
  <c r="AT873" i="1"/>
  <c r="BX873" i="1" s="1"/>
  <c r="CM873" i="1" s="1"/>
  <c r="AT874" i="1"/>
  <c r="BX874" i="1" s="1"/>
  <c r="CM874" i="1" s="1"/>
  <c r="AT875" i="1"/>
  <c r="BX875" i="1" s="1"/>
  <c r="CM875" i="1" s="1"/>
  <c r="AT876" i="1"/>
  <c r="BX876" i="1" s="1"/>
  <c r="CM876" i="1" s="1"/>
  <c r="AT877" i="1"/>
  <c r="BX877" i="1" s="1"/>
  <c r="CM877" i="1" s="1"/>
  <c r="AT878" i="1"/>
  <c r="BX878" i="1" s="1"/>
  <c r="CM878" i="1" s="1"/>
  <c r="AT879" i="1"/>
  <c r="BX879" i="1" s="1"/>
  <c r="CM879" i="1" s="1"/>
  <c r="AT880" i="1"/>
  <c r="BX880" i="1" s="1"/>
  <c r="CM880" i="1" s="1"/>
  <c r="AT881" i="1"/>
  <c r="BX881" i="1" s="1"/>
  <c r="CM881" i="1" s="1"/>
  <c r="AT882" i="1"/>
  <c r="BX882" i="1" s="1"/>
  <c r="CM882" i="1" s="1"/>
  <c r="AT883" i="1"/>
  <c r="BX883" i="1" s="1"/>
  <c r="CM883" i="1" s="1"/>
  <c r="AT884" i="1"/>
  <c r="BX884" i="1" s="1"/>
  <c r="CM884" i="1" s="1"/>
  <c r="AT885" i="1"/>
  <c r="BX885" i="1" s="1"/>
  <c r="CM885" i="1" s="1"/>
  <c r="AT886" i="1"/>
  <c r="BX886" i="1" s="1"/>
  <c r="CM886" i="1" s="1"/>
  <c r="AT887" i="1"/>
  <c r="BX887" i="1" s="1"/>
  <c r="CM887" i="1" s="1"/>
  <c r="AT888" i="1"/>
  <c r="BX888" i="1" s="1"/>
  <c r="CM888" i="1" s="1"/>
  <c r="AT889" i="1"/>
  <c r="BX889" i="1" s="1"/>
  <c r="CM889" i="1" s="1"/>
  <c r="AT890" i="1"/>
  <c r="BX890" i="1" s="1"/>
  <c r="CM890" i="1" s="1"/>
  <c r="AT891" i="1"/>
  <c r="BX891" i="1" s="1"/>
  <c r="CM891" i="1" s="1"/>
  <c r="AT892" i="1"/>
  <c r="BX892" i="1" s="1"/>
  <c r="CM892" i="1" s="1"/>
  <c r="AT893" i="1"/>
  <c r="BX893" i="1" s="1"/>
  <c r="CM893" i="1" s="1"/>
  <c r="AT894" i="1"/>
  <c r="BX894" i="1" s="1"/>
  <c r="CM894" i="1" s="1"/>
  <c r="AT895" i="1"/>
  <c r="BX895" i="1" s="1"/>
  <c r="CM895" i="1" s="1"/>
  <c r="AT896" i="1"/>
  <c r="BX896" i="1" s="1"/>
  <c r="CM896" i="1" s="1"/>
  <c r="AT897" i="1"/>
  <c r="BX897" i="1" s="1"/>
  <c r="CM897" i="1" s="1"/>
  <c r="AT898" i="1"/>
  <c r="BX898" i="1" s="1"/>
  <c r="CM898" i="1" s="1"/>
  <c r="AT899" i="1"/>
  <c r="BX899" i="1" s="1"/>
  <c r="CM899" i="1" s="1"/>
  <c r="AT900" i="1"/>
  <c r="BX900" i="1" s="1"/>
  <c r="CM900" i="1" s="1"/>
  <c r="AT901" i="1"/>
  <c r="BX901" i="1" s="1"/>
  <c r="CM901" i="1" s="1"/>
  <c r="AT902" i="1"/>
  <c r="BX902" i="1" s="1"/>
  <c r="CM902" i="1" s="1"/>
  <c r="AT903" i="1"/>
  <c r="BX903" i="1" s="1"/>
  <c r="CM903" i="1" s="1"/>
  <c r="AT904" i="1"/>
  <c r="BX904" i="1" s="1"/>
  <c r="CM904" i="1" s="1"/>
  <c r="AT905" i="1"/>
  <c r="BX905" i="1" s="1"/>
  <c r="CM905" i="1" s="1"/>
  <c r="AT906" i="1"/>
  <c r="BX906" i="1" s="1"/>
  <c r="CM906" i="1" s="1"/>
  <c r="AT907" i="1"/>
  <c r="BX907" i="1" s="1"/>
  <c r="CM907" i="1" s="1"/>
  <c r="AT908" i="1"/>
  <c r="BX908" i="1" s="1"/>
  <c r="CM908" i="1" s="1"/>
  <c r="AT909" i="1"/>
  <c r="BX909" i="1" s="1"/>
  <c r="CM909" i="1" s="1"/>
  <c r="AT910" i="1"/>
  <c r="BX910" i="1" s="1"/>
  <c r="CM910" i="1" s="1"/>
  <c r="AT911" i="1"/>
  <c r="BX911" i="1" s="1"/>
  <c r="CM911" i="1" s="1"/>
  <c r="AT912" i="1"/>
  <c r="BX912" i="1" s="1"/>
  <c r="CM912" i="1" s="1"/>
  <c r="AT913" i="1"/>
  <c r="BX913" i="1" s="1"/>
  <c r="CM913" i="1" s="1"/>
  <c r="AT914" i="1"/>
  <c r="BX914" i="1" s="1"/>
  <c r="CM914" i="1" s="1"/>
  <c r="AT915" i="1"/>
  <c r="BX915" i="1" s="1"/>
  <c r="CM915" i="1" s="1"/>
  <c r="AT916" i="1"/>
  <c r="BX916" i="1" s="1"/>
  <c r="CM916" i="1" s="1"/>
  <c r="AT917" i="1"/>
  <c r="BX917" i="1" s="1"/>
  <c r="CM917" i="1" s="1"/>
  <c r="AT918" i="1"/>
  <c r="BX918" i="1" s="1"/>
  <c r="CM918" i="1" s="1"/>
  <c r="AT919" i="1"/>
  <c r="BX919" i="1" s="1"/>
  <c r="CM919" i="1" s="1"/>
  <c r="AT920" i="1"/>
  <c r="BX920" i="1" s="1"/>
  <c r="CM920" i="1" s="1"/>
  <c r="AT921" i="1"/>
  <c r="BX921" i="1" s="1"/>
  <c r="CM921" i="1" s="1"/>
  <c r="AT922" i="1"/>
  <c r="BX922" i="1" s="1"/>
  <c r="CM922" i="1" s="1"/>
  <c r="AT923" i="1"/>
  <c r="BX923" i="1" s="1"/>
  <c r="CM923" i="1" s="1"/>
  <c r="AT924" i="1"/>
  <c r="BX924" i="1" s="1"/>
  <c r="CM924" i="1" s="1"/>
  <c r="AT925" i="1"/>
  <c r="BX925" i="1" s="1"/>
  <c r="CM925" i="1" s="1"/>
  <c r="AT926" i="1"/>
  <c r="BX926" i="1" s="1"/>
  <c r="CM926" i="1" s="1"/>
  <c r="AT927" i="1"/>
  <c r="BX927" i="1" s="1"/>
  <c r="CM927" i="1" s="1"/>
  <c r="AT928" i="1"/>
  <c r="BX928" i="1" s="1"/>
  <c r="CM928" i="1" s="1"/>
  <c r="AT929" i="1"/>
  <c r="BX929" i="1" s="1"/>
  <c r="CM929" i="1" s="1"/>
  <c r="AT930" i="1"/>
  <c r="BX930" i="1" s="1"/>
  <c r="CM930" i="1" s="1"/>
  <c r="AT931" i="1"/>
  <c r="BX931" i="1" s="1"/>
  <c r="CM931" i="1" s="1"/>
  <c r="AT932" i="1"/>
  <c r="BX932" i="1" s="1"/>
  <c r="CM932" i="1" s="1"/>
  <c r="AT933" i="1"/>
  <c r="BX933" i="1" s="1"/>
  <c r="CM933" i="1" s="1"/>
  <c r="AT934" i="1"/>
  <c r="BX934" i="1" s="1"/>
  <c r="CM934" i="1" s="1"/>
  <c r="AT935" i="1"/>
  <c r="BX935" i="1" s="1"/>
  <c r="CM935" i="1" s="1"/>
  <c r="AT936" i="1"/>
  <c r="BX936" i="1" s="1"/>
  <c r="CM936" i="1" s="1"/>
  <c r="AT937" i="1"/>
  <c r="BX937" i="1" s="1"/>
  <c r="CM937" i="1" s="1"/>
  <c r="AT938" i="1"/>
  <c r="BX938" i="1" s="1"/>
  <c r="CM938" i="1" s="1"/>
  <c r="AT939" i="1"/>
  <c r="BX939" i="1" s="1"/>
  <c r="CM939" i="1" s="1"/>
  <c r="AT940" i="1"/>
  <c r="BX940" i="1" s="1"/>
  <c r="CM940" i="1" s="1"/>
  <c r="AT941" i="1"/>
  <c r="BX941" i="1" s="1"/>
  <c r="CM941" i="1" s="1"/>
  <c r="AT942" i="1"/>
  <c r="BX942" i="1" s="1"/>
  <c r="CM942" i="1" s="1"/>
  <c r="AT943" i="1"/>
  <c r="BX943" i="1" s="1"/>
  <c r="CM943" i="1" s="1"/>
  <c r="AT944" i="1"/>
  <c r="BX944" i="1" s="1"/>
  <c r="CM944" i="1" s="1"/>
  <c r="AT945" i="1"/>
  <c r="BX945" i="1" s="1"/>
  <c r="CM945" i="1" s="1"/>
  <c r="AT946" i="1"/>
  <c r="BX946" i="1" s="1"/>
  <c r="CM946" i="1" s="1"/>
  <c r="AT947" i="1"/>
  <c r="BX947" i="1" s="1"/>
  <c r="CM947" i="1" s="1"/>
  <c r="AT948" i="1"/>
  <c r="BX948" i="1" s="1"/>
  <c r="CM948" i="1" s="1"/>
  <c r="AT949" i="1"/>
  <c r="BX949" i="1" s="1"/>
  <c r="CM949" i="1" s="1"/>
  <c r="AT950" i="1"/>
  <c r="BX950" i="1" s="1"/>
  <c r="CM950" i="1" s="1"/>
  <c r="AT951" i="1"/>
  <c r="BX951" i="1" s="1"/>
  <c r="CM951" i="1" s="1"/>
  <c r="AT952" i="1"/>
  <c r="BX952" i="1" s="1"/>
  <c r="CM952" i="1" s="1"/>
  <c r="AT953" i="1"/>
  <c r="BX953" i="1" s="1"/>
  <c r="CM953" i="1" s="1"/>
  <c r="AT954" i="1"/>
  <c r="BX954" i="1" s="1"/>
  <c r="CM954" i="1" s="1"/>
  <c r="AT955" i="1"/>
  <c r="BX955" i="1" s="1"/>
  <c r="CM955" i="1" s="1"/>
  <c r="AT956" i="1"/>
  <c r="BX956" i="1" s="1"/>
  <c r="CM956" i="1" s="1"/>
  <c r="AT957" i="1"/>
  <c r="BX957" i="1" s="1"/>
  <c r="CM957" i="1" s="1"/>
  <c r="AT958" i="1"/>
  <c r="BX958" i="1" s="1"/>
  <c r="CM958" i="1" s="1"/>
  <c r="AT959" i="1"/>
  <c r="BX959" i="1" s="1"/>
  <c r="CM959" i="1" s="1"/>
  <c r="AT960" i="1"/>
  <c r="BX960" i="1" s="1"/>
  <c r="CM960" i="1" s="1"/>
  <c r="AT961" i="1"/>
  <c r="BX961" i="1" s="1"/>
  <c r="CM961" i="1" s="1"/>
  <c r="AT962" i="1"/>
  <c r="BX962" i="1" s="1"/>
  <c r="CM962" i="1" s="1"/>
  <c r="AT963" i="1"/>
  <c r="BX963" i="1" s="1"/>
  <c r="CM963" i="1" s="1"/>
  <c r="AT964" i="1"/>
  <c r="BX964" i="1" s="1"/>
  <c r="CM964" i="1" s="1"/>
  <c r="AT965" i="1"/>
  <c r="BX965" i="1" s="1"/>
  <c r="CM965" i="1" s="1"/>
  <c r="AT966" i="1"/>
  <c r="BX966" i="1" s="1"/>
  <c r="CM966" i="1" s="1"/>
  <c r="AT967" i="1"/>
  <c r="BX967" i="1" s="1"/>
  <c r="CM967" i="1" s="1"/>
  <c r="AT968" i="1"/>
  <c r="BX968" i="1" s="1"/>
  <c r="CM968" i="1" s="1"/>
  <c r="AT969" i="1"/>
  <c r="BX969" i="1" s="1"/>
  <c r="CM969" i="1" s="1"/>
  <c r="AT970" i="1"/>
  <c r="BX970" i="1" s="1"/>
  <c r="CM970" i="1" s="1"/>
  <c r="AT971" i="1"/>
  <c r="BX971" i="1" s="1"/>
  <c r="CM971" i="1" s="1"/>
  <c r="AT972" i="1"/>
  <c r="BX972" i="1" s="1"/>
  <c r="CM972" i="1" s="1"/>
  <c r="AT973" i="1"/>
  <c r="BX973" i="1" s="1"/>
  <c r="CM973" i="1" s="1"/>
  <c r="AT974" i="1"/>
  <c r="BX974" i="1" s="1"/>
  <c r="CM974" i="1" s="1"/>
  <c r="AT975" i="1"/>
  <c r="BX975" i="1" s="1"/>
  <c r="CM975" i="1" s="1"/>
  <c r="AT976" i="1"/>
  <c r="BX976" i="1" s="1"/>
  <c r="CM976" i="1" s="1"/>
  <c r="AT977" i="1"/>
  <c r="BX977" i="1" s="1"/>
  <c r="CM977" i="1" s="1"/>
  <c r="AT978" i="1"/>
  <c r="BX978" i="1" s="1"/>
  <c r="CM978" i="1" s="1"/>
  <c r="AT979" i="1"/>
  <c r="BX979" i="1" s="1"/>
  <c r="CM979" i="1" s="1"/>
  <c r="AT980" i="1"/>
  <c r="BX980" i="1" s="1"/>
  <c r="CM980" i="1" s="1"/>
  <c r="AT981" i="1"/>
  <c r="BX981" i="1" s="1"/>
  <c r="CM981" i="1" s="1"/>
  <c r="AT982" i="1"/>
  <c r="BX982" i="1" s="1"/>
  <c r="CM982" i="1" s="1"/>
  <c r="AT983" i="1"/>
  <c r="BX983" i="1" s="1"/>
  <c r="CM983" i="1" s="1"/>
  <c r="AT984" i="1"/>
  <c r="BX984" i="1" s="1"/>
  <c r="CM984" i="1" s="1"/>
  <c r="AT985" i="1"/>
  <c r="BX985" i="1" s="1"/>
  <c r="CM985" i="1" s="1"/>
  <c r="AT986" i="1"/>
  <c r="BX986" i="1" s="1"/>
  <c r="CM986" i="1" s="1"/>
  <c r="AT987" i="1"/>
  <c r="BX987" i="1" s="1"/>
  <c r="CM987" i="1" s="1"/>
  <c r="AT988" i="1"/>
  <c r="BX988" i="1" s="1"/>
  <c r="CM988" i="1" s="1"/>
  <c r="AT989" i="1"/>
  <c r="BX989" i="1" s="1"/>
  <c r="CM989" i="1" s="1"/>
  <c r="AT990" i="1"/>
  <c r="BX990" i="1" s="1"/>
  <c r="CM990" i="1" s="1"/>
  <c r="AT991" i="1"/>
  <c r="BX991" i="1" s="1"/>
  <c r="CM991" i="1" s="1"/>
  <c r="AT992" i="1"/>
  <c r="BX992" i="1" s="1"/>
  <c r="CM992" i="1" s="1"/>
  <c r="AT993" i="1"/>
  <c r="BX993" i="1" s="1"/>
  <c r="CM993" i="1" s="1"/>
  <c r="AT994" i="1"/>
  <c r="BX994" i="1" s="1"/>
  <c r="CM994" i="1" s="1"/>
  <c r="AT995" i="1"/>
  <c r="BX995" i="1" s="1"/>
  <c r="CM995" i="1" s="1"/>
  <c r="AT996" i="1"/>
  <c r="BX996" i="1" s="1"/>
  <c r="CM996" i="1" s="1"/>
  <c r="AT997" i="1"/>
  <c r="BX997" i="1" s="1"/>
  <c r="CM997" i="1" s="1"/>
  <c r="AT998" i="1"/>
  <c r="BX998" i="1" s="1"/>
  <c r="CM998" i="1" s="1"/>
  <c r="AT999" i="1"/>
  <c r="BX999" i="1" s="1"/>
  <c r="CM999" i="1" s="1"/>
  <c r="AT1000" i="1"/>
  <c r="BX1000" i="1" s="1"/>
  <c r="CM1000" i="1" s="1"/>
  <c r="AT1001" i="1"/>
  <c r="BX1001" i="1" s="1"/>
  <c r="CM1001" i="1" s="1"/>
  <c r="AT1002" i="1"/>
  <c r="BX1002" i="1" s="1"/>
  <c r="CM1002" i="1" s="1"/>
  <c r="AT1003" i="1"/>
  <c r="BX1003" i="1" s="1"/>
  <c r="CM1003" i="1" s="1"/>
  <c r="AT1004" i="1"/>
  <c r="BX1004" i="1" s="1"/>
  <c r="CM1004" i="1" s="1"/>
  <c r="AT1005" i="1"/>
  <c r="BX1005" i="1" s="1"/>
  <c r="CM1005" i="1" s="1"/>
  <c r="AT1006" i="1"/>
  <c r="BX1006" i="1" s="1"/>
  <c r="CM1006" i="1" s="1"/>
  <c r="AT1007" i="1"/>
  <c r="BX1007" i="1" s="1"/>
  <c r="CM1007" i="1" s="1"/>
  <c r="AT1008" i="1"/>
  <c r="BX1008" i="1" s="1"/>
  <c r="CM1008" i="1" s="1"/>
  <c r="AT1009" i="1"/>
  <c r="BX1009" i="1" s="1"/>
  <c r="CM1009" i="1" s="1"/>
  <c r="AT1010" i="1"/>
  <c r="BX1010" i="1" s="1"/>
  <c r="CM1010" i="1" s="1"/>
  <c r="AT1011" i="1"/>
  <c r="BX1011" i="1" s="1"/>
  <c r="CM1011" i="1" s="1"/>
  <c r="AT1012" i="1"/>
  <c r="BX1012" i="1" s="1"/>
  <c r="CM1012" i="1" s="1"/>
  <c r="AT1013" i="1"/>
  <c r="BX1013" i="1" s="1"/>
  <c r="CM1013" i="1" s="1"/>
  <c r="AT1014" i="1"/>
  <c r="BX1014" i="1" s="1"/>
  <c r="CM1014" i="1" s="1"/>
  <c r="AT1015" i="1"/>
  <c r="BX1015" i="1" s="1"/>
  <c r="CM1015" i="1" s="1"/>
  <c r="AT1016" i="1"/>
  <c r="BX1016" i="1" s="1"/>
  <c r="CM1016" i="1" s="1"/>
  <c r="AT1017" i="1"/>
  <c r="BX1017" i="1" s="1"/>
  <c r="CM1017" i="1" s="1"/>
  <c r="AT1018" i="1"/>
  <c r="BX1018" i="1" s="1"/>
  <c r="CM1018" i="1" s="1"/>
  <c r="AT1019" i="1"/>
  <c r="BX1019" i="1" s="1"/>
  <c r="CM1019" i="1" s="1"/>
  <c r="AT1020" i="1"/>
  <c r="BX1020" i="1" s="1"/>
  <c r="CM1020" i="1" s="1"/>
  <c r="AT1021" i="1"/>
  <c r="BX1021" i="1" s="1"/>
  <c r="CM1021" i="1" s="1"/>
  <c r="AT1022" i="1"/>
  <c r="BX1022" i="1" s="1"/>
  <c r="CM1022" i="1" s="1"/>
  <c r="AT1023" i="1"/>
  <c r="BX1023" i="1" s="1"/>
  <c r="CM1023" i="1" s="1"/>
  <c r="AT1024" i="1"/>
  <c r="BX1024" i="1" s="1"/>
  <c r="CM1024" i="1" s="1"/>
  <c r="AT1025" i="1"/>
  <c r="BX1025" i="1" s="1"/>
  <c r="CM1025" i="1" s="1"/>
  <c r="AT1026" i="1"/>
  <c r="BX1026" i="1" s="1"/>
  <c r="CM1026" i="1" s="1"/>
  <c r="AT1027" i="1"/>
  <c r="BX1027" i="1" s="1"/>
  <c r="CM1027" i="1" s="1"/>
  <c r="AT1028" i="1"/>
  <c r="BX1028" i="1" s="1"/>
  <c r="CM1028" i="1" s="1"/>
  <c r="AT1029" i="1"/>
  <c r="BX1029" i="1" s="1"/>
  <c r="CM1029" i="1" s="1"/>
  <c r="AT1030" i="1"/>
  <c r="BX1030" i="1" s="1"/>
  <c r="CM1030" i="1" s="1"/>
  <c r="AT1031" i="1"/>
  <c r="BX1031" i="1" s="1"/>
  <c r="CM1031" i="1" s="1"/>
  <c r="AT1032" i="1"/>
  <c r="BX1032" i="1" s="1"/>
  <c r="CM1032" i="1" s="1"/>
  <c r="AT1033" i="1"/>
  <c r="BX1033" i="1" s="1"/>
  <c r="CM1033" i="1" s="1"/>
  <c r="AT1034" i="1"/>
  <c r="BX1034" i="1" s="1"/>
  <c r="CM1034" i="1" s="1"/>
  <c r="AT1035" i="1"/>
  <c r="BX1035" i="1" s="1"/>
  <c r="CM1035" i="1" s="1"/>
  <c r="AT1036" i="1"/>
  <c r="BX1036" i="1" s="1"/>
  <c r="CM1036" i="1" s="1"/>
  <c r="AT1037" i="1"/>
  <c r="BX1037" i="1" s="1"/>
  <c r="CM1037" i="1" s="1"/>
  <c r="AT1038" i="1"/>
  <c r="BX1038" i="1" s="1"/>
  <c r="CM1038" i="1" s="1"/>
  <c r="AT1039" i="1"/>
  <c r="BX1039" i="1" s="1"/>
  <c r="CM1039" i="1" s="1"/>
  <c r="AT1040" i="1"/>
  <c r="BX1040" i="1" s="1"/>
  <c r="CM1040" i="1" s="1"/>
  <c r="AT1041" i="1"/>
  <c r="BX1041" i="1" s="1"/>
  <c r="CM1041" i="1" s="1"/>
  <c r="AT1042" i="1"/>
  <c r="BX1042" i="1" s="1"/>
  <c r="CM1042" i="1" s="1"/>
  <c r="AT1043" i="1"/>
  <c r="BX1043" i="1" s="1"/>
  <c r="CM1043" i="1" s="1"/>
  <c r="AT1044" i="1"/>
  <c r="BX1044" i="1" s="1"/>
  <c r="CM1044" i="1" s="1"/>
  <c r="AT1045" i="1"/>
  <c r="BX1045" i="1" s="1"/>
  <c r="CM1045" i="1" s="1"/>
  <c r="AT1046" i="1"/>
  <c r="BX1046" i="1" s="1"/>
  <c r="CM1046" i="1" s="1"/>
  <c r="AT1047" i="1"/>
  <c r="BX1047" i="1" s="1"/>
  <c r="CM1047" i="1" s="1"/>
  <c r="AT1048" i="1"/>
  <c r="BX1048" i="1" s="1"/>
  <c r="CM1048" i="1" s="1"/>
  <c r="AT1049" i="1"/>
  <c r="BX1049" i="1" s="1"/>
  <c r="CM1049" i="1" s="1"/>
  <c r="AT1050" i="1"/>
  <c r="BX1050" i="1" s="1"/>
  <c r="CM1050" i="1" s="1"/>
  <c r="AT1051" i="1"/>
  <c r="BX1051" i="1" s="1"/>
  <c r="CM1051" i="1" s="1"/>
  <c r="AT1052" i="1"/>
  <c r="BX1052" i="1" s="1"/>
  <c r="CM1052" i="1" s="1"/>
  <c r="AT1053" i="1"/>
  <c r="BX1053" i="1" s="1"/>
  <c r="CM1053" i="1" s="1"/>
  <c r="AT1054" i="1"/>
  <c r="BX1054" i="1" s="1"/>
  <c r="CM1054" i="1" s="1"/>
  <c r="AT1055" i="1"/>
  <c r="BX1055" i="1" s="1"/>
  <c r="CM1055" i="1" s="1"/>
  <c r="AT1056" i="1"/>
  <c r="BX1056" i="1" s="1"/>
  <c r="CM1056" i="1" s="1"/>
  <c r="AT1057" i="1"/>
  <c r="BX1057" i="1" s="1"/>
  <c r="CM1057" i="1" s="1"/>
  <c r="AT1058" i="1"/>
  <c r="BX1058" i="1" s="1"/>
  <c r="CM1058" i="1" s="1"/>
  <c r="AT1059" i="1"/>
  <c r="BX1059" i="1" s="1"/>
  <c r="CM1059" i="1" s="1"/>
  <c r="AT1060" i="1"/>
  <c r="BX1060" i="1" s="1"/>
  <c r="CM1060" i="1" s="1"/>
  <c r="AT1061" i="1"/>
  <c r="BX1061" i="1" s="1"/>
  <c r="CM1061" i="1" s="1"/>
  <c r="AT1062" i="1"/>
  <c r="BX1062" i="1" s="1"/>
  <c r="CM1062" i="1" s="1"/>
  <c r="AT1063" i="1"/>
  <c r="BX1063" i="1" s="1"/>
  <c r="CM1063" i="1" s="1"/>
  <c r="AT1064" i="1"/>
  <c r="BX1064" i="1" s="1"/>
  <c r="CM1064" i="1" s="1"/>
  <c r="AT1065" i="1"/>
  <c r="BX1065" i="1" s="1"/>
  <c r="CM1065" i="1" s="1"/>
  <c r="AT1066" i="1"/>
  <c r="BX1066" i="1" s="1"/>
  <c r="CM1066" i="1" s="1"/>
  <c r="AT1067" i="1"/>
  <c r="BX1067" i="1" s="1"/>
  <c r="CM1067" i="1" s="1"/>
  <c r="AT1068" i="1"/>
  <c r="BX1068" i="1" s="1"/>
  <c r="CM1068" i="1" s="1"/>
  <c r="AT1069" i="1"/>
  <c r="BX1069" i="1" s="1"/>
  <c r="CM1069" i="1" s="1"/>
  <c r="AT1070" i="1"/>
  <c r="BX1070" i="1" s="1"/>
  <c r="CM1070" i="1" s="1"/>
  <c r="AT1071" i="1"/>
  <c r="BX1071" i="1" s="1"/>
  <c r="CM1071" i="1" s="1"/>
  <c r="AT1072" i="1"/>
  <c r="BX1072" i="1" s="1"/>
  <c r="CM1072" i="1" s="1"/>
  <c r="AT1073" i="1"/>
  <c r="BX1073" i="1" s="1"/>
  <c r="CM1073" i="1" s="1"/>
  <c r="AT1074" i="1"/>
  <c r="BX1074" i="1" s="1"/>
  <c r="CM1074" i="1" s="1"/>
  <c r="AT1075" i="1"/>
  <c r="BX1075" i="1" s="1"/>
  <c r="CM1075" i="1" s="1"/>
  <c r="AT1076" i="1"/>
  <c r="BX1076" i="1" s="1"/>
  <c r="CM1076" i="1" s="1"/>
  <c r="AT1077" i="1"/>
  <c r="BX1077" i="1" s="1"/>
  <c r="CM1077" i="1" s="1"/>
  <c r="AT1078" i="1"/>
  <c r="BX1078" i="1" s="1"/>
  <c r="CM1078" i="1" s="1"/>
  <c r="AT1079" i="1"/>
  <c r="BX1079" i="1" s="1"/>
  <c r="CM1079" i="1" s="1"/>
  <c r="AT1080" i="1"/>
  <c r="BX1080" i="1" s="1"/>
  <c r="CM1080" i="1" s="1"/>
  <c r="AT1081" i="1"/>
  <c r="BX1081" i="1" s="1"/>
  <c r="CM1081" i="1" s="1"/>
  <c r="AT1082" i="1"/>
  <c r="BX1082" i="1" s="1"/>
  <c r="CM1082" i="1" s="1"/>
  <c r="AT1083" i="1"/>
  <c r="BX1083" i="1" s="1"/>
  <c r="CM1083" i="1" s="1"/>
  <c r="AT1084" i="1"/>
  <c r="BX1084" i="1" s="1"/>
  <c r="CM1084" i="1" s="1"/>
  <c r="AT1085" i="1"/>
  <c r="BX1085" i="1" s="1"/>
  <c r="CM1085" i="1" s="1"/>
  <c r="AT1086" i="1"/>
  <c r="BX1086" i="1" s="1"/>
  <c r="CM1086" i="1" s="1"/>
  <c r="AT1087" i="1"/>
  <c r="BX1087" i="1" s="1"/>
  <c r="CM1087" i="1" s="1"/>
  <c r="AT1088" i="1"/>
  <c r="BX1088" i="1" s="1"/>
  <c r="CM1088" i="1" s="1"/>
  <c r="AT1089" i="1"/>
  <c r="BX1089" i="1" s="1"/>
  <c r="CM1089" i="1" s="1"/>
  <c r="AT1090" i="1"/>
  <c r="BX1090" i="1" s="1"/>
  <c r="CM1090" i="1" s="1"/>
  <c r="AT1091" i="1"/>
  <c r="BX1091" i="1" s="1"/>
  <c r="CM1091" i="1" s="1"/>
  <c r="AT1092" i="1"/>
  <c r="BX1092" i="1" s="1"/>
  <c r="CM1092" i="1" s="1"/>
  <c r="AT1093" i="1"/>
  <c r="BX1093" i="1" s="1"/>
  <c r="CM1093" i="1" s="1"/>
  <c r="AT1094" i="1"/>
  <c r="BX1094" i="1" s="1"/>
  <c r="CM1094" i="1" s="1"/>
  <c r="AT1095" i="1"/>
  <c r="BX1095" i="1" s="1"/>
  <c r="CM1095" i="1" s="1"/>
  <c r="AT1096" i="1"/>
  <c r="BX1096" i="1" s="1"/>
  <c r="CM1096" i="1" s="1"/>
  <c r="AT1097" i="1"/>
  <c r="BX1097" i="1" s="1"/>
  <c r="CM1097" i="1" s="1"/>
  <c r="AT1098" i="1"/>
  <c r="BX1098" i="1" s="1"/>
  <c r="CM1098" i="1" s="1"/>
  <c r="AT1099" i="1"/>
  <c r="BX1099" i="1" s="1"/>
  <c r="CM1099" i="1" s="1"/>
  <c r="AT1100" i="1"/>
  <c r="BX1100" i="1" s="1"/>
  <c r="CM1100" i="1" s="1"/>
  <c r="AT1101" i="1"/>
  <c r="BX1101" i="1" s="1"/>
  <c r="CM1101" i="1" s="1"/>
  <c r="AT1102" i="1"/>
  <c r="BX1102" i="1" s="1"/>
  <c r="CM1102" i="1" s="1"/>
  <c r="AT1103" i="1"/>
  <c r="BX1103" i="1" s="1"/>
  <c r="CM1103" i="1" s="1"/>
  <c r="AT1104" i="1"/>
  <c r="BX1104" i="1" s="1"/>
  <c r="CM1104" i="1" s="1"/>
  <c r="AT1105" i="1"/>
  <c r="BX1105" i="1" s="1"/>
  <c r="CM1105" i="1" s="1"/>
  <c r="AT1106" i="1"/>
  <c r="BX1106" i="1" s="1"/>
  <c r="CM1106" i="1" s="1"/>
  <c r="AT1107" i="1"/>
  <c r="BX1107" i="1" s="1"/>
  <c r="CM1107" i="1" s="1"/>
  <c r="AT1108" i="1"/>
  <c r="BX1108" i="1" s="1"/>
  <c r="CM1108" i="1" s="1"/>
  <c r="AT1109" i="1"/>
  <c r="BX1109" i="1" s="1"/>
  <c r="CM1109" i="1" s="1"/>
  <c r="AT1110" i="1"/>
  <c r="BX1110" i="1" s="1"/>
  <c r="CM1110" i="1" s="1"/>
  <c r="AT1111" i="1"/>
  <c r="BX1111" i="1" s="1"/>
  <c r="CM1111" i="1" s="1"/>
  <c r="AT1112" i="1"/>
  <c r="BX1112" i="1" s="1"/>
  <c r="CM1112" i="1" s="1"/>
  <c r="AT1113" i="1"/>
  <c r="BX1113" i="1" s="1"/>
  <c r="CM1113" i="1" s="1"/>
  <c r="AT1114" i="1"/>
  <c r="BX1114" i="1" s="1"/>
  <c r="CM1114" i="1" s="1"/>
  <c r="AT1115" i="1"/>
  <c r="BX1115" i="1" s="1"/>
  <c r="CM1115" i="1" s="1"/>
  <c r="AT1116" i="1"/>
  <c r="BX1116" i="1" s="1"/>
  <c r="CM1116" i="1" s="1"/>
  <c r="AT1117" i="1"/>
  <c r="BX1117" i="1" s="1"/>
  <c r="CM1117" i="1" s="1"/>
  <c r="AT1118" i="1"/>
  <c r="BX1118" i="1" s="1"/>
  <c r="CM1118" i="1" s="1"/>
  <c r="AT1119" i="1"/>
  <c r="BX1119" i="1" s="1"/>
  <c r="CM1119" i="1" s="1"/>
  <c r="AT1120" i="1"/>
  <c r="BX1120" i="1" s="1"/>
  <c r="CM1120" i="1" s="1"/>
  <c r="AT1121" i="1"/>
  <c r="BX1121" i="1" s="1"/>
  <c r="CM1121" i="1" s="1"/>
  <c r="AT1122" i="1"/>
  <c r="BX1122" i="1" s="1"/>
  <c r="CM1122" i="1" s="1"/>
  <c r="AT1123" i="1"/>
  <c r="BX1123" i="1" s="1"/>
  <c r="CM1123" i="1" s="1"/>
  <c r="AT1124" i="1"/>
  <c r="BX1124" i="1" s="1"/>
  <c r="CM1124" i="1" s="1"/>
  <c r="AT1125" i="1"/>
  <c r="BX1125" i="1" s="1"/>
  <c r="CM1125" i="1" s="1"/>
  <c r="AT1126" i="1"/>
  <c r="BX1126" i="1" s="1"/>
  <c r="CM1126" i="1" s="1"/>
  <c r="AT1127" i="1"/>
  <c r="BX1127" i="1" s="1"/>
  <c r="CM1127" i="1" s="1"/>
  <c r="AT1128" i="1"/>
  <c r="BX1128" i="1" s="1"/>
  <c r="CM1128" i="1" s="1"/>
  <c r="AT1129" i="1"/>
  <c r="BX1129" i="1" s="1"/>
  <c r="CM1129" i="1" s="1"/>
  <c r="AT1130" i="1"/>
  <c r="BX1130" i="1" s="1"/>
  <c r="CM1130" i="1" s="1"/>
  <c r="AT1131" i="1"/>
  <c r="BX1131" i="1" s="1"/>
  <c r="CM1131" i="1" s="1"/>
  <c r="AT1132" i="1"/>
  <c r="BX1132" i="1" s="1"/>
  <c r="CM1132" i="1" s="1"/>
  <c r="AT1133" i="1"/>
  <c r="BX1133" i="1" s="1"/>
  <c r="CM1133" i="1" s="1"/>
  <c r="AT1134" i="1"/>
  <c r="BX1134" i="1" s="1"/>
  <c r="CM1134" i="1" s="1"/>
  <c r="AT1135" i="1"/>
  <c r="BX1135" i="1" s="1"/>
  <c r="CM1135" i="1" s="1"/>
  <c r="AT1136" i="1"/>
  <c r="BX1136" i="1" s="1"/>
  <c r="CM1136" i="1" s="1"/>
  <c r="AT1137" i="1"/>
  <c r="BX1137" i="1" s="1"/>
  <c r="CM1137" i="1" s="1"/>
  <c r="AT1138" i="1"/>
  <c r="BX1138" i="1" s="1"/>
  <c r="CM1138" i="1" s="1"/>
  <c r="AT1139" i="1"/>
  <c r="BX1139" i="1" s="1"/>
  <c r="CM1139" i="1" s="1"/>
  <c r="AT1140" i="1"/>
  <c r="BX1140" i="1" s="1"/>
  <c r="CM1140" i="1" s="1"/>
  <c r="AT1141" i="1"/>
  <c r="BX1141" i="1" s="1"/>
  <c r="CM1141" i="1" s="1"/>
  <c r="AT1142" i="1"/>
  <c r="BX1142" i="1" s="1"/>
  <c r="CM1142" i="1" s="1"/>
  <c r="AT1143" i="1"/>
  <c r="BX1143" i="1" s="1"/>
  <c r="CM1143" i="1" s="1"/>
  <c r="AT1144" i="1"/>
  <c r="BX1144" i="1" s="1"/>
  <c r="CM1144" i="1" s="1"/>
  <c r="AT1145" i="1"/>
  <c r="BX1145" i="1" s="1"/>
  <c r="CM1145" i="1" s="1"/>
  <c r="AT1146" i="1"/>
  <c r="BX1146" i="1" s="1"/>
  <c r="CM1146" i="1" s="1"/>
  <c r="AT1147" i="1"/>
  <c r="BX1147" i="1" s="1"/>
  <c r="CM1147" i="1" s="1"/>
  <c r="AT1148" i="1"/>
  <c r="BX1148" i="1" s="1"/>
  <c r="CM1148" i="1" s="1"/>
  <c r="AT1149" i="1"/>
  <c r="BX1149" i="1" s="1"/>
  <c r="CM1149" i="1" s="1"/>
  <c r="AT1150" i="1"/>
  <c r="BX1150" i="1" s="1"/>
  <c r="CM1150" i="1" s="1"/>
  <c r="AT1151" i="1"/>
  <c r="BX1151" i="1" s="1"/>
  <c r="CM1151" i="1" s="1"/>
  <c r="AT1152" i="1"/>
  <c r="BX1152" i="1" s="1"/>
  <c r="CM1152" i="1" s="1"/>
  <c r="AT1153" i="1"/>
  <c r="BX1153" i="1" s="1"/>
  <c r="CM1153" i="1" s="1"/>
  <c r="AT1154" i="1"/>
  <c r="BX1154" i="1" s="1"/>
  <c r="CM1154" i="1" s="1"/>
  <c r="AT1155" i="1"/>
  <c r="BX1155" i="1" s="1"/>
  <c r="CM1155" i="1" s="1"/>
  <c r="AT1156" i="1"/>
  <c r="BX1156" i="1" s="1"/>
  <c r="CM1156" i="1" s="1"/>
  <c r="AT1157" i="1"/>
  <c r="BX1157" i="1" s="1"/>
  <c r="CM1157" i="1" s="1"/>
  <c r="AT1158" i="1"/>
  <c r="BX1158" i="1" s="1"/>
  <c r="CM1158" i="1" s="1"/>
  <c r="AT1159" i="1"/>
  <c r="BX1159" i="1" s="1"/>
  <c r="CM1159" i="1" s="1"/>
  <c r="AT1160" i="1"/>
  <c r="BX1160" i="1" s="1"/>
  <c r="CM1160" i="1" s="1"/>
  <c r="AT1161" i="1"/>
  <c r="BX1161" i="1" s="1"/>
  <c r="CM1161" i="1" s="1"/>
  <c r="AT1162" i="1"/>
  <c r="BX1162" i="1" s="1"/>
  <c r="CM1162" i="1" s="1"/>
  <c r="AT1163" i="1"/>
  <c r="BX1163" i="1" s="1"/>
  <c r="CM1163" i="1" s="1"/>
  <c r="AT1164" i="1"/>
  <c r="BX1164" i="1" s="1"/>
  <c r="CM1164" i="1" s="1"/>
  <c r="AT1165" i="1"/>
  <c r="BX1165" i="1" s="1"/>
  <c r="CM1165" i="1" s="1"/>
  <c r="AT1166" i="1"/>
  <c r="BX1166" i="1" s="1"/>
  <c r="CM1166" i="1" s="1"/>
  <c r="AT1167" i="1"/>
  <c r="BX1167" i="1" s="1"/>
  <c r="CM1167" i="1" s="1"/>
  <c r="AT1168" i="1"/>
  <c r="BX1168" i="1" s="1"/>
  <c r="CM1168" i="1" s="1"/>
  <c r="AT1169" i="1"/>
  <c r="BX1169" i="1" s="1"/>
  <c r="CM1169" i="1" s="1"/>
  <c r="AT1170" i="1"/>
  <c r="BX1170" i="1" s="1"/>
  <c r="CM1170" i="1" s="1"/>
  <c r="AT1171" i="1"/>
  <c r="BX1171" i="1" s="1"/>
  <c r="CM1171" i="1" s="1"/>
  <c r="AT1172" i="1"/>
  <c r="BX1172" i="1" s="1"/>
  <c r="CM1172" i="1" s="1"/>
  <c r="AT1173" i="1"/>
  <c r="BX1173" i="1" s="1"/>
  <c r="CM1173" i="1" s="1"/>
  <c r="AT1174" i="1"/>
  <c r="BX1174" i="1" s="1"/>
  <c r="CM1174" i="1" s="1"/>
  <c r="AT1175" i="1"/>
  <c r="BX1175" i="1" s="1"/>
  <c r="CM1175" i="1" s="1"/>
  <c r="AT1176" i="1"/>
  <c r="BX1176" i="1" s="1"/>
  <c r="CM1176" i="1" s="1"/>
  <c r="AT1177" i="1"/>
  <c r="BX1177" i="1" s="1"/>
  <c r="CM1177" i="1" s="1"/>
  <c r="AT1178" i="1"/>
  <c r="BX1178" i="1" s="1"/>
  <c r="CM1178" i="1" s="1"/>
  <c r="AT1179" i="1"/>
  <c r="BX1179" i="1" s="1"/>
  <c r="CM1179" i="1" s="1"/>
  <c r="AT1180" i="1"/>
  <c r="BX1180" i="1" s="1"/>
  <c r="CM1180" i="1" s="1"/>
  <c r="AT1181" i="1"/>
  <c r="BX1181" i="1" s="1"/>
  <c r="CM1181" i="1" s="1"/>
  <c r="AT1182" i="1"/>
  <c r="BX1182" i="1" s="1"/>
  <c r="CM1182" i="1" s="1"/>
  <c r="AT1183" i="1"/>
  <c r="BX1183" i="1" s="1"/>
  <c r="CM1183" i="1" s="1"/>
  <c r="AT1184" i="1"/>
  <c r="BX1184" i="1" s="1"/>
  <c r="CM1184" i="1" s="1"/>
  <c r="AT1185" i="1"/>
  <c r="BX1185" i="1" s="1"/>
  <c r="CM1185" i="1" s="1"/>
  <c r="AT1186" i="1"/>
  <c r="BX1186" i="1" s="1"/>
  <c r="CM1186" i="1" s="1"/>
  <c r="AT1187" i="1"/>
  <c r="BX1187" i="1" s="1"/>
  <c r="CM1187" i="1" s="1"/>
  <c r="AT1188" i="1"/>
  <c r="BX1188" i="1" s="1"/>
  <c r="CM1188" i="1" s="1"/>
  <c r="AT1189" i="1"/>
  <c r="BX1189" i="1" s="1"/>
  <c r="CM1189" i="1" s="1"/>
  <c r="AT1190" i="1"/>
  <c r="BX1190" i="1" s="1"/>
  <c r="CM1190" i="1" s="1"/>
  <c r="AT1191" i="1"/>
  <c r="BX1191" i="1" s="1"/>
  <c r="CM1191" i="1" s="1"/>
  <c r="AT1192" i="1"/>
  <c r="BX1192" i="1" s="1"/>
  <c r="CM1192" i="1" s="1"/>
  <c r="AT1193" i="1"/>
  <c r="BX1193" i="1" s="1"/>
  <c r="CM1193" i="1" s="1"/>
  <c r="AT1194" i="1"/>
  <c r="BX1194" i="1" s="1"/>
  <c r="CM1194" i="1" s="1"/>
  <c r="AT1195" i="1"/>
  <c r="BX1195" i="1" s="1"/>
  <c r="CM1195" i="1" s="1"/>
  <c r="AT1196" i="1"/>
  <c r="BX1196" i="1" s="1"/>
  <c r="CM1196" i="1" s="1"/>
  <c r="AT1197" i="1"/>
  <c r="BX1197" i="1" s="1"/>
  <c r="CM1197" i="1" s="1"/>
  <c r="AT1198" i="1"/>
  <c r="BX1198" i="1" s="1"/>
  <c r="CM1198" i="1" s="1"/>
  <c r="AT1199" i="1"/>
  <c r="BX1199" i="1" s="1"/>
  <c r="CM1199" i="1" s="1"/>
  <c r="AT1200" i="1"/>
  <c r="BX1200" i="1" s="1"/>
  <c r="CM1200" i="1" s="1"/>
  <c r="AT1201" i="1"/>
  <c r="BX1201" i="1" s="1"/>
  <c r="CM1201" i="1" s="1"/>
  <c r="AT1202" i="1"/>
  <c r="BX1202" i="1" s="1"/>
  <c r="CM1202" i="1" s="1"/>
  <c r="AT1203" i="1"/>
  <c r="BX1203" i="1" s="1"/>
  <c r="CM1203" i="1" s="1"/>
  <c r="AT1204" i="1"/>
  <c r="BX1204" i="1" s="1"/>
  <c r="CM1204" i="1" s="1"/>
  <c r="AT1205" i="1"/>
  <c r="BX1205" i="1" s="1"/>
  <c r="CM1205" i="1" s="1"/>
  <c r="AT1206" i="1"/>
  <c r="BX1206" i="1" s="1"/>
  <c r="CM1206" i="1" s="1"/>
  <c r="AT1207" i="1"/>
  <c r="BX1207" i="1" s="1"/>
  <c r="CM1207" i="1" s="1"/>
  <c r="AT1208" i="1"/>
  <c r="BX1208" i="1" s="1"/>
  <c r="CM1208" i="1" s="1"/>
  <c r="AT1209" i="1"/>
  <c r="BX1209" i="1" s="1"/>
  <c r="CM1209" i="1" s="1"/>
  <c r="AT1210" i="1"/>
  <c r="BX1210" i="1" s="1"/>
  <c r="CM1210" i="1" s="1"/>
  <c r="AT1211" i="1"/>
  <c r="BX1211" i="1" s="1"/>
  <c r="CM1211" i="1" s="1"/>
  <c r="AT1212" i="1"/>
  <c r="BX1212" i="1" s="1"/>
  <c r="CM1212" i="1" s="1"/>
  <c r="AT1213" i="1"/>
  <c r="BX1213" i="1" s="1"/>
  <c r="CM1213" i="1" s="1"/>
  <c r="AT1214" i="1"/>
  <c r="BX1214" i="1" s="1"/>
  <c r="CM1214" i="1" s="1"/>
  <c r="AT1215" i="1"/>
  <c r="BX1215" i="1" s="1"/>
  <c r="CM1215" i="1" s="1"/>
  <c r="AT1216" i="1"/>
  <c r="BX1216" i="1" s="1"/>
  <c r="CM1216" i="1" s="1"/>
  <c r="AT1217" i="1"/>
  <c r="BX1217" i="1" s="1"/>
  <c r="CM1217" i="1" s="1"/>
  <c r="AT1218" i="1"/>
  <c r="BX1218" i="1" s="1"/>
  <c r="CM1218" i="1" s="1"/>
  <c r="AT1219" i="1"/>
  <c r="BX1219" i="1" s="1"/>
  <c r="CM1219" i="1" s="1"/>
  <c r="AT1220" i="1"/>
  <c r="BX1220" i="1" s="1"/>
  <c r="CM1220" i="1" s="1"/>
  <c r="AT1221" i="1"/>
  <c r="BX1221" i="1" s="1"/>
  <c r="CM1221" i="1" s="1"/>
  <c r="AT1222" i="1"/>
  <c r="BX1222" i="1" s="1"/>
  <c r="CM1222" i="1" s="1"/>
  <c r="AT1223" i="1"/>
  <c r="BX1223" i="1" s="1"/>
  <c r="CM1223" i="1" s="1"/>
  <c r="AT1224" i="1"/>
  <c r="BX1224" i="1" s="1"/>
  <c r="CM1224" i="1" s="1"/>
  <c r="AT1225" i="1"/>
  <c r="BX1225" i="1" s="1"/>
  <c r="CM1225" i="1" s="1"/>
  <c r="AT1226" i="1"/>
  <c r="BX1226" i="1" s="1"/>
  <c r="CM1226" i="1" s="1"/>
  <c r="AT1227" i="1"/>
  <c r="BX1227" i="1" s="1"/>
  <c r="CM1227" i="1" s="1"/>
  <c r="AT1228" i="1"/>
  <c r="BX1228" i="1" s="1"/>
  <c r="CM1228" i="1" s="1"/>
  <c r="AT1229" i="1"/>
  <c r="BX1229" i="1" s="1"/>
  <c r="CM1229" i="1" s="1"/>
  <c r="AT1230" i="1"/>
  <c r="BX1230" i="1" s="1"/>
  <c r="CM1230" i="1" s="1"/>
  <c r="AT1231" i="1"/>
  <c r="BX1231" i="1" s="1"/>
  <c r="CM1231" i="1" s="1"/>
  <c r="AT1232" i="1"/>
  <c r="BX1232" i="1" s="1"/>
  <c r="CM1232" i="1" s="1"/>
  <c r="AT1233" i="1"/>
  <c r="BX1233" i="1" s="1"/>
  <c r="CM1233" i="1" s="1"/>
  <c r="AT1234" i="1"/>
  <c r="BX1234" i="1" s="1"/>
  <c r="CM1234" i="1" s="1"/>
  <c r="AT1235" i="1"/>
  <c r="BX1235" i="1" s="1"/>
  <c r="CM1235" i="1" s="1"/>
  <c r="AT1236" i="1"/>
  <c r="BX1236" i="1" s="1"/>
  <c r="CM1236" i="1" s="1"/>
  <c r="AT1237" i="1"/>
  <c r="BX1237" i="1" s="1"/>
  <c r="CM1237" i="1" s="1"/>
  <c r="AT1238" i="1"/>
  <c r="BX1238" i="1" s="1"/>
  <c r="CM1238" i="1" s="1"/>
  <c r="AT1239" i="1"/>
  <c r="BX1239" i="1" s="1"/>
  <c r="CM1239" i="1" s="1"/>
  <c r="AT1240" i="1"/>
  <c r="BX1240" i="1" s="1"/>
  <c r="CM1240" i="1" s="1"/>
  <c r="AT1241" i="1"/>
  <c r="BX1241" i="1" s="1"/>
  <c r="CM1241" i="1" s="1"/>
  <c r="AT1242" i="1"/>
  <c r="BX1242" i="1" s="1"/>
  <c r="CM1242" i="1" s="1"/>
  <c r="AT1243" i="1"/>
  <c r="BX1243" i="1" s="1"/>
  <c r="CM1243" i="1" s="1"/>
  <c r="AT1244" i="1"/>
  <c r="BX1244" i="1" s="1"/>
  <c r="CM1244" i="1" s="1"/>
  <c r="AT1245" i="1"/>
  <c r="BX1245" i="1" s="1"/>
  <c r="CM1245" i="1" s="1"/>
  <c r="AT1246" i="1"/>
  <c r="BX1246" i="1" s="1"/>
  <c r="CM1246" i="1" s="1"/>
  <c r="AT1247" i="1"/>
  <c r="BX1247" i="1" s="1"/>
  <c r="CM1247" i="1" s="1"/>
  <c r="AT1248" i="1"/>
  <c r="BX1248" i="1" s="1"/>
  <c r="CM1248" i="1" s="1"/>
  <c r="AT1249" i="1"/>
  <c r="BX1249" i="1" s="1"/>
  <c r="CM1249" i="1" s="1"/>
  <c r="AT1250" i="1"/>
  <c r="BX1250" i="1" s="1"/>
  <c r="CM1250" i="1" s="1"/>
  <c r="AT1251" i="1"/>
  <c r="BX1251" i="1" s="1"/>
  <c r="CM1251" i="1" s="1"/>
  <c r="AT1252" i="1"/>
  <c r="BX1252" i="1" s="1"/>
  <c r="CM1252" i="1" s="1"/>
  <c r="AT1253" i="1"/>
  <c r="BX1253" i="1" s="1"/>
  <c r="CM1253" i="1" s="1"/>
  <c r="AT1254" i="1"/>
  <c r="BX1254" i="1" s="1"/>
  <c r="CM1254" i="1" s="1"/>
  <c r="AT1255" i="1"/>
  <c r="BX1255" i="1" s="1"/>
  <c r="CM1255" i="1" s="1"/>
  <c r="AT1256" i="1"/>
  <c r="BX1256" i="1" s="1"/>
  <c r="CM1256" i="1" s="1"/>
  <c r="AT1257" i="1"/>
  <c r="BX1257" i="1" s="1"/>
  <c r="CM1257" i="1" s="1"/>
  <c r="AT1258" i="1"/>
  <c r="BX1258" i="1" s="1"/>
  <c r="CM1258" i="1" s="1"/>
  <c r="AT1259" i="1"/>
  <c r="BX1259" i="1" s="1"/>
  <c r="CM1259" i="1" s="1"/>
  <c r="AT1260" i="1"/>
  <c r="BX1260" i="1" s="1"/>
  <c r="CM1260" i="1" s="1"/>
  <c r="AT1261" i="1"/>
  <c r="BX1261" i="1" s="1"/>
  <c r="CM1261" i="1" s="1"/>
  <c r="AT1262" i="1"/>
  <c r="BX1262" i="1" s="1"/>
  <c r="CM1262" i="1" s="1"/>
  <c r="AT1263" i="1"/>
  <c r="BX1263" i="1" s="1"/>
  <c r="CM1263" i="1" s="1"/>
  <c r="AT1264" i="1"/>
  <c r="BX1264" i="1" s="1"/>
  <c r="CM1264" i="1" s="1"/>
  <c r="AT1265" i="1"/>
  <c r="BX1265" i="1" s="1"/>
  <c r="CM1265" i="1" s="1"/>
  <c r="AT1266" i="1"/>
  <c r="BX1266" i="1" s="1"/>
  <c r="CM1266" i="1" s="1"/>
  <c r="AT1267" i="1"/>
  <c r="BX1267" i="1" s="1"/>
  <c r="CM1267" i="1" s="1"/>
  <c r="AT1268" i="1"/>
  <c r="BX1268" i="1" s="1"/>
  <c r="CM1268" i="1" s="1"/>
  <c r="AT1269" i="1"/>
  <c r="BX1269" i="1" s="1"/>
  <c r="CM1269" i="1" s="1"/>
  <c r="AT1270" i="1"/>
  <c r="BX1270" i="1" s="1"/>
  <c r="CM1270" i="1" s="1"/>
  <c r="AT1271" i="1"/>
  <c r="BX1271" i="1" s="1"/>
  <c r="CM1271" i="1" s="1"/>
  <c r="AT1272" i="1"/>
  <c r="BX1272" i="1" s="1"/>
  <c r="CM1272" i="1" s="1"/>
  <c r="AT1273" i="1"/>
  <c r="BX1273" i="1" s="1"/>
  <c r="CM1273" i="1" s="1"/>
  <c r="AT1274" i="1"/>
  <c r="BX1274" i="1" s="1"/>
  <c r="CM1274" i="1" s="1"/>
  <c r="AT1275" i="1"/>
  <c r="BX1275" i="1" s="1"/>
  <c r="CM1275" i="1" s="1"/>
  <c r="AT1276" i="1"/>
  <c r="BX1276" i="1" s="1"/>
  <c r="CM1276" i="1" s="1"/>
  <c r="AT1277" i="1"/>
  <c r="BX1277" i="1" s="1"/>
  <c r="CM1277" i="1" s="1"/>
  <c r="AT1278" i="1"/>
  <c r="BX1278" i="1" s="1"/>
  <c r="CM1278" i="1" s="1"/>
  <c r="AT1279" i="1"/>
  <c r="BX1279" i="1" s="1"/>
  <c r="CM1279" i="1" s="1"/>
  <c r="AT1280" i="1"/>
  <c r="BX1280" i="1" s="1"/>
  <c r="CM1280" i="1" s="1"/>
  <c r="AT1281" i="1"/>
  <c r="BX1281" i="1" s="1"/>
  <c r="CM1281" i="1" s="1"/>
  <c r="AT1282" i="1"/>
  <c r="BX1282" i="1" s="1"/>
  <c r="CM1282" i="1" s="1"/>
  <c r="AT1283" i="1"/>
  <c r="BX1283" i="1" s="1"/>
  <c r="CM1283" i="1" s="1"/>
  <c r="AT1284" i="1"/>
  <c r="BX1284" i="1" s="1"/>
  <c r="CM1284" i="1" s="1"/>
  <c r="AT1285" i="1"/>
  <c r="BX1285" i="1" s="1"/>
  <c r="CM1285" i="1" s="1"/>
  <c r="AT1286" i="1"/>
  <c r="BX1286" i="1" s="1"/>
  <c r="CM1286" i="1" s="1"/>
  <c r="AT1287" i="1"/>
  <c r="BX1287" i="1" s="1"/>
  <c r="CM1287" i="1" s="1"/>
  <c r="AT1288" i="1"/>
  <c r="BX1288" i="1" s="1"/>
  <c r="CM1288" i="1" s="1"/>
  <c r="AT1289" i="1"/>
  <c r="BX1289" i="1" s="1"/>
  <c r="CM1289" i="1" s="1"/>
  <c r="AT1290" i="1"/>
  <c r="BX1290" i="1" s="1"/>
  <c r="CM1290" i="1" s="1"/>
  <c r="AT1291" i="1"/>
  <c r="BX1291" i="1" s="1"/>
  <c r="CM1291" i="1" s="1"/>
  <c r="AT1292" i="1"/>
  <c r="BX1292" i="1" s="1"/>
  <c r="CM1292" i="1" s="1"/>
  <c r="AT1293" i="1"/>
  <c r="BX1293" i="1" s="1"/>
  <c r="CM1293" i="1" s="1"/>
  <c r="AT1294" i="1"/>
  <c r="BX1294" i="1" s="1"/>
  <c r="CM1294" i="1" s="1"/>
  <c r="AT1295" i="1"/>
  <c r="BX1295" i="1" s="1"/>
  <c r="CM1295" i="1" s="1"/>
  <c r="AT1296" i="1"/>
  <c r="BX1296" i="1" s="1"/>
  <c r="CM1296" i="1" s="1"/>
  <c r="AT1297" i="1"/>
  <c r="BX1297" i="1" s="1"/>
  <c r="CM1297" i="1" s="1"/>
  <c r="AT1298" i="1"/>
  <c r="BX1298" i="1" s="1"/>
  <c r="CM1298" i="1" s="1"/>
  <c r="AT1299" i="1"/>
  <c r="BX1299" i="1" s="1"/>
  <c r="CM1299" i="1" s="1"/>
  <c r="AT1300" i="1"/>
  <c r="BX1300" i="1" s="1"/>
  <c r="CM1300" i="1" s="1"/>
  <c r="AT1301" i="1"/>
  <c r="BX1301" i="1" s="1"/>
  <c r="CM1301" i="1" s="1"/>
  <c r="AT1302" i="1"/>
  <c r="BX1302" i="1" s="1"/>
  <c r="CM1302" i="1" s="1"/>
  <c r="AT1303" i="1"/>
  <c r="BX1303" i="1" s="1"/>
  <c r="CM1303" i="1" s="1"/>
  <c r="AT1304" i="1"/>
  <c r="BX1304" i="1" s="1"/>
  <c r="CM1304" i="1" s="1"/>
  <c r="AT1305" i="1"/>
  <c r="BX1305" i="1" s="1"/>
  <c r="CM1305" i="1" s="1"/>
  <c r="AT1306" i="1"/>
  <c r="BX1306" i="1" s="1"/>
  <c r="CM1306" i="1" s="1"/>
  <c r="AT1307" i="1"/>
  <c r="BX1307" i="1" s="1"/>
  <c r="CM1307" i="1" s="1"/>
  <c r="AT1308" i="1"/>
  <c r="BX1308" i="1" s="1"/>
  <c r="CM1308" i="1" s="1"/>
  <c r="AT1309" i="1"/>
  <c r="BX1309" i="1" s="1"/>
  <c r="CM1309" i="1" s="1"/>
  <c r="AT1310" i="1"/>
  <c r="BX1310" i="1" s="1"/>
  <c r="CM1310" i="1" s="1"/>
  <c r="AT1311" i="1"/>
  <c r="BX1311" i="1" s="1"/>
  <c r="CM1311" i="1" s="1"/>
  <c r="AT1312" i="1"/>
  <c r="BX1312" i="1" s="1"/>
  <c r="CM1312" i="1" s="1"/>
  <c r="AT1313" i="1"/>
  <c r="BX1313" i="1" s="1"/>
  <c r="CM1313" i="1" s="1"/>
  <c r="AT1314" i="1"/>
  <c r="BX1314" i="1" s="1"/>
  <c r="CM1314" i="1" s="1"/>
  <c r="AT1315" i="1"/>
  <c r="BX1315" i="1" s="1"/>
  <c r="CM1315" i="1" s="1"/>
  <c r="AT1316" i="1"/>
  <c r="BX1316" i="1" s="1"/>
  <c r="CM1316" i="1" s="1"/>
  <c r="AT1317" i="1"/>
  <c r="BX1317" i="1" s="1"/>
  <c r="CM1317" i="1" s="1"/>
  <c r="AT1318" i="1"/>
  <c r="BX1318" i="1" s="1"/>
  <c r="CM1318" i="1" s="1"/>
  <c r="AT1319" i="1"/>
  <c r="BX1319" i="1" s="1"/>
  <c r="CM1319" i="1" s="1"/>
  <c r="AT1320" i="1"/>
  <c r="BX1320" i="1" s="1"/>
  <c r="CM1320" i="1" s="1"/>
  <c r="AT1321" i="1"/>
  <c r="BX1321" i="1" s="1"/>
  <c r="CM1321" i="1" s="1"/>
  <c r="AT1322" i="1"/>
  <c r="BX1322" i="1" s="1"/>
  <c r="CM1322" i="1" s="1"/>
  <c r="AT1323" i="1"/>
  <c r="BX1323" i="1" s="1"/>
  <c r="CM1323" i="1" s="1"/>
  <c r="AT1324" i="1"/>
  <c r="BX1324" i="1" s="1"/>
  <c r="CM1324" i="1" s="1"/>
  <c r="AT1325" i="1"/>
  <c r="BX1325" i="1" s="1"/>
  <c r="CM1325" i="1" s="1"/>
  <c r="AT1326" i="1"/>
  <c r="BX1326" i="1" s="1"/>
  <c r="CM1326" i="1" s="1"/>
  <c r="AT1327" i="1"/>
  <c r="BX1327" i="1" s="1"/>
  <c r="CM1327" i="1" s="1"/>
  <c r="AT1328" i="1"/>
  <c r="BX1328" i="1" s="1"/>
  <c r="CM1328" i="1" s="1"/>
  <c r="AT1329" i="1"/>
  <c r="BX1329" i="1" s="1"/>
  <c r="CM1329" i="1" s="1"/>
  <c r="AT1330" i="1"/>
  <c r="BX1330" i="1" s="1"/>
  <c r="CM1330" i="1" s="1"/>
  <c r="AT1331" i="1"/>
  <c r="BX1331" i="1" s="1"/>
  <c r="CM1331" i="1" s="1"/>
  <c r="AT1332" i="1"/>
  <c r="BX1332" i="1" s="1"/>
  <c r="CM1332" i="1" s="1"/>
  <c r="AT1333" i="1"/>
  <c r="BX1333" i="1" s="1"/>
  <c r="CM1333" i="1" s="1"/>
  <c r="AT1334" i="1"/>
  <c r="BX1334" i="1" s="1"/>
  <c r="CM1334" i="1" s="1"/>
  <c r="AT1335" i="1"/>
  <c r="BX1335" i="1" s="1"/>
  <c r="CM1335" i="1" s="1"/>
  <c r="AT1336" i="1"/>
  <c r="BX1336" i="1" s="1"/>
  <c r="CM1336" i="1" s="1"/>
  <c r="AT1337" i="1"/>
  <c r="BX1337" i="1" s="1"/>
  <c r="CM1337" i="1" s="1"/>
  <c r="AT1338" i="1"/>
  <c r="BX1338" i="1" s="1"/>
  <c r="CM1338" i="1" s="1"/>
  <c r="AT1339" i="1"/>
  <c r="BX1339" i="1" s="1"/>
  <c r="CM1339" i="1" s="1"/>
  <c r="AT1340" i="1"/>
  <c r="BX1340" i="1" s="1"/>
  <c r="CM1340" i="1" s="1"/>
  <c r="AT1341" i="1"/>
  <c r="BX1341" i="1" s="1"/>
  <c r="CM1341" i="1" s="1"/>
  <c r="AT1342" i="1"/>
  <c r="BX1342" i="1" s="1"/>
  <c r="CM1342" i="1" s="1"/>
  <c r="AT1343" i="1"/>
  <c r="BX1343" i="1" s="1"/>
  <c r="CM1343" i="1" s="1"/>
  <c r="AT1344" i="1"/>
  <c r="BX1344" i="1" s="1"/>
  <c r="CM1344" i="1" s="1"/>
  <c r="AT1345" i="1"/>
  <c r="BX1345" i="1" s="1"/>
  <c r="CM1345" i="1" s="1"/>
  <c r="AT1346" i="1"/>
  <c r="BX1346" i="1" s="1"/>
  <c r="CM1346" i="1" s="1"/>
  <c r="AT1347" i="1"/>
  <c r="BX1347" i="1" s="1"/>
  <c r="CM1347" i="1" s="1"/>
  <c r="AT1348" i="1"/>
  <c r="BX1348" i="1" s="1"/>
  <c r="CM1348" i="1" s="1"/>
  <c r="AT1349" i="1"/>
  <c r="BX1349" i="1" s="1"/>
  <c r="CM1349" i="1" s="1"/>
  <c r="AT1350" i="1"/>
  <c r="BX1350" i="1" s="1"/>
  <c r="CM1350" i="1" s="1"/>
  <c r="AT1351" i="1"/>
  <c r="BX1351" i="1" s="1"/>
  <c r="CM1351" i="1" s="1"/>
  <c r="AT1352" i="1"/>
  <c r="BX1352" i="1" s="1"/>
  <c r="CM1352" i="1" s="1"/>
  <c r="AT1353" i="1"/>
  <c r="BX1353" i="1" s="1"/>
  <c r="CM1353" i="1" s="1"/>
  <c r="AT1354" i="1"/>
  <c r="BX1354" i="1" s="1"/>
  <c r="CM1354" i="1" s="1"/>
  <c r="AT1355" i="1"/>
  <c r="BX1355" i="1" s="1"/>
  <c r="CM1355" i="1" s="1"/>
  <c r="AT1356" i="1"/>
  <c r="BX1356" i="1" s="1"/>
  <c r="CM1356" i="1" s="1"/>
  <c r="AT1357" i="1"/>
  <c r="BX1357" i="1" s="1"/>
  <c r="CM1357" i="1" s="1"/>
  <c r="AT1358" i="1"/>
  <c r="BX1358" i="1" s="1"/>
  <c r="CM1358" i="1" s="1"/>
  <c r="AT1359" i="1"/>
  <c r="BX1359" i="1" s="1"/>
  <c r="CM1359" i="1" s="1"/>
  <c r="AT1360" i="1"/>
  <c r="BX1360" i="1" s="1"/>
  <c r="CM1360" i="1" s="1"/>
  <c r="AT1361" i="1"/>
  <c r="BX1361" i="1" s="1"/>
  <c r="CM1361" i="1" s="1"/>
  <c r="AT1362" i="1"/>
  <c r="BX1362" i="1" s="1"/>
  <c r="CM1362" i="1" s="1"/>
  <c r="AT1363" i="1"/>
  <c r="BX1363" i="1" s="1"/>
  <c r="CM1363" i="1" s="1"/>
  <c r="AT1364" i="1"/>
  <c r="BX1364" i="1" s="1"/>
  <c r="CM1364" i="1" s="1"/>
  <c r="AT1365" i="1"/>
  <c r="BX1365" i="1" s="1"/>
  <c r="CM1365" i="1" s="1"/>
  <c r="AT1366" i="1"/>
  <c r="BX1366" i="1" s="1"/>
  <c r="CM1366" i="1" s="1"/>
  <c r="AT1367" i="1"/>
  <c r="BX1367" i="1" s="1"/>
  <c r="CM1367" i="1" s="1"/>
  <c r="AT1368" i="1"/>
  <c r="BX1368" i="1" s="1"/>
  <c r="CM1368" i="1" s="1"/>
  <c r="AT1369" i="1"/>
  <c r="BX1369" i="1" s="1"/>
  <c r="CM1369" i="1" s="1"/>
  <c r="AT1370" i="1"/>
  <c r="BX1370" i="1" s="1"/>
  <c r="CM1370" i="1" s="1"/>
  <c r="AT1371" i="1"/>
  <c r="BX1371" i="1" s="1"/>
  <c r="CM1371" i="1" s="1"/>
  <c r="AT1372" i="1"/>
  <c r="BX1372" i="1" s="1"/>
  <c r="CM1372" i="1" s="1"/>
  <c r="AT1373" i="1"/>
  <c r="BX1373" i="1" s="1"/>
  <c r="CM1373" i="1" s="1"/>
  <c r="AT1374" i="1"/>
  <c r="BX1374" i="1" s="1"/>
  <c r="CM1374" i="1" s="1"/>
  <c r="AT1375" i="1"/>
  <c r="BX1375" i="1" s="1"/>
  <c r="CM1375" i="1" s="1"/>
  <c r="AT1376" i="1"/>
  <c r="BX1376" i="1" s="1"/>
  <c r="CM1376" i="1" s="1"/>
  <c r="AT1377" i="1"/>
  <c r="BX1377" i="1" s="1"/>
  <c r="CM1377" i="1" s="1"/>
  <c r="AT1378" i="1"/>
  <c r="BX1378" i="1" s="1"/>
  <c r="CM1378" i="1" s="1"/>
  <c r="AT1379" i="1"/>
  <c r="BX1379" i="1" s="1"/>
  <c r="CM1379" i="1" s="1"/>
  <c r="AT1380" i="1"/>
  <c r="BX1380" i="1" s="1"/>
  <c r="CM1380" i="1" s="1"/>
  <c r="AT1381" i="1"/>
  <c r="BX1381" i="1" s="1"/>
  <c r="CM1381" i="1" s="1"/>
  <c r="AT1382" i="1"/>
  <c r="BX1382" i="1" s="1"/>
  <c r="CM1382" i="1" s="1"/>
  <c r="AT1383" i="1"/>
  <c r="BX1383" i="1" s="1"/>
  <c r="CM1383" i="1" s="1"/>
  <c r="AT1384" i="1"/>
  <c r="BX1384" i="1" s="1"/>
  <c r="CM1384" i="1" s="1"/>
  <c r="AT1385" i="1"/>
  <c r="BX1385" i="1" s="1"/>
  <c r="CM1385" i="1" s="1"/>
  <c r="AT1386" i="1"/>
  <c r="BX1386" i="1" s="1"/>
  <c r="CM1386" i="1" s="1"/>
  <c r="AT1387" i="1"/>
  <c r="BX1387" i="1" s="1"/>
  <c r="CM1387" i="1" s="1"/>
  <c r="AT1388" i="1"/>
  <c r="BX1388" i="1" s="1"/>
  <c r="CM1388" i="1" s="1"/>
  <c r="AT1389" i="1"/>
  <c r="BX1389" i="1" s="1"/>
  <c r="CM1389" i="1" s="1"/>
  <c r="AT1390" i="1"/>
  <c r="BX1390" i="1" s="1"/>
  <c r="CM1390" i="1" s="1"/>
  <c r="AT1391" i="1"/>
  <c r="BX1391" i="1" s="1"/>
  <c r="CM1391" i="1" s="1"/>
  <c r="AT1392" i="1"/>
  <c r="BX1392" i="1" s="1"/>
  <c r="CM1392" i="1" s="1"/>
  <c r="AT1393" i="1"/>
  <c r="BX1393" i="1" s="1"/>
  <c r="CM1393" i="1" s="1"/>
  <c r="AT1394" i="1"/>
  <c r="BX1394" i="1" s="1"/>
  <c r="CM1394" i="1" s="1"/>
  <c r="AT1395" i="1"/>
  <c r="BX1395" i="1" s="1"/>
  <c r="CM1395" i="1" s="1"/>
  <c r="AT1396" i="1"/>
  <c r="BX1396" i="1" s="1"/>
  <c r="CM1396" i="1" s="1"/>
  <c r="AT1397" i="1"/>
  <c r="BX1397" i="1" s="1"/>
  <c r="CM1397" i="1" s="1"/>
  <c r="AT1398" i="1"/>
  <c r="BX1398" i="1" s="1"/>
  <c r="CM1398" i="1" s="1"/>
  <c r="AT1399" i="1"/>
  <c r="BX1399" i="1" s="1"/>
  <c r="CM1399" i="1" s="1"/>
  <c r="AT1400" i="1"/>
  <c r="BX1400" i="1" s="1"/>
  <c r="CM1400" i="1" s="1"/>
  <c r="AT1401" i="1"/>
  <c r="BX1401" i="1" s="1"/>
  <c r="CM1401" i="1" s="1"/>
  <c r="AT1402" i="1"/>
  <c r="BX1402" i="1" s="1"/>
  <c r="CM1402" i="1" s="1"/>
  <c r="AT1403" i="1"/>
  <c r="BX1403" i="1" s="1"/>
  <c r="CM1403" i="1" s="1"/>
  <c r="AT1404" i="1"/>
  <c r="BX1404" i="1" s="1"/>
  <c r="CM1404" i="1" s="1"/>
  <c r="AT1405" i="1"/>
  <c r="BX1405" i="1" s="1"/>
  <c r="CM1405" i="1" s="1"/>
  <c r="AT1406" i="1"/>
  <c r="BX1406" i="1" s="1"/>
  <c r="CM1406" i="1" s="1"/>
  <c r="AT1407" i="1"/>
  <c r="BX1407" i="1" s="1"/>
  <c r="CM1407" i="1" s="1"/>
  <c r="AT1408" i="1"/>
  <c r="BX1408" i="1" s="1"/>
  <c r="CM1408" i="1" s="1"/>
  <c r="AT1409" i="1"/>
  <c r="BX1409" i="1" s="1"/>
  <c r="CM1409" i="1" s="1"/>
  <c r="AT1410" i="1"/>
  <c r="BX1410" i="1" s="1"/>
  <c r="CM1410" i="1" s="1"/>
  <c r="AT1411" i="1"/>
  <c r="BX1411" i="1" s="1"/>
  <c r="CM1411" i="1" s="1"/>
  <c r="AT1412" i="1"/>
  <c r="BX1412" i="1" s="1"/>
  <c r="CM1412" i="1" s="1"/>
  <c r="AT1413" i="1"/>
  <c r="BX1413" i="1" s="1"/>
  <c r="CM1413" i="1" s="1"/>
  <c r="AT1414" i="1"/>
  <c r="BX1414" i="1" s="1"/>
  <c r="CM1414" i="1" s="1"/>
  <c r="AT1415" i="1"/>
  <c r="BX1415" i="1" s="1"/>
  <c r="CM1415" i="1" s="1"/>
  <c r="AT1416" i="1"/>
  <c r="BX1416" i="1" s="1"/>
  <c r="CM1416" i="1" s="1"/>
  <c r="AT1417" i="1"/>
  <c r="BX1417" i="1" s="1"/>
  <c r="CM1417" i="1" s="1"/>
  <c r="AT1418" i="1"/>
  <c r="BX1418" i="1" s="1"/>
  <c r="CM1418" i="1" s="1"/>
  <c r="AT1419" i="1"/>
  <c r="BX1419" i="1" s="1"/>
  <c r="CM1419" i="1" s="1"/>
  <c r="AT1420" i="1"/>
  <c r="BX1420" i="1" s="1"/>
  <c r="CM1420" i="1" s="1"/>
  <c r="AT1421" i="1"/>
  <c r="BX1421" i="1" s="1"/>
  <c r="CM1421" i="1" s="1"/>
  <c r="AT1422" i="1"/>
  <c r="BX1422" i="1" s="1"/>
  <c r="CM1422" i="1" s="1"/>
  <c r="AT1423" i="1"/>
  <c r="BX1423" i="1" s="1"/>
  <c r="CM1423" i="1" s="1"/>
  <c r="AT1424" i="1"/>
  <c r="BX1424" i="1" s="1"/>
  <c r="CM1424" i="1" s="1"/>
  <c r="AT1425" i="1"/>
  <c r="BX1425" i="1" s="1"/>
  <c r="CM1425" i="1" s="1"/>
  <c r="AT1426" i="1"/>
  <c r="BX1426" i="1" s="1"/>
  <c r="CM1426" i="1" s="1"/>
  <c r="AT1427" i="1"/>
  <c r="BX1427" i="1" s="1"/>
  <c r="CM1427" i="1" s="1"/>
  <c r="AT1428" i="1"/>
  <c r="BX1428" i="1" s="1"/>
  <c r="CM1428" i="1" s="1"/>
  <c r="AT1429" i="1"/>
  <c r="BX1429" i="1" s="1"/>
  <c r="CM1429" i="1" s="1"/>
  <c r="AT1430" i="1"/>
  <c r="BX1430" i="1" s="1"/>
  <c r="CM1430" i="1" s="1"/>
  <c r="AT1431" i="1"/>
  <c r="BX1431" i="1" s="1"/>
  <c r="CM1431" i="1" s="1"/>
  <c r="AT1432" i="1"/>
  <c r="BX1432" i="1" s="1"/>
  <c r="CM1432" i="1" s="1"/>
  <c r="AT1433" i="1"/>
  <c r="BX1433" i="1" s="1"/>
  <c r="CM1433" i="1" s="1"/>
  <c r="AT1434" i="1"/>
  <c r="BX1434" i="1" s="1"/>
  <c r="CM1434" i="1" s="1"/>
  <c r="AT1435" i="1"/>
  <c r="BX1435" i="1" s="1"/>
  <c r="CM1435" i="1" s="1"/>
  <c r="AT1436" i="1"/>
  <c r="BX1436" i="1" s="1"/>
  <c r="CM1436" i="1" s="1"/>
  <c r="AT1437" i="1"/>
  <c r="BX1437" i="1" s="1"/>
  <c r="CM1437" i="1" s="1"/>
  <c r="AT1438" i="1"/>
  <c r="BX1438" i="1" s="1"/>
  <c r="CM1438" i="1" s="1"/>
  <c r="AT1439" i="1"/>
  <c r="BX1439" i="1" s="1"/>
  <c r="CM1439" i="1" s="1"/>
  <c r="AT1440" i="1"/>
  <c r="BX1440" i="1" s="1"/>
  <c r="CM1440" i="1" s="1"/>
  <c r="AT1441" i="1"/>
  <c r="BX1441" i="1" s="1"/>
  <c r="CM1441" i="1" s="1"/>
  <c r="AT1442" i="1"/>
  <c r="BX1442" i="1" s="1"/>
  <c r="CM1442" i="1" s="1"/>
  <c r="AT1443" i="1"/>
  <c r="BX1443" i="1" s="1"/>
  <c r="CM1443" i="1" s="1"/>
  <c r="AT1444" i="1"/>
  <c r="BX1444" i="1" s="1"/>
  <c r="CM1444" i="1" s="1"/>
  <c r="AT1445" i="1"/>
  <c r="BX1445" i="1" s="1"/>
  <c r="CM1445" i="1" s="1"/>
  <c r="AT1446" i="1"/>
  <c r="BX1446" i="1" s="1"/>
  <c r="CM1446" i="1" s="1"/>
  <c r="AT1447" i="1"/>
  <c r="BX1447" i="1" s="1"/>
  <c r="CM1447" i="1" s="1"/>
  <c r="AT1448" i="1"/>
  <c r="BX1448" i="1" s="1"/>
  <c r="CM1448" i="1" s="1"/>
  <c r="AT1449" i="1"/>
  <c r="BX1449" i="1" s="1"/>
  <c r="CM1449" i="1" s="1"/>
  <c r="AT1450" i="1"/>
  <c r="BX1450" i="1" s="1"/>
  <c r="CM1450" i="1" s="1"/>
  <c r="AT1451" i="1"/>
  <c r="BX1451" i="1" s="1"/>
  <c r="CM1451" i="1" s="1"/>
  <c r="AT1452" i="1"/>
  <c r="BX1452" i="1" s="1"/>
  <c r="CM1452" i="1" s="1"/>
  <c r="AT1453" i="1"/>
  <c r="BX1453" i="1" s="1"/>
  <c r="CM1453" i="1" s="1"/>
  <c r="AT1454" i="1"/>
  <c r="BX1454" i="1" s="1"/>
  <c r="CM1454" i="1" s="1"/>
  <c r="AT1455" i="1"/>
  <c r="BX1455" i="1" s="1"/>
  <c r="CM1455" i="1" s="1"/>
  <c r="AT1456" i="1"/>
  <c r="BX1456" i="1" s="1"/>
  <c r="CM1456" i="1" s="1"/>
  <c r="AT1457" i="1"/>
  <c r="BX1457" i="1" s="1"/>
  <c r="CM1457" i="1" s="1"/>
  <c r="AT1458" i="1"/>
  <c r="BX1458" i="1" s="1"/>
  <c r="CM1458" i="1" s="1"/>
  <c r="AT1459" i="1"/>
  <c r="BX1459" i="1" s="1"/>
  <c r="CM1459" i="1" s="1"/>
  <c r="AT1460" i="1"/>
  <c r="BX1460" i="1" s="1"/>
  <c r="CM1460" i="1" s="1"/>
  <c r="AT1461" i="1"/>
  <c r="BX1461" i="1" s="1"/>
  <c r="CM1461" i="1" s="1"/>
  <c r="AT1462" i="1"/>
  <c r="BX1462" i="1" s="1"/>
  <c r="CM1462" i="1" s="1"/>
  <c r="AT1463" i="1"/>
  <c r="BX1463" i="1" s="1"/>
  <c r="CM1463" i="1" s="1"/>
  <c r="AT1464" i="1"/>
  <c r="BX1464" i="1" s="1"/>
  <c r="CM1464" i="1" s="1"/>
  <c r="AT1465" i="1"/>
  <c r="BX1465" i="1" s="1"/>
  <c r="CM1465" i="1" s="1"/>
  <c r="AT1466" i="1"/>
  <c r="BX1466" i="1" s="1"/>
  <c r="CM1466" i="1" s="1"/>
  <c r="AT1467" i="1"/>
  <c r="BX1467" i="1" s="1"/>
  <c r="CM1467" i="1" s="1"/>
  <c r="AT1468" i="1"/>
  <c r="BX1468" i="1" s="1"/>
  <c r="CM1468" i="1" s="1"/>
  <c r="AT1469" i="1"/>
  <c r="BX1469" i="1" s="1"/>
  <c r="CM1469" i="1" s="1"/>
  <c r="AT1470" i="1"/>
  <c r="BX1470" i="1" s="1"/>
  <c r="CM1470" i="1" s="1"/>
  <c r="AT1471" i="1"/>
  <c r="BX1471" i="1" s="1"/>
  <c r="CM1471" i="1" s="1"/>
  <c r="AT1472" i="1"/>
  <c r="BX1472" i="1" s="1"/>
  <c r="CM1472" i="1" s="1"/>
  <c r="AT1473" i="1"/>
  <c r="BX1473" i="1" s="1"/>
  <c r="CM1473" i="1" s="1"/>
  <c r="AT1474" i="1"/>
  <c r="BX1474" i="1" s="1"/>
  <c r="CM1474" i="1" s="1"/>
  <c r="AT1475" i="1"/>
  <c r="BX1475" i="1" s="1"/>
  <c r="CM1475" i="1" s="1"/>
  <c r="AT1476" i="1"/>
  <c r="BX1476" i="1" s="1"/>
  <c r="CM1476" i="1" s="1"/>
  <c r="AT1477" i="1"/>
  <c r="BX1477" i="1" s="1"/>
  <c r="CM1477" i="1" s="1"/>
  <c r="AT1478" i="1"/>
  <c r="BX1478" i="1" s="1"/>
  <c r="CM1478" i="1" s="1"/>
  <c r="AT1479" i="1"/>
  <c r="BX1479" i="1" s="1"/>
  <c r="CM1479" i="1" s="1"/>
  <c r="AT1480" i="1"/>
  <c r="BX1480" i="1" s="1"/>
  <c r="CM1480" i="1" s="1"/>
  <c r="AT1481" i="1"/>
  <c r="BX1481" i="1" s="1"/>
  <c r="CM1481" i="1" s="1"/>
  <c r="AT1482" i="1"/>
  <c r="BX1482" i="1" s="1"/>
  <c r="CM1482" i="1" s="1"/>
  <c r="AT1483" i="1"/>
  <c r="BX1483" i="1" s="1"/>
  <c r="CM1483" i="1" s="1"/>
  <c r="AT1484" i="1"/>
  <c r="BX1484" i="1" s="1"/>
  <c r="CM1484" i="1" s="1"/>
  <c r="AT1485" i="1"/>
  <c r="BX1485" i="1" s="1"/>
  <c r="CM1485" i="1" s="1"/>
  <c r="AT1486" i="1"/>
  <c r="BX1486" i="1" s="1"/>
  <c r="CM1486" i="1" s="1"/>
  <c r="AT1487" i="1"/>
  <c r="BX1487" i="1" s="1"/>
  <c r="CM1487" i="1" s="1"/>
  <c r="AT1488" i="1"/>
  <c r="BX1488" i="1" s="1"/>
  <c r="CM1488" i="1" s="1"/>
  <c r="AT1489" i="1"/>
  <c r="BX1489" i="1" s="1"/>
  <c r="CM1489" i="1" s="1"/>
  <c r="AT1490" i="1"/>
  <c r="BX1490" i="1" s="1"/>
  <c r="CM1490" i="1" s="1"/>
  <c r="AT1491" i="1"/>
  <c r="BX1491" i="1" s="1"/>
  <c r="CM1491" i="1" s="1"/>
  <c r="AT1492" i="1"/>
  <c r="BX1492" i="1" s="1"/>
  <c r="CM1492" i="1" s="1"/>
  <c r="AT1493" i="1"/>
  <c r="BX1493" i="1" s="1"/>
  <c r="CM1493" i="1" s="1"/>
  <c r="AT1494" i="1"/>
  <c r="BX1494" i="1" s="1"/>
  <c r="CM1494" i="1" s="1"/>
  <c r="AT1495" i="1"/>
  <c r="BX1495" i="1" s="1"/>
  <c r="CM1495" i="1" s="1"/>
  <c r="AT1496" i="1"/>
  <c r="BX1496" i="1" s="1"/>
  <c r="CM1496" i="1" s="1"/>
  <c r="AT1497" i="1"/>
  <c r="BX1497" i="1" s="1"/>
  <c r="CM1497" i="1" s="1"/>
  <c r="AT1498" i="1"/>
  <c r="BX1498" i="1" s="1"/>
  <c r="CM1498" i="1" s="1"/>
  <c r="AT1499" i="1"/>
  <c r="BX1499" i="1" s="1"/>
  <c r="CM1499" i="1" s="1"/>
  <c r="AT1500" i="1"/>
  <c r="BX1500" i="1" s="1"/>
  <c r="CM1500" i="1" s="1"/>
  <c r="AT1501" i="1"/>
  <c r="BX1501" i="1" s="1"/>
  <c r="CM1501" i="1" s="1"/>
  <c r="AT1502" i="1"/>
  <c r="BX1502" i="1" s="1"/>
  <c r="CM1502" i="1" s="1"/>
  <c r="AT1503" i="1"/>
  <c r="BX1503" i="1" s="1"/>
  <c r="CM1503" i="1" s="1"/>
  <c r="AT1504" i="1"/>
  <c r="BX1504" i="1" s="1"/>
  <c r="CM1504" i="1" s="1"/>
  <c r="AT1505" i="1"/>
  <c r="BX1505" i="1" s="1"/>
  <c r="CM1505" i="1" s="1"/>
  <c r="AT1506" i="1"/>
  <c r="BX1506" i="1" s="1"/>
  <c r="CM1506" i="1" s="1"/>
  <c r="AT1507" i="1"/>
  <c r="BX1507" i="1" s="1"/>
  <c r="CM1507" i="1" s="1"/>
  <c r="AT1508" i="1"/>
  <c r="BX1508" i="1" s="1"/>
  <c r="CM1508" i="1" s="1"/>
  <c r="AT1509" i="1"/>
  <c r="BX1509" i="1" s="1"/>
  <c r="CM1509" i="1" s="1"/>
  <c r="AT1510" i="1"/>
  <c r="BX1510" i="1" s="1"/>
  <c r="CM1510" i="1" s="1"/>
  <c r="AT1511" i="1"/>
  <c r="BX1511" i="1" s="1"/>
  <c r="CM1511" i="1" s="1"/>
  <c r="AT1512" i="1"/>
  <c r="BX1512" i="1" s="1"/>
  <c r="CM1512" i="1" s="1"/>
  <c r="AT1513" i="1"/>
  <c r="BX1513" i="1" s="1"/>
  <c r="CM1513" i="1" s="1"/>
  <c r="AT1514" i="1"/>
  <c r="BX1514" i="1" s="1"/>
  <c r="CM1514" i="1" s="1"/>
  <c r="AT1515" i="1"/>
  <c r="BX1515" i="1" s="1"/>
  <c r="CM1515" i="1" s="1"/>
  <c r="AT1516" i="1"/>
  <c r="BX1516" i="1" s="1"/>
  <c r="CM1516" i="1" s="1"/>
  <c r="AT1517" i="1"/>
  <c r="BX1517" i="1" s="1"/>
  <c r="CM1517" i="1" s="1"/>
  <c r="AT1518" i="1"/>
  <c r="BX1518" i="1" s="1"/>
  <c r="CM1518" i="1" s="1"/>
  <c r="AT1519" i="1"/>
  <c r="BX1519" i="1" s="1"/>
  <c r="CM1519" i="1" s="1"/>
  <c r="AT1520" i="1"/>
  <c r="BX1520" i="1" s="1"/>
  <c r="CM1520" i="1" s="1"/>
  <c r="AT1521" i="1"/>
  <c r="BX1521" i="1" s="1"/>
  <c r="CM1521" i="1" s="1"/>
  <c r="AT1522" i="1"/>
  <c r="BX1522" i="1" s="1"/>
  <c r="CM1522" i="1" s="1"/>
  <c r="AT1523" i="1"/>
  <c r="BX1523" i="1" s="1"/>
  <c r="CM1523" i="1" s="1"/>
  <c r="AT1524" i="1"/>
  <c r="BX1524" i="1" s="1"/>
  <c r="CM1524" i="1" s="1"/>
  <c r="AT1525" i="1"/>
  <c r="BX1525" i="1" s="1"/>
  <c r="CM1525" i="1" s="1"/>
  <c r="AT1526" i="1"/>
  <c r="BX1526" i="1" s="1"/>
  <c r="CM1526" i="1" s="1"/>
  <c r="AT1527" i="1"/>
  <c r="BX1527" i="1" s="1"/>
  <c r="CM1527" i="1" s="1"/>
  <c r="AT1528" i="1"/>
  <c r="BX1528" i="1" s="1"/>
  <c r="CM1528" i="1" s="1"/>
  <c r="AT1529" i="1"/>
  <c r="BX1529" i="1" s="1"/>
  <c r="CM1529" i="1" s="1"/>
  <c r="AT1530" i="1"/>
  <c r="BX1530" i="1" s="1"/>
  <c r="CM1530" i="1" s="1"/>
  <c r="AT1531" i="1"/>
  <c r="BX1531" i="1" s="1"/>
  <c r="CM1531" i="1" s="1"/>
  <c r="AT1532" i="1"/>
  <c r="BX1532" i="1" s="1"/>
  <c r="CM1532" i="1" s="1"/>
  <c r="AT1533" i="1"/>
  <c r="BX1533" i="1" s="1"/>
  <c r="CM1533" i="1" s="1"/>
  <c r="AT1534" i="1"/>
  <c r="BX1534" i="1" s="1"/>
  <c r="CM1534" i="1" s="1"/>
  <c r="AT1535" i="1"/>
  <c r="BX1535" i="1" s="1"/>
  <c r="CM1535" i="1" s="1"/>
  <c r="AT1536" i="1"/>
  <c r="BX1536" i="1" s="1"/>
  <c r="CM1536" i="1" s="1"/>
  <c r="AT1537" i="1"/>
  <c r="BX1537" i="1" s="1"/>
  <c r="CM1537" i="1" s="1"/>
  <c r="AT1538" i="1"/>
  <c r="BX1538" i="1" s="1"/>
  <c r="CM1538" i="1" s="1"/>
  <c r="AT1539" i="1"/>
  <c r="BX1539" i="1" s="1"/>
  <c r="CM1539" i="1" s="1"/>
  <c r="AT1540" i="1"/>
  <c r="BX1540" i="1" s="1"/>
  <c r="CM1540" i="1" s="1"/>
  <c r="AT1541" i="1"/>
  <c r="BX1541" i="1" s="1"/>
  <c r="CM1541" i="1" s="1"/>
  <c r="AT1542" i="1"/>
  <c r="BX1542" i="1" s="1"/>
  <c r="CM1542" i="1" s="1"/>
  <c r="AT1543" i="1"/>
  <c r="BX1543" i="1" s="1"/>
  <c r="CM1543" i="1" s="1"/>
  <c r="AT1544" i="1"/>
  <c r="BX1544" i="1" s="1"/>
  <c r="CM1544" i="1" s="1"/>
  <c r="AT1545" i="1"/>
  <c r="BX1545" i="1" s="1"/>
  <c r="CM1545" i="1" s="1"/>
  <c r="AT1546" i="1"/>
  <c r="BX1546" i="1" s="1"/>
  <c r="CM1546" i="1" s="1"/>
  <c r="AT1547" i="1"/>
  <c r="BX1547" i="1" s="1"/>
  <c r="CM1547" i="1" s="1"/>
  <c r="AT1548" i="1"/>
  <c r="BX1548" i="1" s="1"/>
  <c r="CM1548" i="1" s="1"/>
  <c r="AT1549" i="1"/>
  <c r="BX1549" i="1" s="1"/>
  <c r="CM1549" i="1" s="1"/>
  <c r="AT1550" i="1"/>
  <c r="BX1550" i="1" s="1"/>
  <c r="CM1550" i="1" s="1"/>
  <c r="AT1551" i="1"/>
  <c r="BX1551" i="1" s="1"/>
  <c r="CM1551" i="1" s="1"/>
  <c r="AT1552" i="1"/>
  <c r="BX1552" i="1" s="1"/>
  <c r="CM1552" i="1" s="1"/>
  <c r="AT1553" i="1"/>
  <c r="BX1553" i="1" s="1"/>
  <c r="CM1553" i="1" s="1"/>
  <c r="AT1554" i="1"/>
  <c r="BX1554" i="1" s="1"/>
  <c r="CM1554" i="1" s="1"/>
  <c r="AT1555" i="1"/>
  <c r="BX1555" i="1" s="1"/>
  <c r="CM1555" i="1" s="1"/>
  <c r="AT1556" i="1"/>
  <c r="BX1556" i="1" s="1"/>
  <c r="CM1556" i="1" s="1"/>
  <c r="AT1557" i="1"/>
  <c r="BX1557" i="1" s="1"/>
  <c r="CM1557" i="1" s="1"/>
  <c r="AT1558" i="1"/>
  <c r="BX1558" i="1" s="1"/>
  <c r="CM1558" i="1" s="1"/>
  <c r="AT1559" i="1"/>
  <c r="BX1559" i="1" s="1"/>
  <c r="CM1559" i="1" s="1"/>
  <c r="AT1560" i="1"/>
  <c r="BX1560" i="1" s="1"/>
  <c r="CM1560" i="1" s="1"/>
  <c r="AT1561" i="1"/>
  <c r="BX1561" i="1" s="1"/>
  <c r="CM1561" i="1" s="1"/>
  <c r="AT1562" i="1"/>
  <c r="BX1562" i="1" s="1"/>
  <c r="CM1562" i="1" s="1"/>
  <c r="AT1563" i="1"/>
  <c r="BX1563" i="1" s="1"/>
  <c r="CM1563" i="1" s="1"/>
  <c r="AT1564" i="1"/>
  <c r="BX1564" i="1" s="1"/>
  <c r="CM1564" i="1" s="1"/>
  <c r="AT1565" i="1"/>
  <c r="BX1565" i="1" s="1"/>
  <c r="CM1565" i="1" s="1"/>
  <c r="AT1566" i="1"/>
  <c r="BX1566" i="1" s="1"/>
  <c r="CM1566" i="1" s="1"/>
  <c r="AT1567" i="1"/>
  <c r="BX1567" i="1" s="1"/>
  <c r="CM1567" i="1" s="1"/>
  <c r="AT1568" i="1"/>
  <c r="BX1568" i="1" s="1"/>
  <c r="CM1568" i="1" s="1"/>
  <c r="AT1569" i="1"/>
  <c r="BX1569" i="1" s="1"/>
  <c r="CM1569" i="1" s="1"/>
  <c r="AT1570" i="1"/>
  <c r="BX1570" i="1" s="1"/>
  <c r="CM1570" i="1" s="1"/>
  <c r="AT1571" i="1"/>
  <c r="BX1571" i="1" s="1"/>
  <c r="CM1571" i="1" s="1"/>
  <c r="AT1572" i="1"/>
  <c r="BX1572" i="1" s="1"/>
  <c r="CM1572" i="1" s="1"/>
  <c r="AT1573" i="1"/>
  <c r="BX1573" i="1" s="1"/>
  <c r="CM1573" i="1" s="1"/>
  <c r="AT1574" i="1"/>
  <c r="BX1574" i="1" s="1"/>
  <c r="CM1574" i="1" s="1"/>
  <c r="AT1575" i="1"/>
  <c r="BX1575" i="1" s="1"/>
  <c r="CM1575" i="1" s="1"/>
  <c r="AT1576" i="1"/>
  <c r="BX1576" i="1" s="1"/>
  <c r="CM1576" i="1" s="1"/>
  <c r="AT1577" i="1"/>
  <c r="BX1577" i="1" s="1"/>
  <c r="CM1577" i="1" s="1"/>
  <c r="AT1578" i="1"/>
  <c r="BX1578" i="1" s="1"/>
  <c r="CM1578" i="1" s="1"/>
  <c r="AT1579" i="1"/>
  <c r="BX1579" i="1" s="1"/>
  <c r="CM1579" i="1" s="1"/>
  <c r="AT1580" i="1"/>
  <c r="BX1580" i="1" s="1"/>
  <c r="CM1580" i="1" s="1"/>
  <c r="AT1581" i="1"/>
  <c r="BX1581" i="1" s="1"/>
  <c r="CM1581" i="1" s="1"/>
  <c r="AT1582" i="1"/>
  <c r="BX1582" i="1" s="1"/>
  <c r="CM1582" i="1" s="1"/>
  <c r="AT1583" i="1"/>
  <c r="BX1583" i="1" s="1"/>
  <c r="CM1583" i="1" s="1"/>
  <c r="AT1584" i="1"/>
  <c r="BX1584" i="1" s="1"/>
  <c r="CM1584" i="1" s="1"/>
  <c r="AT1585" i="1"/>
  <c r="BX1585" i="1" s="1"/>
  <c r="CM1585" i="1" s="1"/>
  <c r="AT1586" i="1"/>
  <c r="BX1586" i="1" s="1"/>
  <c r="CM1586" i="1" s="1"/>
  <c r="AT1587" i="1"/>
  <c r="BX1587" i="1" s="1"/>
  <c r="CM1587" i="1" s="1"/>
  <c r="AT1588" i="1"/>
  <c r="BX1588" i="1" s="1"/>
  <c r="CM1588" i="1" s="1"/>
  <c r="AT1589" i="1"/>
  <c r="BX1589" i="1" s="1"/>
  <c r="CM1589" i="1" s="1"/>
  <c r="AT1590" i="1"/>
  <c r="BX1590" i="1" s="1"/>
  <c r="CM1590" i="1" s="1"/>
  <c r="AT1591" i="1"/>
  <c r="BX1591" i="1" s="1"/>
  <c r="CM1591" i="1" s="1"/>
  <c r="AT1592" i="1"/>
  <c r="BX1592" i="1" s="1"/>
  <c r="CM1592" i="1" s="1"/>
  <c r="AT1593" i="1"/>
  <c r="BX1593" i="1" s="1"/>
  <c r="CM1593" i="1" s="1"/>
  <c r="AT1594" i="1"/>
  <c r="BX1594" i="1" s="1"/>
  <c r="CM1594" i="1" s="1"/>
  <c r="AT1595" i="1"/>
  <c r="BX1595" i="1" s="1"/>
  <c r="CM1595" i="1" s="1"/>
  <c r="AT1596" i="1"/>
  <c r="BX1596" i="1" s="1"/>
  <c r="CM1596" i="1" s="1"/>
  <c r="AT1597" i="1"/>
  <c r="BX1597" i="1" s="1"/>
  <c r="CM1597" i="1" s="1"/>
  <c r="AT1598" i="1"/>
  <c r="BX1598" i="1" s="1"/>
  <c r="CM1598" i="1" s="1"/>
  <c r="AT1599" i="1"/>
  <c r="BX1599" i="1" s="1"/>
  <c r="CM1599" i="1" s="1"/>
  <c r="AT1600" i="1"/>
  <c r="BX1600" i="1" s="1"/>
  <c r="CM1600" i="1" s="1"/>
  <c r="AT1601" i="1"/>
  <c r="BX1601" i="1" s="1"/>
  <c r="CM1601" i="1" s="1"/>
  <c r="AT1602" i="1"/>
  <c r="BX1602" i="1" s="1"/>
  <c r="CM1602" i="1" s="1"/>
  <c r="AT1603" i="1"/>
  <c r="BX1603" i="1" s="1"/>
  <c r="CM1603" i="1" s="1"/>
  <c r="AT1604" i="1"/>
  <c r="BX1604" i="1" s="1"/>
  <c r="CM1604" i="1" s="1"/>
  <c r="AT1605" i="1"/>
  <c r="BX1605" i="1" s="1"/>
  <c r="CM1605" i="1" s="1"/>
  <c r="AT1606" i="1"/>
  <c r="BX1606" i="1" s="1"/>
  <c r="CM1606" i="1" s="1"/>
  <c r="AT1607" i="1"/>
  <c r="BX1607" i="1" s="1"/>
  <c r="CM1607" i="1" s="1"/>
  <c r="AT1608" i="1"/>
  <c r="BX1608" i="1" s="1"/>
  <c r="CM1608" i="1" s="1"/>
  <c r="AT1609" i="1"/>
  <c r="BX1609" i="1" s="1"/>
  <c r="CM1609" i="1" s="1"/>
  <c r="AT1610" i="1"/>
  <c r="BX1610" i="1" s="1"/>
  <c r="CM1610" i="1" s="1"/>
  <c r="AT1611" i="1"/>
  <c r="BX1611" i="1" s="1"/>
  <c r="CM1611" i="1" s="1"/>
  <c r="AT1612" i="1"/>
  <c r="BX1612" i="1" s="1"/>
  <c r="CM1612" i="1" s="1"/>
  <c r="AT1613" i="1"/>
  <c r="BX1613" i="1" s="1"/>
  <c r="CM1613" i="1" s="1"/>
  <c r="AT1614" i="1"/>
  <c r="BX1614" i="1" s="1"/>
  <c r="CM1614" i="1" s="1"/>
  <c r="AT1615" i="1"/>
  <c r="BX1615" i="1" s="1"/>
  <c r="CM1615" i="1" s="1"/>
  <c r="AT1616" i="1"/>
  <c r="BX1616" i="1" s="1"/>
  <c r="CM1616" i="1" s="1"/>
  <c r="AT1617" i="1"/>
  <c r="BX1617" i="1" s="1"/>
  <c r="CM1617" i="1" s="1"/>
  <c r="AT1618" i="1"/>
  <c r="BX1618" i="1" s="1"/>
  <c r="CM1618" i="1" s="1"/>
  <c r="AT1619" i="1"/>
  <c r="BX1619" i="1" s="1"/>
  <c r="CM1619" i="1" s="1"/>
  <c r="AT1620" i="1"/>
  <c r="BX1620" i="1" s="1"/>
  <c r="CM1620" i="1" s="1"/>
  <c r="AT1621" i="1"/>
  <c r="BX1621" i="1" s="1"/>
  <c r="CM1621" i="1" s="1"/>
  <c r="AT1622" i="1"/>
  <c r="BX1622" i="1" s="1"/>
  <c r="CM1622" i="1" s="1"/>
  <c r="AT1623" i="1"/>
  <c r="BX1623" i="1" s="1"/>
  <c r="CM1623" i="1" s="1"/>
  <c r="AT1624" i="1"/>
  <c r="BX1624" i="1" s="1"/>
  <c r="CM1624" i="1" s="1"/>
  <c r="AT1625" i="1"/>
  <c r="BX1625" i="1" s="1"/>
  <c r="CM1625" i="1" s="1"/>
  <c r="AT1626" i="1"/>
  <c r="BX1626" i="1" s="1"/>
  <c r="CM1626" i="1" s="1"/>
  <c r="AT1627" i="1"/>
  <c r="BX1627" i="1" s="1"/>
  <c r="CM1627" i="1" s="1"/>
  <c r="AT1628" i="1"/>
  <c r="BX1628" i="1" s="1"/>
  <c r="CM1628" i="1" s="1"/>
  <c r="AT1629" i="1"/>
  <c r="BX1629" i="1" s="1"/>
  <c r="CM1629" i="1" s="1"/>
  <c r="AT1630" i="1"/>
  <c r="BX1630" i="1" s="1"/>
  <c r="CM1630" i="1" s="1"/>
  <c r="AT1631" i="1"/>
  <c r="BX1631" i="1" s="1"/>
  <c r="CM1631" i="1" s="1"/>
  <c r="AT1632" i="1"/>
  <c r="BX1632" i="1" s="1"/>
  <c r="CM1632" i="1" s="1"/>
  <c r="CB1630" i="1" l="1"/>
  <c r="CQ1630" i="1" s="1"/>
  <c r="CB1626" i="1"/>
  <c r="CQ1626" i="1" s="1"/>
  <c r="CB1622" i="1"/>
  <c r="CQ1622" i="1" s="1"/>
  <c r="CB1618" i="1"/>
  <c r="CQ1618" i="1" s="1"/>
  <c r="CB1614" i="1"/>
  <c r="CQ1614" i="1" s="1"/>
  <c r="CB1610" i="1"/>
  <c r="CQ1610" i="1" s="1"/>
  <c r="CB1606" i="1"/>
  <c r="CQ1606" i="1" s="1"/>
  <c r="CB1602" i="1"/>
  <c r="CQ1602" i="1" s="1"/>
  <c r="CB1598" i="1"/>
  <c r="CQ1598" i="1" s="1"/>
  <c r="CB1594" i="1"/>
  <c r="CQ1594" i="1" s="1"/>
  <c r="CB1590" i="1"/>
  <c r="CQ1590" i="1" s="1"/>
  <c r="CB1586" i="1"/>
  <c r="CQ1586" i="1" s="1"/>
  <c r="CB1582" i="1"/>
  <c r="CQ1582" i="1" s="1"/>
  <c r="CB1578" i="1"/>
  <c r="CQ1578" i="1" s="1"/>
  <c r="CB1574" i="1"/>
  <c r="CQ1574" i="1" s="1"/>
  <c r="CB1570" i="1"/>
  <c r="CQ1570" i="1" s="1"/>
  <c r="CB1566" i="1"/>
  <c r="CQ1566" i="1" s="1"/>
  <c r="CB1562" i="1"/>
  <c r="CQ1562" i="1" s="1"/>
  <c r="CB1558" i="1"/>
  <c r="CQ1558" i="1" s="1"/>
  <c r="CB1554" i="1"/>
  <c r="CQ1554" i="1" s="1"/>
  <c r="CB1550" i="1"/>
  <c r="CQ1550" i="1" s="1"/>
  <c r="CB1546" i="1"/>
  <c r="CQ1546" i="1" s="1"/>
  <c r="CB1542" i="1"/>
  <c r="CQ1542" i="1" s="1"/>
  <c r="CB1538" i="1"/>
  <c r="CQ1538" i="1" s="1"/>
  <c r="CB1534" i="1"/>
  <c r="CQ1534" i="1" s="1"/>
  <c r="CB1530" i="1"/>
  <c r="CQ1530" i="1" s="1"/>
  <c r="CB1526" i="1"/>
  <c r="CQ1526" i="1" s="1"/>
  <c r="CB1522" i="1"/>
  <c r="CQ1522" i="1" s="1"/>
  <c r="CB1518" i="1"/>
  <c r="CQ1518" i="1" s="1"/>
  <c r="CB1514" i="1"/>
  <c r="CQ1514" i="1" s="1"/>
  <c r="CB1510" i="1"/>
  <c r="CQ1510" i="1" s="1"/>
  <c r="CB1506" i="1"/>
  <c r="CQ1506" i="1" s="1"/>
  <c r="CB1502" i="1"/>
  <c r="CQ1502" i="1" s="1"/>
  <c r="CB1498" i="1"/>
  <c r="CQ1498" i="1" s="1"/>
  <c r="CB1494" i="1"/>
  <c r="CQ1494" i="1" s="1"/>
  <c r="CB1490" i="1"/>
  <c r="CQ1490" i="1" s="1"/>
  <c r="CB1486" i="1"/>
  <c r="CQ1486" i="1" s="1"/>
  <c r="CB1482" i="1"/>
  <c r="CQ1482" i="1" s="1"/>
  <c r="CB1478" i="1"/>
  <c r="CQ1478" i="1" s="1"/>
  <c r="CB1474" i="1"/>
  <c r="CQ1474" i="1" s="1"/>
  <c r="CB1470" i="1"/>
  <c r="CQ1470" i="1" s="1"/>
  <c r="CB1466" i="1"/>
  <c r="CQ1466" i="1" s="1"/>
  <c r="CB1462" i="1"/>
  <c r="CQ1462" i="1" s="1"/>
  <c r="CB1458" i="1"/>
  <c r="CQ1458" i="1" s="1"/>
  <c r="CB1454" i="1"/>
  <c r="CQ1454" i="1" s="1"/>
  <c r="CB1450" i="1"/>
  <c r="CQ1450" i="1" s="1"/>
  <c r="CB1446" i="1"/>
  <c r="CQ1446" i="1" s="1"/>
  <c r="CB1442" i="1"/>
  <c r="CQ1442" i="1" s="1"/>
  <c r="CB1438" i="1"/>
  <c r="CQ1438" i="1" s="1"/>
  <c r="CB1434" i="1"/>
  <c r="CQ1434" i="1" s="1"/>
  <c r="CB1430" i="1"/>
  <c r="CQ1430" i="1" s="1"/>
  <c r="CB1426" i="1"/>
  <c r="CQ1426" i="1" s="1"/>
  <c r="CB1422" i="1"/>
  <c r="CQ1422" i="1" s="1"/>
  <c r="CB1418" i="1"/>
  <c r="CQ1418" i="1" s="1"/>
  <c r="CB1414" i="1"/>
  <c r="CQ1414" i="1" s="1"/>
  <c r="CB1410" i="1"/>
  <c r="CQ1410" i="1" s="1"/>
  <c r="CB1406" i="1"/>
  <c r="CQ1406" i="1" s="1"/>
  <c r="CB1402" i="1"/>
  <c r="CQ1402" i="1" s="1"/>
  <c r="CB1398" i="1"/>
  <c r="CQ1398" i="1" s="1"/>
  <c r="CB1394" i="1"/>
  <c r="CQ1394" i="1" s="1"/>
  <c r="CB1390" i="1"/>
  <c r="CQ1390" i="1" s="1"/>
  <c r="CB1386" i="1"/>
  <c r="CQ1386" i="1" s="1"/>
  <c r="CB1382" i="1"/>
  <c r="CQ1382" i="1" s="1"/>
  <c r="CB1378" i="1"/>
  <c r="CQ1378" i="1" s="1"/>
  <c r="CB1374" i="1"/>
  <c r="CQ1374" i="1" s="1"/>
  <c r="CB1370" i="1"/>
  <c r="CQ1370" i="1" s="1"/>
  <c r="CB1366" i="1"/>
  <c r="CQ1366" i="1" s="1"/>
  <c r="CB1362" i="1"/>
  <c r="CQ1362" i="1" s="1"/>
  <c r="CB1358" i="1"/>
  <c r="CQ1358" i="1" s="1"/>
  <c r="CB1354" i="1"/>
  <c r="CQ1354" i="1" s="1"/>
  <c r="CB1350" i="1"/>
  <c r="CQ1350" i="1" s="1"/>
  <c r="CB1346" i="1"/>
  <c r="CQ1346" i="1" s="1"/>
  <c r="CB1342" i="1"/>
  <c r="CQ1342" i="1" s="1"/>
  <c r="CB1338" i="1"/>
  <c r="CQ1338" i="1" s="1"/>
  <c r="CB1334" i="1"/>
  <c r="CQ1334" i="1" s="1"/>
  <c r="CB1330" i="1"/>
  <c r="CQ1330" i="1" s="1"/>
  <c r="CB1326" i="1"/>
  <c r="CQ1326" i="1" s="1"/>
  <c r="CB1322" i="1"/>
  <c r="CQ1322" i="1" s="1"/>
  <c r="CB1318" i="1"/>
  <c r="CQ1318" i="1" s="1"/>
  <c r="CB1314" i="1"/>
  <c r="CQ1314" i="1" s="1"/>
  <c r="CB1310" i="1"/>
  <c r="CQ1310" i="1" s="1"/>
  <c r="CB1306" i="1"/>
  <c r="CQ1306" i="1" s="1"/>
  <c r="CB1302" i="1"/>
  <c r="CQ1302" i="1" s="1"/>
  <c r="CB1298" i="1"/>
  <c r="CQ1298" i="1" s="1"/>
  <c r="CB1294" i="1"/>
  <c r="CQ1294" i="1" s="1"/>
  <c r="CB1290" i="1"/>
  <c r="CQ1290" i="1" s="1"/>
  <c r="CB1286" i="1"/>
  <c r="CQ1286" i="1" s="1"/>
  <c r="CB1282" i="1"/>
  <c r="CQ1282" i="1" s="1"/>
  <c r="CB1278" i="1"/>
  <c r="CQ1278" i="1" s="1"/>
  <c r="CB1274" i="1"/>
  <c r="CQ1274" i="1" s="1"/>
  <c r="CB1270" i="1"/>
  <c r="CQ1270" i="1" s="1"/>
  <c r="CB1266" i="1"/>
  <c r="CQ1266" i="1" s="1"/>
  <c r="CB1262" i="1"/>
  <c r="CQ1262" i="1" s="1"/>
  <c r="CB1258" i="1"/>
  <c r="CQ1258" i="1" s="1"/>
  <c r="CB1254" i="1"/>
  <c r="CQ1254" i="1" s="1"/>
  <c r="CB1250" i="1"/>
  <c r="CQ1250" i="1" s="1"/>
  <c r="CB1246" i="1"/>
  <c r="CQ1246" i="1" s="1"/>
  <c r="CB1242" i="1"/>
  <c r="CQ1242" i="1" s="1"/>
  <c r="CB1238" i="1"/>
  <c r="CQ1238" i="1" s="1"/>
  <c r="CB1234" i="1"/>
  <c r="CQ1234" i="1" s="1"/>
  <c r="CB1230" i="1"/>
  <c r="CQ1230" i="1" s="1"/>
  <c r="CB1226" i="1"/>
  <c r="CQ1226" i="1" s="1"/>
  <c r="CB1222" i="1"/>
  <c r="CQ1222" i="1" s="1"/>
  <c r="CB1218" i="1"/>
  <c r="CQ1218" i="1" s="1"/>
  <c r="CB1214" i="1"/>
  <c r="CQ1214" i="1" s="1"/>
  <c r="CB1210" i="1"/>
  <c r="CQ1210" i="1" s="1"/>
  <c r="CB1206" i="1"/>
  <c r="CQ1206" i="1" s="1"/>
  <c r="CB1202" i="1"/>
  <c r="CQ1202" i="1" s="1"/>
  <c r="CB1198" i="1"/>
  <c r="CQ1198" i="1" s="1"/>
  <c r="CB1194" i="1"/>
  <c r="CQ1194" i="1" s="1"/>
  <c r="CB1190" i="1"/>
  <c r="CQ1190" i="1" s="1"/>
  <c r="CB1186" i="1"/>
  <c r="CQ1186" i="1" s="1"/>
  <c r="CB1182" i="1"/>
  <c r="CQ1182" i="1" s="1"/>
  <c r="CB1178" i="1"/>
  <c r="CQ1178" i="1" s="1"/>
  <c r="CB1174" i="1"/>
  <c r="CQ1174" i="1" s="1"/>
  <c r="CB1170" i="1"/>
  <c r="CQ1170" i="1" s="1"/>
  <c r="CB1166" i="1"/>
  <c r="CQ1166" i="1" s="1"/>
  <c r="CB1162" i="1"/>
  <c r="CQ1162" i="1" s="1"/>
  <c r="CB1158" i="1"/>
  <c r="CQ1158" i="1" s="1"/>
  <c r="CB1154" i="1"/>
  <c r="CQ1154" i="1" s="1"/>
  <c r="CB1150" i="1"/>
  <c r="CQ1150" i="1" s="1"/>
  <c r="CB1146" i="1"/>
  <c r="CQ1146" i="1" s="1"/>
  <c r="CB1142" i="1"/>
  <c r="CQ1142" i="1" s="1"/>
  <c r="CB1138" i="1"/>
  <c r="CQ1138" i="1" s="1"/>
  <c r="CB1134" i="1"/>
  <c r="CQ1134" i="1" s="1"/>
  <c r="CB1130" i="1"/>
  <c r="CQ1130" i="1" s="1"/>
  <c r="CB1126" i="1"/>
  <c r="CQ1126" i="1" s="1"/>
  <c r="CB1122" i="1"/>
  <c r="CQ1122" i="1" s="1"/>
  <c r="CB1118" i="1"/>
  <c r="CQ1118" i="1" s="1"/>
  <c r="CB1114" i="1"/>
  <c r="CQ1114" i="1" s="1"/>
  <c r="CB1110" i="1"/>
  <c r="CQ1110" i="1" s="1"/>
  <c r="CB1106" i="1"/>
  <c r="CQ1106" i="1" s="1"/>
  <c r="CB1102" i="1"/>
  <c r="CQ1102" i="1" s="1"/>
  <c r="CB1098" i="1"/>
  <c r="CQ1098" i="1" s="1"/>
  <c r="CB1094" i="1"/>
  <c r="CQ1094" i="1" s="1"/>
  <c r="CB1090" i="1"/>
  <c r="CQ1090" i="1" s="1"/>
  <c r="CB1086" i="1"/>
  <c r="CQ1086" i="1" s="1"/>
  <c r="CB1082" i="1"/>
  <c r="CQ1082" i="1" s="1"/>
  <c r="CB1078" i="1"/>
  <c r="CQ1078" i="1" s="1"/>
  <c r="CB1074" i="1"/>
  <c r="CQ1074" i="1" s="1"/>
  <c r="CB1070" i="1"/>
  <c r="CQ1070" i="1" s="1"/>
  <c r="CB1066" i="1"/>
  <c r="CQ1066" i="1" s="1"/>
  <c r="CB1062" i="1"/>
  <c r="CQ1062" i="1" s="1"/>
  <c r="CB1058" i="1"/>
  <c r="CQ1058" i="1" s="1"/>
  <c r="CB1054" i="1"/>
  <c r="CQ1054" i="1" s="1"/>
  <c r="CB1050" i="1"/>
  <c r="CQ1050" i="1" s="1"/>
  <c r="CB1046" i="1"/>
  <c r="CQ1046" i="1" s="1"/>
  <c r="CB1042" i="1"/>
  <c r="CQ1042" i="1" s="1"/>
  <c r="CB1038" i="1"/>
  <c r="CQ1038" i="1" s="1"/>
  <c r="CB1034" i="1"/>
  <c r="CQ1034" i="1" s="1"/>
  <c r="CB1030" i="1"/>
  <c r="CQ1030" i="1" s="1"/>
  <c r="CB1026" i="1"/>
  <c r="CQ1026" i="1" s="1"/>
  <c r="CB1022" i="1"/>
  <c r="CQ1022" i="1" s="1"/>
  <c r="CB1018" i="1"/>
  <c r="CQ1018" i="1" s="1"/>
  <c r="CB1014" i="1"/>
  <c r="CQ1014" i="1" s="1"/>
  <c r="CB1010" i="1"/>
  <c r="CQ1010" i="1" s="1"/>
  <c r="CB1006" i="1"/>
  <c r="CQ1006" i="1" s="1"/>
  <c r="CB1002" i="1"/>
  <c r="CQ1002" i="1" s="1"/>
  <c r="CB998" i="1"/>
  <c r="CQ998" i="1" s="1"/>
  <c r="CB994" i="1"/>
  <c r="CQ994" i="1" s="1"/>
  <c r="CB990" i="1"/>
  <c r="CQ990" i="1" s="1"/>
  <c r="CB986" i="1"/>
  <c r="CQ986" i="1" s="1"/>
  <c r="CB982" i="1"/>
  <c r="CQ982" i="1" s="1"/>
  <c r="CB978" i="1"/>
  <c r="CQ978" i="1" s="1"/>
  <c r="CB974" i="1"/>
  <c r="CQ974" i="1" s="1"/>
  <c r="CB970" i="1"/>
  <c r="CQ970" i="1" s="1"/>
  <c r="CB966" i="1"/>
  <c r="CQ966" i="1" s="1"/>
  <c r="CB962" i="1"/>
  <c r="CQ962" i="1" s="1"/>
  <c r="CB958" i="1"/>
  <c r="CQ958" i="1" s="1"/>
  <c r="CB954" i="1"/>
  <c r="CQ954" i="1" s="1"/>
  <c r="CB950" i="1"/>
  <c r="CQ950" i="1" s="1"/>
  <c r="CB946" i="1"/>
  <c r="CQ946" i="1" s="1"/>
  <c r="CB942" i="1"/>
  <c r="CQ942" i="1" s="1"/>
  <c r="CB938" i="1"/>
  <c r="CQ938" i="1" s="1"/>
  <c r="CB934" i="1"/>
  <c r="CQ934" i="1" s="1"/>
  <c r="CB930" i="1"/>
  <c r="CQ930" i="1" s="1"/>
  <c r="CB926" i="1"/>
  <c r="CQ926" i="1" s="1"/>
  <c r="CB922" i="1"/>
  <c r="CQ922" i="1" s="1"/>
  <c r="CB918" i="1"/>
  <c r="CQ918" i="1" s="1"/>
  <c r="CB914" i="1"/>
  <c r="CQ914" i="1" s="1"/>
  <c r="CB910" i="1"/>
  <c r="CQ910" i="1" s="1"/>
  <c r="CB906" i="1"/>
  <c r="CQ906" i="1" s="1"/>
  <c r="CB902" i="1"/>
  <c r="CQ902" i="1" s="1"/>
  <c r="CB898" i="1"/>
  <c r="CQ898" i="1" s="1"/>
  <c r="CB894" i="1"/>
  <c r="CQ894" i="1" s="1"/>
  <c r="CB890" i="1"/>
  <c r="CQ890" i="1" s="1"/>
  <c r="CB886" i="1"/>
  <c r="CQ886" i="1" s="1"/>
  <c r="CB882" i="1"/>
  <c r="CQ882" i="1" s="1"/>
  <c r="CB878" i="1"/>
  <c r="CQ878" i="1" s="1"/>
  <c r="CB874" i="1"/>
  <c r="CQ874" i="1" s="1"/>
  <c r="CB870" i="1"/>
  <c r="CQ870" i="1" s="1"/>
  <c r="CB866" i="1"/>
  <c r="CQ866" i="1" s="1"/>
  <c r="CB862" i="1"/>
  <c r="CQ862" i="1" s="1"/>
  <c r="CB858" i="1"/>
  <c r="CQ858" i="1" s="1"/>
  <c r="CB854" i="1"/>
  <c r="CQ854" i="1" s="1"/>
  <c r="CB850" i="1"/>
  <c r="CQ850" i="1" s="1"/>
  <c r="CB846" i="1"/>
  <c r="CQ846" i="1" s="1"/>
  <c r="CB842" i="1"/>
  <c r="CQ842" i="1" s="1"/>
  <c r="CB838" i="1"/>
  <c r="CQ838" i="1" s="1"/>
  <c r="CB834" i="1"/>
  <c r="CQ834" i="1" s="1"/>
  <c r="CB830" i="1"/>
  <c r="CQ830" i="1" s="1"/>
  <c r="CB826" i="1"/>
  <c r="CQ826" i="1" s="1"/>
  <c r="CB822" i="1"/>
  <c r="CQ822" i="1" s="1"/>
  <c r="CB818" i="1"/>
  <c r="CQ818" i="1" s="1"/>
  <c r="CB814" i="1"/>
  <c r="CQ814" i="1" s="1"/>
  <c r="CB810" i="1"/>
  <c r="CQ810" i="1" s="1"/>
  <c r="CB806" i="1"/>
  <c r="CQ806" i="1" s="1"/>
  <c r="CB802" i="1"/>
  <c r="CQ802" i="1" s="1"/>
  <c r="CB798" i="1"/>
  <c r="CQ798" i="1" s="1"/>
  <c r="CB794" i="1"/>
  <c r="CQ794" i="1" s="1"/>
  <c r="CB790" i="1"/>
  <c r="CQ790" i="1" s="1"/>
  <c r="CB786" i="1"/>
  <c r="CQ786" i="1" s="1"/>
  <c r="CB782" i="1"/>
  <c r="CQ782" i="1" s="1"/>
  <c r="CB778" i="1"/>
  <c r="CQ778" i="1" s="1"/>
  <c r="CB774" i="1"/>
  <c r="CQ774" i="1" s="1"/>
  <c r="CB770" i="1"/>
  <c r="CQ770" i="1" s="1"/>
  <c r="CB766" i="1"/>
  <c r="CQ766" i="1" s="1"/>
  <c r="CB762" i="1"/>
  <c r="CQ762" i="1" s="1"/>
  <c r="CB758" i="1"/>
  <c r="CQ758" i="1" s="1"/>
  <c r="CB754" i="1"/>
  <c r="CQ754" i="1" s="1"/>
  <c r="CB750" i="1"/>
  <c r="CQ750" i="1" s="1"/>
  <c r="CB746" i="1"/>
  <c r="CQ746" i="1" s="1"/>
  <c r="CB742" i="1"/>
  <c r="CQ742" i="1" s="1"/>
  <c r="CB738" i="1"/>
  <c r="CQ738" i="1" s="1"/>
  <c r="CB734" i="1"/>
  <c r="CQ734" i="1" s="1"/>
  <c r="CB730" i="1"/>
  <c r="CQ730" i="1" s="1"/>
  <c r="CB726" i="1"/>
  <c r="CQ726" i="1" s="1"/>
  <c r="CB722" i="1"/>
  <c r="CQ722" i="1" s="1"/>
  <c r="CB718" i="1"/>
  <c r="CQ718" i="1" s="1"/>
  <c r="CB714" i="1"/>
  <c r="CQ714" i="1" s="1"/>
  <c r="CB710" i="1"/>
  <c r="CQ710" i="1" s="1"/>
  <c r="CB706" i="1"/>
  <c r="CQ706" i="1" s="1"/>
  <c r="CB702" i="1"/>
  <c r="CQ702" i="1" s="1"/>
  <c r="CB698" i="1"/>
  <c r="CQ698" i="1" s="1"/>
  <c r="CB694" i="1"/>
  <c r="CQ694" i="1" s="1"/>
  <c r="CB690" i="1"/>
  <c r="CQ690" i="1" s="1"/>
  <c r="CB686" i="1"/>
  <c r="CQ686" i="1" s="1"/>
  <c r="CB682" i="1"/>
  <c r="CQ682" i="1" s="1"/>
  <c r="CB678" i="1"/>
  <c r="CQ678" i="1" s="1"/>
  <c r="CB674" i="1"/>
  <c r="CQ674" i="1" s="1"/>
  <c r="CB670" i="1"/>
  <c r="CQ670" i="1" s="1"/>
  <c r="CB666" i="1"/>
  <c r="CQ666" i="1" s="1"/>
  <c r="CB662" i="1"/>
  <c r="CQ662" i="1" s="1"/>
  <c r="CB658" i="1"/>
  <c r="CQ658" i="1" s="1"/>
  <c r="CB654" i="1"/>
  <c r="CQ654" i="1" s="1"/>
  <c r="CB650" i="1"/>
  <c r="CQ650" i="1" s="1"/>
  <c r="CB646" i="1"/>
  <c r="CQ646" i="1" s="1"/>
  <c r="CB642" i="1"/>
  <c r="CQ642" i="1" s="1"/>
  <c r="CB638" i="1"/>
  <c r="CQ638" i="1" s="1"/>
  <c r="CB634" i="1"/>
  <c r="CQ634" i="1" s="1"/>
  <c r="CB630" i="1"/>
  <c r="CQ630" i="1" s="1"/>
  <c r="CB626" i="1"/>
  <c r="CQ626" i="1" s="1"/>
  <c r="CB622" i="1"/>
  <c r="CQ622" i="1" s="1"/>
  <c r="CB618" i="1"/>
  <c r="CQ618" i="1" s="1"/>
  <c r="CB614" i="1"/>
  <c r="CQ614" i="1" s="1"/>
  <c r="CB610" i="1"/>
  <c r="CQ610" i="1" s="1"/>
  <c r="CB606" i="1"/>
  <c r="CQ606" i="1" s="1"/>
  <c r="CB602" i="1"/>
  <c r="CQ602" i="1" s="1"/>
  <c r="CB598" i="1"/>
  <c r="CQ598" i="1" s="1"/>
  <c r="CB594" i="1"/>
  <c r="CQ594" i="1" s="1"/>
  <c r="CB590" i="1"/>
  <c r="CQ590" i="1" s="1"/>
  <c r="CB586" i="1"/>
  <c r="CQ586" i="1" s="1"/>
  <c r="CB582" i="1"/>
  <c r="CQ582" i="1" s="1"/>
  <c r="CB578" i="1"/>
  <c r="CQ578" i="1" s="1"/>
  <c r="CB574" i="1"/>
  <c r="CQ574" i="1" s="1"/>
  <c r="CB570" i="1"/>
  <c r="CQ570" i="1" s="1"/>
  <c r="CB566" i="1"/>
  <c r="CQ566" i="1" s="1"/>
  <c r="CB562" i="1"/>
  <c r="CQ562" i="1" s="1"/>
  <c r="CB558" i="1"/>
  <c r="CQ558" i="1" s="1"/>
  <c r="CB554" i="1"/>
  <c r="CQ554" i="1" s="1"/>
  <c r="CB550" i="1"/>
  <c r="CQ550" i="1" s="1"/>
  <c r="CB546" i="1"/>
  <c r="CQ546" i="1" s="1"/>
  <c r="CB542" i="1"/>
  <c r="CQ542" i="1" s="1"/>
  <c r="CB538" i="1"/>
  <c r="CQ538" i="1" s="1"/>
  <c r="CB534" i="1"/>
  <c r="CQ534" i="1" s="1"/>
  <c r="CB530" i="1"/>
  <c r="CQ530" i="1" s="1"/>
  <c r="CB526" i="1"/>
  <c r="CQ526" i="1" s="1"/>
  <c r="CB522" i="1"/>
  <c r="CQ522" i="1" s="1"/>
  <c r="CB518" i="1"/>
  <c r="CQ518" i="1" s="1"/>
  <c r="CB514" i="1"/>
  <c r="CQ514" i="1" s="1"/>
  <c r="CB510" i="1"/>
  <c r="CQ510" i="1" s="1"/>
  <c r="CB506" i="1"/>
  <c r="CQ506" i="1" s="1"/>
  <c r="CB502" i="1"/>
  <c r="CQ502" i="1" s="1"/>
  <c r="CB498" i="1"/>
  <c r="CQ498" i="1" s="1"/>
  <c r="CB494" i="1"/>
  <c r="CQ494" i="1" s="1"/>
  <c r="CB490" i="1"/>
  <c r="CQ490" i="1" s="1"/>
  <c r="CB486" i="1"/>
  <c r="CQ486" i="1" s="1"/>
  <c r="CB482" i="1"/>
  <c r="CQ482" i="1" s="1"/>
  <c r="CB478" i="1"/>
  <c r="CQ478" i="1" s="1"/>
  <c r="CB474" i="1"/>
  <c r="CQ474" i="1" s="1"/>
  <c r="CB470" i="1"/>
  <c r="CQ470" i="1" s="1"/>
  <c r="CB466" i="1"/>
  <c r="CQ466" i="1" s="1"/>
  <c r="CB462" i="1"/>
  <c r="CQ462" i="1" s="1"/>
  <c r="CB458" i="1"/>
  <c r="CQ458" i="1" s="1"/>
  <c r="CB454" i="1"/>
  <c r="CQ454" i="1" s="1"/>
  <c r="CB450" i="1"/>
  <c r="CQ450" i="1" s="1"/>
  <c r="CB446" i="1"/>
  <c r="CQ446" i="1" s="1"/>
  <c r="CB442" i="1"/>
  <c r="CQ442" i="1" s="1"/>
  <c r="CB438" i="1"/>
  <c r="CQ438" i="1" s="1"/>
  <c r="CB434" i="1"/>
  <c r="CQ434" i="1" s="1"/>
  <c r="CB430" i="1"/>
  <c r="CQ430" i="1" s="1"/>
  <c r="CB426" i="1"/>
  <c r="CQ426" i="1" s="1"/>
  <c r="CB422" i="1"/>
  <c r="CQ422" i="1" s="1"/>
  <c r="CB418" i="1"/>
  <c r="CQ418" i="1" s="1"/>
  <c r="CB414" i="1"/>
  <c r="CQ414" i="1" s="1"/>
  <c r="CB410" i="1"/>
  <c r="CQ410" i="1" s="1"/>
  <c r="CB406" i="1"/>
  <c r="CQ406" i="1" s="1"/>
  <c r="CB402" i="1"/>
  <c r="CQ402" i="1" s="1"/>
  <c r="CB398" i="1"/>
  <c r="CQ398" i="1" s="1"/>
  <c r="CB394" i="1"/>
  <c r="CQ394" i="1" s="1"/>
  <c r="CB390" i="1"/>
  <c r="CQ390" i="1" s="1"/>
  <c r="CB386" i="1"/>
  <c r="CQ386" i="1" s="1"/>
  <c r="CB382" i="1"/>
  <c r="CQ382" i="1" s="1"/>
  <c r="CB378" i="1"/>
  <c r="CQ378" i="1" s="1"/>
  <c r="CB374" i="1"/>
  <c r="CQ374" i="1" s="1"/>
  <c r="CB370" i="1"/>
  <c r="CQ370" i="1" s="1"/>
  <c r="CB366" i="1"/>
  <c r="CQ366" i="1" s="1"/>
  <c r="CB362" i="1"/>
  <c r="CQ362" i="1" s="1"/>
  <c r="CB358" i="1"/>
  <c r="CQ358" i="1" s="1"/>
  <c r="CB354" i="1"/>
  <c r="CQ354" i="1" s="1"/>
  <c r="CB350" i="1"/>
  <c r="CQ350" i="1" s="1"/>
  <c r="CB346" i="1"/>
  <c r="CQ346" i="1" s="1"/>
  <c r="CB342" i="1"/>
  <c r="CQ342" i="1" s="1"/>
  <c r="CB338" i="1"/>
  <c r="CQ338" i="1" s="1"/>
  <c r="CB334" i="1"/>
  <c r="CQ334" i="1" s="1"/>
  <c r="CB330" i="1"/>
  <c r="CQ330" i="1" s="1"/>
  <c r="CB326" i="1"/>
  <c r="CQ326" i="1" s="1"/>
  <c r="CB322" i="1"/>
  <c r="CQ322" i="1" s="1"/>
  <c r="CB318" i="1"/>
  <c r="CQ318" i="1" s="1"/>
  <c r="CB314" i="1"/>
  <c r="CQ314" i="1" s="1"/>
  <c r="CB310" i="1"/>
  <c r="CQ310" i="1" s="1"/>
  <c r="CB306" i="1"/>
  <c r="CQ306" i="1" s="1"/>
  <c r="CB302" i="1"/>
  <c r="CQ302" i="1" s="1"/>
  <c r="CB298" i="1"/>
  <c r="CQ298" i="1" s="1"/>
  <c r="CB294" i="1"/>
  <c r="CQ294" i="1" s="1"/>
  <c r="CB290" i="1"/>
  <c r="CQ290" i="1" s="1"/>
  <c r="CB286" i="1"/>
  <c r="CQ286" i="1" s="1"/>
  <c r="CB282" i="1"/>
  <c r="CQ282" i="1" s="1"/>
  <c r="CB278" i="1"/>
  <c r="CQ278" i="1" s="1"/>
  <c r="CB274" i="1"/>
  <c r="CQ274" i="1" s="1"/>
  <c r="CB270" i="1"/>
  <c r="CQ270" i="1" s="1"/>
  <c r="CB266" i="1"/>
  <c r="CQ266" i="1" s="1"/>
  <c r="CB262" i="1"/>
  <c r="CQ262" i="1" s="1"/>
  <c r="CB258" i="1"/>
  <c r="CQ258" i="1" s="1"/>
  <c r="CB254" i="1"/>
  <c r="CQ254" i="1" s="1"/>
  <c r="CB250" i="1"/>
  <c r="CQ250" i="1" s="1"/>
  <c r="CB246" i="1"/>
  <c r="CQ246" i="1" s="1"/>
  <c r="CB242" i="1"/>
  <c r="CQ242" i="1" s="1"/>
  <c r="CB238" i="1"/>
  <c r="CQ238" i="1" s="1"/>
  <c r="CB234" i="1"/>
  <c r="CQ234" i="1" s="1"/>
  <c r="CB230" i="1"/>
  <c r="CQ230" i="1" s="1"/>
  <c r="CB223" i="1"/>
  <c r="CQ223" i="1" s="1"/>
  <c r="CB220" i="1"/>
  <c r="CQ220" i="1" s="1"/>
  <c r="CB216" i="1"/>
  <c r="CQ216" i="1" s="1"/>
  <c r="CB212" i="1"/>
  <c r="CQ212" i="1" s="1"/>
  <c r="CB208" i="1"/>
  <c r="CQ208" i="1" s="1"/>
  <c r="CB204" i="1"/>
  <c r="CQ204" i="1" s="1"/>
  <c r="CB200" i="1"/>
  <c r="CQ200" i="1" s="1"/>
  <c r="CB196" i="1"/>
  <c r="CQ196" i="1" s="1"/>
  <c r="CB192" i="1"/>
  <c r="CQ192" i="1" s="1"/>
  <c r="CB188" i="1"/>
  <c r="CQ188" i="1" s="1"/>
  <c r="CB184" i="1"/>
  <c r="CQ184" i="1" s="1"/>
  <c r="CB180" i="1"/>
  <c r="CQ180" i="1" s="1"/>
  <c r="CB176" i="1"/>
  <c r="CQ176" i="1" s="1"/>
  <c r="CB172" i="1"/>
  <c r="CQ172" i="1" s="1"/>
  <c r="CB168" i="1"/>
  <c r="CQ168" i="1" s="1"/>
  <c r="CB164" i="1"/>
  <c r="CQ164" i="1" s="1"/>
  <c r="CB160" i="1"/>
  <c r="CQ160" i="1" s="1"/>
  <c r="CB156" i="1"/>
  <c r="CQ156" i="1" s="1"/>
  <c r="CB152" i="1"/>
  <c r="CQ152" i="1" s="1"/>
  <c r="CB148" i="1"/>
  <c r="CQ148" i="1" s="1"/>
  <c r="CB144" i="1"/>
  <c r="CQ144" i="1" s="1"/>
  <c r="CB140" i="1"/>
  <c r="CQ140" i="1" s="1"/>
  <c r="CB136" i="1"/>
  <c r="CQ136" i="1" s="1"/>
  <c r="CB132" i="1"/>
  <c r="CQ132" i="1" s="1"/>
  <c r="CB128" i="1"/>
  <c r="CQ128" i="1" s="1"/>
  <c r="CB124" i="1"/>
  <c r="CQ124" i="1" s="1"/>
  <c r="CB120" i="1"/>
  <c r="CQ120" i="1" s="1"/>
  <c r="CB116" i="1"/>
  <c r="CQ116" i="1" s="1"/>
  <c r="CB112" i="1"/>
  <c r="CQ112" i="1" s="1"/>
  <c r="CB108" i="1"/>
  <c r="CQ108" i="1" s="1"/>
  <c r="CB104" i="1"/>
  <c r="CQ104" i="1" s="1"/>
  <c r="CB100" i="1"/>
  <c r="CQ100" i="1" s="1"/>
  <c r="CB96" i="1"/>
  <c r="CQ96" i="1" s="1"/>
  <c r="CB92" i="1"/>
  <c r="CQ92" i="1" s="1"/>
  <c r="CB88" i="1"/>
  <c r="CQ88" i="1" s="1"/>
  <c r="CB84" i="1"/>
  <c r="CQ84" i="1" s="1"/>
  <c r="CB80" i="1"/>
  <c r="CQ80" i="1" s="1"/>
  <c r="CB76" i="1"/>
  <c r="CQ76" i="1" s="1"/>
  <c r="CB72" i="1"/>
  <c r="CQ72" i="1" s="1"/>
  <c r="CB68" i="1"/>
  <c r="CQ68" i="1" s="1"/>
  <c r="CB64" i="1"/>
  <c r="CQ64" i="1" s="1"/>
  <c r="CB60" i="1"/>
  <c r="CQ60" i="1" s="1"/>
  <c r="CB56" i="1"/>
  <c r="CQ56" i="1" s="1"/>
  <c r="CB52" i="1"/>
  <c r="CQ52" i="1" s="1"/>
  <c r="CB48" i="1"/>
  <c r="CQ48" i="1" s="1"/>
  <c r="CB44" i="1"/>
  <c r="CQ44" i="1" s="1"/>
  <c r="CB40" i="1"/>
  <c r="CQ40" i="1" s="1"/>
  <c r="CB36" i="1"/>
  <c r="CQ36" i="1" s="1"/>
  <c r="CB32" i="1"/>
  <c r="CQ32" i="1" s="1"/>
  <c r="CB28" i="1"/>
  <c r="CQ28" i="1" s="1"/>
  <c r="CB24" i="1"/>
  <c r="CQ24" i="1" s="1"/>
  <c r="CB20" i="1"/>
  <c r="CQ20" i="1" s="1"/>
  <c r="CB16" i="1"/>
  <c r="CQ16" i="1" s="1"/>
  <c r="BC1631" i="1"/>
  <c r="CC1631" i="1" s="1"/>
  <c r="CR1631" i="1" s="1"/>
  <c r="BC1627" i="1"/>
  <c r="CC1627" i="1" s="1"/>
  <c r="CR1627" i="1" s="1"/>
  <c r="BC1623" i="1"/>
  <c r="CC1623" i="1" s="1"/>
  <c r="CR1623" i="1" s="1"/>
  <c r="BC1619" i="1"/>
  <c r="CC1619" i="1" s="1"/>
  <c r="CR1619" i="1" s="1"/>
  <c r="BC1615" i="1"/>
  <c r="CC1615" i="1" s="1"/>
  <c r="CR1615" i="1" s="1"/>
  <c r="BC1611" i="1"/>
  <c r="CC1611" i="1" s="1"/>
  <c r="CR1611" i="1" s="1"/>
  <c r="BC1607" i="1"/>
  <c r="CC1607" i="1" s="1"/>
  <c r="CR1607" i="1" s="1"/>
  <c r="BC1603" i="1"/>
  <c r="CC1603" i="1" s="1"/>
  <c r="CR1603" i="1" s="1"/>
  <c r="BC1599" i="1"/>
  <c r="CC1599" i="1" s="1"/>
  <c r="CR1599" i="1" s="1"/>
  <c r="BC1595" i="1"/>
  <c r="CC1595" i="1" s="1"/>
  <c r="CR1595" i="1" s="1"/>
  <c r="BC1591" i="1"/>
  <c r="CC1591" i="1" s="1"/>
  <c r="CR1591" i="1" s="1"/>
  <c r="BC1587" i="1"/>
  <c r="CC1587" i="1" s="1"/>
  <c r="CR1587" i="1" s="1"/>
  <c r="BC1583" i="1"/>
  <c r="CC1583" i="1" s="1"/>
  <c r="CR1583" i="1" s="1"/>
  <c r="BC1579" i="1"/>
  <c r="CC1579" i="1" s="1"/>
  <c r="CR1579" i="1" s="1"/>
  <c r="BC1575" i="1"/>
  <c r="CC1575" i="1" s="1"/>
  <c r="CR1575" i="1" s="1"/>
  <c r="BC1571" i="1"/>
  <c r="CC1571" i="1" s="1"/>
  <c r="CR1571" i="1" s="1"/>
  <c r="BC1567" i="1"/>
  <c r="CC1567" i="1" s="1"/>
  <c r="CR1567" i="1" s="1"/>
  <c r="BC1563" i="1"/>
  <c r="CC1563" i="1" s="1"/>
  <c r="CR1563" i="1" s="1"/>
  <c r="BC1559" i="1"/>
  <c r="CC1559" i="1" s="1"/>
  <c r="CR1559" i="1" s="1"/>
  <c r="BC1555" i="1"/>
  <c r="CC1555" i="1" s="1"/>
  <c r="CR1555" i="1" s="1"/>
  <c r="BC1551" i="1"/>
  <c r="CC1551" i="1" s="1"/>
  <c r="CR1551" i="1" s="1"/>
  <c r="BC1547" i="1"/>
  <c r="CC1547" i="1" s="1"/>
  <c r="CR1547" i="1" s="1"/>
  <c r="BC1543" i="1"/>
  <c r="CC1543" i="1" s="1"/>
  <c r="CR1543" i="1" s="1"/>
  <c r="BC1539" i="1"/>
  <c r="CC1539" i="1" s="1"/>
  <c r="CR1539" i="1" s="1"/>
  <c r="BC1535" i="1"/>
  <c r="CC1535" i="1" s="1"/>
  <c r="CR1535" i="1" s="1"/>
  <c r="BC1531" i="1"/>
  <c r="CC1531" i="1" s="1"/>
  <c r="CR1531" i="1" s="1"/>
  <c r="BC1527" i="1"/>
  <c r="CC1527" i="1" s="1"/>
  <c r="CR1527" i="1" s="1"/>
  <c r="BC1523" i="1"/>
  <c r="CC1523" i="1" s="1"/>
  <c r="CR1523" i="1" s="1"/>
  <c r="BC1519" i="1"/>
  <c r="CC1519" i="1" s="1"/>
  <c r="CR1519" i="1" s="1"/>
  <c r="BC1515" i="1"/>
  <c r="CC1515" i="1" s="1"/>
  <c r="CR1515" i="1" s="1"/>
  <c r="BC1511" i="1"/>
  <c r="CC1511" i="1" s="1"/>
  <c r="CR1511" i="1" s="1"/>
  <c r="BC1507" i="1"/>
  <c r="CC1507" i="1" s="1"/>
  <c r="CR1507" i="1" s="1"/>
  <c r="BC1503" i="1"/>
  <c r="CC1503" i="1" s="1"/>
  <c r="CR1503" i="1" s="1"/>
  <c r="BC1499" i="1"/>
  <c r="CC1499" i="1" s="1"/>
  <c r="CR1499" i="1" s="1"/>
  <c r="BC1495" i="1"/>
  <c r="CC1495" i="1" s="1"/>
  <c r="CR1495" i="1" s="1"/>
  <c r="BC1491" i="1"/>
  <c r="CC1491" i="1" s="1"/>
  <c r="CR1491" i="1" s="1"/>
  <c r="BC1487" i="1"/>
  <c r="CC1487" i="1" s="1"/>
  <c r="CR1487" i="1" s="1"/>
  <c r="BC1483" i="1"/>
  <c r="CC1483" i="1" s="1"/>
  <c r="CR1483" i="1" s="1"/>
  <c r="BC1479" i="1"/>
  <c r="CC1479" i="1" s="1"/>
  <c r="CR1479" i="1" s="1"/>
  <c r="BC1475" i="1"/>
  <c r="CC1475" i="1" s="1"/>
  <c r="CR1475" i="1" s="1"/>
  <c r="BC1471" i="1"/>
  <c r="CC1471" i="1" s="1"/>
  <c r="CR1471" i="1" s="1"/>
  <c r="BC1467" i="1"/>
  <c r="CC1467" i="1" s="1"/>
  <c r="CR1467" i="1" s="1"/>
  <c r="BC1463" i="1"/>
  <c r="CC1463" i="1" s="1"/>
  <c r="CR1463" i="1" s="1"/>
  <c r="BC1459" i="1"/>
  <c r="CC1459" i="1" s="1"/>
  <c r="CR1459" i="1" s="1"/>
  <c r="BC1455" i="1"/>
  <c r="CC1455" i="1" s="1"/>
  <c r="CR1455" i="1" s="1"/>
  <c r="BC1451" i="1"/>
  <c r="CC1451" i="1" s="1"/>
  <c r="CR1451" i="1" s="1"/>
  <c r="BC1447" i="1"/>
  <c r="CC1447" i="1" s="1"/>
  <c r="CR1447" i="1" s="1"/>
  <c r="BC1443" i="1"/>
  <c r="CC1443" i="1" s="1"/>
  <c r="CR1443" i="1" s="1"/>
  <c r="BC1439" i="1"/>
  <c r="CC1439" i="1" s="1"/>
  <c r="CR1439" i="1" s="1"/>
  <c r="BC1435" i="1"/>
  <c r="CC1435" i="1" s="1"/>
  <c r="CR1435" i="1" s="1"/>
  <c r="BC1431" i="1"/>
  <c r="CC1431" i="1" s="1"/>
  <c r="CR1431" i="1" s="1"/>
  <c r="BC1427" i="1"/>
  <c r="CC1427" i="1" s="1"/>
  <c r="CR1427" i="1" s="1"/>
  <c r="BC1423" i="1"/>
  <c r="CC1423" i="1" s="1"/>
  <c r="CR1423" i="1" s="1"/>
  <c r="BC1419" i="1"/>
  <c r="CC1419" i="1" s="1"/>
  <c r="CR1419" i="1" s="1"/>
  <c r="BC1415" i="1"/>
  <c r="CC1415" i="1" s="1"/>
  <c r="CR1415" i="1" s="1"/>
  <c r="BC1411" i="1"/>
  <c r="CC1411" i="1" s="1"/>
  <c r="CR1411" i="1" s="1"/>
  <c r="BC1407" i="1"/>
  <c r="CC1407" i="1" s="1"/>
  <c r="CR1407" i="1" s="1"/>
  <c r="BC1403" i="1"/>
  <c r="CC1403" i="1" s="1"/>
  <c r="CR1403" i="1" s="1"/>
  <c r="BC1399" i="1"/>
  <c r="CC1399" i="1" s="1"/>
  <c r="CR1399" i="1" s="1"/>
  <c r="BC1395" i="1"/>
  <c r="CC1395" i="1" s="1"/>
  <c r="CR1395" i="1" s="1"/>
  <c r="BC1391" i="1"/>
  <c r="CC1391" i="1" s="1"/>
  <c r="CR1391" i="1" s="1"/>
  <c r="BC1387" i="1"/>
  <c r="CC1387" i="1" s="1"/>
  <c r="CR1387" i="1" s="1"/>
  <c r="BC1383" i="1"/>
  <c r="CC1383" i="1" s="1"/>
  <c r="CR1383" i="1" s="1"/>
  <c r="BC1379" i="1"/>
  <c r="CC1379" i="1" s="1"/>
  <c r="CR1379" i="1" s="1"/>
  <c r="BC1375" i="1"/>
  <c r="CC1375" i="1" s="1"/>
  <c r="CR1375" i="1" s="1"/>
  <c r="BC1371" i="1"/>
  <c r="CC1371" i="1" s="1"/>
  <c r="CR1371" i="1" s="1"/>
  <c r="BC1367" i="1"/>
  <c r="CC1367" i="1" s="1"/>
  <c r="CR1367" i="1" s="1"/>
  <c r="BC1363" i="1"/>
  <c r="CC1363" i="1" s="1"/>
  <c r="CR1363" i="1" s="1"/>
  <c r="BC1359" i="1"/>
  <c r="CC1359" i="1" s="1"/>
  <c r="CR1359" i="1" s="1"/>
  <c r="BC1355" i="1"/>
  <c r="CC1355" i="1" s="1"/>
  <c r="CR1355" i="1" s="1"/>
  <c r="BC1351" i="1"/>
  <c r="CC1351" i="1" s="1"/>
  <c r="CR1351" i="1" s="1"/>
  <c r="BC1347" i="1"/>
  <c r="CC1347" i="1" s="1"/>
  <c r="CR1347" i="1" s="1"/>
  <c r="BC1343" i="1"/>
  <c r="CC1343" i="1" s="1"/>
  <c r="CR1343" i="1" s="1"/>
  <c r="BC1339" i="1"/>
  <c r="CC1339" i="1" s="1"/>
  <c r="CR1339" i="1" s="1"/>
  <c r="BC1335" i="1"/>
  <c r="CC1335" i="1" s="1"/>
  <c r="CR1335" i="1" s="1"/>
  <c r="BC1331" i="1"/>
  <c r="CC1331" i="1" s="1"/>
  <c r="CR1331" i="1" s="1"/>
  <c r="BC1327" i="1"/>
  <c r="CC1327" i="1" s="1"/>
  <c r="CR1327" i="1" s="1"/>
  <c r="BC1323" i="1"/>
  <c r="CC1323" i="1" s="1"/>
  <c r="CR1323" i="1" s="1"/>
  <c r="BC1319" i="1"/>
  <c r="CC1319" i="1" s="1"/>
  <c r="CR1319" i="1" s="1"/>
  <c r="BC1315" i="1"/>
  <c r="CC1315" i="1" s="1"/>
  <c r="CR1315" i="1" s="1"/>
  <c r="BC1311" i="1"/>
  <c r="CC1311" i="1" s="1"/>
  <c r="CR1311" i="1" s="1"/>
  <c r="BC1307" i="1"/>
  <c r="CC1307" i="1" s="1"/>
  <c r="CR1307" i="1" s="1"/>
  <c r="BC1303" i="1"/>
  <c r="CC1303" i="1" s="1"/>
  <c r="CR1303" i="1" s="1"/>
  <c r="BC1299" i="1"/>
  <c r="CC1299" i="1" s="1"/>
  <c r="CR1299" i="1" s="1"/>
  <c r="BC1295" i="1"/>
  <c r="CC1295" i="1" s="1"/>
  <c r="CR1295" i="1" s="1"/>
  <c r="BC1291" i="1"/>
  <c r="CC1291" i="1" s="1"/>
  <c r="CR1291" i="1" s="1"/>
  <c r="BC1287" i="1"/>
  <c r="CC1287" i="1" s="1"/>
  <c r="CR1287" i="1" s="1"/>
  <c r="BC1283" i="1"/>
  <c r="CC1283" i="1" s="1"/>
  <c r="CR1283" i="1" s="1"/>
  <c r="BC1279" i="1"/>
  <c r="CC1279" i="1" s="1"/>
  <c r="CR1279" i="1" s="1"/>
  <c r="BC1275" i="1"/>
  <c r="CC1275" i="1" s="1"/>
  <c r="CR1275" i="1" s="1"/>
  <c r="BC1271" i="1"/>
  <c r="CC1271" i="1" s="1"/>
  <c r="CR1271" i="1" s="1"/>
  <c r="BC1267" i="1"/>
  <c r="CC1267" i="1" s="1"/>
  <c r="CR1267" i="1" s="1"/>
  <c r="BC1263" i="1"/>
  <c r="CC1263" i="1" s="1"/>
  <c r="CR1263" i="1" s="1"/>
  <c r="BC1259" i="1"/>
  <c r="CC1259" i="1" s="1"/>
  <c r="CR1259" i="1" s="1"/>
  <c r="BC1255" i="1"/>
  <c r="CC1255" i="1" s="1"/>
  <c r="CR1255" i="1" s="1"/>
  <c r="BC1251" i="1"/>
  <c r="CC1251" i="1" s="1"/>
  <c r="CR1251" i="1" s="1"/>
  <c r="BC1247" i="1"/>
  <c r="CC1247" i="1" s="1"/>
  <c r="CR1247" i="1" s="1"/>
  <c r="BC1243" i="1"/>
  <c r="CC1243" i="1" s="1"/>
  <c r="CR1243" i="1" s="1"/>
  <c r="BC1239" i="1"/>
  <c r="CC1239" i="1" s="1"/>
  <c r="CR1239" i="1" s="1"/>
  <c r="BC1235" i="1"/>
  <c r="CC1235" i="1" s="1"/>
  <c r="CR1235" i="1" s="1"/>
  <c r="BC1231" i="1"/>
  <c r="CC1231" i="1" s="1"/>
  <c r="CR1231" i="1" s="1"/>
  <c r="BC1227" i="1"/>
  <c r="CC1227" i="1" s="1"/>
  <c r="CR1227" i="1" s="1"/>
  <c r="BC1223" i="1"/>
  <c r="CC1223" i="1" s="1"/>
  <c r="CR1223" i="1" s="1"/>
  <c r="BC1219" i="1"/>
  <c r="CC1219" i="1" s="1"/>
  <c r="CR1219" i="1" s="1"/>
  <c r="BC1215" i="1"/>
  <c r="CC1215" i="1" s="1"/>
  <c r="CR1215" i="1" s="1"/>
  <c r="BC1211" i="1"/>
  <c r="CC1211" i="1" s="1"/>
  <c r="CR1211" i="1" s="1"/>
  <c r="BC1207" i="1"/>
  <c r="CC1207" i="1" s="1"/>
  <c r="CR1207" i="1" s="1"/>
  <c r="BC1203" i="1"/>
  <c r="CC1203" i="1" s="1"/>
  <c r="CR1203" i="1" s="1"/>
  <c r="BC1199" i="1"/>
  <c r="CC1199" i="1" s="1"/>
  <c r="CR1199" i="1" s="1"/>
  <c r="BC1195" i="1"/>
  <c r="CC1195" i="1" s="1"/>
  <c r="CR1195" i="1" s="1"/>
  <c r="BC1191" i="1"/>
  <c r="CC1191" i="1" s="1"/>
  <c r="CR1191" i="1" s="1"/>
  <c r="BC1187" i="1"/>
  <c r="CC1187" i="1" s="1"/>
  <c r="CR1187" i="1" s="1"/>
  <c r="BC1183" i="1"/>
  <c r="CC1183" i="1" s="1"/>
  <c r="CR1183" i="1" s="1"/>
  <c r="BC1179" i="1"/>
  <c r="CC1179" i="1" s="1"/>
  <c r="CR1179" i="1" s="1"/>
  <c r="BC1175" i="1"/>
  <c r="CC1175" i="1" s="1"/>
  <c r="CR1175" i="1" s="1"/>
  <c r="BC1171" i="1"/>
  <c r="CC1171" i="1" s="1"/>
  <c r="CR1171" i="1" s="1"/>
  <c r="BC1167" i="1"/>
  <c r="CC1167" i="1" s="1"/>
  <c r="CR1167" i="1" s="1"/>
  <c r="BC1163" i="1"/>
  <c r="CC1163" i="1" s="1"/>
  <c r="CR1163" i="1" s="1"/>
  <c r="BC1159" i="1"/>
  <c r="CC1159" i="1" s="1"/>
  <c r="CR1159" i="1" s="1"/>
  <c r="BC1155" i="1"/>
  <c r="CC1155" i="1" s="1"/>
  <c r="CR1155" i="1" s="1"/>
  <c r="BC1151" i="1"/>
  <c r="CC1151" i="1" s="1"/>
  <c r="CR1151" i="1" s="1"/>
  <c r="BC1147" i="1"/>
  <c r="CC1147" i="1" s="1"/>
  <c r="CR1147" i="1" s="1"/>
  <c r="BC1143" i="1"/>
  <c r="CC1143" i="1" s="1"/>
  <c r="CR1143" i="1" s="1"/>
  <c r="BC1139" i="1"/>
  <c r="CC1139" i="1" s="1"/>
  <c r="CR1139" i="1" s="1"/>
  <c r="BC1135" i="1"/>
  <c r="CC1135" i="1" s="1"/>
  <c r="CR1135" i="1" s="1"/>
  <c r="BC1131" i="1"/>
  <c r="CC1131" i="1" s="1"/>
  <c r="CR1131" i="1" s="1"/>
  <c r="BC1127" i="1"/>
  <c r="CC1127" i="1" s="1"/>
  <c r="CR1127" i="1" s="1"/>
  <c r="BC1123" i="1"/>
  <c r="CC1123" i="1" s="1"/>
  <c r="CR1123" i="1" s="1"/>
  <c r="BC1119" i="1"/>
  <c r="CC1119" i="1" s="1"/>
  <c r="CR1119" i="1" s="1"/>
  <c r="BC1115" i="1"/>
  <c r="CC1115" i="1" s="1"/>
  <c r="CR1115" i="1" s="1"/>
  <c r="BC1111" i="1"/>
  <c r="CC1111" i="1" s="1"/>
  <c r="CR1111" i="1" s="1"/>
  <c r="BC1107" i="1"/>
  <c r="CC1107" i="1" s="1"/>
  <c r="CR1107" i="1" s="1"/>
  <c r="BC1103" i="1"/>
  <c r="CC1103" i="1" s="1"/>
  <c r="CR1103" i="1" s="1"/>
  <c r="BC1099" i="1"/>
  <c r="CC1099" i="1" s="1"/>
  <c r="CR1099" i="1" s="1"/>
  <c r="BC1095" i="1"/>
  <c r="CC1095" i="1" s="1"/>
  <c r="CR1095" i="1" s="1"/>
  <c r="BC1091" i="1"/>
  <c r="CC1091" i="1" s="1"/>
  <c r="CR1091" i="1" s="1"/>
  <c r="BC1087" i="1"/>
  <c r="CC1087" i="1" s="1"/>
  <c r="CR1087" i="1" s="1"/>
  <c r="BC1083" i="1"/>
  <c r="CC1083" i="1" s="1"/>
  <c r="CR1083" i="1" s="1"/>
  <c r="BC1079" i="1"/>
  <c r="CC1079" i="1" s="1"/>
  <c r="CR1079" i="1" s="1"/>
  <c r="BC1075" i="1"/>
  <c r="CC1075" i="1" s="1"/>
  <c r="CR1075" i="1" s="1"/>
  <c r="BC1071" i="1"/>
  <c r="CC1071" i="1" s="1"/>
  <c r="CR1071" i="1" s="1"/>
  <c r="BC1067" i="1"/>
  <c r="CC1067" i="1" s="1"/>
  <c r="CR1067" i="1" s="1"/>
  <c r="BC1063" i="1"/>
  <c r="CC1063" i="1" s="1"/>
  <c r="CR1063" i="1" s="1"/>
  <c r="BC1059" i="1"/>
  <c r="CC1059" i="1" s="1"/>
  <c r="CR1059" i="1" s="1"/>
  <c r="BC1055" i="1"/>
  <c r="CC1055" i="1" s="1"/>
  <c r="CR1055" i="1" s="1"/>
  <c r="BC1051" i="1"/>
  <c r="CC1051" i="1" s="1"/>
  <c r="CR1051" i="1" s="1"/>
  <c r="BC1047" i="1"/>
  <c r="CC1047" i="1" s="1"/>
  <c r="CR1047" i="1" s="1"/>
  <c r="BC1043" i="1"/>
  <c r="CC1043" i="1" s="1"/>
  <c r="CR1043" i="1" s="1"/>
  <c r="BC1039" i="1"/>
  <c r="CC1039" i="1" s="1"/>
  <c r="CR1039" i="1" s="1"/>
  <c r="BC1035" i="1"/>
  <c r="CC1035" i="1" s="1"/>
  <c r="CR1035" i="1" s="1"/>
  <c r="BC1031" i="1"/>
  <c r="CC1031" i="1" s="1"/>
  <c r="CR1031" i="1" s="1"/>
  <c r="BC1027" i="1"/>
  <c r="CC1027" i="1" s="1"/>
  <c r="CR1027" i="1" s="1"/>
  <c r="BC1023" i="1"/>
  <c r="CC1023" i="1" s="1"/>
  <c r="CR1023" i="1" s="1"/>
  <c r="BC1019" i="1"/>
  <c r="CC1019" i="1" s="1"/>
  <c r="CR1019" i="1" s="1"/>
  <c r="BC1015" i="1"/>
  <c r="CC1015" i="1" s="1"/>
  <c r="CR1015" i="1" s="1"/>
  <c r="BC1011" i="1"/>
  <c r="CC1011" i="1" s="1"/>
  <c r="CR1011" i="1" s="1"/>
  <c r="BC1007" i="1"/>
  <c r="CC1007" i="1" s="1"/>
  <c r="CR1007" i="1" s="1"/>
  <c r="BC1003" i="1"/>
  <c r="CC1003" i="1" s="1"/>
  <c r="CR1003" i="1" s="1"/>
  <c r="BC999" i="1"/>
  <c r="CC999" i="1" s="1"/>
  <c r="CR999" i="1" s="1"/>
  <c r="BC995" i="1"/>
  <c r="CC995" i="1" s="1"/>
  <c r="CR995" i="1" s="1"/>
  <c r="BC991" i="1"/>
  <c r="CC991" i="1" s="1"/>
  <c r="CR991" i="1" s="1"/>
  <c r="BC987" i="1"/>
  <c r="CC987" i="1" s="1"/>
  <c r="CR987" i="1" s="1"/>
  <c r="BC983" i="1"/>
  <c r="CC983" i="1" s="1"/>
  <c r="CR983" i="1" s="1"/>
  <c r="BC979" i="1"/>
  <c r="CC979" i="1" s="1"/>
  <c r="CR979" i="1" s="1"/>
  <c r="BC975" i="1"/>
  <c r="CC975" i="1" s="1"/>
  <c r="CR975" i="1" s="1"/>
  <c r="BC971" i="1"/>
  <c r="CC971" i="1" s="1"/>
  <c r="CR971" i="1" s="1"/>
  <c r="BC967" i="1"/>
  <c r="CC967" i="1" s="1"/>
  <c r="CR967" i="1" s="1"/>
  <c r="BC963" i="1"/>
  <c r="CC963" i="1" s="1"/>
  <c r="CR963" i="1" s="1"/>
  <c r="BC959" i="1"/>
  <c r="CC959" i="1" s="1"/>
  <c r="CR959" i="1" s="1"/>
  <c r="BC955" i="1"/>
  <c r="CC955" i="1" s="1"/>
  <c r="CR955" i="1" s="1"/>
  <c r="BC951" i="1"/>
  <c r="CC951" i="1" s="1"/>
  <c r="CR951" i="1" s="1"/>
  <c r="BC947" i="1"/>
  <c r="CC947" i="1" s="1"/>
  <c r="CR947" i="1" s="1"/>
  <c r="BC943" i="1"/>
  <c r="CC943" i="1" s="1"/>
  <c r="CR943" i="1" s="1"/>
  <c r="BC939" i="1"/>
  <c r="CC939" i="1" s="1"/>
  <c r="CR939" i="1" s="1"/>
  <c r="BC935" i="1"/>
  <c r="CC935" i="1" s="1"/>
  <c r="CR935" i="1" s="1"/>
  <c r="BC931" i="1"/>
  <c r="CC931" i="1" s="1"/>
  <c r="CR931" i="1" s="1"/>
  <c r="BC927" i="1"/>
  <c r="CC927" i="1" s="1"/>
  <c r="CR927" i="1" s="1"/>
  <c r="BC923" i="1"/>
  <c r="CC923" i="1" s="1"/>
  <c r="CR923" i="1" s="1"/>
  <c r="BC919" i="1"/>
  <c r="CC919" i="1" s="1"/>
  <c r="CR919" i="1" s="1"/>
  <c r="BC915" i="1"/>
  <c r="CC915" i="1" s="1"/>
  <c r="CR915" i="1" s="1"/>
  <c r="BC911" i="1"/>
  <c r="CC911" i="1" s="1"/>
  <c r="CR911" i="1" s="1"/>
  <c r="BC907" i="1"/>
  <c r="CC907" i="1" s="1"/>
  <c r="CR907" i="1" s="1"/>
  <c r="BC903" i="1"/>
  <c r="CC903" i="1" s="1"/>
  <c r="CR903" i="1" s="1"/>
  <c r="BC899" i="1"/>
  <c r="CC899" i="1" s="1"/>
  <c r="CR899" i="1" s="1"/>
  <c r="BC895" i="1"/>
  <c r="CC895" i="1" s="1"/>
  <c r="CR895" i="1" s="1"/>
  <c r="BC891" i="1"/>
  <c r="CC891" i="1" s="1"/>
  <c r="CR891" i="1" s="1"/>
  <c r="BC887" i="1"/>
  <c r="CC887" i="1" s="1"/>
  <c r="CR887" i="1" s="1"/>
  <c r="BC883" i="1"/>
  <c r="CC883" i="1" s="1"/>
  <c r="CR883" i="1" s="1"/>
  <c r="BC879" i="1"/>
  <c r="CC879" i="1" s="1"/>
  <c r="CR879" i="1" s="1"/>
  <c r="BC875" i="1"/>
  <c r="CC875" i="1" s="1"/>
  <c r="CR875" i="1" s="1"/>
  <c r="BC871" i="1"/>
  <c r="CC871" i="1" s="1"/>
  <c r="CR871" i="1" s="1"/>
  <c r="BC867" i="1"/>
  <c r="CC867" i="1" s="1"/>
  <c r="CR867" i="1" s="1"/>
  <c r="BC863" i="1"/>
  <c r="CC863" i="1" s="1"/>
  <c r="CR863" i="1" s="1"/>
  <c r="BC859" i="1"/>
  <c r="CC859" i="1" s="1"/>
  <c r="CR859" i="1" s="1"/>
  <c r="BC855" i="1"/>
  <c r="CC855" i="1" s="1"/>
  <c r="CR855" i="1" s="1"/>
  <c r="BC851" i="1"/>
  <c r="CC851" i="1" s="1"/>
  <c r="CR851" i="1" s="1"/>
  <c r="BC847" i="1"/>
  <c r="CC847" i="1" s="1"/>
  <c r="CR847" i="1" s="1"/>
  <c r="BC843" i="1"/>
  <c r="CC843" i="1" s="1"/>
  <c r="CR843" i="1" s="1"/>
  <c r="BC839" i="1"/>
  <c r="CC839" i="1" s="1"/>
  <c r="CR839" i="1" s="1"/>
  <c r="BC835" i="1"/>
  <c r="CC835" i="1" s="1"/>
  <c r="CR835" i="1" s="1"/>
  <c r="BC831" i="1"/>
  <c r="CC831" i="1" s="1"/>
  <c r="CR831" i="1" s="1"/>
  <c r="BC827" i="1"/>
  <c r="CC827" i="1" s="1"/>
  <c r="CR827" i="1" s="1"/>
  <c r="BC823" i="1"/>
  <c r="CC823" i="1" s="1"/>
  <c r="CR823" i="1" s="1"/>
  <c r="BC819" i="1"/>
  <c r="CC819" i="1" s="1"/>
  <c r="CR819" i="1" s="1"/>
  <c r="BC815" i="1"/>
  <c r="CC815" i="1" s="1"/>
  <c r="CR815" i="1" s="1"/>
  <c r="BC811" i="1"/>
  <c r="CC811" i="1" s="1"/>
  <c r="CR811" i="1" s="1"/>
  <c r="BC807" i="1"/>
  <c r="CC807" i="1" s="1"/>
  <c r="CR807" i="1" s="1"/>
  <c r="BC803" i="1"/>
  <c r="CC803" i="1" s="1"/>
  <c r="CR803" i="1" s="1"/>
  <c r="BC799" i="1"/>
  <c r="CC799" i="1" s="1"/>
  <c r="CR799" i="1" s="1"/>
  <c r="BC795" i="1"/>
  <c r="CC795" i="1" s="1"/>
  <c r="CR795" i="1" s="1"/>
  <c r="BC791" i="1"/>
  <c r="CC791" i="1" s="1"/>
  <c r="CR791" i="1" s="1"/>
  <c r="BC787" i="1"/>
  <c r="CC787" i="1" s="1"/>
  <c r="CR787" i="1" s="1"/>
  <c r="BC783" i="1"/>
  <c r="CC783" i="1" s="1"/>
  <c r="CR783" i="1" s="1"/>
  <c r="BC779" i="1"/>
  <c r="CC779" i="1" s="1"/>
  <c r="CR779" i="1" s="1"/>
  <c r="BC775" i="1"/>
  <c r="CC775" i="1" s="1"/>
  <c r="CR775" i="1" s="1"/>
  <c r="BC771" i="1"/>
  <c r="CC771" i="1" s="1"/>
  <c r="CR771" i="1" s="1"/>
  <c r="BC767" i="1"/>
  <c r="CC767" i="1" s="1"/>
  <c r="CR767" i="1" s="1"/>
  <c r="BC763" i="1"/>
  <c r="CC763" i="1" s="1"/>
  <c r="CR763" i="1" s="1"/>
  <c r="BC759" i="1"/>
  <c r="CC759" i="1" s="1"/>
  <c r="CR759" i="1" s="1"/>
  <c r="BC755" i="1"/>
  <c r="CC755" i="1" s="1"/>
  <c r="CR755" i="1" s="1"/>
  <c r="BC751" i="1"/>
  <c r="CC751" i="1" s="1"/>
  <c r="CR751" i="1" s="1"/>
  <c r="BC747" i="1"/>
  <c r="CC747" i="1" s="1"/>
  <c r="CR747" i="1" s="1"/>
  <c r="BC743" i="1"/>
  <c r="CC743" i="1" s="1"/>
  <c r="CR743" i="1" s="1"/>
  <c r="BC739" i="1"/>
  <c r="CC739" i="1" s="1"/>
  <c r="CR739" i="1" s="1"/>
  <c r="BC735" i="1"/>
  <c r="CC735" i="1" s="1"/>
  <c r="CR735" i="1" s="1"/>
  <c r="BC731" i="1"/>
  <c r="CC731" i="1" s="1"/>
  <c r="CR731" i="1" s="1"/>
  <c r="BC727" i="1"/>
  <c r="CC727" i="1" s="1"/>
  <c r="CR727" i="1" s="1"/>
  <c r="BC723" i="1"/>
  <c r="CC723" i="1" s="1"/>
  <c r="CR723" i="1" s="1"/>
  <c r="BC719" i="1"/>
  <c r="CC719" i="1" s="1"/>
  <c r="CR719" i="1" s="1"/>
  <c r="BC715" i="1"/>
  <c r="CC715" i="1" s="1"/>
  <c r="CR715" i="1" s="1"/>
  <c r="BC711" i="1"/>
  <c r="CC711" i="1" s="1"/>
  <c r="CR711" i="1" s="1"/>
  <c r="BC707" i="1"/>
  <c r="CC707" i="1" s="1"/>
  <c r="CR707" i="1" s="1"/>
  <c r="BC703" i="1"/>
  <c r="CC703" i="1" s="1"/>
  <c r="CR703" i="1" s="1"/>
  <c r="BC699" i="1"/>
  <c r="CC699" i="1" s="1"/>
  <c r="CR699" i="1" s="1"/>
  <c r="BC695" i="1"/>
  <c r="CC695" i="1" s="1"/>
  <c r="CR695" i="1" s="1"/>
  <c r="BC691" i="1"/>
  <c r="CC691" i="1" s="1"/>
  <c r="CR691" i="1" s="1"/>
  <c r="BC687" i="1"/>
  <c r="CC687" i="1" s="1"/>
  <c r="CR687" i="1" s="1"/>
  <c r="BC683" i="1"/>
  <c r="CC683" i="1" s="1"/>
  <c r="CR683" i="1" s="1"/>
  <c r="BC679" i="1"/>
  <c r="CC679" i="1" s="1"/>
  <c r="CR679" i="1" s="1"/>
  <c r="BC675" i="1"/>
  <c r="CC675" i="1" s="1"/>
  <c r="CR675" i="1" s="1"/>
  <c r="BC671" i="1"/>
  <c r="CC671" i="1" s="1"/>
  <c r="CR671" i="1" s="1"/>
  <c r="BC667" i="1"/>
  <c r="CC667" i="1" s="1"/>
  <c r="CR667" i="1" s="1"/>
  <c r="BC663" i="1"/>
  <c r="CC663" i="1" s="1"/>
  <c r="CR663" i="1" s="1"/>
  <c r="BC659" i="1"/>
  <c r="CC659" i="1" s="1"/>
  <c r="CR659" i="1" s="1"/>
  <c r="BC655" i="1"/>
  <c r="CC655" i="1" s="1"/>
  <c r="CR655" i="1" s="1"/>
  <c r="BC651" i="1"/>
  <c r="CC651" i="1" s="1"/>
  <c r="CR651" i="1" s="1"/>
  <c r="BC647" i="1"/>
  <c r="CC647" i="1" s="1"/>
  <c r="CR647" i="1" s="1"/>
  <c r="BC643" i="1"/>
  <c r="CC643" i="1" s="1"/>
  <c r="CR643" i="1" s="1"/>
  <c r="BC639" i="1"/>
  <c r="CC639" i="1" s="1"/>
  <c r="CR639" i="1" s="1"/>
  <c r="BC635" i="1"/>
  <c r="CC635" i="1" s="1"/>
  <c r="CR635" i="1" s="1"/>
  <c r="BC631" i="1"/>
  <c r="CC631" i="1" s="1"/>
  <c r="CR631" i="1" s="1"/>
  <c r="BC627" i="1"/>
  <c r="CC627" i="1" s="1"/>
  <c r="CR627" i="1" s="1"/>
  <c r="BC623" i="1"/>
  <c r="CC623" i="1" s="1"/>
  <c r="CR623" i="1" s="1"/>
  <c r="BC619" i="1"/>
  <c r="CC619" i="1" s="1"/>
  <c r="CR619" i="1" s="1"/>
  <c r="BC615" i="1"/>
  <c r="CC615" i="1" s="1"/>
  <c r="CR615" i="1" s="1"/>
  <c r="BC611" i="1"/>
  <c r="CC611" i="1" s="1"/>
  <c r="CR611" i="1" s="1"/>
  <c r="BC607" i="1"/>
  <c r="CC607" i="1" s="1"/>
  <c r="CR607" i="1" s="1"/>
  <c r="BC603" i="1"/>
  <c r="CC603" i="1" s="1"/>
  <c r="CR603" i="1" s="1"/>
  <c r="BC599" i="1"/>
  <c r="CC599" i="1" s="1"/>
  <c r="CR599" i="1" s="1"/>
  <c r="BC595" i="1"/>
  <c r="CC595" i="1" s="1"/>
  <c r="CR595" i="1" s="1"/>
  <c r="BC591" i="1"/>
  <c r="CC591" i="1" s="1"/>
  <c r="CR591" i="1" s="1"/>
  <c r="BC587" i="1"/>
  <c r="CC587" i="1" s="1"/>
  <c r="CR587" i="1" s="1"/>
  <c r="BC583" i="1"/>
  <c r="CC583" i="1" s="1"/>
  <c r="CR583" i="1" s="1"/>
  <c r="BC579" i="1"/>
  <c r="CC579" i="1" s="1"/>
  <c r="CR579" i="1" s="1"/>
  <c r="BC575" i="1"/>
  <c r="CC575" i="1" s="1"/>
  <c r="CR575" i="1" s="1"/>
  <c r="BC571" i="1"/>
  <c r="CC571" i="1" s="1"/>
  <c r="CR571" i="1" s="1"/>
  <c r="BC567" i="1"/>
  <c r="CC567" i="1" s="1"/>
  <c r="CR567" i="1" s="1"/>
  <c r="BC563" i="1"/>
  <c r="CC563" i="1" s="1"/>
  <c r="CR563" i="1" s="1"/>
  <c r="BC559" i="1"/>
  <c r="CC559" i="1" s="1"/>
  <c r="CR559" i="1" s="1"/>
  <c r="BC555" i="1"/>
  <c r="CC555" i="1" s="1"/>
  <c r="CR555" i="1" s="1"/>
  <c r="BC551" i="1"/>
  <c r="CC551" i="1" s="1"/>
  <c r="CR551" i="1" s="1"/>
  <c r="BC547" i="1"/>
  <c r="CC547" i="1" s="1"/>
  <c r="CR547" i="1" s="1"/>
  <c r="BC543" i="1"/>
  <c r="CC543" i="1" s="1"/>
  <c r="CR543" i="1" s="1"/>
  <c r="BC539" i="1"/>
  <c r="CC539" i="1" s="1"/>
  <c r="CR539" i="1" s="1"/>
  <c r="BC535" i="1"/>
  <c r="CC535" i="1" s="1"/>
  <c r="CR535" i="1" s="1"/>
  <c r="BC531" i="1"/>
  <c r="CC531" i="1" s="1"/>
  <c r="CR531" i="1" s="1"/>
  <c r="BC527" i="1"/>
  <c r="CC527" i="1" s="1"/>
  <c r="CR527" i="1" s="1"/>
  <c r="BC523" i="1"/>
  <c r="CC523" i="1" s="1"/>
  <c r="CR523" i="1" s="1"/>
  <c r="BC519" i="1"/>
  <c r="CC519" i="1" s="1"/>
  <c r="CR519" i="1" s="1"/>
  <c r="BC515" i="1"/>
  <c r="CC515" i="1" s="1"/>
  <c r="CR515" i="1" s="1"/>
  <c r="BC511" i="1"/>
  <c r="CC511" i="1" s="1"/>
  <c r="CR511" i="1" s="1"/>
  <c r="BC507" i="1"/>
  <c r="CC507" i="1" s="1"/>
  <c r="CR507" i="1" s="1"/>
  <c r="BC503" i="1"/>
  <c r="CC503" i="1" s="1"/>
  <c r="CR503" i="1" s="1"/>
  <c r="BC499" i="1"/>
  <c r="CC499" i="1" s="1"/>
  <c r="CR499" i="1" s="1"/>
  <c r="BC495" i="1"/>
  <c r="CC495" i="1" s="1"/>
  <c r="CR495" i="1" s="1"/>
  <c r="BC491" i="1"/>
  <c r="CC491" i="1" s="1"/>
  <c r="CR491" i="1" s="1"/>
  <c r="BC487" i="1"/>
  <c r="CC487" i="1" s="1"/>
  <c r="CR487" i="1" s="1"/>
  <c r="BC483" i="1"/>
  <c r="CC483" i="1" s="1"/>
  <c r="CR483" i="1" s="1"/>
  <c r="BC479" i="1"/>
  <c r="CC479" i="1" s="1"/>
  <c r="CR479" i="1" s="1"/>
  <c r="BC475" i="1"/>
  <c r="CC475" i="1" s="1"/>
  <c r="CR475" i="1" s="1"/>
  <c r="BC471" i="1"/>
  <c r="CC471" i="1" s="1"/>
  <c r="CR471" i="1" s="1"/>
  <c r="BC467" i="1"/>
  <c r="CC467" i="1" s="1"/>
  <c r="CR467" i="1" s="1"/>
  <c r="BC463" i="1"/>
  <c r="CC463" i="1" s="1"/>
  <c r="CR463" i="1" s="1"/>
  <c r="BC459" i="1"/>
  <c r="CC459" i="1" s="1"/>
  <c r="CR459" i="1" s="1"/>
  <c r="BC455" i="1"/>
  <c r="CC455" i="1" s="1"/>
  <c r="CR455" i="1" s="1"/>
  <c r="BC451" i="1"/>
  <c r="CC451" i="1" s="1"/>
  <c r="CR451" i="1" s="1"/>
  <c r="BC447" i="1"/>
  <c r="CC447" i="1" s="1"/>
  <c r="CR447" i="1" s="1"/>
  <c r="BC443" i="1"/>
  <c r="CC443" i="1" s="1"/>
  <c r="CR443" i="1" s="1"/>
  <c r="BC439" i="1"/>
  <c r="CC439" i="1" s="1"/>
  <c r="CR439" i="1" s="1"/>
  <c r="BC435" i="1"/>
  <c r="CC435" i="1" s="1"/>
  <c r="CR435" i="1" s="1"/>
  <c r="BC431" i="1"/>
  <c r="CC431" i="1" s="1"/>
  <c r="CR431" i="1" s="1"/>
  <c r="BC427" i="1"/>
  <c r="CC427" i="1" s="1"/>
  <c r="CR427" i="1" s="1"/>
  <c r="BC423" i="1"/>
  <c r="CC423" i="1" s="1"/>
  <c r="CR423" i="1" s="1"/>
  <c r="BC419" i="1"/>
  <c r="CC419" i="1" s="1"/>
  <c r="CR419" i="1" s="1"/>
  <c r="BC415" i="1"/>
  <c r="CC415" i="1" s="1"/>
  <c r="CR415" i="1" s="1"/>
  <c r="BC411" i="1"/>
  <c r="CC411" i="1" s="1"/>
  <c r="CR411" i="1" s="1"/>
  <c r="BC407" i="1"/>
  <c r="CC407" i="1" s="1"/>
  <c r="CR407" i="1" s="1"/>
  <c r="BC403" i="1"/>
  <c r="CC403" i="1" s="1"/>
  <c r="CR403" i="1" s="1"/>
  <c r="BC399" i="1"/>
  <c r="CC399" i="1" s="1"/>
  <c r="CR399" i="1" s="1"/>
  <c r="BC395" i="1"/>
  <c r="CC395" i="1" s="1"/>
  <c r="CR395" i="1" s="1"/>
  <c r="BC391" i="1"/>
  <c r="CC391" i="1" s="1"/>
  <c r="CR391" i="1" s="1"/>
  <c r="BC387" i="1"/>
  <c r="CC387" i="1" s="1"/>
  <c r="CR387" i="1" s="1"/>
  <c r="BC383" i="1"/>
  <c r="CC383" i="1" s="1"/>
  <c r="CR383" i="1" s="1"/>
  <c r="BC379" i="1"/>
  <c r="CC379" i="1" s="1"/>
  <c r="CR379" i="1" s="1"/>
  <c r="BC375" i="1"/>
  <c r="CC375" i="1" s="1"/>
  <c r="CR375" i="1" s="1"/>
  <c r="BC371" i="1"/>
  <c r="CC371" i="1" s="1"/>
  <c r="CR371" i="1" s="1"/>
  <c r="BC367" i="1"/>
  <c r="CC367" i="1" s="1"/>
  <c r="CR367" i="1" s="1"/>
  <c r="BC363" i="1"/>
  <c r="CC363" i="1" s="1"/>
  <c r="CR363" i="1" s="1"/>
  <c r="BC359" i="1"/>
  <c r="CC359" i="1" s="1"/>
  <c r="CR359" i="1" s="1"/>
  <c r="BC355" i="1"/>
  <c r="CC355" i="1" s="1"/>
  <c r="CR355" i="1" s="1"/>
  <c r="BC351" i="1"/>
  <c r="CC351" i="1" s="1"/>
  <c r="CR351" i="1" s="1"/>
  <c r="BC347" i="1"/>
  <c r="CC347" i="1" s="1"/>
  <c r="CR347" i="1" s="1"/>
  <c r="BC343" i="1"/>
  <c r="CC343" i="1" s="1"/>
  <c r="CR343" i="1" s="1"/>
  <c r="BC339" i="1"/>
  <c r="CC339" i="1" s="1"/>
  <c r="CR339" i="1" s="1"/>
  <c r="BC335" i="1"/>
  <c r="CC335" i="1" s="1"/>
  <c r="CR335" i="1" s="1"/>
  <c r="BC331" i="1"/>
  <c r="CC331" i="1" s="1"/>
  <c r="CR331" i="1" s="1"/>
  <c r="BC327" i="1"/>
  <c r="CC327" i="1" s="1"/>
  <c r="CR327" i="1" s="1"/>
  <c r="BC323" i="1"/>
  <c r="CC323" i="1" s="1"/>
  <c r="CR323" i="1" s="1"/>
  <c r="BC319" i="1"/>
  <c r="CC319" i="1" s="1"/>
  <c r="CR319" i="1" s="1"/>
  <c r="BC315" i="1"/>
  <c r="CC315" i="1" s="1"/>
  <c r="CR315" i="1" s="1"/>
  <c r="BC311" i="1"/>
  <c r="CC311" i="1" s="1"/>
  <c r="CR311" i="1" s="1"/>
  <c r="BC307" i="1"/>
  <c r="CC307" i="1" s="1"/>
  <c r="CR307" i="1" s="1"/>
  <c r="BC303" i="1"/>
  <c r="CC303" i="1" s="1"/>
  <c r="CR303" i="1" s="1"/>
  <c r="BC299" i="1"/>
  <c r="CC299" i="1" s="1"/>
  <c r="CR299" i="1" s="1"/>
  <c r="BC295" i="1"/>
  <c r="CC295" i="1" s="1"/>
  <c r="CR295" i="1" s="1"/>
  <c r="BC291" i="1"/>
  <c r="CC291" i="1" s="1"/>
  <c r="CR291" i="1" s="1"/>
  <c r="BC287" i="1"/>
  <c r="CC287" i="1" s="1"/>
  <c r="CR287" i="1" s="1"/>
  <c r="BC283" i="1"/>
  <c r="CC283" i="1" s="1"/>
  <c r="CR283" i="1" s="1"/>
  <c r="BC279" i="1"/>
  <c r="CC279" i="1" s="1"/>
  <c r="CR279" i="1" s="1"/>
  <c r="BC275" i="1"/>
  <c r="CC275" i="1" s="1"/>
  <c r="CR275" i="1" s="1"/>
  <c r="BC271" i="1"/>
  <c r="CC271" i="1" s="1"/>
  <c r="CR271" i="1" s="1"/>
  <c r="BC267" i="1"/>
  <c r="CC267" i="1" s="1"/>
  <c r="CR267" i="1" s="1"/>
  <c r="BC263" i="1"/>
  <c r="CC263" i="1" s="1"/>
  <c r="CR263" i="1" s="1"/>
  <c r="BC259" i="1"/>
  <c r="CC259" i="1" s="1"/>
  <c r="CR259" i="1" s="1"/>
  <c r="BC255" i="1"/>
  <c r="CC255" i="1" s="1"/>
  <c r="CR255" i="1" s="1"/>
  <c r="BC251" i="1"/>
  <c r="CC251" i="1" s="1"/>
  <c r="CR251" i="1" s="1"/>
  <c r="BC247" i="1"/>
  <c r="CC247" i="1" s="1"/>
  <c r="CR247" i="1" s="1"/>
  <c r="BC243" i="1"/>
  <c r="CC243" i="1" s="1"/>
  <c r="CR243" i="1" s="1"/>
  <c r="BC239" i="1"/>
  <c r="CC239" i="1" s="1"/>
  <c r="CR239" i="1" s="1"/>
  <c r="BC235" i="1"/>
  <c r="CC235" i="1" s="1"/>
  <c r="CR235" i="1" s="1"/>
  <c r="BC231" i="1"/>
  <c r="CC231" i="1" s="1"/>
  <c r="CR231" i="1" s="1"/>
  <c r="BC226" i="1"/>
  <c r="CC226" i="1" s="1"/>
  <c r="CR226" i="1" s="1"/>
  <c r="BC221" i="1"/>
  <c r="CC221" i="1" s="1"/>
  <c r="CR221" i="1" s="1"/>
  <c r="BC217" i="1"/>
  <c r="CC217" i="1" s="1"/>
  <c r="CR217" i="1" s="1"/>
  <c r="BC213" i="1"/>
  <c r="CC213" i="1" s="1"/>
  <c r="CR213" i="1" s="1"/>
  <c r="BC209" i="1"/>
  <c r="CC209" i="1" s="1"/>
  <c r="CR209" i="1" s="1"/>
  <c r="BC205" i="1"/>
  <c r="CC205" i="1" s="1"/>
  <c r="CR205" i="1" s="1"/>
  <c r="BC201" i="1"/>
  <c r="CC201" i="1" s="1"/>
  <c r="CR201" i="1" s="1"/>
  <c r="BC197" i="1"/>
  <c r="CC197" i="1" s="1"/>
  <c r="CR197" i="1" s="1"/>
  <c r="BC193" i="1"/>
  <c r="CC193" i="1" s="1"/>
  <c r="CR193" i="1" s="1"/>
  <c r="BC189" i="1"/>
  <c r="CC189" i="1" s="1"/>
  <c r="CR189" i="1" s="1"/>
  <c r="BC185" i="1"/>
  <c r="CC185" i="1" s="1"/>
  <c r="CR185" i="1" s="1"/>
  <c r="BC181" i="1"/>
  <c r="CC181" i="1" s="1"/>
  <c r="CR181" i="1" s="1"/>
  <c r="BC177" i="1"/>
  <c r="CC177" i="1" s="1"/>
  <c r="CR177" i="1" s="1"/>
  <c r="BC173" i="1"/>
  <c r="CC173" i="1" s="1"/>
  <c r="CR173" i="1" s="1"/>
  <c r="BC169" i="1"/>
  <c r="CC169" i="1" s="1"/>
  <c r="CR169" i="1" s="1"/>
  <c r="BC165" i="1"/>
  <c r="CC165" i="1" s="1"/>
  <c r="CR165" i="1" s="1"/>
  <c r="BC161" i="1"/>
  <c r="CC161" i="1" s="1"/>
  <c r="CR161" i="1" s="1"/>
  <c r="BC157" i="1"/>
  <c r="CC157" i="1" s="1"/>
  <c r="CR157" i="1" s="1"/>
  <c r="BC153" i="1"/>
  <c r="CC153" i="1" s="1"/>
  <c r="CR153" i="1" s="1"/>
  <c r="BC149" i="1"/>
  <c r="CC149" i="1" s="1"/>
  <c r="CR149" i="1" s="1"/>
  <c r="BC145" i="1"/>
  <c r="CC145" i="1" s="1"/>
  <c r="CR145" i="1" s="1"/>
  <c r="BC141" i="1"/>
  <c r="CC141" i="1" s="1"/>
  <c r="CR141" i="1" s="1"/>
  <c r="BC137" i="1"/>
  <c r="CC137" i="1" s="1"/>
  <c r="CR137" i="1" s="1"/>
  <c r="BC133" i="1"/>
  <c r="CC133" i="1" s="1"/>
  <c r="CR133" i="1" s="1"/>
  <c r="BC129" i="1"/>
  <c r="CC129" i="1" s="1"/>
  <c r="CR129" i="1" s="1"/>
  <c r="BC125" i="1"/>
  <c r="CC125" i="1" s="1"/>
  <c r="CR125" i="1" s="1"/>
  <c r="BC121" i="1"/>
  <c r="CC121" i="1" s="1"/>
  <c r="CR121" i="1" s="1"/>
  <c r="BC117" i="1"/>
  <c r="CC117" i="1" s="1"/>
  <c r="CR117" i="1" s="1"/>
  <c r="BC113" i="1"/>
  <c r="CC113" i="1" s="1"/>
  <c r="CR113" i="1" s="1"/>
  <c r="BC109" i="1"/>
  <c r="CC109" i="1" s="1"/>
  <c r="CR109" i="1" s="1"/>
  <c r="BC105" i="1"/>
  <c r="CC105" i="1" s="1"/>
  <c r="CR105" i="1" s="1"/>
  <c r="BC101" i="1"/>
  <c r="CC101" i="1" s="1"/>
  <c r="CR101" i="1" s="1"/>
  <c r="BC97" i="1"/>
  <c r="CC97" i="1" s="1"/>
  <c r="CR97" i="1" s="1"/>
  <c r="BC93" i="1"/>
  <c r="CC93" i="1" s="1"/>
  <c r="CR93" i="1" s="1"/>
  <c r="BC89" i="1"/>
  <c r="CC89" i="1" s="1"/>
  <c r="CR89" i="1" s="1"/>
  <c r="BC85" i="1"/>
  <c r="CC85" i="1" s="1"/>
  <c r="CR85" i="1" s="1"/>
  <c r="BC81" i="1"/>
  <c r="CC81" i="1" s="1"/>
  <c r="CR81" i="1" s="1"/>
  <c r="BC77" i="1"/>
  <c r="CC77" i="1" s="1"/>
  <c r="CR77" i="1" s="1"/>
  <c r="BC73" i="1"/>
  <c r="CC73" i="1" s="1"/>
  <c r="CR73" i="1" s="1"/>
  <c r="BC69" i="1"/>
  <c r="CC69" i="1" s="1"/>
  <c r="CR69" i="1" s="1"/>
  <c r="BC65" i="1"/>
  <c r="CC65" i="1" s="1"/>
  <c r="CR65" i="1" s="1"/>
  <c r="BC61" i="1"/>
  <c r="CC61" i="1" s="1"/>
  <c r="CR61" i="1" s="1"/>
  <c r="BC57" i="1"/>
  <c r="CC57" i="1" s="1"/>
  <c r="CR57" i="1" s="1"/>
  <c r="BC53" i="1"/>
  <c r="CC53" i="1" s="1"/>
  <c r="CR53" i="1" s="1"/>
  <c r="BC49" i="1"/>
  <c r="CC49" i="1" s="1"/>
  <c r="CR49" i="1" s="1"/>
  <c r="BC45" i="1"/>
  <c r="CC45" i="1" s="1"/>
  <c r="CR45" i="1" s="1"/>
  <c r="BC41" i="1"/>
  <c r="CC41" i="1" s="1"/>
  <c r="CR41" i="1" s="1"/>
  <c r="BC37" i="1"/>
  <c r="CC37" i="1" s="1"/>
  <c r="CR37" i="1" s="1"/>
  <c r="BC33" i="1"/>
  <c r="CC33" i="1" s="1"/>
  <c r="CR33" i="1" s="1"/>
  <c r="BC29" i="1"/>
  <c r="CC29" i="1" s="1"/>
  <c r="CR29" i="1" s="1"/>
  <c r="BC25" i="1"/>
  <c r="CC25" i="1" s="1"/>
  <c r="CR25" i="1" s="1"/>
  <c r="BC21" i="1"/>
  <c r="CC21" i="1" s="1"/>
  <c r="CR21" i="1" s="1"/>
  <c r="BC17" i="1"/>
  <c r="CC17" i="1" s="1"/>
  <c r="CR17" i="1" s="1"/>
  <c r="CB1629" i="1"/>
  <c r="CQ1629" i="1" s="1"/>
  <c r="CB1625" i="1"/>
  <c r="CQ1625" i="1" s="1"/>
  <c r="CB1621" i="1"/>
  <c r="CQ1621" i="1" s="1"/>
  <c r="CB1617" i="1"/>
  <c r="CQ1617" i="1" s="1"/>
  <c r="CB1613" i="1"/>
  <c r="CQ1613" i="1" s="1"/>
  <c r="CB1609" i="1"/>
  <c r="CQ1609" i="1" s="1"/>
  <c r="CB1605" i="1"/>
  <c r="CQ1605" i="1" s="1"/>
  <c r="CB1601" i="1"/>
  <c r="CQ1601" i="1" s="1"/>
  <c r="CB1597" i="1"/>
  <c r="CQ1597" i="1" s="1"/>
  <c r="CB1593" i="1"/>
  <c r="CQ1593" i="1" s="1"/>
  <c r="CB1589" i="1"/>
  <c r="CQ1589" i="1" s="1"/>
  <c r="CB1585" i="1"/>
  <c r="CQ1585" i="1" s="1"/>
  <c r="CB1581" i="1"/>
  <c r="CQ1581" i="1" s="1"/>
  <c r="CB1577" i="1"/>
  <c r="CQ1577" i="1" s="1"/>
  <c r="CB1573" i="1"/>
  <c r="CQ1573" i="1" s="1"/>
  <c r="CB1569" i="1"/>
  <c r="CQ1569" i="1" s="1"/>
  <c r="CB1565" i="1"/>
  <c r="CQ1565" i="1" s="1"/>
  <c r="CB1561" i="1"/>
  <c r="CQ1561" i="1" s="1"/>
  <c r="CB1557" i="1"/>
  <c r="CQ1557" i="1" s="1"/>
  <c r="CB1553" i="1"/>
  <c r="CQ1553" i="1" s="1"/>
  <c r="CB1549" i="1"/>
  <c r="CQ1549" i="1" s="1"/>
  <c r="CB1545" i="1"/>
  <c r="CQ1545" i="1" s="1"/>
  <c r="CB1541" i="1"/>
  <c r="CQ1541" i="1" s="1"/>
  <c r="CB1537" i="1"/>
  <c r="CQ1537" i="1" s="1"/>
  <c r="CB1533" i="1"/>
  <c r="CQ1533" i="1" s="1"/>
  <c r="CB1529" i="1"/>
  <c r="CQ1529" i="1" s="1"/>
  <c r="CB1525" i="1"/>
  <c r="CQ1525" i="1" s="1"/>
  <c r="CB1521" i="1"/>
  <c r="CQ1521" i="1" s="1"/>
  <c r="CB1517" i="1"/>
  <c r="CQ1517" i="1" s="1"/>
  <c r="CB1513" i="1"/>
  <c r="CQ1513" i="1" s="1"/>
  <c r="CB1509" i="1"/>
  <c r="CQ1509" i="1" s="1"/>
  <c r="CB1505" i="1"/>
  <c r="CQ1505" i="1" s="1"/>
  <c r="CB1501" i="1"/>
  <c r="CQ1501" i="1" s="1"/>
  <c r="CB1497" i="1"/>
  <c r="CQ1497" i="1" s="1"/>
  <c r="CB1493" i="1"/>
  <c r="CQ1493" i="1" s="1"/>
  <c r="CB1489" i="1"/>
  <c r="CQ1489" i="1" s="1"/>
  <c r="CB1485" i="1"/>
  <c r="CQ1485" i="1" s="1"/>
  <c r="CB1481" i="1"/>
  <c r="CQ1481" i="1" s="1"/>
  <c r="CB1477" i="1"/>
  <c r="CQ1477" i="1" s="1"/>
  <c r="CB1473" i="1"/>
  <c r="CQ1473" i="1" s="1"/>
  <c r="CB1469" i="1"/>
  <c r="CQ1469" i="1" s="1"/>
  <c r="CB1465" i="1"/>
  <c r="CQ1465" i="1" s="1"/>
  <c r="CB1461" i="1"/>
  <c r="CQ1461" i="1" s="1"/>
  <c r="CB1457" i="1"/>
  <c r="CQ1457" i="1" s="1"/>
  <c r="CB1453" i="1"/>
  <c r="CQ1453" i="1" s="1"/>
  <c r="CB1449" i="1"/>
  <c r="CQ1449" i="1" s="1"/>
  <c r="CB1445" i="1"/>
  <c r="CQ1445" i="1" s="1"/>
  <c r="CB1441" i="1"/>
  <c r="CQ1441" i="1" s="1"/>
  <c r="CB1437" i="1"/>
  <c r="CQ1437" i="1" s="1"/>
  <c r="CB1433" i="1"/>
  <c r="CQ1433" i="1" s="1"/>
  <c r="CB1429" i="1"/>
  <c r="CQ1429" i="1" s="1"/>
  <c r="CB1425" i="1"/>
  <c r="CQ1425" i="1" s="1"/>
  <c r="CB1421" i="1"/>
  <c r="CQ1421" i="1" s="1"/>
  <c r="CB1417" i="1"/>
  <c r="CQ1417" i="1" s="1"/>
  <c r="CB1413" i="1"/>
  <c r="CQ1413" i="1" s="1"/>
  <c r="CB1409" i="1"/>
  <c r="CQ1409" i="1" s="1"/>
  <c r="CB1405" i="1"/>
  <c r="CQ1405" i="1" s="1"/>
  <c r="CB1401" i="1"/>
  <c r="CQ1401" i="1" s="1"/>
  <c r="CB1397" i="1"/>
  <c r="CQ1397" i="1" s="1"/>
  <c r="CB1393" i="1"/>
  <c r="CQ1393" i="1" s="1"/>
  <c r="CB1389" i="1"/>
  <c r="CQ1389" i="1" s="1"/>
  <c r="CB1385" i="1"/>
  <c r="CQ1385" i="1" s="1"/>
  <c r="CB1381" i="1"/>
  <c r="CQ1381" i="1" s="1"/>
  <c r="CB1377" i="1"/>
  <c r="CQ1377" i="1" s="1"/>
  <c r="CB1373" i="1"/>
  <c r="CQ1373" i="1" s="1"/>
  <c r="CB1369" i="1"/>
  <c r="CQ1369" i="1" s="1"/>
  <c r="CB1365" i="1"/>
  <c r="CQ1365" i="1" s="1"/>
  <c r="CB1361" i="1"/>
  <c r="CQ1361" i="1" s="1"/>
  <c r="CB1357" i="1"/>
  <c r="CQ1357" i="1" s="1"/>
  <c r="CB1353" i="1"/>
  <c r="CQ1353" i="1" s="1"/>
  <c r="CB1349" i="1"/>
  <c r="CQ1349" i="1" s="1"/>
  <c r="CB1345" i="1"/>
  <c r="CQ1345" i="1" s="1"/>
  <c r="CB1341" i="1"/>
  <c r="CQ1341" i="1" s="1"/>
  <c r="CB1337" i="1"/>
  <c r="CQ1337" i="1" s="1"/>
  <c r="CB1333" i="1"/>
  <c r="CQ1333" i="1" s="1"/>
  <c r="CB1329" i="1"/>
  <c r="CQ1329" i="1" s="1"/>
  <c r="CB1325" i="1"/>
  <c r="CQ1325" i="1" s="1"/>
  <c r="CB1321" i="1"/>
  <c r="CQ1321" i="1" s="1"/>
  <c r="CB1317" i="1"/>
  <c r="CQ1317" i="1" s="1"/>
  <c r="CB1313" i="1"/>
  <c r="CQ1313" i="1" s="1"/>
  <c r="CB1309" i="1"/>
  <c r="CQ1309" i="1" s="1"/>
  <c r="CB1305" i="1"/>
  <c r="CQ1305" i="1" s="1"/>
  <c r="CB1301" i="1"/>
  <c r="CQ1301" i="1" s="1"/>
  <c r="CB1297" i="1"/>
  <c r="CQ1297" i="1" s="1"/>
  <c r="CB1293" i="1"/>
  <c r="CQ1293" i="1" s="1"/>
  <c r="CB1289" i="1"/>
  <c r="CQ1289" i="1" s="1"/>
  <c r="CB1285" i="1"/>
  <c r="CQ1285" i="1" s="1"/>
  <c r="CB1281" i="1"/>
  <c r="CQ1281" i="1" s="1"/>
  <c r="CB1277" i="1"/>
  <c r="CQ1277" i="1" s="1"/>
  <c r="CB1273" i="1"/>
  <c r="CQ1273" i="1" s="1"/>
  <c r="CB1269" i="1"/>
  <c r="CQ1269" i="1" s="1"/>
  <c r="CB1265" i="1"/>
  <c r="CQ1265" i="1" s="1"/>
  <c r="CB1261" i="1"/>
  <c r="CQ1261" i="1" s="1"/>
  <c r="CB1257" i="1"/>
  <c r="CQ1257" i="1" s="1"/>
  <c r="CB1253" i="1"/>
  <c r="CQ1253" i="1" s="1"/>
  <c r="CB1249" i="1"/>
  <c r="CQ1249" i="1" s="1"/>
  <c r="CB1245" i="1"/>
  <c r="CQ1245" i="1" s="1"/>
  <c r="CB1241" i="1"/>
  <c r="CQ1241" i="1" s="1"/>
  <c r="CB1237" i="1"/>
  <c r="CQ1237" i="1" s="1"/>
  <c r="CB1233" i="1"/>
  <c r="CQ1233" i="1" s="1"/>
  <c r="CB1229" i="1"/>
  <c r="CQ1229" i="1" s="1"/>
  <c r="CB1225" i="1"/>
  <c r="CQ1225" i="1" s="1"/>
  <c r="CB1221" i="1"/>
  <c r="CQ1221" i="1" s="1"/>
  <c r="CB1217" i="1"/>
  <c r="CQ1217" i="1" s="1"/>
  <c r="CB1213" i="1"/>
  <c r="CQ1213" i="1" s="1"/>
  <c r="CB1209" i="1"/>
  <c r="CQ1209" i="1" s="1"/>
  <c r="CB1205" i="1"/>
  <c r="CQ1205" i="1" s="1"/>
  <c r="CB1201" i="1"/>
  <c r="CQ1201" i="1" s="1"/>
  <c r="CB1197" i="1"/>
  <c r="CQ1197" i="1" s="1"/>
  <c r="CB1193" i="1"/>
  <c r="CQ1193" i="1" s="1"/>
  <c r="CB1189" i="1"/>
  <c r="CQ1189" i="1" s="1"/>
  <c r="CB1185" i="1"/>
  <c r="CQ1185" i="1" s="1"/>
  <c r="CB1181" i="1"/>
  <c r="CQ1181" i="1" s="1"/>
  <c r="CB1177" i="1"/>
  <c r="CQ1177" i="1" s="1"/>
  <c r="CB1173" i="1"/>
  <c r="CQ1173" i="1" s="1"/>
  <c r="CB1169" i="1"/>
  <c r="CQ1169" i="1" s="1"/>
  <c r="CB1165" i="1"/>
  <c r="CQ1165" i="1" s="1"/>
  <c r="CB1161" i="1"/>
  <c r="CQ1161" i="1" s="1"/>
  <c r="CB1157" i="1"/>
  <c r="CQ1157" i="1" s="1"/>
  <c r="CB1153" i="1"/>
  <c r="CQ1153" i="1" s="1"/>
  <c r="CB1149" i="1"/>
  <c r="CQ1149" i="1" s="1"/>
  <c r="CB1145" i="1"/>
  <c r="CQ1145" i="1" s="1"/>
  <c r="CB1141" i="1"/>
  <c r="CQ1141" i="1" s="1"/>
  <c r="CB1137" i="1"/>
  <c r="CQ1137" i="1" s="1"/>
  <c r="CB1133" i="1"/>
  <c r="CQ1133" i="1" s="1"/>
  <c r="CB1129" i="1"/>
  <c r="CQ1129" i="1" s="1"/>
  <c r="CB1125" i="1"/>
  <c r="CQ1125" i="1" s="1"/>
  <c r="CB1121" i="1"/>
  <c r="CQ1121" i="1" s="1"/>
  <c r="CB1117" i="1"/>
  <c r="CQ1117" i="1" s="1"/>
  <c r="CB1113" i="1"/>
  <c r="CQ1113" i="1" s="1"/>
  <c r="CB1109" i="1"/>
  <c r="CQ1109" i="1" s="1"/>
  <c r="CB1105" i="1"/>
  <c r="CQ1105" i="1" s="1"/>
  <c r="CB1101" i="1"/>
  <c r="CQ1101" i="1" s="1"/>
  <c r="CB1097" i="1"/>
  <c r="CQ1097" i="1" s="1"/>
  <c r="CB1093" i="1"/>
  <c r="CQ1093" i="1" s="1"/>
  <c r="CB1089" i="1"/>
  <c r="CQ1089" i="1" s="1"/>
  <c r="CB1085" i="1"/>
  <c r="CQ1085" i="1" s="1"/>
  <c r="CB1081" i="1"/>
  <c r="CQ1081" i="1" s="1"/>
  <c r="CB1077" i="1"/>
  <c r="CQ1077" i="1" s="1"/>
  <c r="CB1073" i="1"/>
  <c r="CQ1073" i="1" s="1"/>
  <c r="CB1069" i="1"/>
  <c r="CQ1069" i="1" s="1"/>
  <c r="CB1065" i="1"/>
  <c r="CQ1065" i="1" s="1"/>
  <c r="CB1061" i="1"/>
  <c r="CQ1061" i="1" s="1"/>
  <c r="CB1057" i="1"/>
  <c r="CQ1057" i="1" s="1"/>
  <c r="CB1053" i="1"/>
  <c r="CQ1053" i="1" s="1"/>
  <c r="CB1049" i="1"/>
  <c r="CQ1049" i="1" s="1"/>
  <c r="CB1045" i="1"/>
  <c r="CQ1045" i="1" s="1"/>
  <c r="CB1041" i="1"/>
  <c r="CQ1041" i="1" s="1"/>
  <c r="CB1037" i="1"/>
  <c r="CQ1037" i="1" s="1"/>
  <c r="CB1033" i="1"/>
  <c r="CQ1033" i="1" s="1"/>
  <c r="CB1029" i="1"/>
  <c r="CQ1029" i="1" s="1"/>
  <c r="CB1025" i="1"/>
  <c r="CQ1025" i="1" s="1"/>
  <c r="CB1021" i="1"/>
  <c r="CQ1021" i="1" s="1"/>
  <c r="CB1017" i="1"/>
  <c r="CQ1017" i="1" s="1"/>
  <c r="CB1013" i="1"/>
  <c r="CQ1013" i="1" s="1"/>
  <c r="CB1009" i="1"/>
  <c r="CQ1009" i="1" s="1"/>
  <c r="CB1005" i="1"/>
  <c r="CQ1005" i="1" s="1"/>
  <c r="CB1001" i="1"/>
  <c r="CQ1001" i="1" s="1"/>
  <c r="CB997" i="1"/>
  <c r="CQ997" i="1" s="1"/>
  <c r="CB993" i="1"/>
  <c r="CQ993" i="1" s="1"/>
  <c r="CB989" i="1"/>
  <c r="CQ989" i="1" s="1"/>
  <c r="CB985" i="1"/>
  <c r="CQ985" i="1" s="1"/>
  <c r="CB981" i="1"/>
  <c r="CQ981" i="1" s="1"/>
  <c r="CB977" i="1"/>
  <c r="CQ977" i="1" s="1"/>
  <c r="CB973" i="1"/>
  <c r="CQ973" i="1" s="1"/>
  <c r="CB969" i="1"/>
  <c r="CQ969" i="1" s="1"/>
  <c r="CB965" i="1"/>
  <c r="CQ965" i="1" s="1"/>
  <c r="CB961" i="1"/>
  <c r="CQ961" i="1" s="1"/>
  <c r="CB957" i="1"/>
  <c r="CQ957" i="1" s="1"/>
  <c r="CB953" i="1"/>
  <c r="CQ953" i="1" s="1"/>
  <c r="CB949" i="1"/>
  <c r="CQ949" i="1" s="1"/>
  <c r="CB945" i="1"/>
  <c r="CQ945" i="1" s="1"/>
  <c r="CB941" i="1"/>
  <c r="CQ941" i="1" s="1"/>
  <c r="CB937" i="1"/>
  <c r="CQ937" i="1" s="1"/>
  <c r="CB933" i="1"/>
  <c r="CQ933" i="1" s="1"/>
  <c r="CB929" i="1"/>
  <c r="CQ929" i="1" s="1"/>
  <c r="CB925" i="1"/>
  <c r="CQ925" i="1" s="1"/>
  <c r="CB921" i="1"/>
  <c r="CQ921" i="1" s="1"/>
  <c r="CB917" i="1"/>
  <c r="CQ917" i="1" s="1"/>
  <c r="CB913" i="1"/>
  <c r="CQ913" i="1" s="1"/>
  <c r="CB909" i="1"/>
  <c r="CQ909" i="1" s="1"/>
  <c r="CB905" i="1"/>
  <c r="CQ905" i="1" s="1"/>
  <c r="CB901" i="1"/>
  <c r="CQ901" i="1" s="1"/>
  <c r="CB897" i="1"/>
  <c r="CQ897" i="1" s="1"/>
  <c r="CB893" i="1"/>
  <c r="CQ893" i="1" s="1"/>
  <c r="CB889" i="1"/>
  <c r="CQ889" i="1" s="1"/>
  <c r="CB885" i="1"/>
  <c r="CQ885" i="1" s="1"/>
  <c r="CB881" i="1"/>
  <c r="CQ881" i="1" s="1"/>
  <c r="CB877" i="1"/>
  <c r="CQ877" i="1" s="1"/>
  <c r="CB873" i="1"/>
  <c r="CQ873" i="1" s="1"/>
  <c r="CB869" i="1"/>
  <c r="CQ869" i="1" s="1"/>
  <c r="CB865" i="1"/>
  <c r="CQ865" i="1" s="1"/>
  <c r="CB861" i="1"/>
  <c r="CQ861" i="1" s="1"/>
  <c r="CB857" i="1"/>
  <c r="CQ857" i="1" s="1"/>
  <c r="CB853" i="1"/>
  <c r="CQ853" i="1" s="1"/>
  <c r="CB849" i="1"/>
  <c r="CQ849" i="1" s="1"/>
  <c r="CB845" i="1"/>
  <c r="CQ845" i="1" s="1"/>
  <c r="CB841" i="1"/>
  <c r="CQ841" i="1" s="1"/>
  <c r="CB837" i="1"/>
  <c r="CQ837" i="1" s="1"/>
  <c r="CB833" i="1"/>
  <c r="CQ833" i="1" s="1"/>
  <c r="CB829" i="1"/>
  <c r="CQ829" i="1" s="1"/>
  <c r="CB825" i="1"/>
  <c r="CQ825" i="1" s="1"/>
  <c r="CB821" i="1"/>
  <c r="CQ821" i="1" s="1"/>
  <c r="CB817" i="1"/>
  <c r="CQ817" i="1" s="1"/>
  <c r="CB813" i="1"/>
  <c r="CQ813" i="1" s="1"/>
  <c r="CB809" i="1"/>
  <c r="CQ809" i="1" s="1"/>
  <c r="CB805" i="1"/>
  <c r="CQ805" i="1" s="1"/>
  <c r="CB801" i="1"/>
  <c r="CQ801" i="1" s="1"/>
  <c r="CB797" i="1"/>
  <c r="CQ797" i="1" s="1"/>
  <c r="CB793" i="1"/>
  <c r="CQ793" i="1" s="1"/>
  <c r="CB789" i="1"/>
  <c r="CQ789" i="1" s="1"/>
  <c r="CB785" i="1"/>
  <c r="CQ785" i="1" s="1"/>
  <c r="CB781" i="1"/>
  <c r="CQ781" i="1" s="1"/>
  <c r="CB777" i="1"/>
  <c r="CQ777" i="1" s="1"/>
  <c r="CB773" i="1"/>
  <c r="CQ773" i="1" s="1"/>
  <c r="CB769" i="1"/>
  <c r="CQ769" i="1" s="1"/>
  <c r="CB765" i="1"/>
  <c r="CQ765" i="1" s="1"/>
  <c r="CB761" i="1"/>
  <c r="CQ761" i="1" s="1"/>
  <c r="CB757" i="1"/>
  <c r="CQ757" i="1" s="1"/>
  <c r="CB753" i="1"/>
  <c r="CQ753" i="1" s="1"/>
  <c r="CB749" i="1"/>
  <c r="CQ749" i="1" s="1"/>
  <c r="CB745" i="1"/>
  <c r="CQ745" i="1" s="1"/>
  <c r="CB741" i="1"/>
  <c r="CQ741" i="1" s="1"/>
  <c r="CB737" i="1"/>
  <c r="CQ737" i="1" s="1"/>
  <c r="CB733" i="1"/>
  <c r="CQ733" i="1" s="1"/>
  <c r="CB729" i="1"/>
  <c r="CQ729" i="1" s="1"/>
  <c r="CB725" i="1"/>
  <c r="CQ725" i="1" s="1"/>
  <c r="CB721" i="1"/>
  <c r="CQ721" i="1" s="1"/>
  <c r="CB717" i="1"/>
  <c r="CQ717" i="1" s="1"/>
  <c r="CB713" i="1"/>
  <c r="CQ713" i="1" s="1"/>
  <c r="CB709" i="1"/>
  <c r="CQ709" i="1" s="1"/>
  <c r="CB705" i="1"/>
  <c r="CQ705" i="1" s="1"/>
  <c r="CB701" i="1"/>
  <c r="CQ701" i="1" s="1"/>
  <c r="CB697" i="1"/>
  <c r="CQ697" i="1" s="1"/>
  <c r="CB693" i="1"/>
  <c r="CQ693" i="1" s="1"/>
  <c r="CB689" i="1"/>
  <c r="CQ689" i="1" s="1"/>
  <c r="CB685" i="1"/>
  <c r="CQ685" i="1" s="1"/>
  <c r="CB681" i="1"/>
  <c r="CQ681" i="1" s="1"/>
  <c r="CB677" i="1"/>
  <c r="CQ677" i="1" s="1"/>
  <c r="CB673" i="1"/>
  <c r="CQ673" i="1" s="1"/>
  <c r="CB669" i="1"/>
  <c r="CQ669" i="1" s="1"/>
  <c r="CB665" i="1"/>
  <c r="CQ665" i="1" s="1"/>
  <c r="CB661" i="1"/>
  <c r="CQ661" i="1" s="1"/>
  <c r="CB657" i="1"/>
  <c r="CQ657" i="1" s="1"/>
  <c r="CB653" i="1"/>
  <c r="CQ653" i="1" s="1"/>
  <c r="CB649" i="1"/>
  <c r="CQ649" i="1" s="1"/>
  <c r="CB645" i="1"/>
  <c r="CQ645" i="1" s="1"/>
  <c r="CB641" i="1"/>
  <c r="CQ641" i="1" s="1"/>
  <c r="CB637" i="1"/>
  <c r="CQ637" i="1" s="1"/>
  <c r="CB633" i="1"/>
  <c r="CQ633" i="1" s="1"/>
  <c r="CB629" i="1"/>
  <c r="CQ629" i="1" s="1"/>
  <c r="CB625" i="1"/>
  <c r="CQ625" i="1" s="1"/>
  <c r="CB621" i="1"/>
  <c r="CQ621" i="1" s="1"/>
  <c r="CB617" i="1"/>
  <c r="CQ617" i="1" s="1"/>
  <c r="CB613" i="1"/>
  <c r="CQ613" i="1" s="1"/>
  <c r="CB609" i="1"/>
  <c r="CQ609" i="1" s="1"/>
  <c r="CB605" i="1"/>
  <c r="CQ605" i="1" s="1"/>
  <c r="CB601" i="1"/>
  <c r="CQ601" i="1" s="1"/>
  <c r="CB597" i="1"/>
  <c r="CQ597" i="1" s="1"/>
  <c r="CB593" i="1"/>
  <c r="CQ593" i="1" s="1"/>
  <c r="CB589" i="1"/>
  <c r="CQ589" i="1" s="1"/>
  <c r="CB585" i="1"/>
  <c r="CQ585" i="1" s="1"/>
  <c r="CB581" i="1"/>
  <c r="CQ581" i="1" s="1"/>
  <c r="CB577" i="1"/>
  <c r="CQ577" i="1" s="1"/>
  <c r="CB573" i="1"/>
  <c r="CQ573" i="1" s="1"/>
  <c r="CB569" i="1"/>
  <c r="CQ569" i="1" s="1"/>
  <c r="CB565" i="1"/>
  <c r="CQ565" i="1" s="1"/>
  <c r="CB561" i="1"/>
  <c r="CQ561" i="1" s="1"/>
  <c r="CB557" i="1"/>
  <c r="CQ557" i="1" s="1"/>
  <c r="CB553" i="1"/>
  <c r="CQ553" i="1" s="1"/>
  <c r="CB549" i="1"/>
  <c r="CQ549" i="1" s="1"/>
  <c r="CB545" i="1"/>
  <c r="CQ545" i="1" s="1"/>
  <c r="CB541" i="1"/>
  <c r="CQ541" i="1" s="1"/>
  <c r="CB537" i="1"/>
  <c r="CQ537" i="1" s="1"/>
  <c r="CB533" i="1"/>
  <c r="CQ533" i="1" s="1"/>
  <c r="CB529" i="1"/>
  <c r="CQ529" i="1" s="1"/>
  <c r="CB525" i="1"/>
  <c r="CQ525" i="1" s="1"/>
  <c r="CB521" i="1"/>
  <c r="CQ521" i="1" s="1"/>
  <c r="CB517" i="1"/>
  <c r="CQ517" i="1" s="1"/>
  <c r="CB513" i="1"/>
  <c r="CQ513" i="1" s="1"/>
  <c r="CB509" i="1"/>
  <c r="CQ509" i="1" s="1"/>
  <c r="CB505" i="1"/>
  <c r="CQ505" i="1" s="1"/>
  <c r="CB501" i="1"/>
  <c r="CQ501" i="1" s="1"/>
  <c r="CB497" i="1"/>
  <c r="CQ497" i="1" s="1"/>
  <c r="CB493" i="1"/>
  <c r="CQ493" i="1" s="1"/>
  <c r="CB489" i="1"/>
  <c r="CQ489" i="1" s="1"/>
  <c r="CB485" i="1"/>
  <c r="CQ485" i="1" s="1"/>
  <c r="CB481" i="1"/>
  <c r="CQ481" i="1" s="1"/>
  <c r="CB477" i="1"/>
  <c r="CQ477" i="1" s="1"/>
  <c r="CB473" i="1"/>
  <c r="CQ473" i="1" s="1"/>
  <c r="CB469" i="1"/>
  <c r="CQ469" i="1" s="1"/>
  <c r="CB465" i="1"/>
  <c r="CQ465" i="1" s="1"/>
  <c r="CB461" i="1"/>
  <c r="CQ461" i="1" s="1"/>
  <c r="CB457" i="1"/>
  <c r="CQ457" i="1" s="1"/>
  <c r="CB453" i="1"/>
  <c r="CQ453" i="1" s="1"/>
  <c r="CB449" i="1"/>
  <c r="CQ449" i="1" s="1"/>
  <c r="CB445" i="1"/>
  <c r="CQ445" i="1" s="1"/>
  <c r="CB441" i="1"/>
  <c r="CQ441" i="1" s="1"/>
  <c r="CB437" i="1"/>
  <c r="CQ437" i="1" s="1"/>
  <c r="CB433" i="1"/>
  <c r="CQ433" i="1" s="1"/>
  <c r="CB429" i="1"/>
  <c r="CQ429" i="1" s="1"/>
  <c r="CB425" i="1"/>
  <c r="CQ425" i="1" s="1"/>
  <c r="CB421" i="1"/>
  <c r="CQ421" i="1" s="1"/>
  <c r="CB417" i="1"/>
  <c r="CQ417" i="1" s="1"/>
  <c r="CB413" i="1"/>
  <c r="CQ413" i="1" s="1"/>
  <c r="CB409" i="1"/>
  <c r="CQ409" i="1" s="1"/>
  <c r="CB405" i="1"/>
  <c r="CQ405" i="1" s="1"/>
  <c r="CB401" i="1"/>
  <c r="CQ401" i="1" s="1"/>
  <c r="CB397" i="1"/>
  <c r="CQ397" i="1" s="1"/>
  <c r="CB393" i="1"/>
  <c r="CQ393" i="1" s="1"/>
  <c r="CB389" i="1"/>
  <c r="CQ389" i="1" s="1"/>
  <c r="CB385" i="1"/>
  <c r="CQ385" i="1" s="1"/>
  <c r="CB381" i="1"/>
  <c r="CQ381" i="1" s="1"/>
  <c r="CB377" i="1"/>
  <c r="CQ377" i="1" s="1"/>
  <c r="CB373" i="1"/>
  <c r="CQ373" i="1" s="1"/>
  <c r="CB369" i="1"/>
  <c r="CQ369" i="1" s="1"/>
  <c r="CB365" i="1"/>
  <c r="CQ365" i="1" s="1"/>
  <c r="CB361" i="1"/>
  <c r="CQ361" i="1" s="1"/>
  <c r="CB357" i="1"/>
  <c r="CQ357" i="1" s="1"/>
  <c r="CB353" i="1"/>
  <c r="CQ353" i="1" s="1"/>
  <c r="CB349" i="1"/>
  <c r="CQ349" i="1" s="1"/>
  <c r="CB345" i="1"/>
  <c r="CQ345" i="1" s="1"/>
  <c r="CB341" i="1"/>
  <c r="CQ341" i="1" s="1"/>
  <c r="CB337" i="1"/>
  <c r="CQ337" i="1" s="1"/>
  <c r="CB333" i="1"/>
  <c r="CQ333" i="1" s="1"/>
  <c r="CB329" i="1"/>
  <c r="CQ329" i="1" s="1"/>
  <c r="CB325" i="1"/>
  <c r="CQ325" i="1" s="1"/>
  <c r="CB321" i="1"/>
  <c r="CQ321" i="1" s="1"/>
  <c r="CB317" i="1"/>
  <c r="CQ317" i="1" s="1"/>
  <c r="CB313" i="1"/>
  <c r="CQ313" i="1" s="1"/>
  <c r="CB309" i="1"/>
  <c r="CQ309" i="1" s="1"/>
  <c r="CB305" i="1"/>
  <c r="CQ305" i="1" s="1"/>
  <c r="CB301" i="1"/>
  <c r="CQ301" i="1" s="1"/>
  <c r="CB297" i="1"/>
  <c r="CQ297" i="1" s="1"/>
  <c r="CB293" i="1"/>
  <c r="CQ293" i="1" s="1"/>
  <c r="CB289" i="1"/>
  <c r="CQ289" i="1" s="1"/>
  <c r="CB285" i="1"/>
  <c r="CQ285" i="1" s="1"/>
  <c r="CB281" i="1"/>
  <c r="CQ281" i="1" s="1"/>
  <c r="CB277" i="1"/>
  <c r="CQ277" i="1" s="1"/>
  <c r="CB273" i="1"/>
  <c r="CQ273" i="1" s="1"/>
  <c r="CB269" i="1"/>
  <c r="CQ269" i="1" s="1"/>
  <c r="CB265" i="1"/>
  <c r="CQ265" i="1" s="1"/>
  <c r="CB261" i="1"/>
  <c r="CQ261" i="1" s="1"/>
  <c r="CB257" i="1"/>
  <c r="CQ257" i="1" s="1"/>
  <c r="CB253" i="1"/>
  <c r="CQ253" i="1" s="1"/>
  <c r="CB249" i="1"/>
  <c r="CQ249" i="1" s="1"/>
  <c r="CB245" i="1"/>
  <c r="CQ245" i="1" s="1"/>
  <c r="CB241" i="1"/>
  <c r="CQ241" i="1" s="1"/>
  <c r="CB237" i="1"/>
  <c r="CQ237" i="1" s="1"/>
  <c r="CB233" i="1"/>
  <c r="CQ233" i="1" s="1"/>
  <c r="CB229" i="1"/>
  <c r="CQ229" i="1" s="1"/>
  <c r="CB225" i="1"/>
  <c r="CQ225" i="1" s="1"/>
  <c r="CB222" i="1"/>
  <c r="CQ222" i="1" s="1"/>
  <c r="CB219" i="1"/>
  <c r="CQ219" i="1" s="1"/>
  <c r="CB215" i="1"/>
  <c r="CQ215" i="1" s="1"/>
  <c r="CB211" i="1"/>
  <c r="CQ211" i="1" s="1"/>
  <c r="CB207" i="1"/>
  <c r="CQ207" i="1" s="1"/>
  <c r="CB203" i="1"/>
  <c r="CQ203" i="1" s="1"/>
  <c r="CB199" i="1"/>
  <c r="CQ199" i="1" s="1"/>
  <c r="CB195" i="1"/>
  <c r="CQ195" i="1" s="1"/>
  <c r="CB191" i="1"/>
  <c r="CQ191" i="1" s="1"/>
  <c r="CB187" i="1"/>
  <c r="CQ187" i="1" s="1"/>
  <c r="CB183" i="1"/>
  <c r="CQ183" i="1" s="1"/>
  <c r="CB179" i="1"/>
  <c r="CQ179" i="1" s="1"/>
  <c r="CB175" i="1"/>
  <c r="CQ175" i="1" s="1"/>
  <c r="CB171" i="1"/>
  <c r="CQ171" i="1" s="1"/>
  <c r="CB167" i="1"/>
  <c r="CQ167" i="1" s="1"/>
  <c r="CB163" i="1"/>
  <c r="CQ163" i="1" s="1"/>
  <c r="CB159" i="1"/>
  <c r="CQ159" i="1" s="1"/>
  <c r="CB155" i="1"/>
  <c r="CQ155" i="1" s="1"/>
  <c r="CB151" i="1"/>
  <c r="CQ151" i="1" s="1"/>
  <c r="CB147" i="1"/>
  <c r="CQ147" i="1" s="1"/>
  <c r="CB143" i="1"/>
  <c r="CQ143" i="1" s="1"/>
  <c r="CB139" i="1"/>
  <c r="CQ139" i="1" s="1"/>
  <c r="CB135" i="1"/>
  <c r="CQ135" i="1" s="1"/>
  <c r="CB131" i="1"/>
  <c r="CQ131" i="1" s="1"/>
  <c r="CB127" i="1"/>
  <c r="CQ127" i="1" s="1"/>
  <c r="CB123" i="1"/>
  <c r="CQ123" i="1" s="1"/>
  <c r="CB119" i="1"/>
  <c r="CQ119" i="1" s="1"/>
  <c r="CB115" i="1"/>
  <c r="CQ115" i="1" s="1"/>
  <c r="CB111" i="1"/>
  <c r="CQ111" i="1" s="1"/>
  <c r="CB107" i="1"/>
  <c r="CQ107" i="1" s="1"/>
  <c r="CB103" i="1"/>
  <c r="CQ103" i="1" s="1"/>
  <c r="CB99" i="1"/>
  <c r="CQ99" i="1" s="1"/>
  <c r="CB95" i="1"/>
  <c r="CQ95" i="1" s="1"/>
  <c r="CB91" i="1"/>
  <c r="CQ91" i="1" s="1"/>
  <c r="CB87" i="1"/>
  <c r="CQ87" i="1" s="1"/>
  <c r="CB83" i="1"/>
  <c r="CQ83" i="1" s="1"/>
  <c r="CB79" i="1"/>
  <c r="CQ79" i="1" s="1"/>
  <c r="CB75" i="1"/>
  <c r="CQ75" i="1" s="1"/>
  <c r="CB71" i="1"/>
  <c r="CQ71" i="1" s="1"/>
  <c r="CB67" i="1"/>
  <c r="CQ67" i="1" s="1"/>
  <c r="CB63" i="1"/>
  <c r="CQ63" i="1" s="1"/>
  <c r="CB59" i="1"/>
  <c r="CQ59" i="1" s="1"/>
  <c r="CB55" i="1"/>
  <c r="CQ55" i="1" s="1"/>
  <c r="CB51" i="1"/>
  <c r="CQ51" i="1" s="1"/>
  <c r="CB47" i="1"/>
  <c r="CQ47" i="1" s="1"/>
  <c r="CB43" i="1"/>
  <c r="CQ43" i="1" s="1"/>
  <c r="CB39" i="1"/>
  <c r="CQ39" i="1" s="1"/>
  <c r="CB35" i="1"/>
  <c r="CQ35" i="1" s="1"/>
  <c r="CB31" i="1"/>
  <c r="CQ31" i="1" s="1"/>
  <c r="CB27" i="1"/>
  <c r="CQ27" i="1" s="1"/>
  <c r="CB23" i="1"/>
  <c r="CQ23" i="1" s="1"/>
  <c r="CB19" i="1"/>
  <c r="CQ19" i="1" s="1"/>
  <c r="CB15" i="1"/>
  <c r="CQ15" i="1" s="1"/>
  <c r="BC1630" i="1"/>
  <c r="CC1630" i="1" s="1"/>
  <c r="CR1630" i="1" s="1"/>
  <c r="BC1626" i="1"/>
  <c r="CC1626" i="1" s="1"/>
  <c r="CR1626" i="1" s="1"/>
  <c r="BC1622" i="1"/>
  <c r="CC1622" i="1" s="1"/>
  <c r="CR1622" i="1" s="1"/>
  <c r="BC1618" i="1"/>
  <c r="CC1618" i="1" s="1"/>
  <c r="CR1618" i="1" s="1"/>
  <c r="BC1614" i="1"/>
  <c r="CC1614" i="1" s="1"/>
  <c r="CR1614" i="1" s="1"/>
  <c r="BC1610" i="1"/>
  <c r="CC1610" i="1" s="1"/>
  <c r="CR1610" i="1" s="1"/>
  <c r="BC1606" i="1"/>
  <c r="CC1606" i="1" s="1"/>
  <c r="CR1606" i="1" s="1"/>
  <c r="BC1602" i="1"/>
  <c r="CC1602" i="1" s="1"/>
  <c r="CR1602" i="1" s="1"/>
  <c r="BC1598" i="1"/>
  <c r="CC1598" i="1" s="1"/>
  <c r="CR1598" i="1" s="1"/>
  <c r="BC1594" i="1"/>
  <c r="CC1594" i="1" s="1"/>
  <c r="CR1594" i="1" s="1"/>
  <c r="BC1590" i="1"/>
  <c r="CC1590" i="1" s="1"/>
  <c r="CR1590" i="1" s="1"/>
  <c r="BC1586" i="1"/>
  <c r="CC1586" i="1" s="1"/>
  <c r="CR1586" i="1" s="1"/>
  <c r="BC1582" i="1"/>
  <c r="CC1582" i="1" s="1"/>
  <c r="CR1582" i="1" s="1"/>
  <c r="BC1578" i="1"/>
  <c r="CC1578" i="1" s="1"/>
  <c r="CR1578" i="1" s="1"/>
  <c r="BC1574" i="1"/>
  <c r="CC1574" i="1" s="1"/>
  <c r="CR1574" i="1" s="1"/>
  <c r="BC1570" i="1"/>
  <c r="CC1570" i="1" s="1"/>
  <c r="CR1570" i="1" s="1"/>
  <c r="BC1566" i="1"/>
  <c r="CC1566" i="1" s="1"/>
  <c r="CR1566" i="1" s="1"/>
  <c r="BC1562" i="1"/>
  <c r="CC1562" i="1" s="1"/>
  <c r="CR1562" i="1" s="1"/>
  <c r="BC1558" i="1"/>
  <c r="CC1558" i="1" s="1"/>
  <c r="CR1558" i="1" s="1"/>
  <c r="BC1554" i="1"/>
  <c r="CC1554" i="1" s="1"/>
  <c r="CR1554" i="1" s="1"/>
  <c r="BC1550" i="1"/>
  <c r="CC1550" i="1" s="1"/>
  <c r="CR1550" i="1" s="1"/>
  <c r="BC1546" i="1"/>
  <c r="CC1546" i="1" s="1"/>
  <c r="CR1546" i="1" s="1"/>
  <c r="BC1542" i="1"/>
  <c r="CC1542" i="1" s="1"/>
  <c r="CR1542" i="1" s="1"/>
  <c r="BC1538" i="1"/>
  <c r="CC1538" i="1" s="1"/>
  <c r="CR1538" i="1" s="1"/>
  <c r="BC1534" i="1"/>
  <c r="CC1534" i="1" s="1"/>
  <c r="CR1534" i="1" s="1"/>
  <c r="BC1530" i="1"/>
  <c r="CC1530" i="1" s="1"/>
  <c r="CR1530" i="1" s="1"/>
  <c r="BC1526" i="1"/>
  <c r="CC1526" i="1" s="1"/>
  <c r="CR1526" i="1" s="1"/>
  <c r="BC1522" i="1"/>
  <c r="CC1522" i="1" s="1"/>
  <c r="CR1522" i="1" s="1"/>
  <c r="BC1518" i="1"/>
  <c r="CC1518" i="1" s="1"/>
  <c r="CR1518" i="1" s="1"/>
  <c r="BC1514" i="1"/>
  <c r="CC1514" i="1" s="1"/>
  <c r="CR1514" i="1" s="1"/>
  <c r="BC1510" i="1"/>
  <c r="CC1510" i="1" s="1"/>
  <c r="CR1510" i="1" s="1"/>
  <c r="BC1506" i="1"/>
  <c r="CC1506" i="1" s="1"/>
  <c r="CR1506" i="1" s="1"/>
  <c r="BC1502" i="1"/>
  <c r="CC1502" i="1" s="1"/>
  <c r="CR1502" i="1" s="1"/>
  <c r="BC1498" i="1"/>
  <c r="CC1498" i="1" s="1"/>
  <c r="CR1498" i="1" s="1"/>
  <c r="BC1494" i="1"/>
  <c r="CC1494" i="1" s="1"/>
  <c r="CR1494" i="1" s="1"/>
  <c r="BC1490" i="1"/>
  <c r="CC1490" i="1" s="1"/>
  <c r="CR1490" i="1" s="1"/>
  <c r="BC1486" i="1"/>
  <c r="CC1486" i="1" s="1"/>
  <c r="CR1486" i="1" s="1"/>
  <c r="BC1482" i="1"/>
  <c r="CC1482" i="1" s="1"/>
  <c r="CR1482" i="1" s="1"/>
  <c r="BC1478" i="1"/>
  <c r="CC1478" i="1" s="1"/>
  <c r="CR1478" i="1" s="1"/>
  <c r="BC1474" i="1"/>
  <c r="CC1474" i="1" s="1"/>
  <c r="CR1474" i="1" s="1"/>
  <c r="BC1470" i="1"/>
  <c r="CC1470" i="1" s="1"/>
  <c r="CR1470" i="1" s="1"/>
  <c r="BC1466" i="1"/>
  <c r="CC1466" i="1" s="1"/>
  <c r="CR1466" i="1" s="1"/>
  <c r="BC1462" i="1"/>
  <c r="CC1462" i="1" s="1"/>
  <c r="CR1462" i="1" s="1"/>
  <c r="BC1458" i="1"/>
  <c r="CC1458" i="1" s="1"/>
  <c r="CR1458" i="1" s="1"/>
  <c r="BC1454" i="1"/>
  <c r="CC1454" i="1" s="1"/>
  <c r="CR1454" i="1" s="1"/>
  <c r="BC1450" i="1"/>
  <c r="CC1450" i="1" s="1"/>
  <c r="CR1450" i="1" s="1"/>
  <c r="BC1446" i="1"/>
  <c r="CC1446" i="1" s="1"/>
  <c r="CR1446" i="1" s="1"/>
  <c r="BC1442" i="1"/>
  <c r="CC1442" i="1" s="1"/>
  <c r="CR1442" i="1" s="1"/>
  <c r="BC1438" i="1"/>
  <c r="CC1438" i="1" s="1"/>
  <c r="CR1438" i="1" s="1"/>
  <c r="BC1434" i="1"/>
  <c r="CC1434" i="1" s="1"/>
  <c r="CR1434" i="1" s="1"/>
  <c r="BC1430" i="1"/>
  <c r="CC1430" i="1" s="1"/>
  <c r="CR1430" i="1" s="1"/>
  <c r="BC1426" i="1"/>
  <c r="CC1426" i="1" s="1"/>
  <c r="CR1426" i="1" s="1"/>
  <c r="BC1422" i="1"/>
  <c r="CC1422" i="1" s="1"/>
  <c r="CR1422" i="1" s="1"/>
  <c r="BC1418" i="1"/>
  <c r="CC1418" i="1" s="1"/>
  <c r="CR1418" i="1" s="1"/>
  <c r="BC1414" i="1"/>
  <c r="CC1414" i="1" s="1"/>
  <c r="CR1414" i="1" s="1"/>
  <c r="BC1410" i="1"/>
  <c r="CC1410" i="1" s="1"/>
  <c r="CR1410" i="1" s="1"/>
  <c r="BC1406" i="1"/>
  <c r="CC1406" i="1" s="1"/>
  <c r="CR1406" i="1" s="1"/>
  <c r="BC1402" i="1"/>
  <c r="CC1402" i="1" s="1"/>
  <c r="CR1402" i="1" s="1"/>
  <c r="BC1398" i="1"/>
  <c r="CC1398" i="1" s="1"/>
  <c r="CR1398" i="1" s="1"/>
  <c r="BC1394" i="1"/>
  <c r="CC1394" i="1" s="1"/>
  <c r="CR1394" i="1" s="1"/>
  <c r="BC1390" i="1"/>
  <c r="CC1390" i="1" s="1"/>
  <c r="CR1390" i="1" s="1"/>
  <c r="BC1386" i="1"/>
  <c r="CC1386" i="1" s="1"/>
  <c r="CR1386" i="1" s="1"/>
  <c r="BC1382" i="1"/>
  <c r="CC1382" i="1" s="1"/>
  <c r="CR1382" i="1" s="1"/>
  <c r="BC1378" i="1"/>
  <c r="CC1378" i="1" s="1"/>
  <c r="CR1378" i="1" s="1"/>
  <c r="BC1374" i="1"/>
  <c r="CC1374" i="1" s="1"/>
  <c r="CR1374" i="1" s="1"/>
  <c r="BC1370" i="1"/>
  <c r="CC1370" i="1" s="1"/>
  <c r="CR1370" i="1" s="1"/>
  <c r="BC1366" i="1"/>
  <c r="CC1366" i="1" s="1"/>
  <c r="CR1366" i="1" s="1"/>
  <c r="BC1362" i="1"/>
  <c r="CC1362" i="1" s="1"/>
  <c r="CR1362" i="1" s="1"/>
  <c r="BC1358" i="1"/>
  <c r="CC1358" i="1" s="1"/>
  <c r="CR1358" i="1" s="1"/>
  <c r="BC1354" i="1"/>
  <c r="CC1354" i="1" s="1"/>
  <c r="CR1354" i="1" s="1"/>
  <c r="BC1350" i="1"/>
  <c r="CC1350" i="1" s="1"/>
  <c r="CR1350" i="1" s="1"/>
  <c r="BC1346" i="1"/>
  <c r="CC1346" i="1" s="1"/>
  <c r="CR1346" i="1" s="1"/>
  <c r="BC1342" i="1"/>
  <c r="CC1342" i="1" s="1"/>
  <c r="CR1342" i="1" s="1"/>
  <c r="BC1338" i="1"/>
  <c r="CC1338" i="1" s="1"/>
  <c r="CR1338" i="1" s="1"/>
  <c r="BC1334" i="1"/>
  <c r="CC1334" i="1" s="1"/>
  <c r="CR1334" i="1" s="1"/>
  <c r="BC1330" i="1"/>
  <c r="CC1330" i="1" s="1"/>
  <c r="CR1330" i="1" s="1"/>
  <c r="BC1326" i="1"/>
  <c r="CC1326" i="1" s="1"/>
  <c r="CR1326" i="1" s="1"/>
  <c r="BC1322" i="1"/>
  <c r="CC1322" i="1" s="1"/>
  <c r="CR1322" i="1" s="1"/>
  <c r="BC1318" i="1"/>
  <c r="CC1318" i="1" s="1"/>
  <c r="CR1318" i="1" s="1"/>
  <c r="BC1314" i="1"/>
  <c r="CC1314" i="1" s="1"/>
  <c r="CR1314" i="1" s="1"/>
  <c r="BC1310" i="1"/>
  <c r="CC1310" i="1" s="1"/>
  <c r="CR1310" i="1" s="1"/>
  <c r="BC1306" i="1"/>
  <c r="CC1306" i="1" s="1"/>
  <c r="CR1306" i="1" s="1"/>
  <c r="BC1302" i="1"/>
  <c r="CC1302" i="1" s="1"/>
  <c r="CR1302" i="1" s="1"/>
  <c r="BC1298" i="1"/>
  <c r="CC1298" i="1" s="1"/>
  <c r="CR1298" i="1" s="1"/>
  <c r="BC1294" i="1"/>
  <c r="CC1294" i="1" s="1"/>
  <c r="CR1294" i="1" s="1"/>
  <c r="BC1290" i="1"/>
  <c r="CC1290" i="1" s="1"/>
  <c r="CR1290" i="1" s="1"/>
  <c r="BC1286" i="1"/>
  <c r="CC1286" i="1" s="1"/>
  <c r="CR1286" i="1" s="1"/>
  <c r="BC1282" i="1"/>
  <c r="CC1282" i="1" s="1"/>
  <c r="CR1282" i="1" s="1"/>
  <c r="BC1278" i="1"/>
  <c r="CC1278" i="1" s="1"/>
  <c r="CR1278" i="1" s="1"/>
  <c r="BC1274" i="1"/>
  <c r="CC1274" i="1" s="1"/>
  <c r="CR1274" i="1" s="1"/>
  <c r="BC1270" i="1"/>
  <c r="CC1270" i="1" s="1"/>
  <c r="CR1270" i="1" s="1"/>
  <c r="BC1266" i="1"/>
  <c r="CC1266" i="1" s="1"/>
  <c r="CR1266" i="1" s="1"/>
  <c r="BC1262" i="1"/>
  <c r="CC1262" i="1" s="1"/>
  <c r="CR1262" i="1" s="1"/>
  <c r="BC1258" i="1"/>
  <c r="CC1258" i="1" s="1"/>
  <c r="CR1258" i="1" s="1"/>
  <c r="BC1254" i="1"/>
  <c r="CC1254" i="1" s="1"/>
  <c r="CR1254" i="1" s="1"/>
  <c r="BC1250" i="1"/>
  <c r="CC1250" i="1" s="1"/>
  <c r="CR1250" i="1" s="1"/>
  <c r="BC1246" i="1"/>
  <c r="CC1246" i="1" s="1"/>
  <c r="CR1246" i="1" s="1"/>
  <c r="BC1242" i="1"/>
  <c r="CC1242" i="1" s="1"/>
  <c r="CR1242" i="1" s="1"/>
  <c r="BC1238" i="1"/>
  <c r="CC1238" i="1" s="1"/>
  <c r="CR1238" i="1" s="1"/>
  <c r="BC1234" i="1"/>
  <c r="CC1234" i="1" s="1"/>
  <c r="CR1234" i="1" s="1"/>
  <c r="BC1230" i="1"/>
  <c r="CC1230" i="1" s="1"/>
  <c r="CR1230" i="1" s="1"/>
  <c r="BC1226" i="1"/>
  <c r="CC1226" i="1" s="1"/>
  <c r="CR1226" i="1" s="1"/>
  <c r="BC1222" i="1"/>
  <c r="CC1222" i="1" s="1"/>
  <c r="CR1222" i="1" s="1"/>
  <c r="BC1218" i="1"/>
  <c r="CC1218" i="1" s="1"/>
  <c r="CR1218" i="1" s="1"/>
  <c r="BC1214" i="1"/>
  <c r="CC1214" i="1" s="1"/>
  <c r="CR1214" i="1" s="1"/>
  <c r="BC1210" i="1"/>
  <c r="CC1210" i="1" s="1"/>
  <c r="CR1210" i="1" s="1"/>
  <c r="BC1206" i="1"/>
  <c r="CC1206" i="1" s="1"/>
  <c r="CR1206" i="1" s="1"/>
  <c r="BC1202" i="1"/>
  <c r="CC1202" i="1" s="1"/>
  <c r="CR1202" i="1" s="1"/>
  <c r="BC1198" i="1"/>
  <c r="CC1198" i="1" s="1"/>
  <c r="CR1198" i="1" s="1"/>
  <c r="BC1194" i="1"/>
  <c r="CC1194" i="1" s="1"/>
  <c r="CR1194" i="1" s="1"/>
  <c r="BC1190" i="1"/>
  <c r="CC1190" i="1" s="1"/>
  <c r="CR1190" i="1" s="1"/>
  <c r="BC1186" i="1"/>
  <c r="CC1186" i="1" s="1"/>
  <c r="CR1186" i="1" s="1"/>
  <c r="BC1182" i="1"/>
  <c r="CC1182" i="1" s="1"/>
  <c r="CR1182" i="1" s="1"/>
  <c r="BC1178" i="1"/>
  <c r="CC1178" i="1" s="1"/>
  <c r="CR1178" i="1" s="1"/>
  <c r="BC1174" i="1"/>
  <c r="CC1174" i="1" s="1"/>
  <c r="CR1174" i="1" s="1"/>
  <c r="BC1170" i="1"/>
  <c r="CC1170" i="1" s="1"/>
  <c r="CR1170" i="1" s="1"/>
  <c r="BC1166" i="1"/>
  <c r="CC1166" i="1" s="1"/>
  <c r="CR1166" i="1" s="1"/>
  <c r="BC1162" i="1"/>
  <c r="CC1162" i="1" s="1"/>
  <c r="CR1162" i="1" s="1"/>
  <c r="BC1158" i="1"/>
  <c r="CC1158" i="1" s="1"/>
  <c r="CR1158" i="1" s="1"/>
  <c r="BC1154" i="1"/>
  <c r="CC1154" i="1" s="1"/>
  <c r="CR1154" i="1" s="1"/>
  <c r="BC1150" i="1"/>
  <c r="CC1150" i="1" s="1"/>
  <c r="CR1150" i="1" s="1"/>
  <c r="BC1146" i="1"/>
  <c r="CC1146" i="1" s="1"/>
  <c r="CR1146" i="1" s="1"/>
  <c r="BC1142" i="1"/>
  <c r="CC1142" i="1" s="1"/>
  <c r="CR1142" i="1" s="1"/>
  <c r="BC1138" i="1"/>
  <c r="CC1138" i="1" s="1"/>
  <c r="CR1138" i="1" s="1"/>
  <c r="BC1134" i="1"/>
  <c r="CC1134" i="1" s="1"/>
  <c r="CR1134" i="1" s="1"/>
  <c r="BC1130" i="1"/>
  <c r="CC1130" i="1" s="1"/>
  <c r="CR1130" i="1" s="1"/>
  <c r="BC1126" i="1"/>
  <c r="CC1126" i="1" s="1"/>
  <c r="CR1126" i="1" s="1"/>
  <c r="BC1122" i="1"/>
  <c r="CC1122" i="1" s="1"/>
  <c r="CR1122" i="1" s="1"/>
  <c r="BC1118" i="1"/>
  <c r="CC1118" i="1" s="1"/>
  <c r="CR1118" i="1" s="1"/>
  <c r="BC1114" i="1"/>
  <c r="CC1114" i="1" s="1"/>
  <c r="CR1114" i="1" s="1"/>
  <c r="BC1110" i="1"/>
  <c r="CC1110" i="1" s="1"/>
  <c r="CR1110" i="1" s="1"/>
  <c r="BC1106" i="1"/>
  <c r="CC1106" i="1" s="1"/>
  <c r="CR1106" i="1" s="1"/>
  <c r="BC1102" i="1"/>
  <c r="CC1102" i="1" s="1"/>
  <c r="CR1102" i="1" s="1"/>
  <c r="BC1098" i="1"/>
  <c r="CC1098" i="1" s="1"/>
  <c r="CR1098" i="1" s="1"/>
  <c r="BC1094" i="1"/>
  <c r="CC1094" i="1" s="1"/>
  <c r="CR1094" i="1" s="1"/>
  <c r="BC1090" i="1"/>
  <c r="CC1090" i="1" s="1"/>
  <c r="CR1090" i="1" s="1"/>
  <c r="BC1086" i="1"/>
  <c r="CC1086" i="1" s="1"/>
  <c r="CR1086" i="1" s="1"/>
  <c r="BC1082" i="1"/>
  <c r="CC1082" i="1" s="1"/>
  <c r="CR1082" i="1" s="1"/>
  <c r="BC1078" i="1"/>
  <c r="CC1078" i="1" s="1"/>
  <c r="CR1078" i="1" s="1"/>
  <c r="BC1074" i="1"/>
  <c r="CC1074" i="1" s="1"/>
  <c r="CR1074" i="1" s="1"/>
  <c r="BC1070" i="1"/>
  <c r="CC1070" i="1" s="1"/>
  <c r="CR1070" i="1" s="1"/>
  <c r="BC1066" i="1"/>
  <c r="CC1066" i="1" s="1"/>
  <c r="CR1066" i="1" s="1"/>
  <c r="BC1062" i="1"/>
  <c r="CC1062" i="1" s="1"/>
  <c r="CR1062" i="1" s="1"/>
  <c r="BC1058" i="1"/>
  <c r="CC1058" i="1" s="1"/>
  <c r="CR1058" i="1" s="1"/>
  <c r="BC1054" i="1"/>
  <c r="CC1054" i="1" s="1"/>
  <c r="CR1054" i="1" s="1"/>
  <c r="BC1050" i="1"/>
  <c r="CC1050" i="1" s="1"/>
  <c r="CR1050" i="1" s="1"/>
  <c r="BC1046" i="1"/>
  <c r="CC1046" i="1" s="1"/>
  <c r="CR1046" i="1" s="1"/>
  <c r="BC1042" i="1"/>
  <c r="CC1042" i="1" s="1"/>
  <c r="CR1042" i="1" s="1"/>
  <c r="BC1038" i="1"/>
  <c r="CC1038" i="1" s="1"/>
  <c r="CR1038" i="1" s="1"/>
  <c r="BC1034" i="1"/>
  <c r="CC1034" i="1" s="1"/>
  <c r="CR1034" i="1" s="1"/>
  <c r="BC1030" i="1"/>
  <c r="CC1030" i="1" s="1"/>
  <c r="CR1030" i="1" s="1"/>
  <c r="BC1026" i="1"/>
  <c r="CC1026" i="1" s="1"/>
  <c r="CR1026" i="1" s="1"/>
  <c r="BC1022" i="1"/>
  <c r="CC1022" i="1" s="1"/>
  <c r="CR1022" i="1" s="1"/>
  <c r="BC1018" i="1"/>
  <c r="CC1018" i="1" s="1"/>
  <c r="CR1018" i="1" s="1"/>
  <c r="BC1014" i="1"/>
  <c r="CC1014" i="1" s="1"/>
  <c r="CR1014" i="1" s="1"/>
  <c r="BC1010" i="1"/>
  <c r="CC1010" i="1" s="1"/>
  <c r="CR1010" i="1" s="1"/>
  <c r="BC1006" i="1"/>
  <c r="CC1006" i="1" s="1"/>
  <c r="CR1006" i="1" s="1"/>
  <c r="BC1002" i="1"/>
  <c r="CC1002" i="1" s="1"/>
  <c r="CR1002" i="1" s="1"/>
  <c r="BC998" i="1"/>
  <c r="CC998" i="1" s="1"/>
  <c r="CR998" i="1" s="1"/>
  <c r="BC994" i="1"/>
  <c r="CC994" i="1" s="1"/>
  <c r="CR994" i="1" s="1"/>
  <c r="BC990" i="1"/>
  <c r="CC990" i="1" s="1"/>
  <c r="CR990" i="1" s="1"/>
  <c r="BC986" i="1"/>
  <c r="CC986" i="1" s="1"/>
  <c r="CR986" i="1" s="1"/>
  <c r="BC982" i="1"/>
  <c r="CC982" i="1" s="1"/>
  <c r="CR982" i="1" s="1"/>
  <c r="BC978" i="1"/>
  <c r="CC978" i="1" s="1"/>
  <c r="CR978" i="1" s="1"/>
  <c r="BC974" i="1"/>
  <c r="CC974" i="1" s="1"/>
  <c r="CR974" i="1" s="1"/>
  <c r="BC970" i="1"/>
  <c r="CC970" i="1" s="1"/>
  <c r="CR970" i="1" s="1"/>
  <c r="BC966" i="1"/>
  <c r="CC966" i="1" s="1"/>
  <c r="CR966" i="1" s="1"/>
  <c r="BC962" i="1"/>
  <c r="CC962" i="1" s="1"/>
  <c r="CR962" i="1" s="1"/>
  <c r="BC958" i="1"/>
  <c r="CC958" i="1" s="1"/>
  <c r="CR958" i="1" s="1"/>
  <c r="BC954" i="1"/>
  <c r="CC954" i="1" s="1"/>
  <c r="CR954" i="1" s="1"/>
  <c r="BC950" i="1"/>
  <c r="CC950" i="1" s="1"/>
  <c r="CR950" i="1" s="1"/>
  <c r="BC946" i="1"/>
  <c r="CC946" i="1" s="1"/>
  <c r="CR946" i="1" s="1"/>
  <c r="BC942" i="1"/>
  <c r="CC942" i="1" s="1"/>
  <c r="CR942" i="1" s="1"/>
  <c r="BC938" i="1"/>
  <c r="CC938" i="1" s="1"/>
  <c r="CR938" i="1" s="1"/>
  <c r="BC934" i="1"/>
  <c r="CC934" i="1" s="1"/>
  <c r="CR934" i="1" s="1"/>
  <c r="BC930" i="1"/>
  <c r="CC930" i="1" s="1"/>
  <c r="CR930" i="1" s="1"/>
  <c r="BC926" i="1"/>
  <c r="CC926" i="1" s="1"/>
  <c r="CR926" i="1" s="1"/>
  <c r="BC922" i="1"/>
  <c r="CC922" i="1" s="1"/>
  <c r="CR922" i="1" s="1"/>
  <c r="BC918" i="1"/>
  <c r="CC918" i="1" s="1"/>
  <c r="CR918" i="1" s="1"/>
  <c r="BC914" i="1"/>
  <c r="CC914" i="1" s="1"/>
  <c r="CR914" i="1" s="1"/>
  <c r="BC910" i="1"/>
  <c r="CC910" i="1" s="1"/>
  <c r="CR910" i="1" s="1"/>
  <c r="BC906" i="1"/>
  <c r="CC906" i="1" s="1"/>
  <c r="CR906" i="1" s="1"/>
  <c r="BC902" i="1"/>
  <c r="CC902" i="1" s="1"/>
  <c r="CR902" i="1" s="1"/>
  <c r="BC898" i="1"/>
  <c r="CC898" i="1" s="1"/>
  <c r="CR898" i="1" s="1"/>
  <c r="BC894" i="1"/>
  <c r="CC894" i="1" s="1"/>
  <c r="CR894" i="1" s="1"/>
  <c r="BC890" i="1"/>
  <c r="CC890" i="1" s="1"/>
  <c r="CR890" i="1" s="1"/>
  <c r="BC886" i="1"/>
  <c r="CC886" i="1" s="1"/>
  <c r="CR886" i="1" s="1"/>
  <c r="BC882" i="1"/>
  <c r="CC882" i="1" s="1"/>
  <c r="CR882" i="1" s="1"/>
  <c r="BC878" i="1"/>
  <c r="CC878" i="1" s="1"/>
  <c r="CR878" i="1" s="1"/>
  <c r="BC874" i="1"/>
  <c r="CC874" i="1" s="1"/>
  <c r="CR874" i="1" s="1"/>
  <c r="BC870" i="1"/>
  <c r="CC870" i="1" s="1"/>
  <c r="CR870" i="1" s="1"/>
  <c r="BC866" i="1"/>
  <c r="CC866" i="1" s="1"/>
  <c r="CR866" i="1" s="1"/>
  <c r="BC862" i="1"/>
  <c r="CC862" i="1" s="1"/>
  <c r="CR862" i="1" s="1"/>
  <c r="BC858" i="1"/>
  <c r="CC858" i="1" s="1"/>
  <c r="CR858" i="1" s="1"/>
  <c r="BC854" i="1"/>
  <c r="CC854" i="1" s="1"/>
  <c r="CR854" i="1" s="1"/>
  <c r="BC850" i="1"/>
  <c r="CC850" i="1" s="1"/>
  <c r="CR850" i="1" s="1"/>
  <c r="BC846" i="1"/>
  <c r="CC846" i="1" s="1"/>
  <c r="CR846" i="1" s="1"/>
  <c r="BC842" i="1"/>
  <c r="CC842" i="1" s="1"/>
  <c r="CR842" i="1" s="1"/>
  <c r="BC838" i="1"/>
  <c r="CC838" i="1" s="1"/>
  <c r="CR838" i="1" s="1"/>
  <c r="BC834" i="1"/>
  <c r="CC834" i="1" s="1"/>
  <c r="CR834" i="1" s="1"/>
  <c r="BC830" i="1"/>
  <c r="CC830" i="1" s="1"/>
  <c r="CR830" i="1" s="1"/>
  <c r="BC826" i="1"/>
  <c r="CC826" i="1" s="1"/>
  <c r="CR826" i="1" s="1"/>
  <c r="BC822" i="1"/>
  <c r="CC822" i="1" s="1"/>
  <c r="CR822" i="1" s="1"/>
  <c r="BC818" i="1"/>
  <c r="CC818" i="1" s="1"/>
  <c r="CR818" i="1" s="1"/>
  <c r="BC814" i="1"/>
  <c r="CC814" i="1" s="1"/>
  <c r="CR814" i="1" s="1"/>
  <c r="BC810" i="1"/>
  <c r="CC810" i="1" s="1"/>
  <c r="CR810" i="1" s="1"/>
  <c r="BC806" i="1"/>
  <c r="CC806" i="1" s="1"/>
  <c r="CR806" i="1" s="1"/>
  <c r="BC802" i="1"/>
  <c r="CC802" i="1" s="1"/>
  <c r="CR802" i="1" s="1"/>
  <c r="BC798" i="1"/>
  <c r="CC798" i="1" s="1"/>
  <c r="CR798" i="1" s="1"/>
  <c r="BC794" i="1"/>
  <c r="CC794" i="1" s="1"/>
  <c r="CR794" i="1" s="1"/>
  <c r="BC790" i="1"/>
  <c r="CC790" i="1" s="1"/>
  <c r="CR790" i="1" s="1"/>
  <c r="BC786" i="1"/>
  <c r="CC786" i="1" s="1"/>
  <c r="CR786" i="1" s="1"/>
  <c r="BC782" i="1"/>
  <c r="CC782" i="1" s="1"/>
  <c r="CR782" i="1" s="1"/>
  <c r="BC778" i="1"/>
  <c r="CC778" i="1" s="1"/>
  <c r="CR778" i="1" s="1"/>
  <c r="BC774" i="1"/>
  <c r="CC774" i="1" s="1"/>
  <c r="CR774" i="1" s="1"/>
  <c r="BC770" i="1"/>
  <c r="CC770" i="1" s="1"/>
  <c r="CR770" i="1" s="1"/>
  <c r="BC766" i="1"/>
  <c r="CC766" i="1" s="1"/>
  <c r="CR766" i="1" s="1"/>
  <c r="BC762" i="1"/>
  <c r="CC762" i="1" s="1"/>
  <c r="CR762" i="1" s="1"/>
  <c r="BC758" i="1"/>
  <c r="CC758" i="1" s="1"/>
  <c r="CR758" i="1" s="1"/>
  <c r="BC754" i="1"/>
  <c r="CC754" i="1" s="1"/>
  <c r="CR754" i="1" s="1"/>
  <c r="BC750" i="1"/>
  <c r="CC750" i="1" s="1"/>
  <c r="CR750" i="1" s="1"/>
  <c r="BC746" i="1"/>
  <c r="CC746" i="1" s="1"/>
  <c r="CR746" i="1" s="1"/>
  <c r="BC742" i="1"/>
  <c r="CC742" i="1" s="1"/>
  <c r="CR742" i="1" s="1"/>
  <c r="BC738" i="1"/>
  <c r="CC738" i="1" s="1"/>
  <c r="CR738" i="1" s="1"/>
  <c r="BC734" i="1"/>
  <c r="CC734" i="1" s="1"/>
  <c r="CR734" i="1" s="1"/>
  <c r="BC730" i="1"/>
  <c r="CC730" i="1" s="1"/>
  <c r="CR730" i="1" s="1"/>
  <c r="BC726" i="1"/>
  <c r="CC726" i="1" s="1"/>
  <c r="CR726" i="1" s="1"/>
  <c r="BC722" i="1"/>
  <c r="CC722" i="1" s="1"/>
  <c r="CR722" i="1" s="1"/>
  <c r="BC718" i="1"/>
  <c r="CC718" i="1" s="1"/>
  <c r="CR718" i="1" s="1"/>
  <c r="BC714" i="1"/>
  <c r="CC714" i="1" s="1"/>
  <c r="CR714" i="1" s="1"/>
  <c r="BC710" i="1"/>
  <c r="CC710" i="1" s="1"/>
  <c r="CR710" i="1" s="1"/>
  <c r="BC706" i="1"/>
  <c r="CC706" i="1" s="1"/>
  <c r="CR706" i="1" s="1"/>
  <c r="BC702" i="1"/>
  <c r="CC702" i="1" s="1"/>
  <c r="CR702" i="1" s="1"/>
  <c r="BC698" i="1"/>
  <c r="CC698" i="1" s="1"/>
  <c r="CR698" i="1" s="1"/>
  <c r="BC694" i="1"/>
  <c r="CC694" i="1" s="1"/>
  <c r="CR694" i="1" s="1"/>
  <c r="BC690" i="1"/>
  <c r="CC690" i="1" s="1"/>
  <c r="CR690" i="1" s="1"/>
  <c r="BC686" i="1"/>
  <c r="CC686" i="1" s="1"/>
  <c r="CR686" i="1" s="1"/>
  <c r="BC682" i="1"/>
  <c r="CC682" i="1" s="1"/>
  <c r="CR682" i="1" s="1"/>
  <c r="BC678" i="1"/>
  <c r="CC678" i="1" s="1"/>
  <c r="CR678" i="1" s="1"/>
  <c r="BC674" i="1"/>
  <c r="CC674" i="1" s="1"/>
  <c r="CR674" i="1" s="1"/>
  <c r="BC670" i="1"/>
  <c r="CC670" i="1" s="1"/>
  <c r="CR670" i="1" s="1"/>
  <c r="BC666" i="1"/>
  <c r="CC666" i="1" s="1"/>
  <c r="CR666" i="1" s="1"/>
  <c r="BC662" i="1"/>
  <c r="CC662" i="1" s="1"/>
  <c r="CR662" i="1" s="1"/>
  <c r="BC658" i="1"/>
  <c r="CC658" i="1" s="1"/>
  <c r="CR658" i="1" s="1"/>
  <c r="BC654" i="1"/>
  <c r="CC654" i="1" s="1"/>
  <c r="CR654" i="1" s="1"/>
  <c r="BC650" i="1"/>
  <c r="CC650" i="1" s="1"/>
  <c r="CR650" i="1" s="1"/>
  <c r="BC646" i="1"/>
  <c r="CC646" i="1" s="1"/>
  <c r="CR646" i="1" s="1"/>
  <c r="BC642" i="1"/>
  <c r="CC642" i="1" s="1"/>
  <c r="CR642" i="1" s="1"/>
  <c r="BC638" i="1"/>
  <c r="CC638" i="1" s="1"/>
  <c r="CR638" i="1" s="1"/>
  <c r="BC634" i="1"/>
  <c r="CC634" i="1" s="1"/>
  <c r="CR634" i="1" s="1"/>
  <c r="BC630" i="1"/>
  <c r="CC630" i="1" s="1"/>
  <c r="CR630" i="1" s="1"/>
  <c r="BC626" i="1"/>
  <c r="CC626" i="1" s="1"/>
  <c r="CR626" i="1" s="1"/>
  <c r="BC622" i="1"/>
  <c r="CC622" i="1" s="1"/>
  <c r="CR622" i="1" s="1"/>
  <c r="BC618" i="1"/>
  <c r="CC618" i="1" s="1"/>
  <c r="CR618" i="1" s="1"/>
  <c r="BC614" i="1"/>
  <c r="CC614" i="1" s="1"/>
  <c r="CR614" i="1" s="1"/>
  <c r="BC610" i="1"/>
  <c r="CC610" i="1" s="1"/>
  <c r="CR610" i="1" s="1"/>
  <c r="BC606" i="1"/>
  <c r="CC606" i="1" s="1"/>
  <c r="CR606" i="1" s="1"/>
  <c r="BC602" i="1"/>
  <c r="CC602" i="1" s="1"/>
  <c r="CR602" i="1" s="1"/>
  <c r="BC598" i="1"/>
  <c r="CC598" i="1" s="1"/>
  <c r="CR598" i="1" s="1"/>
  <c r="BC594" i="1"/>
  <c r="CC594" i="1" s="1"/>
  <c r="CR594" i="1" s="1"/>
  <c r="BC590" i="1"/>
  <c r="CC590" i="1" s="1"/>
  <c r="CR590" i="1" s="1"/>
  <c r="BC586" i="1"/>
  <c r="CC586" i="1" s="1"/>
  <c r="CR586" i="1" s="1"/>
  <c r="BC582" i="1"/>
  <c r="CC582" i="1" s="1"/>
  <c r="CR582" i="1" s="1"/>
  <c r="BC578" i="1"/>
  <c r="CC578" i="1" s="1"/>
  <c r="CR578" i="1" s="1"/>
  <c r="BC574" i="1"/>
  <c r="CC574" i="1" s="1"/>
  <c r="CR574" i="1" s="1"/>
  <c r="BC570" i="1"/>
  <c r="CC570" i="1" s="1"/>
  <c r="CR570" i="1" s="1"/>
  <c r="BC566" i="1"/>
  <c r="CC566" i="1" s="1"/>
  <c r="CR566" i="1" s="1"/>
  <c r="BC562" i="1"/>
  <c r="CC562" i="1" s="1"/>
  <c r="CR562" i="1" s="1"/>
  <c r="BC558" i="1"/>
  <c r="CC558" i="1" s="1"/>
  <c r="CR558" i="1" s="1"/>
  <c r="BC554" i="1"/>
  <c r="CC554" i="1" s="1"/>
  <c r="CR554" i="1" s="1"/>
  <c r="BC550" i="1"/>
  <c r="CC550" i="1" s="1"/>
  <c r="CR550" i="1" s="1"/>
  <c r="BC546" i="1"/>
  <c r="CC546" i="1" s="1"/>
  <c r="CR546" i="1" s="1"/>
  <c r="BC542" i="1"/>
  <c r="CC542" i="1" s="1"/>
  <c r="CR542" i="1" s="1"/>
  <c r="BC538" i="1"/>
  <c r="CC538" i="1" s="1"/>
  <c r="CR538" i="1" s="1"/>
  <c r="BC534" i="1"/>
  <c r="CC534" i="1" s="1"/>
  <c r="CR534" i="1" s="1"/>
  <c r="BC530" i="1"/>
  <c r="CC530" i="1" s="1"/>
  <c r="CR530" i="1" s="1"/>
  <c r="BC526" i="1"/>
  <c r="CC526" i="1" s="1"/>
  <c r="CR526" i="1" s="1"/>
  <c r="BC522" i="1"/>
  <c r="CC522" i="1" s="1"/>
  <c r="CR522" i="1" s="1"/>
  <c r="BC518" i="1"/>
  <c r="CC518" i="1" s="1"/>
  <c r="CR518" i="1" s="1"/>
  <c r="BC514" i="1"/>
  <c r="CC514" i="1" s="1"/>
  <c r="CR514" i="1" s="1"/>
  <c r="BC510" i="1"/>
  <c r="CC510" i="1" s="1"/>
  <c r="CR510" i="1" s="1"/>
  <c r="BC506" i="1"/>
  <c r="CC506" i="1" s="1"/>
  <c r="CR506" i="1" s="1"/>
  <c r="BC502" i="1"/>
  <c r="CC502" i="1" s="1"/>
  <c r="CR502" i="1" s="1"/>
  <c r="BC498" i="1"/>
  <c r="CC498" i="1" s="1"/>
  <c r="CR498" i="1" s="1"/>
  <c r="BC494" i="1"/>
  <c r="CC494" i="1" s="1"/>
  <c r="CR494" i="1" s="1"/>
  <c r="BC490" i="1"/>
  <c r="CC490" i="1" s="1"/>
  <c r="CR490" i="1" s="1"/>
  <c r="BC486" i="1"/>
  <c r="CC486" i="1" s="1"/>
  <c r="CR486" i="1" s="1"/>
  <c r="BC482" i="1"/>
  <c r="CC482" i="1" s="1"/>
  <c r="CR482" i="1" s="1"/>
  <c r="BC478" i="1"/>
  <c r="CC478" i="1" s="1"/>
  <c r="CR478" i="1" s="1"/>
  <c r="BC474" i="1"/>
  <c r="CC474" i="1" s="1"/>
  <c r="CR474" i="1" s="1"/>
  <c r="BC470" i="1"/>
  <c r="CC470" i="1" s="1"/>
  <c r="CR470" i="1" s="1"/>
  <c r="BC466" i="1"/>
  <c r="CC466" i="1" s="1"/>
  <c r="CR466" i="1" s="1"/>
  <c r="BC462" i="1"/>
  <c r="CC462" i="1" s="1"/>
  <c r="CR462" i="1" s="1"/>
  <c r="BC458" i="1"/>
  <c r="CC458" i="1" s="1"/>
  <c r="CR458" i="1" s="1"/>
  <c r="BC454" i="1"/>
  <c r="CC454" i="1" s="1"/>
  <c r="CR454" i="1" s="1"/>
  <c r="BC450" i="1"/>
  <c r="CC450" i="1" s="1"/>
  <c r="CR450" i="1" s="1"/>
  <c r="BC446" i="1"/>
  <c r="CC446" i="1" s="1"/>
  <c r="CR446" i="1" s="1"/>
  <c r="BC442" i="1"/>
  <c r="CC442" i="1" s="1"/>
  <c r="CR442" i="1" s="1"/>
  <c r="BC438" i="1"/>
  <c r="CC438" i="1" s="1"/>
  <c r="CR438" i="1" s="1"/>
  <c r="BC434" i="1"/>
  <c r="CC434" i="1" s="1"/>
  <c r="CR434" i="1" s="1"/>
  <c r="BC430" i="1"/>
  <c r="CC430" i="1" s="1"/>
  <c r="CR430" i="1" s="1"/>
  <c r="BC426" i="1"/>
  <c r="CC426" i="1" s="1"/>
  <c r="CR426" i="1" s="1"/>
  <c r="BC422" i="1"/>
  <c r="CC422" i="1" s="1"/>
  <c r="CR422" i="1" s="1"/>
  <c r="BC418" i="1"/>
  <c r="CC418" i="1" s="1"/>
  <c r="CR418" i="1" s="1"/>
  <c r="BC414" i="1"/>
  <c r="CC414" i="1" s="1"/>
  <c r="CR414" i="1" s="1"/>
  <c r="BC410" i="1"/>
  <c r="CC410" i="1" s="1"/>
  <c r="CR410" i="1" s="1"/>
  <c r="BC406" i="1"/>
  <c r="CC406" i="1" s="1"/>
  <c r="CR406" i="1" s="1"/>
  <c r="BC402" i="1"/>
  <c r="CC402" i="1" s="1"/>
  <c r="CR402" i="1" s="1"/>
  <c r="BC398" i="1"/>
  <c r="CC398" i="1" s="1"/>
  <c r="CR398" i="1" s="1"/>
  <c r="BC394" i="1"/>
  <c r="CC394" i="1" s="1"/>
  <c r="CR394" i="1" s="1"/>
  <c r="BC390" i="1"/>
  <c r="CC390" i="1" s="1"/>
  <c r="CR390" i="1" s="1"/>
  <c r="BC386" i="1"/>
  <c r="CC386" i="1" s="1"/>
  <c r="CR386" i="1" s="1"/>
  <c r="BC382" i="1"/>
  <c r="CC382" i="1" s="1"/>
  <c r="CR382" i="1" s="1"/>
  <c r="BC378" i="1"/>
  <c r="CC378" i="1" s="1"/>
  <c r="CR378" i="1" s="1"/>
  <c r="BC374" i="1"/>
  <c r="CC374" i="1" s="1"/>
  <c r="CR374" i="1" s="1"/>
  <c r="BC370" i="1"/>
  <c r="CC370" i="1" s="1"/>
  <c r="CR370" i="1" s="1"/>
  <c r="BC366" i="1"/>
  <c r="CC366" i="1" s="1"/>
  <c r="CR366" i="1" s="1"/>
  <c r="BC362" i="1"/>
  <c r="CC362" i="1" s="1"/>
  <c r="CR362" i="1" s="1"/>
  <c r="BC358" i="1"/>
  <c r="CC358" i="1" s="1"/>
  <c r="CR358" i="1" s="1"/>
  <c r="BC354" i="1"/>
  <c r="CC354" i="1" s="1"/>
  <c r="CR354" i="1" s="1"/>
  <c r="BC350" i="1"/>
  <c r="CC350" i="1" s="1"/>
  <c r="CR350" i="1" s="1"/>
  <c r="BC346" i="1"/>
  <c r="CC346" i="1" s="1"/>
  <c r="CR346" i="1" s="1"/>
  <c r="BC342" i="1"/>
  <c r="CC342" i="1" s="1"/>
  <c r="CR342" i="1" s="1"/>
  <c r="BC338" i="1"/>
  <c r="CC338" i="1" s="1"/>
  <c r="CR338" i="1" s="1"/>
  <c r="BC334" i="1"/>
  <c r="CC334" i="1" s="1"/>
  <c r="CR334" i="1" s="1"/>
  <c r="BC330" i="1"/>
  <c r="CC330" i="1" s="1"/>
  <c r="CR330" i="1" s="1"/>
  <c r="BC326" i="1"/>
  <c r="CC326" i="1" s="1"/>
  <c r="CR326" i="1" s="1"/>
  <c r="BC322" i="1"/>
  <c r="CC322" i="1" s="1"/>
  <c r="CR322" i="1" s="1"/>
  <c r="BC318" i="1"/>
  <c r="CC318" i="1" s="1"/>
  <c r="CR318" i="1" s="1"/>
  <c r="BC314" i="1"/>
  <c r="CC314" i="1" s="1"/>
  <c r="CR314" i="1" s="1"/>
  <c r="BC310" i="1"/>
  <c r="CC310" i="1" s="1"/>
  <c r="CR310" i="1" s="1"/>
  <c r="BC306" i="1"/>
  <c r="CC306" i="1" s="1"/>
  <c r="CR306" i="1" s="1"/>
  <c r="BC302" i="1"/>
  <c r="CC302" i="1" s="1"/>
  <c r="CR302" i="1" s="1"/>
  <c r="BC298" i="1"/>
  <c r="CC298" i="1" s="1"/>
  <c r="CR298" i="1" s="1"/>
  <c r="BC294" i="1"/>
  <c r="CC294" i="1" s="1"/>
  <c r="CR294" i="1" s="1"/>
  <c r="BC290" i="1"/>
  <c r="CC290" i="1" s="1"/>
  <c r="CR290" i="1" s="1"/>
  <c r="BC286" i="1"/>
  <c r="CC286" i="1" s="1"/>
  <c r="CR286" i="1" s="1"/>
  <c r="BC282" i="1"/>
  <c r="CC282" i="1" s="1"/>
  <c r="CR282" i="1" s="1"/>
  <c r="BC278" i="1"/>
  <c r="CC278" i="1" s="1"/>
  <c r="CR278" i="1" s="1"/>
  <c r="BC274" i="1"/>
  <c r="CC274" i="1" s="1"/>
  <c r="CR274" i="1" s="1"/>
  <c r="BC270" i="1"/>
  <c r="CC270" i="1" s="1"/>
  <c r="CR270" i="1" s="1"/>
  <c r="BC266" i="1"/>
  <c r="CC266" i="1" s="1"/>
  <c r="CR266" i="1" s="1"/>
  <c r="BC262" i="1"/>
  <c r="CC262" i="1" s="1"/>
  <c r="CR262" i="1" s="1"/>
  <c r="BC258" i="1"/>
  <c r="CC258" i="1" s="1"/>
  <c r="CR258" i="1" s="1"/>
  <c r="BC254" i="1"/>
  <c r="CC254" i="1" s="1"/>
  <c r="CR254" i="1" s="1"/>
  <c r="BC250" i="1"/>
  <c r="CC250" i="1" s="1"/>
  <c r="CR250" i="1" s="1"/>
  <c r="BC246" i="1"/>
  <c r="CC246" i="1" s="1"/>
  <c r="CR246" i="1" s="1"/>
  <c r="BC242" i="1"/>
  <c r="CC242" i="1" s="1"/>
  <c r="CR242" i="1" s="1"/>
  <c r="BC238" i="1"/>
  <c r="CC238" i="1" s="1"/>
  <c r="CR238" i="1" s="1"/>
  <c r="BC234" i="1"/>
  <c r="CC234" i="1" s="1"/>
  <c r="CR234" i="1" s="1"/>
  <c r="BC230" i="1"/>
  <c r="CC230" i="1" s="1"/>
  <c r="CR230" i="1" s="1"/>
  <c r="BC223" i="1"/>
  <c r="CC223" i="1" s="1"/>
  <c r="CR223" i="1" s="1"/>
  <c r="BC220" i="1"/>
  <c r="CC220" i="1" s="1"/>
  <c r="CR220" i="1" s="1"/>
  <c r="BC216" i="1"/>
  <c r="CC216" i="1" s="1"/>
  <c r="CR216" i="1" s="1"/>
  <c r="BC212" i="1"/>
  <c r="CC212" i="1" s="1"/>
  <c r="CR212" i="1" s="1"/>
  <c r="BC208" i="1"/>
  <c r="CC208" i="1" s="1"/>
  <c r="CR208" i="1" s="1"/>
  <c r="BC204" i="1"/>
  <c r="CC204" i="1" s="1"/>
  <c r="CR204" i="1" s="1"/>
  <c r="BC200" i="1"/>
  <c r="CC200" i="1" s="1"/>
  <c r="CR200" i="1" s="1"/>
  <c r="BC196" i="1"/>
  <c r="CC196" i="1" s="1"/>
  <c r="CR196" i="1" s="1"/>
  <c r="BC192" i="1"/>
  <c r="CC192" i="1" s="1"/>
  <c r="CR192" i="1" s="1"/>
  <c r="BC188" i="1"/>
  <c r="CC188" i="1" s="1"/>
  <c r="CR188" i="1" s="1"/>
  <c r="BC184" i="1"/>
  <c r="CC184" i="1" s="1"/>
  <c r="CR184" i="1" s="1"/>
  <c r="BC180" i="1"/>
  <c r="CC180" i="1" s="1"/>
  <c r="CR180" i="1" s="1"/>
  <c r="BC176" i="1"/>
  <c r="CC176" i="1" s="1"/>
  <c r="CR176" i="1" s="1"/>
  <c r="BC172" i="1"/>
  <c r="CC172" i="1" s="1"/>
  <c r="CR172" i="1" s="1"/>
  <c r="BC168" i="1"/>
  <c r="CC168" i="1" s="1"/>
  <c r="CR168" i="1" s="1"/>
  <c r="BC164" i="1"/>
  <c r="CC164" i="1" s="1"/>
  <c r="CR164" i="1" s="1"/>
  <c r="BC160" i="1"/>
  <c r="CC160" i="1" s="1"/>
  <c r="CR160" i="1" s="1"/>
  <c r="BC156" i="1"/>
  <c r="CC156" i="1" s="1"/>
  <c r="CR156" i="1" s="1"/>
  <c r="BC152" i="1"/>
  <c r="CC152" i="1" s="1"/>
  <c r="CR152" i="1" s="1"/>
  <c r="BC148" i="1"/>
  <c r="CC148" i="1" s="1"/>
  <c r="CR148" i="1" s="1"/>
  <c r="BC144" i="1"/>
  <c r="CC144" i="1" s="1"/>
  <c r="CR144" i="1" s="1"/>
  <c r="BC140" i="1"/>
  <c r="CC140" i="1" s="1"/>
  <c r="CR140" i="1" s="1"/>
  <c r="BC136" i="1"/>
  <c r="CC136" i="1" s="1"/>
  <c r="CR136" i="1" s="1"/>
  <c r="BC132" i="1"/>
  <c r="CC132" i="1" s="1"/>
  <c r="CR132" i="1" s="1"/>
  <c r="BC128" i="1"/>
  <c r="CC128" i="1" s="1"/>
  <c r="CR128" i="1" s="1"/>
  <c r="BC124" i="1"/>
  <c r="CC124" i="1" s="1"/>
  <c r="CR124" i="1" s="1"/>
  <c r="BC120" i="1"/>
  <c r="CC120" i="1" s="1"/>
  <c r="CR120" i="1" s="1"/>
  <c r="BC116" i="1"/>
  <c r="CC116" i="1" s="1"/>
  <c r="CR116" i="1" s="1"/>
  <c r="BC112" i="1"/>
  <c r="CC112" i="1" s="1"/>
  <c r="CR112" i="1" s="1"/>
  <c r="BC108" i="1"/>
  <c r="CC108" i="1" s="1"/>
  <c r="CR108" i="1" s="1"/>
  <c r="BC104" i="1"/>
  <c r="CC104" i="1" s="1"/>
  <c r="CR104" i="1" s="1"/>
  <c r="BC100" i="1"/>
  <c r="CC100" i="1" s="1"/>
  <c r="CR100" i="1" s="1"/>
  <c r="BC96" i="1"/>
  <c r="CC96" i="1" s="1"/>
  <c r="CR96" i="1" s="1"/>
  <c r="BC92" i="1"/>
  <c r="CC92" i="1" s="1"/>
  <c r="CR92" i="1" s="1"/>
  <c r="BC88" i="1"/>
  <c r="CC88" i="1" s="1"/>
  <c r="CR88" i="1" s="1"/>
  <c r="BC84" i="1"/>
  <c r="CC84" i="1" s="1"/>
  <c r="CR84" i="1" s="1"/>
  <c r="BC80" i="1"/>
  <c r="CC80" i="1" s="1"/>
  <c r="CR80" i="1" s="1"/>
  <c r="BC76" i="1"/>
  <c r="CC76" i="1" s="1"/>
  <c r="CR76" i="1" s="1"/>
  <c r="BC72" i="1"/>
  <c r="CC72" i="1" s="1"/>
  <c r="CR72" i="1" s="1"/>
  <c r="BC68" i="1"/>
  <c r="CC68" i="1" s="1"/>
  <c r="CR68" i="1" s="1"/>
  <c r="BC64" i="1"/>
  <c r="CC64" i="1" s="1"/>
  <c r="CR64" i="1" s="1"/>
  <c r="BC60" i="1"/>
  <c r="CC60" i="1" s="1"/>
  <c r="CR60" i="1" s="1"/>
  <c r="BC56" i="1"/>
  <c r="CC56" i="1" s="1"/>
  <c r="CR56" i="1" s="1"/>
  <c r="BC52" i="1"/>
  <c r="CC52" i="1" s="1"/>
  <c r="CR52" i="1" s="1"/>
  <c r="BC48" i="1"/>
  <c r="CC48" i="1" s="1"/>
  <c r="CR48" i="1" s="1"/>
  <c r="BC44" i="1"/>
  <c r="CC44" i="1" s="1"/>
  <c r="CR44" i="1" s="1"/>
  <c r="BC40" i="1"/>
  <c r="CC40" i="1" s="1"/>
  <c r="CR40" i="1" s="1"/>
  <c r="BC36" i="1"/>
  <c r="CC36" i="1" s="1"/>
  <c r="CR36" i="1" s="1"/>
  <c r="BC32" i="1"/>
  <c r="CC32" i="1" s="1"/>
  <c r="CR32" i="1" s="1"/>
  <c r="BC28" i="1"/>
  <c r="CC28" i="1" s="1"/>
  <c r="CR28" i="1" s="1"/>
  <c r="BC24" i="1"/>
  <c r="CC24" i="1" s="1"/>
  <c r="CR24" i="1" s="1"/>
  <c r="BC20" i="1"/>
  <c r="CC20" i="1" s="1"/>
  <c r="CR20" i="1" s="1"/>
  <c r="BC16" i="1"/>
  <c r="CC16" i="1" s="1"/>
  <c r="CR16" i="1" s="1"/>
  <c r="CB1632" i="1"/>
  <c r="CQ1632" i="1" s="1"/>
  <c r="CB1628" i="1"/>
  <c r="CQ1628" i="1" s="1"/>
  <c r="CB1624" i="1"/>
  <c r="CQ1624" i="1" s="1"/>
  <c r="CB1620" i="1"/>
  <c r="CQ1620" i="1" s="1"/>
  <c r="CB1616" i="1"/>
  <c r="CQ1616" i="1" s="1"/>
  <c r="CB1612" i="1"/>
  <c r="CQ1612" i="1" s="1"/>
  <c r="CB1608" i="1"/>
  <c r="CQ1608" i="1" s="1"/>
  <c r="CB1604" i="1"/>
  <c r="CQ1604" i="1" s="1"/>
  <c r="CB1600" i="1"/>
  <c r="CQ1600" i="1" s="1"/>
  <c r="CB1596" i="1"/>
  <c r="CQ1596" i="1" s="1"/>
  <c r="CB1592" i="1"/>
  <c r="CQ1592" i="1" s="1"/>
  <c r="CB1588" i="1"/>
  <c r="CQ1588" i="1" s="1"/>
  <c r="CB1584" i="1"/>
  <c r="CQ1584" i="1" s="1"/>
  <c r="CB1580" i="1"/>
  <c r="CQ1580" i="1" s="1"/>
  <c r="CB1576" i="1"/>
  <c r="CQ1576" i="1" s="1"/>
  <c r="CB1572" i="1"/>
  <c r="CQ1572" i="1" s="1"/>
  <c r="CB1568" i="1"/>
  <c r="CQ1568" i="1" s="1"/>
  <c r="CB1564" i="1"/>
  <c r="CQ1564" i="1" s="1"/>
  <c r="CB1560" i="1"/>
  <c r="CQ1560" i="1" s="1"/>
  <c r="CB1556" i="1"/>
  <c r="CQ1556" i="1" s="1"/>
  <c r="CB1552" i="1"/>
  <c r="CQ1552" i="1" s="1"/>
  <c r="CB1548" i="1"/>
  <c r="CQ1548" i="1" s="1"/>
  <c r="CB1544" i="1"/>
  <c r="CQ1544" i="1" s="1"/>
  <c r="CB1540" i="1"/>
  <c r="CQ1540" i="1" s="1"/>
  <c r="CB1536" i="1"/>
  <c r="CQ1536" i="1" s="1"/>
  <c r="CB1532" i="1"/>
  <c r="CQ1532" i="1" s="1"/>
  <c r="CB1528" i="1"/>
  <c r="CQ1528" i="1" s="1"/>
  <c r="CB1524" i="1"/>
  <c r="CQ1524" i="1" s="1"/>
  <c r="CB1520" i="1"/>
  <c r="CQ1520" i="1" s="1"/>
  <c r="CB1516" i="1"/>
  <c r="CQ1516" i="1" s="1"/>
  <c r="CB1512" i="1"/>
  <c r="CQ1512" i="1" s="1"/>
  <c r="CB1508" i="1"/>
  <c r="CQ1508" i="1" s="1"/>
  <c r="CB1504" i="1"/>
  <c r="CQ1504" i="1" s="1"/>
  <c r="CB1500" i="1"/>
  <c r="CQ1500" i="1" s="1"/>
  <c r="CB1496" i="1"/>
  <c r="CQ1496" i="1" s="1"/>
  <c r="CB1492" i="1"/>
  <c r="CQ1492" i="1" s="1"/>
  <c r="CB1488" i="1"/>
  <c r="CQ1488" i="1" s="1"/>
  <c r="CB1484" i="1"/>
  <c r="CQ1484" i="1" s="1"/>
  <c r="CB1480" i="1"/>
  <c r="CQ1480" i="1" s="1"/>
  <c r="CB1476" i="1"/>
  <c r="CQ1476" i="1" s="1"/>
  <c r="CB1472" i="1"/>
  <c r="CQ1472" i="1" s="1"/>
  <c r="CB1468" i="1"/>
  <c r="CQ1468" i="1" s="1"/>
  <c r="CB1464" i="1"/>
  <c r="CQ1464" i="1" s="1"/>
  <c r="CB1460" i="1"/>
  <c r="CQ1460" i="1" s="1"/>
  <c r="CB1456" i="1"/>
  <c r="CQ1456" i="1" s="1"/>
  <c r="CB1452" i="1"/>
  <c r="CQ1452" i="1" s="1"/>
  <c r="CB1448" i="1"/>
  <c r="CQ1448" i="1" s="1"/>
  <c r="CB1444" i="1"/>
  <c r="CQ1444" i="1" s="1"/>
  <c r="CB1440" i="1"/>
  <c r="CQ1440" i="1" s="1"/>
  <c r="CB1436" i="1"/>
  <c r="CQ1436" i="1" s="1"/>
  <c r="CB1432" i="1"/>
  <c r="CQ1432" i="1" s="1"/>
  <c r="CB1428" i="1"/>
  <c r="CQ1428" i="1" s="1"/>
  <c r="CB1424" i="1"/>
  <c r="CQ1424" i="1" s="1"/>
  <c r="CB1420" i="1"/>
  <c r="CQ1420" i="1" s="1"/>
  <c r="CB1416" i="1"/>
  <c r="CQ1416" i="1" s="1"/>
  <c r="CB1412" i="1"/>
  <c r="CQ1412" i="1" s="1"/>
  <c r="CB1408" i="1"/>
  <c r="CQ1408" i="1" s="1"/>
  <c r="CB1404" i="1"/>
  <c r="CQ1404" i="1" s="1"/>
  <c r="CB1400" i="1"/>
  <c r="CQ1400" i="1" s="1"/>
  <c r="CB1396" i="1"/>
  <c r="CQ1396" i="1" s="1"/>
  <c r="CB1392" i="1"/>
  <c r="CQ1392" i="1" s="1"/>
  <c r="CB1388" i="1"/>
  <c r="CQ1388" i="1" s="1"/>
  <c r="CB1384" i="1"/>
  <c r="CQ1384" i="1" s="1"/>
  <c r="CB1380" i="1"/>
  <c r="CQ1380" i="1" s="1"/>
  <c r="CB1376" i="1"/>
  <c r="CQ1376" i="1" s="1"/>
  <c r="CB1372" i="1"/>
  <c r="CQ1372" i="1" s="1"/>
  <c r="CB1368" i="1"/>
  <c r="CQ1368" i="1" s="1"/>
  <c r="CB1364" i="1"/>
  <c r="CQ1364" i="1" s="1"/>
  <c r="CB1360" i="1"/>
  <c r="CQ1360" i="1" s="1"/>
  <c r="CB1356" i="1"/>
  <c r="CQ1356" i="1" s="1"/>
  <c r="CB1352" i="1"/>
  <c r="CQ1352" i="1" s="1"/>
  <c r="CB1348" i="1"/>
  <c r="CQ1348" i="1" s="1"/>
  <c r="CB1344" i="1"/>
  <c r="CQ1344" i="1" s="1"/>
  <c r="CB1340" i="1"/>
  <c r="CQ1340" i="1" s="1"/>
  <c r="CB1336" i="1"/>
  <c r="CQ1336" i="1" s="1"/>
  <c r="CB1332" i="1"/>
  <c r="CQ1332" i="1" s="1"/>
  <c r="CB1328" i="1"/>
  <c r="CQ1328" i="1" s="1"/>
  <c r="CB1324" i="1"/>
  <c r="CQ1324" i="1" s="1"/>
  <c r="CB1320" i="1"/>
  <c r="CQ1320" i="1" s="1"/>
  <c r="CB1316" i="1"/>
  <c r="CQ1316" i="1" s="1"/>
  <c r="CB1312" i="1"/>
  <c r="CQ1312" i="1" s="1"/>
  <c r="CB1308" i="1"/>
  <c r="CQ1308" i="1" s="1"/>
  <c r="CB1304" i="1"/>
  <c r="CQ1304" i="1" s="1"/>
  <c r="CB1300" i="1"/>
  <c r="CQ1300" i="1" s="1"/>
  <c r="CB1296" i="1"/>
  <c r="CQ1296" i="1" s="1"/>
  <c r="CB1292" i="1"/>
  <c r="CQ1292" i="1" s="1"/>
  <c r="CB1288" i="1"/>
  <c r="CQ1288" i="1" s="1"/>
  <c r="CB1284" i="1"/>
  <c r="CQ1284" i="1" s="1"/>
  <c r="CB1280" i="1"/>
  <c r="CQ1280" i="1" s="1"/>
  <c r="CB1276" i="1"/>
  <c r="CQ1276" i="1" s="1"/>
  <c r="CB1272" i="1"/>
  <c r="CQ1272" i="1" s="1"/>
  <c r="CB1268" i="1"/>
  <c r="CQ1268" i="1" s="1"/>
  <c r="CB1264" i="1"/>
  <c r="CQ1264" i="1" s="1"/>
  <c r="CB1260" i="1"/>
  <c r="CQ1260" i="1" s="1"/>
  <c r="CB1256" i="1"/>
  <c r="CQ1256" i="1" s="1"/>
  <c r="CB1252" i="1"/>
  <c r="CQ1252" i="1" s="1"/>
  <c r="CB1248" i="1"/>
  <c r="CQ1248" i="1" s="1"/>
  <c r="CB1244" i="1"/>
  <c r="CQ1244" i="1" s="1"/>
  <c r="CB1240" i="1"/>
  <c r="CQ1240" i="1" s="1"/>
  <c r="CB1236" i="1"/>
  <c r="CQ1236" i="1" s="1"/>
  <c r="CB1232" i="1"/>
  <c r="CQ1232" i="1" s="1"/>
  <c r="CB1228" i="1"/>
  <c r="CQ1228" i="1" s="1"/>
  <c r="CB1224" i="1"/>
  <c r="CQ1224" i="1" s="1"/>
  <c r="CB1220" i="1"/>
  <c r="CQ1220" i="1" s="1"/>
  <c r="CB1216" i="1"/>
  <c r="CQ1216" i="1" s="1"/>
  <c r="CB1212" i="1"/>
  <c r="CQ1212" i="1" s="1"/>
  <c r="CB1208" i="1"/>
  <c r="CQ1208" i="1" s="1"/>
  <c r="CB1204" i="1"/>
  <c r="CQ1204" i="1" s="1"/>
  <c r="CB1200" i="1"/>
  <c r="CQ1200" i="1" s="1"/>
  <c r="CB1196" i="1"/>
  <c r="CQ1196" i="1" s="1"/>
  <c r="CB1192" i="1"/>
  <c r="CQ1192" i="1" s="1"/>
  <c r="CB1188" i="1"/>
  <c r="CQ1188" i="1" s="1"/>
  <c r="CB1184" i="1"/>
  <c r="CQ1184" i="1" s="1"/>
  <c r="CB1180" i="1"/>
  <c r="CQ1180" i="1" s="1"/>
  <c r="CB1176" i="1"/>
  <c r="CQ1176" i="1" s="1"/>
  <c r="CB1172" i="1"/>
  <c r="CQ1172" i="1" s="1"/>
  <c r="CB1168" i="1"/>
  <c r="CQ1168" i="1" s="1"/>
  <c r="CB1164" i="1"/>
  <c r="CQ1164" i="1" s="1"/>
  <c r="CB1160" i="1"/>
  <c r="CQ1160" i="1" s="1"/>
  <c r="CB1156" i="1"/>
  <c r="CQ1156" i="1" s="1"/>
  <c r="CB1152" i="1"/>
  <c r="CQ1152" i="1" s="1"/>
  <c r="CB1148" i="1"/>
  <c r="CQ1148" i="1" s="1"/>
  <c r="CB1144" i="1"/>
  <c r="CQ1144" i="1" s="1"/>
  <c r="CB1140" i="1"/>
  <c r="CQ1140" i="1" s="1"/>
  <c r="CB1136" i="1"/>
  <c r="CQ1136" i="1" s="1"/>
  <c r="CB1132" i="1"/>
  <c r="CQ1132" i="1" s="1"/>
  <c r="CB1128" i="1"/>
  <c r="CQ1128" i="1" s="1"/>
  <c r="CB1124" i="1"/>
  <c r="CQ1124" i="1" s="1"/>
  <c r="CB1120" i="1"/>
  <c r="CQ1120" i="1" s="1"/>
  <c r="CB1116" i="1"/>
  <c r="CQ1116" i="1" s="1"/>
  <c r="CB1112" i="1"/>
  <c r="CQ1112" i="1" s="1"/>
  <c r="CB1108" i="1"/>
  <c r="CQ1108" i="1" s="1"/>
  <c r="CB1104" i="1"/>
  <c r="CQ1104" i="1" s="1"/>
  <c r="CB1100" i="1"/>
  <c r="CQ1100" i="1" s="1"/>
  <c r="CB1096" i="1"/>
  <c r="CQ1096" i="1" s="1"/>
  <c r="CB1092" i="1"/>
  <c r="CQ1092" i="1" s="1"/>
  <c r="CB1088" i="1"/>
  <c r="CQ1088" i="1" s="1"/>
  <c r="CB1084" i="1"/>
  <c r="CQ1084" i="1" s="1"/>
  <c r="CB1080" i="1"/>
  <c r="CQ1080" i="1" s="1"/>
  <c r="CB1076" i="1"/>
  <c r="CQ1076" i="1" s="1"/>
  <c r="CB1072" i="1"/>
  <c r="CQ1072" i="1" s="1"/>
  <c r="CB1068" i="1"/>
  <c r="CQ1068" i="1" s="1"/>
  <c r="CB1064" i="1"/>
  <c r="CQ1064" i="1" s="1"/>
  <c r="CB1060" i="1"/>
  <c r="CQ1060" i="1" s="1"/>
  <c r="CB1056" i="1"/>
  <c r="CQ1056" i="1" s="1"/>
  <c r="CB1052" i="1"/>
  <c r="CQ1052" i="1" s="1"/>
  <c r="CB1048" i="1"/>
  <c r="CQ1048" i="1" s="1"/>
  <c r="CB1044" i="1"/>
  <c r="CQ1044" i="1" s="1"/>
  <c r="CB1040" i="1"/>
  <c r="CQ1040" i="1" s="1"/>
  <c r="CB1036" i="1"/>
  <c r="CQ1036" i="1" s="1"/>
  <c r="CB1032" i="1"/>
  <c r="CQ1032" i="1" s="1"/>
  <c r="CB1028" i="1"/>
  <c r="CQ1028" i="1" s="1"/>
  <c r="CB1024" i="1"/>
  <c r="CQ1024" i="1" s="1"/>
  <c r="CB1020" i="1"/>
  <c r="CQ1020" i="1" s="1"/>
  <c r="CB1016" i="1"/>
  <c r="CQ1016" i="1" s="1"/>
  <c r="CB1012" i="1"/>
  <c r="CQ1012" i="1" s="1"/>
  <c r="CB1008" i="1"/>
  <c r="CQ1008" i="1" s="1"/>
  <c r="CB1004" i="1"/>
  <c r="CQ1004" i="1" s="1"/>
  <c r="CB1000" i="1"/>
  <c r="CQ1000" i="1" s="1"/>
  <c r="CB996" i="1"/>
  <c r="CQ996" i="1" s="1"/>
  <c r="CB992" i="1"/>
  <c r="CQ992" i="1" s="1"/>
  <c r="CB988" i="1"/>
  <c r="CQ988" i="1" s="1"/>
  <c r="CB984" i="1"/>
  <c r="CQ984" i="1" s="1"/>
  <c r="CB980" i="1"/>
  <c r="CQ980" i="1" s="1"/>
  <c r="CB976" i="1"/>
  <c r="CQ976" i="1" s="1"/>
  <c r="CB972" i="1"/>
  <c r="CQ972" i="1" s="1"/>
  <c r="CB968" i="1"/>
  <c r="CQ968" i="1" s="1"/>
  <c r="CB964" i="1"/>
  <c r="CQ964" i="1" s="1"/>
  <c r="CB960" i="1"/>
  <c r="CQ960" i="1" s="1"/>
  <c r="CB956" i="1"/>
  <c r="CQ956" i="1" s="1"/>
  <c r="CB952" i="1"/>
  <c r="CQ952" i="1" s="1"/>
  <c r="CB948" i="1"/>
  <c r="CQ948" i="1" s="1"/>
  <c r="CB944" i="1"/>
  <c r="CQ944" i="1" s="1"/>
  <c r="CB940" i="1"/>
  <c r="CQ940" i="1" s="1"/>
  <c r="CB936" i="1"/>
  <c r="CQ936" i="1" s="1"/>
  <c r="CB932" i="1"/>
  <c r="CQ932" i="1" s="1"/>
  <c r="CB928" i="1"/>
  <c r="CQ928" i="1" s="1"/>
  <c r="CB924" i="1"/>
  <c r="CQ924" i="1" s="1"/>
  <c r="CB920" i="1"/>
  <c r="CQ920" i="1" s="1"/>
  <c r="CB916" i="1"/>
  <c r="CQ916" i="1" s="1"/>
  <c r="CB912" i="1"/>
  <c r="CQ912" i="1" s="1"/>
  <c r="CB908" i="1"/>
  <c r="CQ908" i="1" s="1"/>
  <c r="CB904" i="1"/>
  <c r="CQ904" i="1" s="1"/>
  <c r="CB900" i="1"/>
  <c r="CQ900" i="1" s="1"/>
  <c r="CB896" i="1"/>
  <c r="CQ896" i="1" s="1"/>
  <c r="CB892" i="1"/>
  <c r="CQ892" i="1" s="1"/>
  <c r="CB888" i="1"/>
  <c r="CQ888" i="1" s="1"/>
  <c r="CB884" i="1"/>
  <c r="CQ884" i="1" s="1"/>
  <c r="CB880" i="1"/>
  <c r="CQ880" i="1" s="1"/>
  <c r="CB876" i="1"/>
  <c r="CQ876" i="1" s="1"/>
  <c r="CB872" i="1"/>
  <c r="CQ872" i="1" s="1"/>
  <c r="CB868" i="1"/>
  <c r="CQ868" i="1" s="1"/>
  <c r="CB864" i="1"/>
  <c r="CQ864" i="1" s="1"/>
  <c r="CB860" i="1"/>
  <c r="CQ860" i="1" s="1"/>
  <c r="CB856" i="1"/>
  <c r="CQ856" i="1" s="1"/>
  <c r="CB852" i="1"/>
  <c r="CQ852" i="1" s="1"/>
  <c r="CB848" i="1"/>
  <c r="CQ848" i="1" s="1"/>
  <c r="CB844" i="1"/>
  <c r="CQ844" i="1" s="1"/>
  <c r="CB840" i="1"/>
  <c r="CQ840" i="1" s="1"/>
  <c r="CB836" i="1"/>
  <c r="CQ836" i="1" s="1"/>
  <c r="CB832" i="1"/>
  <c r="CQ832" i="1" s="1"/>
  <c r="CB828" i="1"/>
  <c r="CQ828" i="1" s="1"/>
  <c r="CB824" i="1"/>
  <c r="CQ824" i="1" s="1"/>
  <c r="CB820" i="1"/>
  <c r="CQ820" i="1" s="1"/>
  <c r="CB816" i="1"/>
  <c r="CQ816" i="1" s="1"/>
  <c r="CB812" i="1"/>
  <c r="CQ812" i="1" s="1"/>
  <c r="CB808" i="1"/>
  <c r="CQ808" i="1" s="1"/>
  <c r="CB804" i="1"/>
  <c r="CQ804" i="1" s="1"/>
  <c r="CB800" i="1"/>
  <c r="CQ800" i="1" s="1"/>
  <c r="CB796" i="1"/>
  <c r="CQ796" i="1" s="1"/>
  <c r="CB792" i="1"/>
  <c r="CQ792" i="1" s="1"/>
  <c r="CB788" i="1"/>
  <c r="CQ788" i="1" s="1"/>
  <c r="CB784" i="1"/>
  <c r="CQ784" i="1" s="1"/>
  <c r="CB780" i="1"/>
  <c r="CQ780" i="1" s="1"/>
  <c r="CB776" i="1"/>
  <c r="CQ776" i="1" s="1"/>
  <c r="CB772" i="1"/>
  <c r="CQ772" i="1" s="1"/>
  <c r="CB768" i="1"/>
  <c r="CQ768" i="1" s="1"/>
  <c r="CB764" i="1"/>
  <c r="CQ764" i="1" s="1"/>
  <c r="CB760" i="1"/>
  <c r="CQ760" i="1" s="1"/>
  <c r="CB756" i="1"/>
  <c r="CQ756" i="1" s="1"/>
  <c r="CB752" i="1"/>
  <c r="CQ752" i="1" s="1"/>
  <c r="CB748" i="1"/>
  <c r="CQ748" i="1" s="1"/>
  <c r="CB744" i="1"/>
  <c r="CQ744" i="1" s="1"/>
  <c r="CB740" i="1"/>
  <c r="CQ740" i="1" s="1"/>
  <c r="CB736" i="1"/>
  <c r="CQ736" i="1" s="1"/>
  <c r="CB732" i="1"/>
  <c r="CQ732" i="1" s="1"/>
  <c r="CB728" i="1"/>
  <c r="CQ728" i="1" s="1"/>
  <c r="CB724" i="1"/>
  <c r="CQ724" i="1" s="1"/>
  <c r="CB720" i="1"/>
  <c r="CQ720" i="1" s="1"/>
  <c r="CB716" i="1"/>
  <c r="CQ716" i="1" s="1"/>
  <c r="CB712" i="1"/>
  <c r="CQ712" i="1" s="1"/>
  <c r="CB708" i="1"/>
  <c r="CQ708" i="1" s="1"/>
  <c r="CB704" i="1"/>
  <c r="CQ704" i="1" s="1"/>
  <c r="CB700" i="1"/>
  <c r="CQ700" i="1" s="1"/>
  <c r="CB696" i="1"/>
  <c r="CQ696" i="1" s="1"/>
  <c r="CB692" i="1"/>
  <c r="CQ692" i="1" s="1"/>
  <c r="CB688" i="1"/>
  <c r="CQ688" i="1" s="1"/>
  <c r="CB684" i="1"/>
  <c r="CQ684" i="1" s="1"/>
  <c r="CB680" i="1"/>
  <c r="CQ680" i="1" s="1"/>
  <c r="CB676" i="1"/>
  <c r="CQ676" i="1" s="1"/>
  <c r="CB672" i="1"/>
  <c r="CQ672" i="1" s="1"/>
  <c r="CB668" i="1"/>
  <c r="CQ668" i="1" s="1"/>
  <c r="CB664" i="1"/>
  <c r="CQ664" i="1" s="1"/>
  <c r="CB660" i="1"/>
  <c r="CQ660" i="1" s="1"/>
  <c r="CB656" i="1"/>
  <c r="CQ656" i="1" s="1"/>
  <c r="CB652" i="1"/>
  <c r="CQ652" i="1" s="1"/>
  <c r="CB648" i="1"/>
  <c r="CQ648" i="1" s="1"/>
  <c r="CB644" i="1"/>
  <c r="CQ644" i="1" s="1"/>
  <c r="CB640" i="1"/>
  <c r="CQ640" i="1" s="1"/>
  <c r="CB636" i="1"/>
  <c r="CQ636" i="1" s="1"/>
  <c r="CB632" i="1"/>
  <c r="CQ632" i="1" s="1"/>
  <c r="CB628" i="1"/>
  <c r="CQ628" i="1" s="1"/>
  <c r="CB624" i="1"/>
  <c r="CQ624" i="1" s="1"/>
  <c r="CB620" i="1"/>
  <c r="CQ620" i="1" s="1"/>
  <c r="CB616" i="1"/>
  <c r="CQ616" i="1" s="1"/>
  <c r="CB612" i="1"/>
  <c r="CQ612" i="1" s="1"/>
  <c r="CB608" i="1"/>
  <c r="CQ608" i="1" s="1"/>
  <c r="CB604" i="1"/>
  <c r="CQ604" i="1" s="1"/>
  <c r="CB600" i="1"/>
  <c r="CQ600" i="1" s="1"/>
  <c r="CB596" i="1"/>
  <c r="CQ596" i="1" s="1"/>
  <c r="CB592" i="1"/>
  <c r="CQ592" i="1" s="1"/>
  <c r="CB588" i="1"/>
  <c r="CQ588" i="1" s="1"/>
  <c r="CB584" i="1"/>
  <c r="CQ584" i="1" s="1"/>
  <c r="CB580" i="1"/>
  <c r="CQ580" i="1" s="1"/>
  <c r="CB576" i="1"/>
  <c r="CQ576" i="1" s="1"/>
  <c r="CB572" i="1"/>
  <c r="CQ572" i="1" s="1"/>
  <c r="CB568" i="1"/>
  <c r="CQ568" i="1" s="1"/>
  <c r="CB564" i="1"/>
  <c r="CQ564" i="1" s="1"/>
  <c r="CB560" i="1"/>
  <c r="CQ560" i="1" s="1"/>
  <c r="CB556" i="1"/>
  <c r="CQ556" i="1" s="1"/>
  <c r="CB552" i="1"/>
  <c r="CQ552" i="1" s="1"/>
  <c r="CB548" i="1"/>
  <c r="CQ548" i="1" s="1"/>
  <c r="CB544" i="1"/>
  <c r="CQ544" i="1" s="1"/>
  <c r="CB540" i="1"/>
  <c r="CQ540" i="1" s="1"/>
  <c r="CB536" i="1"/>
  <c r="CQ536" i="1" s="1"/>
  <c r="CB532" i="1"/>
  <c r="CQ532" i="1" s="1"/>
  <c r="CB528" i="1"/>
  <c r="CQ528" i="1" s="1"/>
  <c r="CB524" i="1"/>
  <c r="CQ524" i="1" s="1"/>
  <c r="CB520" i="1"/>
  <c r="CQ520" i="1" s="1"/>
  <c r="CB516" i="1"/>
  <c r="CQ516" i="1" s="1"/>
  <c r="CB512" i="1"/>
  <c r="CQ512" i="1" s="1"/>
  <c r="CB508" i="1"/>
  <c r="CQ508" i="1" s="1"/>
  <c r="CB504" i="1"/>
  <c r="CQ504" i="1" s="1"/>
  <c r="CB500" i="1"/>
  <c r="CQ500" i="1" s="1"/>
  <c r="CB496" i="1"/>
  <c r="CQ496" i="1" s="1"/>
  <c r="CB492" i="1"/>
  <c r="CQ492" i="1" s="1"/>
  <c r="CB488" i="1"/>
  <c r="CQ488" i="1" s="1"/>
  <c r="CB484" i="1"/>
  <c r="CQ484" i="1" s="1"/>
  <c r="CB480" i="1"/>
  <c r="CQ480" i="1" s="1"/>
  <c r="CB476" i="1"/>
  <c r="CQ476" i="1" s="1"/>
  <c r="CB472" i="1"/>
  <c r="CQ472" i="1" s="1"/>
  <c r="CB468" i="1"/>
  <c r="CQ468" i="1" s="1"/>
  <c r="CB464" i="1"/>
  <c r="CQ464" i="1" s="1"/>
  <c r="CB460" i="1"/>
  <c r="CQ460" i="1" s="1"/>
  <c r="CB456" i="1"/>
  <c r="CQ456" i="1" s="1"/>
  <c r="CB452" i="1"/>
  <c r="CQ452" i="1" s="1"/>
  <c r="CB448" i="1"/>
  <c r="CQ448" i="1" s="1"/>
  <c r="CB444" i="1"/>
  <c r="CQ444" i="1" s="1"/>
  <c r="CB440" i="1"/>
  <c r="CQ440" i="1" s="1"/>
  <c r="CB436" i="1"/>
  <c r="CQ436" i="1" s="1"/>
  <c r="CB432" i="1"/>
  <c r="CQ432" i="1" s="1"/>
  <c r="CB428" i="1"/>
  <c r="CQ428" i="1" s="1"/>
  <c r="CB424" i="1"/>
  <c r="CQ424" i="1" s="1"/>
  <c r="CB420" i="1"/>
  <c r="CQ420" i="1" s="1"/>
  <c r="CB416" i="1"/>
  <c r="CQ416" i="1" s="1"/>
  <c r="CB412" i="1"/>
  <c r="CQ412" i="1" s="1"/>
  <c r="CB408" i="1"/>
  <c r="CQ408" i="1" s="1"/>
  <c r="CB404" i="1"/>
  <c r="CQ404" i="1" s="1"/>
  <c r="CB400" i="1"/>
  <c r="CQ400" i="1" s="1"/>
  <c r="CB396" i="1"/>
  <c r="CQ396" i="1" s="1"/>
  <c r="CB392" i="1"/>
  <c r="CQ392" i="1" s="1"/>
  <c r="CB388" i="1"/>
  <c r="CQ388" i="1" s="1"/>
  <c r="CB384" i="1"/>
  <c r="CQ384" i="1" s="1"/>
  <c r="CB380" i="1"/>
  <c r="CQ380" i="1" s="1"/>
  <c r="CB376" i="1"/>
  <c r="CQ376" i="1" s="1"/>
  <c r="CB372" i="1"/>
  <c r="CQ372" i="1" s="1"/>
  <c r="CB368" i="1"/>
  <c r="CQ368" i="1" s="1"/>
  <c r="CB364" i="1"/>
  <c r="CQ364" i="1" s="1"/>
  <c r="CB360" i="1"/>
  <c r="CQ360" i="1" s="1"/>
  <c r="CB356" i="1"/>
  <c r="CQ356" i="1" s="1"/>
  <c r="CB352" i="1"/>
  <c r="CQ352" i="1" s="1"/>
  <c r="CB348" i="1"/>
  <c r="CQ348" i="1" s="1"/>
  <c r="CB344" i="1"/>
  <c r="CQ344" i="1" s="1"/>
  <c r="CB340" i="1"/>
  <c r="CQ340" i="1" s="1"/>
  <c r="CB336" i="1"/>
  <c r="CQ336" i="1" s="1"/>
  <c r="CB332" i="1"/>
  <c r="CQ332" i="1" s="1"/>
  <c r="CB328" i="1"/>
  <c r="CQ328" i="1" s="1"/>
  <c r="CB324" i="1"/>
  <c r="CQ324" i="1" s="1"/>
  <c r="CB320" i="1"/>
  <c r="CQ320" i="1" s="1"/>
  <c r="CB316" i="1"/>
  <c r="CQ316" i="1" s="1"/>
  <c r="CB312" i="1"/>
  <c r="CQ312" i="1" s="1"/>
  <c r="CB308" i="1"/>
  <c r="CQ308" i="1" s="1"/>
  <c r="CB304" i="1"/>
  <c r="CQ304" i="1" s="1"/>
  <c r="CB300" i="1"/>
  <c r="CQ300" i="1" s="1"/>
  <c r="CB296" i="1"/>
  <c r="CQ296" i="1" s="1"/>
  <c r="CB292" i="1"/>
  <c r="CQ292" i="1" s="1"/>
  <c r="CB288" i="1"/>
  <c r="CQ288" i="1" s="1"/>
  <c r="CB284" i="1"/>
  <c r="CQ284" i="1" s="1"/>
  <c r="CB280" i="1"/>
  <c r="CQ280" i="1" s="1"/>
  <c r="CB276" i="1"/>
  <c r="CQ276" i="1" s="1"/>
  <c r="CB272" i="1"/>
  <c r="CQ272" i="1" s="1"/>
  <c r="CB268" i="1"/>
  <c r="CQ268" i="1" s="1"/>
  <c r="CB264" i="1"/>
  <c r="CQ264" i="1" s="1"/>
  <c r="CB260" i="1"/>
  <c r="CQ260" i="1" s="1"/>
  <c r="CB256" i="1"/>
  <c r="CQ256" i="1" s="1"/>
  <c r="CB252" i="1"/>
  <c r="CQ252" i="1" s="1"/>
  <c r="CB248" i="1"/>
  <c r="CQ248" i="1" s="1"/>
  <c r="CB244" i="1"/>
  <c r="CQ244" i="1" s="1"/>
  <c r="CB240" i="1"/>
  <c r="CQ240" i="1" s="1"/>
  <c r="CB236" i="1"/>
  <c r="CQ236" i="1" s="1"/>
  <c r="CB232" i="1"/>
  <c r="CQ232" i="1" s="1"/>
  <c r="CB228" i="1"/>
  <c r="CQ228" i="1" s="1"/>
  <c r="CB227" i="1"/>
  <c r="CQ227" i="1" s="1"/>
  <c r="CB224" i="1"/>
  <c r="CQ224" i="1" s="1"/>
  <c r="CB218" i="1"/>
  <c r="CQ218" i="1" s="1"/>
  <c r="CB214" i="1"/>
  <c r="CQ214" i="1" s="1"/>
  <c r="CB210" i="1"/>
  <c r="CQ210" i="1" s="1"/>
  <c r="CB206" i="1"/>
  <c r="CQ206" i="1" s="1"/>
  <c r="CB202" i="1"/>
  <c r="CQ202" i="1" s="1"/>
  <c r="CB198" i="1"/>
  <c r="CQ198" i="1" s="1"/>
  <c r="CB194" i="1"/>
  <c r="CQ194" i="1" s="1"/>
  <c r="CB190" i="1"/>
  <c r="CQ190" i="1" s="1"/>
  <c r="CB186" i="1"/>
  <c r="CQ186" i="1" s="1"/>
  <c r="CB182" i="1"/>
  <c r="CQ182" i="1" s="1"/>
  <c r="CB178" i="1"/>
  <c r="CQ178" i="1" s="1"/>
  <c r="CB174" i="1"/>
  <c r="CQ174" i="1" s="1"/>
  <c r="CB170" i="1"/>
  <c r="CQ170" i="1" s="1"/>
  <c r="CB166" i="1"/>
  <c r="CQ166" i="1" s="1"/>
  <c r="CB162" i="1"/>
  <c r="CQ162" i="1" s="1"/>
  <c r="CB158" i="1"/>
  <c r="CQ158" i="1" s="1"/>
  <c r="CB154" i="1"/>
  <c r="CQ154" i="1" s="1"/>
  <c r="CB150" i="1"/>
  <c r="CQ150" i="1" s="1"/>
  <c r="CB146" i="1"/>
  <c r="CQ146" i="1" s="1"/>
  <c r="CB142" i="1"/>
  <c r="CQ142" i="1" s="1"/>
  <c r="CB138" i="1"/>
  <c r="CQ138" i="1" s="1"/>
  <c r="CB134" i="1"/>
  <c r="CQ134" i="1" s="1"/>
  <c r="CB130" i="1"/>
  <c r="CQ130" i="1" s="1"/>
  <c r="CB126" i="1"/>
  <c r="CQ126" i="1" s="1"/>
  <c r="CB122" i="1"/>
  <c r="CQ122" i="1" s="1"/>
  <c r="CB118" i="1"/>
  <c r="CQ118" i="1" s="1"/>
  <c r="CB114" i="1"/>
  <c r="CQ114" i="1" s="1"/>
  <c r="CB110" i="1"/>
  <c r="CQ110" i="1" s="1"/>
  <c r="CB106" i="1"/>
  <c r="CQ106" i="1" s="1"/>
  <c r="CB102" i="1"/>
  <c r="CQ102" i="1" s="1"/>
  <c r="CB98" i="1"/>
  <c r="CQ98" i="1" s="1"/>
  <c r="CB94" i="1"/>
  <c r="CQ94" i="1" s="1"/>
  <c r="CB90" i="1"/>
  <c r="CQ90" i="1" s="1"/>
  <c r="CB86" i="1"/>
  <c r="CQ86" i="1" s="1"/>
  <c r="CB82" i="1"/>
  <c r="CQ82" i="1" s="1"/>
  <c r="CB78" i="1"/>
  <c r="CQ78" i="1" s="1"/>
  <c r="CB74" i="1"/>
  <c r="CQ74" i="1" s="1"/>
  <c r="CB70" i="1"/>
  <c r="CQ70" i="1" s="1"/>
  <c r="CB66" i="1"/>
  <c r="CQ66" i="1" s="1"/>
  <c r="CB62" i="1"/>
  <c r="CQ62" i="1" s="1"/>
  <c r="CB58" i="1"/>
  <c r="CQ58" i="1" s="1"/>
  <c r="CB54" i="1"/>
  <c r="CQ54" i="1" s="1"/>
  <c r="CB50" i="1"/>
  <c r="CQ50" i="1" s="1"/>
  <c r="CB46" i="1"/>
  <c r="CQ46" i="1" s="1"/>
  <c r="CB42" i="1"/>
  <c r="CQ42" i="1" s="1"/>
  <c r="CB38" i="1"/>
  <c r="CQ38" i="1" s="1"/>
  <c r="CB34" i="1"/>
  <c r="CQ34" i="1" s="1"/>
  <c r="CB30" i="1"/>
  <c r="CQ30" i="1" s="1"/>
  <c r="CB26" i="1"/>
  <c r="CQ26" i="1" s="1"/>
  <c r="CB22" i="1"/>
  <c r="CQ22" i="1" s="1"/>
  <c r="CB18" i="1"/>
  <c r="CQ18" i="1" s="1"/>
  <c r="CB14" i="1"/>
  <c r="CQ14" i="1" s="1"/>
  <c r="BC1629" i="1"/>
  <c r="CC1629" i="1" s="1"/>
  <c r="CR1629" i="1" s="1"/>
  <c r="BC1625" i="1"/>
  <c r="CC1625" i="1" s="1"/>
  <c r="CR1625" i="1" s="1"/>
  <c r="BC1621" i="1"/>
  <c r="CC1621" i="1" s="1"/>
  <c r="CR1621" i="1" s="1"/>
  <c r="BC1617" i="1"/>
  <c r="CC1617" i="1" s="1"/>
  <c r="CR1617" i="1" s="1"/>
  <c r="BC1613" i="1"/>
  <c r="CC1613" i="1" s="1"/>
  <c r="CR1613" i="1" s="1"/>
  <c r="BC1609" i="1"/>
  <c r="CC1609" i="1" s="1"/>
  <c r="CR1609" i="1" s="1"/>
  <c r="BC1605" i="1"/>
  <c r="CC1605" i="1" s="1"/>
  <c r="CR1605" i="1" s="1"/>
  <c r="BC1601" i="1"/>
  <c r="CC1601" i="1" s="1"/>
  <c r="CR1601" i="1" s="1"/>
  <c r="BC1597" i="1"/>
  <c r="CC1597" i="1" s="1"/>
  <c r="CR1597" i="1" s="1"/>
  <c r="BC1593" i="1"/>
  <c r="CC1593" i="1" s="1"/>
  <c r="CR1593" i="1" s="1"/>
  <c r="BC1589" i="1"/>
  <c r="CC1589" i="1" s="1"/>
  <c r="CR1589" i="1" s="1"/>
  <c r="BC1585" i="1"/>
  <c r="CC1585" i="1" s="1"/>
  <c r="CR1585" i="1" s="1"/>
  <c r="BC1581" i="1"/>
  <c r="CC1581" i="1" s="1"/>
  <c r="CR1581" i="1" s="1"/>
  <c r="BC1577" i="1"/>
  <c r="CC1577" i="1" s="1"/>
  <c r="CR1577" i="1" s="1"/>
  <c r="BC1573" i="1"/>
  <c r="CC1573" i="1" s="1"/>
  <c r="CR1573" i="1" s="1"/>
  <c r="BC1569" i="1"/>
  <c r="CC1569" i="1" s="1"/>
  <c r="CR1569" i="1" s="1"/>
  <c r="BC1565" i="1"/>
  <c r="CC1565" i="1" s="1"/>
  <c r="CR1565" i="1" s="1"/>
  <c r="BC1561" i="1"/>
  <c r="CC1561" i="1" s="1"/>
  <c r="CR1561" i="1" s="1"/>
  <c r="BC1557" i="1"/>
  <c r="CC1557" i="1" s="1"/>
  <c r="CR1557" i="1" s="1"/>
  <c r="BC1553" i="1"/>
  <c r="CC1553" i="1" s="1"/>
  <c r="CR1553" i="1" s="1"/>
  <c r="BC1549" i="1"/>
  <c r="CC1549" i="1" s="1"/>
  <c r="CR1549" i="1" s="1"/>
  <c r="BC1545" i="1"/>
  <c r="CC1545" i="1" s="1"/>
  <c r="CR1545" i="1" s="1"/>
  <c r="BC1541" i="1"/>
  <c r="CC1541" i="1" s="1"/>
  <c r="CR1541" i="1" s="1"/>
  <c r="BC1537" i="1"/>
  <c r="CC1537" i="1" s="1"/>
  <c r="CR1537" i="1" s="1"/>
  <c r="BC1533" i="1"/>
  <c r="CC1533" i="1" s="1"/>
  <c r="CR1533" i="1" s="1"/>
  <c r="BC1529" i="1"/>
  <c r="CC1529" i="1" s="1"/>
  <c r="CR1529" i="1" s="1"/>
  <c r="BC1525" i="1"/>
  <c r="CC1525" i="1" s="1"/>
  <c r="CR1525" i="1" s="1"/>
  <c r="BC1521" i="1"/>
  <c r="CC1521" i="1" s="1"/>
  <c r="CR1521" i="1" s="1"/>
  <c r="BC1517" i="1"/>
  <c r="CC1517" i="1" s="1"/>
  <c r="CR1517" i="1" s="1"/>
  <c r="BC1513" i="1"/>
  <c r="CC1513" i="1" s="1"/>
  <c r="CR1513" i="1" s="1"/>
  <c r="BC1509" i="1"/>
  <c r="CC1509" i="1" s="1"/>
  <c r="CR1509" i="1" s="1"/>
  <c r="BC1505" i="1"/>
  <c r="CC1505" i="1" s="1"/>
  <c r="CR1505" i="1" s="1"/>
  <c r="BC1501" i="1"/>
  <c r="CC1501" i="1" s="1"/>
  <c r="CR1501" i="1" s="1"/>
  <c r="BC1497" i="1"/>
  <c r="CC1497" i="1" s="1"/>
  <c r="CR1497" i="1" s="1"/>
  <c r="BC1493" i="1"/>
  <c r="CC1493" i="1" s="1"/>
  <c r="CR1493" i="1" s="1"/>
  <c r="BC1489" i="1"/>
  <c r="CC1489" i="1" s="1"/>
  <c r="CR1489" i="1" s="1"/>
  <c r="BC1485" i="1"/>
  <c r="CC1485" i="1" s="1"/>
  <c r="CR1485" i="1" s="1"/>
  <c r="BC1481" i="1"/>
  <c r="CC1481" i="1" s="1"/>
  <c r="CR1481" i="1" s="1"/>
  <c r="BC1477" i="1"/>
  <c r="CC1477" i="1" s="1"/>
  <c r="CR1477" i="1" s="1"/>
  <c r="BC1473" i="1"/>
  <c r="CC1473" i="1" s="1"/>
  <c r="CR1473" i="1" s="1"/>
  <c r="BC1469" i="1"/>
  <c r="CC1469" i="1" s="1"/>
  <c r="CR1469" i="1" s="1"/>
  <c r="BC1465" i="1"/>
  <c r="CC1465" i="1" s="1"/>
  <c r="CR1465" i="1" s="1"/>
  <c r="BC1461" i="1"/>
  <c r="CC1461" i="1" s="1"/>
  <c r="CR1461" i="1" s="1"/>
  <c r="BC1457" i="1"/>
  <c r="CC1457" i="1" s="1"/>
  <c r="CR1457" i="1" s="1"/>
  <c r="BC1453" i="1"/>
  <c r="CC1453" i="1" s="1"/>
  <c r="CR1453" i="1" s="1"/>
  <c r="BC1449" i="1"/>
  <c r="CC1449" i="1" s="1"/>
  <c r="CR1449" i="1" s="1"/>
  <c r="BC1445" i="1"/>
  <c r="CC1445" i="1" s="1"/>
  <c r="CR1445" i="1" s="1"/>
  <c r="BC1441" i="1"/>
  <c r="CC1441" i="1" s="1"/>
  <c r="CR1441" i="1" s="1"/>
  <c r="BC1437" i="1"/>
  <c r="CC1437" i="1" s="1"/>
  <c r="CR1437" i="1" s="1"/>
  <c r="BC1433" i="1"/>
  <c r="CC1433" i="1" s="1"/>
  <c r="CR1433" i="1" s="1"/>
  <c r="BC1429" i="1"/>
  <c r="CC1429" i="1" s="1"/>
  <c r="CR1429" i="1" s="1"/>
  <c r="BC1425" i="1"/>
  <c r="CC1425" i="1" s="1"/>
  <c r="CR1425" i="1" s="1"/>
  <c r="BC1421" i="1"/>
  <c r="CC1421" i="1" s="1"/>
  <c r="CR1421" i="1" s="1"/>
  <c r="BC1417" i="1"/>
  <c r="CC1417" i="1" s="1"/>
  <c r="CR1417" i="1" s="1"/>
  <c r="BC1413" i="1"/>
  <c r="CC1413" i="1" s="1"/>
  <c r="CR1413" i="1" s="1"/>
  <c r="BC1409" i="1"/>
  <c r="CC1409" i="1" s="1"/>
  <c r="CR1409" i="1" s="1"/>
  <c r="BC1405" i="1"/>
  <c r="CC1405" i="1" s="1"/>
  <c r="CR1405" i="1" s="1"/>
  <c r="BC1401" i="1"/>
  <c r="CC1401" i="1" s="1"/>
  <c r="CR1401" i="1" s="1"/>
  <c r="BC1397" i="1"/>
  <c r="CC1397" i="1" s="1"/>
  <c r="CR1397" i="1" s="1"/>
  <c r="BC1393" i="1"/>
  <c r="CC1393" i="1" s="1"/>
  <c r="CR1393" i="1" s="1"/>
  <c r="BC1389" i="1"/>
  <c r="CC1389" i="1" s="1"/>
  <c r="CR1389" i="1" s="1"/>
  <c r="BC1385" i="1"/>
  <c r="CC1385" i="1" s="1"/>
  <c r="CR1385" i="1" s="1"/>
  <c r="BC1381" i="1"/>
  <c r="CC1381" i="1" s="1"/>
  <c r="CR1381" i="1" s="1"/>
  <c r="BC1377" i="1"/>
  <c r="CC1377" i="1" s="1"/>
  <c r="CR1377" i="1" s="1"/>
  <c r="BC1373" i="1"/>
  <c r="CC1373" i="1" s="1"/>
  <c r="CR1373" i="1" s="1"/>
  <c r="BC1369" i="1"/>
  <c r="CC1369" i="1" s="1"/>
  <c r="CR1369" i="1" s="1"/>
  <c r="BC1365" i="1"/>
  <c r="CC1365" i="1" s="1"/>
  <c r="CR1365" i="1" s="1"/>
  <c r="BC1361" i="1"/>
  <c r="CC1361" i="1" s="1"/>
  <c r="CR1361" i="1" s="1"/>
  <c r="BC1357" i="1"/>
  <c r="CC1357" i="1" s="1"/>
  <c r="CR1357" i="1" s="1"/>
  <c r="BC1353" i="1"/>
  <c r="CC1353" i="1" s="1"/>
  <c r="CR1353" i="1" s="1"/>
  <c r="BC1349" i="1"/>
  <c r="CC1349" i="1" s="1"/>
  <c r="CR1349" i="1" s="1"/>
  <c r="BC1345" i="1"/>
  <c r="CC1345" i="1" s="1"/>
  <c r="CR1345" i="1" s="1"/>
  <c r="BC1341" i="1"/>
  <c r="CC1341" i="1" s="1"/>
  <c r="CR1341" i="1" s="1"/>
  <c r="BC1337" i="1"/>
  <c r="CC1337" i="1" s="1"/>
  <c r="CR1337" i="1" s="1"/>
  <c r="BC1333" i="1"/>
  <c r="CC1333" i="1" s="1"/>
  <c r="CR1333" i="1" s="1"/>
  <c r="BC1329" i="1"/>
  <c r="CC1329" i="1" s="1"/>
  <c r="CR1329" i="1" s="1"/>
  <c r="BC1325" i="1"/>
  <c r="CC1325" i="1" s="1"/>
  <c r="CR1325" i="1" s="1"/>
  <c r="BC1321" i="1"/>
  <c r="CC1321" i="1" s="1"/>
  <c r="CR1321" i="1" s="1"/>
  <c r="BC1317" i="1"/>
  <c r="CC1317" i="1" s="1"/>
  <c r="CR1317" i="1" s="1"/>
  <c r="BC1313" i="1"/>
  <c r="CC1313" i="1" s="1"/>
  <c r="CR1313" i="1" s="1"/>
  <c r="BC1309" i="1"/>
  <c r="CC1309" i="1" s="1"/>
  <c r="CR1309" i="1" s="1"/>
  <c r="BC1305" i="1"/>
  <c r="CC1305" i="1" s="1"/>
  <c r="CR1305" i="1" s="1"/>
  <c r="BC1301" i="1"/>
  <c r="CC1301" i="1" s="1"/>
  <c r="CR1301" i="1" s="1"/>
  <c r="BC1297" i="1"/>
  <c r="CC1297" i="1" s="1"/>
  <c r="CR1297" i="1" s="1"/>
  <c r="BC1293" i="1"/>
  <c r="CC1293" i="1" s="1"/>
  <c r="CR1293" i="1" s="1"/>
  <c r="BC1289" i="1"/>
  <c r="CC1289" i="1" s="1"/>
  <c r="CR1289" i="1" s="1"/>
  <c r="BC1285" i="1"/>
  <c r="CC1285" i="1" s="1"/>
  <c r="CR1285" i="1" s="1"/>
  <c r="BC1281" i="1"/>
  <c r="CC1281" i="1" s="1"/>
  <c r="CR1281" i="1" s="1"/>
  <c r="BC1277" i="1"/>
  <c r="CC1277" i="1" s="1"/>
  <c r="CR1277" i="1" s="1"/>
  <c r="BC1273" i="1"/>
  <c r="CC1273" i="1" s="1"/>
  <c r="CR1273" i="1" s="1"/>
  <c r="BC1269" i="1"/>
  <c r="CC1269" i="1" s="1"/>
  <c r="CR1269" i="1" s="1"/>
  <c r="BC1265" i="1"/>
  <c r="CC1265" i="1" s="1"/>
  <c r="CR1265" i="1" s="1"/>
  <c r="BC1261" i="1"/>
  <c r="CC1261" i="1" s="1"/>
  <c r="CR1261" i="1" s="1"/>
  <c r="BC1257" i="1"/>
  <c r="CC1257" i="1" s="1"/>
  <c r="CR1257" i="1" s="1"/>
  <c r="BC1253" i="1"/>
  <c r="CC1253" i="1" s="1"/>
  <c r="CR1253" i="1" s="1"/>
  <c r="BC1249" i="1"/>
  <c r="CC1249" i="1" s="1"/>
  <c r="CR1249" i="1" s="1"/>
  <c r="BC1245" i="1"/>
  <c r="CC1245" i="1" s="1"/>
  <c r="CR1245" i="1" s="1"/>
  <c r="BC1241" i="1"/>
  <c r="CC1241" i="1" s="1"/>
  <c r="CR1241" i="1" s="1"/>
  <c r="BC1237" i="1"/>
  <c r="CC1237" i="1" s="1"/>
  <c r="CR1237" i="1" s="1"/>
  <c r="BC1233" i="1"/>
  <c r="CC1233" i="1" s="1"/>
  <c r="CR1233" i="1" s="1"/>
  <c r="BC1229" i="1"/>
  <c r="CC1229" i="1" s="1"/>
  <c r="CR1229" i="1" s="1"/>
  <c r="BC1225" i="1"/>
  <c r="CC1225" i="1" s="1"/>
  <c r="CR1225" i="1" s="1"/>
  <c r="BC1221" i="1"/>
  <c r="CC1221" i="1" s="1"/>
  <c r="CR1221" i="1" s="1"/>
  <c r="BC1217" i="1"/>
  <c r="CC1217" i="1" s="1"/>
  <c r="CR1217" i="1" s="1"/>
  <c r="BC1213" i="1"/>
  <c r="CC1213" i="1" s="1"/>
  <c r="CR1213" i="1" s="1"/>
  <c r="BC1209" i="1"/>
  <c r="CC1209" i="1" s="1"/>
  <c r="CR1209" i="1" s="1"/>
  <c r="BC1205" i="1"/>
  <c r="CC1205" i="1" s="1"/>
  <c r="CR1205" i="1" s="1"/>
  <c r="BC1201" i="1"/>
  <c r="CC1201" i="1" s="1"/>
  <c r="CR1201" i="1" s="1"/>
  <c r="BC1197" i="1"/>
  <c r="CC1197" i="1" s="1"/>
  <c r="CR1197" i="1" s="1"/>
  <c r="BC1193" i="1"/>
  <c r="CC1193" i="1" s="1"/>
  <c r="CR1193" i="1" s="1"/>
  <c r="BC1189" i="1"/>
  <c r="CC1189" i="1" s="1"/>
  <c r="CR1189" i="1" s="1"/>
  <c r="BC1185" i="1"/>
  <c r="CC1185" i="1" s="1"/>
  <c r="CR1185" i="1" s="1"/>
  <c r="BC1181" i="1"/>
  <c r="CC1181" i="1" s="1"/>
  <c r="CR1181" i="1" s="1"/>
  <c r="BC1177" i="1"/>
  <c r="CC1177" i="1" s="1"/>
  <c r="CR1177" i="1" s="1"/>
  <c r="BC1173" i="1"/>
  <c r="CC1173" i="1" s="1"/>
  <c r="CR1173" i="1" s="1"/>
  <c r="BC1169" i="1"/>
  <c r="CC1169" i="1" s="1"/>
  <c r="CR1169" i="1" s="1"/>
  <c r="BC1165" i="1"/>
  <c r="CC1165" i="1" s="1"/>
  <c r="CR1165" i="1" s="1"/>
  <c r="BC1161" i="1"/>
  <c r="CC1161" i="1" s="1"/>
  <c r="CR1161" i="1" s="1"/>
  <c r="BC1157" i="1"/>
  <c r="CC1157" i="1" s="1"/>
  <c r="CR1157" i="1" s="1"/>
  <c r="BC1153" i="1"/>
  <c r="CC1153" i="1" s="1"/>
  <c r="CR1153" i="1" s="1"/>
  <c r="BC1149" i="1"/>
  <c r="CC1149" i="1" s="1"/>
  <c r="CR1149" i="1" s="1"/>
  <c r="BC1145" i="1"/>
  <c r="CC1145" i="1" s="1"/>
  <c r="CR1145" i="1" s="1"/>
  <c r="BC1141" i="1"/>
  <c r="CC1141" i="1" s="1"/>
  <c r="CR1141" i="1" s="1"/>
  <c r="BC1137" i="1"/>
  <c r="CC1137" i="1" s="1"/>
  <c r="CR1137" i="1" s="1"/>
  <c r="BC1133" i="1"/>
  <c r="CC1133" i="1" s="1"/>
  <c r="CR1133" i="1" s="1"/>
  <c r="BC1129" i="1"/>
  <c r="CC1129" i="1" s="1"/>
  <c r="CR1129" i="1" s="1"/>
  <c r="BC1125" i="1"/>
  <c r="CC1125" i="1" s="1"/>
  <c r="CR1125" i="1" s="1"/>
  <c r="BC1121" i="1"/>
  <c r="CC1121" i="1" s="1"/>
  <c r="CR1121" i="1" s="1"/>
  <c r="BC1117" i="1"/>
  <c r="CC1117" i="1" s="1"/>
  <c r="CR1117" i="1" s="1"/>
  <c r="BC1113" i="1"/>
  <c r="CC1113" i="1" s="1"/>
  <c r="CR1113" i="1" s="1"/>
  <c r="BC1109" i="1"/>
  <c r="CC1109" i="1" s="1"/>
  <c r="CR1109" i="1" s="1"/>
  <c r="BC1105" i="1"/>
  <c r="CC1105" i="1" s="1"/>
  <c r="CR1105" i="1" s="1"/>
  <c r="BC1101" i="1"/>
  <c r="CC1101" i="1" s="1"/>
  <c r="CR1101" i="1" s="1"/>
  <c r="BC1097" i="1"/>
  <c r="CC1097" i="1" s="1"/>
  <c r="CR1097" i="1" s="1"/>
  <c r="BC1093" i="1"/>
  <c r="CC1093" i="1" s="1"/>
  <c r="CR1093" i="1" s="1"/>
  <c r="BC1089" i="1"/>
  <c r="CC1089" i="1" s="1"/>
  <c r="CR1089" i="1" s="1"/>
  <c r="BC1085" i="1"/>
  <c r="CC1085" i="1" s="1"/>
  <c r="CR1085" i="1" s="1"/>
  <c r="BC1081" i="1"/>
  <c r="CC1081" i="1" s="1"/>
  <c r="CR1081" i="1" s="1"/>
  <c r="BC1077" i="1"/>
  <c r="CC1077" i="1" s="1"/>
  <c r="CR1077" i="1" s="1"/>
  <c r="BC1073" i="1"/>
  <c r="CC1073" i="1" s="1"/>
  <c r="CR1073" i="1" s="1"/>
  <c r="BC1069" i="1"/>
  <c r="CC1069" i="1" s="1"/>
  <c r="CR1069" i="1" s="1"/>
  <c r="BC1065" i="1"/>
  <c r="CC1065" i="1" s="1"/>
  <c r="CR1065" i="1" s="1"/>
  <c r="BC1061" i="1"/>
  <c r="CC1061" i="1" s="1"/>
  <c r="CR1061" i="1" s="1"/>
  <c r="BC1057" i="1"/>
  <c r="CC1057" i="1" s="1"/>
  <c r="CR1057" i="1" s="1"/>
  <c r="BC1053" i="1"/>
  <c r="CC1053" i="1" s="1"/>
  <c r="CR1053" i="1" s="1"/>
  <c r="BC1049" i="1"/>
  <c r="CC1049" i="1" s="1"/>
  <c r="CR1049" i="1" s="1"/>
  <c r="BC1045" i="1"/>
  <c r="CC1045" i="1" s="1"/>
  <c r="CR1045" i="1" s="1"/>
  <c r="BC1041" i="1"/>
  <c r="CC1041" i="1" s="1"/>
  <c r="CR1041" i="1" s="1"/>
  <c r="BC1037" i="1"/>
  <c r="CC1037" i="1" s="1"/>
  <c r="CR1037" i="1" s="1"/>
  <c r="BC1033" i="1"/>
  <c r="CC1033" i="1" s="1"/>
  <c r="CR1033" i="1" s="1"/>
  <c r="BC1029" i="1"/>
  <c r="CC1029" i="1" s="1"/>
  <c r="CR1029" i="1" s="1"/>
  <c r="BC1025" i="1"/>
  <c r="CC1025" i="1" s="1"/>
  <c r="CR1025" i="1" s="1"/>
  <c r="BC1021" i="1"/>
  <c r="CC1021" i="1" s="1"/>
  <c r="CR1021" i="1" s="1"/>
  <c r="BC1017" i="1"/>
  <c r="CC1017" i="1" s="1"/>
  <c r="CR1017" i="1" s="1"/>
  <c r="BC1013" i="1"/>
  <c r="CC1013" i="1" s="1"/>
  <c r="CR1013" i="1" s="1"/>
  <c r="BC1009" i="1"/>
  <c r="CC1009" i="1" s="1"/>
  <c r="CR1009" i="1" s="1"/>
  <c r="BC1005" i="1"/>
  <c r="CC1005" i="1" s="1"/>
  <c r="CR1005" i="1" s="1"/>
  <c r="BC1001" i="1"/>
  <c r="CC1001" i="1" s="1"/>
  <c r="CR1001" i="1" s="1"/>
  <c r="BC997" i="1"/>
  <c r="CC997" i="1" s="1"/>
  <c r="CR997" i="1" s="1"/>
  <c r="BC993" i="1"/>
  <c r="CC993" i="1" s="1"/>
  <c r="CR993" i="1" s="1"/>
  <c r="BC989" i="1"/>
  <c r="CC989" i="1" s="1"/>
  <c r="CR989" i="1" s="1"/>
  <c r="BC985" i="1"/>
  <c r="CC985" i="1" s="1"/>
  <c r="CR985" i="1" s="1"/>
  <c r="BC981" i="1"/>
  <c r="CC981" i="1" s="1"/>
  <c r="CR981" i="1" s="1"/>
  <c r="BC977" i="1"/>
  <c r="CC977" i="1" s="1"/>
  <c r="CR977" i="1" s="1"/>
  <c r="BC973" i="1"/>
  <c r="CC973" i="1" s="1"/>
  <c r="CR973" i="1" s="1"/>
  <c r="BC969" i="1"/>
  <c r="CC969" i="1" s="1"/>
  <c r="CR969" i="1" s="1"/>
  <c r="BC965" i="1"/>
  <c r="CC965" i="1" s="1"/>
  <c r="CR965" i="1" s="1"/>
  <c r="BC961" i="1"/>
  <c r="CC961" i="1" s="1"/>
  <c r="CR961" i="1" s="1"/>
  <c r="BC957" i="1"/>
  <c r="CC957" i="1" s="1"/>
  <c r="CR957" i="1" s="1"/>
  <c r="BC953" i="1"/>
  <c r="CC953" i="1" s="1"/>
  <c r="CR953" i="1" s="1"/>
  <c r="BC949" i="1"/>
  <c r="CC949" i="1" s="1"/>
  <c r="CR949" i="1" s="1"/>
  <c r="BC945" i="1"/>
  <c r="CC945" i="1" s="1"/>
  <c r="CR945" i="1" s="1"/>
  <c r="BC941" i="1"/>
  <c r="CC941" i="1" s="1"/>
  <c r="CR941" i="1" s="1"/>
  <c r="BC937" i="1"/>
  <c r="CC937" i="1" s="1"/>
  <c r="CR937" i="1" s="1"/>
  <c r="BC933" i="1"/>
  <c r="CC933" i="1" s="1"/>
  <c r="CR933" i="1" s="1"/>
  <c r="BC929" i="1"/>
  <c r="CC929" i="1" s="1"/>
  <c r="CR929" i="1" s="1"/>
  <c r="BC925" i="1"/>
  <c r="CC925" i="1" s="1"/>
  <c r="CR925" i="1" s="1"/>
  <c r="BC921" i="1"/>
  <c r="CC921" i="1" s="1"/>
  <c r="CR921" i="1" s="1"/>
  <c r="BC917" i="1"/>
  <c r="CC917" i="1" s="1"/>
  <c r="CR917" i="1" s="1"/>
  <c r="BC913" i="1"/>
  <c r="CC913" i="1" s="1"/>
  <c r="CR913" i="1" s="1"/>
  <c r="BC909" i="1"/>
  <c r="CC909" i="1" s="1"/>
  <c r="CR909" i="1" s="1"/>
  <c r="BC905" i="1"/>
  <c r="CC905" i="1" s="1"/>
  <c r="CR905" i="1" s="1"/>
  <c r="BC901" i="1"/>
  <c r="CC901" i="1" s="1"/>
  <c r="CR901" i="1" s="1"/>
  <c r="BC897" i="1"/>
  <c r="CC897" i="1" s="1"/>
  <c r="CR897" i="1" s="1"/>
  <c r="BC893" i="1"/>
  <c r="CC893" i="1" s="1"/>
  <c r="CR893" i="1" s="1"/>
  <c r="BC889" i="1"/>
  <c r="CC889" i="1" s="1"/>
  <c r="CR889" i="1" s="1"/>
  <c r="BC885" i="1"/>
  <c r="CC885" i="1" s="1"/>
  <c r="CR885" i="1" s="1"/>
  <c r="BC881" i="1"/>
  <c r="CC881" i="1" s="1"/>
  <c r="CR881" i="1" s="1"/>
  <c r="BC877" i="1"/>
  <c r="CC877" i="1" s="1"/>
  <c r="CR877" i="1" s="1"/>
  <c r="BC873" i="1"/>
  <c r="CC873" i="1" s="1"/>
  <c r="CR873" i="1" s="1"/>
  <c r="BC869" i="1"/>
  <c r="CC869" i="1" s="1"/>
  <c r="CR869" i="1" s="1"/>
  <c r="BC865" i="1"/>
  <c r="CC865" i="1" s="1"/>
  <c r="CR865" i="1" s="1"/>
  <c r="BC861" i="1"/>
  <c r="CC861" i="1" s="1"/>
  <c r="CR861" i="1" s="1"/>
  <c r="BC857" i="1"/>
  <c r="CC857" i="1" s="1"/>
  <c r="CR857" i="1" s="1"/>
  <c r="BC853" i="1"/>
  <c r="CC853" i="1" s="1"/>
  <c r="CR853" i="1" s="1"/>
  <c r="BC849" i="1"/>
  <c r="CC849" i="1" s="1"/>
  <c r="CR849" i="1" s="1"/>
  <c r="BC845" i="1"/>
  <c r="CC845" i="1" s="1"/>
  <c r="CR845" i="1" s="1"/>
  <c r="BC841" i="1"/>
  <c r="CC841" i="1" s="1"/>
  <c r="CR841" i="1" s="1"/>
  <c r="BC837" i="1"/>
  <c r="CC837" i="1" s="1"/>
  <c r="CR837" i="1" s="1"/>
  <c r="BC833" i="1"/>
  <c r="CC833" i="1" s="1"/>
  <c r="CR833" i="1" s="1"/>
  <c r="BC829" i="1"/>
  <c r="CC829" i="1" s="1"/>
  <c r="CR829" i="1" s="1"/>
  <c r="BC825" i="1"/>
  <c r="CC825" i="1" s="1"/>
  <c r="CR825" i="1" s="1"/>
  <c r="BC821" i="1"/>
  <c r="CC821" i="1" s="1"/>
  <c r="CR821" i="1" s="1"/>
  <c r="BC817" i="1"/>
  <c r="CC817" i="1" s="1"/>
  <c r="CR817" i="1" s="1"/>
  <c r="BC813" i="1"/>
  <c r="CC813" i="1" s="1"/>
  <c r="CR813" i="1" s="1"/>
  <c r="BC809" i="1"/>
  <c r="CC809" i="1" s="1"/>
  <c r="CR809" i="1" s="1"/>
  <c r="BC805" i="1"/>
  <c r="CC805" i="1" s="1"/>
  <c r="CR805" i="1" s="1"/>
  <c r="BC801" i="1"/>
  <c r="CC801" i="1" s="1"/>
  <c r="CR801" i="1" s="1"/>
  <c r="BC797" i="1"/>
  <c r="CC797" i="1" s="1"/>
  <c r="CR797" i="1" s="1"/>
  <c r="BC793" i="1"/>
  <c r="CC793" i="1" s="1"/>
  <c r="CR793" i="1" s="1"/>
  <c r="BC789" i="1"/>
  <c r="CC789" i="1" s="1"/>
  <c r="CR789" i="1" s="1"/>
  <c r="BC785" i="1"/>
  <c r="CC785" i="1" s="1"/>
  <c r="CR785" i="1" s="1"/>
  <c r="BC781" i="1"/>
  <c r="CC781" i="1" s="1"/>
  <c r="CR781" i="1" s="1"/>
  <c r="BC777" i="1"/>
  <c r="CC777" i="1" s="1"/>
  <c r="CR777" i="1" s="1"/>
  <c r="BC773" i="1"/>
  <c r="CC773" i="1" s="1"/>
  <c r="CR773" i="1" s="1"/>
  <c r="BC769" i="1"/>
  <c r="CC769" i="1" s="1"/>
  <c r="CR769" i="1" s="1"/>
  <c r="BC765" i="1"/>
  <c r="CC765" i="1" s="1"/>
  <c r="CR765" i="1" s="1"/>
  <c r="BC761" i="1"/>
  <c r="CC761" i="1" s="1"/>
  <c r="CR761" i="1" s="1"/>
  <c r="BC757" i="1"/>
  <c r="CC757" i="1" s="1"/>
  <c r="CR757" i="1" s="1"/>
  <c r="BC753" i="1"/>
  <c r="CC753" i="1" s="1"/>
  <c r="CR753" i="1" s="1"/>
  <c r="BC749" i="1"/>
  <c r="CC749" i="1" s="1"/>
  <c r="CR749" i="1" s="1"/>
  <c r="BC745" i="1"/>
  <c r="CC745" i="1" s="1"/>
  <c r="CR745" i="1" s="1"/>
  <c r="BC741" i="1"/>
  <c r="CC741" i="1" s="1"/>
  <c r="CR741" i="1" s="1"/>
  <c r="BC737" i="1"/>
  <c r="CC737" i="1" s="1"/>
  <c r="CR737" i="1" s="1"/>
  <c r="BC733" i="1"/>
  <c r="CC733" i="1" s="1"/>
  <c r="CR733" i="1" s="1"/>
  <c r="BC729" i="1"/>
  <c r="CC729" i="1" s="1"/>
  <c r="CR729" i="1" s="1"/>
  <c r="BC725" i="1"/>
  <c r="CC725" i="1" s="1"/>
  <c r="CR725" i="1" s="1"/>
  <c r="BC721" i="1"/>
  <c r="CC721" i="1" s="1"/>
  <c r="CR721" i="1" s="1"/>
  <c r="BC717" i="1"/>
  <c r="CC717" i="1" s="1"/>
  <c r="CR717" i="1" s="1"/>
  <c r="BC713" i="1"/>
  <c r="CC713" i="1" s="1"/>
  <c r="CR713" i="1" s="1"/>
  <c r="BC709" i="1"/>
  <c r="CC709" i="1" s="1"/>
  <c r="CR709" i="1" s="1"/>
  <c r="BC705" i="1"/>
  <c r="CC705" i="1" s="1"/>
  <c r="CR705" i="1" s="1"/>
  <c r="BC701" i="1"/>
  <c r="CC701" i="1" s="1"/>
  <c r="CR701" i="1" s="1"/>
  <c r="BC697" i="1"/>
  <c r="CC697" i="1" s="1"/>
  <c r="CR697" i="1" s="1"/>
  <c r="BC693" i="1"/>
  <c r="CC693" i="1" s="1"/>
  <c r="CR693" i="1" s="1"/>
  <c r="BC689" i="1"/>
  <c r="CC689" i="1" s="1"/>
  <c r="CR689" i="1" s="1"/>
  <c r="BC685" i="1"/>
  <c r="CC685" i="1" s="1"/>
  <c r="CR685" i="1" s="1"/>
  <c r="BC681" i="1"/>
  <c r="CC681" i="1" s="1"/>
  <c r="CR681" i="1" s="1"/>
  <c r="BC677" i="1"/>
  <c r="CC677" i="1" s="1"/>
  <c r="CR677" i="1" s="1"/>
  <c r="BC673" i="1"/>
  <c r="CC673" i="1" s="1"/>
  <c r="CR673" i="1" s="1"/>
  <c r="BC669" i="1"/>
  <c r="CC669" i="1" s="1"/>
  <c r="CR669" i="1" s="1"/>
  <c r="BC665" i="1"/>
  <c r="CC665" i="1" s="1"/>
  <c r="CR665" i="1" s="1"/>
  <c r="BC661" i="1"/>
  <c r="CC661" i="1" s="1"/>
  <c r="CR661" i="1" s="1"/>
  <c r="BC657" i="1"/>
  <c r="CC657" i="1" s="1"/>
  <c r="CR657" i="1" s="1"/>
  <c r="BC653" i="1"/>
  <c r="CC653" i="1" s="1"/>
  <c r="CR653" i="1" s="1"/>
  <c r="BC649" i="1"/>
  <c r="CC649" i="1" s="1"/>
  <c r="CR649" i="1" s="1"/>
  <c r="BC645" i="1"/>
  <c r="CC645" i="1" s="1"/>
  <c r="CR645" i="1" s="1"/>
  <c r="BC641" i="1"/>
  <c r="CC641" i="1" s="1"/>
  <c r="CR641" i="1" s="1"/>
  <c r="BC637" i="1"/>
  <c r="CC637" i="1" s="1"/>
  <c r="CR637" i="1" s="1"/>
  <c r="BC633" i="1"/>
  <c r="CC633" i="1" s="1"/>
  <c r="CR633" i="1" s="1"/>
  <c r="BC629" i="1"/>
  <c r="CC629" i="1" s="1"/>
  <c r="CR629" i="1" s="1"/>
  <c r="BC625" i="1"/>
  <c r="CC625" i="1" s="1"/>
  <c r="CR625" i="1" s="1"/>
  <c r="BC621" i="1"/>
  <c r="CC621" i="1" s="1"/>
  <c r="CR621" i="1" s="1"/>
  <c r="BC617" i="1"/>
  <c r="CC617" i="1" s="1"/>
  <c r="CR617" i="1" s="1"/>
  <c r="BC613" i="1"/>
  <c r="CC613" i="1" s="1"/>
  <c r="CR613" i="1" s="1"/>
  <c r="BC609" i="1"/>
  <c r="CC609" i="1" s="1"/>
  <c r="CR609" i="1" s="1"/>
  <c r="BC605" i="1"/>
  <c r="CC605" i="1" s="1"/>
  <c r="CR605" i="1" s="1"/>
  <c r="BC601" i="1"/>
  <c r="CC601" i="1" s="1"/>
  <c r="CR601" i="1" s="1"/>
  <c r="BC597" i="1"/>
  <c r="CC597" i="1" s="1"/>
  <c r="CR597" i="1" s="1"/>
  <c r="BC593" i="1"/>
  <c r="CC593" i="1" s="1"/>
  <c r="CR593" i="1" s="1"/>
  <c r="BC589" i="1"/>
  <c r="CC589" i="1" s="1"/>
  <c r="CR589" i="1" s="1"/>
  <c r="BC585" i="1"/>
  <c r="CC585" i="1" s="1"/>
  <c r="CR585" i="1" s="1"/>
  <c r="BC581" i="1"/>
  <c r="CC581" i="1" s="1"/>
  <c r="CR581" i="1" s="1"/>
  <c r="BC577" i="1"/>
  <c r="CC577" i="1" s="1"/>
  <c r="CR577" i="1" s="1"/>
  <c r="BC573" i="1"/>
  <c r="CC573" i="1" s="1"/>
  <c r="CR573" i="1" s="1"/>
  <c r="BC569" i="1"/>
  <c r="CC569" i="1" s="1"/>
  <c r="CR569" i="1" s="1"/>
  <c r="BC565" i="1"/>
  <c r="CC565" i="1" s="1"/>
  <c r="CR565" i="1" s="1"/>
  <c r="BC561" i="1"/>
  <c r="CC561" i="1" s="1"/>
  <c r="CR561" i="1" s="1"/>
  <c r="BC557" i="1"/>
  <c r="CC557" i="1" s="1"/>
  <c r="CR557" i="1" s="1"/>
  <c r="BC553" i="1"/>
  <c r="CC553" i="1" s="1"/>
  <c r="CR553" i="1" s="1"/>
  <c r="BC549" i="1"/>
  <c r="CC549" i="1" s="1"/>
  <c r="CR549" i="1" s="1"/>
  <c r="BC545" i="1"/>
  <c r="CC545" i="1" s="1"/>
  <c r="CR545" i="1" s="1"/>
  <c r="BC541" i="1"/>
  <c r="CC541" i="1" s="1"/>
  <c r="CR541" i="1" s="1"/>
  <c r="BC537" i="1"/>
  <c r="CC537" i="1" s="1"/>
  <c r="CR537" i="1" s="1"/>
  <c r="BC533" i="1"/>
  <c r="CC533" i="1" s="1"/>
  <c r="CR533" i="1" s="1"/>
  <c r="BC529" i="1"/>
  <c r="CC529" i="1" s="1"/>
  <c r="CR529" i="1" s="1"/>
  <c r="BC525" i="1"/>
  <c r="CC525" i="1" s="1"/>
  <c r="CR525" i="1" s="1"/>
  <c r="BC521" i="1"/>
  <c r="CC521" i="1" s="1"/>
  <c r="CR521" i="1" s="1"/>
  <c r="BC517" i="1"/>
  <c r="CC517" i="1" s="1"/>
  <c r="CR517" i="1" s="1"/>
  <c r="BC513" i="1"/>
  <c r="CC513" i="1" s="1"/>
  <c r="CR513" i="1" s="1"/>
  <c r="BC509" i="1"/>
  <c r="CC509" i="1" s="1"/>
  <c r="CR509" i="1" s="1"/>
  <c r="BC505" i="1"/>
  <c r="CC505" i="1" s="1"/>
  <c r="CR505" i="1" s="1"/>
  <c r="BC501" i="1"/>
  <c r="CC501" i="1" s="1"/>
  <c r="CR501" i="1" s="1"/>
  <c r="BC497" i="1"/>
  <c r="CC497" i="1" s="1"/>
  <c r="CR497" i="1" s="1"/>
  <c r="BC493" i="1"/>
  <c r="CC493" i="1" s="1"/>
  <c r="CR493" i="1" s="1"/>
  <c r="BC489" i="1"/>
  <c r="CC489" i="1" s="1"/>
  <c r="CR489" i="1" s="1"/>
  <c r="BC485" i="1"/>
  <c r="CC485" i="1" s="1"/>
  <c r="CR485" i="1" s="1"/>
  <c r="BC481" i="1"/>
  <c r="CC481" i="1" s="1"/>
  <c r="CR481" i="1" s="1"/>
  <c r="BC477" i="1"/>
  <c r="CC477" i="1" s="1"/>
  <c r="CR477" i="1" s="1"/>
  <c r="BC473" i="1"/>
  <c r="CC473" i="1" s="1"/>
  <c r="CR473" i="1" s="1"/>
  <c r="BC469" i="1"/>
  <c r="CC469" i="1" s="1"/>
  <c r="CR469" i="1" s="1"/>
  <c r="BC465" i="1"/>
  <c r="CC465" i="1" s="1"/>
  <c r="CR465" i="1" s="1"/>
  <c r="BC461" i="1"/>
  <c r="CC461" i="1" s="1"/>
  <c r="CR461" i="1" s="1"/>
  <c r="BC457" i="1"/>
  <c r="CC457" i="1" s="1"/>
  <c r="CR457" i="1" s="1"/>
  <c r="BC453" i="1"/>
  <c r="CC453" i="1" s="1"/>
  <c r="CR453" i="1" s="1"/>
  <c r="BC449" i="1"/>
  <c r="CC449" i="1" s="1"/>
  <c r="CR449" i="1" s="1"/>
  <c r="BC445" i="1"/>
  <c r="CC445" i="1" s="1"/>
  <c r="CR445" i="1" s="1"/>
  <c r="BC441" i="1"/>
  <c r="CC441" i="1" s="1"/>
  <c r="CR441" i="1" s="1"/>
  <c r="BC437" i="1"/>
  <c r="CC437" i="1" s="1"/>
  <c r="CR437" i="1" s="1"/>
  <c r="BC433" i="1"/>
  <c r="CC433" i="1" s="1"/>
  <c r="CR433" i="1" s="1"/>
  <c r="BC429" i="1"/>
  <c r="CC429" i="1" s="1"/>
  <c r="CR429" i="1" s="1"/>
  <c r="BC425" i="1"/>
  <c r="CC425" i="1" s="1"/>
  <c r="CR425" i="1" s="1"/>
  <c r="BC421" i="1"/>
  <c r="CC421" i="1" s="1"/>
  <c r="CR421" i="1" s="1"/>
  <c r="BC417" i="1"/>
  <c r="CC417" i="1" s="1"/>
  <c r="CR417" i="1" s="1"/>
  <c r="BC413" i="1"/>
  <c r="CC413" i="1" s="1"/>
  <c r="CR413" i="1" s="1"/>
  <c r="BC409" i="1"/>
  <c r="CC409" i="1" s="1"/>
  <c r="CR409" i="1" s="1"/>
  <c r="BC405" i="1"/>
  <c r="CC405" i="1" s="1"/>
  <c r="CR405" i="1" s="1"/>
  <c r="BC401" i="1"/>
  <c r="CC401" i="1" s="1"/>
  <c r="CR401" i="1" s="1"/>
  <c r="BC397" i="1"/>
  <c r="CC397" i="1" s="1"/>
  <c r="CR397" i="1" s="1"/>
  <c r="BC393" i="1"/>
  <c r="CC393" i="1" s="1"/>
  <c r="CR393" i="1" s="1"/>
  <c r="BC389" i="1"/>
  <c r="CC389" i="1" s="1"/>
  <c r="CR389" i="1" s="1"/>
  <c r="BC385" i="1"/>
  <c r="CC385" i="1" s="1"/>
  <c r="CR385" i="1" s="1"/>
  <c r="BC381" i="1"/>
  <c r="CC381" i="1" s="1"/>
  <c r="CR381" i="1" s="1"/>
  <c r="BC377" i="1"/>
  <c r="CC377" i="1" s="1"/>
  <c r="CR377" i="1" s="1"/>
  <c r="BC373" i="1"/>
  <c r="CC373" i="1" s="1"/>
  <c r="CR373" i="1" s="1"/>
  <c r="BC369" i="1"/>
  <c r="CC369" i="1" s="1"/>
  <c r="CR369" i="1" s="1"/>
  <c r="BC365" i="1"/>
  <c r="CC365" i="1" s="1"/>
  <c r="CR365" i="1" s="1"/>
  <c r="BC361" i="1"/>
  <c r="CC361" i="1" s="1"/>
  <c r="CR361" i="1" s="1"/>
  <c r="BC357" i="1"/>
  <c r="CC357" i="1" s="1"/>
  <c r="CR357" i="1" s="1"/>
  <c r="BC353" i="1"/>
  <c r="CC353" i="1" s="1"/>
  <c r="CR353" i="1" s="1"/>
  <c r="BC349" i="1"/>
  <c r="CC349" i="1" s="1"/>
  <c r="CR349" i="1" s="1"/>
  <c r="BC345" i="1"/>
  <c r="CC345" i="1" s="1"/>
  <c r="CR345" i="1" s="1"/>
  <c r="BC341" i="1"/>
  <c r="CC341" i="1" s="1"/>
  <c r="CR341" i="1" s="1"/>
  <c r="BC337" i="1"/>
  <c r="CC337" i="1" s="1"/>
  <c r="CR337" i="1" s="1"/>
  <c r="BC333" i="1"/>
  <c r="CC333" i="1" s="1"/>
  <c r="CR333" i="1" s="1"/>
  <c r="BC329" i="1"/>
  <c r="CC329" i="1" s="1"/>
  <c r="CR329" i="1" s="1"/>
  <c r="BC325" i="1"/>
  <c r="CC325" i="1" s="1"/>
  <c r="CR325" i="1" s="1"/>
  <c r="BC321" i="1"/>
  <c r="CC321" i="1" s="1"/>
  <c r="CR321" i="1" s="1"/>
  <c r="BC317" i="1"/>
  <c r="CC317" i="1" s="1"/>
  <c r="CR317" i="1" s="1"/>
  <c r="BC313" i="1"/>
  <c r="CC313" i="1" s="1"/>
  <c r="CR313" i="1" s="1"/>
  <c r="BC309" i="1"/>
  <c r="CC309" i="1" s="1"/>
  <c r="CR309" i="1" s="1"/>
  <c r="BC305" i="1"/>
  <c r="CC305" i="1" s="1"/>
  <c r="CR305" i="1" s="1"/>
  <c r="BC301" i="1"/>
  <c r="CC301" i="1" s="1"/>
  <c r="CR301" i="1" s="1"/>
  <c r="BC297" i="1"/>
  <c r="CC297" i="1" s="1"/>
  <c r="CR297" i="1" s="1"/>
  <c r="BC293" i="1"/>
  <c r="CC293" i="1" s="1"/>
  <c r="CR293" i="1" s="1"/>
  <c r="BC289" i="1"/>
  <c r="CC289" i="1" s="1"/>
  <c r="CR289" i="1" s="1"/>
  <c r="BC285" i="1"/>
  <c r="CC285" i="1" s="1"/>
  <c r="CR285" i="1" s="1"/>
  <c r="BC281" i="1"/>
  <c r="CC281" i="1" s="1"/>
  <c r="CR281" i="1" s="1"/>
  <c r="BC277" i="1"/>
  <c r="CC277" i="1" s="1"/>
  <c r="CR277" i="1" s="1"/>
  <c r="BC273" i="1"/>
  <c r="CC273" i="1" s="1"/>
  <c r="CR273" i="1" s="1"/>
  <c r="BC269" i="1"/>
  <c r="CC269" i="1" s="1"/>
  <c r="CR269" i="1" s="1"/>
  <c r="BC265" i="1"/>
  <c r="CC265" i="1" s="1"/>
  <c r="CR265" i="1" s="1"/>
  <c r="BC261" i="1"/>
  <c r="CC261" i="1" s="1"/>
  <c r="CR261" i="1" s="1"/>
  <c r="BC257" i="1"/>
  <c r="CC257" i="1" s="1"/>
  <c r="CR257" i="1" s="1"/>
  <c r="BC253" i="1"/>
  <c r="CC253" i="1" s="1"/>
  <c r="CR253" i="1" s="1"/>
  <c r="BC249" i="1"/>
  <c r="CC249" i="1" s="1"/>
  <c r="CR249" i="1" s="1"/>
  <c r="BC245" i="1"/>
  <c r="CC245" i="1" s="1"/>
  <c r="CR245" i="1" s="1"/>
  <c r="BC241" i="1"/>
  <c r="CC241" i="1" s="1"/>
  <c r="CR241" i="1" s="1"/>
  <c r="BC237" i="1"/>
  <c r="CC237" i="1" s="1"/>
  <c r="CR237" i="1" s="1"/>
  <c r="BC233" i="1"/>
  <c r="CC233" i="1" s="1"/>
  <c r="CR233" i="1" s="1"/>
  <c r="BC229" i="1"/>
  <c r="CC229" i="1" s="1"/>
  <c r="CR229" i="1" s="1"/>
  <c r="BC225" i="1"/>
  <c r="CC225" i="1" s="1"/>
  <c r="CR225" i="1" s="1"/>
  <c r="BC222" i="1"/>
  <c r="CC222" i="1" s="1"/>
  <c r="CR222" i="1" s="1"/>
  <c r="BC219" i="1"/>
  <c r="CC219" i="1" s="1"/>
  <c r="CR219" i="1" s="1"/>
  <c r="BC215" i="1"/>
  <c r="CC215" i="1" s="1"/>
  <c r="CR215" i="1" s="1"/>
  <c r="BC211" i="1"/>
  <c r="CC211" i="1" s="1"/>
  <c r="CR211" i="1" s="1"/>
  <c r="BC207" i="1"/>
  <c r="CC207" i="1" s="1"/>
  <c r="CR207" i="1" s="1"/>
  <c r="BC203" i="1"/>
  <c r="CC203" i="1" s="1"/>
  <c r="CR203" i="1" s="1"/>
  <c r="BC199" i="1"/>
  <c r="CC199" i="1" s="1"/>
  <c r="CR199" i="1" s="1"/>
  <c r="BC195" i="1"/>
  <c r="CC195" i="1" s="1"/>
  <c r="CR195" i="1" s="1"/>
  <c r="BC191" i="1"/>
  <c r="CC191" i="1" s="1"/>
  <c r="CR191" i="1" s="1"/>
  <c r="BC187" i="1"/>
  <c r="CC187" i="1" s="1"/>
  <c r="CR187" i="1" s="1"/>
  <c r="BC183" i="1"/>
  <c r="CC183" i="1" s="1"/>
  <c r="CR183" i="1" s="1"/>
  <c r="BC179" i="1"/>
  <c r="CC179" i="1" s="1"/>
  <c r="CR179" i="1" s="1"/>
  <c r="BC175" i="1"/>
  <c r="CC175" i="1" s="1"/>
  <c r="CR175" i="1" s="1"/>
  <c r="BC171" i="1"/>
  <c r="CC171" i="1" s="1"/>
  <c r="CR171" i="1" s="1"/>
  <c r="BC167" i="1"/>
  <c r="CC167" i="1" s="1"/>
  <c r="CR167" i="1" s="1"/>
  <c r="BC163" i="1"/>
  <c r="CC163" i="1" s="1"/>
  <c r="CR163" i="1" s="1"/>
  <c r="BC159" i="1"/>
  <c r="CC159" i="1" s="1"/>
  <c r="CR159" i="1" s="1"/>
  <c r="BC155" i="1"/>
  <c r="CC155" i="1" s="1"/>
  <c r="CR155" i="1" s="1"/>
  <c r="BC151" i="1"/>
  <c r="CC151" i="1" s="1"/>
  <c r="CR151" i="1" s="1"/>
  <c r="BC147" i="1"/>
  <c r="CC147" i="1" s="1"/>
  <c r="CR147" i="1" s="1"/>
  <c r="BC143" i="1"/>
  <c r="CC143" i="1" s="1"/>
  <c r="CR143" i="1" s="1"/>
  <c r="BC139" i="1"/>
  <c r="CC139" i="1" s="1"/>
  <c r="CR139" i="1" s="1"/>
  <c r="BC135" i="1"/>
  <c r="CC135" i="1" s="1"/>
  <c r="CR135" i="1" s="1"/>
  <c r="BC131" i="1"/>
  <c r="CC131" i="1" s="1"/>
  <c r="CR131" i="1" s="1"/>
  <c r="BC127" i="1"/>
  <c r="CC127" i="1" s="1"/>
  <c r="CR127" i="1" s="1"/>
  <c r="BC123" i="1"/>
  <c r="CC123" i="1" s="1"/>
  <c r="CR123" i="1" s="1"/>
  <c r="BC119" i="1"/>
  <c r="CC119" i="1" s="1"/>
  <c r="CR119" i="1" s="1"/>
  <c r="BC115" i="1"/>
  <c r="CC115" i="1" s="1"/>
  <c r="CR115" i="1" s="1"/>
  <c r="BC111" i="1"/>
  <c r="CC111" i="1" s="1"/>
  <c r="CR111" i="1" s="1"/>
  <c r="BC107" i="1"/>
  <c r="CC107" i="1" s="1"/>
  <c r="CR107" i="1" s="1"/>
  <c r="BC103" i="1"/>
  <c r="CC103" i="1" s="1"/>
  <c r="CR103" i="1" s="1"/>
  <c r="BC99" i="1"/>
  <c r="CC99" i="1" s="1"/>
  <c r="CR99" i="1" s="1"/>
  <c r="BC95" i="1"/>
  <c r="CC95" i="1" s="1"/>
  <c r="CR95" i="1" s="1"/>
  <c r="BC91" i="1"/>
  <c r="CC91" i="1" s="1"/>
  <c r="CR91" i="1" s="1"/>
  <c r="BC87" i="1"/>
  <c r="CC87" i="1" s="1"/>
  <c r="CR87" i="1" s="1"/>
  <c r="BC83" i="1"/>
  <c r="CC83" i="1" s="1"/>
  <c r="CR83" i="1" s="1"/>
  <c r="BC79" i="1"/>
  <c r="CC79" i="1" s="1"/>
  <c r="CR79" i="1" s="1"/>
  <c r="BC75" i="1"/>
  <c r="CC75" i="1" s="1"/>
  <c r="CR75" i="1" s="1"/>
  <c r="BC71" i="1"/>
  <c r="CC71" i="1" s="1"/>
  <c r="CR71" i="1" s="1"/>
  <c r="BC67" i="1"/>
  <c r="CC67" i="1" s="1"/>
  <c r="CR67" i="1" s="1"/>
  <c r="BC63" i="1"/>
  <c r="CC63" i="1" s="1"/>
  <c r="CR63" i="1" s="1"/>
  <c r="BC59" i="1"/>
  <c r="CC59" i="1" s="1"/>
  <c r="CR59" i="1" s="1"/>
  <c r="BC55" i="1"/>
  <c r="CC55" i="1" s="1"/>
  <c r="CR55" i="1" s="1"/>
  <c r="BC51" i="1"/>
  <c r="CC51" i="1" s="1"/>
  <c r="CR51" i="1" s="1"/>
  <c r="BC47" i="1"/>
  <c r="CC47" i="1" s="1"/>
  <c r="CR47" i="1" s="1"/>
  <c r="BC43" i="1"/>
  <c r="CC43" i="1" s="1"/>
  <c r="CR43" i="1" s="1"/>
  <c r="BC39" i="1"/>
  <c r="CC39" i="1" s="1"/>
  <c r="CR39" i="1" s="1"/>
  <c r="BC35" i="1"/>
  <c r="CC35" i="1" s="1"/>
  <c r="CR35" i="1" s="1"/>
  <c r="BC31" i="1"/>
  <c r="CC31" i="1" s="1"/>
  <c r="CR31" i="1" s="1"/>
  <c r="BC27" i="1"/>
  <c r="CC27" i="1" s="1"/>
  <c r="CR27" i="1" s="1"/>
  <c r="BC23" i="1"/>
  <c r="CC23" i="1" s="1"/>
  <c r="CR23" i="1" s="1"/>
  <c r="BC19" i="1"/>
  <c r="CC19" i="1" s="1"/>
  <c r="CR19" i="1" s="1"/>
  <c r="BC15" i="1"/>
  <c r="CC15" i="1" s="1"/>
  <c r="CR15" i="1" s="1"/>
  <c r="CB1631" i="1"/>
  <c r="CQ1631" i="1" s="1"/>
  <c r="CB1627" i="1"/>
  <c r="CQ1627" i="1" s="1"/>
  <c r="CB1623" i="1"/>
  <c r="CQ1623" i="1" s="1"/>
  <c r="CB1619" i="1"/>
  <c r="CQ1619" i="1" s="1"/>
  <c r="CB1615" i="1"/>
  <c r="CQ1615" i="1" s="1"/>
  <c r="CB1611" i="1"/>
  <c r="CQ1611" i="1" s="1"/>
  <c r="CB1607" i="1"/>
  <c r="CQ1607" i="1" s="1"/>
  <c r="CB1603" i="1"/>
  <c r="CQ1603" i="1" s="1"/>
  <c r="CB1599" i="1"/>
  <c r="CQ1599" i="1" s="1"/>
  <c r="CB1595" i="1"/>
  <c r="CQ1595" i="1" s="1"/>
  <c r="CB1591" i="1"/>
  <c r="CQ1591" i="1" s="1"/>
  <c r="CB1587" i="1"/>
  <c r="CQ1587" i="1" s="1"/>
  <c r="CB1583" i="1"/>
  <c r="CQ1583" i="1" s="1"/>
  <c r="CB1579" i="1"/>
  <c r="CQ1579" i="1" s="1"/>
  <c r="CB1575" i="1"/>
  <c r="CQ1575" i="1" s="1"/>
  <c r="CB1571" i="1"/>
  <c r="CQ1571" i="1" s="1"/>
  <c r="CB1567" i="1"/>
  <c r="CQ1567" i="1" s="1"/>
  <c r="CB1563" i="1"/>
  <c r="CQ1563" i="1" s="1"/>
  <c r="CB1559" i="1"/>
  <c r="CQ1559" i="1" s="1"/>
  <c r="CB1555" i="1"/>
  <c r="CQ1555" i="1" s="1"/>
  <c r="CB1551" i="1"/>
  <c r="CQ1551" i="1" s="1"/>
  <c r="CB1547" i="1"/>
  <c r="CQ1547" i="1" s="1"/>
  <c r="CB1543" i="1"/>
  <c r="CQ1543" i="1" s="1"/>
  <c r="CB1539" i="1"/>
  <c r="CQ1539" i="1" s="1"/>
  <c r="CB1535" i="1"/>
  <c r="CQ1535" i="1" s="1"/>
  <c r="CB1531" i="1"/>
  <c r="CQ1531" i="1" s="1"/>
  <c r="CB1527" i="1"/>
  <c r="CQ1527" i="1" s="1"/>
  <c r="CB1523" i="1"/>
  <c r="CQ1523" i="1" s="1"/>
  <c r="CB1519" i="1"/>
  <c r="CQ1519" i="1" s="1"/>
  <c r="CB1515" i="1"/>
  <c r="CQ1515" i="1" s="1"/>
  <c r="CB1511" i="1"/>
  <c r="CQ1511" i="1" s="1"/>
  <c r="CB1507" i="1"/>
  <c r="CQ1507" i="1" s="1"/>
  <c r="CB1503" i="1"/>
  <c r="CQ1503" i="1" s="1"/>
  <c r="CB1499" i="1"/>
  <c r="CQ1499" i="1" s="1"/>
  <c r="CB1495" i="1"/>
  <c r="CQ1495" i="1" s="1"/>
  <c r="CB1491" i="1"/>
  <c r="CQ1491" i="1" s="1"/>
  <c r="CB1487" i="1"/>
  <c r="CQ1487" i="1" s="1"/>
  <c r="CB1483" i="1"/>
  <c r="CQ1483" i="1" s="1"/>
  <c r="CB1479" i="1"/>
  <c r="CQ1479" i="1" s="1"/>
  <c r="CB1475" i="1"/>
  <c r="CQ1475" i="1" s="1"/>
  <c r="CB1471" i="1"/>
  <c r="CQ1471" i="1" s="1"/>
  <c r="CB1467" i="1"/>
  <c r="CQ1467" i="1" s="1"/>
  <c r="CB1463" i="1"/>
  <c r="CQ1463" i="1" s="1"/>
  <c r="CB1459" i="1"/>
  <c r="CQ1459" i="1" s="1"/>
  <c r="CB1455" i="1"/>
  <c r="CQ1455" i="1" s="1"/>
  <c r="CB1451" i="1"/>
  <c r="CQ1451" i="1" s="1"/>
  <c r="CB1447" i="1"/>
  <c r="CQ1447" i="1" s="1"/>
  <c r="CB1443" i="1"/>
  <c r="CQ1443" i="1" s="1"/>
  <c r="CB1439" i="1"/>
  <c r="CQ1439" i="1" s="1"/>
  <c r="CB1435" i="1"/>
  <c r="CQ1435" i="1" s="1"/>
  <c r="CB1431" i="1"/>
  <c r="CQ1431" i="1" s="1"/>
  <c r="CB1427" i="1"/>
  <c r="CQ1427" i="1" s="1"/>
  <c r="CB1423" i="1"/>
  <c r="CQ1423" i="1" s="1"/>
  <c r="CB1419" i="1"/>
  <c r="CQ1419" i="1" s="1"/>
  <c r="CB1415" i="1"/>
  <c r="CQ1415" i="1" s="1"/>
  <c r="CB1411" i="1"/>
  <c r="CQ1411" i="1" s="1"/>
  <c r="CB1407" i="1"/>
  <c r="CQ1407" i="1" s="1"/>
  <c r="CB1403" i="1"/>
  <c r="CQ1403" i="1" s="1"/>
  <c r="CB1399" i="1"/>
  <c r="CQ1399" i="1" s="1"/>
  <c r="CB1395" i="1"/>
  <c r="CQ1395" i="1" s="1"/>
  <c r="CB1391" i="1"/>
  <c r="CQ1391" i="1" s="1"/>
  <c r="CB1387" i="1"/>
  <c r="CQ1387" i="1" s="1"/>
  <c r="CB1383" i="1"/>
  <c r="CQ1383" i="1" s="1"/>
  <c r="CB1379" i="1"/>
  <c r="CQ1379" i="1" s="1"/>
  <c r="CB1375" i="1"/>
  <c r="CQ1375" i="1" s="1"/>
  <c r="CB1371" i="1"/>
  <c r="CQ1371" i="1" s="1"/>
  <c r="CB1367" i="1"/>
  <c r="CQ1367" i="1" s="1"/>
  <c r="CB1363" i="1"/>
  <c r="CQ1363" i="1" s="1"/>
  <c r="CB1359" i="1"/>
  <c r="CQ1359" i="1" s="1"/>
  <c r="CB1355" i="1"/>
  <c r="CQ1355" i="1" s="1"/>
  <c r="CB1351" i="1"/>
  <c r="CQ1351" i="1" s="1"/>
  <c r="CB1347" i="1"/>
  <c r="CQ1347" i="1" s="1"/>
  <c r="CB1343" i="1"/>
  <c r="CQ1343" i="1" s="1"/>
  <c r="CB1339" i="1"/>
  <c r="CQ1339" i="1" s="1"/>
  <c r="CB1335" i="1"/>
  <c r="CQ1335" i="1" s="1"/>
  <c r="CB1331" i="1"/>
  <c r="CQ1331" i="1" s="1"/>
  <c r="CB1327" i="1"/>
  <c r="CQ1327" i="1" s="1"/>
  <c r="CB1323" i="1"/>
  <c r="CQ1323" i="1" s="1"/>
  <c r="CB1319" i="1"/>
  <c r="CQ1319" i="1" s="1"/>
  <c r="CB1315" i="1"/>
  <c r="CQ1315" i="1" s="1"/>
  <c r="CB1311" i="1"/>
  <c r="CQ1311" i="1" s="1"/>
  <c r="CB1307" i="1"/>
  <c r="CQ1307" i="1" s="1"/>
  <c r="CB1303" i="1"/>
  <c r="CQ1303" i="1" s="1"/>
  <c r="CB1299" i="1"/>
  <c r="CQ1299" i="1" s="1"/>
  <c r="CB1295" i="1"/>
  <c r="CQ1295" i="1" s="1"/>
  <c r="CB1291" i="1"/>
  <c r="CQ1291" i="1" s="1"/>
  <c r="CB1287" i="1"/>
  <c r="CQ1287" i="1" s="1"/>
  <c r="CB1283" i="1"/>
  <c r="CQ1283" i="1" s="1"/>
  <c r="CB1279" i="1"/>
  <c r="CQ1279" i="1" s="1"/>
  <c r="CB1275" i="1"/>
  <c r="CQ1275" i="1" s="1"/>
  <c r="CB1271" i="1"/>
  <c r="CQ1271" i="1" s="1"/>
  <c r="CB1267" i="1"/>
  <c r="CQ1267" i="1" s="1"/>
  <c r="CB1263" i="1"/>
  <c r="CQ1263" i="1" s="1"/>
  <c r="CB1259" i="1"/>
  <c r="CQ1259" i="1" s="1"/>
  <c r="CB1255" i="1"/>
  <c r="CQ1255" i="1" s="1"/>
  <c r="CB1251" i="1"/>
  <c r="CQ1251" i="1" s="1"/>
  <c r="CB1247" i="1"/>
  <c r="CQ1247" i="1" s="1"/>
  <c r="CB1243" i="1"/>
  <c r="CQ1243" i="1" s="1"/>
  <c r="CB1239" i="1"/>
  <c r="CQ1239" i="1" s="1"/>
  <c r="CB1235" i="1"/>
  <c r="CQ1235" i="1" s="1"/>
  <c r="CB1231" i="1"/>
  <c r="CQ1231" i="1" s="1"/>
  <c r="CB1227" i="1"/>
  <c r="CQ1227" i="1" s="1"/>
  <c r="CB1223" i="1"/>
  <c r="CQ1223" i="1" s="1"/>
  <c r="CB1219" i="1"/>
  <c r="CQ1219" i="1" s="1"/>
  <c r="CB1215" i="1"/>
  <c r="CQ1215" i="1" s="1"/>
  <c r="CB1211" i="1"/>
  <c r="CQ1211" i="1" s="1"/>
  <c r="CB1207" i="1"/>
  <c r="CQ1207" i="1" s="1"/>
  <c r="CB1203" i="1"/>
  <c r="CQ1203" i="1" s="1"/>
  <c r="CB1199" i="1"/>
  <c r="CQ1199" i="1" s="1"/>
  <c r="CB1195" i="1"/>
  <c r="CQ1195" i="1" s="1"/>
  <c r="CB1191" i="1"/>
  <c r="CQ1191" i="1" s="1"/>
  <c r="CB1187" i="1"/>
  <c r="CQ1187" i="1" s="1"/>
  <c r="CB1183" i="1"/>
  <c r="CQ1183" i="1" s="1"/>
  <c r="CB1179" i="1"/>
  <c r="CQ1179" i="1" s="1"/>
  <c r="CB1175" i="1"/>
  <c r="CQ1175" i="1" s="1"/>
  <c r="CB1171" i="1"/>
  <c r="CQ1171" i="1" s="1"/>
  <c r="CB1167" i="1"/>
  <c r="CQ1167" i="1" s="1"/>
  <c r="CB1163" i="1"/>
  <c r="CQ1163" i="1" s="1"/>
  <c r="CB1159" i="1"/>
  <c r="CQ1159" i="1" s="1"/>
  <c r="CB1155" i="1"/>
  <c r="CQ1155" i="1" s="1"/>
  <c r="CB1151" i="1"/>
  <c r="CQ1151" i="1" s="1"/>
  <c r="CB1147" i="1"/>
  <c r="CQ1147" i="1" s="1"/>
  <c r="CB1143" i="1"/>
  <c r="CQ1143" i="1" s="1"/>
  <c r="CB1139" i="1"/>
  <c r="CQ1139" i="1" s="1"/>
  <c r="CB1135" i="1"/>
  <c r="CQ1135" i="1" s="1"/>
  <c r="CB1131" i="1"/>
  <c r="CQ1131" i="1" s="1"/>
  <c r="CB1127" i="1"/>
  <c r="CQ1127" i="1" s="1"/>
  <c r="CB1123" i="1"/>
  <c r="CQ1123" i="1" s="1"/>
  <c r="CB1119" i="1"/>
  <c r="CQ1119" i="1" s="1"/>
  <c r="CB1115" i="1"/>
  <c r="CQ1115" i="1" s="1"/>
  <c r="CB1111" i="1"/>
  <c r="CQ1111" i="1" s="1"/>
  <c r="CB1107" i="1"/>
  <c r="CQ1107" i="1" s="1"/>
  <c r="CB1103" i="1"/>
  <c r="CQ1103" i="1" s="1"/>
  <c r="CB1099" i="1"/>
  <c r="CQ1099" i="1" s="1"/>
  <c r="CB1095" i="1"/>
  <c r="CQ1095" i="1" s="1"/>
  <c r="CB1091" i="1"/>
  <c r="CQ1091" i="1" s="1"/>
  <c r="CB1087" i="1"/>
  <c r="CQ1087" i="1" s="1"/>
  <c r="CB1083" i="1"/>
  <c r="CQ1083" i="1" s="1"/>
  <c r="CB1079" i="1"/>
  <c r="CQ1079" i="1" s="1"/>
  <c r="CB1075" i="1"/>
  <c r="CQ1075" i="1" s="1"/>
  <c r="CB1071" i="1"/>
  <c r="CQ1071" i="1" s="1"/>
  <c r="CB1067" i="1"/>
  <c r="CQ1067" i="1" s="1"/>
  <c r="CB1063" i="1"/>
  <c r="CQ1063" i="1" s="1"/>
  <c r="CB1059" i="1"/>
  <c r="CQ1059" i="1" s="1"/>
  <c r="CB1055" i="1"/>
  <c r="CQ1055" i="1" s="1"/>
  <c r="CB1051" i="1"/>
  <c r="CQ1051" i="1" s="1"/>
  <c r="CB1047" i="1"/>
  <c r="CQ1047" i="1" s="1"/>
  <c r="CB1043" i="1"/>
  <c r="CQ1043" i="1" s="1"/>
  <c r="CB1039" i="1"/>
  <c r="CQ1039" i="1" s="1"/>
  <c r="CB1035" i="1"/>
  <c r="CQ1035" i="1" s="1"/>
  <c r="CB1031" i="1"/>
  <c r="CQ1031" i="1" s="1"/>
  <c r="CB1027" i="1"/>
  <c r="CQ1027" i="1" s="1"/>
  <c r="CB1023" i="1"/>
  <c r="CQ1023" i="1" s="1"/>
  <c r="CB1019" i="1"/>
  <c r="CQ1019" i="1" s="1"/>
  <c r="CB1015" i="1"/>
  <c r="CQ1015" i="1" s="1"/>
  <c r="CB1011" i="1"/>
  <c r="CQ1011" i="1" s="1"/>
  <c r="CB1007" i="1"/>
  <c r="CQ1007" i="1" s="1"/>
  <c r="CB1003" i="1"/>
  <c r="CQ1003" i="1" s="1"/>
  <c r="CB999" i="1"/>
  <c r="CQ999" i="1" s="1"/>
  <c r="CB995" i="1"/>
  <c r="CQ995" i="1" s="1"/>
  <c r="CB991" i="1"/>
  <c r="CQ991" i="1" s="1"/>
  <c r="CB987" i="1"/>
  <c r="CQ987" i="1" s="1"/>
  <c r="CB983" i="1"/>
  <c r="CQ983" i="1" s="1"/>
  <c r="CB979" i="1"/>
  <c r="CQ979" i="1" s="1"/>
  <c r="CB975" i="1"/>
  <c r="CQ975" i="1" s="1"/>
  <c r="CB971" i="1"/>
  <c r="CQ971" i="1" s="1"/>
  <c r="CB967" i="1"/>
  <c r="CQ967" i="1" s="1"/>
  <c r="CB963" i="1"/>
  <c r="CQ963" i="1" s="1"/>
  <c r="CB959" i="1"/>
  <c r="CQ959" i="1" s="1"/>
  <c r="CB955" i="1"/>
  <c r="CQ955" i="1" s="1"/>
  <c r="CB951" i="1"/>
  <c r="CQ951" i="1" s="1"/>
  <c r="CB947" i="1"/>
  <c r="CQ947" i="1" s="1"/>
  <c r="CB943" i="1"/>
  <c r="CQ943" i="1" s="1"/>
  <c r="CB939" i="1"/>
  <c r="CQ939" i="1" s="1"/>
  <c r="CB935" i="1"/>
  <c r="CQ935" i="1" s="1"/>
  <c r="CB931" i="1"/>
  <c r="CQ931" i="1" s="1"/>
  <c r="CB927" i="1"/>
  <c r="CQ927" i="1" s="1"/>
  <c r="CB923" i="1"/>
  <c r="CQ923" i="1" s="1"/>
  <c r="CB919" i="1"/>
  <c r="CQ919" i="1" s="1"/>
  <c r="CB915" i="1"/>
  <c r="CQ915" i="1" s="1"/>
  <c r="CB911" i="1"/>
  <c r="CQ911" i="1" s="1"/>
  <c r="CB907" i="1"/>
  <c r="CQ907" i="1" s="1"/>
  <c r="CB903" i="1"/>
  <c r="CQ903" i="1" s="1"/>
  <c r="CB899" i="1"/>
  <c r="CQ899" i="1" s="1"/>
  <c r="CB895" i="1"/>
  <c r="CQ895" i="1" s="1"/>
  <c r="CB891" i="1"/>
  <c r="CQ891" i="1" s="1"/>
  <c r="CB887" i="1"/>
  <c r="CQ887" i="1" s="1"/>
  <c r="CB883" i="1"/>
  <c r="CQ883" i="1" s="1"/>
  <c r="CB879" i="1"/>
  <c r="CQ879" i="1" s="1"/>
  <c r="CB875" i="1"/>
  <c r="CQ875" i="1" s="1"/>
  <c r="CB871" i="1"/>
  <c r="CQ871" i="1" s="1"/>
  <c r="CB867" i="1"/>
  <c r="CQ867" i="1" s="1"/>
  <c r="CB863" i="1"/>
  <c r="CQ863" i="1" s="1"/>
  <c r="CB859" i="1"/>
  <c r="CQ859" i="1" s="1"/>
  <c r="CB855" i="1"/>
  <c r="CQ855" i="1" s="1"/>
  <c r="CB851" i="1"/>
  <c r="CQ851" i="1" s="1"/>
  <c r="CB847" i="1"/>
  <c r="CQ847" i="1" s="1"/>
  <c r="CB843" i="1"/>
  <c r="CQ843" i="1" s="1"/>
  <c r="CB839" i="1"/>
  <c r="CQ839" i="1" s="1"/>
  <c r="CB835" i="1"/>
  <c r="CQ835" i="1" s="1"/>
  <c r="CB831" i="1"/>
  <c r="CQ831" i="1" s="1"/>
  <c r="CB827" i="1"/>
  <c r="CQ827" i="1" s="1"/>
  <c r="CB823" i="1"/>
  <c r="CQ823" i="1" s="1"/>
  <c r="CB819" i="1"/>
  <c r="CQ819" i="1" s="1"/>
  <c r="CB815" i="1"/>
  <c r="CQ815" i="1" s="1"/>
  <c r="CB811" i="1"/>
  <c r="CQ811" i="1" s="1"/>
  <c r="CB807" i="1"/>
  <c r="CQ807" i="1" s="1"/>
  <c r="CB803" i="1"/>
  <c r="CQ803" i="1" s="1"/>
  <c r="CB799" i="1"/>
  <c r="CQ799" i="1" s="1"/>
  <c r="CB795" i="1"/>
  <c r="CQ795" i="1" s="1"/>
  <c r="CB791" i="1"/>
  <c r="CQ791" i="1" s="1"/>
  <c r="CB787" i="1"/>
  <c r="CQ787" i="1" s="1"/>
  <c r="CB783" i="1"/>
  <c r="CQ783" i="1" s="1"/>
  <c r="CB779" i="1"/>
  <c r="CQ779" i="1" s="1"/>
  <c r="CB775" i="1"/>
  <c r="CQ775" i="1" s="1"/>
  <c r="CB771" i="1"/>
  <c r="CQ771" i="1" s="1"/>
  <c r="CB767" i="1"/>
  <c r="CQ767" i="1" s="1"/>
  <c r="CB763" i="1"/>
  <c r="CQ763" i="1" s="1"/>
  <c r="CB759" i="1"/>
  <c r="CQ759" i="1" s="1"/>
  <c r="CB755" i="1"/>
  <c r="CQ755" i="1" s="1"/>
  <c r="CB751" i="1"/>
  <c r="CQ751" i="1" s="1"/>
  <c r="CB747" i="1"/>
  <c r="CQ747" i="1" s="1"/>
  <c r="CB743" i="1"/>
  <c r="CQ743" i="1" s="1"/>
  <c r="CB739" i="1"/>
  <c r="CQ739" i="1" s="1"/>
  <c r="CB735" i="1"/>
  <c r="CQ735" i="1" s="1"/>
  <c r="CB731" i="1"/>
  <c r="CQ731" i="1" s="1"/>
  <c r="CB727" i="1"/>
  <c r="CQ727" i="1" s="1"/>
  <c r="CB723" i="1"/>
  <c r="CQ723" i="1" s="1"/>
  <c r="CB719" i="1"/>
  <c r="CQ719" i="1" s="1"/>
  <c r="CB715" i="1"/>
  <c r="CQ715" i="1" s="1"/>
  <c r="CB711" i="1"/>
  <c r="CQ711" i="1" s="1"/>
  <c r="CB707" i="1"/>
  <c r="CQ707" i="1" s="1"/>
  <c r="CB703" i="1"/>
  <c r="CQ703" i="1" s="1"/>
  <c r="CB699" i="1"/>
  <c r="CQ699" i="1" s="1"/>
  <c r="CB695" i="1"/>
  <c r="CQ695" i="1" s="1"/>
  <c r="CB691" i="1"/>
  <c r="CQ691" i="1" s="1"/>
  <c r="CB687" i="1"/>
  <c r="CQ687" i="1" s="1"/>
  <c r="CB683" i="1"/>
  <c r="CQ683" i="1" s="1"/>
  <c r="CB679" i="1"/>
  <c r="CQ679" i="1" s="1"/>
  <c r="CB675" i="1"/>
  <c r="CQ675" i="1" s="1"/>
  <c r="CB671" i="1"/>
  <c r="CQ671" i="1" s="1"/>
  <c r="CB667" i="1"/>
  <c r="CQ667" i="1" s="1"/>
  <c r="CB663" i="1"/>
  <c r="CQ663" i="1" s="1"/>
  <c r="CB659" i="1"/>
  <c r="CQ659" i="1" s="1"/>
  <c r="CB655" i="1"/>
  <c r="CQ655" i="1" s="1"/>
  <c r="CB651" i="1"/>
  <c r="CQ651" i="1" s="1"/>
  <c r="CB647" i="1"/>
  <c r="CQ647" i="1" s="1"/>
  <c r="CB643" i="1"/>
  <c r="CQ643" i="1" s="1"/>
  <c r="CB639" i="1"/>
  <c r="CQ639" i="1" s="1"/>
  <c r="CB635" i="1"/>
  <c r="CQ635" i="1" s="1"/>
  <c r="CB631" i="1"/>
  <c r="CQ631" i="1" s="1"/>
  <c r="CB627" i="1"/>
  <c r="CQ627" i="1" s="1"/>
  <c r="CB623" i="1"/>
  <c r="CQ623" i="1" s="1"/>
  <c r="CB619" i="1"/>
  <c r="CQ619" i="1" s="1"/>
  <c r="CB615" i="1"/>
  <c r="CQ615" i="1" s="1"/>
  <c r="CB611" i="1"/>
  <c r="CQ611" i="1" s="1"/>
  <c r="CB607" i="1"/>
  <c r="CQ607" i="1" s="1"/>
  <c r="CB603" i="1"/>
  <c r="CQ603" i="1" s="1"/>
  <c r="CB599" i="1"/>
  <c r="CQ599" i="1" s="1"/>
  <c r="CB595" i="1"/>
  <c r="CQ595" i="1" s="1"/>
  <c r="CB591" i="1"/>
  <c r="CQ591" i="1" s="1"/>
  <c r="CB587" i="1"/>
  <c r="CQ587" i="1" s="1"/>
  <c r="CB583" i="1"/>
  <c r="CQ583" i="1" s="1"/>
  <c r="CB579" i="1"/>
  <c r="CQ579" i="1" s="1"/>
  <c r="CB575" i="1"/>
  <c r="CQ575" i="1" s="1"/>
  <c r="CB571" i="1"/>
  <c r="CQ571" i="1" s="1"/>
  <c r="CB567" i="1"/>
  <c r="CQ567" i="1" s="1"/>
  <c r="CB563" i="1"/>
  <c r="CQ563" i="1" s="1"/>
  <c r="CB559" i="1"/>
  <c r="CQ559" i="1" s="1"/>
  <c r="CB555" i="1"/>
  <c r="CQ555" i="1" s="1"/>
  <c r="CB551" i="1"/>
  <c r="CQ551" i="1" s="1"/>
  <c r="CB547" i="1"/>
  <c r="CQ547" i="1" s="1"/>
  <c r="CB543" i="1"/>
  <c r="CQ543" i="1" s="1"/>
  <c r="CB539" i="1"/>
  <c r="CQ539" i="1" s="1"/>
  <c r="CB535" i="1"/>
  <c r="CQ535" i="1" s="1"/>
  <c r="CB531" i="1"/>
  <c r="CQ531" i="1" s="1"/>
  <c r="CB527" i="1"/>
  <c r="CQ527" i="1" s="1"/>
  <c r="CB523" i="1"/>
  <c r="CQ523" i="1" s="1"/>
  <c r="CB519" i="1"/>
  <c r="CQ519" i="1" s="1"/>
  <c r="CB515" i="1"/>
  <c r="CQ515" i="1" s="1"/>
  <c r="CB511" i="1"/>
  <c r="CQ511" i="1" s="1"/>
  <c r="CB507" i="1"/>
  <c r="CQ507" i="1" s="1"/>
  <c r="CB503" i="1"/>
  <c r="CQ503" i="1" s="1"/>
  <c r="CB499" i="1"/>
  <c r="CQ499" i="1" s="1"/>
  <c r="CB495" i="1"/>
  <c r="CQ495" i="1" s="1"/>
  <c r="CB491" i="1"/>
  <c r="CQ491" i="1" s="1"/>
  <c r="CB487" i="1"/>
  <c r="CQ487" i="1" s="1"/>
  <c r="CB483" i="1"/>
  <c r="CQ483" i="1" s="1"/>
  <c r="CB479" i="1"/>
  <c r="CQ479" i="1" s="1"/>
  <c r="CB475" i="1"/>
  <c r="CQ475" i="1" s="1"/>
  <c r="CB471" i="1"/>
  <c r="CQ471" i="1" s="1"/>
  <c r="CB467" i="1"/>
  <c r="CQ467" i="1" s="1"/>
  <c r="CB463" i="1"/>
  <c r="CQ463" i="1" s="1"/>
  <c r="CB459" i="1"/>
  <c r="CQ459" i="1" s="1"/>
  <c r="CB455" i="1"/>
  <c r="CQ455" i="1" s="1"/>
  <c r="CB451" i="1"/>
  <c r="CQ451" i="1" s="1"/>
  <c r="CB447" i="1"/>
  <c r="CQ447" i="1" s="1"/>
  <c r="CB443" i="1"/>
  <c r="CQ443" i="1" s="1"/>
  <c r="CB439" i="1"/>
  <c r="CQ439" i="1" s="1"/>
  <c r="CB435" i="1"/>
  <c r="CQ435" i="1" s="1"/>
  <c r="CB431" i="1"/>
  <c r="CQ431" i="1" s="1"/>
  <c r="CB427" i="1"/>
  <c r="CQ427" i="1" s="1"/>
  <c r="CB423" i="1"/>
  <c r="CQ423" i="1" s="1"/>
  <c r="CB419" i="1"/>
  <c r="CQ419" i="1" s="1"/>
  <c r="CB415" i="1"/>
  <c r="CQ415" i="1" s="1"/>
  <c r="CB411" i="1"/>
  <c r="CQ411" i="1" s="1"/>
  <c r="CB407" i="1"/>
  <c r="CQ407" i="1" s="1"/>
  <c r="CB403" i="1"/>
  <c r="CQ403" i="1" s="1"/>
  <c r="CB399" i="1"/>
  <c r="CQ399" i="1" s="1"/>
  <c r="CB395" i="1"/>
  <c r="CQ395" i="1" s="1"/>
  <c r="CB391" i="1"/>
  <c r="CQ391" i="1" s="1"/>
  <c r="CB387" i="1"/>
  <c r="CQ387" i="1" s="1"/>
  <c r="CB383" i="1"/>
  <c r="CQ383" i="1" s="1"/>
  <c r="CB379" i="1"/>
  <c r="CQ379" i="1" s="1"/>
  <c r="CB375" i="1"/>
  <c r="CQ375" i="1" s="1"/>
  <c r="CB371" i="1"/>
  <c r="CQ371" i="1" s="1"/>
  <c r="CB367" i="1"/>
  <c r="CQ367" i="1" s="1"/>
  <c r="CB363" i="1"/>
  <c r="CQ363" i="1" s="1"/>
  <c r="CB359" i="1"/>
  <c r="CQ359" i="1" s="1"/>
  <c r="CB355" i="1"/>
  <c r="CQ355" i="1" s="1"/>
  <c r="CB351" i="1"/>
  <c r="CQ351" i="1" s="1"/>
  <c r="CB347" i="1"/>
  <c r="CQ347" i="1" s="1"/>
  <c r="CB343" i="1"/>
  <c r="CQ343" i="1" s="1"/>
  <c r="CB339" i="1"/>
  <c r="CQ339" i="1" s="1"/>
  <c r="CB335" i="1"/>
  <c r="CQ335" i="1" s="1"/>
  <c r="CB331" i="1"/>
  <c r="CQ331" i="1" s="1"/>
  <c r="CB327" i="1"/>
  <c r="CQ327" i="1" s="1"/>
  <c r="CB323" i="1"/>
  <c r="CQ323" i="1" s="1"/>
  <c r="CB319" i="1"/>
  <c r="CQ319" i="1" s="1"/>
  <c r="CB315" i="1"/>
  <c r="CQ315" i="1" s="1"/>
  <c r="CB311" i="1"/>
  <c r="CQ311" i="1" s="1"/>
  <c r="CB307" i="1"/>
  <c r="CQ307" i="1" s="1"/>
  <c r="CB303" i="1"/>
  <c r="CQ303" i="1" s="1"/>
  <c r="CB299" i="1"/>
  <c r="CQ299" i="1" s="1"/>
  <c r="CB295" i="1"/>
  <c r="CQ295" i="1" s="1"/>
  <c r="CB291" i="1"/>
  <c r="CQ291" i="1" s="1"/>
  <c r="CB287" i="1"/>
  <c r="CQ287" i="1" s="1"/>
  <c r="CB283" i="1"/>
  <c r="CQ283" i="1" s="1"/>
  <c r="CB279" i="1"/>
  <c r="CQ279" i="1" s="1"/>
  <c r="CB275" i="1"/>
  <c r="CQ275" i="1" s="1"/>
  <c r="CB271" i="1"/>
  <c r="CQ271" i="1" s="1"/>
  <c r="CB267" i="1"/>
  <c r="CQ267" i="1" s="1"/>
  <c r="CB263" i="1"/>
  <c r="CQ263" i="1" s="1"/>
  <c r="CB259" i="1"/>
  <c r="CQ259" i="1" s="1"/>
  <c r="CB255" i="1"/>
  <c r="CQ255" i="1" s="1"/>
  <c r="CB251" i="1"/>
  <c r="CQ251" i="1" s="1"/>
  <c r="CB247" i="1"/>
  <c r="CQ247" i="1" s="1"/>
  <c r="CB243" i="1"/>
  <c r="CQ243" i="1" s="1"/>
  <c r="CB239" i="1"/>
  <c r="CQ239" i="1" s="1"/>
  <c r="CB235" i="1"/>
  <c r="CQ235" i="1" s="1"/>
  <c r="CB231" i="1"/>
  <c r="CQ231" i="1" s="1"/>
  <c r="CB226" i="1"/>
  <c r="CQ226" i="1" s="1"/>
  <c r="CB221" i="1"/>
  <c r="CQ221" i="1" s="1"/>
  <c r="CB217" i="1"/>
  <c r="CQ217" i="1" s="1"/>
  <c r="CB213" i="1"/>
  <c r="CQ213" i="1" s="1"/>
  <c r="CB209" i="1"/>
  <c r="CQ209" i="1" s="1"/>
  <c r="CB205" i="1"/>
  <c r="CQ205" i="1" s="1"/>
  <c r="CB201" i="1"/>
  <c r="CQ201" i="1" s="1"/>
  <c r="CB197" i="1"/>
  <c r="CQ197" i="1" s="1"/>
  <c r="CB193" i="1"/>
  <c r="CQ193" i="1" s="1"/>
  <c r="CB189" i="1"/>
  <c r="CQ189" i="1" s="1"/>
  <c r="CB185" i="1"/>
  <c r="CQ185" i="1" s="1"/>
  <c r="CB181" i="1"/>
  <c r="CQ181" i="1" s="1"/>
  <c r="CB177" i="1"/>
  <c r="CQ177" i="1" s="1"/>
  <c r="CB173" i="1"/>
  <c r="CQ173" i="1" s="1"/>
  <c r="CB169" i="1"/>
  <c r="CQ169" i="1" s="1"/>
  <c r="CB165" i="1"/>
  <c r="CQ165" i="1" s="1"/>
  <c r="CB161" i="1"/>
  <c r="CQ161" i="1" s="1"/>
  <c r="CB157" i="1"/>
  <c r="CQ157" i="1" s="1"/>
  <c r="CB153" i="1"/>
  <c r="CQ153" i="1" s="1"/>
  <c r="CB149" i="1"/>
  <c r="CQ149" i="1" s="1"/>
  <c r="CB145" i="1"/>
  <c r="CQ145" i="1" s="1"/>
  <c r="CB141" i="1"/>
  <c r="CQ141" i="1" s="1"/>
  <c r="CB137" i="1"/>
  <c r="CQ137" i="1" s="1"/>
  <c r="CB133" i="1"/>
  <c r="CQ133" i="1" s="1"/>
  <c r="CB129" i="1"/>
  <c r="CQ129" i="1" s="1"/>
  <c r="CB125" i="1"/>
  <c r="CQ125" i="1" s="1"/>
  <c r="CB121" i="1"/>
  <c r="CQ121" i="1" s="1"/>
  <c r="CB117" i="1"/>
  <c r="CQ117" i="1" s="1"/>
  <c r="CB113" i="1"/>
  <c r="CQ113" i="1" s="1"/>
  <c r="CB109" i="1"/>
  <c r="CQ109" i="1" s="1"/>
  <c r="CB105" i="1"/>
  <c r="CQ105" i="1" s="1"/>
  <c r="CB101" i="1"/>
  <c r="CQ101" i="1" s="1"/>
  <c r="CB97" i="1"/>
  <c r="CQ97" i="1" s="1"/>
  <c r="CB93" i="1"/>
  <c r="CQ93" i="1" s="1"/>
  <c r="CB89" i="1"/>
  <c r="CQ89" i="1" s="1"/>
  <c r="CB85" i="1"/>
  <c r="CQ85" i="1" s="1"/>
  <c r="CB81" i="1"/>
  <c r="CQ81" i="1" s="1"/>
  <c r="CB77" i="1"/>
  <c r="CQ77" i="1" s="1"/>
  <c r="CB73" i="1"/>
  <c r="CQ73" i="1" s="1"/>
  <c r="CB69" i="1"/>
  <c r="CQ69" i="1" s="1"/>
  <c r="CB65" i="1"/>
  <c r="CQ65" i="1" s="1"/>
  <c r="CB61" i="1"/>
  <c r="CQ61" i="1" s="1"/>
  <c r="CB57" i="1"/>
  <c r="CQ57" i="1" s="1"/>
  <c r="CB53" i="1"/>
  <c r="CQ53" i="1" s="1"/>
  <c r="CB49" i="1"/>
  <c r="CQ49" i="1" s="1"/>
  <c r="CB45" i="1"/>
  <c r="CQ45" i="1" s="1"/>
  <c r="CB41" i="1"/>
  <c r="CQ41" i="1" s="1"/>
  <c r="CB37" i="1"/>
  <c r="CQ37" i="1" s="1"/>
  <c r="CB33" i="1"/>
  <c r="CQ33" i="1" s="1"/>
  <c r="CB29" i="1"/>
  <c r="CQ29" i="1" s="1"/>
  <c r="CB25" i="1"/>
  <c r="CQ25" i="1" s="1"/>
  <c r="CB21" i="1"/>
  <c r="CQ21" i="1" s="1"/>
  <c r="CB17" i="1"/>
  <c r="CQ17" i="1" s="1"/>
  <c r="BC1632" i="1"/>
  <c r="CC1632" i="1" s="1"/>
  <c r="CR1632" i="1" s="1"/>
  <c r="BC1628" i="1"/>
  <c r="CC1628" i="1" s="1"/>
  <c r="CR1628" i="1" s="1"/>
  <c r="BC1624" i="1"/>
  <c r="CC1624" i="1" s="1"/>
  <c r="CR1624" i="1" s="1"/>
  <c r="BC1620" i="1"/>
  <c r="CC1620" i="1" s="1"/>
  <c r="CR1620" i="1" s="1"/>
  <c r="BC1616" i="1"/>
  <c r="CC1616" i="1" s="1"/>
  <c r="CR1616" i="1" s="1"/>
  <c r="BC1612" i="1"/>
  <c r="CC1612" i="1" s="1"/>
  <c r="CR1612" i="1" s="1"/>
  <c r="BC1608" i="1"/>
  <c r="CC1608" i="1" s="1"/>
  <c r="CR1608" i="1" s="1"/>
  <c r="BC1604" i="1"/>
  <c r="CC1604" i="1" s="1"/>
  <c r="CR1604" i="1" s="1"/>
  <c r="BC1600" i="1"/>
  <c r="CC1600" i="1" s="1"/>
  <c r="CR1600" i="1" s="1"/>
  <c r="BC1596" i="1"/>
  <c r="CC1596" i="1" s="1"/>
  <c r="CR1596" i="1" s="1"/>
  <c r="BC1592" i="1"/>
  <c r="CC1592" i="1" s="1"/>
  <c r="CR1592" i="1" s="1"/>
  <c r="BC1588" i="1"/>
  <c r="CC1588" i="1" s="1"/>
  <c r="CR1588" i="1" s="1"/>
  <c r="BC1584" i="1"/>
  <c r="CC1584" i="1" s="1"/>
  <c r="CR1584" i="1" s="1"/>
  <c r="BC1580" i="1"/>
  <c r="CC1580" i="1" s="1"/>
  <c r="CR1580" i="1" s="1"/>
  <c r="BC1576" i="1"/>
  <c r="CC1576" i="1" s="1"/>
  <c r="CR1576" i="1" s="1"/>
  <c r="BC1572" i="1"/>
  <c r="CC1572" i="1" s="1"/>
  <c r="CR1572" i="1" s="1"/>
  <c r="BC1568" i="1"/>
  <c r="CC1568" i="1" s="1"/>
  <c r="CR1568" i="1" s="1"/>
  <c r="BC1564" i="1"/>
  <c r="CC1564" i="1" s="1"/>
  <c r="CR1564" i="1" s="1"/>
  <c r="BC1560" i="1"/>
  <c r="CC1560" i="1" s="1"/>
  <c r="CR1560" i="1" s="1"/>
  <c r="BC1556" i="1"/>
  <c r="CC1556" i="1" s="1"/>
  <c r="CR1556" i="1" s="1"/>
  <c r="BC1552" i="1"/>
  <c r="CC1552" i="1" s="1"/>
  <c r="CR1552" i="1" s="1"/>
  <c r="BC1548" i="1"/>
  <c r="CC1548" i="1" s="1"/>
  <c r="CR1548" i="1" s="1"/>
  <c r="BC1544" i="1"/>
  <c r="CC1544" i="1" s="1"/>
  <c r="CR1544" i="1" s="1"/>
  <c r="BC1540" i="1"/>
  <c r="CC1540" i="1" s="1"/>
  <c r="CR1540" i="1" s="1"/>
  <c r="BC1536" i="1"/>
  <c r="CC1536" i="1" s="1"/>
  <c r="CR1536" i="1" s="1"/>
  <c r="BC1532" i="1"/>
  <c r="CC1532" i="1" s="1"/>
  <c r="CR1532" i="1" s="1"/>
  <c r="BC1528" i="1"/>
  <c r="CC1528" i="1" s="1"/>
  <c r="CR1528" i="1" s="1"/>
  <c r="BC1524" i="1"/>
  <c r="CC1524" i="1" s="1"/>
  <c r="CR1524" i="1" s="1"/>
  <c r="BC1520" i="1"/>
  <c r="CC1520" i="1" s="1"/>
  <c r="CR1520" i="1" s="1"/>
  <c r="BC1516" i="1"/>
  <c r="CC1516" i="1" s="1"/>
  <c r="CR1516" i="1" s="1"/>
  <c r="BC1512" i="1"/>
  <c r="CC1512" i="1" s="1"/>
  <c r="CR1512" i="1" s="1"/>
  <c r="BC1508" i="1"/>
  <c r="CC1508" i="1" s="1"/>
  <c r="CR1508" i="1" s="1"/>
  <c r="BC1504" i="1"/>
  <c r="CC1504" i="1" s="1"/>
  <c r="CR1504" i="1" s="1"/>
  <c r="BC1500" i="1"/>
  <c r="CC1500" i="1" s="1"/>
  <c r="CR1500" i="1" s="1"/>
  <c r="BC1496" i="1"/>
  <c r="CC1496" i="1" s="1"/>
  <c r="CR1496" i="1" s="1"/>
  <c r="BC1492" i="1"/>
  <c r="CC1492" i="1" s="1"/>
  <c r="CR1492" i="1" s="1"/>
  <c r="BC1488" i="1"/>
  <c r="CC1488" i="1" s="1"/>
  <c r="CR1488" i="1" s="1"/>
  <c r="BC1484" i="1"/>
  <c r="CC1484" i="1" s="1"/>
  <c r="CR1484" i="1" s="1"/>
  <c r="BC1480" i="1"/>
  <c r="CC1480" i="1" s="1"/>
  <c r="CR1480" i="1" s="1"/>
  <c r="BC1476" i="1"/>
  <c r="CC1476" i="1" s="1"/>
  <c r="CR1476" i="1" s="1"/>
  <c r="BC1472" i="1"/>
  <c r="CC1472" i="1" s="1"/>
  <c r="CR1472" i="1" s="1"/>
  <c r="BC1468" i="1"/>
  <c r="CC1468" i="1" s="1"/>
  <c r="CR1468" i="1" s="1"/>
  <c r="BC1464" i="1"/>
  <c r="CC1464" i="1" s="1"/>
  <c r="CR1464" i="1" s="1"/>
  <c r="BC1460" i="1"/>
  <c r="CC1460" i="1" s="1"/>
  <c r="CR1460" i="1" s="1"/>
  <c r="BC1456" i="1"/>
  <c r="CC1456" i="1" s="1"/>
  <c r="CR1456" i="1" s="1"/>
  <c r="BC1452" i="1"/>
  <c r="CC1452" i="1" s="1"/>
  <c r="CR1452" i="1" s="1"/>
  <c r="BC1448" i="1"/>
  <c r="CC1448" i="1" s="1"/>
  <c r="CR1448" i="1" s="1"/>
  <c r="BC1444" i="1"/>
  <c r="CC1444" i="1" s="1"/>
  <c r="CR1444" i="1" s="1"/>
  <c r="BC1440" i="1"/>
  <c r="CC1440" i="1" s="1"/>
  <c r="CR1440" i="1" s="1"/>
  <c r="BC1436" i="1"/>
  <c r="CC1436" i="1" s="1"/>
  <c r="CR1436" i="1" s="1"/>
  <c r="BC1432" i="1"/>
  <c r="CC1432" i="1" s="1"/>
  <c r="CR1432" i="1" s="1"/>
  <c r="BC1428" i="1"/>
  <c r="CC1428" i="1" s="1"/>
  <c r="CR1428" i="1" s="1"/>
  <c r="BC1424" i="1"/>
  <c r="CC1424" i="1" s="1"/>
  <c r="CR1424" i="1" s="1"/>
  <c r="BC1420" i="1"/>
  <c r="CC1420" i="1" s="1"/>
  <c r="CR1420" i="1" s="1"/>
  <c r="BC1416" i="1"/>
  <c r="CC1416" i="1" s="1"/>
  <c r="CR1416" i="1" s="1"/>
  <c r="BC1412" i="1"/>
  <c r="CC1412" i="1" s="1"/>
  <c r="CR1412" i="1" s="1"/>
  <c r="BC1408" i="1"/>
  <c r="CC1408" i="1" s="1"/>
  <c r="CR1408" i="1" s="1"/>
  <c r="BC1404" i="1"/>
  <c r="CC1404" i="1" s="1"/>
  <c r="CR1404" i="1" s="1"/>
  <c r="BC1400" i="1"/>
  <c r="CC1400" i="1" s="1"/>
  <c r="CR1400" i="1" s="1"/>
  <c r="BC1396" i="1"/>
  <c r="CC1396" i="1" s="1"/>
  <c r="CR1396" i="1" s="1"/>
  <c r="BC1392" i="1"/>
  <c r="CC1392" i="1" s="1"/>
  <c r="CR1392" i="1" s="1"/>
  <c r="BC1388" i="1"/>
  <c r="CC1388" i="1" s="1"/>
  <c r="CR1388" i="1" s="1"/>
  <c r="BC1384" i="1"/>
  <c r="CC1384" i="1" s="1"/>
  <c r="CR1384" i="1" s="1"/>
  <c r="BC1380" i="1"/>
  <c r="CC1380" i="1" s="1"/>
  <c r="CR1380" i="1" s="1"/>
  <c r="BC1376" i="1"/>
  <c r="CC1376" i="1" s="1"/>
  <c r="CR1376" i="1" s="1"/>
  <c r="BC1372" i="1"/>
  <c r="CC1372" i="1" s="1"/>
  <c r="CR1372" i="1" s="1"/>
  <c r="BC1368" i="1"/>
  <c r="CC1368" i="1" s="1"/>
  <c r="CR1368" i="1" s="1"/>
  <c r="BC1364" i="1"/>
  <c r="CC1364" i="1" s="1"/>
  <c r="CR1364" i="1" s="1"/>
  <c r="BC1360" i="1"/>
  <c r="CC1360" i="1" s="1"/>
  <c r="CR1360" i="1" s="1"/>
  <c r="BC1356" i="1"/>
  <c r="CC1356" i="1" s="1"/>
  <c r="CR1356" i="1" s="1"/>
  <c r="BC1352" i="1"/>
  <c r="CC1352" i="1" s="1"/>
  <c r="CR1352" i="1" s="1"/>
  <c r="BC1348" i="1"/>
  <c r="CC1348" i="1" s="1"/>
  <c r="CR1348" i="1" s="1"/>
  <c r="BC1344" i="1"/>
  <c r="CC1344" i="1" s="1"/>
  <c r="CR1344" i="1" s="1"/>
  <c r="BC1340" i="1"/>
  <c r="CC1340" i="1" s="1"/>
  <c r="CR1340" i="1" s="1"/>
  <c r="BC1336" i="1"/>
  <c r="CC1336" i="1" s="1"/>
  <c r="CR1336" i="1" s="1"/>
  <c r="BC1332" i="1"/>
  <c r="CC1332" i="1" s="1"/>
  <c r="CR1332" i="1" s="1"/>
  <c r="BC1328" i="1"/>
  <c r="CC1328" i="1" s="1"/>
  <c r="CR1328" i="1" s="1"/>
  <c r="BC1324" i="1"/>
  <c r="CC1324" i="1" s="1"/>
  <c r="CR1324" i="1" s="1"/>
  <c r="BC1320" i="1"/>
  <c r="CC1320" i="1" s="1"/>
  <c r="CR1320" i="1" s="1"/>
  <c r="BC1316" i="1"/>
  <c r="CC1316" i="1" s="1"/>
  <c r="CR1316" i="1" s="1"/>
  <c r="BC1312" i="1"/>
  <c r="CC1312" i="1" s="1"/>
  <c r="CR1312" i="1" s="1"/>
  <c r="BC1308" i="1"/>
  <c r="CC1308" i="1" s="1"/>
  <c r="CR1308" i="1" s="1"/>
  <c r="BC1304" i="1"/>
  <c r="CC1304" i="1" s="1"/>
  <c r="CR1304" i="1" s="1"/>
  <c r="BC1300" i="1"/>
  <c r="CC1300" i="1" s="1"/>
  <c r="CR1300" i="1" s="1"/>
  <c r="BC1296" i="1"/>
  <c r="CC1296" i="1" s="1"/>
  <c r="CR1296" i="1" s="1"/>
  <c r="BC1292" i="1"/>
  <c r="CC1292" i="1" s="1"/>
  <c r="CR1292" i="1" s="1"/>
  <c r="BC1288" i="1"/>
  <c r="CC1288" i="1" s="1"/>
  <c r="CR1288" i="1" s="1"/>
  <c r="BC1284" i="1"/>
  <c r="CC1284" i="1" s="1"/>
  <c r="CR1284" i="1" s="1"/>
  <c r="BC1280" i="1"/>
  <c r="CC1280" i="1" s="1"/>
  <c r="CR1280" i="1" s="1"/>
  <c r="BC1276" i="1"/>
  <c r="CC1276" i="1" s="1"/>
  <c r="CR1276" i="1" s="1"/>
  <c r="BC1272" i="1"/>
  <c r="CC1272" i="1" s="1"/>
  <c r="CR1272" i="1" s="1"/>
  <c r="BC1268" i="1"/>
  <c r="CC1268" i="1" s="1"/>
  <c r="CR1268" i="1" s="1"/>
  <c r="BC1264" i="1"/>
  <c r="CC1264" i="1" s="1"/>
  <c r="CR1264" i="1" s="1"/>
  <c r="BC1260" i="1"/>
  <c r="CC1260" i="1" s="1"/>
  <c r="CR1260" i="1" s="1"/>
  <c r="BC1256" i="1"/>
  <c r="CC1256" i="1" s="1"/>
  <c r="CR1256" i="1" s="1"/>
  <c r="BC1252" i="1"/>
  <c r="CC1252" i="1" s="1"/>
  <c r="CR1252" i="1" s="1"/>
  <c r="BC1248" i="1"/>
  <c r="CC1248" i="1" s="1"/>
  <c r="CR1248" i="1" s="1"/>
  <c r="BC1244" i="1"/>
  <c r="CC1244" i="1" s="1"/>
  <c r="CR1244" i="1" s="1"/>
  <c r="BC1240" i="1"/>
  <c r="CC1240" i="1" s="1"/>
  <c r="CR1240" i="1" s="1"/>
  <c r="BC1236" i="1"/>
  <c r="CC1236" i="1" s="1"/>
  <c r="CR1236" i="1" s="1"/>
  <c r="BC1232" i="1"/>
  <c r="CC1232" i="1" s="1"/>
  <c r="CR1232" i="1" s="1"/>
  <c r="BC1228" i="1"/>
  <c r="CC1228" i="1" s="1"/>
  <c r="CR1228" i="1" s="1"/>
  <c r="BC1224" i="1"/>
  <c r="CC1224" i="1" s="1"/>
  <c r="CR1224" i="1" s="1"/>
  <c r="BC1220" i="1"/>
  <c r="CC1220" i="1" s="1"/>
  <c r="CR1220" i="1" s="1"/>
  <c r="BC1216" i="1"/>
  <c r="CC1216" i="1" s="1"/>
  <c r="CR1216" i="1" s="1"/>
  <c r="BC1212" i="1"/>
  <c r="CC1212" i="1" s="1"/>
  <c r="CR1212" i="1" s="1"/>
  <c r="BC1208" i="1"/>
  <c r="CC1208" i="1" s="1"/>
  <c r="CR1208" i="1" s="1"/>
  <c r="BC1204" i="1"/>
  <c r="CC1204" i="1" s="1"/>
  <c r="CR1204" i="1" s="1"/>
  <c r="BC1200" i="1"/>
  <c r="CC1200" i="1" s="1"/>
  <c r="CR1200" i="1" s="1"/>
  <c r="BC1196" i="1"/>
  <c r="CC1196" i="1" s="1"/>
  <c r="CR1196" i="1" s="1"/>
  <c r="BC1192" i="1"/>
  <c r="CC1192" i="1" s="1"/>
  <c r="CR1192" i="1" s="1"/>
  <c r="BC1188" i="1"/>
  <c r="CC1188" i="1" s="1"/>
  <c r="CR1188" i="1" s="1"/>
  <c r="BC1184" i="1"/>
  <c r="CC1184" i="1" s="1"/>
  <c r="CR1184" i="1" s="1"/>
  <c r="BC1180" i="1"/>
  <c r="CC1180" i="1" s="1"/>
  <c r="CR1180" i="1" s="1"/>
  <c r="BC1176" i="1"/>
  <c r="CC1176" i="1" s="1"/>
  <c r="CR1176" i="1" s="1"/>
  <c r="BC1172" i="1"/>
  <c r="CC1172" i="1" s="1"/>
  <c r="CR1172" i="1" s="1"/>
  <c r="BC1168" i="1"/>
  <c r="CC1168" i="1" s="1"/>
  <c r="CR1168" i="1" s="1"/>
  <c r="BC1164" i="1"/>
  <c r="CC1164" i="1" s="1"/>
  <c r="CR1164" i="1" s="1"/>
  <c r="BC1160" i="1"/>
  <c r="CC1160" i="1" s="1"/>
  <c r="CR1160" i="1" s="1"/>
  <c r="BC1156" i="1"/>
  <c r="CC1156" i="1" s="1"/>
  <c r="CR1156" i="1" s="1"/>
  <c r="BC1152" i="1"/>
  <c r="CC1152" i="1" s="1"/>
  <c r="CR1152" i="1" s="1"/>
  <c r="BC1148" i="1"/>
  <c r="CC1148" i="1" s="1"/>
  <c r="CR1148" i="1" s="1"/>
  <c r="BC1144" i="1"/>
  <c r="CC1144" i="1" s="1"/>
  <c r="CR1144" i="1" s="1"/>
  <c r="BC1140" i="1"/>
  <c r="CC1140" i="1" s="1"/>
  <c r="CR1140" i="1" s="1"/>
  <c r="BC1136" i="1"/>
  <c r="CC1136" i="1" s="1"/>
  <c r="CR1136" i="1" s="1"/>
  <c r="BC1132" i="1"/>
  <c r="CC1132" i="1" s="1"/>
  <c r="CR1132" i="1" s="1"/>
  <c r="BC1128" i="1"/>
  <c r="CC1128" i="1" s="1"/>
  <c r="CR1128" i="1" s="1"/>
  <c r="BC1124" i="1"/>
  <c r="CC1124" i="1" s="1"/>
  <c r="CR1124" i="1" s="1"/>
  <c r="BC1120" i="1"/>
  <c r="CC1120" i="1" s="1"/>
  <c r="CR1120" i="1" s="1"/>
  <c r="BC1116" i="1"/>
  <c r="CC1116" i="1" s="1"/>
  <c r="CR1116" i="1" s="1"/>
  <c r="BC1112" i="1"/>
  <c r="CC1112" i="1" s="1"/>
  <c r="CR1112" i="1" s="1"/>
  <c r="BC1108" i="1"/>
  <c r="CC1108" i="1" s="1"/>
  <c r="CR1108" i="1" s="1"/>
  <c r="BC1104" i="1"/>
  <c r="CC1104" i="1" s="1"/>
  <c r="CR1104" i="1" s="1"/>
  <c r="BC1100" i="1"/>
  <c r="CC1100" i="1" s="1"/>
  <c r="CR1100" i="1" s="1"/>
  <c r="BC1096" i="1"/>
  <c r="CC1096" i="1" s="1"/>
  <c r="CR1096" i="1" s="1"/>
  <c r="BC1092" i="1"/>
  <c r="CC1092" i="1" s="1"/>
  <c r="CR1092" i="1" s="1"/>
  <c r="BC1088" i="1"/>
  <c r="CC1088" i="1" s="1"/>
  <c r="CR1088" i="1" s="1"/>
  <c r="BC1084" i="1"/>
  <c r="CC1084" i="1" s="1"/>
  <c r="CR1084" i="1" s="1"/>
  <c r="BC1080" i="1"/>
  <c r="CC1080" i="1" s="1"/>
  <c r="CR1080" i="1" s="1"/>
  <c r="BC1076" i="1"/>
  <c r="CC1076" i="1" s="1"/>
  <c r="CR1076" i="1" s="1"/>
  <c r="BC1072" i="1"/>
  <c r="CC1072" i="1" s="1"/>
  <c r="CR1072" i="1" s="1"/>
  <c r="BC1068" i="1"/>
  <c r="CC1068" i="1" s="1"/>
  <c r="CR1068" i="1" s="1"/>
  <c r="BC1064" i="1"/>
  <c r="CC1064" i="1" s="1"/>
  <c r="CR1064" i="1" s="1"/>
  <c r="BC1060" i="1"/>
  <c r="CC1060" i="1" s="1"/>
  <c r="CR1060" i="1" s="1"/>
  <c r="BC1056" i="1"/>
  <c r="CC1056" i="1" s="1"/>
  <c r="CR1056" i="1" s="1"/>
  <c r="BC1052" i="1"/>
  <c r="CC1052" i="1" s="1"/>
  <c r="CR1052" i="1" s="1"/>
  <c r="BC1048" i="1"/>
  <c r="CC1048" i="1" s="1"/>
  <c r="CR1048" i="1" s="1"/>
  <c r="BC1044" i="1"/>
  <c r="CC1044" i="1" s="1"/>
  <c r="CR1044" i="1" s="1"/>
  <c r="BC1040" i="1"/>
  <c r="CC1040" i="1" s="1"/>
  <c r="CR1040" i="1" s="1"/>
  <c r="BC1036" i="1"/>
  <c r="CC1036" i="1" s="1"/>
  <c r="CR1036" i="1" s="1"/>
  <c r="BC1032" i="1"/>
  <c r="CC1032" i="1" s="1"/>
  <c r="CR1032" i="1" s="1"/>
  <c r="BC1028" i="1"/>
  <c r="CC1028" i="1" s="1"/>
  <c r="CR1028" i="1" s="1"/>
  <c r="BC1024" i="1"/>
  <c r="CC1024" i="1" s="1"/>
  <c r="CR1024" i="1" s="1"/>
  <c r="BC1020" i="1"/>
  <c r="CC1020" i="1" s="1"/>
  <c r="CR1020" i="1" s="1"/>
  <c r="BC1016" i="1"/>
  <c r="CC1016" i="1" s="1"/>
  <c r="CR1016" i="1" s="1"/>
  <c r="BC1012" i="1"/>
  <c r="CC1012" i="1" s="1"/>
  <c r="CR1012" i="1" s="1"/>
  <c r="BC1008" i="1"/>
  <c r="CC1008" i="1" s="1"/>
  <c r="CR1008" i="1" s="1"/>
  <c r="BC1004" i="1"/>
  <c r="CC1004" i="1" s="1"/>
  <c r="CR1004" i="1" s="1"/>
  <c r="BC1000" i="1"/>
  <c r="CC1000" i="1" s="1"/>
  <c r="CR1000" i="1" s="1"/>
  <c r="BC996" i="1"/>
  <c r="CC996" i="1" s="1"/>
  <c r="CR996" i="1" s="1"/>
  <c r="BC992" i="1"/>
  <c r="CC992" i="1" s="1"/>
  <c r="CR992" i="1" s="1"/>
  <c r="BC988" i="1"/>
  <c r="CC988" i="1" s="1"/>
  <c r="CR988" i="1" s="1"/>
  <c r="BC984" i="1"/>
  <c r="CC984" i="1" s="1"/>
  <c r="CR984" i="1" s="1"/>
  <c r="BC980" i="1"/>
  <c r="CC980" i="1" s="1"/>
  <c r="CR980" i="1" s="1"/>
  <c r="BC976" i="1"/>
  <c r="CC976" i="1" s="1"/>
  <c r="CR976" i="1" s="1"/>
  <c r="BC972" i="1"/>
  <c r="CC972" i="1" s="1"/>
  <c r="CR972" i="1" s="1"/>
  <c r="BC968" i="1"/>
  <c r="CC968" i="1" s="1"/>
  <c r="CR968" i="1" s="1"/>
  <c r="BC964" i="1"/>
  <c r="CC964" i="1" s="1"/>
  <c r="CR964" i="1" s="1"/>
  <c r="BC960" i="1"/>
  <c r="CC960" i="1" s="1"/>
  <c r="CR960" i="1" s="1"/>
  <c r="BC956" i="1"/>
  <c r="CC956" i="1" s="1"/>
  <c r="CR956" i="1" s="1"/>
  <c r="BC952" i="1"/>
  <c r="CC952" i="1" s="1"/>
  <c r="CR952" i="1" s="1"/>
  <c r="BC948" i="1"/>
  <c r="CC948" i="1" s="1"/>
  <c r="CR948" i="1" s="1"/>
  <c r="BC944" i="1"/>
  <c r="CC944" i="1" s="1"/>
  <c r="CR944" i="1" s="1"/>
  <c r="BC940" i="1"/>
  <c r="CC940" i="1" s="1"/>
  <c r="CR940" i="1" s="1"/>
  <c r="BC936" i="1"/>
  <c r="CC936" i="1" s="1"/>
  <c r="CR936" i="1" s="1"/>
  <c r="BC932" i="1"/>
  <c r="CC932" i="1" s="1"/>
  <c r="CR932" i="1" s="1"/>
  <c r="BC928" i="1"/>
  <c r="CC928" i="1" s="1"/>
  <c r="CR928" i="1" s="1"/>
  <c r="BC924" i="1"/>
  <c r="CC924" i="1" s="1"/>
  <c r="CR924" i="1" s="1"/>
  <c r="BC920" i="1"/>
  <c r="CC920" i="1" s="1"/>
  <c r="CR920" i="1" s="1"/>
  <c r="BC916" i="1"/>
  <c r="CC916" i="1" s="1"/>
  <c r="CR916" i="1" s="1"/>
  <c r="BC912" i="1"/>
  <c r="CC912" i="1" s="1"/>
  <c r="CR912" i="1" s="1"/>
  <c r="BC908" i="1"/>
  <c r="CC908" i="1" s="1"/>
  <c r="CR908" i="1" s="1"/>
  <c r="BC904" i="1"/>
  <c r="CC904" i="1" s="1"/>
  <c r="CR904" i="1" s="1"/>
  <c r="BC900" i="1"/>
  <c r="CC900" i="1" s="1"/>
  <c r="CR900" i="1" s="1"/>
  <c r="BC896" i="1"/>
  <c r="CC896" i="1" s="1"/>
  <c r="CR896" i="1" s="1"/>
  <c r="BC892" i="1"/>
  <c r="CC892" i="1" s="1"/>
  <c r="CR892" i="1" s="1"/>
  <c r="BC888" i="1"/>
  <c r="CC888" i="1" s="1"/>
  <c r="CR888" i="1" s="1"/>
  <c r="BC884" i="1"/>
  <c r="CC884" i="1" s="1"/>
  <c r="CR884" i="1" s="1"/>
  <c r="BC880" i="1"/>
  <c r="CC880" i="1" s="1"/>
  <c r="CR880" i="1" s="1"/>
  <c r="BC876" i="1"/>
  <c r="CC876" i="1" s="1"/>
  <c r="CR876" i="1" s="1"/>
  <c r="BC872" i="1"/>
  <c r="CC872" i="1" s="1"/>
  <c r="CR872" i="1" s="1"/>
  <c r="BC868" i="1"/>
  <c r="CC868" i="1" s="1"/>
  <c r="CR868" i="1" s="1"/>
  <c r="BC864" i="1"/>
  <c r="CC864" i="1" s="1"/>
  <c r="CR864" i="1" s="1"/>
  <c r="BC860" i="1"/>
  <c r="CC860" i="1" s="1"/>
  <c r="CR860" i="1" s="1"/>
  <c r="BC856" i="1"/>
  <c r="CC856" i="1" s="1"/>
  <c r="CR856" i="1" s="1"/>
  <c r="BC852" i="1"/>
  <c r="CC852" i="1" s="1"/>
  <c r="CR852" i="1" s="1"/>
  <c r="BC848" i="1"/>
  <c r="CC848" i="1" s="1"/>
  <c r="CR848" i="1" s="1"/>
  <c r="BC844" i="1"/>
  <c r="CC844" i="1" s="1"/>
  <c r="CR844" i="1" s="1"/>
  <c r="BC840" i="1"/>
  <c r="CC840" i="1" s="1"/>
  <c r="CR840" i="1" s="1"/>
  <c r="BC836" i="1"/>
  <c r="CC836" i="1" s="1"/>
  <c r="CR836" i="1" s="1"/>
  <c r="BC832" i="1"/>
  <c r="CC832" i="1" s="1"/>
  <c r="CR832" i="1" s="1"/>
  <c r="BC828" i="1"/>
  <c r="CC828" i="1" s="1"/>
  <c r="CR828" i="1" s="1"/>
  <c r="BC824" i="1"/>
  <c r="CC824" i="1" s="1"/>
  <c r="CR824" i="1" s="1"/>
  <c r="BC820" i="1"/>
  <c r="CC820" i="1" s="1"/>
  <c r="CR820" i="1" s="1"/>
  <c r="BC816" i="1"/>
  <c r="CC816" i="1" s="1"/>
  <c r="CR816" i="1" s="1"/>
  <c r="BC812" i="1"/>
  <c r="CC812" i="1" s="1"/>
  <c r="CR812" i="1" s="1"/>
  <c r="BC808" i="1"/>
  <c r="CC808" i="1" s="1"/>
  <c r="CR808" i="1" s="1"/>
  <c r="BC804" i="1"/>
  <c r="CC804" i="1" s="1"/>
  <c r="CR804" i="1" s="1"/>
  <c r="BC800" i="1"/>
  <c r="CC800" i="1" s="1"/>
  <c r="CR800" i="1" s="1"/>
  <c r="BC796" i="1"/>
  <c r="CC796" i="1" s="1"/>
  <c r="CR796" i="1" s="1"/>
  <c r="BC792" i="1"/>
  <c r="CC792" i="1" s="1"/>
  <c r="CR792" i="1" s="1"/>
  <c r="BC788" i="1"/>
  <c r="CC788" i="1" s="1"/>
  <c r="CR788" i="1" s="1"/>
  <c r="BC784" i="1"/>
  <c r="CC784" i="1" s="1"/>
  <c r="CR784" i="1" s="1"/>
  <c r="BC780" i="1"/>
  <c r="CC780" i="1" s="1"/>
  <c r="CR780" i="1" s="1"/>
  <c r="BC776" i="1"/>
  <c r="CC776" i="1" s="1"/>
  <c r="CR776" i="1" s="1"/>
  <c r="BC772" i="1"/>
  <c r="CC772" i="1" s="1"/>
  <c r="CR772" i="1" s="1"/>
  <c r="BC768" i="1"/>
  <c r="CC768" i="1" s="1"/>
  <c r="CR768" i="1" s="1"/>
  <c r="BC764" i="1"/>
  <c r="CC764" i="1" s="1"/>
  <c r="CR764" i="1" s="1"/>
  <c r="BC760" i="1"/>
  <c r="CC760" i="1" s="1"/>
  <c r="CR760" i="1" s="1"/>
  <c r="BC756" i="1"/>
  <c r="CC756" i="1" s="1"/>
  <c r="CR756" i="1" s="1"/>
  <c r="BC752" i="1"/>
  <c r="CC752" i="1" s="1"/>
  <c r="CR752" i="1" s="1"/>
  <c r="BC748" i="1"/>
  <c r="CC748" i="1" s="1"/>
  <c r="CR748" i="1" s="1"/>
  <c r="BC744" i="1"/>
  <c r="CC744" i="1" s="1"/>
  <c r="CR744" i="1" s="1"/>
  <c r="BC740" i="1"/>
  <c r="CC740" i="1" s="1"/>
  <c r="CR740" i="1" s="1"/>
  <c r="BC736" i="1"/>
  <c r="CC736" i="1" s="1"/>
  <c r="CR736" i="1" s="1"/>
  <c r="BC732" i="1"/>
  <c r="CC732" i="1" s="1"/>
  <c r="CR732" i="1" s="1"/>
  <c r="BC728" i="1"/>
  <c r="CC728" i="1" s="1"/>
  <c r="CR728" i="1" s="1"/>
  <c r="BC724" i="1"/>
  <c r="CC724" i="1" s="1"/>
  <c r="CR724" i="1" s="1"/>
  <c r="BC720" i="1"/>
  <c r="CC720" i="1" s="1"/>
  <c r="CR720" i="1" s="1"/>
  <c r="BC716" i="1"/>
  <c r="CC716" i="1" s="1"/>
  <c r="CR716" i="1" s="1"/>
  <c r="BC712" i="1"/>
  <c r="CC712" i="1" s="1"/>
  <c r="CR712" i="1" s="1"/>
  <c r="BC708" i="1"/>
  <c r="CC708" i="1" s="1"/>
  <c r="CR708" i="1" s="1"/>
  <c r="BC704" i="1"/>
  <c r="CC704" i="1" s="1"/>
  <c r="CR704" i="1" s="1"/>
  <c r="BC700" i="1"/>
  <c r="CC700" i="1" s="1"/>
  <c r="CR700" i="1" s="1"/>
  <c r="BC696" i="1"/>
  <c r="CC696" i="1" s="1"/>
  <c r="CR696" i="1" s="1"/>
  <c r="BC692" i="1"/>
  <c r="CC692" i="1" s="1"/>
  <c r="CR692" i="1" s="1"/>
  <c r="BC688" i="1"/>
  <c r="CC688" i="1" s="1"/>
  <c r="CR688" i="1" s="1"/>
  <c r="BC684" i="1"/>
  <c r="CC684" i="1" s="1"/>
  <c r="CR684" i="1" s="1"/>
  <c r="BC680" i="1"/>
  <c r="CC680" i="1" s="1"/>
  <c r="CR680" i="1" s="1"/>
  <c r="BC676" i="1"/>
  <c r="CC676" i="1" s="1"/>
  <c r="CR676" i="1" s="1"/>
  <c r="BC672" i="1"/>
  <c r="CC672" i="1" s="1"/>
  <c r="CR672" i="1" s="1"/>
  <c r="BC668" i="1"/>
  <c r="CC668" i="1" s="1"/>
  <c r="CR668" i="1" s="1"/>
  <c r="BC664" i="1"/>
  <c r="CC664" i="1" s="1"/>
  <c r="CR664" i="1" s="1"/>
  <c r="BC660" i="1"/>
  <c r="CC660" i="1" s="1"/>
  <c r="CR660" i="1" s="1"/>
  <c r="BC656" i="1"/>
  <c r="CC656" i="1" s="1"/>
  <c r="CR656" i="1" s="1"/>
  <c r="BC652" i="1"/>
  <c r="CC652" i="1" s="1"/>
  <c r="CR652" i="1" s="1"/>
  <c r="BC648" i="1"/>
  <c r="CC648" i="1" s="1"/>
  <c r="CR648" i="1" s="1"/>
  <c r="BC644" i="1"/>
  <c r="CC644" i="1" s="1"/>
  <c r="CR644" i="1" s="1"/>
  <c r="BC640" i="1"/>
  <c r="CC640" i="1" s="1"/>
  <c r="CR640" i="1" s="1"/>
  <c r="BC636" i="1"/>
  <c r="CC636" i="1" s="1"/>
  <c r="CR636" i="1" s="1"/>
  <c r="BC632" i="1"/>
  <c r="CC632" i="1" s="1"/>
  <c r="CR632" i="1" s="1"/>
  <c r="BC628" i="1"/>
  <c r="CC628" i="1" s="1"/>
  <c r="CR628" i="1" s="1"/>
  <c r="BC624" i="1"/>
  <c r="CC624" i="1" s="1"/>
  <c r="CR624" i="1" s="1"/>
  <c r="BC620" i="1"/>
  <c r="CC620" i="1" s="1"/>
  <c r="CR620" i="1" s="1"/>
  <c r="BC616" i="1"/>
  <c r="CC616" i="1" s="1"/>
  <c r="CR616" i="1" s="1"/>
  <c r="BC612" i="1"/>
  <c r="CC612" i="1" s="1"/>
  <c r="CR612" i="1" s="1"/>
  <c r="BC608" i="1"/>
  <c r="CC608" i="1" s="1"/>
  <c r="CR608" i="1" s="1"/>
  <c r="BC604" i="1"/>
  <c r="CC604" i="1" s="1"/>
  <c r="CR604" i="1" s="1"/>
  <c r="BC600" i="1"/>
  <c r="CC600" i="1" s="1"/>
  <c r="CR600" i="1" s="1"/>
  <c r="BC596" i="1"/>
  <c r="CC596" i="1" s="1"/>
  <c r="CR596" i="1" s="1"/>
  <c r="BC592" i="1"/>
  <c r="CC592" i="1" s="1"/>
  <c r="CR592" i="1" s="1"/>
  <c r="BC588" i="1"/>
  <c r="CC588" i="1" s="1"/>
  <c r="CR588" i="1" s="1"/>
  <c r="BC584" i="1"/>
  <c r="CC584" i="1" s="1"/>
  <c r="CR584" i="1" s="1"/>
  <c r="BC580" i="1"/>
  <c r="CC580" i="1" s="1"/>
  <c r="CR580" i="1" s="1"/>
  <c r="BC576" i="1"/>
  <c r="CC576" i="1" s="1"/>
  <c r="CR576" i="1" s="1"/>
  <c r="BC572" i="1"/>
  <c r="CC572" i="1" s="1"/>
  <c r="CR572" i="1" s="1"/>
  <c r="BC568" i="1"/>
  <c r="CC568" i="1" s="1"/>
  <c r="CR568" i="1" s="1"/>
  <c r="BC564" i="1"/>
  <c r="CC564" i="1" s="1"/>
  <c r="CR564" i="1" s="1"/>
  <c r="BC560" i="1"/>
  <c r="CC560" i="1" s="1"/>
  <c r="CR560" i="1" s="1"/>
  <c r="BC556" i="1"/>
  <c r="CC556" i="1" s="1"/>
  <c r="CR556" i="1" s="1"/>
  <c r="BC552" i="1"/>
  <c r="CC552" i="1" s="1"/>
  <c r="CR552" i="1" s="1"/>
  <c r="BC548" i="1"/>
  <c r="CC548" i="1" s="1"/>
  <c r="CR548" i="1" s="1"/>
  <c r="BC544" i="1"/>
  <c r="CC544" i="1" s="1"/>
  <c r="CR544" i="1" s="1"/>
  <c r="BC540" i="1"/>
  <c r="CC540" i="1" s="1"/>
  <c r="CR540" i="1" s="1"/>
  <c r="BC536" i="1"/>
  <c r="CC536" i="1" s="1"/>
  <c r="CR536" i="1" s="1"/>
  <c r="BC532" i="1"/>
  <c r="CC532" i="1" s="1"/>
  <c r="CR532" i="1" s="1"/>
  <c r="BC528" i="1"/>
  <c r="CC528" i="1" s="1"/>
  <c r="CR528" i="1" s="1"/>
  <c r="BC524" i="1"/>
  <c r="CC524" i="1" s="1"/>
  <c r="CR524" i="1" s="1"/>
  <c r="BC520" i="1"/>
  <c r="CC520" i="1" s="1"/>
  <c r="CR520" i="1" s="1"/>
  <c r="BC516" i="1"/>
  <c r="CC516" i="1" s="1"/>
  <c r="CR516" i="1" s="1"/>
  <c r="BC512" i="1"/>
  <c r="CC512" i="1" s="1"/>
  <c r="CR512" i="1" s="1"/>
  <c r="BC508" i="1"/>
  <c r="CC508" i="1" s="1"/>
  <c r="CR508" i="1" s="1"/>
  <c r="BC504" i="1"/>
  <c r="CC504" i="1" s="1"/>
  <c r="CR504" i="1" s="1"/>
  <c r="BC500" i="1"/>
  <c r="CC500" i="1" s="1"/>
  <c r="CR500" i="1" s="1"/>
  <c r="BC496" i="1"/>
  <c r="CC496" i="1" s="1"/>
  <c r="CR496" i="1" s="1"/>
  <c r="BC492" i="1"/>
  <c r="CC492" i="1" s="1"/>
  <c r="CR492" i="1" s="1"/>
  <c r="BC488" i="1"/>
  <c r="CC488" i="1" s="1"/>
  <c r="CR488" i="1" s="1"/>
  <c r="BC484" i="1"/>
  <c r="CC484" i="1" s="1"/>
  <c r="CR484" i="1" s="1"/>
  <c r="BC480" i="1"/>
  <c r="CC480" i="1" s="1"/>
  <c r="CR480" i="1" s="1"/>
  <c r="BC476" i="1"/>
  <c r="CC476" i="1" s="1"/>
  <c r="CR476" i="1" s="1"/>
  <c r="BC472" i="1"/>
  <c r="CC472" i="1" s="1"/>
  <c r="CR472" i="1" s="1"/>
  <c r="BC468" i="1"/>
  <c r="CC468" i="1" s="1"/>
  <c r="CR468" i="1" s="1"/>
  <c r="BC464" i="1"/>
  <c r="CC464" i="1" s="1"/>
  <c r="CR464" i="1" s="1"/>
  <c r="BC460" i="1"/>
  <c r="CC460" i="1" s="1"/>
  <c r="CR460" i="1" s="1"/>
  <c r="BC456" i="1"/>
  <c r="CC456" i="1" s="1"/>
  <c r="CR456" i="1" s="1"/>
  <c r="BC452" i="1"/>
  <c r="CC452" i="1" s="1"/>
  <c r="CR452" i="1" s="1"/>
  <c r="BC448" i="1"/>
  <c r="CC448" i="1" s="1"/>
  <c r="CR448" i="1" s="1"/>
  <c r="BC444" i="1"/>
  <c r="CC444" i="1" s="1"/>
  <c r="CR444" i="1" s="1"/>
  <c r="BC440" i="1"/>
  <c r="CC440" i="1" s="1"/>
  <c r="CR440" i="1" s="1"/>
  <c r="BC436" i="1"/>
  <c r="CC436" i="1" s="1"/>
  <c r="CR436" i="1" s="1"/>
  <c r="BC432" i="1"/>
  <c r="CC432" i="1" s="1"/>
  <c r="CR432" i="1" s="1"/>
  <c r="BC428" i="1"/>
  <c r="CC428" i="1" s="1"/>
  <c r="CR428" i="1" s="1"/>
  <c r="BC424" i="1"/>
  <c r="CC424" i="1" s="1"/>
  <c r="CR424" i="1" s="1"/>
  <c r="BC420" i="1"/>
  <c r="CC420" i="1" s="1"/>
  <c r="CR420" i="1" s="1"/>
  <c r="BC416" i="1"/>
  <c r="CC416" i="1" s="1"/>
  <c r="CR416" i="1" s="1"/>
  <c r="BC412" i="1"/>
  <c r="CC412" i="1" s="1"/>
  <c r="CR412" i="1" s="1"/>
  <c r="BC408" i="1"/>
  <c r="CC408" i="1" s="1"/>
  <c r="CR408" i="1" s="1"/>
  <c r="BC404" i="1"/>
  <c r="CC404" i="1" s="1"/>
  <c r="CR404" i="1" s="1"/>
  <c r="BC400" i="1"/>
  <c r="CC400" i="1" s="1"/>
  <c r="CR400" i="1" s="1"/>
  <c r="BC396" i="1"/>
  <c r="CC396" i="1" s="1"/>
  <c r="CR396" i="1" s="1"/>
  <c r="BC392" i="1"/>
  <c r="CC392" i="1" s="1"/>
  <c r="CR392" i="1" s="1"/>
  <c r="BC388" i="1"/>
  <c r="CC388" i="1" s="1"/>
  <c r="CR388" i="1" s="1"/>
  <c r="BC384" i="1"/>
  <c r="CC384" i="1" s="1"/>
  <c r="CR384" i="1" s="1"/>
  <c r="BC380" i="1"/>
  <c r="CC380" i="1" s="1"/>
  <c r="CR380" i="1" s="1"/>
  <c r="BC376" i="1"/>
  <c r="CC376" i="1" s="1"/>
  <c r="CR376" i="1" s="1"/>
  <c r="BC372" i="1"/>
  <c r="CC372" i="1" s="1"/>
  <c r="CR372" i="1" s="1"/>
  <c r="BC368" i="1"/>
  <c r="CC368" i="1" s="1"/>
  <c r="CR368" i="1" s="1"/>
  <c r="BC364" i="1"/>
  <c r="CC364" i="1" s="1"/>
  <c r="CR364" i="1" s="1"/>
  <c r="BC360" i="1"/>
  <c r="CC360" i="1" s="1"/>
  <c r="CR360" i="1" s="1"/>
  <c r="BC356" i="1"/>
  <c r="CC356" i="1" s="1"/>
  <c r="CR356" i="1" s="1"/>
  <c r="BC352" i="1"/>
  <c r="CC352" i="1" s="1"/>
  <c r="CR352" i="1" s="1"/>
  <c r="BC348" i="1"/>
  <c r="CC348" i="1" s="1"/>
  <c r="CR348" i="1" s="1"/>
  <c r="BC344" i="1"/>
  <c r="CC344" i="1" s="1"/>
  <c r="CR344" i="1" s="1"/>
  <c r="BC340" i="1"/>
  <c r="CC340" i="1" s="1"/>
  <c r="CR340" i="1" s="1"/>
  <c r="BC336" i="1"/>
  <c r="CC336" i="1" s="1"/>
  <c r="CR336" i="1" s="1"/>
  <c r="BC332" i="1"/>
  <c r="CC332" i="1" s="1"/>
  <c r="CR332" i="1" s="1"/>
  <c r="BC328" i="1"/>
  <c r="CC328" i="1" s="1"/>
  <c r="CR328" i="1" s="1"/>
  <c r="BC324" i="1"/>
  <c r="CC324" i="1" s="1"/>
  <c r="CR324" i="1" s="1"/>
  <c r="BC320" i="1"/>
  <c r="CC320" i="1" s="1"/>
  <c r="CR320" i="1" s="1"/>
  <c r="BC316" i="1"/>
  <c r="CC316" i="1" s="1"/>
  <c r="CR316" i="1" s="1"/>
  <c r="BC312" i="1"/>
  <c r="CC312" i="1" s="1"/>
  <c r="CR312" i="1" s="1"/>
  <c r="BC308" i="1"/>
  <c r="CC308" i="1" s="1"/>
  <c r="CR308" i="1" s="1"/>
  <c r="BC304" i="1"/>
  <c r="CC304" i="1" s="1"/>
  <c r="CR304" i="1" s="1"/>
  <c r="BC300" i="1"/>
  <c r="CC300" i="1" s="1"/>
  <c r="CR300" i="1" s="1"/>
  <c r="BC296" i="1"/>
  <c r="CC296" i="1" s="1"/>
  <c r="CR296" i="1" s="1"/>
  <c r="BC292" i="1"/>
  <c r="CC292" i="1" s="1"/>
  <c r="CR292" i="1" s="1"/>
  <c r="BC288" i="1"/>
  <c r="CC288" i="1" s="1"/>
  <c r="CR288" i="1" s="1"/>
  <c r="BC284" i="1"/>
  <c r="CC284" i="1" s="1"/>
  <c r="CR284" i="1" s="1"/>
  <c r="BC280" i="1"/>
  <c r="CC280" i="1" s="1"/>
  <c r="CR280" i="1" s="1"/>
  <c r="BC276" i="1"/>
  <c r="CC276" i="1" s="1"/>
  <c r="CR276" i="1" s="1"/>
  <c r="BC272" i="1"/>
  <c r="CC272" i="1" s="1"/>
  <c r="CR272" i="1" s="1"/>
  <c r="BC268" i="1"/>
  <c r="CC268" i="1" s="1"/>
  <c r="CR268" i="1" s="1"/>
  <c r="BC264" i="1"/>
  <c r="CC264" i="1" s="1"/>
  <c r="CR264" i="1" s="1"/>
  <c r="BC260" i="1"/>
  <c r="CC260" i="1" s="1"/>
  <c r="CR260" i="1" s="1"/>
  <c r="BC256" i="1"/>
  <c r="CC256" i="1" s="1"/>
  <c r="CR256" i="1" s="1"/>
  <c r="BC252" i="1"/>
  <c r="CC252" i="1" s="1"/>
  <c r="CR252" i="1" s="1"/>
  <c r="BC248" i="1"/>
  <c r="CC248" i="1" s="1"/>
  <c r="CR248" i="1" s="1"/>
  <c r="BC244" i="1"/>
  <c r="CC244" i="1" s="1"/>
  <c r="CR244" i="1" s="1"/>
  <c r="BC240" i="1"/>
  <c r="CC240" i="1" s="1"/>
  <c r="CR240" i="1" s="1"/>
  <c r="BC236" i="1"/>
  <c r="CC236" i="1" s="1"/>
  <c r="CR236" i="1" s="1"/>
  <c r="BC232" i="1"/>
  <c r="CC232" i="1" s="1"/>
  <c r="CR232" i="1" s="1"/>
  <c r="BC228" i="1"/>
  <c r="CC228" i="1" s="1"/>
  <c r="CR228" i="1" s="1"/>
  <c r="BC227" i="1"/>
  <c r="CC227" i="1" s="1"/>
  <c r="CR227" i="1" s="1"/>
  <c r="BC224" i="1"/>
  <c r="CC224" i="1" s="1"/>
  <c r="CR224" i="1" s="1"/>
  <c r="BC218" i="1"/>
  <c r="CC218" i="1" s="1"/>
  <c r="CR218" i="1" s="1"/>
  <c r="BC214" i="1"/>
  <c r="CC214" i="1" s="1"/>
  <c r="CR214" i="1" s="1"/>
  <c r="BC210" i="1"/>
  <c r="CC210" i="1" s="1"/>
  <c r="CR210" i="1" s="1"/>
  <c r="BC206" i="1"/>
  <c r="CC206" i="1" s="1"/>
  <c r="CR206" i="1" s="1"/>
  <c r="BC202" i="1"/>
  <c r="CC202" i="1" s="1"/>
  <c r="CR202" i="1" s="1"/>
  <c r="BC198" i="1"/>
  <c r="CC198" i="1" s="1"/>
  <c r="CR198" i="1" s="1"/>
  <c r="BC194" i="1"/>
  <c r="CC194" i="1" s="1"/>
  <c r="CR194" i="1" s="1"/>
  <c r="BC190" i="1"/>
  <c r="CC190" i="1" s="1"/>
  <c r="CR190" i="1" s="1"/>
  <c r="BC186" i="1"/>
  <c r="CC186" i="1" s="1"/>
  <c r="CR186" i="1" s="1"/>
  <c r="BC182" i="1"/>
  <c r="CC182" i="1" s="1"/>
  <c r="CR182" i="1" s="1"/>
  <c r="BC178" i="1"/>
  <c r="CC178" i="1" s="1"/>
  <c r="CR178" i="1" s="1"/>
  <c r="BC174" i="1"/>
  <c r="CC174" i="1" s="1"/>
  <c r="CR174" i="1" s="1"/>
  <c r="BC170" i="1"/>
  <c r="CC170" i="1" s="1"/>
  <c r="CR170" i="1" s="1"/>
  <c r="BC166" i="1"/>
  <c r="CC166" i="1" s="1"/>
  <c r="CR166" i="1" s="1"/>
  <c r="BC162" i="1"/>
  <c r="CC162" i="1" s="1"/>
  <c r="CR162" i="1" s="1"/>
  <c r="BC158" i="1"/>
  <c r="CC158" i="1" s="1"/>
  <c r="CR158" i="1" s="1"/>
  <c r="BC154" i="1"/>
  <c r="CC154" i="1" s="1"/>
  <c r="CR154" i="1" s="1"/>
  <c r="BC150" i="1"/>
  <c r="CC150" i="1" s="1"/>
  <c r="CR150" i="1" s="1"/>
  <c r="BC146" i="1"/>
  <c r="CC146" i="1" s="1"/>
  <c r="CR146" i="1" s="1"/>
  <c r="BC142" i="1"/>
  <c r="CC142" i="1" s="1"/>
  <c r="CR142" i="1" s="1"/>
  <c r="BC138" i="1"/>
  <c r="CC138" i="1" s="1"/>
  <c r="CR138" i="1" s="1"/>
  <c r="BC134" i="1"/>
  <c r="CC134" i="1" s="1"/>
  <c r="CR134" i="1" s="1"/>
  <c r="BC130" i="1"/>
  <c r="CC130" i="1" s="1"/>
  <c r="CR130" i="1" s="1"/>
  <c r="BC126" i="1"/>
  <c r="CC126" i="1" s="1"/>
  <c r="CR126" i="1" s="1"/>
  <c r="BC122" i="1"/>
  <c r="CC122" i="1" s="1"/>
  <c r="CR122" i="1" s="1"/>
  <c r="BC118" i="1"/>
  <c r="CC118" i="1" s="1"/>
  <c r="CR118" i="1" s="1"/>
  <c r="BC114" i="1"/>
  <c r="CC114" i="1" s="1"/>
  <c r="CR114" i="1" s="1"/>
  <c r="BC110" i="1"/>
  <c r="CC110" i="1" s="1"/>
  <c r="CR110" i="1" s="1"/>
  <c r="BC106" i="1"/>
  <c r="CC106" i="1" s="1"/>
  <c r="CR106" i="1" s="1"/>
  <c r="BC102" i="1"/>
  <c r="CC102" i="1" s="1"/>
  <c r="CR102" i="1" s="1"/>
  <c r="BC98" i="1"/>
  <c r="CC98" i="1" s="1"/>
  <c r="CR98" i="1" s="1"/>
  <c r="BC94" i="1"/>
  <c r="CC94" i="1" s="1"/>
  <c r="CR94" i="1" s="1"/>
  <c r="BC90" i="1"/>
  <c r="CC90" i="1" s="1"/>
  <c r="CR90" i="1" s="1"/>
  <c r="BC86" i="1"/>
  <c r="CC86" i="1" s="1"/>
  <c r="CR86" i="1" s="1"/>
  <c r="BC82" i="1"/>
  <c r="CC82" i="1" s="1"/>
  <c r="CR82" i="1" s="1"/>
  <c r="BC78" i="1"/>
  <c r="CC78" i="1" s="1"/>
  <c r="CR78" i="1" s="1"/>
  <c r="BC74" i="1"/>
  <c r="CC74" i="1" s="1"/>
  <c r="CR74" i="1" s="1"/>
  <c r="BC70" i="1"/>
  <c r="CC70" i="1" s="1"/>
  <c r="CR70" i="1" s="1"/>
  <c r="BC66" i="1"/>
  <c r="CC66" i="1" s="1"/>
  <c r="CR66" i="1" s="1"/>
  <c r="BC62" i="1"/>
  <c r="CC62" i="1" s="1"/>
  <c r="CR62" i="1" s="1"/>
  <c r="BC58" i="1"/>
  <c r="CC58" i="1" s="1"/>
  <c r="CR58" i="1" s="1"/>
  <c r="BC54" i="1"/>
  <c r="CC54" i="1" s="1"/>
  <c r="CR54" i="1" s="1"/>
  <c r="BC50" i="1"/>
  <c r="CC50" i="1" s="1"/>
  <c r="CR50" i="1" s="1"/>
  <c r="BC46" i="1"/>
  <c r="CC46" i="1" s="1"/>
  <c r="CR46" i="1" s="1"/>
  <c r="BC42" i="1"/>
  <c r="CC42" i="1" s="1"/>
  <c r="CR42" i="1" s="1"/>
  <c r="BC38" i="1"/>
  <c r="CC38" i="1" s="1"/>
  <c r="CR38" i="1" s="1"/>
  <c r="BC34" i="1"/>
  <c r="CC34" i="1" s="1"/>
  <c r="CR34" i="1" s="1"/>
  <c r="BC30" i="1"/>
  <c r="CC30" i="1" s="1"/>
  <c r="CR30" i="1" s="1"/>
  <c r="BC26" i="1"/>
  <c r="CC26" i="1" s="1"/>
  <c r="CR26" i="1" s="1"/>
  <c r="BC22" i="1"/>
  <c r="CC22" i="1" s="1"/>
  <c r="CR22" i="1" s="1"/>
  <c r="BC18" i="1"/>
  <c r="CC18" i="1" s="1"/>
  <c r="CR18" i="1" s="1"/>
  <c r="BC14" i="1"/>
  <c r="CC14" i="1" s="1"/>
  <c r="CR14" i="1" s="1"/>
  <c r="AZ13" i="1"/>
  <c r="CA13" i="1" s="1"/>
  <c r="AX13" i="1"/>
  <c r="BZ13" i="1" s="1"/>
  <c r="BB13" i="1" l="1"/>
  <c r="CB13" i="1" s="1"/>
  <c r="AV13" i="1"/>
  <c r="BY13" i="1" s="1"/>
  <c r="AT13" i="1"/>
  <c r="BX13" i="1" s="1"/>
  <c r="J1183" i="1" l="1"/>
  <c r="K1183" i="1"/>
  <c r="L1183" i="1"/>
  <c r="M1183" i="1"/>
  <c r="N1183" i="1"/>
  <c r="O1183" i="1"/>
  <c r="P1183" i="1"/>
  <c r="Q1183" i="1"/>
  <c r="R1183" i="1"/>
  <c r="S1183" i="1"/>
  <c r="T1183" i="1"/>
  <c r="U1183" i="1"/>
  <c r="V1183" i="1"/>
  <c r="W1183" i="1"/>
  <c r="X1183" i="1"/>
  <c r="Y1183" i="1"/>
  <c r="Z1183" i="1"/>
  <c r="AA1183" i="1"/>
  <c r="AC1183" i="1"/>
  <c r="AB1183" i="1" s="1"/>
  <c r="AH1183" i="1"/>
  <c r="AM1183" i="1"/>
  <c r="AQ1183" i="1"/>
  <c r="BG1183" i="1"/>
  <c r="CU1183" i="1"/>
  <c r="J1184" i="1"/>
  <c r="K1184" i="1"/>
  <c r="L1184" i="1"/>
  <c r="M1184" i="1"/>
  <c r="N1184" i="1"/>
  <c r="O1184" i="1"/>
  <c r="P1184" i="1"/>
  <c r="Q1184" i="1"/>
  <c r="R1184" i="1"/>
  <c r="S1184" i="1"/>
  <c r="T1184" i="1"/>
  <c r="U1184" i="1"/>
  <c r="V1184" i="1"/>
  <c r="W1184" i="1"/>
  <c r="X1184" i="1"/>
  <c r="Y1184" i="1"/>
  <c r="Z1184" i="1"/>
  <c r="AA1184" i="1"/>
  <c r="AC1184" i="1"/>
  <c r="AB1184" i="1" s="1"/>
  <c r="AH1184" i="1"/>
  <c r="AM1184" i="1"/>
  <c r="AQ1184" i="1"/>
  <c r="BG1184" i="1"/>
  <c r="CU1184" i="1"/>
  <c r="J1185" i="1"/>
  <c r="K1185" i="1"/>
  <c r="L1185" i="1"/>
  <c r="M1185" i="1"/>
  <c r="N1185" i="1"/>
  <c r="O1185" i="1"/>
  <c r="P1185" i="1"/>
  <c r="Q1185" i="1"/>
  <c r="R1185" i="1"/>
  <c r="S1185" i="1"/>
  <c r="T1185" i="1"/>
  <c r="U1185" i="1"/>
  <c r="V1185" i="1"/>
  <c r="W1185" i="1"/>
  <c r="X1185" i="1"/>
  <c r="Y1185" i="1"/>
  <c r="Z1185" i="1"/>
  <c r="AA1185" i="1"/>
  <c r="AC1185" i="1"/>
  <c r="AB1185" i="1" s="1"/>
  <c r="AH1185" i="1"/>
  <c r="AM1185" i="1"/>
  <c r="AQ1185" i="1"/>
  <c r="BG1185" i="1"/>
  <c r="CU1185" i="1"/>
  <c r="J1186" i="1"/>
  <c r="K1186" i="1"/>
  <c r="L1186" i="1"/>
  <c r="M1186" i="1"/>
  <c r="N1186" i="1"/>
  <c r="O1186" i="1"/>
  <c r="P1186" i="1"/>
  <c r="Q1186" i="1"/>
  <c r="R1186" i="1"/>
  <c r="S1186" i="1"/>
  <c r="T1186" i="1"/>
  <c r="U1186" i="1"/>
  <c r="V1186" i="1"/>
  <c r="W1186" i="1"/>
  <c r="X1186" i="1"/>
  <c r="Y1186" i="1"/>
  <c r="Z1186" i="1"/>
  <c r="AA1186" i="1"/>
  <c r="AC1186" i="1"/>
  <c r="AB1186" i="1" s="1"/>
  <c r="AH1186" i="1"/>
  <c r="AM1186" i="1"/>
  <c r="AQ1186" i="1"/>
  <c r="BG1186" i="1"/>
  <c r="CU1186" i="1"/>
  <c r="J1187" i="1"/>
  <c r="K1187" i="1"/>
  <c r="L1187" i="1"/>
  <c r="M1187" i="1"/>
  <c r="N1187" i="1"/>
  <c r="O1187" i="1"/>
  <c r="P1187" i="1"/>
  <c r="Q1187" i="1"/>
  <c r="R1187" i="1"/>
  <c r="S1187" i="1"/>
  <c r="T1187" i="1"/>
  <c r="U1187" i="1"/>
  <c r="V1187" i="1"/>
  <c r="W1187" i="1"/>
  <c r="X1187" i="1"/>
  <c r="Y1187" i="1"/>
  <c r="Z1187" i="1"/>
  <c r="AA1187" i="1"/>
  <c r="AC1187" i="1"/>
  <c r="AB1187" i="1" s="1"/>
  <c r="AH1187" i="1"/>
  <c r="AM1187" i="1"/>
  <c r="AQ1187" i="1"/>
  <c r="BG1187" i="1"/>
  <c r="CU1187" i="1"/>
  <c r="J1188" i="1"/>
  <c r="K1188" i="1"/>
  <c r="L1188" i="1"/>
  <c r="M1188" i="1"/>
  <c r="N1188" i="1"/>
  <c r="O1188" i="1"/>
  <c r="P1188" i="1"/>
  <c r="Q1188" i="1"/>
  <c r="R1188" i="1"/>
  <c r="S1188" i="1"/>
  <c r="T1188" i="1"/>
  <c r="U1188" i="1"/>
  <c r="V1188" i="1"/>
  <c r="W1188" i="1"/>
  <c r="X1188" i="1"/>
  <c r="Y1188" i="1"/>
  <c r="Z1188" i="1"/>
  <c r="AA1188" i="1"/>
  <c r="AC1188" i="1"/>
  <c r="AB1188" i="1" s="1"/>
  <c r="AH1188" i="1"/>
  <c r="AM1188" i="1"/>
  <c r="AQ1188" i="1"/>
  <c r="BG1188" i="1"/>
  <c r="CU1188" i="1"/>
  <c r="J1189" i="1"/>
  <c r="K1189" i="1"/>
  <c r="L1189" i="1"/>
  <c r="M1189" i="1"/>
  <c r="N1189" i="1"/>
  <c r="O1189" i="1"/>
  <c r="P1189" i="1"/>
  <c r="Q1189" i="1"/>
  <c r="R1189" i="1"/>
  <c r="S1189" i="1"/>
  <c r="T1189" i="1"/>
  <c r="U1189" i="1"/>
  <c r="V1189" i="1"/>
  <c r="W1189" i="1"/>
  <c r="X1189" i="1"/>
  <c r="Y1189" i="1"/>
  <c r="Z1189" i="1"/>
  <c r="AA1189" i="1"/>
  <c r="AC1189" i="1"/>
  <c r="AB1189" i="1" s="1"/>
  <c r="AH1189" i="1"/>
  <c r="AM1189" i="1"/>
  <c r="AQ1189" i="1"/>
  <c r="BG1189" i="1"/>
  <c r="CU1189" i="1"/>
  <c r="J1190" i="1"/>
  <c r="K1190" i="1"/>
  <c r="L1190" i="1"/>
  <c r="M1190" i="1"/>
  <c r="N1190" i="1"/>
  <c r="O1190" i="1"/>
  <c r="P1190" i="1"/>
  <c r="Q1190" i="1"/>
  <c r="R1190" i="1"/>
  <c r="S1190" i="1"/>
  <c r="T1190" i="1"/>
  <c r="U1190" i="1"/>
  <c r="V1190" i="1"/>
  <c r="W1190" i="1"/>
  <c r="X1190" i="1"/>
  <c r="Y1190" i="1"/>
  <c r="Z1190" i="1"/>
  <c r="AA1190" i="1"/>
  <c r="AC1190" i="1"/>
  <c r="AB1190" i="1" s="1"/>
  <c r="AH1190" i="1"/>
  <c r="AM1190" i="1"/>
  <c r="AQ1190" i="1"/>
  <c r="BG1190" i="1"/>
  <c r="CU1190" i="1"/>
  <c r="J1191" i="1"/>
  <c r="K1191" i="1"/>
  <c r="L1191" i="1"/>
  <c r="M1191" i="1"/>
  <c r="N1191" i="1"/>
  <c r="O1191" i="1"/>
  <c r="P1191" i="1"/>
  <c r="Q1191" i="1"/>
  <c r="R1191" i="1"/>
  <c r="S1191" i="1"/>
  <c r="T1191" i="1"/>
  <c r="U1191" i="1"/>
  <c r="V1191" i="1"/>
  <c r="W1191" i="1"/>
  <c r="X1191" i="1"/>
  <c r="Y1191" i="1"/>
  <c r="Z1191" i="1"/>
  <c r="AA1191" i="1"/>
  <c r="AC1191" i="1"/>
  <c r="AB1191" i="1" s="1"/>
  <c r="AH1191" i="1"/>
  <c r="AM1191" i="1"/>
  <c r="AQ1191" i="1"/>
  <c r="BG1191" i="1"/>
  <c r="CU1191" i="1"/>
  <c r="J1192" i="1"/>
  <c r="K1192" i="1"/>
  <c r="L1192" i="1"/>
  <c r="M1192" i="1"/>
  <c r="N1192" i="1"/>
  <c r="O1192" i="1"/>
  <c r="P1192" i="1"/>
  <c r="Q1192" i="1"/>
  <c r="R1192" i="1"/>
  <c r="S1192" i="1"/>
  <c r="T1192" i="1"/>
  <c r="U1192" i="1"/>
  <c r="V1192" i="1"/>
  <c r="W1192" i="1"/>
  <c r="X1192" i="1"/>
  <c r="Y1192" i="1"/>
  <c r="Z1192" i="1"/>
  <c r="AA1192" i="1"/>
  <c r="AC1192" i="1"/>
  <c r="AB1192" i="1" s="1"/>
  <c r="AH1192" i="1"/>
  <c r="AM1192" i="1"/>
  <c r="AQ1192" i="1"/>
  <c r="BG1192" i="1"/>
  <c r="CU1192" i="1"/>
  <c r="J1193" i="1"/>
  <c r="K1193" i="1"/>
  <c r="L1193" i="1"/>
  <c r="M1193" i="1"/>
  <c r="N1193" i="1"/>
  <c r="O1193" i="1"/>
  <c r="P1193" i="1"/>
  <c r="Q1193" i="1"/>
  <c r="R1193" i="1"/>
  <c r="S1193" i="1"/>
  <c r="T1193" i="1"/>
  <c r="U1193" i="1"/>
  <c r="V1193" i="1"/>
  <c r="W1193" i="1"/>
  <c r="X1193" i="1"/>
  <c r="Y1193" i="1"/>
  <c r="Z1193" i="1"/>
  <c r="AA1193" i="1"/>
  <c r="AC1193" i="1"/>
  <c r="AB1193" i="1" s="1"/>
  <c r="AH1193" i="1"/>
  <c r="AM1193" i="1"/>
  <c r="AQ1193" i="1"/>
  <c r="BG1193" i="1"/>
  <c r="CU1193" i="1"/>
  <c r="J1194" i="1"/>
  <c r="K1194" i="1"/>
  <c r="L1194" i="1"/>
  <c r="M1194" i="1"/>
  <c r="N1194" i="1"/>
  <c r="O1194" i="1"/>
  <c r="P1194" i="1"/>
  <c r="Q1194" i="1"/>
  <c r="R1194" i="1"/>
  <c r="S1194" i="1"/>
  <c r="T1194" i="1"/>
  <c r="U1194" i="1"/>
  <c r="V1194" i="1"/>
  <c r="W1194" i="1"/>
  <c r="X1194" i="1"/>
  <c r="Y1194" i="1"/>
  <c r="Z1194" i="1"/>
  <c r="AA1194" i="1"/>
  <c r="AC1194" i="1"/>
  <c r="AB1194" i="1" s="1"/>
  <c r="AH1194" i="1"/>
  <c r="AM1194" i="1"/>
  <c r="AQ1194" i="1"/>
  <c r="BG1194" i="1"/>
  <c r="CU1194" i="1"/>
  <c r="J1195" i="1"/>
  <c r="K1195" i="1"/>
  <c r="L1195" i="1"/>
  <c r="M1195" i="1"/>
  <c r="N1195" i="1"/>
  <c r="O1195" i="1"/>
  <c r="P1195" i="1"/>
  <c r="Q1195" i="1"/>
  <c r="R1195" i="1"/>
  <c r="S1195" i="1"/>
  <c r="T1195" i="1"/>
  <c r="U1195" i="1"/>
  <c r="V1195" i="1"/>
  <c r="W1195" i="1"/>
  <c r="X1195" i="1"/>
  <c r="Y1195" i="1"/>
  <c r="Z1195" i="1"/>
  <c r="AA1195" i="1"/>
  <c r="AC1195" i="1"/>
  <c r="AB1195" i="1" s="1"/>
  <c r="AH1195" i="1"/>
  <c r="AM1195" i="1"/>
  <c r="AQ1195" i="1"/>
  <c r="BG1195" i="1"/>
  <c r="CU1195" i="1"/>
  <c r="J1196" i="1"/>
  <c r="K1196" i="1"/>
  <c r="L1196" i="1"/>
  <c r="M1196" i="1"/>
  <c r="N1196" i="1"/>
  <c r="O1196" i="1"/>
  <c r="P1196" i="1"/>
  <c r="Q1196" i="1"/>
  <c r="R1196" i="1"/>
  <c r="S1196" i="1"/>
  <c r="T1196" i="1"/>
  <c r="U1196" i="1"/>
  <c r="V1196" i="1"/>
  <c r="W1196" i="1"/>
  <c r="X1196" i="1"/>
  <c r="Y1196" i="1"/>
  <c r="Z1196" i="1"/>
  <c r="AA1196" i="1"/>
  <c r="AC1196" i="1"/>
  <c r="AB1196" i="1" s="1"/>
  <c r="AH1196" i="1"/>
  <c r="AM1196" i="1"/>
  <c r="AQ1196" i="1"/>
  <c r="BG1196" i="1"/>
  <c r="CU1196" i="1"/>
  <c r="J1197" i="1"/>
  <c r="K1197" i="1"/>
  <c r="L1197" i="1"/>
  <c r="M1197" i="1"/>
  <c r="N1197" i="1"/>
  <c r="O1197" i="1"/>
  <c r="P1197" i="1"/>
  <c r="Q1197" i="1"/>
  <c r="R1197" i="1"/>
  <c r="S1197" i="1"/>
  <c r="T1197" i="1"/>
  <c r="U1197" i="1"/>
  <c r="V1197" i="1"/>
  <c r="W1197" i="1"/>
  <c r="X1197" i="1"/>
  <c r="Y1197" i="1"/>
  <c r="Z1197" i="1"/>
  <c r="AA1197" i="1"/>
  <c r="AC1197" i="1"/>
  <c r="AB1197" i="1" s="1"/>
  <c r="AH1197" i="1"/>
  <c r="AM1197" i="1"/>
  <c r="AQ1197" i="1"/>
  <c r="BG1197" i="1"/>
  <c r="CU1197" i="1"/>
  <c r="J1198" i="1"/>
  <c r="K1198" i="1"/>
  <c r="L1198" i="1"/>
  <c r="M1198" i="1"/>
  <c r="N1198" i="1"/>
  <c r="O1198" i="1"/>
  <c r="P1198" i="1"/>
  <c r="Q1198" i="1"/>
  <c r="R1198" i="1"/>
  <c r="S1198" i="1"/>
  <c r="T1198" i="1"/>
  <c r="U1198" i="1"/>
  <c r="V1198" i="1"/>
  <c r="W1198" i="1"/>
  <c r="X1198" i="1"/>
  <c r="Y1198" i="1"/>
  <c r="Z1198" i="1"/>
  <c r="AA1198" i="1"/>
  <c r="AC1198" i="1"/>
  <c r="AB1198" i="1" s="1"/>
  <c r="AH1198" i="1"/>
  <c r="AM1198" i="1"/>
  <c r="AQ1198" i="1"/>
  <c r="BG1198" i="1"/>
  <c r="CU1198" i="1"/>
  <c r="J1199" i="1"/>
  <c r="K1199" i="1"/>
  <c r="L1199" i="1"/>
  <c r="M1199" i="1"/>
  <c r="N1199" i="1"/>
  <c r="O1199" i="1"/>
  <c r="P1199" i="1"/>
  <c r="Q1199" i="1"/>
  <c r="R1199" i="1"/>
  <c r="S1199" i="1"/>
  <c r="T1199" i="1"/>
  <c r="U1199" i="1"/>
  <c r="V1199" i="1"/>
  <c r="W1199" i="1"/>
  <c r="X1199" i="1"/>
  <c r="Y1199" i="1"/>
  <c r="Z1199" i="1"/>
  <c r="AA1199" i="1"/>
  <c r="AC1199" i="1"/>
  <c r="AB1199" i="1" s="1"/>
  <c r="AH1199" i="1"/>
  <c r="AM1199" i="1"/>
  <c r="AQ1199" i="1"/>
  <c r="BG1199" i="1"/>
  <c r="CU1199" i="1"/>
  <c r="J1200" i="1"/>
  <c r="K1200" i="1"/>
  <c r="L1200" i="1"/>
  <c r="M1200" i="1"/>
  <c r="N1200" i="1"/>
  <c r="O1200" i="1"/>
  <c r="P1200" i="1"/>
  <c r="Q1200" i="1"/>
  <c r="R1200" i="1"/>
  <c r="S1200" i="1"/>
  <c r="T1200" i="1"/>
  <c r="U1200" i="1"/>
  <c r="V1200" i="1"/>
  <c r="W1200" i="1"/>
  <c r="X1200" i="1"/>
  <c r="Y1200" i="1"/>
  <c r="Z1200" i="1"/>
  <c r="AA1200" i="1"/>
  <c r="AC1200" i="1"/>
  <c r="AB1200" i="1" s="1"/>
  <c r="AH1200" i="1"/>
  <c r="AM1200" i="1"/>
  <c r="AQ1200" i="1"/>
  <c r="BG1200" i="1"/>
  <c r="CU1200" i="1"/>
  <c r="J1201" i="1"/>
  <c r="K1201" i="1"/>
  <c r="L1201" i="1"/>
  <c r="M1201" i="1"/>
  <c r="N1201" i="1"/>
  <c r="O1201" i="1"/>
  <c r="P1201" i="1"/>
  <c r="Q1201" i="1"/>
  <c r="R1201" i="1"/>
  <c r="S1201" i="1"/>
  <c r="T1201" i="1"/>
  <c r="U1201" i="1"/>
  <c r="V1201" i="1"/>
  <c r="W1201" i="1"/>
  <c r="X1201" i="1"/>
  <c r="Y1201" i="1"/>
  <c r="Z1201" i="1"/>
  <c r="AA1201" i="1"/>
  <c r="AC1201" i="1"/>
  <c r="AB1201" i="1" s="1"/>
  <c r="AH1201" i="1"/>
  <c r="AM1201" i="1"/>
  <c r="AQ1201" i="1"/>
  <c r="BG1201" i="1"/>
  <c r="CU1201" i="1"/>
  <c r="J1202" i="1"/>
  <c r="K1202" i="1"/>
  <c r="L1202" i="1"/>
  <c r="M1202" i="1"/>
  <c r="N1202" i="1"/>
  <c r="O1202" i="1"/>
  <c r="P1202" i="1"/>
  <c r="Q1202" i="1"/>
  <c r="R1202" i="1"/>
  <c r="S1202" i="1"/>
  <c r="T1202" i="1"/>
  <c r="U1202" i="1"/>
  <c r="V1202" i="1"/>
  <c r="W1202" i="1"/>
  <c r="X1202" i="1"/>
  <c r="Y1202" i="1"/>
  <c r="Z1202" i="1"/>
  <c r="AA1202" i="1"/>
  <c r="AC1202" i="1"/>
  <c r="AB1202" i="1" s="1"/>
  <c r="AH1202" i="1"/>
  <c r="AM1202" i="1"/>
  <c r="AQ1202" i="1"/>
  <c r="BG1202" i="1"/>
  <c r="CU1202" i="1"/>
  <c r="J1203" i="1"/>
  <c r="K1203" i="1"/>
  <c r="L1203" i="1"/>
  <c r="M1203" i="1"/>
  <c r="N1203" i="1"/>
  <c r="O1203" i="1"/>
  <c r="P1203" i="1"/>
  <c r="Q1203" i="1"/>
  <c r="R1203" i="1"/>
  <c r="S1203" i="1"/>
  <c r="T1203" i="1"/>
  <c r="U1203" i="1"/>
  <c r="V1203" i="1"/>
  <c r="W1203" i="1"/>
  <c r="X1203" i="1"/>
  <c r="Y1203" i="1"/>
  <c r="Z1203" i="1"/>
  <c r="AA1203" i="1"/>
  <c r="AC1203" i="1"/>
  <c r="AB1203" i="1" s="1"/>
  <c r="AH1203" i="1"/>
  <c r="AM1203" i="1"/>
  <c r="AQ1203" i="1"/>
  <c r="BG1203" i="1"/>
  <c r="CU1203" i="1"/>
  <c r="J1204" i="1"/>
  <c r="K1204" i="1"/>
  <c r="L1204" i="1"/>
  <c r="M1204" i="1"/>
  <c r="N1204" i="1"/>
  <c r="O1204" i="1"/>
  <c r="P1204" i="1"/>
  <c r="Q1204" i="1"/>
  <c r="R1204" i="1"/>
  <c r="S1204" i="1"/>
  <c r="T1204" i="1"/>
  <c r="U1204" i="1"/>
  <c r="V1204" i="1"/>
  <c r="W1204" i="1"/>
  <c r="X1204" i="1"/>
  <c r="Y1204" i="1"/>
  <c r="Z1204" i="1"/>
  <c r="AA1204" i="1"/>
  <c r="AC1204" i="1"/>
  <c r="AB1204" i="1" s="1"/>
  <c r="AH1204" i="1"/>
  <c r="AM1204" i="1"/>
  <c r="AQ1204" i="1"/>
  <c r="BG1204" i="1"/>
  <c r="CU1204" i="1"/>
  <c r="J1205" i="1"/>
  <c r="K1205" i="1"/>
  <c r="L1205" i="1"/>
  <c r="M1205" i="1"/>
  <c r="N1205" i="1"/>
  <c r="O1205" i="1"/>
  <c r="P1205" i="1"/>
  <c r="Q1205" i="1"/>
  <c r="R1205" i="1"/>
  <c r="S1205" i="1"/>
  <c r="T1205" i="1"/>
  <c r="U1205" i="1"/>
  <c r="V1205" i="1"/>
  <c r="W1205" i="1"/>
  <c r="X1205" i="1"/>
  <c r="Y1205" i="1"/>
  <c r="Z1205" i="1"/>
  <c r="AA1205" i="1"/>
  <c r="AC1205" i="1"/>
  <c r="AB1205" i="1" s="1"/>
  <c r="AH1205" i="1"/>
  <c r="AM1205" i="1"/>
  <c r="AQ1205" i="1"/>
  <c r="BG1205" i="1"/>
  <c r="CU1205" i="1"/>
  <c r="J1206" i="1"/>
  <c r="K1206" i="1"/>
  <c r="L1206" i="1"/>
  <c r="M1206" i="1"/>
  <c r="N1206" i="1"/>
  <c r="O1206" i="1"/>
  <c r="P1206" i="1"/>
  <c r="Q1206" i="1"/>
  <c r="R1206" i="1"/>
  <c r="S1206" i="1"/>
  <c r="T1206" i="1"/>
  <c r="U1206" i="1"/>
  <c r="V1206" i="1"/>
  <c r="W1206" i="1"/>
  <c r="X1206" i="1"/>
  <c r="Y1206" i="1"/>
  <c r="Z1206" i="1"/>
  <c r="AA1206" i="1"/>
  <c r="AC1206" i="1"/>
  <c r="AB1206" i="1" s="1"/>
  <c r="AH1206" i="1"/>
  <c r="AM1206" i="1"/>
  <c r="AQ1206" i="1"/>
  <c r="BG1206" i="1"/>
  <c r="CU1206" i="1"/>
  <c r="J1207" i="1"/>
  <c r="K1207" i="1"/>
  <c r="L1207" i="1"/>
  <c r="M1207" i="1"/>
  <c r="N1207" i="1"/>
  <c r="O1207" i="1"/>
  <c r="P1207" i="1"/>
  <c r="Q1207" i="1"/>
  <c r="R1207" i="1"/>
  <c r="S1207" i="1"/>
  <c r="T1207" i="1"/>
  <c r="U1207" i="1"/>
  <c r="V1207" i="1"/>
  <c r="W1207" i="1"/>
  <c r="X1207" i="1"/>
  <c r="Y1207" i="1"/>
  <c r="Z1207" i="1"/>
  <c r="AA1207" i="1"/>
  <c r="AC1207" i="1"/>
  <c r="AB1207" i="1" s="1"/>
  <c r="AH1207" i="1"/>
  <c r="AM1207" i="1"/>
  <c r="AQ1207" i="1"/>
  <c r="BG1207" i="1"/>
  <c r="CU1207" i="1"/>
  <c r="J1208" i="1"/>
  <c r="K1208" i="1"/>
  <c r="L1208" i="1"/>
  <c r="M1208" i="1"/>
  <c r="N1208" i="1"/>
  <c r="O1208" i="1"/>
  <c r="P1208" i="1"/>
  <c r="Q1208" i="1"/>
  <c r="R1208" i="1"/>
  <c r="S1208" i="1"/>
  <c r="T1208" i="1"/>
  <c r="U1208" i="1"/>
  <c r="V1208" i="1"/>
  <c r="W1208" i="1"/>
  <c r="X1208" i="1"/>
  <c r="Y1208" i="1"/>
  <c r="Z1208" i="1"/>
  <c r="AA1208" i="1"/>
  <c r="AC1208" i="1"/>
  <c r="AB1208" i="1" s="1"/>
  <c r="AH1208" i="1"/>
  <c r="AM1208" i="1"/>
  <c r="AQ1208" i="1"/>
  <c r="BG1208" i="1"/>
  <c r="CU1208" i="1"/>
  <c r="J1209" i="1"/>
  <c r="K1209" i="1"/>
  <c r="L1209" i="1"/>
  <c r="M1209" i="1"/>
  <c r="N1209" i="1"/>
  <c r="O1209" i="1"/>
  <c r="P1209" i="1"/>
  <c r="Q1209" i="1"/>
  <c r="R1209" i="1"/>
  <c r="S1209" i="1"/>
  <c r="T1209" i="1"/>
  <c r="U1209" i="1"/>
  <c r="V1209" i="1"/>
  <c r="W1209" i="1"/>
  <c r="X1209" i="1"/>
  <c r="Y1209" i="1"/>
  <c r="Z1209" i="1"/>
  <c r="AA1209" i="1"/>
  <c r="AC1209" i="1"/>
  <c r="AB1209" i="1" s="1"/>
  <c r="AH1209" i="1"/>
  <c r="AM1209" i="1"/>
  <c r="AQ1209" i="1"/>
  <c r="BG1209" i="1"/>
  <c r="CU1209" i="1"/>
  <c r="J1210" i="1"/>
  <c r="K1210" i="1"/>
  <c r="L1210" i="1"/>
  <c r="M1210" i="1"/>
  <c r="N1210" i="1"/>
  <c r="O1210" i="1"/>
  <c r="P1210" i="1"/>
  <c r="Q1210" i="1"/>
  <c r="R1210" i="1"/>
  <c r="S1210" i="1"/>
  <c r="T1210" i="1"/>
  <c r="U1210" i="1"/>
  <c r="V1210" i="1"/>
  <c r="W1210" i="1"/>
  <c r="X1210" i="1"/>
  <c r="Y1210" i="1"/>
  <c r="Z1210" i="1"/>
  <c r="AA1210" i="1"/>
  <c r="AC1210" i="1"/>
  <c r="AB1210" i="1" s="1"/>
  <c r="AH1210" i="1"/>
  <c r="AM1210" i="1"/>
  <c r="AQ1210" i="1"/>
  <c r="BG1210" i="1"/>
  <c r="CU1210" i="1"/>
  <c r="J1211" i="1"/>
  <c r="K1211" i="1"/>
  <c r="L1211" i="1"/>
  <c r="M1211" i="1"/>
  <c r="N1211" i="1"/>
  <c r="O1211" i="1"/>
  <c r="P1211" i="1"/>
  <c r="Q1211" i="1"/>
  <c r="R1211" i="1"/>
  <c r="S1211" i="1"/>
  <c r="T1211" i="1"/>
  <c r="U1211" i="1"/>
  <c r="V1211" i="1"/>
  <c r="W1211" i="1"/>
  <c r="X1211" i="1"/>
  <c r="Y1211" i="1"/>
  <c r="Z1211" i="1"/>
  <c r="AA1211" i="1"/>
  <c r="AC1211" i="1"/>
  <c r="AB1211" i="1" s="1"/>
  <c r="AH1211" i="1"/>
  <c r="AM1211" i="1"/>
  <c r="AQ1211" i="1"/>
  <c r="BG1211" i="1"/>
  <c r="CU1211" i="1"/>
  <c r="J1212" i="1"/>
  <c r="K1212" i="1"/>
  <c r="L1212" i="1"/>
  <c r="M1212" i="1"/>
  <c r="N1212" i="1"/>
  <c r="O1212" i="1"/>
  <c r="P1212" i="1"/>
  <c r="Q1212" i="1"/>
  <c r="R1212" i="1"/>
  <c r="S1212" i="1"/>
  <c r="T1212" i="1"/>
  <c r="U1212" i="1"/>
  <c r="V1212" i="1"/>
  <c r="W1212" i="1"/>
  <c r="X1212" i="1"/>
  <c r="Y1212" i="1"/>
  <c r="Z1212" i="1"/>
  <c r="AA1212" i="1"/>
  <c r="AC1212" i="1"/>
  <c r="AB1212" i="1" s="1"/>
  <c r="AH1212" i="1"/>
  <c r="AM1212" i="1"/>
  <c r="AQ1212" i="1"/>
  <c r="BG1212" i="1"/>
  <c r="CU1212" i="1"/>
  <c r="J1213" i="1"/>
  <c r="K1213" i="1"/>
  <c r="L1213" i="1"/>
  <c r="M1213" i="1"/>
  <c r="N1213" i="1"/>
  <c r="O1213" i="1"/>
  <c r="P1213" i="1"/>
  <c r="Q1213" i="1"/>
  <c r="R1213" i="1"/>
  <c r="S1213" i="1"/>
  <c r="T1213" i="1"/>
  <c r="U1213" i="1"/>
  <c r="V1213" i="1"/>
  <c r="W1213" i="1"/>
  <c r="X1213" i="1"/>
  <c r="Y1213" i="1"/>
  <c r="Z1213" i="1"/>
  <c r="AA1213" i="1"/>
  <c r="AC1213" i="1"/>
  <c r="AB1213" i="1" s="1"/>
  <c r="AH1213" i="1"/>
  <c r="AM1213" i="1"/>
  <c r="AQ1213" i="1"/>
  <c r="BG1213" i="1"/>
  <c r="CU1213" i="1"/>
  <c r="J1214" i="1"/>
  <c r="K1214" i="1"/>
  <c r="L1214" i="1"/>
  <c r="M1214" i="1"/>
  <c r="N1214" i="1"/>
  <c r="O1214" i="1"/>
  <c r="P1214" i="1"/>
  <c r="Q1214" i="1"/>
  <c r="R1214" i="1"/>
  <c r="S1214" i="1"/>
  <c r="T1214" i="1"/>
  <c r="U1214" i="1"/>
  <c r="V1214" i="1"/>
  <c r="W1214" i="1"/>
  <c r="X1214" i="1"/>
  <c r="Y1214" i="1"/>
  <c r="Z1214" i="1"/>
  <c r="AA1214" i="1"/>
  <c r="AC1214" i="1"/>
  <c r="AB1214" i="1" s="1"/>
  <c r="AH1214" i="1"/>
  <c r="AM1214" i="1"/>
  <c r="AQ1214" i="1"/>
  <c r="BG1214" i="1"/>
  <c r="CU1214" i="1"/>
  <c r="J1215" i="1"/>
  <c r="K1215" i="1"/>
  <c r="L1215" i="1"/>
  <c r="M1215" i="1"/>
  <c r="N1215" i="1"/>
  <c r="O1215" i="1"/>
  <c r="P1215" i="1"/>
  <c r="Q1215" i="1"/>
  <c r="R1215" i="1"/>
  <c r="S1215" i="1"/>
  <c r="T1215" i="1"/>
  <c r="U1215" i="1"/>
  <c r="V1215" i="1"/>
  <c r="W1215" i="1"/>
  <c r="X1215" i="1"/>
  <c r="Y1215" i="1"/>
  <c r="Z1215" i="1"/>
  <c r="AA1215" i="1"/>
  <c r="AC1215" i="1"/>
  <c r="AB1215" i="1" s="1"/>
  <c r="AH1215" i="1"/>
  <c r="AM1215" i="1"/>
  <c r="AQ1215" i="1"/>
  <c r="BG1215" i="1"/>
  <c r="CU1215" i="1"/>
  <c r="J1216" i="1"/>
  <c r="K1216" i="1"/>
  <c r="L1216" i="1"/>
  <c r="M1216" i="1"/>
  <c r="N1216" i="1"/>
  <c r="O1216" i="1"/>
  <c r="P1216" i="1"/>
  <c r="Q1216" i="1"/>
  <c r="R1216" i="1"/>
  <c r="S1216" i="1"/>
  <c r="T1216" i="1"/>
  <c r="U1216" i="1"/>
  <c r="V1216" i="1"/>
  <c r="W1216" i="1"/>
  <c r="X1216" i="1"/>
  <c r="Y1216" i="1"/>
  <c r="Z1216" i="1"/>
  <c r="AA1216" i="1"/>
  <c r="AC1216" i="1"/>
  <c r="AB1216" i="1" s="1"/>
  <c r="AH1216" i="1"/>
  <c r="AM1216" i="1"/>
  <c r="AQ1216" i="1"/>
  <c r="BG1216" i="1"/>
  <c r="CU1216" i="1"/>
  <c r="J1217" i="1"/>
  <c r="K1217" i="1"/>
  <c r="L1217" i="1"/>
  <c r="M1217" i="1"/>
  <c r="N1217" i="1"/>
  <c r="O1217" i="1"/>
  <c r="P1217" i="1"/>
  <c r="Q1217" i="1"/>
  <c r="R1217" i="1"/>
  <c r="S1217" i="1"/>
  <c r="T1217" i="1"/>
  <c r="U1217" i="1"/>
  <c r="V1217" i="1"/>
  <c r="W1217" i="1"/>
  <c r="X1217" i="1"/>
  <c r="Y1217" i="1"/>
  <c r="Z1217" i="1"/>
  <c r="AA1217" i="1"/>
  <c r="AC1217" i="1"/>
  <c r="AB1217" i="1" s="1"/>
  <c r="AH1217" i="1"/>
  <c r="AM1217" i="1"/>
  <c r="AQ1217" i="1"/>
  <c r="BG1217" i="1"/>
  <c r="CU1217" i="1"/>
  <c r="J1218" i="1"/>
  <c r="K1218" i="1"/>
  <c r="L1218" i="1"/>
  <c r="M1218" i="1"/>
  <c r="N1218" i="1"/>
  <c r="O1218" i="1"/>
  <c r="P1218" i="1"/>
  <c r="Q1218" i="1"/>
  <c r="R1218" i="1"/>
  <c r="S1218" i="1"/>
  <c r="T1218" i="1"/>
  <c r="U1218" i="1"/>
  <c r="V1218" i="1"/>
  <c r="W1218" i="1"/>
  <c r="X1218" i="1"/>
  <c r="Y1218" i="1"/>
  <c r="Z1218" i="1"/>
  <c r="AA1218" i="1"/>
  <c r="AC1218" i="1"/>
  <c r="AB1218" i="1" s="1"/>
  <c r="AH1218" i="1"/>
  <c r="AM1218" i="1"/>
  <c r="AQ1218" i="1"/>
  <c r="BG1218" i="1"/>
  <c r="CU1218" i="1"/>
  <c r="J1219" i="1"/>
  <c r="K1219" i="1"/>
  <c r="L1219" i="1"/>
  <c r="M1219" i="1"/>
  <c r="N1219" i="1"/>
  <c r="O1219" i="1"/>
  <c r="P1219" i="1"/>
  <c r="Q1219" i="1"/>
  <c r="R1219" i="1"/>
  <c r="S1219" i="1"/>
  <c r="T1219" i="1"/>
  <c r="U1219" i="1"/>
  <c r="V1219" i="1"/>
  <c r="W1219" i="1"/>
  <c r="X1219" i="1"/>
  <c r="Y1219" i="1"/>
  <c r="Z1219" i="1"/>
  <c r="AA1219" i="1"/>
  <c r="AC1219" i="1"/>
  <c r="AB1219" i="1" s="1"/>
  <c r="AH1219" i="1"/>
  <c r="AM1219" i="1"/>
  <c r="AQ1219" i="1"/>
  <c r="BG1219" i="1"/>
  <c r="CU1219" i="1"/>
  <c r="J1220" i="1"/>
  <c r="K1220" i="1"/>
  <c r="L1220" i="1"/>
  <c r="M1220" i="1"/>
  <c r="N1220" i="1"/>
  <c r="O1220" i="1"/>
  <c r="P1220" i="1"/>
  <c r="Q1220" i="1"/>
  <c r="R1220" i="1"/>
  <c r="S1220" i="1"/>
  <c r="T1220" i="1"/>
  <c r="U1220" i="1"/>
  <c r="V1220" i="1"/>
  <c r="W1220" i="1"/>
  <c r="X1220" i="1"/>
  <c r="Y1220" i="1"/>
  <c r="Z1220" i="1"/>
  <c r="AA1220" i="1"/>
  <c r="AC1220" i="1"/>
  <c r="AB1220" i="1" s="1"/>
  <c r="AH1220" i="1"/>
  <c r="AM1220" i="1"/>
  <c r="AQ1220" i="1"/>
  <c r="BG1220" i="1"/>
  <c r="CU1220" i="1"/>
  <c r="J1221" i="1"/>
  <c r="K1221" i="1"/>
  <c r="L1221" i="1"/>
  <c r="M1221" i="1"/>
  <c r="N1221" i="1"/>
  <c r="O1221" i="1"/>
  <c r="P1221" i="1"/>
  <c r="Q1221" i="1"/>
  <c r="R1221" i="1"/>
  <c r="S1221" i="1"/>
  <c r="T1221" i="1"/>
  <c r="U1221" i="1"/>
  <c r="V1221" i="1"/>
  <c r="W1221" i="1"/>
  <c r="X1221" i="1"/>
  <c r="Y1221" i="1"/>
  <c r="Z1221" i="1"/>
  <c r="AA1221" i="1"/>
  <c r="AC1221" i="1"/>
  <c r="AB1221" i="1" s="1"/>
  <c r="AH1221" i="1"/>
  <c r="AM1221" i="1"/>
  <c r="AQ1221" i="1"/>
  <c r="BG1221" i="1"/>
  <c r="CU1221" i="1"/>
  <c r="J1222" i="1"/>
  <c r="K1222" i="1"/>
  <c r="L1222" i="1"/>
  <c r="M1222" i="1"/>
  <c r="N1222" i="1"/>
  <c r="O1222" i="1"/>
  <c r="P1222" i="1"/>
  <c r="Q1222" i="1"/>
  <c r="R1222" i="1"/>
  <c r="S1222" i="1"/>
  <c r="T1222" i="1"/>
  <c r="U1222" i="1"/>
  <c r="V1222" i="1"/>
  <c r="W1222" i="1"/>
  <c r="X1222" i="1"/>
  <c r="Y1222" i="1"/>
  <c r="Z1222" i="1"/>
  <c r="AA1222" i="1"/>
  <c r="AC1222" i="1"/>
  <c r="AB1222" i="1" s="1"/>
  <c r="AH1222" i="1"/>
  <c r="AM1222" i="1"/>
  <c r="AQ1222" i="1"/>
  <c r="BG1222" i="1"/>
  <c r="CU1222" i="1"/>
  <c r="J1223" i="1"/>
  <c r="K1223" i="1"/>
  <c r="L1223" i="1"/>
  <c r="M1223" i="1"/>
  <c r="N1223" i="1"/>
  <c r="O1223" i="1"/>
  <c r="P1223" i="1"/>
  <c r="Q1223" i="1"/>
  <c r="R1223" i="1"/>
  <c r="S1223" i="1"/>
  <c r="T1223" i="1"/>
  <c r="U1223" i="1"/>
  <c r="V1223" i="1"/>
  <c r="W1223" i="1"/>
  <c r="X1223" i="1"/>
  <c r="Y1223" i="1"/>
  <c r="Z1223" i="1"/>
  <c r="AA1223" i="1"/>
  <c r="AC1223" i="1"/>
  <c r="AB1223" i="1" s="1"/>
  <c r="AH1223" i="1"/>
  <c r="AM1223" i="1"/>
  <c r="AQ1223" i="1"/>
  <c r="BG1223" i="1"/>
  <c r="CU1223" i="1"/>
  <c r="J1224" i="1"/>
  <c r="K1224" i="1"/>
  <c r="L1224" i="1"/>
  <c r="M1224" i="1"/>
  <c r="N1224" i="1"/>
  <c r="O1224" i="1"/>
  <c r="P1224" i="1"/>
  <c r="Q1224" i="1"/>
  <c r="R1224" i="1"/>
  <c r="S1224" i="1"/>
  <c r="T1224" i="1"/>
  <c r="U1224" i="1"/>
  <c r="V1224" i="1"/>
  <c r="W1224" i="1"/>
  <c r="X1224" i="1"/>
  <c r="Y1224" i="1"/>
  <c r="Z1224" i="1"/>
  <c r="AA1224" i="1"/>
  <c r="AC1224" i="1"/>
  <c r="AB1224" i="1" s="1"/>
  <c r="AH1224" i="1"/>
  <c r="AM1224" i="1"/>
  <c r="AQ1224" i="1"/>
  <c r="BG1224" i="1"/>
  <c r="CU1224" i="1"/>
  <c r="J1225" i="1"/>
  <c r="K1225" i="1"/>
  <c r="L1225" i="1"/>
  <c r="M1225" i="1"/>
  <c r="N1225" i="1"/>
  <c r="O1225" i="1"/>
  <c r="P1225" i="1"/>
  <c r="Q1225" i="1"/>
  <c r="R1225" i="1"/>
  <c r="S1225" i="1"/>
  <c r="T1225" i="1"/>
  <c r="U1225" i="1"/>
  <c r="V1225" i="1"/>
  <c r="W1225" i="1"/>
  <c r="X1225" i="1"/>
  <c r="Y1225" i="1"/>
  <c r="Z1225" i="1"/>
  <c r="AA1225" i="1"/>
  <c r="AC1225" i="1"/>
  <c r="AB1225" i="1" s="1"/>
  <c r="AH1225" i="1"/>
  <c r="AM1225" i="1"/>
  <c r="AQ1225" i="1"/>
  <c r="BG1225" i="1"/>
  <c r="CU1225" i="1"/>
  <c r="J1226" i="1"/>
  <c r="K1226" i="1"/>
  <c r="L1226" i="1"/>
  <c r="M1226" i="1"/>
  <c r="N1226" i="1"/>
  <c r="O1226" i="1"/>
  <c r="P1226" i="1"/>
  <c r="Q1226" i="1"/>
  <c r="R1226" i="1"/>
  <c r="S1226" i="1"/>
  <c r="T1226" i="1"/>
  <c r="U1226" i="1"/>
  <c r="V1226" i="1"/>
  <c r="W1226" i="1"/>
  <c r="X1226" i="1"/>
  <c r="Y1226" i="1"/>
  <c r="Z1226" i="1"/>
  <c r="AA1226" i="1"/>
  <c r="AC1226" i="1"/>
  <c r="AB1226" i="1" s="1"/>
  <c r="AH1226" i="1"/>
  <c r="AM1226" i="1"/>
  <c r="AQ1226" i="1"/>
  <c r="BG1226" i="1"/>
  <c r="CU1226" i="1"/>
  <c r="J1227" i="1"/>
  <c r="K1227" i="1"/>
  <c r="L1227" i="1"/>
  <c r="M1227" i="1"/>
  <c r="N1227" i="1"/>
  <c r="O1227" i="1"/>
  <c r="P1227" i="1"/>
  <c r="Q1227" i="1"/>
  <c r="R1227" i="1"/>
  <c r="S1227" i="1"/>
  <c r="T1227" i="1"/>
  <c r="U1227" i="1"/>
  <c r="V1227" i="1"/>
  <c r="W1227" i="1"/>
  <c r="X1227" i="1"/>
  <c r="Y1227" i="1"/>
  <c r="Z1227" i="1"/>
  <c r="AA1227" i="1"/>
  <c r="AC1227" i="1"/>
  <c r="AB1227" i="1" s="1"/>
  <c r="AH1227" i="1"/>
  <c r="AM1227" i="1"/>
  <c r="AQ1227" i="1"/>
  <c r="BG1227" i="1"/>
  <c r="CU1227" i="1"/>
  <c r="J1228" i="1"/>
  <c r="K1228" i="1"/>
  <c r="L1228" i="1"/>
  <c r="M1228" i="1"/>
  <c r="N1228" i="1"/>
  <c r="O1228" i="1"/>
  <c r="P1228" i="1"/>
  <c r="Q1228" i="1"/>
  <c r="R1228" i="1"/>
  <c r="S1228" i="1"/>
  <c r="T1228" i="1"/>
  <c r="U1228" i="1"/>
  <c r="V1228" i="1"/>
  <c r="W1228" i="1"/>
  <c r="X1228" i="1"/>
  <c r="Y1228" i="1"/>
  <c r="Z1228" i="1"/>
  <c r="AA1228" i="1"/>
  <c r="AC1228" i="1"/>
  <c r="AB1228" i="1" s="1"/>
  <c r="AH1228" i="1"/>
  <c r="AM1228" i="1"/>
  <c r="AQ1228" i="1"/>
  <c r="BG1228" i="1"/>
  <c r="CU1228" i="1"/>
  <c r="J1229" i="1"/>
  <c r="K1229" i="1"/>
  <c r="L1229" i="1"/>
  <c r="M1229" i="1"/>
  <c r="N1229" i="1"/>
  <c r="O1229" i="1"/>
  <c r="P1229" i="1"/>
  <c r="Q1229" i="1"/>
  <c r="R1229" i="1"/>
  <c r="S1229" i="1"/>
  <c r="T1229" i="1"/>
  <c r="U1229" i="1"/>
  <c r="V1229" i="1"/>
  <c r="W1229" i="1"/>
  <c r="X1229" i="1"/>
  <c r="Y1229" i="1"/>
  <c r="Z1229" i="1"/>
  <c r="AA1229" i="1"/>
  <c r="AC1229" i="1"/>
  <c r="AB1229" i="1" s="1"/>
  <c r="AH1229" i="1"/>
  <c r="AM1229" i="1"/>
  <c r="AQ1229" i="1"/>
  <c r="BG1229" i="1"/>
  <c r="CU1229" i="1"/>
  <c r="J1230" i="1"/>
  <c r="K1230" i="1"/>
  <c r="L1230" i="1"/>
  <c r="M1230" i="1"/>
  <c r="N1230" i="1"/>
  <c r="O1230" i="1"/>
  <c r="P1230" i="1"/>
  <c r="Q1230" i="1"/>
  <c r="R1230" i="1"/>
  <c r="S1230" i="1"/>
  <c r="T1230" i="1"/>
  <c r="U1230" i="1"/>
  <c r="V1230" i="1"/>
  <c r="W1230" i="1"/>
  <c r="X1230" i="1"/>
  <c r="Y1230" i="1"/>
  <c r="Z1230" i="1"/>
  <c r="AA1230" i="1"/>
  <c r="AC1230" i="1"/>
  <c r="AB1230" i="1" s="1"/>
  <c r="AH1230" i="1"/>
  <c r="AM1230" i="1"/>
  <c r="AQ1230" i="1"/>
  <c r="BG1230" i="1"/>
  <c r="CU1230" i="1"/>
  <c r="J1231" i="1"/>
  <c r="K1231" i="1"/>
  <c r="L1231" i="1"/>
  <c r="M1231" i="1"/>
  <c r="N1231" i="1"/>
  <c r="O1231" i="1"/>
  <c r="P1231" i="1"/>
  <c r="Q1231" i="1"/>
  <c r="R1231" i="1"/>
  <c r="S1231" i="1"/>
  <c r="T1231" i="1"/>
  <c r="U1231" i="1"/>
  <c r="V1231" i="1"/>
  <c r="W1231" i="1"/>
  <c r="X1231" i="1"/>
  <c r="Y1231" i="1"/>
  <c r="Z1231" i="1"/>
  <c r="AA1231" i="1"/>
  <c r="AC1231" i="1"/>
  <c r="AB1231" i="1" s="1"/>
  <c r="AH1231" i="1"/>
  <c r="AM1231" i="1"/>
  <c r="AQ1231" i="1"/>
  <c r="BG1231" i="1"/>
  <c r="CU1231" i="1"/>
  <c r="J1232" i="1"/>
  <c r="K1232" i="1"/>
  <c r="L1232" i="1"/>
  <c r="M1232" i="1"/>
  <c r="N1232" i="1"/>
  <c r="O1232" i="1"/>
  <c r="P1232" i="1"/>
  <c r="Q1232" i="1"/>
  <c r="R1232" i="1"/>
  <c r="S1232" i="1"/>
  <c r="T1232" i="1"/>
  <c r="U1232" i="1"/>
  <c r="V1232" i="1"/>
  <c r="W1232" i="1"/>
  <c r="X1232" i="1"/>
  <c r="Y1232" i="1"/>
  <c r="Z1232" i="1"/>
  <c r="AA1232" i="1"/>
  <c r="AC1232" i="1"/>
  <c r="AB1232" i="1" s="1"/>
  <c r="AH1232" i="1"/>
  <c r="AM1232" i="1"/>
  <c r="AQ1232" i="1"/>
  <c r="BG1232" i="1"/>
  <c r="CU1232" i="1"/>
  <c r="J1233" i="1"/>
  <c r="K1233" i="1"/>
  <c r="L1233" i="1"/>
  <c r="M1233" i="1"/>
  <c r="N1233" i="1"/>
  <c r="O1233" i="1"/>
  <c r="P1233" i="1"/>
  <c r="Q1233" i="1"/>
  <c r="R1233" i="1"/>
  <c r="S1233" i="1"/>
  <c r="T1233" i="1"/>
  <c r="U1233" i="1"/>
  <c r="V1233" i="1"/>
  <c r="W1233" i="1"/>
  <c r="X1233" i="1"/>
  <c r="Y1233" i="1"/>
  <c r="Z1233" i="1"/>
  <c r="AA1233" i="1"/>
  <c r="AC1233" i="1"/>
  <c r="AB1233" i="1" s="1"/>
  <c r="AH1233" i="1"/>
  <c r="AM1233" i="1"/>
  <c r="AQ1233" i="1"/>
  <c r="BG1233" i="1"/>
  <c r="CU1233" i="1"/>
  <c r="J1234" i="1"/>
  <c r="K1234" i="1"/>
  <c r="L1234" i="1"/>
  <c r="M1234" i="1"/>
  <c r="N1234" i="1"/>
  <c r="O1234" i="1"/>
  <c r="P1234" i="1"/>
  <c r="Q1234" i="1"/>
  <c r="R1234" i="1"/>
  <c r="S1234" i="1"/>
  <c r="T1234" i="1"/>
  <c r="U1234" i="1"/>
  <c r="V1234" i="1"/>
  <c r="W1234" i="1"/>
  <c r="X1234" i="1"/>
  <c r="Y1234" i="1"/>
  <c r="Z1234" i="1"/>
  <c r="AA1234" i="1"/>
  <c r="AC1234" i="1"/>
  <c r="AB1234" i="1" s="1"/>
  <c r="AH1234" i="1"/>
  <c r="AM1234" i="1"/>
  <c r="AQ1234" i="1"/>
  <c r="BG1234" i="1"/>
  <c r="CU1234" i="1"/>
  <c r="J1235" i="1"/>
  <c r="K1235" i="1"/>
  <c r="L1235" i="1"/>
  <c r="M1235" i="1"/>
  <c r="N1235" i="1"/>
  <c r="O1235" i="1"/>
  <c r="P1235" i="1"/>
  <c r="Q1235" i="1"/>
  <c r="R1235" i="1"/>
  <c r="S1235" i="1"/>
  <c r="T1235" i="1"/>
  <c r="U1235" i="1"/>
  <c r="V1235" i="1"/>
  <c r="W1235" i="1"/>
  <c r="X1235" i="1"/>
  <c r="Y1235" i="1"/>
  <c r="Z1235" i="1"/>
  <c r="AA1235" i="1"/>
  <c r="AC1235" i="1"/>
  <c r="AB1235" i="1" s="1"/>
  <c r="AH1235" i="1"/>
  <c r="AM1235" i="1"/>
  <c r="AQ1235" i="1"/>
  <c r="BG1235" i="1"/>
  <c r="CU1235" i="1"/>
  <c r="J1236" i="1"/>
  <c r="K1236" i="1"/>
  <c r="L1236" i="1"/>
  <c r="M1236" i="1"/>
  <c r="N1236" i="1"/>
  <c r="O1236" i="1"/>
  <c r="P1236" i="1"/>
  <c r="Q1236" i="1"/>
  <c r="R1236" i="1"/>
  <c r="S1236" i="1"/>
  <c r="T1236" i="1"/>
  <c r="U1236" i="1"/>
  <c r="V1236" i="1"/>
  <c r="W1236" i="1"/>
  <c r="X1236" i="1"/>
  <c r="Y1236" i="1"/>
  <c r="Z1236" i="1"/>
  <c r="AA1236" i="1"/>
  <c r="AC1236" i="1"/>
  <c r="AB1236" i="1" s="1"/>
  <c r="AH1236" i="1"/>
  <c r="AM1236" i="1"/>
  <c r="AQ1236" i="1"/>
  <c r="BG1236" i="1"/>
  <c r="CU1236" i="1"/>
  <c r="J1237" i="1"/>
  <c r="K1237" i="1"/>
  <c r="L1237" i="1"/>
  <c r="M1237" i="1"/>
  <c r="N1237" i="1"/>
  <c r="O1237" i="1"/>
  <c r="P1237" i="1"/>
  <c r="Q1237" i="1"/>
  <c r="R1237" i="1"/>
  <c r="S1237" i="1"/>
  <c r="T1237" i="1"/>
  <c r="U1237" i="1"/>
  <c r="V1237" i="1"/>
  <c r="W1237" i="1"/>
  <c r="X1237" i="1"/>
  <c r="Y1237" i="1"/>
  <c r="Z1237" i="1"/>
  <c r="AA1237" i="1"/>
  <c r="AC1237" i="1"/>
  <c r="AB1237" i="1" s="1"/>
  <c r="AH1237" i="1"/>
  <c r="AM1237" i="1"/>
  <c r="AQ1237" i="1"/>
  <c r="BG1237" i="1"/>
  <c r="CU1237" i="1"/>
  <c r="J1238" i="1"/>
  <c r="K1238" i="1"/>
  <c r="L1238" i="1"/>
  <c r="M1238" i="1"/>
  <c r="N1238" i="1"/>
  <c r="O1238" i="1"/>
  <c r="P1238" i="1"/>
  <c r="Q1238" i="1"/>
  <c r="R1238" i="1"/>
  <c r="S1238" i="1"/>
  <c r="T1238" i="1"/>
  <c r="U1238" i="1"/>
  <c r="V1238" i="1"/>
  <c r="W1238" i="1"/>
  <c r="X1238" i="1"/>
  <c r="Y1238" i="1"/>
  <c r="Z1238" i="1"/>
  <c r="AA1238" i="1"/>
  <c r="AC1238" i="1"/>
  <c r="AB1238" i="1" s="1"/>
  <c r="AH1238" i="1"/>
  <c r="AM1238" i="1"/>
  <c r="AQ1238" i="1"/>
  <c r="BG1238" i="1"/>
  <c r="CU1238" i="1"/>
  <c r="J1239" i="1"/>
  <c r="K1239" i="1"/>
  <c r="L1239" i="1"/>
  <c r="M1239" i="1"/>
  <c r="N1239" i="1"/>
  <c r="O1239" i="1"/>
  <c r="P1239" i="1"/>
  <c r="Q1239" i="1"/>
  <c r="R1239" i="1"/>
  <c r="S1239" i="1"/>
  <c r="T1239" i="1"/>
  <c r="U1239" i="1"/>
  <c r="V1239" i="1"/>
  <c r="W1239" i="1"/>
  <c r="X1239" i="1"/>
  <c r="Y1239" i="1"/>
  <c r="Z1239" i="1"/>
  <c r="AA1239" i="1"/>
  <c r="AC1239" i="1"/>
  <c r="AB1239" i="1" s="1"/>
  <c r="AH1239" i="1"/>
  <c r="AM1239" i="1"/>
  <c r="AQ1239" i="1"/>
  <c r="BG1239" i="1"/>
  <c r="CU1239" i="1"/>
  <c r="J1240" i="1"/>
  <c r="K1240" i="1"/>
  <c r="L1240" i="1"/>
  <c r="M1240" i="1"/>
  <c r="N1240" i="1"/>
  <c r="O1240" i="1"/>
  <c r="P1240" i="1"/>
  <c r="Q1240" i="1"/>
  <c r="R1240" i="1"/>
  <c r="S1240" i="1"/>
  <c r="T1240" i="1"/>
  <c r="U1240" i="1"/>
  <c r="V1240" i="1"/>
  <c r="W1240" i="1"/>
  <c r="X1240" i="1"/>
  <c r="Y1240" i="1"/>
  <c r="Z1240" i="1"/>
  <c r="AA1240" i="1"/>
  <c r="AC1240" i="1"/>
  <c r="AB1240" i="1" s="1"/>
  <c r="AH1240" i="1"/>
  <c r="AM1240" i="1"/>
  <c r="AQ1240" i="1"/>
  <c r="BG1240" i="1"/>
  <c r="CU1240" i="1"/>
  <c r="J1241" i="1"/>
  <c r="K1241" i="1"/>
  <c r="L1241" i="1"/>
  <c r="M1241" i="1"/>
  <c r="N1241" i="1"/>
  <c r="O1241" i="1"/>
  <c r="P1241" i="1"/>
  <c r="Q1241" i="1"/>
  <c r="R1241" i="1"/>
  <c r="S1241" i="1"/>
  <c r="T1241" i="1"/>
  <c r="U1241" i="1"/>
  <c r="V1241" i="1"/>
  <c r="W1241" i="1"/>
  <c r="X1241" i="1"/>
  <c r="Y1241" i="1"/>
  <c r="Z1241" i="1"/>
  <c r="AA1241" i="1"/>
  <c r="AC1241" i="1"/>
  <c r="AB1241" i="1" s="1"/>
  <c r="AH1241" i="1"/>
  <c r="AM1241" i="1"/>
  <c r="AQ1241" i="1"/>
  <c r="BG1241" i="1"/>
  <c r="CU1241" i="1"/>
  <c r="J1242" i="1"/>
  <c r="K1242" i="1"/>
  <c r="L1242" i="1"/>
  <c r="M1242" i="1"/>
  <c r="N1242" i="1"/>
  <c r="O1242" i="1"/>
  <c r="P1242" i="1"/>
  <c r="Q1242" i="1"/>
  <c r="R1242" i="1"/>
  <c r="S1242" i="1"/>
  <c r="T1242" i="1"/>
  <c r="U1242" i="1"/>
  <c r="V1242" i="1"/>
  <c r="W1242" i="1"/>
  <c r="X1242" i="1"/>
  <c r="Y1242" i="1"/>
  <c r="Z1242" i="1"/>
  <c r="AA1242" i="1"/>
  <c r="AC1242" i="1"/>
  <c r="AB1242" i="1" s="1"/>
  <c r="AH1242" i="1"/>
  <c r="AM1242" i="1"/>
  <c r="AQ1242" i="1"/>
  <c r="BG1242" i="1"/>
  <c r="CU1242" i="1"/>
  <c r="J1243" i="1"/>
  <c r="K1243" i="1"/>
  <c r="L1243" i="1"/>
  <c r="M1243" i="1"/>
  <c r="N1243" i="1"/>
  <c r="O1243" i="1"/>
  <c r="P1243" i="1"/>
  <c r="Q1243" i="1"/>
  <c r="R1243" i="1"/>
  <c r="S1243" i="1"/>
  <c r="T1243" i="1"/>
  <c r="U1243" i="1"/>
  <c r="V1243" i="1"/>
  <c r="W1243" i="1"/>
  <c r="X1243" i="1"/>
  <c r="Y1243" i="1"/>
  <c r="Z1243" i="1"/>
  <c r="AA1243" i="1"/>
  <c r="AC1243" i="1"/>
  <c r="AB1243" i="1" s="1"/>
  <c r="AH1243" i="1"/>
  <c r="AM1243" i="1"/>
  <c r="AQ1243" i="1"/>
  <c r="BG1243" i="1"/>
  <c r="CU1243" i="1"/>
  <c r="J1244" i="1"/>
  <c r="K1244" i="1"/>
  <c r="L1244" i="1"/>
  <c r="M1244" i="1"/>
  <c r="N1244" i="1"/>
  <c r="O1244" i="1"/>
  <c r="P1244" i="1"/>
  <c r="Q1244" i="1"/>
  <c r="R1244" i="1"/>
  <c r="S1244" i="1"/>
  <c r="T1244" i="1"/>
  <c r="U1244" i="1"/>
  <c r="V1244" i="1"/>
  <c r="W1244" i="1"/>
  <c r="X1244" i="1"/>
  <c r="Y1244" i="1"/>
  <c r="Z1244" i="1"/>
  <c r="AA1244" i="1"/>
  <c r="AC1244" i="1"/>
  <c r="AB1244" i="1" s="1"/>
  <c r="AH1244" i="1"/>
  <c r="AM1244" i="1"/>
  <c r="AQ1244" i="1"/>
  <c r="BG1244" i="1"/>
  <c r="CU1244" i="1"/>
  <c r="J1245" i="1"/>
  <c r="K1245" i="1"/>
  <c r="L1245" i="1"/>
  <c r="M1245" i="1"/>
  <c r="N1245" i="1"/>
  <c r="O1245" i="1"/>
  <c r="P1245" i="1"/>
  <c r="Q1245" i="1"/>
  <c r="R1245" i="1"/>
  <c r="S1245" i="1"/>
  <c r="T1245" i="1"/>
  <c r="U1245" i="1"/>
  <c r="V1245" i="1"/>
  <c r="W1245" i="1"/>
  <c r="X1245" i="1"/>
  <c r="Y1245" i="1"/>
  <c r="Z1245" i="1"/>
  <c r="AA1245" i="1"/>
  <c r="AC1245" i="1"/>
  <c r="AB1245" i="1" s="1"/>
  <c r="AH1245" i="1"/>
  <c r="AM1245" i="1"/>
  <c r="AQ1245" i="1"/>
  <c r="BG1245" i="1"/>
  <c r="CU1245" i="1"/>
  <c r="J1246" i="1"/>
  <c r="K1246" i="1"/>
  <c r="L1246" i="1"/>
  <c r="M1246" i="1"/>
  <c r="N1246" i="1"/>
  <c r="O1246" i="1"/>
  <c r="P1246" i="1"/>
  <c r="Q1246" i="1"/>
  <c r="R1246" i="1"/>
  <c r="S1246" i="1"/>
  <c r="T1246" i="1"/>
  <c r="U1246" i="1"/>
  <c r="V1246" i="1"/>
  <c r="W1246" i="1"/>
  <c r="X1246" i="1"/>
  <c r="Y1246" i="1"/>
  <c r="Z1246" i="1"/>
  <c r="AA1246" i="1"/>
  <c r="AC1246" i="1"/>
  <c r="AB1246" i="1" s="1"/>
  <c r="AH1246" i="1"/>
  <c r="AM1246" i="1"/>
  <c r="AQ1246" i="1"/>
  <c r="BG1246" i="1"/>
  <c r="CU1246" i="1"/>
  <c r="J1247" i="1"/>
  <c r="K1247" i="1"/>
  <c r="L1247" i="1"/>
  <c r="M1247" i="1"/>
  <c r="N1247" i="1"/>
  <c r="O1247" i="1"/>
  <c r="P1247" i="1"/>
  <c r="Q1247" i="1"/>
  <c r="R1247" i="1"/>
  <c r="S1247" i="1"/>
  <c r="T1247" i="1"/>
  <c r="U1247" i="1"/>
  <c r="V1247" i="1"/>
  <c r="W1247" i="1"/>
  <c r="X1247" i="1"/>
  <c r="Y1247" i="1"/>
  <c r="Z1247" i="1"/>
  <c r="AA1247" i="1"/>
  <c r="AC1247" i="1"/>
  <c r="AB1247" i="1" s="1"/>
  <c r="AH1247" i="1"/>
  <c r="AM1247" i="1"/>
  <c r="AQ1247" i="1"/>
  <c r="BG1247" i="1"/>
  <c r="CU1247" i="1"/>
  <c r="J1248" i="1"/>
  <c r="K1248" i="1"/>
  <c r="L1248" i="1"/>
  <c r="M1248" i="1"/>
  <c r="N1248" i="1"/>
  <c r="O1248" i="1"/>
  <c r="P1248" i="1"/>
  <c r="Q1248" i="1"/>
  <c r="R1248" i="1"/>
  <c r="S1248" i="1"/>
  <c r="T1248" i="1"/>
  <c r="U1248" i="1"/>
  <c r="V1248" i="1"/>
  <c r="W1248" i="1"/>
  <c r="X1248" i="1"/>
  <c r="Y1248" i="1"/>
  <c r="Z1248" i="1"/>
  <c r="AA1248" i="1"/>
  <c r="AC1248" i="1"/>
  <c r="AB1248" i="1" s="1"/>
  <c r="AH1248" i="1"/>
  <c r="AM1248" i="1"/>
  <c r="AQ1248" i="1"/>
  <c r="BG1248" i="1"/>
  <c r="CU1248" i="1"/>
  <c r="J1249" i="1"/>
  <c r="K1249" i="1"/>
  <c r="L1249" i="1"/>
  <c r="M1249" i="1"/>
  <c r="N1249" i="1"/>
  <c r="O1249" i="1"/>
  <c r="P1249" i="1"/>
  <c r="Q1249" i="1"/>
  <c r="R1249" i="1"/>
  <c r="S1249" i="1"/>
  <c r="T1249" i="1"/>
  <c r="U1249" i="1"/>
  <c r="V1249" i="1"/>
  <c r="W1249" i="1"/>
  <c r="X1249" i="1"/>
  <c r="Y1249" i="1"/>
  <c r="Z1249" i="1"/>
  <c r="AA1249" i="1"/>
  <c r="AC1249" i="1"/>
  <c r="AB1249" i="1" s="1"/>
  <c r="AH1249" i="1"/>
  <c r="AM1249" i="1"/>
  <c r="AQ1249" i="1"/>
  <c r="BG1249" i="1"/>
  <c r="CU1249" i="1"/>
  <c r="J1250" i="1"/>
  <c r="K1250" i="1"/>
  <c r="L1250" i="1"/>
  <c r="M1250" i="1"/>
  <c r="N1250" i="1"/>
  <c r="O1250" i="1"/>
  <c r="P1250" i="1"/>
  <c r="Q1250" i="1"/>
  <c r="R1250" i="1"/>
  <c r="S1250" i="1"/>
  <c r="T1250" i="1"/>
  <c r="U1250" i="1"/>
  <c r="V1250" i="1"/>
  <c r="W1250" i="1"/>
  <c r="X1250" i="1"/>
  <c r="Y1250" i="1"/>
  <c r="Z1250" i="1"/>
  <c r="AA1250" i="1"/>
  <c r="AC1250" i="1"/>
  <c r="AB1250" i="1" s="1"/>
  <c r="AH1250" i="1"/>
  <c r="AM1250" i="1"/>
  <c r="AQ1250" i="1"/>
  <c r="BG1250" i="1"/>
  <c r="CU1250" i="1"/>
  <c r="J1251" i="1"/>
  <c r="K1251" i="1"/>
  <c r="L1251" i="1"/>
  <c r="M1251" i="1"/>
  <c r="N1251" i="1"/>
  <c r="O1251" i="1"/>
  <c r="P1251" i="1"/>
  <c r="Q1251" i="1"/>
  <c r="R1251" i="1"/>
  <c r="S1251" i="1"/>
  <c r="T1251" i="1"/>
  <c r="U1251" i="1"/>
  <c r="V1251" i="1"/>
  <c r="W1251" i="1"/>
  <c r="X1251" i="1"/>
  <c r="Y1251" i="1"/>
  <c r="Z1251" i="1"/>
  <c r="AA1251" i="1"/>
  <c r="AC1251" i="1"/>
  <c r="AB1251" i="1" s="1"/>
  <c r="AH1251" i="1"/>
  <c r="AM1251" i="1"/>
  <c r="AQ1251" i="1"/>
  <c r="BG1251" i="1"/>
  <c r="CU1251" i="1"/>
  <c r="J1252" i="1"/>
  <c r="K1252" i="1"/>
  <c r="L1252" i="1"/>
  <c r="M1252" i="1"/>
  <c r="N1252" i="1"/>
  <c r="O1252" i="1"/>
  <c r="P1252" i="1"/>
  <c r="Q1252" i="1"/>
  <c r="R1252" i="1"/>
  <c r="S1252" i="1"/>
  <c r="T1252" i="1"/>
  <c r="U1252" i="1"/>
  <c r="V1252" i="1"/>
  <c r="W1252" i="1"/>
  <c r="X1252" i="1"/>
  <c r="Y1252" i="1"/>
  <c r="Z1252" i="1"/>
  <c r="AA1252" i="1"/>
  <c r="AC1252" i="1"/>
  <c r="AB1252" i="1" s="1"/>
  <c r="AH1252" i="1"/>
  <c r="AM1252" i="1"/>
  <c r="AQ1252" i="1"/>
  <c r="BG1252" i="1"/>
  <c r="CU1252" i="1"/>
  <c r="J1253" i="1"/>
  <c r="K1253" i="1"/>
  <c r="L1253" i="1"/>
  <c r="M1253" i="1"/>
  <c r="N1253" i="1"/>
  <c r="O1253" i="1"/>
  <c r="P1253" i="1"/>
  <c r="Q1253" i="1"/>
  <c r="R1253" i="1"/>
  <c r="S1253" i="1"/>
  <c r="T1253" i="1"/>
  <c r="U1253" i="1"/>
  <c r="V1253" i="1"/>
  <c r="W1253" i="1"/>
  <c r="X1253" i="1"/>
  <c r="Y1253" i="1"/>
  <c r="Z1253" i="1"/>
  <c r="AA1253" i="1"/>
  <c r="AC1253" i="1"/>
  <c r="AH1253" i="1"/>
  <c r="AM1253" i="1"/>
  <c r="AQ1253" i="1"/>
  <c r="BG1253" i="1"/>
  <c r="CU1253" i="1"/>
  <c r="J1254" i="1"/>
  <c r="K1254" i="1"/>
  <c r="L1254" i="1"/>
  <c r="M1254" i="1"/>
  <c r="N1254" i="1"/>
  <c r="O1254" i="1"/>
  <c r="P1254" i="1"/>
  <c r="Q1254" i="1"/>
  <c r="R1254" i="1"/>
  <c r="S1254" i="1"/>
  <c r="T1254" i="1"/>
  <c r="U1254" i="1"/>
  <c r="V1254" i="1"/>
  <c r="W1254" i="1"/>
  <c r="X1254" i="1"/>
  <c r="Y1254" i="1"/>
  <c r="Z1254" i="1"/>
  <c r="AA1254" i="1"/>
  <c r="AC1254" i="1"/>
  <c r="AB1254" i="1" s="1"/>
  <c r="AH1254" i="1"/>
  <c r="AM1254" i="1"/>
  <c r="AQ1254" i="1"/>
  <c r="BG1254" i="1"/>
  <c r="CU1254" i="1"/>
  <c r="J1255" i="1"/>
  <c r="K1255" i="1"/>
  <c r="L1255" i="1"/>
  <c r="M1255" i="1"/>
  <c r="N1255" i="1"/>
  <c r="O1255" i="1"/>
  <c r="P1255" i="1"/>
  <c r="Q1255" i="1"/>
  <c r="R1255" i="1"/>
  <c r="S1255" i="1"/>
  <c r="T1255" i="1"/>
  <c r="U1255" i="1"/>
  <c r="V1255" i="1"/>
  <c r="W1255" i="1"/>
  <c r="X1255" i="1"/>
  <c r="Y1255" i="1"/>
  <c r="Z1255" i="1"/>
  <c r="AA1255" i="1"/>
  <c r="AC1255" i="1"/>
  <c r="AH1255" i="1"/>
  <c r="AM1255" i="1"/>
  <c r="AQ1255" i="1"/>
  <c r="BG1255" i="1"/>
  <c r="CU1255" i="1"/>
  <c r="J1256" i="1"/>
  <c r="K1256" i="1"/>
  <c r="L1256" i="1"/>
  <c r="M1256" i="1"/>
  <c r="N1256" i="1"/>
  <c r="O1256" i="1"/>
  <c r="P1256" i="1"/>
  <c r="Q1256" i="1"/>
  <c r="R1256" i="1"/>
  <c r="S1256" i="1"/>
  <c r="T1256" i="1"/>
  <c r="U1256" i="1"/>
  <c r="V1256" i="1"/>
  <c r="W1256" i="1"/>
  <c r="X1256" i="1"/>
  <c r="Y1256" i="1"/>
  <c r="Z1256" i="1"/>
  <c r="AA1256" i="1"/>
  <c r="AC1256" i="1"/>
  <c r="AB1256" i="1" s="1"/>
  <c r="AH1256" i="1"/>
  <c r="AM1256" i="1"/>
  <c r="AQ1256" i="1"/>
  <c r="BG1256" i="1"/>
  <c r="CU1256" i="1"/>
  <c r="J1257" i="1"/>
  <c r="K1257" i="1"/>
  <c r="L1257" i="1"/>
  <c r="M1257" i="1"/>
  <c r="N1257" i="1"/>
  <c r="O1257" i="1"/>
  <c r="P1257" i="1"/>
  <c r="Q1257" i="1"/>
  <c r="R1257" i="1"/>
  <c r="S1257" i="1"/>
  <c r="T1257" i="1"/>
  <c r="U1257" i="1"/>
  <c r="V1257" i="1"/>
  <c r="W1257" i="1"/>
  <c r="X1257" i="1"/>
  <c r="Y1257" i="1"/>
  <c r="Z1257" i="1"/>
  <c r="AA1257" i="1"/>
  <c r="AC1257" i="1"/>
  <c r="AH1257" i="1"/>
  <c r="AM1257" i="1"/>
  <c r="AQ1257" i="1"/>
  <c r="BG1257" i="1"/>
  <c r="CU1257" i="1"/>
  <c r="J1258" i="1"/>
  <c r="K1258" i="1"/>
  <c r="L1258" i="1"/>
  <c r="M1258" i="1"/>
  <c r="N1258" i="1"/>
  <c r="O1258" i="1"/>
  <c r="P1258" i="1"/>
  <c r="Q1258" i="1"/>
  <c r="R1258" i="1"/>
  <c r="S1258" i="1"/>
  <c r="T1258" i="1"/>
  <c r="U1258" i="1"/>
  <c r="V1258" i="1"/>
  <c r="W1258" i="1"/>
  <c r="X1258" i="1"/>
  <c r="Y1258" i="1"/>
  <c r="Z1258" i="1"/>
  <c r="AA1258" i="1"/>
  <c r="AC1258" i="1"/>
  <c r="AB1258" i="1" s="1"/>
  <c r="AH1258" i="1"/>
  <c r="AM1258" i="1"/>
  <c r="AQ1258" i="1"/>
  <c r="BG1258" i="1"/>
  <c r="CU1258" i="1"/>
  <c r="J1259" i="1"/>
  <c r="K1259" i="1"/>
  <c r="L1259" i="1"/>
  <c r="M1259" i="1"/>
  <c r="N1259" i="1"/>
  <c r="O1259" i="1"/>
  <c r="P1259" i="1"/>
  <c r="Q1259" i="1"/>
  <c r="R1259" i="1"/>
  <c r="S1259" i="1"/>
  <c r="T1259" i="1"/>
  <c r="U1259" i="1"/>
  <c r="V1259" i="1"/>
  <c r="W1259" i="1"/>
  <c r="X1259" i="1"/>
  <c r="Y1259" i="1"/>
  <c r="Z1259" i="1"/>
  <c r="AA1259" i="1"/>
  <c r="AC1259" i="1"/>
  <c r="AB1259" i="1" s="1"/>
  <c r="AH1259" i="1"/>
  <c r="AM1259" i="1"/>
  <c r="AQ1259" i="1"/>
  <c r="BG1259" i="1"/>
  <c r="CU1259" i="1"/>
  <c r="J1260" i="1"/>
  <c r="K1260" i="1"/>
  <c r="L1260" i="1"/>
  <c r="M1260" i="1"/>
  <c r="N1260" i="1"/>
  <c r="O1260" i="1"/>
  <c r="P1260" i="1"/>
  <c r="Q1260" i="1"/>
  <c r="R1260" i="1"/>
  <c r="S1260" i="1"/>
  <c r="T1260" i="1"/>
  <c r="U1260" i="1"/>
  <c r="V1260" i="1"/>
  <c r="W1260" i="1"/>
  <c r="X1260" i="1"/>
  <c r="Y1260" i="1"/>
  <c r="Z1260" i="1"/>
  <c r="AA1260" i="1"/>
  <c r="AC1260" i="1"/>
  <c r="AB1260" i="1" s="1"/>
  <c r="AH1260" i="1"/>
  <c r="AM1260" i="1"/>
  <c r="AQ1260" i="1"/>
  <c r="BG1260" i="1"/>
  <c r="CU1260" i="1"/>
  <c r="J1261" i="1"/>
  <c r="K1261" i="1"/>
  <c r="L1261" i="1"/>
  <c r="M1261" i="1"/>
  <c r="N1261" i="1"/>
  <c r="O1261" i="1"/>
  <c r="P1261" i="1"/>
  <c r="Q1261" i="1"/>
  <c r="R1261" i="1"/>
  <c r="S1261" i="1"/>
  <c r="T1261" i="1"/>
  <c r="U1261" i="1"/>
  <c r="V1261" i="1"/>
  <c r="W1261" i="1"/>
  <c r="X1261" i="1"/>
  <c r="Y1261" i="1"/>
  <c r="Z1261" i="1"/>
  <c r="AA1261" i="1"/>
  <c r="AC1261" i="1"/>
  <c r="AB1261" i="1" s="1"/>
  <c r="AH1261" i="1"/>
  <c r="AM1261" i="1"/>
  <c r="AQ1261" i="1"/>
  <c r="BG1261" i="1"/>
  <c r="CU1261" i="1"/>
  <c r="J1262" i="1"/>
  <c r="K1262" i="1"/>
  <c r="L1262" i="1"/>
  <c r="M1262" i="1"/>
  <c r="N1262" i="1"/>
  <c r="O1262" i="1"/>
  <c r="P1262" i="1"/>
  <c r="Q1262" i="1"/>
  <c r="R1262" i="1"/>
  <c r="S1262" i="1"/>
  <c r="T1262" i="1"/>
  <c r="U1262" i="1"/>
  <c r="V1262" i="1"/>
  <c r="W1262" i="1"/>
  <c r="X1262" i="1"/>
  <c r="Y1262" i="1"/>
  <c r="Z1262" i="1"/>
  <c r="AA1262" i="1"/>
  <c r="AC1262" i="1"/>
  <c r="AB1262" i="1" s="1"/>
  <c r="AH1262" i="1"/>
  <c r="AM1262" i="1"/>
  <c r="AQ1262" i="1"/>
  <c r="BG1262" i="1"/>
  <c r="CU1262" i="1"/>
  <c r="J1263" i="1"/>
  <c r="K1263" i="1"/>
  <c r="L1263" i="1"/>
  <c r="M1263" i="1"/>
  <c r="N1263" i="1"/>
  <c r="O1263" i="1"/>
  <c r="P1263" i="1"/>
  <c r="Q1263" i="1"/>
  <c r="R1263" i="1"/>
  <c r="S1263" i="1"/>
  <c r="T1263" i="1"/>
  <c r="U1263" i="1"/>
  <c r="V1263" i="1"/>
  <c r="W1263" i="1"/>
  <c r="X1263" i="1"/>
  <c r="Y1263" i="1"/>
  <c r="Z1263" i="1"/>
  <c r="AA1263" i="1"/>
  <c r="AC1263" i="1"/>
  <c r="AB1263" i="1" s="1"/>
  <c r="AH1263" i="1"/>
  <c r="AM1263" i="1"/>
  <c r="AQ1263" i="1"/>
  <c r="BG1263" i="1"/>
  <c r="CU1263" i="1"/>
  <c r="J1264" i="1"/>
  <c r="K1264" i="1"/>
  <c r="L1264" i="1"/>
  <c r="M1264" i="1"/>
  <c r="N1264" i="1"/>
  <c r="O1264" i="1"/>
  <c r="P1264" i="1"/>
  <c r="Q1264" i="1"/>
  <c r="R1264" i="1"/>
  <c r="S1264" i="1"/>
  <c r="T1264" i="1"/>
  <c r="U1264" i="1"/>
  <c r="V1264" i="1"/>
  <c r="W1264" i="1"/>
  <c r="X1264" i="1"/>
  <c r="Y1264" i="1"/>
  <c r="Z1264" i="1"/>
  <c r="AA1264" i="1"/>
  <c r="AC1264" i="1"/>
  <c r="AB1264" i="1" s="1"/>
  <c r="AH1264" i="1"/>
  <c r="AM1264" i="1"/>
  <c r="AQ1264" i="1"/>
  <c r="BG1264" i="1"/>
  <c r="CU1264" i="1"/>
  <c r="J1265" i="1"/>
  <c r="K1265" i="1"/>
  <c r="L1265" i="1"/>
  <c r="M1265" i="1"/>
  <c r="N1265" i="1"/>
  <c r="O1265" i="1"/>
  <c r="P1265" i="1"/>
  <c r="Q1265" i="1"/>
  <c r="R1265" i="1"/>
  <c r="S1265" i="1"/>
  <c r="T1265" i="1"/>
  <c r="U1265" i="1"/>
  <c r="V1265" i="1"/>
  <c r="W1265" i="1"/>
  <c r="X1265" i="1"/>
  <c r="Y1265" i="1"/>
  <c r="Z1265" i="1"/>
  <c r="AA1265" i="1"/>
  <c r="AC1265" i="1"/>
  <c r="AB1265" i="1" s="1"/>
  <c r="AH1265" i="1"/>
  <c r="AM1265" i="1"/>
  <c r="AQ1265" i="1"/>
  <c r="BG1265" i="1"/>
  <c r="CU1265" i="1"/>
  <c r="J1266" i="1"/>
  <c r="K1266" i="1"/>
  <c r="L1266" i="1"/>
  <c r="M1266" i="1"/>
  <c r="N1266" i="1"/>
  <c r="O1266" i="1"/>
  <c r="P1266" i="1"/>
  <c r="Q1266" i="1"/>
  <c r="R1266" i="1"/>
  <c r="S1266" i="1"/>
  <c r="T1266" i="1"/>
  <c r="U1266" i="1"/>
  <c r="V1266" i="1"/>
  <c r="W1266" i="1"/>
  <c r="X1266" i="1"/>
  <c r="Y1266" i="1"/>
  <c r="Z1266" i="1"/>
  <c r="AA1266" i="1"/>
  <c r="AC1266" i="1"/>
  <c r="AB1266" i="1" s="1"/>
  <c r="AH1266" i="1"/>
  <c r="AM1266" i="1"/>
  <c r="AQ1266" i="1"/>
  <c r="BG1266" i="1"/>
  <c r="CU1266" i="1"/>
  <c r="J1267" i="1"/>
  <c r="K1267" i="1"/>
  <c r="L1267" i="1"/>
  <c r="M1267" i="1"/>
  <c r="N1267" i="1"/>
  <c r="O1267" i="1"/>
  <c r="P1267" i="1"/>
  <c r="Q1267" i="1"/>
  <c r="R1267" i="1"/>
  <c r="S1267" i="1"/>
  <c r="T1267" i="1"/>
  <c r="U1267" i="1"/>
  <c r="V1267" i="1"/>
  <c r="W1267" i="1"/>
  <c r="X1267" i="1"/>
  <c r="Y1267" i="1"/>
  <c r="Z1267" i="1"/>
  <c r="AA1267" i="1"/>
  <c r="AC1267" i="1"/>
  <c r="AB1267" i="1" s="1"/>
  <c r="AH1267" i="1"/>
  <c r="AM1267" i="1"/>
  <c r="AQ1267" i="1"/>
  <c r="BG1267" i="1"/>
  <c r="CU1267" i="1"/>
  <c r="J1268" i="1"/>
  <c r="K1268" i="1"/>
  <c r="L1268" i="1"/>
  <c r="M1268" i="1"/>
  <c r="N1268" i="1"/>
  <c r="O1268" i="1"/>
  <c r="P1268" i="1"/>
  <c r="Q1268" i="1"/>
  <c r="R1268" i="1"/>
  <c r="S1268" i="1"/>
  <c r="T1268" i="1"/>
  <c r="U1268" i="1"/>
  <c r="V1268" i="1"/>
  <c r="W1268" i="1"/>
  <c r="X1268" i="1"/>
  <c r="Y1268" i="1"/>
  <c r="Z1268" i="1"/>
  <c r="AA1268" i="1"/>
  <c r="AC1268" i="1"/>
  <c r="AB1268" i="1" s="1"/>
  <c r="AH1268" i="1"/>
  <c r="AM1268" i="1"/>
  <c r="AQ1268" i="1"/>
  <c r="BG1268" i="1"/>
  <c r="CU1268" i="1"/>
  <c r="J1269" i="1"/>
  <c r="K1269" i="1"/>
  <c r="L1269" i="1"/>
  <c r="M1269" i="1"/>
  <c r="N1269" i="1"/>
  <c r="O1269" i="1"/>
  <c r="P1269" i="1"/>
  <c r="Q1269" i="1"/>
  <c r="R1269" i="1"/>
  <c r="S1269" i="1"/>
  <c r="T1269" i="1"/>
  <c r="U1269" i="1"/>
  <c r="V1269" i="1"/>
  <c r="W1269" i="1"/>
  <c r="X1269" i="1"/>
  <c r="Y1269" i="1"/>
  <c r="Z1269" i="1"/>
  <c r="AA1269" i="1"/>
  <c r="AC1269" i="1"/>
  <c r="AB1269" i="1" s="1"/>
  <c r="AH1269" i="1"/>
  <c r="AM1269" i="1"/>
  <c r="AQ1269" i="1"/>
  <c r="BG1269" i="1"/>
  <c r="CU1269" i="1"/>
  <c r="J1270" i="1"/>
  <c r="K1270" i="1"/>
  <c r="L1270" i="1"/>
  <c r="M1270" i="1"/>
  <c r="N1270" i="1"/>
  <c r="O1270" i="1"/>
  <c r="P1270" i="1"/>
  <c r="Q1270" i="1"/>
  <c r="R1270" i="1"/>
  <c r="S1270" i="1"/>
  <c r="T1270" i="1"/>
  <c r="U1270" i="1"/>
  <c r="V1270" i="1"/>
  <c r="W1270" i="1"/>
  <c r="X1270" i="1"/>
  <c r="Y1270" i="1"/>
  <c r="Z1270" i="1"/>
  <c r="AA1270" i="1"/>
  <c r="AC1270" i="1"/>
  <c r="AB1270" i="1" s="1"/>
  <c r="AH1270" i="1"/>
  <c r="AM1270" i="1"/>
  <c r="AQ1270" i="1"/>
  <c r="BG1270" i="1"/>
  <c r="CU1270" i="1"/>
  <c r="J1271" i="1"/>
  <c r="K1271" i="1"/>
  <c r="L1271" i="1"/>
  <c r="M1271" i="1"/>
  <c r="N1271" i="1"/>
  <c r="O1271" i="1"/>
  <c r="P1271" i="1"/>
  <c r="Q1271" i="1"/>
  <c r="R1271" i="1"/>
  <c r="S1271" i="1"/>
  <c r="T1271" i="1"/>
  <c r="U1271" i="1"/>
  <c r="V1271" i="1"/>
  <c r="W1271" i="1"/>
  <c r="X1271" i="1"/>
  <c r="Y1271" i="1"/>
  <c r="Z1271" i="1"/>
  <c r="AA1271" i="1"/>
  <c r="AC1271" i="1"/>
  <c r="AB1271" i="1" s="1"/>
  <c r="AH1271" i="1"/>
  <c r="AM1271" i="1"/>
  <c r="AQ1271" i="1"/>
  <c r="BG1271" i="1"/>
  <c r="CU1271" i="1"/>
  <c r="J1272" i="1"/>
  <c r="K1272" i="1"/>
  <c r="L1272" i="1"/>
  <c r="M1272" i="1"/>
  <c r="N1272" i="1"/>
  <c r="O1272" i="1"/>
  <c r="P1272" i="1"/>
  <c r="Q1272" i="1"/>
  <c r="R1272" i="1"/>
  <c r="S1272" i="1"/>
  <c r="T1272" i="1"/>
  <c r="U1272" i="1"/>
  <c r="V1272" i="1"/>
  <c r="W1272" i="1"/>
  <c r="X1272" i="1"/>
  <c r="Y1272" i="1"/>
  <c r="Z1272" i="1"/>
  <c r="AA1272" i="1"/>
  <c r="AC1272" i="1"/>
  <c r="AB1272" i="1" s="1"/>
  <c r="AH1272" i="1"/>
  <c r="AM1272" i="1"/>
  <c r="AQ1272" i="1"/>
  <c r="BG1272" i="1"/>
  <c r="CU1272" i="1"/>
  <c r="J1273" i="1"/>
  <c r="K1273" i="1"/>
  <c r="L1273" i="1"/>
  <c r="M1273" i="1"/>
  <c r="N1273" i="1"/>
  <c r="O1273" i="1"/>
  <c r="P1273" i="1"/>
  <c r="Q1273" i="1"/>
  <c r="R1273" i="1"/>
  <c r="S1273" i="1"/>
  <c r="T1273" i="1"/>
  <c r="U1273" i="1"/>
  <c r="V1273" i="1"/>
  <c r="W1273" i="1"/>
  <c r="X1273" i="1"/>
  <c r="Y1273" i="1"/>
  <c r="Z1273" i="1"/>
  <c r="AA1273" i="1"/>
  <c r="AC1273" i="1"/>
  <c r="AB1273" i="1" s="1"/>
  <c r="AH1273" i="1"/>
  <c r="AM1273" i="1"/>
  <c r="AQ1273" i="1"/>
  <c r="BG1273" i="1"/>
  <c r="CU1273" i="1"/>
  <c r="J1274" i="1"/>
  <c r="K1274" i="1"/>
  <c r="L1274" i="1"/>
  <c r="M1274" i="1"/>
  <c r="N1274" i="1"/>
  <c r="O1274" i="1"/>
  <c r="P1274" i="1"/>
  <c r="Q1274" i="1"/>
  <c r="R1274" i="1"/>
  <c r="S1274" i="1"/>
  <c r="T1274" i="1"/>
  <c r="U1274" i="1"/>
  <c r="V1274" i="1"/>
  <c r="W1274" i="1"/>
  <c r="X1274" i="1"/>
  <c r="Y1274" i="1"/>
  <c r="Z1274" i="1"/>
  <c r="AA1274" i="1"/>
  <c r="AC1274" i="1"/>
  <c r="AB1274" i="1" s="1"/>
  <c r="AH1274" i="1"/>
  <c r="AM1274" i="1"/>
  <c r="AQ1274" i="1"/>
  <c r="BG1274" i="1"/>
  <c r="CU1274" i="1"/>
  <c r="J1275" i="1"/>
  <c r="K1275" i="1"/>
  <c r="L1275" i="1"/>
  <c r="M1275" i="1"/>
  <c r="N1275" i="1"/>
  <c r="O1275" i="1"/>
  <c r="P1275" i="1"/>
  <c r="Q1275" i="1"/>
  <c r="R1275" i="1"/>
  <c r="S1275" i="1"/>
  <c r="T1275" i="1"/>
  <c r="U1275" i="1"/>
  <c r="V1275" i="1"/>
  <c r="W1275" i="1"/>
  <c r="X1275" i="1"/>
  <c r="Y1275" i="1"/>
  <c r="Z1275" i="1"/>
  <c r="AA1275" i="1"/>
  <c r="AC1275" i="1"/>
  <c r="AB1275" i="1" s="1"/>
  <c r="AH1275" i="1"/>
  <c r="AM1275" i="1"/>
  <c r="AQ1275" i="1"/>
  <c r="BG1275" i="1"/>
  <c r="CU1275" i="1"/>
  <c r="J1276" i="1"/>
  <c r="K1276" i="1"/>
  <c r="L1276" i="1"/>
  <c r="M1276" i="1"/>
  <c r="N1276" i="1"/>
  <c r="O1276" i="1"/>
  <c r="P1276" i="1"/>
  <c r="Q1276" i="1"/>
  <c r="R1276" i="1"/>
  <c r="S1276" i="1"/>
  <c r="T1276" i="1"/>
  <c r="U1276" i="1"/>
  <c r="V1276" i="1"/>
  <c r="W1276" i="1"/>
  <c r="X1276" i="1"/>
  <c r="Y1276" i="1"/>
  <c r="Z1276" i="1"/>
  <c r="AA1276" i="1"/>
  <c r="AC1276" i="1"/>
  <c r="AB1276" i="1" s="1"/>
  <c r="AH1276" i="1"/>
  <c r="AM1276" i="1"/>
  <c r="AQ1276" i="1"/>
  <c r="BG1276" i="1"/>
  <c r="CU1276" i="1"/>
  <c r="J1277" i="1"/>
  <c r="K1277" i="1"/>
  <c r="L1277" i="1"/>
  <c r="M1277" i="1"/>
  <c r="N1277" i="1"/>
  <c r="O1277" i="1"/>
  <c r="P1277" i="1"/>
  <c r="Q1277" i="1"/>
  <c r="R1277" i="1"/>
  <c r="S1277" i="1"/>
  <c r="T1277" i="1"/>
  <c r="U1277" i="1"/>
  <c r="V1277" i="1"/>
  <c r="W1277" i="1"/>
  <c r="X1277" i="1"/>
  <c r="Y1277" i="1"/>
  <c r="Z1277" i="1"/>
  <c r="AA1277" i="1"/>
  <c r="AC1277" i="1"/>
  <c r="AB1277" i="1" s="1"/>
  <c r="AH1277" i="1"/>
  <c r="AM1277" i="1"/>
  <c r="AQ1277" i="1"/>
  <c r="BG1277" i="1"/>
  <c r="CU1277" i="1"/>
  <c r="J1278" i="1"/>
  <c r="K1278" i="1"/>
  <c r="L1278" i="1"/>
  <c r="M1278" i="1"/>
  <c r="N1278" i="1"/>
  <c r="O1278" i="1"/>
  <c r="P1278" i="1"/>
  <c r="Q1278" i="1"/>
  <c r="R1278" i="1"/>
  <c r="S1278" i="1"/>
  <c r="T1278" i="1"/>
  <c r="U1278" i="1"/>
  <c r="V1278" i="1"/>
  <c r="W1278" i="1"/>
  <c r="X1278" i="1"/>
  <c r="Y1278" i="1"/>
  <c r="Z1278" i="1"/>
  <c r="AA1278" i="1"/>
  <c r="AC1278" i="1"/>
  <c r="AB1278" i="1" s="1"/>
  <c r="AH1278" i="1"/>
  <c r="AM1278" i="1"/>
  <c r="AQ1278" i="1"/>
  <c r="BG1278" i="1"/>
  <c r="CU1278" i="1"/>
  <c r="J1279" i="1"/>
  <c r="K1279" i="1"/>
  <c r="L1279" i="1"/>
  <c r="M1279" i="1"/>
  <c r="N1279" i="1"/>
  <c r="O1279" i="1"/>
  <c r="P1279" i="1"/>
  <c r="Q1279" i="1"/>
  <c r="R1279" i="1"/>
  <c r="S1279" i="1"/>
  <c r="T1279" i="1"/>
  <c r="U1279" i="1"/>
  <c r="V1279" i="1"/>
  <c r="W1279" i="1"/>
  <c r="X1279" i="1"/>
  <c r="Y1279" i="1"/>
  <c r="Z1279" i="1"/>
  <c r="AA1279" i="1"/>
  <c r="AC1279" i="1"/>
  <c r="AB1279" i="1" s="1"/>
  <c r="AH1279" i="1"/>
  <c r="AM1279" i="1"/>
  <c r="AQ1279" i="1"/>
  <c r="BG1279" i="1"/>
  <c r="CU1279" i="1"/>
  <c r="J1280" i="1"/>
  <c r="K1280" i="1"/>
  <c r="L1280" i="1"/>
  <c r="M1280" i="1"/>
  <c r="N1280" i="1"/>
  <c r="O1280" i="1"/>
  <c r="P1280" i="1"/>
  <c r="Q1280" i="1"/>
  <c r="R1280" i="1"/>
  <c r="S1280" i="1"/>
  <c r="T1280" i="1"/>
  <c r="U1280" i="1"/>
  <c r="V1280" i="1"/>
  <c r="W1280" i="1"/>
  <c r="X1280" i="1"/>
  <c r="Y1280" i="1"/>
  <c r="Z1280" i="1"/>
  <c r="AA1280" i="1"/>
  <c r="AC1280" i="1"/>
  <c r="AB1280" i="1" s="1"/>
  <c r="AH1280" i="1"/>
  <c r="AM1280" i="1"/>
  <c r="AQ1280" i="1"/>
  <c r="BG1280" i="1"/>
  <c r="CU1280" i="1"/>
  <c r="J1281" i="1"/>
  <c r="K1281" i="1"/>
  <c r="L1281" i="1"/>
  <c r="M1281" i="1"/>
  <c r="N1281" i="1"/>
  <c r="O1281" i="1"/>
  <c r="P1281" i="1"/>
  <c r="Q1281" i="1"/>
  <c r="R1281" i="1"/>
  <c r="S1281" i="1"/>
  <c r="T1281" i="1"/>
  <c r="U1281" i="1"/>
  <c r="V1281" i="1"/>
  <c r="W1281" i="1"/>
  <c r="X1281" i="1"/>
  <c r="Y1281" i="1"/>
  <c r="Z1281" i="1"/>
  <c r="AA1281" i="1"/>
  <c r="AC1281" i="1"/>
  <c r="AB1281" i="1" s="1"/>
  <c r="AH1281" i="1"/>
  <c r="AM1281" i="1"/>
  <c r="AQ1281" i="1"/>
  <c r="BG1281" i="1"/>
  <c r="CU1281" i="1"/>
  <c r="J1282" i="1"/>
  <c r="K1282" i="1"/>
  <c r="L1282" i="1"/>
  <c r="M1282" i="1"/>
  <c r="N1282" i="1"/>
  <c r="O1282" i="1"/>
  <c r="P1282" i="1"/>
  <c r="Q1282" i="1"/>
  <c r="R1282" i="1"/>
  <c r="S1282" i="1"/>
  <c r="T1282" i="1"/>
  <c r="U1282" i="1"/>
  <c r="V1282" i="1"/>
  <c r="W1282" i="1"/>
  <c r="X1282" i="1"/>
  <c r="Y1282" i="1"/>
  <c r="Z1282" i="1"/>
  <c r="AA1282" i="1"/>
  <c r="AC1282" i="1"/>
  <c r="AB1282" i="1" s="1"/>
  <c r="AH1282" i="1"/>
  <c r="AM1282" i="1"/>
  <c r="AQ1282" i="1"/>
  <c r="BG1282" i="1"/>
  <c r="CU1282" i="1"/>
  <c r="J1283" i="1"/>
  <c r="K1283" i="1"/>
  <c r="L1283" i="1"/>
  <c r="M1283" i="1"/>
  <c r="N1283" i="1"/>
  <c r="O1283" i="1"/>
  <c r="P1283" i="1"/>
  <c r="Q1283" i="1"/>
  <c r="R1283" i="1"/>
  <c r="S1283" i="1"/>
  <c r="T1283" i="1"/>
  <c r="U1283" i="1"/>
  <c r="V1283" i="1"/>
  <c r="W1283" i="1"/>
  <c r="X1283" i="1"/>
  <c r="Y1283" i="1"/>
  <c r="Z1283" i="1"/>
  <c r="AA1283" i="1"/>
  <c r="AC1283" i="1"/>
  <c r="AB1283" i="1" s="1"/>
  <c r="AH1283" i="1"/>
  <c r="AM1283" i="1"/>
  <c r="AQ1283" i="1"/>
  <c r="BG1283" i="1"/>
  <c r="CU1283" i="1"/>
  <c r="J1284" i="1"/>
  <c r="K1284" i="1"/>
  <c r="L1284" i="1"/>
  <c r="M1284" i="1"/>
  <c r="N1284" i="1"/>
  <c r="O1284" i="1"/>
  <c r="P1284" i="1"/>
  <c r="Q1284" i="1"/>
  <c r="R1284" i="1"/>
  <c r="S1284" i="1"/>
  <c r="T1284" i="1"/>
  <c r="U1284" i="1"/>
  <c r="V1284" i="1"/>
  <c r="W1284" i="1"/>
  <c r="X1284" i="1"/>
  <c r="Y1284" i="1"/>
  <c r="Z1284" i="1"/>
  <c r="AA1284" i="1"/>
  <c r="AC1284" i="1"/>
  <c r="AB1284" i="1" s="1"/>
  <c r="AH1284" i="1"/>
  <c r="AM1284" i="1"/>
  <c r="AQ1284" i="1"/>
  <c r="BG1284" i="1"/>
  <c r="CU1284" i="1"/>
  <c r="J1285" i="1"/>
  <c r="K1285" i="1"/>
  <c r="L1285" i="1"/>
  <c r="M1285" i="1"/>
  <c r="N1285" i="1"/>
  <c r="O1285" i="1"/>
  <c r="P1285" i="1"/>
  <c r="Q1285" i="1"/>
  <c r="R1285" i="1"/>
  <c r="S1285" i="1"/>
  <c r="T1285" i="1"/>
  <c r="U1285" i="1"/>
  <c r="V1285" i="1"/>
  <c r="W1285" i="1"/>
  <c r="X1285" i="1"/>
  <c r="Y1285" i="1"/>
  <c r="Z1285" i="1"/>
  <c r="AA1285" i="1"/>
  <c r="AC1285" i="1"/>
  <c r="AB1285" i="1" s="1"/>
  <c r="AH1285" i="1"/>
  <c r="AM1285" i="1"/>
  <c r="AQ1285" i="1"/>
  <c r="BG1285" i="1"/>
  <c r="CU1285" i="1"/>
  <c r="J1286" i="1"/>
  <c r="K1286" i="1"/>
  <c r="L1286" i="1"/>
  <c r="M1286" i="1"/>
  <c r="N1286" i="1"/>
  <c r="O1286" i="1"/>
  <c r="P1286" i="1"/>
  <c r="Q1286" i="1"/>
  <c r="R1286" i="1"/>
  <c r="S1286" i="1"/>
  <c r="T1286" i="1"/>
  <c r="U1286" i="1"/>
  <c r="V1286" i="1"/>
  <c r="W1286" i="1"/>
  <c r="X1286" i="1"/>
  <c r="Y1286" i="1"/>
  <c r="Z1286" i="1"/>
  <c r="AA1286" i="1"/>
  <c r="AC1286" i="1"/>
  <c r="AB1286" i="1" s="1"/>
  <c r="AH1286" i="1"/>
  <c r="AM1286" i="1"/>
  <c r="AQ1286" i="1"/>
  <c r="BG1286" i="1"/>
  <c r="CU1286" i="1"/>
  <c r="J1287" i="1"/>
  <c r="K1287" i="1"/>
  <c r="L1287" i="1"/>
  <c r="M1287" i="1"/>
  <c r="N1287" i="1"/>
  <c r="O1287" i="1"/>
  <c r="P1287" i="1"/>
  <c r="Q1287" i="1"/>
  <c r="R1287" i="1"/>
  <c r="S1287" i="1"/>
  <c r="T1287" i="1"/>
  <c r="U1287" i="1"/>
  <c r="V1287" i="1"/>
  <c r="W1287" i="1"/>
  <c r="X1287" i="1"/>
  <c r="Y1287" i="1"/>
  <c r="Z1287" i="1"/>
  <c r="AA1287" i="1"/>
  <c r="AC1287" i="1"/>
  <c r="AB1287" i="1" s="1"/>
  <c r="AH1287" i="1"/>
  <c r="AM1287" i="1"/>
  <c r="AQ1287" i="1"/>
  <c r="BG1287" i="1"/>
  <c r="CU1287" i="1"/>
  <c r="J1288" i="1"/>
  <c r="K1288" i="1"/>
  <c r="L1288" i="1"/>
  <c r="M1288" i="1"/>
  <c r="N1288" i="1"/>
  <c r="O1288" i="1"/>
  <c r="P1288" i="1"/>
  <c r="Q1288" i="1"/>
  <c r="R1288" i="1"/>
  <c r="S1288" i="1"/>
  <c r="T1288" i="1"/>
  <c r="U1288" i="1"/>
  <c r="V1288" i="1"/>
  <c r="W1288" i="1"/>
  <c r="X1288" i="1"/>
  <c r="Y1288" i="1"/>
  <c r="Z1288" i="1"/>
  <c r="AA1288" i="1"/>
  <c r="AC1288" i="1"/>
  <c r="AB1288" i="1" s="1"/>
  <c r="AH1288" i="1"/>
  <c r="AM1288" i="1"/>
  <c r="AQ1288" i="1"/>
  <c r="BG1288" i="1"/>
  <c r="CU1288" i="1"/>
  <c r="J1289" i="1"/>
  <c r="K1289" i="1"/>
  <c r="L1289" i="1"/>
  <c r="M1289" i="1"/>
  <c r="N1289" i="1"/>
  <c r="O1289" i="1"/>
  <c r="P1289" i="1"/>
  <c r="Q1289" i="1"/>
  <c r="R1289" i="1"/>
  <c r="S1289" i="1"/>
  <c r="T1289" i="1"/>
  <c r="U1289" i="1"/>
  <c r="V1289" i="1"/>
  <c r="W1289" i="1"/>
  <c r="X1289" i="1"/>
  <c r="Y1289" i="1"/>
  <c r="Z1289" i="1"/>
  <c r="AA1289" i="1"/>
  <c r="AC1289" i="1"/>
  <c r="AB1289" i="1" s="1"/>
  <c r="AH1289" i="1"/>
  <c r="AM1289" i="1"/>
  <c r="AQ1289" i="1"/>
  <c r="BG1289" i="1"/>
  <c r="CU1289" i="1"/>
  <c r="J1290" i="1"/>
  <c r="K1290" i="1"/>
  <c r="L1290" i="1"/>
  <c r="M1290" i="1"/>
  <c r="N1290" i="1"/>
  <c r="O1290" i="1"/>
  <c r="P1290" i="1"/>
  <c r="Q1290" i="1"/>
  <c r="R1290" i="1"/>
  <c r="S1290" i="1"/>
  <c r="T1290" i="1"/>
  <c r="U1290" i="1"/>
  <c r="V1290" i="1"/>
  <c r="W1290" i="1"/>
  <c r="X1290" i="1"/>
  <c r="Y1290" i="1"/>
  <c r="Z1290" i="1"/>
  <c r="AA1290" i="1"/>
  <c r="AC1290" i="1"/>
  <c r="AB1290" i="1" s="1"/>
  <c r="AH1290" i="1"/>
  <c r="AM1290" i="1"/>
  <c r="AQ1290" i="1"/>
  <c r="BG1290" i="1"/>
  <c r="CU1290" i="1"/>
  <c r="J1291" i="1"/>
  <c r="K1291" i="1"/>
  <c r="L1291" i="1"/>
  <c r="M1291" i="1"/>
  <c r="N1291" i="1"/>
  <c r="O1291" i="1"/>
  <c r="P1291" i="1"/>
  <c r="Q1291" i="1"/>
  <c r="R1291" i="1"/>
  <c r="S1291" i="1"/>
  <c r="T1291" i="1"/>
  <c r="U1291" i="1"/>
  <c r="V1291" i="1"/>
  <c r="W1291" i="1"/>
  <c r="X1291" i="1"/>
  <c r="Y1291" i="1"/>
  <c r="Z1291" i="1"/>
  <c r="AA1291" i="1"/>
  <c r="AC1291" i="1"/>
  <c r="AB1291" i="1" s="1"/>
  <c r="AH1291" i="1"/>
  <c r="AM1291" i="1"/>
  <c r="AQ1291" i="1"/>
  <c r="BG1291" i="1"/>
  <c r="CU1291" i="1"/>
  <c r="J1292" i="1"/>
  <c r="K1292" i="1"/>
  <c r="L1292" i="1"/>
  <c r="M1292" i="1"/>
  <c r="N1292" i="1"/>
  <c r="O1292" i="1"/>
  <c r="P1292" i="1"/>
  <c r="Q1292" i="1"/>
  <c r="R1292" i="1"/>
  <c r="S1292" i="1"/>
  <c r="T1292" i="1"/>
  <c r="U1292" i="1"/>
  <c r="V1292" i="1"/>
  <c r="W1292" i="1"/>
  <c r="X1292" i="1"/>
  <c r="Y1292" i="1"/>
  <c r="Z1292" i="1"/>
  <c r="AA1292" i="1"/>
  <c r="AC1292" i="1"/>
  <c r="AB1292" i="1" s="1"/>
  <c r="AH1292" i="1"/>
  <c r="AM1292" i="1"/>
  <c r="AQ1292" i="1"/>
  <c r="BG1292" i="1"/>
  <c r="CU1292" i="1"/>
  <c r="J1293" i="1"/>
  <c r="K1293" i="1"/>
  <c r="L1293" i="1"/>
  <c r="M1293" i="1"/>
  <c r="N1293" i="1"/>
  <c r="O1293" i="1"/>
  <c r="P1293" i="1"/>
  <c r="Q1293" i="1"/>
  <c r="R1293" i="1"/>
  <c r="S1293" i="1"/>
  <c r="T1293" i="1"/>
  <c r="U1293" i="1"/>
  <c r="V1293" i="1"/>
  <c r="W1293" i="1"/>
  <c r="X1293" i="1"/>
  <c r="Y1293" i="1"/>
  <c r="Z1293" i="1"/>
  <c r="AA1293" i="1"/>
  <c r="AC1293" i="1"/>
  <c r="AB1293" i="1" s="1"/>
  <c r="AH1293" i="1"/>
  <c r="AM1293" i="1"/>
  <c r="AQ1293" i="1"/>
  <c r="BG1293" i="1"/>
  <c r="CU1293" i="1"/>
  <c r="J1294" i="1"/>
  <c r="K1294" i="1"/>
  <c r="L1294" i="1"/>
  <c r="M1294" i="1"/>
  <c r="N1294" i="1"/>
  <c r="O1294" i="1"/>
  <c r="P1294" i="1"/>
  <c r="Q1294" i="1"/>
  <c r="R1294" i="1"/>
  <c r="S1294" i="1"/>
  <c r="T1294" i="1"/>
  <c r="U1294" i="1"/>
  <c r="V1294" i="1"/>
  <c r="W1294" i="1"/>
  <c r="X1294" i="1"/>
  <c r="Y1294" i="1"/>
  <c r="Z1294" i="1"/>
  <c r="AA1294" i="1"/>
  <c r="AC1294" i="1"/>
  <c r="AH1294" i="1"/>
  <c r="AM1294" i="1"/>
  <c r="AQ1294" i="1"/>
  <c r="BG1294" i="1"/>
  <c r="CU1294" i="1"/>
  <c r="J1295" i="1"/>
  <c r="K1295" i="1"/>
  <c r="L1295" i="1"/>
  <c r="M1295" i="1"/>
  <c r="N1295" i="1"/>
  <c r="O1295" i="1"/>
  <c r="P1295" i="1"/>
  <c r="Q1295" i="1"/>
  <c r="R1295" i="1"/>
  <c r="S1295" i="1"/>
  <c r="T1295" i="1"/>
  <c r="U1295" i="1"/>
  <c r="V1295" i="1"/>
  <c r="W1295" i="1"/>
  <c r="X1295" i="1"/>
  <c r="Y1295" i="1"/>
  <c r="Z1295" i="1"/>
  <c r="AA1295" i="1"/>
  <c r="AC1295" i="1"/>
  <c r="AB1295" i="1" s="1"/>
  <c r="AH1295" i="1"/>
  <c r="AM1295" i="1"/>
  <c r="AQ1295" i="1"/>
  <c r="BG1295" i="1"/>
  <c r="CU1295" i="1"/>
  <c r="J1296" i="1"/>
  <c r="K1296" i="1"/>
  <c r="L1296" i="1"/>
  <c r="M1296" i="1"/>
  <c r="N1296" i="1"/>
  <c r="O1296" i="1"/>
  <c r="P1296" i="1"/>
  <c r="Q1296" i="1"/>
  <c r="R1296" i="1"/>
  <c r="S1296" i="1"/>
  <c r="T1296" i="1"/>
  <c r="U1296" i="1"/>
  <c r="V1296" i="1"/>
  <c r="W1296" i="1"/>
  <c r="X1296" i="1"/>
  <c r="Y1296" i="1"/>
  <c r="Z1296" i="1"/>
  <c r="AA1296" i="1"/>
  <c r="AC1296" i="1"/>
  <c r="AH1296" i="1"/>
  <c r="AM1296" i="1"/>
  <c r="AQ1296" i="1"/>
  <c r="BG1296" i="1"/>
  <c r="CU1296" i="1"/>
  <c r="J1297" i="1"/>
  <c r="K1297" i="1"/>
  <c r="L1297" i="1"/>
  <c r="M1297" i="1"/>
  <c r="N1297" i="1"/>
  <c r="O1297" i="1"/>
  <c r="P1297" i="1"/>
  <c r="Q1297" i="1"/>
  <c r="R1297" i="1"/>
  <c r="S1297" i="1"/>
  <c r="T1297" i="1"/>
  <c r="U1297" i="1"/>
  <c r="V1297" i="1"/>
  <c r="W1297" i="1"/>
  <c r="X1297" i="1"/>
  <c r="Y1297" i="1"/>
  <c r="Z1297" i="1"/>
  <c r="AA1297" i="1"/>
  <c r="AC1297" i="1"/>
  <c r="AB1297" i="1" s="1"/>
  <c r="AH1297" i="1"/>
  <c r="AM1297" i="1"/>
  <c r="AQ1297" i="1"/>
  <c r="BG1297" i="1"/>
  <c r="CU1297" i="1"/>
  <c r="J1298" i="1"/>
  <c r="K1298" i="1"/>
  <c r="L1298" i="1"/>
  <c r="M1298" i="1"/>
  <c r="N1298" i="1"/>
  <c r="O1298" i="1"/>
  <c r="P1298" i="1"/>
  <c r="Q1298" i="1"/>
  <c r="R1298" i="1"/>
  <c r="S1298" i="1"/>
  <c r="T1298" i="1"/>
  <c r="U1298" i="1"/>
  <c r="V1298" i="1"/>
  <c r="W1298" i="1"/>
  <c r="X1298" i="1"/>
  <c r="Y1298" i="1"/>
  <c r="Z1298" i="1"/>
  <c r="AA1298" i="1"/>
  <c r="AC1298" i="1"/>
  <c r="AH1298" i="1"/>
  <c r="AM1298" i="1"/>
  <c r="AQ1298" i="1"/>
  <c r="BG1298" i="1"/>
  <c r="CU1298" i="1"/>
  <c r="J1299" i="1"/>
  <c r="K1299" i="1"/>
  <c r="L1299" i="1"/>
  <c r="M1299" i="1"/>
  <c r="N1299" i="1"/>
  <c r="O1299" i="1"/>
  <c r="P1299" i="1"/>
  <c r="Q1299" i="1"/>
  <c r="R1299" i="1"/>
  <c r="S1299" i="1"/>
  <c r="T1299" i="1"/>
  <c r="U1299" i="1"/>
  <c r="V1299" i="1"/>
  <c r="W1299" i="1"/>
  <c r="X1299" i="1"/>
  <c r="Y1299" i="1"/>
  <c r="Z1299" i="1"/>
  <c r="AA1299" i="1"/>
  <c r="AC1299" i="1"/>
  <c r="AB1299" i="1" s="1"/>
  <c r="AH1299" i="1"/>
  <c r="AM1299" i="1"/>
  <c r="AQ1299" i="1"/>
  <c r="BG1299" i="1"/>
  <c r="CU1299" i="1"/>
  <c r="J1300" i="1"/>
  <c r="K1300" i="1"/>
  <c r="L1300" i="1"/>
  <c r="M1300" i="1"/>
  <c r="N1300" i="1"/>
  <c r="O1300" i="1"/>
  <c r="P1300" i="1"/>
  <c r="Q1300" i="1"/>
  <c r="R1300" i="1"/>
  <c r="S1300" i="1"/>
  <c r="T1300" i="1"/>
  <c r="U1300" i="1"/>
  <c r="V1300" i="1"/>
  <c r="W1300" i="1"/>
  <c r="X1300" i="1"/>
  <c r="Y1300" i="1"/>
  <c r="Z1300" i="1"/>
  <c r="AA1300" i="1"/>
  <c r="AC1300" i="1"/>
  <c r="AH1300" i="1"/>
  <c r="AM1300" i="1"/>
  <c r="AQ1300" i="1"/>
  <c r="BG1300" i="1"/>
  <c r="CU1300" i="1"/>
  <c r="J1301" i="1"/>
  <c r="K1301" i="1"/>
  <c r="L1301" i="1"/>
  <c r="M1301" i="1"/>
  <c r="N1301" i="1"/>
  <c r="O1301" i="1"/>
  <c r="P1301" i="1"/>
  <c r="Q1301" i="1"/>
  <c r="R1301" i="1"/>
  <c r="S1301" i="1"/>
  <c r="T1301" i="1"/>
  <c r="U1301" i="1"/>
  <c r="V1301" i="1"/>
  <c r="W1301" i="1"/>
  <c r="X1301" i="1"/>
  <c r="Y1301" i="1"/>
  <c r="Z1301" i="1"/>
  <c r="AA1301" i="1"/>
  <c r="AC1301" i="1"/>
  <c r="AB1301" i="1" s="1"/>
  <c r="AH1301" i="1"/>
  <c r="AM1301" i="1"/>
  <c r="AQ1301" i="1"/>
  <c r="BG1301" i="1"/>
  <c r="CU1301" i="1"/>
  <c r="J1302" i="1"/>
  <c r="K1302" i="1"/>
  <c r="L1302" i="1"/>
  <c r="M1302" i="1"/>
  <c r="N1302" i="1"/>
  <c r="O1302" i="1"/>
  <c r="P1302" i="1"/>
  <c r="Q1302" i="1"/>
  <c r="R1302" i="1"/>
  <c r="S1302" i="1"/>
  <c r="T1302" i="1"/>
  <c r="U1302" i="1"/>
  <c r="V1302" i="1"/>
  <c r="W1302" i="1"/>
  <c r="X1302" i="1"/>
  <c r="Y1302" i="1"/>
  <c r="Z1302" i="1"/>
  <c r="AA1302" i="1"/>
  <c r="AC1302" i="1"/>
  <c r="AH1302" i="1"/>
  <c r="AM1302" i="1"/>
  <c r="AQ1302" i="1"/>
  <c r="BG1302" i="1"/>
  <c r="CU1302" i="1"/>
  <c r="J1303" i="1"/>
  <c r="K1303" i="1"/>
  <c r="L1303" i="1"/>
  <c r="M1303" i="1"/>
  <c r="N1303" i="1"/>
  <c r="O1303" i="1"/>
  <c r="P1303" i="1"/>
  <c r="Q1303" i="1"/>
  <c r="R1303" i="1"/>
  <c r="S1303" i="1"/>
  <c r="T1303" i="1"/>
  <c r="U1303" i="1"/>
  <c r="V1303" i="1"/>
  <c r="W1303" i="1"/>
  <c r="X1303" i="1"/>
  <c r="Y1303" i="1"/>
  <c r="Z1303" i="1"/>
  <c r="AA1303" i="1"/>
  <c r="AC1303" i="1"/>
  <c r="AB1303" i="1" s="1"/>
  <c r="AH1303" i="1"/>
  <c r="AM1303" i="1"/>
  <c r="AQ1303" i="1"/>
  <c r="BG1303" i="1"/>
  <c r="CU1303" i="1"/>
  <c r="J1304" i="1"/>
  <c r="K1304" i="1"/>
  <c r="L1304" i="1"/>
  <c r="M1304" i="1"/>
  <c r="N1304" i="1"/>
  <c r="O1304" i="1"/>
  <c r="P1304" i="1"/>
  <c r="Q1304" i="1"/>
  <c r="R1304" i="1"/>
  <c r="S1304" i="1"/>
  <c r="T1304" i="1"/>
  <c r="U1304" i="1"/>
  <c r="V1304" i="1"/>
  <c r="W1304" i="1"/>
  <c r="X1304" i="1"/>
  <c r="Y1304" i="1"/>
  <c r="Z1304" i="1"/>
  <c r="AA1304" i="1"/>
  <c r="AC1304" i="1"/>
  <c r="AB1304" i="1" s="1"/>
  <c r="AH1304" i="1"/>
  <c r="AM1304" i="1"/>
  <c r="AQ1304" i="1"/>
  <c r="BG1304" i="1"/>
  <c r="CU1304" i="1"/>
  <c r="J1305" i="1"/>
  <c r="K1305" i="1"/>
  <c r="L1305" i="1"/>
  <c r="M1305" i="1"/>
  <c r="N1305" i="1"/>
  <c r="O1305" i="1"/>
  <c r="P1305" i="1"/>
  <c r="Q1305" i="1"/>
  <c r="R1305" i="1"/>
  <c r="S1305" i="1"/>
  <c r="T1305" i="1"/>
  <c r="U1305" i="1"/>
  <c r="V1305" i="1"/>
  <c r="W1305" i="1"/>
  <c r="X1305" i="1"/>
  <c r="Y1305" i="1"/>
  <c r="Z1305" i="1"/>
  <c r="AA1305" i="1"/>
  <c r="AC1305" i="1"/>
  <c r="AB1305" i="1" s="1"/>
  <c r="AH1305" i="1"/>
  <c r="AM1305" i="1"/>
  <c r="AQ1305" i="1"/>
  <c r="BG1305" i="1"/>
  <c r="CU1305" i="1"/>
  <c r="J1306" i="1"/>
  <c r="K1306" i="1"/>
  <c r="L1306" i="1"/>
  <c r="M1306" i="1"/>
  <c r="N1306" i="1"/>
  <c r="O1306" i="1"/>
  <c r="P1306" i="1"/>
  <c r="Q1306" i="1"/>
  <c r="R1306" i="1"/>
  <c r="S1306" i="1"/>
  <c r="T1306" i="1"/>
  <c r="U1306" i="1"/>
  <c r="V1306" i="1"/>
  <c r="W1306" i="1"/>
  <c r="X1306" i="1"/>
  <c r="Y1306" i="1"/>
  <c r="Z1306" i="1"/>
  <c r="AA1306" i="1"/>
  <c r="AC1306" i="1"/>
  <c r="AB1306" i="1" s="1"/>
  <c r="AH1306" i="1"/>
  <c r="AM1306" i="1"/>
  <c r="AQ1306" i="1"/>
  <c r="BG1306" i="1"/>
  <c r="CU1306" i="1"/>
  <c r="J1307" i="1"/>
  <c r="K1307" i="1"/>
  <c r="L1307" i="1"/>
  <c r="M1307" i="1"/>
  <c r="N1307" i="1"/>
  <c r="O1307" i="1"/>
  <c r="P1307" i="1"/>
  <c r="Q1307" i="1"/>
  <c r="R1307" i="1"/>
  <c r="S1307" i="1"/>
  <c r="T1307" i="1"/>
  <c r="U1307" i="1"/>
  <c r="V1307" i="1"/>
  <c r="W1307" i="1"/>
  <c r="X1307" i="1"/>
  <c r="Y1307" i="1"/>
  <c r="Z1307" i="1"/>
  <c r="AA1307" i="1"/>
  <c r="AC1307" i="1"/>
  <c r="AB1307" i="1" s="1"/>
  <c r="AH1307" i="1"/>
  <c r="AM1307" i="1"/>
  <c r="AQ1307" i="1"/>
  <c r="BG1307" i="1"/>
  <c r="CU1307" i="1"/>
  <c r="J1308" i="1"/>
  <c r="K1308" i="1"/>
  <c r="L1308" i="1"/>
  <c r="M1308" i="1"/>
  <c r="N1308" i="1"/>
  <c r="O1308" i="1"/>
  <c r="P1308" i="1"/>
  <c r="Q1308" i="1"/>
  <c r="R1308" i="1"/>
  <c r="S1308" i="1"/>
  <c r="T1308" i="1"/>
  <c r="U1308" i="1"/>
  <c r="V1308" i="1"/>
  <c r="W1308" i="1"/>
  <c r="X1308" i="1"/>
  <c r="Y1308" i="1"/>
  <c r="Z1308" i="1"/>
  <c r="AA1308" i="1"/>
  <c r="AC1308" i="1"/>
  <c r="AB1308" i="1" s="1"/>
  <c r="AH1308" i="1"/>
  <c r="AM1308" i="1"/>
  <c r="AQ1308" i="1"/>
  <c r="BG1308" i="1"/>
  <c r="CU1308" i="1"/>
  <c r="J1309" i="1"/>
  <c r="K1309" i="1"/>
  <c r="L1309" i="1"/>
  <c r="M1309" i="1"/>
  <c r="N1309" i="1"/>
  <c r="O1309" i="1"/>
  <c r="P1309" i="1"/>
  <c r="Q1309" i="1"/>
  <c r="R1309" i="1"/>
  <c r="S1309" i="1"/>
  <c r="T1309" i="1"/>
  <c r="U1309" i="1"/>
  <c r="V1309" i="1"/>
  <c r="W1309" i="1"/>
  <c r="X1309" i="1"/>
  <c r="Y1309" i="1"/>
  <c r="Z1309" i="1"/>
  <c r="AA1309" i="1"/>
  <c r="AC1309" i="1"/>
  <c r="AB1309" i="1" s="1"/>
  <c r="AH1309" i="1"/>
  <c r="AM1309" i="1"/>
  <c r="AQ1309" i="1"/>
  <c r="BG1309" i="1"/>
  <c r="CU1309" i="1"/>
  <c r="J1310" i="1"/>
  <c r="K1310" i="1"/>
  <c r="L1310" i="1"/>
  <c r="M1310" i="1"/>
  <c r="N1310" i="1"/>
  <c r="O1310" i="1"/>
  <c r="P1310" i="1"/>
  <c r="Q1310" i="1"/>
  <c r="R1310" i="1"/>
  <c r="S1310" i="1"/>
  <c r="T1310" i="1"/>
  <c r="U1310" i="1"/>
  <c r="V1310" i="1"/>
  <c r="W1310" i="1"/>
  <c r="X1310" i="1"/>
  <c r="Y1310" i="1"/>
  <c r="Z1310" i="1"/>
  <c r="AA1310" i="1"/>
  <c r="AC1310" i="1"/>
  <c r="AB1310" i="1" s="1"/>
  <c r="AH1310" i="1"/>
  <c r="AM1310" i="1"/>
  <c r="AQ1310" i="1"/>
  <c r="BG1310" i="1"/>
  <c r="CU1310" i="1"/>
  <c r="J1311" i="1"/>
  <c r="K1311" i="1"/>
  <c r="L1311" i="1"/>
  <c r="M1311" i="1"/>
  <c r="N1311" i="1"/>
  <c r="O1311" i="1"/>
  <c r="P1311" i="1"/>
  <c r="Q1311" i="1"/>
  <c r="R1311" i="1"/>
  <c r="S1311" i="1"/>
  <c r="T1311" i="1"/>
  <c r="U1311" i="1"/>
  <c r="V1311" i="1"/>
  <c r="W1311" i="1"/>
  <c r="X1311" i="1"/>
  <c r="Y1311" i="1"/>
  <c r="Z1311" i="1"/>
  <c r="AA1311" i="1"/>
  <c r="AC1311" i="1"/>
  <c r="AB1311" i="1" s="1"/>
  <c r="AH1311" i="1"/>
  <c r="AM1311" i="1"/>
  <c r="AQ1311" i="1"/>
  <c r="BG1311" i="1"/>
  <c r="CU1311" i="1"/>
  <c r="J1312" i="1"/>
  <c r="K1312" i="1"/>
  <c r="L1312" i="1"/>
  <c r="M1312" i="1"/>
  <c r="N1312" i="1"/>
  <c r="O1312" i="1"/>
  <c r="P1312" i="1"/>
  <c r="Q1312" i="1"/>
  <c r="R1312" i="1"/>
  <c r="S1312" i="1"/>
  <c r="T1312" i="1"/>
  <c r="U1312" i="1"/>
  <c r="V1312" i="1"/>
  <c r="W1312" i="1"/>
  <c r="X1312" i="1"/>
  <c r="Y1312" i="1"/>
  <c r="Z1312" i="1"/>
  <c r="AA1312" i="1"/>
  <c r="AC1312" i="1"/>
  <c r="AB1312" i="1" s="1"/>
  <c r="AH1312" i="1"/>
  <c r="AM1312" i="1"/>
  <c r="AQ1312" i="1"/>
  <c r="BG1312" i="1"/>
  <c r="CU1312" i="1"/>
  <c r="J1313" i="1"/>
  <c r="K1313" i="1"/>
  <c r="L1313" i="1"/>
  <c r="M1313" i="1"/>
  <c r="N1313" i="1"/>
  <c r="O1313" i="1"/>
  <c r="P1313" i="1"/>
  <c r="Q1313" i="1"/>
  <c r="R1313" i="1"/>
  <c r="S1313" i="1"/>
  <c r="T1313" i="1"/>
  <c r="U1313" i="1"/>
  <c r="V1313" i="1"/>
  <c r="W1313" i="1"/>
  <c r="X1313" i="1"/>
  <c r="Y1313" i="1"/>
  <c r="Z1313" i="1"/>
  <c r="AA1313" i="1"/>
  <c r="AC1313" i="1"/>
  <c r="AB1313" i="1" s="1"/>
  <c r="AH1313" i="1"/>
  <c r="AM1313" i="1"/>
  <c r="AQ1313" i="1"/>
  <c r="BG1313" i="1"/>
  <c r="CU1313" i="1"/>
  <c r="J1314" i="1"/>
  <c r="K1314" i="1"/>
  <c r="L1314" i="1"/>
  <c r="M1314" i="1"/>
  <c r="N1314" i="1"/>
  <c r="O1314" i="1"/>
  <c r="P1314" i="1"/>
  <c r="Q1314" i="1"/>
  <c r="R1314" i="1"/>
  <c r="S1314" i="1"/>
  <c r="T1314" i="1"/>
  <c r="U1314" i="1"/>
  <c r="V1314" i="1"/>
  <c r="W1314" i="1"/>
  <c r="X1314" i="1"/>
  <c r="Y1314" i="1"/>
  <c r="Z1314" i="1"/>
  <c r="AA1314" i="1"/>
  <c r="AC1314" i="1"/>
  <c r="AB1314" i="1" s="1"/>
  <c r="AH1314" i="1"/>
  <c r="AM1314" i="1"/>
  <c r="AQ1314" i="1"/>
  <c r="BG1314" i="1"/>
  <c r="CU1314" i="1"/>
  <c r="J1315" i="1"/>
  <c r="K1315" i="1"/>
  <c r="L1315" i="1"/>
  <c r="M1315" i="1"/>
  <c r="N1315" i="1"/>
  <c r="O1315" i="1"/>
  <c r="P1315" i="1"/>
  <c r="Q1315" i="1"/>
  <c r="R1315" i="1"/>
  <c r="S1315" i="1"/>
  <c r="T1315" i="1"/>
  <c r="U1315" i="1"/>
  <c r="V1315" i="1"/>
  <c r="W1315" i="1"/>
  <c r="X1315" i="1"/>
  <c r="Y1315" i="1"/>
  <c r="Z1315" i="1"/>
  <c r="AA1315" i="1"/>
  <c r="AC1315" i="1"/>
  <c r="AB1315" i="1" s="1"/>
  <c r="AH1315" i="1"/>
  <c r="AM1315" i="1"/>
  <c r="AQ1315" i="1"/>
  <c r="BG1315" i="1"/>
  <c r="CU1315" i="1"/>
  <c r="J1316" i="1"/>
  <c r="K1316" i="1"/>
  <c r="L1316" i="1"/>
  <c r="M1316" i="1"/>
  <c r="N1316" i="1"/>
  <c r="O1316" i="1"/>
  <c r="P1316" i="1"/>
  <c r="Q1316" i="1"/>
  <c r="R1316" i="1"/>
  <c r="S1316" i="1"/>
  <c r="T1316" i="1"/>
  <c r="U1316" i="1"/>
  <c r="V1316" i="1"/>
  <c r="W1316" i="1"/>
  <c r="X1316" i="1"/>
  <c r="Y1316" i="1"/>
  <c r="Z1316" i="1"/>
  <c r="AA1316" i="1"/>
  <c r="AC1316" i="1"/>
  <c r="AB1316" i="1" s="1"/>
  <c r="AH1316" i="1"/>
  <c r="AM1316" i="1"/>
  <c r="AQ1316" i="1"/>
  <c r="BG1316" i="1"/>
  <c r="CU1316" i="1"/>
  <c r="J1317" i="1"/>
  <c r="K1317" i="1"/>
  <c r="L1317" i="1"/>
  <c r="M1317" i="1"/>
  <c r="N1317" i="1"/>
  <c r="O1317" i="1"/>
  <c r="P1317" i="1"/>
  <c r="Q1317" i="1"/>
  <c r="R1317" i="1"/>
  <c r="S1317" i="1"/>
  <c r="T1317" i="1"/>
  <c r="U1317" i="1"/>
  <c r="V1317" i="1"/>
  <c r="W1317" i="1"/>
  <c r="X1317" i="1"/>
  <c r="Y1317" i="1"/>
  <c r="Z1317" i="1"/>
  <c r="AA1317" i="1"/>
  <c r="AC1317" i="1"/>
  <c r="AB1317" i="1" s="1"/>
  <c r="AH1317" i="1"/>
  <c r="AM1317" i="1"/>
  <c r="AQ1317" i="1"/>
  <c r="BG1317" i="1"/>
  <c r="CU1317" i="1"/>
  <c r="J1318" i="1"/>
  <c r="K1318" i="1"/>
  <c r="L1318" i="1"/>
  <c r="M1318" i="1"/>
  <c r="N1318" i="1"/>
  <c r="O1318" i="1"/>
  <c r="P1318" i="1"/>
  <c r="Q1318" i="1"/>
  <c r="R1318" i="1"/>
  <c r="S1318" i="1"/>
  <c r="T1318" i="1"/>
  <c r="U1318" i="1"/>
  <c r="V1318" i="1"/>
  <c r="W1318" i="1"/>
  <c r="X1318" i="1"/>
  <c r="Y1318" i="1"/>
  <c r="Z1318" i="1"/>
  <c r="AA1318" i="1"/>
  <c r="AC1318" i="1"/>
  <c r="AB1318" i="1" s="1"/>
  <c r="AH1318" i="1"/>
  <c r="AM1318" i="1"/>
  <c r="AQ1318" i="1"/>
  <c r="BG1318" i="1"/>
  <c r="CU1318" i="1"/>
  <c r="J1319" i="1"/>
  <c r="K1319" i="1"/>
  <c r="L1319" i="1"/>
  <c r="M1319" i="1"/>
  <c r="N1319" i="1"/>
  <c r="O1319" i="1"/>
  <c r="P1319" i="1"/>
  <c r="Q1319" i="1"/>
  <c r="R1319" i="1"/>
  <c r="S1319" i="1"/>
  <c r="T1319" i="1"/>
  <c r="U1319" i="1"/>
  <c r="V1319" i="1"/>
  <c r="W1319" i="1"/>
  <c r="X1319" i="1"/>
  <c r="Y1319" i="1"/>
  <c r="Z1319" i="1"/>
  <c r="AA1319" i="1"/>
  <c r="AC1319" i="1"/>
  <c r="AB1319" i="1" s="1"/>
  <c r="AH1319" i="1"/>
  <c r="AM1319" i="1"/>
  <c r="AQ1319" i="1"/>
  <c r="BG1319" i="1"/>
  <c r="CU1319" i="1"/>
  <c r="J1320" i="1"/>
  <c r="K1320" i="1"/>
  <c r="L1320" i="1"/>
  <c r="M1320" i="1"/>
  <c r="N1320" i="1"/>
  <c r="O1320" i="1"/>
  <c r="P1320" i="1"/>
  <c r="Q1320" i="1"/>
  <c r="R1320" i="1"/>
  <c r="S1320" i="1"/>
  <c r="T1320" i="1"/>
  <c r="U1320" i="1"/>
  <c r="V1320" i="1"/>
  <c r="W1320" i="1"/>
  <c r="X1320" i="1"/>
  <c r="Y1320" i="1"/>
  <c r="Z1320" i="1"/>
  <c r="AA1320" i="1"/>
  <c r="AC1320" i="1"/>
  <c r="AB1320" i="1" s="1"/>
  <c r="AH1320" i="1"/>
  <c r="AM1320" i="1"/>
  <c r="AQ1320" i="1"/>
  <c r="BG1320" i="1"/>
  <c r="CU1320" i="1"/>
  <c r="J1321" i="1"/>
  <c r="K1321" i="1"/>
  <c r="L1321" i="1"/>
  <c r="M1321" i="1"/>
  <c r="N1321" i="1"/>
  <c r="O1321" i="1"/>
  <c r="P1321" i="1"/>
  <c r="Q1321" i="1"/>
  <c r="R1321" i="1"/>
  <c r="S1321" i="1"/>
  <c r="T1321" i="1"/>
  <c r="U1321" i="1"/>
  <c r="V1321" i="1"/>
  <c r="W1321" i="1"/>
  <c r="X1321" i="1"/>
  <c r="Y1321" i="1"/>
  <c r="Z1321" i="1"/>
  <c r="AA1321" i="1"/>
  <c r="AC1321" i="1"/>
  <c r="AB1321" i="1" s="1"/>
  <c r="AH1321" i="1"/>
  <c r="AM1321" i="1"/>
  <c r="AQ1321" i="1"/>
  <c r="BG1321" i="1"/>
  <c r="CU1321" i="1"/>
  <c r="J1322" i="1"/>
  <c r="K1322" i="1"/>
  <c r="L1322" i="1"/>
  <c r="M1322" i="1"/>
  <c r="N1322" i="1"/>
  <c r="O1322" i="1"/>
  <c r="P1322" i="1"/>
  <c r="Q1322" i="1"/>
  <c r="R1322" i="1"/>
  <c r="S1322" i="1"/>
  <c r="T1322" i="1"/>
  <c r="U1322" i="1"/>
  <c r="V1322" i="1"/>
  <c r="W1322" i="1"/>
  <c r="X1322" i="1"/>
  <c r="Y1322" i="1"/>
  <c r="Z1322" i="1"/>
  <c r="AA1322" i="1"/>
  <c r="AC1322" i="1"/>
  <c r="AB1322" i="1" s="1"/>
  <c r="AH1322" i="1"/>
  <c r="AM1322" i="1"/>
  <c r="AQ1322" i="1"/>
  <c r="BG1322" i="1"/>
  <c r="CU1322" i="1"/>
  <c r="J1323" i="1"/>
  <c r="K1323" i="1"/>
  <c r="L1323" i="1"/>
  <c r="M1323" i="1"/>
  <c r="N1323" i="1"/>
  <c r="O1323" i="1"/>
  <c r="P1323" i="1"/>
  <c r="Q1323" i="1"/>
  <c r="R1323" i="1"/>
  <c r="S1323" i="1"/>
  <c r="T1323" i="1"/>
  <c r="U1323" i="1"/>
  <c r="V1323" i="1"/>
  <c r="W1323" i="1"/>
  <c r="X1323" i="1"/>
  <c r="Y1323" i="1"/>
  <c r="Z1323" i="1"/>
  <c r="AA1323" i="1"/>
  <c r="AC1323" i="1"/>
  <c r="AB1323" i="1" s="1"/>
  <c r="AH1323" i="1"/>
  <c r="AM1323" i="1"/>
  <c r="AQ1323" i="1"/>
  <c r="BG1323" i="1"/>
  <c r="CU1323" i="1"/>
  <c r="J1324" i="1"/>
  <c r="K1324" i="1"/>
  <c r="L1324" i="1"/>
  <c r="M1324" i="1"/>
  <c r="N1324" i="1"/>
  <c r="O1324" i="1"/>
  <c r="P1324" i="1"/>
  <c r="Q1324" i="1"/>
  <c r="R1324" i="1"/>
  <c r="S1324" i="1"/>
  <c r="T1324" i="1"/>
  <c r="U1324" i="1"/>
  <c r="V1324" i="1"/>
  <c r="W1324" i="1"/>
  <c r="X1324" i="1"/>
  <c r="Y1324" i="1"/>
  <c r="Z1324" i="1"/>
  <c r="AA1324" i="1"/>
  <c r="AC1324" i="1"/>
  <c r="AB1324" i="1" s="1"/>
  <c r="AH1324" i="1"/>
  <c r="AM1324" i="1"/>
  <c r="AQ1324" i="1"/>
  <c r="BG1324" i="1"/>
  <c r="CU1324" i="1"/>
  <c r="J1325" i="1"/>
  <c r="K1325" i="1"/>
  <c r="L1325" i="1"/>
  <c r="M1325" i="1"/>
  <c r="N1325" i="1"/>
  <c r="O1325" i="1"/>
  <c r="P1325" i="1"/>
  <c r="Q1325" i="1"/>
  <c r="R1325" i="1"/>
  <c r="S1325" i="1"/>
  <c r="T1325" i="1"/>
  <c r="U1325" i="1"/>
  <c r="V1325" i="1"/>
  <c r="W1325" i="1"/>
  <c r="X1325" i="1"/>
  <c r="Y1325" i="1"/>
  <c r="Z1325" i="1"/>
  <c r="AA1325" i="1"/>
  <c r="AC1325" i="1"/>
  <c r="AB1325" i="1" s="1"/>
  <c r="AH1325" i="1"/>
  <c r="AM1325" i="1"/>
  <c r="AQ1325" i="1"/>
  <c r="BG1325" i="1"/>
  <c r="CU1325" i="1"/>
  <c r="J1326" i="1"/>
  <c r="K1326" i="1"/>
  <c r="L1326" i="1"/>
  <c r="M1326" i="1"/>
  <c r="N1326" i="1"/>
  <c r="O1326" i="1"/>
  <c r="P1326" i="1"/>
  <c r="Q1326" i="1"/>
  <c r="R1326" i="1"/>
  <c r="S1326" i="1"/>
  <c r="T1326" i="1"/>
  <c r="U1326" i="1"/>
  <c r="V1326" i="1"/>
  <c r="W1326" i="1"/>
  <c r="X1326" i="1"/>
  <c r="Y1326" i="1"/>
  <c r="Z1326" i="1"/>
  <c r="AA1326" i="1"/>
  <c r="AC1326" i="1"/>
  <c r="AB1326" i="1" s="1"/>
  <c r="AH1326" i="1"/>
  <c r="AM1326" i="1"/>
  <c r="AQ1326" i="1"/>
  <c r="BG1326" i="1"/>
  <c r="CU1326" i="1"/>
  <c r="J1327" i="1"/>
  <c r="K1327" i="1"/>
  <c r="L1327" i="1"/>
  <c r="M1327" i="1"/>
  <c r="N1327" i="1"/>
  <c r="O1327" i="1"/>
  <c r="P1327" i="1"/>
  <c r="Q1327" i="1"/>
  <c r="R1327" i="1"/>
  <c r="S1327" i="1"/>
  <c r="T1327" i="1"/>
  <c r="U1327" i="1"/>
  <c r="V1327" i="1"/>
  <c r="W1327" i="1"/>
  <c r="X1327" i="1"/>
  <c r="Y1327" i="1"/>
  <c r="Z1327" i="1"/>
  <c r="AA1327" i="1"/>
  <c r="AC1327" i="1"/>
  <c r="AB1327" i="1" s="1"/>
  <c r="AH1327" i="1"/>
  <c r="AM1327" i="1"/>
  <c r="AQ1327" i="1"/>
  <c r="BG1327" i="1"/>
  <c r="CU1327" i="1"/>
  <c r="J1328" i="1"/>
  <c r="K1328" i="1"/>
  <c r="L1328" i="1"/>
  <c r="M1328" i="1"/>
  <c r="N1328" i="1"/>
  <c r="O1328" i="1"/>
  <c r="P1328" i="1"/>
  <c r="Q1328" i="1"/>
  <c r="R1328" i="1"/>
  <c r="S1328" i="1"/>
  <c r="T1328" i="1"/>
  <c r="U1328" i="1"/>
  <c r="V1328" i="1"/>
  <c r="W1328" i="1"/>
  <c r="X1328" i="1"/>
  <c r="Y1328" i="1"/>
  <c r="Z1328" i="1"/>
  <c r="AA1328" i="1"/>
  <c r="AC1328" i="1"/>
  <c r="AB1328" i="1" s="1"/>
  <c r="AH1328" i="1"/>
  <c r="AM1328" i="1"/>
  <c r="AQ1328" i="1"/>
  <c r="BG1328" i="1"/>
  <c r="CU1328" i="1"/>
  <c r="J1329" i="1"/>
  <c r="K1329" i="1"/>
  <c r="L1329" i="1"/>
  <c r="M1329" i="1"/>
  <c r="N1329" i="1"/>
  <c r="O1329" i="1"/>
  <c r="P1329" i="1"/>
  <c r="Q1329" i="1"/>
  <c r="R1329" i="1"/>
  <c r="S1329" i="1"/>
  <c r="T1329" i="1"/>
  <c r="U1329" i="1"/>
  <c r="V1329" i="1"/>
  <c r="W1329" i="1"/>
  <c r="X1329" i="1"/>
  <c r="Y1329" i="1"/>
  <c r="Z1329" i="1"/>
  <c r="AA1329" i="1"/>
  <c r="AC1329" i="1"/>
  <c r="AB1329" i="1" s="1"/>
  <c r="AH1329" i="1"/>
  <c r="AM1329" i="1"/>
  <c r="AQ1329" i="1"/>
  <c r="BG1329" i="1"/>
  <c r="CU1329" i="1"/>
  <c r="J1330" i="1"/>
  <c r="K1330" i="1"/>
  <c r="L1330" i="1"/>
  <c r="M1330" i="1"/>
  <c r="N1330" i="1"/>
  <c r="O1330" i="1"/>
  <c r="P1330" i="1"/>
  <c r="Q1330" i="1"/>
  <c r="R1330" i="1"/>
  <c r="S1330" i="1"/>
  <c r="T1330" i="1"/>
  <c r="U1330" i="1"/>
  <c r="V1330" i="1"/>
  <c r="W1330" i="1"/>
  <c r="X1330" i="1"/>
  <c r="Y1330" i="1"/>
  <c r="Z1330" i="1"/>
  <c r="AA1330" i="1"/>
  <c r="AC1330" i="1"/>
  <c r="AB1330" i="1" s="1"/>
  <c r="AH1330" i="1"/>
  <c r="AM1330" i="1"/>
  <c r="AQ1330" i="1"/>
  <c r="BG1330" i="1"/>
  <c r="CU1330" i="1"/>
  <c r="J1331" i="1"/>
  <c r="K1331" i="1"/>
  <c r="L1331" i="1"/>
  <c r="M1331" i="1"/>
  <c r="N1331" i="1"/>
  <c r="O1331" i="1"/>
  <c r="P1331" i="1"/>
  <c r="Q1331" i="1"/>
  <c r="R1331" i="1"/>
  <c r="S1331" i="1"/>
  <c r="T1331" i="1"/>
  <c r="U1331" i="1"/>
  <c r="V1331" i="1"/>
  <c r="W1331" i="1"/>
  <c r="X1331" i="1"/>
  <c r="Y1331" i="1"/>
  <c r="Z1331" i="1"/>
  <c r="AA1331" i="1"/>
  <c r="AC1331" i="1"/>
  <c r="AB1331" i="1" s="1"/>
  <c r="AH1331" i="1"/>
  <c r="AM1331" i="1"/>
  <c r="AQ1331" i="1"/>
  <c r="BG1331" i="1"/>
  <c r="CU1331" i="1"/>
  <c r="J1332" i="1"/>
  <c r="K1332" i="1"/>
  <c r="L1332" i="1"/>
  <c r="M1332" i="1"/>
  <c r="N1332" i="1"/>
  <c r="O1332" i="1"/>
  <c r="P1332" i="1"/>
  <c r="Q1332" i="1"/>
  <c r="R1332" i="1"/>
  <c r="S1332" i="1"/>
  <c r="T1332" i="1"/>
  <c r="U1332" i="1"/>
  <c r="V1332" i="1"/>
  <c r="W1332" i="1"/>
  <c r="X1332" i="1"/>
  <c r="Y1332" i="1"/>
  <c r="Z1332" i="1"/>
  <c r="AA1332" i="1"/>
  <c r="AC1332" i="1"/>
  <c r="AB1332" i="1" s="1"/>
  <c r="AH1332" i="1"/>
  <c r="AM1332" i="1"/>
  <c r="AQ1332" i="1"/>
  <c r="BG1332" i="1"/>
  <c r="CU1332" i="1"/>
  <c r="J1333" i="1"/>
  <c r="K1333" i="1"/>
  <c r="L1333" i="1"/>
  <c r="M1333" i="1"/>
  <c r="N1333" i="1"/>
  <c r="O1333" i="1"/>
  <c r="P1333" i="1"/>
  <c r="Q1333" i="1"/>
  <c r="R1333" i="1"/>
  <c r="S1333" i="1"/>
  <c r="T1333" i="1"/>
  <c r="U1333" i="1"/>
  <c r="V1333" i="1"/>
  <c r="W1333" i="1"/>
  <c r="X1333" i="1"/>
  <c r="Y1333" i="1"/>
  <c r="Z1333" i="1"/>
  <c r="AA1333" i="1"/>
  <c r="AC1333" i="1"/>
  <c r="AB1333" i="1" s="1"/>
  <c r="AH1333" i="1"/>
  <c r="AM1333" i="1"/>
  <c r="AQ1333" i="1"/>
  <c r="BG1333" i="1"/>
  <c r="CU1333" i="1"/>
  <c r="J1334" i="1"/>
  <c r="K1334" i="1"/>
  <c r="L1334" i="1"/>
  <c r="M1334" i="1"/>
  <c r="N1334" i="1"/>
  <c r="O1334" i="1"/>
  <c r="P1334" i="1"/>
  <c r="Q1334" i="1"/>
  <c r="R1334" i="1"/>
  <c r="S1334" i="1"/>
  <c r="T1334" i="1"/>
  <c r="U1334" i="1"/>
  <c r="V1334" i="1"/>
  <c r="W1334" i="1"/>
  <c r="X1334" i="1"/>
  <c r="Y1334" i="1"/>
  <c r="Z1334" i="1"/>
  <c r="AA1334" i="1"/>
  <c r="AC1334" i="1"/>
  <c r="AB1334" i="1" s="1"/>
  <c r="AH1334" i="1"/>
  <c r="AM1334" i="1"/>
  <c r="AQ1334" i="1"/>
  <c r="BG1334" i="1"/>
  <c r="CU1334" i="1"/>
  <c r="J1335" i="1"/>
  <c r="K1335" i="1"/>
  <c r="L1335" i="1"/>
  <c r="M1335" i="1"/>
  <c r="N1335" i="1"/>
  <c r="O1335" i="1"/>
  <c r="P1335" i="1"/>
  <c r="Q1335" i="1"/>
  <c r="R1335" i="1"/>
  <c r="S1335" i="1"/>
  <c r="T1335" i="1"/>
  <c r="U1335" i="1"/>
  <c r="V1335" i="1"/>
  <c r="W1335" i="1"/>
  <c r="X1335" i="1"/>
  <c r="Y1335" i="1"/>
  <c r="Z1335" i="1"/>
  <c r="AA1335" i="1"/>
  <c r="AC1335" i="1"/>
  <c r="AB1335" i="1" s="1"/>
  <c r="AH1335" i="1"/>
  <c r="AM1335" i="1"/>
  <c r="AQ1335" i="1"/>
  <c r="BG1335" i="1"/>
  <c r="CU1335" i="1"/>
  <c r="J1336" i="1"/>
  <c r="K1336" i="1"/>
  <c r="L1336" i="1"/>
  <c r="M1336" i="1"/>
  <c r="N1336" i="1"/>
  <c r="O1336" i="1"/>
  <c r="P1336" i="1"/>
  <c r="Q1336" i="1"/>
  <c r="R1336" i="1"/>
  <c r="S1336" i="1"/>
  <c r="T1336" i="1"/>
  <c r="U1336" i="1"/>
  <c r="V1336" i="1"/>
  <c r="W1336" i="1"/>
  <c r="X1336" i="1"/>
  <c r="Y1336" i="1"/>
  <c r="Z1336" i="1"/>
  <c r="AA1336" i="1"/>
  <c r="AC1336" i="1"/>
  <c r="AB1336" i="1" s="1"/>
  <c r="AH1336" i="1"/>
  <c r="AM1336" i="1"/>
  <c r="AQ1336" i="1"/>
  <c r="BG1336" i="1"/>
  <c r="CU1336" i="1"/>
  <c r="J1337" i="1"/>
  <c r="K1337" i="1"/>
  <c r="L1337" i="1"/>
  <c r="M1337" i="1"/>
  <c r="N1337" i="1"/>
  <c r="O1337" i="1"/>
  <c r="P1337" i="1"/>
  <c r="Q1337" i="1"/>
  <c r="R1337" i="1"/>
  <c r="S1337" i="1"/>
  <c r="T1337" i="1"/>
  <c r="U1337" i="1"/>
  <c r="V1337" i="1"/>
  <c r="W1337" i="1"/>
  <c r="X1337" i="1"/>
  <c r="Y1337" i="1"/>
  <c r="Z1337" i="1"/>
  <c r="AA1337" i="1"/>
  <c r="AC1337" i="1"/>
  <c r="AB1337" i="1" s="1"/>
  <c r="AH1337" i="1"/>
  <c r="AM1337" i="1"/>
  <c r="AQ1337" i="1"/>
  <c r="BG1337" i="1"/>
  <c r="CU1337" i="1"/>
  <c r="J1338" i="1"/>
  <c r="K1338" i="1"/>
  <c r="L1338" i="1"/>
  <c r="M1338" i="1"/>
  <c r="N1338" i="1"/>
  <c r="O1338" i="1"/>
  <c r="P1338" i="1"/>
  <c r="Q1338" i="1"/>
  <c r="R1338" i="1"/>
  <c r="S1338" i="1"/>
  <c r="T1338" i="1"/>
  <c r="U1338" i="1"/>
  <c r="V1338" i="1"/>
  <c r="W1338" i="1"/>
  <c r="X1338" i="1"/>
  <c r="Y1338" i="1"/>
  <c r="Z1338" i="1"/>
  <c r="AA1338" i="1"/>
  <c r="AC1338" i="1"/>
  <c r="AB1338" i="1" s="1"/>
  <c r="AH1338" i="1"/>
  <c r="AM1338" i="1"/>
  <c r="AQ1338" i="1"/>
  <c r="BG1338" i="1"/>
  <c r="CU1338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C1339" i="1"/>
  <c r="AB1339" i="1" s="1"/>
  <c r="AH1339" i="1"/>
  <c r="AM1339" i="1"/>
  <c r="AQ1339" i="1"/>
  <c r="BG1339" i="1"/>
  <c r="CU1339" i="1"/>
  <c r="J1340" i="1"/>
  <c r="K1340" i="1"/>
  <c r="L1340" i="1"/>
  <c r="M1340" i="1"/>
  <c r="N1340" i="1"/>
  <c r="O1340" i="1"/>
  <c r="P1340" i="1"/>
  <c r="Q1340" i="1"/>
  <c r="R1340" i="1"/>
  <c r="S1340" i="1"/>
  <c r="T1340" i="1"/>
  <c r="U1340" i="1"/>
  <c r="V1340" i="1"/>
  <c r="W1340" i="1"/>
  <c r="X1340" i="1"/>
  <c r="Y1340" i="1"/>
  <c r="Z1340" i="1"/>
  <c r="AA1340" i="1"/>
  <c r="AC1340" i="1"/>
  <c r="AB1340" i="1" s="1"/>
  <c r="AH1340" i="1"/>
  <c r="AM1340" i="1"/>
  <c r="AQ1340" i="1"/>
  <c r="BG1340" i="1"/>
  <c r="CU1340" i="1"/>
  <c r="J1341" i="1"/>
  <c r="K1341" i="1"/>
  <c r="L1341" i="1"/>
  <c r="M1341" i="1"/>
  <c r="N1341" i="1"/>
  <c r="O1341" i="1"/>
  <c r="P1341" i="1"/>
  <c r="Q1341" i="1"/>
  <c r="R1341" i="1"/>
  <c r="S1341" i="1"/>
  <c r="T1341" i="1"/>
  <c r="U1341" i="1"/>
  <c r="V1341" i="1"/>
  <c r="W1341" i="1"/>
  <c r="X1341" i="1"/>
  <c r="Y1341" i="1"/>
  <c r="Z1341" i="1"/>
  <c r="AA1341" i="1"/>
  <c r="AC1341" i="1"/>
  <c r="AB1341" i="1" s="1"/>
  <c r="AH1341" i="1"/>
  <c r="AM1341" i="1"/>
  <c r="AQ1341" i="1"/>
  <c r="BG1341" i="1"/>
  <c r="CU1341" i="1"/>
  <c r="J1342" i="1"/>
  <c r="K1342" i="1"/>
  <c r="L1342" i="1"/>
  <c r="M1342" i="1"/>
  <c r="N1342" i="1"/>
  <c r="O1342" i="1"/>
  <c r="P1342" i="1"/>
  <c r="Q1342" i="1"/>
  <c r="R1342" i="1"/>
  <c r="S1342" i="1"/>
  <c r="T1342" i="1"/>
  <c r="U1342" i="1"/>
  <c r="V1342" i="1"/>
  <c r="W1342" i="1"/>
  <c r="X1342" i="1"/>
  <c r="Y1342" i="1"/>
  <c r="Z1342" i="1"/>
  <c r="AA1342" i="1"/>
  <c r="AC1342" i="1"/>
  <c r="AB1342" i="1" s="1"/>
  <c r="AH1342" i="1"/>
  <c r="AM1342" i="1"/>
  <c r="AQ1342" i="1"/>
  <c r="BG1342" i="1"/>
  <c r="CU1342" i="1"/>
  <c r="J1343" i="1"/>
  <c r="K1343" i="1"/>
  <c r="L1343" i="1"/>
  <c r="M1343" i="1"/>
  <c r="N1343" i="1"/>
  <c r="O1343" i="1"/>
  <c r="P1343" i="1"/>
  <c r="Q1343" i="1"/>
  <c r="R1343" i="1"/>
  <c r="S1343" i="1"/>
  <c r="T1343" i="1"/>
  <c r="U1343" i="1"/>
  <c r="V1343" i="1"/>
  <c r="W1343" i="1"/>
  <c r="X1343" i="1"/>
  <c r="Y1343" i="1"/>
  <c r="Z1343" i="1"/>
  <c r="AA1343" i="1"/>
  <c r="AC1343" i="1"/>
  <c r="AB1343" i="1" s="1"/>
  <c r="AH1343" i="1"/>
  <c r="AM1343" i="1"/>
  <c r="AQ1343" i="1"/>
  <c r="BG1343" i="1"/>
  <c r="CU1343" i="1"/>
  <c r="J1344" i="1"/>
  <c r="K1344" i="1"/>
  <c r="L1344" i="1"/>
  <c r="M1344" i="1"/>
  <c r="N1344" i="1"/>
  <c r="O1344" i="1"/>
  <c r="P1344" i="1"/>
  <c r="Q1344" i="1"/>
  <c r="R1344" i="1"/>
  <c r="S1344" i="1"/>
  <c r="T1344" i="1"/>
  <c r="U1344" i="1"/>
  <c r="V1344" i="1"/>
  <c r="W1344" i="1"/>
  <c r="X1344" i="1"/>
  <c r="Y1344" i="1"/>
  <c r="Z1344" i="1"/>
  <c r="AA1344" i="1"/>
  <c r="AC1344" i="1"/>
  <c r="AB1344" i="1" s="1"/>
  <c r="AH1344" i="1"/>
  <c r="AM1344" i="1"/>
  <c r="AQ1344" i="1"/>
  <c r="BG1344" i="1"/>
  <c r="CU1344" i="1"/>
  <c r="J1345" i="1"/>
  <c r="K1345" i="1"/>
  <c r="L1345" i="1"/>
  <c r="M1345" i="1"/>
  <c r="N1345" i="1"/>
  <c r="O1345" i="1"/>
  <c r="P1345" i="1"/>
  <c r="Q1345" i="1"/>
  <c r="R1345" i="1"/>
  <c r="S1345" i="1"/>
  <c r="T1345" i="1"/>
  <c r="U1345" i="1"/>
  <c r="V1345" i="1"/>
  <c r="W1345" i="1"/>
  <c r="X1345" i="1"/>
  <c r="Y1345" i="1"/>
  <c r="Z1345" i="1"/>
  <c r="AA1345" i="1"/>
  <c r="AC1345" i="1"/>
  <c r="AB1345" i="1" s="1"/>
  <c r="AH1345" i="1"/>
  <c r="AM1345" i="1"/>
  <c r="AQ1345" i="1"/>
  <c r="BG1345" i="1"/>
  <c r="CU1345" i="1"/>
  <c r="J1346" i="1"/>
  <c r="K1346" i="1"/>
  <c r="L1346" i="1"/>
  <c r="M1346" i="1"/>
  <c r="N1346" i="1"/>
  <c r="O1346" i="1"/>
  <c r="P1346" i="1"/>
  <c r="Q1346" i="1"/>
  <c r="R1346" i="1"/>
  <c r="S1346" i="1"/>
  <c r="T1346" i="1"/>
  <c r="U1346" i="1"/>
  <c r="V1346" i="1"/>
  <c r="W1346" i="1"/>
  <c r="X1346" i="1"/>
  <c r="Y1346" i="1"/>
  <c r="Z1346" i="1"/>
  <c r="AA1346" i="1"/>
  <c r="AC1346" i="1"/>
  <c r="AB1346" i="1" s="1"/>
  <c r="AH1346" i="1"/>
  <c r="AM1346" i="1"/>
  <c r="AQ1346" i="1"/>
  <c r="BG1346" i="1"/>
  <c r="CU1346" i="1"/>
  <c r="J1347" i="1"/>
  <c r="K1347" i="1"/>
  <c r="L1347" i="1"/>
  <c r="M1347" i="1"/>
  <c r="N1347" i="1"/>
  <c r="O1347" i="1"/>
  <c r="P1347" i="1"/>
  <c r="Q1347" i="1"/>
  <c r="R1347" i="1"/>
  <c r="S1347" i="1"/>
  <c r="T1347" i="1"/>
  <c r="U1347" i="1"/>
  <c r="V1347" i="1"/>
  <c r="W1347" i="1"/>
  <c r="X1347" i="1"/>
  <c r="Y1347" i="1"/>
  <c r="Z1347" i="1"/>
  <c r="AA1347" i="1"/>
  <c r="AC1347" i="1"/>
  <c r="AB1347" i="1" s="1"/>
  <c r="AH1347" i="1"/>
  <c r="AM1347" i="1"/>
  <c r="AQ1347" i="1"/>
  <c r="BG1347" i="1"/>
  <c r="CU1347" i="1"/>
  <c r="J1348" i="1"/>
  <c r="K1348" i="1"/>
  <c r="L1348" i="1"/>
  <c r="M1348" i="1"/>
  <c r="N1348" i="1"/>
  <c r="O1348" i="1"/>
  <c r="P1348" i="1"/>
  <c r="Q1348" i="1"/>
  <c r="R1348" i="1"/>
  <c r="S1348" i="1"/>
  <c r="T1348" i="1"/>
  <c r="U1348" i="1"/>
  <c r="V1348" i="1"/>
  <c r="W1348" i="1"/>
  <c r="X1348" i="1"/>
  <c r="Y1348" i="1"/>
  <c r="Z1348" i="1"/>
  <c r="AA1348" i="1"/>
  <c r="AC1348" i="1"/>
  <c r="AB1348" i="1" s="1"/>
  <c r="AH1348" i="1"/>
  <c r="AM1348" i="1"/>
  <c r="AQ1348" i="1"/>
  <c r="BG1348" i="1"/>
  <c r="CU1348" i="1"/>
  <c r="J1349" i="1"/>
  <c r="K1349" i="1"/>
  <c r="L1349" i="1"/>
  <c r="M1349" i="1"/>
  <c r="N1349" i="1"/>
  <c r="O1349" i="1"/>
  <c r="P1349" i="1"/>
  <c r="Q1349" i="1"/>
  <c r="R1349" i="1"/>
  <c r="S1349" i="1"/>
  <c r="T1349" i="1"/>
  <c r="U1349" i="1"/>
  <c r="V1349" i="1"/>
  <c r="W1349" i="1"/>
  <c r="X1349" i="1"/>
  <c r="Y1349" i="1"/>
  <c r="Z1349" i="1"/>
  <c r="AA1349" i="1"/>
  <c r="AC1349" i="1"/>
  <c r="AB1349" i="1" s="1"/>
  <c r="AH1349" i="1"/>
  <c r="AM1349" i="1"/>
  <c r="AQ1349" i="1"/>
  <c r="BG1349" i="1"/>
  <c r="CU1349" i="1"/>
  <c r="J1350" i="1"/>
  <c r="K1350" i="1"/>
  <c r="L1350" i="1"/>
  <c r="M1350" i="1"/>
  <c r="N1350" i="1"/>
  <c r="O1350" i="1"/>
  <c r="P1350" i="1"/>
  <c r="Q1350" i="1"/>
  <c r="R1350" i="1"/>
  <c r="S1350" i="1"/>
  <c r="T1350" i="1"/>
  <c r="U1350" i="1"/>
  <c r="V1350" i="1"/>
  <c r="W1350" i="1"/>
  <c r="X1350" i="1"/>
  <c r="Y1350" i="1"/>
  <c r="Z1350" i="1"/>
  <c r="AA1350" i="1"/>
  <c r="AC1350" i="1"/>
  <c r="AB1350" i="1" s="1"/>
  <c r="AH1350" i="1"/>
  <c r="AM1350" i="1"/>
  <c r="AQ1350" i="1"/>
  <c r="BG1350" i="1"/>
  <c r="CU1350" i="1"/>
  <c r="J1351" i="1"/>
  <c r="K1351" i="1"/>
  <c r="L1351" i="1"/>
  <c r="M1351" i="1"/>
  <c r="N1351" i="1"/>
  <c r="O1351" i="1"/>
  <c r="P1351" i="1"/>
  <c r="Q1351" i="1"/>
  <c r="R1351" i="1"/>
  <c r="S1351" i="1"/>
  <c r="T1351" i="1"/>
  <c r="U1351" i="1"/>
  <c r="V1351" i="1"/>
  <c r="W1351" i="1"/>
  <c r="X1351" i="1"/>
  <c r="Y1351" i="1"/>
  <c r="Z1351" i="1"/>
  <c r="AA1351" i="1"/>
  <c r="AC1351" i="1"/>
  <c r="AB1351" i="1" s="1"/>
  <c r="AH1351" i="1"/>
  <c r="AM1351" i="1"/>
  <c r="AQ1351" i="1"/>
  <c r="BG1351" i="1"/>
  <c r="CU1351" i="1"/>
  <c r="J1352" i="1"/>
  <c r="K1352" i="1"/>
  <c r="L1352" i="1"/>
  <c r="M1352" i="1"/>
  <c r="N1352" i="1"/>
  <c r="O1352" i="1"/>
  <c r="P1352" i="1"/>
  <c r="Q1352" i="1"/>
  <c r="R1352" i="1"/>
  <c r="S1352" i="1"/>
  <c r="T1352" i="1"/>
  <c r="U1352" i="1"/>
  <c r="V1352" i="1"/>
  <c r="W1352" i="1"/>
  <c r="X1352" i="1"/>
  <c r="Y1352" i="1"/>
  <c r="Z1352" i="1"/>
  <c r="AA1352" i="1"/>
  <c r="AC1352" i="1"/>
  <c r="AB1352" i="1" s="1"/>
  <c r="AH1352" i="1"/>
  <c r="AM1352" i="1"/>
  <c r="AQ1352" i="1"/>
  <c r="BG1352" i="1"/>
  <c r="CU1352" i="1"/>
  <c r="J1353" i="1"/>
  <c r="K1353" i="1"/>
  <c r="L1353" i="1"/>
  <c r="M1353" i="1"/>
  <c r="N1353" i="1"/>
  <c r="O1353" i="1"/>
  <c r="P1353" i="1"/>
  <c r="Q1353" i="1"/>
  <c r="R1353" i="1"/>
  <c r="S1353" i="1"/>
  <c r="T1353" i="1"/>
  <c r="U1353" i="1"/>
  <c r="V1353" i="1"/>
  <c r="W1353" i="1"/>
  <c r="X1353" i="1"/>
  <c r="Y1353" i="1"/>
  <c r="Z1353" i="1"/>
  <c r="AA1353" i="1"/>
  <c r="AC1353" i="1"/>
  <c r="AB1353" i="1" s="1"/>
  <c r="AH1353" i="1"/>
  <c r="AM1353" i="1"/>
  <c r="AQ1353" i="1"/>
  <c r="BG1353" i="1"/>
  <c r="CU1353" i="1"/>
  <c r="J1354" i="1"/>
  <c r="K1354" i="1"/>
  <c r="L1354" i="1"/>
  <c r="M1354" i="1"/>
  <c r="N1354" i="1"/>
  <c r="O1354" i="1"/>
  <c r="P1354" i="1"/>
  <c r="Q1354" i="1"/>
  <c r="R1354" i="1"/>
  <c r="S1354" i="1"/>
  <c r="T1354" i="1"/>
  <c r="U1354" i="1"/>
  <c r="V1354" i="1"/>
  <c r="W1354" i="1"/>
  <c r="X1354" i="1"/>
  <c r="Y1354" i="1"/>
  <c r="Z1354" i="1"/>
  <c r="AA1354" i="1"/>
  <c r="AC1354" i="1"/>
  <c r="AB1354" i="1" s="1"/>
  <c r="AH1354" i="1"/>
  <c r="AM1354" i="1"/>
  <c r="AQ1354" i="1"/>
  <c r="BG1354" i="1"/>
  <c r="CU1354" i="1"/>
  <c r="J1355" i="1"/>
  <c r="K1355" i="1"/>
  <c r="L1355" i="1"/>
  <c r="M1355" i="1"/>
  <c r="N1355" i="1"/>
  <c r="O1355" i="1"/>
  <c r="P1355" i="1"/>
  <c r="Q1355" i="1"/>
  <c r="R1355" i="1"/>
  <c r="S1355" i="1"/>
  <c r="T1355" i="1"/>
  <c r="U1355" i="1"/>
  <c r="V1355" i="1"/>
  <c r="W1355" i="1"/>
  <c r="X1355" i="1"/>
  <c r="Y1355" i="1"/>
  <c r="Z1355" i="1"/>
  <c r="AA1355" i="1"/>
  <c r="AC1355" i="1"/>
  <c r="AB1355" i="1" s="1"/>
  <c r="AH1355" i="1"/>
  <c r="AM1355" i="1"/>
  <c r="AQ1355" i="1"/>
  <c r="BG1355" i="1"/>
  <c r="CU1355" i="1"/>
  <c r="J1356" i="1"/>
  <c r="K1356" i="1"/>
  <c r="L1356" i="1"/>
  <c r="M1356" i="1"/>
  <c r="N1356" i="1"/>
  <c r="O1356" i="1"/>
  <c r="P1356" i="1"/>
  <c r="Q1356" i="1"/>
  <c r="R1356" i="1"/>
  <c r="S1356" i="1"/>
  <c r="T1356" i="1"/>
  <c r="U1356" i="1"/>
  <c r="V1356" i="1"/>
  <c r="W1356" i="1"/>
  <c r="X1356" i="1"/>
  <c r="Y1356" i="1"/>
  <c r="Z1356" i="1"/>
  <c r="AA1356" i="1"/>
  <c r="AC1356" i="1"/>
  <c r="AB1356" i="1" s="1"/>
  <c r="AH1356" i="1"/>
  <c r="AM1356" i="1"/>
  <c r="AQ1356" i="1"/>
  <c r="BG1356" i="1"/>
  <c r="CU1356" i="1"/>
  <c r="J1357" i="1"/>
  <c r="K1357" i="1"/>
  <c r="L1357" i="1"/>
  <c r="M1357" i="1"/>
  <c r="N1357" i="1"/>
  <c r="O1357" i="1"/>
  <c r="P1357" i="1"/>
  <c r="Q1357" i="1"/>
  <c r="R1357" i="1"/>
  <c r="S1357" i="1"/>
  <c r="T1357" i="1"/>
  <c r="U1357" i="1"/>
  <c r="V1357" i="1"/>
  <c r="W1357" i="1"/>
  <c r="X1357" i="1"/>
  <c r="Y1357" i="1"/>
  <c r="Z1357" i="1"/>
  <c r="AA1357" i="1"/>
  <c r="AC1357" i="1"/>
  <c r="AB1357" i="1" s="1"/>
  <c r="AH1357" i="1"/>
  <c r="AM1357" i="1"/>
  <c r="AQ1357" i="1"/>
  <c r="BG1357" i="1"/>
  <c r="CU1357" i="1"/>
  <c r="J1358" i="1"/>
  <c r="K1358" i="1"/>
  <c r="L1358" i="1"/>
  <c r="M1358" i="1"/>
  <c r="N1358" i="1"/>
  <c r="O1358" i="1"/>
  <c r="P1358" i="1"/>
  <c r="Q1358" i="1"/>
  <c r="R1358" i="1"/>
  <c r="S1358" i="1"/>
  <c r="T1358" i="1"/>
  <c r="U1358" i="1"/>
  <c r="V1358" i="1"/>
  <c r="W1358" i="1"/>
  <c r="X1358" i="1"/>
  <c r="Y1358" i="1"/>
  <c r="Z1358" i="1"/>
  <c r="AA1358" i="1"/>
  <c r="AC1358" i="1"/>
  <c r="AB1358" i="1" s="1"/>
  <c r="AH1358" i="1"/>
  <c r="AM1358" i="1"/>
  <c r="AQ1358" i="1"/>
  <c r="BG1358" i="1"/>
  <c r="CU1358" i="1"/>
  <c r="J1359" i="1"/>
  <c r="K1359" i="1"/>
  <c r="L1359" i="1"/>
  <c r="M1359" i="1"/>
  <c r="N1359" i="1"/>
  <c r="O1359" i="1"/>
  <c r="P1359" i="1"/>
  <c r="Q1359" i="1"/>
  <c r="R1359" i="1"/>
  <c r="S1359" i="1"/>
  <c r="T1359" i="1"/>
  <c r="U1359" i="1"/>
  <c r="V1359" i="1"/>
  <c r="W1359" i="1"/>
  <c r="X1359" i="1"/>
  <c r="Y1359" i="1"/>
  <c r="Z1359" i="1"/>
  <c r="AA1359" i="1"/>
  <c r="AC1359" i="1"/>
  <c r="AB1359" i="1" s="1"/>
  <c r="AH1359" i="1"/>
  <c r="AM1359" i="1"/>
  <c r="AQ1359" i="1"/>
  <c r="BG1359" i="1"/>
  <c r="CU1359" i="1"/>
  <c r="J1360" i="1"/>
  <c r="K1360" i="1"/>
  <c r="L1360" i="1"/>
  <c r="M1360" i="1"/>
  <c r="N1360" i="1"/>
  <c r="O1360" i="1"/>
  <c r="P1360" i="1"/>
  <c r="Q1360" i="1"/>
  <c r="R1360" i="1"/>
  <c r="S1360" i="1"/>
  <c r="T1360" i="1"/>
  <c r="U1360" i="1"/>
  <c r="V1360" i="1"/>
  <c r="W1360" i="1"/>
  <c r="X1360" i="1"/>
  <c r="Y1360" i="1"/>
  <c r="Z1360" i="1"/>
  <c r="AA1360" i="1"/>
  <c r="AC1360" i="1"/>
  <c r="AB1360" i="1" s="1"/>
  <c r="AH1360" i="1"/>
  <c r="AM1360" i="1"/>
  <c r="AQ1360" i="1"/>
  <c r="BG1360" i="1"/>
  <c r="CU1360" i="1"/>
  <c r="J1361" i="1"/>
  <c r="K1361" i="1"/>
  <c r="L1361" i="1"/>
  <c r="M1361" i="1"/>
  <c r="N1361" i="1"/>
  <c r="O1361" i="1"/>
  <c r="P1361" i="1"/>
  <c r="Q1361" i="1"/>
  <c r="R1361" i="1"/>
  <c r="S1361" i="1"/>
  <c r="T1361" i="1"/>
  <c r="U1361" i="1"/>
  <c r="V1361" i="1"/>
  <c r="W1361" i="1"/>
  <c r="X1361" i="1"/>
  <c r="Y1361" i="1"/>
  <c r="Z1361" i="1"/>
  <c r="AA1361" i="1"/>
  <c r="AC1361" i="1"/>
  <c r="AB1361" i="1" s="1"/>
  <c r="AH1361" i="1"/>
  <c r="AM1361" i="1"/>
  <c r="AQ1361" i="1"/>
  <c r="BG1361" i="1"/>
  <c r="CU1361" i="1"/>
  <c r="J1362" i="1"/>
  <c r="K1362" i="1"/>
  <c r="L1362" i="1"/>
  <c r="M1362" i="1"/>
  <c r="N1362" i="1"/>
  <c r="O1362" i="1"/>
  <c r="P1362" i="1"/>
  <c r="Q1362" i="1"/>
  <c r="R1362" i="1"/>
  <c r="S1362" i="1"/>
  <c r="T1362" i="1"/>
  <c r="U1362" i="1"/>
  <c r="V1362" i="1"/>
  <c r="W1362" i="1"/>
  <c r="X1362" i="1"/>
  <c r="Y1362" i="1"/>
  <c r="Z1362" i="1"/>
  <c r="AA1362" i="1"/>
  <c r="AC1362" i="1"/>
  <c r="AB1362" i="1" s="1"/>
  <c r="AH1362" i="1"/>
  <c r="AM1362" i="1"/>
  <c r="AQ1362" i="1"/>
  <c r="BG1362" i="1"/>
  <c r="CU1362" i="1"/>
  <c r="J1363" i="1"/>
  <c r="K1363" i="1"/>
  <c r="L1363" i="1"/>
  <c r="M1363" i="1"/>
  <c r="N1363" i="1"/>
  <c r="O1363" i="1"/>
  <c r="P1363" i="1"/>
  <c r="Q1363" i="1"/>
  <c r="R1363" i="1"/>
  <c r="S1363" i="1"/>
  <c r="T1363" i="1"/>
  <c r="U1363" i="1"/>
  <c r="V1363" i="1"/>
  <c r="W1363" i="1"/>
  <c r="X1363" i="1"/>
  <c r="Y1363" i="1"/>
  <c r="Z1363" i="1"/>
  <c r="AA1363" i="1"/>
  <c r="AC1363" i="1"/>
  <c r="AH1363" i="1"/>
  <c r="AM1363" i="1"/>
  <c r="AQ1363" i="1"/>
  <c r="BG1363" i="1"/>
  <c r="CU1363" i="1"/>
  <c r="J1364" i="1"/>
  <c r="K1364" i="1"/>
  <c r="L1364" i="1"/>
  <c r="M1364" i="1"/>
  <c r="N1364" i="1"/>
  <c r="O1364" i="1"/>
  <c r="P1364" i="1"/>
  <c r="Q1364" i="1"/>
  <c r="R1364" i="1"/>
  <c r="S1364" i="1"/>
  <c r="T1364" i="1"/>
  <c r="U1364" i="1"/>
  <c r="V1364" i="1"/>
  <c r="W1364" i="1"/>
  <c r="X1364" i="1"/>
  <c r="Y1364" i="1"/>
  <c r="Z1364" i="1"/>
  <c r="AA1364" i="1"/>
  <c r="AC1364" i="1"/>
  <c r="AB1364" i="1" s="1"/>
  <c r="AH1364" i="1"/>
  <c r="AM1364" i="1"/>
  <c r="AQ1364" i="1"/>
  <c r="BG1364" i="1"/>
  <c r="CU1364" i="1"/>
  <c r="J1365" i="1"/>
  <c r="K1365" i="1"/>
  <c r="L1365" i="1"/>
  <c r="M1365" i="1"/>
  <c r="N1365" i="1"/>
  <c r="O1365" i="1"/>
  <c r="P1365" i="1"/>
  <c r="Q1365" i="1"/>
  <c r="R1365" i="1"/>
  <c r="S1365" i="1"/>
  <c r="T1365" i="1"/>
  <c r="U1365" i="1"/>
  <c r="V1365" i="1"/>
  <c r="W1365" i="1"/>
  <c r="X1365" i="1"/>
  <c r="Y1365" i="1"/>
  <c r="Z1365" i="1"/>
  <c r="AA1365" i="1"/>
  <c r="AC1365" i="1"/>
  <c r="AB1365" i="1" s="1"/>
  <c r="AH1365" i="1"/>
  <c r="AM1365" i="1"/>
  <c r="AQ1365" i="1"/>
  <c r="BG1365" i="1"/>
  <c r="CU1365" i="1"/>
  <c r="J1366" i="1"/>
  <c r="K1366" i="1"/>
  <c r="L1366" i="1"/>
  <c r="M1366" i="1"/>
  <c r="N1366" i="1"/>
  <c r="O1366" i="1"/>
  <c r="P1366" i="1"/>
  <c r="Q1366" i="1"/>
  <c r="R1366" i="1"/>
  <c r="S1366" i="1"/>
  <c r="T1366" i="1"/>
  <c r="U1366" i="1"/>
  <c r="V1366" i="1"/>
  <c r="W1366" i="1"/>
  <c r="X1366" i="1"/>
  <c r="Y1366" i="1"/>
  <c r="Z1366" i="1"/>
  <c r="AA1366" i="1"/>
  <c r="AC1366" i="1"/>
  <c r="AB1366" i="1" s="1"/>
  <c r="AH1366" i="1"/>
  <c r="AM1366" i="1"/>
  <c r="AQ1366" i="1"/>
  <c r="BG1366" i="1"/>
  <c r="CU1366" i="1"/>
  <c r="J1367" i="1"/>
  <c r="K1367" i="1"/>
  <c r="L1367" i="1"/>
  <c r="M1367" i="1"/>
  <c r="N1367" i="1"/>
  <c r="O1367" i="1"/>
  <c r="P1367" i="1"/>
  <c r="Q1367" i="1"/>
  <c r="R1367" i="1"/>
  <c r="S1367" i="1"/>
  <c r="T1367" i="1"/>
  <c r="U1367" i="1"/>
  <c r="V1367" i="1"/>
  <c r="W1367" i="1"/>
  <c r="X1367" i="1"/>
  <c r="Y1367" i="1"/>
  <c r="Z1367" i="1"/>
  <c r="AA1367" i="1"/>
  <c r="AC1367" i="1"/>
  <c r="AB1367" i="1" s="1"/>
  <c r="AH1367" i="1"/>
  <c r="AM1367" i="1"/>
  <c r="AQ1367" i="1"/>
  <c r="BG1367" i="1"/>
  <c r="CU1367" i="1"/>
  <c r="J1368" i="1"/>
  <c r="K1368" i="1"/>
  <c r="L1368" i="1"/>
  <c r="M1368" i="1"/>
  <c r="N1368" i="1"/>
  <c r="O1368" i="1"/>
  <c r="P1368" i="1"/>
  <c r="Q1368" i="1"/>
  <c r="R1368" i="1"/>
  <c r="S1368" i="1"/>
  <c r="T1368" i="1"/>
  <c r="U1368" i="1"/>
  <c r="V1368" i="1"/>
  <c r="W1368" i="1"/>
  <c r="X1368" i="1"/>
  <c r="Y1368" i="1"/>
  <c r="Z1368" i="1"/>
  <c r="AA1368" i="1"/>
  <c r="AC1368" i="1"/>
  <c r="AB1368" i="1" s="1"/>
  <c r="AH1368" i="1"/>
  <c r="AM1368" i="1"/>
  <c r="AQ1368" i="1"/>
  <c r="BG1368" i="1"/>
  <c r="CU1368" i="1"/>
  <c r="J1369" i="1"/>
  <c r="K1369" i="1"/>
  <c r="L1369" i="1"/>
  <c r="M1369" i="1"/>
  <c r="N1369" i="1"/>
  <c r="O1369" i="1"/>
  <c r="P1369" i="1"/>
  <c r="Q1369" i="1"/>
  <c r="R1369" i="1"/>
  <c r="S1369" i="1"/>
  <c r="T1369" i="1"/>
  <c r="U1369" i="1"/>
  <c r="V1369" i="1"/>
  <c r="W1369" i="1"/>
  <c r="X1369" i="1"/>
  <c r="Y1369" i="1"/>
  <c r="Z1369" i="1"/>
  <c r="AA1369" i="1"/>
  <c r="AC1369" i="1"/>
  <c r="AB1369" i="1" s="1"/>
  <c r="AH1369" i="1"/>
  <c r="AM1369" i="1"/>
  <c r="AQ1369" i="1"/>
  <c r="BG1369" i="1"/>
  <c r="CU1369" i="1"/>
  <c r="J1370" i="1"/>
  <c r="K1370" i="1"/>
  <c r="L1370" i="1"/>
  <c r="M1370" i="1"/>
  <c r="N1370" i="1"/>
  <c r="O1370" i="1"/>
  <c r="P1370" i="1"/>
  <c r="Q1370" i="1"/>
  <c r="R1370" i="1"/>
  <c r="S1370" i="1"/>
  <c r="T1370" i="1"/>
  <c r="U1370" i="1"/>
  <c r="V1370" i="1"/>
  <c r="W1370" i="1"/>
  <c r="X1370" i="1"/>
  <c r="Y1370" i="1"/>
  <c r="Z1370" i="1"/>
  <c r="AA1370" i="1"/>
  <c r="AC1370" i="1"/>
  <c r="AB1370" i="1" s="1"/>
  <c r="AH1370" i="1"/>
  <c r="AM1370" i="1"/>
  <c r="AQ1370" i="1"/>
  <c r="BG1370" i="1"/>
  <c r="CU1370" i="1"/>
  <c r="J1371" i="1"/>
  <c r="K1371" i="1"/>
  <c r="L1371" i="1"/>
  <c r="M1371" i="1"/>
  <c r="N1371" i="1"/>
  <c r="O1371" i="1"/>
  <c r="P1371" i="1"/>
  <c r="Q1371" i="1"/>
  <c r="R1371" i="1"/>
  <c r="S1371" i="1"/>
  <c r="T1371" i="1"/>
  <c r="U1371" i="1"/>
  <c r="V1371" i="1"/>
  <c r="W1371" i="1"/>
  <c r="X1371" i="1"/>
  <c r="Y1371" i="1"/>
  <c r="Z1371" i="1"/>
  <c r="AA1371" i="1"/>
  <c r="AC1371" i="1"/>
  <c r="AB1371" i="1" s="1"/>
  <c r="AH1371" i="1"/>
  <c r="AM1371" i="1"/>
  <c r="AQ1371" i="1"/>
  <c r="BG1371" i="1"/>
  <c r="CU1371" i="1"/>
  <c r="J1372" i="1"/>
  <c r="K1372" i="1"/>
  <c r="L1372" i="1"/>
  <c r="M1372" i="1"/>
  <c r="N1372" i="1"/>
  <c r="O1372" i="1"/>
  <c r="P1372" i="1"/>
  <c r="Q1372" i="1"/>
  <c r="R1372" i="1"/>
  <c r="S1372" i="1"/>
  <c r="T1372" i="1"/>
  <c r="U1372" i="1"/>
  <c r="V1372" i="1"/>
  <c r="W1372" i="1"/>
  <c r="X1372" i="1"/>
  <c r="Y1372" i="1"/>
  <c r="Z1372" i="1"/>
  <c r="AA1372" i="1"/>
  <c r="AC1372" i="1"/>
  <c r="AB1372" i="1" s="1"/>
  <c r="AH1372" i="1"/>
  <c r="AM1372" i="1"/>
  <c r="AQ1372" i="1"/>
  <c r="BG1372" i="1"/>
  <c r="CU1372" i="1"/>
  <c r="J1373" i="1"/>
  <c r="K1373" i="1"/>
  <c r="L1373" i="1"/>
  <c r="M1373" i="1"/>
  <c r="N1373" i="1"/>
  <c r="O1373" i="1"/>
  <c r="P1373" i="1"/>
  <c r="Q1373" i="1"/>
  <c r="R1373" i="1"/>
  <c r="S1373" i="1"/>
  <c r="T1373" i="1"/>
  <c r="U1373" i="1"/>
  <c r="V1373" i="1"/>
  <c r="W1373" i="1"/>
  <c r="X1373" i="1"/>
  <c r="Y1373" i="1"/>
  <c r="Z1373" i="1"/>
  <c r="AA1373" i="1"/>
  <c r="AC1373" i="1"/>
  <c r="AB1373" i="1" s="1"/>
  <c r="AH1373" i="1"/>
  <c r="AM1373" i="1"/>
  <c r="AQ1373" i="1"/>
  <c r="BG1373" i="1"/>
  <c r="CU1373" i="1"/>
  <c r="J1374" i="1"/>
  <c r="K1374" i="1"/>
  <c r="L1374" i="1"/>
  <c r="M1374" i="1"/>
  <c r="N1374" i="1"/>
  <c r="O1374" i="1"/>
  <c r="P1374" i="1"/>
  <c r="Q1374" i="1"/>
  <c r="R1374" i="1"/>
  <c r="S1374" i="1"/>
  <c r="T1374" i="1"/>
  <c r="U1374" i="1"/>
  <c r="V1374" i="1"/>
  <c r="W1374" i="1"/>
  <c r="X1374" i="1"/>
  <c r="Y1374" i="1"/>
  <c r="Z1374" i="1"/>
  <c r="AA1374" i="1"/>
  <c r="AC1374" i="1"/>
  <c r="AB1374" i="1" s="1"/>
  <c r="AH1374" i="1"/>
  <c r="AM1374" i="1"/>
  <c r="AQ1374" i="1"/>
  <c r="BG1374" i="1"/>
  <c r="CU1374" i="1"/>
  <c r="J1375" i="1"/>
  <c r="K1375" i="1"/>
  <c r="L1375" i="1"/>
  <c r="M1375" i="1"/>
  <c r="N1375" i="1"/>
  <c r="O1375" i="1"/>
  <c r="P1375" i="1"/>
  <c r="Q1375" i="1"/>
  <c r="R1375" i="1"/>
  <c r="S1375" i="1"/>
  <c r="T1375" i="1"/>
  <c r="U1375" i="1"/>
  <c r="V1375" i="1"/>
  <c r="W1375" i="1"/>
  <c r="X1375" i="1"/>
  <c r="Y1375" i="1"/>
  <c r="Z1375" i="1"/>
  <c r="AA1375" i="1"/>
  <c r="AC1375" i="1"/>
  <c r="AB1375" i="1" s="1"/>
  <c r="AH1375" i="1"/>
  <c r="AM1375" i="1"/>
  <c r="AQ1375" i="1"/>
  <c r="BG1375" i="1"/>
  <c r="CU1375" i="1"/>
  <c r="J1376" i="1"/>
  <c r="K1376" i="1"/>
  <c r="L1376" i="1"/>
  <c r="M1376" i="1"/>
  <c r="N1376" i="1"/>
  <c r="O1376" i="1"/>
  <c r="P1376" i="1"/>
  <c r="Q1376" i="1"/>
  <c r="R1376" i="1"/>
  <c r="S1376" i="1"/>
  <c r="T1376" i="1"/>
  <c r="U1376" i="1"/>
  <c r="V1376" i="1"/>
  <c r="W1376" i="1"/>
  <c r="X1376" i="1"/>
  <c r="Y1376" i="1"/>
  <c r="Z1376" i="1"/>
  <c r="AA1376" i="1"/>
  <c r="AC1376" i="1"/>
  <c r="AB1376" i="1" s="1"/>
  <c r="AH1376" i="1"/>
  <c r="AM1376" i="1"/>
  <c r="AQ1376" i="1"/>
  <c r="BG1376" i="1"/>
  <c r="CU1376" i="1"/>
  <c r="J1377" i="1"/>
  <c r="K1377" i="1"/>
  <c r="L1377" i="1"/>
  <c r="M1377" i="1"/>
  <c r="N1377" i="1"/>
  <c r="O1377" i="1"/>
  <c r="P1377" i="1"/>
  <c r="Q1377" i="1"/>
  <c r="R1377" i="1"/>
  <c r="S1377" i="1"/>
  <c r="T1377" i="1"/>
  <c r="U1377" i="1"/>
  <c r="V1377" i="1"/>
  <c r="W1377" i="1"/>
  <c r="X1377" i="1"/>
  <c r="Y1377" i="1"/>
  <c r="Z1377" i="1"/>
  <c r="AA1377" i="1"/>
  <c r="AC1377" i="1"/>
  <c r="AB1377" i="1" s="1"/>
  <c r="AH1377" i="1"/>
  <c r="AM1377" i="1"/>
  <c r="AQ1377" i="1"/>
  <c r="BG1377" i="1"/>
  <c r="CU1377" i="1"/>
  <c r="J1378" i="1"/>
  <c r="K1378" i="1"/>
  <c r="L1378" i="1"/>
  <c r="M1378" i="1"/>
  <c r="N1378" i="1"/>
  <c r="O1378" i="1"/>
  <c r="P1378" i="1"/>
  <c r="Q1378" i="1"/>
  <c r="R1378" i="1"/>
  <c r="S1378" i="1"/>
  <c r="T1378" i="1"/>
  <c r="U1378" i="1"/>
  <c r="V1378" i="1"/>
  <c r="W1378" i="1"/>
  <c r="X1378" i="1"/>
  <c r="Y1378" i="1"/>
  <c r="Z1378" i="1"/>
  <c r="AA1378" i="1"/>
  <c r="AC1378" i="1"/>
  <c r="AB1378" i="1" s="1"/>
  <c r="AH1378" i="1"/>
  <c r="AM1378" i="1"/>
  <c r="AQ1378" i="1"/>
  <c r="BG1378" i="1"/>
  <c r="CU1378" i="1"/>
  <c r="J1379" i="1"/>
  <c r="K1379" i="1"/>
  <c r="L1379" i="1"/>
  <c r="M1379" i="1"/>
  <c r="N1379" i="1"/>
  <c r="O1379" i="1"/>
  <c r="P1379" i="1"/>
  <c r="Q1379" i="1"/>
  <c r="R1379" i="1"/>
  <c r="S1379" i="1"/>
  <c r="T1379" i="1"/>
  <c r="U1379" i="1"/>
  <c r="V1379" i="1"/>
  <c r="W1379" i="1"/>
  <c r="X1379" i="1"/>
  <c r="Y1379" i="1"/>
  <c r="Z1379" i="1"/>
  <c r="AA1379" i="1"/>
  <c r="AC1379" i="1"/>
  <c r="AB1379" i="1" s="1"/>
  <c r="AH1379" i="1"/>
  <c r="AM1379" i="1"/>
  <c r="AQ1379" i="1"/>
  <c r="BG1379" i="1"/>
  <c r="CU1379" i="1"/>
  <c r="J1380" i="1"/>
  <c r="K1380" i="1"/>
  <c r="L1380" i="1"/>
  <c r="M1380" i="1"/>
  <c r="N1380" i="1"/>
  <c r="O1380" i="1"/>
  <c r="P1380" i="1"/>
  <c r="Q1380" i="1"/>
  <c r="R1380" i="1"/>
  <c r="S1380" i="1"/>
  <c r="T1380" i="1"/>
  <c r="U1380" i="1"/>
  <c r="V1380" i="1"/>
  <c r="W1380" i="1"/>
  <c r="X1380" i="1"/>
  <c r="Y1380" i="1"/>
  <c r="Z1380" i="1"/>
  <c r="AA1380" i="1"/>
  <c r="AC1380" i="1"/>
  <c r="AB1380" i="1" s="1"/>
  <c r="AH1380" i="1"/>
  <c r="AM1380" i="1"/>
  <c r="AQ1380" i="1"/>
  <c r="BG1380" i="1"/>
  <c r="CU1380" i="1"/>
  <c r="J1381" i="1"/>
  <c r="K1381" i="1"/>
  <c r="L1381" i="1"/>
  <c r="M1381" i="1"/>
  <c r="N1381" i="1"/>
  <c r="O1381" i="1"/>
  <c r="P1381" i="1"/>
  <c r="Q1381" i="1"/>
  <c r="R1381" i="1"/>
  <c r="S1381" i="1"/>
  <c r="T1381" i="1"/>
  <c r="U1381" i="1"/>
  <c r="V1381" i="1"/>
  <c r="W1381" i="1"/>
  <c r="X1381" i="1"/>
  <c r="Y1381" i="1"/>
  <c r="Z1381" i="1"/>
  <c r="AA1381" i="1"/>
  <c r="AC1381" i="1"/>
  <c r="AB1381" i="1" s="1"/>
  <c r="AH1381" i="1"/>
  <c r="AM1381" i="1"/>
  <c r="AQ1381" i="1"/>
  <c r="BG1381" i="1"/>
  <c r="CU1381" i="1"/>
  <c r="J1382" i="1"/>
  <c r="K1382" i="1"/>
  <c r="L1382" i="1"/>
  <c r="M1382" i="1"/>
  <c r="N1382" i="1"/>
  <c r="O1382" i="1"/>
  <c r="P1382" i="1"/>
  <c r="Q1382" i="1"/>
  <c r="R1382" i="1"/>
  <c r="S1382" i="1"/>
  <c r="T1382" i="1"/>
  <c r="U1382" i="1"/>
  <c r="V1382" i="1"/>
  <c r="W1382" i="1"/>
  <c r="X1382" i="1"/>
  <c r="Y1382" i="1"/>
  <c r="Z1382" i="1"/>
  <c r="AA1382" i="1"/>
  <c r="AC1382" i="1"/>
  <c r="AB1382" i="1" s="1"/>
  <c r="AH1382" i="1"/>
  <c r="AM1382" i="1"/>
  <c r="AQ1382" i="1"/>
  <c r="BG1382" i="1"/>
  <c r="CU1382" i="1"/>
  <c r="J1383" i="1"/>
  <c r="K1383" i="1"/>
  <c r="L1383" i="1"/>
  <c r="M1383" i="1"/>
  <c r="N1383" i="1"/>
  <c r="O1383" i="1"/>
  <c r="P1383" i="1"/>
  <c r="Q1383" i="1"/>
  <c r="R1383" i="1"/>
  <c r="S1383" i="1"/>
  <c r="T1383" i="1"/>
  <c r="U1383" i="1"/>
  <c r="V1383" i="1"/>
  <c r="W1383" i="1"/>
  <c r="X1383" i="1"/>
  <c r="Y1383" i="1"/>
  <c r="Z1383" i="1"/>
  <c r="AA1383" i="1"/>
  <c r="AC1383" i="1"/>
  <c r="AB1383" i="1" s="1"/>
  <c r="AH1383" i="1"/>
  <c r="AM1383" i="1"/>
  <c r="AQ1383" i="1"/>
  <c r="BG1383" i="1"/>
  <c r="CU1383" i="1"/>
  <c r="J1384" i="1"/>
  <c r="K1384" i="1"/>
  <c r="L1384" i="1"/>
  <c r="M1384" i="1"/>
  <c r="N1384" i="1"/>
  <c r="O1384" i="1"/>
  <c r="P1384" i="1"/>
  <c r="Q1384" i="1"/>
  <c r="R1384" i="1"/>
  <c r="S1384" i="1"/>
  <c r="T1384" i="1"/>
  <c r="U1384" i="1"/>
  <c r="V1384" i="1"/>
  <c r="W1384" i="1"/>
  <c r="X1384" i="1"/>
  <c r="Y1384" i="1"/>
  <c r="Z1384" i="1"/>
  <c r="AA1384" i="1"/>
  <c r="AC1384" i="1"/>
  <c r="AB1384" i="1" s="1"/>
  <c r="AH1384" i="1"/>
  <c r="AM1384" i="1"/>
  <c r="AQ1384" i="1"/>
  <c r="BG1384" i="1"/>
  <c r="CU1384" i="1"/>
  <c r="J1385" i="1"/>
  <c r="K1385" i="1"/>
  <c r="L1385" i="1"/>
  <c r="M1385" i="1"/>
  <c r="N1385" i="1"/>
  <c r="O1385" i="1"/>
  <c r="P1385" i="1"/>
  <c r="Q1385" i="1"/>
  <c r="R1385" i="1"/>
  <c r="S1385" i="1"/>
  <c r="T1385" i="1"/>
  <c r="U1385" i="1"/>
  <c r="V1385" i="1"/>
  <c r="W1385" i="1"/>
  <c r="X1385" i="1"/>
  <c r="Y1385" i="1"/>
  <c r="Z1385" i="1"/>
  <c r="AA1385" i="1"/>
  <c r="AC1385" i="1"/>
  <c r="AB1385" i="1" s="1"/>
  <c r="AH1385" i="1"/>
  <c r="AM1385" i="1"/>
  <c r="AQ1385" i="1"/>
  <c r="BG1385" i="1"/>
  <c r="CU1385" i="1"/>
  <c r="J1386" i="1"/>
  <c r="K1386" i="1"/>
  <c r="L1386" i="1"/>
  <c r="M1386" i="1"/>
  <c r="N1386" i="1"/>
  <c r="O1386" i="1"/>
  <c r="P1386" i="1"/>
  <c r="Q1386" i="1"/>
  <c r="R1386" i="1"/>
  <c r="S1386" i="1"/>
  <c r="T1386" i="1"/>
  <c r="U1386" i="1"/>
  <c r="V1386" i="1"/>
  <c r="W1386" i="1"/>
  <c r="X1386" i="1"/>
  <c r="Y1386" i="1"/>
  <c r="Z1386" i="1"/>
  <c r="AA1386" i="1"/>
  <c r="AC1386" i="1"/>
  <c r="AB1386" i="1" s="1"/>
  <c r="AH1386" i="1"/>
  <c r="AM1386" i="1"/>
  <c r="AQ1386" i="1"/>
  <c r="BG1386" i="1"/>
  <c r="CU1386" i="1"/>
  <c r="J1387" i="1"/>
  <c r="K1387" i="1"/>
  <c r="L1387" i="1"/>
  <c r="M1387" i="1"/>
  <c r="N1387" i="1"/>
  <c r="O1387" i="1"/>
  <c r="P1387" i="1"/>
  <c r="Q1387" i="1"/>
  <c r="R1387" i="1"/>
  <c r="S1387" i="1"/>
  <c r="T1387" i="1"/>
  <c r="U1387" i="1"/>
  <c r="V1387" i="1"/>
  <c r="W1387" i="1"/>
  <c r="X1387" i="1"/>
  <c r="Y1387" i="1"/>
  <c r="Z1387" i="1"/>
  <c r="AA1387" i="1"/>
  <c r="AC1387" i="1"/>
  <c r="AB1387" i="1" s="1"/>
  <c r="AH1387" i="1"/>
  <c r="AM1387" i="1"/>
  <c r="AQ1387" i="1"/>
  <c r="BG1387" i="1"/>
  <c r="CU1387" i="1"/>
  <c r="J1388" i="1"/>
  <c r="K1388" i="1"/>
  <c r="L1388" i="1"/>
  <c r="M1388" i="1"/>
  <c r="N1388" i="1"/>
  <c r="O1388" i="1"/>
  <c r="P1388" i="1"/>
  <c r="Q1388" i="1"/>
  <c r="R1388" i="1"/>
  <c r="S1388" i="1"/>
  <c r="T1388" i="1"/>
  <c r="U1388" i="1"/>
  <c r="V1388" i="1"/>
  <c r="W1388" i="1"/>
  <c r="X1388" i="1"/>
  <c r="Y1388" i="1"/>
  <c r="Z1388" i="1"/>
  <c r="AA1388" i="1"/>
  <c r="AC1388" i="1"/>
  <c r="AB1388" i="1" s="1"/>
  <c r="AH1388" i="1"/>
  <c r="AM1388" i="1"/>
  <c r="AQ1388" i="1"/>
  <c r="BG1388" i="1"/>
  <c r="CU1388" i="1"/>
  <c r="J1389" i="1"/>
  <c r="K1389" i="1"/>
  <c r="L1389" i="1"/>
  <c r="M1389" i="1"/>
  <c r="N1389" i="1"/>
  <c r="O1389" i="1"/>
  <c r="P1389" i="1"/>
  <c r="Q1389" i="1"/>
  <c r="R1389" i="1"/>
  <c r="S1389" i="1"/>
  <c r="T1389" i="1"/>
  <c r="U1389" i="1"/>
  <c r="V1389" i="1"/>
  <c r="W1389" i="1"/>
  <c r="X1389" i="1"/>
  <c r="Y1389" i="1"/>
  <c r="Z1389" i="1"/>
  <c r="AA1389" i="1"/>
  <c r="AC1389" i="1"/>
  <c r="AB1389" i="1" s="1"/>
  <c r="AH1389" i="1"/>
  <c r="AM1389" i="1"/>
  <c r="AQ1389" i="1"/>
  <c r="BG1389" i="1"/>
  <c r="CU1389" i="1"/>
  <c r="J1390" i="1"/>
  <c r="K1390" i="1"/>
  <c r="L1390" i="1"/>
  <c r="M1390" i="1"/>
  <c r="N1390" i="1"/>
  <c r="O1390" i="1"/>
  <c r="P1390" i="1"/>
  <c r="Q1390" i="1"/>
  <c r="R1390" i="1"/>
  <c r="S1390" i="1"/>
  <c r="T1390" i="1"/>
  <c r="U1390" i="1"/>
  <c r="V1390" i="1"/>
  <c r="W1390" i="1"/>
  <c r="X1390" i="1"/>
  <c r="Y1390" i="1"/>
  <c r="Z1390" i="1"/>
  <c r="AA1390" i="1"/>
  <c r="AC1390" i="1"/>
  <c r="AB1390" i="1" s="1"/>
  <c r="AH1390" i="1"/>
  <c r="AM1390" i="1"/>
  <c r="AQ1390" i="1"/>
  <c r="BG1390" i="1"/>
  <c r="CU1390" i="1"/>
  <c r="J1391" i="1"/>
  <c r="K1391" i="1"/>
  <c r="L1391" i="1"/>
  <c r="M1391" i="1"/>
  <c r="N1391" i="1"/>
  <c r="O1391" i="1"/>
  <c r="P1391" i="1"/>
  <c r="Q1391" i="1"/>
  <c r="R1391" i="1"/>
  <c r="S1391" i="1"/>
  <c r="T1391" i="1"/>
  <c r="U1391" i="1"/>
  <c r="V1391" i="1"/>
  <c r="W1391" i="1"/>
  <c r="X1391" i="1"/>
  <c r="Y1391" i="1"/>
  <c r="Z1391" i="1"/>
  <c r="AA1391" i="1"/>
  <c r="AC1391" i="1"/>
  <c r="AB1391" i="1" s="1"/>
  <c r="AH1391" i="1"/>
  <c r="AM1391" i="1"/>
  <c r="AQ1391" i="1"/>
  <c r="BG1391" i="1"/>
  <c r="CU1391" i="1"/>
  <c r="J1392" i="1"/>
  <c r="K1392" i="1"/>
  <c r="L1392" i="1"/>
  <c r="M1392" i="1"/>
  <c r="N1392" i="1"/>
  <c r="O1392" i="1"/>
  <c r="P1392" i="1"/>
  <c r="Q1392" i="1"/>
  <c r="R1392" i="1"/>
  <c r="S1392" i="1"/>
  <c r="T1392" i="1"/>
  <c r="U1392" i="1"/>
  <c r="V1392" i="1"/>
  <c r="W1392" i="1"/>
  <c r="X1392" i="1"/>
  <c r="Y1392" i="1"/>
  <c r="Z1392" i="1"/>
  <c r="AA1392" i="1"/>
  <c r="AC1392" i="1"/>
  <c r="AB1392" i="1" s="1"/>
  <c r="AH1392" i="1"/>
  <c r="AM1392" i="1"/>
  <c r="AQ1392" i="1"/>
  <c r="BG1392" i="1"/>
  <c r="CU1392" i="1"/>
  <c r="J1393" i="1"/>
  <c r="K1393" i="1"/>
  <c r="L1393" i="1"/>
  <c r="M1393" i="1"/>
  <c r="N1393" i="1"/>
  <c r="O1393" i="1"/>
  <c r="P1393" i="1"/>
  <c r="Q1393" i="1"/>
  <c r="R1393" i="1"/>
  <c r="S1393" i="1"/>
  <c r="T1393" i="1"/>
  <c r="U1393" i="1"/>
  <c r="V1393" i="1"/>
  <c r="W1393" i="1"/>
  <c r="X1393" i="1"/>
  <c r="Y1393" i="1"/>
  <c r="Z1393" i="1"/>
  <c r="AA1393" i="1"/>
  <c r="AC1393" i="1"/>
  <c r="AB1393" i="1" s="1"/>
  <c r="AH1393" i="1"/>
  <c r="AM1393" i="1"/>
  <c r="AQ1393" i="1"/>
  <c r="BG1393" i="1"/>
  <c r="CU1393" i="1"/>
  <c r="J1394" i="1"/>
  <c r="K1394" i="1"/>
  <c r="L1394" i="1"/>
  <c r="M1394" i="1"/>
  <c r="N1394" i="1"/>
  <c r="O1394" i="1"/>
  <c r="P1394" i="1"/>
  <c r="Q1394" i="1"/>
  <c r="R1394" i="1"/>
  <c r="S1394" i="1"/>
  <c r="T1394" i="1"/>
  <c r="U1394" i="1"/>
  <c r="V1394" i="1"/>
  <c r="W1394" i="1"/>
  <c r="X1394" i="1"/>
  <c r="Y1394" i="1"/>
  <c r="Z1394" i="1"/>
  <c r="AA1394" i="1"/>
  <c r="AC1394" i="1"/>
  <c r="AB1394" i="1" s="1"/>
  <c r="AH1394" i="1"/>
  <c r="AM1394" i="1"/>
  <c r="AQ1394" i="1"/>
  <c r="BG1394" i="1"/>
  <c r="CU1394" i="1"/>
  <c r="J1395" i="1"/>
  <c r="K1395" i="1"/>
  <c r="L1395" i="1"/>
  <c r="M1395" i="1"/>
  <c r="N1395" i="1"/>
  <c r="O1395" i="1"/>
  <c r="P1395" i="1"/>
  <c r="Q1395" i="1"/>
  <c r="R1395" i="1"/>
  <c r="S1395" i="1"/>
  <c r="T1395" i="1"/>
  <c r="U1395" i="1"/>
  <c r="V1395" i="1"/>
  <c r="W1395" i="1"/>
  <c r="X1395" i="1"/>
  <c r="Y1395" i="1"/>
  <c r="Z1395" i="1"/>
  <c r="AA1395" i="1"/>
  <c r="AC1395" i="1"/>
  <c r="AB1395" i="1" s="1"/>
  <c r="AH1395" i="1"/>
  <c r="AM1395" i="1"/>
  <c r="AQ1395" i="1"/>
  <c r="BG1395" i="1"/>
  <c r="CU1395" i="1"/>
  <c r="J1396" i="1"/>
  <c r="K1396" i="1"/>
  <c r="L1396" i="1"/>
  <c r="M1396" i="1"/>
  <c r="N1396" i="1"/>
  <c r="O1396" i="1"/>
  <c r="P1396" i="1"/>
  <c r="Q1396" i="1"/>
  <c r="R1396" i="1"/>
  <c r="S1396" i="1"/>
  <c r="T1396" i="1"/>
  <c r="U1396" i="1"/>
  <c r="V1396" i="1"/>
  <c r="W1396" i="1"/>
  <c r="X1396" i="1"/>
  <c r="Y1396" i="1"/>
  <c r="Z1396" i="1"/>
  <c r="AA1396" i="1"/>
  <c r="AC1396" i="1"/>
  <c r="AB1396" i="1" s="1"/>
  <c r="AH1396" i="1"/>
  <c r="AM1396" i="1"/>
  <c r="AQ1396" i="1"/>
  <c r="BG1396" i="1"/>
  <c r="CU1396" i="1"/>
  <c r="J1397" i="1"/>
  <c r="K1397" i="1"/>
  <c r="L1397" i="1"/>
  <c r="M1397" i="1"/>
  <c r="N1397" i="1"/>
  <c r="O1397" i="1"/>
  <c r="P1397" i="1"/>
  <c r="Q1397" i="1"/>
  <c r="R1397" i="1"/>
  <c r="S1397" i="1"/>
  <c r="T1397" i="1"/>
  <c r="U1397" i="1"/>
  <c r="V1397" i="1"/>
  <c r="W1397" i="1"/>
  <c r="X1397" i="1"/>
  <c r="Y1397" i="1"/>
  <c r="Z1397" i="1"/>
  <c r="AA1397" i="1"/>
  <c r="AC1397" i="1"/>
  <c r="AB1397" i="1" s="1"/>
  <c r="AH1397" i="1"/>
  <c r="AM1397" i="1"/>
  <c r="AQ1397" i="1"/>
  <c r="BG1397" i="1"/>
  <c r="CU1397" i="1"/>
  <c r="J1398" i="1"/>
  <c r="K1398" i="1"/>
  <c r="L1398" i="1"/>
  <c r="M1398" i="1"/>
  <c r="N1398" i="1"/>
  <c r="O1398" i="1"/>
  <c r="P1398" i="1"/>
  <c r="Q1398" i="1"/>
  <c r="R1398" i="1"/>
  <c r="S1398" i="1"/>
  <c r="T1398" i="1"/>
  <c r="U1398" i="1"/>
  <c r="V1398" i="1"/>
  <c r="W1398" i="1"/>
  <c r="X1398" i="1"/>
  <c r="Y1398" i="1"/>
  <c r="Z1398" i="1"/>
  <c r="AA1398" i="1"/>
  <c r="AC1398" i="1"/>
  <c r="AB1398" i="1" s="1"/>
  <c r="AH1398" i="1"/>
  <c r="AM1398" i="1"/>
  <c r="AQ1398" i="1"/>
  <c r="BG1398" i="1"/>
  <c r="CU1398" i="1"/>
  <c r="J1399" i="1"/>
  <c r="K1399" i="1"/>
  <c r="L1399" i="1"/>
  <c r="M1399" i="1"/>
  <c r="N1399" i="1"/>
  <c r="O1399" i="1"/>
  <c r="P1399" i="1"/>
  <c r="Q1399" i="1"/>
  <c r="R1399" i="1"/>
  <c r="S1399" i="1"/>
  <c r="T1399" i="1"/>
  <c r="U1399" i="1"/>
  <c r="V1399" i="1"/>
  <c r="W1399" i="1"/>
  <c r="X1399" i="1"/>
  <c r="Y1399" i="1"/>
  <c r="Z1399" i="1"/>
  <c r="AA1399" i="1"/>
  <c r="AC1399" i="1"/>
  <c r="AB1399" i="1" s="1"/>
  <c r="AH1399" i="1"/>
  <c r="AM1399" i="1"/>
  <c r="AQ1399" i="1"/>
  <c r="BG1399" i="1"/>
  <c r="CU1399" i="1"/>
  <c r="J1400" i="1"/>
  <c r="K1400" i="1"/>
  <c r="L1400" i="1"/>
  <c r="M1400" i="1"/>
  <c r="N1400" i="1"/>
  <c r="O1400" i="1"/>
  <c r="P1400" i="1"/>
  <c r="Q1400" i="1"/>
  <c r="R1400" i="1"/>
  <c r="S1400" i="1"/>
  <c r="T1400" i="1"/>
  <c r="U1400" i="1"/>
  <c r="V1400" i="1"/>
  <c r="W1400" i="1"/>
  <c r="X1400" i="1"/>
  <c r="Y1400" i="1"/>
  <c r="Z1400" i="1"/>
  <c r="AA1400" i="1"/>
  <c r="AC1400" i="1"/>
  <c r="AB1400" i="1" s="1"/>
  <c r="AH1400" i="1"/>
  <c r="AM1400" i="1"/>
  <c r="AQ1400" i="1"/>
  <c r="BG1400" i="1"/>
  <c r="CU1400" i="1"/>
  <c r="J1401" i="1"/>
  <c r="K1401" i="1"/>
  <c r="L1401" i="1"/>
  <c r="M1401" i="1"/>
  <c r="N1401" i="1"/>
  <c r="O1401" i="1"/>
  <c r="P1401" i="1"/>
  <c r="Q1401" i="1"/>
  <c r="R1401" i="1"/>
  <c r="S1401" i="1"/>
  <c r="T1401" i="1"/>
  <c r="U1401" i="1"/>
  <c r="V1401" i="1"/>
  <c r="W1401" i="1"/>
  <c r="X1401" i="1"/>
  <c r="Y1401" i="1"/>
  <c r="Z1401" i="1"/>
  <c r="AA1401" i="1"/>
  <c r="AC1401" i="1"/>
  <c r="AB1401" i="1" s="1"/>
  <c r="AH1401" i="1"/>
  <c r="AM1401" i="1"/>
  <c r="AQ1401" i="1"/>
  <c r="BG1401" i="1"/>
  <c r="CU1401" i="1"/>
  <c r="J1402" i="1"/>
  <c r="K1402" i="1"/>
  <c r="L1402" i="1"/>
  <c r="M1402" i="1"/>
  <c r="N1402" i="1"/>
  <c r="O1402" i="1"/>
  <c r="P1402" i="1"/>
  <c r="Q1402" i="1"/>
  <c r="R1402" i="1"/>
  <c r="S1402" i="1"/>
  <c r="T1402" i="1"/>
  <c r="U1402" i="1"/>
  <c r="V1402" i="1"/>
  <c r="W1402" i="1"/>
  <c r="X1402" i="1"/>
  <c r="Y1402" i="1"/>
  <c r="Z1402" i="1"/>
  <c r="AA1402" i="1"/>
  <c r="AC1402" i="1"/>
  <c r="AB1402" i="1" s="1"/>
  <c r="AH1402" i="1"/>
  <c r="AM1402" i="1"/>
  <c r="AQ1402" i="1"/>
  <c r="BG1402" i="1"/>
  <c r="CU1402" i="1"/>
  <c r="J1403" i="1"/>
  <c r="K1403" i="1"/>
  <c r="L1403" i="1"/>
  <c r="M1403" i="1"/>
  <c r="N1403" i="1"/>
  <c r="O1403" i="1"/>
  <c r="P1403" i="1"/>
  <c r="Q1403" i="1"/>
  <c r="R1403" i="1"/>
  <c r="S1403" i="1"/>
  <c r="T1403" i="1"/>
  <c r="U1403" i="1"/>
  <c r="V1403" i="1"/>
  <c r="W1403" i="1"/>
  <c r="X1403" i="1"/>
  <c r="Y1403" i="1"/>
  <c r="Z1403" i="1"/>
  <c r="AA1403" i="1"/>
  <c r="AC1403" i="1"/>
  <c r="AB1403" i="1" s="1"/>
  <c r="AH1403" i="1"/>
  <c r="AM1403" i="1"/>
  <c r="AQ1403" i="1"/>
  <c r="BG1403" i="1"/>
  <c r="CU1403" i="1"/>
  <c r="J1404" i="1"/>
  <c r="K1404" i="1"/>
  <c r="L1404" i="1"/>
  <c r="M1404" i="1"/>
  <c r="N1404" i="1"/>
  <c r="O1404" i="1"/>
  <c r="P1404" i="1"/>
  <c r="Q1404" i="1"/>
  <c r="R1404" i="1"/>
  <c r="S1404" i="1"/>
  <c r="T1404" i="1"/>
  <c r="U1404" i="1"/>
  <c r="V1404" i="1"/>
  <c r="W1404" i="1"/>
  <c r="X1404" i="1"/>
  <c r="Y1404" i="1"/>
  <c r="Z1404" i="1"/>
  <c r="AA1404" i="1"/>
  <c r="AC1404" i="1"/>
  <c r="AB1404" i="1" s="1"/>
  <c r="AH1404" i="1"/>
  <c r="AM1404" i="1"/>
  <c r="AQ1404" i="1"/>
  <c r="BG1404" i="1"/>
  <c r="CU1404" i="1"/>
  <c r="J1405" i="1"/>
  <c r="K1405" i="1"/>
  <c r="L1405" i="1"/>
  <c r="M1405" i="1"/>
  <c r="N1405" i="1"/>
  <c r="O1405" i="1"/>
  <c r="P1405" i="1"/>
  <c r="Q1405" i="1"/>
  <c r="R1405" i="1"/>
  <c r="S1405" i="1"/>
  <c r="T1405" i="1"/>
  <c r="U1405" i="1"/>
  <c r="V1405" i="1"/>
  <c r="W1405" i="1"/>
  <c r="X1405" i="1"/>
  <c r="Y1405" i="1"/>
  <c r="Z1405" i="1"/>
  <c r="AA1405" i="1"/>
  <c r="AC1405" i="1"/>
  <c r="AB1405" i="1" s="1"/>
  <c r="AH1405" i="1"/>
  <c r="AM1405" i="1"/>
  <c r="AQ1405" i="1"/>
  <c r="BG1405" i="1"/>
  <c r="CU1405" i="1"/>
  <c r="J1406" i="1"/>
  <c r="K1406" i="1"/>
  <c r="L1406" i="1"/>
  <c r="M1406" i="1"/>
  <c r="N1406" i="1"/>
  <c r="O1406" i="1"/>
  <c r="P1406" i="1"/>
  <c r="Q1406" i="1"/>
  <c r="R1406" i="1"/>
  <c r="S1406" i="1"/>
  <c r="T1406" i="1"/>
  <c r="U1406" i="1"/>
  <c r="V1406" i="1"/>
  <c r="W1406" i="1"/>
  <c r="X1406" i="1"/>
  <c r="Y1406" i="1"/>
  <c r="Z1406" i="1"/>
  <c r="AA1406" i="1"/>
  <c r="AC1406" i="1"/>
  <c r="AB1406" i="1" s="1"/>
  <c r="AH1406" i="1"/>
  <c r="AM1406" i="1"/>
  <c r="AQ1406" i="1"/>
  <c r="BG1406" i="1"/>
  <c r="CU1406" i="1"/>
  <c r="J1407" i="1"/>
  <c r="K1407" i="1"/>
  <c r="L1407" i="1"/>
  <c r="M1407" i="1"/>
  <c r="N1407" i="1"/>
  <c r="O1407" i="1"/>
  <c r="P1407" i="1"/>
  <c r="Q1407" i="1"/>
  <c r="R1407" i="1"/>
  <c r="S1407" i="1"/>
  <c r="T1407" i="1"/>
  <c r="U1407" i="1"/>
  <c r="V1407" i="1"/>
  <c r="W1407" i="1"/>
  <c r="X1407" i="1"/>
  <c r="Y1407" i="1"/>
  <c r="Z1407" i="1"/>
  <c r="AA1407" i="1"/>
  <c r="AC1407" i="1"/>
  <c r="AB1407" i="1" s="1"/>
  <c r="AH1407" i="1"/>
  <c r="AM1407" i="1"/>
  <c r="AQ1407" i="1"/>
  <c r="BG1407" i="1"/>
  <c r="CU1407" i="1"/>
  <c r="J1408" i="1"/>
  <c r="K1408" i="1"/>
  <c r="L1408" i="1"/>
  <c r="M1408" i="1"/>
  <c r="N1408" i="1"/>
  <c r="O1408" i="1"/>
  <c r="P1408" i="1"/>
  <c r="Q1408" i="1"/>
  <c r="R1408" i="1"/>
  <c r="S1408" i="1"/>
  <c r="T1408" i="1"/>
  <c r="U1408" i="1"/>
  <c r="V1408" i="1"/>
  <c r="W1408" i="1"/>
  <c r="X1408" i="1"/>
  <c r="Y1408" i="1"/>
  <c r="Z1408" i="1"/>
  <c r="AA1408" i="1"/>
  <c r="AC1408" i="1"/>
  <c r="AB1408" i="1" s="1"/>
  <c r="AH1408" i="1"/>
  <c r="AM1408" i="1"/>
  <c r="AQ1408" i="1"/>
  <c r="BG1408" i="1"/>
  <c r="CU1408" i="1"/>
  <c r="J1409" i="1"/>
  <c r="K1409" i="1"/>
  <c r="L1409" i="1"/>
  <c r="M1409" i="1"/>
  <c r="N1409" i="1"/>
  <c r="O1409" i="1"/>
  <c r="P1409" i="1"/>
  <c r="Q1409" i="1"/>
  <c r="R1409" i="1"/>
  <c r="S1409" i="1"/>
  <c r="T1409" i="1"/>
  <c r="U1409" i="1"/>
  <c r="V1409" i="1"/>
  <c r="W1409" i="1"/>
  <c r="X1409" i="1"/>
  <c r="Y1409" i="1"/>
  <c r="Z1409" i="1"/>
  <c r="AA1409" i="1"/>
  <c r="AC1409" i="1"/>
  <c r="AB1409" i="1" s="1"/>
  <c r="AH1409" i="1"/>
  <c r="AM1409" i="1"/>
  <c r="AQ1409" i="1"/>
  <c r="BG1409" i="1"/>
  <c r="CU1409" i="1"/>
  <c r="J1410" i="1"/>
  <c r="K1410" i="1"/>
  <c r="L1410" i="1"/>
  <c r="M1410" i="1"/>
  <c r="N1410" i="1"/>
  <c r="O1410" i="1"/>
  <c r="P1410" i="1"/>
  <c r="Q1410" i="1"/>
  <c r="R1410" i="1"/>
  <c r="S1410" i="1"/>
  <c r="T1410" i="1"/>
  <c r="U1410" i="1"/>
  <c r="V1410" i="1"/>
  <c r="W1410" i="1"/>
  <c r="X1410" i="1"/>
  <c r="Y1410" i="1"/>
  <c r="Z1410" i="1"/>
  <c r="AA1410" i="1"/>
  <c r="AC1410" i="1"/>
  <c r="AB1410" i="1" s="1"/>
  <c r="AH1410" i="1"/>
  <c r="AM1410" i="1"/>
  <c r="AQ1410" i="1"/>
  <c r="BG1410" i="1"/>
  <c r="CU1410" i="1"/>
  <c r="J1411" i="1"/>
  <c r="K1411" i="1"/>
  <c r="L1411" i="1"/>
  <c r="M1411" i="1"/>
  <c r="N1411" i="1"/>
  <c r="O1411" i="1"/>
  <c r="P1411" i="1"/>
  <c r="Q1411" i="1"/>
  <c r="R1411" i="1"/>
  <c r="S1411" i="1"/>
  <c r="T1411" i="1"/>
  <c r="U1411" i="1"/>
  <c r="V1411" i="1"/>
  <c r="W1411" i="1"/>
  <c r="X1411" i="1"/>
  <c r="Y1411" i="1"/>
  <c r="Z1411" i="1"/>
  <c r="AA1411" i="1"/>
  <c r="AC1411" i="1"/>
  <c r="AB1411" i="1" s="1"/>
  <c r="AH1411" i="1"/>
  <c r="AM1411" i="1"/>
  <c r="AQ1411" i="1"/>
  <c r="BG1411" i="1"/>
  <c r="CU1411" i="1"/>
  <c r="J1412" i="1"/>
  <c r="K1412" i="1"/>
  <c r="L1412" i="1"/>
  <c r="M1412" i="1"/>
  <c r="N1412" i="1"/>
  <c r="O1412" i="1"/>
  <c r="P1412" i="1"/>
  <c r="Q1412" i="1"/>
  <c r="R1412" i="1"/>
  <c r="S1412" i="1"/>
  <c r="T1412" i="1"/>
  <c r="U1412" i="1"/>
  <c r="V1412" i="1"/>
  <c r="W1412" i="1"/>
  <c r="X1412" i="1"/>
  <c r="Y1412" i="1"/>
  <c r="Z1412" i="1"/>
  <c r="AA1412" i="1"/>
  <c r="AC1412" i="1"/>
  <c r="AB1412" i="1" s="1"/>
  <c r="AH1412" i="1"/>
  <c r="AM1412" i="1"/>
  <c r="AQ1412" i="1"/>
  <c r="BG1412" i="1"/>
  <c r="CU1412" i="1"/>
  <c r="J1413" i="1"/>
  <c r="K1413" i="1"/>
  <c r="L1413" i="1"/>
  <c r="M1413" i="1"/>
  <c r="N1413" i="1"/>
  <c r="O1413" i="1"/>
  <c r="P1413" i="1"/>
  <c r="Q1413" i="1"/>
  <c r="R1413" i="1"/>
  <c r="S1413" i="1"/>
  <c r="T1413" i="1"/>
  <c r="U1413" i="1"/>
  <c r="V1413" i="1"/>
  <c r="W1413" i="1"/>
  <c r="X1413" i="1"/>
  <c r="Y1413" i="1"/>
  <c r="Z1413" i="1"/>
  <c r="AA1413" i="1"/>
  <c r="AC1413" i="1"/>
  <c r="AB1413" i="1" s="1"/>
  <c r="AH1413" i="1"/>
  <c r="AM1413" i="1"/>
  <c r="AQ1413" i="1"/>
  <c r="BG1413" i="1"/>
  <c r="CU1413" i="1"/>
  <c r="J1414" i="1"/>
  <c r="K1414" i="1"/>
  <c r="L1414" i="1"/>
  <c r="M1414" i="1"/>
  <c r="N1414" i="1"/>
  <c r="O1414" i="1"/>
  <c r="P1414" i="1"/>
  <c r="Q1414" i="1"/>
  <c r="R1414" i="1"/>
  <c r="S1414" i="1"/>
  <c r="T1414" i="1"/>
  <c r="U1414" i="1"/>
  <c r="V1414" i="1"/>
  <c r="W1414" i="1"/>
  <c r="X1414" i="1"/>
  <c r="Y1414" i="1"/>
  <c r="Z1414" i="1"/>
  <c r="AA1414" i="1"/>
  <c r="AC1414" i="1"/>
  <c r="AB1414" i="1" s="1"/>
  <c r="AH1414" i="1"/>
  <c r="AM1414" i="1"/>
  <c r="AQ1414" i="1"/>
  <c r="BG1414" i="1"/>
  <c r="CU1414" i="1"/>
  <c r="J1415" i="1"/>
  <c r="K1415" i="1"/>
  <c r="L1415" i="1"/>
  <c r="M1415" i="1"/>
  <c r="N1415" i="1"/>
  <c r="O1415" i="1"/>
  <c r="P1415" i="1"/>
  <c r="Q1415" i="1"/>
  <c r="R1415" i="1"/>
  <c r="S1415" i="1"/>
  <c r="T1415" i="1"/>
  <c r="U1415" i="1"/>
  <c r="V1415" i="1"/>
  <c r="W1415" i="1"/>
  <c r="X1415" i="1"/>
  <c r="Y1415" i="1"/>
  <c r="Z1415" i="1"/>
  <c r="AA1415" i="1"/>
  <c r="AC1415" i="1"/>
  <c r="AB1415" i="1" s="1"/>
  <c r="AH1415" i="1"/>
  <c r="AM1415" i="1"/>
  <c r="AQ1415" i="1"/>
  <c r="BG1415" i="1"/>
  <c r="CU1415" i="1"/>
  <c r="J1416" i="1"/>
  <c r="K1416" i="1"/>
  <c r="L1416" i="1"/>
  <c r="M1416" i="1"/>
  <c r="N1416" i="1"/>
  <c r="O1416" i="1"/>
  <c r="P1416" i="1"/>
  <c r="Q1416" i="1"/>
  <c r="R1416" i="1"/>
  <c r="S1416" i="1"/>
  <c r="T1416" i="1"/>
  <c r="U1416" i="1"/>
  <c r="V1416" i="1"/>
  <c r="W1416" i="1"/>
  <c r="X1416" i="1"/>
  <c r="Y1416" i="1"/>
  <c r="Z1416" i="1"/>
  <c r="AA1416" i="1"/>
  <c r="AC1416" i="1"/>
  <c r="AB1416" i="1" s="1"/>
  <c r="AH1416" i="1"/>
  <c r="AM1416" i="1"/>
  <c r="AQ1416" i="1"/>
  <c r="BG1416" i="1"/>
  <c r="CU1416" i="1"/>
  <c r="J1417" i="1"/>
  <c r="K1417" i="1"/>
  <c r="L1417" i="1"/>
  <c r="M1417" i="1"/>
  <c r="N1417" i="1"/>
  <c r="O1417" i="1"/>
  <c r="P1417" i="1"/>
  <c r="Q1417" i="1"/>
  <c r="R1417" i="1"/>
  <c r="S1417" i="1"/>
  <c r="T1417" i="1"/>
  <c r="U1417" i="1"/>
  <c r="V1417" i="1"/>
  <c r="W1417" i="1"/>
  <c r="X1417" i="1"/>
  <c r="Y1417" i="1"/>
  <c r="Z1417" i="1"/>
  <c r="AA1417" i="1"/>
  <c r="AC1417" i="1"/>
  <c r="AB1417" i="1" s="1"/>
  <c r="AH1417" i="1"/>
  <c r="AM1417" i="1"/>
  <c r="AQ1417" i="1"/>
  <c r="BG1417" i="1"/>
  <c r="CU1417" i="1"/>
  <c r="J1418" i="1"/>
  <c r="K1418" i="1"/>
  <c r="L1418" i="1"/>
  <c r="M1418" i="1"/>
  <c r="N1418" i="1"/>
  <c r="O1418" i="1"/>
  <c r="P1418" i="1"/>
  <c r="Q1418" i="1"/>
  <c r="R1418" i="1"/>
  <c r="S1418" i="1"/>
  <c r="T1418" i="1"/>
  <c r="U1418" i="1"/>
  <c r="V1418" i="1"/>
  <c r="W1418" i="1"/>
  <c r="X1418" i="1"/>
  <c r="Y1418" i="1"/>
  <c r="Z1418" i="1"/>
  <c r="AA1418" i="1"/>
  <c r="AC1418" i="1"/>
  <c r="AB1418" i="1" s="1"/>
  <c r="AH1418" i="1"/>
  <c r="AM1418" i="1"/>
  <c r="AQ1418" i="1"/>
  <c r="BG1418" i="1"/>
  <c r="CU1418" i="1"/>
  <c r="J1419" i="1"/>
  <c r="K1419" i="1"/>
  <c r="L1419" i="1"/>
  <c r="M1419" i="1"/>
  <c r="N1419" i="1"/>
  <c r="O1419" i="1"/>
  <c r="P1419" i="1"/>
  <c r="Q1419" i="1"/>
  <c r="R1419" i="1"/>
  <c r="S1419" i="1"/>
  <c r="T1419" i="1"/>
  <c r="U1419" i="1"/>
  <c r="V1419" i="1"/>
  <c r="W1419" i="1"/>
  <c r="X1419" i="1"/>
  <c r="Y1419" i="1"/>
  <c r="Z1419" i="1"/>
  <c r="AA1419" i="1"/>
  <c r="AC1419" i="1"/>
  <c r="AB1419" i="1" s="1"/>
  <c r="AH1419" i="1"/>
  <c r="AM1419" i="1"/>
  <c r="AQ1419" i="1"/>
  <c r="BG1419" i="1"/>
  <c r="CU1419" i="1"/>
  <c r="J1420" i="1"/>
  <c r="K1420" i="1"/>
  <c r="L1420" i="1"/>
  <c r="M1420" i="1"/>
  <c r="N1420" i="1"/>
  <c r="O1420" i="1"/>
  <c r="P1420" i="1"/>
  <c r="Q1420" i="1"/>
  <c r="R1420" i="1"/>
  <c r="S1420" i="1"/>
  <c r="T1420" i="1"/>
  <c r="U1420" i="1"/>
  <c r="V1420" i="1"/>
  <c r="W1420" i="1"/>
  <c r="X1420" i="1"/>
  <c r="Y1420" i="1"/>
  <c r="Z1420" i="1"/>
  <c r="AA1420" i="1"/>
  <c r="AC1420" i="1"/>
  <c r="AB1420" i="1" s="1"/>
  <c r="AH1420" i="1"/>
  <c r="AM1420" i="1"/>
  <c r="AQ1420" i="1"/>
  <c r="BG1420" i="1"/>
  <c r="CU1420" i="1"/>
  <c r="J1421" i="1"/>
  <c r="K1421" i="1"/>
  <c r="L1421" i="1"/>
  <c r="M1421" i="1"/>
  <c r="N1421" i="1"/>
  <c r="O1421" i="1"/>
  <c r="P1421" i="1"/>
  <c r="Q1421" i="1"/>
  <c r="R1421" i="1"/>
  <c r="S1421" i="1"/>
  <c r="T1421" i="1"/>
  <c r="U1421" i="1"/>
  <c r="V1421" i="1"/>
  <c r="W1421" i="1"/>
  <c r="X1421" i="1"/>
  <c r="Y1421" i="1"/>
  <c r="Z1421" i="1"/>
  <c r="AA1421" i="1"/>
  <c r="AC1421" i="1"/>
  <c r="AB1421" i="1" s="1"/>
  <c r="AH1421" i="1"/>
  <c r="AM1421" i="1"/>
  <c r="AQ1421" i="1"/>
  <c r="BG1421" i="1"/>
  <c r="CU1421" i="1"/>
  <c r="J1422" i="1"/>
  <c r="K1422" i="1"/>
  <c r="L1422" i="1"/>
  <c r="M1422" i="1"/>
  <c r="N1422" i="1"/>
  <c r="O1422" i="1"/>
  <c r="P1422" i="1"/>
  <c r="Q1422" i="1"/>
  <c r="R1422" i="1"/>
  <c r="S1422" i="1"/>
  <c r="T1422" i="1"/>
  <c r="U1422" i="1"/>
  <c r="V1422" i="1"/>
  <c r="W1422" i="1"/>
  <c r="X1422" i="1"/>
  <c r="Y1422" i="1"/>
  <c r="Z1422" i="1"/>
  <c r="AA1422" i="1"/>
  <c r="AC1422" i="1"/>
  <c r="AB1422" i="1" s="1"/>
  <c r="AH1422" i="1"/>
  <c r="AM1422" i="1"/>
  <c r="AQ1422" i="1"/>
  <c r="BG1422" i="1"/>
  <c r="CU1422" i="1"/>
  <c r="J1423" i="1"/>
  <c r="K1423" i="1"/>
  <c r="L1423" i="1"/>
  <c r="M1423" i="1"/>
  <c r="N1423" i="1"/>
  <c r="O1423" i="1"/>
  <c r="P1423" i="1"/>
  <c r="Q1423" i="1"/>
  <c r="R1423" i="1"/>
  <c r="S1423" i="1"/>
  <c r="T1423" i="1"/>
  <c r="U1423" i="1"/>
  <c r="V1423" i="1"/>
  <c r="W1423" i="1"/>
  <c r="X1423" i="1"/>
  <c r="Y1423" i="1"/>
  <c r="Z1423" i="1"/>
  <c r="AA1423" i="1"/>
  <c r="AC1423" i="1"/>
  <c r="AB1423" i="1" s="1"/>
  <c r="AH1423" i="1"/>
  <c r="AM1423" i="1"/>
  <c r="AQ1423" i="1"/>
  <c r="BG1423" i="1"/>
  <c r="CU1423" i="1"/>
  <c r="J1424" i="1"/>
  <c r="K1424" i="1"/>
  <c r="L1424" i="1"/>
  <c r="M1424" i="1"/>
  <c r="N1424" i="1"/>
  <c r="O1424" i="1"/>
  <c r="P1424" i="1"/>
  <c r="Q1424" i="1"/>
  <c r="R1424" i="1"/>
  <c r="S1424" i="1"/>
  <c r="T1424" i="1"/>
  <c r="U1424" i="1"/>
  <c r="V1424" i="1"/>
  <c r="W1424" i="1"/>
  <c r="X1424" i="1"/>
  <c r="Y1424" i="1"/>
  <c r="Z1424" i="1"/>
  <c r="AA1424" i="1"/>
  <c r="AC1424" i="1"/>
  <c r="AB1424" i="1" s="1"/>
  <c r="AH1424" i="1"/>
  <c r="AM1424" i="1"/>
  <c r="AQ1424" i="1"/>
  <c r="BG1424" i="1"/>
  <c r="CU1424" i="1"/>
  <c r="J1425" i="1"/>
  <c r="K1425" i="1"/>
  <c r="L1425" i="1"/>
  <c r="M1425" i="1"/>
  <c r="N1425" i="1"/>
  <c r="O1425" i="1"/>
  <c r="P1425" i="1"/>
  <c r="Q1425" i="1"/>
  <c r="R1425" i="1"/>
  <c r="S1425" i="1"/>
  <c r="T1425" i="1"/>
  <c r="U1425" i="1"/>
  <c r="V1425" i="1"/>
  <c r="W1425" i="1"/>
  <c r="X1425" i="1"/>
  <c r="Y1425" i="1"/>
  <c r="Z1425" i="1"/>
  <c r="AA1425" i="1"/>
  <c r="AC1425" i="1"/>
  <c r="AB1425" i="1" s="1"/>
  <c r="AH1425" i="1"/>
  <c r="AM1425" i="1"/>
  <c r="AQ1425" i="1"/>
  <c r="BG1425" i="1"/>
  <c r="CU1425" i="1"/>
  <c r="J1426" i="1"/>
  <c r="K1426" i="1"/>
  <c r="L1426" i="1"/>
  <c r="M1426" i="1"/>
  <c r="N1426" i="1"/>
  <c r="O1426" i="1"/>
  <c r="P1426" i="1"/>
  <c r="Q1426" i="1"/>
  <c r="R1426" i="1"/>
  <c r="S1426" i="1"/>
  <c r="T1426" i="1"/>
  <c r="U1426" i="1"/>
  <c r="V1426" i="1"/>
  <c r="W1426" i="1"/>
  <c r="X1426" i="1"/>
  <c r="Y1426" i="1"/>
  <c r="Z1426" i="1"/>
  <c r="AA1426" i="1"/>
  <c r="AC1426" i="1"/>
  <c r="AB1426" i="1" s="1"/>
  <c r="AH1426" i="1"/>
  <c r="AM1426" i="1"/>
  <c r="AQ1426" i="1"/>
  <c r="BG1426" i="1"/>
  <c r="CU1426" i="1"/>
  <c r="J1427" i="1"/>
  <c r="K1427" i="1"/>
  <c r="L1427" i="1"/>
  <c r="M1427" i="1"/>
  <c r="N1427" i="1"/>
  <c r="O1427" i="1"/>
  <c r="P1427" i="1"/>
  <c r="Q1427" i="1"/>
  <c r="R1427" i="1"/>
  <c r="S1427" i="1"/>
  <c r="T1427" i="1"/>
  <c r="U1427" i="1"/>
  <c r="V1427" i="1"/>
  <c r="W1427" i="1"/>
  <c r="X1427" i="1"/>
  <c r="Y1427" i="1"/>
  <c r="Z1427" i="1"/>
  <c r="AA1427" i="1"/>
  <c r="AC1427" i="1"/>
  <c r="AB1427" i="1" s="1"/>
  <c r="AH1427" i="1"/>
  <c r="AM1427" i="1"/>
  <c r="AQ1427" i="1"/>
  <c r="BG1427" i="1"/>
  <c r="CU1427" i="1"/>
  <c r="J1428" i="1"/>
  <c r="K1428" i="1"/>
  <c r="L1428" i="1"/>
  <c r="M1428" i="1"/>
  <c r="N1428" i="1"/>
  <c r="O1428" i="1"/>
  <c r="P1428" i="1"/>
  <c r="Q1428" i="1"/>
  <c r="R1428" i="1"/>
  <c r="S1428" i="1"/>
  <c r="T1428" i="1"/>
  <c r="U1428" i="1"/>
  <c r="V1428" i="1"/>
  <c r="W1428" i="1"/>
  <c r="X1428" i="1"/>
  <c r="Y1428" i="1"/>
  <c r="Z1428" i="1"/>
  <c r="AA1428" i="1"/>
  <c r="AC1428" i="1"/>
  <c r="AB1428" i="1" s="1"/>
  <c r="AH1428" i="1"/>
  <c r="AM1428" i="1"/>
  <c r="AQ1428" i="1"/>
  <c r="BG1428" i="1"/>
  <c r="CU1428" i="1"/>
  <c r="J1429" i="1"/>
  <c r="K1429" i="1"/>
  <c r="L1429" i="1"/>
  <c r="M1429" i="1"/>
  <c r="N1429" i="1"/>
  <c r="O1429" i="1"/>
  <c r="P1429" i="1"/>
  <c r="Q1429" i="1"/>
  <c r="R1429" i="1"/>
  <c r="S1429" i="1"/>
  <c r="T1429" i="1"/>
  <c r="U1429" i="1"/>
  <c r="V1429" i="1"/>
  <c r="W1429" i="1"/>
  <c r="X1429" i="1"/>
  <c r="Y1429" i="1"/>
  <c r="Z1429" i="1"/>
  <c r="AA1429" i="1"/>
  <c r="AC1429" i="1"/>
  <c r="AB1429" i="1" s="1"/>
  <c r="AH1429" i="1"/>
  <c r="AM1429" i="1"/>
  <c r="AQ1429" i="1"/>
  <c r="BG1429" i="1"/>
  <c r="CU1429" i="1"/>
  <c r="J1430" i="1"/>
  <c r="K1430" i="1"/>
  <c r="L1430" i="1"/>
  <c r="M1430" i="1"/>
  <c r="N1430" i="1"/>
  <c r="O1430" i="1"/>
  <c r="P1430" i="1"/>
  <c r="Q1430" i="1"/>
  <c r="R1430" i="1"/>
  <c r="S1430" i="1"/>
  <c r="T1430" i="1"/>
  <c r="U1430" i="1"/>
  <c r="V1430" i="1"/>
  <c r="W1430" i="1"/>
  <c r="X1430" i="1"/>
  <c r="Y1430" i="1"/>
  <c r="Z1430" i="1"/>
  <c r="AA1430" i="1"/>
  <c r="AC1430" i="1"/>
  <c r="AB1430" i="1" s="1"/>
  <c r="AH1430" i="1"/>
  <c r="AM1430" i="1"/>
  <c r="AQ1430" i="1"/>
  <c r="BG1430" i="1"/>
  <c r="CU1430" i="1"/>
  <c r="J1431" i="1"/>
  <c r="K1431" i="1"/>
  <c r="L1431" i="1"/>
  <c r="M1431" i="1"/>
  <c r="N1431" i="1"/>
  <c r="O1431" i="1"/>
  <c r="P1431" i="1"/>
  <c r="Q1431" i="1"/>
  <c r="R1431" i="1"/>
  <c r="S1431" i="1"/>
  <c r="T1431" i="1"/>
  <c r="U1431" i="1"/>
  <c r="V1431" i="1"/>
  <c r="W1431" i="1"/>
  <c r="X1431" i="1"/>
  <c r="Y1431" i="1"/>
  <c r="Z1431" i="1"/>
  <c r="AA1431" i="1"/>
  <c r="AC1431" i="1"/>
  <c r="AB1431" i="1" s="1"/>
  <c r="AH1431" i="1"/>
  <c r="AM1431" i="1"/>
  <c r="AQ1431" i="1"/>
  <c r="BG1431" i="1"/>
  <c r="CU1431" i="1"/>
  <c r="J1432" i="1"/>
  <c r="K1432" i="1"/>
  <c r="L1432" i="1"/>
  <c r="M1432" i="1"/>
  <c r="N1432" i="1"/>
  <c r="O1432" i="1"/>
  <c r="P1432" i="1"/>
  <c r="Q1432" i="1"/>
  <c r="R1432" i="1"/>
  <c r="S1432" i="1"/>
  <c r="T1432" i="1"/>
  <c r="U1432" i="1"/>
  <c r="V1432" i="1"/>
  <c r="W1432" i="1"/>
  <c r="X1432" i="1"/>
  <c r="Y1432" i="1"/>
  <c r="Z1432" i="1"/>
  <c r="AA1432" i="1"/>
  <c r="AC1432" i="1"/>
  <c r="AB1432" i="1" s="1"/>
  <c r="AH1432" i="1"/>
  <c r="AM1432" i="1"/>
  <c r="AQ1432" i="1"/>
  <c r="BG1432" i="1"/>
  <c r="CU1432" i="1"/>
  <c r="J1433" i="1"/>
  <c r="K1433" i="1"/>
  <c r="L1433" i="1"/>
  <c r="M1433" i="1"/>
  <c r="N1433" i="1"/>
  <c r="O1433" i="1"/>
  <c r="P1433" i="1"/>
  <c r="Q1433" i="1"/>
  <c r="R1433" i="1"/>
  <c r="S1433" i="1"/>
  <c r="T1433" i="1"/>
  <c r="U1433" i="1"/>
  <c r="V1433" i="1"/>
  <c r="W1433" i="1"/>
  <c r="X1433" i="1"/>
  <c r="Y1433" i="1"/>
  <c r="Z1433" i="1"/>
  <c r="AA1433" i="1"/>
  <c r="AC1433" i="1"/>
  <c r="AB1433" i="1" s="1"/>
  <c r="AH1433" i="1"/>
  <c r="AM1433" i="1"/>
  <c r="AQ1433" i="1"/>
  <c r="BG1433" i="1"/>
  <c r="CU1433" i="1"/>
  <c r="J1434" i="1"/>
  <c r="K1434" i="1"/>
  <c r="L1434" i="1"/>
  <c r="M1434" i="1"/>
  <c r="N1434" i="1"/>
  <c r="O1434" i="1"/>
  <c r="P1434" i="1"/>
  <c r="Q1434" i="1"/>
  <c r="R1434" i="1"/>
  <c r="S1434" i="1"/>
  <c r="T1434" i="1"/>
  <c r="U1434" i="1"/>
  <c r="V1434" i="1"/>
  <c r="W1434" i="1"/>
  <c r="X1434" i="1"/>
  <c r="Y1434" i="1"/>
  <c r="Z1434" i="1"/>
  <c r="AA1434" i="1"/>
  <c r="AC1434" i="1"/>
  <c r="AB1434" i="1" s="1"/>
  <c r="AH1434" i="1"/>
  <c r="AM1434" i="1"/>
  <c r="AQ1434" i="1"/>
  <c r="BG1434" i="1"/>
  <c r="CU1434" i="1"/>
  <c r="J1435" i="1"/>
  <c r="K1435" i="1"/>
  <c r="L1435" i="1"/>
  <c r="M1435" i="1"/>
  <c r="N1435" i="1"/>
  <c r="O1435" i="1"/>
  <c r="P1435" i="1"/>
  <c r="Q1435" i="1"/>
  <c r="R1435" i="1"/>
  <c r="S1435" i="1"/>
  <c r="T1435" i="1"/>
  <c r="U1435" i="1"/>
  <c r="V1435" i="1"/>
  <c r="W1435" i="1"/>
  <c r="X1435" i="1"/>
  <c r="Y1435" i="1"/>
  <c r="Z1435" i="1"/>
  <c r="AA1435" i="1"/>
  <c r="AC1435" i="1"/>
  <c r="AB1435" i="1" s="1"/>
  <c r="AH1435" i="1"/>
  <c r="AM1435" i="1"/>
  <c r="AQ1435" i="1"/>
  <c r="BG1435" i="1"/>
  <c r="CU1435" i="1"/>
  <c r="J1436" i="1"/>
  <c r="K1436" i="1"/>
  <c r="L1436" i="1"/>
  <c r="M1436" i="1"/>
  <c r="N1436" i="1"/>
  <c r="O1436" i="1"/>
  <c r="P1436" i="1"/>
  <c r="Q1436" i="1"/>
  <c r="R1436" i="1"/>
  <c r="S1436" i="1"/>
  <c r="T1436" i="1"/>
  <c r="U1436" i="1"/>
  <c r="V1436" i="1"/>
  <c r="W1436" i="1"/>
  <c r="X1436" i="1"/>
  <c r="Y1436" i="1"/>
  <c r="Z1436" i="1"/>
  <c r="AA1436" i="1"/>
  <c r="AC1436" i="1"/>
  <c r="AB1436" i="1" s="1"/>
  <c r="AH1436" i="1"/>
  <c r="AM1436" i="1"/>
  <c r="AQ1436" i="1"/>
  <c r="BG1436" i="1"/>
  <c r="CU1436" i="1"/>
  <c r="J1437" i="1"/>
  <c r="K1437" i="1"/>
  <c r="L1437" i="1"/>
  <c r="M1437" i="1"/>
  <c r="N1437" i="1"/>
  <c r="O1437" i="1"/>
  <c r="P1437" i="1"/>
  <c r="Q1437" i="1"/>
  <c r="R1437" i="1"/>
  <c r="S1437" i="1"/>
  <c r="T1437" i="1"/>
  <c r="U1437" i="1"/>
  <c r="V1437" i="1"/>
  <c r="W1437" i="1"/>
  <c r="X1437" i="1"/>
  <c r="Y1437" i="1"/>
  <c r="Z1437" i="1"/>
  <c r="AA1437" i="1"/>
  <c r="AC1437" i="1"/>
  <c r="AB1437" i="1" s="1"/>
  <c r="AH1437" i="1"/>
  <c r="AM1437" i="1"/>
  <c r="AQ1437" i="1"/>
  <c r="BG1437" i="1"/>
  <c r="CU1437" i="1"/>
  <c r="J1438" i="1"/>
  <c r="K1438" i="1"/>
  <c r="L1438" i="1"/>
  <c r="M1438" i="1"/>
  <c r="N1438" i="1"/>
  <c r="O1438" i="1"/>
  <c r="P1438" i="1"/>
  <c r="Q1438" i="1"/>
  <c r="R1438" i="1"/>
  <c r="S1438" i="1"/>
  <c r="T1438" i="1"/>
  <c r="U1438" i="1"/>
  <c r="V1438" i="1"/>
  <c r="W1438" i="1"/>
  <c r="X1438" i="1"/>
  <c r="Y1438" i="1"/>
  <c r="Z1438" i="1"/>
  <c r="AA1438" i="1"/>
  <c r="AC1438" i="1"/>
  <c r="AB1438" i="1" s="1"/>
  <c r="AH1438" i="1"/>
  <c r="AM1438" i="1"/>
  <c r="AQ1438" i="1"/>
  <c r="BG1438" i="1"/>
  <c r="CU1438" i="1"/>
  <c r="J1439" i="1"/>
  <c r="K1439" i="1"/>
  <c r="L1439" i="1"/>
  <c r="M1439" i="1"/>
  <c r="N1439" i="1"/>
  <c r="O1439" i="1"/>
  <c r="P1439" i="1"/>
  <c r="Q1439" i="1"/>
  <c r="R1439" i="1"/>
  <c r="S1439" i="1"/>
  <c r="T1439" i="1"/>
  <c r="U1439" i="1"/>
  <c r="V1439" i="1"/>
  <c r="W1439" i="1"/>
  <c r="X1439" i="1"/>
  <c r="Y1439" i="1"/>
  <c r="Z1439" i="1"/>
  <c r="AA1439" i="1"/>
  <c r="AC1439" i="1"/>
  <c r="AB1439" i="1" s="1"/>
  <c r="AH1439" i="1"/>
  <c r="AM1439" i="1"/>
  <c r="AQ1439" i="1"/>
  <c r="BG1439" i="1"/>
  <c r="CU1439" i="1"/>
  <c r="J1440" i="1"/>
  <c r="K1440" i="1"/>
  <c r="L1440" i="1"/>
  <c r="M1440" i="1"/>
  <c r="N1440" i="1"/>
  <c r="O1440" i="1"/>
  <c r="P1440" i="1"/>
  <c r="Q1440" i="1"/>
  <c r="R1440" i="1"/>
  <c r="S1440" i="1"/>
  <c r="T1440" i="1"/>
  <c r="U1440" i="1"/>
  <c r="V1440" i="1"/>
  <c r="W1440" i="1"/>
  <c r="X1440" i="1"/>
  <c r="Y1440" i="1"/>
  <c r="Z1440" i="1"/>
  <c r="AA1440" i="1"/>
  <c r="AC1440" i="1"/>
  <c r="AB1440" i="1" s="1"/>
  <c r="AH1440" i="1"/>
  <c r="AM1440" i="1"/>
  <c r="AQ1440" i="1"/>
  <c r="BG1440" i="1"/>
  <c r="CU1440" i="1"/>
  <c r="J1441" i="1"/>
  <c r="K1441" i="1"/>
  <c r="L1441" i="1"/>
  <c r="M1441" i="1"/>
  <c r="N1441" i="1"/>
  <c r="O1441" i="1"/>
  <c r="P1441" i="1"/>
  <c r="Q1441" i="1"/>
  <c r="R1441" i="1"/>
  <c r="S1441" i="1"/>
  <c r="T1441" i="1"/>
  <c r="U1441" i="1"/>
  <c r="V1441" i="1"/>
  <c r="W1441" i="1"/>
  <c r="X1441" i="1"/>
  <c r="Y1441" i="1"/>
  <c r="Z1441" i="1"/>
  <c r="AA1441" i="1"/>
  <c r="AC1441" i="1"/>
  <c r="AB1441" i="1" s="1"/>
  <c r="AH1441" i="1"/>
  <c r="AM1441" i="1"/>
  <c r="AQ1441" i="1"/>
  <c r="BG1441" i="1"/>
  <c r="CU1441" i="1"/>
  <c r="J1442" i="1"/>
  <c r="K1442" i="1"/>
  <c r="L1442" i="1"/>
  <c r="M1442" i="1"/>
  <c r="N1442" i="1"/>
  <c r="O1442" i="1"/>
  <c r="P1442" i="1"/>
  <c r="Q1442" i="1"/>
  <c r="R1442" i="1"/>
  <c r="S1442" i="1"/>
  <c r="T1442" i="1"/>
  <c r="U1442" i="1"/>
  <c r="V1442" i="1"/>
  <c r="W1442" i="1"/>
  <c r="X1442" i="1"/>
  <c r="Y1442" i="1"/>
  <c r="Z1442" i="1"/>
  <c r="AA1442" i="1"/>
  <c r="AC1442" i="1"/>
  <c r="AB1442" i="1" s="1"/>
  <c r="AH1442" i="1"/>
  <c r="AM1442" i="1"/>
  <c r="AQ1442" i="1"/>
  <c r="BG1442" i="1"/>
  <c r="CU1442" i="1"/>
  <c r="J1443" i="1"/>
  <c r="K1443" i="1"/>
  <c r="L1443" i="1"/>
  <c r="M1443" i="1"/>
  <c r="N1443" i="1"/>
  <c r="O1443" i="1"/>
  <c r="P1443" i="1"/>
  <c r="Q1443" i="1"/>
  <c r="R1443" i="1"/>
  <c r="S1443" i="1"/>
  <c r="T1443" i="1"/>
  <c r="U1443" i="1"/>
  <c r="V1443" i="1"/>
  <c r="W1443" i="1"/>
  <c r="X1443" i="1"/>
  <c r="Y1443" i="1"/>
  <c r="Z1443" i="1"/>
  <c r="AA1443" i="1"/>
  <c r="AC1443" i="1"/>
  <c r="AB1443" i="1" s="1"/>
  <c r="AH1443" i="1"/>
  <c r="AM1443" i="1"/>
  <c r="AQ1443" i="1"/>
  <c r="BG1443" i="1"/>
  <c r="CU1443" i="1"/>
  <c r="J1444" i="1"/>
  <c r="K1444" i="1"/>
  <c r="L1444" i="1"/>
  <c r="M1444" i="1"/>
  <c r="N1444" i="1"/>
  <c r="O1444" i="1"/>
  <c r="P1444" i="1"/>
  <c r="Q1444" i="1"/>
  <c r="R1444" i="1"/>
  <c r="S1444" i="1"/>
  <c r="T1444" i="1"/>
  <c r="U1444" i="1"/>
  <c r="V1444" i="1"/>
  <c r="W1444" i="1"/>
  <c r="X1444" i="1"/>
  <c r="Y1444" i="1"/>
  <c r="Z1444" i="1"/>
  <c r="AA1444" i="1"/>
  <c r="AC1444" i="1"/>
  <c r="AB1444" i="1" s="1"/>
  <c r="AH1444" i="1"/>
  <c r="AM1444" i="1"/>
  <c r="AQ1444" i="1"/>
  <c r="BG1444" i="1"/>
  <c r="CU1444" i="1"/>
  <c r="J1445" i="1"/>
  <c r="K1445" i="1"/>
  <c r="L1445" i="1"/>
  <c r="M1445" i="1"/>
  <c r="N1445" i="1"/>
  <c r="O1445" i="1"/>
  <c r="P1445" i="1"/>
  <c r="Q1445" i="1"/>
  <c r="R1445" i="1"/>
  <c r="S1445" i="1"/>
  <c r="T1445" i="1"/>
  <c r="U1445" i="1"/>
  <c r="V1445" i="1"/>
  <c r="W1445" i="1"/>
  <c r="X1445" i="1"/>
  <c r="Y1445" i="1"/>
  <c r="Z1445" i="1"/>
  <c r="AA1445" i="1"/>
  <c r="AC1445" i="1"/>
  <c r="AB1445" i="1" s="1"/>
  <c r="AH1445" i="1"/>
  <c r="AM1445" i="1"/>
  <c r="AQ1445" i="1"/>
  <c r="BG1445" i="1"/>
  <c r="CU1445" i="1"/>
  <c r="J1446" i="1"/>
  <c r="K1446" i="1"/>
  <c r="L1446" i="1"/>
  <c r="M1446" i="1"/>
  <c r="N1446" i="1"/>
  <c r="O1446" i="1"/>
  <c r="P1446" i="1"/>
  <c r="Q1446" i="1"/>
  <c r="R1446" i="1"/>
  <c r="S1446" i="1"/>
  <c r="T1446" i="1"/>
  <c r="U1446" i="1"/>
  <c r="V1446" i="1"/>
  <c r="W1446" i="1"/>
  <c r="X1446" i="1"/>
  <c r="Y1446" i="1"/>
  <c r="Z1446" i="1"/>
  <c r="AA1446" i="1"/>
  <c r="AC1446" i="1"/>
  <c r="AB1446" i="1" s="1"/>
  <c r="AH1446" i="1"/>
  <c r="AM1446" i="1"/>
  <c r="AQ1446" i="1"/>
  <c r="BG1446" i="1"/>
  <c r="CU1446" i="1"/>
  <c r="J1447" i="1"/>
  <c r="K1447" i="1"/>
  <c r="L1447" i="1"/>
  <c r="M1447" i="1"/>
  <c r="N1447" i="1"/>
  <c r="O1447" i="1"/>
  <c r="P1447" i="1"/>
  <c r="Q1447" i="1"/>
  <c r="R1447" i="1"/>
  <c r="S1447" i="1"/>
  <c r="T1447" i="1"/>
  <c r="U1447" i="1"/>
  <c r="V1447" i="1"/>
  <c r="W1447" i="1"/>
  <c r="X1447" i="1"/>
  <c r="Y1447" i="1"/>
  <c r="Z1447" i="1"/>
  <c r="AA1447" i="1"/>
  <c r="AC1447" i="1"/>
  <c r="AB1447" i="1" s="1"/>
  <c r="AH1447" i="1"/>
  <c r="AM1447" i="1"/>
  <c r="AQ1447" i="1"/>
  <c r="BG1447" i="1"/>
  <c r="CU1447" i="1"/>
  <c r="J1448" i="1"/>
  <c r="K1448" i="1"/>
  <c r="L1448" i="1"/>
  <c r="M1448" i="1"/>
  <c r="N1448" i="1"/>
  <c r="O1448" i="1"/>
  <c r="P1448" i="1"/>
  <c r="Q1448" i="1"/>
  <c r="R1448" i="1"/>
  <c r="S1448" i="1"/>
  <c r="T1448" i="1"/>
  <c r="U1448" i="1"/>
  <c r="V1448" i="1"/>
  <c r="W1448" i="1"/>
  <c r="X1448" i="1"/>
  <c r="Y1448" i="1"/>
  <c r="Z1448" i="1"/>
  <c r="AA1448" i="1"/>
  <c r="AC1448" i="1"/>
  <c r="AB1448" i="1" s="1"/>
  <c r="AH1448" i="1"/>
  <c r="AM1448" i="1"/>
  <c r="AQ1448" i="1"/>
  <c r="BG1448" i="1"/>
  <c r="CU1448" i="1"/>
  <c r="J1449" i="1"/>
  <c r="K1449" i="1"/>
  <c r="L1449" i="1"/>
  <c r="M1449" i="1"/>
  <c r="N1449" i="1"/>
  <c r="O1449" i="1"/>
  <c r="P1449" i="1"/>
  <c r="Q1449" i="1"/>
  <c r="R1449" i="1"/>
  <c r="S1449" i="1"/>
  <c r="T1449" i="1"/>
  <c r="U1449" i="1"/>
  <c r="V1449" i="1"/>
  <c r="W1449" i="1"/>
  <c r="X1449" i="1"/>
  <c r="Y1449" i="1"/>
  <c r="Z1449" i="1"/>
  <c r="AA1449" i="1"/>
  <c r="AC1449" i="1"/>
  <c r="AB1449" i="1" s="1"/>
  <c r="AH1449" i="1"/>
  <c r="AM1449" i="1"/>
  <c r="AQ1449" i="1"/>
  <c r="BG1449" i="1"/>
  <c r="CU1449" i="1"/>
  <c r="J1450" i="1"/>
  <c r="K1450" i="1"/>
  <c r="L1450" i="1"/>
  <c r="M1450" i="1"/>
  <c r="N1450" i="1"/>
  <c r="O1450" i="1"/>
  <c r="P1450" i="1"/>
  <c r="Q1450" i="1"/>
  <c r="R1450" i="1"/>
  <c r="S1450" i="1"/>
  <c r="T1450" i="1"/>
  <c r="U1450" i="1"/>
  <c r="V1450" i="1"/>
  <c r="W1450" i="1"/>
  <c r="X1450" i="1"/>
  <c r="Y1450" i="1"/>
  <c r="Z1450" i="1"/>
  <c r="AA1450" i="1"/>
  <c r="AC1450" i="1"/>
  <c r="AB1450" i="1" s="1"/>
  <c r="AH1450" i="1"/>
  <c r="AM1450" i="1"/>
  <c r="AQ1450" i="1"/>
  <c r="BG1450" i="1"/>
  <c r="CU1450" i="1"/>
  <c r="J1451" i="1"/>
  <c r="K1451" i="1"/>
  <c r="L1451" i="1"/>
  <c r="M1451" i="1"/>
  <c r="N1451" i="1"/>
  <c r="O1451" i="1"/>
  <c r="P1451" i="1"/>
  <c r="Q1451" i="1"/>
  <c r="R1451" i="1"/>
  <c r="S1451" i="1"/>
  <c r="T1451" i="1"/>
  <c r="U1451" i="1"/>
  <c r="V1451" i="1"/>
  <c r="W1451" i="1"/>
  <c r="X1451" i="1"/>
  <c r="Y1451" i="1"/>
  <c r="Z1451" i="1"/>
  <c r="AA1451" i="1"/>
  <c r="AC1451" i="1"/>
  <c r="AB1451" i="1" s="1"/>
  <c r="AH1451" i="1"/>
  <c r="AM1451" i="1"/>
  <c r="AQ1451" i="1"/>
  <c r="BG1451" i="1"/>
  <c r="CU1451" i="1"/>
  <c r="J1452" i="1"/>
  <c r="K1452" i="1"/>
  <c r="L1452" i="1"/>
  <c r="M1452" i="1"/>
  <c r="N1452" i="1"/>
  <c r="O1452" i="1"/>
  <c r="P1452" i="1"/>
  <c r="Q1452" i="1"/>
  <c r="R1452" i="1"/>
  <c r="S1452" i="1"/>
  <c r="T1452" i="1"/>
  <c r="U1452" i="1"/>
  <c r="V1452" i="1"/>
  <c r="W1452" i="1"/>
  <c r="X1452" i="1"/>
  <c r="Y1452" i="1"/>
  <c r="Z1452" i="1"/>
  <c r="AA1452" i="1"/>
  <c r="AC1452" i="1"/>
  <c r="AB1452" i="1" s="1"/>
  <c r="AH1452" i="1"/>
  <c r="AM1452" i="1"/>
  <c r="AQ1452" i="1"/>
  <c r="BG1452" i="1"/>
  <c r="CU1452" i="1"/>
  <c r="J1453" i="1"/>
  <c r="K1453" i="1"/>
  <c r="L1453" i="1"/>
  <c r="M1453" i="1"/>
  <c r="N1453" i="1"/>
  <c r="O1453" i="1"/>
  <c r="P1453" i="1"/>
  <c r="Q1453" i="1"/>
  <c r="R1453" i="1"/>
  <c r="S1453" i="1"/>
  <c r="T1453" i="1"/>
  <c r="U1453" i="1"/>
  <c r="V1453" i="1"/>
  <c r="W1453" i="1"/>
  <c r="X1453" i="1"/>
  <c r="Y1453" i="1"/>
  <c r="Z1453" i="1"/>
  <c r="AA1453" i="1"/>
  <c r="AC1453" i="1"/>
  <c r="AB1453" i="1" s="1"/>
  <c r="AH1453" i="1"/>
  <c r="AM1453" i="1"/>
  <c r="AQ1453" i="1"/>
  <c r="BG1453" i="1"/>
  <c r="CU1453" i="1"/>
  <c r="J1454" i="1"/>
  <c r="K1454" i="1"/>
  <c r="L1454" i="1"/>
  <c r="M1454" i="1"/>
  <c r="N1454" i="1"/>
  <c r="O1454" i="1"/>
  <c r="P1454" i="1"/>
  <c r="Q1454" i="1"/>
  <c r="R1454" i="1"/>
  <c r="S1454" i="1"/>
  <c r="T1454" i="1"/>
  <c r="U1454" i="1"/>
  <c r="V1454" i="1"/>
  <c r="W1454" i="1"/>
  <c r="X1454" i="1"/>
  <c r="Y1454" i="1"/>
  <c r="Z1454" i="1"/>
  <c r="AA1454" i="1"/>
  <c r="AC1454" i="1"/>
  <c r="AB1454" i="1" s="1"/>
  <c r="AH1454" i="1"/>
  <c r="AM1454" i="1"/>
  <c r="AQ1454" i="1"/>
  <c r="BG1454" i="1"/>
  <c r="CU1454" i="1"/>
  <c r="J1455" i="1"/>
  <c r="K1455" i="1"/>
  <c r="L1455" i="1"/>
  <c r="M1455" i="1"/>
  <c r="N1455" i="1"/>
  <c r="O1455" i="1"/>
  <c r="P1455" i="1"/>
  <c r="Q1455" i="1"/>
  <c r="R1455" i="1"/>
  <c r="S1455" i="1"/>
  <c r="T1455" i="1"/>
  <c r="U1455" i="1"/>
  <c r="V1455" i="1"/>
  <c r="W1455" i="1"/>
  <c r="X1455" i="1"/>
  <c r="Y1455" i="1"/>
  <c r="Z1455" i="1"/>
  <c r="AA1455" i="1"/>
  <c r="AC1455" i="1"/>
  <c r="AB1455" i="1" s="1"/>
  <c r="AH1455" i="1"/>
  <c r="AM1455" i="1"/>
  <c r="AQ1455" i="1"/>
  <c r="BG1455" i="1"/>
  <c r="CU1455" i="1"/>
  <c r="J1456" i="1"/>
  <c r="K1456" i="1"/>
  <c r="L1456" i="1"/>
  <c r="M1456" i="1"/>
  <c r="N1456" i="1"/>
  <c r="O1456" i="1"/>
  <c r="P1456" i="1"/>
  <c r="Q1456" i="1"/>
  <c r="R1456" i="1"/>
  <c r="S1456" i="1"/>
  <c r="T1456" i="1"/>
  <c r="U1456" i="1"/>
  <c r="V1456" i="1"/>
  <c r="W1456" i="1"/>
  <c r="X1456" i="1"/>
  <c r="Y1456" i="1"/>
  <c r="Z1456" i="1"/>
  <c r="AA1456" i="1"/>
  <c r="AC1456" i="1"/>
  <c r="AB1456" i="1" s="1"/>
  <c r="AH1456" i="1"/>
  <c r="AM1456" i="1"/>
  <c r="AQ1456" i="1"/>
  <c r="BG1456" i="1"/>
  <c r="CU1456" i="1"/>
  <c r="J1457" i="1"/>
  <c r="K1457" i="1"/>
  <c r="L1457" i="1"/>
  <c r="M1457" i="1"/>
  <c r="N1457" i="1"/>
  <c r="O1457" i="1"/>
  <c r="P1457" i="1"/>
  <c r="Q1457" i="1"/>
  <c r="R1457" i="1"/>
  <c r="S1457" i="1"/>
  <c r="T1457" i="1"/>
  <c r="U1457" i="1"/>
  <c r="V1457" i="1"/>
  <c r="W1457" i="1"/>
  <c r="X1457" i="1"/>
  <c r="Y1457" i="1"/>
  <c r="Z1457" i="1"/>
  <c r="AA1457" i="1"/>
  <c r="AC1457" i="1"/>
  <c r="AB1457" i="1" s="1"/>
  <c r="AH1457" i="1"/>
  <c r="AM1457" i="1"/>
  <c r="AQ1457" i="1"/>
  <c r="BG1457" i="1"/>
  <c r="CU1457" i="1"/>
  <c r="J1458" i="1"/>
  <c r="K1458" i="1"/>
  <c r="L1458" i="1"/>
  <c r="M1458" i="1"/>
  <c r="N1458" i="1"/>
  <c r="O1458" i="1"/>
  <c r="P1458" i="1"/>
  <c r="Q1458" i="1"/>
  <c r="R1458" i="1"/>
  <c r="S1458" i="1"/>
  <c r="T1458" i="1"/>
  <c r="U1458" i="1"/>
  <c r="V1458" i="1"/>
  <c r="W1458" i="1"/>
  <c r="X1458" i="1"/>
  <c r="Y1458" i="1"/>
  <c r="Z1458" i="1"/>
  <c r="AA1458" i="1"/>
  <c r="AC1458" i="1"/>
  <c r="AB1458" i="1" s="1"/>
  <c r="AH1458" i="1"/>
  <c r="AM1458" i="1"/>
  <c r="AQ1458" i="1"/>
  <c r="BG1458" i="1"/>
  <c r="CU1458" i="1"/>
  <c r="J1459" i="1"/>
  <c r="K1459" i="1"/>
  <c r="L1459" i="1"/>
  <c r="M1459" i="1"/>
  <c r="N1459" i="1"/>
  <c r="O1459" i="1"/>
  <c r="P1459" i="1"/>
  <c r="Q1459" i="1"/>
  <c r="R1459" i="1"/>
  <c r="S1459" i="1"/>
  <c r="T1459" i="1"/>
  <c r="U1459" i="1"/>
  <c r="V1459" i="1"/>
  <c r="W1459" i="1"/>
  <c r="X1459" i="1"/>
  <c r="Y1459" i="1"/>
  <c r="Z1459" i="1"/>
  <c r="AA1459" i="1"/>
  <c r="AC1459" i="1"/>
  <c r="AB1459" i="1" s="1"/>
  <c r="AH1459" i="1"/>
  <c r="AM1459" i="1"/>
  <c r="AQ1459" i="1"/>
  <c r="BG1459" i="1"/>
  <c r="CU1459" i="1"/>
  <c r="J1460" i="1"/>
  <c r="K1460" i="1"/>
  <c r="L1460" i="1"/>
  <c r="M1460" i="1"/>
  <c r="N1460" i="1"/>
  <c r="O1460" i="1"/>
  <c r="P1460" i="1"/>
  <c r="Q1460" i="1"/>
  <c r="R1460" i="1"/>
  <c r="S1460" i="1"/>
  <c r="T1460" i="1"/>
  <c r="U1460" i="1"/>
  <c r="V1460" i="1"/>
  <c r="W1460" i="1"/>
  <c r="X1460" i="1"/>
  <c r="Y1460" i="1"/>
  <c r="Z1460" i="1"/>
  <c r="AA1460" i="1"/>
  <c r="AC1460" i="1"/>
  <c r="AB1460" i="1" s="1"/>
  <c r="AH1460" i="1"/>
  <c r="AM1460" i="1"/>
  <c r="AQ1460" i="1"/>
  <c r="BG1460" i="1"/>
  <c r="CU1460" i="1"/>
  <c r="J1461" i="1"/>
  <c r="K1461" i="1"/>
  <c r="L1461" i="1"/>
  <c r="M1461" i="1"/>
  <c r="N1461" i="1"/>
  <c r="O1461" i="1"/>
  <c r="P1461" i="1"/>
  <c r="Q1461" i="1"/>
  <c r="R1461" i="1"/>
  <c r="S1461" i="1"/>
  <c r="T1461" i="1"/>
  <c r="U1461" i="1"/>
  <c r="V1461" i="1"/>
  <c r="W1461" i="1"/>
  <c r="X1461" i="1"/>
  <c r="Y1461" i="1"/>
  <c r="Z1461" i="1"/>
  <c r="AA1461" i="1"/>
  <c r="AC1461" i="1"/>
  <c r="AB1461" i="1" s="1"/>
  <c r="AH1461" i="1"/>
  <c r="AM1461" i="1"/>
  <c r="AQ1461" i="1"/>
  <c r="BG1461" i="1"/>
  <c r="CU1461" i="1"/>
  <c r="J1462" i="1"/>
  <c r="K1462" i="1"/>
  <c r="L1462" i="1"/>
  <c r="M1462" i="1"/>
  <c r="N1462" i="1"/>
  <c r="O1462" i="1"/>
  <c r="P1462" i="1"/>
  <c r="Q1462" i="1"/>
  <c r="R1462" i="1"/>
  <c r="S1462" i="1"/>
  <c r="T1462" i="1"/>
  <c r="U1462" i="1"/>
  <c r="V1462" i="1"/>
  <c r="W1462" i="1"/>
  <c r="X1462" i="1"/>
  <c r="Y1462" i="1"/>
  <c r="Z1462" i="1"/>
  <c r="AA1462" i="1"/>
  <c r="AC1462" i="1"/>
  <c r="AB1462" i="1" s="1"/>
  <c r="AH1462" i="1"/>
  <c r="AM1462" i="1"/>
  <c r="AQ1462" i="1"/>
  <c r="BG1462" i="1"/>
  <c r="CU1462" i="1"/>
  <c r="J1463" i="1"/>
  <c r="K1463" i="1"/>
  <c r="L1463" i="1"/>
  <c r="M1463" i="1"/>
  <c r="N1463" i="1"/>
  <c r="O1463" i="1"/>
  <c r="P1463" i="1"/>
  <c r="Q1463" i="1"/>
  <c r="R1463" i="1"/>
  <c r="S1463" i="1"/>
  <c r="T1463" i="1"/>
  <c r="U1463" i="1"/>
  <c r="V1463" i="1"/>
  <c r="W1463" i="1"/>
  <c r="X1463" i="1"/>
  <c r="Y1463" i="1"/>
  <c r="Z1463" i="1"/>
  <c r="AA1463" i="1"/>
  <c r="AC1463" i="1"/>
  <c r="AH1463" i="1"/>
  <c r="AM1463" i="1"/>
  <c r="AQ1463" i="1"/>
  <c r="BG1463" i="1"/>
  <c r="CU1463" i="1"/>
  <c r="J1464" i="1"/>
  <c r="K1464" i="1"/>
  <c r="L1464" i="1"/>
  <c r="M1464" i="1"/>
  <c r="N1464" i="1"/>
  <c r="O1464" i="1"/>
  <c r="P1464" i="1"/>
  <c r="Q1464" i="1"/>
  <c r="R1464" i="1"/>
  <c r="S1464" i="1"/>
  <c r="T1464" i="1"/>
  <c r="U1464" i="1"/>
  <c r="V1464" i="1"/>
  <c r="W1464" i="1"/>
  <c r="X1464" i="1"/>
  <c r="Y1464" i="1"/>
  <c r="Z1464" i="1"/>
  <c r="AA1464" i="1"/>
  <c r="AC1464" i="1"/>
  <c r="AB1464" i="1" s="1"/>
  <c r="AH1464" i="1"/>
  <c r="AM1464" i="1"/>
  <c r="AQ1464" i="1"/>
  <c r="BG1464" i="1"/>
  <c r="CU1464" i="1"/>
  <c r="J1465" i="1"/>
  <c r="K1465" i="1"/>
  <c r="L1465" i="1"/>
  <c r="M1465" i="1"/>
  <c r="N1465" i="1"/>
  <c r="O1465" i="1"/>
  <c r="P1465" i="1"/>
  <c r="Q1465" i="1"/>
  <c r="R1465" i="1"/>
  <c r="S1465" i="1"/>
  <c r="T1465" i="1"/>
  <c r="U1465" i="1"/>
  <c r="V1465" i="1"/>
  <c r="W1465" i="1"/>
  <c r="X1465" i="1"/>
  <c r="Y1465" i="1"/>
  <c r="Z1465" i="1"/>
  <c r="AA1465" i="1"/>
  <c r="AC1465" i="1"/>
  <c r="AH1465" i="1"/>
  <c r="AM1465" i="1"/>
  <c r="AQ1465" i="1"/>
  <c r="BG1465" i="1"/>
  <c r="CU1465" i="1"/>
  <c r="J1466" i="1"/>
  <c r="K1466" i="1"/>
  <c r="L1466" i="1"/>
  <c r="M1466" i="1"/>
  <c r="N1466" i="1"/>
  <c r="O1466" i="1"/>
  <c r="P1466" i="1"/>
  <c r="Q1466" i="1"/>
  <c r="R1466" i="1"/>
  <c r="S1466" i="1"/>
  <c r="T1466" i="1"/>
  <c r="U1466" i="1"/>
  <c r="V1466" i="1"/>
  <c r="W1466" i="1"/>
  <c r="X1466" i="1"/>
  <c r="Y1466" i="1"/>
  <c r="Z1466" i="1"/>
  <c r="AA1466" i="1"/>
  <c r="AC1466" i="1"/>
  <c r="AB1466" i="1" s="1"/>
  <c r="AH1466" i="1"/>
  <c r="AM1466" i="1"/>
  <c r="AQ1466" i="1"/>
  <c r="BG1466" i="1"/>
  <c r="CU1466" i="1"/>
  <c r="J1467" i="1"/>
  <c r="K1467" i="1"/>
  <c r="L1467" i="1"/>
  <c r="M1467" i="1"/>
  <c r="N1467" i="1"/>
  <c r="O1467" i="1"/>
  <c r="P1467" i="1"/>
  <c r="Q1467" i="1"/>
  <c r="R1467" i="1"/>
  <c r="S1467" i="1"/>
  <c r="T1467" i="1"/>
  <c r="U1467" i="1"/>
  <c r="V1467" i="1"/>
  <c r="W1467" i="1"/>
  <c r="X1467" i="1"/>
  <c r="Y1467" i="1"/>
  <c r="Z1467" i="1"/>
  <c r="AA1467" i="1"/>
  <c r="AC1467" i="1"/>
  <c r="AB1467" i="1" s="1"/>
  <c r="AH1467" i="1"/>
  <c r="AM1467" i="1"/>
  <c r="AQ1467" i="1"/>
  <c r="BG1467" i="1"/>
  <c r="CU1467" i="1"/>
  <c r="J1468" i="1"/>
  <c r="K1468" i="1"/>
  <c r="L1468" i="1"/>
  <c r="M1468" i="1"/>
  <c r="N1468" i="1"/>
  <c r="O1468" i="1"/>
  <c r="P1468" i="1"/>
  <c r="Q1468" i="1"/>
  <c r="R1468" i="1"/>
  <c r="S1468" i="1"/>
  <c r="T1468" i="1"/>
  <c r="U1468" i="1"/>
  <c r="V1468" i="1"/>
  <c r="W1468" i="1"/>
  <c r="X1468" i="1"/>
  <c r="Y1468" i="1"/>
  <c r="Z1468" i="1"/>
  <c r="AA1468" i="1"/>
  <c r="AC1468" i="1"/>
  <c r="AB1468" i="1" s="1"/>
  <c r="AH1468" i="1"/>
  <c r="AM1468" i="1"/>
  <c r="AQ1468" i="1"/>
  <c r="BG1468" i="1"/>
  <c r="CU1468" i="1"/>
  <c r="J1469" i="1"/>
  <c r="K1469" i="1"/>
  <c r="L1469" i="1"/>
  <c r="M1469" i="1"/>
  <c r="N1469" i="1"/>
  <c r="O1469" i="1"/>
  <c r="P1469" i="1"/>
  <c r="Q1469" i="1"/>
  <c r="R1469" i="1"/>
  <c r="S1469" i="1"/>
  <c r="T1469" i="1"/>
  <c r="U1469" i="1"/>
  <c r="V1469" i="1"/>
  <c r="W1469" i="1"/>
  <c r="X1469" i="1"/>
  <c r="Y1469" i="1"/>
  <c r="Z1469" i="1"/>
  <c r="AA1469" i="1"/>
  <c r="AC1469" i="1"/>
  <c r="AB1469" i="1" s="1"/>
  <c r="AH1469" i="1"/>
  <c r="AM1469" i="1"/>
  <c r="AQ1469" i="1"/>
  <c r="BG1469" i="1"/>
  <c r="CU1469" i="1"/>
  <c r="J1470" i="1"/>
  <c r="K1470" i="1"/>
  <c r="L1470" i="1"/>
  <c r="M1470" i="1"/>
  <c r="N1470" i="1"/>
  <c r="O1470" i="1"/>
  <c r="P1470" i="1"/>
  <c r="Q1470" i="1"/>
  <c r="R1470" i="1"/>
  <c r="S1470" i="1"/>
  <c r="T1470" i="1"/>
  <c r="U1470" i="1"/>
  <c r="V1470" i="1"/>
  <c r="W1470" i="1"/>
  <c r="X1470" i="1"/>
  <c r="Y1470" i="1"/>
  <c r="Z1470" i="1"/>
  <c r="AA1470" i="1"/>
  <c r="AC1470" i="1"/>
  <c r="AB1470" i="1" s="1"/>
  <c r="AH1470" i="1"/>
  <c r="AM1470" i="1"/>
  <c r="AQ1470" i="1"/>
  <c r="BG1470" i="1"/>
  <c r="CU1470" i="1"/>
  <c r="J1471" i="1"/>
  <c r="K1471" i="1"/>
  <c r="L1471" i="1"/>
  <c r="M1471" i="1"/>
  <c r="N1471" i="1"/>
  <c r="O1471" i="1"/>
  <c r="P1471" i="1"/>
  <c r="Q1471" i="1"/>
  <c r="R1471" i="1"/>
  <c r="S1471" i="1"/>
  <c r="T1471" i="1"/>
  <c r="U1471" i="1"/>
  <c r="V1471" i="1"/>
  <c r="W1471" i="1"/>
  <c r="X1471" i="1"/>
  <c r="Y1471" i="1"/>
  <c r="Z1471" i="1"/>
  <c r="AA1471" i="1"/>
  <c r="AC1471" i="1"/>
  <c r="AB1471" i="1" s="1"/>
  <c r="AH1471" i="1"/>
  <c r="AM1471" i="1"/>
  <c r="AQ1471" i="1"/>
  <c r="BG1471" i="1"/>
  <c r="CU1471" i="1"/>
  <c r="J1472" i="1"/>
  <c r="K1472" i="1"/>
  <c r="L1472" i="1"/>
  <c r="M1472" i="1"/>
  <c r="N1472" i="1"/>
  <c r="O1472" i="1"/>
  <c r="P1472" i="1"/>
  <c r="Q1472" i="1"/>
  <c r="R1472" i="1"/>
  <c r="S1472" i="1"/>
  <c r="T1472" i="1"/>
  <c r="U1472" i="1"/>
  <c r="V1472" i="1"/>
  <c r="W1472" i="1"/>
  <c r="X1472" i="1"/>
  <c r="Y1472" i="1"/>
  <c r="Z1472" i="1"/>
  <c r="AA1472" i="1"/>
  <c r="AC1472" i="1"/>
  <c r="AB1472" i="1" s="1"/>
  <c r="AH1472" i="1"/>
  <c r="AM1472" i="1"/>
  <c r="AQ1472" i="1"/>
  <c r="BG1472" i="1"/>
  <c r="CU1472" i="1"/>
  <c r="J1473" i="1"/>
  <c r="K1473" i="1"/>
  <c r="L1473" i="1"/>
  <c r="M1473" i="1"/>
  <c r="N1473" i="1"/>
  <c r="O1473" i="1"/>
  <c r="P1473" i="1"/>
  <c r="Q1473" i="1"/>
  <c r="R1473" i="1"/>
  <c r="S1473" i="1"/>
  <c r="T1473" i="1"/>
  <c r="U1473" i="1"/>
  <c r="V1473" i="1"/>
  <c r="W1473" i="1"/>
  <c r="X1473" i="1"/>
  <c r="Y1473" i="1"/>
  <c r="Z1473" i="1"/>
  <c r="AA1473" i="1"/>
  <c r="AC1473" i="1"/>
  <c r="AB1473" i="1" s="1"/>
  <c r="AH1473" i="1"/>
  <c r="AM1473" i="1"/>
  <c r="AQ1473" i="1"/>
  <c r="BG1473" i="1"/>
  <c r="CU1473" i="1"/>
  <c r="J1474" i="1"/>
  <c r="K1474" i="1"/>
  <c r="L1474" i="1"/>
  <c r="M1474" i="1"/>
  <c r="N1474" i="1"/>
  <c r="O1474" i="1"/>
  <c r="P1474" i="1"/>
  <c r="Q1474" i="1"/>
  <c r="R1474" i="1"/>
  <c r="S1474" i="1"/>
  <c r="T1474" i="1"/>
  <c r="U1474" i="1"/>
  <c r="V1474" i="1"/>
  <c r="W1474" i="1"/>
  <c r="X1474" i="1"/>
  <c r="Y1474" i="1"/>
  <c r="Z1474" i="1"/>
  <c r="AA1474" i="1"/>
  <c r="AC1474" i="1"/>
  <c r="AB1474" i="1" s="1"/>
  <c r="AH1474" i="1"/>
  <c r="AM1474" i="1"/>
  <c r="AQ1474" i="1"/>
  <c r="BG1474" i="1"/>
  <c r="CU1474" i="1"/>
  <c r="J1475" i="1"/>
  <c r="K1475" i="1"/>
  <c r="L1475" i="1"/>
  <c r="M1475" i="1"/>
  <c r="N1475" i="1"/>
  <c r="O1475" i="1"/>
  <c r="P1475" i="1"/>
  <c r="Q1475" i="1"/>
  <c r="R1475" i="1"/>
  <c r="S1475" i="1"/>
  <c r="T1475" i="1"/>
  <c r="U1475" i="1"/>
  <c r="V1475" i="1"/>
  <c r="W1475" i="1"/>
  <c r="X1475" i="1"/>
  <c r="Y1475" i="1"/>
  <c r="Z1475" i="1"/>
  <c r="AA1475" i="1"/>
  <c r="AC1475" i="1"/>
  <c r="AB1475" i="1" s="1"/>
  <c r="AH1475" i="1"/>
  <c r="AM1475" i="1"/>
  <c r="AQ1475" i="1"/>
  <c r="BG1475" i="1"/>
  <c r="CU1475" i="1"/>
  <c r="J1476" i="1"/>
  <c r="K1476" i="1"/>
  <c r="L1476" i="1"/>
  <c r="M1476" i="1"/>
  <c r="N1476" i="1"/>
  <c r="O1476" i="1"/>
  <c r="P1476" i="1"/>
  <c r="Q1476" i="1"/>
  <c r="R1476" i="1"/>
  <c r="S1476" i="1"/>
  <c r="T1476" i="1"/>
  <c r="U1476" i="1"/>
  <c r="V1476" i="1"/>
  <c r="W1476" i="1"/>
  <c r="X1476" i="1"/>
  <c r="Y1476" i="1"/>
  <c r="Z1476" i="1"/>
  <c r="AA1476" i="1"/>
  <c r="AC1476" i="1"/>
  <c r="AB1476" i="1" s="1"/>
  <c r="AH1476" i="1"/>
  <c r="AM1476" i="1"/>
  <c r="AQ1476" i="1"/>
  <c r="BG1476" i="1"/>
  <c r="CU1476" i="1"/>
  <c r="J1477" i="1"/>
  <c r="K1477" i="1"/>
  <c r="L1477" i="1"/>
  <c r="M1477" i="1"/>
  <c r="N1477" i="1"/>
  <c r="O1477" i="1"/>
  <c r="P1477" i="1"/>
  <c r="Q1477" i="1"/>
  <c r="R1477" i="1"/>
  <c r="S1477" i="1"/>
  <c r="T1477" i="1"/>
  <c r="U1477" i="1"/>
  <c r="V1477" i="1"/>
  <c r="W1477" i="1"/>
  <c r="X1477" i="1"/>
  <c r="Y1477" i="1"/>
  <c r="Z1477" i="1"/>
  <c r="AA1477" i="1"/>
  <c r="AC1477" i="1"/>
  <c r="AB1477" i="1" s="1"/>
  <c r="AH1477" i="1"/>
  <c r="AM1477" i="1"/>
  <c r="AQ1477" i="1"/>
  <c r="BG1477" i="1"/>
  <c r="CU1477" i="1"/>
  <c r="J1478" i="1"/>
  <c r="K1478" i="1"/>
  <c r="L1478" i="1"/>
  <c r="M1478" i="1"/>
  <c r="N1478" i="1"/>
  <c r="O1478" i="1"/>
  <c r="P1478" i="1"/>
  <c r="Q1478" i="1"/>
  <c r="R1478" i="1"/>
  <c r="S1478" i="1"/>
  <c r="T1478" i="1"/>
  <c r="U1478" i="1"/>
  <c r="V1478" i="1"/>
  <c r="W1478" i="1"/>
  <c r="X1478" i="1"/>
  <c r="Y1478" i="1"/>
  <c r="Z1478" i="1"/>
  <c r="AA1478" i="1"/>
  <c r="AC1478" i="1"/>
  <c r="AB1478" i="1" s="1"/>
  <c r="AH1478" i="1"/>
  <c r="AM1478" i="1"/>
  <c r="AQ1478" i="1"/>
  <c r="BG1478" i="1"/>
  <c r="CU1478" i="1"/>
  <c r="J1479" i="1"/>
  <c r="K1479" i="1"/>
  <c r="L1479" i="1"/>
  <c r="M1479" i="1"/>
  <c r="N1479" i="1"/>
  <c r="O1479" i="1"/>
  <c r="P1479" i="1"/>
  <c r="Q1479" i="1"/>
  <c r="R1479" i="1"/>
  <c r="S1479" i="1"/>
  <c r="T1479" i="1"/>
  <c r="U1479" i="1"/>
  <c r="V1479" i="1"/>
  <c r="W1479" i="1"/>
  <c r="X1479" i="1"/>
  <c r="Y1479" i="1"/>
  <c r="Z1479" i="1"/>
  <c r="AA1479" i="1"/>
  <c r="AC1479" i="1"/>
  <c r="AB1479" i="1" s="1"/>
  <c r="AH1479" i="1"/>
  <c r="AM1479" i="1"/>
  <c r="AQ1479" i="1"/>
  <c r="BG1479" i="1"/>
  <c r="CU1479" i="1"/>
  <c r="J1480" i="1"/>
  <c r="K1480" i="1"/>
  <c r="L1480" i="1"/>
  <c r="M1480" i="1"/>
  <c r="N1480" i="1"/>
  <c r="O1480" i="1"/>
  <c r="P1480" i="1"/>
  <c r="Q1480" i="1"/>
  <c r="R1480" i="1"/>
  <c r="S1480" i="1"/>
  <c r="T1480" i="1"/>
  <c r="U1480" i="1"/>
  <c r="V1480" i="1"/>
  <c r="W1480" i="1"/>
  <c r="X1480" i="1"/>
  <c r="Y1480" i="1"/>
  <c r="Z1480" i="1"/>
  <c r="AA1480" i="1"/>
  <c r="AC1480" i="1"/>
  <c r="AB1480" i="1" s="1"/>
  <c r="AH1480" i="1"/>
  <c r="AM1480" i="1"/>
  <c r="AQ1480" i="1"/>
  <c r="BG1480" i="1"/>
  <c r="CU1480" i="1"/>
  <c r="J1481" i="1"/>
  <c r="K1481" i="1"/>
  <c r="L1481" i="1"/>
  <c r="M1481" i="1"/>
  <c r="N1481" i="1"/>
  <c r="O1481" i="1"/>
  <c r="P1481" i="1"/>
  <c r="Q1481" i="1"/>
  <c r="R1481" i="1"/>
  <c r="S1481" i="1"/>
  <c r="T1481" i="1"/>
  <c r="U1481" i="1"/>
  <c r="V1481" i="1"/>
  <c r="W1481" i="1"/>
  <c r="X1481" i="1"/>
  <c r="Y1481" i="1"/>
  <c r="Z1481" i="1"/>
  <c r="AA1481" i="1"/>
  <c r="AC1481" i="1"/>
  <c r="AB1481" i="1" s="1"/>
  <c r="AH1481" i="1"/>
  <c r="AM1481" i="1"/>
  <c r="AQ1481" i="1"/>
  <c r="BG1481" i="1"/>
  <c r="CU1481" i="1"/>
  <c r="J1482" i="1"/>
  <c r="K1482" i="1"/>
  <c r="L1482" i="1"/>
  <c r="M1482" i="1"/>
  <c r="N1482" i="1"/>
  <c r="O1482" i="1"/>
  <c r="P1482" i="1"/>
  <c r="Q1482" i="1"/>
  <c r="R1482" i="1"/>
  <c r="S1482" i="1"/>
  <c r="T1482" i="1"/>
  <c r="U1482" i="1"/>
  <c r="V1482" i="1"/>
  <c r="W1482" i="1"/>
  <c r="X1482" i="1"/>
  <c r="Y1482" i="1"/>
  <c r="Z1482" i="1"/>
  <c r="AA1482" i="1"/>
  <c r="AC1482" i="1"/>
  <c r="AB1482" i="1" s="1"/>
  <c r="AH1482" i="1"/>
  <c r="AM1482" i="1"/>
  <c r="AQ1482" i="1"/>
  <c r="BG1482" i="1"/>
  <c r="CU1482" i="1"/>
  <c r="J1483" i="1"/>
  <c r="K1483" i="1"/>
  <c r="L1483" i="1"/>
  <c r="M1483" i="1"/>
  <c r="N1483" i="1"/>
  <c r="O1483" i="1"/>
  <c r="P1483" i="1"/>
  <c r="Q1483" i="1"/>
  <c r="R1483" i="1"/>
  <c r="S1483" i="1"/>
  <c r="T1483" i="1"/>
  <c r="U1483" i="1"/>
  <c r="V1483" i="1"/>
  <c r="W1483" i="1"/>
  <c r="X1483" i="1"/>
  <c r="Y1483" i="1"/>
  <c r="Z1483" i="1"/>
  <c r="AA1483" i="1"/>
  <c r="AC1483" i="1"/>
  <c r="AB1483" i="1" s="1"/>
  <c r="AH1483" i="1"/>
  <c r="AM1483" i="1"/>
  <c r="AQ1483" i="1"/>
  <c r="BG1483" i="1"/>
  <c r="CU1483" i="1"/>
  <c r="J1484" i="1"/>
  <c r="K1484" i="1"/>
  <c r="L1484" i="1"/>
  <c r="M1484" i="1"/>
  <c r="N1484" i="1"/>
  <c r="O1484" i="1"/>
  <c r="P1484" i="1"/>
  <c r="Q1484" i="1"/>
  <c r="R1484" i="1"/>
  <c r="S1484" i="1"/>
  <c r="T1484" i="1"/>
  <c r="U1484" i="1"/>
  <c r="V1484" i="1"/>
  <c r="W1484" i="1"/>
  <c r="X1484" i="1"/>
  <c r="Y1484" i="1"/>
  <c r="Z1484" i="1"/>
  <c r="AA1484" i="1"/>
  <c r="AC1484" i="1"/>
  <c r="AB1484" i="1" s="1"/>
  <c r="AH1484" i="1"/>
  <c r="AM1484" i="1"/>
  <c r="AQ1484" i="1"/>
  <c r="BG1484" i="1"/>
  <c r="CU1484" i="1"/>
  <c r="J1485" i="1"/>
  <c r="K1485" i="1"/>
  <c r="L1485" i="1"/>
  <c r="M1485" i="1"/>
  <c r="N1485" i="1"/>
  <c r="O1485" i="1"/>
  <c r="P1485" i="1"/>
  <c r="Q1485" i="1"/>
  <c r="R1485" i="1"/>
  <c r="S1485" i="1"/>
  <c r="T1485" i="1"/>
  <c r="U1485" i="1"/>
  <c r="V1485" i="1"/>
  <c r="W1485" i="1"/>
  <c r="X1485" i="1"/>
  <c r="Y1485" i="1"/>
  <c r="Z1485" i="1"/>
  <c r="AA1485" i="1"/>
  <c r="AC1485" i="1"/>
  <c r="AB1485" i="1" s="1"/>
  <c r="AH1485" i="1"/>
  <c r="AM1485" i="1"/>
  <c r="AQ1485" i="1"/>
  <c r="BG1485" i="1"/>
  <c r="CU1485" i="1"/>
  <c r="J1486" i="1"/>
  <c r="K1486" i="1"/>
  <c r="L1486" i="1"/>
  <c r="M1486" i="1"/>
  <c r="N1486" i="1"/>
  <c r="O1486" i="1"/>
  <c r="P1486" i="1"/>
  <c r="Q1486" i="1"/>
  <c r="R1486" i="1"/>
  <c r="S1486" i="1"/>
  <c r="T1486" i="1"/>
  <c r="U1486" i="1"/>
  <c r="V1486" i="1"/>
  <c r="W1486" i="1"/>
  <c r="X1486" i="1"/>
  <c r="Y1486" i="1"/>
  <c r="Z1486" i="1"/>
  <c r="AA1486" i="1"/>
  <c r="AC1486" i="1"/>
  <c r="AB1486" i="1" s="1"/>
  <c r="AH1486" i="1"/>
  <c r="AM1486" i="1"/>
  <c r="AQ1486" i="1"/>
  <c r="BG1486" i="1"/>
  <c r="CU1486" i="1"/>
  <c r="J1487" i="1"/>
  <c r="K1487" i="1"/>
  <c r="L1487" i="1"/>
  <c r="M1487" i="1"/>
  <c r="N1487" i="1"/>
  <c r="O1487" i="1"/>
  <c r="P1487" i="1"/>
  <c r="Q1487" i="1"/>
  <c r="R1487" i="1"/>
  <c r="S1487" i="1"/>
  <c r="T1487" i="1"/>
  <c r="U1487" i="1"/>
  <c r="V1487" i="1"/>
  <c r="W1487" i="1"/>
  <c r="X1487" i="1"/>
  <c r="Y1487" i="1"/>
  <c r="Z1487" i="1"/>
  <c r="AA1487" i="1"/>
  <c r="AC1487" i="1"/>
  <c r="AB1487" i="1" s="1"/>
  <c r="AH1487" i="1"/>
  <c r="AM1487" i="1"/>
  <c r="AQ1487" i="1"/>
  <c r="BG1487" i="1"/>
  <c r="CU1487" i="1"/>
  <c r="J1488" i="1"/>
  <c r="K1488" i="1"/>
  <c r="L1488" i="1"/>
  <c r="M1488" i="1"/>
  <c r="N1488" i="1"/>
  <c r="O1488" i="1"/>
  <c r="P1488" i="1"/>
  <c r="Q1488" i="1"/>
  <c r="R1488" i="1"/>
  <c r="S1488" i="1"/>
  <c r="T1488" i="1"/>
  <c r="U1488" i="1"/>
  <c r="V1488" i="1"/>
  <c r="W1488" i="1"/>
  <c r="X1488" i="1"/>
  <c r="Y1488" i="1"/>
  <c r="Z1488" i="1"/>
  <c r="AA1488" i="1"/>
  <c r="AC1488" i="1"/>
  <c r="AB1488" i="1" s="1"/>
  <c r="AH1488" i="1"/>
  <c r="AM1488" i="1"/>
  <c r="AQ1488" i="1"/>
  <c r="BG1488" i="1"/>
  <c r="CU1488" i="1"/>
  <c r="J1489" i="1"/>
  <c r="K1489" i="1"/>
  <c r="L1489" i="1"/>
  <c r="M1489" i="1"/>
  <c r="N1489" i="1"/>
  <c r="O1489" i="1"/>
  <c r="P1489" i="1"/>
  <c r="Q1489" i="1"/>
  <c r="R1489" i="1"/>
  <c r="S1489" i="1"/>
  <c r="T1489" i="1"/>
  <c r="U1489" i="1"/>
  <c r="V1489" i="1"/>
  <c r="W1489" i="1"/>
  <c r="X1489" i="1"/>
  <c r="Y1489" i="1"/>
  <c r="Z1489" i="1"/>
  <c r="AA1489" i="1"/>
  <c r="AC1489" i="1"/>
  <c r="AB1489" i="1" s="1"/>
  <c r="AH1489" i="1"/>
  <c r="AM1489" i="1"/>
  <c r="AQ1489" i="1"/>
  <c r="BG1489" i="1"/>
  <c r="CU1489" i="1"/>
  <c r="J1490" i="1"/>
  <c r="K1490" i="1"/>
  <c r="L1490" i="1"/>
  <c r="M1490" i="1"/>
  <c r="N1490" i="1"/>
  <c r="O1490" i="1"/>
  <c r="P1490" i="1"/>
  <c r="Q1490" i="1"/>
  <c r="R1490" i="1"/>
  <c r="S1490" i="1"/>
  <c r="T1490" i="1"/>
  <c r="U1490" i="1"/>
  <c r="V1490" i="1"/>
  <c r="W1490" i="1"/>
  <c r="X1490" i="1"/>
  <c r="Y1490" i="1"/>
  <c r="Z1490" i="1"/>
  <c r="AA1490" i="1"/>
  <c r="AC1490" i="1"/>
  <c r="AB1490" i="1" s="1"/>
  <c r="AH1490" i="1"/>
  <c r="AM1490" i="1"/>
  <c r="AQ1490" i="1"/>
  <c r="BG1490" i="1"/>
  <c r="CU1490" i="1"/>
  <c r="J1491" i="1"/>
  <c r="K1491" i="1"/>
  <c r="L1491" i="1"/>
  <c r="M1491" i="1"/>
  <c r="N1491" i="1"/>
  <c r="O1491" i="1"/>
  <c r="P1491" i="1"/>
  <c r="Q1491" i="1"/>
  <c r="R1491" i="1"/>
  <c r="S1491" i="1"/>
  <c r="T1491" i="1"/>
  <c r="U1491" i="1"/>
  <c r="V1491" i="1"/>
  <c r="W1491" i="1"/>
  <c r="X1491" i="1"/>
  <c r="Y1491" i="1"/>
  <c r="Z1491" i="1"/>
  <c r="AA1491" i="1"/>
  <c r="AC1491" i="1"/>
  <c r="AB1491" i="1" s="1"/>
  <c r="AH1491" i="1"/>
  <c r="AM1491" i="1"/>
  <c r="AQ1491" i="1"/>
  <c r="BG1491" i="1"/>
  <c r="CU1491" i="1"/>
  <c r="J1492" i="1"/>
  <c r="K1492" i="1"/>
  <c r="L1492" i="1"/>
  <c r="M1492" i="1"/>
  <c r="N1492" i="1"/>
  <c r="O1492" i="1"/>
  <c r="P1492" i="1"/>
  <c r="Q1492" i="1"/>
  <c r="R1492" i="1"/>
  <c r="S1492" i="1"/>
  <c r="T1492" i="1"/>
  <c r="U1492" i="1"/>
  <c r="V1492" i="1"/>
  <c r="W1492" i="1"/>
  <c r="X1492" i="1"/>
  <c r="Y1492" i="1"/>
  <c r="Z1492" i="1"/>
  <c r="AA1492" i="1"/>
  <c r="AC1492" i="1"/>
  <c r="AB1492" i="1" s="1"/>
  <c r="AH1492" i="1"/>
  <c r="AM1492" i="1"/>
  <c r="AQ1492" i="1"/>
  <c r="BG1492" i="1"/>
  <c r="CU1492" i="1"/>
  <c r="J1493" i="1"/>
  <c r="K1493" i="1"/>
  <c r="L1493" i="1"/>
  <c r="M1493" i="1"/>
  <c r="N1493" i="1"/>
  <c r="O1493" i="1"/>
  <c r="P1493" i="1"/>
  <c r="Q1493" i="1"/>
  <c r="R1493" i="1"/>
  <c r="S1493" i="1"/>
  <c r="T1493" i="1"/>
  <c r="U1493" i="1"/>
  <c r="V1493" i="1"/>
  <c r="W1493" i="1"/>
  <c r="X1493" i="1"/>
  <c r="Y1493" i="1"/>
  <c r="Z1493" i="1"/>
  <c r="AA1493" i="1"/>
  <c r="AC1493" i="1"/>
  <c r="AB1493" i="1" s="1"/>
  <c r="AH1493" i="1"/>
  <c r="AM1493" i="1"/>
  <c r="AQ1493" i="1"/>
  <c r="BG1493" i="1"/>
  <c r="CU1493" i="1"/>
  <c r="J1494" i="1"/>
  <c r="K1494" i="1"/>
  <c r="L1494" i="1"/>
  <c r="M1494" i="1"/>
  <c r="N1494" i="1"/>
  <c r="O1494" i="1"/>
  <c r="P1494" i="1"/>
  <c r="Q1494" i="1"/>
  <c r="R1494" i="1"/>
  <c r="S1494" i="1"/>
  <c r="T1494" i="1"/>
  <c r="U1494" i="1"/>
  <c r="V1494" i="1"/>
  <c r="W1494" i="1"/>
  <c r="X1494" i="1"/>
  <c r="Y1494" i="1"/>
  <c r="Z1494" i="1"/>
  <c r="AA1494" i="1"/>
  <c r="AC1494" i="1"/>
  <c r="AB1494" i="1" s="1"/>
  <c r="AH1494" i="1"/>
  <c r="AM1494" i="1"/>
  <c r="AQ1494" i="1"/>
  <c r="BG1494" i="1"/>
  <c r="CU1494" i="1"/>
  <c r="J1495" i="1"/>
  <c r="K1495" i="1"/>
  <c r="L1495" i="1"/>
  <c r="M1495" i="1"/>
  <c r="N1495" i="1"/>
  <c r="O1495" i="1"/>
  <c r="P1495" i="1"/>
  <c r="Q1495" i="1"/>
  <c r="R1495" i="1"/>
  <c r="S1495" i="1"/>
  <c r="T1495" i="1"/>
  <c r="U1495" i="1"/>
  <c r="V1495" i="1"/>
  <c r="W1495" i="1"/>
  <c r="X1495" i="1"/>
  <c r="Y1495" i="1"/>
  <c r="Z1495" i="1"/>
  <c r="AA1495" i="1"/>
  <c r="AC1495" i="1"/>
  <c r="AB1495" i="1" s="1"/>
  <c r="AH1495" i="1"/>
  <c r="AM1495" i="1"/>
  <c r="AQ1495" i="1"/>
  <c r="BG1495" i="1"/>
  <c r="CU1495" i="1"/>
  <c r="J1496" i="1"/>
  <c r="K1496" i="1"/>
  <c r="L1496" i="1"/>
  <c r="M1496" i="1"/>
  <c r="N1496" i="1"/>
  <c r="O1496" i="1"/>
  <c r="P1496" i="1"/>
  <c r="Q1496" i="1"/>
  <c r="R1496" i="1"/>
  <c r="S1496" i="1"/>
  <c r="T1496" i="1"/>
  <c r="U1496" i="1"/>
  <c r="V1496" i="1"/>
  <c r="W1496" i="1"/>
  <c r="X1496" i="1"/>
  <c r="Y1496" i="1"/>
  <c r="Z1496" i="1"/>
  <c r="AA1496" i="1"/>
  <c r="AC1496" i="1"/>
  <c r="AB1496" i="1" s="1"/>
  <c r="AH1496" i="1"/>
  <c r="AM1496" i="1"/>
  <c r="AQ1496" i="1"/>
  <c r="BG1496" i="1"/>
  <c r="CU1496" i="1"/>
  <c r="J1497" i="1"/>
  <c r="K1497" i="1"/>
  <c r="L1497" i="1"/>
  <c r="M1497" i="1"/>
  <c r="N1497" i="1"/>
  <c r="O1497" i="1"/>
  <c r="P1497" i="1"/>
  <c r="Q1497" i="1"/>
  <c r="R1497" i="1"/>
  <c r="S1497" i="1"/>
  <c r="T1497" i="1"/>
  <c r="U1497" i="1"/>
  <c r="V1497" i="1"/>
  <c r="W1497" i="1"/>
  <c r="X1497" i="1"/>
  <c r="Y1497" i="1"/>
  <c r="Z1497" i="1"/>
  <c r="AA1497" i="1"/>
  <c r="AC1497" i="1"/>
  <c r="AB1497" i="1" s="1"/>
  <c r="AH1497" i="1"/>
  <c r="AM1497" i="1"/>
  <c r="AQ1497" i="1"/>
  <c r="BG1497" i="1"/>
  <c r="CU1497" i="1"/>
  <c r="J1498" i="1"/>
  <c r="K1498" i="1"/>
  <c r="L1498" i="1"/>
  <c r="M1498" i="1"/>
  <c r="N1498" i="1"/>
  <c r="O1498" i="1"/>
  <c r="P1498" i="1"/>
  <c r="Q1498" i="1"/>
  <c r="R1498" i="1"/>
  <c r="S1498" i="1"/>
  <c r="T1498" i="1"/>
  <c r="U1498" i="1"/>
  <c r="V1498" i="1"/>
  <c r="W1498" i="1"/>
  <c r="X1498" i="1"/>
  <c r="Y1498" i="1"/>
  <c r="Z1498" i="1"/>
  <c r="AA1498" i="1"/>
  <c r="AC1498" i="1"/>
  <c r="AB1498" i="1" s="1"/>
  <c r="AH1498" i="1"/>
  <c r="AM1498" i="1"/>
  <c r="AQ1498" i="1"/>
  <c r="BG1498" i="1"/>
  <c r="CU1498" i="1"/>
  <c r="J1499" i="1"/>
  <c r="K1499" i="1"/>
  <c r="L1499" i="1"/>
  <c r="M1499" i="1"/>
  <c r="N1499" i="1"/>
  <c r="O1499" i="1"/>
  <c r="P1499" i="1"/>
  <c r="Q1499" i="1"/>
  <c r="R1499" i="1"/>
  <c r="S1499" i="1"/>
  <c r="T1499" i="1"/>
  <c r="U1499" i="1"/>
  <c r="V1499" i="1"/>
  <c r="W1499" i="1"/>
  <c r="X1499" i="1"/>
  <c r="Y1499" i="1"/>
  <c r="Z1499" i="1"/>
  <c r="AA1499" i="1"/>
  <c r="AC1499" i="1"/>
  <c r="AB1499" i="1" s="1"/>
  <c r="AH1499" i="1"/>
  <c r="AM1499" i="1"/>
  <c r="AQ1499" i="1"/>
  <c r="BG1499" i="1"/>
  <c r="CU1499" i="1"/>
  <c r="J1500" i="1"/>
  <c r="K1500" i="1"/>
  <c r="L1500" i="1"/>
  <c r="M1500" i="1"/>
  <c r="N1500" i="1"/>
  <c r="O1500" i="1"/>
  <c r="P1500" i="1"/>
  <c r="Q1500" i="1"/>
  <c r="R1500" i="1"/>
  <c r="S1500" i="1"/>
  <c r="T1500" i="1"/>
  <c r="U1500" i="1"/>
  <c r="V1500" i="1"/>
  <c r="W1500" i="1"/>
  <c r="X1500" i="1"/>
  <c r="Y1500" i="1"/>
  <c r="Z1500" i="1"/>
  <c r="AA1500" i="1"/>
  <c r="AC1500" i="1"/>
  <c r="AB1500" i="1" s="1"/>
  <c r="AH1500" i="1"/>
  <c r="AM1500" i="1"/>
  <c r="AQ1500" i="1"/>
  <c r="BG1500" i="1"/>
  <c r="CU1500" i="1"/>
  <c r="J1501" i="1"/>
  <c r="K1501" i="1"/>
  <c r="L1501" i="1"/>
  <c r="M1501" i="1"/>
  <c r="N1501" i="1"/>
  <c r="O1501" i="1"/>
  <c r="P1501" i="1"/>
  <c r="Q1501" i="1"/>
  <c r="R1501" i="1"/>
  <c r="S1501" i="1"/>
  <c r="T1501" i="1"/>
  <c r="U1501" i="1"/>
  <c r="V1501" i="1"/>
  <c r="W1501" i="1"/>
  <c r="X1501" i="1"/>
  <c r="Y1501" i="1"/>
  <c r="Z1501" i="1"/>
  <c r="AA1501" i="1"/>
  <c r="AC1501" i="1"/>
  <c r="AB1501" i="1" s="1"/>
  <c r="AH1501" i="1"/>
  <c r="AM1501" i="1"/>
  <c r="AQ1501" i="1"/>
  <c r="BG1501" i="1"/>
  <c r="CU1501" i="1"/>
  <c r="J1502" i="1"/>
  <c r="K1502" i="1"/>
  <c r="L1502" i="1"/>
  <c r="M1502" i="1"/>
  <c r="N1502" i="1"/>
  <c r="O1502" i="1"/>
  <c r="P1502" i="1"/>
  <c r="Q1502" i="1"/>
  <c r="R1502" i="1"/>
  <c r="S1502" i="1"/>
  <c r="T1502" i="1"/>
  <c r="U1502" i="1"/>
  <c r="V1502" i="1"/>
  <c r="W1502" i="1"/>
  <c r="X1502" i="1"/>
  <c r="Y1502" i="1"/>
  <c r="Z1502" i="1"/>
  <c r="AA1502" i="1"/>
  <c r="AC1502" i="1"/>
  <c r="AB1502" i="1" s="1"/>
  <c r="AH1502" i="1"/>
  <c r="AM1502" i="1"/>
  <c r="AQ1502" i="1"/>
  <c r="BG1502" i="1"/>
  <c r="CU1502" i="1"/>
  <c r="J1503" i="1"/>
  <c r="K1503" i="1"/>
  <c r="L1503" i="1"/>
  <c r="M1503" i="1"/>
  <c r="N1503" i="1"/>
  <c r="O1503" i="1"/>
  <c r="P1503" i="1"/>
  <c r="Q1503" i="1"/>
  <c r="R1503" i="1"/>
  <c r="S1503" i="1"/>
  <c r="T1503" i="1"/>
  <c r="U1503" i="1"/>
  <c r="V1503" i="1"/>
  <c r="W1503" i="1"/>
  <c r="X1503" i="1"/>
  <c r="Y1503" i="1"/>
  <c r="Z1503" i="1"/>
  <c r="AA1503" i="1"/>
  <c r="AC1503" i="1"/>
  <c r="AB1503" i="1" s="1"/>
  <c r="AH1503" i="1"/>
  <c r="AM1503" i="1"/>
  <c r="AQ1503" i="1"/>
  <c r="BG1503" i="1"/>
  <c r="CU1503" i="1"/>
  <c r="J1504" i="1"/>
  <c r="K1504" i="1"/>
  <c r="L1504" i="1"/>
  <c r="M1504" i="1"/>
  <c r="N1504" i="1"/>
  <c r="O1504" i="1"/>
  <c r="P1504" i="1"/>
  <c r="Q1504" i="1"/>
  <c r="R1504" i="1"/>
  <c r="S1504" i="1"/>
  <c r="T1504" i="1"/>
  <c r="U1504" i="1"/>
  <c r="V1504" i="1"/>
  <c r="W1504" i="1"/>
  <c r="X1504" i="1"/>
  <c r="Y1504" i="1"/>
  <c r="Z1504" i="1"/>
  <c r="AA1504" i="1"/>
  <c r="AC1504" i="1"/>
  <c r="AB1504" i="1" s="1"/>
  <c r="AH1504" i="1"/>
  <c r="AM1504" i="1"/>
  <c r="AQ1504" i="1"/>
  <c r="BG1504" i="1"/>
  <c r="CU1504" i="1"/>
  <c r="J1505" i="1"/>
  <c r="K1505" i="1"/>
  <c r="L1505" i="1"/>
  <c r="M1505" i="1"/>
  <c r="N1505" i="1"/>
  <c r="O1505" i="1"/>
  <c r="P1505" i="1"/>
  <c r="Q1505" i="1"/>
  <c r="R1505" i="1"/>
  <c r="S1505" i="1"/>
  <c r="T1505" i="1"/>
  <c r="U1505" i="1"/>
  <c r="V1505" i="1"/>
  <c r="W1505" i="1"/>
  <c r="X1505" i="1"/>
  <c r="Y1505" i="1"/>
  <c r="Z1505" i="1"/>
  <c r="AA1505" i="1"/>
  <c r="AC1505" i="1"/>
  <c r="AB1505" i="1" s="1"/>
  <c r="AH1505" i="1"/>
  <c r="AM1505" i="1"/>
  <c r="AQ1505" i="1"/>
  <c r="BG1505" i="1"/>
  <c r="CU1505" i="1"/>
  <c r="J1506" i="1"/>
  <c r="K1506" i="1"/>
  <c r="L1506" i="1"/>
  <c r="M1506" i="1"/>
  <c r="N1506" i="1"/>
  <c r="O1506" i="1"/>
  <c r="P1506" i="1"/>
  <c r="Q1506" i="1"/>
  <c r="R1506" i="1"/>
  <c r="S1506" i="1"/>
  <c r="T1506" i="1"/>
  <c r="U1506" i="1"/>
  <c r="V1506" i="1"/>
  <c r="W1506" i="1"/>
  <c r="X1506" i="1"/>
  <c r="Y1506" i="1"/>
  <c r="Z1506" i="1"/>
  <c r="AA1506" i="1"/>
  <c r="AC1506" i="1"/>
  <c r="AB1506" i="1" s="1"/>
  <c r="AH1506" i="1"/>
  <c r="AM1506" i="1"/>
  <c r="AQ1506" i="1"/>
  <c r="BG1506" i="1"/>
  <c r="CU1506" i="1"/>
  <c r="J1507" i="1"/>
  <c r="K1507" i="1"/>
  <c r="L1507" i="1"/>
  <c r="M1507" i="1"/>
  <c r="N1507" i="1"/>
  <c r="O1507" i="1"/>
  <c r="P1507" i="1"/>
  <c r="Q1507" i="1"/>
  <c r="R1507" i="1"/>
  <c r="S1507" i="1"/>
  <c r="T1507" i="1"/>
  <c r="U1507" i="1"/>
  <c r="V1507" i="1"/>
  <c r="W1507" i="1"/>
  <c r="X1507" i="1"/>
  <c r="Y1507" i="1"/>
  <c r="Z1507" i="1"/>
  <c r="AA1507" i="1"/>
  <c r="AC1507" i="1"/>
  <c r="AB1507" i="1" s="1"/>
  <c r="AH1507" i="1"/>
  <c r="AM1507" i="1"/>
  <c r="AQ1507" i="1"/>
  <c r="BG1507" i="1"/>
  <c r="CU1507" i="1"/>
  <c r="J1508" i="1"/>
  <c r="K1508" i="1"/>
  <c r="L1508" i="1"/>
  <c r="M1508" i="1"/>
  <c r="N1508" i="1"/>
  <c r="O1508" i="1"/>
  <c r="P1508" i="1"/>
  <c r="Q1508" i="1"/>
  <c r="R1508" i="1"/>
  <c r="S1508" i="1"/>
  <c r="T1508" i="1"/>
  <c r="U1508" i="1"/>
  <c r="V1508" i="1"/>
  <c r="W1508" i="1"/>
  <c r="X1508" i="1"/>
  <c r="Y1508" i="1"/>
  <c r="Z1508" i="1"/>
  <c r="AA1508" i="1"/>
  <c r="AC1508" i="1"/>
  <c r="AB1508" i="1" s="1"/>
  <c r="AH1508" i="1"/>
  <c r="AM1508" i="1"/>
  <c r="AQ1508" i="1"/>
  <c r="BG1508" i="1"/>
  <c r="CU1508" i="1"/>
  <c r="J1509" i="1"/>
  <c r="K1509" i="1"/>
  <c r="L1509" i="1"/>
  <c r="M1509" i="1"/>
  <c r="N1509" i="1"/>
  <c r="O1509" i="1"/>
  <c r="P1509" i="1"/>
  <c r="Q1509" i="1"/>
  <c r="R1509" i="1"/>
  <c r="S1509" i="1"/>
  <c r="T1509" i="1"/>
  <c r="U1509" i="1"/>
  <c r="V1509" i="1"/>
  <c r="W1509" i="1"/>
  <c r="X1509" i="1"/>
  <c r="Y1509" i="1"/>
  <c r="Z1509" i="1"/>
  <c r="AA1509" i="1"/>
  <c r="AC1509" i="1"/>
  <c r="AB1509" i="1" s="1"/>
  <c r="AH1509" i="1"/>
  <c r="AM1509" i="1"/>
  <c r="AQ1509" i="1"/>
  <c r="BG1509" i="1"/>
  <c r="CU1509" i="1"/>
  <c r="J1510" i="1"/>
  <c r="K1510" i="1"/>
  <c r="L1510" i="1"/>
  <c r="M1510" i="1"/>
  <c r="N1510" i="1"/>
  <c r="O1510" i="1"/>
  <c r="P1510" i="1"/>
  <c r="Q1510" i="1"/>
  <c r="R1510" i="1"/>
  <c r="S1510" i="1"/>
  <c r="T1510" i="1"/>
  <c r="U1510" i="1"/>
  <c r="V1510" i="1"/>
  <c r="W1510" i="1"/>
  <c r="X1510" i="1"/>
  <c r="Y1510" i="1"/>
  <c r="Z1510" i="1"/>
  <c r="AA1510" i="1"/>
  <c r="AC1510" i="1"/>
  <c r="AB1510" i="1" s="1"/>
  <c r="AH1510" i="1"/>
  <c r="AM1510" i="1"/>
  <c r="AQ1510" i="1"/>
  <c r="BG1510" i="1"/>
  <c r="CU1510" i="1"/>
  <c r="J1511" i="1"/>
  <c r="K1511" i="1"/>
  <c r="L1511" i="1"/>
  <c r="M1511" i="1"/>
  <c r="N1511" i="1"/>
  <c r="O1511" i="1"/>
  <c r="P1511" i="1"/>
  <c r="Q1511" i="1"/>
  <c r="R1511" i="1"/>
  <c r="S1511" i="1"/>
  <c r="T1511" i="1"/>
  <c r="U1511" i="1"/>
  <c r="V1511" i="1"/>
  <c r="W1511" i="1"/>
  <c r="X1511" i="1"/>
  <c r="Y1511" i="1"/>
  <c r="Z1511" i="1"/>
  <c r="AA1511" i="1"/>
  <c r="AC1511" i="1"/>
  <c r="AB1511" i="1" s="1"/>
  <c r="AH1511" i="1"/>
  <c r="AM1511" i="1"/>
  <c r="AQ1511" i="1"/>
  <c r="BG1511" i="1"/>
  <c r="CU1511" i="1"/>
  <c r="J1512" i="1"/>
  <c r="K1512" i="1"/>
  <c r="L1512" i="1"/>
  <c r="M1512" i="1"/>
  <c r="N1512" i="1"/>
  <c r="O1512" i="1"/>
  <c r="P1512" i="1"/>
  <c r="Q1512" i="1"/>
  <c r="R1512" i="1"/>
  <c r="S1512" i="1"/>
  <c r="T1512" i="1"/>
  <c r="U1512" i="1"/>
  <c r="V1512" i="1"/>
  <c r="W1512" i="1"/>
  <c r="X1512" i="1"/>
  <c r="Y1512" i="1"/>
  <c r="Z1512" i="1"/>
  <c r="AA1512" i="1"/>
  <c r="AC1512" i="1"/>
  <c r="AB1512" i="1" s="1"/>
  <c r="AH1512" i="1"/>
  <c r="AM1512" i="1"/>
  <c r="AQ1512" i="1"/>
  <c r="BG1512" i="1"/>
  <c r="CU1512" i="1"/>
  <c r="J1513" i="1"/>
  <c r="K1513" i="1"/>
  <c r="L1513" i="1"/>
  <c r="M1513" i="1"/>
  <c r="N1513" i="1"/>
  <c r="O1513" i="1"/>
  <c r="P1513" i="1"/>
  <c r="Q1513" i="1"/>
  <c r="R1513" i="1"/>
  <c r="S1513" i="1"/>
  <c r="T1513" i="1"/>
  <c r="U1513" i="1"/>
  <c r="V1513" i="1"/>
  <c r="W1513" i="1"/>
  <c r="X1513" i="1"/>
  <c r="Y1513" i="1"/>
  <c r="Z1513" i="1"/>
  <c r="AA1513" i="1"/>
  <c r="AC1513" i="1"/>
  <c r="AB1513" i="1" s="1"/>
  <c r="AH1513" i="1"/>
  <c r="AM1513" i="1"/>
  <c r="AQ1513" i="1"/>
  <c r="BG1513" i="1"/>
  <c r="CU1513" i="1"/>
  <c r="J1514" i="1"/>
  <c r="K1514" i="1"/>
  <c r="L1514" i="1"/>
  <c r="M1514" i="1"/>
  <c r="N1514" i="1"/>
  <c r="O1514" i="1"/>
  <c r="P1514" i="1"/>
  <c r="Q1514" i="1"/>
  <c r="R1514" i="1"/>
  <c r="S1514" i="1"/>
  <c r="T1514" i="1"/>
  <c r="U1514" i="1"/>
  <c r="V1514" i="1"/>
  <c r="W1514" i="1"/>
  <c r="X1514" i="1"/>
  <c r="Y1514" i="1"/>
  <c r="Z1514" i="1"/>
  <c r="AA1514" i="1"/>
  <c r="AC1514" i="1"/>
  <c r="AB1514" i="1" s="1"/>
  <c r="AH1514" i="1"/>
  <c r="AM1514" i="1"/>
  <c r="AQ1514" i="1"/>
  <c r="BG1514" i="1"/>
  <c r="CU1514" i="1"/>
  <c r="J1515" i="1"/>
  <c r="K1515" i="1"/>
  <c r="L1515" i="1"/>
  <c r="M1515" i="1"/>
  <c r="N1515" i="1"/>
  <c r="O1515" i="1"/>
  <c r="P1515" i="1"/>
  <c r="Q1515" i="1"/>
  <c r="R1515" i="1"/>
  <c r="S1515" i="1"/>
  <c r="T1515" i="1"/>
  <c r="U1515" i="1"/>
  <c r="V1515" i="1"/>
  <c r="W1515" i="1"/>
  <c r="X1515" i="1"/>
  <c r="Y1515" i="1"/>
  <c r="Z1515" i="1"/>
  <c r="AA1515" i="1"/>
  <c r="AC1515" i="1"/>
  <c r="AB1515" i="1" s="1"/>
  <c r="AH1515" i="1"/>
  <c r="AM1515" i="1"/>
  <c r="AQ1515" i="1"/>
  <c r="BG1515" i="1"/>
  <c r="CU1515" i="1"/>
  <c r="J1516" i="1"/>
  <c r="K1516" i="1"/>
  <c r="L1516" i="1"/>
  <c r="M1516" i="1"/>
  <c r="N1516" i="1"/>
  <c r="O1516" i="1"/>
  <c r="P1516" i="1"/>
  <c r="Q1516" i="1"/>
  <c r="R1516" i="1"/>
  <c r="S1516" i="1"/>
  <c r="T1516" i="1"/>
  <c r="U1516" i="1"/>
  <c r="V1516" i="1"/>
  <c r="W1516" i="1"/>
  <c r="X1516" i="1"/>
  <c r="Y1516" i="1"/>
  <c r="Z1516" i="1"/>
  <c r="AA1516" i="1"/>
  <c r="AC1516" i="1"/>
  <c r="AB1516" i="1" s="1"/>
  <c r="AH1516" i="1"/>
  <c r="AM1516" i="1"/>
  <c r="AQ1516" i="1"/>
  <c r="BG1516" i="1"/>
  <c r="CU1516" i="1"/>
  <c r="J1517" i="1"/>
  <c r="K1517" i="1"/>
  <c r="L1517" i="1"/>
  <c r="M1517" i="1"/>
  <c r="N1517" i="1"/>
  <c r="O1517" i="1"/>
  <c r="P1517" i="1"/>
  <c r="Q1517" i="1"/>
  <c r="R1517" i="1"/>
  <c r="S1517" i="1"/>
  <c r="T1517" i="1"/>
  <c r="U1517" i="1"/>
  <c r="V1517" i="1"/>
  <c r="W1517" i="1"/>
  <c r="X1517" i="1"/>
  <c r="Y1517" i="1"/>
  <c r="Z1517" i="1"/>
  <c r="AA1517" i="1"/>
  <c r="AC1517" i="1"/>
  <c r="AB1517" i="1" s="1"/>
  <c r="AH1517" i="1"/>
  <c r="AM1517" i="1"/>
  <c r="AQ1517" i="1"/>
  <c r="BG1517" i="1"/>
  <c r="CU1517" i="1"/>
  <c r="J1518" i="1"/>
  <c r="K1518" i="1"/>
  <c r="L1518" i="1"/>
  <c r="M1518" i="1"/>
  <c r="N1518" i="1"/>
  <c r="O1518" i="1"/>
  <c r="P1518" i="1"/>
  <c r="Q1518" i="1"/>
  <c r="R1518" i="1"/>
  <c r="S1518" i="1"/>
  <c r="T1518" i="1"/>
  <c r="U1518" i="1"/>
  <c r="V1518" i="1"/>
  <c r="W1518" i="1"/>
  <c r="X1518" i="1"/>
  <c r="Y1518" i="1"/>
  <c r="Z1518" i="1"/>
  <c r="AA1518" i="1"/>
  <c r="AC1518" i="1"/>
  <c r="AB1518" i="1" s="1"/>
  <c r="AH1518" i="1"/>
  <c r="AM1518" i="1"/>
  <c r="AQ1518" i="1"/>
  <c r="BG1518" i="1"/>
  <c r="CU1518" i="1"/>
  <c r="J1519" i="1"/>
  <c r="K1519" i="1"/>
  <c r="L1519" i="1"/>
  <c r="M1519" i="1"/>
  <c r="N1519" i="1"/>
  <c r="O1519" i="1"/>
  <c r="P1519" i="1"/>
  <c r="Q1519" i="1"/>
  <c r="R1519" i="1"/>
  <c r="S1519" i="1"/>
  <c r="T1519" i="1"/>
  <c r="U1519" i="1"/>
  <c r="V1519" i="1"/>
  <c r="W1519" i="1"/>
  <c r="X1519" i="1"/>
  <c r="Y1519" i="1"/>
  <c r="Z1519" i="1"/>
  <c r="AA1519" i="1"/>
  <c r="AC1519" i="1"/>
  <c r="AB1519" i="1" s="1"/>
  <c r="AH1519" i="1"/>
  <c r="AM1519" i="1"/>
  <c r="AQ1519" i="1"/>
  <c r="BG1519" i="1"/>
  <c r="CU1519" i="1"/>
  <c r="J1520" i="1"/>
  <c r="K1520" i="1"/>
  <c r="L1520" i="1"/>
  <c r="M1520" i="1"/>
  <c r="N1520" i="1"/>
  <c r="O1520" i="1"/>
  <c r="P1520" i="1"/>
  <c r="Q1520" i="1"/>
  <c r="R1520" i="1"/>
  <c r="S1520" i="1"/>
  <c r="T1520" i="1"/>
  <c r="U1520" i="1"/>
  <c r="V1520" i="1"/>
  <c r="W1520" i="1"/>
  <c r="X1520" i="1"/>
  <c r="Y1520" i="1"/>
  <c r="Z1520" i="1"/>
  <c r="AA1520" i="1"/>
  <c r="AC1520" i="1"/>
  <c r="AB1520" i="1" s="1"/>
  <c r="AH1520" i="1"/>
  <c r="AM1520" i="1"/>
  <c r="AQ1520" i="1"/>
  <c r="BG1520" i="1"/>
  <c r="CU1520" i="1"/>
  <c r="J1521" i="1"/>
  <c r="K1521" i="1"/>
  <c r="L1521" i="1"/>
  <c r="M1521" i="1"/>
  <c r="N1521" i="1"/>
  <c r="O1521" i="1"/>
  <c r="P1521" i="1"/>
  <c r="Q1521" i="1"/>
  <c r="R1521" i="1"/>
  <c r="S1521" i="1"/>
  <c r="T1521" i="1"/>
  <c r="U1521" i="1"/>
  <c r="V1521" i="1"/>
  <c r="W1521" i="1"/>
  <c r="X1521" i="1"/>
  <c r="Y1521" i="1"/>
  <c r="Z1521" i="1"/>
  <c r="AA1521" i="1"/>
  <c r="AC1521" i="1"/>
  <c r="AB1521" i="1" s="1"/>
  <c r="AH1521" i="1"/>
  <c r="AM1521" i="1"/>
  <c r="AQ1521" i="1"/>
  <c r="BG1521" i="1"/>
  <c r="CU1521" i="1"/>
  <c r="J1522" i="1"/>
  <c r="K1522" i="1"/>
  <c r="L1522" i="1"/>
  <c r="M1522" i="1"/>
  <c r="N1522" i="1"/>
  <c r="O1522" i="1"/>
  <c r="P1522" i="1"/>
  <c r="Q1522" i="1"/>
  <c r="R1522" i="1"/>
  <c r="S1522" i="1"/>
  <c r="T1522" i="1"/>
  <c r="U1522" i="1"/>
  <c r="V1522" i="1"/>
  <c r="W1522" i="1"/>
  <c r="X1522" i="1"/>
  <c r="Y1522" i="1"/>
  <c r="Z1522" i="1"/>
  <c r="AA1522" i="1"/>
  <c r="AC1522" i="1"/>
  <c r="AB1522" i="1" s="1"/>
  <c r="AH1522" i="1"/>
  <c r="AM1522" i="1"/>
  <c r="AQ1522" i="1"/>
  <c r="BG1522" i="1"/>
  <c r="CU1522" i="1"/>
  <c r="J1523" i="1"/>
  <c r="K1523" i="1"/>
  <c r="L1523" i="1"/>
  <c r="M1523" i="1"/>
  <c r="N1523" i="1"/>
  <c r="O1523" i="1"/>
  <c r="P1523" i="1"/>
  <c r="Q1523" i="1"/>
  <c r="R1523" i="1"/>
  <c r="S1523" i="1"/>
  <c r="T1523" i="1"/>
  <c r="U1523" i="1"/>
  <c r="V1523" i="1"/>
  <c r="W1523" i="1"/>
  <c r="X1523" i="1"/>
  <c r="Y1523" i="1"/>
  <c r="Z1523" i="1"/>
  <c r="AA1523" i="1"/>
  <c r="AC1523" i="1"/>
  <c r="AB1523" i="1" s="1"/>
  <c r="AH1523" i="1"/>
  <c r="AM1523" i="1"/>
  <c r="AQ1523" i="1"/>
  <c r="BG1523" i="1"/>
  <c r="CU1523" i="1"/>
  <c r="J1524" i="1"/>
  <c r="K1524" i="1"/>
  <c r="L1524" i="1"/>
  <c r="M1524" i="1"/>
  <c r="N1524" i="1"/>
  <c r="O1524" i="1"/>
  <c r="P1524" i="1"/>
  <c r="Q1524" i="1"/>
  <c r="R1524" i="1"/>
  <c r="S1524" i="1"/>
  <c r="T1524" i="1"/>
  <c r="U1524" i="1"/>
  <c r="V1524" i="1"/>
  <c r="W1524" i="1"/>
  <c r="X1524" i="1"/>
  <c r="Y1524" i="1"/>
  <c r="Z1524" i="1"/>
  <c r="AA1524" i="1"/>
  <c r="AC1524" i="1"/>
  <c r="AB1524" i="1" s="1"/>
  <c r="AH1524" i="1"/>
  <c r="AM1524" i="1"/>
  <c r="AQ1524" i="1"/>
  <c r="BG1524" i="1"/>
  <c r="CU1524" i="1"/>
  <c r="J1525" i="1"/>
  <c r="K1525" i="1"/>
  <c r="L1525" i="1"/>
  <c r="M1525" i="1"/>
  <c r="N1525" i="1"/>
  <c r="O1525" i="1"/>
  <c r="P1525" i="1"/>
  <c r="Q1525" i="1"/>
  <c r="R1525" i="1"/>
  <c r="S1525" i="1"/>
  <c r="T1525" i="1"/>
  <c r="U1525" i="1"/>
  <c r="V1525" i="1"/>
  <c r="W1525" i="1"/>
  <c r="X1525" i="1"/>
  <c r="Y1525" i="1"/>
  <c r="Z1525" i="1"/>
  <c r="AA1525" i="1"/>
  <c r="AC1525" i="1"/>
  <c r="AB1525" i="1" s="1"/>
  <c r="AH1525" i="1"/>
  <c r="AM1525" i="1"/>
  <c r="AQ1525" i="1"/>
  <c r="BG1525" i="1"/>
  <c r="CU1525" i="1"/>
  <c r="J1526" i="1"/>
  <c r="K1526" i="1"/>
  <c r="L1526" i="1"/>
  <c r="M1526" i="1"/>
  <c r="N1526" i="1"/>
  <c r="O1526" i="1"/>
  <c r="P1526" i="1"/>
  <c r="Q1526" i="1"/>
  <c r="R1526" i="1"/>
  <c r="S1526" i="1"/>
  <c r="T1526" i="1"/>
  <c r="U1526" i="1"/>
  <c r="V1526" i="1"/>
  <c r="W1526" i="1"/>
  <c r="X1526" i="1"/>
  <c r="Y1526" i="1"/>
  <c r="Z1526" i="1"/>
  <c r="AA1526" i="1"/>
  <c r="AC1526" i="1"/>
  <c r="AB1526" i="1" s="1"/>
  <c r="AH1526" i="1"/>
  <c r="AM1526" i="1"/>
  <c r="AQ1526" i="1"/>
  <c r="BG1526" i="1"/>
  <c r="CU1526" i="1"/>
  <c r="J1527" i="1"/>
  <c r="K1527" i="1"/>
  <c r="L1527" i="1"/>
  <c r="M1527" i="1"/>
  <c r="N1527" i="1"/>
  <c r="O1527" i="1"/>
  <c r="P1527" i="1"/>
  <c r="Q1527" i="1"/>
  <c r="R1527" i="1"/>
  <c r="S1527" i="1"/>
  <c r="T1527" i="1"/>
  <c r="U1527" i="1"/>
  <c r="V1527" i="1"/>
  <c r="W1527" i="1"/>
  <c r="X1527" i="1"/>
  <c r="Y1527" i="1"/>
  <c r="Z1527" i="1"/>
  <c r="AA1527" i="1"/>
  <c r="AC1527" i="1"/>
  <c r="AB1527" i="1" s="1"/>
  <c r="AH1527" i="1"/>
  <c r="AM1527" i="1"/>
  <c r="AQ1527" i="1"/>
  <c r="BG1527" i="1"/>
  <c r="CU1527" i="1"/>
  <c r="J1528" i="1"/>
  <c r="K1528" i="1"/>
  <c r="L1528" i="1"/>
  <c r="M1528" i="1"/>
  <c r="N1528" i="1"/>
  <c r="O1528" i="1"/>
  <c r="P1528" i="1"/>
  <c r="Q1528" i="1"/>
  <c r="R1528" i="1"/>
  <c r="S1528" i="1"/>
  <c r="T1528" i="1"/>
  <c r="U1528" i="1"/>
  <c r="V1528" i="1"/>
  <c r="W1528" i="1"/>
  <c r="X1528" i="1"/>
  <c r="Y1528" i="1"/>
  <c r="Z1528" i="1"/>
  <c r="AA1528" i="1"/>
  <c r="AC1528" i="1"/>
  <c r="AB1528" i="1" s="1"/>
  <c r="AH1528" i="1"/>
  <c r="AM1528" i="1"/>
  <c r="AQ1528" i="1"/>
  <c r="BG1528" i="1"/>
  <c r="CU1528" i="1"/>
  <c r="J1529" i="1"/>
  <c r="K1529" i="1"/>
  <c r="L1529" i="1"/>
  <c r="M1529" i="1"/>
  <c r="N1529" i="1"/>
  <c r="O1529" i="1"/>
  <c r="P1529" i="1"/>
  <c r="Q1529" i="1"/>
  <c r="R1529" i="1"/>
  <c r="S1529" i="1"/>
  <c r="T1529" i="1"/>
  <c r="U1529" i="1"/>
  <c r="V1529" i="1"/>
  <c r="W1529" i="1"/>
  <c r="X1529" i="1"/>
  <c r="Y1529" i="1"/>
  <c r="Z1529" i="1"/>
  <c r="AA1529" i="1"/>
  <c r="AC1529" i="1"/>
  <c r="AB1529" i="1" s="1"/>
  <c r="AH1529" i="1"/>
  <c r="AM1529" i="1"/>
  <c r="AQ1529" i="1"/>
  <c r="BG1529" i="1"/>
  <c r="CU1529" i="1"/>
  <c r="J1530" i="1"/>
  <c r="K1530" i="1"/>
  <c r="L1530" i="1"/>
  <c r="M1530" i="1"/>
  <c r="N1530" i="1"/>
  <c r="O1530" i="1"/>
  <c r="P1530" i="1"/>
  <c r="Q1530" i="1"/>
  <c r="R1530" i="1"/>
  <c r="S1530" i="1"/>
  <c r="T1530" i="1"/>
  <c r="U1530" i="1"/>
  <c r="V1530" i="1"/>
  <c r="W1530" i="1"/>
  <c r="X1530" i="1"/>
  <c r="Y1530" i="1"/>
  <c r="Z1530" i="1"/>
  <c r="AA1530" i="1"/>
  <c r="AC1530" i="1"/>
  <c r="AB1530" i="1" s="1"/>
  <c r="AH1530" i="1"/>
  <c r="AM1530" i="1"/>
  <c r="AQ1530" i="1"/>
  <c r="BG1530" i="1"/>
  <c r="CU1530" i="1"/>
  <c r="J1531" i="1"/>
  <c r="K1531" i="1"/>
  <c r="L1531" i="1"/>
  <c r="M1531" i="1"/>
  <c r="N1531" i="1"/>
  <c r="O1531" i="1"/>
  <c r="P1531" i="1"/>
  <c r="Q1531" i="1"/>
  <c r="R1531" i="1"/>
  <c r="S1531" i="1"/>
  <c r="T1531" i="1"/>
  <c r="U1531" i="1"/>
  <c r="V1531" i="1"/>
  <c r="W1531" i="1"/>
  <c r="X1531" i="1"/>
  <c r="Y1531" i="1"/>
  <c r="Z1531" i="1"/>
  <c r="AA1531" i="1"/>
  <c r="AC1531" i="1"/>
  <c r="AB1531" i="1" s="1"/>
  <c r="AH1531" i="1"/>
  <c r="AM1531" i="1"/>
  <c r="AQ1531" i="1"/>
  <c r="BG1531" i="1"/>
  <c r="CU1531" i="1"/>
  <c r="J1532" i="1"/>
  <c r="K1532" i="1"/>
  <c r="L1532" i="1"/>
  <c r="M1532" i="1"/>
  <c r="N1532" i="1"/>
  <c r="O1532" i="1"/>
  <c r="P1532" i="1"/>
  <c r="Q1532" i="1"/>
  <c r="R1532" i="1"/>
  <c r="S1532" i="1"/>
  <c r="T1532" i="1"/>
  <c r="U1532" i="1"/>
  <c r="V1532" i="1"/>
  <c r="W1532" i="1"/>
  <c r="X1532" i="1"/>
  <c r="Y1532" i="1"/>
  <c r="Z1532" i="1"/>
  <c r="AA1532" i="1"/>
  <c r="AC1532" i="1"/>
  <c r="AB1532" i="1" s="1"/>
  <c r="AH1532" i="1"/>
  <c r="AM1532" i="1"/>
  <c r="AQ1532" i="1"/>
  <c r="BG1532" i="1"/>
  <c r="CU1532" i="1"/>
  <c r="J1533" i="1"/>
  <c r="K1533" i="1"/>
  <c r="L1533" i="1"/>
  <c r="M1533" i="1"/>
  <c r="N1533" i="1"/>
  <c r="O1533" i="1"/>
  <c r="P1533" i="1"/>
  <c r="Q1533" i="1"/>
  <c r="R1533" i="1"/>
  <c r="S1533" i="1"/>
  <c r="T1533" i="1"/>
  <c r="U1533" i="1"/>
  <c r="V1533" i="1"/>
  <c r="W1533" i="1"/>
  <c r="X1533" i="1"/>
  <c r="Y1533" i="1"/>
  <c r="Z1533" i="1"/>
  <c r="AA1533" i="1"/>
  <c r="AC1533" i="1"/>
  <c r="AB1533" i="1" s="1"/>
  <c r="AH1533" i="1"/>
  <c r="AM1533" i="1"/>
  <c r="AQ1533" i="1"/>
  <c r="BG1533" i="1"/>
  <c r="CU1533" i="1"/>
  <c r="J1534" i="1"/>
  <c r="K1534" i="1"/>
  <c r="L1534" i="1"/>
  <c r="M1534" i="1"/>
  <c r="N1534" i="1"/>
  <c r="O1534" i="1"/>
  <c r="P1534" i="1"/>
  <c r="Q1534" i="1"/>
  <c r="R1534" i="1"/>
  <c r="S1534" i="1"/>
  <c r="T1534" i="1"/>
  <c r="U1534" i="1"/>
  <c r="V1534" i="1"/>
  <c r="W1534" i="1"/>
  <c r="X1534" i="1"/>
  <c r="Y1534" i="1"/>
  <c r="Z1534" i="1"/>
  <c r="AA1534" i="1"/>
  <c r="AC1534" i="1"/>
  <c r="AB1534" i="1" s="1"/>
  <c r="AH1534" i="1"/>
  <c r="AM1534" i="1"/>
  <c r="AQ1534" i="1"/>
  <c r="BG1534" i="1"/>
  <c r="CU1534" i="1"/>
  <c r="J1535" i="1"/>
  <c r="K1535" i="1"/>
  <c r="L1535" i="1"/>
  <c r="M1535" i="1"/>
  <c r="N1535" i="1"/>
  <c r="O1535" i="1"/>
  <c r="P1535" i="1"/>
  <c r="Q1535" i="1"/>
  <c r="R1535" i="1"/>
  <c r="S1535" i="1"/>
  <c r="T1535" i="1"/>
  <c r="U1535" i="1"/>
  <c r="V1535" i="1"/>
  <c r="W1535" i="1"/>
  <c r="X1535" i="1"/>
  <c r="Y1535" i="1"/>
  <c r="Z1535" i="1"/>
  <c r="AA1535" i="1"/>
  <c r="AC1535" i="1"/>
  <c r="AB1535" i="1" s="1"/>
  <c r="AH1535" i="1"/>
  <c r="AM1535" i="1"/>
  <c r="AQ1535" i="1"/>
  <c r="BG1535" i="1"/>
  <c r="CU1535" i="1"/>
  <c r="J1536" i="1"/>
  <c r="K1536" i="1"/>
  <c r="L1536" i="1"/>
  <c r="M1536" i="1"/>
  <c r="N1536" i="1"/>
  <c r="O1536" i="1"/>
  <c r="P1536" i="1"/>
  <c r="Q1536" i="1"/>
  <c r="R1536" i="1"/>
  <c r="S1536" i="1"/>
  <c r="T1536" i="1"/>
  <c r="U1536" i="1"/>
  <c r="V1536" i="1"/>
  <c r="W1536" i="1"/>
  <c r="X1536" i="1"/>
  <c r="Y1536" i="1"/>
  <c r="Z1536" i="1"/>
  <c r="AA1536" i="1"/>
  <c r="AC1536" i="1"/>
  <c r="AB1536" i="1" s="1"/>
  <c r="AH1536" i="1"/>
  <c r="AM1536" i="1"/>
  <c r="AQ1536" i="1"/>
  <c r="BG1536" i="1"/>
  <c r="CU1536" i="1"/>
  <c r="J1537" i="1"/>
  <c r="K1537" i="1"/>
  <c r="L1537" i="1"/>
  <c r="M1537" i="1"/>
  <c r="N1537" i="1"/>
  <c r="O1537" i="1"/>
  <c r="P1537" i="1"/>
  <c r="Q1537" i="1"/>
  <c r="R1537" i="1"/>
  <c r="S1537" i="1"/>
  <c r="T1537" i="1"/>
  <c r="U1537" i="1"/>
  <c r="V1537" i="1"/>
  <c r="W1537" i="1"/>
  <c r="X1537" i="1"/>
  <c r="Y1537" i="1"/>
  <c r="Z1537" i="1"/>
  <c r="AA1537" i="1"/>
  <c r="AC1537" i="1"/>
  <c r="AB1537" i="1" s="1"/>
  <c r="AH1537" i="1"/>
  <c r="AM1537" i="1"/>
  <c r="AQ1537" i="1"/>
  <c r="BG1537" i="1"/>
  <c r="CU1537" i="1"/>
  <c r="J1538" i="1"/>
  <c r="K1538" i="1"/>
  <c r="L1538" i="1"/>
  <c r="M1538" i="1"/>
  <c r="N1538" i="1"/>
  <c r="O1538" i="1"/>
  <c r="P1538" i="1"/>
  <c r="Q1538" i="1"/>
  <c r="R1538" i="1"/>
  <c r="S1538" i="1"/>
  <c r="T1538" i="1"/>
  <c r="U1538" i="1"/>
  <c r="V1538" i="1"/>
  <c r="W1538" i="1"/>
  <c r="X1538" i="1"/>
  <c r="Y1538" i="1"/>
  <c r="Z1538" i="1"/>
  <c r="AA1538" i="1"/>
  <c r="AC1538" i="1"/>
  <c r="AB1538" i="1" s="1"/>
  <c r="AH1538" i="1"/>
  <c r="AM1538" i="1"/>
  <c r="AQ1538" i="1"/>
  <c r="BG1538" i="1"/>
  <c r="CU1538" i="1"/>
  <c r="J1539" i="1"/>
  <c r="K1539" i="1"/>
  <c r="L1539" i="1"/>
  <c r="M1539" i="1"/>
  <c r="N1539" i="1"/>
  <c r="O1539" i="1"/>
  <c r="P1539" i="1"/>
  <c r="Q1539" i="1"/>
  <c r="R1539" i="1"/>
  <c r="S1539" i="1"/>
  <c r="T1539" i="1"/>
  <c r="U1539" i="1"/>
  <c r="V1539" i="1"/>
  <c r="W1539" i="1"/>
  <c r="X1539" i="1"/>
  <c r="Y1539" i="1"/>
  <c r="Z1539" i="1"/>
  <c r="AA1539" i="1"/>
  <c r="AC1539" i="1"/>
  <c r="AB1539" i="1" s="1"/>
  <c r="AH1539" i="1"/>
  <c r="AM1539" i="1"/>
  <c r="AQ1539" i="1"/>
  <c r="BG1539" i="1"/>
  <c r="CU1539" i="1"/>
  <c r="J1540" i="1"/>
  <c r="K1540" i="1"/>
  <c r="L1540" i="1"/>
  <c r="M1540" i="1"/>
  <c r="N1540" i="1"/>
  <c r="O1540" i="1"/>
  <c r="P1540" i="1"/>
  <c r="Q1540" i="1"/>
  <c r="R1540" i="1"/>
  <c r="S1540" i="1"/>
  <c r="T1540" i="1"/>
  <c r="U1540" i="1"/>
  <c r="V1540" i="1"/>
  <c r="W1540" i="1"/>
  <c r="X1540" i="1"/>
  <c r="Y1540" i="1"/>
  <c r="Z1540" i="1"/>
  <c r="AA1540" i="1"/>
  <c r="AC1540" i="1"/>
  <c r="AB1540" i="1" s="1"/>
  <c r="AH1540" i="1"/>
  <c r="AM1540" i="1"/>
  <c r="AQ1540" i="1"/>
  <c r="BG1540" i="1"/>
  <c r="CU1540" i="1"/>
  <c r="J1541" i="1"/>
  <c r="K1541" i="1"/>
  <c r="L1541" i="1"/>
  <c r="M1541" i="1"/>
  <c r="N1541" i="1"/>
  <c r="O1541" i="1"/>
  <c r="P1541" i="1"/>
  <c r="Q1541" i="1"/>
  <c r="R1541" i="1"/>
  <c r="S1541" i="1"/>
  <c r="T1541" i="1"/>
  <c r="U1541" i="1"/>
  <c r="V1541" i="1"/>
  <c r="W1541" i="1"/>
  <c r="X1541" i="1"/>
  <c r="Y1541" i="1"/>
  <c r="Z1541" i="1"/>
  <c r="AA1541" i="1"/>
  <c r="AC1541" i="1"/>
  <c r="AB1541" i="1" s="1"/>
  <c r="AH1541" i="1"/>
  <c r="AM1541" i="1"/>
  <c r="AQ1541" i="1"/>
  <c r="BG1541" i="1"/>
  <c r="CU1541" i="1"/>
  <c r="J1542" i="1"/>
  <c r="K1542" i="1"/>
  <c r="L1542" i="1"/>
  <c r="M1542" i="1"/>
  <c r="N1542" i="1"/>
  <c r="O1542" i="1"/>
  <c r="P1542" i="1"/>
  <c r="Q1542" i="1"/>
  <c r="R1542" i="1"/>
  <c r="S1542" i="1"/>
  <c r="T1542" i="1"/>
  <c r="U1542" i="1"/>
  <c r="V1542" i="1"/>
  <c r="W1542" i="1"/>
  <c r="X1542" i="1"/>
  <c r="Y1542" i="1"/>
  <c r="Z1542" i="1"/>
  <c r="AA1542" i="1"/>
  <c r="AC1542" i="1"/>
  <c r="AB1542" i="1" s="1"/>
  <c r="AH1542" i="1"/>
  <c r="AM1542" i="1"/>
  <c r="AQ1542" i="1"/>
  <c r="BG1542" i="1"/>
  <c r="CU1542" i="1"/>
  <c r="J1543" i="1"/>
  <c r="K1543" i="1"/>
  <c r="L1543" i="1"/>
  <c r="M1543" i="1"/>
  <c r="N1543" i="1"/>
  <c r="O1543" i="1"/>
  <c r="P1543" i="1"/>
  <c r="Q1543" i="1"/>
  <c r="R1543" i="1"/>
  <c r="S1543" i="1"/>
  <c r="T1543" i="1"/>
  <c r="U1543" i="1"/>
  <c r="V1543" i="1"/>
  <c r="W1543" i="1"/>
  <c r="X1543" i="1"/>
  <c r="Y1543" i="1"/>
  <c r="Z1543" i="1"/>
  <c r="AA1543" i="1"/>
  <c r="AC1543" i="1"/>
  <c r="AB1543" i="1" s="1"/>
  <c r="AH1543" i="1"/>
  <c r="AM1543" i="1"/>
  <c r="AQ1543" i="1"/>
  <c r="BG1543" i="1"/>
  <c r="CU1543" i="1"/>
  <c r="J1544" i="1"/>
  <c r="K1544" i="1"/>
  <c r="L1544" i="1"/>
  <c r="M1544" i="1"/>
  <c r="N1544" i="1"/>
  <c r="O1544" i="1"/>
  <c r="P1544" i="1"/>
  <c r="Q1544" i="1"/>
  <c r="R1544" i="1"/>
  <c r="S1544" i="1"/>
  <c r="T1544" i="1"/>
  <c r="U1544" i="1"/>
  <c r="V1544" i="1"/>
  <c r="W1544" i="1"/>
  <c r="X1544" i="1"/>
  <c r="Y1544" i="1"/>
  <c r="Z1544" i="1"/>
  <c r="AA1544" i="1"/>
  <c r="AC1544" i="1"/>
  <c r="AB1544" i="1" s="1"/>
  <c r="AH1544" i="1"/>
  <c r="AM1544" i="1"/>
  <c r="AQ1544" i="1"/>
  <c r="BG1544" i="1"/>
  <c r="CU1544" i="1"/>
  <c r="J1545" i="1"/>
  <c r="K1545" i="1"/>
  <c r="L1545" i="1"/>
  <c r="M1545" i="1"/>
  <c r="N1545" i="1"/>
  <c r="O1545" i="1"/>
  <c r="P1545" i="1"/>
  <c r="Q1545" i="1"/>
  <c r="R1545" i="1"/>
  <c r="S1545" i="1"/>
  <c r="T1545" i="1"/>
  <c r="U1545" i="1"/>
  <c r="V1545" i="1"/>
  <c r="W1545" i="1"/>
  <c r="X1545" i="1"/>
  <c r="Y1545" i="1"/>
  <c r="Z1545" i="1"/>
  <c r="AA1545" i="1"/>
  <c r="AC1545" i="1"/>
  <c r="AB1545" i="1" s="1"/>
  <c r="AH1545" i="1"/>
  <c r="AM1545" i="1"/>
  <c r="AQ1545" i="1"/>
  <c r="BG1545" i="1"/>
  <c r="CU1545" i="1"/>
  <c r="J1546" i="1"/>
  <c r="K1546" i="1"/>
  <c r="L1546" i="1"/>
  <c r="M1546" i="1"/>
  <c r="N1546" i="1"/>
  <c r="O1546" i="1"/>
  <c r="P1546" i="1"/>
  <c r="Q1546" i="1"/>
  <c r="R1546" i="1"/>
  <c r="S1546" i="1"/>
  <c r="T1546" i="1"/>
  <c r="U1546" i="1"/>
  <c r="V1546" i="1"/>
  <c r="W1546" i="1"/>
  <c r="X1546" i="1"/>
  <c r="Y1546" i="1"/>
  <c r="Z1546" i="1"/>
  <c r="AA1546" i="1"/>
  <c r="AC1546" i="1"/>
  <c r="AB1546" i="1" s="1"/>
  <c r="AH1546" i="1"/>
  <c r="AM1546" i="1"/>
  <c r="AQ1546" i="1"/>
  <c r="BG1546" i="1"/>
  <c r="CU1546" i="1"/>
  <c r="J1547" i="1"/>
  <c r="K1547" i="1"/>
  <c r="L1547" i="1"/>
  <c r="M1547" i="1"/>
  <c r="N1547" i="1"/>
  <c r="O1547" i="1"/>
  <c r="P1547" i="1"/>
  <c r="Q1547" i="1"/>
  <c r="R1547" i="1"/>
  <c r="S1547" i="1"/>
  <c r="T1547" i="1"/>
  <c r="U1547" i="1"/>
  <c r="V1547" i="1"/>
  <c r="W1547" i="1"/>
  <c r="X1547" i="1"/>
  <c r="Y1547" i="1"/>
  <c r="Z1547" i="1"/>
  <c r="AA1547" i="1"/>
  <c r="AC1547" i="1"/>
  <c r="AB1547" i="1" s="1"/>
  <c r="AH1547" i="1"/>
  <c r="AM1547" i="1"/>
  <c r="AQ1547" i="1"/>
  <c r="BG1547" i="1"/>
  <c r="CU1547" i="1"/>
  <c r="J1548" i="1"/>
  <c r="K1548" i="1"/>
  <c r="L1548" i="1"/>
  <c r="M1548" i="1"/>
  <c r="N1548" i="1"/>
  <c r="O1548" i="1"/>
  <c r="P1548" i="1"/>
  <c r="Q1548" i="1"/>
  <c r="R1548" i="1"/>
  <c r="S1548" i="1"/>
  <c r="T1548" i="1"/>
  <c r="U1548" i="1"/>
  <c r="V1548" i="1"/>
  <c r="W1548" i="1"/>
  <c r="X1548" i="1"/>
  <c r="Y1548" i="1"/>
  <c r="Z1548" i="1"/>
  <c r="AA1548" i="1"/>
  <c r="AC1548" i="1"/>
  <c r="AB1548" i="1" s="1"/>
  <c r="AH1548" i="1"/>
  <c r="AM1548" i="1"/>
  <c r="AQ1548" i="1"/>
  <c r="BG1548" i="1"/>
  <c r="CU1548" i="1"/>
  <c r="J1549" i="1"/>
  <c r="K1549" i="1"/>
  <c r="L1549" i="1"/>
  <c r="M1549" i="1"/>
  <c r="N1549" i="1"/>
  <c r="O1549" i="1"/>
  <c r="P1549" i="1"/>
  <c r="Q1549" i="1"/>
  <c r="R1549" i="1"/>
  <c r="S1549" i="1"/>
  <c r="T1549" i="1"/>
  <c r="U1549" i="1"/>
  <c r="V1549" i="1"/>
  <c r="W1549" i="1"/>
  <c r="X1549" i="1"/>
  <c r="Y1549" i="1"/>
  <c r="Z1549" i="1"/>
  <c r="AA1549" i="1"/>
  <c r="AC1549" i="1"/>
  <c r="AB1549" i="1" s="1"/>
  <c r="AH1549" i="1"/>
  <c r="AM1549" i="1"/>
  <c r="AQ1549" i="1"/>
  <c r="BG1549" i="1"/>
  <c r="CU1549" i="1"/>
  <c r="J1550" i="1"/>
  <c r="K1550" i="1"/>
  <c r="L1550" i="1"/>
  <c r="M1550" i="1"/>
  <c r="N1550" i="1"/>
  <c r="O1550" i="1"/>
  <c r="P1550" i="1"/>
  <c r="Q1550" i="1"/>
  <c r="R1550" i="1"/>
  <c r="S1550" i="1"/>
  <c r="T1550" i="1"/>
  <c r="U1550" i="1"/>
  <c r="V1550" i="1"/>
  <c r="W1550" i="1"/>
  <c r="X1550" i="1"/>
  <c r="Y1550" i="1"/>
  <c r="Z1550" i="1"/>
  <c r="AA1550" i="1"/>
  <c r="AC1550" i="1"/>
  <c r="AB1550" i="1" s="1"/>
  <c r="AH1550" i="1"/>
  <c r="AM1550" i="1"/>
  <c r="AQ1550" i="1"/>
  <c r="BG1550" i="1"/>
  <c r="CU1550" i="1"/>
  <c r="J1551" i="1"/>
  <c r="K1551" i="1"/>
  <c r="L1551" i="1"/>
  <c r="M1551" i="1"/>
  <c r="N1551" i="1"/>
  <c r="O1551" i="1"/>
  <c r="P1551" i="1"/>
  <c r="Q1551" i="1"/>
  <c r="R1551" i="1"/>
  <c r="S1551" i="1"/>
  <c r="T1551" i="1"/>
  <c r="U1551" i="1"/>
  <c r="V1551" i="1"/>
  <c r="W1551" i="1"/>
  <c r="X1551" i="1"/>
  <c r="Y1551" i="1"/>
  <c r="Z1551" i="1"/>
  <c r="AA1551" i="1"/>
  <c r="AC1551" i="1"/>
  <c r="AB1551" i="1" s="1"/>
  <c r="AH1551" i="1"/>
  <c r="AM1551" i="1"/>
  <c r="AQ1551" i="1"/>
  <c r="BG1551" i="1"/>
  <c r="CU1551" i="1"/>
  <c r="J1552" i="1"/>
  <c r="K1552" i="1"/>
  <c r="L1552" i="1"/>
  <c r="M1552" i="1"/>
  <c r="N1552" i="1"/>
  <c r="O1552" i="1"/>
  <c r="P1552" i="1"/>
  <c r="Q1552" i="1"/>
  <c r="R1552" i="1"/>
  <c r="S1552" i="1"/>
  <c r="T1552" i="1"/>
  <c r="U1552" i="1"/>
  <c r="V1552" i="1"/>
  <c r="W1552" i="1"/>
  <c r="X1552" i="1"/>
  <c r="Y1552" i="1"/>
  <c r="Z1552" i="1"/>
  <c r="AA1552" i="1"/>
  <c r="AC1552" i="1"/>
  <c r="AB1552" i="1" s="1"/>
  <c r="AH1552" i="1"/>
  <c r="AM1552" i="1"/>
  <c r="AQ1552" i="1"/>
  <c r="BG1552" i="1"/>
  <c r="CU1552" i="1"/>
  <c r="J1553" i="1"/>
  <c r="K1553" i="1"/>
  <c r="L1553" i="1"/>
  <c r="M1553" i="1"/>
  <c r="N1553" i="1"/>
  <c r="O1553" i="1"/>
  <c r="P1553" i="1"/>
  <c r="Q1553" i="1"/>
  <c r="R1553" i="1"/>
  <c r="S1553" i="1"/>
  <c r="T1553" i="1"/>
  <c r="U1553" i="1"/>
  <c r="V1553" i="1"/>
  <c r="W1553" i="1"/>
  <c r="X1553" i="1"/>
  <c r="Y1553" i="1"/>
  <c r="Z1553" i="1"/>
  <c r="AA1553" i="1"/>
  <c r="AC1553" i="1"/>
  <c r="AB1553" i="1" s="1"/>
  <c r="AH1553" i="1"/>
  <c r="AM1553" i="1"/>
  <c r="AQ1553" i="1"/>
  <c r="BG1553" i="1"/>
  <c r="CU1553" i="1"/>
  <c r="J1554" i="1"/>
  <c r="K1554" i="1"/>
  <c r="L1554" i="1"/>
  <c r="M1554" i="1"/>
  <c r="N1554" i="1"/>
  <c r="O1554" i="1"/>
  <c r="P1554" i="1"/>
  <c r="Q1554" i="1"/>
  <c r="R1554" i="1"/>
  <c r="S1554" i="1"/>
  <c r="T1554" i="1"/>
  <c r="U1554" i="1"/>
  <c r="V1554" i="1"/>
  <c r="W1554" i="1"/>
  <c r="X1554" i="1"/>
  <c r="Y1554" i="1"/>
  <c r="Z1554" i="1"/>
  <c r="AA1554" i="1"/>
  <c r="AC1554" i="1"/>
  <c r="AB1554" i="1" s="1"/>
  <c r="AH1554" i="1"/>
  <c r="AM1554" i="1"/>
  <c r="AQ1554" i="1"/>
  <c r="BG1554" i="1"/>
  <c r="CU1554" i="1"/>
  <c r="J1555" i="1"/>
  <c r="K1555" i="1"/>
  <c r="L1555" i="1"/>
  <c r="M1555" i="1"/>
  <c r="N1555" i="1"/>
  <c r="O1555" i="1"/>
  <c r="P1555" i="1"/>
  <c r="Q1555" i="1"/>
  <c r="R1555" i="1"/>
  <c r="S1555" i="1"/>
  <c r="T1555" i="1"/>
  <c r="U1555" i="1"/>
  <c r="V1555" i="1"/>
  <c r="W1555" i="1"/>
  <c r="X1555" i="1"/>
  <c r="Y1555" i="1"/>
  <c r="Z1555" i="1"/>
  <c r="AA1555" i="1"/>
  <c r="AC1555" i="1"/>
  <c r="AB1555" i="1" s="1"/>
  <c r="AH1555" i="1"/>
  <c r="AM1555" i="1"/>
  <c r="AQ1555" i="1"/>
  <c r="BG1555" i="1"/>
  <c r="CU1555" i="1"/>
  <c r="J1556" i="1"/>
  <c r="K1556" i="1"/>
  <c r="L1556" i="1"/>
  <c r="M1556" i="1"/>
  <c r="N1556" i="1"/>
  <c r="O1556" i="1"/>
  <c r="P1556" i="1"/>
  <c r="Q1556" i="1"/>
  <c r="R1556" i="1"/>
  <c r="S1556" i="1"/>
  <c r="T1556" i="1"/>
  <c r="U1556" i="1"/>
  <c r="V1556" i="1"/>
  <c r="W1556" i="1"/>
  <c r="X1556" i="1"/>
  <c r="Y1556" i="1"/>
  <c r="Z1556" i="1"/>
  <c r="AA1556" i="1"/>
  <c r="AC1556" i="1"/>
  <c r="AB1556" i="1" s="1"/>
  <c r="AH1556" i="1"/>
  <c r="AM1556" i="1"/>
  <c r="AQ1556" i="1"/>
  <c r="BG1556" i="1"/>
  <c r="CU1556" i="1"/>
  <c r="J1557" i="1"/>
  <c r="K1557" i="1"/>
  <c r="L1557" i="1"/>
  <c r="M1557" i="1"/>
  <c r="N1557" i="1"/>
  <c r="O1557" i="1"/>
  <c r="P1557" i="1"/>
  <c r="Q1557" i="1"/>
  <c r="R1557" i="1"/>
  <c r="S1557" i="1"/>
  <c r="T1557" i="1"/>
  <c r="U1557" i="1"/>
  <c r="V1557" i="1"/>
  <c r="W1557" i="1"/>
  <c r="X1557" i="1"/>
  <c r="Y1557" i="1"/>
  <c r="Z1557" i="1"/>
  <c r="AA1557" i="1"/>
  <c r="AC1557" i="1"/>
  <c r="AB1557" i="1" s="1"/>
  <c r="AH1557" i="1"/>
  <c r="AM1557" i="1"/>
  <c r="AQ1557" i="1"/>
  <c r="BG1557" i="1"/>
  <c r="CU1557" i="1"/>
  <c r="J1558" i="1"/>
  <c r="K1558" i="1"/>
  <c r="L1558" i="1"/>
  <c r="M1558" i="1"/>
  <c r="N1558" i="1"/>
  <c r="O1558" i="1"/>
  <c r="P1558" i="1"/>
  <c r="Q1558" i="1"/>
  <c r="R1558" i="1"/>
  <c r="S1558" i="1"/>
  <c r="T1558" i="1"/>
  <c r="U1558" i="1"/>
  <c r="V1558" i="1"/>
  <c r="W1558" i="1"/>
  <c r="X1558" i="1"/>
  <c r="Y1558" i="1"/>
  <c r="Z1558" i="1"/>
  <c r="AA1558" i="1"/>
  <c r="AC1558" i="1"/>
  <c r="AB1558" i="1" s="1"/>
  <c r="AH1558" i="1"/>
  <c r="AM1558" i="1"/>
  <c r="AQ1558" i="1"/>
  <c r="BG1558" i="1"/>
  <c r="CU1558" i="1"/>
  <c r="J1559" i="1"/>
  <c r="K1559" i="1"/>
  <c r="L1559" i="1"/>
  <c r="M1559" i="1"/>
  <c r="N1559" i="1"/>
  <c r="O1559" i="1"/>
  <c r="P1559" i="1"/>
  <c r="Q1559" i="1"/>
  <c r="R1559" i="1"/>
  <c r="S1559" i="1"/>
  <c r="T1559" i="1"/>
  <c r="U1559" i="1"/>
  <c r="V1559" i="1"/>
  <c r="W1559" i="1"/>
  <c r="X1559" i="1"/>
  <c r="Y1559" i="1"/>
  <c r="Z1559" i="1"/>
  <c r="AA1559" i="1"/>
  <c r="AC1559" i="1"/>
  <c r="AB1559" i="1" s="1"/>
  <c r="AH1559" i="1"/>
  <c r="AM1559" i="1"/>
  <c r="AQ1559" i="1"/>
  <c r="BG1559" i="1"/>
  <c r="CU1559" i="1"/>
  <c r="J1560" i="1"/>
  <c r="K1560" i="1"/>
  <c r="L1560" i="1"/>
  <c r="M1560" i="1"/>
  <c r="N1560" i="1"/>
  <c r="O1560" i="1"/>
  <c r="P1560" i="1"/>
  <c r="Q1560" i="1"/>
  <c r="R1560" i="1"/>
  <c r="S1560" i="1"/>
  <c r="T1560" i="1"/>
  <c r="U1560" i="1"/>
  <c r="V1560" i="1"/>
  <c r="W1560" i="1"/>
  <c r="X1560" i="1"/>
  <c r="Y1560" i="1"/>
  <c r="Z1560" i="1"/>
  <c r="AA1560" i="1"/>
  <c r="AC1560" i="1"/>
  <c r="AB1560" i="1" s="1"/>
  <c r="AH1560" i="1"/>
  <c r="AM1560" i="1"/>
  <c r="AQ1560" i="1"/>
  <c r="BG1560" i="1"/>
  <c r="CU1560" i="1"/>
  <c r="J1561" i="1"/>
  <c r="K1561" i="1"/>
  <c r="L1561" i="1"/>
  <c r="M1561" i="1"/>
  <c r="N1561" i="1"/>
  <c r="O1561" i="1"/>
  <c r="P1561" i="1"/>
  <c r="Q1561" i="1"/>
  <c r="R1561" i="1"/>
  <c r="S1561" i="1"/>
  <c r="T1561" i="1"/>
  <c r="U1561" i="1"/>
  <c r="V1561" i="1"/>
  <c r="W1561" i="1"/>
  <c r="X1561" i="1"/>
  <c r="Y1561" i="1"/>
  <c r="Z1561" i="1"/>
  <c r="AA1561" i="1"/>
  <c r="AC1561" i="1"/>
  <c r="AB1561" i="1" s="1"/>
  <c r="AH1561" i="1"/>
  <c r="AM1561" i="1"/>
  <c r="AQ1561" i="1"/>
  <c r="BG1561" i="1"/>
  <c r="CU1561" i="1"/>
  <c r="J1562" i="1"/>
  <c r="K1562" i="1"/>
  <c r="L1562" i="1"/>
  <c r="M1562" i="1"/>
  <c r="N1562" i="1"/>
  <c r="O1562" i="1"/>
  <c r="P1562" i="1"/>
  <c r="Q1562" i="1"/>
  <c r="R1562" i="1"/>
  <c r="S1562" i="1"/>
  <c r="T1562" i="1"/>
  <c r="U1562" i="1"/>
  <c r="V1562" i="1"/>
  <c r="W1562" i="1"/>
  <c r="X1562" i="1"/>
  <c r="Y1562" i="1"/>
  <c r="Z1562" i="1"/>
  <c r="AA1562" i="1"/>
  <c r="AC1562" i="1"/>
  <c r="AB1562" i="1" s="1"/>
  <c r="AH1562" i="1"/>
  <c r="AM1562" i="1"/>
  <c r="AQ1562" i="1"/>
  <c r="BG1562" i="1"/>
  <c r="CU1562" i="1"/>
  <c r="J1563" i="1"/>
  <c r="K1563" i="1"/>
  <c r="L1563" i="1"/>
  <c r="M1563" i="1"/>
  <c r="N1563" i="1"/>
  <c r="O1563" i="1"/>
  <c r="P1563" i="1"/>
  <c r="Q1563" i="1"/>
  <c r="R1563" i="1"/>
  <c r="S1563" i="1"/>
  <c r="T1563" i="1"/>
  <c r="U1563" i="1"/>
  <c r="V1563" i="1"/>
  <c r="W1563" i="1"/>
  <c r="X1563" i="1"/>
  <c r="Y1563" i="1"/>
  <c r="Z1563" i="1"/>
  <c r="AA1563" i="1"/>
  <c r="AC1563" i="1"/>
  <c r="AB1563" i="1" s="1"/>
  <c r="AH1563" i="1"/>
  <c r="AM1563" i="1"/>
  <c r="AQ1563" i="1"/>
  <c r="BG1563" i="1"/>
  <c r="CU1563" i="1"/>
  <c r="J1564" i="1"/>
  <c r="K1564" i="1"/>
  <c r="L1564" i="1"/>
  <c r="M1564" i="1"/>
  <c r="N1564" i="1"/>
  <c r="O1564" i="1"/>
  <c r="P1564" i="1"/>
  <c r="Q1564" i="1"/>
  <c r="R1564" i="1"/>
  <c r="S1564" i="1"/>
  <c r="T1564" i="1"/>
  <c r="U1564" i="1"/>
  <c r="V1564" i="1"/>
  <c r="W1564" i="1"/>
  <c r="X1564" i="1"/>
  <c r="Y1564" i="1"/>
  <c r="Z1564" i="1"/>
  <c r="AA1564" i="1"/>
  <c r="AC1564" i="1"/>
  <c r="AB1564" i="1" s="1"/>
  <c r="AH1564" i="1"/>
  <c r="AM1564" i="1"/>
  <c r="AQ1564" i="1"/>
  <c r="BG1564" i="1"/>
  <c r="CU1564" i="1"/>
  <c r="J1565" i="1"/>
  <c r="K1565" i="1"/>
  <c r="L1565" i="1"/>
  <c r="M1565" i="1"/>
  <c r="N1565" i="1"/>
  <c r="O1565" i="1"/>
  <c r="P1565" i="1"/>
  <c r="Q1565" i="1"/>
  <c r="R1565" i="1"/>
  <c r="S1565" i="1"/>
  <c r="T1565" i="1"/>
  <c r="U1565" i="1"/>
  <c r="V1565" i="1"/>
  <c r="W1565" i="1"/>
  <c r="X1565" i="1"/>
  <c r="Y1565" i="1"/>
  <c r="Z1565" i="1"/>
  <c r="AA1565" i="1"/>
  <c r="AC1565" i="1"/>
  <c r="AB1565" i="1" s="1"/>
  <c r="AH1565" i="1"/>
  <c r="AM1565" i="1"/>
  <c r="AQ1565" i="1"/>
  <c r="BG1565" i="1"/>
  <c r="CU1565" i="1"/>
  <c r="J1566" i="1"/>
  <c r="K1566" i="1"/>
  <c r="L1566" i="1"/>
  <c r="M1566" i="1"/>
  <c r="N1566" i="1"/>
  <c r="O1566" i="1"/>
  <c r="P1566" i="1"/>
  <c r="Q1566" i="1"/>
  <c r="R1566" i="1"/>
  <c r="S1566" i="1"/>
  <c r="T1566" i="1"/>
  <c r="U1566" i="1"/>
  <c r="V1566" i="1"/>
  <c r="W1566" i="1"/>
  <c r="X1566" i="1"/>
  <c r="Y1566" i="1"/>
  <c r="Z1566" i="1"/>
  <c r="AA1566" i="1"/>
  <c r="AC1566" i="1"/>
  <c r="AB1566" i="1" s="1"/>
  <c r="AH1566" i="1"/>
  <c r="AM1566" i="1"/>
  <c r="AQ1566" i="1"/>
  <c r="BG1566" i="1"/>
  <c r="CU1566" i="1"/>
  <c r="J1567" i="1"/>
  <c r="K1567" i="1"/>
  <c r="L1567" i="1"/>
  <c r="M1567" i="1"/>
  <c r="N1567" i="1"/>
  <c r="O1567" i="1"/>
  <c r="P1567" i="1"/>
  <c r="Q1567" i="1"/>
  <c r="R1567" i="1"/>
  <c r="S1567" i="1"/>
  <c r="T1567" i="1"/>
  <c r="U1567" i="1"/>
  <c r="V1567" i="1"/>
  <c r="W1567" i="1"/>
  <c r="X1567" i="1"/>
  <c r="Y1567" i="1"/>
  <c r="Z1567" i="1"/>
  <c r="AA1567" i="1"/>
  <c r="AC1567" i="1"/>
  <c r="AB1567" i="1" s="1"/>
  <c r="AH1567" i="1"/>
  <c r="AM1567" i="1"/>
  <c r="AQ1567" i="1"/>
  <c r="BG1567" i="1"/>
  <c r="CU1567" i="1"/>
  <c r="J1568" i="1"/>
  <c r="K1568" i="1"/>
  <c r="L1568" i="1"/>
  <c r="M1568" i="1"/>
  <c r="N1568" i="1"/>
  <c r="O1568" i="1"/>
  <c r="P1568" i="1"/>
  <c r="Q1568" i="1"/>
  <c r="R1568" i="1"/>
  <c r="S1568" i="1"/>
  <c r="T1568" i="1"/>
  <c r="U1568" i="1"/>
  <c r="V1568" i="1"/>
  <c r="W1568" i="1"/>
  <c r="X1568" i="1"/>
  <c r="Y1568" i="1"/>
  <c r="Z1568" i="1"/>
  <c r="AA1568" i="1"/>
  <c r="AC1568" i="1"/>
  <c r="AB1568" i="1" s="1"/>
  <c r="AH1568" i="1"/>
  <c r="AM1568" i="1"/>
  <c r="AQ1568" i="1"/>
  <c r="BG1568" i="1"/>
  <c r="CU1568" i="1"/>
  <c r="J1569" i="1"/>
  <c r="K1569" i="1"/>
  <c r="L1569" i="1"/>
  <c r="M1569" i="1"/>
  <c r="N1569" i="1"/>
  <c r="O1569" i="1"/>
  <c r="P1569" i="1"/>
  <c r="Q1569" i="1"/>
  <c r="R1569" i="1"/>
  <c r="S1569" i="1"/>
  <c r="T1569" i="1"/>
  <c r="U1569" i="1"/>
  <c r="V1569" i="1"/>
  <c r="W1569" i="1"/>
  <c r="X1569" i="1"/>
  <c r="Y1569" i="1"/>
  <c r="Z1569" i="1"/>
  <c r="AA1569" i="1"/>
  <c r="AC1569" i="1"/>
  <c r="AB1569" i="1" s="1"/>
  <c r="AH1569" i="1"/>
  <c r="AM1569" i="1"/>
  <c r="AQ1569" i="1"/>
  <c r="BG1569" i="1"/>
  <c r="CU1569" i="1"/>
  <c r="J1570" i="1"/>
  <c r="K1570" i="1"/>
  <c r="L1570" i="1"/>
  <c r="M1570" i="1"/>
  <c r="N1570" i="1"/>
  <c r="O1570" i="1"/>
  <c r="P1570" i="1"/>
  <c r="Q1570" i="1"/>
  <c r="R1570" i="1"/>
  <c r="S1570" i="1"/>
  <c r="T1570" i="1"/>
  <c r="U1570" i="1"/>
  <c r="V1570" i="1"/>
  <c r="W1570" i="1"/>
  <c r="X1570" i="1"/>
  <c r="Y1570" i="1"/>
  <c r="Z1570" i="1"/>
  <c r="AA1570" i="1"/>
  <c r="AC1570" i="1"/>
  <c r="AB1570" i="1" s="1"/>
  <c r="AH1570" i="1"/>
  <c r="AM1570" i="1"/>
  <c r="AQ1570" i="1"/>
  <c r="BG1570" i="1"/>
  <c r="CU1570" i="1"/>
  <c r="J1571" i="1"/>
  <c r="K1571" i="1"/>
  <c r="L1571" i="1"/>
  <c r="M1571" i="1"/>
  <c r="N1571" i="1"/>
  <c r="O1571" i="1"/>
  <c r="P1571" i="1"/>
  <c r="Q1571" i="1"/>
  <c r="R1571" i="1"/>
  <c r="S1571" i="1"/>
  <c r="T1571" i="1"/>
  <c r="U1571" i="1"/>
  <c r="V1571" i="1"/>
  <c r="W1571" i="1"/>
  <c r="X1571" i="1"/>
  <c r="Y1571" i="1"/>
  <c r="Z1571" i="1"/>
  <c r="AA1571" i="1"/>
  <c r="AC1571" i="1"/>
  <c r="AB1571" i="1" s="1"/>
  <c r="AH1571" i="1"/>
  <c r="AM1571" i="1"/>
  <c r="AQ1571" i="1"/>
  <c r="BG1571" i="1"/>
  <c r="CU1571" i="1"/>
  <c r="J1572" i="1"/>
  <c r="K1572" i="1"/>
  <c r="L1572" i="1"/>
  <c r="M1572" i="1"/>
  <c r="N1572" i="1"/>
  <c r="O1572" i="1"/>
  <c r="P1572" i="1"/>
  <c r="Q1572" i="1"/>
  <c r="R1572" i="1"/>
  <c r="S1572" i="1"/>
  <c r="T1572" i="1"/>
  <c r="U1572" i="1"/>
  <c r="V1572" i="1"/>
  <c r="W1572" i="1"/>
  <c r="X1572" i="1"/>
  <c r="Y1572" i="1"/>
  <c r="Z1572" i="1"/>
  <c r="AA1572" i="1"/>
  <c r="AC1572" i="1"/>
  <c r="AB1572" i="1" s="1"/>
  <c r="AH1572" i="1"/>
  <c r="AM1572" i="1"/>
  <c r="AQ1572" i="1"/>
  <c r="BG1572" i="1"/>
  <c r="CU1572" i="1"/>
  <c r="J1573" i="1"/>
  <c r="K1573" i="1"/>
  <c r="L1573" i="1"/>
  <c r="M1573" i="1"/>
  <c r="N1573" i="1"/>
  <c r="O1573" i="1"/>
  <c r="P1573" i="1"/>
  <c r="Q1573" i="1"/>
  <c r="R1573" i="1"/>
  <c r="S1573" i="1"/>
  <c r="T1573" i="1"/>
  <c r="U1573" i="1"/>
  <c r="V1573" i="1"/>
  <c r="W1573" i="1"/>
  <c r="X1573" i="1"/>
  <c r="Y1573" i="1"/>
  <c r="Z1573" i="1"/>
  <c r="AA1573" i="1"/>
  <c r="AC1573" i="1"/>
  <c r="AB1573" i="1" s="1"/>
  <c r="AH1573" i="1"/>
  <c r="AM1573" i="1"/>
  <c r="AQ1573" i="1"/>
  <c r="BG1573" i="1"/>
  <c r="CU1573" i="1"/>
  <c r="J1574" i="1"/>
  <c r="K1574" i="1"/>
  <c r="L1574" i="1"/>
  <c r="M1574" i="1"/>
  <c r="N1574" i="1"/>
  <c r="O1574" i="1"/>
  <c r="P1574" i="1"/>
  <c r="Q1574" i="1"/>
  <c r="R1574" i="1"/>
  <c r="S1574" i="1"/>
  <c r="T1574" i="1"/>
  <c r="U1574" i="1"/>
  <c r="V1574" i="1"/>
  <c r="W1574" i="1"/>
  <c r="X1574" i="1"/>
  <c r="Y1574" i="1"/>
  <c r="Z1574" i="1"/>
  <c r="AA1574" i="1"/>
  <c r="AC1574" i="1"/>
  <c r="AB1574" i="1" s="1"/>
  <c r="AH1574" i="1"/>
  <c r="AM1574" i="1"/>
  <c r="AQ1574" i="1"/>
  <c r="BG1574" i="1"/>
  <c r="CU1574" i="1"/>
  <c r="J1575" i="1"/>
  <c r="K1575" i="1"/>
  <c r="L1575" i="1"/>
  <c r="M1575" i="1"/>
  <c r="N1575" i="1"/>
  <c r="O1575" i="1"/>
  <c r="P1575" i="1"/>
  <c r="Q1575" i="1"/>
  <c r="R1575" i="1"/>
  <c r="S1575" i="1"/>
  <c r="T1575" i="1"/>
  <c r="U1575" i="1"/>
  <c r="V1575" i="1"/>
  <c r="W1575" i="1"/>
  <c r="X1575" i="1"/>
  <c r="Y1575" i="1"/>
  <c r="Z1575" i="1"/>
  <c r="AA1575" i="1"/>
  <c r="AC1575" i="1"/>
  <c r="AB1575" i="1" s="1"/>
  <c r="AH1575" i="1"/>
  <c r="AM1575" i="1"/>
  <c r="AQ1575" i="1"/>
  <c r="BG1575" i="1"/>
  <c r="CU1575" i="1"/>
  <c r="J1576" i="1"/>
  <c r="K1576" i="1"/>
  <c r="L1576" i="1"/>
  <c r="M1576" i="1"/>
  <c r="N1576" i="1"/>
  <c r="O1576" i="1"/>
  <c r="P1576" i="1"/>
  <c r="Q1576" i="1"/>
  <c r="R1576" i="1"/>
  <c r="S1576" i="1"/>
  <c r="T1576" i="1"/>
  <c r="U1576" i="1"/>
  <c r="V1576" i="1"/>
  <c r="W1576" i="1"/>
  <c r="X1576" i="1"/>
  <c r="Y1576" i="1"/>
  <c r="Z1576" i="1"/>
  <c r="AA1576" i="1"/>
  <c r="AC1576" i="1"/>
  <c r="AB1576" i="1" s="1"/>
  <c r="AH1576" i="1"/>
  <c r="AM1576" i="1"/>
  <c r="AQ1576" i="1"/>
  <c r="BG1576" i="1"/>
  <c r="CU1576" i="1"/>
  <c r="J1577" i="1"/>
  <c r="K1577" i="1"/>
  <c r="L1577" i="1"/>
  <c r="M1577" i="1"/>
  <c r="N1577" i="1"/>
  <c r="O1577" i="1"/>
  <c r="P1577" i="1"/>
  <c r="Q1577" i="1"/>
  <c r="R1577" i="1"/>
  <c r="S1577" i="1"/>
  <c r="T1577" i="1"/>
  <c r="U1577" i="1"/>
  <c r="V1577" i="1"/>
  <c r="W1577" i="1"/>
  <c r="X1577" i="1"/>
  <c r="Y1577" i="1"/>
  <c r="Z1577" i="1"/>
  <c r="AA1577" i="1"/>
  <c r="AC1577" i="1"/>
  <c r="AB1577" i="1" s="1"/>
  <c r="AH1577" i="1"/>
  <c r="AM1577" i="1"/>
  <c r="AQ1577" i="1"/>
  <c r="BG1577" i="1"/>
  <c r="CU1577" i="1"/>
  <c r="J1578" i="1"/>
  <c r="K1578" i="1"/>
  <c r="L1578" i="1"/>
  <c r="M1578" i="1"/>
  <c r="N1578" i="1"/>
  <c r="O1578" i="1"/>
  <c r="P1578" i="1"/>
  <c r="Q1578" i="1"/>
  <c r="R1578" i="1"/>
  <c r="S1578" i="1"/>
  <c r="T1578" i="1"/>
  <c r="U1578" i="1"/>
  <c r="V1578" i="1"/>
  <c r="W1578" i="1"/>
  <c r="X1578" i="1"/>
  <c r="Y1578" i="1"/>
  <c r="Z1578" i="1"/>
  <c r="AA1578" i="1"/>
  <c r="AC1578" i="1"/>
  <c r="AB1578" i="1" s="1"/>
  <c r="AH1578" i="1"/>
  <c r="AM1578" i="1"/>
  <c r="AQ1578" i="1"/>
  <c r="BG1578" i="1"/>
  <c r="CU1578" i="1"/>
  <c r="J1579" i="1"/>
  <c r="K1579" i="1"/>
  <c r="L1579" i="1"/>
  <c r="M1579" i="1"/>
  <c r="N1579" i="1"/>
  <c r="O1579" i="1"/>
  <c r="P1579" i="1"/>
  <c r="Q1579" i="1"/>
  <c r="R1579" i="1"/>
  <c r="S1579" i="1"/>
  <c r="T1579" i="1"/>
  <c r="U1579" i="1"/>
  <c r="V1579" i="1"/>
  <c r="W1579" i="1"/>
  <c r="X1579" i="1"/>
  <c r="Y1579" i="1"/>
  <c r="Z1579" i="1"/>
  <c r="AA1579" i="1"/>
  <c r="AC1579" i="1"/>
  <c r="AB1579" i="1" s="1"/>
  <c r="AH1579" i="1"/>
  <c r="AM1579" i="1"/>
  <c r="AQ1579" i="1"/>
  <c r="BG1579" i="1"/>
  <c r="CU1579" i="1"/>
  <c r="J1580" i="1"/>
  <c r="K1580" i="1"/>
  <c r="L1580" i="1"/>
  <c r="M1580" i="1"/>
  <c r="N1580" i="1"/>
  <c r="O1580" i="1"/>
  <c r="P1580" i="1"/>
  <c r="Q1580" i="1"/>
  <c r="R1580" i="1"/>
  <c r="S1580" i="1"/>
  <c r="T1580" i="1"/>
  <c r="U1580" i="1"/>
  <c r="V1580" i="1"/>
  <c r="W1580" i="1"/>
  <c r="X1580" i="1"/>
  <c r="Y1580" i="1"/>
  <c r="Z1580" i="1"/>
  <c r="AA1580" i="1"/>
  <c r="AC1580" i="1"/>
  <c r="AB1580" i="1" s="1"/>
  <c r="AH1580" i="1"/>
  <c r="AM1580" i="1"/>
  <c r="AQ1580" i="1"/>
  <c r="BG1580" i="1"/>
  <c r="CU1580" i="1"/>
  <c r="J1581" i="1"/>
  <c r="K1581" i="1"/>
  <c r="L1581" i="1"/>
  <c r="M1581" i="1"/>
  <c r="N1581" i="1"/>
  <c r="O1581" i="1"/>
  <c r="P1581" i="1"/>
  <c r="Q1581" i="1"/>
  <c r="R1581" i="1"/>
  <c r="S1581" i="1"/>
  <c r="T1581" i="1"/>
  <c r="U1581" i="1"/>
  <c r="V1581" i="1"/>
  <c r="W1581" i="1"/>
  <c r="X1581" i="1"/>
  <c r="Y1581" i="1"/>
  <c r="Z1581" i="1"/>
  <c r="AA1581" i="1"/>
  <c r="AC1581" i="1"/>
  <c r="AB1581" i="1" s="1"/>
  <c r="AH1581" i="1"/>
  <c r="AM1581" i="1"/>
  <c r="AQ1581" i="1"/>
  <c r="BG1581" i="1"/>
  <c r="CU1581" i="1"/>
  <c r="J1582" i="1"/>
  <c r="K1582" i="1"/>
  <c r="L1582" i="1"/>
  <c r="M1582" i="1"/>
  <c r="N1582" i="1"/>
  <c r="O1582" i="1"/>
  <c r="P1582" i="1"/>
  <c r="Q1582" i="1"/>
  <c r="R1582" i="1"/>
  <c r="S1582" i="1"/>
  <c r="T1582" i="1"/>
  <c r="U1582" i="1"/>
  <c r="V1582" i="1"/>
  <c r="W1582" i="1"/>
  <c r="X1582" i="1"/>
  <c r="Y1582" i="1"/>
  <c r="Z1582" i="1"/>
  <c r="AA1582" i="1"/>
  <c r="AC1582" i="1"/>
  <c r="AB1582" i="1" s="1"/>
  <c r="AH1582" i="1"/>
  <c r="AM1582" i="1"/>
  <c r="AQ1582" i="1"/>
  <c r="BG1582" i="1"/>
  <c r="CU1582" i="1"/>
  <c r="J1583" i="1"/>
  <c r="K1583" i="1"/>
  <c r="L1583" i="1"/>
  <c r="M1583" i="1"/>
  <c r="N1583" i="1"/>
  <c r="O1583" i="1"/>
  <c r="P1583" i="1"/>
  <c r="Q1583" i="1"/>
  <c r="R1583" i="1"/>
  <c r="S1583" i="1"/>
  <c r="T1583" i="1"/>
  <c r="U1583" i="1"/>
  <c r="V1583" i="1"/>
  <c r="W1583" i="1"/>
  <c r="X1583" i="1"/>
  <c r="Y1583" i="1"/>
  <c r="Z1583" i="1"/>
  <c r="AA1583" i="1"/>
  <c r="AC1583" i="1"/>
  <c r="AB1583" i="1" s="1"/>
  <c r="AH1583" i="1"/>
  <c r="AM1583" i="1"/>
  <c r="AQ1583" i="1"/>
  <c r="BG1583" i="1"/>
  <c r="CU1583" i="1"/>
  <c r="J1584" i="1"/>
  <c r="K1584" i="1"/>
  <c r="L1584" i="1"/>
  <c r="M1584" i="1"/>
  <c r="N1584" i="1"/>
  <c r="O1584" i="1"/>
  <c r="P1584" i="1"/>
  <c r="Q1584" i="1"/>
  <c r="R1584" i="1"/>
  <c r="S1584" i="1"/>
  <c r="T1584" i="1"/>
  <c r="U1584" i="1"/>
  <c r="V1584" i="1"/>
  <c r="W1584" i="1"/>
  <c r="X1584" i="1"/>
  <c r="Y1584" i="1"/>
  <c r="Z1584" i="1"/>
  <c r="AA1584" i="1"/>
  <c r="AC1584" i="1"/>
  <c r="AB1584" i="1" s="1"/>
  <c r="AH1584" i="1"/>
  <c r="AM1584" i="1"/>
  <c r="AQ1584" i="1"/>
  <c r="BG1584" i="1"/>
  <c r="CU1584" i="1"/>
  <c r="J1585" i="1"/>
  <c r="K1585" i="1"/>
  <c r="L1585" i="1"/>
  <c r="M1585" i="1"/>
  <c r="N1585" i="1"/>
  <c r="O1585" i="1"/>
  <c r="P1585" i="1"/>
  <c r="Q1585" i="1"/>
  <c r="R1585" i="1"/>
  <c r="S1585" i="1"/>
  <c r="T1585" i="1"/>
  <c r="U1585" i="1"/>
  <c r="V1585" i="1"/>
  <c r="W1585" i="1"/>
  <c r="X1585" i="1"/>
  <c r="Y1585" i="1"/>
  <c r="Z1585" i="1"/>
  <c r="AA1585" i="1"/>
  <c r="AC1585" i="1"/>
  <c r="AB1585" i="1" s="1"/>
  <c r="AH1585" i="1"/>
  <c r="AM1585" i="1"/>
  <c r="AQ1585" i="1"/>
  <c r="BG1585" i="1"/>
  <c r="CU1585" i="1"/>
  <c r="J1586" i="1"/>
  <c r="K1586" i="1"/>
  <c r="L1586" i="1"/>
  <c r="M1586" i="1"/>
  <c r="N1586" i="1"/>
  <c r="O1586" i="1"/>
  <c r="P1586" i="1"/>
  <c r="Q1586" i="1"/>
  <c r="R1586" i="1"/>
  <c r="S1586" i="1"/>
  <c r="T1586" i="1"/>
  <c r="U1586" i="1"/>
  <c r="V1586" i="1"/>
  <c r="W1586" i="1"/>
  <c r="X1586" i="1"/>
  <c r="Y1586" i="1"/>
  <c r="Z1586" i="1"/>
  <c r="AA1586" i="1"/>
  <c r="AC1586" i="1"/>
  <c r="AB1586" i="1" s="1"/>
  <c r="AH1586" i="1"/>
  <c r="AM1586" i="1"/>
  <c r="AQ1586" i="1"/>
  <c r="BG1586" i="1"/>
  <c r="CU1586" i="1"/>
  <c r="J1587" i="1"/>
  <c r="K1587" i="1"/>
  <c r="L1587" i="1"/>
  <c r="M1587" i="1"/>
  <c r="N1587" i="1"/>
  <c r="O1587" i="1"/>
  <c r="P1587" i="1"/>
  <c r="Q1587" i="1"/>
  <c r="R1587" i="1"/>
  <c r="S1587" i="1"/>
  <c r="T1587" i="1"/>
  <c r="U1587" i="1"/>
  <c r="V1587" i="1"/>
  <c r="W1587" i="1"/>
  <c r="X1587" i="1"/>
  <c r="Y1587" i="1"/>
  <c r="Z1587" i="1"/>
  <c r="AA1587" i="1"/>
  <c r="AC1587" i="1"/>
  <c r="AB1587" i="1" s="1"/>
  <c r="AH1587" i="1"/>
  <c r="AM1587" i="1"/>
  <c r="AQ1587" i="1"/>
  <c r="BG1587" i="1"/>
  <c r="CU1587" i="1"/>
  <c r="J1588" i="1"/>
  <c r="K1588" i="1"/>
  <c r="L1588" i="1"/>
  <c r="M1588" i="1"/>
  <c r="N1588" i="1"/>
  <c r="O1588" i="1"/>
  <c r="P1588" i="1"/>
  <c r="Q1588" i="1"/>
  <c r="R1588" i="1"/>
  <c r="S1588" i="1"/>
  <c r="T1588" i="1"/>
  <c r="U1588" i="1"/>
  <c r="V1588" i="1"/>
  <c r="W1588" i="1"/>
  <c r="X1588" i="1"/>
  <c r="Y1588" i="1"/>
  <c r="Z1588" i="1"/>
  <c r="AA1588" i="1"/>
  <c r="AC1588" i="1"/>
  <c r="AB1588" i="1" s="1"/>
  <c r="AH1588" i="1"/>
  <c r="AM1588" i="1"/>
  <c r="AQ1588" i="1"/>
  <c r="BG1588" i="1"/>
  <c r="CU1588" i="1"/>
  <c r="J1589" i="1"/>
  <c r="K1589" i="1"/>
  <c r="L1589" i="1"/>
  <c r="M1589" i="1"/>
  <c r="N1589" i="1"/>
  <c r="O1589" i="1"/>
  <c r="P1589" i="1"/>
  <c r="Q1589" i="1"/>
  <c r="R1589" i="1"/>
  <c r="S1589" i="1"/>
  <c r="T1589" i="1"/>
  <c r="U1589" i="1"/>
  <c r="V1589" i="1"/>
  <c r="W1589" i="1"/>
  <c r="X1589" i="1"/>
  <c r="Y1589" i="1"/>
  <c r="Z1589" i="1"/>
  <c r="AA1589" i="1"/>
  <c r="AC1589" i="1"/>
  <c r="AB1589" i="1" s="1"/>
  <c r="AH1589" i="1"/>
  <c r="AM1589" i="1"/>
  <c r="AQ1589" i="1"/>
  <c r="BG1589" i="1"/>
  <c r="CU1589" i="1"/>
  <c r="J1590" i="1"/>
  <c r="K1590" i="1"/>
  <c r="L1590" i="1"/>
  <c r="M1590" i="1"/>
  <c r="N1590" i="1"/>
  <c r="O1590" i="1"/>
  <c r="P1590" i="1"/>
  <c r="Q1590" i="1"/>
  <c r="R1590" i="1"/>
  <c r="S1590" i="1"/>
  <c r="T1590" i="1"/>
  <c r="U1590" i="1"/>
  <c r="V1590" i="1"/>
  <c r="W1590" i="1"/>
  <c r="X1590" i="1"/>
  <c r="Y1590" i="1"/>
  <c r="Z1590" i="1"/>
  <c r="AA1590" i="1"/>
  <c r="AC1590" i="1"/>
  <c r="AB1590" i="1" s="1"/>
  <c r="AH1590" i="1"/>
  <c r="AM1590" i="1"/>
  <c r="AQ1590" i="1"/>
  <c r="BG1590" i="1"/>
  <c r="CU1590" i="1"/>
  <c r="J1591" i="1"/>
  <c r="K1591" i="1"/>
  <c r="L1591" i="1"/>
  <c r="M1591" i="1"/>
  <c r="N1591" i="1"/>
  <c r="O1591" i="1"/>
  <c r="P1591" i="1"/>
  <c r="Q1591" i="1"/>
  <c r="R1591" i="1"/>
  <c r="S1591" i="1"/>
  <c r="T1591" i="1"/>
  <c r="U1591" i="1"/>
  <c r="V1591" i="1"/>
  <c r="W1591" i="1"/>
  <c r="X1591" i="1"/>
  <c r="Y1591" i="1"/>
  <c r="Z1591" i="1"/>
  <c r="AA1591" i="1"/>
  <c r="AC1591" i="1"/>
  <c r="AB1591" i="1" s="1"/>
  <c r="AH1591" i="1"/>
  <c r="AM1591" i="1"/>
  <c r="AQ1591" i="1"/>
  <c r="BG1591" i="1"/>
  <c r="CU1591" i="1"/>
  <c r="J1592" i="1"/>
  <c r="K1592" i="1"/>
  <c r="L1592" i="1"/>
  <c r="M1592" i="1"/>
  <c r="N1592" i="1"/>
  <c r="O1592" i="1"/>
  <c r="P1592" i="1"/>
  <c r="Q1592" i="1"/>
  <c r="R1592" i="1"/>
  <c r="S1592" i="1"/>
  <c r="T1592" i="1"/>
  <c r="U1592" i="1"/>
  <c r="V1592" i="1"/>
  <c r="W1592" i="1"/>
  <c r="X1592" i="1"/>
  <c r="Y1592" i="1"/>
  <c r="Z1592" i="1"/>
  <c r="AA1592" i="1"/>
  <c r="AC1592" i="1"/>
  <c r="AB1592" i="1" s="1"/>
  <c r="AH1592" i="1"/>
  <c r="AM1592" i="1"/>
  <c r="AQ1592" i="1"/>
  <c r="BG1592" i="1"/>
  <c r="CU1592" i="1"/>
  <c r="J1593" i="1"/>
  <c r="K1593" i="1"/>
  <c r="L1593" i="1"/>
  <c r="M1593" i="1"/>
  <c r="N1593" i="1"/>
  <c r="O1593" i="1"/>
  <c r="P1593" i="1"/>
  <c r="Q1593" i="1"/>
  <c r="R1593" i="1"/>
  <c r="S1593" i="1"/>
  <c r="T1593" i="1"/>
  <c r="U1593" i="1"/>
  <c r="V1593" i="1"/>
  <c r="W1593" i="1"/>
  <c r="X1593" i="1"/>
  <c r="Y1593" i="1"/>
  <c r="Z1593" i="1"/>
  <c r="AA1593" i="1"/>
  <c r="AC1593" i="1"/>
  <c r="AB1593" i="1" s="1"/>
  <c r="AH1593" i="1"/>
  <c r="AM1593" i="1"/>
  <c r="AQ1593" i="1"/>
  <c r="BG1593" i="1"/>
  <c r="CU1593" i="1"/>
  <c r="J1594" i="1"/>
  <c r="K1594" i="1"/>
  <c r="L1594" i="1"/>
  <c r="M1594" i="1"/>
  <c r="N1594" i="1"/>
  <c r="O1594" i="1"/>
  <c r="P1594" i="1"/>
  <c r="Q1594" i="1"/>
  <c r="R1594" i="1"/>
  <c r="S1594" i="1"/>
  <c r="T1594" i="1"/>
  <c r="U1594" i="1"/>
  <c r="V1594" i="1"/>
  <c r="W1594" i="1"/>
  <c r="X1594" i="1"/>
  <c r="Y1594" i="1"/>
  <c r="Z1594" i="1"/>
  <c r="AA1594" i="1"/>
  <c r="AC1594" i="1"/>
  <c r="AB1594" i="1" s="1"/>
  <c r="AH1594" i="1"/>
  <c r="AM1594" i="1"/>
  <c r="AQ1594" i="1"/>
  <c r="BG1594" i="1"/>
  <c r="CU1594" i="1"/>
  <c r="J1595" i="1"/>
  <c r="K1595" i="1"/>
  <c r="L1595" i="1"/>
  <c r="M1595" i="1"/>
  <c r="N1595" i="1"/>
  <c r="O1595" i="1"/>
  <c r="P1595" i="1"/>
  <c r="Q1595" i="1"/>
  <c r="R1595" i="1"/>
  <c r="S1595" i="1"/>
  <c r="T1595" i="1"/>
  <c r="U1595" i="1"/>
  <c r="V1595" i="1"/>
  <c r="W1595" i="1"/>
  <c r="X1595" i="1"/>
  <c r="Y1595" i="1"/>
  <c r="Z1595" i="1"/>
  <c r="AA1595" i="1"/>
  <c r="AC1595" i="1"/>
  <c r="AB1595" i="1" s="1"/>
  <c r="AH1595" i="1"/>
  <c r="AM1595" i="1"/>
  <c r="AQ1595" i="1"/>
  <c r="BG1595" i="1"/>
  <c r="CU1595" i="1"/>
  <c r="J1596" i="1"/>
  <c r="K1596" i="1"/>
  <c r="L1596" i="1"/>
  <c r="M1596" i="1"/>
  <c r="N1596" i="1"/>
  <c r="O1596" i="1"/>
  <c r="P1596" i="1"/>
  <c r="Q1596" i="1"/>
  <c r="R1596" i="1"/>
  <c r="S1596" i="1"/>
  <c r="T1596" i="1"/>
  <c r="U1596" i="1"/>
  <c r="V1596" i="1"/>
  <c r="W1596" i="1"/>
  <c r="X1596" i="1"/>
  <c r="Y1596" i="1"/>
  <c r="Z1596" i="1"/>
  <c r="AA1596" i="1"/>
  <c r="AC1596" i="1"/>
  <c r="AB1596" i="1" s="1"/>
  <c r="AH1596" i="1"/>
  <c r="AM1596" i="1"/>
  <c r="AQ1596" i="1"/>
  <c r="BG1596" i="1"/>
  <c r="CU1596" i="1"/>
  <c r="J1597" i="1"/>
  <c r="K1597" i="1"/>
  <c r="L1597" i="1"/>
  <c r="M1597" i="1"/>
  <c r="N1597" i="1"/>
  <c r="O1597" i="1"/>
  <c r="P1597" i="1"/>
  <c r="Q1597" i="1"/>
  <c r="R1597" i="1"/>
  <c r="S1597" i="1"/>
  <c r="T1597" i="1"/>
  <c r="U1597" i="1"/>
  <c r="V1597" i="1"/>
  <c r="W1597" i="1"/>
  <c r="X1597" i="1"/>
  <c r="Y1597" i="1"/>
  <c r="Z1597" i="1"/>
  <c r="AA1597" i="1"/>
  <c r="AC1597" i="1"/>
  <c r="AB1597" i="1" s="1"/>
  <c r="AH1597" i="1"/>
  <c r="AM1597" i="1"/>
  <c r="AQ1597" i="1"/>
  <c r="BG1597" i="1"/>
  <c r="CU1597" i="1"/>
  <c r="J1598" i="1"/>
  <c r="K1598" i="1"/>
  <c r="L1598" i="1"/>
  <c r="M1598" i="1"/>
  <c r="N1598" i="1"/>
  <c r="O1598" i="1"/>
  <c r="P1598" i="1"/>
  <c r="Q1598" i="1"/>
  <c r="R1598" i="1"/>
  <c r="S1598" i="1"/>
  <c r="T1598" i="1"/>
  <c r="U1598" i="1"/>
  <c r="V1598" i="1"/>
  <c r="W1598" i="1"/>
  <c r="X1598" i="1"/>
  <c r="Y1598" i="1"/>
  <c r="Z1598" i="1"/>
  <c r="AA1598" i="1"/>
  <c r="AC1598" i="1"/>
  <c r="AB1598" i="1" s="1"/>
  <c r="AH1598" i="1"/>
  <c r="AM1598" i="1"/>
  <c r="AQ1598" i="1"/>
  <c r="BG1598" i="1"/>
  <c r="CU1598" i="1"/>
  <c r="J1599" i="1"/>
  <c r="K1599" i="1"/>
  <c r="L1599" i="1"/>
  <c r="M1599" i="1"/>
  <c r="N1599" i="1"/>
  <c r="O1599" i="1"/>
  <c r="P1599" i="1"/>
  <c r="Q1599" i="1"/>
  <c r="R1599" i="1"/>
  <c r="S1599" i="1"/>
  <c r="T1599" i="1"/>
  <c r="U1599" i="1"/>
  <c r="V1599" i="1"/>
  <c r="W1599" i="1"/>
  <c r="X1599" i="1"/>
  <c r="Y1599" i="1"/>
  <c r="Z1599" i="1"/>
  <c r="AA1599" i="1"/>
  <c r="AC1599" i="1"/>
  <c r="AB1599" i="1" s="1"/>
  <c r="AH1599" i="1"/>
  <c r="AM1599" i="1"/>
  <c r="AQ1599" i="1"/>
  <c r="BG1599" i="1"/>
  <c r="CU1599" i="1"/>
  <c r="J1600" i="1"/>
  <c r="K1600" i="1"/>
  <c r="L1600" i="1"/>
  <c r="M1600" i="1"/>
  <c r="N1600" i="1"/>
  <c r="O1600" i="1"/>
  <c r="P1600" i="1"/>
  <c r="Q1600" i="1"/>
  <c r="R1600" i="1"/>
  <c r="S1600" i="1"/>
  <c r="T1600" i="1"/>
  <c r="U1600" i="1"/>
  <c r="V1600" i="1"/>
  <c r="W1600" i="1"/>
  <c r="X1600" i="1"/>
  <c r="Y1600" i="1"/>
  <c r="Z1600" i="1"/>
  <c r="AA1600" i="1"/>
  <c r="AC1600" i="1"/>
  <c r="AB1600" i="1" s="1"/>
  <c r="AH1600" i="1"/>
  <c r="AM1600" i="1"/>
  <c r="AQ1600" i="1"/>
  <c r="BG1600" i="1"/>
  <c r="CU1600" i="1"/>
  <c r="J1601" i="1"/>
  <c r="K1601" i="1"/>
  <c r="L1601" i="1"/>
  <c r="M1601" i="1"/>
  <c r="N1601" i="1"/>
  <c r="O1601" i="1"/>
  <c r="P1601" i="1"/>
  <c r="Q1601" i="1"/>
  <c r="R1601" i="1"/>
  <c r="S1601" i="1"/>
  <c r="T1601" i="1"/>
  <c r="U1601" i="1"/>
  <c r="V1601" i="1"/>
  <c r="W1601" i="1"/>
  <c r="X1601" i="1"/>
  <c r="Y1601" i="1"/>
  <c r="Z1601" i="1"/>
  <c r="AA1601" i="1"/>
  <c r="AC1601" i="1"/>
  <c r="AB1601" i="1" s="1"/>
  <c r="AH1601" i="1"/>
  <c r="AM1601" i="1"/>
  <c r="AQ1601" i="1"/>
  <c r="BG1601" i="1"/>
  <c r="CU1601" i="1"/>
  <c r="J1602" i="1"/>
  <c r="K1602" i="1"/>
  <c r="L1602" i="1"/>
  <c r="M1602" i="1"/>
  <c r="N1602" i="1"/>
  <c r="O1602" i="1"/>
  <c r="P1602" i="1"/>
  <c r="Q1602" i="1"/>
  <c r="R1602" i="1"/>
  <c r="S1602" i="1"/>
  <c r="T1602" i="1"/>
  <c r="U1602" i="1"/>
  <c r="V1602" i="1"/>
  <c r="W1602" i="1"/>
  <c r="X1602" i="1"/>
  <c r="Y1602" i="1"/>
  <c r="Z1602" i="1"/>
  <c r="AA1602" i="1"/>
  <c r="AC1602" i="1"/>
  <c r="AB1602" i="1" s="1"/>
  <c r="AH1602" i="1"/>
  <c r="AM1602" i="1"/>
  <c r="AQ1602" i="1"/>
  <c r="BG1602" i="1"/>
  <c r="CU1602" i="1"/>
  <c r="J1603" i="1"/>
  <c r="K1603" i="1"/>
  <c r="L1603" i="1"/>
  <c r="M1603" i="1"/>
  <c r="N1603" i="1"/>
  <c r="O1603" i="1"/>
  <c r="P1603" i="1"/>
  <c r="Q1603" i="1"/>
  <c r="R1603" i="1"/>
  <c r="S1603" i="1"/>
  <c r="T1603" i="1"/>
  <c r="U1603" i="1"/>
  <c r="V1603" i="1"/>
  <c r="W1603" i="1"/>
  <c r="X1603" i="1"/>
  <c r="Y1603" i="1"/>
  <c r="Z1603" i="1"/>
  <c r="AA1603" i="1"/>
  <c r="AC1603" i="1"/>
  <c r="AB1603" i="1" s="1"/>
  <c r="AH1603" i="1"/>
  <c r="AM1603" i="1"/>
  <c r="AQ1603" i="1"/>
  <c r="BG1603" i="1"/>
  <c r="CU1603" i="1"/>
  <c r="J1604" i="1"/>
  <c r="K1604" i="1"/>
  <c r="L1604" i="1"/>
  <c r="M1604" i="1"/>
  <c r="N1604" i="1"/>
  <c r="O1604" i="1"/>
  <c r="P1604" i="1"/>
  <c r="Q1604" i="1"/>
  <c r="R1604" i="1"/>
  <c r="S1604" i="1"/>
  <c r="T1604" i="1"/>
  <c r="U1604" i="1"/>
  <c r="V1604" i="1"/>
  <c r="W1604" i="1"/>
  <c r="X1604" i="1"/>
  <c r="Y1604" i="1"/>
  <c r="Z1604" i="1"/>
  <c r="AA1604" i="1"/>
  <c r="AC1604" i="1"/>
  <c r="AH1604" i="1"/>
  <c r="AM1604" i="1"/>
  <c r="AQ1604" i="1"/>
  <c r="BG1604" i="1"/>
  <c r="CU1604" i="1"/>
  <c r="J1605" i="1"/>
  <c r="K1605" i="1"/>
  <c r="L1605" i="1"/>
  <c r="M1605" i="1"/>
  <c r="N1605" i="1"/>
  <c r="O1605" i="1"/>
  <c r="P1605" i="1"/>
  <c r="Q1605" i="1"/>
  <c r="R1605" i="1"/>
  <c r="S1605" i="1"/>
  <c r="T1605" i="1"/>
  <c r="U1605" i="1"/>
  <c r="V1605" i="1"/>
  <c r="W1605" i="1"/>
  <c r="X1605" i="1"/>
  <c r="Y1605" i="1"/>
  <c r="Z1605" i="1"/>
  <c r="AA1605" i="1"/>
  <c r="AC1605" i="1"/>
  <c r="AB1605" i="1" s="1"/>
  <c r="AH1605" i="1"/>
  <c r="AM1605" i="1"/>
  <c r="AQ1605" i="1"/>
  <c r="BG1605" i="1"/>
  <c r="CU1605" i="1"/>
  <c r="J1606" i="1"/>
  <c r="K1606" i="1"/>
  <c r="L1606" i="1"/>
  <c r="M1606" i="1"/>
  <c r="N1606" i="1"/>
  <c r="O1606" i="1"/>
  <c r="P1606" i="1"/>
  <c r="Q1606" i="1"/>
  <c r="R1606" i="1"/>
  <c r="S1606" i="1"/>
  <c r="T1606" i="1"/>
  <c r="U1606" i="1"/>
  <c r="V1606" i="1"/>
  <c r="W1606" i="1"/>
  <c r="X1606" i="1"/>
  <c r="Y1606" i="1"/>
  <c r="Z1606" i="1"/>
  <c r="AA1606" i="1"/>
  <c r="AC1606" i="1"/>
  <c r="AB1606" i="1" s="1"/>
  <c r="AH1606" i="1"/>
  <c r="AM1606" i="1"/>
  <c r="AQ1606" i="1"/>
  <c r="BG1606" i="1"/>
  <c r="CU1606" i="1"/>
  <c r="J1607" i="1"/>
  <c r="K1607" i="1"/>
  <c r="L1607" i="1"/>
  <c r="M1607" i="1"/>
  <c r="N1607" i="1"/>
  <c r="O1607" i="1"/>
  <c r="P1607" i="1"/>
  <c r="Q1607" i="1"/>
  <c r="R1607" i="1"/>
  <c r="S1607" i="1"/>
  <c r="T1607" i="1"/>
  <c r="U1607" i="1"/>
  <c r="V1607" i="1"/>
  <c r="W1607" i="1"/>
  <c r="X1607" i="1"/>
  <c r="Y1607" i="1"/>
  <c r="Z1607" i="1"/>
  <c r="AA1607" i="1"/>
  <c r="AC1607" i="1"/>
  <c r="AB1607" i="1" s="1"/>
  <c r="AH1607" i="1"/>
  <c r="AM1607" i="1"/>
  <c r="AQ1607" i="1"/>
  <c r="BG1607" i="1"/>
  <c r="CU1607" i="1"/>
  <c r="J1608" i="1"/>
  <c r="K1608" i="1"/>
  <c r="L1608" i="1"/>
  <c r="M1608" i="1"/>
  <c r="N1608" i="1"/>
  <c r="O1608" i="1"/>
  <c r="P1608" i="1"/>
  <c r="Q1608" i="1"/>
  <c r="R1608" i="1"/>
  <c r="S1608" i="1"/>
  <c r="T1608" i="1"/>
  <c r="U1608" i="1"/>
  <c r="V1608" i="1"/>
  <c r="W1608" i="1"/>
  <c r="X1608" i="1"/>
  <c r="Y1608" i="1"/>
  <c r="Z1608" i="1"/>
  <c r="AA1608" i="1"/>
  <c r="AC1608" i="1"/>
  <c r="AB1608" i="1" s="1"/>
  <c r="AH1608" i="1"/>
  <c r="AM1608" i="1"/>
  <c r="AQ1608" i="1"/>
  <c r="BG1608" i="1"/>
  <c r="CU1608" i="1"/>
  <c r="J1609" i="1"/>
  <c r="K1609" i="1"/>
  <c r="L1609" i="1"/>
  <c r="M1609" i="1"/>
  <c r="N1609" i="1"/>
  <c r="O1609" i="1"/>
  <c r="P1609" i="1"/>
  <c r="Q1609" i="1"/>
  <c r="R1609" i="1"/>
  <c r="S1609" i="1"/>
  <c r="T1609" i="1"/>
  <c r="U1609" i="1"/>
  <c r="V1609" i="1"/>
  <c r="W1609" i="1"/>
  <c r="X1609" i="1"/>
  <c r="Y1609" i="1"/>
  <c r="Z1609" i="1"/>
  <c r="AA1609" i="1"/>
  <c r="AC1609" i="1"/>
  <c r="AB1609" i="1" s="1"/>
  <c r="AH1609" i="1"/>
  <c r="AM1609" i="1"/>
  <c r="AQ1609" i="1"/>
  <c r="BG1609" i="1"/>
  <c r="CU1609" i="1"/>
  <c r="J1610" i="1"/>
  <c r="K1610" i="1"/>
  <c r="L1610" i="1"/>
  <c r="M1610" i="1"/>
  <c r="N1610" i="1"/>
  <c r="O1610" i="1"/>
  <c r="P1610" i="1"/>
  <c r="Q1610" i="1"/>
  <c r="R1610" i="1"/>
  <c r="S1610" i="1"/>
  <c r="T1610" i="1"/>
  <c r="U1610" i="1"/>
  <c r="V1610" i="1"/>
  <c r="W1610" i="1"/>
  <c r="X1610" i="1"/>
  <c r="Y1610" i="1"/>
  <c r="Z1610" i="1"/>
  <c r="AA1610" i="1"/>
  <c r="AC1610" i="1"/>
  <c r="AB1610" i="1" s="1"/>
  <c r="AH1610" i="1"/>
  <c r="AM1610" i="1"/>
  <c r="AQ1610" i="1"/>
  <c r="BG1610" i="1"/>
  <c r="CU1610" i="1"/>
  <c r="J1611" i="1"/>
  <c r="K1611" i="1"/>
  <c r="L1611" i="1"/>
  <c r="M1611" i="1"/>
  <c r="N1611" i="1"/>
  <c r="O1611" i="1"/>
  <c r="P1611" i="1"/>
  <c r="Q1611" i="1"/>
  <c r="R1611" i="1"/>
  <c r="S1611" i="1"/>
  <c r="T1611" i="1"/>
  <c r="U1611" i="1"/>
  <c r="V1611" i="1"/>
  <c r="W1611" i="1"/>
  <c r="X1611" i="1"/>
  <c r="Y1611" i="1"/>
  <c r="Z1611" i="1"/>
  <c r="AA1611" i="1"/>
  <c r="AC1611" i="1"/>
  <c r="AB1611" i="1" s="1"/>
  <c r="AH1611" i="1"/>
  <c r="AM1611" i="1"/>
  <c r="AQ1611" i="1"/>
  <c r="BG1611" i="1"/>
  <c r="CU1611" i="1"/>
  <c r="J1612" i="1"/>
  <c r="K1612" i="1"/>
  <c r="L1612" i="1"/>
  <c r="M1612" i="1"/>
  <c r="N1612" i="1"/>
  <c r="O1612" i="1"/>
  <c r="P1612" i="1"/>
  <c r="Q1612" i="1"/>
  <c r="R1612" i="1"/>
  <c r="S1612" i="1"/>
  <c r="T1612" i="1"/>
  <c r="U1612" i="1"/>
  <c r="V1612" i="1"/>
  <c r="W1612" i="1"/>
  <c r="X1612" i="1"/>
  <c r="Y1612" i="1"/>
  <c r="Z1612" i="1"/>
  <c r="AA1612" i="1"/>
  <c r="AC1612" i="1"/>
  <c r="AB1612" i="1" s="1"/>
  <c r="AH1612" i="1"/>
  <c r="AM1612" i="1"/>
  <c r="AQ1612" i="1"/>
  <c r="BG1612" i="1"/>
  <c r="CU1612" i="1"/>
  <c r="J1613" i="1"/>
  <c r="K1613" i="1"/>
  <c r="L1613" i="1"/>
  <c r="M1613" i="1"/>
  <c r="N1613" i="1"/>
  <c r="O1613" i="1"/>
  <c r="P1613" i="1"/>
  <c r="Q1613" i="1"/>
  <c r="R1613" i="1"/>
  <c r="S1613" i="1"/>
  <c r="T1613" i="1"/>
  <c r="U1613" i="1"/>
  <c r="V1613" i="1"/>
  <c r="W1613" i="1"/>
  <c r="X1613" i="1"/>
  <c r="Y1613" i="1"/>
  <c r="Z1613" i="1"/>
  <c r="AA1613" i="1"/>
  <c r="AC1613" i="1"/>
  <c r="AB1613" i="1" s="1"/>
  <c r="AH1613" i="1"/>
  <c r="AM1613" i="1"/>
  <c r="AQ1613" i="1"/>
  <c r="BG1613" i="1"/>
  <c r="CU1613" i="1"/>
  <c r="J1614" i="1"/>
  <c r="K1614" i="1"/>
  <c r="L1614" i="1"/>
  <c r="M1614" i="1"/>
  <c r="N1614" i="1"/>
  <c r="O1614" i="1"/>
  <c r="P1614" i="1"/>
  <c r="Q1614" i="1"/>
  <c r="R1614" i="1"/>
  <c r="S1614" i="1"/>
  <c r="T1614" i="1"/>
  <c r="U1614" i="1"/>
  <c r="V1614" i="1"/>
  <c r="W1614" i="1"/>
  <c r="X1614" i="1"/>
  <c r="Y1614" i="1"/>
  <c r="Z1614" i="1"/>
  <c r="AA1614" i="1"/>
  <c r="AC1614" i="1"/>
  <c r="AB1614" i="1" s="1"/>
  <c r="AH1614" i="1"/>
  <c r="AM1614" i="1"/>
  <c r="AQ1614" i="1"/>
  <c r="BG1614" i="1"/>
  <c r="CU1614" i="1"/>
  <c r="J1615" i="1"/>
  <c r="K1615" i="1"/>
  <c r="L1615" i="1"/>
  <c r="M1615" i="1"/>
  <c r="N1615" i="1"/>
  <c r="O1615" i="1"/>
  <c r="P1615" i="1"/>
  <c r="Q1615" i="1"/>
  <c r="R1615" i="1"/>
  <c r="S1615" i="1"/>
  <c r="T1615" i="1"/>
  <c r="U1615" i="1"/>
  <c r="V1615" i="1"/>
  <c r="W1615" i="1"/>
  <c r="X1615" i="1"/>
  <c r="Y1615" i="1"/>
  <c r="Z1615" i="1"/>
  <c r="AA1615" i="1"/>
  <c r="AC1615" i="1"/>
  <c r="AB1615" i="1" s="1"/>
  <c r="AH1615" i="1"/>
  <c r="AM1615" i="1"/>
  <c r="AQ1615" i="1"/>
  <c r="BG1615" i="1"/>
  <c r="CU1615" i="1"/>
  <c r="J1616" i="1"/>
  <c r="K1616" i="1"/>
  <c r="L1616" i="1"/>
  <c r="M1616" i="1"/>
  <c r="N1616" i="1"/>
  <c r="O1616" i="1"/>
  <c r="P1616" i="1"/>
  <c r="Q1616" i="1"/>
  <c r="R1616" i="1"/>
  <c r="S1616" i="1"/>
  <c r="T1616" i="1"/>
  <c r="U1616" i="1"/>
  <c r="V1616" i="1"/>
  <c r="W1616" i="1"/>
  <c r="X1616" i="1"/>
  <c r="Y1616" i="1"/>
  <c r="Z1616" i="1"/>
  <c r="AA1616" i="1"/>
  <c r="AC1616" i="1"/>
  <c r="AB1616" i="1" s="1"/>
  <c r="AH1616" i="1"/>
  <c r="AM1616" i="1"/>
  <c r="AQ1616" i="1"/>
  <c r="BG1616" i="1"/>
  <c r="CU1616" i="1"/>
  <c r="J1617" i="1"/>
  <c r="K1617" i="1"/>
  <c r="L1617" i="1"/>
  <c r="M1617" i="1"/>
  <c r="N1617" i="1"/>
  <c r="O1617" i="1"/>
  <c r="P1617" i="1"/>
  <c r="Q1617" i="1"/>
  <c r="R1617" i="1"/>
  <c r="S1617" i="1"/>
  <c r="T1617" i="1"/>
  <c r="U1617" i="1"/>
  <c r="V1617" i="1"/>
  <c r="W1617" i="1"/>
  <c r="X1617" i="1"/>
  <c r="Y1617" i="1"/>
  <c r="Z1617" i="1"/>
  <c r="AA1617" i="1"/>
  <c r="AC1617" i="1"/>
  <c r="AB1617" i="1" s="1"/>
  <c r="AH1617" i="1"/>
  <c r="AM1617" i="1"/>
  <c r="AQ1617" i="1"/>
  <c r="BG1617" i="1"/>
  <c r="CU1617" i="1"/>
  <c r="J1618" i="1"/>
  <c r="K1618" i="1"/>
  <c r="L1618" i="1"/>
  <c r="M1618" i="1"/>
  <c r="N1618" i="1"/>
  <c r="O1618" i="1"/>
  <c r="P1618" i="1"/>
  <c r="Q1618" i="1"/>
  <c r="R1618" i="1"/>
  <c r="S1618" i="1"/>
  <c r="T1618" i="1"/>
  <c r="U1618" i="1"/>
  <c r="V1618" i="1"/>
  <c r="W1618" i="1"/>
  <c r="X1618" i="1"/>
  <c r="Y1618" i="1"/>
  <c r="Z1618" i="1"/>
  <c r="AA1618" i="1"/>
  <c r="AC1618" i="1"/>
  <c r="AB1618" i="1" s="1"/>
  <c r="AH1618" i="1"/>
  <c r="AM1618" i="1"/>
  <c r="AQ1618" i="1"/>
  <c r="BG1618" i="1"/>
  <c r="CU1618" i="1"/>
  <c r="J1619" i="1"/>
  <c r="K1619" i="1"/>
  <c r="L1619" i="1"/>
  <c r="M1619" i="1"/>
  <c r="N1619" i="1"/>
  <c r="O1619" i="1"/>
  <c r="P1619" i="1"/>
  <c r="Q1619" i="1"/>
  <c r="R1619" i="1"/>
  <c r="S1619" i="1"/>
  <c r="T1619" i="1"/>
  <c r="U1619" i="1"/>
  <c r="V1619" i="1"/>
  <c r="W1619" i="1"/>
  <c r="X1619" i="1"/>
  <c r="Y1619" i="1"/>
  <c r="Z1619" i="1"/>
  <c r="AA1619" i="1"/>
  <c r="AC1619" i="1"/>
  <c r="AB1619" i="1" s="1"/>
  <c r="AH1619" i="1"/>
  <c r="AM1619" i="1"/>
  <c r="AQ1619" i="1"/>
  <c r="BG1619" i="1"/>
  <c r="CU1619" i="1"/>
  <c r="J1620" i="1"/>
  <c r="K1620" i="1"/>
  <c r="L1620" i="1"/>
  <c r="M1620" i="1"/>
  <c r="N1620" i="1"/>
  <c r="O1620" i="1"/>
  <c r="P1620" i="1"/>
  <c r="Q1620" i="1"/>
  <c r="R1620" i="1"/>
  <c r="S1620" i="1"/>
  <c r="T1620" i="1"/>
  <c r="U1620" i="1"/>
  <c r="V1620" i="1"/>
  <c r="W1620" i="1"/>
  <c r="X1620" i="1"/>
  <c r="Y1620" i="1"/>
  <c r="Z1620" i="1"/>
  <c r="AA1620" i="1"/>
  <c r="AC1620" i="1"/>
  <c r="AB1620" i="1" s="1"/>
  <c r="AH1620" i="1"/>
  <c r="AM1620" i="1"/>
  <c r="AQ1620" i="1"/>
  <c r="BG1620" i="1"/>
  <c r="CU1620" i="1"/>
  <c r="J1621" i="1"/>
  <c r="K1621" i="1"/>
  <c r="L1621" i="1"/>
  <c r="M1621" i="1"/>
  <c r="N1621" i="1"/>
  <c r="O1621" i="1"/>
  <c r="P1621" i="1"/>
  <c r="Q1621" i="1"/>
  <c r="R1621" i="1"/>
  <c r="S1621" i="1"/>
  <c r="T1621" i="1"/>
  <c r="U1621" i="1"/>
  <c r="V1621" i="1"/>
  <c r="W1621" i="1"/>
  <c r="X1621" i="1"/>
  <c r="Y1621" i="1"/>
  <c r="Z1621" i="1"/>
  <c r="AA1621" i="1"/>
  <c r="AC1621" i="1"/>
  <c r="AB1621" i="1" s="1"/>
  <c r="AH1621" i="1"/>
  <c r="AM1621" i="1"/>
  <c r="AQ1621" i="1"/>
  <c r="BG1621" i="1"/>
  <c r="CU1621" i="1"/>
  <c r="J1622" i="1"/>
  <c r="K1622" i="1"/>
  <c r="L1622" i="1"/>
  <c r="M1622" i="1"/>
  <c r="N1622" i="1"/>
  <c r="O1622" i="1"/>
  <c r="P1622" i="1"/>
  <c r="Q1622" i="1"/>
  <c r="R1622" i="1"/>
  <c r="S1622" i="1"/>
  <c r="T1622" i="1"/>
  <c r="U1622" i="1"/>
  <c r="V1622" i="1"/>
  <c r="W1622" i="1"/>
  <c r="X1622" i="1"/>
  <c r="Y1622" i="1"/>
  <c r="Z1622" i="1"/>
  <c r="AA1622" i="1"/>
  <c r="AC1622" i="1"/>
  <c r="AB1622" i="1" s="1"/>
  <c r="AH1622" i="1"/>
  <c r="AM1622" i="1"/>
  <c r="AQ1622" i="1"/>
  <c r="BG1622" i="1"/>
  <c r="CU1622" i="1"/>
  <c r="J1623" i="1"/>
  <c r="K1623" i="1"/>
  <c r="L1623" i="1"/>
  <c r="M1623" i="1"/>
  <c r="N1623" i="1"/>
  <c r="O1623" i="1"/>
  <c r="P1623" i="1"/>
  <c r="Q1623" i="1"/>
  <c r="R1623" i="1"/>
  <c r="S1623" i="1"/>
  <c r="T1623" i="1"/>
  <c r="U1623" i="1"/>
  <c r="V1623" i="1"/>
  <c r="W1623" i="1"/>
  <c r="X1623" i="1"/>
  <c r="Y1623" i="1"/>
  <c r="Z1623" i="1"/>
  <c r="AA1623" i="1"/>
  <c r="AC1623" i="1"/>
  <c r="AB1623" i="1" s="1"/>
  <c r="AH1623" i="1"/>
  <c r="AM1623" i="1"/>
  <c r="AQ1623" i="1"/>
  <c r="BG1623" i="1"/>
  <c r="CU1623" i="1"/>
  <c r="J1624" i="1"/>
  <c r="K1624" i="1"/>
  <c r="L1624" i="1"/>
  <c r="M1624" i="1"/>
  <c r="N1624" i="1"/>
  <c r="O1624" i="1"/>
  <c r="P1624" i="1"/>
  <c r="Q1624" i="1"/>
  <c r="R1624" i="1"/>
  <c r="S1624" i="1"/>
  <c r="T1624" i="1"/>
  <c r="U1624" i="1"/>
  <c r="V1624" i="1"/>
  <c r="W1624" i="1"/>
  <c r="X1624" i="1"/>
  <c r="Y1624" i="1"/>
  <c r="Z1624" i="1"/>
  <c r="AA1624" i="1"/>
  <c r="AC1624" i="1"/>
  <c r="AB1624" i="1" s="1"/>
  <c r="AH1624" i="1"/>
  <c r="AM1624" i="1"/>
  <c r="AQ1624" i="1"/>
  <c r="BG1624" i="1"/>
  <c r="CU1624" i="1"/>
  <c r="J1625" i="1"/>
  <c r="K1625" i="1"/>
  <c r="L1625" i="1"/>
  <c r="M1625" i="1"/>
  <c r="N1625" i="1"/>
  <c r="O1625" i="1"/>
  <c r="P1625" i="1"/>
  <c r="Q1625" i="1"/>
  <c r="R1625" i="1"/>
  <c r="S1625" i="1"/>
  <c r="T1625" i="1"/>
  <c r="U1625" i="1"/>
  <c r="V1625" i="1"/>
  <c r="W1625" i="1"/>
  <c r="X1625" i="1"/>
  <c r="Y1625" i="1"/>
  <c r="Z1625" i="1"/>
  <c r="AA1625" i="1"/>
  <c r="AC1625" i="1"/>
  <c r="AB1625" i="1" s="1"/>
  <c r="AH1625" i="1"/>
  <c r="AM1625" i="1"/>
  <c r="AQ1625" i="1"/>
  <c r="BG1625" i="1"/>
  <c r="CU1625" i="1"/>
  <c r="J1626" i="1"/>
  <c r="K1626" i="1"/>
  <c r="L1626" i="1"/>
  <c r="M1626" i="1"/>
  <c r="N1626" i="1"/>
  <c r="O1626" i="1"/>
  <c r="P1626" i="1"/>
  <c r="Q1626" i="1"/>
  <c r="R1626" i="1"/>
  <c r="S1626" i="1"/>
  <c r="T1626" i="1"/>
  <c r="U1626" i="1"/>
  <c r="V1626" i="1"/>
  <c r="W1626" i="1"/>
  <c r="X1626" i="1"/>
  <c r="Y1626" i="1"/>
  <c r="Z1626" i="1"/>
  <c r="AA1626" i="1"/>
  <c r="AC1626" i="1"/>
  <c r="AB1626" i="1" s="1"/>
  <c r="AH1626" i="1"/>
  <c r="AM1626" i="1"/>
  <c r="AQ1626" i="1"/>
  <c r="BG1626" i="1"/>
  <c r="CU1626" i="1"/>
  <c r="J1627" i="1"/>
  <c r="K1627" i="1"/>
  <c r="L1627" i="1"/>
  <c r="M1627" i="1"/>
  <c r="N1627" i="1"/>
  <c r="O1627" i="1"/>
  <c r="P1627" i="1"/>
  <c r="Q1627" i="1"/>
  <c r="R1627" i="1"/>
  <c r="S1627" i="1"/>
  <c r="T1627" i="1"/>
  <c r="U1627" i="1"/>
  <c r="V1627" i="1"/>
  <c r="W1627" i="1"/>
  <c r="X1627" i="1"/>
  <c r="Y1627" i="1"/>
  <c r="Z1627" i="1"/>
  <c r="AA1627" i="1"/>
  <c r="AC1627" i="1"/>
  <c r="AB1627" i="1" s="1"/>
  <c r="AH1627" i="1"/>
  <c r="AM1627" i="1"/>
  <c r="AQ1627" i="1"/>
  <c r="BG1627" i="1"/>
  <c r="CU1627" i="1"/>
  <c r="J1628" i="1"/>
  <c r="K1628" i="1"/>
  <c r="L1628" i="1"/>
  <c r="M1628" i="1"/>
  <c r="N1628" i="1"/>
  <c r="O1628" i="1"/>
  <c r="P1628" i="1"/>
  <c r="Q1628" i="1"/>
  <c r="R1628" i="1"/>
  <c r="S1628" i="1"/>
  <c r="T1628" i="1"/>
  <c r="U1628" i="1"/>
  <c r="V1628" i="1"/>
  <c r="W1628" i="1"/>
  <c r="X1628" i="1"/>
  <c r="Y1628" i="1"/>
  <c r="Z1628" i="1"/>
  <c r="AA1628" i="1"/>
  <c r="AC1628" i="1"/>
  <c r="AB1628" i="1" s="1"/>
  <c r="AH1628" i="1"/>
  <c r="AM1628" i="1"/>
  <c r="AQ1628" i="1"/>
  <c r="BG1628" i="1"/>
  <c r="CU1628" i="1"/>
  <c r="J1629" i="1"/>
  <c r="K1629" i="1"/>
  <c r="L1629" i="1"/>
  <c r="M1629" i="1"/>
  <c r="N1629" i="1"/>
  <c r="O1629" i="1"/>
  <c r="P1629" i="1"/>
  <c r="Q1629" i="1"/>
  <c r="R1629" i="1"/>
  <c r="S1629" i="1"/>
  <c r="T1629" i="1"/>
  <c r="U1629" i="1"/>
  <c r="V1629" i="1"/>
  <c r="W1629" i="1"/>
  <c r="X1629" i="1"/>
  <c r="Y1629" i="1"/>
  <c r="Z1629" i="1"/>
  <c r="AA1629" i="1"/>
  <c r="AC1629" i="1"/>
  <c r="AB1629" i="1" s="1"/>
  <c r="AH1629" i="1"/>
  <c r="AM1629" i="1"/>
  <c r="AQ1629" i="1"/>
  <c r="BG1629" i="1"/>
  <c r="CU1629" i="1"/>
  <c r="J1630" i="1"/>
  <c r="K1630" i="1"/>
  <c r="L1630" i="1"/>
  <c r="M1630" i="1"/>
  <c r="N1630" i="1"/>
  <c r="O1630" i="1"/>
  <c r="P1630" i="1"/>
  <c r="Q1630" i="1"/>
  <c r="R1630" i="1"/>
  <c r="S1630" i="1"/>
  <c r="T1630" i="1"/>
  <c r="U1630" i="1"/>
  <c r="V1630" i="1"/>
  <c r="W1630" i="1"/>
  <c r="X1630" i="1"/>
  <c r="Y1630" i="1"/>
  <c r="Z1630" i="1"/>
  <c r="AA1630" i="1"/>
  <c r="AC1630" i="1"/>
  <c r="AB1630" i="1" s="1"/>
  <c r="AH1630" i="1"/>
  <c r="AM1630" i="1"/>
  <c r="AQ1630" i="1"/>
  <c r="BG1630" i="1"/>
  <c r="CU1630" i="1"/>
  <c r="J1631" i="1"/>
  <c r="K1631" i="1"/>
  <c r="L1631" i="1"/>
  <c r="M1631" i="1"/>
  <c r="N1631" i="1"/>
  <c r="O1631" i="1"/>
  <c r="P1631" i="1"/>
  <c r="Q1631" i="1"/>
  <c r="R1631" i="1"/>
  <c r="S1631" i="1"/>
  <c r="T1631" i="1"/>
  <c r="U1631" i="1"/>
  <c r="V1631" i="1"/>
  <c r="W1631" i="1"/>
  <c r="X1631" i="1"/>
  <c r="Y1631" i="1"/>
  <c r="Z1631" i="1"/>
  <c r="AA1631" i="1"/>
  <c r="AC1631" i="1"/>
  <c r="AB1631" i="1" s="1"/>
  <c r="AH1631" i="1"/>
  <c r="AM1631" i="1"/>
  <c r="AQ1631" i="1"/>
  <c r="BG1631" i="1"/>
  <c r="CU1631" i="1"/>
  <c r="J1632" i="1"/>
  <c r="K1632" i="1"/>
  <c r="L1632" i="1"/>
  <c r="M1632" i="1"/>
  <c r="N1632" i="1"/>
  <c r="O1632" i="1"/>
  <c r="P1632" i="1"/>
  <c r="Q1632" i="1"/>
  <c r="R1632" i="1"/>
  <c r="S1632" i="1"/>
  <c r="T1632" i="1"/>
  <c r="U1632" i="1"/>
  <c r="V1632" i="1"/>
  <c r="W1632" i="1"/>
  <c r="X1632" i="1"/>
  <c r="Y1632" i="1"/>
  <c r="Z1632" i="1"/>
  <c r="AA1632" i="1"/>
  <c r="AC1632" i="1"/>
  <c r="AB1632" i="1" s="1"/>
  <c r="AH1632" i="1"/>
  <c r="AM1632" i="1"/>
  <c r="AQ1632" i="1"/>
  <c r="BG1632" i="1"/>
  <c r="CU1632" i="1"/>
  <c r="H1690" i="9" l="1"/>
  <c r="G1690" i="8"/>
  <c r="H1689" i="9"/>
  <c r="G1689" i="8"/>
  <c r="H1688" i="9"/>
  <c r="G1688" i="8"/>
  <c r="H1687" i="9"/>
  <c r="G1687" i="8"/>
  <c r="H1685" i="9"/>
  <c r="G1685" i="8"/>
  <c r="H1683" i="9"/>
  <c r="G1683" i="8"/>
  <c r="H1681" i="9"/>
  <c r="G1681" i="8"/>
  <c r="H1680" i="9"/>
  <c r="G1680" i="8"/>
  <c r="H1679" i="9"/>
  <c r="G1679" i="8"/>
  <c r="H1678" i="9"/>
  <c r="G1678" i="8"/>
  <c r="H1677" i="9"/>
  <c r="G1677" i="8"/>
  <c r="H1676" i="9"/>
  <c r="G1676" i="8"/>
  <c r="H1675" i="9"/>
  <c r="G1675" i="8"/>
  <c r="H1674" i="9"/>
  <c r="G1674" i="8"/>
  <c r="H1673" i="9"/>
  <c r="G1673" i="8"/>
  <c r="H1672" i="9"/>
  <c r="G1672" i="8"/>
  <c r="H1671" i="9"/>
  <c r="G1671" i="8"/>
  <c r="H1670" i="9"/>
  <c r="G1670" i="8"/>
  <c r="H1669" i="9"/>
  <c r="G1669" i="8"/>
  <c r="H1668" i="9"/>
  <c r="G1668" i="8"/>
  <c r="H1667" i="9"/>
  <c r="G1667" i="8"/>
  <c r="H1666" i="9"/>
  <c r="G1666" i="8"/>
  <c r="H1665" i="9"/>
  <c r="G1665" i="8"/>
  <c r="H1664" i="9"/>
  <c r="G1664" i="8"/>
  <c r="H1663" i="9"/>
  <c r="G1663" i="8"/>
  <c r="H1662" i="9"/>
  <c r="G1662" i="8"/>
  <c r="H1661" i="9"/>
  <c r="G1661" i="8"/>
  <c r="H1660" i="9"/>
  <c r="G1660" i="8"/>
  <c r="H1659" i="9"/>
  <c r="G1659" i="8"/>
  <c r="H1658" i="9"/>
  <c r="G1658" i="8"/>
  <c r="H1657" i="9"/>
  <c r="G1657" i="8"/>
  <c r="H1656" i="9"/>
  <c r="G1656" i="8"/>
  <c r="H1655" i="9"/>
  <c r="G1655" i="8"/>
  <c r="H1654" i="9"/>
  <c r="G1654" i="8"/>
  <c r="H1653" i="9"/>
  <c r="G1653" i="8"/>
  <c r="H1652" i="9"/>
  <c r="G1652" i="8"/>
  <c r="H1651" i="9"/>
  <c r="G1651" i="8"/>
  <c r="H1650" i="9"/>
  <c r="G1650" i="8"/>
  <c r="H1649" i="9"/>
  <c r="G1649" i="8"/>
  <c r="H1648" i="9"/>
  <c r="G1648" i="8"/>
  <c r="H1647" i="9"/>
  <c r="G1647" i="8"/>
  <c r="H1646" i="9"/>
  <c r="G1646" i="8"/>
  <c r="H1645" i="9"/>
  <c r="G1645" i="8"/>
  <c r="H1644" i="9"/>
  <c r="G1644" i="8"/>
  <c r="H1643" i="9"/>
  <c r="G1643" i="8"/>
  <c r="H1642" i="9"/>
  <c r="G1642" i="8"/>
  <c r="H1641" i="9"/>
  <c r="G1641" i="8"/>
  <c r="H1640" i="9"/>
  <c r="G1640" i="8"/>
  <c r="H1639" i="9"/>
  <c r="G1639" i="8"/>
  <c r="H1638" i="9"/>
  <c r="G1638" i="8"/>
  <c r="H1637" i="9"/>
  <c r="G1637" i="8"/>
  <c r="H1636" i="9"/>
  <c r="G1636" i="8"/>
  <c r="H1635" i="9"/>
  <c r="G1635" i="8"/>
  <c r="H1634" i="9"/>
  <c r="G1634" i="8"/>
  <c r="H1633" i="9"/>
  <c r="G1633" i="8"/>
  <c r="H1632" i="9"/>
  <c r="G1632" i="8"/>
  <c r="H1631" i="9"/>
  <c r="G1631" i="8"/>
  <c r="H1630" i="9"/>
  <c r="G1630" i="8"/>
  <c r="H1629" i="9"/>
  <c r="G1629" i="8"/>
  <c r="H1628" i="9"/>
  <c r="G1628" i="8"/>
  <c r="H1627" i="9"/>
  <c r="G1627" i="8"/>
  <c r="H1626" i="9"/>
  <c r="G1626" i="8"/>
  <c r="H1625" i="9"/>
  <c r="G1625" i="8"/>
  <c r="H1624" i="9"/>
  <c r="G1624" i="8"/>
  <c r="H1623" i="9"/>
  <c r="G1623" i="8"/>
  <c r="H1622" i="9"/>
  <c r="G1622" i="8"/>
  <c r="H1621" i="9"/>
  <c r="G1621" i="8"/>
  <c r="H1620" i="9"/>
  <c r="G1620" i="8"/>
  <c r="H1619" i="9"/>
  <c r="G1619" i="8"/>
  <c r="H1618" i="9"/>
  <c r="G1618" i="8"/>
  <c r="H1617" i="9"/>
  <c r="G1617" i="8"/>
  <c r="H1616" i="9"/>
  <c r="G1616" i="8"/>
  <c r="H1615" i="9"/>
  <c r="G1615" i="8"/>
  <c r="H1614" i="9"/>
  <c r="G1614" i="8"/>
  <c r="H1613" i="9"/>
  <c r="G1613" i="8"/>
  <c r="H1612" i="9"/>
  <c r="G1612" i="8"/>
  <c r="H1611" i="9"/>
  <c r="G1611" i="8"/>
  <c r="H1610" i="9"/>
  <c r="G1610" i="8"/>
  <c r="H1609" i="9"/>
  <c r="G1609" i="8"/>
  <c r="H1608" i="9"/>
  <c r="G1608" i="8"/>
  <c r="H1607" i="9"/>
  <c r="G1607" i="8"/>
  <c r="H1606" i="9"/>
  <c r="G1606" i="8"/>
  <c r="H1605" i="9"/>
  <c r="G1605" i="8"/>
  <c r="H1604" i="9"/>
  <c r="G1604" i="8"/>
  <c r="H1603" i="9"/>
  <c r="G1603" i="8"/>
  <c r="H1602" i="9"/>
  <c r="G1602" i="8"/>
  <c r="H1601" i="9"/>
  <c r="G1601" i="8"/>
  <c r="H1600" i="9"/>
  <c r="G1600" i="8"/>
  <c r="H1599" i="9"/>
  <c r="G1599" i="8"/>
  <c r="H1598" i="9"/>
  <c r="G1598" i="8"/>
  <c r="H1597" i="9"/>
  <c r="G1597" i="8"/>
  <c r="H1596" i="9"/>
  <c r="G1596" i="8"/>
  <c r="H1595" i="9"/>
  <c r="G1595" i="8"/>
  <c r="H1594" i="9"/>
  <c r="G1594" i="8"/>
  <c r="H1593" i="9"/>
  <c r="G1593" i="8"/>
  <c r="H1592" i="9"/>
  <c r="G1592" i="8"/>
  <c r="H1591" i="9"/>
  <c r="G1591" i="8"/>
  <c r="H1590" i="9"/>
  <c r="G1590" i="8"/>
  <c r="H1589" i="9"/>
  <c r="G1589" i="8"/>
  <c r="H1588" i="9"/>
  <c r="G1588" i="8"/>
  <c r="H1587" i="9"/>
  <c r="G1587" i="8"/>
  <c r="H1586" i="9"/>
  <c r="G1586" i="8"/>
  <c r="H1585" i="9"/>
  <c r="G1585" i="8"/>
  <c r="H1584" i="9"/>
  <c r="G1584" i="8"/>
  <c r="H1583" i="9"/>
  <c r="G1583" i="8"/>
  <c r="H1582" i="9"/>
  <c r="G1582" i="8"/>
  <c r="H1581" i="9"/>
  <c r="G1581" i="8"/>
  <c r="H1580" i="9"/>
  <c r="G1580" i="8"/>
  <c r="H1579" i="9"/>
  <c r="G1579" i="8"/>
  <c r="H1578" i="9"/>
  <c r="G1578" i="8"/>
  <c r="H1577" i="9"/>
  <c r="G1577" i="8"/>
  <c r="H1576" i="9"/>
  <c r="G1576" i="8"/>
  <c r="H1575" i="9"/>
  <c r="G1575" i="8"/>
  <c r="H1574" i="9"/>
  <c r="G1574" i="8"/>
  <c r="H1573" i="9"/>
  <c r="G1573" i="8"/>
  <c r="H1572" i="9"/>
  <c r="G1572" i="8"/>
  <c r="H1571" i="9"/>
  <c r="G1571" i="8"/>
  <c r="H1570" i="9"/>
  <c r="G1570" i="8"/>
  <c r="H1569" i="9"/>
  <c r="G1569" i="8"/>
  <c r="H1568" i="9"/>
  <c r="G1568" i="8"/>
  <c r="H1567" i="9"/>
  <c r="G1567" i="8"/>
  <c r="H1566" i="9"/>
  <c r="G1566" i="8"/>
  <c r="H1565" i="9"/>
  <c r="G1565" i="8"/>
  <c r="H1564" i="9"/>
  <c r="G1564" i="8"/>
  <c r="H1563" i="9"/>
  <c r="G1563" i="8"/>
  <c r="H1562" i="9"/>
  <c r="G1562" i="8"/>
  <c r="H1561" i="9"/>
  <c r="G1561" i="8"/>
  <c r="H1560" i="9"/>
  <c r="G1560" i="8"/>
  <c r="H1559" i="9"/>
  <c r="G1559" i="8"/>
  <c r="H1558" i="9"/>
  <c r="G1558" i="8"/>
  <c r="H1557" i="9"/>
  <c r="G1557" i="8"/>
  <c r="H1556" i="9"/>
  <c r="G1556" i="8"/>
  <c r="H1555" i="9"/>
  <c r="G1555" i="8"/>
  <c r="H1554" i="9"/>
  <c r="G1554" i="8"/>
  <c r="H1553" i="9"/>
  <c r="G1553" i="8"/>
  <c r="H1552" i="9"/>
  <c r="G1552" i="8"/>
  <c r="H1551" i="9"/>
  <c r="G1551" i="8"/>
  <c r="H1550" i="9"/>
  <c r="G1550" i="8"/>
  <c r="H1549" i="9"/>
  <c r="G1549" i="8"/>
  <c r="H1548" i="9"/>
  <c r="G1548" i="8"/>
  <c r="H1547" i="9"/>
  <c r="G1547" i="8"/>
  <c r="H1546" i="9"/>
  <c r="G1546" i="8"/>
  <c r="H1545" i="9"/>
  <c r="G1545" i="8"/>
  <c r="H1544" i="9"/>
  <c r="G1544" i="8"/>
  <c r="H1543" i="9"/>
  <c r="G1543" i="8"/>
  <c r="H1542" i="9"/>
  <c r="G1542" i="8"/>
  <c r="H1541" i="9"/>
  <c r="G1541" i="8"/>
  <c r="H1540" i="9"/>
  <c r="G1540" i="8"/>
  <c r="H1539" i="9"/>
  <c r="G1539" i="8"/>
  <c r="H1538" i="9"/>
  <c r="G1538" i="8"/>
  <c r="H1537" i="9"/>
  <c r="G1537" i="8"/>
  <c r="H1536" i="9"/>
  <c r="G1536" i="8"/>
  <c r="H1535" i="9"/>
  <c r="G1535" i="8"/>
  <c r="H1534" i="9"/>
  <c r="G1534" i="8"/>
  <c r="H1533" i="9"/>
  <c r="G1533" i="8"/>
  <c r="H1532" i="9"/>
  <c r="G1532" i="8"/>
  <c r="H1531" i="9"/>
  <c r="G1531" i="8"/>
  <c r="H1530" i="9"/>
  <c r="G1530" i="8"/>
  <c r="H1529" i="9"/>
  <c r="G1529" i="8"/>
  <c r="H1528" i="9"/>
  <c r="G1528" i="8"/>
  <c r="H1527" i="9"/>
  <c r="G1527" i="8"/>
  <c r="H1526" i="9"/>
  <c r="G1526" i="8"/>
  <c r="H1525" i="9"/>
  <c r="G1525" i="8"/>
  <c r="H1524" i="9"/>
  <c r="G1524" i="8"/>
  <c r="H1523" i="9"/>
  <c r="G1523" i="8"/>
  <c r="H1522" i="9"/>
  <c r="G1522" i="8"/>
  <c r="H1521" i="9"/>
  <c r="G1521" i="8"/>
  <c r="H1520" i="9"/>
  <c r="G1520" i="8"/>
  <c r="H1519" i="9"/>
  <c r="G1519" i="8"/>
  <c r="H1518" i="9"/>
  <c r="G1518" i="8"/>
  <c r="H1517" i="9"/>
  <c r="G1517" i="8"/>
  <c r="H1516" i="9"/>
  <c r="G1516" i="8"/>
  <c r="H1515" i="9"/>
  <c r="G1515" i="8"/>
  <c r="H1514" i="9"/>
  <c r="G1514" i="8"/>
  <c r="H1513" i="9"/>
  <c r="G1513" i="8"/>
  <c r="H1512" i="9"/>
  <c r="G1512" i="8"/>
  <c r="H1511" i="9"/>
  <c r="G1511" i="8"/>
  <c r="H1510" i="9"/>
  <c r="G1510" i="8"/>
  <c r="H1509" i="9"/>
  <c r="G1509" i="8"/>
  <c r="H1508" i="9"/>
  <c r="G1508" i="8"/>
  <c r="H1507" i="9"/>
  <c r="G1507" i="8"/>
  <c r="H1506" i="9"/>
  <c r="G1506" i="8"/>
  <c r="H1505" i="9"/>
  <c r="G1505" i="8"/>
  <c r="H1504" i="9"/>
  <c r="G1504" i="8"/>
  <c r="H1503" i="9"/>
  <c r="G1503" i="8"/>
  <c r="H1502" i="9"/>
  <c r="G1502" i="8"/>
  <c r="H1501" i="9"/>
  <c r="G1501" i="8"/>
  <c r="H1500" i="9"/>
  <c r="G1500" i="8"/>
  <c r="H1499" i="9"/>
  <c r="G1499" i="8"/>
  <c r="H1498" i="9"/>
  <c r="G1498" i="8"/>
  <c r="H1497" i="9"/>
  <c r="G1497" i="8"/>
  <c r="H1496" i="9"/>
  <c r="G1496" i="8"/>
  <c r="H1495" i="9"/>
  <c r="G1495" i="8"/>
  <c r="H1494" i="9"/>
  <c r="G1494" i="8"/>
  <c r="H1493" i="9"/>
  <c r="G1493" i="8"/>
  <c r="H1492" i="9"/>
  <c r="G1492" i="8"/>
  <c r="H1491" i="9"/>
  <c r="G1491" i="8"/>
  <c r="H1490" i="9"/>
  <c r="G1490" i="8"/>
  <c r="H1489" i="9"/>
  <c r="G1489" i="8"/>
  <c r="H1488" i="9"/>
  <c r="G1488" i="8"/>
  <c r="H1487" i="9"/>
  <c r="G1487" i="8"/>
  <c r="H1486" i="9"/>
  <c r="G1486" i="8"/>
  <c r="H1485" i="9"/>
  <c r="G1485" i="8"/>
  <c r="H1484" i="9"/>
  <c r="G1484" i="8"/>
  <c r="H1483" i="9"/>
  <c r="G1483" i="8"/>
  <c r="H1482" i="9"/>
  <c r="G1482" i="8"/>
  <c r="H1481" i="9"/>
  <c r="G1481" i="8"/>
  <c r="H1480" i="9"/>
  <c r="G1480" i="8"/>
  <c r="H1479" i="9"/>
  <c r="G1479" i="8"/>
  <c r="H1478" i="9"/>
  <c r="G1478" i="8"/>
  <c r="H1477" i="9"/>
  <c r="G1477" i="8"/>
  <c r="H1476" i="9"/>
  <c r="G1476" i="8"/>
  <c r="H1475" i="9"/>
  <c r="G1475" i="8"/>
  <c r="H1474" i="9"/>
  <c r="G1474" i="8"/>
  <c r="H1473" i="9"/>
  <c r="G1473" i="8"/>
  <c r="H1472" i="9"/>
  <c r="G1472" i="8"/>
  <c r="H1471" i="9"/>
  <c r="G1471" i="8"/>
  <c r="H1470" i="9"/>
  <c r="G1470" i="8"/>
  <c r="H1469" i="9"/>
  <c r="G1469" i="8"/>
  <c r="H1468" i="9"/>
  <c r="G1468" i="8"/>
  <c r="H1467" i="9"/>
  <c r="G1467" i="8"/>
  <c r="H1466" i="9"/>
  <c r="G1466" i="8"/>
  <c r="H1465" i="9"/>
  <c r="G1465" i="8"/>
  <c r="H1464" i="9"/>
  <c r="G1464" i="8"/>
  <c r="H1463" i="9"/>
  <c r="G1463" i="8"/>
  <c r="H1462" i="9"/>
  <c r="G1462" i="8"/>
  <c r="H1461" i="9"/>
  <c r="G1461" i="8"/>
  <c r="H1460" i="9"/>
  <c r="G1460" i="8"/>
  <c r="H1459" i="9"/>
  <c r="G1459" i="8"/>
  <c r="H1458" i="9"/>
  <c r="G1458" i="8"/>
  <c r="H1457" i="9"/>
  <c r="G1457" i="8"/>
  <c r="H1456" i="9"/>
  <c r="G1456" i="8"/>
  <c r="H1455" i="9"/>
  <c r="G1455" i="8"/>
  <c r="H1454" i="9"/>
  <c r="G1454" i="8"/>
  <c r="H1453" i="9"/>
  <c r="G1453" i="8"/>
  <c r="H1452" i="9"/>
  <c r="G1452" i="8"/>
  <c r="H1451" i="9"/>
  <c r="G1451" i="8"/>
  <c r="H1450" i="9"/>
  <c r="G1450" i="8"/>
  <c r="H1449" i="9"/>
  <c r="G1449" i="8"/>
  <c r="H1448" i="9"/>
  <c r="G1448" i="8"/>
  <c r="H1447" i="9"/>
  <c r="G1447" i="8"/>
  <c r="H1446" i="9"/>
  <c r="G1446" i="8"/>
  <c r="H1445" i="9"/>
  <c r="G1445" i="8"/>
  <c r="H1444" i="9"/>
  <c r="G1444" i="8"/>
  <c r="H1443" i="9"/>
  <c r="G1443" i="8"/>
  <c r="H1442" i="9"/>
  <c r="G1442" i="8"/>
  <c r="H1441" i="9"/>
  <c r="G1441" i="8"/>
  <c r="H1440" i="9"/>
  <c r="G1440" i="8"/>
  <c r="H1439" i="9"/>
  <c r="G1439" i="8"/>
  <c r="H1438" i="9"/>
  <c r="G1438" i="8"/>
  <c r="H1437" i="9"/>
  <c r="G1437" i="8"/>
  <c r="H1436" i="9"/>
  <c r="G1436" i="8"/>
  <c r="H1435" i="9"/>
  <c r="G1435" i="8"/>
  <c r="H1434" i="9"/>
  <c r="G1434" i="8"/>
  <c r="H1433" i="9"/>
  <c r="G1433" i="8"/>
  <c r="H1432" i="9"/>
  <c r="G1432" i="8"/>
  <c r="H1431" i="9"/>
  <c r="G1431" i="8"/>
  <c r="H1430" i="9"/>
  <c r="G1430" i="8"/>
  <c r="H1429" i="9"/>
  <c r="G1429" i="8"/>
  <c r="H1428" i="9"/>
  <c r="G1428" i="8"/>
  <c r="H1427" i="9"/>
  <c r="G1427" i="8"/>
  <c r="H1426" i="9"/>
  <c r="G1426" i="8"/>
  <c r="H1425" i="9"/>
  <c r="G1425" i="8"/>
  <c r="H1424" i="9"/>
  <c r="G1424" i="8"/>
  <c r="H1423" i="9"/>
  <c r="G1423" i="8"/>
  <c r="H1422" i="9"/>
  <c r="G1422" i="8"/>
  <c r="H1421" i="9"/>
  <c r="G1421" i="8"/>
  <c r="H1420" i="9"/>
  <c r="G1420" i="8"/>
  <c r="H1419" i="9"/>
  <c r="G1419" i="8"/>
  <c r="H1418" i="9"/>
  <c r="G1418" i="8"/>
  <c r="H1417" i="9"/>
  <c r="G1417" i="8"/>
  <c r="H1416" i="9"/>
  <c r="G1416" i="8"/>
  <c r="H1415" i="9"/>
  <c r="G1415" i="8"/>
  <c r="H1414" i="9"/>
  <c r="G1414" i="8"/>
  <c r="H1413" i="9"/>
  <c r="G1413" i="8"/>
  <c r="H1412" i="9"/>
  <c r="G1412" i="8"/>
  <c r="H1411" i="9"/>
  <c r="G1411" i="8"/>
  <c r="H1410" i="9"/>
  <c r="G1410" i="8"/>
  <c r="H1409" i="9"/>
  <c r="G1409" i="8"/>
  <c r="H1408" i="9"/>
  <c r="G1408" i="8"/>
  <c r="H1407" i="9"/>
  <c r="G1407" i="8"/>
  <c r="H1406" i="9"/>
  <c r="G1406" i="8"/>
  <c r="H1405" i="9"/>
  <c r="G1405" i="8"/>
  <c r="H1404" i="9"/>
  <c r="G1404" i="8"/>
  <c r="H1403" i="9"/>
  <c r="G1403" i="8"/>
  <c r="H1402" i="9"/>
  <c r="G1402" i="8"/>
  <c r="H1401" i="9"/>
  <c r="G1401" i="8"/>
  <c r="H1400" i="9"/>
  <c r="G1400" i="8"/>
  <c r="H1399" i="9"/>
  <c r="G1399" i="8"/>
  <c r="H1398" i="9"/>
  <c r="G1398" i="8"/>
  <c r="H1397" i="9"/>
  <c r="G1397" i="8"/>
  <c r="H1396" i="9"/>
  <c r="G1396" i="8"/>
  <c r="H1395" i="9"/>
  <c r="G1395" i="8"/>
  <c r="H1394" i="9"/>
  <c r="G1394" i="8"/>
  <c r="H1393" i="9"/>
  <c r="G1393" i="8"/>
  <c r="H1392" i="9"/>
  <c r="G1392" i="8"/>
  <c r="H1391" i="9"/>
  <c r="G1391" i="8"/>
  <c r="H1390" i="9"/>
  <c r="G1390" i="8"/>
  <c r="H1389" i="9"/>
  <c r="G1389" i="8"/>
  <c r="H1388" i="9"/>
  <c r="G1388" i="8"/>
  <c r="H1387" i="9"/>
  <c r="G1387" i="8"/>
  <c r="H1386" i="9"/>
  <c r="G1386" i="8"/>
  <c r="H1385" i="9"/>
  <c r="G1385" i="8"/>
  <c r="H1384" i="9"/>
  <c r="G1384" i="8"/>
  <c r="H1383" i="9"/>
  <c r="G1383" i="8"/>
  <c r="H1382" i="9"/>
  <c r="G1382" i="8"/>
  <c r="H1381" i="9"/>
  <c r="G1381" i="8"/>
  <c r="H1380" i="9"/>
  <c r="G1380" i="8"/>
  <c r="H1379" i="9"/>
  <c r="G1379" i="8"/>
  <c r="H1378" i="9"/>
  <c r="G1378" i="8"/>
  <c r="H1377" i="9"/>
  <c r="G1377" i="8"/>
  <c r="H1376" i="9"/>
  <c r="G1376" i="8"/>
  <c r="H1375" i="9"/>
  <c r="G1375" i="8"/>
  <c r="H1374" i="9"/>
  <c r="G1374" i="8"/>
  <c r="H1373" i="9"/>
  <c r="G1373" i="8"/>
  <c r="H1372" i="9"/>
  <c r="G1372" i="8"/>
  <c r="H1371" i="9"/>
  <c r="G1371" i="8"/>
  <c r="H1370" i="9"/>
  <c r="G1370" i="8"/>
  <c r="H1369" i="9"/>
  <c r="G1369" i="8"/>
  <c r="H1368" i="9"/>
  <c r="G1368" i="8"/>
  <c r="H1367" i="9"/>
  <c r="G1367" i="8"/>
  <c r="H1366" i="9"/>
  <c r="G1366" i="8"/>
  <c r="H1365" i="9"/>
  <c r="G1365" i="8"/>
  <c r="H1364" i="9"/>
  <c r="G1364" i="8"/>
  <c r="H1363" i="9"/>
  <c r="G1363" i="8"/>
  <c r="H1362" i="9"/>
  <c r="G1362" i="8"/>
  <c r="H1361" i="9"/>
  <c r="G1361" i="8"/>
  <c r="H1360" i="9"/>
  <c r="G1360" i="8"/>
  <c r="H1359" i="9"/>
  <c r="G1359" i="8"/>
  <c r="H1358" i="9"/>
  <c r="G1358" i="8"/>
  <c r="H1357" i="9"/>
  <c r="G1357" i="8"/>
  <c r="H1356" i="9"/>
  <c r="G1356" i="8"/>
  <c r="H1355" i="9"/>
  <c r="G1355" i="8"/>
  <c r="H1354" i="9"/>
  <c r="G1354" i="8"/>
  <c r="H1353" i="9"/>
  <c r="G1353" i="8"/>
  <c r="H1352" i="9"/>
  <c r="G1352" i="8"/>
  <c r="H1351" i="9"/>
  <c r="G1351" i="8"/>
  <c r="H1350" i="9"/>
  <c r="G1350" i="8"/>
  <c r="H1349" i="9"/>
  <c r="G1349" i="8"/>
  <c r="H1348" i="9"/>
  <c r="G1348" i="8"/>
  <c r="H1347" i="9"/>
  <c r="G1347" i="8"/>
  <c r="H1346" i="9"/>
  <c r="G1346" i="8"/>
  <c r="H1345" i="9"/>
  <c r="G1345" i="8"/>
  <c r="H1344" i="9"/>
  <c r="G1344" i="8"/>
  <c r="H1343" i="9"/>
  <c r="G1343" i="8"/>
  <c r="H1342" i="9"/>
  <c r="G1342" i="8"/>
  <c r="H1341" i="9"/>
  <c r="G1341" i="8"/>
  <c r="H1340" i="9"/>
  <c r="G1340" i="8"/>
  <c r="H1339" i="9"/>
  <c r="G1339" i="8"/>
  <c r="H1338" i="9"/>
  <c r="G1338" i="8"/>
  <c r="H1337" i="9"/>
  <c r="G1337" i="8"/>
  <c r="H1686" i="9"/>
  <c r="G1686" i="8"/>
  <c r="H1684" i="9"/>
  <c r="G1684" i="8"/>
  <c r="H1682" i="9"/>
  <c r="G1682" i="8"/>
  <c r="H1336" i="9"/>
  <c r="G1336" i="8"/>
  <c r="H1335" i="9"/>
  <c r="G1335" i="8"/>
  <c r="H1334" i="9"/>
  <c r="G1334" i="8"/>
  <c r="H1333" i="9"/>
  <c r="G1333" i="8"/>
  <c r="H1332" i="9"/>
  <c r="G1332" i="8"/>
  <c r="H1331" i="9"/>
  <c r="G1331" i="8"/>
  <c r="H1330" i="9"/>
  <c r="G1330" i="8"/>
  <c r="H1329" i="9"/>
  <c r="G1329" i="8"/>
  <c r="H1328" i="9"/>
  <c r="G1328" i="8"/>
  <c r="H1327" i="9"/>
  <c r="G1327" i="8"/>
  <c r="H1326" i="9"/>
  <c r="G1326" i="8"/>
  <c r="H1325" i="9"/>
  <c r="G1325" i="8"/>
  <c r="H1324" i="9"/>
  <c r="G1324" i="8"/>
  <c r="H1323" i="9"/>
  <c r="G1323" i="8"/>
  <c r="H1322" i="9"/>
  <c r="G1322" i="8"/>
  <c r="H1321" i="9"/>
  <c r="G1321" i="8"/>
  <c r="H1320" i="9"/>
  <c r="G1320" i="8"/>
  <c r="H1319" i="9"/>
  <c r="G1319" i="8"/>
  <c r="H1318" i="9"/>
  <c r="G1318" i="8"/>
  <c r="H1317" i="9"/>
  <c r="G1317" i="8"/>
  <c r="H1316" i="9"/>
  <c r="G1316" i="8"/>
  <c r="H1315" i="9"/>
  <c r="G1315" i="8"/>
  <c r="H1314" i="9"/>
  <c r="G1314" i="8"/>
  <c r="H1313" i="9"/>
  <c r="G1313" i="8"/>
  <c r="H1312" i="9"/>
  <c r="G1312" i="8"/>
  <c r="H1311" i="9"/>
  <c r="G1311" i="8"/>
  <c r="H1310" i="9"/>
  <c r="G1310" i="8"/>
  <c r="H1309" i="9"/>
  <c r="G1309" i="8"/>
  <c r="H1308" i="9"/>
  <c r="G1308" i="8"/>
  <c r="H1307" i="9"/>
  <c r="G1307" i="8"/>
  <c r="H1306" i="9"/>
  <c r="G1306" i="8"/>
  <c r="H1305" i="9"/>
  <c r="G1305" i="8"/>
  <c r="H1304" i="9"/>
  <c r="G1304" i="8"/>
  <c r="H1303" i="9"/>
  <c r="G1303" i="8"/>
  <c r="H1302" i="9"/>
  <c r="G1302" i="8"/>
  <c r="H1301" i="9"/>
  <c r="G1301" i="8"/>
  <c r="H1300" i="9"/>
  <c r="G1300" i="8"/>
  <c r="H1299" i="9"/>
  <c r="G1299" i="8"/>
  <c r="H1298" i="9"/>
  <c r="G1298" i="8"/>
  <c r="H1297" i="9"/>
  <c r="G1297" i="8"/>
  <c r="H1296" i="9"/>
  <c r="G1296" i="8"/>
  <c r="H1295" i="9"/>
  <c r="G1295" i="8"/>
  <c r="H1294" i="9"/>
  <c r="G1294" i="8"/>
  <c r="H1293" i="9"/>
  <c r="G1293" i="8"/>
  <c r="H1292" i="9"/>
  <c r="G1292" i="8"/>
  <c r="H1291" i="9"/>
  <c r="G1291" i="8"/>
  <c r="H1290" i="9"/>
  <c r="G1290" i="8"/>
  <c r="H1289" i="9"/>
  <c r="G1289" i="8"/>
  <c r="H1288" i="9"/>
  <c r="G1288" i="8"/>
  <c r="H1287" i="9"/>
  <c r="G1287" i="8"/>
  <c r="H1286" i="9"/>
  <c r="G1286" i="8"/>
  <c r="H1285" i="9"/>
  <c r="G1285" i="8"/>
  <c r="H1284" i="9"/>
  <c r="G1284" i="8"/>
  <c r="H1283" i="9"/>
  <c r="G1283" i="8"/>
  <c r="H1282" i="9"/>
  <c r="G1282" i="8"/>
  <c r="H1281" i="9"/>
  <c r="G1281" i="8"/>
  <c r="H1280" i="9"/>
  <c r="G1280" i="8"/>
  <c r="H1279" i="9"/>
  <c r="G1279" i="8"/>
  <c r="H1278" i="9"/>
  <c r="G1278" i="8"/>
  <c r="H1277" i="9"/>
  <c r="G1277" i="8"/>
  <c r="H1276" i="9"/>
  <c r="G1276" i="8"/>
  <c r="H1275" i="9"/>
  <c r="G1275" i="8"/>
  <c r="H1274" i="9"/>
  <c r="G1274" i="8"/>
  <c r="H1273" i="9"/>
  <c r="G1273" i="8"/>
  <c r="H1272" i="9"/>
  <c r="G1272" i="8"/>
  <c r="H1271" i="9"/>
  <c r="G1271" i="8"/>
  <c r="H1270" i="9"/>
  <c r="G1270" i="8"/>
  <c r="H1269" i="9"/>
  <c r="G1269" i="8"/>
  <c r="H1268" i="9"/>
  <c r="G1268" i="8"/>
  <c r="H1267" i="9"/>
  <c r="G1267" i="8"/>
  <c r="H1266" i="9"/>
  <c r="G1266" i="8"/>
  <c r="H1265" i="9"/>
  <c r="G1265" i="8"/>
  <c r="H1264" i="9"/>
  <c r="G1264" i="8"/>
  <c r="H1263" i="9"/>
  <c r="G1263" i="8"/>
  <c r="H1262" i="9"/>
  <c r="G1262" i="8"/>
  <c r="H1261" i="9"/>
  <c r="G1261" i="8"/>
  <c r="H1260" i="9"/>
  <c r="G1260" i="8"/>
  <c r="H1259" i="9"/>
  <c r="G1259" i="8"/>
  <c r="H1258" i="9"/>
  <c r="G1258" i="8"/>
  <c r="H1257" i="9"/>
  <c r="G1257" i="8"/>
  <c r="H1256" i="9"/>
  <c r="G1256" i="8"/>
  <c r="H1255" i="9"/>
  <c r="G1255" i="8"/>
  <c r="H1254" i="9"/>
  <c r="G1254" i="8"/>
  <c r="H1253" i="9"/>
  <c r="G1253" i="8"/>
  <c r="H1252" i="9"/>
  <c r="G1252" i="8"/>
  <c r="H1251" i="9"/>
  <c r="G1251" i="8"/>
  <c r="H1250" i="9"/>
  <c r="G1250" i="8"/>
  <c r="H1249" i="9"/>
  <c r="G1249" i="8"/>
  <c r="H1248" i="9"/>
  <c r="G1248" i="8"/>
  <c r="H1247" i="9"/>
  <c r="G1247" i="8"/>
  <c r="H1246" i="9"/>
  <c r="G1246" i="8"/>
  <c r="H1695" i="9"/>
  <c r="G1695" i="8"/>
  <c r="H1694" i="9"/>
  <c r="G1694" i="8"/>
  <c r="H1693" i="9"/>
  <c r="G1693" i="8"/>
  <c r="H1692" i="9"/>
  <c r="G1692" i="8"/>
  <c r="H1691" i="9"/>
  <c r="G1691" i="8"/>
  <c r="AD1274" i="1"/>
  <c r="BS1274" i="1" s="1"/>
  <c r="CH1274" i="1" s="1"/>
  <c r="E1637" i="9"/>
  <c r="D1637" i="8"/>
  <c r="E1629" i="9"/>
  <c r="D1629" i="8"/>
  <c r="E1619" i="9"/>
  <c r="D1619" i="8"/>
  <c r="E1613" i="9"/>
  <c r="D1613" i="8"/>
  <c r="F1603" i="9"/>
  <c r="E1603" i="8"/>
  <c r="F1599" i="9"/>
  <c r="E1599" i="8"/>
  <c r="F1594" i="9"/>
  <c r="E1594" i="8"/>
  <c r="F1581" i="9"/>
  <c r="E1581" i="8"/>
  <c r="F1574" i="9"/>
  <c r="E1574" i="8"/>
  <c r="F1571" i="9"/>
  <c r="E1571" i="8"/>
  <c r="F1563" i="9"/>
  <c r="E1563" i="8"/>
  <c r="F1558" i="9"/>
  <c r="E1558" i="8"/>
  <c r="F1550" i="9"/>
  <c r="E1550" i="8"/>
  <c r="F1545" i="9"/>
  <c r="E1545" i="8"/>
  <c r="F1539" i="9"/>
  <c r="E1539" i="8"/>
  <c r="F1530" i="9"/>
  <c r="E1530" i="8"/>
  <c r="BT1276" i="1"/>
  <c r="CI1276" i="1" s="1"/>
  <c r="E1339" i="9"/>
  <c r="D1339" i="8"/>
  <c r="E1608" i="9"/>
  <c r="D1608" i="8"/>
  <c r="BT1535" i="1"/>
  <c r="CI1535" i="1" s="1"/>
  <c r="E1598" i="9"/>
  <c r="D1598" i="8"/>
  <c r="E1592" i="9"/>
  <c r="D1592" i="8"/>
  <c r="E1587" i="9"/>
  <c r="D1587" i="8"/>
  <c r="E1585" i="9"/>
  <c r="D1585" i="8"/>
  <c r="E1584" i="9"/>
  <c r="D1584" i="8"/>
  <c r="E1583" i="9"/>
  <c r="D1583" i="8"/>
  <c r="E1582" i="9"/>
  <c r="D1582" i="8"/>
  <c r="E1581" i="9"/>
  <c r="D1581" i="8"/>
  <c r="E1580" i="9"/>
  <c r="D1580" i="8"/>
  <c r="E1579" i="9"/>
  <c r="D1579" i="8"/>
  <c r="E1578" i="9"/>
  <c r="D1578" i="8"/>
  <c r="E1577" i="9"/>
  <c r="D1577" i="8"/>
  <c r="E1575" i="9"/>
  <c r="D1575" i="8"/>
  <c r="E1574" i="9"/>
  <c r="D1574" i="8"/>
  <c r="E1573" i="9"/>
  <c r="D1573" i="8"/>
  <c r="E1572" i="9"/>
  <c r="D1572" i="8"/>
  <c r="E1571" i="9"/>
  <c r="D1571" i="8"/>
  <c r="E1570" i="9"/>
  <c r="D1570" i="8"/>
  <c r="E1569" i="9"/>
  <c r="D1569" i="8"/>
  <c r="E1568" i="9"/>
  <c r="D1568" i="8"/>
  <c r="E1567" i="9"/>
  <c r="D1567" i="8"/>
  <c r="E1566" i="9"/>
  <c r="D1566" i="8"/>
  <c r="E1565" i="9"/>
  <c r="D1565" i="8"/>
  <c r="E1564" i="9"/>
  <c r="D1564" i="8"/>
  <c r="E1563" i="9"/>
  <c r="D1563" i="8"/>
  <c r="E1562" i="9"/>
  <c r="D1562" i="8"/>
  <c r="E1561" i="9"/>
  <c r="D1561" i="8"/>
  <c r="E1560" i="9"/>
  <c r="D1560" i="8"/>
  <c r="E1559" i="9"/>
  <c r="D1559" i="8"/>
  <c r="E1558" i="9"/>
  <c r="D1558" i="8"/>
  <c r="E1557" i="9"/>
  <c r="D1557" i="8"/>
  <c r="E1556" i="9"/>
  <c r="D1556" i="8"/>
  <c r="E1555" i="9"/>
  <c r="D1555" i="8"/>
  <c r="E1554" i="9"/>
  <c r="D1554" i="8"/>
  <c r="E1553" i="9"/>
  <c r="D1553" i="8"/>
  <c r="E1552" i="9"/>
  <c r="D1552" i="8"/>
  <c r="E1551" i="9"/>
  <c r="D1551" i="8"/>
  <c r="E1550" i="9"/>
  <c r="D1550" i="8"/>
  <c r="E1549" i="9"/>
  <c r="D1549" i="8"/>
  <c r="E1548" i="9"/>
  <c r="D1548" i="8"/>
  <c r="E1547" i="9"/>
  <c r="D1547" i="8"/>
  <c r="E1546" i="9"/>
  <c r="D1546" i="8"/>
  <c r="E1545" i="9"/>
  <c r="D1545" i="8"/>
  <c r="E1544" i="9"/>
  <c r="D1544" i="8"/>
  <c r="E1543" i="9"/>
  <c r="D1543" i="8"/>
  <c r="E1542" i="9"/>
  <c r="D1542" i="8"/>
  <c r="E1541" i="9"/>
  <c r="D1541" i="8"/>
  <c r="E1540" i="9"/>
  <c r="D1540" i="8"/>
  <c r="E1539" i="9"/>
  <c r="D1539" i="8"/>
  <c r="E1538" i="9"/>
  <c r="D1538" i="8"/>
  <c r="E1537" i="9"/>
  <c r="D1537" i="8"/>
  <c r="E1536" i="9"/>
  <c r="D1536" i="8"/>
  <c r="E1535" i="9"/>
  <c r="D1535" i="8"/>
  <c r="E1534" i="9"/>
  <c r="D1534" i="8"/>
  <c r="E1533" i="9"/>
  <c r="D1533" i="8"/>
  <c r="E1532" i="9"/>
  <c r="D1532" i="8"/>
  <c r="E1531" i="9"/>
  <c r="D1531" i="8"/>
  <c r="E1530" i="9"/>
  <c r="D1530" i="8"/>
  <c r="E1529" i="9"/>
  <c r="D1529" i="8"/>
  <c r="F1528" i="9"/>
  <c r="E1528" i="8"/>
  <c r="F1527" i="9"/>
  <c r="E1527" i="8"/>
  <c r="F1526" i="9"/>
  <c r="E1526" i="8"/>
  <c r="BU1462" i="1"/>
  <c r="F1525" i="9"/>
  <c r="E1525" i="8"/>
  <c r="F1524" i="9"/>
  <c r="E1524" i="8"/>
  <c r="F1523" i="9"/>
  <c r="E1523" i="8"/>
  <c r="F1522" i="9"/>
  <c r="E1522" i="8"/>
  <c r="F1521" i="9"/>
  <c r="E1521" i="8"/>
  <c r="F1520" i="9"/>
  <c r="E1520" i="8"/>
  <c r="F1519" i="9"/>
  <c r="E1519" i="8"/>
  <c r="F1518" i="9"/>
  <c r="E1518" i="8"/>
  <c r="F1517" i="9"/>
  <c r="E1517" i="8"/>
  <c r="F1516" i="9"/>
  <c r="E1516" i="8"/>
  <c r="F1515" i="9"/>
  <c r="E1515" i="8"/>
  <c r="F1514" i="9"/>
  <c r="E1514" i="8"/>
  <c r="F1513" i="9"/>
  <c r="E1513" i="8"/>
  <c r="F1512" i="9"/>
  <c r="E1512" i="8"/>
  <c r="F1511" i="9"/>
  <c r="E1511" i="8"/>
  <c r="F1510" i="9"/>
  <c r="E1510" i="8"/>
  <c r="F1509" i="9"/>
  <c r="E1509" i="8"/>
  <c r="F1508" i="9"/>
  <c r="E1508" i="8"/>
  <c r="F1507" i="9"/>
  <c r="E1507" i="8"/>
  <c r="F1506" i="9"/>
  <c r="E1506" i="8"/>
  <c r="F1505" i="9"/>
  <c r="E1505" i="8"/>
  <c r="F1504" i="9"/>
  <c r="E1504" i="8"/>
  <c r="F1503" i="9"/>
  <c r="E1503" i="8"/>
  <c r="F1502" i="9"/>
  <c r="E1502" i="8"/>
  <c r="F1501" i="9"/>
  <c r="E1501" i="8"/>
  <c r="F1500" i="9"/>
  <c r="E1500" i="8"/>
  <c r="F1499" i="9"/>
  <c r="E1499" i="8"/>
  <c r="F1498" i="9"/>
  <c r="E1498" i="8"/>
  <c r="F1497" i="9"/>
  <c r="E1497" i="8"/>
  <c r="F1496" i="9"/>
  <c r="E1496" i="8"/>
  <c r="F1495" i="9"/>
  <c r="E1495" i="8"/>
  <c r="F1494" i="9"/>
  <c r="E1494" i="8"/>
  <c r="F1493" i="9"/>
  <c r="E1493" i="8"/>
  <c r="F1492" i="9"/>
  <c r="E1492" i="8"/>
  <c r="F1491" i="9"/>
  <c r="E1491" i="8"/>
  <c r="F1490" i="9"/>
  <c r="E1490" i="8"/>
  <c r="F1489" i="9"/>
  <c r="E1489" i="8"/>
  <c r="F1488" i="9"/>
  <c r="E1488" i="8"/>
  <c r="F1487" i="9"/>
  <c r="E1487" i="8"/>
  <c r="F1486" i="9"/>
  <c r="E1486" i="8"/>
  <c r="F1485" i="9"/>
  <c r="E1485" i="8"/>
  <c r="F1484" i="9"/>
  <c r="E1484" i="8"/>
  <c r="F1483" i="9"/>
  <c r="E1483" i="8"/>
  <c r="F1482" i="9"/>
  <c r="E1482" i="8"/>
  <c r="F1481" i="9"/>
  <c r="E1481" i="8"/>
  <c r="F1480" i="9"/>
  <c r="E1480" i="8"/>
  <c r="F1479" i="9"/>
  <c r="E1479" i="8"/>
  <c r="F1478" i="9"/>
  <c r="E1478" i="8"/>
  <c r="F1477" i="9"/>
  <c r="E1477" i="8"/>
  <c r="F1476" i="9"/>
  <c r="E1476" i="8"/>
  <c r="F1475" i="9"/>
  <c r="E1475" i="8"/>
  <c r="F1474" i="9"/>
  <c r="E1474" i="8"/>
  <c r="F1473" i="9"/>
  <c r="E1473" i="8"/>
  <c r="F1472" i="9"/>
  <c r="E1472" i="8"/>
  <c r="F1471" i="9"/>
  <c r="E1471" i="8"/>
  <c r="F1470" i="9"/>
  <c r="E1470" i="8"/>
  <c r="F1469" i="9"/>
  <c r="E1469" i="8"/>
  <c r="F1468" i="9"/>
  <c r="E1468" i="8"/>
  <c r="F1467" i="9"/>
  <c r="E1467" i="8"/>
  <c r="F1466" i="9"/>
  <c r="E1466" i="8"/>
  <c r="F1465" i="9"/>
  <c r="E1465" i="8"/>
  <c r="F1464" i="9"/>
  <c r="E1464" i="8"/>
  <c r="F1463" i="9"/>
  <c r="E1463" i="8"/>
  <c r="F1462" i="9"/>
  <c r="E1462" i="8"/>
  <c r="F1461" i="9"/>
  <c r="E1461" i="8"/>
  <c r="F1460" i="9"/>
  <c r="E1460" i="8"/>
  <c r="F1459" i="9"/>
  <c r="E1459" i="8"/>
  <c r="F1458" i="9"/>
  <c r="E1458" i="8"/>
  <c r="F1457" i="9"/>
  <c r="E1457" i="8"/>
  <c r="F1456" i="9"/>
  <c r="E1456" i="8"/>
  <c r="F1455" i="9"/>
  <c r="E1455" i="8"/>
  <c r="F1454" i="9"/>
  <c r="E1454" i="8"/>
  <c r="F1453" i="9"/>
  <c r="E1453" i="8"/>
  <c r="F1452" i="9"/>
  <c r="E1452" i="8"/>
  <c r="F1451" i="9"/>
  <c r="E1451" i="8"/>
  <c r="F1450" i="9"/>
  <c r="E1450" i="8"/>
  <c r="F1449" i="9"/>
  <c r="E1449" i="8"/>
  <c r="F1448" i="9"/>
  <c r="E1448" i="8"/>
  <c r="F1447" i="9"/>
  <c r="E1447" i="8"/>
  <c r="F1446" i="9"/>
  <c r="E1446" i="8"/>
  <c r="F1445" i="9"/>
  <c r="E1445" i="8"/>
  <c r="F1444" i="9"/>
  <c r="E1444" i="8"/>
  <c r="F1443" i="9"/>
  <c r="E1443" i="8"/>
  <c r="F1442" i="9"/>
  <c r="E1442" i="8"/>
  <c r="F1441" i="9"/>
  <c r="E1441" i="8"/>
  <c r="F1440" i="9"/>
  <c r="E1440" i="8"/>
  <c r="F1439" i="9"/>
  <c r="E1439" i="8"/>
  <c r="F1438" i="9"/>
  <c r="E1438" i="8"/>
  <c r="F1437" i="9"/>
  <c r="E1437" i="8"/>
  <c r="F1436" i="9"/>
  <c r="E1436" i="8"/>
  <c r="F1435" i="9"/>
  <c r="E1435" i="8"/>
  <c r="BU1371" i="1"/>
  <c r="F1434" i="9"/>
  <c r="E1434" i="8"/>
  <c r="F1433" i="9"/>
  <c r="E1433" i="8"/>
  <c r="F1432" i="9"/>
  <c r="E1432" i="8"/>
  <c r="F1431" i="9"/>
  <c r="E1431" i="8"/>
  <c r="F1430" i="9"/>
  <c r="E1430" i="8"/>
  <c r="BU1366" i="1"/>
  <c r="F1429" i="9"/>
  <c r="E1429" i="8"/>
  <c r="F1428" i="9"/>
  <c r="E1428" i="8"/>
  <c r="F1427" i="9"/>
  <c r="E1427" i="8"/>
  <c r="F1426" i="9"/>
  <c r="E1426" i="8"/>
  <c r="F1425" i="9"/>
  <c r="E1425" i="8"/>
  <c r="F1424" i="9"/>
  <c r="E1424" i="8"/>
  <c r="F1423" i="9"/>
  <c r="E1423" i="8"/>
  <c r="F1422" i="9"/>
  <c r="E1422" i="8"/>
  <c r="F1421" i="9"/>
  <c r="E1421" i="8"/>
  <c r="F1420" i="9"/>
  <c r="E1420" i="8"/>
  <c r="F1419" i="9"/>
  <c r="E1419" i="8"/>
  <c r="F1418" i="9"/>
  <c r="E1418" i="8"/>
  <c r="F1417" i="9"/>
  <c r="E1417" i="8"/>
  <c r="E1336" i="9"/>
  <c r="D1336" i="8"/>
  <c r="E1335" i="9"/>
  <c r="D1335" i="8"/>
  <c r="E1334" i="9"/>
  <c r="D1334" i="8"/>
  <c r="F1333" i="9"/>
  <c r="E1333" i="8"/>
  <c r="F1332" i="9"/>
  <c r="E1332" i="8"/>
  <c r="F1331" i="9"/>
  <c r="E1331" i="8"/>
  <c r="F1330" i="9"/>
  <c r="E1330" i="8"/>
  <c r="F1329" i="9"/>
  <c r="E1329" i="8"/>
  <c r="BT1577" i="1"/>
  <c r="CI1577" i="1" s="1"/>
  <c r="E1640" i="9"/>
  <c r="D1640" i="8"/>
  <c r="E1632" i="9"/>
  <c r="D1632" i="8"/>
  <c r="E1620" i="9"/>
  <c r="D1620" i="8"/>
  <c r="F1607" i="9"/>
  <c r="E1607" i="8"/>
  <c r="F1600" i="9"/>
  <c r="E1600" i="8"/>
  <c r="F1591" i="9"/>
  <c r="E1591" i="8"/>
  <c r="F1585" i="9"/>
  <c r="E1585" i="8"/>
  <c r="F1572" i="9"/>
  <c r="E1572" i="8"/>
  <c r="F1564" i="9"/>
  <c r="E1564" i="8"/>
  <c r="F1554" i="9"/>
  <c r="E1554" i="8"/>
  <c r="F1540" i="9"/>
  <c r="E1540" i="8"/>
  <c r="F1533" i="9"/>
  <c r="E1533" i="8"/>
  <c r="F1336" i="9"/>
  <c r="E1336" i="8"/>
  <c r="BT1547" i="1"/>
  <c r="CI1547" i="1" s="1"/>
  <c r="E1610" i="9"/>
  <c r="D1610" i="8"/>
  <c r="BT1541" i="1"/>
  <c r="CI1541" i="1" s="1"/>
  <c r="E1604" i="9"/>
  <c r="D1604" i="8"/>
  <c r="E1589" i="9"/>
  <c r="D1589" i="8"/>
  <c r="E1527" i="9"/>
  <c r="D1527" i="8"/>
  <c r="BT1462" i="1"/>
  <c r="CI1462" i="1" s="1"/>
  <c r="E1525" i="9"/>
  <c r="D1525" i="8"/>
  <c r="E1522" i="9"/>
  <c r="D1522" i="8"/>
  <c r="E1520" i="9"/>
  <c r="D1520" i="8"/>
  <c r="E1518" i="9"/>
  <c r="D1518" i="8"/>
  <c r="E1516" i="9"/>
  <c r="D1516" i="8"/>
  <c r="E1514" i="9"/>
  <c r="D1514" i="8"/>
  <c r="E1511" i="9"/>
  <c r="D1511" i="8"/>
  <c r="E1509" i="9"/>
  <c r="D1509" i="8"/>
  <c r="E1508" i="9"/>
  <c r="D1508" i="8"/>
  <c r="E1507" i="9"/>
  <c r="D1507" i="8"/>
  <c r="E1506" i="9"/>
  <c r="D1506" i="8"/>
  <c r="E1505" i="9"/>
  <c r="D1505" i="8"/>
  <c r="E1504" i="9"/>
  <c r="D1504" i="8"/>
  <c r="E1503" i="9"/>
  <c r="D1503" i="8"/>
  <c r="E1502" i="9"/>
  <c r="D1502" i="8"/>
  <c r="E1501" i="9"/>
  <c r="D1501" i="8"/>
  <c r="E1500" i="9"/>
  <c r="D1500" i="8"/>
  <c r="E1499" i="9"/>
  <c r="D1499" i="8"/>
  <c r="E1498" i="9"/>
  <c r="D1498" i="8"/>
  <c r="E1497" i="9"/>
  <c r="D1497" i="8"/>
  <c r="E1496" i="9"/>
  <c r="D1496" i="8"/>
  <c r="E1495" i="9"/>
  <c r="D1495" i="8"/>
  <c r="E1494" i="9"/>
  <c r="D1494" i="8"/>
  <c r="E1493" i="9"/>
  <c r="D1493" i="8"/>
  <c r="E1492" i="9"/>
  <c r="D1492" i="8"/>
  <c r="E1491" i="9"/>
  <c r="D1491" i="8"/>
  <c r="E1490" i="9"/>
  <c r="D1490" i="8"/>
  <c r="E1489" i="9"/>
  <c r="D1489" i="8"/>
  <c r="E1488" i="9"/>
  <c r="D1488" i="8"/>
  <c r="E1487" i="9"/>
  <c r="D1487" i="8"/>
  <c r="E1486" i="9"/>
  <c r="D1486" i="8"/>
  <c r="E1485" i="9"/>
  <c r="D1485" i="8"/>
  <c r="E1484" i="9"/>
  <c r="D1484" i="8"/>
  <c r="E1483" i="9"/>
  <c r="D1483" i="8"/>
  <c r="E1482" i="9"/>
  <c r="D1482" i="8"/>
  <c r="E1481" i="9"/>
  <c r="D1481" i="8"/>
  <c r="E1480" i="9"/>
  <c r="D1480" i="8"/>
  <c r="E1479" i="9"/>
  <c r="D1479" i="8"/>
  <c r="E1478" i="9"/>
  <c r="D1478" i="8"/>
  <c r="E1477" i="9"/>
  <c r="D1477" i="8"/>
  <c r="E1476" i="9"/>
  <c r="D1476" i="8"/>
  <c r="E1475" i="9"/>
  <c r="D1475" i="8"/>
  <c r="E1474" i="9"/>
  <c r="D1474" i="8"/>
  <c r="E1473" i="9"/>
  <c r="D1473" i="8"/>
  <c r="E1472" i="9"/>
  <c r="D1472" i="8"/>
  <c r="E1471" i="9"/>
  <c r="D1471" i="8"/>
  <c r="E1470" i="9"/>
  <c r="D1470" i="8"/>
  <c r="E1469" i="9"/>
  <c r="D1469" i="8"/>
  <c r="E1468" i="9"/>
  <c r="D1468" i="8"/>
  <c r="E1467" i="9"/>
  <c r="D1467" i="8"/>
  <c r="E1466" i="9"/>
  <c r="D1466" i="8"/>
  <c r="E1465" i="9"/>
  <c r="D1465" i="8"/>
  <c r="E1464" i="9"/>
  <c r="D1464" i="8"/>
  <c r="E1463" i="9"/>
  <c r="D1463" i="8"/>
  <c r="E1462" i="9"/>
  <c r="D1462" i="8"/>
  <c r="E1461" i="9"/>
  <c r="D1461" i="8"/>
  <c r="E1460" i="9"/>
  <c r="D1460" i="8"/>
  <c r="E1459" i="9"/>
  <c r="D1459" i="8"/>
  <c r="E1458" i="9"/>
  <c r="D1458" i="8"/>
  <c r="E1457" i="9"/>
  <c r="D1457" i="8"/>
  <c r="E1456" i="9"/>
  <c r="D1456" i="8"/>
  <c r="E1455" i="9"/>
  <c r="D1455" i="8"/>
  <c r="E1454" i="9"/>
  <c r="D1454" i="8"/>
  <c r="E1453" i="9"/>
  <c r="D1453" i="8"/>
  <c r="E1452" i="9"/>
  <c r="D1452" i="8"/>
  <c r="E1451" i="9"/>
  <c r="D1451" i="8"/>
  <c r="E1450" i="9"/>
  <c r="D1450" i="8"/>
  <c r="E1449" i="9"/>
  <c r="D1449" i="8"/>
  <c r="E1448" i="9"/>
  <c r="D1448" i="8"/>
  <c r="E1447" i="9"/>
  <c r="D1447" i="8"/>
  <c r="E1446" i="9"/>
  <c r="D1446" i="8"/>
  <c r="E1445" i="9"/>
  <c r="D1445" i="8"/>
  <c r="E1444" i="9"/>
  <c r="D1444" i="8"/>
  <c r="E1443" i="9"/>
  <c r="D1443" i="8"/>
  <c r="E1442" i="9"/>
  <c r="D1442" i="8"/>
  <c r="E1441" i="9"/>
  <c r="D1441" i="8"/>
  <c r="E1440" i="9"/>
  <c r="D1440" i="8"/>
  <c r="E1439" i="9"/>
  <c r="D1439" i="8"/>
  <c r="E1438" i="9"/>
  <c r="D1438" i="8"/>
  <c r="E1437" i="9"/>
  <c r="D1437" i="8"/>
  <c r="E1436" i="9"/>
  <c r="D1436" i="8"/>
  <c r="E1435" i="9"/>
  <c r="D1435" i="8"/>
  <c r="E1434" i="9"/>
  <c r="D1434" i="8"/>
  <c r="E1433" i="9"/>
  <c r="D1433" i="8"/>
  <c r="E1432" i="9"/>
  <c r="D1432" i="8"/>
  <c r="E1431" i="9"/>
  <c r="D1431" i="8"/>
  <c r="E1430" i="9"/>
  <c r="D1430" i="8"/>
  <c r="E1429" i="9"/>
  <c r="D1429" i="8"/>
  <c r="E1428" i="9"/>
  <c r="D1428" i="8"/>
  <c r="E1427" i="9"/>
  <c r="D1427" i="8"/>
  <c r="E1426" i="9"/>
  <c r="D1426" i="8"/>
  <c r="E1425" i="9"/>
  <c r="D1425" i="8"/>
  <c r="BT1361" i="1"/>
  <c r="CI1361" i="1" s="1"/>
  <c r="E1424" i="9"/>
  <c r="D1424" i="8"/>
  <c r="E1423" i="9"/>
  <c r="D1423" i="8"/>
  <c r="E1422" i="9"/>
  <c r="D1422" i="8"/>
  <c r="E1421" i="9"/>
  <c r="D1421" i="8"/>
  <c r="E1420" i="9"/>
  <c r="D1420" i="8"/>
  <c r="E1419" i="9"/>
  <c r="D1419" i="8"/>
  <c r="E1418" i="9"/>
  <c r="D1418" i="8"/>
  <c r="E1417" i="9"/>
  <c r="D1417" i="8"/>
  <c r="F1416" i="9"/>
  <c r="E1416" i="8"/>
  <c r="F1415" i="9"/>
  <c r="E1415" i="8"/>
  <c r="F1414" i="9"/>
  <c r="E1414" i="8"/>
  <c r="BT1270" i="1"/>
  <c r="CI1270" i="1" s="1"/>
  <c r="E1333" i="9"/>
  <c r="D1333" i="8"/>
  <c r="E1332" i="9"/>
  <c r="D1332" i="8"/>
  <c r="E1331" i="9"/>
  <c r="D1331" i="8"/>
  <c r="BT1267" i="1"/>
  <c r="CI1267" i="1" s="1"/>
  <c r="E1330" i="9"/>
  <c r="D1330" i="8"/>
  <c r="E1329" i="9"/>
  <c r="D1329" i="8"/>
  <c r="F1328" i="9"/>
  <c r="E1328" i="8"/>
  <c r="F1327" i="9"/>
  <c r="E1327" i="8"/>
  <c r="F1326" i="9"/>
  <c r="E1326" i="8"/>
  <c r="F1325" i="9"/>
  <c r="E1325" i="8"/>
  <c r="F1324" i="9"/>
  <c r="E1324" i="8"/>
  <c r="F1323" i="9"/>
  <c r="E1323" i="8"/>
  <c r="F1322" i="9"/>
  <c r="E1322" i="8"/>
  <c r="F1321" i="9"/>
  <c r="E1321" i="8"/>
  <c r="F1320" i="9"/>
  <c r="E1320" i="8"/>
  <c r="F1319" i="9"/>
  <c r="E1319" i="8"/>
  <c r="F1318" i="9"/>
  <c r="E1318" i="8"/>
  <c r="F1317" i="9"/>
  <c r="E1317" i="8"/>
  <c r="F1316" i="9"/>
  <c r="E1316" i="8"/>
  <c r="F1315" i="9"/>
  <c r="E1315" i="8"/>
  <c r="F1314" i="9"/>
  <c r="E1314" i="8"/>
  <c r="F1313" i="9"/>
  <c r="E1313" i="8"/>
  <c r="F1312" i="9"/>
  <c r="E1312" i="8"/>
  <c r="F1311" i="9"/>
  <c r="E1311" i="8"/>
  <c r="F1310" i="9"/>
  <c r="E1310" i="8"/>
  <c r="F1309" i="9"/>
  <c r="E1309" i="8"/>
  <c r="F1308" i="9"/>
  <c r="E1308" i="8"/>
  <c r="F1307" i="9"/>
  <c r="E1307" i="8"/>
  <c r="F1306" i="9"/>
  <c r="E1306" i="8"/>
  <c r="F1305" i="9"/>
  <c r="E1305" i="8"/>
  <c r="F1304" i="9"/>
  <c r="E1304" i="8"/>
  <c r="F1303" i="9"/>
  <c r="E1303" i="8"/>
  <c r="F1302" i="9"/>
  <c r="E1302" i="8"/>
  <c r="F1301" i="9"/>
  <c r="E1301" i="8"/>
  <c r="F1300" i="9"/>
  <c r="E1300" i="8"/>
  <c r="F1299" i="9"/>
  <c r="E1299" i="8"/>
  <c r="F1298" i="9"/>
  <c r="E1298" i="8"/>
  <c r="F1297" i="9"/>
  <c r="E1297" i="8"/>
  <c r="F1296" i="9"/>
  <c r="E1296" i="8"/>
  <c r="F1295" i="9"/>
  <c r="E1295" i="8"/>
  <c r="F1294" i="9"/>
  <c r="E1294" i="8"/>
  <c r="F1293" i="9"/>
  <c r="E1293" i="8"/>
  <c r="F1292" i="9"/>
  <c r="E1292" i="8"/>
  <c r="F1291" i="9"/>
  <c r="E1291" i="8"/>
  <c r="F1290" i="9"/>
  <c r="E1290" i="8"/>
  <c r="F1289" i="9"/>
  <c r="E1289" i="8"/>
  <c r="E1639" i="9"/>
  <c r="D1639" i="8"/>
  <c r="E1634" i="9"/>
  <c r="D1634" i="8"/>
  <c r="E1627" i="9"/>
  <c r="D1627" i="8"/>
  <c r="E1624" i="9"/>
  <c r="D1624" i="8"/>
  <c r="E1617" i="9"/>
  <c r="D1617" i="8"/>
  <c r="F1609" i="9"/>
  <c r="E1609" i="8"/>
  <c r="F1602" i="9"/>
  <c r="E1602" i="8"/>
  <c r="F1593" i="9"/>
  <c r="E1593" i="8"/>
  <c r="F1588" i="9"/>
  <c r="E1588" i="8"/>
  <c r="F1583" i="9"/>
  <c r="E1583" i="8"/>
  <c r="F1579" i="9"/>
  <c r="E1579" i="8"/>
  <c r="F1570" i="9"/>
  <c r="E1570" i="8"/>
  <c r="F1566" i="9"/>
  <c r="E1566" i="8"/>
  <c r="F1557" i="9"/>
  <c r="E1557" i="8"/>
  <c r="F1552" i="9"/>
  <c r="E1552" i="8"/>
  <c r="F1549" i="9"/>
  <c r="E1549" i="8"/>
  <c r="F1543" i="9"/>
  <c r="E1543" i="8"/>
  <c r="F1532" i="9"/>
  <c r="E1532" i="8"/>
  <c r="F1335" i="9"/>
  <c r="E1335" i="8"/>
  <c r="E1605" i="9"/>
  <c r="D1605" i="8"/>
  <c r="E1602" i="9"/>
  <c r="D1602" i="8"/>
  <c r="E1595" i="9"/>
  <c r="D1595" i="8"/>
  <c r="E1576" i="9"/>
  <c r="D1576" i="8"/>
  <c r="BT1465" i="1"/>
  <c r="CI1465" i="1" s="1"/>
  <c r="E1528" i="9"/>
  <c r="D1528" i="8"/>
  <c r="E1526" i="9"/>
  <c r="D1526" i="8"/>
  <c r="E1524" i="9"/>
  <c r="D1524" i="8"/>
  <c r="E1523" i="9"/>
  <c r="D1523" i="8"/>
  <c r="E1521" i="9"/>
  <c r="D1521" i="8"/>
  <c r="E1519" i="9"/>
  <c r="D1519" i="8"/>
  <c r="E1517" i="9"/>
  <c r="D1517" i="8"/>
  <c r="E1515" i="9"/>
  <c r="D1515" i="8"/>
  <c r="E1513" i="9"/>
  <c r="D1513" i="8"/>
  <c r="E1510" i="9"/>
  <c r="D1510" i="8"/>
  <c r="BT1353" i="1"/>
  <c r="CI1353" i="1" s="1"/>
  <c r="E1416" i="9"/>
  <c r="D1416" i="8"/>
  <c r="E1415" i="9"/>
  <c r="D1415" i="8"/>
  <c r="E1414" i="9"/>
  <c r="D1414" i="8"/>
  <c r="F1413" i="9"/>
  <c r="E1413" i="8"/>
  <c r="F1412" i="9"/>
  <c r="E1412" i="8"/>
  <c r="F1411" i="9"/>
  <c r="E1411" i="8"/>
  <c r="BU1347" i="1"/>
  <c r="F1410" i="9"/>
  <c r="E1410" i="8"/>
  <c r="F1409" i="9"/>
  <c r="E1409" i="8"/>
  <c r="BU1345" i="1"/>
  <c r="F1408" i="9"/>
  <c r="E1408" i="8"/>
  <c r="F1407" i="9"/>
  <c r="E1407" i="8"/>
  <c r="F1406" i="9"/>
  <c r="E1406" i="8"/>
  <c r="BU1342" i="1"/>
  <c r="F1405" i="9"/>
  <c r="E1405" i="8"/>
  <c r="F1404" i="9"/>
  <c r="E1404" i="8"/>
  <c r="F1403" i="9"/>
  <c r="E1403" i="8"/>
  <c r="F1402" i="9"/>
  <c r="E1402" i="8"/>
  <c r="F1401" i="9"/>
  <c r="E1401" i="8"/>
  <c r="F1400" i="9"/>
  <c r="E1400" i="8"/>
  <c r="F1399" i="9"/>
  <c r="E1399" i="8"/>
  <c r="F1398" i="9"/>
  <c r="E1398" i="8"/>
  <c r="BT1265" i="1"/>
  <c r="CI1265" i="1" s="1"/>
  <c r="E1328" i="9"/>
  <c r="D1328" i="8"/>
  <c r="E1327" i="9"/>
  <c r="D1327" i="8"/>
  <c r="E1326" i="9"/>
  <c r="D1326" i="8"/>
  <c r="E1325" i="9"/>
  <c r="D1325" i="8"/>
  <c r="E1324" i="9"/>
  <c r="D1324" i="8"/>
  <c r="E1323" i="9"/>
  <c r="D1323" i="8"/>
  <c r="E1322" i="9"/>
  <c r="D1322" i="8"/>
  <c r="E1321" i="9"/>
  <c r="D1321" i="8"/>
  <c r="E1320" i="9"/>
  <c r="D1320" i="8"/>
  <c r="E1319" i="9"/>
  <c r="D1319" i="8"/>
  <c r="E1318" i="9"/>
  <c r="D1318" i="8"/>
  <c r="E1317" i="9"/>
  <c r="D1317" i="8"/>
  <c r="E1316" i="9"/>
  <c r="D1316" i="8"/>
  <c r="E1315" i="9"/>
  <c r="D1315" i="8"/>
  <c r="E1314" i="9"/>
  <c r="D1314" i="8"/>
  <c r="E1313" i="9"/>
  <c r="D1313" i="8"/>
  <c r="E1312" i="9"/>
  <c r="D1312" i="8"/>
  <c r="E1311" i="9"/>
  <c r="D1311" i="8"/>
  <c r="E1310" i="9"/>
  <c r="D1310" i="8"/>
  <c r="E1309" i="9"/>
  <c r="D1309" i="8"/>
  <c r="E1308" i="9"/>
  <c r="D1308" i="8"/>
  <c r="E1307" i="9"/>
  <c r="D1307" i="8"/>
  <c r="E1306" i="9"/>
  <c r="D1306" i="8"/>
  <c r="E1305" i="9"/>
  <c r="D1305" i="8"/>
  <c r="E1304" i="9"/>
  <c r="D1304" i="8"/>
  <c r="E1303" i="9"/>
  <c r="D1303" i="8"/>
  <c r="E1302" i="9"/>
  <c r="D1302" i="8"/>
  <c r="E1301" i="9"/>
  <c r="D1301" i="8"/>
  <c r="E1300" i="9"/>
  <c r="D1300" i="8"/>
  <c r="E1299" i="9"/>
  <c r="D1299" i="8"/>
  <c r="E1298" i="9"/>
  <c r="D1298" i="8"/>
  <c r="E1297" i="9"/>
  <c r="D1297" i="8"/>
  <c r="E1296" i="9"/>
  <c r="D1296" i="8"/>
  <c r="E1295" i="9"/>
  <c r="D1295" i="8"/>
  <c r="E1294" i="9"/>
  <c r="D1294" i="8"/>
  <c r="E1293" i="9"/>
  <c r="D1293" i="8"/>
  <c r="E1292" i="9"/>
  <c r="D1292" i="8"/>
  <c r="E1291" i="9"/>
  <c r="D1291" i="8"/>
  <c r="E1290" i="9"/>
  <c r="D1290" i="8"/>
  <c r="E1289" i="9"/>
  <c r="D1289" i="8"/>
  <c r="F1288" i="9"/>
  <c r="E1288" i="8"/>
  <c r="F1287" i="9"/>
  <c r="E1287" i="8"/>
  <c r="F1286" i="9"/>
  <c r="E1286" i="8"/>
  <c r="F1285" i="9"/>
  <c r="E1285" i="8"/>
  <c r="F1284" i="9"/>
  <c r="E1284" i="8"/>
  <c r="F1283" i="9"/>
  <c r="E1283" i="8"/>
  <c r="F1282" i="9"/>
  <c r="E1282" i="8"/>
  <c r="F1281" i="9"/>
  <c r="E1281" i="8"/>
  <c r="F1280" i="9"/>
  <c r="E1280" i="8"/>
  <c r="F1279" i="9"/>
  <c r="E1279" i="8"/>
  <c r="F1278" i="9"/>
  <c r="E1278" i="8"/>
  <c r="F1277" i="9"/>
  <c r="E1277" i="8"/>
  <c r="F1276" i="9"/>
  <c r="E1276" i="8"/>
  <c r="F1275" i="9"/>
  <c r="E1275" i="8"/>
  <c r="F1274" i="9"/>
  <c r="E1274" i="8"/>
  <c r="F1273" i="9"/>
  <c r="E1273" i="8"/>
  <c r="F1272" i="9"/>
  <c r="E1272" i="8"/>
  <c r="F1271" i="9"/>
  <c r="E1271" i="8"/>
  <c r="F1270" i="9"/>
  <c r="E1270" i="8"/>
  <c r="F1269" i="9"/>
  <c r="E1269" i="8"/>
  <c r="F1268" i="9"/>
  <c r="E1268" i="8"/>
  <c r="F1267" i="9"/>
  <c r="E1267" i="8"/>
  <c r="F1266" i="9"/>
  <c r="E1266" i="8"/>
  <c r="F1265" i="9"/>
  <c r="E1265" i="8"/>
  <c r="F1264" i="9"/>
  <c r="E1264" i="8"/>
  <c r="F1263" i="9"/>
  <c r="E1263" i="8"/>
  <c r="F1262" i="9"/>
  <c r="E1262" i="8"/>
  <c r="F1261" i="9"/>
  <c r="E1261" i="8"/>
  <c r="F1260" i="9"/>
  <c r="E1260" i="8"/>
  <c r="F1259" i="9"/>
  <c r="E1259" i="8"/>
  <c r="F1258" i="9"/>
  <c r="E1258" i="8"/>
  <c r="F1257" i="9"/>
  <c r="E1257" i="8"/>
  <c r="F1256" i="9"/>
  <c r="E1256" i="8"/>
  <c r="F1255" i="9"/>
  <c r="E1255" i="8"/>
  <c r="F1254" i="9"/>
  <c r="E1254" i="8"/>
  <c r="F1253" i="9"/>
  <c r="E1253" i="8"/>
  <c r="F1252" i="9"/>
  <c r="E1252" i="8"/>
  <c r="F1251" i="9"/>
  <c r="E1251" i="8"/>
  <c r="F1250" i="9"/>
  <c r="E1250" i="8"/>
  <c r="F1249" i="9"/>
  <c r="E1249" i="8"/>
  <c r="F1248" i="9"/>
  <c r="E1248" i="8"/>
  <c r="F1247" i="9"/>
  <c r="E1247" i="8"/>
  <c r="F1246" i="9"/>
  <c r="E1246" i="8"/>
  <c r="E1633" i="9"/>
  <c r="D1633" i="8"/>
  <c r="E1630" i="9"/>
  <c r="D1630" i="8"/>
  <c r="E1621" i="9"/>
  <c r="D1621" i="8"/>
  <c r="E1614" i="9"/>
  <c r="D1614" i="8"/>
  <c r="F1610" i="9"/>
  <c r="E1610" i="8"/>
  <c r="F1606" i="9"/>
  <c r="E1606" i="8"/>
  <c r="F1595" i="9"/>
  <c r="E1595" i="8"/>
  <c r="F1592" i="9"/>
  <c r="E1592" i="8"/>
  <c r="F1580" i="9"/>
  <c r="E1580" i="8"/>
  <c r="F1576" i="9"/>
  <c r="E1576" i="8"/>
  <c r="F1568" i="9"/>
  <c r="E1568" i="8"/>
  <c r="F1561" i="9"/>
  <c r="E1561" i="8"/>
  <c r="F1556" i="9"/>
  <c r="E1556" i="8"/>
  <c r="F1546" i="9"/>
  <c r="E1546" i="8"/>
  <c r="F1537" i="9"/>
  <c r="E1537" i="8"/>
  <c r="F1534" i="9"/>
  <c r="E1534" i="8"/>
  <c r="F1334" i="9"/>
  <c r="E1334" i="8"/>
  <c r="E1609" i="9"/>
  <c r="D1609" i="8"/>
  <c r="E1601" i="9"/>
  <c r="D1601" i="8"/>
  <c r="E1596" i="9"/>
  <c r="D1596" i="8"/>
  <c r="E1593" i="9"/>
  <c r="D1593" i="8"/>
  <c r="E1590" i="9"/>
  <c r="D1590" i="8"/>
  <c r="E1512" i="9"/>
  <c r="D1512" i="8"/>
  <c r="BT1350" i="1"/>
  <c r="CI1350" i="1" s="1"/>
  <c r="E1413" i="9"/>
  <c r="D1413" i="8"/>
  <c r="E1412" i="9"/>
  <c r="D1412" i="8"/>
  <c r="E1411" i="9"/>
  <c r="D1411" i="8"/>
  <c r="BT1347" i="1"/>
  <c r="CI1347" i="1" s="1"/>
  <c r="E1410" i="9"/>
  <c r="D1410" i="8"/>
  <c r="E1409" i="9"/>
  <c r="D1409" i="8"/>
  <c r="BT1345" i="1"/>
  <c r="CI1345" i="1" s="1"/>
  <c r="E1408" i="9"/>
  <c r="D1408" i="8"/>
  <c r="E1407" i="9"/>
  <c r="D1407" i="8"/>
  <c r="E1406" i="9"/>
  <c r="D1406" i="8"/>
  <c r="E1405" i="9"/>
  <c r="D1405" i="8"/>
  <c r="E1404" i="9"/>
  <c r="D1404" i="8"/>
  <c r="E1403" i="9"/>
  <c r="D1403" i="8"/>
  <c r="E1402" i="9"/>
  <c r="D1402" i="8"/>
  <c r="E1401" i="9"/>
  <c r="D1401" i="8"/>
  <c r="E1400" i="9"/>
  <c r="D1400" i="8"/>
  <c r="E1399" i="9"/>
  <c r="D1399" i="8"/>
  <c r="E1398" i="9"/>
  <c r="D1398" i="8"/>
  <c r="F1397" i="9"/>
  <c r="E1397" i="8"/>
  <c r="F1396" i="9"/>
  <c r="E1396" i="8"/>
  <c r="F1395" i="9"/>
  <c r="E1395" i="8"/>
  <c r="F1394" i="9"/>
  <c r="E1394" i="8"/>
  <c r="F1393" i="9"/>
  <c r="E1393" i="8"/>
  <c r="F1392" i="9"/>
  <c r="E1392" i="8"/>
  <c r="F1391" i="9"/>
  <c r="E1391" i="8"/>
  <c r="F1390" i="9"/>
  <c r="E1390" i="8"/>
  <c r="F1389" i="9"/>
  <c r="E1389" i="8"/>
  <c r="F1388" i="9"/>
  <c r="E1388" i="8"/>
  <c r="F1387" i="9"/>
  <c r="E1387" i="8"/>
  <c r="F1386" i="9"/>
  <c r="E1386" i="8"/>
  <c r="F1385" i="9"/>
  <c r="E1385" i="8"/>
  <c r="F1384" i="9"/>
  <c r="E1384" i="8"/>
  <c r="F1383" i="9"/>
  <c r="E1383" i="8"/>
  <c r="F1382" i="9"/>
  <c r="E1382" i="8"/>
  <c r="F1381" i="9"/>
  <c r="E1381" i="8"/>
  <c r="F1380" i="9"/>
  <c r="E1380" i="8"/>
  <c r="F1379" i="9"/>
  <c r="E1379" i="8"/>
  <c r="F1378" i="9"/>
  <c r="E1378" i="8"/>
  <c r="F1377" i="9"/>
  <c r="E1377" i="8"/>
  <c r="F1376" i="9"/>
  <c r="E1376" i="8"/>
  <c r="F1375" i="9"/>
  <c r="E1375" i="8"/>
  <c r="F1374" i="9"/>
  <c r="E1374" i="8"/>
  <c r="F1373" i="9"/>
  <c r="E1373" i="8"/>
  <c r="F1372" i="9"/>
  <c r="E1372" i="8"/>
  <c r="F1371" i="9"/>
  <c r="E1371" i="8"/>
  <c r="F1370" i="9"/>
  <c r="E1370" i="8"/>
  <c r="F1369" i="9"/>
  <c r="E1369" i="8"/>
  <c r="F1368" i="9"/>
  <c r="E1368" i="8"/>
  <c r="F1367" i="9"/>
  <c r="E1367" i="8"/>
  <c r="F1366" i="9"/>
  <c r="E1366" i="8"/>
  <c r="F1365" i="9"/>
  <c r="E1365" i="8"/>
  <c r="F1364" i="9"/>
  <c r="E1364" i="8"/>
  <c r="F1363" i="9"/>
  <c r="E1363" i="8"/>
  <c r="F1362" i="9"/>
  <c r="E1362" i="8"/>
  <c r="F1361" i="9"/>
  <c r="E1361" i="8"/>
  <c r="F1360" i="9"/>
  <c r="E1360" i="8"/>
  <c r="F1359" i="9"/>
  <c r="E1359" i="8"/>
  <c r="F1358" i="9"/>
  <c r="E1358" i="8"/>
  <c r="F1357" i="9"/>
  <c r="E1357" i="8"/>
  <c r="F1356" i="9"/>
  <c r="E1356" i="8"/>
  <c r="F1355" i="9"/>
  <c r="E1355" i="8"/>
  <c r="BU1291" i="1"/>
  <c r="F1354" i="9"/>
  <c r="E1354" i="8"/>
  <c r="F1353" i="9"/>
  <c r="E1353" i="8"/>
  <c r="F1352" i="9"/>
  <c r="E1352" i="8"/>
  <c r="F1351" i="9"/>
  <c r="E1351" i="8"/>
  <c r="F1350" i="9"/>
  <c r="E1350" i="8"/>
  <c r="F1349" i="9"/>
  <c r="E1349" i="8"/>
  <c r="BT1225" i="1"/>
  <c r="CI1225" i="1" s="1"/>
  <c r="E1288" i="9"/>
  <c r="D1288" i="8"/>
  <c r="E1287" i="9"/>
  <c r="D1287" i="8"/>
  <c r="E1286" i="9"/>
  <c r="D1286" i="8"/>
  <c r="E1285" i="9"/>
  <c r="D1285" i="8"/>
  <c r="E1284" i="9"/>
  <c r="D1284" i="8"/>
  <c r="E1283" i="9"/>
  <c r="D1283" i="8"/>
  <c r="E1282" i="9"/>
  <c r="D1282" i="8"/>
  <c r="E1281" i="9"/>
  <c r="D1281" i="8"/>
  <c r="E1280" i="9"/>
  <c r="D1280" i="8"/>
  <c r="E1279" i="9"/>
  <c r="D1279" i="8"/>
  <c r="E1278" i="9"/>
  <c r="D1278" i="8"/>
  <c r="E1277" i="9"/>
  <c r="D1277" i="8"/>
  <c r="E1276" i="9"/>
  <c r="D1276" i="8"/>
  <c r="E1275" i="9"/>
  <c r="D1275" i="8"/>
  <c r="E1274" i="9"/>
  <c r="D1274" i="8"/>
  <c r="E1273" i="9"/>
  <c r="D1273" i="8"/>
  <c r="E1272" i="9"/>
  <c r="D1272" i="8"/>
  <c r="E1271" i="9"/>
  <c r="D1271" i="8"/>
  <c r="E1270" i="9"/>
  <c r="D1270" i="8"/>
  <c r="E1269" i="9"/>
  <c r="D1269" i="8"/>
  <c r="E1268" i="9"/>
  <c r="D1268" i="8"/>
  <c r="E1267" i="9"/>
  <c r="D1267" i="8"/>
  <c r="E1266" i="9"/>
  <c r="D1266" i="8"/>
  <c r="E1265" i="9"/>
  <c r="D1265" i="8"/>
  <c r="E1264" i="9"/>
  <c r="D1264" i="8"/>
  <c r="E1263" i="9"/>
  <c r="D1263" i="8"/>
  <c r="E1262" i="9"/>
  <c r="D1262" i="8"/>
  <c r="E1261" i="9"/>
  <c r="D1261" i="8"/>
  <c r="E1260" i="9"/>
  <c r="D1260" i="8"/>
  <c r="E1259" i="9"/>
  <c r="D1259" i="8"/>
  <c r="E1258" i="9"/>
  <c r="D1258" i="8"/>
  <c r="E1257" i="9"/>
  <c r="D1257" i="8"/>
  <c r="E1256" i="9"/>
  <c r="D1256" i="8"/>
  <c r="E1255" i="9"/>
  <c r="D1255" i="8"/>
  <c r="E1254" i="9"/>
  <c r="D1254" i="8"/>
  <c r="E1253" i="9"/>
  <c r="D1253" i="8"/>
  <c r="E1252" i="9"/>
  <c r="D1252" i="8"/>
  <c r="E1251" i="9"/>
  <c r="D1251" i="8"/>
  <c r="E1250" i="9"/>
  <c r="D1250" i="8"/>
  <c r="E1249" i="9"/>
  <c r="D1249" i="8"/>
  <c r="E1248" i="9"/>
  <c r="D1248" i="8"/>
  <c r="E1247" i="9"/>
  <c r="D1247" i="8"/>
  <c r="E1246" i="9"/>
  <c r="D1246" i="8"/>
  <c r="E1638" i="9"/>
  <c r="D1638" i="8"/>
  <c r="E1628" i="9"/>
  <c r="D1628" i="8"/>
  <c r="BT1559" i="1"/>
  <c r="CI1559" i="1" s="1"/>
  <c r="E1622" i="9"/>
  <c r="D1622" i="8"/>
  <c r="E1616" i="9"/>
  <c r="D1616" i="8"/>
  <c r="E1612" i="9"/>
  <c r="D1612" i="8"/>
  <c r="F1605" i="9"/>
  <c r="E1605" i="8"/>
  <c r="F1596" i="9"/>
  <c r="E1596" i="8"/>
  <c r="F1590" i="9"/>
  <c r="E1590" i="8"/>
  <c r="F1586" i="9"/>
  <c r="E1586" i="8"/>
  <c r="F1578" i="9"/>
  <c r="E1578" i="8"/>
  <c r="F1573" i="9"/>
  <c r="E1573" i="8"/>
  <c r="F1565" i="9"/>
  <c r="E1565" i="8"/>
  <c r="F1560" i="9"/>
  <c r="E1560" i="8"/>
  <c r="F1551" i="9"/>
  <c r="E1551" i="8"/>
  <c r="F1547" i="9"/>
  <c r="E1547" i="8"/>
  <c r="F1541" i="9"/>
  <c r="E1541" i="8"/>
  <c r="F1529" i="9"/>
  <c r="E1529" i="8"/>
  <c r="E1337" i="9"/>
  <c r="D1337" i="8"/>
  <c r="BT1543" i="1"/>
  <c r="CI1543" i="1" s="1"/>
  <c r="E1606" i="9"/>
  <c r="D1606" i="8"/>
  <c r="E1599" i="9"/>
  <c r="D1599" i="8"/>
  <c r="BT1334" i="1"/>
  <c r="CI1334" i="1" s="1"/>
  <c r="E1397" i="9"/>
  <c r="D1397" i="8"/>
  <c r="E1396" i="9"/>
  <c r="D1396" i="8"/>
  <c r="E1395" i="9"/>
  <c r="D1395" i="8"/>
  <c r="E1394" i="9"/>
  <c r="D1394" i="8"/>
  <c r="E1393" i="9"/>
  <c r="D1393" i="8"/>
  <c r="E1392" i="9"/>
  <c r="D1392" i="8"/>
  <c r="E1391" i="9"/>
  <c r="D1391" i="8"/>
  <c r="E1390" i="9"/>
  <c r="D1390" i="8"/>
  <c r="E1389" i="9"/>
  <c r="D1389" i="8"/>
  <c r="E1388" i="9"/>
  <c r="D1388" i="8"/>
  <c r="E1387" i="9"/>
  <c r="D1387" i="8"/>
  <c r="E1386" i="9"/>
  <c r="D1386" i="8"/>
  <c r="E1385" i="9"/>
  <c r="D1385" i="8"/>
  <c r="E1384" i="9"/>
  <c r="D1384" i="8"/>
  <c r="E1383" i="9"/>
  <c r="D1383" i="8"/>
  <c r="E1382" i="9"/>
  <c r="D1382" i="8"/>
  <c r="E1381" i="9"/>
  <c r="D1381" i="8"/>
  <c r="E1380" i="9"/>
  <c r="D1380" i="8"/>
  <c r="E1379" i="9"/>
  <c r="D1379" i="8"/>
  <c r="E1378" i="9"/>
  <c r="D1378" i="8"/>
  <c r="E1377" i="9"/>
  <c r="D1377" i="8"/>
  <c r="E1376" i="9"/>
  <c r="D1376" i="8"/>
  <c r="E1375" i="9"/>
  <c r="D1375" i="8"/>
  <c r="E1374" i="9"/>
  <c r="D1374" i="8"/>
  <c r="E1373" i="9"/>
  <c r="D1373" i="8"/>
  <c r="E1372" i="9"/>
  <c r="D1372" i="8"/>
  <c r="E1371" i="9"/>
  <c r="D1371" i="8"/>
  <c r="E1370" i="9"/>
  <c r="D1370" i="8"/>
  <c r="E1369" i="9"/>
  <c r="D1369" i="8"/>
  <c r="E1368" i="9"/>
  <c r="D1368" i="8"/>
  <c r="E1367" i="9"/>
  <c r="D1367" i="8"/>
  <c r="E1366" i="9"/>
  <c r="D1366" i="8"/>
  <c r="E1365" i="9"/>
  <c r="D1365" i="8"/>
  <c r="BT1301" i="1"/>
  <c r="CI1301" i="1" s="1"/>
  <c r="E1364" i="9"/>
  <c r="D1364" i="8"/>
  <c r="E1363" i="9"/>
  <c r="D1363" i="8"/>
  <c r="E1362" i="9"/>
  <c r="D1362" i="8"/>
  <c r="E1361" i="9"/>
  <c r="D1361" i="8"/>
  <c r="E1360" i="9"/>
  <c r="D1360" i="8"/>
  <c r="E1359" i="9"/>
  <c r="D1359" i="8"/>
  <c r="E1358" i="9"/>
  <c r="D1358" i="8"/>
  <c r="E1357" i="9"/>
  <c r="D1357" i="8"/>
  <c r="E1356" i="9"/>
  <c r="D1356" i="8"/>
  <c r="E1355" i="9"/>
  <c r="D1355" i="8"/>
  <c r="BT1291" i="1"/>
  <c r="CI1291" i="1" s="1"/>
  <c r="E1354" i="9"/>
  <c r="D1354" i="8"/>
  <c r="E1353" i="9"/>
  <c r="D1353" i="8"/>
  <c r="E1352" i="9"/>
  <c r="D1352" i="8"/>
  <c r="E1351" i="9"/>
  <c r="D1351" i="8"/>
  <c r="E1350" i="9"/>
  <c r="D1350" i="8"/>
  <c r="E1349" i="9"/>
  <c r="D1349" i="8"/>
  <c r="F1348" i="9"/>
  <c r="E1348" i="8"/>
  <c r="F1347" i="9"/>
  <c r="E1347" i="8"/>
  <c r="F1346" i="9"/>
  <c r="E1346" i="8"/>
  <c r="F1345" i="9"/>
  <c r="E1345" i="8"/>
  <c r="BU1281" i="1"/>
  <c r="F1344" i="9"/>
  <c r="E1344" i="8"/>
  <c r="F1343" i="9"/>
  <c r="E1343" i="8"/>
  <c r="F1342" i="9"/>
  <c r="E1342" i="8"/>
  <c r="BT1573" i="1"/>
  <c r="CI1573" i="1" s="1"/>
  <c r="E1636" i="9"/>
  <c r="D1636" i="8"/>
  <c r="E1631" i="9"/>
  <c r="D1631" i="8"/>
  <c r="E1625" i="9"/>
  <c r="D1625" i="8"/>
  <c r="E1618" i="9"/>
  <c r="D1618" i="8"/>
  <c r="E1611" i="9"/>
  <c r="D1611" i="8"/>
  <c r="F1604" i="9"/>
  <c r="E1604" i="8"/>
  <c r="F1597" i="9"/>
  <c r="E1597" i="8"/>
  <c r="F1589" i="9"/>
  <c r="E1589" i="8"/>
  <c r="F1584" i="9"/>
  <c r="E1584" i="8"/>
  <c r="F1577" i="9"/>
  <c r="E1577" i="8"/>
  <c r="F1569" i="9"/>
  <c r="E1569" i="8"/>
  <c r="F1562" i="9"/>
  <c r="E1562" i="8"/>
  <c r="F1553" i="9"/>
  <c r="E1553" i="8"/>
  <c r="F1544" i="9"/>
  <c r="E1544" i="8"/>
  <c r="F1538" i="9"/>
  <c r="E1538" i="8"/>
  <c r="F1535" i="9"/>
  <c r="E1535" i="8"/>
  <c r="E1338" i="9"/>
  <c r="D1338" i="8"/>
  <c r="BT1537" i="1"/>
  <c r="CI1537" i="1" s="1"/>
  <c r="E1600" i="9"/>
  <c r="D1600" i="8"/>
  <c r="E1594" i="9"/>
  <c r="D1594" i="8"/>
  <c r="E1586" i="9"/>
  <c r="D1586" i="8"/>
  <c r="F1695" i="9"/>
  <c r="E1695" i="8"/>
  <c r="F1694" i="9"/>
  <c r="E1694" i="8"/>
  <c r="F1693" i="9"/>
  <c r="E1693" i="8"/>
  <c r="F1692" i="9"/>
  <c r="E1692" i="8"/>
  <c r="F1691" i="9"/>
  <c r="E1691" i="8"/>
  <c r="F1690" i="9"/>
  <c r="E1690" i="8"/>
  <c r="F1689" i="9"/>
  <c r="E1689" i="8"/>
  <c r="F1688" i="9"/>
  <c r="E1688" i="8"/>
  <c r="F1687" i="9"/>
  <c r="E1687" i="8"/>
  <c r="F1686" i="9"/>
  <c r="E1686" i="8"/>
  <c r="F1685" i="9"/>
  <c r="E1685" i="8"/>
  <c r="F1684" i="9"/>
  <c r="E1684" i="8"/>
  <c r="F1683" i="9"/>
  <c r="E1683" i="8"/>
  <c r="F1682" i="9"/>
  <c r="E1682" i="8"/>
  <c r="F1681" i="9"/>
  <c r="E1681" i="8"/>
  <c r="F1680" i="9"/>
  <c r="E1680" i="8"/>
  <c r="F1679" i="9"/>
  <c r="E1679" i="8"/>
  <c r="F1678" i="9"/>
  <c r="E1678" i="8"/>
  <c r="F1677" i="9"/>
  <c r="E1677" i="8"/>
  <c r="F1676" i="9"/>
  <c r="E1676" i="8"/>
  <c r="F1675" i="9"/>
  <c r="E1675" i="8"/>
  <c r="F1674" i="9"/>
  <c r="E1674" i="8"/>
  <c r="F1673" i="9"/>
  <c r="E1673" i="8"/>
  <c r="F1672" i="9"/>
  <c r="E1672" i="8"/>
  <c r="F1671" i="9"/>
  <c r="E1671" i="8"/>
  <c r="F1670" i="9"/>
  <c r="E1670" i="8"/>
  <c r="F1669" i="9"/>
  <c r="E1669" i="8"/>
  <c r="F1668" i="9"/>
  <c r="E1668" i="8"/>
  <c r="F1667" i="9"/>
  <c r="E1667" i="8"/>
  <c r="F1666" i="9"/>
  <c r="E1666" i="8"/>
  <c r="BU1602" i="1"/>
  <c r="F1665" i="9"/>
  <c r="E1665" i="8"/>
  <c r="F1664" i="9"/>
  <c r="E1664" i="8"/>
  <c r="F1663" i="9"/>
  <c r="E1663" i="8"/>
  <c r="BU1599" i="1"/>
  <c r="F1662" i="9"/>
  <c r="E1662" i="8"/>
  <c r="F1661" i="9"/>
  <c r="E1661" i="8"/>
  <c r="F1660" i="9"/>
  <c r="E1660" i="8"/>
  <c r="F1659" i="9"/>
  <c r="E1659" i="8"/>
  <c r="F1658" i="9"/>
  <c r="E1658" i="8"/>
  <c r="F1657" i="9"/>
  <c r="E1657" i="8"/>
  <c r="F1656" i="9"/>
  <c r="E1656" i="8"/>
  <c r="F1655" i="9"/>
  <c r="E1655" i="8"/>
  <c r="F1654" i="9"/>
  <c r="E1654" i="8"/>
  <c r="F1653" i="9"/>
  <c r="E1653" i="8"/>
  <c r="F1652" i="9"/>
  <c r="E1652" i="8"/>
  <c r="F1651" i="9"/>
  <c r="E1651" i="8"/>
  <c r="F1650" i="9"/>
  <c r="E1650" i="8"/>
  <c r="BU1586" i="1"/>
  <c r="F1649" i="9"/>
  <c r="E1649" i="8"/>
  <c r="F1648" i="9"/>
  <c r="E1648" i="8"/>
  <c r="F1647" i="9"/>
  <c r="E1647" i="8"/>
  <c r="BU1583" i="1"/>
  <c r="F1646" i="9"/>
  <c r="E1646" i="8"/>
  <c r="F1645" i="9"/>
  <c r="E1645" i="8"/>
  <c r="BU1581" i="1"/>
  <c r="F1644" i="9"/>
  <c r="E1644" i="8"/>
  <c r="F1643" i="9"/>
  <c r="E1643" i="8"/>
  <c r="F1642" i="9"/>
  <c r="E1642" i="8"/>
  <c r="F1641" i="9"/>
  <c r="E1641" i="8"/>
  <c r="BT1285" i="1"/>
  <c r="CI1285" i="1" s="1"/>
  <c r="E1348" i="9"/>
  <c r="D1348" i="8"/>
  <c r="E1347" i="9"/>
  <c r="D1347" i="8"/>
  <c r="E1346" i="9"/>
  <c r="D1346" i="8"/>
  <c r="E1345" i="9"/>
  <c r="D1345" i="8"/>
  <c r="E1344" i="9"/>
  <c r="D1344" i="8"/>
  <c r="E1343" i="9"/>
  <c r="D1343" i="8"/>
  <c r="E1342" i="9"/>
  <c r="D1342" i="8"/>
  <c r="BU1278" i="1"/>
  <c r="F1341" i="9"/>
  <c r="E1341" i="8"/>
  <c r="F1340" i="9"/>
  <c r="E1340" i="8"/>
  <c r="E1635" i="9"/>
  <c r="D1635" i="8"/>
  <c r="E1626" i="9"/>
  <c r="D1626" i="8"/>
  <c r="E1623" i="9"/>
  <c r="D1623" i="8"/>
  <c r="E1615" i="9"/>
  <c r="D1615" i="8"/>
  <c r="BU1545" i="1"/>
  <c r="F1608" i="9"/>
  <c r="E1608" i="8"/>
  <c r="F1601" i="9"/>
  <c r="E1601" i="8"/>
  <c r="F1598" i="9"/>
  <c r="E1598" i="8"/>
  <c r="F1587" i="9"/>
  <c r="E1587" i="8"/>
  <c r="F1582" i="9"/>
  <c r="E1582" i="8"/>
  <c r="F1575" i="9"/>
  <c r="E1575" i="8"/>
  <c r="F1567" i="9"/>
  <c r="E1567" i="8"/>
  <c r="F1559" i="9"/>
  <c r="E1559" i="8"/>
  <c r="F1555" i="9"/>
  <c r="E1555" i="8"/>
  <c r="F1548" i="9"/>
  <c r="E1548" i="8"/>
  <c r="F1542" i="9"/>
  <c r="E1542" i="8"/>
  <c r="F1536" i="9"/>
  <c r="E1536" i="8"/>
  <c r="F1531" i="9"/>
  <c r="E1531" i="8"/>
  <c r="E1607" i="9"/>
  <c r="D1607" i="8"/>
  <c r="E1603" i="9"/>
  <c r="D1603" i="8"/>
  <c r="E1597" i="9"/>
  <c r="D1597" i="8"/>
  <c r="E1591" i="9"/>
  <c r="D1591" i="8"/>
  <c r="E1588" i="9"/>
  <c r="D1588" i="8"/>
  <c r="E1695" i="9"/>
  <c r="D1695" i="8"/>
  <c r="E1694" i="9"/>
  <c r="D1694" i="8"/>
  <c r="E1693" i="9"/>
  <c r="D1693" i="8"/>
  <c r="E1692" i="9"/>
  <c r="D1692" i="8"/>
  <c r="E1691" i="9"/>
  <c r="D1691" i="8"/>
  <c r="E1690" i="9"/>
  <c r="D1690" i="8"/>
  <c r="E1689" i="9"/>
  <c r="D1689" i="8"/>
  <c r="E1688" i="9"/>
  <c r="D1688" i="8"/>
  <c r="E1687" i="9"/>
  <c r="D1687" i="8"/>
  <c r="E1686" i="9"/>
  <c r="D1686" i="8"/>
  <c r="E1685" i="9"/>
  <c r="D1685" i="8"/>
  <c r="E1684" i="9"/>
  <c r="D1684" i="8"/>
  <c r="E1683" i="9"/>
  <c r="D1683" i="8"/>
  <c r="E1682" i="9"/>
  <c r="D1682" i="8"/>
  <c r="E1681" i="9"/>
  <c r="D1681" i="8"/>
  <c r="E1680" i="9"/>
  <c r="D1680" i="8"/>
  <c r="E1679" i="9"/>
  <c r="D1679" i="8"/>
  <c r="E1678" i="9"/>
  <c r="D1678" i="8"/>
  <c r="E1677" i="9"/>
  <c r="D1677" i="8"/>
  <c r="E1676" i="9"/>
  <c r="D1676" i="8"/>
  <c r="E1675" i="9"/>
  <c r="D1675" i="8"/>
  <c r="E1674" i="9"/>
  <c r="D1674" i="8"/>
  <c r="E1673" i="9"/>
  <c r="D1673" i="8"/>
  <c r="E1672" i="9"/>
  <c r="D1672" i="8"/>
  <c r="E1671" i="9"/>
  <c r="D1671" i="8"/>
  <c r="E1670" i="9"/>
  <c r="D1670" i="8"/>
  <c r="E1669" i="9"/>
  <c r="D1669" i="8"/>
  <c r="E1668" i="9"/>
  <c r="D1668" i="8"/>
  <c r="E1667" i="9"/>
  <c r="D1667" i="8"/>
  <c r="E1666" i="9"/>
  <c r="D1666" i="8"/>
  <c r="E1665" i="9"/>
  <c r="D1665" i="8"/>
  <c r="E1664" i="9"/>
  <c r="D1664" i="8"/>
  <c r="E1663" i="9"/>
  <c r="D1663" i="8"/>
  <c r="E1662" i="9"/>
  <c r="D1662" i="8"/>
  <c r="E1661" i="9"/>
  <c r="D1661" i="8"/>
  <c r="E1660" i="9"/>
  <c r="D1660" i="8"/>
  <c r="E1659" i="9"/>
  <c r="D1659" i="8"/>
  <c r="E1658" i="9"/>
  <c r="D1658" i="8"/>
  <c r="E1657" i="9"/>
  <c r="D1657" i="8"/>
  <c r="E1656" i="9"/>
  <c r="D1656" i="8"/>
  <c r="E1655" i="9"/>
  <c r="D1655" i="8"/>
  <c r="E1654" i="9"/>
  <c r="D1654" i="8"/>
  <c r="E1653" i="9"/>
  <c r="D1653" i="8"/>
  <c r="E1652" i="9"/>
  <c r="D1652" i="8"/>
  <c r="E1651" i="9"/>
  <c r="D1651" i="8"/>
  <c r="E1650" i="9"/>
  <c r="D1650" i="8"/>
  <c r="BT1586" i="1"/>
  <c r="CI1586" i="1" s="1"/>
  <c r="E1649" i="9"/>
  <c r="D1649" i="8"/>
  <c r="E1648" i="9"/>
  <c r="D1648" i="8"/>
  <c r="E1647" i="9"/>
  <c r="D1647" i="8"/>
  <c r="E1646" i="9"/>
  <c r="D1646" i="8"/>
  <c r="E1645" i="9"/>
  <c r="D1645" i="8"/>
  <c r="E1644" i="9"/>
  <c r="D1644" i="8"/>
  <c r="E1643" i="9"/>
  <c r="D1643" i="8"/>
  <c r="E1642" i="9"/>
  <c r="D1642" i="8"/>
  <c r="E1641" i="9"/>
  <c r="D1641" i="8"/>
  <c r="F1640" i="9"/>
  <c r="E1640" i="8"/>
  <c r="F1639" i="9"/>
  <c r="E1639" i="8"/>
  <c r="F1638" i="9"/>
  <c r="E1638" i="8"/>
  <c r="F1637" i="9"/>
  <c r="E1637" i="8"/>
  <c r="BU1573" i="1"/>
  <c r="F1636" i="9"/>
  <c r="E1636" i="8"/>
  <c r="F1635" i="9"/>
  <c r="E1635" i="8"/>
  <c r="F1634" i="9"/>
  <c r="E1634" i="8"/>
  <c r="F1633" i="9"/>
  <c r="E1633" i="8"/>
  <c r="BU1569" i="1"/>
  <c r="F1632" i="9"/>
  <c r="E1632" i="8"/>
  <c r="F1631" i="9"/>
  <c r="E1631" i="8"/>
  <c r="F1630" i="9"/>
  <c r="E1630" i="8"/>
  <c r="F1629" i="9"/>
  <c r="E1629" i="8"/>
  <c r="F1628" i="9"/>
  <c r="E1628" i="8"/>
  <c r="F1627" i="9"/>
  <c r="E1627" i="8"/>
  <c r="BU1563" i="1"/>
  <c r="F1626" i="9"/>
  <c r="E1626" i="8"/>
  <c r="F1625" i="9"/>
  <c r="E1625" i="8"/>
  <c r="F1624" i="9"/>
  <c r="E1624" i="8"/>
  <c r="F1623" i="9"/>
  <c r="E1623" i="8"/>
  <c r="F1622" i="9"/>
  <c r="E1622" i="8"/>
  <c r="F1621" i="9"/>
  <c r="E1621" i="8"/>
  <c r="F1620" i="9"/>
  <c r="E1620" i="8"/>
  <c r="F1619" i="9"/>
  <c r="E1619" i="8"/>
  <c r="BU1555" i="1"/>
  <c r="F1618" i="9"/>
  <c r="E1618" i="8"/>
  <c r="F1617" i="9"/>
  <c r="E1617" i="8"/>
  <c r="F1616" i="9"/>
  <c r="E1616" i="8"/>
  <c r="F1615" i="9"/>
  <c r="E1615" i="8"/>
  <c r="BU1551" i="1"/>
  <c r="F1614" i="9"/>
  <c r="E1614" i="8"/>
  <c r="F1613" i="9"/>
  <c r="E1613" i="8"/>
  <c r="F1612" i="9"/>
  <c r="E1612" i="8"/>
  <c r="F1611" i="9"/>
  <c r="E1611" i="8"/>
  <c r="BT1278" i="1"/>
  <c r="CI1278" i="1" s="1"/>
  <c r="E1341" i="9"/>
  <c r="D1341" i="8"/>
  <c r="E1340" i="9"/>
  <c r="D1340" i="8"/>
  <c r="F1339" i="9"/>
  <c r="E1339" i="8"/>
  <c r="F1338" i="9"/>
  <c r="E1338" i="8"/>
  <c r="BU1274" i="1"/>
  <c r="F1337" i="9"/>
  <c r="E1337" i="8"/>
  <c r="AL1545" i="1"/>
  <c r="AD1285" i="1"/>
  <c r="BS1285" i="1" s="1"/>
  <c r="CH1285" i="1" s="1"/>
  <c r="AD1541" i="1"/>
  <c r="BS1541" i="1" s="1"/>
  <c r="CH1541" i="1" s="1"/>
  <c r="AL1281" i="1"/>
  <c r="CJ1281" i="1" s="1"/>
  <c r="AD1371" i="1"/>
  <c r="BS1371" i="1" s="1"/>
  <c r="CH1371" i="1" s="1"/>
  <c r="AD1347" i="1"/>
  <c r="BS1347" i="1" s="1"/>
  <c r="CH1347" i="1" s="1"/>
  <c r="AL1602" i="1"/>
  <c r="AD1586" i="1"/>
  <c r="BS1586" i="1" s="1"/>
  <c r="CH1586" i="1" s="1"/>
  <c r="AD1602" i="1"/>
  <c r="BS1602" i="1" s="1"/>
  <c r="CH1602" i="1" s="1"/>
  <c r="AL1586" i="1"/>
  <c r="AD1577" i="1"/>
  <c r="BS1577" i="1" s="1"/>
  <c r="CH1577" i="1" s="1"/>
  <c r="AD1537" i="1"/>
  <c r="BS1537" i="1" s="1"/>
  <c r="CH1537" i="1" s="1"/>
  <c r="AR1626" i="1"/>
  <c r="AR1624" i="1"/>
  <c r="AR1622" i="1"/>
  <c r="AR1610" i="1"/>
  <c r="AR1606" i="1"/>
  <c r="BT1602" i="1"/>
  <c r="CI1602" i="1" s="1"/>
  <c r="AL1597" i="1"/>
  <c r="BU1597" i="1"/>
  <c r="AL1593" i="1"/>
  <c r="BU1593" i="1"/>
  <c r="AL1591" i="1"/>
  <c r="BU1591" i="1"/>
  <c r="AL1587" i="1"/>
  <c r="BU1587" i="1"/>
  <c r="AL1632" i="1"/>
  <c r="BU1632" i="1"/>
  <c r="AL1631" i="1"/>
  <c r="BU1631" i="1"/>
  <c r="AL1630" i="1"/>
  <c r="BU1630" i="1"/>
  <c r="AL1629" i="1"/>
  <c r="BU1629" i="1"/>
  <c r="AL1628" i="1"/>
  <c r="BU1628" i="1"/>
  <c r="AL1626" i="1"/>
  <c r="BU1626" i="1"/>
  <c r="AL1625" i="1"/>
  <c r="BU1625" i="1"/>
  <c r="AL1624" i="1"/>
  <c r="BU1624" i="1"/>
  <c r="AL1623" i="1"/>
  <c r="BU1623" i="1"/>
  <c r="AL1622" i="1"/>
  <c r="BU1622" i="1"/>
  <c r="AL1621" i="1"/>
  <c r="BU1621" i="1"/>
  <c r="AL1620" i="1"/>
  <c r="BU1620" i="1"/>
  <c r="AL1619" i="1"/>
  <c r="BU1619" i="1"/>
  <c r="AL1618" i="1"/>
  <c r="BU1618" i="1"/>
  <c r="AL1617" i="1"/>
  <c r="BU1617" i="1"/>
  <c r="AL1616" i="1"/>
  <c r="BU1616" i="1"/>
  <c r="AL1615" i="1"/>
  <c r="BU1615" i="1"/>
  <c r="AL1613" i="1"/>
  <c r="BU1613" i="1"/>
  <c r="AL1612" i="1"/>
  <c r="BU1612" i="1"/>
  <c r="AL1611" i="1"/>
  <c r="BU1611" i="1"/>
  <c r="AL1609" i="1"/>
  <c r="BU1609" i="1"/>
  <c r="AL1607" i="1"/>
  <c r="BU1607" i="1"/>
  <c r="AL1606" i="1"/>
  <c r="BU1606" i="1"/>
  <c r="AL1605" i="1"/>
  <c r="BU1605" i="1"/>
  <c r="AL1604" i="1"/>
  <c r="BU1604" i="1"/>
  <c r="AL1603" i="1"/>
  <c r="BU1603" i="1"/>
  <c r="BT1601" i="1"/>
  <c r="CI1601" i="1" s="1"/>
  <c r="BT1599" i="1"/>
  <c r="CI1599" i="1" s="1"/>
  <c r="BT1596" i="1"/>
  <c r="CI1596" i="1" s="1"/>
  <c r="BT1595" i="1"/>
  <c r="CI1595" i="1" s="1"/>
  <c r="BT1594" i="1"/>
  <c r="CI1594" i="1" s="1"/>
  <c r="BT1592" i="1"/>
  <c r="CI1592" i="1" s="1"/>
  <c r="BT1591" i="1"/>
  <c r="CI1591" i="1" s="1"/>
  <c r="BT1590" i="1"/>
  <c r="CI1590" i="1" s="1"/>
  <c r="BT1589" i="1"/>
  <c r="CI1589" i="1" s="1"/>
  <c r="BT1585" i="1"/>
  <c r="CI1585" i="1" s="1"/>
  <c r="BT1582" i="1"/>
  <c r="CI1582" i="1" s="1"/>
  <c r="AL1581" i="1"/>
  <c r="AL1580" i="1"/>
  <c r="BU1580" i="1"/>
  <c r="BT1572" i="1"/>
  <c r="CI1572" i="1" s="1"/>
  <c r="BT1571" i="1"/>
  <c r="CI1571" i="1" s="1"/>
  <c r="BT1570" i="1"/>
  <c r="CI1570" i="1" s="1"/>
  <c r="AL1569" i="1"/>
  <c r="AL1568" i="1"/>
  <c r="BU1568" i="1"/>
  <c r="AL1567" i="1"/>
  <c r="BU1567" i="1"/>
  <c r="AL1566" i="1"/>
  <c r="BU1566" i="1"/>
  <c r="AL1565" i="1"/>
  <c r="BU1565" i="1"/>
  <c r="AL1564" i="1"/>
  <c r="BU1564" i="1"/>
  <c r="AR1562" i="1"/>
  <c r="AR1561" i="1"/>
  <c r="AR1560" i="1"/>
  <c r="AL1558" i="1"/>
  <c r="BU1558" i="1"/>
  <c r="AL1557" i="1"/>
  <c r="BU1557" i="1"/>
  <c r="AL1556" i="1"/>
  <c r="BU1556" i="1"/>
  <c r="AL1554" i="1"/>
  <c r="BU1554" i="1"/>
  <c r="AL1553" i="1"/>
  <c r="BU1553" i="1"/>
  <c r="AL1552" i="1"/>
  <c r="BU1552" i="1"/>
  <c r="AR1550" i="1"/>
  <c r="AR1549" i="1"/>
  <c r="AR1548" i="1"/>
  <c r="BT1545" i="1"/>
  <c r="CI1545" i="1" s="1"/>
  <c r="AL1544" i="1"/>
  <c r="BU1544" i="1"/>
  <c r="AR1543" i="1"/>
  <c r="AR1542" i="1"/>
  <c r="BT1540" i="1"/>
  <c r="CI1540" i="1" s="1"/>
  <c r="BT1539" i="1"/>
  <c r="CI1539" i="1" s="1"/>
  <c r="BT1538" i="1"/>
  <c r="CI1538" i="1" s="1"/>
  <c r="BT1534" i="1"/>
  <c r="CI1534" i="1" s="1"/>
  <c r="BT1533" i="1"/>
  <c r="CI1533" i="1" s="1"/>
  <c r="BT1532" i="1"/>
  <c r="CI1532" i="1" s="1"/>
  <c r="BT1531" i="1"/>
  <c r="CI1531" i="1" s="1"/>
  <c r="BT1530" i="1"/>
  <c r="CI1530" i="1" s="1"/>
  <c r="BT1529" i="1"/>
  <c r="CI1529" i="1" s="1"/>
  <c r="BT1528" i="1"/>
  <c r="CI1528" i="1" s="1"/>
  <c r="BT1527" i="1"/>
  <c r="CI1527" i="1" s="1"/>
  <c r="BT1526" i="1"/>
  <c r="CI1526" i="1" s="1"/>
  <c r="BT1525" i="1"/>
  <c r="CI1525" i="1" s="1"/>
  <c r="BT1524" i="1"/>
  <c r="CI1524" i="1" s="1"/>
  <c r="BT1523" i="1"/>
  <c r="CI1523" i="1" s="1"/>
  <c r="BT1522" i="1"/>
  <c r="CI1522" i="1" s="1"/>
  <c r="BT1521" i="1"/>
  <c r="CI1521" i="1" s="1"/>
  <c r="BT1520" i="1"/>
  <c r="CI1520" i="1" s="1"/>
  <c r="BT1519" i="1"/>
  <c r="CI1519" i="1" s="1"/>
  <c r="BT1518" i="1"/>
  <c r="CI1518" i="1" s="1"/>
  <c r="BT1517" i="1"/>
  <c r="CI1517" i="1" s="1"/>
  <c r="BT1516" i="1"/>
  <c r="CI1516" i="1" s="1"/>
  <c r="BT1515" i="1"/>
  <c r="CI1515" i="1" s="1"/>
  <c r="BT1514" i="1"/>
  <c r="CI1514" i="1" s="1"/>
  <c r="BT1513" i="1"/>
  <c r="CI1513" i="1" s="1"/>
  <c r="BT1512" i="1"/>
  <c r="CI1512" i="1" s="1"/>
  <c r="BT1511" i="1"/>
  <c r="CI1511" i="1" s="1"/>
  <c r="BT1510" i="1"/>
  <c r="CI1510" i="1" s="1"/>
  <c r="BT1509" i="1"/>
  <c r="CI1509" i="1" s="1"/>
  <c r="BT1508" i="1"/>
  <c r="CI1508" i="1" s="1"/>
  <c r="BT1507" i="1"/>
  <c r="CI1507" i="1" s="1"/>
  <c r="BT1506" i="1"/>
  <c r="CI1506" i="1" s="1"/>
  <c r="BT1505" i="1"/>
  <c r="CI1505" i="1" s="1"/>
  <c r="BT1504" i="1"/>
  <c r="CI1504" i="1" s="1"/>
  <c r="BT1503" i="1"/>
  <c r="CI1503" i="1" s="1"/>
  <c r="BT1502" i="1"/>
  <c r="CI1502" i="1" s="1"/>
  <c r="BT1501" i="1"/>
  <c r="CI1501" i="1" s="1"/>
  <c r="BT1500" i="1"/>
  <c r="CI1500" i="1" s="1"/>
  <c r="BT1499" i="1"/>
  <c r="CI1499" i="1" s="1"/>
  <c r="BT1498" i="1"/>
  <c r="CI1498" i="1" s="1"/>
  <c r="BT1497" i="1"/>
  <c r="CI1497" i="1" s="1"/>
  <c r="BT1496" i="1"/>
  <c r="CI1496" i="1" s="1"/>
  <c r="BT1495" i="1"/>
  <c r="CI1495" i="1" s="1"/>
  <c r="BT1494" i="1"/>
  <c r="CI1494" i="1" s="1"/>
  <c r="BT1493" i="1"/>
  <c r="CI1493" i="1" s="1"/>
  <c r="BT1492" i="1"/>
  <c r="CI1492" i="1" s="1"/>
  <c r="BT1491" i="1"/>
  <c r="CI1491" i="1" s="1"/>
  <c r="BT1490" i="1"/>
  <c r="CI1490" i="1" s="1"/>
  <c r="BT1489" i="1"/>
  <c r="CI1489" i="1" s="1"/>
  <c r="BT1488" i="1"/>
  <c r="CI1488" i="1" s="1"/>
  <c r="BT1487" i="1"/>
  <c r="CI1487" i="1" s="1"/>
  <c r="BT1486" i="1"/>
  <c r="CI1486" i="1" s="1"/>
  <c r="BT1485" i="1"/>
  <c r="CI1485" i="1" s="1"/>
  <c r="BT1484" i="1"/>
  <c r="CI1484" i="1" s="1"/>
  <c r="BT1483" i="1"/>
  <c r="CI1483" i="1" s="1"/>
  <c r="BT1482" i="1"/>
  <c r="CI1482" i="1" s="1"/>
  <c r="BT1481" i="1"/>
  <c r="CI1481" i="1" s="1"/>
  <c r="BT1480" i="1"/>
  <c r="CI1480" i="1" s="1"/>
  <c r="BT1479" i="1"/>
  <c r="CI1479" i="1" s="1"/>
  <c r="BT1478" i="1"/>
  <c r="CI1478" i="1" s="1"/>
  <c r="BT1477" i="1"/>
  <c r="CI1477" i="1" s="1"/>
  <c r="BT1476" i="1"/>
  <c r="CI1476" i="1" s="1"/>
  <c r="BT1475" i="1"/>
  <c r="CI1475" i="1" s="1"/>
  <c r="BT1474" i="1"/>
  <c r="CI1474" i="1" s="1"/>
  <c r="BT1473" i="1"/>
  <c r="CI1473" i="1" s="1"/>
  <c r="BT1472" i="1"/>
  <c r="CI1472" i="1" s="1"/>
  <c r="BT1471" i="1"/>
  <c r="CI1471" i="1" s="1"/>
  <c r="BT1470" i="1"/>
  <c r="CI1470" i="1" s="1"/>
  <c r="BT1469" i="1"/>
  <c r="CI1469" i="1" s="1"/>
  <c r="BT1468" i="1"/>
  <c r="CI1468" i="1" s="1"/>
  <c r="BT1467" i="1"/>
  <c r="CI1467" i="1" s="1"/>
  <c r="BT1466" i="1"/>
  <c r="CI1466" i="1" s="1"/>
  <c r="AL1465" i="1"/>
  <c r="BU1465" i="1"/>
  <c r="AL1464" i="1"/>
  <c r="BU1464" i="1"/>
  <c r="AL1463" i="1"/>
  <c r="BU1463" i="1"/>
  <c r="AR1462" i="1"/>
  <c r="BT1370" i="1"/>
  <c r="CI1370" i="1" s="1"/>
  <c r="BT1369" i="1"/>
  <c r="CI1369" i="1" s="1"/>
  <c r="BT1368" i="1"/>
  <c r="CI1368" i="1" s="1"/>
  <c r="BT1367" i="1"/>
  <c r="CI1367" i="1" s="1"/>
  <c r="AL1366" i="1"/>
  <c r="CJ1366" i="1" s="1"/>
  <c r="AL1365" i="1"/>
  <c r="BU1365" i="1"/>
  <c r="AL1364" i="1"/>
  <c r="BU1364" i="1"/>
  <c r="AL1363" i="1"/>
  <c r="BU1363" i="1"/>
  <c r="AL1362" i="1"/>
  <c r="BU1362" i="1"/>
  <c r="AR1361" i="1"/>
  <c r="AR1360" i="1"/>
  <c r="AR1359" i="1"/>
  <c r="AR1358" i="1"/>
  <c r="AR1357" i="1"/>
  <c r="AR1356" i="1"/>
  <c r="AR1355" i="1"/>
  <c r="AR1354" i="1"/>
  <c r="BT1349" i="1"/>
  <c r="CI1349" i="1" s="1"/>
  <c r="BT1348" i="1"/>
  <c r="CI1348" i="1" s="1"/>
  <c r="BT1344" i="1"/>
  <c r="CI1344" i="1" s="1"/>
  <c r="BT1343" i="1"/>
  <c r="CI1343" i="1" s="1"/>
  <c r="AL1342" i="1"/>
  <c r="CJ1342" i="1" s="1"/>
  <c r="AL1341" i="1"/>
  <c r="BU1341" i="1"/>
  <c r="AL1340" i="1"/>
  <c r="BU1340" i="1"/>
  <c r="AL1339" i="1"/>
  <c r="BU1339" i="1"/>
  <c r="AL1338" i="1"/>
  <c r="BU1338" i="1"/>
  <c r="AL1337" i="1"/>
  <c r="BU1337" i="1"/>
  <c r="AL1336" i="1"/>
  <c r="BU1336" i="1"/>
  <c r="AL1335" i="1"/>
  <c r="BU1335" i="1"/>
  <c r="AR1334" i="1"/>
  <c r="AR1333" i="1"/>
  <c r="AR1332" i="1"/>
  <c r="AR1331" i="1"/>
  <c r="AR1330" i="1"/>
  <c r="AR1329" i="1"/>
  <c r="AR1328" i="1"/>
  <c r="AR1327" i="1"/>
  <c r="AR1326" i="1"/>
  <c r="AR1325" i="1"/>
  <c r="AR1324" i="1"/>
  <c r="AR1323" i="1"/>
  <c r="AR1322" i="1"/>
  <c r="AR1321" i="1"/>
  <c r="AR1320" i="1"/>
  <c r="AR1319" i="1"/>
  <c r="AR1318" i="1"/>
  <c r="AR1317" i="1"/>
  <c r="AR1316" i="1"/>
  <c r="AR1315" i="1"/>
  <c r="AR1314" i="1"/>
  <c r="AR1313" i="1"/>
  <c r="AR1312" i="1"/>
  <c r="AR1311" i="1"/>
  <c r="AR1310" i="1"/>
  <c r="AR1309" i="1"/>
  <c r="AR1308" i="1"/>
  <c r="AR1307" i="1"/>
  <c r="AR1306" i="1"/>
  <c r="AR1305" i="1"/>
  <c r="AR1304" i="1"/>
  <c r="AR1303" i="1"/>
  <c r="AR1302" i="1"/>
  <c r="AL1291" i="1"/>
  <c r="AR1290" i="1"/>
  <c r="AR1289" i="1"/>
  <c r="AR1288" i="1"/>
  <c r="AR1287" i="1"/>
  <c r="AR1286" i="1"/>
  <c r="BT1284" i="1"/>
  <c r="CI1284" i="1" s="1"/>
  <c r="BT1283" i="1"/>
  <c r="CI1283" i="1" s="1"/>
  <c r="BT1282" i="1"/>
  <c r="CI1282" i="1" s="1"/>
  <c r="AL1280" i="1"/>
  <c r="BU1280" i="1"/>
  <c r="AL1279" i="1"/>
  <c r="BU1279" i="1"/>
  <c r="AR1278" i="1"/>
  <c r="AR1277" i="1"/>
  <c r="BT1273" i="1"/>
  <c r="CI1273" i="1" s="1"/>
  <c r="BT1272" i="1"/>
  <c r="CI1272" i="1" s="1"/>
  <c r="BT1271" i="1"/>
  <c r="CI1271" i="1" s="1"/>
  <c r="AL1270" i="1"/>
  <c r="BU1270" i="1"/>
  <c r="AL1269" i="1"/>
  <c r="BU1269" i="1"/>
  <c r="AL1268" i="1"/>
  <c r="BU1268" i="1"/>
  <c r="AR1267" i="1"/>
  <c r="AR1266" i="1"/>
  <c r="BT1224" i="1"/>
  <c r="CI1224" i="1" s="1"/>
  <c r="BT1223" i="1"/>
  <c r="CI1223" i="1" s="1"/>
  <c r="BT1222" i="1"/>
  <c r="CI1222" i="1" s="1"/>
  <c r="BT1221" i="1"/>
  <c r="CI1221" i="1" s="1"/>
  <c r="BT1220" i="1"/>
  <c r="CI1220" i="1" s="1"/>
  <c r="BT1219" i="1"/>
  <c r="CI1219" i="1" s="1"/>
  <c r="BT1218" i="1"/>
  <c r="CI1218" i="1" s="1"/>
  <c r="BT1217" i="1"/>
  <c r="CI1217" i="1" s="1"/>
  <c r="BT1216" i="1"/>
  <c r="CI1216" i="1" s="1"/>
  <c r="BT1215" i="1"/>
  <c r="CI1215" i="1" s="1"/>
  <c r="BT1214" i="1"/>
  <c r="CI1214" i="1" s="1"/>
  <c r="BT1213" i="1"/>
  <c r="CI1213" i="1" s="1"/>
  <c r="BT1212" i="1"/>
  <c r="CI1212" i="1" s="1"/>
  <c r="BT1211" i="1"/>
  <c r="CI1211" i="1" s="1"/>
  <c r="BT1210" i="1"/>
  <c r="CI1210" i="1" s="1"/>
  <c r="BT1209" i="1"/>
  <c r="CI1209" i="1" s="1"/>
  <c r="BT1208" i="1"/>
  <c r="CI1208" i="1" s="1"/>
  <c r="BT1207" i="1"/>
  <c r="CI1207" i="1" s="1"/>
  <c r="BT1206" i="1"/>
  <c r="CI1206" i="1" s="1"/>
  <c r="BT1205" i="1"/>
  <c r="CI1205" i="1" s="1"/>
  <c r="BT1204" i="1"/>
  <c r="CI1204" i="1" s="1"/>
  <c r="BT1203" i="1"/>
  <c r="CI1203" i="1" s="1"/>
  <c r="BT1202" i="1"/>
  <c r="CI1202" i="1" s="1"/>
  <c r="BT1201" i="1"/>
  <c r="CI1201" i="1" s="1"/>
  <c r="BT1200" i="1"/>
  <c r="CI1200" i="1" s="1"/>
  <c r="BT1199" i="1"/>
  <c r="CI1199" i="1" s="1"/>
  <c r="BT1198" i="1"/>
  <c r="CI1198" i="1" s="1"/>
  <c r="BT1197" i="1"/>
  <c r="CI1197" i="1" s="1"/>
  <c r="BT1196" i="1"/>
  <c r="CI1196" i="1" s="1"/>
  <c r="BT1195" i="1"/>
  <c r="CI1195" i="1" s="1"/>
  <c r="BT1194" i="1"/>
  <c r="CI1194" i="1" s="1"/>
  <c r="BT1193" i="1"/>
  <c r="CI1193" i="1" s="1"/>
  <c r="BT1192" i="1"/>
  <c r="CI1192" i="1" s="1"/>
  <c r="BT1191" i="1"/>
  <c r="CI1191" i="1" s="1"/>
  <c r="BT1190" i="1"/>
  <c r="CI1190" i="1" s="1"/>
  <c r="BT1189" i="1"/>
  <c r="CI1189" i="1" s="1"/>
  <c r="BT1188" i="1"/>
  <c r="CI1188" i="1" s="1"/>
  <c r="BT1187" i="1"/>
  <c r="CI1187" i="1" s="1"/>
  <c r="BT1186" i="1"/>
  <c r="CI1186" i="1" s="1"/>
  <c r="BT1185" i="1"/>
  <c r="CI1185" i="1" s="1"/>
  <c r="BT1184" i="1"/>
  <c r="CI1184" i="1" s="1"/>
  <c r="BT1183" i="1"/>
  <c r="CI1183" i="1" s="1"/>
  <c r="AR1627" i="1"/>
  <c r="AR1617" i="1"/>
  <c r="AR1615" i="1"/>
  <c r="AR1613" i="1"/>
  <c r="AR1609" i="1"/>
  <c r="AR1607" i="1"/>
  <c r="AR1603" i="1"/>
  <c r="AL1592" i="1"/>
  <c r="BU1592" i="1"/>
  <c r="AL1590" i="1"/>
  <c r="BU1590" i="1"/>
  <c r="AR1586" i="1"/>
  <c r="AL1585" i="1"/>
  <c r="BU1585" i="1"/>
  <c r="AR1580" i="1"/>
  <c r="AL1627" i="1"/>
  <c r="BU1627" i="1"/>
  <c r="BT1600" i="1"/>
  <c r="CI1600" i="1" s="1"/>
  <c r="BT1597" i="1"/>
  <c r="CI1597" i="1" s="1"/>
  <c r="BT1593" i="1"/>
  <c r="CI1593" i="1" s="1"/>
  <c r="BT1583" i="1"/>
  <c r="CI1583" i="1" s="1"/>
  <c r="AL1579" i="1"/>
  <c r="BU1579" i="1"/>
  <c r="AL1578" i="1"/>
  <c r="BU1578" i="1"/>
  <c r="BT1632" i="1"/>
  <c r="CI1632" i="1" s="1"/>
  <c r="BT1631" i="1"/>
  <c r="CI1631" i="1" s="1"/>
  <c r="BT1630" i="1"/>
  <c r="CI1630" i="1" s="1"/>
  <c r="BT1629" i="1"/>
  <c r="CI1629" i="1" s="1"/>
  <c r="BT1628" i="1"/>
  <c r="CI1628" i="1" s="1"/>
  <c r="BT1627" i="1"/>
  <c r="CI1627" i="1" s="1"/>
  <c r="BT1626" i="1"/>
  <c r="CI1626" i="1" s="1"/>
  <c r="BT1625" i="1"/>
  <c r="CI1625" i="1" s="1"/>
  <c r="BT1624" i="1"/>
  <c r="CI1624" i="1" s="1"/>
  <c r="BT1623" i="1"/>
  <c r="CI1623" i="1" s="1"/>
  <c r="BT1622" i="1"/>
  <c r="CI1622" i="1" s="1"/>
  <c r="BT1621" i="1"/>
  <c r="CI1621" i="1" s="1"/>
  <c r="BT1620" i="1"/>
  <c r="CI1620" i="1" s="1"/>
  <c r="BT1619" i="1"/>
  <c r="CI1619" i="1" s="1"/>
  <c r="BT1618" i="1"/>
  <c r="CI1618" i="1" s="1"/>
  <c r="BT1617" i="1"/>
  <c r="CI1617" i="1" s="1"/>
  <c r="BT1616" i="1"/>
  <c r="CI1616" i="1" s="1"/>
  <c r="BT1615" i="1"/>
  <c r="CI1615" i="1" s="1"/>
  <c r="BT1614" i="1"/>
  <c r="CI1614" i="1" s="1"/>
  <c r="BT1613" i="1"/>
  <c r="CI1613" i="1" s="1"/>
  <c r="BT1612" i="1"/>
  <c r="CI1612" i="1" s="1"/>
  <c r="BT1611" i="1"/>
  <c r="CI1611" i="1" s="1"/>
  <c r="BT1610" i="1"/>
  <c r="CI1610" i="1" s="1"/>
  <c r="BT1609" i="1"/>
  <c r="CI1609" i="1" s="1"/>
  <c r="BT1608" i="1"/>
  <c r="CI1608" i="1" s="1"/>
  <c r="BT1607" i="1"/>
  <c r="CI1607" i="1" s="1"/>
  <c r="BT1606" i="1"/>
  <c r="CI1606" i="1" s="1"/>
  <c r="BT1605" i="1"/>
  <c r="CI1605" i="1" s="1"/>
  <c r="BT1604" i="1"/>
  <c r="CI1604" i="1" s="1"/>
  <c r="BT1603" i="1"/>
  <c r="CI1603" i="1" s="1"/>
  <c r="BT1581" i="1"/>
  <c r="CI1581" i="1" s="1"/>
  <c r="BT1580" i="1"/>
  <c r="CI1580" i="1" s="1"/>
  <c r="BT1579" i="1"/>
  <c r="CI1579" i="1" s="1"/>
  <c r="BT1578" i="1"/>
  <c r="CI1578" i="1" s="1"/>
  <c r="AL1577" i="1"/>
  <c r="BU1577" i="1"/>
  <c r="AR1576" i="1"/>
  <c r="AR1575" i="1"/>
  <c r="AR1574" i="1"/>
  <c r="BT1569" i="1"/>
  <c r="CI1569" i="1" s="1"/>
  <c r="BT1568" i="1"/>
  <c r="CI1568" i="1" s="1"/>
  <c r="BT1567" i="1"/>
  <c r="CI1567" i="1" s="1"/>
  <c r="BT1566" i="1"/>
  <c r="CI1566" i="1" s="1"/>
  <c r="BT1565" i="1"/>
  <c r="CI1565" i="1" s="1"/>
  <c r="BT1564" i="1"/>
  <c r="CI1564" i="1" s="1"/>
  <c r="AL1563" i="1"/>
  <c r="AL1562" i="1"/>
  <c r="BU1562" i="1"/>
  <c r="AL1561" i="1"/>
  <c r="BU1561" i="1"/>
  <c r="AL1560" i="1"/>
  <c r="BU1560" i="1"/>
  <c r="AR1559" i="1"/>
  <c r="AD1559" i="1"/>
  <c r="BT1558" i="1"/>
  <c r="CI1558" i="1" s="1"/>
  <c r="BT1557" i="1"/>
  <c r="CI1557" i="1" s="1"/>
  <c r="BT1556" i="1"/>
  <c r="CI1556" i="1" s="1"/>
  <c r="BT1555" i="1"/>
  <c r="CI1555" i="1" s="1"/>
  <c r="BT1554" i="1"/>
  <c r="CI1554" i="1" s="1"/>
  <c r="BT1553" i="1"/>
  <c r="CI1553" i="1" s="1"/>
  <c r="BT1552" i="1"/>
  <c r="CI1552" i="1" s="1"/>
  <c r="AL1551" i="1"/>
  <c r="AL1550" i="1"/>
  <c r="BU1550" i="1"/>
  <c r="AL1549" i="1"/>
  <c r="BU1549" i="1"/>
  <c r="AL1548" i="1"/>
  <c r="BU1548" i="1"/>
  <c r="AR1547" i="1"/>
  <c r="AR1546" i="1"/>
  <c r="AR1545" i="1"/>
  <c r="AD1545" i="1"/>
  <c r="BS1545" i="1" s="1"/>
  <c r="CH1545" i="1" s="1"/>
  <c r="BT1544" i="1"/>
  <c r="CI1544" i="1" s="1"/>
  <c r="AL1543" i="1"/>
  <c r="BU1543" i="1"/>
  <c r="AL1542" i="1"/>
  <c r="BU1542" i="1"/>
  <c r="AR1541" i="1"/>
  <c r="AL1537" i="1"/>
  <c r="BU1537" i="1"/>
  <c r="AR1536" i="1"/>
  <c r="BT1464" i="1"/>
  <c r="CI1464" i="1" s="1"/>
  <c r="BT1463" i="1"/>
  <c r="CI1463" i="1" s="1"/>
  <c r="AR1461" i="1"/>
  <c r="AR1460" i="1"/>
  <c r="AR1459" i="1"/>
  <c r="AR1458" i="1"/>
  <c r="AR1457" i="1"/>
  <c r="AR1456" i="1"/>
  <c r="AR1455" i="1"/>
  <c r="AR1454" i="1"/>
  <c r="AR1453" i="1"/>
  <c r="AR1452" i="1"/>
  <c r="AR1451" i="1"/>
  <c r="AR1450" i="1"/>
  <c r="AR1449" i="1"/>
  <c r="AR1448" i="1"/>
  <c r="AR1447" i="1"/>
  <c r="AR1446" i="1"/>
  <c r="AR1445" i="1"/>
  <c r="AR1444" i="1"/>
  <c r="AR1443" i="1"/>
  <c r="AR1442" i="1"/>
  <c r="AR1441" i="1"/>
  <c r="AR1440" i="1"/>
  <c r="AR1439" i="1"/>
  <c r="AR1438" i="1"/>
  <c r="AR1437" i="1"/>
  <c r="AR1436" i="1"/>
  <c r="AR1435" i="1"/>
  <c r="AR1434" i="1"/>
  <c r="AR1433" i="1"/>
  <c r="AR1432" i="1"/>
  <c r="AR1431" i="1"/>
  <c r="AR1430" i="1"/>
  <c r="AR1429" i="1"/>
  <c r="AR1428" i="1"/>
  <c r="AR1427" i="1"/>
  <c r="AR1426" i="1"/>
  <c r="AR1425" i="1"/>
  <c r="AR1424" i="1"/>
  <c r="AR1423" i="1"/>
  <c r="AR1422" i="1"/>
  <c r="AR1421" i="1"/>
  <c r="AR1420" i="1"/>
  <c r="AR1419" i="1"/>
  <c r="AR1418" i="1"/>
  <c r="AR1417" i="1"/>
  <c r="AR1416" i="1"/>
  <c r="AR1415" i="1"/>
  <c r="AR1414" i="1"/>
  <c r="AR1413" i="1"/>
  <c r="AR1412" i="1"/>
  <c r="AR1411" i="1"/>
  <c r="AR1410" i="1"/>
  <c r="AR1409" i="1"/>
  <c r="AR1408" i="1"/>
  <c r="AR1407" i="1"/>
  <c r="AR1406" i="1"/>
  <c r="AR1405" i="1"/>
  <c r="AR1404" i="1"/>
  <c r="AR1403" i="1"/>
  <c r="AR1402" i="1"/>
  <c r="AR1401" i="1"/>
  <c r="AR1400" i="1"/>
  <c r="AR1399" i="1"/>
  <c r="AR1398" i="1"/>
  <c r="AR1397" i="1"/>
  <c r="AR1396" i="1"/>
  <c r="AR1395" i="1"/>
  <c r="AR1394" i="1"/>
  <c r="AR1393" i="1"/>
  <c r="AR1392" i="1"/>
  <c r="AR1391" i="1"/>
  <c r="AR1390" i="1"/>
  <c r="AR1389" i="1"/>
  <c r="AR1388" i="1"/>
  <c r="AR1387" i="1"/>
  <c r="AR1386" i="1"/>
  <c r="AR1385" i="1"/>
  <c r="AR1384" i="1"/>
  <c r="AR1383" i="1"/>
  <c r="AR1382" i="1"/>
  <c r="AR1381" i="1"/>
  <c r="AR1380" i="1"/>
  <c r="AR1379" i="1"/>
  <c r="AR1378" i="1"/>
  <c r="AR1377" i="1"/>
  <c r="AR1376" i="1"/>
  <c r="AR1375" i="1"/>
  <c r="AR1374" i="1"/>
  <c r="AR1373" i="1"/>
  <c r="AR1372" i="1"/>
  <c r="AR1371" i="1"/>
  <c r="BT1366" i="1"/>
  <c r="CI1366" i="1" s="1"/>
  <c r="BT1365" i="1"/>
  <c r="CI1365" i="1" s="1"/>
  <c r="BT1364" i="1"/>
  <c r="CI1364" i="1" s="1"/>
  <c r="BT1363" i="1"/>
  <c r="CI1363" i="1" s="1"/>
  <c r="BT1362" i="1"/>
  <c r="CI1362" i="1" s="1"/>
  <c r="AL1361" i="1"/>
  <c r="BU1361" i="1"/>
  <c r="AL1360" i="1"/>
  <c r="BU1360" i="1"/>
  <c r="AL1359" i="1"/>
  <c r="BU1359" i="1"/>
  <c r="AL1358" i="1"/>
  <c r="BU1358" i="1"/>
  <c r="AL1357" i="1"/>
  <c r="BU1357" i="1"/>
  <c r="AL1356" i="1"/>
  <c r="BU1356" i="1"/>
  <c r="AL1355" i="1"/>
  <c r="BU1355" i="1"/>
  <c r="AL1354" i="1"/>
  <c r="BU1354" i="1"/>
  <c r="AR1353" i="1"/>
  <c r="AR1352" i="1"/>
  <c r="AR1351" i="1"/>
  <c r="AL1347" i="1"/>
  <c r="CJ1347" i="1" s="1"/>
  <c r="AR1346" i="1"/>
  <c r="BT1342" i="1"/>
  <c r="CI1342" i="1" s="1"/>
  <c r="BT1341" i="1"/>
  <c r="CI1341" i="1" s="1"/>
  <c r="BT1340" i="1"/>
  <c r="CI1340" i="1" s="1"/>
  <c r="BT1339" i="1"/>
  <c r="CI1339" i="1" s="1"/>
  <c r="BT1338" i="1"/>
  <c r="CI1338" i="1" s="1"/>
  <c r="BT1337" i="1"/>
  <c r="CI1337" i="1" s="1"/>
  <c r="BT1336" i="1"/>
  <c r="CI1336" i="1" s="1"/>
  <c r="BT1335" i="1"/>
  <c r="CI1335" i="1" s="1"/>
  <c r="AL1334" i="1"/>
  <c r="BU1334" i="1"/>
  <c r="AL1333" i="1"/>
  <c r="BU1333" i="1"/>
  <c r="AL1332" i="1"/>
  <c r="BU1332" i="1"/>
  <c r="AL1331" i="1"/>
  <c r="BU1331" i="1"/>
  <c r="AL1330" i="1"/>
  <c r="BU1330" i="1"/>
  <c r="AL1329" i="1"/>
  <c r="BU1329" i="1"/>
  <c r="AL1328" i="1"/>
  <c r="BU1328" i="1"/>
  <c r="AL1327" i="1"/>
  <c r="BU1327" i="1"/>
  <c r="AL1326" i="1"/>
  <c r="BU1326" i="1"/>
  <c r="AL1325" i="1"/>
  <c r="BU1325" i="1"/>
  <c r="AL1324" i="1"/>
  <c r="BU1324" i="1"/>
  <c r="AL1323" i="1"/>
  <c r="BU1323" i="1"/>
  <c r="AL1322" i="1"/>
  <c r="BU1322" i="1"/>
  <c r="AL1321" i="1"/>
  <c r="BU1321" i="1"/>
  <c r="AL1320" i="1"/>
  <c r="BU1320" i="1"/>
  <c r="AL1319" i="1"/>
  <c r="BU1319" i="1"/>
  <c r="AL1318" i="1"/>
  <c r="BU1318" i="1"/>
  <c r="AL1317" i="1"/>
  <c r="BU1317" i="1"/>
  <c r="AL1316" i="1"/>
  <c r="BU1316" i="1"/>
  <c r="AL1315" i="1"/>
  <c r="BU1315" i="1"/>
  <c r="AL1314" i="1"/>
  <c r="BU1314" i="1"/>
  <c r="AL1313" i="1"/>
  <c r="BU1313" i="1"/>
  <c r="AL1312" i="1"/>
  <c r="BU1312" i="1"/>
  <c r="AL1311" i="1"/>
  <c r="BU1311" i="1"/>
  <c r="AL1310" i="1"/>
  <c r="BU1310" i="1"/>
  <c r="AL1309" i="1"/>
  <c r="BU1309" i="1"/>
  <c r="AL1308" i="1"/>
  <c r="BU1308" i="1"/>
  <c r="AL1307" i="1"/>
  <c r="BU1307" i="1"/>
  <c r="AL1306" i="1"/>
  <c r="BU1306" i="1"/>
  <c r="AL1305" i="1"/>
  <c r="BU1305" i="1"/>
  <c r="AL1304" i="1"/>
  <c r="BU1304" i="1"/>
  <c r="AL1303" i="1"/>
  <c r="BU1303" i="1"/>
  <c r="AL1302" i="1"/>
  <c r="BU1302" i="1"/>
  <c r="AR1301" i="1"/>
  <c r="AR1300" i="1"/>
  <c r="AR1299" i="1"/>
  <c r="AR1298" i="1"/>
  <c r="AR1297" i="1"/>
  <c r="AR1296" i="1"/>
  <c r="AR1295" i="1"/>
  <c r="AR1294" i="1"/>
  <c r="AR1293" i="1"/>
  <c r="AR1292" i="1"/>
  <c r="AL1290" i="1"/>
  <c r="BU1290" i="1"/>
  <c r="AL1289" i="1"/>
  <c r="BU1289" i="1"/>
  <c r="AL1288" i="1"/>
  <c r="BU1288" i="1"/>
  <c r="AL1287" i="1"/>
  <c r="BU1287" i="1"/>
  <c r="AL1286" i="1"/>
  <c r="BU1286" i="1"/>
  <c r="AR1285" i="1"/>
  <c r="BT1281" i="1"/>
  <c r="CI1281" i="1" s="1"/>
  <c r="BT1280" i="1"/>
  <c r="CI1280" i="1" s="1"/>
  <c r="BT1279" i="1"/>
  <c r="CI1279" i="1" s="1"/>
  <c r="AL1277" i="1"/>
  <c r="BU1277" i="1"/>
  <c r="AR1276" i="1"/>
  <c r="AR1275" i="1"/>
  <c r="AR1274" i="1"/>
  <c r="BT1269" i="1"/>
  <c r="CI1269" i="1" s="1"/>
  <c r="BT1268" i="1"/>
  <c r="CI1268" i="1" s="1"/>
  <c r="AL1267" i="1"/>
  <c r="BU1267" i="1"/>
  <c r="AL1266" i="1"/>
  <c r="BU1266" i="1"/>
  <c r="AR1265" i="1"/>
  <c r="AR1264" i="1"/>
  <c r="AR1263" i="1"/>
  <c r="AR1262" i="1"/>
  <c r="AR1261" i="1"/>
  <c r="AR1260" i="1"/>
  <c r="AR1259" i="1"/>
  <c r="AR1258" i="1"/>
  <c r="AR1257" i="1"/>
  <c r="AR1256" i="1"/>
  <c r="AR1255" i="1"/>
  <c r="AR1254" i="1"/>
  <c r="AR1253" i="1"/>
  <c r="AR1252" i="1"/>
  <c r="AR1251" i="1"/>
  <c r="AR1250" i="1"/>
  <c r="AR1249" i="1"/>
  <c r="AR1248" i="1"/>
  <c r="AR1247" i="1"/>
  <c r="AR1246" i="1"/>
  <c r="AR1245" i="1"/>
  <c r="AR1244" i="1"/>
  <c r="AR1243" i="1"/>
  <c r="AR1242" i="1"/>
  <c r="AR1241" i="1"/>
  <c r="AR1240" i="1"/>
  <c r="AR1239" i="1"/>
  <c r="AR1238" i="1"/>
  <c r="AR1237" i="1"/>
  <c r="AR1236" i="1"/>
  <c r="AR1235" i="1"/>
  <c r="AR1234" i="1"/>
  <c r="AR1233" i="1"/>
  <c r="AR1232" i="1"/>
  <c r="AR1231" i="1"/>
  <c r="AR1230" i="1"/>
  <c r="AR1229" i="1"/>
  <c r="AR1228" i="1"/>
  <c r="AR1227" i="1"/>
  <c r="AR1226" i="1"/>
  <c r="AR1631" i="1"/>
  <c r="AR1629" i="1"/>
  <c r="AR1625" i="1"/>
  <c r="AR1623" i="1"/>
  <c r="AR1621" i="1"/>
  <c r="AR1619" i="1"/>
  <c r="AR1611" i="1"/>
  <c r="AR1605" i="1"/>
  <c r="AL1601" i="1"/>
  <c r="BU1601" i="1"/>
  <c r="AL1600" i="1"/>
  <c r="BU1600" i="1"/>
  <c r="AL1598" i="1"/>
  <c r="BU1598" i="1"/>
  <c r="AL1596" i="1"/>
  <c r="BU1596" i="1"/>
  <c r="AL1594" i="1"/>
  <c r="BU1594" i="1"/>
  <c r="AL1588" i="1"/>
  <c r="BU1588" i="1"/>
  <c r="AL1582" i="1"/>
  <c r="BU1582" i="1"/>
  <c r="AL1614" i="1"/>
  <c r="BU1614" i="1"/>
  <c r="AL1610" i="1"/>
  <c r="BU1610" i="1"/>
  <c r="AL1608" i="1"/>
  <c r="BU1608" i="1"/>
  <c r="BT1598" i="1"/>
  <c r="CI1598" i="1" s="1"/>
  <c r="BT1588" i="1"/>
  <c r="CI1588" i="1" s="1"/>
  <c r="BT1587" i="1"/>
  <c r="CI1587" i="1" s="1"/>
  <c r="BT1584" i="1"/>
  <c r="CI1584" i="1" s="1"/>
  <c r="AR1577" i="1"/>
  <c r="AR1601" i="1"/>
  <c r="AR1600" i="1"/>
  <c r="AR1599" i="1"/>
  <c r="AR1598" i="1"/>
  <c r="AR1597" i="1"/>
  <c r="AR1596" i="1"/>
  <c r="AR1595" i="1"/>
  <c r="AR1594" i="1"/>
  <c r="AR1593" i="1"/>
  <c r="AR1592" i="1"/>
  <c r="AR1591" i="1"/>
  <c r="AR1590" i="1"/>
  <c r="AR1589" i="1"/>
  <c r="AR1588" i="1"/>
  <c r="AR1587" i="1"/>
  <c r="AR1585" i="1"/>
  <c r="AR1584" i="1"/>
  <c r="AR1583" i="1"/>
  <c r="AR1582" i="1"/>
  <c r="AR1581" i="1"/>
  <c r="AL1576" i="1"/>
  <c r="BU1576" i="1"/>
  <c r="AL1575" i="1"/>
  <c r="BU1575" i="1"/>
  <c r="AL1574" i="1"/>
  <c r="BU1574" i="1"/>
  <c r="AR1573" i="1"/>
  <c r="AR1572" i="1"/>
  <c r="AR1571" i="1"/>
  <c r="AR1570" i="1"/>
  <c r="AR1569" i="1"/>
  <c r="BT1563" i="1"/>
  <c r="CI1563" i="1" s="1"/>
  <c r="BT1562" i="1"/>
  <c r="CI1562" i="1" s="1"/>
  <c r="BT1561" i="1"/>
  <c r="CI1561" i="1" s="1"/>
  <c r="BT1560" i="1"/>
  <c r="CI1560" i="1" s="1"/>
  <c r="BT1551" i="1"/>
  <c r="CI1551" i="1" s="1"/>
  <c r="BT1550" i="1"/>
  <c r="CI1550" i="1" s="1"/>
  <c r="BT1549" i="1"/>
  <c r="CI1549" i="1" s="1"/>
  <c r="BT1548" i="1"/>
  <c r="CI1548" i="1" s="1"/>
  <c r="AL1547" i="1"/>
  <c r="BU1547" i="1"/>
  <c r="AL1546" i="1"/>
  <c r="BU1546" i="1"/>
  <c r="BT1542" i="1"/>
  <c r="CI1542" i="1" s="1"/>
  <c r="AL1541" i="1"/>
  <c r="BU1541" i="1"/>
  <c r="AR1540" i="1"/>
  <c r="AR1539" i="1"/>
  <c r="AR1538" i="1"/>
  <c r="AL1536" i="1"/>
  <c r="BU1536" i="1"/>
  <c r="AR1535" i="1"/>
  <c r="AR1534" i="1"/>
  <c r="AR1533" i="1"/>
  <c r="AR1532" i="1"/>
  <c r="AR1531" i="1"/>
  <c r="AR1530" i="1"/>
  <c r="AR1529" i="1"/>
  <c r="AR1528" i="1"/>
  <c r="AR1527" i="1"/>
  <c r="AR1526" i="1"/>
  <c r="AR1525" i="1"/>
  <c r="AR1524" i="1"/>
  <c r="AR1523" i="1"/>
  <c r="AR1522" i="1"/>
  <c r="AR1521" i="1"/>
  <c r="AR1520" i="1"/>
  <c r="AR1519" i="1"/>
  <c r="AR1518" i="1"/>
  <c r="AR1517" i="1"/>
  <c r="AR1516" i="1"/>
  <c r="AR1515" i="1"/>
  <c r="AR1514" i="1"/>
  <c r="AR1513" i="1"/>
  <c r="AR1512" i="1"/>
  <c r="AR1511" i="1"/>
  <c r="AR1510" i="1"/>
  <c r="AR1509" i="1"/>
  <c r="AR1508" i="1"/>
  <c r="AR1507" i="1"/>
  <c r="AR1506" i="1"/>
  <c r="AR1505" i="1"/>
  <c r="AR1504" i="1"/>
  <c r="AR1503" i="1"/>
  <c r="AR1502" i="1"/>
  <c r="AR1501" i="1"/>
  <c r="AR1500" i="1"/>
  <c r="AR1499" i="1"/>
  <c r="AR1498" i="1"/>
  <c r="AR1497" i="1"/>
  <c r="AR1496" i="1"/>
  <c r="AR1495" i="1"/>
  <c r="AR1494" i="1"/>
  <c r="AR1493" i="1"/>
  <c r="AR1492" i="1"/>
  <c r="AR1491" i="1"/>
  <c r="AR1490" i="1"/>
  <c r="AR1489" i="1"/>
  <c r="AR1488" i="1"/>
  <c r="AR1487" i="1"/>
  <c r="AR1486" i="1"/>
  <c r="AR1485" i="1"/>
  <c r="AR1484" i="1"/>
  <c r="AR1483" i="1"/>
  <c r="AR1482" i="1"/>
  <c r="AR1481" i="1"/>
  <c r="AR1480" i="1"/>
  <c r="AR1479" i="1"/>
  <c r="AR1478" i="1"/>
  <c r="AR1477" i="1"/>
  <c r="AR1476" i="1"/>
  <c r="AR1475" i="1"/>
  <c r="AR1474" i="1"/>
  <c r="AR1473" i="1"/>
  <c r="AR1472" i="1"/>
  <c r="AR1471" i="1"/>
  <c r="AR1470" i="1"/>
  <c r="AR1469" i="1"/>
  <c r="AR1468" i="1"/>
  <c r="AR1467" i="1"/>
  <c r="AR1466" i="1"/>
  <c r="AL1462" i="1"/>
  <c r="AL1461" i="1"/>
  <c r="BU1461" i="1"/>
  <c r="AL1460" i="1"/>
  <c r="BU1460" i="1"/>
  <c r="AL1459" i="1"/>
  <c r="BU1459" i="1"/>
  <c r="AL1458" i="1"/>
  <c r="BU1458" i="1"/>
  <c r="AL1457" i="1"/>
  <c r="BU1457" i="1"/>
  <c r="AL1456" i="1"/>
  <c r="BU1456" i="1"/>
  <c r="AL1455" i="1"/>
  <c r="BU1455" i="1"/>
  <c r="AL1454" i="1"/>
  <c r="BU1454" i="1"/>
  <c r="AL1453" i="1"/>
  <c r="BU1453" i="1"/>
  <c r="AL1452" i="1"/>
  <c r="BU1452" i="1"/>
  <c r="AL1451" i="1"/>
  <c r="BU1451" i="1"/>
  <c r="AL1450" i="1"/>
  <c r="BU1450" i="1"/>
  <c r="AL1449" i="1"/>
  <c r="BU1449" i="1"/>
  <c r="AL1448" i="1"/>
  <c r="BU1448" i="1"/>
  <c r="AL1447" i="1"/>
  <c r="BU1447" i="1"/>
  <c r="AL1446" i="1"/>
  <c r="BU1446" i="1"/>
  <c r="AL1445" i="1"/>
  <c r="BU1445" i="1"/>
  <c r="AL1444" i="1"/>
  <c r="BU1444" i="1"/>
  <c r="AL1443" i="1"/>
  <c r="BU1443" i="1"/>
  <c r="AL1442" i="1"/>
  <c r="BU1442" i="1"/>
  <c r="AL1441" i="1"/>
  <c r="BU1441" i="1"/>
  <c r="AL1440" i="1"/>
  <c r="BU1440" i="1"/>
  <c r="AL1439" i="1"/>
  <c r="BU1439" i="1"/>
  <c r="AL1438" i="1"/>
  <c r="BU1438" i="1"/>
  <c r="AL1437" i="1"/>
  <c r="BU1437" i="1"/>
  <c r="AL1436" i="1"/>
  <c r="BU1436" i="1"/>
  <c r="AL1435" i="1"/>
  <c r="BU1435" i="1"/>
  <c r="AL1434" i="1"/>
  <c r="BU1434" i="1"/>
  <c r="AL1433" i="1"/>
  <c r="BU1433" i="1"/>
  <c r="AL1432" i="1"/>
  <c r="BU1432" i="1"/>
  <c r="AL1431" i="1"/>
  <c r="BU1431" i="1"/>
  <c r="AL1430" i="1"/>
  <c r="BU1430" i="1"/>
  <c r="AL1429" i="1"/>
  <c r="BU1429" i="1"/>
  <c r="AL1428" i="1"/>
  <c r="BU1428" i="1"/>
  <c r="AL1427" i="1"/>
  <c r="BU1427" i="1"/>
  <c r="AL1426" i="1"/>
  <c r="BU1426" i="1"/>
  <c r="AL1425" i="1"/>
  <c r="BU1425" i="1"/>
  <c r="AL1424" i="1"/>
  <c r="BU1424" i="1"/>
  <c r="AL1423" i="1"/>
  <c r="BU1423" i="1"/>
  <c r="AL1422" i="1"/>
  <c r="BU1422" i="1"/>
  <c r="AL1421" i="1"/>
  <c r="BU1421" i="1"/>
  <c r="AL1420" i="1"/>
  <c r="BU1420" i="1"/>
  <c r="AL1419" i="1"/>
  <c r="BU1419" i="1"/>
  <c r="AL1418" i="1"/>
  <c r="BU1418" i="1"/>
  <c r="AL1417" i="1"/>
  <c r="BU1417" i="1"/>
  <c r="AL1416" i="1"/>
  <c r="BU1416" i="1"/>
  <c r="AL1415" i="1"/>
  <c r="BU1415" i="1"/>
  <c r="AL1414" i="1"/>
  <c r="BU1414" i="1"/>
  <c r="AL1413" i="1"/>
  <c r="BU1413" i="1"/>
  <c r="AL1412" i="1"/>
  <c r="BU1412" i="1"/>
  <c r="AL1411" i="1"/>
  <c r="BU1411" i="1"/>
  <c r="AL1410" i="1"/>
  <c r="BU1410" i="1"/>
  <c r="AL1409" i="1"/>
  <c r="BU1409" i="1"/>
  <c r="AL1408" i="1"/>
  <c r="BU1408" i="1"/>
  <c r="AL1407" i="1"/>
  <c r="BU1407" i="1"/>
  <c r="AL1406" i="1"/>
  <c r="BU1406" i="1"/>
  <c r="AL1405" i="1"/>
  <c r="BU1405" i="1"/>
  <c r="AL1404" i="1"/>
  <c r="BU1404" i="1"/>
  <c r="AL1403" i="1"/>
  <c r="BU1403" i="1"/>
  <c r="AL1402" i="1"/>
  <c r="BU1402" i="1"/>
  <c r="AL1401" i="1"/>
  <c r="BU1401" i="1"/>
  <c r="AL1400" i="1"/>
  <c r="BU1400" i="1"/>
  <c r="AL1399" i="1"/>
  <c r="BU1399" i="1"/>
  <c r="AL1398" i="1"/>
  <c r="BU1398" i="1"/>
  <c r="AL1397" i="1"/>
  <c r="BU1397" i="1"/>
  <c r="AL1396" i="1"/>
  <c r="BU1396" i="1"/>
  <c r="AL1395" i="1"/>
  <c r="BU1395" i="1"/>
  <c r="AL1394" i="1"/>
  <c r="BU1394" i="1"/>
  <c r="AL1393" i="1"/>
  <c r="BU1393" i="1"/>
  <c r="AL1392" i="1"/>
  <c r="BU1392" i="1"/>
  <c r="AL1391" i="1"/>
  <c r="BU1391" i="1"/>
  <c r="AL1390" i="1"/>
  <c r="BU1390" i="1"/>
  <c r="AL1389" i="1"/>
  <c r="BU1389" i="1"/>
  <c r="AL1388" i="1"/>
  <c r="BU1388" i="1"/>
  <c r="AL1387" i="1"/>
  <c r="BU1387" i="1"/>
  <c r="AL1386" i="1"/>
  <c r="BU1386" i="1"/>
  <c r="AL1385" i="1"/>
  <c r="BU1385" i="1"/>
  <c r="AL1384" i="1"/>
  <c r="BU1384" i="1"/>
  <c r="AL1383" i="1"/>
  <c r="BU1383" i="1"/>
  <c r="AL1382" i="1"/>
  <c r="BU1382" i="1"/>
  <c r="AL1381" i="1"/>
  <c r="BU1381" i="1"/>
  <c r="AL1380" i="1"/>
  <c r="BU1380" i="1"/>
  <c r="AL1379" i="1"/>
  <c r="BU1379" i="1"/>
  <c r="AL1378" i="1"/>
  <c r="BU1378" i="1"/>
  <c r="AL1377" i="1"/>
  <c r="BU1377" i="1"/>
  <c r="AL1376" i="1"/>
  <c r="BU1376" i="1"/>
  <c r="AL1375" i="1"/>
  <c r="BU1375" i="1"/>
  <c r="AL1374" i="1"/>
  <c r="BU1374" i="1"/>
  <c r="AL1373" i="1"/>
  <c r="BU1373" i="1"/>
  <c r="AL1372" i="1"/>
  <c r="BU1372" i="1"/>
  <c r="AR1370" i="1"/>
  <c r="AR1369" i="1"/>
  <c r="AR1368" i="1"/>
  <c r="AR1367" i="1"/>
  <c r="AR1366" i="1"/>
  <c r="BT1360" i="1"/>
  <c r="CI1360" i="1" s="1"/>
  <c r="BT1359" i="1"/>
  <c r="CI1359" i="1" s="1"/>
  <c r="BT1358" i="1"/>
  <c r="CI1358" i="1" s="1"/>
  <c r="BT1357" i="1"/>
  <c r="CI1357" i="1" s="1"/>
  <c r="BT1356" i="1"/>
  <c r="CI1356" i="1" s="1"/>
  <c r="BT1355" i="1"/>
  <c r="CI1355" i="1" s="1"/>
  <c r="BT1354" i="1"/>
  <c r="CI1354" i="1" s="1"/>
  <c r="AL1353" i="1"/>
  <c r="BU1353" i="1"/>
  <c r="AL1352" i="1"/>
  <c r="BU1352" i="1"/>
  <c r="AL1351" i="1"/>
  <c r="BU1351" i="1"/>
  <c r="AR1350" i="1"/>
  <c r="AR1349" i="1"/>
  <c r="AR1348" i="1"/>
  <c r="AL1346" i="1"/>
  <c r="BU1346" i="1"/>
  <c r="AR1345" i="1"/>
  <c r="AR1344" i="1"/>
  <c r="AR1343" i="1"/>
  <c r="AR1342" i="1"/>
  <c r="BT1333" i="1"/>
  <c r="CI1333" i="1" s="1"/>
  <c r="BT1332" i="1"/>
  <c r="CI1332" i="1" s="1"/>
  <c r="BT1331" i="1"/>
  <c r="CI1331" i="1" s="1"/>
  <c r="BT1330" i="1"/>
  <c r="CI1330" i="1" s="1"/>
  <c r="BT1329" i="1"/>
  <c r="CI1329" i="1" s="1"/>
  <c r="BT1328" i="1"/>
  <c r="CI1328" i="1" s="1"/>
  <c r="BT1327" i="1"/>
  <c r="CI1327" i="1" s="1"/>
  <c r="BT1326" i="1"/>
  <c r="CI1326" i="1" s="1"/>
  <c r="BT1325" i="1"/>
  <c r="CI1325" i="1" s="1"/>
  <c r="BT1324" i="1"/>
  <c r="CI1324" i="1" s="1"/>
  <c r="BT1323" i="1"/>
  <c r="CI1323" i="1" s="1"/>
  <c r="BT1322" i="1"/>
  <c r="CI1322" i="1" s="1"/>
  <c r="BT1321" i="1"/>
  <c r="CI1321" i="1" s="1"/>
  <c r="BT1320" i="1"/>
  <c r="CI1320" i="1" s="1"/>
  <c r="BT1319" i="1"/>
  <c r="CI1319" i="1" s="1"/>
  <c r="BT1318" i="1"/>
  <c r="CI1318" i="1" s="1"/>
  <c r="BT1317" i="1"/>
  <c r="CI1317" i="1" s="1"/>
  <c r="BT1316" i="1"/>
  <c r="CI1316" i="1" s="1"/>
  <c r="BT1315" i="1"/>
  <c r="CI1315" i="1" s="1"/>
  <c r="BT1314" i="1"/>
  <c r="CI1314" i="1" s="1"/>
  <c r="BT1313" i="1"/>
  <c r="CI1313" i="1" s="1"/>
  <c r="BT1312" i="1"/>
  <c r="CI1312" i="1" s="1"/>
  <c r="BT1311" i="1"/>
  <c r="CI1311" i="1" s="1"/>
  <c r="BT1310" i="1"/>
  <c r="CI1310" i="1" s="1"/>
  <c r="BT1309" i="1"/>
  <c r="CI1309" i="1" s="1"/>
  <c r="BT1308" i="1"/>
  <c r="CI1308" i="1" s="1"/>
  <c r="BT1307" i="1"/>
  <c r="CI1307" i="1" s="1"/>
  <c r="BT1306" i="1"/>
  <c r="CI1306" i="1" s="1"/>
  <c r="BT1305" i="1"/>
  <c r="CI1305" i="1" s="1"/>
  <c r="BT1304" i="1"/>
  <c r="CI1304" i="1" s="1"/>
  <c r="BT1303" i="1"/>
  <c r="CI1303" i="1" s="1"/>
  <c r="BT1302" i="1"/>
  <c r="CI1302" i="1" s="1"/>
  <c r="AL1301" i="1"/>
  <c r="BU1301" i="1"/>
  <c r="AL1300" i="1"/>
  <c r="BU1300" i="1"/>
  <c r="AL1299" i="1"/>
  <c r="BU1299" i="1"/>
  <c r="AL1298" i="1"/>
  <c r="BU1298" i="1"/>
  <c r="AL1297" i="1"/>
  <c r="BU1297" i="1"/>
  <c r="AL1296" i="1"/>
  <c r="BU1296" i="1"/>
  <c r="AL1295" i="1"/>
  <c r="BU1295" i="1"/>
  <c r="AL1294" i="1"/>
  <c r="BU1294" i="1"/>
  <c r="AL1293" i="1"/>
  <c r="BU1293" i="1"/>
  <c r="AL1292" i="1"/>
  <c r="BU1292" i="1"/>
  <c r="AR1291" i="1"/>
  <c r="AD1291" i="1"/>
  <c r="BS1291" i="1" s="1"/>
  <c r="CH1291" i="1" s="1"/>
  <c r="BT1290" i="1"/>
  <c r="CI1290" i="1" s="1"/>
  <c r="BT1289" i="1"/>
  <c r="CI1289" i="1" s="1"/>
  <c r="BT1288" i="1"/>
  <c r="CI1288" i="1" s="1"/>
  <c r="BT1287" i="1"/>
  <c r="CI1287" i="1" s="1"/>
  <c r="BT1286" i="1"/>
  <c r="CI1286" i="1" s="1"/>
  <c r="AL1285" i="1"/>
  <c r="BU1285" i="1"/>
  <c r="AR1284" i="1"/>
  <c r="AR1283" i="1"/>
  <c r="AR1282" i="1"/>
  <c r="AR1281" i="1"/>
  <c r="BT1277" i="1"/>
  <c r="CI1277" i="1" s="1"/>
  <c r="AL1276" i="1"/>
  <c r="BU1276" i="1"/>
  <c r="AL1275" i="1"/>
  <c r="BU1275" i="1"/>
  <c r="AR1273" i="1"/>
  <c r="AR1272" i="1"/>
  <c r="AR1271" i="1"/>
  <c r="BT1266" i="1"/>
  <c r="CI1266" i="1" s="1"/>
  <c r="AL1265" i="1"/>
  <c r="BU1265" i="1"/>
  <c r="AL1264" i="1"/>
  <c r="BU1264" i="1"/>
  <c r="AL1263" i="1"/>
  <c r="BU1263" i="1"/>
  <c r="AL1262" i="1"/>
  <c r="BU1262" i="1"/>
  <c r="AL1261" i="1"/>
  <c r="BU1261" i="1"/>
  <c r="AL1260" i="1"/>
  <c r="BU1260" i="1"/>
  <c r="AL1259" i="1"/>
  <c r="BU1259" i="1"/>
  <c r="AL1258" i="1"/>
  <c r="BU1258" i="1"/>
  <c r="AL1257" i="1"/>
  <c r="BU1257" i="1"/>
  <c r="AL1256" i="1"/>
  <c r="BU1256" i="1"/>
  <c r="AL1255" i="1"/>
  <c r="BU1255" i="1"/>
  <c r="AL1254" i="1"/>
  <c r="BU1254" i="1"/>
  <c r="AL1253" i="1"/>
  <c r="BU1253" i="1"/>
  <c r="AL1252" i="1"/>
  <c r="BU1252" i="1"/>
  <c r="AL1251" i="1"/>
  <c r="BU1251" i="1"/>
  <c r="AL1250" i="1"/>
  <c r="BU1250" i="1"/>
  <c r="AL1249" i="1"/>
  <c r="BU1249" i="1"/>
  <c r="AL1248" i="1"/>
  <c r="BU1248" i="1"/>
  <c r="AL1247" i="1"/>
  <c r="BU1247" i="1"/>
  <c r="AL1246" i="1"/>
  <c r="BU1246" i="1"/>
  <c r="AL1245" i="1"/>
  <c r="BU1245" i="1"/>
  <c r="AL1244" i="1"/>
  <c r="BU1244" i="1"/>
  <c r="AL1243" i="1"/>
  <c r="BU1243" i="1"/>
  <c r="AL1242" i="1"/>
  <c r="BU1242" i="1"/>
  <c r="AL1241" i="1"/>
  <c r="BU1241" i="1"/>
  <c r="AL1240" i="1"/>
  <c r="BU1240" i="1"/>
  <c r="AL1239" i="1"/>
  <c r="BU1239" i="1"/>
  <c r="AL1238" i="1"/>
  <c r="BU1238" i="1"/>
  <c r="AL1237" i="1"/>
  <c r="BU1237" i="1"/>
  <c r="AL1236" i="1"/>
  <c r="BU1236" i="1"/>
  <c r="AL1235" i="1"/>
  <c r="BU1235" i="1"/>
  <c r="AL1234" i="1"/>
  <c r="BU1234" i="1"/>
  <c r="AL1233" i="1"/>
  <c r="BU1233" i="1"/>
  <c r="AL1232" i="1"/>
  <c r="BU1232" i="1"/>
  <c r="AL1231" i="1"/>
  <c r="BU1231" i="1"/>
  <c r="AL1230" i="1"/>
  <c r="BU1230" i="1"/>
  <c r="AL1229" i="1"/>
  <c r="BU1229" i="1"/>
  <c r="AL1228" i="1"/>
  <c r="BU1228" i="1"/>
  <c r="AL1227" i="1"/>
  <c r="BU1227" i="1"/>
  <c r="AL1226" i="1"/>
  <c r="BU1226" i="1"/>
  <c r="AR1225" i="1"/>
  <c r="AR1224" i="1"/>
  <c r="AR1223" i="1"/>
  <c r="AR1222" i="1"/>
  <c r="AR1221" i="1"/>
  <c r="AR1220" i="1"/>
  <c r="AR1219" i="1"/>
  <c r="AR1218" i="1"/>
  <c r="AR1217" i="1"/>
  <c r="AR1216" i="1"/>
  <c r="AR1215" i="1"/>
  <c r="AR1214" i="1"/>
  <c r="AR1213" i="1"/>
  <c r="AR1212" i="1"/>
  <c r="AR1211" i="1"/>
  <c r="AR1210" i="1"/>
  <c r="AR1209" i="1"/>
  <c r="AR1208" i="1"/>
  <c r="AR1207" i="1"/>
  <c r="AR1206" i="1"/>
  <c r="AR1205" i="1"/>
  <c r="AR1204" i="1"/>
  <c r="AR1203" i="1"/>
  <c r="AR1202" i="1"/>
  <c r="AR1201" i="1"/>
  <c r="AR1200" i="1"/>
  <c r="AR1199" i="1"/>
  <c r="AR1198" i="1"/>
  <c r="AR1197" i="1"/>
  <c r="AR1196" i="1"/>
  <c r="AR1195" i="1"/>
  <c r="AR1194" i="1"/>
  <c r="AR1193" i="1"/>
  <c r="AR1192" i="1"/>
  <c r="AR1191" i="1"/>
  <c r="AR1190" i="1"/>
  <c r="AR1189" i="1"/>
  <c r="AR1188" i="1"/>
  <c r="AR1187" i="1"/>
  <c r="AR1186" i="1"/>
  <c r="AR1185" i="1"/>
  <c r="AR1184" i="1"/>
  <c r="AR1183" i="1"/>
  <c r="AR1632" i="1"/>
  <c r="AR1630" i="1"/>
  <c r="AR1628" i="1"/>
  <c r="AR1620" i="1"/>
  <c r="AR1618" i="1"/>
  <c r="AR1616" i="1"/>
  <c r="AR1614" i="1"/>
  <c r="AR1612" i="1"/>
  <c r="AR1608" i="1"/>
  <c r="AR1604" i="1"/>
  <c r="AR1602" i="1"/>
  <c r="AL1595" i="1"/>
  <c r="BU1595" i="1"/>
  <c r="AL1589" i="1"/>
  <c r="BU1589" i="1"/>
  <c r="AL1584" i="1"/>
  <c r="BU1584" i="1"/>
  <c r="AR1579" i="1"/>
  <c r="AR1578" i="1"/>
  <c r="BT1576" i="1"/>
  <c r="CI1576" i="1" s="1"/>
  <c r="BT1575" i="1"/>
  <c r="CI1575" i="1" s="1"/>
  <c r="BT1574" i="1"/>
  <c r="CI1574" i="1" s="1"/>
  <c r="AL1572" i="1"/>
  <c r="BU1572" i="1"/>
  <c r="AL1571" i="1"/>
  <c r="BU1571" i="1"/>
  <c r="AL1570" i="1"/>
  <c r="BU1570" i="1"/>
  <c r="AR1568" i="1"/>
  <c r="AR1567" i="1"/>
  <c r="AR1566" i="1"/>
  <c r="AR1565" i="1"/>
  <c r="AR1564" i="1"/>
  <c r="AR1563" i="1"/>
  <c r="AL1559" i="1"/>
  <c r="BU1559" i="1"/>
  <c r="AR1558" i="1"/>
  <c r="AR1557" i="1"/>
  <c r="AR1556" i="1"/>
  <c r="AR1555" i="1"/>
  <c r="AR1554" i="1"/>
  <c r="AR1553" i="1"/>
  <c r="AR1552" i="1"/>
  <c r="AR1551" i="1"/>
  <c r="BT1546" i="1"/>
  <c r="CI1546" i="1" s="1"/>
  <c r="AR1544" i="1"/>
  <c r="AL1540" i="1"/>
  <c r="BU1540" i="1"/>
  <c r="AL1539" i="1"/>
  <c r="BU1539" i="1"/>
  <c r="AL1538" i="1"/>
  <c r="BU1538" i="1"/>
  <c r="AR1537" i="1"/>
  <c r="BT1536" i="1"/>
  <c r="CI1536" i="1" s="1"/>
  <c r="AL1535" i="1"/>
  <c r="BU1535" i="1"/>
  <c r="AL1534" i="1"/>
  <c r="BU1534" i="1"/>
  <c r="AL1533" i="1"/>
  <c r="BU1533" i="1"/>
  <c r="AL1532" i="1"/>
  <c r="BU1532" i="1"/>
  <c r="AL1531" i="1"/>
  <c r="BU1531" i="1"/>
  <c r="AL1530" i="1"/>
  <c r="BU1530" i="1"/>
  <c r="AL1529" i="1"/>
  <c r="BU1529" i="1"/>
  <c r="AL1528" i="1"/>
  <c r="BU1528" i="1"/>
  <c r="AL1527" i="1"/>
  <c r="BU1527" i="1"/>
  <c r="AL1526" i="1"/>
  <c r="BU1526" i="1"/>
  <c r="AL1525" i="1"/>
  <c r="BU1525" i="1"/>
  <c r="AL1524" i="1"/>
  <c r="BU1524" i="1"/>
  <c r="AL1523" i="1"/>
  <c r="BU1523" i="1"/>
  <c r="AL1522" i="1"/>
  <c r="BU1522" i="1"/>
  <c r="AL1521" i="1"/>
  <c r="BU1521" i="1"/>
  <c r="AL1520" i="1"/>
  <c r="BU1520" i="1"/>
  <c r="AL1519" i="1"/>
  <c r="BU1519" i="1"/>
  <c r="AL1518" i="1"/>
  <c r="BU1518" i="1"/>
  <c r="AL1517" i="1"/>
  <c r="BU1517" i="1"/>
  <c r="AL1516" i="1"/>
  <c r="BU1516" i="1"/>
  <c r="AL1515" i="1"/>
  <c r="BU1515" i="1"/>
  <c r="AL1514" i="1"/>
  <c r="BU1514" i="1"/>
  <c r="AL1513" i="1"/>
  <c r="BU1513" i="1"/>
  <c r="AL1512" i="1"/>
  <c r="BU1512" i="1"/>
  <c r="AL1511" i="1"/>
  <c r="BU1511" i="1"/>
  <c r="AL1510" i="1"/>
  <c r="BU1510" i="1"/>
  <c r="AL1509" i="1"/>
  <c r="BU1509" i="1"/>
  <c r="AL1508" i="1"/>
  <c r="BU1508" i="1"/>
  <c r="AL1507" i="1"/>
  <c r="BU1507" i="1"/>
  <c r="AL1506" i="1"/>
  <c r="BU1506" i="1"/>
  <c r="AL1505" i="1"/>
  <c r="BU1505" i="1"/>
  <c r="AL1504" i="1"/>
  <c r="BU1504" i="1"/>
  <c r="AL1503" i="1"/>
  <c r="BU1503" i="1"/>
  <c r="AL1502" i="1"/>
  <c r="BU1502" i="1"/>
  <c r="AL1501" i="1"/>
  <c r="BU1501" i="1"/>
  <c r="AL1500" i="1"/>
  <c r="BU1500" i="1"/>
  <c r="AL1499" i="1"/>
  <c r="BU1499" i="1"/>
  <c r="AL1498" i="1"/>
  <c r="BU1498" i="1"/>
  <c r="AL1497" i="1"/>
  <c r="BU1497" i="1"/>
  <c r="AL1496" i="1"/>
  <c r="BU1496" i="1"/>
  <c r="AL1495" i="1"/>
  <c r="BU1495" i="1"/>
  <c r="AL1494" i="1"/>
  <c r="BU1494" i="1"/>
  <c r="AL1493" i="1"/>
  <c r="BU1493" i="1"/>
  <c r="AL1492" i="1"/>
  <c r="BU1492" i="1"/>
  <c r="AL1491" i="1"/>
  <c r="BU1491" i="1"/>
  <c r="AL1490" i="1"/>
  <c r="BU1490" i="1"/>
  <c r="AL1489" i="1"/>
  <c r="BU1489" i="1"/>
  <c r="AL1488" i="1"/>
  <c r="BU1488" i="1"/>
  <c r="AL1487" i="1"/>
  <c r="BU1487" i="1"/>
  <c r="AL1486" i="1"/>
  <c r="BU1486" i="1"/>
  <c r="AL1485" i="1"/>
  <c r="BU1485" i="1"/>
  <c r="AL1484" i="1"/>
  <c r="BU1484" i="1"/>
  <c r="AL1483" i="1"/>
  <c r="BU1483" i="1"/>
  <c r="AL1482" i="1"/>
  <c r="BU1482" i="1"/>
  <c r="AL1481" i="1"/>
  <c r="BU1481" i="1"/>
  <c r="AL1480" i="1"/>
  <c r="BU1480" i="1"/>
  <c r="AL1479" i="1"/>
  <c r="BU1479" i="1"/>
  <c r="AL1478" i="1"/>
  <c r="BU1478" i="1"/>
  <c r="AL1477" i="1"/>
  <c r="BU1477" i="1"/>
  <c r="AL1476" i="1"/>
  <c r="BU1476" i="1"/>
  <c r="AL1475" i="1"/>
  <c r="BU1475" i="1"/>
  <c r="AL1474" i="1"/>
  <c r="BU1474" i="1"/>
  <c r="AL1473" i="1"/>
  <c r="BU1473" i="1"/>
  <c r="AL1472" i="1"/>
  <c r="BU1472" i="1"/>
  <c r="AL1471" i="1"/>
  <c r="BU1471" i="1"/>
  <c r="AL1470" i="1"/>
  <c r="BU1470" i="1"/>
  <c r="AL1469" i="1"/>
  <c r="BU1469" i="1"/>
  <c r="AL1468" i="1"/>
  <c r="BU1468" i="1"/>
  <c r="AL1467" i="1"/>
  <c r="BU1467" i="1"/>
  <c r="AL1466" i="1"/>
  <c r="BU1466" i="1"/>
  <c r="AR1465" i="1"/>
  <c r="AR1464" i="1"/>
  <c r="AR1463" i="1"/>
  <c r="BT1461" i="1"/>
  <c r="CI1461" i="1" s="1"/>
  <c r="BT1460" i="1"/>
  <c r="CI1460" i="1" s="1"/>
  <c r="BT1459" i="1"/>
  <c r="CI1459" i="1" s="1"/>
  <c r="BT1458" i="1"/>
  <c r="CI1458" i="1" s="1"/>
  <c r="BT1457" i="1"/>
  <c r="CI1457" i="1" s="1"/>
  <c r="BT1456" i="1"/>
  <c r="CI1456" i="1" s="1"/>
  <c r="BT1455" i="1"/>
  <c r="CI1455" i="1" s="1"/>
  <c r="BT1454" i="1"/>
  <c r="CI1454" i="1" s="1"/>
  <c r="BT1453" i="1"/>
  <c r="CI1453" i="1" s="1"/>
  <c r="BT1452" i="1"/>
  <c r="CI1452" i="1" s="1"/>
  <c r="BT1451" i="1"/>
  <c r="CI1451" i="1" s="1"/>
  <c r="BT1450" i="1"/>
  <c r="CI1450" i="1" s="1"/>
  <c r="BT1449" i="1"/>
  <c r="CI1449" i="1" s="1"/>
  <c r="BT1448" i="1"/>
  <c r="CI1448" i="1" s="1"/>
  <c r="BT1447" i="1"/>
  <c r="CI1447" i="1" s="1"/>
  <c r="BT1446" i="1"/>
  <c r="CI1446" i="1" s="1"/>
  <c r="BT1445" i="1"/>
  <c r="CI1445" i="1" s="1"/>
  <c r="BT1444" i="1"/>
  <c r="CI1444" i="1" s="1"/>
  <c r="BT1443" i="1"/>
  <c r="CI1443" i="1" s="1"/>
  <c r="BT1442" i="1"/>
  <c r="CI1442" i="1" s="1"/>
  <c r="BT1441" i="1"/>
  <c r="CI1441" i="1" s="1"/>
  <c r="BT1440" i="1"/>
  <c r="CI1440" i="1" s="1"/>
  <c r="BT1439" i="1"/>
  <c r="CI1439" i="1" s="1"/>
  <c r="BT1438" i="1"/>
  <c r="CI1438" i="1" s="1"/>
  <c r="BT1437" i="1"/>
  <c r="CI1437" i="1" s="1"/>
  <c r="BT1436" i="1"/>
  <c r="CI1436" i="1" s="1"/>
  <c r="BT1435" i="1"/>
  <c r="CI1435" i="1" s="1"/>
  <c r="BT1434" i="1"/>
  <c r="CI1434" i="1" s="1"/>
  <c r="BT1433" i="1"/>
  <c r="CI1433" i="1" s="1"/>
  <c r="BT1432" i="1"/>
  <c r="CI1432" i="1" s="1"/>
  <c r="BT1431" i="1"/>
  <c r="CI1431" i="1" s="1"/>
  <c r="BT1430" i="1"/>
  <c r="CI1430" i="1" s="1"/>
  <c r="BT1429" i="1"/>
  <c r="CI1429" i="1" s="1"/>
  <c r="BT1428" i="1"/>
  <c r="CI1428" i="1" s="1"/>
  <c r="BT1427" i="1"/>
  <c r="CI1427" i="1" s="1"/>
  <c r="BT1426" i="1"/>
  <c r="CI1426" i="1" s="1"/>
  <c r="BT1425" i="1"/>
  <c r="CI1425" i="1" s="1"/>
  <c r="BT1424" i="1"/>
  <c r="CI1424" i="1" s="1"/>
  <c r="BT1423" i="1"/>
  <c r="CI1423" i="1" s="1"/>
  <c r="BT1422" i="1"/>
  <c r="CI1422" i="1" s="1"/>
  <c r="BT1421" i="1"/>
  <c r="CI1421" i="1" s="1"/>
  <c r="BT1420" i="1"/>
  <c r="CI1420" i="1" s="1"/>
  <c r="BT1419" i="1"/>
  <c r="CI1419" i="1" s="1"/>
  <c r="BT1418" i="1"/>
  <c r="CI1418" i="1" s="1"/>
  <c r="BT1417" i="1"/>
  <c r="CI1417" i="1" s="1"/>
  <c r="BT1416" i="1"/>
  <c r="CI1416" i="1" s="1"/>
  <c r="BT1415" i="1"/>
  <c r="CI1415" i="1" s="1"/>
  <c r="BT1414" i="1"/>
  <c r="CI1414" i="1" s="1"/>
  <c r="BT1413" i="1"/>
  <c r="CI1413" i="1" s="1"/>
  <c r="BT1412" i="1"/>
  <c r="CI1412" i="1" s="1"/>
  <c r="BT1411" i="1"/>
  <c r="CI1411" i="1" s="1"/>
  <c r="BT1410" i="1"/>
  <c r="CI1410" i="1" s="1"/>
  <c r="BT1409" i="1"/>
  <c r="CI1409" i="1" s="1"/>
  <c r="BT1408" i="1"/>
  <c r="CI1408" i="1" s="1"/>
  <c r="BT1407" i="1"/>
  <c r="CI1407" i="1" s="1"/>
  <c r="BT1406" i="1"/>
  <c r="CI1406" i="1" s="1"/>
  <c r="BT1405" i="1"/>
  <c r="CI1405" i="1" s="1"/>
  <c r="BT1404" i="1"/>
  <c r="CI1404" i="1" s="1"/>
  <c r="BT1403" i="1"/>
  <c r="CI1403" i="1" s="1"/>
  <c r="BT1402" i="1"/>
  <c r="CI1402" i="1" s="1"/>
  <c r="BT1401" i="1"/>
  <c r="CI1401" i="1" s="1"/>
  <c r="BT1400" i="1"/>
  <c r="CI1400" i="1" s="1"/>
  <c r="BT1399" i="1"/>
  <c r="CI1399" i="1" s="1"/>
  <c r="BT1398" i="1"/>
  <c r="CI1398" i="1" s="1"/>
  <c r="BT1397" i="1"/>
  <c r="CI1397" i="1" s="1"/>
  <c r="BT1396" i="1"/>
  <c r="CI1396" i="1" s="1"/>
  <c r="BT1395" i="1"/>
  <c r="CI1395" i="1" s="1"/>
  <c r="BT1394" i="1"/>
  <c r="CI1394" i="1" s="1"/>
  <c r="BT1393" i="1"/>
  <c r="CI1393" i="1" s="1"/>
  <c r="BT1392" i="1"/>
  <c r="CI1392" i="1" s="1"/>
  <c r="BT1391" i="1"/>
  <c r="CI1391" i="1" s="1"/>
  <c r="BT1390" i="1"/>
  <c r="CI1390" i="1" s="1"/>
  <c r="BT1389" i="1"/>
  <c r="CI1389" i="1" s="1"/>
  <c r="BT1388" i="1"/>
  <c r="CI1388" i="1" s="1"/>
  <c r="BT1387" i="1"/>
  <c r="CI1387" i="1" s="1"/>
  <c r="BT1386" i="1"/>
  <c r="CI1386" i="1" s="1"/>
  <c r="BT1385" i="1"/>
  <c r="CI1385" i="1" s="1"/>
  <c r="BT1384" i="1"/>
  <c r="CI1384" i="1" s="1"/>
  <c r="BT1383" i="1"/>
  <c r="CI1383" i="1" s="1"/>
  <c r="BT1382" i="1"/>
  <c r="CI1382" i="1" s="1"/>
  <c r="BT1381" i="1"/>
  <c r="CI1381" i="1" s="1"/>
  <c r="BT1380" i="1"/>
  <c r="CI1380" i="1" s="1"/>
  <c r="BT1379" i="1"/>
  <c r="CI1379" i="1" s="1"/>
  <c r="BT1378" i="1"/>
  <c r="CI1378" i="1" s="1"/>
  <c r="BT1377" i="1"/>
  <c r="CI1377" i="1" s="1"/>
  <c r="BT1376" i="1"/>
  <c r="CI1376" i="1" s="1"/>
  <c r="BT1375" i="1"/>
  <c r="CI1375" i="1" s="1"/>
  <c r="BT1374" i="1"/>
  <c r="CI1374" i="1" s="1"/>
  <c r="BT1373" i="1"/>
  <c r="CI1373" i="1" s="1"/>
  <c r="BT1372" i="1"/>
  <c r="CI1372" i="1" s="1"/>
  <c r="BT1371" i="1"/>
  <c r="CI1371" i="1" s="1"/>
  <c r="AL1370" i="1"/>
  <c r="BU1370" i="1"/>
  <c r="AL1369" i="1"/>
  <c r="BU1369" i="1"/>
  <c r="AL1368" i="1"/>
  <c r="BU1368" i="1"/>
  <c r="AL1367" i="1"/>
  <c r="BU1367" i="1"/>
  <c r="AR1365" i="1"/>
  <c r="AR1364" i="1"/>
  <c r="AR1363" i="1"/>
  <c r="AR1362" i="1"/>
  <c r="BT1352" i="1"/>
  <c r="CI1352" i="1" s="1"/>
  <c r="BT1351" i="1"/>
  <c r="CI1351" i="1" s="1"/>
  <c r="AL1350" i="1"/>
  <c r="BU1350" i="1"/>
  <c r="AL1349" i="1"/>
  <c r="BU1349" i="1"/>
  <c r="AL1348" i="1"/>
  <c r="BU1348" i="1"/>
  <c r="AR1347" i="1"/>
  <c r="BT1346" i="1"/>
  <c r="CI1346" i="1" s="1"/>
  <c r="AL1344" i="1"/>
  <c r="BU1344" i="1"/>
  <c r="AL1343" i="1"/>
  <c r="BU1343" i="1"/>
  <c r="AR1341" i="1"/>
  <c r="AR1340" i="1"/>
  <c r="AR1339" i="1"/>
  <c r="AR1338" i="1"/>
  <c r="AR1337" i="1"/>
  <c r="AR1336" i="1"/>
  <c r="AR1335" i="1"/>
  <c r="BT1300" i="1"/>
  <c r="CI1300" i="1" s="1"/>
  <c r="BT1299" i="1"/>
  <c r="CI1299" i="1" s="1"/>
  <c r="BT1298" i="1"/>
  <c r="CI1298" i="1" s="1"/>
  <c r="BT1297" i="1"/>
  <c r="CI1297" i="1" s="1"/>
  <c r="BT1296" i="1"/>
  <c r="CI1296" i="1" s="1"/>
  <c r="BT1295" i="1"/>
  <c r="CI1295" i="1" s="1"/>
  <c r="BT1294" i="1"/>
  <c r="CI1294" i="1" s="1"/>
  <c r="BT1293" i="1"/>
  <c r="CI1293" i="1" s="1"/>
  <c r="BT1292" i="1"/>
  <c r="CI1292" i="1" s="1"/>
  <c r="AL1284" i="1"/>
  <c r="BU1284" i="1"/>
  <c r="AL1283" i="1"/>
  <c r="BU1283" i="1"/>
  <c r="AL1282" i="1"/>
  <c r="BU1282" i="1"/>
  <c r="AR1280" i="1"/>
  <c r="AR1279" i="1"/>
  <c r="BT1275" i="1"/>
  <c r="CI1275" i="1" s="1"/>
  <c r="BT1274" i="1"/>
  <c r="CI1274" i="1" s="1"/>
  <c r="AL1273" i="1"/>
  <c r="BU1273" i="1"/>
  <c r="AL1272" i="1"/>
  <c r="BU1272" i="1"/>
  <c r="AL1271" i="1"/>
  <c r="BU1271" i="1"/>
  <c r="AR1270" i="1"/>
  <c r="AR1269" i="1"/>
  <c r="AR1268" i="1"/>
  <c r="BT1264" i="1"/>
  <c r="CI1264" i="1" s="1"/>
  <c r="BT1263" i="1"/>
  <c r="CI1263" i="1" s="1"/>
  <c r="BT1262" i="1"/>
  <c r="CI1262" i="1" s="1"/>
  <c r="BT1261" i="1"/>
  <c r="CI1261" i="1" s="1"/>
  <c r="BT1260" i="1"/>
  <c r="CI1260" i="1" s="1"/>
  <c r="BT1259" i="1"/>
  <c r="CI1259" i="1" s="1"/>
  <c r="BT1258" i="1"/>
  <c r="CI1258" i="1" s="1"/>
  <c r="BT1257" i="1"/>
  <c r="CI1257" i="1" s="1"/>
  <c r="BT1256" i="1"/>
  <c r="CI1256" i="1" s="1"/>
  <c r="BT1255" i="1"/>
  <c r="CI1255" i="1" s="1"/>
  <c r="BT1254" i="1"/>
  <c r="CI1254" i="1" s="1"/>
  <c r="BT1253" i="1"/>
  <c r="CI1253" i="1" s="1"/>
  <c r="BT1252" i="1"/>
  <c r="CI1252" i="1" s="1"/>
  <c r="BT1251" i="1"/>
  <c r="CI1251" i="1" s="1"/>
  <c r="BT1250" i="1"/>
  <c r="CI1250" i="1" s="1"/>
  <c r="BT1249" i="1"/>
  <c r="CI1249" i="1" s="1"/>
  <c r="BT1248" i="1"/>
  <c r="CI1248" i="1" s="1"/>
  <c r="BT1247" i="1"/>
  <c r="CI1247" i="1" s="1"/>
  <c r="BT1246" i="1"/>
  <c r="CI1246" i="1" s="1"/>
  <c r="BT1245" i="1"/>
  <c r="CI1245" i="1" s="1"/>
  <c r="BT1244" i="1"/>
  <c r="CI1244" i="1" s="1"/>
  <c r="BT1243" i="1"/>
  <c r="CI1243" i="1" s="1"/>
  <c r="BT1242" i="1"/>
  <c r="CI1242" i="1" s="1"/>
  <c r="BT1241" i="1"/>
  <c r="CI1241" i="1" s="1"/>
  <c r="BT1240" i="1"/>
  <c r="CI1240" i="1" s="1"/>
  <c r="BT1239" i="1"/>
  <c r="CI1239" i="1" s="1"/>
  <c r="BT1238" i="1"/>
  <c r="CI1238" i="1" s="1"/>
  <c r="BT1237" i="1"/>
  <c r="CI1237" i="1" s="1"/>
  <c r="BT1236" i="1"/>
  <c r="CI1236" i="1" s="1"/>
  <c r="BT1235" i="1"/>
  <c r="CI1235" i="1" s="1"/>
  <c r="BT1234" i="1"/>
  <c r="CI1234" i="1" s="1"/>
  <c r="BT1233" i="1"/>
  <c r="CI1233" i="1" s="1"/>
  <c r="BT1232" i="1"/>
  <c r="CI1232" i="1" s="1"/>
  <c r="BT1231" i="1"/>
  <c r="CI1231" i="1" s="1"/>
  <c r="BT1230" i="1"/>
  <c r="CI1230" i="1" s="1"/>
  <c r="BT1229" i="1"/>
  <c r="CI1229" i="1" s="1"/>
  <c r="BT1228" i="1"/>
  <c r="CI1228" i="1" s="1"/>
  <c r="BT1227" i="1"/>
  <c r="CI1227" i="1" s="1"/>
  <c r="BT1226" i="1"/>
  <c r="CI1226" i="1" s="1"/>
  <c r="AL1225" i="1"/>
  <c r="BU1225" i="1"/>
  <c r="AL1224" i="1"/>
  <c r="BU1224" i="1"/>
  <c r="AL1223" i="1"/>
  <c r="BU1223" i="1"/>
  <c r="AL1222" i="1"/>
  <c r="BU1222" i="1"/>
  <c r="AL1221" i="1"/>
  <c r="BU1221" i="1"/>
  <c r="AL1220" i="1"/>
  <c r="BU1220" i="1"/>
  <c r="AL1219" i="1"/>
  <c r="BU1219" i="1"/>
  <c r="AL1218" i="1"/>
  <c r="BU1218" i="1"/>
  <c r="AL1217" i="1"/>
  <c r="BU1217" i="1"/>
  <c r="AL1216" i="1"/>
  <c r="BU1216" i="1"/>
  <c r="AL1215" i="1"/>
  <c r="BU1215" i="1"/>
  <c r="AL1214" i="1"/>
  <c r="BU1214" i="1"/>
  <c r="AL1213" i="1"/>
  <c r="BU1213" i="1"/>
  <c r="AL1212" i="1"/>
  <c r="BU1212" i="1"/>
  <c r="AL1211" i="1"/>
  <c r="BU1211" i="1"/>
  <c r="AL1210" i="1"/>
  <c r="BU1210" i="1"/>
  <c r="AL1209" i="1"/>
  <c r="BU1209" i="1"/>
  <c r="AL1208" i="1"/>
  <c r="BU1208" i="1"/>
  <c r="AL1207" i="1"/>
  <c r="BU1207" i="1"/>
  <c r="AL1206" i="1"/>
  <c r="BU1206" i="1"/>
  <c r="AL1205" i="1"/>
  <c r="BU1205" i="1"/>
  <c r="AL1204" i="1"/>
  <c r="BU1204" i="1"/>
  <c r="AL1203" i="1"/>
  <c r="BU1203" i="1"/>
  <c r="AL1202" i="1"/>
  <c r="BU1202" i="1"/>
  <c r="AL1201" i="1"/>
  <c r="BU1201" i="1"/>
  <c r="AL1200" i="1"/>
  <c r="BU1200" i="1"/>
  <c r="AL1199" i="1"/>
  <c r="BU1199" i="1"/>
  <c r="AL1198" i="1"/>
  <c r="BU1198" i="1"/>
  <c r="AL1197" i="1"/>
  <c r="BU1197" i="1"/>
  <c r="AL1196" i="1"/>
  <c r="BU1196" i="1"/>
  <c r="AL1195" i="1"/>
  <c r="BU1195" i="1"/>
  <c r="AL1194" i="1"/>
  <c r="BU1194" i="1"/>
  <c r="AL1193" i="1"/>
  <c r="BU1193" i="1"/>
  <c r="AL1192" i="1"/>
  <c r="BU1192" i="1"/>
  <c r="AL1191" i="1"/>
  <c r="BU1191" i="1"/>
  <c r="AL1190" i="1"/>
  <c r="BU1190" i="1"/>
  <c r="AL1189" i="1"/>
  <c r="BU1189" i="1"/>
  <c r="AL1188" i="1"/>
  <c r="BU1188" i="1"/>
  <c r="AL1187" i="1"/>
  <c r="BU1187" i="1"/>
  <c r="AL1186" i="1"/>
  <c r="BU1186" i="1"/>
  <c r="AL1185" i="1"/>
  <c r="BU1185" i="1"/>
  <c r="AL1184" i="1"/>
  <c r="BU1184" i="1"/>
  <c r="AL1183" i="1"/>
  <c r="BU1183" i="1"/>
  <c r="AD1581" i="1"/>
  <c r="BS1581" i="1" s="1"/>
  <c r="CH1581" i="1" s="1"/>
  <c r="AD1569" i="1"/>
  <c r="BS1569" i="1" s="1"/>
  <c r="CH1569" i="1" s="1"/>
  <c r="AL1555" i="1"/>
  <c r="AD1301" i="1"/>
  <c r="BS1301" i="1" s="1"/>
  <c r="CH1301" i="1" s="1"/>
  <c r="AL1274" i="1"/>
  <c r="CJ1274" i="1" s="1"/>
  <c r="AL1599" i="1"/>
  <c r="AL1583" i="1"/>
  <c r="CJ1583" i="1" s="1"/>
  <c r="AL1573" i="1"/>
  <c r="AD1555" i="1"/>
  <c r="BS1555" i="1" s="1"/>
  <c r="CH1555" i="1" s="1"/>
  <c r="AD1366" i="1"/>
  <c r="BS1366" i="1" s="1"/>
  <c r="CH1366" i="1" s="1"/>
  <c r="AL1345" i="1"/>
  <c r="AN1285" i="1"/>
  <c r="AL1278" i="1"/>
  <c r="AD1281" i="1"/>
  <c r="BS1281" i="1" s="1"/>
  <c r="CH1281" i="1" s="1"/>
  <c r="AD1599" i="1"/>
  <c r="BS1599" i="1" s="1"/>
  <c r="CH1599" i="1" s="1"/>
  <c r="AD1583" i="1"/>
  <c r="BS1583" i="1" s="1"/>
  <c r="CH1583" i="1" s="1"/>
  <c r="AD1573" i="1"/>
  <c r="BS1573" i="1" s="1"/>
  <c r="CH1573" i="1" s="1"/>
  <c r="AN1347" i="1"/>
  <c r="AD1345" i="1"/>
  <c r="BS1345" i="1" s="1"/>
  <c r="CH1345" i="1" s="1"/>
  <c r="AD1278" i="1"/>
  <c r="BS1278" i="1" s="1"/>
  <c r="CH1278" i="1" s="1"/>
  <c r="AN1371" i="1"/>
  <c r="AD1350" i="1"/>
  <c r="BS1350" i="1" s="1"/>
  <c r="CH1350" i="1" s="1"/>
  <c r="AD1547" i="1"/>
  <c r="BS1547" i="1" s="1"/>
  <c r="CH1547" i="1" s="1"/>
  <c r="AD1462" i="1"/>
  <c r="BS1462" i="1" s="1"/>
  <c r="CH1462" i="1" s="1"/>
  <c r="AL1371" i="1"/>
  <c r="AD1342" i="1"/>
  <c r="BS1342" i="1" s="1"/>
  <c r="CH1342" i="1" s="1"/>
  <c r="AD1563" i="1"/>
  <c r="BS1563" i="1" s="1"/>
  <c r="CH1563" i="1" s="1"/>
  <c r="AD1551" i="1"/>
  <c r="BS1551" i="1" s="1"/>
  <c r="CH1551" i="1" s="1"/>
  <c r="AN1274" i="1"/>
  <c r="AD1225" i="1"/>
  <c r="BS1225" i="1" s="1"/>
  <c r="CH1225" i="1" s="1"/>
  <c r="AD1565" i="1"/>
  <c r="BS1565" i="1" s="1"/>
  <c r="CH1565" i="1" s="1"/>
  <c r="AD1561" i="1"/>
  <c r="BS1561" i="1" s="1"/>
  <c r="CH1561" i="1" s="1"/>
  <c r="AD1557" i="1"/>
  <c r="BS1557" i="1" s="1"/>
  <c r="CH1557" i="1" s="1"/>
  <c r="AD1553" i="1"/>
  <c r="BS1553" i="1" s="1"/>
  <c r="CH1553" i="1" s="1"/>
  <c r="AD1549" i="1"/>
  <c r="BS1549" i="1" s="1"/>
  <c r="CH1549" i="1" s="1"/>
  <c r="AD1369" i="1"/>
  <c r="BS1369" i="1" s="1"/>
  <c r="CH1369" i="1" s="1"/>
  <c r="AB1363" i="1"/>
  <c r="AD1363" i="1"/>
  <c r="BS1363" i="1" s="1"/>
  <c r="CH1363" i="1" s="1"/>
  <c r="AD1594" i="1"/>
  <c r="BS1594" i="1" s="1"/>
  <c r="CH1594" i="1" s="1"/>
  <c r="AD1591" i="1"/>
  <c r="BS1591" i="1" s="1"/>
  <c r="CH1591" i="1" s="1"/>
  <c r="AD1579" i="1"/>
  <c r="BS1579" i="1" s="1"/>
  <c r="CH1579" i="1" s="1"/>
  <c r="AD1575" i="1"/>
  <c r="BS1575" i="1" s="1"/>
  <c r="CH1575" i="1" s="1"/>
  <c r="AD1571" i="1"/>
  <c r="BS1571" i="1" s="1"/>
  <c r="CH1571" i="1" s="1"/>
  <c r="AD1567" i="1"/>
  <c r="BS1567" i="1" s="1"/>
  <c r="CH1567" i="1" s="1"/>
  <c r="AD1543" i="1"/>
  <c r="BS1543" i="1" s="1"/>
  <c r="CH1543" i="1" s="1"/>
  <c r="AD1539" i="1"/>
  <c r="BS1539" i="1" s="1"/>
  <c r="CH1539" i="1" s="1"/>
  <c r="AD1535" i="1"/>
  <c r="BS1535" i="1" s="1"/>
  <c r="CH1535" i="1" s="1"/>
  <c r="AD1374" i="1"/>
  <c r="BS1374" i="1" s="1"/>
  <c r="CH1374" i="1" s="1"/>
  <c r="AD1358" i="1"/>
  <c r="BS1358" i="1" s="1"/>
  <c r="CH1358" i="1" s="1"/>
  <c r="AD1334" i="1"/>
  <c r="BS1334" i="1" s="1"/>
  <c r="CH1334" i="1" s="1"/>
  <c r="AD1259" i="1"/>
  <c r="BS1259" i="1" s="1"/>
  <c r="CH1259" i="1" s="1"/>
  <c r="AD1256" i="1"/>
  <c r="BS1256" i="1" s="1"/>
  <c r="CH1256" i="1" s="1"/>
  <c r="AD1361" i="1"/>
  <c r="BS1361" i="1" s="1"/>
  <c r="CH1361" i="1" s="1"/>
  <c r="AD1355" i="1"/>
  <c r="BS1355" i="1" s="1"/>
  <c r="CH1355" i="1" s="1"/>
  <c r="AD1353" i="1"/>
  <c r="BS1353" i="1" s="1"/>
  <c r="CH1353" i="1" s="1"/>
  <c r="AD1339" i="1"/>
  <c r="BS1339" i="1" s="1"/>
  <c r="CH1339" i="1" s="1"/>
  <c r="AD1337" i="1"/>
  <c r="BS1337" i="1" s="1"/>
  <c r="CH1337" i="1" s="1"/>
  <c r="AD1295" i="1"/>
  <c r="BS1295" i="1" s="1"/>
  <c r="CH1295" i="1" s="1"/>
  <c r="AD1293" i="1"/>
  <c r="BS1293" i="1" s="1"/>
  <c r="CH1293" i="1" s="1"/>
  <c r="AD1289" i="1"/>
  <c r="BS1289" i="1" s="1"/>
  <c r="CH1289" i="1" s="1"/>
  <c r="AD1276" i="1"/>
  <c r="BS1276" i="1" s="1"/>
  <c r="CH1276" i="1" s="1"/>
  <c r="AD1223" i="1"/>
  <c r="BS1223" i="1" s="1"/>
  <c r="CH1223" i="1" s="1"/>
  <c r="AD1187" i="1"/>
  <c r="BS1187" i="1" s="1"/>
  <c r="CH1187" i="1" s="1"/>
  <c r="AD1603" i="1"/>
  <c r="BS1603" i="1" s="1"/>
  <c r="CH1603" i="1" s="1"/>
  <c r="AD1598" i="1"/>
  <c r="BS1598" i="1" s="1"/>
  <c r="CH1598" i="1" s="1"/>
  <c r="AD1595" i="1"/>
  <c r="BS1595" i="1" s="1"/>
  <c r="CH1595" i="1" s="1"/>
  <c r="AD1590" i="1"/>
  <c r="BS1590" i="1" s="1"/>
  <c r="CH1590" i="1" s="1"/>
  <c r="AD1587" i="1"/>
  <c r="BS1587" i="1" s="1"/>
  <c r="CH1587" i="1" s="1"/>
  <c r="AD1582" i="1"/>
  <c r="BS1582" i="1" s="1"/>
  <c r="CH1582" i="1" s="1"/>
  <c r="AD1272" i="1"/>
  <c r="BS1272" i="1" s="1"/>
  <c r="CH1272" i="1" s="1"/>
  <c r="AD1270" i="1"/>
  <c r="BS1270" i="1" s="1"/>
  <c r="CH1270" i="1" s="1"/>
  <c r="AD1254" i="1"/>
  <c r="BS1254" i="1" s="1"/>
  <c r="CH1254" i="1" s="1"/>
  <c r="AD1252" i="1"/>
  <c r="BS1252" i="1" s="1"/>
  <c r="CH1252" i="1" s="1"/>
  <c r="AD1250" i="1"/>
  <c r="BS1250" i="1" s="1"/>
  <c r="CH1250" i="1" s="1"/>
  <c r="AD1248" i="1"/>
  <c r="BS1248" i="1" s="1"/>
  <c r="CH1248" i="1" s="1"/>
  <c r="AD1533" i="1"/>
  <c r="BS1533" i="1" s="1"/>
  <c r="CH1533" i="1" s="1"/>
  <c r="AD1531" i="1"/>
  <c r="BS1531" i="1" s="1"/>
  <c r="CH1531" i="1" s="1"/>
  <c r="AD1529" i="1"/>
  <c r="BS1529" i="1" s="1"/>
  <c r="CH1529" i="1" s="1"/>
  <c r="AD1527" i="1"/>
  <c r="BS1527" i="1" s="1"/>
  <c r="CH1527" i="1" s="1"/>
  <c r="AD1525" i="1"/>
  <c r="BS1525" i="1" s="1"/>
  <c r="CH1525" i="1" s="1"/>
  <c r="AD1523" i="1"/>
  <c r="BS1523" i="1" s="1"/>
  <c r="CH1523" i="1" s="1"/>
  <c r="AD1521" i="1"/>
  <c r="BS1521" i="1" s="1"/>
  <c r="CH1521" i="1" s="1"/>
  <c r="AD1519" i="1"/>
  <c r="BS1519" i="1" s="1"/>
  <c r="CH1519" i="1" s="1"/>
  <c r="AD1517" i="1"/>
  <c r="BS1517" i="1" s="1"/>
  <c r="CH1517" i="1" s="1"/>
  <c r="AD1515" i="1"/>
  <c r="BS1515" i="1" s="1"/>
  <c r="CH1515" i="1" s="1"/>
  <c r="AD1513" i="1"/>
  <c r="BS1513" i="1" s="1"/>
  <c r="CH1513" i="1" s="1"/>
  <c r="AD1511" i="1"/>
  <c r="BS1511" i="1" s="1"/>
  <c r="CH1511" i="1" s="1"/>
  <c r="AD1509" i="1"/>
  <c r="BS1509" i="1" s="1"/>
  <c r="CH1509" i="1" s="1"/>
  <c r="AD1507" i="1"/>
  <c r="BS1507" i="1" s="1"/>
  <c r="CH1507" i="1" s="1"/>
  <c r="AD1505" i="1"/>
  <c r="BS1505" i="1" s="1"/>
  <c r="CH1505" i="1" s="1"/>
  <c r="AD1503" i="1"/>
  <c r="BS1503" i="1" s="1"/>
  <c r="CH1503" i="1" s="1"/>
  <c r="AD1501" i="1"/>
  <c r="BS1501" i="1" s="1"/>
  <c r="CH1501" i="1" s="1"/>
  <c r="AD1499" i="1"/>
  <c r="BS1499" i="1" s="1"/>
  <c r="CH1499" i="1" s="1"/>
  <c r="AD1497" i="1"/>
  <c r="BS1497" i="1" s="1"/>
  <c r="CH1497" i="1" s="1"/>
  <c r="AD1495" i="1"/>
  <c r="BS1495" i="1" s="1"/>
  <c r="CH1495" i="1" s="1"/>
  <c r="AD1493" i="1"/>
  <c r="BS1493" i="1" s="1"/>
  <c r="CH1493" i="1" s="1"/>
  <c r="AD1491" i="1"/>
  <c r="BS1491" i="1" s="1"/>
  <c r="CH1491" i="1" s="1"/>
  <c r="AD1489" i="1"/>
  <c r="BS1489" i="1" s="1"/>
  <c r="CH1489" i="1" s="1"/>
  <c r="AD1487" i="1"/>
  <c r="BS1487" i="1" s="1"/>
  <c r="CH1487" i="1" s="1"/>
  <c r="AD1485" i="1"/>
  <c r="BS1485" i="1" s="1"/>
  <c r="CH1485" i="1" s="1"/>
  <c r="AD1483" i="1"/>
  <c r="BS1483" i="1" s="1"/>
  <c r="CH1483" i="1" s="1"/>
  <c r="AD1481" i="1"/>
  <c r="BS1481" i="1" s="1"/>
  <c r="CH1481" i="1" s="1"/>
  <c r="AD1479" i="1"/>
  <c r="BS1479" i="1" s="1"/>
  <c r="CH1479" i="1" s="1"/>
  <c r="AD1477" i="1"/>
  <c r="BS1477" i="1" s="1"/>
  <c r="CH1477" i="1" s="1"/>
  <c r="AD1475" i="1"/>
  <c r="BS1475" i="1" s="1"/>
  <c r="CH1475" i="1" s="1"/>
  <c r="AD1473" i="1"/>
  <c r="BS1473" i="1" s="1"/>
  <c r="CH1473" i="1" s="1"/>
  <c r="AD1471" i="1"/>
  <c r="BS1471" i="1" s="1"/>
  <c r="CH1471" i="1" s="1"/>
  <c r="AD1469" i="1"/>
  <c r="BS1469" i="1" s="1"/>
  <c r="CH1469" i="1" s="1"/>
  <c r="AD1467" i="1"/>
  <c r="BS1467" i="1" s="1"/>
  <c r="CH1467" i="1" s="1"/>
  <c r="AD1464" i="1"/>
  <c r="BS1464" i="1" s="1"/>
  <c r="CH1464" i="1" s="1"/>
  <c r="AD1375" i="1"/>
  <c r="BS1375" i="1" s="1"/>
  <c r="CH1375" i="1" s="1"/>
  <c r="AD1373" i="1"/>
  <c r="BS1373" i="1" s="1"/>
  <c r="CH1373" i="1" s="1"/>
  <c r="AD1370" i="1"/>
  <c r="BS1370" i="1" s="1"/>
  <c r="CH1370" i="1" s="1"/>
  <c r="AD1367" i="1"/>
  <c r="BS1367" i="1" s="1"/>
  <c r="CH1367" i="1" s="1"/>
  <c r="AD1365" i="1"/>
  <c r="BS1365" i="1" s="1"/>
  <c r="CH1365" i="1" s="1"/>
  <c r="AD1362" i="1"/>
  <c r="BS1362" i="1" s="1"/>
  <c r="CH1362" i="1" s="1"/>
  <c r="AD1359" i="1"/>
  <c r="BS1359" i="1" s="1"/>
  <c r="CH1359" i="1" s="1"/>
  <c r="AD1357" i="1"/>
  <c r="BS1357" i="1" s="1"/>
  <c r="CH1357" i="1" s="1"/>
  <c r="AD1354" i="1"/>
  <c r="BS1354" i="1" s="1"/>
  <c r="CH1354" i="1" s="1"/>
  <c r="AD1351" i="1"/>
  <c r="BS1351" i="1" s="1"/>
  <c r="CH1351" i="1" s="1"/>
  <c r="AD1349" i="1"/>
  <c r="BS1349" i="1" s="1"/>
  <c r="CH1349" i="1" s="1"/>
  <c r="AD1346" i="1"/>
  <c r="BS1346" i="1" s="1"/>
  <c r="CH1346" i="1" s="1"/>
  <c r="AD1343" i="1"/>
  <c r="BS1343" i="1" s="1"/>
  <c r="CH1343" i="1" s="1"/>
  <c r="AD1341" i="1"/>
  <c r="BS1341" i="1" s="1"/>
  <c r="CH1341" i="1" s="1"/>
  <c r="AD1338" i="1"/>
  <c r="BS1338" i="1" s="1"/>
  <c r="CH1338" i="1" s="1"/>
  <c r="AD1335" i="1"/>
  <c r="BS1335" i="1" s="1"/>
  <c r="CH1335" i="1" s="1"/>
  <c r="AD1333" i="1"/>
  <c r="BS1333" i="1" s="1"/>
  <c r="CH1333" i="1" s="1"/>
  <c r="AD1331" i="1"/>
  <c r="BS1331" i="1" s="1"/>
  <c r="CH1331" i="1" s="1"/>
  <c r="AD1329" i="1"/>
  <c r="BS1329" i="1" s="1"/>
  <c r="CH1329" i="1" s="1"/>
  <c r="AD1327" i="1"/>
  <c r="BS1327" i="1" s="1"/>
  <c r="CH1327" i="1" s="1"/>
  <c r="AD1325" i="1"/>
  <c r="BS1325" i="1" s="1"/>
  <c r="CH1325" i="1" s="1"/>
  <c r="AD1323" i="1"/>
  <c r="BS1323" i="1" s="1"/>
  <c r="CH1323" i="1" s="1"/>
  <c r="AD1321" i="1"/>
  <c r="BS1321" i="1" s="1"/>
  <c r="CH1321" i="1" s="1"/>
  <c r="AD1319" i="1"/>
  <c r="BS1319" i="1" s="1"/>
  <c r="CH1319" i="1" s="1"/>
  <c r="AD1317" i="1"/>
  <c r="BS1317" i="1" s="1"/>
  <c r="CH1317" i="1" s="1"/>
  <c r="AD1315" i="1"/>
  <c r="BS1315" i="1" s="1"/>
  <c r="CH1315" i="1" s="1"/>
  <c r="AD1313" i="1"/>
  <c r="BS1313" i="1" s="1"/>
  <c r="CH1313" i="1" s="1"/>
  <c r="AD1311" i="1"/>
  <c r="BS1311" i="1" s="1"/>
  <c r="CH1311" i="1" s="1"/>
  <c r="AD1309" i="1"/>
  <c r="BS1309" i="1" s="1"/>
  <c r="CH1309" i="1" s="1"/>
  <c r="AD1307" i="1"/>
  <c r="BS1307" i="1" s="1"/>
  <c r="CH1307" i="1" s="1"/>
  <c r="AD1305" i="1"/>
  <c r="BS1305" i="1" s="1"/>
  <c r="CH1305" i="1" s="1"/>
  <c r="AD1303" i="1"/>
  <c r="BS1303" i="1" s="1"/>
  <c r="CH1303" i="1" s="1"/>
  <c r="AD1299" i="1"/>
  <c r="BS1299" i="1" s="1"/>
  <c r="CH1299" i="1" s="1"/>
  <c r="AD1297" i="1"/>
  <c r="BS1297" i="1" s="1"/>
  <c r="CH1297" i="1" s="1"/>
  <c r="AD1286" i="1"/>
  <c r="BS1286" i="1" s="1"/>
  <c r="CH1286" i="1" s="1"/>
  <c r="AD1282" i="1"/>
  <c r="BS1282" i="1" s="1"/>
  <c r="CH1282" i="1" s="1"/>
  <c r="AD1267" i="1"/>
  <c r="BS1267" i="1" s="1"/>
  <c r="CH1267" i="1" s="1"/>
  <c r="AD1265" i="1"/>
  <c r="BS1265" i="1" s="1"/>
  <c r="CH1265" i="1" s="1"/>
  <c r="AD1263" i="1"/>
  <c r="BS1263" i="1" s="1"/>
  <c r="CH1263" i="1" s="1"/>
  <c r="AD1261" i="1"/>
  <c r="BS1261" i="1" s="1"/>
  <c r="CH1261" i="1" s="1"/>
  <c r="AD1189" i="1"/>
  <c r="BS1189" i="1" s="1"/>
  <c r="CH1189" i="1" s="1"/>
  <c r="AB1604" i="1"/>
  <c r="AD1604" i="1"/>
  <c r="BS1604" i="1" s="1"/>
  <c r="CH1604" i="1" s="1"/>
  <c r="AD1601" i="1"/>
  <c r="BS1601" i="1" s="1"/>
  <c r="CH1601" i="1" s="1"/>
  <c r="AD1600" i="1"/>
  <c r="BS1600" i="1" s="1"/>
  <c r="CH1600" i="1" s="1"/>
  <c r="AD1597" i="1"/>
  <c r="BS1597" i="1" s="1"/>
  <c r="CH1597" i="1" s="1"/>
  <c r="AD1596" i="1"/>
  <c r="BS1596" i="1" s="1"/>
  <c r="CH1596" i="1" s="1"/>
  <c r="AD1593" i="1"/>
  <c r="BS1593" i="1" s="1"/>
  <c r="CH1593" i="1" s="1"/>
  <c r="AD1592" i="1"/>
  <c r="BS1592" i="1" s="1"/>
  <c r="CH1592" i="1" s="1"/>
  <c r="AD1589" i="1"/>
  <c r="BS1589" i="1" s="1"/>
  <c r="CH1589" i="1" s="1"/>
  <c r="AD1588" i="1"/>
  <c r="BS1588" i="1" s="1"/>
  <c r="CH1588" i="1" s="1"/>
  <c r="AD1585" i="1"/>
  <c r="BS1585" i="1" s="1"/>
  <c r="CH1585" i="1" s="1"/>
  <c r="AD1584" i="1"/>
  <c r="BS1584" i="1" s="1"/>
  <c r="CH1584" i="1" s="1"/>
  <c r="AD1580" i="1"/>
  <c r="BS1580" i="1" s="1"/>
  <c r="CH1580" i="1" s="1"/>
  <c r="AD1578" i="1"/>
  <c r="BS1578" i="1" s="1"/>
  <c r="CH1578" i="1" s="1"/>
  <c r="AD1576" i="1"/>
  <c r="BS1576" i="1" s="1"/>
  <c r="CH1576" i="1" s="1"/>
  <c r="AD1574" i="1"/>
  <c r="BS1574" i="1" s="1"/>
  <c r="CH1574" i="1" s="1"/>
  <c r="AD1572" i="1"/>
  <c r="BS1572" i="1" s="1"/>
  <c r="CH1572" i="1" s="1"/>
  <c r="AD1570" i="1"/>
  <c r="BS1570" i="1" s="1"/>
  <c r="CH1570" i="1" s="1"/>
  <c r="AD1568" i="1"/>
  <c r="BS1568" i="1" s="1"/>
  <c r="CH1568" i="1" s="1"/>
  <c r="AD1566" i="1"/>
  <c r="BS1566" i="1" s="1"/>
  <c r="CH1566" i="1" s="1"/>
  <c r="AD1564" i="1"/>
  <c r="BS1564" i="1" s="1"/>
  <c r="CH1564" i="1" s="1"/>
  <c r="AD1562" i="1"/>
  <c r="BS1562" i="1" s="1"/>
  <c r="CH1562" i="1" s="1"/>
  <c r="AD1560" i="1"/>
  <c r="BS1560" i="1" s="1"/>
  <c r="CH1560" i="1" s="1"/>
  <c r="AD1558" i="1"/>
  <c r="BS1558" i="1" s="1"/>
  <c r="CH1558" i="1" s="1"/>
  <c r="AD1556" i="1"/>
  <c r="BS1556" i="1" s="1"/>
  <c r="CH1556" i="1" s="1"/>
  <c r="AD1554" i="1"/>
  <c r="BS1554" i="1" s="1"/>
  <c r="CH1554" i="1" s="1"/>
  <c r="AD1552" i="1"/>
  <c r="BS1552" i="1" s="1"/>
  <c r="CH1552" i="1" s="1"/>
  <c r="AD1550" i="1"/>
  <c r="BS1550" i="1" s="1"/>
  <c r="CH1550" i="1" s="1"/>
  <c r="AD1548" i="1"/>
  <c r="BS1548" i="1" s="1"/>
  <c r="CH1548" i="1" s="1"/>
  <c r="AD1546" i="1"/>
  <c r="BS1546" i="1" s="1"/>
  <c r="CH1546" i="1" s="1"/>
  <c r="AD1544" i="1"/>
  <c r="BS1544" i="1" s="1"/>
  <c r="CH1544" i="1" s="1"/>
  <c r="AD1542" i="1"/>
  <c r="BS1542" i="1" s="1"/>
  <c r="CH1542" i="1" s="1"/>
  <c r="AD1540" i="1"/>
  <c r="BS1540" i="1" s="1"/>
  <c r="CH1540" i="1" s="1"/>
  <c r="AD1538" i="1"/>
  <c r="BS1538" i="1" s="1"/>
  <c r="CH1538" i="1" s="1"/>
  <c r="AD1536" i="1"/>
  <c r="BS1536" i="1" s="1"/>
  <c r="CH1536" i="1" s="1"/>
  <c r="AD1534" i="1"/>
  <c r="BS1534" i="1" s="1"/>
  <c r="CH1534" i="1" s="1"/>
  <c r="AD1532" i="1"/>
  <c r="BS1532" i="1" s="1"/>
  <c r="CH1532" i="1" s="1"/>
  <c r="AD1530" i="1"/>
  <c r="BS1530" i="1" s="1"/>
  <c r="CH1530" i="1" s="1"/>
  <c r="AD1528" i="1"/>
  <c r="BS1528" i="1" s="1"/>
  <c r="CH1528" i="1" s="1"/>
  <c r="AD1526" i="1"/>
  <c r="BS1526" i="1" s="1"/>
  <c r="CH1526" i="1" s="1"/>
  <c r="AD1524" i="1"/>
  <c r="BS1524" i="1" s="1"/>
  <c r="CH1524" i="1" s="1"/>
  <c r="AD1522" i="1"/>
  <c r="BS1522" i="1" s="1"/>
  <c r="CH1522" i="1" s="1"/>
  <c r="AD1520" i="1"/>
  <c r="BS1520" i="1" s="1"/>
  <c r="CH1520" i="1" s="1"/>
  <c r="AD1518" i="1"/>
  <c r="BS1518" i="1" s="1"/>
  <c r="CH1518" i="1" s="1"/>
  <c r="AD1516" i="1"/>
  <c r="BS1516" i="1" s="1"/>
  <c r="CH1516" i="1" s="1"/>
  <c r="AD1514" i="1"/>
  <c r="BS1514" i="1" s="1"/>
  <c r="CH1514" i="1" s="1"/>
  <c r="AD1512" i="1"/>
  <c r="BS1512" i="1" s="1"/>
  <c r="CH1512" i="1" s="1"/>
  <c r="AD1510" i="1"/>
  <c r="BS1510" i="1" s="1"/>
  <c r="CH1510" i="1" s="1"/>
  <c r="AD1508" i="1"/>
  <c r="BS1508" i="1" s="1"/>
  <c r="CH1508" i="1" s="1"/>
  <c r="AD1506" i="1"/>
  <c r="BS1506" i="1" s="1"/>
  <c r="CH1506" i="1" s="1"/>
  <c r="AD1504" i="1"/>
  <c r="BS1504" i="1" s="1"/>
  <c r="CH1504" i="1" s="1"/>
  <c r="AD1502" i="1"/>
  <c r="BS1502" i="1" s="1"/>
  <c r="CH1502" i="1" s="1"/>
  <c r="AD1500" i="1"/>
  <c r="BS1500" i="1" s="1"/>
  <c r="CH1500" i="1" s="1"/>
  <c r="AD1498" i="1"/>
  <c r="BS1498" i="1" s="1"/>
  <c r="CH1498" i="1" s="1"/>
  <c r="AD1496" i="1"/>
  <c r="BS1496" i="1" s="1"/>
  <c r="CH1496" i="1" s="1"/>
  <c r="AD1494" i="1"/>
  <c r="BS1494" i="1" s="1"/>
  <c r="CH1494" i="1" s="1"/>
  <c r="AD1492" i="1"/>
  <c r="BS1492" i="1" s="1"/>
  <c r="CH1492" i="1" s="1"/>
  <c r="AD1490" i="1"/>
  <c r="BS1490" i="1" s="1"/>
  <c r="CH1490" i="1" s="1"/>
  <c r="AD1488" i="1"/>
  <c r="BS1488" i="1" s="1"/>
  <c r="CH1488" i="1" s="1"/>
  <c r="AD1486" i="1"/>
  <c r="BS1486" i="1" s="1"/>
  <c r="CH1486" i="1" s="1"/>
  <c r="AD1484" i="1"/>
  <c r="BS1484" i="1" s="1"/>
  <c r="CH1484" i="1" s="1"/>
  <c r="AD1482" i="1"/>
  <c r="BS1482" i="1" s="1"/>
  <c r="CH1482" i="1" s="1"/>
  <c r="AD1480" i="1"/>
  <c r="BS1480" i="1" s="1"/>
  <c r="CH1480" i="1" s="1"/>
  <c r="AD1478" i="1"/>
  <c r="BS1478" i="1" s="1"/>
  <c r="CH1478" i="1" s="1"/>
  <c r="AD1476" i="1"/>
  <c r="BS1476" i="1" s="1"/>
  <c r="CH1476" i="1" s="1"/>
  <c r="AD1474" i="1"/>
  <c r="BS1474" i="1" s="1"/>
  <c r="CH1474" i="1" s="1"/>
  <c r="AD1472" i="1"/>
  <c r="BS1472" i="1" s="1"/>
  <c r="CH1472" i="1" s="1"/>
  <c r="AD1470" i="1"/>
  <c r="BS1470" i="1" s="1"/>
  <c r="CH1470" i="1" s="1"/>
  <c r="AD1468" i="1"/>
  <c r="BS1468" i="1" s="1"/>
  <c r="CH1468" i="1" s="1"/>
  <c r="AD1466" i="1"/>
  <c r="BS1466" i="1" s="1"/>
  <c r="CH1466" i="1" s="1"/>
  <c r="AB1463" i="1"/>
  <c r="AD1463" i="1"/>
  <c r="BS1463" i="1" s="1"/>
  <c r="CH1463" i="1" s="1"/>
  <c r="AB1465" i="1"/>
  <c r="AD1465" i="1"/>
  <c r="BS1465" i="1" s="1"/>
  <c r="CH1465" i="1" s="1"/>
  <c r="AD1376" i="1"/>
  <c r="BS1376" i="1" s="1"/>
  <c r="CH1376" i="1" s="1"/>
  <c r="AD1372" i="1"/>
  <c r="BS1372" i="1" s="1"/>
  <c r="CH1372" i="1" s="1"/>
  <c r="AD1368" i="1"/>
  <c r="BS1368" i="1" s="1"/>
  <c r="CH1368" i="1" s="1"/>
  <c r="AD1364" i="1"/>
  <c r="BS1364" i="1" s="1"/>
  <c r="CH1364" i="1" s="1"/>
  <c r="AD1360" i="1"/>
  <c r="BS1360" i="1" s="1"/>
  <c r="CH1360" i="1" s="1"/>
  <c r="AD1356" i="1"/>
  <c r="BS1356" i="1" s="1"/>
  <c r="CH1356" i="1" s="1"/>
  <c r="AD1352" i="1"/>
  <c r="BS1352" i="1" s="1"/>
  <c r="CH1352" i="1" s="1"/>
  <c r="AD1348" i="1"/>
  <c r="BS1348" i="1" s="1"/>
  <c r="CH1348" i="1" s="1"/>
  <c r="AD1344" i="1"/>
  <c r="BS1344" i="1" s="1"/>
  <c r="CH1344" i="1" s="1"/>
  <c r="AD1340" i="1"/>
  <c r="BS1340" i="1" s="1"/>
  <c r="CH1340" i="1" s="1"/>
  <c r="AD1336" i="1"/>
  <c r="BS1336" i="1" s="1"/>
  <c r="CH1336" i="1" s="1"/>
  <c r="AD1332" i="1"/>
  <c r="BS1332" i="1" s="1"/>
  <c r="CH1332" i="1" s="1"/>
  <c r="AD1330" i="1"/>
  <c r="BS1330" i="1" s="1"/>
  <c r="CH1330" i="1" s="1"/>
  <c r="AD1328" i="1"/>
  <c r="BS1328" i="1" s="1"/>
  <c r="CH1328" i="1" s="1"/>
  <c r="AD1326" i="1"/>
  <c r="BS1326" i="1" s="1"/>
  <c r="CH1326" i="1" s="1"/>
  <c r="AD1324" i="1"/>
  <c r="BS1324" i="1" s="1"/>
  <c r="CH1324" i="1" s="1"/>
  <c r="AD1322" i="1"/>
  <c r="BS1322" i="1" s="1"/>
  <c r="CH1322" i="1" s="1"/>
  <c r="AD1320" i="1"/>
  <c r="BS1320" i="1" s="1"/>
  <c r="CH1320" i="1" s="1"/>
  <c r="AD1318" i="1"/>
  <c r="BS1318" i="1" s="1"/>
  <c r="CH1318" i="1" s="1"/>
  <c r="AD1316" i="1"/>
  <c r="BS1316" i="1" s="1"/>
  <c r="CH1316" i="1" s="1"/>
  <c r="AD1314" i="1"/>
  <c r="BS1314" i="1" s="1"/>
  <c r="CH1314" i="1" s="1"/>
  <c r="AD1312" i="1"/>
  <c r="BS1312" i="1" s="1"/>
  <c r="CH1312" i="1" s="1"/>
  <c r="AD1310" i="1"/>
  <c r="BS1310" i="1" s="1"/>
  <c r="CH1310" i="1" s="1"/>
  <c r="AD1308" i="1"/>
  <c r="BS1308" i="1" s="1"/>
  <c r="CH1308" i="1" s="1"/>
  <c r="AD1306" i="1"/>
  <c r="BS1306" i="1" s="1"/>
  <c r="CH1306" i="1" s="1"/>
  <c r="AD1304" i="1"/>
  <c r="BS1304" i="1" s="1"/>
  <c r="CH1304" i="1" s="1"/>
  <c r="AB1302" i="1"/>
  <c r="AD1302" i="1"/>
  <c r="BS1302" i="1" s="1"/>
  <c r="CH1302" i="1" s="1"/>
  <c r="AB1298" i="1"/>
  <c r="AD1298" i="1"/>
  <c r="BS1298" i="1" s="1"/>
  <c r="CH1298" i="1" s="1"/>
  <c r="AB1294" i="1"/>
  <c r="AD1294" i="1"/>
  <c r="BS1294" i="1" s="1"/>
  <c r="CH1294" i="1" s="1"/>
  <c r="AB1300" i="1"/>
  <c r="AD1300" i="1"/>
  <c r="BS1300" i="1" s="1"/>
  <c r="CH1300" i="1" s="1"/>
  <c r="AB1296" i="1"/>
  <c r="AD1296" i="1"/>
  <c r="BS1296" i="1" s="1"/>
  <c r="CH1296" i="1" s="1"/>
  <c r="AD1292" i="1"/>
  <c r="BS1292" i="1" s="1"/>
  <c r="CH1292" i="1" s="1"/>
  <c r="AD1290" i="1"/>
  <c r="BS1290" i="1" s="1"/>
  <c r="CH1290" i="1" s="1"/>
  <c r="AD1288" i="1"/>
  <c r="BS1288" i="1" s="1"/>
  <c r="CH1288" i="1" s="1"/>
  <c r="AD1287" i="1"/>
  <c r="BS1287" i="1" s="1"/>
  <c r="CH1287" i="1" s="1"/>
  <c r="AD1284" i="1"/>
  <c r="BS1284" i="1" s="1"/>
  <c r="CH1284" i="1" s="1"/>
  <c r="AD1283" i="1"/>
  <c r="BS1283" i="1" s="1"/>
  <c r="CH1283" i="1" s="1"/>
  <c r="AD1280" i="1"/>
  <c r="BS1280" i="1" s="1"/>
  <c r="CH1280" i="1" s="1"/>
  <c r="AD1279" i="1"/>
  <c r="BS1279" i="1" s="1"/>
  <c r="CH1279" i="1" s="1"/>
  <c r="AD1277" i="1"/>
  <c r="BS1277" i="1" s="1"/>
  <c r="CH1277" i="1" s="1"/>
  <c r="AD1275" i="1"/>
  <c r="BS1275" i="1" s="1"/>
  <c r="CH1275" i="1" s="1"/>
  <c r="AD1273" i="1"/>
  <c r="BS1273" i="1" s="1"/>
  <c r="CH1273" i="1" s="1"/>
  <c r="AD1271" i="1"/>
  <c r="BS1271" i="1" s="1"/>
  <c r="CH1271" i="1" s="1"/>
  <c r="AD1269" i="1"/>
  <c r="BS1269" i="1" s="1"/>
  <c r="CH1269" i="1" s="1"/>
  <c r="AB1257" i="1"/>
  <c r="AD1257" i="1"/>
  <c r="BS1257" i="1" s="1"/>
  <c r="CH1257" i="1" s="1"/>
  <c r="AB1253" i="1"/>
  <c r="AD1253" i="1"/>
  <c r="BS1253" i="1" s="1"/>
  <c r="CH1253" i="1" s="1"/>
  <c r="AD1268" i="1"/>
  <c r="BS1268" i="1" s="1"/>
  <c r="CH1268" i="1" s="1"/>
  <c r="AD1266" i="1"/>
  <c r="BS1266" i="1" s="1"/>
  <c r="CH1266" i="1" s="1"/>
  <c r="AD1264" i="1"/>
  <c r="BS1264" i="1" s="1"/>
  <c r="CH1264" i="1" s="1"/>
  <c r="AD1262" i="1"/>
  <c r="BS1262" i="1" s="1"/>
  <c r="CH1262" i="1" s="1"/>
  <c r="AD1260" i="1"/>
  <c r="BS1260" i="1" s="1"/>
  <c r="CH1260" i="1" s="1"/>
  <c r="AD1258" i="1"/>
  <c r="BS1258" i="1" s="1"/>
  <c r="CH1258" i="1" s="1"/>
  <c r="AB1255" i="1"/>
  <c r="AD1255" i="1"/>
  <c r="BS1255" i="1" s="1"/>
  <c r="CH1255" i="1" s="1"/>
  <c r="AD1251" i="1"/>
  <c r="BS1251" i="1" s="1"/>
  <c r="CH1251" i="1" s="1"/>
  <c r="AD1249" i="1"/>
  <c r="BS1249" i="1" s="1"/>
  <c r="CH1249" i="1" s="1"/>
  <c r="AD1247" i="1"/>
  <c r="BS1247" i="1" s="1"/>
  <c r="CH1247" i="1" s="1"/>
  <c r="AD1224" i="1"/>
  <c r="BS1224" i="1" s="1"/>
  <c r="CH1224" i="1" s="1"/>
  <c r="AD1222" i="1"/>
  <c r="BS1222" i="1" s="1"/>
  <c r="CH1222" i="1" s="1"/>
  <c r="AD1190" i="1"/>
  <c r="BS1190" i="1" s="1"/>
  <c r="CH1190" i="1" s="1"/>
  <c r="AD1188" i="1"/>
  <c r="BS1188" i="1" s="1"/>
  <c r="CH1188" i="1" s="1"/>
  <c r="AD1196" i="1"/>
  <c r="BS1196" i="1" s="1"/>
  <c r="CH1196" i="1" s="1"/>
  <c r="AD1194" i="1"/>
  <c r="BS1194" i="1" s="1"/>
  <c r="CH1194" i="1" s="1"/>
  <c r="AD1192" i="1"/>
  <c r="BS1192" i="1" s="1"/>
  <c r="CH1192" i="1" s="1"/>
  <c r="AD1230" i="1"/>
  <c r="BS1230" i="1" s="1"/>
  <c r="CH1230" i="1" s="1"/>
  <c r="AD1195" i="1"/>
  <c r="BS1195" i="1" s="1"/>
  <c r="CH1195" i="1" s="1"/>
  <c r="AD1193" i="1"/>
  <c r="BS1193" i="1" s="1"/>
  <c r="CH1193" i="1" s="1"/>
  <c r="AD1191" i="1"/>
  <c r="BS1191" i="1" s="1"/>
  <c r="CH1191" i="1" s="1"/>
  <c r="AD1632" i="1"/>
  <c r="BS1632" i="1" s="1"/>
  <c r="CH1632" i="1" s="1"/>
  <c r="AD1631" i="1"/>
  <c r="BS1631" i="1" s="1"/>
  <c r="CH1631" i="1" s="1"/>
  <c r="AD1630" i="1"/>
  <c r="BS1630" i="1" s="1"/>
  <c r="CH1630" i="1" s="1"/>
  <c r="AD1629" i="1"/>
  <c r="BS1629" i="1" s="1"/>
  <c r="CH1629" i="1" s="1"/>
  <c r="AD1628" i="1"/>
  <c r="BS1628" i="1" s="1"/>
  <c r="CH1628" i="1" s="1"/>
  <c r="AD1627" i="1"/>
  <c r="BS1627" i="1" s="1"/>
  <c r="CH1627" i="1" s="1"/>
  <c r="AD1626" i="1"/>
  <c r="BS1626" i="1" s="1"/>
  <c r="CH1626" i="1" s="1"/>
  <c r="AD1625" i="1"/>
  <c r="BS1625" i="1" s="1"/>
  <c r="CH1625" i="1" s="1"/>
  <c r="AD1624" i="1"/>
  <c r="BS1624" i="1" s="1"/>
  <c r="CH1624" i="1" s="1"/>
  <c r="AD1623" i="1"/>
  <c r="BS1623" i="1" s="1"/>
  <c r="CH1623" i="1" s="1"/>
  <c r="AD1622" i="1"/>
  <c r="BS1622" i="1" s="1"/>
  <c r="CH1622" i="1" s="1"/>
  <c r="AD1621" i="1"/>
  <c r="BS1621" i="1" s="1"/>
  <c r="CH1621" i="1" s="1"/>
  <c r="AD1620" i="1"/>
  <c r="BS1620" i="1" s="1"/>
  <c r="CH1620" i="1" s="1"/>
  <c r="AD1619" i="1"/>
  <c r="BS1619" i="1" s="1"/>
  <c r="CH1619" i="1" s="1"/>
  <c r="AD1618" i="1"/>
  <c r="BS1618" i="1" s="1"/>
  <c r="CH1618" i="1" s="1"/>
  <c r="AD1617" i="1"/>
  <c r="BS1617" i="1" s="1"/>
  <c r="CH1617" i="1" s="1"/>
  <c r="AD1616" i="1"/>
  <c r="BS1616" i="1" s="1"/>
  <c r="CH1616" i="1" s="1"/>
  <c r="AD1615" i="1"/>
  <c r="BS1615" i="1" s="1"/>
  <c r="CH1615" i="1" s="1"/>
  <c r="AD1614" i="1"/>
  <c r="BS1614" i="1" s="1"/>
  <c r="CH1614" i="1" s="1"/>
  <c r="AD1613" i="1"/>
  <c r="BS1613" i="1" s="1"/>
  <c r="CH1613" i="1" s="1"/>
  <c r="AD1612" i="1"/>
  <c r="BS1612" i="1" s="1"/>
  <c r="CH1612" i="1" s="1"/>
  <c r="AD1611" i="1"/>
  <c r="BS1611" i="1" s="1"/>
  <c r="CH1611" i="1" s="1"/>
  <c r="AD1610" i="1"/>
  <c r="BS1610" i="1" s="1"/>
  <c r="CH1610" i="1" s="1"/>
  <c r="AD1609" i="1"/>
  <c r="BS1609" i="1" s="1"/>
  <c r="CH1609" i="1" s="1"/>
  <c r="AD1608" i="1"/>
  <c r="BS1608" i="1" s="1"/>
  <c r="CH1608" i="1" s="1"/>
  <c r="AD1607" i="1"/>
  <c r="BS1607" i="1" s="1"/>
  <c r="CH1607" i="1" s="1"/>
  <c r="AD1606" i="1"/>
  <c r="BS1606" i="1" s="1"/>
  <c r="CH1606" i="1" s="1"/>
  <c r="AD1605" i="1"/>
  <c r="BS1605" i="1" s="1"/>
  <c r="CH1605" i="1" s="1"/>
  <c r="AD1461" i="1"/>
  <c r="BS1461" i="1" s="1"/>
  <c r="CH1461" i="1" s="1"/>
  <c r="AD1459" i="1"/>
  <c r="BS1459" i="1" s="1"/>
  <c r="CH1459" i="1" s="1"/>
  <c r="AD1457" i="1"/>
  <c r="BS1457" i="1" s="1"/>
  <c r="CH1457" i="1" s="1"/>
  <c r="AD1455" i="1"/>
  <c r="BS1455" i="1" s="1"/>
  <c r="CH1455" i="1" s="1"/>
  <c r="AD1453" i="1"/>
  <c r="BS1453" i="1" s="1"/>
  <c r="CH1453" i="1" s="1"/>
  <c r="AD1451" i="1"/>
  <c r="BS1451" i="1" s="1"/>
  <c r="CH1451" i="1" s="1"/>
  <c r="AD1449" i="1"/>
  <c r="BS1449" i="1" s="1"/>
  <c r="CH1449" i="1" s="1"/>
  <c r="AD1447" i="1"/>
  <c r="BS1447" i="1" s="1"/>
  <c r="CH1447" i="1" s="1"/>
  <c r="AD1445" i="1"/>
  <c r="BS1445" i="1" s="1"/>
  <c r="CH1445" i="1" s="1"/>
  <c r="AD1443" i="1"/>
  <c r="BS1443" i="1" s="1"/>
  <c r="CH1443" i="1" s="1"/>
  <c r="AD1441" i="1"/>
  <c r="BS1441" i="1" s="1"/>
  <c r="CH1441" i="1" s="1"/>
  <c r="AD1439" i="1"/>
  <c r="BS1439" i="1" s="1"/>
  <c r="CH1439" i="1" s="1"/>
  <c r="AD1437" i="1"/>
  <c r="BS1437" i="1" s="1"/>
  <c r="CH1437" i="1" s="1"/>
  <c r="AD1435" i="1"/>
  <c r="BS1435" i="1" s="1"/>
  <c r="CH1435" i="1" s="1"/>
  <c r="AD1433" i="1"/>
  <c r="BS1433" i="1" s="1"/>
  <c r="CH1433" i="1" s="1"/>
  <c r="AD1431" i="1"/>
  <c r="BS1431" i="1" s="1"/>
  <c r="CH1431" i="1" s="1"/>
  <c r="AD1429" i="1"/>
  <c r="BS1429" i="1" s="1"/>
  <c r="CH1429" i="1" s="1"/>
  <c r="AD1427" i="1"/>
  <c r="BS1427" i="1" s="1"/>
  <c r="CH1427" i="1" s="1"/>
  <c r="AD1425" i="1"/>
  <c r="BS1425" i="1" s="1"/>
  <c r="CH1425" i="1" s="1"/>
  <c r="AD1423" i="1"/>
  <c r="BS1423" i="1" s="1"/>
  <c r="CH1423" i="1" s="1"/>
  <c r="AD1421" i="1"/>
  <c r="BS1421" i="1" s="1"/>
  <c r="CH1421" i="1" s="1"/>
  <c r="AD1419" i="1"/>
  <c r="BS1419" i="1" s="1"/>
  <c r="CH1419" i="1" s="1"/>
  <c r="AD1417" i="1"/>
  <c r="BS1417" i="1" s="1"/>
  <c r="CH1417" i="1" s="1"/>
  <c r="AD1460" i="1"/>
  <c r="BS1460" i="1" s="1"/>
  <c r="CH1460" i="1" s="1"/>
  <c r="AD1458" i="1"/>
  <c r="BS1458" i="1" s="1"/>
  <c r="CH1458" i="1" s="1"/>
  <c r="AD1456" i="1"/>
  <c r="BS1456" i="1" s="1"/>
  <c r="CH1456" i="1" s="1"/>
  <c r="AD1454" i="1"/>
  <c r="BS1454" i="1" s="1"/>
  <c r="CH1454" i="1" s="1"/>
  <c r="AD1452" i="1"/>
  <c r="BS1452" i="1" s="1"/>
  <c r="CH1452" i="1" s="1"/>
  <c r="AD1450" i="1"/>
  <c r="BS1450" i="1" s="1"/>
  <c r="CH1450" i="1" s="1"/>
  <c r="AD1448" i="1"/>
  <c r="BS1448" i="1" s="1"/>
  <c r="CH1448" i="1" s="1"/>
  <c r="AD1446" i="1"/>
  <c r="BS1446" i="1" s="1"/>
  <c r="CH1446" i="1" s="1"/>
  <c r="AD1444" i="1"/>
  <c r="BS1444" i="1" s="1"/>
  <c r="CH1444" i="1" s="1"/>
  <c r="AD1442" i="1"/>
  <c r="BS1442" i="1" s="1"/>
  <c r="CH1442" i="1" s="1"/>
  <c r="AD1440" i="1"/>
  <c r="BS1440" i="1" s="1"/>
  <c r="CH1440" i="1" s="1"/>
  <c r="AD1438" i="1"/>
  <c r="BS1438" i="1" s="1"/>
  <c r="CH1438" i="1" s="1"/>
  <c r="AD1436" i="1"/>
  <c r="BS1436" i="1" s="1"/>
  <c r="CH1436" i="1" s="1"/>
  <c r="AD1434" i="1"/>
  <c r="BS1434" i="1" s="1"/>
  <c r="CH1434" i="1" s="1"/>
  <c r="AD1432" i="1"/>
  <c r="BS1432" i="1" s="1"/>
  <c r="CH1432" i="1" s="1"/>
  <c r="AD1430" i="1"/>
  <c r="BS1430" i="1" s="1"/>
  <c r="CH1430" i="1" s="1"/>
  <c r="AD1428" i="1"/>
  <c r="BS1428" i="1" s="1"/>
  <c r="CH1428" i="1" s="1"/>
  <c r="AD1426" i="1"/>
  <c r="BS1426" i="1" s="1"/>
  <c r="CH1426" i="1" s="1"/>
  <c r="AD1424" i="1"/>
  <c r="BS1424" i="1" s="1"/>
  <c r="CH1424" i="1" s="1"/>
  <c r="AD1422" i="1"/>
  <c r="BS1422" i="1" s="1"/>
  <c r="CH1422" i="1" s="1"/>
  <c r="AD1420" i="1"/>
  <c r="BS1420" i="1" s="1"/>
  <c r="CH1420" i="1" s="1"/>
  <c r="AD1418" i="1"/>
  <c r="BS1418" i="1" s="1"/>
  <c r="CH1418" i="1" s="1"/>
  <c r="AD1416" i="1"/>
  <c r="BS1416" i="1" s="1"/>
  <c r="CH1416" i="1" s="1"/>
  <c r="AD1415" i="1"/>
  <c r="BS1415" i="1" s="1"/>
  <c r="CH1415" i="1" s="1"/>
  <c r="AD1414" i="1"/>
  <c r="BS1414" i="1" s="1"/>
  <c r="CH1414" i="1" s="1"/>
  <c r="AD1413" i="1"/>
  <c r="BS1413" i="1" s="1"/>
  <c r="CH1413" i="1" s="1"/>
  <c r="AD1412" i="1"/>
  <c r="BS1412" i="1" s="1"/>
  <c r="CH1412" i="1" s="1"/>
  <c r="AD1411" i="1"/>
  <c r="BS1411" i="1" s="1"/>
  <c r="CH1411" i="1" s="1"/>
  <c r="AD1410" i="1"/>
  <c r="BS1410" i="1" s="1"/>
  <c r="CH1410" i="1" s="1"/>
  <c r="AD1409" i="1"/>
  <c r="BS1409" i="1" s="1"/>
  <c r="CH1409" i="1" s="1"/>
  <c r="AD1408" i="1"/>
  <c r="BS1408" i="1" s="1"/>
  <c r="CH1408" i="1" s="1"/>
  <c r="AD1407" i="1"/>
  <c r="BS1407" i="1" s="1"/>
  <c r="CH1407" i="1" s="1"/>
  <c r="AD1406" i="1"/>
  <c r="BS1406" i="1" s="1"/>
  <c r="CH1406" i="1" s="1"/>
  <c r="AD1405" i="1"/>
  <c r="BS1405" i="1" s="1"/>
  <c r="CH1405" i="1" s="1"/>
  <c r="AD1404" i="1"/>
  <c r="BS1404" i="1" s="1"/>
  <c r="CH1404" i="1" s="1"/>
  <c r="AD1403" i="1"/>
  <c r="BS1403" i="1" s="1"/>
  <c r="CH1403" i="1" s="1"/>
  <c r="AD1402" i="1"/>
  <c r="BS1402" i="1" s="1"/>
  <c r="CH1402" i="1" s="1"/>
  <c r="AD1401" i="1"/>
  <c r="BS1401" i="1" s="1"/>
  <c r="CH1401" i="1" s="1"/>
  <c r="AD1400" i="1"/>
  <c r="BS1400" i="1" s="1"/>
  <c r="CH1400" i="1" s="1"/>
  <c r="AD1399" i="1"/>
  <c r="BS1399" i="1" s="1"/>
  <c r="CH1399" i="1" s="1"/>
  <c r="AD1398" i="1"/>
  <c r="BS1398" i="1" s="1"/>
  <c r="CH1398" i="1" s="1"/>
  <c r="AD1397" i="1"/>
  <c r="BS1397" i="1" s="1"/>
  <c r="CH1397" i="1" s="1"/>
  <c r="AD1396" i="1"/>
  <c r="BS1396" i="1" s="1"/>
  <c r="CH1396" i="1" s="1"/>
  <c r="AD1395" i="1"/>
  <c r="BS1395" i="1" s="1"/>
  <c r="CH1395" i="1" s="1"/>
  <c r="AD1394" i="1"/>
  <c r="BS1394" i="1" s="1"/>
  <c r="CH1394" i="1" s="1"/>
  <c r="AD1393" i="1"/>
  <c r="BS1393" i="1" s="1"/>
  <c r="CH1393" i="1" s="1"/>
  <c r="AD1392" i="1"/>
  <c r="BS1392" i="1" s="1"/>
  <c r="CH1392" i="1" s="1"/>
  <c r="AD1391" i="1"/>
  <c r="BS1391" i="1" s="1"/>
  <c r="CH1391" i="1" s="1"/>
  <c r="AD1390" i="1"/>
  <c r="BS1390" i="1" s="1"/>
  <c r="CH1390" i="1" s="1"/>
  <c r="AD1389" i="1"/>
  <c r="BS1389" i="1" s="1"/>
  <c r="CH1389" i="1" s="1"/>
  <c r="AD1388" i="1"/>
  <c r="BS1388" i="1" s="1"/>
  <c r="CH1388" i="1" s="1"/>
  <c r="AD1387" i="1"/>
  <c r="BS1387" i="1" s="1"/>
  <c r="CH1387" i="1" s="1"/>
  <c r="AD1386" i="1"/>
  <c r="BS1386" i="1" s="1"/>
  <c r="CH1386" i="1" s="1"/>
  <c r="AD1385" i="1"/>
  <c r="BS1385" i="1" s="1"/>
  <c r="CH1385" i="1" s="1"/>
  <c r="AD1384" i="1"/>
  <c r="BS1384" i="1" s="1"/>
  <c r="CH1384" i="1" s="1"/>
  <c r="AD1383" i="1"/>
  <c r="BS1383" i="1" s="1"/>
  <c r="CH1383" i="1" s="1"/>
  <c r="AD1382" i="1"/>
  <c r="BS1382" i="1" s="1"/>
  <c r="CH1382" i="1" s="1"/>
  <c r="AD1381" i="1"/>
  <c r="BS1381" i="1" s="1"/>
  <c r="CH1381" i="1" s="1"/>
  <c r="AD1380" i="1"/>
  <c r="BS1380" i="1" s="1"/>
  <c r="CH1380" i="1" s="1"/>
  <c r="AD1379" i="1"/>
  <c r="BS1379" i="1" s="1"/>
  <c r="CH1379" i="1" s="1"/>
  <c r="AD1378" i="1"/>
  <c r="BS1378" i="1" s="1"/>
  <c r="CH1378" i="1" s="1"/>
  <c r="AD1377" i="1"/>
  <c r="BS1377" i="1" s="1"/>
  <c r="CH1377" i="1" s="1"/>
  <c r="AD1245" i="1"/>
  <c r="BS1245" i="1" s="1"/>
  <c r="CH1245" i="1" s="1"/>
  <c r="AD1243" i="1"/>
  <c r="BS1243" i="1" s="1"/>
  <c r="CH1243" i="1" s="1"/>
  <c r="AD1241" i="1"/>
  <c r="BS1241" i="1" s="1"/>
  <c r="CH1241" i="1" s="1"/>
  <c r="AD1239" i="1"/>
  <c r="BS1239" i="1" s="1"/>
  <c r="CH1239" i="1" s="1"/>
  <c r="AD1246" i="1"/>
  <c r="BS1246" i="1" s="1"/>
  <c r="CH1246" i="1" s="1"/>
  <c r="AD1244" i="1"/>
  <c r="BS1244" i="1" s="1"/>
  <c r="CH1244" i="1" s="1"/>
  <c r="AD1242" i="1"/>
  <c r="BS1242" i="1" s="1"/>
  <c r="CH1242" i="1" s="1"/>
  <c r="AD1240" i="1"/>
  <c r="BS1240" i="1" s="1"/>
  <c r="CH1240" i="1" s="1"/>
  <c r="AD1238" i="1"/>
  <c r="BS1238" i="1" s="1"/>
  <c r="CH1238" i="1" s="1"/>
  <c r="AD1237" i="1"/>
  <c r="BS1237" i="1" s="1"/>
  <c r="CH1237" i="1" s="1"/>
  <c r="AD1236" i="1"/>
  <c r="BS1236" i="1" s="1"/>
  <c r="CH1236" i="1" s="1"/>
  <c r="AD1235" i="1"/>
  <c r="BS1235" i="1" s="1"/>
  <c r="CH1235" i="1" s="1"/>
  <c r="AD1234" i="1"/>
  <c r="BS1234" i="1" s="1"/>
  <c r="CH1234" i="1" s="1"/>
  <c r="AD1233" i="1"/>
  <c r="BS1233" i="1" s="1"/>
  <c r="CH1233" i="1" s="1"/>
  <c r="AD1232" i="1"/>
  <c r="BS1232" i="1" s="1"/>
  <c r="CH1232" i="1" s="1"/>
  <c r="AD1231" i="1"/>
  <c r="BS1231" i="1" s="1"/>
  <c r="CH1231" i="1" s="1"/>
  <c r="AD1228" i="1"/>
  <c r="BS1228" i="1" s="1"/>
  <c r="CH1228" i="1" s="1"/>
  <c r="AD1229" i="1"/>
  <c r="BS1229" i="1" s="1"/>
  <c r="CH1229" i="1" s="1"/>
  <c r="AD1227" i="1"/>
  <c r="BS1227" i="1" s="1"/>
  <c r="CH1227" i="1" s="1"/>
  <c r="AD1226" i="1"/>
  <c r="BS1226" i="1" s="1"/>
  <c r="CH1226" i="1" s="1"/>
  <c r="AD1220" i="1"/>
  <c r="BS1220" i="1" s="1"/>
  <c r="CH1220" i="1" s="1"/>
  <c r="AD1218" i="1"/>
  <c r="BS1218" i="1" s="1"/>
  <c r="CH1218" i="1" s="1"/>
  <c r="AD1216" i="1"/>
  <c r="BS1216" i="1" s="1"/>
  <c r="CH1216" i="1" s="1"/>
  <c r="AD1214" i="1"/>
  <c r="BS1214" i="1" s="1"/>
  <c r="CH1214" i="1" s="1"/>
  <c r="AD1221" i="1"/>
  <c r="BS1221" i="1" s="1"/>
  <c r="CH1221" i="1" s="1"/>
  <c r="AD1219" i="1"/>
  <c r="BS1219" i="1" s="1"/>
  <c r="CH1219" i="1" s="1"/>
  <c r="AD1217" i="1"/>
  <c r="BS1217" i="1" s="1"/>
  <c r="CH1217" i="1" s="1"/>
  <c r="AD1215" i="1"/>
  <c r="BS1215" i="1" s="1"/>
  <c r="CH1215" i="1" s="1"/>
  <c r="AD1210" i="1"/>
  <c r="BS1210" i="1" s="1"/>
  <c r="CH1210" i="1" s="1"/>
  <c r="AD1208" i="1"/>
  <c r="BS1208" i="1" s="1"/>
  <c r="CH1208" i="1" s="1"/>
  <c r="AD1206" i="1"/>
  <c r="BS1206" i="1" s="1"/>
  <c r="CH1206" i="1" s="1"/>
  <c r="AD1204" i="1"/>
  <c r="BS1204" i="1" s="1"/>
  <c r="CH1204" i="1" s="1"/>
  <c r="AD1202" i="1"/>
  <c r="BS1202" i="1" s="1"/>
  <c r="CH1202" i="1" s="1"/>
  <c r="AD1213" i="1"/>
  <c r="BS1213" i="1" s="1"/>
  <c r="CH1213" i="1" s="1"/>
  <c r="AD1212" i="1"/>
  <c r="BS1212" i="1" s="1"/>
  <c r="CH1212" i="1" s="1"/>
  <c r="AD1211" i="1"/>
  <c r="BS1211" i="1" s="1"/>
  <c r="CH1211" i="1" s="1"/>
  <c r="AD1209" i="1"/>
  <c r="BS1209" i="1" s="1"/>
  <c r="CH1209" i="1" s="1"/>
  <c r="AD1207" i="1"/>
  <c r="BS1207" i="1" s="1"/>
  <c r="CH1207" i="1" s="1"/>
  <c r="AD1205" i="1"/>
  <c r="BS1205" i="1" s="1"/>
  <c r="CH1205" i="1" s="1"/>
  <c r="AD1203" i="1"/>
  <c r="BS1203" i="1" s="1"/>
  <c r="CH1203" i="1" s="1"/>
  <c r="AD1201" i="1"/>
  <c r="BS1201" i="1" s="1"/>
  <c r="CH1201" i="1" s="1"/>
  <c r="AD1200" i="1"/>
  <c r="BS1200" i="1" s="1"/>
  <c r="CH1200" i="1" s="1"/>
  <c r="AD1199" i="1"/>
  <c r="BS1199" i="1" s="1"/>
  <c r="CH1199" i="1" s="1"/>
  <c r="AD1198" i="1"/>
  <c r="BS1198" i="1" s="1"/>
  <c r="CH1198" i="1" s="1"/>
  <c r="AD1197" i="1"/>
  <c r="BS1197" i="1" s="1"/>
  <c r="CH1197" i="1" s="1"/>
  <c r="AD1186" i="1"/>
  <c r="BS1186" i="1" s="1"/>
  <c r="CH1186" i="1" s="1"/>
  <c r="AD1184" i="1"/>
  <c r="BS1184" i="1" s="1"/>
  <c r="CH1184" i="1" s="1"/>
  <c r="AD1185" i="1"/>
  <c r="BS1185" i="1" s="1"/>
  <c r="CH1185" i="1" s="1"/>
  <c r="AD1183" i="1"/>
  <c r="BS1183" i="1" s="1"/>
  <c r="CH1183" i="1" s="1"/>
  <c r="J783" i="1"/>
  <c r="K783" i="1"/>
  <c r="L783" i="1"/>
  <c r="M783" i="1"/>
  <c r="N783" i="1"/>
  <c r="O783" i="1"/>
  <c r="P783" i="1"/>
  <c r="Q783" i="1"/>
  <c r="R783" i="1"/>
  <c r="S783" i="1"/>
  <c r="T783" i="1"/>
  <c r="U783" i="1"/>
  <c r="V783" i="1"/>
  <c r="W783" i="1"/>
  <c r="X783" i="1"/>
  <c r="Y783" i="1"/>
  <c r="Z783" i="1"/>
  <c r="AA783" i="1"/>
  <c r="AC783" i="1"/>
  <c r="AB783" i="1" s="1"/>
  <c r="AH783" i="1"/>
  <c r="AM783" i="1"/>
  <c r="AQ783" i="1"/>
  <c r="BG783" i="1"/>
  <c r="CU783" i="1"/>
  <c r="J784" i="1"/>
  <c r="K784" i="1"/>
  <c r="L784" i="1"/>
  <c r="M784" i="1"/>
  <c r="N784" i="1"/>
  <c r="O784" i="1"/>
  <c r="P784" i="1"/>
  <c r="Q784" i="1"/>
  <c r="R784" i="1"/>
  <c r="S784" i="1"/>
  <c r="T784" i="1"/>
  <c r="U784" i="1"/>
  <c r="V784" i="1"/>
  <c r="W784" i="1"/>
  <c r="X784" i="1"/>
  <c r="Y784" i="1"/>
  <c r="Z784" i="1"/>
  <c r="AA784" i="1"/>
  <c r="AC784" i="1"/>
  <c r="AB784" i="1" s="1"/>
  <c r="AH784" i="1"/>
  <c r="AM784" i="1"/>
  <c r="AQ784" i="1"/>
  <c r="BG784" i="1"/>
  <c r="CU784" i="1"/>
  <c r="J785" i="1"/>
  <c r="K785" i="1"/>
  <c r="L785" i="1"/>
  <c r="M785" i="1"/>
  <c r="N785" i="1"/>
  <c r="O785" i="1"/>
  <c r="P785" i="1"/>
  <c r="Q785" i="1"/>
  <c r="R785" i="1"/>
  <c r="S785" i="1"/>
  <c r="T785" i="1"/>
  <c r="U785" i="1"/>
  <c r="V785" i="1"/>
  <c r="W785" i="1"/>
  <c r="X785" i="1"/>
  <c r="Y785" i="1"/>
  <c r="Z785" i="1"/>
  <c r="AA785" i="1"/>
  <c r="AC785" i="1"/>
  <c r="AB785" i="1" s="1"/>
  <c r="AH785" i="1"/>
  <c r="AM785" i="1"/>
  <c r="AQ785" i="1"/>
  <c r="BG785" i="1"/>
  <c r="CU785" i="1"/>
  <c r="J786" i="1"/>
  <c r="K786" i="1"/>
  <c r="L786" i="1"/>
  <c r="M786" i="1"/>
  <c r="N786" i="1"/>
  <c r="O786" i="1"/>
  <c r="P786" i="1"/>
  <c r="Q786" i="1"/>
  <c r="R786" i="1"/>
  <c r="S786" i="1"/>
  <c r="T786" i="1"/>
  <c r="U786" i="1"/>
  <c r="V786" i="1"/>
  <c r="W786" i="1"/>
  <c r="X786" i="1"/>
  <c r="Y786" i="1"/>
  <c r="Z786" i="1"/>
  <c r="AA786" i="1"/>
  <c r="AC786" i="1"/>
  <c r="AB786" i="1" s="1"/>
  <c r="AH786" i="1"/>
  <c r="AM786" i="1"/>
  <c r="AQ786" i="1"/>
  <c r="BG786" i="1"/>
  <c r="CU786" i="1"/>
  <c r="J787" i="1"/>
  <c r="K787" i="1"/>
  <c r="L787" i="1"/>
  <c r="M787" i="1"/>
  <c r="N787" i="1"/>
  <c r="O787" i="1"/>
  <c r="P787" i="1"/>
  <c r="Q787" i="1"/>
  <c r="R787" i="1"/>
  <c r="S787" i="1"/>
  <c r="T787" i="1"/>
  <c r="U787" i="1"/>
  <c r="V787" i="1"/>
  <c r="W787" i="1"/>
  <c r="X787" i="1"/>
  <c r="Y787" i="1"/>
  <c r="Z787" i="1"/>
  <c r="AA787" i="1"/>
  <c r="AC787" i="1"/>
  <c r="AB787" i="1" s="1"/>
  <c r="AH787" i="1"/>
  <c r="AM787" i="1"/>
  <c r="AQ787" i="1"/>
  <c r="BG787" i="1"/>
  <c r="CU787" i="1"/>
  <c r="J788" i="1"/>
  <c r="K788" i="1"/>
  <c r="L788" i="1"/>
  <c r="M788" i="1"/>
  <c r="N788" i="1"/>
  <c r="O788" i="1"/>
  <c r="P788" i="1"/>
  <c r="Q788" i="1"/>
  <c r="R788" i="1"/>
  <c r="S788" i="1"/>
  <c r="T788" i="1"/>
  <c r="U788" i="1"/>
  <c r="V788" i="1"/>
  <c r="W788" i="1"/>
  <c r="X788" i="1"/>
  <c r="Y788" i="1"/>
  <c r="Z788" i="1"/>
  <c r="AA788" i="1"/>
  <c r="AC788" i="1"/>
  <c r="AB788" i="1" s="1"/>
  <c r="AH788" i="1"/>
  <c r="AM788" i="1"/>
  <c r="AQ788" i="1"/>
  <c r="BG788" i="1"/>
  <c r="CU788" i="1"/>
  <c r="J789" i="1"/>
  <c r="K789" i="1"/>
  <c r="L789" i="1"/>
  <c r="M789" i="1"/>
  <c r="N789" i="1"/>
  <c r="O789" i="1"/>
  <c r="P789" i="1"/>
  <c r="Q789" i="1"/>
  <c r="R789" i="1"/>
  <c r="S789" i="1"/>
  <c r="T789" i="1"/>
  <c r="U789" i="1"/>
  <c r="V789" i="1"/>
  <c r="W789" i="1"/>
  <c r="X789" i="1"/>
  <c r="Y789" i="1"/>
  <c r="Z789" i="1"/>
  <c r="AA789" i="1"/>
  <c r="AC789" i="1"/>
  <c r="AB789" i="1" s="1"/>
  <c r="AH789" i="1"/>
  <c r="AM789" i="1"/>
  <c r="AQ789" i="1"/>
  <c r="BG789" i="1"/>
  <c r="CU789" i="1"/>
  <c r="J790" i="1"/>
  <c r="K790" i="1"/>
  <c r="L790" i="1"/>
  <c r="M790" i="1"/>
  <c r="N790" i="1"/>
  <c r="O790" i="1"/>
  <c r="P790" i="1"/>
  <c r="Q790" i="1"/>
  <c r="R790" i="1"/>
  <c r="S790" i="1"/>
  <c r="T790" i="1"/>
  <c r="U790" i="1"/>
  <c r="V790" i="1"/>
  <c r="W790" i="1"/>
  <c r="X790" i="1"/>
  <c r="Y790" i="1"/>
  <c r="Z790" i="1"/>
  <c r="AA790" i="1"/>
  <c r="AC790" i="1"/>
  <c r="AB790" i="1" s="1"/>
  <c r="AH790" i="1"/>
  <c r="AM790" i="1"/>
  <c r="AQ790" i="1"/>
  <c r="BG790" i="1"/>
  <c r="CU790" i="1"/>
  <c r="J791" i="1"/>
  <c r="K791" i="1"/>
  <c r="L791" i="1"/>
  <c r="M791" i="1"/>
  <c r="N791" i="1"/>
  <c r="O791" i="1"/>
  <c r="P791" i="1"/>
  <c r="Q791" i="1"/>
  <c r="R791" i="1"/>
  <c r="S791" i="1"/>
  <c r="T791" i="1"/>
  <c r="U791" i="1"/>
  <c r="V791" i="1"/>
  <c r="W791" i="1"/>
  <c r="X791" i="1"/>
  <c r="Y791" i="1"/>
  <c r="Z791" i="1"/>
  <c r="AA791" i="1"/>
  <c r="AC791" i="1"/>
  <c r="AB791" i="1" s="1"/>
  <c r="AH791" i="1"/>
  <c r="AM791" i="1"/>
  <c r="AQ791" i="1"/>
  <c r="BG791" i="1"/>
  <c r="CU791" i="1"/>
  <c r="J792" i="1"/>
  <c r="K792" i="1"/>
  <c r="L792" i="1"/>
  <c r="M792" i="1"/>
  <c r="N792" i="1"/>
  <c r="O792" i="1"/>
  <c r="P792" i="1"/>
  <c r="Q792" i="1"/>
  <c r="R792" i="1"/>
  <c r="S792" i="1"/>
  <c r="T792" i="1"/>
  <c r="U792" i="1"/>
  <c r="V792" i="1"/>
  <c r="W792" i="1"/>
  <c r="X792" i="1"/>
  <c r="Y792" i="1"/>
  <c r="Z792" i="1"/>
  <c r="AA792" i="1"/>
  <c r="AC792" i="1"/>
  <c r="AB792" i="1" s="1"/>
  <c r="AH792" i="1"/>
  <c r="AM792" i="1"/>
  <c r="AQ792" i="1"/>
  <c r="BG792" i="1"/>
  <c r="CU792" i="1"/>
  <c r="J793" i="1"/>
  <c r="K793" i="1"/>
  <c r="L793" i="1"/>
  <c r="M793" i="1"/>
  <c r="N793" i="1"/>
  <c r="O793" i="1"/>
  <c r="P793" i="1"/>
  <c r="Q793" i="1"/>
  <c r="R793" i="1"/>
  <c r="S793" i="1"/>
  <c r="T793" i="1"/>
  <c r="U793" i="1"/>
  <c r="V793" i="1"/>
  <c r="W793" i="1"/>
  <c r="X793" i="1"/>
  <c r="Y793" i="1"/>
  <c r="Z793" i="1"/>
  <c r="AA793" i="1"/>
  <c r="AC793" i="1"/>
  <c r="AB793" i="1" s="1"/>
  <c r="AH793" i="1"/>
  <c r="AM793" i="1"/>
  <c r="AQ793" i="1"/>
  <c r="BG793" i="1"/>
  <c r="CU793" i="1"/>
  <c r="J794" i="1"/>
  <c r="K794" i="1"/>
  <c r="L794" i="1"/>
  <c r="M794" i="1"/>
  <c r="N794" i="1"/>
  <c r="O794" i="1"/>
  <c r="P794" i="1"/>
  <c r="Q794" i="1"/>
  <c r="R794" i="1"/>
  <c r="S794" i="1"/>
  <c r="T794" i="1"/>
  <c r="U794" i="1"/>
  <c r="V794" i="1"/>
  <c r="W794" i="1"/>
  <c r="X794" i="1"/>
  <c r="Y794" i="1"/>
  <c r="Z794" i="1"/>
  <c r="AA794" i="1"/>
  <c r="AC794" i="1"/>
  <c r="AB794" i="1" s="1"/>
  <c r="AH794" i="1"/>
  <c r="AM794" i="1"/>
  <c r="AQ794" i="1"/>
  <c r="BG794" i="1"/>
  <c r="CU794" i="1"/>
  <c r="J795" i="1"/>
  <c r="K795" i="1"/>
  <c r="L795" i="1"/>
  <c r="M795" i="1"/>
  <c r="N795" i="1"/>
  <c r="O795" i="1"/>
  <c r="P795" i="1"/>
  <c r="Q795" i="1"/>
  <c r="R795" i="1"/>
  <c r="S795" i="1"/>
  <c r="T795" i="1"/>
  <c r="U795" i="1"/>
  <c r="V795" i="1"/>
  <c r="W795" i="1"/>
  <c r="X795" i="1"/>
  <c r="Y795" i="1"/>
  <c r="Z795" i="1"/>
  <c r="AA795" i="1"/>
  <c r="AC795" i="1"/>
  <c r="AB795" i="1" s="1"/>
  <c r="AH795" i="1"/>
  <c r="AM795" i="1"/>
  <c r="AQ795" i="1"/>
  <c r="BG795" i="1"/>
  <c r="CU795" i="1"/>
  <c r="J796" i="1"/>
  <c r="K796" i="1"/>
  <c r="L796" i="1"/>
  <c r="M796" i="1"/>
  <c r="N796" i="1"/>
  <c r="O796" i="1"/>
  <c r="P796" i="1"/>
  <c r="Q796" i="1"/>
  <c r="R796" i="1"/>
  <c r="S796" i="1"/>
  <c r="T796" i="1"/>
  <c r="U796" i="1"/>
  <c r="V796" i="1"/>
  <c r="W796" i="1"/>
  <c r="X796" i="1"/>
  <c r="Y796" i="1"/>
  <c r="Z796" i="1"/>
  <c r="AA796" i="1"/>
  <c r="AC796" i="1"/>
  <c r="AB796" i="1" s="1"/>
  <c r="AH796" i="1"/>
  <c r="AM796" i="1"/>
  <c r="AQ796" i="1"/>
  <c r="BG796" i="1"/>
  <c r="CU796" i="1"/>
  <c r="J797" i="1"/>
  <c r="K797" i="1"/>
  <c r="L797" i="1"/>
  <c r="M797" i="1"/>
  <c r="N797" i="1"/>
  <c r="O797" i="1"/>
  <c r="P797" i="1"/>
  <c r="Q797" i="1"/>
  <c r="R797" i="1"/>
  <c r="S797" i="1"/>
  <c r="T797" i="1"/>
  <c r="U797" i="1"/>
  <c r="V797" i="1"/>
  <c r="W797" i="1"/>
  <c r="X797" i="1"/>
  <c r="Y797" i="1"/>
  <c r="Z797" i="1"/>
  <c r="AA797" i="1"/>
  <c r="AC797" i="1"/>
  <c r="AB797" i="1" s="1"/>
  <c r="AH797" i="1"/>
  <c r="AM797" i="1"/>
  <c r="AQ797" i="1"/>
  <c r="BG797" i="1"/>
  <c r="CU797" i="1"/>
  <c r="J798" i="1"/>
  <c r="K798" i="1"/>
  <c r="L798" i="1"/>
  <c r="M798" i="1"/>
  <c r="N798" i="1"/>
  <c r="O798" i="1"/>
  <c r="P798" i="1"/>
  <c r="Q798" i="1"/>
  <c r="R798" i="1"/>
  <c r="S798" i="1"/>
  <c r="T798" i="1"/>
  <c r="U798" i="1"/>
  <c r="V798" i="1"/>
  <c r="W798" i="1"/>
  <c r="X798" i="1"/>
  <c r="Y798" i="1"/>
  <c r="Z798" i="1"/>
  <c r="AA798" i="1"/>
  <c r="AC798" i="1"/>
  <c r="AB798" i="1" s="1"/>
  <c r="AH798" i="1"/>
  <c r="AM798" i="1"/>
  <c r="AQ798" i="1"/>
  <c r="BG798" i="1"/>
  <c r="CU798" i="1"/>
  <c r="J799" i="1"/>
  <c r="K799" i="1"/>
  <c r="L799" i="1"/>
  <c r="M799" i="1"/>
  <c r="N799" i="1"/>
  <c r="O799" i="1"/>
  <c r="P799" i="1"/>
  <c r="Q799" i="1"/>
  <c r="R799" i="1"/>
  <c r="S799" i="1"/>
  <c r="T799" i="1"/>
  <c r="U799" i="1"/>
  <c r="V799" i="1"/>
  <c r="W799" i="1"/>
  <c r="X799" i="1"/>
  <c r="Y799" i="1"/>
  <c r="Z799" i="1"/>
  <c r="AA799" i="1"/>
  <c r="AC799" i="1"/>
  <c r="AB799" i="1" s="1"/>
  <c r="AH799" i="1"/>
  <c r="AM799" i="1"/>
  <c r="AQ799" i="1"/>
  <c r="BG799" i="1"/>
  <c r="CU799" i="1"/>
  <c r="J800" i="1"/>
  <c r="K800" i="1"/>
  <c r="L800" i="1"/>
  <c r="M800" i="1"/>
  <c r="N800" i="1"/>
  <c r="O800" i="1"/>
  <c r="P800" i="1"/>
  <c r="Q800" i="1"/>
  <c r="R800" i="1"/>
  <c r="S800" i="1"/>
  <c r="T800" i="1"/>
  <c r="U800" i="1"/>
  <c r="V800" i="1"/>
  <c r="W800" i="1"/>
  <c r="X800" i="1"/>
  <c r="Y800" i="1"/>
  <c r="Z800" i="1"/>
  <c r="AA800" i="1"/>
  <c r="AC800" i="1"/>
  <c r="AB800" i="1" s="1"/>
  <c r="AH800" i="1"/>
  <c r="AM800" i="1"/>
  <c r="AQ800" i="1"/>
  <c r="BG800" i="1"/>
  <c r="CU800" i="1"/>
  <c r="J801" i="1"/>
  <c r="K801" i="1"/>
  <c r="L801" i="1"/>
  <c r="M801" i="1"/>
  <c r="N801" i="1"/>
  <c r="O801" i="1"/>
  <c r="P801" i="1"/>
  <c r="Q801" i="1"/>
  <c r="R801" i="1"/>
  <c r="S801" i="1"/>
  <c r="T801" i="1"/>
  <c r="U801" i="1"/>
  <c r="V801" i="1"/>
  <c r="W801" i="1"/>
  <c r="X801" i="1"/>
  <c r="Y801" i="1"/>
  <c r="Z801" i="1"/>
  <c r="AA801" i="1"/>
  <c r="AC801" i="1"/>
  <c r="AB801" i="1" s="1"/>
  <c r="AH801" i="1"/>
  <c r="AM801" i="1"/>
  <c r="AQ801" i="1"/>
  <c r="BG801" i="1"/>
  <c r="CU801" i="1"/>
  <c r="J802" i="1"/>
  <c r="K802" i="1"/>
  <c r="L802" i="1"/>
  <c r="M802" i="1"/>
  <c r="N802" i="1"/>
  <c r="O802" i="1"/>
  <c r="P802" i="1"/>
  <c r="Q802" i="1"/>
  <c r="R802" i="1"/>
  <c r="S802" i="1"/>
  <c r="T802" i="1"/>
  <c r="U802" i="1"/>
  <c r="V802" i="1"/>
  <c r="W802" i="1"/>
  <c r="X802" i="1"/>
  <c r="Y802" i="1"/>
  <c r="Z802" i="1"/>
  <c r="AA802" i="1"/>
  <c r="AC802" i="1"/>
  <c r="AB802" i="1" s="1"/>
  <c r="AH802" i="1"/>
  <c r="AM802" i="1"/>
  <c r="AQ802" i="1"/>
  <c r="BG802" i="1"/>
  <c r="CU802" i="1"/>
  <c r="J803" i="1"/>
  <c r="K803" i="1"/>
  <c r="L803" i="1"/>
  <c r="M803" i="1"/>
  <c r="N803" i="1"/>
  <c r="O803" i="1"/>
  <c r="P803" i="1"/>
  <c r="Q803" i="1"/>
  <c r="R803" i="1"/>
  <c r="S803" i="1"/>
  <c r="T803" i="1"/>
  <c r="U803" i="1"/>
  <c r="V803" i="1"/>
  <c r="W803" i="1"/>
  <c r="X803" i="1"/>
  <c r="Y803" i="1"/>
  <c r="Z803" i="1"/>
  <c r="AA803" i="1"/>
  <c r="AC803" i="1"/>
  <c r="AB803" i="1" s="1"/>
  <c r="AH803" i="1"/>
  <c r="AM803" i="1"/>
  <c r="AQ803" i="1"/>
  <c r="BG803" i="1"/>
  <c r="CU803" i="1"/>
  <c r="J804" i="1"/>
  <c r="K804" i="1"/>
  <c r="L804" i="1"/>
  <c r="M804" i="1"/>
  <c r="N804" i="1"/>
  <c r="O804" i="1"/>
  <c r="P804" i="1"/>
  <c r="Q804" i="1"/>
  <c r="R804" i="1"/>
  <c r="S804" i="1"/>
  <c r="T804" i="1"/>
  <c r="U804" i="1"/>
  <c r="V804" i="1"/>
  <c r="W804" i="1"/>
  <c r="X804" i="1"/>
  <c r="Y804" i="1"/>
  <c r="Z804" i="1"/>
  <c r="AA804" i="1"/>
  <c r="AC804" i="1"/>
  <c r="AB804" i="1" s="1"/>
  <c r="AH804" i="1"/>
  <c r="AM804" i="1"/>
  <c r="AQ804" i="1"/>
  <c r="BG804" i="1"/>
  <c r="CU804" i="1"/>
  <c r="J805" i="1"/>
  <c r="K805" i="1"/>
  <c r="L805" i="1"/>
  <c r="M805" i="1"/>
  <c r="N805" i="1"/>
  <c r="O805" i="1"/>
  <c r="P805" i="1"/>
  <c r="Q805" i="1"/>
  <c r="R805" i="1"/>
  <c r="S805" i="1"/>
  <c r="T805" i="1"/>
  <c r="U805" i="1"/>
  <c r="V805" i="1"/>
  <c r="W805" i="1"/>
  <c r="X805" i="1"/>
  <c r="Y805" i="1"/>
  <c r="Z805" i="1"/>
  <c r="AA805" i="1"/>
  <c r="AC805" i="1"/>
  <c r="AB805" i="1" s="1"/>
  <c r="AH805" i="1"/>
  <c r="AM805" i="1"/>
  <c r="AQ805" i="1"/>
  <c r="BG805" i="1"/>
  <c r="CU805" i="1"/>
  <c r="J806" i="1"/>
  <c r="K806" i="1"/>
  <c r="L806" i="1"/>
  <c r="M806" i="1"/>
  <c r="N806" i="1"/>
  <c r="O806" i="1"/>
  <c r="P806" i="1"/>
  <c r="Q806" i="1"/>
  <c r="R806" i="1"/>
  <c r="S806" i="1"/>
  <c r="T806" i="1"/>
  <c r="U806" i="1"/>
  <c r="V806" i="1"/>
  <c r="W806" i="1"/>
  <c r="X806" i="1"/>
  <c r="Y806" i="1"/>
  <c r="Z806" i="1"/>
  <c r="AA806" i="1"/>
  <c r="AC806" i="1"/>
  <c r="AB806" i="1" s="1"/>
  <c r="AH806" i="1"/>
  <c r="AM806" i="1"/>
  <c r="AQ806" i="1"/>
  <c r="BG806" i="1"/>
  <c r="CU806" i="1"/>
  <c r="J807" i="1"/>
  <c r="K807" i="1"/>
  <c r="L807" i="1"/>
  <c r="M807" i="1"/>
  <c r="N807" i="1"/>
  <c r="O807" i="1"/>
  <c r="P807" i="1"/>
  <c r="Q807" i="1"/>
  <c r="R807" i="1"/>
  <c r="S807" i="1"/>
  <c r="T807" i="1"/>
  <c r="U807" i="1"/>
  <c r="V807" i="1"/>
  <c r="W807" i="1"/>
  <c r="X807" i="1"/>
  <c r="Y807" i="1"/>
  <c r="Z807" i="1"/>
  <c r="AA807" i="1"/>
  <c r="AC807" i="1"/>
  <c r="AB807" i="1" s="1"/>
  <c r="AH807" i="1"/>
  <c r="AM807" i="1"/>
  <c r="AQ807" i="1"/>
  <c r="BG807" i="1"/>
  <c r="CU807" i="1"/>
  <c r="J808" i="1"/>
  <c r="K808" i="1"/>
  <c r="L808" i="1"/>
  <c r="M808" i="1"/>
  <c r="N808" i="1"/>
  <c r="O808" i="1"/>
  <c r="P808" i="1"/>
  <c r="Q808" i="1"/>
  <c r="R808" i="1"/>
  <c r="S808" i="1"/>
  <c r="T808" i="1"/>
  <c r="U808" i="1"/>
  <c r="V808" i="1"/>
  <c r="W808" i="1"/>
  <c r="X808" i="1"/>
  <c r="Y808" i="1"/>
  <c r="Z808" i="1"/>
  <c r="AA808" i="1"/>
  <c r="AC808" i="1"/>
  <c r="AB808" i="1" s="1"/>
  <c r="AH808" i="1"/>
  <c r="AM808" i="1"/>
  <c r="AQ808" i="1"/>
  <c r="BG808" i="1"/>
  <c r="CU808" i="1"/>
  <c r="J809" i="1"/>
  <c r="K809" i="1"/>
  <c r="L809" i="1"/>
  <c r="M809" i="1"/>
  <c r="N809" i="1"/>
  <c r="O809" i="1"/>
  <c r="P809" i="1"/>
  <c r="Q809" i="1"/>
  <c r="R809" i="1"/>
  <c r="S809" i="1"/>
  <c r="T809" i="1"/>
  <c r="U809" i="1"/>
  <c r="V809" i="1"/>
  <c r="W809" i="1"/>
  <c r="X809" i="1"/>
  <c r="Y809" i="1"/>
  <c r="Z809" i="1"/>
  <c r="AA809" i="1"/>
  <c r="AC809" i="1"/>
  <c r="AB809" i="1" s="1"/>
  <c r="AH809" i="1"/>
  <c r="AM809" i="1"/>
  <c r="AQ809" i="1"/>
  <c r="BG809" i="1"/>
  <c r="CU809" i="1"/>
  <c r="J810" i="1"/>
  <c r="K810" i="1"/>
  <c r="L810" i="1"/>
  <c r="M810" i="1"/>
  <c r="N810" i="1"/>
  <c r="O810" i="1"/>
  <c r="P810" i="1"/>
  <c r="Q810" i="1"/>
  <c r="R810" i="1"/>
  <c r="S810" i="1"/>
  <c r="T810" i="1"/>
  <c r="U810" i="1"/>
  <c r="V810" i="1"/>
  <c r="W810" i="1"/>
  <c r="X810" i="1"/>
  <c r="Y810" i="1"/>
  <c r="Z810" i="1"/>
  <c r="AA810" i="1"/>
  <c r="AC810" i="1"/>
  <c r="AB810" i="1" s="1"/>
  <c r="AH810" i="1"/>
  <c r="AM810" i="1"/>
  <c r="AQ810" i="1"/>
  <c r="BG810" i="1"/>
  <c r="CU810" i="1"/>
  <c r="J811" i="1"/>
  <c r="K811" i="1"/>
  <c r="L811" i="1"/>
  <c r="M811" i="1"/>
  <c r="N811" i="1"/>
  <c r="O811" i="1"/>
  <c r="P811" i="1"/>
  <c r="Q811" i="1"/>
  <c r="R811" i="1"/>
  <c r="S811" i="1"/>
  <c r="T811" i="1"/>
  <c r="U811" i="1"/>
  <c r="V811" i="1"/>
  <c r="W811" i="1"/>
  <c r="X811" i="1"/>
  <c r="Y811" i="1"/>
  <c r="Z811" i="1"/>
  <c r="AA811" i="1"/>
  <c r="AC811" i="1"/>
  <c r="AB811" i="1" s="1"/>
  <c r="AH811" i="1"/>
  <c r="AM811" i="1"/>
  <c r="AQ811" i="1"/>
  <c r="BG811" i="1"/>
  <c r="CU811" i="1"/>
  <c r="J812" i="1"/>
  <c r="K812" i="1"/>
  <c r="L812" i="1"/>
  <c r="M812" i="1"/>
  <c r="N812" i="1"/>
  <c r="O812" i="1"/>
  <c r="P812" i="1"/>
  <c r="Q812" i="1"/>
  <c r="R812" i="1"/>
  <c r="S812" i="1"/>
  <c r="T812" i="1"/>
  <c r="U812" i="1"/>
  <c r="V812" i="1"/>
  <c r="W812" i="1"/>
  <c r="X812" i="1"/>
  <c r="Y812" i="1"/>
  <c r="Z812" i="1"/>
  <c r="AA812" i="1"/>
  <c r="AC812" i="1"/>
  <c r="AB812" i="1" s="1"/>
  <c r="AH812" i="1"/>
  <c r="AM812" i="1"/>
  <c r="AQ812" i="1"/>
  <c r="BG812" i="1"/>
  <c r="CU812" i="1"/>
  <c r="J813" i="1"/>
  <c r="K813" i="1"/>
  <c r="L813" i="1"/>
  <c r="M813" i="1"/>
  <c r="N813" i="1"/>
  <c r="O813" i="1"/>
  <c r="P813" i="1"/>
  <c r="Q813" i="1"/>
  <c r="R813" i="1"/>
  <c r="S813" i="1"/>
  <c r="T813" i="1"/>
  <c r="U813" i="1"/>
  <c r="V813" i="1"/>
  <c r="W813" i="1"/>
  <c r="X813" i="1"/>
  <c r="Y813" i="1"/>
  <c r="Z813" i="1"/>
  <c r="AA813" i="1"/>
  <c r="AC813" i="1"/>
  <c r="AB813" i="1" s="1"/>
  <c r="AH813" i="1"/>
  <c r="AM813" i="1"/>
  <c r="AQ813" i="1"/>
  <c r="BG813" i="1"/>
  <c r="CU813" i="1"/>
  <c r="J814" i="1"/>
  <c r="K814" i="1"/>
  <c r="L814" i="1"/>
  <c r="M814" i="1"/>
  <c r="N814" i="1"/>
  <c r="O814" i="1"/>
  <c r="P814" i="1"/>
  <c r="Q814" i="1"/>
  <c r="R814" i="1"/>
  <c r="S814" i="1"/>
  <c r="T814" i="1"/>
  <c r="U814" i="1"/>
  <c r="V814" i="1"/>
  <c r="W814" i="1"/>
  <c r="X814" i="1"/>
  <c r="Y814" i="1"/>
  <c r="Z814" i="1"/>
  <c r="AA814" i="1"/>
  <c r="AC814" i="1"/>
  <c r="AB814" i="1" s="1"/>
  <c r="AH814" i="1"/>
  <c r="AM814" i="1"/>
  <c r="AQ814" i="1"/>
  <c r="BG814" i="1"/>
  <c r="CU814" i="1"/>
  <c r="J815" i="1"/>
  <c r="K815" i="1"/>
  <c r="L815" i="1"/>
  <c r="M815" i="1"/>
  <c r="N815" i="1"/>
  <c r="O815" i="1"/>
  <c r="P815" i="1"/>
  <c r="Q815" i="1"/>
  <c r="R815" i="1"/>
  <c r="S815" i="1"/>
  <c r="T815" i="1"/>
  <c r="U815" i="1"/>
  <c r="V815" i="1"/>
  <c r="W815" i="1"/>
  <c r="X815" i="1"/>
  <c r="Y815" i="1"/>
  <c r="Z815" i="1"/>
  <c r="AA815" i="1"/>
  <c r="AC815" i="1"/>
  <c r="AB815" i="1" s="1"/>
  <c r="AH815" i="1"/>
  <c r="AM815" i="1"/>
  <c r="AQ815" i="1"/>
  <c r="BG815" i="1"/>
  <c r="CU815" i="1"/>
  <c r="J816" i="1"/>
  <c r="K816" i="1"/>
  <c r="L816" i="1"/>
  <c r="M816" i="1"/>
  <c r="N816" i="1"/>
  <c r="O816" i="1"/>
  <c r="P816" i="1"/>
  <c r="Q816" i="1"/>
  <c r="R816" i="1"/>
  <c r="S816" i="1"/>
  <c r="T816" i="1"/>
  <c r="U816" i="1"/>
  <c r="V816" i="1"/>
  <c r="W816" i="1"/>
  <c r="X816" i="1"/>
  <c r="Y816" i="1"/>
  <c r="Z816" i="1"/>
  <c r="AA816" i="1"/>
  <c r="AC816" i="1"/>
  <c r="AB816" i="1" s="1"/>
  <c r="AH816" i="1"/>
  <c r="AM816" i="1"/>
  <c r="AQ816" i="1"/>
  <c r="BG816" i="1"/>
  <c r="CU816" i="1"/>
  <c r="J817" i="1"/>
  <c r="K817" i="1"/>
  <c r="L817" i="1"/>
  <c r="M817" i="1"/>
  <c r="N817" i="1"/>
  <c r="O817" i="1"/>
  <c r="P817" i="1"/>
  <c r="Q817" i="1"/>
  <c r="R817" i="1"/>
  <c r="S817" i="1"/>
  <c r="T817" i="1"/>
  <c r="U817" i="1"/>
  <c r="V817" i="1"/>
  <c r="W817" i="1"/>
  <c r="X817" i="1"/>
  <c r="Y817" i="1"/>
  <c r="Z817" i="1"/>
  <c r="AA817" i="1"/>
  <c r="AC817" i="1"/>
  <c r="AB817" i="1" s="1"/>
  <c r="AH817" i="1"/>
  <c r="AM817" i="1"/>
  <c r="AQ817" i="1"/>
  <c r="BG817" i="1"/>
  <c r="CU817" i="1"/>
  <c r="J818" i="1"/>
  <c r="K818" i="1"/>
  <c r="L818" i="1"/>
  <c r="M818" i="1"/>
  <c r="N818" i="1"/>
  <c r="O818" i="1"/>
  <c r="P818" i="1"/>
  <c r="Q818" i="1"/>
  <c r="R818" i="1"/>
  <c r="S818" i="1"/>
  <c r="T818" i="1"/>
  <c r="U818" i="1"/>
  <c r="V818" i="1"/>
  <c r="W818" i="1"/>
  <c r="X818" i="1"/>
  <c r="Y818" i="1"/>
  <c r="Z818" i="1"/>
  <c r="AA818" i="1"/>
  <c r="AC818" i="1"/>
  <c r="AB818" i="1" s="1"/>
  <c r="AH818" i="1"/>
  <c r="AM818" i="1"/>
  <c r="AQ818" i="1"/>
  <c r="BG818" i="1"/>
  <c r="CU818" i="1"/>
  <c r="J819" i="1"/>
  <c r="K819" i="1"/>
  <c r="L819" i="1"/>
  <c r="M819" i="1"/>
  <c r="N819" i="1"/>
  <c r="O819" i="1"/>
  <c r="P819" i="1"/>
  <c r="Q819" i="1"/>
  <c r="R819" i="1"/>
  <c r="S819" i="1"/>
  <c r="T819" i="1"/>
  <c r="U819" i="1"/>
  <c r="V819" i="1"/>
  <c r="W819" i="1"/>
  <c r="X819" i="1"/>
  <c r="Y819" i="1"/>
  <c r="Z819" i="1"/>
  <c r="AA819" i="1"/>
  <c r="AC819" i="1"/>
  <c r="AB819" i="1" s="1"/>
  <c r="AH819" i="1"/>
  <c r="AM819" i="1"/>
  <c r="AQ819" i="1"/>
  <c r="BG819" i="1"/>
  <c r="CU819" i="1"/>
  <c r="J820" i="1"/>
  <c r="K820" i="1"/>
  <c r="L820" i="1"/>
  <c r="M820" i="1"/>
  <c r="N820" i="1"/>
  <c r="O820" i="1"/>
  <c r="P820" i="1"/>
  <c r="Q820" i="1"/>
  <c r="R820" i="1"/>
  <c r="S820" i="1"/>
  <c r="T820" i="1"/>
  <c r="U820" i="1"/>
  <c r="V820" i="1"/>
  <c r="W820" i="1"/>
  <c r="X820" i="1"/>
  <c r="Y820" i="1"/>
  <c r="Z820" i="1"/>
  <c r="AA820" i="1"/>
  <c r="AC820" i="1"/>
  <c r="AB820" i="1" s="1"/>
  <c r="AH820" i="1"/>
  <c r="AM820" i="1"/>
  <c r="AQ820" i="1"/>
  <c r="BG820" i="1"/>
  <c r="CU820" i="1"/>
  <c r="J821" i="1"/>
  <c r="K821" i="1"/>
  <c r="L821" i="1"/>
  <c r="M821" i="1"/>
  <c r="N821" i="1"/>
  <c r="O821" i="1"/>
  <c r="P821" i="1"/>
  <c r="Q821" i="1"/>
  <c r="R821" i="1"/>
  <c r="S821" i="1"/>
  <c r="T821" i="1"/>
  <c r="U821" i="1"/>
  <c r="V821" i="1"/>
  <c r="W821" i="1"/>
  <c r="X821" i="1"/>
  <c r="Y821" i="1"/>
  <c r="Z821" i="1"/>
  <c r="AA821" i="1"/>
  <c r="AC821" i="1"/>
  <c r="AB821" i="1" s="1"/>
  <c r="AH821" i="1"/>
  <c r="AM821" i="1"/>
  <c r="AQ821" i="1"/>
  <c r="BG821" i="1"/>
  <c r="CU821" i="1"/>
  <c r="J822" i="1"/>
  <c r="K822" i="1"/>
  <c r="L822" i="1"/>
  <c r="M822" i="1"/>
  <c r="N822" i="1"/>
  <c r="O822" i="1"/>
  <c r="P822" i="1"/>
  <c r="Q822" i="1"/>
  <c r="R822" i="1"/>
  <c r="S822" i="1"/>
  <c r="T822" i="1"/>
  <c r="U822" i="1"/>
  <c r="V822" i="1"/>
  <c r="W822" i="1"/>
  <c r="X822" i="1"/>
  <c r="Y822" i="1"/>
  <c r="Z822" i="1"/>
  <c r="AA822" i="1"/>
  <c r="AC822" i="1"/>
  <c r="AB822" i="1" s="1"/>
  <c r="AH822" i="1"/>
  <c r="AM822" i="1"/>
  <c r="AQ822" i="1"/>
  <c r="BG822" i="1"/>
  <c r="CU822" i="1"/>
  <c r="J823" i="1"/>
  <c r="K823" i="1"/>
  <c r="L823" i="1"/>
  <c r="M823" i="1"/>
  <c r="N823" i="1"/>
  <c r="O823" i="1"/>
  <c r="P823" i="1"/>
  <c r="Q823" i="1"/>
  <c r="R823" i="1"/>
  <c r="S823" i="1"/>
  <c r="T823" i="1"/>
  <c r="U823" i="1"/>
  <c r="V823" i="1"/>
  <c r="W823" i="1"/>
  <c r="X823" i="1"/>
  <c r="Y823" i="1"/>
  <c r="Z823" i="1"/>
  <c r="AA823" i="1"/>
  <c r="AC823" i="1"/>
  <c r="AB823" i="1" s="1"/>
  <c r="AH823" i="1"/>
  <c r="AM823" i="1"/>
  <c r="AQ823" i="1"/>
  <c r="BG823" i="1"/>
  <c r="CU823" i="1"/>
  <c r="J824" i="1"/>
  <c r="K824" i="1"/>
  <c r="L824" i="1"/>
  <c r="M824" i="1"/>
  <c r="N824" i="1"/>
  <c r="O824" i="1"/>
  <c r="P824" i="1"/>
  <c r="Q824" i="1"/>
  <c r="R824" i="1"/>
  <c r="S824" i="1"/>
  <c r="T824" i="1"/>
  <c r="U824" i="1"/>
  <c r="V824" i="1"/>
  <c r="W824" i="1"/>
  <c r="X824" i="1"/>
  <c r="Y824" i="1"/>
  <c r="Z824" i="1"/>
  <c r="AA824" i="1"/>
  <c r="AC824" i="1"/>
  <c r="AB824" i="1" s="1"/>
  <c r="AH824" i="1"/>
  <c r="AM824" i="1"/>
  <c r="AQ824" i="1"/>
  <c r="BG824" i="1"/>
  <c r="CU824" i="1"/>
  <c r="J825" i="1"/>
  <c r="K825" i="1"/>
  <c r="L825" i="1"/>
  <c r="M825" i="1"/>
  <c r="N825" i="1"/>
  <c r="O825" i="1"/>
  <c r="P825" i="1"/>
  <c r="Q825" i="1"/>
  <c r="R825" i="1"/>
  <c r="S825" i="1"/>
  <c r="T825" i="1"/>
  <c r="U825" i="1"/>
  <c r="V825" i="1"/>
  <c r="W825" i="1"/>
  <c r="X825" i="1"/>
  <c r="Y825" i="1"/>
  <c r="Z825" i="1"/>
  <c r="AA825" i="1"/>
  <c r="AC825" i="1"/>
  <c r="AB825" i="1" s="1"/>
  <c r="AH825" i="1"/>
  <c r="AM825" i="1"/>
  <c r="AQ825" i="1"/>
  <c r="BG825" i="1"/>
  <c r="CU825" i="1"/>
  <c r="J826" i="1"/>
  <c r="K826" i="1"/>
  <c r="L826" i="1"/>
  <c r="M826" i="1"/>
  <c r="N826" i="1"/>
  <c r="O826" i="1"/>
  <c r="P826" i="1"/>
  <c r="Q826" i="1"/>
  <c r="R826" i="1"/>
  <c r="S826" i="1"/>
  <c r="T826" i="1"/>
  <c r="U826" i="1"/>
  <c r="V826" i="1"/>
  <c r="W826" i="1"/>
  <c r="X826" i="1"/>
  <c r="Y826" i="1"/>
  <c r="Z826" i="1"/>
  <c r="AA826" i="1"/>
  <c r="AC826" i="1"/>
  <c r="AB826" i="1" s="1"/>
  <c r="AH826" i="1"/>
  <c r="AM826" i="1"/>
  <c r="AQ826" i="1"/>
  <c r="BG826" i="1"/>
  <c r="CU826" i="1"/>
  <c r="J827" i="1"/>
  <c r="K827" i="1"/>
  <c r="L827" i="1"/>
  <c r="M827" i="1"/>
  <c r="N827" i="1"/>
  <c r="O827" i="1"/>
  <c r="P827" i="1"/>
  <c r="Q827" i="1"/>
  <c r="R827" i="1"/>
  <c r="S827" i="1"/>
  <c r="T827" i="1"/>
  <c r="U827" i="1"/>
  <c r="V827" i="1"/>
  <c r="W827" i="1"/>
  <c r="X827" i="1"/>
  <c r="Y827" i="1"/>
  <c r="Z827" i="1"/>
  <c r="AA827" i="1"/>
  <c r="AC827" i="1"/>
  <c r="AB827" i="1" s="1"/>
  <c r="AH827" i="1"/>
  <c r="AM827" i="1"/>
  <c r="AQ827" i="1"/>
  <c r="BG827" i="1"/>
  <c r="CU827" i="1"/>
  <c r="J828" i="1"/>
  <c r="K828" i="1"/>
  <c r="L828" i="1"/>
  <c r="M828" i="1"/>
  <c r="N828" i="1"/>
  <c r="O828" i="1"/>
  <c r="P828" i="1"/>
  <c r="Q828" i="1"/>
  <c r="R828" i="1"/>
  <c r="S828" i="1"/>
  <c r="T828" i="1"/>
  <c r="U828" i="1"/>
  <c r="V828" i="1"/>
  <c r="W828" i="1"/>
  <c r="X828" i="1"/>
  <c r="Y828" i="1"/>
  <c r="Z828" i="1"/>
  <c r="AA828" i="1"/>
  <c r="AC828" i="1"/>
  <c r="AB828" i="1" s="1"/>
  <c r="AH828" i="1"/>
  <c r="AM828" i="1"/>
  <c r="AQ828" i="1"/>
  <c r="BG828" i="1"/>
  <c r="CU828" i="1"/>
  <c r="J829" i="1"/>
  <c r="K829" i="1"/>
  <c r="L829" i="1"/>
  <c r="M829" i="1"/>
  <c r="N829" i="1"/>
  <c r="O829" i="1"/>
  <c r="P829" i="1"/>
  <c r="Q829" i="1"/>
  <c r="R829" i="1"/>
  <c r="S829" i="1"/>
  <c r="T829" i="1"/>
  <c r="U829" i="1"/>
  <c r="V829" i="1"/>
  <c r="W829" i="1"/>
  <c r="X829" i="1"/>
  <c r="Y829" i="1"/>
  <c r="Z829" i="1"/>
  <c r="AA829" i="1"/>
  <c r="AC829" i="1"/>
  <c r="AB829" i="1" s="1"/>
  <c r="AH829" i="1"/>
  <c r="AM829" i="1"/>
  <c r="AQ829" i="1"/>
  <c r="BG829" i="1"/>
  <c r="CU829" i="1"/>
  <c r="J830" i="1"/>
  <c r="K830" i="1"/>
  <c r="L830" i="1"/>
  <c r="M830" i="1"/>
  <c r="N830" i="1"/>
  <c r="O830" i="1"/>
  <c r="P830" i="1"/>
  <c r="Q830" i="1"/>
  <c r="R830" i="1"/>
  <c r="S830" i="1"/>
  <c r="T830" i="1"/>
  <c r="U830" i="1"/>
  <c r="V830" i="1"/>
  <c r="W830" i="1"/>
  <c r="X830" i="1"/>
  <c r="Y830" i="1"/>
  <c r="Z830" i="1"/>
  <c r="AA830" i="1"/>
  <c r="AC830" i="1"/>
  <c r="AB830" i="1" s="1"/>
  <c r="AH830" i="1"/>
  <c r="AM830" i="1"/>
  <c r="AQ830" i="1"/>
  <c r="BG830" i="1"/>
  <c r="CU830" i="1"/>
  <c r="J831" i="1"/>
  <c r="K831" i="1"/>
  <c r="L831" i="1"/>
  <c r="M831" i="1"/>
  <c r="N831" i="1"/>
  <c r="O831" i="1"/>
  <c r="P831" i="1"/>
  <c r="Q831" i="1"/>
  <c r="R831" i="1"/>
  <c r="S831" i="1"/>
  <c r="T831" i="1"/>
  <c r="U831" i="1"/>
  <c r="V831" i="1"/>
  <c r="W831" i="1"/>
  <c r="X831" i="1"/>
  <c r="Y831" i="1"/>
  <c r="Z831" i="1"/>
  <c r="AA831" i="1"/>
  <c r="AC831" i="1"/>
  <c r="AB831" i="1" s="1"/>
  <c r="AH831" i="1"/>
  <c r="AM831" i="1"/>
  <c r="AQ831" i="1"/>
  <c r="BG831" i="1"/>
  <c r="CU831" i="1"/>
  <c r="J832" i="1"/>
  <c r="K832" i="1"/>
  <c r="L832" i="1"/>
  <c r="M832" i="1"/>
  <c r="N832" i="1"/>
  <c r="O832" i="1"/>
  <c r="P832" i="1"/>
  <c r="Q832" i="1"/>
  <c r="R832" i="1"/>
  <c r="S832" i="1"/>
  <c r="T832" i="1"/>
  <c r="U832" i="1"/>
  <c r="V832" i="1"/>
  <c r="W832" i="1"/>
  <c r="X832" i="1"/>
  <c r="Y832" i="1"/>
  <c r="Z832" i="1"/>
  <c r="AA832" i="1"/>
  <c r="AC832" i="1"/>
  <c r="AB832" i="1" s="1"/>
  <c r="AH832" i="1"/>
  <c r="AM832" i="1"/>
  <c r="AQ832" i="1"/>
  <c r="BG832" i="1"/>
  <c r="CU832" i="1"/>
  <c r="J833" i="1"/>
  <c r="K833" i="1"/>
  <c r="L833" i="1"/>
  <c r="M833" i="1"/>
  <c r="N833" i="1"/>
  <c r="O833" i="1"/>
  <c r="P833" i="1"/>
  <c r="Q833" i="1"/>
  <c r="R833" i="1"/>
  <c r="S833" i="1"/>
  <c r="T833" i="1"/>
  <c r="U833" i="1"/>
  <c r="V833" i="1"/>
  <c r="W833" i="1"/>
  <c r="X833" i="1"/>
  <c r="Y833" i="1"/>
  <c r="Z833" i="1"/>
  <c r="AA833" i="1"/>
  <c r="AC833" i="1"/>
  <c r="AB833" i="1" s="1"/>
  <c r="AH833" i="1"/>
  <c r="AM833" i="1"/>
  <c r="AQ833" i="1"/>
  <c r="BG833" i="1"/>
  <c r="CU833" i="1"/>
  <c r="J834" i="1"/>
  <c r="K834" i="1"/>
  <c r="L834" i="1"/>
  <c r="M834" i="1"/>
  <c r="N834" i="1"/>
  <c r="O834" i="1"/>
  <c r="P834" i="1"/>
  <c r="Q834" i="1"/>
  <c r="R834" i="1"/>
  <c r="S834" i="1"/>
  <c r="T834" i="1"/>
  <c r="U834" i="1"/>
  <c r="V834" i="1"/>
  <c r="W834" i="1"/>
  <c r="X834" i="1"/>
  <c r="Y834" i="1"/>
  <c r="Z834" i="1"/>
  <c r="AA834" i="1"/>
  <c r="AC834" i="1"/>
  <c r="AB834" i="1" s="1"/>
  <c r="AH834" i="1"/>
  <c r="AM834" i="1"/>
  <c r="AQ834" i="1"/>
  <c r="BG834" i="1"/>
  <c r="CU834" i="1"/>
  <c r="J835" i="1"/>
  <c r="K835" i="1"/>
  <c r="L835" i="1"/>
  <c r="M835" i="1"/>
  <c r="N835" i="1"/>
  <c r="O835" i="1"/>
  <c r="P835" i="1"/>
  <c r="Q835" i="1"/>
  <c r="R835" i="1"/>
  <c r="S835" i="1"/>
  <c r="T835" i="1"/>
  <c r="U835" i="1"/>
  <c r="V835" i="1"/>
  <c r="W835" i="1"/>
  <c r="X835" i="1"/>
  <c r="Y835" i="1"/>
  <c r="Z835" i="1"/>
  <c r="AA835" i="1"/>
  <c r="AC835" i="1"/>
  <c r="AB835" i="1" s="1"/>
  <c r="AH835" i="1"/>
  <c r="AM835" i="1"/>
  <c r="AQ835" i="1"/>
  <c r="BG835" i="1"/>
  <c r="CU835" i="1"/>
  <c r="J836" i="1"/>
  <c r="K836" i="1"/>
  <c r="L836" i="1"/>
  <c r="M836" i="1"/>
  <c r="N836" i="1"/>
  <c r="O836" i="1"/>
  <c r="P836" i="1"/>
  <c r="Q836" i="1"/>
  <c r="R836" i="1"/>
  <c r="S836" i="1"/>
  <c r="T836" i="1"/>
  <c r="U836" i="1"/>
  <c r="V836" i="1"/>
  <c r="W836" i="1"/>
  <c r="X836" i="1"/>
  <c r="Y836" i="1"/>
  <c r="Z836" i="1"/>
  <c r="AA836" i="1"/>
  <c r="AC836" i="1"/>
  <c r="AB836" i="1" s="1"/>
  <c r="AH836" i="1"/>
  <c r="AM836" i="1"/>
  <c r="AQ836" i="1"/>
  <c r="BG836" i="1"/>
  <c r="CU836" i="1"/>
  <c r="J837" i="1"/>
  <c r="K837" i="1"/>
  <c r="L837" i="1"/>
  <c r="M837" i="1"/>
  <c r="N837" i="1"/>
  <c r="O837" i="1"/>
  <c r="P837" i="1"/>
  <c r="Q837" i="1"/>
  <c r="R837" i="1"/>
  <c r="S837" i="1"/>
  <c r="T837" i="1"/>
  <c r="U837" i="1"/>
  <c r="V837" i="1"/>
  <c r="W837" i="1"/>
  <c r="X837" i="1"/>
  <c r="Y837" i="1"/>
  <c r="Z837" i="1"/>
  <c r="AA837" i="1"/>
  <c r="AC837" i="1"/>
  <c r="AB837" i="1" s="1"/>
  <c r="AH837" i="1"/>
  <c r="AM837" i="1"/>
  <c r="AQ837" i="1"/>
  <c r="BG837" i="1"/>
  <c r="CU837" i="1"/>
  <c r="J838" i="1"/>
  <c r="K838" i="1"/>
  <c r="L838" i="1"/>
  <c r="M838" i="1"/>
  <c r="N838" i="1"/>
  <c r="O838" i="1"/>
  <c r="P838" i="1"/>
  <c r="Q838" i="1"/>
  <c r="R838" i="1"/>
  <c r="S838" i="1"/>
  <c r="T838" i="1"/>
  <c r="U838" i="1"/>
  <c r="V838" i="1"/>
  <c r="W838" i="1"/>
  <c r="X838" i="1"/>
  <c r="Y838" i="1"/>
  <c r="Z838" i="1"/>
  <c r="AA838" i="1"/>
  <c r="AC838" i="1"/>
  <c r="AB838" i="1" s="1"/>
  <c r="AH838" i="1"/>
  <c r="AM838" i="1"/>
  <c r="AQ838" i="1"/>
  <c r="BG838" i="1"/>
  <c r="CU838" i="1"/>
  <c r="J839" i="1"/>
  <c r="K839" i="1"/>
  <c r="L839" i="1"/>
  <c r="M839" i="1"/>
  <c r="N839" i="1"/>
  <c r="O839" i="1"/>
  <c r="P839" i="1"/>
  <c r="Q839" i="1"/>
  <c r="R839" i="1"/>
  <c r="S839" i="1"/>
  <c r="T839" i="1"/>
  <c r="U839" i="1"/>
  <c r="V839" i="1"/>
  <c r="W839" i="1"/>
  <c r="X839" i="1"/>
  <c r="Y839" i="1"/>
  <c r="Z839" i="1"/>
  <c r="AA839" i="1"/>
  <c r="AC839" i="1"/>
  <c r="AB839" i="1" s="1"/>
  <c r="AH839" i="1"/>
  <c r="AM839" i="1"/>
  <c r="AQ839" i="1"/>
  <c r="BG839" i="1"/>
  <c r="CU839" i="1"/>
  <c r="J840" i="1"/>
  <c r="K840" i="1"/>
  <c r="L840" i="1"/>
  <c r="M840" i="1"/>
  <c r="N840" i="1"/>
  <c r="O840" i="1"/>
  <c r="P840" i="1"/>
  <c r="Q840" i="1"/>
  <c r="R840" i="1"/>
  <c r="S840" i="1"/>
  <c r="T840" i="1"/>
  <c r="U840" i="1"/>
  <c r="V840" i="1"/>
  <c r="W840" i="1"/>
  <c r="X840" i="1"/>
  <c r="Y840" i="1"/>
  <c r="Z840" i="1"/>
  <c r="AA840" i="1"/>
  <c r="AC840" i="1"/>
  <c r="AB840" i="1" s="1"/>
  <c r="AH840" i="1"/>
  <c r="AM840" i="1"/>
  <c r="AQ840" i="1"/>
  <c r="BG840" i="1"/>
  <c r="CU840" i="1"/>
  <c r="J841" i="1"/>
  <c r="K841" i="1"/>
  <c r="L841" i="1"/>
  <c r="M841" i="1"/>
  <c r="N841" i="1"/>
  <c r="O841" i="1"/>
  <c r="P841" i="1"/>
  <c r="Q841" i="1"/>
  <c r="R841" i="1"/>
  <c r="S841" i="1"/>
  <c r="T841" i="1"/>
  <c r="U841" i="1"/>
  <c r="V841" i="1"/>
  <c r="W841" i="1"/>
  <c r="X841" i="1"/>
  <c r="Y841" i="1"/>
  <c r="Z841" i="1"/>
  <c r="AA841" i="1"/>
  <c r="AC841" i="1"/>
  <c r="AB841" i="1" s="1"/>
  <c r="AH841" i="1"/>
  <c r="AM841" i="1"/>
  <c r="AQ841" i="1"/>
  <c r="BG841" i="1"/>
  <c r="CU841" i="1"/>
  <c r="J842" i="1"/>
  <c r="K842" i="1"/>
  <c r="L842" i="1"/>
  <c r="M842" i="1"/>
  <c r="N842" i="1"/>
  <c r="O842" i="1"/>
  <c r="P842" i="1"/>
  <c r="Q842" i="1"/>
  <c r="R842" i="1"/>
  <c r="S842" i="1"/>
  <c r="T842" i="1"/>
  <c r="U842" i="1"/>
  <c r="V842" i="1"/>
  <c r="W842" i="1"/>
  <c r="X842" i="1"/>
  <c r="Y842" i="1"/>
  <c r="Z842" i="1"/>
  <c r="AA842" i="1"/>
  <c r="AC842" i="1"/>
  <c r="AB842" i="1" s="1"/>
  <c r="AH842" i="1"/>
  <c r="AM842" i="1"/>
  <c r="AQ842" i="1"/>
  <c r="BG842" i="1"/>
  <c r="CU842" i="1"/>
  <c r="J843" i="1"/>
  <c r="K843" i="1"/>
  <c r="L843" i="1"/>
  <c r="M843" i="1"/>
  <c r="N843" i="1"/>
  <c r="O843" i="1"/>
  <c r="P843" i="1"/>
  <c r="Q843" i="1"/>
  <c r="R843" i="1"/>
  <c r="S843" i="1"/>
  <c r="T843" i="1"/>
  <c r="U843" i="1"/>
  <c r="V843" i="1"/>
  <c r="W843" i="1"/>
  <c r="X843" i="1"/>
  <c r="Y843" i="1"/>
  <c r="Z843" i="1"/>
  <c r="AA843" i="1"/>
  <c r="AC843" i="1"/>
  <c r="AB843" i="1" s="1"/>
  <c r="AH843" i="1"/>
  <c r="AM843" i="1"/>
  <c r="AQ843" i="1"/>
  <c r="BG843" i="1"/>
  <c r="CU843" i="1"/>
  <c r="J844" i="1"/>
  <c r="K844" i="1"/>
  <c r="L844" i="1"/>
  <c r="M844" i="1"/>
  <c r="N844" i="1"/>
  <c r="O844" i="1"/>
  <c r="P844" i="1"/>
  <c r="Q844" i="1"/>
  <c r="R844" i="1"/>
  <c r="S844" i="1"/>
  <c r="T844" i="1"/>
  <c r="U844" i="1"/>
  <c r="V844" i="1"/>
  <c r="W844" i="1"/>
  <c r="X844" i="1"/>
  <c r="Y844" i="1"/>
  <c r="Z844" i="1"/>
  <c r="AA844" i="1"/>
  <c r="AC844" i="1"/>
  <c r="AB844" i="1" s="1"/>
  <c r="AH844" i="1"/>
  <c r="AM844" i="1"/>
  <c r="AQ844" i="1"/>
  <c r="BG844" i="1"/>
  <c r="CU844" i="1"/>
  <c r="J845" i="1"/>
  <c r="K845" i="1"/>
  <c r="L845" i="1"/>
  <c r="M845" i="1"/>
  <c r="N845" i="1"/>
  <c r="O845" i="1"/>
  <c r="P845" i="1"/>
  <c r="Q845" i="1"/>
  <c r="R845" i="1"/>
  <c r="S845" i="1"/>
  <c r="T845" i="1"/>
  <c r="U845" i="1"/>
  <c r="V845" i="1"/>
  <c r="W845" i="1"/>
  <c r="X845" i="1"/>
  <c r="Y845" i="1"/>
  <c r="Z845" i="1"/>
  <c r="AA845" i="1"/>
  <c r="AC845" i="1"/>
  <c r="AB845" i="1" s="1"/>
  <c r="AH845" i="1"/>
  <c r="AM845" i="1"/>
  <c r="AQ845" i="1"/>
  <c r="BG845" i="1"/>
  <c r="CU845" i="1"/>
  <c r="J846" i="1"/>
  <c r="K846" i="1"/>
  <c r="L846" i="1"/>
  <c r="M846" i="1"/>
  <c r="N846" i="1"/>
  <c r="O846" i="1"/>
  <c r="P846" i="1"/>
  <c r="Q846" i="1"/>
  <c r="R846" i="1"/>
  <c r="S846" i="1"/>
  <c r="T846" i="1"/>
  <c r="U846" i="1"/>
  <c r="V846" i="1"/>
  <c r="W846" i="1"/>
  <c r="X846" i="1"/>
  <c r="Y846" i="1"/>
  <c r="Z846" i="1"/>
  <c r="AA846" i="1"/>
  <c r="AC846" i="1"/>
  <c r="AB846" i="1" s="1"/>
  <c r="AH846" i="1"/>
  <c r="AM846" i="1"/>
  <c r="AQ846" i="1"/>
  <c r="BG846" i="1"/>
  <c r="CU846" i="1"/>
  <c r="J847" i="1"/>
  <c r="K847" i="1"/>
  <c r="L847" i="1"/>
  <c r="M847" i="1"/>
  <c r="N847" i="1"/>
  <c r="O847" i="1"/>
  <c r="P847" i="1"/>
  <c r="Q847" i="1"/>
  <c r="R847" i="1"/>
  <c r="S847" i="1"/>
  <c r="T847" i="1"/>
  <c r="U847" i="1"/>
  <c r="V847" i="1"/>
  <c r="W847" i="1"/>
  <c r="X847" i="1"/>
  <c r="Y847" i="1"/>
  <c r="Z847" i="1"/>
  <c r="AA847" i="1"/>
  <c r="AC847" i="1"/>
  <c r="AB847" i="1" s="1"/>
  <c r="AH847" i="1"/>
  <c r="AM847" i="1"/>
  <c r="AQ847" i="1"/>
  <c r="BG847" i="1"/>
  <c r="CU847" i="1"/>
  <c r="J848" i="1"/>
  <c r="K848" i="1"/>
  <c r="L848" i="1"/>
  <c r="M848" i="1"/>
  <c r="N848" i="1"/>
  <c r="O848" i="1"/>
  <c r="P848" i="1"/>
  <c r="Q848" i="1"/>
  <c r="R848" i="1"/>
  <c r="S848" i="1"/>
  <c r="T848" i="1"/>
  <c r="U848" i="1"/>
  <c r="V848" i="1"/>
  <c r="W848" i="1"/>
  <c r="X848" i="1"/>
  <c r="Y848" i="1"/>
  <c r="Z848" i="1"/>
  <c r="AA848" i="1"/>
  <c r="AC848" i="1"/>
  <c r="AB848" i="1" s="1"/>
  <c r="AH848" i="1"/>
  <c r="AM848" i="1"/>
  <c r="AQ848" i="1"/>
  <c r="BG848" i="1"/>
  <c r="CU848" i="1"/>
  <c r="J849" i="1"/>
  <c r="K849" i="1"/>
  <c r="L849" i="1"/>
  <c r="M849" i="1"/>
  <c r="N849" i="1"/>
  <c r="O849" i="1"/>
  <c r="P849" i="1"/>
  <c r="Q849" i="1"/>
  <c r="R849" i="1"/>
  <c r="S849" i="1"/>
  <c r="T849" i="1"/>
  <c r="U849" i="1"/>
  <c r="V849" i="1"/>
  <c r="W849" i="1"/>
  <c r="X849" i="1"/>
  <c r="Y849" i="1"/>
  <c r="Z849" i="1"/>
  <c r="AA849" i="1"/>
  <c r="AC849" i="1"/>
  <c r="AB849" i="1" s="1"/>
  <c r="AH849" i="1"/>
  <c r="AM849" i="1"/>
  <c r="AQ849" i="1"/>
  <c r="BG849" i="1"/>
  <c r="CU849" i="1"/>
  <c r="J850" i="1"/>
  <c r="K850" i="1"/>
  <c r="L850" i="1"/>
  <c r="M850" i="1"/>
  <c r="N850" i="1"/>
  <c r="O850" i="1"/>
  <c r="P850" i="1"/>
  <c r="Q850" i="1"/>
  <c r="R850" i="1"/>
  <c r="S850" i="1"/>
  <c r="T850" i="1"/>
  <c r="U850" i="1"/>
  <c r="V850" i="1"/>
  <c r="W850" i="1"/>
  <c r="X850" i="1"/>
  <c r="Y850" i="1"/>
  <c r="Z850" i="1"/>
  <c r="AA850" i="1"/>
  <c r="AC850" i="1"/>
  <c r="AB850" i="1" s="1"/>
  <c r="AH850" i="1"/>
  <c r="AM850" i="1"/>
  <c r="AQ850" i="1"/>
  <c r="BG850" i="1"/>
  <c r="CU850" i="1"/>
  <c r="J851" i="1"/>
  <c r="K851" i="1"/>
  <c r="L851" i="1"/>
  <c r="M851" i="1"/>
  <c r="N851" i="1"/>
  <c r="O851" i="1"/>
  <c r="P851" i="1"/>
  <c r="Q851" i="1"/>
  <c r="R851" i="1"/>
  <c r="S851" i="1"/>
  <c r="T851" i="1"/>
  <c r="U851" i="1"/>
  <c r="V851" i="1"/>
  <c r="W851" i="1"/>
  <c r="X851" i="1"/>
  <c r="Y851" i="1"/>
  <c r="Z851" i="1"/>
  <c r="AA851" i="1"/>
  <c r="AC851" i="1"/>
  <c r="AB851" i="1" s="1"/>
  <c r="AH851" i="1"/>
  <c r="AM851" i="1"/>
  <c r="AQ851" i="1"/>
  <c r="BG851" i="1"/>
  <c r="CU851" i="1"/>
  <c r="J852" i="1"/>
  <c r="K852" i="1"/>
  <c r="L852" i="1"/>
  <c r="M852" i="1"/>
  <c r="N852" i="1"/>
  <c r="O852" i="1"/>
  <c r="P852" i="1"/>
  <c r="Q852" i="1"/>
  <c r="R852" i="1"/>
  <c r="S852" i="1"/>
  <c r="T852" i="1"/>
  <c r="U852" i="1"/>
  <c r="V852" i="1"/>
  <c r="W852" i="1"/>
  <c r="X852" i="1"/>
  <c r="Y852" i="1"/>
  <c r="Z852" i="1"/>
  <c r="AA852" i="1"/>
  <c r="AC852" i="1"/>
  <c r="AB852" i="1" s="1"/>
  <c r="AH852" i="1"/>
  <c r="AM852" i="1"/>
  <c r="AQ852" i="1"/>
  <c r="BG852" i="1"/>
  <c r="CU852" i="1"/>
  <c r="J853" i="1"/>
  <c r="K853" i="1"/>
  <c r="L853" i="1"/>
  <c r="M853" i="1"/>
  <c r="N853" i="1"/>
  <c r="O853" i="1"/>
  <c r="P853" i="1"/>
  <c r="Q853" i="1"/>
  <c r="R853" i="1"/>
  <c r="S853" i="1"/>
  <c r="T853" i="1"/>
  <c r="U853" i="1"/>
  <c r="V853" i="1"/>
  <c r="W853" i="1"/>
  <c r="X853" i="1"/>
  <c r="Y853" i="1"/>
  <c r="Z853" i="1"/>
  <c r="AA853" i="1"/>
  <c r="AC853" i="1"/>
  <c r="AB853" i="1" s="1"/>
  <c r="AH853" i="1"/>
  <c r="AM853" i="1"/>
  <c r="AQ853" i="1"/>
  <c r="BG853" i="1"/>
  <c r="CU853" i="1"/>
  <c r="J854" i="1"/>
  <c r="K854" i="1"/>
  <c r="L854" i="1"/>
  <c r="M854" i="1"/>
  <c r="N854" i="1"/>
  <c r="O854" i="1"/>
  <c r="P854" i="1"/>
  <c r="Q854" i="1"/>
  <c r="R854" i="1"/>
  <c r="S854" i="1"/>
  <c r="T854" i="1"/>
  <c r="U854" i="1"/>
  <c r="V854" i="1"/>
  <c r="W854" i="1"/>
  <c r="X854" i="1"/>
  <c r="Y854" i="1"/>
  <c r="Z854" i="1"/>
  <c r="AA854" i="1"/>
  <c r="AC854" i="1"/>
  <c r="AB854" i="1" s="1"/>
  <c r="AH854" i="1"/>
  <c r="AM854" i="1"/>
  <c r="AQ854" i="1"/>
  <c r="BG854" i="1"/>
  <c r="CU854" i="1"/>
  <c r="J855" i="1"/>
  <c r="K855" i="1"/>
  <c r="L855" i="1"/>
  <c r="M855" i="1"/>
  <c r="N855" i="1"/>
  <c r="O855" i="1"/>
  <c r="P855" i="1"/>
  <c r="Q855" i="1"/>
  <c r="R855" i="1"/>
  <c r="S855" i="1"/>
  <c r="T855" i="1"/>
  <c r="U855" i="1"/>
  <c r="V855" i="1"/>
  <c r="W855" i="1"/>
  <c r="X855" i="1"/>
  <c r="Y855" i="1"/>
  <c r="Z855" i="1"/>
  <c r="AA855" i="1"/>
  <c r="AC855" i="1"/>
  <c r="AB855" i="1" s="1"/>
  <c r="AH855" i="1"/>
  <c r="AM855" i="1"/>
  <c r="AQ855" i="1"/>
  <c r="BG855" i="1"/>
  <c r="CU855" i="1"/>
  <c r="J856" i="1"/>
  <c r="K856" i="1"/>
  <c r="L856" i="1"/>
  <c r="M856" i="1"/>
  <c r="N856" i="1"/>
  <c r="O856" i="1"/>
  <c r="P856" i="1"/>
  <c r="Q856" i="1"/>
  <c r="R856" i="1"/>
  <c r="S856" i="1"/>
  <c r="T856" i="1"/>
  <c r="U856" i="1"/>
  <c r="V856" i="1"/>
  <c r="W856" i="1"/>
  <c r="X856" i="1"/>
  <c r="Y856" i="1"/>
  <c r="Z856" i="1"/>
  <c r="AA856" i="1"/>
  <c r="AC856" i="1"/>
  <c r="AB856" i="1" s="1"/>
  <c r="AH856" i="1"/>
  <c r="AM856" i="1"/>
  <c r="AQ856" i="1"/>
  <c r="BG856" i="1"/>
  <c r="CU856" i="1"/>
  <c r="J857" i="1"/>
  <c r="K857" i="1"/>
  <c r="L857" i="1"/>
  <c r="M857" i="1"/>
  <c r="N857" i="1"/>
  <c r="O857" i="1"/>
  <c r="P857" i="1"/>
  <c r="Q857" i="1"/>
  <c r="R857" i="1"/>
  <c r="S857" i="1"/>
  <c r="T857" i="1"/>
  <c r="U857" i="1"/>
  <c r="V857" i="1"/>
  <c r="W857" i="1"/>
  <c r="X857" i="1"/>
  <c r="Y857" i="1"/>
  <c r="Z857" i="1"/>
  <c r="AA857" i="1"/>
  <c r="AC857" i="1"/>
  <c r="AB857" i="1" s="1"/>
  <c r="AH857" i="1"/>
  <c r="AM857" i="1"/>
  <c r="AQ857" i="1"/>
  <c r="BG857" i="1"/>
  <c r="CU857" i="1"/>
  <c r="J858" i="1"/>
  <c r="K858" i="1"/>
  <c r="L858" i="1"/>
  <c r="M858" i="1"/>
  <c r="N858" i="1"/>
  <c r="O858" i="1"/>
  <c r="P858" i="1"/>
  <c r="Q858" i="1"/>
  <c r="R858" i="1"/>
  <c r="S858" i="1"/>
  <c r="T858" i="1"/>
  <c r="U858" i="1"/>
  <c r="V858" i="1"/>
  <c r="W858" i="1"/>
  <c r="X858" i="1"/>
  <c r="Y858" i="1"/>
  <c r="Z858" i="1"/>
  <c r="AA858" i="1"/>
  <c r="AC858" i="1"/>
  <c r="AB858" i="1" s="1"/>
  <c r="AH858" i="1"/>
  <c r="AM858" i="1"/>
  <c r="AQ858" i="1"/>
  <c r="BG858" i="1"/>
  <c r="CU858" i="1"/>
  <c r="J859" i="1"/>
  <c r="K859" i="1"/>
  <c r="L859" i="1"/>
  <c r="M859" i="1"/>
  <c r="N859" i="1"/>
  <c r="O859" i="1"/>
  <c r="P859" i="1"/>
  <c r="Q859" i="1"/>
  <c r="R859" i="1"/>
  <c r="S859" i="1"/>
  <c r="T859" i="1"/>
  <c r="U859" i="1"/>
  <c r="V859" i="1"/>
  <c r="W859" i="1"/>
  <c r="X859" i="1"/>
  <c r="Y859" i="1"/>
  <c r="Z859" i="1"/>
  <c r="AA859" i="1"/>
  <c r="AC859" i="1"/>
  <c r="AB859" i="1" s="1"/>
  <c r="AH859" i="1"/>
  <c r="AM859" i="1"/>
  <c r="AQ859" i="1"/>
  <c r="BG859" i="1"/>
  <c r="CU859" i="1"/>
  <c r="J860" i="1"/>
  <c r="K860" i="1"/>
  <c r="L860" i="1"/>
  <c r="M860" i="1"/>
  <c r="N860" i="1"/>
  <c r="O860" i="1"/>
  <c r="P860" i="1"/>
  <c r="Q860" i="1"/>
  <c r="R860" i="1"/>
  <c r="S860" i="1"/>
  <c r="T860" i="1"/>
  <c r="U860" i="1"/>
  <c r="V860" i="1"/>
  <c r="W860" i="1"/>
  <c r="X860" i="1"/>
  <c r="Y860" i="1"/>
  <c r="Z860" i="1"/>
  <c r="AA860" i="1"/>
  <c r="AC860" i="1"/>
  <c r="AB860" i="1" s="1"/>
  <c r="AH860" i="1"/>
  <c r="AM860" i="1"/>
  <c r="AQ860" i="1"/>
  <c r="BG860" i="1"/>
  <c r="CU860" i="1"/>
  <c r="J861" i="1"/>
  <c r="K861" i="1"/>
  <c r="L861" i="1"/>
  <c r="M861" i="1"/>
  <c r="N861" i="1"/>
  <c r="O861" i="1"/>
  <c r="P861" i="1"/>
  <c r="Q861" i="1"/>
  <c r="R861" i="1"/>
  <c r="S861" i="1"/>
  <c r="T861" i="1"/>
  <c r="U861" i="1"/>
  <c r="V861" i="1"/>
  <c r="W861" i="1"/>
  <c r="X861" i="1"/>
  <c r="Y861" i="1"/>
  <c r="Z861" i="1"/>
  <c r="AA861" i="1"/>
  <c r="AC861" i="1"/>
  <c r="AB861" i="1" s="1"/>
  <c r="AH861" i="1"/>
  <c r="AM861" i="1"/>
  <c r="AQ861" i="1"/>
  <c r="BG861" i="1"/>
  <c r="CU861" i="1"/>
  <c r="J862" i="1"/>
  <c r="K862" i="1"/>
  <c r="L862" i="1"/>
  <c r="M862" i="1"/>
  <c r="N862" i="1"/>
  <c r="O862" i="1"/>
  <c r="P862" i="1"/>
  <c r="Q862" i="1"/>
  <c r="R862" i="1"/>
  <c r="S862" i="1"/>
  <c r="T862" i="1"/>
  <c r="U862" i="1"/>
  <c r="V862" i="1"/>
  <c r="W862" i="1"/>
  <c r="X862" i="1"/>
  <c r="Y862" i="1"/>
  <c r="Z862" i="1"/>
  <c r="AA862" i="1"/>
  <c r="AC862" i="1"/>
  <c r="AB862" i="1" s="1"/>
  <c r="AH862" i="1"/>
  <c r="AM862" i="1"/>
  <c r="AQ862" i="1"/>
  <c r="BG862" i="1"/>
  <c r="CU862" i="1"/>
  <c r="J863" i="1"/>
  <c r="K863" i="1"/>
  <c r="L863" i="1"/>
  <c r="M863" i="1"/>
  <c r="N863" i="1"/>
  <c r="O863" i="1"/>
  <c r="P863" i="1"/>
  <c r="Q863" i="1"/>
  <c r="R863" i="1"/>
  <c r="S863" i="1"/>
  <c r="T863" i="1"/>
  <c r="U863" i="1"/>
  <c r="V863" i="1"/>
  <c r="W863" i="1"/>
  <c r="X863" i="1"/>
  <c r="Y863" i="1"/>
  <c r="Z863" i="1"/>
  <c r="AA863" i="1"/>
  <c r="AC863" i="1"/>
  <c r="AB863" i="1" s="1"/>
  <c r="AH863" i="1"/>
  <c r="AM863" i="1"/>
  <c r="AQ863" i="1"/>
  <c r="BG863" i="1"/>
  <c r="CU863" i="1"/>
  <c r="J864" i="1"/>
  <c r="K864" i="1"/>
  <c r="L864" i="1"/>
  <c r="M864" i="1"/>
  <c r="N864" i="1"/>
  <c r="O864" i="1"/>
  <c r="P864" i="1"/>
  <c r="Q864" i="1"/>
  <c r="R864" i="1"/>
  <c r="S864" i="1"/>
  <c r="T864" i="1"/>
  <c r="U864" i="1"/>
  <c r="V864" i="1"/>
  <c r="W864" i="1"/>
  <c r="X864" i="1"/>
  <c r="Y864" i="1"/>
  <c r="Z864" i="1"/>
  <c r="AA864" i="1"/>
  <c r="AC864" i="1"/>
  <c r="AB864" i="1" s="1"/>
  <c r="AH864" i="1"/>
  <c r="AM864" i="1"/>
  <c r="AQ864" i="1"/>
  <c r="BG864" i="1"/>
  <c r="CU864" i="1"/>
  <c r="J865" i="1"/>
  <c r="K865" i="1"/>
  <c r="L865" i="1"/>
  <c r="M865" i="1"/>
  <c r="N865" i="1"/>
  <c r="O865" i="1"/>
  <c r="P865" i="1"/>
  <c r="Q865" i="1"/>
  <c r="R865" i="1"/>
  <c r="S865" i="1"/>
  <c r="T865" i="1"/>
  <c r="U865" i="1"/>
  <c r="V865" i="1"/>
  <c r="W865" i="1"/>
  <c r="X865" i="1"/>
  <c r="Y865" i="1"/>
  <c r="Z865" i="1"/>
  <c r="AA865" i="1"/>
  <c r="AC865" i="1"/>
  <c r="AB865" i="1" s="1"/>
  <c r="AH865" i="1"/>
  <c r="AM865" i="1"/>
  <c r="AQ865" i="1"/>
  <c r="BG865" i="1"/>
  <c r="CU865" i="1"/>
  <c r="J866" i="1"/>
  <c r="K866" i="1"/>
  <c r="L866" i="1"/>
  <c r="M866" i="1"/>
  <c r="N866" i="1"/>
  <c r="O866" i="1"/>
  <c r="P866" i="1"/>
  <c r="Q866" i="1"/>
  <c r="R866" i="1"/>
  <c r="S866" i="1"/>
  <c r="T866" i="1"/>
  <c r="U866" i="1"/>
  <c r="V866" i="1"/>
  <c r="W866" i="1"/>
  <c r="X866" i="1"/>
  <c r="Y866" i="1"/>
  <c r="Z866" i="1"/>
  <c r="AA866" i="1"/>
  <c r="AC866" i="1"/>
  <c r="AB866" i="1" s="1"/>
  <c r="AH866" i="1"/>
  <c r="AM866" i="1"/>
  <c r="AQ866" i="1"/>
  <c r="BG866" i="1"/>
  <c r="CU866" i="1"/>
  <c r="J867" i="1"/>
  <c r="K867" i="1"/>
  <c r="L867" i="1"/>
  <c r="M867" i="1"/>
  <c r="N867" i="1"/>
  <c r="O867" i="1"/>
  <c r="P867" i="1"/>
  <c r="Q867" i="1"/>
  <c r="R867" i="1"/>
  <c r="S867" i="1"/>
  <c r="T867" i="1"/>
  <c r="U867" i="1"/>
  <c r="V867" i="1"/>
  <c r="W867" i="1"/>
  <c r="X867" i="1"/>
  <c r="Y867" i="1"/>
  <c r="Z867" i="1"/>
  <c r="AA867" i="1"/>
  <c r="AC867" i="1"/>
  <c r="AB867" i="1" s="1"/>
  <c r="AH867" i="1"/>
  <c r="AM867" i="1"/>
  <c r="AQ867" i="1"/>
  <c r="BG867" i="1"/>
  <c r="CU867" i="1"/>
  <c r="J868" i="1"/>
  <c r="K868" i="1"/>
  <c r="L868" i="1"/>
  <c r="M868" i="1"/>
  <c r="N868" i="1"/>
  <c r="O868" i="1"/>
  <c r="P868" i="1"/>
  <c r="Q868" i="1"/>
  <c r="R868" i="1"/>
  <c r="S868" i="1"/>
  <c r="T868" i="1"/>
  <c r="U868" i="1"/>
  <c r="V868" i="1"/>
  <c r="W868" i="1"/>
  <c r="X868" i="1"/>
  <c r="Y868" i="1"/>
  <c r="Z868" i="1"/>
  <c r="AA868" i="1"/>
  <c r="AC868" i="1"/>
  <c r="AB868" i="1" s="1"/>
  <c r="AH868" i="1"/>
  <c r="AM868" i="1"/>
  <c r="AQ868" i="1"/>
  <c r="BG868" i="1"/>
  <c r="CU868" i="1"/>
  <c r="J869" i="1"/>
  <c r="K869" i="1"/>
  <c r="L869" i="1"/>
  <c r="M869" i="1"/>
  <c r="N869" i="1"/>
  <c r="O869" i="1"/>
  <c r="P869" i="1"/>
  <c r="Q869" i="1"/>
  <c r="R869" i="1"/>
  <c r="S869" i="1"/>
  <c r="T869" i="1"/>
  <c r="U869" i="1"/>
  <c r="V869" i="1"/>
  <c r="W869" i="1"/>
  <c r="X869" i="1"/>
  <c r="Y869" i="1"/>
  <c r="Z869" i="1"/>
  <c r="AA869" i="1"/>
  <c r="AC869" i="1"/>
  <c r="AB869" i="1" s="1"/>
  <c r="AH869" i="1"/>
  <c r="AM869" i="1"/>
  <c r="AQ869" i="1"/>
  <c r="BG869" i="1"/>
  <c r="CU869" i="1"/>
  <c r="J870" i="1"/>
  <c r="K870" i="1"/>
  <c r="L870" i="1"/>
  <c r="M870" i="1"/>
  <c r="N870" i="1"/>
  <c r="O870" i="1"/>
  <c r="P870" i="1"/>
  <c r="Q870" i="1"/>
  <c r="R870" i="1"/>
  <c r="S870" i="1"/>
  <c r="T870" i="1"/>
  <c r="U870" i="1"/>
  <c r="V870" i="1"/>
  <c r="W870" i="1"/>
  <c r="X870" i="1"/>
  <c r="Y870" i="1"/>
  <c r="Z870" i="1"/>
  <c r="AA870" i="1"/>
  <c r="AC870" i="1"/>
  <c r="AB870" i="1" s="1"/>
  <c r="AH870" i="1"/>
  <c r="AM870" i="1"/>
  <c r="AQ870" i="1"/>
  <c r="BG870" i="1"/>
  <c r="CU870" i="1"/>
  <c r="J871" i="1"/>
  <c r="K871" i="1"/>
  <c r="L871" i="1"/>
  <c r="M871" i="1"/>
  <c r="N871" i="1"/>
  <c r="O871" i="1"/>
  <c r="P871" i="1"/>
  <c r="Q871" i="1"/>
  <c r="R871" i="1"/>
  <c r="S871" i="1"/>
  <c r="T871" i="1"/>
  <c r="U871" i="1"/>
  <c r="V871" i="1"/>
  <c r="W871" i="1"/>
  <c r="X871" i="1"/>
  <c r="Y871" i="1"/>
  <c r="Z871" i="1"/>
  <c r="AA871" i="1"/>
  <c r="AC871" i="1"/>
  <c r="AB871" i="1" s="1"/>
  <c r="AH871" i="1"/>
  <c r="AM871" i="1"/>
  <c r="AQ871" i="1"/>
  <c r="BG871" i="1"/>
  <c r="CU871" i="1"/>
  <c r="J872" i="1"/>
  <c r="K872" i="1"/>
  <c r="L872" i="1"/>
  <c r="M872" i="1"/>
  <c r="N872" i="1"/>
  <c r="O872" i="1"/>
  <c r="P872" i="1"/>
  <c r="Q872" i="1"/>
  <c r="R872" i="1"/>
  <c r="S872" i="1"/>
  <c r="T872" i="1"/>
  <c r="U872" i="1"/>
  <c r="V872" i="1"/>
  <c r="W872" i="1"/>
  <c r="X872" i="1"/>
  <c r="Y872" i="1"/>
  <c r="Z872" i="1"/>
  <c r="AA872" i="1"/>
  <c r="AC872" i="1"/>
  <c r="AB872" i="1" s="1"/>
  <c r="AH872" i="1"/>
  <c r="AM872" i="1"/>
  <c r="AQ872" i="1"/>
  <c r="BG872" i="1"/>
  <c r="CU872" i="1"/>
  <c r="J873" i="1"/>
  <c r="K873" i="1"/>
  <c r="L873" i="1"/>
  <c r="M873" i="1"/>
  <c r="N873" i="1"/>
  <c r="O873" i="1"/>
  <c r="P873" i="1"/>
  <c r="Q873" i="1"/>
  <c r="R873" i="1"/>
  <c r="S873" i="1"/>
  <c r="T873" i="1"/>
  <c r="U873" i="1"/>
  <c r="V873" i="1"/>
  <c r="W873" i="1"/>
  <c r="X873" i="1"/>
  <c r="Y873" i="1"/>
  <c r="Z873" i="1"/>
  <c r="AA873" i="1"/>
  <c r="AC873" i="1"/>
  <c r="AB873" i="1" s="1"/>
  <c r="AH873" i="1"/>
  <c r="AM873" i="1"/>
  <c r="AQ873" i="1"/>
  <c r="BG873" i="1"/>
  <c r="CU873" i="1"/>
  <c r="J874" i="1"/>
  <c r="K874" i="1"/>
  <c r="L874" i="1"/>
  <c r="M874" i="1"/>
  <c r="N874" i="1"/>
  <c r="O874" i="1"/>
  <c r="P874" i="1"/>
  <c r="Q874" i="1"/>
  <c r="R874" i="1"/>
  <c r="S874" i="1"/>
  <c r="T874" i="1"/>
  <c r="U874" i="1"/>
  <c r="V874" i="1"/>
  <c r="W874" i="1"/>
  <c r="X874" i="1"/>
  <c r="Y874" i="1"/>
  <c r="Z874" i="1"/>
  <c r="AA874" i="1"/>
  <c r="AC874" i="1"/>
  <c r="AB874" i="1" s="1"/>
  <c r="AH874" i="1"/>
  <c r="AM874" i="1"/>
  <c r="AQ874" i="1"/>
  <c r="BG874" i="1"/>
  <c r="CU874" i="1"/>
  <c r="J875" i="1"/>
  <c r="K875" i="1"/>
  <c r="L875" i="1"/>
  <c r="M875" i="1"/>
  <c r="N875" i="1"/>
  <c r="O875" i="1"/>
  <c r="P875" i="1"/>
  <c r="Q875" i="1"/>
  <c r="R875" i="1"/>
  <c r="S875" i="1"/>
  <c r="T875" i="1"/>
  <c r="U875" i="1"/>
  <c r="V875" i="1"/>
  <c r="W875" i="1"/>
  <c r="X875" i="1"/>
  <c r="Y875" i="1"/>
  <c r="Z875" i="1"/>
  <c r="AA875" i="1"/>
  <c r="AC875" i="1"/>
  <c r="AB875" i="1" s="1"/>
  <c r="AH875" i="1"/>
  <c r="AM875" i="1"/>
  <c r="AQ875" i="1"/>
  <c r="BG875" i="1"/>
  <c r="CU875" i="1"/>
  <c r="J876" i="1"/>
  <c r="K876" i="1"/>
  <c r="L876" i="1"/>
  <c r="M876" i="1"/>
  <c r="N876" i="1"/>
  <c r="O876" i="1"/>
  <c r="P876" i="1"/>
  <c r="Q876" i="1"/>
  <c r="R876" i="1"/>
  <c r="S876" i="1"/>
  <c r="T876" i="1"/>
  <c r="U876" i="1"/>
  <c r="V876" i="1"/>
  <c r="W876" i="1"/>
  <c r="X876" i="1"/>
  <c r="Y876" i="1"/>
  <c r="Z876" i="1"/>
  <c r="AA876" i="1"/>
  <c r="AC876" i="1"/>
  <c r="AB876" i="1" s="1"/>
  <c r="AH876" i="1"/>
  <c r="AM876" i="1"/>
  <c r="AQ876" i="1"/>
  <c r="BG876" i="1"/>
  <c r="CU876" i="1"/>
  <c r="J877" i="1"/>
  <c r="K877" i="1"/>
  <c r="L877" i="1"/>
  <c r="M877" i="1"/>
  <c r="N877" i="1"/>
  <c r="O877" i="1"/>
  <c r="P877" i="1"/>
  <c r="Q877" i="1"/>
  <c r="R877" i="1"/>
  <c r="S877" i="1"/>
  <c r="T877" i="1"/>
  <c r="U877" i="1"/>
  <c r="V877" i="1"/>
  <c r="W877" i="1"/>
  <c r="X877" i="1"/>
  <c r="Y877" i="1"/>
  <c r="Z877" i="1"/>
  <c r="AA877" i="1"/>
  <c r="AC877" i="1"/>
  <c r="AB877" i="1" s="1"/>
  <c r="AH877" i="1"/>
  <c r="AM877" i="1"/>
  <c r="AQ877" i="1"/>
  <c r="BG877" i="1"/>
  <c r="CU877" i="1"/>
  <c r="J878" i="1"/>
  <c r="K878" i="1"/>
  <c r="L878" i="1"/>
  <c r="M878" i="1"/>
  <c r="N878" i="1"/>
  <c r="O878" i="1"/>
  <c r="P878" i="1"/>
  <c r="Q878" i="1"/>
  <c r="R878" i="1"/>
  <c r="S878" i="1"/>
  <c r="T878" i="1"/>
  <c r="U878" i="1"/>
  <c r="V878" i="1"/>
  <c r="W878" i="1"/>
  <c r="X878" i="1"/>
  <c r="Y878" i="1"/>
  <c r="Z878" i="1"/>
  <c r="AA878" i="1"/>
  <c r="AC878" i="1"/>
  <c r="AB878" i="1" s="1"/>
  <c r="AH878" i="1"/>
  <c r="AM878" i="1"/>
  <c r="AQ878" i="1"/>
  <c r="BG878" i="1"/>
  <c r="CU878" i="1"/>
  <c r="J879" i="1"/>
  <c r="K879" i="1"/>
  <c r="L879" i="1"/>
  <c r="M879" i="1"/>
  <c r="N879" i="1"/>
  <c r="O879" i="1"/>
  <c r="P879" i="1"/>
  <c r="Q879" i="1"/>
  <c r="R879" i="1"/>
  <c r="S879" i="1"/>
  <c r="T879" i="1"/>
  <c r="U879" i="1"/>
  <c r="V879" i="1"/>
  <c r="W879" i="1"/>
  <c r="X879" i="1"/>
  <c r="Y879" i="1"/>
  <c r="Z879" i="1"/>
  <c r="AA879" i="1"/>
  <c r="AC879" i="1"/>
  <c r="AB879" i="1" s="1"/>
  <c r="AH879" i="1"/>
  <c r="AM879" i="1"/>
  <c r="AQ879" i="1"/>
  <c r="BG879" i="1"/>
  <c r="CU879" i="1"/>
  <c r="J880" i="1"/>
  <c r="K880" i="1"/>
  <c r="L880" i="1"/>
  <c r="M880" i="1"/>
  <c r="N880" i="1"/>
  <c r="O880" i="1"/>
  <c r="P880" i="1"/>
  <c r="Q880" i="1"/>
  <c r="R880" i="1"/>
  <c r="S880" i="1"/>
  <c r="T880" i="1"/>
  <c r="U880" i="1"/>
  <c r="V880" i="1"/>
  <c r="W880" i="1"/>
  <c r="X880" i="1"/>
  <c r="Y880" i="1"/>
  <c r="Z880" i="1"/>
  <c r="AA880" i="1"/>
  <c r="AC880" i="1"/>
  <c r="AB880" i="1" s="1"/>
  <c r="AH880" i="1"/>
  <c r="AM880" i="1"/>
  <c r="AQ880" i="1"/>
  <c r="BG880" i="1"/>
  <c r="CU880" i="1"/>
  <c r="J881" i="1"/>
  <c r="K881" i="1"/>
  <c r="L881" i="1"/>
  <c r="M881" i="1"/>
  <c r="N881" i="1"/>
  <c r="O881" i="1"/>
  <c r="P881" i="1"/>
  <c r="Q881" i="1"/>
  <c r="R881" i="1"/>
  <c r="S881" i="1"/>
  <c r="T881" i="1"/>
  <c r="U881" i="1"/>
  <c r="V881" i="1"/>
  <c r="W881" i="1"/>
  <c r="X881" i="1"/>
  <c r="Y881" i="1"/>
  <c r="Z881" i="1"/>
  <c r="AA881" i="1"/>
  <c r="AC881" i="1"/>
  <c r="AB881" i="1" s="1"/>
  <c r="AH881" i="1"/>
  <c r="AM881" i="1"/>
  <c r="AQ881" i="1"/>
  <c r="BG881" i="1"/>
  <c r="CU881" i="1"/>
  <c r="J882" i="1"/>
  <c r="K882" i="1"/>
  <c r="L882" i="1"/>
  <c r="M882" i="1"/>
  <c r="N882" i="1"/>
  <c r="O882" i="1"/>
  <c r="P882" i="1"/>
  <c r="Q882" i="1"/>
  <c r="R882" i="1"/>
  <c r="S882" i="1"/>
  <c r="T882" i="1"/>
  <c r="U882" i="1"/>
  <c r="V882" i="1"/>
  <c r="W882" i="1"/>
  <c r="X882" i="1"/>
  <c r="Y882" i="1"/>
  <c r="Z882" i="1"/>
  <c r="AA882" i="1"/>
  <c r="AC882" i="1"/>
  <c r="AB882" i="1" s="1"/>
  <c r="AH882" i="1"/>
  <c r="AM882" i="1"/>
  <c r="AQ882" i="1"/>
  <c r="BG882" i="1"/>
  <c r="CU882" i="1"/>
  <c r="J883" i="1"/>
  <c r="K883" i="1"/>
  <c r="L883" i="1"/>
  <c r="M883" i="1"/>
  <c r="N883" i="1"/>
  <c r="O883" i="1"/>
  <c r="P883" i="1"/>
  <c r="Q883" i="1"/>
  <c r="R883" i="1"/>
  <c r="S883" i="1"/>
  <c r="T883" i="1"/>
  <c r="U883" i="1"/>
  <c r="V883" i="1"/>
  <c r="W883" i="1"/>
  <c r="X883" i="1"/>
  <c r="Y883" i="1"/>
  <c r="Z883" i="1"/>
  <c r="AA883" i="1"/>
  <c r="AC883" i="1"/>
  <c r="AB883" i="1" s="1"/>
  <c r="AH883" i="1"/>
  <c r="AM883" i="1"/>
  <c r="AQ883" i="1"/>
  <c r="BG883" i="1"/>
  <c r="CU883" i="1"/>
  <c r="J884" i="1"/>
  <c r="K884" i="1"/>
  <c r="L884" i="1"/>
  <c r="M884" i="1"/>
  <c r="N884" i="1"/>
  <c r="O884" i="1"/>
  <c r="P884" i="1"/>
  <c r="Q884" i="1"/>
  <c r="R884" i="1"/>
  <c r="S884" i="1"/>
  <c r="T884" i="1"/>
  <c r="U884" i="1"/>
  <c r="V884" i="1"/>
  <c r="W884" i="1"/>
  <c r="X884" i="1"/>
  <c r="Y884" i="1"/>
  <c r="Z884" i="1"/>
  <c r="AA884" i="1"/>
  <c r="AC884" i="1"/>
  <c r="AB884" i="1" s="1"/>
  <c r="AH884" i="1"/>
  <c r="AM884" i="1"/>
  <c r="AQ884" i="1"/>
  <c r="BG884" i="1"/>
  <c r="CU884" i="1"/>
  <c r="J885" i="1"/>
  <c r="K885" i="1"/>
  <c r="L885" i="1"/>
  <c r="M885" i="1"/>
  <c r="N885" i="1"/>
  <c r="O885" i="1"/>
  <c r="P885" i="1"/>
  <c r="Q885" i="1"/>
  <c r="R885" i="1"/>
  <c r="S885" i="1"/>
  <c r="T885" i="1"/>
  <c r="U885" i="1"/>
  <c r="V885" i="1"/>
  <c r="W885" i="1"/>
  <c r="X885" i="1"/>
  <c r="Y885" i="1"/>
  <c r="Z885" i="1"/>
  <c r="AA885" i="1"/>
  <c r="AC885" i="1"/>
  <c r="AB885" i="1" s="1"/>
  <c r="AH885" i="1"/>
  <c r="AM885" i="1"/>
  <c r="AQ885" i="1"/>
  <c r="BG885" i="1"/>
  <c r="CU885" i="1"/>
  <c r="J886" i="1"/>
  <c r="K886" i="1"/>
  <c r="L886" i="1"/>
  <c r="M886" i="1"/>
  <c r="N886" i="1"/>
  <c r="O886" i="1"/>
  <c r="P886" i="1"/>
  <c r="Q886" i="1"/>
  <c r="R886" i="1"/>
  <c r="S886" i="1"/>
  <c r="T886" i="1"/>
  <c r="U886" i="1"/>
  <c r="V886" i="1"/>
  <c r="W886" i="1"/>
  <c r="X886" i="1"/>
  <c r="Y886" i="1"/>
  <c r="Z886" i="1"/>
  <c r="AA886" i="1"/>
  <c r="AC886" i="1"/>
  <c r="AB886" i="1" s="1"/>
  <c r="AH886" i="1"/>
  <c r="AM886" i="1"/>
  <c r="AQ886" i="1"/>
  <c r="BG886" i="1"/>
  <c r="CU886" i="1"/>
  <c r="J887" i="1"/>
  <c r="K887" i="1"/>
  <c r="L887" i="1"/>
  <c r="M887" i="1"/>
  <c r="N887" i="1"/>
  <c r="O887" i="1"/>
  <c r="P887" i="1"/>
  <c r="Q887" i="1"/>
  <c r="R887" i="1"/>
  <c r="S887" i="1"/>
  <c r="T887" i="1"/>
  <c r="U887" i="1"/>
  <c r="V887" i="1"/>
  <c r="W887" i="1"/>
  <c r="X887" i="1"/>
  <c r="Y887" i="1"/>
  <c r="Z887" i="1"/>
  <c r="AA887" i="1"/>
  <c r="AC887" i="1"/>
  <c r="AB887" i="1" s="1"/>
  <c r="AH887" i="1"/>
  <c r="AM887" i="1"/>
  <c r="AQ887" i="1"/>
  <c r="BG887" i="1"/>
  <c r="CU887" i="1"/>
  <c r="J888" i="1"/>
  <c r="K888" i="1"/>
  <c r="L888" i="1"/>
  <c r="M888" i="1"/>
  <c r="N888" i="1"/>
  <c r="O888" i="1"/>
  <c r="P888" i="1"/>
  <c r="Q888" i="1"/>
  <c r="R888" i="1"/>
  <c r="S888" i="1"/>
  <c r="T888" i="1"/>
  <c r="U888" i="1"/>
  <c r="V888" i="1"/>
  <c r="W888" i="1"/>
  <c r="X888" i="1"/>
  <c r="Y888" i="1"/>
  <c r="Z888" i="1"/>
  <c r="AA888" i="1"/>
  <c r="AC888" i="1"/>
  <c r="AB888" i="1" s="1"/>
  <c r="AH888" i="1"/>
  <c r="AM888" i="1"/>
  <c r="AQ888" i="1"/>
  <c r="BG888" i="1"/>
  <c r="CU888" i="1"/>
  <c r="J889" i="1"/>
  <c r="K889" i="1"/>
  <c r="L889" i="1"/>
  <c r="M889" i="1"/>
  <c r="N889" i="1"/>
  <c r="O889" i="1"/>
  <c r="P889" i="1"/>
  <c r="Q889" i="1"/>
  <c r="R889" i="1"/>
  <c r="S889" i="1"/>
  <c r="T889" i="1"/>
  <c r="U889" i="1"/>
  <c r="V889" i="1"/>
  <c r="W889" i="1"/>
  <c r="X889" i="1"/>
  <c r="Y889" i="1"/>
  <c r="Z889" i="1"/>
  <c r="AA889" i="1"/>
  <c r="AC889" i="1"/>
  <c r="AB889" i="1" s="1"/>
  <c r="AH889" i="1"/>
  <c r="AM889" i="1"/>
  <c r="AQ889" i="1"/>
  <c r="BG889" i="1"/>
  <c r="CU889" i="1"/>
  <c r="J890" i="1"/>
  <c r="K890" i="1"/>
  <c r="L890" i="1"/>
  <c r="M890" i="1"/>
  <c r="N890" i="1"/>
  <c r="O890" i="1"/>
  <c r="P890" i="1"/>
  <c r="Q890" i="1"/>
  <c r="R890" i="1"/>
  <c r="S890" i="1"/>
  <c r="T890" i="1"/>
  <c r="U890" i="1"/>
  <c r="V890" i="1"/>
  <c r="W890" i="1"/>
  <c r="X890" i="1"/>
  <c r="Y890" i="1"/>
  <c r="Z890" i="1"/>
  <c r="AA890" i="1"/>
  <c r="AC890" i="1"/>
  <c r="AB890" i="1" s="1"/>
  <c r="AH890" i="1"/>
  <c r="AM890" i="1"/>
  <c r="AQ890" i="1"/>
  <c r="BG890" i="1"/>
  <c r="CU890" i="1"/>
  <c r="J891" i="1"/>
  <c r="K891" i="1"/>
  <c r="L891" i="1"/>
  <c r="M891" i="1"/>
  <c r="N891" i="1"/>
  <c r="O891" i="1"/>
  <c r="P891" i="1"/>
  <c r="Q891" i="1"/>
  <c r="R891" i="1"/>
  <c r="S891" i="1"/>
  <c r="T891" i="1"/>
  <c r="U891" i="1"/>
  <c r="V891" i="1"/>
  <c r="W891" i="1"/>
  <c r="X891" i="1"/>
  <c r="Y891" i="1"/>
  <c r="Z891" i="1"/>
  <c r="AA891" i="1"/>
  <c r="AC891" i="1"/>
  <c r="AB891" i="1" s="1"/>
  <c r="AH891" i="1"/>
  <c r="AM891" i="1"/>
  <c r="AQ891" i="1"/>
  <c r="BG891" i="1"/>
  <c r="CU891" i="1"/>
  <c r="J892" i="1"/>
  <c r="K892" i="1"/>
  <c r="L892" i="1"/>
  <c r="M892" i="1"/>
  <c r="N892" i="1"/>
  <c r="O892" i="1"/>
  <c r="P892" i="1"/>
  <c r="Q892" i="1"/>
  <c r="R892" i="1"/>
  <c r="S892" i="1"/>
  <c r="T892" i="1"/>
  <c r="U892" i="1"/>
  <c r="V892" i="1"/>
  <c r="W892" i="1"/>
  <c r="X892" i="1"/>
  <c r="Y892" i="1"/>
  <c r="Z892" i="1"/>
  <c r="AA892" i="1"/>
  <c r="AC892" i="1"/>
  <c r="AB892" i="1" s="1"/>
  <c r="AH892" i="1"/>
  <c r="AM892" i="1"/>
  <c r="AQ892" i="1"/>
  <c r="BG892" i="1"/>
  <c r="CU892" i="1"/>
  <c r="J893" i="1"/>
  <c r="K893" i="1"/>
  <c r="L893" i="1"/>
  <c r="M893" i="1"/>
  <c r="N893" i="1"/>
  <c r="O893" i="1"/>
  <c r="P893" i="1"/>
  <c r="Q893" i="1"/>
  <c r="R893" i="1"/>
  <c r="S893" i="1"/>
  <c r="T893" i="1"/>
  <c r="U893" i="1"/>
  <c r="V893" i="1"/>
  <c r="W893" i="1"/>
  <c r="X893" i="1"/>
  <c r="Y893" i="1"/>
  <c r="Z893" i="1"/>
  <c r="AA893" i="1"/>
  <c r="AC893" i="1"/>
  <c r="AB893" i="1" s="1"/>
  <c r="AH893" i="1"/>
  <c r="AM893" i="1"/>
  <c r="AQ893" i="1"/>
  <c r="BG893" i="1"/>
  <c r="CU893" i="1"/>
  <c r="J894" i="1"/>
  <c r="K894" i="1"/>
  <c r="L894" i="1"/>
  <c r="M894" i="1"/>
  <c r="N894" i="1"/>
  <c r="O894" i="1"/>
  <c r="P894" i="1"/>
  <c r="Q894" i="1"/>
  <c r="R894" i="1"/>
  <c r="S894" i="1"/>
  <c r="T894" i="1"/>
  <c r="U894" i="1"/>
  <c r="V894" i="1"/>
  <c r="W894" i="1"/>
  <c r="X894" i="1"/>
  <c r="Y894" i="1"/>
  <c r="Z894" i="1"/>
  <c r="AA894" i="1"/>
  <c r="AC894" i="1"/>
  <c r="AB894" i="1" s="1"/>
  <c r="AH894" i="1"/>
  <c r="AM894" i="1"/>
  <c r="AQ894" i="1"/>
  <c r="BG894" i="1"/>
  <c r="CU894" i="1"/>
  <c r="J895" i="1"/>
  <c r="K895" i="1"/>
  <c r="L895" i="1"/>
  <c r="M895" i="1"/>
  <c r="N895" i="1"/>
  <c r="O895" i="1"/>
  <c r="P895" i="1"/>
  <c r="Q895" i="1"/>
  <c r="R895" i="1"/>
  <c r="S895" i="1"/>
  <c r="T895" i="1"/>
  <c r="U895" i="1"/>
  <c r="V895" i="1"/>
  <c r="W895" i="1"/>
  <c r="X895" i="1"/>
  <c r="Y895" i="1"/>
  <c r="Z895" i="1"/>
  <c r="AA895" i="1"/>
  <c r="AC895" i="1"/>
  <c r="AB895" i="1" s="1"/>
  <c r="AH895" i="1"/>
  <c r="AM895" i="1"/>
  <c r="AQ895" i="1"/>
  <c r="BG895" i="1"/>
  <c r="CU895" i="1"/>
  <c r="J896" i="1"/>
  <c r="K896" i="1"/>
  <c r="L896" i="1"/>
  <c r="M896" i="1"/>
  <c r="N896" i="1"/>
  <c r="O896" i="1"/>
  <c r="P896" i="1"/>
  <c r="Q896" i="1"/>
  <c r="R896" i="1"/>
  <c r="S896" i="1"/>
  <c r="T896" i="1"/>
  <c r="U896" i="1"/>
  <c r="V896" i="1"/>
  <c r="W896" i="1"/>
  <c r="X896" i="1"/>
  <c r="Y896" i="1"/>
  <c r="Z896" i="1"/>
  <c r="AA896" i="1"/>
  <c r="AC896" i="1"/>
  <c r="AB896" i="1" s="1"/>
  <c r="AH896" i="1"/>
  <c r="AM896" i="1"/>
  <c r="AQ896" i="1"/>
  <c r="BG896" i="1"/>
  <c r="CU896" i="1"/>
  <c r="J897" i="1"/>
  <c r="K897" i="1"/>
  <c r="L897" i="1"/>
  <c r="M897" i="1"/>
  <c r="N897" i="1"/>
  <c r="O897" i="1"/>
  <c r="P897" i="1"/>
  <c r="Q897" i="1"/>
  <c r="R897" i="1"/>
  <c r="S897" i="1"/>
  <c r="T897" i="1"/>
  <c r="U897" i="1"/>
  <c r="V897" i="1"/>
  <c r="W897" i="1"/>
  <c r="X897" i="1"/>
  <c r="Y897" i="1"/>
  <c r="Z897" i="1"/>
  <c r="AA897" i="1"/>
  <c r="AC897" i="1"/>
  <c r="AB897" i="1" s="1"/>
  <c r="AH897" i="1"/>
  <c r="AM897" i="1"/>
  <c r="AQ897" i="1"/>
  <c r="BG897" i="1"/>
  <c r="CU897" i="1"/>
  <c r="J898" i="1"/>
  <c r="K898" i="1"/>
  <c r="L898" i="1"/>
  <c r="M898" i="1"/>
  <c r="N898" i="1"/>
  <c r="O898" i="1"/>
  <c r="P898" i="1"/>
  <c r="Q898" i="1"/>
  <c r="R898" i="1"/>
  <c r="S898" i="1"/>
  <c r="T898" i="1"/>
  <c r="U898" i="1"/>
  <c r="V898" i="1"/>
  <c r="W898" i="1"/>
  <c r="X898" i="1"/>
  <c r="Y898" i="1"/>
  <c r="Z898" i="1"/>
  <c r="AA898" i="1"/>
  <c r="AC898" i="1"/>
  <c r="AB898" i="1" s="1"/>
  <c r="AH898" i="1"/>
  <c r="AM898" i="1"/>
  <c r="AQ898" i="1"/>
  <c r="BG898" i="1"/>
  <c r="CU898" i="1"/>
  <c r="J899" i="1"/>
  <c r="K899" i="1"/>
  <c r="L899" i="1"/>
  <c r="M899" i="1"/>
  <c r="N899" i="1"/>
  <c r="O899" i="1"/>
  <c r="P899" i="1"/>
  <c r="Q899" i="1"/>
  <c r="R899" i="1"/>
  <c r="S899" i="1"/>
  <c r="T899" i="1"/>
  <c r="U899" i="1"/>
  <c r="V899" i="1"/>
  <c r="W899" i="1"/>
  <c r="X899" i="1"/>
  <c r="Y899" i="1"/>
  <c r="Z899" i="1"/>
  <c r="AA899" i="1"/>
  <c r="AC899" i="1"/>
  <c r="AB899" i="1" s="1"/>
  <c r="AH899" i="1"/>
  <c r="AM899" i="1"/>
  <c r="AQ899" i="1"/>
  <c r="BG899" i="1"/>
  <c r="CU899" i="1"/>
  <c r="J900" i="1"/>
  <c r="K900" i="1"/>
  <c r="L900" i="1"/>
  <c r="M900" i="1"/>
  <c r="N900" i="1"/>
  <c r="O900" i="1"/>
  <c r="P900" i="1"/>
  <c r="Q900" i="1"/>
  <c r="R900" i="1"/>
  <c r="S900" i="1"/>
  <c r="T900" i="1"/>
  <c r="U900" i="1"/>
  <c r="V900" i="1"/>
  <c r="W900" i="1"/>
  <c r="X900" i="1"/>
  <c r="Y900" i="1"/>
  <c r="Z900" i="1"/>
  <c r="AA900" i="1"/>
  <c r="AC900" i="1"/>
  <c r="AB900" i="1" s="1"/>
  <c r="AH900" i="1"/>
  <c r="AM900" i="1"/>
  <c r="AQ900" i="1"/>
  <c r="BG900" i="1"/>
  <c r="CU900" i="1"/>
  <c r="J901" i="1"/>
  <c r="K901" i="1"/>
  <c r="L901" i="1"/>
  <c r="M901" i="1"/>
  <c r="N901" i="1"/>
  <c r="O901" i="1"/>
  <c r="P901" i="1"/>
  <c r="Q901" i="1"/>
  <c r="R901" i="1"/>
  <c r="S901" i="1"/>
  <c r="T901" i="1"/>
  <c r="U901" i="1"/>
  <c r="V901" i="1"/>
  <c r="W901" i="1"/>
  <c r="X901" i="1"/>
  <c r="Y901" i="1"/>
  <c r="Z901" i="1"/>
  <c r="AA901" i="1"/>
  <c r="AC901" i="1"/>
  <c r="AB901" i="1" s="1"/>
  <c r="AH901" i="1"/>
  <c r="AM901" i="1"/>
  <c r="AQ901" i="1"/>
  <c r="BG901" i="1"/>
  <c r="CU901" i="1"/>
  <c r="J902" i="1"/>
  <c r="K902" i="1"/>
  <c r="L902" i="1"/>
  <c r="M902" i="1"/>
  <c r="N902" i="1"/>
  <c r="O902" i="1"/>
  <c r="P902" i="1"/>
  <c r="Q902" i="1"/>
  <c r="R902" i="1"/>
  <c r="S902" i="1"/>
  <c r="T902" i="1"/>
  <c r="U902" i="1"/>
  <c r="V902" i="1"/>
  <c r="W902" i="1"/>
  <c r="X902" i="1"/>
  <c r="Y902" i="1"/>
  <c r="Z902" i="1"/>
  <c r="AA902" i="1"/>
  <c r="AC902" i="1"/>
  <c r="AB902" i="1" s="1"/>
  <c r="AH902" i="1"/>
  <c r="AM902" i="1"/>
  <c r="AQ902" i="1"/>
  <c r="BG902" i="1"/>
  <c r="CU902" i="1"/>
  <c r="J903" i="1"/>
  <c r="K903" i="1"/>
  <c r="L903" i="1"/>
  <c r="M903" i="1"/>
  <c r="N903" i="1"/>
  <c r="O903" i="1"/>
  <c r="P903" i="1"/>
  <c r="Q903" i="1"/>
  <c r="R903" i="1"/>
  <c r="S903" i="1"/>
  <c r="T903" i="1"/>
  <c r="U903" i="1"/>
  <c r="V903" i="1"/>
  <c r="W903" i="1"/>
  <c r="X903" i="1"/>
  <c r="Y903" i="1"/>
  <c r="Z903" i="1"/>
  <c r="AA903" i="1"/>
  <c r="AC903" i="1"/>
  <c r="AB903" i="1" s="1"/>
  <c r="AH903" i="1"/>
  <c r="AM903" i="1"/>
  <c r="AQ903" i="1"/>
  <c r="BG903" i="1"/>
  <c r="CU903" i="1"/>
  <c r="J904" i="1"/>
  <c r="K904" i="1"/>
  <c r="L904" i="1"/>
  <c r="M904" i="1"/>
  <c r="N904" i="1"/>
  <c r="O904" i="1"/>
  <c r="P904" i="1"/>
  <c r="Q904" i="1"/>
  <c r="R904" i="1"/>
  <c r="S904" i="1"/>
  <c r="T904" i="1"/>
  <c r="U904" i="1"/>
  <c r="V904" i="1"/>
  <c r="W904" i="1"/>
  <c r="X904" i="1"/>
  <c r="Y904" i="1"/>
  <c r="Z904" i="1"/>
  <c r="AA904" i="1"/>
  <c r="AC904" i="1"/>
  <c r="AB904" i="1" s="1"/>
  <c r="AH904" i="1"/>
  <c r="AM904" i="1"/>
  <c r="AQ904" i="1"/>
  <c r="BG904" i="1"/>
  <c r="CU904" i="1"/>
  <c r="J905" i="1"/>
  <c r="K905" i="1"/>
  <c r="L905" i="1"/>
  <c r="M905" i="1"/>
  <c r="N905" i="1"/>
  <c r="O905" i="1"/>
  <c r="P905" i="1"/>
  <c r="Q905" i="1"/>
  <c r="R905" i="1"/>
  <c r="S905" i="1"/>
  <c r="T905" i="1"/>
  <c r="U905" i="1"/>
  <c r="V905" i="1"/>
  <c r="W905" i="1"/>
  <c r="X905" i="1"/>
  <c r="Y905" i="1"/>
  <c r="Z905" i="1"/>
  <c r="AA905" i="1"/>
  <c r="AC905" i="1"/>
  <c r="AB905" i="1" s="1"/>
  <c r="AH905" i="1"/>
  <c r="AM905" i="1"/>
  <c r="AQ905" i="1"/>
  <c r="BG905" i="1"/>
  <c r="CU905" i="1"/>
  <c r="J906" i="1"/>
  <c r="K906" i="1"/>
  <c r="L906" i="1"/>
  <c r="M906" i="1"/>
  <c r="N906" i="1"/>
  <c r="O906" i="1"/>
  <c r="P906" i="1"/>
  <c r="Q906" i="1"/>
  <c r="R906" i="1"/>
  <c r="S906" i="1"/>
  <c r="T906" i="1"/>
  <c r="U906" i="1"/>
  <c r="V906" i="1"/>
  <c r="W906" i="1"/>
  <c r="X906" i="1"/>
  <c r="Y906" i="1"/>
  <c r="Z906" i="1"/>
  <c r="AA906" i="1"/>
  <c r="AC906" i="1"/>
  <c r="AB906" i="1" s="1"/>
  <c r="AH906" i="1"/>
  <c r="AM906" i="1"/>
  <c r="AQ906" i="1"/>
  <c r="BG906" i="1"/>
  <c r="CU906" i="1"/>
  <c r="J907" i="1"/>
  <c r="K907" i="1"/>
  <c r="L907" i="1"/>
  <c r="M907" i="1"/>
  <c r="N907" i="1"/>
  <c r="O907" i="1"/>
  <c r="P907" i="1"/>
  <c r="Q907" i="1"/>
  <c r="R907" i="1"/>
  <c r="S907" i="1"/>
  <c r="T907" i="1"/>
  <c r="U907" i="1"/>
  <c r="V907" i="1"/>
  <c r="W907" i="1"/>
  <c r="X907" i="1"/>
  <c r="Y907" i="1"/>
  <c r="Z907" i="1"/>
  <c r="AA907" i="1"/>
  <c r="AC907" i="1"/>
  <c r="AB907" i="1" s="1"/>
  <c r="AH907" i="1"/>
  <c r="AM907" i="1"/>
  <c r="AQ907" i="1"/>
  <c r="BG907" i="1"/>
  <c r="CU907" i="1"/>
  <c r="J908" i="1"/>
  <c r="K908" i="1"/>
  <c r="L908" i="1"/>
  <c r="M908" i="1"/>
  <c r="N908" i="1"/>
  <c r="O908" i="1"/>
  <c r="P908" i="1"/>
  <c r="Q908" i="1"/>
  <c r="R908" i="1"/>
  <c r="S908" i="1"/>
  <c r="T908" i="1"/>
  <c r="U908" i="1"/>
  <c r="V908" i="1"/>
  <c r="W908" i="1"/>
  <c r="X908" i="1"/>
  <c r="Y908" i="1"/>
  <c r="Z908" i="1"/>
  <c r="AA908" i="1"/>
  <c r="AC908" i="1"/>
  <c r="AB908" i="1" s="1"/>
  <c r="AH908" i="1"/>
  <c r="AM908" i="1"/>
  <c r="AQ908" i="1"/>
  <c r="BG908" i="1"/>
  <c r="CU908" i="1"/>
  <c r="J909" i="1"/>
  <c r="K909" i="1"/>
  <c r="L909" i="1"/>
  <c r="M909" i="1"/>
  <c r="N909" i="1"/>
  <c r="O909" i="1"/>
  <c r="P909" i="1"/>
  <c r="Q909" i="1"/>
  <c r="R909" i="1"/>
  <c r="S909" i="1"/>
  <c r="T909" i="1"/>
  <c r="U909" i="1"/>
  <c r="V909" i="1"/>
  <c r="W909" i="1"/>
  <c r="X909" i="1"/>
  <c r="Y909" i="1"/>
  <c r="Z909" i="1"/>
  <c r="AA909" i="1"/>
  <c r="AC909" i="1"/>
  <c r="AB909" i="1" s="1"/>
  <c r="AH909" i="1"/>
  <c r="AM909" i="1"/>
  <c r="AQ909" i="1"/>
  <c r="BG909" i="1"/>
  <c r="CU909" i="1"/>
  <c r="J910" i="1"/>
  <c r="K910" i="1"/>
  <c r="L910" i="1"/>
  <c r="M910" i="1"/>
  <c r="N910" i="1"/>
  <c r="O910" i="1"/>
  <c r="P910" i="1"/>
  <c r="Q910" i="1"/>
  <c r="R910" i="1"/>
  <c r="S910" i="1"/>
  <c r="T910" i="1"/>
  <c r="U910" i="1"/>
  <c r="V910" i="1"/>
  <c r="W910" i="1"/>
  <c r="X910" i="1"/>
  <c r="Y910" i="1"/>
  <c r="Z910" i="1"/>
  <c r="AA910" i="1"/>
  <c r="AC910" i="1"/>
  <c r="AB910" i="1" s="1"/>
  <c r="AH910" i="1"/>
  <c r="AM910" i="1"/>
  <c r="AQ910" i="1"/>
  <c r="BG910" i="1"/>
  <c r="CU910" i="1"/>
  <c r="J911" i="1"/>
  <c r="K911" i="1"/>
  <c r="L911" i="1"/>
  <c r="M911" i="1"/>
  <c r="N911" i="1"/>
  <c r="O911" i="1"/>
  <c r="P911" i="1"/>
  <c r="Q911" i="1"/>
  <c r="R911" i="1"/>
  <c r="S911" i="1"/>
  <c r="T911" i="1"/>
  <c r="U911" i="1"/>
  <c r="V911" i="1"/>
  <c r="W911" i="1"/>
  <c r="X911" i="1"/>
  <c r="Y911" i="1"/>
  <c r="Z911" i="1"/>
  <c r="AA911" i="1"/>
  <c r="AC911" i="1"/>
  <c r="AB911" i="1" s="1"/>
  <c r="AH911" i="1"/>
  <c r="AM911" i="1"/>
  <c r="AQ911" i="1"/>
  <c r="BG911" i="1"/>
  <c r="CU911" i="1"/>
  <c r="J912" i="1"/>
  <c r="K912" i="1"/>
  <c r="L912" i="1"/>
  <c r="M912" i="1"/>
  <c r="N912" i="1"/>
  <c r="O912" i="1"/>
  <c r="P912" i="1"/>
  <c r="Q912" i="1"/>
  <c r="R912" i="1"/>
  <c r="S912" i="1"/>
  <c r="T912" i="1"/>
  <c r="U912" i="1"/>
  <c r="V912" i="1"/>
  <c r="W912" i="1"/>
  <c r="X912" i="1"/>
  <c r="Y912" i="1"/>
  <c r="Z912" i="1"/>
  <c r="AA912" i="1"/>
  <c r="AC912" i="1"/>
  <c r="AB912" i="1" s="1"/>
  <c r="AH912" i="1"/>
  <c r="AM912" i="1"/>
  <c r="AQ912" i="1"/>
  <c r="BG912" i="1"/>
  <c r="CU912" i="1"/>
  <c r="J913" i="1"/>
  <c r="K913" i="1"/>
  <c r="L913" i="1"/>
  <c r="M913" i="1"/>
  <c r="N913" i="1"/>
  <c r="O913" i="1"/>
  <c r="P913" i="1"/>
  <c r="Q913" i="1"/>
  <c r="R913" i="1"/>
  <c r="S913" i="1"/>
  <c r="T913" i="1"/>
  <c r="U913" i="1"/>
  <c r="V913" i="1"/>
  <c r="W913" i="1"/>
  <c r="X913" i="1"/>
  <c r="Y913" i="1"/>
  <c r="Z913" i="1"/>
  <c r="AA913" i="1"/>
  <c r="AC913" i="1"/>
  <c r="AB913" i="1" s="1"/>
  <c r="AH913" i="1"/>
  <c r="AM913" i="1"/>
  <c r="AQ913" i="1"/>
  <c r="BG913" i="1"/>
  <c r="CU913" i="1"/>
  <c r="J914" i="1"/>
  <c r="K914" i="1"/>
  <c r="L914" i="1"/>
  <c r="M914" i="1"/>
  <c r="N914" i="1"/>
  <c r="O914" i="1"/>
  <c r="P914" i="1"/>
  <c r="Q914" i="1"/>
  <c r="R914" i="1"/>
  <c r="S914" i="1"/>
  <c r="T914" i="1"/>
  <c r="U914" i="1"/>
  <c r="V914" i="1"/>
  <c r="W914" i="1"/>
  <c r="X914" i="1"/>
  <c r="Y914" i="1"/>
  <c r="Z914" i="1"/>
  <c r="AA914" i="1"/>
  <c r="AC914" i="1"/>
  <c r="AB914" i="1" s="1"/>
  <c r="AH914" i="1"/>
  <c r="AM914" i="1"/>
  <c r="AQ914" i="1"/>
  <c r="BG914" i="1"/>
  <c r="CU914" i="1"/>
  <c r="J915" i="1"/>
  <c r="K915" i="1"/>
  <c r="L915" i="1"/>
  <c r="M915" i="1"/>
  <c r="N915" i="1"/>
  <c r="O915" i="1"/>
  <c r="P915" i="1"/>
  <c r="Q915" i="1"/>
  <c r="R915" i="1"/>
  <c r="S915" i="1"/>
  <c r="T915" i="1"/>
  <c r="U915" i="1"/>
  <c r="V915" i="1"/>
  <c r="W915" i="1"/>
  <c r="X915" i="1"/>
  <c r="Y915" i="1"/>
  <c r="Z915" i="1"/>
  <c r="AA915" i="1"/>
  <c r="AC915" i="1"/>
  <c r="AB915" i="1" s="1"/>
  <c r="AH915" i="1"/>
  <c r="AM915" i="1"/>
  <c r="AQ915" i="1"/>
  <c r="BG915" i="1"/>
  <c r="CU915" i="1"/>
  <c r="J916" i="1"/>
  <c r="K916" i="1"/>
  <c r="L916" i="1"/>
  <c r="M916" i="1"/>
  <c r="N916" i="1"/>
  <c r="O916" i="1"/>
  <c r="P916" i="1"/>
  <c r="Q916" i="1"/>
  <c r="R916" i="1"/>
  <c r="S916" i="1"/>
  <c r="T916" i="1"/>
  <c r="U916" i="1"/>
  <c r="V916" i="1"/>
  <c r="W916" i="1"/>
  <c r="X916" i="1"/>
  <c r="Y916" i="1"/>
  <c r="Z916" i="1"/>
  <c r="AA916" i="1"/>
  <c r="AC916" i="1"/>
  <c r="AB916" i="1" s="1"/>
  <c r="AH916" i="1"/>
  <c r="AM916" i="1"/>
  <c r="AQ916" i="1"/>
  <c r="BG916" i="1"/>
  <c r="CU916" i="1"/>
  <c r="J917" i="1"/>
  <c r="K917" i="1"/>
  <c r="L917" i="1"/>
  <c r="M917" i="1"/>
  <c r="N917" i="1"/>
  <c r="O917" i="1"/>
  <c r="P917" i="1"/>
  <c r="Q917" i="1"/>
  <c r="R917" i="1"/>
  <c r="S917" i="1"/>
  <c r="T917" i="1"/>
  <c r="U917" i="1"/>
  <c r="V917" i="1"/>
  <c r="W917" i="1"/>
  <c r="X917" i="1"/>
  <c r="Y917" i="1"/>
  <c r="Z917" i="1"/>
  <c r="AA917" i="1"/>
  <c r="AC917" i="1"/>
  <c r="AB917" i="1" s="1"/>
  <c r="AH917" i="1"/>
  <c r="AM917" i="1"/>
  <c r="AQ917" i="1"/>
  <c r="BG917" i="1"/>
  <c r="CU917" i="1"/>
  <c r="J918" i="1"/>
  <c r="K918" i="1"/>
  <c r="L918" i="1"/>
  <c r="M918" i="1"/>
  <c r="N918" i="1"/>
  <c r="O918" i="1"/>
  <c r="P918" i="1"/>
  <c r="Q918" i="1"/>
  <c r="R918" i="1"/>
  <c r="S918" i="1"/>
  <c r="T918" i="1"/>
  <c r="U918" i="1"/>
  <c r="V918" i="1"/>
  <c r="W918" i="1"/>
  <c r="X918" i="1"/>
  <c r="Y918" i="1"/>
  <c r="Z918" i="1"/>
  <c r="AA918" i="1"/>
  <c r="AC918" i="1"/>
  <c r="AB918" i="1" s="1"/>
  <c r="AH918" i="1"/>
  <c r="AM918" i="1"/>
  <c r="AQ918" i="1"/>
  <c r="BG918" i="1"/>
  <c r="CU918" i="1"/>
  <c r="J919" i="1"/>
  <c r="K919" i="1"/>
  <c r="L919" i="1"/>
  <c r="M919" i="1"/>
  <c r="N919" i="1"/>
  <c r="O919" i="1"/>
  <c r="P919" i="1"/>
  <c r="Q919" i="1"/>
  <c r="R919" i="1"/>
  <c r="S919" i="1"/>
  <c r="T919" i="1"/>
  <c r="U919" i="1"/>
  <c r="V919" i="1"/>
  <c r="W919" i="1"/>
  <c r="X919" i="1"/>
  <c r="Y919" i="1"/>
  <c r="Z919" i="1"/>
  <c r="AA919" i="1"/>
  <c r="AC919" i="1"/>
  <c r="AB919" i="1" s="1"/>
  <c r="AH919" i="1"/>
  <c r="AM919" i="1"/>
  <c r="AQ919" i="1"/>
  <c r="BG919" i="1"/>
  <c r="CU919" i="1"/>
  <c r="J920" i="1"/>
  <c r="K920" i="1"/>
  <c r="L920" i="1"/>
  <c r="M920" i="1"/>
  <c r="N920" i="1"/>
  <c r="O920" i="1"/>
  <c r="P920" i="1"/>
  <c r="Q920" i="1"/>
  <c r="R920" i="1"/>
  <c r="S920" i="1"/>
  <c r="T920" i="1"/>
  <c r="U920" i="1"/>
  <c r="V920" i="1"/>
  <c r="W920" i="1"/>
  <c r="X920" i="1"/>
  <c r="Y920" i="1"/>
  <c r="Z920" i="1"/>
  <c r="AA920" i="1"/>
  <c r="AC920" i="1"/>
  <c r="AB920" i="1" s="1"/>
  <c r="AH920" i="1"/>
  <c r="AM920" i="1"/>
  <c r="AQ920" i="1"/>
  <c r="BG920" i="1"/>
  <c r="CU920" i="1"/>
  <c r="J921" i="1"/>
  <c r="K921" i="1"/>
  <c r="L921" i="1"/>
  <c r="M921" i="1"/>
  <c r="N921" i="1"/>
  <c r="O921" i="1"/>
  <c r="P921" i="1"/>
  <c r="Q921" i="1"/>
  <c r="R921" i="1"/>
  <c r="S921" i="1"/>
  <c r="T921" i="1"/>
  <c r="U921" i="1"/>
  <c r="V921" i="1"/>
  <c r="W921" i="1"/>
  <c r="X921" i="1"/>
  <c r="Y921" i="1"/>
  <c r="Z921" i="1"/>
  <c r="AA921" i="1"/>
  <c r="AC921" i="1"/>
  <c r="AB921" i="1" s="1"/>
  <c r="AH921" i="1"/>
  <c r="AM921" i="1"/>
  <c r="AQ921" i="1"/>
  <c r="BG921" i="1"/>
  <c r="CU921" i="1"/>
  <c r="J922" i="1"/>
  <c r="K922" i="1"/>
  <c r="L922" i="1"/>
  <c r="M922" i="1"/>
  <c r="N922" i="1"/>
  <c r="O922" i="1"/>
  <c r="P922" i="1"/>
  <c r="Q922" i="1"/>
  <c r="R922" i="1"/>
  <c r="S922" i="1"/>
  <c r="T922" i="1"/>
  <c r="U922" i="1"/>
  <c r="V922" i="1"/>
  <c r="W922" i="1"/>
  <c r="X922" i="1"/>
  <c r="Y922" i="1"/>
  <c r="Z922" i="1"/>
  <c r="AA922" i="1"/>
  <c r="AC922" i="1"/>
  <c r="AB922" i="1" s="1"/>
  <c r="AH922" i="1"/>
  <c r="AM922" i="1"/>
  <c r="AQ922" i="1"/>
  <c r="BG922" i="1"/>
  <c r="CU922" i="1"/>
  <c r="J923" i="1"/>
  <c r="K923" i="1"/>
  <c r="L923" i="1"/>
  <c r="M923" i="1"/>
  <c r="N923" i="1"/>
  <c r="O923" i="1"/>
  <c r="P923" i="1"/>
  <c r="Q923" i="1"/>
  <c r="R923" i="1"/>
  <c r="S923" i="1"/>
  <c r="T923" i="1"/>
  <c r="U923" i="1"/>
  <c r="V923" i="1"/>
  <c r="W923" i="1"/>
  <c r="X923" i="1"/>
  <c r="Y923" i="1"/>
  <c r="Z923" i="1"/>
  <c r="AA923" i="1"/>
  <c r="AC923" i="1"/>
  <c r="AB923" i="1" s="1"/>
  <c r="AH923" i="1"/>
  <c r="AM923" i="1"/>
  <c r="AQ923" i="1"/>
  <c r="BG923" i="1"/>
  <c r="CU923" i="1"/>
  <c r="J924" i="1"/>
  <c r="K924" i="1"/>
  <c r="L924" i="1"/>
  <c r="M924" i="1"/>
  <c r="N924" i="1"/>
  <c r="O924" i="1"/>
  <c r="P924" i="1"/>
  <c r="Q924" i="1"/>
  <c r="R924" i="1"/>
  <c r="S924" i="1"/>
  <c r="T924" i="1"/>
  <c r="U924" i="1"/>
  <c r="V924" i="1"/>
  <c r="W924" i="1"/>
  <c r="X924" i="1"/>
  <c r="Y924" i="1"/>
  <c r="Z924" i="1"/>
  <c r="AA924" i="1"/>
  <c r="AC924" i="1"/>
  <c r="AB924" i="1" s="1"/>
  <c r="AH924" i="1"/>
  <c r="AM924" i="1"/>
  <c r="AQ924" i="1"/>
  <c r="BG924" i="1"/>
  <c r="CU924" i="1"/>
  <c r="J925" i="1"/>
  <c r="K925" i="1"/>
  <c r="L925" i="1"/>
  <c r="M925" i="1"/>
  <c r="N925" i="1"/>
  <c r="O925" i="1"/>
  <c r="P925" i="1"/>
  <c r="Q925" i="1"/>
  <c r="R925" i="1"/>
  <c r="S925" i="1"/>
  <c r="T925" i="1"/>
  <c r="U925" i="1"/>
  <c r="V925" i="1"/>
  <c r="W925" i="1"/>
  <c r="X925" i="1"/>
  <c r="Y925" i="1"/>
  <c r="Z925" i="1"/>
  <c r="AA925" i="1"/>
  <c r="AC925" i="1"/>
  <c r="AB925" i="1" s="1"/>
  <c r="AH925" i="1"/>
  <c r="AM925" i="1"/>
  <c r="AQ925" i="1"/>
  <c r="BG925" i="1"/>
  <c r="CU925" i="1"/>
  <c r="J926" i="1"/>
  <c r="K926" i="1"/>
  <c r="L926" i="1"/>
  <c r="M926" i="1"/>
  <c r="N926" i="1"/>
  <c r="O926" i="1"/>
  <c r="P926" i="1"/>
  <c r="Q926" i="1"/>
  <c r="R926" i="1"/>
  <c r="S926" i="1"/>
  <c r="T926" i="1"/>
  <c r="U926" i="1"/>
  <c r="V926" i="1"/>
  <c r="W926" i="1"/>
  <c r="X926" i="1"/>
  <c r="Y926" i="1"/>
  <c r="Z926" i="1"/>
  <c r="AA926" i="1"/>
  <c r="AC926" i="1"/>
  <c r="AB926" i="1" s="1"/>
  <c r="AH926" i="1"/>
  <c r="AM926" i="1"/>
  <c r="AQ926" i="1"/>
  <c r="BG926" i="1"/>
  <c r="CU926" i="1"/>
  <c r="J927" i="1"/>
  <c r="K927" i="1"/>
  <c r="L927" i="1"/>
  <c r="M927" i="1"/>
  <c r="N927" i="1"/>
  <c r="O927" i="1"/>
  <c r="P927" i="1"/>
  <c r="Q927" i="1"/>
  <c r="R927" i="1"/>
  <c r="S927" i="1"/>
  <c r="T927" i="1"/>
  <c r="U927" i="1"/>
  <c r="V927" i="1"/>
  <c r="W927" i="1"/>
  <c r="X927" i="1"/>
  <c r="Y927" i="1"/>
  <c r="Z927" i="1"/>
  <c r="AA927" i="1"/>
  <c r="AC927" i="1"/>
  <c r="AB927" i="1" s="1"/>
  <c r="AH927" i="1"/>
  <c r="AM927" i="1"/>
  <c r="AQ927" i="1"/>
  <c r="BG927" i="1"/>
  <c r="CU927" i="1"/>
  <c r="J928" i="1"/>
  <c r="K928" i="1"/>
  <c r="L928" i="1"/>
  <c r="M928" i="1"/>
  <c r="N928" i="1"/>
  <c r="O928" i="1"/>
  <c r="P928" i="1"/>
  <c r="Q928" i="1"/>
  <c r="R928" i="1"/>
  <c r="S928" i="1"/>
  <c r="T928" i="1"/>
  <c r="U928" i="1"/>
  <c r="V928" i="1"/>
  <c r="W928" i="1"/>
  <c r="X928" i="1"/>
  <c r="Y928" i="1"/>
  <c r="Z928" i="1"/>
  <c r="AA928" i="1"/>
  <c r="AC928" i="1"/>
  <c r="AB928" i="1" s="1"/>
  <c r="AH928" i="1"/>
  <c r="AM928" i="1"/>
  <c r="AQ928" i="1"/>
  <c r="BG928" i="1"/>
  <c r="CU928" i="1"/>
  <c r="J929" i="1"/>
  <c r="K929" i="1"/>
  <c r="L929" i="1"/>
  <c r="M929" i="1"/>
  <c r="N929" i="1"/>
  <c r="O929" i="1"/>
  <c r="P929" i="1"/>
  <c r="Q929" i="1"/>
  <c r="R929" i="1"/>
  <c r="S929" i="1"/>
  <c r="T929" i="1"/>
  <c r="U929" i="1"/>
  <c r="V929" i="1"/>
  <c r="W929" i="1"/>
  <c r="X929" i="1"/>
  <c r="Y929" i="1"/>
  <c r="Z929" i="1"/>
  <c r="AA929" i="1"/>
  <c r="AC929" i="1"/>
  <c r="AB929" i="1" s="1"/>
  <c r="AH929" i="1"/>
  <c r="AM929" i="1"/>
  <c r="AQ929" i="1"/>
  <c r="BG929" i="1"/>
  <c r="CU929" i="1"/>
  <c r="J930" i="1"/>
  <c r="K930" i="1"/>
  <c r="L930" i="1"/>
  <c r="M930" i="1"/>
  <c r="N930" i="1"/>
  <c r="O930" i="1"/>
  <c r="P930" i="1"/>
  <c r="Q930" i="1"/>
  <c r="R930" i="1"/>
  <c r="S930" i="1"/>
  <c r="T930" i="1"/>
  <c r="U930" i="1"/>
  <c r="V930" i="1"/>
  <c r="W930" i="1"/>
  <c r="X930" i="1"/>
  <c r="Y930" i="1"/>
  <c r="Z930" i="1"/>
  <c r="AA930" i="1"/>
  <c r="AC930" i="1"/>
  <c r="AB930" i="1" s="1"/>
  <c r="AH930" i="1"/>
  <c r="AM930" i="1"/>
  <c r="AQ930" i="1"/>
  <c r="BG930" i="1"/>
  <c r="CU930" i="1"/>
  <c r="J931" i="1"/>
  <c r="K931" i="1"/>
  <c r="L931" i="1"/>
  <c r="M931" i="1"/>
  <c r="N931" i="1"/>
  <c r="O931" i="1"/>
  <c r="P931" i="1"/>
  <c r="Q931" i="1"/>
  <c r="R931" i="1"/>
  <c r="S931" i="1"/>
  <c r="T931" i="1"/>
  <c r="U931" i="1"/>
  <c r="V931" i="1"/>
  <c r="W931" i="1"/>
  <c r="X931" i="1"/>
  <c r="Y931" i="1"/>
  <c r="Z931" i="1"/>
  <c r="AA931" i="1"/>
  <c r="AC931" i="1"/>
  <c r="AB931" i="1" s="1"/>
  <c r="AH931" i="1"/>
  <c r="AM931" i="1"/>
  <c r="AQ931" i="1"/>
  <c r="BG931" i="1"/>
  <c r="CU931" i="1"/>
  <c r="J932" i="1"/>
  <c r="K932" i="1"/>
  <c r="L932" i="1"/>
  <c r="M932" i="1"/>
  <c r="N932" i="1"/>
  <c r="O932" i="1"/>
  <c r="P932" i="1"/>
  <c r="Q932" i="1"/>
  <c r="R932" i="1"/>
  <c r="S932" i="1"/>
  <c r="T932" i="1"/>
  <c r="U932" i="1"/>
  <c r="V932" i="1"/>
  <c r="W932" i="1"/>
  <c r="X932" i="1"/>
  <c r="Y932" i="1"/>
  <c r="Z932" i="1"/>
  <c r="AA932" i="1"/>
  <c r="AC932" i="1"/>
  <c r="AB932" i="1" s="1"/>
  <c r="AH932" i="1"/>
  <c r="AM932" i="1"/>
  <c r="AQ932" i="1"/>
  <c r="BG932" i="1"/>
  <c r="CU932" i="1"/>
  <c r="J933" i="1"/>
  <c r="K933" i="1"/>
  <c r="L933" i="1"/>
  <c r="M933" i="1"/>
  <c r="N933" i="1"/>
  <c r="O933" i="1"/>
  <c r="P933" i="1"/>
  <c r="Q933" i="1"/>
  <c r="R933" i="1"/>
  <c r="S933" i="1"/>
  <c r="T933" i="1"/>
  <c r="U933" i="1"/>
  <c r="V933" i="1"/>
  <c r="W933" i="1"/>
  <c r="X933" i="1"/>
  <c r="Y933" i="1"/>
  <c r="Z933" i="1"/>
  <c r="AA933" i="1"/>
  <c r="AC933" i="1"/>
  <c r="AB933" i="1" s="1"/>
  <c r="AH933" i="1"/>
  <c r="AM933" i="1"/>
  <c r="AQ933" i="1"/>
  <c r="BG933" i="1"/>
  <c r="CU933" i="1"/>
  <c r="J934" i="1"/>
  <c r="K934" i="1"/>
  <c r="L934" i="1"/>
  <c r="M934" i="1"/>
  <c r="N934" i="1"/>
  <c r="O934" i="1"/>
  <c r="P934" i="1"/>
  <c r="Q934" i="1"/>
  <c r="R934" i="1"/>
  <c r="S934" i="1"/>
  <c r="T934" i="1"/>
  <c r="U934" i="1"/>
  <c r="V934" i="1"/>
  <c r="W934" i="1"/>
  <c r="X934" i="1"/>
  <c r="Y934" i="1"/>
  <c r="Z934" i="1"/>
  <c r="AA934" i="1"/>
  <c r="AC934" i="1"/>
  <c r="AB934" i="1" s="1"/>
  <c r="AH934" i="1"/>
  <c r="AM934" i="1"/>
  <c r="AQ934" i="1"/>
  <c r="BG934" i="1"/>
  <c r="CU934" i="1"/>
  <c r="J935" i="1"/>
  <c r="K935" i="1"/>
  <c r="L935" i="1"/>
  <c r="M935" i="1"/>
  <c r="N935" i="1"/>
  <c r="O935" i="1"/>
  <c r="P935" i="1"/>
  <c r="Q935" i="1"/>
  <c r="R935" i="1"/>
  <c r="S935" i="1"/>
  <c r="T935" i="1"/>
  <c r="U935" i="1"/>
  <c r="V935" i="1"/>
  <c r="W935" i="1"/>
  <c r="X935" i="1"/>
  <c r="Y935" i="1"/>
  <c r="Z935" i="1"/>
  <c r="AA935" i="1"/>
  <c r="AC935" i="1"/>
  <c r="AB935" i="1" s="1"/>
  <c r="AH935" i="1"/>
  <c r="AM935" i="1"/>
  <c r="AQ935" i="1"/>
  <c r="BG935" i="1"/>
  <c r="CU935" i="1"/>
  <c r="J936" i="1"/>
  <c r="K936" i="1"/>
  <c r="L936" i="1"/>
  <c r="M936" i="1"/>
  <c r="N936" i="1"/>
  <c r="O936" i="1"/>
  <c r="P936" i="1"/>
  <c r="Q936" i="1"/>
  <c r="R936" i="1"/>
  <c r="S936" i="1"/>
  <c r="T936" i="1"/>
  <c r="U936" i="1"/>
  <c r="V936" i="1"/>
  <c r="W936" i="1"/>
  <c r="X936" i="1"/>
  <c r="Y936" i="1"/>
  <c r="Z936" i="1"/>
  <c r="AA936" i="1"/>
  <c r="AC936" i="1"/>
  <c r="AB936" i="1" s="1"/>
  <c r="AH936" i="1"/>
  <c r="AM936" i="1"/>
  <c r="AQ936" i="1"/>
  <c r="BG936" i="1"/>
  <c r="CU936" i="1"/>
  <c r="J937" i="1"/>
  <c r="K937" i="1"/>
  <c r="L937" i="1"/>
  <c r="M937" i="1"/>
  <c r="N937" i="1"/>
  <c r="O937" i="1"/>
  <c r="P937" i="1"/>
  <c r="Q937" i="1"/>
  <c r="R937" i="1"/>
  <c r="S937" i="1"/>
  <c r="T937" i="1"/>
  <c r="U937" i="1"/>
  <c r="V937" i="1"/>
  <c r="W937" i="1"/>
  <c r="X937" i="1"/>
  <c r="Y937" i="1"/>
  <c r="Z937" i="1"/>
  <c r="AA937" i="1"/>
  <c r="AC937" i="1"/>
  <c r="AB937" i="1" s="1"/>
  <c r="AH937" i="1"/>
  <c r="AM937" i="1"/>
  <c r="AQ937" i="1"/>
  <c r="BG937" i="1"/>
  <c r="CU937" i="1"/>
  <c r="J938" i="1"/>
  <c r="K938" i="1"/>
  <c r="L938" i="1"/>
  <c r="M938" i="1"/>
  <c r="N938" i="1"/>
  <c r="O938" i="1"/>
  <c r="P938" i="1"/>
  <c r="Q938" i="1"/>
  <c r="R938" i="1"/>
  <c r="S938" i="1"/>
  <c r="T938" i="1"/>
  <c r="U938" i="1"/>
  <c r="V938" i="1"/>
  <c r="W938" i="1"/>
  <c r="X938" i="1"/>
  <c r="Y938" i="1"/>
  <c r="Z938" i="1"/>
  <c r="AA938" i="1"/>
  <c r="AC938" i="1"/>
  <c r="AB938" i="1" s="1"/>
  <c r="AH938" i="1"/>
  <c r="AM938" i="1"/>
  <c r="AQ938" i="1"/>
  <c r="BG938" i="1"/>
  <c r="CU938" i="1"/>
  <c r="J939" i="1"/>
  <c r="K939" i="1"/>
  <c r="L939" i="1"/>
  <c r="M939" i="1"/>
  <c r="N939" i="1"/>
  <c r="O939" i="1"/>
  <c r="P939" i="1"/>
  <c r="Q939" i="1"/>
  <c r="R939" i="1"/>
  <c r="S939" i="1"/>
  <c r="T939" i="1"/>
  <c r="U939" i="1"/>
  <c r="V939" i="1"/>
  <c r="W939" i="1"/>
  <c r="X939" i="1"/>
  <c r="Y939" i="1"/>
  <c r="Z939" i="1"/>
  <c r="AA939" i="1"/>
  <c r="AC939" i="1"/>
  <c r="AB939" i="1" s="1"/>
  <c r="AH939" i="1"/>
  <c r="AM939" i="1"/>
  <c r="AQ939" i="1"/>
  <c r="BG939" i="1"/>
  <c r="CU939" i="1"/>
  <c r="J940" i="1"/>
  <c r="K940" i="1"/>
  <c r="L940" i="1"/>
  <c r="M940" i="1"/>
  <c r="N940" i="1"/>
  <c r="O940" i="1"/>
  <c r="P940" i="1"/>
  <c r="Q940" i="1"/>
  <c r="R940" i="1"/>
  <c r="S940" i="1"/>
  <c r="T940" i="1"/>
  <c r="U940" i="1"/>
  <c r="V940" i="1"/>
  <c r="W940" i="1"/>
  <c r="X940" i="1"/>
  <c r="Y940" i="1"/>
  <c r="Z940" i="1"/>
  <c r="AA940" i="1"/>
  <c r="AC940" i="1"/>
  <c r="AB940" i="1" s="1"/>
  <c r="AH940" i="1"/>
  <c r="AM940" i="1"/>
  <c r="AQ940" i="1"/>
  <c r="BG940" i="1"/>
  <c r="CU940" i="1"/>
  <c r="J941" i="1"/>
  <c r="K941" i="1"/>
  <c r="L941" i="1"/>
  <c r="M941" i="1"/>
  <c r="N941" i="1"/>
  <c r="O941" i="1"/>
  <c r="P941" i="1"/>
  <c r="Q941" i="1"/>
  <c r="R941" i="1"/>
  <c r="S941" i="1"/>
  <c r="T941" i="1"/>
  <c r="U941" i="1"/>
  <c r="V941" i="1"/>
  <c r="W941" i="1"/>
  <c r="X941" i="1"/>
  <c r="Y941" i="1"/>
  <c r="Z941" i="1"/>
  <c r="AA941" i="1"/>
  <c r="AC941" i="1"/>
  <c r="AB941" i="1" s="1"/>
  <c r="AH941" i="1"/>
  <c r="AM941" i="1"/>
  <c r="AQ941" i="1"/>
  <c r="BG941" i="1"/>
  <c r="CU941" i="1"/>
  <c r="J942" i="1"/>
  <c r="K942" i="1"/>
  <c r="L942" i="1"/>
  <c r="M942" i="1"/>
  <c r="N942" i="1"/>
  <c r="O942" i="1"/>
  <c r="P942" i="1"/>
  <c r="Q942" i="1"/>
  <c r="R942" i="1"/>
  <c r="S942" i="1"/>
  <c r="T942" i="1"/>
  <c r="U942" i="1"/>
  <c r="V942" i="1"/>
  <c r="W942" i="1"/>
  <c r="X942" i="1"/>
  <c r="Y942" i="1"/>
  <c r="Z942" i="1"/>
  <c r="AA942" i="1"/>
  <c r="AC942" i="1"/>
  <c r="AB942" i="1" s="1"/>
  <c r="AH942" i="1"/>
  <c r="AM942" i="1"/>
  <c r="AQ942" i="1"/>
  <c r="BG942" i="1"/>
  <c r="CU942" i="1"/>
  <c r="J943" i="1"/>
  <c r="K943" i="1"/>
  <c r="L943" i="1"/>
  <c r="M943" i="1"/>
  <c r="N943" i="1"/>
  <c r="O943" i="1"/>
  <c r="P943" i="1"/>
  <c r="Q943" i="1"/>
  <c r="R943" i="1"/>
  <c r="S943" i="1"/>
  <c r="T943" i="1"/>
  <c r="U943" i="1"/>
  <c r="V943" i="1"/>
  <c r="W943" i="1"/>
  <c r="X943" i="1"/>
  <c r="Y943" i="1"/>
  <c r="Z943" i="1"/>
  <c r="AA943" i="1"/>
  <c r="AC943" i="1"/>
  <c r="AB943" i="1" s="1"/>
  <c r="AH943" i="1"/>
  <c r="AM943" i="1"/>
  <c r="AQ943" i="1"/>
  <c r="BG943" i="1"/>
  <c r="CU943" i="1"/>
  <c r="J944" i="1"/>
  <c r="K944" i="1"/>
  <c r="L944" i="1"/>
  <c r="M944" i="1"/>
  <c r="N944" i="1"/>
  <c r="O944" i="1"/>
  <c r="P944" i="1"/>
  <c r="Q944" i="1"/>
  <c r="R944" i="1"/>
  <c r="S944" i="1"/>
  <c r="T944" i="1"/>
  <c r="U944" i="1"/>
  <c r="V944" i="1"/>
  <c r="W944" i="1"/>
  <c r="X944" i="1"/>
  <c r="Y944" i="1"/>
  <c r="Z944" i="1"/>
  <c r="AA944" i="1"/>
  <c r="AC944" i="1"/>
  <c r="AB944" i="1" s="1"/>
  <c r="AH944" i="1"/>
  <c r="AM944" i="1"/>
  <c r="AQ944" i="1"/>
  <c r="BG944" i="1"/>
  <c r="CU944" i="1"/>
  <c r="J945" i="1"/>
  <c r="K945" i="1"/>
  <c r="L945" i="1"/>
  <c r="M945" i="1"/>
  <c r="N945" i="1"/>
  <c r="O945" i="1"/>
  <c r="P945" i="1"/>
  <c r="Q945" i="1"/>
  <c r="R945" i="1"/>
  <c r="S945" i="1"/>
  <c r="T945" i="1"/>
  <c r="U945" i="1"/>
  <c r="V945" i="1"/>
  <c r="W945" i="1"/>
  <c r="X945" i="1"/>
  <c r="Y945" i="1"/>
  <c r="Z945" i="1"/>
  <c r="AA945" i="1"/>
  <c r="AC945" i="1"/>
  <c r="AB945" i="1" s="1"/>
  <c r="AH945" i="1"/>
  <c r="AM945" i="1"/>
  <c r="AQ945" i="1"/>
  <c r="BG945" i="1"/>
  <c r="CU945" i="1"/>
  <c r="J946" i="1"/>
  <c r="K946" i="1"/>
  <c r="L946" i="1"/>
  <c r="M946" i="1"/>
  <c r="N946" i="1"/>
  <c r="O946" i="1"/>
  <c r="P946" i="1"/>
  <c r="Q946" i="1"/>
  <c r="R946" i="1"/>
  <c r="S946" i="1"/>
  <c r="T946" i="1"/>
  <c r="U946" i="1"/>
  <c r="V946" i="1"/>
  <c r="W946" i="1"/>
  <c r="X946" i="1"/>
  <c r="Y946" i="1"/>
  <c r="Z946" i="1"/>
  <c r="AA946" i="1"/>
  <c r="AC946" i="1"/>
  <c r="AB946" i="1" s="1"/>
  <c r="AH946" i="1"/>
  <c r="AM946" i="1"/>
  <c r="AQ946" i="1"/>
  <c r="BG946" i="1"/>
  <c r="CU946" i="1"/>
  <c r="J947" i="1"/>
  <c r="K947" i="1"/>
  <c r="L947" i="1"/>
  <c r="M947" i="1"/>
  <c r="N947" i="1"/>
  <c r="O947" i="1"/>
  <c r="P947" i="1"/>
  <c r="Q947" i="1"/>
  <c r="R947" i="1"/>
  <c r="S947" i="1"/>
  <c r="T947" i="1"/>
  <c r="U947" i="1"/>
  <c r="V947" i="1"/>
  <c r="W947" i="1"/>
  <c r="X947" i="1"/>
  <c r="Y947" i="1"/>
  <c r="Z947" i="1"/>
  <c r="AA947" i="1"/>
  <c r="AC947" i="1"/>
  <c r="AB947" i="1" s="1"/>
  <c r="AH947" i="1"/>
  <c r="AM947" i="1"/>
  <c r="AQ947" i="1"/>
  <c r="BG947" i="1"/>
  <c r="CU947" i="1"/>
  <c r="J948" i="1"/>
  <c r="K948" i="1"/>
  <c r="L948" i="1"/>
  <c r="M948" i="1"/>
  <c r="N948" i="1"/>
  <c r="O948" i="1"/>
  <c r="P948" i="1"/>
  <c r="Q948" i="1"/>
  <c r="R948" i="1"/>
  <c r="S948" i="1"/>
  <c r="T948" i="1"/>
  <c r="U948" i="1"/>
  <c r="V948" i="1"/>
  <c r="W948" i="1"/>
  <c r="X948" i="1"/>
  <c r="Y948" i="1"/>
  <c r="Z948" i="1"/>
  <c r="AA948" i="1"/>
  <c r="AC948" i="1"/>
  <c r="AB948" i="1" s="1"/>
  <c r="AH948" i="1"/>
  <c r="AM948" i="1"/>
  <c r="AQ948" i="1"/>
  <c r="BG948" i="1"/>
  <c r="CU948" i="1"/>
  <c r="J949" i="1"/>
  <c r="K949" i="1"/>
  <c r="L949" i="1"/>
  <c r="M949" i="1"/>
  <c r="N949" i="1"/>
  <c r="O949" i="1"/>
  <c r="P949" i="1"/>
  <c r="Q949" i="1"/>
  <c r="R949" i="1"/>
  <c r="S949" i="1"/>
  <c r="T949" i="1"/>
  <c r="U949" i="1"/>
  <c r="V949" i="1"/>
  <c r="W949" i="1"/>
  <c r="X949" i="1"/>
  <c r="Y949" i="1"/>
  <c r="Z949" i="1"/>
  <c r="AA949" i="1"/>
  <c r="AC949" i="1"/>
  <c r="AB949" i="1" s="1"/>
  <c r="AH949" i="1"/>
  <c r="AM949" i="1"/>
  <c r="AQ949" i="1"/>
  <c r="BG949" i="1"/>
  <c r="CU949" i="1"/>
  <c r="J950" i="1"/>
  <c r="K950" i="1"/>
  <c r="L950" i="1"/>
  <c r="M950" i="1"/>
  <c r="N950" i="1"/>
  <c r="O950" i="1"/>
  <c r="P950" i="1"/>
  <c r="Q950" i="1"/>
  <c r="R950" i="1"/>
  <c r="S950" i="1"/>
  <c r="T950" i="1"/>
  <c r="U950" i="1"/>
  <c r="V950" i="1"/>
  <c r="W950" i="1"/>
  <c r="X950" i="1"/>
  <c r="Y950" i="1"/>
  <c r="Z950" i="1"/>
  <c r="AA950" i="1"/>
  <c r="AC950" i="1"/>
  <c r="AB950" i="1" s="1"/>
  <c r="AH950" i="1"/>
  <c r="AM950" i="1"/>
  <c r="AQ950" i="1"/>
  <c r="BG950" i="1"/>
  <c r="CU950" i="1"/>
  <c r="J951" i="1"/>
  <c r="K951" i="1"/>
  <c r="L951" i="1"/>
  <c r="M951" i="1"/>
  <c r="N951" i="1"/>
  <c r="O951" i="1"/>
  <c r="P951" i="1"/>
  <c r="Q951" i="1"/>
  <c r="R951" i="1"/>
  <c r="S951" i="1"/>
  <c r="T951" i="1"/>
  <c r="U951" i="1"/>
  <c r="V951" i="1"/>
  <c r="W951" i="1"/>
  <c r="X951" i="1"/>
  <c r="Y951" i="1"/>
  <c r="Z951" i="1"/>
  <c r="AA951" i="1"/>
  <c r="AC951" i="1"/>
  <c r="AB951" i="1" s="1"/>
  <c r="AH951" i="1"/>
  <c r="AM951" i="1"/>
  <c r="AQ951" i="1"/>
  <c r="BG951" i="1"/>
  <c r="CU951" i="1"/>
  <c r="J952" i="1"/>
  <c r="K952" i="1"/>
  <c r="L952" i="1"/>
  <c r="M952" i="1"/>
  <c r="N952" i="1"/>
  <c r="O952" i="1"/>
  <c r="P952" i="1"/>
  <c r="Q952" i="1"/>
  <c r="R952" i="1"/>
  <c r="S952" i="1"/>
  <c r="T952" i="1"/>
  <c r="U952" i="1"/>
  <c r="V952" i="1"/>
  <c r="W952" i="1"/>
  <c r="X952" i="1"/>
  <c r="Y952" i="1"/>
  <c r="Z952" i="1"/>
  <c r="AA952" i="1"/>
  <c r="AC952" i="1"/>
  <c r="AB952" i="1" s="1"/>
  <c r="AH952" i="1"/>
  <c r="AM952" i="1"/>
  <c r="AQ952" i="1"/>
  <c r="BG952" i="1"/>
  <c r="CU952" i="1"/>
  <c r="J953" i="1"/>
  <c r="K953" i="1"/>
  <c r="L953" i="1"/>
  <c r="M953" i="1"/>
  <c r="N953" i="1"/>
  <c r="O953" i="1"/>
  <c r="P953" i="1"/>
  <c r="Q953" i="1"/>
  <c r="R953" i="1"/>
  <c r="S953" i="1"/>
  <c r="T953" i="1"/>
  <c r="U953" i="1"/>
  <c r="V953" i="1"/>
  <c r="W953" i="1"/>
  <c r="X953" i="1"/>
  <c r="Y953" i="1"/>
  <c r="Z953" i="1"/>
  <c r="AA953" i="1"/>
  <c r="AC953" i="1"/>
  <c r="AB953" i="1" s="1"/>
  <c r="AH953" i="1"/>
  <c r="AM953" i="1"/>
  <c r="AQ953" i="1"/>
  <c r="BG953" i="1"/>
  <c r="CU953" i="1"/>
  <c r="J954" i="1"/>
  <c r="K954" i="1"/>
  <c r="L954" i="1"/>
  <c r="M954" i="1"/>
  <c r="N954" i="1"/>
  <c r="O954" i="1"/>
  <c r="P954" i="1"/>
  <c r="Q954" i="1"/>
  <c r="R954" i="1"/>
  <c r="S954" i="1"/>
  <c r="T954" i="1"/>
  <c r="U954" i="1"/>
  <c r="V954" i="1"/>
  <c r="W954" i="1"/>
  <c r="X954" i="1"/>
  <c r="Y954" i="1"/>
  <c r="Z954" i="1"/>
  <c r="AA954" i="1"/>
  <c r="AC954" i="1"/>
  <c r="AB954" i="1" s="1"/>
  <c r="AH954" i="1"/>
  <c r="AM954" i="1"/>
  <c r="AQ954" i="1"/>
  <c r="BG954" i="1"/>
  <c r="CU954" i="1"/>
  <c r="J955" i="1"/>
  <c r="K955" i="1"/>
  <c r="L955" i="1"/>
  <c r="M955" i="1"/>
  <c r="N955" i="1"/>
  <c r="O955" i="1"/>
  <c r="P955" i="1"/>
  <c r="Q955" i="1"/>
  <c r="R955" i="1"/>
  <c r="S955" i="1"/>
  <c r="T955" i="1"/>
  <c r="U955" i="1"/>
  <c r="V955" i="1"/>
  <c r="W955" i="1"/>
  <c r="X955" i="1"/>
  <c r="Y955" i="1"/>
  <c r="Z955" i="1"/>
  <c r="AA955" i="1"/>
  <c r="AC955" i="1"/>
  <c r="AB955" i="1" s="1"/>
  <c r="AH955" i="1"/>
  <c r="AM955" i="1"/>
  <c r="AQ955" i="1"/>
  <c r="BG955" i="1"/>
  <c r="CU955" i="1"/>
  <c r="J956" i="1"/>
  <c r="K956" i="1"/>
  <c r="L956" i="1"/>
  <c r="M956" i="1"/>
  <c r="N956" i="1"/>
  <c r="O956" i="1"/>
  <c r="P956" i="1"/>
  <c r="Q956" i="1"/>
  <c r="R956" i="1"/>
  <c r="S956" i="1"/>
  <c r="T956" i="1"/>
  <c r="U956" i="1"/>
  <c r="V956" i="1"/>
  <c r="W956" i="1"/>
  <c r="X956" i="1"/>
  <c r="Y956" i="1"/>
  <c r="Z956" i="1"/>
  <c r="AA956" i="1"/>
  <c r="AC956" i="1"/>
  <c r="AB956" i="1" s="1"/>
  <c r="AH956" i="1"/>
  <c r="AM956" i="1"/>
  <c r="AQ956" i="1"/>
  <c r="BG956" i="1"/>
  <c r="CU956" i="1"/>
  <c r="J957" i="1"/>
  <c r="K957" i="1"/>
  <c r="L957" i="1"/>
  <c r="M957" i="1"/>
  <c r="N957" i="1"/>
  <c r="O957" i="1"/>
  <c r="P957" i="1"/>
  <c r="Q957" i="1"/>
  <c r="R957" i="1"/>
  <c r="S957" i="1"/>
  <c r="T957" i="1"/>
  <c r="U957" i="1"/>
  <c r="V957" i="1"/>
  <c r="W957" i="1"/>
  <c r="X957" i="1"/>
  <c r="Y957" i="1"/>
  <c r="Z957" i="1"/>
  <c r="AA957" i="1"/>
  <c r="AC957" i="1"/>
  <c r="AB957" i="1" s="1"/>
  <c r="AH957" i="1"/>
  <c r="AM957" i="1"/>
  <c r="AQ957" i="1"/>
  <c r="BG957" i="1"/>
  <c r="CU957" i="1"/>
  <c r="J958" i="1"/>
  <c r="K958" i="1"/>
  <c r="L958" i="1"/>
  <c r="M958" i="1"/>
  <c r="N958" i="1"/>
  <c r="O958" i="1"/>
  <c r="P958" i="1"/>
  <c r="Q958" i="1"/>
  <c r="R958" i="1"/>
  <c r="S958" i="1"/>
  <c r="T958" i="1"/>
  <c r="U958" i="1"/>
  <c r="V958" i="1"/>
  <c r="W958" i="1"/>
  <c r="X958" i="1"/>
  <c r="Y958" i="1"/>
  <c r="Z958" i="1"/>
  <c r="AA958" i="1"/>
  <c r="AC958" i="1"/>
  <c r="AB958" i="1" s="1"/>
  <c r="AH958" i="1"/>
  <c r="AM958" i="1"/>
  <c r="AQ958" i="1"/>
  <c r="BG958" i="1"/>
  <c r="CU958" i="1"/>
  <c r="J959" i="1"/>
  <c r="K959" i="1"/>
  <c r="L959" i="1"/>
  <c r="M959" i="1"/>
  <c r="N959" i="1"/>
  <c r="O959" i="1"/>
  <c r="P959" i="1"/>
  <c r="Q959" i="1"/>
  <c r="R959" i="1"/>
  <c r="S959" i="1"/>
  <c r="T959" i="1"/>
  <c r="U959" i="1"/>
  <c r="V959" i="1"/>
  <c r="W959" i="1"/>
  <c r="X959" i="1"/>
  <c r="Y959" i="1"/>
  <c r="Z959" i="1"/>
  <c r="AA959" i="1"/>
  <c r="AC959" i="1"/>
  <c r="AB959" i="1" s="1"/>
  <c r="AH959" i="1"/>
  <c r="AM959" i="1"/>
  <c r="AQ959" i="1"/>
  <c r="BG959" i="1"/>
  <c r="CU959" i="1"/>
  <c r="J960" i="1"/>
  <c r="K960" i="1"/>
  <c r="L960" i="1"/>
  <c r="M960" i="1"/>
  <c r="N960" i="1"/>
  <c r="O960" i="1"/>
  <c r="P960" i="1"/>
  <c r="Q960" i="1"/>
  <c r="R960" i="1"/>
  <c r="S960" i="1"/>
  <c r="T960" i="1"/>
  <c r="U960" i="1"/>
  <c r="V960" i="1"/>
  <c r="W960" i="1"/>
  <c r="X960" i="1"/>
  <c r="Y960" i="1"/>
  <c r="Z960" i="1"/>
  <c r="AA960" i="1"/>
  <c r="AC960" i="1"/>
  <c r="AB960" i="1" s="1"/>
  <c r="AH960" i="1"/>
  <c r="AM960" i="1"/>
  <c r="AQ960" i="1"/>
  <c r="BG960" i="1"/>
  <c r="CU960" i="1"/>
  <c r="J961" i="1"/>
  <c r="K961" i="1"/>
  <c r="L961" i="1"/>
  <c r="M961" i="1"/>
  <c r="N961" i="1"/>
  <c r="O961" i="1"/>
  <c r="P961" i="1"/>
  <c r="Q961" i="1"/>
  <c r="R961" i="1"/>
  <c r="S961" i="1"/>
  <c r="T961" i="1"/>
  <c r="U961" i="1"/>
  <c r="V961" i="1"/>
  <c r="W961" i="1"/>
  <c r="X961" i="1"/>
  <c r="Y961" i="1"/>
  <c r="Z961" i="1"/>
  <c r="AA961" i="1"/>
  <c r="AC961" i="1"/>
  <c r="AB961" i="1" s="1"/>
  <c r="AH961" i="1"/>
  <c r="AM961" i="1"/>
  <c r="AQ961" i="1"/>
  <c r="BG961" i="1"/>
  <c r="CU961" i="1"/>
  <c r="J962" i="1"/>
  <c r="K962" i="1"/>
  <c r="L962" i="1"/>
  <c r="M962" i="1"/>
  <c r="N962" i="1"/>
  <c r="O962" i="1"/>
  <c r="P962" i="1"/>
  <c r="Q962" i="1"/>
  <c r="R962" i="1"/>
  <c r="S962" i="1"/>
  <c r="T962" i="1"/>
  <c r="U962" i="1"/>
  <c r="V962" i="1"/>
  <c r="W962" i="1"/>
  <c r="X962" i="1"/>
  <c r="Y962" i="1"/>
  <c r="Z962" i="1"/>
  <c r="AA962" i="1"/>
  <c r="AC962" i="1"/>
  <c r="AB962" i="1" s="1"/>
  <c r="AH962" i="1"/>
  <c r="AM962" i="1"/>
  <c r="AQ962" i="1"/>
  <c r="BG962" i="1"/>
  <c r="CU962" i="1"/>
  <c r="J963" i="1"/>
  <c r="K963" i="1"/>
  <c r="L963" i="1"/>
  <c r="M963" i="1"/>
  <c r="N963" i="1"/>
  <c r="O963" i="1"/>
  <c r="P963" i="1"/>
  <c r="Q963" i="1"/>
  <c r="R963" i="1"/>
  <c r="S963" i="1"/>
  <c r="T963" i="1"/>
  <c r="U963" i="1"/>
  <c r="V963" i="1"/>
  <c r="W963" i="1"/>
  <c r="X963" i="1"/>
  <c r="Y963" i="1"/>
  <c r="Z963" i="1"/>
  <c r="AA963" i="1"/>
  <c r="AC963" i="1"/>
  <c r="AB963" i="1" s="1"/>
  <c r="AH963" i="1"/>
  <c r="AM963" i="1"/>
  <c r="AQ963" i="1"/>
  <c r="BG963" i="1"/>
  <c r="CU963" i="1"/>
  <c r="J964" i="1"/>
  <c r="K964" i="1"/>
  <c r="L964" i="1"/>
  <c r="M964" i="1"/>
  <c r="N964" i="1"/>
  <c r="O964" i="1"/>
  <c r="P964" i="1"/>
  <c r="Q964" i="1"/>
  <c r="R964" i="1"/>
  <c r="S964" i="1"/>
  <c r="T964" i="1"/>
  <c r="U964" i="1"/>
  <c r="V964" i="1"/>
  <c r="W964" i="1"/>
  <c r="X964" i="1"/>
  <c r="Y964" i="1"/>
  <c r="Z964" i="1"/>
  <c r="AA964" i="1"/>
  <c r="AC964" i="1"/>
  <c r="AB964" i="1" s="1"/>
  <c r="AH964" i="1"/>
  <c r="AM964" i="1"/>
  <c r="AQ964" i="1"/>
  <c r="BG964" i="1"/>
  <c r="CU964" i="1"/>
  <c r="J965" i="1"/>
  <c r="K965" i="1"/>
  <c r="L965" i="1"/>
  <c r="M965" i="1"/>
  <c r="N965" i="1"/>
  <c r="O965" i="1"/>
  <c r="P965" i="1"/>
  <c r="Q965" i="1"/>
  <c r="R965" i="1"/>
  <c r="S965" i="1"/>
  <c r="T965" i="1"/>
  <c r="U965" i="1"/>
  <c r="V965" i="1"/>
  <c r="W965" i="1"/>
  <c r="X965" i="1"/>
  <c r="Y965" i="1"/>
  <c r="Z965" i="1"/>
  <c r="AA965" i="1"/>
  <c r="AC965" i="1"/>
  <c r="AB965" i="1" s="1"/>
  <c r="AH965" i="1"/>
  <c r="AM965" i="1"/>
  <c r="AQ965" i="1"/>
  <c r="BG965" i="1"/>
  <c r="CU965" i="1"/>
  <c r="J966" i="1"/>
  <c r="K966" i="1"/>
  <c r="L966" i="1"/>
  <c r="M966" i="1"/>
  <c r="N966" i="1"/>
  <c r="O966" i="1"/>
  <c r="P966" i="1"/>
  <c r="Q966" i="1"/>
  <c r="R966" i="1"/>
  <c r="S966" i="1"/>
  <c r="T966" i="1"/>
  <c r="U966" i="1"/>
  <c r="V966" i="1"/>
  <c r="W966" i="1"/>
  <c r="X966" i="1"/>
  <c r="Y966" i="1"/>
  <c r="Z966" i="1"/>
  <c r="AA966" i="1"/>
  <c r="AC966" i="1"/>
  <c r="AB966" i="1" s="1"/>
  <c r="AH966" i="1"/>
  <c r="AM966" i="1"/>
  <c r="AQ966" i="1"/>
  <c r="BG966" i="1"/>
  <c r="CU966" i="1"/>
  <c r="J967" i="1"/>
  <c r="K967" i="1"/>
  <c r="L967" i="1"/>
  <c r="M967" i="1"/>
  <c r="N967" i="1"/>
  <c r="O967" i="1"/>
  <c r="P967" i="1"/>
  <c r="Q967" i="1"/>
  <c r="R967" i="1"/>
  <c r="S967" i="1"/>
  <c r="T967" i="1"/>
  <c r="U967" i="1"/>
  <c r="V967" i="1"/>
  <c r="W967" i="1"/>
  <c r="X967" i="1"/>
  <c r="Y967" i="1"/>
  <c r="Z967" i="1"/>
  <c r="AA967" i="1"/>
  <c r="AC967" i="1"/>
  <c r="AB967" i="1" s="1"/>
  <c r="AH967" i="1"/>
  <c r="AM967" i="1"/>
  <c r="AQ967" i="1"/>
  <c r="BG967" i="1"/>
  <c r="CU967" i="1"/>
  <c r="J968" i="1"/>
  <c r="K968" i="1"/>
  <c r="L968" i="1"/>
  <c r="M968" i="1"/>
  <c r="N968" i="1"/>
  <c r="O968" i="1"/>
  <c r="P968" i="1"/>
  <c r="Q968" i="1"/>
  <c r="R968" i="1"/>
  <c r="S968" i="1"/>
  <c r="T968" i="1"/>
  <c r="U968" i="1"/>
  <c r="V968" i="1"/>
  <c r="W968" i="1"/>
  <c r="X968" i="1"/>
  <c r="Y968" i="1"/>
  <c r="Z968" i="1"/>
  <c r="AA968" i="1"/>
  <c r="AC968" i="1"/>
  <c r="AB968" i="1" s="1"/>
  <c r="AH968" i="1"/>
  <c r="AM968" i="1"/>
  <c r="AQ968" i="1"/>
  <c r="BG968" i="1"/>
  <c r="CU968" i="1"/>
  <c r="J969" i="1"/>
  <c r="K969" i="1"/>
  <c r="L969" i="1"/>
  <c r="M969" i="1"/>
  <c r="N969" i="1"/>
  <c r="O969" i="1"/>
  <c r="P969" i="1"/>
  <c r="Q969" i="1"/>
  <c r="R969" i="1"/>
  <c r="S969" i="1"/>
  <c r="T969" i="1"/>
  <c r="U969" i="1"/>
  <c r="V969" i="1"/>
  <c r="W969" i="1"/>
  <c r="X969" i="1"/>
  <c r="Y969" i="1"/>
  <c r="Z969" i="1"/>
  <c r="AA969" i="1"/>
  <c r="AC969" i="1"/>
  <c r="AB969" i="1" s="1"/>
  <c r="AH969" i="1"/>
  <c r="AM969" i="1"/>
  <c r="AQ969" i="1"/>
  <c r="BG969" i="1"/>
  <c r="CU969" i="1"/>
  <c r="J970" i="1"/>
  <c r="K970" i="1"/>
  <c r="L970" i="1"/>
  <c r="M970" i="1"/>
  <c r="N970" i="1"/>
  <c r="O970" i="1"/>
  <c r="P970" i="1"/>
  <c r="Q970" i="1"/>
  <c r="R970" i="1"/>
  <c r="S970" i="1"/>
  <c r="T970" i="1"/>
  <c r="U970" i="1"/>
  <c r="V970" i="1"/>
  <c r="W970" i="1"/>
  <c r="X970" i="1"/>
  <c r="Y970" i="1"/>
  <c r="Z970" i="1"/>
  <c r="AA970" i="1"/>
  <c r="AC970" i="1"/>
  <c r="AB970" i="1" s="1"/>
  <c r="AH970" i="1"/>
  <c r="AM970" i="1"/>
  <c r="AQ970" i="1"/>
  <c r="BG970" i="1"/>
  <c r="CU970" i="1"/>
  <c r="J971" i="1"/>
  <c r="K971" i="1"/>
  <c r="L971" i="1"/>
  <c r="M971" i="1"/>
  <c r="N971" i="1"/>
  <c r="O971" i="1"/>
  <c r="P971" i="1"/>
  <c r="Q971" i="1"/>
  <c r="R971" i="1"/>
  <c r="S971" i="1"/>
  <c r="T971" i="1"/>
  <c r="U971" i="1"/>
  <c r="V971" i="1"/>
  <c r="W971" i="1"/>
  <c r="X971" i="1"/>
  <c r="Y971" i="1"/>
  <c r="Z971" i="1"/>
  <c r="AA971" i="1"/>
  <c r="AC971" i="1"/>
  <c r="AB971" i="1" s="1"/>
  <c r="AH971" i="1"/>
  <c r="AM971" i="1"/>
  <c r="AQ971" i="1"/>
  <c r="BG971" i="1"/>
  <c r="CU971" i="1"/>
  <c r="J972" i="1"/>
  <c r="K972" i="1"/>
  <c r="L972" i="1"/>
  <c r="M972" i="1"/>
  <c r="N972" i="1"/>
  <c r="O972" i="1"/>
  <c r="P972" i="1"/>
  <c r="Q972" i="1"/>
  <c r="R972" i="1"/>
  <c r="S972" i="1"/>
  <c r="T972" i="1"/>
  <c r="U972" i="1"/>
  <c r="V972" i="1"/>
  <c r="W972" i="1"/>
  <c r="X972" i="1"/>
  <c r="Y972" i="1"/>
  <c r="Z972" i="1"/>
  <c r="AA972" i="1"/>
  <c r="AC972" i="1"/>
  <c r="AB972" i="1" s="1"/>
  <c r="AH972" i="1"/>
  <c r="AM972" i="1"/>
  <c r="AQ972" i="1"/>
  <c r="BG972" i="1"/>
  <c r="CU972" i="1"/>
  <c r="J973" i="1"/>
  <c r="K973" i="1"/>
  <c r="L973" i="1"/>
  <c r="M973" i="1"/>
  <c r="N973" i="1"/>
  <c r="O973" i="1"/>
  <c r="P973" i="1"/>
  <c r="Q973" i="1"/>
  <c r="R973" i="1"/>
  <c r="S973" i="1"/>
  <c r="T973" i="1"/>
  <c r="U973" i="1"/>
  <c r="V973" i="1"/>
  <c r="W973" i="1"/>
  <c r="X973" i="1"/>
  <c r="Y973" i="1"/>
  <c r="Z973" i="1"/>
  <c r="AA973" i="1"/>
  <c r="AC973" i="1"/>
  <c r="AB973" i="1" s="1"/>
  <c r="AH973" i="1"/>
  <c r="AM973" i="1"/>
  <c r="AQ973" i="1"/>
  <c r="BG973" i="1"/>
  <c r="CU973" i="1"/>
  <c r="J974" i="1"/>
  <c r="K974" i="1"/>
  <c r="L974" i="1"/>
  <c r="M974" i="1"/>
  <c r="N974" i="1"/>
  <c r="O974" i="1"/>
  <c r="P974" i="1"/>
  <c r="Q974" i="1"/>
  <c r="R974" i="1"/>
  <c r="S974" i="1"/>
  <c r="T974" i="1"/>
  <c r="U974" i="1"/>
  <c r="V974" i="1"/>
  <c r="W974" i="1"/>
  <c r="X974" i="1"/>
  <c r="Y974" i="1"/>
  <c r="Z974" i="1"/>
  <c r="AA974" i="1"/>
  <c r="AC974" i="1"/>
  <c r="AB974" i="1" s="1"/>
  <c r="AH974" i="1"/>
  <c r="AM974" i="1"/>
  <c r="AQ974" i="1"/>
  <c r="BG974" i="1"/>
  <c r="CU974" i="1"/>
  <c r="J975" i="1"/>
  <c r="K975" i="1"/>
  <c r="L975" i="1"/>
  <c r="M975" i="1"/>
  <c r="N975" i="1"/>
  <c r="O975" i="1"/>
  <c r="P975" i="1"/>
  <c r="Q975" i="1"/>
  <c r="R975" i="1"/>
  <c r="S975" i="1"/>
  <c r="T975" i="1"/>
  <c r="U975" i="1"/>
  <c r="V975" i="1"/>
  <c r="W975" i="1"/>
  <c r="X975" i="1"/>
  <c r="Y975" i="1"/>
  <c r="Z975" i="1"/>
  <c r="AA975" i="1"/>
  <c r="AC975" i="1"/>
  <c r="AB975" i="1" s="1"/>
  <c r="AH975" i="1"/>
  <c r="AM975" i="1"/>
  <c r="AQ975" i="1"/>
  <c r="BG975" i="1"/>
  <c r="CU975" i="1"/>
  <c r="J976" i="1"/>
  <c r="K976" i="1"/>
  <c r="L976" i="1"/>
  <c r="M976" i="1"/>
  <c r="N976" i="1"/>
  <c r="O976" i="1"/>
  <c r="P976" i="1"/>
  <c r="Q976" i="1"/>
  <c r="R976" i="1"/>
  <c r="S976" i="1"/>
  <c r="T976" i="1"/>
  <c r="U976" i="1"/>
  <c r="V976" i="1"/>
  <c r="W976" i="1"/>
  <c r="X976" i="1"/>
  <c r="Y976" i="1"/>
  <c r="Z976" i="1"/>
  <c r="AA976" i="1"/>
  <c r="AC976" i="1"/>
  <c r="AB976" i="1" s="1"/>
  <c r="AH976" i="1"/>
  <c r="AM976" i="1"/>
  <c r="AQ976" i="1"/>
  <c r="BG976" i="1"/>
  <c r="CU976" i="1"/>
  <c r="J977" i="1"/>
  <c r="K977" i="1"/>
  <c r="L977" i="1"/>
  <c r="M977" i="1"/>
  <c r="N977" i="1"/>
  <c r="O977" i="1"/>
  <c r="P977" i="1"/>
  <c r="Q977" i="1"/>
  <c r="R977" i="1"/>
  <c r="S977" i="1"/>
  <c r="T977" i="1"/>
  <c r="U977" i="1"/>
  <c r="V977" i="1"/>
  <c r="W977" i="1"/>
  <c r="X977" i="1"/>
  <c r="Y977" i="1"/>
  <c r="Z977" i="1"/>
  <c r="AA977" i="1"/>
  <c r="AC977" i="1"/>
  <c r="AB977" i="1" s="1"/>
  <c r="AH977" i="1"/>
  <c r="AM977" i="1"/>
  <c r="AQ977" i="1"/>
  <c r="BG977" i="1"/>
  <c r="CU977" i="1"/>
  <c r="J978" i="1"/>
  <c r="K978" i="1"/>
  <c r="L978" i="1"/>
  <c r="M978" i="1"/>
  <c r="N978" i="1"/>
  <c r="O978" i="1"/>
  <c r="P978" i="1"/>
  <c r="Q978" i="1"/>
  <c r="R978" i="1"/>
  <c r="S978" i="1"/>
  <c r="T978" i="1"/>
  <c r="U978" i="1"/>
  <c r="V978" i="1"/>
  <c r="W978" i="1"/>
  <c r="X978" i="1"/>
  <c r="Y978" i="1"/>
  <c r="Z978" i="1"/>
  <c r="AA978" i="1"/>
  <c r="AC978" i="1"/>
  <c r="AB978" i="1" s="1"/>
  <c r="AH978" i="1"/>
  <c r="AM978" i="1"/>
  <c r="AQ978" i="1"/>
  <c r="BG978" i="1"/>
  <c r="CU978" i="1"/>
  <c r="J979" i="1"/>
  <c r="K979" i="1"/>
  <c r="L979" i="1"/>
  <c r="M979" i="1"/>
  <c r="N979" i="1"/>
  <c r="O979" i="1"/>
  <c r="P979" i="1"/>
  <c r="Q979" i="1"/>
  <c r="R979" i="1"/>
  <c r="S979" i="1"/>
  <c r="T979" i="1"/>
  <c r="U979" i="1"/>
  <c r="V979" i="1"/>
  <c r="W979" i="1"/>
  <c r="X979" i="1"/>
  <c r="Y979" i="1"/>
  <c r="Z979" i="1"/>
  <c r="AA979" i="1"/>
  <c r="AC979" i="1"/>
  <c r="AB979" i="1" s="1"/>
  <c r="AH979" i="1"/>
  <c r="AM979" i="1"/>
  <c r="AQ979" i="1"/>
  <c r="BG979" i="1"/>
  <c r="CU979" i="1"/>
  <c r="J980" i="1"/>
  <c r="K980" i="1"/>
  <c r="L980" i="1"/>
  <c r="M980" i="1"/>
  <c r="N980" i="1"/>
  <c r="O980" i="1"/>
  <c r="P980" i="1"/>
  <c r="Q980" i="1"/>
  <c r="R980" i="1"/>
  <c r="S980" i="1"/>
  <c r="T980" i="1"/>
  <c r="U980" i="1"/>
  <c r="V980" i="1"/>
  <c r="W980" i="1"/>
  <c r="X980" i="1"/>
  <c r="Y980" i="1"/>
  <c r="Z980" i="1"/>
  <c r="AA980" i="1"/>
  <c r="AC980" i="1"/>
  <c r="AB980" i="1" s="1"/>
  <c r="AH980" i="1"/>
  <c r="AM980" i="1"/>
  <c r="AQ980" i="1"/>
  <c r="BG980" i="1"/>
  <c r="CU980" i="1"/>
  <c r="J981" i="1"/>
  <c r="K981" i="1"/>
  <c r="L981" i="1"/>
  <c r="M981" i="1"/>
  <c r="N981" i="1"/>
  <c r="O981" i="1"/>
  <c r="P981" i="1"/>
  <c r="Q981" i="1"/>
  <c r="R981" i="1"/>
  <c r="S981" i="1"/>
  <c r="T981" i="1"/>
  <c r="U981" i="1"/>
  <c r="V981" i="1"/>
  <c r="W981" i="1"/>
  <c r="X981" i="1"/>
  <c r="Y981" i="1"/>
  <c r="Z981" i="1"/>
  <c r="AA981" i="1"/>
  <c r="AC981" i="1"/>
  <c r="AB981" i="1" s="1"/>
  <c r="AH981" i="1"/>
  <c r="AM981" i="1"/>
  <c r="AQ981" i="1"/>
  <c r="BG981" i="1"/>
  <c r="CU981" i="1"/>
  <c r="J982" i="1"/>
  <c r="K982" i="1"/>
  <c r="L982" i="1"/>
  <c r="M982" i="1"/>
  <c r="N982" i="1"/>
  <c r="O982" i="1"/>
  <c r="P982" i="1"/>
  <c r="Q982" i="1"/>
  <c r="R982" i="1"/>
  <c r="S982" i="1"/>
  <c r="T982" i="1"/>
  <c r="U982" i="1"/>
  <c r="V982" i="1"/>
  <c r="W982" i="1"/>
  <c r="X982" i="1"/>
  <c r="Y982" i="1"/>
  <c r="Z982" i="1"/>
  <c r="AA982" i="1"/>
  <c r="AC982" i="1"/>
  <c r="AB982" i="1" s="1"/>
  <c r="AH982" i="1"/>
  <c r="AM982" i="1"/>
  <c r="AQ982" i="1"/>
  <c r="BG982" i="1"/>
  <c r="CU982" i="1"/>
  <c r="J983" i="1"/>
  <c r="K983" i="1"/>
  <c r="L983" i="1"/>
  <c r="M983" i="1"/>
  <c r="N983" i="1"/>
  <c r="O983" i="1"/>
  <c r="P983" i="1"/>
  <c r="Q983" i="1"/>
  <c r="R983" i="1"/>
  <c r="S983" i="1"/>
  <c r="T983" i="1"/>
  <c r="U983" i="1"/>
  <c r="V983" i="1"/>
  <c r="W983" i="1"/>
  <c r="X983" i="1"/>
  <c r="Y983" i="1"/>
  <c r="Z983" i="1"/>
  <c r="AA983" i="1"/>
  <c r="AC983" i="1"/>
  <c r="AB983" i="1" s="1"/>
  <c r="AH983" i="1"/>
  <c r="AM983" i="1"/>
  <c r="AQ983" i="1"/>
  <c r="BG983" i="1"/>
  <c r="CU983" i="1"/>
  <c r="J984" i="1"/>
  <c r="K984" i="1"/>
  <c r="L984" i="1"/>
  <c r="M984" i="1"/>
  <c r="N984" i="1"/>
  <c r="O984" i="1"/>
  <c r="P984" i="1"/>
  <c r="Q984" i="1"/>
  <c r="R984" i="1"/>
  <c r="S984" i="1"/>
  <c r="T984" i="1"/>
  <c r="U984" i="1"/>
  <c r="V984" i="1"/>
  <c r="W984" i="1"/>
  <c r="X984" i="1"/>
  <c r="Y984" i="1"/>
  <c r="Z984" i="1"/>
  <c r="AA984" i="1"/>
  <c r="AC984" i="1"/>
  <c r="AB984" i="1" s="1"/>
  <c r="AH984" i="1"/>
  <c r="AM984" i="1"/>
  <c r="AQ984" i="1"/>
  <c r="BG984" i="1"/>
  <c r="CU984" i="1"/>
  <c r="J985" i="1"/>
  <c r="K985" i="1"/>
  <c r="L985" i="1"/>
  <c r="M985" i="1"/>
  <c r="N985" i="1"/>
  <c r="O985" i="1"/>
  <c r="P985" i="1"/>
  <c r="Q985" i="1"/>
  <c r="R985" i="1"/>
  <c r="S985" i="1"/>
  <c r="T985" i="1"/>
  <c r="U985" i="1"/>
  <c r="V985" i="1"/>
  <c r="W985" i="1"/>
  <c r="X985" i="1"/>
  <c r="Y985" i="1"/>
  <c r="Z985" i="1"/>
  <c r="AA985" i="1"/>
  <c r="AC985" i="1"/>
  <c r="AB985" i="1" s="1"/>
  <c r="AH985" i="1"/>
  <c r="AM985" i="1"/>
  <c r="AQ985" i="1"/>
  <c r="BG985" i="1"/>
  <c r="CU985" i="1"/>
  <c r="J986" i="1"/>
  <c r="K986" i="1"/>
  <c r="L986" i="1"/>
  <c r="M986" i="1"/>
  <c r="N986" i="1"/>
  <c r="O986" i="1"/>
  <c r="P986" i="1"/>
  <c r="Q986" i="1"/>
  <c r="R986" i="1"/>
  <c r="S986" i="1"/>
  <c r="T986" i="1"/>
  <c r="U986" i="1"/>
  <c r="V986" i="1"/>
  <c r="W986" i="1"/>
  <c r="X986" i="1"/>
  <c r="Y986" i="1"/>
  <c r="Z986" i="1"/>
  <c r="AA986" i="1"/>
  <c r="AC986" i="1"/>
  <c r="AB986" i="1" s="1"/>
  <c r="AH986" i="1"/>
  <c r="AM986" i="1"/>
  <c r="AQ986" i="1"/>
  <c r="BG986" i="1"/>
  <c r="CU986" i="1"/>
  <c r="J987" i="1"/>
  <c r="K987" i="1"/>
  <c r="L987" i="1"/>
  <c r="M987" i="1"/>
  <c r="N987" i="1"/>
  <c r="O987" i="1"/>
  <c r="P987" i="1"/>
  <c r="Q987" i="1"/>
  <c r="R987" i="1"/>
  <c r="S987" i="1"/>
  <c r="T987" i="1"/>
  <c r="U987" i="1"/>
  <c r="V987" i="1"/>
  <c r="W987" i="1"/>
  <c r="X987" i="1"/>
  <c r="Y987" i="1"/>
  <c r="Z987" i="1"/>
  <c r="AA987" i="1"/>
  <c r="AC987" i="1"/>
  <c r="AB987" i="1" s="1"/>
  <c r="AH987" i="1"/>
  <c r="AM987" i="1"/>
  <c r="AQ987" i="1"/>
  <c r="BG987" i="1"/>
  <c r="CU987" i="1"/>
  <c r="J988" i="1"/>
  <c r="K988" i="1"/>
  <c r="L988" i="1"/>
  <c r="M988" i="1"/>
  <c r="N988" i="1"/>
  <c r="O988" i="1"/>
  <c r="P988" i="1"/>
  <c r="Q988" i="1"/>
  <c r="R988" i="1"/>
  <c r="S988" i="1"/>
  <c r="T988" i="1"/>
  <c r="U988" i="1"/>
  <c r="V988" i="1"/>
  <c r="W988" i="1"/>
  <c r="X988" i="1"/>
  <c r="Y988" i="1"/>
  <c r="Z988" i="1"/>
  <c r="AA988" i="1"/>
  <c r="AC988" i="1"/>
  <c r="AB988" i="1" s="1"/>
  <c r="AH988" i="1"/>
  <c r="AM988" i="1"/>
  <c r="AQ988" i="1"/>
  <c r="BG988" i="1"/>
  <c r="CU988" i="1"/>
  <c r="J989" i="1"/>
  <c r="K989" i="1"/>
  <c r="L989" i="1"/>
  <c r="M989" i="1"/>
  <c r="N989" i="1"/>
  <c r="O989" i="1"/>
  <c r="P989" i="1"/>
  <c r="Q989" i="1"/>
  <c r="R989" i="1"/>
  <c r="S989" i="1"/>
  <c r="T989" i="1"/>
  <c r="U989" i="1"/>
  <c r="V989" i="1"/>
  <c r="W989" i="1"/>
  <c r="X989" i="1"/>
  <c r="Y989" i="1"/>
  <c r="Z989" i="1"/>
  <c r="AA989" i="1"/>
  <c r="AC989" i="1"/>
  <c r="AB989" i="1" s="1"/>
  <c r="AH989" i="1"/>
  <c r="AM989" i="1"/>
  <c r="AQ989" i="1"/>
  <c r="BG989" i="1"/>
  <c r="CU989" i="1"/>
  <c r="J990" i="1"/>
  <c r="K990" i="1"/>
  <c r="L990" i="1"/>
  <c r="M990" i="1"/>
  <c r="N990" i="1"/>
  <c r="O990" i="1"/>
  <c r="P990" i="1"/>
  <c r="Q990" i="1"/>
  <c r="R990" i="1"/>
  <c r="S990" i="1"/>
  <c r="T990" i="1"/>
  <c r="U990" i="1"/>
  <c r="V990" i="1"/>
  <c r="W990" i="1"/>
  <c r="X990" i="1"/>
  <c r="Y990" i="1"/>
  <c r="Z990" i="1"/>
  <c r="AA990" i="1"/>
  <c r="AC990" i="1"/>
  <c r="AB990" i="1" s="1"/>
  <c r="AH990" i="1"/>
  <c r="AM990" i="1"/>
  <c r="AQ990" i="1"/>
  <c r="BG990" i="1"/>
  <c r="CU990" i="1"/>
  <c r="J991" i="1"/>
  <c r="K991" i="1"/>
  <c r="L991" i="1"/>
  <c r="M991" i="1"/>
  <c r="N991" i="1"/>
  <c r="O991" i="1"/>
  <c r="P991" i="1"/>
  <c r="Q991" i="1"/>
  <c r="R991" i="1"/>
  <c r="S991" i="1"/>
  <c r="T991" i="1"/>
  <c r="U991" i="1"/>
  <c r="V991" i="1"/>
  <c r="W991" i="1"/>
  <c r="X991" i="1"/>
  <c r="Y991" i="1"/>
  <c r="Z991" i="1"/>
  <c r="AA991" i="1"/>
  <c r="AC991" i="1"/>
  <c r="AB991" i="1" s="1"/>
  <c r="AH991" i="1"/>
  <c r="AM991" i="1"/>
  <c r="AQ991" i="1"/>
  <c r="BG991" i="1"/>
  <c r="CU991" i="1"/>
  <c r="J992" i="1"/>
  <c r="K992" i="1"/>
  <c r="L992" i="1"/>
  <c r="M992" i="1"/>
  <c r="N992" i="1"/>
  <c r="O992" i="1"/>
  <c r="P992" i="1"/>
  <c r="Q992" i="1"/>
  <c r="R992" i="1"/>
  <c r="S992" i="1"/>
  <c r="T992" i="1"/>
  <c r="U992" i="1"/>
  <c r="V992" i="1"/>
  <c r="W992" i="1"/>
  <c r="X992" i="1"/>
  <c r="Y992" i="1"/>
  <c r="Z992" i="1"/>
  <c r="AA992" i="1"/>
  <c r="AC992" i="1"/>
  <c r="AB992" i="1" s="1"/>
  <c r="AH992" i="1"/>
  <c r="AM992" i="1"/>
  <c r="AQ992" i="1"/>
  <c r="BG992" i="1"/>
  <c r="CU992" i="1"/>
  <c r="J993" i="1"/>
  <c r="K993" i="1"/>
  <c r="L993" i="1"/>
  <c r="M993" i="1"/>
  <c r="N993" i="1"/>
  <c r="O993" i="1"/>
  <c r="P993" i="1"/>
  <c r="Q993" i="1"/>
  <c r="R993" i="1"/>
  <c r="S993" i="1"/>
  <c r="T993" i="1"/>
  <c r="U993" i="1"/>
  <c r="V993" i="1"/>
  <c r="W993" i="1"/>
  <c r="X993" i="1"/>
  <c r="Y993" i="1"/>
  <c r="Z993" i="1"/>
  <c r="AA993" i="1"/>
  <c r="AC993" i="1"/>
  <c r="AB993" i="1" s="1"/>
  <c r="AH993" i="1"/>
  <c r="AM993" i="1"/>
  <c r="AQ993" i="1"/>
  <c r="BG993" i="1"/>
  <c r="CU993" i="1"/>
  <c r="J994" i="1"/>
  <c r="K994" i="1"/>
  <c r="L994" i="1"/>
  <c r="M994" i="1"/>
  <c r="N994" i="1"/>
  <c r="O994" i="1"/>
  <c r="P994" i="1"/>
  <c r="Q994" i="1"/>
  <c r="R994" i="1"/>
  <c r="S994" i="1"/>
  <c r="T994" i="1"/>
  <c r="U994" i="1"/>
  <c r="V994" i="1"/>
  <c r="W994" i="1"/>
  <c r="X994" i="1"/>
  <c r="Y994" i="1"/>
  <c r="Z994" i="1"/>
  <c r="AA994" i="1"/>
  <c r="AC994" i="1"/>
  <c r="AB994" i="1" s="1"/>
  <c r="AH994" i="1"/>
  <c r="AM994" i="1"/>
  <c r="AQ994" i="1"/>
  <c r="BG994" i="1"/>
  <c r="CU994" i="1"/>
  <c r="J995" i="1"/>
  <c r="K995" i="1"/>
  <c r="L995" i="1"/>
  <c r="M995" i="1"/>
  <c r="N995" i="1"/>
  <c r="O995" i="1"/>
  <c r="P995" i="1"/>
  <c r="Q995" i="1"/>
  <c r="R995" i="1"/>
  <c r="S995" i="1"/>
  <c r="T995" i="1"/>
  <c r="U995" i="1"/>
  <c r="V995" i="1"/>
  <c r="W995" i="1"/>
  <c r="X995" i="1"/>
  <c r="Y995" i="1"/>
  <c r="Z995" i="1"/>
  <c r="AA995" i="1"/>
  <c r="AC995" i="1"/>
  <c r="AB995" i="1" s="1"/>
  <c r="AH995" i="1"/>
  <c r="AM995" i="1"/>
  <c r="AQ995" i="1"/>
  <c r="BG995" i="1"/>
  <c r="CU995" i="1"/>
  <c r="J996" i="1"/>
  <c r="K996" i="1"/>
  <c r="L996" i="1"/>
  <c r="M996" i="1"/>
  <c r="N996" i="1"/>
  <c r="O996" i="1"/>
  <c r="P996" i="1"/>
  <c r="Q996" i="1"/>
  <c r="R996" i="1"/>
  <c r="S996" i="1"/>
  <c r="T996" i="1"/>
  <c r="U996" i="1"/>
  <c r="V996" i="1"/>
  <c r="W996" i="1"/>
  <c r="X996" i="1"/>
  <c r="Y996" i="1"/>
  <c r="Z996" i="1"/>
  <c r="AA996" i="1"/>
  <c r="AC996" i="1"/>
  <c r="AB996" i="1" s="1"/>
  <c r="AH996" i="1"/>
  <c r="AM996" i="1"/>
  <c r="AQ996" i="1"/>
  <c r="BG996" i="1"/>
  <c r="CU996" i="1"/>
  <c r="J997" i="1"/>
  <c r="K997" i="1"/>
  <c r="L997" i="1"/>
  <c r="M997" i="1"/>
  <c r="N997" i="1"/>
  <c r="O997" i="1"/>
  <c r="P997" i="1"/>
  <c r="Q997" i="1"/>
  <c r="R997" i="1"/>
  <c r="S997" i="1"/>
  <c r="T997" i="1"/>
  <c r="U997" i="1"/>
  <c r="V997" i="1"/>
  <c r="W997" i="1"/>
  <c r="X997" i="1"/>
  <c r="Y997" i="1"/>
  <c r="Z997" i="1"/>
  <c r="AA997" i="1"/>
  <c r="AC997" i="1"/>
  <c r="AB997" i="1" s="1"/>
  <c r="AH997" i="1"/>
  <c r="AM997" i="1"/>
  <c r="AQ997" i="1"/>
  <c r="BG997" i="1"/>
  <c r="CU997" i="1"/>
  <c r="J998" i="1"/>
  <c r="K998" i="1"/>
  <c r="L998" i="1"/>
  <c r="M998" i="1"/>
  <c r="N998" i="1"/>
  <c r="O998" i="1"/>
  <c r="P998" i="1"/>
  <c r="Q998" i="1"/>
  <c r="R998" i="1"/>
  <c r="S998" i="1"/>
  <c r="T998" i="1"/>
  <c r="U998" i="1"/>
  <c r="V998" i="1"/>
  <c r="W998" i="1"/>
  <c r="X998" i="1"/>
  <c r="Y998" i="1"/>
  <c r="Z998" i="1"/>
  <c r="AA998" i="1"/>
  <c r="AC998" i="1"/>
  <c r="AB998" i="1" s="1"/>
  <c r="AH998" i="1"/>
  <c r="AM998" i="1"/>
  <c r="AQ998" i="1"/>
  <c r="BG998" i="1"/>
  <c r="CU998" i="1"/>
  <c r="J999" i="1"/>
  <c r="K999" i="1"/>
  <c r="L999" i="1"/>
  <c r="M999" i="1"/>
  <c r="N999" i="1"/>
  <c r="O999" i="1"/>
  <c r="P999" i="1"/>
  <c r="Q999" i="1"/>
  <c r="R999" i="1"/>
  <c r="S999" i="1"/>
  <c r="T999" i="1"/>
  <c r="U999" i="1"/>
  <c r="V999" i="1"/>
  <c r="W999" i="1"/>
  <c r="X999" i="1"/>
  <c r="Y999" i="1"/>
  <c r="Z999" i="1"/>
  <c r="AA999" i="1"/>
  <c r="AC999" i="1"/>
  <c r="AB999" i="1" s="1"/>
  <c r="AH999" i="1"/>
  <c r="AM999" i="1"/>
  <c r="AQ999" i="1"/>
  <c r="BG999" i="1"/>
  <c r="CU999" i="1"/>
  <c r="J1000" i="1"/>
  <c r="K1000" i="1"/>
  <c r="L1000" i="1"/>
  <c r="M1000" i="1"/>
  <c r="N1000" i="1"/>
  <c r="O1000" i="1"/>
  <c r="P1000" i="1"/>
  <c r="Q1000" i="1"/>
  <c r="R1000" i="1"/>
  <c r="S1000" i="1"/>
  <c r="T1000" i="1"/>
  <c r="U1000" i="1"/>
  <c r="V1000" i="1"/>
  <c r="W1000" i="1"/>
  <c r="X1000" i="1"/>
  <c r="Y1000" i="1"/>
  <c r="Z1000" i="1"/>
  <c r="AA1000" i="1"/>
  <c r="AC1000" i="1"/>
  <c r="AB1000" i="1" s="1"/>
  <c r="AH1000" i="1"/>
  <c r="AM1000" i="1"/>
  <c r="AQ1000" i="1"/>
  <c r="BG1000" i="1"/>
  <c r="CU1000" i="1"/>
  <c r="J1001" i="1"/>
  <c r="K1001" i="1"/>
  <c r="L1001" i="1"/>
  <c r="M1001" i="1"/>
  <c r="N1001" i="1"/>
  <c r="O1001" i="1"/>
  <c r="P1001" i="1"/>
  <c r="Q1001" i="1"/>
  <c r="R1001" i="1"/>
  <c r="S1001" i="1"/>
  <c r="T1001" i="1"/>
  <c r="U1001" i="1"/>
  <c r="V1001" i="1"/>
  <c r="W1001" i="1"/>
  <c r="X1001" i="1"/>
  <c r="Y1001" i="1"/>
  <c r="Z1001" i="1"/>
  <c r="AA1001" i="1"/>
  <c r="AC1001" i="1"/>
  <c r="AB1001" i="1" s="1"/>
  <c r="AH1001" i="1"/>
  <c r="AM1001" i="1"/>
  <c r="AQ1001" i="1"/>
  <c r="BG1001" i="1"/>
  <c r="CU1001" i="1"/>
  <c r="J1002" i="1"/>
  <c r="K1002" i="1"/>
  <c r="L1002" i="1"/>
  <c r="M1002" i="1"/>
  <c r="N1002" i="1"/>
  <c r="O1002" i="1"/>
  <c r="P1002" i="1"/>
  <c r="Q1002" i="1"/>
  <c r="R1002" i="1"/>
  <c r="S1002" i="1"/>
  <c r="T1002" i="1"/>
  <c r="U1002" i="1"/>
  <c r="V1002" i="1"/>
  <c r="W1002" i="1"/>
  <c r="X1002" i="1"/>
  <c r="Y1002" i="1"/>
  <c r="Z1002" i="1"/>
  <c r="AA1002" i="1"/>
  <c r="AC1002" i="1"/>
  <c r="AB1002" i="1" s="1"/>
  <c r="AH1002" i="1"/>
  <c r="AM1002" i="1"/>
  <c r="AQ1002" i="1"/>
  <c r="BG1002" i="1"/>
  <c r="CU1002" i="1"/>
  <c r="J1003" i="1"/>
  <c r="K1003" i="1"/>
  <c r="L1003" i="1"/>
  <c r="M1003" i="1"/>
  <c r="N1003" i="1"/>
  <c r="O1003" i="1"/>
  <c r="P1003" i="1"/>
  <c r="Q1003" i="1"/>
  <c r="R1003" i="1"/>
  <c r="S1003" i="1"/>
  <c r="T1003" i="1"/>
  <c r="U1003" i="1"/>
  <c r="V1003" i="1"/>
  <c r="W1003" i="1"/>
  <c r="X1003" i="1"/>
  <c r="Y1003" i="1"/>
  <c r="Z1003" i="1"/>
  <c r="AA1003" i="1"/>
  <c r="AC1003" i="1"/>
  <c r="AB1003" i="1" s="1"/>
  <c r="AH1003" i="1"/>
  <c r="AM1003" i="1"/>
  <c r="AQ1003" i="1"/>
  <c r="BG1003" i="1"/>
  <c r="CU1003" i="1"/>
  <c r="J1004" i="1"/>
  <c r="K1004" i="1"/>
  <c r="L1004" i="1"/>
  <c r="M1004" i="1"/>
  <c r="N1004" i="1"/>
  <c r="O1004" i="1"/>
  <c r="P1004" i="1"/>
  <c r="Q1004" i="1"/>
  <c r="R1004" i="1"/>
  <c r="S1004" i="1"/>
  <c r="T1004" i="1"/>
  <c r="U1004" i="1"/>
  <c r="V1004" i="1"/>
  <c r="W1004" i="1"/>
  <c r="X1004" i="1"/>
  <c r="Y1004" i="1"/>
  <c r="Z1004" i="1"/>
  <c r="AA1004" i="1"/>
  <c r="AC1004" i="1"/>
  <c r="AB1004" i="1" s="1"/>
  <c r="AH1004" i="1"/>
  <c r="AM1004" i="1"/>
  <c r="AQ1004" i="1"/>
  <c r="BG1004" i="1"/>
  <c r="CU1004" i="1"/>
  <c r="J1005" i="1"/>
  <c r="K1005" i="1"/>
  <c r="L1005" i="1"/>
  <c r="M1005" i="1"/>
  <c r="N1005" i="1"/>
  <c r="O1005" i="1"/>
  <c r="P1005" i="1"/>
  <c r="Q1005" i="1"/>
  <c r="R1005" i="1"/>
  <c r="S1005" i="1"/>
  <c r="T1005" i="1"/>
  <c r="U1005" i="1"/>
  <c r="V1005" i="1"/>
  <c r="W1005" i="1"/>
  <c r="X1005" i="1"/>
  <c r="Y1005" i="1"/>
  <c r="Z1005" i="1"/>
  <c r="AA1005" i="1"/>
  <c r="AC1005" i="1"/>
  <c r="AB1005" i="1" s="1"/>
  <c r="AH1005" i="1"/>
  <c r="AM1005" i="1"/>
  <c r="AQ1005" i="1"/>
  <c r="BG1005" i="1"/>
  <c r="CU1005" i="1"/>
  <c r="J1006" i="1"/>
  <c r="K1006" i="1"/>
  <c r="L1006" i="1"/>
  <c r="M1006" i="1"/>
  <c r="N1006" i="1"/>
  <c r="O1006" i="1"/>
  <c r="P1006" i="1"/>
  <c r="Q1006" i="1"/>
  <c r="R1006" i="1"/>
  <c r="S1006" i="1"/>
  <c r="T1006" i="1"/>
  <c r="U1006" i="1"/>
  <c r="V1006" i="1"/>
  <c r="W1006" i="1"/>
  <c r="X1006" i="1"/>
  <c r="Y1006" i="1"/>
  <c r="Z1006" i="1"/>
  <c r="AA1006" i="1"/>
  <c r="AC1006" i="1"/>
  <c r="AB1006" i="1" s="1"/>
  <c r="AH1006" i="1"/>
  <c r="AM1006" i="1"/>
  <c r="AQ1006" i="1"/>
  <c r="BG1006" i="1"/>
  <c r="CU1006" i="1"/>
  <c r="J1007" i="1"/>
  <c r="K1007" i="1"/>
  <c r="L1007" i="1"/>
  <c r="M1007" i="1"/>
  <c r="N1007" i="1"/>
  <c r="O1007" i="1"/>
  <c r="P1007" i="1"/>
  <c r="Q1007" i="1"/>
  <c r="R1007" i="1"/>
  <c r="S1007" i="1"/>
  <c r="T1007" i="1"/>
  <c r="U1007" i="1"/>
  <c r="V1007" i="1"/>
  <c r="W1007" i="1"/>
  <c r="X1007" i="1"/>
  <c r="Y1007" i="1"/>
  <c r="Z1007" i="1"/>
  <c r="AA1007" i="1"/>
  <c r="AC1007" i="1"/>
  <c r="AB1007" i="1" s="1"/>
  <c r="AH1007" i="1"/>
  <c r="AM1007" i="1"/>
  <c r="AQ1007" i="1"/>
  <c r="BG1007" i="1"/>
  <c r="CU1007" i="1"/>
  <c r="J1008" i="1"/>
  <c r="K1008" i="1"/>
  <c r="L1008" i="1"/>
  <c r="M1008" i="1"/>
  <c r="N1008" i="1"/>
  <c r="O1008" i="1"/>
  <c r="P1008" i="1"/>
  <c r="Q1008" i="1"/>
  <c r="R1008" i="1"/>
  <c r="S1008" i="1"/>
  <c r="T1008" i="1"/>
  <c r="U1008" i="1"/>
  <c r="V1008" i="1"/>
  <c r="W1008" i="1"/>
  <c r="X1008" i="1"/>
  <c r="Y1008" i="1"/>
  <c r="Z1008" i="1"/>
  <c r="AA1008" i="1"/>
  <c r="AC1008" i="1"/>
  <c r="AB1008" i="1" s="1"/>
  <c r="AH1008" i="1"/>
  <c r="AM1008" i="1"/>
  <c r="AQ1008" i="1"/>
  <c r="BG1008" i="1"/>
  <c r="CU1008" i="1"/>
  <c r="J1009" i="1"/>
  <c r="K1009" i="1"/>
  <c r="L1009" i="1"/>
  <c r="M1009" i="1"/>
  <c r="N1009" i="1"/>
  <c r="O1009" i="1"/>
  <c r="P1009" i="1"/>
  <c r="Q1009" i="1"/>
  <c r="R1009" i="1"/>
  <c r="S1009" i="1"/>
  <c r="T1009" i="1"/>
  <c r="U1009" i="1"/>
  <c r="V1009" i="1"/>
  <c r="W1009" i="1"/>
  <c r="X1009" i="1"/>
  <c r="Y1009" i="1"/>
  <c r="Z1009" i="1"/>
  <c r="AA1009" i="1"/>
  <c r="AC1009" i="1"/>
  <c r="AB1009" i="1" s="1"/>
  <c r="AH1009" i="1"/>
  <c r="AM1009" i="1"/>
  <c r="AQ1009" i="1"/>
  <c r="BG1009" i="1"/>
  <c r="CU1009" i="1"/>
  <c r="J1010" i="1"/>
  <c r="K1010" i="1"/>
  <c r="L1010" i="1"/>
  <c r="M1010" i="1"/>
  <c r="N1010" i="1"/>
  <c r="O1010" i="1"/>
  <c r="P1010" i="1"/>
  <c r="Q1010" i="1"/>
  <c r="R1010" i="1"/>
  <c r="S1010" i="1"/>
  <c r="T1010" i="1"/>
  <c r="U1010" i="1"/>
  <c r="V1010" i="1"/>
  <c r="W1010" i="1"/>
  <c r="X1010" i="1"/>
  <c r="Y1010" i="1"/>
  <c r="Z1010" i="1"/>
  <c r="AA1010" i="1"/>
  <c r="AC1010" i="1"/>
  <c r="AB1010" i="1" s="1"/>
  <c r="AH1010" i="1"/>
  <c r="AM1010" i="1"/>
  <c r="AQ1010" i="1"/>
  <c r="BG1010" i="1"/>
  <c r="CU1010" i="1"/>
  <c r="J1011" i="1"/>
  <c r="K1011" i="1"/>
  <c r="L1011" i="1"/>
  <c r="M1011" i="1"/>
  <c r="N1011" i="1"/>
  <c r="O1011" i="1"/>
  <c r="P1011" i="1"/>
  <c r="Q1011" i="1"/>
  <c r="R1011" i="1"/>
  <c r="S1011" i="1"/>
  <c r="T1011" i="1"/>
  <c r="U1011" i="1"/>
  <c r="V1011" i="1"/>
  <c r="W1011" i="1"/>
  <c r="X1011" i="1"/>
  <c r="Y1011" i="1"/>
  <c r="Z1011" i="1"/>
  <c r="AA1011" i="1"/>
  <c r="AC1011" i="1"/>
  <c r="AB1011" i="1" s="1"/>
  <c r="AH1011" i="1"/>
  <c r="AM1011" i="1"/>
  <c r="AQ1011" i="1"/>
  <c r="BG1011" i="1"/>
  <c r="CU1011" i="1"/>
  <c r="J1012" i="1"/>
  <c r="K1012" i="1"/>
  <c r="L1012" i="1"/>
  <c r="M1012" i="1"/>
  <c r="N1012" i="1"/>
  <c r="O1012" i="1"/>
  <c r="P1012" i="1"/>
  <c r="Q1012" i="1"/>
  <c r="R1012" i="1"/>
  <c r="S1012" i="1"/>
  <c r="T1012" i="1"/>
  <c r="U1012" i="1"/>
  <c r="V1012" i="1"/>
  <c r="W1012" i="1"/>
  <c r="X1012" i="1"/>
  <c r="Y1012" i="1"/>
  <c r="Z1012" i="1"/>
  <c r="AA1012" i="1"/>
  <c r="AC1012" i="1"/>
  <c r="AB1012" i="1" s="1"/>
  <c r="AH1012" i="1"/>
  <c r="AM1012" i="1"/>
  <c r="AQ1012" i="1"/>
  <c r="BG1012" i="1"/>
  <c r="CU1012" i="1"/>
  <c r="J1013" i="1"/>
  <c r="K1013" i="1"/>
  <c r="L1013" i="1"/>
  <c r="M1013" i="1"/>
  <c r="N1013" i="1"/>
  <c r="O1013" i="1"/>
  <c r="P1013" i="1"/>
  <c r="Q1013" i="1"/>
  <c r="R1013" i="1"/>
  <c r="S1013" i="1"/>
  <c r="T1013" i="1"/>
  <c r="U1013" i="1"/>
  <c r="V1013" i="1"/>
  <c r="W1013" i="1"/>
  <c r="X1013" i="1"/>
  <c r="Y1013" i="1"/>
  <c r="Z1013" i="1"/>
  <c r="AA1013" i="1"/>
  <c r="AC1013" i="1"/>
  <c r="AB1013" i="1" s="1"/>
  <c r="AH1013" i="1"/>
  <c r="AM1013" i="1"/>
  <c r="AQ1013" i="1"/>
  <c r="BG1013" i="1"/>
  <c r="CU1013" i="1"/>
  <c r="J1014" i="1"/>
  <c r="K1014" i="1"/>
  <c r="L1014" i="1"/>
  <c r="M1014" i="1"/>
  <c r="N1014" i="1"/>
  <c r="O1014" i="1"/>
  <c r="P1014" i="1"/>
  <c r="Q1014" i="1"/>
  <c r="R1014" i="1"/>
  <c r="S1014" i="1"/>
  <c r="T1014" i="1"/>
  <c r="U1014" i="1"/>
  <c r="V1014" i="1"/>
  <c r="W1014" i="1"/>
  <c r="X1014" i="1"/>
  <c r="Y1014" i="1"/>
  <c r="Z1014" i="1"/>
  <c r="AA1014" i="1"/>
  <c r="AC1014" i="1"/>
  <c r="AB1014" i="1" s="1"/>
  <c r="AH1014" i="1"/>
  <c r="AM1014" i="1"/>
  <c r="AQ1014" i="1"/>
  <c r="BG1014" i="1"/>
  <c r="CU1014" i="1"/>
  <c r="J1015" i="1"/>
  <c r="K1015" i="1"/>
  <c r="L1015" i="1"/>
  <c r="M1015" i="1"/>
  <c r="N1015" i="1"/>
  <c r="O1015" i="1"/>
  <c r="P1015" i="1"/>
  <c r="Q1015" i="1"/>
  <c r="R1015" i="1"/>
  <c r="S1015" i="1"/>
  <c r="T1015" i="1"/>
  <c r="U1015" i="1"/>
  <c r="V1015" i="1"/>
  <c r="W1015" i="1"/>
  <c r="X1015" i="1"/>
  <c r="Y1015" i="1"/>
  <c r="Z1015" i="1"/>
  <c r="AA1015" i="1"/>
  <c r="AC1015" i="1"/>
  <c r="AB1015" i="1" s="1"/>
  <c r="AH1015" i="1"/>
  <c r="AM1015" i="1"/>
  <c r="AQ1015" i="1"/>
  <c r="BG1015" i="1"/>
  <c r="CU1015" i="1"/>
  <c r="J1016" i="1"/>
  <c r="K1016" i="1"/>
  <c r="L1016" i="1"/>
  <c r="M1016" i="1"/>
  <c r="N1016" i="1"/>
  <c r="O1016" i="1"/>
  <c r="P1016" i="1"/>
  <c r="Q1016" i="1"/>
  <c r="R1016" i="1"/>
  <c r="S1016" i="1"/>
  <c r="T1016" i="1"/>
  <c r="U1016" i="1"/>
  <c r="V1016" i="1"/>
  <c r="W1016" i="1"/>
  <c r="X1016" i="1"/>
  <c r="Y1016" i="1"/>
  <c r="Z1016" i="1"/>
  <c r="AA1016" i="1"/>
  <c r="AC1016" i="1"/>
  <c r="AB1016" i="1" s="1"/>
  <c r="AH1016" i="1"/>
  <c r="AM1016" i="1"/>
  <c r="AQ1016" i="1"/>
  <c r="BG1016" i="1"/>
  <c r="CU1016" i="1"/>
  <c r="J1017" i="1"/>
  <c r="K1017" i="1"/>
  <c r="L1017" i="1"/>
  <c r="M1017" i="1"/>
  <c r="N1017" i="1"/>
  <c r="O1017" i="1"/>
  <c r="P1017" i="1"/>
  <c r="Q1017" i="1"/>
  <c r="R1017" i="1"/>
  <c r="S1017" i="1"/>
  <c r="T1017" i="1"/>
  <c r="U1017" i="1"/>
  <c r="V1017" i="1"/>
  <c r="W1017" i="1"/>
  <c r="X1017" i="1"/>
  <c r="Y1017" i="1"/>
  <c r="Z1017" i="1"/>
  <c r="AA1017" i="1"/>
  <c r="AC1017" i="1"/>
  <c r="AB1017" i="1" s="1"/>
  <c r="AH1017" i="1"/>
  <c r="AM1017" i="1"/>
  <c r="AQ1017" i="1"/>
  <c r="BG1017" i="1"/>
  <c r="CU1017" i="1"/>
  <c r="J1018" i="1"/>
  <c r="K1018" i="1"/>
  <c r="L1018" i="1"/>
  <c r="M1018" i="1"/>
  <c r="N1018" i="1"/>
  <c r="O1018" i="1"/>
  <c r="P1018" i="1"/>
  <c r="Q1018" i="1"/>
  <c r="R1018" i="1"/>
  <c r="S1018" i="1"/>
  <c r="T1018" i="1"/>
  <c r="U1018" i="1"/>
  <c r="V1018" i="1"/>
  <c r="W1018" i="1"/>
  <c r="X1018" i="1"/>
  <c r="Y1018" i="1"/>
  <c r="Z1018" i="1"/>
  <c r="AA1018" i="1"/>
  <c r="AC1018" i="1"/>
  <c r="AB1018" i="1" s="1"/>
  <c r="AH1018" i="1"/>
  <c r="AM1018" i="1"/>
  <c r="AQ1018" i="1"/>
  <c r="BG1018" i="1"/>
  <c r="CU1018" i="1"/>
  <c r="J1019" i="1"/>
  <c r="K1019" i="1"/>
  <c r="L1019" i="1"/>
  <c r="M1019" i="1"/>
  <c r="N1019" i="1"/>
  <c r="O1019" i="1"/>
  <c r="P1019" i="1"/>
  <c r="Q1019" i="1"/>
  <c r="R1019" i="1"/>
  <c r="S1019" i="1"/>
  <c r="T1019" i="1"/>
  <c r="U1019" i="1"/>
  <c r="V1019" i="1"/>
  <c r="W1019" i="1"/>
  <c r="X1019" i="1"/>
  <c r="Y1019" i="1"/>
  <c r="Z1019" i="1"/>
  <c r="AA1019" i="1"/>
  <c r="AC1019" i="1"/>
  <c r="AB1019" i="1" s="1"/>
  <c r="AH1019" i="1"/>
  <c r="AM1019" i="1"/>
  <c r="AQ1019" i="1"/>
  <c r="BG1019" i="1"/>
  <c r="CU1019" i="1"/>
  <c r="J1020" i="1"/>
  <c r="K1020" i="1"/>
  <c r="L1020" i="1"/>
  <c r="M1020" i="1"/>
  <c r="N1020" i="1"/>
  <c r="O1020" i="1"/>
  <c r="P1020" i="1"/>
  <c r="Q1020" i="1"/>
  <c r="R1020" i="1"/>
  <c r="S1020" i="1"/>
  <c r="T1020" i="1"/>
  <c r="U1020" i="1"/>
  <c r="V1020" i="1"/>
  <c r="W1020" i="1"/>
  <c r="X1020" i="1"/>
  <c r="Y1020" i="1"/>
  <c r="Z1020" i="1"/>
  <c r="AA1020" i="1"/>
  <c r="AC1020" i="1"/>
  <c r="AB1020" i="1" s="1"/>
  <c r="AH1020" i="1"/>
  <c r="AM1020" i="1"/>
  <c r="AQ1020" i="1"/>
  <c r="BG1020" i="1"/>
  <c r="CU1020" i="1"/>
  <c r="J1021" i="1"/>
  <c r="K1021" i="1"/>
  <c r="L1021" i="1"/>
  <c r="M1021" i="1"/>
  <c r="N1021" i="1"/>
  <c r="O1021" i="1"/>
  <c r="P1021" i="1"/>
  <c r="Q1021" i="1"/>
  <c r="R1021" i="1"/>
  <c r="S1021" i="1"/>
  <c r="T1021" i="1"/>
  <c r="U1021" i="1"/>
  <c r="V1021" i="1"/>
  <c r="W1021" i="1"/>
  <c r="X1021" i="1"/>
  <c r="Y1021" i="1"/>
  <c r="Z1021" i="1"/>
  <c r="AA1021" i="1"/>
  <c r="AC1021" i="1"/>
  <c r="AB1021" i="1" s="1"/>
  <c r="AH1021" i="1"/>
  <c r="AM1021" i="1"/>
  <c r="AQ1021" i="1"/>
  <c r="BG1021" i="1"/>
  <c r="CU1021" i="1"/>
  <c r="J1022" i="1"/>
  <c r="K1022" i="1"/>
  <c r="L1022" i="1"/>
  <c r="M1022" i="1"/>
  <c r="N1022" i="1"/>
  <c r="O1022" i="1"/>
  <c r="P1022" i="1"/>
  <c r="Q1022" i="1"/>
  <c r="R1022" i="1"/>
  <c r="S1022" i="1"/>
  <c r="T1022" i="1"/>
  <c r="U1022" i="1"/>
  <c r="V1022" i="1"/>
  <c r="W1022" i="1"/>
  <c r="X1022" i="1"/>
  <c r="Y1022" i="1"/>
  <c r="Z1022" i="1"/>
  <c r="AA1022" i="1"/>
  <c r="AC1022" i="1"/>
  <c r="AB1022" i="1" s="1"/>
  <c r="AH1022" i="1"/>
  <c r="AM1022" i="1"/>
  <c r="AQ1022" i="1"/>
  <c r="BG1022" i="1"/>
  <c r="CU1022" i="1"/>
  <c r="J1023" i="1"/>
  <c r="K1023" i="1"/>
  <c r="L1023" i="1"/>
  <c r="M1023" i="1"/>
  <c r="N1023" i="1"/>
  <c r="O1023" i="1"/>
  <c r="P1023" i="1"/>
  <c r="Q1023" i="1"/>
  <c r="R1023" i="1"/>
  <c r="S1023" i="1"/>
  <c r="T1023" i="1"/>
  <c r="U1023" i="1"/>
  <c r="V1023" i="1"/>
  <c r="W1023" i="1"/>
  <c r="X1023" i="1"/>
  <c r="Y1023" i="1"/>
  <c r="Z1023" i="1"/>
  <c r="AA1023" i="1"/>
  <c r="AC1023" i="1"/>
  <c r="AB1023" i="1" s="1"/>
  <c r="AH1023" i="1"/>
  <c r="AM1023" i="1"/>
  <c r="AQ1023" i="1"/>
  <c r="BG1023" i="1"/>
  <c r="CU1023" i="1"/>
  <c r="J1024" i="1"/>
  <c r="K1024" i="1"/>
  <c r="L1024" i="1"/>
  <c r="M1024" i="1"/>
  <c r="N1024" i="1"/>
  <c r="O1024" i="1"/>
  <c r="P1024" i="1"/>
  <c r="Q1024" i="1"/>
  <c r="R1024" i="1"/>
  <c r="S1024" i="1"/>
  <c r="T1024" i="1"/>
  <c r="U1024" i="1"/>
  <c r="V1024" i="1"/>
  <c r="W1024" i="1"/>
  <c r="X1024" i="1"/>
  <c r="Y1024" i="1"/>
  <c r="Z1024" i="1"/>
  <c r="AA1024" i="1"/>
  <c r="AC1024" i="1"/>
  <c r="AB1024" i="1" s="1"/>
  <c r="AH1024" i="1"/>
  <c r="AM1024" i="1"/>
  <c r="AQ1024" i="1"/>
  <c r="BG1024" i="1"/>
  <c r="CU1024" i="1"/>
  <c r="J1025" i="1"/>
  <c r="K1025" i="1"/>
  <c r="L1025" i="1"/>
  <c r="M1025" i="1"/>
  <c r="N1025" i="1"/>
  <c r="O1025" i="1"/>
  <c r="P1025" i="1"/>
  <c r="Q1025" i="1"/>
  <c r="R1025" i="1"/>
  <c r="S1025" i="1"/>
  <c r="T1025" i="1"/>
  <c r="U1025" i="1"/>
  <c r="V1025" i="1"/>
  <c r="W1025" i="1"/>
  <c r="X1025" i="1"/>
  <c r="Y1025" i="1"/>
  <c r="Z1025" i="1"/>
  <c r="AA1025" i="1"/>
  <c r="AC1025" i="1"/>
  <c r="AB1025" i="1" s="1"/>
  <c r="AH1025" i="1"/>
  <c r="AM1025" i="1"/>
  <c r="AQ1025" i="1"/>
  <c r="BG1025" i="1"/>
  <c r="CU1025" i="1"/>
  <c r="J1026" i="1"/>
  <c r="K1026" i="1"/>
  <c r="L1026" i="1"/>
  <c r="M1026" i="1"/>
  <c r="N1026" i="1"/>
  <c r="O1026" i="1"/>
  <c r="P1026" i="1"/>
  <c r="Q1026" i="1"/>
  <c r="R1026" i="1"/>
  <c r="S1026" i="1"/>
  <c r="T1026" i="1"/>
  <c r="U1026" i="1"/>
  <c r="V1026" i="1"/>
  <c r="W1026" i="1"/>
  <c r="X1026" i="1"/>
  <c r="Y1026" i="1"/>
  <c r="Z1026" i="1"/>
  <c r="AA1026" i="1"/>
  <c r="AC1026" i="1"/>
  <c r="AB1026" i="1" s="1"/>
  <c r="AH1026" i="1"/>
  <c r="AM1026" i="1"/>
  <c r="AQ1026" i="1"/>
  <c r="BG1026" i="1"/>
  <c r="CU1026" i="1"/>
  <c r="J1027" i="1"/>
  <c r="K1027" i="1"/>
  <c r="L1027" i="1"/>
  <c r="M1027" i="1"/>
  <c r="N1027" i="1"/>
  <c r="O1027" i="1"/>
  <c r="P1027" i="1"/>
  <c r="Q1027" i="1"/>
  <c r="R1027" i="1"/>
  <c r="S1027" i="1"/>
  <c r="T1027" i="1"/>
  <c r="U1027" i="1"/>
  <c r="V1027" i="1"/>
  <c r="W1027" i="1"/>
  <c r="X1027" i="1"/>
  <c r="Y1027" i="1"/>
  <c r="Z1027" i="1"/>
  <c r="AA1027" i="1"/>
  <c r="AC1027" i="1"/>
  <c r="AB1027" i="1" s="1"/>
  <c r="AH1027" i="1"/>
  <c r="AM1027" i="1"/>
  <c r="AQ1027" i="1"/>
  <c r="BG1027" i="1"/>
  <c r="CU1027" i="1"/>
  <c r="J1028" i="1"/>
  <c r="K1028" i="1"/>
  <c r="L1028" i="1"/>
  <c r="M1028" i="1"/>
  <c r="N1028" i="1"/>
  <c r="O1028" i="1"/>
  <c r="P1028" i="1"/>
  <c r="Q1028" i="1"/>
  <c r="R1028" i="1"/>
  <c r="S1028" i="1"/>
  <c r="T1028" i="1"/>
  <c r="U1028" i="1"/>
  <c r="V1028" i="1"/>
  <c r="W1028" i="1"/>
  <c r="X1028" i="1"/>
  <c r="Y1028" i="1"/>
  <c r="Z1028" i="1"/>
  <c r="AA1028" i="1"/>
  <c r="AC1028" i="1"/>
  <c r="AB1028" i="1" s="1"/>
  <c r="AH1028" i="1"/>
  <c r="AM1028" i="1"/>
  <c r="AQ1028" i="1"/>
  <c r="BG1028" i="1"/>
  <c r="CU1028" i="1"/>
  <c r="J1029" i="1"/>
  <c r="K1029" i="1"/>
  <c r="L1029" i="1"/>
  <c r="M1029" i="1"/>
  <c r="N1029" i="1"/>
  <c r="O1029" i="1"/>
  <c r="P1029" i="1"/>
  <c r="Q1029" i="1"/>
  <c r="R1029" i="1"/>
  <c r="S1029" i="1"/>
  <c r="T1029" i="1"/>
  <c r="U1029" i="1"/>
  <c r="V1029" i="1"/>
  <c r="W1029" i="1"/>
  <c r="X1029" i="1"/>
  <c r="Y1029" i="1"/>
  <c r="Z1029" i="1"/>
  <c r="AA1029" i="1"/>
  <c r="AC1029" i="1"/>
  <c r="AB1029" i="1" s="1"/>
  <c r="AH1029" i="1"/>
  <c r="AM1029" i="1"/>
  <c r="AQ1029" i="1"/>
  <c r="BG1029" i="1"/>
  <c r="CU1029" i="1"/>
  <c r="J1030" i="1"/>
  <c r="K1030" i="1"/>
  <c r="L1030" i="1"/>
  <c r="M1030" i="1"/>
  <c r="N1030" i="1"/>
  <c r="O1030" i="1"/>
  <c r="P1030" i="1"/>
  <c r="Q1030" i="1"/>
  <c r="R1030" i="1"/>
  <c r="S1030" i="1"/>
  <c r="T1030" i="1"/>
  <c r="U1030" i="1"/>
  <c r="V1030" i="1"/>
  <c r="W1030" i="1"/>
  <c r="X1030" i="1"/>
  <c r="Y1030" i="1"/>
  <c r="Z1030" i="1"/>
  <c r="AA1030" i="1"/>
  <c r="AC1030" i="1"/>
  <c r="AB1030" i="1" s="1"/>
  <c r="AH1030" i="1"/>
  <c r="AM1030" i="1"/>
  <c r="AQ1030" i="1"/>
  <c r="BG1030" i="1"/>
  <c r="CU1030" i="1"/>
  <c r="J1031" i="1"/>
  <c r="K1031" i="1"/>
  <c r="L1031" i="1"/>
  <c r="M1031" i="1"/>
  <c r="N1031" i="1"/>
  <c r="O1031" i="1"/>
  <c r="P1031" i="1"/>
  <c r="Q1031" i="1"/>
  <c r="R1031" i="1"/>
  <c r="S1031" i="1"/>
  <c r="T1031" i="1"/>
  <c r="U1031" i="1"/>
  <c r="V1031" i="1"/>
  <c r="W1031" i="1"/>
  <c r="X1031" i="1"/>
  <c r="Y1031" i="1"/>
  <c r="Z1031" i="1"/>
  <c r="AA1031" i="1"/>
  <c r="AC1031" i="1"/>
  <c r="AB1031" i="1" s="1"/>
  <c r="AH1031" i="1"/>
  <c r="AM1031" i="1"/>
  <c r="AQ1031" i="1"/>
  <c r="BG1031" i="1"/>
  <c r="CU1031" i="1"/>
  <c r="J1032" i="1"/>
  <c r="K1032" i="1"/>
  <c r="L1032" i="1"/>
  <c r="M1032" i="1"/>
  <c r="N1032" i="1"/>
  <c r="O1032" i="1"/>
  <c r="P1032" i="1"/>
  <c r="Q1032" i="1"/>
  <c r="R1032" i="1"/>
  <c r="S1032" i="1"/>
  <c r="T1032" i="1"/>
  <c r="U1032" i="1"/>
  <c r="V1032" i="1"/>
  <c r="W1032" i="1"/>
  <c r="X1032" i="1"/>
  <c r="Y1032" i="1"/>
  <c r="Z1032" i="1"/>
  <c r="AA1032" i="1"/>
  <c r="AC1032" i="1"/>
  <c r="AB1032" i="1" s="1"/>
  <c r="AH1032" i="1"/>
  <c r="AM1032" i="1"/>
  <c r="AQ1032" i="1"/>
  <c r="BG1032" i="1"/>
  <c r="CU1032" i="1"/>
  <c r="J1033" i="1"/>
  <c r="K1033" i="1"/>
  <c r="L1033" i="1"/>
  <c r="M1033" i="1"/>
  <c r="N1033" i="1"/>
  <c r="O1033" i="1"/>
  <c r="P1033" i="1"/>
  <c r="Q1033" i="1"/>
  <c r="R1033" i="1"/>
  <c r="S1033" i="1"/>
  <c r="T1033" i="1"/>
  <c r="U1033" i="1"/>
  <c r="V1033" i="1"/>
  <c r="W1033" i="1"/>
  <c r="X1033" i="1"/>
  <c r="Y1033" i="1"/>
  <c r="Z1033" i="1"/>
  <c r="AA1033" i="1"/>
  <c r="AC1033" i="1"/>
  <c r="AB1033" i="1" s="1"/>
  <c r="AH1033" i="1"/>
  <c r="AM1033" i="1"/>
  <c r="AQ1033" i="1"/>
  <c r="BG1033" i="1"/>
  <c r="CU1033" i="1"/>
  <c r="J1034" i="1"/>
  <c r="K1034" i="1"/>
  <c r="L1034" i="1"/>
  <c r="M1034" i="1"/>
  <c r="N1034" i="1"/>
  <c r="O1034" i="1"/>
  <c r="P1034" i="1"/>
  <c r="Q1034" i="1"/>
  <c r="R1034" i="1"/>
  <c r="S1034" i="1"/>
  <c r="T1034" i="1"/>
  <c r="U1034" i="1"/>
  <c r="V1034" i="1"/>
  <c r="W1034" i="1"/>
  <c r="X1034" i="1"/>
  <c r="Y1034" i="1"/>
  <c r="Z1034" i="1"/>
  <c r="AA1034" i="1"/>
  <c r="AC1034" i="1"/>
  <c r="AB1034" i="1" s="1"/>
  <c r="AH1034" i="1"/>
  <c r="AM1034" i="1"/>
  <c r="AQ1034" i="1"/>
  <c r="BG1034" i="1"/>
  <c r="CU1034" i="1"/>
  <c r="J1035" i="1"/>
  <c r="K1035" i="1"/>
  <c r="L1035" i="1"/>
  <c r="M1035" i="1"/>
  <c r="N1035" i="1"/>
  <c r="O1035" i="1"/>
  <c r="P1035" i="1"/>
  <c r="Q1035" i="1"/>
  <c r="R1035" i="1"/>
  <c r="S1035" i="1"/>
  <c r="T1035" i="1"/>
  <c r="U1035" i="1"/>
  <c r="V1035" i="1"/>
  <c r="W1035" i="1"/>
  <c r="X1035" i="1"/>
  <c r="Y1035" i="1"/>
  <c r="Z1035" i="1"/>
  <c r="AA1035" i="1"/>
  <c r="AC1035" i="1"/>
  <c r="AB1035" i="1" s="1"/>
  <c r="AH1035" i="1"/>
  <c r="AM1035" i="1"/>
  <c r="AQ1035" i="1"/>
  <c r="BG1035" i="1"/>
  <c r="CU1035" i="1"/>
  <c r="J1036" i="1"/>
  <c r="K1036" i="1"/>
  <c r="L1036" i="1"/>
  <c r="M1036" i="1"/>
  <c r="N1036" i="1"/>
  <c r="O1036" i="1"/>
  <c r="P1036" i="1"/>
  <c r="Q1036" i="1"/>
  <c r="R1036" i="1"/>
  <c r="S1036" i="1"/>
  <c r="T1036" i="1"/>
  <c r="U1036" i="1"/>
  <c r="V1036" i="1"/>
  <c r="W1036" i="1"/>
  <c r="X1036" i="1"/>
  <c r="Y1036" i="1"/>
  <c r="Z1036" i="1"/>
  <c r="AA1036" i="1"/>
  <c r="AC1036" i="1"/>
  <c r="AB1036" i="1" s="1"/>
  <c r="AH1036" i="1"/>
  <c r="AM1036" i="1"/>
  <c r="AQ1036" i="1"/>
  <c r="BG1036" i="1"/>
  <c r="CU1036" i="1"/>
  <c r="J1037" i="1"/>
  <c r="K1037" i="1"/>
  <c r="L1037" i="1"/>
  <c r="M1037" i="1"/>
  <c r="N1037" i="1"/>
  <c r="O1037" i="1"/>
  <c r="P1037" i="1"/>
  <c r="Q1037" i="1"/>
  <c r="R1037" i="1"/>
  <c r="S1037" i="1"/>
  <c r="T1037" i="1"/>
  <c r="U1037" i="1"/>
  <c r="V1037" i="1"/>
  <c r="W1037" i="1"/>
  <c r="X1037" i="1"/>
  <c r="Y1037" i="1"/>
  <c r="Z1037" i="1"/>
  <c r="AA1037" i="1"/>
  <c r="AC1037" i="1"/>
  <c r="AB1037" i="1" s="1"/>
  <c r="AH1037" i="1"/>
  <c r="AM1037" i="1"/>
  <c r="AQ1037" i="1"/>
  <c r="BG1037" i="1"/>
  <c r="CU1037" i="1"/>
  <c r="J1038" i="1"/>
  <c r="K1038" i="1"/>
  <c r="L1038" i="1"/>
  <c r="M1038" i="1"/>
  <c r="N1038" i="1"/>
  <c r="O1038" i="1"/>
  <c r="P1038" i="1"/>
  <c r="Q1038" i="1"/>
  <c r="R1038" i="1"/>
  <c r="S1038" i="1"/>
  <c r="T1038" i="1"/>
  <c r="U1038" i="1"/>
  <c r="V1038" i="1"/>
  <c r="W1038" i="1"/>
  <c r="X1038" i="1"/>
  <c r="Y1038" i="1"/>
  <c r="Z1038" i="1"/>
  <c r="AA1038" i="1"/>
  <c r="AC1038" i="1"/>
  <c r="AB1038" i="1" s="1"/>
  <c r="AH1038" i="1"/>
  <c r="AM1038" i="1"/>
  <c r="AQ1038" i="1"/>
  <c r="BG1038" i="1"/>
  <c r="CU1038" i="1"/>
  <c r="J1039" i="1"/>
  <c r="K1039" i="1"/>
  <c r="L1039" i="1"/>
  <c r="M1039" i="1"/>
  <c r="N1039" i="1"/>
  <c r="O1039" i="1"/>
  <c r="P1039" i="1"/>
  <c r="Q1039" i="1"/>
  <c r="R1039" i="1"/>
  <c r="S1039" i="1"/>
  <c r="T1039" i="1"/>
  <c r="U1039" i="1"/>
  <c r="V1039" i="1"/>
  <c r="W1039" i="1"/>
  <c r="X1039" i="1"/>
  <c r="Y1039" i="1"/>
  <c r="Z1039" i="1"/>
  <c r="AA1039" i="1"/>
  <c r="AC1039" i="1"/>
  <c r="AB1039" i="1" s="1"/>
  <c r="AH1039" i="1"/>
  <c r="AM1039" i="1"/>
  <c r="AQ1039" i="1"/>
  <c r="BG1039" i="1"/>
  <c r="CU1039" i="1"/>
  <c r="J1040" i="1"/>
  <c r="K1040" i="1"/>
  <c r="L1040" i="1"/>
  <c r="M1040" i="1"/>
  <c r="N1040" i="1"/>
  <c r="O1040" i="1"/>
  <c r="P1040" i="1"/>
  <c r="Q1040" i="1"/>
  <c r="R1040" i="1"/>
  <c r="S1040" i="1"/>
  <c r="T1040" i="1"/>
  <c r="U1040" i="1"/>
  <c r="V1040" i="1"/>
  <c r="W1040" i="1"/>
  <c r="X1040" i="1"/>
  <c r="Y1040" i="1"/>
  <c r="Z1040" i="1"/>
  <c r="AA1040" i="1"/>
  <c r="AC1040" i="1"/>
  <c r="AB1040" i="1" s="1"/>
  <c r="AH1040" i="1"/>
  <c r="AM1040" i="1"/>
  <c r="AQ1040" i="1"/>
  <c r="BG1040" i="1"/>
  <c r="CU1040" i="1"/>
  <c r="J1041" i="1"/>
  <c r="K1041" i="1"/>
  <c r="L1041" i="1"/>
  <c r="M1041" i="1"/>
  <c r="N1041" i="1"/>
  <c r="O1041" i="1"/>
  <c r="P1041" i="1"/>
  <c r="Q1041" i="1"/>
  <c r="R1041" i="1"/>
  <c r="S1041" i="1"/>
  <c r="T1041" i="1"/>
  <c r="U1041" i="1"/>
  <c r="V1041" i="1"/>
  <c r="W1041" i="1"/>
  <c r="X1041" i="1"/>
  <c r="Y1041" i="1"/>
  <c r="Z1041" i="1"/>
  <c r="AA1041" i="1"/>
  <c r="AC1041" i="1"/>
  <c r="AB1041" i="1" s="1"/>
  <c r="AH1041" i="1"/>
  <c r="AM1041" i="1"/>
  <c r="AQ1041" i="1"/>
  <c r="BG1041" i="1"/>
  <c r="CU1041" i="1"/>
  <c r="J1042" i="1"/>
  <c r="K1042" i="1"/>
  <c r="L1042" i="1"/>
  <c r="M1042" i="1"/>
  <c r="N1042" i="1"/>
  <c r="O1042" i="1"/>
  <c r="P1042" i="1"/>
  <c r="Q1042" i="1"/>
  <c r="R1042" i="1"/>
  <c r="S1042" i="1"/>
  <c r="T1042" i="1"/>
  <c r="U1042" i="1"/>
  <c r="V1042" i="1"/>
  <c r="W1042" i="1"/>
  <c r="X1042" i="1"/>
  <c r="Y1042" i="1"/>
  <c r="Z1042" i="1"/>
  <c r="AA1042" i="1"/>
  <c r="AC1042" i="1"/>
  <c r="AB1042" i="1" s="1"/>
  <c r="AH1042" i="1"/>
  <c r="AM1042" i="1"/>
  <c r="AQ1042" i="1"/>
  <c r="BG1042" i="1"/>
  <c r="CU1042" i="1"/>
  <c r="J1043" i="1"/>
  <c r="K1043" i="1"/>
  <c r="L1043" i="1"/>
  <c r="M1043" i="1"/>
  <c r="N1043" i="1"/>
  <c r="O1043" i="1"/>
  <c r="P1043" i="1"/>
  <c r="Q1043" i="1"/>
  <c r="R1043" i="1"/>
  <c r="S1043" i="1"/>
  <c r="T1043" i="1"/>
  <c r="U1043" i="1"/>
  <c r="V1043" i="1"/>
  <c r="W1043" i="1"/>
  <c r="X1043" i="1"/>
  <c r="Y1043" i="1"/>
  <c r="Z1043" i="1"/>
  <c r="AA1043" i="1"/>
  <c r="AC1043" i="1"/>
  <c r="AB1043" i="1" s="1"/>
  <c r="AH1043" i="1"/>
  <c r="AM1043" i="1"/>
  <c r="AQ1043" i="1"/>
  <c r="BG1043" i="1"/>
  <c r="CU1043" i="1"/>
  <c r="J1044" i="1"/>
  <c r="K1044" i="1"/>
  <c r="L1044" i="1"/>
  <c r="M1044" i="1"/>
  <c r="N1044" i="1"/>
  <c r="O1044" i="1"/>
  <c r="P1044" i="1"/>
  <c r="Q1044" i="1"/>
  <c r="R1044" i="1"/>
  <c r="S1044" i="1"/>
  <c r="T1044" i="1"/>
  <c r="U1044" i="1"/>
  <c r="V1044" i="1"/>
  <c r="W1044" i="1"/>
  <c r="X1044" i="1"/>
  <c r="Y1044" i="1"/>
  <c r="Z1044" i="1"/>
  <c r="AA1044" i="1"/>
  <c r="AC1044" i="1"/>
  <c r="AB1044" i="1" s="1"/>
  <c r="AH1044" i="1"/>
  <c r="AM1044" i="1"/>
  <c r="AQ1044" i="1"/>
  <c r="BG1044" i="1"/>
  <c r="CU1044" i="1"/>
  <c r="J1045" i="1"/>
  <c r="K1045" i="1"/>
  <c r="L1045" i="1"/>
  <c r="M1045" i="1"/>
  <c r="N1045" i="1"/>
  <c r="O1045" i="1"/>
  <c r="P1045" i="1"/>
  <c r="Q1045" i="1"/>
  <c r="R1045" i="1"/>
  <c r="S1045" i="1"/>
  <c r="T1045" i="1"/>
  <c r="U1045" i="1"/>
  <c r="V1045" i="1"/>
  <c r="W1045" i="1"/>
  <c r="X1045" i="1"/>
  <c r="Y1045" i="1"/>
  <c r="Z1045" i="1"/>
  <c r="AA1045" i="1"/>
  <c r="AC1045" i="1"/>
  <c r="AB1045" i="1" s="1"/>
  <c r="AH1045" i="1"/>
  <c r="AM1045" i="1"/>
  <c r="AQ1045" i="1"/>
  <c r="BG1045" i="1"/>
  <c r="CU1045" i="1"/>
  <c r="J1046" i="1"/>
  <c r="K1046" i="1"/>
  <c r="L1046" i="1"/>
  <c r="M1046" i="1"/>
  <c r="N1046" i="1"/>
  <c r="O1046" i="1"/>
  <c r="P1046" i="1"/>
  <c r="Q1046" i="1"/>
  <c r="R1046" i="1"/>
  <c r="S1046" i="1"/>
  <c r="T1046" i="1"/>
  <c r="U1046" i="1"/>
  <c r="V1046" i="1"/>
  <c r="W1046" i="1"/>
  <c r="X1046" i="1"/>
  <c r="Y1046" i="1"/>
  <c r="Z1046" i="1"/>
  <c r="AA1046" i="1"/>
  <c r="AC1046" i="1"/>
  <c r="AB1046" i="1" s="1"/>
  <c r="AH1046" i="1"/>
  <c r="AM1046" i="1"/>
  <c r="AQ1046" i="1"/>
  <c r="BG1046" i="1"/>
  <c r="CU1046" i="1"/>
  <c r="J1047" i="1"/>
  <c r="K1047" i="1"/>
  <c r="L1047" i="1"/>
  <c r="M1047" i="1"/>
  <c r="N1047" i="1"/>
  <c r="O1047" i="1"/>
  <c r="P1047" i="1"/>
  <c r="Q1047" i="1"/>
  <c r="R1047" i="1"/>
  <c r="S1047" i="1"/>
  <c r="T1047" i="1"/>
  <c r="U1047" i="1"/>
  <c r="V1047" i="1"/>
  <c r="W1047" i="1"/>
  <c r="X1047" i="1"/>
  <c r="Y1047" i="1"/>
  <c r="Z1047" i="1"/>
  <c r="AA1047" i="1"/>
  <c r="AC1047" i="1"/>
  <c r="AB1047" i="1" s="1"/>
  <c r="AH1047" i="1"/>
  <c r="AM1047" i="1"/>
  <c r="AQ1047" i="1"/>
  <c r="BG1047" i="1"/>
  <c r="CU1047" i="1"/>
  <c r="J1048" i="1"/>
  <c r="K1048" i="1"/>
  <c r="L1048" i="1"/>
  <c r="M1048" i="1"/>
  <c r="N1048" i="1"/>
  <c r="O1048" i="1"/>
  <c r="P1048" i="1"/>
  <c r="Q1048" i="1"/>
  <c r="R1048" i="1"/>
  <c r="S1048" i="1"/>
  <c r="T1048" i="1"/>
  <c r="U1048" i="1"/>
  <c r="V1048" i="1"/>
  <c r="W1048" i="1"/>
  <c r="X1048" i="1"/>
  <c r="Y1048" i="1"/>
  <c r="Z1048" i="1"/>
  <c r="AA1048" i="1"/>
  <c r="AC1048" i="1"/>
  <c r="AB1048" i="1" s="1"/>
  <c r="AH1048" i="1"/>
  <c r="AM1048" i="1"/>
  <c r="AQ1048" i="1"/>
  <c r="BG1048" i="1"/>
  <c r="CU1048" i="1"/>
  <c r="J1049" i="1"/>
  <c r="K1049" i="1"/>
  <c r="L1049" i="1"/>
  <c r="M1049" i="1"/>
  <c r="N1049" i="1"/>
  <c r="O1049" i="1"/>
  <c r="P1049" i="1"/>
  <c r="Q1049" i="1"/>
  <c r="R1049" i="1"/>
  <c r="S1049" i="1"/>
  <c r="T1049" i="1"/>
  <c r="U1049" i="1"/>
  <c r="V1049" i="1"/>
  <c r="W1049" i="1"/>
  <c r="X1049" i="1"/>
  <c r="Y1049" i="1"/>
  <c r="Z1049" i="1"/>
  <c r="AA1049" i="1"/>
  <c r="AC1049" i="1"/>
  <c r="AB1049" i="1" s="1"/>
  <c r="AH1049" i="1"/>
  <c r="AM1049" i="1"/>
  <c r="AQ1049" i="1"/>
  <c r="BG1049" i="1"/>
  <c r="CU1049" i="1"/>
  <c r="J1050" i="1"/>
  <c r="K1050" i="1"/>
  <c r="L1050" i="1"/>
  <c r="M1050" i="1"/>
  <c r="N1050" i="1"/>
  <c r="O1050" i="1"/>
  <c r="P1050" i="1"/>
  <c r="Q1050" i="1"/>
  <c r="R1050" i="1"/>
  <c r="S1050" i="1"/>
  <c r="T1050" i="1"/>
  <c r="U1050" i="1"/>
  <c r="V1050" i="1"/>
  <c r="W1050" i="1"/>
  <c r="X1050" i="1"/>
  <c r="Y1050" i="1"/>
  <c r="Z1050" i="1"/>
  <c r="AA1050" i="1"/>
  <c r="AC1050" i="1"/>
  <c r="AB1050" i="1" s="1"/>
  <c r="AH1050" i="1"/>
  <c r="AM1050" i="1"/>
  <c r="AQ1050" i="1"/>
  <c r="BG1050" i="1"/>
  <c r="CU1050" i="1"/>
  <c r="J1051" i="1"/>
  <c r="K1051" i="1"/>
  <c r="L1051" i="1"/>
  <c r="M1051" i="1"/>
  <c r="N1051" i="1"/>
  <c r="O1051" i="1"/>
  <c r="P1051" i="1"/>
  <c r="Q1051" i="1"/>
  <c r="R1051" i="1"/>
  <c r="S1051" i="1"/>
  <c r="T1051" i="1"/>
  <c r="U1051" i="1"/>
  <c r="V1051" i="1"/>
  <c r="W1051" i="1"/>
  <c r="X1051" i="1"/>
  <c r="Y1051" i="1"/>
  <c r="Z1051" i="1"/>
  <c r="AA1051" i="1"/>
  <c r="AC1051" i="1"/>
  <c r="AB1051" i="1" s="1"/>
  <c r="AH1051" i="1"/>
  <c r="AM1051" i="1"/>
  <c r="AQ1051" i="1"/>
  <c r="BG1051" i="1"/>
  <c r="CU1051" i="1"/>
  <c r="J1052" i="1"/>
  <c r="K1052" i="1"/>
  <c r="L1052" i="1"/>
  <c r="M1052" i="1"/>
  <c r="N1052" i="1"/>
  <c r="O1052" i="1"/>
  <c r="P1052" i="1"/>
  <c r="Q1052" i="1"/>
  <c r="R1052" i="1"/>
  <c r="S1052" i="1"/>
  <c r="T1052" i="1"/>
  <c r="U1052" i="1"/>
  <c r="V1052" i="1"/>
  <c r="W1052" i="1"/>
  <c r="X1052" i="1"/>
  <c r="Y1052" i="1"/>
  <c r="Z1052" i="1"/>
  <c r="AA1052" i="1"/>
  <c r="AC1052" i="1"/>
  <c r="AB1052" i="1" s="1"/>
  <c r="AH1052" i="1"/>
  <c r="AM1052" i="1"/>
  <c r="AQ1052" i="1"/>
  <c r="BG1052" i="1"/>
  <c r="CU1052" i="1"/>
  <c r="J1053" i="1"/>
  <c r="K1053" i="1"/>
  <c r="L1053" i="1"/>
  <c r="M1053" i="1"/>
  <c r="N1053" i="1"/>
  <c r="O1053" i="1"/>
  <c r="P1053" i="1"/>
  <c r="Q1053" i="1"/>
  <c r="R1053" i="1"/>
  <c r="S1053" i="1"/>
  <c r="T1053" i="1"/>
  <c r="U1053" i="1"/>
  <c r="V1053" i="1"/>
  <c r="W1053" i="1"/>
  <c r="X1053" i="1"/>
  <c r="Y1053" i="1"/>
  <c r="Z1053" i="1"/>
  <c r="AA1053" i="1"/>
  <c r="AC1053" i="1"/>
  <c r="AB1053" i="1" s="1"/>
  <c r="AH1053" i="1"/>
  <c r="AM1053" i="1"/>
  <c r="AQ1053" i="1"/>
  <c r="BG1053" i="1"/>
  <c r="CU1053" i="1"/>
  <c r="J1054" i="1"/>
  <c r="K1054" i="1"/>
  <c r="L1054" i="1"/>
  <c r="M1054" i="1"/>
  <c r="N1054" i="1"/>
  <c r="O1054" i="1"/>
  <c r="P1054" i="1"/>
  <c r="Q1054" i="1"/>
  <c r="R1054" i="1"/>
  <c r="S1054" i="1"/>
  <c r="T1054" i="1"/>
  <c r="U1054" i="1"/>
  <c r="V1054" i="1"/>
  <c r="W1054" i="1"/>
  <c r="X1054" i="1"/>
  <c r="Y1054" i="1"/>
  <c r="Z1054" i="1"/>
  <c r="AA1054" i="1"/>
  <c r="AC1054" i="1"/>
  <c r="AB1054" i="1" s="1"/>
  <c r="AH1054" i="1"/>
  <c r="AM1054" i="1"/>
  <c r="AQ1054" i="1"/>
  <c r="BG1054" i="1"/>
  <c r="CU1054" i="1"/>
  <c r="J1055" i="1"/>
  <c r="K1055" i="1"/>
  <c r="L1055" i="1"/>
  <c r="M1055" i="1"/>
  <c r="N1055" i="1"/>
  <c r="O1055" i="1"/>
  <c r="P1055" i="1"/>
  <c r="Q1055" i="1"/>
  <c r="R1055" i="1"/>
  <c r="S1055" i="1"/>
  <c r="T1055" i="1"/>
  <c r="U1055" i="1"/>
  <c r="V1055" i="1"/>
  <c r="W1055" i="1"/>
  <c r="X1055" i="1"/>
  <c r="Y1055" i="1"/>
  <c r="Z1055" i="1"/>
  <c r="AA1055" i="1"/>
  <c r="AC1055" i="1"/>
  <c r="AB1055" i="1" s="1"/>
  <c r="AH1055" i="1"/>
  <c r="AM1055" i="1"/>
  <c r="AQ1055" i="1"/>
  <c r="BG1055" i="1"/>
  <c r="CU1055" i="1"/>
  <c r="J1056" i="1"/>
  <c r="K1056" i="1"/>
  <c r="L1056" i="1"/>
  <c r="M1056" i="1"/>
  <c r="N1056" i="1"/>
  <c r="O1056" i="1"/>
  <c r="P1056" i="1"/>
  <c r="Q1056" i="1"/>
  <c r="R1056" i="1"/>
  <c r="S1056" i="1"/>
  <c r="T1056" i="1"/>
  <c r="U1056" i="1"/>
  <c r="V1056" i="1"/>
  <c r="W1056" i="1"/>
  <c r="X1056" i="1"/>
  <c r="Y1056" i="1"/>
  <c r="Z1056" i="1"/>
  <c r="AA1056" i="1"/>
  <c r="AC1056" i="1"/>
  <c r="AB1056" i="1" s="1"/>
  <c r="AH1056" i="1"/>
  <c r="AM1056" i="1"/>
  <c r="AQ1056" i="1"/>
  <c r="BG1056" i="1"/>
  <c r="CU1056" i="1"/>
  <c r="J1057" i="1"/>
  <c r="K1057" i="1"/>
  <c r="L1057" i="1"/>
  <c r="M1057" i="1"/>
  <c r="N1057" i="1"/>
  <c r="O1057" i="1"/>
  <c r="P1057" i="1"/>
  <c r="Q1057" i="1"/>
  <c r="R1057" i="1"/>
  <c r="S1057" i="1"/>
  <c r="T1057" i="1"/>
  <c r="U1057" i="1"/>
  <c r="V1057" i="1"/>
  <c r="W1057" i="1"/>
  <c r="X1057" i="1"/>
  <c r="Y1057" i="1"/>
  <c r="Z1057" i="1"/>
  <c r="AA1057" i="1"/>
  <c r="AC1057" i="1"/>
  <c r="AB1057" i="1" s="1"/>
  <c r="AH1057" i="1"/>
  <c r="AM1057" i="1"/>
  <c r="AQ1057" i="1"/>
  <c r="BG1057" i="1"/>
  <c r="CU1057" i="1"/>
  <c r="J1058" i="1"/>
  <c r="K1058" i="1"/>
  <c r="L1058" i="1"/>
  <c r="M1058" i="1"/>
  <c r="N1058" i="1"/>
  <c r="O1058" i="1"/>
  <c r="P1058" i="1"/>
  <c r="Q1058" i="1"/>
  <c r="R1058" i="1"/>
  <c r="S1058" i="1"/>
  <c r="T1058" i="1"/>
  <c r="U1058" i="1"/>
  <c r="V1058" i="1"/>
  <c r="W1058" i="1"/>
  <c r="X1058" i="1"/>
  <c r="Y1058" i="1"/>
  <c r="Z1058" i="1"/>
  <c r="AA1058" i="1"/>
  <c r="AC1058" i="1"/>
  <c r="AB1058" i="1" s="1"/>
  <c r="AH1058" i="1"/>
  <c r="AM1058" i="1"/>
  <c r="AQ1058" i="1"/>
  <c r="BG1058" i="1"/>
  <c r="CU1058" i="1"/>
  <c r="J1059" i="1"/>
  <c r="K1059" i="1"/>
  <c r="L1059" i="1"/>
  <c r="M1059" i="1"/>
  <c r="N1059" i="1"/>
  <c r="O1059" i="1"/>
  <c r="P1059" i="1"/>
  <c r="Q1059" i="1"/>
  <c r="R1059" i="1"/>
  <c r="S1059" i="1"/>
  <c r="T1059" i="1"/>
  <c r="U1059" i="1"/>
  <c r="V1059" i="1"/>
  <c r="W1059" i="1"/>
  <c r="X1059" i="1"/>
  <c r="Y1059" i="1"/>
  <c r="Z1059" i="1"/>
  <c r="AA1059" i="1"/>
  <c r="AC1059" i="1"/>
  <c r="AB1059" i="1" s="1"/>
  <c r="AH1059" i="1"/>
  <c r="AM1059" i="1"/>
  <c r="AQ1059" i="1"/>
  <c r="BG1059" i="1"/>
  <c r="CU1059" i="1"/>
  <c r="J1060" i="1"/>
  <c r="K1060" i="1"/>
  <c r="L1060" i="1"/>
  <c r="M1060" i="1"/>
  <c r="N1060" i="1"/>
  <c r="O1060" i="1"/>
  <c r="P1060" i="1"/>
  <c r="Q1060" i="1"/>
  <c r="R1060" i="1"/>
  <c r="S1060" i="1"/>
  <c r="T1060" i="1"/>
  <c r="U1060" i="1"/>
  <c r="V1060" i="1"/>
  <c r="W1060" i="1"/>
  <c r="X1060" i="1"/>
  <c r="Y1060" i="1"/>
  <c r="Z1060" i="1"/>
  <c r="AA1060" i="1"/>
  <c r="AC1060" i="1"/>
  <c r="AB1060" i="1" s="1"/>
  <c r="AH1060" i="1"/>
  <c r="AM1060" i="1"/>
  <c r="AQ1060" i="1"/>
  <c r="BG1060" i="1"/>
  <c r="CU1060" i="1"/>
  <c r="J1061" i="1"/>
  <c r="K1061" i="1"/>
  <c r="L1061" i="1"/>
  <c r="M1061" i="1"/>
  <c r="N1061" i="1"/>
  <c r="O1061" i="1"/>
  <c r="P1061" i="1"/>
  <c r="Q1061" i="1"/>
  <c r="R1061" i="1"/>
  <c r="S1061" i="1"/>
  <c r="T1061" i="1"/>
  <c r="U1061" i="1"/>
  <c r="V1061" i="1"/>
  <c r="W1061" i="1"/>
  <c r="X1061" i="1"/>
  <c r="Y1061" i="1"/>
  <c r="Z1061" i="1"/>
  <c r="AA1061" i="1"/>
  <c r="AC1061" i="1"/>
  <c r="AB1061" i="1" s="1"/>
  <c r="AH1061" i="1"/>
  <c r="AM1061" i="1"/>
  <c r="AQ1061" i="1"/>
  <c r="BG1061" i="1"/>
  <c r="CU1061" i="1"/>
  <c r="J1062" i="1"/>
  <c r="K1062" i="1"/>
  <c r="L1062" i="1"/>
  <c r="M1062" i="1"/>
  <c r="N1062" i="1"/>
  <c r="O1062" i="1"/>
  <c r="P1062" i="1"/>
  <c r="Q1062" i="1"/>
  <c r="R1062" i="1"/>
  <c r="S1062" i="1"/>
  <c r="T1062" i="1"/>
  <c r="U1062" i="1"/>
  <c r="V1062" i="1"/>
  <c r="W1062" i="1"/>
  <c r="X1062" i="1"/>
  <c r="Y1062" i="1"/>
  <c r="Z1062" i="1"/>
  <c r="AA1062" i="1"/>
  <c r="AC1062" i="1"/>
  <c r="AB1062" i="1" s="1"/>
  <c r="AH1062" i="1"/>
  <c r="AM1062" i="1"/>
  <c r="AQ1062" i="1"/>
  <c r="BG1062" i="1"/>
  <c r="CU1062" i="1"/>
  <c r="J1063" i="1"/>
  <c r="K1063" i="1"/>
  <c r="L1063" i="1"/>
  <c r="M1063" i="1"/>
  <c r="N1063" i="1"/>
  <c r="O1063" i="1"/>
  <c r="P1063" i="1"/>
  <c r="Q1063" i="1"/>
  <c r="R1063" i="1"/>
  <c r="S1063" i="1"/>
  <c r="T1063" i="1"/>
  <c r="U1063" i="1"/>
  <c r="V1063" i="1"/>
  <c r="W1063" i="1"/>
  <c r="X1063" i="1"/>
  <c r="Y1063" i="1"/>
  <c r="Z1063" i="1"/>
  <c r="AA1063" i="1"/>
  <c r="AC1063" i="1"/>
  <c r="AB1063" i="1" s="1"/>
  <c r="AH1063" i="1"/>
  <c r="AM1063" i="1"/>
  <c r="AQ1063" i="1"/>
  <c r="BG1063" i="1"/>
  <c r="CU1063" i="1"/>
  <c r="J1064" i="1"/>
  <c r="K1064" i="1"/>
  <c r="L1064" i="1"/>
  <c r="M1064" i="1"/>
  <c r="N1064" i="1"/>
  <c r="O1064" i="1"/>
  <c r="P1064" i="1"/>
  <c r="Q1064" i="1"/>
  <c r="R1064" i="1"/>
  <c r="S1064" i="1"/>
  <c r="T1064" i="1"/>
  <c r="U1064" i="1"/>
  <c r="V1064" i="1"/>
  <c r="W1064" i="1"/>
  <c r="X1064" i="1"/>
  <c r="Y1064" i="1"/>
  <c r="Z1064" i="1"/>
  <c r="AA1064" i="1"/>
  <c r="AC1064" i="1"/>
  <c r="AB1064" i="1" s="1"/>
  <c r="AH1064" i="1"/>
  <c r="AM1064" i="1"/>
  <c r="AQ1064" i="1"/>
  <c r="BG1064" i="1"/>
  <c r="CU1064" i="1"/>
  <c r="J1065" i="1"/>
  <c r="K1065" i="1"/>
  <c r="L1065" i="1"/>
  <c r="M1065" i="1"/>
  <c r="N1065" i="1"/>
  <c r="O1065" i="1"/>
  <c r="P1065" i="1"/>
  <c r="Q1065" i="1"/>
  <c r="R1065" i="1"/>
  <c r="S1065" i="1"/>
  <c r="T1065" i="1"/>
  <c r="U1065" i="1"/>
  <c r="V1065" i="1"/>
  <c r="W1065" i="1"/>
  <c r="X1065" i="1"/>
  <c r="Y1065" i="1"/>
  <c r="Z1065" i="1"/>
  <c r="AA1065" i="1"/>
  <c r="AC1065" i="1"/>
  <c r="AB1065" i="1" s="1"/>
  <c r="AH1065" i="1"/>
  <c r="AM1065" i="1"/>
  <c r="AQ1065" i="1"/>
  <c r="BG1065" i="1"/>
  <c r="CU1065" i="1"/>
  <c r="J1066" i="1"/>
  <c r="K1066" i="1"/>
  <c r="L1066" i="1"/>
  <c r="M1066" i="1"/>
  <c r="N1066" i="1"/>
  <c r="O1066" i="1"/>
  <c r="P1066" i="1"/>
  <c r="Q1066" i="1"/>
  <c r="R1066" i="1"/>
  <c r="S1066" i="1"/>
  <c r="T1066" i="1"/>
  <c r="U1066" i="1"/>
  <c r="V1066" i="1"/>
  <c r="W1066" i="1"/>
  <c r="X1066" i="1"/>
  <c r="Y1066" i="1"/>
  <c r="Z1066" i="1"/>
  <c r="AA1066" i="1"/>
  <c r="AC1066" i="1"/>
  <c r="AB1066" i="1" s="1"/>
  <c r="AH1066" i="1"/>
  <c r="AM1066" i="1"/>
  <c r="AQ1066" i="1"/>
  <c r="BG1066" i="1"/>
  <c r="CU1066" i="1"/>
  <c r="J1067" i="1"/>
  <c r="K1067" i="1"/>
  <c r="L1067" i="1"/>
  <c r="M1067" i="1"/>
  <c r="N1067" i="1"/>
  <c r="O1067" i="1"/>
  <c r="P1067" i="1"/>
  <c r="Q1067" i="1"/>
  <c r="R1067" i="1"/>
  <c r="S1067" i="1"/>
  <c r="T1067" i="1"/>
  <c r="U1067" i="1"/>
  <c r="V1067" i="1"/>
  <c r="W1067" i="1"/>
  <c r="X1067" i="1"/>
  <c r="Y1067" i="1"/>
  <c r="Z1067" i="1"/>
  <c r="AA1067" i="1"/>
  <c r="AC1067" i="1"/>
  <c r="AB1067" i="1" s="1"/>
  <c r="AH1067" i="1"/>
  <c r="AM1067" i="1"/>
  <c r="AQ1067" i="1"/>
  <c r="BG1067" i="1"/>
  <c r="CU1067" i="1"/>
  <c r="J1068" i="1"/>
  <c r="K1068" i="1"/>
  <c r="L1068" i="1"/>
  <c r="M1068" i="1"/>
  <c r="N1068" i="1"/>
  <c r="O1068" i="1"/>
  <c r="P1068" i="1"/>
  <c r="Q1068" i="1"/>
  <c r="R1068" i="1"/>
  <c r="S1068" i="1"/>
  <c r="T1068" i="1"/>
  <c r="U1068" i="1"/>
  <c r="V1068" i="1"/>
  <c r="W1068" i="1"/>
  <c r="X1068" i="1"/>
  <c r="Y1068" i="1"/>
  <c r="Z1068" i="1"/>
  <c r="AA1068" i="1"/>
  <c r="AC1068" i="1"/>
  <c r="AB1068" i="1" s="1"/>
  <c r="AH1068" i="1"/>
  <c r="AM1068" i="1"/>
  <c r="AQ1068" i="1"/>
  <c r="BG1068" i="1"/>
  <c r="CU1068" i="1"/>
  <c r="J1069" i="1"/>
  <c r="K1069" i="1"/>
  <c r="L1069" i="1"/>
  <c r="M1069" i="1"/>
  <c r="N1069" i="1"/>
  <c r="O1069" i="1"/>
  <c r="P1069" i="1"/>
  <c r="Q1069" i="1"/>
  <c r="R1069" i="1"/>
  <c r="S1069" i="1"/>
  <c r="T1069" i="1"/>
  <c r="U1069" i="1"/>
  <c r="V1069" i="1"/>
  <c r="W1069" i="1"/>
  <c r="X1069" i="1"/>
  <c r="Y1069" i="1"/>
  <c r="Z1069" i="1"/>
  <c r="AA1069" i="1"/>
  <c r="AC1069" i="1"/>
  <c r="AB1069" i="1" s="1"/>
  <c r="AH1069" i="1"/>
  <c r="AM1069" i="1"/>
  <c r="AQ1069" i="1"/>
  <c r="BG1069" i="1"/>
  <c r="CU1069" i="1"/>
  <c r="J1070" i="1"/>
  <c r="K1070" i="1"/>
  <c r="L1070" i="1"/>
  <c r="M1070" i="1"/>
  <c r="N1070" i="1"/>
  <c r="O1070" i="1"/>
  <c r="P1070" i="1"/>
  <c r="Q1070" i="1"/>
  <c r="R1070" i="1"/>
  <c r="S1070" i="1"/>
  <c r="T1070" i="1"/>
  <c r="U1070" i="1"/>
  <c r="V1070" i="1"/>
  <c r="W1070" i="1"/>
  <c r="X1070" i="1"/>
  <c r="Y1070" i="1"/>
  <c r="Z1070" i="1"/>
  <c r="AA1070" i="1"/>
  <c r="AC1070" i="1"/>
  <c r="AB1070" i="1" s="1"/>
  <c r="AH1070" i="1"/>
  <c r="AM1070" i="1"/>
  <c r="AQ1070" i="1"/>
  <c r="BG1070" i="1"/>
  <c r="CU1070" i="1"/>
  <c r="J1071" i="1"/>
  <c r="K1071" i="1"/>
  <c r="L1071" i="1"/>
  <c r="M1071" i="1"/>
  <c r="N1071" i="1"/>
  <c r="O1071" i="1"/>
  <c r="P1071" i="1"/>
  <c r="Q1071" i="1"/>
  <c r="R1071" i="1"/>
  <c r="S1071" i="1"/>
  <c r="T1071" i="1"/>
  <c r="U1071" i="1"/>
  <c r="V1071" i="1"/>
  <c r="W1071" i="1"/>
  <c r="X1071" i="1"/>
  <c r="Y1071" i="1"/>
  <c r="Z1071" i="1"/>
  <c r="AA1071" i="1"/>
  <c r="AC1071" i="1"/>
  <c r="AB1071" i="1" s="1"/>
  <c r="AH1071" i="1"/>
  <c r="AM1071" i="1"/>
  <c r="AQ1071" i="1"/>
  <c r="BG1071" i="1"/>
  <c r="CU1071" i="1"/>
  <c r="J1072" i="1"/>
  <c r="K1072" i="1"/>
  <c r="L1072" i="1"/>
  <c r="M1072" i="1"/>
  <c r="N1072" i="1"/>
  <c r="O1072" i="1"/>
  <c r="P1072" i="1"/>
  <c r="Q1072" i="1"/>
  <c r="R1072" i="1"/>
  <c r="S1072" i="1"/>
  <c r="T1072" i="1"/>
  <c r="U1072" i="1"/>
  <c r="V1072" i="1"/>
  <c r="W1072" i="1"/>
  <c r="X1072" i="1"/>
  <c r="Y1072" i="1"/>
  <c r="Z1072" i="1"/>
  <c r="AA1072" i="1"/>
  <c r="AC1072" i="1"/>
  <c r="AB1072" i="1" s="1"/>
  <c r="AH1072" i="1"/>
  <c r="AM1072" i="1"/>
  <c r="AQ1072" i="1"/>
  <c r="BG1072" i="1"/>
  <c r="CU1072" i="1"/>
  <c r="J1073" i="1"/>
  <c r="K1073" i="1"/>
  <c r="L1073" i="1"/>
  <c r="M1073" i="1"/>
  <c r="N1073" i="1"/>
  <c r="O1073" i="1"/>
  <c r="P1073" i="1"/>
  <c r="Q1073" i="1"/>
  <c r="R1073" i="1"/>
  <c r="S1073" i="1"/>
  <c r="T1073" i="1"/>
  <c r="U1073" i="1"/>
  <c r="V1073" i="1"/>
  <c r="W1073" i="1"/>
  <c r="X1073" i="1"/>
  <c r="Y1073" i="1"/>
  <c r="Z1073" i="1"/>
  <c r="AA1073" i="1"/>
  <c r="AC1073" i="1"/>
  <c r="AB1073" i="1" s="1"/>
  <c r="AH1073" i="1"/>
  <c r="AM1073" i="1"/>
  <c r="AQ1073" i="1"/>
  <c r="BG1073" i="1"/>
  <c r="CU1073" i="1"/>
  <c r="J1074" i="1"/>
  <c r="K1074" i="1"/>
  <c r="L1074" i="1"/>
  <c r="M1074" i="1"/>
  <c r="N1074" i="1"/>
  <c r="O1074" i="1"/>
  <c r="P1074" i="1"/>
  <c r="Q1074" i="1"/>
  <c r="R1074" i="1"/>
  <c r="S1074" i="1"/>
  <c r="T1074" i="1"/>
  <c r="U1074" i="1"/>
  <c r="V1074" i="1"/>
  <c r="W1074" i="1"/>
  <c r="X1074" i="1"/>
  <c r="Y1074" i="1"/>
  <c r="Z1074" i="1"/>
  <c r="AA1074" i="1"/>
  <c r="AC1074" i="1"/>
  <c r="AB1074" i="1" s="1"/>
  <c r="AH1074" i="1"/>
  <c r="AM1074" i="1"/>
  <c r="AQ1074" i="1"/>
  <c r="BG1074" i="1"/>
  <c r="CU1074" i="1"/>
  <c r="J1075" i="1"/>
  <c r="K1075" i="1"/>
  <c r="L1075" i="1"/>
  <c r="M1075" i="1"/>
  <c r="N1075" i="1"/>
  <c r="O1075" i="1"/>
  <c r="P1075" i="1"/>
  <c r="Q1075" i="1"/>
  <c r="R1075" i="1"/>
  <c r="S1075" i="1"/>
  <c r="T1075" i="1"/>
  <c r="U1075" i="1"/>
  <c r="V1075" i="1"/>
  <c r="W1075" i="1"/>
  <c r="X1075" i="1"/>
  <c r="Y1075" i="1"/>
  <c r="Z1075" i="1"/>
  <c r="AA1075" i="1"/>
  <c r="AC1075" i="1"/>
  <c r="AB1075" i="1" s="1"/>
  <c r="AH1075" i="1"/>
  <c r="AM1075" i="1"/>
  <c r="AQ1075" i="1"/>
  <c r="BG1075" i="1"/>
  <c r="CU1075" i="1"/>
  <c r="J1076" i="1"/>
  <c r="K1076" i="1"/>
  <c r="L1076" i="1"/>
  <c r="M1076" i="1"/>
  <c r="N1076" i="1"/>
  <c r="O1076" i="1"/>
  <c r="P1076" i="1"/>
  <c r="Q1076" i="1"/>
  <c r="R1076" i="1"/>
  <c r="S1076" i="1"/>
  <c r="T1076" i="1"/>
  <c r="U1076" i="1"/>
  <c r="V1076" i="1"/>
  <c r="W1076" i="1"/>
  <c r="X1076" i="1"/>
  <c r="Y1076" i="1"/>
  <c r="Z1076" i="1"/>
  <c r="AA1076" i="1"/>
  <c r="AC1076" i="1"/>
  <c r="AB1076" i="1" s="1"/>
  <c r="AH1076" i="1"/>
  <c r="AM1076" i="1"/>
  <c r="AQ1076" i="1"/>
  <c r="BG1076" i="1"/>
  <c r="CU1076" i="1"/>
  <c r="J1077" i="1"/>
  <c r="K1077" i="1"/>
  <c r="L1077" i="1"/>
  <c r="M1077" i="1"/>
  <c r="N1077" i="1"/>
  <c r="O1077" i="1"/>
  <c r="P1077" i="1"/>
  <c r="Q1077" i="1"/>
  <c r="R1077" i="1"/>
  <c r="S1077" i="1"/>
  <c r="T1077" i="1"/>
  <c r="U1077" i="1"/>
  <c r="V1077" i="1"/>
  <c r="W1077" i="1"/>
  <c r="X1077" i="1"/>
  <c r="Y1077" i="1"/>
  <c r="Z1077" i="1"/>
  <c r="AA1077" i="1"/>
  <c r="AC1077" i="1"/>
  <c r="AB1077" i="1" s="1"/>
  <c r="AH1077" i="1"/>
  <c r="AM1077" i="1"/>
  <c r="AQ1077" i="1"/>
  <c r="BG1077" i="1"/>
  <c r="CU1077" i="1"/>
  <c r="J1078" i="1"/>
  <c r="K1078" i="1"/>
  <c r="L1078" i="1"/>
  <c r="M1078" i="1"/>
  <c r="N1078" i="1"/>
  <c r="O1078" i="1"/>
  <c r="P1078" i="1"/>
  <c r="Q1078" i="1"/>
  <c r="R1078" i="1"/>
  <c r="S1078" i="1"/>
  <c r="T1078" i="1"/>
  <c r="U1078" i="1"/>
  <c r="V1078" i="1"/>
  <c r="W1078" i="1"/>
  <c r="X1078" i="1"/>
  <c r="Y1078" i="1"/>
  <c r="Z1078" i="1"/>
  <c r="AA1078" i="1"/>
  <c r="AC1078" i="1"/>
  <c r="AB1078" i="1" s="1"/>
  <c r="AH1078" i="1"/>
  <c r="AM1078" i="1"/>
  <c r="AQ1078" i="1"/>
  <c r="BG1078" i="1"/>
  <c r="CU1078" i="1"/>
  <c r="J1079" i="1"/>
  <c r="K1079" i="1"/>
  <c r="L1079" i="1"/>
  <c r="M1079" i="1"/>
  <c r="N1079" i="1"/>
  <c r="O1079" i="1"/>
  <c r="P1079" i="1"/>
  <c r="Q1079" i="1"/>
  <c r="R1079" i="1"/>
  <c r="S1079" i="1"/>
  <c r="T1079" i="1"/>
  <c r="U1079" i="1"/>
  <c r="V1079" i="1"/>
  <c r="W1079" i="1"/>
  <c r="X1079" i="1"/>
  <c r="Y1079" i="1"/>
  <c r="Z1079" i="1"/>
  <c r="AA1079" i="1"/>
  <c r="AC1079" i="1"/>
  <c r="AB1079" i="1" s="1"/>
  <c r="AH1079" i="1"/>
  <c r="AM1079" i="1"/>
  <c r="AQ1079" i="1"/>
  <c r="BG1079" i="1"/>
  <c r="CU1079" i="1"/>
  <c r="J1080" i="1"/>
  <c r="K1080" i="1"/>
  <c r="L1080" i="1"/>
  <c r="M1080" i="1"/>
  <c r="N1080" i="1"/>
  <c r="O1080" i="1"/>
  <c r="P1080" i="1"/>
  <c r="Q1080" i="1"/>
  <c r="R1080" i="1"/>
  <c r="S1080" i="1"/>
  <c r="T1080" i="1"/>
  <c r="U1080" i="1"/>
  <c r="V1080" i="1"/>
  <c r="W1080" i="1"/>
  <c r="X1080" i="1"/>
  <c r="Y1080" i="1"/>
  <c r="Z1080" i="1"/>
  <c r="AA1080" i="1"/>
  <c r="AC1080" i="1"/>
  <c r="AB1080" i="1" s="1"/>
  <c r="AH1080" i="1"/>
  <c r="AM1080" i="1"/>
  <c r="AQ1080" i="1"/>
  <c r="BG1080" i="1"/>
  <c r="CU1080" i="1"/>
  <c r="J1081" i="1"/>
  <c r="K1081" i="1"/>
  <c r="L1081" i="1"/>
  <c r="M1081" i="1"/>
  <c r="N1081" i="1"/>
  <c r="O1081" i="1"/>
  <c r="P1081" i="1"/>
  <c r="Q1081" i="1"/>
  <c r="R1081" i="1"/>
  <c r="S1081" i="1"/>
  <c r="T1081" i="1"/>
  <c r="U1081" i="1"/>
  <c r="V1081" i="1"/>
  <c r="W1081" i="1"/>
  <c r="X1081" i="1"/>
  <c r="Y1081" i="1"/>
  <c r="Z1081" i="1"/>
  <c r="AA1081" i="1"/>
  <c r="AC1081" i="1"/>
  <c r="AB1081" i="1" s="1"/>
  <c r="AH1081" i="1"/>
  <c r="AM1081" i="1"/>
  <c r="AQ1081" i="1"/>
  <c r="BG1081" i="1"/>
  <c r="CU1081" i="1"/>
  <c r="J1082" i="1"/>
  <c r="K1082" i="1"/>
  <c r="L1082" i="1"/>
  <c r="M1082" i="1"/>
  <c r="N1082" i="1"/>
  <c r="O1082" i="1"/>
  <c r="P1082" i="1"/>
  <c r="Q1082" i="1"/>
  <c r="R1082" i="1"/>
  <c r="S1082" i="1"/>
  <c r="T1082" i="1"/>
  <c r="U1082" i="1"/>
  <c r="V1082" i="1"/>
  <c r="W1082" i="1"/>
  <c r="X1082" i="1"/>
  <c r="Y1082" i="1"/>
  <c r="Z1082" i="1"/>
  <c r="AA1082" i="1"/>
  <c r="AC1082" i="1"/>
  <c r="AB1082" i="1" s="1"/>
  <c r="AH1082" i="1"/>
  <c r="AM1082" i="1"/>
  <c r="AQ1082" i="1"/>
  <c r="BG1082" i="1"/>
  <c r="CU1082" i="1"/>
  <c r="J1083" i="1"/>
  <c r="K1083" i="1"/>
  <c r="L1083" i="1"/>
  <c r="M1083" i="1"/>
  <c r="N1083" i="1"/>
  <c r="O1083" i="1"/>
  <c r="P1083" i="1"/>
  <c r="Q1083" i="1"/>
  <c r="R1083" i="1"/>
  <c r="S1083" i="1"/>
  <c r="T1083" i="1"/>
  <c r="U1083" i="1"/>
  <c r="V1083" i="1"/>
  <c r="W1083" i="1"/>
  <c r="X1083" i="1"/>
  <c r="Y1083" i="1"/>
  <c r="Z1083" i="1"/>
  <c r="AA1083" i="1"/>
  <c r="AC1083" i="1"/>
  <c r="AB1083" i="1" s="1"/>
  <c r="AH1083" i="1"/>
  <c r="AM1083" i="1"/>
  <c r="AQ1083" i="1"/>
  <c r="BG1083" i="1"/>
  <c r="CU1083" i="1"/>
  <c r="J1084" i="1"/>
  <c r="K1084" i="1"/>
  <c r="L1084" i="1"/>
  <c r="M1084" i="1"/>
  <c r="N1084" i="1"/>
  <c r="O1084" i="1"/>
  <c r="P1084" i="1"/>
  <c r="Q1084" i="1"/>
  <c r="R1084" i="1"/>
  <c r="S1084" i="1"/>
  <c r="T1084" i="1"/>
  <c r="U1084" i="1"/>
  <c r="V1084" i="1"/>
  <c r="W1084" i="1"/>
  <c r="X1084" i="1"/>
  <c r="Y1084" i="1"/>
  <c r="Z1084" i="1"/>
  <c r="AA1084" i="1"/>
  <c r="AC1084" i="1"/>
  <c r="AB1084" i="1" s="1"/>
  <c r="AH1084" i="1"/>
  <c r="AM1084" i="1"/>
  <c r="AQ1084" i="1"/>
  <c r="BG1084" i="1"/>
  <c r="CU1084" i="1"/>
  <c r="J1085" i="1"/>
  <c r="K1085" i="1"/>
  <c r="L1085" i="1"/>
  <c r="M1085" i="1"/>
  <c r="N1085" i="1"/>
  <c r="O1085" i="1"/>
  <c r="P1085" i="1"/>
  <c r="Q1085" i="1"/>
  <c r="R1085" i="1"/>
  <c r="S1085" i="1"/>
  <c r="T1085" i="1"/>
  <c r="U1085" i="1"/>
  <c r="V1085" i="1"/>
  <c r="W1085" i="1"/>
  <c r="X1085" i="1"/>
  <c r="Y1085" i="1"/>
  <c r="Z1085" i="1"/>
  <c r="AA1085" i="1"/>
  <c r="AC1085" i="1"/>
  <c r="AB1085" i="1" s="1"/>
  <c r="AH1085" i="1"/>
  <c r="AM1085" i="1"/>
  <c r="AQ1085" i="1"/>
  <c r="BG1085" i="1"/>
  <c r="CU1085" i="1"/>
  <c r="J1086" i="1"/>
  <c r="K1086" i="1"/>
  <c r="L1086" i="1"/>
  <c r="M1086" i="1"/>
  <c r="N1086" i="1"/>
  <c r="O1086" i="1"/>
  <c r="P1086" i="1"/>
  <c r="Q1086" i="1"/>
  <c r="R1086" i="1"/>
  <c r="S1086" i="1"/>
  <c r="T1086" i="1"/>
  <c r="U1086" i="1"/>
  <c r="V1086" i="1"/>
  <c r="W1086" i="1"/>
  <c r="X1086" i="1"/>
  <c r="Y1086" i="1"/>
  <c r="Z1086" i="1"/>
  <c r="AA1086" i="1"/>
  <c r="AC1086" i="1"/>
  <c r="AB1086" i="1" s="1"/>
  <c r="AH1086" i="1"/>
  <c r="AM1086" i="1"/>
  <c r="AQ1086" i="1"/>
  <c r="BG1086" i="1"/>
  <c r="CU1086" i="1"/>
  <c r="J1087" i="1"/>
  <c r="K1087" i="1"/>
  <c r="L1087" i="1"/>
  <c r="M1087" i="1"/>
  <c r="N1087" i="1"/>
  <c r="O1087" i="1"/>
  <c r="P1087" i="1"/>
  <c r="Q1087" i="1"/>
  <c r="R1087" i="1"/>
  <c r="S1087" i="1"/>
  <c r="T1087" i="1"/>
  <c r="U1087" i="1"/>
  <c r="V1087" i="1"/>
  <c r="W1087" i="1"/>
  <c r="X1087" i="1"/>
  <c r="Y1087" i="1"/>
  <c r="Z1087" i="1"/>
  <c r="AA1087" i="1"/>
  <c r="AC1087" i="1"/>
  <c r="AB1087" i="1" s="1"/>
  <c r="AH1087" i="1"/>
  <c r="AM1087" i="1"/>
  <c r="AQ1087" i="1"/>
  <c r="BG1087" i="1"/>
  <c r="CU1087" i="1"/>
  <c r="J1088" i="1"/>
  <c r="K1088" i="1"/>
  <c r="L1088" i="1"/>
  <c r="M1088" i="1"/>
  <c r="N1088" i="1"/>
  <c r="O1088" i="1"/>
  <c r="P1088" i="1"/>
  <c r="Q1088" i="1"/>
  <c r="R1088" i="1"/>
  <c r="S1088" i="1"/>
  <c r="T1088" i="1"/>
  <c r="U1088" i="1"/>
  <c r="V1088" i="1"/>
  <c r="W1088" i="1"/>
  <c r="X1088" i="1"/>
  <c r="Y1088" i="1"/>
  <c r="Z1088" i="1"/>
  <c r="AA1088" i="1"/>
  <c r="AC1088" i="1"/>
  <c r="AB1088" i="1" s="1"/>
  <c r="AH1088" i="1"/>
  <c r="AM1088" i="1"/>
  <c r="AQ1088" i="1"/>
  <c r="BG1088" i="1"/>
  <c r="CU1088" i="1"/>
  <c r="J1089" i="1"/>
  <c r="K1089" i="1"/>
  <c r="L1089" i="1"/>
  <c r="M1089" i="1"/>
  <c r="N1089" i="1"/>
  <c r="O1089" i="1"/>
  <c r="P1089" i="1"/>
  <c r="Q1089" i="1"/>
  <c r="R1089" i="1"/>
  <c r="S1089" i="1"/>
  <c r="T1089" i="1"/>
  <c r="U1089" i="1"/>
  <c r="V1089" i="1"/>
  <c r="W1089" i="1"/>
  <c r="X1089" i="1"/>
  <c r="Y1089" i="1"/>
  <c r="Z1089" i="1"/>
  <c r="AA1089" i="1"/>
  <c r="AC1089" i="1"/>
  <c r="AB1089" i="1" s="1"/>
  <c r="AH1089" i="1"/>
  <c r="AM1089" i="1"/>
  <c r="AQ1089" i="1"/>
  <c r="BG1089" i="1"/>
  <c r="CU1089" i="1"/>
  <c r="J1090" i="1"/>
  <c r="K1090" i="1"/>
  <c r="L1090" i="1"/>
  <c r="M1090" i="1"/>
  <c r="N1090" i="1"/>
  <c r="O1090" i="1"/>
  <c r="P1090" i="1"/>
  <c r="Q1090" i="1"/>
  <c r="R1090" i="1"/>
  <c r="S1090" i="1"/>
  <c r="T1090" i="1"/>
  <c r="U1090" i="1"/>
  <c r="V1090" i="1"/>
  <c r="W1090" i="1"/>
  <c r="X1090" i="1"/>
  <c r="Y1090" i="1"/>
  <c r="Z1090" i="1"/>
  <c r="AA1090" i="1"/>
  <c r="AC1090" i="1"/>
  <c r="AB1090" i="1" s="1"/>
  <c r="AH1090" i="1"/>
  <c r="AM1090" i="1"/>
  <c r="AQ1090" i="1"/>
  <c r="BG1090" i="1"/>
  <c r="CU1090" i="1"/>
  <c r="J1091" i="1"/>
  <c r="K1091" i="1"/>
  <c r="L1091" i="1"/>
  <c r="M1091" i="1"/>
  <c r="N1091" i="1"/>
  <c r="O1091" i="1"/>
  <c r="P1091" i="1"/>
  <c r="Q1091" i="1"/>
  <c r="R1091" i="1"/>
  <c r="S1091" i="1"/>
  <c r="T1091" i="1"/>
  <c r="U1091" i="1"/>
  <c r="V1091" i="1"/>
  <c r="W1091" i="1"/>
  <c r="X1091" i="1"/>
  <c r="Y1091" i="1"/>
  <c r="Z1091" i="1"/>
  <c r="AA1091" i="1"/>
  <c r="AC1091" i="1"/>
  <c r="AB1091" i="1" s="1"/>
  <c r="AH1091" i="1"/>
  <c r="AM1091" i="1"/>
  <c r="AQ1091" i="1"/>
  <c r="BG1091" i="1"/>
  <c r="CU1091" i="1"/>
  <c r="J1092" i="1"/>
  <c r="K1092" i="1"/>
  <c r="L1092" i="1"/>
  <c r="M1092" i="1"/>
  <c r="N1092" i="1"/>
  <c r="O1092" i="1"/>
  <c r="P1092" i="1"/>
  <c r="Q1092" i="1"/>
  <c r="R1092" i="1"/>
  <c r="S1092" i="1"/>
  <c r="T1092" i="1"/>
  <c r="U1092" i="1"/>
  <c r="V1092" i="1"/>
  <c r="W1092" i="1"/>
  <c r="X1092" i="1"/>
  <c r="Y1092" i="1"/>
  <c r="Z1092" i="1"/>
  <c r="AA1092" i="1"/>
  <c r="AC1092" i="1"/>
  <c r="AB1092" i="1" s="1"/>
  <c r="AH1092" i="1"/>
  <c r="AM1092" i="1"/>
  <c r="AQ1092" i="1"/>
  <c r="BG1092" i="1"/>
  <c r="CU1092" i="1"/>
  <c r="J1093" i="1"/>
  <c r="K1093" i="1"/>
  <c r="L1093" i="1"/>
  <c r="M1093" i="1"/>
  <c r="N1093" i="1"/>
  <c r="O1093" i="1"/>
  <c r="P1093" i="1"/>
  <c r="Q1093" i="1"/>
  <c r="R1093" i="1"/>
  <c r="S1093" i="1"/>
  <c r="T1093" i="1"/>
  <c r="U1093" i="1"/>
  <c r="V1093" i="1"/>
  <c r="W1093" i="1"/>
  <c r="X1093" i="1"/>
  <c r="Y1093" i="1"/>
  <c r="Z1093" i="1"/>
  <c r="AA1093" i="1"/>
  <c r="AC1093" i="1"/>
  <c r="AB1093" i="1" s="1"/>
  <c r="AH1093" i="1"/>
  <c r="AM1093" i="1"/>
  <c r="AQ1093" i="1"/>
  <c r="BG1093" i="1"/>
  <c r="CU1093" i="1"/>
  <c r="J1094" i="1"/>
  <c r="K1094" i="1"/>
  <c r="L1094" i="1"/>
  <c r="M1094" i="1"/>
  <c r="N1094" i="1"/>
  <c r="O1094" i="1"/>
  <c r="P1094" i="1"/>
  <c r="Q1094" i="1"/>
  <c r="R1094" i="1"/>
  <c r="S1094" i="1"/>
  <c r="T1094" i="1"/>
  <c r="U1094" i="1"/>
  <c r="V1094" i="1"/>
  <c r="W1094" i="1"/>
  <c r="X1094" i="1"/>
  <c r="Y1094" i="1"/>
  <c r="Z1094" i="1"/>
  <c r="AA1094" i="1"/>
  <c r="AC1094" i="1"/>
  <c r="AB1094" i="1" s="1"/>
  <c r="AH1094" i="1"/>
  <c r="AM1094" i="1"/>
  <c r="AQ1094" i="1"/>
  <c r="BG1094" i="1"/>
  <c r="CU1094" i="1"/>
  <c r="J1095" i="1"/>
  <c r="K1095" i="1"/>
  <c r="L1095" i="1"/>
  <c r="M1095" i="1"/>
  <c r="N1095" i="1"/>
  <c r="O1095" i="1"/>
  <c r="P1095" i="1"/>
  <c r="Q1095" i="1"/>
  <c r="R1095" i="1"/>
  <c r="S1095" i="1"/>
  <c r="T1095" i="1"/>
  <c r="U1095" i="1"/>
  <c r="V1095" i="1"/>
  <c r="W1095" i="1"/>
  <c r="X1095" i="1"/>
  <c r="Y1095" i="1"/>
  <c r="Z1095" i="1"/>
  <c r="AA1095" i="1"/>
  <c r="AC1095" i="1"/>
  <c r="AB1095" i="1" s="1"/>
  <c r="AH1095" i="1"/>
  <c r="AM1095" i="1"/>
  <c r="AQ1095" i="1"/>
  <c r="BG1095" i="1"/>
  <c r="CU1095" i="1"/>
  <c r="J1096" i="1"/>
  <c r="K1096" i="1"/>
  <c r="L1096" i="1"/>
  <c r="M1096" i="1"/>
  <c r="N1096" i="1"/>
  <c r="O1096" i="1"/>
  <c r="P1096" i="1"/>
  <c r="Q1096" i="1"/>
  <c r="R1096" i="1"/>
  <c r="S1096" i="1"/>
  <c r="T1096" i="1"/>
  <c r="U1096" i="1"/>
  <c r="V1096" i="1"/>
  <c r="W1096" i="1"/>
  <c r="X1096" i="1"/>
  <c r="Y1096" i="1"/>
  <c r="Z1096" i="1"/>
  <c r="AA1096" i="1"/>
  <c r="AC1096" i="1"/>
  <c r="AB1096" i="1" s="1"/>
  <c r="AH1096" i="1"/>
  <c r="AM1096" i="1"/>
  <c r="AQ1096" i="1"/>
  <c r="BG1096" i="1"/>
  <c r="CU1096" i="1"/>
  <c r="J1097" i="1"/>
  <c r="K1097" i="1"/>
  <c r="L1097" i="1"/>
  <c r="M1097" i="1"/>
  <c r="N1097" i="1"/>
  <c r="O1097" i="1"/>
  <c r="P1097" i="1"/>
  <c r="Q1097" i="1"/>
  <c r="R1097" i="1"/>
  <c r="S1097" i="1"/>
  <c r="T1097" i="1"/>
  <c r="U1097" i="1"/>
  <c r="V1097" i="1"/>
  <c r="W1097" i="1"/>
  <c r="X1097" i="1"/>
  <c r="Y1097" i="1"/>
  <c r="Z1097" i="1"/>
  <c r="AA1097" i="1"/>
  <c r="AC1097" i="1"/>
  <c r="AB1097" i="1" s="1"/>
  <c r="AH1097" i="1"/>
  <c r="AM1097" i="1"/>
  <c r="AQ1097" i="1"/>
  <c r="BG1097" i="1"/>
  <c r="CU1097" i="1"/>
  <c r="J1098" i="1"/>
  <c r="K1098" i="1"/>
  <c r="L1098" i="1"/>
  <c r="M1098" i="1"/>
  <c r="N1098" i="1"/>
  <c r="O1098" i="1"/>
  <c r="P1098" i="1"/>
  <c r="Q1098" i="1"/>
  <c r="R1098" i="1"/>
  <c r="S1098" i="1"/>
  <c r="T1098" i="1"/>
  <c r="U1098" i="1"/>
  <c r="V1098" i="1"/>
  <c r="W1098" i="1"/>
  <c r="X1098" i="1"/>
  <c r="Y1098" i="1"/>
  <c r="Z1098" i="1"/>
  <c r="AA1098" i="1"/>
  <c r="AC1098" i="1"/>
  <c r="AB1098" i="1" s="1"/>
  <c r="AH1098" i="1"/>
  <c r="AM1098" i="1"/>
  <c r="AQ1098" i="1"/>
  <c r="BG1098" i="1"/>
  <c r="CU1098" i="1"/>
  <c r="J1099" i="1"/>
  <c r="K1099" i="1"/>
  <c r="L1099" i="1"/>
  <c r="M1099" i="1"/>
  <c r="N1099" i="1"/>
  <c r="O1099" i="1"/>
  <c r="P1099" i="1"/>
  <c r="Q1099" i="1"/>
  <c r="R1099" i="1"/>
  <c r="S1099" i="1"/>
  <c r="T1099" i="1"/>
  <c r="U1099" i="1"/>
  <c r="V1099" i="1"/>
  <c r="W1099" i="1"/>
  <c r="X1099" i="1"/>
  <c r="Y1099" i="1"/>
  <c r="Z1099" i="1"/>
  <c r="AA1099" i="1"/>
  <c r="AC1099" i="1"/>
  <c r="AB1099" i="1" s="1"/>
  <c r="AH1099" i="1"/>
  <c r="AM1099" i="1"/>
  <c r="AQ1099" i="1"/>
  <c r="BG1099" i="1"/>
  <c r="CU1099" i="1"/>
  <c r="J1100" i="1"/>
  <c r="K1100" i="1"/>
  <c r="L1100" i="1"/>
  <c r="M1100" i="1"/>
  <c r="N1100" i="1"/>
  <c r="O1100" i="1"/>
  <c r="P1100" i="1"/>
  <c r="Q1100" i="1"/>
  <c r="R1100" i="1"/>
  <c r="S1100" i="1"/>
  <c r="T1100" i="1"/>
  <c r="U1100" i="1"/>
  <c r="V1100" i="1"/>
  <c r="W1100" i="1"/>
  <c r="X1100" i="1"/>
  <c r="Y1100" i="1"/>
  <c r="Z1100" i="1"/>
  <c r="AA1100" i="1"/>
  <c r="AC1100" i="1"/>
  <c r="AB1100" i="1" s="1"/>
  <c r="AH1100" i="1"/>
  <c r="AM1100" i="1"/>
  <c r="AQ1100" i="1"/>
  <c r="BG1100" i="1"/>
  <c r="CU1100" i="1"/>
  <c r="J1101" i="1"/>
  <c r="K1101" i="1"/>
  <c r="L1101" i="1"/>
  <c r="M1101" i="1"/>
  <c r="N1101" i="1"/>
  <c r="O1101" i="1"/>
  <c r="P1101" i="1"/>
  <c r="Q1101" i="1"/>
  <c r="R1101" i="1"/>
  <c r="S1101" i="1"/>
  <c r="T1101" i="1"/>
  <c r="U1101" i="1"/>
  <c r="V1101" i="1"/>
  <c r="W1101" i="1"/>
  <c r="X1101" i="1"/>
  <c r="Y1101" i="1"/>
  <c r="Z1101" i="1"/>
  <c r="AA1101" i="1"/>
  <c r="AC1101" i="1"/>
  <c r="AB1101" i="1" s="1"/>
  <c r="AH1101" i="1"/>
  <c r="AM1101" i="1"/>
  <c r="AQ1101" i="1"/>
  <c r="BG1101" i="1"/>
  <c r="CU1101" i="1"/>
  <c r="J1102" i="1"/>
  <c r="K1102" i="1"/>
  <c r="L1102" i="1"/>
  <c r="M1102" i="1"/>
  <c r="N1102" i="1"/>
  <c r="O1102" i="1"/>
  <c r="P1102" i="1"/>
  <c r="Q1102" i="1"/>
  <c r="R1102" i="1"/>
  <c r="S1102" i="1"/>
  <c r="T1102" i="1"/>
  <c r="U1102" i="1"/>
  <c r="V1102" i="1"/>
  <c r="W1102" i="1"/>
  <c r="X1102" i="1"/>
  <c r="Y1102" i="1"/>
  <c r="Z1102" i="1"/>
  <c r="AA1102" i="1"/>
  <c r="AC1102" i="1"/>
  <c r="AB1102" i="1" s="1"/>
  <c r="AH1102" i="1"/>
  <c r="AM1102" i="1"/>
  <c r="AQ1102" i="1"/>
  <c r="BG1102" i="1"/>
  <c r="CU1102" i="1"/>
  <c r="J1103" i="1"/>
  <c r="K1103" i="1"/>
  <c r="L1103" i="1"/>
  <c r="M1103" i="1"/>
  <c r="N1103" i="1"/>
  <c r="O1103" i="1"/>
  <c r="P1103" i="1"/>
  <c r="Q1103" i="1"/>
  <c r="R1103" i="1"/>
  <c r="S1103" i="1"/>
  <c r="T1103" i="1"/>
  <c r="U1103" i="1"/>
  <c r="V1103" i="1"/>
  <c r="W1103" i="1"/>
  <c r="X1103" i="1"/>
  <c r="Y1103" i="1"/>
  <c r="Z1103" i="1"/>
  <c r="AA1103" i="1"/>
  <c r="AC1103" i="1"/>
  <c r="AB1103" i="1" s="1"/>
  <c r="AH1103" i="1"/>
  <c r="AM1103" i="1"/>
  <c r="AQ1103" i="1"/>
  <c r="BG1103" i="1"/>
  <c r="CU1103" i="1"/>
  <c r="J1104" i="1"/>
  <c r="K1104" i="1"/>
  <c r="L1104" i="1"/>
  <c r="M1104" i="1"/>
  <c r="N1104" i="1"/>
  <c r="O1104" i="1"/>
  <c r="P1104" i="1"/>
  <c r="Q1104" i="1"/>
  <c r="R1104" i="1"/>
  <c r="S1104" i="1"/>
  <c r="T1104" i="1"/>
  <c r="U1104" i="1"/>
  <c r="V1104" i="1"/>
  <c r="W1104" i="1"/>
  <c r="X1104" i="1"/>
  <c r="Y1104" i="1"/>
  <c r="Z1104" i="1"/>
  <c r="AA1104" i="1"/>
  <c r="AC1104" i="1"/>
  <c r="AB1104" i="1" s="1"/>
  <c r="AH1104" i="1"/>
  <c r="AM1104" i="1"/>
  <c r="AQ1104" i="1"/>
  <c r="BG1104" i="1"/>
  <c r="CU1104" i="1"/>
  <c r="J1105" i="1"/>
  <c r="K1105" i="1"/>
  <c r="L1105" i="1"/>
  <c r="M1105" i="1"/>
  <c r="N1105" i="1"/>
  <c r="O1105" i="1"/>
  <c r="P1105" i="1"/>
  <c r="Q1105" i="1"/>
  <c r="R1105" i="1"/>
  <c r="S1105" i="1"/>
  <c r="T1105" i="1"/>
  <c r="U1105" i="1"/>
  <c r="V1105" i="1"/>
  <c r="W1105" i="1"/>
  <c r="X1105" i="1"/>
  <c r="Y1105" i="1"/>
  <c r="Z1105" i="1"/>
  <c r="AA1105" i="1"/>
  <c r="AC1105" i="1"/>
  <c r="AB1105" i="1" s="1"/>
  <c r="AH1105" i="1"/>
  <c r="AM1105" i="1"/>
  <c r="AQ1105" i="1"/>
  <c r="BG1105" i="1"/>
  <c r="CU1105" i="1"/>
  <c r="J1106" i="1"/>
  <c r="K1106" i="1"/>
  <c r="L1106" i="1"/>
  <c r="M1106" i="1"/>
  <c r="N1106" i="1"/>
  <c r="O1106" i="1"/>
  <c r="P1106" i="1"/>
  <c r="Q1106" i="1"/>
  <c r="R1106" i="1"/>
  <c r="S1106" i="1"/>
  <c r="T1106" i="1"/>
  <c r="U1106" i="1"/>
  <c r="V1106" i="1"/>
  <c r="W1106" i="1"/>
  <c r="X1106" i="1"/>
  <c r="Y1106" i="1"/>
  <c r="Z1106" i="1"/>
  <c r="AA1106" i="1"/>
  <c r="AC1106" i="1"/>
  <c r="AB1106" i="1" s="1"/>
  <c r="AH1106" i="1"/>
  <c r="AM1106" i="1"/>
  <c r="AQ1106" i="1"/>
  <c r="BG1106" i="1"/>
  <c r="CU1106" i="1"/>
  <c r="J1107" i="1"/>
  <c r="K1107" i="1"/>
  <c r="L1107" i="1"/>
  <c r="M1107" i="1"/>
  <c r="N1107" i="1"/>
  <c r="O1107" i="1"/>
  <c r="P1107" i="1"/>
  <c r="Q1107" i="1"/>
  <c r="R1107" i="1"/>
  <c r="S1107" i="1"/>
  <c r="T1107" i="1"/>
  <c r="U1107" i="1"/>
  <c r="V1107" i="1"/>
  <c r="W1107" i="1"/>
  <c r="X1107" i="1"/>
  <c r="Y1107" i="1"/>
  <c r="Z1107" i="1"/>
  <c r="AA1107" i="1"/>
  <c r="AC1107" i="1"/>
  <c r="AB1107" i="1" s="1"/>
  <c r="AH1107" i="1"/>
  <c r="AM1107" i="1"/>
  <c r="AQ1107" i="1"/>
  <c r="BG1107" i="1"/>
  <c r="CU1107" i="1"/>
  <c r="J1108" i="1"/>
  <c r="K1108" i="1"/>
  <c r="L1108" i="1"/>
  <c r="M1108" i="1"/>
  <c r="N1108" i="1"/>
  <c r="O1108" i="1"/>
  <c r="P1108" i="1"/>
  <c r="Q1108" i="1"/>
  <c r="R1108" i="1"/>
  <c r="S1108" i="1"/>
  <c r="T1108" i="1"/>
  <c r="U1108" i="1"/>
  <c r="V1108" i="1"/>
  <c r="W1108" i="1"/>
  <c r="X1108" i="1"/>
  <c r="Y1108" i="1"/>
  <c r="Z1108" i="1"/>
  <c r="AA1108" i="1"/>
  <c r="AC1108" i="1"/>
  <c r="AB1108" i="1" s="1"/>
  <c r="AH1108" i="1"/>
  <c r="AM1108" i="1"/>
  <c r="AQ1108" i="1"/>
  <c r="BG1108" i="1"/>
  <c r="CU1108" i="1"/>
  <c r="J1109" i="1"/>
  <c r="K1109" i="1"/>
  <c r="L1109" i="1"/>
  <c r="M1109" i="1"/>
  <c r="N1109" i="1"/>
  <c r="O1109" i="1"/>
  <c r="P1109" i="1"/>
  <c r="Q1109" i="1"/>
  <c r="R1109" i="1"/>
  <c r="S1109" i="1"/>
  <c r="T1109" i="1"/>
  <c r="U1109" i="1"/>
  <c r="V1109" i="1"/>
  <c r="W1109" i="1"/>
  <c r="X1109" i="1"/>
  <c r="Y1109" i="1"/>
  <c r="Z1109" i="1"/>
  <c r="AA1109" i="1"/>
  <c r="AC1109" i="1"/>
  <c r="AB1109" i="1" s="1"/>
  <c r="AH1109" i="1"/>
  <c r="AM1109" i="1"/>
  <c r="AQ1109" i="1"/>
  <c r="BG1109" i="1"/>
  <c r="CU1109" i="1"/>
  <c r="J1110" i="1"/>
  <c r="K1110" i="1"/>
  <c r="L1110" i="1"/>
  <c r="M1110" i="1"/>
  <c r="N1110" i="1"/>
  <c r="O1110" i="1"/>
  <c r="P1110" i="1"/>
  <c r="Q1110" i="1"/>
  <c r="R1110" i="1"/>
  <c r="S1110" i="1"/>
  <c r="T1110" i="1"/>
  <c r="U1110" i="1"/>
  <c r="V1110" i="1"/>
  <c r="W1110" i="1"/>
  <c r="X1110" i="1"/>
  <c r="Y1110" i="1"/>
  <c r="Z1110" i="1"/>
  <c r="AA1110" i="1"/>
  <c r="AC1110" i="1"/>
  <c r="AB1110" i="1" s="1"/>
  <c r="AH1110" i="1"/>
  <c r="AM1110" i="1"/>
  <c r="AQ1110" i="1"/>
  <c r="BG1110" i="1"/>
  <c r="CU1110" i="1"/>
  <c r="J1111" i="1"/>
  <c r="K1111" i="1"/>
  <c r="L1111" i="1"/>
  <c r="M1111" i="1"/>
  <c r="N1111" i="1"/>
  <c r="O1111" i="1"/>
  <c r="P1111" i="1"/>
  <c r="Q1111" i="1"/>
  <c r="R1111" i="1"/>
  <c r="S1111" i="1"/>
  <c r="T1111" i="1"/>
  <c r="U1111" i="1"/>
  <c r="V1111" i="1"/>
  <c r="W1111" i="1"/>
  <c r="X1111" i="1"/>
  <c r="Y1111" i="1"/>
  <c r="Z1111" i="1"/>
  <c r="AA1111" i="1"/>
  <c r="AC1111" i="1"/>
  <c r="AB1111" i="1" s="1"/>
  <c r="AH1111" i="1"/>
  <c r="AM1111" i="1"/>
  <c r="AQ1111" i="1"/>
  <c r="BG1111" i="1"/>
  <c r="CU1111" i="1"/>
  <c r="J1112" i="1"/>
  <c r="K1112" i="1"/>
  <c r="L1112" i="1"/>
  <c r="M1112" i="1"/>
  <c r="N1112" i="1"/>
  <c r="O1112" i="1"/>
  <c r="P1112" i="1"/>
  <c r="Q1112" i="1"/>
  <c r="R1112" i="1"/>
  <c r="S1112" i="1"/>
  <c r="T1112" i="1"/>
  <c r="U1112" i="1"/>
  <c r="V1112" i="1"/>
  <c r="W1112" i="1"/>
  <c r="X1112" i="1"/>
  <c r="Y1112" i="1"/>
  <c r="Z1112" i="1"/>
  <c r="AA1112" i="1"/>
  <c r="AC1112" i="1"/>
  <c r="AB1112" i="1" s="1"/>
  <c r="AH1112" i="1"/>
  <c r="AM1112" i="1"/>
  <c r="AQ1112" i="1"/>
  <c r="BG1112" i="1"/>
  <c r="CU1112" i="1"/>
  <c r="J1113" i="1"/>
  <c r="K1113" i="1"/>
  <c r="L1113" i="1"/>
  <c r="M1113" i="1"/>
  <c r="N1113" i="1"/>
  <c r="O1113" i="1"/>
  <c r="P1113" i="1"/>
  <c r="Q1113" i="1"/>
  <c r="R1113" i="1"/>
  <c r="S1113" i="1"/>
  <c r="T1113" i="1"/>
  <c r="U1113" i="1"/>
  <c r="V1113" i="1"/>
  <c r="W1113" i="1"/>
  <c r="X1113" i="1"/>
  <c r="Y1113" i="1"/>
  <c r="Z1113" i="1"/>
  <c r="AA1113" i="1"/>
  <c r="AC1113" i="1"/>
  <c r="AB1113" i="1" s="1"/>
  <c r="AH1113" i="1"/>
  <c r="AM1113" i="1"/>
  <c r="AQ1113" i="1"/>
  <c r="BG1113" i="1"/>
  <c r="CU1113" i="1"/>
  <c r="J1114" i="1"/>
  <c r="K1114" i="1"/>
  <c r="L1114" i="1"/>
  <c r="M1114" i="1"/>
  <c r="N1114" i="1"/>
  <c r="O1114" i="1"/>
  <c r="P1114" i="1"/>
  <c r="Q1114" i="1"/>
  <c r="R1114" i="1"/>
  <c r="S1114" i="1"/>
  <c r="T1114" i="1"/>
  <c r="U1114" i="1"/>
  <c r="V1114" i="1"/>
  <c r="W1114" i="1"/>
  <c r="X1114" i="1"/>
  <c r="Y1114" i="1"/>
  <c r="Z1114" i="1"/>
  <c r="AA1114" i="1"/>
  <c r="AC1114" i="1"/>
  <c r="AB1114" i="1" s="1"/>
  <c r="AH1114" i="1"/>
  <c r="AM1114" i="1"/>
  <c r="AQ1114" i="1"/>
  <c r="BG1114" i="1"/>
  <c r="CU1114" i="1"/>
  <c r="J1115" i="1"/>
  <c r="K1115" i="1"/>
  <c r="L1115" i="1"/>
  <c r="M1115" i="1"/>
  <c r="N1115" i="1"/>
  <c r="O1115" i="1"/>
  <c r="P1115" i="1"/>
  <c r="Q1115" i="1"/>
  <c r="R1115" i="1"/>
  <c r="S1115" i="1"/>
  <c r="T1115" i="1"/>
  <c r="U1115" i="1"/>
  <c r="V1115" i="1"/>
  <c r="W1115" i="1"/>
  <c r="X1115" i="1"/>
  <c r="Y1115" i="1"/>
  <c r="Z1115" i="1"/>
  <c r="AA1115" i="1"/>
  <c r="AC1115" i="1"/>
  <c r="AB1115" i="1" s="1"/>
  <c r="AH1115" i="1"/>
  <c r="AM1115" i="1"/>
  <c r="AQ1115" i="1"/>
  <c r="BG1115" i="1"/>
  <c r="CU1115" i="1"/>
  <c r="J1116" i="1"/>
  <c r="K1116" i="1"/>
  <c r="L1116" i="1"/>
  <c r="M1116" i="1"/>
  <c r="N1116" i="1"/>
  <c r="O1116" i="1"/>
  <c r="P1116" i="1"/>
  <c r="Q1116" i="1"/>
  <c r="R1116" i="1"/>
  <c r="S1116" i="1"/>
  <c r="T1116" i="1"/>
  <c r="U1116" i="1"/>
  <c r="V1116" i="1"/>
  <c r="W1116" i="1"/>
  <c r="X1116" i="1"/>
  <c r="Y1116" i="1"/>
  <c r="Z1116" i="1"/>
  <c r="AA1116" i="1"/>
  <c r="AC1116" i="1"/>
  <c r="AB1116" i="1" s="1"/>
  <c r="AH1116" i="1"/>
  <c r="AM1116" i="1"/>
  <c r="AQ1116" i="1"/>
  <c r="BG1116" i="1"/>
  <c r="CU1116" i="1"/>
  <c r="J1117" i="1"/>
  <c r="K1117" i="1"/>
  <c r="L1117" i="1"/>
  <c r="M1117" i="1"/>
  <c r="N1117" i="1"/>
  <c r="O1117" i="1"/>
  <c r="P1117" i="1"/>
  <c r="Q1117" i="1"/>
  <c r="R1117" i="1"/>
  <c r="S1117" i="1"/>
  <c r="T1117" i="1"/>
  <c r="U1117" i="1"/>
  <c r="V1117" i="1"/>
  <c r="W1117" i="1"/>
  <c r="X1117" i="1"/>
  <c r="Y1117" i="1"/>
  <c r="Z1117" i="1"/>
  <c r="AA1117" i="1"/>
  <c r="AC1117" i="1"/>
  <c r="AB1117" i="1" s="1"/>
  <c r="AH1117" i="1"/>
  <c r="AM1117" i="1"/>
  <c r="AQ1117" i="1"/>
  <c r="BG1117" i="1"/>
  <c r="CU1117" i="1"/>
  <c r="J1118" i="1"/>
  <c r="K1118" i="1"/>
  <c r="L1118" i="1"/>
  <c r="M1118" i="1"/>
  <c r="N1118" i="1"/>
  <c r="O1118" i="1"/>
  <c r="P1118" i="1"/>
  <c r="Q1118" i="1"/>
  <c r="R1118" i="1"/>
  <c r="S1118" i="1"/>
  <c r="T1118" i="1"/>
  <c r="U1118" i="1"/>
  <c r="V1118" i="1"/>
  <c r="W1118" i="1"/>
  <c r="X1118" i="1"/>
  <c r="Y1118" i="1"/>
  <c r="Z1118" i="1"/>
  <c r="AA1118" i="1"/>
  <c r="AC1118" i="1"/>
  <c r="AB1118" i="1" s="1"/>
  <c r="AH1118" i="1"/>
  <c r="AM1118" i="1"/>
  <c r="AQ1118" i="1"/>
  <c r="BG1118" i="1"/>
  <c r="CU1118" i="1"/>
  <c r="J1119" i="1"/>
  <c r="K1119" i="1"/>
  <c r="L1119" i="1"/>
  <c r="M1119" i="1"/>
  <c r="N1119" i="1"/>
  <c r="O1119" i="1"/>
  <c r="P1119" i="1"/>
  <c r="Q1119" i="1"/>
  <c r="R1119" i="1"/>
  <c r="S1119" i="1"/>
  <c r="T1119" i="1"/>
  <c r="U1119" i="1"/>
  <c r="V1119" i="1"/>
  <c r="W1119" i="1"/>
  <c r="X1119" i="1"/>
  <c r="Y1119" i="1"/>
  <c r="Z1119" i="1"/>
  <c r="AA1119" i="1"/>
  <c r="AC1119" i="1"/>
  <c r="AB1119" i="1" s="1"/>
  <c r="AH1119" i="1"/>
  <c r="AM1119" i="1"/>
  <c r="AQ1119" i="1"/>
  <c r="BG1119" i="1"/>
  <c r="CU1119" i="1"/>
  <c r="J1120" i="1"/>
  <c r="K1120" i="1"/>
  <c r="L1120" i="1"/>
  <c r="M1120" i="1"/>
  <c r="N1120" i="1"/>
  <c r="O1120" i="1"/>
  <c r="P1120" i="1"/>
  <c r="Q1120" i="1"/>
  <c r="R1120" i="1"/>
  <c r="S1120" i="1"/>
  <c r="T1120" i="1"/>
  <c r="U1120" i="1"/>
  <c r="V1120" i="1"/>
  <c r="W1120" i="1"/>
  <c r="X1120" i="1"/>
  <c r="Y1120" i="1"/>
  <c r="Z1120" i="1"/>
  <c r="AA1120" i="1"/>
  <c r="AC1120" i="1"/>
  <c r="AB1120" i="1" s="1"/>
  <c r="AH1120" i="1"/>
  <c r="AM1120" i="1"/>
  <c r="AQ1120" i="1"/>
  <c r="BG1120" i="1"/>
  <c r="CU1120" i="1"/>
  <c r="J1121" i="1"/>
  <c r="K1121" i="1"/>
  <c r="L1121" i="1"/>
  <c r="M1121" i="1"/>
  <c r="N1121" i="1"/>
  <c r="O1121" i="1"/>
  <c r="P1121" i="1"/>
  <c r="Q1121" i="1"/>
  <c r="R1121" i="1"/>
  <c r="S1121" i="1"/>
  <c r="T1121" i="1"/>
  <c r="U1121" i="1"/>
  <c r="V1121" i="1"/>
  <c r="W1121" i="1"/>
  <c r="X1121" i="1"/>
  <c r="Y1121" i="1"/>
  <c r="Z1121" i="1"/>
  <c r="AA1121" i="1"/>
  <c r="AC1121" i="1"/>
  <c r="AB1121" i="1" s="1"/>
  <c r="AH1121" i="1"/>
  <c r="AM1121" i="1"/>
  <c r="AQ1121" i="1"/>
  <c r="BG1121" i="1"/>
  <c r="CU1121" i="1"/>
  <c r="J1122" i="1"/>
  <c r="K1122" i="1"/>
  <c r="L1122" i="1"/>
  <c r="M1122" i="1"/>
  <c r="N1122" i="1"/>
  <c r="O1122" i="1"/>
  <c r="P1122" i="1"/>
  <c r="Q1122" i="1"/>
  <c r="R1122" i="1"/>
  <c r="S1122" i="1"/>
  <c r="T1122" i="1"/>
  <c r="U1122" i="1"/>
  <c r="V1122" i="1"/>
  <c r="W1122" i="1"/>
  <c r="X1122" i="1"/>
  <c r="Y1122" i="1"/>
  <c r="Z1122" i="1"/>
  <c r="AA1122" i="1"/>
  <c r="AC1122" i="1"/>
  <c r="AB1122" i="1" s="1"/>
  <c r="AH1122" i="1"/>
  <c r="AM1122" i="1"/>
  <c r="AQ1122" i="1"/>
  <c r="BG1122" i="1"/>
  <c r="CU1122" i="1"/>
  <c r="J1123" i="1"/>
  <c r="K1123" i="1"/>
  <c r="L1123" i="1"/>
  <c r="M1123" i="1"/>
  <c r="N1123" i="1"/>
  <c r="O1123" i="1"/>
  <c r="P1123" i="1"/>
  <c r="Q1123" i="1"/>
  <c r="R1123" i="1"/>
  <c r="S1123" i="1"/>
  <c r="T1123" i="1"/>
  <c r="U1123" i="1"/>
  <c r="V1123" i="1"/>
  <c r="W1123" i="1"/>
  <c r="X1123" i="1"/>
  <c r="Y1123" i="1"/>
  <c r="Z1123" i="1"/>
  <c r="AA1123" i="1"/>
  <c r="AC1123" i="1"/>
  <c r="AB1123" i="1" s="1"/>
  <c r="AH1123" i="1"/>
  <c r="AM1123" i="1"/>
  <c r="AQ1123" i="1"/>
  <c r="BG1123" i="1"/>
  <c r="CU1123" i="1"/>
  <c r="J1124" i="1"/>
  <c r="K1124" i="1"/>
  <c r="L1124" i="1"/>
  <c r="M1124" i="1"/>
  <c r="N1124" i="1"/>
  <c r="O1124" i="1"/>
  <c r="P1124" i="1"/>
  <c r="Q1124" i="1"/>
  <c r="R1124" i="1"/>
  <c r="S1124" i="1"/>
  <c r="T1124" i="1"/>
  <c r="U1124" i="1"/>
  <c r="V1124" i="1"/>
  <c r="W1124" i="1"/>
  <c r="X1124" i="1"/>
  <c r="Y1124" i="1"/>
  <c r="Z1124" i="1"/>
  <c r="AA1124" i="1"/>
  <c r="AC1124" i="1"/>
  <c r="AB1124" i="1" s="1"/>
  <c r="AH1124" i="1"/>
  <c r="AM1124" i="1"/>
  <c r="AQ1124" i="1"/>
  <c r="BG1124" i="1"/>
  <c r="CU1124" i="1"/>
  <c r="J1125" i="1"/>
  <c r="K1125" i="1"/>
  <c r="L1125" i="1"/>
  <c r="M1125" i="1"/>
  <c r="N1125" i="1"/>
  <c r="O1125" i="1"/>
  <c r="P1125" i="1"/>
  <c r="Q1125" i="1"/>
  <c r="R1125" i="1"/>
  <c r="S1125" i="1"/>
  <c r="T1125" i="1"/>
  <c r="U1125" i="1"/>
  <c r="V1125" i="1"/>
  <c r="W1125" i="1"/>
  <c r="X1125" i="1"/>
  <c r="Y1125" i="1"/>
  <c r="Z1125" i="1"/>
  <c r="AA1125" i="1"/>
  <c r="AC1125" i="1"/>
  <c r="AB1125" i="1" s="1"/>
  <c r="AH1125" i="1"/>
  <c r="AM1125" i="1"/>
  <c r="AQ1125" i="1"/>
  <c r="BG1125" i="1"/>
  <c r="CU1125" i="1"/>
  <c r="J1126" i="1"/>
  <c r="K1126" i="1"/>
  <c r="L1126" i="1"/>
  <c r="M1126" i="1"/>
  <c r="N1126" i="1"/>
  <c r="O1126" i="1"/>
  <c r="P1126" i="1"/>
  <c r="Q1126" i="1"/>
  <c r="R1126" i="1"/>
  <c r="S1126" i="1"/>
  <c r="T1126" i="1"/>
  <c r="U1126" i="1"/>
  <c r="V1126" i="1"/>
  <c r="W1126" i="1"/>
  <c r="X1126" i="1"/>
  <c r="Y1126" i="1"/>
  <c r="Z1126" i="1"/>
  <c r="AA1126" i="1"/>
  <c r="AC1126" i="1"/>
  <c r="AB1126" i="1" s="1"/>
  <c r="AH1126" i="1"/>
  <c r="AM1126" i="1"/>
  <c r="AQ1126" i="1"/>
  <c r="BG1126" i="1"/>
  <c r="CU1126" i="1"/>
  <c r="J1127" i="1"/>
  <c r="K1127" i="1"/>
  <c r="L1127" i="1"/>
  <c r="M1127" i="1"/>
  <c r="N1127" i="1"/>
  <c r="O1127" i="1"/>
  <c r="P1127" i="1"/>
  <c r="Q1127" i="1"/>
  <c r="R1127" i="1"/>
  <c r="S1127" i="1"/>
  <c r="T1127" i="1"/>
  <c r="U1127" i="1"/>
  <c r="V1127" i="1"/>
  <c r="W1127" i="1"/>
  <c r="X1127" i="1"/>
  <c r="Y1127" i="1"/>
  <c r="Z1127" i="1"/>
  <c r="AA1127" i="1"/>
  <c r="AC1127" i="1"/>
  <c r="AB1127" i="1" s="1"/>
  <c r="AH1127" i="1"/>
  <c r="AM1127" i="1"/>
  <c r="AQ1127" i="1"/>
  <c r="BG1127" i="1"/>
  <c r="CU1127" i="1"/>
  <c r="J1128" i="1"/>
  <c r="K1128" i="1"/>
  <c r="L1128" i="1"/>
  <c r="M1128" i="1"/>
  <c r="N1128" i="1"/>
  <c r="O1128" i="1"/>
  <c r="P1128" i="1"/>
  <c r="Q1128" i="1"/>
  <c r="R1128" i="1"/>
  <c r="S1128" i="1"/>
  <c r="T1128" i="1"/>
  <c r="U1128" i="1"/>
  <c r="V1128" i="1"/>
  <c r="W1128" i="1"/>
  <c r="X1128" i="1"/>
  <c r="Y1128" i="1"/>
  <c r="Z1128" i="1"/>
  <c r="AA1128" i="1"/>
  <c r="AC1128" i="1"/>
  <c r="AB1128" i="1" s="1"/>
  <c r="AH1128" i="1"/>
  <c r="AM1128" i="1"/>
  <c r="AQ1128" i="1"/>
  <c r="BG1128" i="1"/>
  <c r="CU1128" i="1"/>
  <c r="J1129" i="1"/>
  <c r="K1129" i="1"/>
  <c r="L1129" i="1"/>
  <c r="M1129" i="1"/>
  <c r="N1129" i="1"/>
  <c r="O1129" i="1"/>
  <c r="P1129" i="1"/>
  <c r="Q1129" i="1"/>
  <c r="R1129" i="1"/>
  <c r="S1129" i="1"/>
  <c r="T1129" i="1"/>
  <c r="U1129" i="1"/>
  <c r="V1129" i="1"/>
  <c r="W1129" i="1"/>
  <c r="X1129" i="1"/>
  <c r="Y1129" i="1"/>
  <c r="Z1129" i="1"/>
  <c r="AA1129" i="1"/>
  <c r="AC1129" i="1"/>
  <c r="AB1129" i="1" s="1"/>
  <c r="AH1129" i="1"/>
  <c r="AM1129" i="1"/>
  <c r="AQ1129" i="1"/>
  <c r="BG1129" i="1"/>
  <c r="CU1129" i="1"/>
  <c r="J1130" i="1"/>
  <c r="K1130" i="1"/>
  <c r="L1130" i="1"/>
  <c r="M1130" i="1"/>
  <c r="N1130" i="1"/>
  <c r="O1130" i="1"/>
  <c r="P1130" i="1"/>
  <c r="Q1130" i="1"/>
  <c r="R1130" i="1"/>
  <c r="S1130" i="1"/>
  <c r="T1130" i="1"/>
  <c r="U1130" i="1"/>
  <c r="V1130" i="1"/>
  <c r="W1130" i="1"/>
  <c r="X1130" i="1"/>
  <c r="Y1130" i="1"/>
  <c r="Z1130" i="1"/>
  <c r="AA1130" i="1"/>
  <c r="AC1130" i="1"/>
  <c r="AB1130" i="1" s="1"/>
  <c r="AH1130" i="1"/>
  <c r="AM1130" i="1"/>
  <c r="AQ1130" i="1"/>
  <c r="BG1130" i="1"/>
  <c r="CU1130" i="1"/>
  <c r="J1131" i="1"/>
  <c r="K1131" i="1"/>
  <c r="L1131" i="1"/>
  <c r="M1131" i="1"/>
  <c r="N1131" i="1"/>
  <c r="O1131" i="1"/>
  <c r="P1131" i="1"/>
  <c r="Q1131" i="1"/>
  <c r="R1131" i="1"/>
  <c r="S1131" i="1"/>
  <c r="T1131" i="1"/>
  <c r="U1131" i="1"/>
  <c r="V1131" i="1"/>
  <c r="W1131" i="1"/>
  <c r="X1131" i="1"/>
  <c r="Y1131" i="1"/>
  <c r="Z1131" i="1"/>
  <c r="AA1131" i="1"/>
  <c r="AC1131" i="1"/>
  <c r="AB1131" i="1" s="1"/>
  <c r="AH1131" i="1"/>
  <c r="AM1131" i="1"/>
  <c r="AQ1131" i="1"/>
  <c r="BG1131" i="1"/>
  <c r="CU1131" i="1"/>
  <c r="J1132" i="1"/>
  <c r="K1132" i="1"/>
  <c r="L1132" i="1"/>
  <c r="M1132" i="1"/>
  <c r="N1132" i="1"/>
  <c r="O1132" i="1"/>
  <c r="P1132" i="1"/>
  <c r="Q1132" i="1"/>
  <c r="R1132" i="1"/>
  <c r="S1132" i="1"/>
  <c r="T1132" i="1"/>
  <c r="U1132" i="1"/>
  <c r="V1132" i="1"/>
  <c r="W1132" i="1"/>
  <c r="X1132" i="1"/>
  <c r="Y1132" i="1"/>
  <c r="Z1132" i="1"/>
  <c r="AA1132" i="1"/>
  <c r="AC1132" i="1"/>
  <c r="AB1132" i="1" s="1"/>
  <c r="AH1132" i="1"/>
  <c r="AM1132" i="1"/>
  <c r="AQ1132" i="1"/>
  <c r="BG1132" i="1"/>
  <c r="CU1132" i="1"/>
  <c r="J1133" i="1"/>
  <c r="K1133" i="1"/>
  <c r="L1133" i="1"/>
  <c r="M1133" i="1"/>
  <c r="N1133" i="1"/>
  <c r="O1133" i="1"/>
  <c r="P1133" i="1"/>
  <c r="Q1133" i="1"/>
  <c r="R1133" i="1"/>
  <c r="S1133" i="1"/>
  <c r="T1133" i="1"/>
  <c r="U1133" i="1"/>
  <c r="V1133" i="1"/>
  <c r="W1133" i="1"/>
  <c r="X1133" i="1"/>
  <c r="Y1133" i="1"/>
  <c r="Z1133" i="1"/>
  <c r="AA1133" i="1"/>
  <c r="AC1133" i="1"/>
  <c r="AB1133" i="1" s="1"/>
  <c r="AH1133" i="1"/>
  <c r="AM1133" i="1"/>
  <c r="AQ1133" i="1"/>
  <c r="BG1133" i="1"/>
  <c r="CU1133" i="1"/>
  <c r="J1134" i="1"/>
  <c r="K1134" i="1"/>
  <c r="L1134" i="1"/>
  <c r="M1134" i="1"/>
  <c r="N1134" i="1"/>
  <c r="O1134" i="1"/>
  <c r="P1134" i="1"/>
  <c r="Q1134" i="1"/>
  <c r="R1134" i="1"/>
  <c r="S1134" i="1"/>
  <c r="T1134" i="1"/>
  <c r="U1134" i="1"/>
  <c r="V1134" i="1"/>
  <c r="W1134" i="1"/>
  <c r="X1134" i="1"/>
  <c r="Y1134" i="1"/>
  <c r="Z1134" i="1"/>
  <c r="AA1134" i="1"/>
  <c r="AC1134" i="1"/>
  <c r="AB1134" i="1" s="1"/>
  <c r="AH1134" i="1"/>
  <c r="AM1134" i="1"/>
  <c r="AQ1134" i="1"/>
  <c r="BG1134" i="1"/>
  <c r="CU1134" i="1"/>
  <c r="J1135" i="1"/>
  <c r="K1135" i="1"/>
  <c r="L1135" i="1"/>
  <c r="M1135" i="1"/>
  <c r="N1135" i="1"/>
  <c r="O1135" i="1"/>
  <c r="P1135" i="1"/>
  <c r="Q1135" i="1"/>
  <c r="R1135" i="1"/>
  <c r="S1135" i="1"/>
  <c r="T1135" i="1"/>
  <c r="U1135" i="1"/>
  <c r="V1135" i="1"/>
  <c r="W1135" i="1"/>
  <c r="X1135" i="1"/>
  <c r="Y1135" i="1"/>
  <c r="Z1135" i="1"/>
  <c r="AA1135" i="1"/>
  <c r="AC1135" i="1"/>
  <c r="AB1135" i="1" s="1"/>
  <c r="AH1135" i="1"/>
  <c r="AM1135" i="1"/>
  <c r="AQ1135" i="1"/>
  <c r="BG1135" i="1"/>
  <c r="CU1135" i="1"/>
  <c r="J1136" i="1"/>
  <c r="K1136" i="1"/>
  <c r="L1136" i="1"/>
  <c r="M1136" i="1"/>
  <c r="N1136" i="1"/>
  <c r="O1136" i="1"/>
  <c r="P1136" i="1"/>
  <c r="Q1136" i="1"/>
  <c r="R1136" i="1"/>
  <c r="S1136" i="1"/>
  <c r="T1136" i="1"/>
  <c r="U1136" i="1"/>
  <c r="V1136" i="1"/>
  <c r="W1136" i="1"/>
  <c r="X1136" i="1"/>
  <c r="Y1136" i="1"/>
  <c r="Z1136" i="1"/>
  <c r="AA1136" i="1"/>
  <c r="AC1136" i="1"/>
  <c r="AB1136" i="1" s="1"/>
  <c r="AH1136" i="1"/>
  <c r="AM1136" i="1"/>
  <c r="AQ1136" i="1"/>
  <c r="BG1136" i="1"/>
  <c r="CU1136" i="1"/>
  <c r="J1137" i="1"/>
  <c r="K1137" i="1"/>
  <c r="L1137" i="1"/>
  <c r="M1137" i="1"/>
  <c r="N1137" i="1"/>
  <c r="O1137" i="1"/>
  <c r="P1137" i="1"/>
  <c r="Q1137" i="1"/>
  <c r="R1137" i="1"/>
  <c r="S1137" i="1"/>
  <c r="T1137" i="1"/>
  <c r="U1137" i="1"/>
  <c r="V1137" i="1"/>
  <c r="W1137" i="1"/>
  <c r="X1137" i="1"/>
  <c r="Y1137" i="1"/>
  <c r="Z1137" i="1"/>
  <c r="AA1137" i="1"/>
  <c r="AC1137" i="1"/>
  <c r="AB1137" i="1" s="1"/>
  <c r="AH1137" i="1"/>
  <c r="AM1137" i="1"/>
  <c r="AQ1137" i="1"/>
  <c r="BG1137" i="1"/>
  <c r="CU1137" i="1"/>
  <c r="J1138" i="1"/>
  <c r="K1138" i="1"/>
  <c r="L1138" i="1"/>
  <c r="M1138" i="1"/>
  <c r="N1138" i="1"/>
  <c r="O1138" i="1"/>
  <c r="P1138" i="1"/>
  <c r="Q1138" i="1"/>
  <c r="R1138" i="1"/>
  <c r="S1138" i="1"/>
  <c r="T1138" i="1"/>
  <c r="U1138" i="1"/>
  <c r="V1138" i="1"/>
  <c r="W1138" i="1"/>
  <c r="X1138" i="1"/>
  <c r="Y1138" i="1"/>
  <c r="Z1138" i="1"/>
  <c r="AA1138" i="1"/>
  <c r="AC1138" i="1"/>
  <c r="AB1138" i="1" s="1"/>
  <c r="AH1138" i="1"/>
  <c r="AM1138" i="1"/>
  <c r="AQ1138" i="1"/>
  <c r="BG1138" i="1"/>
  <c r="CU1138" i="1"/>
  <c r="J1139" i="1"/>
  <c r="K1139" i="1"/>
  <c r="L1139" i="1"/>
  <c r="M1139" i="1"/>
  <c r="N1139" i="1"/>
  <c r="O1139" i="1"/>
  <c r="P1139" i="1"/>
  <c r="Q1139" i="1"/>
  <c r="R1139" i="1"/>
  <c r="S1139" i="1"/>
  <c r="T1139" i="1"/>
  <c r="U1139" i="1"/>
  <c r="V1139" i="1"/>
  <c r="W1139" i="1"/>
  <c r="X1139" i="1"/>
  <c r="Y1139" i="1"/>
  <c r="Z1139" i="1"/>
  <c r="AA1139" i="1"/>
  <c r="AC1139" i="1"/>
  <c r="AB1139" i="1" s="1"/>
  <c r="AH1139" i="1"/>
  <c r="AM1139" i="1"/>
  <c r="AQ1139" i="1"/>
  <c r="BG1139" i="1"/>
  <c r="CU1139" i="1"/>
  <c r="J1140" i="1"/>
  <c r="K1140" i="1"/>
  <c r="L1140" i="1"/>
  <c r="M1140" i="1"/>
  <c r="N1140" i="1"/>
  <c r="O1140" i="1"/>
  <c r="P1140" i="1"/>
  <c r="Q1140" i="1"/>
  <c r="R1140" i="1"/>
  <c r="S1140" i="1"/>
  <c r="T1140" i="1"/>
  <c r="U1140" i="1"/>
  <c r="V1140" i="1"/>
  <c r="W1140" i="1"/>
  <c r="X1140" i="1"/>
  <c r="Y1140" i="1"/>
  <c r="Z1140" i="1"/>
  <c r="AA1140" i="1"/>
  <c r="AC1140" i="1"/>
  <c r="AB1140" i="1" s="1"/>
  <c r="AH1140" i="1"/>
  <c r="AM1140" i="1"/>
  <c r="AQ1140" i="1"/>
  <c r="BG1140" i="1"/>
  <c r="CU1140" i="1"/>
  <c r="J1141" i="1"/>
  <c r="K1141" i="1"/>
  <c r="L1141" i="1"/>
  <c r="M1141" i="1"/>
  <c r="N1141" i="1"/>
  <c r="O1141" i="1"/>
  <c r="P1141" i="1"/>
  <c r="Q1141" i="1"/>
  <c r="R1141" i="1"/>
  <c r="S1141" i="1"/>
  <c r="T1141" i="1"/>
  <c r="U1141" i="1"/>
  <c r="V1141" i="1"/>
  <c r="W1141" i="1"/>
  <c r="X1141" i="1"/>
  <c r="Y1141" i="1"/>
  <c r="Z1141" i="1"/>
  <c r="AA1141" i="1"/>
  <c r="AC1141" i="1"/>
  <c r="AB1141" i="1" s="1"/>
  <c r="AH1141" i="1"/>
  <c r="AM1141" i="1"/>
  <c r="AQ1141" i="1"/>
  <c r="BG1141" i="1"/>
  <c r="CU1141" i="1"/>
  <c r="J1142" i="1"/>
  <c r="K1142" i="1"/>
  <c r="L1142" i="1"/>
  <c r="M1142" i="1"/>
  <c r="N1142" i="1"/>
  <c r="O1142" i="1"/>
  <c r="P1142" i="1"/>
  <c r="Q1142" i="1"/>
  <c r="R1142" i="1"/>
  <c r="S1142" i="1"/>
  <c r="T1142" i="1"/>
  <c r="U1142" i="1"/>
  <c r="V1142" i="1"/>
  <c r="W1142" i="1"/>
  <c r="X1142" i="1"/>
  <c r="Y1142" i="1"/>
  <c r="Z1142" i="1"/>
  <c r="AA1142" i="1"/>
  <c r="AC1142" i="1"/>
  <c r="AB1142" i="1" s="1"/>
  <c r="AH1142" i="1"/>
  <c r="AM1142" i="1"/>
  <c r="AQ1142" i="1"/>
  <c r="BG1142" i="1"/>
  <c r="CU1142" i="1"/>
  <c r="J1143" i="1"/>
  <c r="K1143" i="1"/>
  <c r="L1143" i="1"/>
  <c r="M1143" i="1"/>
  <c r="N1143" i="1"/>
  <c r="O1143" i="1"/>
  <c r="P1143" i="1"/>
  <c r="Q1143" i="1"/>
  <c r="R1143" i="1"/>
  <c r="S1143" i="1"/>
  <c r="T1143" i="1"/>
  <c r="U1143" i="1"/>
  <c r="V1143" i="1"/>
  <c r="W1143" i="1"/>
  <c r="X1143" i="1"/>
  <c r="Y1143" i="1"/>
  <c r="Z1143" i="1"/>
  <c r="AA1143" i="1"/>
  <c r="AC1143" i="1"/>
  <c r="AB1143" i="1" s="1"/>
  <c r="AH1143" i="1"/>
  <c r="AM1143" i="1"/>
  <c r="AQ1143" i="1"/>
  <c r="BG1143" i="1"/>
  <c r="CU1143" i="1"/>
  <c r="J1144" i="1"/>
  <c r="K1144" i="1"/>
  <c r="L1144" i="1"/>
  <c r="M1144" i="1"/>
  <c r="N1144" i="1"/>
  <c r="O1144" i="1"/>
  <c r="P1144" i="1"/>
  <c r="Q1144" i="1"/>
  <c r="R1144" i="1"/>
  <c r="S1144" i="1"/>
  <c r="T1144" i="1"/>
  <c r="U1144" i="1"/>
  <c r="V1144" i="1"/>
  <c r="W1144" i="1"/>
  <c r="X1144" i="1"/>
  <c r="Y1144" i="1"/>
  <c r="Z1144" i="1"/>
  <c r="AA1144" i="1"/>
  <c r="AC1144" i="1"/>
  <c r="AB1144" i="1" s="1"/>
  <c r="AH1144" i="1"/>
  <c r="AM1144" i="1"/>
  <c r="AQ1144" i="1"/>
  <c r="BG1144" i="1"/>
  <c r="CU1144" i="1"/>
  <c r="J1145" i="1"/>
  <c r="K1145" i="1"/>
  <c r="L1145" i="1"/>
  <c r="M1145" i="1"/>
  <c r="N1145" i="1"/>
  <c r="O1145" i="1"/>
  <c r="P1145" i="1"/>
  <c r="Q1145" i="1"/>
  <c r="R1145" i="1"/>
  <c r="S1145" i="1"/>
  <c r="T1145" i="1"/>
  <c r="U1145" i="1"/>
  <c r="V1145" i="1"/>
  <c r="W1145" i="1"/>
  <c r="X1145" i="1"/>
  <c r="Y1145" i="1"/>
  <c r="Z1145" i="1"/>
  <c r="AA1145" i="1"/>
  <c r="AC1145" i="1"/>
  <c r="AB1145" i="1" s="1"/>
  <c r="AH1145" i="1"/>
  <c r="AM1145" i="1"/>
  <c r="AQ1145" i="1"/>
  <c r="BG1145" i="1"/>
  <c r="CU1145" i="1"/>
  <c r="J1146" i="1"/>
  <c r="K1146" i="1"/>
  <c r="L1146" i="1"/>
  <c r="M1146" i="1"/>
  <c r="N1146" i="1"/>
  <c r="O1146" i="1"/>
  <c r="P1146" i="1"/>
  <c r="Q1146" i="1"/>
  <c r="R1146" i="1"/>
  <c r="S1146" i="1"/>
  <c r="T1146" i="1"/>
  <c r="U1146" i="1"/>
  <c r="V1146" i="1"/>
  <c r="W1146" i="1"/>
  <c r="X1146" i="1"/>
  <c r="Y1146" i="1"/>
  <c r="Z1146" i="1"/>
  <c r="AA1146" i="1"/>
  <c r="AC1146" i="1"/>
  <c r="AB1146" i="1" s="1"/>
  <c r="AH1146" i="1"/>
  <c r="AM1146" i="1"/>
  <c r="AQ1146" i="1"/>
  <c r="BG1146" i="1"/>
  <c r="CU1146" i="1"/>
  <c r="J1147" i="1"/>
  <c r="K1147" i="1"/>
  <c r="L1147" i="1"/>
  <c r="M1147" i="1"/>
  <c r="N1147" i="1"/>
  <c r="O1147" i="1"/>
  <c r="P1147" i="1"/>
  <c r="Q1147" i="1"/>
  <c r="R1147" i="1"/>
  <c r="S1147" i="1"/>
  <c r="T1147" i="1"/>
  <c r="U1147" i="1"/>
  <c r="V1147" i="1"/>
  <c r="W1147" i="1"/>
  <c r="X1147" i="1"/>
  <c r="Y1147" i="1"/>
  <c r="Z1147" i="1"/>
  <c r="AA1147" i="1"/>
  <c r="AC1147" i="1"/>
  <c r="AB1147" i="1" s="1"/>
  <c r="AH1147" i="1"/>
  <c r="AM1147" i="1"/>
  <c r="AQ1147" i="1"/>
  <c r="BG1147" i="1"/>
  <c r="CU1147" i="1"/>
  <c r="J1148" i="1"/>
  <c r="K1148" i="1"/>
  <c r="L1148" i="1"/>
  <c r="M1148" i="1"/>
  <c r="N1148" i="1"/>
  <c r="O1148" i="1"/>
  <c r="P1148" i="1"/>
  <c r="Q1148" i="1"/>
  <c r="R1148" i="1"/>
  <c r="S1148" i="1"/>
  <c r="T1148" i="1"/>
  <c r="U1148" i="1"/>
  <c r="V1148" i="1"/>
  <c r="W1148" i="1"/>
  <c r="X1148" i="1"/>
  <c r="Y1148" i="1"/>
  <c r="Z1148" i="1"/>
  <c r="AA1148" i="1"/>
  <c r="AC1148" i="1"/>
  <c r="AB1148" i="1" s="1"/>
  <c r="AH1148" i="1"/>
  <c r="AM1148" i="1"/>
  <c r="AQ1148" i="1"/>
  <c r="BG1148" i="1"/>
  <c r="CU1148" i="1"/>
  <c r="J1149" i="1"/>
  <c r="K1149" i="1"/>
  <c r="L1149" i="1"/>
  <c r="M1149" i="1"/>
  <c r="N1149" i="1"/>
  <c r="O1149" i="1"/>
  <c r="P1149" i="1"/>
  <c r="Q1149" i="1"/>
  <c r="R1149" i="1"/>
  <c r="S1149" i="1"/>
  <c r="T1149" i="1"/>
  <c r="U1149" i="1"/>
  <c r="V1149" i="1"/>
  <c r="W1149" i="1"/>
  <c r="X1149" i="1"/>
  <c r="Y1149" i="1"/>
  <c r="Z1149" i="1"/>
  <c r="AA1149" i="1"/>
  <c r="AC1149" i="1"/>
  <c r="AB1149" i="1" s="1"/>
  <c r="AH1149" i="1"/>
  <c r="AM1149" i="1"/>
  <c r="AQ1149" i="1"/>
  <c r="BG1149" i="1"/>
  <c r="CU1149" i="1"/>
  <c r="J1150" i="1"/>
  <c r="K1150" i="1"/>
  <c r="L1150" i="1"/>
  <c r="M1150" i="1"/>
  <c r="N1150" i="1"/>
  <c r="O1150" i="1"/>
  <c r="P1150" i="1"/>
  <c r="Q1150" i="1"/>
  <c r="R1150" i="1"/>
  <c r="S1150" i="1"/>
  <c r="T1150" i="1"/>
  <c r="U1150" i="1"/>
  <c r="V1150" i="1"/>
  <c r="W1150" i="1"/>
  <c r="X1150" i="1"/>
  <c r="Y1150" i="1"/>
  <c r="Z1150" i="1"/>
  <c r="AA1150" i="1"/>
  <c r="AC1150" i="1"/>
  <c r="AB1150" i="1" s="1"/>
  <c r="AH1150" i="1"/>
  <c r="AM1150" i="1"/>
  <c r="AQ1150" i="1"/>
  <c r="BG1150" i="1"/>
  <c r="CU1150" i="1"/>
  <c r="J1151" i="1"/>
  <c r="K1151" i="1"/>
  <c r="L1151" i="1"/>
  <c r="M1151" i="1"/>
  <c r="N1151" i="1"/>
  <c r="O1151" i="1"/>
  <c r="P1151" i="1"/>
  <c r="Q1151" i="1"/>
  <c r="R1151" i="1"/>
  <c r="S1151" i="1"/>
  <c r="T1151" i="1"/>
  <c r="U1151" i="1"/>
  <c r="V1151" i="1"/>
  <c r="W1151" i="1"/>
  <c r="X1151" i="1"/>
  <c r="Y1151" i="1"/>
  <c r="Z1151" i="1"/>
  <c r="AA1151" i="1"/>
  <c r="AC1151" i="1"/>
  <c r="AB1151" i="1" s="1"/>
  <c r="AH1151" i="1"/>
  <c r="AM1151" i="1"/>
  <c r="AQ1151" i="1"/>
  <c r="BG1151" i="1"/>
  <c r="CU1151" i="1"/>
  <c r="J1152" i="1"/>
  <c r="K1152" i="1"/>
  <c r="L1152" i="1"/>
  <c r="M1152" i="1"/>
  <c r="N1152" i="1"/>
  <c r="O1152" i="1"/>
  <c r="P1152" i="1"/>
  <c r="Q1152" i="1"/>
  <c r="R1152" i="1"/>
  <c r="S1152" i="1"/>
  <c r="T1152" i="1"/>
  <c r="U1152" i="1"/>
  <c r="V1152" i="1"/>
  <c r="W1152" i="1"/>
  <c r="X1152" i="1"/>
  <c r="Y1152" i="1"/>
  <c r="Z1152" i="1"/>
  <c r="AA1152" i="1"/>
  <c r="AC1152" i="1"/>
  <c r="AB1152" i="1" s="1"/>
  <c r="AH1152" i="1"/>
  <c r="AM1152" i="1"/>
  <c r="AQ1152" i="1"/>
  <c r="BG1152" i="1"/>
  <c r="CU1152" i="1"/>
  <c r="J1153" i="1"/>
  <c r="K1153" i="1"/>
  <c r="L1153" i="1"/>
  <c r="M1153" i="1"/>
  <c r="N1153" i="1"/>
  <c r="O1153" i="1"/>
  <c r="P1153" i="1"/>
  <c r="Q1153" i="1"/>
  <c r="R1153" i="1"/>
  <c r="S1153" i="1"/>
  <c r="T1153" i="1"/>
  <c r="U1153" i="1"/>
  <c r="V1153" i="1"/>
  <c r="W1153" i="1"/>
  <c r="X1153" i="1"/>
  <c r="Y1153" i="1"/>
  <c r="Z1153" i="1"/>
  <c r="AA1153" i="1"/>
  <c r="AC1153" i="1"/>
  <c r="AB1153" i="1" s="1"/>
  <c r="AH1153" i="1"/>
  <c r="AM1153" i="1"/>
  <c r="AQ1153" i="1"/>
  <c r="BG1153" i="1"/>
  <c r="CU1153" i="1"/>
  <c r="J1154" i="1"/>
  <c r="K1154" i="1"/>
  <c r="L1154" i="1"/>
  <c r="M1154" i="1"/>
  <c r="N1154" i="1"/>
  <c r="O1154" i="1"/>
  <c r="P1154" i="1"/>
  <c r="Q1154" i="1"/>
  <c r="R1154" i="1"/>
  <c r="S1154" i="1"/>
  <c r="T1154" i="1"/>
  <c r="U1154" i="1"/>
  <c r="V1154" i="1"/>
  <c r="W1154" i="1"/>
  <c r="X1154" i="1"/>
  <c r="Y1154" i="1"/>
  <c r="Z1154" i="1"/>
  <c r="AA1154" i="1"/>
  <c r="AC1154" i="1"/>
  <c r="AB1154" i="1" s="1"/>
  <c r="AH1154" i="1"/>
  <c r="AM1154" i="1"/>
  <c r="AQ1154" i="1"/>
  <c r="BG1154" i="1"/>
  <c r="CU1154" i="1"/>
  <c r="J1155" i="1"/>
  <c r="K1155" i="1"/>
  <c r="L1155" i="1"/>
  <c r="M1155" i="1"/>
  <c r="N1155" i="1"/>
  <c r="O1155" i="1"/>
  <c r="P1155" i="1"/>
  <c r="Q1155" i="1"/>
  <c r="R1155" i="1"/>
  <c r="S1155" i="1"/>
  <c r="T1155" i="1"/>
  <c r="U1155" i="1"/>
  <c r="V1155" i="1"/>
  <c r="W1155" i="1"/>
  <c r="X1155" i="1"/>
  <c r="Y1155" i="1"/>
  <c r="Z1155" i="1"/>
  <c r="AA1155" i="1"/>
  <c r="AC1155" i="1"/>
  <c r="AB1155" i="1" s="1"/>
  <c r="AH1155" i="1"/>
  <c r="AM1155" i="1"/>
  <c r="AQ1155" i="1"/>
  <c r="BG1155" i="1"/>
  <c r="CU1155" i="1"/>
  <c r="J1156" i="1"/>
  <c r="K1156" i="1"/>
  <c r="L1156" i="1"/>
  <c r="M1156" i="1"/>
  <c r="N1156" i="1"/>
  <c r="O1156" i="1"/>
  <c r="P1156" i="1"/>
  <c r="Q1156" i="1"/>
  <c r="R1156" i="1"/>
  <c r="S1156" i="1"/>
  <c r="T1156" i="1"/>
  <c r="U1156" i="1"/>
  <c r="V1156" i="1"/>
  <c r="W1156" i="1"/>
  <c r="X1156" i="1"/>
  <c r="Y1156" i="1"/>
  <c r="Z1156" i="1"/>
  <c r="AA1156" i="1"/>
  <c r="AC1156" i="1"/>
  <c r="AB1156" i="1" s="1"/>
  <c r="AH1156" i="1"/>
  <c r="AM1156" i="1"/>
  <c r="AQ1156" i="1"/>
  <c r="BG1156" i="1"/>
  <c r="CU1156" i="1"/>
  <c r="J1157" i="1"/>
  <c r="K1157" i="1"/>
  <c r="L1157" i="1"/>
  <c r="M1157" i="1"/>
  <c r="N1157" i="1"/>
  <c r="O1157" i="1"/>
  <c r="P1157" i="1"/>
  <c r="Q1157" i="1"/>
  <c r="R1157" i="1"/>
  <c r="S1157" i="1"/>
  <c r="T1157" i="1"/>
  <c r="U1157" i="1"/>
  <c r="V1157" i="1"/>
  <c r="W1157" i="1"/>
  <c r="X1157" i="1"/>
  <c r="Y1157" i="1"/>
  <c r="Z1157" i="1"/>
  <c r="AA1157" i="1"/>
  <c r="AC1157" i="1"/>
  <c r="AB1157" i="1" s="1"/>
  <c r="AH1157" i="1"/>
  <c r="AM1157" i="1"/>
  <c r="AQ1157" i="1"/>
  <c r="BG1157" i="1"/>
  <c r="CU1157" i="1"/>
  <c r="J1158" i="1"/>
  <c r="K1158" i="1"/>
  <c r="L1158" i="1"/>
  <c r="M1158" i="1"/>
  <c r="N1158" i="1"/>
  <c r="O1158" i="1"/>
  <c r="P1158" i="1"/>
  <c r="Q1158" i="1"/>
  <c r="R1158" i="1"/>
  <c r="S1158" i="1"/>
  <c r="T1158" i="1"/>
  <c r="U1158" i="1"/>
  <c r="V1158" i="1"/>
  <c r="W1158" i="1"/>
  <c r="X1158" i="1"/>
  <c r="Y1158" i="1"/>
  <c r="Z1158" i="1"/>
  <c r="AA1158" i="1"/>
  <c r="AC1158" i="1"/>
  <c r="AB1158" i="1" s="1"/>
  <c r="AH1158" i="1"/>
  <c r="AM1158" i="1"/>
  <c r="AQ1158" i="1"/>
  <c r="BG1158" i="1"/>
  <c r="CU1158" i="1"/>
  <c r="J1159" i="1"/>
  <c r="K1159" i="1"/>
  <c r="L1159" i="1"/>
  <c r="M1159" i="1"/>
  <c r="N1159" i="1"/>
  <c r="O1159" i="1"/>
  <c r="P1159" i="1"/>
  <c r="Q1159" i="1"/>
  <c r="R1159" i="1"/>
  <c r="S1159" i="1"/>
  <c r="T1159" i="1"/>
  <c r="U1159" i="1"/>
  <c r="V1159" i="1"/>
  <c r="W1159" i="1"/>
  <c r="X1159" i="1"/>
  <c r="Y1159" i="1"/>
  <c r="Z1159" i="1"/>
  <c r="AA1159" i="1"/>
  <c r="AC1159" i="1"/>
  <c r="AB1159" i="1" s="1"/>
  <c r="AH1159" i="1"/>
  <c r="AM1159" i="1"/>
  <c r="AQ1159" i="1"/>
  <c r="BG1159" i="1"/>
  <c r="CU1159" i="1"/>
  <c r="J1160" i="1"/>
  <c r="K1160" i="1"/>
  <c r="L1160" i="1"/>
  <c r="M1160" i="1"/>
  <c r="N1160" i="1"/>
  <c r="O1160" i="1"/>
  <c r="P1160" i="1"/>
  <c r="Q1160" i="1"/>
  <c r="R1160" i="1"/>
  <c r="S1160" i="1"/>
  <c r="T1160" i="1"/>
  <c r="U1160" i="1"/>
  <c r="V1160" i="1"/>
  <c r="W1160" i="1"/>
  <c r="X1160" i="1"/>
  <c r="Y1160" i="1"/>
  <c r="Z1160" i="1"/>
  <c r="AA1160" i="1"/>
  <c r="AC1160" i="1"/>
  <c r="AB1160" i="1" s="1"/>
  <c r="AH1160" i="1"/>
  <c r="AM1160" i="1"/>
  <c r="AQ1160" i="1"/>
  <c r="BG1160" i="1"/>
  <c r="CU1160" i="1"/>
  <c r="J1161" i="1"/>
  <c r="K1161" i="1"/>
  <c r="L1161" i="1"/>
  <c r="M1161" i="1"/>
  <c r="N1161" i="1"/>
  <c r="O1161" i="1"/>
  <c r="P1161" i="1"/>
  <c r="Q1161" i="1"/>
  <c r="R1161" i="1"/>
  <c r="S1161" i="1"/>
  <c r="T1161" i="1"/>
  <c r="U1161" i="1"/>
  <c r="V1161" i="1"/>
  <c r="W1161" i="1"/>
  <c r="X1161" i="1"/>
  <c r="Y1161" i="1"/>
  <c r="Z1161" i="1"/>
  <c r="AA1161" i="1"/>
  <c r="AC1161" i="1"/>
  <c r="AB1161" i="1" s="1"/>
  <c r="AH1161" i="1"/>
  <c r="AM1161" i="1"/>
  <c r="AQ1161" i="1"/>
  <c r="BG1161" i="1"/>
  <c r="CU1161" i="1"/>
  <c r="J1162" i="1"/>
  <c r="K1162" i="1"/>
  <c r="L1162" i="1"/>
  <c r="M1162" i="1"/>
  <c r="N1162" i="1"/>
  <c r="O1162" i="1"/>
  <c r="P1162" i="1"/>
  <c r="Q1162" i="1"/>
  <c r="R1162" i="1"/>
  <c r="S1162" i="1"/>
  <c r="T1162" i="1"/>
  <c r="U1162" i="1"/>
  <c r="V1162" i="1"/>
  <c r="W1162" i="1"/>
  <c r="X1162" i="1"/>
  <c r="Y1162" i="1"/>
  <c r="Z1162" i="1"/>
  <c r="AA1162" i="1"/>
  <c r="AC1162" i="1"/>
  <c r="AB1162" i="1" s="1"/>
  <c r="AH1162" i="1"/>
  <c r="AM1162" i="1"/>
  <c r="AQ1162" i="1"/>
  <c r="BG1162" i="1"/>
  <c r="CU1162" i="1"/>
  <c r="J1163" i="1"/>
  <c r="K1163" i="1"/>
  <c r="L1163" i="1"/>
  <c r="M1163" i="1"/>
  <c r="N1163" i="1"/>
  <c r="O1163" i="1"/>
  <c r="P1163" i="1"/>
  <c r="Q1163" i="1"/>
  <c r="R1163" i="1"/>
  <c r="S1163" i="1"/>
  <c r="T1163" i="1"/>
  <c r="U1163" i="1"/>
  <c r="V1163" i="1"/>
  <c r="W1163" i="1"/>
  <c r="X1163" i="1"/>
  <c r="Y1163" i="1"/>
  <c r="Z1163" i="1"/>
  <c r="AA1163" i="1"/>
  <c r="AC1163" i="1"/>
  <c r="AB1163" i="1" s="1"/>
  <c r="AH1163" i="1"/>
  <c r="AM1163" i="1"/>
  <c r="AQ1163" i="1"/>
  <c r="BG1163" i="1"/>
  <c r="CU1163" i="1"/>
  <c r="J1164" i="1"/>
  <c r="K1164" i="1"/>
  <c r="L1164" i="1"/>
  <c r="M1164" i="1"/>
  <c r="N1164" i="1"/>
  <c r="O1164" i="1"/>
  <c r="P1164" i="1"/>
  <c r="Q1164" i="1"/>
  <c r="R1164" i="1"/>
  <c r="S1164" i="1"/>
  <c r="T1164" i="1"/>
  <c r="U1164" i="1"/>
  <c r="V1164" i="1"/>
  <c r="W1164" i="1"/>
  <c r="X1164" i="1"/>
  <c r="Y1164" i="1"/>
  <c r="Z1164" i="1"/>
  <c r="AA1164" i="1"/>
  <c r="AC1164" i="1"/>
  <c r="AB1164" i="1" s="1"/>
  <c r="AH1164" i="1"/>
  <c r="AM1164" i="1"/>
  <c r="AQ1164" i="1"/>
  <c r="BG1164" i="1"/>
  <c r="CU1164" i="1"/>
  <c r="J1165" i="1"/>
  <c r="K1165" i="1"/>
  <c r="L1165" i="1"/>
  <c r="M1165" i="1"/>
  <c r="N1165" i="1"/>
  <c r="O1165" i="1"/>
  <c r="P1165" i="1"/>
  <c r="Q1165" i="1"/>
  <c r="R1165" i="1"/>
  <c r="S1165" i="1"/>
  <c r="T1165" i="1"/>
  <c r="U1165" i="1"/>
  <c r="V1165" i="1"/>
  <c r="W1165" i="1"/>
  <c r="X1165" i="1"/>
  <c r="Y1165" i="1"/>
  <c r="Z1165" i="1"/>
  <c r="AA1165" i="1"/>
  <c r="AC1165" i="1"/>
  <c r="AB1165" i="1" s="1"/>
  <c r="AH1165" i="1"/>
  <c r="AM1165" i="1"/>
  <c r="AQ1165" i="1"/>
  <c r="BG1165" i="1"/>
  <c r="CU1165" i="1"/>
  <c r="J1166" i="1"/>
  <c r="K1166" i="1"/>
  <c r="L1166" i="1"/>
  <c r="M1166" i="1"/>
  <c r="N1166" i="1"/>
  <c r="O1166" i="1"/>
  <c r="P1166" i="1"/>
  <c r="Q1166" i="1"/>
  <c r="R1166" i="1"/>
  <c r="S1166" i="1"/>
  <c r="T1166" i="1"/>
  <c r="U1166" i="1"/>
  <c r="V1166" i="1"/>
  <c r="W1166" i="1"/>
  <c r="X1166" i="1"/>
  <c r="Y1166" i="1"/>
  <c r="Z1166" i="1"/>
  <c r="AA1166" i="1"/>
  <c r="AC1166" i="1"/>
  <c r="AB1166" i="1" s="1"/>
  <c r="AH1166" i="1"/>
  <c r="AM1166" i="1"/>
  <c r="AQ1166" i="1"/>
  <c r="BG1166" i="1"/>
  <c r="CU1166" i="1"/>
  <c r="J1167" i="1"/>
  <c r="K1167" i="1"/>
  <c r="L1167" i="1"/>
  <c r="M1167" i="1"/>
  <c r="N1167" i="1"/>
  <c r="O1167" i="1"/>
  <c r="P1167" i="1"/>
  <c r="Q1167" i="1"/>
  <c r="R1167" i="1"/>
  <c r="S1167" i="1"/>
  <c r="T1167" i="1"/>
  <c r="U1167" i="1"/>
  <c r="V1167" i="1"/>
  <c r="W1167" i="1"/>
  <c r="X1167" i="1"/>
  <c r="Y1167" i="1"/>
  <c r="Z1167" i="1"/>
  <c r="AA1167" i="1"/>
  <c r="AC1167" i="1"/>
  <c r="AB1167" i="1" s="1"/>
  <c r="AH1167" i="1"/>
  <c r="AM1167" i="1"/>
  <c r="AQ1167" i="1"/>
  <c r="BG1167" i="1"/>
  <c r="CU1167" i="1"/>
  <c r="J1168" i="1"/>
  <c r="K1168" i="1"/>
  <c r="L1168" i="1"/>
  <c r="M1168" i="1"/>
  <c r="N1168" i="1"/>
  <c r="O1168" i="1"/>
  <c r="P1168" i="1"/>
  <c r="Q1168" i="1"/>
  <c r="R1168" i="1"/>
  <c r="S1168" i="1"/>
  <c r="T1168" i="1"/>
  <c r="U1168" i="1"/>
  <c r="V1168" i="1"/>
  <c r="W1168" i="1"/>
  <c r="X1168" i="1"/>
  <c r="Y1168" i="1"/>
  <c r="Z1168" i="1"/>
  <c r="AA1168" i="1"/>
  <c r="AC1168" i="1"/>
  <c r="AB1168" i="1" s="1"/>
  <c r="AH1168" i="1"/>
  <c r="AM1168" i="1"/>
  <c r="AQ1168" i="1"/>
  <c r="BG1168" i="1"/>
  <c r="CU1168" i="1"/>
  <c r="J1169" i="1"/>
  <c r="K1169" i="1"/>
  <c r="L1169" i="1"/>
  <c r="M1169" i="1"/>
  <c r="N1169" i="1"/>
  <c r="O1169" i="1"/>
  <c r="P1169" i="1"/>
  <c r="Q1169" i="1"/>
  <c r="R1169" i="1"/>
  <c r="S1169" i="1"/>
  <c r="T1169" i="1"/>
  <c r="U1169" i="1"/>
  <c r="V1169" i="1"/>
  <c r="W1169" i="1"/>
  <c r="X1169" i="1"/>
  <c r="Y1169" i="1"/>
  <c r="Z1169" i="1"/>
  <c r="AA1169" i="1"/>
  <c r="AC1169" i="1"/>
  <c r="AB1169" i="1" s="1"/>
  <c r="AH1169" i="1"/>
  <c r="AM1169" i="1"/>
  <c r="AQ1169" i="1"/>
  <c r="BG1169" i="1"/>
  <c r="CU1169" i="1"/>
  <c r="J1170" i="1"/>
  <c r="K1170" i="1"/>
  <c r="L1170" i="1"/>
  <c r="M1170" i="1"/>
  <c r="N1170" i="1"/>
  <c r="O1170" i="1"/>
  <c r="P1170" i="1"/>
  <c r="Q1170" i="1"/>
  <c r="R1170" i="1"/>
  <c r="S1170" i="1"/>
  <c r="T1170" i="1"/>
  <c r="U1170" i="1"/>
  <c r="V1170" i="1"/>
  <c r="W1170" i="1"/>
  <c r="X1170" i="1"/>
  <c r="Y1170" i="1"/>
  <c r="Z1170" i="1"/>
  <c r="AA1170" i="1"/>
  <c r="AC1170" i="1"/>
  <c r="AB1170" i="1" s="1"/>
  <c r="AH1170" i="1"/>
  <c r="AM1170" i="1"/>
  <c r="AQ1170" i="1"/>
  <c r="BG1170" i="1"/>
  <c r="CU1170" i="1"/>
  <c r="J1171" i="1"/>
  <c r="K1171" i="1"/>
  <c r="L1171" i="1"/>
  <c r="M1171" i="1"/>
  <c r="N1171" i="1"/>
  <c r="O1171" i="1"/>
  <c r="P1171" i="1"/>
  <c r="Q1171" i="1"/>
  <c r="R1171" i="1"/>
  <c r="S1171" i="1"/>
  <c r="T1171" i="1"/>
  <c r="U1171" i="1"/>
  <c r="V1171" i="1"/>
  <c r="W1171" i="1"/>
  <c r="X1171" i="1"/>
  <c r="Y1171" i="1"/>
  <c r="Z1171" i="1"/>
  <c r="AA1171" i="1"/>
  <c r="AC1171" i="1"/>
  <c r="AB1171" i="1" s="1"/>
  <c r="AH1171" i="1"/>
  <c r="AM1171" i="1"/>
  <c r="AQ1171" i="1"/>
  <c r="BG1171" i="1"/>
  <c r="CU1171" i="1"/>
  <c r="J1172" i="1"/>
  <c r="K1172" i="1"/>
  <c r="L1172" i="1"/>
  <c r="M1172" i="1"/>
  <c r="N1172" i="1"/>
  <c r="O1172" i="1"/>
  <c r="P1172" i="1"/>
  <c r="Q1172" i="1"/>
  <c r="R1172" i="1"/>
  <c r="S1172" i="1"/>
  <c r="T1172" i="1"/>
  <c r="U1172" i="1"/>
  <c r="V1172" i="1"/>
  <c r="W1172" i="1"/>
  <c r="X1172" i="1"/>
  <c r="Y1172" i="1"/>
  <c r="Z1172" i="1"/>
  <c r="AA1172" i="1"/>
  <c r="AC1172" i="1"/>
  <c r="AB1172" i="1" s="1"/>
  <c r="AH1172" i="1"/>
  <c r="AM1172" i="1"/>
  <c r="AQ1172" i="1"/>
  <c r="BG1172" i="1"/>
  <c r="CU1172" i="1"/>
  <c r="J1173" i="1"/>
  <c r="K1173" i="1"/>
  <c r="L1173" i="1"/>
  <c r="M1173" i="1"/>
  <c r="N1173" i="1"/>
  <c r="O1173" i="1"/>
  <c r="P1173" i="1"/>
  <c r="Q1173" i="1"/>
  <c r="R1173" i="1"/>
  <c r="S1173" i="1"/>
  <c r="T1173" i="1"/>
  <c r="U1173" i="1"/>
  <c r="V1173" i="1"/>
  <c r="W1173" i="1"/>
  <c r="X1173" i="1"/>
  <c r="Y1173" i="1"/>
  <c r="Z1173" i="1"/>
  <c r="AA1173" i="1"/>
  <c r="AC1173" i="1"/>
  <c r="AB1173" i="1" s="1"/>
  <c r="AH1173" i="1"/>
  <c r="AM1173" i="1"/>
  <c r="AQ1173" i="1"/>
  <c r="BG1173" i="1"/>
  <c r="CU1173" i="1"/>
  <c r="J1174" i="1"/>
  <c r="K1174" i="1"/>
  <c r="L1174" i="1"/>
  <c r="M1174" i="1"/>
  <c r="N1174" i="1"/>
  <c r="O1174" i="1"/>
  <c r="P1174" i="1"/>
  <c r="Q1174" i="1"/>
  <c r="R1174" i="1"/>
  <c r="S1174" i="1"/>
  <c r="T1174" i="1"/>
  <c r="U1174" i="1"/>
  <c r="V1174" i="1"/>
  <c r="W1174" i="1"/>
  <c r="X1174" i="1"/>
  <c r="Y1174" i="1"/>
  <c r="Z1174" i="1"/>
  <c r="AA1174" i="1"/>
  <c r="AC1174" i="1"/>
  <c r="AB1174" i="1" s="1"/>
  <c r="AH1174" i="1"/>
  <c r="AM1174" i="1"/>
  <c r="AQ1174" i="1"/>
  <c r="BG1174" i="1"/>
  <c r="CU1174" i="1"/>
  <c r="J1175" i="1"/>
  <c r="K1175" i="1"/>
  <c r="L1175" i="1"/>
  <c r="M1175" i="1"/>
  <c r="N1175" i="1"/>
  <c r="O1175" i="1"/>
  <c r="P1175" i="1"/>
  <c r="Q1175" i="1"/>
  <c r="R1175" i="1"/>
  <c r="S1175" i="1"/>
  <c r="T1175" i="1"/>
  <c r="U1175" i="1"/>
  <c r="V1175" i="1"/>
  <c r="W1175" i="1"/>
  <c r="X1175" i="1"/>
  <c r="Y1175" i="1"/>
  <c r="Z1175" i="1"/>
  <c r="AA1175" i="1"/>
  <c r="AC1175" i="1"/>
  <c r="AB1175" i="1" s="1"/>
  <c r="AH1175" i="1"/>
  <c r="AM1175" i="1"/>
  <c r="AQ1175" i="1"/>
  <c r="BG1175" i="1"/>
  <c r="CU1175" i="1"/>
  <c r="J1176" i="1"/>
  <c r="K1176" i="1"/>
  <c r="L1176" i="1"/>
  <c r="M1176" i="1"/>
  <c r="N1176" i="1"/>
  <c r="O1176" i="1"/>
  <c r="P1176" i="1"/>
  <c r="Q1176" i="1"/>
  <c r="R1176" i="1"/>
  <c r="S1176" i="1"/>
  <c r="T1176" i="1"/>
  <c r="U1176" i="1"/>
  <c r="V1176" i="1"/>
  <c r="W1176" i="1"/>
  <c r="X1176" i="1"/>
  <c r="Y1176" i="1"/>
  <c r="Z1176" i="1"/>
  <c r="AA1176" i="1"/>
  <c r="AC1176" i="1"/>
  <c r="AB1176" i="1" s="1"/>
  <c r="AH1176" i="1"/>
  <c r="AM1176" i="1"/>
  <c r="AQ1176" i="1"/>
  <c r="BG1176" i="1"/>
  <c r="CU1176" i="1"/>
  <c r="J1177" i="1"/>
  <c r="K1177" i="1"/>
  <c r="L1177" i="1"/>
  <c r="M1177" i="1"/>
  <c r="N1177" i="1"/>
  <c r="O1177" i="1"/>
  <c r="P1177" i="1"/>
  <c r="Q1177" i="1"/>
  <c r="R1177" i="1"/>
  <c r="S1177" i="1"/>
  <c r="T1177" i="1"/>
  <c r="U1177" i="1"/>
  <c r="V1177" i="1"/>
  <c r="W1177" i="1"/>
  <c r="X1177" i="1"/>
  <c r="Y1177" i="1"/>
  <c r="Z1177" i="1"/>
  <c r="AA1177" i="1"/>
  <c r="AC1177" i="1"/>
  <c r="AB1177" i="1" s="1"/>
  <c r="AH1177" i="1"/>
  <c r="AM1177" i="1"/>
  <c r="AQ1177" i="1"/>
  <c r="BG1177" i="1"/>
  <c r="CU1177" i="1"/>
  <c r="J1178" i="1"/>
  <c r="K1178" i="1"/>
  <c r="L1178" i="1"/>
  <c r="M1178" i="1"/>
  <c r="N1178" i="1"/>
  <c r="O1178" i="1"/>
  <c r="P1178" i="1"/>
  <c r="Q1178" i="1"/>
  <c r="R1178" i="1"/>
  <c r="S1178" i="1"/>
  <c r="T1178" i="1"/>
  <c r="U1178" i="1"/>
  <c r="V1178" i="1"/>
  <c r="W1178" i="1"/>
  <c r="X1178" i="1"/>
  <c r="Y1178" i="1"/>
  <c r="Z1178" i="1"/>
  <c r="AA1178" i="1"/>
  <c r="AC1178" i="1"/>
  <c r="AB1178" i="1" s="1"/>
  <c r="AH1178" i="1"/>
  <c r="AM1178" i="1"/>
  <c r="AQ1178" i="1"/>
  <c r="BG1178" i="1"/>
  <c r="CU1178" i="1"/>
  <c r="J1179" i="1"/>
  <c r="K1179" i="1"/>
  <c r="L1179" i="1"/>
  <c r="M1179" i="1"/>
  <c r="N1179" i="1"/>
  <c r="O1179" i="1"/>
  <c r="P1179" i="1"/>
  <c r="Q1179" i="1"/>
  <c r="R1179" i="1"/>
  <c r="S1179" i="1"/>
  <c r="T1179" i="1"/>
  <c r="U1179" i="1"/>
  <c r="V1179" i="1"/>
  <c r="W1179" i="1"/>
  <c r="X1179" i="1"/>
  <c r="Y1179" i="1"/>
  <c r="Z1179" i="1"/>
  <c r="AA1179" i="1"/>
  <c r="AC1179" i="1"/>
  <c r="AB1179" i="1" s="1"/>
  <c r="AH1179" i="1"/>
  <c r="AM1179" i="1"/>
  <c r="AQ1179" i="1"/>
  <c r="BG1179" i="1"/>
  <c r="CU1179" i="1"/>
  <c r="J1180" i="1"/>
  <c r="K1180" i="1"/>
  <c r="L1180" i="1"/>
  <c r="M1180" i="1"/>
  <c r="N1180" i="1"/>
  <c r="O1180" i="1"/>
  <c r="P1180" i="1"/>
  <c r="Q1180" i="1"/>
  <c r="R1180" i="1"/>
  <c r="S1180" i="1"/>
  <c r="T1180" i="1"/>
  <c r="U1180" i="1"/>
  <c r="V1180" i="1"/>
  <c r="W1180" i="1"/>
  <c r="X1180" i="1"/>
  <c r="Y1180" i="1"/>
  <c r="Z1180" i="1"/>
  <c r="AA1180" i="1"/>
  <c r="AC1180" i="1"/>
  <c r="AB1180" i="1" s="1"/>
  <c r="AH1180" i="1"/>
  <c r="AM1180" i="1"/>
  <c r="AQ1180" i="1"/>
  <c r="BG1180" i="1"/>
  <c r="CU1180" i="1"/>
  <c r="J1181" i="1"/>
  <c r="K1181" i="1"/>
  <c r="L1181" i="1"/>
  <c r="M1181" i="1"/>
  <c r="N1181" i="1"/>
  <c r="O1181" i="1"/>
  <c r="P1181" i="1"/>
  <c r="Q1181" i="1"/>
  <c r="R1181" i="1"/>
  <c r="S1181" i="1"/>
  <c r="T1181" i="1"/>
  <c r="U1181" i="1"/>
  <c r="V1181" i="1"/>
  <c r="W1181" i="1"/>
  <c r="X1181" i="1"/>
  <c r="Y1181" i="1"/>
  <c r="Z1181" i="1"/>
  <c r="AA1181" i="1"/>
  <c r="AC1181" i="1"/>
  <c r="AB1181" i="1" s="1"/>
  <c r="AH1181" i="1"/>
  <c r="AM1181" i="1"/>
  <c r="AQ1181" i="1"/>
  <c r="BG1181" i="1"/>
  <c r="CU1181" i="1"/>
  <c r="J1182" i="1"/>
  <c r="K1182" i="1"/>
  <c r="L1182" i="1"/>
  <c r="M1182" i="1"/>
  <c r="N1182" i="1"/>
  <c r="O1182" i="1"/>
  <c r="P1182" i="1"/>
  <c r="Q1182" i="1"/>
  <c r="R1182" i="1"/>
  <c r="S1182" i="1"/>
  <c r="T1182" i="1"/>
  <c r="U1182" i="1"/>
  <c r="V1182" i="1"/>
  <c r="W1182" i="1"/>
  <c r="X1182" i="1"/>
  <c r="Y1182" i="1"/>
  <c r="Z1182" i="1"/>
  <c r="AA1182" i="1"/>
  <c r="AC1182" i="1"/>
  <c r="AB1182" i="1" s="1"/>
  <c r="AH1182" i="1"/>
  <c r="AM1182" i="1"/>
  <c r="AQ1182" i="1"/>
  <c r="BG1182" i="1"/>
  <c r="CU1182" i="1"/>
  <c r="AN1602" i="1" l="1"/>
  <c r="CJ1291" i="1"/>
  <c r="CJ1563" i="1"/>
  <c r="CJ1602" i="1"/>
  <c r="CJ1599" i="1"/>
  <c r="CJ1462" i="1"/>
  <c r="AN1291" i="1"/>
  <c r="F1354" i="8" s="1"/>
  <c r="CJ1573" i="1"/>
  <c r="AN1541" i="1"/>
  <c r="F1604" i="8" s="1"/>
  <c r="CJ1345" i="1"/>
  <c r="CJ1555" i="1"/>
  <c r="AN1577" i="1"/>
  <c r="G1640" i="9" s="1"/>
  <c r="CJ1278" i="1"/>
  <c r="CJ1581" i="1"/>
  <c r="CJ1371" i="1"/>
  <c r="AN1586" i="1"/>
  <c r="G1649" i="9" s="1"/>
  <c r="CJ1551" i="1"/>
  <c r="CJ1545" i="1"/>
  <c r="CJ1559" i="1"/>
  <c r="CJ1570" i="1"/>
  <c r="CJ1185" i="1"/>
  <c r="CJ1189" i="1"/>
  <c r="CJ1193" i="1"/>
  <c r="CJ1197" i="1"/>
  <c r="CJ1201" i="1"/>
  <c r="CJ1205" i="1"/>
  <c r="CJ1209" i="1"/>
  <c r="CJ1213" i="1"/>
  <c r="CJ1217" i="1"/>
  <c r="CJ1221" i="1"/>
  <c r="CJ1225" i="1"/>
  <c r="CJ1536" i="1"/>
  <c r="CJ1546" i="1"/>
  <c r="H1245" i="9"/>
  <c r="G1245" i="8"/>
  <c r="H1244" i="9"/>
  <c r="G1244" i="8"/>
  <c r="H1243" i="9"/>
  <c r="G1243" i="8"/>
  <c r="H1242" i="9"/>
  <c r="G1242" i="8"/>
  <c r="H1241" i="9"/>
  <c r="G1241" i="8"/>
  <c r="H1240" i="9"/>
  <c r="G1240" i="8"/>
  <c r="H1239" i="9"/>
  <c r="G1239" i="8"/>
  <c r="H1238" i="9"/>
  <c r="G1238" i="8"/>
  <c r="H1237" i="9"/>
  <c r="G1237" i="8"/>
  <c r="H1236" i="9"/>
  <c r="G1236" i="8"/>
  <c r="H1235" i="9"/>
  <c r="G1235" i="8"/>
  <c r="H1234" i="9"/>
  <c r="G1234" i="8"/>
  <c r="H1233" i="9"/>
  <c r="G1233" i="8"/>
  <c r="H1232" i="9"/>
  <c r="G1232" i="8"/>
  <c r="H1231" i="9"/>
  <c r="G1231" i="8"/>
  <c r="H1230" i="9"/>
  <c r="G1230" i="8"/>
  <c r="H1229" i="9"/>
  <c r="G1229" i="8"/>
  <c r="H1228" i="9"/>
  <c r="G1228" i="8"/>
  <c r="H1227" i="9"/>
  <c r="G1227" i="8"/>
  <c r="H1226" i="9"/>
  <c r="G1226" i="8"/>
  <c r="H1225" i="9"/>
  <c r="G1225" i="8"/>
  <c r="H1224" i="9"/>
  <c r="G1224" i="8"/>
  <c r="H1223" i="9"/>
  <c r="G1223" i="8"/>
  <c r="H1222" i="9"/>
  <c r="G1222" i="8"/>
  <c r="H1221" i="9"/>
  <c r="G1221" i="8"/>
  <c r="H1220" i="9"/>
  <c r="G1220" i="8"/>
  <c r="H1219" i="9"/>
  <c r="G1219" i="8"/>
  <c r="H1218" i="9"/>
  <c r="G1218" i="8"/>
  <c r="H1217" i="9"/>
  <c r="G1217" i="8"/>
  <c r="H1216" i="9"/>
  <c r="G1216" i="8"/>
  <c r="H1215" i="9"/>
  <c r="G1215" i="8"/>
  <c r="H1214" i="9"/>
  <c r="G1214" i="8"/>
  <c r="H1213" i="9"/>
  <c r="G1213" i="8"/>
  <c r="H1212" i="9"/>
  <c r="G1212" i="8"/>
  <c r="H1211" i="9"/>
  <c r="G1211" i="8"/>
  <c r="H1210" i="9"/>
  <c r="G1210" i="8"/>
  <c r="H1209" i="9"/>
  <c r="G1209" i="8"/>
  <c r="H1208" i="9"/>
  <c r="G1208" i="8"/>
  <c r="H1207" i="9"/>
  <c r="G1207" i="8"/>
  <c r="H1206" i="9"/>
  <c r="G1206" i="8"/>
  <c r="H1205" i="9"/>
  <c r="G1205" i="8"/>
  <c r="H1204" i="9"/>
  <c r="G1204" i="8"/>
  <c r="H1203" i="9"/>
  <c r="G1203" i="8"/>
  <c r="H1202" i="9"/>
  <c r="G1202" i="8"/>
  <c r="H1201" i="9"/>
  <c r="G1201" i="8"/>
  <c r="H1200" i="9"/>
  <c r="G1200" i="8"/>
  <c r="H1199" i="9"/>
  <c r="G1199" i="8"/>
  <c r="H1198" i="9"/>
  <c r="G1198" i="8"/>
  <c r="H1197" i="9"/>
  <c r="G1197" i="8"/>
  <c r="H1196" i="9"/>
  <c r="G1196" i="8"/>
  <c r="H1195" i="9"/>
  <c r="G1195" i="8"/>
  <c r="H1194" i="9"/>
  <c r="G1194" i="8"/>
  <c r="H1193" i="9"/>
  <c r="G1193" i="8"/>
  <c r="H1192" i="9"/>
  <c r="G1192" i="8"/>
  <c r="H1191" i="9"/>
  <c r="G1191" i="8"/>
  <c r="H1190" i="9"/>
  <c r="G1190" i="8"/>
  <c r="H1189" i="9"/>
  <c r="G1189" i="8"/>
  <c r="H1188" i="9"/>
  <c r="G1188" i="8"/>
  <c r="H1187" i="9"/>
  <c r="G1187" i="8"/>
  <c r="H1186" i="9"/>
  <c r="G1186" i="8"/>
  <c r="H1185" i="9"/>
  <c r="G1185" i="8"/>
  <c r="H1184" i="9"/>
  <c r="G1184" i="8"/>
  <c r="H1183" i="9"/>
  <c r="G1183" i="8"/>
  <c r="H1182" i="9"/>
  <c r="G1182" i="8"/>
  <c r="H1181" i="9"/>
  <c r="G1181" i="8"/>
  <c r="H1180" i="9"/>
  <c r="G1180" i="8"/>
  <c r="H1179" i="9"/>
  <c r="G1179" i="8"/>
  <c r="H1178" i="9"/>
  <c r="G1178" i="8"/>
  <c r="H1177" i="9"/>
  <c r="G1177" i="8"/>
  <c r="H1176" i="9"/>
  <c r="G1176" i="8"/>
  <c r="H1175" i="9"/>
  <c r="G1175" i="8"/>
  <c r="H1174" i="9"/>
  <c r="G1174" i="8"/>
  <c r="H1173" i="9"/>
  <c r="G1173" i="8"/>
  <c r="H1172" i="9"/>
  <c r="G1172" i="8"/>
  <c r="H1171" i="9"/>
  <c r="G1171" i="8"/>
  <c r="H1170" i="9"/>
  <c r="G1170" i="8"/>
  <c r="H1169" i="9"/>
  <c r="G1169" i="8"/>
  <c r="H1168" i="9"/>
  <c r="G1168" i="8"/>
  <c r="H1167" i="9"/>
  <c r="G1167" i="8"/>
  <c r="H1166" i="9"/>
  <c r="G1166" i="8"/>
  <c r="H1165" i="9"/>
  <c r="G1165" i="8"/>
  <c r="H1164" i="9"/>
  <c r="G1164" i="8"/>
  <c r="H1163" i="9"/>
  <c r="G1163" i="8"/>
  <c r="H1162" i="9"/>
  <c r="G1162" i="8"/>
  <c r="H1161" i="9"/>
  <c r="G1161" i="8"/>
  <c r="H1160" i="9"/>
  <c r="G1160" i="8"/>
  <c r="H1159" i="9"/>
  <c r="G1159" i="8"/>
  <c r="H1158" i="9"/>
  <c r="G1158" i="8"/>
  <c r="H1157" i="9"/>
  <c r="G1157" i="8"/>
  <c r="H1156" i="9"/>
  <c r="G1156" i="8"/>
  <c r="H1155" i="9"/>
  <c r="G1155" i="8"/>
  <c r="H1154" i="9"/>
  <c r="G1154" i="8"/>
  <c r="H1153" i="9"/>
  <c r="G1153" i="8"/>
  <c r="H1152" i="9"/>
  <c r="G1152" i="8"/>
  <c r="H1151" i="9"/>
  <c r="G1151" i="8"/>
  <c r="H1150" i="9"/>
  <c r="G1150" i="8"/>
  <c r="H1149" i="9"/>
  <c r="G1149" i="8"/>
  <c r="H1148" i="9"/>
  <c r="G1148" i="8"/>
  <c r="H1147" i="9"/>
  <c r="G1147" i="8"/>
  <c r="H1146" i="9"/>
  <c r="G1146" i="8"/>
  <c r="H1145" i="9"/>
  <c r="G1145" i="8"/>
  <c r="H1144" i="9"/>
  <c r="G1144" i="8"/>
  <c r="H1143" i="9"/>
  <c r="G1143" i="8"/>
  <c r="H1142" i="9"/>
  <c r="G1142" i="8"/>
  <c r="H1141" i="9"/>
  <c r="G1141" i="8"/>
  <c r="H1140" i="9"/>
  <c r="G1140" i="8"/>
  <c r="H1139" i="9"/>
  <c r="G1139" i="8"/>
  <c r="H1138" i="9"/>
  <c r="G1138" i="8"/>
  <c r="H1137" i="9"/>
  <c r="G1137" i="8"/>
  <c r="H1136" i="9"/>
  <c r="G1136" i="8"/>
  <c r="H1135" i="9"/>
  <c r="G1135" i="8"/>
  <c r="H1134" i="9"/>
  <c r="G1134" i="8"/>
  <c r="H1133" i="9"/>
  <c r="G1133" i="8"/>
  <c r="H1132" i="9"/>
  <c r="G1132" i="8"/>
  <c r="H1131" i="9"/>
  <c r="G1131" i="8"/>
  <c r="H1130" i="9"/>
  <c r="G1130" i="8"/>
  <c r="H1129" i="9"/>
  <c r="G1129" i="8"/>
  <c r="H1128" i="9"/>
  <c r="G1128" i="8"/>
  <c r="H1127" i="9"/>
  <c r="G1127" i="8"/>
  <c r="H1126" i="9"/>
  <c r="G1126" i="8"/>
  <c r="H1125" i="9"/>
  <c r="G1125" i="8"/>
  <c r="H1124" i="9"/>
  <c r="G1124" i="8"/>
  <c r="H1123" i="9"/>
  <c r="G1123" i="8"/>
  <c r="H1122" i="9"/>
  <c r="G1122" i="8"/>
  <c r="H1121" i="9"/>
  <c r="G1121" i="8"/>
  <c r="H1120" i="9"/>
  <c r="G1120" i="8"/>
  <c r="H1119" i="9"/>
  <c r="G1119" i="8"/>
  <c r="H1118" i="9"/>
  <c r="G1118" i="8"/>
  <c r="H1117" i="9"/>
  <c r="G1117" i="8"/>
  <c r="H1116" i="9"/>
  <c r="G1116" i="8"/>
  <c r="H1115" i="9"/>
  <c r="G1115" i="8"/>
  <c r="H1114" i="9"/>
  <c r="G1114" i="8"/>
  <c r="H1113" i="9"/>
  <c r="G1113" i="8"/>
  <c r="H1112" i="9"/>
  <c r="G1112" i="8"/>
  <c r="H1111" i="9"/>
  <c r="G1111" i="8"/>
  <c r="H1110" i="9"/>
  <c r="G1110" i="8"/>
  <c r="H1109" i="9"/>
  <c r="G1109" i="8"/>
  <c r="H1108" i="9"/>
  <c r="G1108" i="8"/>
  <c r="H1107" i="9"/>
  <c r="G1107" i="8"/>
  <c r="H1106" i="9"/>
  <c r="G1106" i="8"/>
  <c r="H1105" i="9"/>
  <c r="G1105" i="8"/>
  <c r="H1104" i="9"/>
  <c r="G1104" i="8"/>
  <c r="H1103" i="9"/>
  <c r="G1103" i="8"/>
  <c r="H1102" i="9"/>
  <c r="G1102" i="8"/>
  <c r="H1101" i="9"/>
  <c r="G1101" i="8"/>
  <c r="H1100" i="9"/>
  <c r="G1100" i="8"/>
  <c r="H1099" i="9"/>
  <c r="G1099" i="8"/>
  <c r="H1098" i="9"/>
  <c r="G1098" i="8"/>
  <c r="H1097" i="9"/>
  <c r="G1097" i="8"/>
  <c r="H1096" i="9"/>
  <c r="G1096" i="8"/>
  <c r="H1095" i="9"/>
  <c r="G1095" i="8"/>
  <c r="H1094" i="9"/>
  <c r="G1094" i="8"/>
  <c r="H1093" i="9"/>
  <c r="G1093" i="8"/>
  <c r="H1092" i="9"/>
  <c r="G1092" i="8"/>
  <c r="H1091" i="9"/>
  <c r="G1091" i="8"/>
  <c r="H1090" i="9"/>
  <c r="G1090" i="8"/>
  <c r="H1089" i="9"/>
  <c r="G1089" i="8"/>
  <c r="H1088" i="9"/>
  <c r="G1088" i="8"/>
  <c r="H1087" i="9"/>
  <c r="G1087" i="8"/>
  <c r="H1086" i="9"/>
  <c r="G1086" i="8"/>
  <c r="H1085" i="9"/>
  <c r="G1085" i="8"/>
  <c r="H1084" i="9"/>
  <c r="G1084" i="8"/>
  <c r="H1083" i="9"/>
  <c r="G1083" i="8"/>
  <c r="H1082" i="9"/>
  <c r="G1082" i="8"/>
  <c r="H1081" i="9"/>
  <c r="G1081" i="8"/>
  <c r="H1080" i="9"/>
  <c r="G1080" i="8"/>
  <c r="H1079" i="9"/>
  <c r="G1079" i="8"/>
  <c r="H1078" i="9"/>
  <c r="G1078" i="8"/>
  <c r="H1077" i="9"/>
  <c r="G1077" i="8"/>
  <c r="H1076" i="9"/>
  <c r="G1076" i="8"/>
  <c r="H1075" i="9"/>
  <c r="G1075" i="8"/>
  <c r="H1074" i="9"/>
  <c r="G1074" i="8"/>
  <c r="H1073" i="9"/>
  <c r="G1073" i="8"/>
  <c r="H1072" i="9"/>
  <c r="G1072" i="8"/>
  <c r="H1071" i="9"/>
  <c r="G1071" i="8"/>
  <c r="H1070" i="9"/>
  <c r="G1070" i="8"/>
  <c r="H1069" i="9"/>
  <c r="G1069" i="8"/>
  <c r="H1068" i="9"/>
  <c r="G1068" i="8"/>
  <c r="H1067" i="9"/>
  <c r="G1067" i="8"/>
  <c r="H1066" i="9"/>
  <c r="G1066" i="8"/>
  <c r="H1065" i="9"/>
  <c r="G1065" i="8"/>
  <c r="H1064" i="9"/>
  <c r="G1064" i="8"/>
  <c r="H1063" i="9"/>
  <c r="G1063" i="8"/>
  <c r="H1062" i="9"/>
  <c r="G1062" i="8"/>
  <c r="H1061" i="9"/>
  <c r="G1061" i="8"/>
  <c r="H1060" i="9"/>
  <c r="G1060" i="8"/>
  <c r="H1059" i="9"/>
  <c r="G1059" i="8"/>
  <c r="H1058" i="9"/>
  <c r="G1058" i="8"/>
  <c r="H1057" i="9"/>
  <c r="G1057" i="8"/>
  <c r="H1056" i="9"/>
  <c r="G1056" i="8"/>
  <c r="H1055" i="9"/>
  <c r="G1055" i="8"/>
  <c r="H1054" i="9"/>
  <c r="G1054" i="8"/>
  <c r="H1053" i="9"/>
  <c r="G1053" i="8"/>
  <c r="H1052" i="9"/>
  <c r="G1052" i="8"/>
  <c r="H1051" i="9"/>
  <c r="G1051" i="8"/>
  <c r="H1050" i="9"/>
  <c r="G1050" i="8"/>
  <c r="H1049" i="9"/>
  <c r="G1049" i="8"/>
  <c r="H1048" i="9"/>
  <c r="G1048" i="8"/>
  <c r="H1047" i="9"/>
  <c r="G1047" i="8"/>
  <c r="H1046" i="9"/>
  <c r="G1046" i="8"/>
  <c r="H1045" i="9"/>
  <c r="G1045" i="8"/>
  <c r="H1044" i="9"/>
  <c r="G1044" i="8"/>
  <c r="H1043" i="9"/>
  <c r="G1043" i="8"/>
  <c r="H1042" i="9"/>
  <c r="G1042" i="8"/>
  <c r="H1041" i="9"/>
  <c r="G1041" i="8"/>
  <c r="H1040" i="9"/>
  <c r="G1040" i="8"/>
  <c r="H1039" i="9"/>
  <c r="G1039" i="8"/>
  <c r="H1038" i="9"/>
  <c r="G1038" i="8"/>
  <c r="H1037" i="9"/>
  <c r="G1037" i="8"/>
  <c r="H1036" i="9"/>
  <c r="G1036" i="8"/>
  <c r="H1035" i="9"/>
  <c r="G1035" i="8"/>
  <c r="H1034" i="9"/>
  <c r="G1034" i="8"/>
  <c r="H1033" i="9"/>
  <c r="G1033" i="8"/>
  <c r="H1032" i="9"/>
  <c r="G1032" i="8"/>
  <c r="H1031" i="9"/>
  <c r="G1031" i="8"/>
  <c r="H1030" i="9"/>
  <c r="G1030" i="8"/>
  <c r="H1029" i="9"/>
  <c r="G1029" i="8"/>
  <c r="H1028" i="9"/>
  <c r="G1028" i="8"/>
  <c r="H1027" i="9"/>
  <c r="G1027" i="8"/>
  <c r="H1026" i="9"/>
  <c r="G1026" i="8"/>
  <c r="H1025" i="9"/>
  <c r="G1025" i="8"/>
  <c r="H1024" i="9"/>
  <c r="G1024" i="8"/>
  <c r="H1023" i="9"/>
  <c r="G1023" i="8"/>
  <c r="H1022" i="9"/>
  <c r="G1022" i="8"/>
  <c r="H1021" i="9"/>
  <c r="G1021" i="8"/>
  <c r="H1020" i="9"/>
  <c r="G1020" i="8"/>
  <c r="H1019" i="9"/>
  <c r="G1019" i="8"/>
  <c r="H1018" i="9"/>
  <c r="G1018" i="8"/>
  <c r="H1017" i="9"/>
  <c r="G1017" i="8"/>
  <c r="H1016" i="9"/>
  <c r="G1016" i="8"/>
  <c r="H1015" i="9"/>
  <c r="G1015" i="8"/>
  <c r="H1014" i="9"/>
  <c r="G1014" i="8"/>
  <c r="H1013" i="9"/>
  <c r="G1013" i="8"/>
  <c r="H1012" i="9"/>
  <c r="G1012" i="8"/>
  <c r="H1011" i="9"/>
  <c r="G1011" i="8"/>
  <c r="H1010" i="9"/>
  <c r="G1010" i="8"/>
  <c r="H1009" i="9"/>
  <c r="G1009" i="8"/>
  <c r="H1008" i="9"/>
  <c r="G1008" i="8"/>
  <c r="H1007" i="9"/>
  <c r="G1007" i="8"/>
  <c r="H1006" i="9"/>
  <c r="G1006" i="8"/>
  <c r="H1005" i="9"/>
  <c r="G1005" i="8"/>
  <c r="H1004" i="9"/>
  <c r="G1004" i="8"/>
  <c r="H1003" i="9"/>
  <c r="G1003" i="8"/>
  <c r="H1002" i="9"/>
  <c r="G1002" i="8"/>
  <c r="H1001" i="9"/>
  <c r="G1001" i="8"/>
  <c r="H1000" i="9"/>
  <c r="G1000" i="8"/>
  <c r="H999" i="9"/>
  <c r="G999" i="8"/>
  <c r="H998" i="9"/>
  <c r="G998" i="8"/>
  <c r="H997" i="9"/>
  <c r="G997" i="8"/>
  <c r="H996" i="9"/>
  <c r="G996" i="8"/>
  <c r="H995" i="9"/>
  <c r="G995" i="8"/>
  <c r="H994" i="9"/>
  <c r="G994" i="8"/>
  <c r="H993" i="9"/>
  <c r="G993" i="8"/>
  <c r="H992" i="9"/>
  <c r="G992" i="8"/>
  <c r="H991" i="9"/>
  <c r="G991" i="8"/>
  <c r="H990" i="9"/>
  <c r="G990" i="8"/>
  <c r="H989" i="9"/>
  <c r="G989" i="8"/>
  <c r="H988" i="9"/>
  <c r="G988" i="8"/>
  <c r="H987" i="9"/>
  <c r="G987" i="8"/>
  <c r="H986" i="9"/>
  <c r="G986" i="8"/>
  <c r="H985" i="9"/>
  <c r="G985" i="8"/>
  <c r="H984" i="9"/>
  <c r="G984" i="8"/>
  <c r="H983" i="9"/>
  <c r="G983" i="8"/>
  <c r="H982" i="9"/>
  <c r="G982" i="8"/>
  <c r="H981" i="9"/>
  <c r="G981" i="8"/>
  <c r="H980" i="9"/>
  <c r="G980" i="8"/>
  <c r="H979" i="9"/>
  <c r="G979" i="8"/>
  <c r="H978" i="9"/>
  <c r="G978" i="8"/>
  <c r="H977" i="9"/>
  <c r="G977" i="8"/>
  <c r="H976" i="9"/>
  <c r="G976" i="8"/>
  <c r="H975" i="9"/>
  <c r="G975" i="8"/>
  <c r="H974" i="9"/>
  <c r="G974" i="8"/>
  <c r="H973" i="9"/>
  <c r="G973" i="8"/>
  <c r="H972" i="9"/>
  <c r="G972" i="8"/>
  <c r="H971" i="9"/>
  <c r="G971" i="8"/>
  <c r="H970" i="9"/>
  <c r="G970" i="8"/>
  <c r="H969" i="9"/>
  <c r="G969" i="8"/>
  <c r="H968" i="9"/>
  <c r="G968" i="8"/>
  <c r="H967" i="9"/>
  <c r="G967" i="8"/>
  <c r="H966" i="9"/>
  <c r="G966" i="8"/>
  <c r="H965" i="9"/>
  <c r="G965" i="8"/>
  <c r="H964" i="9"/>
  <c r="G964" i="8"/>
  <c r="H963" i="9"/>
  <c r="G963" i="8"/>
  <c r="H962" i="9"/>
  <c r="G962" i="8"/>
  <c r="H961" i="9"/>
  <c r="G961" i="8"/>
  <c r="H960" i="9"/>
  <c r="G960" i="8"/>
  <c r="H959" i="9"/>
  <c r="G959" i="8"/>
  <c r="H958" i="9"/>
  <c r="G958" i="8"/>
  <c r="H957" i="9"/>
  <c r="G957" i="8"/>
  <c r="H956" i="9"/>
  <c r="G956" i="8"/>
  <c r="H955" i="9"/>
  <c r="G955" i="8"/>
  <c r="H954" i="9"/>
  <c r="G954" i="8"/>
  <c r="H953" i="9"/>
  <c r="G953" i="8"/>
  <c r="H952" i="9"/>
  <c r="G952" i="8"/>
  <c r="H951" i="9"/>
  <c r="G951" i="8"/>
  <c r="H950" i="9"/>
  <c r="G950" i="8"/>
  <c r="H949" i="9"/>
  <c r="G949" i="8"/>
  <c r="H948" i="9"/>
  <c r="G948" i="8"/>
  <c r="H947" i="9"/>
  <c r="G947" i="8"/>
  <c r="H946" i="9"/>
  <c r="G946" i="8"/>
  <c r="H945" i="9"/>
  <c r="G945" i="8"/>
  <c r="H944" i="9"/>
  <c r="G944" i="8"/>
  <c r="H943" i="9"/>
  <c r="G943" i="8"/>
  <c r="H942" i="9"/>
  <c r="G942" i="8"/>
  <c r="H941" i="9"/>
  <c r="G941" i="8"/>
  <c r="H940" i="9"/>
  <c r="G940" i="8"/>
  <c r="H939" i="9"/>
  <c r="G939" i="8"/>
  <c r="H938" i="9"/>
  <c r="G938" i="8"/>
  <c r="H937" i="9"/>
  <c r="G937" i="8"/>
  <c r="H936" i="9"/>
  <c r="G936" i="8"/>
  <c r="H935" i="9"/>
  <c r="G935" i="8"/>
  <c r="H934" i="9"/>
  <c r="G934" i="8"/>
  <c r="H933" i="9"/>
  <c r="G933" i="8"/>
  <c r="H932" i="9"/>
  <c r="G932" i="8"/>
  <c r="H931" i="9"/>
  <c r="G931" i="8"/>
  <c r="H930" i="9"/>
  <c r="G930" i="8"/>
  <c r="H929" i="9"/>
  <c r="G929" i="8"/>
  <c r="H928" i="9"/>
  <c r="G928" i="8"/>
  <c r="H927" i="9"/>
  <c r="G927" i="8"/>
  <c r="H926" i="9"/>
  <c r="G926" i="8"/>
  <c r="H925" i="9"/>
  <c r="G925" i="8"/>
  <c r="H924" i="9"/>
  <c r="G924" i="8"/>
  <c r="H923" i="9"/>
  <c r="G923" i="8"/>
  <c r="H922" i="9"/>
  <c r="G922" i="8"/>
  <c r="H921" i="9"/>
  <c r="G921" i="8"/>
  <c r="H920" i="9"/>
  <c r="G920" i="8"/>
  <c r="H919" i="9"/>
  <c r="G919" i="8"/>
  <c r="H918" i="9"/>
  <c r="G918" i="8"/>
  <c r="H917" i="9"/>
  <c r="G917" i="8"/>
  <c r="H916" i="9"/>
  <c r="G916" i="8"/>
  <c r="H915" i="9"/>
  <c r="G915" i="8"/>
  <c r="H914" i="9"/>
  <c r="G914" i="8"/>
  <c r="H913" i="9"/>
  <c r="G913" i="8"/>
  <c r="H912" i="9"/>
  <c r="G912" i="8"/>
  <c r="H911" i="9"/>
  <c r="G911" i="8"/>
  <c r="H910" i="9"/>
  <c r="G910" i="8"/>
  <c r="H909" i="9"/>
  <c r="G909" i="8"/>
  <c r="H908" i="9"/>
  <c r="G908" i="8"/>
  <c r="H907" i="9"/>
  <c r="G907" i="8"/>
  <c r="H906" i="9"/>
  <c r="G906" i="8"/>
  <c r="H905" i="9"/>
  <c r="G905" i="8"/>
  <c r="H904" i="9"/>
  <c r="G904" i="8"/>
  <c r="H903" i="9"/>
  <c r="G903" i="8"/>
  <c r="H902" i="9"/>
  <c r="G902" i="8"/>
  <c r="H901" i="9"/>
  <c r="G901" i="8"/>
  <c r="H900" i="9"/>
  <c r="G900" i="8"/>
  <c r="H899" i="9"/>
  <c r="G899" i="8"/>
  <c r="H898" i="9"/>
  <c r="G898" i="8"/>
  <c r="H897" i="9"/>
  <c r="G897" i="8"/>
  <c r="H896" i="9"/>
  <c r="G896" i="8"/>
  <c r="H895" i="9"/>
  <c r="G895" i="8"/>
  <c r="H894" i="9"/>
  <c r="G894" i="8"/>
  <c r="H893" i="9"/>
  <c r="G893" i="8"/>
  <c r="H892" i="9"/>
  <c r="G892" i="8"/>
  <c r="H891" i="9"/>
  <c r="G891" i="8"/>
  <c r="H890" i="9"/>
  <c r="G890" i="8"/>
  <c r="H889" i="9"/>
  <c r="G889" i="8"/>
  <c r="H888" i="9"/>
  <c r="G888" i="8"/>
  <c r="H887" i="9"/>
  <c r="G887" i="8"/>
  <c r="H886" i="9"/>
  <c r="G886" i="8"/>
  <c r="H885" i="9"/>
  <c r="G885" i="8"/>
  <c r="H884" i="9"/>
  <c r="G884" i="8"/>
  <c r="H883" i="9"/>
  <c r="G883" i="8"/>
  <c r="H882" i="9"/>
  <c r="G882" i="8"/>
  <c r="H881" i="9"/>
  <c r="G881" i="8"/>
  <c r="H880" i="9"/>
  <c r="G880" i="8"/>
  <c r="H879" i="9"/>
  <c r="G879" i="8"/>
  <c r="H878" i="9"/>
  <c r="G878" i="8"/>
  <c r="H877" i="9"/>
  <c r="G877" i="8"/>
  <c r="H876" i="9"/>
  <c r="G876" i="8"/>
  <c r="H875" i="9"/>
  <c r="G875" i="8"/>
  <c r="H874" i="9"/>
  <c r="G874" i="8"/>
  <c r="H873" i="9"/>
  <c r="G873" i="8"/>
  <c r="H872" i="9"/>
  <c r="G872" i="8"/>
  <c r="H871" i="9"/>
  <c r="G871" i="8"/>
  <c r="H870" i="9"/>
  <c r="G870" i="8"/>
  <c r="H869" i="9"/>
  <c r="G869" i="8"/>
  <c r="H868" i="9"/>
  <c r="G868" i="8"/>
  <c r="H867" i="9"/>
  <c r="G867" i="8"/>
  <c r="H866" i="9"/>
  <c r="G866" i="8"/>
  <c r="H865" i="9"/>
  <c r="G865" i="8"/>
  <c r="H864" i="9"/>
  <c r="G864" i="8"/>
  <c r="H863" i="9"/>
  <c r="G863" i="8"/>
  <c r="H862" i="9"/>
  <c r="G862" i="8"/>
  <c r="H861" i="9"/>
  <c r="G861" i="8"/>
  <c r="H860" i="9"/>
  <c r="G860" i="8"/>
  <c r="H859" i="9"/>
  <c r="G859" i="8"/>
  <c r="H858" i="9"/>
  <c r="G858" i="8"/>
  <c r="H857" i="9"/>
  <c r="G857" i="8"/>
  <c r="H856" i="9"/>
  <c r="G856" i="8"/>
  <c r="H855" i="9"/>
  <c r="G855" i="8"/>
  <c r="H854" i="9"/>
  <c r="G854" i="8"/>
  <c r="H853" i="9"/>
  <c r="G853" i="8"/>
  <c r="H852" i="9"/>
  <c r="G852" i="8"/>
  <c r="H851" i="9"/>
  <c r="G851" i="8"/>
  <c r="H850" i="9"/>
  <c r="G850" i="8"/>
  <c r="H849" i="9"/>
  <c r="G849" i="8"/>
  <c r="H848" i="9"/>
  <c r="G848" i="8"/>
  <c r="H847" i="9"/>
  <c r="G847" i="8"/>
  <c r="H846" i="9"/>
  <c r="G846" i="8"/>
  <c r="CJ1183" i="1"/>
  <c r="CJ1187" i="1"/>
  <c r="CJ1191" i="1"/>
  <c r="CJ1195" i="1"/>
  <c r="CJ1199" i="1"/>
  <c r="CJ1203" i="1"/>
  <c r="CJ1207" i="1"/>
  <c r="CJ1211" i="1"/>
  <c r="CJ1215" i="1"/>
  <c r="CJ1219" i="1"/>
  <c r="CJ1223" i="1"/>
  <c r="CJ1569" i="1"/>
  <c r="BT896" i="1"/>
  <c r="CI896" i="1" s="1"/>
  <c r="E959" i="9"/>
  <c r="D959" i="8"/>
  <c r="F953" i="9"/>
  <c r="E953" i="8"/>
  <c r="BU885" i="1"/>
  <c r="F948" i="9"/>
  <c r="E948" i="8"/>
  <c r="F907" i="9"/>
  <c r="E907" i="8"/>
  <c r="BT1161" i="1"/>
  <c r="CI1161" i="1" s="1"/>
  <c r="E1224" i="9"/>
  <c r="D1224" i="8"/>
  <c r="E1217" i="9"/>
  <c r="D1217" i="8"/>
  <c r="E1213" i="9"/>
  <c r="D1213" i="8"/>
  <c r="E1207" i="9"/>
  <c r="D1207" i="8"/>
  <c r="E1202" i="9"/>
  <c r="D1202" i="8"/>
  <c r="E1197" i="9"/>
  <c r="D1197" i="8"/>
  <c r="E1193" i="9"/>
  <c r="D1193" i="8"/>
  <c r="E1189" i="9"/>
  <c r="D1189" i="8"/>
  <c r="E1185" i="9"/>
  <c r="D1185" i="8"/>
  <c r="BT1107" i="1"/>
  <c r="CI1107" i="1" s="1"/>
  <c r="E1170" i="9"/>
  <c r="D1170" i="8"/>
  <c r="E1166" i="9"/>
  <c r="D1166" i="8"/>
  <c r="E1163" i="9"/>
  <c r="D1163" i="8"/>
  <c r="E1158" i="9"/>
  <c r="D1158" i="8"/>
  <c r="E1148" i="9"/>
  <c r="D1148" i="8"/>
  <c r="BT1004" i="1"/>
  <c r="CI1004" i="1" s="1"/>
  <c r="E1067" i="9"/>
  <c r="D1067" i="8"/>
  <c r="E1066" i="9"/>
  <c r="D1066" i="8"/>
  <c r="E1065" i="9"/>
  <c r="D1065" i="8"/>
  <c r="F1064" i="9"/>
  <c r="E1064" i="8"/>
  <c r="F1063" i="9"/>
  <c r="E1063" i="8"/>
  <c r="F1062" i="9"/>
  <c r="E1062" i="8"/>
  <c r="F1061" i="9"/>
  <c r="E1061" i="8"/>
  <c r="F1060" i="9"/>
  <c r="E1060" i="8"/>
  <c r="F1059" i="9"/>
  <c r="E1059" i="8"/>
  <c r="F1058" i="9"/>
  <c r="E1058" i="8"/>
  <c r="F1057" i="9"/>
  <c r="E1057" i="8"/>
  <c r="F1056" i="9"/>
  <c r="E1056" i="8"/>
  <c r="BT923" i="1"/>
  <c r="CI923" i="1" s="1"/>
  <c r="E986" i="9"/>
  <c r="D986" i="8"/>
  <c r="E985" i="9"/>
  <c r="D985" i="8"/>
  <c r="E984" i="9"/>
  <c r="D984" i="8"/>
  <c r="E983" i="9"/>
  <c r="D983" i="8"/>
  <c r="E982" i="9"/>
  <c r="D982" i="8"/>
  <c r="E981" i="9"/>
  <c r="D981" i="8"/>
  <c r="E980" i="9"/>
  <c r="D980" i="8"/>
  <c r="E979" i="9"/>
  <c r="D979" i="8"/>
  <c r="E978" i="9"/>
  <c r="D978" i="8"/>
  <c r="E977" i="9"/>
  <c r="D977" i="8"/>
  <c r="E976" i="9"/>
  <c r="D976" i="8"/>
  <c r="E975" i="9"/>
  <c r="D975" i="8"/>
  <c r="E974" i="9"/>
  <c r="D974" i="8"/>
  <c r="E973" i="9"/>
  <c r="D973" i="8"/>
  <c r="E972" i="9"/>
  <c r="D972" i="8"/>
  <c r="E971" i="9"/>
  <c r="D971" i="8"/>
  <c r="E970" i="9"/>
  <c r="D970" i="8"/>
  <c r="E969" i="9"/>
  <c r="D969" i="8"/>
  <c r="E968" i="9"/>
  <c r="D968" i="8"/>
  <c r="E967" i="9"/>
  <c r="D967" i="8"/>
  <c r="E966" i="9"/>
  <c r="D966" i="8"/>
  <c r="E965" i="9"/>
  <c r="D965" i="8"/>
  <c r="E964" i="9"/>
  <c r="D964" i="8"/>
  <c r="E963" i="9"/>
  <c r="D963" i="8"/>
  <c r="F962" i="9"/>
  <c r="E962" i="8"/>
  <c r="F961" i="9"/>
  <c r="E961" i="8"/>
  <c r="F960" i="9"/>
  <c r="E960" i="8"/>
  <c r="BT858" i="1"/>
  <c r="CI858" i="1" s="1"/>
  <c r="E921" i="9"/>
  <c r="D921" i="8"/>
  <c r="E920" i="9"/>
  <c r="D920" i="8"/>
  <c r="BT856" i="1"/>
  <c r="CI856" i="1" s="1"/>
  <c r="E919" i="9"/>
  <c r="D919" i="8"/>
  <c r="E918" i="9"/>
  <c r="D918" i="8"/>
  <c r="BT854" i="1"/>
  <c r="CI854" i="1" s="1"/>
  <c r="E917" i="9"/>
  <c r="D917" i="8"/>
  <c r="E916" i="9"/>
  <c r="D916" i="8"/>
  <c r="BT852" i="1"/>
  <c r="CI852" i="1" s="1"/>
  <c r="E915" i="9"/>
  <c r="D915" i="8"/>
  <c r="E914" i="9"/>
  <c r="D914" i="8"/>
  <c r="BT850" i="1"/>
  <c r="CI850" i="1" s="1"/>
  <c r="E913" i="9"/>
  <c r="D913" i="8"/>
  <c r="E912" i="9"/>
  <c r="D912" i="8"/>
  <c r="F911" i="9"/>
  <c r="E911" i="8"/>
  <c r="F910" i="9"/>
  <c r="E910" i="8"/>
  <c r="G1354" i="9"/>
  <c r="CJ1184" i="1"/>
  <c r="CJ1188" i="1"/>
  <c r="CJ1192" i="1"/>
  <c r="CJ1196" i="1"/>
  <c r="CJ1200" i="1"/>
  <c r="CJ1204" i="1"/>
  <c r="CJ1208" i="1"/>
  <c r="CJ1212" i="1"/>
  <c r="CJ1216" i="1"/>
  <c r="CJ1220" i="1"/>
  <c r="CJ1224" i="1"/>
  <c r="CJ1227" i="1"/>
  <c r="CJ1231" i="1"/>
  <c r="CJ1235" i="1"/>
  <c r="CJ1239" i="1"/>
  <c r="CJ1243" i="1"/>
  <c r="CJ1247" i="1"/>
  <c r="CJ1251" i="1"/>
  <c r="CJ1255" i="1"/>
  <c r="CJ1259" i="1"/>
  <c r="CJ1263" i="1"/>
  <c r="CJ1608" i="1"/>
  <c r="CJ1588" i="1"/>
  <c r="CJ1600" i="1"/>
  <c r="BT992" i="1"/>
  <c r="CI992" i="1" s="1"/>
  <c r="E1055" i="9"/>
  <c r="D1055" i="8"/>
  <c r="BT892" i="1"/>
  <c r="CI892" i="1" s="1"/>
  <c r="E955" i="9"/>
  <c r="D955" i="8"/>
  <c r="F950" i="9"/>
  <c r="E950" i="8"/>
  <c r="E908" i="9"/>
  <c r="D908" i="8"/>
  <c r="G1410" i="9"/>
  <c r="F1410" i="8"/>
  <c r="E1221" i="9"/>
  <c r="D1221" i="8"/>
  <c r="E1219" i="9"/>
  <c r="D1219" i="8"/>
  <c r="E1214" i="9"/>
  <c r="D1214" i="8"/>
  <c r="E1208" i="9"/>
  <c r="D1208" i="8"/>
  <c r="E1204" i="9"/>
  <c r="D1204" i="8"/>
  <c r="E1200" i="9"/>
  <c r="D1200" i="8"/>
  <c r="E1195" i="9"/>
  <c r="D1195" i="8"/>
  <c r="E1190" i="9"/>
  <c r="D1190" i="8"/>
  <c r="E1187" i="9"/>
  <c r="D1187" i="8"/>
  <c r="E1184" i="9"/>
  <c r="D1184" i="8"/>
  <c r="E1168" i="9"/>
  <c r="D1168" i="8"/>
  <c r="E1164" i="9"/>
  <c r="D1164" i="8"/>
  <c r="E1161" i="9"/>
  <c r="D1161" i="8"/>
  <c r="BT1001" i="1"/>
  <c r="CI1001" i="1" s="1"/>
  <c r="E1064" i="9"/>
  <c r="D1064" i="8"/>
  <c r="BT1000" i="1"/>
  <c r="CI1000" i="1" s="1"/>
  <c r="E1063" i="9"/>
  <c r="D1063" i="8"/>
  <c r="E1062" i="9"/>
  <c r="D1062" i="8"/>
  <c r="E1061" i="9"/>
  <c r="D1061" i="8"/>
  <c r="BT997" i="1"/>
  <c r="CI997" i="1" s="1"/>
  <c r="E1060" i="9"/>
  <c r="D1060" i="8"/>
  <c r="BT996" i="1"/>
  <c r="CI996" i="1" s="1"/>
  <c r="E1059" i="9"/>
  <c r="D1059" i="8"/>
  <c r="E1058" i="9"/>
  <c r="D1058" i="8"/>
  <c r="E1057" i="9"/>
  <c r="D1057" i="8"/>
  <c r="BT993" i="1"/>
  <c r="CI993" i="1" s="1"/>
  <c r="E1056" i="9"/>
  <c r="D1056" i="8"/>
  <c r="F1055" i="9"/>
  <c r="E1055" i="8"/>
  <c r="BT899" i="1"/>
  <c r="CI899" i="1" s="1"/>
  <c r="E962" i="9"/>
  <c r="D962" i="8"/>
  <c r="E961" i="9"/>
  <c r="D961" i="8"/>
  <c r="E960" i="9"/>
  <c r="D960" i="8"/>
  <c r="F959" i="9"/>
  <c r="E959" i="8"/>
  <c r="F958" i="9"/>
  <c r="E958" i="8"/>
  <c r="F957" i="9"/>
  <c r="E957" i="8"/>
  <c r="F956" i="9"/>
  <c r="E956" i="8"/>
  <c r="F955" i="9"/>
  <c r="E955" i="8"/>
  <c r="BT848" i="1"/>
  <c r="CI848" i="1" s="1"/>
  <c r="E911" i="9"/>
  <c r="D911" i="8"/>
  <c r="E910" i="9"/>
  <c r="D910" i="8"/>
  <c r="F909" i="9"/>
  <c r="E909" i="8"/>
  <c r="F908" i="9"/>
  <c r="E908" i="8"/>
  <c r="G1348" i="9"/>
  <c r="F1348" i="8"/>
  <c r="CJ1575" i="1"/>
  <c r="E956" i="9"/>
  <c r="D956" i="8"/>
  <c r="BU884" i="1"/>
  <c r="F947" i="9"/>
  <c r="E947" i="8"/>
  <c r="F906" i="9"/>
  <c r="E906" i="8"/>
  <c r="F1245" i="9"/>
  <c r="E1245" i="8"/>
  <c r="F1244" i="9"/>
  <c r="E1244" i="8"/>
  <c r="F1243" i="9"/>
  <c r="E1243" i="8"/>
  <c r="F1242" i="9"/>
  <c r="E1242" i="8"/>
  <c r="F1241" i="9"/>
  <c r="E1241" i="8"/>
  <c r="F1240" i="9"/>
  <c r="E1240" i="8"/>
  <c r="F1239" i="9"/>
  <c r="E1239" i="8"/>
  <c r="F1238" i="9"/>
  <c r="E1238" i="8"/>
  <c r="F1237" i="9"/>
  <c r="E1237" i="8"/>
  <c r="F1236" i="9"/>
  <c r="E1236" i="8"/>
  <c r="F1235" i="9"/>
  <c r="E1235" i="8"/>
  <c r="F1234" i="9"/>
  <c r="E1234" i="8"/>
  <c r="F1233" i="9"/>
  <c r="E1233" i="8"/>
  <c r="F1232" i="9"/>
  <c r="E1232" i="8"/>
  <c r="F1231" i="9"/>
  <c r="E1231" i="8"/>
  <c r="F1230" i="9"/>
  <c r="E1230" i="8"/>
  <c r="F1229" i="9"/>
  <c r="E1229" i="8"/>
  <c r="F1228" i="9"/>
  <c r="E1228" i="8"/>
  <c r="F1227" i="9"/>
  <c r="E1227" i="8"/>
  <c r="BU1163" i="1"/>
  <c r="F1226" i="9"/>
  <c r="E1226" i="8"/>
  <c r="F1225" i="9"/>
  <c r="E1225" i="8"/>
  <c r="BT991" i="1"/>
  <c r="CI991" i="1" s="1"/>
  <c r="E1054" i="9"/>
  <c r="D1054" i="8"/>
  <c r="F1053" i="9"/>
  <c r="E1053" i="8"/>
  <c r="F1052" i="9"/>
  <c r="E1052" i="8"/>
  <c r="BT891" i="1"/>
  <c r="CI891" i="1" s="1"/>
  <c r="E954" i="9"/>
  <c r="D954" i="8"/>
  <c r="E953" i="9"/>
  <c r="D953" i="8"/>
  <c r="E952" i="9"/>
  <c r="D952" i="8"/>
  <c r="E951" i="9"/>
  <c r="D951" i="8"/>
  <c r="E950" i="9"/>
  <c r="D950" i="8"/>
  <c r="E949" i="9"/>
  <c r="D949" i="8"/>
  <c r="E948" i="9"/>
  <c r="D948" i="8"/>
  <c r="BT884" i="1"/>
  <c r="CI884" i="1" s="1"/>
  <c r="E947" i="9"/>
  <c r="D947" i="8"/>
  <c r="E946" i="9"/>
  <c r="D946" i="8"/>
  <c r="E945" i="9"/>
  <c r="D945" i="8"/>
  <c r="E944" i="9"/>
  <c r="D944" i="8"/>
  <c r="F943" i="9"/>
  <c r="E943" i="8"/>
  <c r="F942" i="9"/>
  <c r="E942" i="8"/>
  <c r="F941" i="9"/>
  <c r="E941" i="8"/>
  <c r="F940" i="9"/>
  <c r="E940" i="8"/>
  <c r="F939" i="9"/>
  <c r="E939" i="8"/>
  <c r="F938" i="9"/>
  <c r="E938" i="8"/>
  <c r="F937" i="9"/>
  <c r="E937" i="8"/>
  <c r="F936" i="9"/>
  <c r="E936" i="8"/>
  <c r="F935" i="9"/>
  <c r="E935" i="8"/>
  <c r="F934" i="9"/>
  <c r="E934" i="8"/>
  <c r="F933" i="9"/>
  <c r="E933" i="8"/>
  <c r="BT844" i="1"/>
  <c r="CI844" i="1" s="1"/>
  <c r="E907" i="9"/>
  <c r="D907" i="8"/>
  <c r="E906" i="9"/>
  <c r="D906" i="8"/>
  <c r="F905" i="9"/>
  <c r="E905" i="8"/>
  <c r="F904" i="9"/>
  <c r="E904" i="8"/>
  <c r="F903" i="9"/>
  <c r="E903" i="8"/>
  <c r="F902" i="9"/>
  <c r="E902" i="8"/>
  <c r="F901" i="9"/>
  <c r="E901" i="8"/>
  <c r="F900" i="9"/>
  <c r="E900" i="8"/>
  <c r="F899" i="9"/>
  <c r="E899" i="8"/>
  <c r="F898" i="9"/>
  <c r="E898" i="8"/>
  <c r="F897" i="9"/>
  <c r="E897" i="8"/>
  <c r="F896" i="9"/>
  <c r="E896" i="8"/>
  <c r="F895" i="9"/>
  <c r="E895" i="8"/>
  <c r="F894" i="9"/>
  <c r="E894" i="8"/>
  <c r="F893" i="9"/>
  <c r="E893" i="8"/>
  <c r="F892" i="9"/>
  <c r="E892" i="8"/>
  <c r="F891" i="9"/>
  <c r="E891" i="8"/>
  <c r="F890" i="9"/>
  <c r="E890" i="8"/>
  <c r="F889" i="9"/>
  <c r="E889" i="8"/>
  <c r="F888" i="9"/>
  <c r="E888" i="8"/>
  <c r="F887" i="9"/>
  <c r="E887" i="8"/>
  <c r="F886" i="9"/>
  <c r="E886" i="8"/>
  <c r="F885" i="9"/>
  <c r="E885" i="8"/>
  <c r="F884" i="9"/>
  <c r="E884" i="8"/>
  <c r="F883" i="9"/>
  <c r="E883" i="8"/>
  <c r="F882" i="9"/>
  <c r="E882" i="8"/>
  <c r="F881" i="9"/>
  <c r="E881" i="8"/>
  <c r="F880" i="9"/>
  <c r="E880" i="8"/>
  <c r="F879" i="9"/>
  <c r="E879" i="8"/>
  <c r="F878" i="9"/>
  <c r="E878" i="8"/>
  <c r="F877" i="9"/>
  <c r="E877" i="8"/>
  <c r="F876" i="9"/>
  <c r="E876" i="8"/>
  <c r="F875" i="9"/>
  <c r="E875" i="8"/>
  <c r="F874" i="9"/>
  <c r="E874" i="8"/>
  <c r="F873" i="9"/>
  <c r="E873" i="8"/>
  <c r="F872" i="9"/>
  <c r="E872" i="8"/>
  <c r="F871" i="9"/>
  <c r="E871" i="8"/>
  <c r="F870" i="9"/>
  <c r="E870" i="8"/>
  <c r="F869" i="9"/>
  <c r="E869" i="8"/>
  <c r="F868" i="9"/>
  <c r="E868" i="8"/>
  <c r="BU804" i="1"/>
  <c r="F867" i="9"/>
  <c r="E867" i="8"/>
  <c r="CJ1348" i="1"/>
  <c r="CJ1285" i="1"/>
  <c r="CJ1566" i="1"/>
  <c r="F1054" i="9"/>
  <c r="E1054" i="8"/>
  <c r="E957" i="9"/>
  <c r="D957" i="8"/>
  <c r="F951" i="9"/>
  <c r="E951" i="8"/>
  <c r="F946" i="9"/>
  <c r="E946" i="8"/>
  <c r="E1245" i="9"/>
  <c r="D1245" i="8"/>
  <c r="E1244" i="9"/>
  <c r="D1244" i="8"/>
  <c r="E1243" i="9"/>
  <c r="D1243" i="8"/>
  <c r="E1242" i="9"/>
  <c r="D1242" i="8"/>
  <c r="BT1178" i="1"/>
  <c r="CI1178" i="1" s="1"/>
  <c r="E1241" i="9"/>
  <c r="D1241" i="8"/>
  <c r="E1240" i="9"/>
  <c r="D1240" i="8"/>
  <c r="E1239" i="9"/>
  <c r="D1239" i="8"/>
  <c r="E1238" i="9"/>
  <c r="D1238" i="8"/>
  <c r="E1237" i="9"/>
  <c r="D1237" i="8"/>
  <c r="E1236" i="9"/>
  <c r="D1236" i="8"/>
  <c r="E1235" i="9"/>
  <c r="D1235" i="8"/>
  <c r="BT1171" i="1"/>
  <c r="CI1171" i="1" s="1"/>
  <c r="E1234" i="9"/>
  <c r="D1234" i="8"/>
  <c r="E1233" i="9"/>
  <c r="D1233" i="8"/>
  <c r="BT1169" i="1"/>
  <c r="CI1169" i="1" s="1"/>
  <c r="E1232" i="9"/>
  <c r="D1232" i="8"/>
  <c r="E1231" i="9"/>
  <c r="D1231" i="8"/>
  <c r="E1230" i="9"/>
  <c r="D1230" i="8"/>
  <c r="BT1166" i="1"/>
  <c r="CI1166" i="1" s="1"/>
  <c r="E1229" i="9"/>
  <c r="D1229" i="8"/>
  <c r="E1228" i="9"/>
  <c r="D1228" i="8"/>
  <c r="E1227" i="9"/>
  <c r="D1227" i="8"/>
  <c r="E1226" i="9"/>
  <c r="D1226" i="8"/>
  <c r="BT1162" i="1"/>
  <c r="CI1162" i="1" s="1"/>
  <c r="E1225" i="9"/>
  <c r="D1225" i="8"/>
  <c r="F1224" i="9"/>
  <c r="E1224" i="8"/>
  <c r="F1223" i="9"/>
  <c r="E1223" i="8"/>
  <c r="F1222" i="9"/>
  <c r="E1222" i="8"/>
  <c r="F1221" i="9"/>
  <c r="E1221" i="8"/>
  <c r="F1220" i="9"/>
  <c r="E1220" i="8"/>
  <c r="F1219" i="9"/>
  <c r="E1219" i="8"/>
  <c r="F1218" i="9"/>
  <c r="E1218" i="8"/>
  <c r="F1217" i="9"/>
  <c r="E1217" i="8"/>
  <c r="F1216" i="9"/>
  <c r="E1216" i="8"/>
  <c r="F1215" i="9"/>
  <c r="E1215" i="8"/>
  <c r="F1214" i="9"/>
  <c r="E1214" i="8"/>
  <c r="F1213" i="9"/>
  <c r="E1213" i="8"/>
  <c r="F1212" i="9"/>
  <c r="E1212" i="8"/>
  <c r="F1211" i="9"/>
  <c r="E1211" i="8"/>
  <c r="F1210" i="9"/>
  <c r="E1210" i="8"/>
  <c r="F1209" i="9"/>
  <c r="E1209" i="8"/>
  <c r="F1208" i="9"/>
  <c r="E1208" i="8"/>
  <c r="F1207" i="9"/>
  <c r="E1207" i="8"/>
  <c r="F1206" i="9"/>
  <c r="E1206" i="8"/>
  <c r="F1205" i="9"/>
  <c r="E1205" i="8"/>
  <c r="F1204" i="9"/>
  <c r="E1204" i="8"/>
  <c r="F1203" i="9"/>
  <c r="E1203" i="8"/>
  <c r="F1202" i="9"/>
  <c r="E1202" i="8"/>
  <c r="F1201" i="9"/>
  <c r="E1201" i="8"/>
  <c r="F1200" i="9"/>
  <c r="E1200" i="8"/>
  <c r="F1199" i="9"/>
  <c r="E1199" i="8"/>
  <c r="F1198" i="9"/>
  <c r="E1198" i="8"/>
  <c r="F1197" i="9"/>
  <c r="E1197" i="8"/>
  <c r="F1196" i="9"/>
  <c r="E1196" i="8"/>
  <c r="F1195" i="9"/>
  <c r="E1195" i="8"/>
  <c r="F1194" i="9"/>
  <c r="E1194" i="8"/>
  <c r="F1193" i="9"/>
  <c r="E1193" i="8"/>
  <c r="F1192" i="9"/>
  <c r="E1192" i="8"/>
  <c r="F1191" i="9"/>
  <c r="E1191" i="8"/>
  <c r="F1190" i="9"/>
  <c r="E1190" i="8"/>
  <c r="F1189" i="9"/>
  <c r="E1189" i="8"/>
  <c r="F1188" i="9"/>
  <c r="E1188" i="8"/>
  <c r="F1187" i="9"/>
  <c r="E1187" i="8"/>
  <c r="F1186" i="9"/>
  <c r="E1186" i="8"/>
  <c r="F1185" i="9"/>
  <c r="E1185" i="8"/>
  <c r="F1184" i="9"/>
  <c r="E1184" i="8"/>
  <c r="F1183" i="9"/>
  <c r="E1183" i="8"/>
  <c r="F1182" i="9"/>
  <c r="E1182" i="8"/>
  <c r="F1181" i="9"/>
  <c r="E1181" i="8"/>
  <c r="F1180" i="9"/>
  <c r="E1180" i="8"/>
  <c r="F1179" i="9"/>
  <c r="E1179" i="8"/>
  <c r="F1178" i="9"/>
  <c r="E1178" i="8"/>
  <c r="F1177" i="9"/>
  <c r="E1177" i="8"/>
  <c r="F1176" i="9"/>
  <c r="E1176" i="8"/>
  <c r="F1175" i="9"/>
  <c r="E1175" i="8"/>
  <c r="F1174" i="9"/>
  <c r="E1174" i="8"/>
  <c r="F1173" i="9"/>
  <c r="E1173" i="8"/>
  <c r="F1172" i="9"/>
  <c r="E1172" i="8"/>
  <c r="BT990" i="1"/>
  <c r="CI990" i="1" s="1"/>
  <c r="E1053" i="9"/>
  <c r="D1053" i="8"/>
  <c r="E1052" i="9"/>
  <c r="D1052" i="8"/>
  <c r="F1051" i="9"/>
  <c r="E1051" i="8"/>
  <c r="F1050" i="9"/>
  <c r="E1050" i="8"/>
  <c r="F1049" i="9"/>
  <c r="E1049" i="8"/>
  <c r="F1048" i="9"/>
  <c r="E1048" i="8"/>
  <c r="F1047" i="9"/>
  <c r="E1047" i="8"/>
  <c r="F1046" i="9"/>
  <c r="E1046" i="8"/>
  <c r="F1045" i="9"/>
  <c r="E1045" i="8"/>
  <c r="F1044" i="9"/>
  <c r="E1044" i="8"/>
  <c r="F1043" i="9"/>
  <c r="E1043" i="8"/>
  <c r="F1042" i="9"/>
  <c r="E1042" i="8"/>
  <c r="F1041" i="9"/>
  <c r="E1041" i="8"/>
  <c r="F1040" i="9"/>
  <c r="E1040" i="8"/>
  <c r="F1039" i="9"/>
  <c r="E1039" i="8"/>
  <c r="F1038" i="9"/>
  <c r="E1038" i="8"/>
  <c r="F1037" i="9"/>
  <c r="E1037" i="8"/>
  <c r="F1036" i="9"/>
  <c r="E1036" i="8"/>
  <c r="F1035" i="9"/>
  <c r="E1035" i="8"/>
  <c r="F1034" i="9"/>
  <c r="E1034" i="8"/>
  <c r="F1033" i="9"/>
  <c r="E1033" i="8"/>
  <c r="F1032" i="9"/>
  <c r="E1032" i="8"/>
  <c r="F1031" i="9"/>
  <c r="E1031" i="8"/>
  <c r="F1030" i="9"/>
  <c r="E1030" i="8"/>
  <c r="F1029" i="9"/>
  <c r="E1029" i="8"/>
  <c r="F1028" i="9"/>
  <c r="E1028" i="8"/>
  <c r="F1027" i="9"/>
  <c r="E1027" i="8"/>
  <c r="F1026" i="9"/>
  <c r="E1026" i="8"/>
  <c r="F1025" i="9"/>
  <c r="E1025" i="8"/>
  <c r="F1024" i="9"/>
  <c r="E1024" i="8"/>
  <c r="F1023" i="9"/>
  <c r="E1023" i="8"/>
  <c r="F1022" i="9"/>
  <c r="E1022" i="8"/>
  <c r="F1021" i="9"/>
  <c r="E1021" i="8"/>
  <c r="F1020" i="9"/>
  <c r="E1020" i="8"/>
  <c r="F1019" i="9"/>
  <c r="E1019" i="8"/>
  <c r="F1018" i="9"/>
  <c r="E1018" i="8"/>
  <c r="F1017" i="9"/>
  <c r="E1017" i="8"/>
  <c r="F1016" i="9"/>
  <c r="E1016" i="8"/>
  <c r="F1015" i="9"/>
  <c r="E1015" i="8"/>
  <c r="F1014" i="9"/>
  <c r="E1014" i="8"/>
  <c r="F1013" i="9"/>
  <c r="E1013" i="8"/>
  <c r="F1012" i="9"/>
  <c r="E1012" i="8"/>
  <c r="F1011" i="9"/>
  <c r="E1011" i="8"/>
  <c r="F1010" i="9"/>
  <c r="E1010" i="8"/>
  <c r="F1009" i="9"/>
  <c r="E1009" i="8"/>
  <c r="F1008" i="9"/>
  <c r="E1008" i="8"/>
  <c r="F1007" i="9"/>
  <c r="E1007" i="8"/>
  <c r="F1006" i="9"/>
  <c r="E1006" i="8"/>
  <c r="F1005" i="9"/>
  <c r="E1005" i="8"/>
  <c r="F1004" i="9"/>
  <c r="E1004" i="8"/>
  <c r="F1003" i="9"/>
  <c r="E1003" i="8"/>
  <c r="F1002" i="9"/>
  <c r="E1002" i="8"/>
  <c r="F1001" i="9"/>
  <c r="E1001" i="8"/>
  <c r="F1000" i="9"/>
  <c r="E1000" i="8"/>
  <c r="F999" i="9"/>
  <c r="E999" i="8"/>
  <c r="F998" i="9"/>
  <c r="E998" i="8"/>
  <c r="BT880" i="1"/>
  <c r="CI880" i="1" s="1"/>
  <c r="E943" i="9"/>
  <c r="D943" i="8"/>
  <c r="E942" i="9"/>
  <c r="D942" i="8"/>
  <c r="E941" i="9"/>
  <c r="D941" i="8"/>
  <c r="E940" i="9"/>
  <c r="D940" i="8"/>
  <c r="BT876" i="1"/>
  <c r="CI876" i="1" s="1"/>
  <c r="E939" i="9"/>
  <c r="D939" i="8"/>
  <c r="E938" i="9"/>
  <c r="D938" i="8"/>
  <c r="E937" i="9"/>
  <c r="D937" i="8"/>
  <c r="E936" i="9"/>
  <c r="D936" i="8"/>
  <c r="E935" i="9"/>
  <c r="D935" i="8"/>
  <c r="E934" i="9"/>
  <c r="D934" i="8"/>
  <c r="E933" i="9"/>
  <c r="D933" i="8"/>
  <c r="F932" i="9"/>
  <c r="E932" i="8"/>
  <c r="F931" i="9"/>
  <c r="E931" i="8"/>
  <c r="BT842" i="1"/>
  <c r="CI842" i="1" s="1"/>
  <c r="E905" i="9"/>
  <c r="D905" i="8"/>
  <c r="E904" i="9"/>
  <c r="D904" i="8"/>
  <c r="BT840" i="1"/>
  <c r="CI840" i="1" s="1"/>
  <c r="E903" i="9"/>
  <c r="D903" i="8"/>
  <c r="E902" i="9"/>
  <c r="D902" i="8"/>
  <c r="BT838" i="1"/>
  <c r="CI838" i="1" s="1"/>
  <c r="E901" i="9"/>
  <c r="D901" i="8"/>
  <c r="E900" i="9"/>
  <c r="D900" i="8"/>
  <c r="BT836" i="1"/>
  <c r="CI836" i="1" s="1"/>
  <c r="E899" i="9"/>
  <c r="D899" i="8"/>
  <c r="E898" i="9"/>
  <c r="D898" i="8"/>
  <c r="E897" i="9"/>
  <c r="D897" i="8"/>
  <c r="E896" i="9"/>
  <c r="D896" i="8"/>
  <c r="E895" i="9"/>
  <c r="D895" i="8"/>
  <c r="E894" i="9"/>
  <c r="D894" i="8"/>
  <c r="E893" i="9"/>
  <c r="D893" i="8"/>
  <c r="E892" i="9"/>
  <c r="D892" i="8"/>
  <c r="E891" i="9"/>
  <c r="D891" i="8"/>
  <c r="E890" i="9"/>
  <c r="D890" i="8"/>
  <c r="E889" i="9"/>
  <c r="D889" i="8"/>
  <c r="E888" i="9"/>
  <c r="D888" i="8"/>
  <c r="E887" i="9"/>
  <c r="D887" i="8"/>
  <c r="E886" i="9"/>
  <c r="D886" i="8"/>
  <c r="E885" i="9"/>
  <c r="D885" i="8"/>
  <c r="E884" i="9"/>
  <c r="D884" i="8"/>
  <c r="E883" i="9"/>
  <c r="D883" i="8"/>
  <c r="E882" i="9"/>
  <c r="D882" i="8"/>
  <c r="E881" i="9"/>
  <c r="D881" i="8"/>
  <c r="E880" i="9"/>
  <c r="D880" i="8"/>
  <c r="E879" i="9"/>
  <c r="D879" i="8"/>
  <c r="E878" i="9"/>
  <c r="D878" i="8"/>
  <c r="E877" i="9"/>
  <c r="D877" i="8"/>
  <c r="E876" i="9"/>
  <c r="D876" i="8"/>
  <c r="E875" i="9"/>
  <c r="D875" i="8"/>
  <c r="E874" i="9"/>
  <c r="D874" i="8"/>
  <c r="E873" i="9"/>
  <c r="D873" i="8"/>
  <c r="E872" i="9"/>
  <c r="D872" i="8"/>
  <c r="BT808" i="1"/>
  <c r="CI808" i="1" s="1"/>
  <c r="E871" i="9"/>
  <c r="D871" i="8"/>
  <c r="E870" i="9"/>
  <c r="D870" i="8"/>
  <c r="E869" i="9"/>
  <c r="D869" i="8"/>
  <c r="E868" i="9"/>
  <c r="D868" i="8"/>
  <c r="AL804" i="1"/>
  <c r="F866" i="9"/>
  <c r="E866" i="8"/>
  <c r="F865" i="9"/>
  <c r="E865" i="8"/>
  <c r="F864" i="9"/>
  <c r="E864" i="8"/>
  <c r="G1337" i="9"/>
  <c r="F1337" i="8"/>
  <c r="CJ1186" i="1"/>
  <c r="CJ1190" i="1"/>
  <c r="CJ1194" i="1"/>
  <c r="CJ1198" i="1"/>
  <c r="CJ1202" i="1"/>
  <c r="CJ1206" i="1"/>
  <c r="CJ1210" i="1"/>
  <c r="CJ1214" i="1"/>
  <c r="CJ1218" i="1"/>
  <c r="CJ1222" i="1"/>
  <c r="CJ1468" i="1"/>
  <c r="CJ1472" i="1"/>
  <c r="CJ1476" i="1"/>
  <c r="CJ1480" i="1"/>
  <c r="CJ1484" i="1"/>
  <c r="CJ1488" i="1"/>
  <c r="CJ1492" i="1"/>
  <c r="CJ1496" i="1"/>
  <c r="CJ1500" i="1"/>
  <c r="CJ1504" i="1"/>
  <c r="CJ1508" i="1"/>
  <c r="CJ1512" i="1"/>
  <c r="CJ1516" i="1"/>
  <c r="CJ1520" i="1"/>
  <c r="CJ1524" i="1"/>
  <c r="CJ1528" i="1"/>
  <c r="CJ1532" i="1"/>
  <c r="CJ1589" i="1"/>
  <c r="CJ1229" i="1"/>
  <c r="CJ1233" i="1"/>
  <c r="CJ1237" i="1"/>
  <c r="CJ1464" i="1"/>
  <c r="E958" i="9"/>
  <c r="D958" i="8"/>
  <c r="F949" i="9"/>
  <c r="E949" i="8"/>
  <c r="BT846" i="1"/>
  <c r="CI846" i="1" s="1"/>
  <c r="E909" i="9"/>
  <c r="D909" i="8"/>
  <c r="E1223" i="9"/>
  <c r="D1223" i="8"/>
  <c r="E1220" i="9"/>
  <c r="D1220" i="8"/>
  <c r="E1215" i="9"/>
  <c r="D1215" i="8"/>
  <c r="E1212" i="9"/>
  <c r="D1212" i="8"/>
  <c r="E1209" i="9"/>
  <c r="D1209" i="8"/>
  <c r="E1205" i="9"/>
  <c r="D1205" i="8"/>
  <c r="E1199" i="9"/>
  <c r="D1199" i="8"/>
  <c r="E1196" i="9"/>
  <c r="D1196" i="8"/>
  <c r="E1191" i="9"/>
  <c r="D1191" i="8"/>
  <c r="E1186" i="9"/>
  <c r="D1186" i="8"/>
  <c r="E1183" i="9"/>
  <c r="D1183" i="8"/>
  <c r="E1182" i="9"/>
  <c r="D1182" i="8"/>
  <c r="E1181" i="9"/>
  <c r="D1181" i="8"/>
  <c r="E1180" i="9"/>
  <c r="D1180" i="8"/>
  <c r="E1179" i="9"/>
  <c r="D1179" i="8"/>
  <c r="E1178" i="9"/>
  <c r="D1178" i="8"/>
  <c r="E1176" i="9"/>
  <c r="D1176" i="8"/>
  <c r="E1175" i="9"/>
  <c r="D1175" i="8"/>
  <c r="E1174" i="9"/>
  <c r="D1174" i="8"/>
  <c r="E1173" i="9"/>
  <c r="D1173" i="8"/>
  <c r="E1172" i="9"/>
  <c r="D1172" i="8"/>
  <c r="F1171" i="9"/>
  <c r="E1171" i="8"/>
  <c r="F1170" i="9"/>
  <c r="E1170" i="8"/>
  <c r="F1169" i="9"/>
  <c r="E1169" i="8"/>
  <c r="F1168" i="9"/>
  <c r="E1168" i="8"/>
  <c r="F1167" i="9"/>
  <c r="E1167" i="8"/>
  <c r="F1166" i="9"/>
  <c r="E1166" i="8"/>
  <c r="F1165" i="9"/>
  <c r="E1165" i="8"/>
  <c r="F1164" i="9"/>
  <c r="E1164" i="8"/>
  <c r="F1163" i="9"/>
  <c r="E1163" i="8"/>
  <c r="F1162" i="9"/>
  <c r="E1162" i="8"/>
  <c r="F1161" i="9"/>
  <c r="E1161" i="8"/>
  <c r="F1160" i="9"/>
  <c r="E1160" i="8"/>
  <c r="F1159" i="9"/>
  <c r="E1159" i="8"/>
  <c r="F1158" i="9"/>
  <c r="E1158" i="8"/>
  <c r="F1157" i="9"/>
  <c r="E1157" i="8"/>
  <c r="F1156" i="9"/>
  <c r="E1156" i="8"/>
  <c r="F1155" i="9"/>
  <c r="E1155" i="8"/>
  <c r="F1154" i="9"/>
  <c r="E1154" i="8"/>
  <c r="F1153" i="9"/>
  <c r="E1153" i="8"/>
  <c r="F1152" i="9"/>
  <c r="E1152" i="8"/>
  <c r="F1151" i="9"/>
  <c r="E1151" i="8"/>
  <c r="F1150" i="9"/>
  <c r="E1150" i="8"/>
  <c r="F1149" i="9"/>
  <c r="E1149" i="8"/>
  <c r="F1148" i="9"/>
  <c r="E1148" i="8"/>
  <c r="F1147" i="9"/>
  <c r="E1147" i="8"/>
  <c r="F1146" i="9"/>
  <c r="E1146" i="8"/>
  <c r="F1145" i="9"/>
  <c r="E1145" i="8"/>
  <c r="F1144" i="9"/>
  <c r="E1144" i="8"/>
  <c r="F1143" i="9"/>
  <c r="E1143" i="8"/>
  <c r="F1142" i="9"/>
  <c r="E1142" i="8"/>
  <c r="F1141" i="9"/>
  <c r="E1141" i="8"/>
  <c r="F1140" i="9"/>
  <c r="E1140" i="8"/>
  <c r="F1139" i="9"/>
  <c r="E1139" i="8"/>
  <c r="F1138" i="9"/>
  <c r="E1138" i="8"/>
  <c r="F1137" i="9"/>
  <c r="E1137" i="8"/>
  <c r="F1136" i="9"/>
  <c r="E1136" i="8"/>
  <c r="F1135" i="9"/>
  <c r="E1135" i="8"/>
  <c r="F1134" i="9"/>
  <c r="E1134" i="8"/>
  <c r="F1133" i="9"/>
  <c r="E1133" i="8"/>
  <c r="F1132" i="9"/>
  <c r="E1132" i="8"/>
  <c r="F1131" i="9"/>
  <c r="E1131" i="8"/>
  <c r="F1130" i="9"/>
  <c r="E1130" i="8"/>
  <c r="F1129" i="9"/>
  <c r="E1129" i="8"/>
  <c r="F1128" i="9"/>
  <c r="E1128" i="8"/>
  <c r="F1127" i="9"/>
  <c r="E1127" i="8"/>
  <c r="F1126" i="9"/>
  <c r="E1126" i="8"/>
  <c r="F1125" i="9"/>
  <c r="E1125" i="8"/>
  <c r="F1124" i="9"/>
  <c r="E1124" i="8"/>
  <c r="F1123" i="9"/>
  <c r="E1123" i="8"/>
  <c r="F1122" i="9"/>
  <c r="E1122" i="8"/>
  <c r="F1121" i="9"/>
  <c r="E1121" i="8"/>
  <c r="F1120" i="9"/>
  <c r="E1120" i="8"/>
  <c r="F1119" i="9"/>
  <c r="E1119" i="8"/>
  <c r="F1118" i="9"/>
  <c r="E1118" i="8"/>
  <c r="F1117" i="9"/>
  <c r="E1117" i="8"/>
  <c r="F1116" i="9"/>
  <c r="E1116" i="8"/>
  <c r="F1115" i="9"/>
  <c r="E1115" i="8"/>
  <c r="F1114" i="9"/>
  <c r="E1114" i="8"/>
  <c r="F1113" i="9"/>
  <c r="E1113" i="8"/>
  <c r="F1112" i="9"/>
  <c r="E1112" i="8"/>
  <c r="F1111" i="9"/>
  <c r="E1111" i="8"/>
  <c r="F1110" i="9"/>
  <c r="E1110" i="8"/>
  <c r="F1109" i="9"/>
  <c r="E1109" i="8"/>
  <c r="F1108" i="9"/>
  <c r="E1108" i="8"/>
  <c r="F1107" i="9"/>
  <c r="E1107" i="8"/>
  <c r="F1106" i="9"/>
  <c r="E1106" i="8"/>
  <c r="F1105" i="9"/>
  <c r="E1105" i="8"/>
  <c r="F1104" i="9"/>
  <c r="E1104" i="8"/>
  <c r="F1103" i="9"/>
  <c r="E1103" i="8"/>
  <c r="F1102" i="9"/>
  <c r="E1102" i="8"/>
  <c r="F1101" i="9"/>
  <c r="E1101" i="8"/>
  <c r="F1100" i="9"/>
  <c r="E1100" i="8"/>
  <c r="F1099" i="9"/>
  <c r="E1099" i="8"/>
  <c r="F1098" i="9"/>
  <c r="E1098" i="8"/>
  <c r="F1097" i="9"/>
  <c r="E1097" i="8"/>
  <c r="F1096" i="9"/>
  <c r="E1096" i="8"/>
  <c r="F1095" i="9"/>
  <c r="E1095" i="8"/>
  <c r="F1094" i="9"/>
  <c r="E1094" i="8"/>
  <c r="F1093" i="9"/>
  <c r="E1093" i="8"/>
  <c r="F1092" i="9"/>
  <c r="E1092" i="8"/>
  <c r="F1091" i="9"/>
  <c r="E1091" i="8"/>
  <c r="F1090" i="9"/>
  <c r="E1090" i="8"/>
  <c r="F1089" i="9"/>
  <c r="E1089" i="8"/>
  <c r="F1088" i="9"/>
  <c r="E1088" i="8"/>
  <c r="F1087" i="9"/>
  <c r="E1087" i="8"/>
  <c r="F1086" i="9"/>
  <c r="E1086" i="8"/>
  <c r="F1085" i="9"/>
  <c r="E1085" i="8"/>
  <c r="F1084" i="9"/>
  <c r="E1084" i="8"/>
  <c r="F1083" i="9"/>
  <c r="E1083" i="8"/>
  <c r="F1082" i="9"/>
  <c r="E1082" i="8"/>
  <c r="F1081" i="9"/>
  <c r="E1081" i="8"/>
  <c r="F1080" i="9"/>
  <c r="E1080" i="8"/>
  <c r="F1079" i="9"/>
  <c r="E1079" i="8"/>
  <c r="F1078" i="9"/>
  <c r="E1078" i="8"/>
  <c r="F1077" i="9"/>
  <c r="E1077" i="8"/>
  <c r="F1076" i="9"/>
  <c r="E1076" i="8"/>
  <c r="F1075" i="9"/>
  <c r="E1075" i="8"/>
  <c r="F1074" i="9"/>
  <c r="E1074" i="8"/>
  <c r="F1073" i="9"/>
  <c r="E1073" i="8"/>
  <c r="F1072" i="9"/>
  <c r="E1072" i="8"/>
  <c r="F1071" i="9"/>
  <c r="E1071" i="8"/>
  <c r="F1070" i="9"/>
  <c r="E1070" i="8"/>
  <c r="BT988" i="1"/>
  <c r="CI988" i="1" s="1"/>
  <c r="E1051" i="9"/>
  <c r="D1051" i="8"/>
  <c r="E1050" i="9"/>
  <c r="D1050" i="8"/>
  <c r="E1049" i="9"/>
  <c r="D1049" i="8"/>
  <c r="E1048" i="9"/>
  <c r="D1048" i="8"/>
  <c r="E1047" i="9"/>
  <c r="D1047" i="8"/>
  <c r="E1046" i="9"/>
  <c r="D1046" i="8"/>
  <c r="E1045" i="9"/>
  <c r="D1045" i="8"/>
  <c r="E1044" i="9"/>
  <c r="D1044" i="8"/>
  <c r="E1043" i="9"/>
  <c r="D1043" i="8"/>
  <c r="E1042" i="9"/>
  <c r="D1042" i="8"/>
  <c r="E1041" i="9"/>
  <c r="D1041" i="8"/>
  <c r="E1040" i="9"/>
  <c r="D1040" i="8"/>
  <c r="E1039" i="9"/>
  <c r="D1039" i="8"/>
  <c r="E1038" i="9"/>
  <c r="D1038" i="8"/>
  <c r="E1037" i="9"/>
  <c r="D1037" i="8"/>
  <c r="E1036" i="9"/>
  <c r="D1036" i="8"/>
  <c r="E1035" i="9"/>
  <c r="D1035" i="8"/>
  <c r="E1034" i="9"/>
  <c r="D1034" i="8"/>
  <c r="E1033" i="9"/>
  <c r="D1033" i="8"/>
  <c r="E1032" i="9"/>
  <c r="D1032" i="8"/>
  <c r="E1031" i="9"/>
  <c r="D1031" i="8"/>
  <c r="E1030" i="9"/>
  <c r="D1030" i="8"/>
  <c r="E1029" i="9"/>
  <c r="D1029" i="8"/>
  <c r="E1028" i="9"/>
  <c r="D1028" i="8"/>
  <c r="E1027" i="9"/>
  <c r="D1027" i="8"/>
  <c r="E1026" i="9"/>
  <c r="D1026" i="8"/>
  <c r="E1025" i="9"/>
  <c r="D1025" i="8"/>
  <c r="E1024" i="9"/>
  <c r="D1024" i="8"/>
  <c r="E1023" i="9"/>
  <c r="D1023" i="8"/>
  <c r="E1022" i="9"/>
  <c r="D1022" i="8"/>
  <c r="E1021" i="9"/>
  <c r="D1021" i="8"/>
  <c r="E1020" i="9"/>
  <c r="D1020" i="8"/>
  <c r="E1019" i="9"/>
  <c r="D1019" i="8"/>
  <c r="E1018" i="9"/>
  <c r="D1018" i="8"/>
  <c r="E1017" i="9"/>
  <c r="D1017" i="8"/>
  <c r="E1016" i="9"/>
  <c r="D1016" i="8"/>
  <c r="E1015" i="9"/>
  <c r="D1015" i="8"/>
  <c r="E1014" i="9"/>
  <c r="D1014" i="8"/>
  <c r="E1013" i="9"/>
  <c r="D1013" i="8"/>
  <c r="E1012" i="9"/>
  <c r="D1012" i="8"/>
  <c r="E1011" i="9"/>
  <c r="D1011" i="8"/>
  <c r="E1010" i="9"/>
  <c r="D1010" i="8"/>
  <c r="E1009" i="9"/>
  <c r="D1009" i="8"/>
  <c r="E1008" i="9"/>
  <c r="D1008" i="8"/>
  <c r="E1007" i="9"/>
  <c r="D1007" i="8"/>
  <c r="E1006" i="9"/>
  <c r="D1006" i="8"/>
  <c r="BT942" i="1"/>
  <c r="CI942" i="1" s="1"/>
  <c r="E1005" i="9"/>
  <c r="D1005" i="8"/>
  <c r="E1004" i="9"/>
  <c r="D1004" i="8"/>
  <c r="E1003" i="9"/>
  <c r="D1003" i="8"/>
  <c r="E1002" i="9"/>
  <c r="D1002" i="8"/>
  <c r="E1001" i="9"/>
  <c r="D1001" i="8"/>
  <c r="E1000" i="9"/>
  <c r="D1000" i="8"/>
  <c r="E999" i="9"/>
  <c r="D999" i="8"/>
  <c r="E998" i="9"/>
  <c r="D998" i="8"/>
  <c r="F997" i="9"/>
  <c r="E997" i="8"/>
  <c r="F996" i="9"/>
  <c r="E996" i="8"/>
  <c r="F995" i="9"/>
  <c r="E995" i="8"/>
  <c r="F994" i="9"/>
  <c r="E994" i="8"/>
  <c r="BT869" i="1"/>
  <c r="CI869" i="1" s="1"/>
  <c r="E932" i="9"/>
  <c r="D932" i="8"/>
  <c r="E931" i="9"/>
  <c r="D931" i="8"/>
  <c r="F930" i="9"/>
  <c r="E930" i="8"/>
  <c r="F929" i="9"/>
  <c r="E929" i="8"/>
  <c r="F928" i="9"/>
  <c r="E928" i="8"/>
  <c r="F927" i="9"/>
  <c r="E927" i="8"/>
  <c r="BT804" i="1"/>
  <c r="CI804" i="1" s="1"/>
  <c r="E867" i="9"/>
  <c r="D867" i="8"/>
  <c r="E866" i="9"/>
  <c r="D866" i="8"/>
  <c r="E865" i="9"/>
  <c r="D865" i="8"/>
  <c r="E864" i="9"/>
  <c r="D864" i="8"/>
  <c r="F863" i="9"/>
  <c r="E863" i="8"/>
  <c r="F862" i="9"/>
  <c r="E862" i="8"/>
  <c r="F861" i="9"/>
  <c r="E861" i="8"/>
  <c r="F860" i="9"/>
  <c r="E860" i="8"/>
  <c r="F859" i="9"/>
  <c r="E859" i="8"/>
  <c r="F858" i="9"/>
  <c r="E858" i="8"/>
  <c r="F857" i="9"/>
  <c r="E857" i="8"/>
  <c r="F856" i="9"/>
  <c r="E856" i="8"/>
  <c r="F855" i="9"/>
  <c r="E855" i="8"/>
  <c r="F854" i="9"/>
  <c r="E854" i="8"/>
  <c r="BU790" i="1"/>
  <c r="F853" i="9"/>
  <c r="E853" i="8"/>
  <c r="G1434" i="9"/>
  <c r="F1434" i="8"/>
  <c r="F952" i="9"/>
  <c r="E952" i="8"/>
  <c r="F944" i="9"/>
  <c r="E944" i="8"/>
  <c r="E1222" i="9"/>
  <c r="D1222" i="8"/>
  <c r="E1216" i="9"/>
  <c r="D1216" i="8"/>
  <c r="E1211" i="9"/>
  <c r="D1211" i="8"/>
  <c r="E1203" i="9"/>
  <c r="D1203" i="8"/>
  <c r="E1198" i="9"/>
  <c r="D1198" i="8"/>
  <c r="E1192" i="9"/>
  <c r="D1192" i="8"/>
  <c r="E1169" i="9"/>
  <c r="D1169" i="8"/>
  <c r="E1165" i="9"/>
  <c r="D1165" i="8"/>
  <c r="E1162" i="9"/>
  <c r="D1162" i="8"/>
  <c r="E1159" i="9"/>
  <c r="D1159" i="8"/>
  <c r="E1157" i="9"/>
  <c r="D1157" i="8"/>
  <c r="E1156" i="9"/>
  <c r="D1156" i="8"/>
  <c r="E1155" i="9"/>
  <c r="D1155" i="8"/>
  <c r="E1154" i="9"/>
  <c r="D1154" i="8"/>
  <c r="E1153" i="9"/>
  <c r="D1153" i="8"/>
  <c r="E1152" i="9"/>
  <c r="D1152" i="8"/>
  <c r="E1151" i="9"/>
  <c r="D1151" i="8"/>
  <c r="E1150" i="9"/>
  <c r="D1150" i="8"/>
  <c r="E1149" i="9"/>
  <c r="D1149" i="8"/>
  <c r="E1147" i="9"/>
  <c r="D1147" i="8"/>
  <c r="E1146" i="9"/>
  <c r="D1146" i="8"/>
  <c r="E1145" i="9"/>
  <c r="D1145" i="8"/>
  <c r="E1144" i="9"/>
  <c r="D1144" i="8"/>
  <c r="E1143" i="9"/>
  <c r="D1143" i="8"/>
  <c r="E1142" i="9"/>
  <c r="D1142" i="8"/>
  <c r="E1141" i="9"/>
  <c r="D1141" i="8"/>
  <c r="E1140" i="9"/>
  <c r="D1140" i="8"/>
  <c r="E1139" i="9"/>
  <c r="D1139" i="8"/>
  <c r="E1138" i="9"/>
  <c r="D1138" i="8"/>
  <c r="E1137" i="9"/>
  <c r="D1137" i="8"/>
  <c r="E1136" i="9"/>
  <c r="D1136" i="8"/>
  <c r="E1135" i="9"/>
  <c r="D1135" i="8"/>
  <c r="E1134" i="9"/>
  <c r="D1134" i="8"/>
  <c r="E1133" i="9"/>
  <c r="D1133" i="8"/>
  <c r="E1132" i="9"/>
  <c r="D1132" i="8"/>
  <c r="E1131" i="9"/>
  <c r="D1131" i="8"/>
  <c r="E1130" i="9"/>
  <c r="D1130" i="8"/>
  <c r="E1129" i="9"/>
  <c r="D1129" i="8"/>
  <c r="E1128" i="9"/>
  <c r="D1128" i="8"/>
  <c r="E1127" i="9"/>
  <c r="D1127" i="8"/>
  <c r="E1126" i="9"/>
  <c r="D1126" i="8"/>
  <c r="E1125" i="9"/>
  <c r="D1125" i="8"/>
  <c r="E1124" i="9"/>
  <c r="D1124" i="8"/>
  <c r="E1123" i="9"/>
  <c r="D1123" i="8"/>
  <c r="E1122" i="9"/>
  <c r="D1122" i="8"/>
  <c r="E1121" i="9"/>
  <c r="D1121" i="8"/>
  <c r="E1120" i="9"/>
  <c r="D1120" i="8"/>
  <c r="E1119" i="9"/>
  <c r="D1119" i="8"/>
  <c r="E1118" i="9"/>
  <c r="D1118" i="8"/>
  <c r="E1117" i="9"/>
  <c r="D1117" i="8"/>
  <c r="E1116" i="9"/>
  <c r="D1116" i="8"/>
  <c r="E1115" i="9"/>
  <c r="D1115" i="8"/>
  <c r="E1114" i="9"/>
  <c r="D1114" i="8"/>
  <c r="E1113" i="9"/>
  <c r="D1113" i="8"/>
  <c r="E1112" i="9"/>
  <c r="D1112" i="8"/>
  <c r="E1111" i="9"/>
  <c r="D1111" i="8"/>
  <c r="E1110" i="9"/>
  <c r="D1110" i="8"/>
  <c r="E1109" i="9"/>
  <c r="D1109" i="8"/>
  <c r="E1108" i="9"/>
  <c r="D1108" i="8"/>
  <c r="E1107" i="9"/>
  <c r="D1107" i="8"/>
  <c r="E1106" i="9"/>
  <c r="D1106" i="8"/>
  <c r="E1105" i="9"/>
  <c r="D1105" i="8"/>
  <c r="E1104" i="9"/>
  <c r="D1104" i="8"/>
  <c r="E1103" i="9"/>
  <c r="D1103" i="8"/>
  <c r="E1102" i="9"/>
  <c r="D1102" i="8"/>
  <c r="E1101" i="9"/>
  <c r="D1101" i="8"/>
  <c r="E1100" i="9"/>
  <c r="D1100" i="8"/>
  <c r="E1099" i="9"/>
  <c r="D1099" i="8"/>
  <c r="E1098" i="9"/>
  <c r="D1098" i="8"/>
  <c r="E1097" i="9"/>
  <c r="D1097" i="8"/>
  <c r="E1096" i="9"/>
  <c r="D1096" i="8"/>
  <c r="E1095" i="9"/>
  <c r="D1095" i="8"/>
  <c r="E1094" i="9"/>
  <c r="D1094" i="8"/>
  <c r="E1093" i="9"/>
  <c r="D1093" i="8"/>
  <c r="E1092" i="9"/>
  <c r="D1092" i="8"/>
  <c r="E1091" i="9"/>
  <c r="D1091" i="8"/>
  <c r="E1090" i="9"/>
  <c r="D1090" i="8"/>
  <c r="E1089" i="9"/>
  <c r="D1089" i="8"/>
  <c r="E1088" i="9"/>
  <c r="D1088" i="8"/>
  <c r="E1087" i="9"/>
  <c r="D1087" i="8"/>
  <c r="E1086" i="9"/>
  <c r="D1086" i="8"/>
  <c r="E1085" i="9"/>
  <c r="D1085" i="8"/>
  <c r="E1084" i="9"/>
  <c r="D1084" i="8"/>
  <c r="E1083" i="9"/>
  <c r="D1083" i="8"/>
  <c r="E1082" i="9"/>
  <c r="D1082" i="8"/>
  <c r="E1081" i="9"/>
  <c r="D1081" i="8"/>
  <c r="E1080" i="9"/>
  <c r="D1080" i="8"/>
  <c r="E1079" i="9"/>
  <c r="D1079" i="8"/>
  <c r="E1078" i="9"/>
  <c r="D1078" i="8"/>
  <c r="E1077" i="9"/>
  <c r="D1077" i="8"/>
  <c r="E1076" i="9"/>
  <c r="D1076" i="8"/>
  <c r="E1075" i="9"/>
  <c r="D1075" i="8"/>
  <c r="E1074" i="9"/>
  <c r="D1074" i="8"/>
  <c r="E1073" i="9"/>
  <c r="D1073" i="8"/>
  <c r="E1072" i="9"/>
  <c r="D1072" i="8"/>
  <c r="E1071" i="9"/>
  <c r="D1071" i="8"/>
  <c r="E1070" i="9"/>
  <c r="D1070" i="8"/>
  <c r="F1069" i="9"/>
  <c r="E1069" i="8"/>
  <c r="F1068" i="9"/>
  <c r="E1068" i="8"/>
  <c r="BT934" i="1"/>
  <c r="CI934" i="1" s="1"/>
  <c r="E997" i="9"/>
  <c r="D997" i="8"/>
  <c r="BT933" i="1"/>
  <c r="CI933" i="1" s="1"/>
  <c r="E996" i="9"/>
  <c r="D996" i="8"/>
  <c r="E995" i="9"/>
  <c r="D995" i="8"/>
  <c r="E994" i="9"/>
  <c r="D994" i="8"/>
  <c r="F993" i="9"/>
  <c r="E993" i="8"/>
  <c r="F992" i="9"/>
  <c r="E992" i="8"/>
  <c r="F991" i="9"/>
  <c r="E991" i="8"/>
  <c r="F990" i="9"/>
  <c r="E990" i="8"/>
  <c r="F989" i="9"/>
  <c r="E989" i="8"/>
  <c r="F988" i="9"/>
  <c r="E988" i="8"/>
  <c r="F987" i="9"/>
  <c r="E987" i="8"/>
  <c r="BT867" i="1"/>
  <c r="CI867" i="1" s="1"/>
  <c r="E930" i="9"/>
  <c r="D930" i="8"/>
  <c r="E929" i="9"/>
  <c r="D929" i="8"/>
  <c r="E928" i="9"/>
  <c r="D928" i="8"/>
  <c r="E927" i="9"/>
  <c r="D927" i="8"/>
  <c r="F926" i="9"/>
  <c r="E926" i="8"/>
  <c r="F925" i="9"/>
  <c r="E925" i="8"/>
  <c r="F924" i="9"/>
  <c r="E924" i="8"/>
  <c r="F923" i="9"/>
  <c r="E923" i="8"/>
  <c r="F922" i="9"/>
  <c r="E922" i="8"/>
  <c r="BT800" i="1"/>
  <c r="CI800" i="1" s="1"/>
  <c r="E863" i="9"/>
  <c r="D863" i="8"/>
  <c r="E862" i="9"/>
  <c r="D862" i="8"/>
  <c r="E861" i="9"/>
  <c r="D861" i="8"/>
  <c r="E860" i="9"/>
  <c r="D860" i="8"/>
  <c r="BT796" i="1"/>
  <c r="CI796" i="1" s="1"/>
  <c r="E859" i="9"/>
  <c r="D859" i="8"/>
  <c r="E858" i="9"/>
  <c r="D858" i="8"/>
  <c r="E857" i="9"/>
  <c r="D857" i="8"/>
  <c r="E856" i="9"/>
  <c r="D856" i="8"/>
  <c r="E855" i="9"/>
  <c r="D855" i="8"/>
  <c r="E854" i="9"/>
  <c r="D854" i="8"/>
  <c r="E853" i="9"/>
  <c r="D853" i="8"/>
  <c r="F852" i="9"/>
  <c r="E852" i="8"/>
  <c r="F851" i="9"/>
  <c r="E851" i="8"/>
  <c r="F850" i="9"/>
  <c r="E850" i="8"/>
  <c r="F849" i="9"/>
  <c r="E849" i="8"/>
  <c r="F848" i="9"/>
  <c r="E848" i="8"/>
  <c r="F847" i="9"/>
  <c r="E847" i="8"/>
  <c r="F846" i="9"/>
  <c r="E846" i="8"/>
  <c r="AN1545" i="1"/>
  <c r="BV1545" i="1" s="1"/>
  <c r="CK1545" i="1" s="1"/>
  <c r="G1604" i="9"/>
  <c r="G1665" i="9"/>
  <c r="F1665" i="8"/>
  <c r="F954" i="9"/>
  <c r="E954" i="8"/>
  <c r="F945" i="9"/>
  <c r="E945" i="8"/>
  <c r="E1218" i="9"/>
  <c r="D1218" i="8"/>
  <c r="E1210" i="9"/>
  <c r="D1210" i="8"/>
  <c r="E1206" i="9"/>
  <c r="D1206" i="8"/>
  <c r="E1201" i="9"/>
  <c r="D1201" i="8"/>
  <c r="E1194" i="9"/>
  <c r="D1194" i="8"/>
  <c r="E1188" i="9"/>
  <c r="D1188" i="8"/>
  <c r="E1177" i="9"/>
  <c r="D1177" i="8"/>
  <c r="BT1108" i="1"/>
  <c r="CI1108" i="1" s="1"/>
  <c r="E1171" i="9"/>
  <c r="D1171" i="8"/>
  <c r="E1167" i="9"/>
  <c r="D1167" i="8"/>
  <c r="E1160" i="9"/>
  <c r="D1160" i="8"/>
  <c r="BT1006" i="1"/>
  <c r="CI1006" i="1" s="1"/>
  <c r="E1069" i="9"/>
  <c r="D1069" i="8"/>
  <c r="E1068" i="9"/>
  <c r="D1068" i="8"/>
  <c r="F1067" i="9"/>
  <c r="E1067" i="8"/>
  <c r="F1066" i="9"/>
  <c r="E1066" i="8"/>
  <c r="F1065" i="9"/>
  <c r="E1065" i="8"/>
  <c r="BT930" i="1"/>
  <c r="CI930" i="1" s="1"/>
  <c r="E993" i="9"/>
  <c r="D993" i="8"/>
  <c r="E992" i="9"/>
  <c r="D992" i="8"/>
  <c r="E991" i="9"/>
  <c r="D991" i="8"/>
  <c r="E990" i="9"/>
  <c r="D990" i="8"/>
  <c r="E989" i="9"/>
  <c r="D989" i="8"/>
  <c r="E988" i="9"/>
  <c r="D988" i="8"/>
  <c r="E987" i="9"/>
  <c r="D987" i="8"/>
  <c r="F986" i="9"/>
  <c r="E986" i="8"/>
  <c r="F985" i="9"/>
  <c r="E985" i="8"/>
  <c r="F984" i="9"/>
  <c r="E984" i="8"/>
  <c r="F983" i="9"/>
  <c r="E983" i="8"/>
  <c r="F982" i="9"/>
  <c r="E982" i="8"/>
  <c r="F981" i="9"/>
  <c r="E981" i="8"/>
  <c r="F980" i="9"/>
  <c r="E980" i="8"/>
  <c r="F979" i="9"/>
  <c r="E979" i="8"/>
  <c r="F978" i="9"/>
  <c r="E978" i="8"/>
  <c r="F977" i="9"/>
  <c r="E977" i="8"/>
  <c r="F976" i="9"/>
  <c r="E976" i="8"/>
  <c r="F975" i="9"/>
  <c r="E975" i="8"/>
  <c r="F974" i="9"/>
  <c r="E974" i="8"/>
  <c r="F973" i="9"/>
  <c r="E973" i="8"/>
  <c r="F972" i="9"/>
  <c r="E972" i="8"/>
  <c r="F971" i="9"/>
  <c r="E971" i="8"/>
  <c r="F970" i="9"/>
  <c r="E970" i="8"/>
  <c r="F969" i="9"/>
  <c r="E969" i="8"/>
  <c r="F968" i="9"/>
  <c r="E968" i="8"/>
  <c r="F967" i="9"/>
  <c r="E967" i="8"/>
  <c r="F966" i="9"/>
  <c r="E966" i="8"/>
  <c r="F965" i="9"/>
  <c r="E965" i="8"/>
  <c r="BU901" i="1"/>
  <c r="F964" i="9"/>
  <c r="E964" i="8"/>
  <c r="BU900" i="1"/>
  <c r="F963" i="9"/>
  <c r="E963" i="8"/>
  <c r="BT863" i="1"/>
  <c r="CI863" i="1" s="1"/>
  <c r="E926" i="9"/>
  <c r="D926" i="8"/>
  <c r="E925" i="9"/>
  <c r="D925" i="8"/>
  <c r="E924" i="9"/>
  <c r="D924" i="8"/>
  <c r="E923" i="9"/>
  <c r="D923" i="8"/>
  <c r="E922" i="9"/>
  <c r="D922" i="8"/>
  <c r="F921" i="9"/>
  <c r="E921" i="8"/>
  <c r="F920" i="9"/>
  <c r="E920" i="8"/>
  <c r="F919" i="9"/>
  <c r="E919" i="8"/>
  <c r="F918" i="9"/>
  <c r="E918" i="8"/>
  <c r="F917" i="9"/>
  <c r="E917" i="8"/>
  <c r="F916" i="9"/>
  <c r="E916" i="8"/>
  <c r="F915" i="9"/>
  <c r="E915" i="8"/>
  <c r="F914" i="9"/>
  <c r="E914" i="8"/>
  <c r="F913" i="9"/>
  <c r="E913" i="8"/>
  <c r="F912" i="9"/>
  <c r="E912" i="8"/>
  <c r="BT789" i="1"/>
  <c r="CI789" i="1" s="1"/>
  <c r="E852" i="9"/>
  <c r="D852" i="8"/>
  <c r="E851" i="9"/>
  <c r="D851" i="8"/>
  <c r="BT787" i="1"/>
  <c r="CI787" i="1" s="1"/>
  <c r="E850" i="9"/>
  <c r="D850" i="8"/>
  <c r="E849" i="9"/>
  <c r="D849" i="8"/>
  <c r="E848" i="9"/>
  <c r="D848" i="8"/>
  <c r="E847" i="9"/>
  <c r="D847" i="8"/>
  <c r="E846" i="9"/>
  <c r="D846" i="8"/>
  <c r="CJ1586" i="1"/>
  <c r="CJ1350" i="1"/>
  <c r="CJ1572" i="1"/>
  <c r="CJ1544" i="1"/>
  <c r="CJ1553" i="1"/>
  <c r="CJ1241" i="1"/>
  <c r="CJ1245" i="1"/>
  <c r="CJ1249" i="1"/>
  <c r="CJ1253" i="1"/>
  <c r="CJ1257" i="1"/>
  <c r="CJ1261" i="1"/>
  <c r="CJ1265" i="1"/>
  <c r="CJ1276" i="1"/>
  <c r="CJ1469" i="1"/>
  <c r="CJ1473" i="1"/>
  <c r="CJ1477" i="1"/>
  <c r="CJ1481" i="1"/>
  <c r="CJ1485" i="1"/>
  <c r="CJ1489" i="1"/>
  <c r="CJ1493" i="1"/>
  <c r="CJ1497" i="1"/>
  <c r="CJ1465" i="1"/>
  <c r="CJ1556" i="1"/>
  <c r="CJ1580" i="1"/>
  <c r="CJ1466" i="1"/>
  <c r="CJ1470" i="1"/>
  <c r="CJ1474" i="1"/>
  <c r="CJ1478" i="1"/>
  <c r="CJ1482" i="1"/>
  <c r="CJ1486" i="1"/>
  <c r="CJ1490" i="1"/>
  <c r="CJ1494" i="1"/>
  <c r="CJ1498" i="1"/>
  <c r="CJ1502" i="1"/>
  <c r="CJ1506" i="1"/>
  <c r="CJ1510" i="1"/>
  <c r="CJ1514" i="1"/>
  <c r="CJ1518" i="1"/>
  <c r="CJ1522" i="1"/>
  <c r="CJ1526" i="1"/>
  <c r="CJ1530" i="1"/>
  <c r="CJ1534" i="1"/>
  <c r="CJ1614" i="1"/>
  <c r="CJ1596" i="1"/>
  <c r="CJ1266" i="1"/>
  <c r="CJ1564" i="1"/>
  <c r="CJ1568" i="1"/>
  <c r="CJ1283" i="1"/>
  <c r="CJ1467" i="1"/>
  <c r="CJ1471" i="1"/>
  <c r="CJ1475" i="1"/>
  <c r="CJ1479" i="1"/>
  <c r="CJ1483" i="1"/>
  <c r="CJ1487" i="1"/>
  <c r="CJ1491" i="1"/>
  <c r="CJ1495" i="1"/>
  <c r="CJ1463" i="1"/>
  <c r="CJ1499" i="1"/>
  <c r="CJ1501" i="1"/>
  <c r="CJ1503" i="1"/>
  <c r="CJ1505" i="1"/>
  <c r="CJ1507" i="1"/>
  <c r="CJ1509" i="1"/>
  <c r="CJ1511" i="1"/>
  <c r="CJ1513" i="1"/>
  <c r="CJ1515" i="1"/>
  <c r="CJ1517" i="1"/>
  <c r="CJ1519" i="1"/>
  <c r="CJ1521" i="1"/>
  <c r="CJ1523" i="1"/>
  <c r="CJ1525" i="1"/>
  <c r="CJ1527" i="1"/>
  <c r="CJ1529" i="1"/>
  <c r="CJ1531" i="1"/>
  <c r="CJ1533" i="1"/>
  <c r="CJ1535" i="1"/>
  <c r="CJ1571" i="1"/>
  <c r="CJ1584" i="1"/>
  <c r="CJ1595" i="1"/>
  <c r="CJ1226" i="1"/>
  <c r="CJ1228" i="1"/>
  <c r="CJ1230" i="1"/>
  <c r="CJ1232" i="1"/>
  <c r="CJ1234" i="1"/>
  <c r="CJ1236" i="1"/>
  <c r="CJ1238" i="1"/>
  <c r="CJ1240" i="1"/>
  <c r="CJ1242" i="1"/>
  <c r="CJ1244" i="1"/>
  <c r="CJ1246" i="1"/>
  <c r="CJ1248" i="1"/>
  <c r="CJ1250" i="1"/>
  <c r="CJ1252" i="1"/>
  <c r="CJ1254" i="1"/>
  <c r="CJ1256" i="1"/>
  <c r="CJ1258" i="1"/>
  <c r="CJ1260" i="1"/>
  <c r="CJ1262" i="1"/>
  <c r="CJ1264" i="1"/>
  <c r="CJ1541" i="1"/>
  <c r="CJ1286" i="1"/>
  <c r="CJ1288" i="1"/>
  <c r="CJ1290" i="1"/>
  <c r="CJ1302" i="1"/>
  <c r="CJ1304" i="1"/>
  <c r="CJ1306" i="1"/>
  <c r="CJ1308" i="1"/>
  <c r="CJ1310" i="1"/>
  <c r="CJ1312" i="1"/>
  <c r="CJ1314" i="1"/>
  <c r="CJ1316" i="1"/>
  <c r="CJ1318" i="1"/>
  <c r="CJ1320" i="1"/>
  <c r="CJ1322" i="1"/>
  <c r="CJ1324" i="1"/>
  <c r="CJ1326" i="1"/>
  <c r="CJ1328" i="1"/>
  <c r="CJ1330" i="1"/>
  <c r="CJ1332" i="1"/>
  <c r="CJ1334" i="1"/>
  <c r="CJ1549" i="1"/>
  <c r="CJ1561" i="1"/>
  <c r="CJ1335" i="1"/>
  <c r="CJ1337" i="1"/>
  <c r="CJ1339" i="1"/>
  <c r="CJ1341" i="1"/>
  <c r="AL1163" i="1"/>
  <c r="CJ1344" i="1"/>
  <c r="CJ1368" i="1"/>
  <c r="CJ1370" i="1"/>
  <c r="CJ1558" i="1"/>
  <c r="AL884" i="1"/>
  <c r="CJ1272" i="1"/>
  <c r="CJ1343" i="1"/>
  <c r="CJ1539" i="1"/>
  <c r="CJ1547" i="1"/>
  <c r="CJ1277" i="1"/>
  <c r="AN1537" i="1"/>
  <c r="CJ1271" i="1"/>
  <c r="CJ1273" i="1"/>
  <c r="CJ1282" i="1"/>
  <c r="CJ1284" i="1"/>
  <c r="CJ1349" i="1"/>
  <c r="CJ1367" i="1"/>
  <c r="CJ1369" i="1"/>
  <c r="CJ1538" i="1"/>
  <c r="CJ1540" i="1"/>
  <c r="CJ1275" i="1"/>
  <c r="CJ1574" i="1"/>
  <c r="CJ1576" i="1"/>
  <c r="CJ1610" i="1"/>
  <c r="CJ1582" i="1"/>
  <c r="CJ1594" i="1"/>
  <c r="CJ1598" i="1"/>
  <c r="CJ1601" i="1"/>
  <c r="CJ1267" i="1"/>
  <c r="CJ1287" i="1"/>
  <c r="CJ1289" i="1"/>
  <c r="CJ1303" i="1"/>
  <c r="CJ1305" i="1"/>
  <c r="CJ1307" i="1"/>
  <c r="CJ1309" i="1"/>
  <c r="CJ1311" i="1"/>
  <c r="CJ1313" i="1"/>
  <c r="CJ1315" i="1"/>
  <c r="CJ1317" i="1"/>
  <c r="CJ1319" i="1"/>
  <c r="CJ1321" i="1"/>
  <c r="CJ1323" i="1"/>
  <c r="CJ1325" i="1"/>
  <c r="CJ1327" i="1"/>
  <c r="CJ1329" i="1"/>
  <c r="CJ1331" i="1"/>
  <c r="CJ1333" i="1"/>
  <c r="CJ1548" i="1"/>
  <c r="CJ1550" i="1"/>
  <c r="CJ1560" i="1"/>
  <c r="CJ1562" i="1"/>
  <c r="CJ1336" i="1"/>
  <c r="CJ1338" i="1"/>
  <c r="CJ1340" i="1"/>
  <c r="CJ1604" i="1"/>
  <c r="AR1182" i="1"/>
  <c r="AL1169" i="1"/>
  <c r="BU1169" i="1"/>
  <c r="AR1163" i="1"/>
  <c r="AR1158" i="1"/>
  <c r="AR1145" i="1"/>
  <c r="AR1142" i="1"/>
  <c r="AR1141" i="1"/>
  <c r="AR1139" i="1"/>
  <c r="AR1137" i="1"/>
  <c r="AR1136" i="1"/>
  <c r="AR1133" i="1"/>
  <c r="AR1132" i="1"/>
  <c r="AR1131" i="1"/>
  <c r="AR1130" i="1"/>
  <c r="AR1129" i="1"/>
  <c r="AR1128" i="1"/>
  <c r="AR1126" i="1"/>
  <c r="AR1125" i="1"/>
  <c r="AR1124" i="1"/>
  <c r="AR1123" i="1"/>
  <c r="AR1122" i="1"/>
  <c r="AR1121" i="1"/>
  <c r="AR1120" i="1"/>
  <c r="AR1116" i="1"/>
  <c r="AR1115" i="1"/>
  <c r="AR1114" i="1"/>
  <c r="AR1113" i="1"/>
  <c r="AR1112" i="1"/>
  <c r="AR1111" i="1"/>
  <c r="AR1110" i="1"/>
  <c r="AR1109" i="1"/>
  <c r="BT1106" i="1"/>
  <c r="CI1106" i="1" s="1"/>
  <c r="BT1105" i="1"/>
  <c r="CI1105" i="1" s="1"/>
  <c r="BT1103" i="1"/>
  <c r="CI1103" i="1" s="1"/>
  <c r="BT1102" i="1"/>
  <c r="CI1102" i="1" s="1"/>
  <c r="BT1101" i="1"/>
  <c r="CI1101" i="1" s="1"/>
  <c r="BT1100" i="1"/>
  <c r="CI1100" i="1" s="1"/>
  <c r="BT1098" i="1"/>
  <c r="CI1098" i="1" s="1"/>
  <c r="BT1093" i="1"/>
  <c r="CI1093" i="1" s="1"/>
  <c r="BT1092" i="1"/>
  <c r="CI1092" i="1" s="1"/>
  <c r="BT1091" i="1"/>
  <c r="CI1091" i="1" s="1"/>
  <c r="BT1089" i="1"/>
  <c r="CI1089" i="1" s="1"/>
  <c r="BT1088" i="1"/>
  <c r="CI1088" i="1" s="1"/>
  <c r="BT1086" i="1"/>
  <c r="CI1086" i="1" s="1"/>
  <c r="BT1083" i="1"/>
  <c r="CI1083" i="1" s="1"/>
  <c r="BT1082" i="1"/>
  <c r="CI1082" i="1" s="1"/>
  <c r="BT1081" i="1"/>
  <c r="CI1081" i="1" s="1"/>
  <c r="BT1074" i="1"/>
  <c r="CI1074" i="1" s="1"/>
  <c r="BT1073" i="1"/>
  <c r="CI1073" i="1" s="1"/>
  <c r="BT1072" i="1"/>
  <c r="CI1072" i="1" s="1"/>
  <c r="BT1071" i="1"/>
  <c r="CI1071" i="1" s="1"/>
  <c r="BT1070" i="1"/>
  <c r="CI1070" i="1" s="1"/>
  <c r="BT1069" i="1"/>
  <c r="CI1069" i="1" s="1"/>
  <c r="BT1068" i="1"/>
  <c r="CI1068" i="1" s="1"/>
  <c r="BT1067" i="1"/>
  <c r="CI1067" i="1" s="1"/>
  <c r="BT1066" i="1"/>
  <c r="CI1066" i="1" s="1"/>
  <c r="BT1065" i="1"/>
  <c r="CI1065" i="1" s="1"/>
  <c r="BT1064" i="1"/>
  <c r="CI1064" i="1" s="1"/>
  <c r="BT1063" i="1"/>
  <c r="CI1063" i="1" s="1"/>
  <c r="BT1062" i="1"/>
  <c r="CI1062" i="1" s="1"/>
  <c r="BT1061" i="1"/>
  <c r="CI1061" i="1" s="1"/>
  <c r="BT1060" i="1"/>
  <c r="CI1060" i="1" s="1"/>
  <c r="BT1059" i="1"/>
  <c r="CI1059" i="1" s="1"/>
  <c r="BT1058" i="1"/>
  <c r="CI1058" i="1" s="1"/>
  <c r="BT1057" i="1"/>
  <c r="CI1057" i="1" s="1"/>
  <c r="BT1056" i="1"/>
  <c r="CI1056" i="1" s="1"/>
  <c r="BT1055" i="1"/>
  <c r="CI1055" i="1" s="1"/>
  <c r="BT1054" i="1"/>
  <c r="CI1054" i="1" s="1"/>
  <c r="BT1053" i="1"/>
  <c r="CI1053" i="1" s="1"/>
  <c r="BT1052" i="1"/>
  <c r="CI1052" i="1" s="1"/>
  <c r="BT1051" i="1"/>
  <c r="CI1051" i="1" s="1"/>
  <c r="BT1050" i="1"/>
  <c r="CI1050" i="1" s="1"/>
  <c r="BT1049" i="1"/>
  <c r="CI1049" i="1" s="1"/>
  <c r="BT1048" i="1"/>
  <c r="CI1048" i="1" s="1"/>
  <c r="BT1047" i="1"/>
  <c r="CI1047" i="1" s="1"/>
  <c r="BT1046" i="1"/>
  <c r="CI1046" i="1" s="1"/>
  <c r="BT1045" i="1"/>
  <c r="CI1045" i="1" s="1"/>
  <c r="BT1044" i="1"/>
  <c r="CI1044" i="1" s="1"/>
  <c r="BT1043" i="1"/>
  <c r="CI1043" i="1" s="1"/>
  <c r="BT1042" i="1"/>
  <c r="CI1042" i="1" s="1"/>
  <c r="BT1041" i="1"/>
  <c r="CI1041" i="1" s="1"/>
  <c r="BT1040" i="1"/>
  <c r="CI1040" i="1" s="1"/>
  <c r="BT1039" i="1"/>
  <c r="CI1039" i="1" s="1"/>
  <c r="BT1038" i="1"/>
  <c r="CI1038" i="1" s="1"/>
  <c r="BT1037" i="1"/>
  <c r="CI1037" i="1" s="1"/>
  <c r="BT1036" i="1"/>
  <c r="CI1036" i="1" s="1"/>
  <c r="BT1035" i="1"/>
  <c r="CI1035" i="1" s="1"/>
  <c r="BT1034" i="1"/>
  <c r="CI1034" i="1" s="1"/>
  <c r="BT1033" i="1"/>
  <c r="CI1033" i="1" s="1"/>
  <c r="BT1032" i="1"/>
  <c r="CI1032" i="1" s="1"/>
  <c r="BT1031" i="1"/>
  <c r="CI1031" i="1" s="1"/>
  <c r="BT1030" i="1"/>
  <c r="CI1030" i="1" s="1"/>
  <c r="BT1029" i="1"/>
  <c r="CI1029" i="1" s="1"/>
  <c r="BT1028" i="1"/>
  <c r="CI1028" i="1" s="1"/>
  <c r="BT1027" i="1"/>
  <c r="CI1027" i="1" s="1"/>
  <c r="BT1026" i="1"/>
  <c r="CI1026" i="1" s="1"/>
  <c r="BT1025" i="1"/>
  <c r="CI1025" i="1" s="1"/>
  <c r="BT1024" i="1"/>
  <c r="CI1024" i="1" s="1"/>
  <c r="BT1023" i="1"/>
  <c r="CI1023" i="1" s="1"/>
  <c r="BT1022" i="1"/>
  <c r="CI1022" i="1" s="1"/>
  <c r="BT1021" i="1"/>
  <c r="CI1021" i="1" s="1"/>
  <c r="BT1020" i="1"/>
  <c r="CI1020" i="1" s="1"/>
  <c r="BT1019" i="1"/>
  <c r="CI1019" i="1" s="1"/>
  <c r="BT1018" i="1"/>
  <c r="CI1018" i="1" s="1"/>
  <c r="BT1017" i="1"/>
  <c r="CI1017" i="1" s="1"/>
  <c r="BT1016" i="1"/>
  <c r="CI1016" i="1" s="1"/>
  <c r="BT1015" i="1"/>
  <c r="CI1015" i="1" s="1"/>
  <c r="BT1014" i="1"/>
  <c r="CI1014" i="1" s="1"/>
  <c r="BT1013" i="1"/>
  <c r="CI1013" i="1" s="1"/>
  <c r="BT1012" i="1"/>
  <c r="CI1012" i="1" s="1"/>
  <c r="BT1011" i="1"/>
  <c r="CI1011" i="1" s="1"/>
  <c r="BT1010" i="1"/>
  <c r="CI1010" i="1" s="1"/>
  <c r="BT1009" i="1"/>
  <c r="CI1009" i="1" s="1"/>
  <c r="BT1008" i="1"/>
  <c r="CI1008" i="1" s="1"/>
  <c r="BT1007" i="1"/>
  <c r="CI1007" i="1" s="1"/>
  <c r="AL1006" i="1"/>
  <c r="BU1006" i="1"/>
  <c r="AL1005" i="1"/>
  <c r="BU1005" i="1"/>
  <c r="AR1004" i="1"/>
  <c r="AR1003" i="1"/>
  <c r="AR1002" i="1"/>
  <c r="BT999" i="1"/>
  <c r="CI999" i="1" s="1"/>
  <c r="BT998" i="1"/>
  <c r="CI998" i="1" s="1"/>
  <c r="AL997" i="1"/>
  <c r="BU997" i="1"/>
  <c r="AR996" i="1"/>
  <c r="AR995" i="1"/>
  <c r="AR994" i="1"/>
  <c r="AL991" i="1"/>
  <c r="BU991" i="1"/>
  <c r="AR990" i="1"/>
  <c r="AR989" i="1"/>
  <c r="BT987" i="1"/>
  <c r="CI987" i="1" s="1"/>
  <c r="BT986" i="1"/>
  <c r="CI986" i="1" s="1"/>
  <c r="BT985" i="1"/>
  <c r="CI985" i="1" s="1"/>
  <c r="BT984" i="1"/>
  <c r="CI984" i="1" s="1"/>
  <c r="BT983" i="1"/>
  <c r="CI983" i="1" s="1"/>
  <c r="BT982" i="1"/>
  <c r="CI982" i="1" s="1"/>
  <c r="BT981" i="1"/>
  <c r="CI981" i="1" s="1"/>
  <c r="BT980" i="1"/>
  <c r="CI980" i="1" s="1"/>
  <c r="BT979" i="1"/>
  <c r="CI979" i="1" s="1"/>
  <c r="BT978" i="1"/>
  <c r="CI978" i="1" s="1"/>
  <c r="BT977" i="1"/>
  <c r="CI977" i="1" s="1"/>
  <c r="BT976" i="1"/>
  <c r="CI976" i="1" s="1"/>
  <c r="BT975" i="1"/>
  <c r="CI975" i="1" s="1"/>
  <c r="BT974" i="1"/>
  <c r="CI974" i="1" s="1"/>
  <c r="BT973" i="1"/>
  <c r="CI973" i="1" s="1"/>
  <c r="BT972" i="1"/>
  <c r="CI972" i="1" s="1"/>
  <c r="BT971" i="1"/>
  <c r="CI971" i="1" s="1"/>
  <c r="BT970" i="1"/>
  <c r="CI970" i="1" s="1"/>
  <c r="BT969" i="1"/>
  <c r="CI969" i="1" s="1"/>
  <c r="BT968" i="1"/>
  <c r="CI968" i="1" s="1"/>
  <c r="BT967" i="1"/>
  <c r="CI967" i="1" s="1"/>
  <c r="BT966" i="1"/>
  <c r="CI966" i="1" s="1"/>
  <c r="BT965" i="1"/>
  <c r="CI965" i="1" s="1"/>
  <c r="BT964" i="1"/>
  <c r="CI964" i="1" s="1"/>
  <c r="BT963" i="1"/>
  <c r="CI963" i="1" s="1"/>
  <c r="BT962" i="1"/>
  <c r="CI962" i="1" s="1"/>
  <c r="BT961" i="1"/>
  <c r="CI961" i="1" s="1"/>
  <c r="BT960" i="1"/>
  <c r="CI960" i="1" s="1"/>
  <c r="BT959" i="1"/>
  <c r="CI959" i="1" s="1"/>
  <c r="BT958" i="1"/>
  <c r="CI958" i="1" s="1"/>
  <c r="BT957" i="1"/>
  <c r="CI957" i="1" s="1"/>
  <c r="BT956" i="1"/>
  <c r="CI956" i="1" s="1"/>
  <c r="BT955" i="1"/>
  <c r="CI955" i="1" s="1"/>
  <c r="BT954" i="1"/>
  <c r="CI954" i="1" s="1"/>
  <c r="BT953" i="1"/>
  <c r="CI953" i="1" s="1"/>
  <c r="BT952" i="1"/>
  <c r="CI952" i="1" s="1"/>
  <c r="BT951" i="1"/>
  <c r="CI951" i="1" s="1"/>
  <c r="BT950" i="1"/>
  <c r="CI950" i="1" s="1"/>
  <c r="BT949" i="1"/>
  <c r="CI949" i="1" s="1"/>
  <c r="BT948" i="1"/>
  <c r="CI948" i="1" s="1"/>
  <c r="BT947" i="1"/>
  <c r="CI947" i="1" s="1"/>
  <c r="BT946" i="1"/>
  <c r="CI946" i="1" s="1"/>
  <c r="BT945" i="1"/>
  <c r="CI945" i="1" s="1"/>
  <c r="BT944" i="1"/>
  <c r="CI944" i="1" s="1"/>
  <c r="BT943" i="1"/>
  <c r="CI943" i="1" s="1"/>
  <c r="AL942" i="1"/>
  <c r="BU942" i="1"/>
  <c r="AL941" i="1"/>
  <c r="BU941" i="1"/>
  <c r="AL940" i="1"/>
  <c r="BU940" i="1"/>
  <c r="AL939" i="1"/>
  <c r="BU939" i="1"/>
  <c r="AL938" i="1"/>
  <c r="BU938" i="1"/>
  <c r="AL937" i="1"/>
  <c r="BU937" i="1"/>
  <c r="AL936" i="1"/>
  <c r="BU936" i="1"/>
  <c r="AL935" i="1"/>
  <c r="BU935" i="1"/>
  <c r="AR934" i="1"/>
  <c r="BT929" i="1"/>
  <c r="CI929" i="1" s="1"/>
  <c r="BT928" i="1"/>
  <c r="CI928" i="1" s="1"/>
  <c r="BT927" i="1"/>
  <c r="CI927" i="1" s="1"/>
  <c r="BT926" i="1"/>
  <c r="CI926" i="1" s="1"/>
  <c r="BT925" i="1"/>
  <c r="CI925" i="1" s="1"/>
  <c r="BT924" i="1"/>
  <c r="CI924" i="1" s="1"/>
  <c r="AL923" i="1"/>
  <c r="BU923" i="1"/>
  <c r="AL922" i="1"/>
  <c r="BU922" i="1"/>
  <c r="AL921" i="1"/>
  <c r="BU921" i="1"/>
  <c r="AL920" i="1"/>
  <c r="BU920" i="1"/>
  <c r="AL919" i="1"/>
  <c r="BU919" i="1"/>
  <c r="AL918" i="1"/>
  <c r="BU918" i="1"/>
  <c r="AL917" i="1"/>
  <c r="BU917" i="1"/>
  <c r="AL916" i="1"/>
  <c r="BU916" i="1"/>
  <c r="AL915" i="1"/>
  <c r="BU915" i="1"/>
  <c r="AL914" i="1"/>
  <c r="BU914" i="1"/>
  <c r="AL913" i="1"/>
  <c r="BU913" i="1"/>
  <c r="AL912" i="1"/>
  <c r="BU912" i="1"/>
  <c r="AL911" i="1"/>
  <c r="BU911" i="1"/>
  <c r="AL910" i="1"/>
  <c r="BU910" i="1"/>
  <c r="AL909" i="1"/>
  <c r="BU909" i="1"/>
  <c r="AL908" i="1"/>
  <c r="BU908" i="1"/>
  <c r="AL907" i="1"/>
  <c r="BU907" i="1"/>
  <c r="AL906" i="1"/>
  <c r="BU906" i="1"/>
  <c r="AL905" i="1"/>
  <c r="BU905" i="1"/>
  <c r="AL904" i="1"/>
  <c r="BU904" i="1"/>
  <c r="AL903" i="1"/>
  <c r="BU903" i="1"/>
  <c r="AL902" i="1"/>
  <c r="BU902" i="1"/>
  <c r="AR899" i="1"/>
  <c r="AR898" i="1"/>
  <c r="AR897" i="1"/>
  <c r="AL891" i="1"/>
  <c r="BU891" i="1"/>
  <c r="AL890" i="1"/>
  <c r="BU890" i="1"/>
  <c r="AL889" i="1"/>
  <c r="BU889" i="1"/>
  <c r="AL888" i="1"/>
  <c r="BU888" i="1"/>
  <c r="AL887" i="1"/>
  <c r="BU887" i="1"/>
  <c r="AL886" i="1"/>
  <c r="BU886" i="1"/>
  <c r="AR884" i="1"/>
  <c r="BT879" i="1"/>
  <c r="CI879" i="1" s="1"/>
  <c r="BT878" i="1"/>
  <c r="CI878" i="1" s="1"/>
  <c r="BT877" i="1"/>
  <c r="CI877" i="1" s="1"/>
  <c r="AL876" i="1"/>
  <c r="BU876" i="1"/>
  <c r="AL875" i="1"/>
  <c r="BU875" i="1"/>
  <c r="AL874" i="1"/>
  <c r="BU874" i="1"/>
  <c r="AL873" i="1"/>
  <c r="BU873" i="1"/>
  <c r="AL872" i="1"/>
  <c r="BU872" i="1"/>
  <c r="AL871" i="1"/>
  <c r="BU871" i="1"/>
  <c r="AL870" i="1"/>
  <c r="BU870" i="1"/>
  <c r="AR869" i="1"/>
  <c r="AR868" i="1"/>
  <c r="BT862" i="1"/>
  <c r="CI862" i="1" s="1"/>
  <c r="BT861" i="1"/>
  <c r="CI861" i="1" s="1"/>
  <c r="BT860" i="1"/>
  <c r="CI860" i="1" s="1"/>
  <c r="BT859" i="1"/>
  <c r="CI859" i="1" s="1"/>
  <c r="AL858" i="1"/>
  <c r="BU858" i="1"/>
  <c r="AL857" i="1"/>
  <c r="BU857" i="1"/>
  <c r="AR856" i="1"/>
  <c r="AR855" i="1"/>
  <c r="BT851" i="1"/>
  <c r="CI851" i="1" s="1"/>
  <c r="AL850" i="1"/>
  <c r="BU850" i="1"/>
  <c r="AL849" i="1"/>
  <c r="BU849" i="1"/>
  <c r="AR848" i="1"/>
  <c r="AR847" i="1"/>
  <c r="BT843" i="1"/>
  <c r="CI843" i="1" s="1"/>
  <c r="AL842" i="1"/>
  <c r="BU842" i="1"/>
  <c r="AL841" i="1"/>
  <c r="BU841" i="1"/>
  <c r="AR840" i="1"/>
  <c r="AR839" i="1"/>
  <c r="BT835" i="1"/>
  <c r="CI835" i="1" s="1"/>
  <c r="BT834" i="1"/>
  <c r="CI834" i="1" s="1"/>
  <c r="BT833" i="1"/>
  <c r="CI833" i="1" s="1"/>
  <c r="BT832" i="1"/>
  <c r="CI832" i="1" s="1"/>
  <c r="BT831" i="1"/>
  <c r="CI831" i="1" s="1"/>
  <c r="BT830" i="1"/>
  <c r="CI830" i="1" s="1"/>
  <c r="BT829" i="1"/>
  <c r="CI829" i="1" s="1"/>
  <c r="BT828" i="1"/>
  <c r="CI828" i="1" s="1"/>
  <c r="BT827" i="1"/>
  <c r="CI827" i="1" s="1"/>
  <c r="BT826" i="1"/>
  <c r="CI826" i="1" s="1"/>
  <c r="BT825" i="1"/>
  <c r="CI825" i="1" s="1"/>
  <c r="BT824" i="1"/>
  <c r="CI824" i="1" s="1"/>
  <c r="BT823" i="1"/>
  <c r="CI823" i="1" s="1"/>
  <c r="BT822" i="1"/>
  <c r="CI822" i="1" s="1"/>
  <c r="BT821" i="1"/>
  <c r="CI821" i="1" s="1"/>
  <c r="BT820" i="1"/>
  <c r="CI820" i="1" s="1"/>
  <c r="BT819" i="1"/>
  <c r="CI819" i="1" s="1"/>
  <c r="BT818" i="1"/>
  <c r="CI818" i="1" s="1"/>
  <c r="BT817" i="1"/>
  <c r="CI817" i="1" s="1"/>
  <c r="BT816" i="1"/>
  <c r="CI816" i="1" s="1"/>
  <c r="BT815" i="1"/>
  <c r="CI815" i="1" s="1"/>
  <c r="BT814" i="1"/>
  <c r="CI814" i="1" s="1"/>
  <c r="BT813" i="1"/>
  <c r="CI813" i="1" s="1"/>
  <c r="BT812" i="1"/>
  <c r="CI812" i="1" s="1"/>
  <c r="BT811" i="1"/>
  <c r="CI811" i="1" s="1"/>
  <c r="BT810" i="1"/>
  <c r="CI810" i="1" s="1"/>
  <c r="BT809" i="1"/>
  <c r="CI809" i="1" s="1"/>
  <c r="AL808" i="1"/>
  <c r="BU808" i="1"/>
  <c r="AL807" i="1"/>
  <c r="BU807" i="1"/>
  <c r="AL806" i="1"/>
  <c r="BU806" i="1"/>
  <c r="AL805" i="1"/>
  <c r="BU805" i="1"/>
  <c r="AR804" i="1"/>
  <c r="BT799" i="1"/>
  <c r="CI799" i="1" s="1"/>
  <c r="BT798" i="1"/>
  <c r="CI798" i="1" s="1"/>
  <c r="BT797" i="1"/>
  <c r="CI797" i="1" s="1"/>
  <c r="AL796" i="1"/>
  <c r="BU796" i="1"/>
  <c r="AL795" i="1"/>
  <c r="BU795" i="1"/>
  <c r="AL794" i="1"/>
  <c r="BU794" i="1"/>
  <c r="AL793" i="1"/>
  <c r="BU793" i="1"/>
  <c r="AL792" i="1"/>
  <c r="BU792" i="1"/>
  <c r="AL791" i="1"/>
  <c r="BU791" i="1"/>
  <c r="BT788" i="1"/>
  <c r="CI788" i="1" s="1"/>
  <c r="AL787" i="1"/>
  <c r="BU787" i="1"/>
  <c r="AL786" i="1"/>
  <c r="BU786" i="1"/>
  <c r="AL785" i="1"/>
  <c r="BU785" i="1"/>
  <c r="AL784" i="1"/>
  <c r="BU784" i="1"/>
  <c r="AL783" i="1"/>
  <c r="BU783" i="1"/>
  <c r="BV1347" i="1"/>
  <c r="CK1347" i="1" s="1"/>
  <c r="BW1291" i="1"/>
  <c r="CL1291" i="1" s="1"/>
  <c r="BD1291" i="1"/>
  <c r="BW1343" i="1"/>
  <c r="CL1343" i="1" s="1"/>
  <c r="BD1343" i="1"/>
  <c r="BW1345" i="1"/>
  <c r="CL1345" i="1" s="1"/>
  <c r="BD1345" i="1"/>
  <c r="BW1348" i="1"/>
  <c r="CL1348" i="1" s="1"/>
  <c r="BD1348" i="1"/>
  <c r="BW1350" i="1"/>
  <c r="CL1350" i="1" s="1"/>
  <c r="BD1350" i="1"/>
  <c r="BW1367" i="1"/>
  <c r="CL1367" i="1" s="1"/>
  <c r="BD1367" i="1"/>
  <c r="BW1369" i="1"/>
  <c r="CL1369" i="1" s="1"/>
  <c r="BD1369" i="1"/>
  <c r="BV1602" i="1"/>
  <c r="CK1602" i="1" s="1"/>
  <c r="BW1351" i="1"/>
  <c r="CL1351" i="1" s="1"/>
  <c r="BD1351" i="1"/>
  <c r="BW1353" i="1"/>
  <c r="CL1353" i="1" s="1"/>
  <c r="BD1353" i="1"/>
  <c r="BW1371" i="1"/>
  <c r="CL1371" i="1" s="1"/>
  <c r="BD1371" i="1"/>
  <c r="BW1373" i="1"/>
  <c r="CL1373" i="1" s="1"/>
  <c r="BD1373" i="1"/>
  <c r="BW1375" i="1"/>
  <c r="CL1375" i="1" s="1"/>
  <c r="BD1375" i="1"/>
  <c r="BW1377" i="1"/>
  <c r="CL1377" i="1" s="1"/>
  <c r="BD1377" i="1"/>
  <c r="BW1379" i="1"/>
  <c r="CL1379" i="1" s="1"/>
  <c r="BD1379" i="1"/>
  <c r="BW1381" i="1"/>
  <c r="CL1381" i="1" s="1"/>
  <c r="BD1381" i="1"/>
  <c r="BW1383" i="1"/>
  <c r="CL1383" i="1" s="1"/>
  <c r="BD1383" i="1"/>
  <c r="BW1385" i="1"/>
  <c r="CL1385" i="1" s="1"/>
  <c r="BD1385" i="1"/>
  <c r="BW1387" i="1"/>
  <c r="CL1387" i="1" s="1"/>
  <c r="BD1387" i="1"/>
  <c r="BW1389" i="1"/>
  <c r="CL1389" i="1" s="1"/>
  <c r="BD1389" i="1"/>
  <c r="BW1391" i="1"/>
  <c r="CL1391" i="1" s="1"/>
  <c r="BD1391" i="1"/>
  <c r="BW1393" i="1"/>
  <c r="CL1393" i="1" s="1"/>
  <c r="BD1393" i="1"/>
  <c r="BW1395" i="1"/>
  <c r="CL1395" i="1" s="1"/>
  <c r="BD1395" i="1"/>
  <c r="BW1397" i="1"/>
  <c r="CL1397" i="1" s="1"/>
  <c r="BD1397" i="1"/>
  <c r="BW1399" i="1"/>
  <c r="CL1399" i="1" s="1"/>
  <c r="BD1399" i="1"/>
  <c r="BW1401" i="1"/>
  <c r="CL1401" i="1" s="1"/>
  <c r="BD1401" i="1"/>
  <c r="BW1403" i="1"/>
  <c r="CL1403" i="1" s="1"/>
  <c r="BD1403" i="1"/>
  <c r="BW1405" i="1"/>
  <c r="CL1405" i="1" s="1"/>
  <c r="BD1405" i="1"/>
  <c r="BW1407" i="1"/>
  <c r="CL1407" i="1" s="1"/>
  <c r="BD1407" i="1"/>
  <c r="BW1409" i="1"/>
  <c r="CL1409" i="1" s="1"/>
  <c r="BD1409" i="1"/>
  <c r="BW1411" i="1"/>
  <c r="CL1411" i="1" s="1"/>
  <c r="BD1411" i="1"/>
  <c r="BW1413" i="1"/>
  <c r="CL1413" i="1" s="1"/>
  <c r="BD1413" i="1"/>
  <c r="BW1415" i="1"/>
  <c r="CL1415" i="1" s="1"/>
  <c r="BD1415" i="1"/>
  <c r="BW1417" i="1"/>
  <c r="CL1417" i="1" s="1"/>
  <c r="BD1417" i="1"/>
  <c r="BW1419" i="1"/>
  <c r="CL1419" i="1" s="1"/>
  <c r="BD1419" i="1"/>
  <c r="BW1421" i="1"/>
  <c r="CL1421" i="1" s="1"/>
  <c r="BD1421" i="1"/>
  <c r="BW1423" i="1"/>
  <c r="CL1423" i="1" s="1"/>
  <c r="BD1423" i="1"/>
  <c r="BW1425" i="1"/>
  <c r="CL1425" i="1" s="1"/>
  <c r="BD1425" i="1"/>
  <c r="BW1427" i="1"/>
  <c r="CL1427" i="1" s="1"/>
  <c r="BD1427" i="1"/>
  <c r="BW1429" i="1"/>
  <c r="CL1429" i="1" s="1"/>
  <c r="BD1429" i="1"/>
  <c r="BW1431" i="1"/>
  <c r="CL1431" i="1" s="1"/>
  <c r="BD1431" i="1"/>
  <c r="BW1433" i="1"/>
  <c r="CL1433" i="1" s="1"/>
  <c r="BD1433" i="1"/>
  <c r="BW1435" i="1"/>
  <c r="CL1435" i="1" s="1"/>
  <c r="BD1435" i="1"/>
  <c r="BW1437" i="1"/>
  <c r="CL1437" i="1" s="1"/>
  <c r="BD1437" i="1"/>
  <c r="BW1439" i="1"/>
  <c r="CL1439" i="1" s="1"/>
  <c r="BD1439" i="1"/>
  <c r="BW1441" i="1"/>
  <c r="CL1441" i="1" s="1"/>
  <c r="BD1441" i="1"/>
  <c r="BW1443" i="1"/>
  <c r="CL1443" i="1" s="1"/>
  <c r="BD1443" i="1"/>
  <c r="BW1445" i="1"/>
  <c r="CL1445" i="1" s="1"/>
  <c r="BD1445" i="1"/>
  <c r="BW1447" i="1"/>
  <c r="CL1447" i="1" s="1"/>
  <c r="BD1447" i="1"/>
  <c r="BW1449" i="1"/>
  <c r="CL1449" i="1" s="1"/>
  <c r="BD1449" i="1"/>
  <c r="BW1451" i="1"/>
  <c r="CL1451" i="1" s="1"/>
  <c r="BD1451" i="1"/>
  <c r="BW1453" i="1"/>
  <c r="CL1453" i="1" s="1"/>
  <c r="BD1453" i="1"/>
  <c r="BW1455" i="1"/>
  <c r="CL1455" i="1" s="1"/>
  <c r="BD1455" i="1"/>
  <c r="BW1457" i="1"/>
  <c r="CL1457" i="1" s="1"/>
  <c r="BD1457" i="1"/>
  <c r="BW1459" i="1"/>
  <c r="CL1459" i="1" s="1"/>
  <c r="BD1459" i="1"/>
  <c r="BW1461" i="1"/>
  <c r="CL1461" i="1" s="1"/>
  <c r="BD1461" i="1"/>
  <c r="BW1574" i="1"/>
  <c r="CL1574" i="1" s="1"/>
  <c r="BD1574" i="1"/>
  <c r="BW1576" i="1"/>
  <c r="CL1576" i="1" s="1"/>
  <c r="BD1576" i="1"/>
  <c r="BW1603" i="1"/>
  <c r="CL1603" i="1" s="1"/>
  <c r="BD1603" i="1"/>
  <c r="BW1609" i="1"/>
  <c r="CL1609" i="1" s="1"/>
  <c r="BD1609" i="1"/>
  <c r="BW1615" i="1"/>
  <c r="CL1615" i="1" s="1"/>
  <c r="BD1615" i="1"/>
  <c r="BW1627" i="1"/>
  <c r="CL1627" i="1" s="1"/>
  <c r="BD1627" i="1"/>
  <c r="BW1267" i="1"/>
  <c r="CL1267" i="1" s="1"/>
  <c r="BD1267" i="1"/>
  <c r="BW1278" i="1"/>
  <c r="CL1278" i="1" s="1"/>
  <c r="BD1278" i="1"/>
  <c r="BW1286" i="1"/>
  <c r="CL1286" i="1" s="1"/>
  <c r="BD1286" i="1"/>
  <c r="BW1288" i="1"/>
  <c r="CL1288" i="1" s="1"/>
  <c r="BD1288" i="1"/>
  <c r="BW1290" i="1"/>
  <c r="CL1290" i="1" s="1"/>
  <c r="BD1290" i="1"/>
  <c r="BW1354" i="1"/>
  <c r="CL1354" i="1" s="1"/>
  <c r="BD1354" i="1"/>
  <c r="BW1356" i="1"/>
  <c r="CL1356" i="1" s="1"/>
  <c r="BD1356" i="1"/>
  <c r="BW1358" i="1"/>
  <c r="CL1358" i="1" s="1"/>
  <c r="BD1358" i="1"/>
  <c r="BW1360" i="1"/>
  <c r="CL1360" i="1" s="1"/>
  <c r="BD1360" i="1"/>
  <c r="BW1543" i="1"/>
  <c r="CL1543" i="1" s="1"/>
  <c r="BD1543" i="1"/>
  <c r="BW1549" i="1"/>
  <c r="CL1549" i="1" s="1"/>
  <c r="BD1549" i="1"/>
  <c r="BW1560" i="1"/>
  <c r="CL1560" i="1" s="1"/>
  <c r="BD1560" i="1"/>
  <c r="BW1562" i="1"/>
  <c r="CL1562" i="1" s="1"/>
  <c r="BD1562" i="1"/>
  <c r="BW1610" i="1"/>
  <c r="CL1610" i="1" s="1"/>
  <c r="BD1610" i="1"/>
  <c r="BW1624" i="1"/>
  <c r="CL1624" i="1" s="1"/>
  <c r="BD1624" i="1"/>
  <c r="AR1180" i="1"/>
  <c r="AL1167" i="1"/>
  <c r="BU1167" i="1"/>
  <c r="AR1165" i="1"/>
  <c r="AR1161" i="1"/>
  <c r="AR1144" i="1"/>
  <c r="AR1143" i="1"/>
  <c r="AR1140" i="1"/>
  <c r="AR1138" i="1"/>
  <c r="AR1135" i="1"/>
  <c r="AR1134" i="1"/>
  <c r="AR1127" i="1"/>
  <c r="AR1119" i="1"/>
  <c r="AR1118" i="1"/>
  <c r="AR1117" i="1"/>
  <c r="BT1104" i="1"/>
  <c r="CI1104" i="1" s="1"/>
  <c r="BT1099" i="1"/>
  <c r="CI1099" i="1" s="1"/>
  <c r="BT1097" i="1"/>
  <c r="CI1097" i="1" s="1"/>
  <c r="BT1096" i="1"/>
  <c r="CI1096" i="1" s="1"/>
  <c r="BT1095" i="1"/>
  <c r="CI1095" i="1" s="1"/>
  <c r="BT1094" i="1"/>
  <c r="CI1094" i="1" s="1"/>
  <c r="BT1090" i="1"/>
  <c r="CI1090" i="1" s="1"/>
  <c r="BT1087" i="1"/>
  <c r="CI1087" i="1" s="1"/>
  <c r="BT1085" i="1"/>
  <c r="CI1085" i="1" s="1"/>
  <c r="BT1084" i="1"/>
  <c r="CI1084" i="1" s="1"/>
  <c r="BT1080" i="1"/>
  <c r="CI1080" i="1" s="1"/>
  <c r="BT1079" i="1"/>
  <c r="CI1079" i="1" s="1"/>
  <c r="BT1078" i="1"/>
  <c r="CI1078" i="1" s="1"/>
  <c r="BT1077" i="1"/>
  <c r="CI1077" i="1" s="1"/>
  <c r="BT1076" i="1"/>
  <c r="CI1076" i="1" s="1"/>
  <c r="BT1075" i="1"/>
  <c r="CI1075" i="1" s="1"/>
  <c r="AL1182" i="1"/>
  <c r="BU1182" i="1"/>
  <c r="AL1181" i="1"/>
  <c r="BU1181" i="1"/>
  <c r="AL1180" i="1"/>
  <c r="BU1180" i="1"/>
  <c r="AL1179" i="1"/>
  <c r="BU1179" i="1"/>
  <c r="AR1178" i="1"/>
  <c r="AR1177" i="1"/>
  <c r="AR1176" i="1"/>
  <c r="AR1175" i="1"/>
  <c r="AR1174" i="1"/>
  <c r="AR1173" i="1"/>
  <c r="AR1172" i="1"/>
  <c r="BT1168" i="1"/>
  <c r="CI1168" i="1" s="1"/>
  <c r="BT1167" i="1"/>
  <c r="CI1167" i="1" s="1"/>
  <c r="AL1166" i="1"/>
  <c r="BU1166" i="1"/>
  <c r="AL1165" i="1"/>
  <c r="BU1165" i="1"/>
  <c r="AL1164" i="1"/>
  <c r="BU1164" i="1"/>
  <c r="AD1162" i="1"/>
  <c r="BS1162" i="1" s="1"/>
  <c r="CH1162" i="1" s="1"/>
  <c r="AL1161" i="1"/>
  <c r="BU1161" i="1"/>
  <c r="AL1160" i="1"/>
  <c r="BU1160" i="1"/>
  <c r="AL1159" i="1"/>
  <c r="BU1159" i="1"/>
  <c r="AL1158" i="1"/>
  <c r="BU1158" i="1"/>
  <c r="AL1157" i="1"/>
  <c r="BU1157" i="1"/>
  <c r="AL1156" i="1"/>
  <c r="BU1156" i="1"/>
  <c r="AL1155" i="1"/>
  <c r="BU1155" i="1"/>
  <c r="AL1154" i="1"/>
  <c r="BU1154" i="1"/>
  <c r="AL1153" i="1"/>
  <c r="BU1153" i="1"/>
  <c r="AL1152" i="1"/>
  <c r="BU1152" i="1"/>
  <c r="AL1151" i="1"/>
  <c r="BU1151" i="1"/>
  <c r="AL1150" i="1"/>
  <c r="BU1150" i="1"/>
  <c r="AL1149" i="1"/>
  <c r="BU1149" i="1"/>
  <c r="AL1148" i="1"/>
  <c r="BU1148" i="1"/>
  <c r="AL1147" i="1"/>
  <c r="BU1147" i="1"/>
  <c r="AL1146" i="1"/>
  <c r="BU1146" i="1"/>
  <c r="AL1145" i="1"/>
  <c r="BU1145" i="1"/>
  <c r="AL1144" i="1"/>
  <c r="BU1144" i="1"/>
  <c r="AL1143" i="1"/>
  <c r="BU1143" i="1"/>
  <c r="AL1142" i="1"/>
  <c r="BU1142" i="1"/>
  <c r="AL1141" i="1"/>
  <c r="BU1141" i="1"/>
  <c r="AL1140" i="1"/>
  <c r="BU1140" i="1"/>
  <c r="AL1139" i="1"/>
  <c r="BU1139" i="1"/>
  <c r="AL1138" i="1"/>
  <c r="BU1138" i="1"/>
  <c r="AL1137" i="1"/>
  <c r="BU1137" i="1"/>
  <c r="AL1136" i="1"/>
  <c r="BU1136" i="1"/>
  <c r="AL1135" i="1"/>
  <c r="BU1135" i="1"/>
  <c r="AL1134" i="1"/>
  <c r="BU1134" i="1"/>
  <c r="AL1133" i="1"/>
  <c r="BU1133" i="1"/>
  <c r="AL1132" i="1"/>
  <c r="BU1132" i="1"/>
  <c r="AL1131" i="1"/>
  <c r="BU1131" i="1"/>
  <c r="AL1130" i="1"/>
  <c r="BU1130" i="1"/>
  <c r="AL1129" i="1"/>
  <c r="BU1129" i="1"/>
  <c r="AL1128" i="1"/>
  <c r="BU1128" i="1"/>
  <c r="AL1127" i="1"/>
  <c r="BU1127" i="1"/>
  <c r="AL1126" i="1"/>
  <c r="BU1126" i="1"/>
  <c r="AL1125" i="1"/>
  <c r="BU1125" i="1"/>
  <c r="AL1124" i="1"/>
  <c r="BU1124" i="1"/>
  <c r="AL1123" i="1"/>
  <c r="BU1123" i="1"/>
  <c r="AL1122" i="1"/>
  <c r="BU1122" i="1"/>
  <c r="AL1121" i="1"/>
  <c r="BU1121" i="1"/>
  <c r="AL1120" i="1"/>
  <c r="BU1120" i="1"/>
  <c r="AL1119" i="1"/>
  <c r="BU1119" i="1"/>
  <c r="AL1118" i="1"/>
  <c r="BU1118" i="1"/>
  <c r="AL1117" i="1"/>
  <c r="BU1117" i="1"/>
  <c r="AL1116" i="1"/>
  <c r="BU1116" i="1"/>
  <c r="AL1115" i="1"/>
  <c r="BU1115" i="1"/>
  <c r="AL1114" i="1"/>
  <c r="BU1114" i="1"/>
  <c r="AL1113" i="1"/>
  <c r="BU1113" i="1"/>
  <c r="AL1112" i="1"/>
  <c r="BU1112" i="1"/>
  <c r="AL1111" i="1"/>
  <c r="BU1111" i="1"/>
  <c r="AL1110" i="1"/>
  <c r="BU1110" i="1"/>
  <c r="AL1109" i="1"/>
  <c r="BU1109" i="1"/>
  <c r="AR1108" i="1"/>
  <c r="BT1005" i="1"/>
  <c r="CI1005" i="1" s="1"/>
  <c r="AL1004" i="1"/>
  <c r="BU1004" i="1"/>
  <c r="AL1003" i="1"/>
  <c r="BU1003" i="1"/>
  <c r="AL1002" i="1"/>
  <c r="BU1002" i="1"/>
  <c r="AR1001" i="1"/>
  <c r="AL996" i="1"/>
  <c r="BU996" i="1"/>
  <c r="AL995" i="1"/>
  <c r="BU995" i="1"/>
  <c r="AL994" i="1"/>
  <c r="BU994" i="1"/>
  <c r="AR993" i="1"/>
  <c r="AL990" i="1"/>
  <c r="BU990" i="1"/>
  <c r="AL989" i="1"/>
  <c r="BU989" i="1"/>
  <c r="BT941" i="1"/>
  <c r="CI941" i="1" s="1"/>
  <c r="BT940" i="1"/>
  <c r="CI940" i="1" s="1"/>
  <c r="BT939" i="1"/>
  <c r="CI939" i="1" s="1"/>
  <c r="BT938" i="1"/>
  <c r="CI938" i="1" s="1"/>
  <c r="BT937" i="1"/>
  <c r="CI937" i="1" s="1"/>
  <c r="BT936" i="1"/>
  <c r="CI936" i="1" s="1"/>
  <c r="BT935" i="1"/>
  <c r="CI935" i="1" s="1"/>
  <c r="AL934" i="1"/>
  <c r="BU934" i="1"/>
  <c r="AR933" i="1"/>
  <c r="AR932" i="1"/>
  <c r="AR931" i="1"/>
  <c r="BT922" i="1"/>
  <c r="CI922" i="1" s="1"/>
  <c r="BT921" i="1"/>
  <c r="CI921" i="1" s="1"/>
  <c r="BT920" i="1"/>
  <c r="CI920" i="1" s="1"/>
  <c r="BT919" i="1"/>
  <c r="CI919" i="1" s="1"/>
  <c r="BT918" i="1"/>
  <c r="CI918" i="1" s="1"/>
  <c r="BT917" i="1"/>
  <c r="CI917" i="1" s="1"/>
  <c r="BT916" i="1"/>
  <c r="CI916" i="1" s="1"/>
  <c r="BT915" i="1"/>
  <c r="CI915" i="1" s="1"/>
  <c r="BT914" i="1"/>
  <c r="CI914" i="1" s="1"/>
  <c r="BT913" i="1"/>
  <c r="CI913" i="1" s="1"/>
  <c r="BT912" i="1"/>
  <c r="CI912" i="1" s="1"/>
  <c r="BT911" i="1"/>
  <c r="CI911" i="1" s="1"/>
  <c r="BT910" i="1"/>
  <c r="CI910" i="1" s="1"/>
  <c r="BT909" i="1"/>
  <c r="CI909" i="1" s="1"/>
  <c r="BT908" i="1"/>
  <c r="CI908" i="1" s="1"/>
  <c r="BT907" i="1"/>
  <c r="CI907" i="1" s="1"/>
  <c r="BT906" i="1"/>
  <c r="CI906" i="1" s="1"/>
  <c r="BT905" i="1"/>
  <c r="CI905" i="1" s="1"/>
  <c r="BT904" i="1"/>
  <c r="CI904" i="1" s="1"/>
  <c r="BT903" i="1"/>
  <c r="CI903" i="1" s="1"/>
  <c r="BT902" i="1"/>
  <c r="CI902" i="1" s="1"/>
  <c r="BT901" i="1"/>
  <c r="CI901" i="1" s="1"/>
  <c r="BT900" i="1"/>
  <c r="CI900" i="1" s="1"/>
  <c r="AL899" i="1"/>
  <c r="BU899" i="1"/>
  <c r="AL898" i="1"/>
  <c r="BU898" i="1"/>
  <c r="AL897" i="1"/>
  <c r="BU897" i="1"/>
  <c r="AR896" i="1"/>
  <c r="AR895" i="1"/>
  <c r="AR894" i="1"/>
  <c r="AR893" i="1"/>
  <c r="BT890" i="1"/>
  <c r="CI890" i="1" s="1"/>
  <c r="BT889" i="1"/>
  <c r="CI889" i="1" s="1"/>
  <c r="BT888" i="1"/>
  <c r="CI888" i="1" s="1"/>
  <c r="BT887" i="1"/>
  <c r="CI887" i="1" s="1"/>
  <c r="BT886" i="1"/>
  <c r="CI886" i="1" s="1"/>
  <c r="BT885" i="1"/>
  <c r="CI885" i="1" s="1"/>
  <c r="AR883" i="1"/>
  <c r="AR882" i="1"/>
  <c r="AR881" i="1"/>
  <c r="BT875" i="1"/>
  <c r="CI875" i="1" s="1"/>
  <c r="BT874" i="1"/>
  <c r="CI874" i="1" s="1"/>
  <c r="BT873" i="1"/>
  <c r="CI873" i="1" s="1"/>
  <c r="BT872" i="1"/>
  <c r="CI872" i="1" s="1"/>
  <c r="BT871" i="1"/>
  <c r="CI871" i="1" s="1"/>
  <c r="BT870" i="1"/>
  <c r="CI870" i="1" s="1"/>
  <c r="AL869" i="1"/>
  <c r="BU869" i="1"/>
  <c r="AL868" i="1"/>
  <c r="BU868" i="1"/>
  <c r="AR867" i="1"/>
  <c r="AR866" i="1"/>
  <c r="AR865" i="1"/>
  <c r="AR864" i="1"/>
  <c r="BT857" i="1"/>
  <c r="CI857" i="1" s="1"/>
  <c r="AL856" i="1"/>
  <c r="BU856" i="1"/>
  <c r="AL855" i="1"/>
  <c r="BU855" i="1"/>
  <c r="AR854" i="1"/>
  <c r="AR853" i="1"/>
  <c r="BT849" i="1"/>
  <c r="CI849" i="1" s="1"/>
  <c r="AL848" i="1"/>
  <c r="BU848" i="1"/>
  <c r="AL847" i="1"/>
  <c r="BU847" i="1"/>
  <c r="AR846" i="1"/>
  <c r="AR845" i="1"/>
  <c r="BT841" i="1"/>
  <c r="CI841" i="1" s="1"/>
  <c r="AL840" i="1"/>
  <c r="BU840" i="1"/>
  <c r="AL839" i="1"/>
  <c r="BU839" i="1"/>
  <c r="AR838" i="1"/>
  <c r="AR837" i="1"/>
  <c r="BT807" i="1"/>
  <c r="CI807" i="1" s="1"/>
  <c r="BT806" i="1"/>
  <c r="CI806" i="1" s="1"/>
  <c r="BT805" i="1"/>
  <c r="CI805" i="1" s="1"/>
  <c r="AR803" i="1"/>
  <c r="AR802" i="1"/>
  <c r="AR801" i="1"/>
  <c r="BT795" i="1"/>
  <c r="CI795" i="1" s="1"/>
  <c r="BT794" i="1"/>
  <c r="CI794" i="1" s="1"/>
  <c r="BT793" i="1"/>
  <c r="CI793" i="1" s="1"/>
  <c r="BT792" i="1"/>
  <c r="CI792" i="1" s="1"/>
  <c r="BT791" i="1"/>
  <c r="CI791" i="1" s="1"/>
  <c r="AL790" i="1"/>
  <c r="BT786" i="1"/>
  <c r="CI786" i="1" s="1"/>
  <c r="BT785" i="1"/>
  <c r="CI785" i="1" s="1"/>
  <c r="BT784" i="1"/>
  <c r="CI784" i="1" s="1"/>
  <c r="BT783" i="1"/>
  <c r="CI783" i="1" s="1"/>
  <c r="BW1269" i="1"/>
  <c r="CL1269" i="1" s="1"/>
  <c r="BD1269" i="1"/>
  <c r="BW1280" i="1"/>
  <c r="CL1280" i="1" s="1"/>
  <c r="BD1280" i="1"/>
  <c r="BW1336" i="1"/>
  <c r="CL1336" i="1" s="1"/>
  <c r="BD1336" i="1"/>
  <c r="BW1338" i="1"/>
  <c r="CL1338" i="1" s="1"/>
  <c r="BD1338" i="1"/>
  <c r="BW1340" i="1"/>
  <c r="CL1340" i="1" s="1"/>
  <c r="BD1340" i="1"/>
  <c r="BW1363" i="1"/>
  <c r="CL1363" i="1" s="1"/>
  <c r="BD1363" i="1"/>
  <c r="BW1365" i="1"/>
  <c r="CL1365" i="1" s="1"/>
  <c r="BD1365" i="1"/>
  <c r="BW1463" i="1"/>
  <c r="CL1463" i="1" s="1"/>
  <c r="BD1463" i="1"/>
  <c r="BW1465" i="1"/>
  <c r="CL1465" i="1" s="1"/>
  <c r="BD1465" i="1"/>
  <c r="BW1537" i="1"/>
  <c r="CL1537" i="1" s="1"/>
  <c r="BD1537" i="1"/>
  <c r="BW1544" i="1"/>
  <c r="CL1544" i="1" s="1"/>
  <c r="BD1544" i="1"/>
  <c r="BW1551" i="1"/>
  <c r="CL1551" i="1" s="1"/>
  <c r="BD1551" i="1"/>
  <c r="BW1553" i="1"/>
  <c r="CL1553" i="1" s="1"/>
  <c r="BD1553" i="1"/>
  <c r="BW1555" i="1"/>
  <c r="CL1555" i="1" s="1"/>
  <c r="BD1555" i="1"/>
  <c r="BW1557" i="1"/>
  <c r="CL1557" i="1" s="1"/>
  <c r="BD1557" i="1"/>
  <c r="BW1564" i="1"/>
  <c r="CL1564" i="1" s="1"/>
  <c r="BD1564" i="1"/>
  <c r="BW1566" i="1"/>
  <c r="CL1566" i="1" s="1"/>
  <c r="BD1566" i="1"/>
  <c r="BW1568" i="1"/>
  <c r="CL1568" i="1" s="1"/>
  <c r="BD1568" i="1"/>
  <c r="BW1579" i="1"/>
  <c r="CL1579" i="1" s="1"/>
  <c r="BD1579" i="1"/>
  <c r="BW1602" i="1"/>
  <c r="CL1602" i="1" s="1"/>
  <c r="BD1602" i="1"/>
  <c r="BW1608" i="1"/>
  <c r="CL1608" i="1" s="1"/>
  <c r="BD1608" i="1"/>
  <c r="BW1614" i="1"/>
  <c r="CL1614" i="1" s="1"/>
  <c r="BD1614" i="1"/>
  <c r="BW1618" i="1"/>
  <c r="CL1618" i="1" s="1"/>
  <c r="BD1618" i="1"/>
  <c r="BW1628" i="1"/>
  <c r="CL1628" i="1" s="1"/>
  <c r="BD1628" i="1"/>
  <c r="BW1632" i="1"/>
  <c r="CL1632" i="1" s="1"/>
  <c r="BD1632" i="1"/>
  <c r="BW1184" i="1"/>
  <c r="CL1184" i="1" s="1"/>
  <c r="BD1184" i="1"/>
  <c r="BW1186" i="1"/>
  <c r="CL1186" i="1" s="1"/>
  <c r="BD1186" i="1"/>
  <c r="BW1188" i="1"/>
  <c r="CL1188" i="1" s="1"/>
  <c r="BD1188" i="1"/>
  <c r="BW1190" i="1"/>
  <c r="CL1190" i="1" s="1"/>
  <c r="BD1190" i="1"/>
  <c r="BW1192" i="1"/>
  <c r="CL1192" i="1" s="1"/>
  <c r="BD1192" i="1"/>
  <c r="BW1194" i="1"/>
  <c r="CL1194" i="1" s="1"/>
  <c r="BD1194" i="1"/>
  <c r="BW1196" i="1"/>
  <c r="CL1196" i="1" s="1"/>
  <c r="BD1196" i="1"/>
  <c r="BW1198" i="1"/>
  <c r="CL1198" i="1" s="1"/>
  <c r="BD1198" i="1"/>
  <c r="BW1200" i="1"/>
  <c r="CL1200" i="1" s="1"/>
  <c r="BD1200" i="1"/>
  <c r="BW1202" i="1"/>
  <c r="CL1202" i="1" s="1"/>
  <c r="BD1202" i="1"/>
  <c r="BW1204" i="1"/>
  <c r="CL1204" i="1" s="1"/>
  <c r="BD1204" i="1"/>
  <c r="BW1206" i="1"/>
  <c r="CL1206" i="1" s="1"/>
  <c r="BD1206" i="1"/>
  <c r="BW1208" i="1"/>
  <c r="CL1208" i="1" s="1"/>
  <c r="BD1208" i="1"/>
  <c r="BW1210" i="1"/>
  <c r="CL1210" i="1" s="1"/>
  <c r="BD1210" i="1"/>
  <c r="BW1212" i="1"/>
  <c r="CL1212" i="1" s="1"/>
  <c r="BD1212" i="1"/>
  <c r="BW1214" i="1"/>
  <c r="CL1214" i="1" s="1"/>
  <c r="BD1214" i="1"/>
  <c r="BW1216" i="1"/>
  <c r="CL1216" i="1" s="1"/>
  <c r="BD1216" i="1"/>
  <c r="BW1218" i="1"/>
  <c r="CL1218" i="1" s="1"/>
  <c r="BD1218" i="1"/>
  <c r="BW1220" i="1"/>
  <c r="CL1220" i="1" s="1"/>
  <c r="BD1220" i="1"/>
  <c r="BW1222" i="1"/>
  <c r="CL1222" i="1" s="1"/>
  <c r="BD1222" i="1"/>
  <c r="BW1224" i="1"/>
  <c r="CL1224" i="1" s="1"/>
  <c r="BD1224" i="1"/>
  <c r="BW1272" i="1"/>
  <c r="CL1272" i="1" s="1"/>
  <c r="BD1272" i="1"/>
  <c r="BW1282" i="1"/>
  <c r="CL1282" i="1" s="1"/>
  <c r="BD1282" i="1"/>
  <c r="BW1284" i="1"/>
  <c r="CL1284" i="1" s="1"/>
  <c r="BD1284" i="1"/>
  <c r="CJ1293" i="1"/>
  <c r="CJ1295" i="1"/>
  <c r="CJ1297" i="1"/>
  <c r="CJ1299" i="1"/>
  <c r="CJ1301" i="1"/>
  <c r="CJ1352" i="1"/>
  <c r="CJ1372" i="1"/>
  <c r="CJ1374" i="1"/>
  <c r="CJ1376" i="1"/>
  <c r="CJ1378" i="1"/>
  <c r="CJ1380" i="1"/>
  <c r="CJ1382" i="1"/>
  <c r="CJ1384" i="1"/>
  <c r="CJ1386" i="1"/>
  <c r="CJ1388" i="1"/>
  <c r="CJ1390" i="1"/>
  <c r="CJ1392" i="1"/>
  <c r="CJ1394" i="1"/>
  <c r="CJ1396" i="1"/>
  <c r="CJ1398" i="1"/>
  <c r="CJ1400" i="1"/>
  <c r="CJ1402" i="1"/>
  <c r="CJ1404" i="1"/>
  <c r="CJ1406" i="1"/>
  <c r="CJ1408" i="1"/>
  <c r="CJ1410" i="1"/>
  <c r="CJ1412" i="1"/>
  <c r="CJ1414" i="1"/>
  <c r="CJ1416" i="1"/>
  <c r="CJ1418" i="1"/>
  <c r="CJ1420" i="1"/>
  <c r="CJ1422" i="1"/>
  <c r="CJ1424" i="1"/>
  <c r="CJ1426" i="1"/>
  <c r="CJ1428" i="1"/>
  <c r="CJ1430" i="1"/>
  <c r="CJ1432" i="1"/>
  <c r="CJ1434" i="1"/>
  <c r="CJ1436" i="1"/>
  <c r="CJ1438" i="1"/>
  <c r="CJ1440" i="1"/>
  <c r="CJ1442" i="1"/>
  <c r="CJ1444" i="1"/>
  <c r="CJ1446" i="1"/>
  <c r="CJ1448" i="1"/>
  <c r="CJ1450" i="1"/>
  <c r="CJ1452" i="1"/>
  <c r="CJ1454" i="1"/>
  <c r="CJ1456" i="1"/>
  <c r="CJ1458" i="1"/>
  <c r="CJ1460" i="1"/>
  <c r="BW1466" i="1"/>
  <c r="CL1466" i="1" s="1"/>
  <c r="BD1466" i="1"/>
  <c r="BW1468" i="1"/>
  <c r="CL1468" i="1" s="1"/>
  <c r="BD1468" i="1"/>
  <c r="BW1470" i="1"/>
  <c r="CL1470" i="1" s="1"/>
  <c r="BD1470" i="1"/>
  <c r="BW1472" i="1"/>
  <c r="CL1472" i="1" s="1"/>
  <c r="BD1472" i="1"/>
  <c r="BW1474" i="1"/>
  <c r="CL1474" i="1" s="1"/>
  <c r="BD1474" i="1"/>
  <c r="BW1476" i="1"/>
  <c r="CL1476" i="1" s="1"/>
  <c r="BD1476" i="1"/>
  <c r="BW1478" i="1"/>
  <c r="CL1478" i="1" s="1"/>
  <c r="BD1478" i="1"/>
  <c r="BW1480" i="1"/>
  <c r="CL1480" i="1" s="1"/>
  <c r="BD1480" i="1"/>
  <c r="BW1482" i="1"/>
  <c r="CL1482" i="1" s="1"/>
  <c r="BD1482" i="1"/>
  <c r="BW1484" i="1"/>
  <c r="CL1484" i="1" s="1"/>
  <c r="BD1484" i="1"/>
  <c r="BW1486" i="1"/>
  <c r="CL1486" i="1" s="1"/>
  <c r="BD1486" i="1"/>
  <c r="BW1488" i="1"/>
  <c r="CL1488" i="1" s="1"/>
  <c r="BD1488" i="1"/>
  <c r="BW1490" i="1"/>
  <c r="CL1490" i="1" s="1"/>
  <c r="BD1490" i="1"/>
  <c r="BW1492" i="1"/>
  <c r="CL1492" i="1" s="1"/>
  <c r="BD1492" i="1"/>
  <c r="BW1494" i="1"/>
  <c r="CL1494" i="1" s="1"/>
  <c r="BD1494" i="1"/>
  <c r="BW1496" i="1"/>
  <c r="CL1496" i="1" s="1"/>
  <c r="BD1496" i="1"/>
  <c r="BW1498" i="1"/>
  <c r="CL1498" i="1" s="1"/>
  <c r="BD1498" i="1"/>
  <c r="BW1500" i="1"/>
  <c r="CL1500" i="1" s="1"/>
  <c r="BD1500" i="1"/>
  <c r="BW1502" i="1"/>
  <c r="CL1502" i="1" s="1"/>
  <c r="BD1502" i="1"/>
  <c r="BW1504" i="1"/>
  <c r="CL1504" i="1" s="1"/>
  <c r="BD1504" i="1"/>
  <c r="BW1506" i="1"/>
  <c r="CL1506" i="1" s="1"/>
  <c r="BD1506" i="1"/>
  <c r="BW1508" i="1"/>
  <c r="CL1508" i="1" s="1"/>
  <c r="BD1508" i="1"/>
  <c r="BW1510" i="1"/>
  <c r="CL1510" i="1" s="1"/>
  <c r="BD1510" i="1"/>
  <c r="BW1512" i="1"/>
  <c r="CL1512" i="1" s="1"/>
  <c r="BD1512" i="1"/>
  <c r="BW1514" i="1"/>
  <c r="CL1514" i="1" s="1"/>
  <c r="BD1514" i="1"/>
  <c r="BW1516" i="1"/>
  <c r="CL1516" i="1" s="1"/>
  <c r="BD1516" i="1"/>
  <c r="BW1518" i="1"/>
  <c r="CL1518" i="1" s="1"/>
  <c r="BD1518" i="1"/>
  <c r="BW1520" i="1"/>
  <c r="CL1520" i="1" s="1"/>
  <c r="BD1520" i="1"/>
  <c r="BW1522" i="1"/>
  <c r="CL1522" i="1" s="1"/>
  <c r="BD1522" i="1"/>
  <c r="BW1524" i="1"/>
  <c r="CL1524" i="1" s="1"/>
  <c r="BD1524" i="1"/>
  <c r="BW1526" i="1"/>
  <c r="CL1526" i="1" s="1"/>
  <c r="BD1526" i="1"/>
  <c r="BW1528" i="1"/>
  <c r="CL1528" i="1" s="1"/>
  <c r="BD1528" i="1"/>
  <c r="BW1530" i="1"/>
  <c r="CL1530" i="1" s="1"/>
  <c r="BD1530" i="1"/>
  <c r="BW1532" i="1"/>
  <c r="CL1532" i="1" s="1"/>
  <c r="BD1532" i="1"/>
  <c r="BW1534" i="1"/>
  <c r="CL1534" i="1" s="1"/>
  <c r="BD1534" i="1"/>
  <c r="BW1539" i="1"/>
  <c r="CL1539" i="1" s="1"/>
  <c r="BD1539" i="1"/>
  <c r="BW1569" i="1"/>
  <c r="CL1569" i="1" s="1"/>
  <c r="BD1569" i="1"/>
  <c r="BW1571" i="1"/>
  <c r="CL1571" i="1" s="1"/>
  <c r="BD1571" i="1"/>
  <c r="BW1573" i="1"/>
  <c r="CL1573" i="1" s="1"/>
  <c r="BD1573" i="1"/>
  <c r="BW1581" i="1"/>
  <c r="CL1581" i="1" s="1"/>
  <c r="BD1581" i="1"/>
  <c r="BW1583" i="1"/>
  <c r="CL1583" i="1" s="1"/>
  <c r="BD1583" i="1"/>
  <c r="BW1585" i="1"/>
  <c r="CL1585" i="1" s="1"/>
  <c r="BD1585" i="1"/>
  <c r="BW1588" i="1"/>
  <c r="CL1588" i="1" s="1"/>
  <c r="BD1588" i="1"/>
  <c r="BW1590" i="1"/>
  <c r="CL1590" i="1" s="1"/>
  <c r="BD1590" i="1"/>
  <c r="BW1592" i="1"/>
  <c r="CL1592" i="1" s="1"/>
  <c r="BD1592" i="1"/>
  <c r="BW1594" i="1"/>
  <c r="CL1594" i="1" s="1"/>
  <c r="BD1594" i="1"/>
  <c r="BW1596" i="1"/>
  <c r="CL1596" i="1" s="1"/>
  <c r="BD1596" i="1"/>
  <c r="BW1598" i="1"/>
  <c r="CL1598" i="1" s="1"/>
  <c r="BD1598" i="1"/>
  <c r="BW1600" i="1"/>
  <c r="CL1600" i="1" s="1"/>
  <c r="BD1600" i="1"/>
  <c r="BW1577" i="1"/>
  <c r="CL1577" i="1" s="1"/>
  <c r="BD1577" i="1"/>
  <c r="BW1605" i="1"/>
  <c r="CL1605" i="1" s="1"/>
  <c r="BD1605" i="1"/>
  <c r="BW1619" i="1"/>
  <c r="CL1619" i="1" s="1"/>
  <c r="BD1619" i="1"/>
  <c r="BW1623" i="1"/>
  <c r="CL1623" i="1" s="1"/>
  <c r="BD1623" i="1"/>
  <c r="BW1629" i="1"/>
  <c r="CL1629" i="1" s="1"/>
  <c r="BD1629" i="1"/>
  <c r="BW1226" i="1"/>
  <c r="CL1226" i="1" s="1"/>
  <c r="BD1226" i="1"/>
  <c r="BW1228" i="1"/>
  <c r="CL1228" i="1" s="1"/>
  <c r="BD1228" i="1"/>
  <c r="BW1230" i="1"/>
  <c r="CL1230" i="1" s="1"/>
  <c r="BD1230" i="1"/>
  <c r="BW1232" i="1"/>
  <c r="CL1232" i="1" s="1"/>
  <c r="BD1232" i="1"/>
  <c r="BW1234" i="1"/>
  <c r="CL1234" i="1" s="1"/>
  <c r="BD1234" i="1"/>
  <c r="BW1236" i="1"/>
  <c r="CL1236" i="1" s="1"/>
  <c r="BD1236" i="1"/>
  <c r="BW1238" i="1"/>
  <c r="CL1238" i="1" s="1"/>
  <c r="BD1238" i="1"/>
  <c r="BW1240" i="1"/>
  <c r="CL1240" i="1" s="1"/>
  <c r="BD1240" i="1"/>
  <c r="BW1242" i="1"/>
  <c r="CL1242" i="1" s="1"/>
  <c r="BD1242" i="1"/>
  <c r="BW1244" i="1"/>
  <c r="CL1244" i="1" s="1"/>
  <c r="BD1244" i="1"/>
  <c r="BW1246" i="1"/>
  <c r="CL1246" i="1" s="1"/>
  <c r="BD1246" i="1"/>
  <c r="BW1248" i="1"/>
  <c r="CL1248" i="1" s="1"/>
  <c r="BD1248" i="1"/>
  <c r="BW1250" i="1"/>
  <c r="CL1250" i="1" s="1"/>
  <c r="BD1250" i="1"/>
  <c r="BW1252" i="1"/>
  <c r="CL1252" i="1" s="1"/>
  <c r="BD1252" i="1"/>
  <c r="BW1254" i="1"/>
  <c r="CL1254" i="1" s="1"/>
  <c r="BD1254" i="1"/>
  <c r="BW1256" i="1"/>
  <c r="CL1256" i="1" s="1"/>
  <c r="BD1256" i="1"/>
  <c r="BW1258" i="1"/>
  <c r="CL1258" i="1" s="1"/>
  <c r="BD1258" i="1"/>
  <c r="BW1260" i="1"/>
  <c r="CL1260" i="1" s="1"/>
  <c r="BD1260" i="1"/>
  <c r="BW1262" i="1"/>
  <c r="CL1262" i="1" s="1"/>
  <c r="BD1262" i="1"/>
  <c r="BW1264" i="1"/>
  <c r="CL1264" i="1" s="1"/>
  <c r="BD1264" i="1"/>
  <c r="BW1274" i="1"/>
  <c r="CL1274" i="1" s="1"/>
  <c r="BD1274" i="1"/>
  <c r="BH1274" i="1" s="1"/>
  <c r="BW1276" i="1"/>
  <c r="CL1276" i="1" s="1"/>
  <c r="BD1276" i="1"/>
  <c r="BW1293" i="1"/>
  <c r="CL1293" i="1" s="1"/>
  <c r="BD1293" i="1"/>
  <c r="BW1295" i="1"/>
  <c r="CL1295" i="1" s="1"/>
  <c r="BD1295" i="1"/>
  <c r="BW1297" i="1"/>
  <c r="CL1297" i="1" s="1"/>
  <c r="BD1297" i="1"/>
  <c r="BW1299" i="1"/>
  <c r="CL1299" i="1" s="1"/>
  <c r="BD1299" i="1"/>
  <c r="BW1301" i="1"/>
  <c r="CL1301" i="1" s="1"/>
  <c r="BD1301" i="1"/>
  <c r="BW1346" i="1"/>
  <c r="CL1346" i="1" s="1"/>
  <c r="BD1346" i="1"/>
  <c r="CJ1355" i="1"/>
  <c r="CJ1357" i="1"/>
  <c r="CJ1359" i="1"/>
  <c r="CJ1361" i="1"/>
  <c r="CJ1537" i="1"/>
  <c r="CJ1542" i="1"/>
  <c r="BW1546" i="1"/>
  <c r="CL1546" i="1" s="1"/>
  <c r="BD1546" i="1"/>
  <c r="CJ1578" i="1"/>
  <c r="CJ1627" i="1"/>
  <c r="CJ1585" i="1"/>
  <c r="CJ1590" i="1"/>
  <c r="CJ1269" i="1"/>
  <c r="CJ1280" i="1"/>
  <c r="BW1303" i="1"/>
  <c r="CL1303" i="1" s="1"/>
  <c r="BD1303" i="1"/>
  <c r="BW1305" i="1"/>
  <c r="CL1305" i="1" s="1"/>
  <c r="BD1305" i="1"/>
  <c r="BW1307" i="1"/>
  <c r="CL1307" i="1" s="1"/>
  <c r="BD1307" i="1"/>
  <c r="BW1309" i="1"/>
  <c r="CL1309" i="1" s="1"/>
  <c r="BD1309" i="1"/>
  <c r="BW1311" i="1"/>
  <c r="CL1311" i="1" s="1"/>
  <c r="BD1311" i="1"/>
  <c r="BW1313" i="1"/>
  <c r="CL1313" i="1" s="1"/>
  <c r="BD1313" i="1"/>
  <c r="BW1315" i="1"/>
  <c r="CL1315" i="1" s="1"/>
  <c r="BD1315" i="1"/>
  <c r="BW1317" i="1"/>
  <c r="CL1317" i="1" s="1"/>
  <c r="BD1317" i="1"/>
  <c r="BW1319" i="1"/>
  <c r="CL1319" i="1" s="1"/>
  <c r="BD1319" i="1"/>
  <c r="BW1321" i="1"/>
  <c r="CL1321" i="1" s="1"/>
  <c r="BD1321" i="1"/>
  <c r="BW1323" i="1"/>
  <c r="CL1323" i="1" s="1"/>
  <c r="BD1323" i="1"/>
  <c r="BW1325" i="1"/>
  <c r="CL1325" i="1" s="1"/>
  <c r="BD1325" i="1"/>
  <c r="BW1327" i="1"/>
  <c r="CL1327" i="1" s="1"/>
  <c r="BD1327" i="1"/>
  <c r="BW1329" i="1"/>
  <c r="CL1329" i="1" s="1"/>
  <c r="BD1329" i="1"/>
  <c r="BW1331" i="1"/>
  <c r="CL1331" i="1" s="1"/>
  <c r="BD1331" i="1"/>
  <c r="BW1333" i="1"/>
  <c r="CL1333" i="1" s="1"/>
  <c r="BD1333" i="1"/>
  <c r="CJ1362" i="1"/>
  <c r="CJ1364" i="1"/>
  <c r="BW1462" i="1"/>
  <c r="CL1462" i="1" s="1"/>
  <c r="BD1462" i="1"/>
  <c r="CJ1552" i="1"/>
  <c r="CJ1554" i="1"/>
  <c r="CJ1557" i="1"/>
  <c r="CJ1565" i="1"/>
  <c r="CJ1567" i="1"/>
  <c r="CJ1603" i="1"/>
  <c r="CJ1605" i="1"/>
  <c r="CJ1607" i="1"/>
  <c r="CJ1611" i="1"/>
  <c r="CJ1613" i="1"/>
  <c r="CJ1616" i="1"/>
  <c r="CJ1618" i="1"/>
  <c r="CJ1620" i="1"/>
  <c r="CJ1622" i="1"/>
  <c r="CJ1624" i="1"/>
  <c r="CJ1626" i="1"/>
  <c r="CJ1629" i="1"/>
  <c r="CJ1631" i="1"/>
  <c r="CJ1587" i="1"/>
  <c r="CJ1593" i="1"/>
  <c r="AR1179" i="1"/>
  <c r="AR1160" i="1"/>
  <c r="AR1159" i="1"/>
  <c r="AR1157" i="1"/>
  <c r="AR1153" i="1"/>
  <c r="AR1151" i="1"/>
  <c r="AR1148" i="1"/>
  <c r="AR1146" i="1"/>
  <c r="BT1182" i="1"/>
  <c r="CI1182" i="1" s="1"/>
  <c r="BT1181" i="1"/>
  <c r="CI1181" i="1" s="1"/>
  <c r="BT1179" i="1"/>
  <c r="CI1179" i="1" s="1"/>
  <c r="AL1177" i="1"/>
  <c r="BU1177" i="1"/>
  <c r="AL1176" i="1"/>
  <c r="BU1176" i="1"/>
  <c r="AL1175" i="1"/>
  <c r="BU1175" i="1"/>
  <c r="AL1174" i="1"/>
  <c r="BU1174" i="1"/>
  <c r="BT1165" i="1"/>
  <c r="CI1165" i="1" s="1"/>
  <c r="AR1162" i="1"/>
  <c r="BT1160" i="1"/>
  <c r="CI1160" i="1" s="1"/>
  <c r="BT1156" i="1"/>
  <c r="CI1156" i="1" s="1"/>
  <c r="BT1154" i="1"/>
  <c r="CI1154" i="1" s="1"/>
  <c r="BT1152" i="1"/>
  <c r="CI1152" i="1" s="1"/>
  <c r="BT1148" i="1"/>
  <c r="CI1148" i="1" s="1"/>
  <c r="BT1147" i="1"/>
  <c r="CI1147" i="1" s="1"/>
  <c r="BT1144" i="1"/>
  <c r="CI1144" i="1" s="1"/>
  <c r="BT1142" i="1"/>
  <c r="CI1142" i="1" s="1"/>
  <c r="BT1140" i="1"/>
  <c r="CI1140" i="1" s="1"/>
  <c r="BT1136" i="1"/>
  <c r="CI1136" i="1" s="1"/>
  <c r="BT1132" i="1"/>
  <c r="CI1132" i="1" s="1"/>
  <c r="BT1131" i="1"/>
  <c r="CI1131" i="1" s="1"/>
  <c r="BT1130" i="1"/>
  <c r="CI1130" i="1" s="1"/>
  <c r="BT1129" i="1"/>
  <c r="CI1129" i="1" s="1"/>
  <c r="BT1127" i="1"/>
  <c r="CI1127" i="1" s="1"/>
  <c r="BT1125" i="1"/>
  <c r="CI1125" i="1" s="1"/>
  <c r="BT1123" i="1"/>
  <c r="CI1123" i="1" s="1"/>
  <c r="BT1118" i="1"/>
  <c r="CI1118" i="1" s="1"/>
  <c r="BT1116" i="1"/>
  <c r="CI1116" i="1" s="1"/>
  <c r="BT1114" i="1"/>
  <c r="CI1114" i="1" s="1"/>
  <c r="BT1111" i="1"/>
  <c r="CI1111" i="1" s="1"/>
  <c r="BT1110" i="1"/>
  <c r="CI1110" i="1" s="1"/>
  <c r="BT1109" i="1"/>
  <c r="CI1109" i="1" s="1"/>
  <c r="AR1107" i="1"/>
  <c r="AR1106" i="1"/>
  <c r="AR1104" i="1"/>
  <c r="AR1102" i="1"/>
  <c r="AR1101" i="1"/>
  <c r="AR1100" i="1"/>
  <c r="AR1099" i="1"/>
  <c r="AR1098" i="1"/>
  <c r="AR1097" i="1"/>
  <c r="AR1095" i="1"/>
  <c r="AR1094" i="1"/>
  <c r="AR1090" i="1"/>
  <c r="AR1089" i="1"/>
  <c r="AR1088" i="1"/>
  <c r="AR1087" i="1"/>
  <c r="AR1086" i="1"/>
  <c r="AR1085" i="1"/>
  <c r="AR1084" i="1"/>
  <c r="AR1082" i="1"/>
  <c r="AR1081" i="1"/>
  <c r="AR1075" i="1"/>
  <c r="AR1074" i="1"/>
  <c r="AR1073" i="1"/>
  <c r="AR1072" i="1"/>
  <c r="AR1071" i="1"/>
  <c r="AR1068" i="1"/>
  <c r="AR1067" i="1"/>
  <c r="AR1066" i="1"/>
  <c r="AR1062" i="1"/>
  <c r="AR1060" i="1"/>
  <c r="AR1059" i="1"/>
  <c r="AR1057" i="1"/>
  <c r="AR1055" i="1"/>
  <c r="AR1050" i="1"/>
  <c r="AR1048" i="1"/>
  <c r="AR1047" i="1"/>
  <c r="AR1046" i="1"/>
  <c r="AR1037" i="1"/>
  <c r="AR1009" i="1"/>
  <c r="AR1008" i="1"/>
  <c r="AR1007" i="1"/>
  <c r="BT1003" i="1"/>
  <c r="CI1003" i="1" s="1"/>
  <c r="BT1002" i="1"/>
  <c r="CI1002" i="1" s="1"/>
  <c r="AL1001" i="1"/>
  <c r="BU1001" i="1"/>
  <c r="AR1000" i="1"/>
  <c r="AR999" i="1"/>
  <c r="AR998" i="1"/>
  <c r="BT995" i="1"/>
  <c r="CI995" i="1" s="1"/>
  <c r="BT994" i="1"/>
  <c r="CI994" i="1" s="1"/>
  <c r="AL993" i="1"/>
  <c r="BU993" i="1"/>
  <c r="AR992" i="1"/>
  <c r="BT989" i="1"/>
  <c r="CI989" i="1" s="1"/>
  <c r="AR988" i="1"/>
  <c r="AR987" i="1"/>
  <c r="AR986" i="1"/>
  <c r="AR985" i="1"/>
  <c r="AR984" i="1"/>
  <c r="AR983" i="1"/>
  <c r="AR982" i="1"/>
  <c r="AR981" i="1"/>
  <c r="AR980" i="1"/>
  <c r="AR979" i="1"/>
  <c r="AR978" i="1"/>
  <c r="AR977" i="1"/>
  <c r="AR976" i="1"/>
  <c r="AR975" i="1"/>
  <c r="AR974" i="1"/>
  <c r="AR973" i="1"/>
  <c r="AR972" i="1"/>
  <c r="AR971" i="1"/>
  <c r="AR970" i="1"/>
  <c r="AR969" i="1"/>
  <c r="AR968" i="1"/>
  <c r="AR967" i="1"/>
  <c r="AR966" i="1"/>
  <c r="AR965" i="1"/>
  <c r="AR964" i="1"/>
  <c r="AR963" i="1"/>
  <c r="AR962" i="1"/>
  <c r="AR961" i="1"/>
  <c r="AR960" i="1"/>
  <c r="AR959" i="1"/>
  <c r="AR958" i="1"/>
  <c r="AR957" i="1"/>
  <c r="AR956" i="1"/>
  <c r="AR955" i="1"/>
  <c r="AR954" i="1"/>
  <c r="AR953" i="1"/>
  <c r="AR952" i="1"/>
  <c r="AR951" i="1"/>
  <c r="AR950" i="1"/>
  <c r="AR949" i="1"/>
  <c r="AR948" i="1"/>
  <c r="AR947" i="1"/>
  <c r="AR946" i="1"/>
  <c r="AR945" i="1"/>
  <c r="AR944" i="1"/>
  <c r="AR943" i="1"/>
  <c r="AL933" i="1"/>
  <c r="BU933" i="1"/>
  <c r="AL932" i="1"/>
  <c r="BU932" i="1"/>
  <c r="AL931" i="1"/>
  <c r="BU931" i="1"/>
  <c r="AR930" i="1"/>
  <c r="AR929" i="1"/>
  <c r="AR928" i="1"/>
  <c r="AR927" i="1"/>
  <c r="AR926" i="1"/>
  <c r="AR925" i="1"/>
  <c r="AR924" i="1"/>
  <c r="BT898" i="1"/>
  <c r="CI898" i="1" s="1"/>
  <c r="BT897" i="1"/>
  <c r="CI897" i="1" s="1"/>
  <c r="AL896" i="1"/>
  <c r="BU896" i="1"/>
  <c r="AL895" i="1"/>
  <c r="BU895" i="1"/>
  <c r="AL894" i="1"/>
  <c r="BU894" i="1"/>
  <c r="AL893" i="1"/>
  <c r="BU893" i="1"/>
  <c r="AR892" i="1"/>
  <c r="AL883" i="1"/>
  <c r="BU883" i="1"/>
  <c r="AL882" i="1"/>
  <c r="BU882" i="1"/>
  <c r="AL881" i="1"/>
  <c r="BU881" i="1"/>
  <c r="AR880" i="1"/>
  <c r="AR879" i="1"/>
  <c r="AR878" i="1"/>
  <c r="AR877" i="1"/>
  <c r="BT868" i="1"/>
  <c r="CI868" i="1" s="1"/>
  <c r="AL867" i="1"/>
  <c r="BU867" i="1"/>
  <c r="AL866" i="1"/>
  <c r="BU866" i="1"/>
  <c r="AL865" i="1"/>
  <c r="BU865" i="1"/>
  <c r="AL864" i="1"/>
  <c r="BU864" i="1"/>
  <c r="AR863" i="1"/>
  <c r="AR862" i="1"/>
  <c r="AR861" i="1"/>
  <c r="AR860" i="1"/>
  <c r="AR859" i="1"/>
  <c r="BT855" i="1"/>
  <c r="CI855" i="1" s="1"/>
  <c r="AL854" i="1"/>
  <c r="BU854" i="1"/>
  <c r="AL853" i="1"/>
  <c r="BU853" i="1"/>
  <c r="AR852" i="1"/>
  <c r="AR851" i="1"/>
  <c r="BT847" i="1"/>
  <c r="CI847" i="1" s="1"/>
  <c r="AL846" i="1"/>
  <c r="BU846" i="1"/>
  <c r="AL845" i="1"/>
  <c r="BU845" i="1"/>
  <c r="AR844" i="1"/>
  <c r="AR843" i="1"/>
  <c r="BT839" i="1"/>
  <c r="CI839" i="1" s="1"/>
  <c r="AL838" i="1"/>
  <c r="BU838" i="1"/>
  <c r="AL837" i="1"/>
  <c r="BU837" i="1"/>
  <c r="AR836" i="1"/>
  <c r="AR835" i="1"/>
  <c r="AR834" i="1"/>
  <c r="AR833" i="1"/>
  <c r="AR832" i="1"/>
  <c r="AR831" i="1"/>
  <c r="AR830" i="1"/>
  <c r="AR829" i="1"/>
  <c r="AR828" i="1"/>
  <c r="AR827" i="1"/>
  <c r="AR826" i="1"/>
  <c r="AR825" i="1"/>
  <c r="AR824" i="1"/>
  <c r="AR823" i="1"/>
  <c r="AR822" i="1"/>
  <c r="AR821" i="1"/>
  <c r="AR820" i="1"/>
  <c r="AR819" i="1"/>
  <c r="AR818" i="1"/>
  <c r="AR817" i="1"/>
  <c r="AR816" i="1"/>
  <c r="AR815" i="1"/>
  <c r="AR814" i="1"/>
  <c r="AR813" i="1"/>
  <c r="AR812" i="1"/>
  <c r="AR811" i="1"/>
  <c r="AR810" i="1"/>
  <c r="AR809" i="1"/>
  <c r="AL803" i="1"/>
  <c r="BU803" i="1"/>
  <c r="AL802" i="1"/>
  <c r="BU802" i="1"/>
  <c r="AL801" i="1"/>
  <c r="BU801" i="1"/>
  <c r="AR800" i="1"/>
  <c r="AR799" i="1"/>
  <c r="AR798" i="1"/>
  <c r="AR797" i="1"/>
  <c r="BT790" i="1"/>
  <c r="CI790" i="1" s="1"/>
  <c r="AR789" i="1"/>
  <c r="AR788" i="1"/>
  <c r="BV1274" i="1"/>
  <c r="CK1274" i="1" s="1"/>
  <c r="BV1291" i="1"/>
  <c r="CK1291" i="1" s="1"/>
  <c r="BW1342" i="1"/>
  <c r="CL1342" i="1" s="1"/>
  <c r="BD1342" i="1"/>
  <c r="BW1344" i="1"/>
  <c r="CL1344" i="1" s="1"/>
  <c r="BD1344" i="1"/>
  <c r="BW1349" i="1"/>
  <c r="CL1349" i="1" s="1"/>
  <c r="BD1349" i="1"/>
  <c r="BW1366" i="1"/>
  <c r="CL1366" i="1" s="1"/>
  <c r="BD1366" i="1"/>
  <c r="BW1368" i="1"/>
  <c r="CL1368" i="1" s="1"/>
  <c r="BD1368" i="1"/>
  <c r="BW1370" i="1"/>
  <c r="CL1370" i="1" s="1"/>
  <c r="BD1370" i="1"/>
  <c r="BW1352" i="1"/>
  <c r="CL1352" i="1" s="1"/>
  <c r="BD1352" i="1"/>
  <c r="BW1372" i="1"/>
  <c r="CL1372" i="1" s="1"/>
  <c r="BD1372" i="1"/>
  <c r="BW1374" i="1"/>
  <c r="CL1374" i="1" s="1"/>
  <c r="BD1374" i="1"/>
  <c r="BW1376" i="1"/>
  <c r="CL1376" i="1" s="1"/>
  <c r="BD1376" i="1"/>
  <c r="BW1378" i="1"/>
  <c r="CL1378" i="1" s="1"/>
  <c r="BD1378" i="1"/>
  <c r="BW1380" i="1"/>
  <c r="CL1380" i="1" s="1"/>
  <c r="BD1380" i="1"/>
  <c r="BW1382" i="1"/>
  <c r="CL1382" i="1" s="1"/>
  <c r="BD1382" i="1"/>
  <c r="BW1384" i="1"/>
  <c r="CL1384" i="1" s="1"/>
  <c r="BD1384" i="1"/>
  <c r="BW1386" i="1"/>
  <c r="CL1386" i="1" s="1"/>
  <c r="BD1386" i="1"/>
  <c r="BW1388" i="1"/>
  <c r="CL1388" i="1" s="1"/>
  <c r="BD1388" i="1"/>
  <c r="BW1390" i="1"/>
  <c r="CL1390" i="1" s="1"/>
  <c r="BD1390" i="1"/>
  <c r="BW1392" i="1"/>
  <c r="CL1392" i="1" s="1"/>
  <c r="BD1392" i="1"/>
  <c r="BW1394" i="1"/>
  <c r="CL1394" i="1" s="1"/>
  <c r="BD1394" i="1"/>
  <c r="BW1396" i="1"/>
  <c r="CL1396" i="1" s="1"/>
  <c r="BD1396" i="1"/>
  <c r="BW1398" i="1"/>
  <c r="CL1398" i="1" s="1"/>
  <c r="BD1398" i="1"/>
  <c r="BW1400" i="1"/>
  <c r="CL1400" i="1" s="1"/>
  <c r="BD1400" i="1"/>
  <c r="BW1402" i="1"/>
  <c r="CL1402" i="1" s="1"/>
  <c r="BD1402" i="1"/>
  <c r="BW1404" i="1"/>
  <c r="CL1404" i="1" s="1"/>
  <c r="BD1404" i="1"/>
  <c r="BW1406" i="1"/>
  <c r="CL1406" i="1" s="1"/>
  <c r="BD1406" i="1"/>
  <c r="BW1408" i="1"/>
  <c r="CL1408" i="1" s="1"/>
  <c r="BD1408" i="1"/>
  <c r="BW1410" i="1"/>
  <c r="CL1410" i="1" s="1"/>
  <c r="BD1410" i="1"/>
  <c r="BW1412" i="1"/>
  <c r="CL1412" i="1" s="1"/>
  <c r="BD1412" i="1"/>
  <c r="BW1414" i="1"/>
  <c r="CL1414" i="1" s="1"/>
  <c r="BD1414" i="1"/>
  <c r="BW1416" i="1"/>
  <c r="CL1416" i="1" s="1"/>
  <c r="BD1416" i="1"/>
  <c r="BW1418" i="1"/>
  <c r="CL1418" i="1" s="1"/>
  <c r="BD1418" i="1"/>
  <c r="BW1420" i="1"/>
  <c r="CL1420" i="1" s="1"/>
  <c r="BD1420" i="1"/>
  <c r="BW1422" i="1"/>
  <c r="CL1422" i="1" s="1"/>
  <c r="BD1422" i="1"/>
  <c r="BW1424" i="1"/>
  <c r="CL1424" i="1" s="1"/>
  <c r="BD1424" i="1"/>
  <c r="BW1426" i="1"/>
  <c r="CL1426" i="1" s="1"/>
  <c r="BD1426" i="1"/>
  <c r="BW1428" i="1"/>
  <c r="CL1428" i="1" s="1"/>
  <c r="BD1428" i="1"/>
  <c r="BW1430" i="1"/>
  <c r="CL1430" i="1" s="1"/>
  <c r="BD1430" i="1"/>
  <c r="BW1432" i="1"/>
  <c r="CL1432" i="1" s="1"/>
  <c r="BD1432" i="1"/>
  <c r="BW1434" i="1"/>
  <c r="CL1434" i="1" s="1"/>
  <c r="BD1434" i="1"/>
  <c r="BW1436" i="1"/>
  <c r="CL1436" i="1" s="1"/>
  <c r="BD1436" i="1"/>
  <c r="BW1438" i="1"/>
  <c r="CL1438" i="1" s="1"/>
  <c r="BD1438" i="1"/>
  <c r="BW1440" i="1"/>
  <c r="CL1440" i="1" s="1"/>
  <c r="BD1440" i="1"/>
  <c r="BW1442" i="1"/>
  <c r="CL1442" i="1" s="1"/>
  <c r="BD1442" i="1"/>
  <c r="BW1444" i="1"/>
  <c r="CL1444" i="1" s="1"/>
  <c r="BD1444" i="1"/>
  <c r="BW1446" i="1"/>
  <c r="CL1446" i="1" s="1"/>
  <c r="BD1446" i="1"/>
  <c r="BW1448" i="1"/>
  <c r="CL1448" i="1" s="1"/>
  <c r="BD1448" i="1"/>
  <c r="BW1450" i="1"/>
  <c r="CL1450" i="1" s="1"/>
  <c r="BD1450" i="1"/>
  <c r="BW1452" i="1"/>
  <c r="CL1452" i="1" s="1"/>
  <c r="BD1452" i="1"/>
  <c r="BW1454" i="1"/>
  <c r="CL1454" i="1" s="1"/>
  <c r="BD1454" i="1"/>
  <c r="BW1456" i="1"/>
  <c r="CL1456" i="1" s="1"/>
  <c r="BD1456" i="1"/>
  <c r="BW1458" i="1"/>
  <c r="CL1458" i="1" s="1"/>
  <c r="BD1458" i="1"/>
  <c r="BW1460" i="1"/>
  <c r="CL1460" i="1" s="1"/>
  <c r="BD1460" i="1"/>
  <c r="BW1536" i="1"/>
  <c r="CL1536" i="1" s="1"/>
  <c r="BD1536" i="1"/>
  <c r="BW1541" i="1"/>
  <c r="CL1541" i="1" s="1"/>
  <c r="BD1541" i="1"/>
  <c r="BS1559" i="1"/>
  <c r="CH1559" i="1" s="1"/>
  <c r="AN1559" i="1"/>
  <c r="BW1575" i="1"/>
  <c r="CL1575" i="1" s="1"/>
  <c r="BD1575" i="1"/>
  <c r="BW1580" i="1"/>
  <c r="CL1580" i="1" s="1"/>
  <c r="BD1580" i="1"/>
  <c r="BW1586" i="1"/>
  <c r="CL1586" i="1" s="1"/>
  <c r="BD1586" i="1"/>
  <c r="BW1607" i="1"/>
  <c r="CL1607" i="1" s="1"/>
  <c r="BD1607" i="1"/>
  <c r="BW1613" i="1"/>
  <c r="CL1613" i="1" s="1"/>
  <c r="BD1613" i="1"/>
  <c r="BW1617" i="1"/>
  <c r="CL1617" i="1" s="1"/>
  <c r="BD1617" i="1"/>
  <c r="BW1266" i="1"/>
  <c r="CL1266" i="1" s="1"/>
  <c r="BD1266" i="1"/>
  <c r="BW1277" i="1"/>
  <c r="CL1277" i="1" s="1"/>
  <c r="BD1277" i="1"/>
  <c r="BW1287" i="1"/>
  <c r="CL1287" i="1" s="1"/>
  <c r="BD1287" i="1"/>
  <c r="BW1289" i="1"/>
  <c r="CL1289" i="1" s="1"/>
  <c r="BD1289" i="1"/>
  <c r="BW1355" i="1"/>
  <c r="CL1355" i="1" s="1"/>
  <c r="BD1355" i="1"/>
  <c r="BW1357" i="1"/>
  <c r="CL1357" i="1" s="1"/>
  <c r="BD1357" i="1"/>
  <c r="BW1359" i="1"/>
  <c r="CL1359" i="1" s="1"/>
  <c r="BD1359" i="1"/>
  <c r="BW1361" i="1"/>
  <c r="CL1361" i="1" s="1"/>
  <c r="BD1361" i="1"/>
  <c r="BW1542" i="1"/>
  <c r="CL1542" i="1" s="1"/>
  <c r="BD1542" i="1"/>
  <c r="BW1548" i="1"/>
  <c r="CL1548" i="1" s="1"/>
  <c r="BD1548" i="1"/>
  <c r="BW1550" i="1"/>
  <c r="CL1550" i="1" s="1"/>
  <c r="BD1550" i="1"/>
  <c r="BW1561" i="1"/>
  <c r="CL1561" i="1" s="1"/>
  <c r="BD1561" i="1"/>
  <c r="BW1606" i="1"/>
  <c r="CL1606" i="1" s="1"/>
  <c r="BD1606" i="1"/>
  <c r="BW1622" i="1"/>
  <c r="CL1622" i="1" s="1"/>
  <c r="BD1622" i="1"/>
  <c r="BW1626" i="1"/>
  <c r="CL1626" i="1" s="1"/>
  <c r="BD1626" i="1"/>
  <c r="AR1181" i="1"/>
  <c r="BT1170" i="1"/>
  <c r="CI1170" i="1" s="1"/>
  <c r="AL1168" i="1"/>
  <c r="BU1168" i="1"/>
  <c r="AR1166" i="1"/>
  <c r="AR1164" i="1"/>
  <c r="AR1156" i="1"/>
  <c r="AR1155" i="1"/>
  <c r="AR1154" i="1"/>
  <c r="AR1152" i="1"/>
  <c r="AR1150" i="1"/>
  <c r="AR1149" i="1"/>
  <c r="AR1147" i="1"/>
  <c r="BT1180" i="1"/>
  <c r="CI1180" i="1" s="1"/>
  <c r="AL1178" i="1"/>
  <c r="BU1178" i="1"/>
  <c r="AL1173" i="1"/>
  <c r="BU1173" i="1"/>
  <c r="AL1172" i="1"/>
  <c r="BU1172" i="1"/>
  <c r="AR1171" i="1"/>
  <c r="AR1170" i="1"/>
  <c r="BT1164" i="1"/>
  <c r="CI1164" i="1" s="1"/>
  <c r="BT1159" i="1"/>
  <c r="CI1159" i="1" s="1"/>
  <c r="BT1158" i="1"/>
  <c r="CI1158" i="1" s="1"/>
  <c r="BT1157" i="1"/>
  <c r="CI1157" i="1" s="1"/>
  <c r="BT1155" i="1"/>
  <c r="CI1155" i="1" s="1"/>
  <c r="BT1153" i="1"/>
  <c r="CI1153" i="1" s="1"/>
  <c r="BT1151" i="1"/>
  <c r="CI1151" i="1" s="1"/>
  <c r="BT1150" i="1"/>
  <c r="CI1150" i="1" s="1"/>
  <c r="BT1149" i="1"/>
  <c r="CI1149" i="1" s="1"/>
  <c r="BT1146" i="1"/>
  <c r="CI1146" i="1" s="1"/>
  <c r="BT1145" i="1"/>
  <c r="CI1145" i="1" s="1"/>
  <c r="BT1143" i="1"/>
  <c r="CI1143" i="1" s="1"/>
  <c r="BT1141" i="1"/>
  <c r="CI1141" i="1" s="1"/>
  <c r="BT1139" i="1"/>
  <c r="CI1139" i="1" s="1"/>
  <c r="BT1138" i="1"/>
  <c r="CI1138" i="1" s="1"/>
  <c r="BT1137" i="1"/>
  <c r="CI1137" i="1" s="1"/>
  <c r="BT1135" i="1"/>
  <c r="CI1135" i="1" s="1"/>
  <c r="BT1134" i="1"/>
  <c r="CI1134" i="1" s="1"/>
  <c r="BT1133" i="1"/>
  <c r="CI1133" i="1" s="1"/>
  <c r="BT1128" i="1"/>
  <c r="CI1128" i="1" s="1"/>
  <c r="BT1126" i="1"/>
  <c r="CI1126" i="1" s="1"/>
  <c r="BT1124" i="1"/>
  <c r="CI1124" i="1" s="1"/>
  <c r="BT1122" i="1"/>
  <c r="CI1122" i="1" s="1"/>
  <c r="BT1121" i="1"/>
  <c r="CI1121" i="1" s="1"/>
  <c r="BT1120" i="1"/>
  <c r="CI1120" i="1" s="1"/>
  <c r="BT1119" i="1"/>
  <c r="CI1119" i="1" s="1"/>
  <c r="BT1117" i="1"/>
  <c r="CI1117" i="1" s="1"/>
  <c r="BT1115" i="1"/>
  <c r="CI1115" i="1" s="1"/>
  <c r="BT1113" i="1"/>
  <c r="CI1113" i="1" s="1"/>
  <c r="BT1112" i="1"/>
  <c r="CI1112" i="1" s="1"/>
  <c r="AL1108" i="1"/>
  <c r="BU1108" i="1"/>
  <c r="AR1105" i="1"/>
  <c r="AR1103" i="1"/>
  <c r="AR1096" i="1"/>
  <c r="AR1093" i="1"/>
  <c r="AR1092" i="1"/>
  <c r="AR1091" i="1"/>
  <c r="AR1083" i="1"/>
  <c r="AR1080" i="1"/>
  <c r="AR1079" i="1"/>
  <c r="AR1078" i="1"/>
  <c r="AR1077" i="1"/>
  <c r="AR1076" i="1"/>
  <c r="AR1070" i="1"/>
  <c r="AR1069" i="1"/>
  <c r="AR1065" i="1"/>
  <c r="AR1064" i="1"/>
  <c r="AR1063" i="1"/>
  <c r="AR1061" i="1"/>
  <c r="AR1058" i="1"/>
  <c r="AR1056" i="1"/>
  <c r="AR1054" i="1"/>
  <c r="AR1053" i="1"/>
  <c r="AR1052" i="1"/>
  <c r="AR1051" i="1"/>
  <c r="AR1049" i="1"/>
  <c r="AR1045" i="1"/>
  <c r="AR1044" i="1"/>
  <c r="AR1043" i="1"/>
  <c r="AR1042" i="1"/>
  <c r="AR1041" i="1"/>
  <c r="AR1040" i="1"/>
  <c r="AR1039" i="1"/>
  <c r="AR1038" i="1"/>
  <c r="AR1036" i="1"/>
  <c r="AR1035" i="1"/>
  <c r="AR1034" i="1"/>
  <c r="AR1033" i="1"/>
  <c r="AR1032" i="1"/>
  <c r="AR1031" i="1"/>
  <c r="AR1030" i="1"/>
  <c r="AR1029" i="1"/>
  <c r="AR1028" i="1"/>
  <c r="AR1027" i="1"/>
  <c r="AR1026" i="1"/>
  <c r="AR1025" i="1"/>
  <c r="AR1024" i="1"/>
  <c r="AR1023" i="1"/>
  <c r="AR1022" i="1"/>
  <c r="AR1021" i="1"/>
  <c r="AR1020" i="1"/>
  <c r="AR1019" i="1"/>
  <c r="AR1018" i="1"/>
  <c r="AR1017" i="1"/>
  <c r="AR1016" i="1"/>
  <c r="AR1015" i="1"/>
  <c r="AR1014" i="1"/>
  <c r="AR1013" i="1"/>
  <c r="AR1012" i="1"/>
  <c r="AR1011" i="1"/>
  <c r="AR1010" i="1"/>
  <c r="BT1177" i="1"/>
  <c r="CI1177" i="1" s="1"/>
  <c r="BT1176" i="1"/>
  <c r="CI1176" i="1" s="1"/>
  <c r="BT1175" i="1"/>
  <c r="CI1175" i="1" s="1"/>
  <c r="BT1174" i="1"/>
  <c r="CI1174" i="1" s="1"/>
  <c r="BT1173" i="1"/>
  <c r="CI1173" i="1" s="1"/>
  <c r="BT1172" i="1"/>
  <c r="CI1172" i="1" s="1"/>
  <c r="AL1171" i="1"/>
  <c r="BU1171" i="1"/>
  <c r="AL1170" i="1"/>
  <c r="BU1170" i="1"/>
  <c r="AR1169" i="1"/>
  <c r="AR1168" i="1"/>
  <c r="AR1167" i="1"/>
  <c r="BT1163" i="1"/>
  <c r="CI1163" i="1" s="1"/>
  <c r="AL1162" i="1"/>
  <c r="BU1162" i="1"/>
  <c r="AL1107" i="1"/>
  <c r="BU1107" i="1"/>
  <c r="AL1106" i="1"/>
  <c r="BU1106" i="1"/>
  <c r="AL1105" i="1"/>
  <c r="BU1105" i="1"/>
  <c r="AL1104" i="1"/>
  <c r="BU1104" i="1"/>
  <c r="AL1103" i="1"/>
  <c r="BU1103" i="1"/>
  <c r="AL1102" i="1"/>
  <c r="BU1102" i="1"/>
  <c r="AL1101" i="1"/>
  <c r="BU1101" i="1"/>
  <c r="AL1100" i="1"/>
  <c r="BU1100" i="1"/>
  <c r="AL1099" i="1"/>
  <c r="BU1099" i="1"/>
  <c r="AL1098" i="1"/>
  <c r="BU1098" i="1"/>
  <c r="AL1097" i="1"/>
  <c r="BU1097" i="1"/>
  <c r="AL1096" i="1"/>
  <c r="BU1096" i="1"/>
  <c r="AL1095" i="1"/>
  <c r="BU1095" i="1"/>
  <c r="AL1094" i="1"/>
  <c r="BU1094" i="1"/>
  <c r="AL1093" i="1"/>
  <c r="BU1093" i="1"/>
  <c r="AL1092" i="1"/>
  <c r="BU1092" i="1"/>
  <c r="AL1091" i="1"/>
  <c r="BU1091" i="1"/>
  <c r="AL1090" i="1"/>
  <c r="BU1090" i="1"/>
  <c r="AL1089" i="1"/>
  <c r="BU1089" i="1"/>
  <c r="AL1088" i="1"/>
  <c r="BU1088" i="1"/>
  <c r="AL1087" i="1"/>
  <c r="BU1087" i="1"/>
  <c r="AL1086" i="1"/>
  <c r="BU1086" i="1"/>
  <c r="AL1085" i="1"/>
  <c r="BU1085" i="1"/>
  <c r="AL1084" i="1"/>
  <c r="BU1084" i="1"/>
  <c r="AL1083" i="1"/>
  <c r="BU1083" i="1"/>
  <c r="AL1082" i="1"/>
  <c r="BU1082" i="1"/>
  <c r="AL1081" i="1"/>
  <c r="BU1081" i="1"/>
  <c r="AL1080" i="1"/>
  <c r="BU1080" i="1"/>
  <c r="AL1079" i="1"/>
  <c r="BU1079" i="1"/>
  <c r="AL1078" i="1"/>
  <c r="BU1078" i="1"/>
  <c r="AL1077" i="1"/>
  <c r="BU1077" i="1"/>
  <c r="AL1076" i="1"/>
  <c r="BU1076" i="1"/>
  <c r="AL1075" i="1"/>
  <c r="BU1075" i="1"/>
  <c r="AL1074" i="1"/>
  <c r="BU1074" i="1"/>
  <c r="AL1073" i="1"/>
  <c r="BU1073" i="1"/>
  <c r="AL1072" i="1"/>
  <c r="BU1072" i="1"/>
  <c r="AL1071" i="1"/>
  <c r="BU1071" i="1"/>
  <c r="AL1070" i="1"/>
  <c r="BU1070" i="1"/>
  <c r="AL1069" i="1"/>
  <c r="BU1069" i="1"/>
  <c r="AL1068" i="1"/>
  <c r="BU1068" i="1"/>
  <c r="AL1067" i="1"/>
  <c r="BU1067" i="1"/>
  <c r="AL1066" i="1"/>
  <c r="BU1066" i="1"/>
  <c r="AL1065" i="1"/>
  <c r="BU1065" i="1"/>
  <c r="AL1064" i="1"/>
  <c r="BU1064" i="1"/>
  <c r="AL1063" i="1"/>
  <c r="BU1063" i="1"/>
  <c r="AL1062" i="1"/>
  <c r="BU1062" i="1"/>
  <c r="AL1061" i="1"/>
  <c r="BU1061" i="1"/>
  <c r="AL1060" i="1"/>
  <c r="BU1060" i="1"/>
  <c r="AL1059" i="1"/>
  <c r="BU1059" i="1"/>
  <c r="AL1058" i="1"/>
  <c r="BU1058" i="1"/>
  <c r="AL1057" i="1"/>
  <c r="BU1057" i="1"/>
  <c r="AL1056" i="1"/>
  <c r="BU1056" i="1"/>
  <c r="AL1055" i="1"/>
  <c r="BU1055" i="1"/>
  <c r="AL1054" i="1"/>
  <c r="BU1054" i="1"/>
  <c r="AL1053" i="1"/>
  <c r="BU1053" i="1"/>
  <c r="AL1052" i="1"/>
  <c r="BU1052" i="1"/>
  <c r="AL1051" i="1"/>
  <c r="BU1051" i="1"/>
  <c r="AL1050" i="1"/>
  <c r="BU1050" i="1"/>
  <c r="AL1049" i="1"/>
  <c r="BU1049" i="1"/>
  <c r="AL1048" i="1"/>
  <c r="BU1048" i="1"/>
  <c r="AL1047" i="1"/>
  <c r="BU1047" i="1"/>
  <c r="AL1046" i="1"/>
  <c r="BU1046" i="1"/>
  <c r="AL1045" i="1"/>
  <c r="BU1045" i="1"/>
  <c r="AL1044" i="1"/>
  <c r="BU1044" i="1"/>
  <c r="AL1043" i="1"/>
  <c r="BU1043" i="1"/>
  <c r="AL1042" i="1"/>
  <c r="BU1042" i="1"/>
  <c r="AL1041" i="1"/>
  <c r="BU1041" i="1"/>
  <c r="AL1040" i="1"/>
  <c r="BU1040" i="1"/>
  <c r="AL1039" i="1"/>
  <c r="BU1039" i="1"/>
  <c r="AL1038" i="1"/>
  <c r="BU1038" i="1"/>
  <c r="AL1037" i="1"/>
  <c r="BU1037" i="1"/>
  <c r="AL1036" i="1"/>
  <c r="BU1036" i="1"/>
  <c r="AL1035" i="1"/>
  <c r="BU1035" i="1"/>
  <c r="AL1034" i="1"/>
  <c r="BU1034" i="1"/>
  <c r="AL1033" i="1"/>
  <c r="BU1033" i="1"/>
  <c r="AL1032" i="1"/>
  <c r="BU1032" i="1"/>
  <c r="AL1031" i="1"/>
  <c r="BU1031" i="1"/>
  <c r="AL1030" i="1"/>
  <c r="BU1030" i="1"/>
  <c r="AL1029" i="1"/>
  <c r="BU1029" i="1"/>
  <c r="AL1028" i="1"/>
  <c r="BU1028" i="1"/>
  <c r="AL1027" i="1"/>
  <c r="BU1027" i="1"/>
  <c r="AL1026" i="1"/>
  <c r="BU1026" i="1"/>
  <c r="AL1025" i="1"/>
  <c r="BU1025" i="1"/>
  <c r="AL1024" i="1"/>
  <c r="BU1024" i="1"/>
  <c r="AL1023" i="1"/>
  <c r="BU1023" i="1"/>
  <c r="AL1022" i="1"/>
  <c r="BU1022" i="1"/>
  <c r="AL1021" i="1"/>
  <c r="BU1021" i="1"/>
  <c r="AL1020" i="1"/>
  <c r="BU1020" i="1"/>
  <c r="AL1019" i="1"/>
  <c r="BU1019" i="1"/>
  <c r="AL1018" i="1"/>
  <c r="BU1018" i="1"/>
  <c r="AL1017" i="1"/>
  <c r="BU1017" i="1"/>
  <c r="AL1016" i="1"/>
  <c r="BU1016" i="1"/>
  <c r="AL1015" i="1"/>
  <c r="BU1015" i="1"/>
  <c r="AL1014" i="1"/>
  <c r="BU1014" i="1"/>
  <c r="AL1013" i="1"/>
  <c r="BU1013" i="1"/>
  <c r="AL1012" i="1"/>
  <c r="BU1012" i="1"/>
  <c r="AL1011" i="1"/>
  <c r="BU1011" i="1"/>
  <c r="AL1010" i="1"/>
  <c r="BU1010" i="1"/>
  <c r="AL1009" i="1"/>
  <c r="BU1009" i="1"/>
  <c r="AL1008" i="1"/>
  <c r="BU1008" i="1"/>
  <c r="AL1007" i="1"/>
  <c r="BU1007" i="1"/>
  <c r="AR1006" i="1"/>
  <c r="AR1005" i="1"/>
  <c r="AL1000" i="1"/>
  <c r="BU1000" i="1"/>
  <c r="AL999" i="1"/>
  <c r="BU999" i="1"/>
  <c r="AL998" i="1"/>
  <c r="BU998" i="1"/>
  <c r="AR997" i="1"/>
  <c r="AL992" i="1"/>
  <c r="BU992" i="1"/>
  <c r="AR991" i="1"/>
  <c r="AD989" i="1"/>
  <c r="BS989" i="1" s="1"/>
  <c r="CH989" i="1" s="1"/>
  <c r="AL988" i="1"/>
  <c r="BU988" i="1"/>
  <c r="AL987" i="1"/>
  <c r="BU987" i="1"/>
  <c r="AL986" i="1"/>
  <c r="BU986" i="1"/>
  <c r="AL985" i="1"/>
  <c r="BU985" i="1"/>
  <c r="AL984" i="1"/>
  <c r="BU984" i="1"/>
  <c r="AL983" i="1"/>
  <c r="BU983" i="1"/>
  <c r="AL982" i="1"/>
  <c r="BU982" i="1"/>
  <c r="AL981" i="1"/>
  <c r="BU981" i="1"/>
  <c r="AL980" i="1"/>
  <c r="BU980" i="1"/>
  <c r="AL979" i="1"/>
  <c r="BU979" i="1"/>
  <c r="AL978" i="1"/>
  <c r="BU978" i="1"/>
  <c r="AL977" i="1"/>
  <c r="BU977" i="1"/>
  <c r="AL976" i="1"/>
  <c r="BU976" i="1"/>
  <c r="AL975" i="1"/>
  <c r="BU975" i="1"/>
  <c r="AL974" i="1"/>
  <c r="BU974" i="1"/>
  <c r="AL973" i="1"/>
  <c r="BU973" i="1"/>
  <c r="AL972" i="1"/>
  <c r="BU972" i="1"/>
  <c r="AL971" i="1"/>
  <c r="BU971" i="1"/>
  <c r="AL970" i="1"/>
  <c r="BU970" i="1"/>
  <c r="AL969" i="1"/>
  <c r="BU969" i="1"/>
  <c r="AL968" i="1"/>
  <c r="BU968" i="1"/>
  <c r="AL967" i="1"/>
  <c r="BU967" i="1"/>
  <c r="AL966" i="1"/>
  <c r="BU966" i="1"/>
  <c r="AL965" i="1"/>
  <c r="BU965" i="1"/>
  <c r="AL964" i="1"/>
  <c r="BU964" i="1"/>
  <c r="AL963" i="1"/>
  <c r="BU963" i="1"/>
  <c r="AL962" i="1"/>
  <c r="BU962" i="1"/>
  <c r="AL961" i="1"/>
  <c r="BU961" i="1"/>
  <c r="AL960" i="1"/>
  <c r="BU960" i="1"/>
  <c r="AL959" i="1"/>
  <c r="BU959" i="1"/>
  <c r="AL958" i="1"/>
  <c r="BU958" i="1"/>
  <c r="AL957" i="1"/>
  <c r="BU957" i="1"/>
  <c r="AL956" i="1"/>
  <c r="BU956" i="1"/>
  <c r="AL955" i="1"/>
  <c r="BU955" i="1"/>
  <c r="AL954" i="1"/>
  <c r="BU954" i="1"/>
  <c r="AL953" i="1"/>
  <c r="BU953" i="1"/>
  <c r="AL952" i="1"/>
  <c r="BU952" i="1"/>
  <c r="AL951" i="1"/>
  <c r="BU951" i="1"/>
  <c r="AL950" i="1"/>
  <c r="BU950" i="1"/>
  <c r="AL949" i="1"/>
  <c r="BU949" i="1"/>
  <c r="AL948" i="1"/>
  <c r="BU948" i="1"/>
  <c r="AL947" i="1"/>
  <c r="BU947" i="1"/>
  <c r="AL946" i="1"/>
  <c r="BU946" i="1"/>
  <c r="AL945" i="1"/>
  <c r="BU945" i="1"/>
  <c r="AL944" i="1"/>
  <c r="BU944" i="1"/>
  <c r="AL943" i="1"/>
  <c r="BU943" i="1"/>
  <c r="AR942" i="1"/>
  <c r="AR941" i="1"/>
  <c r="AR940" i="1"/>
  <c r="AR939" i="1"/>
  <c r="AR938" i="1"/>
  <c r="AR937" i="1"/>
  <c r="AR936" i="1"/>
  <c r="AR935" i="1"/>
  <c r="BT932" i="1"/>
  <c r="CI932" i="1" s="1"/>
  <c r="BT931" i="1"/>
  <c r="CI931" i="1" s="1"/>
  <c r="AL930" i="1"/>
  <c r="BU930" i="1"/>
  <c r="AL929" i="1"/>
  <c r="BU929" i="1"/>
  <c r="AL928" i="1"/>
  <c r="BU928" i="1"/>
  <c r="AL927" i="1"/>
  <c r="BU927" i="1"/>
  <c r="AL926" i="1"/>
  <c r="BU926" i="1"/>
  <c r="AL925" i="1"/>
  <c r="BU925" i="1"/>
  <c r="AL924" i="1"/>
  <c r="BU924" i="1"/>
  <c r="AR923" i="1"/>
  <c r="AR922" i="1"/>
  <c r="AR921" i="1"/>
  <c r="AR920" i="1"/>
  <c r="AR919" i="1"/>
  <c r="AR918" i="1"/>
  <c r="AR917" i="1"/>
  <c r="AR916" i="1"/>
  <c r="AR915" i="1"/>
  <c r="AR914" i="1"/>
  <c r="AR913" i="1"/>
  <c r="AR912" i="1"/>
  <c r="AR911" i="1"/>
  <c r="AR910" i="1"/>
  <c r="AR909" i="1"/>
  <c r="AR908" i="1"/>
  <c r="AR907" i="1"/>
  <c r="AR906" i="1"/>
  <c r="AR905" i="1"/>
  <c r="AR904" i="1"/>
  <c r="AR903" i="1"/>
  <c r="AR902" i="1"/>
  <c r="AR901" i="1"/>
  <c r="AR900" i="1"/>
  <c r="BT895" i="1"/>
  <c r="CI895" i="1" s="1"/>
  <c r="BT894" i="1"/>
  <c r="CI894" i="1" s="1"/>
  <c r="BT893" i="1"/>
  <c r="CI893" i="1" s="1"/>
  <c r="AL892" i="1"/>
  <c r="BU892" i="1"/>
  <c r="AR891" i="1"/>
  <c r="AR890" i="1"/>
  <c r="AR889" i="1"/>
  <c r="AR888" i="1"/>
  <c r="AR887" i="1"/>
  <c r="AR886" i="1"/>
  <c r="AR885" i="1"/>
  <c r="BT883" i="1"/>
  <c r="CI883" i="1" s="1"/>
  <c r="BT882" i="1"/>
  <c r="CI882" i="1" s="1"/>
  <c r="BT881" i="1"/>
  <c r="CI881" i="1" s="1"/>
  <c r="AL880" i="1"/>
  <c r="BU880" i="1"/>
  <c r="AL879" i="1"/>
  <c r="BU879" i="1"/>
  <c r="AL878" i="1"/>
  <c r="BU878" i="1"/>
  <c r="AL877" i="1"/>
  <c r="BU877" i="1"/>
  <c r="AR876" i="1"/>
  <c r="AR875" i="1"/>
  <c r="AR874" i="1"/>
  <c r="AR873" i="1"/>
  <c r="AR872" i="1"/>
  <c r="AR871" i="1"/>
  <c r="AR870" i="1"/>
  <c r="BT866" i="1"/>
  <c r="CI866" i="1" s="1"/>
  <c r="BT865" i="1"/>
  <c r="CI865" i="1" s="1"/>
  <c r="BT864" i="1"/>
  <c r="CI864" i="1" s="1"/>
  <c r="AL863" i="1"/>
  <c r="BU863" i="1"/>
  <c r="AL862" i="1"/>
  <c r="BU862" i="1"/>
  <c r="AL861" i="1"/>
  <c r="BU861" i="1"/>
  <c r="AL860" i="1"/>
  <c r="BU860" i="1"/>
  <c r="AL859" i="1"/>
  <c r="BU859" i="1"/>
  <c r="AR858" i="1"/>
  <c r="AR857" i="1"/>
  <c r="BT853" i="1"/>
  <c r="CI853" i="1" s="1"/>
  <c r="AL852" i="1"/>
  <c r="BU852" i="1"/>
  <c r="AL851" i="1"/>
  <c r="BU851" i="1"/>
  <c r="AR850" i="1"/>
  <c r="AR849" i="1"/>
  <c r="BT845" i="1"/>
  <c r="CI845" i="1" s="1"/>
  <c r="AL844" i="1"/>
  <c r="BU844" i="1"/>
  <c r="AL843" i="1"/>
  <c r="BU843" i="1"/>
  <c r="AR842" i="1"/>
  <c r="AR841" i="1"/>
  <c r="BT837" i="1"/>
  <c r="CI837" i="1" s="1"/>
  <c r="AL836" i="1"/>
  <c r="BU836" i="1"/>
  <c r="AL835" i="1"/>
  <c r="BU835" i="1"/>
  <c r="AL834" i="1"/>
  <c r="BU834" i="1"/>
  <c r="AL833" i="1"/>
  <c r="BU833" i="1"/>
  <c r="AL832" i="1"/>
  <c r="BU832" i="1"/>
  <c r="AL831" i="1"/>
  <c r="BU831" i="1"/>
  <c r="AL830" i="1"/>
  <c r="BU830" i="1"/>
  <c r="AL829" i="1"/>
  <c r="BU829" i="1"/>
  <c r="AL828" i="1"/>
  <c r="BU828" i="1"/>
  <c r="AL827" i="1"/>
  <c r="BU827" i="1"/>
  <c r="AL826" i="1"/>
  <c r="BU826" i="1"/>
  <c r="AL825" i="1"/>
  <c r="BU825" i="1"/>
  <c r="AL824" i="1"/>
  <c r="BU824" i="1"/>
  <c r="AL823" i="1"/>
  <c r="BU823" i="1"/>
  <c r="AL822" i="1"/>
  <c r="BU822" i="1"/>
  <c r="AL821" i="1"/>
  <c r="BU821" i="1"/>
  <c r="AL820" i="1"/>
  <c r="BU820" i="1"/>
  <c r="AL819" i="1"/>
  <c r="BU819" i="1"/>
  <c r="AL818" i="1"/>
  <c r="BU818" i="1"/>
  <c r="AL817" i="1"/>
  <c r="BU817" i="1"/>
  <c r="AL816" i="1"/>
  <c r="BU816" i="1"/>
  <c r="AL815" i="1"/>
  <c r="BU815" i="1"/>
  <c r="AL814" i="1"/>
  <c r="BU814" i="1"/>
  <c r="AL813" i="1"/>
  <c r="BU813" i="1"/>
  <c r="AL812" i="1"/>
  <c r="BU812" i="1"/>
  <c r="AL811" i="1"/>
  <c r="BU811" i="1"/>
  <c r="AL810" i="1"/>
  <c r="BU810" i="1"/>
  <c r="AL809" i="1"/>
  <c r="BU809" i="1"/>
  <c r="AR808" i="1"/>
  <c r="AR807" i="1"/>
  <c r="AR806" i="1"/>
  <c r="AR805" i="1"/>
  <c r="BT803" i="1"/>
  <c r="CI803" i="1" s="1"/>
  <c r="BT802" i="1"/>
  <c r="CI802" i="1" s="1"/>
  <c r="BT801" i="1"/>
  <c r="CI801" i="1" s="1"/>
  <c r="AL800" i="1"/>
  <c r="BU800" i="1"/>
  <c r="AL799" i="1"/>
  <c r="BU799" i="1"/>
  <c r="AL798" i="1"/>
  <c r="BU798" i="1"/>
  <c r="AL797" i="1"/>
  <c r="BU797" i="1"/>
  <c r="AR796" i="1"/>
  <c r="AR795" i="1"/>
  <c r="AR794" i="1"/>
  <c r="AR793" i="1"/>
  <c r="AR792" i="1"/>
  <c r="AR791" i="1"/>
  <c r="AR790" i="1"/>
  <c r="AD790" i="1"/>
  <c r="BS790" i="1" s="1"/>
  <c r="CH790" i="1" s="1"/>
  <c r="AL789" i="1"/>
  <c r="BU789" i="1"/>
  <c r="AL788" i="1"/>
  <c r="BU788" i="1"/>
  <c r="AR787" i="1"/>
  <c r="AR786" i="1"/>
  <c r="AR785" i="1"/>
  <c r="AR784" i="1"/>
  <c r="AR783" i="1"/>
  <c r="BV1371" i="1"/>
  <c r="CK1371" i="1" s="1"/>
  <c r="BV1285" i="1"/>
  <c r="CK1285" i="1" s="1"/>
  <c r="BW1268" i="1"/>
  <c r="CL1268" i="1" s="1"/>
  <c r="BD1268" i="1"/>
  <c r="BW1270" i="1"/>
  <c r="CL1270" i="1" s="1"/>
  <c r="BD1270" i="1"/>
  <c r="BW1279" i="1"/>
  <c r="CL1279" i="1" s="1"/>
  <c r="BD1279" i="1"/>
  <c r="BW1335" i="1"/>
  <c r="CL1335" i="1" s="1"/>
  <c r="BD1335" i="1"/>
  <c r="BW1337" i="1"/>
  <c r="CL1337" i="1" s="1"/>
  <c r="BD1337" i="1"/>
  <c r="BW1339" i="1"/>
  <c r="CL1339" i="1" s="1"/>
  <c r="BD1339" i="1"/>
  <c r="BW1341" i="1"/>
  <c r="CL1341" i="1" s="1"/>
  <c r="BD1341" i="1"/>
  <c r="BW1347" i="1"/>
  <c r="CL1347" i="1" s="1"/>
  <c r="BD1347" i="1"/>
  <c r="BW1362" i="1"/>
  <c r="CL1362" i="1" s="1"/>
  <c r="BD1362" i="1"/>
  <c r="BW1364" i="1"/>
  <c r="CL1364" i="1" s="1"/>
  <c r="BD1364" i="1"/>
  <c r="BW1464" i="1"/>
  <c r="CL1464" i="1" s="1"/>
  <c r="BD1464" i="1"/>
  <c r="BW1552" i="1"/>
  <c r="CL1552" i="1" s="1"/>
  <c r="BD1552" i="1"/>
  <c r="BW1554" i="1"/>
  <c r="CL1554" i="1" s="1"/>
  <c r="BD1554" i="1"/>
  <c r="BW1556" i="1"/>
  <c r="CL1556" i="1" s="1"/>
  <c r="BD1556" i="1"/>
  <c r="BW1558" i="1"/>
  <c r="CL1558" i="1" s="1"/>
  <c r="BD1558" i="1"/>
  <c r="BW1563" i="1"/>
  <c r="CL1563" i="1" s="1"/>
  <c r="BD1563" i="1"/>
  <c r="BW1565" i="1"/>
  <c r="CL1565" i="1" s="1"/>
  <c r="BD1565" i="1"/>
  <c r="BW1567" i="1"/>
  <c r="CL1567" i="1" s="1"/>
  <c r="BD1567" i="1"/>
  <c r="BW1578" i="1"/>
  <c r="CL1578" i="1" s="1"/>
  <c r="BD1578" i="1"/>
  <c r="BW1604" i="1"/>
  <c r="CL1604" i="1" s="1"/>
  <c r="BD1604" i="1"/>
  <c r="BW1612" i="1"/>
  <c r="CL1612" i="1" s="1"/>
  <c r="BD1612" i="1"/>
  <c r="BW1616" i="1"/>
  <c r="CL1616" i="1" s="1"/>
  <c r="BD1616" i="1"/>
  <c r="BW1620" i="1"/>
  <c r="CL1620" i="1" s="1"/>
  <c r="BD1620" i="1"/>
  <c r="BW1630" i="1"/>
  <c r="CL1630" i="1" s="1"/>
  <c r="BD1630" i="1"/>
  <c r="BW1183" i="1"/>
  <c r="CL1183" i="1" s="1"/>
  <c r="BD1183" i="1"/>
  <c r="BW1185" i="1"/>
  <c r="CL1185" i="1" s="1"/>
  <c r="BD1185" i="1"/>
  <c r="BW1187" i="1"/>
  <c r="CL1187" i="1" s="1"/>
  <c r="BD1187" i="1"/>
  <c r="BW1189" i="1"/>
  <c r="CL1189" i="1" s="1"/>
  <c r="BD1189" i="1"/>
  <c r="BW1191" i="1"/>
  <c r="CL1191" i="1" s="1"/>
  <c r="BD1191" i="1"/>
  <c r="BW1193" i="1"/>
  <c r="CL1193" i="1" s="1"/>
  <c r="BD1193" i="1"/>
  <c r="BW1195" i="1"/>
  <c r="CL1195" i="1" s="1"/>
  <c r="BD1195" i="1"/>
  <c r="BW1197" i="1"/>
  <c r="CL1197" i="1" s="1"/>
  <c r="BD1197" i="1"/>
  <c r="BW1199" i="1"/>
  <c r="CL1199" i="1" s="1"/>
  <c r="BD1199" i="1"/>
  <c r="BW1201" i="1"/>
  <c r="CL1201" i="1" s="1"/>
  <c r="BD1201" i="1"/>
  <c r="BW1203" i="1"/>
  <c r="CL1203" i="1" s="1"/>
  <c r="BD1203" i="1"/>
  <c r="BW1205" i="1"/>
  <c r="CL1205" i="1" s="1"/>
  <c r="BD1205" i="1"/>
  <c r="BW1207" i="1"/>
  <c r="CL1207" i="1" s="1"/>
  <c r="BD1207" i="1"/>
  <c r="BW1209" i="1"/>
  <c r="CL1209" i="1" s="1"/>
  <c r="BD1209" i="1"/>
  <c r="BW1211" i="1"/>
  <c r="CL1211" i="1" s="1"/>
  <c r="BD1211" i="1"/>
  <c r="BW1213" i="1"/>
  <c r="CL1213" i="1" s="1"/>
  <c r="BD1213" i="1"/>
  <c r="BW1215" i="1"/>
  <c r="CL1215" i="1" s="1"/>
  <c r="BD1215" i="1"/>
  <c r="BW1217" i="1"/>
  <c r="CL1217" i="1" s="1"/>
  <c r="BD1217" i="1"/>
  <c r="BW1219" i="1"/>
  <c r="CL1219" i="1" s="1"/>
  <c r="BD1219" i="1"/>
  <c r="BW1221" i="1"/>
  <c r="CL1221" i="1" s="1"/>
  <c r="BD1221" i="1"/>
  <c r="BW1223" i="1"/>
  <c r="CL1223" i="1" s="1"/>
  <c r="BD1223" i="1"/>
  <c r="BW1225" i="1"/>
  <c r="CL1225" i="1" s="1"/>
  <c r="BD1225" i="1"/>
  <c r="BW1271" i="1"/>
  <c r="CL1271" i="1" s="1"/>
  <c r="BD1271" i="1"/>
  <c r="BW1273" i="1"/>
  <c r="CL1273" i="1" s="1"/>
  <c r="BD1273" i="1"/>
  <c r="BW1281" i="1"/>
  <c r="CL1281" i="1" s="1"/>
  <c r="BD1281" i="1"/>
  <c r="BW1283" i="1"/>
  <c r="CL1283" i="1" s="1"/>
  <c r="BD1283" i="1"/>
  <c r="CJ1292" i="1"/>
  <c r="CJ1294" i="1"/>
  <c r="CJ1296" i="1"/>
  <c r="CJ1298" i="1"/>
  <c r="CJ1300" i="1"/>
  <c r="CJ1346" i="1"/>
  <c r="CJ1351" i="1"/>
  <c r="CJ1353" i="1"/>
  <c r="CJ1373" i="1"/>
  <c r="CJ1375" i="1"/>
  <c r="CJ1377" i="1"/>
  <c r="CJ1379" i="1"/>
  <c r="CJ1381" i="1"/>
  <c r="CJ1383" i="1"/>
  <c r="CJ1385" i="1"/>
  <c r="CJ1387" i="1"/>
  <c r="CJ1389" i="1"/>
  <c r="CJ1391" i="1"/>
  <c r="CJ1393" i="1"/>
  <c r="CJ1395" i="1"/>
  <c r="CJ1397" i="1"/>
  <c r="CJ1399" i="1"/>
  <c r="CJ1401" i="1"/>
  <c r="CJ1403" i="1"/>
  <c r="CJ1405" i="1"/>
  <c r="CJ1407" i="1"/>
  <c r="CJ1409" i="1"/>
  <c r="CJ1411" i="1"/>
  <c r="CJ1413" i="1"/>
  <c r="CJ1415" i="1"/>
  <c r="CJ1417" i="1"/>
  <c r="CJ1419" i="1"/>
  <c r="CJ1421" i="1"/>
  <c r="CJ1423" i="1"/>
  <c r="CJ1425" i="1"/>
  <c r="CJ1427" i="1"/>
  <c r="CJ1429" i="1"/>
  <c r="CJ1431" i="1"/>
  <c r="CJ1433" i="1"/>
  <c r="CJ1435" i="1"/>
  <c r="CJ1437" i="1"/>
  <c r="CJ1439" i="1"/>
  <c r="CJ1441" i="1"/>
  <c r="CJ1443" i="1"/>
  <c r="CJ1445" i="1"/>
  <c r="CJ1447" i="1"/>
  <c r="CJ1449" i="1"/>
  <c r="CJ1451" i="1"/>
  <c r="CJ1453" i="1"/>
  <c r="CJ1455" i="1"/>
  <c r="CJ1457" i="1"/>
  <c r="CJ1459" i="1"/>
  <c r="CJ1461" i="1"/>
  <c r="BW1467" i="1"/>
  <c r="CL1467" i="1" s="1"/>
  <c r="BD1467" i="1"/>
  <c r="BW1469" i="1"/>
  <c r="CL1469" i="1" s="1"/>
  <c r="BD1469" i="1"/>
  <c r="BW1471" i="1"/>
  <c r="CL1471" i="1" s="1"/>
  <c r="BD1471" i="1"/>
  <c r="BW1473" i="1"/>
  <c r="CL1473" i="1" s="1"/>
  <c r="BD1473" i="1"/>
  <c r="BW1475" i="1"/>
  <c r="CL1475" i="1" s="1"/>
  <c r="BD1475" i="1"/>
  <c r="BW1477" i="1"/>
  <c r="CL1477" i="1" s="1"/>
  <c r="BD1477" i="1"/>
  <c r="BW1479" i="1"/>
  <c r="CL1479" i="1" s="1"/>
  <c r="BD1479" i="1"/>
  <c r="BW1481" i="1"/>
  <c r="CL1481" i="1" s="1"/>
  <c r="BD1481" i="1"/>
  <c r="BW1483" i="1"/>
  <c r="CL1483" i="1" s="1"/>
  <c r="BD1483" i="1"/>
  <c r="BW1485" i="1"/>
  <c r="CL1485" i="1" s="1"/>
  <c r="BD1485" i="1"/>
  <c r="BW1487" i="1"/>
  <c r="CL1487" i="1" s="1"/>
  <c r="BD1487" i="1"/>
  <c r="BW1489" i="1"/>
  <c r="CL1489" i="1" s="1"/>
  <c r="BD1489" i="1"/>
  <c r="BW1491" i="1"/>
  <c r="CL1491" i="1" s="1"/>
  <c r="BD1491" i="1"/>
  <c r="BW1493" i="1"/>
  <c r="CL1493" i="1" s="1"/>
  <c r="BD1493" i="1"/>
  <c r="BW1495" i="1"/>
  <c r="CL1495" i="1" s="1"/>
  <c r="BD1495" i="1"/>
  <c r="BW1497" i="1"/>
  <c r="CL1497" i="1" s="1"/>
  <c r="BD1497" i="1"/>
  <c r="BW1499" i="1"/>
  <c r="CL1499" i="1" s="1"/>
  <c r="BD1499" i="1"/>
  <c r="BW1501" i="1"/>
  <c r="CL1501" i="1" s="1"/>
  <c r="BD1501" i="1"/>
  <c r="BW1503" i="1"/>
  <c r="CL1503" i="1" s="1"/>
  <c r="BD1503" i="1"/>
  <c r="BW1505" i="1"/>
  <c r="CL1505" i="1" s="1"/>
  <c r="BD1505" i="1"/>
  <c r="BW1507" i="1"/>
  <c r="CL1507" i="1" s="1"/>
  <c r="BD1507" i="1"/>
  <c r="BW1509" i="1"/>
  <c r="CL1509" i="1" s="1"/>
  <c r="BD1509" i="1"/>
  <c r="BW1511" i="1"/>
  <c r="CL1511" i="1" s="1"/>
  <c r="BD1511" i="1"/>
  <c r="BW1513" i="1"/>
  <c r="CL1513" i="1" s="1"/>
  <c r="BD1513" i="1"/>
  <c r="BW1515" i="1"/>
  <c r="CL1515" i="1" s="1"/>
  <c r="BD1515" i="1"/>
  <c r="BW1517" i="1"/>
  <c r="CL1517" i="1" s="1"/>
  <c r="BD1517" i="1"/>
  <c r="BW1519" i="1"/>
  <c r="CL1519" i="1" s="1"/>
  <c r="BD1519" i="1"/>
  <c r="BW1521" i="1"/>
  <c r="CL1521" i="1" s="1"/>
  <c r="BD1521" i="1"/>
  <c r="BW1523" i="1"/>
  <c r="CL1523" i="1" s="1"/>
  <c r="BD1523" i="1"/>
  <c r="BW1525" i="1"/>
  <c r="CL1525" i="1" s="1"/>
  <c r="BD1525" i="1"/>
  <c r="BW1527" i="1"/>
  <c r="CL1527" i="1" s="1"/>
  <c r="BD1527" i="1"/>
  <c r="BW1529" i="1"/>
  <c r="CL1529" i="1" s="1"/>
  <c r="BD1529" i="1"/>
  <c r="BW1531" i="1"/>
  <c r="CL1531" i="1" s="1"/>
  <c r="BD1531" i="1"/>
  <c r="BW1533" i="1"/>
  <c r="CL1533" i="1" s="1"/>
  <c r="BD1533" i="1"/>
  <c r="BW1535" i="1"/>
  <c r="CL1535" i="1" s="1"/>
  <c r="BD1535" i="1"/>
  <c r="BW1538" i="1"/>
  <c r="CL1538" i="1" s="1"/>
  <c r="BD1538" i="1"/>
  <c r="BW1540" i="1"/>
  <c r="CL1540" i="1" s="1"/>
  <c r="BD1540" i="1"/>
  <c r="BW1570" i="1"/>
  <c r="CL1570" i="1" s="1"/>
  <c r="BD1570" i="1"/>
  <c r="BW1572" i="1"/>
  <c r="CL1572" i="1" s="1"/>
  <c r="BD1572" i="1"/>
  <c r="BW1582" i="1"/>
  <c r="CL1582" i="1" s="1"/>
  <c r="BD1582" i="1"/>
  <c r="BW1584" i="1"/>
  <c r="CL1584" i="1" s="1"/>
  <c r="BD1584" i="1"/>
  <c r="BW1587" i="1"/>
  <c r="CL1587" i="1" s="1"/>
  <c r="BD1587" i="1"/>
  <c r="BW1589" i="1"/>
  <c r="CL1589" i="1" s="1"/>
  <c r="BD1589" i="1"/>
  <c r="BW1591" i="1"/>
  <c r="CL1591" i="1" s="1"/>
  <c r="BD1591" i="1"/>
  <c r="BW1593" i="1"/>
  <c r="CL1593" i="1" s="1"/>
  <c r="BD1593" i="1"/>
  <c r="BW1595" i="1"/>
  <c r="CL1595" i="1" s="1"/>
  <c r="BD1595" i="1"/>
  <c r="BW1597" i="1"/>
  <c r="CL1597" i="1" s="1"/>
  <c r="BD1597" i="1"/>
  <c r="BW1599" i="1"/>
  <c r="CL1599" i="1" s="1"/>
  <c r="BD1599" i="1"/>
  <c r="BW1601" i="1"/>
  <c r="CL1601" i="1" s="1"/>
  <c r="BD1601" i="1"/>
  <c r="BW1611" i="1"/>
  <c r="CL1611" i="1" s="1"/>
  <c r="BD1611" i="1"/>
  <c r="BW1621" i="1"/>
  <c r="CL1621" i="1" s="1"/>
  <c r="BD1621" i="1"/>
  <c r="BW1625" i="1"/>
  <c r="CL1625" i="1" s="1"/>
  <c r="BD1625" i="1"/>
  <c r="BW1631" i="1"/>
  <c r="CL1631" i="1" s="1"/>
  <c r="BD1631" i="1"/>
  <c r="BW1227" i="1"/>
  <c r="CL1227" i="1" s="1"/>
  <c r="BD1227" i="1"/>
  <c r="BW1229" i="1"/>
  <c r="CL1229" i="1" s="1"/>
  <c r="BD1229" i="1"/>
  <c r="BW1231" i="1"/>
  <c r="CL1231" i="1" s="1"/>
  <c r="BD1231" i="1"/>
  <c r="BW1233" i="1"/>
  <c r="CL1233" i="1" s="1"/>
  <c r="BD1233" i="1"/>
  <c r="BW1235" i="1"/>
  <c r="CL1235" i="1" s="1"/>
  <c r="BD1235" i="1"/>
  <c r="BW1237" i="1"/>
  <c r="CL1237" i="1" s="1"/>
  <c r="BD1237" i="1"/>
  <c r="BW1239" i="1"/>
  <c r="CL1239" i="1" s="1"/>
  <c r="BD1239" i="1"/>
  <c r="BW1241" i="1"/>
  <c r="CL1241" i="1" s="1"/>
  <c r="BD1241" i="1"/>
  <c r="BW1243" i="1"/>
  <c r="CL1243" i="1" s="1"/>
  <c r="BD1243" i="1"/>
  <c r="BW1245" i="1"/>
  <c r="CL1245" i="1" s="1"/>
  <c r="BD1245" i="1"/>
  <c r="BW1247" i="1"/>
  <c r="CL1247" i="1" s="1"/>
  <c r="BD1247" i="1"/>
  <c r="BW1249" i="1"/>
  <c r="CL1249" i="1" s="1"/>
  <c r="BD1249" i="1"/>
  <c r="BW1251" i="1"/>
  <c r="CL1251" i="1" s="1"/>
  <c r="BD1251" i="1"/>
  <c r="BW1253" i="1"/>
  <c r="CL1253" i="1" s="1"/>
  <c r="BD1253" i="1"/>
  <c r="BW1255" i="1"/>
  <c r="CL1255" i="1" s="1"/>
  <c r="BD1255" i="1"/>
  <c r="BW1257" i="1"/>
  <c r="CL1257" i="1" s="1"/>
  <c r="BD1257" i="1"/>
  <c r="BW1259" i="1"/>
  <c r="CL1259" i="1" s="1"/>
  <c r="BD1259" i="1"/>
  <c r="BW1261" i="1"/>
  <c r="CL1261" i="1" s="1"/>
  <c r="BD1261" i="1"/>
  <c r="BW1263" i="1"/>
  <c r="CL1263" i="1" s="1"/>
  <c r="BD1263" i="1"/>
  <c r="BW1265" i="1"/>
  <c r="CL1265" i="1" s="1"/>
  <c r="BD1265" i="1"/>
  <c r="BW1275" i="1"/>
  <c r="CL1275" i="1" s="1"/>
  <c r="BD1275" i="1"/>
  <c r="BW1285" i="1"/>
  <c r="CL1285" i="1" s="1"/>
  <c r="BD1285" i="1"/>
  <c r="BW1292" i="1"/>
  <c r="CL1292" i="1" s="1"/>
  <c r="BD1292" i="1"/>
  <c r="BW1294" i="1"/>
  <c r="CL1294" i="1" s="1"/>
  <c r="BD1294" i="1"/>
  <c r="BW1296" i="1"/>
  <c r="CL1296" i="1" s="1"/>
  <c r="BD1296" i="1"/>
  <c r="BW1298" i="1"/>
  <c r="CL1298" i="1" s="1"/>
  <c r="BD1298" i="1"/>
  <c r="BW1300" i="1"/>
  <c r="CL1300" i="1" s="1"/>
  <c r="BD1300" i="1"/>
  <c r="CJ1354" i="1"/>
  <c r="CJ1356" i="1"/>
  <c r="CJ1358" i="1"/>
  <c r="CJ1360" i="1"/>
  <c r="CJ1543" i="1"/>
  <c r="BW1545" i="1"/>
  <c r="CL1545" i="1" s="1"/>
  <c r="BD1545" i="1"/>
  <c r="BW1547" i="1"/>
  <c r="CL1547" i="1" s="1"/>
  <c r="BD1547" i="1"/>
  <c r="BW1559" i="1"/>
  <c r="CL1559" i="1" s="1"/>
  <c r="BD1559" i="1"/>
  <c r="CJ1577" i="1"/>
  <c r="CJ1579" i="1"/>
  <c r="CJ1592" i="1"/>
  <c r="CJ1268" i="1"/>
  <c r="CJ1270" i="1"/>
  <c r="CJ1279" i="1"/>
  <c r="BW1302" i="1"/>
  <c r="CL1302" i="1" s="1"/>
  <c r="BD1302" i="1"/>
  <c r="BW1304" i="1"/>
  <c r="CL1304" i="1" s="1"/>
  <c r="BD1304" i="1"/>
  <c r="BW1306" i="1"/>
  <c r="CL1306" i="1" s="1"/>
  <c r="BD1306" i="1"/>
  <c r="BW1308" i="1"/>
  <c r="CL1308" i="1" s="1"/>
  <c r="BD1308" i="1"/>
  <c r="BW1310" i="1"/>
  <c r="CL1310" i="1" s="1"/>
  <c r="BD1310" i="1"/>
  <c r="BW1312" i="1"/>
  <c r="CL1312" i="1" s="1"/>
  <c r="BD1312" i="1"/>
  <c r="BW1314" i="1"/>
  <c r="CL1314" i="1" s="1"/>
  <c r="BD1314" i="1"/>
  <c r="BW1316" i="1"/>
  <c r="CL1316" i="1" s="1"/>
  <c r="BD1316" i="1"/>
  <c r="BW1318" i="1"/>
  <c r="CL1318" i="1" s="1"/>
  <c r="BD1318" i="1"/>
  <c r="BW1320" i="1"/>
  <c r="CL1320" i="1" s="1"/>
  <c r="BD1320" i="1"/>
  <c r="BW1322" i="1"/>
  <c r="CL1322" i="1" s="1"/>
  <c r="BD1322" i="1"/>
  <c r="BW1324" i="1"/>
  <c r="CL1324" i="1" s="1"/>
  <c r="BD1324" i="1"/>
  <c r="BW1326" i="1"/>
  <c r="CL1326" i="1" s="1"/>
  <c r="BD1326" i="1"/>
  <c r="BW1328" i="1"/>
  <c r="CL1328" i="1" s="1"/>
  <c r="BD1328" i="1"/>
  <c r="BW1330" i="1"/>
  <c r="CL1330" i="1" s="1"/>
  <c r="BD1330" i="1"/>
  <c r="BW1332" i="1"/>
  <c r="CL1332" i="1" s="1"/>
  <c r="BD1332" i="1"/>
  <c r="BW1334" i="1"/>
  <c r="CL1334" i="1" s="1"/>
  <c r="BD1334" i="1"/>
  <c r="CJ1363" i="1"/>
  <c r="CJ1365" i="1"/>
  <c r="BV1537" i="1"/>
  <c r="CK1537" i="1" s="1"/>
  <c r="CJ1606" i="1"/>
  <c r="CJ1609" i="1"/>
  <c r="CJ1612" i="1"/>
  <c r="CJ1615" i="1"/>
  <c r="CJ1617" i="1"/>
  <c r="CJ1619" i="1"/>
  <c r="CJ1621" i="1"/>
  <c r="CJ1623" i="1"/>
  <c r="CJ1625" i="1"/>
  <c r="CJ1628" i="1"/>
  <c r="CJ1630" i="1"/>
  <c r="CJ1632" i="1"/>
  <c r="CJ1591" i="1"/>
  <c r="CJ1597" i="1"/>
  <c r="AD1163" i="1"/>
  <c r="BS1163" i="1" s="1"/>
  <c r="CH1163" i="1" s="1"/>
  <c r="AN1573" i="1"/>
  <c r="AN1281" i="1"/>
  <c r="AN1563" i="1"/>
  <c r="AL900" i="1"/>
  <c r="AL885" i="1"/>
  <c r="CJ885" i="1" s="1"/>
  <c r="AD884" i="1"/>
  <c r="BS884" i="1" s="1"/>
  <c r="CH884" i="1" s="1"/>
  <c r="AN1225" i="1"/>
  <c r="AN1583" i="1"/>
  <c r="AN1301" i="1"/>
  <c r="AN1569" i="1"/>
  <c r="AD804" i="1"/>
  <c r="BS804" i="1" s="1"/>
  <c r="CH804" i="1" s="1"/>
  <c r="AN1551" i="1"/>
  <c r="AN1462" i="1"/>
  <c r="AL901" i="1"/>
  <c r="AD900" i="1"/>
  <c r="BS900" i="1" s="1"/>
  <c r="CH900" i="1" s="1"/>
  <c r="AD885" i="1"/>
  <c r="BS885" i="1" s="1"/>
  <c r="CH885" i="1" s="1"/>
  <c r="AN1350" i="1"/>
  <c r="AN1342" i="1"/>
  <c r="AD901" i="1"/>
  <c r="BS901" i="1" s="1"/>
  <c r="CH901" i="1" s="1"/>
  <c r="AN1547" i="1"/>
  <c r="AN1278" i="1"/>
  <c r="AN1599" i="1"/>
  <c r="AN1366" i="1"/>
  <c r="AN1581" i="1"/>
  <c r="AN1555" i="1"/>
  <c r="AN1345" i="1"/>
  <c r="AD943" i="1"/>
  <c r="BS943" i="1" s="1"/>
  <c r="CH943" i="1" s="1"/>
  <c r="AD942" i="1"/>
  <c r="BS942" i="1" s="1"/>
  <c r="CH942" i="1" s="1"/>
  <c r="AD927" i="1"/>
  <c r="BS927" i="1" s="1"/>
  <c r="CH927" i="1" s="1"/>
  <c r="AD926" i="1"/>
  <c r="BS926" i="1" s="1"/>
  <c r="CH926" i="1" s="1"/>
  <c r="AN1187" i="1"/>
  <c r="AN1276" i="1"/>
  <c r="AN1293" i="1"/>
  <c r="AN1337" i="1"/>
  <c r="AN1339" i="1"/>
  <c r="AN1353" i="1"/>
  <c r="AN1355" i="1"/>
  <c r="AN1358" i="1"/>
  <c r="AN1374" i="1"/>
  <c r="AN1535" i="1"/>
  <c r="AN1543" i="1"/>
  <c r="AN1571" i="1"/>
  <c r="AN1579" i="1"/>
  <c r="AN1594" i="1"/>
  <c r="AN1363" i="1"/>
  <c r="AN1369" i="1"/>
  <c r="AN1553" i="1"/>
  <c r="AN1561" i="1"/>
  <c r="AD991" i="1"/>
  <c r="BS991" i="1" s="1"/>
  <c r="CH991" i="1" s="1"/>
  <c r="AD805" i="1"/>
  <c r="BS805" i="1" s="1"/>
  <c r="CH805" i="1" s="1"/>
  <c r="AN1223" i="1"/>
  <c r="AN1289" i="1"/>
  <c r="AN1295" i="1"/>
  <c r="AN1361" i="1"/>
  <c r="AN1256" i="1"/>
  <c r="AN1259" i="1"/>
  <c r="AN1334" i="1"/>
  <c r="AN1539" i="1"/>
  <c r="AN1567" i="1"/>
  <c r="AN1575" i="1"/>
  <c r="AN1591" i="1"/>
  <c r="AN1549" i="1"/>
  <c r="AN1557" i="1"/>
  <c r="AN1565" i="1"/>
  <c r="AD1179" i="1"/>
  <c r="BS1179" i="1" s="1"/>
  <c r="CH1179" i="1" s="1"/>
  <c r="AD1178" i="1"/>
  <c r="BS1178" i="1" s="1"/>
  <c r="CH1178" i="1" s="1"/>
  <c r="AD1171" i="1"/>
  <c r="BS1171" i="1" s="1"/>
  <c r="CH1171" i="1" s="1"/>
  <c r="AD1170" i="1"/>
  <c r="BS1170" i="1" s="1"/>
  <c r="CH1170" i="1" s="1"/>
  <c r="AD1109" i="1"/>
  <c r="BS1109" i="1" s="1"/>
  <c r="CH1109" i="1" s="1"/>
  <c r="AD1108" i="1"/>
  <c r="BS1108" i="1" s="1"/>
  <c r="CH1108" i="1" s="1"/>
  <c r="AD990" i="1"/>
  <c r="BS990" i="1" s="1"/>
  <c r="CH990" i="1" s="1"/>
  <c r="AD935" i="1"/>
  <c r="BS935" i="1" s="1"/>
  <c r="CH935" i="1" s="1"/>
  <c r="AD934" i="1"/>
  <c r="BS934" i="1" s="1"/>
  <c r="CH934" i="1" s="1"/>
  <c r="AD893" i="1"/>
  <c r="BS893" i="1" s="1"/>
  <c r="CH893" i="1" s="1"/>
  <c r="AD892" i="1"/>
  <c r="BS892" i="1" s="1"/>
  <c r="CH892" i="1" s="1"/>
  <c r="AD877" i="1"/>
  <c r="BS877" i="1" s="1"/>
  <c r="CH877" i="1" s="1"/>
  <c r="AD876" i="1"/>
  <c r="BS876" i="1" s="1"/>
  <c r="CH876" i="1" s="1"/>
  <c r="AD872" i="1"/>
  <c r="BS872" i="1" s="1"/>
  <c r="CH872" i="1" s="1"/>
  <c r="AD870" i="1"/>
  <c r="BS870" i="1" s="1"/>
  <c r="CH870" i="1" s="1"/>
  <c r="AD869" i="1"/>
  <c r="BS869" i="1" s="1"/>
  <c r="CH869" i="1" s="1"/>
  <c r="AN1282" i="1"/>
  <c r="AN1299" i="1"/>
  <c r="AN1335" i="1"/>
  <c r="AN1338" i="1"/>
  <c r="AN1341" i="1"/>
  <c r="AN1351" i="1"/>
  <c r="AN1354" i="1"/>
  <c r="AN1357" i="1"/>
  <c r="AN1367" i="1"/>
  <c r="AN1370" i="1"/>
  <c r="AN1373" i="1"/>
  <c r="AN1464" i="1"/>
  <c r="AN1467" i="1"/>
  <c r="AN1469" i="1"/>
  <c r="AN1471" i="1"/>
  <c r="AN1473" i="1"/>
  <c r="AN1475" i="1"/>
  <c r="AN1477" i="1"/>
  <c r="AN1479" i="1"/>
  <c r="AN1481" i="1"/>
  <c r="AN1483" i="1"/>
  <c r="AN1485" i="1"/>
  <c r="AN1487" i="1"/>
  <c r="AN1489" i="1"/>
  <c r="AN1491" i="1"/>
  <c r="AN1493" i="1"/>
  <c r="AN1495" i="1"/>
  <c r="AN1497" i="1"/>
  <c r="AN1499" i="1"/>
  <c r="AN1501" i="1"/>
  <c r="AN1503" i="1"/>
  <c r="AN1505" i="1"/>
  <c r="AN1507" i="1"/>
  <c r="AN1509" i="1"/>
  <c r="AN1511" i="1"/>
  <c r="AN1513" i="1"/>
  <c r="AN1515" i="1"/>
  <c r="AN1517" i="1"/>
  <c r="AN1519" i="1"/>
  <c r="AN1521" i="1"/>
  <c r="AN1523" i="1"/>
  <c r="AN1525" i="1"/>
  <c r="AN1527" i="1"/>
  <c r="AN1529" i="1"/>
  <c r="AN1531" i="1"/>
  <c r="AN1533" i="1"/>
  <c r="AN1254" i="1"/>
  <c r="AN1270" i="1"/>
  <c r="AN1272" i="1"/>
  <c r="AN1582" i="1"/>
  <c r="AN1590" i="1"/>
  <c r="AN1598" i="1"/>
  <c r="AD797" i="1"/>
  <c r="BS797" i="1" s="1"/>
  <c r="CH797" i="1" s="1"/>
  <c r="AD796" i="1"/>
  <c r="BS796" i="1" s="1"/>
  <c r="CH796" i="1" s="1"/>
  <c r="AD794" i="1"/>
  <c r="BS794" i="1" s="1"/>
  <c r="CH794" i="1" s="1"/>
  <c r="AD792" i="1"/>
  <c r="BS792" i="1" s="1"/>
  <c r="CH792" i="1" s="1"/>
  <c r="AN1189" i="1"/>
  <c r="AN1261" i="1"/>
  <c r="AN1263" i="1"/>
  <c r="AN1265" i="1"/>
  <c r="AN1267" i="1"/>
  <c r="AN1286" i="1"/>
  <c r="AN1297" i="1"/>
  <c r="AN1303" i="1"/>
  <c r="AN1305" i="1"/>
  <c r="AN1307" i="1"/>
  <c r="AN1309" i="1"/>
  <c r="AN1311" i="1"/>
  <c r="AN1313" i="1"/>
  <c r="AN1315" i="1"/>
  <c r="AN1317" i="1"/>
  <c r="AN1319" i="1"/>
  <c r="AN1321" i="1"/>
  <c r="AN1323" i="1"/>
  <c r="AN1325" i="1"/>
  <c r="AN1327" i="1"/>
  <c r="AN1329" i="1"/>
  <c r="AN1331" i="1"/>
  <c r="AN1333" i="1"/>
  <c r="AN1343" i="1"/>
  <c r="AN1346" i="1"/>
  <c r="AN1349" i="1"/>
  <c r="AN1359" i="1"/>
  <c r="AN1362" i="1"/>
  <c r="AN1365" i="1"/>
  <c r="AN1375" i="1"/>
  <c r="AN1248" i="1"/>
  <c r="AN1250" i="1"/>
  <c r="AN1252" i="1"/>
  <c r="AN1587" i="1"/>
  <c r="AN1595" i="1"/>
  <c r="AN1603" i="1"/>
  <c r="AD1175" i="1"/>
  <c r="BS1175" i="1" s="1"/>
  <c r="CH1175" i="1" s="1"/>
  <c r="AD1174" i="1"/>
  <c r="BS1174" i="1" s="1"/>
  <c r="CH1174" i="1" s="1"/>
  <c r="AD1167" i="1"/>
  <c r="BS1167" i="1" s="1"/>
  <c r="CH1167" i="1" s="1"/>
  <c r="AD1166" i="1"/>
  <c r="BS1166" i="1" s="1"/>
  <c r="CH1166" i="1" s="1"/>
  <c r="AD1159" i="1"/>
  <c r="BS1159" i="1" s="1"/>
  <c r="CH1159" i="1" s="1"/>
  <c r="AD1158" i="1"/>
  <c r="BS1158" i="1" s="1"/>
  <c r="CH1158" i="1" s="1"/>
  <c r="AD1105" i="1"/>
  <c r="BS1105" i="1" s="1"/>
  <c r="CH1105" i="1" s="1"/>
  <c r="AD1104" i="1"/>
  <c r="BS1104" i="1" s="1"/>
  <c r="CH1104" i="1" s="1"/>
  <c r="AD1001" i="1"/>
  <c r="BS1001" i="1" s="1"/>
  <c r="CH1001" i="1" s="1"/>
  <c r="AD997" i="1"/>
  <c r="BS997" i="1" s="1"/>
  <c r="CH997" i="1" s="1"/>
  <c r="AD993" i="1"/>
  <c r="BS993" i="1" s="1"/>
  <c r="CH993" i="1" s="1"/>
  <c r="AD988" i="1"/>
  <c r="BS988" i="1" s="1"/>
  <c r="CH988" i="1" s="1"/>
  <c r="AD986" i="1"/>
  <c r="BS986" i="1" s="1"/>
  <c r="CH986" i="1" s="1"/>
  <c r="AD985" i="1"/>
  <c r="BS985" i="1" s="1"/>
  <c r="CH985" i="1" s="1"/>
  <c r="AD984" i="1"/>
  <c r="BS984" i="1" s="1"/>
  <c r="CH984" i="1" s="1"/>
  <c r="AD983" i="1"/>
  <c r="BS983" i="1" s="1"/>
  <c r="CH983" i="1" s="1"/>
  <c r="AD982" i="1"/>
  <c r="BS982" i="1" s="1"/>
  <c r="CH982" i="1" s="1"/>
  <c r="AD981" i="1"/>
  <c r="BS981" i="1" s="1"/>
  <c r="CH981" i="1" s="1"/>
  <c r="AD980" i="1"/>
  <c r="BS980" i="1" s="1"/>
  <c r="CH980" i="1" s="1"/>
  <c r="AD979" i="1"/>
  <c r="BS979" i="1" s="1"/>
  <c r="CH979" i="1" s="1"/>
  <c r="AD978" i="1"/>
  <c r="BS978" i="1" s="1"/>
  <c r="CH978" i="1" s="1"/>
  <c r="AD977" i="1"/>
  <c r="BS977" i="1" s="1"/>
  <c r="CH977" i="1" s="1"/>
  <c r="AD976" i="1"/>
  <c r="BS976" i="1" s="1"/>
  <c r="CH976" i="1" s="1"/>
  <c r="AD975" i="1"/>
  <c r="BS975" i="1" s="1"/>
  <c r="CH975" i="1" s="1"/>
  <c r="AD974" i="1"/>
  <c r="BS974" i="1" s="1"/>
  <c r="CH974" i="1" s="1"/>
  <c r="AD973" i="1"/>
  <c r="BS973" i="1" s="1"/>
  <c r="CH973" i="1" s="1"/>
  <c r="AD972" i="1"/>
  <c r="BS972" i="1" s="1"/>
  <c r="CH972" i="1" s="1"/>
  <c r="AD971" i="1"/>
  <c r="BS971" i="1" s="1"/>
  <c r="CH971" i="1" s="1"/>
  <c r="AD970" i="1"/>
  <c r="BS970" i="1" s="1"/>
  <c r="CH970" i="1" s="1"/>
  <c r="AD969" i="1"/>
  <c r="BS969" i="1" s="1"/>
  <c r="CH969" i="1" s="1"/>
  <c r="AD968" i="1"/>
  <c r="BS968" i="1" s="1"/>
  <c r="CH968" i="1" s="1"/>
  <c r="AD967" i="1"/>
  <c r="BS967" i="1" s="1"/>
  <c r="CH967" i="1" s="1"/>
  <c r="AD966" i="1"/>
  <c r="BS966" i="1" s="1"/>
  <c r="CH966" i="1" s="1"/>
  <c r="AD965" i="1"/>
  <c r="BS965" i="1" s="1"/>
  <c r="CH965" i="1" s="1"/>
  <c r="AD964" i="1"/>
  <c r="BS964" i="1" s="1"/>
  <c r="CH964" i="1" s="1"/>
  <c r="AD963" i="1"/>
  <c r="BS963" i="1" s="1"/>
  <c r="CH963" i="1" s="1"/>
  <c r="AD962" i="1"/>
  <c r="BS962" i="1" s="1"/>
  <c r="CH962" i="1" s="1"/>
  <c r="AD961" i="1"/>
  <c r="BS961" i="1" s="1"/>
  <c r="CH961" i="1" s="1"/>
  <c r="AD960" i="1"/>
  <c r="BS960" i="1" s="1"/>
  <c r="CH960" i="1" s="1"/>
  <c r="AD959" i="1"/>
  <c r="BS959" i="1" s="1"/>
  <c r="CH959" i="1" s="1"/>
  <c r="AD958" i="1"/>
  <c r="BS958" i="1" s="1"/>
  <c r="CH958" i="1" s="1"/>
  <c r="AD957" i="1"/>
  <c r="BS957" i="1" s="1"/>
  <c r="CH957" i="1" s="1"/>
  <c r="AD956" i="1"/>
  <c r="BS956" i="1" s="1"/>
  <c r="CH956" i="1" s="1"/>
  <c r="AD955" i="1"/>
  <c r="BS955" i="1" s="1"/>
  <c r="CH955" i="1" s="1"/>
  <c r="AD954" i="1"/>
  <c r="BS954" i="1" s="1"/>
  <c r="CH954" i="1" s="1"/>
  <c r="AD953" i="1"/>
  <c r="BS953" i="1" s="1"/>
  <c r="CH953" i="1" s="1"/>
  <c r="AD952" i="1"/>
  <c r="BS952" i="1" s="1"/>
  <c r="CH952" i="1" s="1"/>
  <c r="AD951" i="1"/>
  <c r="BS951" i="1" s="1"/>
  <c r="CH951" i="1" s="1"/>
  <c r="AD950" i="1"/>
  <c r="BS950" i="1" s="1"/>
  <c r="CH950" i="1" s="1"/>
  <c r="AD949" i="1"/>
  <c r="BS949" i="1" s="1"/>
  <c r="CH949" i="1" s="1"/>
  <c r="AD948" i="1"/>
  <c r="BS948" i="1" s="1"/>
  <c r="CH948" i="1" s="1"/>
  <c r="AD947" i="1"/>
  <c r="BS947" i="1" s="1"/>
  <c r="CH947" i="1" s="1"/>
  <c r="AD946" i="1"/>
  <c r="BS946" i="1" s="1"/>
  <c r="CH946" i="1" s="1"/>
  <c r="AD939" i="1"/>
  <c r="BS939" i="1" s="1"/>
  <c r="CH939" i="1" s="1"/>
  <c r="AD938" i="1"/>
  <c r="BS938" i="1" s="1"/>
  <c r="CH938" i="1" s="1"/>
  <c r="AD931" i="1"/>
  <c r="BS931" i="1" s="1"/>
  <c r="CH931" i="1" s="1"/>
  <c r="AD930" i="1"/>
  <c r="BS930" i="1" s="1"/>
  <c r="CH930" i="1" s="1"/>
  <c r="AD923" i="1"/>
  <c r="BS923" i="1" s="1"/>
  <c r="CH923" i="1" s="1"/>
  <c r="AD922" i="1"/>
  <c r="BS922" i="1" s="1"/>
  <c r="CH922" i="1" s="1"/>
  <c r="AD897" i="1"/>
  <c r="BS897" i="1" s="1"/>
  <c r="CH897" i="1" s="1"/>
  <c r="AD896" i="1"/>
  <c r="BS896" i="1" s="1"/>
  <c r="CH896" i="1" s="1"/>
  <c r="AD889" i="1"/>
  <c r="BS889" i="1" s="1"/>
  <c r="CH889" i="1" s="1"/>
  <c r="AD888" i="1"/>
  <c r="BS888" i="1" s="1"/>
  <c r="CH888" i="1" s="1"/>
  <c r="AD881" i="1"/>
  <c r="BS881" i="1" s="1"/>
  <c r="CH881" i="1" s="1"/>
  <c r="AD880" i="1"/>
  <c r="BS880" i="1" s="1"/>
  <c r="CH880" i="1" s="1"/>
  <c r="AD873" i="1"/>
  <c r="BS873" i="1" s="1"/>
  <c r="CH873" i="1" s="1"/>
  <c r="AD868" i="1"/>
  <c r="BS868" i="1" s="1"/>
  <c r="CH868" i="1" s="1"/>
  <c r="AD867" i="1"/>
  <c r="BS867" i="1" s="1"/>
  <c r="CH867" i="1" s="1"/>
  <c r="AD865" i="1"/>
  <c r="BS865" i="1" s="1"/>
  <c r="CH865" i="1" s="1"/>
  <c r="AD863" i="1"/>
  <c r="BS863" i="1" s="1"/>
  <c r="CH863" i="1" s="1"/>
  <c r="AD861" i="1"/>
  <c r="BS861" i="1" s="1"/>
  <c r="CH861" i="1" s="1"/>
  <c r="AD859" i="1"/>
  <c r="BS859" i="1" s="1"/>
  <c r="CH859" i="1" s="1"/>
  <c r="AD858" i="1"/>
  <c r="BS858" i="1" s="1"/>
  <c r="CH858" i="1" s="1"/>
  <c r="AD857" i="1"/>
  <c r="BS857" i="1" s="1"/>
  <c r="CH857" i="1" s="1"/>
  <c r="AD856" i="1"/>
  <c r="BS856" i="1" s="1"/>
  <c r="CH856" i="1" s="1"/>
  <c r="AD855" i="1"/>
  <c r="BS855" i="1" s="1"/>
  <c r="CH855" i="1" s="1"/>
  <c r="AD854" i="1"/>
  <c r="BS854" i="1" s="1"/>
  <c r="CH854" i="1" s="1"/>
  <c r="AD853" i="1"/>
  <c r="BS853" i="1" s="1"/>
  <c r="CH853" i="1" s="1"/>
  <c r="AD852" i="1"/>
  <c r="BS852" i="1" s="1"/>
  <c r="CH852" i="1" s="1"/>
  <c r="AD851" i="1"/>
  <c r="BS851" i="1" s="1"/>
  <c r="CH851" i="1" s="1"/>
  <c r="AD850" i="1"/>
  <c r="BS850" i="1" s="1"/>
  <c r="CH850" i="1" s="1"/>
  <c r="AD849" i="1"/>
  <c r="BS849" i="1" s="1"/>
  <c r="CH849" i="1" s="1"/>
  <c r="AD848" i="1"/>
  <c r="BS848" i="1" s="1"/>
  <c r="CH848" i="1" s="1"/>
  <c r="AD847" i="1"/>
  <c r="BS847" i="1" s="1"/>
  <c r="CH847" i="1" s="1"/>
  <c r="AD846" i="1"/>
  <c r="BS846" i="1" s="1"/>
  <c r="CH846" i="1" s="1"/>
  <c r="AD845" i="1"/>
  <c r="BS845" i="1" s="1"/>
  <c r="CH845" i="1" s="1"/>
  <c r="AD844" i="1"/>
  <c r="BS844" i="1" s="1"/>
  <c r="CH844" i="1" s="1"/>
  <c r="AD843" i="1"/>
  <c r="BS843" i="1" s="1"/>
  <c r="CH843" i="1" s="1"/>
  <c r="AD842" i="1"/>
  <c r="BS842" i="1" s="1"/>
  <c r="CH842" i="1" s="1"/>
  <c r="AD841" i="1"/>
  <c r="BS841" i="1" s="1"/>
  <c r="CH841" i="1" s="1"/>
  <c r="AD840" i="1"/>
  <c r="BS840" i="1" s="1"/>
  <c r="CH840" i="1" s="1"/>
  <c r="AD839" i="1"/>
  <c r="BS839" i="1" s="1"/>
  <c r="CH839" i="1" s="1"/>
  <c r="AD838" i="1"/>
  <c r="BS838" i="1" s="1"/>
  <c r="CH838" i="1" s="1"/>
  <c r="AD837" i="1"/>
  <c r="BS837" i="1" s="1"/>
  <c r="CH837" i="1" s="1"/>
  <c r="AD836" i="1"/>
  <c r="BS836" i="1" s="1"/>
  <c r="CH836" i="1" s="1"/>
  <c r="AD808" i="1"/>
  <c r="BS808" i="1" s="1"/>
  <c r="CH808" i="1" s="1"/>
  <c r="AD801" i="1"/>
  <c r="BS801" i="1" s="1"/>
  <c r="CH801" i="1" s="1"/>
  <c r="AD800" i="1"/>
  <c r="BS800" i="1" s="1"/>
  <c r="CH800" i="1" s="1"/>
  <c r="AD795" i="1"/>
  <c r="BS795" i="1" s="1"/>
  <c r="CH795" i="1" s="1"/>
  <c r="AD793" i="1"/>
  <c r="BS793" i="1" s="1"/>
  <c r="CH793" i="1" s="1"/>
  <c r="AD791" i="1"/>
  <c r="BS791" i="1" s="1"/>
  <c r="CH791" i="1" s="1"/>
  <c r="AD789" i="1"/>
  <c r="BS789" i="1" s="1"/>
  <c r="CH789" i="1" s="1"/>
  <c r="AD787" i="1"/>
  <c r="BS787" i="1" s="1"/>
  <c r="CH787" i="1" s="1"/>
  <c r="AN1188" i="1"/>
  <c r="AN1222" i="1"/>
  <c r="AN1249" i="1"/>
  <c r="AN1260" i="1"/>
  <c r="AN1264" i="1"/>
  <c r="AN1268" i="1"/>
  <c r="AN1271" i="1"/>
  <c r="AN1275" i="1"/>
  <c r="AN1279" i="1"/>
  <c r="AN1283" i="1"/>
  <c r="AN1287" i="1"/>
  <c r="AN1290" i="1"/>
  <c r="AN1300" i="1"/>
  <c r="AN1304" i="1"/>
  <c r="AN1308" i="1"/>
  <c r="AN1312" i="1"/>
  <c r="AN1316" i="1"/>
  <c r="AN1320" i="1"/>
  <c r="AN1324" i="1"/>
  <c r="AN1328" i="1"/>
  <c r="AN1332" i="1"/>
  <c r="AN1340" i="1"/>
  <c r="AN1348" i="1"/>
  <c r="AN1356" i="1"/>
  <c r="AN1364" i="1"/>
  <c r="AN1372" i="1"/>
  <c r="AN1465" i="1"/>
  <c r="AN1466" i="1"/>
  <c r="AN1470" i="1"/>
  <c r="AN1474" i="1"/>
  <c r="AN1478" i="1"/>
  <c r="AN1482" i="1"/>
  <c r="AN1486" i="1"/>
  <c r="AN1490" i="1"/>
  <c r="AN1494" i="1"/>
  <c r="AN1498" i="1"/>
  <c r="AN1502" i="1"/>
  <c r="AN1506" i="1"/>
  <c r="AN1510" i="1"/>
  <c r="AN1514" i="1"/>
  <c r="AN1518" i="1"/>
  <c r="AN1522" i="1"/>
  <c r="AN1526" i="1"/>
  <c r="AN1530" i="1"/>
  <c r="AN1534" i="1"/>
  <c r="AN1538" i="1"/>
  <c r="AN1542" i="1"/>
  <c r="AN1546" i="1"/>
  <c r="AN1550" i="1"/>
  <c r="AN1554" i="1"/>
  <c r="AN1558" i="1"/>
  <c r="AN1562" i="1"/>
  <c r="AN1566" i="1"/>
  <c r="AN1570" i="1"/>
  <c r="AN1574" i="1"/>
  <c r="AN1578" i="1"/>
  <c r="AN1584" i="1"/>
  <c r="AN1588" i="1"/>
  <c r="AN1592" i="1"/>
  <c r="AN1596" i="1"/>
  <c r="AN1600" i="1"/>
  <c r="AN1604" i="1"/>
  <c r="AN1190" i="1"/>
  <c r="AN1224" i="1"/>
  <c r="AN1247" i="1"/>
  <c r="AN1251" i="1"/>
  <c r="AN1255" i="1"/>
  <c r="AN1258" i="1"/>
  <c r="AN1262" i="1"/>
  <c r="AN1266" i="1"/>
  <c r="AN1253" i="1"/>
  <c r="AN1257" i="1"/>
  <c r="AN1269" i="1"/>
  <c r="AN1273" i="1"/>
  <c r="AN1277" i="1"/>
  <c r="AN1280" i="1"/>
  <c r="AN1284" i="1"/>
  <c r="AN1288" i="1"/>
  <c r="AN1292" i="1"/>
  <c r="AN1296" i="1"/>
  <c r="AN1294" i="1"/>
  <c r="AN1298" i="1"/>
  <c r="AN1302" i="1"/>
  <c r="AN1306" i="1"/>
  <c r="AN1310" i="1"/>
  <c r="AN1314" i="1"/>
  <c r="AN1318" i="1"/>
  <c r="AN1322" i="1"/>
  <c r="AN1326" i="1"/>
  <c r="AN1330" i="1"/>
  <c r="AN1336" i="1"/>
  <c r="AN1344" i="1"/>
  <c r="AN1352" i="1"/>
  <c r="AN1360" i="1"/>
  <c r="AN1368" i="1"/>
  <c r="AN1376" i="1"/>
  <c r="AN1463" i="1"/>
  <c r="AN1468" i="1"/>
  <c r="AN1472" i="1"/>
  <c r="AN1476" i="1"/>
  <c r="AN1480" i="1"/>
  <c r="AN1484" i="1"/>
  <c r="AN1488" i="1"/>
  <c r="AN1492" i="1"/>
  <c r="AN1496" i="1"/>
  <c r="AN1500" i="1"/>
  <c r="AN1504" i="1"/>
  <c r="AN1508" i="1"/>
  <c r="AN1512" i="1"/>
  <c r="AN1516" i="1"/>
  <c r="AN1520" i="1"/>
  <c r="AN1524" i="1"/>
  <c r="AN1528" i="1"/>
  <c r="AN1532" i="1"/>
  <c r="AN1536" i="1"/>
  <c r="AN1540" i="1"/>
  <c r="AN1544" i="1"/>
  <c r="AN1548" i="1"/>
  <c r="AN1552" i="1"/>
  <c r="AN1556" i="1"/>
  <c r="AN1560" i="1"/>
  <c r="AN1564" i="1"/>
  <c r="AN1568" i="1"/>
  <c r="AN1572" i="1"/>
  <c r="AN1576" i="1"/>
  <c r="AN1580" i="1"/>
  <c r="AN1585" i="1"/>
  <c r="AN1589" i="1"/>
  <c r="AN1593" i="1"/>
  <c r="AN1597" i="1"/>
  <c r="AN1601" i="1"/>
  <c r="AD1182" i="1"/>
  <c r="BS1182" i="1" s="1"/>
  <c r="CH1182" i="1" s="1"/>
  <c r="AD1181" i="1"/>
  <c r="BS1181" i="1" s="1"/>
  <c r="CH1181" i="1" s="1"/>
  <c r="AD1180" i="1"/>
  <c r="BS1180" i="1" s="1"/>
  <c r="CH1180" i="1" s="1"/>
  <c r="AD1177" i="1"/>
  <c r="BS1177" i="1" s="1"/>
  <c r="CH1177" i="1" s="1"/>
  <c r="AD1176" i="1"/>
  <c r="BS1176" i="1" s="1"/>
  <c r="CH1176" i="1" s="1"/>
  <c r="AD1173" i="1"/>
  <c r="BS1173" i="1" s="1"/>
  <c r="CH1173" i="1" s="1"/>
  <c r="AD1172" i="1"/>
  <c r="BS1172" i="1" s="1"/>
  <c r="CH1172" i="1" s="1"/>
  <c r="AD1169" i="1"/>
  <c r="BS1169" i="1" s="1"/>
  <c r="CH1169" i="1" s="1"/>
  <c r="AD1168" i="1"/>
  <c r="BS1168" i="1" s="1"/>
  <c r="CH1168" i="1" s="1"/>
  <c r="AD1165" i="1"/>
  <c r="BS1165" i="1" s="1"/>
  <c r="CH1165" i="1" s="1"/>
  <c r="AD1164" i="1"/>
  <c r="BS1164" i="1" s="1"/>
  <c r="CH1164" i="1" s="1"/>
  <c r="AD1161" i="1"/>
  <c r="BS1161" i="1" s="1"/>
  <c r="CH1161" i="1" s="1"/>
  <c r="AD1160" i="1"/>
  <c r="BS1160" i="1" s="1"/>
  <c r="CH1160" i="1" s="1"/>
  <c r="AD1157" i="1"/>
  <c r="BS1157" i="1" s="1"/>
  <c r="CH1157" i="1" s="1"/>
  <c r="AD1110" i="1"/>
  <c r="BS1110" i="1" s="1"/>
  <c r="CH1110" i="1" s="1"/>
  <c r="AD1107" i="1"/>
  <c r="BS1107" i="1" s="1"/>
  <c r="CH1107" i="1" s="1"/>
  <c r="AD1106" i="1"/>
  <c r="BS1106" i="1" s="1"/>
  <c r="CH1106" i="1" s="1"/>
  <c r="AD1006" i="1"/>
  <c r="BS1006" i="1" s="1"/>
  <c r="CH1006" i="1" s="1"/>
  <c r="AD1005" i="1"/>
  <c r="BS1005" i="1" s="1"/>
  <c r="CH1005" i="1" s="1"/>
  <c r="AD1004" i="1"/>
  <c r="BS1004" i="1" s="1"/>
  <c r="CH1004" i="1" s="1"/>
  <c r="AD1003" i="1"/>
  <c r="BS1003" i="1" s="1"/>
  <c r="CH1003" i="1" s="1"/>
  <c r="AD1002" i="1"/>
  <c r="BS1002" i="1" s="1"/>
  <c r="CH1002" i="1" s="1"/>
  <c r="AD1000" i="1"/>
  <c r="BS1000" i="1" s="1"/>
  <c r="CH1000" i="1" s="1"/>
  <c r="AD999" i="1"/>
  <c r="BS999" i="1" s="1"/>
  <c r="CH999" i="1" s="1"/>
  <c r="AD998" i="1"/>
  <c r="BS998" i="1" s="1"/>
  <c r="CH998" i="1" s="1"/>
  <c r="AD996" i="1"/>
  <c r="BS996" i="1" s="1"/>
  <c r="CH996" i="1" s="1"/>
  <c r="AD995" i="1"/>
  <c r="BS995" i="1" s="1"/>
  <c r="CH995" i="1" s="1"/>
  <c r="AD994" i="1"/>
  <c r="BS994" i="1" s="1"/>
  <c r="CH994" i="1" s="1"/>
  <c r="AD992" i="1"/>
  <c r="BS992" i="1" s="1"/>
  <c r="CH992" i="1" s="1"/>
  <c r="AD987" i="1"/>
  <c r="BS987" i="1" s="1"/>
  <c r="CH987" i="1" s="1"/>
  <c r="AD945" i="1"/>
  <c r="BS945" i="1" s="1"/>
  <c r="CH945" i="1" s="1"/>
  <c r="AD944" i="1"/>
  <c r="BS944" i="1" s="1"/>
  <c r="CH944" i="1" s="1"/>
  <c r="AD941" i="1"/>
  <c r="BS941" i="1" s="1"/>
  <c r="CH941" i="1" s="1"/>
  <c r="AD940" i="1"/>
  <c r="BS940" i="1" s="1"/>
  <c r="CH940" i="1" s="1"/>
  <c r="AD937" i="1"/>
  <c r="BS937" i="1" s="1"/>
  <c r="CH937" i="1" s="1"/>
  <c r="AD936" i="1"/>
  <c r="BS936" i="1" s="1"/>
  <c r="CH936" i="1" s="1"/>
  <c r="AD933" i="1"/>
  <c r="BS933" i="1" s="1"/>
  <c r="CH933" i="1" s="1"/>
  <c r="AD932" i="1"/>
  <c r="BS932" i="1" s="1"/>
  <c r="CH932" i="1" s="1"/>
  <c r="AD929" i="1"/>
  <c r="BS929" i="1" s="1"/>
  <c r="CH929" i="1" s="1"/>
  <c r="AD928" i="1"/>
  <c r="BS928" i="1" s="1"/>
  <c r="CH928" i="1" s="1"/>
  <c r="AD925" i="1"/>
  <c r="BS925" i="1" s="1"/>
  <c r="CH925" i="1" s="1"/>
  <c r="AD924" i="1"/>
  <c r="BS924" i="1" s="1"/>
  <c r="CH924" i="1" s="1"/>
  <c r="AD921" i="1"/>
  <c r="BS921" i="1" s="1"/>
  <c r="CH921" i="1" s="1"/>
  <c r="AD920" i="1"/>
  <c r="BS920" i="1" s="1"/>
  <c r="CH920" i="1" s="1"/>
  <c r="AD919" i="1"/>
  <c r="BS919" i="1" s="1"/>
  <c r="CH919" i="1" s="1"/>
  <c r="AD918" i="1"/>
  <c r="BS918" i="1" s="1"/>
  <c r="CH918" i="1" s="1"/>
  <c r="AD917" i="1"/>
  <c r="BS917" i="1" s="1"/>
  <c r="CH917" i="1" s="1"/>
  <c r="AD916" i="1"/>
  <c r="BS916" i="1" s="1"/>
  <c r="CH916" i="1" s="1"/>
  <c r="AD915" i="1"/>
  <c r="BS915" i="1" s="1"/>
  <c r="CH915" i="1" s="1"/>
  <c r="AD914" i="1"/>
  <c r="BS914" i="1" s="1"/>
  <c r="CH914" i="1" s="1"/>
  <c r="AD913" i="1"/>
  <c r="BS913" i="1" s="1"/>
  <c r="CH913" i="1" s="1"/>
  <c r="AD912" i="1"/>
  <c r="BS912" i="1" s="1"/>
  <c r="CH912" i="1" s="1"/>
  <c r="AD911" i="1"/>
  <c r="BS911" i="1" s="1"/>
  <c r="CH911" i="1" s="1"/>
  <c r="AD910" i="1"/>
  <c r="BS910" i="1" s="1"/>
  <c r="CH910" i="1" s="1"/>
  <c r="AD909" i="1"/>
  <c r="BS909" i="1" s="1"/>
  <c r="CH909" i="1" s="1"/>
  <c r="AD908" i="1"/>
  <c r="BS908" i="1" s="1"/>
  <c r="CH908" i="1" s="1"/>
  <c r="AD907" i="1"/>
  <c r="BS907" i="1" s="1"/>
  <c r="CH907" i="1" s="1"/>
  <c r="AD906" i="1"/>
  <c r="BS906" i="1" s="1"/>
  <c r="CH906" i="1" s="1"/>
  <c r="AD905" i="1"/>
  <c r="BS905" i="1" s="1"/>
  <c r="CH905" i="1" s="1"/>
  <c r="AD904" i="1"/>
  <c r="BS904" i="1" s="1"/>
  <c r="CH904" i="1" s="1"/>
  <c r="AD903" i="1"/>
  <c r="BS903" i="1" s="1"/>
  <c r="CH903" i="1" s="1"/>
  <c r="AD902" i="1"/>
  <c r="BS902" i="1" s="1"/>
  <c r="CH902" i="1" s="1"/>
  <c r="AD899" i="1"/>
  <c r="BS899" i="1" s="1"/>
  <c r="CH899" i="1" s="1"/>
  <c r="AD898" i="1"/>
  <c r="BS898" i="1" s="1"/>
  <c r="CH898" i="1" s="1"/>
  <c r="AD895" i="1"/>
  <c r="BS895" i="1" s="1"/>
  <c r="CH895" i="1" s="1"/>
  <c r="AD894" i="1"/>
  <c r="BS894" i="1" s="1"/>
  <c r="CH894" i="1" s="1"/>
  <c r="AD891" i="1"/>
  <c r="BS891" i="1" s="1"/>
  <c r="CH891" i="1" s="1"/>
  <c r="AD890" i="1"/>
  <c r="BS890" i="1" s="1"/>
  <c r="CH890" i="1" s="1"/>
  <c r="AD887" i="1"/>
  <c r="BS887" i="1" s="1"/>
  <c r="CH887" i="1" s="1"/>
  <c r="AD886" i="1"/>
  <c r="BS886" i="1" s="1"/>
  <c r="CH886" i="1" s="1"/>
  <c r="AD883" i="1"/>
  <c r="BS883" i="1" s="1"/>
  <c r="CH883" i="1" s="1"/>
  <c r="AD882" i="1"/>
  <c r="BS882" i="1" s="1"/>
  <c r="CH882" i="1" s="1"/>
  <c r="AD879" i="1"/>
  <c r="BS879" i="1" s="1"/>
  <c r="CH879" i="1" s="1"/>
  <c r="AD878" i="1"/>
  <c r="BS878" i="1" s="1"/>
  <c r="CH878" i="1" s="1"/>
  <c r="AD875" i="1"/>
  <c r="BS875" i="1" s="1"/>
  <c r="CH875" i="1" s="1"/>
  <c r="AD874" i="1"/>
  <c r="BS874" i="1" s="1"/>
  <c r="CH874" i="1" s="1"/>
  <c r="AD871" i="1"/>
  <c r="BS871" i="1" s="1"/>
  <c r="CH871" i="1" s="1"/>
  <c r="AD866" i="1"/>
  <c r="BS866" i="1" s="1"/>
  <c r="CH866" i="1" s="1"/>
  <c r="AD864" i="1"/>
  <c r="BS864" i="1" s="1"/>
  <c r="CH864" i="1" s="1"/>
  <c r="AD862" i="1"/>
  <c r="BS862" i="1" s="1"/>
  <c r="CH862" i="1" s="1"/>
  <c r="AD860" i="1"/>
  <c r="BS860" i="1" s="1"/>
  <c r="CH860" i="1" s="1"/>
  <c r="AD835" i="1"/>
  <c r="BS835" i="1" s="1"/>
  <c r="CH835" i="1" s="1"/>
  <c r="AD834" i="1"/>
  <c r="BS834" i="1" s="1"/>
  <c r="CH834" i="1" s="1"/>
  <c r="AD833" i="1"/>
  <c r="BS833" i="1" s="1"/>
  <c r="CH833" i="1" s="1"/>
  <c r="AD832" i="1"/>
  <c r="BS832" i="1" s="1"/>
  <c r="CH832" i="1" s="1"/>
  <c r="AD831" i="1"/>
  <c r="BS831" i="1" s="1"/>
  <c r="CH831" i="1" s="1"/>
  <c r="AD830" i="1"/>
  <c r="BS830" i="1" s="1"/>
  <c r="CH830" i="1" s="1"/>
  <c r="AD807" i="1"/>
  <c r="BS807" i="1" s="1"/>
  <c r="CH807" i="1" s="1"/>
  <c r="AD806" i="1"/>
  <c r="BS806" i="1" s="1"/>
  <c r="CH806" i="1" s="1"/>
  <c r="AD803" i="1"/>
  <c r="BS803" i="1" s="1"/>
  <c r="CH803" i="1" s="1"/>
  <c r="AD802" i="1"/>
  <c r="BS802" i="1" s="1"/>
  <c r="CH802" i="1" s="1"/>
  <c r="AD799" i="1"/>
  <c r="BS799" i="1" s="1"/>
  <c r="CH799" i="1" s="1"/>
  <c r="AD798" i="1"/>
  <c r="BS798" i="1" s="1"/>
  <c r="CH798" i="1" s="1"/>
  <c r="AD788" i="1"/>
  <c r="BS788" i="1" s="1"/>
  <c r="CH788" i="1" s="1"/>
  <c r="AN1230" i="1"/>
  <c r="AN1191" i="1"/>
  <c r="AN1193" i="1"/>
  <c r="AN1195" i="1"/>
  <c r="AN1192" i="1"/>
  <c r="AN1194" i="1"/>
  <c r="AN1196" i="1"/>
  <c r="AN1183" i="1"/>
  <c r="AN1184" i="1"/>
  <c r="AN1198" i="1"/>
  <c r="AN1200" i="1"/>
  <c r="AN1205" i="1"/>
  <c r="AN1209" i="1"/>
  <c r="AN1212" i="1"/>
  <c r="AN1202" i="1"/>
  <c r="AN1206" i="1"/>
  <c r="AN1210" i="1"/>
  <c r="AN1217" i="1"/>
  <c r="AN1221" i="1"/>
  <c r="AN1214" i="1"/>
  <c r="AN1218" i="1"/>
  <c r="AN1229" i="1"/>
  <c r="AN1228" i="1"/>
  <c r="AN1231" i="1"/>
  <c r="AN1233" i="1"/>
  <c r="AN1235" i="1"/>
  <c r="AN1237" i="1"/>
  <c r="AN1242" i="1"/>
  <c r="AN1239" i="1"/>
  <c r="AN1243" i="1"/>
  <c r="AN1378" i="1"/>
  <c r="AN1380" i="1"/>
  <c r="AN1382" i="1"/>
  <c r="AN1384" i="1"/>
  <c r="AN1386" i="1"/>
  <c r="AN1388" i="1"/>
  <c r="AN1390" i="1"/>
  <c r="AN1392" i="1"/>
  <c r="AN1394" i="1"/>
  <c r="AN1396" i="1"/>
  <c r="AN1398" i="1"/>
  <c r="AN1400" i="1"/>
  <c r="AN1402" i="1"/>
  <c r="AN1404" i="1"/>
  <c r="AN1406" i="1"/>
  <c r="AN1408" i="1"/>
  <c r="AN1410" i="1"/>
  <c r="AN1412" i="1"/>
  <c r="AN1414" i="1"/>
  <c r="AN1416" i="1"/>
  <c r="AN1420" i="1"/>
  <c r="AN1424" i="1"/>
  <c r="AN1428" i="1"/>
  <c r="AN1432" i="1"/>
  <c r="AN1436" i="1"/>
  <c r="AN1440" i="1"/>
  <c r="AN1444" i="1"/>
  <c r="AN1448" i="1"/>
  <c r="AN1452" i="1"/>
  <c r="AN1456" i="1"/>
  <c r="AN1460" i="1"/>
  <c r="AN1417" i="1"/>
  <c r="AN1421" i="1"/>
  <c r="AN1425" i="1"/>
  <c r="AN1429" i="1"/>
  <c r="AN1433" i="1"/>
  <c r="AN1437" i="1"/>
  <c r="AN1441" i="1"/>
  <c r="AN1445" i="1"/>
  <c r="AN1449" i="1"/>
  <c r="AN1453" i="1"/>
  <c r="AN1457" i="1"/>
  <c r="AN1461" i="1"/>
  <c r="AN1605" i="1"/>
  <c r="AN1607" i="1"/>
  <c r="AN1609" i="1"/>
  <c r="AN1611" i="1"/>
  <c r="AN1613" i="1"/>
  <c r="AN1615" i="1"/>
  <c r="AN1617" i="1"/>
  <c r="AN1619" i="1"/>
  <c r="AN1621" i="1"/>
  <c r="AN1623" i="1"/>
  <c r="AN1625" i="1"/>
  <c r="AN1627" i="1"/>
  <c r="AN1629" i="1"/>
  <c r="AN1631" i="1"/>
  <c r="AN1185" i="1"/>
  <c r="AN1186" i="1"/>
  <c r="AN1197" i="1"/>
  <c r="AN1199" i="1"/>
  <c r="AN1201" i="1"/>
  <c r="AN1203" i="1"/>
  <c r="AN1207" i="1"/>
  <c r="AN1211" i="1"/>
  <c r="AN1213" i="1"/>
  <c r="AN1204" i="1"/>
  <c r="AN1208" i="1"/>
  <c r="AN1215" i="1"/>
  <c r="AN1219" i="1"/>
  <c r="AN1216" i="1"/>
  <c r="AN1220" i="1"/>
  <c r="AN1226" i="1"/>
  <c r="AN1227" i="1"/>
  <c r="AN1232" i="1"/>
  <c r="AN1234" i="1"/>
  <c r="AN1236" i="1"/>
  <c r="AN1238" i="1"/>
  <c r="AN1240" i="1"/>
  <c r="AN1244" i="1"/>
  <c r="AN1246" i="1"/>
  <c r="AN1241" i="1"/>
  <c r="AN1245" i="1"/>
  <c r="AN1377" i="1"/>
  <c r="AN1379" i="1"/>
  <c r="AN1381" i="1"/>
  <c r="AN1383" i="1"/>
  <c r="AN1385" i="1"/>
  <c r="AN1387" i="1"/>
  <c r="AN1389" i="1"/>
  <c r="AN1391" i="1"/>
  <c r="AN1393" i="1"/>
  <c r="AN1395" i="1"/>
  <c r="AN1397" i="1"/>
  <c r="AN1399" i="1"/>
  <c r="AN1401" i="1"/>
  <c r="AN1403" i="1"/>
  <c r="AN1405" i="1"/>
  <c r="AN1407" i="1"/>
  <c r="AN1409" i="1"/>
  <c r="AN1411" i="1"/>
  <c r="AN1413" i="1"/>
  <c r="AN1415" i="1"/>
  <c r="AN1418" i="1"/>
  <c r="AN1422" i="1"/>
  <c r="AN1426" i="1"/>
  <c r="AN1430" i="1"/>
  <c r="AN1434" i="1"/>
  <c r="AN1438" i="1"/>
  <c r="AN1442" i="1"/>
  <c r="AN1446" i="1"/>
  <c r="AN1450" i="1"/>
  <c r="AN1454" i="1"/>
  <c r="AN1458" i="1"/>
  <c r="AN1419" i="1"/>
  <c r="AN1423" i="1"/>
  <c r="AN1427" i="1"/>
  <c r="AN1431" i="1"/>
  <c r="AN1435" i="1"/>
  <c r="AN1439" i="1"/>
  <c r="AN1443" i="1"/>
  <c r="AN1447" i="1"/>
  <c r="AN1451" i="1"/>
  <c r="AN1455" i="1"/>
  <c r="AN1459" i="1"/>
  <c r="AN1606" i="1"/>
  <c r="AN1608" i="1"/>
  <c r="AN1610" i="1"/>
  <c r="AN1612" i="1"/>
  <c r="AN1614" i="1"/>
  <c r="AN1616" i="1"/>
  <c r="AN1618" i="1"/>
  <c r="AN1620" i="1"/>
  <c r="AN1622" i="1"/>
  <c r="AN1624" i="1"/>
  <c r="AN1626" i="1"/>
  <c r="AN1628" i="1"/>
  <c r="AN1630" i="1"/>
  <c r="AN1632" i="1"/>
  <c r="AD1156" i="1"/>
  <c r="BS1156" i="1" s="1"/>
  <c r="CH1156" i="1" s="1"/>
  <c r="AD1154" i="1"/>
  <c r="BS1154" i="1" s="1"/>
  <c r="CH1154" i="1" s="1"/>
  <c r="AD1152" i="1"/>
  <c r="BS1152" i="1" s="1"/>
  <c r="CH1152" i="1" s="1"/>
  <c r="AD1150" i="1"/>
  <c r="BS1150" i="1" s="1"/>
  <c r="CH1150" i="1" s="1"/>
  <c r="AD1148" i="1"/>
  <c r="BS1148" i="1" s="1"/>
  <c r="CH1148" i="1" s="1"/>
  <c r="AD1146" i="1"/>
  <c r="BS1146" i="1" s="1"/>
  <c r="CH1146" i="1" s="1"/>
  <c r="AD1144" i="1"/>
  <c r="BS1144" i="1" s="1"/>
  <c r="CH1144" i="1" s="1"/>
  <c r="AD1142" i="1"/>
  <c r="BS1142" i="1" s="1"/>
  <c r="CH1142" i="1" s="1"/>
  <c r="AD1155" i="1"/>
  <c r="BS1155" i="1" s="1"/>
  <c r="CH1155" i="1" s="1"/>
  <c r="AD1153" i="1"/>
  <c r="BS1153" i="1" s="1"/>
  <c r="CH1153" i="1" s="1"/>
  <c r="AD1151" i="1"/>
  <c r="BS1151" i="1" s="1"/>
  <c r="CH1151" i="1" s="1"/>
  <c r="AD1149" i="1"/>
  <c r="BS1149" i="1" s="1"/>
  <c r="CH1149" i="1" s="1"/>
  <c r="AD1147" i="1"/>
  <c r="BS1147" i="1" s="1"/>
  <c r="CH1147" i="1" s="1"/>
  <c r="AD1145" i="1"/>
  <c r="BS1145" i="1" s="1"/>
  <c r="CH1145" i="1" s="1"/>
  <c r="AD1143" i="1"/>
  <c r="BS1143" i="1" s="1"/>
  <c r="CH1143" i="1" s="1"/>
  <c r="AD1102" i="1"/>
  <c r="BS1102" i="1" s="1"/>
  <c r="CH1102" i="1" s="1"/>
  <c r="AD1100" i="1"/>
  <c r="BS1100" i="1" s="1"/>
  <c r="CH1100" i="1" s="1"/>
  <c r="AD1098" i="1"/>
  <c r="BS1098" i="1" s="1"/>
  <c r="CH1098" i="1" s="1"/>
  <c r="AD1096" i="1"/>
  <c r="BS1096" i="1" s="1"/>
  <c r="CH1096" i="1" s="1"/>
  <c r="AD1094" i="1"/>
  <c r="BS1094" i="1" s="1"/>
  <c r="CH1094" i="1" s="1"/>
  <c r="AD1092" i="1"/>
  <c r="BS1092" i="1" s="1"/>
  <c r="CH1092" i="1" s="1"/>
  <c r="AD1090" i="1"/>
  <c r="BS1090" i="1" s="1"/>
  <c r="CH1090" i="1" s="1"/>
  <c r="AD1088" i="1"/>
  <c r="BS1088" i="1" s="1"/>
  <c r="CH1088" i="1" s="1"/>
  <c r="AD1086" i="1"/>
  <c r="BS1086" i="1" s="1"/>
  <c r="CH1086" i="1" s="1"/>
  <c r="AD1084" i="1"/>
  <c r="BS1084" i="1" s="1"/>
  <c r="CH1084" i="1" s="1"/>
  <c r="AD1082" i="1"/>
  <c r="BS1082" i="1" s="1"/>
  <c r="CH1082" i="1" s="1"/>
  <c r="AD1080" i="1"/>
  <c r="BS1080" i="1" s="1"/>
  <c r="CH1080" i="1" s="1"/>
  <c r="AD1078" i="1"/>
  <c r="BS1078" i="1" s="1"/>
  <c r="CH1078" i="1" s="1"/>
  <c r="AD1076" i="1"/>
  <c r="BS1076" i="1" s="1"/>
  <c r="CH1076" i="1" s="1"/>
  <c r="AD1074" i="1"/>
  <c r="BS1074" i="1" s="1"/>
  <c r="CH1074" i="1" s="1"/>
  <c r="AD1072" i="1"/>
  <c r="BS1072" i="1" s="1"/>
  <c r="CH1072" i="1" s="1"/>
  <c r="AD1070" i="1"/>
  <c r="BS1070" i="1" s="1"/>
  <c r="CH1070" i="1" s="1"/>
  <c r="AD1068" i="1"/>
  <c r="BS1068" i="1" s="1"/>
  <c r="CH1068" i="1" s="1"/>
  <c r="AD1066" i="1"/>
  <c r="BS1066" i="1" s="1"/>
  <c r="CH1066" i="1" s="1"/>
  <c r="AD1064" i="1"/>
  <c r="BS1064" i="1" s="1"/>
  <c r="CH1064" i="1" s="1"/>
  <c r="AD1062" i="1"/>
  <c r="BS1062" i="1" s="1"/>
  <c r="CH1062" i="1" s="1"/>
  <c r="AD1060" i="1"/>
  <c r="BS1060" i="1" s="1"/>
  <c r="CH1060" i="1" s="1"/>
  <c r="AD1058" i="1"/>
  <c r="BS1058" i="1" s="1"/>
  <c r="CH1058" i="1" s="1"/>
  <c r="AD1056" i="1"/>
  <c r="BS1056" i="1" s="1"/>
  <c r="CH1056" i="1" s="1"/>
  <c r="AD1054" i="1"/>
  <c r="BS1054" i="1" s="1"/>
  <c r="CH1054" i="1" s="1"/>
  <c r="AD1052" i="1"/>
  <c r="BS1052" i="1" s="1"/>
  <c r="CH1052" i="1" s="1"/>
  <c r="AD1050" i="1"/>
  <c r="BS1050" i="1" s="1"/>
  <c r="CH1050" i="1" s="1"/>
  <c r="AD1141" i="1"/>
  <c r="BS1141" i="1" s="1"/>
  <c r="CH1141" i="1" s="1"/>
  <c r="AD1140" i="1"/>
  <c r="BS1140" i="1" s="1"/>
  <c r="CH1140" i="1" s="1"/>
  <c r="AD1139" i="1"/>
  <c r="BS1139" i="1" s="1"/>
  <c r="CH1139" i="1" s="1"/>
  <c r="AD1138" i="1"/>
  <c r="BS1138" i="1" s="1"/>
  <c r="CH1138" i="1" s="1"/>
  <c r="AD1137" i="1"/>
  <c r="BS1137" i="1" s="1"/>
  <c r="CH1137" i="1" s="1"/>
  <c r="AD1136" i="1"/>
  <c r="BS1136" i="1" s="1"/>
  <c r="CH1136" i="1" s="1"/>
  <c r="AD1135" i="1"/>
  <c r="BS1135" i="1" s="1"/>
  <c r="CH1135" i="1" s="1"/>
  <c r="AD1134" i="1"/>
  <c r="BS1134" i="1" s="1"/>
  <c r="CH1134" i="1" s="1"/>
  <c r="AD1133" i="1"/>
  <c r="BS1133" i="1" s="1"/>
  <c r="CH1133" i="1" s="1"/>
  <c r="AD1132" i="1"/>
  <c r="BS1132" i="1" s="1"/>
  <c r="CH1132" i="1" s="1"/>
  <c r="AD1131" i="1"/>
  <c r="BS1131" i="1" s="1"/>
  <c r="CH1131" i="1" s="1"/>
  <c r="AD1130" i="1"/>
  <c r="BS1130" i="1" s="1"/>
  <c r="CH1130" i="1" s="1"/>
  <c r="AD1129" i="1"/>
  <c r="BS1129" i="1" s="1"/>
  <c r="CH1129" i="1" s="1"/>
  <c r="AD1128" i="1"/>
  <c r="BS1128" i="1" s="1"/>
  <c r="CH1128" i="1" s="1"/>
  <c r="AD1127" i="1"/>
  <c r="BS1127" i="1" s="1"/>
  <c r="CH1127" i="1" s="1"/>
  <c r="AD1126" i="1"/>
  <c r="BS1126" i="1" s="1"/>
  <c r="CH1126" i="1" s="1"/>
  <c r="AD1125" i="1"/>
  <c r="BS1125" i="1" s="1"/>
  <c r="CH1125" i="1" s="1"/>
  <c r="AD1124" i="1"/>
  <c r="BS1124" i="1" s="1"/>
  <c r="CH1124" i="1" s="1"/>
  <c r="AD1123" i="1"/>
  <c r="BS1123" i="1" s="1"/>
  <c r="CH1123" i="1" s="1"/>
  <c r="AD1122" i="1"/>
  <c r="BS1122" i="1" s="1"/>
  <c r="CH1122" i="1" s="1"/>
  <c r="AD1121" i="1"/>
  <c r="BS1121" i="1" s="1"/>
  <c r="CH1121" i="1" s="1"/>
  <c r="AD1120" i="1"/>
  <c r="BS1120" i="1" s="1"/>
  <c r="CH1120" i="1" s="1"/>
  <c r="AD1119" i="1"/>
  <c r="BS1119" i="1" s="1"/>
  <c r="CH1119" i="1" s="1"/>
  <c r="AD1118" i="1"/>
  <c r="BS1118" i="1" s="1"/>
  <c r="CH1118" i="1" s="1"/>
  <c r="AD1117" i="1"/>
  <c r="BS1117" i="1" s="1"/>
  <c r="CH1117" i="1" s="1"/>
  <c r="AD1116" i="1"/>
  <c r="BS1116" i="1" s="1"/>
  <c r="CH1116" i="1" s="1"/>
  <c r="AD1115" i="1"/>
  <c r="BS1115" i="1" s="1"/>
  <c r="CH1115" i="1" s="1"/>
  <c r="AD1114" i="1"/>
  <c r="BS1114" i="1" s="1"/>
  <c r="CH1114" i="1" s="1"/>
  <c r="AD1113" i="1"/>
  <c r="BS1113" i="1" s="1"/>
  <c r="CH1113" i="1" s="1"/>
  <c r="AD1112" i="1"/>
  <c r="BS1112" i="1" s="1"/>
  <c r="CH1112" i="1" s="1"/>
  <c r="AD1111" i="1"/>
  <c r="BS1111" i="1" s="1"/>
  <c r="CH1111" i="1" s="1"/>
  <c r="AD1103" i="1"/>
  <c r="BS1103" i="1" s="1"/>
  <c r="CH1103" i="1" s="1"/>
  <c r="AD1101" i="1"/>
  <c r="BS1101" i="1" s="1"/>
  <c r="CH1101" i="1" s="1"/>
  <c r="AD1099" i="1"/>
  <c r="BS1099" i="1" s="1"/>
  <c r="CH1099" i="1" s="1"/>
  <c r="AD1097" i="1"/>
  <c r="BS1097" i="1" s="1"/>
  <c r="CH1097" i="1" s="1"/>
  <c r="AD1095" i="1"/>
  <c r="BS1095" i="1" s="1"/>
  <c r="CH1095" i="1" s="1"/>
  <c r="AD1093" i="1"/>
  <c r="BS1093" i="1" s="1"/>
  <c r="CH1093" i="1" s="1"/>
  <c r="AD1091" i="1"/>
  <c r="BS1091" i="1" s="1"/>
  <c r="CH1091" i="1" s="1"/>
  <c r="AD1089" i="1"/>
  <c r="BS1089" i="1" s="1"/>
  <c r="CH1089" i="1" s="1"/>
  <c r="AD1087" i="1"/>
  <c r="BS1087" i="1" s="1"/>
  <c r="CH1087" i="1" s="1"/>
  <c r="AD1085" i="1"/>
  <c r="BS1085" i="1" s="1"/>
  <c r="CH1085" i="1" s="1"/>
  <c r="AD1083" i="1"/>
  <c r="BS1083" i="1" s="1"/>
  <c r="CH1083" i="1" s="1"/>
  <c r="AD1081" i="1"/>
  <c r="BS1081" i="1" s="1"/>
  <c r="CH1081" i="1" s="1"/>
  <c r="AD1079" i="1"/>
  <c r="BS1079" i="1" s="1"/>
  <c r="CH1079" i="1" s="1"/>
  <c r="AD1077" i="1"/>
  <c r="BS1077" i="1" s="1"/>
  <c r="CH1077" i="1" s="1"/>
  <c r="AD1075" i="1"/>
  <c r="BS1075" i="1" s="1"/>
  <c r="CH1075" i="1" s="1"/>
  <c r="AD1073" i="1"/>
  <c r="BS1073" i="1" s="1"/>
  <c r="CH1073" i="1" s="1"/>
  <c r="AD1071" i="1"/>
  <c r="BS1071" i="1" s="1"/>
  <c r="CH1071" i="1" s="1"/>
  <c r="AD1069" i="1"/>
  <c r="BS1069" i="1" s="1"/>
  <c r="CH1069" i="1" s="1"/>
  <c r="AD1067" i="1"/>
  <c r="BS1067" i="1" s="1"/>
  <c r="CH1067" i="1" s="1"/>
  <c r="AD1065" i="1"/>
  <c r="BS1065" i="1" s="1"/>
  <c r="CH1065" i="1" s="1"/>
  <c r="AD1063" i="1"/>
  <c r="BS1063" i="1" s="1"/>
  <c r="CH1063" i="1" s="1"/>
  <c r="AD1061" i="1"/>
  <c r="BS1061" i="1" s="1"/>
  <c r="CH1061" i="1" s="1"/>
  <c r="AD1059" i="1"/>
  <c r="BS1059" i="1" s="1"/>
  <c r="CH1059" i="1" s="1"/>
  <c r="AD1057" i="1"/>
  <c r="BS1057" i="1" s="1"/>
  <c r="CH1057" i="1" s="1"/>
  <c r="AD1055" i="1"/>
  <c r="BS1055" i="1" s="1"/>
  <c r="CH1055" i="1" s="1"/>
  <c r="AD1053" i="1"/>
  <c r="BS1053" i="1" s="1"/>
  <c r="CH1053" i="1" s="1"/>
  <c r="AD1051" i="1"/>
  <c r="BS1051" i="1" s="1"/>
  <c r="CH1051" i="1" s="1"/>
  <c r="AD1049" i="1"/>
  <c r="BS1049" i="1" s="1"/>
  <c r="CH1049" i="1" s="1"/>
  <c r="AD1048" i="1"/>
  <c r="BS1048" i="1" s="1"/>
  <c r="CH1048" i="1" s="1"/>
  <c r="AD1047" i="1"/>
  <c r="BS1047" i="1" s="1"/>
  <c r="CH1047" i="1" s="1"/>
  <c r="AD1046" i="1"/>
  <c r="BS1046" i="1" s="1"/>
  <c r="CH1046" i="1" s="1"/>
  <c r="AD1045" i="1"/>
  <c r="BS1045" i="1" s="1"/>
  <c r="CH1045" i="1" s="1"/>
  <c r="AD1044" i="1"/>
  <c r="BS1044" i="1" s="1"/>
  <c r="CH1044" i="1" s="1"/>
  <c r="AD1043" i="1"/>
  <c r="BS1043" i="1" s="1"/>
  <c r="CH1043" i="1" s="1"/>
  <c r="AD1042" i="1"/>
  <c r="BS1042" i="1" s="1"/>
  <c r="CH1042" i="1" s="1"/>
  <c r="AD1041" i="1"/>
  <c r="BS1041" i="1" s="1"/>
  <c r="CH1041" i="1" s="1"/>
  <c r="AD1040" i="1"/>
  <c r="BS1040" i="1" s="1"/>
  <c r="CH1040" i="1" s="1"/>
  <c r="AD1039" i="1"/>
  <c r="BS1039" i="1" s="1"/>
  <c r="CH1039" i="1" s="1"/>
  <c r="AD1038" i="1"/>
  <c r="BS1038" i="1" s="1"/>
  <c r="CH1038" i="1" s="1"/>
  <c r="AD1037" i="1"/>
  <c r="BS1037" i="1" s="1"/>
  <c r="CH1037" i="1" s="1"/>
  <c r="AD1036" i="1"/>
  <c r="BS1036" i="1" s="1"/>
  <c r="CH1036" i="1" s="1"/>
  <c r="AD1035" i="1"/>
  <c r="BS1035" i="1" s="1"/>
  <c r="CH1035" i="1" s="1"/>
  <c r="AD1034" i="1"/>
  <c r="BS1034" i="1" s="1"/>
  <c r="CH1034" i="1" s="1"/>
  <c r="AD1033" i="1"/>
  <c r="BS1033" i="1" s="1"/>
  <c r="CH1033" i="1" s="1"/>
  <c r="AD1032" i="1"/>
  <c r="BS1032" i="1" s="1"/>
  <c r="CH1032" i="1" s="1"/>
  <c r="AD1031" i="1"/>
  <c r="BS1031" i="1" s="1"/>
  <c r="CH1031" i="1" s="1"/>
  <c r="AD1030" i="1"/>
  <c r="BS1030" i="1" s="1"/>
  <c r="CH1030" i="1" s="1"/>
  <c r="AD1029" i="1"/>
  <c r="BS1029" i="1" s="1"/>
  <c r="CH1029" i="1" s="1"/>
  <c r="AD1028" i="1"/>
  <c r="BS1028" i="1" s="1"/>
  <c r="CH1028" i="1" s="1"/>
  <c r="AD1027" i="1"/>
  <c r="BS1027" i="1" s="1"/>
  <c r="CH1027" i="1" s="1"/>
  <c r="AD1026" i="1"/>
  <c r="BS1026" i="1" s="1"/>
  <c r="CH1026" i="1" s="1"/>
  <c r="AD1025" i="1"/>
  <c r="BS1025" i="1" s="1"/>
  <c r="CH1025" i="1" s="1"/>
  <c r="AD1024" i="1"/>
  <c r="BS1024" i="1" s="1"/>
  <c r="CH1024" i="1" s="1"/>
  <c r="AD1023" i="1"/>
  <c r="BS1023" i="1" s="1"/>
  <c r="CH1023" i="1" s="1"/>
  <c r="AD1022" i="1"/>
  <c r="BS1022" i="1" s="1"/>
  <c r="CH1022" i="1" s="1"/>
  <c r="AD1021" i="1"/>
  <c r="BS1021" i="1" s="1"/>
  <c r="CH1021" i="1" s="1"/>
  <c r="AD1020" i="1"/>
  <c r="BS1020" i="1" s="1"/>
  <c r="CH1020" i="1" s="1"/>
  <c r="AD1019" i="1"/>
  <c r="BS1019" i="1" s="1"/>
  <c r="CH1019" i="1" s="1"/>
  <c r="AD1018" i="1"/>
  <c r="BS1018" i="1" s="1"/>
  <c r="CH1018" i="1" s="1"/>
  <c r="AD1017" i="1"/>
  <c r="BS1017" i="1" s="1"/>
  <c r="CH1017" i="1" s="1"/>
  <c r="AD1016" i="1"/>
  <c r="BS1016" i="1" s="1"/>
  <c r="CH1016" i="1" s="1"/>
  <c r="AD1015" i="1"/>
  <c r="BS1015" i="1" s="1"/>
  <c r="CH1015" i="1" s="1"/>
  <c r="AD1014" i="1"/>
  <c r="BS1014" i="1" s="1"/>
  <c r="CH1014" i="1" s="1"/>
  <c r="AD1013" i="1"/>
  <c r="BS1013" i="1" s="1"/>
  <c r="CH1013" i="1" s="1"/>
  <c r="AD1012" i="1"/>
  <c r="BS1012" i="1" s="1"/>
  <c r="CH1012" i="1" s="1"/>
  <c r="AD1011" i="1"/>
  <c r="BS1011" i="1" s="1"/>
  <c r="CH1011" i="1" s="1"/>
  <c r="AD1010" i="1"/>
  <c r="BS1010" i="1" s="1"/>
  <c r="CH1010" i="1" s="1"/>
  <c r="AD1009" i="1"/>
  <c r="BS1009" i="1" s="1"/>
  <c r="CH1009" i="1" s="1"/>
  <c r="AD1008" i="1"/>
  <c r="BS1008" i="1" s="1"/>
  <c r="CH1008" i="1" s="1"/>
  <c r="AD1007" i="1"/>
  <c r="BS1007" i="1" s="1"/>
  <c r="CH1007" i="1" s="1"/>
  <c r="AD828" i="1"/>
  <c r="BS828" i="1" s="1"/>
  <c r="CH828" i="1" s="1"/>
  <c r="AD826" i="1"/>
  <c r="BS826" i="1" s="1"/>
  <c r="CH826" i="1" s="1"/>
  <c r="AD824" i="1"/>
  <c r="BS824" i="1" s="1"/>
  <c r="CH824" i="1" s="1"/>
  <c r="AD822" i="1"/>
  <c r="BS822" i="1" s="1"/>
  <c r="CH822" i="1" s="1"/>
  <c r="AD829" i="1"/>
  <c r="BS829" i="1" s="1"/>
  <c r="CH829" i="1" s="1"/>
  <c r="AD827" i="1"/>
  <c r="BS827" i="1" s="1"/>
  <c r="CH827" i="1" s="1"/>
  <c r="AD825" i="1"/>
  <c r="BS825" i="1" s="1"/>
  <c r="CH825" i="1" s="1"/>
  <c r="AD823" i="1"/>
  <c r="BS823" i="1" s="1"/>
  <c r="CH823" i="1" s="1"/>
  <c r="AD821" i="1"/>
  <c r="BS821" i="1" s="1"/>
  <c r="CH821" i="1" s="1"/>
  <c r="AD820" i="1"/>
  <c r="BS820" i="1" s="1"/>
  <c r="CH820" i="1" s="1"/>
  <c r="AD819" i="1"/>
  <c r="BS819" i="1" s="1"/>
  <c r="CH819" i="1" s="1"/>
  <c r="AD818" i="1"/>
  <c r="BS818" i="1" s="1"/>
  <c r="CH818" i="1" s="1"/>
  <c r="AD817" i="1"/>
  <c r="BS817" i="1" s="1"/>
  <c r="CH817" i="1" s="1"/>
  <c r="AD816" i="1"/>
  <c r="BS816" i="1" s="1"/>
  <c r="CH816" i="1" s="1"/>
  <c r="AD815" i="1"/>
  <c r="BS815" i="1" s="1"/>
  <c r="CH815" i="1" s="1"/>
  <c r="AD814" i="1"/>
  <c r="BS814" i="1" s="1"/>
  <c r="CH814" i="1" s="1"/>
  <c r="AD812" i="1"/>
  <c r="BS812" i="1" s="1"/>
  <c r="CH812" i="1" s="1"/>
  <c r="AD813" i="1"/>
  <c r="BS813" i="1" s="1"/>
  <c r="CH813" i="1" s="1"/>
  <c r="AD811" i="1"/>
  <c r="BS811" i="1" s="1"/>
  <c r="CH811" i="1" s="1"/>
  <c r="AD810" i="1"/>
  <c r="BS810" i="1" s="1"/>
  <c r="CH810" i="1" s="1"/>
  <c r="AD809" i="1"/>
  <c r="BS809" i="1" s="1"/>
  <c r="CH809" i="1" s="1"/>
  <c r="AD786" i="1"/>
  <c r="BS786" i="1" s="1"/>
  <c r="CH786" i="1" s="1"/>
  <c r="AD784" i="1"/>
  <c r="BS784" i="1" s="1"/>
  <c r="CH784" i="1" s="1"/>
  <c r="AD785" i="1"/>
  <c r="BS785" i="1" s="1"/>
  <c r="CH785" i="1" s="1"/>
  <c r="AD783" i="1"/>
  <c r="BS783" i="1" s="1"/>
  <c r="CH783" i="1" s="1"/>
  <c r="Q653" i="1"/>
  <c r="R653" i="1"/>
  <c r="S653" i="1"/>
  <c r="T653" i="1"/>
  <c r="U653" i="1"/>
  <c r="V653" i="1"/>
  <c r="W653" i="1"/>
  <c r="X653" i="1"/>
  <c r="Y653" i="1"/>
  <c r="Z653" i="1"/>
  <c r="AA653" i="1"/>
  <c r="AH653" i="1"/>
  <c r="AM653" i="1"/>
  <c r="AQ653" i="1"/>
  <c r="BG653" i="1"/>
  <c r="CU653" i="1"/>
  <c r="K654" i="1"/>
  <c r="J654" i="1" s="1"/>
  <c r="O654" i="1"/>
  <c r="N654" i="1" s="1"/>
  <c r="Q654" i="1"/>
  <c r="P654" i="1" s="1"/>
  <c r="R654" i="1"/>
  <c r="S654" i="1"/>
  <c r="T654" i="1"/>
  <c r="U654" i="1"/>
  <c r="V654" i="1"/>
  <c r="W654" i="1"/>
  <c r="X654" i="1"/>
  <c r="Y654" i="1"/>
  <c r="Z654" i="1"/>
  <c r="AA654" i="1"/>
  <c r="AH654" i="1"/>
  <c r="AM654" i="1"/>
  <c r="AQ654" i="1"/>
  <c r="BG654" i="1"/>
  <c r="CU654" i="1"/>
  <c r="Q655" i="1"/>
  <c r="R655" i="1"/>
  <c r="S655" i="1"/>
  <c r="T655" i="1"/>
  <c r="U655" i="1"/>
  <c r="V655" i="1"/>
  <c r="W655" i="1"/>
  <c r="X655" i="1"/>
  <c r="Y655" i="1"/>
  <c r="Z655" i="1"/>
  <c r="AA655" i="1"/>
  <c r="AH655" i="1"/>
  <c r="AM655" i="1"/>
  <c r="AQ655" i="1"/>
  <c r="BG655" i="1"/>
  <c r="CU655" i="1"/>
  <c r="K656" i="1"/>
  <c r="J656" i="1" s="1"/>
  <c r="O656" i="1"/>
  <c r="N656" i="1" s="1"/>
  <c r="Q656" i="1"/>
  <c r="P656" i="1" s="1"/>
  <c r="R656" i="1"/>
  <c r="S656" i="1"/>
  <c r="T656" i="1"/>
  <c r="U656" i="1"/>
  <c r="V656" i="1"/>
  <c r="W656" i="1"/>
  <c r="X656" i="1"/>
  <c r="Y656" i="1"/>
  <c r="Z656" i="1"/>
  <c r="AA656" i="1"/>
  <c r="AH656" i="1"/>
  <c r="AM656" i="1"/>
  <c r="AQ656" i="1"/>
  <c r="BG656" i="1"/>
  <c r="CU656" i="1"/>
  <c r="P657" i="1"/>
  <c r="Q657" i="1"/>
  <c r="K657" i="1" s="1"/>
  <c r="R657" i="1"/>
  <c r="S657" i="1" s="1"/>
  <c r="T657" i="1"/>
  <c r="U657" i="1" s="1"/>
  <c r="V657" i="1"/>
  <c r="W657" i="1" s="1"/>
  <c r="X657" i="1"/>
  <c r="Y657" i="1" s="1"/>
  <c r="Z657" i="1"/>
  <c r="AA657" i="1" s="1"/>
  <c r="AH657" i="1"/>
  <c r="AM657" i="1"/>
  <c r="AQ657" i="1"/>
  <c r="BG657" i="1"/>
  <c r="CU657" i="1"/>
  <c r="P658" i="1"/>
  <c r="Q658" i="1"/>
  <c r="K658" i="1" s="1"/>
  <c r="R658" i="1"/>
  <c r="S658" i="1" s="1"/>
  <c r="T658" i="1"/>
  <c r="U658" i="1" s="1"/>
  <c r="V658" i="1"/>
  <c r="W658" i="1" s="1"/>
  <c r="X658" i="1"/>
  <c r="Y658" i="1" s="1"/>
  <c r="Z658" i="1"/>
  <c r="AA658" i="1" s="1"/>
  <c r="AH658" i="1"/>
  <c r="AM658" i="1"/>
  <c r="AQ658" i="1"/>
  <c r="BG658" i="1"/>
  <c r="CU658" i="1"/>
  <c r="P659" i="1"/>
  <c r="Q659" i="1"/>
  <c r="K659" i="1" s="1"/>
  <c r="R659" i="1"/>
  <c r="S659" i="1" s="1"/>
  <c r="T659" i="1"/>
  <c r="U659" i="1" s="1"/>
  <c r="V659" i="1"/>
  <c r="W659" i="1" s="1"/>
  <c r="X659" i="1"/>
  <c r="Y659" i="1" s="1"/>
  <c r="Z659" i="1"/>
  <c r="AA659" i="1" s="1"/>
  <c r="AH659" i="1"/>
  <c r="AM659" i="1"/>
  <c r="AQ659" i="1"/>
  <c r="BG659" i="1"/>
  <c r="CU659" i="1"/>
  <c r="P660" i="1"/>
  <c r="Q660" i="1"/>
  <c r="K660" i="1" s="1"/>
  <c r="R660" i="1"/>
  <c r="S660" i="1" s="1"/>
  <c r="T660" i="1"/>
  <c r="U660" i="1" s="1"/>
  <c r="V660" i="1"/>
  <c r="W660" i="1" s="1"/>
  <c r="X660" i="1"/>
  <c r="Y660" i="1" s="1"/>
  <c r="Z660" i="1"/>
  <c r="AA660" i="1" s="1"/>
  <c r="AH660" i="1"/>
  <c r="AM660" i="1"/>
  <c r="AQ660" i="1"/>
  <c r="BG660" i="1"/>
  <c r="CU660" i="1"/>
  <c r="P661" i="1"/>
  <c r="Q661" i="1"/>
  <c r="K661" i="1" s="1"/>
  <c r="R661" i="1"/>
  <c r="S661" i="1" s="1"/>
  <c r="T661" i="1"/>
  <c r="U661" i="1" s="1"/>
  <c r="V661" i="1"/>
  <c r="W661" i="1" s="1"/>
  <c r="X661" i="1"/>
  <c r="Y661" i="1" s="1"/>
  <c r="Z661" i="1"/>
  <c r="AA661" i="1" s="1"/>
  <c r="AH661" i="1"/>
  <c r="AM661" i="1"/>
  <c r="AQ661" i="1"/>
  <c r="BG661" i="1"/>
  <c r="CU661" i="1"/>
  <c r="P662" i="1"/>
  <c r="Q662" i="1"/>
  <c r="K662" i="1" s="1"/>
  <c r="R662" i="1"/>
  <c r="S662" i="1" s="1"/>
  <c r="T662" i="1"/>
  <c r="U662" i="1" s="1"/>
  <c r="V662" i="1"/>
  <c r="W662" i="1" s="1"/>
  <c r="X662" i="1"/>
  <c r="Y662" i="1" s="1"/>
  <c r="Z662" i="1"/>
  <c r="AA662" i="1" s="1"/>
  <c r="AH662" i="1"/>
  <c r="AM662" i="1"/>
  <c r="AQ662" i="1"/>
  <c r="BG662" i="1"/>
  <c r="CU662" i="1"/>
  <c r="K663" i="1"/>
  <c r="J663" i="1" s="1"/>
  <c r="O663" i="1"/>
  <c r="N663" i="1" s="1"/>
  <c r="Q663" i="1"/>
  <c r="P663" i="1" s="1"/>
  <c r="R663" i="1"/>
  <c r="S663" i="1"/>
  <c r="T663" i="1"/>
  <c r="U663" i="1"/>
  <c r="V663" i="1"/>
  <c r="W663" i="1"/>
  <c r="X663" i="1"/>
  <c r="Y663" i="1"/>
  <c r="Z663" i="1"/>
  <c r="AA663" i="1"/>
  <c r="AH663" i="1"/>
  <c r="AM663" i="1"/>
  <c r="AQ663" i="1"/>
  <c r="BG663" i="1"/>
  <c r="CU663" i="1"/>
  <c r="M664" i="1"/>
  <c r="L664" i="1" s="1"/>
  <c r="Q664" i="1"/>
  <c r="R664" i="1"/>
  <c r="S664" i="1"/>
  <c r="T664" i="1"/>
  <c r="U664" i="1"/>
  <c r="V664" i="1"/>
  <c r="W664" i="1"/>
  <c r="X664" i="1"/>
  <c r="Y664" i="1"/>
  <c r="Z664" i="1"/>
  <c r="AA664" i="1"/>
  <c r="AH664" i="1"/>
  <c r="AM664" i="1"/>
  <c r="AQ664" i="1"/>
  <c r="BG664" i="1"/>
  <c r="CU664" i="1"/>
  <c r="K665" i="1"/>
  <c r="J665" i="1" s="1"/>
  <c r="O665" i="1"/>
  <c r="N665" i="1" s="1"/>
  <c r="Q665" i="1"/>
  <c r="P665" i="1" s="1"/>
  <c r="R665" i="1"/>
  <c r="S665" i="1"/>
  <c r="T665" i="1"/>
  <c r="U665" i="1"/>
  <c r="V665" i="1"/>
  <c r="W665" i="1"/>
  <c r="X665" i="1"/>
  <c r="Y665" i="1"/>
  <c r="Z665" i="1"/>
  <c r="AA665" i="1"/>
  <c r="AH665" i="1"/>
  <c r="AM665" i="1"/>
  <c r="AQ665" i="1"/>
  <c r="BG665" i="1"/>
  <c r="CU665" i="1"/>
  <c r="M666" i="1"/>
  <c r="L666" i="1" s="1"/>
  <c r="Q666" i="1"/>
  <c r="R666" i="1"/>
  <c r="S666" i="1"/>
  <c r="T666" i="1"/>
  <c r="U666" i="1"/>
  <c r="V666" i="1"/>
  <c r="W666" i="1"/>
  <c r="X666" i="1"/>
  <c r="Y666" i="1"/>
  <c r="Z666" i="1"/>
  <c r="AA666" i="1"/>
  <c r="AH666" i="1"/>
  <c r="AM666" i="1"/>
  <c r="AQ666" i="1"/>
  <c r="BG666" i="1"/>
  <c r="CU666" i="1"/>
  <c r="K667" i="1"/>
  <c r="J667" i="1" s="1"/>
  <c r="O667" i="1"/>
  <c r="N667" i="1" s="1"/>
  <c r="Q667" i="1"/>
  <c r="P667" i="1" s="1"/>
  <c r="R667" i="1"/>
  <c r="S667" i="1"/>
  <c r="T667" i="1"/>
  <c r="U667" i="1"/>
  <c r="V667" i="1"/>
  <c r="W667" i="1"/>
  <c r="X667" i="1"/>
  <c r="Y667" i="1"/>
  <c r="Z667" i="1"/>
  <c r="AA667" i="1"/>
  <c r="AH667" i="1"/>
  <c r="AM667" i="1"/>
  <c r="AQ667" i="1"/>
  <c r="BG667" i="1"/>
  <c r="CU667" i="1"/>
  <c r="M668" i="1"/>
  <c r="L668" i="1" s="1"/>
  <c r="Q668" i="1"/>
  <c r="R668" i="1"/>
  <c r="S668" i="1"/>
  <c r="T668" i="1"/>
  <c r="U668" i="1"/>
  <c r="V668" i="1"/>
  <c r="W668" i="1"/>
  <c r="X668" i="1"/>
  <c r="Y668" i="1"/>
  <c r="Z668" i="1"/>
  <c r="AA668" i="1"/>
  <c r="AH668" i="1"/>
  <c r="AM668" i="1"/>
  <c r="AQ668" i="1"/>
  <c r="BG668" i="1"/>
  <c r="CU668" i="1"/>
  <c r="K669" i="1"/>
  <c r="J669" i="1" s="1"/>
  <c r="O669" i="1"/>
  <c r="N669" i="1" s="1"/>
  <c r="Q669" i="1"/>
  <c r="P669" i="1" s="1"/>
  <c r="R669" i="1"/>
  <c r="S669" i="1"/>
  <c r="T669" i="1"/>
  <c r="U669" i="1"/>
  <c r="V669" i="1"/>
  <c r="W669" i="1"/>
  <c r="X669" i="1"/>
  <c r="Y669" i="1"/>
  <c r="Z669" i="1"/>
  <c r="AA669" i="1"/>
  <c r="AH669" i="1"/>
  <c r="AM669" i="1"/>
  <c r="AQ669" i="1"/>
  <c r="BG669" i="1"/>
  <c r="CU669" i="1"/>
  <c r="M670" i="1"/>
  <c r="L670" i="1" s="1"/>
  <c r="Q670" i="1"/>
  <c r="R670" i="1"/>
  <c r="S670" i="1"/>
  <c r="T670" i="1"/>
  <c r="U670" i="1"/>
  <c r="V670" i="1"/>
  <c r="W670" i="1"/>
  <c r="X670" i="1"/>
  <c r="Y670" i="1"/>
  <c r="Z670" i="1"/>
  <c r="AA670" i="1"/>
  <c r="AH670" i="1"/>
  <c r="AM670" i="1"/>
  <c r="AQ670" i="1"/>
  <c r="BG670" i="1"/>
  <c r="CU670" i="1"/>
  <c r="K671" i="1"/>
  <c r="J671" i="1" s="1"/>
  <c r="O671" i="1"/>
  <c r="N671" i="1" s="1"/>
  <c r="Q671" i="1"/>
  <c r="P671" i="1" s="1"/>
  <c r="R671" i="1"/>
  <c r="S671" i="1"/>
  <c r="T671" i="1"/>
  <c r="U671" i="1"/>
  <c r="V671" i="1"/>
  <c r="W671" i="1"/>
  <c r="X671" i="1"/>
  <c r="Y671" i="1"/>
  <c r="Z671" i="1"/>
  <c r="AA671" i="1"/>
  <c r="AH671" i="1"/>
  <c r="AM671" i="1"/>
  <c r="AQ671" i="1"/>
  <c r="BG671" i="1"/>
  <c r="CU671" i="1"/>
  <c r="M672" i="1"/>
  <c r="L672" i="1" s="1"/>
  <c r="Q672" i="1"/>
  <c r="R672" i="1"/>
  <c r="S672" i="1"/>
  <c r="T672" i="1"/>
  <c r="U672" i="1"/>
  <c r="V672" i="1"/>
  <c r="W672" i="1"/>
  <c r="X672" i="1"/>
  <c r="Y672" i="1"/>
  <c r="Z672" i="1"/>
  <c r="AA672" i="1"/>
  <c r="AH672" i="1"/>
  <c r="AM672" i="1"/>
  <c r="AQ672" i="1"/>
  <c r="BG672" i="1"/>
  <c r="CU672" i="1"/>
  <c r="K673" i="1"/>
  <c r="J673" i="1" s="1"/>
  <c r="O673" i="1"/>
  <c r="N673" i="1" s="1"/>
  <c r="Q673" i="1"/>
  <c r="P673" i="1" s="1"/>
  <c r="R673" i="1"/>
  <c r="S673" i="1"/>
  <c r="T673" i="1"/>
  <c r="U673" i="1"/>
  <c r="V673" i="1"/>
  <c r="W673" i="1"/>
  <c r="X673" i="1"/>
  <c r="Y673" i="1"/>
  <c r="Z673" i="1"/>
  <c r="AA673" i="1"/>
  <c r="AH673" i="1"/>
  <c r="AM673" i="1"/>
  <c r="AQ673" i="1"/>
  <c r="BG673" i="1"/>
  <c r="CU673" i="1"/>
  <c r="Q674" i="1"/>
  <c r="P674" i="1" s="1"/>
  <c r="R674" i="1"/>
  <c r="S674" i="1"/>
  <c r="T674" i="1"/>
  <c r="U674" i="1"/>
  <c r="V674" i="1"/>
  <c r="W674" i="1"/>
  <c r="X674" i="1"/>
  <c r="Y674" i="1"/>
  <c r="Z674" i="1"/>
  <c r="AA674" i="1"/>
  <c r="AH674" i="1"/>
  <c r="AM674" i="1"/>
  <c r="AQ674" i="1"/>
  <c r="BG674" i="1"/>
  <c r="CU674" i="1"/>
  <c r="K675" i="1"/>
  <c r="J675" i="1" s="1"/>
  <c r="O675" i="1"/>
  <c r="N675" i="1" s="1"/>
  <c r="Q675" i="1"/>
  <c r="P675" i="1" s="1"/>
  <c r="R675" i="1"/>
  <c r="S675" i="1"/>
  <c r="T675" i="1"/>
  <c r="U675" i="1"/>
  <c r="V675" i="1"/>
  <c r="W675" i="1"/>
  <c r="X675" i="1"/>
  <c r="Y675" i="1"/>
  <c r="Z675" i="1"/>
  <c r="AA675" i="1"/>
  <c r="AH675" i="1"/>
  <c r="AM675" i="1"/>
  <c r="AQ675" i="1"/>
  <c r="BG675" i="1"/>
  <c r="CU675" i="1"/>
  <c r="Q676" i="1"/>
  <c r="P676" i="1" s="1"/>
  <c r="R676" i="1"/>
  <c r="S676" i="1"/>
  <c r="T676" i="1"/>
  <c r="U676" i="1"/>
  <c r="V676" i="1"/>
  <c r="W676" i="1"/>
  <c r="X676" i="1"/>
  <c r="Y676" i="1"/>
  <c r="Z676" i="1"/>
  <c r="AA676" i="1"/>
  <c r="AH676" i="1"/>
  <c r="AM676" i="1"/>
  <c r="AQ676" i="1"/>
  <c r="BG676" i="1"/>
  <c r="CU676" i="1"/>
  <c r="K677" i="1"/>
  <c r="J677" i="1" s="1"/>
  <c r="O677" i="1"/>
  <c r="N677" i="1" s="1"/>
  <c r="Q677" i="1"/>
  <c r="P677" i="1" s="1"/>
  <c r="R677" i="1"/>
  <c r="S677" i="1"/>
  <c r="T677" i="1"/>
  <c r="U677" i="1"/>
  <c r="V677" i="1"/>
  <c r="W677" i="1"/>
  <c r="X677" i="1"/>
  <c r="Y677" i="1"/>
  <c r="Z677" i="1"/>
  <c r="AA677" i="1"/>
  <c r="AH677" i="1"/>
  <c r="AM677" i="1"/>
  <c r="AQ677" i="1"/>
  <c r="BG677" i="1"/>
  <c r="CU677" i="1"/>
  <c r="Q678" i="1"/>
  <c r="P678" i="1" s="1"/>
  <c r="R678" i="1"/>
  <c r="S678" i="1"/>
  <c r="T678" i="1"/>
  <c r="U678" i="1"/>
  <c r="V678" i="1"/>
  <c r="W678" i="1"/>
  <c r="X678" i="1"/>
  <c r="Y678" i="1"/>
  <c r="Z678" i="1"/>
  <c r="AA678" i="1"/>
  <c r="AH678" i="1"/>
  <c r="AM678" i="1"/>
  <c r="AQ678" i="1"/>
  <c r="BG678" i="1"/>
  <c r="CU678" i="1"/>
  <c r="K679" i="1"/>
  <c r="J679" i="1" s="1"/>
  <c r="O679" i="1"/>
  <c r="N679" i="1" s="1"/>
  <c r="Q679" i="1"/>
  <c r="P679" i="1" s="1"/>
  <c r="R679" i="1"/>
  <c r="S679" i="1"/>
  <c r="T679" i="1"/>
  <c r="U679" i="1"/>
  <c r="V679" i="1"/>
  <c r="W679" i="1"/>
  <c r="X679" i="1"/>
  <c r="Y679" i="1"/>
  <c r="Z679" i="1"/>
  <c r="AA679" i="1"/>
  <c r="AH679" i="1"/>
  <c r="AM679" i="1"/>
  <c r="AQ679" i="1"/>
  <c r="BG679" i="1"/>
  <c r="CU679" i="1"/>
  <c r="M680" i="1"/>
  <c r="L680" i="1" s="1"/>
  <c r="Q680" i="1"/>
  <c r="R680" i="1"/>
  <c r="S680" i="1"/>
  <c r="T680" i="1"/>
  <c r="U680" i="1"/>
  <c r="V680" i="1"/>
  <c r="W680" i="1"/>
  <c r="X680" i="1"/>
  <c r="Y680" i="1"/>
  <c r="Z680" i="1"/>
  <c r="AA680" i="1"/>
  <c r="AH680" i="1"/>
  <c r="AM680" i="1"/>
  <c r="AQ680" i="1"/>
  <c r="BG680" i="1"/>
  <c r="CU680" i="1"/>
  <c r="K681" i="1"/>
  <c r="J681" i="1" s="1"/>
  <c r="O681" i="1"/>
  <c r="N681" i="1" s="1"/>
  <c r="Q681" i="1"/>
  <c r="P681" i="1" s="1"/>
  <c r="R681" i="1"/>
  <c r="S681" i="1"/>
  <c r="T681" i="1"/>
  <c r="U681" i="1"/>
  <c r="V681" i="1"/>
  <c r="W681" i="1"/>
  <c r="X681" i="1"/>
  <c r="Y681" i="1"/>
  <c r="Z681" i="1"/>
  <c r="AA681" i="1"/>
  <c r="AH681" i="1"/>
  <c r="AM681" i="1"/>
  <c r="AQ681" i="1"/>
  <c r="BG681" i="1"/>
  <c r="CU681" i="1"/>
  <c r="M682" i="1"/>
  <c r="L682" i="1" s="1"/>
  <c r="Q682" i="1"/>
  <c r="R682" i="1"/>
  <c r="S682" i="1"/>
  <c r="T682" i="1"/>
  <c r="U682" i="1"/>
  <c r="V682" i="1"/>
  <c r="W682" i="1"/>
  <c r="X682" i="1"/>
  <c r="Y682" i="1"/>
  <c r="Z682" i="1"/>
  <c r="AA682" i="1"/>
  <c r="AH682" i="1"/>
  <c r="AM682" i="1"/>
  <c r="AQ682" i="1"/>
  <c r="BG682" i="1"/>
  <c r="CU682" i="1"/>
  <c r="K683" i="1"/>
  <c r="J683" i="1" s="1"/>
  <c r="O683" i="1"/>
  <c r="N683" i="1" s="1"/>
  <c r="Q683" i="1"/>
  <c r="P683" i="1" s="1"/>
  <c r="R683" i="1"/>
  <c r="S683" i="1"/>
  <c r="T683" i="1"/>
  <c r="U683" i="1"/>
  <c r="V683" i="1"/>
  <c r="W683" i="1"/>
  <c r="X683" i="1"/>
  <c r="Y683" i="1"/>
  <c r="Z683" i="1"/>
  <c r="AA683" i="1"/>
  <c r="AH683" i="1"/>
  <c r="AM683" i="1"/>
  <c r="AQ683" i="1"/>
  <c r="BG683" i="1"/>
  <c r="CU683" i="1"/>
  <c r="M684" i="1"/>
  <c r="L684" i="1" s="1"/>
  <c r="Q684" i="1"/>
  <c r="R684" i="1"/>
  <c r="S684" i="1"/>
  <c r="T684" i="1"/>
  <c r="U684" i="1"/>
  <c r="V684" i="1"/>
  <c r="W684" i="1"/>
  <c r="X684" i="1"/>
  <c r="Y684" i="1"/>
  <c r="Z684" i="1"/>
  <c r="AA684" i="1"/>
  <c r="AH684" i="1"/>
  <c r="AM684" i="1"/>
  <c r="AQ684" i="1"/>
  <c r="BG684" i="1"/>
  <c r="CU684" i="1"/>
  <c r="K685" i="1"/>
  <c r="J685" i="1" s="1"/>
  <c r="O685" i="1"/>
  <c r="N685" i="1" s="1"/>
  <c r="Q685" i="1"/>
  <c r="P685" i="1" s="1"/>
  <c r="R685" i="1"/>
  <c r="S685" i="1"/>
  <c r="T685" i="1"/>
  <c r="U685" i="1"/>
  <c r="V685" i="1"/>
  <c r="W685" i="1"/>
  <c r="X685" i="1"/>
  <c r="Y685" i="1"/>
  <c r="Z685" i="1"/>
  <c r="AA685" i="1"/>
  <c r="AH685" i="1"/>
  <c r="AM685" i="1"/>
  <c r="AQ685" i="1"/>
  <c r="BG685" i="1"/>
  <c r="CU685" i="1"/>
  <c r="M686" i="1"/>
  <c r="L686" i="1" s="1"/>
  <c r="Q686" i="1"/>
  <c r="R686" i="1"/>
  <c r="S686" i="1"/>
  <c r="T686" i="1"/>
  <c r="U686" i="1"/>
  <c r="V686" i="1"/>
  <c r="W686" i="1"/>
  <c r="X686" i="1"/>
  <c r="Y686" i="1"/>
  <c r="Z686" i="1"/>
  <c r="AA686" i="1"/>
  <c r="AH686" i="1"/>
  <c r="AM686" i="1"/>
  <c r="AQ686" i="1"/>
  <c r="BG686" i="1"/>
  <c r="CU686" i="1"/>
  <c r="K687" i="1"/>
  <c r="J687" i="1" s="1"/>
  <c r="O687" i="1"/>
  <c r="N687" i="1" s="1"/>
  <c r="Q687" i="1"/>
  <c r="P687" i="1" s="1"/>
  <c r="R687" i="1"/>
  <c r="S687" i="1"/>
  <c r="T687" i="1"/>
  <c r="U687" i="1"/>
  <c r="V687" i="1"/>
  <c r="W687" i="1"/>
  <c r="X687" i="1"/>
  <c r="Y687" i="1"/>
  <c r="Z687" i="1"/>
  <c r="AA687" i="1"/>
  <c r="AH687" i="1"/>
  <c r="AM687" i="1"/>
  <c r="AQ687" i="1"/>
  <c r="BG687" i="1"/>
  <c r="CU687" i="1"/>
  <c r="M688" i="1"/>
  <c r="L688" i="1" s="1"/>
  <c r="Q688" i="1"/>
  <c r="R688" i="1"/>
  <c r="S688" i="1"/>
  <c r="T688" i="1"/>
  <c r="U688" i="1"/>
  <c r="V688" i="1"/>
  <c r="W688" i="1"/>
  <c r="X688" i="1"/>
  <c r="Y688" i="1"/>
  <c r="Z688" i="1"/>
  <c r="AA688" i="1"/>
  <c r="AH688" i="1"/>
  <c r="AM688" i="1"/>
  <c r="AQ688" i="1"/>
  <c r="BG688" i="1"/>
  <c r="CU688" i="1"/>
  <c r="K689" i="1"/>
  <c r="J689" i="1" s="1"/>
  <c r="O689" i="1"/>
  <c r="N689" i="1" s="1"/>
  <c r="Q689" i="1"/>
  <c r="P689" i="1" s="1"/>
  <c r="R689" i="1"/>
  <c r="S689" i="1"/>
  <c r="T689" i="1"/>
  <c r="U689" i="1"/>
  <c r="V689" i="1"/>
  <c r="W689" i="1"/>
  <c r="X689" i="1"/>
  <c r="Y689" i="1"/>
  <c r="Z689" i="1"/>
  <c r="AA689" i="1"/>
  <c r="AH689" i="1"/>
  <c r="AM689" i="1"/>
  <c r="AQ689" i="1"/>
  <c r="BG689" i="1"/>
  <c r="CU689" i="1"/>
  <c r="M690" i="1"/>
  <c r="L690" i="1" s="1"/>
  <c r="Q690" i="1"/>
  <c r="R690" i="1"/>
  <c r="S690" i="1"/>
  <c r="T690" i="1"/>
  <c r="U690" i="1"/>
  <c r="V690" i="1"/>
  <c r="W690" i="1"/>
  <c r="X690" i="1"/>
  <c r="Y690" i="1"/>
  <c r="Z690" i="1"/>
  <c r="AA690" i="1"/>
  <c r="AH690" i="1"/>
  <c r="AM690" i="1"/>
  <c r="AQ690" i="1"/>
  <c r="BG690" i="1"/>
  <c r="CU690" i="1"/>
  <c r="K691" i="1"/>
  <c r="J691" i="1" s="1"/>
  <c r="O691" i="1"/>
  <c r="N691" i="1" s="1"/>
  <c r="Q691" i="1"/>
  <c r="P691" i="1" s="1"/>
  <c r="R691" i="1"/>
  <c r="S691" i="1"/>
  <c r="T691" i="1"/>
  <c r="U691" i="1"/>
  <c r="V691" i="1"/>
  <c r="W691" i="1"/>
  <c r="X691" i="1"/>
  <c r="Y691" i="1"/>
  <c r="Z691" i="1"/>
  <c r="AA691" i="1"/>
  <c r="AH691" i="1"/>
  <c r="AM691" i="1"/>
  <c r="AQ691" i="1"/>
  <c r="BG691" i="1"/>
  <c r="CU691" i="1"/>
  <c r="M692" i="1"/>
  <c r="L692" i="1" s="1"/>
  <c r="Q692" i="1"/>
  <c r="R692" i="1"/>
  <c r="S692" i="1"/>
  <c r="T692" i="1"/>
  <c r="U692" i="1"/>
  <c r="V692" i="1"/>
  <c r="W692" i="1"/>
  <c r="X692" i="1"/>
  <c r="Y692" i="1"/>
  <c r="Z692" i="1"/>
  <c r="AA692" i="1"/>
  <c r="AH692" i="1"/>
  <c r="AM692" i="1"/>
  <c r="AQ692" i="1"/>
  <c r="BG692" i="1"/>
  <c r="CU692" i="1"/>
  <c r="K693" i="1"/>
  <c r="J693" i="1" s="1"/>
  <c r="O693" i="1"/>
  <c r="N693" i="1" s="1"/>
  <c r="Q693" i="1"/>
  <c r="P693" i="1" s="1"/>
  <c r="R693" i="1"/>
  <c r="S693" i="1"/>
  <c r="T693" i="1"/>
  <c r="U693" i="1"/>
  <c r="V693" i="1"/>
  <c r="W693" i="1"/>
  <c r="X693" i="1"/>
  <c r="Y693" i="1"/>
  <c r="Z693" i="1"/>
  <c r="AA693" i="1"/>
  <c r="AH693" i="1"/>
  <c r="AM693" i="1"/>
  <c r="AQ693" i="1"/>
  <c r="BG693" i="1"/>
  <c r="CU693" i="1"/>
  <c r="M694" i="1"/>
  <c r="L694" i="1" s="1"/>
  <c r="Q694" i="1"/>
  <c r="R694" i="1"/>
  <c r="S694" i="1"/>
  <c r="T694" i="1"/>
  <c r="U694" i="1"/>
  <c r="V694" i="1"/>
  <c r="W694" i="1"/>
  <c r="X694" i="1"/>
  <c r="Y694" i="1"/>
  <c r="Z694" i="1"/>
  <c r="AA694" i="1"/>
  <c r="AH694" i="1"/>
  <c r="AM694" i="1"/>
  <c r="AQ694" i="1"/>
  <c r="BG694" i="1"/>
  <c r="CU694" i="1"/>
  <c r="K695" i="1"/>
  <c r="J695" i="1" s="1"/>
  <c r="O695" i="1"/>
  <c r="N695" i="1" s="1"/>
  <c r="Q695" i="1"/>
  <c r="P695" i="1" s="1"/>
  <c r="R695" i="1"/>
  <c r="S695" i="1"/>
  <c r="T695" i="1"/>
  <c r="U695" i="1"/>
  <c r="V695" i="1"/>
  <c r="W695" i="1"/>
  <c r="X695" i="1"/>
  <c r="Y695" i="1"/>
  <c r="Z695" i="1"/>
  <c r="AA695" i="1"/>
  <c r="AH695" i="1"/>
  <c r="AM695" i="1"/>
  <c r="AQ695" i="1"/>
  <c r="BG695" i="1"/>
  <c r="CU695" i="1"/>
  <c r="P696" i="1"/>
  <c r="Q696" i="1"/>
  <c r="K696" i="1" s="1"/>
  <c r="R696" i="1"/>
  <c r="S696" i="1" s="1"/>
  <c r="T696" i="1"/>
  <c r="U696" i="1" s="1"/>
  <c r="V696" i="1"/>
  <c r="W696" i="1" s="1"/>
  <c r="X696" i="1"/>
  <c r="Y696" i="1" s="1"/>
  <c r="Z696" i="1"/>
  <c r="AA696" i="1" s="1"/>
  <c r="AH696" i="1"/>
  <c r="AM696" i="1"/>
  <c r="AQ696" i="1"/>
  <c r="BG696" i="1"/>
  <c r="CU696" i="1"/>
  <c r="P697" i="1"/>
  <c r="Q697" i="1"/>
  <c r="K697" i="1" s="1"/>
  <c r="R697" i="1"/>
  <c r="S697" i="1" s="1"/>
  <c r="T697" i="1"/>
  <c r="U697" i="1" s="1"/>
  <c r="V697" i="1"/>
  <c r="W697" i="1" s="1"/>
  <c r="X697" i="1"/>
  <c r="Y697" i="1" s="1"/>
  <c r="Z697" i="1"/>
  <c r="AA697" i="1" s="1"/>
  <c r="AH697" i="1"/>
  <c r="AM697" i="1"/>
  <c r="AQ697" i="1"/>
  <c r="BG697" i="1"/>
  <c r="CU697" i="1"/>
  <c r="P698" i="1"/>
  <c r="Q698" i="1"/>
  <c r="K698" i="1" s="1"/>
  <c r="R698" i="1"/>
  <c r="S698" i="1" s="1"/>
  <c r="T698" i="1"/>
  <c r="U698" i="1" s="1"/>
  <c r="V698" i="1"/>
  <c r="W698" i="1" s="1"/>
  <c r="X698" i="1"/>
  <c r="Y698" i="1" s="1"/>
  <c r="Z698" i="1"/>
  <c r="AA698" i="1" s="1"/>
  <c r="AH698" i="1"/>
  <c r="AM698" i="1"/>
  <c r="AQ698" i="1"/>
  <c r="BG698" i="1"/>
  <c r="CU698" i="1"/>
  <c r="P699" i="1"/>
  <c r="Q699" i="1"/>
  <c r="K699" i="1" s="1"/>
  <c r="R699" i="1"/>
  <c r="S699" i="1" s="1"/>
  <c r="T699" i="1"/>
  <c r="U699" i="1" s="1"/>
  <c r="V699" i="1"/>
  <c r="W699" i="1" s="1"/>
  <c r="X699" i="1"/>
  <c r="Y699" i="1" s="1"/>
  <c r="Z699" i="1"/>
  <c r="AA699" i="1" s="1"/>
  <c r="AH699" i="1"/>
  <c r="AM699" i="1"/>
  <c r="AQ699" i="1"/>
  <c r="BG699" i="1"/>
  <c r="CU699" i="1"/>
  <c r="P700" i="1"/>
  <c r="Q700" i="1"/>
  <c r="K700" i="1" s="1"/>
  <c r="R700" i="1"/>
  <c r="S700" i="1" s="1"/>
  <c r="T700" i="1"/>
  <c r="U700" i="1" s="1"/>
  <c r="V700" i="1"/>
  <c r="W700" i="1" s="1"/>
  <c r="X700" i="1"/>
  <c r="Y700" i="1" s="1"/>
  <c r="Z700" i="1"/>
  <c r="AA700" i="1" s="1"/>
  <c r="AH700" i="1"/>
  <c r="AM700" i="1"/>
  <c r="AQ700" i="1"/>
  <c r="BG700" i="1"/>
  <c r="CU700" i="1"/>
  <c r="P701" i="1"/>
  <c r="Q701" i="1"/>
  <c r="K701" i="1" s="1"/>
  <c r="R701" i="1"/>
  <c r="S701" i="1" s="1"/>
  <c r="T701" i="1"/>
  <c r="U701" i="1" s="1"/>
  <c r="V701" i="1"/>
  <c r="W701" i="1" s="1"/>
  <c r="X701" i="1"/>
  <c r="Y701" i="1" s="1"/>
  <c r="Z701" i="1"/>
  <c r="AA701" i="1" s="1"/>
  <c r="AH701" i="1"/>
  <c r="AM701" i="1"/>
  <c r="AQ701" i="1"/>
  <c r="BG701" i="1"/>
  <c r="CU701" i="1"/>
  <c r="J702" i="1"/>
  <c r="P702" i="1"/>
  <c r="Q702" i="1"/>
  <c r="K702" i="1" s="1"/>
  <c r="R702" i="1"/>
  <c r="S702" i="1" s="1"/>
  <c r="T702" i="1"/>
  <c r="X702" i="1"/>
  <c r="Y702" i="1" s="1"/>
  <c r="AH702" i="1"/>
  <c r="AM702" i="1"/>
  <c r="AQ702" i="1"/>
  <c r="BG702" i="1"/>
  <c r="CU702" i="1"/>
  <c r="P703" i="1"/>
  <c r="Q703" i="1"/>
  <c r="K703" i="1" s="1"/>
  <c r="J703" i="1" s="1"/>
  <c r="R703" i="1"/>
  <c r="S703" i="1" s="1"/>
  <c r="T703" i="1"/>
  <c r="X703" i="1" s="1"/>
  <c r="Y703" i="1" s="1"/>
  <c r="AH703" i="1"/>
  <c r="AM703" i="1"/>
  <c r="AQ703" i="1"/>
  <c r="BG703" i="1"/>
  <c r="CU703" i="1"/>
  <c r="P704" i="1"/>
  <c r="Q704" i="1"/>
  <c r="K704" i="1" s="1"/>
  <c r="J704" i="1" s="1"/>
  <c r="R704" i="1"/>
  <c r="S704" i="1" s="1"/>
  <c r="T704" i="1"/>
  <c r="U704" i="1" s="1"/>
  <c r="X704" i="1"/>
  <c r="Y704" i="1" s="1"/>
  <c r="AH704" i="1"/>
  <c r="AM704" i="1"/>
  <c r="AQ704" i="1"/>
  <c r="BG704" i="1"/>
  <c r="CU704" i="1"/>
  <c r="P705" i="1"/>
  <c r="Q705" i="1"/>
  <c r="K705" i="1" s="1"/>
  <c r="R705" i="1"/>
  <c r="S705" i="1" s="1"/>
  <c r="T705" i="1"/>
  <c r="U705" i="1" s="1"/>
  <c r="V705" i="1"/>
  <c r="W705" i="1" s="1"/>
  <c r="X705" i="1"/>
  <c r="Y705" i="1" s="1"/>
  <c r="Z705" i="1"/>
  <c r="AA705" i="1" s="1"/>
  <c r="AH705" i="1"/>
  <c r="AM705" i="1"/>
  <c r="AQ705" i="1"/>
  <c r="BG705" i="1"/>
  <c r="CU705" i="1"/>
  <c r="P706" i="1"/>
  <c r="Q706" i="1"/>
  <c r="K706" i="1" s="1"/>
  <c r="R706" i="1"/>
  <c r="S706" i="1" s="1"/>
  <c r="T706" i="1"/>
  <c r="U706" i="1" s="1"/>
  <c r="V706" i="1"/>
  <c r="W706" i="1" s="1"/>
  <c r="X706" i="1"/>
  <c r="Y706" i="1" s="1"/>
  <c r="Z706" i="1"/>
  <c r="AA706" i="1" s="1"/>
  <c r="AH706" i="1"/>
  <c r="AM706" i="1"/>
  <c r="AQ706" i="1"/>
  <c r="BG706" i="1"/>
  <c r="CU706" i="1"/>
  <c r="P707" i="1"/>
  <c r="Q707" i="1"/>
  <c r="K707" i="1" s="1"/>
  <c r="R707" i="1"/>
  <c r="S707" i="1" s="1"/>
  <c r="T707" i="1"/>
  <c r="U707" i="1" s="1"/>
  <c r="V707" i="1"/>
  <c r="W707" i="1" s="1"/>
  <c r="X707" i="1"/>
  <c r="Y707" i="1" s="1"/>
  <c r="Z707" i="1"/>
  <c r="AA707" i="1" s="1"/>
  <c r="AH707" i="1"/>
  <c r="AM707" i="1"/>
  <c r="AQ707" i="1"/>
  <c r="BG707" i="1"/>
  <c r="CU707" i="1"/>
  <c r="Q708" i="1"/>
  <c r="P708" i="1" s="1"/>
  <c r="R708" i="1"/>
  <c r="S708" i="1"/>
  <c r="T708" i="1"/>
  <c r="U708" i="1"/>
  <c r="V708" i="1"/>
  <c r="W708" i="1"/>
  <c r="X708" i="1"/>
  <c r="Y708" i="1"/>
  <c r="Z708" i="1"/>
  <c r="AA708" i="1"/>
  <c r="AH708" i="1"/>
  <c r="AM708" i="1"/>
  <c r="AQ708" i="1"/>
  <c r="BG708" i="1"/>
  <c r="CU708" i="1"/>
  <c r="Q709" i="1"/>
  <c r="P709" i="1" s="1"/>
  <c r="R709" i="1"/>
  <c r="S709" i="1"/>
  <c r="T709" i="1"/>
  <c r="U709" i="1"/>
  <c r="V709" i="1"/>
  <c r="W709" i="1"/>
  <c r="X709" i="1"/>
  <c r="Y709" i="1"/>
  <c r="Z709" i="1"/>
  <c r="AA709" i="1"/>
  <c r="AH709" i="1"/>
  <c r="AM709" i="1"/>
  <c r="AQ709" i="1"/>
  <c r="BG709" i="1"/>
  <c r="CU709" i="1"/>
  <c r="Q710" i="1"/>
  <c r="P710" i="1" s="1"/>
  <c r="R710" i="1"/>
  <c r="S710" i="1"/>
  <c r="T710" i="1"/>
  <c r="U710" i="1"/>
  <c r="V710" i="1"/>
  <c r="W710" i="1"/>
  <c r="X710" i="1"/>
  <c r="Y710" i="1"/>
  <c r="Z710" i="1"/>
  <c r="AA710" i="1"/>
  <c r="AH710" i="1"/>
  <c r="AM710" i="1"/>
  <c r="AQ710" i="1"/>
  <c r="BG710" i="1"/>
  <c r="CU710" i="1"/>
  <c r="Q711" i="1"/>
  <c r="P711" i="1" s="1"/>
  <c r="R711" i="1"/>
  <c r="S711" i="1"/>
  <c r="T711" i="1"/>
  <c r="U711" i="1"/>
  <c r="V711" i="1"/>
  <c r="W711" i="1"/>
  <c r="X711" i="1"/>
  <c r="Y711" i="1"/>
  <c r="Z711" i="1"/>
  <c r="AA711" i="1"/>
  <c r="AH711" i="1"/>
  <c r="AM711" i="1"/>
  <c r="AQ711" i="1"/>
  <c r="BG711" i="1"/>
  <c r="CU711" i="1"/>
  <c r="Q712" i="1"/>
  <c r="P712" i="1" s="1"/>
  <c r="R712" i="1"/>
  <c r="S712" i="1"/>
  <c r="T712" i="1"/>
  <c r="U712" i="1"/>
  <c r="V712" i="1"/>
  <c r="W712" i="1"/>
  <c r="X712" i="1"/>
  <c r="Y712" i="1"/>
  <c r="Z712" i="1"/>
  <c r="AA712" i="1"/>
  <c r="AH712" i="1"/>
  <c r="AM712" i="1"/>
  <c r="AQ712" i="1"/>
  <c r="BG712" i="1"/>
  <c r="CU712" i="1"/>
  <c r="Q713" i="1"/>
  <c r="P713" i="1" s="1"/>
  <c r="R713" i="1"/>
  <c r="S713" i="1"/>
  <c r="T713" i="1"/>
  <c r="U713" i="1"/>
  <c r="V713" i="1"/>
  <c r="W713" i="1"/>
  <c r="X713" i="1"/>
  <c r="Y713" i="1"/>
  <c r="Z713" i="1"/>
  <c r="AA713" i="1"/>
  <c r="AH713" i="1"/>
  <c r="AM713" i="1"/>
  <c r="AQ713" i="1"/>
  <c r="BG713" i="1"/>
  <c r="CU713" i="1"/>
  <c r="Q714" i="1"/>
  <c r="P714" i="1" s="1"/>
  <c r="R714" i="1"/>
  <c r="S714" i="1"/>
  <c r="T714" i="1"/>
  <c r="U714" i="1"/>
  <c r="V714" i="1"/>
  <c r="W714" i="1"/>
  <c r="X714" i="1"/>
  <c r="Y714" i="1"/>
  <c r="Z714" i="1"/>
  <c r="AA714" i="1"/>
  <c r="AH714" i="1"/>
  <c r="AM714" i="1"/>
  <c r="AQ714" i="1"/>
  <c r="BG714" i="1"/>
  <c r="CU714" i="1"/>
  <c r="Q715" i="1"/>
  <c r="P715" i="1" s="1"/>
  <c r="R715" i="1"/>
  <c r="S715" i="1"/>
  <c r="T715" i="1"/>
  <c r="U715" i="1"/>
  <c r="V715" i="1"/>
  <c r="W715" i="1"/>
  <c r="X715" i="1"/>
  <c r="Y715" i="1"/>
  <c r="Z715" i="1"/>
  <c r="AA715" i="1"/>
  <c r="AH715" i="1"/>
  <c r="AM715" i="1"/>
  <c r="AQ715" i="1"/>
  <c r="BG715" i="1"/>
  <c r="CU715" i="1"/>
  <c r="Q716" i="1"/>
  <c r="P716" i="1" s="1"/>
  <c r="R716" i="1"/>
  <c r="S716" i="1"/>
  <c r="T716" i="1"/>
  <c r="U716" i="1"/>
  <c r="V716" i="1"/>
  <c r="W716" i="1"/>
  <c r="X716" i="1"/>
  <c r="Y716" i="1"/>
  <c r="Z716" i="1"/>
  <c r="AA716" i="1"/>
  <c r="AH716" i="1"/>
  <c r="AM716" i="1"/>
  <c r="AQ716" i="1"/>
  <c r="BG716" i="1"/>
  <c r="CU716" i="1"/>
  <c r="Q717" i="1"/>
  <c r="P717" i="1" s="1"/>
  <c r="R717" i="1"/>
  <c r="S717" i="1"/>
  <c r="T717" i="1"/>
  <c r="U717" i="1"/>
  <c r="V717" i="1"/>
  <c r="W717" i="1"/>
  <c r="X717" i="1"/>
  <c r="Y717" i="1"/>
  <c r="Z717" i="1"/>
  <c r="AA717" i="1"/>
  <c r="AH717" i="1"/>
  <c r="AM717" i="1"/>
  <c r="AQ717" i="1"/>
  <c r="BG717" i="1"/>
  <c r="CU717" i="1"/>
  <c r="Q718" i="1"/>
  <c r="P718" i="1" s="1"/>
  <c r="R718" i="1"/>
  <c r="S718" i="1"/>
  <c r="T718" i="1"/>
  <c r="U718" i="1"/>
  <c r="V718" i="1"/>
  <c r="W718" i="1"/>
  <c r="X718" i="1"/>
  <c r="Y718" i="1"/>
  <c r="Z718" i="1"/>
  <c r="AA718" i="1"/>
  <c r="AH718" i="1"/>
  <c r="AM718" i="1"/>
  <c r="AQ718" i="1"/>
  <c r="BG718" i="1"/>
  <c r="CU718" i="1"/>
  <c r="Q719" i="1"/>
  <c r="P719" i="1" s="1"/>
  <c r="R719" i="1"/>
  <c r="S719" i="1"/>
  <c r="T719" i="1"/>
  <c r="U719" i="1"/>
  <c r="V719" i="1"/>
  <c r="W719" i="1"/>
  <c r="X719" i="1"/>
  <c r="Y719" i="1"/>
  <c r="Z719" i="1"/>
  <c r="AA719" i="1"/>
  <c r="AH719" i="1"/>
  <c r="AM719" i="1"/>
  <c r="AQ719" i="1"/>
  <c r="BG719" i="1"/>
  <c r="CU719" i="1"/>
  <c r="Q720" i="1"/>
  <c r="P720" i="1" s="1"/>
  <c r="R720" i="1"/>
  <c r="S720" i="1"/>
  <c r="T720" i="1"/>
  <c r="U720" i="1"/>
  <c r="V720" i="1"/>
  <c r="W720" i="1"/>
  <c r="X720" i="1"/>
  <c r="Y720" i="1"/>
  <c r="Z720" i="1"/>
  <c r="AA720" i="1"/>
  <c r="AH720" i="1"/>
  <c r="AM720" i="1"/>
  <c r="AQ720" i="1"/>
  <c r="BG720" i="1"/>
  <c r="CU720" i="1"/>
  <c r="Q721" i="1"/>
  <c r="P721" i="1" s="1"/>
  <c r="R721" i="1"/>
  <c r="S721" i="1"/>
  <c r="T721" i="1"/>
  <c r="U721" i="1"/>
  <c r="V721" i="1"/>
  <c r="W721" i="1"/>
  <c r="X721" i="1"/>
  <c r="Y721" i="1"/>
  <c r="Z721" i="1"/>
  <c r="AA721" i="1"/>
  <c r="AH721" i="1"/>
  <c r="AM721" i="1"/>
  <c r="AQ721" i="1"/>
  <c r="BG721" i="1"/>
  <c r="CU721" i="1"/>
  <c r="Q722" i="1"/>
  <c r="P722" i="1" s="1"/>
  <c r="R722" i="1"/>
  <c r="S722" i="1"/>
  <c r="T722" i="1"/>
  <c r="U722" i="1"/>
  <c r="V722" i="1"/>
  <c r="W722" i="1"/>
  <c r="X722" i="1"/>
  <c r="Y722" i="1"/>
  <c r="Z722" i="1"/>
  <c r="AA722" i="1"/>
  <c r="AH722" i="1"/>
  <c r="AM722" i="1"/>
  <c r="AQ722" i="1"/>
  <c r="BG722" i="1"/>
  <c r="CU722" i="1"/>
  <c r="Q723" i="1"/>
  <c r="P723" i="1" s="1"/>
  <c r="R723" i="1"/>
  <c r="S723" i="1"/>
  <c r="T723" i="1"/>
  <c r="U723" i="1"/>
  <c r="V723" i="1"/>
  <c r="W723" i="1"/>
  <c r="X723" i="1"/>
  <c r="Y723" i="1"/>
  <c r="Z723" i="1"/>
  <c r="AA723" i="1"/>
  <c r="AH723" i="1"/>
  <c r="AM723" i="1"/>
  <c r="AQ723" i="1"/>
  <c r="BG723" i="1"/>
  <c r="CU723" i="1"/>
  <c r="Q724" i="1"/>
  <c r="P724" i="1" s="1"/>
  <c r="R724" i="1"/>
  <c r="S724" i="1"/>
  <c r="T724" i="1"/>
  <c r="U724" i="1"/>
  <c r="V724" i="1"/>
  <c r="W724" i="1"/>
  <c r="X724" i="1"/>
  <c r="Y724" i="1"/>
  <c r="Z724" i="1"/>
  <c r="AA724" i="1"/>
  <c r="AH724" i="1"/>
  <c r="AM724" i="1"/>
  <c r="AQ724" i="1"/>
  <c r="BG724" i="1"/>
  <c r="CU724" i="1"/>
  <c r="Q725" i="1"/>
  <c r="P725" i="1" s="1"/>
  <c r="R725" i="1"/>
  <c r="S725" i="1"/>
  <c r="T725" i="1"/>
  <c r="U725" i="1"/>
  <c r="V725" i="1"/>
  <c r="W725" i="1"/>
  <c r="X725" i="1"/>
  <c r="Y725" i="1"/>
  <c r="Z725" i="1"/>
  <c r="AA725" i="1"/>
  <c r="AH725" i="1"/>
  <c r="AM725" i="1"/>
  <c r="AQ725" i="1"/>
  <c r="BG725" i="1"/>
  <c r="CU725" i="1"/>
  <c r="K726" i="1"/>
  <c r="J726" i="1" s="1"/>
  <c r="O726" i="1"/>
  <c r="N726" i="1" s="1"/>
  <c r="Q726" i="1"/>
  <c r="P726" i="1" s="1"/>
  <c r="R726" i="1"/>
  <c r="S726" i="1"/>
  <c r="T726" i="1"/>
  <c r="U726" i="1"/>
  <c r="V726" i="1"/>
  <c r="W726" i="1"/>
  <c r="X726" i="1"/>
  <c r="Y726" i="1"/>
  <c r="Z726" i="1"/>
  <c r="AA726" i="1"/>
  <c r="AH726" i="1"/>
  <c r="AM726" i="1"/>
  <c r="AQ726" i="1"/>
  <c r="BG726" i="1"/>
  <c r="CU726" i="1"/>
  <c r="Q727" i="1"/>
  <c r="P727" i="1" s="1"/>
  <c r="R727" i="1"/>
  <c r="S727" i="1"/>
  <c r="T727" i="1"/>
  <c r="U727" i="1"/>
  <c r="V727" i="1"/>
  <c r="W727" i="1"/>
  <c r="X727" i="1"/>
  <c r="Y727" i="1"/>
  <c r="Z727" i="1"/>
  <c r="AA727" i="1"/>
  <c r="AH727" i="1"/>
  <c r="AM727" i="1"/>
  <c r="AQ727" i="1"/>
  <c r="BG727" i="1"/>
  <c r="CU727" i="1"/>
  <c r="K728" i="1"/>
  <c r="J728" i="1" s="1"/>
  <c r="O728" i="1"/>
  <c r="N728" i="1" s="1"/>
  <c r="Q728" i="1"/>
  <c r="P728" i="1" s="1"/>
  <c r="R728" i="1"/>
  <c r="S728" i="1"/>
  <c r="T728" i="1"/>
  <c r="U728" i="1"/>
  <c r="V728" i="1"/>
  <c r="W728" i="1"/>
  <c r="X728" i="1"/>
  <c r="Y728" i="1"/>
  <c r="Z728" i="1"/>
  <c r="AA728" i="1"/>
  <c r="AH728" i="1"/>
  <c r="AM728" i="1"/>
  <c r="AQ728" i="1"/>
  <c r="BG728" i="1"/>
  <c r="CU728" i="1"/>
  <c r="Q729" i="1"/>
  <c r="P729" i="1" s="1"/>
  <c r="R729" i="1"/>
  <c r="S729" i="1"/>
  <c r="T729" i="1"/>
  <c r="U729" i="1"/>
  <c r="V729" i="1"/>
  <c r="W729" i="1"/>
  <c r="X729" i="1"/>
  <c r="Y729" i="1"/>
  <c r="Z729" i="1"/>
  <c r="AA729" i="1"/>
  <c r="AH729" i="1"/>
  <c r="AM729" i="1"/>
  <c r="AQ729" i="1"/>
  <c r="BG729" i="1"/>
  <c r="CU729" i="1"/>
  <c r="K730" i="1"/>
  <c r="J730" i="1" s="1"/>
  <c r="O730" i="1"/>
  <c r="N730" i="1" s="1"/>
  <c r="Q730" i="1"/>
  <c r="P730" i="1" s="1"/>
  <c r="R730" i="1"/>
  <c r="S730" i="1"/>
  <c r="T730" i="1"/>
  <c r="U730" i="1"/>
  <c r="V730" i="1"/>
  <c r="W730" i="1"/>
  <c r="X730" i="1"/>
  <c r="Y730" i="1"/>
  <c r="Z730" i="1"/>
  <c r="AA730" i="1"/>
  <c r="AH730" i="1"/>
  <c r="AM730" i="1"/>
  <c r="AQ730" i="1"/>
  <c r="BG730" i="1"/>
  <c r="CU730" i="1"/>
  <c r="Q731" i="1"/>
  <c r="P731" i="1" s="1"/>
  <c r="R731" i="1"/>
  <c r="S731" i="1"/>
  <c r="T731" i="1"/>
  <c r="U731" i="1"/>
  <c r="V731" i="1"/>
  <c r="W731" i="1"/>
  <c r="X731" i="1"/>
  <c r="Y731" i="1"/>
  <c r="Z731" i="1"/>
  <c r="AA731" i="1"/>
  <c r="AH731" i="1"/>
  <c r="AM731" i="1"/>
  <c r="AQ731" i="1"/>
  <c r="BG731" i="1"/>
  <c r="CU731" i="1"/>
  <c r="K732" i="1"/>
  <c r="J732" i="1" s="1"/>
  <c r="O732" i="1"/>
  <c r="N732" i="1" s="1"/>
  <c r="Q732" i="1"/>
  <c r="P732" i="1" s="1"/>
  <c r="R732" i="1"/>
  <c r="S732" i="1"/>
  <c r="T732" i="1"/>
  <c r="U732" i="1"/>
  <c r="V732" i="1"/>
  <c r="W732" i="1"/>
  <c r="X732" i="1"/>
  <c r="Y732" i="1"/>
  <c r="Z732" i="1"/>
  <c r="AA732" i="1"/>
  <c r="AH732" i="1"/>
  <c r="AM732" i="1"/>
  <c r="AQ732" i="1"/>
  <c r="BG732" i="1"/>
  <c r="CU732" i="1"/>
  <c r="Q733" i="1"/>
  <c r="P733" i="1" s="1"/>
  <c r="R733" i="1"/>
  <c r="S733" i="1"/>
  <c r="T733" i="1"/>
  <c r="U733" i="1"/>
  <c r="V733" i="1"/>
  <c r="W733" i="1"/>
  <c r="X733" i="1"/>
  <c r="Y733" i="1"/>
  <c r="Z733" i="1"/>
  <c r="AA733" i="1"/>
  <c r="AH733" i="1"/>
  <c r="AM733" i="1"/>
  <c r="AQ733" i="1"/>
  <c r="BG733" i="1"/>
  <c r="CU733" i="1"/>
  <c r="K734" i="1"/>
  <c r="J734" i="1" s="1"/>
  <c r="O734" i="1"/>
  <c r="N734" i="1" s="1"/>
  <c r="Q734" i="1"/>
  <c r="P734" i="1" s="1"/>
  <c r="R734" i="1"/>
  <c r="S734" i="1"/>
  <c r="T734" i="1"/>
  <c r="U734" i="1"/>
  <c r="V734" i="1"/>
  <c r="W734" i="1"/>
  <c r="X734" i="1"/>
  <c r="Y734" i="1"/>
  <c r="Z734" i="1"/>
  <c r="AA734" i="1"/>
  <c r="AH734" i="1"/>
  <c r="AM734" i="1"/>
  <c r="AQ734" i="1"/>
  <c r="BG734" i="1"/>
  <c r="CU734" i="1"/>
  <c r="Q735" i="1"/>
  <c r="P735" i="1" s="1"/>
  <c r="R735" i="1"/>
  <c r="S735" i="1"/>
  <c r="T735" i="1"/>
  <c r="U735" i="1"/>
  <c r="V735" i="1"/>
  <c r="W735" i="1"/>
  <c r="X735" i="1"/>
  <c r="Y735" i="1"/>
  <c r="Z735" i="1"/>
  <c r="AA735" i="1"/>
  <c r="AH735" i="1"/>
  <c r="AM735" i="1"/>
  <c r="AQ735" i="1"/>
  <c r="BG735" i="1"/>
  <c r="CU735" i="1"/>
  <c r="K736" i="1"/>
  <c r="J736" i="1" s="1"/>
  <c r="O736" i="1"/>
  <c r="N736" i="1" s="1"/>
  <c r="Q736" i="1"/>
  <c r="P736" i="1" s="1"/>
  <c r="R736" i="1"/>
  <c r="S736" i="1"/>
  <c r="T736" i="1"/>
  <c r="U736" i="1"/>
  <c r="V736" i="1"/>
  <c r="W736" i="1"/>
  <c r="X736" i="1"/>
  <c r="Y736" i="1"/>
  <c r="Z736" i="1"/>
  <c r="AA736" i="1"/>
  <c r="AH736" i="1"/>
  <c r="AM736" i="1"/>
  <c r="AQ736" i="1"/>
  <c r="BG736" i="1"/>
  <c r="CU736" i="1"/>
  <c r="Q737" i="1"/>
  <c r="P737" i="1" s="1"/>
  <c r="R737" i="1"/>
  <c r="S737" i="1"/>
  <c r="T737" i="1"/>
  <c r="U737" i="1"/>
  <c r="V737" i="1"/>
  <c r="W737" i="1"/>
  <c r="X737" i="1"/>
  <c r="Y737" i="1"/>
  <c r="Z737" i="1"/>
  <c r="AA737" i="1"/>
  <c r="AH737" i="1"/>
  <c r="AM737" i="1"/>
  <c r="AQ737" i="1"/>
  <c r="BG737" i="1"/>
  <c r="CU737" i="1"/>
  <c r="K738" i="1"/>
  <c r="J738" i="1" s="1"/>
  <c r="O738" i="1"/>
  <c r="N738" i="1" s="1"/>
  <c r="Q738" i="1"/>
  <c r="P738" i="1" s="1"/>
  <c r="R738" i="1"/>
  <c r="S738" i="1"/>
  <c r="T738" i="1"/>
  <c r="U738" i="1"/>
  <c r="V738" i="1"/>
  <c r="W738" i="1"/>
  <c r="X738" i="1"/>
  <c r="Y738" i="1"/>
  <c r="Z738" i="1"/>
  <c r="AA738" i="1"/>
  <c r="AH738" i="1"/>
  <c r="AM738" i="1"/>
  <c r="AQ738" i="1"/>
  <c r="BG738" i="1"/>
  <c r="CU738" i="1"/>
  <c r="Q739" i="1"/>
  <c r="P739" i="1" s="1"/>
  <c r="R739" i="1"/>
  <c r="S739" i="1"/>
  <c r="T739" i="1"/>
  <c r="U739" i="1"/>
  <c r="V739" i="1"/>
  <c r="W739" i="1"/>
  <c r="X739" i="1"/>
  <c r="Y739" i="1"/>
  <c r="Z739" i="1"/>
  <c r="AA739" i="1"/>
  <c r="AH739" i="1"/>
  <c r="AM739" i="1"/>
  <c r="AQ739" i="1"/>
  <c r="BG739" i="1"/>
  <c r="CU739" i="1"/>
  <c r="Q740" i="1"/>
  <c r="K740" i="1" s="1"/>
  <c r="R740" i="1"/>
  <c r="S740" i="1"/>
  <c r="T740" i="1"/>
  <c r="U740" i="1"/>
  <c r="V740" i="1"/>
  <c r="W740" i="1"/>
  <c r="X740" i="1"/>
  <c r="Y740" i="1"/>
  <c r="Z740" i="1"/>
  <c r="AA740" i="1"/>
  <c r="AH740" i="1"/>
  <c r="AM740" i="1"/>
  <c r="AQ740" i="1"/>
  <c r="BG740" i="1"/>
  <c r="CU740" i="1"/>
  <c r="Q741" i="1"/>
  <c r="K741" i="1" s="1"/>
  <c r="R741" i="1"/>
  <c r="S741" i="1"/>
  <c r="T741" i="1"/>
  <c r="U741" i="1"/>
  <c r="V741" i="1"/>
  <c r="W741" i="1"/>
  <c r="X741" i="1"/>
  <c r="Y741" i="1"/>
  <c r="Z741" i="1"/>
  <c r="AA741" i="1"/>
  <c r="AH741" i="1"/>
  <c r="AM741" i="1"/>
  <c r="AQ741" i="1"/>
  <c r="BG741" i="1"/>
  <c r="CU741" i="1"/>
  <c r="Q742" i="1"/>
  <c r="K742" i="1" s="1"/>
  <c r="R742" i="1"/>
  <c r="S742" i="1"/>
  <c r="T742" i="1"/>
  <c r="U742" i="1"/>
  <c r="V742" i="1"/>
  <c r="W742" i="1"/>
  <c r="X742" i="1"/>
  <c r="Y742" i="1"/>
  <c r="Z742" i="1"/>
  <c r="AA742" i="1"/>
  <c r="AH742" i="1"/>
  <c r="AM742" i="1"/>
  <c r="AQ742" i="1"/>
  <c r="BG742" i="1"/>
  <c r="CU742" i="1"/>
  <c r="Q743" i="1"/>
  <c r="K743" i="1" s="1"/>
  <c r="R743" i="1"/>
  <c r="S743" i="1"/>
  <c r="T743" i="1"/>
  <c r="U743" i="1"/>
  <c r="V743" i="1"/>
  <c r="W743" i="1"/>
  <c r="X743" i="1"/>
  <c r="Y743" i="1"/>
  <c r="Z743" i="1"/>
  <c r="AA743" i="1"/>
  <c r="AH743" i="1"/>
  <c r="AM743" i="1"/>
  <c r="AQ743" i="1"/>
  <c r="BG743" i="1"/>
  <c r="CU743" i="1"/>
  <c r="Q744" i="1"/>
  <c r="K744" i="1" s="1"/>
  <c r="R744" i="1"/>
  <c r="S744" i="1"/>
  <c r="T744" i="1"/>
  <c r="U744" i="1"/>
  <c r="V744" i="1"/>
  <c r="W744" i="1"/>
  <c r="X744" i="1"/>
  <c r="Y744" i="1"/>
  <c r="Z744" i="1"/>
  <c r="AA744" i="1"/>
  <c r="AH744" i="1"/>
  <c r="AM744" i="1"/>
  <c r="AQ744" i="1"/>
  <c r="BG744" i="1"/>
  <c r="CU744" i="1"/>
  <c r="Q745" i="1"/>
  <c r="O745" i="1" s="1"/>
  <c r="N745" i="1" s="1"/>
  <c r="R745" i="1"/>
  <c r="S745" i="1"/>
  <c r="T745" i="1"/>
  <c r="U745" i="1"/>
  <c r="V745" i="1"/>
  <c r="W745" i="1"/>
  <c r="X745" i="1"/>
  <c r="Y745" i="1"/>
  <c r="Z745" i="1"/>
  <c r="AA745" i="1"/>
  <c r="AH745" i="1"/>
  <c r="AM745" i="1"/>
  <c r="AQ745" i="1"/>
  <c r="BG745" i="1"/>
  <c r="CU745" i="1"/>
  <c r="Q746" i="1"/>
  <c r="P746" i="1" s="1"/>
  <c r="R746" i="1"/>
  <c r="S746" i="1"/>
  <c r="T746" i="1"/>
  <c r="U746" i="1"/>
  <c r="V746" i="1"/>
  <c r="W746" i="1"/>
  <c r="X746" i="1"/>
  <c r="Y746" i="1"/>
  <c r="Z746" i="1"/>
  <c r="AA746" i="1"/>
  <c r="AH746" i="1"/>
  <c r="AM746" i="1"/>
  <c r="AQ746" i="1"/>
  <c r="BG746" i="1"/>
  <c r="CU746" i="1"/>
  <c r="Q747" i="1"/>
  <c r="P747" i="1" s="1"/>
  <c r="R747" i="1"/>
  <c r="S747" i="1"/>
  <c r="T747" i="1"/>
  <c r="U747" i="1"/>
  <c r="V747" i="1"/>
  <c r="W747" i="1"/>
  <c r="X747" i="1"/>
  <c r="Y747" i="1"/>
  <c r="Z747" i="1"/>
  <c r="AA747" i="1"/>
  <c r="AH747" i="1"/>
  <c r="AM747" i="1"/>
  <c r="AQ747" i="1"/>
  <c r="BG747" i="1"/>
  <c r="CU747" i="1"/>
  <c r="Q748" i="1"/>
  <c r="P748" i="1" s="1"/>
  <c r="R748" i="1"/>
  <c r="S748" i="1"/>
  <c r="T748" i="1"/>
  <c r="U748" i="1"/>
  <c r="V748" i="1"/>
  <c r="W748" i="1"/>
  <c r="X748" i="1"/>
  <c r="Y748" i="1"/>
  <c r="Z748" i="1"/>
  <c r="AA748" i="1"/>
  <c r="AH748" i="1"/>
  <c r="AM748" i="1"/>
  <c r="AQ748" i="1"/>
  <c r="BG748" i="1"/>
  <c r="CU748" i="1"/>
  <c r="Q749" i="1"/>
  <c r="P749" i="1" s="1"/>
  <c r="R749" i="1"/>
  <c r="S749" i="1"/>
  <c r="T749" i="1"/>
  <c r="U749" i="1"/>
  <c r="V749" i="1"/>
  <c r="W749" i="1"/>
  <c r="X749" i="1"/>
  <c r="Y749" i="1"/>
  <c r="Z749" i="1"/>
  <c r="AA749" i="1"/>
  <c r="AH749" i="1"/>
  <c r="AM749" i="1"/>
  <c r="AQ749" i="1"/>
  <c r="BG749" i="1"/>
  <c r="CU749" i="1"/>
  <c r="Q750" i="1"/>
  <c r="P750" i="1" s="1"/>
  <c r="R750" i="1"/>
  <c r="S750" i="1"/>
  <c r="T750" i="1"/>
  <c r="U750" i="1"/>
  <c r="V750" i="1"/>
  <c r="W750" i="1"/>
  <c r="X750" i="1"/>
  <c r="Y750" i="1"/>
  <c r="Z750" i="1"/>
  <c r="AA750" i="1"/>
  <c r="AH750" i="1"/>
  <c r="AM750" i="1"/>
  <c r="AQ750" i="1"/>
  <c r="BG750" i="1"/>
  <c r="CU750" i="1"/>
  <c r="Q751" i="1"/>
  <c r="P751" i="1" s="1"/>
  <c r="R751" i="1"/>
  <c r="S751" i="1"/>
  <c r="T751" i="1"/>
  <c r="U751" i="1"/>
  <c r="V751" i="1"/>
  <c r="W751" i="1"/>
  <c r="X751" i="1"/>
  <c r="Y751" i="1"/>
  <c r="Z751" i="1"/>
  <c r="AA751" i="1"/>
  <c r="AH751" i="1"/>
  <c r="AM751" i="1"/>
  <c r="AQ751" i="1"/>
  <c r="BG751" i="1"/>
  <c r="CU751" i="1"/>
  <c r="K752" i="1"/>
  <c r="J752" i="1" s="1"/>
  <c r="O752" i="1"/>
  <c r="N752" i="1" s="1"/>
  <c r="Q752" i="1"/>
  <c r="P752" i="1" s="1"/>
  <c r="R752" i="1"/>
  <c r="S752" i="1"/>
  <c r="T752" i="1"/>
  <c r="U752" i="1"/>
  <c r="V752" i="1"/>
  <c r="W752" i="1"/>
  <c r="X752" i="1"/>
  <c r="Y752" i="1"/>
  <c r="Z752" i="1"/>
  <c r="AA752" i="1"/>
  <c r="AH752" i="1"/>
  <c r="AM752" i="1"/>
  <c r="AQ752" i="1"/>
  <c r="BG752" i="1"/>
  <c r="CU752" i="1"/>
  <c r="Q753" i="1"/>
  <c r="P753" i="1" s="1"/>
  <c r="R753" i="1"/>
  <c r="S753" i="1"/>
  <c r="T753" i="1"/>
  <c r="U753" i="1"/>
  <c r="V753" i="1"/>
  <c r="W753" i="1"/>
  <c r="X753" i="1"/>
  <c r="Y753" i="1"/>
  <c r="Z753" i="1"/>
  <c r="AA753" i="1"/>
  <c r="AH753" i="1"/>
  <c r="AM753" i="1"/>
  <c r="AQ753" i="1"/>
  <c r="BG753" i="1"/>
  <c r="CU753" i="1"/>
  <c r="K754" i="1"/>
  <c r="J754" i="1" s="1"/>
  <c r="O754" i="1"/>
  <c r="N754" i="1" s="1"/>
  <c r="Q754" i="1"/>
  <c r="P754" i="1" s="1"/>
  <c r="R754" i="1"/>
  <c r="S754" i="1"/>
  <c r="T754" i="1"/>
  <c r="U754" i="1"/>
  <c r="V754" i="1"/>
  <c r="W754" i="1"/>
  <c r="X754" i="1"/>
  <c r="Y754" i="1"/>
  <c r="Z754" i="1"/>
  <c r="AA754" i="1"/>
  <c r="AH754" i="1"/>
  <c r="AM754" i="1"/>
  <c r="AQ754" i="1"/>
  <c r="BG754" i="1"/>
  <c r="CU754" i="1"/>
  <c r="Q755" i="1"/>
  <c r="P755" i="1" s="1"/>
  <c r="R755" i="1"/>
  <c r="S755" i="1"/>
  <c r="T755" i="1"/>
  <c r="U755" i="1"/>
  <c r="V755" i="1"/>
  <c r="W755" i="1"/>
  <c r="X755" i="1"/>
  <c r="Y755" i="1"/>
  <c r="Z755" i="1"/>
  <c r="AA755" i="1"/>
  <c r="AH755" i="1"/>
  <c r="AM755" i="1"/>
  <c r="AQ755" i="1"/>
  <c r="BG755" i="1"/>
  <c r="CU755" i="1"/>
  <c r="K756" i="1"/>
  <c r="J756" i="1" s="1"/>
  <c r="O756" i="1"/>
  <c r="N756" i="1" s="1"/>
  <c r="Q756" i="1"/>
  <c r="P756" i="1" s="1"/>
  <c r="R756" i="1"/>
  <c r="S756" i="1"/>
  <c r="T756" i="1"/>
  <c r="U756" i="1"/>
  <c r="V756" i="1"/>
  <c r="W756" i="1"/>
  <c r="X756" i="1"/>
  <c r="Y756" i="1"/>
  <c r="Z756" i="1"/>
  <c r="AA756" i="1"/>
  <c r="AH756" i="1"/>
  <c r="AM756" i="1"/>
  <c r="AQ756" i="1"/>
  <c r="BG756" i="1"/>
  <c r="CU756" i="1"/>
  <c r="Q757" i="1"/>
  <c r="P757" i="1" s="1"/>
  <c r="R757" i="1"/>
  <c r="S757" i="1"/>
  <c r="T757" i="1"/>
  <c r="U757" i="1"/>
  <c r="V757" i="1"/>
  <c r="W757" i="1"/>
  <c r="X757" i="1"/>
  <c r="Y757" i="1"/>
  <c r="Z757" i="1"/>
  <c r="AA757" i="1"/>
  <c r="AH757" i="1"/>
  <c r="AM757" i="1"/>
  <c r="AQ757" i="1"/>
  <c r="BG757" i="1"/>
  <c r="CU757" i="1"/>
  <c r="K758" i="1"/>
  <c r="J758" i="1" s="1"/>
  <c r="O758" i="1"/>
  <c r="N758" i="1" s="1"/>
  <c r="Q758" i="1"/>
  <c r="P758" i="1" s="1"/>
  <c r="R758" i="1"/>
  <c r="S758" i="1"/>
  <c r="T758" i="1"/>
  <c r="U758" i="1"/>
  <c r="V758" i="1"/>
  <c r="W758" i="1"/>
  <c r="X758" i="1"/>
  <c r="Y758" i="1"/>
  <c r="Z758" i="1"/>
  <c r="AA758" i="1"/>
  <c r="AH758" i="1"/>
  <c r="AM758" i="1"/>
  <c r="AQ758" i="1"/>
  <c r="BG758" i="1"/>
  <c r="CU758" i="1"/>
  <c r="Q759" i="1"/>
  <c r="P759" i="1" s="1"/>
  <c r="R759" i="1"/>
  <c r="S759" i="1"/>
  <c r="T759" i="1"/>
  <c r="U759" i="1"/>
  <c r="V759" i="1"/>
  <c r="W759" i="1"/>
  <c r="X759" i="1"/>
  <c r="Y759" i="1"/>
  <c r="Z759" i="1"/>
  <c r="AA759" i="1"/>
  <c r="AH759" i="1"/>
  <c r="AM759" i="1"/>
  <c r="AQ759" i="1"/>
  <c r="BG759" i="1"/>
  <c r="CU759" i="1"/>
  <c r="K760" i="1"/>
  <c r="J760" i="1" s="1"/>
  <c r="O760" i="1"/>
  <c r="N760" i="1" s="1"/>
  <c r="Q760" i="1"/>
  <c r="P760" i="1" s="1"/>
  <c r="R760" i="1"/>
  <c r="S760" i="1"/>
  <c r="T760" i="1"/>
  <c r="U760" i="1"/>
  <c r="V760" i="1"/>
  <c r="W760" i="1"/>
  <c r="X760" i="1"/>
  <c r="Y760" i="1"/>
  <c r="Z760" i="1"/>
  <c r="AA760" i="1"/>
  <c r="AH760" i="1"/>
  <c r="AM760" i="1"/>
  <c r="AQ760" i="1"/>
  <c r="BG760" i="1"/>
  <c r="CU760" i="1"/>
  <c r="Q761" i="1"/>
  <c r="P761" i="1" s="1"/>
  <c r="R761" i="1"/>
  <c r="S761" i="1"/>
  <c r="T761" i="1"/>
  <c r="U761" i="1"/>
  <c r="V761" i="1"/>
  <c r="W761" i="1"/>
  <c r="X761" i="1"/>
  <c r="Y761" i="1"/>
  <c r="Z761" i="1"/>
  <c r="AA761" i="1"/>
  <c r="AH761" i="1"/>
  <c r="AM761" i="1"/>
  <c r="AQ761" i="1"/>
  <c r="BG761" i="1"/>
  <c r="CU761" i="1"/>
  <c r="P762" i="1"/>
  <c r="Q762" i="1"/>
  <c r="K762" i="1" s="1"/>
  <c r="R762" i="1"/>
  <c r="S762" i="1" s="1"/>
  <c r="T762" i="1"/>
  <c r="U762" i="1" s="1"/>
  <c r="V762" i="1"/>
  <c r="W762" i="1" s="1"/>
  <c r="X762" i="1"/>
  <c r="Y762" i="1" s="1"/>
  <c r="Z762" i="1"/>
  <c r="AA762" i="1" s="1"/>
  <c r="AH762" i="1"/>
  <c r="AM762" i="1"/>
  <c r="AQ762" i="1"/>
  <c r="BG762" i="1"/>
  <c r="CU762" i="1"/>
  <c r="P763" i="1"/>
  <c r="Q763" i="1"/>
  <c r="K763" i="1" s="1"/>
  <c r="R763" i="1"/>
  <c r="S763" i="1" s="1"/>
  <c r="T763" i="1"/>
  <c r="U763" i="1" s="1"/>
  <c r="V763" i="1"/>
  <c r="W763" i="1" s="1"/>
  <c r="X763" i="1"/>
  <c r="Y763" i="1" s="1"/>
  <c r="Z763" i="1"/>
  <c r="AA763" i="1" s="1"/>
  <c r="AH763" i="1"/>
  <c r="AM763" i="1"/>
  <c r="AQ763" i="1"/>
  <c r="BG763" i="1"/>
  <c r="CU763" i="1"/>
  <c r="P764" i="1"/>
  <c r="Q764" i="1"/>
  <c r="K764" i="1" s="1"/>
  <c r="R764" i="1"/>
  <c r="S764" i="1" s="1"/>
  <c r="T764" i="1"/>
  <c r="U764" i="1" s="1"/>
  <c r="V764" i="1"/>
  <c r="W764" i="1" s="1"/>
  <c r="X764" i="1"/>
  <c r="Y764" i="1" s="1"/>
  <c r="Z764" i="1"/>
  <c r="AA764" i="1" s="1"/>
  <c r="AH764" i="1"/>
  <c r="AM764" i="1"/>
  <c r="AQ764" i="1"/>
  <c r="BG764" i="1"/>
  <c r="CU764" i="1"/>
  <c r="P765" i="1"/>
  <c r="Q765" i="1"/>
  <c r="K765" i="1" s="1"/>
  <c r="R765" i="1"/>
  <c r="S765" i="1" s="1"/>
  <c r="T765" i="1"/>
  <c r="U765" i="1" s="1"/>
  <c r="V765" i="1"/>
  <c r="W765" i="1" s="1"/>
  <c r="X765" i="1"/>
  <c r="Y765" i="1" s="1"/>
  <c r="Z765" i="1"/>
  <c r="AA765" i="1" s="1"/>
  <c r="AH765" i="1"/>
  <c r="AM765" i="1"/>
  <c r="AQ765" i="1"/>
  <c r="BG765" i="1"/>
  <c r="CU765" i="1"/>
  <c r="P766" i="1"/>
  <c r="Q766" i="1"/>
  <c r="K766" i="1" s="1"/>
  <c r="R766" i="1"/>
  <c r="S766" i="1" s="1"/>
  <c r="T766" i="1"/>
  <c r="U766" i="1" s="1"/>
  <c r="V766" i="1"/>
  <c r="W766" i="1" s="1"/>
  <c r="X766" i="1"/>
  <c r="Y766" i="1" s="1"/>
  <c r="Z766" i="1"/>
  <c r="AA766" i="1" s="1"/>
  <c r="AH766" i="1"/>
  <c r="AM766" i="1"/>
  <c r="AQ766" i="1"/>
  <c r="BG766" i="1"/>
  <c r="CU766" i="1"/>
  <c r="P767" i="1"/>
  <c r="Q767" i="1"/>
  <c r="K767" i="1" s="1"/>
  <c r="R767" i="1"/>
  <c r="S767" i="1" s="1"/>
  <c r="T767" i="1"/>
  <c r="U767" i="1" s="1"/>
  <c r="V767" i="1"/>
  <c r="W767" i="1" s="1"/>
  <c r="X767" i="1"/>
  <c r="Y767" i="1" s="1"/>
  <c r="Z767" i="1"/>
  <c r="AA767" i="1" s="1"/>
  <c r="AH767" i="1"/>
  <c r="AM767" i="1"/>
  <c r="AQ767" i="1"/>
  <c r="BG767" i="1"/>
  <c r="CU767" i="1"/>
  <c r="P768" i="1"/>
  <c r="Q768" i="1"/>
  <c r="K768" i="1" s="1"/>
  <c r="R768" i="1"/>
  <c r="S768" i="1" s="1"/>
  <c r="T768" i="1"/>
  <c r="U768" i="1" s="1"/>
  <c r="V768" i="1"/>
  <c r="W768" i="1" s="1"/>
  <c r="X768" i="1"/>
  <c r="Y768" i="1" s="1"/>
  <c r="Z768" i="1"/>
  <c r="AA768" i="1" s="1"/>
  <c r="AH768" i="1"/>
  <c r="AM768" i="1"/>
  <c r="AQ768" i="1"/>
  <c r="BG768" i="1"/>
  <c r="CU768" i="1"/>
  <c r="P769" i="1"/>
  <c r="Q769" i="1"/>
  <c r="K769" i="1" s="1"/>
  <c r="R769" i="1"/>
  <c r="S769" i="1" s="1"/>
  <c r="T769" i="1"/>
  <c r="U769" i="1" s="1"/>
  <c r="V769" i="1"/>
  <c r="W769" i="1" s="1"/>
  <c r="X769" i="1"/>
  <c r="Y769" i="1" s="1"/>
  <c r="Z769" i="1"/>
  <c r="AA769" i="1" s="1"/>
  <c r="AH769" i="1"/>
  <c r="AM769" i="1"/>
  <c r="AQ769" i="1"/>
  <c r="BG769" i="1"/>
  <c r="CU769" i="1"/>
  <c r="P770" i="1"/>
  <c r="Q770" i="1"/>
  <c r="K770" i="1" s="1"/>
  <c r="R770" i="1"/>
  <c r="S770" i="1" s="1"/>
  <c r="T770" i="1"/>
  <c r="U770" i="1" s="1"/>
  <c r="V770" i="1"/>
  <c r="W770" i="1" s="1"/>
  <c r="X770" i="1"/>
  <c r="Y770" i="1" s="1"/>
  <c r="Z770" i="1"/>
  <c r="AA770" i="1" s="1"/>
  <c r="AH770" i="1"/>
  <c r="AM770" i="1"/>
  <c r="AQ770" i="1"/>
  <c r="BG770" i="1"/>
  <c r="CU770" i="1"/>
  <c r="P771" i="1"/>
  <c r="Q771" i="1"/>
  <c r="K771" i="1" s="1"/>
  <c r="R771" i="1"/>
  <c r="S771" i="1" s="1"/>
  <c r="T771" i="1"/>
  <c r="U771" i="1" s="1"/>
  <c r="V771" i="1"/>
  <c r="W771" i="1" s="1"/>
  <c r="X771" i="1"/>
  <c r="Y771" i="1" s="1"/>
  <c r="Z771" i="1"/>
  <c r="AA771" i="1" s="1"/>
  <c r="AH771" i="1"/>
  <c r="AM771" i="1"/>
  <c r="AQ771" i="1"/>
  <c r="BG771" i="1"/>
  <c r="CU771" i="1"/>
  <c r="P772" i="1"/>
  <c r="Q772" i="1"/>
  <c r="K772" i="1" s="1"/>
  <c r="R772" i="1"/>
  <c r="S772" i="1" s="1"/>
  <c r="T772" i="1"/>
  <c r="U772" i="1" s="1"/>
  <c r="V772" i="1"/>
  <c r="W772" i="1" s="1"/>
  <c r="X772" i="1"/>
  <c r="Y772" i="1" s="1"/>
  <c r="Z772" i="1"/>
  <c r="AA772" i="1" s="1"/>
  <c r="AH772" i="1"/>
  <c r="AM772" i="1"/>
  <c r="AQ772" i="1"/>
  <c r="BG772" i="1"/>
  <c r="CU772" i="1"/>
  <c r="P773" i="1"/>
  <c r="Q773" i="1"/>
  <c r="K773" i="1" s="1"/>
  <c r="R773" i="1"/>
  <c r="S773" i="1" s="1"/>
  <c r="T773" i="1"/>
  <c r="U773" i="1" s="1"/>
  <c r="V773" i="1"/>
  <c r="W773" i="1" s="1"/>
  <c r="X773" i="1"/>
  <c r="Y773" i="1" s="1"/>
  <c r="Z773" i="1"/>
  <c r="AA773" i="1" s="1"/>
  <c r="AH773" i="1"/>
  <c r="AM773" i="1"/>
  <c r="AQ773" i="1"/>
  <c r="BG773" i="1"/>
  <c r="CU773" i="1"/>
  <c r="P774" i="1"/>
  <c r="Q774" i="1"/>
  <c r="K774" i="1" s="1"/>
  <c r="R774" i="1"/>
  <c r="S774" i="1" s="1"/>
  <c r="T774" i="1"/>
  <c r="U774" i="1" s="1"/>
  <c r="V774" i="1"/>
  <c r="W774" i="1" s="1"/>
  <c r="X774" i="1"/>
  <c r="Y774" i="1" s="1"/>
  <c r="Z774" i="1"/>
  <c r="AA774" i="1" s="1"/>
  <c r="AH774" i="1"/>
  <c r="AM774" i="1"/>
  <c r="AQ774" i="1"/>
  <c r="BG774" i="1"/>
  <c r="CU774" i="1"/>
  <c r="P775" i="1"/>
  <c r="Q775" i="1"/>
  <c r="K775" i="1" s="1"/>
  <c r="R775" i="1"/>
  <c r="S775" i="1" s="1"/>
  <c r="T775" i="1"/>
  <c r="U775" i="1" s="1"/>
  <c r="V775" i="1"/>
  <c r="W775" i="1" s="1"/>
  <c r="X775" i="1"/>
  <c r="Y775" i="1" s="1"/>
  <c r="Z775" i="1"/>
  <c r="AA775" i="1" s="1"/>
  <c r="AH775" i="1"/>
  <c r="AM775" i="1"/>
  <c r="AQ775" i="1"/>
  <c r="BG775" i="1"/>
  <c r="CU775" i="1"/>
  <c r="P776" i="1"/>
  <c r="Q776" i="1"/>
  <c r="K776" i="1" s="1"/>
  <c r="R776" i="1"/>
  <c r="S776" i="1" s="1"/>
  <c r="T776" i="1"/>
  <c r="U776" i="1" s="1"/>
  <c r="V776" i="1"/>
  <c r="W776" i="1" s="1"/>
  <c r="X776" i="1"/>
  <c r="Y776" i="1" s="1"/>
  <c r="Z776" i="1"/>
  <c r="AA776" i="1" s="1"/>
  <c r="AH776" i="1"/>
  <c r="AM776" i="1"/>
  <c r="AQ776" i="1"/>
  <c r="BG776" i="1"/>
  <c r="CU776" i="1"/>
  <c r="P777" i="1"/>
  <c r="Q777" i="1"/>
  <c r="K777" i="1" s="1"/>
  <c r="R777" i="1"/>
  <c r="S777" i="1" s="1"/>
  <c r="T777" i="1"/>
  <c r="U777" i="1" s="1"/>
  <c r="V777" i="1"/>
  <c r="W777" i="1" s="1"/>
  <c r="X777" i="1"/>
  <c r="Y777" i="1" s="1"/>
  <c r="Z777" i="1"/>
  <c r="AA777" i="1" s="1"/>
  <c r="AH777" i="1"/>
  <c r="AM777" i="1"/>
  <c r="AQ777" i="1"/>
  <c r="BG777" i="1"/>
  <c r="CU777" i="1"/>
  <c r="P778" i="1"/>
  <c r="Q778" i="1"/>
  <c r="K778" i="1" s="1"/>
  <c r="R778" i="1"/>
  <c r="S778" i="1" s="1"/>
  <c r="T778" i="1"/>
  <c r="U778" i="1" s="1"/>
  <c r="V778" i="1"/>
  <c r="W778" i="1" s="1"/>
  <c r="X778" i="1"/>
  <c r="Y778" i="1" s="1"/>
  <c r="Z778" i="1"/>
  <c r="AA778" i="1" s="1"/>
  <c r="AH778" i="1"/>
  <c r="AM778" i="1"/>
  <c r="AQ778" i="1"/>
  <c r="BG778" i="1"/>
  <c r="CU778" i="1"/>
  <c r="P779" i="1"/>
  <c r="Q779" i="1"/>
  <c r="K779" i="1" s="1"/>
  <c r="R779" i="1"/>
  <c r="S779" i="1" s="1"/>
  <c r="T779" i="1"/>
  <c r="U779" i="1" s="1"/>
  <c r="V779" i="1"/>
  <c r="W779" i="1" s="1"/>
  <c r="X779" i="1"/>
  <c r="Y779" i="1" s="1"/>
  <c r="Z779" i="1"/>
  <c r="AA779" i="1" s="1"/>
  <c r="AH779" i="1"/>
  <c r="AM779" i="1"/>
  <c r="AQ779" i="1"/>
  <c r="BG779" i="1"/>
  <c r="CU779" i="1"/>
  <c r="P780" i="1"/>
  <c r="Q780" i="1"/>
  <c r="K780" i="1" s="1"/>
  <c r="R780" i="1"/>
  <c r="S780" i="1" s="1"/>
  <c r="T780" i="1"/>
  <c r="U780" i="1" s="1"/>
  <c r="V780" i="1"/>
  <c r="W780" i="1" s="1"/>
  <c r="X780" i="1"/>
  <c r="Y780" i="1" s="1"/>
  <c r="Z780" i="1"/>
  <c r="AA780" i="1" s="1"/>
  <c r="AH780" i="1"/>
  <c r="AM780" i="1"/>
  <c r="AQ780" i="1"/>
  <c r="BG780" i="1"/>
  <c r="CU780" i="1"/>
  <c r="P781" i="1"/>
  <c r="Q781" i="1"/>
  <c r="K781" i="1" s="1"/>
  <c r="R781" i="1"/>
  <c r="S781" i="1" s="1"/>
  <c r="T781" i="1"/>
  <c r="U781" i="1" s="1"/>
  <c r="V781" i="1"/>
  <c r="W781" i="1" s="1"/>
  <c r="X781" i="1"/>
  <c r="Y781" i="1" s="1"/>
  <c r="Z781" i="1"/>
  <c r="AA781" i="1" s="1"/>
  <c r="AH781" i="1"/>
  <c r="AM781" i="1"/>
  <c r="AQ781" i="1"/>
  <c r="BG781" i="1"/>
  <c r="CU781" i="1"/>
  <c r="P782" i="1"/>
  <c r="Q782" i="1"/>
  <c r="K782" i="1" s="1"/>
  <c r="R782" i="1"/>
  <c r="S782" i="1" s="1"/>
  <c r="T782" i="1"/>
  <c r="U782" i="1" s="1"/>
  <c r="V782" i="1"/>
  <c r="W782" i="1" s="1"/>
  <c r="X782" i="1"/>
  <c r="Y782" i="1" s="1"/>
  <c r="Z782" i="1"/>
  <c r="AA782" i="1" s="1"/>
  <c r="AH782" i="1"/>
  <c r="AM782" i="1"/>
  <c r="AQ782" i="1"/>
  <c r="BG782" i="1"/>
  <c r="CU782" i="1"/>
  <c r="BV1586" i="1" l="1"/>
  <c r="CK1586" i="1" s="1"/>
  <c r="F1640" i="8"/>
  <c r="CJ790" i="1"/>
  <c r="F1649" i="8"/>
  <c r="BH1537" i="1"/>
  <c r="BV1541" i="1"/>
  <c r="CK1541" i="1" s="1"/>
  <c r="AN988" i="1"/>
  <c r="G1051" i="9" s="1"/>
  <c r="AN1162" i="1"/>
  <c r="F1225" i="8" s="1"/>
  <c r="BV1577" i="1"/>
  <c r="CK1577" i="1" s="1"/>
  <c r="BH1291" i="1"/>
  <c r="CJ804" i="1"/>
  <c r="CJ1163" i="1"/>
  <c r="CJ900" i="1"/>
  <c r="CJ884" i="1"/>
  <c r="AN1000" i="1"/>
  <c r="G1063" i="9" s="1"/>
  <c r="AN1003" i="1"/>
  <c r="F1066" i="8" s="1"/>
  <c r="CJ1002" i="1"/>
  <c r="CJ805" i="1"/>
  <c r="CJ850" i="1"/>
  <c r="CJ903" i="1"/>
  <c r="CJ907" i="1"/>
  <c r="CJ911" i="1"/>
  <c r="CJ915" i="1"/>
  <c r="CJ1178" i="1"/>
  <c r="CJ919" i="1"/>
  <c r="H748" i="9"/>
  <c r="G748" i="8"/>
  <c r="H730" i="9"/>
  <c r="G730" i="8"/>
  <c r="H723" i="9"/>
  <c r="G723" i="8"/>
  <c r="H719" i="9"/>
  <c r="G719" i="8"/>
  <c r="H822" i="9"/>
  <c r="G822" i="8"/>
  <c r="H821" i="9"/>
  <c r="G821" i="8"/>
  <c r="H814" i="9"/>
  <c r="G814" i="8"/>
  <c r="H813" i="9"/>
  <c r="G813" i="8"/>
  <c r="H812" i="9"/>
  <c r="G812" i="8"/>
  <c r="H811" i="9"/>
  <c r="G811" i="8"/>
  <c r="H810" i="9"/>
  <c r="G810" i="8"/>
  <c r="H809" i="9"/>
  <c r="G809" i="8"/>
  <c r="H808" i="9"/>
  <c r="G808" i="8"/>
  <c r="H807" i="9"/>
  <c r="G807" i="8"/>
  <c r="H806" i="9"/>
  <c r="G806" i="8"/>
  <c r="H805" i="9"/>
  <c r="G805" i="8"/>
  <c r="H804" i="9"/>
  <c r="G804" i="8"/>
  <c r="H803" i="9"/>
  <c r="G803" i="8"/>
  <c r="H802" i="9"/>
  <c r="G802" i="8"/>
  <c r="H801" i="9"/>
  <c r="G801" i="8"/>
  <c r="H794" i="9"/>
  <c r="G794" i="8"/>
  <c r="H793" i="9"/>
  <c r="G793" i="8"/>
  <c r="H764" i="9"/>
  <c r="G764" i="8"/>
  <c r="H762" i="9"/>
  <c r="G762" i="8"/>
  <c r="H760" i="9"/>
  <c r="G760" i="8"/>
  <c r="H758" i="9"/>
  <c r="G758" i="8"/>
  <c r="H753" i="9"/>
  <c r="G753" i="8"/>
  <c r="H742" i="9"/>
  <c r="G742" i="8"/>
  <c r="H735" i="9"/>
  <c r="G735" i="8"/>
  <c r="H752" i="9"/>
  <c r="G752" i="8"/>
  <c r="H747" i="9"/>
  <c r="G747" i="8"/>
  <c r="H734" i="9"/>
  <c r="G734" i="8"/>
  <c r="H729" i="9"/>
  <c r="G729" i="8"/>
  <c r="H718" i="9"/>
  <c r="G718" i="8"/>
  <c r="H717" i="9"/>
  <c r="G717" i="8"/>
  <c r="H833" i="9"/>
  <c r="G833" i="8"/>
  <c r="H831" i="9"/>
  <c r="G831" i="8"/>
  <c r="H820" i="9"/>
  <c r="G820" i="8"/>
  <c r="H791" i="9"/>
  <c r="G791" i="8"/>
  <c r="H769" i="9"/>
  <c r="G769" i="8"/>
  <c r="H767" i="9"/>
  <c r="G767" i="8"/>
  <c r="H757" i="9"/>
  <c r="G757" i="8"/>
  <c r="H746" i="9"/>
  <c r="G746" i="8"/>
  <c r="H741" i="9"/>
  <c r="G741" i="8"/>
  <c r="H740" i="9"/>
  <c r="G740" i="8"/>
  <c r="H728" i="9"/>
  <c r="G728" i="8"/>
  <c r="CJ923" i="1"/>
  <c r="H743" i="9"/>
  <c r="G743" i="8"/>
  <c r="H721" i="9"/>
  <c r="G721" i="8"/>
  <c r="H839" i="9"/>
  <c r="G839" i="8"/>
  <c r="H827" i="9"/>
  <c r="G827" i="8"/>
  <c r="H825" i="9"/>
  <c r="G825" i="8"/>
  <c r="H819" i="9"/>
  <c r="G819" i="8"/>
  <c r="H799" i="9"/>
  <c r="G799" i="8"/>
  <c r="H792" i="9"/>
  <c r="G792" i="8"/>
  <c r="H756" i="9"/>
  <c r="G756" i="8"/>
  <c r="H751" i="9"/>
  <c r="G751" i="8"/>
  <c r="H733" i="9"/>
  <c r="G733" i="8"/>
  <c r="H724" i="9"/>
  <c r="G724" i="8"/>
  <c r="H722" i="9"/>
  <c r="G722" i="8"/>
  <c r="H720" i="9"/>
  <c r="G720" i="8"/>
  <c r="H716" i="9"/>
  <c r="G716" i="8"/>
  <c r="CJ901" i="1"/>
  <c r="CJ872" i="1"/>
  <c r="H725" i="9"/>
  <c r="G725" i="8"/>
  <c r="H845" i="9"/>
  <c r="G845" i="8"/>
  <c r="H843" i="9"/>
  <c r="G843" i="8"/>
  <c r="H841" i="9"/>
  <c r="G841" i="8"/>
  <c r="H837" i="9"/>
  <c r="G837" i="8"/>
  <c r="H835" i="9"/>
  <c r="G835" i="8"/>
  <c r="H829" i="9"/>
  <c r="G829" i="8"/>
  <c r="H800" i="9"/>
  <c r="G800" i="8"/>
  <c r="H818" i="9"/>
  <c r="G818" i="8"/>
  <c r="H817" i="9"/>
  <c r="G817" i="8"/>
  <c r="H798" i="9"/>
  <c r="G798" i="8"/>
  <c r="H797" i="9"/>
  <c r="G797" i="8"/>
  <c r="H790" i="9"/>
  <c r="G790" i="8"/>
  <c r="H789" i="9"/>
  <c r="G789" i="8"/>
  <c r="H766" i="9"/>
  <c r="G766" i="8"/>
  <c r="H763" i="9"/>
  <c r="G763" i="8"/>
  <c r="H761" i="9"/>
  <c r="G761" i="8"/>
  <c r="H759" i="9"/>
  <c r="G759" i="8"/>
  <c r="H750" i="9"/>
  <c r="G750" i="8"/>
  <c r="H745" i="9"/>
  <c r="G745" i="8"/>
  <c r="H739" i="9"/>
  <c r="G739" i="8"/>
  <c r="H738" i="9"/>
  <c r="G738" i="8"/>
  <c r="H732" i="9"/>
  <c r="G732" i="8"/>
  <c r="H727" i="9"/>
  <c r="G727" i="8"/>
  <c r="CJ857" i="1"/>
  <c r="H755" i="9"/>
  <c r="G755" i="8"/>
  <c r="H726" i="9"/>
  <c r="G726" i="8"/>
  <c r="H765" i="9"/>
  <c r="G765" i="8"/>
  <c r="H744" i="9"/>
  <c r="G744" i="8"/>
  <c r="H844" i="9"/>
  <c r="G844" i="8"/>
  <c r="H842" i="9"/>
  <c r="G842" i="8"/>
  <c r="H840" i="9"/>
  <c r="G840" i="8"/>
  <c r="H838" i="9"/>
  <c r="G838" i="8"/>
  <c r="H836" i="9"/>
  <c r="G836" i="8"/>
  <c r="H834" i="9"/>
  <c r="G834" i="8"/>
  <c r="H832" i="9"/>
  <c r="G832" i="8"/>
  <c r="H830" i="9"/>
  <c r="G830" i="8"/>
  <c r="H828" i="9"/>
  <c r="G828" i="8"/>
  <c r="H826" i="9"/>
  <c r="G826" i="8"/>
  <c r="H824" i="9"/>
  <c r="G824" i="8"/>
  <c r="H823" i="9"/>
  <c r="G823" i="8"/>
  <c r="H816" i="9"/>
  <c r="G816" i="8"/>
  <c r="H815" i="9"/>
  <c r="G815" i="8"/>
  <c r="H796" i="9"/>
  <c r="G796" i="8"/>
  <c r="H795" i="9"/>
  <c r="G795" i="8"/>
  <c r="H788" i="9"/>
  <c r="G788" i="8"/>
  <c r="H787" i="9"/>
  <c r="G787" i="8"/>
  <c r="H786" i="9"/>
  <c r="G786" i="8"/>
  <c r="H785" i="9"/>
  <c r="G785" i="8"/>
  <c r="H784" i="9"/>
  <c r="G784" i="8"/>
  <c r="H783" i="9"/>
  <c r="G783" i="8"/>
  <c r="H782" i="9"/>
  <c r="G782" i="8"/>
  <c r="H781" i="9"/>
  <c r="G781" i="8"/>
  <c r="H780" i="9"/>
  <c r="G780" i="8"/>
  <c r="H779" i="9"/>
  <c r="G779" i="8"/>
  <c r="H778" i="9"/>
  <c r="G778" i="8"/>
  <c r="H777" i="9"/>
  <c r="G777" i="8"/>
  <c r="H776" i="9"/>
  <c r="G776" i="8"/>
  <c r="H775" i="9"/>
  <c r="G775" i="8"/>
  <c r="H774" i="9"/>
  <c r="G774" i="8"/>
  <c r="H773" i="9"/>
  <c r="G773" i="8"/>
  <c r="H772" i="9"/>
  <c r="G772" i="8"/>
  <c r="H771" i="9"/>
  <c r="G771" i="8"/>
  <c r="H770" i="9"/>
  <c r="G770" i="8"/>
  <c r="H768" i="9"/>
  <c r="G768" i="8"/>
  <c r="H754" i="9"/>
  <c r="G754" i="8"/>
  <c r="H749" i="9"/>
  <c r="G749" i="8"/>
  <c r="H737" i="9"/>
  <c r="G737" i="8"/>
  <c r="H736" i="9"/>
  <c r="G736" i="8"/>
  <c r="H731" i="9"/>
  <c r="G731" i="8"/>
  <c r="E806" i="9"/>
  <c r="D806" i="8"/>
  <c r="E794" i="9"/>
  <c r="D794" i="8"/>
  <c r="E743" i="9"/>
  <c r="D743" i="8"/>
  <c r="G1502" i="9"/>
  <c r="F1502" i="8"/>
  <c r="G1692" i="9"/>
  <c r="F1692" i="8"/>
  <c r="G1306" i="9"/>
  <c r="F1306" i="8"/>
  <c r="G1431" i="9"/>
  <c r="F1431" i="8"/>
  <c r="G1541" i="9"/>
  <c r="F1541" i="8"/>
  <c r="G1370" i="9"/>
  <c r="F1370" i="8"/>
  <c r="G1400" i="9"/>
  <c r="F1400" i="8"/>
  <c r="CD1207" i="1"/>
  <c r="CS1207" i="1" s="1"/>
  <c r="N1270" i="9"/>
  <c r="L1270" i="8"/>
  <c r="CD1554" i="1"/>
  <c r="CS1554" i="1" s="1"/>
  <c r="N1617" i="9"/>
  <c r="L1617" i="8"/>
  <c r="CD1588" i="1"/>
  <c r="CS1588" i="1" s="1"/>
  <c r="N1651" i="9"/>
  <c r="L1651" i="8"/>
  <c r="CD1510" i="1"/>
  <c r="CS1510" i="1" s="1"/>
  <c r="N1573" i="9"/>
  <c r="L1573" i="8"/>
  <c r="CD1290" i="1"/>
  <c r="CS1290" i="1" s="1"/>
  <c r="N1353" i="9"/>
  <c r="L1353" i="8"/>
  <c r="CD1427" i="1"/>
  <c r="CS1427" i="1" s="1"/>
  <c r="N1490" i="9"/>
  <c r="L1490" i="8"/>
  <c r="CD1371" i="1"/>
  <c r="CS1371" i="1" s="1"/>
  <c r="N1434" i="9"/>
  <c r="L1434" i="8"/>
  <c r="F845" i="9"/>
  <c r="E845" i="8"/>
  <c r="F837" i="9"/>
  <c r="E837" i="8"/>
  <c r="F769" i="9"/>
  <c r="E769" i="8"/>
  <c r="E753" i="9"/>
  <c r="D753" i="8"/>
  <c r="E719" i="9"/>
  <c r="D719" i="8"/>
  <c r="G1687" i="9"/>
  <c r="F1687" i="8"/>
  <c r="G1671" i="9"/>
  <c r="F1671" i="8"/>
  <c r="G1498" i="9"/>
  <c r="F1498" i="8"/>
  <c r="G1509" i="9"/>
  <c r="F1509" i="8"/>
  <c r="G1478" i="9"/>
  <c r="F1478" i="8"/>
  <c r="G1462" i="9"/>
  <c r="F1462" i="8"/>
  <c r="G1446" i="9"/>
  <c r="F1446" i="8"/>
  <c r="G1303" i="9"/>
  <c r="F1303" i="8"/>
  <c r="G1279" i="9"/>
  <c r="F1279" i="8"/>
  <c r="G1266" i="9"/>
  <c r="F1266" i="8"/>
  <c r="G1690" i="9"/>
  <c r="F1690" i="8"/>
  <c r="G1674" i="9"/>
  <c r="F1674" i="8"/>
  <c r="G1508" i="9"/>
  <c r="F1508" i="8"/>
  <c r="G1523" i="9"/>
  <c r="F1523" i="8"/>
  <c r="G1491" i="9"/>
  <c r="F1491" i="8"/>
  <c r="G1469" i="9"/>
  <c r="F1469" i="8"/>
  <c r="G1453" i="9"/>
  <c r="F1453" i="8"/>
  <c r="G1302" i="9"/>
  <c r="F1302" i="8"/>
  <c r="G1281" i="9"/>
  <c r="F1281" i="8"/>
  <c r="G1272" i="9"/>
  <c r="F1272" i="8"/>
  <c r="G1255" i="9"/>
  <c r="F1255" i="8"/>
  <c r="G1643" i="9"/>
  <c r="F1643" i="8"/>
  <c r="G1611" i="9"/>
  <c r="F1611" i="8"/>
  <c r="G1579" i="9"/>
  <c r="F1579" i="8"/>
  <c r="G1547" i="9"/>
  <c r="F1547" i="8"/>
  <c r="G1423" i="9"/>
  <c r="F1423" i="8"/>
  <c r="G1377" i="9"/>
  <c r="F1377" i="8"/>
  <c r="G1351" i="9"/>
  <c r="F1351" i="8"/>
  <c r="G1329" i="9"/>
  <c r="F1329" i="8"/>
  <c r="G1667" i="9"/>
  <c r="F1667" i="8"/>
  <c r="G1633" i="9"/>
  <c r="F1633" i="8"/>
  <c r="G1601" i="9"/>
  <c r="F1601" i="8"/>
  <c r="G1569" i="9"/>
  <c r="F1569" i="8"/>
  <c r="G1537" i="9"/>
  <c r="F1537" i="8"/>
  <c r="G1403" i="9"/>
  <c r="F1403" i="8"/>
  <c r="G1367" i="9"/>
  <c r="F1367" i="8"/>
  <c r="G1331" i="9"/>
  <c r="F1331" i="8"/>
  <c r="G1315" i="9"/>
  <c r="F1315" i="8"/>
  <c r="G1409" i="9"/>
  <c r="F1409" i="8"/>
  <c r="G1384" i="9"/>
  <c r="F1384" i="8"/>
  <c r="G1368" i="9"/>
  <c r="F1368" i="8"/>
  <c r="G1252" i="9"/>
  <c r="F1252" i="8"/>
  <c r="G1335" i="9"/>
  <c r="F1335" i="8"/>
  <c r="G1586" i="9"/>
  <c r="F1586" i="8"/>
  <c r="G1570" i="9"/>
  <c r="F1570" i="8"/>
  <c r="G1554" i="9"/>
  <c r="F1554" i="8"/>
  <c r="G1538" i="9"/>
  <c r="F1538" i="8"/>
  <c r="G1430" i="9"/>
  <c r="F1430" i="8"/>
  <c r="G1345" i="9"/>
  <c r="F1345" i="8"/>
  <c r="G1397" i="9"/>
  <c r="F1397" i="8"/>
  <c r="G1606" i="9"/>
  <c r="F1606" i="8"/>
  <c r="G1356" i="9"/>
  <c r="F1356" i="8"/>
  <c r="G1618" i="9"/>
  <c r="F1618" i="8"/>
  <c r="G1413" i="9"/>
  <c r="F1413" i="8"/>
  <c r="G1632" i="9"/>
  <c r="F1632" i="8"/>
  <c r="G1344" i="9"/>
  <c r="F1344" i="8"/>
  <c r="CD1300" i="1"/>
  <c r="CS1300" i="1" s="1"/>
  <c r="N1363" i="9"/>
  <c r="L1363" i="8"/>
  <c r="CD1292" i="1"/>
  <c r="CS1292" i="1" s="1"/>
  <c r="N1355" i="9"/>
  <c r="L1355" i="8"/>
  <c r="CD1263" i="1"/>
  <c r="CS1263" i="1" s="1"/>
  <c r="N1326" i="9"/>
  <c r="L1326" i="8"/>
  <c r="CD1255" i="1"/>
  <c r="CS1255" i="1" s="1"/>
  <c r="N1318" i="9"/>
  <c r="L1318" i="8"/>
  <c r="CD1247" i="1"/>
  <c r="CS1247" i="1" s="1"/>
  <c r="N1310" i="9"/>
  <c r="L1310" i="8"/>
  <c r="CD1239" i="1"/>
  <c r="CS1239" i="1" s="1"/>
  <c r="N1302" i="9"/>
  <c r="L1302" i="8"/>
  <c r="CD1231" i="1"/>
  <c r="CS1231" i="1" s="1"/>
  <c r="N1294" i="9"/>
  <c r="L1294" i="8"/>
  <c r="CD1625" i="1"/>
  <c r="CS1625" i="1" s="1"/>
  <c r="N1688" i="9"/>
  <c r="L1688" i="8"/>
  <c r="CD1599" i="1"/>
  <c r="CS1599" i="1" s="1"/>
  <c r="N1662" i="9"/>
  <c r="L1662" i="8"/>
  <c r="CD1591" i="1"/>
  <c r="CS1591" i="1" s="1"/>
  <c r="N1654" i="9"/>
  <c r="L1654" i="8"/>
  <c r="CD1582" i="1"/>
  <c r="CS1582" i="1" s="1"/>
  <c r="N1645" i="9"/>
  <c r="L1645" i="8"/>
  <c r="CD1538" i="1"/>
  <c r="CS1538" i="1" s="1"/>
  <c r="N1601" i="9"/>
  <c r="L1601" i="8"/>
  <c r="CD1529" i="1"/>
  <c r="CS1529" i="1" s="1"/>
  <c r="N1592" i="9"/>
  <c r="L1592" i="8"/>
  <c r="CD1521" i="1"/>
  <c r="CS1521" i="1" s="1"/>
  <c r="N1584" i="9"/>
  <c r="L1584" i="8"/>
  <c r="CD1513" i="1"/>
  <c r="CS1513" i="1" s="1"/>
  <c r="N1576" i="9"/>
  <c r="L1576" i="8"/>
  <c r="CD1505" i="1"/>
  <c r="CS1505" i="1" s="1"/>
  <c r="N1568" i="9"/>
  <c r="L1568" i="8"/>
  <c r="CD1497" i="1"/>
  <c r="CS1497" i="1" s="1"/>
  <c r="N1560" i="9"/>
  <c r="L1560" i="8"/>
  <c r="CD1489" i="1"/>
  <c r="CS1489" i="1" s="1"/>
  <c r="N1552" i="9"/>
  <c r="L1552" i="8"/>
  <c r="CD1481" i="1"/>
  <c r="CS1481" i="1" s="1"/>
  <c r="N1544" i="9"/>
  <c r="L1544" i="8"/>
  <c r="CD1473" i="1"/>
  <c r="CS1473" i="1" s="1"/>
  <c r="N1536" i="9"/>
  <c r="L1536" i="8"/>
  <c r="CJ1010" i="1"/>
  <c r="CJ1014" i="1"/>
  <c r="CJ1018" i="1"/>
  <c r="CJ1022" i="1"/>
  <c r="CJ1026" i="1"/>
  <c r="CJ1030" i="1"/>
  <c r="CJ1034" i="1"/>
  <c r="CJ1038" i="1"/>
  <c r="CJ1042" i="1"/>
  <c r="CJ1046" i="1"/>
  <c r="CJ1050" i="1"/>
  <c r="CJ1054" i="1"/>
  <c r="CJ1058" i="1"/>
  <c r="CJ1062" i="1"/>
  <c r="CJ1066" i="1"/>
  <c r="CJ1070" i="1"/>
  <c r="CJ1074" i="1"/>
  <c r="CJ1078" i="1"/>
  <c r="CJ1082" i="1"/>
  <c r="CJ1086" i="1"/>
  <c r="CJ1090" i="1"/>
  <c r="CJ1094" i="1"/>
  <c r="CJ1098" i="1"/>
  <c r="CJ1102" i="1"/>
  <c r="CJ1106" i="1"/>
  <c r="CD1622" i="1"/>
  <c r="CS1622" i="1" s="1"/>
  <c r="N1685" i="9"/>
  <c r="L1685" i="8"/>
  <c r="CD1548" i="1"/>
  <c r="CS1548" i="1" s="1"/>
  <c r="N1611" i="9"/>
  <c r="L1611" i="8"/>
  <c r="CD1357" i="1"/>
  <c r="CS1357" i="1" s="1"/>
  <c r="N1420" i="9"/>
  <c r="L1420" i="8"/>
  <c r="CD1277" i="1"/>
  <c r="CS1277" i="1" s="1"/>
  <c r="N1340" i="9"/>
  <c r="L1340" i="8"/>
  <c r="CD1607" i="1"/>
  <c r="CS1607" i="1" s="1"/>
  <c r="N1670" i="9"/>
  <c r="L1670" i="8"/>
  <c r="G1622" i="9"/>
  <c r="F1622" i="8"/>
  <c r="CD1458" i="1"/>
  <c r="CS1458" i="1" s="1"/>
  <c r="N1521" i="9"/>
  <c r="L1521" i="8"/>
  <c r="CD1450" i="1"/>
  <c r="CS1450" i="1" s="1"/>
  <c r="N1513" i="9"/>
  <c r="L1513" i="8"/>
  <c r="CD1442" i="1"/>
  <c r="CS1442" i="1" s="1"/>
  <c r="N1505" i="9"/>
  <c r="L1505" i="8"/>
  <c r="CD1434" i="1"/>
  <c r="CS1434" i="1" s="1"/>
  <c r="N1497" i="9"/>
  <c r="L1497" i="8"/>
  <c r="CD1426" i="1"/>
  <c r="CS1426" i="1" s="1"/>
  <c r="N1489" i="9"/>
  <c r="L1489" i="8"/>
  <c r="CD1418" i="1"/>
  <c r="CS1418" i="1" s="1"/>
  <c r="N1481" i="9"/>
  <c r="L1481" i="8"/>
  <c r="CD1410" i="1"/>
  <c r="CS1410" i="1" s="1"/>
  <c r="N1473" i="9"/>
  <c r="L1473" i="8"/>
  <c r="CD1402" i="1"/>
  <c r="CS1402" i="1" s="1"/>
  <c r="N1465" i="9"/>
  <c r="L1465" i="8"/>
  <c r="CD1394" i="1"/>
  <c r="CS1394" i="1" s="1"/>
  <c r="N1457" i="9"/>
  <c r="L1457" i="8"/>
  <c r="CD1386" i="1"/>
  <c r="CS1386" i="1" s="1"/>
  <c r="N1449" i="9"/>
  <c r="L1449" i="8"/>
  <c r="CD1378" i="1"/>
  <c r="CS1378" i="1" s="1"/>
  <c r="N1441" i="9"/>
  <c r="L1441" i="8"/>
  <c r="CD1352" i="1"/>
  <c r="CS1352" i="1" s="1"/>
  <c r="N1415" i="9"/>
  <c r="L1415" i="8"/>
  <c r="CD1349" i="1"/>
  <c r="CS1349" i="1" s="1"/>
  <c r="N1412" i="9"/>
  <c r="L1412" i="8"/>
  <c r="CD1327" i="1"/>
  <c r="CS1327" i="1" s="1"/>
  <c r="N1390" i="9"/>
  <c r="L1390" i="8"/>
  <c r="CD1319" i="1"/>
  <c r="CS1319" i="1" s="1"/>
  <c r="N1382" i="9"/>
  <c r="L1382" i="8"/>
  <c r="CD1311" i="1"/>
  <c r="CS1311" i="1" s="1"/>
  <c r="N1374" i="9"/>
  <c r="L1374" i="8"/>
  <c r="CD1303" i="1"/>
  <c r="CS1303" i="1" s="1"/>
  <c r="N1366" i="9"/>
  <c r="L1366" i="8"/>
  <c r="CD1546" i="1"/>
  <c r="CS1546" i="1" s="1"/>
  <c r="N1609" i="9"/>
  <c r="L1609" i="8"/>
  <c r="CD1346" i="1"/>
  <c r="CS1346" i="1" s="1"/>
  <c r="N1409" i="9"/>
  <c r="L1409" i="8"/>
  <c r="CD1295" i="1"/>
  <c r="CS1295" i="1" s="1"/>
  <c r="N1358" i="9"/>
  <c r="L1358" i="8"/>
  <c r="CD1264" i="1"/>
  <c r="CS1264" i="1" s="1"/>
  <c r="N1327" i="9"/>
  <c r="L1327" i="8"/>
  <c r="CD1256" i="1"/>
  <c r="CS1256" i="1" s="1"/>
  <c r="N1319" i="9"/>
  <c r="L1319" i="8"/>
  <c r="CD1248" i="1"/>
  <c r="CS1248" i="1" s="1"/>
  <c r="N1311" i="9"/>
  <c r="L1311" i="8"/>
  <c r="CD1240" i="1"/>
  <c r="CS1240" i="1" s="1"/>
  <c r="N1303" i="9"/>
  <c r="L1303" i="8"/>
  <c r="CD1232" i="1"/>
  <c r="CS1232" i="1" s="1"/>
  <c r="N1295" i="9"/>
  <c r="L1295" i="8"/>
  <c r="CD1629" i="1"/>
  <c r="CS1629" i="1" s="1"/>
  <c r="N1692" i="9"/>
  <c r="L1692" i="8"/>
  <c r="CD1284" i="1"/>
  <c r="CS1284" i="1" s="1"/>
  <c r="N1347" i="9"/>
  <c r="L1347" i="8"/>
  <c r="CD1222" i="1"/>
  <c r="CS1222" i="1" s="1"/>
  <c r="N1285" i="9"/>
  <c r="L1285" i="8"/>
  <c r="CD1214" i="1"/>
  <c r="CS1214" i="1" s="1"/>
  <c r="N1277" i="9"/>
  <c r="L1277" i="8"/>
  <c r="CD1206" i="1"/>
  <c r="CS1206" i="1" s="1"/>
  <c r="N1269" i="9"/>
  <c r="L1269" i="8"/>
  <c r="CD1198" i="1"/>
  <c r="CS1198" i="1" s="1"/>
  <c r="N1261" i="9"/>
  <c r="L1261" i="8"/>
  <c r="CD1190" i="1"/>
  <c r="CS1190" i="1" s="1"/>
  <c r="N1253" i="9"/>
  <c r="L1253" i="8"/>
  <c r="CD1632" i="1"/>
  <c r="CS1632" i="1" s="1"/>
  <c r="N1695" i="9"/>
  <c r="L1695" i="8"/>
  <c r="CD1608" i="1"/>
  <c r="CS1608" i="1" s="1"/>
  <c r="N1671" i="9"/>
  <c r="L1671" i="8"/>
  <c r="CD1566" i="1"/>
  <c r="CS1566" i="1" s="1"/>
  <c r="N1629" i="9"/>
  <c r="L1629" i="8"/>
  <c r="CD1553" i="1"/>
  <c r="CS1553" i="1" s="1"/>
  <c r="N1616" i="9"/>
  <c r="L1616" i="8"/>
  <c r="CD1465" i="1"/>
  <c r="CS1465" i="1" s="1"/>
  <c r="N1528" i="9"/>
  <c r="L1528" i="8"/>
  <c r="CD1340" i="1"/>
  <c r="CS1340" i="1" s="1"/>
  <c r="N1403" i="9"/>
  <c r="L1403" i="8"/>
  <c r="CD1269" i="1"/>
  <c r="CS1269" i="1" s="1"/>
  <c r="N1332" i="9"/>
  <c r="L1332" i="8"/>
  <c r="CD1367" i="1"/>
  <c r="CS1367" i="1" s="1"/>
  <c r="N1430" i="9"/>
  <c r="L1430" i="8"/>
  <c r="CD1343" i="1"/>
  <c r="CS1343" i="1" s="1"/>
  <c r="N1406" i="9"/>
  <c r="L1406" i="8"/>
  <c r="CJ842" i="1"/>
  <c r="E813" i="9"/>
  <c r="D813" i="8"/>
  <c r="E807" i="9"/>
  <c r="D807" i="8"/>
  <c r="E803" i="9"/>
  <c r="D803" i="8"/>
  <c r="E760" i="9"/>
  <c r="D760" i="8"/>
  <c r="F742" i="9"/>
  <c r="E742" i="8"/>
  <c r="E725" i="9"/>
  <c r="D725" i="8"/>
  <c r="G1448" i="9"/>
  <c r="F1448" i="8"/>
  <c r="G1480" i="9"/>
  <c r="F1480" i="8"/>
  <c r="G1275" i="9"/>
  <c r="F1275" i="8"/>
  <c r="G1583" i="9"/>
  <c r="F1583" i="8"/>
  <c r="G1637" i="9"/>
  <c r="F1637" i="8"/>
  <c r="G1334" i="9"/>
  <c r="F1334" i="8"/>
  <c r="G1412" i="9"/>
  <c r="F1412" i="8"/>
  <c r="G1556" i="9"/>
  <c r="F1556" i="8"/>
  <c r="G1408" i="9"/>
  <c r="F1408" i="8"/>
  <c r="CD1316" i="1"/>
  <c r="CS1316" i="1" s="1"/>
  <c r="N1379" i="9"/>
  <c r="L1379" i="8"/>
  <c r="CD1191" i="1"/>
  <c r="CS1191" i="1" s="1"/>
  <c r="N1254" i="9"/>
  <c r="L1254" i="8"/>
  <c r="CD1494" i="1"/>
  <c r="CS1494" i="1" s="1"/>
  <c r="N1557" i="9"/>
  <c r="L1557" i="8"/>
  <c r="CD1267" i="1"/>
  <c r="CS1267" i="1" s="1"/>
  <c r="N1330" i="9"/>
  <c r="L1330" i="8"/>
  <c r="CD1403" i="1"/>
  <c r="CS1403" i="1" s="1"/>
  <c r="N1466" i="9"/>
  <c r="L1466" i="8"/>
  <c r="F792" i="9"/>
  <c r="E792" i="8"/>
  <c r="F747" i="9"/>
  <c r="E747" i="8"/>
  <c r="E841" i="9"/>
  <c r="D841" i="8"/>
  <c r="BT764" i="1"/>
  <c r="CI764" i="1" s="1"/>
  <c r="E827" i="9"/>
  <c r="D827" i="8"/>
  <c r="F757" i="9"/>
  <c r="E757" i="8"/>
  <c r="G1669" i="9"/>
  <c r="F1669" i="8"/>
  <c r="G1476" i="9"/>
  <c r="F1476" i="8"/>
  <c r="G1301" i="9"/>
  <c r="F1301" i="8"/>
  <c r="G1688" i="9"/>
  <c r="F1688" i="8"/>
  <c r="G1487" i="9"/>
  <c r="F1487" i="8"/>
  <c r="G1305" i="9"/>
  <c r="F1305" i="8"/>
  <c r="G1575" i="9"/>
  <c r="F1575" i="8"/>
  <c r="G1543" i="9"/>
  <c r="F1543" i="8"/>
  <c r="G1415" i="9"/>
  <c r="F1415" i="8"/>
  <c r="G1373" i="9"/>
  <c r="F1373" i="8"/>
  <c r="G1347" i="9"/>
  <c r="F1347" i="8"/>
  <c r="G1325" i="9"/>
  <c r="F1325" i="8"/>
  <c r="G1663" i="9"/>
  <c r="F1663" i="8"/>
  <c r="G1629" i="9"/>
  <c r="F1629" i="8"/>
  <c r="G1597" i="9"/>
  <c r="F1597" i="8"/>
  <c r="G1565" i="9"/>
  <c r="F1565" i="8"/>
  <c r="G1533" i="9"/>
  <c r="F1533" i="8"/>
  <c r="G1395" i="9"/>
  <c r="F1395" i="8"/>
  <c r="G1363" i="9"/>
  <c r="F1363" i="8"/>
  <c r="G1327" i="9"/>
  <c r="F1327" i="8"/>
  <c r="G1313" i="9"/>
  <c r="F1313" i="8"/>
  <c r="G1406" i="9"/>
  <c r="F1406" i="8"/>
  <c r="G1382" i="9"/>
  <c r="F1382" i="8"/>
  <c r="G1366" i="9"/>
  <c r="F1366" i="8"/>
  <c r="G1333" i="9"/>
  <c r="F1333" i="8"/>
  <c r="G1584" i="9"/>
  <c r="F1584" i="8"/>
  <c r="G1568" i="9"/>
  <c r="F1568" i="8"/>
  <c r="G1552" i="9"/>
  <c r="F1552" i="8"/>
  <c r="G1536" i="9"/>
  <c r="F1536" i="8"/>
  <c r="G1420" i="9"/>
  <c r="F1420" i="8"/>
  <c r="G1628" i="9"/>
  <c r="F1628" i="8"/>
  <c r="G1322" i="9"/>
  <c r="F1322" i="8"/>
  <c r="G1624" i="9"/>
  <c r="F1624" i="8"/>
  <c r="G1598" i="9"/>
  <c r="F1598" i="8"/>
  <c r="G1339" i="9"/>
  <c r="F1339" i="8"/>
  <c r="G1644" i="9"/>
  <c r="F1644" i="8"/>
  <c r="G1364" i="9"/>
  <c r="F1364" i="8"/>
  <c r="G1636" i="9"/>
  <c r="F1636" i="8"/>
  <c r="CD1330" i="1"/>
  <c r="CS1330" i="1" s="1"/>
  <c r="N1393" i="9"/>
  <c r="L1393" i="8"/>
  <c r="CD1322" i="1"/>
  <c r="CS1322" i="1" s="1"/>
  <c r="N1385" i="9"/>
  <c r="L1385" i="8"/>
  <c r="CD1314" i="1"/>
  <c r="CS1314" i="1" s="1"/>
  <c r="N1377" i="9"/>
  <c r="L1377" i="8"/>
  <c r="CD1306" i="1"/>
  <c r="CS1306" i="1" s="1"/>
  <c r="N1369" i="9"/>
  <c r="L1369" i="8"/>
  <c r="CD1545" i="1"/>
  <c r="CS1545" i="1" s="1"/>
  <c r="N1608" i="9"/>
  <c r="L1608" i="8"/>
  <c r="CD1273" i="1"/>
  <c r="CS1273" i="1" s="1"/>
  <c r="N1336" i="9"/>
  <c r="L1336" i="8"/>
  <c r="CD1221" i="1"/>
  <c r="CS1221" i="1" s="1"/>
  <c r="N1284" i="9"/>
  <c r="L1284" i="8"/>
  <c r="CD1213" i="1"/>
  <c r="CS1213" i="1" s="1"/>
  <c r="N1276" i="9"/>
  <c r="L1276" i="8"/>
  <c r="CD1205" i="1"/>
  <c r="CS1205" i="1" s="1"/>
  <c r="N1268" i="9"/>
  <c r="L1268" i="8"/>
  <c r="CD1197" i="1"/>
  <c r="CS1197" i="1" s="1"/>
  <c r="N1260" i="9"/>
  <c r="L1260" i="8"/>
  <c r="CD1189" i="1"/>
  <c r="CS1189" i="1" s="1"/>
  <c r="N1252" i="9"/>
  <c r="L1252" i="8"/>
  <c r="CD1630" i="1"/>
  <c r="CS1630" i="1" s="1"/>
  <c r="N1693" i="9"/>
  <c r="L1693" i="8"/>
  <c r="CD1604" i="1"/>
  <c r="CS1604" i="1" s="1"/>
  <c r="N1667" i="9"/>
  <c r="L1667" i="8"/>
  <c r="CD1563" i="1"/>
  <c r="CS1563" i="1" s="1"/>
  <c r="N1626" i="9"/>
  <c r="L1626" i="8"/>
  <c r="CD1552" i="1"/>
  <c r="CS1552" i="1" s="1"/>
  <c r="N1615" i="9"/>
  <c r="L1615" i="8"/>
  <c r="CD1347" i="1"/>
  <c r="CS1347" i="1" s="1"/>
  <c r="N1410" i="9"/>
  <c r="L1410" i="8"/>
  <c r="CD1335" i="1"/>
  <c r="CS1335" i="1" s="1"/>
  <c r="N1398" i="9"/>
  <c r="L1398" i="8"/>
  <c r="CD1577" i="1"/>
  <c r="CS1577" i="1" s="1"/>
  <c r="N1640" i="9"/>
  <c r="L1640" i="8"/>
  <c r="CD1594" i="1"/>
  <c r="CS1594" i="1" s="1"/>
  <c r="N1657" i="9"/>
  <c r="L1657" i="8"/>
  <c r="CD1585" i="1"/>
  <c r="CS1585" i="1" s="1"/>
  <c r="N1648" i="9"/>
  <c r="L1648" i="8"/>
  <c r="CD1571" i="1"/>
  <c r="CS1571" i="1" s="1"/>
  <c r="N1634" i="9"/>
  <c r="L1634" i="8"/>
  <c r="CD1532" i="1"/>
  <c r="CS1532" i="1" s="1"/>
  <c r="N1595" i="9"/>
  <c r="L1595" i="8"/>
  <c r="CD1524" i="1"/>
  <c r="CS1524" i="1" s="1"/>
  <c r="N1587" i="9"/>
  <c r="L1587" i="8"/>
  <c r="CD1516" i="1"/>
  <c r="CS1516" i="1" s="1"/>
  <c r="N1579" i="9"/>
  <c r="L1579" i="8"/>
  <c r="CD1508" i="1"/>
  <c r="CS1508" i="1" s="1"/>
  <c r="N1571" i="9"/>
  <c r="L1571" i="8"/>
  <c r="CD1500" i="1"/>
  <c r="CS1500" i="1" s="1"/>
  <c r="N1563" i="9"/>
  <c r="L1563" i="8"/>
  <c r="CD1492" i="1"/>
  <c r="CS1492" i="1" s="1"/>
  <c r="N1555" i="9"/>
  <c r="L1555" i="8"/>
  <c r="CD1484" i="1"/>
  <c r="CS1484" i="1" s="1"/>
  <c r="N1547" i="9"/>
  <c r="L1547" i="8"/>
  <c r="CD1476" i="1"/>
  <c r="CS1476" i="1" s="1"/>
  <c r="N1539" i="9"/>
  <c r="L1539" i="8"/>
  <c r="CD1468" i="1"/>
  <c r="CS1468" i="1" s="1"/>
  <c r="N1531" i="9"/>
  <c r="L1531" i="8"/>
  <c r="CD1560" i="1"/>
  <c r="CS1560" i="1" s="1"/>
  <c r="N1623" i="9"/>
  <c r="L1623" i="8"/>
  <c r="CD1358" i="1"/>
  <c r="CS1358" i="1" s="1"/>
  <c r="N1421" i="9"/>
  <c r="L1421" i="8"/>
  <c r="CD1288" i="1"/>
  <c r="CS1288" i="1" s="1"/>
  <c r="N1351" i="9"/>
  <c r="L1351" i="8"/>
  <c r="CD1627" i="1"/>
  <c r="CS1627" i="1" s="1"/>
  <c r="N1690" i="9"/>
  <c r="L1690" i="8"/>
  <c r="CD1576" i="1"/>
  <c r="CS1576" i="1" s="1"/>
  <c r="N1639" i="9"/>
  <c r="L1639" i="8"/>
  <c r="CD1457" i="1"/>
  <c r="CS1457" i="1" s="1"/>
  <c r="N1520" i="9"/>
  <c r="L1520" i="8"/>
  <c r="CD1449" i="1"/>
  <c r="CS1449" i="1" s="1"/>
  <c r="N1512" i="9"/>
  <c r="L1512" i="8"/>
  <c r="CD1441" i="1"/>
  <c r="CS1441" i="1" s="1"/>
  <c r="N1504" i="9"/>
  <c r="L1504" i="8"/>
  <c r="CD1433" i="1"/>
  <c r="CS1433" i="1" s="1"/>
  <c r="N1496" i="9"/>
  <c r="L1496" i="8"/>
  <c r="CD1425" i="1"/>
  <c r="CS1425" i="1" s="1"/>
  <c r="N1488" i="9"/>
  <c r="L1488" i="8"/>
  <c r="CD1417" i="1"/>
  <c r="CS1417" i="1" s="1"/>
  <c r="N1480" i="9"/>
  <c r="L1480" i="8"/>
  <c r="CD1409" i="1"/>
  <c r="CS1409" i="1" s="1"/>
  <c r="N1472" i="9"/>
  <c r="L1472" i="8"/>
  <c r="CD1401" i="1"/>
  <c r="CS1401" i="1" s="1"/>
  <c r="N1464" i="9"/>
  <c r="L1464" i="8"/>
  <c r="CD1393" i="1"/>
  <c r="CS1393" i="1" s="1"/>
  <c r="N1456" i="9"/>
  <c r="L1456" i="8"/>
  <c r="CD1385" i="1"/>
  <c r="CS1385" i="1" s="1"/>
  <c r="N1448" i="9"/>
  <c r="L1448" i="8"/>
  <c r="CD1377" i="1"/>
  <c r="CS1377" i="1" s="1"/>
  <c r="N1440" i="9"/>
  <c r="L1440" i="8"/>
  <c r="CD1353" i="1"/>
  <c r="CS1353" i="1" s="1"/>
  <c r="N1416" i="9"/>
  <c r="L1416" i="8"/>
  <c r="E812" i="9"/>
  <c r="D812" i="8"/>
  <c r="E809" i="9"/>
  <c r="D809" i="8"/>
  <c r="E804" i="9"/>
  <c r="D804" i="8"/>
  <c r="BT699" i="1"/>
  <c r="CI699" i="1" s="1"/>
  <c r="E762" i="9"/>
  <c r="D762" i="8"/>
  <c r="E748" i="9"/>
  <c r="D748" i="8"/>
  <c r="G1689" i="9"/>
  <c r="F1689" i="8"/>
  <c r="G1307" i="9"/>
  <c r="F1307" i="8"/>
  <c r="G1495" i="9"/>
  <c r="F1495" i="8"/>
  <c r="G1257" i="9"/>
  <c r="F1257" i="8"/>
  <c r="G1551" i="9"/>
  <c r="F1551" i="8"/>
  <c r="G1573" i="9"/>
  <c r="F1573" i="8"/>
  <c r="G1324" i="9"/>
  <c r="F1324" i="8"/>
  <c r="CD1215" i="1"/>
  <c r="CS1215" i="1" s="1"/>
  <c r="N1278" i="9"/>
  <c r="L1278" i="8"/>
  <c r="CD1362" i="1"/>
  <c r="CS1362" i="1" s="1"/>
  <c r="N1425" i="9"/>
  <c r="L1425" i="8"/>
  <c r="CD1518" i="1"/>
  <c r="CS1518" i="1" s="1"/>
  <c r="N1581" i="9"/>
  <c r="L1581" i="8"/>
  <c r="CD1360" i="1"/>
  <c r="CS1360" i="1" s="1"/>
  <c r="N1423" i="9"/>
  <c r="L1423" i="8"/>
  <c r="CD1435" i="1"/>
  <c r="CS1435" i="1" s="1"/>
  <c r="N1498" i="9"/>
  <c r="L1498" i="8"/>
  <c r="F831" i="9"/>
  <c r="E831" i="8"/>
  <c r="F825" i="9"/>
  <c r="E825" i="8"/>
  <c r="F799" i="9"/>
  <c r="E799" i="8"/>
  <c r="F791" i="9"/>
  <c r="E791" i="8"/>
  <c r="F767" i="9"/>
  <c r="E767" i="8"/>
  <c r="E735" i="9"/>
  <c r="D735" i="8"/>
  <c r="E835" i="9"/>
  <c r="D835" i="8"/>
  <c r="E829" i="9"/>
  <c r="D829" i="8"/>
  <c r="E800" i="9"/>
  <c r="D800" i="8"/>
  <c r="E791" i="9"/>
  <c r="D791" i="8"/>
  <c r="E734" i="9"/>
  <c r="D734" i="8"/>
  <c r="G1685" i="9"/>
  <c r="F1685" i="8"/>
  <c r="G1505" i="9"/>
  <c r="F1505" i="8"/>
  <c r="G1444" i="9"/>
  <c r="F1444" i="8"/>
  <c r="G1282" i="9"/>
  <c r="F1282" i="8"/>
  <c r="G1672" i="9"/>
  <c r="F1672" i="8"/>
  <c r="G1519" i="9"/>
  <c r="F1519" i="8"/>
  <c r="G1467" i="9"/>
  <c r="F1467" i="8"/>
  <c r="G1607" i="9"/>
  <c r="F1607" i="8"/>
  <c r="F818" i="9"/>
  <c r="E818" i="8"/>
  <c r="F817" i="9"/>
  <c r="E817" i="8"/>
  <c r="F798" i="9"/>
  <c r="E798" i="8"/>
  <c r="F797" i="9"/>
  <c r="E797" i="8"/>
  <c r="F790" i="9"/>
  <c r="E790" i="8"/>
  <c r="F789" i="9"/>
  <c r="E789" i="8"/>
  <c r="F766" i="9"/>
  <c r="E766" i="8"/>
  <c r="F763" i="9"/>
  <c r="E763" i="8"/>
  <c r="F761" i="9"/>
  <c r="E761" i="8"/>
  <c r="E757" i="9"/>
  <c r="D757" i="8"/>
  <c r="F756" i="9"/>
  <c r="E756" i="8"/>
  <c r="F751" i="9"/>
  <c r="E751" i="8"/>
  <c r="E746" i="9"/>
  <c r="D746" i="8"/>
  <c r="E741" i="9"/>
  <c r="D741" i="8"/>
  <c r="E740" i="9"/>
  <c r="D740" i="8"/>
  <c r="F733" i="9"/>
  <c r="E733" i="8"/>
  <c r="E728" i="9"/>
  <c r="D728" i="8"/>
  <c r="F724" i="9"/>
  <c r="E724" i="8"/>
  <c r="F722" i="9"/>
  <c r="E722" i="8"/>
  <c r="E718" i="9"/>
  <c r="D718" i="8"/>
  <c r="E717" i="9"/>
  <c r="D717" i="8"/>
  <c r="G1683" i="9"/>
  <c r="F1683" i="8"/>
  <c r="G1522" i="9"/>
  <c r="F1522" i="8"/>
  <c r="G1490" i="9"/>
  <c r="F1490" i="8"/>
  <c r="G1501" i="9"/>
  <c r="F1501" i="8"/>
  <c r="G1474" i="9"/>
  <c r="F1474" i="8"/>
  <c r="G1458" i="9"/>
  <c r="F1458" i="8"/>
  <c r="G1442" i="9"/>
  <c r="F1442" i="8"/>
  <c r="G1299" i="9"/>
  <c r="F1299" i="8"/>
  <c r="G1278" i="9"/>
  <c r="F1278" i="8"/>
  <c r="G1262" i="9"/>
  <c r="F1262" i="8"/>
  <c r="G1686" i="9"/>
  <c r="F1686" i="8"/>
  <c r="G1670" i="9"/>
  <c r="F1670" i="8"/>
  <c r="G1500" i="9"/>
  <c r="F1500" i="8"/>
  <c r="G1515" i="9"/>
  <c r="F1515" i="8"/>
  <c r="G1483" i="9"/>
  <c r="F1483" i="8"/>
  <c r="G1465" i="9"/>
  <c r="F1465" i="8"/>
  <c r="G1449" i="9"/>
  <c r="F1449" i="8"/>
  <c r="G1300" i="9"/>
  <c r="F1300" i="8"/>
  <c r="G1284" i="9"/>
  <c r="F1284" i="8"/>
  <c r="G1263" i="9"/>
  <c r="F1263" i="8"/>
  <c r="G1256" i="9"/>
  <c r="F1256" i="8"/>
  <c r="G1635" i="9"/>
  <c r="F1635" i="8"/>
  <c r="G1603" i="9"/>
  <c r="F1603" i="8"/>
  <c r="G1571" i="9"/>
  <c r="F1571" i="8"/>
  <c r="G1539" i="9"/>
  <c r="F1539" i="8"/>
  <c r="G1407" i="9"/>
  <c r="F1407" i="8"/>
  <c r="G1369" i="9"/>
  <c r="F1369" i="8"/>
  <c r="G1343" i="9"/>
  <c r="F1343" i="8"/>
  <c r="G1321" i="9"/>
  <c r="F1321" i="8"/>
  <c r="G1659" i="9"/>
  <c r="F1659" i="8"/>
  <c r="G1625" i="9"/>
  <c r="F1625" i="8"/>
  <c r="G1593" i="9"/>
  <c r="F1593" i="8"/>
  <c r="G1561" i="9"/>
  <c r="F1561" i="8"/>
  <c r="G1529" i="9"/>
  <c r="F1529" i="8"/>
  <c r="G1391" i="9"/>
  <c r="F1391" i="8"/>
  <c r="G1353" i="9"/>
  <c r="F1353" i="8"/>
  <c r="G1323" i="9"/>
  <c r="F1323" i="8"/>
  <c r="G1311" i="9"/>
  <c r="F1311" i="8"/>
  <c r="G1396" i="9"/>
  <c r="F1396" i="8"/>
  <c r="G1380" i="9"/>
  <c r="F1380" i="8"/>
  <c r="G1360" i="9"/>
  <c r="F1360" i="8"/>
  <c r="G1317" i="9"/>
  <c r="F1317" i="8"/>
  <c r="G1582" i="9"/>
  <c r="F1582" i="8"/>
  <c r="G1566" i="9"/>
  <c r="F1566" i="8"/>
  <c r="G1550" i="9"/>
  <c r="F1550" i="8"/>
  <c r="G1534" i="9"/>
  <c r="F1534" i="8"/>
  <c r="G1417" i="9"/>
  <c r="F1417" i="8"/>
  <c r="G1620" i="9"/>
  <c r="F1620" i="8"/>
  <c r="G1319" i="9"/>
  <c r="F1319" i="8"/>
  <c r="G1616" i="9"/>
  <c r="F1616" i="8"/>
  <c r="G1437" i="9"/>
  <c r="F1437" i="8"/>
  <c r="G1250" i="9"/>
  <c r="F1250" i="8"/>
  <c r="G1429" i="9"/>
  <c r="F1429" i="8"/>
  <c r="G1646" i="9"/>
  <c r="F1646" i="8"/>
  <c r="CD1298" i="1"/>
  <c r="CS1298" i="1" s="1"/>
  <c r="N1361" i="9"/>
  <c r="L1361" i="8"/>
  <c r="CD1285" i="1"/>
  <c r="CS1285" i="1" s="1"/>
  <c r="N1348" i="9"/>
  <c r="L1348" i="8"/>
  <c r="CD1261" i="1"/>
  <c r="CS1261" i="1" s="1"/>
  <c r="N1324" i="9"/>
  <c r="L1324" i="8"/>
  <c r="CD1253" i="1"/>
  <c r="CS1253" i="1" s="1"/>
  <c r="N1316" i="9"/>
  <c r="L1316" i="8"/>
  <c r="CD1245" i="1"/>
  <c r="CS1245" i="1" s="1"/>
  <c r="N1308" i="9"/>
  <c r="L1308" i="8"/>
  <c r="CD1237" i="1"/>
  <c r="CS1237" i="1" s="1"/>
  <c r="N1300" i="9"/>
  <c r="L1300" i="8"/>
  <c r="CD1229" i="1"/>
  <c r="CS1229" i="1" s="1"/>
  <c r="N1292" i="9"/>
  <c r="L1292" i="8"/>
  <c r="CD1621" i="1"/>
  <c r="CS1621" i="1" s="1"/>
  <c r="N1684" i="9"/>
  <c r="L1684" i="8"/>
  <c r="CD1597" i="1"/>
  <c r="CS1597" i="1" s="1"/>
  <c r="N1660" i="9"/>
  <c r="L1660" i="8"/>
  <c r="CD1589" i="1"/>
  <c r="CS1589" i="1" s="1"/>
  <c r="N1652" i="9"/>
  <c r="L1652" i="8"/>
  <c r="CD1572" i="1"/>
  <c r="CS1572" i="1" s="1"/>
  <c r="N1635" i="9"/>
  <c r="L1635" i="8"/>
  <c r="CD1535" i="1"/>
  <c r="CS1535" i="1" s="1"/>
  <c r="N1598" i="9"/>
  <c r="L1598" i="8"/>
  <c r="CD1527" i="1"/>
  <c r="CS1527" i="1" s="1"/>
  <c r="N1590" i="9"/>
  <c r="L1590" i="8"/>
  <c r="CD1519" i="1"/>
  <c r="CS1519" i="1" s="1"/>
  <c r="N1582" i="9"/>
  <c r="L1582" i="8"/>
  <c r="CD1511" i="1"/>
  <c r="CS1511" i="1" s="1"/>
  <c r="N1574" i="9"/>
  <c r="L1574" i="8"/>
  <c r="CD1503" i="1"/>
  <c r="CS1503" i="1" s="1"/>
  <c r="N1566" i="9"/>
  <c r="L1566" i="8"/>
  <c r="CD1495" i="1"/>
  <c r="CS1495" i="1" s="1"/>
  <c r="N1558" i="9"/>
  <c r="L1558" i="8"/>
  <c r="CD1487" i="1"/>
  <c r="CS1487" i="1" s="1"/>
  <c r="N1550" i="9"/>
  <c r="L1550" i="8"/>
  <c r="CD1479" i="1"/>
  <c r="CS1479" i="1" s="1"/>
  <c r="N1542" i="9"/>
  <c r="L1542" i="8"/>
  <c r="CD1471" i="1"/>
  <c r="CS1471" i="1" s="1"/>
  <c r="N1534" i="9"/>
  <c r="L1534" i="8"/>
  <c r="BH1371" i="1"/>
  <c r="BI1371" i="1" s="1"/>
  <c r="S1434" i="9" s="1"/>
  <c r="CD1606" i="1"/>
  <c r="CS1606" i="1" s="1"/>
  <c r="N1669" i="9"/>
  <c r="L1669" i="8"/>
  <c r="CD1542" i="1"/>
  <c r="CS1542" i="1" s="1"/>
  <c r="N1605" i="9"/>
  <c r="L1605" i="8"/>
  <c r="CD1355" i="1"/>
  <c r="CS1355" i="1" s="1"/>
  <c r="N1418" i="9"/>
  <c r="L1418" i="8"/>
  <c r="CD1266" i="1"/>
  <c r="CS1266" i="1" s="1"/>
  <c r="N1329" i="9"/>
  <c r="L1329" i="8"/>
  <c r="CD1586" i="1"/>
  <c r="CS1586" i="1" s="1"/>
  <c r="N1649" i="9"/>
  <c r="L1649" i="8"/>
  <c r="CD1541" i="1"/>
  <c r="CS1541" i="1" s="1"/>
  <c r="N1604" i="9"/>
  <c r="L1604" i="8"/>
  <c r="CD1456" i="1"/>
  <c r="CS1456" i="1" s="1"/>
  <c r="N1519" i="9"/>
  <c r="L1519" i="8"/>
  <c r="CD1448" i="1"/>
  <c r="CS1448" i="1" s="1"/>
  <c r="N1511" i="9"/>
  <c r="L1511" i="8"/>
  <c r="CD1440" i="1"/>
  <c r="CS1440" i="1" s="1"/>
  <c r="N1503" i="9"/>
  <c r="L1503" i="8"/>
  <c r="CD1432" i="1"/>
  <c r="CS1432" i="1" s="1"/>
  <c r="N1495" i="9"/>
  <c r="L1495" i="8"/>
  <c r="CD1424" i="1"/>
  <c r="CS1424" i="1" s="1"/>
  <c r="N1487" i="9"/>
  <c r="L1487" i="8"/>
  <c r="CD1416" i="1"/>
  <c r="CS1416" i="1" s="1"/>
  <c r="N1479" i="9"/>
  <c r="L1479" i="8"/>
  <c r="CD1408" i="1"/>
  <c r="CS1408" i="1" s="1"/>
  <c r="N1471" i="9"/>
  <c r="L1471" i="8"/>
  <c r="CD1400" i="1"/>
  <c r="CS1400" i="1" s="1"/>
  <c r="N1463" i="9"/>
  <c r="L1463" i="8"/>
  <c r="CD1392" i="1"/>
  <c r="CS1392" i="1" s="1"/>
  <c r="N1455" i="9"/>
  <c r="L1455" i="8"/>
  <c r="CD1384" i="1"/>
  <c r="CS1384" i="1" s="1"/>
  <c r="N1447" i="9"/>
  <c r="L1447" i="8"/>
  <c r="CD1376" i="1"/>
  <c r="CS1376" i="1" s="1"/>
  <c r="N1439" i="9"/>
  <c r="L1439" i="8"/>
  <c r="CD1370" i="1"/>
  <c r="CS1370" i="1" s="1"/>
  <c r="N1433" i="9"/>
  <c r="L1433" i="8"/>
  <c r="CD1344" i="1"/>
  <c r="CS1344" i="1" s="1"/>
  <c r="N1407" i="9"/>
  <c r="L1407" i="8"/>
  <c r="CJ931" i="1"/>
  <c r="CD1333" i="1"/>
  <c r="CS1333" i="1" s="1"/>
  <c r="N1396" i="9"/>
  <c r="L1396" i="8"/>
  <c r="CD1325" i="1"/>
  <c r="CS1325" i="1" s="1"/>
  <c r="N1388" i="9"/>
  <c r="L1388" i="8"/>
  <c r="CD1317" i="1"/>
  <c r="CS1317" i="1" s="1"/>
  <c r="N1380" i="9"/>
  <c r="L1380" i="8"/>
  <c r="CD1309" i="1"/>
  <c r="CS1309" i="1" s="1"/>
  <c r="N1372" i="9"/>
  <c r="L1372" i="8"/>
  <c r="CD1301" i="1"/>
  <c r="CS1301" i="1" s="1"/>
  <c r="N1364" i="9"/>
  <c r="L1364" i="8"/>
  <c r="CD1293" i="1"/>
  <c r="CS1293" i="1" s="1"/>
  <c r="N1356" i="9"/>
  <c r="L1356" i="8"/>
  <c r="CD1262" i="1"/>
  <c r="CS1262" i="1" s="1"/>
  <c r="N1325" i="9"/>
  <c r="L1325" i="8"/>
  <c r="CD1254" i="1"/>
  <c r="CS1254" i="1" s="1"/>
  <c r="N1317" i="9"/>
  <c r="L1317" i="8"/>
  <c r="CD1246" i="1"/>
  <c r="CS1246" i="1" s="1"/>
  <c r="N1309" i="9"/>
  <c r="L1309" i="8"/>
  <c r="CD1238" i="1"/>
  <c r="CS1238" i="1" s="1"/>
  <c r="N1301" i="9"/>
  <c r="L1301" i="8"/>
  <c r="CD1230" i="1"/>
  <c r="CS1230" i="1" s="1"/>
  <c r="N1293" i="9"/>
  <c r="L1293" i="8"/>
  <c r="CD1623" i="1"/>
  <c r="CS1623" i="1" s="1"/>
  <c r="N1686" i="9"/>
  <c r="L1686" i="8"/>
  <c r="CD1282" i="1"/>
  <c r="CS1282" i="1" s="1"/>
  <c r="N1345" i="9"/>
  <c r="L1345" i="8"/>
  <c r="CD1220" i="1"/>
  <c r="CS1220" i="1" s="1"/>
  <c r="N1283" i="9"/>
  <c r="L1283" i="8"/>
  <c r="CD1212" i="1"/>
  <c r="CS1212" i="1" s="1"/>
  <c r="N1275" i="9"/>
  <c r="L1275" i="8"/>
  <c r="CD1204" i="1"/>
  <c r="CS1204" i="1" s="1"/>
  <c r="N1267" i="9"/>
  <c r="L1267" i="8"/>
  <c r="CD1196" i="1"/>
  <c r="CS1196" i="1" s="1"/>
  <c r="N1259" i="9"/>
  <c r="L1259" i="8"/>
  <c r="CD1188" i="1"/>
  <c r="CS1188" i="1" s="1"/>
  <c r="N1251" i="9"/>
  <c r="L1251" i="8"/>
  <c r="CD1628" i="1"/>
  <c r="CS1628" i="1" s="1"/>
  <c r="N1691" i="9"/>
  <c r="L1691" i="8"/>
  <c r="CD1602" i="1"/>
  <c r="CS1602" i="1" s="1"/>
  <c r="N1665" i="9"/>
  <c r="L1665" i="8"/>
  <c r="CD1564" i="1"/>
  <c r="CS1564" i="1" s="1"/>
  <c r="N1627" i="9"/>
  <c r="L1627" i="8"/>
  <c r="CD1551" i="1"/>
  <c r="CS1551" i="1" s="1"/>
  <c r="N1614" i="9"/>
  <c r="L1614" i="8"/>
  <c r="CD1463" i="1"/>
  <c r="CS1463" i="1" s="1"/>
  <c r="N1526" i="9"/>
  <c r="L1526" i="8"/>
  <c r="CD1338" i="1"/>
  <c r="CS1338" i="1" s="1"/>
  <c r="N1401" i="9"/>
  <c r="L1401" i="8"/>
  <c r="CD1350" i="1"/>
  <c r="CS1350" i="1" s="1"/>
  <c r="N1413" i="9"/>
  <c r="L1413" i="8"/>
  <c r="CD1291" i="1"/>
  <c r="CS1291" i="1" s="1"/>
  <c r="N1354" i="9"/>
  <c r="L1354" i="8"/>
  <c r="CJ871" i="1"/>
  <c r="CJ875" i="1"/>
  <c r="CJ938" i="1"/>
  <c r="G1600" i="9"/>
  <c r="F1600" i="8"/>
  <c r="E808" i="9"/>
  <c r="D808" i="8"/>
  <c r="E802" i="9"/>
  <c r="D802" i="8"/>
  <c r="E730" i="9"/>
  <c r="D730" i="8"/>
  <c r="E721" i="9"/>
  <c r="D721" i="8"/>
  <c r="G1513" i="9"/>
  <c r="F1513" i="8"/>
  <c r="G1512" i="9"/>
  <c r="F1512" i="8"/>
  <c r="G1615" i="9"/>
  <c r="F1615" i="8"/>
  <c r="G1253" i="9"/>
  <c r="F1253" i="8"/>
  <c r="G1371" i="9"/>
  <c r="F1371" i="8"/>
  <c r="G1645" i="9"/>
  <c r="F1645" i="8"/>
  <c r="G1433" i="9"/>
  <c r="F1433" i="8"/>
  <c r="CD1332" i="1"/>
  <c r="CS1332" i="1" s="1"/>
  <c r="N1395" i="9"/>
  <c r="L1395" i="8"/>
  <c r="CD1183" i="1"/>
  <c r="CS1183" i="1" s="1"/>
  <c r="N1246" i="9"/>
  <c r="L1246" i="8"/>
  <c r="CD1337" i="1"/>
  <c r="CS1337" i="1" s="1"/>
  <c r="N1400" i="9"/>
  <c r="L1400" i="8"/>
  <c r="CD1526" i="1"/>
  <c r="CS1526" i="1" s="1"/>
  <c r="N1589" i="9"/>
  <c r="L1589" i="8"/>
  <c r="CD1478" i="1"/>
  <c r="CS1478" i="1" s="1"/>
  <c r="N1541" i="9"/>
  <c r="L1541" i="8"/>
  <c r="CD1603" i="1"/>
  <c r="CS1603" i="1" s="1"/>
  <c r="N1666" i="9"/>
  <c r="L1666" i="8"/>
  <c r="CD1411" i="1"/>
  <c r="CS1411" i="1" s="1"/>
  <c r="N1474" i="9"/>
  <c r="L1474" i="8"/>
  <c r="F843" i="9"/>
  <c r="E843" i="8"/>
  <c r="F827" i="9"/>
  <c r="E827" i="8"/>
  <c r="E758" i="9"/>
  <c r="D758" i="8"/>
  <c r="F729" i="9"/>
  <c r="E729" i="8"/>
  <c r="E843" i="9"/>
  <c r="D843" i="8"/>
  <c r="BT774" i="1"/>
  <c r="CI774" i="1" s="1"/>
  <c r="E837" i="9"/>
  <c r="D837" i="8"/>
  <c r="E819" i="9"/>
  <c r="D819" i="8"/>
  <c r="E769" i="9"/>
  <c r="D769" i="8"/>
  <c r="F746" i="9"/>
  <c r="E746" i="8"/>
  <c r="F728" i="9"/>
  <c r="E728" i="8"/>
  <c r="BU654" i="1"/>
  <c r="F717" i="9"/>
  <c r="E717" i="8"/>
  <c r="F1063" i="8"/>
  <c r="G1494" i="9"/>
  <c r="F1494" i="8"/>
  <c r="G1460" i="9"/>
  <c r="F1460" i="8"/>
  <c r="G1264" i="9"/>
  <c r="F1264" i="8"/>
  <c r="G1504" i="9"/>
  <c r="F1504" i="8"/>
  <c r="G1451" i="9"/>
  <c r="F1451" i="8"/>
  <c r="G1639" i="9"/>
  <c r="F1639" i="8"/>
  <c r="E818" i="9"/>
  <c r="D818" i="8"/>
  <c r="E817" i="9"/>
  <c r="D817" i="8"/>
  <c r="E798" i="9"/>
  <c r="D798" i="8"/>
  <c r="E797" i="9"/>
  <c r="D797" i="8"/>
  <c r="E790" i="9"/>
  <c r="D790" i="8"/>
  <c r="E789" i="9"/>
  <c r="D789" i="8"/>
  <c r="E766" i="9"/>
  <c r="D766" i="8"/>
  <c r="F765" i="9"/>
  <c r="E765" i="8"/>
  <c r="E763" i="9"/>
  <c r="D763" i="8"/>
  <c r="E761" i="9"/>
  <c r="D761" i="8"/>
  <c r="F759" i="9"/>
  <c r="E759" i="8"/>
  <c r="E756" i="9"/>
  <c r="D756" i="8"/>
  <c r="E751" i="9"/>
  <c r="D751" i="8"/>
  <c r="F750" i="9"/>
  <c r="E750" i="8"/>
  <c r="F745" i="9"/>
  <c r="E745" i="8"/>
  <c r="F739" i="9"/>
  <c r="E739" i="8"/>
  <c r="F738" i="9"/>
  <c r="E738" i="8"/>
  <c r="E733" i="9"/>
  <c r="D733" i="8"/>
  <c r="F732" i="9"/>
  <c r="E732" i="8"/>
  <c r="F727" i="9"/>
  <c r="E727" i="8"/>
  <c r="BT661" i="1"/>
  <c r="CI661" i="1" s="1"/>
  <c r="E724" i="9"/>
  <c r="D724" i="8"/>
  <c r="BT659" i="1"/>
  <c r="CI659" i="1" s="1"/>
  <c r="E722" i="9"/>
  <c r="D722" i="8"/>
  <c r="F720" i="9"/>
  <c r="E720" i="8"/>
  <c r="F716" i="9"/>
  <c r="E716" i="8"/>
  <c r="AN1006" i="1"/>
  <c r="G1681" i="9"/>
  <c r="F1681" i="8"/>
  <c r="G1518" i="9"/>
  <c r="F1518" i="8"/>
  <c r="G1486" i="9"/>
  <c r="F1486" i="8"/>
  <c r="G1497" i="9"/>
  <c r="F1497" i="8"/>
  <c r="G1472" i="9"/>
  <c r="F1472" i="8"/>
  <c r="G1456" i="9"/>
  <c r="F1456" i="8"/>
  <c r="G1440" i="9"/>
  <c r="F1440" i="8"/>
  <c r="G1297" i="9"/>
  <c r="F1297" i="8"/>
  <c r="G1271" i="9"/>
  <c r="F1271" i="8"/>
  <c r="G1260" i="9"/>
  <c r="F1260" i="8"/>
  <c r="G1684" i="9"/>
  <c r="F1684" i="8"/>
  <c r="G1668" i="9"/>
  <c r="F1668" i="8"/>
  <c r="G1496" i="9"/>
  <c r="F1496" i="8"/>
  <c r="G1511" i="9"/>
  <c r="F1511" i="8"/>
  <c r="G1479" i="9"/>
  <c r="F1479" i="8"/>
  <c r="G1463" i="9"/>
  <c r="F1463" i="8"/>
  <c r="G1447" i="9"/>
  <c r="F1447" i="8"/>
  <c r="G1298" i="9"/>
  <c r="F1298" i="8"/>
  <c r="G1280" i="9"/>
  <c r="F1280" i="8"/>
  <c r="G1261" i="9"/>
  <c r="F1261" i="8"/>
  <c r="G1254" i="9"/>
  <c r="F1254" i="8"/>
  <c r="G1664" i="9"/>
  <c r="F1664" i="8"/>
  <c r="G1631" i="9"/>
  <c r="F1631" i="8"/>
  <c r="G1599" i="9"/>
  <c r="F1599" i="8"/>
  <c r="G1567" i="9"/>
  <c r="F1567" i="8"/>
  <c r="G1535" i="9"/>
  <c r="F1535" i="8"/>
  <c r="G1399" i="9"/>
  <c r="F1399" i="8"/>
  <c r="G1365" i="9"/>
  <c r="F1365" i="8"/>
  <c r="G1340" i="9"/>
  <c r="F1340" i="8"/>
  <c r="G1318" i="9"/>
  <c r="F1318" i="8"/>
  <c r="G1655" i="9"/>
  <c r="F1655" i="8"/>
  <c r="G1621" i="9"/>
  <c r="F1621" i="8"/>
  <c r="G1589" i="9"/>
  <c r="F1589" i="8"/>
  <c r="G1557" i="9"/>
  <c r="F1557" i="8"/>
  <c r="G1528" i="9"/>
  <c r="F1528" i="8"/>
  <c r="G1387" i="9"/>
  <c r="F1387" i="8"/>
  <c r="G1350" i="9"/>
  <c r="F1350" i="8"/>
  <c r="G1312" i="9"/>
  <c r="F1312" i="8"/>
  <c r="G1438" i="9"/>
  <c r="F1438" i="8"/>
  <c r="G1394" i="9"/>
  <c r="F1394" i="8"/>
  <c r="G1378" i="9"/>
  <c r="F1378" i="8"/>
  <c r="G1349" i="9"/>
  <c r="F1349" i="8"/>
  <c r="G1596" i="9"/>
  <c r="F1596" i="8"/>
  <c r="G1580" i="9"/>
  <c r="F1580" i="8"/>
  <c r="G1564" i="9"/>
  <c r="F1564" i="8"/>
  <c r="G1548" i="9"/>
  <c r="F1548" i="8"/>
  <c r="G1532" i="9"/>
  <c r="F1532" i="8"/>
  <c r="G1414" i="9"/>
  <c r="F1414" i="8"/>
  <c r="G1612" i="9"/>
  <c r="F1612" i="8"/>
  <c r="G1424" i="9"/>
  <c r="F1424" i="8"/>
  <c r="G1432" i="9"/>
  <c r="F1432" i="8"/>
  <c r="G1421" i="9"/>
  <c r="F1421" i="8"/>
  <c r="G1662" i="9"/>
  <c r="F1662" i="8"/>
  <c r="G1288" i="9"/>
  <c r="F1288" i="8"/>
  <c r="CD1328" i="1"/>
  <c r="CS1328" i="1" s="1"/>
  <c r="N1391" i="9"/>
  <c r="L1391" i="8"/>
  <c r="CD1320" i="1"/>
  <c r="CS1320" i="1" s="1"/>
  <c r="N1383" i="9"/>
  <c r="L1383" i="8"/>
  <c r="CD1312" i="1"/>
  <c r="CS1312" i="1" s="1"/>
  <c r="N1375" i="9"/>
  <c r="L1375" i="8"/>
  <c r="CD1304" i="1"/>
  <c r="CS1304" i="1" s="1"/>
  <c r="N1367" i="9"/>
  <c r="L1367" i="8"/>
  <c r="CD1271" i="1"/>
  <c r="CS1271" i="1" s="1"/>
  <c r="N1334" i="9"/>
  <c r="L1334" i="8"/>
  <c r="CD1219" i="1"/>
  <c r="CS1219" i="1" s="1"/>
  <c r="N1282" i="9"/>
  <c r="L1282" i="8"/>
  <c r="CD1211" i="1"/>
  <c r="CS1211" i="1" s="1"/>
  <c r="N1274" i="9"/>
  <c r="L1274" i="8"/>
  <c r="CD1203" i="1"/>
  <c r="CS1203" i="1" s="1"/>
  <c r="N1266" i="9"/>
  <c r="L1266" i="8"/>
  <c r="CD1195" i="1"/>
  <c r="CS1195" i="1" s="1"/>
  <c r="N1258" i="9"/>
  <c r="L1258" i="8"/>
  <c r="CD1187" i="1"/>
  <c r="CS1187" i="1" s="1"/>
  <c r="N1250" i="9"/>
  <c r="L1250" i="8"/>
  <c r="CD1620" i="1"/>
  <c r="CS1620" i="1" s="1"/>
  <c r="N1683" i="9"/>
  <c r="L1683" i="8"/>
  <c r="CD1578" i="1"/>
  <c r="CS1578" i="1" s="1"/>
  <c r="N1641" i="9"/>
  <c r="L1641" i="8"/>
  <c r="CD1558" i="1"/>
  <c r="CS1558" i="1" s="1"/>
  <c r="N1621" i="9"/>
  <c r="L1621" i="8"/>
  <c r="CD1464" i="1"/>
  <c r="CS1464" i="1" s="1"/>
  <c r="N1527" i="9"/>
  <c r="L1527" i="8"/>
  <c r="CD1341" i="1"/>
  <c r="CS1341" i="1" s="1"/>
  <c r="N1404" i="9"/>
  <c r="L1404" i="8"/>
  <c r="CD1279" i="1"/>
  <c r="CS1279" i="1" s="1"/>
  <c r="N1342" i="9"/>
  <c r="L1342" i="8"/>
  <c r="CJ801" i="1"/>
  <c r="CJ894" i="1"/>
  <c r="CD1600" i="1"/>
  <c r="CS1600" i="1" s="1"/>
  <c r="N1663" i="9"/>
  <c r="L1663" i="8"/>
  <c r="CD1592" i="1"/>
  <c r="CS1592" i="1" s="1"/>
  <c r="N1655" i="9"/>
  <c r="L1655" i="8"/>
  <c r="CD1583" i="1"/>
  <c r="CS1583" i="1" s="1"/>
  <c r="N1646" i="9"/>
  <c r="L1646" i="8"/>
  <c r="CD1569" i="1"/>
  <c r="CS1569" i="1" s="1"/>
  <c r="N1632" i="9"/>
  <c r="L1632" i="8"/>
  <c r="CD1530" i="1"/>
  <c r="CS1530" i="1" s="1"/>
  <c r="N1593" i="9"/>
  <c r="L1593" i="8"/>
  <c r="CD1522" i="1"/>
  <c r="CS1522" i="1" s="1"/>
  <c r="N1585" i="9"/>
  <c r="L1585" i="8"/>
  <c r="CD1514" i="1"/>
  <c r="CS1514" i="1" s="1"/>
  <c r="N1577" i="9"/>
  <c r="L1577" i="8"/>
  <c r="CD1506" i="1"/>
  <c r="CS1506" i="1" s="1"/>
  <c r="N1569" i="9"/>
  <c r="L1569" i="8"/>
  <c r="CD1498" i="1"/>
  <c r="CS1498" i="1" s="1"/>
  <c r="N1561" i="9"/>
  <c r="L1561" i="8"/>
  <c r="CD1490" i="1"/>
  <c r="CS1490" i="1" s="1"/>
  <c r="N1553" i="9"/>
  <c r="L1553" i="8"/>
  <c r="CD1482" i="1"/>
  <c r="CS1482" i="1" s="1"/>
  <c r="N1545" i="9"/>
  <c r="L1545" i="8"/>
  <c r="CD1474" i="1"/>
  <c r="CS1474" i="1" s="1"/>
  <c r="N1537" i="9"/>
  <c r="L1537" i="8"/>
  <c r="CD1466" i="1"/>
  <c r="CS1466" i="1" s="1"/>
  <c r="N1529" i="9"/>
  <c r="L1529" i="8"/>
  <c r="CD1624" i="1"/>
  <c r="CS1624" i="1" s="1"/>
  <c r="N1687" i="9"/>
  <c r="L1687" i="8"/>
  <c r="CD1549" i="1"/>
  <c r="CS1549" i="1" s="1"/>
  <c r="N1612" i="9"/>
  <c r="L1612" i="8"/>
  <c r="CD1356" i="1"/>
  <c r="CS1356" i="1" s="1"/>
  <c r="N1419" i="9"/>
  <c r="L1419" i="8"/>
  <c r="CD1286" i="1"/>
  <c r="CS1286" i="1" s="1"/>
  <c r="N1349" i="9"/>
  <c r="L1349" i="8"/>
  <c r="CD1615" i="1"/>
  <c r="CS1615" i="1" s="1"/>
  <c r="N1678" i="9"/>
  <c r="L1678" i="8"/>
  <c r="CD1574" i="1"/>
  <c r="CS1574" i="1" s="1"/>
  <c r="N1637" i="9"/>
  <c r="L1637" i="8"/>
  <c r="CD1455" i="1"/>
  <c r="CS1455" i="1" s="1"/>
  <c r="N1518" i="9"/>
  <c r="L1518" i="8"/>
  <c r="CD1447" i="1"/>
  <c r="CS1447" i="1" s="1"/>
  <c r="N1510" i="9"/>
  <c r="L1510" i="8"/>
  <c r="CD1439" i="1"/>
  <c r="CS1439" i="1" s="1"/>
  <c r="N1502" i="9"/>
  <c r="L1502" i="8"/>
  <c r="CD1431" i="1"/>
  <c r="CS1431" i="1" s="1"/>
  <c r="N1494" i="9"/>
  <c r="L1494" i="8"/>
  <c r="CD1423" i="1"/>
  <c r="CS1423" i="1" s="1"/>
  <c r="N1486" i="9"/>
  <c r="L1486" i="8"/>
  <c r="CD1415" i="1"/>
  <c r="CS1415" i="1" s="1"/>
  <c r="N1478" i="9"/>
  <c r="L1478" i="8"/>
  <c r="CD1407" i="1"/>
  <c r="CS1407" i="1" s="1"/>
  <c r="N1470" i="9"/>
  <c r="L1470" i="8"/>
  <c r="CD1399" i="1"/>
  <c r="CS1399" i="1" s="1"/>
  <c r="N1462" i="9"/>
  <c r="L1462" i="8"/>
  <c r="CD1391" i="1"/>
  <c r="CS1391" i="1" s="1"/>
  <c r="N1454" i="9"/>
  <c r="L1454" i="8"/>
  <c r="CD1383" i="1"/>
  <c r="CS1383" i="1" s="1"/>
  <c r="N1446" i="9"/>
  <c r="L1446" i="8"/>
  <c r="CD1375" i="1"/>
  <c r="CS1375" i="1" s="1"/>
  <c r="N1438" i="9"/>
  <c r="L1438" i="8"/>
  <c r="CD1351" i="1"/>
  <c r="CS1351" i="1" s="1"/>
  <c r="N1414" i="9"/>
  <c r="L1414" i="8"/>
  <c r="E822" i="9"/>
  <c r="D822" i="8"/>
  <c r="E811" i="9"/>
  <c r="D811" i="8"/>
  <c r="E805" i="9"/>
  <c r="D805" i="8"/>
  <c r="F753" i="9"/>
  <c r="E753" i="8"/>
  <c r="F735" i="9"/>
  <c r="E735" i="8"/>
  <c r="E723" i="9"/>
  <c r="D723" i="8"/>
  <c r="G1481" i="9"/>
  <c r="F1481" i="8"/>
  <c r="G1676" i="9"/>
  <c r="F1676" i="8"/>
  <c r="G1292" i="9"/>
  <c r="F1292" i="8"/>
  <c r="G1381" i="9"/>
  <c r="F1381" i="8"/>
  <c r="G1605" i="9"/>
  <c r="F1605" i="8"/>
  <c r="G1650" i="9"/>
  <c r="F1650" i="8"/>
  <c r="G1588" i="9"/>
  <c r="F1588" i="8"/>
  <c r="G1362" i="9"/>
  <c r="F1362" i="8"/>
  <c r="G1405" i="9"/>
  <c r="F1405" i="8"/>
  <c r="CD1324" i="1"/>
  <c r="CS1324" i="1" s="1"/>
  <c r="N1387" i="9"/>
  <c r="L1387" i="8"/>
  <c r="CD1223" i="1"/>
  <c r="CS1223" i="1" s="1"/>
  <c r="N1286" i="9"/>
  <c r="L1286" i="8"/>
  <c r="CD1565" i="1"/>
  <c r="CS1565" i="1" s="1"/>
  <c r="N1628" i="9"/>
  <c r="L1628" i="8"/>
  <c r="CD1596" i="1"/>
  <c r="CS1596" i="1" s="1"/>
  <c r="N1659" i="9"/>
  <c r="L1659" i="8"/>
  <c r="CD1502" i="1"/>
  <c r="CS1502" i="1" s="1"/>
  <c r="N1565" i="9"/>
  <c r="L1565" i="8"/>
  <c r="CD1459" i="1"/>
  <c r="CS1459" i="1" s="1"/>
  <c r="N1522" i="9"/>
  <c r="L1522" i="8"/>
  <c r="CD1419" i="1"/>
  <c r="CS1419" i="1" s="1"/>
  <c r="N1482" i="9"/>
  <c r="L1482" i="8"/>
  <c r="CD1379" i="1"/>
  <c r="CS1379" i="1" s="1"/>
  <c r="N1442" i="9"/>
  <c r="L1442" i="8"/>
  <c r="F841" i="9"/>
  <c r="E841" i="8"/>
  <c r="F833" i="9"/>
  <c r="E833" i="8"/>
  <c r="F800" i="9"/>
  <c r="E800" i="8"/>
  <c r="F752" i="9"/>
  <c r="E752" i="8"/>
  <c r="BT770" i="1"/>
  <c r="CI770" i="1" s="1"/>
  <c r="E833" i="9"/>
  <c r="D833" i="8"/>
  <c r="E792" i="9"/>
  <c r="D792" i="8"/>
  <c r="F740" i="9"/>
  <c r="E740" i="8"/>
  <c r="G1277" i="9"/>
  <c r="F1277" i="8"/>
  <c r="F844" i="9"/>
  <c r="E844" i="8"/>
  <c r="F840" i="9"/>
  <c r="E840" i="8"/>
  <c r="F834" i="9"/>
  <c r="E834" i="8"/>
  <c r="F828" i="9"/>
  <c r="E828" i="8"/>
  <c r="F823" i="9"/>
  <c r="E823" i="8"/>
  <c r="F788" i="9"/>
  <c r="E788" i="8"/>
  <c r="F784" i="9"/>
  <c r="E784" i="8"/>
  <c r="F780" i="9"/>
  <c r="E780" i="8"/>
  <c r="F778" i="9"/>
  <c r="E778" i="8"/>
  <c r="F777" i="9"/>
  <c r="E777" i="8"/>
  <c r="F776" i="9"/>
  <c r="E776" i="8"/>
  <c r="F775" i="9"/>
  <c r="E775" i="8"/>
  <c r="F774" i="9"/>
  <c r="E774" i="8"/>
  <c r="F773" i="9"/>
  <c r="E773" i="8"/>
  <c r="F772" i="9"/>
  <c r="E772" i="8"/>
  <c r="F771" i="9"/>
  <c r="E771" i="8"/>
  <c r="F770" i="9"/>
  <c r="E770" i="8"/>
  <c r="F768" i="9"/>
  <c r="E768" i="8"/>
  <c r="E765" i="9"/>
  <c r="D765" i="8"/>
  <c r="BT696" i="1"/>
  <c r="CI696" i="1" s="1"/>
  <c r="E759" i="9"/>
  <c r="D759" i="8"/>
  <c r="F755" i="9"/>
  <c r="E755" i="8"/>
  <c r="E750" i="9"/>
  <c r="D750" i="8"/>
  <c r="E745" i="9"/>
  <c r="D745" i="8"/>
  <c r="F744" i="9"/>
  <c r="E744" i="8"/>
  <c r="E739" i="9"/>
  <c r="D739" i="8"/>
  <c r="E738" i="9"/>
  <c r="D738" i="8"/>
  <c r="E732" i="9"/>
  <c r="D732" i="8"/>
  <c r="E727" i="9"/>
  <c r="D727" i="8"/>
  <c r="F726" i="9"/>
  <c r="E726" i="8"/>
  <c r="BT657" i="1"/>
  <c r="CI657" i="1" s="1"/>
  <c r="E720" i="9"/>
  <c r="D720" i="8"/>
  <c r="E716" i="9"/>
  <c r="D716" i="8"/>
  <c r="G1695" i="9"/>
  <c r="F1695" i="8"/>
  <c r="G1679" i="9"/>
  <c r="F1679" i="8"/>
  <c r="G1514" i="9"/>
  <c r="F1514" i="8"/>
  <c r="G1482" i="9"/>
  <c r="F1482" i="8"/>
  <c r="G1493" i="9"/>
  <c r="F1493" i="8"/>
  <c r="G1470" i="9"/>
  <c r="F1470" i="8"/>
  <c r="G1454" i="9"/>
  <c r="F1454" i="8"/>
  <c r="G1308" i="9"/>
  <c r="F1308" i="8"/>
  <c r="G1295" i="9"/>
  <c r="F1295" i="8"/>
  <c r="G1267" i="9"/>
  <c r="F1267" i="8"/>
  <c r="G1249" i="9"/>
  <c r="F1249" i="8"/>
  <c r="G1682" i="9"/>
  <c r="F1682" i="8"/>
  <c r="G1524" i="9"/>
  <c r="F1524" i="8"/>
  <c r="G1492" i="9"/>
  <c r="F1492" i="8"/>
  <c r="G1507" i="9"/>
  <c r="F1507" i="8"/>
  <c r="G1477" i="9"/>
  <c r="F1477" i="8"/>
  <c r="G1461" i="9"/>
  <c r="F1461" i="8"/>
  <c r="G1445" i="9"/>
  <c r="F1445" i="8"/>
  <c r="G1296" i="9"/>
  <c r="F1296" i="8"/>
  <c r="G1273" i="9"/>
  <c r="F1273" i="8"/>
  <c r="G1247" i="9"/>
  <c r="F1247" i="8"/>
  <c r="G1293" i="9"/>
  <c r="F1293" i="8"/>
  <c r="G1660" i="9"/>
  <c r="F1660" i="8"/>
  <c r="G1627" i="9"/>
  <c r="F1627" i="8"/>
  <c r="G1595" i="9"/>
  <c r="F1595" i="8"/>
  <c r="G1563" i="9"/>
  <c r="F1563" i="8"/>
  <c r="G1531" i="9"/>
  <c r="F1531" i="8"/>
  <c r="G1393" i="9"/>
  <c r="F1393" i="8"/>
  <c r="G1361" i="9"/>
  <c r="F1361" i="8"/>
  <c r="G1336" i="9"/>
  <c r="F1336" i="8"/>
  <c r="G1314" i="9"/>
  <c r="F1314" i="8"/>
  <c r="G1651" i="9"/>
  <c r="F1651" i="8"/>
  <c r="G1617" i="9"/>
  <c r="F1617" i="8"/>
  <c r="G1585" i="9"/>
  <c r="F1585" i="8"/>
  <c r="G1553" i="9"/>
  <c r="F1553" i="8"/>
  <c r="G1435" i="9"/>
  <c r="F1435" i="8"/>
  <c r="G1383" i="9"/>
  <c r="F1383" i="8"/>
  <c r="G1346" i="9"/>
  <c r="F1346" i="8"/>
  <c r="G1285" i="9"/>
  <c r="F1285" i="8"/>
  <c r="G1428" i="9"/>
  <c r="F1428" i="8"/>
  <c r="G1392" i="9"/>
  <c r="F1392" i="8"/>
  <c r="G1376" i="9"/>
  <c r="F1376" i="8"/>
  <c r="G1330" i="9"/>
  <c r="F1330" i="8"/>
  <c r="G1594" i="9"/>
  <c r="F1594" i="8"/>
  <c r="G1578" i="9"/>
  <c r="F1578" i="8"/>
  <c r="G1562" i="9"/>
  <c r="F1562" i="8"/>
  <c r="G1546" i="9"/>
  <c r="F1546" i="8"/>
  <c r="G1530" i="9"/>
  <c r="F1530" i="8"/>
  <c r="G1404" i="9"/>
  <c r="F1404" i="8"/>
  <c r="G1654" i="9"/>
  <c r="F1654" i="8"/>
  <c r="G1358" i="9"/>
  <c r="F1358" i="8"/>
  <c r="G1426" i="9"/>
  <c r="F1426" i="8"/>
  <c r="G1418" i="9"/>
  <c r="F1418" i="8"/>
  <c r="G1341" i="9"/>
  <c r="F1341" i="8"/>
  <c r="G1525" i="9"/>
  <c r="F1525" i="8"/>
  <c r="CD1296" i="1"/>
  <c r="CS1296" i="1" s="1"/>
  <c r="N1359" i="9"/>
  <c r="L1359" i="8"/>
  <c r="CD1275" i="1"/>
  <c r="CS1275" i="1" s="1"/>
  <c r="N1338" i="9"/>
  <c r="L1338" i="8"/>
  <c r="CD1259" i="1"/>
  <c r="CS1259" i="1" s="1"/>
  <c r="N1322" i="9"/>
  <c r="L1322" i="8"/>
  <c r="CD1251" i="1"/>
  <c r="CS1251" i="1" s="1"/>
  <c r="N1314" i="9"/>
  <c r="L1314" i="8"/>
  <c r="CD1243" i="1"/>
  <c r="CS1243" i="1" s="1"/>
  <c r="N1306" i="9"/>
  <c r="L1306" i="8"/>
  <c r="CD1235" i="1"/>
  <c r="CS1235" i="1" s="1"/>
  <c r="N1298" i="9"/>
  <c r="L1298" i="8"/>
  <c r="CD1227" i="1"/>
  <c r="CS1227" i="1" s="1"/>
  <c r="N1290" i="9"/>
  <c r="L1290" i="8"/>
  <c r="CD1611" i="1"/>
  <c r="CS1611" i="1" s="1"/>
  <c r="N1674" i="9"/>
  <c r="L1674" i="8"/>
  <c r="CD1595" i="1"/>
  <c r="CS1595" i="1" s="1"/>
  <c r="N1658" i="9"/>
  <c r="L1658" i="8"/>
  <c r="CD1587" i="1"/>
  <c r="CS1587" i="1" s="1"/>
  <c r="N1650" i="9"/>
  <c r="L1650" i="8"/>
  <c r="CD1570" i="1"/>
  <c r="CS1570" i="1" s="1"/>
  <c r="N1633" i="9"/>
  <c r="L1633" i="8"/>
  <c r="CD1533" i="1"/>
  <c r="CS1533" i="1" s="1"/>
  <c r="N1596" i="9"/>
  <c r="L1596" i="8"/>
  <c r="CD1525" i="1"/>
  <c r="CS1525" i="1" s="1"/>
  <c r="N1588" i="9"/>
  <c r="L1588" i="8"/>
  <c r="CD1517" i="1"/>
  <c r="CS1517" i="1" s="1"/>
  <c r="N1580" i="9"/>
  <c r="L1580" i="8"/>
  <c r="CD1509" i="1"/>
  <c r="CS1509" i="1" s="1"/>
  <c r="N1572" i="9"/>
  <c r="L1572" i="8"/>
  <c r="CD1501" i="1"/>
  <c r="CS1501" i="1" s="1"/>
  <c r="N1564" i="9"/>
  <c r="L1564" i="8"/>
  <c r="CD1493" i="1"/>
  <c r="CS1493" i="1" s="1"/>
  <c r="N1556" i="9"/>
  <c r="L1556" i="8"/>
  <c r="CD1485" i="1"/>
  <c r="CS1485" i="1" s="1"/>
  <c r="N1548" i="9"/>
  <c r="L1548" i="8"/>
  <c r="CD1477" i="1"/>
  <c r="CS1477" i="1" s="1"/>
  <c r="N1540" i="9"/>
  <c r="L1540" i="8"/>
  <c r="CD1469" i="1"/>
  <c r="CS1469" i="1" s="1"/>
  <c r="N1532" i="9"/>
  <c r="L1532" i="8"/>
  <c r="CD1561" i="1"/>
  <c r="CS1561" i="1" s="1"/>
  <c r="N1624" i="9"/>
  <c r="L1624" i="8"/>
  <c r="CD1361" i="1"/>
  <c r="CS1361" i="1" s="1"/>
  <c r="N1424" i="9"/>
  <c r="L1424" i="8"/>
  <c r="CD1289" i="1"/>
  <c r="CS1289" i="1" s="1"/>
  <c r="N1352" i="9"/>
  <c r="L1352" i="8"/>
  <c r="CD1617" i="1"/>
  <c r="CS1617" i="1" s="1"/>
  <c r="N1680" i="9"/>
  <c r="L1680" i="8"/>
  <c r="CD1580" i="1"/>
  <c r="CS1580" i="1" s="1"/>
  <c r="N1643" i="9"/>
  <c r="L1643" i="8"/>
  <c r="CD1536" i="1"/>
  <c r="CS1536" i="1" s="1"/>
  <c r="N1599" i="9"/>
  <c r="L1599" i="8"/>
  <c r="CD1454" i="1"/>
  <c r="CS1454" i="1" s="1"/>
  <c r="N1517" i="9"/>
  <c r="L1517" i="8"/>
  <c r="CD1446" i="1"/>
  <c r="CS1446" i="1" s="1"/>
  <c r="N1509" i="9"/>
  <c r="L1509" i="8"/>
  <c r="CD1438" i="1"/>
  <c r="CS1438" i="1" s="1"/>
  <c r="N1501" i="9"/>
  <c r="L1501" i="8"/>
  <c r="CD1430" i="1"/>
  <c r="CS1430" i="1" s="1"/>
  <c r="N1493" i="9"/>
  <c r="L1493" i="8"/>
  <c r="CD1422" i="1"/>
  <c r="CS1422" i="1" s="1"/>
  <c r="N1485" i="9"/>
  <c r="L1485" i="8"/>
  <c r="CD1414" i="1"/>
  <c r="CS1414" i="1" s="1"/>
  <c r="N1477" i="9"/>
  <c r="L1477" i="8"/>
  <c r="CD1406" i="1"/>
  <c r="CS1406" i="1" s="1"/>
  <c r="N1469" i="9"/>
  <c r="L1469" i="8"/>
  <c r="CD1398" i="1"/>
  <c r="CS1398" i="1" s="1"/>
  <c r="N1461" i="9"/>
  <c r="L1461" i="8"/>
  <c r="CD1390" i="1"/>
  <c r="CS1390" i="1" s="1"/>
  <c r="N1453" i="9"/>
  <c r="L1453" i="8"/>
  <c r="CD1382" i="1"/>
  <c r="CS1382" i="1" s="1"/>
  <c r="N1445" i="9"/>
  <c r="L1445" i="8"/>
  <c r="CD1374" i="1"/>
  <c r="CS1374" i="1" s="1"/>
  <c r="N1437" i="9"/>
  <c r="L1437" i="8"/>
  <c r="CD1368" i="1"/>
  <c r="CS1368" i="1" s="1"/>
  <c r="N1431" i="9"/>
  <c r="L1431" i="8"/>
  <c r="CD1342" i="1"/>
  <c r="CS1342" i="1" s="1"/>
  <c r="N1405" i="9"/>
  <c r="L1405" i="8"/>
  <c r="CD1331" i="1"/>
  <c r="CS1331" i="1" s="1"/>
  <c r="N1394" i="9"/>
  <c r="L1394" i="8"/>
  <c r="CD1323" i="1"/>
  <c r="CS1323" i="1" s="1"/>
  <c r="N1386" i="9"/>
  <c r="L1386" i="8"/>
  <c r="CD1315" i="1"/>
  <c r="CS1315" i="1" s="1"/>
  <c r="N1378" i="9"/>
  <c r="L1378" i="8"/>
  <c r="CD1307" i="1"/>
  <c r="CS1307" i="1" s="1"/>
  <c r="N1370" i="9"/>
  <c r="L1370" i="8"/>
  <c r="CD1299" i="1"/>
  <c r="CS1299" i="1" s="1"/>
  <c r="N1362" i="9"/>
  <c r="L1362" i="8"/>
  <c r="CD1276" i="1"/>
  <c r="CS1276" i="1" s="1"/>
  <c r="N1339" i="9"/>
  <c r="L1339" i="8"/>
  <c r="CD1260" i="1"/>
  <c r="CS1260" i="1" s="1"/>
  <c r="N1323" i="9"/>
  <c r="L1323" i="8"/>
  <c r="CD1252" i="1"/>
  <c r="CS1252" i="1" s="1"/>
  <c r="N1315" i="9"/>
  <c r="L1315" i="8"/>
  <c r="CD1244" i="1"/>
  <c r="CS1244" i="1" s="1"/>
  <c r="N1307" i="9"/>
  <c r="L1307" i="8"/>
  <c r="CD1236" i="1"/>
  <c r="CS1236" i="1" s="1"/>
  <c r="N1299" i="9"/>
  <c r="L1299" i="8"/>
  <c r="CD1228" i="1"/>
  <c r="CS1228" i="1" s="1"/>
  <c r="N1291" i="9"/>
  <c r="L1291" i="8"/>
  <c r="CD1619" i="1"/>
  <c r="CS1619" i="1" s="1"/>
  <c r="N1682" i="9"/>
  <c r="L1682" i="8"/>
  <c r="CD1272" i="1"/>
  <c r="CS1272" i="1" s="1"/>
  <c r="N1335" i="9"/>
  <c r="L1335" i="8"/>
  <c r="CD1218" i="1"/>
  <c r="CS1218" i="1" s="1"/>
  <c r="N1281" i="9"/>
  <c r="L1281" i="8"/>
  <c r="CD1210" i="1"/>
  <c r="CS1210" i="1" s="1"/>
  <c r="N1273" i="9"/>
  <c r="L1273" i="8"/>
  <c r="CD1202" i="1"/>
  <c r="CS1202" i="1" s="1"/>
  <c r="N1265" i="9"/>
  <c r="L1265" i="8"/>
  <c r="CD1194" i="1"/>
  <c r="CS1194" i="1" s="1"/>
  <c r="N1257" i="9"/>
  <c r="L1257" i="8"/>
  <c r="CD1186" i="1"/>
  <c r="CS1186" i="1" s="1"/>
  <c r="N1249" i="9"/>
  <c r="L1249" i="8"/>
  <c r="CD1618" i="1"/>
  <c r="CS1618" i="1" s="1"/>
  <c r="N1681" i="9"/>
  <c r="L1681" i="8"/>
  <c r="CD1579" i="1"/>
  <c r="CS1579" i="1" s="1"/>
  <c r="N1642" i="9"/>
  <c r="L1642" i="8"/>
  <c r="CD1557" i="1"/>
  <c r="CS1557" i="1" s="1"/>
  <c r="N1620" i="9"/>
  <c r="L1620" i="8"/>
  <c r="CD1544" i="1"/>
  <c r="CS1544" i="1" s="1"/>
  <c r="N1607" i="9"/>
  <c r="L1607" i="8"/>
  <c r="CD1365" i="1"/>
  <c r="CS1365" i="1" s="1"/>
  <c r="N1428" i="9"/>
  <c r="L1428" i="8"/>
  <c r="CD1336" i="1"/>
  <c r="CS1336" i="1" s="1"/>
  <c r="N1399" i="9"/>
  <c r="L1399" i="8"/>
  <c r="CD1348" i="1"/>
  <c r="CS1348" i="1" s="1"/>
  <c r="N1411" i="9"/>
  <c r="L1411" i="8"/>
  <c r="G1608" i="9"/>
  <c r="F1608" i="8"/>
  <c r="E810" i="9"/>
  <c r="D810" i="8"/>
  <c r="E801" i="9"/>
  <c r="D801" i="8"/>
  <c r="E793" i="9"/>
  <c r="D793" i="8"/>
  <c r="BT701" i="1"/>
  <c r="CI701" i="1" s="1"/>
  <c r="E764" i="9"/>
  <c r="D764" i="8"/>
  <c r="BU656" i="1"/>
  <c r="F719" i="9"/>
  <c r="E719" i="8"/>
  <c r="G1464" i="9"/>
  <c r="F1464" i="8"/>
  <c r="G1270" i="9"/>
  <c r="F1270" i="8"/>
  <c r="G1455" i="9"/>
  <c r="F1455" i="8"/>
  <c r="G1316" i="9"/>
  <c r="F1316" i="8"/>
  <c r="G1572" i="9"/>
  <c r="F1572" i="8"/>
  <c r="G1602" i="9"/>
  <c r="F1602" i="8"/>
  <c r="G1626" i="9"/>
  <c r="F1626" i="8"/>
  <c r="CD1308" i="1"/>
  <c r="CS1308" i="1" s="1"/>
  <c r="N1371" i="9"/>
  <c r="L1371" i="8"/>
  <c r="CD1281" i="1"/>
  <c r="CS1281" i="1" s="1"/>
  <c r="N1344" i="9"/>
  <c r="L1344" i="8"/>
  <c r="CD1612" i="1"/>
  <c r="CS1612" i="1" s="1"/>
  <c r="N1675" i="9"/>
  <c r="L1675" i="8"/>
  <c r="CD1573" i="1"/>
  <c r="CS1573" i="1" s="1"/>
  <c r="N1636" i="9"/>
  <c r="L1636" i="8"/>
  <c r="CD1470" i="1"/>
  <c r="CS1470" i="1" s="1"/>
  <c r="N1533" i="9"/>
  <c r="L1533" i="8"/>
  <c r="CD1451" i="1"/>
  <c r="CS1451" i="1" s="1"/>
  <c r="N1514" i="9"/>
  <c r="L1514" i="8"/>
  <c r="CD1395" i="1"/>
  <c r="CS1395" i="1" s="1"/>
  <c r="N1458" i="9"/>
  <c r="L1458" i="8"/>
  <c r="F839" i="9"/>
  <c r="E839" i="8"/>
  <c r="F829" i="9"/>
  <c r="E829" i="8"/>
  <c r="F820" i="9"/>
  <c r="E820" i="8"/>
  <c r="F734" i="9"/>
  <c r="E734" i="8"/>
  <c r="E845" i="9"/>
  <c r="D845" i="8"/>
  <c r="E831" i="9"/>
  <c r="D831" i="8"/>
  <c r="E820" i="9"/>
  <c r="D820" i="8"/>
  <c r="E752" i="9"/>
  <c r="D752" i="8"/>
  <c r="E747" i="9"/>
  <c r="D747" i="8"/>
  <c r="F718" i="9"/>
  <c r="E718" i="8"/>
  <c r="G1268" i="9"/>
  <c r="F1268" i="8"/>
  <c r="F842" i="9"/>
  <c r="E842" i="8"/>
  <c r="F836" i="9"/>
  <c r="E836" i="8"/>
  <c r="F832" i="9"/>
  <c r="E832" i="8"/>
  <c r="F826" i="9"/>
  <c r="E826" i="8"/>
  <c r="F815" i="9"/>
  <c r="E815" i="8"/>
  <c r="F795" i="9"/>
  <c r="E795" i="8"/>
  <c r="F787" i="9"/>
  <c r="E787" i="8"/>
  <c r="F785" i="9"/>
  <c r="E785" i="8"/>
  <c r="F782" i="9"/>
  <c r="E782" i="8"/>
  <c r="F779" i="9"/>
  <c r="E779" i="8"/>
  <c r="E844" i="9"/>
  <c r="D844" i="8"/>
  <c r="E842" i="9"/>
  <c r="D842" i="8"/>
  <c r="E840" i="9"/>
  <c r="D840" i="8"/>
  <c r="E838" i="9"/>
  <c r="D838" i="8"/>
  <c r="E836" i="9"/>
  <c r="D836" i="8"/>
  <c r="E834" i="9"/>
  <c r="D834" i="8"/>
  <c r="E832" i="9"/>
  <c r="D832" i="8"/>
  <c r="E830" i="9"/>
  <c r="D830" i="8"/>
  <c r="E828" i="9"/>
  <c r="D828" i="8"/>
  <c r="E826" i="9"/>
  <c r="D826" i="8"/>
  <c r="E824" i="9"/>
  <c r="D824" i="8"/>
  <c r="E823" i="9"/>
  <c r="D823" i="8"/>
  <c r="E816" i="9"/>
  <c r="D816" i="8"/>
  <c r="E815" i="9"/>
  <c r="D815" i="8"/>
  <c r="E796" i="9"/>
  <c r="D796" i="8"/>
  <c r="E795" i="9"/>
  <c r="D795" i="8"/>
  <c r="E788" i="9"/>
  <c r="D788" i="8"/>
  <c r="E787" i="9"/>
  <c r="D787" i="8"/>
  <c r="E786" i="9"/>
  <c r="D786" i="8"/>
  <c r="E785" i="9"/>
  <c r="D785" i="8"/>
  <c r="E784" i="9"/>
  <c r="D784" i="8"/>
  <c r="E783" i="9"/>
  <c r="D783" i="8"/>
  <c r="E782" i="9"/>
  <c r="D782" i="8"/>
  <c r="E781" i="9"/>
  <c r="D781" i="8"/>
  <c r="E780" i="9"/>
  <c r="D780" i="8"/>
  <c r="E779" i="9"/>
  <c r="D779" i="8"/>
  <c r="E778" i="9"/>
  <c r="D778" i="8"/>
  <c r="E777" i="9"/>
  <c r="D777" i="8"/>
  <c r="E776" i="9"/>
  <c r="D776" i="8"/>
  <c r="E775" i="9"/>
  <c r="D775" i="8"/>
  <c r="E774" i="9"/>
  <c r="D774" i="8"/>
  <c r="E773" i="9"/>
  <c r="D773" i="8"/>
  <c r="E772" i="9"/>
  <c r="D772" i="8"/>
  <c r="E771" i="9"/>
  <c r="D771" i="8"/>
  <c r="E770" i="9"/>
  <c r="D770" i="8"/>
  <c r="E768" i="9"/>
  <c r="D768" i="8"/>
  <c r="E755" i="9"/>
  <c r="D755" i="8"/>
  <c r="F754" i="9"/>
  <c r="E754" i="8"/>
  <c r="F749" i="9"/>
  <c r="E749" i="8"/>
  <c r="E744" i="9"/>
  <c r="D744" i="8"/>
  <c r="F737" i="9"/>
  <c r="E737" i="8"/>
  <c r="F736" i="9"/>
  <c r="E736" i="8"/>
  <c r="F731" i="9"/>
  <c r="E731" i="8"/>
  <c r="E726" i="9"/>
  <c r="D726" i="8"/>
  <c r="G1693" i="9"/>
  <c r="F1693" i="8"/>
  <c r="G1677" i="9"/>
  <c r="F1677" i="8"/>
  <c r="G1510" i="9"/>
  <c r="F1510" i="8"/>
  <c r="G1521" i="9"/>
  <c r="F1521" i="8"/>
  <c r="G1489" i="9"/>
  <c r="F1489" i="8"/>
  <c r="G1468" i="9"/>
  <c r="F1468" i="8"/>
  <c r="G1452" i="9"/>
  <c r="F1452" i="8"/>
  <c r="G1304" i="9"/>
  <c r="F1304" i="8"/>
  <c r="G1290" i="9"/>
  <c r="F1290" i="8"/>
  <c r="G1276" i="9"/>
  <c r="F1276" i="8"/>
  <c r="G1248" i="9"/>
  <c r="F1248" i="8"/>
  <c r="G1680" i="9"/>
  <c r="F1680" i="8"/>
  <c r="G1520" i="9"/>
  <c r="F1520" i="8"/>
  <c r="G1488" i="9"/>
  <c r="F1488" i="8"/>
  <c r="G1503" i="9"/>
  <c r="F1503" i="8"/>
  <c r="G1475" i="9"/>
  <c r="F1475" i="8"/>
  <c r="G1459" i="9"/>
  <c r="F1459" i="8"/>
  <c r="G1443" i="9"/>
  <c r="F1443" i="8"/>
  <c r="G1294" i="9"/>
  <c r="F1294" i="8"/>
  <c r="G1269" i="9"/>
  <c r="F1269" i="8"/>
  <c r="G1246" i="9"/>
  <c r="F1246" i="8"/>
  <c r="G1656" i="9"/>
  <c r="F1656" i="8"/>
  <c r="G1623" i="9"/>
  <c r="F1623" i="8"/>
  <c r="G1591" i="9"/>
  <c r="F1591" i="8"/>
  <c r="G1559" i="9"/>
  <c r="F1559" i="8"/>
  <c r="G1526" i="9"/>
  <c r="F1526" i="8"/>
  <c r="G1389" i="9"/>
  <c r="F1389" i="8"/>
  <c r="G1357" i="9"/>
  <c r="F1357" i="8"/>
  <c r="G1332" i="9"/>
  <c r="F1332" i="8"/>
  <c r="G1310" i="9"/>
  <c r="F1310" i="8"/>
  <c r="G1647" i="9"/>
  <c r="F1647" i="8"/>
  <c r="G1613" i="9"/>
  <c r="F1613" i="8"/>
  <c r="G1581" i="9"/>
  <c r="F1581" i="8"/>
  <c r="G1549" i="9"/>
  <c r="F1549" i="8"/>
  <c r="G1427" i="9"/>
  <c r="F1427" i="8"/>
  <c r="G1379" i="9"/>
  <c r="F1379" i="8"/>
  <c r="G1342" i="9"/>
  <c r="F1342" i="8"/>
  <c r="G1251" i="9"/>
  <c r="F1251" i="8"/>
  <c r="G1666" i="9"/>
  <c r="F1666" i="8"/>
  <c r="G1425" i="9"/>
  <c r="F1425" i="8"/>
  <c r="G1390" i="9"/>
  <c r="F1390" i="8"/>
  <c r="G1374" i="9"/>
  <c r="F1374" i="8"/>
  <c r="G1328" i="9"/>
  <c r="F1328" i="8"/>
  <c r="G1661" i="9"/>
  <c r="F1661" i="8"/>
  <c r="G1592" i="9"/>
  <c r="F1592" i="8"/>
  <c r="G1576" i="9"/>
  <c r="F1576" i="8"/>
  <c r="G1560" i="9"/>
  <c r="F1560" i="8"/>
  <c r="G1544" i="9"/>
  <c r="F1544" i="8"/>
  <c r="G1527" i="9"/>
  <c r="F1527" i="8"/>
  <c r="G1401" i="9"/>
  <c r="F1401" i="8"/>
  <c r="G1638" i="9"/>
  <c r="F1638" i="8"/>
  <c r="G1352" i="9"/>
  <c r="F1352" i="8"/>
  <c r="G1657" i="9"/>
  <c r="F1657" i="8"/>
  <c r="G1416" i="9"/>
  <c r="F1416" i="8"/>
  <c r="G1610" i="9"/>
  <c r="F1610" i="8"/>
  <c r="G1614" i="9"/>
  <c r="F1614" i="8"/>
  <c r="CD1334" i="1"/>
  <c r="CS1334" i="1" s="1"/>
  <c r="N1397" i="9"/>
  <c r="L1397" i="8"/>
  <c r="CD1326" i="1"/>
  <c r="CS1326" i="1" s="1"/>
  <c r="N1389" i="9"/>
  <c r="L1389" i="8"/>
  <c r="CD1318" i="1"/>
  <c r="CS1318" i="1" s="1"/>
  <c r="N1381" i="9"/>
  <c r="L1381" i="8"/>
  <c r="CD1310" i="1"/>
  <c r="CS1310" i="1" s="1"/>
  <c r="N1373" i="9"/>
  <c r="L1373" i="8"/>
  <c r="CD1302" i="1"/>
  <c r="CS1302" i="1" s="1"/>
  <c r="N1365" i="9"/>
  <c r="L1365" i="8"/>
  <c r="CD1559" i="1"/>
  <c r="CS1559" i="1" s="1"/>
  <c r="N1622" i="9"/>
  <c r="L1622" i="8"/>
  <c r="CD1283" i="1"/>
  <c r="CS1283" i="1" s="1"/>
  <c r="N1346" i="9"/>
  <c r="L1346" i="8"/>
  <c r="CD1225" i="1"/>
  <c r="CS1225" i="1" s="1"/>
  <c r="N1288" i="9"/>
  <c r="L1288" i="8"/>
  <c r="CD1217" i="1"/>
  <c r="CS1217" i="1" s="1"/>
  <c r="N1280" i="9"/>
  <c r="L1280" i="8"/>
  <c r="CD1209" i="1"/>
  <c r="CS1209" i="1" s="1"/>
  <c r="N1272" i="9"/>
  <c r="L1272" i="8"/>
  <c r="CD1201" i="1"/>
  <c r="CS1201" i="1" s="1"/>
  <c r="N1264" i="9"/>
  <c r="L1264" i="8"/>
  <c r="CD1193" i="1"/>
  <c r="CS1193" i="1" s="1"/>
  <c r="N1256" i="9"/>
  <c r="L1256" i="8"/>
  <c r="CD1185" i="1"/>
  <c r="CS1185" i="1" s="1"/>
  <c r="N1248" i="9"/>
  <c r="L1248" i="8"/>
  <c r="CD1616" i="1"/>
  <c r="CS1616" i="1" s="1"/>
  <c r="N1679" i="9"/>
  <c r="L1679" i="8"/>
  <c r="CD1567" i="1"/>
  <c r="CS1567" i="1" s="1"/>
  <c r="N1630" i="9"/>
  <c r="L1630" i="8"/>
  <c r="CD1556" i="1"/>
  <c r="CS1556" i="1" s="1"/>
  <c r="N1619" i="9"/>
  <c r="L1619" i="8"/>
  <c r="CD1364" i="1"/>
  <c r="CS1364" i="1" s="1"/>
  <c r="N1427" i="9"/>
  <c r="L1427" i="8"/>
  <c r="CD1339" i="1"/>
  <c r="CS1339" i="1" s="1"/>
  <c r="N1402" i="9"/>
  <c r="L1402" i="8"/>
  <c r="CD1270" i="1"/>
  <c r="CS1270" i="1" s="1"/>
  <c r="N1333" i="9"/>
  <c r="L1333" i="8"/>
  <c r="CD1598" i="1"/>
  <c r="CS1598" i="1" s="1"/>
  <c r="N1661" i="9"/>
  <c r="L1661" i="8"/>
  <c r="CD1590" i="1"/>
  <c r="CS1590" i="1" s="1"/>
  <c r="N1653" i="9"/>
  <c r="L1653" i="8"/>
  <c r="CD1581" i="1"/>
  <c r="CS1581" i="1" s="1"/>
  <c r="N1644" i="9"/>
  <c r="L1644" i="8"/>
  <c r="CD1539" i="1"/>
  <c r="CS1539" i="1" s="1"/>
  <c r="N1602" i="9"/>
  <c r="L1602" i="8"/>
  <c r="CD1528" i="1"/>
  <c r="CS1528" i="1" s="1"/>
  <c r="N1591" i="9"/>
  <c r="L1591" i="8"/>
  <c r="CD1520" i="1"/>
  <c r="CS1520" i="1" s="1"/>
  <c r="N1583" i="9"/>
  <c r="L1583" i="8"/>
  <c r="CD1512" i="1"/>
  <c r="CS1512" i="1" s="1"/>
  <c r="N1575" i="9"/>
  <c r="L1575" i="8"/>
  <c r="CD1504" i="1"/>
  <c r="CS1504" i="1" s="1"/>
  <c r="N1567" i="9"/>
  <c r="L1567" i="8"/>
  <c r="CD1496" i="1"/>
  <c r="CS1496" i="1" s="1"/>
  <c r="N1559" i="9"/>
  <c r="L1559" i="8"/>
  <c r="CD1488" i="1"/>
  <c r="CS1488" i="1" s="1"/>
  <c r="N1551" i="9"/>
  <c r="L1551" i="8"/>
  <c r="CD1480" i="1"/>
  <c r="CS1480" i="1" s="1"/>
  <c r="N1543" i="9"/>
  <c r="L1543" i="8"/>
  <c r="CD1472" i="1"/>
  <c r="CS1472" i="1" s="1"/>
  <c r="N1535" i="9"/>
  <c r="L1535" i="8"/>
  <c r="CJ1110" i="1"/>
  <c r="CJ1114" i="1"/>
  <c r="CJ1118" i="1"/>
  <c r="CJ1122" i="1"/>
  <c r="CJ1126" i="1"/>
  <c r="CJ1130" i="1"/>
  <c r="CJ1134" i="1"/>
  <c r="CJ1138" i="1"/>
  <c r="CJ1142" i="1"/>
  <c r="CJ1146" i="1"/>
  <c r="CJ1150" i="1"/>
  <c r="CJ1154" i="1"/>
  <c r="CJ1158" i="1"/>
  <c r="CD1610" i="1"/>
  <c r="CS1610" i="1" s="1"/>
  <c r="N1673" i="9"/>
  <c r="L1673" i="8"/>
  <c r="CD1543" i="1"/>
  <c r="CS1543" i="1" s="1"/>
  <c r="N1606" i="9"/>
  <c r="L1606" i="8"/>
  <c r="CD1354" i="1"/>
  <c r="CS1354" i="1" s="1"/>
  <c r="N1417" i="9"/>
  <c r="L1417" i="8"/>
  <c r="CD1278" i="1"/>
  <c r="CS1278" i="1" s="1"/>
  <c r="N1341" i="9"/>
  <c r="L1341" i="8"/>
  <c r="CD1609" i="1"/>
  <c r="CS1609" i="1" s="1"/>
  <c r="N1672" i="9"/>
  <c r="L1672" i="8"/>
  <c r="CD1461" i="1"/>
  <c r="CS1461" i="1" s="1"/>
  <c r="N1524" i="9"/>
  <c r="L1524" i="8"/>
  <c r="CD1453" i="1"/>
  <c r="CS1453" i="1" s="1"/>
  <c r="N1516" i="9"/>
  <c r="L1516" i="8"/>
  <c r="CD1445" i="1"/>
  <c r="CS1445" i="1" s="1"/>
  <c r="N1508" i="9"/>
  <c r="L1508" i="8"/>
  <c r="CD1437" i="1"/>
  <c r="CS1437" i="1" s="1"/>
  <c r="N1500" i="9"/>
  <c r="L1500" i="8"/>
  <c r="CD1429" i="1"/>
  <c r="CS1429" i="1" s="1"/>
  <c r="N1492" i="9"/>
  <c r="L1492" i="8"/>
  <c r="CD1421" i="1"/>
  <c r="CS1421" i="1" s="1"/>
  <c r="N1484" i="9"/>
  <c r="L1484" i="8"/>
  <c r="CD1413" i="1"/>
  <c r="CS1413" i="1" s="1"/>
  <c r="N1476" i="9"/>
  <c r="L1476" i="8"/>
  <c r="CD1405" i="1"/>
  <c r="CS1405" i="1" s="1"/>
  <c r="N1468" i="9"/>
  <c r="L1468" i="8"/>
  <c r="CD1397" i="1"/>
  <c r="CS1397" i="1" s="1"/>
  <c r="N1460" i="9"/>
  <c r="L1460" i="8"/>
  <c r="CD1389" i="1"/>
  <c r="CS1389" i="1" s="1"/>
  <c r="N1452" i="9"/>
  <c r="L1452" i="8"/>
  <c r="CD1381" i="1"/>
  <c r="CS1381" i="1" s="1"/>
  <c r="N1444" i="9"/>
  <c r="L1444" i="8"/>
  <c r="CD1373" i="1"/>
  <c r="CS1373" i="1" s="1"/>
  <c r="N1436" i="9"/>
  <c r="L1436" i="8"/>
  <c r="CJ806" i="1"/>
  <c r="CJ849" i="1"/>
  <c r="E821" i="9"/>
  <c r="D821" i="8"/>
  <c r="E814" i="9"/>
  <c r="D814" i="8"/>
  <c r="F758" i="9"/>
  <c r="E758" i="8"/>
  <c r="G1673" i="9"/>
  <c r="F1673" i="8"/>
  <c r="G1283" i="9"/>
  <c r="F1283" i="8"/>
  <c r="G1471" i="9"/>
  <c r="F1471" i="8"/>
  <c r="G1648" i="9"/>
  <c r="F1648" i="8"/>
  <c r="G1355" i="9"/>
  <c r="F1355" i="8"/>
  <c r="G1411" i="9"/>
  <c r="F1411" i="8"/>
  <c r="G1386" i="9"/>
  <c r="F1386" i="8"/>
  <c r="G1540" i="9"/>
  <c r="F1540" i="8"/>
  <c r="G1634" i="9"/>
  <c r="F1634" i="8"/>
  <c r="CD1547" i="1"/>
  <c r="CS1547" i="1" s="1"/>
  <c r="N1610" i="9"/>
  <c r="L1610" i="8"/>
  <c r="CD1199" i="1"/>
  <c r="CS1199" i="1" s="1"/>
  <c r="N1262" i="9"/>
  <c r="L1262" i="8"/>
  <c r="CD1268" i="1"/>
  <c r="CS1268" i="1" s="1"/>
  <c r="N1331" i="9"/>
  <c r="L1331" i="8"/>
  <c r="CD1534" i="1"/>
  <c r="CS1534" i="1" s="1"/>
  <c r="N1597" i="9"/>
  <c r="L1597" i="8"/>
  <c r="CD1486" i="1"/>
  <c r="CS1486" i="1" s="1"/>
  <c r="N1549" i="9"/>
  <c r="L1549" i="8"/>
  <c r="CD1562" i="1"/>
  <c r="CS1562" i="1" s="1"/>
  <c r="N1625" i="9"/>
  <c r="L1625" i="8"/>
  <c r="CD1443" i="1"/>
  <c r="CS1443" i="1" s="1"/>
  <c r="N1506" i="9"/>
  <c r="L1506" i="8"/>
  <c r="CD1387" i="1"/>
  <c r="CS1387" i="1" s="1"/>
  <c r="N1450" i="9"/>
  <c r="L1450" i="8"/>
  <c r="F835" i="9"/>
  <c r="E835" i="8"/>
  <c r="F819" i="9"/>
  <c r="E819" i="8"/>
  <c r="E742" i="9"/>
  <c r="D742" i="8"/>
  <c r="BT776" i="1"/>
  <c r="CI776" i="1" s="1"/>
  <c r="E839" i="9"/>
  <c r="D839" i="8"/>
  <c r="E825" i="9"/>
  <c r="D825" i="8"/>
  <c r="E799" i="9"/>
  <c r="D799" i="8"/>
  <c r="E767" i="9"/>
  <c r="D767" i="8"/>
  <c r="F741" i="9"/>
  <c r="E741" i="8"/>
  <c r="E729" i="9"/>
  <c r="D729" i="8"/>
  <c r="G1258" i="9"/>
  <c r="F1258" i="8"/>
  <c r="F838" i="9"/>
  <c r="E838" i="8"/>
  <c r="F830" i="9"/>
  <c r="E830" i="8"/>
  <c r="F824" i="9"/>
  <c r="E824" i="8"/>
  <c r="F816" i="9"/>
  <c r="E816" i="8"/>
  <c r="F796" i="9"/>
  <c r="E796" i="8"/>
  <c r="F786" i="9"/>
  <c r="E786" i="8"/>
  <c r="F783" i="9"/>
  <c r="E783" i="8"/>
  <c r="F781" i="9"/>
  <c r="E781" i="8"/>
  <c r="F822" i="9"/>
  <c r="E822" i="8"/>
  <c r="F821" i="9"/>
  <c r="E821" i="8"/>
  <c r="F814" i="9"/>
  <c r="E814" i="8"/>
  <c r="F813" i="9"/>
  <c r="E813" i="8"/>
  <c r="F812" i="9"/>
  <c r="E812" i="8"/>
  <c r="F811" i="9"/>
  <c r="E811" i="8"/>
  <c r="F810" i="9"/>
  <c r="E810" i="8"/>
  <c r="F809" i="9"/>
  <c r="E809" i="8"/>
  <c r="F808" i="9"/>
  <c r="E808" i="8"/>
  <c r="F807" i="9"/>
  <c r="E807" i="8"/>
  <c r="F806" i="9"/>
  <c r="E806" i="8"/>
  <c r="F805" i="9"/>
  <c r="E805" i="8"/>
  <c r="F804" i="9"/>
  <c r="E804" i="8"/>
  <c r="F803" i="9"/>
  <c r="E803" i="8"/>
  <c r="F802" i="9"/>
  <c r="E802" i="8"/>
  <c r="F801" i="9"/>
  <c r="E801" i="8"/>
  <c r="F794" i="9"/>
  <c r="E794" i="8"/>
  <c r="F793" i="9"/>
  <c r="E793" i="8"/>
  <c r="F764" i="9"/>
  <c r="E764" i="8"/>
  <c r="F762" i="9"/>
  <c r="E762" i="8"/>
  <c r="F760" i="9"/>
  <c r="E760" i="8"/>
  <c r="E754" i="9"/>
  <c r="D754" i="8"/>
  <c r="E749" i="9"/>
  <c r="D749" i="8"/>
  <c r="F748" i="9"/>
  <c r="E748" i="8"/>
  <c r="F743" i="9"/>
  <c r="E743" i="8"/>
  <c r="E737" i="9"/>
  <c r="D737" i="8"/>
  <c r="E736" i="9"/>
  <c r="D736" i="8"/>
  <c r="E731" i="9"/>
  <c r="D731" i="8"/>
  <c r="F730" i="9"/>
  <c r="E730" i="8"/>
  <c r="F725" i="9"/>
  <c r="E725" i="8"/>
  <c r="F723" i="9"/>
  <c r="E723" i="8"/>
  <c r="F721" i="9"/>
  <c r="E721" i="8"/>
  <c r="G1691" i="9"/>
  <c r="F1691" i="8"/>
  <c r="G1675" i="9"/>
  <c r="F1675" i="8"/>
  <c r="G1506" i="9"/>
  <c r="F1506" i="8"/>
  <c r="G1517" i="9"/>
  <c r="F1517" i="8"/>
  <c r="G1485" i="9"/>
  <c r="F1485" i="8"/>
  <c r="G1466" i="9"/>
  <c r="F1466" i="8"/>
  <c r="G1450" i="9"/>
  <c r="F1450" i="8"/>
  <c r="G1309" i="9"/>
  <c r="F1309" i="8"/>
  <c r="G1289" i="9"/>
  <c r="F1289" i="8"/>
  <c r="G1274" i="9"/>
  <c r="F1274" i="8"/>
  <c r="G1694" i="9"/>
  <c r="F1694" i="8"/>
  <c r="G1678" i="9"/>
  <c r="F1678" i="8"/>
  <c r="G1516" i="9"/>
  <c r="F1516" i="8"/>
  <c r="G1484" i="9"/>
  <c r="F1484" i="8"/>
  <c r="G1499" i="9"/>
  <c r="F1499" i="8"/>
  <c r="G1473" i="9"/>
  <c r="F1473" i="8"/>
  <c r="G1457" i="9"/>
  <c r="F1457" i="8"/>
  <c r="G1441" i="9"/>
  <c r="F1441" i="8"/>
  <c r="G1291" i="9"/>
  <c r="F1291" i="8"/>
  <c r="G1265" i="9"/>
  <c r="F1265" i="8"/>
  <c r="G1259" i="9"/>
  <c r="F1259" i="8"/>
  <c r="G1652" i="9"/>
  <c r="F1652" i="8"/>
  <c r="G1619" i="9"/>
  <c r="F1619" i="8"/>
  <c r="G1587" i="9"/>
  <c r="F1587" i="8"/>
  <c r="G1555" i="9"/>
  <c r="F1555" i="8"/>
  <c r="G1439" i="9"/>
  <c r="F1439" i="8"/>
  <c r="G1385" i="9"/>
  <c r="F1385" i="8"/>
  <c r="G1359" i="9"/>
  <c r="F1359" i="8"/>
  <c r="G1320" i="9"/>
  <c r="F1320" i="8"/>
  <c r="G1287" i="9"/>
  <c r="F1287" i="8"/>
  <c r="G1641" i="9"/>
  <c r="F1641" i="8"/>
  <c r="G1609" i="9"/>
  <c r="F1609" i="8"/>
  <c r="G1577" i="9"/>
  <c r="F1577" i="8"/>
  <c r="G1545" i="9"/>
  <c r="F1545" i="8"/>
  <c r="G1419" i="9"/>
  <c r="F1419" i="8"/>
  <c r="G1375" i="9"/>
  <c r="F1375" i="8"/>
  <c r="G1338" i="9"/>
  <c r="F1338" i="8"/>
  <c r="G1658" i="9"/>
  <c r="F1658" i="8"/>
  <c r="G1422" i="9"/>
  <c r="F1422" i="8"/>
  <c r="G1388" i="9"/>
  <c r="F1388" i="8"/>
  <c r="G1372" i="9"/>
  <c r="F1372" i="8"/>
  <c r="G1326" i="9"/>
  <c r="F1326" i="8"/>
  <c r="G1653" i="9"/>
  <c r="F1653" i="8"/>
  <c r="G1590" i="9"/>
  <c r="F1590" i="8"/>
  <c r="G1574" i="9"/>
  <c r="F1574" i="8"/>
  <c r="G1558" i="9"/>
  <c r="F1558" i="8"/>
  <c r="G1542" i="9"/>
  <c r="F1542" i="8"/>
  <c r="G1436" i="9"/>
  <c r="F1436" i="8"/>
  <c r="G1398" i="9"/>
  <c r="F1398" i="8"/>
  <c r="G1630" i="9"/>
  <c r="F1630" i="8"/>
  <c r="G1286" i="9"/>
  <c r="F1286" i="8"/>
  <c r="G1642" i="9"/>
  <c r="F1642" i="8"/>
  <c r="G1402" i="9"/>
  <c r="F1402" i="8"/>
  <c r="CD1294" i="1"/>
  <c r="CS1294" i="1" s="1"/>
  <c r="N1357" i="9"/>
  <c r="L1357" i="8"/>
  <c r="CD1265" i="1"/>
  <c r="CS1265" i="1" s="1"/>
  <c r="N1328" i="9"/>
  <c r="L1328" i="8"/>
  <c r="CD1257" i="1"/>
  <c r="CS1257" i="1" s="1"/>
  <c r="N1320" i="9"/>
  <c r="L1320" i="8"/>
  <c r="CD1249" i="1"/>
  <c r="CS1249" i="1" s="1"/>
  <c r="N1312" i="9"/>
  <c r="L1312" i="8"/>
  <c r="CD1241" i="1"/>
  <c r="CS1241" i="1" s="1"/>
  <c r="N1304" i="9"/>
  <c r="L1304" i="8"/>
  <c r="CD1233" i="1"/>
  <c r="CS1233" i="1" s="1"/>
  <c r="N1296" i="9"/>
  <c r="L1296" i="8"/>
  <c r="CD1631" i="1"/>
  <c r="CS1631" i="1" s="1"/>
  <c r="N1694" i="9"/>
  <c r="L1694" i="8"/>
  <c r="CD1601" i="1"/>
  <c r="CS1601" i="1" s="1"/>
  <c r="N1664" i="9"/>
  <c r="L1664" i="8"/>
  <c r="CD1593" i="1"/>
  <c r="CS1593" i="1" s="1"/>
  <c r="N1656" i="9"/>
  <c r="L1656" i="8"/>
  <c r="CD1584" i="1"/>
  <c r="CS1584" i="1" s="1"/>
  <c r="N1647" i="9"/>
  <c r="L1647" i="8"/>
  <c r="CD1540" i="1"/>
  <c r="CS1540" i="1" s="1"/>
  <c r="N1603" i="9"/>
  <c r="L1603" i="8"/>
  <c r="CD1531" i="1"/>
  <c r="CS1531" i="1" s="1"/>
  <c r="N1594" i="9"/>
  <c r="L1594" i="8"/>
  <c r="CD1523" i="1"/>
  <c r="CS1523" i="1" s="1"/>
  <c r="N1586" i="9"/>
  <c r="L1586" i="8"/>
  <c r="CD1515" i="1"/>
  <c r="CS1515" i="1" s="1"/>
  <c r="N1578" i="9"/>
  <c r="L1578" i="8"/>
  <c r="CD1507" i="1"/>
  <c r="CS1507" i="1" s="1"/>
  <c r="N1570" i="9"/>
  <c r="L1570" i="8"/>
  <c r="CD1499" i="1"/>
  <c r="CS1499" i="1" s="1"/>
  <c r="N1562" i="9"/>
  <c r="L1562" i="8"/>
  <c r="CD1491" i="1"/>
  <c r="CS1491" i="1" s="1"/>
  <c r="N1554" i="9"/>
  <c r="L1554" i="8"/>
  <c r="CD1483" i="1"/>
  <c r="CS1483" i="1" s="1"/>
  <c r="N1546" i="9"/>
  <c r="L1546" i="8"/>
  <c r="CD1475" i="1"/>
  <c r="CS1475" i="1" s="1"/>
  <c r="N1538" i="9"/>
  <c r="L1538" i="8"/>
  <c r="CD1467" i="1"/>
  <c r="CS1467" i="1" s="1"/>
  <c r="N1530" i="9"/>
  <c r="L1530" i="8"/>
  <c r="CD1626" i="1"/>
  <c r="CS1626" i="1" s="1"/>
  <c r="N1689" i="9"/>
  <c r="L1689" i="8"/>
  <c r="CD1550" i="1"/>
  <c r="CS1550" i="1" s="1"/>
  <c r="N1613" i="9"/>
  <c r="L1613" i="8"/>
  <c r="CD1359" i="1"/>
  <c r="CS1359" i="1" s="1"/>
  <c r="N1422" i="9"/>
  <c r="L1422" i="8"/>
  <c r="CD1287" i="1"/>
  <c r="CS1287" i="1" s="1"/>
  <c r="N1350" i="9"/>
  <c r="L1350" i="8"/>
  <c r="CD1613" i="1"/>
  <c r="CS1613" i="1" s="1"/>
  <c r="N1676" i="9"/>
  <c r="L1676" i="8"/>
  <c r="CD1575" i="1"/>
  <c r="CS1575" i="1" s="1"/>
  <c r="N1638" i="9"/>
  <c r="L1638" i="8"/>
  <c r="CD1460" i="1"/>
  <c r="CS1460" i="1" s="1"/>
  <c r="N1523" i="9"/>
  <c r="L1523" i="8"/>
  <c r="CD1452" i="1"/>
  <c r="CS1452" i="1" s="1"/>
  <c r="N1515" i="9"/>
  <c r="L1515" i="8"/>
  <c r="CD1444" i="1"/>
  <c r="CS1444" i="1" s="1"/>
  <c r="N1507" i="9"/>
  <c r="L1507" i="8"/>
  <c r="CD1436" i="1"/>
  <c r="CS1436" i="1" s="1"/>
  <c r="N1499" i="9"/>
  <c r="L1499" i="8"/>
  <c r="CD1428" i="1"/>
  <c r="CS1428" i="1" s="1"/>
  <c r="N1491" i="9"/>
  <c r="L1491" i="8"/>
  <c r="CD1420" i="1"/>
  <c r="CS1420" i="1" s="1"/>
  <c r="N1483" i="9"/>
  <c r="L1483" i="8"/>
  <c r="CD1412" i="1"/>
  <c r="CS1412" i="1" s="1"/>
  <c r="N1475" i="9"/>
  <c r="L1475" i="8"/>
  <c r="CD1404" i="1"/>
  <c r="CS1404" i="1" s="1"/>
  <c r="N1467" i="9"/>
  <c r="L1467" i="8"/>
  <c r="CD1396" i="1"/>
  <c r="CS1396" i="1" s="1"/>
  <c r="N1459" i="9"/>
  <c r="L1459" i="8"/>
  <c r="CD1388" i="1"/>
  <c r="CS1388" i="1" s="1"/>
  <c r="N1451" i="9"/>
  <c r="L1451" i="8"/>
  <c r="CD1380" i="1"/>
  <c r="CS1380" i="1" s="1"/>
  <c r="N1443" i="9"/>
  <c r="L1443" i="8"/>
  <c r="CD1372" i="1"/>
  <c r="CS1372" i="1" s="1"/>
  <c r="N1435" i="9"/>
  <c r="L1435" i="8"/>
  <c r="CD1366" i="1"/>
  <c r="CS1366" i="1" s="1"/>
  <c r="N1429" i="9"/>
  <c r="L1429" i="8"/>
  <c r="CJ846" i="1"/>
  <c r="CD1462" i="1"/>
  <c r="CS1462" i="1" s="1"/>
  <c r="N1525" i="9"/>
  <c r="L1525" i="8"/>
  <c r="CD1329" i="1"/>
  <c r="CS1329" i="1" s="1"/>
  <c r="N1392" i="9"/>
  <c r="L1392" i="8"/>
  <c r="CD1321" i="1"/>
  <c r="CS1321" i="1" s="1"/>
  <c r="N1384" i="9"/>
  <c r="L1384" i="8"/>
  <c r="CD1313" i="1"/>
  <c r="CS1313" i="1" s="1"/>
  <c r="N1376" i="9"/>
  <c r="L1376" i="8"/>
  <c r="CD1305" i="1"/>
  <c r="CS1305" i="1" s="1"/>
  <c r="N1368" i="9"/>
  <c r="L1368" i="8"/>
  <c r="CD1297" i="1"/>
  <c r="CS1297" i="1" s="1"/>
  <c r="N1360" i="9"/>
  <c r="L1360" i="8"/>
  <c r="CD1274" i="1"/>
  <c r="CS1274" i="1" s="1"/>
  <c r="N1337" i="9"/>
  <c r="L1337" i="8"/>
  <c r="CD1258" i="1"/>
  <c r="CS1258" i="1" s="1"/>
  <c r="N1321" i="9"/>
  <c r="L1321" i="8"/>
  <c r="CD1250" i="1"/>
  <c r="CS1250" i="1" s="1"/>
  <c r="N1313" i="9"/>
  <c r="L1313" i="8"/>
  <c r="CD1242" i="1"/>
  <c r="CS1242" i="1" s="1"/>
  <c r="N1305" i="9"/>
  <c r="L1305" i="8"/>
  <c r="CD1234" i="1"/>
  <c r="CS1234" i="1" s="1"/>
  <c r="N1297" i="9"/>
  <c r="L1297" i="8"/>
  <c r="CD1226" i="1"/>
  <c r="CS1226" i="1" s="1"/>
  <c r="N1289" i="9"/>
  <c r="L1289" i="8"/>
  <c r="CD1605" i="1"/>
  <c r="CS1605" i="1" s="1"/>
  <c r="N1668" i="9"/>
  <c r="L1668" i="8"/>
  <c r="CD1224" i="1"/>
  <c r="CS1224" i="1" s="1"/>
  <c r="N1287" i="9"/>
  <c r="L1287" i="8"/>
  <c r="CD1216" i="1"/>
  <c r="CS1216" i="1" s="1"/>
  <c r="N1279" i="9"/>
  <c r="L1279" i="8"/>
  <c r="CD1208" i="1"/>
  <c r="CS1208" i="1" s="1"/>
  <c r="N1271" i="9"/>
  <c r="L1271" i="8"/>
  <c r="CD1200" i="1"/>
  <c r="CS1200" i="1" s="1"/>
  <c r="N1263" i="9"/>
  <c r="L1263" i="8"/>
  <c r="CD1192" i="1"/>
  <c r="CS1192" i="1" s="1"/>
  <c r="N1255" i="9"/>
  <c r="L1255" i="8"/>
  <c r="CD1184" i="1"/>
  <c r="CS1184" i="1" s="1"/>
  <c r="N1247" i="9"/>
  <c r="L1247" i="8"/>
  <c r="CD1614" i="1"/>
  <c r="CS1614" i="1" s="1"/>
  <c r="N1677" i="9"/>
  <c r="L1677" i="8"/>
  <c r="CD1568" i="1"/>
  <c r="CS1568" i="1" s="1"/>
  <c r="N1631" i="9"/>
  <c r="L1631" i="8"/>
  <c r="CD1555" i="1"/>
  <c r="CS1555" i="1" s="1"/>
  <c r="N1618" i="9"/>
  <c r="L1618" i="8"/>
  <c r="CD1537" i="1"/>
  <c r="CS1537" i="1" s="1"/>
  <c r="N1600" i="9"/>
  <c r="L1600" i="8"/>
  <c r="CD1363" i="1"/>
  <c r="CS1363" i="1" s="1"/>
  <c r="N1426" i="9"/>
  <c r="L1426" i="8"/>
  <c r="CD1280" i="1"/>
  <c r="CS1280" i="1" s="1"/>
  <c r="N1343" i="9"/>
  <c r="L1343" i="8"/>
  <c r="CJ934" i="1"/>
  <c r="CD1369" i="1"/>
  <c r="CS1369" i="1" s="1"/>
  <c r="N1432" i="9"/>
  <c r="L1432" i="8"/>
  <c r="CD1345" i="1"/>
  <c r="CS1345" i="1" s="1"/>
  <c r="N1408" i="9"/>
  <c r="L1408" i="8"/>
  <c r="CJ841" i="1"/>
  <c r="CJ858" i="1"/>
  <c r="CJ789" i="1"/>
  <c r="CJ999" i="1"/>
  <c r="CJ1008" i="1"/>
  <c r="CJ1012" i="1"/>
  <c r="CJ1016" i="1"/>
  <c r="CJ1020" i="1"/>
  <c r="CJ1024" i="1"/>
  <c r="CJ1028" i="1"/>
  <c r="CJ1032" i="1"/>
  <c r="CJ1036" i="1"/>
  <c r="CJ1040" i="1"/>
  <c r="CJ1044" i="1"/>
  <c r="CJ1048" i="1"/>
  <c r="CJ1052" i="1"/>
  <c r="CJ1056" i="1"/>
  <c r="CJ1060" i="1"/>
  <c r="CJ1064" i="1"/>
  <c r="CJ1068" i="1"/>
  <c r="CJ1072" i="1"/>
  <c r="CJ1076" i="1"/>
  <c r="CJ1080" i="1"/>
  <c r="CJ1084" i="1"/>
  <c r="CJ1088" i="1"/>
  <c r="CJ1092" i="1"/>
  <c r="CJ1096" i="1"/>
  <c r="CJ1100" i="1"/>
  <c r="CJ1104" i="1"/>
  <c r="CJ1162" i="1"/>
  <c r="CJ1171" i="1"/>
  <c r="CJ1172" i="1"/>
  <c r="CJ993" i="1"/>
  <c r="CJ1001" i="1"/>
  <c r="CJ989" i="1"/>
  <c r="CJ1004" i="1"/>
  <c r="CJ807" i="1"/>
  <c r="CJ873" i="1"/>
  <c r="AN997" i="1"/>
  <c r="AN999" i="1"/>
  <c r="BV999" i="1" s="1"/>
  <c r="CK999" i="1" s="1"/>
  <c r="CJ898" i="1"/>
  <c r="CJ1112" i="1"/>
  <c r="CJ1116" i="1"/>
  <c r="CJ1120" i="1"/>
  <c r="CJ1124" i="1"/>
  <c r="CJ1128" i="1"/>
  <c r="CJ1132" i="1"/>
  <c r="CJ1136" i="1"/>
  <c r="CJ1140" i="1"/>
  <c r="CJ1144" i="1"/>
  <c r="CJ1148" i="1"/>
  <c r="CJ1152" i="1"/>
  <c r="CJ1156" i="1"/>
  <c r="CJ1160" i="1"/>
  <c r="CJ808" i="1"/>
  <c r="CJ870" i="1"/>
  <c r="CJ874" i="1"/>
  <c r="CJ936" i="1"/>
  <c r="BH1577" i="1"/>
  <c r="BI1577" i="1" s="1"/>
  <c r="S1640" i="9" s="1"/>
  <c r="CJ854" i="1"/>
  <c r="CJ905" i="1"/>
  <c r="CJ909" i="1"/>
  <c r="CJ913" i="1"/>
  <c r="CJ917" i="1"/>
  <c r="CJ921" i="1"/>
  <c r="AN1002" i="1"/>
  <c r="CJ803" i="1"/>
  <c r="CJ838" i="1"/>
  <c r="CJ896" i="1"/>
  <c r="CJ933" i="1"/>
  <c r="CJ1108" i="1"/>
  <c r="AN1005" i="1"/>
  <c r="AN995" i="1"/>
  <c r="BV995" i="1" s="1"/>
  <c r="CK995" i="1" s="1"/>
  <c r="CJ839" i="1"/>
  <c r="CJ847" i="1"/>
  <c r="CJ855" i="1"/>
  <c r="CJ869" i="1"/>
  <c r="CJ876" i="1"/>
  <c r="CJ902" i="1"/>
  <c r="CJ904" i="1"/>
  <c r="CJ906" i="1"/>
  <c r="CJ908" i="1"/>
  <c r="CJ910" i="1"/>
  <c r="CJ912" i="1"/>
  <c r="CJ935" i="1"/>
  <c r="AN1110" i="1"/>
  <c r="BV1110" i="1" s="1"/>
  <c r="CK1110" i="1" s="1"/>
  <c r="AN1001" i="1"/>
  <c r="BV1001" i="1" s="1"/>
  <c r="CK1001" i="1" s="1"/>
  <c r="AN989" i="1"/>
  <c r="CJ995" i="1"/>
  <c r="AN1004" i="1"/>
  <c r="AN991" i="1"/>
  <c r="BV991" i="1" s="1"/>
  <c r="CK991" i="1" s="1"/>
  <c r="AN998" i="1"/>
  <c r="CJ788" i="1"/>
  <c r="CJ998" i="1"/>
  <c r="CJ1000" i="1"/>
  <c r="CJ1007" i="1"/>
  <c r="CJ1009" i="1"/>
  <c r="CJ1011" i="1"/>
  <c r="CJ1013" i="1"/>
  <c r="CJ1015" i="1"/>
  <c r="CJ1017" i="1"/>
  <c r="CJ1019" i="1"/>
  <c r="CJ1021" i="1"/>
  <c r="CJ1023" i="1"/>
  <c r="CJ1025" i="1"/>
  <c r="CJ1027" i="1"/>
  <c r="CJ1029" i="1"/>
  <c r="CJ1031" i="1"/>
  <c r="CJ1033" i="1"/>
  <c r="CJ1035" i="1"/>
  <c r="CJ1037" i="1"/>
  <c r="CJ1039" i="1"/>
  <c r="CJ1041" i="1"/>
  <c r="CJ1043" i="1"/>
  <c r="CJ1045" i="1"/>
  <c r="CJ1047" i="1"/>
  <c r="CJ1049" i="1"/>
  <c r="CJ1051" i="1"/>
  <c r="CJ1053" i="1"/>
  <c r="CJ1055" i="1"/>
  <c r="CJ1057" i="1"/>
  <c r="CJ1059" i="1"/>
  <c r="CJ1061" i="1"/>
  <c r="CJ1063" i="1"/>
  <c r="CJ1065" i="1"/>
  <c r="CJ1067" i="1"/>
  <c r="CJ864" i="1"/>
  <c r="CJ866" i="1"/>
  <c r="CJ882" i="1"/>
  <c r="AN992" i="1"/>
  <c r="BV992" i="1" s="1"/>
  <c r="CK992" i="1" s="1"/>
  <c r="AN790" i="1"/>
  <c r="BV790" i="1" s="1"/>
  <c r="CK790" i="1" s="1"/>
  <c r="CJ992" i="1"/>
  <c r="CJ1168" i="1"/>
  <c r="CJ1174" i="1"/>
  <c r="CJ1176" i="1"/>
  <c r="AN993" i="1"/>
  <c r="CJ1173" i="1"/>
  <c r="CJ802" i="1"/>
  <c r="CJ837" i="1"/>
  <c r="CJ845" i="1"/>
  <c r="CJ853" i="1"/>
  <c r="CJ893" i="1"/>
  <c r="CJ895" i="1"/>
  <c r="CJ897" i="1"/>
  <c r="CJ899" i="1"/>
  <c r="CJ994" i="1"/>
  <c r="CJ996" i="1"/>
  <c r="CJ1109" i="1"/>
  <c r="CJ1111" i="1"/>
  <c r="CJ1113" i="1"/>
  <c r="CJ1115" i="1"/>
  <c r="CJ1117" i="1"/>
  <c r="CJ1119" i="1"/>
  <c r="CJ1121" i="1"/>
  <c r="CJ1123" i="1"/>
  <c r="CJ1125" i="1"/>
  <c r="CJ1127" i="1"/>
  <c r="CJ1129" i="1"/>
  <c r="CJ1131" i="1"/>
  <c r="CJ1133" i="1"/>
  <c r="CJ1135" i="1"/>
  <c r="CJ1137" i="1"/>
  <c r="CJ1139" i="1"/>
  <c r="CJ1141" i="1"/>
  <c r="CJ1143" i="1"/>
  <c r="CJ1145" i="1"/>
  <c r="CJ1147" i="1"/>
  <c r="CJ1149" i="1"/>
  <c r="CJ1151" i="1"/>
  <c r="CJ1153" i="1"/>
  <c r="CJ1155" i="1"/>
  <c r="CJ1157" i="1"/>
  <c r="CJ1159" i="1"/>
  <c r="CJ1161" i="1"/>
  <c r="CJ1069" i="1"/>
  <c r="CJ1071" i="1"/>
  <c r="CJ1073" i="1"/>
  <c r="CJ1075" i="1"/>
  <c r="CJ1077" i="1"/>
  <c r="CJ1079" i="1"/>
  <c r="CJ1081" i="1"/>
  <c r="CJ1083" i="1"/>
  <c r="CJ1085" i="1"/>
  <c r="CJ1087" i="1"/>
  <c r="CJ1089" i="1"/>
  <c r="CJ1091" i="1"/>
  <c r="CJ1093" i="1"/>
  <c r="CJ1095" i="1"/>
  <c r="CJ1097" i="1"/>
  <c r="CJ1099" i="1"/>
  <c r="CJ1101" i="1"/>
  <c r="CJ1103" i="1"/>
  <c r="CJ1105" i="1"/>
  <c r="CJ865" i="1"/>
  <c r="CJ867" i="1"/>
  <c r="CJ881" i="1"/>
  <c r="CJ883" i="1"/>
  <c r="CJ932" i="1"/>
  <c r="CJ1175" i="1"/>
  <c r="CJ1177" i="1"/>
  <c r="CJ840" i="1"/>
  <c r="CJ848" i="1"/>
  <c r="CJ856" i="1"/>
  <c r="CJ868" i="1"/>
  <c r="CJ990" i="1"/>
  <c r="CJ1003" i="1"/>
  <c r="CJ783" i="1"/>
  <c r="CJ785" i="1"/>
  <c r="CJ787" i="1"/>
  <c r="CJ791" i="1"/>
  <c r="CJ793" i="1"/>
  <c r="CJ795" i="1"/>
  <c r="CJ887" i="1"/>
  <c r="CJ889" i="1"/>
  <c r="CJ891" i="1"/>
  <c r="CJ914" i="1"/>
  <c r="CJ916" i="1"/>
  <c r="CJ918" i="1"/>
  <c r="CJ920" i="1"/>
  <c r="CJ922" i="1"/>
  <c r="CJ784" i="1"/>
  <c r="CJ786" i="1"/>
  <c r="CJ792" i="1"/>
  <c r="CJ794" i="1"/>
  <c r="CJ796" i="1"/>
  <c r="CJ886" i="1"/>
  <c r="CJ888" i="1"/>
  <c r="CJ890" i="1"/>
  <c r="CJ937" i="1"/>
  <c r="BT775" i="1"/>
  <c r="CI775" i="1" s="1"/>
  <c r="AL772" i="1"/>
  <c r="BU772" i="1"/>
  <c r="AL771" i="1"/>
  <c r="BU771" i="1"/>
  <c r="AR770" i="1"/>
  <c r="AR768" i="1"/>
  <c r="AR766" i="1"/>
  <c r="AL758" i="1"/>
  <c r="BU758" i="1"/>
  <c r="AL754" i="1"/>
  <c r="BU754" i="1"/>
  <c r="AL750" i="1"/>
  <c r="BU750" i="1"/>
  <c r="AL748" i="1"/>
  <c r="BU748" i="1"/>
  <c r="AL747" i="1"/>
  <c r="BU747" i="1"/>
  <c r="AL745" i="1"/>
  <c r="BU745" i="1"/>
  <c r="AL744" i="1"/>
  <c r="BU744" i="1"/>
  <c r="AL742" i="1"/>
  <c r="BU742" i="1"/>
  <c r="AL740" i="1"/>
  <c r="BU740" i="1"/>
  <c r="AL738" i="1"/>
  <c r="BU738" i="1"/>
  <c r="AL735" i="1"/>
  <c r="BU735" i="1"/>
  <c r="AL734" i="1"/>
  <c r="BU734" i="1"/>
  <c r="AL731" i="1"/>
  <c r="BU731" i="1"/>
  <c r="AL730" i="1"/>
  <c r="BU730" i="1"/>
  <c r="AL727" i="1"/>
  <c r="BU727" i="1"/>
  <c r="AL726" i="1"/>
  <c r="BU726" i="1"/>
  <c r="AL703" i="1"/>
  <c r="BU703" i="1"/>
  <c r="AR702" i="1"/>
  <c r="AR701" i="1"/>
  <c r="AR700" i="1"/>
  <c r="BT695" i="1"/>
  <c r="CI695" i="1" s="1"/>
  <c r="AR694" i="1"/>
  <c r="AL692" i="1"/>
  <c r="BU692" i="1"/>
  <c r="AR691" i="1"/>
  <c r="BT690" i="1"/>
  <c r="CI690" i="1" s="1"/>
  <c r="AL689" i="1"/>
  <c r="BU689" i="1"/>
  <c r="BT687" i="1"/>
  <c r="CI687" i="1" s="1"/>
  <c r="AR686" i="1"/>
  <c r="AL684" i="1"/>
  <c r="BU684" i="1"/>
  <c r="AR683" i="1"/>
  <c r="BT682" i="1"/>
  <c r="CI682" i="1" s="1"/>
  <c r="AL681" i="1"/>
  <c r="BU681" i="1"/>
  <c r="BT679" i="1"/>
  <c r="CI679" i="1" s="1"/>
  <c r="AR678" i="1"/>
  <c r="AR677" i="1"/>
  <c r="BT676" i="1"/>
  <c r="CI676" i="1" s="1"/>
  <c r="BT675" i="1"/>
  <c r="CI675" i="1" s="1"/>
  <c r="AR674" i="1"/>
  <c r="AR673" i="1"/>
  <c r="BT672" i="1"/>
  <c r="CI672" i="1" s="1"/>
  <c r="AL671" i="1"/>
  <c r="BU671" i="1"/>
  <c r="BT669" i="1"/>
  <c r="CI669" i="1" s="1"/>
  <c r="AR668" i="1"/>
  <c r="AL666" i="1"/>
  <c r="BU666" i="1"/>
  <c r="AR665" i="1"/>
  <c r="BT664" i="1"/>
  <c r="CI664" i="1" s="1"/>
  <c r="AL663" i="1"/>
  <c r="BU663" i="1"/>
  <c r="BT660" i="1"/>
  <c r="CI660" i="1" s="1"/>
  <c r="AL659" i="1"/>
  <c r="BU659" i="1"/>
  <c r="AL658" i="1"/>
  <c r="BU658" i="1"/>
  <c r="AR657" i="1"/>
  <c r="AR656" i="1"/>
  <c r="BT655" i="1"/>
  <c r="CI655" i="1" s="1"/>
  <c r="BT654" i="1"/>
  <c r="CI654" i="1" s="1"/>
  <c r="AR653" i="1"/>
  <c r="BV1626" i="1"/>
  <c r="CK1626" i="1" s="1"/>
  <c r="BH1626" i="1"/>
  <c r="BV1618" i="1"/>
  <c r="CK1618" i="1" s="1"/>
  <c r="BH1618" i="1"/>
  <c r="BV1610" i="1"/>
  <c r="CK1610" i="1" s="1"/>
  <c r="BH1610" i="1"/>
  <c r="BV1455" i="1"/>
  <c r="CK1455" i="1" s="1"/>
  <c r="BH1455" i="1"/>
  <c r="BV1439" i="1"/>
  <c r="CK1439" i="1" s="1"/>
  <c r="BH1439" i="1"/>
  <c r="BV1423" i="1"/>
  <c r="CK1423" i="1" s="1"/>
  <c r="BH1423" i="1"/>
  <c r="BV1450" i="1"/>
  <c r="CK1450" i="1" s="1"/>
  <c r="BH1450" i="1"/>
  <c r="BV1434" i="1"/>
  <c r="CK1434" i="1" s="1"/>
  <c r="BH1434" i="1"/>
  <c r="BV1418" i="1"/>
  <c r="CK1418" i="1" s="1"/>
  <c r="BH1418" i="1"/>
  <c r="BV1409" i="1"/>
  <c r="CK1409" i="1" s="1"/>
  <c r="BH1409" i="1"/>
  <c r="BV1401" i="1"/>
  <c r="CK1401" i="1" s="1"/>
  <c r="BH1401" i="1"/>
  <c r="BV1393" i="1"/>
  <c r="CK1393" i="1" s="1"/>
  <c r="BH1393" i="1"/>
  <c r="BV1385" i="1"/>
  <c r="CK1385" i="1" s="1"/>
  <c r="BH1385" i="1"/>
  <c r="BV1377" i="1"/>
  <c r="CK1377" i="1" s="1"/>
  <c r="BH1377" i="1"/>
  <c r="BV1244" i="1"/>
  <c r="CK1244" i="1" s="1"/>
  <c r="BH1244" i="1"/>
  <c r="BV1234" i="1"/>
  <c r="CK1234" i="1" s="1"/>
  <c r="BH1234" i="1"/>
  <c r="BV1220" i="1"/>
  <c r="CK1220" i="1" s="1"/>
  <c r="BH1220" i="1"/>
  <c r="BV1208" i="1"/>
  <c r="CK1208" i="1" s="1"/>
  <c r="BH1208" i="1"/>
  <c r="BV1207" i="1"/>
  <c r="CK1207" i="1" s="1"/>
  <c r="BH1207" i="1"/>
  <c r="BV1197" i="1"/>
  <c r="CK1197" i="1" s="1"/>
  <c r="BH1197" i="1"/>
  <c r="BV1629" i="1"/>
  <c r="CK1629" i="1" s="1"/>
  <c r="BH1629" i="1"/>
  <c r="BV1621" i="1"/>
  <c r="CK1621" i="1" s="1"/>
  <c r="BH1621" i="1"/>
  <c r="BV1613" i="1"/>
  <c r="CK1613" i="1" s="1"/>
  <c r="BH1613" i="1"/>
  <c r="BV1605" i="1"/>
  <c r="CK1605" i="1" s="1"/>
  <c r="BH1605" i="1"/>
  <c r="BV1449" i="1"/>
  <c r="CK1449" i="1" s="1"/>
  <c r="BH1449" i="1"/>
  <c r="BV1433" i="1"/>
  <c r="CK1433" i="1" s="1"/>
  <c r="BH1433" i="1"/>
  <c r="BV1417" i="1"/>
  <c r="CK1417" i="1" s="1"/>
  <c r="BH1417" i="1"/>
  <c r="BV1448" i="1"/>
  <c r="CK1448" i="1" s="1"/>
  <c r="BH1448" i="1"/>
  <c r="BV1432" i="1"/>
  <c r="CK1432" i="1" s="1"/>
  <c r="BH1432" i="1"/>
  <c r="BV1416" i="1"/>
  <c r="CK1416" i="1" s="1"/>
  <c r="BH1416" i="1"/>
  <c r="BV1408" i="1"/>
  <c r="CK1408" i="1" s="1"/>
  <c r="BH1408" i="1"/>
  <c r="BV1400" i="1"/>
  <c r="CK1400" i="1" s="1"/>
  <c r="BH1400" i="1"/>
  <c r="BV1392" i="1"/>
  <c r="CK1392" i="1" s="1"/>
  <c r="BH1392" i="1"/>
  <c r="BV1384" i="1"/>
  <c r="CK1384" i="1" s="1"/>
  <c r="BH1384" i="1"/>
  <c r="BV1243" i="1"/>
  <c r="CK1243" i="1" s="1"/>
  <c r="BH1243" i="1"/>
  <c r="BV1235" i="1"/>
  <c r="CK1235" i="1" s="1"/>
  <c r="BH1235" i="1"/>
  <c r="BV1229" i="1"/>
  <c r="CK1229" i="1" s="1"/>
  <c r="BH1229" i="1"/>
  <c r="BV1217" i="1"/>
  <c r="CK1217" i="1" s="1"/>
  <c r="BH1217" i="1"/>
  <c r="BV1212" i="1"/>
  <c r="CK1212" i="1" s="1"/>
  <c r="BH1212" i="1"/>
  <c r="BV1198" i="1"/>
  <c r="CK1198" i="1" s="1"/>
  <c r="BH1198" i="1"/>
  <c r="BV1194" i="1"/>
  <c r="CK1194" i="1" s="1"/>
  <c r="BH1194" i="1"/>
  <c r="BV1191" i="1"/>
  <c r="CK1191" i="1" s="1"/>
  <c r="BH1191" i="1"/>
  <c r="BV1601" i="1"/>
  <c r="CK1601" i="1" s="1"/>
  <c r="BH1601" i="1"/>
  <c r="BV1585" i="1"/>
  <c r="CK1585" i="1" s="1"/>
  <c r="BH1585" i="1"/>
  <c r="BV1568" i="1"/>
  <c r="CK1568" i="1" s="1"/>
  <c r="BH1568" i="1"/>
  <c r="BV1552" i="1"/>
  <c r="CK1552" i="1" s="1"/>
  <c r="BH1552" i="1"/>
  <c r="BV1536" i="1"/>
  <c r="CK1536" i="1" s="1"/>
  <c r="BH1536" i="1"/>
  <c r="BV1520" i="1"/>
  <c r="CK1520" i="1" s="1"/>
  <c r="BH1520" i="1"/>
  <c r="BV1504" i="1"/>
  <c r="CK1504" i="1" s="1"/>
  <c r="BH1504" i="1"/>
  <c r="BV1488" i="1"/>
  <c r="CK1488" i="1" s="1"/>
  <c r="BH1488" i="1"/>
  <c r="BV1472" i="1"/>
  <c r="CK1472" i="1" s="1"/>
  <c r="BH1472" i="1"/>
  <c r="BV1368" i="1"/>
  <c r="CK1368" i="1" s="1"/>
  <c r="BH1368" i="1"/>
  <c r="BV1336" i="1"/>
  <c r="CK1336" i="1" s="1"/>
  <c r="BH1336" i="1"/>
  <c r="BV1318" i="1"/>
  <c r="CK1318" i="1" s="1"/>
  <c r="BH1318" i="1"/>
  <c r="BV1302" i="1"/>
  <c r="CK1302" i="1" s="1"/>
  <c r="BH1302" i="1"/>
  <c r="BV1292" i="1"/>
  <c r="CK1292" i="1" s="1"/>
  <c r="BH1292" i="1"/>
  <c r="BV1277" i="1"/>
  <c r="CK1277" i="1" s="1"/>
  <c r="BH1277" i="1"/>
  <c r="BV1253" i="1"/>
  <c r="CK1253" i="1" s="1"/>
  <c r="BH1253" i="1"/>
  <c r="BV1255" i="1"/>
  <c r="CK1255" i="1" s="1"/>
  <c r="BH1255" i="1"/>
  <c r="BV1190" i="1"/>
  <c r="CK1190" i="1" s="1"/>
  <c r="BH1190" i="1"/>
  <c r="BV1592" i="1"/>
  <c r="CK1592" i="1" s="1"/>
  <c r="BH1592" i="1"/>
  <c r="BV1574" i="1"/>
  <c r="CK1574" i="1" s="1"/>
  <c r="BH1574" i="1"/>
  <c r="BV1558" i="1"/>
  <c r="CK1558" i="1" s="1"/>
  <c r="BH1558" i="1"/>
  <c r="BV1542" i="1"/>
  <c r="CK1542" i="1" s="1"/>
  <c r="BH1542" i="1"/>
  <c r="BV1526" i="1"/>
  <c r="CK1526" i="1" s="1"/>
  <c r="BH1526" i="1"/>
  <c r="BV1510" i="1"/>
  <c r="CK1510" i="1" s="1"/>
  <c r="BH1510" i="1"/>
  <c r="BV1494" i="1"/>
  <c r="CK1494" i="1" s="1"/>
  <c r="BH1494" i="1"/>
  <c r="BV1478" i="1"/>
  <c r="CK1478" i="1" s="1"/>
  <c r="BH1478" i="1"/>
  <c r="BV1465" i="1"/>
  <c r="CK1465" i="1" s="1"/>
  <c r="BH1465" i="1"/>
  <c r="BV1348" i="1"/>
  <c r="CK1348" i="1" s="1"/>
  <c r="BH1348" i="1"/>
  <c r="BV1324" i="1"/>
  <c r="CK1324" i="1" s="1"/>
  <c r="BH1324" i="1"/>
  <c r="BV1308" i="1"/>
  <c r="CK1308" i="1" s="1"/>
  <c r="BH1308" i="1"/>
  <c r="BV1287" i="1"/>
  <c r="CK1287" i="1" s="1"/>
  <c r="BH1287" i="1"/>
  <c r="BV1271" i="1"/>
  <c r="CK1271" i="1" s="1"/>
  <c r="BH1271" i="1"/>
  <c r="BV1249" i="1"/>
  <c r="CK1249" i="1" s="1"/>
  <c r="BH1249" i="1"/>
  <c r="BV1587" i="1"/>
  <c r="CK1587" i="1" s="1"/>
  <c r="BH1587" i="1"/>
  <c r="BV1375" i="1"/>
  <c r="CK1375" i="1" s="1"/>
  <c r="BH1375" i="1"/>
  <c r="BV1349" i="1"/>
  <c r="CK1349" i="1" s="1"/>
  <c r="BH1349" i="1"/>
  <c r="BV1331" i="1"/>
  <c r="CK1331" i="1" s="1"/>
  <c r="BH1331" i="1"/>
  <c r="BV1323" i="1"/>
  <c r="CK1323" i="1" s="1"/>
  <c r="BH1323" i="1"/>
  <c r="BV1315" i="1"/>
  <c r="CK1315" i="1" s="1"/>
  <c r="BH1315" i="1"/>
  <c r="BV1307" i="1"/>
  <c r="CK1307" i="1" s="1"/>
  <c r="BH1307" i="1"/>
  <c r="BV1286" i="1"/>
  <c r="CK1286" i="1" s="1"/>
  <c r="BH1286" i="1"/>
  <c r="BV1261" i="1"/>
  <c r="CK1261" i="1" s="1"/>
  <c r="BH1261" i="1"/>
  <c r="BV1582" i="1"/>
  <c r="CK1582" i="1" s="1"/>
  <c r="BH1582" i="1"/>
  <c r="BV1533" i="1"/>
  <c r="CK1533" i="1" s="1"/>
  <c r="BH1533" i="1"/>
  <c r="BV1525" i="1"/>
  <c r="CK1525" i="1" s="1"/>
  <c r="BH1525" i="1"/>
  <c r="BV1517" i="1"/>
  <c r="CK1517" i="1" s="1"/>
  <c r="BH1517" i="1"/>
  <c r="BV1509" i="1"/>
  <c r="CK1509" i="1" s="1"/>
  <c r="BH1509" i="1"/>
  <c r="BV1501" i="1"/>
  <c r="CK1501" i="1" s="1"/>
  <c r="BH1501" i="1"/>
  <c r="BV1493" i="1"/>
  <c r="CK1493" i="1" s="1"/>
  <c r="BH1493" i="1"/>
  <c r="BV1485" i="1"/>
  <c r="CK1485" i="1" s="1"/>
  <c r="BH1485" i="1"/>
  <c r="BV1477" i="1"/>
  <c r="CK1477" i="1" s="1"/>
  <c r="BH1477" i="1"/>
  <c r="BV1469" i="1"/>
  <c r="CK1469" i="1" s="1"/>
  <c r="BH1469" i="1"/>
  <c r="BV1370" i="1"/>
  <c r="CK1370" i="1" s="1"/>
  <c r="BH1370" i="1"/>
  <c r="BV1351" i="1"/>
  <c r="CK1351" i="1" s="1"/>
  <c r="BH1351" i="1"/>
  <c r="BV1299" i="1"/>
  <c r="CK1299" i="1" s="1"/>
  <c r="BH1299" i="1"/>
  <c r="BV1549" i="1"/>
  <c r="CK1549" i="1" s="1"/>
  <c r="BH1549" i="1"/>
  <c r="BV1539" i="1"/>
  <c r="CK1539" i="1" s="1"/>
  <c r="BH1539" i="1"/>
  <c r="BV1361" i="1"/>
  <c r="CK1361" i="1" s="1"/>
  <c r="BH1361" i="1"/>
  <c r="BV1369" i="1"/>
  <c r="CK1369" i="1" s="1"/>
  <c r="BH1369" i="1"/>
  <c r="BV1571" i="1"/>
  <c r="CK1571" i="1" s="1"/>
  <c r="BH1571" i="1"/>
  <c r="BV1358" i="1"/>
  <c r="CK1358" i="1" s="1"/>
  <c r="BH1358" i="1"/>
  <c r="BV1337" i="1"/>
  <c r="CK1337" i="1" s="1"/>
  <c r="BH1337" i="1"/>
  <c r="BV1345" i="1"/>
  <c r="CK1345" i="1" s="1"/>
  <c r="BH1345" i="1"/>
  <c r="BV1366" i="1"/>
  <c r="CK1366" i="1" s="1"/>
  <c r="BH1366" i="1"/>
  <c r="BV1583" i="1"/>
  <c r="CK1583" i="1" s="1"/>
  <c r="BH1583" i="1"/>
  <c r="BW791" i="1"/>
  <c r="CL791" i="1" s="1"/>
  <c r="BD791" i="1"/>
  <c r="BW793" i="1"/>
  <c r="CL793" i="1" s="1"/>
  <c r="BD793" i="1"/>
  <c r="BW795" i="1"/>
  <c r="CL795" i="1" s="1"/>
  <c r="BD795" i="1"/>
  <c r="BW806" i="1"/>
  <c r="CL806" i="1" s="1"/>
  <c r="BD806" i="1"/>
  <c r="BW808" i="1"/>
  <c r="CL808" i="1" s="1"/>
  <c r="BD808" i="1"/>
  <c r="BW841" i="1"/>
  <c r="CL841" i="1" s="1"/>
  <c r="BD841" i="1"/>
  <c r="BW850" i="1"/>
  <c r="CL850" i="1" s="1"/>
  <c r="BD850" i="1"/>
  <c r="BW857" i="1"/>
  <c r="CL857" i="1" s="1"/>
  <c r="BD857" i="1"/>
  <c r="BW870" i="1"/>
  <c r="CL870" i="1" s="1"/>
  <c r="BD870" i="1"/>
  <c r="BW872" i="1"/>
  <c r="CL872" i="1" s="1"/>
  <c r="BD872" i="1"/>
  <c r="BW874" i="1"/>
  <c r="CL874" i="1" s="1"/>
  <c r="BD874" i="1"/>
  <c r="BW876" i="1"/>
  <c r="CL876" i="1" s="1"/>
  <c r="BD876" i="1"/>
  <c r="BW885" i="1"/>
  <c r="CL885" i="1" s="1"/>
  <c r="BD885" i="1"/>
  <c r="BW887" i="1"/>
  <c r="CL887" i="1" s="1"/>
  <c r="BD887" i="1"/>
  <c r="BW889" i="1"/>
  <c r="CL889" i="1" s="1"/>
  <c r="BD889" i="1"/>
  <c r="BW891" i="1"/>
  <c r="CL891" i="1" s="1"/>
  <c r="BD891" i="1"/>
  <c r="BW901" i="1"/>
  <c r="CL901" i="1" s="1"/>
  <c r="BD901" i="1"/>
  <c r="BW903" i="1"/>
  <c r="CL903" i="1" s="1"/>
  <c r="BD903" i="1"/>
  <c r="BW905" i="1"/>
  <c r="CL905" i="1" s="1"/>
  <c r="BD905" i="1"/>
  <c r="BW907" i="1"/>
  <c r="CL907" i="1" s="1"/>
  <c r="BD907" i="1"/>
  <c r="BW909" i="1"/>
  <c r="CL909" i="1" s="1"/>
  <c r="BD909" i="1"/>
  <c r="BW911" i="1"/>
  <c r="CL911" i="1" s="1"/>
  <c r="BD911" i="1"/>
  <c r="BW913" i="1"/>
  <c r="CL913" i="1" s="1"/>
  <c r="BD913" i="1"/>
  <c r="BW915" i="1"/>
  <c r="CL915" i="1" s="1"/>
  <c r="BD915" i="1"/>
  <c r="BW917" i="1"/>
  <c r="CL917" i="1" s="1"/>
  <c r="BD917" i="1"/>
  <c r="BW919" i="1"/>
  <c r="CL919" i="1" s="1"/>
  <c r="BD919" i="1"/>
  <c r="BW921" i="1"/>
  <c r="CL921" i="1" s="1"/>
  <c r="BD921" i="1"/>
  <c r="BW923" i="1"/>
  <c r="CL923" i="1" s="1"/>
  <c r="BD923" i="1"/>
  <c r="BW935" i="1"/>
  <c r="CL935" i="1" s="1"/>
  <c r="BD935" i="1"/>
  <c r="BW937" i="1"/>
  <c r="CL937" i="1" s="1"/>
  <c r="BD937" i="1"/>
  <c r="BW939" i="1"/>
  <c r="CL939" i="1" s="1"/>
  <c r="BD939" i="1"/>
  <c r="BW941" i="1"/>
  <c r="CL941" i="1" s="1"/>
  <c r="BD941" i="1"/>
  <c r="BW1173" i="1"/>
  <c r="CL1173" i="1" s="1"/>
  <c r="BD1173" i="1"/>
  <c r="BW1175" i="1"/>
  <c r="CL1175" i="1" s="1"/>
  <c r="BD1175" i="1"/>
  <c r="BW1177" i="1"/>
  <c r="CL1177" i="1" s="1"/>
  <c r="BD1177" i="1"/>
  <c r="BW1117" i="1"/>
  <c r="CL1117" i="1" s="1"/>
  <c r="BD1117" i="1"/>
  <c r="BW1119" i="1"/>
  <c r="CL1119" i="1" s="1"/>
  <c r="BD1119" i="1"/>
  <c r="BW1134" i="1"/>
  <c r="CL1134" i="1" s="1"/>
  <c r="BD1134" i="1"/>
  <c r="BW1138" i="1"/>
  <c r="CL1138" i="1" s="1"/>
  <c r="BD1138" i="1"/>
  <c r="BW1143" i="1"/>
  <c r="CL1143" i="1" s="1"/>
  <c r="BD1143" i="1"/>
  <c r="BW1161" i="1"/>
  <c r="CL1161" i="1" s="1"/>
  <c r="BD1161" i="1"/>
  <c r="BH1541" i="1"/>
  <c r="BW840" i="1"/>
  <c r="CL840" i="1" s="1"/>
  <c r="BD840" i="1"/>
  <c r="BW847" i="1"/>
  <c r="CL847" i="1" s="1"/>
  <c r="BD847" i="1"/>
  <c r="BW856" i="1"/>
  <c r="CL856" i="1" s="1"/>
  <c r="BD856" i="1"/>
  <c r="BW869" i="1"/>
  <c r="CL869" i="1" s="1"/>
  <c r="BD869" i="1"/>
  <c r="BW897" i="1"/>
  <c r="CL897" i="1" s="1"/>
  <c r="BD897" i="1"/>
  <c r="BW899" i="1"/>
  <c r="CL899" i="1" s="1"/>
  <c r="BD899" i="1"/>
  <c r="BW990" i="1"/>
  <c r="CL990" i="1" s="1"/>
  <c r="BD990" i="1"/>
  <c r="BW994" i="1"/>
  <c r="CL994" i="1" s="1"/>
  <c r="BD994" i="1"/>
  <c r="BW996" i="1"/>
  <c r="CL996" i="1" s="1"/>
  <c r="BD996" i="1"/>
  <c r="BW1002" i="1"/>
  <c r="CL1002" i="1" s="1"/>
  <c r="BD1002" i="1"/>
  <c r="BW1004" i="1"/>
  <c r="CL1004" i="1" s="1"/>
  <c r="BD1004" i="1"/>
  <c r="BW1110" i="1"/>
  <c r="CL1110" i="1" s="1"/>
  <c r="BD1110" i="1"/>
  <c r="BW1112" i="1"/>
  <c r="CL1112" i="1" s="1"/>
  <c r="BD1112" i="1"/>
  <c r="BW1114" i="1"/>
  <c r="CL1114" i="1" s="1"/>
  <c r="BD1114" i="1"/>
  <c r="BW1116" i="1"/>
  <c r="CL1116" i="1" s="1"/>
  <c r="BD1116" i="1"/>
  <c r="BW1121" i="1"/>
  <c r="CL1121" i="1" s="1"/>
  <c r="BD1121" i="1"/>
  <c r="BW1123" i="1"/>
  <c r="CL1123" i="1" s="1"/>
  <c r="BD1123" i="1"/>
  <c r="BW1125" i="1"/>
  <c r="CL1125" i="1" s="1"/>
  <c r="BD1125" i="1"/>
  <c r="BW1128" i="1"/>
  <c r="CL1128" i="1" s="1"/>
  <c r="BD1128" i="1"/>
  <c r="BW1130" i="1"/>
  <c r="CL1130" i="1" s="1"/>
  <c r="BD1130" i="1"/>
  <c r="BW1132" i="1"/>
  <c r="CL1132" i="1" s="1"/>
  <c r="BD1132" i="1"/>
  <c r="BW1136" i="1"/>
  <c r="CL1136" i="1" s="1"/>
  <c r="BD1136" i="1"/>
  <c r="BW1139" i="1"/>
  <c r="CL1139" i="1" s="1"/>
  <c r="BD1139" i="1"/>
  <c r="BW1142" i="1"/>
  <c r="CL1142" i="1" s="1"/>
  <c r="BD1142" i="1"/>
  <c r="BW1158" i="1"/>
  <c r="CL1158" i="1" s="1"/>
  <c r="BD1158" i="1"/>
  <c r="AR769" i="1"/>
  <c r="AR767" i="1"/>
  <c r="AR765" i="1"/>
  <c r="AL759" i="1"/>
  <c r="BU759" i="1"/>
  <c r="AL755" i="1"/>
  <c r="BU755" i="1"/>
  <c r="AL751" i="1"/>
  <c r="BU751" i="1"/>
  <c r="AL749" i="1"/>
  <c r="BU749" i="1"/>
  <c r="AL746" i="1"/>
  <c r="BU746" i="1"/>
  <c r="AL743" i="1"/>
  <c r="BU743" i="1"/>
  <c r="AL741" i="1"/>
  <c r="BU741" i="1"/>
  <c r="AL739" i="1"/>
  <c r="BU739" i="1"/>
  <c r="AR782" i="1"/>
  <c r="AR781" i="1"/>
  <c r="AR780" i="1"/>
  <c r="AR779" i="1"/>
  <c r="AR778" i="1"/>
  <c r="AR777" i="1"/>
  <c r="BT773" i="1"/>
  <c r="CI773" i="1" s="1"/>
  <c r="BT772" i="1"/>
  <c r="CI772" i="1" s="1"/>
  <c r="BT771" i="1"/>
  <c r="CI771" i="1" s="1"/>
  <c r="AL770" i="1"/>
  <c r="BU770" i="1"/>
  <c r="AL769" i="1"/>
  <c r="BU769" i="1"/>
  <c r="AL768" i="1"/>
  <c r="BU768" i="1"/>
  <c r="AL767" i="1"/>
  <c r="BU767" i="1"/>
  <c r="AL766" i="1"/>
  <c r="BU766" i="1"/>
  <c r="AL765" i="1"/>
  <c r="BU765" i="1"/>
  <c r="AR764" i="1"/>
  <c r="AR763" i="1"/>
  <c r="AR762" i="1"/>
  <c r="AR761" i="1"/>
  <c r="AR760" i="1"/>
  <c r="BT759" i="1"/>
  <c r="CI759" i="1" s="1"/>
  <c r="BT758" i="1"/>
  <c r="CI758" i="1" s="1"/>
  <c r="AR757" i="1"/>
  <c r="AR756" i="1"/>
  <c r="BT755" i="1"/>
  <c r="CI755" i="1" s="1"/>
  <c r="BT754" i="1"/>
  <c r="CI754" i="1" s="1"/>
  <c r="AR753" i="1"/>
  <c r="AR752" i="1"/>
  <c r="BT751" i="1"/>
  <c r="CI751" i="1" s="1"/>
  <c r="BT750" i="1"/>
  <c r="CI750" i="1" s="1"/>
  <c r="BT749" i="1"/>
  <c r="CI749" i="1" s="1"/>
  <c r="BT748" i="1"/>
  <c r="CI748" i="1" s="1"/>
  <c r="BT747" i="1"/>
  <c r="CI747" i="1" s="1"/>
  <c r="BT746" i="1"/>
  <c r="CI746" i="1" s="1"/>
  <c r="BT745" i="1"/>
  <c r="CI745" i="1" s="1"/>
  <c r="BT744" i="1"/>
  <c r="CI744" i="1" s="1"/>
  <c r="BT743" i="1"/>
  <c r="CI743" i="1" s="1"/>
  <c r="BT742" i="1"/>
  <c r="CI742" i="1" s="1"/>
  <c r="BT741" i="1"/>
  <c r="CI741" i="1" s="1"/>
  <c r="BT740" i="1"/>
  <c r="CI740" i="1" s="1"/>
  <c r="BT739" i="1"/>
  <c r="CI739" i="1" s="1"/>
  <c r="BT738" i="1"/>
  <c r="CI738" i="1" s="1"/>
  <c r="AR737" i="1"/>
  <c r="AR736" i="1"/>
  <c r="BT735" i="1"/>
  <c r="CI735" i="1" s="1"/>
  <c r="BT734" i="1"/>
  <c r="CI734" i="1" s="1"/>
  <c r="AR733" i="1"/>
  <c r="AR732" i="1"/>
  <c r="BT731" i="1"/>
  <c r="CI731" i="1" s="1"/>
  <c r="BT730" i="1"/>
  <c r="CI730" i="1" s="1"/>
  <c r="AR729" i="1"/>
  <c r="AR728" i="1"/>
  <c r="BT727" i="1"/>
  <c r="CI727" i="1" s="1"/>
  <c r="BT726" i="1"/>
  <c r="CI726" i="1" s="1"/>
  <c r="AR725" i="1"/>
  <c r="AR724" i="1"/>
  <c r="AR723" i="1"/>
  <c r="AR722" i="1"/>
  <c r="AR721" i="1"/>
  <c r="AR720" i="1"/>
  <c r="AR719" i="1"/>
  <c r="AR718" i="1"/>
  <c r="AR717" i="1"/>
  <c r="AR716" i="1"/>
  <c r="AR715" i="1"/>
  <c r="AR714" i="1"/>
  <c r="AR713" i="1"/>
  <c r="AR712" i="1"/>
  <c r="AR711" i="1"/>
  <c r="AR710" i="1"/>
  <c r="AR709" i="1"/>
  <c r="AR708" i="1"/>
  <c r="AR707" i="1"/>
  <c r="AR706" i="1"/>
  <c r="AR705" i="1"/>
  <c r="AR704" i="1"/>
  <c r="BT703" i="1"/>
  <c r="CI703" i="1" s="1"/>
  <c r="AL702" i="1"/>
  <c r="BU702" i="1"/>
  <c r="AL701" i="1"/>
  <c r="BU701" i="1"/>
  <c r="AL700" i="1"/>
  <c r="BU700" i="1"/>
  <c r="AR699" i="1"/>
  <c r="AR698" i="1"/>
  <c r="AR697" i="1"/>
  <c r="AL694" i="1"/>
  <c r="BU694" i="1"/>
  <c r="AR693" i="1"/>
  <c r="BT692" i="1"/>
  <c r="CI692" i="1" s="1"/>
  <c r="AL691" i="1"/>
  <c r="BU691" i="1"/>
  <c r="BT689" i="1"/>
  <c r="CI689" i="1" s="1"/>
  <c r="AR688" i="1"/>
  <c r="AL686" i="1"/>
  <c r="BU686" i="1"/>
  <c r="AR685" i="1"/>
  <c r="BT684" i="1"/>
  <c r="CI684" i="1" s="1"/>
  <c r="AL683" i="1"/>
  <c r="BU683" i="1"/>
  <c r="BT681" i="1"/>
  <c r="CI681" i="1" s="1"/>
  <c r="AR680" i="1"/>
  <c r="AL678" i="1"/>
  <c r="BU678" i="1"/>
  <c r="AL677" i="1"/>
  <c r="BU677" i="1"/>
  <c r="AL674" i="1"/>
  <c r="BU674" i="1"/>
  <c r="AL673" i="1"/>
  <c r="BU673" i="1"/>
  <c r="BT671" i="1"/>
  <c r="CI671" i="1" s="1"/>
  <c r="AR670" i="1"/>
  <c r="AL668" i="1"/>
  <c r="BU668" i="1"/>
  <c r="AR667" i="1"/>
  <c r="BT666" i="1"/>
  <c r="CI666" i="1" s="1"/>
  <c r="AL665" i="1"/>
  <c r="BU665" i="1"/>
  <c r="BT663" i="1"/>
  <c r="CI663" i="1" s="1"/>
  <c r="AR662" i="1"/>
  <c r="BT658" i="1"/>
  <c r="CI658" i="1" s="1"/>
  <c r="AL657" i="1"/>
  <c r="BU657" i="1"/>
  <c r="AL653" i="1"/>
  <c r="BU653" i="1"/>
  <c r="AN994" i="1"/>
  <c r="BV1000" i="1"/>
  <c r="CK1000" i="1" s="1"/>
  <c r="BV1632" i="1"/>
  <c r="CK1632" i="1" s="1"/>
  <c r="BH1632" i="1"/>
  <c r="BV1624" i="1"/>
  <c r="CK1624" i="1" s="1"/>
  <c r="BH1624" i="1"/>
  <c r="BV1616" i="1"/>
  <c r="CK1616" i="1" s="1"/>
  <c r="BH1616" i="1"/>
  <c r="BV1608" i="1"/>
  <c r="CK1608" i="1" s="1"/>
  <c r="BH1608" i="1"/>
  <c r="BV1451" i="1"/>
  <c r="CK1451" i="1" s="1"/>
  <c r="BH1451" i="1"/>
  <c r="BV1435" i="1"/>
  <c r="CK1435" i="1" s="1"/>
  <c r="BH1435" i="1"/>
  <c r="BV1419" i="1"/>
  <c r="CK1419" i="1" s="1"/>
  <c r="BH1419" i="1"/>
  <c r="BV1446" i="1"/>
  <c r="CK1446" i="1" s="1"/>
  <c r="BH1446" i="1"/>
  <c r="BV1430" i="1"/>
  <c r="CK1430" i="1" s="1"/>
  <c r="BH1430" i="1"/>
  <c r="BV1415" i="1"/>
  <c r="CK1415" i="1" s="1"/>
  <c r="BH1415" i="1"/>
  <c r="BV1407" i="1"/>
  <c r="CK1407" i="1" s="1"/>
  <c r="BH1407" i="1"/>
  <c r="BV1399" i="1"/>
  <c r="CK1399" i="1" s="1"/>
  <c r="BH1399" i="1"/>
  <c r="BV1391" i="1"/>
  <c r="CK1391" i="1" s="1"/>
  <c r="BH1391" i="1"/>
  <c r="BV1383" i="1"/>
  <c r="CK1383" i="1" s="1"/>
  <c r="BH1383" i="1"/>
  <c r="BV1245" i="1"/>
  <c r="CK1245" i="1" s="1"/>
  <c r="BH1245" i="1"/>
  <c r="BV1240" i="1"/>
  <c r="CK1240" i="1" s="1"/>
  <c r="BH1240" i="1"/>
  <c r="BV1232" i="1"/>
  <c r="CK1232" i="1" s="1"/>
  <c r="BH1232" i="1"/>
  <c r="BV1216" i="1"/>
  <c r="CK1216" i="1" s="1"/>
  <c r="BH1216" i="1"/>
  <c r="BV1204" i="1"/>
  <c r="CK1204" i="1" s="1"/>
  <c r="BH1204" i="1"/>
  <c r="BV1203" i="1"/>
  <c r="CK1203" i="1" s="1"/>
  <c r="BH1203" i="1"/>
  <c r="BV1186" i="1"/>
  <c r="CK1186" i="1" s="1"/>
  <c r="BH1186" i="1"/>
  <c r="BV1627" i="1"/>
  <c r="CK1627" i="1" s="1"/>
  <c r="BH1627" i="1"/>
  <c r="BV1619" i="1"/>
  <c r="CK1619" i="1" s="1"/>
  <c r="BH1619" i="1"/>
  <c r="BV1611" i="1"/>
  <c r="CK1611" i="1" s="1"/>
  <c r="BH1611" i="1"/>
  <c r="BV1461" i="1"/>
  <c r="CK1461" i="1" s="1"/>
  <c r="BH1461" i="1"/>
  <c r="BV1445" i="1"/>
  <c r="CK1445" i="1" s="1"/>
  <c r="BH1445" i="1"/>
  <c r="BV1429" i="1"/>
  <c r="CK1429" i="1" s="1"/>
  <c r="BH1429" i="1"/>
  <c r="BV1460" i="1"/>
  <c r="CK1460" i="1" s="1"/>
  <c r="BH1460" i="1"/>
  <c r="BV1444" i="1"/>
  <c r="CK1444" i="1" s="1"/>
  <c r="BH1444" i="1"/>
  <c r="BV1428" i="1"/>
  <c r="CK1428" i="1" s="1"/>
  <c r="BH1428" i="1"/>
  <c r="BV1414" i="1"/>
  <c r="CK1414" i="1" s="1"/>
  <c r="BH1414" i="1"/>
  <c r="BV1406" i="1"/>
  <c r="CK1406" i="1" s="1"/>
  <c r="BH1406" i="1"/>
  <c r="BV1398" i="1"/>
  <c r="CK1398" i="1" s="1"/>
  <c r="BH1398" i="1"/>
  <c r="BV1390" i="1"/>
  <c r="CK1390" i="1" s="1"/>
  <c r="BH1390" i="1"/>
  <c r="BV1382" i="1"/>
  <c r="CK1382" i="1" s="1"/>
  <c r="BH1382" i="1"/>
  <c r="BV1239" i="1"/>
  <c r="CK1239" i="1" s="1"/>
  <c r="BH1239" i="1"/>
  <c r="BV1233" i="1"/>
  <c r="CK1233" i="1" s="1"/>
  <c r="BH1233" i="1"/>
  <c r="BV1218" i="1"/>
  <c r="CK1218" i="1" s="1"/>
  <c r="BH1218" i="1"/>
  <c r="BV1210" i="1"/>
  <c r="CK1210" i="1" s="1"/>
  <c r="BH1210" i="1"/>
  <c r="BV1209" i="1"/>
  <c r="CK1209" i="1" s="1"/>
  <c r="BH1209" i="1"/>
  <c r="BV1184" i="1"/>
  <c r="CK1184" i="1" s="1"/>
  <c r="BH1184" i="1"/>
  <c r="BV1192" i="1"/>
  <c r="CK1192" i="1" s="1"/>
  <c r="BH1192" i="1"/>
  <c r="BV1230" i="1"/>
  <c r="CK1230" i="1" s="1"/>
  <c r="BH1230" i="1"/>
  <c r="BV1597" i="1"/>
  <c r="CK1597" i="1" s="1"/>
  <c r="BH1597" i="1"/>
  <c r="BV1580" i="1"/>
  <c r="CK1580" i="1" s="1"/>
  <c r="BH1580" i="1"/>
  <c r="BV1564" i="1"/>
  <c r="CK1564" i="1" s="1"/>
  <c r="BH1564" i="1"/>
  <c r="BV1548" i="1"/>
  <c r="CK1548" i="1" s="1"/>
  <c r="BH1548" i="1"/>
  <c r="BV1532" i="1"/>
  <c r="CK1532" i="1" s="1"/>
  <c r="BH1532" i="1"/>
  <c r="BV1516" i="1"/>
  <c r="CK1516" i="1" s="1"/>
  <c r="BH1516" i="1"/>
  <c r="BV1500" i="1"/>
  <c r="CK1500" i="1" s="1"/>
  <c r="BH1500" i="1"/>
  <c r="BV1484" i="1"/>
  <c r="CK1484" i="1" s="1"/>
  <c r="BH1484" i="1"/>
  <c r="BV1468" i="1"/>
  <c r="CK1468" i="1" s="1"/>
  <c r="BH1468" i="1"/>
  <c r="BV1360" i="1"/>
  <c r="CK1360" i="1" s="1"/>
  <c r="BH1360" i="1"/>
  <c r="BV1330" i="1"/>
  <c r="CK1330" i="1" s="1"/>
  <c r="BH1330" i="1"/>
  <c r="BV1314" i="1"/>
  <c r="CK1314" i="1" s="1"/>
  <c r="BH1314" i="1"/>
  <c r="BV1298" i="1"/>
  <c r="CK1298" i="1" s="1"/>
  <c r="BH1298" i="1"/>
  <c r="BV1288" i="1"/>
  <c r="CK1288" i="1" s="1"/>
  <c r="BH1288" i="1"/>
  <c r="BV1273" i="1"/>
  <c r="CK1273" i="1" s="1"/>
  <c r="BH1273" i="1"/>
  <c r="BV1266" i="1"/>
  <c r="CK1266" i="1" s="1"/>
  <c r="BH1266" i="1"/>
  <c r="BV1251" i="1"/>
  <c r="CK1251" i="1" s="1"/>
  <c r="BH1251" i="1"/>
  <c r="BV1604" i="1"/>
  <c r="CK1604" i="1" s="1"/>
  <c r="BH1604" i="1"/>
  <c r="BV1588" i="1"/>
  <c r="CK1588" i="1" s="1"/>
  <c r="BH1588" i="1"/>
  <c r="BV1570" i="1"/>
  <c r="CK1570" i="1" s="1"/>
  <c r="BH1570" i="1"/>
  <c r="BV1554" i="1"/>
  <c r="CK1554" i="1" s="1"/>
  <c r="BH1554" i="1"/>
  <c r="BV1538" i="1"/>
  <c r="CK1538" i="1" s="1"/>
  <c r="BH1538" i="1"/>
  <c r="BV1522" i="1"/>
  <c r="CK1522" i="1" s="1"/>
  <c r="BH1522" i="1"/>
  <c r="BV1506" i="1"/>
  <c r="CK1506" i="1" s="1"/>
  <c r="BH1506" i="1"/>
  <c r="BV1490" i="1"/>
  <c r="CK1490" i="1" s="1"/>
  <c r="BH1490" i="1"/>
  <c r="BV1474" i="1"/>
  <c r="CK1474" i="1" s="1"/>
  <c r="BH1474" i="1"/>
  <c r="BV1372" i="1"/>
  <c r="CK1372" i="1" s="1"/>
  <c r="BH1372" i="1"/>
  <c r="BV1340" i="1"/>
  <c r="CK1340" i="1" s="1"/>
  <c r="BH1340" i="1"/>
  <c r="BV1320" i="1"/>
  <c r="CK1320" i="1" s="1"/>
  <c r="BH1320" i="1"/>
  <c r="BV1304" i="1"/>
  <c r="CK1304" i="1" s="1"/>
  <c r="BH1304" i="1"/>
  <c r="BV1283" i="1"/>
  <c r="CK1283" i="1" s="1"/>
  <c r="BH1283" i="1"/>
  <c r="BV1268" i="1"/>
  <c r="CK1268" i="1" s="1"/>
  <c r="BH1268" i="1"/>
  <c r="BV1222" i="1"/>
  <c r="CK1222" i="1" s="1"/>
  <c r="BH1222" i="1"/>
  <c r="BV1252" i="1"/>
  <c r="CK1252" i="1" s="1"/>
  <c r="BH1252" i="1"/>
  <c r="BV1365" i="1"/>
  <c r="CK1365" i="1" s="1"/>
  <c r="BH1365" i="1"/>
  <c r="BV1346" i="1"/>
  <c r="CK1346" i="1" s="1"/>
  <c r="BH1346" i="1"/>
  <c r="BV1329" i="1"/>
  <c r="CK1329" i="1" s="1"/>
  <c r="BH1329" i="1"/>
  <c r="BV1321" i="1"/>
  <c r="CK1321" i="1" s="1"/>
  <c r="BH1321" i="1"/>
  <c r="BV1313" i="1"/>
  <c r="CK1313" i="1" s="1"/>
  <c r="BH1313" i="1"/>
  <c r="BV1305" i="1"/>
  <c r="CK1305" i="1" s="1"/>
  <c r="BH1305" i="1"/>
  <c r="BV1267" i="1"/>
  <c r="CK1267" i="1" s="1"/>
  <c r="BH1267" i="1"/>
  <c r="BV1189" i="1"/>
  <c r="CK1189" i="1" s="1"/>
  <c r="BH1189" i="1"/>
  <c r="BV1272" i="1"/>
  <c r="CK1272" i="1" s="1"/>
  <c r="BH1272" i="1"/>
  <c r="BV1531" i="1"/>
  <c r="CK1531" i="1" s="1"/>
  <c r="BH1531" i="1"/>
  <c r="BV1523" i="1"/>
  <c r="CK1523" i="1" s="1"/>
  <c r="BH1523" i="1"/>
  <c r="BV1515" i="1"/>
  <c r="CK1515" i="1" s="1"/>
  <c r="BH1515" i="1"/>
  <c r="BV1507" i="1"/>
  <c r="CK1507" i="1" s="1"/>
  <c r="BH1507" i="1"/>
  <c r="BV1499" i="1"/>
  <c r="CK1499" i="1" s="1"/>
  <c r="BH1499" i="1"/>
  <c r="BV1491" i="1"/>
  <c r="CK1491" i="1" s="1"/>
  <c r="BH1491" i="1"/>
  <c r="BV1483" i="1"/>
  <c r="CK1483" i="1" s="1"/>
  <c r="BH1483" i="1"/>
  <c r="BV1475" i="1"/>
  <c r="CK1475" i="1" s="1"/>
  <c r="BH1475" i="1"/>
  <c r="BV1467" i="1"/>
  <c r="CK1467" i="1" s="1"/>
  <c r="BH1467" i="1"/>
  <c r="BV1367" i="1"/>
  <c r="CK1367" i="1" s="1"/>
  <c r="BH1367" i="1"/>
  <c r="BV1341" i="1"/>
  <c r="CK1341" i="1" s="1"/>
  <c r="BH1341" i="1"/>
  <c r="BV1282" i="1"/>
  <c r="CK1282" i="1" s="1"/>
  <c r="BH1282" i="1"/>
  <c r="BV1591" i="1"/>
  <c r="CK1591" i="1" s="1"/>
  <c r="BH1591" i="1"/>
  <c r="BV1334" i="1"/>
  <c r="CK1334" i="1" s="1"/>
  <c r="BH1334" i="1"/>
  <c r="BV1295" i="1"/>
  <c r="CK1295" i="1" s="1"/>
  <c r="BH1295" i="1"/>
  <c r="BV1363" i="1"/>
  <c r="CK1363" i="1" s="1"/>
  <c r="BH1363" i="1"/>
  <c r="BV1543" i="1"/>
  <c r="CK1543" i="1" s="1"/>
  <c r="BH1543" i="1"/>
  <c r="BV1355" i="1"/>
  <c r="CK1355" i="1" s="1"/>
  <c r="BH1355" i="1"/>
  <c r="BV1293" i="1"/>
  <c r="CK1293" i="1" s="1"/>
  <c r="BH1293" i="1"/>
  <c r="BV1599" i="1"/>
  <c r="CK1599" i="1" s="1"/>
  <c r="BH1599" i="1"/>
  <c r="BV1342" i="1"/>
  <c r="CK1342" i="1" s="1"/>
  <c r="BH1342" i="1"/>
  <c r="BV1225" i="1"/>
  <c r="CK1225" i="1" s="1"/>
  <c r="BH1225" i="1"/>
  <c r="CE1371" i="1"/>
  <c r="CT1371" i="1" s="1"/>
  <c r="BW784" i="1"/>
  <c r="CL784" i="1" s="1"/>
  <c r="BD784" i="1"/>
  <c r="BW786" i="1"/>
  <c r="CL786" i="1" s="1"/>
  <c r="BD786" i="1"/>
  <c r="CJ797" i="1"/>
  <c r="CJ799" i="1"/>
  <c r="CJ810" i="1"/>
  <c r="CJ812" i="1"/>
  <c r="CJ814" i="1"/>
  <c r="CJ816" i="1"/>
  <c r="CJ818" i="1"/>
  <c r="CJ820" i="1"/>
  <c r="CJ822" i="1"/>
  <c r="CJ824" i="1"/>
  <c r="CJ826" i="1"/>
  <c r="CJ828" i="1"/>
  <c r="CJ830" i="1"/>
  <c r="CJ832" i="1"/>
  <c r="CJ834" i="1"/>
  <c r="CJ836" i="1"/>
  <c r="CJ843" i="1"/>
  <c r="CJ852" i="1"/>
  <c r="CJ859" i="1"/>
  <c r="CJ861" i="1"/>
  <c r="CJ863" i="1"/>
  <c r="CJ878" i="1"/>
  <c r="CJ880" i="1"/>
  <c r="CJ925" i="1"/>
  <c r="CJ927" i="1"/>
  <c r="CJ929" i="1"/>
  <c r="CJ943" i="1"/>
  <c r="CJ945" i="1"/>
  <c r="CJ947" i="1"/>
  <c r="CJ949" i="1"/>
  <c r="CJ951" i="1"/>
  <c r="CJ953" i="1"/>
  <c r="CJ955" i="1"/>
  <c r="CJ957" i="1"/>
  <c r="CJ959" i="1"/>
  <c r="CJ961" i="1"/>
  <c r="CJ963" i="1"/>
  <c r="CJ965" i="1"/>
  <c r="CJ967" i="1"/>
  <c r="CJ969" i="1"/>
  <c r="CJ971" i="1"/>
  <c r="CJ973" i="1"/>
  <c r="CJ975" i="1"/>
  <c r="CJ977" i="1"/>
  <c r="CJ979" i="1"/>
  <c r="CJ981" i="1"/>
  <c r="CJ983" i="1"/>
  <c r="CJ985" i="1"/>
  <c r="CJ987" i="1"/>
  <c r="BW991" i="1"/>
  <c r="CL991" i="1" s="1"/>
  <c r="BD991" i="1"/>
  <c r="BW997" i="1"/>
  <c r="CL997" i="1" s="1"/>
  <c r="BD997" i="1"/>
  <c r="BW1005" i="1"/>
  <c r="CL1005" i="1" s="1"/>
  <c r="BD1005" i="1"/>
  <c r="BW1168" i="1"/>
  <c r="CL1168" i="1" s="1"/>
  <c r="BD1168" i="1"/>
  <c r="BW1010" i="1"/>
  <c r="CL1010" i="1" s="1"/>
  <c r="BD1010" i="1"/>
  <c r="BW1012" i="1"/>
  <c r="CL1012" i="1" s="1"/>
  <c r="BD1012" i="1"/>
  <c r="BW1014" i="1"/>
  <c r="CL1014" i="1" s="1"/>
  <c r="BD1014" i="1"/>
  <c r="BW1016" i="1"/>
  <c r="CL1016" i="1" s="1"/>
  <c r="BD1016" i="1"/>
  <c r="BW1018" i="1"/>
  <c r="CL1018" i="1" s="1"/>
  <c r="BD1018" i="1"/>
  <c r="BW1020" i="1"/>
  <c r="CL1020" i="1" s="1"/>
  <c r="BD1020" i="1"/>
  <c r="BW1022" i="1"/>
  <c r="CL1022" i="1" s="1"/>
  <c r="BD1022" i="1"/>
  <c r="BW1024" i="1"/>
  <c r="CL1024" i="1" s="1"/>
  <c r="BD1024" i="1"/>
  <c r="BW1026" i="1"/>
  <c r="CL1026" i="1" s="1"/>
  <c r="BD1026" i="1"/>
  <c r="BW1028" i="1"/>
  <c r="CL1028" i="1" s="1"/>
  <c r="BD1028" i="1"/>
  <c r="BW1030" i="1"/>
  <c r="CL1030" i="1" s="1"/>
  <c r="BD1030" i="1"/>
  <c r="BW1032" i="1"/>
  <c r="CL1032" i="1" s="1"/>
  <c r="BD1032" i="1"/>
  <c r="BW1034" i="1"/>
  <c r="CL1034" i="1" s="1"/>
  <c r="BD1034" i="1"/>
  <c r="BW1036" i="1"/>
  <c r="CL1036" i="1" s="1"/>
  <c r="BD1036" i="1"/>
  <c r="BW1039" i="1"/>
  <c r="CL1039" i="1" s="1"/>
  <c r="BD1039" i="1"/>
  <c r="BW1041" i="1"/>
  <c r="CL1041" i="1" s="1"/>
  <c r="BD1041" i="1"/>
  <c r="BW1043" i="1"/>
  <c r="CL1043" i="1" s="1"/>
  <c r="BD1043" i="1"/>
  <c r="BW1045" i="1"/>
  <c r="CL1045" i="1" s="1"/>
  <c r="BD1045" i="1"/>
  <c r="BW1051" i="1"/>
  <c r="CL1051" i="1" s="1"/>
  <c r="BD1051" i="1"/>
  <c r="BW1053" i="1"/>
  <c r="CL1053" i="1" s="1"/>
  <c r="BD1053" i="1"/>
  <c r="BW1056" i="1"/>
  <c r="CL1056" i="1" s="1"/>
  <c r="BD1056" i="1"/>
  <c r="BW1061" i="1"/>
  <c r="CL1061" i="1" s="1"/>
  <c r="BD1061" i="1"/>
  <c r="BW1064" i="1"/>
  <c r="CL1064" i="1" s="1"/>
  <c r="BD1064" i="1"/>
  <c r="BW1069" i="1"/>
  <c r="CL1069" i="1" s="1"/>
  <c r="BD1069" i="1"/>
  <c r="BW1076" i="1"/>
  <c r="CL1076" i="1" s="1"/>
  <c r="BD1076" i="1"/>
  <c r="BW1078" i="1"/>
  <c r="CL1078" i="1" s="1"/>
  <c r="BD1078" i="1"/>
  <c r="BW1080" i="1"/>
  <c r="CL1080" i="1" s="1"/>
  <c r="BD1080" i="1"/>
  <c r="BW1091" i="1"/>
  <c r="CL1091" i="1" s="1"/>
  <c r="BD1091" i="1"/>
  <c r="BW1093" i="1"/>
  <c r="CL1093" i="1" s="1"/>
  <c r="BD1093" i="1"/>
  <c r="BW1103" i="1"/>
  <c r="CL1103" i="1" s="1"/>
  <c r="BD1103" i="1"/>
  <c r="BW1171" i="1"/>
  <c r="CL1171" i="1" s="1"/>
  <c r="BD1171" i="1"/>
  <c r="BW1149" i="1"/>
  <c r="CL1149" i="1" s="1"/>
  <c r="BD1149" i="1"/>
  <c r="BW1152" i="1"/>
  <c r="CL1152" i="1" s="1"/>
  <c r="BD1152" i="1"/>
  <c r="BW1155" i="1"/>
  <c r="CL1155" i="1" s="1"/>
  <c r="BD1155" i="1"/>
  <c r="BW1164" i="1"/>
  <c r="CL1164" i="1" s="1"/>
  <c r="BD1164" i="1"/>
  <c r="BW1181" i="1"/>
  <c r="CL1181" i="1" s="1"/>
  <c r="BD1181" i="1"/>
  <c r="BV1559" i="1"/>
  <c r="CK1559" i="1" s="1"/>
  <c r="BH1559" i="1"/>
  <c r="CE1291" i="1"/>
  <c r="CT1291" i="1" s="1"/>
  <c r="BI1291" i="1"/>
  <c r="S1354" i="9" s="1"/>
  <c r="BJ1291" i="1"/>
  <c r="T1354" i="9" s="1"/>
  <c r="BW788" i="1"/>
  <c r="CL788" i="1" s="1"/>
  <c r="BD788" i="1"/>
  <c r="BW798" i="1"/>
  <c r="CL798" i="1" s="1"/>
  <c r="BD798" i="1"/>
  <c r="BW800" i="1"/>
  <c r="CL800" i="1" s="1"/>
  <c r="BD800" i="1"/>
  <c r="BW809" i="1"/>
  <c r="CL809" i="1" s="1"/>
  <c r="BD809" i="1"/>
  <c r="BW811" i="1"/>
  <c r="CL811" i="1" s="1"/>
  <c r="BD811" i="1"/>
  <c r="BW813" i="1"/>
  <c r="CL813" i="1" s="1"/>
  <c r="BD813" i="1"/>
  <c r="BW815" i="1"/>
  <c r="CL815" i="1" s="1"/>
  <c r="BD815" i="1"/>
  <c r="BW817" i="1"/>
  <c r="CL817" i="1" s="1"/>
  <c r="BD817" i="1"/>
  <c r="BW819" i="1"/>
  <c r="CL819" i="1" s="1"/>
  <c r="BD819" i="1"/>
  <c r="BW821" i="1"/>
  <c r="CL821" i="1" s="1"/>
  <c r="BD821" i="1"/>
  <c r="BW823" i="1"/>
  <c r="CL823" i="1" s="1"/>
  <c r="BD823" i="1"/>
  <c r="BW825" i="1"/>
  <c r="CL825" i="1" s="1"/>
  <c r="BD825" i="1"/>
  <c r="BW827" i="1"/>
  <c r="CL827" i="1" s="1"/>
  <c r="BD827" i="1"/>
  <c r="BW829" i="1"/>
  <c r="CL829" i="1" s="1"/>
  <c r="BD829" i="1"/>
  <c r="BW831" i="1"/>
  <c r="CL831" i="1" s="1"/>
  <c r="BD831" i="1"/>
  <c r="BW833" i="1"/>
  <c r="CL833" i="1" s="1"/>
  <c r="BD833" i="1"/>
  <c r="BW835" i="1"/>
  <c r="CL835" i="1" s="1"/>
  <c r="BD835" i="1"/>
  <c r="BW844" i="1"/>
  <c r="CL844" i="1" s="1"/>
  <c r="BD844" i="1"/>
  <c r="BW851" i="1"/>
  <c r="CL851" i="1" s="1"/>
  <c r="BD851" i="1"/>
  <c r="BW860" i="1"/>
  <c r="CL860" i="1" s="1"/>
  <c r="BD860" i="1"/>
  <c r="BW862" i="1"/>
  <c r="CL862" i="1" s="1"/>
  <c r="BD862" i="1"/>
  <c r="BW878" i="1"/>
  <c r="CL878" i="1" s="1"/>
  <c r="BD878" i="1"/>
  <c r="BW880" i="1"/>
  <c r="CL880" i="1" s="1"/>
  <c r="BD880" i="1"/>
  <c r="BW892" i="1"/>
  <c r="CL892" i="1" s="1"/>
  <c r="BD892" i="1"/>
  <c r="BW925" i="1"/>
  <c r="CL925" i="1" s="1"/>
  <c r="BD925" i="1"/>
  <c r="BW927" i="1"/>
  <c r="CL927" i="1" s="1"/>
  <c r="BD927" i="1"/>
  <c r="BW929" i="1"/>
  <c r="CL929" i="1" s="1"/>
  <c r="BD929" i="1"/>
  <c r="BW944" i="1"/>
  <c r="CL944" i="1" s="1"/>
  <c r="BD944" i="1"/>
  <c r="BW946" i="1"/>
  <c r="CL946" i="1" s="1"/>
  <c r="BD946" i="1"/>
  <c r="BW948" i="1"/>
  <c r="CL948" i="1" s="1"/>
  <c r="BD948" i="1"/>
  <c r="BW950" i="1"/>
  <c r="CL950" i="1" s="1"/>
  <c r="BD950" i="1"/>
  <c r="BW952" i="1"/>
  <c r="CL952" i="1" s="1"/>
  <c r="BD952" i="1"/>
  <c r="BW954" i="1"/>
  <c r="CL954" i="1" s="1"/>
  <c r="BD954" i="1"/>
  <c r="BW956" i="1"/>
  <c r="CL956" i="1" s="1"/>
  <c r="BD956" i="1"/>
  <c r="BW958" i="1"/>
  <c r="CL958" i="1" s="1"/>
  <c r="BD958" i="1"/>
  <c r="BW960" i="1"/>
  <c r="CL960" i="1" s="1"/>
  <c r="BD960" i="1"/>
  <c r="BW962" i="1"/>
  <c r="CL962" i="1" s="1"/>
  <c r="BD962" i="1"/>
  <c r="BW964" i="1"/>
  <c r="CL964" i="1" s="1"/>
  <c r="BD964" i="1"/>
  <c r="BW966" i="1"/>
  <c r="CL966" i="1" s="1"/>
  <c r="BD966" i="1"/>
  <c r="BW968" i="1"/>
  <c r="CL968" i="1" s="1"/>
  <c r="BD968" i="1"/>
  <c r="BW970" i="1"/>
  <c r="CL970" i="1" s="1"/>
  <c r="BD970" i="1"/>
  <c r="BW972" i="1"/>
  <c r="CL972" i="1" s="1"/>
  <c r="BD972" i="1"/>
  <c r="BW974" i="1"/>
  <c r="CL974" i="1" s="1"/>
  <c r="BD974" i="1"/>
  <c r="BW976" i="1"/>
  <c r="CL976" i="1" s="1"/>
  <c r="BD976" i="1"/>
  <c r="BW978" i="1"/>
  <c r="CL978" i="1" s="1"/>
  <c r="BD978" i="1"/>
  <c r="BW980" i="1"/>
  <c r="CL980" i="1" s="1"/>
  <c r="BD980" i="1"/>
  <c r="BW982" i="1"/>
  <c r="CL982" i="1" s="1"/>
  <c r="BD982" i="1"/>
  <c r="BW984" i="1"/>
  <c r="CL984" i="1" s="1"/>
  <c r="BD984" i="1"/>
  <c r="BW986" i="1"/>
  <c r="CL986" i="1" s="1"/>
  <c r="BD986" i="1"/>
  <c r="BW988" i="1"/>
  <c r="CL988" i="1" s="1"/>
  <c r="BD988" i="1"/>
  <c r="BH988" i="1" s="1"/>
  <c r="BW992" i="1"/>
  <c r="CL992" i="1" s="1"/>
  <c r="BD992" i="1"/>
  <c r="BW998" i="1"/>
  <c r="CL998" i="1" s="1"/>
  <c r="BD998" i="1"/>
  <c r="BW1000" i="1"/>
  <c r="CL1000" i="1" s="1"/>
  <c r="BD1000" i="1"/>
  <c r="BW1007" i="1"/>
  <c r="CL1007" i="1" s="1"/>
  <c r="BD1007" i="1"/>
  <c r="BW1009" i="1"/>
  <c r="CL1009" i="1" s="1"/>
  <c r="BD1009" i="1"/>
  <c r="BW1046" i="1"/>
  <c r="CL1046" i="1" s="1"/>
  <c r="BD1046" i="1"/>
  <c r="BW1048" i="1"/>
  <c r="CL1048" i="1" s="1"/>
  <c r="BD1048" i="1"/>
  <c r="BW1055" i="1"/>
  <c r="CL1055" i="1" s="1"/>
  <c r="BD1055" i="1"/>
  <c r="BW1059" i="1"/>
  <c r="CL1059" i="1" s="1"/>
  <c r="BD1059" i="1"/>
  <c r="BW1062" i="1"/>
  <c r="CL1062" i="1" s="1"/>
  <c r="BD1062" i="1"/>
  <c r="BW1067" i="1"/>
  <c r="CL1067" i="1" s="1"/>
  <c r="BD1067" i="1"/>
  <c r="BW1071" i="1"/>
  <c r="CL1071" i="1" s="1"/>
  <c r="BD1071" i="1"/>
  <c r="BW1073" i="1"/>
  <c r="CL1073" i="1" s="1"/>
  <c r="BD1073" i="1"/>
  <c r="BW1075" i="1"/>
  <c r="CL1075" i="1" s="1"/>
  <c r="BD1075" i="1"/>
  <c r="BW1082" i="1"/>
  <c r="CL1082" i="1" s="1"/>
  <c r="BD1082" i="1"/>
  <c r="BW1085" i="1"/>
  <c r="CL1085" i="1" s="1"/>
  <c r="BD1085" i="1"/>
  <c r="BW1087" i="1"/>
  <c r="CL1087" i="1" s="1"/>
  <c r="BD1087" i="1"/>
  <c r="BW1089" i="1"/>
  <c r="CL1089" i="1" s="1"/>
  <c r="BD1089" i="1"/>
  <c r="BW1094" i="1"/>
  <c r="CL1094" i="1" s="1"/>
  <c r="BD1094" i="1"/>
  <c r="BW1097" i="1"/>
  <c r="CL1097" i="1" s="1"/>
  <c r="BD1097" i="1"/>
  <c r="BW1099" i="1"/>
  <c r="CL1099" i="1" s="1"/>
  <c r="BD1099" i="1"/>
  <c r="BW1101" i="1"/>
  <c r="CL1101" i="1" s="1"/>
  <c r="BD1101" i="1"/>
  <c r="BW1104" i="1"/>
  <c r="CL1104" i="1" s="1"/>
  <c r="BD1104" i="1"/>
  <c r="BW1107" i="1"/>
  <c r="CL1107" i="1" s="1"/>
  <c r="BD1107" i="1"/>
  <c r="BW1162" i="1"/>
  <c r="CL1162" i="1" s="1"/>
  <c r="BD1162" i="1"/>
  <c r="BW1148" i="1"/>
  <c r="CL1148" i="1" s="1"/>
  <c r="BD1148" i="1"/>
  <c r="BW1153" i="1"/>
  <c r="CL1153" i="1" s="1"/>
  <c r="BD1153" i="1"/>
  <c r="BW1159" i="1"/>
  <c r="CL1159" i="1" s="1"/>
  <c r="BD1159" i="1"/>
  <c r="BW1179" i="1"/>
  <c r="CL1179" i="1" s="1"/>
  <c r="BD1179" i="1"/>
  <c r="BH1586" i="1"/>
  <c r="BW802" i="1"/>
  <c r="CL802" i="1" s="1"/>
  <c r="BD802" i="1"/>
  <c r="BW838" i="1"/>
  <c r="CL838" i="1" s="1"/>
  <c r="BD838" i="1"/>
  <c r="BW845" i="1"/>
  <c r="CL845" i="1" s="1"/>
  <c r="BD845" i="1"/>
  <c r="BW854" i="1"/>
  <c r="CL854" i="1" s="1"/>
  <c r="BD854" i="1"/>
  <c r="BW864" i="1"/>
  <c r="CL864" i="1" s="1"/>
  <c r="BD864" i="1"/>
  <c r="BW866" i="1"/>
  <c r="CL866" i="1" s="1"/>
  <c r="BD866" i="1"/>
  <c r="BW881" i="1"/>
  <c r="CL881" i="1" s="1"/>
  <c r="BD881" i="1"/>
  <c r="BW883" i="1"/>
  <c r="CL883" i="1" s="1"/>
  <c r="BD883" i="1"/>
  <c r="BW894" i="1"/>
  <c r="CL894" i="1" s="1"/>
  <c r="BD894" i="1"/>
  <c r="BW896" i="1"/>
  <c r="CL896" i="1" s="1"/>
  <c r="BD896" i="1"/>
  <c r="BW932" i="1"/>
  <c r="CL932" i="1" s="1"/>
  <c r="BD932" i="1"/>
  <c r="BW993" i="1"/>
  <c r="CL993" i="1" s="1"/>
  <c r="BD993" i="1"/>
  <c r="BW1001" i="1"/>
  <c r="CL1001" i="1" s="1"/>
  <c r="BD1001" i="1"/>
  <c r="CJ1164" i="1"/>
  <c r="CJ1166" i="1"/>
  <c r="CJ1179" i="1"/>
  <c r="CJ1181" i="1"/>
  <c r="CJ1167" i="1"/>
  <c r="CJ939" i="1"/>
  <c r="CJ941" i="1"/>
  <c r="CJ1006" i="1"/>
  <c r="CJ1169" i="1"/>
  <c r="AL774" i="1"/>
  <c r="BU774" i="1"/>
  <c r="AL773" i="1"/>
  <c r="BU773" i="1"/>
  <c r="AL782" i="1"/>
  <c r="BU782" i="1"/>
  <c r="AR776" i="1"/>
  <c r="BT765" i="1"/>
  <c r="CI765" i="1" s="1"/>
  <c r="AL764" i="1"/>
  <c r="BU764" i="1"/>
  <c r="AL763" i="1"/>
  <c r="BU763" i="1"/>
  <c r="AL762" i="1"/>
  <c r="BU762" i="1"/>
  <c r="AL760" i="1"/>
  <c r="BU760" i="1"/>
  <c r="AL753" i="1"/>
  <c r="BU753" i="1"/>
  <c r="AL737" i="1"/>
  <c r="BU737" i="1"/>
  <c r="AL736" i="1"/>
  <c r="BU736" i="1"/>
  <c r="AL733" i="1"/>
  <c r="BU733" i="1"/>
  <c r="AL732" i="1"/>
  <c r="BU732" i="1"/>
  <c r="AL729" i="1"/>
  <c r="BU729" i="1"/>
  <c r="AL728" i="1"/>
  <c r="BU728" i="1"/>
  <c r="AL725" i="1"/>
  <c r="BU725" i="1"/>
  <c r="AL724" i="1"/>
  <c r="BU724" i="1"/>
  <c r="AL723" i="1"/>
  <c r="BU723" i="1"/>
  <c r="AL722" i="1"/>
  <c r="BU722" i="1"/>
  <c r="AL721" i="1"/>
  <c r="BU721" i="1"/>
  <c r="AL720" i="1"/>
  <c r="BU720" i="1"/>
  <c r="AL719" i="1"/>
  <c r="BU719" i="1"/>
  <c r="AL718" i="1"/>
  <c r="BU718" i="1"/>
  <c r="AL717" i="1"/>
  <c r="BU717" i="1"/>
  <c r="AL716" i="1"/>
  <c r="BU716" i="1"/>
  <c r="AL715" i="1"/>
  <c r="BU715" i="1"/>
  <c r="AL714" i="1"/>
  <c r="BU714" i="1"/>
  <c r="AL713" i="1"/>
  <c r="BU713" i="1"/>
  <c r="AL712" i="1"/>
  <c r="BU712" i="1"/>
  <c r="AL711" i="1"/>
  <c r="BU711" i="1"/>
  <c r="AL710" i="1"/>
  <c r="BU710" i="1"/>
  <c r="AL709" i="1"/>
  <c r="BU709" i="1"/>
  <c r="AL708" i="1"/>
  <c r="BU708" i="1"/>
  <c r="AL707" i="1"/>
  <c r="BU707" i="1"/>
  <c r="AL706" i="1"/>
  <c r="BU706" i="1"/>
  <c r="AL705" i="1"/>
  <c r="BU705" i="1"/>
  <c r="AL704" i="1"/>
  <c r="BU704" i="1"/>
  <c r="BT702" i="1"/>
  <c r="CI702" i="1" s="1"/>
  <c r="BT700" i="1"/>
  <c r="CI700" i="1" s="1"/>
  <c r="AL699" i="1"/>
  <c r="BU699" i="1"/>
  <c r="AL698" i="1"/>
  <c r="BU698" i="1"/>
  <c r="AL697" i="1"/>
  <c r="BU697" i="1"/>
  <c r="AR696" i="1"/>
  <c r="AR695" i="1"/>
  <c r="BT694" i="1"/>
  <c r="CI694" i="1" s="1"/>
  <c r="AL693" i="1"/>
  <c r="BU693" i="1"/>
  <c r="BT691" i="1"/>
  <c r="CI691" i="1" s="1"/>
  <c r="AR690" i="1"/>
  <c r="AL688" i="1"/>
  <c r="BU688" i="1"/>
  <c r="AR687" i="1"/>
  <c r="BT686" i="1"/>
  <c r="CI686" i="1" s="1"/>
  <c r="AL685" i="1"/>
  <c r="BU685" i="1"/>
  <c r="BT683" i="1"/>
  <c r="CI683" i="1" s="1"/>
  <c r="AR682" i="1"/>
  <c r="AL680" i="1"/>
  <c r="BU680" i="1"/>
  <c r="AR679" i="1"/>
  <c r="BT678" i="1"/>
  <c r="CI678" i="1" s="1"/>
  <c r="BT677" i="1"/>
  <c r="CI677" i="1" s="1"/>
  <c r="AR676" i="1"/>
  <c r="AR675" i="1"/>
  <c r="BT674" i="1"/>
  <c r="CI674" i="1" s="1"/>
  <c r="BT673" i="1"/>
  <c r="CI673" i="1" s="1"/>
  <c r="AR672" i="1"/>
  <c r="AL670" i="1"/>
  <c r="BU670" i="1"/>
  <c r="AR669" i="1"/>
  <c r="BT668" i="1"/>
  <c r="CI668" i="1" s="1"/>
  <c r="AL667" i="1"/>
  <c r="BU667" i="1"/>
  <c r="BT665" i="1"/>
  <c r="CI665" i="1" s="1"/>
  <c r="AR664" i="1"/>
  <c r="AL662" i="1"/>
  <c r="BU662" i="1"/>
  <c r="AR661" i="1"/>
  <c r="AR660" i="1"/>
  <c r="BT656" i="1"/>
  <c r="CI656" i="1" s="1"/>
  <c r="AR655" i="1"/>
  <c r="AR654" i="1"/>
  <c r="BT653" i="1"/>
  <c r="CI653" i="1" s="1"/>
  <c r="BV988" i="1"/>
  <c r="CK988" i="1" s="1"/>
  <c r="BV1630" i="1"/>
  <c r="CK1630" i="1" s="1"/>
  <c r="BH1630" i="1"/>
  <c r="BV1622" i="1"/>
  <c r="CK1622" i="1" s="1"/>
  <c r="BH1622" i="1"/>
  <c r="BV1614" i="1"/>
  <c r="CK1614" i="1" s="1"/>
  <c r="BH1614" i="1"/>
  <c r="BV1606" i="1"/>
  <c r="CK1606" i="1" s="1"/>
  <c r="BH1606" i="1"/>
  <c r="BV1447" i="1"/>
  <c r="CK1447" i="1" s="1"/>
  <c r="BH1447" i="1"/>
  <c r="BV1431" i="1"/>
  <c r="CK1431" i="1" s="1"/>
  <c r="BH1431" i="1"/>
  <c r="BV1458" i="1"/>
  <c r="CK1458" i="1" s="1"/>
  <c r="BH1458" i="1"/>
  <c r="BV1442" i="1"/>
  <c r="CK1442" i="1" s="1"/>
  <c r="BH1442" i="1"/>
  <c r="BV1426" i="1"/>
  <c r="CK1426" i="1" s="1"/>
  <c r="BH1426" i="1"/>
  <c r="BV1413" i="1"/>
  <c r="CK1413" i="1" s="1"/>
  <c r="BH1413" i="1"/>
  <c r="BV1405" i="1"/>
  <c r="CK1405" i="1" s="1"/>
  <c r="BH1405" i="1"/>
  <c r="BV1397" i="1"/>
  <c r="CK1397" i="1" s="1"/>
  <c r="BH1397" i="1"/>
  <c r="BV1389" i="1"/>
  <c r="CK1389" i="1" s="1"/>
  <c r="BH1389" i="1"/>
  <c r="BV1381" i="1"/>
  <c r="CK1381" i="1" s="1"/>
  <c r="BH1381" i="1"/>
  <c r="BV1241" i="1"/>
  <c r="CK1241" i="1" s="1"/>
  <c r="BH1241" i="1"/>
  <c r="BV1238" i="1"/>
  <c r="CK1238" i="1" s="1"/>
  <c r="BH1238" i="1"/>
  <c r="BV1227" i="1"/>
  <c r="CK1227" i="1" s="1"/>
  <c r="BH1227" i="1"/>
  <c r="BV1219" i="1"/>
  <c r="CK1219" i="1" s="1"/>
  <c r="BH1219" i="1"/>
  <c r="BV1213" i="1"/>
  <c r="CK1213" i="1" s="1"/>
  <c r="BH1213" i="1"/>
  <c r="BV1201" i="1"/>
  <c r="CK1201" i="1" s="1"/>
  <c r="BH1201" i="1"/>
  <c r="BV1185" i="1"/>
  <c r="CK1185" i="1" s="1"/>
  <c r="BH1185" i="1"/>
  <c r="BV1625" i="1"/>
  <c r="CK1625" i="1" s="1"/>
  <c r="BH1625" i="1"/>
  <c r="BV1617" i="1"/>
  <c r="CK1617" i="1" s="1"/>
  <c r="BH1617" i="1"/>
  <c r="BV1609" i="1"/>
  <c r="CK1609" i="1" s="1"/>
  <c r="BH1609" i="1"/>
  <c r="BV1457" i="1"/>
  <c r="CK1457" i="1" s="1"/>
  <c r="BH1457" i="1"/>
  <c r="BV1441" i="1"/>
  <c r="CK1441" i="1" s="1"/>
  <c r="BH1441" i="1"/>
  <c r="BV1425" i="1"/>
  <c r="CK1425" i="1" s="1"/>
  <c r="BH1425" i="1"/>
  <c r="BV1456" i="1"/>
  <c r="CK1456" i="1" s="1"/>
  <c r="BH1456" i="1"/>
  <c r="BV1440" i="1"/>
  <c r="CK1440" i="1" s="1"/>
  <c r="BH1440" i="1"/>
  <c r="BV1424" i="1"/>
  <c r="CK1424" i="1" s="1"/>
  <c r="BH1424" i="1"/>
  <c r="BV1412" i="1"/>
  <c r="CK1412" i="1" s="1"/>
  <c r="BH1412" i="1"/>
  <c r="BV1404" i="1"/>
  <c r="CK1404" i="1" s="1"/>
  <c r="BH1404" i="1"/>
  <c r="BV1396" i="1"/>
  <c r="CK1396" i="1" s="1"/>
  <c r="BH1396" i="1"/>
  <c r="BV1388" i="1"/>
  <c r="CK1388" i="1" s="1"/>
  <c r="BH1388" i="1"/>
  <c r="BV1380" i="1"/>
  <c r="CK1380" i="1" s="1"/>
  <c r="BH1380" i="1"/>
  <c r="BV1242" i="1"/>
  <c r="CK1242" i="1" s="1"/>
  <c r="BH1242" i="1"/>
  <c r="BV1231" i="1"/>
  <c r="CK1231" i="1" s="1"/>
  <c r="BH1231" i="1"/>
  <c r="BV1214" i="1"/>
  <c r="CK1214" i="1" s="1"/>
  <c r="BH1214" i="1"/>
  <c r="BV1206" i="1"/>
  <c r="CK1206" i="1" s="1"/>
  <c r="BH1206" i="1"/>
  <c r="BV1205" i="1"/>
  <c r="CK1205" i="1" s="1"/>
  <c r="BH1205" i="1"/>
  <c r="BV1183" i="1"/>
  <c r="CK1183" i="1" s="1"/>
  <c r="BH1183" i="1"/>
  <c r="BV1195" i="1"/>
  <c r="CK1195" i="1" s="1"/>
  <c r="BH1195" i="1"/>
  <c r="BV1593" i="1"/>
  <c r="CK1593" i="1" s="1"/>
  <c r="BH1593" i="1"/>
  <c r="BV1576" i="1"/>
  <c r="CK1576" i="1" s="1"/>
  <c r="BH1576" i="1"/>
  <c r="BV1560" i="1"/>
  <c r="CK1560" i="1" s="1"/>
  <c r="BH1560" i="1"/>
  <c r="BV1544" i="1"/>
  <c r="CK1544" i="1" s="1"/>
  <c r="BH1544" i="1"/>
  <c r="BV1528" i="1"/>
  <c r="CK1528" i="1" s="1"/>
  <c r="BH1528" i="1"/>
  <c r="BV1512" i="1"/>
  <c r="CK1512" i="1" s="1"/>
  <c r="BH1512" i="1"/>
  <c r="BV1496" i="1"/>
  <c r="CK1496" i="1" s="1"/>
  <c r="BH1496" i="1"/>
  <c r="BV1480" i="1"/>
  <c r="CK1480" i="1" s="1"/>
  <c r="BH1480" i="1"/>
  <c r="BV1463" i="1"/>
  <c r="CK1463" i="1" s="1"/>
  <c r="BH1463" i="1"/>
  <c r="BV1352" i="1"/>
  <c r="CK1352" i="1" s="1"/>
  <c r="BH1352" i="1"/>
  <c r="BV1326" i="1"/>
  <c r="CK1326" i="1" s="1"/>
  <c r="BH1326" i="1"/>
  <c r="BV1310" i="1"/>
  <c r="CK1310" i="1" s="1"/>
  <c r="BH1310" i="1"/>
  <c r="BV1294" i="1"/>
  <c r="CK1294" i="1" s="1"/>
  <c r="BH1294" i="1"/>
  <c r="BV1284" i="1"/>
  <c r="CK1284" i="1" s="1"/>
  <c r="BH1284" i="1"/>
  <c r="BV1269" i="1"/>
  <c r="CK1269" i="1" s="1"/>
  <c r="BH1269" i="1"/>
  <c r="BV1262" i="1"/>
  <c r="CK1262" i="1" s="1"/>
  <c r="BH1262" i="1"/>
  <c r="BV1247" i="1"/>
  <c r="CK1247" i="1" s="1"/>
  <c r="BH1247" i="1"/>
  <c r="BV1600" i="1"/>
  <c r="CK1600" i="1" s="1"/>
  <c r="BH1600" i="1"/>
  <c r="BV1584" i="1"/>
  <c r="CK1584" i="1" s="1"/>
  <c r="BH1584" i="1"/>
  <c r="BV1566" i="1"/>
  <c r="CK1566" i="1" s="1"/>
  <c r="BH1566" i="1"/>
  <c r="BV1550" i="1"/>
  <c r="CK1550" i="1" s="1"/>
  <c r="BH1550" i="1"/>
  <c r="BV1534" i="1"/>
  <c r="CK1534" i="1" s="1"/>
  <c r="BH1534" i="1"/>
  <c r="BV1518" i="1"/>
  <c r="CK1518" i="1" s="1"/>
  <c r="BH1518" i="1"/>
  <c r="BV1502" i="1"/>
  <c r="CK1502" i="1" s="1"/>
  <c r="BH1502" i="1"/>
  <c r="BV1486" i="1"/>
  <c r="CK1486" i="1" s="1"/>
  <c r="BH1486" i="1"/>
  <c r="BV1470" i="1"/>
  <c r="CK1470" i="1" s="1"/>
  <c r="BH1470" i="1"/>
  <c r="BV1364" i="1"/>
  <c r="CK1364" i="1" s="1"/>
  <c r="BH1364" i="1"/>
  <c r="BV1332" i="1"/>
  <c r="CK1332" i="1" s="1"/>
  <c r="BH1332" i="1"/>
  <c r="BV1316" i="1"/>
  <c r="CK1316" i="1" s="1"/>
  <c r="BH1316" i="1"/>
  <c r="BV1300" i="1"/>
  <c r="CK1300" i="1" s="1"/>
  <c r="BH1300" i="1"/>
  <c r="BV1279" i="1"/>
  <c r="CK1279" i="1" s="1"/>
  <c r="BH1279" i="1"/>
  <c r="BV1264" i="1"/>
  <c r="CK1264" i="1" s="1"/>
  <c r="BH1264" i="1"/>
  <c r="BV1188" i="1"/>
  <c r="CK1188" i="1" s="1"/>
  <c r="BH1188" i="1"/>
  <c r="BV1603" i="1"/>
  <c r="CK1603" i="1" s="1"/>
  <c r="BH1603" i="1"/>
  <c r="BV1250" i="1"/>
  <c r="CK1250" i="1" s="1"/>
  <c r="BH1250" i="1"/>
  <c r="BV1362" i="1"/>
  <c r="CK1362" i="1" s="1"/>
  <c r="BH1362" i="1"/>
  <c r="BV1343" i="1"/>
  <c r="CK1343" i="1" s="1"/>
  <c r="BH1343" i="1"/>
  <c r="BV1327" i="1"/>
  <c r="CK1327" i="1" s="1"/>
  <c r="BH1327" i="1"/>
  <c r="BV1319" i="1"/>
  <c r="CK1319" i="1" s="1"/>
  <c r="BH1319" i="1"/>
  <c r="BV1311" i="1"/>
  <c r="CK1311" i="1" s="1"/>
  <c r="BH1311" i="1"/>
  <c r="BV1303" i="1"/>
  <c r="CK1303" i="1" s="1"/>
  <c r="BH1303" i="1"/>
  <c r="BV1265" i="1"/>
  <c r="CK1265" i="1" s="1"/>
  <c r="BH1265" i="1"/>
  <c r="BV1598" i="1"/>
  <c r="CK1598" i="1" s="1"/>
  <c r="BH1598" i="1"/>
  <c r="BV1270" i="1"/>
  <c r="CK1270" i="1" s="1"/>
  <c r="BH1270" i="1"/>
  <c r="BV1529" i="1"/>
  <c r="CK1529" i="1" s="1"/>
  <c r="BH1529" i="1"/>
  <c r="BV1521" i="1"/>
  <c r="CK1521" i="1" s="1"/>
  <c r="BH1521" i="1"/>
  <c r="BV1513" i="1"/>
  <c r="CK1513" i="1" s="1"/>
  <c r="BH1513" i="1"/>
  <c r="BV1505" i="1"/>
  <c r="CK1505" i="1" s="1"/>
  <c r="BH1505" i="1"/>
  <c r="BV1497" i="1"/>
  <c r="CK1497" i="1" s="1"/>
  <c r="BH1497" i="1"/>
  <c r="BV1489" i="1"/>
  <c r="CK1489" i="1" s="1"/>
  <c r="BH1489" i="1"/>
  <c r="BV1481" i="1"/>
  <c r="CK1481" i="1" s="1"/>
  <c r="BH1481" i="1"/>
  <c r="BV1473" i="1"/>
  <c r="CK1473" i="1" s="1"/>
  <c r="BH1473" i="1"/>
  <c r="BV1464" i="1"/>
  <c r="CK1464" i="1" s="1"/>
  <c r="BH1464" i="1"/>
  <c r="BV1357" i="1"/>
  <c r="CK1357" i="1" s="1"/>
  <c r="BH1357" i="1"/>
  <c r="BV1338" i="1"/>
  <c r="CK1338" i="1" s="1"/>
  <c r="BH1338" i="1"/>
  <c r="BV1565" i="1"/>
  <c r="CK1565" i="1" s="1"/>
  <c r="BH1565" i="1"/>
  <c r="BV1575" i="1"/>
  <c r="CK1575" i="1" s="1"/>
  <c r="BH1575" i="1"/>
  <c r="BV1259" i="1"/>
  <c r="CK1259" i="1" s="1"/>
  <c r="BH1259" i="1"/>
  <c r="BV1289" i="1"/>
  <c r="CK1289" i="1" s="1"/>
  <c r="BH1289" i="1"/>
  <c r="BV1561" i="1"/>
  <c r="CK1561" i="1" s="1"/>
  <c r="BH1561" i="1"/>
  <c r="BV1594" i="1"/>
  <c r="CK1594" i="1" s="1"/>
  <c r="BH1594" i="1"/>
  <c r="BV1535" i="1"/>
  <c r="CK1535" i="1" s="1"/>
  <c r="BH1535" i="1"/>
  <c r="BV1353" i="1"/>
  <c r="CK1353" i="1" s="1"/>
  <c r="BH1353" i="1"/>
  <c r="BV1276" i="1"/>
  <c r="CK1276" i="1" s="1"/>
  <c r="BH1276" i="1"/>
  <c r="BV1555" i="1"/>
  <c r="CK1555" i="1" s="1"/>
  <c r="BH1555" i="1"/>
  <c r="BV1278" i="1"/>
  <c r="CK1278" i="1" s="1"/>
  <c r="BH1278" i="1"/>
  <c r="BV1350" i="1"/>
  <c r="CK1350" i="1" s="1"/>
  <c r="BH1350" i="1"/>
  <c r="BV1462" i="1"/>
  <c r="CK1462" i="1" s="1"/>
  <c r="BH1462" i="1"/>
  <c r="BV1569" i="1"/>
  <c r="CK1569" i="1" s="1"/>
  <c r="BH1569" i="1"/>
  <c r="BV1563" i="1"/>
  <c r="CK1563" i="1" s="1"/>
  <c r="BH1563" i="1"/>
  <c r="BV1573" i="1"/>
  <c r="CK1573" i="1" s="1"/>
  <c r="BH1573" i="1"/>
  <c r="BW790" i="1"/>
  <c r="CL790" i="1" s="1"/>
  <c r="BD790" i="1"/>
  <c r="BW792" i="1"/>
  <c r="CL792" i="1" s="1"/>
  <c r="BD792" i="1"/>
  <c r="BW794" i="1"/>
  <c r="CL794" i="1" s="1"/>
  <c r="BD794" i="1"/>
  <c r="BW796" i="1"/>
  <c r="CL796" i="1" s="1"/>
  <c r="BD796" i="1"/>
  <c r="BW805" i="1"/>
  <c r="CL805" i="1" s="1"/>
  <c r="BD805" i="1"/>
  <c r="BW807" i="1"/>
  <c r="CL807" i="1" s="1"/>
  <c r="BD807" i="1"/>
  <c r="BW842" i="1"/>
  <c r="CL842" i="1" s="1"/>
  <c r="BD842" i="1"/>
  <c r="BW849" i="1"/>
  <c r="CL849" i="1" s="1"/>
  <c r="BD849" i="1"/>
  <c r="BW858" i="1"/>
  <c r="CL858" i="1" s="1"/>
  <c r="BD858" i="1"/>
  <c r="BW871" i="1"/>
  <c r="CL871" i="1" s="1"/>
  <c r="BD871" i="1"/>
  <c r="BW873" i="1"/>
  <c r="CL873" i="1" s="1"/>
  <c r="BD873" i="1"/>
  <c r="BW875" i="1"/>
  <c r="CL875" i="1" s="1"/>
  <c r="BD875" i="1"/>
  <c r="BW886" i="1"/>
  <c r="CL886" i="1" s="1"/>
  <c r="BD886" i="1"/>
  <c r="BW888" i="1"/>
  <c r="CL888" i="1" s="1"/>
  <c r="BD888" i="1"/>
  <c r="BW890" i="1"/>
  <c r="CL890" i="1" s="1"/>
  <c r="BD890" i="1"/>
  <c r="BW900" i="1"/>
  <c r="CL900" i="1" s="1"/>
  <c r="BD900" i="1"/>
  <c r="BW902" i="1"/>
  <c r="CL902" i="1" s="1"/>
  <c r="BD902" i="1"/>
  <c r="BW904" i="1"/>
  <c r="CL904" i="1" s="1"/>
  <c r="BD904" i="1"/>
  <c r="BW906" i="1"/>
  <c r="CL906" i="1" s="1"/>
  <c r="BD906" i="1"/>
  <c r="BW908" i="1"/>
  <c r="CL908" i="1" s="1"/>
  <c r="BD908" i="1"/>
  <c r="BW910" i="1"/>
  <c r="CL910" i="1" s="1"/>
  <c r="BD910" i="1"/>
  <c r="BW912" i="1"/>
  <c r="CL912" i="1" s="1"/>
  <c r="BD912" i="1"/>
  <c r="BW914" i="1"/>
  <c r="CL914" i="1" s="1"/>
  <c r="BD914" i="1"/>
  <c r="BW916" i="1"/>
  <c r="CL916" i="1" s="1"/>
  <c r="BD916" i="1"/>
  <c r="BW918" i="1"/>
  <c r="CL918" i="1" s="1"/>
  <c r="BD918" i="1"/>
  <c r="BW920" i="1"/>
  <c r="CL920" i="1" s="1"/>
  <c r="BD920" i="1"/>
  <c r="BW922" i="1"/>
  <c r="CL922" i="1" s="1"/>
  <c r="BD922" i="1"/>
  <c r="BW936" i="1"/>
  <c r="CL936" i="1" s="1"/>
  <c r="BD936" i="1"/>
  <c r="BW938" i="1"/>
  <c r="CL938" i="1" s="1"/>
  <c r="BD938" i="1"/>
  <c r="BW940" i="1"/>
  <c r="CL940" i="1" s="1"/>
  <c r="BD940" i="1"/>
  <c r="BW942" i="1"/>
  <c r="CL942" i="1" s="1"/>
  <c r="BD942" i="1"/>
  <c r="CJ1107" i="1"/>
  <c r="CJ1170" i="1"/>
  <c r="BW1172" i="1"/>
  <c r="CL1172" i="1" s="1"/>
  <c r="BD1172" i="1"/>
  <c r="BW1174" i="1"/>
  <c r="CL1174" i="1" s="1"/>
  <c r="BD1174" i="1"/>
  <c r="BW1176" i="1"/>
  <c r="CL1176" i="1" s="1"/>
  <c r="BD1176" i="1"/>
  <c r="BW1178" i="1"/>
  <c r="CL1178" i="1" s="1"/>
  <c r="BD1178" i="1"/>
  <c r="BW1118" i="1"/>
  <c r="CL1118" i="1" s="1"/>
  <c r="BD1118" i="1"/>
  <c r="BW1127" i="1"/>
  <c r="CL1127" i="1" s="1"/>
  <c r="BD1127" i="1"/>
  <c r="BW1135" i="1"/>
  <c r="CL1135" i="1" s="1"/>
  <c r="BD1135" i="1"/>
  <c r="BW1140" i="1"/>
  <c r="CL1140" i="1" s="1"/>
  <c r="BD1140" i="1"/>
  <c r="BW1144" i="1"/>
  <c r="CL1144" i="1" s="1"/>
  <c r="BD1144" i="1"/>
  <c r="BW1165" i="1"/>
  <c r="CL1165" i="1" s="1"/>
  <c r="BD1165" i="1"/>
  <c r="BW1180" i="1"/>
  <c r="CL1180" i="1" s="1"/>
  <c r="BD1180" i="1"/>
  <c r="BH1602" i="1"/>
  <c r="BH1347" i="1"/>
  <c r="BH1545" i="1"/>
  <c r="BW804" i="1"/>
  <c r="CL804" i="1" s="1"/>
  <c r="BD804" i="1"/>
  <c r="BW839" i="1"/>
  <c r="CL839" i="1" s="1"/>
  <c r="BD839" i="1"/>
  <c r="BW848" i="1"/>
  <c r="CL848" i="1" s="1"/>
  <c r="BD848" i="1"/>
  <c r="BW855" i="1"/>
  <c r="CL855" i="1" s="1"/>
  <c r="BD855" i="1"/>
  <c r="BW868" i="1"/>
  <c r="CL868" i="1" s="1"/>
  <c r="BD868" i="1"/>
  <c r="BW884" i="1"/>
  <c r="CL884" i="1" s="1"/>
  <c r="BD884" i="1"/>
  <c r="BW898" i="1"/>
  <c r="CL898" i="1" s="1"/>
  <c r="BD898" i="1"/>
  <c r="BW934" i="1"/>
  <c r="CL934" i="1" s="1"/>
  <c r="BD934" i="1"/>
  <c r="BW989" i="1"/>
  <c r="CL989" i="1" s="1"/>
  <c r="BD989" i="1"/>
  <c r="BW995" i="1"/>
  <c r="CL995" i="1" s="1"/>
  <c r="BD995" i="1"/>
  <c r="BW1003" i="1"/>
  <c r="CL1003" i="1" s="1"/>
  <c r="BD1003" i="1"/>
  <c r="BW1109" i="1"/>
  <c r="CL1109" i="1" s="1"/>
  <c r="BD1109" i="1"/>
  <c r="BW1111" i="1"/>
  <c r="CL1111" i="1" s="1"/>
  <c r="BD1111" i="1"/>
  <c r="BW1113" i="1"/>
  <c r="CL1113" i="1" s="1"/>
  <c r="BD1113" i="1"/>
  <c r="BW1115" i="1"/>
  <c r="CL1115" i="1" s="1"/>
  <c r="BD1115" i="1"/>
  <c r="BW1120" i="1"/>
  <c r="CL1120" i="1" s="1"/>
  <c r="BD1120" i="1"/>
  <c r="BW1122" i="1"/>
  <c r="CL1122" i="1" s="1"/>
  <c r="BD1122" i="1"/>
  <c r="BW1124" i="1"/>
  <c r="CL1124" i="1" s="1"/>
  <c r="BD1124" i="1"/>
  <c r="BW1126" i="1"/>
  <c r="CL1126" i="1" s="1"/>
  <c r="BD1126" i="1"/>
  <c r="BW1129" i="1"/>
  <c r="CL1129" i="1" s="1"/>
  <c r="BD1129" i="1"/>
  <c r="BW1131" i="1"/>
  <c r="CL1131" i="1" s="1"/>
  <c r="BD1131" i="1"/>
  <c r="BW1133" i="1"/>
  <c r="CL1133" i="1" s="1"/>
  <c r="BD1133" i="1"/>
  <c r="BW1137" i="1"/>
  <c r="CL1137" i="1" s="1"/>
  <c r="BD1137" i="1"/>
  <c r="BW1141" i="1"/>
  <c r="CL1141" i="1" s="1"/>
  <c r="BD1141" i="1"/>
  <c r="BW1145" i="1"/>
  <c r="CL1145" i="1" s="1"/>
  <c r="BD1145" i="1"/>
  <c r="BW1163" i="1"/>
  <c r="CL1163" i="1" s="1"/>
  <c r="BD1163" i="1"/>
  <c r="BW1182" i="1"/>
  <c r="CL1182" i="1" s="1"/>
  <c r="BD1182" i="1"/>
  <c r="AL781" i="1"/>
  <c r="BU781" i="1"/>
  <c r="AL780" i="1"/>
  <c r="BU780" i="1"/>
  <c r="AL779" i="1"/>
  <c r="BU779" i="1"/>
  <c r="AL778" i="1"/>
  <c r="BU778" i="1"/>
  <c r="AL777" i="1"/>
  <c r="BU777" i="1"/>
  <c r="AR775" i="1"/>
  <c r="BT769" i="1"/>
  <c r="CI769" i="1" s="1"/>
  <c r="BT768" i="1"/>
  <c r="CI768" i="1" s="1"/>
  <c r="BT767" i="1"/>
  <c r="CI767" i="1" s="1"/>
  <c r="BT766" i="1"/>
  <c r="CI766" i="1" s="1"/>
  <c r="AL761" i="1"/>
  <c r="BU761" i="1"/>
  <c r="AL757" i="1"/>
  <c r="BU757" i="1"/>
  <c r="AL756" i="1"/>
  <c r="BU756" i="1"/>
  <c r="AL752" i="1"/>
  <c r="BU752" i="1"/>
  <c r="BT782" i="1"/>
  <c r="CI782" i="1" s="1"/>
  <c r="BT781" i="1"/>
  <c r="CI781" i="1" s="1"/>
  <c r="BT780" i="1"/>
  <c r="CI780" i="1" s="1"/>
  <c r="BT779" i="1"/>
  <c r="CI779" i="1" s="1"/>
  <c r="BT778" i="1"/>
  <c r="CI778" i="1" s="1"/>
  <c r="BT777" i="1"/>
  <c r="CI777" i="1" s="1"/>
  <c r="AL776" i="1"/>
  <c r="BU776" i="1"/>
  <c r="AL775" i="1"/>
  <c r="BU775" i="1"/>
  <c r="AR774" i="1"/>
  <c r="AR773" i="1"/>
  <c r="AR772" i="1"/>
  <c r="AR771" i="1"/>
  <c r="BT763" i="1"/>
  <c r="CI763" i="1" s="1"/>
  <c r="BT762" i="1"/>
  <c r="CI762" i="1" s="1"/>
  <c r="BT761" i="1"/>
  <c r="CI761" i="1" s="1"/>
  <c r="BT760" i="1"/>
  <c r="CI760" i="1" s="1"/>
  <c r="AR759" i="1"/>
  <c r="AR758" i="1"/>
  <c r="BT757" i="1"/>
  <c r="CI757" i="1" s="1"/>
  <c r="BT756" i="1"/>
  <c r="CI756" i="1" s="1"/>
  <c r="AR755" i="1"/>
  <c r="AR754" i="1"/>
  <c r="BT753" i="1"/>
  <c r="CI753" i="1" s="1"/>
  <c r="BT752" i="1"/>
  <c r="CI752" i="1" s="1"/>
  <c r="AR751" i="1"/>
  <c r="AR750" i="1"/>
  <c r="AR749" i="1"/>
  <c r="AR748" i="1"/>
  <c r="AR747" i="1"/>
  <c r="AR746" i="1"/>
  <c r="AR745" i="1"/>
  <c r="AR744" i="1"/>
  <c r="AR743" i="1"/>
  <c r="AR742" i="1"/>
  <c r="AR741" i="1"/>
  <c r="AR740" i="1"/>
  <c r="AR739" i="1"/>
  <c r="AR738" i="1"/>
  <c r="BT737" i="1"/>
  <c r="CI737" i="1" s="1"/>
  <c r="BT736" i="1"/>
  <c r="CI736" i="1" s="1"/>
  <c r="AR735" i="1"/>
  <c r="AR734" i="1"/>
  <c r="BT733" i="1"/>
  <c r="CI733" i="1" s="1"/>
  <c r="BT732" i="1"/>
  <c r="CI732" i="1" s="1"/>
  <c r="AR731" i="1"/>
  <c r="AR730" i="1"/>
  <c r="BT729" i="1"/>
  <c r="CI729" i="1" s="1"/>
  <c r="BT728" i="1"/>
  <c r="CI728" i="1" s="1"/>
  <c r="AR727" i="1"/>
  <c r="AR726" i="1"/>
  <c r="BT725" i="1"/>
  <c r="CI725" i="1" s="1"/>
  <c r="BT724" i="1"/>
  <c r="CI724" i="1" s="1"/>
  <c r="BT723" i="1"/>
  <c r="CI723" i="1" s="1"/>
  <c r="BT722" i="1"/>
  <c r="CI722" i="1" s="1"/>
  <c r="BT721" i="1"/>
  <c r="CI721" i="1" s="1"/>
  <c r="BT720" i="1"/>
  <c r="CI720" i="1" s="1"/>
  <c r="BT719" i="1"/>
  <c r="CI719" i="1" s="1"/>
  <c r="BT718" i="1"/>
  <c r="CI718" i="1" s="1"/>
  <c r="BT717" i="1"/>
  <c r="CI717" i="1" s="1"/>
  <c r="BT716" i="1"/>
  <c r="CI716" i="1" s="1"/>
  <c r="BT715" i="1"/>
  <c r="CI715" i="1" s="1"/>
  <c r="BT714" i="1"/>
  <c r="CI714" i="1" s="1"/>
  <c r="BT713" i="1"/>
  <c r="CI713" i="1" s="1"/>
  <c r="BT712" i="1"/>
  <c r="CI712" i="1" s="1"/>
  <c r="BT711" i="1"/>
  <c r="CI711" i="1" s="1"/>
  <c r="BT710" i="1"/>
  <c r="CI710" i="1" s="1"/>
  <c r="BT709" i="1"/>
  <c r="CI709" i="1" s="1"/>
  <c r="BT708" i="1"/>
  <c r="CI708" i="1" s="1"/>
  <c r="BT707" i="1"/>
  <c r="CI707" i="1" s="1"/>
  <c r="BT706" i="1"/>
  <c r="CI706" i="1" s="1"/>
  <c r="BT705" i="1"/>
  <c r="CI705" i="1" s="1"/>
  <c r="BT704" i="1"/>
  <c r="CI704" i="1" s="1"/>
  <c r="AR703" i="1"/>
  <c r="BT698" i="1"/>
  <c r="CI698" i="1" s="1"/>
  <c r="BT697" i="1"/>
  <c r="CI697" i="1" s="1"/>
  <c r="AL696" i="1"/>
  <c r="BU696" i="1"/>
  <c r="AL695" i="1"/>
  <c r="BU695" i="1"/>
  <c r="BT693" i="1"/>
  <c r="CI693" i="1" s="1"/>
  <c r="AR692" i="1"/>
  <c r="AL690" i="1"/>
  <c r="BU690" i="1"/>
  <c r="AR689" i="1"/>
  <c r="BT688" i="1"/>
  <c r="CI688" i="1" s="1"/>
  <c r="AL687" i="1"/>
  <c r="BU687" i="1"/>
  <c r="BT685" i="1"/>
  <c r="CI685" i="1" s="1"/>
  <c r="AR684" i="1"/>
  <c r="AL682" i="1"/>
  <c r="BU682" i="1"/>
  <c r="AR681" i="1"/>
  <c r="BT680" i="1"/>
  <c r="CI680" i="1" s="1"/>
  <c r="AL679" i="1"/>
  <c r="BU679" i="1"/>
  <c r="AL676" i="1"/>
  <c r="BU676" i="1"/>
  <c r="AL675" i="1"/>
  <c r="BU675" i="1"/>
  <c r="AL672" i="1"/>
  <c r="BU672" i="1"/>
  <c r="AR671" i="1"/>
  <c r="BT670" i="1"/>
  <c r="CI670" i="1" s="1"/>
  <c r="AL669" i="1"/>
  <c r="BU669" i="1"/>
  <c r="BT667" i="1"/>
  <c r="CI667" i="1" s="1"/>
  <c r="AR666" i="1"/>
  <c r="AL664" i="1"/>
  <c r="BU664" i="1"/>
  <c r="AR663" i="1"/>
  <c r="BT662" i="1"/>
  <c r="CI662" i="1" s="1"/>
  <c r="AL661" i="1"/>
  <c r="BU661" i="1"/>
  <c r="AL660" i="1"/>
  <c r="BU660" i="1"/>
  <c r="AR659" i="1"/>
  <c r="AR658" i="1"/>
  <c r="AL655" i="1"/>
  <c r="BU655" i="1"/>
  <c r="BV989" i="1"/>
  <c r="CK989" i="1" s="1"/>
  <c r="AN996" i="1"/>
  <c r="BV1628" i="1"/>
  <c r="CK1628" i="1" s="1"/>
  <c r="BH1628" i="1"/>
  <c r="BV1620" i="1"/>
  <c r="CK1620" i="1" s="1"/>
  <c r="BH1620" i="1"/>
  <c r="BV1612" i="1"/>
  <c r="CK1612" i="1" s="1"/>
  <c r="BH1612" i="1"/>
  <c r="BV1459" i="1"/>
  <c r="CK1459" i="1" s="1"/>
  <c r="BH1459" i="1"/>
  <c r="BV1443" i="1"/>
  <c r="CK1443" i="1" s="1"/>
  <c r="BH1443" i="1"/>
  <c r="BV1427" i="1"/>
  <c r="CK1427" i="1" s="1"/>
  <c r="BH1427" i="1"/>
  <c r="BV1454" i="1"/>
  <c r="CK1454" i="1" s="1"/>
  <c r="BH1454" i="1"/>
  <c r="BV1438" i="1"/>
  <c r="CK1438" i="1" s="1"/>
  <c r="BH1438" i="1"/>
  <c r="BV1422" i="1"/>
  <c r="CK1422" i="1" s="1"/>
  <c r="BH1422" i="1"/>
  <c r="BV1411" i="1"/>
  <c r="CK1411" i="1" s="1"/>
  <c r="BH1411" i="1"/>
  <c r="BV1403" i="1"/>
  <c r="CK1403" i="1" s="1"/>
  <c r="BH1403" i="1"/>
  <c r="BV1395" i="1"/>
  <c r="CK1395" i="1" s="1"/>
  <c r="BH1395" i="1"/>
  <c r="BV1387" i="1"/>
  <c r="CK1387" i="1" s="1"/>
  <c r="BH1387" i="1"/>
  <c r="BV1379" i="1"/>
  <c r="CK1379" i="1" s="1"/>
  <c r="BH1379" i="1"/>
  <c r="BV1246" i="1"/>
  <c r="CK1246" i="1" s="1"/>
  <c r="BH1246" i="1"/>
  <c r="BV1236" i="1"/>
  <c r="CK1236" i="1" s="1"/>
  <c r="BH1236" i="1"/>
  <c r="BV1226" i="1"/>
  <c r="CK1226" i="1" s="1"/>
  <c r="BH1226" i="1"/>
  <c r="BV1215" i="1"/>
  <c r="CK1215" i="1" s="1"/>
  <c r="BH1215" i="1"/>
  <c r="BV1211" i="1"/>
  <c r="CK1211" i="1" s="1"/>
  <c r="BH1211" i="1"/>
  <c r="BV1199" i="1"/>
  <c r="CK1199" i="1" s="1"/>
  <c r="BH1199" i="1"/>
  <c r="BV1631" i="1"/>
  <c r="CK1631" i="1" s="1"/>
  <c r="BH1631" i="1"/>
  <c r="BV1623" i="1"/>
  <c r="CK1623" i="1" s="1"/>
  <c r="BH1623" i="1"/>
  <c r="BV1615" i="1"/>
  <c r="CK1615" i="1" s="1"/>
  <c r="BH1615" i="1"/>
  <c r="BV1607" i="1"/>
  <c r="CK1607" i="1" s="1"/>
  <c r="BH1607" i="1"/>
  <c r="BV1453" i="1"/>
  <c r="CK1453" i="1" s="1"/>
  <c r="BH1453" i="1"/>
  <c r="BV1437" i="1"/>
  <c r="CK1437" i="1" s="1"/>
  <c r="BH1437" i="1"/>
  <c r="BV1421" i="1"/>
  <c r="CK1421" i="1" s="1"/>
  <c r="BH1421" i="1"/>
  <c r="BV1452" i="1"/>
  <c r="CK1452" i="1" s="1"/>
  <c r="BH1452" i="1"/>
  <c r="BV1436" i="1"/>
  <c r="CK1436" i="1" s="1"/>
  <c r="BH1436" i="1"/>
  <c r="BV1420" i="1"/>
  <c r="CK1420" i="1" s="1"/>
  <c r="BH1420" i="1"/>
  <c r="BV1410" i="1"/>
  <c r="CK1410" i="1" s="1"/>
  <c r="BH1410" i="1"/>
  <c r="BV1402" i="1"/>
  <c r="CK1402" i="1" s="1"/>
  <c r="BH1402" i="1"/>
  <c r="BV1394" i="1"/>
  <c r="CK1394" i="1" s="1"/>
  <c r="BH1394" i="1"/>
  <c r="BV1386" i="1"/>
  <c r="CK1386" i="1" s="1"/>
  <c r="BH1386" i="1"/>
  <c r="BV1378" i="1"/>
  <c r="CK1378" i="1" s="1"/>
  <c r="BH1378" i="1"/>
  <c r="BV1237" i="1"/>
  <c r="CK1237" i="1" s="1"/>
  <c r="BH1237" i="1"/>
  <c r="BV1228" i="1"/>
  <c r="CK1228" i="1" s="1"/>
  <c r="BH1228" i="1"/>
  <c r="BV1221" i="1"/>
  <c r="CK1221" i="1" s="1"/>
  <c r="BH1221" i="1"/>
  <c r="BV1202" i="1"/>
  <c r="CK1202" i="1" s="1"/>
  <c r="BH1202" i="1"/>
  <c r="BV1200" i="1"/>
  <c r="CK1200" i="1" s="1"/>
  <c r="BH1200" i="1"/>
  <c r="BV1196" i="1"/>
  <c r="CK1196" i="1" s="1"/>
  <c r="BH1196" i="1"/>
  <c r="BV1193" i="1"/>
  <c r="CK1193" i="1" s="1"/>
  <c r="BH1193" i="1"/>
  <c r="BV1589" i="1"/>
  <c r="CK1589" i="1" s="1"/>
  <c r="BH1589" i="1"/>
  <c r="BV1572" i="1"/>
  <c r="CK1572" i="1" s="1"/>
  <c r="BH1572" i="1"/>
  <c r="BV1556" i="1"/>
  <c r="CK1556" i="1" s="1"/>
  <c r="BH1556" i="1"/>
  <c r="BV1540" i="1"/>
  <c r="CK1540" i="1" s="1"/>
  <c r="BH1540" i="1"/>
  <c r="BV1524" i="1"/>
  <c r="CK1524" i="1" s="1"/>
  <c r="BH1524" i="1"/>
  <c r="BV1508" i="1"/>
  <c r="CK1508" i="1" s="1"/>
  <c r="BH1508" i="1"/>
  <c r="BV1492" i="1"/>
  <c r="CK1492" i="1" s="1"/>
  <c r="BH1492" i="1"/>
  <c r="BV1476" i="1"/>
  <c r="CK1476" i="1" s="1"/>
  <c r="BH1476" i="1"/>
  <c r="BV1376" i="1"/>
  <c r="CK1376" i="1" s="1"/>
  <c r="BH1376" i="1"/>
  <c r="BV1344" i="1"/>
  <c r="CK1344" i="1" s="1"/>
  <c r="BH1344" i="1"/>
  <c r="BV1322" i="1"/>
  <c r="CK1322" i="1" s="1"/>
  <c r="BH1322" i="1"/>
  <c r="BV1306" i="1"/>
  <c r="CK1306" i="1" s="1"/>
  <c r="BH1306" i="1"/>
  <c r="BV1296" i="1"/>
  <c r="CK1296" i="1" s="1"/>
  <c r="BH1296" i="1"/>
  <c r="BV1280" i="1"/>
  <c r="CK1280" i="1" s="1"/>
  <c r="BH1280" i="1"/>
  <c r="BV1257" i="1"/>
  <c r="CK1257" i="1" s="1"/>
  <c r="BH1257" i="1"/>
  <c r="BV1258" i="1"/>
  <c r="CK1258" i="1" s="1"/>
  <c r="BH1258" i="1"/>
  <c r="BV1224" i="1"/>
  <c r="CK1224" i="1" s="1"/>
  <c r="BH1224" i="1"/>
  <c r="BV1596" i="1"/>
  <c r="CK1596" i="1" s="1"/>
  <c r="BH1596" i="1"/>
  <c r="BV1578" i="1"/>
  <c r="CK1578" i="1" s="1"/>
  <c r="BH1578" i="1"/>
  <c r="BV1562" i="1"/>
  <c r="CK1562" i="1" s="1"/>
  <c r="BH1562" i="1"/>
  <c r="BV1546" i="1"/>
  <c r="CK1546" i="1" s="1"/>
  <c r="BH1546" i="1"/>
  <c r="BV1530" i="1"/>
  <c r="CK1530" i="1" s="1"/>
  <c r="BH1530" i="1"/>
  <c r="BV1514" i="1"/>
  <c r="CK1514" i="1" s="1"/>
  <c r="BH1514" i="1"/>
  <c r="BV1498" i="1"/>
  <c r="CK1498" i="1" s="1"/>
  <c r="BH1498" i="1"/>
  <c r="BV1482" i="1"/>
  <c r="CK1482" i="1" s="1"/>
  <c r="BH1482" i="1"/>
  <c r="BV1466" i="1"/>
  <c r="CK1466" i="1" s="1"/>
  <c r="BH1466" i="1"/>
  <c r="BV1356" i="1"/>
  <c r="CK1356" i="1" s="1"/>
  <c r="BH1356" i="1"/>
  <c r="BV1328" i="1"/>
  <c r="CK1328" i="1" s="1"/>
  <c r="BH1328" i="1"/>
  <c r="BV1312" i="1"/>
  <c r="CK1312" i="1" s="1"/>
  <c r="BH1312" i="1"/>
  <c r="BV1290" i="1"/>
  <c r="CK1290" i="1" s="1"/>
  <c r="BH1290" i="1"/>
  <c r="BV1275" i="1"/>
  <c r="CK1275" i="1" s="1"/>
  <c r="BH1275" i="1"/>
  <c r="BV1260" i="1"/>
  <c r="CK1260" i="1" s="1"/>
  <c r="BH1260" i="1"/>
  <c r="BV1595" i="1"/>
  <c r="CK1595" i="1" s="1"/>
  <c r="BH1595" i="1"/>
  <c r="BV1248" i="1"/>
  <c r="CK1248" i="1" s="1"/>
  <c r="BH1248" i="1"/>
  <c r="BV1359" i="1"/>
  <c r="CK1359" i="1" s="1"/>
  <c r="BH1359" i="1"/>
  <c r="BV1333" i="1"/>
  <c r="CK1333" i="1" s="1"/>
  <c r="BH1333" i="1"/>
  <c r="BV1325" i="1"/>
  <c r="CK1325" i="1" s="1"/>
  <c r="BH1325" i="1"/>
  <c r="BV1317" i="1"/>
  <c r="CK1317" i="1" s="1"/>
  <c r="BH1317" i="1"/>
  <c r="BV1309" i="1"/>
  <c r="CK1309" i="1" s="1"/>
  <c r="BH1309" i="1"/>
  <c r="BV1297" i="1"/>
  <c r="CK1297" i="1" s="1"/>
  <c r="BH1297" i="1"/>
  <c r="BV1263" i="1"/>
  <c r="CK1263" i="1" s="1"/>
  <c r="BH1263" i="1"/>
  <c r="BV1590" i="1"/>
  <c r="CK1590" i="1" s="1"/>
  <c r="BH1590" i="1"/>
  <c r="BV1254" i="1"/>
  <c r="CK1254" i="1" s="1"/>
  <c r="BH1254" i="1"/>
  <c r="BV1527" i="1"/>
  <c r="CK1527" i="1" s="1"/>
  <c r="BH1527" i="1"/>
  <c r="BV1519" i="1"/>
  <c r="CK1519" i="1" s="1"/>
  <c r="BH1519" i="1"/>
  <c r="BV1511" i="1"/>
  <c r="CK1511" i="1" s="1"/>
  <c r="BH1511" i="1"/>
  <c r="BV1503" i="1"/>
  <c r="CK1503" i="1" s="1"/>
  <c r="BH1503" i="1"/>
  <c r="BV1495" i="1"/>
  <c r="CK1495" i="1" s="1"/>
  <c r="BH1495" i="1"/>
  <c r="BV1487" i="1"/>
  <c r="CK1487" i="1" s="1"/>
  <c r="BH1487" i="1"/>
  <c r="BV1479" i="1"/>
  <c r="CK1479" i="1" s="1"/>
  <c r="BH1479" i="1"/>
  <c r="BV1471" i="1"/>
  <c r="CK1471" i="1" s="1"/>
  <c r="BH1471" i="1"/>
  <c r="BV1373" i="1"/>
  <c r="CK1373" i="1" s="1"/>
  <c r="BH1373" i="1"/>
  <c r="BV1354" i="1"/>
  <c r="CK1354" i="1" s="1"/>
  <c r="BH1354" i="1"/>
  <c r="BV1335" i="1"/>
  <c r="CK1335" i="1" s="1"/>
  <c r="BH1335" i="1"/>
  <c r="BV1557" i="1"/>
  <c r="CK1557" i="1" s="1"/>
  <c r="BH1557" i="1"/>
  <c r="BV1567" i="1"/>
  <c r="CK1567" i="1" s="1"/>
  <c r="BH1567" i="1"/>
  <c r="BV1256" i="1"/>
  <c r="CK1256" i="1" s="1"/>
  <c r="BH1256" i="1"/>
  <c r="BV1223" i="1"/>
  <c r="CK1223" i="1" s="1"/>
  <c r="BH1223" i="1"/>
  <c r="BV1553" i="1"/>
  <c r="CK1553" i="1" s="1"/>
  <c r="BH1553" i="1"/>
  <c r="BV1579" i="1"/>
  <c r="CK1579" i="1" s="1"/>
  <c r="BH1579" i="1"/>
  <c r="BV1374" i="1"/>
  <c r="CK1374" i="1" s="1"/>
  <c r="BH1374" i="1"/>
  <c r="BV1339" i="1"/>
  <c r="CK1339" i="1" s="1"/>
  <c r="BH1339" i="1"/>
  <c r="BV1187" i="1"/>
  <c r="CK1187" i="1" s="1"/>
  <c r="BH1187" i="1"/>
  <c r="BV1581" i="1"/>
  <c r="CK1581" i="1" s="1"/>
  <c r="BH1581" i="1"/>
  <c r="BV1547" i="1"/>
  <c r="CK1547" i="1" s="1"/>
  <c r="BH1547" i="1"/>
  <c r="BV1551" i="1"/>
  <c r="CK1551" i="1" s="1"/>
  <c r="BH1551" i="1"/>
  <c r="BV1301" i="1"/>
  <c r="CK1301" i="1" s="1"/>
  <c r="BH1301" i="1"/>
  <c r="BV1281" i="1"/>
  <c r="CK1281" i="1" s="1"/>
  <c r="BH1281" i="1"/>
  <c r="CE1537" i="1"/>
  <c r="CT1537" i="1" s="1"/>
  <c r="BI1537" i="1"/>
  <c r="S1600" i="9" s="1"/>
  <c r="BJ1537" i="1"/>
  <c r="T1600" i="9" s="1"/>
  <c r="BH1285" i="1"/>
  <c r="BW783" i="1"/>
  <c r="CL783" i="1" s="1"/>
  <c r="BD783" i="1"/>
  <c r="BW785" i="1"/>
  <c r="CL785" i="1" s="1"/>
  <c r="BD785" i="1"/>
  <c r="BW787" i="1"/>
  <c r="CL787" i="1" s="1"/>
  <c r="BD787" i="1"/>
  <c r="CJ798" i="1"/>
  <c r="CJ800" i="1"/>
  <c r="CJ809" i="1"/>
  <c r="CJ811" i="1"/>
  <c r="CJ813" i="1"/>
  <c r="CJ815" i="1"/>
  <c r="CJ817" i="1"/>
  <c r="CJ819" i="1"/>
  <c r="CJ821" i="1"/>
  <c r="CJ823" i="1"/>
  <c r="CJ825" i="1"/>
  <c r="CJ827" i="1"/>
  <c r="CJ829" i="1"/>
  <c r="CJ831" i="1"/>
  <c r="CJ833" i="1"/>
  <c r="CJ835" i="1"/>
  <c r="CJ844" i="1"/>
  <c r="CJ851" i="1"/>
  <c r="CJ860" i="1"/>
  <c r="CJ862" i="1"/>
  <c r="CJ877" i="1"/>
  <c r="CJ879" i="1"/>
  <c r="CJ892" i="1"/>
  <c r="CJ924" i="1"/>
  <c r="CJ926" i="1"/>
  <c r="CJ928" i="1"/>
  <c r="CJ930" i="1"/>
  <c r="CJ944" i="1"/>
  <c r="CJ946" i="1"/>
  <c r="CJ948" i="1"/>
  <c r="CJ950" i="1"/>
  <c r="CJ952" i="1"/>
  <c r="CJ954" i="1"/>
  <c r="CJ956" i="1"/>
  <c r="CJ958" i="1"/>
  <c r="CJ960" i="1"/>
  <c r="CJ962" i="1"/>
  <c r="CJ964" i="1"/>
  <c r="CJ966" i="1"/>
  <c r="CJ968" i="1"/>
  <c r="CJ970" i="1"/>
  <c r="CJ972" i="1"/>
  <c r="CJ974" i="1"/>
  <c r="CJ976" i="1"/>
  <c r="CJ978" i="1"/>
  <c r="CJ980" i="1"/>
  <c r="CJ982" i="1"/>
  <c r="CJ984" i="1"/>
  <c r="CJ986" i="1"/>
  <c r="CJ988" i="1"/>
  <c r="BW1006" i="1"/>
  <c r="CL1006" i="1" s="1"/>
  <c r="BD1006" i="1"/>
  <c r="BW1167" i="1"/>
  <c r="CL1167" i="1" s="1"/>
  <c r="BD1167" i="1"/>
  <c r="BW1169" i="1"/>
  <c r="CL1169" i="1" s="1"/>
  <c r="BD1169" i="1"/>
  <c r="BW1011" i="1"/>
  <c r="CL1011" i="1" s="1"/>
  <c r="BD1011" i="1"/>
  <c r="BW1013" i="1"/>
  <c r="CL1013" i="1" s="1"/>
  <c r="BD1013" i="1"/>
  <c r="BW1015" i="1"/>
  <c r="CL1015" i="1" s="1"/>
  <c r="BD1015" i="1"/>
  <c r="BW1017" i="1"/>
  <c r="CL1017" i="1" s="1"/>
  <c r="BD1017" i="1"/>
  <c r="BW1019" i="1"/>
  <c r="CL1019" i="1" s="1"/>
  <c r="BD1019" i="1"/>
  <c r="BW1021" i="1"/>
  <c r="CL1021" i="1" s="1"/>
  <c r="BD1021" i="1"/>
  <c r="BW1023" i="1"/>
  <c r="CL1023" i="1" s="1"/>
  <c r="BD1023" i="1"/>
  <c r="BW1025" i="1"/>
  <c r="CL1025" i="1" s="1"/>
  <c r="BD1025" i="1"/>
  <c r="BW1027" i="1"/>
  <c r="CL1027" i="1" s="1"/>
  <c r="BD1027" i="1"/>
  <c r="BW1029" i="1"/>
  <c r="CL1029" i="1" s="1"/>
  <c r="BD1029" i="1"/>
  <c r="BW1031" i="1"/>
  <c r="CL1031" i="1" s="1"/>
  <c r="BD1031" i="1"/>
  <c r="BW1033" i="1"/>
  <c r="CL1033" i="1" s="1"/>
  <c r="BD1033" i="1"/>
  <c r="BW1035" i="1"/>
  <c r="CL1035" i="1" s="1"/>
  <c r="BD1035" i="1"/>
  <c r="BW1038" i="1"/>
  <c r="CL1038" i="1" s="1"/>
  <c r="BD1038" i="1"/>
  <c r="BW1040" i="1"/>
  <c r="CL1040" i="1" s="1"/>
  <c r="BD1040" i="1"/>
  <c r="BW1042" i="1"/>
  <c r="CL1042" i="1" s="1"/>
  <c r="BD1042" i="1"/>
  <c r="BW1044" i="1"/>
  <c r="CL1044" i="1" s="1"/>
  <c r="BD1044" i="1"/>
  <c r="BW1049" i="1"/>
  <c r="CL1049" i="1" s="1"/>
  <c r="BD1049" i="1"/>
  <c r="BW1052" i="1"/>
  <c r="CL1052" i="1" s="1"/>
  <c r="BD1052" i="1"/>
  <c r="BW1054" i="1"/>
  <c r="CL1054" i="1" s="1"/>
  <c r="BD1054" i="1"/>
  <c r="BW1058" i="1"/>
  <c r="CL1058" i="1" s="1"/>
  <c r="BD1058" i="1"/>
  <c r="BW1063" i="1"/>
  <c r="CL1063" i="1" s="1"/>
  <c r="BD1063" i="1"/>
  <c r="BW1065" i="1"/>
  <c r="CL1065" i="1" s="1"/>
  <c r="BD1065" i="1"/>
  <c r="BW1070" i="1"/>
  <c r="CL1070" i="1" s="1"/>
  <c r="BD1070" i="1"/>
  <c r="BW1077" i="1"/>
  <c r="CL1077" i="1" s="1"/>
  <c r="BD1077" i="1"/>
  <c r="BW1079" i="1"/>
  <c r="CL1079" i="1" s="1"/>
  <c r="BD1079" i="1"/>
  <c r="BW1083" i="1"/>
  <c r="CL1083" i="1" s="1"/>
  <c r="BD1083" i="1"/>
  <c r="BW1092" i="1"/>
  <c r="CL1092" i="1" s="1"/>
  <c r="BD1092" i="1"/>
  <c r="BW1096" i="1"/>
  <c r="CL1096" i="1" s="1"/>
  <c r="BD1096" i="1"/>
  <c r="BW1105" i="1"/>
  <c r="CL1105" i="1" s="1"/>
  <c r="BD1105" i="1"/>
  <c r="BW1170" i="1"/>
  <c r="CL1170" i="1" s="1"/>
  <c r="BD1170" i="1"/>
  <c r="BW1147" i="1"/>
  <c r="CL1147" i="1" s="1"/>
  <c r="BD1147" i="1"/>
  <c r="BW1150" i="1"/>
  <c r="CL1150" i="1" s="1"/>
  <c r="BD1150" i="1"/>
  <c r="BW1154" i="1"/>
  <c r="CL1154" i="1" s="1"/>
  <c r="BD1154" i="1"/>
  <c r="BW1156" i="1"/>
  <c r="CL1156" i="1" s="1"/>
  <c r="BD1156" i="1"/>
  <c r="BW1166" i="1"/>
  <c r="CL1166" i="1" s="1"/>
  <c r="BD1166" i="1"/>
  <c r="CE1274" i="1"/>
  <c r="CT1274" i="1" s="1"/>
  <c r="BI1274" i="1"/>
  <c r="S1337" i="9" s="1"/>
  <c r="BJ1274" i="1"/>
  <c r="T1337" i="9" s="1"/>
  <c r="BW789" i="1"/>
  <c r="CL789" i="1" s="1"/>
  <c r="BD789" i="1"/>
  <c r="BW797" i="1"/>
  <c r="CL797" i="1" s="1"/>
  <c r="BD797" i="1"/>
  <c r="BW799" i="1"/>
  <c r="CL799" i="1" s="1"/>
  <c r="BD799" i="1"/>
  <c r="BW810" i="1"/>
  <c r="CL810" i="1" s="1"/>
  <c r="BD810" i="1"/>
  <c r="BW812" i="1"/>
  <c r="CL812" i="1" s="1"/>
  <c r="BD812" i="1"/>
  <c r="BW814" i="1"/>
  <c r="CL814" i="1" s="1"/>
  <c r="BD814" i="1"/>
  <c r="BW816" i="1"/>
  <c r="CL816" i="1" s="1"/>
  <c r="BD816" i="1"/>
  <c r="BW818" i="1"/>
  <c r="CL818" i="1" s="1"/>
  <c r="BD818" i="1"/>
  <c r="BW820" i="1"/>
  <c r="CL820" i="1" s="1"/>
  <c r="BD820" i="1"/>
  <c r="BW822" i="1"/>
  <c r="CL822" i="1" s="1"/>
  <c r="BD822" i="1"/>
  <c r="BW824" i="1"/>
  <c r="CL824" i="1" s="1"/>
  <c r="BD824" i="1"/>
  <c r="BW826" i="1"/>
  <c r="CL826" i="1" s="1"/>
  <c r="BD826" i="1"/>
  <c r="BW828" i="1"/>
  <c r="CL828" i="1" s="1"/>
  <c r="BD828" i="1"/>
  <c r="BW830" i="1"/>
  <c r="CL830" i="1" s="1"/>
  <c r="BD830" i="1"/>
  <c r="BW832" i="1"/>
  <c r="CL832" i="1" s="1"/>
  <c r="BD832" i="1"/>
  <c r="BW834" i="1"/>
  <c r="CL834" i="1" s="1"/>
  <c r="BD834" i="1"/>
  <c r="BW836" i="1"/>
  <c r="CL836" i="1" s="1"/>
  <c r="BD836" i="1"/>
  <c r="BW843" i="1"/>
  <c r="CL843" i="1" s="1"/>
  <c r="BD843" i="1"/>
  <c r="BW852" i="1"/>
  <c r="CL852" i="1" s="1"/>
  <c r="BD852" i="1"/>
  <c r="BW859" i="1"/>
  <c r="CL859" i="1" s="1"/>
  <c r="BD859" i="1"/>
  <c r="BW861" i="1"/>
  <c r="CL861" i="1" s="1"/>
  <c r="BD861" i="1"/>
  <c r="BW863" i="1"/>
  <c r="CL863" i="1" s="1"/>
  <c r="BD863" i="1"/>
  <c r="BW877" i="1"/>
  <c r="CL877" i="1" s="1"/>
  <c r="BD877" i="1"/>
  <c r="BW879" i="1"/>
  <c r="CL879" i="1" s="1"/>
  <c r="BD879" i="1"/>
  <c r="BW924" i="1"/>
  <c r="CL924" i="1" s="1"/>
  <c r="BD924" i="1"/>
  <c r="BW926" i="1"/>
  <c r="CL926" i="1" s="1"/>
  <c r="BD926" i="1"/>
  <c r="BW928" i="1"/>
  <c r="CL928" i="1" s="1"/>
  <c r="BD928" i="1"/>
  <c r="BW930" i="1"/>
  <c r="CL930" i="1" s="1"/>
  <c r="BD930" i="1"/>
  <c r="BW943" i="1"/>
  <c r="CL943" i="1" s="1"/>
  <c r="BD943" i="1"/>
  <c r="BW945" i="1"/>
  <c r="CL945" i="1" s="1"/>
  <c r="BD945" i="1"/>
  <c r="BW947" i="1"/>
  <c r="CL947" i="1" s="1"/>
  <c r="BD947" i="1"/>
  <c r="BW949" i="1"/>
  <c r="CL949" i="1" s="1"/>
  <c r="BD949" i="1"/>
  <c r="BW951" i="1"/>
  <c r="CL951" i="1" s="1"/>
  <c r="BD951" i="1"/>
  <c r="BW953" i="1"/>
  <c r="CL953" i="1" s="1"/>
  <c r="BD953" i="1"/>
  <c r="BW955" i="1"/>
  <c r="CL955" i="1" s="1"/>
  <c r="BD955" i="1"/>
  <c r="BW957" i="1"/>
  <c r="CL957" i="1" s="1"/>
  <c r="BD957" i="1"/>
  <c r="BW959" i="1"/>
  <c r="CL959" i="1" s="1"/>
  <c r="BD959" i="1"/>
  <c r="BW961" i="1"/>
  <c r="CL961" i="1" s="1"/>
  <c r="BD961" i="1"/>
  <c r="BW963" i="1"/>
  <c r="CL963" i="1" s="1"/>
  <c r="BD963" i="1"/>
  <c r="BW965" i="1"/>
  <c r="CL965" i="1" s="1"/>
  <c r="BD965" i="1"/>
  <c r="BW967" i="1"/>
  <c r="CL967" i="1" s="1"/>
  <c r="BD967" i="1"/>
  <c r="BW969" i="1"/>
  <c r="CL969" i="1" s="1"/>
  <c r="BD969" i="1"/>
  <c r="BW971" i="1"/>
  <c r="CL971" i="1" s="1"/>
  <c r="BD971" i="1"/>
  <c r="BW973" i="1"/>
  <c r="CL973" i="1" s="1"/>
  <c r="BD973" i="1"/>
  <c r="BW975" i="1"/>
  <c r="CL975" i="1" s="1"/>
  <c r="BD975" i="1"/>
  <c r="BW977" i="1"/>
  <c r="CL977" i="1" s="1"/>
  <c r="BD977" i="1"/>
  <c r="BW979" i="1"/>
  <c r="CL979" i="1" s="1"/>
  <c r="BD979" i="1"/>
  <c r="BW981" i="1"/>
  <c r="CL981" i="1" s="1"/>
  <c r="BD981" i="1"/>
  <c r="BW983" i="1"/>
  <c r="CL983" i="1" s="1"/>
  <c r="BD983" i="1"/>
  <c r="BW985" i="1"/>
  <c r="CL985" i="1" s="1"/>
  <c r="BD985" i="1"/>
  <c r="BW987" i="1"/>
  <c r="CL987" i="1" s="1"/>
  <c r="BD987" i="1"/>
  <c r="BW999" i="1"/>
  <c r="CL999" i="1" s="1"/>
  <c r="BD999" i="1"/>
  <c r="BW1008" i="1"/>
  <c r="CL1008" i="1" s="1"/>
  <c r="BD1008" i="1"/>
  <c r="BW1037" i="1"/>
  <c r="CL1037" i="1" s="1"/>
  <c r="BD1037" i="1"/>
  <c r="BW1047" i="1"/>
  <c r="CL1047" i="1" s="1"/>
  <c r="BD1047" i="1"/>
  <c r="BW1050" i="1"/>
  <c r="CL1050" i="1" s="1"/>
  <c r="BD1050" i="1"/>
  <c r="BW1057" i="1"/>
  <c r="CL1057" i="1" s="1"/>
  <c r="BD1057" i="1"/>
  <c r="BW1060" i="1"/>
  <c r="CL1060" i="1" s="1"/>
  <c r="BD1060" i="1"/>
  <c r="BW1066" i="1"/>
  <c r="CL1066" i="1" s="1"/>
  <c r="BD1066" i="1"/>
  <c r="BW1068" i="1"/>
  <c r="CL1068" i="1" s="1"/>
  <c r="BD1068" i="1"/>
  <c r="BW1072" i="1"/>
  <c r="CL1072" i="1" s="1"/>
  <c r="BD1072" i="1"/>
  <c r="BW1074" i="1"/>
  <c r="CL1074" i="1" s="1"/>
  <c r="BD1074" i="1"/>
  <c r="BW1081" i="1"/>
  <c r="CL1081" i="1" s="1"/>
  <c r="BD1081" i="1"/>
  <c r="BW1084" i="1"/>
  <c r="CL1084" i="1" s="1"/>
  <c r="BD1084" i="1"/>
  <c r="BW1086" i="1"/>
  <c r="CL1086" i="1" s="1"/>
  <c r="BD1086" i="1"/>
  <c r="BW1088" i="1"/>
  <c r="CL1088" i="1" s="1"/>
  <c r="BD1088" i="1"/>
  <c r="BW1090" i="1"/>
  <c r="CL1090" i="1" s="1"/>
  <c r="BD1090" i="1"/>
  <c r="BW1095" i="1"/>
  <c r="CL1095" i="1" s="1"/>
  <c r="BD1095" i="1"/>
  <c r="BW1098" i="1"/>
  <c r="CL1098" i="1" s="1"/>
  <c r="BD1098" i="1"/>
  <c r="BW1100" i="1"/>
  <c r="CL1100" i="1" s="1"/>
  <c r="BD1100" i="1"/>
  <c r="BW1102" i="1"/>
  <c r="CL1102" i="1" s="1"/>
  <c r="BD1102" i="1"/>
  <c r="BW1106" i="1"/>
  <c r="CL1106" i="1" s="1"/>
  <c r="BD1106" i="1"/>
  <c r="BW1146" i="1"/>
  <c r="CL1146" i="1" s="1"/>
  <c r="BD1146" i="1"/>
  <c r="BW1151" i="1"/>
  <c r="CL1151" i="1" s="1"/>
  <c r="BD1151" i="1"/>
  <c r="BW1157" i="1"/>
  <c r="CL1157" i="1" s="1"/>
  <c r="BD1157" i="1"/>
  <c r="BW1160" i="1"/>
  <c r="CL1160" i="1" s="1"/>
  <c r="BD1160" i="1"/>
  <c r="BW801" i="1"/>
  <c r="CL801" i="1" s="1"/>
  <c r="BD801" i="1"/>
  <c r="BW803" i="1"/>
  <c r="CL803" i="1" s="1"/>
  <c r="BD803" i="1"/>
  <c r="BW837" i="1"/>
  <c r="CL837" i="1" s="1"/>
  <c r="BD837" i="1"/>
  <c r="BW846" i="1"/>
  <c r="CL846" i="1" s="1"/>
  <c r="BD846" i="1"/>
  <c r="BW853" i="1"/>
  <c r="CL853" i="1" s="1"/>
  <c r="BD853" i="1"/>
  <c r="BW865" i="1"/>
  <c r="CL865" i="1" s="1"/>
  <c r="BD865" i="1"/>
  <c r="BW867" i="1"/>
  <c r="CL867" i="1" s="1"/>
  <c r="BD867" i="1"/>
  <c r="BW882" i="1"/>
  <c r="CL882" i="1" s="1"/>
  <c r="BD882" i="1"/>
  <c r="BW893" i="1"/>
  <c r="CL893" i="1" s="1"/>
  <c r="BD893" i="1"/>
  <c r="BW895" i="1"/>
  <c r="CL895" i="1" s="1"/>
  <c r="BD895" i="1"/>
  <c r="BW931" i="1"/>
  <c r="CL931" i="1" s="1"/>
  <c r="BD931" i="1"/>
  <c r="BW933" i="1"/>
  <c r="CL933" i="1" s="1"/>
  <c r="BD933" i="1"/>
  <c r="BW1108" i="1"/>
  <c r="CL1108" i="1" s="1"/>
  <c r="BD1108" i="1"/>
  <c r="CJ1165" i="1"/>
  <c r="CJ1180" i="1"/>
  <c r="CJ1182" i="1"/>
  <c r="CJ940" i="1"/>
  <c r="CJ942" i="1"/>
  <c r="CJ991" i="1"/>
  <c r="CJ997" i="1"/>
  <c r="CJ1005" i="1"/>
  <c r="AN885" i="1"/>
  <c r="BK1274" i="1"/>
  <c r="U1337" i="9" s="1"/>
  <c r="AN900" i="1"/>
  <c r="AN884" i="1"/>
  <c r="AN804" i="1"/>
  <c r="AN1163" i="1"/>
  <c r="AN901" i="1"/>
  <c r="AN927" i="1"/>
  <c r="AN942" i="1"/>
  <c r="AN943" i="1"/>
  <c r="AN805" i="1"/>
  <c r="AN926" i="1"/>
  <c r="AN876" i="1"/>
  <c r="AN877" i="1"/>
  <c r="AN990" i="1"/>
  <c r="AN1170" i="1"/>
  <c r="AN1171" i="1"/>
  <c r="AN1178" i="1"/>
  <c r="AN1179" i="1"/>
  <c r="AN792" i="1"/>
  <c r="AN794" i="1"/>
  <c r="AN796" i="1"/>
  <c r="AN797" i="1"/>
  <c r="AN869" i="1"/>
  <c r="AN870" i="1"/>
  <c r="AN872" i="1"/>
  <c r="AN892" i="1"/>
  <c r="AN893" i="1"/>
  <c r="AN934" i="1"/>
  <c r="AN935" i="1"/>
  <c r="AN1108" i="1"/>
  <c r="AN1109" i="1"/>
  <c r="AN787" i="1"/>
  <c r="AN789" i="1"/>
  <c r="AN793" i="1"/>
  <c r="AN863" i="1"/>
  <c r="AN865" i="1"/>
  <c r="AN922" i="1"/>
  <c r="AN923" i="1"/>
  <c r="AN930" i="1"/>
  <c r="AN931" i="1"/>
  <c r="AN938" i="1"/>
  <c r="AN939" i="1"/>
  <c r="AN946" i="1"/>
  <c r="AN947" i="1"/>
  <c r="AN948" i="1"/>
  <c r="AN949" i="1"/>
  <c r="AN950" i="1"/>
  <c r="AN951" i="1"/>
  <c r="AN952" i="1"/>
  <c r="AN953" i="1"/>
  <c r="AN954" i="1"/>
  <c r="AN955" i="1"/>
  <c r="AN956" i="1"/>
  <c r="AN957" i="1"/>
  <c r="AN958" i="1"/>
  <c r="AN959" i="1"/>
  <c r="AN960" i="1"/>
  <c r="AN961" i="1"/>
  <c r="AN962" i="1"/>
  <c r="AN963" i="1"/>
  <c r="AN964" i="1"/>
  <c r="AN965" i="1"/>
  <c r="AN966" i="1"/>
  <c r="AN967" i="1"/>
  <c r="AN968" i="1"/>
  <c r="AN969" i="1"/>
  <c r="AN970" i="1"/>
  <c r="AN971" i="1"/>
  <c r="AN972" i="1"/>
  <c r="AN973" i="1"/>
  <c r="AN974" i="1"/>
  <c r="AN975" i="1"/>
  <c r="AN976" i="1"/>
  <c r="AN977" i="1"/>
  <c r="AN978" i="1"/>
  <c r="AN979" i="1"/>
  <c r="AN980" i="1"/>
  <c r="AN981" i="1"/>
  <c r="AN982" i="1"/>
  <c r="AN983" i="1"/>
  <c r="AN984" i="1"/>
  <c r="AN985" i="1"/>
  <c r="AN986" i="1"/>
  <c r="AN1158" i="1"/>
  <c r="AN1159" i="1"/>
  <c r="AN1174" i="1"/>
  <c r="AN791" i="1"/>
  <c r="AN795" i="1"/>
  <c r="AN800" i="1"/>
  <c r="AN801" i="1"/>
  <c r="AN808" i="1"/>
  <c r="AN836" i="1"/>
  <c r="AN837" i="1"/>
  <c r="AN838" i="1"/>
  <c r="AN839" i="1"/>
  <c r="AN840" i="1"/>
  <c r="AN841" i="1"/>
  <c r="AN842" i="1"/>
  <c r="AN843" i="1"/>
  <c r="AN844" i="1"/>
  <c r="AN845" i="1"/>
  <c r="AN846" i="1"/>
  <c r="AN847" i="1"/>
  <c r="AN848" i="1"/>
  <c r="AN849" i="1"/>
  <c r="AN850" i="1"/>
  <c r="AN851" i="1"/>
  <c r="AN852" i="1"/>
  <c r="AN853" i="1"/>
  <c r="AN854" i="1"/>
  <c r="AN855" i="1"/>
  <c r="AN856" i="1"/>
  <c r="AN857" i="1"/>
  <c r="AN858" i="1"/>
  <c r="AN859" i="1"/>
  <c r="AN861" i="1"/>
  <c r="AN867" i="1"/>
  <c r="AN868" i="1"/>
  <c r="AN873" i="1"/>
  <c r="AN880" i="1"/>
  <c r="AN881" i="1"/>
  <c r="AN888" i="1"/>
  <c r="AN889" i="1"/>
  <c r="AN896" i="1"/>
  <c r="AN897" i="1"/>
  <c r="AN1104" i="1"/>
  <c r="AN1105" i="1"/>
  <c r="AN1166" i="1"/>
  <c r="AN1167" i="1"/>
  <c r="AN1175" i="1"/>
  <c r="AN799" i="1"/>
  <c r="AN803" i="1"/>
  <c r="AN807" i="1"/>
  <c r="AN832" i="1"/>
  <c r="AN834" i="1"/>
  <c r="AN860" i="1"/>
  <c r="AN864" i="1"/>
  <c r="AN871" i="1"/>
  <c r="AN875" i="1"/>
  <c r="AN879" i="1"/>
  <c r="AN883" i="1"/>
  <c r="AN887" i="1"/>
  <c r="AN891" i="1"/>
  <c r="AN895" i="1"/>
  <c r="AN899" i="1"/>
  <c r="AN903" i="1"/>
  <c r="AN905" i="1"/>
  <c r="AN907" i="1"/>
  <c r="AN909" i="1"/>
  <c r="AN911" i="1"/>
  <c r="AN913" i="1"/>
  <c r="AN915" i="1"/>
  <c r="AN917" i="1"/>
  <c r="AN919" i="1"/>
  <c r="AN921" i="1"/>
  <c r="AN925" i="1"/>
  <c r="AN929" i="1"/>
  <c r="AN933" i="1"/>
  <c r="AN937" i="1"/>
  <c r="AN941" i="1"/>
  <c r="AN945" i="1"/>
  <c r="AN1107" i="1"/>
  <c r="AN1157" i="1"/>
  <c r="AN1160" i="1"/>
  <c r="AN1165" i="1"/>
  <c r="AN1169" i="1"/>
  <c r="AN1173" i="1"/>
  <c r="AN1176" i="1"/>
  <c r="AN1181" i="1"/>
  <c r="AN1182" i="1"/>
  <c r="AN788" i="1"/>
  <c r="AN798" i="1"/>
  <c r="AN802" i="1"/>
  <c r="AN806" i="1"/>
  <c r="AN830" i="1"/>
  <c r="AN831" i="1"/>
  <c r="AN833" i="1"/>
  <c r="AN835" i="1"/>
  <c r="AN862" i="1"/>
  <c r="AN866" i="1"/>
  <c r="AN874" i="1"/>
  <c r="AN878" i="1"/>
  <c r="AN882" i="1"/>
  <c r="AN886" i="1"/>
  <c r="AN890" i="1"/>
  <c r="AN894" i="1"/>
  <c r="AN898" i="1"/>
  <c r="AN902" i="1"/>
  <c r="AN904" i="1"/>
  <c r="AN906" i="1"/>
  <c r="AN908" i="1"/>
  <c r="AN910" i="1"/>
  <c r="AN912" i="1"/>
  <c r="AN914" i="1"/>
  <c r="AN916" i="1"/>
  <c r="AN918" i="1"/>
  <c r="AN920" i="1"/>
  <c r="AN924" i="1"/>
  <c r="AN928" i="1"/>
  <c r="AN932" i="1"/>
  <c r="AN936" i="1"/>
  <c r="AN940" i="1"/>
  <c r="AN944" i="1"/>
  <c r="AN987" i="1"/>
  <c r="AN1106" i="1"/>
  <c r="AN1161" i="1"/>
  <c r="AN1164" i="1"/>
  <c r="AN1168" i="1"/>
  <c r="AN1172" i="1"/>
  <c r="AN1177" i="1"/>
  <c r="AN1180" i="1"/>
  <c r="AN785" i="1"/>
  <c r="AN786" i="1"/>
  <c r="AN809" i="1"/>
  <c r="AN811" i="1"/>
  <c r="AN814" i="1"/>
  <c r="AN816" i="1"/>
  <c r="AN818" i="1"/>
  <c r="AN820" i="1"/>
  <c r="AN823" i="1"/>
  <c r="AN827" i="1"/>
  <c r="AN822" i="1"/>
  <c r="AN826" i="1"/>
  <c r="AN1007" i="1"/>
  <c r="AN1009" i="1"/>
  <c r="AN1011" i="1"/>
  <c r="AN1013" i="1"/>
  <c r="AN1015" i="1"/>
  <c r="AN1017" i="1"/>
  <c r="AN1019" i="1"/>
  <c r="AN1021" i="1"/>
  <c r="AN1023" i="1"/>
  <c r="AN1025" i="1"/>
  <c r="AN1027" i="1"/>
  <c r="AN1029" i="1"/>
  <c r="AN1031" i="1"/>
  <c r="AN1033" i="1"/>
  <c r="AN1035" i="1"/>
  <c r="AN1037" i="1"/>
  <c r="AN1039" i="1"/>
  <c r="AN1041" i="1"/>
  <c r="AN1043" i="1"/>
  <c r="AN1045" i="1"/>
  <c r="AN1047" i="1"/>
  <c r="AN1049" i="1"/>
  <c r="AN1051" i="1"/>
  <c r="AN1055" i="1"/>
  <c r="AN1059" i="1"/>
  <c r="AN1063" i="1"/>
  <c r="AN1067" i="1"/>
  <c r="AN1071" i="1"/>
  <c r="AN1075" i="1"/>
  <c r="AN1079" i="1"/>
  <c r="AN1083" i="1"/>
  <c r="AN1087" i="1"/>
  <c r="AN1091" i="1"/>
  <c r="AN1095" i="1"/>
  <c r="AN1099" i="1"/>
  <c r="AN1103" i="1"/>
  <c r="AN1111" i="1"/>
  <c r="AN1113" i="1"/>
  <c r="AN1115" i="1"/>
  <c r="AN1117" i="1"/>
  <c r="AN1119" i="1"/>
  <c r="AN1121" i="1"/>
  <c r="AN1123" i="1"/>
  <c r="AN1125" i="1"/>
  <c r="AN1127" i="1"/>
  <c r="AN1129" i="1"/>
  <c r="AN1131" i="1"/>
  <c r="AN1133" i="1"/>
  <c r="AN1135" i="1"/>
  <c r="AN1137" i="1"/>
  <c r="AN1139" i="1"/>
  <c r="AN1141" i="1"/>
  <c r="AN1052" i="1"/>
  <c r="AN1056" i="1"/>
  <c r="AN1060" i="1"/>
  <c r="AN1064" i="1"/>
  <c r="AN1068" i="1"/>
  <c r="AN1072" i="1"/>
  <c r="AN1076" i="1"/>
  <c r="AN1080" i="1"/>
  <c r="AN1084" i="1"/>
  <c r="AN1088" i="1"/>
  <c r="AN1092" i="1"/>
  <c r="AN1096" i="1"/>
  <c r="AN1100" i="1"/>
  <c r="AN1145" i="1"/>
  <c r="AN1149" i="1"/>
  <c r="AN1153" i="1"/>
  <c r="AN1142" i="1"/>
  <c r="AN1146" i="1"/>
  <c r="AN1150" i="1"/>
  <c r="AN1154" i="1"/>
  <c r="AN783" i="1"/>
  <c r="AN784" i="1"/>
  <c r="AN810" i="1"/>
  <c r="AN813" i="1"/>
  <c r="AN812" i="1"/>
  <c r="AN815" i="1"/>
  <c r="AN817" i="1"/>
  <c r="AN819" i="1"/>
  <c r="AN821" i="1"/>
  <c r="AN825" i="1"/>
  <c r="AN829" i="1"/>
  <c r="AN824" i="1"/>
  <c r="AN828" i="1"/>
  <c r="AN1008" i="1"/>
  <c r="AN1010" i="1"/>
  <c r="AN1012" i="1"/>
  <c r="AN1014" i="1"/>
  <c r="AN1016" i="1"/>
  <c r="AN1018" i="1"/>
  <c r="AN1020" i="1"/>
  <c r="AN1022" i="1"/>
  <c r="AN1024" i="1"/>
  <c r="AN1026" i="1"/>
  <c r="AN1028" i="1"/>
  <c r="AN1030" i="1"/>
  <c r="AN1032" i="1"/>
  <c r="AN1034" i="1"/>
  <c r="AN1036" i="1"/>
  <c r="AN1038" i="1"/>
  <c r="AN1040" i="1"/>
  <c r="AN1042" i="1"/>
  <c r="AN1044" i="1"/>
  <c r="AN1046" i="1"/>
  <c r="AN1048" i="1"/>
  <c r="AN1053" i="1"/>
  <c r="AN1057" i="1"/>
  <c r="AN1061" i="1"/>
  <c r="AN1065" i="1"/>
  <c r="AN1069" i="1"/>
  <c r="AN1073" i="1"/>
  <c r="AN1077" i="1"/>
  <c r="AN1081" i="1"/>
  <c r="AN1085" i="1"/>
  <c r="AN1089" i="1"/>
  <c r="AN1093" i="1"/>
  <c r="AN1097" i="1"/>
  <c r="AN1101" i="1"/>
  <c r="AN1112" i="1"/>
  <c r="AN1114" i="1"/>
  <c r="AN1116" i="1"/>
  <c r="AN1118" i="1"/>
  <c r="AN1120" i="1"/>
  <c r="AN1122" i="1"/>
  <c r="AN1124" i="1"/>
  <c r="AN1126" i="1"/>
  <c r="AN1128" i="1"/>
  <c r="AN1130" i="1"/>
  <c r="AN1132" i="1"/>
  <c r="AN1134" i="1"/>
  <c r="AN1136" i="1"/>
  <c r="AN1138" i="1"/>
  <c r="AN1140" i="1"/>
  <c r="AN1050" i="1"/>
  <c r="AN1054" i="1"/>
  <c r="AN1058" i="1"/>
  <c r="AN1062" i="1"/>
  <c r="AN1066" i="1"/>
  <c r="AN1070" i="1"/>
  <c r="AN1074" i="1"/>
  <c r="AN1078" i="1"/>
  <c r="AN1082" i="1"/>
  <c r="AN1086" i="1"/>
  <c r="AN1090" i="1"/>
  <c r="AN1094" i="1"/>
  <c r="AN1098" i="1"/>
  <c r="AN1102" i="1"/>
  <c r="AN1143" i="1"/>
  <c r="AN1147" i="1"/>
  <c r="AN1151" i="1"/>
  <c r="AN1155" i="1"/>
  <c r="AN1144" i="1"/>
  <c r="AN1148" i="1"/>
  <c r="AN1152" i="1"/>
  <c r="AN1156" i="1"/>
  <c r="J782" i="1"/>
  <c r="AC782" i="1" s="1"/>
  <c r="AB782" i="1" s="1"/>
  <c r="J781" i="1"/>
  <c r="AC781" i="1" s="1"/>
  <c r="AB781" i="1" s="1"/>
  <c r="J780" i="1"/>
  <c r="J775" i="1"/>
  <c r="AC775" i="1" s="1"/>
  <c r="AB775" i="1" s="1"/>
  <c r="J779" i="1"/>
  <c r="AC779" i="1" s="1"/>
  <c r="AB779" i="1" s="1"/>
  <c r="J778" i="1"/>
  <c r="J777" i="1"/>
  <c r="J776" i="1"/>
  <c r="J774" i="1"/>
  <c r="AC774" i="1" s="1"/>
  <c r="AB774" i="1" s="1"/>
  <c r="J773" i="1"/>
  <c r="AC773" i="1" s="1"/>
  <c r="AB773" i="1" s="1"/>
  <c r="J772" i="1"/>
  <c r="AC772" i="1" s="1"/>
  <c r="AB772" i="1" s="1"/>
  <c r="J771" i="1"/>
  <c r="AC771" i="1" s="1"/>
  <c r="AB771" i="1" s="1"/>
  <c r="J770" i="1"/>
  <c r="AC770" i="1" s="1"/>
  <c r="AB770" i="1" s="1"/>
  <c r="J769" i="1"/>
  <c r="AC769" i="1" s="1"/>
  <c r="AB769" i="1" s="1"/>
  <c r="J768" i="1"/>
  <c r="AC768" i="1" s="1"/>
  <c r="AB768" i="1" s="1"/>
  <c r="J767" i="1"/>
  <c r="AC767" i="1" s="1"/>
  <c r="AB767" i="1" s="1"/>
  <c r="J766" i="1"/>
  <c r="AC766" i="1" s="1"/>
  <c r="AB766" i="1" s="1"/>
  <c r="J765" i="1"/>
  <c r="AC765" i="1" s="1"/>
  <c r="AB765" i="1" s="1"/>
  <c r="J764" i="1"/>
  <c r="AC764" i="1" s="1"/>
  <c r="AB764" i="1" s="1"/>
  <c r="J763" i="1"/>
  <c r="AC763" i="1" s="1"/>
  <c r="AB763" i="1" s="1"/>
  <c r="J762" i="1"/>
  <c r="AC762" i="1" s="1"/>
  <c r="AB762" i="1" s="1"/>
  <c r="O782" i="1"/>
  <c r="N782" i="1" s="1"/>
  <c r="M782" i="1"/>
  <c r="L782" i="1" s="1"/>
  <c r="O781" i="1"/>
  <c r="N781" i="1" s="1"/>
  <c r="M781" i="1"/>
  <c r="L781" i="1" s="1"/>
  <c r="O780" i="1"/>
  <c r="N780" i="1" s="1"/>
  <c r="M780" i="1"/>
  <c r="L780" i="1" s="1"/>
  <c r="O779" i="1"/>
  <c r="N779" i="1" s="1"/>
  <c r="M779" i="1"/>
  <c r="L779" i="1" s="1"/>
  <c r="O778" i="1"/>
  <c r="N778" i="1" s="1"/>
  <c r="M778" i="1"/>
  <c r="L778" i="1" s="1"/>
  <c r="O777" i="1"/>
  <c r="N777" i="1" s="1"/>
  <c r="M777" i="1"/>
  <c r="L777" i="1" s="1"/>
  <c r="O776" i="1"/>
  <c r="N776" i="1" s="1"/>
  <c r="M776" i="1"/>
  <c r="L776" i="1" s="1"/>
  <c r="O775" i="1"/>
  <c r="N775" i="1" s="1"/>
  <c r="M775" i="1"/>
  <c r="L775" i="1" s="1"/>
  <c r="O774" i="1"/>
  <c r="N774" i="1" s="1"/>
  <c r="M774" i="1"/>
  <c r="L774" i="1" s="1"/>
  <c r="O773" i="1"/>
  <c r="N773" i="1" s="1"/>
  <c r="M773" i="1"/>
  <c r="L773" i="1" s="1"/>
  <c r="O772" i="1"/>
  <c r="N772" i="1" s="1"/>
  <c r="M772" i="1"/>
  <c r="L772" i="1" s="1"/>
  <c r="O771" i="1"/>
  <c r="N771" i="1" s="1"/>
  <c r="M771" i="1"/>
  <c r="L771" i="1" s="1"/>
  <c r="O770" i="1"/>
  <c r="N770" i="1" s="1"/>
  <c r="M770" i="1"/>
  <c r="L770" i="1" s="1"/>
  <c r="O769" i="1"/>
  <c r="N769" i="1" s="1"/>
  <c r="M769" i="1"/>
  <c r="L769" i="1" s="1"/>
  <c r="O768" i="1"/>
  <c r="N768" i="1" s="1"/>
  <c r="M768" i="1"/>
  <c r="L768" i="1" s="1"/>
  <c r="O767" i="1"/>
  <c r="N767" i="1" s="1"/>
  <c r="M767" i="1"/>
  <c r="L767" i="1" s="1"/>
  <c r="O766" i="1"/>
  <c r="N766" i="1" s="1"/>
  <c r="M766" i="1"/>
  <c r="L766" i="1" s="1"/>
  <c r="O765" i="1"/>
  <c r="N765" i="1" s="1"/>
  <c r="M765" i="1"/>
  <c r="L765" i="1" s="1"/>
  <c r="O764" i="1"/>
  <c r="N764" i="1" s="1"/>
  <c r="M764" i="1"/>
  <c r="L764" i="1" s="1"/>
  <c r="O763" i="1"/>
  <c r="N763" i="1" s="1"/>
  <c r="M763" i="1"/>
  <c r="L763" i="1" s="1"/>
  <c r="O762" i="1"/>
  <c r="N762" i="1" s="1"/>
  <c r="M762" i="1"/>
  <c r="L762" i="1" s="1"/>
  <c r="O761" i="1"/>
  <c r="N761" i="1" s="1"/>
  <c r="K761" i="1"/>
  <c r="M760" i="1"/>
  <c r="O759" i="1"/>
  <c r="N759" i="1" s="1"/>
  <c r="K759" i="1"/>
  <c r="M758" i="1"/>
  <c r="O757" i="1"/>
  <c r="N757" i="1" s="1"/>
  <c r="K757" i="1"/>
  <c r="M756" i="1"/>
  <c r="O755" i="1"/>
  <c r="N755" i="1" s="1"/>
  <c r="K755" i="1"/>
  <c r="M754" i="1"/>
  <c r="O753" i="1"/>
  <c r="N753" i="1" s="1"/>
  <c r="K753" i="1"/>
  <c r="M752" i="1"/>
  <c r="O751" i="1"/>
  <c r="N751" i="1" s="1"/>
  <c r="K751" i="1"/>
  <c r="M750" i="1"/>
  <c r="L750" i="1" s="1"/>
  <c r="O749" i="1"/>
  <c r="N749" i="1" s="1"/>
  <c r="K749" i="1"/>
  <c r="M748" i="1"/>
  <c r="L748" i="1" s="1"/>
  <c r="O747" i="1"/>
  <c r="N747" i="1" s="1"/>
  <c r="K747" i="1"/>
  <c r="M746" i="1"/>
  <c r="L746" i="1" s="1"/>
  <c r="M761" i="1"/>
  <c r="L761" i="1" s="1"/>
  <c r="M759" i="1"/>
  <c r="L759" i="1" s="1"/>
  <c r="M757" i="1"/>
  <c r="L757" i="1" s="1"/>
  <c r="M755" i="1"/>
  <c r="L755" i="1" s="1"/>
  <c r="M753" i="1"/>
  <c r="L753" i="1" s="1"/>
  <c r="M751" i="1"/>
  <c r="L751" i="1" s="1"/>
  <c r="O750" i="1"/>
  <c r="N750" i="1" s="1"/>
  <c r="K750" i="1"/>
  <c r="M749" i="1"/>
  <c r="L749" i="1" s="1"/>
  <c r="O748" i="1"/>
  <c r="N748" i="1" s="1"/>
  <c r="K748" i="1"/>
  <c r="M747" i="1"/>
  <c r="L747" i="1" s="1"/>
  <c r="O746" i="1"/>
  <c r="N746" i="1" s="1"/>
  <c r="K746" i="1"/>
  <c r="K745" i="1"/>
  <c r="P745" i="1"/>
  <c r="M745" i="1"/>
  <c r="L745" i="1" s="1"/>
  <c r="J744" i="1"/>
  <c r="AC744" i="1" s="1"/>
  <c r="AB744" i="1" s="1"/>
  <c r="J743" i="1"/>
  <c r="AC743" i="1" s="1"/>
  <c r="AB743" i="1" s="1"/>
  <c r="J742" i="1"/>
  <c r="AC742" i="1" s="1"/>
  <c r="AB742" i="1" s="1"/>
  <c r="J741" i="1"/>
  <c r="AC741" i="1" s="1"/>
  <c r="AB741" i="1" s="1"/>
  <c r="J740" i="1"/>
  <c r="AC740" i="1" s="1"/>
  <c r="AB740" i="1" s="1"/>
  <c r="P744" i="1"/>
  <c r="P743" i="1"/>
  <c r="P742" i="1"/>
  <c r="P741" i="1"/>
  <c r="P740" i="1"/>
  <c r="O739" i="1"/>
  <c r="N739" i="1" s="1"/>
  <c r="K739" i="1"/>
  <c r="M738" i="1"/>
  <c r="O737" i="1"/>
  <c r="N737" i="1" s="1"/>
  <c r="K737" i="1"/>
  <c r="M736" i="1"/>
  <c r="O735" i="1"/>
  <c r="N735" i="1" s="1"/>
  <c r="K735" i="1"/>
  <c r="M734" i="1"/>
  <c r="O733" i="1"/>
  <c r="N733" i="1" s="1"/>
  <c r="K733" i="1"/>
  <c r="M732" i="1"/>
  <c r="O731" i="1"/>
  <c r="N731" i="1" s="1"/>
  <c r="K731" i="1"/>
  <c r="M730" i="1"/>
  <c r="O729" i="1"/>
  <c r="N729" i="1" s="1"/>
  <c r="K729" i="1"/>
  <c r="M728" i="1"/>
  <c r="O727" i="1"/>
  <c r="N727" i="1" s="1"/>
  <c r="K727" i="1"/>
  <c r="M726" i="1"/>
  <c r="O744" i="1"/>
  <c r="N744" i="1" s="1"/>
  <c r="M744" i="1"/>
  <c r="L744" i="1" s="1"/>
  <c r="O743" i="1"/>
  <c r="N743" i="1" s="1"/>
  <c r="M743" i="1"/>
  <c r="L743" i="1" s="1"/>
  <c r="O742" i="1"/>
  <c r="N742" i="1" s="1"/>
  <c r="M742" i="1"/>
  <c r="L742" i="1" s="1"/>
  <c r="O741" i="1"/>
  <c r="N741" i="1" s="1"/>
  <c r="M741" i="1"/>
  <c r="L741" i="1" s="1"/>
  <c r="O740" i="1"/>
  <c r="N740" i="1" s="1"/>
  <c r="M740" i="1"/>
  <c r="L740" i="1" s="1"/>
  <c r="M739" i="1"/>
  <c r="L739" i="1" s="1"/>
  <c r="M737" i="1"/>
  <c r="L737" i="1" s="1"/>
  <c r="M735" i="1"/>
  <c r="L735" i="1" s="1"/>
  <c r="M733" i="1"/>
  <c r="L733" i="1" s="1"/>
  <c r="M731" i="1"/>
  <c r="L731" i="1" s="1"/>
  <c r="M729" i="1"/>
  <c r="L729" i="1" s="1"/>
  <c r="M727" i="1"/>
  <c r="L727" i="1" s="1"/>
  <c r="O725" i="1"/>
  <c r="N725" i="1" s="1"/>
  <c r="M725" i="1"/>
  <c r="L725" i="1" s="1"/>
  <c r="K725" i="1"/>
  <c r="O724" i="1"/>
  <c r="N724" i="1" s="1"/>
  <c r="M724" i="1"/>
  <c r="L724" i="1" s="1"/>
  <c r="K724" i="1"/>
  <c r="O723" i="1"/>
  <c r="N723" i="1" s="1"/>
  <c r="M723" i="1"/>
  <c r="L723" i="1" s="1"/>
  <c r="K723" i="1"/>
  <c r="O722" i="1"/>
  <c r="N722" i="1" s="1"/>
  <c r="M722" i="1"/>
  <c r="L722" i="1" s="1"/>
  <c r="K722" i="1"/>
  <c r="O721" i="1"/>
  <c r="N721" i="1" s="1"/>
  <c r="M721" i="1"/>
  <c r="L721" i="1" s="1"/>
  <c r="K721" i="1"/>
  <c r="O720" i="1"/>
  <c r="N720" i="1" s="1"/>
  <c r="M720" i="1"/>
  <c r="L720" i="1" s="1"/>
  <c r="K720" i="1"/>
  <c r="O719" i="1"/>
  <c r="N719" i="1" s="1"/>
  <c r="M719" i="1"/>
  <c r="L719" i="1" s="1"/>
  <c r="K719" i="1"/>
  <c r="O718" i="1"/>
  <c r="N718" i="1" s="1"/>
  <c r="M718" i="1"/>
  <c r="L718" i="1" s="1"/>
  <c r="K718" i="1"/>
  <c r="O717" i="1"/>
  <c r="N717" i="1" s="1"/>
  <c r="M717" i="1"/>
  <c r="L717" i="1" s="1"/>
  <c r="K717" i="1"/>
  <c r="O716" i="1"/>
  <c r="N716" i="1" s="1"/>
  <c r="M716" i="1"/>
  <c r="L716" i="1" s="1"/>
  <c r="K716" i="1"/>
  <c r="O715" i="1"/>
  <c r="N715" i="1" s="1"/>
  <c r="M715" i="1"/>
  <c r="L715" i="1" s="1"/>
  <c r="K715" i="1"/>
  <c r="O714" i="1"/>
  <c r="N714" i="1" s="1"/>
  <c r="M714" i="1"/>
  <c r="L714" i="1" s="1"/>
  <c r="K714" i="1"/>
  <c r="O713" i="1"/>
  <c r="N713" i="1" s="1"/>
  <c r="M713" i="1"/>
  <c r="L713" i="1" s="1"/>
  <c r="K713" i="1"/>
  <c r="O712" i="1"/>
  <c r="N712" i="1" s="1"/>
  <c r="M712" i="1"/>
  <c r="L712" i="1" s="1"/>
  <c r="K712" i="1"/>
  <c r="O711" i="1"/>
  <c r="N711" i="1" s="1"/>
  <c r="M711" i="1"/>
  <c r="L711" i="1" s="1"/>
  <c r="K711" i="1"/>
  <c r="O710" i="1"/>
  <c r="N710" i="1" s="1"/>
  <c r="M710" i="1"/>
  <c r="L710" i="1" s="1"/>
  <c r="K710" i="1"/>
  <c r="O709" i="1"/>
  <c r="N709" i="1" s="1"/>
  <c r="M709" i="1"/>
  <c r="L709" i="1" s="1"/>
  <c r="K709" i="1"/>
  <c r="O708" i="1"/>
  <c r="N708" i="1" s="1"/>
  <c r="M708" i="1"/>
  <c r="L708" i="1" s="1"/>
  <c r="K708" i="1"/>
  <c r="Z704" i="1"/>
  <c r="AA704" i="1" s="1"/>
  <c r="V704" i="1"/>
  <c r="W704" i="1" s="1"/>
  <c r="J707" i="1"/>
  <c r="J706" i="1"/>
  <c r="J705" i="1"/>
  <c r="U703" i="1"/>
  <c r="V703" i="1"/>
  <c r="W703" i="1" s="1"/>
  <c r="Z703" i="1"/>
  <c r="AA703" i="1" s="1"/>
  <c r="U702" i="1"/>
  <c r="V702" i="1"/>
  <c r="W702" i="1" s="1"/>
  <c r="Z702" i="1"/>
  <c r="AA702" i="1" s="1"/>
  <c r="O707" i="1"/>
  <c r="N707" i="1" s="1"/>
  <c r="M707" i="1"/>
  <c r="L707" i="1" s="1"/>
  <c r="O706" i="1"/>
  <c r="N706" i="1" s="1"/>
  <c r="M706" i="1"/>
  <c r="L706" i="1" s="1"/>
  <c r="O705" i="1"/>
  <c r="N705" i="1" s="1"/>
  <c r="M705" i="1"/>
  <c r="L705" i="1" s="1"/>
  <c r="J701" i="1"/>
  <c r="AC701" i="1" s="1"/>
  <c r="AB701" i="1" s="1"/>
  <c r="J700" i="1"/>
  <c r="AC700" i="1" s="1"/>
  <c r="AB700" i="1" s="1"/>
  <c r="J699" i="1"/>
  <c r="AC699" i="1" s="1"/>
  <c r="AB699" i="1" s="1"/>
  <c r="J698" i="1"/>
  <c r="AC698" i="1" s="1"/>
  <c r="AB698" i="1" s="1"/>
  <c r="J697" i="1"/>
  <c r="AC697" i="1" s="1"/>
  <c r="AB697" i="1" s="1"/>
  <c r="J696" i="1"/>
  <c r="P694" i="1"/>
  <c r="K694" i="1"/>
  <c r="O694" i="1"/>
  <c r="N694" i="1" s="1"/>
  <c r="P692" i="1"/>
  <c r="K692" i="1"/>
  <c r="O692" i="1"/>
  <c r="N692" i="1" s="1"/>
  <c r="P690" i="1"/>
  <c r="K690" i="1"/>
  <c r="O690" i="1"/>
  <c r="N690" i="1" s="1"/>
  <c r="P688" i="1"/>
  <c r="K688" i="1"/>
  <c r="O688" i="1"/>
  <c r="N688" i="1" s="1"/>
  <c r="P686" i="1"/>
  <c r="K686" i="1"/>
  <c r="O686" i="1"/>
  <c r="N686" i="1" s="1"/>
  <c r="P684" i="1"/>
  <c r="K684" i="1"/>
  <c r="O684" i="1"/>
  <c r="N684" i="1" s="1"/>
  <c r="P682" i="1"/>
  <c r="K682" i="1"/>
  <c r="O682" i="1"/>
  <c r="N682" i="1" s="1"/>
  <c r="P680" i="1"/>
  <c r="K680" i="1"/>
  <c r="O680" i="1"/>
  <c r="N680" i="1" s="1"/>
  <c r="M678" i="1"/>
  <c r="L678" i="1" s="1"/>
  <c r="M676" i="1"/>
  <c r="L676" i="1" s="1"/>
  <c r="M674" i="1"/>
  <c r="L674" i="1" s="1"/>
  <c r="P655" i="1"/>
  <c r="K655" i="1"/>
  <c r="O655" i="1"/>
  <c r="N655" i="1" s="1"/>
  <c r="M655" i="1"/>
  <c r="L655" i="1" s="1"/>
  <c r="O704" i="1"/>
  <c r="N704" i="1" s="1"/>
  <c r="M704" i="1"/>
  <c r="L704" i="1" s="1"/>
  <c r="O703" i="1"/>
  <c r="N703" i="1" s="1"/>
  <c r="M703" i="1"/>
  <c r="L703" i="1" s="1"/>
  <c r="O702" i="1"/>
  <c r="N702" i="1" s="1"/>
  <c r="M702" i="1"/>
  <c r="L702" i="1" s="1"/>
  <c r="O701" i="1"/>
  <c r="N701" i="1" s="1"/>
  <c r="M701" i="1"/>
  <c r="L701" i="1" s="1"/>
  <c r="O700" i="1"/>
  <c r="N700" i="1" s="1"/>
  <c r="M700" i="1"/>
  <c r="L700" i="1" s="1"/>
  <c r="O699" i="1"/>
  <c r="N699" i="1" s="1"/>
  <c r="M699" i="1"/>
  <c r="L699" i="1" s="1"/>
  <c r="O698" i="1"/>
  <c r="N698" i="1" s="1"/>
  <c r="M698" i="1"/>
  <c r="L698" i="1" s="1"/>
  <c r="O697" i="1"/>
  <c r="N697" i="1" s="1"/>
  <c r="M697" i="1"/>
  <c r="L697" i="1" s="1"/>
  <c r="O696" i="1"/>
  <c r="N696" i="1" s="1"/>
  <c r="M696" i="1"/>
  <c r="L696" i="1" s="1"/>
  <c r="M695" i="1"/>
  <c r="L695" i="1" s="1"/>
  <c r="M693" i="1"/>
  <c r="L693" i="1" s="1"/>
  <c r="M691" i="1"/>
  <c r="L691" i="1" s="1"/>
  <c r="M689" i="1"/>
  <c r="L689" i="1" s="1"/>
  <c r="M687" i="1"/>
  <c r="L687" i="1" s="1"/>
  <c r="M685" i="1"/>
  <c r="L685" i="1" s="1"/>
  <c r="M683" i="1"/>
  <c r="L683" i="1" s="1"/>
  <c r="M681" i="1"/>
  <c r="L681" i="1" s="1"/>
  <c r="M679" i="1"/>
  <c r="L679" i="1" s="1"/>
  <c r="O678" i="1"/>
  <c r="N678" i="1" s="1"/>
  <c r="K678" i="1"/>
  <c r="M677" i="1"/>
  <c r="O676" i="1"/>
  <c r="N676" i="1" s="1"/>
  <c r="K676" i="1"/>
  <c r="M675" i="1"/>
  <c r="O674" i="1"/>
  <c r="N674" i="1" s="1"/>
  <c r="K674" i="1"/>
  <c r="P672" i="1"/>
  <c r="K672" i="1"/>
  <c r="O672" i="1"/>
  <c r="N672" i="1" s="1"/>
  <c r="P670" i="1"/>
  <c r="K670" i="1"/>
  <c r="O670" i="1"/>
  <c r="N670" i="1" s="1"/>
  <c r="P668" i="1"/>
  <c r="K668" i="1"/>
  <c r="O668" i="1"/>
  <c r="N668" i="1" s="1"/>
  <c r="P666" i="1"/>
  <c r="K666" i="1"/>
  <c r="O666" i="1"/>
  <c r="N666" i="1" s="1"/>
  <c r="P664" i="1"/>
  <c r="K664" i="1"/>
  <c r="O664" i="1"/>
  <c r="N664" i="1" s="1"/>
  <c r="AL656" i="1"/>
  <c r="CJ656" i="1" s="1"/>
  <c r="M673" i="1"/>
  <c r="L673" i="1" s="1"/>
  <c r="M671" i="1"/>
  <c r="L671" i="1" s="1"/>
  <c r="M669" i="1"/>
  <c r="L669" i="1" s="1"/>
  <c r="M667" i="1"/>
  <c r="L667" i="1" s="1"/>
  <c r="M665" i="1"/>
  <c r="L665" i="1" s="1"/>
  <c r="M663" i="1"/>
  <c r="L663" i="1" s="1"/>
  <c r="AL654" i="1"/>
  <c r="CJ654" i="1" s="1"/>
  <c r="P653" i="1"/>
  <c r="K653" i="1"/>
  <c r="O653" i="1"/>
  <c r="N653" i="1" s="1"/>
  <c r="M653" i="1"/>
  <c r="L653" i="1" s="1"/>
  <c r="J662" i="1"/>
  <c r="AC662" i="1" s="1"/>
  <c r="AB662" i="1" s="1"/>
  <c r="J661" i="1"/>
  <c r="AC661" i="1" s="1"/>
  <c r="AB661" i="1" s="1"/>
  <c r="J660" i="1"/>
  <c r="AC660" i="1" s="1"/>
  <c r="AB660" i="1" s="1"/>
  <c r="J659" i="1"/>
  <c r="AC659" i="1" s="1"/>
  <c r="AB659" i="1" s="1"/>
  <c r="J658" i="1"/>
  <c r="AC658" i="1" s="1"/>
  <c r="AB658" i="1" s="1"/>
  <c r="J657" i="1"/>
  <c r="AC657" i="1" s="1"/>
  <c r="AB657" i="1" s="1"/>
  <c r="O662" i="1"/>
  <c r="N662" i="1" s="1"/>
  <c r="M662" i="1"/>
  <c r="L662" i="1" s="1"/>
  <c r="O661" i="1"/>
  <c r="N661" i="1" s="1"/>
  <c r="M661" i="1"/>
  <c r="L661" i="1" s="1"/>
  <c r="O660" i="1"/>
  <c r="N660" i="1" s="1"/>
  <c r="M660" i="1"/>
  <c r="L660" i="1" s="1"/>
  <c r="O659" i="1"/>
  <c r="N659" i="1" s="1"/>
  <c r="M659" i="1"/>
  <c r="L659" i="1" s="1"/>
  <c r="O658" i="1"/>
  <c r="N658" i="1" s="1"/>
  <c r="M658" i="1"/>
  <c r="L658" i="1" s="1"/>
  <c r="O657" i="1"/>
  <c r="N657" i="1" s="1"/>
  <c r="M657" i="1"/>
  <c r="L657" i="1" s="1"/>
  <c r="M656" i="1"/>
  <c r="M654" i="1"/>
  <c r="AQ13" i="1"/>
  <c r="BV1003" i="1" l="1"/>
  <c r="CK1003" i="1" s="1"/>
  <c r="BJ1371" i="1"/>
  <c r="T1434" i="9" s="1"/>
  <c r="BV1162" i="1"/>
  <c r="CK1162" i="1" s="1"/>
  <c r="G1225" i="9"/>
  <c r="CE1577" i="1"/>
  <c r="CT1577" i="1" s="1"/>
  <c r="G1066" i="9"/>
  <c r="F1051" i="8"/>
  <c r="BK1371" i="1"/>
  <c r="U1434" i="9" s="1"/>
  <c r="BH1003" i="1"/>
  <c r="CE1003" i="1" s="1"/>
  <c r="CT1003" i="1" s="1"/>
  <c r="BH1110" i="1"/>
  <c r="BK1291" i="1"/>
  <c r="U1354" i="9" s="1"/>
  <c r="BJ1577" i="1"/>
  <c r="R1640" i="8" s="1"/>
  <c r="CJ671" i="1"/>
  <c r="H2" i="9"/>
  <c r="G2" i="8"/>
  <c r="CJ776" i="1"/>
  <c r="CJ658" i="1"/>
  <c r="G1141" i="9"/>
  <c r="F1141" i="8"/>
  <c r="G878" i="9"/>
  <c r="F878" i="8"/>
  <c r="G1112" i="9"/>
  <c r="F1112" i="8"/>
  <c r="G937" i="9"/>
  <c r="F937" i="8"/>
  <c r="G960" i="9"/>
  <c r="F960" i="8"/>
  <c r="G1035" i="9"/>
  <c r="F1035" i="8"/>
  <c r="G940" i="9"/>
  <c r="F940" i="8"/>
  <c r="CD995" i="1"/>
  <c r="CS995" i="1" s="1"/>
  <c r="N1058" i="9"/>
  <c r="L1058" i="8"/>
  <c r="CD864" i="1"/>
  <c r="CS864" i="1" s="1"/>
  <c r="N927" i="9"/>
  <c r="L927" i="8"/>
  <c r="CD1030" i="1"/>
  <c r="CS1030" i="1" s="1"/>
  <c r="N1093" i="9"/>
  <c r="L1093" i="8"/>
  <c r="CD899" i="1"/>
  <c r="CS899" i="1" s="1"/>
  <c r="N962" i="9"/>
  <c r="L962" i="8"/>
  <c r="G1193" i="9"/>
  <c r="F1193" i="8"/>
  <c r="G1218" i="9"/>
  <c r="F1218" i="8"/>
  <c r="G1149" i="9"/>
  <c r="F1149" i="8"/>
  <c r="G1117" i="9"/>
  <c r="F1117" i="8"/>
  <c r="G1191" i="9"/>
  <c r="F1191" i="8"/>
  <c r="G1175" i="9"/>
  <c r="F1175" i="8"/>
  <c r="G1136" i="9"/>
  <c r="F1136" i="8"/>
  <c r="G1107" i="9"/>
  <c r="F1107" i="8"/>
  <c r="G1091" i="9"/>
  <c r="F1091" i="8"/>
  <c r="G1075" i="9"/>
  <c r="F1075" i="8"/>
  <c r="G882" i="9"/>
  <c r="F882" i="8"/>
  <c r="G1217" i="9"/>
  <c r="F1217" i="8"/>
  <c r="G1159" i="9"/>
  <c r="F1159" i="8"/>
  <c r="G1127" i="9"/>
  <c r="F1127" i="8"/>
  <c r="G1196" i="9"/>
  <c r="F1196" i="8"/>
  <c r="G1180" i="9"/>
  <c r="F1180" i="8"/>
  <c r="G1150" i="9"/>
  <c r="F1150" i="8"/>
  <c r="G1118" i="9"/>
  <c r="F1118" i="8"/>
  <c r="G1100" i="9"/>
  <c r="F1100" i="8"/>
  <c r="G1084" i="9"/>
  <c r="F1084" i="8"/>
  <c r="G889" i="9"/>
  <c r="F889" i="8"/>
  <c r="G874" i="9"/>
  <c r="F874" i="8"/>
  <c r="G1227" i="9"/>
  <c r="F1227" i="8"/>
  <c r="G991" i="9"/>
  <c r="F991" i="8"/>
  <c r="G971" i="9"/>
  <c r="F971" i="8"/>
  <c r="G945" i="9"/>
  <c r="F945" i="8"/>
  <c r="G893" i="9"/>
  <c r="F893" i="8"/>
  <c r="G1236" i="9"/>
  <c r="F1236" i="8"/>
  <c r="G1000" i="9"/>
  <c r="F1000" i="8"/>
  <c r="G976" i="9"/>
  <c r="F976" i="8"/>
  <c r="G954" i="9"/>
  <c r="F954" i="8"/>
  <c r="G897" i="9"/>
  <c r="F897" i="8"/>
  <c r="G1168" i="9"/>
  <c r="F1168" i="8"/>
  <c r="G936" i="9"/>
  <c r="F936" i="8"/>
  <c r="G918" i="9"/>
  <c r="F918" i="8"/>
  <c r="G910" i="9"/>
  <c r="F910" i="8"/>
  <c r="G902" i="9"/>
  <c r="F902" i="8"/>
  <c r="G854" i="9"/>
  <c r="F854" i="8"/>
  <c r="G1045" i="9"/>
  <c r="F1045" i="8"/>
  <c r="G1037" i="9"/>
  <c r="F1037" i="8"/>
  <c r="G1029" i="9"/>
  <c r="F1029" i="8"/>
  <c r="G1021" i="9"/>
  <c r="F1021" i="8"/>
  <c r="G1013" i="9"/>
  <c r="F1013" i="8"/>
  <c r="G993" i="9"/>
  <c r="F993" i="8"/>
  <c r="G1172" i="9"/>
  <c r="F1172" i="8"/>
  <c r="G932" i="9"/>
  <c r="F932" i="8"/>
  <c r="G1233" i="9"/>
  <c r="F1233" i="8"/>
  <c r="G990" i="9"/>
  <c r="F990" i="8"/>
  <c r="CD1182" i="1"/>
  <c r="CS1182" i="1" s="1"/>
  <c r="N1245" i="9"/>
  <c r="L1245" i="8"/>
  <c r="CD1137" i="1"/>
  <c r="CS1137" i="1" s="1"/>
  <c r="N1200" i="9"/>
  <c r="L1200" i="8"/>
  <c r="CD1126" i="1"/>
  <c r="CS1126" i="1" s="1"/>
  <c r="N1189" i="9"/>
  <c r="L1189" i="8"/>
  <c r="CD1115" i="1"/>
  <c r="CS1115" i="1" s="1"/>
  <c r="N1178" i="9"/>
  <c r="L1178" i="8"/>
  <c r="CD1003" i="1"/>
  <c r="CS1003" i="1" s="1"/>
  <c r="N1066" i="9"/>
  <c r="L1066" i="8"/>
  <c r="CD898" i="1"/>
  <c r="CS898" i="1" s="1"/>
  <c r="N961" i="9"/>
  <c r="L961" i="8"/>
  <c r="CD848" i="1"/>
  <c r="CS848" i="1" s="1"/>
  <c r="N911" i="9"/>
  <c r="L911" i="8"/>
  <c r="CD896" i="1"/>
  <c r="CS896" i="1" s="1"/>
  <c r="N959" i="9"/>
  <c r="L959" i="8"/>
  <c r="CD866" i="1"/>
  <c r="CS866" i="1" s="1"/>
  <c r="N929" i="9"/>
  <c r="L929" i="8"/>
  <c r="CD838" i="1"/>
  <c r="CS838" i="1" s="1"/>
  <c r="N901" i="9"/>
  <c r="L901" i="8"/>
  <c r="CD1181" i="1"/>
  <c r="CS1181" i="1" s="1"/>
  <c r="N1244" i="9"/>
  <c r="L1244" i="8"/>
  <c r="CD1149" i="1"/>
  <c r="CS1149" i="1" s="1"/>
  <c r="N1212" i="9"/>
  <c r="L1212" i="8"/>
  <c r="CD1091" i="1"/>
  <c r="CS1091" i="1" s="1"/>
  <c r="N1154" i="9"/>
  <c r="L1154" i="8"/>
  <c r="CD1069" i="1"/>
  <c r="CS1069" i="1" s="1"/>
  <c r="N1132" i="9"/>
  <c r="L1132" i="8"/>
  <c r="CD1053" i="1"/>
  <c r="CS1053" i="1" s="1"/>
  <c r="N1116" i="9"/>
  <c r="L1116" i="8"/>
  <c r="CD1041" i="1"/>
  <c r="CS1041" i="1" s="1"/>
  <c r="N1104" i="9"/>
  <c r="L1104" i="8"/>
  <c r="CD1032" i="1"/>
  <c r="CS1032" i="1" s="1"/>
  <c r="N1095" i="9"/>
  <c r="L1095" i="8"/>
  <c r="CD1024" i="1"/>
  <c r="CS1024" i="1" s="1"/>
  <c r="N1087" i="9"/>
  <c r="L1087" i="8"/>
  <c r="CD1016" i="1"/>
  <c r="CS1016" i="1" s="1"/>
  <c r="N1079" i="9"/>
  <c r="L1079" i="8"/>
  <c r="CD1168" i="1"/>
  <c r="CS1168" i="1" s="1"/>
  <c r="N1231" i="9"/>
  <c r="L1231" i="8"/>
  <c r="CD1139" i="1"/>
  <c r="CS1139" i="1" s="1"/>
  <c r="N1202" i="9"/>
  <c r="L1202" i="8"/>
  <c r="CD1128" i="1"/>
  <c r="CS1128" i="1" s="1"/>
  <c r="N1191" i="9"/>
  <c r="L1191" i="8"/>
  <c r="CD1116" i="1"/>
  <c r="CS1116" i="1" s="1"/>
  <c r="N1179" i="9"/>
  <c r="L1179" i="8"/>
  <c r="CD1004" i="1"/>
  <c r="CS1004" i="1" s="1"/>
  <c r="N1067" i="9"/>
  <c r="L1067" i="8"/>
  <c r="CD990" i="1"/>
  <c r="CS990" i="1" s="1"/>
  <c r="N1053" i="9"/>
  <c r="L1053" i="8"/>
  <c r="CD856" i="1"/>
  <c r="CS856" i="1" s="1"/>
  <c r="N919" i="9"/>
  <c r="L919" i="8"/>
  <c r="G1058" i="9"/>
  <c r="F1058" i="8"/>
  <c r="G1210" i="9"/>
  <c r="F1210" i="8"/>
  <c r="G1087" i="9"/>
  <c r="F1087" i="8"/>
  <c r="G1176" i="9"/>
  <c r="F1176" i="8"/>
  <c r="G1169" i="9"/>
  <c r="F1169" i="8"/>
  <c r="G946" i="9"/>
  <c r="F946" i="8"/>
  <c r="G1222" i="9"/>
  <c r="F1222" i="8"/>
  <c r="G998" i="9"/>
  <c r="F998" i="8"/>
  <c r="CD1163" i="1"/>
  <c r="CS1163" i="1" s="1"/>
  <c r="N1226" i="9"/>
  <c r="L1226" i="8"/>
  <c r="CD839" i="1"/>
  <c r="CS839" i="1" s="1"/>
  <c r="N902" i="9"/>
  <c r="L902" i="8"/>
  <c r="CD1064" i="1"/>
  <c r="CS1064" i="1" s="1"/>
  <c r="N1127" i="9"/>
  <c r="L1127" i="8"/>
  <c r="CD1005" i="1"/>
  <c r="CS1005" i="1" s="1"/>
  <c r="N1068" i="9"/>
  <c r="L1068" i="8"/>
  <c r="CD1136" i="1"/>
  <c r="CS1136" i="1" s="1"/>
  <c r="N1199" i="9"/>
  <c r="L1199" i="8"/>
  <c r="G1207" i="9"/>
  <c r="F1207" i="8"/>
  <c r="G1214" i="9"/>
  <c r="F1214" i="8"/>
  <c r="G1145" i="9"/>
  <c r="F1145" i="8"/>
  <c r="G1113" i="9"/>
  <c r="F1113" i="8"/>
  <c r="G1189" i="9"/>
  <c r="F1189" i="8"/>
  <c r="G1164" i="9"/>
  <c r="F1164" i="8"/>
  <c r="G1132" i="9"/>
  <c r="F1132" i="8"/>
  <c r="G1105" i="9"/>
  <c r="F1105" i="8"/>
  <c r="G1089" i="9"/>
  <c r="F1089" i="8"/>
  <c r="G1073" i="9"/>
  <c r="F1073" i="8"/>
  <c r="G880" i="9"/>
  <c r="F880" i="8"/>
  <c r="G1213" i="9"/>
  <c r="F1213" i="8"/>
  <c r="G1155" i="9"/>
  <c r="F1155" i="8"/>
  <c r="G1123" i="9"/>
  <c r="F1123" i="8"/>
  <c r="G1194" i="9"/>
  <c r="F1194" i="8"/>
  <c r="G1178" i="9"/>
  <c r="F1178" i="8"/>
  <c r="G1146" i="9"/>
  <c r="F1146" i="8"/>
  <c r="G1114" i="9"/>
  <c r="F1114" i="8"/>
  <c r="G1098" i="9"/>
  <c r="F1098" i="8"/>
  <c r="G1082" i="9"/>
  <c r="F1082" i="8"/>
  <c r="G885" i="9"/>
  <c r="F885" i="8"/>
  <c r="G872" i="9"/>
  <c r="F872" i="8"/>
  <c r="G1224" i="9"/>
  <c r="F1224" i="8"/>
  <c r="G987" i="9"/>
  <c r="F987" i="8"/>
  <c r="G969" i="9"/>
  <c r="F969" i="8"/>
  <c r="G941" i="9"/>
  <c r="F941" i="8"/>
  <c r="G869" i="9"/>
  <c r="F869" i="8"/>
  <c r="G1232" i="9"/>
  <c r="F1232" i="8"/>
  <c r="G996" i="9"/>
  <c r="F996" i="8"/>
  <c r="G974" i="9"/>
  <c r="F974" i="8"/>
  <c r="G950" i="9"/>
  <c r="F950" i="8"/>
  <c r="G895" i="9"/>
  <c r="F895" i="8"/>
  <c r="G1167" i="9"/>
  <c r="F1167" i="8"/>
  <c r="G931" i="9"/>
  <c r="F931" i="8"/>
  <c r="G917" i="9"/>
  <c r="F917" i="8"/>
  <c r="G909" i="9"/>
  <c r="F909" i="8"/>
  <c r="G901" i="9"/>
  <c r="F901" i="8"/>
  <c r="G1237" i="9"/>
  <c r="F1237" i="8"/>
  <c r="G1044" i="9"/>
  <c r="F1044" i="8"/>
  <c r="G1036" i="9"/>
  <c r="F1036" i="8"/>
  <c r="G1028" i="9"/>
  <c r="F1028" i="8"/>
  <c r="G1020" i="9"/>
  <c r="F1020" i="8"/>
  <c r="G1012" i="9"/>
  <c r="F1012" i="8"/>
  <c r="G986" i="9"/>
  <c r="F986" i="8"/>
  <c r="G1171" i="9"/>
  <c r="F1171" i="8"/>
  <c r="G860" i="9"/>
  <c r="F860" i="8"/>
  <c r="G1053" i="9"/>
  <c r="F1053" i="8"/>
  <c r="G964" i="9"/>
  <c r="F964" i="8"/>
  <c r="S1337" i="8"/>
  <c r="CD895" i="1"/>
  <c r="CS895" i="1" s="1"/>
  <c r="N958" i="9"/>
  <c r="L958" i="8"/>
  <c r="CD865" i="1"/>
  <c r="CS865" i="1" s="1"/>
  <c r="N928" i="9"/>
  <c r="L928" i="8"/>
  <c r="CD803" i="1"/>
  <c r="CS803" i="1" s="1"/>
  <c r="N866" i="9"/>
  <c r="L866" i="8"/>
  <c r="CD1151" i="1"/>
  <c r="CS1151" i="1" s="1"/>
  <c r="N1214" i="9"/>
  <c r="L1214" i="8"/>
  <c r="CD1100" i="1"/>
  <c r="CS1100" i="1" s="1"/>
  <c r="N1163" i="9"/>
  <c r="L1163" i="8"/>
  <c r="CD1088" i="1"/>
  <c r="CS1088" i="1" s="1"/>
  <c r="N1151" i="9"/>
  <c r="L1151" i="8"/>
  <c r="CD1074" i="1"/>
  <c r="CS1074" i="1" s="1"/>
  <c r="N1137" i="9"/>
  <c r="L1137" i="8"/>
  <c r="CD1060" i="1"/>
  <c r="CS1060" i="1" s="1"/>
  <c r="N1123" i="9"/>
  <c r="L1123" i="8"/>
  <c r="CD1037" i="1"/>
  <c r="CS1037" i="1" s="1"/>
  <c r="N1100" i="9"/>
  <c r="L1100" i="8"/>
  <c r="CD985" i="1"/>
  <c r="CS985" i="1" s="1"/>
  <c r="N1048" i="9"/>
  <c r="L1048" i="8"/>
  <c r="CD977" i="1"/>
  <c r="CS977" i="1" s="1"/>
  <c r="N1040" i="9"/>
  <c r="L1040" i="8"/>
  <c r="CD969" i="1"/>
  <c r="CS969" i="1" s="1"/>
  <c r="N1032" i="9"/>
  <c r="L1032" i="8"/>
  <c r="CD961" i="1"/>
  <c r="CS961" i="1" s="1"/>
  <c r="N1024" i="9"/>
  <c r="L1024" i="8"/>
  <c r="CD953" i="1"/>
  <c r="CS953" i="1" s="1"/>
  <c r="N1016" i="9"/>
  <c r="L1016" i="8"/>
  <c r="CD945" i="1"/>
  <c r="CS945" i="1" s="1"/>
  <c r="N1008" i="9"/>
  <c r="L1008" i="8"/>
  <c r="CD926" i="1"/>
  <c r="CS926" i="1" s="1"/>
  <c r="N989" i="9"/>
  <c r="L989" i="8"/>
  <c r="CD863" i="1"/>
  <c r="CS863" i="1" s="1"/>
  <c r="N926" i="9"/>
  <c r="L926" i="8"/>
  <c r="CD843" i="1"/>
  <c r="CS843" i="1" s="1"/>
  <c r="N906" i="9"/>
  <c r="L906" i="8"/>
  <c r="CD830" i="1"/>
  <c r="CS830" i="1" s="1"/>
  <c r="N893" i="9"/>
  <c r="L893" i="8"/>
  <c r="CD822" i="1"/>
  <c r="CS822" i="1" s="1"/>
  <c r="N885" i="9"/>
  <c r="L885" i="8"/>
  <c r="CD814" i="1"/>
  <c r="CS814" i="1" s="1"/>
  <c r="N877" i="9"/>
  <c r="L877" i="8"/>
  <c r="CD797" i="1"/>
  <c r="CS797" i="1" s="1"/>
  <c r="N860" i="9"/>
  <c r="L860" i="8"/>
  <c r="Q1640" i="8"/>
  <c r="CD1150" i="1"/>
  <c r="CS1150" i="1" s="1"/>
  <c r="N1213" i="9"/>
  <c r="L1213" i="8"/>
  <c r="CD1096" i="1"/>
  <c r="CS1096" i="1" s="1"/>
  <c r="N1159" i="9"/>
  <c r="L1159" i="8"/>
  <c r="CD1077" i="1"/>
  <c r="CS1077" i="1" s="1"/>
  <c r="N1140" i="9"/>
  <c r="L1140" i="8"/>
  <c r="CD1058" i="1"/>
  <c r="CS1058" i="1" s="1"/>
  <c r="N1121" i="9"/>
  <c r="L1121" i="8"/>
  <c r="CD1044" i="1"/>
  <c r="CS1044" i="1" s="1"/>
  <c r="N1107" i="9"/>
  <c r="L1107" i="8"/>
  <c r="CD1035" i="1"/>
  <c r="CS1035" i="1" s="1"/>
  <c r="N1098" i="9"/>
  <c r="L1098" i="8"/>
  <c r="CD1027" i="1"/>
  <c r="CS1027" i="1" s="1"/>
  <c r="N1090" i="9"/>
  <c r="L1090" i="8"/>
  <c r="CD1019" i="1"/>
  <c r="CS1019" i="1" s="1"/>
  <c r="N1082" i="9"/>
  <c r="L1082" i="8"/>
  <c r="CD1011" i="1"/>
  <c r="CS1011" i="1" s="1"/>
  <c r="N1074" i="9"/>
  <c r="L1074" i="8"/>
  <c r="CD1180" i="1"/>
  <c r="CS1180" i="1" s="1"/>
  <c r="N1243" i="9"/>
  <c r="L1243" i="8"/>
  <c r="CD1135" i="1"/>
  <c r="CS1135" i="1" s="1"/>
  <c r="N1198" i="9"/>
  <c r="L1198" i="8"/>
  <c r="CD1176" i="1"/>
  <c r="CS1176" i="1" s="1"/>
  <c r="N1239" i="9"/>
  <c r="L1239" i="8"/>
  <c r="CD942" i="1"/>
  <c r="CS942" i="1" s="1"/>
  <c r="N1005" i="9"/>
  <c r="L1005" i="8"/>
  <c r="CD922" i="1"/>
  <c r="CS922" i="1" s="1"/>
  <c r="N985" i="9"/>
  <c r="L985" i="8"/>
  <c r="CD914" i="1"/>
  <c r="CS914" i="1" s="1"/>
  <c r="N977" i="9"/>
  <c r="L977" i="8"/>
  <c r="CD906" i="1"/>
  <c r="CS906" i="1" s="1"/>
  <c r="N969" i="9"/>
  <c r="L969" i="8"/>
  <c r="CD890" i="1"/>
  <c r="CS890" i="1" s="1"/>
  <c r="N953" i="9"/>
  <c r="L953" i="8"/>
  <c r="CD873" i="1"/>
  <c r="CS873" i="1" s="1"/>
  <c r="N936" i="9"/>
  <c r="L936" i="8"/>
  <c r="CD842" i="1"/>
  <c r="CS842" i="1" s="1"/>
  <c r="N905" i="9"/>
  <c r="L905" i="8"/>
  <c r="CD794" i="1"/>
  <c r="CS794" i="1" s="1"/>
  <c r="N857" i="9"/>
  <c r="L857" i="8"/>
  <c r="CD1153" i="1"/>
  <c r="CS1153" i="1" s="1"/>
  <c r="N1216" i="9"/>
  <c r="L1216" i="8"/>
  <c r="CD1104" i="1"/>
  <c r="CS1104" i="1" s="1"/>
  <c r="N1167" i="9"/>
  <c r="L1167" i="8"/>
  <c r="CD1094" i="1"/>
  <c r="CS1094" i="1" s="1"/>
  <c r="N1157" i="9"/>
  <c r="L1157" i="8"/>
  <c r="CD1082" i="1"/>
  <c r="CS1082" i="1" s="1"/>
  <c r="N1145" i="9"/>
  <c r="L1145" i="8"/>
  <c r="CD1067" i="1"/>
  <c r="CS1067" i="1" s="1"/>
  <c r="N1130" i="9"/>
  <c r="L1130" i="8"/>
  <c r="CD1048" i="1"/>
  <c r="CS1048" i="1" s="1"/>
  <c r="N1111" i="9"/>
  <c r="L1111" i="8"/>
  <c r="CD1000" i="1"/>
  <c r="CS1000" i="1" s="1"/>
  <c r="N1063" i="9"/>
  <c r="L1063" i="8"/>
  <c r="CD986" i="1"/>
  <c r="CS986" i="1" s="1"/>
  <c r="N1049" i="9"/>
  <c r="L1049" i="8"/>
  <c r="CD978" i="1"/>
  <c r="CS978" i="1" s="1"/>
  <c r="N1041" i="9"/>
  <c r="L1041" i="8"/>
  <c r="CD970" i="1"/>
  <c r="CS970" i="1" s="1"/>
  <c r="N1033" i="9"/>
  <c r="L1033" i="8"/>
  <c r="CD962" i="1"/>
  <c r="CS962" i="1" s="1"/>
  <c r="N1025" i="9"/>
  <c r="L1025" i="8"/>
  <c r="CD954" i="1"/>
  <c r="CS954" i="1" s="1"/>
  <c r="N1017" i="9"/>
  <c r="L1017" i="8"/>
  <c r="CD946" i="1"/>
  <c r="CS946" i="1" s="1"/>
  <c r="N1009" i="9"/>
  <c r="L1009" i="8"/>
  <c r="CD925" i="1"/>
  <c r="CS925" i="1" s="1"/>
  <c r="N988" i="9"/>
  <c r="L988" i="8"/>
  <c r="CD862" i="1"/>
  <c r="CS862" i="1" s="1"/>
  <c r="N925" i="9"/>
  <c r="L925" i="8"/>
  <c r="CD835" i="1"/>
  <c r="CS835" i="1" s="1"/>
  <c r="N898" i="9"/>
  <c r="L898" i="8"/>
  <c r="CD827" i="1"/>
  <c r="CS827" i="1" s="1"/>
  <c r="N890" i="9"/>
  <c r="L890" i="8"/>
  <c r="CD819" i="1"/>
  <c r="CS819" i="1" s="1"/>
  <c r="N882" i="9"/>
  <c r="L882" i="8"/>
  <c r="CD811" i="1"/>
  <c r="CS811" i="1" s="1"/>
  <c r="N874" i="9"/>
  <c r="L874" i="8"/>
  <c r="CD788" i="1"/>
  <c r="CS788" i="1" s="1"/>
  <c r="N851" i="9"/>
  <c r="L851" i="8"/>
  <c r="CD786" i="1"/>
  <c r="CS786" i="1" s="1"/>
  <c r="N849" i="9"/>
  <c r="L849" i="8"/>
  <c r="CD1143" i="1"/>
  <c r="CS1143" i="1" s="1"/>
  <c r="N1206" i="9"/>
  <c r="L1206" i="8"/>
  <c r="CD1117" i="1"/>
  <c r="CS1117" i="1" s="1"/>
  <c r="N1180" i="9"/>
  <c r="L1180" i="8"/>
  <c r="CD941" i="1"/>
  <c r="CS941" i="1" s="1"/>
  <c r="N1004" i="9"/>
  <c r="L1004" i="8"/>
  <c r="CD923" i="1"/>
  <c r="CS923" i="1" s="1"/>
  <c r="N986" i="9"/>
  <c r="L986" i="8"/>
  <c r="CD915" i="1"/>
  <c r="CS915" i="1" s="1"/>
  <c r="N978" i="9"/>
  <c r="L978" i="8"/>
  <c r="CD907" i="1"/>
  <c r="CS907" i="1" s="1"/>
  <c r="N970" i="9"/>
  <c r="L970" i="8"/>
  <c r="CD891" i="1"/>
  <c r="CS891" i="1" s="1"/>
  <c r="N954" i="9"/>
  <c r="L954" i="8"/>
  <c r="CD876" i="1"/>
  <c r="CS876" i="1" s="1"/>
  <c r="N939" i="9"/>
  <c r="L939" i="8"/>
  <c r="CD857" i="1"/>
  <c r="CS857" i="1" s="1"/>
  <c r="N920" i="9"/>
  <c r="L920" i="8"/>
  <c r="CD806" i="1"/>
  <c r="CS806" i="1" s="1"/>
  <c r="N869" i="9"/>
  <c r="L869" i="8"/>
  <c r="BV993" i="1"/>
  <c r="CK993" i="1" s="1"/>
  <c r="G1056" i="9"/>
  <c r="F1056" i="8"/>
  <c r="G1052" i="9"/>
  <c r="F1052" i="8"/>
  <c r="BV1005" i="1"/>
  <c r="CK1005" i="1" s="1"/>
  <c r="G1068" i="9"/>
  <c r="F1068" i="8"/>
  <c r="G1062" i="9"/>
  <c r="F1062" i="8"/>
  <c r="G1128" i="9"/>
  <c r="F1128" i="8"/>
  <c r="G1119" i="9"/>
  <c r="F1119" i="8"/>
  <c r="G890" i="9"/>
  <c r="F890" i="8"/>
  <c r="G865" i="9"/>
  <c r="F865" i="8"/>
  <c r="G930" i="9"/>
  <c r="F930" i="8"/>
  <c r="G1027" i="9"/>
  <c r="F1027" i="8"/>
  <c r="G859" i="9"/>
  <c r="F859" i="8"/>
  <c r="CD1133" i="1"/>
  <c r="CS1133" i="1" s="1"/>
  <c r="N1196" i="9"/>
  <c r="L1196" i="8"/>
  <c r="CD1171" i="1"/>
  <c r="CS1171" i="1" s="1"/>
  <c r="N1234" i="9"/>
  <c r="L1234" i="8"/>
  <c r="CD1014" i="1"/>
  <c r="CS1014" i="1" s="1"/>
  <c r="N1077" i="9"/>
  <c r="L1077" i="8"/>
  <c r="CD1002" i="1"/>
  <c r="CS1002" i="1" s="1"/>
  <c r="N1065" i="9"/>
  <c r="L1065" i="8"/>
  <c r="G1060" i="9"/>
  <c r="F1060" i="8"/>
  <c r="G1206" i="9"/>
  <c r="F1206" i="8"/>
  <c r="G1137" i="9"/>
  <c r="F1137" i="8"/>
  <c r="G1201" i="9"/>
  <c r="F1201" i="8"/>
  <c r="G1185" i="9"/>
  <c r="F1185" i="8"/>
  <c r="G1156" i="9"/>
  <c r="F1156" i="8"/>
  <c r="G1124" i="9"/>
  <c r="F1124" i="8"/>
  <c r="G1101" i="9"/>
  <c r="F1101" i="8"/>
  <c r="G1085" i="9"/>
  <c r="F1085" i="8"/>
  <c r="G891" i="9"/>
  <c r="F891" i="8"/>
  <c r="G875" i="9"/>
  <c r="F875" i="8"/>
  <c r="G1205" i="9"/>
  <c r="F1205" i="8"/>
  <c r="G1147" i="9"/>
  <c r="F1147" i="8"/>
  <c r="G1115" i="9"/>
  <c r="F1115" i="8"/>
  <c r="G1190" i="9"/>
  <c r="F1190" i="8"/>
  <c r="G1174" i="9"/>
  <c r="F1174" i="8"/>
  <c r="G1138" i="9"/>
  <c r="F1138" i="8"/>
  <c r="G1110" i="9"/>
  <c r="F1110" i="8"/>
  <c r="G1094" i="9"/>
  <c r="F1094" i="8"/>
  <c r="G1078" i="9"/>
  <c r="F1078" i="8"/>
  <c r="G886" i="9"/>
  <c r="F886" i="8"/>
  <c r="G848" i="9"/>
  <c r="F848" i="8"/>
  <c r="G1050" i="9"/>
  <c r="F1050" i="8"/>
  <c r="G981" i="9"/>
  <c r="F981" i="8"/>
  <c r="G965" i="9"/>
  <c r="F965" i="8"/>
  <c r="G929" i="9"/>
  <c r="F929" i="8"/>
  <c r="G861" i="9"/>
  <c r="F861" i="8"/>
  <c r="G1223" i="9"/>
  <c r="F1223" i="8"/>
  <c r="G988" i="9"/>
  <c r="F988" i="8"/>
  <c r="G970" i="9"/>
  <c r="F970" i="8"/>
  <c r="G942" i="9"/>
  <c r="F942" i="8"/>
  <c r="G866" i="9"/>
  <c r="F866" i="8"/>
  <c r="G959" i="9"/>
  <c r="F959" i="8"/>
  <c r="G924" i="9"/>
  <c r="F924" i="8"/>
  <c r="G915" i="9"/>
  <c r="F915" i="8"/>
  <c r="G907" i="9"/>
  <c r="F907" i="8"/>
  <c r="G899" i="9"/>
  <c r="F899" i="8"/>
  <c r="G1221" i="9"/>
  <c r="F1221" i="8"/>
  <c r="G1042" i="9"/>
  <c r="F1042" i="8"/>
  <c r="G1034" i="9"/>
  <c r="F1034" i="8"/>
  <c r="G1026" i="9"/>
  <c r="F1026" i="8"/>
  <c r="G1018" i="9"/>
  <c r="F1018" i="8"/>
  <c r="G1010" i="9"/>
  <c r="F1010" i="8"/>
  <c r="G928" i="9"/>
  <c r="F928" i="8"/>
  <c r="G997" i="9"/>
  <c r="F997" i="8"/>
  <c r="G857" i="9"/>
  <c r="F857" i="8"/>
  <c r="G939" i="9"/>
  <c r="F939" i="8"/>
  <c r="G867" i="9"/>
  <c r="F867" i="8"/>
  <c r="CD1108" i="1"/>
  <c r="CS1108" i="1" s="1"/>
  <c r="N1171" i="9"/>
  <c r="L1171" i="8"/>
  <c r="CD893" i="1"/>
  <c r="CS893" i="1" s="1"/>
  <c r="N956" i="9"/>
  <c r="L956" i="8"/>
  <c r="CD853" i="1"/>
  <c r="CS853" i="1" s="1"/>
  <c r="N916" i="9"/>
  <c r="L916" i="8"/>
  <c r="CD801" i="1"/>
  <c r="CS801" i="1" s="1"/>
  <c r="N864" i="9"/>
  <c r="L864" i="8"/>
  <c r="CD1146" i="1"/>
  <c r="CS1146" i="1" s="1"/>
  <c r="N1209" i="9"/>
  <c r="L1209" i="8"/>
  <c r="CD1098" i="1"/>
  <c r="CS1098" i="1" s="1"/>
  <c r="N1161" i="9"/>
  <c r="L1161" i="8"/>
  <c r="CD1086" i="1"/>
  <c r="CS1086" i="1" s="1"/>
  <c r="N1149" i="9"/>
  <c r="L1149" i="8"/>
  <c r="CD1072" i="1"/>
  <c r="CS1072" i="1" s="1"/>
  <c r="N1135" i="9"/>
  <c r="L1135" i="8"/>
  <c r="CD1057" i="1"/>
  <c r="CS1057" i="1" s="1"/>
  <c r="N1120" i="9"/>
  <c r="L1120" i="8"/>
  <c r="CD1008" i="1"/>
  <c r="CS1008" i="1" s="1"/>
  <c r="N1071" i="9"/>
  <c r="L1071" i="8"/>
  <c r="CD983" i="1"/>
  <c r="CS983" i="1" s="1"/>
  <c r="N1046" i="9"/>
  <c r="L1046" i="8"/>
  <c r="CD975" i="1"/>
  <c r="CS975" i="1" s="1"/>
  <c r="N1038" i="9"/>
  <c r="L1038" i="8"/>
  <c r="CD967" i="1"/>
  <c r="CS967" i="1" s="1"/>
  <c r="N1030" i="9"/>
  <c r="L1030" i="8"/>
  <c r="CD959" i="1"/>
  <c r="CS959" i="1" s="1"/>
  <c r="N1022" i="9"/>
  <c r="L1022" i="8"/>
  <c r="CD951" i="1"/>
  <c r="CS951" i="1" s="1"/>
  <c r="N1014" i="9"/>
  <c r="L1014" i="8"/>
  <c r="CD943" i="1"/>
  <c r="CS943" i="1" s="1"/>
  <c r="N1006" i="9"/>
  <c r="L1006" i="8"/>
  <c r="CD924" i="1"/>
  <c r="CS924" i="1" s="1"/>
  <c r="N987" i="9"/>
  <c r="L987" i="8"/>
  <c r="CD861" i="1"/>
  <c r="CS861" i="1" s="1"/>
  <c r="N924" i="9"/>
  <c r="L924" i="8"/>
  <c r="CD836" i="1"/>
  <c r="CS836" i="1" s="1"/>
  <c r="N899" i="9"/>
  <c r="L899" i="8"/>
  <c r="CD828" i="1"/>
  <c r="CS828" i="1" s="1"/>
  <c r="N891" i="9"/>
  <c r="L891" i="8"/>
  <c r="CD820" i="1"/>
  <c r="CS820" i="1" s="1"/>
  <c r="N883" i="9"/>
  <c r="L883" i="8"/>
  <c r="CD812" i="1"/>
  <c r="CS812" i="1" s="1"/>
  <c r="N875" i="9"/>
  <c r="L875" i="8"/>
  <c r="CD789" i="1"/>
  <c r="CS789" i="1" s="1"/>
  <c r="N852" i="9"/>
  <c r="L852" i="8"/>
  <c r="CD1166" i="1"/>
  <c r="CS1166" i="1" s="1"/>
  <c r="N1229" i="9"/>
  <c r="L1229" i="8"/>
  <c r="CD1147" i="1"/>
  <c r="CS1147" i="1" s="1"/>
  <c r="N1210" i="9"/>
  <c r="L1210" i="8"/>
  <c r="CD1092" i="1"/>
  <c r="CS1092" i="1" s="1"/>
  <c r="N1155" i="9"/>
  <c r="L1155" i="8"/>
  <c r="CD1070" i="1"/>
  <c r="CS1070" i="1" s="1"/>
  <c r="N1133" i="9"/>
  <c r="L1133" i="8"/>
  <c r="CD1054" i="1"/>
  <c r="CS1054" i="1" s="1"/>
  <c r="N1117" i="9"/>
  <c r="L1117" i="8"/>
  <c r="CD1042" i="1"/>
  <c r="CS1042" i="1" s="1"/>
  <c r="N1105" i="9"/>
  <c r="L1105" i="8"/>
  <c r="CD1033" i="1"/>
  <c r="CS1033" i="1" s="1"/>
  <c r="N1096" i="9"/>
  <c r="L1096" i="8"/>
  <c r="CD1025" i="1"/>
  <c r="CS1025" i="1" s="1"/>
  <c r="N1088" i="9"/>
  <c r="L1088" i="8"/>
  <c r="CD1017" i="1"/>
  <c r="CS1017" i="1" s="1"/>
  <c r="N1080" i="9"/>
  <c r="L1080" i="8"/>
  <c r="CD1169" i="1"/>
  <c r="CS1169" i="1" s="1"/>
  <c r="N1232" i="9"/>
  <c r="L1232" i="8"/>
  <c r="CD787" i="1"/>
  <c r="CS787" i="1" s="1"/>
  <c r="N850" i="9"/>
  <c r="L850" i="8"/>
  <c r="Q1600" i="8"/>
  <c r="G1059" i="9"/>
  <c r="F1059" i="8"/>
  <c r="CD1165" i="1"/>
  <c r="CS1165" i="1" s="1"/>
  <c r="N1228" i="9"/>
  <c r="L1228" i="8"/>
  <c r="CD1127" i="1"/>
  <c r="CS1127" i="1" s="1"/>
  <c r="N1190" i="9"/>
  <c r="L1190" i="8"/>
  <c r="CD1174" i="1"/>
  <c r="CS1174" i="1" s="1"/>
  <c r="N1237" i="9"/>
  <c r="L1237" i="8"/>
  <c r="CD940" i="1"/>
  <c r="CS940" i="1" s="1"/>
  <c r="N1003" i="9"/>
  <c r="L1003" i="8"/>
  <c r="CD920" i="1"/>
  <c r="CS920" i="1" s="1"/>
  <c r="N983" i="9"/>
  <c r="L983" i="8"/>
  <c r="CD912" i="1"/>
  <c r="CS912" i="1" s="1"/>
  <c r="N975" i="9"/>
  <c r="L975" i="8"/>
  <c r="CD904" i="1"/>
  <c r="CS904" i="1" s="1"/>
  <c r="N967" i="9"/>
  <c r="L967" i="8"/>
  <c r="CD888" i="1"/>
  <c r="CS888" i="1" s="1"/>
  <c r="N951" i="9"/>
  <c r="L951" i="8"/>
  <c r="CD871" i="1"/>
  <c r="CS871" i="1" s="1"/>
  <c r="N934" i="9"/>
  <c r="L934" i="8"/>
  <c r="CD807" i="1"/>
  <c r="CS807" i="1" s="1"/>
  <c r="N870" i="9"/>
  <c r="L870" i="8"/>
  <c r="CD792" i="1"/>
  <c r="CS792" i="1" s="1"/>
  <c r="N855" i="9"/>
  <c r="L855" i="8"/>
  <c r="CD1148" i="1"/>
  <c r="CS1148" i="1" s="1"/>
  <c r="N1211" i="9"/>
  <c r="L1211" i="8"/>
  <c r="CD1101" i="1"/>
  <c r="CS1101" i="1" s="1"/>
  <c r="N1164" i="9"/>
  <c r="L1164" i="8"/>
  <c r="CD1089" i="1"/>
  <c r="CS1089" i="1" s="1"/>
  <c r="N1152" i="9"/>
  <c r="L1152" i="8"/>
  <c r="CD1075" i="1"/>
  <c r="CS1075" i="1" s="1"/>
  <c r="N1138" i="9"/>
  <c r="L1138" i="8"/>
  <c r="CD1062" i="1"/>
  <c r="CS1062" i="1" s="1"/>
  <c r="N1125" i="9"/>
  <c r="L1125" i="8"/>
  <c r="CD1046" i="1"/>
  <c r="CS1046" i="1" s="1"/>
  <c r="N1109" i="9"/>
  <c r="L1109" i="8"/>
  <c r="CD998" i="1"/>
  <c r="CS998" i="1" s="1"/>
  <c r="N1061" i="9"/>
  <c r="L1061" i="8"/>
  <c r="CD984" i="1"/>
  <c r="CS984" i="1" s="1"/>
  <c r="N1047" i="9"/>
  <c r="L1047" i="8"/>
  <c r="CD976" i="1"/>
  <c r="CS976" i="1" s="1"/>
  <c r="N1039" i="9"/>
  <c r="L1039" i="8"/>
  <c r="CD968" i="1"/>
  <c r="CS968" i="1" s="1"/>
  <c r="N1031" i="9"/>
  <c r="L1031" i="8"/>
  <c r="CD960" i="1"/>
  <c r="CS960" i="1" s="1"/>
  <c r="N1023" i="9"/>
  <c r="L1023" i="8"/>
  <c r="CD952" i="1"/>
  <c r="CS952" i="1" s="1"/>
  <c r="N1015" i="9"/>
  <c r="L1015" i="8"/>
  <c r="CD944" i="1"/>
  <c r="CS944" i="1" s="1"/>
  <c r="N1007" i="9"/>
  <c r="L1007" i="8"/>
  <c r="CD892" i="1"/>
  <c r="CS892" i="1" s="1"/>
  <c r="N955" i="9"/>
  <c r="L955" i="8"/>
  <c r="CD860" i="1"/>
  <c r="CS860" i="1" s="1"/>
  <c r="N923" i="9"/>
  <c r="L923" i="8"/>
  <c r="CD833" i="1"/>
  <c r="CS833" i="1" s="1"/>
  <c r="N896" i="9"/>
  <c r="L896" i="8"/>
  <c r="CD825" i="1"/>
  <c r="CS825" i="1" s="1"/>
  <c r="N888" i="9"/>
  <c r="L888" i="8"/>
  <c r="CD817" i="1"/>
  <c r="CS817" i="1" s="1"/>
  <c r="N880" i="9"/>
  <c r="L880" i="8"/>
  <c r="CD809" i="1"/>
  <c r="CS809" i="1" s="1"/>
  <c r="N872" i="9"/>
  <c r="L872" i="8"/>
  <c r="R1354" i="8"/>
  <c r="CD784" i="1"/>
  <c r="CS784" i="1" s="1"/>
  <c r="N847" i="9"/>
  <c r="L847" i="8"/>
  <c r="BV997" i="1"/>
  <c r="CK997" i="1" s="1"/>
  <c r="CD1138" i="1"/>
  <c r="CS1138" i="1" s="1"/>
  <c r="N1201" i="9"/>
  <c r="L1201" i="8"/>
  <c r="CD1177" i="1"/>
  <c r="CS1177" i="1" s="1"/>
  <c r="N1240" i="9"/>
  <c r="L1240" i="8"/>
  <c r="CD939" i="1"/>
  <c r="CS939" i="1" s="1"/>
  <c r="N1002" i="9"/>
  <c r="L1002" i="8"/>
  <c r="CD921" i="1"/>
  <c r="CS921" i="1" s="1"/>
  <c r="N984" i="9"/>
  <c r="L984" i="8"/>
  <c r="CD913" i="1"/>
  <c r="CS913" i="1" s="1"/>
  <c r="N976" i="9"/>
  <c r="L976" i="8"/>
  <c r="CD905" i="1"/>
  <c r="CS905" i="1" s="1"/>
  <c r="N968" i="9"/>
  <c r="L968" i="8"/>
  <c r="CD889" i="1"/>
  <c r="CS889" i="1" s="1"/>
  <c r="N952" i="9"/>
  <c r="L952" i="8"/>
  <c r="CD874" i="1"/>
  <c r="CS874" i="1" s="1"/>
  <c r="N937" i="9"/>
  <c r="L937" i="8"/>
  <c r="CD850" i="1"/>
  <c r="CS850" i="1" s="1"/>
  <c r="N913" i="9"/>
  <c r="L913" i="8"/>
  <c r="CD795" i="1"/>
  <c r="CS795" i="1" s="1"/>
  <c r="N858" i="9"/>
  <c r="L858" i="8"/>
  <c r="G1173" i="9"/>
  <c r="F1173" i="8"/>
  <c r="G1203" i="9"/>
  <c r="F1203" i="8"/>
  <c r="G1071" i="9"/>
  <c r="F1071" i="8"/>
  <c r="G1142" i="9"/>
  <c r="F1142" i="8"/>
  <c r="G983" i="9"/>
  <c r="F983" i="8"/>
  <c r="G972" i="9"/>
  <c r="F972" i="8"/>
  <c r="G900" i="9"/>
  <c r="F900" i="8"/>
  <c r="G985" i="9"/>
  <c r="F985" i="8"/>
  <c r="CD894" i="1"/>
  <c r="CS894" i="1" s="1"/>
  <c r="N957" i="9"/>
  <c r="L957" i="8"/>
  <c r="CD1039" i="1"/>
  <c r="CS1039" i="1" s="1"/>
  <c r="N1102" i="9"/>
  <c r="L1102" i="8"/>
  <c r="G1057" i="9"/>
  <c r="F1057" i="8"/>
  <c r="CD1125" i="1"/>
  <c r="CS1125" i="1" s="1"/>
  <c r="N1188" i="9"/>
  <c r="L1188" i="8"/>
  <c r="G1219" i="9"/>
  <c r="F1219" i="8"/>
  <c r="G1165" i="9"/>
  <c r="F1165" i="8"/>
  <c r="G1133" i="9"/>
  <c r="F1133" i="8"/>
  <c r="G1199" i="9"/>
  <c r="F1199" i="8"/>
  <c r="G1183" i="9"/>
  <c r="F1183" i="8"/>
  <c r="G1152" i="9"/>
  <c r="F1152" i="8"/>
  <c r="G1120" i="9"/>
  <c r="F1120" i="8"/>
  <c r="G1099" i="9"/>
  <c r="F1099" i="8"/>
  <c r="G1083" i="9"/>
  <c r="F1083" i="8"/>
  <c r="G887" i="9"/>
  <c r="F887" i="8"/>
  <c r="G876" i="9"/>
  <c r="F876" i="8"/>
  <c r="G1216" i="9"/>
  <c r="F1216" i="8"/>
  <c r="G1143" i="9"/>
  <c r="F1143" i="8"/>
  <c r="G1204" i="9"/>
  <c r="F1204" i="8"/>
  <c r="G1188" i="9"/>
  <c r="F1188" i="8"/>
  <c r="G1166" i="9"/>
  <c r="F1166" i="8"/>
  <c r="G1134" i="9"/>
  <c r="F1134" i="8"/>
  <c r="G1108" i="9"/>
  <c r="F1108" i="8"/>
  <c r="G1092" i="9"/>
  <c r="F1092" i="8"/>
  <c r="G1076" i="9"/>
  <c r="F1076" i="8"/>
  <c r="G883" i="9"/>
  <c r="F883" i="8"/>
  <c r="G1243" i="9"/>
  <c r="F1243" i="8"/>
  <c r="G1007" i="9"/>
  <c r="F1007" i="8"/>
  <c r="G979" i="9"/>
  <c r="F979" i="8"/>
  <c r="G961" i="9"/>
  <c r="F961" i="8"/>
  <c r="G925" i="9"/>
  <c r="F925" i="8"/>
  <c r="G851" i="9"/>
  <c r="F851" i="8"/>
  <c r="G1220" i="9"/>
  <c r="F1220" i="8"/>
  <c r="G984" i="9"/>
  <c r="F984" i="8"/>
  <c r="G968" i="9"/>
  <c r="F968" i="8"/>
  <c r="G938" i="9"/>
  <c r="F938" i="8"/>
  <c r="G862" i="9"/>
  <c r="F862" i="8"/>
  <c r="G952" i="9"/>
  <c r="F952" i="8"/>
  <c r="G922" i="9"/>
  <c r="F922" i="8"/>
  <c r="G914" i="9"/>
  <c r="F914" i="8"/>
  <c r="G906" i="9"/>
  <c r="F906" i="8"/>
  <c r="G871" i="9"/>
  <c r="F871" i="8"/>
  <c r="G1049" i="9"/>
  <c r="F1049" i="8"/>
  <c r="G1041" i="9"/>
  <c r="F1041" i="8"/>
  <c r="G1033" i="9"/>
  <c r="F1033" i="8"/>
  <c r="G1025" i="9"/>
  <c r="F1025" i="8"/>
  <c r="G1017" i="9"/>
  <c r="F1017" i="8"/>
  <c r="G1009" i="9"/>
  <c r="F1009" i="8"/>
  <c r="G926" i="9"/>
  <c r="F926" i="8"/>
  <c r="G956" i="9"/>
  <c r="F956" i="8"/>
  <c r="G855" i="9"/>
  <c r="F855" i="8"/>
  <c r="G989" i="9"/>
  <c r="F989" i="8"/>
  <c r="G947" i="9"/>
  <c r="F947" i="8"/>
  <c r="CD1145" i="1"/>
  <c r="CS1145" i="1" s="1"/>
  <c r="N1208" i="9"/>
  <c r="L1208" i="8"/>
  <c r="CD1131" i="1"/>
  <c r="CS1131" i="1" s="1"/>
  <c r="N1194" i="9"/>
  <c r="L1194" i="8"/>
  <c r="CD1122" i="1"/>
  <c r="CS1122" i="1" s="1"/>
  <c r="N1185" i="9"/>
  <c r="L1185" i="8"/>
  <c r="CD1111" i="1"/>
  <c r="CS1111" i="1" s="1"/>
  <c r="N1174" i="9"/>
  <c r="L1174" i="8"/>
  <c r="CD989" i="1"/>
  <c r="CS989" i="1" s="1"/>
  <c r="N1052" i="9"/>
  <c r="L1052" i="8"/>
  <c r="CD868" i="1"/>
  <c r="CS868" i="1" s="1"/>
  <c r="N931" i="9"/>
  <c r="L931" i="8"/>
  <c r="CD804" i="1"/>
  <c r="CS804" i="1" s="1"/>
  <c r="N867" i="9"/>
  <c r="L867" i="8"/>
  <c r="CD993" i="1"/>
  <c r="CS993" i="1" s="1"/>
  <c r="N1056" i="9"/>
  <c r="L1056" i="8"/>
  <c r="CD883" i="1"/>
  <c r="CS883" i="1" s="1"/>
  <c r="N946" i="9"/>
  <c r="L946" i="8"/>
  <c r="CD854" i="1"/>
  <c r="CS854" i="1" s="1"/>
  <c r="N917" i="9"/>
  <c r="L917" i="8"/>
  <c r="Q1354" i="8"/>
  <c r="CD1155" i="1"/>
  <c r="CS1155" i="1" s="1"/>
  <c r="N1218" i="9"/>
  <c r="L1218" i="8"/>
  <c r="CD1103" i="1"/>
  <c r="CS1103" i="1" s="1"/>
  <c r="N1166" i="9"/>
  <c r="L1166" i="8"/>
  <c r="CD1078" i="1"/>
  <c r="CS1078" i="1" s="1"/>
  <c r="N1141" i="9"/>
  <c r="L1141" i="8"/>
  <c r="CD1061" i="1"/>
  <c r="CS1061" i="1" s="1"/>
  <c r="N1124" i="9"/>
  <c r="L1124" i="8"/>
  <c r="CD1045" i="1"/>
  <c r="CS1045" i="1" s="1"/>
  <c r="N1108" i="9"/>
  <c r="L1108" i="8"/>
  <c r="CD1036" i="1"/>
  <c r="CS1036" i="1" s="1"/>
  <c r="N1099" i="9"/>
  <c r="L1099" i="8"/>
  <c r="CD1028" i="1"/>
  <c r="CS1028" i="1" s="1"/>
  <c r="N1091" i="9"/>
  <c r="L1091" i="8"/>
  <c r="CD1020" i="1"/>
  <c r="CS1020" i="1" s="1"/>
  <c r="N1083" i="9"/>
  <c r="L1083" i="8"/>
  <c r="CD1012" i="1"/>
  <c r="CS1012" i="1" s="1"/>
  <c r="N1075" i="9"/>
  <c r="L1075" i="8"/>
  <c r="CD997" i="1"/>
  <c r="CS997" i="1" s="1"/>
  <c r="N1060" i="9"/>
  <c r="L1060" i="8"/>
  <c r="CD1158" i="1"/>
  <c r="CS1158" i="1" s="1"/>
  <c r="N1221" i="9"/>
  <c r="L1221" i="8"/>
  <c r="CD1132" i="1"/>
  <c r="CS1132" i="1" s="1"/>
  <c r="N1195" i="9"/>
  <c r="L1195" i="8"/>
  <c r="CD1123" i="1"/>
  <c r="CS1123" i="1" s="1"/>
  <c r="N1186" i="9"/>
  <c r="L1186" i="8"/>
  <c r="CD1112" i="1"/>
  <c r="CS1112" i="1" s="1"/>
  <c r="N1175" i="9"/>
  <c r="L1175" i="8"/>
  <c r="CD996" i="1"/>
  <c r="CS996" i="1" s="1"/>
  <c r="N1059" i="9"/>
  <c r="L1059" i="8"/>
  <c r="CD897" i="1"/>
  <c r="CS897" i="1" s="1"/>
  <c r="N960" i="9"/>
  <c r="L960" i="8"/>
  <c r="CD840" i="1"/>
  <c r="CS840" i="1" s="1"/>
  <c r="N903" i="9"/>
  <c r="L903" i="8"/>
  <c r="G1187" i="9"/>
  <c r="F1187" i="8"/>
  <c r="G1209" i="9"/>
  <c r="F1209" i="8"/>
  <c r="G1096" i="9"/>
  <c r="F1096" i="8"/>
  <c r="G967" i="9"/>
  <c r="F967" i="8"/>
  <c r="G870" i="9"/>
  <c r="F870" i="8"/>
  <c r="G1043" i="9"/>
  <c r="F1043" i="8"/>
  <c r="G1226" i="9"/>
  <c r="F1226" i="8"/>
  <c r="CD1113" i="1"/>
  <c r="CS1113" i="1" s="1"/>
  <c r="N1176" i="9"/>
  <c r="L1176" i="8"/>
  <c r="CD802" i="1"/>
  <c r="CS802" i="1" s="1"/>
  <c r="N865" i="9"/>
  <c r="L865" i="8"/>
  <c r="CD1051" i="1"/>
  <c r="CS1051" i="1" s="1"/>
  <c r="N1114" i="9"/>
  <c r="L1114" i="8"/>
  <c r="CD847" i="1"/>
  <c r="CS847" i="1" s="1"/>
  <c r="N910" i="9"/>
  <c r="L910" i="8"/>
  <c r="G1069" i="9"/>
  <c r="F1069" i="8"/>
  <c r="G1215" i="9"/>
  <c r="F1215" i="8"/>
  <c r="G1161" i="9"/>
  <c r="F1161" i="8"/>
  <c r="G1129" i="9"/>
  <c r="F1129" i="8"/>
  <c r="G1197" i="9"/>
  <c r="F1197" i="8"/>
  <c r="G1181" i="9"/>
  <c r="F1181" i="8"/>
  <c r="G1148" i="9"/>
  <c r="F1148" i="8"/>
  <c r="G1116" i="9"/>
  <c r="F1116" i="8"/>
  <c r="G1097" i="9"/>
  <c r="F1097" i="8"/>
  <c r="G1081" i="9"/>
  <c r="F1081" i="8"/>
  <c r="G892" i="9"/>
  <c r="F892" i="8"/>
  <c r="G873" i="9"/>
  <c r="F873" i="8"/>
  <c r="G1212" i="9"/>
  <c r="F1212" i="8"/>
  <c r="G1139" i="9"/>
  <c r="F1139" i="8"/>
  <c r="G1202" i="9"/>
  <c r="F1202" i="8"/>
  <c r="G1186" i="9"/>
  <c r="F1186" i="8"/>
  <c r="G1162" i="9"/>
  <c r="F1162" i="8"/>
  <c r="G1130" i="9"/>
  <c r="F1130" i="8"/>
  <c r="G1106" i="9"/>
  <c r="F1106" i="8"/>
  <c r="G1090" i="9"/>
  <c r="F1090" i="8"/>
  <c r="G1074" i="9"/>
  <c r="F1074" i="8"/>
  <c r="G881" i="9"/>
  <c r="F881" i="8"/>
  <c r="G1240" i="9"/>
  <c r="F1240" i="8"/>
  <c r="G1003" i="9"/>
  <c r="F1003" i="8"/>
  <c r="G977" i="9"/>
  <c r="F977" i="8"/>
  <c r="G957" i="9"/>
  <c r="F957" i="8"/>
  <c r="G898" i="9"/>
  <c r="F898" i="8"/>
  <c r="G1245" i="9"/>
  <c r="F1245" i="8"/>
  <c r="G1170" i="9"/>
  <c r="F1170" i="8"/>
  <c r="G982" i="9"/>
  <c r="F982" i="8"/>
  <c r="G966" i="9"/>
  <c r="F966" i="8"/>
  <c r="G934" i="9"/>
  <c r="F934" i="8"/>
  <c r="G1238" i="9"/>
  <c r="F1238" i="8"/>
  <c r="G951" i="9"/>
  <c r="F951" i="8"/>
  <c r="G921" i="9"/>
  <c r="F921" i="8"/>
  <c r="G913" i="9"/>
  <c r="F913" i="8"/>
  <c r="G905" i="9"/>
  <c r="F905" i="8"/>
  <c r="G864" i="9"/>
  <c r="F864" i="8"/>
  <c r="G1048" i="9"/>
  <c r="F1048" i="8"/>
  <c r="G1040" i="9"/>
  <c r="F1040" i="8"/>
  <c r="G1032" i="9"/>
  <c r="F1032" i="8"/>
  <c r="G1024" i="9"/>
  <c r="F1024" i="8"/>
  <c r="G1016" i="9"/>
  <c r="F1016" i="8"/>
  <c r="G1002" i="9"/>
  <c r="F1002" i="8"/>
  <c r="G856" i="9"/>
  <c r="F856" i="8"/>
  <c r="G955" i="9"/>
  <c r="F955" i="8"/>
  <c r="G1242" i="9"/>
  <c r="F1242" i="8"/>
  <c r="G868" i="9"/>
  <c r="F868" i="8"/>
  <c r="CD933" i="1"/>
  <c r="CS933" i="1" s="1"/>
  <c r="N996" i="9"/>
  <c r="L996" i="8"/>
  <c r="CD882" i="1"/>
  <c r="CS882" i="1" s="1"/>
  <c r="N945" i="9"/>
  <c r="L945" i="8"/>
  <c r="CD846" i="1"/>
  <c r="CS846" i="1" s="1"/>
  <c r="N909" i="9"/>
  <c r="L909" i="8"/>
  <c r="CD1160" i="1"/>
  <c r="CS1160" i="1" s="1"/>
  <c r="N1223" i="9"/>
  <c r="L1223" i="8"/>
  <c r="CD1106" i="1"/>
  <c r="CS1106" i="1" s="1"/>
  <c r="N1169" i="9"/>
  <c r="L1169" i="8"/>
  <c r="CD1095" i="1"/>
  <c r="CS1095" i="1" s="1"/>
  <c r="N1158" i="9"/>
  <c r="L1158" i="8"/>
  <c r="CD1084" i="1"/>
  <c r="CS1084" i="1" s="1"/>
  <c r="N1147" i="9"/>
  <c r="L1147" i="8"/>
  <c r="CD1068" i="1"/>
  <c r="CS1068" i="1" s="1"/>
  <c r="N1131" i="9"/>
  <c r="L1131" i="8"/>
  <c r="CD1050" i="1"/>
  <c r="CS1050" i="1" s="1"/>
  <c r="N1113" i="9"/>
  <c r="L1113" i="8"/>
  <c r="CD999" i="1"/>
  <c r="CS999" i="1" s="1"/>
  <c r="N1062" i="9"/>
  <c r="L1062" i="8"/>
  <c r="CD981" i="1"/>
  <c r="CS981" i="1" s="1"/>
  <c r="N1044" i="9"/>
  <c r="L1044" i="8"/>
  <c r="CD973" i="1"/>
  <c r="CS973" i="1" s="1"/>
  <c r="N1036" i="9"/>
  <c r="L1036" i="8"/>
  <c r="CD965" i="1"/>
  <c r="CS965" i="1" s="1"/>
  <c r="N1028" i="9"/>
  <c r="L1028" i="8"/>
  <c r="CD957" i="1"/>
  <c r="CS957" i="1" s="1"/>
  <c r="N1020" i="9"/>
  <c r="L1020" i="8"/>
  <c r="CD949" i="1"/>
  <c r="CS949" i="1" s="1"/>
  <c r="N1012" i="9"/>
  <c r="L1012" i="8"/>
  <c r="CD930" i="1"/>
  <c r="CS930" i="1" s="1"/>
  <c r="N993" i="9"/>
  <c r="L993" i="8"/>
  <c r="CD879" i="1"/>
  <c r="CS879" i="1" s="1"/>
  <c r="N942" i="9"/>
  <c r="L942" i="8"/>
  <c r="CD859" i="1"/>
  <c r="CS859" i="1" s="1"/>
  <c r="N922" i="9"/>
  <c r="L922" i="8"/>
  <c r="CD834" i="1"/>
  <c r="CS834" i="1" s="1"/>
  <c r="N897" i="9"/>
  <c r="L897" i="8"/>
  <c r="CD826" i="1"/>
  <c r="CS826" i="1" s="1"/>
  <c r="N889" i="9"/>
  <c r="L889" i="8"/>
  <c r="CD818" i="1"/>
  <c r="CS818" i="1" s="1"/>
  <c r="N881" i="9"/>
  <c r="L881" i="8"/>
  <c r="CD810" i="1"/>
  <c r="CS810" i="1" s="1"/>
  <c r="N873" i="9"/>
  <c r="L873" i="8"/>
  <c r="R1337" i="8"/>
  <c r="CD1156" i="1"/>
  <c r="CS1156" i="1" s="1"/>
  <c r="N1219" i="9"/>
  <c r="L1219" i="8"/>
  <c r="CD1170" i="1"/>
  <c r="CS1170" i="1" s="1"/>
  <c r="N1233" i="9"/>
  <c r="L1233" i="8"/>
  <c r="CD1083" i="1"/>
  <c r="CS1083" i="1" s="1"/>
  <c r="N1146" i="9"/>
  <c r="L1146" i="8"/>
  <c r="CD1065" i="1"/>
  <c r="CS1065" i="1" s="1"/>
  <c r="N1128" i="9"/>
  <c r="L1128" i="8"/>
  <c r="CD1052" i="1"/>
  <c r="CS1052" i="1" s="1"/>
  <c r="N1115" i="9"/>
  <c r="L1115" i="8"/>
  <c r="CD1040" i="1"/>
  <c r="CS1040" i="1" s="1"/>
  <c r="N1103" i="9"/>
  <c r="L1103" i="8"/>
  <c r="CD1031" i="1"/>
  <c r="CS1031" i="1" s="1"/>
  <c r="N1094" i="9"/>
  <c r="L1094" i="8"/>
  <c r="CD1023" i="1"/>
  <c r="CS1023" i="1" s="1"/>
  <c r="N1086" i="9"/>
  <c r="L1086" i="8"/>
  <c r="CD1015" i="1"/>
  <c r="CS1015" i="1" s="1"/>
  <c r="N1078" i="9"/>
  <c r="L1078" i="8"/>
  <c r="CD1167" i="1"/>
  <c r="CS1167" i="1" s="1"/>
  <c r="N1230" i="9"/>
  <c r="L1230" i="8"/>
  <c r="CD785" i="1"/>
  <c r="CS785" i="1" s="1"/>
  <c r="N848" i="9"/>
  <c r="L848" i="8"/>
  <c r="CD1144" i="1"/>
  <c r="CS1144" i="1" s="1"/>
  <c r="N1207" i="9"/>
  <c r="L1207" i="8"/>
  <c r="CD1118" i="1"/>
  <c r="CS1118" i="1" s="1"/>
  <c r="N1181" i="9"/>
  <c r="L1181" i="8"/>
  <c r="CD1172" i="1"/>
  <c r="CS1172" i="1" s="1"/>
  <c r="N1235" i="9"/>
  <c r="L1235" i="8"/>
  <c r="CD938" i="1"/>
  <c r="CS938" i="1" s="1"/>
  <c r="N1001" i="9"/>
  <c r="L1001" i="8"/>
  <c r="CD918" i="1"/>
  <c r="CS918" i="1" s="1"/>
  <c r="N981" i="9"/>
  <c r="L981" i="8"/>
  <c r="CD910" i="1"/>
  <c r="CS910" i="1" s="1"/>
  <c r="N973" i="9"/>
  <c r="L973" i="8"/>
  <c r="CD902" i="1"/>
  <c r="CS902" i="1" s="1"/>
  <c r="N965" i="9"/>
  <c r="L965" i="8"/>
  <c r="CD886" i="1"/>
  <c r="CS886" i="1" s="1"/>
  <c r="N949" i="9"/>
  <c r="L949" i="8"/>
  <c r="CD858" i="1"/>
  <c r="CS858" i="1" s="1"/>
  <c r="N921" i="9"/>
  <c r="L921" i="8"/>
  <c r="CD805" i="1"/>
  <c r="CS805" i="1" s="1"/>
  <c r="N868" i="9"/>
  <c r="L868" i="8"/>
  <c r="CD790" i="1"/>
  <c r="CS790" i="1" s="1"/>
  <c r="N853" i="9"/>
  <c r="L853" i="8"/>
  <c r="CD1179" i="1"/>
  <c r="CS1179" i="1" s="1"/>
  <c r="N1242" i="9"/>
  <c r="L1242" i="8"/>
  <c r="CD1162" i="1"/>
  <c r="CS1162" i="1" s="1"/>
  <c r="N1225" i="9"/>
  <c r="L1225" i="8"/>
  <c r="CD1099" i="1"/>
  <c r="CS1099" i="1" s="1"/>
  <c r="N1162" i="9"/>
  <c r="L1162" i="8"/>
  <c r="CD1087" i="1"/>
  <c r="CS1087" i="1" s="1"/>
  <c r="N1150" i="9"/>
  <c r="L1150" i="8"/>
  <c r="CD1073" i="1"/>
  <c r="CS1073" i="1" s="1"/>
  <c r="N1136" i="9"/>
  <c r="L1136" i="8"/>
  <c r="CD1059" i="1"/>
  <c r="CS1059" i="1" s="1"/>
  <c r="N1122" i="9"/>
  <c r="L1122" i="8"/>
  <c r="CD1009" i="1"/>
  <c r="CS1009" i="1" s="1"/>
  <c r="N1072" i="9"/>
  <c r="L1072" i="8"/>
  <c r="CD992" i="1"/>
  <c r="CS992" i="1" s="1"/>
  <c r="N1055" i="9"/>
  <c r="L1055" i="8"/>
  <c r="CD982" i="1"/>
  <c r="CS982" i="1" s="1"/>
  <c r="N1045" i="9"/>
  <c r="L1045" i="8"/>
  <c r="CD974" i="1"/>
  <c r="CS974" i="1" s="1"/>
  <c r="N1037" i="9"/>
  <c r="L1037" i="8"/>
  <c r="CD966" i="1"/>
  <c r="CS966" i="1" s="1"/>
  <c r="N1029" i="9"/>
  <c r="L1029" i="8"/>
  <c r="CD958" i="1"/>
  <c r="CS958" i="1" s="1"/>
  <c r="N1021" i="9"/>
  <c r="L1021" i="8"/>
  <c r="CD950" i="1"/>
  <c r="CS950" i="1" s="1"/>
  <c r="N1013" i="9"/>
  <c r="L1013" i="8"/>
  <c r="CD929" i="1"/>
  <c r="CS929" i="1" s="1"/>
  <c r="N992" i="9"/>
  <c r="L992" i="8"/>
  <c r="CD880" i="1"/>
  <c r="CS880" i="1" s="1"/>
  <c r="N943" i="9"/>
  <c r="L943" i="8"/>
  <c r="CD851" i="1"/>
  <c r="CS851" i="1" s="1"/>
  <c r="N914" i="9"/>
  <c r="L914" i="8"/>
  <c r="CD831" i="1"/>
  <c r="CS831" i="1" s="1"/>
  <c r="N894" i="9"/>
  <c r="L894" i="8"/>
  <c r="CD823" i="1"/>
  <c r="CS823" i="1" s="1"/>
  <c r="N886" i="9"/>
  <c r="L886" i="8"/>
  <c r="CD815" i="1"/>
  <c r="CS815" i="1" s="1"/>
  <c r="N878" i="9"/>
  <c r="L878" i="8"/>
  <c r="CD800" i="1"/>
  <c r="CS800" i="1" s="1"/>
  <c r="N863" i="9"/>
  <c r="L863" i="8"/>
  <c r="R1434" i="8"/>
  <c r="CD1134" i="1"/>
  <c r="CS1134" i="1" s="1"/>
  <c r="N1197" i="9"/>
  <c r="L1197" i="8"/>
  <c r="CD1175" i="1"/>
  <c r="CS1175" i="1" s="1"/>
  <c r="N1238" i="9"/>
  <c r="L1238" i="8"/>
  <c r="CD937" i="1"/>
  <c r="CS937" i="1" s="1"/>
  <c r="N1000" i="9"/>
  <c r="L1000" i="8"/>
  <c r="CD919" i="1"/>
  <c r="CS919" i="1" s="1"/>
  <c r="N982" i="9"/>
  <c r="L982" i="8"/>
  <c r="CD911" i="1"/>
  <c r="CS911" i="1" s="1"/>
  <c r="N974" i="9"/>
  <c r="L974" i="8"/>
  <c r="CD903" i="1"/>
  <c r="CS903" i="1" s="1"/>
  <c r="N966" i="9"/>
  <c r="L966" i="8"/>
  <c r="CD887" i="1"/>
  <c r="CS887" i="1" s="1"/>
  <c r="N950" i="9"/>
  <c r="L950" i="8"/>
  <c r="CD872" i="1"/>
  <c r="CS872" i="1" s="1"/>
  <c r="N935" i="9"/>
  <c r="L935" i="8"/>
  <c r="CD841" i="1"/>
  <c r="CS841" i="1" s="1"/>
  <c r="N904" i="9"/>
  <c r="L904" i="8"/>
  <c r="CD793" i="1"/>
  <c r="CS793" i="1" s="1"/>
  <c r="N856" i="9"/>
  <c r="L856" i="8"/>
  <c r="BV998" i="1"/>
  <c r="CK998" i="1" s="1"/>
  <c r="G1061" i="9"/>
  <c r="F1061" i="8"/>
  <c r="G1103" i="9"/>
  <c r="F1103" i="8"/>
  <c r="G1192" i="9"/>
  <c r="F1192" i="8"/>
  <c r="G849" i="9"/>
  <c r="F849" i="8"/>
  <c r="G992" i="9"/>
  <c r="F992" i="8"/>
  <c r="G916" i="9"/>
  <c r="F916" i="8"/>
  <c r="G1019" i="9"/>
  <c r="F1019" i="8"/>
  <c r="G948" i="9"/>
  <c r="F948" i="8"/>
  <c r="BK1537" i="1"/>
  <c r="U1600" i="9" s="1"/>
  <c r="R1600" i="8"/>
  <c r="CD1124" i="1"/>
  <c r="CS1124" i="1" s="1"/>
  <c r="N1187" i="9"/>
  <c r="L1187" i="8"/>
  <c r="CD1164" i="1"/>
  <c r="CS1164" i="1" s="1"/>
  <c r="N1227" i="9"/>
  <c r="L1227" i="8"/>
  <c r="CD1022" i="1"/>
  <c r="CS1022" i="1" s="1"/>
  <c r="N1085" i="9"/>
  <c r="L1085" i="8"/>
  <c r="CD1114" i="1"/>
  <c r="CS1114" i="1" s="1"/>
  <c r="N1177" i="9"/>
  <c r="L1177" i="8"/>
  <c r="G1064" i="9"/>
  <c r="F1064" i="8"/>
  <c r="G1211" i="9"/>
  <c r="F1211" i="8"/>
  <c r="G1157" i="9"/>
  <c r="F1157" i="8"/>
  <c r="G1125" i="9"/>
  <c r="F1125" i="8"/>
  <c r="G1195" i="9"/>
  <c r="F1195" i="8"/>
  <c r="G1179" i="9"/>
  <c r="F1179" i="8"/>
  <c r="G1144" i="9"/>
  <c r="F1144" i="8"/>
  <c r="G1111" i="9"/>
  <c r="F1111" i="8"/>
  <c r="G1095" i="9"/>
  <c r="F1095" i="8"/>
  <c r="G1079" i="9"/>
  <c r="F1079" i="8"/>
  <c r="G888" i="9"/>
  <c r="F888" i="8"/>
  <c r="G847" i="9"/>
  <c r="F847" i="8"/>
  <c r="G1208" i="9"/>
  <c r="F1208" i="8"/>
  <c r="G1135" i="9"/>
  <c r="F1135" i="8"/>
  <c r="G1200" i="9"/>
  <c r="F1200" i="8"/>
  <c r="G1184" i="9"/>
  <c r="F1184" i="8"/>
  <c r="G1158" i="9"/>
  <c r="F1158" i="8"/>
  <c r="G1126" i="9"/>
  <c r="F1126" i="8"/>
  <c r="G1104" i="9"/>
  <c r="F1104" i="8"/>
  <c r="G1088" i="9"/>
  <c r="F1088" i="8"/>
  <c r="G1072" i="9"/>
  <c r="F1072" i="8"/>
  <c r="G879" i="9"/>
  <c r="F879" i="8"/>
  <c r="G1235" i="9"/>
  <c r="F1235" i="8"/>
  <c r="G999" i="9"/>
  <c r="F999" i="8"/>
  <c r="G975" i="9"/>
  <c r="F975" i="8"/>
  <c r="G953" i="9"/>
  <c r="F953" i="8"/>
  <c r="G896" i="9"/>
  <c r="F896" i="8"/>
  <c r="G1244" i="9"/>
  <c r="F1244" i="8"/>
  <c r="G1008" i="9"/>
  <c r="F1008" i="8"/>
  <c r="G980" i="9"/>
  <c r="F980" i="8"/>
  <c r="G962" i="9"/>
  <c r="F962" i="8"/>
  <c r="G927" i="9"/>
  <c r="F927" i="8"/>
  <c r="G1230" i="9"/>
  <c r="F1230" i="8"/>
  <c r="G944" i="9"/>
  <c r="F944" i="8"/>
  <c r="G920" i="9"/>
  <c r="F920" i="8"/>
  <c r="G912" i="9"/>
  <c r="F912" i="8"/>
  <c r="G904" i="9"/>
  <c r="F904" i="8"/>
  <c r="G863" i="9"/>
  <c r="F863" i="8"/>
  <c r="G1047" i="9"/>
  <c r="F1047" i="8"/>
  <c r="G1039" i="9"/>
  <c r="F1039" i="8"/>
  <c r="G1031" i="9"/>
  <c r="F1031" i="8"/>
  <c r="G1023" i="9"/>
  <c r="F1023" i="8"/>
  <c r="G1015" i="9"/>
  <c r="F1015" i="8"/>
  <c r="G1001" i="9"/>
  <c r="F1001" i="8"/>
  <c r="G852" i="9"/>
  <c r="F852" i="8"/>
  <c r="G935" i="9"/>
  <c r="F935" i="8"/>
  <c r="G1241" i="9"/>
  <c r="F1241" i="8"/>
  <c r="G1006" i="9"/>
  <c r="F1006" i="8"/>
  <c r="G963" i="9"/>
  <c r="F963" i="8"/>
  <c r="Q1337" i="8"/>
  <c r="CD1141" i="1"/>
  <c r="CS1141" i="1" s="1"/>
  <c r="N1204" i="9"/>
  <c r="L1204" i="8"/>
  <c r="CD1129" i="1"/>
  <c r="CS1129" i="1" s="1"/>
  <c r="N1192" i="9"/>
  <c r="L1192" i="8"/>
  <c r="CD1120" i="1"/>
  <c r="CS1120" i="1" s="1"/>
  <c r="N1183" i="9"/>
  <c r="L1183" i="8"/>
  <c r="CD1109" i="1"/>
  <c r="CS1109" i="1" s="1"/>
  <c r="N1172" i="9"/>
  <c r="L1172" i="8"/>
  <c r="CD934" i="1"/>
  <c r="CS934" i="1" s="1"/>
  <c r="N997" i="9"/>
  <c r="L997" i="8"/>
  <c r="CD855" i="1"/>
  <c r="CS855" i="1" s="1"/>
  <c r="N918" i="9"/>
  <c r="L918" i="8"/>
  <c r="CD932" i="1"/>
  <c r="CS932" i="1" s="1"/>
  <c r="N995" i="9"/>
  <c r="L995" i="8"/>
  <c r="CD881" i="1"/>
  <c r="CS881" i="1" s="1"/>
  <c r="N944" i="9"/>
  <c r="L944" i="8"/>
  <c r="CD845" i="1"/>
  <c r="CS845" i="1" s="1"/>
  <c r="N908" i="9"/>
  <c r="L908" i="8"/>
  <c r="CD1152" i="1"/>
  <c r="CS1152" i="1" s="1"/>
  <c r="N1215" i="9"/>
  <c r="L1215" i="8"/>
  <c r="CD1093" i="1"/>
  <c r="CS1093" i="1" s="1"/>
  <c r="N1156" i="9"/>
  <c r="L1156" i="8"/>
  <c r="CD1076" i="1"/>
  <c r="CS1076" i="1" s="1"/>
  <c r="N1139" i="9"/>
  <c r="L1139" i="8"/>
  <c r="CD1056" i="1"/>
  <c r="CS1056" i="1" s="1"/>
  <c r="N1119" i="9"/>
  <c r="L1119" i="8"/>
  <c r="CD1043" i="1"/>
  <c r="CS1043" i="1" s="1"/>
  <c r="N1106" i="9"/>
  <c r="L1106" i="8"/>
  <c r="CD1034" i="1"/>
  <c r="CS1034" i="1" s="1"/>
  <c r="N1097" i="9"/>
  <c r="L1097" i="8"/>
  <c r="CD1026" i="1"/>
  <c r="CS1026" i="1" s="1"/>
  <c r="N1089" i="9"/>
  <c r="L1089" i="8"/>
  <c r="CD1018" i="1"/>
  <c r="CS1018" i="1" s="1"/>
  <c r="N1081" i="9"/>
  <c r="L1081" i="8"/>
  <c r="CD1010" i="1"/>
  <c r="CS1010" i="1" s="1"/>
  <c r="N1073" i="9"/>
  <c r="L1073" i="8"/>
  <c r="CD991" i="1"/>
  <c r="CS991" i="1" s="1"/>
  <c r="N1054" i="9"/>
  <c r="L1054" i="8"/>
  <c r="Q1434" i="8"/>
  <c r="CD1142" i="1"/>
  <c r="CS1142" i="1" s="1"/>
  <c r="N1205" i="9"/>
  <c r="L1205" i="8"/>
  <c r="CD1130" i="1"/>
  <c r="CS1130" i="1" s="1"/>
  <c r="N1193" i="9"/>
  <c r="L1193" i="8"/>
  <c r="CD1121" i="1"/>
  <c r="CS1121" i="1" s="1"/>
  <c r="N1184" i="9"/>
  <c r="L1184" i="8"/>
  <c r="CD1110" i="1"/>
  <c r="CS1110" i="1" s="1"/>
  <c r="N1173" i="9"/>
  <c r="L1173" i="8"/>
  <c r="CD994" i="1"/>
  <c r="CS994" i="1" s="1"/>
  <c r="N1057" i="9"/>
  <c r="L1057" i="8"/>
  <c r="CD869" i="1"/>
  <c r="CS869" i="1" s="1"/>
  <c r="N932" i="9"/>
  <c r="L932" i="8"/>
  <c r="G853" i="9"/>
  <c r="F853" i="8"/>
  <c r="G1054" i="9"/>
  <c r="F1054" i="8"/>
  <c r="G1160" i="9"/>
  <c r="F1160" i="8"/>
  <c r="G1151" i="9"/>
  <c r="F1151" i="8"/>
  <c r="G1080" i="9"/>
  <c r="F1080" i="8"/>
  <c r="G1228" i="9"/>
  <c r="F1228" i="8"/>
  <c r="G908" i="9"/>
  <c r="F908" i="8"/>
  <c r="G1011" i="9"/>
  <c r="F1011" i="8"/>
  <c r="CD884" i="1"/>
  <c r="CS884" i="1" s="1"/>
  <c r="N947" i="9"/>
  <c r="L947" i="8"/>
  <c r="CD1001" i="1"/>
  <c r="CS1001" i="1" s="1"/>
  <c r="N1064" i="9"/>
  <c r="L1064" i="8"/>
  <c r="CD1080" i="1"/>
  <c r="CS1080" i="1" s="1"/>
  <c r="N1143" i="9"/>
  <c r="L1143" i="8"/>
  <c r="G1153" i="9"/>
  <c r="F1153" i="8"/>
  <c r="G1121" i="9"/>
  <c r="F1121" i="8"/>
  <c r="G1177" i="9"/>
  <c r="F1177" i="8"/>
  <c r="G1140" i="9"/>
  <c r="F1140" i="8"/>
  <c r="G1109" i="9"/>
  <c r="F1109" i="8"/>
  <c r="G1093" i="9"/>
  <c r="F1093" i="8"/>
  <c r="G1077" i="9"/>
  <c r="F1077" i="8"/>
  <c r="G884" i="9"/>
  <c r="F884" i="8"/>
  <c r="G846" i="9"/>
  <c r="F846" i="8"/>
  <c r="G1163" i="9"/>
  <c r="F1163" i="8"/>
  <c r="G1131" i="9"/>
  <c r="F1131" i="8"/>
  <c r="G1198" i="9"/>
  <c r="F1198" i="8"/>
  <c r="G1182" i="9"/>
  <c r="F1182" i="8"/>
  <c r="G1154" i="9"/>
  <c r="F1154" i="8"/>
  <c r="G1122" i="9"/>
  <c r="F1122" i="8"/>
  <c r="G1102" i="9"/>
  <c r="F1102" i="8"/>
  <c r="G1086" i="9"/>
  <c r="F1086" i="8"/>
  <c r="G1070" i="9"/>
  <c r="F1070" i="8"/>
  <c r="G877" i="9"/>
  <c r="F877" i="8"/>
  <c r="G1231" i="9"/>
  <c r="F1231" i="8"/>
  <c r="G995" i="9"/>
  <c r="F995" i="8"/>
  <c r="G973" i="9"/>
  <c r="F973" i="8"/>
  <c r="G949" i="9"/>
  <c r="F949" i="8"/>
  <c r="G894" i="9"/>
  <c r="F894" i="8"/>
  <c r="G1239" i="9"/>
  <c r="F1239" i="8"/>
  <c r="G1004" i="9"/>
  <c r="F1004" i="8"/>
  <c r="G978" i="9"/>
  <c r="F978" i="8"/>
  <c r="G958" i="9"/>
  <c r="F958" i="8"/>
  <c r="G923" i="9"/>
  <c r="F923" i="8"/>
  <c r="G1229" i="9"/>
  <c r="F1229" i="8"/>
  <c r="G943" i="9"/>
  <c r="F943" i="8"/>
  <c r="G919" i="9"/>
  <c r="F919" i="8"/>
  <c r="G911" i="9"/>
  <c r="F911" i="8"/>
  <c r="G903" i="9"/>
  <c r="F903" i="8"/>
  <c r="G858" i="9"/>
  <c r="F858" i="8"/>
  <c r="G1046" i="9"/>
  <c r="F1046" i="8"/>
  <c r="G1038" i="9"/>
  <c r="F1038" i="8"/>
  <c r="G1030" i="9"/>
  <c r="F1030" i="8"/>
  <c r="G1022" i="9"/>
  <c r="F1022" i="8"/>
  <c r="G1014" i="9"/>
  <c r="F1014" i="8"/>
  <c r="G994" i="9"/>
  <c r="F994" i="8"/>
  <c r="G850" i="9"/>
  <c r="F850" i="8"/>
  <c r="G933" i="9"/>
  <c r="F933" i="8"/>
  <c r="G1234" i="9"/>
  <c r="F1234" i="8"/>
  <c r="G1005" i="9"/>
  <c r="F1005" i="8"/>
  <c r="CD931" i="1"/>
  <c r="CS931" i="1" s="1"/>
  <c r="N994" i="9"/>
  <c r="L994" i="8"/>
  <c r="CD867" i="1"/>
  <c r="CS867" i="1" s="1"/>
  <c r="N930" i="9"/>
  <c r="L930" i="8"/>
  <c r="CD837" i="1"/>
  <c r="CS837" i="1" s="1"/>
  <c r="N900" i="9"/>
  <c r="L900" i="8"/>
  <c r="CD1157" i="1"/>
  <c r="CS1157" i="1" s="1"/>
  <c r="N1220" i="9"/>
  <c r="L1220" i="8"/>
  <c r="CD1102" i="1"/>
  <c r="CS1102" i="1" s="1"/>
  <c r="N1165" i="9"/>
  <c r="L1165" i="8"/>
  <c r="CD1090" i="1"/>
  <c r="CS1090" i="1" s="1"/>
  <c r="N1153" i="9"/>
  <c r="L1153" i="8"/>
  <c r="CD1081" i="1"/>
  <c r="CS1081" i="1" s="1"/>
  <c r="N1144" i="9"/>
  <c r="L1144" i="8"/>
  <c r="CD1066" i="1"/>
  <c r="CS1066" i="1" s="1"/>
  <c r="N1129" i="9"/>
  <c r="L1129" i="8"/>
  <c r="CD1047" i="1"/>
  <c r="CS1047" i="1" s="1"/>
  <c r="N1110" i="9"/>
  <c r="L1110" i="8"/>
  <c r="CD987" i="1"/>
  <c r="CS987" i="1" s="1"/>
  <c r="N1050" i="9"/>
  <c r="L1050" i="8"/>
  <c r="CD979" i="1"/>
  <c r="CS979" i="1" s="1"/>
  <c r="N1042" i="9"/>
  <c r="L1042" i="8"/>
  <c r="CD971" i="1"/>
  <c r="CS971" i="1" s="1"/>
  <c r="N1034" i="9"/>
  <c r="L1034" i="8"/>
  <c r="CD963" i="1"/>
  <c r="CS963" i="1" s="1"/>
  <c r="N1026" i="9"/>
  <c r="L1026" i="8"/>
  <c r="CD955" i="1"/>
  <c r="CS955" i="1" s="1"/>
  <c r="N1018" i="9"/>
  <c r="L1018" i="8"/>
  <c r="CD947" i="1"/>
  <c r="CS947" i="1" s="1"/>
  <c r="N1010" i="9"/>
  <c r="L1010" i="8"/>
  <c r="CD928" i="1"/>
  <c r="CS928" i="1" s="1"/>
  <c r="N991" i="9"/>
  <c r="L991" i="8"/>
  <c r="CD877" i="1"/>
  <c r="CS877" i="1" s="1"/>
  <c r="N940" i="9"/>
  <c r="L940" i="8"/>
  <c r="CD852" i="1"/>
  <c r="CS852" i="1" s="1"/>
  <c r="N915" i="9"/>
  <c r="L915" i="8"/>
  <c r="CD832" i="1"/>
  <c r="CS832" i="1" s="1"/>
  <c r="N895" i="9"/>
  <c r="L895" i="8"/>
  <c r="CD824" i="1"/>
  <c r="CS824" i="1" s="1"/>
  <c r="N887" i="9"/>
  <c r="L887" i="8"/>
  <c r="CD816" i="1"/>
  <c r="CS816" i="1" s="1"/>
  <c r="N879" i="9"/>
  <c r="L879" i="8"/>
  <c r="CD799" i="1"/>
  <c r="CS799" i="1" s="1"/>
  <c r="N862" i="9"/>
  <c r="L862" i="8"/>
  <c r="CD1154" i="1"/>
  <c r="CS1154" i="1" s="1"/>
  <c r="N1217" i="9"/>
  <c r="L1217" i="8"/>
  <c r="CD1105" i="1"/>
  <c r="CS1105" i="1" s="1"/>
  <c r="N1168" i="9"/>
  <c r="L1168" i="8"/>
  <c r="CD1079" i="1"/>
  <c r="CS1079" i="1" s="1"/>
  <c r="N1142" i="9"/>
  <c r="L1142" i="8"/>
  <c r="CD1063" i="1"/>
  <c r="CS1063" i="1" s="1"/>
  <c r="N1126" i="9"/>
  <c r="L1126" i="8"/>
  <c r="CD1049" i="1"/>
  <c r="CS1049" i="1" s="1"/>
  <c r="N1112" i="9"/>
  <c r="L1112" i="8"/>
  <c r="CD1038" i="1"/>
  <c r="CS1038" i="1" s="1"/>
  <c r="N1101" i="9"/>
  <c r="L1101" i="8"/>
  <c r="CD1029" i="1"/>
  <c r="CS1029" i="1" s="1"/>
  <c r="N1092" i="9"/>
  <c r="L1092" i="8"/>
  <c r="CD1021" i="1"/>
  <c r="CS1021" i="1" s="1"/>
  <c r="N1084" i="9"/>
  <c r="L1084" i="8"/>
  <c r="CD1013" i="1"/>
  <c r="CS1013" i="1" s="1"/>
  <c r="N1076" i="9"/>
  <c r="L1076" i="8"/>
  <c r="CD1006" i="1"/>
  <c r="CS1006" i="1" s="1"/>
  <c r="N1069" i="9"/>
  <c r="L1069" i="8"/>
  <c r="CD783" i="1"/>
  <c r="CS783" i="1" s="1"/>
  <c r="N846" i="9"/>
  <c r="L846" i="8"/>
  <c r="CD1140" i="1"/>
  <c r="CS1140" i="1" s="1"/>
  <c r="N1203" i="9"/>
  <c r="L1203" i="8"/>
  <c r="CD1178" i="1"/>
  <c r="CS1178" i="1" s="1"/>
  <c r="N1241" i="9"/>
  <c r="L1241" i="8"/>
  <c r="CD936" i="1"/>
  <c r="CS936" i="1" s="1"/>
  <c r="N999" i="9"/>
  <c r="L999" i="8"/>
  <c r="CD916" i="1"/>
  <c r="CS916" i="1" s="1"/>
  <c r="N979" i="9"/>
  <c r="L979" i="8"/>
  <c r="CD908" i="1"/>
  <c r="CS908" i="1" s="1"/>
  <c r="N971" i="9"/>
  <c r="L971" i="8"/>
  <c r="CD900" i="1"/>
  <c r="CS900" i="1" s="1"/>
  <c r="N963" i="9"/>
  <c r="L963" i="8"/>
  <c r="CD875" i="1"/>
  <c r="CS875" i="1" s="1"/>
  <c r="N938" i="9"/>
  <c r="L938" i="8"/>
  <c r="CD849" i="1"/>
  <c r="CS849" i="1" s="1"/>
  <c r="N912" i="9"/>
  <c r="L912" i="8"/>
  <c r="CD796" i="1"/>
  <c r="CS796" i="1" s="1"/>
  <c r="N859" i="9"/>
  <c r="L859" i="8"/>
  <c r="CD1159" i="1"/>
  <c r="CS1159" i="1" s="1"/>
  <c r="N1222" i="9"/>
  <c r="L1222" i="8"/>
  <c r="CD1107" i="1"/>
  <c r="CS1107" i="1" s="1"/>
  <c r="N1170" i="9"/>
  <c r="L1170" i="8"/>
  <c r="CD1097" i="1"/>
  <c r="CS1097" i="1" s="1"/>
  <c r="N1160" i="9"/>
  <c r="L1160" i="8"/>
  <c r="CD1085" i="1"/>
  <c r="CS1085" i="1" s="1"/>
  <c r="N1148" i="9"/>
  <c r="L1148" i="8"/>
  <c r="CD1071" i="1"/>
  <c r="CS1071" i="1" s="1"/>
  <c r="N1134" i="9"/>
  <c r="L1134" i="8"/>
  <c r="CD1055" i="1"/>
  <c r="CS1055" i="1" s="1"/>
  <c r="N1118" i="9"/>
  <c r="L1118" i="8"/>
  <c r="CD1007" i="1"/>
  <c r="CS1007" i="1" s="1"/>
  <c r="N1070" i="9"/>
  <c r="L1070" i="8"/>
  <c r="CD988" i="1"/>
  <c r="CS988" i="1" s="1"/>
  <c r="N1051" i="9"/>
  <c r="L1051" i="8"/>
  <c r="CD980" i="1"/>
  <c r="CS980" i="1" s="1"/>
  <c r="N1043" i="9"/>
  <c r="L1043" i="8"/>
  <c r="CD972" i="1"/>
  <c r="CS972" i="1" s="1"/>
  <c r="N1035" i="9"/>
  <c r="L1035" i="8"/>
  <c r="CD964" i="1"/>
  <c r="CS964" i="1" s="1"/>
  <c r="N1027" i="9"/>
  <c r="L1027" i="8"/>
  <c r="CD956" i="1"/>
  <c r="CS956" i="1" s="1"/>
  <c r="N1019" i="9"/>
  <c r="L1019" i="8"/>
  <c r="CD948" i="1"/>
  <c r="CS948" i="1" s="1"/>
  <c r="N1011" i="9"/>
  <c r="L1011" i="8"/>
  <c r="CD927" i="1"/>
  <c r="CS927" i="1" s="1"/>
  <c r="N990" i="9"/>
  <c r="L990" i="8"/>
  <c r="CD878" i="1"/>
  <c r="CS878" i="1" s="1"/>
  <c r="N941" i="9"/>
  <c r="L941" i="8"/>
  <c r="CD844" i="1"/>
  <c r="CS844" i="1" s="1"/>
  <c r="N907" i="9"/>
  <c r="L907" i="8"/>
  <c r="CD829" i="1"/>
  <c r="CS829" i="1" s="1"/>
  <c r="N892" i="9"/>
  <c r="L892" i="8"/>
  <c r="CD821" i="1"/>
  <c r="CS821" i="1" s="1"/>
  <c r="N884" i="9"/>
  <c r="L884" i="8"/>
  <c r="CD813" i="1"/>
  <c r="CS813" i="1" s="1"/>
  <c r="N876" i="9"/>
  <c r="L876" i="8"/>
  <c r="CD798" i="1"/>
  <c r="CS798" i="1" s="1"/>
  <c r="N861" i="9"/>
  <c r="L861" i="8"/>
  <c r="CD1161" i="1"/>
  <c r="CS1161" i="1" s="1"/>
  <c r="N1224" i="9"/>
  <c r="L1224" i="8"/>
  <c r="CD1119" i="1"/>
  <c r="CS1119" i="1" s="1"/>
  <c r="N1182" i="9"/>
  <c r="L1182" i="8"/>
  <c r="CD1173" i="1"/>
  <c r="CS1173" i="1" s="1"/>
  <c r="N1236" i="9"/>
  <c r="L1236" i="8"/>
  <c r="CD935" i="1"/>
  <c r="CS935" i="1" s="1"/>
  <c r="N998" i="9"/>
  <c r="L998" i="8"/>
  <c r="CD917" i="1"/>
  <c r="CS917" i="1" s="1"/>
  <c r="N980" i="9"/>
  <c r="L980" i="8"/>
  <c r="CD909" i="1"/>
  <c r="CS909" i="1" s="1"/>
  <c r="N972" i="9"/>
  <c r="L972" i="8"/>
  <c r="CD901" i="1"/>
  <c r="CS901" i="1" s="1"/>
  <c r="N964" i="9"/>
  <c r="L964" i="8"/>
  <c r="CD885" i="1"/>
  <c r="CS885" i="1" s="1"/>
  <c r="N948" i="9"/>
  <c r="L948" i="8"/>
  <c r="CD870" i="1"/>
  <c r="CS870" i="1" s="1"/>
  <c r="N933" i="9"/>
  <c r="L933" i="8"/>
  <c r="CD808" i="1"/>
  <c r="CS808" i="1" s="1"/>
  <c r="N871" i="9"/>
  <c r="L871" i="8"/>
  <c r="CD791" i="1"/>
  <c r="CS791" i="1" s="1"/>
  <c r="N854" i="9"/>
  <c r="L854" i="8"/>
  <c r="BV1006" i="1"/>
  <c r="CK1006" i="1" s="1"/>
  <c r="G1055" i="9"/>
  <c r="F1055" i="8"/>
  <c r="BV1004" i="1"/>
  <c r="CK1004" i="1" s="1"/>
  <c r="G1067" i="9"/>
  <c r="F1067" i="8"/>
  <c r="BV1002" i="1"/>
  <c r="CK1002" i="1" s="1"/>
  <c r="G1065" i="9"/>
  <c r="F1065" i="8"/>
  <c r="CJ777" i="1"/>
  <c r="CJ781" i="1"/>
  <c r="BH989" i="1"/>
  <c r="BI989" i="1" s="1"/>
  <c r="S1052" i="9" s="1"/>
  <c r="BH1002" i="1"/>
  <c r="BI1002" i="1" s="1"/>
  <c r="S1065" i="9" s="1"/>
  <c r="CJ779" i="1"/>
  <c r="BH1001" i="1"/>
  <c r="CE1001" i="1" s="1"/>
  <c r="CT1001" i="1" s="1"/>
  <c r="CJ659" i="1"/>
  <c r="CJ663" i="1"/>
  <c r="CJ681" i="1"/>
  <c r="CJ772" i="1"/>
  <c r="CJ689" i="1"/>
  <c r="CJ692" i="1"/>
  <c r="CJ703" i="1"/>
  <c r="CJ727" i="1"/>
  <c r="CJ731" i="1"/>
  <c r="CJ735" i="1"/>
  <c r="CJ740" i="1"/>
  <c r="CJ744" i="1"/>
  <c r="CJ747" i="1"/>
  <c r="CJ750" i="1"/>
  <c r="CJ758" i="1"/>
  <c r="CJ771" i="1"/>
  <c r="BH992" i="1"/>
  <c r="BJ992" i="1" s="1"/>
  <c r="T1055" i="9" s="1"/>
  <c r="CJ756" i="1"/>
  <c r="CJ761" i="1"/>
  <c r="CJ666" i="1"/>
  <c r="CJ684" i="1"/>
  <c r="CJ726" i="1"/>
  <c r="CJ730" i="1"/>
  <c r="CJ734" i="1"/>
  <c r="CJ738" i="1"/>
  <c r="CJ742" i="1"/>
  <c r="CJ745" i="1"/>
  <c r="CJ748" i="1"/>
  <c r="CJ754" i="1"/>
  <c r="BV1156" i="1"/>
  <c r="CK1156" i="1" s="1"/>
  <c r="BH1156" i="1"/>
  <c r="BV1155" i="1"/>
  <c r="CK1155" i="1" s="1"/>
  <c r="BH1155" i="1"/>
  <c r="BV1102" i="1"/>
  <c r="CK1102" i="1" s="1"/>
  <c r="BH1102" i="1"/>
  <c r="BV1086" i="1"/>
  <c r="CK1086" i="1" s="1"/>
  <c r="BH1086" i="1"/>
  <c r="BV1070" i="1"/>
  <c r="CK1070" i="1" s="1"/>
  <c r="BH1070" i="1"/>
  <c r="BV1054" i="1"/>
  <c r="CK1054" i="1" s="1"/>
  <c r="BH1054" i="1"/>
  <c r="BV1136" i="1"/>
  <c r="CK1136" i="1" s="1"/>
  <c r="BH1136" i="1"/>
  <c r="BV1128" i="1"/>
  <c r="CK1128" i="1" s="1"/>
  <c r="BH1128" i="1"/>
  <c r="BV1120" i="1"/>
  <c r="CK1120" i="1" s="1"/>
  <c r="BH1120" i="1"/>
  <c r="BV1112" i="1"/>
  <c r="CK1112" i="1" s="1"/>
  <c r="BH1112" i="1"/>
  <c r="BV1089" i="1"/>
  <c r="CK1089" i="1" s="1"/>
  <c r="BH1089" i="1"/>
  <c r="BV1073" i="1"/>
  <c r="CK1073" i="1" s="1"/>
  <c r="BH1073" i="1"/>
  <c r="BV1057" i="1"/>
  <c r="CK1057" i="1" s="1"/>
  <c r="BH1057" i="1"/>
  <c r="BV1044" i="1"/>
  <c r="CK1044" i="1" s="1"/>
  <c r="BH1044" i="1"/>
  <c r="BV1036" i="1"/>
  <c r="CK1036" i="1" s="1"/>
  <c r="BH1036" i="1"/>
  <c r="BV1028" i="1"/>
  <c r="CK1028" i="1" s="1"/>
  <c r="BH1028" i="1"/>
  <c r="BV1020" i="1"/>
  <c r="CK1020" i="1" s="1"/>
  <c r="BH1020" i="1"/>
  <c r="BV1012" i="1"/>
  <c r="CK1012" i="1" s="1"/>
  <c r="BH1012" i="1"/>
  <c r="BV824" i="1"/>
  <c r="CK824" i="1" s="1"/>
  <c r="BH824" i="1"/>
  <c r="BV819" i="1"/>
  <c r="CK819" i="1" s="1"/>
  <c r="BH819" i="1"/>
  <c r="BV813" i="1"/>
  <c r="CK813" i="1" s="1"/>
  <c r="BH813" i="1"/>
  <c r="BV1154" i="1"/>
  <c r="CK1154" i="1" s="1"/>
  <c r="BH1154" i="1"/>
  <c r="BV1153" i="1"/>
  <c r="CK1153" i="1" s="1"/>
  <c r="BH1153" i="1"/>
  <c r="BV1096" i="1"/>
  <c r="CK1096" i="1" s="1"/>
  <c r="BH1096" i="1"/>
  <c r="BV1080" i="1"/>
  <c r="CK1080" i="1" s="1"/>
  <c r="BH1080" i="1"/>
  <c r="BV1064" i="1"/>
  <c r="CK1064" i="1" s="1"/>
  <c r="BH1064" i="1"/>
  <c r="BV1141" i="1"/>
  <c r="CK1141" i="1" s="1"/>
  <c r="BH1141" i="1"/>
  <c r="BV1133" i="1"/>
  <c r="CK1133" i="1" s="1"/>
  <c r="BH1133" i="1"/>
  <c r="BV1125" i="1"/>
  <c r="CK1125" i="1" s="1"/>
  <c r="BH1125" i="1"/>
  <c r="BV1117" i="1"/>
  <c r="CK1117" i="1" s="1"/>
  <c r="BH1117" i="1"/>
  <c r="BV1103" i="1"/>
  <c r="CK1103" i="1" s="1"/>
  <c r="BH1103" i="1"/>
  <c r="BV1087" i="1"/>
  <c r="CK1087" i="1" s="1"/>
  <c r="BH1087" i="1"/>
  <c r="BV1071" i="1"/>
  <c r="CK1071" i="1" s="1"/>
  <c r="BH1071" i="1"/>
  <c r="BV1055" i="1"/>
  <c r="CK1055" i="1" s="1"/>
  <c r="BH1055" i="1"/>
  <c r="BV1045" i="1"/>
  <c r="CK1045" i="1" s="1"/>
  <c r="BH1045" i="1"/>
  <c r="BV1037" i="1"/>
  <c r="CK1037" i="1" s="1"/>
  <c r="BH1037" i="1"/>
  <c r="BV1029" i="1"/>
  <c r="CK1029" i="1" s="1"/>
  <c r="BH1029" i="1"/>
  <c r="BV1021" i="1"/>
  <c r="CK1021" i="1" s="1"/>
  <c r="BH1021" i="1"/>
  <c r="BV1013" i="1"/>
  <c r="CK1013" i="1" s="1"/>
  <c r="BH1013" i="1"/>
  <c r="BV826" i="1"/>
  <c r="CK826" i="1" s="1"/>
  <c r="BH826" i="1"/>
  <c r="BV820" i="1"/>
  <c r="CK820" i="1" s="1"/>
  <c r="BH820" i="1"/>
  <c r="BV811" i="1"/>
  <c r="CK811" i="1" s="1"/>
  <c r="BH811" i="1"/>
  <c r="BV1180" i="1"/>
  <c r="CK1180" i="1" s="1"/>
  <c r="BH1180" i="1"/>
  <c r="BV1164" i="1"/>
  <c r="CK1164" i="1" s="1"/>
  <c r="BH1164" i="1"/>
  <c r="BV944" i="1"/>
  <c r="CK944" i="1" s="1"/>
  <c r="BH944" i="1"/>
  <c r="BV928" i="1"/>
  <c r="CK928" i="1" s="1"/>
  <c r="BH928" i="1"/>
  <c r="BV916" i="1"/>
  <c r="CK916" i="1" s="1"/>
  <c r="BH916" i="1"/>
  <c r="BV908" i="1"/>
  <c r="CK908" i="1" s="1"/>
  <c r="BH908" i="1"/>
  <c r="BV898" i="1"/>
  <c r="CK898" i="1" s="1"/>
  <c r="BH898" i="1"/>
  <c r="BV882" i="1"/>
  <c r="CK882" i="1" s="1"/>
  <c r="BH882" i="1"/>
  <c r="BV862" i="1"/>
  <c r="CK862" i="1" s="1"/>
  <c r="BH862" i="1"/>
  <c r="BV830" i="1"/>
  <c r="CK830" i="1" s="1"/>
  <c r="BH830" i="1"/>
  <c r="BV788" i="1"/>
  <c r="CK788" i="1" s="1"/>
  <c r="BH788" i="1"/>
  <c r="BV1173" i="1"/>
  <c r="CK1173" i="1" s="1"/>
  <c r="BH1173" i="1"/>
  <c r="BV1157" i="1"/>
  <c r="CK1157" i="1" s="1"/>
  <c r="BH1157" i="1"/>
  <c r="BV937" i="1"/>
  <c r="CK937" i="1" s="1"/>
  <c r="BH937" i="1"/>
  <c r="BV921" i="1"/>
  <c r="CK921" i="1" s="1"/>
  <c r="BH921" i="1"/>
  <c r="BV913" i="1"/>
  <c r="CK913" i="1" s="1"/>
  <c r="BH913" i="1"/>
  <c r="BV905" i="1"/>
  <c r="CK905" i="1" s="1"/>
  <c r="BH905" i="1"/>
  <c r="BV891" i="1"/>
  <c r="CK891" i="1" s="1"/>
  <c r="BH891" i="1"/>
  <c r="BV875" i="1"/>
  <c r="CK875" i="1" s="1"/>
  <c r="BH875" i="1"/>
  <c r="BV834" i="1"/>
  <c r="CK834" i="1" s="1"/>
  <c r="BH834" i="1"/>
  <c r="BV799" i="1"/>
  <c r="CK799" i="1" s="1"/>
  <c r="BH799" i="1"/>
  <c r="BV1105" i="1"/>
  <c r="CK1105" i="1" s="1"/>
  <c r="BH1105" i="1"/>
  <c r="BV889" i="1"/>
  <c r="CK889" i="1" s="1"/>
  <c r="BH889" i="1"/>
  <c r="BV873" i="1"/>
  <c r="CK873" i="1" s="1"/>
  <c r="BH873" i="1"/>
  <c r="BV859" i="1"/>
  <c r="CK859" i="1" s="1"/>
  <c r="BH859" i="1"/>
  <c r="BV855" i="1"/>
  <c r="CK855" i="1" s="1"/>
  <c r="BH855" i="1"/>
  <c r="BV851" i="1"/>
  <c r="CK851" i="1" s="1"/>
  <c r="BH851" i="1"/>
  <c r="BV847" i="1"/>
  <c r="CK847" i="1" s="1"/>
  <c r="BH847" i="1"/>
  <c r="BV843" i="1"/>
  <c r="CK843" i="1" s="1"/>
  <c r="BH843" i="1"/>
  <c r="BV839" i="1"/>
  <c r="CK839" i="1" s="1"/>
  <c r="BH839" i="1"/>
  <c r="BV808" i="1"/>
  <c r="CK808" i="1" s="1"/>
  <c r="BH808" i="1"/>
  <c r="BV791" i="1"/>
  <c r="CK791" i="1" s="1"/>
  <c r="BH791" i="1"/>
  <c r="BV986" i="1"/>
  <c r="CK986" i="1" s="1"/>
  <c r="BH986" i="1"/>
  <c r="BV982" i="1"/>
  <c r="CK982" i="1" s="1"/>
  <c r="BH982" i="1"/>
  <c r="BV978" i="1"/>
  <c r="CK978" i="1" s="1"/>
  <c r="BH978" i="1"/>
  <c r="BV974" i="1"/>
  <c r="CK974" i="1" s="1"/>
  <c r="BH974" i="1"/>
  <c r="BV970" i="1"/>
  <c r="CK970" i="1" s="1"/>
  <c r="BH970" i="1"/>
  <c r="BV966" i="1"/>
  <c r="CK966" i="1" s="1"/>
  <c r="BH966" i="1"/>
  <c r="BV962" i="1"/>
  <c r="CK962" i="1" s="1"/>
  <c r="BH962" i="1"/>
  <c r="BV958" i="1"/>
  <c r="CK958" i="1" s="1"/>
  <c r="BH958" i="1"/>
  <c r="BV954" i="1"/>
  <c r="CK954" i="1" s="1"/>
  <c r="BH954" i="1"/>
  <c r="BV950" i="1"/>
  <c r="CK950" i="1" s="1"/>
  <c r="BH950" i="1"/>
  <c r="BV946" i="1"/>
  <c r="CK946" i="1" s="1"/>
  <c r="BH946" i="1"/>
  <c r="BV930" i="1"/>
  <c r="CK930" i="1" s="1"/>
  <c r="BH930" i="1"/>
  <c r="BV863" i="1"/>
  <c r="CK863" i="1" s="1"/>
  <c r="BH863" i="1"/>
  <c r="BV1109" i="1"/>
  <c r="CK1109" i="1" s="1"/>
  <c r="BH1109" i="1"/>
  <c r="BV893" i="1"/>
  <c r="CK893" i="1" s="1"/>
  <c r="BH893" i="1"/>
  <c r="BV869" i="1"/>
  <c r="CK869" i="1" s="1"/>
  <c r="BH869" i="1"/>
  <c r="BV792" i="1"/>
  <c r="CK792" i="1" s="1"/>
  <c r="BH792" i="1"/>
  <c r="BV1170" i="1"/>
  <c r="CK1170" i="1" s="1"/>
  <c r="BH1170" i="1"/>
  <c r="BV926" i="1"/>
  <c r="CK926" i="1" s="1"/>
  <c r="BH926" i="1"/>
  <c r="BV927" i="1"/>
  <c r="CK927" i="1" s="1"/>
  <c r="BH927" i="1"/>
  <c r="CE992" i="1"/>
  <c r="CT992" i="1" s="1"/>
  <c r="BW658" i="1"/>
  <c r="CL658" i="1" s="1"/>
  <c r="BD658" i="1"/>
  <c r="BW726" i="1"/>
  <c r="CL726" i="1" s="1"/>
  <c r="BD726" i="1"/>
  <c r="BW730" i="1"/>
  <c r="CL730" i="1" s="1"/>
  <c r="BD730" i="1"/>
  <c r="BW734" i="1"/>
  <c r="CL734" i="1" s="1"/>
  <c r="BD734" i="1"/>
  <c r="BW738" i="1"/>
  <c r="CL738" i="1" s="1"/>
  <c r="BD738" i="1"/>
  <c r="BW740" i="1"/>
  <c r="CL740" i="1" s="1"/>
  <c r="BD740" i="1"/>
  <c r="BW742" i="1"/>
  <c r="CL742" i="1" s="1"/>
  <c r="BD742" i="1"/>
  <c r="BW744" i="1"/>
  <c r="CL744" i="1" s="1"/>
  <c r="BD744" i="1"/>
  <c r="BW746" i="1"/>
  <c r="CL746" i="1" s="1"/>
  <c r="BD746" i="1"/>
  <c r="BW748" i="1"/>
  <c r="CL748" i="1" s="1"/>
  <c r="BD748" i="1"/>
  <c r="BW750" i="1"/>
  <c r="CL750" i="1" s="1"/>
  <c r="BD750" i="1"/>
  <c r="BW754" i="1"/>
  <c r="CL754" i="1" s="1"/>
  <c r="BD754" i="1"/>
  <c r="BW758" i="1"/>
  <c r="CL758" i="1" s="1"/>
  <c r="BD758" i="1"/>
  <c r="BW771" i="1"/>
  <c r="CL771" i="1" s="1"/>
  <c r="BD771" i="1"/>
  <c r="BW773" i="1"/>
  <c r="CL773" i="1" s="1"/>
  <c r="BD773" i="1"/>
  <c r="BW775" i="1"/>
  <c r="CL775" i="1" s="1"/>
  <c r="BD775" i="1"/>
  <c r="CE1602" i="1"/>
  <c r="CT1602" i="1" s="1"/>
  <c r="BI1602" i="1"/>
  <c r="S1665" i="9" s="1"/>
  <c r="BJ1602" i="1"/>
  <c r="T1665" i="9" s="1"/>
  <c r="CJ662" i="1"/>
  <c r="CJ670" i="1"/>
  <c r="CJ685" i="1"/>
  <c r="CJ693" i="1"/>
  <c r="CJ697" i="1"/>
  <c r="CJ699" i="1"/>
  <c r="CJ705" i="1"/>
  <c r="CJ707" i="1"/>
  <c r="CJ709" i="1"/>
  <c r="CJ711" i="1"/>
  <c r="CJ713" i="1"/>
  <c r="CJ715" i="1"/>
  <c r="CJ717" i="1"/>
  <c r="CJ719" i="1"/>
  <c r="CJ721" i="1"/>
  <c r="CJ723" i="1"/>
  <c r="CJ725" i="1"/>
  <c r="CJ729" i="1"/>
  <c r="CJ733" i="1"/>
  <c r="CJ737" i="1"/>
  <c r="CJ760" i="1"/>
  <c r="CJ763" i="1"/>
  <c r="CJ782" i="1"/>
  <c r="CJ774" i="1"/>
  <c r="CE1586" i="1"/>
  <c r="CT1586" i="1" s="1"/>
  <c r="BI1586" i="1"/>
  <c r="S1649" i="9" s="1"/>
  <c r="BJ1586" i="1"/>
  <c r="T1649" i="9" s="1"/>
  <c r="CE1225" i="1"/>
  <c r="CT1225" i="1" s="1"/>
  <c r="BI1225" i="1"/>
  <c r="S1288" i="9" s="1"/>
  <c r="BJ1225" i="1"/>
  <c r="T1288" i="9" s="1"/>
  <c r="CE1342" i="1"/>
  <c r="CT1342" i="1" s="1"/>
  <c r="BI1342" i="1"/>
  <c r="S1405" i="9" s="1"/>
  <c r="BJ1342" i="1"/>
  <c r="T1405" i="9" s="1"/>
  <c r="CE1293" i="1"/>
  <c r="CT1293" i="1" s="1"/>
  <c r="BI1293" i="1"/>
  <c r="S1356" i="9" s="1"/>
  <c r="BJ1293" i="1"/>
  <c r="T1356" i="9" s="1"/>
  <c r="CE1543" i="1"/>
  <c r="CT1543" i="1" s="1"/>
  <c r="BI1543" i="1"/>
  <c r="S1606" i="9" s="1"/>
  <c r="BJ1543" i="1"/>
  <c r="T1606" i="9" s="1"/>
  <c r="CE1295" i="1"/>
  <c r="CT1295" i="1" s="1"/>
  <c r="BI1295" i="1"/>
  <c r="S1358" i="9" s="1"/>
  <c r="BJ1295" i="1"/>
  <c r="CE1591" i="1"/>
  <c r="CT1591" i="1" s="1"/>
  <c r="BI1591" i="1"/>
  <c r="S1654" i="9" s="1"/>
  <c r="BJ1591" i="1"/>
  <c r="T1654" i="9" s="1"/>
  <c r="CE1341" i="1"/>
  <c r="CT1341" i="1" s="1"/>
  <c r="BI1341" i="1"/>
  <c r="S1404" i="9" s="1"/>
  <c r="BJ1341" i="1"/>
  <c r="T1404" i="9" s="1"/>
  <c r="CE1467" i="1"/>
  <c r="CT1467" i="1" s="1"/>
  <c r="BI1467" i="1"/>
  <c r="S1530" i="9" s="1"/>
  <c r="BJ1467" i="1"/>
  <c r="T1530" i="9" s="1"/>
  <c r="CE1483" i="1"/>
  <c r="CT1483" i="1" s="1"/>
  <c r="BI1483" i="1"/>
  <c r="S1546" i="9" s="1"/>
  <c r="BJ1483" i="1"/>
  <c r="T1546" i="9" s="1"/>
  <c r="CE1499" i="1"/>
  <c r="CT1499" i="1" s="1"/>
  <c r="BI1499" i="1"/>
  <c r="S1562" i="9" s="1"/>
  <c r="BJ1499" i="1"/>
  <c r="T1562" i="9" s="1"/>
  <c r="CE1515" i="1"/>
  <c r="CT1515" i="1" s="1"/>
  <c r="BI1515" i="1"/>
  <c r="S1578" i="9" s="1"/>
  <c r="BJ1515" i="1"/>
  <c r="T1578" i="9" s="1"/>
  <c r="CE1531" i="1"/>
  <c r="CT1531" i="1" s="1"/>
  <c r="BI1531" i="1"/>
  <c r="S1594" i="9" s="1"/>
  <c r="BJ1531" i="1"/>
  <c r="T1594" i="9" s="1"/>
  <c r="CE1189" i="1"/>
  <c r="CT1189" i="1" s="1"/>
  <c r="BI1189" i="1"/>
  <c r="S1252" i="9" s="1"/>
  <c r="BJ1189" i="1"/>
  <c r="T1252" i="9" s="1"/>
  <c r="CE1305" i="1"/>
  <c r="CT1305" i="1" s="1"/>
  <c r="BI1305" i="1"/>
  <c r="S1368" i="9" s="1"/>
  <c r="BJ1305" i="1"/>
  <c r="T1368" i="9" s="1"/>
  <c r="CE1321" i="1"/>
  <c r="CT1321" i="1" s="1"/>
  <c r="BI1321" i="1"/>
  <c r="S1384" i="9" s="1"/>
  <c r="BJ1321" i="1"/>
  <c r="T1384" i="9" s="1"/>
  <c r="CE1346" i="1"/>
  <c r="CT1346" i="1" s="1"/>
  <c r="BI1346" i="1"/>
  <c r="S1409" i="9" s="1"/>
  <c r="BJ1346" i="1"/>
  <c r="T1409" i="9" s="1"/>
  <c r="CE1252" i="1"/>
  <c r="CT1252" i="1" s="1"/>
  <c r="BI1252" i="1"/>
  <c r="S1315" i="9" s="1"/>
  <c r="BJ1252" i="1"/>
  <c r="T1315" i="9" s="1"/>
  <c r="CE1268" i="1"/>
  <c r="CT1268" i="1" s="1"/>
  <c r="BI1268" i="1"/>
  <c r="S1331" i="9" s="1"/>
  <c r="BJ1268" i="1"/>
  <c r="T1331" i="9" s="1"/>
  <c r="CE1304" i="1"/>
  <c r="CT1304" i="1" s="1"/>
  <c r="BI1304" i="1"/>
  <c r="S1367" i="9" s="1"/>
  <c r="BJ1304" i="1"/>
  <c r="T1367" i="9" s="1"/>
  <c r="CE1340" i="1"/>
  <c r="CT1340" i="1" s="1"/>
  <c r="BI1340" i="1"/>
  <c r="S1403" i="9" s="1"/>
  <c r="BJ1340" i="1"/>
  <c r="T1403" i="9" s="1"/>
  <c r="CE1474" i="1"/>
  <c r="CT1474" i="1" s="1"/>
  <c r="BI1474" i="1"/>
  <c r="S1537" i="9" s="1"/>
  <c r="BJ1474" i="1"/>
  <c r="T1537" i="9" s="1"/>
  <c r="CE1506" i="1"/>
  <c r="CT1506" i="1" s="1"/>
  <c r="BI1506" i="1"/>
  <c r="S1569" i="9" s="1"/>
  <c r="BJ1506" i="1"/>
  <c r="T1569" i="9" s="1"/>
  <c r="CE1538" i="1"/>
  <c r="CT1538" i="1" s="1"/>
  <c r="BI1538" i="1"/>
  <c r="S1601" i="9" s="1"/>
  <c r="BJ1538" i="1"/>
  <c r="T1601" i="9" s="1"/>
  <c r="CE1570" i="1"/>
  <c r="CT1570" i="1" s="1"/>
  <c r="BI1570" i="1"/>
  <c r="S1633" i="9" s="1"/>
  <c r="BJ1570" i="1"/>
  <c r="T1633" i="9" s="1"/>
  <c r="CE1604" i="1"/>
  <c r="CT1604" i="1" s="1"/>
  <c r="BI1604" i="1"/>
  <c r="S1667" i="9" s="1"/>
  <c r="BJ1604" i="1"/>
  <c r="T1667" i="9" s="1"/>
  <c r="CE1266" i="1"/>
  <c r="CT1266" i="1" s="1"/>
  <c r="BI1266" i="1"/>
  <c r="S1329" i="9" s="1"/>
  <c r="BJ1266" i="1"/>
  <c r="T1329" i="9" s="1"/>
  <c r="CE1288" i="1"/>
  <c r="CT1288" i="1" s="1"/>
  <c r="BI1288" i="1"/>
  <c r="S1351" i="9" s="1"/>
  <c r="BJ1288" i="1"/>
  <c r="T1351" i="9" s="1"/>
  <c r="CE1314" i="1"/>
  <c r="CT1314" i="1" s="1"/>
  <c r="BI1314" i="1"/>
  <c r="S1377" i="9" s="1"/>
  <c r="BJ1314" i="1"/>
  <c r="T1377" i="9" s="1"/>
  <c r="CE1360" i="1"/>
  <c r="CT1360" i="1" s="1"/>
  <c r="BI1360" i="1"/>
  <c r="S1423" i="9" s="1"/>
  <c r="BJ1360" i="1"/>
  <c r="T1423" i="9" s="1"/>
  <c r="CE1484" i="1"/>
  <c r="CT1484" i="1" s="1"/>
  <c r="BI1484" i="1"/>
  <c r="S1547" i="9" s="1"/>
  <c r="BJ1484" i="1"/>
  <c r="T1547" i="9" s="1"/>
  <c r="CE1516" i="1"/>
  <c r="CT1516" i="1" s="1"/>
  <c r="BI1516" i="1"/>
  <c r="S1579" i="9" s="1"/>
  <c r="BJ1516" i="1"/>
  <c r="T1579" i="9" s="1"/>
  <c r="CE1548" i="1"/>
  <c r="CT1548" i="1" s="1"/>
  <c r="BI1548" i="1"/>
  <c r="S1611" i="9" s="1"/>
  <c r="BJ1548" i="1"/>
  <c r="T1611" i="9" s="1"/>
  <c r="CE1580" i="1"/>
  <c r="CT1580" i="1" s="1"/>
  <c r="BI1580" i="1"/>
  <c r="S1643" i="9" s="1"/>
  <c r="BJ1580" i="1"/>
  <c r="T1643" i="9" s="1"/>
  <c r="CE1230" i="1"/>
  <c r="CT1230" i="1" s="1"/>
  <c r="BI1230" i="1"/>
  <c r="S1293" i="9" s="1"/>
  <c r="BJ1230" i="1"/>
  <c r="T1293" i="9" s="1"/>
  <c r="CE1184" i="1"/>
  <c r="CT1184" i="1" s="1"/>
  <c r="BI1184" i="1"/>
  <c r="S1247" i="9" s="1"/>
  <c r="BJ1184" i="1"/>
  <c r="T1247" i="9" s="1"/>
  <c r="CE1210" i="1"/>
  <c r="CT1210" i="1" s="1"/>
  <c r="BI1210" i="1"/>
  <c r="S1273" i="9" s="1"/>
  <c r="BJ1210" i="1"/>
  <c r="T1273" i="9" s="1"/>
  <c r="CE1233" i="1"/>
  <c r="CT1233" i="1" s="1"/>
  <c r="BI1233" i="1"/>
  <c r="S1296" i="9" s="1"/>
  <c r="BJ1233" i="1"/>
  <c r="T1296" i="9" s="1"/>
  <c r="CE1382" i="1"/>
  <c r="CT1382" i="1" s="1"/>
  <c r="BI1382" i="1"/>
  <c r="S1445" i="9" s="1"/>
  <c r="BJ1382" i="1"/>
  <c r="T1445" i="9" s="1"/>
  <c r="CE1398" i="1"/>
  <c r="CT1398" i="1" s="1"/>
  <c r="BI1398" i="1"/>
  <c r="S1461" i="9" s="1"/>
  <c r="BJ1398" i="1"/>
  <c r="T1461" i="9" s="1"/>
  <c r="CE1414" i="1"/>
  <c r="CT1414" i="1" s="1"/>
  <c r="BI1414" i="1"/>
  <c r="S1477" i="9" s="1"/>
  <c r="BJ1414" i="1"/>
  <c r="T1477" i="9" s="1"/>
  <c r="CE1444" i="1"/>
  <c r="CT1444" i="1" s="1"/>
  <c r="BI1444" i="1"/>
  <c r="S1507" i="9" s="1"/>
  <c r="BJ1444" i="1"/>
  <c r="T1507" i="9" s="1"/>
  <c r="CE1429" i="1"/>
  <c r="CT1429" i="1" s="1"/>
  <c r="BI1429" i="1"/>
  <c r="S1492" i="9" s="1"/>
  <c r="BJ1429" i="1"/>
  <c r="T1492" i="9" s="1"/>
  <c r="CE1461" i="1"/>
  <c r="CT1461" i="1" s="1"/>
  <c r="BI1461" i="1"/>
  <c r="S1524" i="9" s="1"/>
  <c r="BJ1461" i="1"/>
  <c r="T1524" i="9" s="1"/>
  <c r="CE1619" i="1"/>
  <c r="CT1619" i="1" s="1"/>
  <c r="BI1619" i="1"/>
  <c r="S1682" i="9" s="1"/>
  <c r="BJ1619" i="1"/>
  <c r="T1682" i="9" s="1"/>
  <c r="CE1186" i="1"/>
  <c r="CT1186" i="1" s="1"/>
  <c r="BI1186" i="1"/>
  <c r="S1249" i="9" s="1"/>
  <c r="BJ1186" i="1"/>
  <c r="T1249" i="9" s="1"/>
  <c r="CE1204" i="1"/>
  <c r="CT1204" i="1" s="1"/>
  <c r="BI1204" i="1"/>
  <c r="S1267" i="9" s="1"/>
  <c r="BJ1204" i="1"/>
  <c r="T1267" i="9" s="1"/>
  <c r="CE1232" i="1"/>
  <c r="CT1232" i="1" s="1"/>
  <c r="BI1232" i="1"/>
  <c r="S1295" i="9" s="1"/>
  <c r="BJ1232" i="1"/>
  <c r="T1295" i="9" s="1"/>
  <c r="CE1245" i="1"/>
  <c r="CT1245" i="1" s="1"/>
  <c r="BI1245" i="1"/>
  <c r="S1308" i="9" s="1"/>
  <c r="BJ1245" i="1"/>
  <c r="T1308" i="9" s="1"/>
  <c r="CE1391" i="1"/>
  <c r="CT1391" i="1" s="1"/>
  <c r="BI1391" i="1"/>
  <c r="S1454" i="9" s="1"/>
  <c r="BJ1391" i="1"/>
  <c r="T1454" i="9" s="1"/>
  <c r="CE1407" i="1"/>
  <c r="CT1407" i="1" s="1"/>
  <c r="BI1407" i="1"/>
  <c r="S1470" i="9" s="1"/>
  <c r="BJ1407" i="1"/>
  <c r="T1470" i="9" s="1"/>
  <c r="CE1430" i="1"/>
  <c r="CT1430" i="1" s="1"/>
  <c r="BI1430" i="1"/>
  <c r="S1493" i="9" s="1"/>
  <c r="BJ1430" i="1"/>
  <c r="T1493" i="9" s="1"/>
  <c r="CE1419" i="1"/>
  <c r="CT1419" i="1" s="1"/>
  <c r="BI1419" i="1"/>
  <c r="S1482" i="9" s="1"/>
  <c r="BJ1419" i="1"/>
  <c r="T1482" i="9" s="1"/>
  <c r="CE1451" i="1"/>
  <c r="CT1451" i="1" s="1"/>
  <c r="BI1451" i="1"/>
  <c r="S1514" i="9" s="1"/>
  <c r="BJ1451" i="1"/>
  <c r="T1514" i="9" s="1"/>
  <c r="CE1616" i="1"/>
  <c r="CT1616" i="1" s="1"/>
  <c r="BI1616" i="1"/>
  <c r="S1679" i="9" s="1"/>
  <c r="BJ1616" i="1"/>
  <c r="T1679" i="9" s="1"/>
  <c r="CE1632" i="1"/>
  <c r="CT1632" i="1" s="1"/>
  <c r="BI1632" i="1"/>
  <c r="S1695" i="9" s="1"/>
  <c r="BJ1632" i="1"/>
  <c r="T1695" i="9" s="1"/>
  <c r="BV994" i="1"/>
  <c r="CK994" i="1" s="1"/>
  <c r="BH994" i="1"/>
  <c r="CJ653" i="1"/>
  <c r="CJ668" i="1"/>
  <c r="CJ674" i="1"/>
  <c r="CJ678" i="1"/>
  <c r="CJ686" i="1"/>
  <c r="CJ694" i="1"/>
  <c r="CJ700" i="1"/>
  <c r="CJ702" i="1"/>
  <c r="CJ766" i="1"/>
  <c r="CJ768" i="1"/>
  <c r="CJ770" i="1"/>
  <c r="CJ739" i="1"/>
  <c r="CJ743" i="1"/>
  <c r="CJ749" i="1"/>
  <c r="CJ755" i="1"/>
  <c r="CE1366" i="1"/>
  <c r="CT1366" i="1" s="1"/>
  <c r="BI1366" i="1"/>
  <c r="S1429" i="9" s="1"/>
  <c r="BJ1366" i="1"/>
  <c r="T1429" i="9" s="1"/>
  <c r="CE1337" i="1"/>
  <c r="CT1337" i="1" s="1"/>
  <c r="BI1337" i="1"/>
  <c r="S1400" i="9" s="1"/>
  <c r="BJ1337" i="1"/>
  <c r="T1400" i="9" s="1"/>
  <c r="CE1571" i="1"/>
  <c r="CT1571" i="1" s="1"/>
  <c r="BI1571" i="1"/>
  <c r="S1634" i="9" s="1"/>
  <c r="BJ1571" i="1"/>
  <c r="CE1361" i="1"/>
  <c r="CT1361" i="1" s="1"/>
  <c r="BI1361" i="1"/>
  <c r="S1424" i="9" s="1"/>
  <c r="BJ1361" i="1"/>
  <c r="T1424" i="9" s="1"/>
  <c r="CE1549" i="1"/>
  <c r="CT1549" i="1" s="1"/>
  <c r="BI1549" i="1"/>
  <c r="S1612" i="9" s="1"/>
  <c r="BJ1549" i="1"/>
  <c r="T1612" i="9" s="1"/>
  <c r="CE1351" i="1"/>
  <c r="CT1351" i="1" s="1"/>
  <c r="BI1351" i="1"/>
  <c r="S1414" i="9" s="1"/>
  <c r="BJ1351" i="1"/>
  <c r="T1414" i="9" s="1"/>
  <c r="CE1469" i="1"/>
  <c r="CT1469" i="1" s="1"/>
  <c r="BI1469" i="1"/>
  <c r="S1532" i="9" s="1"/>
  <c r="BJ1469" i="1"/>
  <c r="T1532" i="9" s="1"/>
  <c r="CE1485" i="1"/>
  <c r="CT1485" i="1" s="1"/>
  <c r="BI1485" i="1"/>
  <c r="S1548" i="9" s="1"/>
  <c r="BJ1485" i="1"/>
  <c r="T1548" i="9" s="1"/>
  <c r="CE1501" i="1"/>
  <c r="CT1501" i="1" s="1"/>
  <c r="BI1501" i="1"/>
  <c r="S1564" i="9" s="1"/>
  <c r="BJ1501" i="1"/>
  <c r="T1564" i="9" s="1"/>
  <c r="CE1517" i="1"/>
  <c r="CT1517" i="1" s="1"/>
  <c r="BI1517" i="1"/>
  <c r="S1580" i="9" s="1"/>
  <c r="BJ1517" i="1"/>
  <c r="T1580" i="9" s="1"/>
  <c r="CE1533" i="1"/>
  <c r="CT1533" i="1" s="1"/>
  <c r="BI1533" i="1"/>
  <c r="S1596" i="9" s="1"/>
  <c r="BJ1533" i="1"/>
  <c r="T1596" i="9" s="1"/>
  <c r="CE1261" i="1"/>
  <c r="CT1261" i="1" s="1"/>
  <c r="BI1261" i="1"/>
  <c r="S1324" i="9" s="1"/>
  <c r="BJ1261" i="1"/>
  <c r="T1324" i="9" s="1"/>
  <c r="CE1307" i="1"/>
  <c r="CT1307" i="1" s="1"/>
  <c r="BI1307" i="1"/>
  <c r="S1370" i="9" s="1"/>
  <c r="BJ1307" i="1"/>
  <c r="T1370" i="9" s="1"/>
  <c r="CE1323" i="1"/>
  <c r="CT1323" i="1" s="1"/>
  <c r="BI1323" i="1"/>
  <c r="S1386" i="9" s="1"/>
  <c r="BJ1323" i="1"/>
  <c r="T1386" i="9" s="1"/>
  <c r="CE1349" i="1"/>
  <c r="CT1349" i="1" s="1"/>
  <c r="BI1349" i="1"/>
  <c r="S1412" i="9" s="1"/>
  <c r="BJ1349" i="1"/>
  <c r="T1412" i="9" s="1"/>
  <c r="CE1587" i="1"/>
  <c r="CT1587" i="1" s="1"/>
  <c r="BI1587" i="1"/>
  <c r="S1650" i="9" s="1"/>
  <c r="BJ1587" i="1"/>
  <c r="T1650" i="9" s="1"/>
  <c r="CE1271" i="1"/>
  <c r="CT1271" i="1" s="1"/>
  <c r="BI1271" i="1"/>
  <c r="S1334" i="9" s="1"/>
  <c r="BJ1271" i="1"/>
  <c r="T1334" i="9" s="1"/>
  <c r="CE1308" i="1"/>
  <c r="CT1308" i="1" s="1"/>
  <c r="BI1308" i="1"/>
  <c r="S1371" i="9" s="1"/>
  <c r="BJ1308" i="1"/>
  <c r="T1371" i="9" s="1"/>
  <c r="CE1348" i="1"/>
  <c r="CT1348" i="1" s="1"/>
  <c r="BI1348" i="1"/>
  <c r="S1411" i="9" s="1"/>
  <c r="BJ1348" i="1"/>
  <c r="T1411" i="9" s="1"/>
  <c r="CE1478" i="1"/>
  <c r="CT1478" i="1" s="1"/>
  <c r="BI1478" i="1"/>
  <c r="S1541" i="9" s="1"/>
  <c r="BJ1478" i="1"/>
  <c r="T1541" i="9" s="1"/>
  <c r="CE1510" i="1"/>
  <c r="CT1510" i="1" s="1"/>
  <c r="BI1510" i="1"/>
  <c r="S1573" i="9" s="1"/>
  <c r="BJ1510" i="1"/>
  <c r="T1573" i="9" s="1"/>
  <c r="CE1542" i="1"/>
  <c r="CT1542" i="1" s="1"/>
  <c r="BI1542" i="1"/>
  <c r="S1605" i="9" s="1"/>
  <c r="BJ1542" i="1"/>
  <c r="T1605" i="9" s="1"/>
  <c r="CE1574" i="1"/>
  <c r="CT1574" i="1" s="1"/>
  <c r="BI1574" i="1"/>
  <c r="S1637" i="9" s="1"/>
  <c r="BJ1574" i="1"/>
  <c r="T1637" i="9" s="1"/>
  <c r="CE1190" i="1"/>
  <c r="CT1190" i="1" s="1"/>
  <c r="BI1190" i="1"/>
  <c r="S1253" i="9" s="1"/>
  <c r="BJ1190" i="1"/>
  <c r="T1253" i="9" s="1"/>
  <c r="CE1253" i="1"/>
  <c r="CT1253" i="1" s="1"/>
  <c r="BI1253" i="1"/>
  <c r="S1316" i="9" s="1"/>
  <c r="BJ1253" i="1"/>
  <c r="T1316" i="9" s="1"/>
  <c r="CE1292" i="1"/>
  <c r="CT1292" i="1" s="1"/>
  <c r="BI1292" i="1"/>
  <c r="S1355" i="9" s="1"/>
  <c r="BJ1292" i="1"/>
  <c r="T1355" i="9" s="1"/>
  <c r="CE1318" i="1"/>
  <c r="CT1318" i="1" s="1"/>
  <c r="BI1318" i="1"/>
  <c r="S1381" i="9" s="1"/>
  <c r="BJ1318" i="1"/>
  <c r="T1381" i="9" s="1"/>
  <c r="CE1368" i="1"/>
  <c r="CT1368" i="1" s="1"/>
  <c r="BI1368" i="1"/>
  <c r="S1431" i="9" s="1"/>
  <c r="BJ1368" i="1"/>
  <c r="T1431" i="9" s="1"/>
  <c r="CE1488" i="1"/>
  <c r="CT1488" i="1" s="1"/>
  <c r="BI1488" i="1"/>
  <c r="S1551" i="9" s="1"/>
  <c r="BJ1488" i="1"/>
  <c r="T1551" i="9" s="1"/>
  <c r="CE1520" i="1"/>
  <c r="CT1520" i="1" s="1"/>
  <c r="BI1520" i="1"/>
  <c r="S1583" i="9" s="1"/>
  <c r="BJ1520" i="1"/>
  <c r="T1583" i="9" s="1"/>
  <c r="CE1552" i="1"/>
  <c r="CT1552" i="1" s="1"/>
  <c r="BI1552" i="1"/>
  <c r="S1615" i="9" s="1"/>
  <c r="BJ1552" i="1"/>
  <c r="T1615" i="9" s="1"/>
  <c r="CE1585" i="1"/>
  <c r="CT1585" i="1" s="1"/>
  <c r="BI1585" i="1"/>
  <c r="S1648" i="9" s="1"/>
  <c r="BJ1585" i="1"/>
  <c r="T1648" i="9" s="1"/>
  <c r="CE1191" i="1"/>
  <c r="CT1191" i="1" s="1"/>
  <c r="BI1191" i="1"/>
  <c r="S1254" i="9" s="1"/>
  <c r="BJ1191" i="1"/>
  <c r="T1254" i="9" s="1"/>
  <c r="CE1198" i="1"/>
  <c r="CT1198" i="1" s="1"/>
  <c r="BI1198" i="1"/>
  <c r="S1261" i="9" s="1"/>
  <c r="BJ1198" i="1"/>
  <c r="T1261" i="9" s="1"/>
  <c r="CE1217" i="1"/>
  <c r="CT1217" i="1" s="1"/>
  <c r="BI1217" i="1"/>
  <c r="S1280" i="9" s="1"/>
  <c r="BJ1217" i="1"/>
  <c r="T1280" i="9" s="1"/>
  <c r="CE1235" i="1"/>
  <c r="CT1235" i="1" s="1"/>
  <c r="BI1235" i="1"/>
  <c r="S1298" i="9" s="1"/>
  <c r="BJ1235" i="1"/>
  <c r="T1298" i="9" s="1"/>
  <c r="CE1384" i="1"/>
  <c r="CT1384" i="1" s="1"/>
  <c r="BI1384" i="1"/>
  <c r="S1447" i="9" s="1"/>
  <c r="BJ1384" i="1"/>
  <c r="T1447" i="9" s="1"/>
  <c r="CE1400" i="1"/>
  <c r="CT1400" i="1" s="1"/>
  <c r="BI1400" i="1"/>
  <c r="S1463" i="9" s="1"/>
  <c r="BJ1400" i="1"/>
  <c r="T1463" i="9" s="1"/>
  <c r="CE1416" i="1"/>
  <c r="CT1416" i="1" s="1"/>
  <c r="BI1416" i="1"/>
  <c r="S1479" i="9" s="1"/>
  <c r="BJ1416" i="1"/>
  <c r="T1479" i="9" s="1"/>
  <c r="CE1448" i="1"/>
  <c r="CT1448" i="1" s="1"/>
  <c r="BI1448" i="1"/>
  <c r="S1511" i="9" s="1"/>
  <c r="BJ1448" i="1"/>
  <c r="T1511" i="9" s="1"/>
  <c r="CE1433" i="1"/>
  <c r="CT1433" i="1" s="1"/>
  <c r="BI1433" i="1"/>
  <c r="S1496" i="9" s="1"/>
  <c r="BJ1433" i="1"/>
  <c r="T1496" i="9" s="1"/>
  <c r="CE1605" i="1"/>
  <c r="CT1605" i="1" s="1"/>
  <c r="BI1605" i="1"/>
  <c r="S1668" i="9" s="1"/>
  <c r="BJ1605" i="1"/>
  <c r="T1668" i="9" s="1"/>
  <c r="CE1621" i="1"/>
  <c r="CT1621" i="1" s="1"/>
  <c r="BI1621" i="1"/>
  <c r="S1684" i="9" s="1"/>
  <c r="BJ1621" i="1"/>
  <c r="T1684" i="9" s="1"/>
  <c r="CE1197" i="1"/>
  <c r="CT1197" i="1" s="1"/>
  <c r="BI1197" i="1"/>
  <c r="S1260" i="9" s="1"/>
  <c r="BJ1197" i="1"/>
  <c r="T1260" i="9" s="1"/>
  <c r="CE1208" i="1"/>
  <c r="CT1208" i="1" s="1"/>
  <c r="BI1208" i="1"/>
  <c r="S1271" i="9" s="1"/>
  <c r="BJ1208" i="1"/>
  <c r="T1271" i="9" s="1"/>
  <c r="CE1234" i="1"/>
  <c r="CT1234" i="1" s="1"/>
  <c r="BI1234" i="1"/>
  <c r="S1297" i="9" s="1"/>
  <c r="BJ1234" i="1"/>
  <c r="T1297" i="9" s="1"/>
  <c r="CE1377" i="1"/>
  <c r="CT1377" i="1" s="1"/>
  <c r="BI1377" i="1"/>
  <c r="S1440" i="9" s="1"/>
  <c r="BJ1377" i="1"/>
  <c r="T1440" i="9" s="1"/>
  <c r="CE1393" i="1"/>
  <c r="CT1393" i="1" s="1"/>
  <c r="BI1393" i="1"/>
  <c r="S1456" i="9" s="1"/>
  <c r="BJ1393" i="1"/>
  <c r="T1456" i="9" s="1"/>
  <c r="CE1409" i="1"/>
  <c r="CT1409" i="1" s="1"/>
  <c r="BI1409" i="1"/>
  <c r="S1472" i="9" s="1"/>
  <c r="BJ1409" i="1"/>
  <c r="T1472" i="9" s="1"/>
  <c r="CE1434" i="1"/>
  <c r="CT1434" i="1" s="1"/>
  <c r="BI1434" i="1"/>
  <c r="S1497" i="9" s="1"/>
  <c r="BJ1434" i="1"/>
  <c r="T1497" i="9" s="1"/>
  <c r="CE1423" i="1"/>
  <c r="CT1423" i="1" s="1"/>
  <c r="BI1423" i="1"/>
  <c r="S1486" i="9" s="1"/>
  <c r="BJ1423" i="1"/>
  <c r="T1486" i="9" s="1"/>
  <c r="CE1455" i="1"/>
  <c r="CT1455" i="1" s="1"/>
  <c r="BI1455" i="1"/>
  <c r="S1518" i="9" s="1"/>
  <c r="BJ1455" i="1"/>
  <c r="T1518" i="9" s="1"/>
  <c r="CE1618" i="1"/>
  <c r="CT1618" i="1" s="1"/>
  <c r="BI1618" i="1"/>
  <c r="S1681" i="9" s="1"/>
  <c r="BJ1618" i="1"/>
  <c r="T1681" i="9" s="1"/>
  <c r="BH1006" i="1"/>
  <c r="BH991" i="1"/>
  <c r="BH993" i="1"/>
  <c r="BW656" i="1"/>
  <c r="CL656" i="1" s="1"/>
  <c r="BD656" i="1"/>
  <c r="BW674" i="1"/>
  <c r="CL674" i="1" s="1"/>
  <c r="BD674" i="1"/>
  <c r="BW678" i="1"/>
  <c r="CL678" i="1" s="1"/>
  <c r="BD678" i="1"/>
  <c r="BW683" i="1"/>
  <c r="CL683" i="1" s="1"/>
  <c r="BD683" i="1"/>
  <c r="BW686" i="1"/>
  <c r="CL686" i="1" s="1"/>
  <c r="BD686" i="1"/>
  <c r="BW691" i="1"/>
  <c r="CL691" i="1" s="1"/>
  <c r="BD691" i="1"/>
  <c r="BW694" i="1"/>
  <c r="CL694" i="1" s="1"/>
  <c r="BD694" i="1"/>
  <c r="BW700" i="1"/>
  <c r="CL700" i="1" s="1"/>
  <c r="BD700" i="1"/>
  <c r="BW702" i="1"/>
  <c r="CL702" i="1" s="1"/>
  <c r="BD702" i="1"/>
  <c r="BW766" i="1"/>
  <c r="CL766" i="1" s="1"/>
  <c r="BD766" i="1"/>
  <c r="BW770" i="1"/>
  <c r="CL770" i="1" s="1"/>
  <c r="BD770" i="1"/>
  <c r="BV1152" i="1"/>
  <c r="CK1152" i="1" s="1"/>
  <c r="BH1152" i="1"/>
  <c r="BV1151" i="1"/>
  <c r="CK1151" i="1" s="1"/>
  <c r="BH1151" i="1"/>
  <c r="BV1098" i="1"/>
  <c r="CK1098" i="1" s="1"/>
  <c r="BH1098" i="1"/>
  <c r="BV1082" i="1"/>
  <c r="CK1082" i="1" s="1"/>
  <c r="BH1082" i="1"/>
  <c r="BV1066" i="1"/>
  <c r="CK1066" i="1" s="1"/>
  <c r="BH1066" i="1"/>
  <c r="BV1050" i="1"/>
  <c r="CK1050" i="1" s="1"/>
  <c r="BH1050" i="1"/>
  <c r="BV1134" i="1"/>
  <c r="CK1134" i="1" s="1"/>
  <c r="BH1134" i="1"/>
  <c r="BV1126" i="1"/>
  <c r="CK1126" i="1" s="1"/>
  <c r="BH1126" i="1"/>
  <c r="BV1118" i="1"/>
  <c r="CK1118" i="1" s="1"/>
  <c r="BH1118" i="1"/>
  <c r="BV1101" i="1"/>
  <c r="CK1101" i="1" s="1"/>
  <c r="BH1101" i="1"/>
  <c r="BV1085" i="1"/>
  <c r="CK1085" i="1" s="1"/>
  <c r="BH1085" i="1"/>
  <c r="BV1069" i="1"/>
  <c r="CK1069" i="1" s="1"/>
  <c r="BH1069" i="1"/>
  <c r="BV1053" i="1"/>
  <c r="CK1053" i="1" s="1"/>
  <c r="BH1053" i="1"/>
  <c r="BV1042" i="1"/>
  <c r="CK1042" i="1" s="1"/>
  <c r="BH1042" i="1"/>
  <c r="BV1034" i="1"/>
  <c r="CK1034" i="1" s="1"/>
  <c r="BH1034" i="1"/>
  <c r="BV1026" i="1"/>
  <c r="CK1026" i="1" s="1"/>
  <c r="BH1026" i="1"/>
  <c r="BV1018" i="1"/>
  <c r="CK1018" i="1" s="1"/>
  <c r="BH1018" i="1"/>
  <c r="BV1010" i="1"/>
  <c r="CK1010" i="1" s="1"/>
  <c r="BH1010" i="1"/>
  <c r="BV829" i="1"/>
  <c r="CK829" i="1" s="1"/>
  <c r="BH829" i="1"/>
  <c r="BV817" i="1"/>
  <c r="CK817" i="1" s="1"/>
  <c r="BH817" i="1"/>
  <c r="BV810" i="1"/>
  <c r="CK810" i="1" s="1"/>
  <c r="BH810" i="1"/>
  <c r="BV1150" i="1"/>
  <c r="CK1150" i="1" s="1"/>
  <c r="BH1150" i="1"/>
  <c r="BV1149" i="1"/>
  <c r="CK1149" i="1" s="1"/>
  <c r="BH1149" i="1"/>
  <c r="BV1092" i="1"/>
  <c r="CK1092" i="1" s="1"/>
  <c r="BH1092" i="1"/>
  <c r="BV1076" i="1"/>
  <c r="CK1076" i="1" s="1"/>
  <c r="BH1076" i="1"/>
  <c r="BV1060" i="1"/>
  <c r="CK1060" i="1" s="1"/>
  <c r="BH1060" i="1"/>
  <c r="BV1139" i="1"/>
  <c r="CK1139" i="1" s="1"/>
  <c r="BH1139" i="1"/>
  <c r="BV1131" i="1"/>
  <c r="CK1131" i="1" s="1"/>
  <c r="BH1131" i="1"/>
  <c r="BV1123" i="1"/>
  <c r="CK1123" i="1" s="1"/>
  <c r="BH1123" i="1"/>
  <c r="BV1115" i="1"/>
  <c r="CK1115" i="1" s="1"/>
  <c r="BH1115" i="1"/>
  <c r="BV1099" i="1"/>
  <c r="CK1099" i="1" s="1"/>
  <c r="BH1099" i="1"/>
  <c r="BV1083" i="1"/>
  <c r="CK1083" i="1" s="1"/>
  <c r="BH1083" i="1"/>
  <c r="BV1067" i="1"/>
  <c r="CK1067" i="1" s="1"/>
  <c r="BH1067" i="1"/>
  <c r="BV1051" i="1"/>
  <c r="CK1051" i="1" s="1"/>
  <c r="BH1051" i="1"/>
  <c r="BV1043" i="1"/>
  <c r="CK1043" i="1" s="1"/>
  <c r="BH1043" i="1"/>
  <c r="BV1035" i="1"/>
  <c r="CK1035" i="1" s="1"/>
  <c r="BH1035" i="1"/>
  <c r="BV1027" i="1"/>
  <c r="CK1027" i="1" s="1"/>
  <c r="BH1027" i="1"/>
  <c r="BV1019" i="1"/>
  <c r="CK1019" i="1" s="1"/>
  <c r="BH1019" i="1"/>
  <c r="BV1011" i="1"/>
  <c r="CK1011" i="1" s="1"/>
  <c r="BH1011" i="1"/>
  <c r="BV822" i="1"/>
  <c r="CK822" i="1" s="1"/>
  <c r="BH822" i="1"/>
  <c r="BV818" i="1"/>
  <c r="CK818" i="1" s="1"/>
  <c r="BH818" i="1"/>
  <c r="BV809" i="1"/>
  <c r="CK809" i="1" s="1"/>
  <c r="BH809" i="1"/>
  <c r="BV1177" i="1"/>
  <c r="CK1177" i="1" s="1"/>
  <c r="BH1177" i="1"/>
  <c r="BV1161" i="1"/>
  <c r="CK1161" i="1" s="1"/>
  <c r="BH1161" i="1"/>
  <c r="BV940" i="1"/>
  <c r="CK940" i="1" s="1"/>
  <c r="BH940" i="1"/>
  <c r="BV924" i="1"/>
  <c r="CK924" i="1" s="1"/>
  <c r="BH924" i="1"/>
  <c r="BV914" i="1"/>
  <c r="CK914" i="1" s="1"/>
  <c r="BH914" i="1"/>
  <c r="BV906" i="1"/>
  <c r="CK906" i="1" s="1"/>
  <c r="BH906" i="1"/>
  <c r="BV894" i="1"/>
  <c r="CK894" i="1" s="1"/>
  <c r="BH894" i="1"/>
  <c r="BV878" i="1"/>
  <c r="CK878" i="1" s="1"/>
  <c r="BH878" i="1"/>
  <c r="BV835" i="1"/>
  <c r="CK835" i="1" s="1"/>
  <c r="BH835" i="1"/>
  <c r="BV806" i="1"/>
  <c r="CK806" i="1" s="1"/>
  <c r="BH806" i="1"/>
  <c r="BV1182" i="1"/>
  <c r="CK1182" i="1" s="1"/>
  <c r="BH1182" i="1"/>
  <c r="BV1169" i="1"/>
  <c r="CK1169" i="1" s="1"/>
  <c r="BH1169" i="1"/>
  <c r="BV1107" i="1"/>
  <c r="CK1107" i="1" s="1"/>
  <c r="BH1107" i="1"/>
  <c r="BV933" i="1"/>
  <c r="CK933" i="1" s="1"/>
  <c r="BH933" i="1"/>
  <c r="BV919" i="1"/>
  <c r="CK919" i="1" s="1"/>
  <c r="BH919" i="1"/>
  <c r="BV911" i="1"/>
  <c r="CK911" i="1" s="1"/>
  <c r="BH911" i="1"/>
  <c r="BV903" i="1"/>
  <c r="CK903" i="1" s="1"/>
  <c r="BH903" i="1"/>
  <c r="BV887" i="1"/>
  <c r="CK887" i="1" s="1"/>
  <c r="BH887" i="1"/>
  <c r="BV871" i="1"/>
  <c r="CK871" i="1" s="1"/>
  <c r="BH871" i="1"/>
  <c r="BV832" i="1"/>
  <c r="CK832" i="1" s="1"/>
  <c r="BH832" i="1"/>
  <c r="BV1175" i="1"/>
  <c r="CK1175" i="1" s="1"/>
  <c r="BH1175" i="1"/>
  <c r="BV1104" i="1"/>
  <c r="CK1104" i="1" s="1"/>
  <c r="BH1104" i="1"/>
  <c r="BV888" i="1"/>
  <c r="CK888" i="1" s="1"/>
  <c r="BH888" i="1"/>
  <c r="BV868" i="1"/>
  <c r="CK868" i="1" s="1"/>
  <c r="BH868" i="1"/>
  <c r="BV858" i="1"/>
  <c r="CK858" i="1" s="1"/>
  <c r="BH858" i="1"/>
  <c r="BV854" i="1"/>
  <c r="CK854" i="1" s="1"/>
  <c r="BH854" i="1"/>
  <c r="BV850" i="1"/>
  <c r="CK850" i="1" s="1"/>
  <c r="BH850" i="1"/>
  <c r="BV846" i="1"/>
  <c r="CK846" i="1" s="1"/>
  <c r="BH846" i="1"/>
  <c r="BV842" i="1"/>
  <c r="CK842" i="1" s="1"/>
  <c r="BH842" i="1"/>
  <c r="BV838" i="1"/>
  <c r="CK838" i="1" s="1"/>
  <c r="BH838" i="1"/>
  <c r="BV801" i="1"/>
  <c r="CK801" i="1" s="1"/>
  <c r="BH801" i="1"/>
  <c r="BV1174" i="1"/>
  <c r="CK1174" i="1" s="1"/>
  <c r="BH1174" i="1"/>
  <c r="BV985" i="1"/>
  <c r="CK985" i="1" s="1"/>
  <c r="BH985" i="1"/>
  <c r="BV981" i="1"/>
  <c r="CK981" i="1" s="1"/>
  <c r="BH981" i="1"/>
  <c r="BV977" i="1"/>
  <c r="CK977" i="1" s="1"/>
  <c r="BH977" i="1"/>
  <c r="BV973" i="1"/>
  <c r="CK973" i="1" s="1"/>
  <c r="BH973" i="1"/>
  <c r="BV969" i="1"/>
  <c r="CK969" i="1" s="1"/>
  <c r="BH969" i="1"/>
  <c r="BV965" i="1"/>
  <c r="CK965" i="1" s="1"/>
  <c r="BH965" i="1"/>
  <c r="BV961" i="1"/>
  <c r="CK961" i="1" s="1"/>
  <c r="BH961" i="1"/>
  <c r="BV957" i="1"/>
  <c r="CK957" i="1" s="1"/>
  <c r="BH957" i="1"/>
  <c r="BV953" i="1"/>
  <c r="CK953" i="1" s="1"/>
  <c r="BH953" i="1"/>
  <c r="BV949" i="1"/>
  <c r="CK949" i="1" s="1"/>
  <c r="BH949" i="1"/>
  <c r="BV939" i="1"/>
  <c r="CK939" i="1" s="1"/>
  <c r="BH939" i="1"/>
  <c r="BV923" i="1"/>
  <c r="CK923" i="1" s="1"/>
  <c r="BH923" i="1"/>
  <c r="BV793" i="1"/>
  <c r="CK793" i="1" s="1"/>
  <c r="BH793" i="1"/>
  <c r="BV1108" i="1"/>
  <c r="CK1108" i="1" s="1"/>
  <c r="BH1108" i="1"/>
  <c r="BV892" i="1"/>
  <c r="CK892" i="1" s="1"/>
  <c r="BH892" i="1"/>
  <c r="BV797" i="1"/>
  <c r="CK797" i="1" s="1"/>
  <c r="BH797" i="1"/>
  <c r="BV1179" i="1"/>
  <c r="CK1179" i="1" s="1"/>
  <c r="BH1179" i="1"/>
  <c r="BV990" i="1"/>
  <c r="CK990" i="1" s="1"/>
  <c r="BH990" i="1"/>
  <c r="BV805" i="1"/>
  <c r="CK805" i="1" s="1"/>
  <c r="BH805" i="1"/>
  <c r="BV1163" i="1"/>
  <c r="CK1163" i="1" s="1"/>
  <c r="BH1163" i="1"/>
  <c r="BV900" i="1"/>
  <c r="CK900" i="1" s="1"/>
  <c r="BH900" i="1"/>
  <c r="CE1285" i="1"/>
  <c r="CT1285" i="1" s="1"/>
  <c r="BI1285" i="1"/>
  <c r="S1348" i="9" s="1"/>
  <c r="BJ1285" i="1"/>
  <c r="T1348" i="9" s="1"/>
  <c r="CE1281" i="1"/>
  <c r="CT1281" i="1" s="1"/>
  <c r="BI1281" i="1"/>
  <c r="S1344" i="9" s="1"/>
  <c r="BJ1281" i="1"/>
  <c r="T1344" i="9" s="1"/>
  <c r="CE1551" i="1"/>
  <c r="CT1551" i="1" s="1"/>
  <c r="BI1551" i="1"/>
  <c r="S1614" i="9" s="1"/>
  <c r="BJ1551" i="1"/>
  <c r="T1614" i="9" s="1"/>
  <c r="CE1581" i="1"/>
  <c r="CT1581" i="1" s="1"/>
  <c r="BI1581" i="1"/>
  <c r="S1644" i="9" s="1"/>
  <c r="BJ1581" i="1"/>
  <c r="T1644" i="9" s="1"/>
  <c r="CE1339" i="1"/>
  <c r="CT1339" i="1" s="1"/>
  <c r="BI1339" i="1"/>
  <c r="S1402" i="9" s="1"/>
  <c r="BJ1339" i="1"/>
  <c r="T1402" i="9" s="1"/>
  <c r="CE1579" i="1"/>
  <c r="CT1579" i="1" s="1"/>
  <c r="BI1579" i="1"/>
  <c r="S1642" i="9" s="1"/>
  <c r="BJ1579" i="1"/>
  <c r="T1642" i="9" s="1"/>
  <c r="CE1223" i="1"/>
  <c r="CT1223" i="1" s="1"/>
  <c r="BI1223" i="1"/>
  <c r="S1286" i="9" s="1"/>
  <c r="BJ1223" i="1"/>
  <c r="T1286" i="9" s="1"/>
  <c r="CE1567" i="1"/>
  <c r="CT1567" i="1" s="1"/>
  <c r="BI1567" i="1"/>
  <c r="S1630" i="9" s="1"/>
  <c r="BJ1567" i="1"/>
  <c r="T1630" i="9" s="1"/>
  <c r="CE1335" i="1"/>
  <c r="CT1335" i="1" s="1"/>
  <c r="BI1335" i="1"/>
  <c r="S1398" i="9" s="1"/>
  <c r="BJ1335" i="1"/>
  <c r="T1398" i="9" s="1"/>
  <c r="CE1373" i="1"/>
  <c r="CT1373" i="1" s="1"/>
  <c r="BI1373" i="1"/>
  <c r="S1436" i="9" s="1"/>
  <c r="BJ1373" i="1"/>
  <c r="T1436" i="9" s="1"/>
  <c r="CE1479" i="1"/>
  <c r="CT1479" i="1" s="1"/>
  <c r="BI1479" i="1"/>
  <c r="S1542" i="9" s="1"/>
  <c r="BJ1479" i="1"/>
  <c r="T1542" i="9" s="1"/>
  <c r="CE1495" i="1"/>
  <c r="CT1495" i="1" s="1"/>
  <c r="BI1495" i="1"/>
  <c r="S1558" i="9" s="1"/>
  <c r="BJ1495" i="1"/>
  <c r="T1558" i="9" s="1"/>
  <c r="CE1511" i="1"/>
  <c r="CT1511" i="1" s="1"/>
  <c r="BI1511" i="1"/>
  <c r="S1574" i="9" s="1"/>
  <c r="BJ1511" i="1"/>
  <c r="T1574" i="9" s="1"/>
  <c r="CE1527" i="1"/>
  <c r="CT1527" i="1" s="1"/>
  <c r="BI1527" i="1"/>
  <c r="S1590" i="9" s="1"/>
  <c r="BJ1527" i="1"/>
  <c r="T1590" i="9" s="1"/>
  <c r="CE1590" i="1"/>
  <c r="CT1590" i="1" s="1"/>
  <c r="BI1590" i="1"/>
  <c r="S1653" i="9" s="1"/>
  <c r="BJ1590" i="1"/>
  <c r="T1653" i="9" s="1"/>
  <c r="CE1297" i="1"/>
  <c r="CT1297" i="1" s="1"/>
  <c r="BI1297" i="1"/>
  <c r="S1360" i="9" s="1"/>
  <c r="BJ1297" i="1"/>
  <c r="T1360" i="9" s="1"/>
  <c r="CE1317" i="1"/>
  <c r="CT1317" i="1" s="1"/>
  <c r="BI1317" i="1"/>
  <c r="S1380" i="9" s="1"/>
  <c r="BJ1317" i="1"/>
  <c r="T1380" i="9" s="1"/>
  <c r="CE1333" i="1"/>
  <c r="CT1333" i="1" s="1"/>
  <c r="BI1333" i="1"/>
  <c r="S1396" i="9" s="1"/>
  <c r="BJ1333" i="1"/>
  <c r="T1396" i="9" s="1"/>
  <c r="CE1248" i="1"/>
  <c r="CT1248" i="1" s="1"/>
  <c r="BI1248" i="1"/>
  <c r="S1311" i="9" s="1"/>
  <c r="BJ1248" i="1"/>
  <c r="T1311" i="9" s="1"/>
  <c r="CE1260" i="1"/>
  <c r="CT1260" i="1" s="1"/>
  <c r="BI1260" i="1"/>
  <c r="S1323" i="9" s="1"/>
  <c r="BJ1260" i="1"/>
  <c r="T1323" i="9" s="1"/>
  <c r="CE1290" i="1"/>
  <c r="CT1290" i="1" s="1"/>
  <c r="BI1290" i="1"/>
  <c r="S1353" i="9" s="1"/>
  <c r="BJ1290" i="1"/>
  <c r="T1353" i="9" s="1"/>
  <c r="CE1328" i="1"/>
  <c r="CT1328" i="1" s="1"/>
  <c r="BI1328" i="1"/>
  <c r="S1391" i="9" s="1"/>
  <c r="BJ1328" i="1"/>
  <c r="T1391" i="9" s="1"/>
  <c r="CE1466" i="1"/>
  <c r="CT1466" i="1" s="1"/>
  <c r="BI1466" i="1"/>
  <c r="S1529" i="9" s="1"/>
  <c r="BJ1466" i="1"/>
  <c r="T1529" i="9" s="1"/>
  <c r="CE1498" i="1"/>
  <c r="CT1498" i="1" s="1"/>
  <c r="BI1498" i="1"/>
  <c r="S1561" i="9" s="1"/>
  <c r="BJ1498" i="1"/>
  <c r="T1561" i="9" s="1"/>
  <c r="CE1530" i="1"/>
  <c r="CT1530" i="1" s="1"/>
  <c r="BI1530" i="1"/>
  <c r="S1593" i="9" s="1"/>
  <c r="BJ1530" i="1"/>
  <c r="T1593" i="9" s="1"/>
  <c r="CE1562" i="1"/>
  <c r="CT1562" i="1" s="1"/>
  <c r="BI1562" i="1"/>
  <c r="S1625" i="9" s="1"/>
  <c r="BJ1562" i="1"/>
  <c r="T1625" i="9" s="1"/>
  <c r="CE1596" i="1"/>
  <c r="CT1596" i="1" s="1"/>
  <c r="BI1596" i="1"/>
  <c r="S1659" i="9" s="1"/>
  <c r="BJ1596" i="1"/>
  <c r="T1659" i="9" s="1"/>
  <c r="CE1258" i="1"/>
  <c r="CT1258" i="1" s="1"/>
  <c r="BI1258" i="1"/>
  <c r="S1321" i="9" s="1"/>
  <c r="BJ1258" i="1"/>
  <c r="T1321" i="9" s="1"/>
  <c r="CE1280" i="1"/>
  <c r="CT1280" i="1" s="1"/>
  <c r="BI1280" i="1"/>
  <c r="S1343" i="9" s="1"/>
  <c r="BJ1280" i="1"/>
  <c r="T1343" i="9" s="1"/>
  <c r="CE1306" i="1"/>
  <c r="CT1306" i="1" s="1"/>
  <c r="BI1306" i="1"/>
  <c r="S1369" i="9" s="1"/>
  <c r="BJ1306" i="1"/>
  <c r="T1369" i="9" s="1"/>
  <c r="CE1344" i="1"/>
  <c r="CT1344" i="1" s="1"/>
  <c r="BI1344" i="1"/>
  <c r="S1407" i="9" s="1"/>
  <c r="BJ1344" i="1"/>
  <c r="T1407" i="9" s="1"/>
  <c r="CE1476" i="1"/>
  <c r="CT1476" i="1" s="1"/>
  <c r="BI1476" i="1"/>
  <c r="S1539" i="9" s="1"/>
  <c r="BJ1476" i="1"/>
  <c r="T1539" i="9" s="1"/>
  <c r="CE1508" i="1"/>
  <c r="CT1508" i="1" s="1"/>
  <c r="BI1508" i="1"/>
  <c r="S1571" i="9" s="1"/>
  <c r="BJ1508" i="1"/>
  <c r="T1571" i="9" s="1"/>
  <c r="CE1540" i="1"/>
  <c r="CT1540" i="1" s="1"/>
  <c r="BI1540" i="1"/>
  <c r="S1603" i="9" s="1"/>
  <c r="BJ1540" i="1"/>
  <c r="T1603" i="9" s="1"/>
  <c r="CE1572" i="1"/>
  <c r="CT1572" i="1" s="1"/>
  <c r="BI1572" i="1"/>
  <c r="S1635" i="9" s="1"/>
  <c r="BJ1572" i="1"/>
  <c r="T1635" i="9" s="1"/>
  <c r="CE1193" i="1"/>
  <c r="CT1193" i="1" s="1"/>
  <c r="BI1193" i="1"/>
  <c r="S1256" i="9" s="1"/>
  <c r="BJ1193" i="1"/>
  <c r="T1256" i="9" s="1"/>
  <c r="CE1200" i="1"/>
  <c r="CT1200" i="1" s="1"/>
  <c r="BI1200" i="1"/>
  <c r="S1263" i="9" s="1"/>
  <c r="BJ1200" i="1"/>
  <c r="T1263" i="9" s="1"/>
  <c r="CE1221" i="1"/>
  <c r="CT1221" i="1" s="1"/>
  <c r="BI1221" i="1"/>
  <c r="S1284" i="9" s="1"/>
  <c r="BJ1221" i="1"/>
  <c r="T1284" i="9" s="1"/>
  <c r="CE1237" i="1"/>
  <c r="CT1237" i="1" s="1"/>
  <c r="BI1237" i="1"/>
  <c r="S1300" i="9" s="1"/>
  <c r="BJ1237" i="1"/>
  <c r="T1300" i="9" s="1"/>
  <c r="CE1386" i="1"/>
  <c r="CT1386" i="1" s="1"/>
  <c r="BI1386" i="1"/>
  <c r="S1449" i="9" s="1"/>
  <c r="BJ1386" i="1"/>
  <c r="T1449" i="9" s="1"/>
  <c r="CE1402" i="1"/>
  <c r="CT1402" i="1" s="1"/>
  <c r="BI1402" i="1"/>
  <c r="S1465" i="9" s="1"/>
  <c r="BJ1402" i="1"/>
  <c r="T1465" i="9" s="1"/>
  <c r="CE1420" i="1"/>
  <c r="CT1420" i="1" s="1"/>
  <c r="BI1420" i="1"/>
  <c r="S1483" i="9" s="1"/>
  <c r="BJ1420" i="1"/>
  <c r="T1483" i="9" s="1"/>
  <c r="CE1452" i="1"/>
  <c r="CT1452" i="1" s="1"/>
  <c r="BI1452" i="1"/>
  <c r="S1515" i="9" s="1"/>
  <c r="BJ1452" i="1"/>
  <c r="T1515" i="9" s="1"/>
  <c r="CE1437" i="1"/>
  <c r="CT1437" i="1" s="1"/>
  <c r="BI1437" i="1"/>
  <c r="S1500" i="9" s="1"/>
  <c r="BJ1437" i="1"/>
  <c r="T1500" i="9" s="1"/>
  <c r="CE1607" i="1"/>
  <c r="CT1607" i="1" s="1"/>
  <c r="BI1607" i="1"/>
  <c r="S1670" i="9" s="1"/>
  <c r="BJ1607" i="1"/>
  <c r="T1670" i="9" s="1"/>
  <c r="CE1623" i="1"/>
  <c r="CT1623" i="1" s="1"/>
  <c r="BI1623" i="1"/>
  <c r="S1686" i="9" s="1"/>
  <c r="BJ1623" i="1"/>
  <c r="T1686" i="9" s="1"/>
  <c r="CE1199" i="1"/>
  <c r="CT1199" i="1" s="1"/>
  <c r="BI1199" i="1"/>
  <c r="S1262" i="9" s="1"/>
  <c r="BJ1199" i="1"/>
  <c r="T1262" i="9" s="1"/>
  <c r="CE1215" i="1"/>
  <c r="CT1215" i="1" s="1"/>
  <c r="BI1215" i="1"/>
  <c r="S1278" i="9" s="1"/>
  <c r="BJ1215" i="1"/>
  <c r="T1278" i="9" s="1"/>
  <c r="CE1236" i="1"/>
  <c r="CT1236" i="1" s="1"/>
  <c r="BI1236" i="1"/>
  <c r="S1299" i="9" s="1"/>
  <c r="BJ1236" i="1"/>
  <c r="T1299" i="9" s="1"/>
  <c r="CE1379" i="1"/>
  <c r="CT1379" i="1" s="1"/>
  <c r="BI1379" i="1"/>
  <c r="S1442" i="9" s="1"/>
  <c r="BJ1379" i="1"/>
  <c r="T1442" i="9" s="1"/>
  <c r="CE1395" i="1"/>
  <c r="CT1395" i="1" s="1"/>
  <c r="BI1395" i="1"/>
  <c r="S1458" i="9" s="1"/>
  <c r="BJ1395" i="1"/>
  <c r="T1458" i="9" s="1"/>
  <c r="CE1411" i="1"/>
  <c r="CT1411" i="1" s="1"/>
  <c r="BI1411" i="1"/>
  <c r="S1474" i="9" s="1"/>
  <c r="BJ1411" i="1"/>
  <c r="T1474" i="9" s="1"/>
  <c r="CE1438" i="1"/>
  <c r="CT1438" i="1" s="1"/>
  <c r="BI1438" i="1"/>
  <c r="S1501" i="9" s="1"/>
  <c r="BJ1438" i="1"/>
  <c r="T1501" i="9" s="1"/>
  <c r="CE1427" i="1"/>
  <c r="CT1427" i="1" s="1"/>
  <c r="BI1427" i="1"/>
  <c r="S1490" i="9" s="1"/>
  <c r="BJ1427" i="1"/>
  <c r="T1490" i="9" s="1"/>
  <c r="CE1459" i="1"/>
  <c r="CT1459" i="1" s="1"/>
  <c r="BI1459" i="1"/>
  <c r="S1522" i="9" s="1"/>
  <c r="BJ1459" i="1"/>
  <c r="T1522" i="9" s="1"/>
  <c r="CE1620" i="1"/>
  <c r="CT1620" i="1" s="1"/>
  <c r="BI1620" i="1"/>
  <c r="S1683" i="9" s="1"/>
  <c r="BJ1620" i="1"/>
  <c r="T1683" i="9" s="1"/>
  <c r="CJ660" i="1"/>
  <c r="CJ664" i="1"/>
  <c r="CJ672" i="1"/>
  <c r="CJ676" i="1"/>
  <c r="CJ682" i="1"/>
  <c r="CJ690" i="1"/>
  <c r="CJ696" i="1"/>
  <c r="CJ775" i="1"/>
  <c r="CJ752" i="1"/>
  <c r="CJ757" i="1"/>
  <c r="CJ778" i="1"/>
  <c r="CJ780" i="1"/>
  <c r="CE1563" i="1"/>
  <c r="CT1563" i="1" s="1"/>
  <c r="BI1563" i="1"/>
  <c r="S1626" i="9" s="1"/>
  <c r="BJ1563" i="1"/>
  <c r="T1626" i="9" s="1"/>
  <c r="CE1569" i="1"/>
  <c r="CT1569" i="1" s="1"/>
  <c r="BI1569" i="1"/>
  <c r="S1632" i="9" s="1"/>
  <c r="BJ1569" i="1"/>
  <c r="T1632" i="9" s="1"/>
  <c r="CE1350" i="1"/>
  <c r="CT1350" i="1" s="1"/>
  <c r="BI1350" i="1"/>
  <c r="S1413" i="9" s="1"/>
  <c r="BJ1350" i="1"/>
  <c r="T1413" i="9" s="1"/>
  <c r="CE1555" i="1"/>
  <c r="CT1555" i="1" s="1"/>
  <c r="BI1555" i="1"/>
  <c r="S1618" i="9" s="1"/>
  <c r="BJ1555" i="1"/>
  <c r="CE1353" i="1"/>
  <c r="CT1353" i="1" s="1"/>
  <c r="BI1353" i="1"/>
  <c r="S1416" i="9" s="1"/>
  <c r="BJ1353" i="1"/>
  <c r="T1416" i="9" s="1"/>
  <c r="CE1594" i="1"/>
  <c r="CT1594" i="1" s="1"/>
  <c r="BI1594" i="1"/>
  <c r="S1657" i="9" s="1"/>
  <c r="BJ1594" i="1"/>
  <c r="T1657" i="9" s="1"/>
  <c r="CE1289" i="1"/>
  <c r="CT1289" i="1" s="1"/>
  <c r="BI1289" i="1"/>
  <c r="S1352" i="9" s="1"/>
  <c r="BJ1289" i="1"/>
  <c r="T1352" i="9" s="1"/>
  <c r="CE1575" i="1"/>
  <c r="CT1575" i="1" s="1"/>
  <c r="BI1575" i="1"/>
  <c r="S1638" i="9" s="1"/>
  <c r="BJ1575" i="1"/>
  <c r="T1638" i="9" s="1"/>
  <c r="CE1338" i="1"/>
  <c r="CT1338" i="1" s="1"/>
  <c r="BI1338" i="1"/>
  <c r="S1401" i="9" s="1"/>
  <c r="BJ1338" i="1"/>
  <c r="T1401" i="9" s="1"/>
  <c r="CE1464" i="1"/>
  <c r="CT1464" i="1" s="1"/>
  <c r="BI1464" i="1"/>
  <c r="S1527" i="9" s="1"/>
  <c r="BJ1464" i="1"/>
  <c r="T1527" i="9" s="1"/>
  <c r="CE1481" i="1"/>
  <c r="CT1481" i="1" s="1"/>
  <c r="BI1481" i="1"/>
  <c r="S1544" i="9" s="1"/>
  <c r="BJ1481" i="1"/>
  <c r="T1544" i="9" s="1"/>
  <c r="CE1497" i="1"/>
  <c r="CT1497" i="1" s="1"/>
  <c r="BI1497" i="1"/>
  <c r="S1560" i="9" s="1"/>
  <c r="BJ1497" i="1"/>
  <c r="T1560" i="9" s="1"/>
  <c r="CE1513" i="1"/>
  <c r="CT1513" i="1" s="1"/>
  <c r="BI1513" i="1"/>
  <c r="S1576" i="9" s="1"/>
  <c r="BJ1513" i="1"/>
  <c r="T1576" i="9" s="1"/>
  <c r="CE1529" i="1"/>
  <c r="CT1529" i="1" s="1"/>
  <c r="BI1529" i="1"/>
  <c r="S1592" i="9" s="1"/>
  <c r="BJ1529" i="1"/>
  <c r="T1592" i="9" s="1"/>
  <c r="CE1598" i="1"/>
  <c r="CT1598" i="1" s="1"/>
  <c r="BI1598" i="1"/>
  <c r="S1661" i="9" s="1"/>
  <c r="BJ1598" i="1"/>
  <c r="T1661" i="9" s="1"/>
  <c r="CE1303" i="1"/>
  <c r="CT1303" i="1" s="1"/>
  <c r="BI1303" i="1"/>
  <c r="S1366" i="9" s="1"/>
  <c r="BJ1303" i="1"/>
  <c r="T1366" i="9" s="1"/>
  <c r="CE1319" i="1"/>
  <c r="CT1319" i="1" s="1"/>
  <c r="BI1319" i="1"/>
  <c r="S1382" i="9" s="1"/>
  <c r="BJ1319" i="1"/>
  <c r="T1382" i="9" s="1"/>
  <c r="CE1343" i="1"/>
  <c r="CT1343" i="1" s="1"/>
  <c r="BI1343" i="1"/>
  <c r="S1406" i="9" s="1"/>
  <c r="BJ1343" i="1"/>
  <c r="T1406" i="9" s="1"/>
  <c r="CE1250" i="1"/>
  <c r="CT1250" i="1" s="1"/>
  <c r="BI1250" i="1"/>
  <c r="S1313" i="9" s="1"/>
  <c r="BJ1250" i="1"/>
  <c r="T1313" i="9" s="1"/>
  <c r="CE1188" i="1"/>
  <c r="CT1188" i="1" s="1"/>
  <c r="BI1188" i="1"/>
  <c r="S1251" i="9" s="1"/>
  <c r="BJ1188" i="1"/>
  <c r="T1251" i="9" s="1"/>
  <c r="CE1279" i="1"/>
  <c r="CT1279" i="1" s="1"/>
  <c r="BI1279" i="1"/>
  <c r="S1342" i="9" s="1"/>
  <c r="BJ1279" i="1"/>
  <c r="T1342" i="9" s="1"/>
  <c r="CE1316" i="1"/>
  <c r="CT1316" i="1" s="1"/>
  <c r="BI1316" i="1"/>
  <c r="S1379" i="9" s="1"/>
  <c r="BJ1316" i="1"/>
  <c r="T1379" i="9" s="1"/>
  <c r="CE1364" i="1"/>
  <c r="CT1364" i="1" s="1"/>
  <c r="BI1364" i="1"/>
  <c r="S1427" i="9" s="1"/>
  <c r="BJ1364" i="1"/>
  <c r="T1427" i="9" s="1"/>
  <c r="CE1486" i="1"/>
  <c r="CT1486" i="1" s="1"/>
  <c r="BI1486" i="1"/>
  <c r="S1549" i="9" s="1"/>
  <c r="BJ1486" i="1"/>
  <c r="T1549" i="9" s="1"/>
  <c r="CE1518" i="1"/>
  <c r="CT1518" i="1" s="1"/>
  <c r="BI1518" i="1"/>
  <c r="S1581" i="9" s="1"/>
  <c r="BJ1518" i="1"/>
  <c r="T1581" i="9" s="1"/>
  <c r="CE1550" i="1"/>
  <c r="CT1550" i="1" s="1"/>
  <c r="BI1550" i="1"/>
  <c r="S1613" i="9" s="1"/>
  <c r="BJ1550" i="1"/>
  <c r="T1613" i="9" s="1"/>
  <c r="CE1584" i="1"/>
  <c r="CT1584" i="1" s="1"/>
  <c r="BI1584" i="1"/>
  <c r="S1647" i="9" s="1"/>
  <c r="BJ1584" i="1"/>
  <c r="T1647" i="9" s="1"/>
  <c r="CE1247" i="1"/>
  <c r="CT1247" i="1" s="1"/>
  <c r="BI1247" i="1"/>
  <c r="S1310" i="9" s="1"/>
  <c r="BJ1247" i="1"/>
  <c r="T1310" i="9" s="1"/>
  <c r="CE1269" i="1"/>
  <c r="CT1269" i="1" s="1"/>
  <c r="BI1269" i="1"/>
  <c r="S1332" i="9" s="1"/>
  <c r="BJ1269" i="1"/>
  <c r="T1332" i="9" s="1"/>
  <c r="CE1294" i="1"/>
  <c r="CT1294" i="1" s="1"/>
  <c r="BI1294" i="1"/>
  <c r="S1357" i="9" s="1"/>
  <c r="BJ1294" i="1"/>
  <c r="T1357" i="9" s="1"/>
  <c r="CE1326" i="1"/>
  <c r="CT1326" i="1" s="1"/>
  <c r="BI1326" i="1"/>
  <c r="S1389" i="9" s="1"/>
  <c r="BJ1326" i="1"/>
  <c r="T1389" i="9" s="1"/>
  <c r="CE1463" i="1"/>
  <c r="CT1463" i="1" s="1"/>
  <c r="BI1463" i="1"/>
  <c r="S1526" i="9" s="1"/>
  <c r="BJ1463" i="1"/>
  <c r="T1526" i="9" s="1"/>
  <c r="CE1496" i="1"/>
  <c r="CT1496" i="1" s="1"/>
  <c r="BI1496" i="1"/>
  <c r="S1559" i="9" s="1"/>
  <c r="BJ1496" i="1"/>
  <c r="T1559" i="9" s="1"/>
  <c r="CE1528" i="1"/>
  <c r="CT1528" i="1" s="1"/>
  <c r="BI1528" i="1"/>
  <c r="S1591" i="9" s="1"/>
  <c r="BJ1528" i="1"/>
  <c r="T1591" i="9" s="1"/>
  <c r="CE1560" i="1"/>
  <c r="CT1560" i="1" s="1"/>
  <c r="BI1560" i="1"/>
  <c r="S1623" i="9" s="1"/>
  <c r="BJ1560" i="1"/>
  <c r="T1623" i="9" s="1"/>
  <c r="CE1593" i="1"/>
  <c r="CT1593" i="1" s="1"/>
  <c r="BI1593" i="1"/>
  <c r="S1656" i="9" s="1"/>
  <c r="BJ1593" i="1"/>
  <c r="T1656" i="9" s="1"/>
  <c r="CE1183" i="1"/>
  <c r="CT1183" i="1" s="1"/>
  <c r="BI1183" i="1"/>
  <c r="S1246" i="9" s="1"/>
  <c r="BJ1183" i="1"/>
  <c r="T1246" i="9" s="1"/>
  <c r="CE1206" i="1"/>
  <c r="CT1206" i="1" s="1"/>
  <c r="BI1206" i="1"/>
  <c r="S1269" i="9" s="1"/>
  <c r="BJ1206" i="1"/>
  <c r="T1269" i="9" s="1"/>
  <c r="CE1231" i="1"/>
  <c r="CT1231" i="1" s="1"/>
  <c r="BI1231" i="1"/>
  <c r="S1294" i="9" s="1"/>
  <c r="BJ1231" i="1"/>
  <c r="T1294" i="9" s="1"/>
  <c r="CE1380" i="1"/>
  <c r="CT1380" i="1" s="1"/>
  <c r="BI1380" i="1"/>
  <c r="S1443" i="9" s="1"/>
  <c r="BJ1380" i="1"/>
  <c r="T1443" i="9" s="1"/>
  <c r="CE1396" i="1"/>
  <c r="CT1396" i="1" s="1"/>
  <c r="BI1396" i="1"/>
  <c r="S1459" i="9" s="1"/>
  <c r="BJ1396" i="1"/>
  <c r="T1459" i="9" s="1"/>
  <c r="CE1412" i="1"/>
  <c r="CT1412" i="1" s="1"/>
  <c r="BI1412" i="1"/>
  <c r="S1475" i="9" s="1"/>
  <c r="BJ1412" i="1"/>
  <c r="T1475" i="9" s="1"/>
  <c r="CE1440" i="1"/>
  <c r="CT1440" i="1" s="1"/>
  <c r="BI1440" i="1"/>
  <c r="S1503" i="9" s="1"/>
  <c r="BJ1440" i="1"/>
  <c r="T1503" i="9" s="1"/>
  <c r="CE1425" i="1"/>
  <c r="CT1425" i="1" s="1"/>
  <c r="BI1425" i="1"/>
  <c r="S1488" i="9" s="1"/>
  <c r="BJ1425" i="1"/>
  <c r="T1488" i="9" s="1"/>
  <c r="CE1457" i="1"/>
  <c r="CT1457" i="1" s="1"/>
  <c r="BI1457" i="1"/>
  <c r="S1520" i="9" s="1"/>
  <c r="BJ1457" i="1"/>
  <c r="T1520" i="9" s="1"/>
  <c r="CE1617" i="1"/>
  <c r="CT1617" i="1" s="1"/>
  <c r="BI1617" i="1"/>
  <c r="S1680" i="9" s="1"/>
  <c r="BJ1617" i="1"/>
  <c r="T1680" i="9" s="1"/>
  <c r="CE1185" i="1"/>
  <c r="CT1185" i="1" s="1"/>
  <c r="BI1185" i="1"/>
  <c r="S1248" i="9" s="1"/>
  <c r="BJ1185" i="1"/>
  <c r="T1248" i="9" s="1"/>
  <c r="CE1213" i="1"/>
  <c r="CT1213" i="1" s="1"/>
  <c r="BI1213" i="1"/>
  <c r="S1276" i="9" s="1"/>
  <c r="BJ1213" i="1"/>
  <c r="T1276" i="9" s="1"/>
  <c r="CE1227" i="1"/>
  <c r="CT1227" i="1" s="1"/>
  <c r="BI1227" i="1"/>
  <c r="S1290" i="9" s="1"/>
  <c r="BJ1227" i="1"/>
  <c r="T1290" i="9" s="1"/>
  <c r="CE1241" i="1"/>
  <c r="CT1241" i="1" s="1"/>
  <c r="BI1241" i="1"/>
  <c r="S1304" i="9" s="1"/>
  <c r="BJ1241" i="1"/>
  <c r="T1304" i="9" s="1"/>
  <c r="CE1389" i="1"/>
  <c r="CT1389" i="1" s="1"/>
  <c r="BI1389" i="1"/>
  <c r="S1452" i="9" s="1"/>
  <c r="BJ1389" i="1"/>
  <c r="T1452" i="9" s="1"/>
  <c r="CE1405" i="1"/>
  <c r="CT1405" i="1" s="1"/>
  <c r="BI1405" i="1"/>
  <c r="S1468" i="9" s="1"/>
  <c r="BJ1405" i="1"/>
  <c r="T1468" i="9" s="1"/>
  <c r="CE1426" i="1"/>
  <c r="CT1426" i="1" s="1"/>
  <c r="BI1426" i="1"/>
  <c r="S1489" i="9" s="1"/>
  <c r="BJ1426" i="1"/>
  <c r="T1489" i="9" s="1"/>
  <c r="CE1458" i="1"/>
  <c r="CT1458" i="1" s="1"/>
  <c r="BI1458" i="1"/>
  <c r="S1521" i="9" s="1"/>
  <c r="BJ1458" i="1"/>
  <c r="T1521" i="9" s="1"/>
  <c r="CE1447" i="1"/>
  <c r="CT1447" i="1" s="1"/>
  <c r="BI1447" i="1"/>
  <c r="S1510" i="9" s="1"/>
  <c r="BJ1447" i="1"/>
  <c r="T1510" i="9" s="1"/>
  <c r="CE1614" i="1"/>
  <c r="CT1614" i="1" s="1"/>
  <c r="BI1614" i="1"/>
  <c r="S1677" i="9" s="1"/>
  <c r="BJ1614" i="1"/>
  <c r="T1677" i="9" s="1"/>
  <c r="CE1630" i="1"/>
  <c r="CT1630" i="1" s="1"/>
  <c r="BI1630" i="1"/>
  <c r="S1693" i="9" s="1"/>
  <c r="BJ1630" i="1"/>
  <c r="T1693" i="9" s="1"/>
  <c r="BH995" i="1"/>
  <c r="BH999" i="1"/>
  <c r="BW654" i="1"/>
  <c r="CL654" i="1" s="1"/>
  <c r="BD654" i="1"/>
  <c r="BW661" i="1"/>
  <c r="CL661" i="1" s="1"/>
  <c r="BD661" i="1"/>
  <c r="BW664" i="1"/>
  <c r="CL664" i="1" s="1"/>
  <c r="BD664" i="1"/>
  <c r="BW669" i="1"/>
  <c r="CL669" i="1" s="1"/>
  <c r="BD669" i="1"/>
  <c r="BW672" i="1"/>
  <c r="CL672" i="1" s="1"/>
  <c r="BD672" i="1"/>
  <c r="BW676" i="1"/>
  <c r="CL676" i="1" s="1"/>
  <c r="BD676" i="1"/>
  <c r="BW696" i="1"/>
  <c r="CL696" i="1" s="1"/>
  <c r="BD696" i="1"/>
  <c r="BW776" i="1"/>
  <c r="CL776" i="1" s="1"/>
  <c r="BD776" i="1"/>
  <c r="BH1005" i="1"/>
  <c r="CE1110" i="1"/>
  <c r="CT1110" i="1" s="1"/>
  <c r="BI1110" i="1"/>
  <c r="S1173" i="9" s="1"/>
  <c r="BJ1110" i="1"/>
  <c r="T1173" i="9" s="1"/>
  <c r="BW662" i="1"/>
  <c r="CL662" i="1" s="1"/>
  <c r="BD662" i="1"/>
  <c r="BW667" i="1"/>
  <c r="CL667" i="1" s="1"/>
  <c r="BD667" i="1"/>
  <c r="BW670" i="1"/>
  <c r="CL670" i="1" s="1"/>
  <c r="BD670" i="1"/>
  <c r="BW680" i="1"/>
  <c r="CL680" i="1" s="1"/>
  <c r="BD680" i="1"/>
  <c r="BW685" i="1"/>
  <c r="CL685" i="1" s="1"/>
  <c r="BD685" i="1"/>
  <c r="BW688" i="1"/>
  <c r="CL688" i="1" s="1"/>
  <c r="BD688" i="1"/>
  <c r="BW693" i="1"/>
  <c r="CL693" i="1" s="1"/>
  <c r="BD693" i="1"/>
  <c r="BW697" i="1"/>
  <c r="CL697" i="1" s="1"/>
  <c r="BD697" i="1"/>
  <c r="BW699" i="1"/>
  <c r="CL699" i="1" s="1"/>
  <c r="BD699" i="1"/>
  <c r="BW705" i="1"/>
  <c r="CL705" i="1" s="1"/>
  <c r="BD705" i="1"/>
  <c r="BW707" i="1"/>
  <c r="CL707" i="1" s="1"/>
  <c r="BD707" i="1"/>
  <c r="BW709" i="1"/>
  <c r="CL709" i="1" s="1"/>
  <c r="BD709" i="1"/>
  <c r="BW711" i="1"/>
  <c r="CL711" i="1" s="1"/>
  <c r="BD711" i="1"/>
  <c r="BW713" i="1"/>
  <c r="CL713" i="1" s="1"/>
  <c r="BD713" i="1"/>
  <c r="BW715" i="1"/>
  <c r="CL715" i="1" s="1"/>
  <c r="BD715" i="1"/>
  <c r="BW717" i="1"/>
  <c r="CL717" i="1" s="1"/>
  <c r="BD717" i="1"/>
  <c r="BW719" i="1"/>
  <c r="CL719" i="1" s="1"/>
  <c r="BD719" i="1"/>
  <c r="BW721" i="1"/>
  <c r="CL721" i="1" s="1"/>
  <c r="BD721" i="1"/>
  <c r="BW723" i="1"/>
  <c r="CL723" i="1" s="1"/>
  <c r="BD723" i="1"/>
  <c r="BW725" i="1"/>
  <c r="CL725" i="1" s="1"/>
  <c r="BD725" i="1"/>
  <c r="BW729" i="1"/>
  <c r="CL729" i="1" s="1"/>
  <c r="BD729" i="1"/>
  <c r="BW733" i="1"/>
  <c r="CL733" i="1" s="1"/>
  <c r="BD733" i="1"/>
  <c r="BW737" i="1"/>
  <c r="CL737" i="1" s="1"/>
  <c r="BD737" i="1"/>
  <c r="BW753" i="1"/>
  <c r="CL753" i="1" s="1"/>
  <c r="BD753" i="1"/>
  <c r="BW757" i="1"/>
  <c r="CL757" i="1" s="1"/>
  <c r="BD757" i="1"/>
  <c r="BW761" i="1"/>
  <c r="CL761" i="1" s="1"/>
  <c r="BD761" i="1"/>
  <c r="BW763" i="1"/>
  <c r="CL763" i="1" s="1"/>
  <c r="BD763" i="1"/>
  <c r="BW778" i="1"/>
  <c r="CL778" i="1" s="1"/>
  <c r="BD778" i="1"/>
  <c r="BW780" i="1"/>
  <c r="CL780" i="1" s="1"/>
  <c r="BD780" i="1"/>
  <c r="BW782" i="1"/>
  <c r="CL782" i="1" s="1"/>
  <c r="BD782" i="1"/>
  <c r="BW767" i="1"/>
  <c r="CL767" i="1" s="1"/>
  <c r="BD767" i="1"/>
  <c r="BV1148" i="1"/>
  <c r="CK1148" i="1" s="1"/>
  <c r="BH1148" i="1"/>
  <c r="BV1147" i="1"/>
  <c r="CK1147" i="1" s="1"/>
  <c r="BH1147" i="1"/>
  <c r="BV1094" i="1"/>
  <c r="CK1094" i="1" s="1"/>
  <c r="BH1094" i="1"/>
  <c r="BV1078" i="1"/>
  <c r="CK1078" i="1" s="1"/>
  <c r="BH1078" i="1"/>
  <c r="BV1062" i="1"/>
  <c r="CK1062" i="1" s="1"/>
  <c r="BH1062" i="1"/>
  <c r="BV1140" i="1"/>
  <c r="CK1140" i="1" s="1"/>
  <c r="BH1140" i="1"/>
  <c r="BV1132" i="1"/>
  <c r="CK1132" i="1" s="1"/>
  <c r="BH1132" i="1"/>
  <c r="BV1124" i="1"/>
  <c r="CK1124" i="1" s="1"/>
  <c r="BH1124" i="1"/>
  <c r="BV1116" i="1"/>
  <c r="CK1116" i="1" s="1"/>
  <c r="BH1116" i="1"/>
  <c r="BV1097" i="1"/>
  <c r="CK1097" i="1" s="1"/>
  <c r="BH1097" i="1"/>
  <c r="BV1081" i="1"/>
  <c r="CK1081" i="1" s="1"/>
  <c r="BH1081" i="1"/>
  <c r="BV1065" i="1"/>
  <c r="CK1065" i="1" s="1"/>
  <c r="BH1065" i="1"/>
  <c r="BV1048" i="1"/>
  <c r="CK1048" i="1" s="1"/>
  <c r="BH1048" i="1"/>
  <c r="BV1040" i="1"/>
  <c r="CK1040" i="1" s="1"/>
  <c r="BH1040" i="1"/>
  <c r="BV1032" i="1"/>
  <c r="CK1032" i="1" s="1"/>
  <c r="BH1032" i="1"/>
  <c r="BV1024" i="1"/>
  <c r="CK1024" i="1" s="1"/>
  <c r="BH1024" i="1"/>
  <c r="BV1016" i="1"/>
  <c r="CK1016" i="1" s="1"/>
  <c r="BH1016" i="1"/>
  <c r="BV1008" i="1"/>
  <c r="CK1008" i="1" s="1"/>
  <c r="BH1008" i="1"/>
  <c r="BV825" i="1"/>
  <c r="CK825" i="1" s="1"/>
  <c r="BH825" i="1"/>
  <c r="BV815" i="1"/>
  <c r="CK815" i="1" s="1"/>
  <c r="BH815" i="1"/>
  <c r="BV784" i="1"/>
  <c r="CK784" i="1" s="1"/>
  <c r="BH784" i="1"/>
  <c r="BV1146" i="1"/>
  <c r="CK1146" i="1" s="1"/>
  <c r="BH1146" i="1"/>
  <c r="BV1145" i="1"/>
  <c r="CK1145" i="1" s="1"/>
  <c r="BH1145" i="1"/>
  <c r="BV1088" i="1"/>
  <c r="CK1088" i="1" s="1"/>
  <c r="BH1088" i="1"/>
  <c r="BV1072" i="1"/>
  <c r="CK1072" i="1" s="1"/>
  <c r="BH1072" i="1"/>
  <c r="BV1056" i="1"/>
  <c r="CK1056" i="1" s="1"/>
  <c r="BH1056" i="1"/>
  <c r="BV1137" i="1"/>
  <c r="CK1137" i="1" s="1"/>
  <c r="BH1137" i="1"/>
  <c r="BV1129" i="1"/>
  <c r="CK1129" i="1" s="1"/>
  <c r="BH1129" i="1"/>
  <c r="BV1121" i="1"/>
  <c r="CK1121" i="1" s="1"/>
  <c r="BH1121" i="1"/>
  <c r="BV1113" i="1"/>
  <c r="CK1113" i="1" s="1"/>
  <c r="BH1113" i="1"/>
  <c r="BV1095" i="1"/>
  <c r="CK1095" i="1" s="1"/>
  <c r="BH1095" i="1"/>
  <c r="BV1079" i="1"/>
  <c r="CK1079" i="1" s="1"/>
  <c r="BH1079" i="1"/>
  <c r="BV1063" i="1"/>
  <c r="CK1063" i="1" s="1"/>
  <c r="BH1063" i="1"/>
  <c r="BV1049" i="1"/>
  <c r="CK1049" i="1" s="1"/>
  <c r="BH1049" i="1"/>
  <c r="BV1041" i="1"/>
  <c r="CK1041" i="1" s="1"/>
  <c r="BH1041" i="1"/>
  <c r="BV1033" i="1"/>
  <c r="CK1033" i="1" s="1"/>
  <c r="BH1033" i="1"/>
  <c r="BV1025" i="1"/>
  <c r="CK1025" i="1" s="1"/>
  <c r="BH1025" i="1"/>
  <c r="BV1017" i="1"/>
  <c r="CK1017" i="1" s="1"/>
  <c r="BH1017" i="1"/>
  <c r="BV1009" i="1"/>
  <c r="CK1009" i="1" s="1"/>
  <c r="BH1009" i="1"/>
  <c r="BV827" i="1"/>
  <c r="CK827" i="1" s="1"/>
  <c r="BH827" i="1"/>
  <c r="BV816" i="1"/>
  <c r="CK816" i="1" s="1"/>
  <c r="BH816" i="1"/>
  <c r="BV786" i="1"/>
  <c r="CK786" i="1" s="1"/>
  <c r="BH786" i="1"/>
  <c r="BV1172" i="1"/>
  <c r="CK1172" i="1" s="1"/>
  <c r="BH1172" i="1"/>
  <c r="BV1106" i="1"/>
  <c r="CK1106" i="1" s="1"/>
  <c r="BH1106" i="1"/>
  <c r="BV936" i="1"/>
  <c r="CK936" i="1" s="1"/>
  <c r="BH936" i="1"/>
  <c r="BV920" i="1"/>
  <c r="CK920" i="1" s="1"/>
  <c r="BH920" i="1"/>
  <c r="BV912" i="1"/>
  <c r="CK912" i="1" s="1"/>
  <c r="BH912" i="1"/>
  <c r="BV904" i="1"/>
  <c r="CK904" i="1" s="1"/>
  <c r="BH904" i="1"/>
  <c r="BV890" i="1"/>
  <c r="CK890" i="1" s="1"/>
  <c r="BH890" i="1"/>
  <c r="BV874" i="1"/>
  <c r="CK874" i="1" s="1"/>
  <c r="BH874" i="1"/>
  <c r="BV833" i="1"/>
  <c r="CK833" i="1" s="1"/>
  <c r="BH833" i="1"/>
  <c r="BV802" i="1"/>
  <c r="CK802" i="1" s="1"/>
  <c r="BH802" i="1"/>
  <c r="BV1181" i="1"/>
  <c r="CK1181" i="1" s="1"/>
  <c r="BH1181" i="1"/>
  <c r="BV1165" i="1"/>
  <c r="CK1165" i="1" s="1"/>
  <c r="BH1165" i="1"/>
  <c r="BV945" i="1"/>
  <c r="CK945" i="1" s="1"/>
  <c r="BH945" i="1"/>
  <c r="BV929" i="1"/>
  <c r="CK929" i="1" s="1"/>
  <c r="BH929" i="1"/>
  <c r="BV917" i="1"/>
  <c r="CK917" i="1" s="1"/>
  <c r="BH917" i="1"/>
  <c r="BV909" i="1"/>
  <c r="CK909" i="1" s="1"/>
  <c r="BH909" i="1"/>
  <c r="BV899" i="1"/>
  <c r="CK899" i="1" s="1"/>
  <c r="BH899" i="1"/>
  <c r="BV883" i="1"/>
  <c r="CK883" i="1" s="1"/>
  <c r="BH883" i="1"/>
  <c r="BV864" i="1"/>
  <c r="CK864" i="1" s="1"/>
  <c r="BH864" i="1"/>
  <c r="BV807" i="1"/>
  <c r="CK807" i="1" s="1"/>
  <c r="BH807" i="1"/>
  <c r="BV1167" i="1"/>
  <c r="CK1167" i="1" s="1"/>
  <c r="BH1167" i="1"/>
  <c r="BV897" i="1"/>
  <c r="CK897" i="1" s="1"/>
  <c r="BH897" i="1"/>
  <c r="BV881" i="1"/>
  <c r="CK881" i="1" s="1"/>
  <c r="BH881" i="1"/>
  <c r="BV867" i="1"/>
  <c r="CK867" i="1" s="1"/>
  <c r="BH867" i="1"/>
  <c r="BV857" i="1"/>
  <c r="CK857" i="1" s="1"/>
  <c r="BH857" i="1"/>
  <c r="BV853" i="1"/>
  <c r="CK853" i="1" s="1"/>
  <c r="BH853" i="1"/>
  <c r="BV849" i="1"/>
  <c r="CK849" i="1" s="1"/>
  <c r="BH849" i="1"/>
  <c r="BV845" i="1"/>
  <c r="CK845" i="1" s="1"/>
  <c r="BH845" i="1"/>
  <c r="BV841" i="1"/>
  <c r="CK841" i="1" s="1"/>
  <c r="BH841" i="1"/>
  <c r="BV837" i="1"/>
  <c r="CK837" i="1" s="1"/>
  <c r="BH837" i="1"/>
  <c r="BV800" i="1"/>
  <c r="CK800" i="1" s="1"/>
  <c r="BH800" i="1"/>
  <c r="BV1159" i="1"/>
  <c r="CK1159" i="1" s="1"/>
  <c r="BH1159" i="1"/>
  <c r="BV984" i="1"/>
  <c r="CK984" i="1" s="1"/>
  <c r="BH984" i="1"/>
  <c r="BV980" i="1"/>
  <c r="CK980" i="1" s="1"/>
  <c r="BH980" i="1"/>
  <c r="BV976" i="1"/>
  <c r="CK976" i="1" s="1"/>
  <c r="BH976" i="1"/>
  <c r="BV972" i="1"/>
  <c r="CK972" i="1" s="1"/>
  <c r="BH972" i="1"/>
  <c r="BV968" i="1"/>
  <c r="CK968" i="1" s="1"/>
  <c r="BH968" i="1"/>
  <c r="BV964" i="1"/>
  <c r="CK964" i="1" s="1"/>
  <c r="BH964" i="1"/>
  <c r="BV960" i="1"/>
  <c r="CK960" i="1" s="1"/>
  <c r="BH960" i="1"/>
  <c r="BV956" i="1"/>
  <c r="CK956" i="1" s="1"/>
  <c r="BH956" i="1"/>
  <c r="BV952" i="1"/>
  <c r="CK952" i="1" s="1"/>
  <c r="BH952" i="1"/>
  <c r="BV948" i="1"/>
  <c r="CK948" i="1" s="1"/>
  <c r="BH948" i="1"/>
  <c r="BV938" i="1"/>
  <c r="CK938" i="1" s="1"/>
  <c r="BH938" i="1"/>
  <c r="BV922" i="1"/>
  <c r="CK922" i="1" s="1"/>
  <c r="BH922" i="1"/>
  <c r="BV789" i="1"/>
  <c r="CK789" i="1" s="1"/>
  <c r="BH789" i="1"/>
  <c r="BV935" i="1"/>
  <c r="CK935" i="1" s="1"/>
  <c r="BH935" i="1"/>
  <c r="BV872" i="1"/>
  <c r="CK872" i="1" s="1"/>
  <c r="BH872" i="1"/>
  <c r="BV796" i="1"/>
  <c r="CK796" i="1" s="1"/>
  <c r="BH796" i="1"/>
  <c r="BV1178" i="1"/>
  <c r="CK1178" i="1" s="1"/>
  <c r="BH1178" i="1"/>
  <c r="BV877" i="1"/>
  <c r="CK877" i="1" s="1"/>
  <c r="BH877" i="1"/>
  <c r="BV943" i="1"/>
  <c r="CK943" i="1" s="1"/>
  <c r="BH943" i="1"/>
  <c r="BV901" i="1"/>
  <c r="CK901" i="1" s="1"/>
  <c r="BH901" i="1"/>
  <c r="BV804" i="1"/>
  <c r="CK804" i="1" s="1"/>
  <c r="BH804" i="1"/>
  <c r="BW659" i="1"/>
  <c r="CL659" i="1" s="1"/>
  <c r="BD659" i="1"/>
  <c r="BW663" i="1"/>
  <c r="CL663" i="1" s="1"/>
  <c r="BD663" i="1"/>
  <c r="BW666" i="1"/>
  <c r="CL666" i="1" s="1"/>
  <c r="BD666" i="1"/>
  <c r="BW671" i="1"/>
  <c r="CL671" i="1" s="1"/>
  <c r="BD671" i="1"/>
  <c r="BW681" i="1"/>
  <c r="CL681" i="1" s="1"/>
  <c r="BD681" i="1"/>
  <c r="BW684" i="1"/>
  <c r="CL684" i="1" s="1"/>
  <c r="BD684" i="1"/>
  <c r="BW689" i="1"/>
  <c r="CL689" i="1" s="1"/>
  <c r="BD689" i="1"/>
  <c r="BW692" i="1"/>
  <c r="CL692" i="1" s="1"/>
  <c r="BD692" i="1"/>
  <c r="BW703" i="1"/>
  <c r="CL703" i="1" s="1"/>
  <c r="BD703" i="1"/>
  <c r="BW727" i="1"/>
  <c r="CL727" i="1" s="1"/>
  <c r="BD727" i="1"/>
  <c r="BW731" i="1"/>
  <c r="CL731" i="1" s="1"/>
  <c r="BD731" i="1"/>
  <c r="BW735" i="1"/>
  <c r="CL735" i="1" s="1"/>
  <c r="BD735" i="1"/>
  <c r="BW739" i="1"/>
  <c r="CL739" i="1" s="1"/>
  <c r="BD739" i="1"/>
  <c r="BW741" i="1"/>
  <c r="CL741" i="1" s="1"/>
  <c r="BD741" i="1"/>
  <c r="BW743" i="1"/>
  <c r="CL743" i="1" s="1"/>
  <c r="BD743" i="1"/>
  <c r="BW745" i="1"/>
  <c r="CL745" i="1" s="1"/>
  <c r="BD745" i="1"/>
  <c r="BW747" i="1"/>
  <c r="CL747" i="1" s="1"/>
  <c r="BD747" i="1"/>
  <c r="BW749" i="1"/>
  <c r="CL749" i="1" s="1"/>
  <c r="BD749" i="1"/>
  <c r="BW751" i="1"/>
  <c r="CL751" i="1" s="1"/>
  <c r="BD751" i="1"/>
  <c r="BW755" i="1"/>
  <c r="CL755" i="1" s="1"/>
  <c r="BD755" i="1"/>
  <c r="BW759" i="1"/>
  <c r="CL759" i="1" s="1"/>
  <c r="BD759" i="1"/>
  <c r="BW772" i="1"/>
  <c r="CL772" i="1" s="1"/>
  <c r="BD772" i="1"/>
  <c r="BW774" i="1"/>
  <c r="CL774" i="1" s="1"/>
  <c r="BD774" i="1"/>
  <c r="CE1545" i="1"/>
  <c r="CT1545" i="1" s="1"/>
  <c r="BI1545" i="1"/>
  <c r="S1608" i="9" s="1"/>
  <c r="BJ1545" i="1"/>
  <c r="T1608" i="9" s="1"/>
  <c r="CJ667" i="1"/>
  <c r="CJ680" i="1"/>
  <c r="CJ688" i="1"/>
  <c r="CJ698" i="1"/>
  <c r="CJ704" i="1"/>
  <c r="CJ706" i="1"/>
  <c r="CJ708" i="1"/>
  <c r="CJ710" i="1"/>
  <c r="CJ712" i="1"/>
  <c r="CJ714" i="1"/>
  <c r="CJ716" i="1"/>
  <c r="CJ718" i="1"/>
  <c r="CJ720" i="1"/>
  <c r="CJ722" i="1"/>
  <c r="CJ724" i="1"/>
  <c r="CJ728" i="1"/>
  <c r="CJ732" i="1"/>
  <c r="CJ736" i="1"/>
  <c r="CJ753" i="1"/>
  <c r="CJ762" i="1"/>
  <c r="CJ764" i="1"/>
  <c r="CJ773" i="1"/>
  <c r="CE1559" i="1"/>
  <c r="CT1559" i="1" s="1"/>
  <c r="BI1559" i="1"/>
  <c r="S1622" i="9" s="1"/>
  <c r="BJ1559" i="1"/>
  <c r="T1622" i="9" s="1"/>
  <c r="BH1162" i="1"/>
  <c r="CE1599" i="1"/>
  <c r="CT1599" i="1" s="1"/>
  <c r="BI1599" i="1"/>
  <c r="S1662" i="9" s="1"/>
  <c r="BJ1599" i="1"/>
  <c r="T1662" i="9" s="1"/>
  <c r="CE1355" i="1"/>
  <c r="CT1355" i="1" s="1"/>
  <c r="BI1355" i="1"/>
  <c r="S1418" i="9" s="1"/>
  <c r="BJ1355" i="1"/>
  <c r="T1418" i="9" s="1"/>
  <c r="CE1363" i="1"/>
  <c r="CT1363" i="1" s="1"/>
  <c r="BI1363" i="1"/>
  <c r="S1426" i="9" s="1"/>
  <c r="BJ1363" i="1"/>
  <c r="CE1334" i="1"/>
  <c r="CT1334" i="1" s="1"/>
  <c r="BI1334" i="1"/>
  <c r="S1397" i="9" s="1"/>
  <c r="BJ1334" i="1"/>
  <c r="T1397" i="9" s="1"/>
  <c r="CE1282" i="1"/>
  <c r="CT1282" i="1" s="1"/>
  <c r="BI1282" i="1"/>
  <c r="S1345" i="9" s="1"/>
  <c r="BJ1282" i="1"/>
  <c r="T1345" i="9" s="1"/>
  <c r="CE1367" i="1"/>
  <c r="CT1367" i="1" s="1"/>
  <c r="BI1367" i="1"/>
  <c r="S1430" i="9" s="1"/>
  <c r="BJ1367" i="1"/>
  <c r="T1430" i="9" s="1"/>
  <c r="CE1475" i="1"/>
  <c r="CT1475" i="1" s="1"/>
  <c r="BI1475" i="1"/>
  <c r="S1538" i="9" s="1"/>
  <c r="BJ1475" i="1"/>
  <c r="T1538" i="9" s="1"/>
  <c r="CE1491" i="1"/>
  <c r="CT1491" i="1" s="1"/>
  <c r="BI1491" i="1"/>
  <c r="S1554" i="9" s="1"/>
  <c r="BJ1491" i="1"/>
  <c r="T1554" i="9" s="1"/>
  <c r="CE1507" i="1"/>
  <c r="CT1507" i="1" s="1"/>
  <c r="BI1507" i="1"/>
  <c r="S1570" i="9" s="1"/>
  <c r="BJ1507" i="1"/>
  <c r="T1570" i="9" s="1"/>
  <c r="CE1523" i="1"/>
  <c r="CT1523" i="1" s="1"/>
  <c r="BI1523" i="1"/>
  <c r="S1586" i="9" s="1"/>
  <c r="BJ1523" i="1"/>
  <c r="T1586" i="9" s="1"/>
  <c r="CE1272" i="1"/>
  <c r="CT1272" i="1" s="1"/>
  <c r="BI1272" i="1"/>
  <c r="S1335" i="9" s="1"/>
  <c r="BJ1272" i="1"/>
  <c r="T1335" i="9" s="1"/>
  <c r="CE1267" i="1"/>
  <c r="CT1267" i="1" s="1"/>
  <c r="BI1267" i="1"/>
  <c r="S1330" i="9" s="1"/>
  <c r="BJ1267" i="1"/>
  <c r="T1330" i="9" s="1"/>
  <c r="CE1313" i="1"/>
  <c r="CT1313" i="1" s="1"/>
  <c r="BI1313" i="1"/>
  <c r="S1376" i="9" s="1"/>
  <c r="BJ1313" i="1"/>
  <c r="T1376" i="9" s="1"/>
  <c r="CE1329" i="1"/>
  <c r="CT1329" i="1" s="1"/>
  <c r="BI1329" i="1"/>
  <c r="S1392" i="9" s="1"/>
  <c r="BJ1329" i="1"/>
  <c r="T1392" i="9" s="1"/>
  <c r="CE1365" i="1"/>
  <c r="CT1365" i="1" s="1"/>
  <c r="BI1365" i="1"/>
  <c r="S1428" i="9" s="1"/>
  <c r="BJ1365" i="1"/>
  <c r="T1428" i="9" s="1"/>
  <c r="CE1222" i="1"/>
  <c r="CT1222" i="1" s="1"/>
  <c r="BI1222" i="1"/>
  <c r="S1285" i="9" s="1"/>
  <c r="BJ1222" i="1"/>
  <c r="T1285" i="9" s="1"/>
  <c r="CE1283" i="1"/>
  <c r="CT1283" i="1" s="1"/>
  <c r="BI1283" i="1"/>
  <c r="S1346" i="9" s="1"/>
  <c r="BJ1283" i="1"/>
  <c r="T1346" i="9" s="1"/>
  <c r="CE1320" i="1"/>
  <c r="CT1320" i="1" s="1"/>
  <c r="BI1320" i="1"/>
  <c r="S1383" i="9" s="1"/>
  <c r="BJ1320" i="1"/>
  <c r="T1383" i="9" s="1"/>
  <c r="CE1372" i="1"/>
  <c r="CT1372" i="1" s="1"/>
  <c r="BI1372" i="1"/>
  <c r="S1435" i="9" s="1"/>
  <c r="BJ1372" i="1"/>
  <c r="T1435" i="9" s="1"/>
  <c r="CE1490" i="1"/>
  <c r="CT1490" i="1" s="1"/>
  <c r="BI1490" i="1"/>
  <c r="S1553" i="9" s="1"/>
  <c r="BJ1490" i="1"/>
  <c r="T1553" i="9" s="1"/>
  <c r="CE1522" i="1"/>
  <c r="CT1522" i="1" s="1"/>
  <c r="BI1522" i="1"/>
  <c r="S1585" i="9" s="1"/>
  <c r="BJ1522" i="1"/>
  <c r="T1585" i="9" s="1"/>
  <c r="CE1554" i="1"/>
  <c r="CT1554" i="1" s="1"/>
  <c r="BI1554" i="1"/>
  <c r="S1617" i="9" s="1"/>
  <c r="BJ1554" i="1"/>
  <c r="T1617" i="9" s="1"/>
  <c r="CE1588" i="1"/>
  <c r="CT1588" i="1" s="1"/>
  <c r="BI1588" i="1"/>
  <c r="S1651" i="9" s="1"/>
  <c r="BJ1588" i="1"/>
  <c r="T1651" i="9" s="1"/>
  <c r="CE1251" i="1"/>
  <c r="CT1251" i="1" s="1"/>
  <c r="BI1251" i="1"/>
  <c r="S1314" i="9" s="1"/>
  <c r="BJ1251" i="1"/>
  <c r="T1314" i="9" s="1"/>
  <c r="CE1273" i="1"/>
  <c r="CT1273" i="1" s="1"/>
  <c r="BI1273" i="1"/>
  <c r="S1336" i="9" s="1"/>
  <c r="BJ1273" i="1"/>
  <c r="T1336" i="9" s="1"/>
  <c r="CE1298" i="1"/>
  <c r="CT1298" i="1" s="1"/>
  <c r="BI1298" i="1"/>
  <c r="S1361" i="9" s="1"/>
  <c r="BJ1298" i="1"/>
  <c r="T1361" i="9" s="1"/>
  <c r="CE1330" i="1"/>
  <c r="CT1330" i="1" s="1"/>
  <c r="BI1330" i="1"/>
  <c r="S1393" i="9" s="1"/>
  <c r="BJ1330" i="1"/>
  <c r="T1393" i="9" s="1"/>
  <c r="CE1468" i="1"/>
  <c r="CT1468" i="1" s="1"/>
  <c r="BI1468" i="1"/>
  <c r="S1531" i="9" s="1"/>
  <c r="BJ1468" i="1"/>
  <c r="T1531" i="9" s="1"/>
  <c r="CE1500" i="1"/>
  <c r="CT1500" i="1" s="1"/>
  <c r="BI1500" i="1"/>
  <c r="S1563" i="9" s="1"/>
  <c r="BJ1500" i="1"/>
  <c r="T1563" i="9" s="1"/>
  <c r="CE1532" i="1"/>
  <c r="CT1532" i="1" s="1"/>
  <c r="BI1532" i="1"/>
  <c r="S1595" i="9" s="1"/>
  <c r="BJ1532" i="1"/>
  <c r="T1595" i="9" s="1"/>
  <c r="CE1564" i="1"/>
  <c r="CT1564" i="1" s="1"/>
  <c r="BI1564" i="1"/>
  <c r="S1627" i="9" s="1"/>
  <c r="BJ1564" i="1"/>
  <c r="T1627" i="9" s="1"/>
  <c r="CE1597" i="1"/>
  <c r="CT1597" i="1" s="1"/>
  <c r="BI1597" i="1"/>
  <c r="S1660" i="9" s="1"/>
  <c r="BJ1597" i="1"/>
  <c r="T1660" i="9" s="1"/>
  <c r="CE1192" i="1"/>
  <c r="CT1192" i="1" s="1"/>
  <c r="BI1192" i="1"/>
  <c r="S1255" i="9" s="1"/>
  <c r="BJ1192" i="1"/>
  <c r="T1255" i="9" s="1"/>
  <c r="CE1209" i="1"/>
  <c r="CT1209" i="1" s="1"/>
  <c r="BI1209" i="1"/>
  <c r="S1272" i="9" s="1"/>
  <c r="BJ1209" i="1"/>
  <c r="T1272" i="9" s="1"/>
  <c r="CE1218" i="1"/>
  <c r="CT1218" i="1" s="1"/>
  <c r="BI1218" i="1"/>
  <c r="S1281" i="9" s="1"/>
  <c r="BJ1218" i="1"/>
  <c r="T1281" i="9" s="1"/>
  <c r="CE1239" i="1"/>
  <c r="CT1239" i="1" s="1"/>
  <c r="BI1239" i="1"/>
  <c r="S1302" i="9" s="1"/>
  <c r="BJ1239" i="1"/>
  <c r="T1302" i="9" s="1"/>
  <c r="CE1390" i="1"/>
  <c r="CT1390" i="1" s="1"/>
  <c r="BI1390" i="1"/>
  <c r="S1453" i="9" s="1"/>
  <c r="BJ1390" i="1"/>
  <c r="T1453" i="9" s="1"/>
  <c r="CE1406" i="1"/>
  <c r="CT1406" i="1" s="1"/>
  <c r="BI1406" i="1"/>
  <c r="S1469" i="9" s="1"/>
  <c r="BJ1406" i="1"/>
  <c r="T1469" i="9" s="1"/>
  <c r="CE1428" i="1"/>
  <c r="CT1428" i="1" s="1"/>
  <c r="BI1428" i="1"/>
  <c r="S1491" i="9" s="1"/>
  <c r="BJ1428" i="1"/>
  <c r="T1491" i="9" s="1"/>
  <c r="CE1460" i="1"/>
  <c r="CT1460" i="1" s="1"/>
  <c r="BI1460" i="1"/>
  <c r="S1523" i="9" s="1"/>
  <c r="BJ1460" i="1"/>
  <c r="T1523" i="9" s="1"/>
  <c r="CE1445" i="1"/>
  <c r="CT1445" i="1" s="1"/>
  <c r="BI1445" i="1"/>
  <c r="S1508" i="9" s="1"/>
  <c r="BJ1445" i="1"/>
  <c r="T1508" i="9" s="1"/>
  <c r="CE1611" i="1"/>
  <c r="CT1611" i="1" s="1"/>
  <c r="BI1611" i="1"/>
  <c r="S1674" i="9" s="1"/>
  <c r="BJ1611" i="1"/>
  <c r="T1674" i="9" s="1"/>
  <c r="CE1627" i="1"/>
  <c r="CT1627" i="1" s="1"/>
  <c r="BI1627" i="1"/>
  <c r="S1690" i="9" s="1"/>
  <c r="BJ1627" i="1"/>
  <c r="T1690" i="9" s="1"/>
  <c r="CE1203" i="1"/>
  <c r="CT1203" i="1" s="1"/>
  <c r="BI1203" i="1"/>
  <c r="S1266" i="9" s="1"/>
  <c r="BJ1203" i="1"/>
  <c r="T1266" i="9" s="1"/>
  <c r="CE1216" i="1"/>
  <c r="CT1216" i="1" s="1"/>
  <c r="BI1216" i="1"/>
  <c r="S1279" i="9" s="1"/>
  <c r="BJ1216" i="1"/>
  <c r="T1279" i="9" s="1"/>
  <c r="CE1240" i="1"/>
  <c r="CT1240" i="1" s="1"/>
  <c r="BI1240" i="1"/>
  <c r="S1303" i="9" s="1"/>
  <c r="BJ1240" i="1"/>
  <c r="T1303" i="9" s="1"/>
  <c r="CE1383" i="1"/>
  <c r="CT1383" i="1" s="1"/>
  <c r="BI1383" i="1"/>
  <c r="S1446" i="9" s="1"/>
  <c r="BJ1383" i="1"/>
  <c r="T1446" i="9" s="1"/>
  <c r="CE1399" i="1"/>
  <c r="CT1399" i="1" s="1"/>
  <c r="BI1399" i="1"/>
  <c r="S1462" i="9" s="1"/>
  <c r="BJ1399" i="1"/>
  <c r="T1462" i="9" s="1"/>
  <c r="CE1415" i="1"/>
  <c r="CT1415" i="1" s="1"/>
  <c r="BI1415" i="1"/>
  <c r="S1478" i="9" s="1"/>
  <c r="BJ1415" i="1"/>
  <c r="T1478" i="9" s="1"/>
  <c r="CE1446" i="1"/>
  <c r="CT1446" i="1" s="1"/>
  <c r="BI1446" i="1"/>
  <c r="S1509" i="9" s="1"/>
  <c r="BJ1446" i="1"/>
  <c r="T1509" i="9" s="1"/>
  <c r="CE1435" i="1"/>
  <c r="CT1435" i="1" s="1"/>
  <c r="BI1435" i="1"/>
  <c r="S1498" i="9" s="1"/>
  <c r="BJ1435" i="1"/>
  <c r="T1498" i="9" s="1"/>
  <c r="CE1608" i="1"/>
  <c r="CT1608" i="1" s="1"/>
  <c r="BI1608" i="1"/>
  <c r="S1671" i="9" s="1"/>
  <c r="BJ1608" i="1"/>
  <c r="T1671" i="9" s="1"/>
  <c r="CE1624" i="1"/>
  <c r="CT1624" i="1" s="1"/>
  <c r="BI1624" i="1"/>
  <c r="S1687" i="9" s="1"/>
  <c r="BJ1624" i="1"/>
  <c r="T1687" i="9" s="1"/>
  <c r="BH1000" i="1"/>
  <c r="CJ657" i="1"/>
  <c r="CJ665" i="1"/>
  <c r="CJ673" i="1"/>
  <c r="CJ677" i="1"/>
  <c r="CJ683" i="1"/>
  <c r="CJ691" i="1"/>
  <c r="CJ701" i="1"/>
  <c r="CJ765" i="1"/>
  <c r="CJ767" i="1"/>
  <c r="CJ769" i="1"/>
  <c r="CJ741" i="1"/>
  <c r="CJ746" i="1"/>
  <c r="CJ751" i="1"/>
  <c r="CJ759" i="1"/>
  <c r="CE1583" i="1"/>
  <c r="CT1583" i="1" s="1"/>
  <c r="BI1583" i="1"/>
  <c r="S1646" i="9" s="1"/>
  <c r="BJ1583" i="1"/>
  <c r="T1646" i="9" s="1"/>
  <c r="CE1345" i="1"/>
  <c r="CT1345" i="1" s="1"/>
  <c r="BI1345" i="1"/>
  <c r="S1408" i="9" s="1"/>
  <c r="BJ1345" i="1"/>
  <c r="T1408" i="9" s="1"/>
  <c r="CE1358" i="1"/>
  <c r="CT1358" i="1" s="1"/>
  <c r="BI1358" i="1"/>
  <c r="S1421" i="9" s="1"/>
  <c r="BJ1358" i="1"/>
  <c r="T1421" i="9" s="1"/>
  <c r="CE1369" i="1"/>
  <c r="CT1369" i="1" s="1"/>
  <c r="BI1369" i="1"/>
  <c r="S1432" i="9" s="1"/>
  <c r="BJ1369" i="1"/>
  <c r="T1432" i="9" s="1"/>
  <c r="CE1539" i="1"/>
  <c r="CT1539" i="1" s="1"/>
  <c r="BI1539" i="1"/>
  <c r="S1602" i="9" s="1"/>
  <c r="BJ1539" i="1"/>
  <c r="T1602" i="9" s="1"/>
  <c r="CE1299" i="1"/>
  <c r="CT1299" i="1" s="1"/>
  <c r="BI1299" i="1"/>
  <c r="S1362" i="9" s="1"/>
  <c r="BJ1299" i="1"/>
  <c r="T1362" i="9" s="1"/>
  <c r="CE1370" i="1"/>
  <c r="CT1370" i="1" s="1"/>
  <c r="BI1370" i="1"/>
  <c r="S1433" i="9" s="1"/>
  <c r="BJ1370" i="1"/>
  <c r="T1433" i="9" s="1"/>
  <c r="CE1477" i="1"/>
  <c r="CT1477" i="1" s="1"/>
  <c r="BI1477" i="1"/>
  <c r="S1540" i="9" s="1"/>
  <c r="BJ1477" i="1"/>
  <c r="T1540" i="9" s="1"/>
  <c r="CE1493" i="1"/>
  <c r="CT1493" i="1" s="1"/>
  <c r="BI1493" i="1"/>
  <c r="S1556" i="9" s="1"/>
  <c r="BJ1493" i="1"/>
  <c r="T1556" i="9" s="1"/>
  <c r="CE1509" i="1"/>
  <c r="CT1509" i="1" s="1"/>
  <c r="BI1509" i="1"/>
  <c r="S1572" i="9" s="1"/>
  <c r="BJ1509" i="1"/>
  <c r="T1572" i="9" s="1"/>
  <c r="CE1525" i="1"/>
  <c r="CT1525" i="1" s="1"/>
  <c r="BI1525" i="1"/>
  <c r="S1588" i="9" s="1"/>
  <c r="BJ1525" i="1"/>
  <c r="T1588" i="9" s="1"/>
  <c r="CE1582" i="1"/>
  <c r="CT1582" i="1" s="1"/>
  <c r="BI1582" i="1"/>
  <c r="S1645" i="9" s="1"/>
  <c r="BJ1582" i="1"/>
  <c r="T1645" i="9" s="1"/>
  <c r="CE1286" i="1"/>
  <c r="CT1286" i="1" s="1"/>
  <c r="BI1286" i="1"/>
  <c r="S1349" i="9" s="1"/>
  <c r="BJ1286" i="1"/>
  <c r="T1349" i="9" s="1"/>
  <c r="CE1315" i="1"/>
  <c r="CT1315" i="1" s="1"/>
  <c r="BI1315" i="1"/>
  <c r="S1378" i="9" s="1"/>
  <c r="BJ1315" i="1"/>
  <c r="T1378" i="9" s="1"/>
  <c r="CE1331" i="1"/>
  <c r="CT1331" i="1" s="1"/>
  <c r="BI1331" i="1"/>
  <c r="S1394" i="9" s="1"/>
  <c r="BJ1331" i="1"/>
  <c r="T1394" i="9" s="1"/>
  <c r="CE1375" i="1"/>
  <c r="CT1375" i="1" s="1"/>
  <c r="BI1375" i="1"/>
  <c r="S1438" i="9" s="1"/>
  <c r="BJ1375" i="1"/>
  <c r="T1438" i="9" s="1"/>
  <c r="CE1249" i="1"/>
  <c r="CT1249" i="1" s="1"/>
  <c r="BI1249" i="1"/>
  <c r="S1312" i="9" s="1"/>
  <c r="BJ1249" i="1"/>
  <c r="T1312" i="9" s="1"/>
  <c r="CE1287" i="1"/>
  <c r="CT1287" i="1" s="1"/>
  <c r="BI1287" i="1"/>
  <c r="S1350" i="9" s="1"/>
  <c r="BJ1287" i="1"/>
  <c r="T1350" i="9" s="1"/>
  <c r="CE1324" i="1"/>
  <c r="CT1324" i="1" s="1"/>
  <c r="BI1324" i="1"/>
  <c r="S1387" i="9" s="1"/>
  <c r="BJ1324" i="1"/>
  <c r="T1387" i="9" s="1"/>
  <c r="CE1465" i="1"/>
  <c r="CT1465" i="1" s="1"/>
  <c r="BI1465" i="1"/>
  <c r="S1528" i="9" s="1"/>
  <c r="BJ1465" i="1"/>
  <c r="T1528" i="9" s="1"/>
  <c r="CE1494" i="1"/>
  <c r="CT1494" i="1" s="1"/>
  <c r="BI1494" i="1"/>
  <c r="S1557" i="9" s="1"/>
  <c r="BJ1494" i="1"/>
  <c r="T1557" i="9" s="1"/>
  <c r="CE1526" i="1"/>
  <c r="CT1526" i="1" s="1"/>
  <c r="BI1526" i="1"/>
  <c r="S1589" i="9" s="1"/>
  <c r="BJ1526" i="1"/>
  <c r="T1589" i="9" s="1"/>
  <c r="CE1558" i="1"/>
  <c r="CT1558" i="1" s="1"/>
  <c r="BI1558" i="1"/>
  <c r="S1621" i="9" s="1"/>
  <c r="BJ1558" i="1"/>
  <c r="T1621" i="9" s="1"/>
  <c r="CE1592" i="1"/>
  <c r="CT1592" i="1" s="1"/>
  <c r="BI1592" i="1"/>
  <c r="S1655" i="9" s="1"/>
  <c r="BJ1592" i="1"/>
  <c r="T1655" i="9" s="1"/>
  <c r="CE1255" i="1"/>
  <c r="CT1255" i="1" s="1"/>
  <c r="BI1255" i="1"/>
  <c r="S1318" i="9" s="1"/>
  <c r="BJ1255" i="1"/>
  <c r="T1318" i="9" s="1"/>
  <c r="CE1277" i="1"/>
  <c r="CT1277" i="1" s="1"/>
  <c r="BI1277" i="1"/>
  <c r="S1340" i="9" s="1"/>
  <c r="BJ1277" i="1"/>
  <c r="T1340" i="9" s="1"/>
  <c r="CE1302" i="1"/>
  <c r="CT1302" i="1" s="1"/>
  <c r="BI1302" i="1"/>
  <c r="S1365" i="9" s="1"/>
  <c r="BJ1302" i="1"/>
  <c r="T1365" i="9" s="1"/>
  <c r="CE1336" i="1"/>
  <c r="CT1336" i="1" s="1"/>
  <c r="BI1336" i="1"/>
  <c r="S1399" i="9" s="1"/>
  <c r="BJ1336" i="1"/>
  <c r="T1399" i="9" s="1"/>
  <c r="CE1472" i="1"/>
  <c r="CT1472" i="1" s="1"/>
  <c r="BI1472" i="1"/>
  <c r="S1535" i="9" s="1"/>
  <c r="BJ1472" i="1"/>
  <c r="T1535" i="9" s="1"/>
  <c r="CE1504" i="1"/>
  <c r="CT1504" i="1" s="1"/>
  <c r="BI1504" i="1"/>
  <c r="S1567" i="9" s="1"/>
  <c r="BJ1504" i="1"/>
  <c r="T1567" i="9" s="1"/>
  <c r="CE1536" i="1"/>
  <c r="CT1536" i="1" s="1"/>
  <c r="BI1536" i="1"/>
  <c r="S1599" i="9" s="1"/>
  <c r="BJ1536" i="1"/>
  <c r="T1599" i="9" s="1"/>
  <c r="CE1568" i="1"/>
  <c r="CT1568" i="1" s="1"/>
  <c r="BI1568" i="1"/>
  <c r="S1631" i="9" s="1"/>
  <c r="BJ1568" i="1"/>
  <c r="T1631" i="9" s="1"/>
  <c r="CE1601" i="1"/>
  <c r="CT1601" i="1" s="1"/>
  <c r="BI1601" i="1"/>
  <c r="S1664" i="9" s="1"/>
  <c r="BJ1601" i="1"/>
  <c r="T1664" i="9" s="1"/>
  <c r="CE1194" i="1"/>
  <c r="CT1194" i="1" s="1"/>
  <c r="BI1194" i="1"/>
  <c r="S1257" i="9" s="1"/>
  <c r="BJ1194" i="1"/>
  <c r="T1257" i="9" s="1"/>
  <c r="CE1212" i="1"/>
  <c r="CT1212" i="1" s="1"/>
  <c r="BI1212" i="1"/>
  <c r="S1275" i="9" s="1"/>
  <c r="BJ1212" i="1"/>
  <c r="T1275" i="9" s="1"/>
  <c r="CE1229" i="1"/>
  <c r="CT1229" i="1" s="1"/>
  <c r="BI1229" i="1"/>
  <c r="S1292" i="9" s="1"/>
  <c r="BJ1229" i="1"/>
  <c r="T1292" i="9" s="1"/>
  <c r="CE1243" i="1"/>
  <c r="CT1243" i="1" s="1"/>
  <c r="BI1243" i="1"/>
  <c r="S1306" i="9" s="1"/>
  <c r="BJ1243" i="1"/>
  <c r="T1306" i="9" s="1"/>
  <c r="CE1392" i="1"/>
  <c r="CT1392" i="1" s="1"/>
  <c r="BI1392" i="1"/>
  <c r="S1455" i="9" s="1"/>
  <c r="BJ1392" i="1"/>
  <c r="T1455" i="9" s="1"/>
  <c r="CE1408" i="1"/>
  <c r="CT1408" i="1" s="1"/>
  <c r="BI1408" i="1"/>
  <c r="S1471" i="9" s="1"/>
  <c r="BJ1408" i="1"/>
  <c r="T1471" i="9" s="1"/>
  <c r="CE1432" i="1"/>
  <c r="CT1432" i="1" s="1"/>
  <c r="BI1432" i="1"/>
  <c r="S1495" i="9" s="1"/>
  <c r="BJ1432" i="1"/>
  <c r="T1495" i="9" s="1"/>
  <c r="CE1417" i="1"/>
  <c r="CT1417" i="1" s="1"/>
  <c r="BI1417" i="1"/>
  <c r="S1480" i="9" s="1"/>
  <c r="BJ1417" i="1"/>
  <c r="T1480" i="9" s="1"/>
  <c r="CE1449" i="1"/>
  <c r="CT1449" i="1" s="1"/>
  <c r="BI1449" i="1"/>
  <c r="S1512" i="9" s="1"/>
  <c r="BJ1449" i="1"/>
  <c r="T1512" i="9" s="1"/>
  <c r="CE1613" i="1"/>
  <c r="CT1613" i="1" s="1"/>
  <c r="BI1613" i="1"/>
  <c r="S1676" i="9" s="1"/>
  <c r="BJ1613" i="1"/>
  <c r="T1676" i="9" s="1"/>
  <c r="CE1629" i="1"/>
  <c r="CT1629" i="1" s="1"/>
  <c r="BI1629" i="1"/>
  <c r="S1692" i="9" s="1"/>
  <c r="BJ1629" i="1"/>
  <c r="T1692" i="9" s="1"/>
  <c r="CE1207" i="1"/>
  <c r="CT1207" i="1" s="1"/>
  <c r="BI1207" i="1"/>
  <c r="S1270" i="9" s="1"/>
  <c r="BJ1207" i="1"/>
  <c r="T1270" i="9" s="1"/>
  <c r="CE1220" i="1"/>
  <c r="CT1220" i="1" s="1"/>
  <c r="BI1220" i="1"/>
  <c r="S1283" i="9" s="1"/>
  <c r="BJ1220" i="1"/>
  <c r="T1283" i="9" s="1"/>
  <c r="CE1244" i="1"/>
  <c r="CT1244" i="1" s="1"/>
  <c r="BI1244" i="1"/>
  <c r="S1307" i="9" s="1"/>
  <c r="BJ1244" i="1"/>
  <c r="T1307" i="9" s="1"/>
  <c r="CE1385" i="1"/>
  <c r="CT1385" i="1" s="1"/>
  <c r="BI1385" i="1"/>
  <c r="S1448" i="9" s="1"/>
  <c r="BJ1385" i="1"/>
  <c r="T1448" i="9" s="1"/>
  <c r="CE1401" i="1"/>
  <c r="CT1401" i="1" s="1"/>
  <c r="BI1401" i="1"/>
  <c r="S1464" i="9" s="1"/>
  <c r="BJ1401" i="1"/>
  <c r="T1464" i="9" s="1"/>
  <c r="CE1418" i="1"/>
  <c r="CT1418" i="1" s="1"/>
  <c r="BI1418" i="1"/>
  <c r="S1481" i="9" s="1"/>
  <c r="BJ1418" i="1"/>
  <c r="T1481" i="9" s="1"/>
  <c r="CE1450" i="1"/>
  <c r="CT1450" i="1" s="1"/>
  <c r="BI1450" i="1"/>
  <c r="S1513" i="9" s="1"/>
  <c r="BJ1450" i="1"/>
  <c r="T1513" i="9" s="1"/>
  <c r="CE1439" i="1"/>
  <c r="CT1439" i="1" s="1"/>
  <c r="BI1439" i="1"/>
  <c r="S1502" i="9" s="1"/>
  <c r="BJ1439" i="1"/>
  <c r="T1502" i="9" s="1"/>
  <c r="CE1610" i="1"/>
  <c r="CT1610" i="1" s="1"/>
  <c r="BI1610" i="1"/>
  <c r="S1673" i="9" s="1"/>
  <c r="BJ1610" i="1"/>
  <c r="T1673" i="9" s="1"/>
  <c r="CE1626" i="1"/>
  <c r="CT1626" i="1" s="1"/>
  <c r="BI1626" i="1"/>
  <c r="S1689" i="9" s="1"/>
  <c r="BJ1626" i="1"/>
  <c r="T1689" i="9" s="1"/>
  <c r="BH998" i="1"/>
  <c r="BH1004" i="1"/>
  <c r="BW653" i="1"/>
  <c r="CL653" i="1" s="1"/>
  <c r="BD653" i="1"/>
  <c r="BW657" i="1"/>
  <c r="CL657" i="1" s="1"/>
  <c r="BD657" i="1"/>
  <c r="BW665" i="1"/>
  <c r="CL665" i="1" s="1"/>
  <c r="BD665" i="1"/>
  <c r="BW668" i="1"/>
  <c r="CL668" i="1" s="1"/>
  <c r="BD668" i="1"/>
  <c r="BW673" i="1"/>
  <c r="CL673" i="1" s="1"/>
  <c r="BD673" i="1"/>
  <c r="BW677" i="1"/>
  <c r="CL677" i="1" s="1"/>
  <c r="BD677" i="1"/>
  <c r="BW701" i="1"/>
  <c r="CL701" i="1" s="1"/>
  <c r="BD701" i="1"/>
  <c r="BW768" i="1"/>
  <c r="CL768" i="1" s="1"/>
  <c r="BD768" i="1"/>
  <c r="BV1144" i="1"/>
  <c r="CK1144" i="1" s="1"/>
  <c r="BH1144" i="1"/>
  <c r="BV1143" i="1"/>
  <c r="CK1143" i="1" s="1"/>
  <c r="BH1143" i="1"/>
  <c r="BV1090" i="1"/>
  <c r="CK1090" i="1" s="1"/>
  <c r="BH1090" i="1"/>
  <c r="BV1074" i="1"/>
  <c r="CK1074" i="1" s="1"/>
  <c r="BH1074" i="1"/>
  <c r="BV1058" i="1"/>
  <c r="CK1058" i="1" s="1"/>
  <c r="BH1058" i="1"/>
  <c r="BV1138" i="1"/>
  <c r="CK1138" i="1" s="1"/>
  <c r="BH1138" i="1"/>
  <c r="BV1130" i="1"/>
  <c r="CK1130" i="1" s="1"/>
  <c r="BH1130" i="1"/>
  <c r="BV1122" i="1"/>
  <c r="CK1122" i="1" s="1"/>
  <c r="BH1122" i="1"/>
  <c r="BV1114" i="1"/>
  <c r="CK1114" i="1" s="1"/>
  <c r="BH1114" i="1"/>
  <c r="BV1093" i="1"/>
  <c r="CK1093" i="1" s="1"/>
  <c r="BH1093" i="1"/>
  <c r="BV1077" i="1"/>
  <c r="CK1077" i="1" s="1"/>
  <c r="BH1077" i="1"/>
  <c r="BV1061" i="1"/>
  <c r="CK1061" i="1" s="1"/>
  <c r="BH1061" i="1"/>
  <c r="BV1046" i="1"/>
  <c r="CK1046" i="1" s="1"/>
  <c r="BH1046" i="1"/>
  <c r="BV1038" i="1"/>
  <c r="CK1038" i="1" s="1"/>
  <c r="BH1038" i="1"/>
  <c r="BV1030" i="1"/>
  <c r="CK1030" i="1" s="1"/>
  <c r="BH1030" i="1"/>
  <c r="BV1022" i="1"/>
  <c r="CK1022" i="1" s="1"/>
  <c r="BH1022" i="1"/>
  <c r="BV1014" i="1"/>
  <c r="CK1014" i="1" s="1"/>
  <c r="BH1014" i="1"/>
  <c r="BV828" i="1"/>
  <c r="CK828" i="1" s="1"/>
  <c r="BH828" i="1"/>
  <c r="BV821" i="1"/>
  <c r="CK821" i="1" s="1"/>
  <c r="BH821" i="1"/>
  <c r="BV812" i="1"/>
  <c r="CK812" i="1" s="1"/>
  <c r="BH812" i="1"/>
  <c r="BV783" i="1"/>
  <c r="CK783" i="1" s="1"/>
  <c r="BH783" i="1"/>
  <c r="BV1142" i="1"/>
  <c r="CK1142" i="1" s="1"/>
  <c r="BH1142" i="1"/>
  <c r="BV1100" i="1"/>
  <c r="CK1100" i="1" s="1"/>
  <c r="BH1100" i="1"/>
  <c r="BV1084" i="1"/>
  <c r="CK1084" i="1" s="1"/>
  <c r="BH1084" i="1"/>
  <c r="BV1068" i="1"/>
  <c r="CK1068" i="1" s="1"/>
  <c r="BH1068" i="1"/>
  <c r="BV1052" i="1"/>
  <c r="CK1052" i="1" s="1"/>
  <c r="BH1052" i="1"/>
  <c r="BV1135" i="1"/>
  <c r="CK1135" i="1" s="1"/>
  <c r="BH1135" i="1"/>
  <c r="BV1127" i="1"/>
  <c r="CK1127" i="1" s="1"/>
  <c r="BH1127" i="1"/>
  <c r="BV1119" i="1"/>
  <c r="CK1119" i="1" s="1"/>
  <c r="BH1119" i="1"/>
  <c r="BV1111" i="1"/>
  <c r="CK1111" i="1" s="1"/>
  <c r="BH1111" i="1"/>
  <c r="BV1091" i="1"/>
  <c r="CK1091" i="1" s="1"/>
  <c r="BH1091" i="1"/>
  <c r="BV1075" i="1"/>
  <c r="CK1075" i="1" s="1"/>
  <c r="BH1075" i="1"/>
  <c r="BV1059" i="1"/>
  <c r="CK1059" i="1" s="1"/>
  <c r="BH1059" i="1"/>
  <c r="BV1047" i="1"/>
  <c r="CK1047" i="1" s="1"/>
  <c r="BH1047" i="1"/>
  <c r="BV1039" i="1"/>
  <c r="CK1039" i="1" s="1"/>
  <c r="BH1039" i="1"/>
  <c r="BV1031" i="1"/>
  <c r="CK1031" i="1" s="1"/>
  <c r="BH1031" i="1"/>
  <c r="BV1023" i="1"/>
  <c r="CK1023" i="1" s="1"/>
  <c r="BH1023" i="1"/>
  <c r="BV1015" i="1"/>
  <c r="CK1015" i="1" s="1"/>
  <c r="BH1015" i="1"/>
  <c r="BV1007" i="1"/>
  <c r="CK1007" i="1" s="1"/>
  <c r="BH1007" i="1"/>
  <c r="BV823" i="1"/>
  <c r="CK823" i="1" s="1"/>
  <c r="BH823" i="1"/>
  <c r="BV814" i="1"/>
  <c r="CK814" i="1" s="1"/>
  <c r="BH814" i="1"/>
  <c r="BV785" i="1"/>
  <c r="CK785" i="1" s="1"/>
  <c r="BH785" i="1"/>
  <c r="BV1168" i="1"/>
  <c r="CK1168" i="1" s="1"/>
  <c r="BH1168" i="1"/>
  <c r="BV987" i="1"/>
  <c r="CK987" i="1" s="1"/>
  <c r="BH987" i="1"/>
  <c r="BV932" i="1"/>
  <c r="CK932" i="1" s="1"/>
  <c r="BH932" i="1"/>
  <c r="BV918" i="1"/>
  <c r="CK918" i="1" s="1"/>
  <c r="BH918" i="1"/>
  <c r="BV910" i="1"/>
  <c r="CK910" i="1" s="1"/>
  <c r="BH910" i="1"/>
  <c r="BV902" i="1"/>
  <c r="CK902" i="1" s="1"/>
  <c r="BH902" i="1"/>
  <c r="BV886" i="1"/>
  <c r="CK886" i="1" s="1"/>
  <c r="BH886" i="1"/>
  <c r="BV866" i="1"/>
  <c r="CK866" i="1" s="1"/>
  <c r="BH866" i="1"/>
  <c r="BV831" i="1"/>
  <c r="CK831" i="1" s="1"/>
  <c r="BH831" i="1"/>
  <c r="BV798" i="1"/>
  <c r="CK798" i="1" s="1"/>
  <c r="BH798" i="1"/>
  <c r="BV1176" i="1"/>
  <c r="CK1176" i="1" s="1"/>
  <c r="BH1176" i="1"/>
  <c r="BV1160" i="1"/>
  <c r="CK1160" i="1" s="1"/>
  <c r="BH1160" i="1"/>
  <c r="BV941" i="1"/>
  <c r="CK941" i="1" s="1"/>
  <c r="BH941" i="1"/>
  <c r="BV925" i="1"/>
  <c r="CK925" i="1" s="1"/>
  <c r="BH925" i="1"/>
  <c r="BV915" i="1"/>
  <c r="CK915" i="1" s="1"/>
  <c r="BH915" i="1"/>
  <c r="BV907" i="1"/>
  <c r="CK907" i="1" s="1"/>
  <c r="BH907" i="1"/>
  <c r="BV895" i="1"/>
  <c r="CK895" i="1" s="1"/>
  <c r="BH895" i="1"/>
  <c r="BV879" i="1"/>
  <c r="CK879" i="1" s="1"/>
  <c r="BH879" i="1"/>
  <c r="BV860" i="1"/>
  <c r="CK860" i="1" s="1"/>
  <c r="BH860" i="1"/>
  <c r="BV803" i="1"/>
  <c r="CK803" i="1" s="1"/>
  <c r="BH803" i="1"/>
  <c r="BV1166" i="1"/>
  <c r="CK1166" i="1" s="1"/>
  <c r="BH1166" i="1"/>
  <c r="BV896" i="1"/>
  <c r="CK896" i="1" s="1"/>
  <c r="BH896" i="1"/>
  <c r="BV880" i="1"/>
  <c r="CK880" i="1" s="1"/>
  <c r="BH880" i="1"/>
  <c r="BV861" i="1"/>
  <c r="CK861" i="1" s="1"/>
  <c r="BH861" i="1"/>
  <c r="BV856" i="1"/>
  <c r="CK856" i="1" s="1"/>
  <c r="BH856" i="1"/>
  <c r="BV852" i="1"/>
  <c r="CK852" i="1" s="1"/>
  <c r="BH852" i="1"/>
  <c r="BV848" i="1"/>
  <c r="CK848" i="1" s="1"/>
  <c r="BH848" i="1"/>
  <c r="BV844" i="1"/>
  <c r="CK844" i="1" s="1"/>
  <c r="BH844" i="1"/>
  <c r="BV840" i="1"/>
  <c r="CK840" i="1" s="1"/>
  <c r="BH840" i="1"/>
  <c r="BV836" i="1"/>
  <c r="CK836" i="1" s="1"/>
  <c r="BH836" i="1"/>
  <c r="BV795" i="1"/>
  <c r="CK795" i="1" s="1"/>
  <c r="BH795" i="1"/>
  <c r="BV1158" i="1"/>
  <c r="CK1158" i="1" s="1"/>
  <c r="BH1158" i="1"/>
  <c r="BV983" i="1"/>
  <c r="CK983" i="1" s="1"/>
  <c r="BH983" i="1"/>
  <c r="BV979" i="1"/>
  <c r="CK979" i="1" s="1"/>
  <c r="BH979" i="1"/>
  <c r="BV975" i="1"/>
  <c r="CK975" i="1" s="1"/>
  <c r="BH975" i="1"/>
  <c r="BV971" i="1"/>
  <c r="CK971" i="1" s="1"/>
  <c r="BH971" i="1"/>
  <c r="BV967" i="1"/>
  <c r="CK967" i="1" s="1"/>
  <c r="BH967" i="1"/>
  <c r="BV963" i="1"/>
  <c r="CK963" i="1" s="1"/>
  <c r="BH963" i="1"/>
  <c r="BV959" i="1"/>
  <c r="CK959" i="1" s="1"/>
  <c r="BH959" i="1"/>
  <c r="BV955" i="1"/>
  <c r="CK955" i="1" s="1"/>
  <c r="BH955" i="1"/>
  <c r="BV951" i="1"/>
  <c r="CK951" i="1" s="1"/>
  <c r="BH951" i="1"/>
  <c r="BV947" i="1"/>
  <c r="CK947" i="1" s="1"/>
  <c r="BH947" i="1"/>
  <c r="BV931" i="1"/>
  <c r="CK931" i="1" s="1"/>
  <c r="BH931" i="1"/>
  <c r="BV865" i="1"/>
  <c r="CK865" i="1" s="1"/>
  <c r="BH865" i="1"/>
  <c r="BV787" i="1"/>
  <c r="CK787" i="1" s="1"/>
  <c r="BH787" i="1"/>
  <c r="BV934" i="1"/>
  <c r="CK934" i="1" s="1"/>
  <c r="BH934" i="1"/>
  <c r="BV870" i="1"/>
  <c r="CK870" i="1" s="1"/>
  <c r="BH870" i="1"/>
  <c r="BV794" i="1"/>
  <c r="CK794" i="1" s="1"/>
  <c r="BH794" i="1"/>
  <c r="BV1171" i="1"/>
  <c r="CK1171" i="1" s="1"/>
  <c r="BH1171" i="1"/>
  <c r="BV876" i="1"/>
  <c r="CK876" i="1" s="1"/>
  <c r="BH876" i="1"/>
  <c r="BV942" i="1"/>
  <c r="CK942" i="1" s="1"/>
  <c r="BH942" i="1"/>
  <c r="BV884" i="1"/>
  <c r="CK884" i="1" s="1"/>
  <c r="BH884" i="1"/>
  <c r="BV885" i="1"/>
  <c r="CK885" i="1" s="1"/>
  <c r="BH885" i="1"/>
  <c r="CE1301" i="1"/>
  <c r="CT1301" i="1" s="1"/>
  <c r="BI1301" i="1"/>
  <c r="S1364" i="9" s="1"/>
  <c r="BJ1301" i="1"/>
  <c r="T1364" i="9" s="1"/>
  <c r="CE1547" i="1"/>
  <c r="CT1547" i="1" s="1"/>
  <c r="BI1547" i="1"/>
  <c r="S1610" i="9" s="1"/>
  <c r="BJ1547" i="1"/>
  <c r="T1610" i="9" s="1"/>
  <c r="CE1187" i="1"/>
  <c r="CT1187" i="1" s="1"/>
  <c r="BI1187" i="1"/>
  <c r="S1250" i="9" s="1"/>
  <c r="BJ1187" i="1"/>
  <c r="T1250" i="9" s="1"/>
  <c r="CE1374" i="1"/>
  <c r="CT1374" i="1" s="1"/>
  <c r="BI1374" i="1"/>
  <c r="S1437" i="9" s="1"/>
  <c r="BJ1374" i="1"/>
  <c r="T1437" i="9" s="1"/>
  <c r="CE1553" i="1"/>
  <c r="CT1553" i="1" s="1"/>
  <c r="BI1553" i="1"/>
  <c r="S1616" i="9" s="1"/>
  <c r="BJ1553" i="1"/>
  <c r="T1616" i="9" s="1"/>
  <c r="CE1256" i="1"/>
  <c r="CT1256" i="1" s="1"/>
  <c r="BI1256" i="1"/>
  <c r="S1319" i="9" s="1"/>
  <c r="BJ1256" i="1"/>
  <c r="T1319" i="9" s="1"/>
  <c r="CE1557" i="1"/>
  <c r="CT1557" i="1" s="1"/>
  <c r="BI1557" i="1"/>
  <c r="S1620" i="9" s="1"/>
  <c r="BJ1557" i="1"/>
  <c r="T1620" i="9" s="1"/>
  <c r="CE1354" i="1"/>
  <c r="CT1354" i="1" s="1"/>
  <c r="BI1354" i="1"/>
  <c r="S1417" i="9" s="1"/>
  <c r="BJ1354" i="1"/>
  <c r="T1417" i="9" s="1"/>
  <c r="CE1471" i="1"/>
  <c r="CT1471" i="1" s="1"/>
  <c r="BI1471" i="1"/>
  <c r="S1534" i="9" s="1"/>
  <c r="BJ1471" i="1"/>
  <c r="T1534" i="9" s="1"/>
  <c r="CE1487" i="1"/>
  <c r="CT1487" i="1" s="1"/>
  <c r="BI1487" i="1"/>
  <c r="S1550" i="9" s="1"/>
  <c r="BJ1487" i="1"/>
  <c r="T1550" i="9" s="1"/>
  <c r="CE1503" i="1"/>
  <c r="CT1503" i="1" s="1"/>
  <c r="BI1503" i="1"/>
  <c r="S1566" i="9" s="1"/>
  <c r="BJ1503" i="1"/>
  <c r="T1566" i="9" s="1"/>
  <c r="CE1519" i="1"/>
  <c r="CT1519" i="1" s="1"/>
  <c r="BI1519" i="1"/>
  <c r="S1582" i="9" s="1"/>
  <c r="BJ1519" i="1"/>
  <c r="T1582" i="9" s="1"/>
  <c r="CE1254" i="1"/>
  <c r="CT1254" i="1" s="1"/>
  <c r="BI1254" i="1"/>
  <c r="S1317" i="9" s="1"/>
  <c r="BJ1254" i="1"/>
  <c r="T1317" i="9" s="1"/>
  <c r="CE1263" i="1"/>
  <c r="CT1263" i="1" s="1"/>
  <c r="BI1263" i="1"/>
  <c r="S1326" i="9" s="1"/>
  <c r="BJ1263" i="1"/>
  <c r="T1326" i="9" s="1"/>
  <c r="CE1309" i="1"/>
  <c r="CT1309" i="1" s="1"/>
  <c r="BI1309" i="1"/>
  <c r="S1372" i="9" s="1"/>
  <c r="BJ1309" i="1"/>
  <c r="T1372" i="9" s="1"/>
  <c r="CE1325" i="1"/>
  <c r="CT1325" i="1" s="1"/>
  <c r="BI1325" i="1"/>
  <c r="S1388" i="9" s="1"/>
  <c r="BJ1325" i="1"/>
  <c r="T1388" i="9" s="1"/>
  <c r="CE1359" i="1"/>
  <c r="CT1359" i="1" s="1"/>
  <c r="BI1359" i="1"/>
  <c r="S1422" i="9" s="1"/>
  <c r="BJ1359" i="1"/>
  <c r="T1422" i="9" s="1"/>
  <c r="CE1595" i="1"/>
  <c r="CT1595" i="1" s="1"/>
  <c r="BI1595" i="1"/>
  <c r="S1658" i="9" s="1"/>
  <c r="BJ1595" i="1"/>
  <c r="T1658" i="9" s="1"/>
  <c r="CE1275" i="1"/>
  <c r="CT1275" i="1" s="1"/>
  <c r="BI1275" i="1"/>
  <c r="S1338" i="9" s="1"/>
  <c r="BJ1275" i="1"/>
  <c r="T1338" i="9" s="1"/>
  <c r="CE1312" i="1"/>
  <c r="CT1312" i="1" s="1"/>
  <c r="BI1312" i="1"/>
  <c r="S1375" i="9" s="1"/>
  <c r="BJ1312" i="1"/>
  <c r="T1375" i="9" s="1"/>
  <c r="CE1356" i="1"/>
  <c r="CT1356" i="1" s="1"/>
  <c r="BI1356" i="1"/>
  <c r="S1419" i="9" s="1"/>
  <c r="BJ1356" i="1"/>
  <c r="T1419" i="9" s="1"/>
  <c r="CE1482" i="1"/>
  <c r="CT1482" i="1" s="1"/>
  <c r="BI1482" i="1"/>
  <c r="S1545" i="9" s="1"/>
  <c r="BJ1482" i="1"/>
  <c r="T1545" i="9" s="1"/>
  <c r="CE1514" i="1"/>
  <c r="CT1514" i="1" s="1"/>
  <c r="BI1514" i="1"/>
  <c r="S1577" i="9" s="1"/>
  <c r="BJ1514" i="1"/>
  <c r="T1577" i="9" s="1"/>
  <c r="CE1546" i="1"/>
  <c r="CT1546" i="1" s="1"/>
  <c r="BI1546" i="1"/>
  <c r="S1609" i="9" s="1"/>
  <c r="BJ1546" i="1"/>
  <c r="T1609" i="9" s="1"/>
  <c r="CE1578" i="1"/>
  <c r="CT1578" i="1" s="1"/>
  <c r="BI1578" i="1"/>
  <c r="S1641" i="9" s="1"/>
  <c r="BJ1578" i="1"/>
  <c r="T1641" i="9" s="1"/>
  <c r="CE1224" i="1"/>
  <c r="CT1224" i="1" s="1"/>
  <c r="BI1224" i="1"/>
  <c r="S1287" i="9" s="1"/>
  <c r="BJ1224" i="1"/>
  <c r="T1287" i="9" s="1"/>
  <c r="CE1257" i="1"/>
  <c r="CT1257" i="1" s="1"/>
  <c r="BI1257" i="1"/>
  <c r="S1320" i="9" s="1"/>
  <c r="BJ1257" i="1"/>
  <c r="T1320" i="9" s="1"/>
  <c r="CE1296" i="1"/>
  <c r="CT1296" i="1" s="1"/>
  <c r="BI1296" i="1"/>
  <c r="S1359" i="9" s="1"/>
  <c r="BJ1296" i="1"/>
  <c r="T1359" i="9" s="1"/>
  <c r="CE1322" i="1"/>
  <c r="CT1322" i="1" s="1"/>
  <c r="BI1322" i="1"/>
  <c r="S1385" i="9" s="1"/>
  <c r="BJ1322" i="1"/>
  <c r="T1385" i="9" s="1"/>
  <c r="CE1376" i="1"/>
  <c r="CT1376" i="1" s="1"/>
  <c r="BI1376" i="1"/>
  <c r="S1439" i="9" s="1"/>
  <c r="BJ1376" i="1"/>
  <c r="T1439" i="9" s="1"/>
  <c r="CE1492" i="1"/>
  <c r="CT1492" i="1" s="1"/>
  <c r="BI1492" i="1"/>
  <c r="S1555" i="9" s="1"/>
  <c r="BJ1492" i="1"/>
  <c r="T1555" i="9" s="1"/>
  <c r="CE1524" i="1"/>
  <c r="CT1524" i="1" s="1"/>
  <c r="BI1524" i="1"/>
  <c r="S1587" i="9" s="1"/>
  <c r="BJ1524" i="1"/>
  <c r="T1587" i="9" s="1"/>
  <c r="CE1556" i="1"/>
  <c r="CT1556" i="1" s="1"/>
  <c r="BI1556" i="1"/>
  <c r="S1619" i="9" s="1"/>
  <c r="BJ1556" i="1"/>
  <c r="T1619" i="9" s="1"/>
  <c r="CE1589" i="1"/>
  <c r="CT1589" i="1" s="1"/>
  <c r="BI1589" i="1"/>
  <c r="S1652" i="9" s="1"/>
  <c r="BJ1589" i="1"/>
  <c r="T1652" i="9" s="1"/>
  <c r="CE1196" i="1"/>
  <c r="CT1196" i="1" s="1"/>
  <c r="BI1196" i="1"/>
  <c r="S1259" i="9" s="1"/>
  <c r="BJ1196" i="1"/>
  <c r="T1259" i="9" s="1"/>
  <c r="CE1202" i="1"/>
  <c r="CT1202" i="1" s="1"/>
  <c r="BI1202" i="1"/>
  <c r="S1265" i="9" s="1"/>
  <c r="BJ1202" i="1"/>
  <c r="T1265" i="9" s="1"/>
  <c r="CE1228" i="1"/>
  <c r="CT1228" i="1" s="1"/>
  <c r="BI1228" i="1"/>
  <c r="S1291" i="9" s="1"/>
  <c r="BJ1228" i="1"/>
  <c r="T1291" i="9" s="1"/>
  <c r="CE1378" i="1"/>
  <c r="CT1378" i="1" s="1"/>
  <c r="BI1378" i="1"/>
  <c r="S1441" i="9" s="1"/>
  <c r="BJ1378" i="1"/>
  <c r="T1441" i="9" s="1"/>
  <c r="CE1394" i="1"/>
  <c r="CT1394" i="1" s="1"/>
  <c r="BI1394" i="1"/>
  <c r="S1457" i="9" s="1"/>
  <c r="BJ1394" i="1"/>
  <c r="T1457" i="9" s="1"/>
  <c r="CE1410" i="1"/>
  <c r="CT1410" i="1" s="1"/>
  <c r="BI1410" i="1"/>
  <c r="S1473" i="9" s="1"/>
  <c r="BJ1410" i="1"/>
  <c r="T1473" i="9" s="1"/>
  <c r="CE1436" i="1"/>
  <c r="CT1436" i="1" s="1"/>
  <c r="BI1436" i="1"/>
  <c r="S1499" i="9" s="1"/>
  <c r="BJ1436" i="1"/>
  <c r="T1499" i="9" s="1"/>
  <c r="CE1421" i="1"/>
  <c r="CT1421" i="1" s="1"/>
  <c r="BI1421" i="1"/>
  <c r="S1484" i="9" s="1"/>
  <c r="BJ1421" i="1"/>
  <c r="T1484" i="9" s="1"/>
  <c r="CE1453" i="1"/>
  <c r="CT1453" i="1" s="1"/>
  <c r="BI1453" i="1"/>
  <c r="S1516" i="9" s="1"/>
  <c r="BJ1453" i="1"/>
  <c r="T1516" i="9" s="1"/>
  <c r="CE1615" i="1"/>
  <c r="CT1615" i="1" s="1"/>
  <c r="BI1615" i="1"/>
  <c r="S1678" i="9" s="1"/>
  <c r="BJ1615" i="1"/>
  <c r="T1678" i="9" s="1"/>
  <c r="CE1631" i="1"/>
  <c r="CT1631" i="1" s="1"/>
  <c r="BI1631" i="1"/>
  <c r="S1694" i="9" s="1"/>
  <c r="BJ1631" i="1"/>
  <c r="T1694" i="9" s="1"/>
  <c r="CE1211" i="1"/>
  <c r="CT1211" i="1" s="1"/>
  <c r="BI1211" i="1"/>
  <c r="S1274" i="9" s="1"/>
  <c r="BJ1211" i="1"/>
  <c r="T1274" i="9" s="1"/>
  <c r="CE1226" i="1"/>
  <c r="CT1226" i="1" s="1"/>
  <c r="BI1226" i="1"/>
  <c r="S1289" i="9" s="1"/>
  <c r="BJ1226" i="1"/>
  <c r="T1289" i="9" s="1"/>
  <c r="CE1246" i="1"/>
  <c r="CT1246" i="1" s="1"/>
  <c r="BI1246" i="1"/>
  <c r="S1309" i="9" s="1"/>
  <c r="BJ1246" i="1"/>
  <c r="T1309" i="9" s="1"/>
  <c r="CE1387" i="1"/>
  <c r="CT1387" i="1" s="1"/>
  <c r="BI1387" i="1"/>
  <c r="S1450" i="9" s="1"/>
  <c r="BJ1387" i="1"/>
  <c r="T1450" i="9" s="1"/>
  <c r="CE1403" i="1"/>
  <c r="CT1403" i="1" s="1"/>
  <c r="BI1403" i="1"/>
  <c r="S1466" i="9" s="1"/>
  <c r="BJ1403" i="1"/>
  <c r="T1466" i="9" s="1"/>
  <c r="CE1422" i="1"/>
  <c r="CT1422" i="1" s="1"/>
  <c r="BI1422" i="1"/>
  <c r="S1485" i="9" s="1"/>
  <c r="BJ1422" i="1"/>
  <c r="T1485" i="9" s="1"/>
  <c r="CE1454" i="1"/>
  <c r="CT1454" i="1" s="1"/>
  <c r="BI1454" i="1"/>
  <c r="S1517" i="9" s="1"/>
  <c r="BJ1454" i="1"/>
  <c r="T1517" i="9" s="1"/>
  <c r="CE1443" i="1"/>
  <c r="CT1443" i="1" s="1"/>
  <c r="BI1443" i="1"/>
  <c r="S1506" i="9" s="1"/>
  <c r="BJ1443" i="1"/>
  <c r="T1506" i="9" s="1"/>
  <c r="CE1612" i="1"/>
  <c r="CT1612" i="1" s="1"/>
  <c r="BI1612" i="1"/>
  <c r="S1675" i="9" s="1"/>
  <c r="BJ1612" i="1"/>
  <c r="T1675" i="9" s="1"/>
  <c r="CE1628" i="1"/>
  <c r="CT1628" i="1" s="1"/>
  <c r="BI1628" i="1"/>
  <c r="S1691" i="9" s="1"/>
  <c r="BJ1628" i="1"/>
  <c r="T1691" i="9" s="1"/>
  <c r="BV996" i="1"/>
  <c r="CK996" i="1" s="1"/>
  <c r="BH996" i="1"/>
  <c r="CJ655" i="1"/>
  <c r="CJ661" i="1"/>
  <c r="CJ669" i="1"/>
  <c r="CJ675" i="1"/>
  <c r="CJ679" i="1"/>
  <c r="CJ687" i="1"/>
  <c r="CJ695" i="1"/>
  <c r="CE1347" i="1"/>
  <c r="CT1347" i="1" s="1"/>
  <c r="BI1347" i="1"/>
  <c r="S1410" i="9" s="1"/>
  <c r="BJ1347" i="1"/>
  <c r="T1410" i="9" s="1"/>
  <c r="CE1573" i="1"/>
  <c r="CT1573" i="1" s="1"/>
  <c r="BI1573" i="1"/>
  <c r="S1636" i="9" s="1"/>
  <c r="BJ1573" i="1"/>
  <c r="T1636" i="9" s="1"/>
  <c r="BH790" i="1"/>
  <c r="CE1462" i="1"/>
  <c r="CT1462" i="1" s="1"/>
  <c r="BI1462" i="1"/>
  <c r="S1525" i="9" s="1"/>
  <c r="BJ1462" i="1"/>
  <c r="T1525" i="9" s="1"/>
  <c r="CE1278" i="1"/>
  <c r="CT1278" i="1" s="1"/>
  <c r="BI1278" i="1"/>
  <c r="S1341" i="9" s="1"/>
  <c r="BJ1278" i="1"/>
  <c r="T1341" i="9" s="1"/>
  <c r="CE1276" i="1"/>
  <c r="CT1276" i="1" s="1"/>
  <c r="BI1276" i="1"/>
  <c r="S1339" i="9" s="1"/>
  <c r="BJ1276" i="1"/>
  <c r="T1339" i="9" s="1"/>
  <c r="CE1535" i="1"/>
  <c r="CT1535" i="1" s="1"/>
  <c r="BI1535" i="1"/>
  <c r="S1598" i="9" s="1"/>
  <c r="BJ1535" i="1"/>
  <c r="T1598" i="9" s="1"/>
  <c r="CE1561" i="1"/>
  <c r="CT1561" i="1" s="1"/>
  <c r="BI1561" i="1"/>
  <c r="S1624" i="9" s="1"/>
  <c r="BJ1561" i="1"/>
  <c r="T1624" i="9" s="1"/>
  <c r="CE1259" i="1"/>
  <c r="CT1259" i="1" s="1"/>
  <c r="BI1259" i="1"/>
  <c r="S1322" i="9" s="1"/>
  <c r="BJ1259" i="1"/>
  <c r="T1322" i="9" s="1"/>
  <c r="CE1565" i="1"/>
  <c r="CT1565" i="1" s="1"/>
  <c r="BI1565" i="1"/>
  <c r="S1628" i="9" s="1"/>
  <c r="BJ1565" i="1"/>
  <c r="T1628" i="9" s="1"/>
  <c r="CE1357" i="1"/>
  <c r="CT1357" i="1" s="1"/>
  <c r="BI1357" i="1"/>
  <c r="S1420" i="9" s="1"/>
  <c r="BJ1357" i="1"/>
  <c r="T1420" i="9" s="1"/>
  <c r="CE1473" i="1"/>
  <c r="CT1473" i="1" s="1"/>
  <c r="BI1473" i="1"/>
  <c r="S1536" i="9" s="1"/>
  <c r="BJ1473" i="1"/>
  <c r="T1536" i="9" s="1"/>
  <c r="CE1489" i="1"/>
  <c r="CT1489" i="1" s="1"/>
  <c r="BI1489" i="1"/>
  <c r="S1552" i="9" s="1"/>
  <c r="BJ1489" i="1"/>
  <c r="T1552" i="9" s="1"/>
  <c r="CE1505" i="1"/>
  <c r="CT1505" i="1" s="1"/>
  <c r="BI1505" i="1"/>
  <c r="S1568" i="9" s="1"/>
  <c r="BJ1505" i="1"/>
  <c r="T1568" i="9" s="1"/>
  <c r="CE1521" i="1"/>
  <c r="CT1521" i="1" s="1"/>
  <c r="BI1521" i="1"/>
  <c r="S1584" i="9" s="1"/>
  <c r="BJ1521" i="1"/>
  <c r="T1584" i="9" s="1"/>
  <c r="CE1270" i="1"/>
  <c r="CT1270" i="1" s="1"/>
  <c r="BI1270" i="1"/>
  <c r="S1333" i="9" s="1"/>
  <c r="BJ1270" i="1"/>
  <c r="T1333" i="9" s="1"/>
  <c r="CE1265" i="1"/>
  <c r="CT1265" i="1" s="1"/>
  <c r="BI1265" i="1"/>
  <c r="S1328" i="9" s="1"/>
  <c r="BJ1265" i="1"/>
  <c r="T1328" i="9" s="1"/>
  <c r="CE1311" i="1"/>
  <c r="CT1311" i="1" s="1"/>
  <c r="BI1311" i="1"/>
  <c r="S1374" i="9" s="1"/>
  <c r="BJ1311" i="1"/>
  <c r="T1374" i="9" s="1"/>
  <c r="CE1327" i="1"/>
  <c r="CT1327" i="1" s="1"/>
  <c r="BI1327" i="1"/>
  <c r="S1390" i="9" s="1"/>
  <c r="BJ1327" i="1"/>
  <c r="T1390" i="9" s="1"/>
  <c r="CE1362" i="1"/>
  <c r="CT1362" i="1" s="1"/>
  <c r="BI1362" i="1"/>
  <c r="S1425" i="9" s="1"/>
  <c r="BJ1362" i="1"/>
  <c r="T1425" i="9" s="1"/>
  <c r="CE1603" i="1"/>
  <c r="CT1603" i="1" s="1"/>
  <c r="BI1603" i="1"/>
  <c r="S1666" i="9" s="1"/>
  <c r="BJ1603" i="1"/>
  <c r="T1666" i="9" s="1"/>
  <c r="CE1264" i="1"/>
  <c r="CT1264" i="1" s="1"/>
  <c r="BI1264" i="1"/>
  <c r="S1327" i="9" s="1"/>
  <c r="BJ1264" i="1"/>
  <c r="T1327" i="9" s="1"/>
  <c r="CE1300" i="1"/>
  <c r="CT1300" i="1" s="1"/>
  <c r="BI1300" i="1"/>
  <c r="S1363" i="9" s="1"/>
  <c r="BJ1300" i="1"/>
  <c r="T1363" i="9" s="1"/>
  <c r="CE1332" i="1"/>
  <c r="CT1332" i="1" s="1"/>
  <c r="BI1332" i="1"/>
  <c r="S1395" i="9" s="1"/>
  <c r="BJ1332" i="1"/>
  <c r="T1395" i="9" s="1"/>
  <c r="CE1470" i="1"/>
  <c r="CT1470" i="1" s="1"/>
  <c r="BI1470" i="1"/>
  <c r="S1533" i="9" s="1"/>
  <c r="BJ1470" i="1"/>
  <c r="T1533" i="9" s="1"/>
  <c r="CE1502" i="1"/>
  <c r="CT1502" i="1" s="1"/>
  <c r="BI1502" i="1"/>
  <c r="S1565" i="9" s="1"/>
  <c r="BJ1502" i="1"/>
  <c r="T1565" i="9" s="1"/>
  <c r="CE1534" i="1"/>
  <c r="CT1534" i="1" s="1"/>
  <c r="BI1534" i="1"/>
  <c r="S1597" i="9" s="1"/>
  <c r="BJ1534" i="1"/>
  <c r="T1597" i="9" s="1"/>
  <c r="CE1566" i="1"/>
  <c r="CT1566" i="1" s="1"/>
  <c r="BI1566" i="1"/>
  <c r="S1629" i="9" s="1"/>
  <c r="BJ1566" i="1"/>
  <c r="T1629" i="9" s="1"/>
  <c r="CE1600" i="1"/>
  <c r="CT1600" i="1" s="1"/>
  <c r="BI1600" i="1"/>
  <c r="S1663" i="9" s="1"/>
  <c r="BJ1600" i="1"/>
  <c r="T1663" i="9" s="1"/>
  <c r="CE1262" i="1"/>
  <c r="CT1262" i="1" s="1"/>
  <c r="BI1262" i="1"/>
  <c r="S1325" i="9" s="1"/>
  <c r="BJ1262" i="1"/>
  <c r="T1325" i="9" s="1"/>
  <c r="CE1284" i="1"/>
  <c r="CT1284" i="1" s="1"/>
  <c r="BI1284" i="1"/>
  <c r="S1347" i="9" s="1"/>
  <c r="BJ1284" i="1"/>
  <c r="T1347" i="9" s="1"/>
  <c r="CE1310" i="1"/>
  <c r="CT1310" i="1" s="1"/>
  <c r="BI1310" i="1"/>
  <c r="S1373" i="9" s="1"/>
  <c r="BJ1310" i="1"/>
  <c r="T1373" i="9" s="1"/>
  <c r="CE1352" i="1"/>
  <c r="CT1352" i="1" s="1"/>
  <c r="BI1352" i="1"/>
  <c r="S1415" i="9" s="1"/>
  <c r="BJ1352" i="1"/>
  <c r="T1415" i="9" s="1"/>
  <c r="CE1480" i="1"/>
  <c r="CT1480" i="1" s="1"/>
  <c r="BI1480" i="1"/>
  <c r="S1543" i="9" s="1"/>
  <c r="BJ1480" i="1"/>
  <c r="T1543" i="9" s="1"/>
  <c r="CE1512" i="1"/>
  <c r="CT1512" i="1" s="1"/>
  <c r="BI1512" i="1"/>
  <c r="S1575" i="9" s="1"/>
  <c r="BJ1512" i="1"/>
  <c r="T1575" i="9" s="1"/>
  <c r="CE1544" i="1"/>
  <c r="CT1544" i="1" s="1"/>
  <c r="BI1544" i="1"/>
  <c r="S1607" i="9" s="1"/>
  <c r="BJ1544" i="1"/>
  <c r="T1607" i="9" s="1"/>
  <c r="CE1576" i="1"/>
  <c r="CT1576" i="1" s="1"/>
  <c r="BI1576" i="1"/>
  <c r="S1639" i="9" s="1"/>
  <c r="BJ1576" i="1"/>
  <c r="T1639" i="9" s="1"/>
  <c r="CE1195" i="1"/>
  <c r="CT1195" i="1" s="1"/>
  <c r="BI1195" i="1"/>
  <c r="S1258" i="9" s="1"/>
  <c r="BJ1195" i="1"/>
  <c r="T1258" i="9" s="1"/>
  <c r="CE1205" i="1"/>
  <c r="CT1205" i="1" s="1"/>
  <c r="BI1205" i="1"/>
  <c r="S1268" i="9" s="1"/>
  <c r="BJ1205" i="1"/>
  <c r="T1268" i="9" s="1"/>
  <c r="CE1214" i="1"/>
  <c r="CT1214" i="1" s="1"/>
  <c r="BI1214" i="1"/>
  <c r="S1277" i="9" s="1"/>
  <c r="BJ1214" i="1"/>
  <c r="T1277" i="9" s="1"/>
  <c r="CE1242" i="1"/>
  <c r="CT1242" i="1" s="1"/>
  <c r="BI1242" i="1"/>
  <c r="S1305" i="9" s="1"/>
  <c r="BJ1242" i="1"/>
  <c r="T1305" i="9" s="1"/>
  <c r="CE1388" i="1"/>
  <c r="CT1388" i="1" s="1"/>
  <c r="BI1388" i="1"/>
  <c r="S1451" i="9" s="1"/>
  <c r="BJ1388" i="1"/>
  <c r="T1451" i="9" s="1"/>
  <c r="CE1404" i="1"/>
  <c r="CT1404" i="1" s="1"/>
  <c r="BI1404" i="1"/>
  <c r="S1467" i="9" s="1"/>
  <c r="BJ1404" i="1"/>
  <c r="T1467" i="9" s="1"/>
  <c r="CE1424" i="1"/>
  <c r="CT1424" i="1" s="1"/>
  <c r="BI1424" i="1"/>
  <c r="S1487" i="9" s="1"/>
  <c r="BJ1424" i="1"/>
  <c r="T1487" i="9" s="1"/>
  <c r="CE1456" i="1"/>
  <c r="CT1456" i="1" s="1"/>
  <c r="BI1456" i="1"/>
  <c r="S1519" i="9" s="1"/>
  <c r="BJ1456" i="1"/>
  <c r="T1519" i="9" s="1"/>
  <c r="CE1441" i="1"/>
  <c r="CT1441" i="1" s="1"/>
  <c r="BI1441" i="1"/>
  <c r="S1504" i="9" s="1"/>
  <c r="BJ1441" i="1"/>
  <c r="T1504" i="9" s="1"/>
  <c r="CE1609" i="1"/>
  <c r="CT1609" i="1" s="1"/>
  <c r="BI1609" i="1"/>
  <c r="S1672" i="9" s="1"/>
  <c r="BJ1609" i="1"/>
  <c r="T1672" i="9" s="1"/>
  <c r="CE1625" i="1"/>
  <c r="CT1625" i="1" s="1"/>
  <c r="BI1625" i="1"/>
  <c r="S1688" i="9" s="1"/>
  <c r="BJ1625" i="1"/>
  <c r="T1688" i="9" s="1"/>
  <c r="CE1201" i="1"/>
  <c r="CT1201" i="1" s="1"/>
  <c r="BI1201" i="1"/>
  <c r="S1264" i="9" s="1"/>
  <c r="BJ1201" i="1"/>
  <c r="T1264" i="9" s="1"/>
  <c r="CE1219" i="1"/>
  <c r="CT1219" i="1" s="1"/>
  <c r="BI1219" i="1"/>
  <c r="S1282" i="9" s="1"/>
  <c r="BJ1219" i="1"/>
  <c r="T1282" i="9" s="1"/>
  <c r="CE1238" i="1"/>
  <c r="CT1238" i="1" s="1"/>
  <c r="BI1238" i="1"/>
  <c r="S1301" i="9" s="1"/>
  <c r="BJ1238" i="1"/>
  <c r="T1301" i="9" s="1"/>
  <c r="CE1381" i="1"/>
  <c r="CT1381" i="1" s="1"/>
  <c r="BI1381" i="1"/>
  <c r="S1444" i="9" s="1"/>
  <c r="BJ1381" i="1"/>
  <c r="T1444" i="9" s="1"/>
  <c r="CE1397" i="1"/>
  <c r="CT1397" i="1" s="1"/>
  <c r="BI1397" i="1"/>
  <c r="S1460" i="9" s="1"/>
  <c r="BJ1397" i="1"/>
  <c r="T1460" i="9" s="1"/>
  <c r="CE1413" i="1"/>
  <c r="CT1413" i="1" s="1"/>
  <c r="BI1413" i="1"/>
  <c r="S1476" i="9" s="1"/>
  <c r="BJ1413" i="1"/>
  <c r="T1476" i="9" s="1"/>
  <c r="CE1442" i="1"/>
  <c r="CT1442" i="1" s="1"/>
  <c r="BI1442" i="1"/>
  <c r="S1505" i="9" s="1"/>
  <c r="BJ1442" i="1"/>
  <c r="T1505" i="9" s="1"/>
  <c r="CE1431" i="1"/>
  <c r="CT1431" i="1" s="1"/>
  <c r="BI1431" i="1"/>
  <c r="S1494" i="9" s="1"/>
  <c r="BJ1431" i="1"/>
  <c r="T1494" i="9" s="1"/>
  <c r="CE1606" i="1"/>
  <c r="CT1606" i="1" s="1"/>
  <c r="BI1606" i="1"/>
  <c r="S1669" i="9" s="1"/>
  <c r="BJ1606" i="1"/>
  <c r="T1669" i="9" s="1"/>
  <c r="CE1622" i="1"/>
  <c r="CT1622" i="1" s="1"/>
  <c r="BI1622" i="1"/>
  <c r="S1685" i="9" s="1"/>
  <c r="BJ1622" i="1"/>
  <c r="T1685" i="9" s="1"/>
  <c r="CE988" i="1"/>
  <c r="CT988" i="1" s="1"/>
  <c r="BI988" i="1"/>
  <c r="S1051" i="9" s="1"/>
  <c r="BJ988" i="1"/>
  <c r="T1051" i="9" s="1"/>
  <c r="BW655" i="1"/>
  <c r="CL655" i="1" s="1"/>
  <c r="BD655" i="1"/>
  <c r="BW660" i="1"/>
  <c r="CL660" i="1" s="1"/>
  <c r="BD660" i="1"/>
  <c r="BW675" i="1"/>
  <c r="CL675" i="1" s="1"/>
  <c r="BD675" i="1"/>
  <c r="BW679" i="1"/>
  <c r="CL679" i="1" s="1"/>
  <c r="BD679" i="1"/>
  <c r="BW682" i="1"/>
  <c r="CL682" i="1" s="1"/>
  <c r="BD682" i="1"/>
  <c r="BW687" i="1"/>
  <c r="CL687" i="1" s="1"/>
  <c r="BD687" i="1"/>
  <c r="BW690" i="1"/>
  <c r="CL690" i="1" s="1"/>
  <c r="BD690" i="1"/>
  <c r="BW695" i="1"/>
  <c r="CL695" i="1" s="1"/>
  <c r="BD695" i="1"/>
  <c r="BH997" i="1"/>
  <c r="BW698" i="1"/>
  <c r="CL698" i="1" s="1"/>
  <c r="BD698" i="1"/>
  <c r="BW704" i="1"/>
  <c r="CL704" i="1" s="1"/>
  <c r="BD704" i="1"/>
  <c r="BW706" i="1"/>
  <c r="CL706" i="1" s="1"/>
  <c r="BD706" i="1"/>
  <c r="BW708" i="1"/>
  <c r="CL708" i="1" s="1"/>
  <c r="BD708" i="1"/>
  <c r="BW710" i="1"/>
  <c r="CL710" i="1" s="1"/>
  <c r="BD710" i="1"/>
  <c r="BW712" i="1"/>
  <c r="CL712" i="1" s="1"/>
  <c r="BD712" i="1"/>
  <c r="BW714" i="1"/>
  <c r="CL714" i="1" s="1"/>
  <c r="BD714" i="1"/>
  <c r="BW716" i="1"/>
  <c r="CL716" i="1" s="1"/>
  <c r="BD716" i="1"/>
  <c r="BW718" i="1"/>
  <c r="CL718" i="1" s="1"/>
  <c r="BD718" i="1"/>
  <c r="BW720" i="1"/>
  <c r="CL720" i="1" s="1"/>
  <c r="BD720" i="1"/>
  <c r="BW722" i="1"/>
  <c r="CL722" i="1" s="1"/>
  <c r="BD722" i="1"/>
  <c r="BW724" i="1"/>
  <c r="CL724" i="1" s="1"/>
  <c r="BD724" i="1"/>
  <c r="BW728" i="1"/>
  <c r="CL728" i="1" s="1"/>
  <c r="BD728" i="1"/>
  <c r="BW732" i="1"/>
  <c r="CL732" i="1" s="1"/>
  <c r="BD732" i="1"/>
  <c r="BW736" i="1"/>
  <c r="CL736" i="1" s="1"/>
  <c r="BD736" i="1"/>
  <c r="BW752" i="1"/>
  <c r="CL752" i="1" s="1"/>
  <c r="BD752" i="1"/>
  <c r="BW756" i="1"/>
  <c r="CL756" i="1" s="1"/>
  <c r="BD756" i="1"/>
  <c r="BW760" i="1"/>
  <c r="CL760" i="1" s="1"/>
  <c r="BD760" i="1"/>
  <c r="BW762" i="1"/>
  <c r="CL762" i="1" s="1"/>
  <c r="BD762" i="1"/>
  <c r="BW764" i="1"/>
  <c r="CL764" i="1" s="1"/>
  <c r="BD764" i="1"/>
  <c r="BW777" i="1"/>
  <c r="CL777" i="1" s="1"/>
  <c r="BD777" i="1"/>
  <c r="BW779" i="1"/>
  <c r="CL779" i="1" s="1"/>
  <c r="BD779" i="1"/>
  <c r="BW781" i="1"/>
  <c r="CL781" i="1" s="1"/>
  <c r="BD781" i="1"/>
  <c r="BW765" i="1"/>
  <c r="CL765" i="1" s="1"/>
  <c r="BD765" i="1"/>
  <c r="BW769" i="1"/>
  <c r="CL769" i="1" s="1"/>
  <c r="BD769" i="1"/>
  <c r="CE1541" i="1"/>
  <c r="CT1541" i="1" s="1"/>
  <c r="BI1541" i="1"/>
  <c r="S1604" i="9" s="1"/>
  <c r="BJ1541" i="1"/>
  <c r="T1604" i="9" s="1"/>
  <c r="BK1293" i="1"/>
  <c r="U1356" i="9" s="1"/>
  <c r="BK1369" i="1"/>
  <c r="U1432" i="9" s="1"/>
  <c r="BK1575" i="1"/>
  <c r="U1638" i="9" s="1"/>
  <c r="AR13" i="1"/>
  <c r="BW13" i="1" s="1"/>
  <c r="CL13" i="1" s="1"/>
  <c r="BK1549" i="1"/>
  <c r="U1612" i="9" s="1"/>
  <c r="BK1366" i="1"/>
  <c r="U1429" i="9" s="1"/>
  <c r="AD658" i="1"/>
  <c r="BS658" i="1" s="1"/>
  <c r="CH658" i="1" s="1"/>
  <c r="AD660" i="1"/>
  <c r="BS660" i="1" s="1"/>
  <c r="CH660" i="1" s="1"/>
  <c r="AD698" i="1"/>
  <c r="BS698" i="1" s="1"/>
  <c r="CH698" i="1" s="1"/>
  <c r="AD741" i="1"/>
  <c r="BS741" i="1" s="1"/>
  <c r="CH741" i="1" s="1"/>
  <c r="AD765" i="1"/>
  <c r="BS765" i="1" s="1"/>
  <c r="CH765" i="1" s="1"/>
  <c r="AD769" i="1"/>
  <c r="BS769" i="1" s="1"/>
  <c r="CH769" i="1" s="1"/>
  <c r="AD773" i="1"/>
  <c r="BS773" i="1" s="1"/>
  <c r="CH773" i="1" s="1"/>
  <c r="AD662" i="1"/>
  <c r="BS662" i="1" s="1"/>
  <c r="CH662" i="1" s="1"/>
  <c r="AD700" i="1"/>
  <c r="BS700" i="1" s="1"/>
  <c r="CH700" i="1" s="1"/>
  <c r="AD743" i="1"/>
  <c r="BS743" i="1" s="1"/>
  <c r="CH743" i="1" s="1"/>
  <c r="AD763" i="1"/>
  <c r="BS763" i="1" s="1"/>
  <c r="CH763" i="1" s="1"/>
  <c r="AD767" i="1"/>
  <c r="BS767" i="1" s="1"/>
  <c r="CH767" i="1" s="1"/>
  <c r="AD771" i="1"/>
  <c r="BS771" i="1" s="1"/>
  <c r="CH771" i="1" s="1"/>
  <c r="AD775" i="1"/>
  <c r="BS775" i="1" s="1"/>
  <c r="CH775" i="1" s="1"/>
  <c r="AD781" i="1"/>
  <c r="BS781" i="1" s="1"/>
  <c r="CH781" i="1" s="1"/>
  <c r="AD657" i="1"/>
  <c r="BS657" i="1" s="1"/>
  <c r="CH657" i="1" s="1"/>
  <c r="AD659" i="1"/>
  <c r="BS659" i="1" s="1"/>
  <c r="CH659" i="1" s="1"/>
  <c r="AD661" i="1"/>
  <c r="BS661" i="1" s="1"/>
  <c r="CH661" i="1" s="1"/>
  <c r="AD697" i="1"/>
  <c r="BS697" i="1" s="1"/>
  <c r="CH697" i="1" s="1"/>
  <c r="AD699" i="1"/>
  <c r="BS699" i="1" s="1"/>
  <c r="CH699" i="1" s="1"/>
  <c r="AD701" i="1"/>
  <c r="BS701" i="1" s="1"/>
  <c r="CH701" i="1" s="1"/>
  <c r="AD740" i="1"/>
  <c r="BS740" i="1" s="1"/>
  <c r="CH740" i="1" s="1"/>
  <c r="AD742" i="1"/>
  <c r="BS742" i="1" s="1"/>
  <c r="CH742" i="1" s="1"/>
  <c r="AD744" i="1"/>
  <c r="BS744" i="1" s="1"/>
  <c r="CH744" i="1" s="1"/>
  <c r="AD762" i="1"/>
  <c r="BS762" i="1" s="1"/>
  <c r="CH762" i="1" s="1"/>
  <c r="AD764" i="1"/>
  <c r="BS764" i="1" s="1"/>
  <c r="CH764" i="1" s="1"/>
  <c r="AD766" i="1"/>
  <c r="BS766" i="1" s="1"/>
  <c r="CH766" i="1" s="1"/>
  <c r="AD768" i="1"/>
  <c r="BS768" i="1" s="1"/>
  <c r="CH768" i="1" s="1"/>
  <c r="AD770" i="1"/>
  <c r="BS770" i="1" s="1"/>
  <c r="CH770" i="1" s="1"/>
  <c r="AD772" i="1"/>
  <c r="BS772" i="1" s="1"/>
  <c r="CH772" i="1" s="1"/>
  <c r="AD774" i="1"/>
  <c r="BS774" i="1" s="1"/>
  <c r="CH774" i="1" s="1"/>
  <c r="AD779" i="1"/>
  <c r="BS779" i="1" s="1"/>
  <c r="CH779" i="1" s="1"/>
  <c r="AD782" i="1"/>
  <c r="BS782" i="1" s="1"/>
  <c r="CH782" i="1" s="1"/>
  <c r="L654" i="1"/>
  <c r="AC654" i="1" s="1"/>
  <c r="AB654" i="1" s="1"/>
  <c r="L656" i="1"/>
  <c r="AC656" i="1" s="1"/>
  <c r="AB656" i="1" s="1"/>
  <c r="J664" i="1"/>
  <c r="AC664" i="1"/>
  <c r="AB664" i="1" s="1"/>
  <c r="AC665" i="1"/>
  <c r="AB665" i="1" s="1"/>
  <c r="J668" i="1"/>
  <c r="AC668" i="1" s="1"/>
  <c r="AB668" i="1" s="1"/>
  <c r="AC669" i="1"/>
  <c r="AB669" i="1" s="1"/>
  <c r="J672" i="1"/>
  <c r="AC672" i="1"/>
  <c r="AB672" i="1" s="1"/>
  <c r="AC673" i="1"/>
  <c r="AB673" i="1" s="1"/>
  <c r="J674" i="1"/>
  <c r="AC674" i="1" s="1"/>
  <c r="AB674" i="1" s="1"/>
  <c r="J676" i="1"/>
  <c r="AC676" i="1" s="1"/>
  <c r="AB676" i="1" s="1"/>
  <c r="J678" i="1"/>
  <c r="AC678" i="1" s="1"/>
  <c r="AB678" i="1" s="1"/>
  <c r="J655" i="1"/>
  <c r="AC655" i="1" s="1"/>
  <c r="AB655" i="1" s="1"/>
  <c r="J680" i="1"/>
  <c r="AC680" i="1" s="1"/>
  <c r="AB680" i="1" s="1"/>
  <c r="AC681" i="1"/>
  <c r="AB681" i="1" s="1"/>
  <c r="J684" i="1"/>
  <c r="AC684" i="1"/>
  <c r="AB684" i="1" s="1"/>
  <c r="AC685" i="1"/>
  <c r="AB685" i="1" s="1"/>
  <c r="J688" i="1"/>
  <c r="AC688" i="1" s="1"/>
  <c r="AB688" i="1" s="1"/>
  <c r="AC689" i="1"/>
  <c r="AB689" i="1" s="1"/>
  <c r="J692" i="1"/>
  <c r="AC692" i="1"/>
  <c r="AB692" i="1" s="1"/>
  <c r="AC693" i="1"/>
  <c r="AB693" i="1" s="1"/>
  <c r="J709" i="1"/>
  <c r="AC709" i="1" s="1"/>
  <c r="AB709" i="1" s="1"/>
  <c r="J711" i="1"/>
  <c r="AC711" i="1" s="1"/>
  <c r="AB711" i="1" s="1"/>
  <c r="J713" i="1"/>
  <c r="AC713" i="1" s="1"/>
  <c r="AB713" i="1" s="1"/>
  <c r="J715" i="1"/>
  <c r="AC715" i="1" s="1"/>
  <c r="AB715" i="1" s="1"/>
  <c r="J717" i="1"/>
  <c r="AC717" i="1" s="1"/>
  <c r="AB717" i="1" s="1"/>
  <c r="J719" i="1"/>
  <c r="AC719" i="1" s="1"/>
  <c r="AB719" i="1" s="1"/>
  <c r="J721" i="1"/>
  <c r="AC721" i="1" s="1"/>
  <c r="AB721" i="1" s="1"/>
  <c r="J723" i="1"/>
  <c r="AC723" i="1" s="1"/>
  <c r="AB723" i="1" s="1"/>
  <c r="J725" i="1"/>
  <c r="AC725" i="1" s="1"/>
  <c r="AB725" i="1" s="1"/>
  <c r="J727" i="1"/>
  <c r="AC727" i="1"/>
  <c r="AB727" i="1" s="1"/>
  <c r="J729" i="1"/>
  <c r="AC729" i="1"/>
  <c r="AB729" i="1" s="1"/>
  <c r="J731" i="1"/>
  <c r="AC731" i="1"/>
  <c r="AB731" i="1" s="1"/>
  <c r="J733" i="1"/>
  <c r="AC733" i="1"/>
  <c r="AB733" i="1" s="1"/>
  <c r="J735" i="1"/>
  <c r="AC735" i="1"/>
  <c r="AB735" i="1" s="1"/>
  <c r="J737" i="1"/>
  <c r="AC737" i="1"/>
  <c r="AB737" i="1" s="1"/>
  <c r="J739" i="1"/>
  <c r="AC739" i="1"/>
  <c r="AB739" i="1" s="1"/>
  <c r="J746" i="1"/>
  <c r="AC746" i="1"/>
  <c r="AB746" i="1" s="1"/>
  <c r="J748" i="1"/>
  <c r="AC748" i="1"/>
  <c r="AB748" i="1" s="1"/>
  <c r="J750" i="1"/>
  <c r="AC750" i="1"/>
  <c r="AB750" i="1" s="1"/>
  <c r="J747" i="1"/>
  <c r="AC747" i="1"/>
  <c r="AB747" i="1" s="1"/>
  <c r="J749" i="1"/>
  <c r="AC749" i="1"/>
  <c r="AB749" i="1" s="1"/>
  <c r="J751" i="1"/>
  <c r="AC751" i="1"/>
  <c r="AB751" i="1" s="1"/>
  <c r="J753" i="1"/>
  <c r="AC753" i="1"/>
  <c r="AB753" i="1" s="1"/>
  <c r="J755" i="1"/>
  <c r="AC755" i="1"/>
  <c r="AB755" i="1" s="1"/>
  <c r="J757" i="1"/>
  <c r="AC757" i="1"/>
  <c r="AB757" i="1" s="1"/>
  <c r="J759" i="1"/>
  <c r="AC759" i="1"/>
  <c r="AB759" i="1" s="1"/>
  <c r="J761" i="1"/>
  <c r="AC761" i="1"/>
  <c r="AB761" i="1" s="1"/>
  <c r="J653" i="1"/>
  <c r="AC653" i="1"/>
  <c r="AB653" i="1" s="1"/>
  <c r="AC663" i="1"/>
  <c r="AB663" i="1" s="1"/>
  <c r="J666" i="1"/>
  <c r="AC666" i="1" s="1"/>
  <c r="AB666" i="1" s="1"/>
  <c r="AC667" i="1"/>
  <c r="AB667" i="1" s="1"/>
  <c r="J670" i="1"/>
  <c r="AC670" i="1"/>
  <c r="AB670" i="1" s="1"/>
  <c r="AC671" i="1"/>
  <c r="AB671" i="1" s="1"/>
  <c r="L675" i="1"/>
  <c r="AC675" i="1" s="1"/>
  <c r="AB675" i="1" s="1"/>
  <c r="L677" i="1"/>
  <c r="AC677" i="1" s="1"/>
  <c r="AB677" i="1" s="1"/>
  <c r="AC679" i="1"/>
  <c r="AB679" i="1" s="1"/>
  <c r="J682" i="1"/>
  <c r="AC682" i="1"/>
  <c r="AB682" i="1" s="1"/>
  <c r="AC683" i="1"/>
  <c r="AB683" i="1" s="1"/>
  <c r="J686" i="1"/>
  <c r="AC686" i="1" s="1"/>
  <c r="AB686" i="1" s="1"/>
  <c r="AC687" i="1"/>
  <c r="AB687" i="1" s="1"/>
  <c r="J690" i="1"/>
  <c r="AC690" i="1"/>
  <c r="AB690" i="1" s="1"/>
  <c r="AC691" i="1"/>
  <c r="AB691" i="1" s="1"/>
  <c r="J694" i="1"/>
  <c r="AC694" i="1" s="1"/>
  <c r="AB694" i="1" s="1"/>
  <c r="AC695" i="1"/>
  <c r="AB695" i="1" s="1"/>
  <c r="AC696" i="1"/>
  <c r="AB696" i="1" s="1"/>
  <c r="AC702" i="1"/>
  <c r="AB702" i="1" s="1"/>
  <c r="AC703" i="1"/>
  <c r="AB703" i="1" s="1"/>
  <c r="AC704" i="1"/>
  <c r="AB704" i="1" s="1"/>
  <c r="AC705" i="1"/>
  <c r="AB705" i="1" s="1"/>
  <c r="AC706" i="1"/>
  <c r="AB706" i="1" s="1"/>
  <c r="AC707" i="1"/>
  <c r="AB707" i="1" s="1"/>
  <c r="J708" i="1"/>
  <c r="AC708" i="1" s="1"/>
  <c r="AB708" i="1" s="1"/>
  <c r="J710" i="1"/>
  <c r="AC710" i="1" s="1"/>
  <c r="AB710" i="1" s="1"/>
  <c r="J712" i="1"/>
  <c r="AC712" i="1" s="1"/>
  <c r="AB712" i="1" s="1"/>
  <c r="J714" i="1"/>
  <c r="AC714" i="1" s="1"/>
  <c r="AB714" i="1" s="1"/>
  <c r="J716" i="1"/>
  <c r="AC716" i="1" s="1"/>
  <c r="AB716" i="1" s="1"/>
  <c r="J718" i="1"/>
  <c r="AC718" i="1" s="1"/>
  <c r="AB718" i="1" s="1"/>
  <c r="J720" i="1"/>
  <c r="AC720" i="1" s="1"/>
  <c r="AB720" i="1" s="1"/>
  <c r="J722" i="1"/>
  <c r="AC722" i="1" s="1"/>
  <c r="AB722" i="1" s="1"/>
  <c r="J724" i="1"/>
  <c r="AC724" i="1" s="1"/>
  <c r="AB724" i="1" s="1"/>
  <c r="L726" i="1"/>
  <c r="AC726" i="1" s="1"/>
  <c r="AB726" i="1" s="1"/>
  <c r="L728" i="1"/>
  <c r="AC728" i="1" s="1"/>
  <c r="AB728" i="1" s="1"/>
  <c r="L730" i="1"/>
  <c r="AC730" i="1" s="1"/>
  <c r="AB730" i="1" s="1"/>
  <c r="L732" i="1"/>
  <c r="AC732" i="1" s="1"/>
  <c r="AB732" i="1" s="1"/>
  <c r="L734" i="1"/>
  <c r="AC734" i="1" s="1"/>
  <c r="AB734" i="1" s="1"/>
  <c r="L736" i="1"/>
  <c r="AC736" i="1" s="1"/>
  <c r="AB736" i="1" s="1"/>
  <c r="L738" i="1"/>
  <c r="AC738" i="1" s="1"/>
  <c r="AB738" i="1" s="1"/>
  <c r="J745" i="1"/>
  <c r="AC745" i="1" s="1"/>
  <c r="AB745" i="1" s="1"/>
  <c r="L752" i="1"/>
  <c r="AC752" i="1" s="1"/>
  <c r="AB752" i="1" s="1"/>
  <c r="L754" i="1"/>
  <c r="AC754" i="1" s="1"/>
  <c r="AB754" i="1" s="1"/>
  <c r="L756" i="1"/>
  <c r="AC756" i="1" s="1"/>
  <c r="AB756" i="1" s="1"/>
  <c r="L758" i="1"/>
  <c r="AC758" i="1" s="1"/>
  <c r="AB758" i="1" s="1"/>
  <c r="L760" i="1"/>
  <c r="AC760" i="1" s="1"/>
  <c r="AB760" i="1" s="1"/>
  <c r="AC776" i="1"/>
  <c r="AB776" i="1" s="1"/>
  <c r="AC777" i="1"/>
  <c r="AB777" i="1" s="1"/>
  <c r="AC778" i="1"/>
  <c r="AB778" i="1" s="1"/>
  <c r="AC780" i="1"/>
  <c r="AB780" i="1" s="1"/>
  <c r="CE1002" i="1" l="1"/>
  <c r="CT1002" i="1" s="1"/>
  <c r="BK1594" i="1"/>
  <c r="U1657" i="9" s="1"/>
  <c r="S1434" i="8"/>
  <c r="BI1003" i="1"/>
  <c r="S1066" i="9" s="1"/>
  <c r="BK1339" i="1"/>
  <c r="U1402" i="9" s="1"/>
  <c r="BK1225" i="1"/>
  <c r="U1288" i="9" s="1"/>
  <c r="S1354" i="8"/>
  <c r="BK1563" i="1"/>
  <c r="U1626" i="9" s="1"/>
  <c r="BJ1002" i="1"/>
  <c r="T1065" i="9" s="1"/>
  <c r="BK1342" i="1"/>
  <c r="U1405" i="9" s="1"/>
  <c r="BJ1003" i="1"/>
  <c r="T1066" i="9" s="1"/>
  <c r="BK1350" i="1"/>
  <c r="U1413" i="9" s="1"/>
  <c r="BK1557" i="1"/>
  <c r="U1620" i="9" s="1"/>
  <c r="BK1583" i="1"/>
  <c r="U1646" i="9" s="1"/>
  <c r="BK1289" i="1"/>
  <c r="U1352" i="9" s="1"/>
  <c r="BK1581" i="1"/>
  <c r="U1644" i="9" s="1"/>
  <c r="BJ1001" i="1"/>
  <c r="BK1337" i="1"/>
  <c r="U1400" i="9" s="1"/>
  <c r="BK1567" i="1"/>
  <c r="U1630" i="9" s="1"/>
  <c r="BI1001" i="1"/>
  <c r="S1064" i="9" s="1"/>
  <c r="BK1543" i="1"/>
  <c r="U1606" i="9" s="1"/>
  <c r="BK1256" i="1"/>
  <c r="U1319" i="9" s="1"/>
  <c r="BK1355" i="1"/>
  <c r="U1418" i="9" s="1"/>
  <c r="BI992" i="1"/>
  <c r="S1055" i="9" s="1"/>
  <c r="CE989" i="1"/>
  <c r="CT989" i="1" s="1"/>
  <c r="BJ989" i="1"/>
  <c r="T1052" i="9" s="1"/>
  <c r="BK1110" i="1"/>
  <c r="U1173" i="9" s="1"/>
  <c r="BK1223" i="1"/>
  <c r="U1286" i="9" s="1"/>
  <c r="BK1569" i="1"/>
  <c r="U1632" i="9" s="1"/>
  <c r="BK1539" i="1"/>
  <c r="U1602" i="9" s="1"/>
  <c r="BK1334" i="1"/>
  <c r="U1397" i="9" s="1"/>
  <c r="BK1547" i="1"/>
  <c r="U1610" i="9" s="1"/>
  <c r="BK992" i="1"/>
  <c r="U1055" i="9" s="1"/>
  <c r="BK1361" i="1"/>
  <c r="U1424" i="9" s="1"/>
  <c r="BK1591" i="1"/>
  <c r="U1654" i="9" s="1"/>
  <c r="BK1281" i="1"/>
  <c r="U1344" i="9" s="1"/>
  <c r="BK1353" i="1"/>
  <c r="U1416" i="9" s="1"/>
  <c r="BK1276" i="1"/>
  <c r="U1339" i="9" s="1"/>
  <c r="BK1579" i="1"/>
  <c r="U1642" i="9" s="1"/>
  <c r="BK1345" i="1"/>
  <c r="U1408" i="9" s="1"/>
  <c r="BK1301" i="1"/>
  <c r="U1364" i="9" s="1"/>
  <c r="BK1599" i="1"/>
  <c r="U1662" i="9" s="1"/>
  <c r="T1640" i="9"/>
  <c r="BK1577" i="1"/>
  <c r="BK1363" i="1"/>
  <c r="U1426" i="9" s="1"/>
  <c r="T1426" i="9"/>
  <c r="BK1555" i="1"/>
  <c r="U1618" i="9" s="1"/>
  <c r="T1618" i="9"/>
  <c r="BK1571" i="1"/>
  <c r="U1634" i="9" s="1"/>
  <c r="T1634" i="9"/>
  <c r="BK1295" i="1"/>
  <c r="U1358" i="9" s="1"/>
  <c r="T1358" i="9"/>
  <c r="S1426" i="8"/>
  <c r="BK1330" i="1"/>
  <c r="U1393" i="9" s="1"/>
  <c r="R1393" i="8"/>
  <c r="BK1372" i="1"/>
  <c r="U1435" i="9" s="1"/>
  <c r="R1435" i="8"/>
  <c r="Q1430" i="8"/>
  <c r="CD772" i="1"/>
  <c r="CS772" i="1" s="1"/>
  <c r="N835" i="9"/>
  <c r="L835" i="8"/>
  <c r="Q1248" i="8"/>
  <c r="Q1389" i="8"/>
  <c r="Q1661" i="8"/>
  <c r="Q1323" i="8"/>
  <c r="Q1644" i="8"/>
  <c r="Q1583" i="8"/>
  <c r="Q1386" i="8"/>
  <c r="BK1474" i="1"/>
  <c r="U1537" i="9" s="1"/>
  <c r="R1537" i="8"/>
  <c r="CD769" i="1"/>
  <c r="CS769" i="1" s="1"/>
  <c r="N832" i="9"/>
  <c r="L832" i="8"/>
  <c r="CD777" i="1"/>
  <c r="CS777" i="1" s="1"/>
  <c r="N840" i="9"/>
  <c r="L840" i="8"/>
  <c r="CD756" i="1"/>
  <c r="CS756" i="1" s="1"/>
  <c r="N819" i="9"/>
  <c r="L819" i="8"/>
  <c r="CD728" i="1"/>
  <c r="CS728" i="1" s="1"/>
  <c r="N791" i="9"/>
  <c r="L791" i="8"/>
  <c r="CD718" i="1"/>
  <c r="CS718" i="1" s="1"/>
  <c r="N781" i="9"/>
  <c r="L781" i="8"/>
  <c r="CD710" i="1"/>
  <c r="CS710" i="1" s="1"/>
  <c r="N773" i="9"/>
  <c r="L773" i="8"/>
  <c r="CD698" i="1"/>
  <c r="CS698" i="1" s="1"/>
  <c r="N761" i="9"/>
  <c r="L761" i="8"/>
  <c r="Q1494" i="8"/>
  <c r="BK1397" i="1"/>
  <c r="U1460" i="9" s="1"/>
  <c r="R1460" i="8"/>
  <c r="Q1688" i="8"/>
  <c r="BK1456" i="1"/>
  <c r="U1519" i="9" s="1"/>
  <c r="R1519" i="8"/>
  <c r="Q1277" i="8"/>
  <c r="BK1576" i="1"/>
  <c r="U1639" i="9" s="1"/>
  <c r="R1639" i="8"/>
  <c r="Q1373" i="8"/>
  <c r="BK1600" i="1"/>
  <c r="U1663" i="9" s="1"/>
  <c r="R1663" i="8"/>
  <c r="Q1395" i="8"/>
  <c r="BK1603" i="1"/>
  <c r="U1666" i="9" s="1"/>
  <c r="R1666" i="8"/>
  <c r="Q1333" i="8"/>
  <c r="BK1489" i="1"/>
  <c r="U1552" i="9" s="1"/>
  <c r="R1552" i="8"/>
  <c r="Q1624" i="8"/>
  <c r="BK1278" i="1"/>
  <c r="U1341" i="9" s="1"/>
  <c r="R1341" i="8"/>
  <c r="Q1636" i="8"/>
  <c r="Q1517" i="8"/>
  <c r="BK1387" i="1"/>
  <c r="U1450" i="9" s="1"/>
  <c r="R1450" i="8"/>
  <c r="Q1678" i="8"/>
  <c r="BK1436" i="1"/>
  <c r="U1499" i="9" s="1"/>
  <c r="R1499" i="8"/>
  <c r="Q1265" i="8"/>
  <c r="BK1556" i="1"/>
  <c r="U1619" i="9" s="1"/>
  <c r="R1619" i="8"/>
  <c r="Q1359" i="8"/>
  <c r="BK1578" i="1"/>
  <c r="U1641" i="9" s="1"/>
  <c r="R1641" i="8"/>
  <c r="Q1375" i="8"/>
  <c r="BK1359" i="1"/>
  <c r="U1422" i="9" s="1"/>
  <c r="R1422" i="8"/>
  <c r="Q1582" i="8"/>
  <c r="BK1471" i="1"/>
  <c r="U1534" i="9" s="1"/>
  <c r="R1534" i="8"/>
  <c r="Q1437" i="8"/>
  <c r="R1364" i="8"/>
  <c r="Q1481" i="8"/>
  <c r="BK1244" i="1"/>
  <c r="U1307" i="9" s="1"/>
  <c r="R1307" i="8"/>
  <c r="Q1512" i="8"/>
  <c r="BK1408" i="1"/>
  <c r="U1471" i="9" s="1"/>
  <c r="R1471" i="8"/>
  <c r="Q1257" i="8"/>
  <c r="BK1536" i="1"/>
  <c r="U1599" i="9" s="1"/>
  <c r="R1599" i="8"/>
  <c r="Q1340" i="8"/>
  <c r="BK1558" i="1"/>
  <c r="U1621" i="9" s="1"/>
  <c r="R1621" i="8"/>
  <c r="Q1350" i="8"/>
  <c r="BK1331" i="1"/>
  <c r="U1394" i="9" s="1"/>
  <c r="R1394" i="8"/>
  <c r="Q1572" i="8"/>
  <c r="BK1370" i="1"/>
  <c r="U1433" i="9" s="1"/>
  <c r="R1433" i="8"/>
  <c r="Q1408" i="8"/>
  <c r="Q1671" i="8"/>
  <c r="BK1415" i="1"/>
  <c r="U1478" i="9" s="1"/>
  <c r="R1478" i="8"/>
  <c r="Q1266" i="8"/>
  <c r="BK1445" i="1"/>
  <c r="U1508" i="9" s="1"/>
  <c r="R1508" i="8"/>
  <c r="Q1302" i="8"/>
  <c r="BK1192" i="1"/>
  <c r="U1255" i="9" s="1"/>
  <c r="R1255" i="8"/>
  <c r="Q1531" i="8"/>
  <c r="BK1273" i="1"/>
  <c r="U1336" i="9" s="1"/>
  <c r="R1336" i="8"/>
  <c r="Q1553" i="8"/>
  <c r="BK1283" i="1"/>
  <c r="U1346" i="9" s="1"/>
  <c r="R1346" i="8"/>
  <c r="Q1330" i="8"/>
  <c r="BK1507" i="1"/>
  <c r="U1570" i="9" s="1"/>
  <c r="R1570" i="8"/>
  <c r="Q1397" i="8"/>
  <c r="R1662" i="8"/>
  <c r="CD774" i="1"/>
  <c r="CS774" i="1" s="1"/>
  <c r="N837" i="9"/>
  <c r="L837" i="8"/>
  <c r="CD751" i="1"/>
  <c r="CS751" i="1" s="1"/>
  <c r="N814" i="9"/>
  <c r="L814" i="8"/>
  <c r="CD743" i="1"/>
  <c r="CS743" i="1" s="1"/>
  <c r="N806" i="9"/>
  <c r="L806" i="8"/>
  <c r="CD731" i="1"/>
  <c r="CS731" i="1" s="1"/>
  <c r="N794" i="9"/>
  <c r="L794" i="8"/>
  <c r="CD689" i="1"/>
  <c r="CS689" i="1" s="1"/>
  <c r="N752" i="9"/>
  <c r="L752" i="8"/>
  <c r="CD666" i="1"/>
  <c r="CS666" i="1" s="1"/>
  <c r="N729" i="9"/>
  <c r="L729" i="8"/>
  <c r="Q1489" i="8"/>
  <c r="BK1241" i="1"/>
  <c r="U1304" i="9" s="1"/>
  <c r="R1304" i="8"/>
  <c r="Q1520" i="8"/>
  <c r="BK1412" i="1"/>
  <c r="U1475" i="9" s="1"/>
  <c r="R1475" i="8"/>
  <c r="Q1246" i="8"/>
  <c r="BK1528" i="1"/>
  <c r="U1591" i="9" s="1"/>
  <c r="R1591" i="8"/>
  <c r="Q1332" i="8"/>
  <c r="BK1550" i="1"/>
  <c r="U1613" i="9" s="1"/>
  <c r="R1613" i="8"/>
  <c r="Q1342" i="8"/>
  <c r="BK1343" i="1"/>
  <c r="U1406" i="9" s="1"/>
  <c r="R1406" i="8"/>
  <c r="Q1576" i="8"/>
  <c r="BK1464" i="1"/>
  <c r="U1527" i="9" s="1"/>
  <c r="R1527" i="8"/>
  <c r="Q1416" i="8"/>
  <c r="R1632" i="8"/>
  <c r="BK1459" i="1"/>
  <c r="U1522" i="9" s="1"/>
  <c r="R1522" i="8"/>
  <c r="Q1442" i="8"/>
  <c r="BK1199" i="1"/>
  <c r="U1262" i="9" s="1"/>
  <c r="R1262" i="8"/>
  <c r="Q1483" i="8"/>
  <c r="BK1237" i="1"/>
  <c r="U1300" i="9" s="1"/>
  <c r="R1300" i="8"/>
  <c r="Q1603" i="8"/>
  <c r="BK1344" i="1"/>
  <c r="U1407" i="9" s="1"/>
  <c r="R1407" i="8"/>
  <c r="Q1625" i="8"/>
  <c r="BK1466" i="1"/>
  <c r="U1529" i="9" s="1"/>
  <c r="R1529" i="8"/>
  <c r="Q1396" i="8"/>
  <c r="BK1590" i="1"/>
  <c r="U1653" i="9" s="1"/>
  <c r="R1653" i="8"/>
  <c r="Q1436" i="8"/>
  <c r="R1286" i="8"/>
  <c r="Q1344" i="8"/>
  <c r="Q1518" i="8"/>
  <c r="BK1409" i="1"/>
  <c r="U1472" i="9" s="1"/>
  <c r="R1472" i="8"/>
  <c r="Q1260" i="8"/>
  <c r="BK1433" i="1"/>
  <c r="U1496" i="9" s="1"/>
  <c r="R1496" i="8"/>
  <c r="Q1298" i="8"/>
  <c r="BK1191" i="1"/>
  <c r="U1254" i="9" s="1"/>
  <c r="R1254" i="8"/>
  <c r="Q1431" i="8"/>
  <c r="BK1253" i="1"/>
  <c r="U1316" i="9" s="1"/>
  <c r="R1316" i="8"/>
  <c r="Q1541" i="8"/>
  <c r="BK1271" i="1"/>
  <c r="U1334" i="9" s="1"/>
  <c r="R1334" i="8"/>
  <c r="Q1324" i="8"/>
  <c r="BK1501" i="1"/>
  <c r="U1564" i="9" s="1"/>
  <c r="R1564" i="8"/>
  <c r="Q1424" i="8"/>
  <c r="R1429" i="8"/>
  <c r="Q1679" i="8"/>
  <c r="BK1430" i="1"/>
  <c r="U1493" i="9" s="1"/>
  <c r="R1493" i="8"/>
  <c r="Q1267" i="8"/>
  <c r="BK1461" i="1"/>
  <c r="U1524" i="9" s="1"/>
  <c r="R1524" i="8"/>
  <c r="Q1445" i="8"/>
  <c r="BK1184" i="1"/>
  <c r="U1247" i="9" s="1"/>
  <c r="R1247" i="8"/>
  <c r="Q1547" i="8"/>
  <c r="BK1288" i="1"/>
  <c r="U1351" i="9" s="1"/>
  <c r="R1351" i="8"/>
  <c r="Q1569" i="8"/>
  <c r="BK1304" i="1"/>
  <c r="U1367" i="9" s="1"/>
  <c r="R1367" i="8"/>
  <c r="Q1368" i="8"/>
  <c r="BK1515" i="1"/>
  <c r="U1578" i="9" s="1"/>
  <c r="R1578" i="8"/>
  <c r="Q1654" i="8"/>
  <c r="R1356" i="8"/>
  <c r="CD765" i="1"/>
  <c r="CS765" i="1" s="1"/>
  <c r="N828" i="9"/>
  <c r="L828" i="8"/>
  <c r="Q1543" i="8"/>
  <c r="BK1300" i="1"/>
  <c r="U1363" i="9" s="1"/>
  <c r="R1363" i="8"/>
  <c r="BK1453" i="1"/>
  <c r="U1516" i="9" s="1"/>
  <c r="R1516" i="8"/>
  <c r="BK1257" i="1"/>
  <c r="U1320" i="9" s="1"/>
  <c r="R1320" i="8"/>
  <c r="Q1326" i="8"/>
  <c r="BK1417" i="1"/>
  <c r="U1480" i="9" s="1"/>
  <c r="R1480" i="8"/>
  <c r="Q1399" i="8"/>
  <c r="Q1645" i="8"/>
  <c r="Q1469" i="8"/>
  <c r="CD741" i="1"/>
  <c r="CS741" i="1" s="1"/>
  <c r="N804" i="9"/>
  <c r="L804" i="8"/>
  <c r="Q1510" i="8"/>
  <c r="BK1508" i="1"/>
  <c r="U1571" i="9" s="1"/>
  <c r="R1571" i="8"/>
  <c r="BK1217" i="1"/>
  <c r="U1280" i="9" s="1"/>
  <c r="R1280" i="8"/>
  <c r="BK1451" i="1"/>
  <c r="U1514" i="9" s="1"/>
  <c r="R1514" i="8"/>
  <c r="BK1233" i="1"/>
  <c r="U1296" i="9" s="1"/>
  <c r="R1296" i="8"/>
  <c r="Q1409" i="8"/>
  <c r="S1612" i="8"/>
  <c r="S1657" i="8"/>
  <c r="S1606" i="8"/>
  <c r="CD682" i="1"/>
  <c r="CS682" i="1" s="1"/>
  <c r="N745" i="9"/>
  <c r="L745" i="8"/>
  <c r="CD655" i="1"/>
  <c r="CS655" i="1" s="1"/>
  <c r="N718" i="9"/>
  <c r="L718" i="8"/>
  <c r="BK1622" i="1"/>
  <c r="U1685" i="9" s="1"/>
  <c r="R1685" i="8"/>
  <c r="Q1460" i="8"/>
  <c r="BK1219" i="1"/>
  <c r="U1282" i="9" s="1"/>
  <c r="R1282" i="8"/>
  <c r="Q1519" i="8"/>
  <c r="BK1388" i="1"/>
  <c r="U1451" i="9" s="1"/>
  <c r="R1451" i="8"/>
  <c r="Q1639" i="8"/>
  <c r="BK1480" i="1"/>
  <c r="U1543" i="9" s="1"/>
  <c r="R1543" i="8"/>
  <c r="Q1663" i="8"/>
  <c r="BK1502" i="1"/>
  <c r="U1565" i="9" s="1"/>
  <c r="R1565" i="8"/>
  <c r="Q1666" i="8"/>
  <c r="BK1311" i="1"/>
  <c r="U1374" i="9" s="1"/>
  <c r="R1374" i="8"/>
  <c r="Q1552" i="8"/>
  <c r="R1628" i="8"/>
  <c r="Q1341" i="8"/>
  <c r="BK1612" i="1"/>
  <c r="U1675" i="9" s="1"/>
  <c r="R1675" i="8"/>
  <c r="Q1450" i="8"/>
  <c r="BK1211" i="1"/>
  <c r="U1274" i="9" s="1"/>
  <c r="R1274" i="8"/>
  <c r="Q1499" i="8"/>
  <c r="BK1378" i="1"/>
  <c r="U1441" i="9" s="1"/>
  <c r="R1441" i="8"/>
  <c r="Q1619" i="8"/>
  <c r="BK1376" i="1"/>
  <c r="U1439" i="9" s="1"/>
  <c r="R1439" i="8"/>
  <c r="Q1641" i="8"/>
  <c r="BK1482" i="1"/>
  <c r="U1545" i="9" s="1"/>
  <c r="R1545" i="8"/>
  <c r="Q1422" i="8"/>
  <c r="BK1263" i="1"/>
  <c r="U1326" i="9" s="1"/>
  <c r="R1326" i="8"/>
  <c r="Q1534" i="8"/>
  <c r="R1319" i="8"/>
  <c r="Q1364" i="8"/>
  <c r="CD768" i="1"/>
  <c r="CS768" i="1" s="1"/>
  <c r="N831" i="9"/>
  <c r="L831" i="8"/>
  <c r="CD668" i="1"/>
  <c r="CS668" i="1" s="1"/>
  <c r="N731" i="9"/>
  <c r="L731" i="8"/>
  <c r="BK1439" i="1"/>
  <c r="U1502" i="9" s="1"/>
  <c r="R1502" i="8"/>
  <c r="Q1307" i="8"/>
  <c r="BK1629" i="1"/>
  <c r="U1692" i="9" s="1"/>
  <c r="R1692" i="8"/>
  <c r="Q1471" i="8"/>
  <c r="BK1229" i="1"/>
  <c r="U1292" i="9" s="1"/>
  <c r="R1292" i="8"/>
  <c r="Q1599" i="8"/>
  <c r="BK1336" i="1"/>
  <c r="U1399" i="9" s="1"/>
  <c r="R1399" i="8"/>
  <c r="Q1621" i="8"/>
  <c r="BK1465" i="1"/>
  <c r="U1528" i="9" s="1"/>
  <c r="R1528" i="8"/>
  <c r="Q1394" i="8"/>
  <c r="BK1582" i="1"/>
  <c r="U1645" i="9" s="1"/>
  <c r="R1645" i="8"/>
  <c r="Q1433" i="8"/>
  <c r="R1432" i="8"/>
  <c r="Q1478" i="8"/>
  <c r="BK1240" i="1"/>
  <c r="U1303" i="9" s="1"/>
  <c r="R1303" i="8"/>
  <c r="Q1508" i="8"/>
  <c r="BK1406" i="1"/>
  <c r="U1469" i="9" s="1"/>
  <c r="R1469" i="8"/>
  <c r="Q1255" i="8"/>
  <c r="BK1532" i="1"/>
  <c r="U1595" i="9" s="1"/>
  <c r="R1595" i="8"/>
  <c r="Q1336" i="8"/>
  <c r="BK1554" i="1"/>
  <c r="U1617" i="9" s="1"/>
  <c r="R1617" i="8"/>
  <c r="Q1346" i="8"/>
  <c r="BK1329" i="1"/>
  <c r="U1392" i="9" s="1"/>
  <c r="R1392" i="8"/>
  <c r="Q1570" i="8"/>
  <c r="BK1367" i="1"/>
  <c r="U1430" i="9" s="1"/>
  <c r="R1430" i="8"/>
  <c r="Q1662" i="8"/>
  <c r="CD782" i="1"/>
  <c r="CS782" i="1" s="1"/>
  <c r="N845" i="9"/>
  <c r="L845" i="8"/>
  <c r="CD761" i="1"/>
  <c r="CS761" i="1" s="1"/>
  <c r="N824" i="9"/>
  <c r="L824" i="8"/>
  <c r="CD733" i="1"/>
  <c r="CS733" i="1" s="1"/>
  <c r="N796" i="9"/>
  <c r="L796" i="8"/>
  <c r="CD721" i="1"/>
  <c r="CS721" i="1" s="1"/>
  <c r="N784" i="9"/>
  <c r="L784" i="8"/>
  <c r="CD713" i="1"/>
  <c r="CS713" i="1" s="1"/>
  <c r="N776" i="9"/>
  <c r="L776" i="8"/>
  <c r="CD705" i="1"/>
  <c r="CS705" i="1" s="1"/>
  <c r="N768" i="9"/>
  <c r="L768" i="8"/>
  <c r="CD688" i="1"/>
  <c r="CS688" i="1" s="1"/>
  <c r="N751" i="9"/>
  <c r="L751" i="8"/>
  <c r="CD667" i="1"/>
  <c r="CS667" i="1" s="1"/>
  <c r="N730" i="9"/>
  <c r="L730" i="8"/>
  <c r="CD776" i="1"/>
  <c r="CS776" i="1" s="1"/>
  <c r="N839" i="9"/>
  <c r="L839" i="8"/>
  <c r="CD669" i="1"/>
  <c r="CS669" i="1" s="1"/>
  <c r="N732" i="9"/>
  <c r="L732" i="8"/>
  <c r="BK1447" i="1"/>
  <c r="U1510" i="9" s="1"/>
  <c r="R1510" i="8"/>
  <c r="Q1304" i="8"/>
  <c r="BK1185" i="1"/>
  <c r="U1248" i="9" s="1"/>
  <c r="R1248" i="8"/>
  <c r="Q1475" i="8"/>
  <c r="BK1231" i="1"/>
  <c r="U1294" i="9" s="1"/>
  <c r="R1294" i="8"/>
  <c r="Q1591" i="8"/>
  <c r="BK1326" i="1"/>
  <c r="U1389" i="9" s="1"/>
  <c r="R1389" i="8"/>
  <c r="Q1613" i="8"/>
  <c r="BK1364" i="1"/>
  <c r="U1427" i="9" s="1"/>
  <c r="R1427" i="8"/>
  <c r="Q1406" i="8"/>
  <c r="BK1598" i="1"/>
  <c r="U1661" i="9" s="1"/>
  <c r="R1661" i="8"/>
  <c r="Q1527" i="8"/>
  <c r="R1352" i="8"/>
  <c r="Q1632" i="8"/>
  <c r="Q1522" i="8"/>
  <c r="BK1411" i="1"/>
  <c r="U1474" i="9" s="1"/>
  <c r="R1474" i="8"/>
  <c r="Q1262" i="8"/>
  <c r="BK1437" i="1"/>
  <c r="U1500" i="9" s="1"/>
  <c r="R1500" i="8"/>
  <c r="Q1300" i="8"/>
  <c r="BK1193" i="1"/>
  <c r="U1256" i="9" s="1"/>
  <c r="R1256" i="8"/>
  <c r="Q1407" i="8"/>
  <c r="BK1258" i="1"/>
  <c r="U1321" i="9" s="1"/>
  <c r="R1321" i="8"/>
  <c r="Q1529" i="8"/>
  <c r="BK1260" i="1"/>
  <c r="U1323" i="9" s="1"/>
  <c r="R1323" i="8"/>
  <c r="Q1653" i="8"/>
  <c r="BK1495" i="1"/>
  <c r="U1558" i="9" s="1"/>
  <c r="R1558" i="8"/>
  <c r="Q1286" i="8"/>
  <c r="R1644" i="8"/>
  <c r="CD700" i="1"/>
  <c r="CS700" i="1" s="1"/>
  <c r="N763" i="9"/>
  <c r="L763" i="8"/>
  <c r="CD683" i="1"/>
  <c r="CS683" i="1" s="1"/>
  <c r="N746" i="9"/>
  <c r="L746" i="8"/>
  <c r="Q1472" i="8"/>
  <c r="BK1234" i="1"/>
  <c r="U1297" i="9" s="1"/>
  <c r="R1297" i="8"/>
  <c r="Q1496" i="8"/>
  <c r="BK1400" i="1"/>
  <c r="U1463" i="9" s="1"/>
  <c r="R1463" i="8"/>
  <c r="Q1254" i="8"/>
  <c r="BK1520" i="1"/>
  <c r="U1583" i="9" s="1"/>
  <c r="R1583" i="8"/>
  <c r="Q1316" i="8"/>
  <c r="BK1542" i="1"/>
  <c r="U1605" i="9" s="1"/>
  <c r="R1605" i="8"/>
  <c r="Q1334" i="8"/>
  <c r="BK1323" i="1"/>
  <c r="U1386" i="9" s="1"/>
  <c r="R1386" i="8"/>
  <c r="Q1564" i="8"/>
  <c r="BK1351" i="1"/>
  <c r="U1414" i="9" s="1"/>
  <c r="R1414" i="8"/>
  <c r="Q1429" i="8"/>
  <c r="Q1493" i="8"/>
  <c r="BK1245" i="1"/>
  <c r="U1308" i="9" s="1"/>
  <c r="R1308" i="8"/>
  <c r="Q1524" i="8"/>
  <c r="BK1414" i="1"/>
  <c r="U1477" i="9" s="1"/>
  <c r="R1477" i="8"/>
  <c r="Q1247" i="8"/>
  <c r="BK1548" i="1"/>
  <c r="U1611" i="9" s="1"/>
  <c r="R1611" i="8"/>
  <c r="Q1351" i="8"/>
  <c r="BK1570" i="1"/>
  <c r="U1633" i="9" s="1"/>
  <c r="R1633" i="8"/>
  <c r="Q1367" i="8"/>
  <c r="BK1346" i="1"/>
  <c r="U1409" i="9" s="1"/>
  <c r="R1409" i="8"/>
  <c r="Q1578" i="8"/>
  <c r="BK1467" i="1"/>
  <c r="U1530" i="9" s="1"/>
  <c r="R1530" i="8"/>
  <c r="Q1356" i="8"/>
  <c r="BK1586" i="1"/>
  <c r="U1649" i="9" s="1"/>
  <c r="R1649" i="8"/>
  <c r="CD773" i="1"/>
  <c r="CS773" i="1" s="1"/>
  <c r="N836" i="9"/>
  <c r="L836" i="8"/>
  <c r="CD750" i="1"/>
  <c r="CS750" i="1" s="1"/>
  <c r="N813" i="9"/>
  <c r="L813" i="8"/>
  <c r="CD742" i="1"/>
  <c r="CS742" i="1" s="1"/>
  <c r="N805" i="9"/>
  <c r="L805" i="8"/>
  <c r="CD730" i="1"/>
  <c r="CS730" i="1" s="1"/>
  <c r="N793" i="9"/>
  <c r="L793" i="8"/>
  <c r="CD752" i="1"/>
  <c r="CS752" i="1" s="1"/>
  <c r="N815" i="9"/>
  <c r="L815" i="8"/>
  <c r="Q1282" i="8"/>
  <c r="Q1628" i="8"/>
  <c r="BK1347" i="1"/>
  <c r="U1410" i="9" s="1"/>
  <c r="R1410" i="8"/>
  <c r="Q1274" i="8"/>
  <c r="Q1439" i="8"/>
  <c r="BK1255" i="1"/>
  <c r="U1318" i="9" s="1"/>
  <c r="R1318" i="8"/>
  <c r="BK1425" i="1"/>
  <c r="U1488" i="9" s="1"/>
  <c r="R1488" i="8"/>
  <c r="Q1352" i="8"/>
  <c r="BK1402" i="1"/>
  <c r="U1465" i="9" s="1"/>
  <c r="R1465" i="8"/>
  <c r="BK1335" i="1"/>
  <c r="U1398" i="9" s="1"/>
  <c r="R1398" i="8"/>
  <c r="BK1533" i="1"/>
  <c r="U1596" i="9" s="1"/>
  <c r="R1596" i="8"/>
  <c r="Q1649" i="8"/>
  <c r="S1416" i="8"/>
  <c r="S1288" i="8"/>
  <c r="S1055" i="8"/>
  <c r="CD695" i="1"/>
  <c r="CS695" i="1" s="1"/>
  <c r="N758" i="9"/>
  <c r="L758" i="8"/>
  <c r="CD679" i="1"/>
  <c r="CS679" i="1" s="1"/>
  <c r="N742" i="9"/>
  <c r="L742" i="8"/>
  <c r="BK988" i="1"/>
  <c r="U1051" i="9" s="1"/>
  <c r="R1051" i="8"/>
  <c r="Q1505" i="8"/>
  <c r="BK1381" i="1"/>
  <c r="U1444" i="9" s="1"/>
  <c r="R1444" i="8"/>
  <c r="Q1672" i="8"/>
  <c r="BK1424" i="1"/>
  <c r="U1487" i="9" s="1"/>
  <c r="R1487" i="8"/>
  <c r="Q1268" i="8"/>
  <c r="BK1544" i="1"/>
  <c r="U1607" i="9" s="1"/>
  <c r="R1607" i="8"/>
  <c r="Q1347" i="8"/>
  <c r="BK1566" i="1"/>
  <c r="U1629" i="9" s="1"/>
  <c r="R1629" i="8"/>
  <c r="Q1363" i="8"/>
  <c r="BK1362" i="1"/>
  <c r="U1425" i="9" s="1"/>
  <c r="R1425" i="8"/>
  <c r="Q1584" i="8"/>
  <c r="BK1473" i="1"/>
  <c r="U1536" i="9" s="1"/>
  <c r="R1536" i="8"/>
  <c r="Q1598" i="8"/>
  <c r="BK1462" i="1"/>
  <c r="U1525" i="9" s="1"/>
  <c r="R1525" i="8"/>
  <c r="Q1410" i="8"/>
  <c r="Q1485" i="8"/>
  <c r="BK1246" i="1"/>
  <c r="U1309" i="9" s="1"/>
  <c r="R1309" i="8"/>
  <c r="Q1516" i="8"/>
  <c r="BK1410" i="1"/>
  <c r="U1473" i="9" s="1"/>
  <c r="R1473" i="8"/>
  <c r="Q1259" i="8"/>
  <c r="BK1524" i="1"/>
  <c r="U1587" i="9" s="1"/>
  <c r="R1587" i="8"/>
  <c r="Q1320" i="8"/>
  <c r="BK1546" i="1"/>
  <c r="U1609" i="9" s="1"/>
  <c r="R1609" i="8"/>
  <c r="Q1338" i="8"/>
  <c r="BK1325" i="1"/>
  <c r="U1388" i="9" s="1"/>
  <c r="R1388" i="8"/>
  <c r="Q1566" i="8"/>
  <c r="BK1354" i="1"/>
  <c r="U1417" i="9" s="1"/>
  <c r="R1417" i="8"/>
  <c r="Q1250" i="8"/>
  <c r="CD701" i="1"/>
  <c r="CS701" i="1" s="1"/>
  <c r="N764" i="9"/>
  <c r="L764" i="8"/>
  <c r="CD665" i="1"/>
  <c r="CS665" i="1" s="1"/>
  <c r="N728" i="9"/>
  <c r="L728" i="8"/>
  <c r="BK1626" i="1"/>
  <c r="U1689" i="9" s="1"/>
  <c r="R1689" i="8"/>
  <c r="Q1464" i="8"/>
  <c r="BK1220" i="1"/>
  <c r="U1283" i="9" s="1"/>
  <c r="R1283" i="8"/>
  <c r="Q1480" i="8"/>
  <c r="BK1392" i="1"/>
  <c r="U1455" i="9" s="1"/>
  <c r="R1455" i="8"/>
  <c r="Q1664" i="8"/>
  <c r="BK1504" i="1"/>
  <c r="U1567" i="9" s="1"/>
  <c r="R1567" i="8"/>
  <c r="Q1318" i="8"/>
  <c r="BK1526" i="1"/>
  <c r="U1589" i="9" s="1"/>
  <c r="R1589" i="8"/>
  <c r="Q1312" i="8"/>
  <c r="BK1315" i="1"/>
  <c r="U1378" i="9" s="1"/>
  <c r="R1378" i="8"/>
  <c r="Q1556" i="8"/>
  <c r="BK1299" i="1"/>
  <c r="U1362" i="9" s="1"/>
  <c r="R1362" i="8"/>
  <c r="Q1646" i="8"/>
  <c r="Q1498" i="8"/>
  <c r="BK1399" i="1"/>
  <c r="U1462" i="9" s="1"/>
  <c r="R1462" i="8"/>
  <c r="Q1690" i="8"/>
  <c r="BK1460" i="1"/>
  <c r="U1523" i="9" s="1"/>
  <c r="R1523" i="8"/>
  <c r="Q1281" i="8"/>
  <c r="BK1597" i="1"/>
  <c r="U1660" i="9" s="1"/>
  <c r="R1660" i="8"/>
  <c r="Q1393" i="8"/>
  <c r="BK1251" i="1"/>
  <c r="U1314" i="9" s="1"/>
  <c r="R1314" i="8"/>
  <c r="Q1435" i="8"/>
  <c r="BK1222" i="1"/>
  <c r="U1285" i="9" s="1"/>
  <c r="R1285" i="8"/>
  <c r="Q1335" i="8"/>
  <c r="BK1491" i="1"/>
  <c r="U1554" i="9" s="1"/>
  <c r="R1554" i="8"/>
  <c r="Q1426" i="8"/>
  <c r="CD780" i="1"/>
  <c r="CS780" i="1" s="1"/>
  <c r="N843" i="9"/>
  <c r="L843" i="8"/>
  <c r="CD757" i="1"/>
  <c r="CS757" i="1" s="1"/>
  <c r="N820" i="9"/>
  <c r="L820" i="8"/>
  <c r="CD729" i="1"/>
  <c r="CS729" i="1" s="1"/>
  <c r="N792" i="9"/>
  <c r="L792" i="8"/>
  <c r="CD719" i="1"/>
  <c r="CS719" i="1" s="1"/>
  <c r="N782" i="9"/>
  <c r="L782" i="8"/>
  <c r="CD711" i="1"/>
  <c r="CS711" i="1" s="1"/>
  <c r="N774" i="9"/>
  <c r="L774" i="8"/>
  <c r="CD699" i="1"/>
  <c r="CS699" i="1" s="1"/>
  <c r="N762" i="9"/>
  <c r="L762" i="8"/>
  <c r="CD685" i="1"/>
  <c r="CS685" i="1" s="1"/>
  <c r="N748" i="9"/>
  <c r="L748" i="8"/>
  <c r="CD662" i="1"/>
  <c r="CS662" i="1" s="1"/>
  <c r="N725" i="9"/>
  <c r="L725" i="8"/>
  <c r="CD696" i="1"/>
  <c r="CS696" i="1" s="1"/>
  <c r="N759" i="9"/>
  <c r="L759" i="8"/>
  <c r="CD664" i="1"/>
  <c r="CS664" i="1" s="1"/>
  <c r="N727" i="9"/>
  <c r="L727" i="8"/>
  <c r="BK1630" i="1"/>
  <c r="U1693" i="9" s="1"/>
  <c r="R1693" i="8"/>
  <c r="Q1468" i="8"/>
  <c r="BK1227" i="1"/>
  <c r="U1290" i="9" s="1"/>
  <c r="R1290" i="8"/>
  <c r="Q1488" i="8"/>
  <c r="BK1396" i="1"/>
  <c r="U1459" i="9" s="1"/>
  <c r="R1459" i="8"/>
  <c r="Q1656" i="8"/>
  <c r="BK1496" i="1"/>
  <c r="U1559" i="9" s="1"/>
  <c r="R1559" i="8"/>
  <c r="Q1310" i="8"/>
  <c r="BK1518" i="1"/>
  <c r="U1581" i="9" s="1"/>
  <c r="R1581" i="8"/>
  <c r="Q1251" i="8"/>
  <c r="BK1319" i="1"/>
  <c r="U1382" i="9" s="1"/>
  <c r="R1382" i="8"/>
  <c r="Q1560" i="8"/>
  <c r="BK1338" i="1"/>
  <c r="U1401" i="9" s="1"/>
  <c r="R1401" i="8"/>
  <c r="Q1618" i="8"/>
  <c r="R1626" i="8"/>
  <c r="BK1427" i="1"/>
  <c r="U1490" i="9" s="1"/>
  <c r="R1490" i="8"/>
  <c r="Q1299" i="8"/>
  <c r="BK1623" i="1"/>
  <c r="U1686" i="9" s="1"/>
  <c r="R1686" i="8"/>
  <c r="Q1465" i="8"/>
  <c r="BK1221" i="1"/>
  <c r="U1284" i="9" s="1"/>
  <c r="R1284" i="8"/>
  <c r="Q1571" i="8"/>
  <c r="BK1306" i="1"/>
  <c r="U1369" i="9" s="1"/>
  <c r="R1369" i="8"/>
  <c r="Q1593" i="8"/>
  <c r="BK1328" i="1"/>
  <c r="U1391" i="9" s="1"/>
  <c r="R1391" i="8"/>
  <c r="Q1380" i="8"/>
  <c r="BK1527" i="1"/>
  <c r="U1590" i="9" s="1"/>
  <c r="R1590" i="8"/>
  <c r="Q1398" i="8"/>
  <c r="R1642" i="8"/>
  <c r="Q1348" i="8"/>
  <c r="CD770" i="1"/>
  <c r="CS770" i="1" s="1"/>
  <c r="N833" i="9"/>
  <c r="L833" i="8"/>
  <c r="CD694" i="1"/>
  <c r="CS694" i="1" s="1"/>
  <c r="N757" i="9"/>
  <c r="L757" i="8"/>
  <c r="CD678" i="1"/>
  <c r="CS678" i="1" s="1"/>
  <c r="N741" i="9"/>
  <c r="L741" i="8"/>
  <c r="Q1486" i="8"/>
  <c r="BK1393" i="1"/>
  <c r="U1456" i="9" s="1"/>
  <c r="R1456" i="8"/>
  <c r="Q1684" i="8"/>
  <c r="BK1448" i="1"/>
  <c r="U1511" i="9" s="1"/>
  <c r="R1511" i="8"/>
  <c r="Q1280" i="8"/>
  <c r="BK1585" i="1"/>
  <c r="U1648" i="9" s="1"/>
  <c r="R1648" i="8"/>
  <c r="Q1381" i="8"/>
  <c r="BK1190" i="1"/>
  <c r="U1253" i="9" s="1"/>
  <c r="R1253" i="8"/>
  <c r="Q1411" i="8"/>
  <c r="BK1587" i="1"/>
  <c r="U1650" i="9" s="1"/>
  <c r="R1650" i="8"/>
  <c r="Q1596" i="8"/>
  <c r="BK1485" i="1"/>
  <c r="U1548" i="9" s="1"/>
  <c r="R1548" i="8"/>
  <c r="Q1634" i="8"/>
  <c r="Q1514" i="8"/>
  <c r="BK1407" i="1"/>
  <c r="U1470" i="9" s="1"/>
  <c r="R1470" i="8"/>
  <c r="Q1249" i="8"/>
  <c r="BK1429" i="1"/>
  <c r="U1492" i="9" s="1"/>
  <c r="R1492" i="8"/>
  <c r="Q1296" i="8"/>
  <c r="BK1230" i="1"/>
  <c r="U1293" i="9" s="1"/>
  <c r="R1293" i="8"/>
  <c r="Q1423" i="8"/>
  <c r="BK1266" i="1"/>
  <c r="U1329" i="9" s="1"/>
  <c r="R1329" i="8"/>
  <c r="Q1537" i="8"/>
  <c r="BK1268" i="1"/>
  <c r="U1331" i="9" s="1"/>
  <c r="R1331" i="8"/>
  <c r="Q1252" i="8"/>
  <c r="BK1499" i="1"/>
  <c r="U1562" i="9" s="1"/>
  <c r="R1562" i="8"/>
  <c r="Q1358" i="8"/>
  <c r="R1405" i="8"/>
  <c r="CD771" i="1"/>
  <c r="CS771" i="1" s="1"/>
  <c r="N834" i="9"/>
  <c r="L834" i="8"/>
  <c r="CD748" i="1"/>
  <c r="CS748" i="1" s="1"/>
  <c r="N811" i="9"/>
  <c r="L811" i="8"/>
  <c r="CD740" i="1"/>
  <c r="CS740" i="1" s="1"/>
  <c r="N803" i="9"/>
  <c r="L803" i="8"/>
  <c r="CD726" i="1"/>
  <c r="CS726" i="1" s="1"/>
  <c r="N789" i="9"/>
  <c r="L789" i="8"/>
  <c r="Q1052" i="8"/>
  <c r="CD724" i="1"/>
  <c r="CS724" i="1" s="1"/>
  <c r="N787" i="9"/>
  <c r="L787" i="8"/>
  <c r="Q1685" i="8"/>
  <c r="Q1451" i="8"/>
  <c r="BK1284" i="1"/>
  <c r="U1347" i="9" s="1"/>
  <c r="R1347" i="8"/>
  <c r="BK1521" i="1"/>
  <c r="U1584" i="9" s="1"/>
  <c r="R1584" i="8"/>
  <c r="Q1675" i="8"/>
  <c r="Q1441" i="8"/>
  <c r="Q1545" i="8"/>
  <c r="Q1319" i="8"/>
  <c r="Q1692" i="8"/>
  <c r="BK1493" i="1"/>
  <c r="U1556" i="9" s="1"/>
  <c r="R1556" i="8"/>
  <c r="BK1435" i="1"/>
  <c r="U1498" i="9" s="1"/>
  <c r="R1498" i="8"/>
  <c r="Q1595" i="8"/>
  <c r="BK1272" i="1"/>
  <c r="U1335" i="9" s="1"/>
  <c r="R1335" i="8"/>
  <c r="CD749" i="1"/>
  <c r="CS749" i="1" s="1"/>
  <c r="N812" i="9"/>
  <c r="L812" i="8"/>
  <c r="Q1474" i="8"/>
  <c r="BK1530" i="1"/>
  <c r="U1593" i="9" s="1"/>
  <c r="R1593" i="8"/>
  <c r="Q1297" i="8"/>
  <c r="BK1318" i="1"/>
  <c r="U1381" i="9" s="1"/>
  <c r="R1381" i="8"/>
  <c r="Q1414" i="8"/>
  <c r="Q1308" i="8"/>
  <c r="BK1360" i="1"/>
  <c r="U1423" i="9" s="1"/>
  <c r="R1423" i="8"/>
  <c r="Q1530" i="8"/>
  <c r="S1397" i="8"/>
  <c r="CD762" i="1"/>
  <c r="CS762" i="1" s="1"/>
  <c r="N825" i="9"/>
  <c r="L825" i="8"/>
  <c r="CD714" i="1"/>
  <c r="CS714" i="1" s="1"/>
  <c r="N777" i="9"/>
  <c r="L777" i="8"/>
  <c r="BK1606" i="1"/>
  <c r="U1669" i="9" s="1"/>
  <c r="R1669" i="8"/>
  <c r="BK1201" i="1"/>
  <c r="U1264" i="9" s="1"/>
  <c r="R1264" i="8"/>
  <c r="BK1352" i="1"/>
  <c r="U1415" i="9" s="1"/>
  <c r="R1415" i="8"/>
  <c r="BK1470" i="1"/>
  <c r="U1533" i="9" s="1"/>
  <c r="R1533" i="8"/>
  <c r="Q1536" i="8"/>
  <c r="BK1443" i="1"/>
  <c r="U1506" i="9" s="1"/>
  <c r="R1506" i="8"/>
  <c r="Q1309" i="8"/>
  <c r="BK1631" i="1"/>
  <c r="U1694" i="9" s="1"/>
  <c r="R1694" i="8"/>
  <c r="Q1473" i="8"/>
  <c r="BK1228" i="1"/>
  <c r="U1291" i="9" s="1"/>
  <c r="R1291" i="8"/>
  <c r="Q1587" i="8"/>
  <c r="BK1322" i="1"/>
  <c r="U1385" i="9" s="1"/>
  <c r="R1385" i="8"/>
  <c r="Q1609" i="8"/>
  <c r="BK1356" i="1"/>
  <c r="U1419" i="9" s="1"/>
  <c r="R1419" i="8"/>
  <c r="Q1388" i="8"/>
  <c r="BK1254" i="1"/>
  <c r="U1317" i="9" s="1"/>
  <c r="R1317" i="8"/>
  <c r="Q1417" i="8"/>
  <c r="BK1553" i="1"/>
  <c r="U1616" i="9" s="1"/>
  <c r="R1616" i="8"/>
  <c r="Q1689" i="8"/>
  <c r="BK1450" i="1"/>
  <c r="U1513" i="9" s="1"/>
  <c r="R1513" i="8"/>
  <c r="Q1283" i="8"/>
  <c r="BK1613" i="1"/>
  <c r="U1676" i="9" s="1"/>
  <c r="R1676" i="8"/>
  <c r="Q1455" i="8"/>
  <c r="BK1212" i="1"/>
  <c r="U1275" i="9" s="1"/>
  <c r="R1275" i="8"/>
  <c r="Q1567" i="8"/>
  <c r="BK1302" i="1"/>
  <c r="U1365" i="9" s="1"/>
  <c r="R1365" i="8"/>
  <c r="Q1589" i="8"/>
  <c r="BK1324" i="1"/>
  <c r="U1387" i="9" s="1"/>
  <c r="R1387" i="8"/>
  <c r="Q1378" i="8"/>
  <c r="BK1525" i="1"/>
  <c r="U1588" i="9" s="1"/>
  <c r="R1588" i="8"/>
  <c r="Q1362" i="8"/>
  <c r="BK1358" i="1"/>
  <c r="U1421" i="9" s="1"/>
  <c r="R1421" i="8"/>
  <c r="BK1624" i="1"/>
  <c r="U1687" i="9" s="1"/>
  <c r="R1687" i="8"/>
  <c r="Q1462" i="8"/>
  <c r="BK1216" i="1"/>
  <c r="U1279" i="9" s="1"/>
  <c r="R1279" i="8"/>
  <c r="Q1523" i="8"/>
  <c r="BK1390" i="1"/>
  <c r="U1453" i="9" s="1"/>
  <c r="R1453" i="8"/>
  <c r="Q1660" i="8"/>
  <c r="BK1500" i="1"/>
  <c r="U1563" i="9" s="1"/>
  <c r="R1563" i="8"/>
  <c r="Q1314" i="8"/>
  <c r="BK1522" i="1"/>
  <c r="U1585" i="9" s="1"/>
  <c r="R1585" i="8"/>
  <c r="Q1285" i="8"/>
  <c r="BK1313" i="1"/>
  <c r="U1376" i="9" s="1"/>
  <c r="R1376" i="8"/>
  <c r="Q1554" i="8"/>
  <c r="BK1282" i="1"/>
  <c r="U1345" i="9" s="1"/>
  <c r="R1345" i="8"/>
  <c r="BK1559" i="1"/>
  <c r="U1622" i="9" s="1"/>
  <c r="R1622" i="8"/>
  <c r="CD759" i="1"/>
  <c r="CS759" i="1" s="1"/>
  <c r="N822" i="9"/>
  <c r="L822" i="8"/>
  <c r="CD747" i="1"/>
  <c r="CS747" i="1" s="1"/>
  <c r="N810" i="9"/>
  <c r="L810" i="8"/>
  <c r="CD739" i="1"/>
  <c r="CS739" i="1" s="1"/>
  <c r="N802" i="9"/>
  <c r="L802" i="8"/>
  <c r="CD703" i="1"/>
  <c r="CS703" i="1" s="1"/>
  <c r="N766" i="9"/>
  <c r="L766" i="8"/>
  <c r="CD681" i="1"/>
  <c r="CS681" i="1" s="1"/>
  <c r="N744" i="9"/>
  <c r="L744" i="8"/>
  <c r="CD659" i="1"/>
  <c r="CS659" i="1" s="1"/>
  <c r="N722" i="9"/>
  <c r="L722" i="8"/>
  <c r="Q1693" i="8"/>
  <c r="BK1458" i="1"/>
  <c r="U1521" i="9" s="1"/>
  <c r="R1521" i="8"/>
  <c r="Q1290" i="8"/>
  <c r="BK1617" i="1"/>
  <c r="U1680" i="9" s="1"/>
  <c r="R1680" i="8"/>
  <c r="Q1459" i="8"/>
  <c r="BK1206" i="1"/>
  <c r="U1269" i="9" s="1"/>
  <c r="R1269" i="8"/>
  <c r="Q1559" i="8"/>
  <c r="BK1294" i="1"/>
  <c r="U1357" i="9" s="1"/>
  <c r="R1357" i="8"/>
  <c r="Q1581" i="8"/>
  <c r="BK1316" i="1"/>
  <c r="U1379" i="9" s="1"/>
  <c r="R1379" i="8"/>
  <c r="Q1382" i="8"/>
  <c r="BK1529" i="1"/>
  <c r="U1592" i="9" s="1"/>
  <c r="R1592" i="8"/>
  <c r="Q1401" i="8"/>
  <c r="R1657" i="8"/>
  <c r="Q1626" i="8"/>
  <c r="Q1490" i="8"/>
  <c r="BK1395" i="1"/>
  <c r="U1458" i="9" s="1"/>
  <c r="R1458" i="8"/>
  <c r="Q1686" i="8"/>
  <c r="BK1452" i="1"/>
  <c r="U1515" i="9" s="1"/>
  <c r="R1515" i="8"/>
  <c r="Q1284" i="8"/>
  <c r="BK1572" i="1"/>
  <c r="U1635" i="9" s="1"/>
  <c r="R1635" i="8"/>
  <c r="Q1369" i="8"/>
  <c r="BK1596" i="1"/>
  <c r="U1659" i="9" s="1"/>
  <c r="R1659" i="8"/>
  <c r="Q1391" i="8"/>
  <c r="BK1248" i="1"/>
  <c r="U1311" i="9" s="1"/>
  <c r="R1311" i="8"/>
  <c r="Q1590" i="8"/>
  <c r="BK1479" i="1"/>
  <c r="U1542" i="9" s="1"/>
  <c r="R1542" i="8"/>
  <c r="Q1642" i="8"/>
  <c r="BK1551" i="1"/>
  <c r="U1614" i="9" s="1"/>
  <c r="R1614" i="8"/>
  <c r="BK1618" i="1"/>
  <c r="U1681" i="9" s="1"/>
  <c r="R1681" i="8"/>
  <c r="Q1456" i="8"/>
  <c r="BK1208" i="1"/>
  <c r="U1271" i="9" s="1"/>
  <c r="R1271" i="8"/>
  <c r="Q1511" i="8"/>
  <c r="BK1384" i="1"/>
  <c r="U1447" i="9" s="1"/>
  <c r="R1447" i="8"/>
  <c r="Q1648" i="8"/>
  <c r="BK1488" i="1"/>
  <c r="U1551" i="9" s="1"/>
  <c r="R1551" i="8"/>
  <c r="Q1253" i="8"/>
  <c r="BK1510" i="1"/>
  <c r="U1573" i="9" s="1"/>
  <c r="R1573" i="8"/>
  <c r="Q1650" i="8"/>
  <c r="BK1307" i="1"/>
  <c r="U1370" i="9" s="1"/>
  <c r="R1370" i="8"/>
  <c r="Q1548" i="8"/>
  <c r="R1612" i="8"/>
  <c r="BK1632" i="1"/>
  <c r="U1695" i="9" s="1"/>
  <c r="R1695" i="8"/>
  <c r="Q1470" i="8"/>
  <c r="BK1232" i="1"/>
  <c r="U1295" i="9" s="1"/>
  <c r="R1295" i="8"/>
  <c r="Q1492" i="8"/>
  <c r="BK1398" i="1"/>
  <c r="U1461" i="9" s="1"/>
  <c r="R1461" i="8"/>
  <c r="Q1293" i="8"/>
  <c r="BK1516" i="1"/>
  <c r="U1579" i="9" s="1"/>
  <c r="R1579" i="8"/>
  <c r="Q1329" i="8"/>
  <c r="BK1538" i="1"/>
  <c r="U1601" i="9" s="1"/>
  <c r="R1601" i="8"/>
  <c r="Q1331" i="8"/>
  <c r="BK1321" i="1"/>
  <c r="U1384" i="9" s="1"/>
  <c r="R1384" i="8"/>
  <c r="Q1562" i="8"/>
  <c r="BK1341" i="1"/>
  <c r="U1404" i="9" s="1"/>
  <c r="R1404" i="8"/>
  <c r="Q1405" i="8"/>
  <c r="BK1602" i="1"/>
  <c r="U1665" i="9" s="1"/>
  <c r="R1665" i="8"/>
  <c r="S1600" i="8"/>
  <c r="CD716" i="1"/>
  <c r="CS716" i="1" s="1"/>
  <c r="N779" i="9"/>
  <c r="L779" i="8"/>
  <c r="BK1609" i="1"/>
  <c r="U1672" i="9" s="1"/>
  <c r="R1672" i="8"/>
  <c r="Q1374" i="8"/>
  <c r="BK1196" i="1"/>
  <c r="U1259" i="9" s="1"/>
  <c r="R1259" i="8"/>
  <c r="BK1275" i="1"/>
  <c r="U1338" i="9" s="1"/>
  <c r="R1338" i="8"/>
  <c r="R1250" i="8"/>
  <c r="BK1401" i="1"/>
  <c r="U1464" i="9" s="1"/>
  <c r="R1464" i="8"/>
  <c r="BK1601" i="1"/>
  <c r="U1664" i="9" s="1"/>
  <c r="R1664" i="8"/>
  <c r="BK1249" i="1"/>
  <c r="U1312" i="9" s="1"/>
  <c r="R1312" i="8"/>
  <c r="BK1627" i="1"/>
  <c r="U1690" i="9" s="1"/>
  <c r="R1690" i="8"/>
  <c r="CD684" i="1"/>
  <c r="CS684" i="1" s="1"/>
  <c r="N747" i="9"/>
  <c r="L747" i="8"/>
  <c r="Q1427" i="8"/>
  <c r="Q1500" i="8"/>
  <c r="BK1317" i="1"/>
  <c r="U1380" i="9" s="1"/>
  <c r="R1380" i="8"/>
  <c r="BK1285" i="1"/>
  <c r="U1348" i="9" s="1"/>
  <c r="R1348" i="8"/>
  <c r="Q1463" i="8"/>
  <c r="Q1605" i="8"/>
  <c r="Q1633" i="8"/>
  <c r="BK1189" i="1"/>
  <c r="U1252" i="9" s="1"/>
  <c r="R1252" i="8"/>
  <c r="CD781" i="1"/>
  <c r="CS781" i="1" s="1"/>
  <c r="N844" i="9"/>
  <c r="L844" i="8"/>
  <c r="CD722" i="1"/>
  <c r="CS722" i="1" s="1"/>
  <c r="N785" i="9"/>
  <c r="L785" i="8"/>
  <c r="CD706" i="1"/>
  <c r="CS706" i="1" s="1"/>
  <c r="N769" i="9"/>
  <c r="L769" i="8"/>
  <c r="Q1051" i="8"/>
  <c r="Q1444" i="8"/>
  <c r="Q1487" i="8"/>
  <c r="BK1242" i="1"/>
  <c r="U1305" i="9" s="1"/>
  <c r="R1305" i="8"/>
  <c r="BK1259" i="1"/>
  <c r="U1322" i="9" s="1"/>
  <c r="R1322" i="8"/>
  <c r="S1429" i="8"/>
  <c r="S1402" i="8"/>
  <c r="S1319" i="8"/>
  <c r="S1662" i="8"/>
  <c r="S1432" i="8"/>
  <c r="BK1541" i="1"/>
  <c r="U1604" i="9" s="1"/>
  <c r="R1604" i="8"/>
  <c r="CD690" i="1"/>
  <c r="CS690" i="1" s="1"/>
  <c r="N753" i="9"/>
  <c r="L753" i="8"/>
  <c r="CD675" i="1"/>
  <c r="CS675" i="1" s="1"/>
  <c r="N738" i="9"/>
  <c r="L738" i="8"/>
  <c r="Q1669" i="8"/>
  <c r="BK1413" i="1"/>
  <c r="U1476" i="9" s="1"/>
  <c r="R1476" i="8"/>
  <c r="Q1264" i="8"/>
  <c r="BK1441" i="1"/>
  <c r="U1504" i="9" s="1"/>
  <c r="R1504" i="8"/>
  <c r="Q1305" i="8"/>
  <c r="BK1195" i="1"/>
  <c r="U1258" i="9" s="1"/>
  <c r="R1258" i="8"/>
  <c r="Q1415" i="8"/>
  <c r="BK1262" i="1"/>
  <c r="U1325" i="9" s="1"/>
  <c r="R1325" i="8"/>
  <c r="Q1533" i="8"/>
  <c r="BK1264" i="1"/>
  <c r="U1327" i="9" s="1"/>
  <c r="R1327" i="8"/>
  <c r="Q1328" i="8"/>
  <c r="BK1505" i="1"/>
  <c r="U1568" i="9" s="1"/>
  <c r="R1568" i="8"/>
  <c r="Q1322" i="8"/>
  <c r="R1339" i="8"/>
  <c r="Q1506" i="8"/>
  <c r="BK1403" i="1"/>
  <c r="U1466" i="9" s="1"/>
  <c r="R1466" i="8"/>
  <c r="Q1694" i="8"/>
  <c r="BK1421" i="1"/>
  <c r="U1484" i="9" s="1"/>
  <c r="R1484" i="8"/>
  <c r="Q1291" i="8"/>
  <c r="BK1589" i="1"/>
  <c r="U1652" i="9" s="1"/>
  <c r="R1652" i="8"/>
  <c r="Q1385" i="8"/>
  <c r="BK1224" i="1"/>
  <c r="U1287" i="9" s="1"/>
  <c r="R1287" i="8"/>
  <c r="Q1419" i="8"/>
  <c r="BK1595" i="1"/>
  <c r="U1658" i="9" s="1"/>
  <c r="R1658" i="8"/>
  <c r="Q1317" i="8"/>
  <c r="BK1487" i="1"/>
  <c r="U1550" i="9" s="1"/>
  <c r="R1550" i="8"/>
  <c r="Q1616" i="8"/>
  <c r="R1610" i="8"/>
  <c r="CD677" i="1"/>
  <c r="CS677" i="1" s="1"/>
  <c r="N740" i="9"/>
  <c r="L740" i="8"/>
  <c r="CD657" i="1"/>
  <c r="CS657" i="1" s="1"/>
  <c r="N720" i="9"/>
  <c r="L720" i="8"/>
  <c r="Q1513" i="8"/>
  <c r="BK1385" i="1"/>
  <c r="U1448" i="9" s="1"/>
  <c r="R1448" i="8"/>
  <c r="Q1676" i="8"/>
  <c r="BK1432" i="1"/>
  <c r="U1495" i="9" s="1"/>
  <c r="R1495" i="8"/>
  <c r="Q1275" i="8"/>
  <c r="BK1568" i="1"/>
  <c r="U1631" i="9" s="1"/>
  <c r="R1631" i="8"/>
  <c r="Q1365" i="8"/>
  <c r="BK1592" i="1"/>
  <c r="U1655" i="9" s="1"/>
  <c r="R1655" i="8"/>
  <c r="Q1387" i="8"/>
  <c r="BK1375" i="1"/>
  <c r="U1438" i="9" s="1"/>
  <c r="R1438" i="8"/>
  <c r="Q1588" i="8"/>
  <c r="BK1477" i="1"/>
  <c r="U1540" i="9" s="1"/>
  <c r="R1540" i="8"/>
  <c r="Q1421" i="8"/>
  <c r="Q1687" i="8"/>
  <c r="BK1446" i="1"/>
  <c r="U1509" i="9" s="1"/>
  <c r="R1509" i="8"/>
  <c r="Q1279" i="8"/>
  <c r="BK1611" i="1"/>
  <c r="U1674" i="9" s="1"/>
  <c r="R1674" i="8"/>
  <c r="Q1453" i="8"/>
  <c r="BK1209" i="1"/>
  <c r="U1272" i="9" s="1"/>
  <c r="R1272" i="8"/>
  <c r="Q1563" i="8"/>
  <c r="BK1298" i="1"/>
  <c r="U1361" i="9" s="1"/>
  <c r="R1361" i="8"/>
  <c r="Q1585" i="8"/>
  <c r="BK1320" i="1"/>
  <c r="U1383" i="9" s="1"/>
  <c r="R1383" i="8"/>
  <c r="Q1376" i="8"/>
  <c r="BK1523" i="1"/>
  <c r="U1586" i="9" s="1"/>
  <c r="R1586" i="8"/>
  <c r="Q1345" i="8"/>
  <c r="R1418" i="8"/>
  <c r="Q1622" i="8"/>
  <c r="BK1545" i="1"/>
  <c r="U1608" i="9" s="1"/>
  <c r="R1608" i="8"/>
  <c r="CD778" i="1"/>
  <c r="CS778" i="1" s="1"/>
  <c r="N841" i="9"/>
  <c r="L841" i="8"/>
  <c r="CD753" i="1"/>
  <c r="CS753" i="1" s="1"/>
  <c r="N816" i="9"/>
  <c r="L816" i="8"/>
  <c r="CD725" i="1"/>
  <c r="CS725" i="1" s="1"/>
  <c r="N788" i="9"/>
  <c r="L788" i="8"/>
  <c r="CD717" i="1"/>
  <c r="CS717" i="1" s="1"/>
  <c r="N780" i="9"/>
  <c r="L780" i="8"/>
  <c r="CD709" i="1"/>
  <c r="CS709" i="1" s="1"/>
  <c r="N772" i="9"/>
  <c r="L772" i="8"/>
  <c r="CD697" i="1"/>
  <c r="CS697" i="1" s="1"/>
  <c r="N760" i="9"/>
  <c r="L760" i="8"/>
  <c r="CD680" i="1"/>
  <c r="CS680" i="1" s="1"/>
  <c r="N743" i="9"/>
  <c r="L743" i="8"/>
  <c r="R1173" i="8"/>
  <c r="CD676" i="1"/>
  <c r="CS676" i="1" s="1"/>
  <c r="N739" i="9"/>
  <c r="L739" i="8"/>
  <c r="CD661" i="1"/>
  <c r="CS661" i="1" s="1"/>
  <c r="N724" i="9"/>
  <c r="L724" i="8"/>
  <c r="Q1521" i="8"/>
  <c r="BK1389" i="1"/>
  <c r="U1452" i="9" s="1"/>
  <c r="R1452" i="8"/>
  <c r="Q1680" i="8"/>
  <c r="BK1440" i="1"/>
  <c r="U1503" i="9" s="1"/>
  <c r="R1503" i="8"/>
  <c r="Q1269" i="8"/>
  <c r="BK1560" i="1"/>
  <c r="U1623" i="9" s="1"/>
  <c r="R1623" i="8"/>
  <c r="Q1357" i="8"/>
  <c r="BK1584" i="1"/>
  <c r="U1647" i="9" s="1"/>
  <c r="R1647" i="8"/>
  <c r="Q1379" i="8"/>
  <c r="BK1250" i="1"/>
  <c r="U1313" i="9" s="1"/>
  <c r="R1313" i="8"/>
  <c r="Q1592" i="8"/>
  <c r="BK1481" i="1"/>
  <c r="U1544" i="9" s="1"/>
  <c r="R1544" i="8"/>
  <c r="Q1657" i="8"/>
  <c r="R1413" i="8"/>
  <c r="BK1620" i="1"/>
  <c r="U1683" i="9" s="1"/>
  <c r="R1683" i="8"/>
  <c r="Q1458" i="8"/>
  <c r="BK1215" i="1"/>
  <c r="U1278" i="9" s="1"/>
  <c r="R1278" i="8"/>
  <c r="Q1515" i="8"/>
  <c r="BK1386" i="1"/>
  <c r="U1449" i="9" s="1"/>
  <c r="R1449" i="8"/>
  <c r="Q1635" i="8"/>
  <c r="BK1476" i="1"/>
  <c r="U1539" i="9" s="1"/>
  <c r="R1539" i="8"/>
  <c r="Q1659" i="8"/>
  <c r="BK1498" i="1"/>
  <c r="U1561" i="9" s="1"/>
  <c r="R1561" i="8"/>
  <c r="Q1311" i="8"/>
  <c r="BK1297" i="1"/>
  <c r="U1360" i="9" s="1"/>
  <c r="R1360" i="8"/>
  <c r="Q1542" i="8"/>
  <c r="R1630" i="8"/>
  <c r="Q1614" i="8"/>
  <c r="CD766" i="1"/>
  <c r="CS766" i="1" s="1"/>
  <c r="N829" i="9"/>
  <c r="L829" i="8"/>
  <c r="CD691" i="1"/>
  <c r="CS691" i="1" s="1"/>
  <c r="N754" i="9"/>
  <c r="L754" i="8"/>
  <c r="CD674" i="1"/>
  <c r="CS674" i="1" s="1"/>
  <c r="N737" i="9"/>
  <c r="L737" i="8"/>
  <c r="Q1681" i="8"/>
  <c r="BK1434" i="1"/>
  <c r="U1497" i="9" s="1"/>
  <c r="R1497" i="8"/>
  <c r="Q1271" i="8"/>
  <c r="BK1605" i="1"/>
  <c r="U1668" i="9" s="1"/>
  <c r="R1668" i="8"/>
  <c r="Q1447" i="8"/>
  <c r="BK1198" i="1"/>
  <c r="U1261" i="9" s="1"/>
  <c r="R1261" i="8"/>
  <c r="Q1551" i="8"/>
  <c r="BK1292" i="1"/>
  <c r="U1355" i="9" s="1"/>
  <c r="R1355" i="8"/>
  <c r="Q1573" i="8"/>
  <c r="BK1308" i="1"/>
  <c r="U1371" i="9" s="1"/>
  <c r="R1371" i="8"/>
  <c r="Q1370" i="8"/>
  <c r="BK1517" i="1"/>
  <c r="U1580" i="9" s="1"/>
  <c r="R1580" i="8"/>
  <c r="Q1612" i="8"/>
  <c r="R1400" i="8"/>
  <c r="Q1695" i="8"/>
  <c r="BK1419" i="1"/>
  <c r="U1482" i="9" s="1"/>
  <c r="R1482" i="8"/>
  <c r="Q1295" i="8"/>
  <c r="BK1619" i="1"/>
  <c r="U1682" i="9" s="1"/>
  <c r="R1682" i="8"/>
  <c r="Q1461" i="8"/>
  <c r="BK1210" i="1"/>
  <c r="U1273" i="9" s="1"/>
  <c r="R1273" i="8"/>
  <c r="Q1579" i="8"/>
  <c r="BK1314" i="1"/>
  <c r="U1377" i="9" s="1"/>
  <c r="R1377" i="8"/>
  <c r="Q1601" i="8"/>
  <c r="BK1340" i="1"/>
  <c r="U1403" i="9" s="1"/>
  <c r="R1403" i="8"/>
  <c r="Q1384" i="8"/>
  <c r="BK1531" i="1"/>
  <c r="U1594" i="9" s="1"/>
  <c r="R1594" i="8"/>
  <c r="Q1404" i="8"/>
  <c r="R1606" i="8"/>
  <c r="Q1665" i="8"/>
  <c r="CD758" i="1"/>
  <c r="CS758" i="1" s="1"/>
  <c r="N821" i="9"/>
  <c r="L821" i="8"/>
  <c r="CD746" i="1"/>
  <c r="CS746" i="1" s="1"/>
  <c r="N809" i="9"/>
  <c r="L809" i="8"/>
  <c r="CD738" i="1"/>
  <c r="CS738" i="1" s="1"/>
  <c r="N801" i="9"/>
  <c r="L801" i="8"/>
  <c r="CD658" i="1"/>
  <c r="CS658" i="1" s="1"/>
  <c r="N721" i="9"/>
  <c r="L721" i="8"/>
  <c r="S1364" i="8"/>
  <c r="CD764" i="1"/>
  <c r="CS764" i="1" s="1"/>
  <c r="N827" i="9"/>
  <c r="L827" i="8"/>
  <c r="BK1442" i="1"/>
  <c r="U1505" i="9" s="1"/>
  <c r="R1505" i="8"/>
  <c r="BK1205" i="1"/>
  <c r="U1268" i="9" s="1"/>
  <c r="R1268" i="8"/>
  <c r="Q1565" i="8"/>
  <c r="BK1503" i="1"/>
  <c r="U1566" i="9" s="1"/>
  <c r="R1566" i="8"/>
  <c r="Q1528" i="8"/>
  <c r="Q1432" i="8"/>
  <c r="Q1303" i="8"/>
  <c r="BK1218" i="1"/>
  <c r="U1281" i="9" s="1"/>
  <c r="R1281" i="8"/>
  <c r="Q1392" i="8"/>
  <c r="CD663" i="1"/>
  <c r="CS663" i="1" s="1"/>
  <c r="N726" i="9"/>
  <c r="L726" i="8"/>
  <c r="Q1294" i="8"/>
  <c r="BK1247" i="1"/>
  <c r="U1310" i="9" s="1"/>
  <c r="R1310" i="8"/>
  <c r="BK1497" i="1"/>
  <c r="U1560" i="9" s="1"/>
  <c r="R1560" i="8"/>
  <c r="Q1256" i="8"/>
  <c r="BK1423" i="1"/>
  <c r="U1486" i="9" s="1"/>
  <c r="R1486" i="8"/>
  <c r="BK1348" i="1"/>
  <c r="U1411" i="9" s="1"/>
  <c r="R1411" i="8"/>
  <c r="R1634" i="8"/>
  <c r="BK1186" i="1"/>
  <c r="U1249" i="9" s="1"/>
  <c r="R1249" i="8"/>
  <c r="Q1611" i="8"/>
  <c r="S1638" i="8"/>
  <c r="BK1003" i="1"/>
  <c r="U1066" i="9" s="1"/>
  <c r="CD736" i="1"/>
  <c r="CS736" i="1" s="1"/>
  <c r="N799" i="9"/>
  <c r="L799" i="8"/>
  <c r="Q1607" i="8"/>
  <c r="Q1629" i="8"/>
  <c r="Q1425" i="8"/>
  <c r="BK1265" i="1"/>
  <c r="U1328" i="9" s="1"/>
  <c r="R1328" i="8"/>
  <c r="Q1525" i="8"/>
  <c r="BK1187" i="1"/>
  <c r="U1250" i="9" s="1"/>
  <c r="BK1565" i="1"/>
  <c r="U1628" i="9" s="1"/>
  <c r="BK989" i="1"/>
  <c r="U1052" i="9" s="1"/>
  <c r="S1405" i="8"/>
  <c r="S1356" i="8"/>
  <c r="Q1604" i="8"/>
  <c r="CD779" i="1"/>
  <c r="CS779" i="1" s="1"/>
  <c r="N842" i="9"/>
  <c r="L842" i="8"/>
  <c r="CD760" i="1"/>
  <c r="CS760" i="1" s="1"/>
  <c r="N823" i="9"/>
  <c r="L823" i="8"/>
  <c r="CD732" i="1"/>
  <c r="CS732" i="1" s="1"/>
  <c r="N795" i="9"/>
  <c r="L795" i="8"/>
  <c r="CD720" i="1"/>
  <c r="CS720" i="1" s="1"/>
  <c r="N783" i="9"/>
  <c r="L783" i="8"/>
  <c r="CD712" i="1"/>
  <c r="CS712" i="1" s="1"/>
  <c r="N775" i="9"/>
  <c r="L775" i="8"/>
  <c r="CD704" i="1"/>
  <c r="CS704" i="1" s="1"/>
  <c r="N767" i="9"/>
  <c r="L767" i="8"/>
  <c r="R1065" i="8"/>
  <c r="Q1476" i="8"/>
  <c r="BK1238" i="1"/>
  <c r="U1301" i="9" s="1"/>
  <c r="R1301" i="8"/>
  <c r="Q1504" i="8"/>
  <c r="BK1404" i="1"/>
  <c r="U1467" i="9" s="1"/>
  <c r="R1467" i="8"/>
  <c r="Q1258" i="8"/>
  <c r="BK1512" i="1"/>
  <c r="U1575" i="9" s="1"/>
  <c r="R1575" i="8"/>
  <c r="Q1325" i="8"/>
  <c r="BK1534" i="1"/>
  <c r="U1597" i="9" s="1"/>
  <c r="R1597" i="8"/>
  <c r="Q1327" i="8"/>
  <c r="BK1327" i="1"/>
  <c r="U1390" i="9" s="1"/>
  <c r="R1390" i="8"/>
  <c r="Q1568" i="8"/>
  <c r="BK1357" i="1"/>
  <c r="U1420" i="9" s="1"/>
  <c r="R1420" i="8"/>
  <c r="Q1339" i="8"/>
  <c r="BK1628" i="1"/>
  <c r="U1691" i="9" s="1"/>
  <c r="R1691" i="8"/>
  <c r="Q1466" i="8"/>
  <c r="BK1226" i="1"/>
  <c r="U1289" i="9" s="1"/>
  <c r="R1289" i="8"/>
  <c r="Q1484" i="8"/>
  <c r="BK1394" i="1"/>
  <c r="U1457" i="9" s="1"/>
  <c r="R1457" i="8"/>
  <c r="Q1652" i="8"/>
  <c r="BK1492" i="1"/>
  <c r="U1555" i="9" s="1"/>
  <c r="R1555" i="8"/>
  <c r="Q1287" i="8"/>
  <c r="BK1514" i="1"/>
  <c r="U1577" i="9" s="1"/>
  <c r="R1577" i="8"/>
  <c r="Q1658" i="8"/>
  <c r="BK1309" i="1"/>
  <c r="U1372" i="9" s="1"/>
  <c r="R1372" i="8"/>
  <c r="Q1550" i="8"/>
  <c r="R1620" i="8"/>
  <c r="Q1610" i="8"/>
  <c r="BK1610" i="1"/>
  <c r="U1673" i="9" s="1"/>
  <c r="R1673" i="8"/>
  <c r="Q1448" i="8"/>
  <c r="BK1207" i="1"/>
  <c r="U1270" i="9" s="1"/>
  <c r="R1270" i="8"/>
  <c r="Q1495" i="8"/>
  <c r="BK1243" i="1"/>
  <c r="U1306" i="9" s="1"/>
  <c r="R1306" i="8"/>
  <c r="Q1631" i="8"/>
  <c r="BK1472" i="1"/>
  <c r="U1535" i="9" s="1"/>
  <c r="R1535" i="8"/>
  <c r="Q1655" i="8"/>
  <c r="BK1494" i="1"/>
  <c r="U1557" i="9" s="1"/>
  <c r="R1557" i="8"/>
  <c r="Q1438" i="8"/>
  <c r="BK1286" i="1"/>
  <c r="U1349" i="9" s="1"/>
  <c r="R1349" i="8"/>
  <c r="Q1540" i="8"/>
  <c r="R1602" i="8"/>
  <c r="Q1509" i="8"/>
  <c r="BK1383" i="1"/>
  <c r="U1446" i="9" s="1"/>
  <c r="R1446" i="8"/>
  <c r="Q1674" i="8"/>
  <c r="BK1428" i="1"/>
  <c r="U1491" i="9" s="1"/>
  <c r="R1491" i="8"/>
  <c r="Q1272" i="8"/>
  <c r="BK1564" i="1"/>
  <c r="U1627" i="9" s="1"/>
  <c r="R1627" i="8"/>
  <c r="Q1361" i="8"/>
  <c r="BK1588" i="1"/>
  <c r="U1651" i="9" s="1"/>
  <c r="R1651" i="8"/>
  <c r="Q1383" i="8"/>
  <c r="BK1365" i="1"/>
  <c r="U1428" i="9" s="1"/>
  <c r="R1428" i="8"/>
  <c r="Q1586" i="8"/>
  <c r="BK1475" i="1"/>
  <c r="U1538" i="9" s="1"/>
  <c r="R1538" i="8"/>
  <c r="Q1418" i="8"/>
  <c r="Q1608" i="8"/>
  <c r="CD755" i="1"/>
  <c r="CS755" i="1" s="1"/>
  <c r="N818" i="9"/>
  <c r="L818" i="8"/>
  <c r="CD745" i="1"/>
  <c r="CS745" i="1" s="1"/>
  <c r="N808" i="9"/>
  <c r="L808" i="8"/>
  <c r="CD735" i="1"/>
  <c r="CS735" i="1" s="1"/>
  <c r="N798" i="9"/>
  <c r="L798" i="8"/>
  <c r="CD692" i="1"/>
  <c r="CS692" i="1" s="1"/>
  <c r="N755" i="9"/>
  <c r="L755" i="8"/>
  <c r="CD671" i="1"/>
  <c r="CS671" i="1" s="1"/>
  <c r="N734" i="9"/>
  <c r="L734" i="8"/>
  <c r="R1064" i="8"/>
  <c r="Q1173" i="8"/>
  <c r="BK1614" i="1"/>
  <c r="U1677" i="9" s="1"/>
  <c r="R1677" i="8"/>
  <c r="Q1452" i="8"/>
  <c r="BK1213" i="1"/>
  <c r="U1276" i="9" s="1"/>
  <c r="R1276" i="8"/>
  <c r="Q1503" i="8"/>
  <c r="BK1380" i="1"/>
  <c r="U1443" i="9" s="1"/>
  <c r="R1443" i="8"/>
  <c r="Q1623" i="8"/>
  <c r="BK1463" i="1"/>
  <c r="U1526" i="9" s="1"/>
  <c r="R1526" i="8"/>
  <c r="Q1647" i="8"/>
  <c r="BK1486" i="1"/>
  <c r="U1549" i="9" s="1"/>
  <c r="R1549" i="8"/>
  <c r="Q1313" i="8"/>
  <c r="BK1303" i="1"/>
  <c r="U1366" i="9" s="1"/>
  <c r="R1366" i="8"/>
  <c r="Q1544" i="8"/>
  <c r="R1638" i="8"/>
  <c r="Q1413" i="8"/>
  <c r="Q1683" i="8"/>
  <c r="BK1438" i="1"/>
  <c r="U1501" i="9" s="1"/>
  <c r="R1501" i="8"/>
  <c r="Q1278" i="8"/>
  <c r="BK1607" i="1"/>
  <c r="U1670" i="9" s="1"/>
  <c r="R1670" i="8"/>
  <c r="Q1449" i="8"/>
  <c r="BK1200" i="1"/>
  <c r="U1263" i="9" s="1"/>
  <c r="R1263" i="8"/>
  <c r="Q1539" i="8"/>
  <c r="BK1280" i="1"/>
  <c r="U1343" i="9" s="1"/>
  <c r="R1343" i="8"/>
  <c r="Q1561" i="8"/>
  <c r="BK1290" i="1"/>
  <c r="U1353" i="9" s="1"/>
  <c r="R1353" i="8"/>
  <c r="Q1360" i="8"/>
  <c r="BK1511" i="1"/>
  <c r="U1574" i="9" s="1"/>
  <c r="R1574" i="8"/>
  <c r="Q1630" i="8"/>
  <c r="R1402" i="8"/>
  <c r="Q1497" i="8"/>
  <c r="BK1377" i="1"/>
  <c r="U1440" i="9" s="1"/>
  <c r="R1440" i="8"/>
  <c r="Q1668" i="8"/>
  <c r="BK1416" i="1"/>
  <c r="U1479" i="9" s="1"/>
  <c r="R1479" i="8"/>
  <c r="Q1261" i="8"/>
  <c r="BK1552" i="1"/>
  <c r="U1615" i="9" s="1"/>
  <c r="R1615" i="8"/>
  <c r="Q1355" i="8"/>
  <c r="BK1574" i="1"/>
  <c r="U1637" i="9" s="1"/>
  <c r="R1637" i="8"/>
  <c r="Q1371" i="8"/>
  <c r="BK1349" i="1"/>
  <c r="U1412" i="9" s="1"/>
  <c r="R1412" i="8"/>
  <c r="Q1580" i="8"/>
  <c r="BK1469" i="1"/>
  <c r="U1532" i="9" s="1"/>
  <c r="R1532" i="8"/>
  <c r="Q1400" i="8"/>
  <c r="Q1482" i="8"/>
  <c r="BK1391" i="1"/>
  <c r="U1454" i="9" s="1"/>
  <c r="R1454" i="8"/>
  <c r="Q1682" i="8"/>
  <c r="BK1444" i="1"/>
  <c r="U1507" i="9" s="1"/>
  <c r="R1507" i="8"/>
  <c r="Q1273" i="8"/>
  <c r="BK1580" i="1"/>
  <c r="U1643" i="9" s="1"/>
  <c r="R1643" i="8"/>
  <c r="Q1377" i="8"/>
  <c r="BK1604" i="1"/>
  <c r="U1667" i="9" s="1"/>
  <c r="R1667" i="8"/>
  <c r="Q1403" i="8"/>
  <c r="BK1252" i="1"/>
  <c r="U1315" i="9" s="1"/>
  <c r="R1315" i="8"/>
  <c r="Q1594" i="8"/>
  <c r="BK1483" i="1"/>
  <c r="U1546" i="9" s="1"/>
  <c r="R1546" i="8"/>
  <c r="Q1606" i="8"/>
  <c r="R1288" i="8"/>
  <c r="S1654" i="8"/>
  <c r="CD708" i="1"/>
  <c r="CS708" i="1" s="1"/>
  <c r="N771" i="9"/>
  <c r="L771" i="8"/>
  <c r="R1598" i="8"/>
  <c r="BK1422" i="1"/>
  <c r="U1485" i="9" s="1"/>
  <c r="R1485" i="8"/>
  <c r="Q1502" i="8"/>
  <c r="Q1292" i="8"/>
  <c r="R1646" i="8"/>
  <c r="Q1617" i="8"/>
  <c r="R1426" i="8"/>
  <c r="CD727" i="1"/>
  <c r="CS727" i="1" s="1"/>
  <c r="N790" i="9"/>
  <c r="L790" i="8"/>
  <c r="BK1405" i="1"/>
  <c r="U1468" i="9" s="1"/>
  <c r="R1468" i="8"/>
  <c r="BK1593" i="1"/>
  <c r="U1656" i="9" s="1"/>
  <c r="R1656" i="8"/>
  <c r="BK1188" i="1"/>
  <c r="U1251" i="9" s="1"/>
  <c r="R1251" i="8"/>
  <c r="R1618" i="8"/>
  <c r="BK1236" i="1"/>
  <c r="U1299" i="9" s="1"/>
  <c r="R1299" i="8"/>
  <c r="Q1321" i="8"/>
  <c r="Q1558" i="8"/>
  <c r="BK1621" i="1"/>
  <c r="U1684" i="9" s="1"/>
  <c r="R1684" i="8"/>
  <c r="Q1477" i="8"/>
  <c r="R1358" i="8"/>
  <c r="BK1535" i="1"/>
  <c r="U1598" i="9" s="1"/>
  <c r="S1352" i="8"/>
  <c r="CD687" i="1"/>
  <c r="CS687" i="1" s="1"/>
  <c r="N750" i="9"/>
  <c r="L750" i="8"/>
  <c r="CD660" i="1"/>
  <c r="CS660" i="1" s="1"/>
  <c r="N723" i="9"/>
  <c r="L723" i="8"/>
  <c r="Q1065" i="8"/>
  <c r="BK1431" i="1"/>
  <c r="U1494" i="9" s="1"/>
  <c r="R1494" i="8"/>
  <c r="Q1301" i="8"/>
  <c r="BK1625" i="1"/>
  <c r="U1688" i="9" s="1"/>
  <c r="R1688" i="8"/>
  <c r="Q1467" i="8"/>
  <c r="BK1214" i="1"/>
  <c r="U1277" i="9" s="1"/>
  <c r="R1277" i="8"/>
  <c r="Q1575" i="8"/>
  <c r="BK1310" i="1"/>
  <c r="U1373" i="9" s="1"/>
  <c r="R1373" i="8"/>
  <c r="Q1597" i="8"/>
  <c r="BK1332" i="1"/>
  <c r="U1395" i="9" s="1"/>
  <c r="R1395" i="8"/>
  <c r="Q1390" i="8"/>
  <c r="BK1270" i="1"/>
  <c r="U1333" i="9" s="1"/>
  <c r="R1333" i="8"/>
  <c r="Q1420" i="8"/>
  <c r="BK1561" i="1"/>
  <c r="U1624" i="9" s="1"/>
  <c r="R1624" i="8"/>
  <c r="BK1573" i="1"/>
  <c r="U1636" i="9" s="1"/>
  <c r="R1636" i="8"/>
  <c r="Q1691" i="8"/>
  <c r="BK1454" i="1"/>
  <c r="U1517" i="9" s="1"/>
  <c r="R1517" i="8"/>
  <c r="Q1289" i="8"/>
  <c r="BK1615" i="1"/>
  <c r="U1678" i="9" s="1"/>
  <c r="R1678" i="8"/>
  <c r="Q1457" i="8"/>
  <c r="BK1202" i="1"/>
  <c r="U1265" i="9" s="1"/>
  <c r="R1265" i="8"/>
  <c r="Q1555" i="8"/>
  <c r="BK1296" i="1"/>
  <c r="U1359" i="9" s="1"/>
  <c r="R1359" i="8"/>
  <c r="Q1577" i="8"/>
  <c r="BK1312" i="1"/>
  <c r="U1375" i="9" s="1"/>
  <c r="R1375" i="8"/>
  <c r="Q1372" i="8"/>
  <c r="BK1519" i="1"/>
  <c r="U1582" i="9" s="1"/>
  <c r="R1582" i="8"/>
  <c r="Q1620" i="8"/>
  <c r="BK1374" i="1"/>
  <c r="U1437" i="9" s="1"/>
  <c r="R1437" i="8"/>
  <c r="CD673" i="1"/>
  <c r="CS673" i="1" s="1"/>
  <c r="N736" i="9"/>
  <c r="L736" i="8"/>
  <c r="CD653" i="1"/>
  <c r="CS653" i="1" s="1"/>
  <c r="N716" i="9"/>
  <c r="L716" i="8"/>
  <c r="Q1673" i="8"/>
  <c r="BK1418" i="1"/>
  <c r="U1481" i="9" s="1"/>
  <c r="R1481" i="8"/>
  <c r="Q1270" i="8"/>
  <c r="BK1449" i="1"/>
  <c r="U1512" i="9" s="1"/>
  <c r="R1512" i="8"/>
  <c r="Q1306" i="8"/>
  <c r="BK1194" i="1"/>
  <c r="U1257" i="9" s="1"/>
  <c r="R1257" i="8"/>
  <c r="Q1535" i="8"/>
  <c r="BK1277" i="1"/>
  <c r="U1340" i="9" s="1"/>
  <c r="R1340" i="8"/>
  <c r="Q1557" i="8"/>
  <c r="BK1287" i="1"/>
  <c r="U1350" i="9" s="1"/>
  <c r="R1350" i="8"/>
  <c r="Q1349" i="8"/>
  <c r="BK1509" i="1"/>
  <c r="U1572" i="9" s="1"/>
  <c r="R1572" i="8"/>
  <c r="Q1602" i="8"/>
  <c r="R1408" i="8"/>
  <c r="BK1608" i="1"/>
  <c r="U1671" i="9" s="1"/>
  <c r="R1671" i="8"/>
  <c r="Q1446" i="8"/>
  <c r="BK1203" i="1"/>
  <c r="U1266" i="9" s="1"/>
  <c r="R1266" i="8"/>
  <c r="Q1491" i="8"/>
  <c r="BK1239" i="1"/>
  <c r="U1302" i="9" s="1"/>
  <c r="R1302" i="8"/>
  <c r="Q1627" i="8"/>
  <c r="BK1468" i="1"/>
  <c r="U1531" i="9" s="1"/>
  <c r="R1531" i="8"/>
  <c r="Q1651" i="8"/>
  <c r="BK1490" i="1"/>
  <c r="U1553" i="9" s="1"/>
  <c r="R1553" i="8"/>
  <c r="Q1428" i="8"/>
  <c r="BK1267" i="1"/>
  <c r="U1330" i="9" s="1"/>
  <c r="R1330" i="8"/>
  <c r="Q1538" i="8"/>
  <c r="R1397" i="8"/>
  <c r="CD767" i="1"/>
  <c r="CS767" i="1" s="1"/>
  <c r="N830" i="9"/>
  <c r="L830" i="8"/>
  <c r="CD763" i="1"/>
  <c r="CS763" i="1" s="1"/>
  <c r="N826" i="9"/>
  <c r="L826" i="8"/>
  <c r="CD737" i="1"/>
  <c r="CS737" i="1" s="1"/>
  <c r="N800" i="9"/>
  <c r="L800" i="8"/>
  <c r="CD723" i="1"/>
  <c r="CS723" i="1" s="1"/>
  <c r="N786" i="9"/>
  <c r="L786" i="8"/>
  <c r="CD715" i="1"/>
  <c r="CS715" i="1" s="1"/>
  <c r="N778" i="9"/>
  <c r="L778" i="8"/>
  <c r="CD707" i="1"/>
  <c r="CS707" i="1" s="1"/>
  <c r="N770" i="9"/>
  <c r="L770" i="8"/>
  <c r="CD693" i="1"/>
  <c r="CS693" i="1" s="1"/>
  <c r="N756" i="9"/>
  <c r="L756" i="8"/>
  <c r="CD670" i="1"/>
  <c r="CS670" i="1" s="1"/>
  <c r="N733" i="9"/>
  <c r="L733" i="8"/>
  <c r="CD672" i="1"/>
  <c r="CS672" i="1" s="1"/>
  <c r="N735" i="9"/>
  <c r="L735" i="8"/>
  <c r="CD654" i="1"/>
  <c r="CS654" i="1" s="1"/>
  <c r="N717" i="9"/>
  <c r="L717" i="8"/>
  <c r="Q1677" i="8"/>
  <c r="BK1426" i="1"/>
  <c r="U1489" i="9" s="1"/>
  <c r="R1489" i="8"/>
  <c r="Q1276" i="8"/>
  <c r="BK1457" i="1"/>
  <c r="U1520" i="9" s="1"/>
  <c r="R1520" i="8"/>
  <c r="Q1443" i="8"/>
  <c r="BK1183" i="1"/>
  <c r="U1246" i="9" s="1"/>
  <c r="R1246" i="8"/>
  <c r="Q1526" i="8"/>
  <c r="BK1269" i="1"/>
  <c r="U1332" i="9" s="1"/>
  <c r="R1332" i="8"/>
  <c r="Q1549" i="8"/>
  <c r="BK1279" i="1"/>
  <c r="U1342" i="9" s="1"/>
  <c r="R1342" i="8"/>
  <c r="Q1366" i="8"/>
  <c r="BK1513" i="1"/>
  <c r="U1576" i="9" s="1"/>
  <c r="R1576" i="8"/>
  <c r="Q1638" i="8"/>
  <c r="R1416" i="8"/>
  <c r="Q1501" i="8"/>
  <c r="BK1379" i="1"/>
  <c r="U1442" i="9" s="1"/>
  <c r="R1442" i="8"/>
  <c r="Q1670" i="8"/>
  <c r="BK1420" i="1"/>
  <c r="U1483" i="9" s="1"/>
  <c r="R1483" i="8"/>
  <c r="Q1263" i="8"/>
  <c r="BK1540" i="1"/>
  <c r="U1603" i="9" s="1"/>
  <c r="R1603" i="8"/>
  <c r="Q1343" i="8"/>
  <c r="BK1562" i="1"/>
  <c r="U1625" i="9" s="1"/>
  <c r="R1625" i="8"/>
  <c r="Q1353" i="8"/>
  <c r="BK1333" i="1"/>
  <c r="U1396" i="9" s="1"/>
  <c r="R1396" i="8"/>
  <c r="Q1574" i="8"/>
  <c r="BK1373" i="1"/>
  <c r="U1436" i="9" s="1"/>
  <c r="R1436" i="8"/>
  <c r="Q1402" i="8"/>
  <c r="R1344" i="8"/>
  <c r="CD702" i="1"/>
  <c r="CS702" i="1" s="1"/>
  <c r="N765" i="9"/>
  <c r="L765" i="8"/>
  <c r="CD686" i="1"/>
  <c r="CS686" i="1" s="1"/>
  <c r="N749" i="9"/>
  <c r="L749" i="8"/>
  <c r="CD656" i="1"/>
  <c r="CS656" i="1" s="1"/>
  <c r="N719" i="9"/>
  <c r="L719" i="8"/>
  <c r="BK1455" i="1"/>
  <c r="U1518" i="9" s="1"/>
  <c r="R1518" i="8"/>
  <c r="Q1440" i="8"/>
  <c r="BK1197" i="1"/>
  <c r="U1260" i="9" s="1"/>
  <c r="R1260" i="8"/>
  <c r="Q1479" i="8"/>
  <c r="BK1235" i="1"/>
  <c r="U1298" i="9" s="1"/>
  <c r="R1298" i="8"/>
  <c r="Q1615" i="8"/>
  <c r="BK1368" i="1"/>
  <c r="U1431" i="9" s="1"/>
  <c r="R1431" i="8"/>
  <c r="Q1637" i="8"/>
  <c r="BK1478" i="1"/>
  <c r="U1541" i="9" s="1"/>
  <c r="R1541" i="8"/>
  <c r="Q1412" i="8"/>
  <c r="BK1261" i="1"/>
  <c r="U1324" i="9" s="1"/>
  <c r="R1324" i="8"/>
  <c r="Q1532" i="8"/>
  <c r="R1424" i="8"/>
  <c r="BK1616" i="1"/>
  <c r="U1679" i="9" s="1"/>
  <c r="R1679" i="8"/>
  <c r="Q1454" i="8"/>
  <c r="BK1204" i="1"/>
  <c r="U1267" i="9" s="1"/>
  <c r="R1267" i="8"/>
  <c r="Q1507" i="8"/>
  <c r="BK1382" i="1"/>
  <c r="U1445" i="9" s="1"/>
  <c r="R1445" i="8"/>
  <c r="Q1643" i="8"/>
  <c r="BK1484" i="1"/>
  <c r="U1547" i="9" s="1"/>
  <c r="R1547" i="8"/>
  <c r="Q1667" i="8"/>
  <c r="BK1506" i="1"/>
  <c r="U1569" i="9" s="1"/>
  <c r="R1569" i="8"/>
  <c r="Q1315" i="8"/>
  <c r="BK1305" i="1"/>
  <c r="U1368" i="9" s="1"/>
  <c r="R1368" i="8"/>
  <c r="Q1546" i="8"/>
  <c r="R1654" i="8"/>
  <c r="Q1288" i="8"/>
  <c r="CD775" i="1"/>
  <c r="CS775" i="1" s="1"/>
  <c r="N838" i="9"/>
  <c r="L838" i="8"/>
  <c r="CD754" i="1"/>
  <c r="CS754" i="1" s="1"/>
  <c r="N817" i="9"/>
  <c r="L817" i="8"/>
  <c r="CD744" i="1"/>
  <c r="CS744" i="1" s="1"/>
  <c r="N807" i="9"/>
  <c r="L807" i="8"/>
  <c r="CD734" i="1"/>
  <c r="CS734" i="1" s="1"/>
  <c r="N797" i="9"/>
  <c r="L797" i="8"/>
  <c r="R1055" i="8"/>
  <c r="CE884" i="1"/>
  <c r="CT884" i="1" s="1"/>
  <c r="BI884" i="1"/>
  <c r="S947" i="9" s="1"/>
  <c r="BJ884" i="1"/>
  <c r="T947" i="9" s="1"/>
  <c r="CE876" i="1"/>
  <c r="CT876" i="1" s="1"/>
  <c r="BI876" i="1"/>
  <c r="S939" i="9" s="1"/>
  <c r="BJ876" i="1"/>
  <c r="T939" i="9" s="1"/>
  <c r="CE794" i="1"/>
  <c r="CT794" i="1" s="1"/>
  <c r="BI794" i="1"/>
  <c r="S857" i="9" s="1"/>
  <c r="BJ794" i="1"/>
  <c r="T857" i="9" s="1"/>
  <c r="CE934" i="1"/>
  <c r="CT934" i="1" s="1"/>
  <c r="BI934" i="1"/>
  <c r="S997" i="9" s="1"/>
  <c r="BJ934" i="1"/>
  <c r="T997" i="9" s="1"/>
  <c r="CE865" i="1"/>
  <c r="CT865" i="1" s="1"/>
  <c r="BI865" i="1"/>
  <c r="S928" i="9" s="1"/>
  <c r="BJ865" i="1"/>
  <c r="T928" i="9" s="1"/>
  <c r="CE947" i="1"/>
  <c r="CT947" i="1" s="1"/>
  <c r="BI947" i="1"/>
  <c r="S1010" i="9" s="1"/>
  <c r="BJ947" i="1"/>
  <c r="T1010" i="9" s="1"/>
  <c r="CE955" i="1"/>
  <c r="CT955" i="1" s="1"/>
  <c r="BI955" i="1"/>
  <c r="S1018" i="9" s="1"/>
  <c r="BJ955" i="1"/>
  <c r="T1018" i="9" s="1"/>
  <c r="CE963" i="1"/>
  <c r="CT963" i="1" s="1"/>
  <c r="BI963" i="1"/>
  <c r="S1026" i="9" s="1"/>
  <c r="BJ963" i="1"/>
  <c r="T1026" i="9" s="1"/>
  <c r="CE971" i="1"/>
  <c r="CT971" i="1" s="1"/>
  <c r="BI971" i="1"/>
  <c r="S1034" i="9" s="1"/>
  <c r="BJ971" i="1"/>
  <c r="T1034" i="9" s="1"/>
  <c r="CE979" i="1"/>
  <c r="CT979" i="1" s="1"/>
  <c r="BI979" i="1"/>
  <c r="S1042" i="9" s="1"/>
  <c r="BJ979" i="1"/>
  <c r="T1042" i="9" s="1"/>
  <c r="CE1158" i="1"/>
  <c r="CT1158" i="1" s="1"/>
  <c r="BI1158" i="1"/>
  <c r="S1221" i="9" s="1"/>
  <c r="BJ1158" i="1"/>
  <c r="T1221" i="9" s="1"/>
  <c r="CE836" i="1"/>
  <c r="CT836" i="1" s="1"/>
  <c r="BI836" i="1"/>
  <c r="S899" i="9" s="1"/>
  <c r="BJ836" i="1"/>
  <c r="T899" i="9" s="1"/>
  <c r="CE844" i="1"/>
  <c r="CT844" i="1" s="1"/>
  <c r="BI844" i="1"/>
  <c r="S907" i="9" s="1"/>
  <c r="BJ844" i="1"/>
  <c r="T907" i="9" s="1"/>
  <c r="CE852" i="1"/>
  <c r="CT852" i="1" s="1"/>
  <c r="BI852" i="1"/>
  <c r="S915" i="9" s="1"/>
  <c r="BJ852" i="1"/>
  <c r="T915" i="9" s="1"/>
  <c r="CE861" i="1"/>
  <c r="CT861" i="1" s="1"/>
  <c r="BI861" i="1"/>
  <c r="S924" i="9" s="1"/>
  <c r="BJ861" i="1"/>
  <c r="T924" i="9" s="1"/>
  <c r="CE896" i="1"/>
  <c r="CT896" i="1" s="1"/>
  <c r="BI896" i="1"/>
  <c r="S959" i="9" s="1"/>
  <c r="BJ896" i="1"/>
  <c r="T959" i="9" s="1"/>
  <c r="CE803" i="1"/>
  <c r="CT803" i="1" s="1"/>
  <c r="BI803" i="1"/>
  <c r="S866" i="9" s="1"/>
  <c r="BJ803" i="1"/>
  <c r="T866" i="9" s="1"/>
  <c r="CE879" i="1"/>
  <c r="CT879" i="1" s="1"/>
  <c r="BI879" i="1"/>
  <c r="S942" i="9" s="1"/>
  <c r="BJ879" i="1"/>
  <c r="T942" i="9" s="1"/>
  <c r="CE907" i="1"/>
  <c r="CT907" i="1" s="1"/>
  <c r="BI907" i="1"/>
  <c r="S970" i="9" s="1"/>
  <c r="BJ907" i="1"/>
  <c r="T970" i="9" s="1"/>
  <c r="CE925" i="1"/>
  <c r="CT925" i="1" s="1"/>
  <c r="BI925" i="1"/>
  <c r="S988" i="9" s="1"/>
  <c r="BJ925" i="1"/>
  <c r="T988" i="9" s="1"/>
  <c r="CE1160" i="1"/>
  <c r="CT1160" i="1" s="1"/>
  <c r="BI1160" i="1"/>
  <c r="S1223" i="9" s="1"/>
  <c r="BJ1160" i="1"/>
  <c r="T1223" i="9" s="1"/>
  <c r="CE798" i="1"/>
  <c r="CT798" i="1" s="1"/>
  <c r="BI798" i="1"/>
  <c r="S861" i="9" s="1"/>
  <c r="BJ798" i="1"/>
  <c r="T861" i="9" s="1"/>
  <c r="CE866" i="1"/>
  <c r="CT866" i="1" s="1"/>
  <c r="BI866" i="1"/>
  <c r="S929" i="9" s="1"/>
  <c r="BJ866" i="1"/>
  <c r="T929" i="9" s="1"/>
  <c r="CE902" i="1"/>
  <c r="CT902" i="1" s="1"/>
  <c r="BI902" i="1"/>
  <c r="S965" i="9" s="1"/>
  <c r="BJ902" i="1"/>
  <c r="T965" i="9" s="1"/>
  <c r="CE918" i="1"/>
  <c r="CT918" i="1" s="1"/>
  <c r="BI918" i="1"/>
  <c r="S981" i="9" s="1"/>
  <c r="BJ918" i="1"/>
  <c r="T981" i="9" s="1"/>
  <c r="CE987" i="1"/>
  <c r="CT987" i="1" s="1"/>
  <c r="BI987" i="1"/>
  <c r="S1050" i="9" s="1"/>
  <c r="BJ987" i="1"/>
  <c r="T1050" i="9" s="1"/>
  <c r="CE785" i="1"/>
  <c r="CT785" i="1" s="1"/>
  <c r="BI785" i="1"/>
  <c r="S848" i="9" s="1"/>
  <c r="BJ785" i="1"/>
  <c r="T848" i="9" s="1"/>
  <c r="CE823" i="1"/>
  <c r="CT823" i="1" s="1"/>
  <c r="BI823" i="1"/>
  <c r="S886" i="9" s="1"/>
  <c r="BJ823" i="1"/>
  <c r="T886" i="9" s="1"/>
  <c r="CE1015" i="1"/>
  <c r="CT1015" i="1" s="1"/>
  <c r="BI1015" i="1"/>
  <c r="S1078" i="9" s="1"/>
  <c r="BJ1015" i="1"/>
  <c r="T1078" i="9" s="1"/>
  <c r="CE1031" i="1"/>
  <c r="CT1031" i="1" s="1"/>
  <c r="BI1031" i="1"/>
  <c r="S1094" i="9" s="1"/>
  <c r="BJ1031" i="1"/>
  <c r="T1094" i="9" s="1"/>
  <c r="CE1047" i="1"/>
  <c r="CT1047" i="1" s="1"/>
  <c r="BI1047" i="1"/>
  <c r="S1110" i="9" s="1"/>
  <c r="BJ1047" i="1"/>
  <c r="T1110" i="9" s="1"/>
  <c r="CE1075" i="1"/>
  <c r="CT1075" i="1" s="1"/>
  <c r="BI1075" i="1"/>
  <c r="S1138" i="9" s="1"/>
  <c r="BJ1075" i="1"/>
  <c r="T1138" i="9" s="1"/>
  <c r="CE1111" i="1"/>
  <c r="CT1111" i="1" s="1"/>
  <c r="BI1111" i="1"/>
  <c r="S1174" i="9" s="1"/>
  <c r="BJ1111" i="1"/>
  <c r="T1174" i="9" s="1"/>
  <c r="CE1127" i="1"/>
  <c r="CT1127" i="1" s="1"/>
  <c r="BI1127" i="1"/>
  <c r="S1190" i="9" s="1"/>
  <c r="BJ1127" i="1"/>
  <c r="T1190" i="9" s="1"/>
  <c r="CE1052" i="1"/>
  <c r="CT1052" i="1" s="1"/>
  <c r="BI1052" i="1"/>
  <c r="S1115" i="9" s="1"/>
  <c r="BJ1052" i="1"/>
  <c r="T1115" i="9" s="1"/>
  <c r="CE1084" i="1"/>
  <c r="CT1084" i="1" s="1"/>
  <c r="BI1084" i="1"/>
  <c r="S1147" i="9" s="1"/>
  <c r="BJ1084" i="1"/>
  <c r="T1147" i="9" s="1"/>
  <c r="CE1142" i="1"/>
  <c r="CT1142" i="1" s="1"/>
  <c r="BI1142" i="1"/>
  <c r="S1205" i="9" s="1"/>
  <c r="BJ1142" i="1"/>
  <c r="T1205" i="9" s="1"/>
  <c r="CE812" i="1"/>
  <c r="CT812" i="1" s="1"/>
  <c r="BI812" i="1"/>
  <c r="S875" i="9" s="1"/>
  <c r="BJ812" i="1"/>
  <c r="T875" i="9" s="1"/>
  <c r="CE828" i="1"/>
  <c r="CT828" i="1" s="1"/>
  <c r="BI828" i="1"/>
  <c r="S891" i="9" s="1"/>
  <c r="BJ828" i="1"/>
  <c r="T891" i="9" s="1"/>
  <c r="CE1022" i="1"/>
  <c r="CT1022" i="1" s="1"/>
  <c r="BI1022" i="1"/>
  <c r="S1085" i="9" s="1"/>
  <c r="BJ1022" i="1"/>
  <c r="T1085" i="9" s="1"/>
  <c r="CE1038" i="1"/>
  <c r="CT1038" i="1" s="1"/>
  <c r="BI1038" i="1"/>
  <c r="S1101" i="9" s="1"/>
  <c r="BJ1038" i="1"/>
  <c r="T1101" i="9" s="1"/>
  <c r="CE1061" i="1"/>
  <c r="CT1061" i="1" s="1"/>
  <c r="BI1061" i="1"/>
  <c r="S1124" i="9" s="1"/>
  <c r="BJ1061" i="1"/>
  <c r="T1124" i="9" s="1"/>
  <c r="CE1093" i="1"/>
  <c r="CT1093" i="1" s="1"/>
  <c r="BI1093" i="1"/>
  <c r="S1156" i="9" s="1"/>
  <c r="BJ1093" i="1"/>
  <c r="T1156" i="9" s="1"/>
  <c r="CE1122" i="1"/>
  <c r="CT1122" i="1" s="1"/>
  <c r="BI1122" i="1"/>
  <c r="S1185" i="9" s="1"/>
  <c r="BJ1122" i="1"/>
  <c r="T1185" i="9" s="1"/>
  <c r="CE1138" i="1"/>
  <c r="CT1138" i="1" s="1"/>
  <c r="BI1138" i="1"/>
  <c r="S1201" i="9" s="1"/>
  <c r="BJ1138" i="1"/>
  <c r="T1201" i="9" s="1"/>
  <c r="CE1074" i="1"/>
  <c r="CT1074" i="1" s="1"/>
  <c r="BI1074" i="1"/>
  <c r="S1137" i="9" s="1"/>
  <c r="BJ1074" i="1"/>
  <c r="T1137" i="9" s="1"/>
  <c r="CE1143" i="1"/>
  <c r="CT1143" i="1" s="1"/>
  <c r="BI1143" i="1"/>
  <c r="S1206" i="9" s="1"/>
  <c r="BJ1143" i="1"/>
  <c r="T1206" i="9" s="1"/>
  <c r="CE1004" i="1"/>
  <c r="CT1004" i="1" s="1"/>
  <c r="BI1004" i="1"/>
  <c r="S1067" i="9" s="1"/>
  <c r="BJ1004" i="1"/>
  <c r="T1067" i="9" s="1"/>
  <c r="CE804" i="1"/>
  <c r="CT804" i="1" s="1"/>
  <c r="BI804" i="1"/>
  <c r="S867" i="9" s="1"/>
  <c r="BJ804" i="1"/>
  <c r="T867" i="9" s="1"/>
  <c r="CE943" i="1"/>
  <c r="CT943" i="1" s="1"/>
  <c r="BI943" i="1"/>
  <c r="S1006" i="9" s="1"/>
  <c r="BJ943" i="1"/>
  <c r="T1006" i="9" s="1"/>
  <c r="CE1178" i="1"/>
  <c r="CT1178" i="1" s="1"/>
  <c r="BI1178" i="1"/>
  <c r="S1241" i="9" s="1"/>
  <c r="BJ1178" i="1"/>
  <c r="T1241" i="9" s="1"/>
  <c r="CE872" i="1"/>
  <c r="CT872" i="1" s="1"/>
  <c r="BI872" i="1"/>
  <c r="S935" i="9" s="1"/>
  <c r="BJ872" i="1"/>
  <c r="T935" i="9" s="1"/>
  <c r="CE789" i="1"/>
  <c r="CT789" i="1" s="1"/>
  <c r="BI789" i="1"/>
  <c r="S852" i="9" s="1"/>
  <c r="BJ789" i="1"/>
  <c r="T852" i="9" s="1"/>
  <c r="CE938" i="1"/>
  <c r="CT938" i="1" s="1"/>
  <c r="BI938" i="1"/>
  <c r="S1001" i="9" s="1"/>
  <c r="BJ938" i="1"/>
  <c r="T1001" i="9" s="1"/>
  <c r="CE952" i="1"/>
  <c r="CT952" i="1" s="1"/>
  <c r="BI952" i="1"/>
  <c r="S1015" i="9" s="1"/>
  <c r="BJ952" i="1"/>
  <c r="T1015" i="9" s="1"/>
  <c r="CE960" i="1"/>
  <c r="CT960" i="1" s="1"/>
  <c r="BI960" i="1"/>
  <c r="S1023" i="9" s="1"/>
  <c r="BJ960" i="1"/>
  <c r="T1023" i="9" s="1"/>
  <c r="CE968" i="1"/>
  <c r="CT968" i="1" s="1"/>
  <c r="BI968" i="1"/>
  <c r="S1031" i="9" s="1"/>
  <c r="BJ968" i="1"/>
  <c r="T1031" i="9" s="1"/>
  <c r="CE976" i="1"/>
  <c r="CT976" i="1" s="1"/>
  <c r="BI976" i="1"/>
  <c r="S1039" i="9" s="1"/>
  <c r="BJ976" i="1"/>
  <c r="T1039" i="9" s="1"/>
  <c r="CE984" i="1"/>
  <c r="CT984" i="1" s="1"/>
  <c r="BI984" i="1"/>
  <c r="S1047" i="9" s="1"/>
  <c r="BJ984" i="1"/>
  <c r="T1047" i="9" s="1"/>
  <c r="CE800" i="1"/>
  <c r="CT800" i="1" s="1"/>
  <c r="BI800" i="1"/>
  <c r="S863" i="9" s="1"/>
  <c r="BJ800" i="1"/>
  <c r="T863" i="9" s="1"/>
  <c r="CE841" i="1"/>
  <c r="CT841" i="1" s="1"/>
  <c r="BI841" i="1"/>
  <c r="S904" i="9" s="1"/>
  <c r="BJ841" i="1"/>
  <c r="T904" i="9" s="1"/>
  <c r="CE849" i="1"/>
  <c r="CT849" i="1" s="1"/>
  <c r="BI849" i="1"/>
  <c r="S912" i="9" s="1"/>
  <c r="BJ849" i="1"/>
  <c r="T912" i="9" s="1"/>
  <c r="CE857" i="1"/>
  <c r="CT857" i="1" s="1"/>
  <c r="BI857" i="1"/>
  <c r="S920" i="9" s="1"/>
  <c r="BJ857" i="1"/>
  <c r="T920" i="9" s="1"/>
  <c r="CE881" i="1"/>
  <c r="CT881" i="1" s="1"/>
  <c r="BI881" i="1"/>
  <c r="S944" i="9" s="1"/>
  <c r="BJ881" i="1"/>
  <c r="T944" i="9" s="1"/>
  <c r="CE1167" i="1"/>
  <c r="CT1167" i="1" s="1"/>
  <c r="BI1167" i="1"/>
  <c r="S1230" i="9" s="1"/>
  <c r="BJ1167" i="1"/>
  <c r="T1230" i="9" s="1"/>
  <c r="CE864" i="1"/>
  <c r="CT864" i="1" s="1"/>
  <c r="BI864" i="1"/>
  <c r="S927" i="9" s="1"/>
  <c r="BJ864" i="1"/>
  <c r="T927" i="9" s="1"/>
  <c r="CE899" i="1"/>
  <c r="CT899" i="1" s="1"/>
  <c r="BI899" i="1"/>
  <c r="S962" i="9" s="1"/>
  <c r="BJ899" i="1"/>
  <c r="T962" i="9" s="1"/>
  <c r="CE917" i="1"/>
  <c r="CT917" i="1" s="1"/>
  <c r="BI917" i="1"/>
  <c r="S980" i="9" s="1"/>
  <c r="BJ917" i="1"/>
  <c r="T980" i="9" s="1"/>
  <c r="CE945" i="1"/>
  <c r="CT945" i="1" s="1"/>
  <c r="BI945" i="1"/>
  <c r="S1008" i="9" s="1"/>
  <c r="BJ945" i="1"/>
  <c r="T1008" i="9" s="1"/>
  <c r="CE1181" i="1"/>
  <c r="CT1181" i="1" s="1"/>
  <c r="BI1181" i="1"/>
  <c r="S1244" i="9" s="1"/>
  <c r="BJ1181" i="1"/>
  <c r="T1244" i="9" s="1"/>
  <c r="CE833" i="1"/>
  <c r="CT833" i="1" s="1"/>
  <c r="BI833" i="1"/>
  <c r="S896" i="9" s="1"/>
  <c r="BJ833" i="1"/>
  <c r="T896" i="9" s="1"/>
  <c r="CE890" i="1"/>
  <c r="CT890" i="1" s="1"/>
  <c r="BI890" i="1"/>
  <c r="S953" i="9" s="1"/>
  <c r="BJ890" i="1"/>
  <c r="T953" i="9" s="1"/>
  <c r="CE912" i="1"/>
  <c r="CT912" i="1" s="1"/>
  <c r="BI912" i="1"/>
  <c r="S975" i="9" s="1"/>
  <c r="BJ912" i="1"/>
  <c r="T975" i="9" s="1"/>
  <c r="CE936" i="1"/>
  <c r="CT936" i="1" s="1"/>
  <c r="BI936" i="1"/>
  <c r="S999" i="9" s="1"/>
  <c r="BJ936" i="1"/>
  <c r="T999" i="9" s="1"/>
  <c r="CE1172" i="1"/>
  <c r="CT1172" i="1" s="1"/>
  <c r="BI1172" i="1"/>
  <c r="S1235" i="9" s="1"/>
  <c r="BJ1172" i="1"/>
  <c r="T1235" i="9" s="1"/>
  <c r="CE816" i="1"/>
  <c r="CT816" i="1" s="1"/>
  <c r="BI816" i="1"/>
  <c r="S879" i="9" s="1"/>
  <c r="BJ816" i="1"/>
  <c r="T879" i="9" s="1"/>
  <c r="CE1009" i="1"/>
  <c r="CT1009" i="1" s="1"/>
  <c r="BI1009" i="1"/>
  <c r="S1072" i="9" s="1"/>
  <c r="BJ1009" i="1"/>
  <c r="T1072" i="9" s="1"/>
  <c r="CE1025" i="1"/>
  <c r="CT1025" i="1" s="1"/>
  <c r="BI1025" i="1"/>
  <c r="S1088" i="9" s="1"/>
  <c r="BJ1025" i="1"/>
  <c r="T1088" i="9" s="1"/>
  <c r="CE1041" i="1"/>
  <c r="CT1041" i="1" s="1"/>
  <c r="BI1041" i="1"/>
  <c r="S1104" i="9" s="1"/>
  <c r="BJ1041" i="1"/>
  <c r="T1104" i="9" s="1"/>
  <c r="CE1063" i="1"/>
  <c r="CT1063" i="1" s="1"/>
  <c r="BI1063" i="1"/>
  <c r="S1126" i="9" s="1"/>
  <c r="BJ1063" i="1"/>
  <c r="T1126" i="9" s="1"/>
  <c r="CE1095" i="1"/>
  <c r="CT1095" i="1" s="1"/>
  <c r="BI1095" i="1"/>
  <c r="S1158" i="9" s="1"/>
  <c r="BJ1095" i="1"/>
  <c r="T1158" i="9" s="1"/>
  <c r="CE1121" i="1"/>
  <c r="CT1121" i="1" s="1"/>
  <c r="BI1121" i="1"/>
  <c r="S1184" i="9" s="1"/>
  <c r="BJ1121" i="1"/>
  <c r="T1184" i="9" s="1"/>
  <c r="CE1137" i="1"/>
  <c r="CT1137" i="1" s="1"/>
  <c r="BI1137" i="1"/>
  <c r="S1200" i="9" s="1"/>
  <c r="BJ1137" i="1"/>
  <c r="T1200" i="9" s="1"/>
  <c r="CE1072" i="1"/>
  <c r="CT1072" i="1" s="1"/>
  <c r="BI1072" i="1"/>
  <c r="S1135" i="9" s="1"/>
  <c r="BJ1072" i="1"/>
  <c r="T1135" i="9" s="1"/>
  <c r="CE1145" i="1"/>
  <c r="CT1145" i="1" s="1"/>
  <c r="BI1145" i="1"/>
  <c r="S1208" i="9" s="1"/>
  <c r="BJ1145" i="1"/>
  <c r="T1208" i="9" s="1"/>
  <c r="CE784" i="1"/>
  <c r="CT784" i="1" s="1"/>
  <c r="BI784" i="1"/>
  <c r="S847" i="9" s="1"/>
  <c r="BJ784" i="1"/>
  <c r="T847" i="9" s="1"/>
  <c r="CE825" i="1"/>
  <c r="CT825" i="1" s="1"/>
  <c r="BI825" i="1"/>
  <c r="S888" i="9" s="1"/>
  <c r="BJ825" i="1"/>
  <c r="T888" i="9" s="1"/>
  <c r="CE1016" i="1"/>
  <c r="CT1016" i="1" s="1"/>
  <c r="BI1016" i="1"/>
  <c r="S1079" i="9" s="1"/>
  <c r="BJ1016" i="1"/>
  <c r="T1079" i="9" s="1"/>
  <c r="CE1032" i="1"/>
  <c r="CT1032" i="1" s="1"/>
  <c r="BI1032" i="1"/>
  <c r="S1095" i="9" s="1"/>
  <c r="BJ1032" i="1"/>
  <c r="T1095" i="9" s="1"/>
  <c r="CE1048" i="1"/>
  <c r="CT1048" i="1" s="1"/>
  <c r="BI1048" i="1"/>
  <c r="S1111" i="9" s="1"/>
  <c r="BJ1048" i="1"/>
  <c r="T1111" i="9" s="1"/>
  <c r="CE1081" i="1"/>
  <c r="CT1081" i="1" s="1"/>
  <c r="BI1081" i="1"/>
  <c r="S1144" i="9" s="1"/>
  <c r="BJ1081" i="1"/>
  <c r="T1144" i="9" s="1"/>
  <c r="CE1116" i="1"/>
  <c r="CT1116" i="1" s="1"/>
  <c r="BI1116" i="1"/>
  <c r="S1179" i="9" s="1"/>
  <c r="BJ1116" i="1"/>
  <c r="T1179" i="9" s="1"/>
  <c r="CE1132" i="1"/>
  <c r="CT1132" i="1" s="1"/>
  <c r="BI1132" i="1"/>
  <c r="S1195" i="9" s="1"/>
  <c r="BJ1132" i="1"/>
  <c r="T1195" i="9" s="1"/>
  <c r="CE1062" i="1"/>
  <c r="CT1062" i="1" s="1"/>
  <c r="BI1062" i="1"/>
  <c r="S1125" i="9" s="1"/>
  <c r="BJ1062" i="1"/>
  <c r="T1125" i="9" s="1"/>
  <c r="CE1094" i="1"/>
  <c r="CT1094" i="1" s="1"/>
  <c r="BI1094" i="1"/>
  <c r="S1157" i="9" s="1"/>
  <c r="BJ1094" i="1"/>
  <c r="T1157" i="9" s="1"/>
  <c r="CE1148" i="1"/>
  <c r="CT1148" i="1" s="1"/>
  <c r="BI1148" i="1"/>
  <c r="S1211" i="9" s="1"/>
  <c r="BJ1148" i="1"/>
  <c r="T1211" i="9" s="1"/>
  <c r="CE999" i="1"/>
  <c r="CT999" i="1" s="1"/>
  <c r="BI999" i="1"/>
  <c r="S1062" i="9" s="1"/>
  <c r="BJ999" i="1"/>
  <c r="T1062" i="9" s="1"/>
  <c r="CE900" i="1"/>
  <c r="CT900" i="1" s="1"/>
  <c r="BI900" i="1"/>
  <c r="S963" i="9" s="1"/>
  <c r="BJ900" i="1"/>
  <c r="T963" i="9" s="1"/>
  <c r="CE805" i="1"/>
  <c r="CT805" i="1" s="1"/>
  <c r="BI805" i="1"/>
  <c r="S868" i="9" s="1"/>
  <c r="BJ805" i="1"/>
  <c r="T868" i="9" s="1"/>
  <c r="CE1179" i="1"/>
  <c r="CT1179" i="1" s="1"/>
  <c r="BI1179" i="1"/>
  <c r="S1242" i="9" s="1"/>
  <c r="BJ1179" i="1"/>
  <c r="T1242" i="9" s="1"/>
  <c r="CE892" i="1"/>
  <c r="CT892" i="1" s="1"/>
  <c r="BI892" i="1"/>
  <c r="S955" i="9" s="1"/>
  <c r="BJ892" i="1"/>
  <c r="T955" i="9" s="1"/>
  <c r="CE793" i="1"/>
  <c r="CT793" i="1" s="1"/>
  <c r="BI793" i="1"/>
  <c r="S856" i="9" s="1"/>
  <c r="BJ793" i="1"/>
  <c r="T856" i="9" s="1"/>
  <c r="CE939" i="1"/>
  <c r="CT939" i="1" s="1"/>
  <c r="BI939" i="1"/>
  <c r="S1002" i="9" s="1"/>
  <c r="BJ939" i="1"/>
  <c r="T1002" i="9" s="1"/>
  <c r="CE953" i="1"/>
  <c r="CT953" i="1" s="1"/>
  <c r="BI953" i="1"/>
  <c r="S1016" i="9" s="1"/>
  <c r="BJ953" i="1"/>
  <c r="T1016" i="9" s="1"/>
  <c r="CE961" i="1"/>
  <c r="CT961" i="1" s="1"/>
  <c r="BI961" i="1"/>
  <c r="S1024" i="9" s="1"/>
  <c r="BJ961" i="1"/>
  <c r="T1024" i="9" s="1"/>
  <c r="CE969" i="1"/>
  <c r="CT969" i="1" s="1"/>
  <c r="BI969" i="1"/>
  <c r="S1032" i="9" s="1"/>
  <c r="BJ969" i="1"/>
  <c r="T1032" i="9" s="1"/>
  <c r="CE977" i="1"/>
  <c r="CT977" i="1" s="1"/>
  <c r="BI977" i="1"/>
  <c r="S1040" i="9" s="1"/>
  <c r="BJ977" i="1"/>
  <c r="T1040" i="9" s="1"/>
  <c r="CE985" i="1"/>
  <c r="CT985" i="1" s="1"/>
  <c r="BI985" i="1"/>
  <c r="S1048" i="9" s="1"/>
  <c r="BJ985" i="1"/>
  <c r="T1048" i="9" s="1"/>
  <c r="CE801" i="1"/>
  <c r="CT801" i="1" s="1"/>
  <c r="BI801" i="1"/>
  <c r="S864" i="9" s="1"/>
  <c r="BJ801" i="1"/>
  <c r="T864" i="9" s="1"/>
  <c r="CE842" i="1"/>
  <c r="CT842" i="1" s="1"/>
  <c r="BI842" i="1"/>
  <c r="S905" i="9" s="1"/>
  <c r="BJ842" i="1"/>
  <c r="T905" i="9" s="1"/>
  <c r="CE850" i="1"/>
  <c r="CT850" i="1" s="1"/>
  <c r="BI850" i="1"/>
  <c r="S913" i="9" s="1"/>
  <c r="BJ850" i="1"/>
  <c r="T913" i="9" s="1"/>
  <c r="CE858" i="1"/>
  <c r="CT858" i="1" s="1"/>
  <c r="BI858" i="1"/>
  <c r="S921" i="9" s="1"/>
  <c r="BJ858" i="1"/>
  <c r="T921" i="9" s="1"/>
  <c r="CE888" i="1"/>
  <c r="CT888" i="1" s="1"/>
  <c r="BI888" i="1"/>
  <c r="S951" i="9" s="1"/>
  <c r="BJ888" i="1"/>
  <c r="T951" i="9" s="1"/>
  <c r="CE1175" i="1"/>
  <c r="CT1175" i="1" s="1"/>
  <c r="BI1175" i="1"/>
  <c r="S1238" i="9" s="1"/>
  <c r="BJ1175" i="1"/>
  <c r="T1238" i="9" s="1"/>
  <c r="CE871" i="1"/>
  <c r="CT871" i="1" s="1"/>
  <c r="BI871" i="1"/>
  <c r="S934" i="9" s="1"/>
  <c r="BJ871" i="1"/>
  <c r="T934" i="9" s="1"/>
  <c r="CE903" i="1"/>
  <c r="CT903" i="1" s="1"/>
  <c r="BI903" i="1"/>
  <c r="S966" i="9" s="1"/>
  <c r="BJ903" i="1"/>
  <c r="T966" i="9" s="1"/>
  <c r="CE919" i="1"/>
  <c r="CT919" i="1" s="1"/>
  <c r="BI919" i="1"/>
  <c r="S982" i="9" s="1"/>
  <c r="BJ919" i="1"/>
  <c r="T982" i="9" s="1"/>
  <c r="CE1107" i="1"/>
  <c r="CT1107" i="1" s="1"/>
  <c r="BI1107" i="1"/>
  <c r="S1170" i="9" s="1"/>
  <c r="BJ1107" i="1"/>
  <c r="T1170" i="9" s="1"/>
  <c r="CE1182" i="1"/>
  <c r="CT1182" i="1" s="1"/>
  <c r="BI1182" i="1"/>
  <c r="S1245" i="9" s="1"/>
  <c r="BJ1182" i="1"/>
  <c r="T1245" i="9" s="1"/>
  <c r="CE835" i="1"/>
  <c r="CT835" i="1" s="1"/>
  <c r="BI835" i="1"/>
  <c r="S898" i="9" s="1"/>
  <c r="BJ835" i="1"/>
  <c r="T898" i="9" s="1"/>
  <c r="CE894" i="1"/>
  <c r="CT894" i="1" s="1"/>
  <c r="BI894" i="1"/>
  <c r="S957" i="9" s="1"/>
  <c r="BJ894" i="1"/>
  <c r="T957" i="9" s="1"/>
  <c r="CE914" i="1"/>
  <c r="CT914" i="1" s="1"/>
  <c r="BI914" i="1"/>
  <c r="S977" i="9" s="1"/>
  <c r="BJ914" i="1"/>
  <c r="T977" i="9" s="1"/>
  <c r="CE940" i="1"/>
  <c r="CT940" i="1" s="1"/>
  <c r="BI940" i="1"/>
  <c r="S1003" i="9" s="1"/>
  <c r="BJ940" i="1"/>
  <c r="T1003" i="9" s="1"/>
  <c r="CE1177" i="1"/>
  <c r="CT1177" i="1" s="1"/>
  <c r="BI1177" i="1"/>
  <c r="S1240" i="9" s="1"/>
  <c r="BJ1177" i="1"/>
  <c r="T1240" i="9" s="1"/>
  <c r="CE818" i="1"/>
  <c r="CT818" i="1" s="1"/>
  <c r="BI818" i="1"/>
  <c r="S881" i="9" s="1"/>
  <c r="BJ818" i="1"/>
  <c r="T881" i="9" s="1"/>
  <c r="CE1011" i="1"/>
  <c r="CT1011" i="1" s="1"/>
  <c r="BI1011" i="1"/>
  <c r="S1074" i="9" s="1"/>
  <c r="BJ1011" i="1"/>
  <c r="T1074" i="9" s="1"/>
  <c r="CE1027" i="1"/>
  <c r="CT1027" i="1" s="1"/>
  <c r="BI1027" i="1"/>
  <c r="S1090" i="9" s="1"/>
  <c r="BJ1027" i="1"/>
  <c r="T1090" i="9" s="1"/>
  <c r="CE1043" i="1"/>
  <c r="CT1043" i="1" s="1"/>
  <c r="BI1043" i="1"/>
  <c r="S1106" i="9" s="1"/>
  <c r="BJ1043" i="1"/>
  <c r="T1106" i="9" s="1"/>
  <c r="CE1067" i="1"/>
  <c r="CT1067" i="1" s="1"/>
  <c r="BI1067" i="1"/>
  <c r="S1130" i="9" s="1"/>
  <c r="BJ1067" i="1"/>
  <c r="T1130" i="9" s="1"/>
  <c r="CE1099" i="1"/>
  <c r="CT1099" i="1" s="1"/>
  <c r="BI1099" i="1"/>
  <c r="S1162" i="9" s="1"/>
  <c r="BJ1099" i="1"/>
  <c r="T1162" i="9" s="1"/>
  <c r="CE1123" i="1"/>
  <c r="CT1123" i="1" s="1"/>
  <c r="BI1123" i="1"/>
  <c r="S1186" i="9" s="1"/>
  <c r="BJ1123" i="1"/>
  <c r="T1186" i="9" s="1"/>
  <c r="CE1139" i="1"/>
  <c r="CT1139" i="1" s="1"/>
  <c r="BI1139" i="1"/>
  <c r="S1202" i="9" s="1"/>
  <c r="BJ1139" i="1"/>
  <c r="T1202" i="9" s="1"/>
  <c r="CE1076" i="1"/>
  <c r="CT1076" i="1" s="1"/>
  <c r="BI1076" i="1"/>
  <c r="S1139" i="9" s="1"/>
  <c r="BJ1076" i="1"/>
  <c r="T1139" i="9" s="1"/>
  <c r="CE1149" i="1"/>
  <c r="CT1149" i="1" s="1"/>
  <c r="BI1149" i="1"/>
  <c r="S1212" i="9" s="1"/>
  <c r="BJ1149" i="1"/>
  <c r="T1212" i="9" s="1"/>
  <c r="CE810" i="1"/>
  <c r="CT810" i="1" s="1"/>
  <c r="BI810" i="1"/>
  <c r="S873" i="9" s="1"/>
  <c r="BJ810" i="1"/>
  <c r="T873" i="9" s="1"/>
  <c r="CE829" i="1"/>
  <c r="CT829" i="1" s="1"/>
  <c r="BI829" i="1"/>
  <c r="S892" i="9" s="1"/>
  <c r="BJ829" i="1"/>
  <c r="T892" i="9" s="1"/>
  <c r="CE1018" i="1"/>
  <c r="CT1018" i="1" s="1"/>
  <c r="BI1018" i="1"/>
  <c r="S1081" i="9" s="1"/>
  <c r="BJ1018" i="1"/>
  <c r="T1081" i="9" s="1"/>
  <c r="CE1034" i="1"/>
  <c r="CT1034" i="1" s="1"/>
  <c r="BI1034" i="1"/>
  <c r="S1097" i="9" s="1"/>
  <c r="BJ1034" i="1"/>
  <c r="T1097" i="9" s="1"/>
  <c r="CE1053" i="1"/>
  <c r="CT1053" i="1" s="1"/>
  <c r="BI1053" i="1"/>
  <c r="S1116" i="9" s="1"/>
  <c r="BJ1053" i="1"/>
  <c r="T1116" i="9" s="1"/>
  <c r="CE1085" i="1"/>
  <c r="CT1085" i="1" s="1"/>
  <c r="BI1085" i="1"/>
  <c r="S1148" i="9" s="1"/>
  <c r="BJ1085" i="1"/>
  <c r="T1148" i="9" s="1"/>
  <c r="CE1118" i="1"/>
  <c r="CT1118" i="1" s="1"/>
  <c r="BI1118" i="1"/>
  <c r="S1181" i="9" s="1"/>
  <c r="BJ1118" i="1"/>
  <c r="T1181" i="9" s="1"/>
  <c r="CE1134" i="1"/>
  <c r="CT1134" i="1" s="1"/>
  <c r="BI1134" i="1"/>
  <c r="S1197" i="9" s="1"/>
  <c r="BJ1134" i="1"/>
  <c r="T1197" i="9" s="1"/>
  <c r="CE1066" i="1"/>
  <c r="CT1066" i="1" s="1"/>
  <c r="BI1066" i="1"/>
  <c r="S1129" i="9" s="1"/>
  <c r="BJ1066" i="1"/>
  <c r="T1129" i="9" s="1"/>
  <c r="CE1098" i="1"/>
  <c r="CT1098" i="1" s="1"/>
  <c r="BI1098" i="1"/>
  <c r="S1161" i="9" s="1"/>
  <c r="BJ1098" i="1"/>
  <c r="T1161" i="9" s="1"/>
  <c r="CE1152" i="1"/>
  <c r="CT1152" i="1" s="1"/>
  <c r="BI1152" i="1"/>
  <c r="S1215" i="9" s="1"/>
  <c r="BJ1152" i="1"/>
  <c r="T1215" i="9" s="1"/>
  <c r="CE993" i="1"/>
  <c r="CT993" i="1" s="1"/>
  <c r="BI993" i="1"/>
  <c r="S1056" i="9" s="1"/>
  <c r="BJ993" i="1"/>
  <c r="T1056" i="9" s="1"/>
  <c r="CE927" i="1"/>
  <c r="CT927" i="1" s="1"/>
  <c r="BI927" i="1"/>
  <c r="S990" i="9" s="1"/>
  <c r="BJ927" i="1"/>
  <c r="T990" i="9" s="1"/>
  <c r="CE1170" i="1"/>
  <c r="CT1170" i="1" s="1"/>
  <c r="BI1170" i="1"/>
  <c r="S1233" i="9" s="1"/>
  <c r="BJ1170" i="1"/>
  <c r="T1233" i="9" s="1"/>
  <c r="CE869" i="1"/>
  <c r="CT869" i="1" s="1"/>
  <c r="BI869" i="1"/>
  <c r="S932" i="9" s="1"/>
  <c r="BJ869" i="1"/>
  <c r="T932" i="9" s="1"/>
  <c r="CE1109" i="1"/>
  <c r="CT1109" i="1" s="1"/>
  <c r="BI1109" i="1"/>
  <c r="S1172" i="9" s="1"/>
  <c r="BJ1109" i="1"/>
  <c r="T1172" i="9" s="1"/>
  <c r="CE930" i="1"/>
  <c r="CT930" i="1" s="1"/>
  <c r="BI930" i="1"/>
  <c r="S993" i="9" s="1"/>
  <c r="BJ930" i="1"/>
  <c r="T993" i="9" s="1"/>
  <c r="CE950" i="1"/>
  <c r="CT950" i="1" s="1"/>
  <c r="BI950" i="1"/>
  <c r="S1013" i="9" s="1"/>
  <c r="BJ950" i="1"/>
  <c r="T1013" i="9" s="1"/>
  <c r="CE958" i="1"/>
  <c r="CT958" i="1" s="1"/>
  <c r="BI958" i="1"/>
  <c r="S1021" i="9" s="1"/>
  <c r="BJ958" i="1"/>
  <c r="T1021" i="9" s="1"/>
  <c r="CE966" i="1"/>
  <c r="CT966" i="1" s="1"/>
  <c r="BI966" i="1"/>
  <c r="S1029" i="9" s="1"/>
  <c r="BJ966" i="1"/>
  <c r="T1029" i="9" s="1"/>
  <c r="CE974" i="1"/>
  <c r="CT974" i="1" s="1"/>
  <c r="BI974" i="1"/>
  <c r="S1037" i="9" s="1"/>
  <c r="BJ974" i="1"/>
  <c r="T1037" i="9" s="1"/>
  <c r="CE982" i="1"/>
  <c r="CT982" i="1" s="1"/>
  <c r="BI982" i="1"/>
  <c r="S1045" i="9" s="1"/>
  <c r="BJ982" i="1"/>
  <c r="T1045" i="9" s="1"/>
  <c r="CE791" i="1"/>
  <c r="CT791" i="1" s="1"/>
  <c r="BI791" i="1"/>
  <c r="S854" i="9" s="1"/>
  <c r="BJ791" i="1"/>
  <c r="T854" i="9" s="1"/>
  <c r="CE839" i="1"/>
  <c r="CT839" i="1" s="1"/>
  <c r="BI839" i="1"/>
  <c r="S902" i="9" s="1"/>
  <c r="BJ839" i="1"/>
  <c r="T902" i="9" s="1"/>
  <c r="CE847" i="1"/>
  <c r="CT847" i="1" s="1"/>
  <c r="BI847" i="1"/>
  <c r="S910" i="9" s="1"/>
  <c r="BJ847" i="1"/>
  <c r="T910" i="9" s="1"/>
  <c r="CE855" i="1"/>
  <c r="CT855" i="1" s="1"/>
  <c r="BI855" i="1"/>
  <c r="S918" i="9" s="1"/>
  <c r="BJ855" i="1"/>
  <c r="T918" i="9" s="1"/>
  <c r="CE873" i="1"/>
  <c r="CT873" i="1" s="1"/>
  <c r="BI873" i="1"/>
  <c r="S936" i="9" s="1"/>
  <c r="BJ873" i="1"/>
  <c r="T936" i="9" s="1"/>
  <c r="CE1105" i="1"/>
  <c r="CT1105" i="1" s="1"/>
  <c r="BI1105" i="1"/>
  <c r="S1168" i="9" s="1"/>
  <c r="BJ1105" i="1"/>
  <c r="T1168" i="9" s="1"/>
  <c r="CE834" i="1"/>
  <c r="CT834" i="1" s="1"/>
  <c r="BI834" i="1"/>
  <c r="S897" i="9" s="1"/>
  <c r="BJ834" i="1"/>
  <c r="T897" i="9" s="1"/>
  <c r="CE891" i="1"/>
  <c r="CT891" i="1" s="1"/>
  <c r="BI891" i="1"/>
  <c r="S954" i="9" s="1"/>
  <c r="BJ891" i="1"/>
  <c r="T954" i="9" s="1"/>
  <c r="CE913" i="1"/>
  <c r="CT913" i="1" s="1"/>
  <c r="BI913" i="1"/>
  <c r="S976" i="9" s="1"/>
  <c r="BJ913" i="1"/>
  <c r="T976" i="9" s="1"/>
  <c r="CE937" i="1"/>
  <c r="CT937" i="1" s="1"/>
  <c r="BI937" i="1"/>
  <c r="S1000" i="9" s="1"/>
  <c r="BJ937" i="1"/>
  <c r="T1000" i="9" s="1"/>
  <c r="CE1173" i="1"/>
  <c r="CT1173" i="1" s="1"/>
  <c r="BI1173" i="1"/>
  <c r="S1236" i="9" s="1"/>
  <c r="BJ1173" i="1"/>
  <c r="T1236" i="9" s="1"/>
  <c r="CE830" i="1"/>
  <c r="CT830" i="1" s="1"/>
  <c r="BI830" i="1"/>
  <c r="S893" i="9" s="1"/>
  <c r="BJ830" i="1"/>
  <c r="T893" i="9" s="1"/>
  <c r="CE882" i="1"/>
  <c r="CT882" i="1" s="1"/>
  <c r="BI882" i="1"/>
  <c r="S945" i="9" s="1"/>
  <c r="BJ882" i="1"/>
  <c r="T945" i="9" s="1"/>
  <c r="CE908" i="1"/>
  <c r="CT908" i="1" s="1"/>
  <c r="BI908" i="1"/>
  <c r="S971" i="9" s="1"/>
  <c r="BJ908" i="1"/>
  <c r="T971" i="9" s="1"/>
  <c r="CE928" i="1"/>
  <c r="CT928" i="1" s="1"/>
  <c r="BI928" i="1"/>
  <c r="S991" i="9" s="1"/>
  <c r="BJ928" i="1"/>
  <c r="T991" i="9" s="1"/>
  <c r="CE1164" i="1"/>
  <c r="CT1164" i="1" s="1"/>
  <c r="BI1164" i="1"/>
  <c r="S1227" i="9" s="1"/>
  <c r="BJ1164" i="1"/>
  <c r="T1227" i="9" s="1"/>
  <c r="CE811" i="1"/>
  <c r="CT811" i="1" s="1"/>
  <c r="BI811" i="1"/>
  <c r="S874" i="9" s="1"/>
  <c r="BJ811" i="1"/>
  <c r="T874" i="9" s="1"/>
  <c r="CE826" i="1"/>
  <c r="CT826" i="1" s="1"/>
  <c r="BI826" i="1"/>
  <c r="S889" i="9" s="1"/>
  <c r="BJ826" i="1"/>
  <c r="T889" i="9" s="1"/>
  <c r="CE1021" i="1"/>
  <c r="CT1021" i="1" s="1"/>
  <c r="BI1021" i="1"/>
  <c r="S1084" i="9" s="1"/>
  <c r="BJ1021" i="1"/>
  <c r="T1084" i="9" s="1"/>
  <c r="CE1037" i="1"/>
  <c r="CT1037" i="1" s="1"/>
  <c r="BI1037" i="1"/>
  <c r="S1100" i="9" s="1"/>
  <c r="BJ1037" i="1"/>
  <c r="T1100" i="9" s="1"/>
  <c r="CE1055" i="1"/>
  <c r="CT1055" i="1" s="1"/>
  <c r="BI1055" i="1"/>
  <c r="S1118" i="9" s="1"/>
  <c r="BJ1055" i="1"/>
  <c r="T1118" i="9" s="1"/>
  <c r="CE1087" i="1"/>
  <c r="CT1087" i="1" s="1"/>
  <c r="BI1087" i="1"/>
  <c r="S1150" i="9" s="1"/>
  <c r="BJ1087" i="1"/>
  <c r="T1150" i="9" s="1"/>
  <c r="CE1117" i="1"/>
  <c r="CT1117" i="1" s="1"/>
  <c r="BI1117" i="1"/>
  <c r="S1180" i="9" s="1"/>
  <c r="BJ1117" i="1"/>
  <c r="T1180" i="9" s="1"/>
  <c r="CE1133" i="1"/>
  <c r="CT1133" i="1" s="1"/>
  <c r="BI1133" i="1"/>
  <c r="S1196" i="9" s="1"/>
  <c r="BJ1133" i="1"/>
  <c r="T1196" i="9" s="1"/>
  <c r="CE1064" i="1"/>
  <c r="CT1064" i="1" s="1"/>
  <c r="BI1064" i="1"/>
  <c r="S1127" i="9" s="1"/>
  <c r="BJ1064" i="1"/>
  <c r="T1127" i="9" s="1"/>
  <c r="CE1096" i="1"/>
  <c r="CT1096" i="1" s="1"/>
  <c r="BI1096" i="1"/>
  <c r="S1159" i="9" s="1"/>
  <c r="BJ1096" i="1"/>
  <c r="T1159" i="9" s="1"/>
  <c r="CE1154" i="1"/>
  <c r="CT1154" i="1" s="1"/>
  <c r="BI1154" i="1"/>
  <c r="S1217" i="9" s="1"/>
  <c r="BJ1154" i="1"/>
  <c r="T1217" i="9" s="1"/>
  <c r="CE819" i="1"/>
  <c r="CT819" i="1" s="1"/>
  <c r="BI819" i="1"/>
  <c r="S882" i="9" s="1"/>
  <c r="BJ819" i="1"/>
  <c r="T882" i="9" s="1"/>
  <c r="CE1012" i="1"/>
  <c r="CT1012" i="1" s="1"/>
  <c r="BI1012" i="1"/>
  <c r="S1075" i="9" s="1"/>
  <c r="BJ1012" i="1"/>
  <c r="T1075" i="9" s="1"/>
  <c r="CE1028" i="1"/>
  <c r="CT1028" i="1" s="1"/>
  <c r="BI1028" i="1"/>
  <c r="S1091" i="9" s="1"/>
  <c r="BJ1028" i="1"/>
  <c r="T1091" i="9" s="1"/>
  <c r="CE1044" i="1"/>
  <c r="CT1044" i="1" s="1"/>
  <c r="BI1044" i="1"/>
  <c r="S1107" i="9" s="1"/>
  <c r="BJ1044" i="1"/>
  <c r="T1107" i="9" s="1"/>
  <c r="CE1073" i="1"/>
  <c r="CT1073" i="1" s="1"/>
  <c r="BI1073" i="1"/>
  <c r="S1136" i="9" s="1"/>
  <c r="BJ1073" i="1"/>
  <c r="T1136" i="9" s="1"/>
  <c r="CE1112" i="1"/>
  <c r="CT1112" i="1" s="1"/>
  <c r="BI1112" i="1"/>
  <c r="S1175" i="9" s="1"/>
  <c r="BJ1112" i="1"/>
  <c r="T1175" i="9" s="1"/>
  <c r="CE1128" i="1"/>
  <c r="CT1128" i="1" s="1"/>
  <c r="BI1128" i="1"/>
  <c r="S1191" i="9" s="1"/>
  <c r="BJ1128" i="1"/>
  <c r="T1191" i="9" s="1"/>
  <c r="CE1054" i="1"/>
  <c r="CT1054" i="1" s="1"/>
  <c r="BI1054" i="1"/>
  <c r="S1117" i="9" s="1"/>
  <c r="BJ1054" i="1"/>
  <c r="T1117" i="9" s="1"/>
  <c r="CE1086" i="1"/>
  <c r="CT1086" i="1" s="1"/>
  <c r="BI1086" i="1"/>
  <c r="S1149" i="9" s="1"/>
  <c r="BJ1086" i="1"/>
  <c r="T1149" i="9" s="1"/>
  <c r="CE1155" i="1"/>
  <c r="CT1155" i="1" s="1"/>
  <c r="BI1155" i="1"/>
  <c r="S1218" i="9" s="1"/>
  <c r="BJ1155" i="1"/>
  <c r="T1218" i="9" s="1"/>
  <c r="CE997" i="1"/>
  <c r="CT997" i="1" s="1"/>
  <c r="BI997" i="1"/>
  <c r="S1060" i="9" s="1"/>
  <c r="BJ997" i="1"/>
  <c r="T1060" i="9" s="1"/>
  <c r="CE790" i="1"/>
  <c r="CT790" i="1" s="1"/>
  <c r="BI790" i="1"/>
  <c r="S853" i="9" s="1"/>
  <c r="BJ790" i="1"/>
  <c r="T853" i="9" s="1"/>
  <c r="CE998" i="1"/>
  <c r="CT998" i="1" s="1"/>
  <c r="BI998" i="1"/>
  <c r="S1061" i="9" s="1"/>
  <c r="BJ998" i="1"/>
  <c r="T1061" i="9" s="1"/>
  <c r="CE995" i="1"/>
  <c r="CT995" i="1" s="1"/>
  <c r="BI995" i="1"/>
  <c r="S1058" i="9" s="1"/>
  <c r="BJ995" i="1"/>
  <c r="T1058" i="9" s="1"/>
  <c r="CE991" i="1"/>
  <c r="CT991" i="1" s="1"/>
  <c r="BI991" i="1"/>
  <c r="S1054" i="9" s="1"/>
  <c r="BJ991" i="1"/>
  <c r="T1054" i="9" s="1"/>
  <c r="CE994" i="1"/>
  <c r="CT994" i="1" s="1"/>
  <c r="BI994" i="1"/>
  <c r="S1057" i="9" s="1"/>
  <c r="BJ994" i="1"/>
  <c r="T1057" i="9" s="1"/>
  <c r="CE885" i="1"/>
  <c r="CT885" i="1" s="1"/>
  <c r="BI885" i="1"/>
  <c r="S948" i="9" s="1"/>
  <c r="BJ885" i="1"/>
  <c r="T948" i="9" s="1"/>
  <c r="CE942" i="1"/>
  <c r="CT942" i="1" s="1"/>
  <c r="BI942" i="1"/>
  <c r="S1005" i="9" s="1"/>
  <c r="BJ942" i="1"/>
  <c r="T1005" i="9" s="1"/>
  <c r="CE1171" i="1"/>
  <c r="CT1171" i="1" s="1"/>
  <c r="BI1171" i="1"/>
  <c r="S1234" i="9" s="1"/>
  <c r="BJ1171" i="1"/>
  <c r="T1234" i="9" s="1"/>
  <c r="CE870" i="1"/>
  <c r="CT870" i="1" s="1"/>
  <c r="BI870" i="1"/>
  <c r="S933" i="9" s="1"/>
  <c r="BJ870" i="1"/>
  <c r="T933" i="9" s="1"/>
  <c r="CE787" i="1"/>
  <c r="CT787" i="1" s="1"/>
  <c r="BI787" i="1"/>
  <c r="S850" i="9" s="1"/>
  <c r="BJ787" i="1"/>
  <c r="T850" i="9" s="1"/>
  <c r="CE931" i="1"/>
  <c r="CT931" i="1" s="1"/>
  <c r="BI931" i="1"/>
  <c r="S994" i="9" s="1"/>
  <c r="BJ931" i="1"/>
  <c r="T994" i="9" s="1"/>
  <c r="CE951" i="1"/>
  <c r="CT951" i="1" s="1"/>
  <c r="BI951" i="1"/>
  <c r="S1014" i="9" s="1"/>
  <c r="BJ951" i="1"/>
  <c r="T1014" i="9" s="1"/>
  <c r="CE959" i="1"/>
  <c r="CT959" i="1" s="1"/>
  <c r="BI959" i="1"/>
  <c r="S1022" i="9" s="1"/>
  <c r="BJ959" i="1"/>
  <c r="T1022" i="9" s="1"/>
  <c r="CE967" i="1"/>
  <c r="CT967" i="1" s="1"/>
  <c r="BI967" i="1"/>
  <c r="S1030" i="9" s="1"/>
  <c r="BJ967" i="1"/>
  <c r="T1030" i="9" s="1"/>
  <c r="CE975" i="1"/>
  <c r="CT975" i="1" s="1"/>
  <c r="BI975" i="1"/>
  <c r="S1038" i="9" s="1"/>
  <c r="BJ975" i="1"/>
  <c r="T1038" i="9" s="1"/>
  <c r="CE983" i="1"/>
  <c r="CT983" i="1" s="1"/>
  <c r="BI983" i="1"/>
  <c r="S1046" i="9" s="1"/>
  <c r="BJ983" i="1"/>
  <c r="T1046" i="9" s="1"/>
  <c r="CE795" i="1"/>
  <c r="CT795" i="1" s="1"/>
  <c r="BI795" i="1"/>
  <c r="S858" i="9" s="1"/>
  <c r="BJ795" i="1"/>
  <c r="T858" i="9" s="1"/>
  <c r="CE840" i="1"/>
  <c r="CT840" i="1" s="1"/>
  <c r="BI840" i="1"/>
  <c r="S903" i="9" s="1"/>
  <c r="BJ840" i="1"/>
  <c r="T903" i="9" s="1"/>
  <c r="CE848" i="1"/>
  <c r="CT848" i="1" s="1"/>
  <c r="BI848" i="1"/>
  <c r="S911" i="9" s="1"/>
  <c r="BJ848" i="1"/>
  <c r="T911" i="9" s="1"/>
  <c r="CE856" i="1"/>
  <c r="CT856" i="1" s="1"/>
  <c r="BI856" i="1"/>
  <c r="S919" i="9" s="1"/>
  <c r="BJ856" i="1"/>
  <c r="T919" i="9" s="1"/>
  <c r="CE880" i="1"/>
  <c r="CT880" i="1" s="1"/>
  <c r="BI880" i="1"/>
  <c r="S943" i="9" s="1"/>
  <c r="BJ880" i="1"/>
  <c r="T943" i="9" s="1"/>
  <c r="CE1166" i="1"/>
  <c r="CT1166" i="1" s="1"/>
  <c r="BI1166" i="1"/>
  <c r="S1229" i="9" s="1"/>
  <c r="BJ1166" i="1"/>
  <c r="T1229" i="9" s="1"/>
  <c r="CE860" i="1"/>
  <c r="CT860" i="1" s="1"/>
  <c r="BI860" i="1"/>
  <c r="S923" i="9" s="1"/>
  <c r="BJ860" i="1"/>
  <c r="T923" i="9" s="1"/>
  <c r="CE895" i="1"/>
  <c r="CT895" i="1" s="1"/>
  <c r="BI895" i="1"/>
  <c r="S958" i="9" s="1"/>
  <c r="BJ895" i="1"/>
  <c r="T958" i="9" s="1"/>
  <c r="CE915" i="1"/>
  <c r="CT915" i="1" s="1"/>
  <c r="BI915" i="1"/>
  <c r="S978" i="9" s="1"/>
  <c r="BJ915" i="1"/>
  <c r="T978" i="9" s="1"/>
  <c r="CE941" i="1"/>
  <c r="CT941" i="1" s="1"/>
  <c r="BI941" i="1"/>
  <c r="S1004" i="9" s="1"/>
  <c r="BJ941" i="1"/>
  <c r="T1004" i="9" s="1"/>
  <c r="CE1176" i="1"/>
  <c r="CT1176" i="1" s="1"/>
  <c r="BI1176" i="1"/>
  <c r="S1239" i="9" s="1"/>
  <c r="BJ1176" i="1"/>
  <c r="T1239" i="9" s="1"/>
  <c r="CE831" i="1"/>
  <c r="CT831" i="1" s="1"/>
  <c r="BI831" i="1"/>
  <c r="S894" i="9" s="1"/>
  <c r="BJ831" i="1"/>
  <c r="T894" i="9" s="1"/>
  <c r="CE886" i="1"/>
  <c r="CT886" i="1" s="1"/>
  <c r="BI886" i="1"/>
  <c r="S949" i="9" s="1"/>
  <c r="BJ886" i="1"/>
  <c r="T949" i="9" s="1"/>
  <c r="CE910" i="1"/>
  <c r="CT910" i="1" s="1"/>
  <c r="BI910" i="1"/>
  <c r="S973" i="9" s="1"/>
  <c r="BJ910" i="1"/>
  <c r="T973" i="9" s="1"/>
  <c r="CE932" i="1"/>
  <c r="CT932" i="1" s="1"/>
  <c r="BI932" i="1"/>
  <c r="S995" i="9" s="1"/>
  <c r="BJ932" i="1"/>
  <c r="T995" i="9" s="1"/>
  <c r="CE1168" i="1"/>
  <c r="CT1168" i="1" s="1"/>
  <c r="BI1168" i="1"/>
  <c r="S1231" i="9" s="1"/>
  <c r="BJ1168" i="1"/>
  <c r="T1231" i="9" s="1"/>
  <c r="CE814" i="1"/>
  <c r="CT814" i="1" s="1"/>
  <c r="BI814" i="1"/>
  <c r="S877" i="9" s="1"/>
  <c r="BJ814" i="1"/>
  <c r="T877" i="9" s="1"/>
  <c r="CE1007" i="1"/>
  <c r="CT1007" i="1" s="1"/>
  <c r="BI1007" i="1"/>
  <c r="S1070" i="9" s="1"/>
  <c r="BJ1007" i="1"/>
  <c r="T1070" i="9" s="1"/>
  <c r="CE1023" i="1"/>
  <c r="CT1023" i="1" s="1"/>
  <c r="BI1023" i="1"/>
  <c r="S1086" i="9" s="1"/>
  <c r="BJ1023" i="1"/>
  <c r="T1086" i="9" s="1"/>
  <c r="CE1039" i="1"/>
  <c r="CT1039" i="1" s="1"/>
  <c r="BI1039" i="1"/>
  <c r="S1102" i="9" s="1"/>
  <c r="BJ1039" i="1"/>
  <c r="T1102" i="9" s="1"/>
  <c r="CE1059" i="1"/>
  <c r="CT1059" i="1" s="1"/>
  <c r="BI1059" i="1"/>
  <c r="S1122" i="9" s="1"/>
  <c r="BJ1059" i="1"/>
  <c r="T1122" i="9" s="1"/>
  <c r="CE1091" i="1"/>
  <c r="CT1091" i="1" s="1"/>
  <c r="BI1091" i="1"/>
  <c r="S1154" i="9" s="1"/>
  <c r="BJ1091" i="1"/>
  <c r="T1154" i="9" s="1"/>
  <c r="CE1119" i="1"/>
  <c r="CT1119" i="1" s="1"/>
  <c r="BI1119" i="1"/>
  <c r="S1182" i="9" s="1"/>
  <c r="BJ1119" i="1"/>
  <c r="T1182" i="9" s="1"/>
  <c r="CE1135" i="1"/>
  <c r="CT1135" i="1" s="1"/>
  <c r="BI1135" i="1"/>
  <c r="S1198" i="9" s="1"/>
  <c r="BJ1135" i="1"/>
  <c r="T1198" i="9" s="1"/>
  <c r="CE1068" i="1"/>
  <c r="CT1068" i="1" s="1"/>
  <c r="BI1068" i="1"/>
  <c r="S1131" i="9" s="1"/>
  <c r="BJ1068" i="1"/>
  <c r="T1131" i="9" s="1"/>
  <c r="CE1100" i="1"/>
  <c r="CT1100" i="1" s="1"/>
  <c r="BI1100" i="1"/>
  <c r="S1163" i="9" s="1"/>
  <c r="BJ1100" i="1"/>
  <c r="T1163" i="9" s="1"/>
  <c r="CE783" i="1"/>
  <c r="CT783" i="1" s="1"/>
  <c r="BI783" i="1"/>
  <c r="S846" i="9" s="1"/>
  <c r="BJ783" i="1"/>
  <c r="T846" i="9" s="1"/>
  <c r="CE821" i="1"/>
  <c r="CT821" i="1" s="1"/>
  <c r="BI821" i="1"/>
  <c r="S884" i="9" s="1"/>
  <c r="BJ821" i="1"/>
  <c r="T884" i="9" s="1"/>
  <c r="CE1014" i="1"/>
  <c r="CT1014" i="1" s="1"/>
  <c r="BI1014" i="1"/>
  <c r="S1077" i="9" s="1"/>
  <c r="BJ1014" i="1"/>
  <c r="T1077" i="9" s="1"/>
  <c r="CE1030" i="1"/>
  <c r="CT1030" i="1" s="1"/>
  <c r="BI1030" i="1"/>
  <c r="S1093" i="9" s="1"/>
  <c r="BJ1030" i="1"/>
  <c r="T1093" i="9" s="1"/>
  <c r="CE1046" i="1"/>
  <c r="CT1046" i="1" s="1"/>
  <c r="BI1046" i="1"/>
  <c r="S1109" i="9" s="1"/>
  <c r="BJ1046" i="1"/>
  <c r="T1109" i="9" s="1"/>
  <c r="CE1077" i="1"/>
  <c r="CT1077" i="1" s="1"/>
  <c r="BI1077" i="1"/>
  <c r="S1140" i="9" s="1"/>
  <c r="BJ1077" i="1"/>
  <c r="T1140" i="9" s="1"/>
  <c r="CE1114" i="1"/>
  <c r="CT1114" i="1" s="1"/>
  <c r="BI1114" i="1"/>
  <c r="S1177" i="9" s="1"/>
  <c r="BJ1114" i="1"/>
  <c r="T1177" i="9" s="1"/>
  <c r="CE1130" i="1"/>
  <c r="CT1130" i="1" s="1"/>
  <c r="BI1130" i="1"/>
  <c r="S1193" i="9" s="1"/>
  <c r="BJ1130" i="1"/>
  <c r="T1193" i="9" s="1"/>
  <c r="CE1058" i="1"/>
  <c r="CT1058" i="1" s="1"/>
  <c r="BI1058" i="1"/>
  <c r="S1121" i="9" s="1"/>
  <c r="BJ1058" i="1"/>
  <c r="T1121" i="9" s="1"/>
  <c r="CE1090" i="1"/>
  <c r="CT1090" i="1" s="1"/>
  <c r="BI1090" i="1"/>
  <c r="S1153" i="9" s="1"/>
  <c r="BJ1090" i="1"/>
  <c r="T1153" i="9" s="1"/>
  <c r="CE1144" i="1"/>
  <c r="CT1144" i="1" s="1"/>
  <c r="BI1144" i="1"/>
  <c r="S1207" i="9" s="1"/>
  <c r="BJ1144" i="1"/>
  <c r="T1207" i="9" s="1"/>
  <c r="CE1000" i="1"/>
  <c r="CT1000" i="1" s="1"/>
  <c r="BI1000" i="1"/>
  <c r="S1063" i="9" s="1"/>
  <c r="BJ1000" i="1"/>
  <c r="T1063" i="9" s="1"/>
  <c r="CE1162" i="1"/>
  <c r="CT1162" i="1" s="1"/>
  <c r="BI1162" i="1"/>
  <c r="S1225" i="9" s="1"/>
  <c r="BJ1162" i="1"/>
  <c r="T1225" i="9" s="1"/>
  <c r="CE901" i="1"/>
  <c r="CT901" i="1" s="1"/>
  <c r="BI901" i="1"/>
  <c r="S964" i="9" s="1"/>
  <c r="BJ901" i="1"/>
  <c r="T964" i="9" s="1"/>
  <c r="CE877" i="1"/>
  <c r="CT877" i="1" s="1"/>
  <c r="BI877" i="1"/>
  <c r="S940" i="9" s="1"/>
  <c r="BJ877" i="1"/>
  <c r="T940" i="9" s="1"/>
  <c r="CE796" i="1"/>
  <c r="CT796" i="1" s="1"/>
  <c r="BI796" i="1"/>
  <c r="S859" i="9" s="1"/>
  <c r="BJ796" i="1"/>
  <c r="T859" i="9" s="1"/>
  <c r="CE935" i="1"/>
  <c r="CT935" i="1" s="1"/>
  <c r="BI935" i="1"/>
  <c r="S998" i="9" s="1"/>
  <c r="BJ935" i="1"/>
  <c r="T998" i="9" s="1"/>
  <c r="CE922" i="1"/>
  <c r="CT922" i="1" s="1"/>
  <c r="BI922" i="1"/>
  <c r="S985" i="9" s="1"/>
  <c r="BJ922" i="1"/>
  <c r="T985" i="9" s="1"/>
  <c r="CE948" i="1"/>
  <c r="CT948" i="1" s="1"/>
  <c r="BI948" i="1"/>
  <c r="S1011" i="9" s="1"/>
  <c r="BJ948" i="1"/>
  <c r="T1011" i="9" s="1"/>
  <c r="CE956" i="1"/>
  <c r="CT956" i="1" s="1"/>
  <c r="BI956" i="1"/>
  <c r="S1019" i="9" s="1"/>
  <c r="BJ956" i="1"/>
  <c r="T1019" i="9" s="1"/>
  <c r="CE964" i="1"/>
  <c r="CT964" i="1" s="1"/>
  <c r="BI964" i="1"/>
  <c r="S1027" i="9" s="1"/>
  <c r="BJ964" i="1"/>
  <c r="T1027" i="9" s="1"/>
  <c r="CE972" i="1"/>
  <c r="CT972" i="1" s="1"/>
  <c r="BI972" i="1"/>
  <c r="S1035" i="9" s="1"/>
  <c r="BJ972" i="1"/>
  <c r="T1035" i="9" s="1"/>
  <c r="CE980" i="1"/>
  <c r="CT980" i="1" s="1"/>
  <c r="BI980" i="1"/>
  <c r="S1043" i="9" s="1"/>
  <c r="BJ980" i="1"/>
  <c r="T1043" i="9" s="1"/>
  <c r="CE1159" i="1"/>
  <c r="CT1159" i="1" s="1"/>
  <c r="BI1159" i="1"/>
  <c r="S1222" i="9" s="1"/>
  <c r="BJ1159" i="1"/>
  <c r="T1222" i="9" s="1"/>
  <c r="CE837" i="1"/>
  <c r="CT837" i="1" s="1"/>
  <c r="BI837" i="1"/>
  <c r="S900" i="9" s="1"/>
  <c r="BJ837" i="1"/>
  <c r="T900" i="9" s="1"/>
  <c r="CE845" i="1"/>
  <c r="CT845" i="1" s="1"/>
  <c r="BI845" i="1"/>
  <c r="S908" i="9" s="1"/>
  <c r="BJ845" i="1"/>
  <c r="T908" i="9" s="1"/>
  <c r="CE853" i="1"/>
  <c r="CT853" i="1" s="1"/>
  <c r="BI853" i="1"/>
  <c r="S916" i="9" s="1"/>
  <c r="BJ853" i="1"/>
  <c r="T916" i="9" s="1"/>
  <c r="CE867" i="1"/>
  <c r="CT867" i="1" s="1"/>
  <c r="BI867" i="1"/>
  <c r="S930" i="9" s="1"/>
  <c r="BJ867" i="1"/>
  <c r="T930" i="9" s="1"/>
  <c r="CE897" i="1"/>
  <c r="CT897" i="1" s="1"/>
  <c r="BI897" i="1"/>
  <c r="S960" i="9" s="1"/>
  <c r="BJ897" i="1"/>
  <c r="T960" i="9" s="1"/>
  <c r="CE807" i="1"/>
  <c r="CT807" i="1" s="1"/>
  <c r="BI807" i="1"/>
  <c r="S870" i="9" s="1"/>
  <c r="BJ807" i="1"/>
  <c r="T870" i="9" s="1"/>
  <c r="CE883" i="1"/>
  <c r="CT883" i="1" s="1"/>
  <c r="BI883" i="1"/>
  <c r="S946" i="9" s="1"/>
  <c r="BJ883" i="1"/>
  <c r="T946" i="9" s="1"/>
  <c r="CE909" i="1"/>
  <c r="CT909" i="1" s="1"/>
  <c r="BI909" i="1"/>
  <c r="S972" i="9" s="1"/>
  <c r="BJ909" i="1"/>
  <c r="T972" i="9" s="1"/>
  <c r="CE929" i="1"/>
  <c r="CT929" i="1" s="1"/>
  <c r="BI929" i="1"/>
  <c r="S992" i="9" s="1"/>
  <c r="BJ929" i="1"/>
  <c r="T992" i="9" s="1"/>
  <c r="CE1165" i="1"/>
  <c r="CT1165" i="1" s="1"/>
  <c r="BI1165" i="1"/>
  <c r="S1228" i="9" s="1"/>
  <c r="BJ1165" i="1"/>
  <c r="T1228" i="9" s="1"/>
  <c r="CE802" i="1"/>
  <c r="CT802" i="1" s="1"/>
  <c r="BI802" i="1"/>
  <c r="S865" i="9" s="1"/>
  <c r="BJ802" i="1"/>
  <c r="T865" i="9" s="1"/>
  <c r="CE874" i="1"/>
  <c r="CT874" i="1" s="1"/>
  <c r="BI874" i="1"/>
  <c r="S937" i="9" s="1"/>
  <c r="BJ874" i="1"/>
  <c r="T937" i="9" s="1"/>
  <c r="CE904" i="1"/>
  <c r="CT904" i="1" s="1"/>
  <c r="BI904" i="1"/>
  <c r="S967" i="9" s="1"/>
  <c r="BJ904" i="1"/>
  <c r="T967" i="9" s="1"/>
  <c r="CE920" i="1"/>
  <c r="CT920" i="1" s="1"/>
  <c r="BI920" i="1"/>
  <c r="S983" i="9" s="1"/>
  <c r="BJ920" i="1"/>
  <c r="T983" i="9" s="1"/>
  <c r="CE1106" i="1"/>
  <c r="CT1106" i="1" s="1"/>
  <c r="BI1106" i="1"/>
  <c r="S1169" i="9" s="1"/>
  <c r="BJ1106" i="1"/>
  <c r="T1169" i="9" s="1"/>
  <c r="CE786" i="1"/>
  <c r="CT786" i="1" s="1"/>
  <c r="BI786" i="1"/>
  <c r="S849" i="9" s="1"/>
  <c r="BJ786" i="1"/>
  <c r="T849" i="9" s="1"/>
  <c r="CE827" i="1"/>
  <c r="CT827" i="1" s="1"/>
  <c r="BI827" i="1"/>
  <c r="S890" i="9" s="1"/>
  <c r="BJ827" i="1"/>
  <c r="T890" i="9" s="1"/>
  <c r="CE1017" i="1"/>
  <c r="CT1017" i="1" s="1"/>
  <c r="BI1017" i="1"/>
  <c r="S1080" i="9" s="1"/>
  <c r="BJ1017" i="1"/>
  <c r="T1080" i="9" s="1"/>
  <c r="CE1033" i="1"/>
  <c r="CT1033" i="1" s="1"/>
  <c r="BI1033" i="1"/>
  <c r="S1096" i="9" s="1"/>
  <c r="BJ1033" i="1"/>
  <c r="T1096" i="9" s="1"/>
  <c r="CE1049" i="1"/>
  <c r="CT1049" i="1" s="1"/>
  <c r="BI1049" i="1"/>
  <c r="S1112" i="9" s="1"/>
  <c r="BJ1049" i="1"/>
  <c r="T1112" i="9" s="1"/>
  <c r="CE1079" i="1"/>
  <c r="CT1079" i="1" s="1"/>
  <c r="BI1079" i="1"/>
  <c r="S1142" i="9" s="1"/>
  <c r="BJ1079" i="1"/>
  <c r="T1142" i="9" s="1"/>
  <c r="CE1113" i="1"/>
  <c r="CT1113" i="1" s="1"/>
  <c r="BI1113" i="1"/>
  <c r="S1176" i="9" s="1"/>
  <c r="BJ1113" i="1"/>
  <c r="T1176" i="9" s="1"/>
  <c r="CE1129" i="1"/>
  <c r="CT1129" i="1" s="1"/>
  <c r="BI1129" i="1"/>
  <c r="S1192" i="9" s="1"/>
  <c r="BJ1129" i="1"/>
  <c r="T1192" i="9" s="1"/>
  <c r="CE1056" i="1"/>
  <c r="CT1056" i="1" s="1"/>
  <c r="BI1056" i="1"/>
  <c r="S1119" i="9" s="1"/>
  <c r="BJ1056" i="1"/>
  <c r="T1119" i="9" s="1"/>
  <c r="CE1088" i="1"/>
  <c r="CT1088" i="1" s="1"/>
  <c r="BI1088" i="1"/>
  <c r="S1151" i="9" s="1"/>
  <c r="BJ1088" i="1"/>
  <c r="T1151" i="9" s="1"/>
  <c r="CE1146" i="1"/>
  <c r="CT1146" i="1" s="1"/>
  <c r="BI1146" i="1"/>
  <c r="S1209" i="9" s="1"/>
  <c r="BJ1146" i="1"/>
  <c r="T1209" i="9" s="1"/>
  <c r="CE815" i="1"/>
  <c r="CT815" i="1" s="1"/>
  <c r="BI815" i="1"/>
  <c r="S878" i="9" s="1"/>
  <c r="BJ815" i="1"/>
  <c r="T878" i="9" s="1"/>
  <c r="CE1008" i="1"/>
  <c r="CT1008" i="1" s="1"/>
  <c r="BI1008" i="1"/>
  <c r="S1071" i="9" s="1"/>
  <c r="BJ1008" i="1"/>
  <c r="T1071" i="9" s="1"/>
  <c r="CE1024" i="1"/>
  <c r="CT1024" i="1" s="1"/>
  <c r="BI1024" i="1"/>
  <c r="S1087" i="9" s="1"/>
  <c r="BJ1024" i="1"/>
  <c r="T1087" i="9" s="1"/>
  <c r="CE1040" i="1"/>
  <c r="CT1040" i="1" s="1"/>
  <c r="BI1040" i="1"/>
  <c r="S1103" i="9" s="1"/>
  <c r="BJ1040" i="1"/>
  <c r="T1103" i="9" s="1"/>
  <c r="CE1065" i="1"/>
  <c r="CT1065" i="1" s="1"/>
  <c r="BI1065" i="1"/>
  <c r="S1128" i="9" s="1"/>
  <c r="BJ1065" i="1"/>
  <c r="T1128" i="9" s="1"/>
  <c r="CE1097" i="1"/>
  <c r="CT1097" i="1" s="1"/>
  <c r="BI1097" i="1"/>
  <c r="S1160" i="9" s="1"/>
  <c r="BJ1097" i="1"/>
  <c r="T1160" i="9" s="1"/>
  <c r="CE1124" i="1"/>
  <c r="CT1124" i="1" s="1"/>
  <c r="BI1124" i="1"/>
  <c r="S1187" i="9" s="1"/>
  <c r="BJ1124" i="1"/>
  <c r="T1187" i="9" s="1"/>
  <c r="CE1140" i="1"/>
  <c r="CT1140" i="1" s="1"/>
  <c r="BI1140" i="1"/>
  <c r="S1203" i="9" s="1"/>
  <c r="BJ1140" i="1"/>
  <c r="T1203" i="9" s="1"/>
  <c r="CE1078" i="1"/>
  <c r="CT1078" i="1" s="1"/>
  <c r="BI1078" i="1"/>
  <c r="S1141" i="9" s="1"/>
  <c r="BJ1078" i="1"/>
  <c r="T1141" i="9" s="1"/>
  <c r="CE1147" i="1"/>
  <c r="CT1147" i="1" s="1"/>
  <c r="BI1147" i="1"/>
  <c r="S1210" i="9" s="1"/>
  <c r="BJ1147" i="1"/>
  <c r="T1210" i="9" s="1"/>
  <c r="CE1163" i="1"/>
  <c r="CT1163" i="1" s="1"/>
  <c r="BI1163" i="1"/>
  <c r="S1226" i="9" s="1"/>
  <c r="BJ1163" i="1"/>
  <c r="T1226" i="9" s="1"/>
  <c r="CE990" i="1"/>
  <c r="CT990" i="1" s="1"/>
  <c r="BI990" i="1"/>
  <c r="S1053" i="9" s="1"/>
  <c r="BJ990" i="1"/>
  <c r="T1053" i="9" s="1"/>
  <c r="CE797" i="1"/>
  <c r="CT797" i="1" s="1"/>
  <c r="BI797" i="1"/>
  <c r="S860" i="9" s="1"/>
  <c r="BJ797" i="1"/>
  <c r="T860" i="9" s="1"/>
  <c r="CE1108" i="1"/>
  <c r="CT1108" i="1" s="1"/>
  <c r="BI1108" i="1"/>
  <c r="S1171" i="9" s="1"/>
  <c r="BJ1108" i="1"/>
  <c r="T1171" i="9" s="1"/>
  <c r="CE923" i="1"/>
  <c r="CT923" i="1" s="1"/>
  <c r="BI923" i="1"/>
  <c r="S986" i="9" s="1"/>
  <c r="BJ923" i="1"/>
  <c r="T986" i="9" s="1"/>
  <c r="CE949" i="1"/>
  <c r="CT949" i="1" s="1"/>
  <c r="BI949" i="1"/>
  <c r="S1012" i="9" s="1"/>
  <c r="BJ949" i="1"/>
  <c r="T1012" i="9" s="1"/>
  <c r="CE957" i="1"/>
  <c r="CT957" i="1" s="1"/>
  <c r="BI957" i="1"/>
  <c r="S1020" i="9" s="1"/>
  <c r="BJ957" i="1"/>
  <c r="T1020" i="9" s="1"/>
  <c r="CE965" i="1"/>
  <c r="CT965" i="1" s="1"/>
  <c r="BI965" i="1"/>
  <c r="S1028" i="9" s="1"/>
  <c r="BJ965" i="1"/>
  <c r="T1028" i="9" s="1"/>
  <c r="CE973" i="1"/>
  <c r="CT973" i="1" s="1"/>
  <c r="BI973" i="1"/>
  <c r="S1036" i="9" s="1"/>
  <c r="BJ973" i="1"/>
  <c r="T1036" i="9" s="1"/>
  <c r="CE981" i="1"/>
  <c r="CT981" i="1" s="1"/>
  <c r="BI981" i="1"/>
  <c r="S1044" i="9" s="1"/>
  <c r="BJ981" i="1"/>
  <c r="T1044" i="9" s="1"/>
  <c r="CE1174" i="1"/>
  <c r="CT1174" i="1" s="1"/>
  <c r="BI1174" i="1"/>
  <c r="S1237" i="9" s="1"/>
  <c r="BJ1174" i="1"/>
  <c r="T1237" i="9" s="1"/>
  <c r="CE838" i="1"/>
  <c r="CT838" i="1" s="1"/>
  <c r="BI838" i="1"/>
  <c r="S901" i="9" s="1"/>
  <c r="BJ838" i="1"/>
  <c r="T901" i="9" s="1"/>
  <c r="CE846" i="1"/>
  <c r="CT846" i="1" s="1"/>
  <c r="BI846" i="1"/>
  <c r="S909" i="9" s="1"/>
  <c r="BJ846" i="1"/>
  <c r="T909" i="9" s="1"/>
  <c r="CE854" i="1"/>
  <c r="CT854" i="1" s="1"/>
  <c r="BI854" i="1"/>
  <c r="S917" i="9" s="1"/>
  <c r="BJ854" i="1"/>
  <c r="T917" i="9" s="1"/>
  <c r="CE868" i="1"/>
  <c r="CT868" i="1" s="1"/>
  <c r="BI868" i="1"/>
  <c r="S931" i="9" s="1"/>
  <c r="BJ868" i="1"/>
  <c r="T931" i="9" s="1"/>
  <c r="CE1104" i="1"/>
  <c r="CT1104" i="1" s="1"/>
  <c r="BI1104" i="1"/>
  <c r="S1167" i="9" s="1"/>
  <c r="BJ1104" i="1"/>
  <c r="T1167" i="9" s="1"/>
  <c r="CE832" i="1"/>
  <c r="CT832" i="1" s="1"/>
  <c r="BI832" i="1"/>
  <c r="S895" i="9" s="1"/>
  <c r="BJ832" i="1"/>
  <c r="T895" i="9" s="1"/>
  <c r="CE887" i="1"/>
  <c r="CT887" i="1" s="1"/>
  <c r="BI887" i="1"/>
  <c r="S950" i="9" s="1"/>
  <c r="BJ887" i="1"/>
  <c r="T950" i="9" s="1"/>
  <c r="CE911" i="1"/>
  <c r="CT911" i="1" s="1"/>
  <c r="BI911" i="1"/>
  <c r="S974" i="9" s="1"/>
  <c r="BJ911" i="1"/>
  <c r="T974" i="9" s="1"/>
  <c r="CE933" i="1"/>
  <c r="CT933" i="1" s="1"/>
  <c r="BI933" i="1"/>
  <c r="S996" i="9" s="1"/>
  <c r="BJ933" i="1"/>
  <c r="T996" i="9" s="1"/>
  <c r="CE1169" i="1"/>
  <c r="CT1169" i="1" s="1"/>
  <c r="BI1169" i="1"/>
  <c r="S1232" i="9" s="1"/>
  <c r="BJ1169" i="1"/>
  <c r="T1232" i="9" s="1"/>
  <c r="CE806" i="1"/>
  <c r="CT806" i="1" s="1"/>
  <c r="BI806" i="1"/>
  <c r="S869" i="9" s="1"/>
  <c r="BJ806" i="1"/>
  <c r="T869" i="9" s="1"/>
  <c r="CE878" i="1"/>
  <c r="CT878" i="1" s="1"/>
  <c r="BI878" i="1"/>
  <c r="S941" i="9" s="1"/>
  <c r="BJ878" i="1"/>
  <c r="T941" i="9" s="1"/>
  <c r="CE906" i="1"/>
  <c r="CT906" i="1" s="1"/>
  <c r="BI906" i="1"/>
  <c r="S969" i="9" s="1"/>
  <c r="BJ906" i="1"/>
  <c r="T969" i="9" s="1"/>
  <c r="CE924" i="1"/>
  <c r="CT924" i="1" s="1"/>
  <c r="BI924" i="1"/>
  <c r="S987" i="9" s="1"/>
  <c r="BJ924" i="1"/>
  <c r="T987" i="9" s="1"/>
  <c r="CE1161" i="1"/>
  <c r="CT1161" i="1" s="1"/>
  <c r="BI1161" i="1"/>
  <c r="S1224" i="9" s="1"/>
  <c r="BJ1161" i="1"/>
  <c r="T1224" i="9" s="1"/>
  <c r="CE809" i="1"/>
  <c r="CT809" i="1" s="1"/>
  <c r="BI809" i="1"/>
  <c r="S872" i="9" s="1"/>
  <c r="BJ809" i="1"/>
  <c r="T872" i="9" s="1"/>
  <c r="CE822" i="1"/>
  <c r="CT822" i="1" s="1"/>
  <c r="BI822" i="1"/>
  <c r="S885" i="9" s="1"/>
  <c r="BJ822" i="1"/>
  <c r="T885" i="9" s="1"/>
  <c r="CE1019" i="1"/>
  <c r="CT1019" i="1" s="1"/>
  <c r="BI1019" i="1"/>
  <c r="S1082" i="9" s="1"/>
  <c r="BJ1019" i="1"/>
  <c r="T1082" i="9" s="1"/>
  <c r="CE1035" i="1"/>
  <c r="CT1035" i="1" s="1"/>
  <c r="BI1035" i="1"/>
  <c r="S1098" i="9" s="1"/>
  <c r="BJ1035" i="1"/>
  <c r="T1098" i="9" s="1"/>
  <c r="CE1051" i="1"/>
  <c r="CT1051" i="1" s="1"/>
  <c r="BI1051" i="1"/>
  <c r="S1114" i="9" s="1"/>
  <c r="BJ1051" i="1"/>
  <c r="T1114" i="9" s="1"/>
  <c r="CE1083" i="1"/>
  <c r="CT1083" i="1" s="1"/>
  <c r="BI1083" i="1"/>
  <c r="S1146" i="9" s="1"/>
  <c r="BJ1083" i="1"/>
  <c r="T1146" i="9" s="1"/>
  <c r="CE1115" i="1"/>
  <c r="CT1115" i="1" s="1"/>
  <c r="BI1115" i="1"/>
  <c r="S1178" i="9" s="1"/>
  <c r="BJ1115" i="1"/>
  <c r="T1178" i="9" s="1"/>
  <c r="CE1131" i="1"/>
  <c r="CT1131" i="1" s="1"/>
  <c r="BI1131" i="1"/>
  <c r="S1194" i="9" s="1"/>
  <c r="BJ1131" i="1"/>
  <c r="T1194" i="9" s="1"/>
  <c r="CE1060" i="1"/>
  <c r="CT1060" i="1" s="1"/>
  <c r="BI1060" i="1"/>
  <c r="S1123" i="9" s="1"/>
  <c r="BJ1060" i="1"/>
  <c r="T1123" i="9" s="1"/>
  <c r="CE1092" i="1"/>
  <c r="CT1092" i="1" s="1"/>
  <c r="BI1092" i="1"/>
  <c r="S1155" i="9" s="1"/>
  <c r="BJ1092" i="1"/>
  <c r="T1155" i="9" s="1"/>
  <c r="CE1150" i="1"/>
  <c r="CT1150" i="1" s="1"/>
  <c r="BI1150" i="1"/>
  <c r="S1213" i="9" s="1"/>
  <c r="BJ1150" i="1"/>
  <c r="T1213" i="9" s="1"/>
  <c r="CE817" i="1"/>
  <c r="CT817" i="1" s="1"/>
  <c r="BI817" i="1"/>
  <c r="S880" i="9" s="1"/>
  <c r="BJ817" i="1"/>
  <c r="T880" i="9" s="1"/>
  <c r="CE1010" i="1"/>
  <c r="CT1010" i="1" s="1"/>
  <c r="BI1010" i="1"/>
  <c r="S1073" i="9" s="1"/>
  <c r="BJ1010" i="1"/>
  <c r="T1073" i="9" s="1"/>
  <c r="CE1026" i="1"/>
  <c r="CT1026" i="1" s="1"/>
  <c r="BI1026" i="1"/>
  <c r="S1089" i="9" s="1"/>
  <c r="BJ1026" i="1"/>
  <c r="T1089" i="9" s="1"/>
  <c r="CE1042" i="1"/>
  <c r="CT1042" i="1" s="1"/>
  <c r="BI1042" i="1"/>
  <c r="S1105" i="9" s="1"/>
  <c r="BJ1042" i="1"/>
  <c r="T1105" i="9" s="1"/>
  <c r="CE1069" i="1"/>
  <c r="CT1069" i="1" s="1"/>
  <c r="BI1069" i="1"/>
  <c r="S1132" i="9" s="1"/>
  <c r="BJ1069" i="1"/>
  <c r="T1132" i="9" s="1"/>
  <c r="CE1101" i="1"/>
  <c r="CT1101" i="1" s="1"/>
  <c r="BI1101" i="1"/>
  <c r="S1164" i="9" s="1"/>
  <c r="BJ1101" i="1"/>
  <c r="T1164" i="9" s="1"/>
  <c r="CE1126" i="1"/>
  <c r="CT1126" i="1" s="1"/>
  <c r="BI1126" i="1"/>
  <c r="S1189" i="9" s="1"/>
  <c r="BJ1126" i="1"/>
  <c r="T1189" i="9" s="1"/>
  <c r="CE1050" i="1"/>
  <c r="CT1050" i="1" s="1"/>
  <c r="BI1050" i="1"/>
  <c r="S1113" i="9" s="1"/>
  <c r="BJ1050" i="1"/>
  <c r="T1113" i="9" s="1"/>
  <c r="CE1082" i="1"/>
  <c r="CT1082" i="1" s="1"/>
  <c r="BI1082" i="1"/>
  <c r="S1145" i="9" s="1"/>
  <c r="BJ1082" i="1"/>
  <c r="T1145" i="9" s="1"/>
  <c r="CE1151" i="1"/>
  <c r="CT1151" i="1" s="1"/>
  <c r="BI1151" i="1"/>
  <c r="S1214" i="9" s="1"/>
  <c r="BJ1151" i="1"/>
  <c r="T1214" i="9" s="1"/>
  <c r="CE1006" i="1"/>
  <c r="CT1006" i="1" s="1"/>
  <c r="BI1006" i="1"/>
  <c r="S1069" i="9" s="1"/>
  <c r="BJ1006" i="1"/>
  <c r="T1069" i="9" s="1"/>
  <c r="CE926" i="1"/>
  <c r="CT926" i="1" s="1"/>
  <c r="BI926" i="1"/>
  <c r="S989" i="9" s="1"/>
  <c r="BJ926" i="1"/>
  <c r="T989" i="9" s="1"/>
  <c r="CE792" i="1"/>
  <c r="CT792" i="1" s="1"/>
  <c r="BI792" i="1"/>
  <c r="S855" i="9" s="1"/>
  <c r="BJ792" i="1"/>
  <c r="T855" i="9" s="1"/>
  <c r="CE893" i="1"/>
  <c r="CT893" i="1" s="1"/>
  <c r="BI893" i="1"/>
  <c r="S956" i="9" s="1"/>
  <c r="BJ893" i="1"/>
  <c r="T956" i="9" s="1"/>
  <c r="CE863" i="1"/>
  <c r="CT863" i="1" s="1"/>
  <c r="BI863" i="1"/>
  <c r="S926" i="9" s="1"/>
  <c r="BJ863" i="1"/>
  <c r="T926" i="9" s="1"/>
  <c r="CE946" i="1"/>
  <c r="CT946" i="1" s="1"/>
  <c r="BI946" i="1"/>
  <c r="S1009" i="9" s="1"/>
  <c r="BJ946" i="1"/>
  <c r="T1009" i="9" s="1"/>
  <c r="CE954" i="1"/>
  <c r="CT954" i="1" s="1"/>
  <c r="BI954" i="1"/>
  <c r="S1017" i="9" s="1"/>
  <c r="BJ954" i="1"/>
  <c r="T1017" i="9" s="1"/>
  <c r="CE962" i="1"/>
  <c r="CT962" i="1" s="1"/>
  <c r="BI962" i="1"/>
  <c r="S1025" i="9" s="1"/>
  <c r="BJ962" i="1"/>
  <c r="T1025" i="9" s="1"/>
  <c r="CE970" i="1"/>
  <c r="CT970" i="1" s="1"/>
  <c r="BI970" i="1"/>
  <c r="S1033" i="9" s="1"/>
  <c r="BJ970" i="1"/>
  <c r="T1033" i="9" s="1"/>
  <c r="CE978" i="1"/>
  <c r="CT978" i="1" s="1"/>
  <c r="BI978" i="1"/>
  <c r="S1041" i="9" s="1"/>
  <c r="BJ978" i="1"/>
  <c r="T1041" i="9" s="1"/>
  <c r="CE986" i="1"/>
  <c r="CT986" i="1" s="1"/>
  <c r="BI986" i="1"/>
  <c r="S1049" i="9" s="1"/>
  <c r="BJ986" i="1"/>
  <c r="T1049" i="9" s="1"/>
  <c r="CE808" i="1"/>
  <c r="CT808" i="1" s="1"/>
  <c r="BI808" i="1"/>
  <c r="S871" i="9" s="1"/>
  <c r="BJ808" i="1"/>
  <c r="T871" i="9" s="1"/>
  <c r="CE843" i="1"/>
  <c r="CT843" i="1" s="1"/>
  <c r="BI843" i="1"/>
  <c r="S906" i="9" s="1"/>
  <c r="BJ843" i="1"/>
  <c r="T906" i="9" s="1"/>
  <c r="CE851" i="1"/>
  <c r="CT851" i="1" s="1"/>
  <c r="BI851" i="1"/>
  <c r="S914" i="9" s="1"/>
  <c r="BJ851" i="1"/>
  <c r="T914" i="9" s="1"/>
  <c r="CE859" i="1"/>
  <c r="CT859" i="1" s="1"/>
  <c r="BI859" i="1"/>
  <c r="S922" i="9" s="1"/>
  <c r="BJ859" i="1"/>
  <c r="T922" i="9" s="1"/>
  <c r="CE889" i="1"/>
  <c r="CT889" i="1" s="1"/>
  <c r="BI889" i="1"/>
  <c r="S952" i="9" s="1"/>
  <c r="BJ889" i="1"/>
  <c r="T952" i="9" s="1"/>
  <c r="CE799" i="1"/>
  <c r="CT799" i="1" s="1"/>
  <c r="BI799" i="1"/>
  <c r="S862" i="9" s="1"/>
  <c r="BJ799" i="1"/>
  <c r="T862" i="9" s="1"/>
  <c r="CE875" i="1"/>
  <c r="CT875" i="1" s="1"/>
  <c r="BI875" i="1"/>
  <c r="S938" i="9" s="1"/>
  <c r="BJ875" i="1"/>
  <c r="T938" i="9" s="1"/>
  <c r="CE905" i="1"/>
  <c r="CT905" i="1" s="1"/>
  <c r="BI905" i="1"/>
  <c r="S968" i="9" s="1"/>
  <c r="BJ905" i="1"/>
  <c r="T968" i="9" s="1"/>
  <c r="CE921" i="1"/>
  <c r="CT921" i="1" s="1"/>
  <c r="BI921" i="1"/>
  <c r="S984" i="9" s="1"/>
  <c r="BJ921" i="1"/>
  <c r="T984" i="9" s="1"/>
  <c r="CE1157" i="1"/>
  <c r="CT1157" i="1" s="1"/>
  <c r="BI1157" i="1"/>
  <c r="S1220" i="9" s="1"/>
  <c r="BJ1157" i="1"/>
  <c r="T1220" i="9" s="1"/>
  <c r="CE788" i="1"/>
  <c r="CT788" i="1" s="1"/>
  <c r="BI788" i="1"/>
  <c r="S851" i="9" s="1"/>
  <c r="BJ788" i="1"/>
  <c r="T851" i="9" s="1"/>
  <c r="CE862" i="1"/>
  <c r="CT862" i="1" s="1"/>
  <c r="BI862" i="1"/>
  <c r="S925" i="9" s="1"/>
  <c r="BJ862" i="1"/>
  <c r="T925" i="9" s="1"/>
  <c r="CE898" i="1"/>
  <c r="CT898" i="1" s="1"/>
  <c r="BI898" i="1"/>
  <c r="S961" i="9" s="1"/>
  <c r="BJ898" i="1"/>
  <c r="T961" i="9" s="1"/>
  <c r="CE916" i="1"/>
  <c r="CT916" i="1" s="1"/>
  <c r="BI916" i="1"/>
  <c r="S979" i="9" s="1"/>
  <c r="BJ916" i="1"/>
  <c r="T979" i="9" s="1"/>
  <c r="CE944" i="1"/>
  <c r="CT944" i="1" s="1"/>
  <c r="BI944" i="1"/>
  <c r="S1007" i="9" s="1"/>
  <c r="BJ944" i="1"/>
  <c r="T1007" i="9" s="1"/>
  <c r="CE1180" i="1"/>
  <c r="CT1180" i="1" s="1"/>
  <c r="BI1180" i="1"/>
  <c r="S1243" i="9" s="1"/>
  <c r="BJ1180" i="1"/>
  <c r="T1243" i="9" s="1"/>
  <c r="CE820" i="1"/>
  <c r="CT820" i="1" s="1"/>
  <c r="BI820" i="1"/>
  <c r="S883" i="9" s="1"/>
  <c r="BJ820" i="1"/>
  <c r="T883" i="9" s="1"/>
  <c r="CE1013" i="1"/>
  <c r="CT1013" i="1" s="1"/>
  <c r="BI1013" i="1"/>
  <c r="S1076" i="9" s="1"/>
  <c r="BJ1013" i="1"/>
  <c r="T1076" i="9" s="1"/>
  <c r="CE1029" i="1"/>
  <c r="CT1029" i="1" s="1"/>
  <c r="BI1029" i="1"/>
  <c r="S1092" i="9" s="1"/>
  <c r="BJ1029" i="1"/>
  <c r="T1092" i="9" s="1"/>
  <c r="CE1045" i="1"/>
  <c r="CT1045" i="1" s="1"/>
  <c r="BI1045" i="1"/>
  <c r="S1108" i="9" s="1"/>
  <c r="BJ1045" i="1"/>
  <c r="T1108" i="9" s="1"/>
  <c r="CE1071" i="1"/>
  <c r="CT1071" i="1" s="1"/>
  <c r="BI1071" i="1"/>
  <c r="S1134" i="9" s="1"/>
  <c r="BJ1071" i="1"/>
  <c r="T1134" i="9" s="1"/>
  <c r="CE1103" i="1"/>
  <c r="CT1103" i="1" s="1"/>
  <c r="BI1103" i="1"/>
  <c r="S1166" i="9" s="1"/>
  <c r="BJ1103" i="1"/>
  <c r="T1166" i="9" s="1"/>
  <c r="CE1125" i="1"/>
  <c r="CT1125" i="1" s="1"/>
  <c r="BI1125" i="1"/>
  <c r="S1188" i="9" s="1"/>
  <c r="BJ1125" i="1"/>
  <c r="T1188" i="9" s="1"/>
  <c r="CE1141" i="1"/>
  <c r="CT1141" i="1" s="1"/>
  <c r="BI1141" i="1"/>
  <c r="S1204" i="9" s="1"/>
  <c r="BJ1141" i="1"/>
  <c r="T1204" i="9" s="1"/>
  <c r="CE1080" i="1"/>
  <c r="CT1080" i="1" s="1"/>
  <c r="BI1080" i="1"/>
  <c r="S1143" i="9" s="1"/>
  <c r="BJ1080" i="1"/>
  <c r="T1143" i="9" s="1"/>
  <c r="CE1153" i="1"/>
  <c r="CT1153" i="1" s="1"/>
  <c r="BI1153" i="1"/>
  <c r="S1216" i="9" s="1"/>
  <c r="BJ1153" i="1"/>
  <c r="T1216" i="9" s="1"/>
  <c r="CE813" i="1"/>
  <c r="CT813" i="1" s="1"/>
  <c r="BI813" i="1"/>
  <c r="S876" i="9" s="1"/>
  <c r="BJ813" i="1"/>
  <c r="T876" i="9" s="1"/>
  <c r="CE824" i="1"/>
  <c r="CT824" i="1" s="1"/>
  <c r="BI824" i="1"/>
  <c r="S887" i="9" s="1"/>
  <c r="BJ824" i="1"/>
  <c r="T887" i="9" s="1"/>
  <c r="CE1020" i="1"/>
  <c r="CT1020" i="1" s="1"/>
  <c r="BI1020" i="1"/>
  <c r="S1083" i="9" s="1"/>
  <c r="BJ1020" i="1"/>
  <c r="T1083" i="9" s="1"/>
  <c r="CE1036" i="1"/>
  <c r="CT1036" i="1" s="1"/>
  <c r="BI1036" i="1"/>
  <c r="S1099" i="9" s="1"/>
  <c r="BJ1036" i="1"/>
  <c r="T1099" i="9" s="1"/>
  <c r="CE1057" i="1"/>
  <c r="CT1057" i="1" s="1"/>
  <c r="BI1057" i="1"/>
  <c r="S1120" i="9" s="1"/>
  <c r="BJ1057" i="1"/>
  <c r="T1120" i="9" s="1"/>
  <c r="CE1089" i="1"/>
  <c r="CT1089" i="1" s="1"/>
  <c r="BI1089" i="1"/>
  <c r="S1152" i="9" s="1"/>
  <c r="BJ1089" i="1"/>
  <c r="T1152" i="9" s="1"/>
  <c r="CE1120" i="1"/>
  <c r="CT1120" i="1" s="1"/>
  <c r="BI1120" i="1"/>
  <c r="S1183" i="9" s="1"/>
  <c r="BJ1120" i="1"/>
  <c r="T1183" i="9" s="1"/>
  <c r="CE1136" i="1"/>
  <c r="CT1136" i="1" s="1"/>
  <c r="BI1136" i="1"/>
  <c r="S1199" i="9" s="1"/>
  <c r="BJ1136" i="1"/>
  <c r="T1199" i="9" s="1"/>
  <c r="CE1070" i="1"/>
  <c r="CT1070" i="1" s="1"/>
  <c r="BI1070" i="1"/>
  <c r="S1133" i="9" s="1"/>
  <c r="BJ1070" i="1"/>
  <c r="T1133" i="9" s="1"/>
  <c r="CE1102" i="1"/>
  <c r="CT1102" i="1" s="1"/>
  <c r="BI1102" i="1"/>
  <c r="S1165" i="9" s="1"/>
  <c r="BJ1102" i="1"/>
  <c r="T1165" i="9" s="1"/>
  <c r="CE1156" i="1"/>
  <c r="CT1156" i="1" s="1"/>
  <c r="BI1156" i="1"/>
  <c r="S1219" i="9" s="1"/>
  <c r="BJ1156" i="1"/>
  <c r="T1219" i="9" s="1"/>
  <c r="CE996" i="1"/>
  <c r="CT996" i="1" s="1"/>
  <c r="BI996" i="1"/>
  <c r="S1059" i="9" s="1"/>
  <c r="BJ996" i="1"/>
  <c r="T1059" i="9" s="1"/>
  <c r="CE1005" i="1"/>
  <c r="CT1005" i="1" s="1"/>
  <c r="BI1005" i="1"/>
  <c r="S1068" i="9" s="1"/>
  <c r="BJ1005" i="1"/>
  <c r="T1068" i="9" s="1"/>
  <c r="BK1177" i="1"/>
  <c r="U1240" i="9" s="1"/>
  <c r="BK1027" i="1"/>
  <c r="U1090" i="9" s="1"/>
  <c r="BK807" i="1"/>
  <c r="U870" i="9" s="1"/>
  <c r="BK901" i="1"/>
  <c r="U964" i="9" s="1"/>
  <c r="BK943" i="1"/>
  <c r="U1006" i="9" s="1"/>
  <c r="AD760" i="1"/>
  <c r="BS760" i="1" s="1"/>
  <c r="CH760" i="1" s="1"/>
  <c r="AD756" i="1"/>
  <c r="BS756" i="1" s="1"/>
  <c r="CH756" i="1" s="1"/>
  <c r="AD752" i="1"/>
  <c r="BS752" i="1" s="1"/>
  <c r="CH752" i="1" s="1"/>
  <c r="AD738" i="1"/>
  <c r="BS738" i="1" s="1"/>
  <c r="CH738" i="1" s="1"/>
  <c r="AD734" i="1"/>
  <c r="BS734" i="1" s="1"/>
  <c r="CH734" i="1" s="1"/>
  <c r="AD730" i="1"/>
  <c r="BS730" i="1" s="1"/>
  <c r="CH730" i="1" s="1"/>
  <c r="AD726" i="1"/>
  <c r="BS726" i="1" s="1"/>
  <c r="CH726" i="1" s="1"/>
  <c r="AD722" i="1"/>
  <c r="BS722" i="1" s="1"/>
  <c r="CH722" i="1" s="1"/>
  <c r="AD718" i="1"/>
  <c r="BS718" i="1" s="1"/>
  <c r="CH718" i="1" s="1"/>
  <c r="AD714" i="1"/>
  <c r="BS714" i="1" s="1"/>
  <c r="CH714" i="1" s="1"/>
  <c r="AD710" i="1"/>
  <c r="BS710" i="1" s="1"/>
  <c r="CH710" i="1" s="1"/>
  <c r="AD694" i="1"/>
  <c r="BS694" i="1" s="1"/>
  <c r="CH694" i="1" s="1"/>
  <c r="AD677" i="1"/>
  <c r="BS677" i="1" s="1"/>
  <c r="CH677" i="1" s="1"/>
  <c r="AD666" i="1"/>
  <c r="BS666" i="1" s="1"/>
  <c r="CH666" i="1" s="1"/>
  <c r="AD725" i="1"/>
  <c r="BS725" i="1" s="1"/>
  <c r="CH725" i="1" s="1"/>
  <c r="AD721" i="1"/>
  <c r="BS721" i="1" s="1"/>
  <c r="CH721" i="1" s="1"/>
  <c r="AD717" i="1"/>
  <c r="BS717" i="1" s="1"/>
  <c r="CH717" i="1" s="1"/>
  <c r="AD713" i="1"/>
  <c r="BS713" i="1" s="1"/>
  <c r="CH713" i="1" s="1"/>
  <c r="AD709" i="1"/>
  <c r="BS709" i="1" s="1"/>
  <c r="CH709" i="1" s="1"/>
  <c r="AD680" i="1"/>
  <c r="BS680" i="1" s="1"/>
  <c r="CH680" i="1" s="1"/>
  <c r="AD678" i="1"/>
  <c r="BS678" i="1" s="1"/>
  <c r="CH678" i="1" s="1"/>
  <c r="AD674" i="1"/>
  <c r="BS674" i="1" s="1"/>
  <c r="CH674" i="1" s="1"/>
  <c r="AD656" i="1"/>
  <c r="BS656" i="1" s="1"/>
  <c r="CH656" i="1" s="1"/>
  <c r="AD758" i="1"/>
  <c r="BS758" i="1" s="1"/>
  <c r="CH758" i="1" s="1"/>
  <c r="AD754" i="1"/>
  <c r="BS754" i="1" s="1"/>
  <c r="CH754" i="1" s="1"/>
  <c r="AD745" i="1"/>
  <c r="BS745" i="1" s="1"/>
  <c r="CH745" i="1" s="1"/>
  <c r="AD736" i="1"/>
  <c r="BS736" i="1" s="1"/>
  <c r="CH736" i="1" s="1"/>
  <c r="AD732" i="1"/>
  <c r="BS732" i="1" s="1"/>
  <c r="CH732" i="1" s="1"/>
  <c r="AD728" i="1"/>
  <c r="BS728" i="1" s="1"/>
  <c r="CH728" i="1" s="1"/>
  <c r="AD724" i="1"/>
  <c r="BS724" i="1" s="1"/>
  <c r="CH724" i="1" s="1"/>
  <c r="AD720" i="1"/>
  <c r="BS720" i="1" s="1"/>
  <c r="CH720" i="1" s="1"/>
  <c r="AD716" i="1"/>
  <c r="BS716" i="1" s="1"/>
  <c r="CH716" i="1" s="1"/>
  <c r="AD712" i="1"/>
  <c r="BS712" i="1" s="1"/>
  <c r="CH712" i="1" s="1"/>
  <c r="AD708" i="1"/>
  <c r="BS708" i="1" s="1"/>
  <c r="CH708" i="1" s="1"/>
  <c r="AD686" i="1"/>
  <c r="BS686" i="1" s="1"/>
  <c r="CH686" i="1" s="1"/>
  <c r="AD675" i="1"/>
  <c r="BS675" i="1" s="1"/>
  <c r="CH675" i="1" s="1"/>
  <c r="AD723" i="1"/>
  <c r="BS723" i="1" s="1"/>
  <c r="CH723" i="1" s="1"/>
  <c r="AD719" i="1"/>
  <c r="BS719" i="1" s="1"/>
  <c r="CH719" i="1" s="1"/>
  <c r="AD715" i="1"/>
  <c r="BS715" i="1" s="1"/>
  <c r="CH715" i="1" s="1"/>
  <c r="AD711" i="1"/>
  <c r="BS711" i="1" s="1"/>
  <c r="CH711" i="1" s="1"/>
  <c r="AD688" i="1"/>
  <c r="BS688" i="1" s="1"/>
  <c r="CH688" i="1" s="1"/>
  <c r="AD655" i="1"/>
  <c r="BS655" i="1" s="1"/>
  <c r="CH655" i="1" s="1"/>
  <c r="AD676" i="1"/>
  <c r="BS676" i="1" s="1"/>
  <c r="CH676" i="1" s="1"/>
  <c r="AD668" i="1"/>
  <c r="BS668" i="1" s="1"/>
  <c r="CH668" i="1" s="1"/>
  <c r="AD654" i="1"/>
  <c r="BS654" i="1" s="1"/>
  <c r="CH654" i="1" s="1"/>
  <c r="AD778" i="1"/>
  <c r="BS778" i="1" s="1"/>
  <c r="CH778" i="1" s="1"/>
  <c r="AD776" i="1"/>
  <c r="BS776" i="1" s="1"/>
  <c r="CH776" i="1" s="1"/>
  <c r="AD706" i="1"/>
  <c r="BS706" i="1" s="1"/>
  <c r="CH706" i="1" s="1"/>
  <c r="AD704" i="1"/>
  <c r="BS704" i="1" s="1"/>
  <c r="CH704" i="1" s="1"/>
  <c r="AD702" i="1"/>
  <c r="BS702" i="1" s="1"/>
  <c r="CH702" i="1" s="1"/>
  <c r="AD695" i="1"/>
  <c r="BS695" i="1" s="1"/>
  <c r="CH695" i="1" s="1"/>
  <c r="AD690" i="1"/>
  <c r="BS690" i="1" s="1"/>
  <c r="CH690" i="1" s="1"/>
  <c r="AD687" i="1"/>
  <c r="BS687" i="1" s="1"/>
  <c r="CH687" i="1" s="1"/>
  <c r="AD682" i="1"/>
  <c r="BS682" i="1" s="1"/>
  <c r="CH682" i="1" s="1"/>
  <c r="AD679" i="1"/>
  <c r="BS679" i="1" s="1"/>
  <c r="CH679" i="1" s="1"/>
  <c r="AD670" i="1"/>
  <c r="BS670" i="1" s="1"/>
  <c r="CH670" i="1" s="1"/>
  <c r="AD667" i="1"/>
  <c r="BS667" i="1" s="1"/>
  <c r="CH667" i="1" s="1"/>
  <c r="AD653" i="1"/>
  <c r="BS653" i="1" s="1"/>
  <c r="CH653" i="1" s="1"/>
  <c r="AD761" i="1"/>
  <c r="BS761" i="1" s="1"/>
  <c r="CH761" i="1" s="1"/>
  <c r="AD759" i="1"/>
  <c r="BS759" i="1" s="1"/>
  <c r="CH759" i="1" s="1"/>
  <c r="AD757" i="1"/>
  <c r="BS757" i="1" s="1"/>
  <c r="CH757" i="1" s="1"/>
  <c r="AD755" i="1"/>
  <c r="BS755" i="1" s="1"/>
  <c r="CH755" i="1" s="1"/>
  <c r="AD753" i="1"/>
  <c r="BS753" i="1" s="1"/>
  <c r="CH753" i="1" s="1"/>
  <c r="AD751" i="1"/>
  <c r="BS751" i="1" s="1"/>
  <c r="CH751" i="1" s="1"/>
  <c r="AD749" i="1"/>
  <c r="BS749" i="1" s="1"/>
  <c r="CH749" i="1" s="1"/>
  <c r="AD747" i="1"/>
  <c r="BS747" i="1" s="1"/>
  <c r="CH747" i="1" s="1"/>
  <c r="AD750" i="1"/>
  <c r="BS750" i="1" s="1"/>
  <c r="CH750" i="1" s="1"/>
  <c r="AD748" i="1"/>
  <c r="BS748" i="1" s="1"/>
  <c r="CH748" i="1" s="1"/>
  <c r="AD746" i="1"/>
  <c r="BS746" i="1" s="1"/>
  <c r="CH746" i="1" s="1"/>
  <c r="AD739" i="1"/>
  <c r="BS739" i="1" s="1"/>
  <c r="CH739" i="1" s="1"/>
  <c r="AD737" i="1"/>
  <c r="BS737" i="1" s="1"/>
  <c r="CH737" i="1" s="1"/>
  <c r="AD735" i="1"/>
  <c r="BS735" i="1" s="1"/>
  <c r="CH735" i="1" s="1"/>
  <c r="AD733" i="1"/>
  <c r="BS733" i="1" s="1"/>
  <c r="CH733" i="1" s="1"/>
  <c r="AD731" i="1"/>
  <c r="BS731" i="1" s="1"/>
  <c r="CH731" i="1" s="1"/>
  <c r="AD729" i="1"/>
  <c r="BS729" i="1" s="1"/>
  <c r="CH729" i="1" s="1"/>
  <c r="AD727" i="1"/>
  <c r="BS727" i="1" s="1"/>
  <c r="CH727" i="1" s="1"/>
  <c r="AD693" i="1"/>
  <c r="BS693" i="1" s="1"/>
  <c r="CH693" i="1" s="1"/>
  <c r="AD685" i="1"/>
  <c r="BS685" i="1" s="1"/>
  <c r="CH685" i="1" s="1"/>
  <c r="AD673" i="1"/>
  <c r="BS673" i="1" s="1"/>
  <c r="CH673" i="1" s="1"/>
  <c r="AD665" i="1"/>
  <c r="BS665" i="1" s="1"/>
  <c r="CH665" i="1" s="1"/>
  <c r="AN782" i="1"/>
  <c r="AN779" i="1"/>
  <c r="AN774" i="1"/>
  <c r="AN772" i="1"/>
  <c r="AN770" i="1"/>
  <c r="AN768" i="1"/>
  <c r="AN766" i="1"/>
  <c r="AN764" i="1"/>
  <c r="AN762" i="1"/>
  <c r="AN744" i="1"/>
  <c r="AN742" i="1"/>
  <c r="AN740" i="1"/>
  <c r="AN701" i="1"/>
  <c r="AN699" i="1"/>
  <c r="AN697" i="1"/>
  <c r="AN661" i="1"/>
  <c r="AN659" i="1"/>
  <c r="AN657" i="1"/>
  <c r="AN781" i="1"/>
  <c r="AN775" i="1"/>
  <c r="AN771" i="1"/>
  <c r="AN767" i="1"/>
  <c r="AN763" i="1"/>
  <c r="AN743" i="1"/>
  <c r="AN700" i="1"/>
  <c r="AN662" i="1"/>
  <c r="AN773" i="1"/>
  <c r="AN769" i="1"/>
  <c r="AN765" i="1"/>
  <c r="AN741" i="1"/>
  <c r="AN698" i="1"/>
  <c r="AN660" i="1"/>
  <c r="AN658" i="1"/>
  <c r="AD780" i="1"/>
  <c r="BS780" i="1" s="1"/>
  <c r="CH780" i="1" s="1"/>
  <c r="AD777" i="1"/>
  <c r="BS777" i="1" s="1"/>
  <c r="CH777" i="1" s="1"/>
  <c r="AD707" i="1"/>
  <c r="BS707" i="1" s="1"/>
  <c r="CH707" i="1" s="1"/>
  <c r="AD705" i="1"/>
  <c r="BS705" i="1" s="1"/>
  <c r="CH705" i="1" s="1"/>
  <c r="AD703" i="1"/>
  <c r="BS703" i="1" s="1"/>
  <c r="CH703" i="1" s="1"/>
  <c r="AD696" i="1"/>
  <c r="BS696" i="1" s="1"/>
  <c r="CH696" i="1" s="1"/>
  <c r="AD691" i="1"/>
  <c r="BS691" i="1" s="1"/>
  <c r="CH691" i="1" s="1"/>
  <c r="AD683" i="1"/>
  <c r="BS683" i="1" s="1"/>
  <c r="CH683" i="1" s="1"/>
  <c r="AD671" i="1"/>
  <c r="BS671" i="1" s="1"/>
  <c r="CH671" i="1" s="1"/>
  <c r="AD663" i="1"/>
  <c r="BS663" i="1" s="1"/>
  <c r="CH663" i="1" s="1"/>
  <c r="AD692" i="1"/>
  <c r="BS692" i="1" s="1"/>
  <c r="CH692" i="1" s="1"/>
  <c r="AD689" i="1"/>
  <c r="BS689" i="1" s="1"/>
  <c r="CH689" i="1" s="1"/>
  <c r="AD684" i="1"/>
  <c r="BS684" i="1" s="1"/>
  <c r="CH684" i="1" s="1"/>
  <c r="AD681" i="1"/>
  <c r="BS681" i="1" s="1"/>
  <c r="CH681" i="1" s="1"/>
  <c r="AD672" i="1"/>
  <c r="BS672" i="1" s="1"/>
  <c r="CH672" i="1" s="1"/>
  <c r="AD669" i="1"/>
  <c r="BS669" i="1" s="1"/>
  <c r="CH669" i="1" s="1"/>
  <c r="AD664" i="1"/>
  <c r="BS664" i="1" s="1"/>
  <c r="CH664" i="1" s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8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94" i="1"/>
  <c r="AH95" i="1"/>
  <c r="AH96" i="1"/>
  <c r="AH97" i="1"/>
  <c r="AH98" i="1"/>
  <c r="AH99" i="1"/>
  <c r="AH100" i="1"/>
  <c r="AH101" i="1"/>
  <c r="AH102" i="1"/>
  <c r="AH103" i="1"/>
  <c r="AH104" i="1"/>
  <c r="AH105" i="1"/>
  <c r="AH106" i="1"/>
  <c r="AH107" i="1"/>
  <c r="AH108" i="1"/>
  <c r="AH109" i="1"/>
  <c r="AH110" i="1"/>
  <c r="AH111" i="1"/>
  <c r="AH112" i="1"/>
  <c r="AH113" i="1"/>
  <c r="AH114" i="1"/>
  <c r="AH115" i="1"/>
  <c r="AH116" i="1"/>
  <c r="AH117" i="1"/>
  <c r="AH118" i="1"/>
  <c r="AH119" i="1"/>
  <c r="AH120" i="1"/>
  <c r="AH121" i="1"/>
  <c r="AH122" i="1"/>
  <c r="AH123" i="1"/>
  <c r="AH124" i="1"/>
  <c r="AH125" i="1"/>
  <c r="AH126" i="1"/>
  <c r="AH127" i="1"/>
  <c r="AH128" i="1"/>
  <c r="AH129" i="1"/>
  <c r="AH130" i="1"/>
  <c r="AH131" i="1"/>
  <c r="AH132" i="1"/>
  <c r="AH133" i="1"/>
  <c r="AH134" i="1"/>
  <c r="AH135" i="1"/>
  <c r="AH136" i="1"/>
  <c r="AH137" i="1"/>
  <c r="AH138" i="1"/>
  <c r="AH139" i="1"/>
  <c r="AH140" i="1"/>
  <c r="AH141" i="1"/>
  <c r="AH142" i="1"/>
  <c r="AH143" i="1"/>
  <c r="AH144" i="1"/>
  <c r="AH145" i="1"/>
  <c r="AH146" i="1"/>
  <c r="AH147" i="1"/>
  <c r="AH148" i="1"/>
  <c r="AH149" i="1"/>
  <c r="AH150" i="1"/>
  <c r="AH151" i="1"/>
  <c r="AH152" i="1"/>
  <c r="AH153" i="1"/>
  <c r="AH154" i="1"/>
  <c r="AH155" i="1"/>
  <c r="AH156" i="1"/>
  <c r="AH157" i="1"/>
  <c r="AH158" i="1"/>
  <c r="AH159" i="1"/>
  <c r="AH160" i="1"/>
  <c r="AH161" i="1"/>
  <c r="AH162" i="1"/>
  <c r="AH163" i="1"/>
  <c r="AH164" i="1"/>
  <c r="AH165" i="1"/>
  <c r="AH166" i="1"/>
  <c r="AH167" i="1"/>
  <c r="AH168" i="1"/>
  <c r="AH170" i="1"/>
  <c r="AH171" i="1"/>
  <c r="AH172" i="1"/>
  <c r="AH173" i="1"/>
  <c r="AH174" i="1"/>
  <c r="AH175" i="1"/>
  <c r="AH176" i="1"/>
  <c r="AH177" i="1"/>
  <c r="AH178" i="1"/>
  <c r="AH179" i="1"/>
  <c r="AH180" i="1"/>
  <c r="AH181" i="1"/>
  <c r="AH182" i="1"/>
  <c r="AH183" i="1"/>
  <c r="AH184" i="1"/>
  <c r="AH185" i="1"/>
  <c r="AH186" i="1"/>
  <c r="AH187" i="1"/>
  <c r="AH188" i="1"/>
  <c r="AH189" i="1"/>
  <c r="AH190" i="1"/>
  <c r="AH191" i="1"/>
  <c r="AH192" i="1"/>
  <c r="AH193" i="1"/>
  <c r="AH194" i="1"/>
  <c r="AH195" i="1"/>
  <c r="AH196" i="1"/>
  <c r="AH197" i="1"/>
  <c r="AH198" i="1"/>
  <c r="AH199" i="1"/>
  <c r="AH200" i="1"/>
  <c r="AH201" i="1"/>
  <c r="AH202" i="1"/>
  <c r="AH203" i="1"/>
  <c r="AH204" i="1"/>
  <c r="AH205" i="1"/>
  <c r="AH206" i="1"/>
  <c r="AH207" i="1"/>
  <c r="AH208" i="1"/>
  <c r="AH209" i="1"/>
  <c r="AH210" i="1"/>
  <c r="AH211" i="1"/>
  <c r="AH212" i="1"/>
  <c r="AH213" i="1"/>
  <c r="AH214" i="1"/>
  <c r="AH215" i="1"/>
  <c r="AH216" i="1"/>
  <c r="AH217" i="1"/>
  <c r="AH218" i="1"/>
  <c r="AH219" i="1"/>
  <c r="AH220" i="1"/>
  <c r="AH221" i="1"/>
  <c r="AH222" i="1"/>
  <c r="AH223" i="1"/>
  <c r="AH224" i="1"/>
  <c r="AH225" i="1"/>
  <c r="AH226" i="1"/>
  <c r="AH227" i="1"/>
  <c r="AH228" i="1"/>
  <c r="AH229" i="1"/>
  <c r="AH230" i="1"/>
  <c r="AH231" i="1"/>
  <c r="AH232" i="1"/>
  <c r="AH233" i="1"/>
  <c r="AH234" i="1"/>
  <c r="AH235" i="1"/>
  <c r="AH236" i="1"/>
  <c r="AH237" i="1"/>
  <c r="AH238" i="1"/>
  <c r="AH239" i="1"/>
  <c r="AH240" i="1"/>
  <c r="AH241" i="1"/>
  <c r="AH242" i="1"/>
  <c r="AH243" i="1"/>
  <c r="AH244" i="1"/>
  <c r="AH245" i="1"/>
  <c r="AH246" i="1"/>
  <c r="AH247" i="1"/>
  <c r="AH248" i="1"/>
  <c r="AH249" i="1"/>
  <c r="AH250" i="1"/>
  <c r="AH251" i="1"/>
  <c r="AH252" i="1"/>
  <c r="AH253" i="1"/>
  <c r="AH254" i="1"/>
  <c r="AH255" i="1"/>
  <c r="AH256" i="1"/>
  <c r="AH257" i="1"/>
  <c r="AH258" i="1"/>
  <c r="AH259" i="1"/>
  <c r="AH260" i="1"/>
  <c r="AH261" i="1"/>
  <c r="AH262" i="1"/>
  <c r="AH263" i="1"/>
  <c r="AH264" i="1"/>
  <c r="AH265" i="1"/>
  <c r="AH266" i="1"/>
  <c r="AH267" i="1"/>
  <c r="AH268" i="1"/>
  <c r="AH269" i="1"/>
  <c r="AH270" i="1"/>
  <c r="AH271" i="1"/>
  <c r="AH272" i="1"/>
  <c r="AH273" i="1"/>
  <c r="AH274" i="1"/>
  <c r="AH275" i="1"/>
  <c r="AH276" i="1"/>
  <c r="AH277" i="1"/>
  <c r="AH278" i="1"/>
  <c r="AH279" i="1"/>
  <c r="AH280" i="1"/>
  <c r="AH281" i="1"/>
  <c r="AH282" i="1"/>
  <c r="AH283" i="1"/>
  <c r="AH284" i="1"/>
  <c r="AH285" i="1"/>
  <c r="AH286" i="1"/>
  <c r="AH287" i="1"/>
  <c r="AH288" i="1"/>
  <c r="AH289" i="1"/>
  <c r="AH290" i="1"/>
  <c r="AH291" i="1"/>
  <c r="AH292" i="1"/>
  <c r="AH293" i="1"/>
  <c r="AH294" i="1"/>
  <c r="AH295" i="1"/>
  <c r="AH296" i="1"/>
  <c r="AH297" i="1"/>
  <c r="AH298" i="1"/>
  <c r="AH299" i="1"/>
  <c r="AH300" i="1"/>
  <c r="AH301" i="1"/>
  <c r="AH302" i="1"/>
  <c r="AH303" i="1"/>
  <c r="AH304" i="1"/>
  <c r="AH305" i="1"/>
  <c r="AH306" i="1"/>
  <c r="AH307" i="1"/>
  <c r="AH308" i="1"/>
  <c r="AH309" i="1"/>
  <c r="AH310" i="1"/>
  <c r="AH311" i="1"/>
  <c r="AH312" i="1"/>
  <c r="AH313" i="1"/>
  <c r="AH314" i="1"/>
  <c r="AH315" i="1"/>
  <c r="AH316" i="1"/>
  <c r="AH317" i="1"/>
  <c r="AH318" i="1"/>
  <c r="AH319" i="1"/>
  <c r="AH320" i="1"/>
  <c r="AH321" i="1"/>
  <c r="AH322" i="1"/>
  <c r="AH323" i="1"/>
  <c r="AH324" i="1"/>
  <c r="AH325" i="1"/>
  <c r="AH326" i="1"/>
  <c r="AH327" i="1"/>
  <c r="AH328" i="1"/>
  <c r="AH329" i="1"/>
  <c r="AH330" i="1"/>
  <c r="AH331" i="1"/>
  <c r="AH332" i="1"/>
  <c r="AH333" i="1"/>
  <c r="AH334" i="1"/>
  <c r="AH335" i="1"/>
  <c r="AH336" i="1"/>
  <c r="AH337" i="1"/>
  <c r="AH338" i="1"/>
  <c r="AH339" i="1"/>
  <c r="AH340" i="1"/>
  <c r="AH341" i="1"/>
  <c r="AH342" i="1"/>
  <c r="AH343" i="1"/>
  <c r="AH344" i="1"/>
  <c r="AH345" i="1"/>
  <c r="AH346" i="1"/>
  <c r="AH347" i="1"/>
  <c r="AH348" i="1"/>
  <c r="AH349" i="1"/>
  <c r="AH350" i="1"/>
  <c r="AH351" i="1"/>
  <c r="AH352" i="1"/>
  <c r="AH353" i="1"/>
  <c r="AH354" i="1"/>
  <c r="AH355" i="1"/>
  <c r="AH356" i="1"/>
  <c r="AH357" i="1"/>
  <c r="AH358" i="1"/>
  <c r="AH359" i="1"/>
  <c r="AH360" i="1"/>
  <c r="AH361" i="1"/>
  <c r="AH362" i="1"/>
  <c r="AH363" i="1"/>
  <c r="AH364" i="1"/>
  <c r="AH365" i="1"/>
  <c r="AH366" i="1"/>
  <c r="AH367" i="1"/>
  <c r="AH368" i="1"/>
  <c r="AH369" i="1"/>
  <c r="AH370" i="1"/>
  <c r="AH371" i="1"/>
  <c r="AH372" i="1"/>
  <c r="AH373" i="1"/>
  <c r="AH374" i="1"/>
  <c r="AH375" i="1"/>
  <c r="AH376" i="1"/>
  <c r="AH377" i="1"/>
  <c r="AH378" i="1"/>
  <c r="AH379" i="1"/>
  <c r="AH380" i="1"/>
  <c r="AH381" i="1"/>
  <c r="AH382" i="1"/>
  <c r="AH383" i="1"/>
  <c r="AH384" i="1"/>
  <c r="AH385" i="1"/>
  <c r="AH386" i="1"/>
  <c r="AH387" i="1"/>
  <c r="AH388" i="1"/>
  <c r="AH389" i="1"/>
  <c r="AH390" i="1"/>
  <c r="AH391" i="1"/>
  <c r="AH392" i="1"/>
  <c r="AH393" i="1"/>
  <c r="AH394" i="1"/>
  <c r="AH395" i="1"/>
  <c r="AH396" i="1"/>
  <c r="AH397" i="1"/>
  <c r="AH398" i="1"/>
  <c r="AH399" i="1"/>
  <c r="AH400" i="1"/>
  <c r="AH401" i="1"/>
  <c r="AH402" i="1"/>
  <c r="AH403" i="1"/>
  <c r="AH404" i="1"/>
  <c r="AH405" i="1"/>
  <c r="AH406" i="1"/>
  <c r="AH407" i="1"/>
  <c r="AH408" i="1"/>
  <c r="AH409" i="1"/>
  <c r="AH410" i="1"/>
  <c r="AH411" i="1"/>
  <c r="AH412" i="1"/>
  <c r="AH413" i="1"/>
  <c r="AH414" i="1"/>
  <c r="AH415" i="1"/>
  <c r="AH416" i="1"/>
  <c r="AH417" i="1"/>
  <c r="AH418" i="1"/>
  <c r="AH419" i="1"/>
  <c r="AH420" i="1"/>
  <c r="AH421" i="1"/>
  <c r="AH422" i="1"/>
  <c r="AH423" i="1"/>
  <c r="AH424" i="1"/>
  <c r="AH425" i="1"/>
  <c r="AH426" i="1"/>
  <c r="AH427" i="1"/>
  <c r="AH428" i="1"/>
  <c r="AH429" i="1"/>
  <c r="AH430" i="1"/>
  <c r="AH431" i="1"/>
  <c r="AH432" i="1"/>
  <c r="AH433" i="1"/>
  <c r="AH434" i="1"/>
  <c r="AH435" i="1"/>
  <c r="AH436" i="1"/>
  <c r="AH437" i="1"/>
  <c r="AH438" i="1"/>
  <c r="AH439" i="1"/>
  <c r="AH440" i="1"/>
  <c r="AH441" i="1"/>
  <c r="AH442" i="1"/>
  <c r="AH443" i="1"/>
  <c r="AH444" i="1"/>
  <c r="AH445" i="1"/>
  <c r="AH446" i="1"/>
  <c r="AH447" i="1"/>
  <c r="AH448" i="1"/>
  <c r="AH449" i="1"/>
  <c r="AH450" i="1"/>
  <c r="AH451" i="1"/>
  <c r="AH452" i="1"/>
  <c r="AH453" i="1"/>
  <c r="AH454" i="1"/>
  <c r="AH455" i="1"/>
  <c r="AH456" i="1"/>
  <c r="AH457" i="1"/>
  <c r="AH458" i="1"/>
  <c r="AH459" i="1"/>
  <c r="AH460" i="1"/>
  <c r="AH461" i="1"/>
  <c r="AH462" i="1"/>
  <c r="AH463" i="1"/>
  <c r="AH464" i="1"/>
  <c r="AH465" i="1"/>
  <c r="AH466" i="1"/>
  <c r="AH467" i="1"/>
  <c r="AH468" i="1"/>
  <c r="AH469" i="1"/>
  <c r="AH470" i="1"/>
  <c r="AH471" i="1"/>
  <c r="AH472" i="1"/>
  <c r="AH473" i="1"/>
  <c r="AH474" i="1"/>
  <c r="AH475" i="1"/>
  <c r="AH476" i="1"/>
  <c r="AH477" i="1"/>
  <c r="AH478" i="1"/>
  <c r="AH479" i="1"/>
  <c r="AH480" i="1"/>
  <c r="AH481" i="1"/>
  <c r="AH482" i="1"/>
  <c r="AH483" i="1"/>
  <c r="AH484" i="1"/>
  <c r="AH485" i="1"/>
  <c r="AH486" i="1"/>
  <c r="AH487" i="1"/>
  <c r="AH488" i="1"/>
  <c r="AH489" i="1"/>
  <c r="AH490" i="1"/>
  <c r="AH491" i="1"/>
  <c r="AH492" i="1"/>
  <c r="AH493" i="1"/>
  <c r="AH494" i="1"/>
  <c r="AH495" i="1"/>
  <c r="AH496" i="1"/>
  <c r="AH497" i="1"/>
  <c r="AH498" i="1"/>
  <c r="AH499" i="1"/>
  <c r="AH500" i="1"/>
  <c r="AH501" i="1"/>
  <c r="AH502" i="1"/>
  <c r="AH503" i="1"/>
  <c r="AH504" i="1"/>
  <c r="AH505" i="1"/>
  <c r="AH506" i="1"/>
  <c r="AH507" i="1"/>
  <c r="AH508" i="1"/>
  <c r="AH509" i="1"/>
  <c r="AH510" i="1"/>
  <c r="AH511" i="1"/>
  <c r="AH512" i="1"/>
  <c r="AH513" i="1"/>
  <c r="AH514" i="1"/>
  <c r="AH515" i="1"/>
  <c r="AH516" i="1"/>
  <c r="AH517" i="1"/>
  <c r="AH518" i="1"/>
  <c r="AH519" i="1"/>
  <c r="AH520" i="1"/>
  <c r="AH521" i="1"/>
  <c r="AH522" i="1"/>
  <c r="AH523" i="1"/>
  <c r="AH524" i="1"/>
  <c r="AH525" i="1"/>
  <c r="AH526" i="1"/>
  <c r="AH527" i="1"/>
  <c r="AH528" i="1"/>
  <c r="AH529" i="1"/>
  <c r="AH530" i="1"/>
  <c r="AH531" i="1"/>
  <c r="AH532" i="1"/>
  <c r="AH533" i="1"/>
  <c r="AH534" i="1"/>
  <c r="AH535" i="1"/>
  <c r="AH536" i="1"/>
  <c r="AH537" i="1"/>
  <c r="AH538" i="1"/>
  <c r="AH539" i="1"/>
  <c r="AH540" i="1"/>
  <c r="AH541" i="1"/>
  <c r="AH542" i="1"/>
  <c r="AH543" i="1"/>
  <c r="AH544" i="1"/>
  <c r="AH545" i="1"/>
  <c r="AH546" i="1"/>
  <c r="AH547" i="1"/>
  <c r="AH548" i="1"/>
  <c r="AH549" i="1"/>
  <c r="AH550" i="1"/>
  <c r="AH551" i="1"/>
  <c r="AH552" i="1"/>
  <c r="AH553" i="1"/>
  <c r="AH554" i="1"/>
  <c r="AH555" i="1"/>
  <c r="AH556" i="1"/>
  <c r="AH557" i="1"/>
  <c r="AH558" i="1"/>
  <c r="AH559" i="1"/>
  <c r="AH560" i="1"/>
  <c r="AH561" i="1"/>
  <c r="AH562" i="1"/>
  <c r="AH563" i="1"/>
  <c r="AH564" i="1"/>
  <c r="AH565" i="1"/>
  <c r="AH566" i="1"/>
  <c r="AH567" i="1"/>
  <c r="AH568" i="1"/>
  <c r="AH569" i="1"/>
  <c r="AH570" i="1"/>
  <c r="AH571" i="1"/>
  <c r="AH572" i="1"/>
  <c r="AH573" i="1"/>
  <c r="AH574" i="1"/>
  <c r="AH575" i="1"/>
  <c r="AH576" i="1"/>
  <c r="AH577" i="1"/>
  <c r="AH578" i="1"/>
  <c r="AH579" i="1"/>
  <c r="AH580" i="1"/>
  <c r="AH581" i="1"/>
  <c r="AH582" i="1"/>
  <c r="AH583" i="1"/>
  <c r="AH584" i="1"/>
  <c r="AH585" i="1"/>
  <c r="AH586" i="1"/>
  <c r="AH587" i="1"/>
  <c r="AH588" i="1"/>
  <c r="AH589" i="1"/>
  <c r="AH590" i="1"/>
  <c r="AH591" i="1"/>
  <c r="AH592" i="1"/>
  <c r="AH593" i="1"/>
  <c r="AH594" i="1"/>
  <c r="AH595" i="1"/>
  <c r="AH596" i="1"/>
  <c r="AH597" i="1"/>
  <c r="AH598" i="1"/>
  <c r="AH599" i="1"/>
  <c r="AH600" i="1"/>
  <c r="AH601" i="1"/>
  <c r="AH602" i="1"/>
  <c r="AH603" i="1"/>
  <c r="AH604" i="1"/>
  <c r="AH605" i="1"/>
  <c r="AH606" i="1"/>
  <c r="AH607" i="1"/>
  <c r="AH608" i="1"/>
  <c r="AH609" i="1"/>
  <c r="AH610" i="1"/>
  <c r="AH611" i="1"/>
  <c r="AH612" i="1"/>
  <c r="AH613" i="1"/>
  <c r="AH614" i="1"/>
  <c r="AH615" i="1"/>
  <c r="AH616" i="1"/>
  <c r="AH617" i="1"/>
  <c r="AH618" i="1"/>
  <c r="AH619" i="1"/>
  <c r="AH620" i="1"/>
  <c r="AH621" i="1"/>
  <c r="AH622" i="1"/>
  <c r="AH623" i="1"/>
  <c r="AH624" i="1"/>
  <c r="AH625" i="1"/>
  <c r="AH626" i="1"/>
  <c r="AH627" i="1"/>
  <c r="AH628" i="1"/>
  <c r="AH629" i="1"/>
  <c r="AH630" i="1"/>
  <c r="AH631" i="1"/>
  <c r="AH632" i="1"/>
  <c r="AH633" i="1"/>
  <c r="AH634" i="1"/>
  <c r="AH635" i="1"/>
  <c r="AH636" i="1"/>
  <c r="AH637" i="1"/>
  <c r="AH638" i="1"/>
  <c r="AH639" i="1"/>
  <c r="AH640" i="1"/>
  <c r="AH641" i="1"/>
  <c r="AH642" i="1"/>
  <c r="AH643" i="1"/>
  <c r="AH644" i="1"/>
  <c r="AH645" i="1"/>
  <c r="AH646" i="1"/>
  <c r="AH647" i="1"/>
  <c r="AH648" i="1"/>
  <c r="AH649" i="1"/>
  <c r="AH650" i="1"/>
  <c r="AH651" i="1"/>
  <c r="AH652" i="1"/>
  <c r="BK884" i="1" l="1"/>
  <c r="U947" i="9" s="1"/>
  <c r="S1644" i="8"/>
  <c r="BK804" i="1"/>
  <c r="U867" i="9" s="1"/>
  <c r="Q1064" i="8"/>
  <c r="S1413" i="8"/>
  <c r="Q1066" i="8"/>
  <c r="S1620" i="8"/>
  <c r="S1173" i="8"/>
  <c r="S1418" i="8"/>
  <c r="S1646" i="8"/>
  <c r="S1339" i="8"/>
  <c r="S1400" i="8"/>
  <c r="S1602" i="8"/>
  <c r="S1626" i="8"/>
  <c r="R1066" i="8"/>
  <c r="BK1002" i="1"/>
  <c r="S1642" i="8"/>
  <c r="S1630" i="8"/>
  <c r="R1052" i="8"/>
  <c r="T1064" i="9"/>
  <c r="BK1001" i="1"/>
  <c r="S1408" i="8"/>
  <c r="BK872" i="1"/>
  <c r="U935" i="9" s="1"/>
  <c r="S1286" i="8"/>
  <c r="BK998" i="1"/>
  <c r="U1061" i="9" s="1"/>
  <c r="S1632" i="8"/>
  <c r="S1610" i="8"/>
  <c r="Q1055" i="8"/>
  <c r="S1344" i="8"/>
  <c r="BK900" i="1"/>
  <c r="U963" i="9" s="1"/>
  <c r="BK951" i="1"/>
  <c r="U1014" i="9" s="1"/>
  <c r="BK991" i="1"/>
  <c r="U1054" i="9" s="1"/>
  <c r="S1424" i="8"/>
  <c r="BK927" i="1"/>
  <c r="U990" i="9" s="1"/>
  <c r="BK952" i="1"/>
  <c r="U1015" i="9" s="1"/>
  <c r="BK805" i="1"/>
  <c r="U868" i="9" s="1"/>
  <c r="S1634" i="8"/>
  <c r="BK893" i="1"/>
  <c r="U956" i="9" s="1"/>
  <c r="S1618" i="8"/>
  <c r="U1640" i="9"/>
  <c r="S1640" i="8"/>
  <c r="S1358" i="8"/>
  <c r="E669" i="9"/>
  <c r="D669" i="8"/>
  <c r="E605" i="9"/>
  <c r="D605" i="8"/>
  <c r="E541" i="9"/>
  <c r="D541" i="8"/>
  <c r="E477" i="9"/>
  <c r="D477" i="8"/>
  <c r="E413" i="9"/>
  <c r="D413" i="8"/>
  <c r="E349" i="9"/>
  <c r="D349" i="8"/>
  <c r="E285" i="9"/>
  <c r="D285" i="8"/>
  <c r="E221" i="9"/>
  <c r="D221" i="8"/>
  <c r="E157" i="9"/>
  <c r="D157" i="8"/>
  <c r="E85" i="9"/>
  <c r="D85" i="8"/>
  <c r="Q883" i="8"/>
  <c r="Q871" i="8"/>
  <c r="BK906" i="1"/>
  <c r="U969" i="9" s="1"/>
  <c r="R969" i="8"/>
  <c r="BK965" i="1"/>
  <c r="U1028" i="9" s="1"/>
  <c r="R1028" i="8"/>
  <c r="BK1008" i="1"/>
  <c r="U1071" i="9" s="1"/>
  <c r="R1071" i="8"/>
  <c r="Q946" i="8"/>
  <c r="BK1000" i="1"/>
  <c r="U1063" i="9" s="1"/>
  <c r="R1063" i="8"/>
  <c r="Q877" i="8"/>
  <c r="BK967" i="1"/>
  <c r="U1030" i="9" s="1"/>
  <c r="R1030" i="8"/>
  <c r="BK1086" i="1"/>
  <c r="U1149" i="9" s="1"/>
  <c r="R1149" i="8"/>
  <c r="Q991" i="8"/>
  <c r="Q990" i="8"/>
  <c r="BK858" i="1"/>
  <c r="U921" i="9" s="1"/>
  <c r="R921" i="8"/>
  <c r="Q1144" i="8"/>
  <c r="BK890" i="1"/>
  <c r="U953" i="9" s="1"/>
  <c r="R953" i="8"/>
  <c r="Q1241" i="8"/>
  <c r="Q1115" i="8"/>
  <c r="S1246" i="8"/>
  <c r="S1454" i="8"/>
  <c r="S1686" i="8"/>
  <c r="S1581" i="8"/>
  <c r="S1283" i="8"/>
  <c r="E700" i="9"/>
  <c r="D700" i="8"/>
  <c r="E676" i="9"/>
  <c r="D676" i="8"/>
  <c r="E636" i="9"/>
  <c r="D636" i="8"/>
  <c r="E484" i="9"/>
  <c r="D484" i="8"/>
  <c r="E645" i="9"/>
  <c r="D645" i="8"/>
  <c r="E573" i="9"/>
  <c r="D573" i="8"/>
  <c r="E509" i="9"/>
  <c r="D509" i="8"/>
  <c r="E453" i="9"/>
  <c r="D453" i="8"/>
  <c r="E381" i="9"/>
  <c r="D381" i="8"/>
  <c r="E325" i="9"/>
  <c r="D325" i="8"/>
  <c r="E277" i="9"/>
  <c r="D277" i="8"/>
  <c r="E229" i="9"/>
  <c r="D229" i="8"/>
  <c r="E165" i="9"/>
  <c r="D165" i="8"/>
  <c r="E109" i="9"/>
  <c r="D109" i="8"/>
  <c r="E53" i="9"/>
  <c r="D53" i="8"/>
  <c r="E5" i="9"/>
  <c r="D5" i="8"/>
  <c r="BK1036" i="1"/>
  <c r="U1099" i="9" s="1"/>
  <c r="R1099" i="8"/>
  <c r="Q984" i="8"/>
  <c r="BK970" i="1"/>
  <c r="U1033" i="9" s="1"/>
  <c r="R1033" i="8"/>
  <c r="Q1123" i="8"/>
  <c r="BK1104" i="1"/>
  <c r="U1167" i="9" s="1"/>
  <c r="R1167" i="8"/>
  <c r="BK956" i="1"/>
  <c r="U1019" i="9" s="1"/>
  <c r="R1019" i="8"/>
  <c r="Q1131" i="8"/>
  <c r="BK910" i="1"/>
  <c r="U973" i="9" s="1"/>
  <c r="R973" i="8"/>
  <c r="BK830" i="1"/>
  <c r="U893" i="9" s="1"/>
  <c r="R893" i="8"/>
  <c r="BK1043" i="1"/>
  <c r="U1106" i="9" s="1"/>
  <c r="R1106" i="8"/>
  <c r="BK1148" i="1"/>
  <c r="U1211" i="9" s="1"/>
  <c r="R1211" i="8"/>
  <c r="BK960" i="1"/>
  <c r="U1023" i="9" s="1"/>
  <c r="R1023" i="8"/>
  <c r="BK1022" i="1"/>
  <c r="U1085" i="9" s="1"/>
  <c r="R1085" i="8"/>
  <c r="BK896" i="1"/>
  <c r="U959" i="9" s="1"/>
  <c r="R959" i="8"/>
  <c r="E532" i="9"/>
  <c r="D532" i="8"/>
  <c r="E709" i="9"/>
  <c r="D709" i="8"/>
  <c r="E653" i="9"/>
  <c r="D653" i="8"/>
  <c r="E597" i="9"/>
  <c r="D597" i="8"/>
  <c r="E533" i="9"/>
  <c r="D533" i="8"/>
  <c r="E469" i="9"/>
  <c r="D469" i="8"/>
  <c r="E397" i="9"/>
  <c r="D397" i="8"/>
  <c r="E333" i="9"/>
  <c r="D333" i="8"/>
  <c r="E269" i="9"/>
  <c r="D269" i="8"/>
  <c r="E213" i="9"/>
  <c r="D213" i="8"/>
  <c r="E149" i="9"/>
  <c r="D149" i="8"/>
  <c r="E93" i="9"/>
  <c r="D93" i="8"/>
  <c r="E37" i="9"/>
  <c r="D37" i="8"/>
  <c r="G828" i="9"/>
  <c r="F828" i="8"/>
  <c r="Q1237" i="8"/>
  <c r="Q1192" i="8"/>
  <c r="Q1177" i="8"/>
  <c r="Q853" i="8"/>
  <c r="BK1037" i="1"/>
  <c r="U1100" i="9" s="1"/>
  <c r="R1100" i="8"/>
  <c r="BK855" i="1"/>
  <c r="U918" i="9" s="1"/>
  <c r="R918" i="8"/>
  <c r="BK1098" i="1"/>
  <c r="U1161" i="9" s="1"/>
  <c r="R1161" i="8"/>
  <c r="Q1003" i="8"/>
  <c r="BK953" i="1"/>
  <c r="U1016" i="9" s="1"/>
  <c r="R1016" i="8"/>
  <c r="BK1016" i="1"/>
  <c r="U1079" i="9" s="1"/>
  <c r="R1079" i="8"/>
  <c r="Q962" i="8"/>
  <c r="BK1004" i="1"/>
  <c r="U1067" i="9" s="1"/>
  <c r="R1067" i="8"/>
  <c r="Q848" i="8"/>
  <c r="Q857" i="8"/>
  <c r="S1431" i="8"/>
  <c r="S1553" i="8"/>
  <c r="S1289" i="8"/>
  <c r="S1539" i="8"/>
  <c r="S1579" i="8"/>
  <c r="S1551" i="8"/>
  <c r="S1585" i="8"/>
  <c r="S1506" i="8"/>
  <c r="S1525" i="8"/>
  <c r="S1389" i="8"/>
  <c r="S1692" i="8"/>
  <c r="S1274" i="8"/>
  <c r="S1543" i="8"/>
  <c r="S1363" i="8"/>
  <c r="S1564" i="8"/>
  <c r="S1262" i="8"/>
  <c r="S1475" i="8"/>
  <c r="S1570" i="8"/>
  <c r="S1433" i="8"/>
  <c r="S1460" i="8"/>
  <c r="E685" i="9"/>
  <c r="D685" i="8"/>
  <c r="E621" i="9"/>
  <c r="D621" i="8"/>
  <c r="E557" i="9"/>
  <c r="D557" i="8"/>
  <c r="E493" i="9"/>
  <c r="D493" i="8"/>
  <c r="E421" i="9"/>
  <c r="D421" i="8"/>
  <c r="E341" i="9"/>
  <c r="D341" i="8"/>
  <c r="E245" i="9"/>
  <c r="D245" i="8"/>
  <c r="E181" i="9"/>
  <c r="D181" i="8"/>
  <c r="E101" i="9"/>
  <c r="D101" i="8"/>
  <c r="Q974" i="8"/>
  <c r="BK867" i="1"/>
  <c r="U930" i="9" s="1"/>
  <c r="R930" i="8"/>
  <c r="BK1166" i="1"/>
  <c r="U1229" i="9" s="1"/>
  <c r="R1229" i="8"/>
  <c r="Q1107" i="8"/>
  <c r="BK829" i="1"/>
  <c r="U892" i="9" s="1"/>
  <c r="R892" i="8"/>
  <c r="Q1040" i="8"/>
  <c r="Q1235" i="8"/>
  <c r="S1442" i="8"/>
  <c r="S1440" i="8"/>
  <c r="S1604" i="8"/>
  <c r="S1351" i="8"/>
  <c r="E492" i="9"/>
  <c r="D492" i="8"/>
  <c r="E677" i="9"/>
  <c r="D677" i="8"/>
  <c r="E613" i="9"/>
  <c r="D613" i="8"/>
  <c r="E549" i="9"/>
  <c r="D549" i="8"/>
  <c r="E485" i="9"/>
  <c r="D485" i="8"/>
  <c r="E429" i="9"/>
  <c r="D429" i="8"/>
  <c r="E373" i="9"/>
  <c r="D373" i="8"/>
  <c r="E309" i="9"/>
  <c r="D309" i="8"/>
  <c r="E253" i="9"/>
  <c r="D253" i="8"/>
  <c r="E197" i="9"/>
  <c r="D197" i="8"/>
  <c r="E133" i="9"/>
  <c r="D133" i="8"/>
  <c r="E69" i="9"/>
  <c r="D69" i="8"/>
  <c r="E21" i="9"/>
  <c r="D21" i="8"/>
  <c r="BK996" i="1"/>
  <c r="U1059" i="9" s="1"/>
  <c r="R1059" i="8"/>
  <c r="Q956" i="8"/>
  <c r="BK1026" i="1"/>
  <c r="U1089" i="9" s="1"/>
  <c r="R1089" i="8"/>
  <c r="BK1147" i="1"/>
  <c r="U1210" i="9" s="1"/>
  <c r="R1210" i="8"/>
  <c r="Q1169" i="8"/>
  <c r="Q940" i="8"/>
  <c r="BK1091" i="1"/>
  <c r="U1154" i="9" s="1"/>
  <c r="R1154" i="8"/>
  <c r="Q858" i="8"/>
  <c r="BK950" i="1"/>
  <c r="U1013" i="9" s="1"/>
  <c r="R1013" i="8"/>
  <c r="BK835" i="1"/>
  <c r="U898" i="9" s="1"/>
  <c r="R898" i="8"/>
  <c r="Q868" i="8"/>
  <c r="Q1047" i="8"/>
  <c r="BK902" i="1"/>
  <c r="U965" i="9" s="1"/>
  <c r="R965" i="8"/>
  <c r="BK963" i="1"/>
  <c r="U1026" i="9" s="1"/>
  <c r="R1026" i="8"/>
  <c r="S1538" i="8"/>
  <c r="S1482" i="8"/>
  <c r="S1504" i="8"/>
  <c r="S1458" i="8"/>
  <c r="S1415" i="8"/>
  <c r="S1456" i="8"/>
  <c r="S1417" i="8"/>
  <c r="E692" i="9"/>
  <c r="D692" i="8"/>
  <c r="E660" i="9"/>
  <c r="D660" i="8"/>
  <c r="E628" i="9"/>
  <c r="D628" i="8"/>
  <c r="E596" i="9"/>
  <c r="D596" i="8"/>
  <c r="E572" i="9"/>
  <c r="D572" i="8"/>
  <c r="E516" i="9"/>
  <c r="D516" i="8"/>
  <c r="E661" i="9"/>
  <c r="D661" i="8"/>
  <c r="E589" i="9"/>
  <c r="D589" i="8"/>
  <c r="E517" i="9"/>
  <c r="D517" i="8"/>
  <c r="E445" i="9"/>
  <c r="D445" i="8"/>
  <c r="E389" i="9"/>
  <c r="D389" i="8"/>
  <c r="E317" i="9"/>
  <c r="D317" i="8"/>
  <c r="E261" i="9"/>
  <c r="D261" i="8"/>
  <c r="E205" i="9"/>
  <c r="D205" i="8"/>
  <c r="E141" i="9"/>
  <c r="D141" i="8"/>
  <c r="E77" i="9"/>
  <c r="D77" i="8"/>
  <c r="E29" i="9"/>
  <c r="D29" i="8"/>
  <c r="G764" i="9"/>
  <c r="F764" i="8"/>
  <c r="Q1183" i="8"/>
  <c r="BK916" i="1"/>
  <c r="U979" i="9" s="1"/>
  <c r="R979" i="8"/>
  <c r="Q1164" i="8"/>
  <c r="Q1128" i="8"/>
  <c r="BK874" i="1"/>
  <c r="U937" i="9" s="1"/>
  <c r="R937" i="8"/>
  <c r="BK885" i="1"/>
  <c r="U948" i="9" s="1"/>
  <c r="R948" i="8"/>
  <c r="BK819" i="1"/>
  <c r="U882" i="9" s="1"/>
  <c r="R882" i="8"/>
  <c r="Q897" i="8"/>
  <c r="Q1116" i="8"/>
  <c r="BK1063" i="1"/>
  <c r="U1126" i="9" s="1"/>
  <c r="R1126" i="8"/>
  <c r="BK881" i="1"/>
  <c r="U944" i="9" s="1"/>
  <c r="R944" i="8"/>
  <c r="Q1156" i="8"/>
  <c r="Q970" i="8"/>
  <c r="E708" i="9"/>
  <c r="D708" i="8"/>
  <c r="E668" i="9"/>
  <c r="D668" i="8"/>
  <c r="E644" i="9"/>
  <c r="D644" i="8"/>
  <c r="E612" i="9"/>
  <c r="D612" i="8"/>
  <c r="E580" i="9"/>
  <c r="D580" i="8"/>
  <c r="E556" i="9"/>
  <c r="D556" i="8"/>
  <c r="E540" i="9"/>
  <c r="D540" i="8"/>
  <c r="E508" i="9"/>
  <c r="D508" i="8"/>
  <c r="E701" i="9"/>
  <c r="D701" i="8"/>
  <c r="E637" i="9"/>
  <c r="D637" i="8"/>
  <c r="E581" i="9"/>
  <c r="D581" i="8"/>
  <c r="E525" i="9"/>
  <c r="D525" i="8"/>
  <c r="E461" i="9"/>
  <c r="D461" i="8"/>
  <c r="E405" i="9"/>
  <c r="D405" i="8"/>
  <c r="E357" i="9"/>
  <c r="D357" i="8"/>
  <c r="E301" i="9"/>
  <c r="D301" i="8"/>
  <c r="E237" i="9"/>
  <c r="D237" i="8"/>
  <c r="E173" i="9"/>
  <c r="D173" i="8"/>
  <c r="E117" i="9"/>
  <c r="D117" i="8"/>
  <c r="E61" i="9"/>
  <c r="D61" i="8"/>
  <c r="E13" i="9"/>
  <c r="D13" i="8"/>
  <c r="G833" i="9"/>
  <c r="F833" i="8"/>
  <c r="BK1103" i="1"/>
  <c r="U1166" i="9" s="1"/>
  <c r="R1166" i="8"/>
  <c r="BK1083" i="1"/>
  <c r="U1146" i="9" s="1"/>
  <c r="R1146" i="8"/>
  <c r="Q1043" i="8"/>
  <c r="BK1030" i="1"/>
  <c r="U1093" i="9" s="1"/>
  <c r="R1093" i="8"/>
  <c r="Q978" i="8"/>
  <c r="Q1180" i="8"/>
  <c r="Q1037" i="8"/>
  <c r="Q1186" i="8"/>
  <c r="Q1200" i="8"/>
  <c r="BK1075" i="1"/>
  <c r="U1138" i="9" s="1"/>
  <c r="R1138" i="8"/>
  <c r="Q1221" i="8"/>
  <c r="S1547" i="8"/>
  <c r="S1350" i="8"/>
  <c r="S1678" i="8"/>
  <c r="S1263" i="8"/>
  <c r="S1261" i="8"/>
  <c r="S1470" i="8"/>
  <c r="E684" i="9"/>
  <c r="D684" i="8"/>
  <c r="E652" i="9"/>
  <c r="D652" i="8"/>
  <c r="E620" i="9"/>
  <c r="D620" i="8"/>
  <c r="E604" i="9"/>
  <c r="D604" i="8"/>
  <c r="E588" i="9"/>
  <c r="D588" i="8"/>
  <c r="E564" i="9"/>
  <c r="D564" i="8"/>
  <c r="E548" i="9"/>
  <c r="D548" i="8"/>
  <c r="E524" i="9"/>
  <c r="D524" i="8"/>
  <c r="E693" i="9"/>
  <c r="D693" i="8"/>
  <c r="E629" i="9"/>
  <c r="D629" i="8"/>
  <c r="E565" i="9"/>
  <c r="D565" i="8"/>
  <c r="E501" i="9"/>
  <c r="D501" i="8"/>
  <c r="E437" i="9"/>
  <c r="D437" i="8"/>
  <c r="E365" i="9"/>
  <c r="D365" i="8"/>
  <c r="E293" i="9"/>
  <c r="D293" i="8"/>
  <c r="E189" i="9"/>
  <c r="D189" i="8"/>
  <c r="E125" i="9"/>
  <c r="D125" i="8"/>
  <c r="E45" i="9"/>
  <c r="D45" i="8"/>
  <c r="G834" i="9"/>
  <c r="F834" i="8"/>
  <c r="Q1143" i="8"/>
  <c r="BK799" i="1"/>
  <c r="U862" i="9" s="1"/>
  <c r="R862" i="8"/>
  <c r="BK1006" i="1"/>
  <c r="U1069" i="9" s="1"/>
  <c r="R1069" i="8"/>
  <c r="Q872" i="8"/>
  <c r="Q860" i="8"/>
  <c r="BK1049" i="1"/>
  <c r="U1112" i="9" s="1"/>
  <c r="R1112" i="8"/>
  <c r="Q933" i="8"/>
  <c r="Q934" i="8"/>
  <c r="S1647" i="8"/>
  <c r="S1379" i="8"/>
  <c r="S1676" i="8"/>
  <c r="S1462" i="8"/>
  <c r="E500" i="9"/>
  <c r="D500" i="8"/>
  <c r="E420" i="9"/>
  <c r="D420" i="8"/>
  <c r="E698" i="9"/>
  <c r="D698" i="8"/>
  <c r="E658" i="9"/>
  <c r="D658" i="8"/>
  <c r="E618" i="9"/>
  <c r="D618" i="8"/>
  <c r="E594" i="9"/>
  <c r="D594" i="8"/>
  <c r="E711" i="9"/>
  <c r="D711" i="8"/>
  <c r="E703" i="9"/>
  <c r="D703" i="8"/>
  <c r="E695" i="9"/>
  <c r="D695" i="8"/>
  <c r="E687" i="9"/>
  <c r="D687" i="8"/>
  <c r="E679" i="9"/>
  <c r="D679" i="8"/>
  <c r="E671" i="9"/>
  <c r="D671" i="8"/>
  <c r="E663" i="9"/>
  <c r="D663" i="8"/>
  <c r="E655" i="9"/>
  <c r="D655" i="8"/>
  <c r="E647" i="9"/>
  <c r="D647" i="8"/>
  <c r="E639" i="9"/>
  <c r="D639" i="8"/>
  <c r="E631" i="9"/>
  <c r="D631" i="8"/>
  <c r="E623" i="9"/>
  <c r="D623" i="8"/>
  <c r="E615" i="9"/>
  <c r="D615" i="8"/>
  <c r="E607" i="9"/>
  <c r="D607" i="8"/>
  <c r="E599" i="9"/>
  <c r="D599" i="8"/>
  <c r="E591" i="9"/>
  <c r="D591" i="8"/>
  <c r="E583" i="9"/>
  <c r="D583" i="8"/>
  <c r="E575" i="9"/>
  <c r="D575" i="8"/>
  <c r="E567" i="9"/>
  <c r="D567" i="8"/>
  <c r="E559" i="9"/>
  <c r="D559" i="8"/>
  <c r="E551" i="9"/>
  <c r="D551" i="8"/>
  <c r="E543" i="9"/>
  <c r="D543" i="8"/>
  <c r="E535" i="9"/>
  <c r="D535" i="8"/>
  <c r="E527" i="9"/>
  <c r="D527" i="8"/>
  <c r="E519" i="9"/>
  <c r="D519" i="8"/>
  <c r="E511" i="9"/>
  <c r="D511" i="8"/>
  <c r="E503" i="9"/>
  <c r="D503" i="8"/>
  <c r="E495" i="9"/>
  <c r="D495" i="8"/>
  <c r="E487" i="9"/>
  <c r="D487" i="8"/>
  <c r="E479" i="9"/>
  <c r="D479" i="8"/>
  <c r="E471" i="9"/>
  <c r="D471" i="8"/>
  <c r="E463" i="9"/>
  <c r="D463" i="8"/>
  <c r="E455" i="9"/>
  <c r="D455" i="8"/>
  <c r="E447" i="9"/>
  <c r="D447" i="8"/>
  <c r="E439" i="9"/>
  <c r="D439" i="8"/>
  <c r="E431" i="9"/>
  <c r="D431" i="8"/>
  <c r="E423" i="9"/>
  <c r="D423" i="8"/>
  <c r="E415" i="9"/>
  <c r="D415" i="8"/>
  <c r="E407" i="9"/>
  <c r="D407" i="8"/>
  <c r="E399" i="9"/>
  <c r="D399" i="8"/>
  <c r="E391" i="9"/>
  <c r="D391" i="8"/>
  <c r="E383" i="9"/>
  <c r="D383" i="8"/>
  <c r="E375" i="9"/>
  <c r="D375" i="8"/>
  <c r="E367" i="9"/>
  <c r="D367" i="8"/>
  <c r="E359" i="9"/>
  <c r="D359" i="8"/>
  <c r="E351" i="9"/>
  <c r="D351" i="8"/>
  <c r="E343" i="9"/>
  <c r="D343" i="8"/>
  <c r="E335" i="9"/>
  <c r="D335" i="8"/>
  <c r="E327" i="9"/>
  <c r="D327" i="8"/>
  <c r="E319" i="9"/>
  <c r="D319" i="8"/>
  <c r="E311" i="9"/>
  <c r="D311" i="8"/>
  <c r="E303" i="9"/>
  <c r="D303" i="8"/>
  <c r="E295" i="9"/>
  <c r="D295" i="8"/>
  <c r="E287" i="9"/>
  <c r="D287" i="8"/>
  <c r="E279" i="9"/>
  <c r="D279" i="8"/>
  <c r="E271" i="9"/>
  <c r="D271" i="8"/>
  <c r="E263" i="9"/>
  <c r="D263" i="8"/>
  <c r="E255" i="9"/>
  <c r="D255" i="8"/>
  <c r="E247" i="9"/>
  <c r="D247" i="8"/>
  <c r="E239" i="9"/>
  <c r="D239" i="8"/>
  <c r="E231" i="9"/>
  <c r="D231" i="8"/>
  <c r="E223" i="9"/>
  <c r="D223" i="8"/>
  <c r="E215" i="9"/>
  <c r="D215" i="8"/>
  <c r="E207" i="9"/>
  <c r="D207" i="8"/>
  <c r="E199" i="9"/>
  <c r="D199" i="8"/>
  <c r="E191" i="9"/>
  <c r="D191" i="8"/>
  <c r="E183" i="9"/>
  <c r="D183" i="8"/>
  <c r="E175" i="9"/>
  <c r="D175" i="8"/>
  <c r="E167" i="9"/>
  <c r="D167" i="8"/>
  <c r="E159" i="9"/>
  <c r="D159" i="8"/>
  <c r="E151" i="9"/>
  <c r="D151" i="8"/>
  <c r="E143" i="9"/>
  <c r="D143" i="8"/>
  <c r="E135" i="9"/>
  <c r="D135" i="8"/>
  <c r="E127" i="9"/>
  <c r="D127" i="8"/>
  <c r="E119" i="9"/>
  <c r="D119" i="8"/>
  <c r="E111" i="9"/>
  <c r="D111" i="8"/>
  <c r="E103" i="9"/>
  <c r="D103" i="8"/>
  <c r="E95" i="9"/>
  <c r="D95" i="8"/>
  <c r="E87" i="9"/>
  <c r="D87" i="8"/>
  <c r="E79" i="9"/>
  <c r="D79" i="8"/>
  <c r="E71" i="9"/>
  <c r="D71" i="8"/>
  <c r="E63" i="9"/>
  <c r="D63" i="8"/>
  <c r="E55" i="9"/>
  <c r="D55" i="8"/>
  <c r="E47" i="9"/>
  <c r="D47" i="8"/>
  <c r="E39" i="9"/>
  <c r="D39" i="8"/>
  <c r="E31" i="9"/>
  <c r="D31" i="8"/>
  <c r="E23" i="9"/>
  <c r="D23" i="8"/>
  <c r="E15" i="9"/>
  <c r="D15" i="8"/>
  <c r="E7" i="9"/>
  <c r="D7" i="8"/>
  <c r="G761" i="9"/>
  <c r="F761" i="8"/>
  <c r="G826" i="9"/>
  <c r="F826" i="8"/>
  <c r="G760" i="9"/>
  <c r="F760" i="8"/>
  <c r="G829" i="9"/>
  <c r="F829" i="8"/>
  <c r="S867" i="8"/>
  <c r="Q1068" i="8"/>
  <c r="BK1102" i="1"/>
  <c r="U1165" i="9" s="1"/>
  <c r="R1165" i="8"/>
  <c r="Q1120" i="8"/>
  <c r="BK824" i="1"/>
  <c r="U887" i="9" s="1"/>
  <c r="R887" i="8"/>
  <c r="Q1188" i="8"/>
  <c r="BK1045" i="1"/>
  <c r="U1108" i="9" s="1"/>
  <c r="R1108" i="8"/>
  <c r="Q1007" i="8"/>
  <c r="BK862" i="1"/>
  <c r="U925" i="9" s="1"/>
  <c r="R925" i="8"/>
  <c r="Q938" i="8"/>
  <c r="BK859" i="1"/>
  <c r="U922" i="9" s="1"/>
  <c r="R922" i="8"/>
  <c r="Q1041" i="8"/>
  <c r="BK954" i="1"/>
  <c r="U1017" i="9" s="1"/>
  <c r="R1017" i="8"/>
  <c r="Q989" i="8"/>
  <c r="BK1082" i="1"/>
  <c r="U1145" i="9" s="1"/>
  <c r="R1145" i="8"/>
  <c r="Q1105" i="8"/>
  <c r="BK817" i="1"/>
  <c r="U880" i="9" s="1"/>
  <c r="R880" i="8"/>
  <c r="Q1178" i="8"/>
  <c r="BK1035" i="1"/>
  <c r="U1098" i="9" s="1"/>
  <c r="R1098" i="8"/>
  <c r="Q987" i="8"/>
  <c r="BK806" i="1"/>
  <c r="U869" i="9" s="1"/>
  <c r="R869" i="8"/>
  <c r="Q895" i="8"/>
  <c r="BK854" i="1"/>
  <c r="U917" i="9" s="1"/>
  <c r="R917" i="8"/>
  <c r="Q1036" i="8"/>
  <c r="BK949" i="1"/>
  <c r="U1012" i="9" s="1"/>
  <c r="R1012" i="8"/>
  <c r="Q1226" i="8"/>
  <c r="BK1140" i="1"/>
  <c r="U1203" i="9" s="1"/>
  <c r="R1203" i="8"/>
  <c r="Q1087" i="8"/>
  <c r="BK1146" i="1"/>
  <c r="U1209" i="9" s="1"/>
  <c r="R1209" i="8"/>
  <c r="Q1142" i="8"/>
  <c r="BK1017" i="1"/>
  <c r="U1080" i="9" s="1"/>
  <c r="R1080" i="8"/>
  <c r="Q967" i="8"/>
  <c r="BK1165" i="1"/>
  <c r="U1228" i="9" s="1"/>
  <c r="R1228" i="8"/>
  <c r="Q960" i="8"/>
  <c r="BK845" i="1"/>
  <c r="U908" i="9" s="1"/>
  <c r="R908" i="8"/>
  <c r="Q1027" i="8"/>
  <c r="BK922" i="1"/>
  <c r="U985" i="9" s="1"/>
  <c r="R985" i="8"/>
  <c r="Q1225" i="8"/>
  <c r="BK1090" i="1"/>
  <c r="U1153" i="9" s="1"/>
  <c r="R1153" i="8"/>
  <c r="Q1109" i="8"/>
  <c r="BK821" i="1"/>
  <c r="U884" i="9" s="1"/>
  <c r="R884" i="8"/>
  <c r="Q1182" i="8"/>
  <c r="BK1039" i="1"/>
  <c r="U1102" i="9" s="1"/>
  <c r="R1102" i="8"/>
  <c r="Q995" i="8"/>
  <c r="BK831" i="1"/>
  <c r="U894" i="9" s="1"/>
  <c r="R894" i="8"/>
  <c r="Q923" i="8"/>
  <c r="BK856" i="1"/>
  <c r="U919" i="9" s="1"/>
  <c r="R919" i="8"/>
  <c r="Q1038" i="8"/>
  <c r="R1014" i="8"/>
  <c r="Q1005" i="8"/>
  <c r="R1054" i="8"/>
  <c r="Q1218" i="8"/>
  <c r="BK1128" i="1"/>
  <c r="U1191" i="9" s="1"/>
  <c r="R1191" i="8"/>
  <c r="Q1075" i="8"/>
  <c r="BK1096" i="1"/>
  <c r="U1159" i="9" s="1"/>
  <c r="R1159" i="8"/>
  <c r="Q1118" i="8"/>
  <c r="BK826" i="1"/>
  <c r="U889" i="9" s="1"/>
  <c r="R889" i="8"/>
  <c r="Q945" i="8"/>
  <c r="BK937" i="1"/>
  <c r="U1000" i="9" s="1"/>
  <c r="R1000" i="8"/>
  <c r="Q936" i="8"/>
  <c r="BK839" i="1"/>
  <c r="U902" i="9" s="1"/>
  <c r="R902" i="8"/>
  <c r="Q1021" i="8"/>
  <c r="BK1109" i="1"/>
  <c r="U1172" i="9" s="1"/>
  <c r="R1172" i="8"/>
  <c r="Q1215" i="8"/>
  <c r="BK1134" i="1"/>
  <c r="U1197" i="9" s="1"/>
  <c r="R1197" i="8"/>
  <c r="Q1081" i="8"/>
  <c r="BK1149" i="1"/>
  <c r="U1212" i="9" s="1"/>
  <c r="R1212" i="8"/>
  <c r="Q1130" i="8"/>
  <c r="BK1011" i="1"/>
  <c r="U1074" i="9" s="1"/>
  <c r="R1074" i="8"/>
  <c r="Q957" i="8"/>
  <c r="BK1107" i="1"/>
  <c r="U1170" i="9" s="1"/>
  <c r="R1170" i="8"/>
  <c r="Q951" i="8"/>
  <c r="BK842" i="1"/>
  <c r="U905" i="9" s="1"/>
  <c r="R905" i="8"/>
  <c r="Q1024" i="8"/>
  <c r="BK793" i="1"/>
  <c r="U856" i="9" s="1"/>
  <c r="R856" i="8"/>
  <c r="Q1062" i="8"/>
  <c r="BK1062" i="1"/>
  <c r="U1125" i="9" s="1"/>
  <c r="R1125" i="8"/>
  <c r="Q1095" i="8"/>
  <c r="BK784" i="1"/>
  <c r="U847" i="9" s="1"/>
  <c r="R847" i="8"/>
  <c r="Q1158" i="8"/>
  <c r="BK1025" i="1"/>
  <c r="U1088" i="9" s="1"/>
  <c r="R1088" i="8"/>
  <c r="Q975" i="8"/>
  <c r="BK1181" i="1"/>
  <c r="U1244" i="9" s="1"/>
  <c r="R1244" i="8"/>
  <c r="Q1230" i="8"/>
  <c r="BK849" i="1"/>
  <c r="U912" i="9" s="1"/>
  <c r="R912" i="8"/>
  <c r="Q1031" i="8"/>
  <c r="BK938" i="1"/>
  <c r="U1001" i="9" s="1"/>
  <c r="R1001" i="8"/>
  <c r="Q867" i="8"/>
  <c r="BK1074" i="1"/>
  <c r="U1137" i="9" s="1"/>
  <c r="R1137" i="8"/>
  <c r="Q1101" i="8"/>
  <c r="BK812" i="1"/>
  <c r="U875" i="9" s="1"/>
  <c r="R875" i="8"/>
  <c r="Q1174" i="8"/>
  <c r="BK1031" i="1"/>
  <c r="U1094" i="9" s="1"/>
  <c r="R1094" i="8"/>
  <c r="Q981" i="8"/>
  <c r="BK798" i="1"/>
  <c r="U861" i="9" s="1"/>
  <c r="R861" i="8"/>
  <c r="Q866" i="8"/>
  <c r="BK852" i="1"/>
  <c r="U915" i="9" s="1"/>
  <c r="R915" i="8"/>
  <c r="Q1034" i="8"/>
  <c r="BK947" i="1"/>
  <c r="U1010" i="9" s="1"/>
  <c r="R1010" i="8"/>
  <c r="Q947" i="8"/>
  <c r="S1368" i="8"/>
  <c r="S1324" i="8"/>
  <c r="S1603" i="8"/>
  <c r="S1342" i="8"/>
  <c r="S1359" i="8"/>
  <c r="S1688" i="8"/>
  <c r="S1598" i="8"/>
  <c r="S1643" i="8"/>
  <c r="S1615" i="8"/>
  <c r="S1353" i="8"/>
  <c r="S1677" i="8"/>
  <c r="S1270" i="8"/>
  <c r="S1555" i="8"/>
  <c r="S1467" i="8"/>
  <c r="S1273" i="8"/>
  <c r="S1371" i="8"/>
  <c r="S1360" i="8"/>
  <c r="S1544" i="8"/>
  <c r="S1674" i="8"/>
  <c r="S1495" i="8"/>
  <c r="S1484" i="8"/>
  <c r="S1325" i="8"/>
  <c r="S1252" i="8"/>
  <c r="S1384" i="8"/>
  <c r="S1370" i="8"/>
  <c r="S1635" i="8"/>
  <c r="S1345" i="8"/>
  <c r="S1365" i="8"/>
  <c r="S1291" i="8"/>
  <c r="S1669" i="8"/>
  <c r="S1498" i="8"/>
  <c r="S1584" i="8"/>
  <c r="S1293" i="8"/>
  <c r="S1648" i="8"/>
  <c r="S1369" i="8"/>
  <c r="S1401" i="8"/>
  <c r="S1660" i="8"/>
  <c r="S1567" i="8"/>
  <c r="S1444" i="8"/>
  <c r="S1596" i="8"/>
  <c r="S1318" i="8"/>
  <c r="S1477" i="8"/>
  <c r="S1463" i="8"/>
  <c r="S1500" i="8"/>
  <c r="S1661" i="8"/>
  <c r="S1469" i="8"/>
  <c r="S1399" i="8"/>
  <c r="S1439" i="8"/>
  <c r="S1374" i="8"/>
  <c r="S1296" i="8"/>
  <c r="S1578" i="8"/>
  <c r="S1407" i="8"/>
  <c r="S1613" i="8"/>
  <c r="S1499" i="8"/>
  <c r="S1639" i="8"/>
  <c r="E476" i="9"/>
  <c r="D476" i="8"/>
  <c r="E412" i="9"/>
  <c r="D412" i="8"/>
  <c r="E706" i="9"/>
  <c r="D706" i="8"/>
  <c r="E666" i="9"/>
  <c r="D666" i="8"/>
  <c r="E634" i="9"/>
  <c r="D634" i="8"/>
  <c r="E602" i="9"/>
  <c r="D602" i="8"/>
  <c r="E710" i="9"/>
  <c r="D710" i="8"/>
  <c r="E702" i="9"/>
  <c r="D702" i="8"/>
  <c r="E694" i="9"/>
  <c r="D694" i="8"/>
  <c r="E686" i="9"/>
  <c r="D686" i="8"/>
  <c r="E678" i="9"/>
  <c r="D678" i="8"/>
  <c r="E670" i="9"/>
  <c r="D670" i="8"/>
  <c r="E662" i="9"/>
  <c r="D662" i="8"/>
  <c r="E654" i="9"/>
  <c r="D654" i="8"/>
  <c r="E646" i="9"/>
  <c r="D646" i="8"/>
  <c r="E638" i="9"/>
  <c r="D638" i="8"/>
  <c r="E630" i="9"/>
  <c r="D630" i="8"/>
  <c r="E622" i="9"/>
  <c r="D622" i="8"/>
  <c r="E614" i="9"/>
  <c r="D614" i="8"/>
  <c r="E606" i="9"/>
  <c r="D606" i="8"/>
  <c r="E598" i="9"/>
  <c r="D598" i="8"/>
  <c r="E590" i="9"/>
  <c r="D590" i="8"/>
  <c r="E582" i="9"/>
  <c r="D582" i="8"/>
  <c r="E574" i="9"/>
  <c r="D574" i="8"/>
  <c r="E566" i="9"/>
  <c r="D566" i="8"/>
  <c r="E558" i="9"/>
  <c r="D558" i="8"/>
  <c r="E550" i="9"/>
  <c r="D550" i="8"/>
  <c r="E542" i="9"/>
  <c r="D542" i="8"/>
  <c r="E534" i="9"/>
  <c r="D534" i="8"/>
  <c r="E526" i="9"/>
  <c r="D526" i="8"/>
  <c r="E518" i="9"/>
  <c r="D518" i="8"/>
  <c r="E510" i="9"/>
  <c r="D510" i="8"/>
  <c r="E502" i="9"/>
  <c r="D502" i="8"/>
  <c r="E494" i="9"/>
  <c r="D494" i="8"/>
  <c r="E486" i="9"/>
  <c r="D486" i="8"/>
  <c r="E478" i="9"/>
  <c r="D478" i="8"/>
  <c r="E470" i="9"/>
  <c r="D470" i="8"/>
  <c r="E462" i="9"/>
  <c r="D462" i="8"/>
  <c r="E454" i="9"/>
  <c r="D454" i="8"/>
  <c r="E446" i="9"/>
  <c r="D446" i="8"/>
  <c r="E438" i="9"/>
  <c r="D438" i="8"/>
  <c r="E430" i="9"/>
  <c r="D430" i="8"/>
  <c r="E422" i="9"/>
  <c r="D422" i="8"/>
  <c r="E414" i="9"/>
  <c r="D414" i="8"/>
  <c r="E406" i="9"/>
  <c r="D406" i="8"/>
  <c r="E398" i="9"/>
  <c r="D398" i="8"/>
  <c r="E390" i="9"/>
  <c r="D390" i="8"/>
  <c r="E382" i="9"/>
  <c r="D382" i="8"/>
  <c r="E374" i="9"/>
  <c r="D374" i="8"/>
  <c r="E366" i="9"/>
  <c r="D366" i="8"/>
  <c r="E358" i="9"/>
  <c r="D358" i="8"/>
  <c r="E350" i="9"/>
  <c r="D350" i="8"/>
  <c r="E342" i="9"/>
  <c r="D342" i="8"/>
  <c r="E334" i="9"/>
  <c r="D334" i="8"/>
  <c r="E326" i="9"/>
  <c r="D326" i="8"/>
  <c r="E318" i="9"/>
  <c r="D318" i="8"/>
  <c r="E310" i="9"/>
  <c r="D310" i="8"/>
  <c r="E302" i="9"/>
  <c r="D302" i="8"/>
  <c r="E294" i="9"/>
  <c r="D294" i="8"/>
  <c r="E286" i="9"/>
  <c r="D286" i="8"/>
  <c r="E278" i="9"/>
  <c r="D278" i="8"/>
  <c r="E270" i="9"/>
  <c r="D270" i="8"/>
  <c r="E262" i="9"/>
  <c r="D262" i="8"/>
  <c r="E254" i="9"/>
  <c r="D254" i="8"/>
  <c r="E246" i="9"/>
  <c r="D246" i="8"/>
  <c r="E238" i="9"/>
  <c r="D238" i="8"/>
  <c r="E230" i="9"/>
  <c r="D230" i="8"/>
  <c r="E222" i="9"/>
  <c r="D222" i="8"/>
  <c r="E214" i="9"/>
  <c r="D214" i="8"/>
  <c r="E206" i="9"/>
  <c r="D206" i="8"/>
  <c r="E198" i="9"/>
  <c r="D198" i="8"/>
  <c r="E190" i="9"/>
  <c r="D190" i="8"/>
  <c r="E182" i="9"/>
  <c r="D182" i="8"/>
  <c r="E174" i="9"/>
  <c r="D174" i="8"/>
  <c r="E166" i="9"/>
  <c r="D166" i="8"/>
  <c r="E158" i="9"/>
  <c r="D158" i="8"/>
  <c r="E150" i="9"/>
  <c r="D150" i="8"/>
  <c r="E142" i="9"/>
  <c r="D142" i="8"/>
  <c r="E134" i="9"/>
  <c r="D134" i="8"/>
  <c r="E126" i="9"/>
  <c r="D126" i="8"/>
  <c r="E118" i="9"/>
  <c r="D118" i="8"/>
  <c r="E110" i="9"/>
  <c r="D110" i="8"/>
  <c r="E102" i="9"/>
  <c r="D102" i="8"/>
  <c r="E94" i="9"/>
  <c r="D94" i="8"/>
  <c r="E86" i="9"/>
  <c r="D86" i="8"/>
  <c r="E78" i="9"/>
  <c r="D78" i="8"/>
  <c r="E70" i="9"/>
  <c r="D70" i="8"/>
  <c r="E62" i="9"/>
  <c r="D62" i="8"/>
  <c r="E54" i="9"/>
  <c r="D54" i="8"/>
  <c r="E46" i="9"/>
  <c r="D46" i="8"/>
  <c r="E38" i="9"/>
  <c r="D38" i="8"/>
  <c r="E30" i="9"/>
  <c r="D30" i="8"/>
  <c r="E22" i="9"/>
  <c r="D22" i="8"/>
  <c r="E14" i="9"/>
  <c r="D14" i="8"/>
  <c r="E6" i="9"/>
  <c r="D6" i="8"/>
  <c r="G804" i="9"/>
  <c r="F804" i="8"/>
  <c r="G830" i="9"/>
  <c r="F830" i="8"/>
  <c r="G762" i="9"/>
  <c r="F762" i="8"/>
  <c r="G831" i="9"/>
  <c r="F831" i="8"/>
  <c r="Q1165" i="8"/>
  <c r="BK1120" i="1"/>
  <c r="U1183" i="9" s="1"/>
  <c r="R1183" i="8"/>
  <c r="Q887" i="8"/>
  <c r="BK1080" i="1"/>
  <c r="U1143" i="9" s="1"/>
  <c r="R1143" i="8"/>
  <c r="Q1108" i="8"/>
  <c r="BK820" i="1"/>
  <c r="U883" i="9" s="1"/>
  <c r="R883" i="8"/>
  <c r="Q925" i="8"/>
  <c r="BK921" i="1"/>
  <c r="U984" i="9" s="1"/>
  <c r="R984" i="8"/>
  <c r="Q922" i="8"/>
  <c r="BK808" i="1"/>
  <c r="U871" i="9" s="1"/>
  <c r="R871" i="8"/>
  <c r="Q1017" i="8"/>
  <c r="R956" i="8"/>
  <c r="Q1145" i="8"/>
  <c r="BK1101" i="1"/>
  <c r="U1164" i="9" s="1"/>
  <c r="R1164" i="8"/>
  <c r="Q880" i="8"/>
  <c r="BK1060" i="1"/>
  <c r="U1123" i="9" s="1"/>
  <c r="R1123" i="8"/>
  <c r="Q1098" i="8"/>
  <c r="BK809" i="1"/>
  <c r="U872" i="9" s="1"/>
  <c r="R872" i="8"/>
  <c r="Q869" i="8"/>
  <c r="BK911" i="1"/>
  <c r="U974" i="9" s="1"/>
  <c r="R974" i="8"/>
  <c r="Q917" i="8"/>
  <c r="BK1174" i="1"/>
  <c r="U1237" i="9" s="1"/>
  <c r="R1237" i="8"/>
  <c r="Q1012" i="8"/>
  <c r="BK797" i="1"/>
  <c r="U860" i="9" s="1"/>
  <c r="R860" i="8"/>
  <c r="Q1203" i="8"/>
  <c r="BK1065" i="1"/>
  <c r="U1128" i="9" s="1"/>
  <c r="R1128" i="8"/>
  <c r="Q1209" i="8"/>
  <c r="BK1129" i="1"/>
  <c r="U1192" i="9" s="1"/>
  <c r="R1192" i="8"/>
  <c r="Q1080" i="8"/>
  <c r="BK1106" i="1"/>
  <c r="U1169" i="9" s="1"/>
  <c r="R1169" i="8"/>
  <c r="Q1228" i="8"/>
  <c r="BK883" i="1"/>
  <c r="U946" i="9" s="1"/>
  <c r="R946" i="8"/>
  <c r="Q908" i="8"/>
  <c r="BK980" i="1"/>
  <c r="U1043" i="9" s="1"/>
  <c r="R1043" i="8"/>
  <c r="Q985" i="8"/>
  <c r="BK877" i="1"/>
  <c r="U940" i="9" s="1"/>
  <c r="R940" i="8"/>
  <c r="Q1153" i="8"/>
  <c r="BK1114" i="1"/>
  <c r="U1177" i="9" s="1"/>
  <c r="R1177" i="8"/>
  <c r="Q884" i="8"/>
  <c r="BK1068" i="1"/>
  <c r="U1131" i="9" s="1"/>
  <c r="R1131" i="8"/>
  <c r="Q1102" i="8"/>
  <c r="BK814" i="1"/>
  <c r="U877" i="9" s="1"/>
  <c r="R877" i="8"/>
  <c r="Q894" i="8"/>
  <c r="BK915" i="1"/>
  <c r="U978" i="9" s="1"/>
  <c r="R978" i="8"/>
  <c r="Q919" i="8"/>
  <c r="BK795" i="1"/>
  <c r="U858" i="9" s="1"/>
  <c r="R858" i="8"/>
  <c r="Q1014" i="8"/>
  <c r="BK870" i="1"/>
  <c r="U933" i="9" s="1"/>
  <c r="R933" i="8"/>
  <c r="Q1054" i="8"/>
  <c r="BK790" i="1"/>
  <c r="U853" i="9" s="1"/>
  <c r="R853" i="8"/>
  <c r="Q1191" i="8"/>
  <c r="BK1044" i="1"/>
  <c r="U1107" i="9" s="1"/>
  <c r="R1107" i="8"/>
  <c r="Q1159" i="8"/>
  <c r="BK1117" i="1"/>
  <c r="U1180" i="9" s="1"/>
  <c r="R1180" i="8"/>
  <c r="Q889" i="8"/>
  <c r="BK928" i="1"/>
  <c r="U991" i="9" s="1"/>
  <c r="R991" i="8"/>
  <c r="Q1000" i="8"/>
  <c r="BK834" i="1"/>
  <c r="U897" i="9" s="1"/>
  <c r="R897" i="8"/>
  <c r="Q902" i="8"/>
  <c r="BK974" i="1"/>
  <c r="U1037" i="9" s="1"/>
  <c r="R1037" i="8"/>
  <c r="Q1172" i="8"/>
  <c r="R990" i="8"/>
  <c r="Q1197" i="8"/>
  <c r="BK1053" i="1"/>
  <c r="U1116" i="9" s="1"/>
  <c r="R1116" i="8"/>
  <c r="Q1212" i="8"/>
  <c r="BK1123" i="1"/>
  <c r="U1186" i="9" s="1"/>
  <c r="R1186" i="8"/>
  <c r="Q1074" i="8"/>
  <c r="BK940" i="1"/>
  <c r="U1003" i="9" s="1"/>
  <c r="R1003" i="8"/>
  <c r="Q1170" i="8"/>
  <c r="BK871" i="1"/>
  <c r="U934" i="9" s="1"/>
  <c r="R934" i="8"/>
  <c r="Q905" i="8"/>
  <c r="BK977" i="1"/>
  <c r="U1040" i="9" s="1"/>
  <c r="R1040" i="8"/>
  <c r="Q856" i="8"/>
  <c r="R868" i="8"/>
  <c r="Q1125" i="8"/>
  <c r="BK1081" i="1"/>
  <c r="U1144" i="9" s="1"/>
  <c r="R1144" i="8"/>
  <c r="Q847" i="8"/>
  <c r="BK1137" i="1"/>
  <c r="U1200" i="9" s="1"/>
  <c r="R1200" i="8"/>
  <c r="Q1088" i="8"/>
  <c r="BK1172" i="1"/>
  <c r="U1235" i="9" s="1"/>
  <c r="R1235" i="8"/>
  <c r="Q1244" i="8"/>
  <c r="BK899" i="1"/>
  <c r="U962" i="9" s="1"/>
  <c r="R962" i="8"/>
  <c r="Q912" i="8"/>
  <c r="BK984" i="1"/>
  <c r="U1047" i="9" s="1"/>
  <c r="R1047" i="8"/>
  <c r="Q1001" i="8"/>
  <c r="BK1178" i="1"/>
  <c r="U1241" i="9" s="1"/>
  <c r="R1241" i="8"/>
  <c r="Q1137" i="8"/>
  <c r="BK1093" i="1"/>
  <c r="U1156" i="9" s="1"/>
  <c r="R1156" i="8"/>
  <c r="Q875" i="8"/>
  <c r="BK1052" i="1"/>
  <c r="U1115" i="9" s="1"/>
  <c r="R1115" i="8"/>
  <c r="Q1094" i="8"/>
  <c r="BK785" i="1"/>
  <c r="U848" i="9" s="1"/>
  <c r="R848" i="8"/>
  <c r="Q861" i="8"/>
  <c r="BK907" i="1"/>
  <c r="U970" i="9" s="1"/>
  <c r="R970" i="8"/>
  <c r="Q915" i="8"/>
  <c r="BK1158" i="1"/>
  <c r="U1221" i="9" s="1"/>
  <c r="R1221" i="8"/>
  <c r="Q1010" i="8"/>
  <c r="BK794" i="1"/>
  <c r="U857" i="9" s="1"/>
  <c r="R857" i="8"/>
  <c r="S1679" i="8"/>
  <c r="S1518" i="8"/>
  <c r="S1436" i="8"/>
  <c r="S1266" i="8"/>
  <c r="S1512" i="8"/>
  <c r="S1437" i="8"/>
  <c r="S1395" i="8"/>
  <c r="S1468" i="8"/>
  <c r="S1485" i="8"/>
  <c r="S1546" i="8"/>
  <c r="S1532" i="8"/>
  <c r="S1526" i="8"/>
  <c r="S1627" i="8"/>
  <c r="S1557" i="8"/>
  <c r="S1390" i="8"/>
  <c r="S1411" i="8"/>
  <c r="S1560" i="8"/>
  <c r="S1594" i="8"/>
  <c r="S1683" i="8"/>
  <c r="S1452" i="8"/>
  <c r="S1383" i="8"/>
  <c r="S1438" i="8"/>
  <c r="S1658" i="8"/>
  <c r="S1322" i="8"/>
  <c r="S1348" i="8"/>
  <c r="S1312" i="8"/>
  <c r="S1695" i="8"/>
  <c r="S1681" i="8"/>
  <c r="S1542" i="8"/>
  <c r="S1680" i="8"/>
  <c r="S1279" i="8"/>
  <c r="S1421" i="8"/>
  <c r="S1317" i="8"/>
  <c r="S1562" i="8"/>
  <c r="S1548" i="8"/>
  <c r="S1290" i="8"/>
  <c r="S1554" i="8"/>
  <c r="S1362" i="8"/>
  <c r="S1587" i="8"/>
  <c r="S1629" i="8"/>
  <c r="S1409" i="8"/>
  <c r="S1386" i="8"/>
  <c r="S1323" i="8"/>
  <c r="S1510" i="8"/>
  <c r="S1392" i="8"/>
  <c r="S1685" i="8"/>
  <c r="S1571" i="8"/>
  <c r="S1493" i="8"/>
  <c r="S1254" i="8"/>
  <c r="S1255" i="8"/>
  <c r="S1599" i="8"/>
  <c r="S1422" i="8"/>
  <c r="S1552" i="8"/>
  <c r="E452" i="9"/>
  <c r="D452" i="8"/>
  <c r="E444" i="9"/>
  <c r="D444" i="8"/>
  <c r="E404" i="9"/>
  <c r="D404" i="8"/>
  <c r="E380" i="9"/>
  <c r="D380" i="8"/>
  <c r="E372" i="9"/>
  <c r="D372" i="8"/>
  <c r="E364" i="9"/>
  <c r="D364" i="8"/>
  <c r="E356" i="9"/>
  <c r="D356" i="8"/>
  <c r="E348" i="9"/>
  <c r="D348" i="8"/>
  <c r="E340" i="9"/>
  <c r="D340" i="8"/>
  <c r="E332" i="9"/>
  <c r="D332" i="8"/>
  <c r="E324" i="9"/>
  <c r="D324" i="8"/>
  <c r="E316" i="9"/>
  <c r="D316" i="8"/>
  <c r="E308" i="9"/>
  <c r="D308" i="8"/>
  <c r="E300" i="9"/>
  <c r="D300" i="8"/>
  <c r="E292" i="9"/>
  <c r="D292" i="8"/>
  <c r="E284" i="9"/>
  <c r="D284" i="8"/>
  <c r="E276" i="9"/>
  <c r="D276" i="8"/>
  <c r="E268" i="9"/>
  <c r="D268" i="8"/>
  <c r="E260" i="9"/>
  <c r="D260" i="8"/>
  <c r="E252" i="9"/>
  <c r="D252" i="8"/>
  <c r="E244" i="9"/>
  <c r="D244" i="8"/>
  <c r="E236" i="9"/>
  <c r="D236" i="8"/>
  <c r="E228" i="9"/>
  <c r="D228" i="8"/>
  <c r="E220" i="9"/>
  <c r="D220" i="8"/>
  <c r="E212" i="9"/>
  <c r="D212" i="8"/>
  <c r="E204" i="9"/>
  <c r="D204" i="8"/>
  <c r="E196" i="9"/>
  <c r="D196" i="8"/>
  <c r="E188" i="9"/>
  <c r="D188" i="8"/>
  <c r="E180" i="9"/>
  <c r="D180" i="8"/>
  <c r="E172" i="9"/>
  <c r="D172" i="8"/>
  <c r="E164" i="9"/>
  <c r="D164" i="8"/>
  <c r="E156" i="9"/>
  <c r="D156" i="8"/>
  <c r="E148" i="9"/>
  <c r="D148" i="8"/>
  <c r="E140" i="9"/>
  <c r="D140" i="8"/>
  <c r="E132" i="9"/>
  <c r="D132" i="8"/>
  <c r="E124" i="9"/>
  <c r="D124" i="8"/>
  <c r="E116" i="9"/>
  <c r="D116" i="8"/>
  <c r="E108" i="9"/>
  <c r="D108" i="8"/>
  <c r="E100" i="9"/>
  <c r="D100" i="8"/>
  <c r="E92" i="9"/>
  <c r="D92" i="8"/>
  <c r="E84" i="9"/>
  <c r="D84" i="8"/>
  <c r="E76" i="9"/>
  <c r="D76" i="8"/>
  <c r="E68" i="9"/>
  <c r="D68" i="8"/>
  <c r="E60" i="9"/>
  <c r="D60" i="8"/>
  <c r="E52" i="9"/>
  <c r="D52" i="8"/>
  <c r="E44" i="9"/>
  <c r="D44" i="8"/>
  <c r="E36" i="9"/>
  <c r="D36" i="8"/>
  <c r="E28" i="9"/>
  <c r="D28" i="8"/>
  <c r="E20" i="9"/>
  <c r="D20" i="8"/>
  <c r="E12" i="9"/>
  <c r="D12" i="8"/>
  <c r="E4" i="9"/>
  <c r="D4" i="8"/>
  <c r="G832" i="9"/>
  <c r="F832" i="8"/>
  <c r="G838" i="9"/>
  <c r="F838" i="8"/>
  <c r="G803" i="9"/>
  <c r="F803" i="8"/>
  <c r="G835" i="9"/>
  <c r="F835" i="8"/>
  <c r="S1006" i="8"/>
  <c r="Q1059" i="8"/>
  <c r="BK1070" i="1"/>
  <c r="U1133" i="9" s="1"/>
  <c r="R1133" i="8"/>
  <c r="Q1099" i="8"/>
  <c r="BK813" i="1"/>
  <c r="U876" i="9" s="1"/>
  <c r="R876" i="8"/>
  <c r="Q1166" i="8"/>
  <c r="BK1029" i="1"/>
  <c r="U1092" i="9" s="1"/>
  <c r="R1092" i="8"/>
  <c r="Q979" i="8"/>
  <c r="BK788" i="1"/>
  <c r="U851" i="9" s="1"/>
  <c r="R851" i="8"/>
  <c r="Q862" i="8"/>
  <c r="BK851" i="1"/>
  <c r="U914" i="9" s="1"/>
  <c r="R914" i="8"/>
  <c r="Q1033" i="8"/>
  <c r="BK946" i="1"/>
  <c r="U1009" i="9" s="1"/>
  <c r="R1009" i="8"/>
  <c r="Q1069" i="8"/>
  <c r="BK1050" i="1"/>
  <c r="U1113" i="9" s="1"/>
  <c r="R1113" i="8"/>
  <c r="Q1089" i="8"/>
  <c r="BK1150" i="1"/>
  <c r="U1213" i="9" s="1"/>
  <c r="R1213" i="8"/>
  <c r="Q1146" i="8"/>
  <c r="BK1019" i="1"/>
  <c r="U1082" i="9" s="1"/>
  <c r="R1082" i="8"/>
  <c r="Q969" i="8"/>
  <c r="BK1169" i="1"/>
  <c r="U1232" i="9" s="1"/>
  <c r="R1232" i="8"/>
  <c r="Q1167" i="8"/>
  <c r="BK846" i="1"/>
  <c r="U909" i="9" s="1"/>
  <c r="R909" i="8"/>
  <c r="Q1028" i="8"/>
  <c r="BK923" i="1"/>
  <c r="U986" i="9" s="1"/>
  <c r="R986" i="8"/>
  <c r="Q1210" i="8"/>
  <c r="BK1124" i="1"/>
  <c r="U1187" i="9" s="1"/>
  <c r="R1187" i="8"/>
  <c r="Q1071" i="8"/>
  <c r="BK1088" i="1"/>
  <c r="U1151" i="9" s="1"/>
  <c r="R1151" i="8"/>
  <c r="Q1112" i="8"/>
  <c r="BK827" i="1"/>
  <c r="U890" i="9" s="1"/>
  <c r="R890" i="8"/>
  <c r="Q937" i="8"/>
  <c r="BK929" i="1"/>
  <c r="U992" i="9" s="1"/>
  <c r="R992" i="8"/>
  <c r="Q930" i="8"/>
  <c r="BK837" i="1"/>
  <c r="U900" i="9" s="1"/>
  <c r="R900" i="8"/>
  <c r="Q1019" i="8"/>
  <c r="BK935" i="1"/>
  <c r="U998" i="9" s="1"/>
  <c r="R998" i="8"/>
  <c r="Q1063" i="8"/>
  <c r="BK1058" i="1"/>
  <c r="U1121" i="9" s="1"/>
  <c r="R1121" i="8"/>
  <c r="Q1093" i="8"/>
  <c r="BK783" i="1"/>
  <c r="U846" i="9" s="1"/>
  <c r="R846" i="8"/>
  <c r="Q1154" i="8"/>
  <c r="BK1023" i="1"/>
  <c r="U1086" i="9" s="1"/>
  <c r="R1086" i="8"/>
  <c r="Q973" i="8"/>
  <c r="BK1176" i="1"/>
  <c r="U1239" i="9" s="1"/>
  <c r="R1239" i="8"/>
  <c r="Q1229" i="8"/>
  <c r="BK848" i="1"/>
  <c r="U911" i="9" s="1"/>
  <c r="R911" i="8"/>
  <c r="Q1030" i="8"/>
  <c r="BK931" i="1"/>
  <c r="U994" i="9" s="1"/>
  <c r="R994" i="8"/>
  <c r="Q948" i="8"/>
  <c r="BK995" i="1"/>
  <c r="U1058" i="9" s="1"/>
  <c r="R1058" i="8"/>
  <c r="Q1149" i="8"/>
  <c r="BK1112" i="1"/>
  <c r="U1175" i="9" s="1"/>
  <c r="R1175" i="8"/>
  <c r="Q882" i="8"/>
  <c r="BK1064" i="1"/>
  <c r="U1127" i="9" s="1"/>
  <c r="R1127" i="8"/>
  <c r="Q1100" i="8"/>
  <c r="BK811" i="1"/>
  <c r="U874" i="9" s="1"/>
  <c r="R874" i="8"/>
  <c r="Q893" i="8"/>
  <c r="BK913" i="1"/>
  <c r="U976" i="9" s="1"/>
  <c r="R976" i="8"/>
  <c r="Q918" i="8"/>
  <c r="BK791" i="1"/>
  <c r="U854" i="9" s="1"/>
  <c r="R854" i="8"/>
  <c r="Q1013" i="8"/>
  <c r="BK869" i="1"/>
  <c r="U932" i="9" s="1"/>
  <c r="R932" i="8"/>
  <c r="Q1161" i="8"/>
  <c r="BK1118" i="1"/>
  <c r="U1181" i="9" s="1"/>
  <c r="R1181" i="8"/>
  <c r="Q892" i="8"/>
  <c r="BK1076" i="1"/>
  <c r="U1139" i="9" s="1"/>
  <c r="R1139" i="8"/>
  <c r="Q1106" i="8"/>
  <c r="BK818" i="1"/>
  <c r="U881" i="9" s="1"/>
  <c r="R881" i="8"/>
  <c r="Q898" i="8"/>
  <c r="BK919" i="1"/>
  <c r="U982" i="9" s="1"/>
  <c r="R982" i="8"/>
  <c r="Q921" i="8"/>
  <c r="BK801" i="1"/>
  <c r="U864" i="9" s="1"/>
  <c r="R864" i="8"/>
  <c r="Q1016" i="8"/>
  <c r="BK892" i="1"/>
  <c r="U955" i="9" s="1"/>
  <c r="R955" i="8"/>
  <c r="Q1211" i="8"/>
  <c r="BK1132" i="1"/>
  <c r="U1195" i="9" s="1"/>
  <c r="R1195" i="8"/>
  <c r="Q1079" i="8"/>
  <c r="BK1145" i="1"/>
  <c r="U1208" i="9" s="1"/>
  <c r="R1208" i="8"/>
  <c r="Q1126" i="8"/>
  <c r="BK1009" i="1"/>
  <c r="U1072" i="9" s="1"/>
  <c r="R1072" i="8"/>
  <c r="Q953" i="8"/>
  <c r="BK945" i="1"/>
  <c r="U1008" i="9" s="1"/>
  <c r="R1008" i="8"/>
  <c r="Q944" i="8"/>
  <c r="BK841" i="1"/>
  <c r="U904" i="9" s="1"/>
  <c r="R904" i="8"/>
  <c r="Q1023" i="8"/>
  <c r="BK789" i="1"/>
  <c r="U852" i="9" s="1"/>
  <c r="R852" i="8"/>
  <c r="Q1067" i="8"/>
  <c r="BK1138" i="1"/>
  <c r="U1201" i="9" s="1"/>
  <c r="R1201" i="8"/>
  <c r="Q1085" i="8"/>
  <c r="BK1142" i="1"/>
  <c r="U1205" i="9" s="1"/>
  <c r="R1205" i="8"/>
  <c r="Q1138" i="8"/>
  <c r="BK1015" i="1"/>
  <c r="U1078" i="9" s="1"/>
  <c r="R1078" i="8"/>
  <c r="Q965" i="8"/>
  <c r="BK1160" i="1"/>
  <c r="U1223" i="9" s="1"/>
  <c r="R1223" i="8"/>
  <c r="Q959" i="8"/>
  <c r="BK844" i="1"/>
  <c r="U907" i="9" s="1"/>
  <c r="R907" i="8"/>
  <c r="Q1026" i="8"/>
  <c r="BK865" i="1"/>
  <c r="U928" i="9" s="1"/>
  <c r="R928" i="8"/>
  <c r="S1625" i="8"/>
  <c r="S1576" i="8"/>
  <c r="S1375" i="8"/>
  <c r="S1277" i="8"/>
  <c r="S1251" i="8"/>
  <c r="S1667" i="8"/>
  <c r="S1637" i="8"/>
  <c r="S1574" i="8"/>
  <c r="S1276" i="8"/>
  <c r="S1446" i="8"/>
  <c r="S1306" i="8"/>
  <c r="S1577" i="8"/>
  <c r="S1575" i="8"/>
  <c r="S1328" i="8"/>
  <c r="S1377" i="8"/>
  <c r="S1580" i="8"/>
  <c r="S1608" i="8"/>
  <c r="S1272" i="8"/>
  <c r="S1631" i="8"/>
  <c r="S1652" i="8"/>
  <c r="S1327" i="8"/>
  <c r="S1404" i="8"/>
  <c r="S1659" i="8"/>
  <c r="S1387" i="8"/>
  <c r="S1385" i="8"/>
  <c r="S1593" i="8"/>
  <c r="S1335" i="8"/>
  <c r="S1556" i="8"/>
  <c r="S1347" i="8"/>
  <c r="S1329" i="8"/>
  <c r="S1253" i="8"/>
  <c r="S1391" i="8"/>
  <c r="S1314" i="8"/>
  <c r="S1589" i="8"/>
  <c r="S1309" i="8"/>
  <c r="S1487" i="8"/>
  <c r="S1398" i="8"/>
  <c r="S1611" i="8"/>
  <c r="S1583" i="8"/>
  <c r="S1256" i="8"/>
  <c r="S1595" i="8"/>
  <c r="S1528" i="8"/>
  <c r="S1545" i="8"/>
  <c r="S1514" i="8"/>
  <c r="S1472" i="8"/>
  <c r="S1529" i="8"/>
  <c r="S1406" i="8"/>
  <c r="S1478" i="8"/>
  <c r="S1307" i="8"/>
  <c r="S1619" i="8"/>
  <c r="S1663" i="8"/>
  <c r="E460" i="9"/>
  <c r="D460" i="8"/>
  <c r="E388" i="9"/>
  <c r="D388" i="8"/>
  <c r="E715" i="9"/>
  <c r="D715" i="8"/>
  <c r="E707" i="9"/>
  <c r="D707" i="8"/>
  <c r="E699" i="9"/>
  <c r="D699" i="8"/>
  <c r="E691" i="9"/>
  <c r="D691" i="8"/>
  <c r="E683" i="9"/>
  <c r="D683" i="8"/>
  <c r="E675" i="9"/>
  <c r="D675" i="8"/>
  <c r="E667" i="9"/>
  <c r="D667" i="8"/>
  <c r="E659" i="9"/>
  <c r="D659" i="8"/>
  <c r="E651" i="9"/>
  <c r="D651" i="8"/>
  <c r="E643" i="9"/>
  <c r="D643" i="8"/>
  <c r="E635" i="9"/>
  <c r="D635" i="8"/>
  <c r="E627" i="9"/>
  <c r="D627" i="8"/>
  <c r="E619" i="9"/>
  <c r="D619" i="8"/>
  <c r="E611" i="9"/>
  <c r="D611" i="8"/>
  <c r="E603" i="9"/>
  <c r="D603" i="8"/>
  <c r="E595" i="9"/>
  <c r="D595" i="8"/>
  <c r="E587" i="9"/>
  <c r="D587" i="8"/>
  <c r="E579" i="9"/>
  <c r="D579" i="8"/>
  <c r="E571" i="9"/>
  <c r="D571" i="8"/>
  <c r="E563" i="9"/>
  <c r="D563" i="8"/>
  <c r="E555" i="9"/>
  <c r="D555" i="8"/>
  <c r="E547" i="9"/>
  <c r="D547" i="8"/>
  <c r="E539" i="9"/>
  <c r="D539" i="8"/>
  <c r="E531" i="9"/>
  <c r="D531" i="8"/>
  <c r="E523" i="9"/>
  <c r="D523" i="8"/>
  <c r="E515" i="9"/>
  <c r="D515" i="8"/>
  <c r="E507" i="9"/>
  <c r="D507" i="8"/>
  <c r="E499" i="9"/>
  <c r="D499" i="8"/>
  <c r="E491" i="9"/>
  <c r="D491" i="8"/>
  <c r="E483" i="9"/>
  <c r="D483" i="8"/>
  <c r="E475" i="9"/>
  <c r="D475" i="8"/>
  <c r="E467" i="9"/>
  <c r="D467" i="8"/>
  <c r="E459" i="9"/>
  <c r="D459" i="8"/>
  <c r="E451" i="9"/>
  <c r="D451" i="8"/>
  <c r="E443" i="9"/>
  <c r="D443" i="8"/>
  <c r="E435" i="9"/>
  <c r="D435" i="8"/>
  <c r="E427" i="9"/>
  <c r="D427" i="8"/>
  <c r="E419" i="9"/>
  <c r="D419" i="8"/>
  <c r="E411" i="9"/>
  <c r="D411" i="8"/>
  <c r="E403" i="9"/>
  <c r="D403" i="8"/>
  <c r="E395" i="9"/>
  <c r="D395" i="8"/>
  <c r="E387" i="9"/>
  <c r="D387" i="8"/>
  <c r="E379" i="9"/>
  <c r="D379" i="8"/>
  <c r="E371" i="9"/>
  <c r="D371" i="8"/>
  <c r="E363" i="9"/>
  <c r="D363" i="8"/>
  <c r="E355" i="9"/>
  <c r="D355" i="8"/>
  <c r="E347" i="9"/>
  <c r="D347" i="8"/>
  <c r="E339" i="9"/>
  <c r="D339" i="8"/>
  <c r="E331" i="9"/>
  <c r="D331" i="8"/>
  <c r="E323" i="9"/>
  <c r="D323" i="8"/>
  <c r="E315" i="9"/>
  <c r="D315" i="8"/>
  <c r="E307" i="9"/>
  <c r="D307" i="8"/>
  <c r="E299" i="9"/>
  <c r="D299" i="8"/>
  <c r="E291" i="9"/>
  <c r="D291" i="8"/>
  <c r="E283" i="9"/>
  <c r="D283" i="8"/>
  <c r="E275" i="9"/>
  <c r="D275" i="8"/>
  <c r="E267" i="9"/>
  <c r="D267" i="8"/>
  <c r="E259" i="9"/>
  <c r="D259" i="8"/>
  <c r="E251" i="9"/>
  <c r="D251" i="8"/>
  <c r="E243" i="9"/>
  <c r="D243" i="8"/>
  <c r="E235" i="9"/>
  <c r="D235" i="8"/>
  <c r="E227" i="9"/>
  <c r="D227" i="8"/>
  <c r="E219" i="9"/>
  <c r="D219" i="8"/>
  <c r="E211" i="9"/>
  <c r="D211" i="8"/>
  <c r="E203" i="9"/>
  <c r="D203" i="8"/>
  <c r="E195" i="9"/>
  <c r="D195" i="8"/>
  <c r="E187" i="9"/>
  <c r="D187" i="8"/>
  <c r="E179" i="9"/>
  <c r="D179" i="8"/>
  <c r="E171" i="9"/>
  <c r="D171" i="8"/>
  <c r="E163" i="9"/>
  <c r="D163" i="8"/>
  <c r="E155" i="9"/>
  <c r="D155" i="8"/>
  <c r="E147" i="9"/>
  <c r="D147" i="8"/>
  <c r="E139" i="9"/>
  <c r="D139" i="8"/>
  <c r="E131" i="9"/>
  <c r="D131" i="8"/>
  <c r="E123" i="9"/>
  <c r="D123" i="8"/>
  <c r="E115" i="9"/>
  <c r="D115" i="8"/>
  <c r="E107" i="9"/>
  <c r="D107" i="8"/>
  <c r="E99" i="9"/>
  <c r="D99" i="8"/>
  <c r="E91" i="9"/>
  <c r="D91" i="8"/>
  <c r="E83" i="9"/>
  <c r="D83" i="8"/>
  <c r="E75" i="9"/>
  <c r="D75" i="8"/>
  <c r="E67" i="9"/>
  <c r="D67" i="8"/>
  <c r="E59" i="9"/>
  <c r="D59" i="8"/>
  <c r="E51" i="9"/>
  <c r="D51" i="8"/>
  <c r="E43" i="9"/>
  <c r="D43" i="8"/>
  <c r="E35" i="9"/>
  <c r="D35" i="8"/>
  <c r="E27" i="9"/>
  <c r="D27" i="8"/>
  <c r="E19" i="9"/>
  <c r="D19" i="8"/>
  <c r="E11" i="9"/>
  <c r="D11" i="8"/>
  <c r="E3" i="9"/>
  <c r="D3" i="8"/>
  <c r="G836" i="9"/>
  <c r="F836" i="8"/>
  <c r="G844" i="9"/>
  <c r="F844" i="8"/>
  <c r="G805" i="9"/>
  <c r="F805" i="8"/>
  <c r="G837" i="9"/>
  <c r="F837" i="8"/>
  <c r="S870" i="8"/>
  <c r="Q1133" i="8"/>
  <c r="BK1089" i="1"/>
  <c r="U1152" i="9" s="1"/>
  <c r="R1152" i="8"/>
  <c r="Q876" i="8"/>
  <c r="BK1141" i="1"/>
  <c r="U1204" i="9" s="1"/>
  <c r="R1204" i="8"/>
  <c r="Q1092" i="8"/>
  <c r="BK1180" i="1"/>
  <c r="U1243" i="9" s="1"/>
  <c r="R1243" i="8"/>
  <c r="Q851" i="8"/>
  <c r="BK905" i="1"/>
  <c r="U968" i="9" s="1"/>
  <c r="R968" i="8"/>
  <c r="Q914" i="8"/>
  <c r="BK986" i="1"/>
  <c r="U1049" i="9" s="1"/>
  <c r="R1049" i="8"/>
  <c r="Q1009" i="8"/>
  <c r="BK792" i="1"/>
  <c r="U855" i="9" s="1"/>
  <c r="R855" i="8"/>
  <c r="Q1113" i="8"/>
  <c r="BK1069" i="1"/>
  <c r="U1132" i="9" s="1"/>
  <c r="R1132" i="8"/>
  <c r="Q1213" i="8"/>
  <c r="BK1131" i="1"/>
  <c r="U1194" i="9" s="1"/>
  <c r="R1194" i="8"/>
  <c r="Q1082" i="8"/>
  <c r="BK1161" i="1"/>
  <c r="U1224" i="9" s="1"/>
  <c r="R1224" i="8"/>
  <c r="Q1232" i="8"/>
  <c r="BK887" i="1"/>
  <c r="U950" i="9" s="1"/>
  <c r="R950" i="8"/>
  <c r="Q909" i="8"/>
  <c r="BK981" i="1"/>
  <c r="U1044" i="9" s="1"/>
  <c r="R1044" i="8"/>
  <c r="Q986" i="8"/>
  <c r="BK990" i="1"/>
  <c r="U1053" i="9" s="1"/>
  <c r="R1053" i="8"/>
  <c r="Q1187" i="8"/>
  <c r="BK1040" i="1"/>
  <c r="U1103" i="9" s="1"/>
  <c r="R1103" i="8"/>
  <c r="Q1151" i="8"/>
  <c r="BK1113" i="1"/>
  <c r="U1176" i="9" s="1"/>
  <c r="R1176" i="8"/>
  <c r="Q890" i="8"/>
  <c r="BK920" i="1"/>
  <c r="U983" i="9" s="1"/>
  <c r="R983" i="8"/>
  <c r="Q992" i="8"/>
  <c r="R870" i="8"/>
  <c r="Q900" i="8"/>
  <c r="BK972" i="1"/>
  <c r="U1035" i="9" s="1"/>
  <c r="R1035" i="8"/>
  <c r="Q998" i="8"/>
  <c r="R964" i="8"/>
  <c r="Q1121" i="8"/>
  <c r="BK1077" i="1"/>
  <c r="U1140" i="9" s="1"/>
  <c r="R1140" i="8"/>
  <c r="Q846" i="8"/>
  <c r="BK1135" i="1"/>
  <c r="U1198" i="9" s="1"/>
  <c r="R1198" i="8"/>
  <c r="Q1086" i="8"/>
  <c r="BK1168" i="1"/>
  <c r="U1231" i="9" s="1"/>
  <c r="R1231" i="8"/>
  <c r="Q1239" i="8"/>
  <c r="BK895" i="1"/>
  <c r="U958" i="9" s="1"/>
  <c r="R958" i="8"/>
  <c r="Q911" i="8"/>
  <c r="BK983" i="1"/>
  <c r="U1046" i="9" s="1"/>
  <c r="R1046" i="8"/>
  <c r="Q994" i="8"/>
  <c r="BK1171" i="1"/>
  <c r="U1234" i="9" s="1"/>
  <c r="R1234" i="8"/>
  <c r="Q1058" i="8"/>
  <c r="BK997" i="1"/>
  <c r="U1060" i="9" s="1"/>
  <c r="R1060" i="8"/>
  <c r="Q1175" i="8"/>
  <c r="BK1028" i="1"/>
  <c r="U1091" i="9" s="1"/>
  <c r="R1091" i="8"/>
  <c r="Q1127" i="8"/>
  <c r="BK1087" i="1"/>
  <c r="U1150" i="9" s="1"/>
  <c r="R1150" i="8"/>
  <c r="Q874" i="8"/>
  <c r="BK908" i="1"/>
  <c r="U971" i="9" s="1"/>
  <c r="R971" i="8"/>
  <c r="Q976" i="8"/>
  <c r="BK1105" i="1"/>
  <c r="U1168" i="9" s="1"/>
  <c r="R1168" i="8"/>
  <c r="Q854" i="8"/>
  <c r="BK966" i="1"/>
  <c r="U1029" i="9" s="1"/>
  <c r="R1029" i="8"/>
  <c r="Q932" i="8"/>
  <c r="BK993" i="1"/>
  <c r="U1056" i="9" s="1"/>
  <c r="R1056" i="8"/>
  <c r="Q1181" i="8"/>
  <c r="BK1034" i="1"/>
  <c r="U1097" i="9" s="1"/>
  <c r="R1097" i="8"/>
  <c r="Q1139" i="8"/>
  <c r="BK1099" i="1"/>
  <c r="U1162" i="9" s="1"/>
  <c r="R1162" i="8"/>
  <c r="Q881" i="8"/>
  <c r="BK914" i="1"/>
  <c r="U977" i="9" s="1"/>
  <c r="R977" i="8"/>
  <c r="Q982" i="8"/>
  <c r="BK1175" i="1"/>
  <c r="U1238" i="9" s="1"/>
  <c r="R1238" i="8"/>
  <c r="Q864" i="8"/>
  <c r="BK969" i="1"/>
  <c r="U1032" i="9" s="1"/>
  <c r="R1032" i="8"/>
  <c r="Q955" i="8"/>
  <c r="R963" i="8"/>
  <c r="Q1195" i="8"/>
  <c r="BK1048" i="1"/>
  <c r="U1111" i="9" s="1"/>
  <c r="R1111" i="8"/>
  <c r="Q1208" i="8"/>
  <c r="BK1121" i="1"/>
  <c r="U1184" i="9" s="1"/>
  <c r="R1184" i="8"/>
  <c r="Q1072" i="8"/>
  <c r="BK936" i="1"/>
  <c r="U999" i="9" s="1"/>
  <c r="R999" i="8"/>
  <c r="Q1008" i="8"/>
  <c r="BK864" i="1"/>
  <c r="U927" i="9" s="1"/>
  <c r="R927" i="8"/>
  <c r="Q904" i="8"/>
  <c r="BK976" i="1"/>
  <c r="U1039" i="9" s="1"/>
  <c r="R1039" i="8"/>
  <c r="Q852" i="8"/>
  <c r="R1006" i="8"/>
  <c r="Q1201" i="8"/>
  <c r="BK1061" i="1"/>
  <c r="U1124" i="9" s="1"/>
  <c r="R1124" i="8"/>
  <c r="Q1205" i="8"/>
  <c r="BK1127" i="1"/>
  <c r="U1190" i="9" s="1"/>
  <c r="R1190" i="8"/>
  <c r="Q1078" i="8"/>
  <c r="BK987" i="1"/>
  <c r="U1050" i="9" s="1"/>
  <c r="R1050" i="8"/>
  <c r="Q1223" i="8"/>
  <c r="BK879" i="1"/>
  <c r="U942" i="9" s="1"/>
  <c r="R942" i="8"/>
  <c r="Q907" i="8"/>
  <c r="BK979" i="1"/>
  <c r="U1042" i="9" s="1"/>
  <c r="R1042" i="8"/>
  <c r="Q928" i="8"/>
  <c r="BK876" i="1"/>
  <c r="U939" i="9" s="1"/>
  <c r="R939" i="8"/>
  <c r="S1267" i="8"/>
  <c r="S1260" i="8"/>
  <c r="S1489" i="8"/>
  <c r="S1302" i="8"/>
  <c r="S1257" i="8"/>
  <c r="S1636" i="8"/>
  <c r="S1333" i="8"/>
  <c r="S1501" i="8"/>
  <c r="S1549" i="8"/>
  <c r="S1651" i="8"/>
  <c r="S1349" i="8"/>
  <c r="S1420" i="8"/>
  <c r="S1052" i="8"/>
  <c r="S1249" i="8"/>
  <c r="S1486" i="8"/>
  <c r="S1310" i="8"/>
  <c r="S1268" i="8"/>
  <c r="S1497" i="8"/>
  <c r="S1278" i="8"/>
  <c r="S1503" i="8"/>
  <c r="S1586" i="8"/>
  <c r="S1540" i="8"/>
  <c r="S1550" i="8"/>
  <c r="S1305" i="8"/>
  <c r="S1380" i="8"/>
  <c r="S1664" i="8"/>
  <c r="S1338" i="8"/>
  <c r="S1672" i="8"/>
  <c r="S1295" i="8"/>
  <c r="S1271" i="8"/>
  <c r="S1614" i="8"/>
  <c r="S1269" i="8"/>
  <c r="S1453" i="8"/>
  <c r="S1616" i="8"/>
  <c r="S1459" i="8"/>
  <c r="S1609" i="8"/>
  <c r="S1425" i="8"/>
  <c r="S1530" i="8"/>
  <c r="S1414" i="8"/>
  <c r="S1558" i="8"/>
  <c r="S1248" i="8"/>
  <c r="S1430" i="8"/>
  <c r="S1282" i="8"/>
  <c r="S1320" i="8"/>
  <c r="S1524" i="8"/>
  <c r="S1316" i="8"/>
  <c r="S1336" i="8"/>
  <c r="S1621" i="8"/>
  <c r="S1534" i="8"/>
  <c r="S1341" i="8"/>
  <c r="S1435" i="8"/>
  <c r="E436" i="9"/>
  <c r="D436" i="8"/>
  <c r="E674" i="9"/>
  <c r="D674" i="8"/>
  <c r="E626" i="9"/>
  <c r="D626" i="8"/>
  <c r="E610" i="9"/>
  <c r="D610" i="8"/>
  <c r="E570" i="9"/>
  <c r="D570" i="8"/>
  <c r="E562" i="9"/>
  <c r="D562" i="8"/>
  <c r="E554" i="9"/>
  <c r="D554" i="8"/>
  <c r="E546" i="9"/>
  <c r="D546" i="8"/>
  <c r="E538" i="9"/>
  <c r="D538" i="8"/>
  <c r="E530" i="9"/>
  <c r="D530" i="8"/>
  <c r="E522" i="9"/>
  <c r="D522" i="8"/>
  <c r="E514" i="9"/>
  <c r="D514" i="8"/>
  <c r="E506" i="9"/>
  <c r="D506" i="8"/>
  <c r="E498" i="9"/>
  <c r="D498" i="8"/>
  <c r="E490" i="9"/>
  <c r="D490" i="8"/>
  <c r="E482" i="9"/>
  <c r="D482" i="8"/>
  <c r="E474" i="9"/>
  <c r="D474" i="8"/>
  <c r="E466" i="9"/>
  <c r="D466" i="8"/>
  <c r="E458" i="9"/>
  <c r="D458" i="8"/>
  <c r="E450" i="9"/>
  <c r="D450" i="8"/>
  <c r="E442" i="9"/>
  <c r="D442" i="8"/>
  <c r="E434" i="9"/>
  <c r="D434" i="8"/>
  <c r="E426" i="9"/>
  <c r="D426" i="8"/>
  <c r="E418" i="9"/>
  <c r="D418" i="8"/>
  <c r="E410" i="9"/>
  <c r="D410" i="8"/>
  <c r="E402" i="9"/>
  <c r="D402" i="8"/>
  <c r="E394" i="9"/>
  <c r="D394" i="8"/>
  <c r="E386" i="9"/>
  <c r="D386" i="8"/>
  <c r="E378" i="9"/>
  <c r="D378" i="8"/>
  <c r="E370" i="9"/>
  <c r="D370" i="8"/>
  <c r="E362" i="9"/>
  <c r="D362" i="8"/>
  <c r="E354" i="9"/>
  <c r="D354" i="8"/>
  <c r="E346" i="9"/>
  <c r="D346" i="8"/>
  <c r="E338" i="9"/>
  <c r="D338" i="8"/>
  <c r="E330" i="9"/>
  <c r="D330" i="8"/>
  <c r="E322" i="9"/>
  <c r="D322" i="8"/>
  <c r="E314" i="9"/>
  <c r="D314" i="8"/>
  <c r="E306" i="9"/>
  <c r="D306" i="8"/>
  <c r="E298" i="9"/>
  <c r="D298" i="8"/>
  <c r="E290" i="9"/>
  <c r="D290" i="8"/>
  <c r="E282" i="9"/>
  <c r="D282" i="8"/>
  <c r="E274" i="9"/>
  <c r="D274" i="8"/>
  <c r="E266" i="9"/>
  <c r="D266" i="8"/>
  <c r="E258" i="9"/>
  <c r="D258" i="8"/>
  <c r="E250" i="9"/>
  <c r="D250" i="8"/>
  <c r="E242" i="9"/>
  <c r="D242" i="8"/>
  <c r="E234" i="9"/>
  <c r="D234" i="8"/>
  <c r="E226" i="9"/>
  <c r="D226" i="8"/>
  <c r="E218" i="9"/>
  <c r="D218" i="8"/>
  <c r="E210" i="9"/>
  <c r="D210" i="8"/>
  <c r="E202" i="9"/>
  <c r="D202" i="8"/>
  <c r="E194" i="9"/>
  <c r="D194" i="8"/>
  <c r="E186" i="9"/>
  <c r="D186" i="8"/>
  <c r="E178" i="9"/>
  <c r="D178" i="8"/>
  <c r="E170" i="9"/>
  <c r="D170" i="8"/>
  <c r="E162" i="9"/>
  <c r="D162" i="8"/>
  <c r="E154" i="9"/>
  <c r="D154" i="8"/>
  <c r="E146" i="9"/>
  <c r="D146" i="8"/>
  <c r="E138" i="9"/>
  <c r="D138" i="8"/>
  <c r="E130" i="9"/>
  <c r="D130" i="8"/>
  <c r="E122" i="9"/>
  <c r="D122" i="8"/>
  <c r="E114" i="9"/>
  <c r="D114" i="8"/>
  <c r="E106" i="9"/>
  <c r="D106" i="8"/>
  <c r="E98" i="9"/>
  <c r="D98" i="8"/>
  <c r="E90" i="9"/>
  <c r="D90" i="8"/>
  <c r="E82" i="9"/>
  <c r="D82" i="8"/>
  <c r="E74" i="9"/>
  <c r="D74" i="8"/>
  <c r="E66" i="9"/>
  <c r="D66" i="8"/>
  <c r="E58" i="9"/>
  <c r="D58" i="8"/>
  <c r="E50" i="9"/>
  <c r="D50" i="8"/>
  <c r="E42" i="9"/>
  <c r="D42" i="8"/>
  <c r="E34" i="9"/>
  <c r="D34" i="8"/>
  <c r="E26" i="9"/>
  <c r="D26" i="8"/>
  <c r="E18" i="9"/>
  <c r="D18" i="8"/>
  <c r="E10" i="9"/>
  <c r="D10" i="8"/>
  <c r="G725" i="9"/>
  <c r="F725" i="8"/>
  <c r="G720" i="9"/>
  <c r="F720" i="8"/>
  <c r="G807" i="9"/>
  <c r="F807" i="8"/>
  <c r="G842" i="9"/>
  <c r="F842" i="8"/>
  <c r="S964" i="8"/>
  <c r="S1090" i="8"/>
  <c r="BK1156" i="1"/>
  <c r="U1219" i="9" s="1"/>
  <c r="R1219" i="8"/>
  <c r="Q1152" i="8"/>
  <c r="BK1020" i="1"/>
  <c r="U1083" i="9" s="1"/>
  <c r="R1083" i="8"/>
  <c r="Q1204" i="8"/>
  <c r="BK1071" i="1"/>
  <c r="U1134" i="9" s="1"/>
  <c r="R1134" i="8"/>
  <c r="Q1243" i="8"/>
  <c r="BK898" i="1"/>
  <c r="U961" i="9" s="1"/>
  <c r="R961" i="8"/>
  <c r="Q968" i="8"/>
  <c r="BK889" i="1"/>
  <c r="U952" i="9" s="1"/>
  <c r="R952" i="8"/>
  <c r="Q1049" i="8"/>
  <c r="BK962" i="1"/>
  <c r="U1025" i="9" s="1"/>
  <c r="R1025" i="8"/>
  <c r="Q855" i="8"/>
  <c r="BK1151" i="1"/>
  <c r="U1214" i="9" s="1"/>
  <c r="R1214" i="8"/>
  <c r="Q1132" i="8"/>
  <c r="BK1010" i="1"/>
  <c r="U1073" i="9" s="1"/>
  <c r="R1073" i="8"/>
  <c r="Q1194" i="8"/>
  <c r="BK1051" i="1"/>
  <c r="U1114" i="9" s="1"/>
  <c r="R1114" i="8"/>
  <c r="Q1224" i="8"/>
  <c r="BK878" i="1"/>
  <c r="U941" i="9" s="1"/>
  <c r="R941" i="8"/>
  <c r="Q950" i="8"/>
  <c r="BK868" i="1"/>
  <c r="U931" i="9" s="1"/>
  <c r="R931" i="8"/>
  <c r="Q1044" i="8"/>
  <c r="BK957" i="1"/>
  <c r="U1020" i="9" s="1"/>
  <c r="R1020" i="8"/>
  <c r="Q1053" i="8"/>
  <c r="BK1078" i="1"/>
  <c r="U1141" i="9" s="1"/>
  <c r="R1141" i="8"/>
  <c r="Q1103" i="8"/>
  <c r="BK815" i="1"/>
  <c r="U878" i="9" s="1"/>
  <c r="R878" i="8"/>
  <c r="Q1176" i="8"/>
  <c r="BK1033" i="1"/>
  <c r="U1096" i="9" s="1"/>
  <c r="R1096" i="8"/>
  <c r="Q983" i="8"/>
  <c r="BK802" i="1"/>
  <c r="U865" i="9" s="1"/>
  <c r="R865" i="8"/>
  <c r="Q870" i="8"/>
  <c r="BK853" i="1"/>
  <c r="U916" i="9" s="1"/>
  <c r="R916" i="8"/>
  <c r="Q1035" i="8"/>
  <c r="BK948" i="1"/>
  <c r="U1011" i="9" s="1"/>
  <c r="R1011" i="8"/>
  <c r="Q964" i="8"/>
  <c r="BK1144" i="1"/>
  <c r="U1207" i="9" s="1"/>
  <c r="R1207" i="8"/>
  <c r="Q1140" i="8"/>
  <c r="BK1014" i="1"/>
  <c r="U1077" i="9" s="1"/>
  <c r="R1077" i="8"/>
  <c r="Q1198" i="8"/>
  <c r="BK1059" i="1"/>
  <c r="U1122" i="9" s="1"/>
  <c r="R1122" i="8"/>
  <c r="Q1231" i="8"/>
  <c r="BK886" i="1"/>
  <c r="U949" i="9" s="1"/>
  <c r="R949" i="8"/>
  <c r="Q958" i="8"/>
  <c r="BK880" i="1"/>
  <c r="U943" i="9" s="1"/>
  <c r="R943" i="8"/>
  <c r="Q1046" i="8"/>
  <c r="BK959" i="1"/>
  <c r="U1022" i="9" s="1"/>
  <c r="R1022" i="8"/>
  <c r="Q1234" i="8"/>
  <c r="BK994" i="1"/>
  <c r="U1057" i="9" s="1"/>
  <c r="R1057" i="8"/>
  <c r="Q1060" i="8"/>
  <c r="BK1054" i="1"/>
  <c r="U1117" i="9" s="1"/>
  <c r="R1117" i="8"/>
  <c r="Q1091" i="8"/>
  <c r="BK1154" i="1"/>
  <c r="U1217" i="9" s="1"/>
  <c r="R1217" i="8"/>
  <c r="Q1150" i="8"/>
  <c r="BK1021" i="1"/>
  <c r="U1084" i="9" s="1"/>
  <c r="R1084" i="8"/>
  <c r="Q971" i="8"/>
  <c r="BK1173" i="1"/>
  <c r="U1236" i="9" s="1"/>
  <c r="R1236" i="8"/>
  <c r="Q1168" i="8"/>
  <c r="BK847" i="1"/>
  <c r="U910" i="9" s="1"/>
  <c r="R910" i="8"/>
  <c r="Q1029" i="8"/>
  <c r="BK930" i="1"/>
  <c r="U993" i="9" s="1"/>
  <c r="R993" i="8"/>
  <c r="Q1056" i="8"/>
  <c r="BK1066" i="1"/>
  <c r="U1129" i="9" s="1"/>
  <c r="R1129" i="8"/>
  <c r="Q1097" i="8"/>
  <c r="BK810" i="1"/>
  <c r="U873" i="9" s="1"/>
  <c r="R873" i="8"/>
  <c r="Q1162" i="8"/>
  <c r="R1090" i="8"/>
  <c r="Q977" i="8"/>
  <c r="BK1182" i="1"/>
  <c r="U1245" i="9" s="1"/>
  <c r="R1245" i="8"/>
  <c r="Q1238" i="8"/>
  <c r="BK850" i="1"/>
  <c r="U913" i="9" s="1"/>
  <c r="R913" i="8"/>
  <c r="Q1032" i="8"/>
  <c r="BK939" i="1"/>
  <c r="U1002" i="9" s="1"/>
  <c r="R1002" i="8"/>
  <c r="Q963" i="8"/>
  <c r="BK1094" i="1"/>
  <c r="U1157" i="9" s="1"/>
  <c r="R1157" i="8"/>
  <c r="Q1111" i="8"/>
  <c r="BK825" i="1"/>
  <c r="U888" i="9" s="1"/>
  <c r="R888" i="8"/>
  <c r="Q1184" i="8"/>
  <c r="BK1041" i="1"/>
  <c r="U1104" i="9" s="1"/>
  <c r="R1104" i="8"/>
  <c r="Q999" i="8"/>
  <c r="BK833" i="1"/>
  <c r="U896" i="9" s="1"/>
  <c r="R896" i="8"/>
  <c r="Q927" i="8"/>
  <c r="BK857" i="1"/>
  <c r="U920" i="9" s="1"/>
  <c r="R920" i="8"/>
  <c r="Q1039" i="8"/>
  <c r="R1015" i="8"/>
  <c r="Q1006" i="8"/>
  <c r="BK1143" i="1"/>
  <c r="U1206" i="9" s="1"/>
  <c r="R1206" i="8"/>
  <c r="Q1124" i="8"/>
  <c r="BK828" i="1"/>
  <c r="U891" i="9" s="1"/>
  <c r="R891" i="8"/>
  <c r="Q1190" i="8"/>
  <c r="BK1047" i="1"/>
  <c r="U1110" i="9" s="1"/>
  <c r="R1110" i="8"/>
  <c r="Q1050" i="8"/>
  <c r="BK866" i="1"/>
  <c r="U929" i="9" s="1"/>
  <c r="R929" i="8"/>
  <c r="Q942" i="8"/>
  <c r="BK861" i="1"/>
  <c r="U924" i="9" s="1"/>
  <c r="R924" i="8"/>
  <c r="Q1042" i="8"/>
  <c r="BK955" i="1"/>
  <c r="U1018" i="9" s="1"/>
  <c r="R1018" i="8"/>
  <c r="Q939" i="8"/>
  <c r="S1569" i="8"/>
  <c r="S1541" i="8"/>
  <c r="S1483" i="8"/>
  <c r="S1332" i="8"/>
  <c r="S1330" i="8"/>
  <c r="S1572" i="8"/>
  <c r="S1265" i="8"/>
  <c r="S1494" i="8"/>
  <c r="S1507" i="8"/>
  <c r="S1479" i="8"/>
  <c r="S1343" i="8"/>
  <c r="S1673" i="8"/>
  <c r="S1457" i="8"/>
  <c r="S1301" i="8"/>
  <c r="S1628" i="8"/>
  <c r="S1066" i="8"/>
  <c r="S1682" i="8"/>
  <c r="S1355" i="8"/>
  <c r="S1561" i="8"/>
  <c r="S1313" i="8"/>
  <c r="S1509" i="8"/>
  <c r="S1448" i="8"/>
  <c r="S1466" i="8"/>
  <c r="S1258" i="8"/>
  <c r="S1601" i="8"/>
  <c r="S1573" i="8"/>
  <c r="S1515" i="8"/>
  <c r="S1592" i="8"/>
  <c r="S1622" i="8"/>
  <c r="S1376" i="8"/>
  <c r="S1275" i="8"/>
  <c r="S1694" i="8"/>
  <c r="S1264" i="8"/>
  <c r="S1492" i="8"/>
  <c r="S1511" i="8"/>
  <c r="S1284" i="8"/>
  <c r="S1382" i="8"/>
  <c r="S1523" i="8"/>
  <c r="S1455" i="8"/>
  <c r="S1051" i="8"/>
  <c r="S1488" i="8"/>
  <c r="S1308" i="8"/>
  <c r="S1297" i="8"/>
  <c r="S1474" i="8"/>
  <c r="S1427" i="8"/>
  <c r="S1303" i="8"/>
  <c r="S1292" i="8"/>
  <c r="S1441" i="8"/>
  <c r="S1565" i="8"/>
  <c r="S1367" i="8"/>
  <c r="S1300" i="8"/>
  <c r="S1591" i="8"/>
  <c r="S1450" i="8"/>
  <c r="S1519" i="8"/>
  <c r="E468" i="9"/>
  <c r="D468" i="8"/>
  <c r="E428" i="9"/>
  <c r="D428" i="8"/>
  <c r="E714" i="9"/>
  <c r="D714" i="8"/>
  <c r="E682" i="9"/>
  <c r="D682" i="8"/>
  <c r="E642" i="9"/>
  <c r="D642" i="8"/>
  <c r="E578" i="9"/>
  <c r="D578" i="8"/>
  <c r="E713" i="9"/>
  <c r="D713" i="8"/>
  <c r="E705" i="9"/>
  <c r="D705" i="8"/>
  <c r="E697" i="9"/>
  <c r="D697" i="8"/>
  <c r="E689" i="9"/>
  <c r="D689" i="8"/>
  <c r="E681" i="9"/>
  <c r="D681" i="8"/>
  <c r="E673" i="9"/>
  <c r="D673" i="8"/>
  <c r="E665" i="9"/>
  <c r="D665" i="8"/>
  <c r="E657" i="9"/>
  <c r="D657" i="8"/>
  <c r="E649" i="9"/>
  <c r="D649" i="8"/>
  <c r="E641" i="9"/>
  <c r="D641" i="8"/>
  <c r="E633" i="9"/>
  <c r="D633" i="8"/>
  <c r="E625" i="9"/>
  <c r="D625" i="8"/>
  <c r="E617" i="9"/>
  <c r="D617" i="8"/>
  <c r="E609" i="9"/>
  <c r="D609" i="8"/>
  <c r="E601" i="9"/>
  <c r="D601" i="8"/>
  <c r="E593" i="9"/>
  <c r="D593" i="8"/>
  <c r="E585" i="9"/>
  <c r="D585" i="8"/>
  <c r="E577" i="9"/>
  <c r="D577" i="8"/>
  <c r="E569" i="9"/>
  <c r="D569" i="8"/>
  <c r="E561" i="9"/>
  <c r="D561" i="8"/>
  <c r="E553" i="9"/>
  <c r="D553" i="8"/>
  <c r="E545" i="9"/>
  <c r="D545" i="8"/>
  <c r="E537" i="9"/>
  <c r="D537" i="8"/>
  <c r="E529" i="9"/>
  <c r="D529" i="8"/>
  <c r="E521" i="9"/>
  <c r="D521" i="8"/>
  <c r="E513" i="9"/>
  <c r="D513" i="8"/>
  <c r="E505" i="9"/>
  <c r="D505" i="8"/>
  <c r="E497" i="9"/>
  <c r="D497" i="8"/>
  <c r="E489" i="9"/>
  <c r="D489" i="8"/>
  <c r="E481" i="9"/>
  <c r="D481" i="8"/>
  <c r="E473" i="9"/>
  <c r="D473" i="8"/>
  <c r="E465" i="9"/>
  <c r="D465" i="8"/>
  <c r="E457" i="9"/>
  <c r="D457" i="8"/>
  <c r="E449" i="9"/>
  <c r="D449" i="8"/>
  <c r="E441" i="9"/>
  <c r="D441" i="8"/>
  <c r="E433" i="9"/>
  <c r="D433" i="8"/>
  <c r="E425" i="9"/>
  <c r="D425" i="8"/>
  <c r="E417" i="9"/>
  <c r="D417" i="8"/>
  <c r="E409" i="9"/>
  <c r="D409" i="8"/>
  <c r="E401" i="9"/>
  <c r="D401" i="8"/>
  <c r="E393" i="9"/>
  <c r="D393" i="8"/>
  <c r="E385" i="9"/>
  <c r="D385" i="8"/>
  <c r="E377" i="9"/>
  <c r="D377" i="8"/>
  <c r="E369" i="9"/>
  <c r="D369" i="8"/>
  <c r="E361" i="9"/>
  <c r="D361" i="8"/>
  <c r="E353" i="9"/>
  <c r="D353" i="8"/>
  <c r="E345" i="9"/>
  <c r="D345" i="8"/>
  <c r="E337" i="9"/>
  <c r="D337" i="8"/>
  <c r="E329" i="9"/>
  <c r="D329" i="8"/>
  <c r="E321" i="9"/>
  <c r="D321" i="8"/>
  <c r="E313" i="9"/>
  <c r="D313" i="8"/>
  <c r="E305" i="9"/>
  <c r="D305" i="8"/>
  <c r="E297" i="9"/>
  <c r="D297" i="8"/>
  <c r="E289" i="9"/>
  <c r="D289" i="8"/>
  <c r="E281" i="9"/>
  <c r="D281" i="8"/>
  <c r="E273" i="9"/>
  <c r="D273" i="8"/>
  <c r="E265" i="9"/>
  <c r="D265" i="8"/>
  <c r="E257" i="9"/>
  <c r="D257" i="8"/>
  <c r="E249" i="9"/>
  <c r="D249" i="8"/>
  <c r="E241" i="9"/>
  <c r="D241" i="8"/>
  <c r="E233" i="9"/>
  <c r="D233" i="8"/>
  <c r="E225" i="9"/>
  <c r="D225" i="8"/>
  <c r="E217" i="9"/>
  <c r="D217" i="8"/>
  <c r="E209" i="9"/>
  <c r="D209" i="8"/>
  <c r="E201" i="9"/>
  <c r="D201" i="8"/>
  <c r="E193" i="9"/>
  <c r="D193" i="8"/>
  <c r="E185" i="9"/>
  <c r="D185" i="8"/>
  <c r="E177" i="9"/>
  <c r="D177" i="8"/>
  <c r="E169" i="9"/>
  <c r="D169" i="8"/>
  <c r="E161" i="9"/>
  <c r="D161" i="8"/>
  <c r="E153" i="9"/>
  <c r="D153" i="8"/>
  <c r="E145" i="9"/>
  <c r="D145" i="8"/>
  <c r="E137" i="9"/>
  <c r="D137" i="8"/>
  <c r="E129" i="9"/>
  <c r="D129" i="8"/>
  <c r="E121" i="9"/>
  <c r="D121" i="8"/>
  <c r="E113" i="9"/>
  <c r="D113" i="8"/>
  <c r="E105" i="9"/>
  <c r="D105" i="8"/>
  <c r="E97" i="9"/>
  <c r="D97" i="8"/>
  <c r="E89" i="9"/>
  <c r="D89" i="8"/>
  <c r="E81" i="9"/>
  <c r="D81" i="8"/>
  <c r="E73" i="9"/>
  <c r="D73" i="8"/>
  <c r="E65" i="9"/>
  <c r="D65" i="8"/>
  <c r="E57" i="9"/>
  <c r="D57" i="8"/>
  <c r="E49" i="9"/>
  <c r="D49" i="8"/>
  <c r="E41" i="9"/>
  <c r="D41" i="8"/>
  <c r="E33" i="9"/>
  <c r="D33" i="8"/>
  <c r="E25" i="9"/>
  <c r="D25" i="8"/>
  <c r="E17" i="9"/>
  <c r="D17" i="8"/>
  <c r="E9" i="9"/>
  <c r="D9" i="8"/>
  <c r="G721" i="9"/>
  <c r="F721" i="8"/>
  <c r="G763" i="9"/>
  <c r="F763" i="8"/>
  <c r="G722" i="9"/>
  <c r="F722" i="8"/>
  <c r="G825" i="9"/>
  <c r="F825" i="8"/>
  <c r="G845" i="9"/>
  <c r="F845" i="8"/>
  <c r="S1015" i="8"/>
  <c r="S1240" i="8"/>
  <c r="Q1219" i="8"/>
  <c r="BK1136" i="1"/>
  <c r="U1199" i="9" s="1"/>
  <c r="R1199" i="8"/>
  <c r="Q1083" i="8"/>
  <c r="BK1153" i="1"/>
  <c r="U1216" i="9" s="1"/>
  <c r="R1216" i="8"/>
  <c r="Q1134" i="8"/>
  <c r="BK1013" i="1"/>
  <c r="U1076" i="9" s="1"/>
  <c r="R1076" i="8"/>
  <c r="Q961" i="8"/>
  <c r="BK1157" i="1"/>
  <c r="U1220" i="9" s="1"/>
  <c r="R1220" i="8"/>
  <c r="Q952" i="8"/>
  <c r="BK843" i="1"/>
  <c r="U906" i="9" s="1"/>
  <c r="R906" i="8"/>
  <c r="Q1025" i="8"/>
  <c r="BK863" i="1"/>
  <c r="U926" i="9" s="1"/>
  <c r="R926" i="8"/>
  <c r="Q1214" i="8"/>
  <c r="BK1126" i="1"/>
  <c r="U1189" i="9" s="1"/>
  <c r="R1189" i="8"/>
  <c r="Q1073" i="8"/>
  <c r="BK1092" i="1"/>
  <c r="U1155" i="9" s="1"/>
  <c r="R1155" i="8"/>
  <c r="Q1114" i="8"/>
  <c r="BK822" i="1"/>
  <c r="U885" i="9" s="1"/>
  <c r="R885" i="8"/>
  <c r="Q941" i="8"/>
  <c r="BK933" i="1"/>
  <c r="U996" i="9" s="1"/>
  <c r="R996" i="8"/>
  <c r="Q931" i="8"/>
  <c r="BK838" i="1"/>
  <c r="U901" i="9" s="1"/>
  <c r="R901" i="8"/>
  <c r="Q1020" i="8"/>
  <c r="BK1108" i="1"/>
  <c r="U1171" i="9" s="1"/>
  <c r="R1171" i="8"/>
  <c r="Q1141" i="8"/>
  <c r="BK1097" i="1"/>
  <c r="U1160" i="9" s="1"/>
  <c r="R1160" i="8"/>
  <c r="Q878" i="8"/>
  <c r="BK1056" i="1"/>
  <c r="U1119" i="9" s="1"/>
  <c r="R1119" i="8"/>
  <c r="Q1096" i="8"/>
  <c r="BK786" i="1"/>
  <c r="U849" i="9" s="1"/>
  <c r="R849" i="8"/>
  <c r="Q865" i="8"/>
  <c r="BK909" i="1"/>
  <c r="U972" i="9" s="1"/>
  <c r="R972" i="8"/>
  <c r="Q916" i="8"/>
  <c r="BK1159" i="1"/>
  <c r="U1222" i="9" s="1"/>
  <c r="R1222" i="8"/>
  <c r="Q1011" i="8"/>
  <c r="BK796" i="1"/>
  <c r="U859" i="9" s="1"/>
  <c r="R859" i="8"/>
  <c r="Q1207" i="8"/>
  <c r="BK1130" i="1"/>
  <c r="U1193" i="9" s="1"/>
  <c r="R1193" i="8"/>
  <c r="Q1077" i="8"/>
  <c r="BK1100" i="1"/>
  <c r="U1163" i="9" s="1"/>
  <c r="R1163" i="8"/>
  <c r="Q1122" i="8"/>
  <c r="BK1007" i="1"/>
  <c r="U1070" i="9" s="1"/>
  <c r="R1070" i="8"/>
  <c r="Q949" i="8"/>
  <c r="BK941" i="1"/>
  <c r="U1004" i="9" s="1"/>
  <c r="R1004" i="8"/>
  <c r="Q943" i="8"/>
  <c r="BK840" i="1"/>
  <c r="U903" i="9" s="1"/>
  <c r="R903" i="8"/>
  <c r="Q1022" i="8"/>
  <c r="BK787" i="1"/>
  <c r="U850" i="9" s="1"/>
  <c r="R850" i="8"/>
  <c r="Q1057" i="8"/>
  <c r="R1061" i="8"/>
  <c r="Q1117" i="8"/>
  <c r="BK1073" i="1"/>
  <c r="U1136" i="9" s="1"/>
  <c r="R1136" i="8"/>
  <c r="Q1217" i="8"/>
  <c r="BK1133" i="1"/>
  <c r="U1196" i="9" s="1"/>
  <c r="R1196" i="8"/>
  <c r="Q1084" i="8"/>
  <c r="BK1164" i="1"/>
  <c r="U1227" i="9" s="1"/>
  <c r="R1227" i="8"/>
  <c r="Q1236" i="8"/>
  <c r="BK891" i="1"/>
  <c r="U954" i="9" s="1"/>
  <c r="R954" i="8"/>
  <c r="Q910" i="8"/>
  <c r="BK982" i="1"/>
  <c r="U1045" i="9" s="1"/>
  <c r="R1045" i="8"/>
  <c r="Q993" i="8"/>
  <c r="BK1170" i="1"/>
  <c r="U1233" i="9" s="1"/>
  <c r="R1233" i="8"/>
  <c r="Q1129" i="8"/>
  <c r="BK1085" i="1"/>
  <c r="U1148" i="9" s="1"/>
  <c r="R1148" i="8"/>
  <c r="Q873" i="8"/>
  <c r="BK1139" i="1"/>
  <c r="U1202" i="9" s="1"/>
  <c r="R1202" i="8"/>
  <c r="Q1090" i="8"/>
  <c r="R1240" i="8"/>
  <c r="Q1245" i="8"/>
  <c r="BK903" i="1"/>
  <c r="U966" i="9" s="1"/>
  <c r="R966" i="8"/>
  <c r="Q913" i="8"/>
  <c r="BK985" i="1"/>
  <c r="U1048" i="9" s="1"/>
  <c r="R1048" i="8"/>
  <c r="Q1002" i="8"/>
  <c r="BK1179" i="1"/>
  <c r="U1242" i="9" s="1"/>
  <c r="R1242" i="8"/>
  <c r="Q1157" i="8"/>
  <c r="BK1116" i="1"/>
  <c r="U1179" i="9" s="1"/>
  <c r="R1179" i="8"/>
  <c r="Q888" i="8"/>
  <c r="BK1072" i="1"/>
  <c r="U1135" i="9" s="1"/>
  <c r="R1135" i="8"/>
  <c r="Q1104" i="8"/>
  <c r="BK816" i="1"/>
  <c r="U879" i="9" s="1"/>
  <c r="R879" i="8"/>
  <c r="Q896" i="8"/>
  <c r="BK917" i="1"/>
  <c r="U980" i="9" s="1"/>
  <c r="R980" i="8"/>
  <c r="Q920" i="8"/>
  <c r="BK800" i="1"/>
  <c r="U863" i="9" s="1"/>
  <c r="R863" i="8"/>
  <c r="Q1015" i="8"/>
  <c r="R935" i="8"/>
  <c r="Q1206" i="8"/>
  <c r="BK1122" i="1"/>
  <c r="U1185" i="9" s="1"/>
  <c r="R1185" i="8"/>
  <c r="Q891" i="8"/>
  <c r="BK1084" i="1"/>
  <c r="U1147" i="9" s="1"/>
  <c r="R1147" i="8"/>
  <c r="Q1110" i="8"/>
  <c r="BK823" i="1"/>
  <c r="U886" i="9" s="1"/>
  <c r="R886" i="8"/>
  <c r="Q929" i="8"/>
  <c r="BK925" i="1"/>
  <c r="U988" i="9" s="1"/>
  <c r="R988" i="8"/>
  <c r="Q924" i="8"/>
  <c r="BK836" i="1"/>
  <c r="U899" i="9" s="1"/>
  <c r="R899" i="8"/>
  <c r="Q1018" i="8"/>
  <c r="BK934" i="1"/>
  <c r="U997" i="9" s="1"/>
  <c r="R997" i="8"/>
  <c r="S1396" i="8"/>
  <c r="S1671" i="8"/>
  <c r="S1481" i="8"/>
  <c r="S1582" i="8"/>
  <c r="S1373" i="8"/>
  <c r="S1299" i="8"/>
  <c r="S1656" i="8"/>
  <c r="S1315" i="8"/>
  <c r="S1412" i="8"/>
  <c r="S1443" i="8"/>
  <c r="S1491" i="8"/>
  <c r="S1535" i="8"/>
  <c r="S1372" i="8"/>
  <c r="S1597" i="8"/>
  <c r="S1250" i="8"/>
  <c r="S1281" i="8"/>
  <c r="S1403" i="8"/>
  <c r="S1361" i="8"/>
  <c r="S1655" i="8"/>
  <c r="S1287" i="8"/>
  <c r="S1568" i="8"/>
  <c r="S1690" i="8"/>
  <c r="S1665" i="8"/>
  <c r="S1311" i="8"/>
  <c r="S1521" i="8"/>
  <c r="S1687" i="8"/>
  <c r="S1588" i="8"/>
  <c r="S1419" i="8"/>
  <c r="S1381" i="8"/>
  <c r="S1331" i="8"/>
  <c r="S1650" i="8"/>
  <c r="S1590" i="8"/>
  <c r="S1693" i="8"/>
  <c r="S1285" i="8"/>
  <c r="S1378" i="8"/>
  <c r="S1473" i="8"/>
  <c r="S1607" i="8"/>
  <c r="S1465" i="8"/>
  <c r="S1633" i="8"/>
  <c r="S1605" i="8"/>
  <c r="S1321" i="8"/>
  <c r="S1617" i="8"/>
  <c r="S1645" i="8"/>
  <c r="S1326" i="8"/>
  <c r="S1280" i="8"/>
  <c r="S1496" i="8"/>
  <c r="S1653" i="8"/>
  <c r="S1527" i="8"/>
  <c r="S1508" i="8"/>
  <c r="S1471" i="8"/>
  <c r="S1641" i="8"/>
  <c r="S1666" i="8"/>
  <c r="S1537" i="8"/>
  <c r="E396" i="9"/>
  <c r="D396" i="8"/>
  <c r="E690" i="9"/>
  <c r="D690" i="8"/>
  <c r="E650" i="9"/>
  <c r="D650" i="8"/>
  <c r="E586" i="9"/>
  <c r="D586" i="8"/>
  <c r="E712" i="9"/>
  <c r="D712" i="8"/>
  <c r="E704" i="9"/>
  <c r="D704" i="8"/>
  <c r="E696" i="9"/>
  <c r="D696" i="8"/>
  <c r="E688" i="9"/>
  <c r="D688" i="8"/>
  <c r="E680" i="9"/>
  <c r="D680" i="8"/>
  <c r="E672" i="9"/>
  <c r="D672" i="8"/>
  <c r="E664" i="9"/>
  <c r="D664" i="8"/>
  <c r="E656" i="9"/>
  <c r="D656" i="8"/>
  <c r="E648" i="9"/>
  <c r="D648" i="8"/>
  <c r="E640" i="9"/>
  <c r="D640" i="8"/>
  <c r="E632" i="9"/>
  <c r="D632" i="8"/>
  <c r="E624" i="9"/>
  <c r="D624" i="8"/>
  <c r="E616" i="9"/>
  <c r="D616" i="8"/>
  <c r="E608" i="9"/>
  <c r="D608" i="8"/>
  <c r="E600" i="9"/>
  <c r="D600" i="8"/>
  <c r="E592" i="9"/>
  <c r="D592" i="8"/>
  <c r="E584" i="9"/>
  <c r="D584" i="8"/>
  <c r="E576" i="9"/>
  <c r="D576" i="8"/>
  <c r="E568" i="9"/>
  <c r="D568" i="8"/>
  <c r="E560" i="9"/>
  <c r="D560" i="8"/>
  <c r="E552" i="9"/>
  <c r="D552" i="8"/>
  <c r="E544" i="9"/>
  <c r="D544" i="8"/>
  <c r="E536" i="9"/>
  <c r="D536" i="8"/>
  <c r="E528" i="9"/>
  <c r="D528" i="8"/>
  <c r="E520" i="9"/>
  <c r="D520" i="8"/>
  <c r="E512" i="9"/>
  <c r="D512" i="8"/>
  <c r="E504" i="9"/>
  <c r="D504" i="8"/>
  <c r="E496" i="9"/>
  <c r="D496" i="8"/>
  <c r="E488" i="9"/>
  <c r="D488" i="8"/>
  <c r="E480" i="9"/>
  <c r="D480" i="8"/>
  <c r="E472" i="9"/>
  <c r="D472" i="8"/>
  <c r="E464" i="9"/>
  <c r="D464" i="8"/>
  <c r="E456" i="9"/>
  <c r="D456" i="8"/>
  <c r="E448" i="9"/>
  <c r="D448" i="8"/>
  <c r="E440" i="9"/>
  <c r="D440" i="8"/>
  <c r="E432" i="9"/>
  <c r="D432" i="8"/>
  <c r="E424" i="9"/>
  <c r="D424" i="8"/>
  <c r="E416" i="9"/>
  <c r="D416" i="8"/>
  <c r="E408" i="9"/>
  <c r="D408" i="8"/>
  <c r="E400" i="9"/>
  <c r="D400" i="8"/>
  <c r="E392" i="9"/>
  <c r="D392" i="8"/>
  <c r="E384" i="9"/>
  <c r="D384" i="8"/>
  <c r="E376" i="9"/>
  <c r="D376" i="8"/>
  <c r="E368" i="9"/>
  <c r="D368" i="8"/>
  <c r="E360" i="9"/>
  <c r="D360" i="8"/>
  <c r="E352" i="9"/>
  <c r="D352" i="8"/>
  <c r="E344" i="9"/>
  <c r="D344" i="8"/>
  <c r="E336" i="9"/>
  <c r="D336" i="8"/>
  <c r="E328" i="9"/>
  <c r="D328" i="8"/>
  <c r="E320" i="9"/>
  <c r="D320" i="8"/>
  <c r="E312" i="9"/>
  <c r="D312" i="8"/>
  <c r="E304" i="9"/>
  <c r="D304" i="8"/>
  <c r="E296" i="9"/>
  <c r="D296" i="8"/>
  <c r="E288" i="9"/>
  <c r="D288" i="8"/>
  <c r="E280" i="9"/>
  <c r="D280" i="8"/>
  <c r="E272" i="9"/>
  <c r="D272" i="8"/>
  <c r="E264" i="9"/>
  <c r="D264" i="8"/>
  <c r="E256" i="9"/>
  <c r="D256" i="8"/>
  <c r="E248" i="9"/>
  <c r="D248" i="8"/>
  <c r="E240" i="9"/>
  <c r="D240" i="8"/>
  <c r="E232" i="9"/>
  <c r="D232" i="8"/>
  <c r="E224" i="9"/>
  <c r="D224" i="8"/>
  <c r="E216" i="9"/>
  <c r="D216" i="8"/>
  <c r="E208" i="9"/>
  <c r="D208" i="8"/>
  <c r="E200" i="9"/>
  <c r="D200" i="8"/>
  <c r="E192" i="9"/>
  <c r="D192" i="8"/>
  <c r="E184" i="9"/>
  <c r="D184" i="8"/>
  <c r="E176" i="9"/>
  <c r="D176" i="8"/>
  <c r="E168" i="9"/>
  <c r="D168" i="8"/>
  <c r="E160" i="9"/>
  <c r="D160" i="8"/>
  <c r="E152" i="9"/>
  <c r="D152" i="8"/>
  <c r="E144" i="9"/>
  <c r="D144" i="8"/>
  <c r="E136" i="9"/>
  <c r="D136" i="8"/>
  <c r="E128" i="9"/>
  <c r="D128" i="8"/>
  <c r="E120" i="9"/>
  <c r="D120" i="8"/>
  <c r="E112" i="9"/>
  <c r="D112" i="8"/>
  <c r="E104" i="9"/>
  <c r="D104" i="8"/>
  <c r="E96" i="9"/>
  <c r="D96" i="8"/>
  <c r="E88" i="9"/>
  <c r="D88" i="8"/>
  <c r="E80" i="9"/>
  <c r="D80" i="8"/>
  <c r="E72" i="9"/>
  <c r="D72" i="8"/>
  <c r="E64" i="9"/>
  <c r="D64" i="8"/>
  <c r="E56" i="9"/>
  <c r="D56" i="8"/>
  <c r="E48" i="9"/>
  <c r="D48" i="8"/>
  <c r="E40" i="9"/>
  <c r="D40" i="8"/>
  <c r="E32" i="9"/>
  <c r="D32" i="8"/>
  <c r="E24" i="9"/>
  <c r="D24" i="8"/>
  <c r="E16" i="9"/>
  <c r="D16" i="8"/>
  <c r="E8" i="9"/>
  <c r="D8" i="8"/>
  <c r="G723" i="9"/>
  <c r="F723" i="8"/>
  <c r="G806" i="9"/>
  <c r="F806" i="8"/>
  <c r="G724" i="9"/>
  <c r="F724" i="8"/>
  <c r="G827" i="9"/>
  <c r="F827" i="8"/>
  <c r="S947" i="8"/>
  <c r="S1014" i="8"/>
  <c r="BK1005" i="1"/>
  <c r="U1068" i="9" s="1"/>
  <c r="R1068" i="8"/>
  <c r="Q1199" i="8"/>
  <c r="BK1057" i="1"/>
  <c r="U1120" i="9" s="1"/>
  <c r="R1120" i="8"/>
  <c r="Q1216" i="8"/>
  <c r="BK1125" i="1"/>
  <c r="U1188" i="9" s="1"/>
  <c r="R1188" i="8"/>
  <c r="Q1076" i="8"/>
  <c r="BK944" i="1"/>
  <c r="U1007" i="9" s="1"/>
  <c r="R1007" i="8"/>
  <c r="Q1220" i="8"/>
  <c r="BK875" i="1"/>
  <c r="U938" i="9" s="1"/>
  <c r="R938" i="8"/>
  <c r="Q906" i="8"/>
  <c r="BK978" i="1"/>
  <c r="U1041" i="9" s="1"/>
  <c r="R1041" i="8"/>
  <c r="Q926" i="8"/>
  <c r="BK926" i="1"/>
  <c r="U989" i="9" s="1"/>
  <c r="R989" i="8"/>
  <c r="Q1189" i="8"/>
  <c r="BK1042" i="1"/>
  <c r="U1105" i="9" s="1"/>
  <c r="R1105" i="8"/>
  <c r="Q1155" i="8"/>
  <c r="BK1115" i="1"/>
  <c r="U1178" i="9" s="1"/>
  <c r="R1178" i="8"/>
  <c r="Q885" i="8"/>
  <c r="BK924" i="1"/>
  <c r="U987" i="9" s="1"/>
  <c r="R987" i="8"/>
  <c r="Q996" i="8"/>
  <c r="BK832" i="1"/>
  <c r="U895" i="9" s="1"/>
  <c r="R895" i="8"/>
  <c r="Q901" i="8"/>
  <c r="BK973" i="1"/>
  <c r="U1036" i="9" s="1"/>
  <c r="R1036" i="8"/>
  <c r="Q1171" i="8"/>
  <c r="BK1163" i="1"/>
  <c r="U1226" i="9" s="1"/>
  <c r="R1226" i="8"/>
  <c r="Q1160" i="8"/>
  <c r="BK1024" i="1"/>
  <c r="U1087" i="9" s="1"/>
  <c r="R1087" i="8"/>
  <c r="Q1119" i="8"/>
  <c r="BK1079" i="1"/>
  <c r="U1142" i="9" s="1"/>
  <c r="R1142" i="8"/>
  <c r="Q849" i="8"/>
  <c r="BK904" i="1"/>
  <c r="U967" i="9" s="1"/>
  <c r="R967" i="8"/>
  <c r="Q972" i="8"/>
  <c r="BK897" i="1"/>
  <c r="U960" i="9" s="1"/>
  <c r="R960" i="8"/>
  <c r="Q1222" i="8"/>
  <c r="BK964" i="1"/>
  <c r="U1027" i="9" s="1"/>
  <c r="R1027" i="8"/>
  <c r="Q859" i="8"/>
  <c r="BK1162" i="1"/>
  <c r="U1225" i="9" s="1"/>
  <c r="R1225" i="8"/>
  <c r="Q1193" i="8"/>
  <c r="BK1046" i="1"/>
  <c r="U1109" i="9" s="1"/>
  <c r="R1109" i="8"/>
  <c r="Q1163" i="8"/>
  <c r="BK1119" i="1"/>
  <c r="U1182" i="9" s="1"/>
  <c r="R1182" i="8"/>
  <c r="Q1070" i="8"/>
  <c r="BK932" i="1"/>
  <c r="U995" i="9" s="1"/>
  <c r="R995" i="8"/>
  <c r="Q1004" i="8"/>
  <c r="BK860" i="1"/>
  <c r="U923" i="9" s="1"/>
  <c r="R923" i="8"/>
  <c r="Q903" i="8"/>
  <c r="BK975" i="1"/>
  <c r="U1038" i="9" s="1"/>
  <c r="R1038" i="8"/>
  <c r="Q850" i="8"/>
  <c r="BK942" i="1"/>
  <c r="U1005" i="9" s="1"/>
  <c r="R1005" i="8"/>
  <c r="Q1061" i="8"/>
  <c r="BK1155" i="1"/>
  <c r="U1218" i="9" s="1"/>
  <c r="R1218" i="8"/>
  <c r="Q1136" i="8"/>
  <c r="BK1012" i="1"/>
  <c r="U1075" i="9" s="1"/>
  <c r="R1075" i="8"/>
  <c r="Q1196" i="8"/>
  <c r="BK1055" i="1"/>
  <c r="U1118" i="9" s="1"/>
  <c r="R1118" i="8"/>
  <c r="Q1227" i="8"/>
  <c r="BK882" i="1"/>
  <c r="U945" i="9" s="1"/>
  <c r="R945" i="8"/>
  <c r="Q954" i="8"/>
  <c r="BK873" i="1"/>
  <c r="U936" i="9" s="1"/>
  <c r="R936" i="8"/>
  <c r="Q1045" i="8"/>
  <c r="BK958" i="1"/>
  <c r="U1021" i="9" s="1"/>
  <c r="R1021" i="8"/>
  <c r="Q1233" i="8"/>
  <c r="BK1152" i="1"/>
  <c r="U1215" i="9" s="1"/>
  <c r="R1215" i="8"/>
  <c r="Q1148" i="8"/>
  <c r="BK1018" i="1"/>
  <c r="U1081" i="9" s="1"/>
  <c r="R1081" i="8"/>
  <c r="Q1202" i="8"/>
  <c r="BK1067" i="1"/>
  <c r="U1130" i="9" s="1"/>
  <c r="R1130" i="8"/>
  <c r="Q1240" i="8"/>
  <c r="BK894" i="1"/>
  <c r="U957" i="9" s="1"/>
  <c r="R957" i="8"/>
  <c r="Q966" i="8"/>
  <c r="BK888" i="1"/>
  <c r="U951" i="9" s="1"/>
  <c r="R951" i="8"/>
  <c r="Q1048" i="8"/>
  <c r="BK961" i="1"/>
  <c r="U1024" i="9" s="1"/>
  <c r="R1024" i="8"/>
  <c r="Q1242" i="8"/>
  <c r="BK999" i="1"/>
  <c r="U1062" i="9" s="1"/>
  <c r="R1062" i="8"/>
  <c r="Q1179" i="8"/>
  <c r="BK1032" i="1"/>
  <c r="U1095" i="9" s="1"/>
  <c r="R1095" i="8"/>
  <c r="Q1135" i="8"/>
  <c r="BK1095" i="1"/>
  <c r="U1158" i="9" s="1"/>
  <c r="R1158" i="8"/>
  <c r="Q879" i="8"/>
  <c r="BK912" i="1"/>
  <c r="U975" i="9" s="1"/>
  <c r="R975" i="8"/>
  <c r="Q980" i="8"/>
  <c r="BK1167" i="1"/>
  <c r="U1230" i="9" s="1"/>
  <c r="R1230" i="8"/>
  <c r="Q863" i="8"/>
  <c r="BK968" i="1"/>
  <c r="U1031" i="9" s="1"/>
  <c r="R1031" i="8"/>
  <c r="Q935" i="8"/>
  <c r="R867" i="8"/>
  <c r="Q1185" i="8"/>
  <c r="BK1038" i="1"/>
  <c r="U1101" i="9" s="1"/>
  <c r="R1101" i="8"/>
  <c r="Q1147" i="8"/>
  <c r="BK1111" i="1"/>
  <c r="U1174" i="9" s="1"/>
  <c r="R1174" i="8"/>
  <c r="Q886" i="8"/>
  <c r="BK918" i="1"/>
  <c r="U981" i="9" s="1"/>
  <c r="R981" i="8"/>
  <c r="Q988" i="8"/>
  <c r="BK803" i="1"/>
  <c r="U866" i="9" s="1"/>
  <c r="R866" i="8"/>
  <c r="Q899" i="8"/>
  <c r="BK971" i="1"/>
  <c r="U1034" i="9" s="1"/>
  <c r="R1034" i="8"/>
  <c r="Q997" i="8"/>
  <c r="R947" i="8"/>
  <c r="S1445" i="8"/>
  <c r="S1298" i="8"/>
  <c r="S1520" i="8"/>
  <c r="S1531" i="8"/>
  <c r="S1340" i="8"/>
  <c r="S1517" i="8"/>
  <c r="S1624" i="8"/>
  <c r="S1684" i="8"/>
  <c r="S1670" i="8"/>
  <c r="S1366" i="8"/>
  <c r="S1428" i="8"/>
  <c r="S1691" i="8"/>
  <c r="S1566" i="8"/>
  <c r="S1505" i="8"/>
  <c r="S1668" i="8"/>
  <c r="S1449" i="8"/>
  <c r="S1623" i="8"/>
  <c r="S1476" i="8"/>
  <c r="S1464" i="8"/>
  <c r="S1259" i="8"/>
  <c r="S1461" i="8"/>
  <c r="S1447" i="8"/>
  <c r="S1357" i="8"/>
  <c r="S1563" i="8"/>
  <c r="S1513" i="8"/>
  <c r="S1533" i="8"/>
  <c r="S1423" i="8"/>
  <c r="S1490" i="8"/>
  <c r="S1559" i="8"/>
  <c r="S1689" i="8"/>
  <c r="S1388" i="8"/>
  <c r="S1536" i="8"/>
  <c r="S1410" i="8"/>
  <c r="S1649" i="8"/>
  <c r="S1294" i="8"/>
  <c r="S1502" i="8"/>
  <c r="S1675" i="8"/>
  <c r="S1451" i="8"/>
  <c r="S1480" i="8"/>
  <c r="S1516" i="8"/>
  <c r="S1247" i="8"/>
  <c r="S1334" i="8"/>
  <c r="S1522" i="8"/>
  <c r="S1304" i="8"/>
  <c r="S1346" i="8"/>
  <c r="S1394" i="8"/>
  <c r="S1393" i="8"/>
  <c r="BT647" i="1"/>
  <c r="CI647" i="1" s="1"/>
  <c r="BT635" i="1"/>
  <c r="CI635" i="1" s="1"/>
  <c r="BT623" i="1"/>
  <c r="CI623" i="1" s="1"/>
  <c r="BT611" i="1"/>
  <c r="CI611" i="1" s="1"/>
  <c r="BT599" i="1"/>
  <c r="CI599" i="1" s="1"/>
  <c r="BT587" i="1"/>
  <c r="CI587" i="1" s="1"/>
  <c r="BT575" i="1"/>
  <c r="CI575" i="1" s="1"/>
  <c r="BT567" i="1"/>
  <c r="CI567" i="1" s="1"/>
  <c r="BT555" i="1"/>
  <c r="CI555" i="1" s="1"/>
  <c r="BT543" i="1"/>
  <c r="CI543" i="1" s="1"/>
  <c r="BT531" i="1"/>
  <c r="CI531" i="1" s="1"/>
  <c r="BT519" i="1"/>
  <c r="CI519" i="1" s="1"/>
  <c r="BT507" i="1"/>
  <c r="CI507" i="1" s="1"/>
  <c r="BT495" i="1"/>
  <c r="CI495" i="1" s="1"/>
  <c r="BT483" i="1"/>
  <c r="CI483" i="1" s="1"/>
  <c r="BT475" i="1"/>
  <c r="CI475" i="1" s="1"/>
  <c r="BT467" i="1"/>
  <c r="CI467" i="1" s="1"/>
  <c r="BT459" i="1"/>
  <c r="CI459" i="1" s="1"/>
  <c r="BT451" i="1"/>
  <c r="CI451" i="1" s="1"/>
  <c r="BT447" i="1"/>
  <c r="CI447" i="1" s="1"/>
  <c r="BT443" i="1"/>
  <c r="CI443" i="1" s="1"/>
  <c r="BT439" i="1"/>
  <c r="CI439" i="1" s="1"/>
  <c r="BT435" i="1"/>
  <c r="CI435" i="1" s="1"/>
  <c r="BT431" i="1"/>
  <c r="CI431" i="1" s="1"/>
  <c r="BT427" i="1"/>
  <c r="CI427" i="1" s="1"/>
  <c r="BT423" i="1"/>
  <c r="CI423" i="1" s="1"/>
  <c r="BT419" i="1"/>
  <c r="CI419" i="1" s="1"/>
  <c r="BT415" i="1"/>
  <c r="CI415" i="1" s="1"/>
  <c r="BT411" i="1"/>
  <c r="CI411" i="1" s="1"/>
  <c r="BT407" i="1"/>
  <c r="CI407" i="1" s="1"/>
  <c r="BT403" i="1"/>
  <c r="CI403" i="1" s="1"/>
  <c r="BT399" i="1"/>
  <c r="CI399" i="1" s="1"/>
  <c r="BT395" i="1"/>
  <c r="CI395" i="1" s="1"/>
  <c r="BT391" i="1"/>
  <c r="CI391" i="1" s="1"/>
  <c r="BT387" i="1"/>
  <c r="CI387" i="1" s="1"/>
  <c r="BT383" i="1"/>
  <c r="CI383" i="1" s="1"/>
  <c r="BT379" i="1"/>
  <c r="CI379" i="1" s="1"/>
  <c r="BT375" i="1"/>
  <c r="CI375" i="1" s="1"/>
  <c r="BT371" i="1"/>
  <c r="CI371" i="1" s="1"/>
  <c r="BT367" i="1"/>
  <c r="CI367" i="1" s="1"/>
  <c r="BT363" i="1"/>
  <c r="CI363" i="1" s="1"/>
  <c r="BT359" i="1"/>
  <c r="CI359" i="1" s="1"/>
  <c r="BT355" i="1"/>
  <c r="CI355" i="1" s="1"/>
  <c r="BT351" i="1"/>
  <c r="CI351" i="1" s="1"/>
  <c r="BT347" i="1"/>
  <c r="CI347" i="1" s="1"/>
  <c r="BT343" i="1"/>
  <c r="CI343" i="1" s="1"/>
  <c r="BT339" i="1"/>
  <c r="CI339" i="1" s="1"/>
  <c r="BT335" i="1"/>
  <c r="CI335" i="1" s="1"/>
  <c r="BT331" i="1"/>
  <c r="CI331" i="1" s="1"/>
  <c r="BT327" i="1"/>
  <c r="CI327" i="1" s="1"/>
  <c r="BT323" i="1"/>
  <c r="CI323" i="1" s="1"/>
  <c r="BT319" i="1"/>
  <c r="CI319" i="1" s="1"/>
  <c r="BT315" i="1"/>
  <c r="CI315" i="1" s="1"/>
  <c r="BT311" i="1"/>
  <c r="CI311" i="1" s="1"/>
  <c r="BT307" i="1"/>
  <c r="CI307" i="1" s="1"/>
  <c r="BT303" i="1"/>
  <c r="CI303" i="1" s="1"/>
  <c r="BT299" i="1"/>
  <c r="CI299" i="1" s="1"/>
  <c r="BT295" i="1"/>
  <c r="CI295" i="1" s="1"/>
  <c r="BT291" i="1"/>
  <c r="CI291" i="1" s="1"/>
  <c r="BT287" i="1"/>
  <c r="CI287" i="1" s="1"/>
  <c r="BT650" i="1"/>
  <c r="CI650" i="1" s="1"/>
  <c r="BT646" i="1"/>
  <c r="CI646" i="1" s="1"/>
  <c r="BT642" i="1"/>
  <c r="CI642" i="1" s="1"/>
  <c r="BT638" i="1"/>
  <c r="CI638" i="1" s="1"/>
  <c r="BT634" i="1"/>
  <c r="CI634" i="1" s="1"/>
  <c r="BT630" i="1"/>
  <c r="CI630" i="1" s="1"/>
  <c r="BT626" i="1"/>
  <c r="CI626" i="1" s="1"/>
  <c r="BT622" i="1"/>
  <c r="CI622" i="1" s="1"/>
  <c r="BT618" i="1"/>
  <c r="CI618" i="1" s="1"/>
  <c r="BT614" i="1"/>
  <c r="CI614" i="1" s="1"/>
  <c r="BT610" i="1"/>
  <c r="CI610" i="1" s="1"/>
  <c r="BT606" i="1"/>
  <c r="CI606" i="1" s="1"/>
  <c r="BT602" i="1"/>
  <c r="CI602" i="1" s="1"/>
  <c r="BT598" i="1"/>
  <c r="CI598" i="1" s="1"/>
  <c r="BT594" i="1"/>
  <c r="CI594" i="1" s="1"/>
  <c r="BT590" i="1"/>
  <c r="CI590" i="1" s="1"/>
  <c r="BT586" i="1"/>
  <c r="CI586" i="1" s="1"/>
  <c r="BT582" i="1"/>
  <c r="CI582" i="1" s="1"/>
  <c r="BT578" i="1"/>
  <c r="CI578" i="1" s="1"/>
  <c r="BT574" i="1"/>
  <c r="CI574" i="1" s="1"/>
  <c r="BT570" i="1"/>
  <c r="CI570" i="1" s="1"/>
  <c r="BT566" i="1"/>
  <c r="CI566" i="1" s="1"/>
  <c r="BT562" i="1"/>
  <c r="CI562" i="1" s="1"/>
  <c r="BT558" i="1"/>
  <c r="CI558" i="1" s="1"/>
  <c r="BT554" i="1"/>
  <c r="CI554" i="1" s="1"/>
  <c r="BT550" i="1"/>
  <c r="CI550" i="1" s="1"/>
  <c r="BT546" i="1"/>
  <c r="CI546" i="1" s="1"/>
  <c r="BT542" i="1"/>
  <c r="CI542" i="1" s="1"/>
  <c r="BT538" i="1"/>
  <c r="CI538" i="1" s="1"/>
  <c r="BT534" i="1"/>
  <c r="CI534" i="1" s="1"/>
  <c r="BT530" i="1"/>
  <c r="CI530" i="1" s="1"/>
  <c r="BT526" i="1"/>
  <c r="CI526" i="1" s="1"/>
  <c r="BT522" i="1"/>
  <c r="CI522" i="1" s="1"/>
  <c r="BT518" i="1"/>
  <c r="CI518" i="1" s="1"/>
  <c r="BT514" i="1"/>
  <c r="CI514" i="1" s="1"/>
  <c r="BT510" i="1"/>
  <c r="CI510" i="1" s="1"/>
  <c r="BT506" i="1"/>
  <c r="CI506" i="1" s="1"/>
  <c r="BT502" i="1"/>
  <c r="CI502" i="1" s="1"/>
  <c r="BT498" i="1"/>
  <c r="CI498" i="1" s="1"/>
  <c r="BT494" i="1"/>
  <c r="CI494" i="1" s="1"/>
  <c r="BT490" i="1"/>
  <c r="CI490" i="1" s="1"/>
  <c r="BT486" i="1"/>
  <c r="CI486" i="1" s="1"/>
  <c r="BT482" i="1"/>
  <c r="CI482" i="1" s="1"/>
  <c r="BT478" i="1"/>
  <c r="CI478" i="1" s="1"/>
  <c r="BT474" i="1"/>
  <c r="CI474" i="1" s="1"/>
  <c r="BT470" i="1"/>
  <c r="CI470" i="1" s="1"/>
  <c r="BT466" i="1"/>
  <c r="CI466" i="1" s="1"/>
  <c r="BT462" i="1"/>
  <c r="CI462" i="1" s="1"/>
  <c r="BT458" i="1"/>
  <c r="CI458" i="1" s="1"/>
  <c r="BT454" i="1"/>
  <c r="CI454" i="1" s="1"/>
  <c r="BT450" i="1"/>
  <c r="CI450" i="1" s="1"/>
  <c r="BT446" i="1"/>
  <c r="CI446" i="1" s="1"/>
  <c r="BT442" i="1"/>
  <c r="CI442" i="1" s="1"/>
  <c r="BT438" i="1"/>
  <c r="CI438" i="1" s="1"/>
  <c r="BT434" i="1"/>
  <c r="CI434" i="1" s="1"/>
  <c r="BT430" i="1"/>
  <c r="CI430" i="1" s="1"/>
  <c r="BT426" i="1"/>
  <c r="CI426" i="1" s="1"/>
  <c r="BT422" i="1"/>
  <c r="CI422" i="1" s="1"/>
  <c r="BT418" i="1"/>
  <c r="CI418" i="1" s="1"/>
  <c r="BT414" i="1"/>
  <c r="CI414" i="1" s="1"/>
  <c r="BT410" i="1"/>
  <c r="CI410" i="1" s="1"/>
  <c r="BT406" i="1"/>
  <c r="CI406" i="1" s="1"/>
  <c r="BT402" i="1"/>
  <c r="CI402" i="1" s="1"/>
  <c r="BT398" i="1"/>
  <c r="CI398" i="1" s="1"/>
  <c r="BT394" i="1"/>
  <c r="CI394" i="1" s="1"/>
  <c r="BT390" i="1"/>
  <c r="CI390" i="1" s="1"/>
  <c r="BT386" i="1"/>
  <c r="CI386" i="1" s="1"/>
  <c r="BT382" i="1"/>
  <c r="CI382" i="1" s="1"/>
  <c r="BT378" i="1"/>
  <c r="CI378" i="1" s="1"/>
  <c r="BT374" i="1"/>
  <c r="CI374" i="1" s="1"/>
  <c r="BT370" i="1"/>
  <c r="CI370" i="1" s="1"/>
  <c r="BT366" i="1"/>
  <c r="CI366" i="1" s="1"/>
  <c r="BT362" i="1"/>
  <c r="CI362" i="1" s="1"/>
  <c r="BT358" i="1"/>
  <c r="CI358" i="1" s="1"/>
  <c r="BT354" i="1"/>
  <c r="CI354" i="1" s="1"/>
  <c r="BT350" i="1"/>
  <c r="CI350" i="1" s="1"/>
  <c r="BT346" i="1"/>
  <c r="CI346" i="1" s="1"/>
  <c r="BT342" i="1"/>
  <c r="CI342" i="1" s="1"/>
  <c r="BT338" i="1"/>
  <c r="CI338" i="1" s="1"/>
  <c r="BT334" i="1"/>
  <c r="CI334" i="1" s="1"/>
  <c r="BT330" i="1"/>
  <c r="CI330" i="1" s="1"/>
  <c r="BT326" i="1"/>
  <c r="CI326" i="1" s="1"/>
  <c r="BT322" i="1"/>
  <c r="CI322" i="1" s="1"/>
  <c r="BT318" i="1"/>
  <c r="CI318" i="1" s="1"/>
  <c r="BT314" i="1"/>
  <c r="CI314" i="1" s="1"/>
  <c r="BT310" i="1"/>
  <c r="CI310" i="1" s="1"/>
  <c r="BT306" i="1"/>
  <c r="CI306" i="1" s="1"/>
  <c r="BT302" i="1"/>
  <c r="CI302" i="1" s="1"/>
  <c r="BT298" i="1"/>
  <c r="CI298" i="1" s="1"/>
  <c r="BT294" i="1"/>
  <c r="CI294" i="1" s="1"/>
  <c r="BT290" i="1"/>
  <c r="CI290" i="1" s="1"/>
  <c r="BT286" i="1"/>
  <c r="CI286" i="1" s="1"/>
  <c r="BT282" i="1"/>
  <c r="CI282" i="1" s="1"/>
  <c r="BT278" i="1"/>
  <c r="CI278" i="1" s="1"/>
  <c r="BT274" i="1"/>
  <c r="CI274" i="1" s="1"/>
  <c r="BT270" i="1"/>
  <c r="CI270" i="1" s="1"/>
  <c r="BT266" i="1"/>
  <c r="CI266" i="1" s="1"/>
  <c r="BT262" i="1"/>
  <c r="CI262" i="1" s="1"/>
  <c r="BT258" i="1"/>
  <c r="CI258" i="1" s="1"/>
  <c r="BT254" i="1"/>
  <c r="CI254" i="1" s="1"/>
  <c r="BT250" i="1"/>
  <c r="CI250" i="1" s="1"/>
  <c r="BT246" i="1"/>
  <c r="CI246" i="1" s="1"/>
  <c r="BT242" i="1"/>
  <c r="CI242" i="1" s="1"/>
  <c r="BT238" i="1"/>
  <c r="CI238" i="1" s="1"/>
  <c r="BT234" i="1"/>
  <c r="CI234" i="1" s="1"/>
  <c r="BT230" i="1"/>
  <c r="CI230" i="1" s="1"/>
  <c r="BT223" i="1"/>
  <c r="CI223" i="1" s="1"/>
  <c r="BT220" i="1"/>
  <c r="CI220" i="1" s="1"/>
  <c r="BT216" i="1"/>
  <c r="CI216" i="1" s="1"/>
  <c r="BT212" i="1"/>
  <c r="CI212" i="1" s="1"/>
  <c r="BT208" i="1"/>
  <c r="CI208" i="1" s="1"/>
  <c r="BT204" i="1"/>
  <c r="CI204" i="1" s="1"/>
  <c r="BT200" i="1"/>
  <c r="CI200" i="1" s="1"/>
  <c r="BT196" i="1"/>
  <c r="CI196" i="1" s="1"/>
  <c r="BT192" i="1"/>
  <c r="CI192" i="1" s="1"/>
  <c r="BT188" i="1"/>
  <c r="CI188" i="1" s="1"/>
  <c r="BT184" i="1"/>
  <c r="CI184" i="1" s="1"/>
  <c r="BT180" i="1"/>
  <c r="CI180" i="1" s="1"/>
  <c r="BT176" i="1"/>
  <c r="CI176" i="1" s="1"/>
  <c r="BT172" i="1"/>
  <c r="CI172" i="1" s="1"/>
  <c r="BT168" i="1"/>
  <c r="CI168" i="1" s="1"/>
  <c r="BT164" i="1"/>
  <c r="CI164" i="1" s="1"/>
  <c r="BT160" i="1"/>
  <c r="CI160" i="1" s="1"/>
  <c r="BT156" i="1"/>
  <c r="CI156" i="1" s="1"/>
  <c r="BT152" i="1"/>
  <c r="CI152" i="1" s="1"/>
  <c r="BT148" i="1"/>
  <c r="CI148" i="1" s="1"/>
  <c r="BT144" i="1"/>
  <c r="CI144" i="1" s="1"/>
  <c r="BT140" i="1"/>
  <c r="CI140" i="1" s="1"/>
  <c r="BT136" i="1"/>
  <c r="CI136" i="1" s="1"/>
  <c r="BT132" i="1"/>
  <c r="CI132" i="1" s="1"/>
  <c r="BT128" i="1"/>
  <c r="CI128" i="1" s="1"/>
  <c r="BT124" i="1"/>
  <c r="CI124" i="1" s="1"/>
  <c r="BT120" i="1"/>
  <c r="CI120" i="1" s="1"/>
  <c r="BT116" i="1"/>
  <c r="CI116" i="1" s="1"/>
  <c r="BT112" i="1"/>
  <c r="CI112" i="1" s="1"/>
  <c r="BT108" i="1"/>
  <c r="CI108" i="1" s="1"/>
  <c r="BT104" i="1"/>
  <c r="CI104" i="1" s="1"/>
  <c r="BT100" i="1"/>
  <c r="CI100" i="1" s="1"/>
  <c r="BT96" i="1"/>
  <c r="CI96" i="1" s="1"/>
  <c r="BT92" i="1"/>
  <c r="CI92" i="1" s="1"/>
  <c r="BT88" i="1"/>
  <c r="CI88" i="1" s="1"/>
  <c r="BT84" i="1"/>
  <c r="CI84" i="1" s="1"/>
  <c r="BT80" i="1"/>
  <c r="CI80" i="1" s="1"/>
  <c r="BT76" i="1"/>
  <c r="CI76" i="1" s="1"/>
  <c r="BT72" i="1"/>
  <c r="CI72" i="1" s="1"/>
  <c r="BT68" i="1"/>
  <c r="CI68" i="1" s="1"/>
  <c r="BT64" i="1"/>
  <c r="CI64" i="1" s="1"/>
  <c r="BT60" i="1"/>
  <c r="CI60" i="1" s="1"/>
  <c r="BT56" i="1"/>
  <c r="CI56" i="1" s="1"/>
  <c r="BT52" i="1"/>
  <c r="CI52" i="1" s="1"/>
  <c r="BT48" i="1"/>
  <c r="CI48" i="1" s="1"/>
  <c r="BT44" i="1"/>
  <c r="CI44" i="1" s="1"/>
  <c r="BT40" i="1"/>
  <c r="CI40" i="1" s="1"/>
  <c r="BT36" i="1"/>
  <c r="CI36" i="1" s="1"/>
  <c r="BT32" i="1"/>
  <c r="CI32" i="1" s="1"/>
  <c r="BT28" i="1"/>
  <c r="CI28" i="1" s="1"/>
  <c r="BT24" i="1"/>
  <c r="CI24" i="1" s="1"/>
  <c r="BT20" i="1"/>
  <c r="CI20" i="1" s="1"/>
  <c r="BT16" i="1"/>
  <c r="CI16" i="1" s="1"/>
  <c r="BV658" i="1"/>
  <c r="CK658" i="1" s="1"/>
  <c r="BH658" i="1"/>
  <c r="BV765" i="1"/>
  <c r="CK765" i="1" s="1"/>
  <c r="BH765" i="1"/>
  <c r="BV700" i="1"/>
  <c r="CK700" i="1" s="1"/>
  <c r="BH700" i="1"/>
  <c r="BV771" i="1"/>
  <c r="CK771" i="1" s="1"/>
  <c r="BH771" i="1"/>
  <c r="BV659" i="1"/>
  <c r="CK659" i="1" s="1"/>
  <c r="BH659" i="1"/>
  <c r="BV701" i="1"/>
  <c r="CK701" i="1" s="1"/>
  <c r="BH701" i="1"/>
  <c r="BV762" i="1"/>
  <c r="CK762" i="1" s="1"/>
  <c r="BH762" i="1"/>
  <c r="BV770" i="1"/>
  <c r="CK770" i="1" s="1"/>
  <c r="BH770" i="1"/>
  <c r="BV782" i="1"/>
  <c r="CK782" i="1" s="1"/>
  <c r="BH782" i="1"/>
  <c r="BT643" i="1"/>
  <c r="CI643" i="1" s="1"/>
  <c r="BT631" i="1"/>
  <c r="CI631" i="1" s="1"/>
  <c r="BT615" i="1"/>
  <c r="CI615" i="1" s="1"/>
  <c r="BT603" i="1"/>
  <c r="CI603" i="1" s="1"/>
  <c r="BT591" i="1"/>
  <c r="CI591" i="1" s="1"/>
  <c r="BT579" i="1"/>
  <c r="CI579" i="1" s="1"/>
  <c r="BT563" i="1"/>
  <c r="CI563" i="1" s="1"/>
  <c r="BT547" i="1"/>
  <c r="CI547" i="1" s="1"/>
  <c r="BT535" i="1"/>
  <c r="CI535" i="1" s="1"/>
  <c r="BT523" i="1"/>
  <c r="CI523" i="1" s="1"/>
  <c r="BT511" i="1"/>
  <c r="CI511" i="1" s="1"/>
  <c r="BT499" i="1"/>
  <c r="CI499" i="1" s="1"/>
  <c r="BT487" i="1"/>
  <c r="CI487" i="1" s="1"/>
  <c r="BT463" i="1"/>
  <c r="CI463" i="1" s="1"/>
  <c r="BT649" i="1"/>
  <c r="CI649" i="1" s="1"/>
  <c r="BT641" i="1"/>
  <c r="CI641" i="1" s="1"/>
  <c r="BT629" i="1"/>
  <c r="CI629" i="1" s="1"/>
  <c r="BT621" i="1"/>
  <c r="CI621" i="1" s="1"/>
  <c r="BT613" i="1"/>
  <c r="CI613" i="1" s="1"/>
  <c r="BT601" i="1"/>
  <c r="CI601" i="1" s="1"/>
  <c r="BT593" i="1"/>
  <c r="CI593" i="1" s="1"/>
  <c r="BT581" i="1"/>
  <c r="CI581" i="1" s="1"/>
  <c r="BT573" i="1"/>
  <c r="CI573" i="1" s="1"/>
  <c r="BT565" i="1"/>
  <c r="CI565" i="1" s="1"/>
  <c r="BT557" i="1"/>
  <c r="CI557" i="1" s="1"/>
  <c r="BT545" i="1"/>
  <c r="CI545" i="1" s="1"/>
  <c r="BT537" i="1"/>
  <c r="CI537" i="1" s="1"/>
  <c r="BT529" i="1"/>
  <c r="CI529" i="1" s="1"/>
  <c r="BT521" i="1"/>
  <c r="CI521" i="1" s="1"/>
  <c r="BT513" i="1"/>
  <c r="CI513" i="1" s="1"/>
  <c r="BT501" i="1"/>
  <c r="CI501" i="1" s="1"/>
  <c r="BT493" i="1"/>
  <c r="CI493" i="1" s="1"/>
  <c r="BT485" i="1"/>
  <c r="CI485" i="1" s="1"/>
  <c r="BT477" i="1"/>
  <c r="CI477" i="1" s="1"/>
  <c r="BT465" i="1"/>
  <c r="CI465" i="1" s="1"/>
  <c r="BT457" i="1"/>
  <c r="CI457" i="1" s="1"/>
  <c r="BT449" i="1"/>
  <c r="CI449" i="1" s="1"/>
  <c r="BT441" i="1"/>
  <c r="CI441" i="1" s="1"/>
  <c r="BT433" i="1"/>
  <c r="CI433" i="1" s="1"/>
  <c r="BT429" i="1"/>
  <c r="CI429" i="1" s="1"/>
  <c r="BT421" i="1"/>
  <c r="CI421" i="1" s="1"/>
  <c r="BT417" i="1"/>
  <c r="CI417" i="1" s="1"/>
  <c r="BT413" i="1"/>
  <c r="CI413" i="1" s="1"/>
  <c r="BT409" i="1"/>
  <c r="CI409" i="1" s="1"/>
  <c r="BT405" i="1"/>
  <c r="CI405" i="1" s="1"/>
  <c r="BT401" i="1"/>
  <c r="CI401" i="1" s="1"/>
  <c r="BT397" i="1"/>
  <c r="CI397" i="1" s="1"/>
  <c r="BT393" i="1"/>
  <c r="CI393" i="1" s="1"/>
  <c r="BT389" i="1"/>
  <c r="CI389" i="1" s="1"/>
  <c r="BT385" i="1"/>
  <c r="CI385" i="1" s="1"/>
  <c r="BT381" i="1"/>
  <c r="CI381" i="1" s="1"/>
  <c r="BT377" i="1"/>
  <c r="CI377" i="1" s="1"/>
  <c r="BT373" i="1"/>
  <c r="CI373" i="1" s="1"/>
  <c r="BT369" i="1"/>
  <c r="CI369" i="1" s="1"/>
  <c r="BT365" i="1"/>
  <c r="CI365" i="1" s="1"/>
  <c r="BT361" i="1"/>
  <c r="CI361" i="1" s="1"/>
  <c r="BT357" i="1"/>
  <c r="CI357" i="1" s="1"/>
  <c r="BT353" i="1"/>
  <c r="CI353" i="1" s="1"/>
  <c r="BT349" i="1"/>
  <c r="CI349" i="1" s="1"/>
  <c r="BT345" i="1"/>
  <c r="CI345" i="1" s="1"/>
  <c r="BT341" i="1"/>
  <c r="CI341" i="1" s="1"/>
  <c r="BT337" i="1"/>
  <c r="CI337" i="1" s="1"/>
  <c r="BT333" i="1"/>
  <c r="CI333" i="1" s="1"/>
  <c r="BT329" i="1"/>
  <c r="CI329" i="1" s="1"/>
  <c r="BT325" i="1"/>
  <c r="CI325" i="1" s="1"/>
  <c r="BT321" i="1"/>
  <c r="CI321" i="1" s="1"/>
  <c r="BT317" i="1"/>
  <c r="CI317" i="1" s="1"/>
  <c r="BT313" i="1"/>
  <c r="CI313" i="1" s="1"/>
  <c r="BT309" i="1"/>
  <c r="CI309" i="1" s="1"/>
  <c r="BT305" i="1"/>
  <c r="CI305" i="1" s="1"/>
  <c r="BT301" i="1"/>
  <c r="CI301" i="1" s="1"/>
  <c r="BT297" i="1"/>
  <c r="CI297" i="1" s="1"/>
  <c r="BT293" i="1"/>
  <c r="CI293" i="1" s="1"/>
  <c r="BT289" i="1"/>
  <c r="CI289" i="1" s="1"/>
  <c r="BT285" i="1"/>
  <c r="CI285" i="1" s="1"/>
  <c r="BT281" i="1"/>
  <c r="CI281" i="1" s="1"/>
  <c r="BT277" i="1"/>
  <c r="CI277" i="1" s="1"/>
  <c r="BT273" i="1"/>
  <c r="CI273" i="1" s="1"/>
  <c r="BT269" i="1"/>
  <c r="CI269" i="1" s="1"/>
  <c r="BT265" i="1"/>
  <c r="CI265" i="1" s="1"/>
  <c r="BT261" i="1"/>
  <c r="CI261" i="1" s="1"/>
  <c r="BT257" i="1"/>
  <c r="CI257" i="1" s="1"/>
  <c r="BT253" i="1"/>
  <c r="CI253" i="1" s="1"/>
  <c r="BT249" i="1"/>
  <c r="CI249" i="1" s="1"/>
  <c r="BT245" i="1"/>
  <c r="CI245" i="1" s="1"/>
  <c r="BT241" i="1"/>
  <c r="CI241" i="1" s="1"/>
  <c r="BT237" i="1"/>
  <c r="CI237" i="1" s="1"/>
  <c r="BT233" i="1"/>
  <c r="CI233" i="1" s="1"/>
  <c r="BT229" i="1"/>
  <c r="CI229" i="1" s="1"/>
  <c r="BT225" i="1"/>
  <c r="CI225" i="1" s="1"/>
  <c r="BT222" i="1"/>
  <c r="CI222" i="1" s="1"/>
  <c r="BT219" i="1"/>
  <c r="CI219" i="1" s="1"/>
  <c r="BT215" i="1"/>
  <c r="CI215" i="1" s="1"/>
  <c r="BT211" i="1"/>
  <c r="CI211" i="1" s="1"/>
  <c r="BT207" i="1"/>
  <c r="CI207" i="1" s="1"/>
  <c r="BT203" i="1"/>
  <c r="CI203" i="1" s="1"/>
  <c r="BT199" i="1"/>
  <c r="CI199" i="1" s="1"/>
  <c r="BT195" i="1"/>
  <c r="CI195" i="1" s="1"/>
  <c r="BT191" i="1"/>
  <c r="CI191" i="1" s="1"/>
  <c r="BT187" i="1"/>
  <c r="CI187" i="1" s="1"/>
  <c r="BT183" i="1"/>
  <c r="CI183" i="1" s="1"/>
  <c r="BT179" i="1"/>
  <c r="CI179" i="1" s="1"/>
  <c r="BT175" i="1"/>
  <c r="CI175" i="1" s="1"/>
  <c r="BT171" i="1"/>
  <c r="CI171" i="1" s="1"/>
  <c r="BT167" i="1"/>
  <c r="CI167" i="1" s="1"/>
  <c r="BT163" i="1"/>
  <c r="CI163" i="1" s="1"/>
  <c r="BT159" i="1"/>
  <c r="CI159" i="1" s="1"/>
  <c r="BT155" i="1"/>
  <c r="CI155" i="1" s="1"/>
  <c r="BT151" i="1"/>
  <c r="CI151" i="1" s="1"/>
  <c r="BT147" i="1"/>
  <c r="CI147" i="1" s="1"/>
  <c r="BT143" i="1"/>
  <c r="CI143" i="1" s="1"/>
  <c r="BT139" i="1"/>
  <c r="CI139" i="1" s="1"/>
  <c r="BT135" i="1"/>
  <c r="CI135" i="1" s="1"/>
  <c r="BT131" i="1"/>
  <c r="CI131" i="1" s="1"/>
  <c r="BT127" i="1"/>
  <c r="CI127" i="1" s="1"/>
  <c r="BT123" i="1"/>
  <c r="CI123" i="1" s="1"/>
  <c r="BT119" i="1"/>
  <c r="CI119" i="1" s="1"/>
  <c r="BT115" i="1"/>
  <c r="CI115" i="1" s="1"/>
  <c r="BT111" i="1"/>
  <c r="CI111" i="1" s="1"/>
  <c r="BT107" i="1"/>
  <c r="CI107" i="1" s="1"/>
  <c r="BT103" i="1"/>
  <c r="CI103" i="1" s="1"/>
  <c r="BT99" i="1"/>
  <c r="CI99" i="1" s="1"/>
  <c r="BT95" i="1"/>
  <c r="CI95" i="1" s="1"/>
  <c r="BT91" i="1"/>
  <c r="CI91" i="1" s="1"/>
  <c r="BT87" i="1"/>
  <c r="CI87" i="1" s="1"/>
  <c r="BT83" i="1"/>
  <c r="CI83" i="1" s="1"/>
  <c r="BT79" i="1"/>
  <c r="CI79" i="1" s="1"/>
  <c r="BT75" i="1"/>
  <c r="CI75" i="1" s="1"/>
  <c r="BT71" i="1"/>
  <c r="CI71" i="1" s="1"/>
  <c r="BT67" i="1"/>
  <c r="CI67" i="1" s="1"/>
  <c r="BT63" i="1"/>
  <c r="CI63" i="1" s="1"/>
  <c r="BT59" i="1"/>
  <c r="CI59" i="1" s="1"/>
  <c r="BT55" i="1"/>
  <c r="CI55" i="1" s="1"/>
  <c r="BT51" i="1"/>
  <c r="CI51" i="1" s="1"/>
  <c r="BT47" i="1"/>
  <c r="CI47" i="1" s="1"/>
  <c r="BT43" i="1"/>
  <c r="CI43" i="1" s="1"/>
  <c r="BT39" i="1"/>
  <c r="CI39" i="1" s="1"/>
  <c r="BT35" i="1"/>
  <c r="CI35" i="1" s="1"/>
  <c r="BT31" i="1"/>
  <c r="CI31" i="1" s="1"/>
  <c r="BT27" i="1"/>
  <c r="CI27" i="1" s="1"/>
  <c r="BT23" i="1"/>
  <c r="CI23" i="1" s="1"/>
  <c r="BT19" i="1"/>
  <c r="CI19" i="1" s="1"/>
  <c r="BT15" i="1"/>
  <c r="CI15" i="1" s="1"/>
  <c r="BV660" i="1"/>
  <c r="CK660" i="1" s="1"/>
  <c r="BH660" i="1"/>
  <c r="BV769" i="1"/>
  <c r="CK769" i="1" s="1"/>
  <c r="BH769" i="1"/>
  <c r="BV743" i="1"/>
  <c r="CK743" i="1" s="1"/>
  <c r="BH743" i="1"/>
  <c r="BV775" i="1"/>
  <c r="CK775" i="1" s="1"/>
  <c r="BH775" i="1"/>
  <c r="BV661" i="1"/>
  <c r="CK661" i="1" s="1"/>
  <c r="BH661" i="1"/>
  <c r="BV740" i="1"/>
  <c r="CK740" i="1" s="1"/>
  <c r="BH740" i="1"/>
  <c r="BV764" i="1"/>
  <c r="CK764" i="1" s="1"/>
  <c r="BH764" i="1"/>
  <c r="BV772" i="1"/>
  <c r="CK772" i="1" s="1"/>
  <c r="BH772" i="1"/>
  <c r="BT651" i="1"/>
  <c r="CI651" i="1" s="1"/>
  <c r="BT639" i="1"/>
  <c r="CI639" i="1" s="1"/>
  <c r="BT627" i="1"/>
  <c r="CI627" i="1" s="1"/>
  <c r="BT619" i="1"/>
  <c r="CI619" i="1" s="1"/>
  <c r="BT607" i="1"/>
  <c r="CI607" i="1" s="1"/>
  <c r="BT595" i="1"/>
  <c r="CI595" i="1" s="1"/>
  <c r="BT583" i="1"/>
  <c r="CI583" i="1" s="1"/>
  <c r="BT571" i="1"/>
  <c r="CI571" i="1" s="1"/>
  <c r="BT559" i="1"/>
  <c r="CI559" i="1" s="1"/>
  <c r="BT551" i="1"/>
  <c r="CI551" i="1" s="1"/>
  <c r="BT539" i="1"/>
  <c r="CI539" i="1" s="1"/>
  <c r="BT527" i="1"/>
  <c r="CI527" i="1" s="1"/>
  <c r="BT515" i="1"/>
  <c r="CI515" i="1" s="1"/>
  <c r="BT503" i="1"/>
  <c r="CI503" i="1" s="1"/>
  <c r="BT491" i="1"/>
  <c r="CI491" i="1" s="1"/>
  <c r="BT479" i="1"/>
  <c r="CI479" i="1" s="1"/>
  <c r="BT471" i="1"/>
  <c r="CI471" i="1" s="1"/>
  <c r="BT455" i="1"/>
  <c r="CI455" i="1" s="1"/>
  <c r="BT645" i="1"/>
  <c r="CI645" i="1" s="1"/>
  <c r="BT637" i="1"/>
  <c r="CI637" i="1" s="1"/>
  <c r="BT633" i="1"/>
  <c r="CI633" i="1" s="1"/>
  <c r="BT625" i="1"/>
  <c r="CI625" i="1" s="1"/>
  <c r="BT617" i="1"/>
  <c r="CI617" i="1" s="1"/>
  <c r="BT609" i="1"/>
  <c r="CI609" i="1" s="1"/>
  <c r="BT605" i="1"/>
  <c r="CI605" i="1" s="1"/>
  <c r="BT597" i="1"/>
  <c r="CI597" i="1" s="1"/>
  <c r="BT589" i="1"/>
  <c r="CI589" i="1" s="1"/>
  <c r="BT585" i="1"/>
  <c r="CI585" i="1" s="1"/>
  <c r="BT577" i="1"/>
  <c r="CI577" i="1" s="1"/>
  <c r="BT569" i="1"/>
  <c r="CI569" i="1" s="1"/>
  <c r="BT561" i="1"/>
  <c r="CI561" i="1" s="1"/>
  <c r="BT553" i="1"/>
  <c r="CI553" i="1" s="1"/>
  <c r="BT549" i="1"/>
  <c r="CI549" i="1" s="1"/>
  <c r="BT541" i="1"/>
  <c r="CI541" i="1" s="1"/>
  <c r="BT533" i="1"/>
  <c r="CI533" i="1" s="1"/>
  <c r="BT525" i="1"/>
  <c r="CI525" i="1" s="1"/>
  <c r="BT517" i="1"/>
  <c r="CI517" i="1" s="1"/>
  <c r="BT509" i="1"/>
  <c r="CI509" i="1" s="1"/>
  <c r="BT505" i="1"/>
  <c r="CI505" i="1" s="1"/>
  <c r="BT497" i="1"/>
  <c r="CI497" i="1" s="1"/>
  <c r="BT489" i="1"/>
  <c r="CI489" i="1" s="1"/>
  <c r="BT481" i="1"/>
  <c r="CI481" i="1" s="1"/>
  <c r="BT473" i="1"/>
  <c r="CI473" i="1" s="1"/>
  <c r="BT469" i="1"/>
  <c r="CI469" i="1" s="1"/>
  <c r="BT461" i="1"/>
  <c r="CI461" i="1" s="1"/>
  <c r="BT453" i="1"/>
  <c r="CI453" i="1" s="1"/>
  <c r="BT445" i="1"/>
  <c r="CI445" i="1" s="1"/>
  <c r="BT437" i="1"/>
  <c r="CI437" i="1" s="1"/>
  <c r="BT425" i="1"/>
  <c r="CI425" i="1" s="1"/>
  <c r="BT652" i="1"/>
  <c r="CI652" i="1" s="1"/>
  <c r="BT648" i="1"/>
  <c r="CI648" i="1" s="1"/>
  <c r="BT644" i="1"/>
  <c r="CI644" i="1" s="1"/>
  <c r="BT640" i="1"/>
  <c r="CI640" i="1" s="1"/>
  <c r="BT636" i="1"/>
  <c r="CI636" i="1" s="1"/>
  <c r="BT632" i="1"/>
  <c r="CI632" i="1" s="1"/>
  <c r="BT628" i="1"/>
  <c r="CI628" i="1" s="1"/>
  <c r="BT624" i="1"/>
  <c r="CI624" i="1" s="1"/>
  <c r="BT620" i="1"/>
  <c r="CI620" i="1" s="1"/>
  <c r="BT616" i="1"/>
  <c r="CI616" i="1" s="1"/>
  <c r="BT612" i="1"/>
  <c r="CI612" i="1" s="1"/>
  <c r="BT608" i="1"/>
  <c r="CI608" i="1" s="1"/>
  <c r="BT604" i="1"/>
  <c r="CI604" i="1" s="1"/>
  <c r="BT600" i="1"/>
  <c r="CI600" i="1" s="1"/>
  <c r="BT596" i="1"/>
  <c r="CI596" i="1" s="1"/>
  <c r="BT592" i="1"/>
  <c r="CI592" i="1" s="1"/>
  <c r="BT588" i="1"/>
  <c r="CI588" i="1" s="1"/>
  <c r="BT584" i="1"/>
  <c r="CI584" i="1" s="1"/>
  <c r="BT580" i="1"/>
  <c r="CI580" i="1" s="1"/>
  <c r="BT576" i="1"/>
  <c r="CI576" i="1" s="1"/>
  <c r="BT572" i="1"/>
  <c r="CI572" i="1" s="1"/>
  <c r="BT568" i="1"/>
  <c r="CI568" i="1" s="1"/>
  <c r="BT564" i="1"/>
  <c r="CI564" i="1" s="1"/>
  <c r="BT560" i="1"/>
  <c r="CI560" i="1" s="1"/>
  <c r="BT556" i="1"/>
  <c r="CI556" i="1" s="1"/>
  <c r="BT552" i="1"/>
  <c r="CI552" i="1" s="1"/>
  <c r="BT548" i="1"/>
  <c r="CI548" i="1" s="1"/>
  <c r="BT544" i="1"/>
  <c r="CI544" i="1" s="1"/>
  <c r="BT540" i="1"/>
  <c r="CI540" i="1" s="1"/>
  <c r="BT536" i="1"/>
  <c r="CI536" i="1" s="1"/>
  <c r="BT532" i="1"/>
  <c r="CI532" i="1" s="1"/>
  <c r="BT528" i="1"/>
  <c r="CI528" i="1" s="1"/>
  <c r="BT524" i="1"/>
  <c r="CI524" i="1" s="1"/>
  <c r="BT520" i="1"/>
  <c r="CI520" i="1" s="1"/>
  <c r="BT516" i="1"/>
  <c r="CI516" i="1" s="1"/>
  <c r="BT512" i="1"/>
  <c r="CI512" i="1" s="1"/>
  <c r="BT508" i="1"/>
  <c r="CI508" i="1" s="1"/>
  <c r="BT504" i="1"/>
  <c r="CI504" i="1" s="1"/>
  <c r="BT500" i="1"/>
  <c r="CI500" i="1" s="1"/>
  <c r="BT496" i="1"/>
  <c r="CI496" i="1" s="1"/>
  <c r="BT492" i="1"/>
  <c r="CI492" i="1" s="1"/>
  <c r="BT488" i="1"/>
  <c r="CI488" i="1" s="1"/>
  <c r="BT484" i="1"/>
  <c r="CI484" i="1" s="1"/>
  <c r="BT480" i="1"/>
  <c r="CI480" i="1" s="1"/>
  <c r="BT476" i="1"/>
  <c r="CI476" i="1" s="1"/>
  <c r="BT472" i="1"/>
  <c r="CI472" i="1" s="1"/>
  <c r="BT468" i="1"/>
  <c r="CI468" i="1" s="1"/>
  <c r="BT464" i="1"/>
  <c r="CI464" i="1" s="1"/>
  <c r="BT460" i="1"/>
  <c r="CI460" i="1" s="1"/>
  <c r="BT456" i="1"/>
  <c r="CI456" i="1" s="1"/>
  <c r="BT452" i="1"/>
  <c r="CI452" i="1" s="1"/>
  <c r="BT448" i="1"/>
  <c r="CI448" i="1" s="1"/>
  <c r="BT444" i="1"/>
  <c r="CI444" i="1" s="1"/>
  <c r="BT440" i="1"/>
  <c r="CI440" i="1" s="1"/>
  <c r="BT436" i="1"/>
  <c r="CI436" i="1" s="1"/>
  <c r="BT432" i="1"/>
  <c r="CI432" i="1" s="1"/>
  <c r="BT428" i="1"/>
  <c r="CI428" i="1" s="1"/>
  <c r="BT424" i="1"/>
  <c r="CI424" i="1" s="1"/>
  <c r="BT420" i="1"/>
  <c r="CI420" i="1" s="1"/>
  <c r="BT416" i="1"/>
  <c r="CI416" i="1" s="1"/>
  <c r="BT412" i="1"/>
  <c r="CI412" i="1" s="1"/>
  <c r="BT408" i="1"/>
  <c r="CI408" i="1" s="1"/>
  <c r="BT404" i="1"/>
  <c r="CI404" i="1" s="1"/>
  <c r="BT400" i="1"/>
  <c r="CI400" i="1" s="1"/>
  <c r="BT396" i="1"/>
  <c r="CI396" i="1" s="1"/>
  <c r="BT392" i="1"/>
  <c r="CI392" i="1" s="1"/>
  <c r="BT388" i="1"/>
  <c r="CI388" i="1" s="1"/>
  <c r="BT384" i="1"/>
  <c r="CI384" i="1" s="1"/>
  <c r="BT380" i="1"/>
  <c r="CI380" i="1" s="1"/>
  <c r="BT376" i="1"/>
  <c r="CI376" i="1" s="1"/>
  <c r="BT372" i="1"/>
  <c r="CI372" i="1" s="1"/>
  <c r="BT368" i="1"/>
  <c r="CI368" i="1" s="1"/>
  <c r="BT364" i="1"/>
  <c r="CI364" i="1" s="1"/>
  <c r="BT360" i="1"/>
  <c r="CI360" i="1" s="1"/>
  <c r="BT356" i="1"/>
  <c r="CI356" i="1" s="1"/>
  <c r="BT352" i="1"/>
  <c r="CI352" i="1" s="1"/>
  <c r="BT348" i="1"/>
  <c r="CI348" i="1" s="1"/>
  <c r="BT344" i="1"/>
  <c r="CI344" i="1" s="1"/>
  <c r="BT340" i="1"/>
  <c r="CI340" i="1" s="1"/>
  <c r="BT336" i="1"/>
  <c r="CI336" i="1" s="1"/>
  <c r="BT332" i="1"/>
  <c r="CI332" i="1" s="1"/>
  <c r="BT328" i="1"/>
  <c r="CI328" i="1" s="1"/>
  <c r="BT324" i="1"/>
  <c r="CI324" i="1" s="1"/>
  <c r="BT320" i="1"/>
  <c r="CI320" i="1" s="1"/>
  <c r="BT316" i="1"/>
  <c r="CI316" i="1" s="1"/>
  <c r="BT312" i="1"/>
  <c r="CI312" i="1" s="1"/>
  <c r="BT308" i="1"/>
  <c r="CI308" i="1" s="1"/>
  <c r="BT304" i="1"/>
  <c r="CI304" i="1" s="1"/>
  <c r="BT300" i="1"/>
  <c r="CI300" i="1" s="1"/>
  <c r="BT296" i="1"/>
  <c r="CI296" i="1" s="1"/>
  <c r="BT292" i="1"/>
  <c r="CI292" i="1" s="1"/>
  <c r="BT288" i="1"/>
  <c r="CI288" i="1" s="1"/>
  <c r="BT284" i="1"/>
  <c r="CI284" i="1" s="1"/>
  <c r="BT280" i="1"/>
  <c r="CI280" i="1" s="1"/>
  <c r="BT276" i="1"/>
  <c r="CI276" i="1" s="1"/>
  <c r="BT272" i="1"/>
  <c r="CI272" i="1" s="1"/>
  <c r="BT268" i="1"/>
  <c r="CI268" i="1" s="1"/>
  <c r="BT264" i="1"/>
  <c r="CI264" i="1" s="1"/>
  <c r="BT260" i="1"/>
  <c r="CI260" i="1" s="1"/>
  <c r="BT256" i="1"/>
  <c r="CI256" i="1" s="1"/>
  <c r="BT252" i="1"/>
  <c r="CI252" i="1" s="1"/>
  <c r="BT248" i="1"/>
  <c r="CI248" i="1" s="1"/>
  <c r="BT244" i="1"/>
  <c r="CI244" i="1" s="1"/>
  <c r="BT240" i="1"/>
  <c r="CI240" i="1" s="1"/>
  <c r="BT236" i="1"/>
  <c r="CI236" i="1" s="1"/>
  <c r="BT232" i="1"/>
  <c r="CI232" i="1" s="1"/>
  <c r="BT228" i="1"/>
  <c r="CI228" i="1" s="1"/>
  <c r="BT227" i="1"/>
  <c r="CI227" i="1" s="1"/>
  <c r="BT224" i="1"/>
  <c r="CI224" i="1" s="1"/>
  <c r="BT218" i="1"/>
  <c r="CI218" i="1" s="1"/>
  <c r="BT214" i="1"/>
  <c r="CI214" i="1" s="1"/>
  <c r="BT210" i="1"/>
  <c r="CI210" i="1" s="1"/>
  <c r="BT206" i="1"/>
  <c r="CI206" i="1" s="1"/>
  <c r="BT202" i="1"/>
  <c r="CI202" i="1" s="1"/>
  <c r="BT198" i="1"/>
  <c r="CI198" i="1" s="1"/>
  <c r="BT194" i="1"/>
  <c r="CI194" i="1" s="1"/>
  <c r="BT190" i="1"/>
  <c r="CI190" i="1" s="1"/>
  <c r="BT186" i="1"/>
  <c r="CI186" i="1" s="1"/>
  <c r="BT182" i="1"/>
  <c r="CI182" i="1" s="1"/>
  <c r="BT178" i="1"/>
  <c r="CI178" i="1" s="1"/>
  <c r="BT174" i="1"/>
  <c r="CI174" i="1" s="1"/>
  <c r="BT170" i="1"/>
  <c r="CI170" i="1" s="1"/>
  <c r="BT166" i="1"/>
  <c r="CI166" i="1" s="1"/>
  <c r="BT162" i="1"/>
  <c r="CI162" i="1" s="1"/>
  <c r="BT158" i="1"/>
  <c r="CI158" i="1" s="1"/>
  <c r="BT154" i="1"/>
  <c r="CI154" i="1" s="1"/>
  <c r="BT150" i="1"/>
  <c r="CI150" i="1" s="1"/>
  <c r="BT146" i="1"/>
  <c r="CI146" i="1" s="1"/>
  <c r="BT142" i="1"/>
  <c r="CI142" i="1" s="1"/>
  <c r="BT138" i="1"/>
  <c r="CI138" i="1" s="1"/>
  <c r="BT134" i="1"/>
  <c r="CI134" i="1" s="1"/>
  <c r="BT130" i="1"/>
  <c r="CI130" i="1" s="1"/>
  <c r="BT126" i="1"/>
  <c r="CI126" i="1" s="1"/>
  <c r="BT122" i="1"/>
  <c r="CI122" i="1" s="1"/>
  <c r="BT118" i="1"/>
  <c r="CI118" i="1" s="1"/>
  <c r="BT114" i="1"/>
  <c r="CI114" i="1" s="1"/>
  <c r="BT110" i="1"/>
  <c r="CI110" i="1" s="1"/>
  <c r="BT106" i="1"/>
  <c r="CI106" i="1" s="1"/>
  <c r="BT102" i="1"/>
  <c r="CI102" i="1" s="1"/>
  <c r="BT98" i="1"/>
  <c r="CI98" i="1" s="1"/>
  <c r="BT94" i="1"/>
  <c r="CI94" i="1" s="1"/>
  <c r="BT90" i="1"/>
  <c r="CI90" i="1" s="1"/>
  <c r="BT86" i="1"/>
  <c r="CI86" i="1" s="1"/>
  <c r="BT82" i="1"/>
  <c r="CI82" i="1" s="1"/>
  <c r="BT78" i="1"/>
  <c r="CI78" i="1" s="1"/>
  <c r="BT74" i="1"/>
  <c r="CI74" i="1" s="1"/>
  <c r="BT70" i="1"/>
  <c r="CI70" i="1" s="1"/>
  <c r="BT66" i="1"/>
  <c r="CI66" i="1" s="1"/>
  <c r="BT62" i="1"/>
  <c r="CI62" i="1" s="1"/>
  <c r="BT58" i="1"/>
  <c r="CI58" i="1" s="1"/>
  <c r="BT54" i="1"/>
  <c r="CI54" i="1" s="1"/>
  <c r="BT50" i="1"/>
  <c r="CI50" i="1" s="1"/>
  <c r="BT46" i="1"/>
  <c r="CI46" i="1" s="1"/>
  <c r="BT42" i="1"/>
  <c r="CI42" i="1" s="1"/>
  <c r="BT38" i="1"/>
  <c r="CI38" i="1" s="1"/>
  <c r="BT34" i="1"/>
  <c r="CI34" i="1" s="1"/>
  <c r="BT30" i="1"/>
  <c r="CI30" i="1" s="1"/>
  <c r="BT26" i="1"/>
  <c r="CI26" i="1" s="1"/>
  <c r="BT22" i="1"/>
  <c r="CI22" i="1" s="1"/>
  <c r="BT18" i="1"/>
  <c r="CI18" i="1" s="1"/>
  <c r="BT14" i="1"/>
  <c r="CI14" i="1" s="1"/>
  <c r="BV698" i="1"/>
  <c r="CK698" i="1" s="1"/>
  <c r="BH698" i="1"/>
  <c r="BV773" i="1"/>
  <c r="CK773" i="1" s="1"/>
  <c r="BH773" i="1"/>
  <c r="BV763" i="1"/>
  <c r="CK763" i="1" s="1"/>
  <c r="BH763" i="1"/>
  <c r="BV781" i="1"/>
  <c r="CK781" i="1" s="1"/>
  <c r="BH781" i="1"/>
  <c r="BV697" i="1"/>
  <c r="CK697" i="1" s="1"/>
  <c r="BH697" i="1"/>
  <c r="BV742" i="1"/>
  <c r="CK742" i="1" s="1"/>
  <c r="BH742" i="1"/>
  <c r="BV766" i="1"/>
  <c r="CK766" i="1" s="1"/>
  <c r="BH766" i="1"/>
  <c r="BV774" i="1"/>
  <c r="CK774" i="1" s="1"/>
  <c r="BH774" i="1"/>
  <c r="BT283" i="1"/>
  <c r="CI283" i="1" s="1"/>
  <c r="BT279" i="1"/>
  <c r="CI279" i="1" s="1"/>
  <c r="BT275" i="1"/>
  <c r="CI275" i="1" s="1"/>
  <c r="BT271" i="1"/>
  <c r="CI271" i="1" s="1"/>
  <c r="BT267" i="1"/>
  <c r="CI267" i="1" s="1"/>
  <c r="BT263" i="1"/>
  <c r="CI263" i="1" s="1"/>
  <c r="BT259" i="1"/>
  <c r="CI259" i="1" s="1"/>
  <c r="BT255" i="1"/>
  <c r="CI255" i="1" s="1"/>
  <c r="BT251" i="1"/>
  <c r="CI251" i="1" s="1"/>
  <c r="BT247" i="1"/>
  <c r="CI247" i="1" s="1"/>
  <c r="BT243" i="1"/>
  <c r="CI243" i="1" s="1"/>
  <c r="BT239" i="1"/>
  <c r="CI239" i="1" s="1"/>
  <c r="BT235" i="1"/>
  <c r="CI235" i="1" s="1"/>
  <c r="BT231" i="1"/>
  <c r="CI231" i="1" s="1"/>
  <c r="BT226" i="1"/>
  <c r="CI226" i="1" s="1"/>
  <c r="BT221" i="1"/>
  <c r="CI221" i="1" s="1"/>
  <c r="BT217" i="1"/>
  <c r="CI217" i="1" s="1"/>
  <c r="BT213" i="1"/>
  <c r="CI213" i="1" s="1"/>
  <c r="BT209" i="1"/>
  <c r="CI209" i="1" s="1"/>
  <c r="BT205" i="1"/>
  <c r="CI205" i="1" s="1"/>
  <c r="BT201" i="1"/>
  <c r="CI201" i="1" s="1"/>
  <c r="BT197" i="1"/>
  <c r="CI197" i="1" s="1"/>
  <c r="BT193" i="1"/>
  <c r="CI193" i="1" s="1"/>
  <c r="BT189" i="1"/>
  <c r="CI189" i="1" s="1"/>
  <c r="BT185" i="1"/>
  <c r="CI185" i="1" s="1"/>
  <c r="BT181" i="1"/>
  <c r="CI181" i="1" s="1"/>
  <c r="BT177" i="1"/>
  <c r="CI177" i="1" s="1"/>
  <c r="BT173" i="1"/>
  <c r="CI173" i="1" s="1"/>
  <c r="BT169" i="1"/>
  <c r="CI169" i="1" s="1"/>
  <c r="BT165" i="1"/>
  <c r="CI165" i="1" s="1"/>
  <c r="BT161" i="1"/>
  <c r="CI161" i="1" s="1"/>
  <c r="BT157" i="1"/>
  <c r="CI157" i="1" s="1"/>
  <c r="BT153" i="1"/>
  <c r="CI153" i="1" s="1"/>
  <c r="BT149" i="1"/>
  <c r="CI149" i="1" s="1"/>
  <c r="BT145" i="1"/>
  <c r="CI145" i="1" s="1"/>
  <c r="BT141" i="1"/>
  <c r="CI141" i="1" s="1"/>
  <c r="BT137" i="1"/>
  <c r="CI137" i="1" s="1"/>
  <c r="BT133" i="1"/>
  <c r="CI133" i="1" s="1"/>
  <c r="BT129" i="1"/>
  <c r="CI129" i="1" s="1"/>
  <c r="BT125" i="1"/>
  <c r="CI125" i="1" s="1"/>
  <c r="BT121" i="1"/>
  <c r="CI121" i="1" s="1"/>
  <c r="BT117" i="1"/>
  <c r="CI117" i="1" s="1"/>
  <c r="BT113" i="1"/>
  <c r="CI113" i="1" s="1"/>
  <c r="BT109" i="1"/>
  <c r="CI109" i="1" s="1"/>
  <c r="BT105" i="1"/>
  <c r="CI105" i="1" s="1"/>
  <c r="BT101" i="1"/>
  <c r="CI101" i="1" s="1"/>
  <c r="BT97" i="1"/>
  <c r="CI97" i="1" s="1"/>
  <c r="BT93" i="1"/>
  <c r="CI93" i="1" s="1"/>
  <c r="BT89" i="1"/>
  <c r="CI89" i="1" s="1"/>
  <c r="BT85" i="1"/>
  <c r="CI85" i="1" s="1"/>
  <c r="BT81" i="1"/>
  <c r="CI81" i="1" s="1"/>
  <c r="BT77" i="1"/>
  <c r="CI77" i="1" s="1"/>
  <c r="BT73" i="1"/>
  <c r="CI73" i="1" s="1"/>
  <c r="BT69" i="1"/>
  <c r="CI69" i="1" s="1"/>
  <c r="BT65" i="1"/>
  <c r="CI65" i="1" s="1"/>
  <c r="BT61" i="1"/>
  <c r="CI61" i="1" s="1"/>
  <c r="BT57" i="1"/>
  <c r="CI57" i="1" s="1"/>
  <c r="BT53" i="1"/>
  <c r="CI53" i="1" s="1"/>
  <c r="BT49" i="1"/>
  <c r="CI49" i="1" s="1"/>
  <c r="BT45" i="1"/>
  <c r="CI45" i="1" s="1"/>
  <c r="BT41" i="1"/>
  <c r="CI41" i="1" s="1"/>
  <c r="BT37" i="1"/>
  <c r="CI37" i="1" s="1"/>
  <c r="BT33" i="1"/>
  <c r="CI33" i="1" s="1"/>
  <c r="BT29" i="1"/>
  <c r="CI29" i="1" s="1"/>
  <c r="BT25" i="1"/>
  <c r="CI25" i="1" s="1"/>
  <c r="BT21" i="1"/>
  <c r="CI21" i="1" s="1"/>
  <c r="BT17" i="1"/>
  <c r="CI17" i="1" s="1"/>
  <c r="BV741" i="1"/>
  <c r="CK741" i="1" s="1"/>
  <c r="BH741" i="1"/>
  <c r="BV662" i="1"/>
  <c r="CK662" i="1" s="1"/>
  <c r="BH662" i="1"/>
  <c r="BV767" i="1"/>
  <c r="CK767" i="1" s="1"/>
  <c r="BH767" i="1"/>
  <c r="BV657" i="1"/>
  <c r="CK657" i="1" s="1"/>
  <c r="BH657" i="1"/>
  <c r="BV699" i="1"/>
  <c r="CK699" i="1" s="1"/>
  <c r="BH699" i="1"/>
  <c r="BV744" i="1"/>
  <c r="CK744" i="1" s="1"/>
  <c r="BH744" i="1"/>
  <c r="BV768" i="1"/>
  <c r="CK768" i="1" s="1"/>
  <c r="BH768" i="1"/>
  <c r="BV779" i="1"/>
  <c r="CK779" i="1" s="1"/>
  <c r="BH779" i="1"/>
  <c r="AN664" i="1"/>
  <c r="AN669" i="1"/>
  <c r="AN672" i="1"/>
  <c r="AN681" i="1"/>
  <c r="AN684" i="1"/>
  <c r="AN689" i="1"/>
  <c r="AN692" i="1"/>
  <c r="AN663" i="1"/>
  <c r="AN671" i="1"/>
  <c r="AN683" i="1"/>
  <c r="AN691" i="1"/>
  <c r="AN696" i="1"/>
  <c r="AN705" i="1"/>
  <c r="AN707" i="1"/>
  <c r="AN777" i="1"/>
  <c r="AN780" i="1"/>
  <c r="AN665" i="1"/>
  <c r="AN673" i="1"/>
  <c r="AN685" i="1"/>
  <c r="AN693" i="1"/>
  <c r="AN727" i="1"/>
  <c r="AN729" i="1"/>
  <c r="AN731" i="1"/>
  <c r="AN733" i="1"/>
  <c r="AN735" i="1"/>
  <c r="AN737" i="1"/>
  <c r="AN739" i="1"/>
  <c r="AN746" i="1"/>
  <c r="AN748" i="1"/>
  <c r="AN750" i="1"/>
  <c r="AN747" i="1"/>
  <c r="AN749" i="1"/>
  <c r="AN751" i="1"/>
  <c r="AN753" i="1"/>
  <c r="AN755" i="1"/>
  <c r="AN757" i="1"/>
  <c r="AN759" i="1"/>
  <c r="AN761" i="1"/>
  <c r="AN653" i="1"/>
  <c r="AN667" i="1"/>
  <c r="AN670" i="1"/>
  <c r="AN679" i="1"/>
  <c r="AN682" i="1"/>
  <c r="AN687" i="1"/>
  <c r="AN690" i="1"/>
  <c r="AN695" i="1"/>
  <c r="AN704" i="1"/>
  <c r="AN706" i="1"/>
  <c r="AN776" i="1"/>
  <c r="AN778" i="1"/>
  <c r="AN654" i="1"/>
  <c r="AN668" i="1"/>
  <c r="AN676" i="1"/>
  <c r="AN655" i="1"/>
  <c r="AN688" i="1"/>
  <c r="AN711" i="1"/>
  <c r="AN715" i="1"/>
  <c r="AN719" i="1"/>
  <c r="AN723" i="1"/>
  <c r="AN675" i="1"/>
  <c r="AN686" i="1"/>
  <c r="AN708" i="1"/>
  <c r="AN712" i="1"/>
  <c r="AN716" i="1"/>
  <c r="AN720" i="1"/>
  <c r="AN724" i="1"/>
  <c r="AN728" i="1"/>
  <c r="AN732" i="1"/>
  <c r="AN736" i="1"/>
  <c r="AN745" i="1"/>
  <c r="AN754" i="1"/>
  <c r="AN758" i="1"/>
  <c r="AN656" i="1"/>
  <c r="AN674" i="1"/>
  <c r="AN678" i="1"/>
  <c r="AN680" i="1"/>
  <c r="AN709" i="1"/>
  <c r="AN713" i="1"/>
  <c r="AN717" i="1"/>
  <c r="AN721" i="1"/>
  <c r="AN725" i="1"/>
  <c r="AN666" i="1"/>
  <c r="AN677" i="1"/>
  <c r="AN694" i="1"/>
  <c r="AN710" i="1"/>
  <c r="AN714" i="1"/>
  <c r="AN718" i="1"/>
  <c r="AN722" i="1"/>
  <c r="AN726" i="1"/>
  <c r="AN730" i="1"/>
  <c r="AN734" i="1"/>
  <c r="AN738" i="1"/>
  <c r="AN752" i="1"/>
  <c r="AN756" i="1"/>
  <c r="AN760" i="1"/>
  <c r="AN703" i="1"/>
  <c r="AN702" i="1"/>
  <c r="CU14" i="1"/>
  <c r="CU15" i="1"/>
  <c r="CU16" i="1"/>
  <c r="CU17" i="1"/>
  <c r="CU18" i="1"/>
  <c r="CU19" i="1"/>
  <c r="CU20" i="1"/>
  <c r="CU21" i="1"/>
  <c r="CU22" i="1"/>
  <c r="CU23" i="1"/>
  <c r="CU24" i="1"/>
  <c r="CU25" i="1"/>
  <c r="CU26" i="1"/>
  <c r="CU27" i="1"/>
  <c r="CU28" i="1"/>
  <c r="CU29" i="1"/>
  <c r="CU30" i="1"/>
  <c r="CU31" i="1"/>
  <c r="CU32" i="1"/>
  <c r="CU33" i="1"/>
  <c r="CU34" i="1"/>
  <c r="CU35" i="1"/>
  <c r="CU36" i="1"/>
  <c r="CU37" i="1"/>
  <c r="CU38" i="1"/>
  <c r="CU39" i="1"/>
  <c r="CU40" i="1"/>
  <c r="CU41" i="1"/>
  <c r="CU42" i="1"/>
  <c r="CU43" i="1"/>
  <c r="CU44" i="1"/>
  <c r="CU45" i="1"/>
  <c r="CU46" i="1"/>
  <c r="CU47" i="1"/>
  <c r="CU48" i="1"/>
  <c r="CU49" i="1"/>
  <c r="CU50" i="1"/>
  <c r="CU51" i="1"/>
  <c r="CU52" i="1"/>
  <c r="CU53" i="1"/>
  <c r="CU54" i="1"/>
  <c r="CU55" i="1"/>
  <c r="CU56" i="1"/>
  <c r="CU57" i="1"/>
  <c r="CU58" i="1"/>
  <c r="CU59" i="1"/>
  <c r="CU60" i="1"/>
  <c r="CU61" i="1"/>
  <c r="CU62" i="1"/>
  <c r="CU63" i="1"/>
  <c r="CU64" i="1"/>
  <c r="CU65" i="1"/>
  <c r="CU66" i="1"/>
  <c r="CU67" i="1"/>
  <c r="CU68" i="1"/>
  <c r="CU69" i="1"/>
  <c r="CU70" i="1"/>
  <c r="CU71" i="1"/>
  <c r="CU72" i="1"/>
  <c r="CU73" i="1"/>
  <c r="CU74" i="1"/>
  <c r="CU75" i="1"/>
  <c r="CU76" i="1"/>
  <c r="CU77" i="1"/>
  <c r="CU78" i="1"/>
  <c r="CU79" i="1"/>
  <c r="CU80" i="1"/>
  <c r="CU81" i="1"/>
  <c r="CU82" i="1"/>
  <c r="CU83" i="1"/>
  <c r="CU84" i="1"/>
  <c r="CU85" i="1"/>
  <c r="CU86" i="1"/>
  <c r="CU87" i="1"/>
  <c r="CU88" i="1"/>
  <c r="CU89" i="1"/>
  <c r="CU90" i="1"/>
  <c r="CU91" i="1"/>
  <c r="CU92" i="1"/>
  <c r="CU93" i="1"/>
  <c r="CU94" i="1"/>
  <c r="CU95" i="1"/>
  <c r="CU96" i="1"/>
  <c r="CU97" i="1"/>
  <c r="CU98" i="1"/>
  <c r="CU99" i="1"/>
  <c r="CU100" i="1"/>
  <c r="CU101" i="1"/>
  <c r="CU102" i="1"/>
  <c r="CU103" i="1"/>
  <c r="CU104" i="1"/>
  <c r="CU105" i="1"/>
  <c r="CU106" i="1"/>
  <c r="CU107" i="1"/>
  <c r="CU108" i="1"/>
  <c r="CU109" i="1"/>
  <c r="CU110" i="1"/>
  <c r="CU111" i="1"/>
  <c r="CU112" i="1"/>
  <c r="CU113" i="1"/>
  <c r="CU114" i="1"/>
  <c r="CU115" i="1"/>
  <c r="CU116" i="1"/>
  <c r="CU117" i="1"/>
  <c r="CU118" i="1"/>
  <c r="CU119" i="1"/>
  <c r="CU120" i="1"/>
  <c r="CU121" i="1"/>
  <c r="CU122" i="1"/>
  <c r="CU123" i="1"/>
  <c r="CU124" i="1"/>
  <c r="CU125" i="1"/>
  <c r="CU126" i="1"/>
  <c r="CU127" i="1"/>
  <c r="CU128" i="1"/>
  <c r="CU129" i="1"/>
  <c r="CU130" i="1"/>
  <c r="CU131" i="1"/>
  <c r="CU132" i="1"/>
  <c r="CU133" i="1"/>
  <c r="CU134" i="1"/>
  <c r="CU135" i="1"/>
  <c r="CU136" i="1"/>
  <c r="CU137" i="1"/>
  <c r="CU138" i="1"/>
  <c r="CU139" i="1"/>
  <c r="CU140" i="1"/>
  <c r="CU141" i="1"/>
  <c r="CU142" i="1"/>
  <c r="CU143" i="1"/>
  <c r="CU144" i="1"/>
  <c r="CU145" i="1"/>
  <c r="CU146" i="1"/>
  <c r="CU147" i="1"/>
  <c r="CU148" i="1"/>
  <c r="CU149" i="1"/>
  <c r="CU150" i="1"/>
  <c r="CU151" i="1"/>
  <c r="CU152" i="1"/>
  <c r="CU153" i="1"/>
  <c r="CU154" i="1"/>
  <c r="CU155" i="1"/>
  <c r="CU156" i="1"/>
  <c r="CU157" i="1"/>
  <c r="CU158" i="1"/>
  <c r="CU159" i="1"/>
  <c r="CU160" i="1"/>
  <c r="CU161" i="1"/>
  <c r="CU162" i="1"/>
  <c r="CU163" i="1"/>
  <c r="CU164" i="1"/>
  <c r="CU165" i="1"/>
  <c r="CU166" i="1"/>
  <c r="CU167" i="1"/>
  <c r="CU168" i="1"/>
  <c r="CU169" i="1"/>
  <c r="CU170" i="1"/>
  <c r="CU171" i="1"/>
  <c r="CU172" i="1"/>
  <c r="CU173" i="1"/>
  <c r="CU174" i="1"/>
  <c r="CU175" i="1"/>
  <c r="CU176" i="1"/>
  <c r="CU177" i="1"/>
  <c r="CU178" i="1"/>
  <c r="CU179" i="1"/>
  <c r="CU180" i="1"/>
  <c r="CU181" i="1"/>
  <c r="CU182" i="1"/>
  <c r="CU183" i="1"/>
  <c r="CU184" i="1"/>
  <c r="CU185" i="1"/>
  <c r="CU186" i="1"/>
  <c r="CU187" i="1"/>
  <c r="CU188" i="1"/>
  <c r="CU189" i="1"/>
  <c r="CU190" i="1"/>
  <c r="CU191" i="1"/>
  <c r="CU192" i="1"/>
  <c r="CU193" i="1"/>
  <c r="CU194" i="1"/>
  <c r="CU195" i="1"/>
  <c r="CU196" i="1"/>
  <c r="CU197" i="1"/>
  <c r="CU198" i="1"/>
  <c r="CU199" i="1"/>
  <c r="CU200" i="1"/>
  <c r="CU201" i="1"/>
  <c r="CU202" i="1"/>
  <c r="CU203" i="1"/>
  <c r="CU204" i="1"/>
  <c r="CU205" i="1"/>
  <c r="CU206" i="1"/>
  <c r="CU207" i="1"/>
  <c r="CU208" i="1"/>
  <c r="CU209" i="1"/>
  <c r="CU210" i="1"/>
  <c r="CU211" i="1"/>
  <c r="CU212" i="1"/>
  <c r="CU213" i="1"/>
  <c r="CU214" i="1"/>
  <c r="CU215" i="1"/>
  <c r="CU216" i="1"/>
  <c r="CU217" i="1"/>
  <c r="CU218" i="1"/>
  <c r="CU219" i="1"/>
  <c r="CU220" i="1"/>
  <c r="CU221" i="1"/>
  <c r="CU222" i="1"/>
  <c r="CU223" i="1"/>
  <c r="CU224" i="1"/>
  <c r="CU225" i="1"/>
  <c r="CU226" i="1"/>
  <c r="CU227" i="1"/>
  <c r="CU228" i="1"/>
  <c r="CU229" i="1"/>
  <c r="CU230" i="1"/>
  <c r="CU231" i="1"/>
  <c r="CU232" i="1"/>
  <c r="CU233" i="1"/>
  <c r="CU234" i="1"/>
  <c r="CU235" i="1"/>
  <c r="CU236" i="1"/>
  <c r="CU237" i="1"/>
  <c r="CU238" i="1"/>
  <c r="CU239" i="1"/>
  <c r="CU240" i="1"/>
  <c r="CU241" i="1"/>
  <c r="CU242" i="1"/>
  <c r="CU243" i="1"/>
  <c r="CU244" i="1"/>
  <c r="CU245" i="1"/>
  <c r="CU246" i="1"/>
  <c r="CU247" i="1"/>
  <c r="CU248" i="1"/>
  <c r="CU249" i="1"/>
  <c r="CU250" i="1"/>
  <c r="CU251" i="1"/>
  <c r="CU252" i="1"/>
  <c r="CU253" i="1"/>
  <c r="CU254" i="1"/>
  <c r="CU255" i="1"/>
  <c r="CU256" i="1"/>
  <c r="CU257" i="1"/>
  <c r="CU258" i="1"/>
  <c r="CU259" i="1"/>
  <c r="CU260" i="1"/>
  <c r="CU261" i="1"/>
  <c r="CU262" i="1"/>
  <c r="CU263" i="1"/>
  <c r="CU264" i="1"/>
  <c r="CU265" i="1"/>
  <c r="CU266" i="1"/>
  <c r="CU267" i="1"/>
  <c r="CU268" i="1"/>
  <c r="CU269" i="1"/>
  <c r="CU270" i="1"/>
  <c r="CU271" i="1"/>
  <c r="CU272" i="1"/>
  <c r="CU273" i="1"/>
  <c r="CU274" i="1"/>
  <c r="CU275" i="1"/>
  <c r="CU276" i="1"/>
  <c r="CU277" i="1"/>
  <c r="CU278" i="1"/>
  <c r="CU279" i="1"/>
  <c r="CU280" i="1"/>
  <c r="CU281" i="1"/>
  <c r="CU282" i="1"/>
  <c r="CU283" i="1"/>
  <c r="CU284" i="1"/>
  <c r="CU285" i="1"/>
  <c r="CU286" i="1"/>
  <c r="CU287" i="1"/>
  <c r="CU288" i="1"/>
  <c r="CU289" i="1"/>
  <c r="CU290" i="1"/>
  <c r="CU291" i="1"/>
  <c r="CU292" i="1"/>
  <c r="CU293" i="1"/>
  <c r="CU294" i="1"/>
  <c r="CU295" i="1"/>
  <c r="CU296" i="1"/>
  <c r="CU297" i="1"/>
  <c r="CU298" i="1"/>
  <c r="CU299" i="1"/>
  <c r="CU300" i="1"/>
  <c r="CU301" i="1"/>
  <c r="CU302" i="1"/>
  <c r="CU303" i="1"/>
  <c r="CU304" i="1"/>
  <c r="CU305" i="1"/>
  <c r="CU306" i="1"/>
  <c r="CU307" i="1"/>
  <c r="CU308" i="1"/>
  <c r="CU309" i="1"/>
  <c r="CU310" i="1"/>
  <c r="CU311" i="1"/>
  <c r="CU312" i="1"/>
  <c r="CU313" i="1"/>
  <c r="CU314" i="1"/>
  <c r="CU315" i="1"/>
  <c r="CU316" i="1"/>
  <c r="CU317" i="1"/>
  <c r="CU318" i="1"/>
  <c r="CU319" i="1"/>
  <c r="CU320" i="1"/>
  <c r="CU321" i="1"/>
  <c r="CU322" i="1"/>
  <c r="CU323" i="1"/>
  <c r="CU324" i="1"/>
  <c r="CU325" i="1"/>
  <c r="CU326" i="1"/>
  <c r="CU327" i="1"/>
  <c r="CU328" i="1"/>
  <c r="CU329" i="1"/>
  <c r="CU330" i="1"/>
  <c r="CU331" i="1"/>
  <c r="CU332" i="1"/>
  <c r="CU333" i="1"/>
  <c r="CU334" i="1"/>
  <c r="CU335" i="1"/>
  <c r="CU336" i="1"/>
  <c r="CU337" i="1"/>
  <c r="CU338" i="1"/>
  <c r="CU339" i="1"/>
  <c r="CU340" i="1"/>
  <c r="CU341" i="1"/>
  <c r="CU342" i="1"/>
  <c r="CU343" i="1"/>
  <c r="CU344" i="1"/>
  <c r="CU345" i="1"/>
  <c r="CU346" i="1"/>
  <c r="CU347" i="1"/>
  <c r="CU348" i="1"/>
  <c r="CU349" i="1"/>
  <c r="CU350" i="1"/>
  <c r="CU351" i="1"/>
  <c r="CU352" i="1"/>
  <c r="CU353" i="1"/>
  <c r="CU354" i="1"/>
  <c r="CU355" i="1"/>
  <c r="CU356" i="1"/>
  <c r="CU357" i="1"/>
  <c r="CU358" i="1"/>
  <c r="CU359" i="1"/>
  <c r="CU360" i="1"/>
  <c r="CU361" i="1"/>
  <c r="CU362" i="1"/>
  <c r="CU363" i="1"/>
  <c r="CU364" i="1"/>
  <c r="CU365" i="1"/>
  <c r="CU366" i="1"/>
  <c r="CU367" i="1"/>
  <c r="CU368" i="1"/>
  <c r="CU369" i="1"/>
  <c r="CU370" i="1"/>
  <c r="CU371" i="1"/>
  <c r="CU372" i="1"/>
  <c r="CU373" i="1"/>
  <c r="CU374" i="1"/>
  <c r="CU375" i="1"/>
  <c r="CU376" i="1"/>
  <c r="CU377" i="1"/>
  <c r="CU378" i="1"/>
  <c r="CU379" i="1"/>
  <c r="CU380" i="1"/>
  <c r="CU381" i="1"/>
  <c r="CU382" i="1"/>
  <c r="CU383" i="1"/>
  <c r="CU384" i="1"/>
  <c r="CU385" i="1"/>
  <c r="CU386" i="1"/>
  <c r="CU387" i="1"/>
  <c r="CU388" i="1"/>
  <c r="CU389" i="1"/>
  <c r="CU390" i="1"/>
  <c r="CU391" i="1"/>
  <c r="CU392" i="1"/>
  <c r="CU393" i="1"/>
  <c r="CU394" i="1"/>
  <c r="CU395" i="1"/>
  <c r="CU396" i="1"/>
  <c r="CU397" i="1"/>
  <c r="CU398" i="1"/>
  <c r="CU399" i="1"/>
  <c r="CU400" i="1"/>
  <c r="CU401" i="1"/>
  <c r="CU402" i="1"/>
  <c r="CU403" i="1"/>
  <c r="CU404" i="1"/>
  <c r="CU405" i="1"/>
  <c r="CU406" i="1"/>
  <c r="CU407" i="1"/>
  <c r="CU408" i="1"/>
  <c r="CU409" i="1"/>
  <c r="CU410" i="1"/>
  <c r="CU411" i="1"/>
  <c r="CU412" i="1"/>
  <c r="CU413" i="1"/>
  <c r="CU414" i="1"/>
  <c r="CU415" i="1"/>
  <c r="CU416" i="1"/>
  <c r="CU417" i="1"/>
  <c r="CU418" i="1"/>
  <c r="CU419" i="1"/>
  <c r="CU420" i="1"/>
  <c r="CU421" i="1"/>
  <c r="CU422" i="1"/>
  <c r="CU423" i="1"/>
  <c r="CU424" i="1"/>
  <c r="CU425" i="1"/>
  <c r="CU426" i="1"/>
  <c r="CU427" i="1"/>
  <c r="CU428" i="1"/>
  <c r="CU429" i="1"/>
  <c r="CU430" i="1"/>
  <c r="CU431" i="1"/>
  <c r="CU432" i="1"/>
  <c r="CU433" i="1"/>
  <c r="CU434" i="1"/>
  <c r="CU435" i="1"/>
  <c r="CU436" i="1"/>
  <c r="CU437" i="1"/>
  <c r="CU438" i="1"/>
  <c r="CU439" i="1"/>
  <c r="CU440" i="1"/>
  <c r="CU441" i="1"/>
  <c r="CU442" i="1"/>
  <c r="CU443" i="1"/>
  <c r="CU444" i="1"/>
  <c r="CU445" i="1"/>
  <c r="CU446" i="1"/>
  <c r="CU447" i="1"/>
  <c r="CU448" i="1"/>
  <c r="CU449" i="1"/>
  <c r="CU450" i="1"/>
  <c r="CU451" i="1"/>
  <c r="CU452" i="1"/>
  <c r="CU453" i="1"/>
  <c r="CU454" i="1"/>
  <c r="CU455" i="1"/>
  <c r="CU456" i="1"/>
  <c r="CU457" i="1"/>
  <c r="CU458" i="1"/>
  <c r="CU459" i="1"/>
  <c r="CU460" i="1"/>
  <c r="CU461" i="1"/>
  <c r="CU462" i="1"/>
  <c r="CU463" i="1"/>
  <c r="CU464" i="1"/>
  <c r="CU465" i="1"/>
  <c r="CU466" i="1"/>
  <c r="CU467" i="1"/>
  <c r="CU468" i="1"/>
  <c r="CU469" i="1"/>
  <c r="CU470" i="1"/>
  <c r="CU471" i="1"/>
  <c r="CU472" i="1"/>
  <c r="CU473" i="1"/>
  <c r="CU474" i="1"/>
  <c r="CU475" i="1"/>
  <c r="CU476" i="1"/>
  <c r="CU477" i="1"/>
  <c r="CU478" i="1"/>
  <c r="CU479" i="1"/>
  <c r="CU480" i="1"/>
  <c r="CU481" i="1"/>
  <c r="CU482" i="1"/>
  <c r="CU483" i="1"/>
  <c r="CU484" i="1"/>
  <c r="CU485" i="1"/>
  <c r="CU486" i="1"/>
  <c r="CU487" i="1"/>
  <c r="CU488" i="1"/>
  <c r="CU489" i="1"/>
  <c r="CU490" i="1"/>
  <c r="CU491" i="1"/>
  <c r="CU492" i="1"/>
  <c r="CU493" i="1"/>
  <c r="CU494" i="1"/>
  <c r="CU495" i="1"/>
  <c r="CU496" i="1"/>
  <c r="CU497" i="1"/>
  <c r="CU498" i="1"/>
  <c r="CU499" i="1"/>
  <c r="CU500" i="1"/>
  <c r="CU501" i="1"/>
  <c r="CU502" i="1"/>
  <c r="CU503" i="1"/>
  <c r="CU504" i="1"/>
  <c r="CU505" i="1"/>
  <c r="CU506" i="1"/>
  <c r="CU507" i="1"/>
  <c r="CU508" i="1"/>
  <c r="CU509" i="1"/>
  <c r="CU510" i="1"/>
  <c r="CU511" i="1"/>
  <c r="CU512" i="1"/>
  <c r="CU513" i="1"/>
  <c r="CU514" i="1"/>
  <c r="CU515" i="1"/>
  <c r="CU516" i="1"/>
  <c r="CU517" i="1"/>
  <c r="CU518" i="1"/>
  <c r="CU519" i="1"/>
  <c r="CU520" i="1"/>
  <c r="CU521" i="1"/>
  <c r="CU522" i="1"/>
  <c r="CU523" i="1"/>
  <c r="CU524" i="1"/>
  <c r="CU525" i="1"/>
  <c r="CU526" i="1"/>
  <c r="CU527" i="1"/>
  <c r="CU528" i="1"/>
  <c r="CU529" i="1"/>
  <c r="CU530" i="1"/>
  <c r="CU531" i="1"/>
  <c r="CU532" i="1"/>
  <c r="CU533" i="1"/>
  <c r="CU534" i="1"/>
  <c r="CU535" i="1"/>
  <c r="CU536" i="1"/>
  <c r="CU537" i="1"/>
  <c r="CU538" i="1"/>
  <c r="CU539" i="1"/>
  <c r="CU540" i="1"/>
  <c r="CU541" i="1"/>
  <c r="CU542" i="1"/>
  <c r="CU543" i="1"/>
  <c r="CU544" i="1"/>
  <c r="CU545" i="1"/>
  <c r="CU546" i="1"/>
  <c r="CU547" i="1"/>
  <c r="CU548" i="1"/>
  <c r="CU549" i="1"/>
  <c r="CU550" i="1"/>
  <c r="CU551" i="1"/>
  <c r="CU552" i="1"/>
  <c r="CU553" i="1"/>
  <c r="CU554" i="1"/>
  <c r="CU555" i="1"/>
  <c r="CU556" i="1"/>
  <c r="CU557" i="1"/>
  <c r="CU558" i="1"/>
  <c r="CU559" i="1"/>
  <c r="CU560" i="1"/>
  <c r="CU561" i="1"/>
  <c r="CU562" i="1"/>
  <c r="CU563" i="1"/>
  <c r="CU564" i="1"/>
  <c r="CU565" i="1"/>
  <c r="CU566" i="1"/>
  <c r="CU567" i="1"/>
  <c r="CU568" i="1"/>
  <c r="CU569" i="1"/>
  <c r="CU570" i="1"/>
  <c r="CU571" i="1"/>
  <c r="CU572" i="1"/>
  <c r="CU573" i="1"/>
  <c r="CU574" i="1"/>
  <c r="CU575" i="1"/>
  <c r="CU576" i="1"/>
  <c r="CU577" i="1"/>
  <c r="CU578" i="1"/>
  <c r="CU579" i="1"/>
  <c r="CU580" i="1"/>
  <c r="CU581" i="1"/>
  <c r="CU582" i="1"/>
  <c r="CU583" i="1"/>
  <c r="CU584" i="1"/>
  <c r="CU585" i="1"/>
  <c r="CU586" i="1"/>
  <c r="CU587" i="1"/>
  <c r="CU588" i="1"/>
  <c r="CU589" i="1"/>
  <c r="CU590" i="1"/>
  <c r="CU591" i="1"/>
  <c r="CU592" i="1"/>
  <c r="CU593" i="1"/>
  <c r="CU594" i="1"/>
  <c r="CU595" i="1"/>
  <c r="CU596" i="1"/>
  <c r="CU597" i="1"/>
  <c r="CU598" i="1"/>
  <c r="CU599" i="1"/>
  <c r="CU600" i="1"/>
  <c r="CU601" i="1"/>
  <c r="CU602" i="1"/>
  <c r="CU603" i="1"/>
  <c r="CU604" i="1"/>
  <c r="CU605" i="1"/>
  <c r="CU606" i="1"/>
  <c r="CU607" i="1"/>
  <c r="CU608" i="1"/>
  <c r="CU609" i="1"/>
  <c r="CU610" i="1"/>
  <c r="CU611" i="1"/>
  <c r="CU612" i="1"/>
  <c r="CU613" i="1"/>
  <c r="CU614" i="1"/>
  <c r="CU615" i="1"/>
  <c r="CU616" i="1"/>
  <c r="CU617" i="1"/>
  <c r="CU618" i="1"/>
  <c r="CU619" i="1"/>
  <c r="CU620" i="1"/>
  <c r="CU621" i="1"/>
  <c r="CU622" i="1"/>
  <c r="CU623" i="1"/>
  <c r="CU624" i="1"/>
  <c r="CU625" i="1"/>
  <c r="CU626" i="1"/>
  <c r="CU627" i="1"/>
  <c r="CU628" i="1"/>
  <c r="CU629" i="1"/>
  <c r="CU630" i="1"/>
  <c r="CU631" i="1"/>
  <c r="CU632" i="1"/>
  <c r="CU633" i="1"/>
  <c r="CU634" i="1"/>
  <c r="CU635" i="1"/>
  <c r="CU636" i="1"/>
  <c r="CU637" i="1"/>
  <c r="CU638" i="1"/>
  <c r="CU639" i="1"/>
  <c r="CU640" i="1"/>
  <c r="CU641" i="1"/>
  <c r="CU642" i="1"/>
  <c r="CU643" i="1"/>
  <c r="CU644" i="1"/>
  <c r="CU645" i="1"/>
  <c r="CU646" i="1"/>
  <c r="CU647" i="1"/>
  <c r="CU648" i="1"/>
  <c r="CU649" i="1"/>
  <c r="CU650" i="1"/>
  <c r="CU651" i="1"/>
  <c r="CU652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46" i="1"/>
  <c r="AQ47" i="1"/>
  <c r="AQ48" i="1"/>
  <c r="AQ49" i="1"/>
  <c r="AQ50" i="1"/>
  <c r="AQ51" i="1"/>
  <c r="AQ52" i="1"/>
  <c r="AQ53" i="1"/>
  <c r="AQ54" i="1"/>
  <c r="AQ55" i="1"/>
  <c r="AQ56" i="1"/>
  <c r="AQ57" i="1"/>
  <c r="AQ58" i="1"/>
  <c r="AQ59" i="1"/>
  <c r="AQ60" i="1"/>
  <c r="AQ61" i="1"/>
  <c r="AQ62" i="1"/>
  <c r="AQ63" i="1"/>
  <c r="AQ64" i="1"/>
  <c r="AQ65" i="1"/>
  <c r="AQ66" i="1"/>
  <c r="AQ67" i="1"/>
  <c r="AQ68" i="1"/>
  <c r="AQ69" i="1"/>
  <c r="AQ70" i="1"/>
  <c r="AQ71" i="1"/>
  <c r="AQ72" i="1"/>
  <c r="AQ73" i="1"/>
  <c r="AQ74" i="1"/>
  <c r="AQ75" i="1"/>
  <c r="AQ76" i="1"/>
  <c r="AQ77" i="1"/>
  <c r="AQ78" i="1"/>
  <c r="AQ79" i="1"/>
  <c r="AQ80" i="1"/>
  <c r="AQ81" i="1"/>
  <c r="AQ82" i="1"/>
  <c r="AQ83" i="1"/>
  <c r="AQ84" i="1"/>
  <c r="AQ85" i="1"/>
  <c r="AQ86" i="1"/>
  <c r="AQ87" i="1"/>
  <c r="AQ88" i="1"/>
  <c r="AQ89" i="1"/>
  <c r="AQ90" i="1"/>
  <c r="AQ91" i="1"/>
  <c r="AQ92" i="1"/>
  <c r="AQ93" i="1"/>
  <c r="AQ94" i="1"/>
  <c r="AQ95" i="1"/>
  <c r="AQ96" i="1"/>
  <c r="AQ97" i="1"/>
  <c r="AQ98" i="1"/>
  <c r="AQ99" i="1"/>
  <c r="AQ100" i="1"/>
  <c r="AQ101" i="1"/>
  <c r="AQ102" i="1"/>
  <c r="AQ103" i="1"/>
  <c r="AQ104" i="1"/>
  <c r="AQ105" i="1"/>
  <c r="AQ106" i="1"/>
  <c r="AQ107" i="1"/>
  <c r="AQ108" i="1"/>
  <c r="AQ109" i="1"/>
  <c r="AQ110" i="1"/>
  <c r="AQ111" i="1"/>
  <c r="AQ112" i="1"/>
  <c r="AQ113" i="1"/>
  <c r="AQ114" i="1"/>
  <c r="AQ115" i="1"/>
  <c r="AQ116" i="1"/>
  <c r="AQ117" i="1"/>
  <c r="AQ118" i="1"/>
  <c r="AQ119" i="1"/>
  <c r="AQ120" i="1"/>
  <c r="AQ121" i="1"/>
  <c r="AQ122" i="1"/>
  <c r="AQ123" i="1"/>
  <c r="AQ124" i="1"/>
  <c r="AQ125" i="1"/>
  <c r="AQ126" i="1"/>
  <c r="AQ127" i="1"/>
  <c r="AQ128" i="1"/>
  <c r="AQ129" i="1"/>
  <c r="AQ130" i="1"/>
  <c r="AQ131" i="1"/>
  <c r="AQ132" i="1"/>
  <c r="AQ133" i="1"/>
  <c r="AQ134" i="1"/>
  <c r="AQ135" i="1"/>
  <c r="AQ136" i="1"/>
  <c r="AQ137" i="1"/>
  <c r="AQ138" i="1"/>
  <c r="AQ139" i="1"/>
  <c r="AQ140" i="1"/>
  <c r="AQ141" i="1"/>
  <c r="AQ142" i="1"/>
  <c r="AQ143" i="1"/>
  <c r="AQ144" i="1"/>
  <c r="AQ145" i="1"/>
  <c r="AQ146" i="1"/>
  <c r="AQ147" i="1"/>
  <c r="AQ148" i="1"/>
  <c r="AQ149" i="1"/>
  <c r="AQ150" i="1"/>
  <c r="AQ151" i="1"/>
  <c r="AQ152" i="1"/>
  <c r="AQ153" i="1"/>
  <c r="AQ154" i="1"/>
  <c r="AQ155" i="1"/>
  <c r="AQ156" i="1"/>
  <c r="AQ157" i="1"/>
  <c r="AQ158" i="1"/>
  <c r="AQ159" i="1"/>
  <c r="AQ160" i="1"/>
  <c r="AQ161" i="1"/>
  <c r="AQ162" i="1"/>
  <c r="AQ163" i="1"/>
  <c r="AQ164" i="1"/>
  <c r="AQ165" i="1"/>
  <c r="AQ166" i="1"/>
  <c r="AQ167" i="1"/>
  <c r="AQ168" i="1"/>
  <c r="AQ169" i="1"/>
  <c r="AQ170" i="1"/>
  <c r="AQ171" i="1"/>
  <c r="AQ172" i="1"/>
  <c r="AQ173" i="1"/>
  <c r="AQ174" i="1"/>
  <c r="AQ175" i="1"/>
  <c r="AQ176" i="1"/>
  <c r="AQ177" i="1"/>
  <c r="AQ178" i="1"/>
  <c r="AQ179" i="1"/>
  <c r="AQ180" i="1"/>
  <c r="AQ181" i="1"/>
  <c r="AQ182" i="1"/>
  <c r="AQ183" i="1"/>
  <c r="AQ184" i="1"/>
  <c r="AQ185" i="1"/>
  <c r="AQ186" i="1"/>
  <c r="AQ187" i="1"/>
  <c r="AQ188" i="1"/>
  <c r="AQ189" i="1"/>
  <c r="AQ190" i="1"/>
  <c r="AQ191" i="1"/>
  <c r="AQ192" i="1"/>
  <c r="AQ193" i="1"/>
  <c r="AQ194" i="1"/>
  <c r="AQ195" i="1"/>
  <c r="AQ196" i="1"/>
  <c r="AQ197" i="1"/>
  <c r="AQ198" i="1"/>
  <c r="AQ199" i="1"/>
  <c r="AQ200" i="1"/>
  <c r="AQ201" i="1"/>
  <c r="AQ202" i="1"/>
  <c r="AQ203" i="1"/>
  <c r="AQ204" i="1"/>
  <c r="AQ205" i="1"/>
  <c r="AQ206" i="1"/>
  <c r="AQ207" i="1"/>
  <c r="AQ208" i="1"/>
  <c r="AQ209" i="1"/>
  <c r="AQ210" i="1"/>
  <c r="AQ211" i="1"/>
  <c r="AQ212" i="1"/>
  <c r="AQ213" i="1"/>
  <c r="AQ214" i="1"/>
  <c r="AQ215" i="1"/>
  <c r="AQ216" i="1"/>
  <c r="AQ217" i="1"/>
  <c r="AQ218" i="1"/>
  <c r="AQ219" i="1"/>
  <c r="AQ220" i="1"/>
  <c r="AQ221" i="1"/>
  <c r="AQ222" i="1"/>
  <c r="AQ223" i="1"/>
  <c r="AQ224" i="1"/>
  <c r="AQ225" i="1"/>
  <c r="AQ226" i="1"/>
  <c r="AQ227" i="1"/>
  <c r="AQ228" i="1"/>
  <c r="AQ229" i="1"/>
  <c r="AQ230" i="1"/>
  <c r="AQ231" i="1"/>
  <c r="AQ232" i="1"/>
  <c r="AQ233" i="1"/>
  <c r="AQ234" i="1"/>
  <c r="AQ235" i="1"/>
  <c r="AQ236" i="1"/>
  <c r="AQ237" i="1"/>
  <c r="AQ238" i="1"/>
  <c r="AQ239" i="1"/>
  <c r="AQ240" i="1"/>
  <c r="AQ241" i="1"/>
  <c r="AQ242" i="1"/>
  <c r="AQ243" i="1"/>
  <c r="AQ244" i="1"/>
  <c r="AQ245" i="1"/>
  <c r="AQ246" i="1"/>
  <c r="AQ247" i="1"/>
  <c r="AQ248" i="1"/>
  <c r="AQ249" i="1"/>
  <c r="AQ250" i="1"/>
  <c r="AQ251" i="1"/>
  <c r="AQ252" i="1"/>
  <c r="AQ253" i="1"/>
  <c r="AQ254" i="1"/>
  <c r="AQ255" i="1"/>
  <c r="AQ256" i="1"/>
  <c r="AQ257" i="1"/>
  <c r="AQ258" i="1"/>
  <c r="AQ259" i="1"/>
  <c r="AQ260" i="1"/>
  <c r="AQ261" i="1"/>
  <c r="AQ262" i="1"/>
  <c r="AQ263" i="1"/>
  <c r="AQ264" i="1"/>
  <c r="AQ265" i="1"/>
  <c r="AQ266" i="1"/>
  <c r="AQ267" i="1"/>
  <c r="AQ268" i="1"/>
  <c r="AQ269" i="1"/>
  <c r="AQ270" i="1"/>
  <c r="AQ271" i="1"/>
  <c r="AQ272" i="1"/>
  <c r="AQ273" i="1"/>
  <c r="AQ274" i="1"/>
  <c r="AQ275" i="1"/>
  <c r="AQ276" i="1"/>
  <c r="AQ277" i="1"/>
  <c r="AQ278" i="1"/>
  <c r="AQ279" i="1"/>
  <c r="AQ280" i="1"/>
  <c r="AQ281" i="1"/>
  <c r="AQ282" i="1"/>
  <c r="AQ283" i="1"/>
  <c r="AQ284" i="1"/>
  <c r="AQ285" i="1"/>
  <c r="AQ286" i="1"/>
  <c r="AQ287" i="1"/>
  <c r="AQ288" i="1"/>
  <c r="AQ289" i="1"/>
  <c r="AQ290" i="1"/>
  <c r="AQ291" i="1"/>
  <c r="AQ292" i="1"/>
  <c r="AQ293" i="1"/>
  <c r="AQ294" i="1"/>
  <c r="AQ295" i="1"/>
  <c r="AQ296" i="1"/>
  <c r="AQ297" i="1"/>
  <c r="AQ298" i="1"/>
  <c r="AQ299" i="1"/>
  <c r="AQ300" i="1"/>
  <c r="AQ301" i="1"/>
  <c r="AQ302" i="1"/>
  <c r="AQ303" i="1"/>
  <c r="AQ304" i="1"/>
  <c r="AQ305" i="1"/>
  <c r="AQ306" i="1"/>
  <c r="AQ307" i="1"/>
  <c r="AQ308" i="1"/>
  <c r="AQ309" i="1"/>
  <c r="AQ310" i="1"/>
  <c r="AQ311" i="1"/>
  <c r="AQ312" i="1"/>
  <c r="AQ313" i="1"/>
  <c r="AQ314" i="1"/>
  <c r="AQ315" i="1"/>
  <c r="AQ316" i="1"/>
  <c r="AQ317" i="1"/>
  <c r="AQ318" i="1"/>
  <c r="AQ319" i="1"/>
  <c r="AQ320" i="1"/>
  <c r="AQ321" i="1"/>
  <c r="AQ322" i="1"/>
  <c r="AQ323" i="1"/>
  <c r="AQ324" i="1"/>
  <c r="AQ325" i="1"/>
  <c r="AQ326" i="1"/>
  <c r="AQ327" i="1"/>
  <c r="AQ328" i="1"/>
  <c r="AQ329" i="1"/>
  <c r="AQ330" i="1"/>
  <c r="AQ331" i="1"/>
  <c r="AQ332" i="1"/>
  <c r="AQ333" i="1"/>
  <c r="AQ334" i="1"/>
  <c r="AQ335" i="1"/>
  <c r="AQ336" i="1"/>
  <c r="AQ337" i="1"/>
  <c r="AQ338" i="1"/>
  <c r="AQ339" i="1"/>
  <c r="AQ340" i="1"/>
  <c r="AQ341" i="1"/>
  <c r="AQ342" i="1"/>
  <c r="AQ343" i="1"/>
  <c r="AQ344" i="1"/>
  <c r="AQ345" i="1"/>
  <c r="AQ346" i="1"/>
  <c r="AQ347" i="1"/>
  <c r="AQ348" i="1"/>
  <c r="AQ349" i="1"/>
  <c r="AQ350" i="1"/>
  <c r="AQ351" i="1"/>
  <c r="AQ352" i="1"/>
  <c r="AQ353" i="1"/>
  <c r="AQ354" i="1"/>
  <c r="AQ355" i="1"/>
  <c r="AQ356" i="1"/>
  <c r="AQ357" i="1"/>
  <c r="AQ358" i="1"/>
  <c r="AQ359" i="1"/>
  <c r="AQ360" i="1"/>
  <c r="AQ361" i="1"/>
  <c r="AQ362" i="1"/>
  <c r="AQ363" i="1"/>
  <c r="AQ364" i="1"/>
  <c r="AQ365" i="1"/>
  <c r="AQ366" i="1"/>
  <c r="AQ367" i="1"/>
  <c r="AQ368" i="1"/>
  <c r="AQ369" i="1"/>
  <c r="AQ370" i="1"/>
  <c r="AQ371" i="1"/>
  <c r="AQ372" i="1"/>
  <c r="AQ373" i="1"/>
  <c r="AQ374" i="1"/>
  <c r="AQ375" i="1"/>
  <c r="AQ376" i="1"/>
  <c r="AQ377" i="1"/>
  <c r="AQ378" i="1"/>
  <c r="AQ379" i="1"/>
  <c r="AQ380" i="1"/>
  <c r="AQ381" i="1"/>
  <c r="AQ382" i="1"/>
  <c r="AQ383" i="1"/>
  <c r="AQ384" i="1"/>
  <c r="AQ385" i="1"/>
  <c r="AQ386" i="1"/>
  <c r="AQ387" i="1"/>
  <c r="AQ388" i="1"/>
  <c r="AQ389" i="1"/>
  <c r="AQ390" i="1"/>
  <c r="AQ391" i="1"/>
  <c r="AQ392" i="1"/>
  <c r="AQ393" i="1"/>
  <c r="AQ394" i="1"/>
  <c r="AQ395" i="1"/>
  <c r="AQ396" i="1"/>
  <c r="AQ397" i="1"/>
  <c r="AQ398" i="1"/>
  <c r="AQ399" i="1"/>
  <c r="AQ400" i="1"/>
  <c r="AQ401" i="1"/>
  <c r="AQ402" i="1"/>
  <c r="AQ403" i="1"/>
  <c r="AQ404" i="1"/>
  <c r="AQ405" i="1"/>
  <c r="AQ406" i="1"/>
  <c r="AQ407" i="1"/>
  <c r="AQ408" i="1"/>
  <c r="AQ409" i="1"/>
  <c r="AQ410" i="1"/>
  <c r="AQ411" i="1"/>
  <c r="AQ412" i="1"/>
  <c r="AQ413" i="1"/>
  <c r="AQ414" i="1"/>
  <c r="AQ415" i="1"/>
  <c r="AQ416" i="1"/>
  <c r="AQ417" i="1"/>
  <c r="AQ418" i="1"/>
  <c r="AQ419" i="1"/>
  <c r="AQ420" i="1"/>
  <c r="AQ421" i="1"/>
  <c r="AQ422" i="1"/>
  <c r="AQ423" i="1"/>
  <c r="AQ424" i="1"/>
  <c r="AQ425" i="1"/>
  <c r="AQ426" i="1"/>
  <c r="AQ427" i="1"/>
  <c r="AQ428" i="1"/>
  <c r="AQ429" i="1"/>
  <c r="AQ430" i="1"/>
  <c r="AQ431" i="1"/>
  <c r="AQ432" i="1"/>
  <c r="AQ433" i="1"/>
  <c r="AQ434" i="1"/>
  <c r="AQ435" i="1"/>
  <c r="AQ436" i="1"/>
  <c r="AQ437" i="1"/>
  <c r="AQ438" i="1"/>
  <c r="AQ439" i="1"/>
  <c r="AQ440" i="1"/>
  <c r="AQ441" i="1"/>
  <c r="AQ442" i="1"/>
  <c r="AQ443" i="1"/>
  <c r="AQ444" i="1"/>
  <c r="AQ445" i="1"/>
  <c r="AQ446" i="1"/>
  <c r="AQ447" i="1"/>
  <c r="AQ448" i="1"/>
  <c r="AQ449" i="1"/>
  <c r="AQ450" i="1"/>
  <c r="AQ451" i="1"/>
  <c r="AQ452" i="1"/>
  <c r="AQ453" i="1"/>
  <c r="AQ454" i="1"/>
  <c r="AQ455" i="1"/>
  <c r="AQ456" i="1"/>
  <c r="AQ457" i="1"/>
  <c r="AQ458" i="1"/>
  <c r="AQ459" i="1"/>
  <c r="AQ460" i="1"/>
  <c r="AQ461" i="1"/>
  <c r="AQ462" i="1"/>
  <c r="AQ463" i="1"/>
  <c r="AQ464" i="1"/>
  <c r="AQ465" i="1"/>
  <c r="AQ466" i="1"/>
  <c r="AQ467" i="1"/>
  <c r="AQ468" i="1"/>
  <c r="AQ469" i="1"/>
  <c r="AQ470" i="1"/>
  <c r="AQ471" i="1"/>
  <c r="AQ472" i="1"/>
  <c r="AQ473" i="1"/>
  <c r="AQ474" i="1"/>
  <c r="AQ475" i="1"/>
  <c r="AQ476" i="1"/>
  <c r="AQ477" i="1"/>
  <c r="AQ478" i="1"/>
  <c r="AQ479" i="1"/>
  <c r="AQ480" i="1"/>
  <c r="AQ481" i="1"/>
  <c r="AQ482" i="1"/>
  <c r="AQ483" i="1"/>
  <c r="AQ484" i="1"/>
  <c r="AQ485" i="1"/>
  <c r="AQ486" i="1"/>
  <c r="AQ487" i="1"/>
  <c r="AQ488" i="1"/>
  <c r="AQ489" i="1"/>
  <c r="AQ490" i="1"/>
  <c r="AQ491" i="1"/>
  <c r="AQ492" i="1"/>
  <c r="AQ493" i="1"/>
  <c r="AQ494" i="1"/>
  <c r="AQ495" i="1"/>
  <c r="AQ496" i="1"/>
  <c r="AQ497" i="1"/>
  <c r="AQ498" i="1"/>
  <c r="AQ499" i="1"/>
  <c r="AQ500" i="1"/>
  <c r="AQ501" i="1"/>
  <c r="AQ502" i="1"/>
  <c r="AQ503" i="1"/>
  <c r="AQ504" i="1"/>
  <c r="AQ505" i="1"/>
  <c r="AQ506" i="1"/>
  <c r="AQ507" i="1"/>
  <c r="AQ508" i="1"/>
  <c r="AQ509" i="1"/>
  <c r="AQ510" i="1"/>
  <c r="AQ511" i="1"/>
  <c r="AQ512" i="1"/>
  <c r="AQ513" i="1"/>
  <c r="AQ514" i="1"/>
  <c r="AQ515" i="1"/>
  <c r="AQ516" i="1"/>
  <c r="AQ517" i="1"/>
  <c r="AQ518" i="1"/>
  <c r="AQ519" i="1"/>
  <c r="AQ520" i="1"/>
  <c r="AQ521" i="1"/>
  <c r="AQ522" i="1"/>
  <c r="AQ523" i="1"/>
  <c r="AQ524" i="1"/>
  <c r="AQ525" i="1"/>
  <c r="AQ526" i="1"/>
  <c r="AQ527" i="1"/>
  <c r="AQ528" i="1"/>
  <c r="AQ529" i="1"/>
  <c r="AQ530" i="1"/>
  <c r="AQ531" i="1"/>
  <c r="AQ532" i="1"/>
  <c r="AQ533" i="1"/>
  <c r="AQ534" i="1"/>
  <c r="AQ535" i="1"/>
  <c r="AQ536" i="1"/>
  <c r="AQ537" i="1"/>
  <c r="AQ538" i="1"/>
  <c r="AQ539" i="1"/>
  <c r="AQ540" i="1"/>
  <c r="AQ541" i="1"/>
  <c r="AQ542" i="1"/>
  <c r="AQ543" i="1"/>
  <c r="AQ544" i="1"/>
  <c r="AQ545" i="1"/>
  <c r="AQ546" i="1"/>
  <c r="AQ547" i="1"/>
  <c r="AQ548" i="1"/>
  <c r="AQ549" i="1"/>
  <c r="AQ550" i="1"/>
  <c r="AQ551" i="1"/>
  <c r="AQ552" i="1"/>
  <c r="AQ553" i="1"/>
  <c r="AQ554" i="1"/>
  <c r="AQ555" i="1"/>
  <c r="AQ556" i="1"/>
  <c r="AQ557" i="1"/>
  <c r="AQ558" i="1"/>
  <c r="AQ559" i="1"/>
  <c r="AQ560" i="1"/>
  <c r="AQ561" i="1"/>
  <c r="AQ562" i="1"/>
  <c r="AQ563" i="1"/>
  <c r="AQ564" i="1"/>
  <c r="AQ565" i="1"/>
  <c r="AQ566" i="1"/>
  <c r="AQ567" i="1"/>
  <c r="AQ568" i="1"/>
  <c r="AQ569" i="1"/>
  <c r="AQ570" i="1"/>
  <c r="AQ571" i="1"/>
  <c r="AQ572" i="1"/>
  <c r="AQ573" i="1"/>
  <c r="AQ574" i="1"/>
  <c r="AQ575" i="1"/>
  <c r="AQ576" i="1"/>
  <c r="AQ577" i="1"/>
  <c r="AQ578" i="1"/>
  <c r="AQ579" i="1"/>
  <c r="AQ580" i="1"/>
  <c r="AQ581" i="1"/>
  <c r="AQ582" i="1"/>
  <c r="AQ583" i="1"/>
  <c r="AQ584" i="1"/>
  <c r="AQ585" i="1"/>
  <c r="AQ586" i="1"/>
  <c r="AQ587" i="1"/>
  <c r="AQ588" i="1"/>
  <c r="AQ589" i="1"/>
  <c r="AQ590" i="1"/>
  <c r="AQ591" i="1"/>
  <c r="AQ592" i="1"/>
  <c r="AQ593" i="1"/>
  <c r="AQ594" i="1"/>
  <c r="AQ595" i="1"/>
  <c r="AQ596" i="1"/>
  <c r="AQ597" i="1"/>
  <c r="AQ598" i="1"/>
  <c r="AQ599" i="1"/>
  <c r="AQ600" i="1"/>
  <c r="AQ601" i="1"/>
  <c r="AQ602" i="1"/>
  <c r="AQ603" i="1"/>
  <c r="AQ604" i="1"/>
  <c r="AQ605" i="1"/>
  <c r="AQ606" i="1"/>
  <c r="AQ607" i="1"/>
  <c r="AQ608" i="1"/>
  <c r="AQ609" i="1"/>
  <c r="AQ610" i="1"/>
  <c r="AQ611" i="1"/>
  <c r="AQ612" i="1"/>
  <c r="AQ613" i="1"/>
  <c r="AQ614" i="1"/>
  <c r="AQ615" i="1"/>
  <c r="AQ616" i="1"/>
  <c r="AQ617" i="1"/>
  <c r="AQ618" i="1"/>
  <c r="AQ619" i="1"/>
  <c r="AQ620" i="1"/>
  <c r="AQ621" i="1"/>
  <c r="AQ622" i="1"/>
  <c r="AQ623" i="1"/>
  <c r="AQ624" i="1"/>
  <c r="AQ625" i="1"/>
  <c r="AQ626" i="1"/>
  <c r="AQ627" i="1"/>
  <c r="AQ628" i="1"/>
  <c r="AQ629" i="1"/>
  <c r="AQ630" i="1"/>
  <c r="AQ631" i="1"/>
  <c r="AQ632" i="1"/>
  <c r="AQ633" i="1"/>
  <c r="AQ634" i="1"/>
  <c r="AQ635" i="1"/>
  <c r="AQ636" i="1"/>
  <c r="AQ637" i="1"/>
  <c r="AQ638" i="1"/>
  <c r="AQ639" i="1"/>
  <c r="AQ640" i="1"/>
  <c r="AQ641" i="1"/>
  <c r="AQ642" i="1"/>
  <c r="AQ643" i="1"/>
  <c r="AQ644" i="1"/>
  <c r="AQ645" i="1"/>
  <c r="AQ646" i="1"/>
  <c r="AQ647" i="1"/>
  <c r="AQ648" i="1"/>
  <c r="AQ649" i="1"/>
  <c r="AQ650" i="1"/>
  <c r="AQ651" i="1"/>
  <c r="AQ652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AM51" i="1"/>
  <c r="AM52" i="1"/>
  <c r="AM53" i="1"/>
  <c r="AM54" i="1"/>
  <c r="AM55" i="1"/>
  <c r="AM56" i="1"/>
  <c r="AM57" i="1"/>
  <c r="AM58" i="1"/>
  <c r="AM59" i="1"/>
  <c r="AM60" i="1"/>
  <c r="AM61" i="1"/>
  <c r="AM62" i="1"/>
  <c r="AM63" i="1"/>
  <c r="AM64" i="1"/>
  <c r="AM65" i="1"/>
  <c r="AM66" i="1"/>
  <c r="AM67" i="1"/>
  <c r="AM68" i="1"/>
  <c r="AM69" i="1"/>
  <c r="AM70" i="1"/>
  <c r="AM71" i="1"/>
  <c r="AM72" i="1"/>
  <c r="AM73" i="1"/>
  <c r="AM74" i="1"/>
  <c r="AM75" i="1"/>
  <c r="AM76" i="1"/>
  <c r="AM77" i="1"/>
  <c r="AM78" i="1"/>
  <c r="AM79" i="1"/>
  <c r="AM80" i="1"/>
  <c r="AM81" i="1"/>
  <c r="AM82" i="1"/>
  <c r="AM83" i="1"/>
  <c r="AM84" i="1"/>
  <c r="AM85" i="1"/>
  <c r="AM86" i="1"/>
  <c r="AM87" i="1"/>
  <c r="AM88" i="1"/>
  <c r="AM89" i="1"/>
  <c r="AM90" i="1"/>
  <c r="AM91" i="1"/>
  <c r="AM92" i="1"/>
  <c r="AM93" i="1"/>
  <c r="AM94" i="1"/>
  <c r="AM95" i="1"/>
  <c r="AM96" i="1"/>
  <c r="AM97" i="1"/>
  <c r="AM98" i="1"/>
  <c r="AM99" i="1"/>
  <c r="AM100" i="1"/>
  <c r="AM101" i="1"/>
  <c r="AM102" i="1"/>
  <c r="AM103" i="1"/>
  <c r="AM104" i="1"/>
  <c r="AM105" i="1"/>
  <c r="AM106" i="1"/>
  <c r="AM107" i="1"/>
  <c r="AM108" i="1"/>
  <c r="AM109" i="1"/>
  <c r="AM110" i="1"/>
  <c r="AM111" i="1"/>
  <c r="AM112" i="1"/>
  <c r="AM113" i="1"/>
  <c r="AM114" i="1"/>
  <c r="AM115" i="1"/>
  <c r="AM116" i="1"/>
  <c r="AM117" i="1"/>
  <c r="AM118" i="1"/>
  <c r="AM119" i="1"/>
  <c r="AM120" i="1"/>
  <c r="AM121" i="1"/>
  <c r="AM122" i="1"/>
  <c r="AM123" i="1"/>
  <c r="AM124" i="1"/>
  <c r="AM125" i="1"/>
  <c r="AM126" i="1"/>
  <c r="AM127" i="1"/>
  <c r="AM128" i="1"/>
  <c r="AM129" i="1"/>
  <c r="AM130" i="1"/>
  <c r="AM131" i="1"/>
  <c r="AM132" i="1"/>
  <c r="AM133" i="1"/>
  <c r="AM134" i="1"/>
  <c r="AM135" i="1"/>
  <c r="AM136" i="1"/>
  <c r="AM137" i="1"/>
  <c r="AM138" i="1"/>
  <c r="AM139" i="1"/>
  <c r="AM140" i="1"/>
  <c r="AM141" i="1"/>
  <c r="AM142" i="1"/>
  <c r="AM143" i="1"/>
  <c r="AM144" i="1"/>
  <c r="AM145" i="1"/>
  <c r="AM146" i="1"/>
  <c r="AM147" i="1"/>
  <c r="AM148" i="1"/>
  <c r="AM149" i="1"/>
  <c r="AM150" i="1"/>
  <c r="AM151" i="1"/>
  <c r="AM152" i="1"/>
  <c r="AM153" i="1"/>
  <c r="AM154" i="1"/>
  <c r="AM155" i="1"/>
  <c r="AM156" i="1"/>
  <c r="AM157" i="1"/>
  <c r="AM158" i="1"/>
  <c r="AM159" i="1"/>
  <c r="AM160" i="1"/>
  <c r="AM161" i="1"/>
  <c r="AM162" i="1"/>
  <c r="AM163" i="1"/>
  <c r="AM164" i="1"/>
  <c r="AM165" i="1"/>
  <c r="AM166" i="1"/>
  <c r="AM167" i="1"/>
  <c r="AM168" i="1"/>
  <c r="AM169" i="1"/>
  <c r="AM170" i="1"/>
  <c r="AM171" i="1"/>
  <c r="AM172" i="1"/>
  <c r="AM173" i="1"/>
  <c r="AM174" i="1"/>
  <c r="AM175" i="1"/>
  <c r="AM176" i="1"/>
  <c r="AM177" i="1"/>
  <c r="AM178" i="1"/>
  <c r="AM179" i="1"/>
  <c r="AM180" i="1"/>
  <c r="AM181" i="1"/>
  <c r="AM182" i="1"/>
  <c r="AM183" i="1"/>
  <c r="AM184" i="1"/>
  <c r="AM185" i="1"/>
  <c r="AM186" i="1"/>
  <c r="AM187" i="1"/>
  <c r="AM188" i="1"/>
  <c r="AM189" i="1"/>
  <c r="AM190" i="1"/>
  <c r="AM191" i="1"/>
  <c r="AM192" i="1"/>
  <c r="AM193" i="1"/>
  <c r="AM194" i="1"/>
  <c r="AM195" i="1"/>
  <c r="AM196" i="1"/>
  <c r="AM197" i="1"/>
  <c r="AM198" i="1"/>
  <c r="AM199" i="1"/>
  <c r="AM200" i="1"/>
  <c r="AM201" i="1"/>
  <c r="AM202" i="1"/>
  <c r="AM203" i="1"/>
  <c r="AM204" i="1"/>
  <c r="AM205" i="1"/>
  <c r="AL205" i="1" s="1"/>
  <c r="AM206" i="1"/>
  <c r="AM207" i="1"/>
  <c r="AM208" i="1"/>
  <c r="AM209" i="1"/>
  <c r="AM210" i="1"/>
  <c r="AM211" i="1"/>
  <c r="AM212" i="1"/>
  <c r="AM213" i="1"/>
  <c r="AM214" i="1"/>
  <c r="AM215" i="1"/>
  <c r="AM216" i="1"/>
  <c r="AM217" i="1"/>
  <c r="AM218" i="1"/>
  <c r="AM219" i="1"/>
  <c r="AM220" i="1"/>
  <c r="AM221" i="1"/>
  <c r="AM222" i="1"/>
  <c r="AM223" i="1"/>
  <c r="AM224" i="1"/>
  <c r="AM225" i="1"/>
  <c r="AM226" i="1"/>
  <c r="AM227" i="1"/>
  <c r="AM228" i="1"/>
  <c r="AM229" i="1"/>
  <c r="AM230" i="1"/>
  <c r="AM231" i="1"/>
  <c r="AM232" i="1"/>
  <c r="AM233" i="1"/>
  <c r="AM234" i="1"/>
  <c r="AM235" i="1"/>
  <c r="AM236" i="1"/>
  <c r="AM237" i="1"/>
  <c r="AM238" i="1"/>
  <c r="AM239" i="1"/>
  <c r="AM240" i="1"/>
  <c r="AM241" i="1"/>
  <c r="AM242" i="1"/>
  <c r="AM243" i="1"/>
  <c r="AM244" i="1"/>
  <c r="AM245" i="1"/>
  <c r="AM246" i="1"/>
  <c r="AM247" i="1"/>
  <c r="AM248" i="1"/>
  <c r="AM249" i="1"/>
  <c r="AM250" i="1"/>
  <c r="AM251" i="1"/>
  <c r="AM252" i="1"/>
  <c r="AM253" i="1"/>
  <c r="AM254" i="1"/>
  <c r="AM255" i="1"/>
  <c r="AM256" i="1"/>
  <c r="AM257" i="1"/>
  <c r="AM258" i="1"/>
  <c r="AM259" i="1"/>
  <c r="AM260" i="1"/>
  <c r="AM261" i="1"/>
  <c r="AM262" i="1"/>
  <c r="AM263" i="1"/>
  <c r="AM264" i="1"/>
  <c r="AM265" i="1"/>
  <c r="AM266" i="1"/>
  <c r="AM267" i="1"/>
  <c r="AM268" i="1"/>
  <c r="AM269" i="1"/>
  <c r="AM270" i="1"/>
  <c r="AM271" i="1"/>
  <c r="AM272" i="1"/>
  <c r="AM273" i="1"/>
  <c r="AM274" i="1"/>
  <c r="AM275" i="1"/>
  <c r="AM276" i="1"/>
  <c r="AM277" i="1"/>
  <c r="AM278" i="1"/>
  <c r="AM279" i="1"/>
  <c r="AM280" i="1"/>
  <c r="AM281" i="1"/>
  <c r="AM282" i="1"/>
  <c r="AM283" i="1"/>
  <c r="AM284" i="1"/>
  <c r="AM285" i="1"/>
  <c r="AM286" i="1"/>
  <c r="AM287" i="1"/>
  <c r="AM288" i="1"/>
  <c r="AM289" i="1"/>
  <c r="AM290" i="1"/>
  <c r="AM291" i="1"/>
  <c r="AM292" i="1"/>
  <c r="AM293" i="1"/>
  <c r="AM294" i="1"/>
  <c r="AM295" i="1"/>
  <c r="AM296" i="1"/>
  <c r="AM297" i="1"/>
  <c r="AM298" i="1"/>
  <c r="AM299" i="1"/>
  <c r="AM300" i="1"/>
  <c r="AM301" i="1"/>
  <c r="AM302" i="1"/>
  <c r="AM303" i="1"/>
  <c r="AM304" i="1"/>
  <c r="AM305" i="1"/>
  <c r="AM306" i="1"/>
  <c r="AM307" i="1"/>
  <c r="AM308" i="1"/>
  <c r="AM309" i="1"/>
  <c r="AM310" i="1"/>
  <c r="AM311" i="1"/>
  <c r="AM312" i="1"/>
  <c r="AM313" i="1"/>
  <c r="AM314" i="1"/>
  <c r="AM315" i="1"/>
  <c r="AM316" i="1"/>
  <c r="AM317" i="1"/>
  <c r="AM318" i="1"/>
  <c r="AM319" i="1"/>
  <c r="AM320" i="1"/>
  <c r="AM321" i="1"/>
  <c r="AM322" i="1"/>
  <c r="AM323" i="1"/>
  <c r="AM324" i="1"/>
  <c r="AM325" i="1"/>
  <c r="AM326" i="1"/>
  <c r="AM327" i="1"/>
  <c r="AM328" i="1"/>
  <c r="AM329" i="1"/>
  <c r="AM330" i="1"/>
  <c r="AM331" i="1"/>
  <c r="AM332" i="1"/>
  <c r="AM333" i="1"/>
  <c r="AM334" i="1"/>
  <c r="AM335" i="1"/>
  <c r="AM336" i="1"/>
  <c r="AM337" i="1"/>
  <c r="AM338" i="1"/>
  <c r="AM339" i="1"/>
  <c r="AM340" i="1"/>
  <c r="AM341" i="1"/>
  <c r="AM342" i="1"/>
  <c r="AM343" i="1"/>
  <c r="AM344" i="1"/>
  <c r="AM345" i="1"/>
  <c r="AM346" i="1"/>
  <c r="AM347" i="1"/>
  <c r="AM348" i="1"/>
  <c r="AM349" i="1"/>
  <c r="AM350" i="1"/>
  <c r="AM351" i="1"/>
  <c r="AM352" i="1"/>
  <c r="AM353" i="1"/>
  <c r="AM354" i="1"/>
  <c r="AM355" i="1"/>
  <c r="AM356" i="1"/>
  <c r="AM357" i="1"/>
  <c r="AM358" i="1"/>
  <c r="AM359" i="1"/>
  <c r="AM360" i="1"/>
  <c r="AM361" i="1"/>
  <c r="AM362" i="1"/>
  <c r="AM363" i="1"/>
  <c r="AM364" i="1"/>
  <c r="AM365" i="1"/>
  <c r="AM366" i="1"/>
  <c r="AM367" i="1"/>
  <c r="AM368" i="1"/>
  <c r="AM369" i="1"/>
  <c r="AM370" i="1"/>
  <c r="AM371" i="1"/>
  <c r="AM372" i="1"/>
  <c r="AM373" i="1"/>
  <c r="AM374" i="1"/>
  <c r="AM375" i="1"/>
  <c r="AM376" i="1"/>
  <c r="AM377" i="1"/>
  <c r="AM378" i="1"/>
  <c r="AM379" i="1"/>
  <c r="AM380" i="1"/>
  <c r="AM381" i="1"/>
  <c r="AM382" i="1"/>
  <c r="AM383" i="1"/>
  <c r="AM384" i="1"/>
  <c r="AM385" i="1"/>
  <c r="AM386" i="1"/>
  <c r="AM387" i="1"/>
  <c r="AM388" i="1"/>
  <c r="AM389" i="1"/>
  <c r="AM390" i="1"/>
  <c r="AM391" i="1"/>
  <c r="AM392" i="1"/>
  <c r="AM393" i="1"/>
  <c r="AM394" i="1"/>
  <c r="AM395" i="1"/>
  <c r="AM396" i="1"/>
  <c r="AM397" i="1"/>
  <c r="AM398" i="1"/>
  <c r="AM399" i="1"/>
  <c r="AM400" i="1"/>
  <c r="AM401" i="1"/>
  <c r="AM402" i="1"/>
  <c r="AM403" i="1"/>
  <c r="AM404" i="1"/>
  <c r="AM405" i="1"/>
  <c r="AM406" i="1"/>
  <c r="AM407" i="1"/>
  <c r="AM408" i="1"/>
  <c r="AM409" i="1"/>
  <c r="AM410" i="1"/>
  <c r="AM411" i="1"/>
  <c r="AM412" i="1"/>
  <c r="AM413" i="1"/>
  <c r="AM414" i="1"/>
  <c r="AM415" i="1"/>
  <c r="AM416" i="1"/>
  <c r="AM417" i="1"/>
  <c r="AM418" i="1"/>
  <c r="AM419" i="1"/>
  <c r="AM420" i="1"/>
  <c r="AM421" i="1"/>
  <c r="AM422" i="1"/>
  <c r="AM423" i="1"/>
  <c r="AM424" i="1"/>
  <c r="AM425" i="1"/>
  <c r="AM426" i="1"/>
  <c r="AM427" i="1"/>
  <c r="AM428" i="1"/>
  <c r="AM429" i="1"/>
  <c r="AM430" i="1"/>
  <c r="AM431" i="1"/>
  <c r="AM432" i="1"/>
  <c r="AM433" i="1"/>
  <c r="AM434" i="1"/>
  <c r="AM435" i="1"/>
  <c r="AM436" i="1"/>
  <c r="AM437" i="1"/>
  <c r="AM438" i="1"/>
  <c r="AM439" i="1"/>
  <c r="AM440" i="1"/>
  <c r="AM441" i="1"/>
  <c r="AM442" i="1"/>
  <c r="AM443" i="1"/>
  <c r="AM444" i="1"/>
  <c r="AM445" i="1"/>
  <c r="AM446" i="1"/>
  <c r="AM447" i="1"/>
  <c r="AM448" i="1"/>
  <c r="AM449" i="1"/>
  <c r="AM450" i="1"/>
  <c r="AM451" i="1"/>
  <c r="AM452" i="1"/>
  <c r="AM453" i="1"/>
  <c r="AM454" i="1"/>
  <c r="AM455" i="1"/>
  <c r="AM456" i="1"/>
  <c r="AM457" i="1"/>
  <c r="AM458" i="1"/>
  <c r="AM459" i="1"/>
  <c r="AM460" i="1"/>
  <c r="AM461" i="1"/>
  <c r="AM462" i="1"/>
  <c r="AM463" i="1"/>
  <c r="AM464" i="1"/>
  <c r="AM465" i="1"/>
  <c r="AM466" i="1"/>
  <c r="AM467" i="1"/>
  <c r="AM468" i="1"/>
  <c r="AM469" i="1"/>
  <c r="AM470" i="1"/>
  <c r="AM471" i="1"/>
  <c r="AM472" i="1"/>
  <c r="AM473" i="1"/>
  <c r="AM474" i="1"/>
  <c r="AM475" i="1"/>
  <c r="AM476" i="1"/>
  <c r="AM477" i="1"/>
  <c r="AM478" i="1"/>
  <c r="AM479" i="1"/>
  <c r="AM480" i="1"/>
  <c r="AM481" i="1"/>
  <c r="AM482" i="1"/>
  <c r="AM483" i="1"/>
  <c r="AM484" i="1"/>
  <c r="AM485" i="1"/>
  <c r="AM486" i="1"/>
  <c r="AM487" i="1"/>
  <c r="AM488" i="1"/>
  <c r="AM489" i="1"/>
  <c r="AM490" i="1"/>
  <c r="AM491" i="1"/>
  <c r="AM492" i="1"/>
  <c r="AM493" i="1"/>
  <c r="AM494" i="1"/>
  <c r="AM495" i="1"/>
  <c r="AM496" i="1"/>
  <c r="AM497" i="1"/>
  <c r="AM498" i="1"/>
  <c r="AM499" i="1"/>
  <c r="AM500" i="1"/>
  <c r="AM501" i="1"/>
  <c r="AM502" i="1"/>
  <c r="AM503" i="1"/>
  <c r="AM504" i="1"/>
  <c r="AM505" i="1"/>
  <c r="AM506" i="1"/>
  <c r="AM507" i="1"/>
  <c r="AM508" i="1"/>
  <c r="AM509" i="1"/>
  <c r="AM510" i="1"/>
  <c r="AM511" i="1"/>
  <c r="AM512" i="1"/>
  <c r="AM513" i="1"/>
  <c r="AM514" i="1"/>
  <c r="AM515" i="1"/>
  <c r="AM516" i="1"/>
  <c r="AM517" i="1"/>
  <c r="AM518" i="1"/>
  <c r="AM519" i="1"/>
  <c r="AM520" i="1"/>
  <c r="AM521" i="1"/>
  <c r="AM522" i="1"/>
  <c r="AM523" i="1"/>
  <c r="AM524" i="1"/>
  <c r="AM525" i="1"/>
  <c r="AM526" i="1"/>
  <c r="AM527" i="1"/>
  <c r="AM528" i="1"/>
  <c r="AM529" i="1"/>
  <c r="AM530" i="1"/>
  <c r="AM531" i="1"/>
  <c r="AM532" i="1"/>
  <c r="AM533" i="1"/>
  <c r="AM534" i="1"/>
  <c r="AM535" i="1"/>
  <c r="AM536" i="1"/>
  <c r="AM537" i="1"/>
  <c r="AM538" i="1"/>
  <c r="AM539" i="1"/>
  <c r="AM540" i="1"/>
  <c r="AM541" i="1"/>
  <c r="AM542" i="1"/>
  <c r="AM543" i="1"/>
  <c r="AM544" i="1"/>
  <c r="AM545" i="1"/>
  <c r="AM546" i="1"/>
  <c r="AM547" i="1"/>
  <c r="AM548" i="1"/>
  <c r="AM549" i="1"/>
  <c r="AM550" i="1"/>
  <c r="AM551" i="1"/>
  <c r="AM552" i="1"/>
  <c r="AM553" i="1"/>
  <c r="AM554" i="1"/>
  <c r="AM555" i="1"/>
  <c r="AM556" i="1"/>
  <c r="AM557" i="1"/>
  <c r="AM558" i="1"/>
  <c r="AM559" i="1"/>
  <c r="AM560" i="1"/>
  <c r="AM561" i="1"/>
  <c r="AM562" i="1"/>
  <c r="AM563" i="1"/>
  <c r="AM564" i="1"/>
  <c r="AM565" i="1"/>
  <c r="AM566" i="1"/>
  <c r="AM567" i="1"/>
  <c r="AM568" i="1"/>
  <c r="AM569" i="1"/>
  <c r="AM570" i="1"/>
  <c r="AM571" i="1"/>
  <c r="AM572" i="1"/>
  <c r="AM573" i="1"/>
  <c r="AM574" i="1"/>
  <c r="AM575" i="1"/>
  <c r="AM576" i="1"/>
  <c r="AM577" i="1"/>
  <c r="AM578" i="1"/>
  <c r="AM579" i="1"/>
  <c r="AM580" i="1"/>
  <c r="AM581" i="1"/>
  <c r="AM582" i="1"/>
  <c r="AM583" i="1"/>
  <c r="AM584" i="1"/>
  <c r="AM585" i="1"/>
  <c r="AM586" i="1"/>
  <c r="AM587" i="1"/>
  <c r="AM588" i="1"/>
  <c r="AM589" i="1"/>
  <c r="AM590" i="1"/>
  <c r="AM591" i="1"/>
  <c r="AM592" i="1"/>
  <c r="AM593" i="1"/>
  <c r="AM594" i="1"/>
  <c r="AM595" i="1"/>
  <c r="AM596" i="1"/>
  <c r="AM597" i="1"/>
  <c r="AM598" i="1"/>
  <c r="AM599" i="1"/>
  <c r="AM600" i="1"/>
  <c r="AM601" i="1"/>
  <c r="AM602" i="1"/>
  <c r="AM603" i="1"/>
  <c r="AM604" i="1"/>
  <c r="AM605" i="1"/>
  <c r="AM606" i="1"/>
  <c r="AM607" i="1"/>
  <c r="AM608" i="1"/>
  <c r="AM609" i="1"/>
  <c r="AM610" i="1"/>
  <c r="AM611" i="1"/>
  <c r="AM612" i="1"/>
  <c r="AM613" i="1"/>
  <c r="AM614" i="1"/>
  <c r="AM615" i="1"/>
  <c r="AM616" i="1"/>
  <c r="AM617" i="1"/>
  <c r="AM618" i="1"/>
  <c r="AM619" i="1"/>
  <c r="AM620" i="1"/>
  <c r="AM621" i="1"/>
  <c r="AM622" i="1"/>
  <c r="AM623" i="1"/>
  <c r="AM624" i="1"/>
  <c r="AM625" i="1"/>
  <c r="AM626" i="1"/>
  <c r="AM627" i="1"/>
  <c r="AM628" i="1"/>
  <c r="AM629" i="1"/>
  <c r="AM630" i="1"/>
  <c r="AM631" i="1"/>
  <c r="AM632" i="1"/>
  <c r="AM633" i="1"/>
  <c r="AM634" i="1"/>
  <c r="AM635" i="1"/>
  <c r="AM636" i="1"/>
  <c r="AM637" i="1"/>
  <c r="AM638" i="1"/>
  <c r="AM639" i="1"/>
  <c r="AM640" i="1"/>
  <c r="AM641" i="1"/>
  <c r="AM642" i="1"/>
  <c r="AM643" i="1"/>
  <c r="AM644" i="1"/>
  <c r="AM645" i="1"/>
  <c r="AM646" i="1"/>
  <c r="AM647" i="1"/>
  <c r="AM648" i="1"/>
  <c r="AM649" i="1"/>
  <c r="AM650" i="1"/>
  <c r="AM651" i="1"/>
  <c r="AM652" i="1"/>
  <c r="CU13" i="1"/>
  <c r="S956" i="8" l="1"/>
  <c r="S963" i="8"/>
  <c r="S990" i="8"/>
  <c r="S935" i="8"/>
  <c r="U1065" i="9"/>
  <c r="S1065" i="8"/>
  <c r="U1064" i="9"/>
  <c r="S1064" i="8"/>
  <c r="S1061" i="8"/>
  <c r="S1054" i="8"/>
  <c r="S868" i="8"/>
  <c r="H662" i="9"/>
  <c r="G662" i="8"/>
  <c r="H630" i="9"/>
  <c r="G630" i="8"/>
  <c r="H598" i="9"/>
  <c r="G598" i="8"/>
  <c r="H566" i="9"/>
  <c r="G566" i="8"/>
  <c r="H542" i="9"/>
  <c r="G542" i="8"/>
  <c r="H526" i="9"/>
  <c r="G526" i="8"/>
  <c r="H510" i="9"/>
  <c r="G510" i="8"/>
  <c r="H502" i="9"/>
  <c r="G502" i="8"/>
  <c r="H494" i="9"/>
  <c r="G494" i="8"/>
  <c r="H486" i="9"/>
  <c r="G486" i="8"/>
  <c r="H470" i="9"/>
  <c r="G470" i="8"/>
  <c r="H462" i="9"/>
  <c r="G462" i="8"/>
  <c r="H454" i="9"/>
  <c r="G454" i="8"/>
  <c r="H446" i="9"/>
  <c r="G446" i="8"/>
  <c r="H438" i="9"/>
  <c r="G438" i="8"/>
  <c r="H414" i="9"/>
  <c r="G414" i="8"/>
  <c r="H406" i="9"/>
  <c r="G406" i="8"/>
  <c r="H398" i="9"/>
  <c r="G398" i="8"/>
  <c r="H390" i="9"/>
  <c r="G390" i="8"/>
  <c r="H382" i="9"/>
  <c r="G382" i="8"/>
  <c r="H374" i="9"/>
  <c r="G374" i="8"/>
  <c r="H366" i="9"/>
  <c r="G366" i="8"/>
  <c r="H358" i="9"/>
  <c r="G358" i="8"/>
  <c r="H350" i="9"/>
  <c r="G350" i="8"/>
  <c r="H342" i="9"/>
  <c r="G342" i="8"/>
  <c r="H334" i="9"/>
  <c r="G334" i="8"/>
  <c r="H326" i="9"/>
  <c r="G326" i="8"/>
  <c r="H318" i="9"/>
  <c r="G318" i="8"/>
  <c r="H310" i="9"/>
  <c r="G310" i="8"/>
  <c r="H302" i="9"/>
  <c r="G302" i="8"/>
  <c r="H294" i="9"/>
  <c r="G294" i="8"/>
  <c r="H286" i="9"/>
  <c r="G286" i="8"/>
  <c r="H278" i="9"/>
  <c r="G278" i="8"/>
  <c r="H270" i="9"/>
  <c r="G270" i="8"/>
  <c r="H262" i="9"/>
  <c r="G262" i="8"/>
  <c r="H254" i="9"/>
  <c r="G254" i="8"/>
  <c r="H246" i="9"/>
  <c r="G246" i="8"/>
  <c r="H238" i="9"/>
  <c r="G238" i="8"/>
  <c r="H230" i="9"/>
  <c r="G230" i="8"/>
  <c r="H222" i="9"/>
  <c r="G222" i="8"/>
  <c r="H214" i="9"/>
  <c r="G214" i="8"/>
  <c r="H206" i="9"/>
  <c r="G206" i="8"/>
  <c r="H198" i="9"/>
  <c r="G198" i="8"/>
  <c r="H190" i="9"/>
  <c r="G190" i="8"/>
  <c r="H182" i="9"/>
  <c r="G182" i="8"/>
  <c r="H174" i="9"/>
  <c r="G174" i="8"/>
  <c r="H166" i="9"/>
  <c r="G166" i="8"/>
  <c r="H158" i="9"/>
  <c r="G158" i="8"/>
  <c r="H150" i="9"/>
  <c r="G150" i="8"/>
  <c r="H142" i="9"/>
  <c r="G142" i="8"/>
  <c r="H134" i="9"/>
  <c r="G134" i="8"/>
  <c r="H126" i="9"/>
  <c r="G126" i="8"/>
  <c r="H118" i="9"/>
  <c r="G118" i="8"/>
  <c r="H110" i="9"/>
  <c r="G110" i="8"/>
  <c r="H102" i="9"/>
  <c r="G102" i="8"/>
  <c r="H94" i="9"/>
  <c r="G94" i="8"/>
  <c r="H86" i="9"/>
  <c r="G86" i="8"/>
  <c r="H78" i="9"/>
  <c r="G78" i="8"/>
  <c r="H70" i="9"/>
  <c r="G70" i="8"/>
  <c r="H62" i="9"/>
  <c r="G62" i="8"/>
  <c r="H54" i="9"/>
  <c r="G54" i="8"/>
  <c r="H46" i="9"/>
  <c r="G46" i="8"/>
  <c r="H38" i="9"/>
  <c r="G38" i="8"/>
  <c r="H30" i="9"/>
  <c r="G30" i="8"/>
  <c r="H22" i="9"/>
  <c r="G22" i="8"/>
  <c r="H14" i="9"/>
  <c r="G14" i="8"/>
  <c r="H6" i="9"/>
  <c r="G6" i="8"/>
  <c r="H670" i="9"/>
  <c r="G670" i="8"/>
  <c r="H638" i="9"/>
  <c r="G638" i="8"/>
  <c r="H614" i="9"/>
  <c r="G614" i="8"/>
  <c r="H590" i="9"/>
  <c r="G590" i="8"/>
  <c r="H574" i="9"/>
  <c r="G574" i="8"/>
  <c r="H550" i="9"/>
  <c r="G550" i="8"/>
  <c r="H534" i="9"/>
  <c r="G534" i="8"/>
  <c r="H518" i="9"/>
  <c r="G518" i="8"/>
  <c r="H422" i="9"/>
  <c r="G422" i="8"/>
  <c r="H709" i="9"/>
  <c r="G709" i="8"/>
  <c r="H701" i="9"/>
  <c r="G701" i="8"/>
  <c r="H693" i="9"/>
  <c r="G693" i="8"/>
  <c r="H685" i="9"/>
  <c r="G685" i="8"/>
  <c r="H677" i="9"/>
  <c r="G677" i="8"/>
  <c r="H669" i="9"/>
  <c r="G669" i="8"/>
  <c r="H661" i="9"/>
  <c r="G661" i="8"/>
  <c r="H653" i="9"/>
  <c r="G653" i="8"/>
  <c r="H645" i="9"/>
  <c r="G645" i="8"/>
  <c r="H637" i="9"/>
  <c r="G637" i="8"/>
  <c r="H629" i="9"/>
  <c r="G629" i="8"/>
  <c r="H621" i="9"/>
  <c r="G621" i="8"/>
  <c r="H613" i="9"/>
  <c r="G613" i="8"/>
  <c r="H605" i="9"/>
  <c r="G605" i="8"/>
  <c r="H597" i="9"/>
  <c r="G597" i="8"/>
  <c r="H589" i="9"/>
  <c r="G589" i="8"/>
  <c r="H581" i="9"/>
  <c r="G581" i="8"/>
  <c r="H573" i="9"/>
  <c r="G573" i="8"/>
  <c r="H565" i="9"/>
  <c r="G565" i="8"/>
  <c r="H557" i="9"/>
  <c r="G557" i="8"/>
  <c r="H549" i="9"/>
  <c r="G549" i="8"/>
  <c r="H541" i="9"/>
  <c r="G541" i="8"/>
  <c r="H533" i="9"/>
  <c r="G533" i="8"/>
  <c r="H525" i="9"/>
  <c r="G525" i="8"/>
  <c r="H517" i="9"/>
  <c r="G517" i="8"/>
  <c r="H509" i="9"/>
  <c r="G509" i="8"/>
  <c r="H501" i="9"/>
  <c r="G501" i="8"/>
  <c r="H493" i="9"/>
  <c r="G493" i="8"/>
  <c r="H485" i="9"/>
  <c r="G485" i="8"/>
  <c r="H477" i="9"/>
  <c r="G477" i="8"/>
  <c r="H469" i="9"/>
  <c r="G469" i="8"/>
  <c r="H461" i="9"/>
  <c r="G461" i="8"/>
  <c r="H453" i="9"/>
  <c r="G453" i="8"/>
  <c r="H445" i="9"/>
  <c r="G445" i="8"/>
  <c r="H437" i="9"/>
  <c r="G437" i="8"/>
  <c r="H429" i="9"/>
  <c r="G429" i="8"/>
  <c r="H421" i="9"/>
  <c r="G421" i="8"/>
  <c r="H413" i="9"/>
  <c r="G413" i="8"/>
  <c r="H405" i="9"/>
  <c r="G405" i="8"/>
  <c r="H397" i="9"/>
  <c r="G397" i="8"/>
  <c r="H389" i="9"/>
  <c r="G389" i="8"/>
  <c r="H381" i="9"/>
  <c r="G381" i="8"/>
  <c r="H373" i="9"/>
  <c r="G373" i="8"/>
  <c r="H365" i="9"/>
  <c r="G365" i="8"/>
  <c r="H357" i="9"/>
  <c r="G357" i="8"/>
  <c r="H349" i="9"/>
  <c r="G349" i="8"/>
  <c r="H341" i="9"/>
  <c r="G341" i="8"/>
  <c r="H333" i="9"/>
  <c r="G333" i="8"/>
  <c r="H325" i="9"/>
  <c r="G325" i="8"/>
  <c r="H317" i="9"/>
  <c r="G317" i="8"/>
  <c r="H309" i="9"/>
  <c r="G309" i="8"/>
  <c r="H301" i="9"/>
  <c r="G301" i="8"/>
  <c r="H293" i="9"/>
  <c r="G293" i="8"/>
  <c r="H285" i="9"/>
  <c r="G285" i="8"/>
  <c r="H277" i="9"/>
  <c r="G277" i="8"/>
  <c r="H269" i="9"/>
  <c r="G269" i="8"/>
  <c r="H261" i="9"/>
  <c r="G261" i="8"/>
  <c r="H253" i="9"/>
  <c r="G253" i="8"/>
  <c r="H245" i="9"/>
  <c r="G245" i="8"/>
  <c r="H237" i="9"/>
  <c r="G237" i="8"/>
  <c r="H229" i="9"/>
  <c r="G229" i="8"/>
  <c r="H221" i="9"/>
  <c r="G221" i="8"/>
  <c r="H213" i="9"/>
  <c r="G213" i="8"/>
  <c r="H205" i="9"/>
  <c r="G205" i="8"/>
  <c r="H197" i="9"/>
  <c r="G197" i="8"/>
  <c r="H189" i="9"/>
  <c r="G189" i="8"/>
  <c r="H181" i="9"/>
  <c r="G181" i="8"/>
  <c r="H173" i="9"/>
  <c r="G173" i="8"/>
  <c r="H165" i="9"/>
  <c r="G165" i="8"/>
  <c r="H157" i="9"/>
  <c r="G157" i="8"/>
  <c r="H149" i="9"/>
  <c r="G149" i="8"/>
  <c r="H141" i="9"/>
  <c r="G141" i="8"/>
  <c r="H133" i="9"/>
  <c r="G133" i="8"/>
  <c r="H125" i="9"/>
  <c r="G125" i="8"/>
  <c r="H117" i="9"/>
  <c r="G117" i="8"/>
  <c r="H109" i="9"/>
  <c r="G109" i="8"/>
  <c r="H101" i="9"/>
  <c r="G101" i="8"/>
  <c r="H93" i="9"/>
  <c r="G93" i="8"/>
  <c r="H85" i="9"/>
  <c r="G85" i="8"/>
  <c r="H77" i="9"/>
  <c r="G77" i="8"/>
  <c r="H69" i="9"/>
  <c r="G69" i="8"/>
  <c r="H61" i="9"/>
  <c r="G61" i="8"/>
  <c r="H53" i="9"/>
  <c r="G53" i="8"/>
  <c r="H45" i="9"/>
  <c r="G45" i="8"/>
  <c r="H37" i="9"/>
  <c r="G37" i="8"/>
  <c r="H29" i="9"/>
  <c r="G29" i="8"/>
  <c r="H21" i="9"/>
  <c r="G21" i="8"/>
  <c r="H13" i="9"/>
  <c r="G13" i="8"/>
  <c r="H5" i="9"/>
  <c r="G5" i="8"/>
  <c r="H678" i="9"/>
  <c r="G678" i="8"/>
  <c r="H654" i="9"/>
  <c r="G654" i="8"/>
  <c r="H622" i="9"/>
  <c r="G622" i="8"/>
  <c r="H582" i="9"/>
  <c r="G582" i="8"/>
  <c r="H558" i="9"/>
  <c r="G558" i="8"/>
  <c r="H430" i="9"/>
  <c r="G430" i="8"/>
  <c r="H708" i="9"/>
  <c r="G708" i="8"/>
  <c r="H700" i="9"/>
  <c r="G700" i="8"/>
  <c r="H692" i="9"/>
  <c r="G692" i="8"/>
  <c r="H684" i="9"/>
  <c r="G684" i="8"/>
  <c r="H676" i="9"/>
  <c r="G676" i="8"/>
  <c r="H668" i="9"/>
  <c r="G668" i="8"/>
  <c r="H660" i="9"/>
  <c r="G660" i="8"/>
  <c r="H652" i="9"/>
  <c r="G652" i="8"/>
  <c r="H644" i="9"/>
  <c r="G644" i="8"/>
  <c r="H636" i="9"/>
  <c r="G636" i="8"/>
  <c r="H628" i="9"/>
  <c r="G628" i="8"/>
  <c r="H620" i="9"/>
  <c r="G620" i="8"/>
  <c r="H612" i="9"/>
  <c r="G612" i="8"/>
  <c r="H604" i="9"/>
  <c r="G604" i="8"/>
  <c r="H596" i="9"/>
  <c r="G596" i="8"/>
  <c r="H588" i="9"/>
  <c r="G588" i="8"/>
  <c r="H580" i="9"/>
  <c r="G580" i="8"/>
  <c r="H572" i="9"/>
  <c r="G572" i="8"/>
  <c r="H564" i="9"/>
  <c r="G564" i="8"/>
  <c r="H556" i="9"/>
  <c r="G556" i="8"/>
  <c r="H548" i="9"/>
  <c r="G548" i="8"/>
  <c r="H540" i="9"/>
  <c r="G540" i="8"/>
  <c r="H532" i="9"/>
  <c r="G532" i="8"/>
  <c r="H524" i="9"/>
  <c r="G524" i="8"/>
  <c r="H516" i="9"/>
  <c r="G516" i="8"/>
  <c r="H508" i="9"/>
  <c r="G508" i="8"/>
  <c r="H500" i="9"/>
  <c r="G500" i="8"/>
  <c r="H492" i="9"/>
  <c r="G492" i="8"/>
  <c r="H484" i="9"/>
  <c r="G484" i="8"/>
  <c r="H476" i="9"/>
  <c r="G476" i="8"/>
  <c r="H468" i="9"/>
  <c r="G468" i="8"/>
  <c r="H460" i="9"/>
  <c r="G460" i="8"/>
  <c r="H452" i="9"/>
  <c r="G452" i="8"/>
  <c r="H444" i="9"/>
  <c r="G444" i="8"/>
  <c r="H436" i="9"/>
  <c r="G436" i="8"/>
  <c r="H428" i="9"/>
  <c r="G428" i="8"/>
  <c r="H420" i="9"/>
  <c r="G420" i="8"/>
  <c r="H412" i="9"/>
  <c r="G412" i="8"/>
  <c r="H404" i="9"/>
  <c r="G404" i="8"/>
  <c r="H396" i="9"/>
  <c r="G396" i="8"/>
  <c r="H388" i="9"/>
  <c r="G388" i="8"/>
  <c r="H380" i="9"/>
  <c r="G380" i="8"/>
  <c r="H372" i="9"/>
  <c r="G372" i="8"/>
  <c r="H364" i="9"/>
  <c r="G364" i="8"/>
  <c r="H356" i="9"/>
  <c r="G356" i="8"/>
  <c r="H348" i="9"/>
  <c r="G348" i="8"/>
  <c r="H340" i="9"/>
  <c r="G340" i="8"/>
  <c r="H332" i="9"/>
  <c r="G332" i="8"/>
  <c r="H324" i="9"/>
  <c r="G324" i="8"/>
  <c r="H316" i="9"/>
  <c r="G316" i="8"/>
  <c r="H308" i="9"/>
  <c r="G308" i="8"/>
  <c r="H300" i="9"/>
  <c r="G300" i="8"/>
  <c r="H292" i="9"/>
  <c r="G292" i="8"/>
  <c r="H284" i="9"/>
  <c r="G284" i="8"/>
  <c r="H276" i="9"/>
  <c r="G276" i="8"/>
  <c r="H268" i="9"/>
  <c r="G268" i="8"/>
  <c r="H260" i="9"/>
  <c r="G260" i="8"/>
  <c r="H252" i="9"/>
  <c r="G252" i="8"/>
  <c r="H244" i="9"/>
  <c r="G244" i="8"/>
  <c r="H236" i="9"/>
  <c r="G236" i="8"/>
  <c r="H228" i="9"/>
  <c r="G228" i="8"/>
  <c r="H220" i="9"/>
  <c r="G220" i="8"/>
  <c r="H212" i="9"/>
  <c r="G212" i="8"/>
  <c r="H204" i="9"/>
  <c r="G204" i="8"/>
  <c r="H196" i="9"/>
  <c r="G196" i="8"/>
  <c r="H188" i="9"/>
  <c r="G188" i="8"/>
  <c r="H180" i="9"/>
  <c r="G180" i="8"/>
  <c r="H172" i="9"/>
  <c r="G172" i="8"/>
  <c r="H164" i="9"/>
  <c r="G164" i="8"/>
  <c r="H156" i="9"/>
  <c r="G156" i="8"/>
  <c r="H148" i="9"/>
  <c r="G148" i="8"/>
  <c r="H140" i="9"/>
  <c r="G140" i="8"/>
  <c r="H132" i="9"/>
  <c r="G132" i="8"/>
  <c r="H124" i="9"/>
  <c r="G124" i="8"/>
  <c r="H116" i="9"/>
  <c r="G116" i="8"/>
  <c r="H108" i="9"/>
  <c r="G108" i="8"/>
  <c r="H100" i="9"/>
  <c r="G100" i="8"/>
  <c r="H92" i="9"/>
  <c r="G92" i="8"/>
  <c r="H84" i="9"/>
  <c r="G84" i="8"/>
  <c r="H76" i="9"/>
  <c r="G76" i="8"/>
  <c r="H68" i="9"/>
  <c r="G68" i="8"/>
  <c r="H60" i="9"/>
  <c r="G60" i="8"/>
  <c r="H52" i="9"/>
  <c r="G52" i="8"/>
  <c r="H44" i="9"/>
  <c r="G44" i="8"/>
  <c r="H36" i="9"/>
  <c r="G36" i="8"/>
  <c r="H28" i="9"/>
  <c r="G28" i="8"/>
  <c r="H20" i="9"/>
  <c r="G20" i="8"/>
  <c r="H12" i="9"/>
  <c r="G12" i="8"/>
  <c r="H4" i="9"/>
  <c r="G4" i="8"/>
  <c r="H686" i="9"/>
  <c r="G686" i="8"/>
  <c r="H646" i="9"/>
  <c r="G646" i="8"/>
  <c r="H606" i="9"/>
  <c r="G606" i="8"/>
  <c r="H478" i="9"/>
  <c r="G478" i="8"/>
  <c r="H715" i="9"/>
  <c r="G715" i="8"/>
  <c r="H707" i="9"/>
  <c r="G707" i="8"/>
  <c r="H699" i="9"/>
  <c r="G699" i="8"/>
  <c r="H691" i="9"/>
  <c r="G691" i="8"/>
  <c r="H683" i="9"/>
  <c r="G683" i="8"/>
  <c r="H675" i="9"/>
  <c r="G675" i="8"/>
  <c r="H667" i="9"/>
  <c r="G667" i="8"/>
  <c r="H659" i="9"/>
  <c r="G659" i="8"/>
  <c r="H651" i="9"/>
  <c r="G651" i="8"/>
  <c r="H643" i="9"/>
  <c r="G643" i="8"/>
  <c r="H635" i="9"/>
  <c r="G635" i="8"/>
  <c r="H627" i="9"/>
  <c r="G627" i="8"/>
  <c r="H619" i="9"/>
  <c r="G619" i="8"/>
  <c r="H611" i="9"/>
  <c r="G611" i="8"/>
  <c r="H603" i="9"/>
  <c r="G603" i="8"/>
  <c r="H595" i="9"/>
  <c r="G595" i="8"/>
  <c r="H587" i="9"/>
  <c r="G587" i="8"/>
  <c r="H579" i="9"/>
  <c r="G579" i="8"/>
  <c r="H571" i="9"/>
  <c r="G571" i="8"/>
  <c r="H563" i="9"/>
  <c r="G563" i="8"/>
  <c r="H555" i="9"/>
  <c r="G555" i="8"/>
  <c r="H547" i="9"/>
  <c r="G547" i="8"/>
  <c r="H539" i="9"/>
  <c r="G539" i="8"/>
  <c r="H531" i="9"/>
  <c r="G531" i="8"/>
  <c r="H523" i="9"/>
  <c r="G523" i="8"/>
  <c r="H515" i="9"/>
  <c r="G515" i="8"/>
  <c r="H507" i="9"/>
  <c r="G507" i="8"/>
  <c r="H499" i="9"/>
  <c r="G499" i="8"/>
  <c r="H491" i="9"/>
  <c r="G491" i="8"/>
  <c r="H483" i="9"/>
  <c r="G483" i="8"/>
  <c r="H475" i="9"/>
  <c r="G475" i="8"/>
  <c r="H467" i="9"/>
  <c r="G467" i="8"/>
  <c r="H459" i="9"/>
  <c r="G459" i="8"/>
  <c r="H451" i="9"/>
  <c r="G451" i="8"/>
  <c r="H443" i="9"/>
  <c r="G443" i="8"/>
  <c r="H435" i="9"/>
  <c r="G435" i="8"/>
  <c r="H427" i="9"/>
  <c r="G427" i="8"/>
  <c r="H419" i="9"/>
  <c r="G419" i="8"/>
  <c r="H411" i="9"/>
  <c r="G411" i="8"/>
  <c r="H403" i="9"/>
  <c r="G403" i="8"/>
  <c r="H395" i="9"/>
  <c r="G395" i="8"/>
  <c r="H387" i="9"/>
  <c r="G387" i="8"/>
  <c r="H379" i="9"/>
  <c r="G379" i="8"/>
  <c r="H371" i="9"/>
  <c r="G371" i="8"/>
  <c r="H363" i="9"/>
  <c r="G363" i="8"/>
  <c r="H355" i="9"/>
  <c r="G355" i="8"/>
  <c r="H347" i="9"/>
  <c r="G347" i="8"/>
  <c r="H339" i="9"/>
  <c r="G339" i="8"/>
  <c r="H331" i="9"/>
  <c r="G331" i="8"/>
  <c r="H323" i="9"/>
  <c r="G323" i="8"/>
  <c r="H315" i="9"/>
  <c r="G315" i="8"/>
  <c r="H307" i="9"/>
  <c r="G307" i="8"/>
  <c r="H299" i="9"/>
  <c r="G299" i="8"/>
  <c r="H291" i="9"/>
  <c r="G291" i="8"/>
  <c r="H283" i="9"/>
  <c r="G283" i="8"/>
  <c r="H275" i="9"/>
  <c r="G275" i="8"/>
  <c r="H267" i="9"/>
  <c r="G267" i="8"/>
  <c r="H259" i="9"/>
  <c r="G259" i="8"/>
  <c r="H251" i="9"/>
  <c r="G251" i="8"/>
  <c r="H243" i="9"/>
  <c r="G243" i="8"/>
  <c r="H235" i="9"/>
  <c r="G235" i="8"/>
  <c r="H227" i="9"/>
  <c r="G227" i="8"/>
  <c r="H219" i="9"/>
  <c r="G219" i="8"/>
  <c r="H211" i="9"/>
  <c r="G211" i="8"/>
  <c r="H203" i="9"/>
  <c r="G203" i="8"/>
  <c r="H195" i="9"/>
  <c r="G195" i="8"/>
  <c r="H187" i="9"/>
  <c r="G187" i="8"/>
  <c r="H179" i="9"/>
  <c r="G179" i="8"/>
  <c r="H171" i="9"/>
  <c r="G171" i="8"/>
  <c r="H163" i="9"/>
  <c r="G163" i="8"/>
  <c r="H155" i="9"/>
  <c r="G155" i="8"/>
  <c r="H147" i="9"/>
  <c r="G147" i="8"/>
  <c r="H139" i="9"/>
  <c r="G139" i="8"/>
  <c r="H131" i="9"/>
  <c r="G131" i="8"/>
  <c r="H123" i="9"/>
  <c r="G123" i="8"/>
  <c r="H115" i="9"/>
  <c r="G115" i="8"/>
  <c r="H107" i="9"/>
  <c r="G107" i="8"/>
  <c r="H99" i="9"/>
  <c r="G99" i="8"/>
  <c r="H91" i="9"/>
  <c r="G91" i="8"/>
  <c r="H83" i="9"/>
  <c r="G83" i="8"/>
  <c r="H75" i="9"/>
  <c r="G75" i="8"/>
  <c r="H67" i="9"/>
  <c r="G67" i="8"/>
  <c r="H59" i="9"/>
  <c r="G59" i="8"/>
  <c r="H51" i="9"/>
  <c r="G51" i="8"/>
  <c r="H43" i="9"/>
  <c r="G43" i="8"/>
  <c r="H35" i="9"/>
  <c r="G35" i="8"/>
  <c r="H27" i="9"/>
  <c r="G27" i="8"/>
  <c r="H19" i="9"/>
  <c r="G19" i="8"/>
  <c r="H11" i="9"/>
  <c r="G11" i="8"/>
  <c r="H3" i="9"/>
  <c r="G3" i="8"/>
  <c r="H714" i="9"/>
  <c r="G714" i="8"/>
  <c r="H706" i="9"/>
  <c r="G706" i="8"/>
  <c r="H698" i="9"/>
  <c r="G698" i="8"/>
  <c r="H690" i="9"/>
  <c r="G690" i="8"/>
  <c r="H682" i="9"/>
  <c r="G682" i="8"/>
  <c r="H674" i="9"/>
  <c r="G674" i="8"/>
  <c r="H666" i="9"/>
  <c r="G666" i="8"/>
  <c r="H658" i="9"/>
  <c r="G658" i="8"/>
  <c r="H650" i="9"/>
  <c r="G650" i="8"/>
  <c r="H642" i="9"/>
  <c r="G642" i="8"/>
  <c r="H634" i="9"/>
  <c r="G634" i="8"/>
  <c r="H626" i="9"/>
  <c r="G626" i="8"/>
  <c r="H618" i="9"/>
  <c r="G618" i="8"/>
  <c r="H610" i="9"/>
  <c r="G610" i="8"/>
  <c r="H602" i="9"/>
  <c r="G602" i="8"/>
  <c r="H594" i="9"/>
  <c r="G594" i="8"/>
  <c r="H586" i="9"/>
  <c r="G586" i="8"/>
  <c r="H578" i="9"/>
  <c r="G578" i="8"/>
  <c r="H570" i="9"/>
  <c r="G570" i="8"/>
  <c r="H562" i="9"/>
  <c r="G562" i="8"/>
  <c r="H554" i="9"/>
  <c r="G554" i="8"/>
  <c r="H546" i="9"/>
  <c r="G546" i="8"/>
  <c r="H538" i="9"/>
  <c r="G538" i="8"/>
  <c r="H530" i="9"/>
  <c r="G530" i="8"/>
  <c r="H522" i="9"/>
  <c r="G522" i="8"/>
  <c r="H514" i="9"/>
  <c r="G514" i="8"/>
  <c r="H506" i="9"/>
  <c r="G506" i="8"/>
  <c r="H498" i="9"/>
  <c r="G498" i="8"/>
  <c r="H490" i="9"/>
  <c r="G490" i="8"/>
  <c r="H482" i="9"/>
  <c r="G482" i="8"/>
  <c r="H474" i="9"/>
  <c r="G474" i="8"/>
  <c r="H466" i="9"/>
  <c r="G466" i="8"/>
  <c r="H458" i="9"/>
  <c r="G458" i="8"/>
  <c r="H450" i="9"/>
  <c r="G450" i="8"/>
  <c r="H442" i="9"/>
  <c r="G442" i="8"/>
  <c r="H434" i="9"/>
  <c r="G434" i="8"/>
  <c r="H426" i="9"/>
  <c r="G426" i="8"/>
  <c r="H418" i="9"/>
  <c r="G418" i="8"/>
  <c r="H410" i="9"/>
  <c r="G410" i="8"/>
  <c r="H402" i="9"/>
  <c r="G402" i="8"/>
  <c r="H394" i="9"/>
  <c r="G394" i="8"/>
  <c r="H386" i="9"/>
  <c r="G386" i="8"/>
  <c r="H378" i="9"/>
  <c r="G378" i="8"/>
  <c r="H370" i="9"/>
  <c r="G370" i="8"/>
  <c r="H362" i="9"/>
  <c r="G362" i="8"/>
  <c r="H354" i="9"/>
  <c r="G354" i="8"/>
  <c r="H346" i="9"/>
  <c r="G346" i="8"/>
  <c r="H338" i="9"/>
  <c r="G338" i="8"/>
  <c r="H330" i="9"/>
  <c r="G330" i="8"/>
  <c r="H322" i="9"/>
  <c r="G322" i="8"/>
  <c r="H314" i="9"/>
  <c r="G314" i="8"/>
  <c r="H306" i="9"/>
  <c r="G306" i="8"/>
  <c r="H298" i="9"/>
  <c r="G298" i="8"/>
  <c r="H290" i="9"/>
  <c r="G290" i="8"/>
  <c r="H282" i="9"/>
  <c r="G282" i="8"/>
  <c r="H274" i="9"/>
  <c r="G274" i="8"/>
  <c r="H266" i="9"/>
  <c r="G266" i="8"/>
  <c r="H258" i="9"/>
  <c r="G258" i="8"/>
  <c r="H250" i="9"/>
  <c r="G250" i="8"/>
  <c r="H242" i="9"/>
  <c r="G242" i="8"/>
  <c r="H234" i="9"/>
  <c r="G234" i="8"/>
  <c r="H226" i="9"/>
  <c r="G226" i="8"/>
  <c r="H218" i="9"/>
  <c r="G218" i="8"/>
  <c r="H210" i="9"/>
  <c r="G210" i="8"/>
  <c r="H202" i="9"/>
  <c r="G202" i="8"/>
  <c r="H194" i="9"/>
  <c r="G194" i="8"/>
  <c r="H186" i="9"/>
  <c r="G186" i="8"/>
  <c r="H178" i="9"/>
  <c r="G178" i="8"/>
  <c r="H170" i="9"/>
  <c r="G170" i="8"/>
  <c r="H162" i="9"/>
  <c r="G162" i="8"/>
  <c r="H154" i="9"/>
  <c r="G154" i="8"/>
  <c r="H146" i="9"/>
  <c r="G146" i="8"/>
  <c r="H138" i="9"/>
  <c r="G138" i="8"/>
  <c r="H130" i="9"/>
  <c r="G130" i="8"/>
  <c r="H122" i="9"/>
  <c r="G122" i="8"/>
  <c r="H114" i="9"/>
  <c r="G114" i="8"/>
  <c r="H106" i="9"/>
  <c r="G106" i="8"/>
  <c r="H98" i="9"/>
  <c r="G98" i="8"/>
  <c r="H90" i="9"/>
  <c r="G90" i="8"/>
  <c r="H82" i="9"/>
  <c r="G82" i="8"/>
  <c r="H74" i="9"/>
  <c r="G74" i="8"/>
  <c r="H66" i="9"/>
  <c r="G66" i="8"/>
  <c r="H58" i="9"/>
  <c r="G58" i="8"/>
  <c r="H50" i="9"/>
  <c r="G50" i="8"/>
  <c r="H42" i="9"/>
  <c r="G42" i="8"/>
  <c r="H34" i="9"/>
  <c r="G34" i="8"/>
  <c r="H26" i="9"/>
  <c r="G26" i="8"/>
  <c r="H18" i="9"/>
  <c r="G18" i="8"/>
  <c r="H10" i="9"/>
  <c r="G10" i="8"/>
  <c r="H702" i="9"/>
  <c r="G702" i="8"/>
  <c r="H713" i="9"/>
  <c r="G713" i="8"/>
  <c r="H705" i="9"/>
  <c r="G705" i="8"/>
  <c r="H697" i="9"/>
  <c r="G697" i="8"/>
  <c r="H689" i="9"/>
  <c r="G689" i="8"/>
  <c r="H681" i="9"/>
  <c r="G681" i="8"/>
  <c r="H673" i="9"/>
  <c r="G673" i="8"/>
  <c r="H665" i="9"/>
  <c r="G665" i="8"/>
  <c r="H657" i="9"/>
  <c r="G657" i="8"/>
  <c r="H649" i="9"/>
  <c r="G649" i="8"/>
  <c r="H641" i="9"/>
  <c r="G641" i="8"/>
  <c r="H633" i="9"/>
  <c r="G633" i="8"/>
  <c r="H625" i="9"/>
  <c r="G625" i="8"/>
  <c r="H617" i="9"/>
  <c r="G617" i="8"/>
  <c r="H609" i="9"/>
  <c r="G609" i="8"/>
  <c r="H601" i="9"/>
  <c r="G601" i="8"/>
  <c r="H593" i="9"/>
  <c r="G593" i="8"/>
  <c r="H585" i="9"/>
  <c r="G585" i="8"/>
  <c r="H577" i="9"/>
  <c r="G577" i="8"/>
  <c r="H569" i="9"/>
  <c r="G569" i="8"/>
  <c r="H561" i="9"/>
  <c r="G561" i="8"/>
  <c r="H553" i="9"/>
  <c r="G553" i="8"/>
  <c r="H545" i="9"/>
  <c r="G545" i="8"/>
  <c r="H537" i="9"/>
  <c r="G537" i="8"/>
  <c r="H529" i="9"/>
  <c r="G529" i="8"/>
  <c r="H521" i="9"/>
  <c r="G521" i="8"/>
  <c r="H513" i="9"/>
  <c r="G513" i="8"/>
  <c r="H505" i="9"/>
  <c r="G505" i="8"/>
  <c r="H497" i="9"/>
  <c r="G497" i="8"/>
  <c r="H489" i="9"/>
  <c r="G489" i="8"/>
  <c r="H481" i="9"/>
  <c r="G481" i="8"/>
  <c r="H473" i="9"/>
  <c r="G473" i="8"/>
  <c r="H465" i="9"/>
  <c r="G465" i="8"/>
  <c r="H457" i="9"/>
  <c r="G457" i="8"/>
  <c r="H449" i="9"/>
  <c r="G449" i="8"/>
  <c r="H441" i="9"/>
  <c r="G441" i="8"/>
  <c r="H433" i="9"/>
  <c r="G433" i="8"/>
  <c r="H425" i="9"/>
  <c r="G425" i="8"/>
  <c r="H417" i="9"/>
  <c r="G417" i="8"/>
  <c r="H409" i="9"/>
  <c r="G409" i="8"/>
  <c r="H401" i="9"/>
  <c r="G401" i="8"/>
  <c r="H393" i="9"/>
  <c r="G393" i="8"/>
  <c r="H385" i="9"/>
  <c r="G385" i="8"/>
  <c r="H377" i="9"/>
  <c r="G377" i="8"/>
  <c r="H369" i="9"/>
  <c r="G369" i="8"/>
  <c r="H361" i="9"/>
  <c r="G361" i="8"/>
  <c r="H353" i="9"/>
  <c r="G353" i="8"/>
  <c r="H345" i="9"/>
  <c r="G345" i="8"/>
  <c r="H337" i="9"/>
  <c r="G337" i="8"/>
  <c r="H329" i="9"/>
  <c r="G329" i="8"/>
  <c r="H321" i="9"/>
  <c r="G321" i="8"/>
  <c r="H313" i="9"/>
  <c r="G313" i="8"/>
  <c r="H305" i="9"/>
  <c r="G305" i="8"/>
  <c r="H297" i="9"/>
  <c r="G297" i="8"/>
  <c r="H289" i="9"/>
  <c r="G289" i="8"/>
  <c r="H281" i="9"/>
  <c r="G281" i="8"/>
  <c r="H273" i="9"/>
  <c r="G273" i="8"/>
  <c r="H265" i="9"/>
  <c r="G265" i="8"/>
  <c r="H257" i="9"/>
  <c r="G257" i="8"/>
  <c r="H249" i="9"/>
  <c r="G249" i="8"/>
  <c r="H241" i="9"/>
  <c r="G241" i="8"/>
  <c r="H233" i="9"/>
  <c r="G233" i="8"/>
  <c r="H225" i="9"/>
  <c r="G225" i="8"/>
  <c r="H217" i="9"/>
  <c r="G217" i="8"/>
  <c r="H209" i="9"/>
  <c r="G209" i="8"/>
  <c r="H201" i="9"/>
  <c r="G201" i="8"/>
  <c r="H193" i="9"/>
  <c r="G193" i="8"/>
  <c r="H185" i="9"/>
  <c r="G185" i="8"/>
  <c r="H177" i="9"/>
  <c r="G177" i="8"/>
  <c r="H169" i="9"/>
  <c r="G169" i="8"/>
  <c r="H161" i="9"/>
  <c r="G161" i="8"/>
  <c r="H153" i="9"/>
  <c r="G153" i="8"/>
  <c r="H145" i="9"/>
  <c r="G145" i="8"/>
  <c r="H137" i="9"/>
  <c r="G137" i="8"/>
  <c r="H129" i="9"/>
  <c r="G129" i="8"/>
  <c r="H121" i="9"/>
  <c r="G121" i="8"/>
  <c r="H113" i="9"/>
  <c r="G113" i="8"/>
  <c r="H105" i="9"/>
  <c r="G105" i="8"/>
  <c r="H97" i="9"/>
  <c r="G97" i="8"/>
  <c r="H89" i="9"/>
  <c r="G89" i="8"/>
  <c r="H81" i="9"/>
  <c r="G81" i="8"/>
  <c r="H73" i="9"/>
  <c r="G73" i="8"/>
  <c r="H65" i="9"/>
  <c r="G65" i="8"/>
  <c r="H57" i="9"/>
  <c r="G57" i="8"/>
  <c r="H49" i="9"/>
  <c r="G49" i="8"/>
  <c r="H41" i="9"/>
  <c r="G41" i="8"/>
  <c r="H33" i="9"/>
  <c r="G33" i="8"/>
  <c r="H25" i="9"/>
  <c r="G25" i="8"/>
  <c r="H17" i="9"/>
  <c r="G17" i="8"/>
  <c r="H9" i="9"/>
  <c r="G9" i="8"/>
  <c r="H694" i="9"/>
  <c r="G694" i="8"/>
  <c r="H712" i="9"/>
  <c r="G712" i="8"/>
  <c r="H704" i="9"/>
  <c r="G704" i="8"/>
  <c r="H696" i="9"/>
  <c r="G696" i="8"/>
  <c r="H688" i="9"/>
  <c r="G688" i="8"/>
  <c r="H680" i="9"/>
  <c r="G680" i="8"/>
  <c r="H672" i="9"/>
  <c r="G672" i="8"/>
  <c r="H664" i="9"/>
  <c r="G664" i="8"/>
  <c r="H656" i="9"/>
  <c r="G656" i="8"/>
  <c r="H648" i="9"/>
  <c r="G648" i="8"/>
  <c r="H640" i="9"/>
  <c r="G640" i="8"/>
  <c r="H632" i="9"/>
  <c r="G632" i="8"/>
  <c r="H624" i="9"/>
  <c r="G624" i="8"/>
  <c r="H616" i="9"/>
  <c r="G616" i="8"/>
  <c r="H608" i="9"/>
  <c r="G608" i="8"/>
  <c r="H600" i="9"/>
  <c r="G600" i="8"/>
  <c r="H592" i="9"/>
  <c r="G592" i="8"/>
  <c r="H584" i="9"/>
  <c r="G584" i="8"/>
  <c r="H576" i="9"/>
  <c r="G576" i="8"/>
  <c r="H568" i="9"/>
  <c r="G568" i="8"/>
  <c r="H560" i="9"/>
  <c r="G560" i="8"/>
  <c r="H552" i="9"/>
  <c r="G552" i="8"/>
  <c r="H544" i="9"/>
  <c r="G544" i="8"/>
  <c r="H536" i="9"/>
  <c r="G536" i="8"/>
  <c r="H528" i="9"/>
  <c r="G528" i="8"/>
  <c r="H520" i="9"/>
  <c r="G520" i="8"/>
  <c r="H512" i="9"/>
  <c r="G512" i="8"/>
  <c r="H504" i="9"/>
  <c r="G504" i="8"/>
  <c r="H496" i="9"/>
  <c r="G496" i="8"/>
  <c r="H488" i="9"/>
  <c r="G488" i="8"/>
  <c r="H480" i="9"/>
  <c r="G480" i="8"/>
  <c r="H472" i="9"/>
  <c r="G472" i="8"/>
  <c r="H464" i="9"/>
  <c r="G464" i="8"/>
  <c r="H456" i="9"/>
  <c r="G456" i="8"/>
  <c r="H448" i="9"/>
  <c r="G448" i="8"/>
  <c r="H440" i="9"/>
  <c r="G440" i="8"/>
  <c r="H432" i="9"/>
  <c r="G432" i="8"/>
  <c r="H424" i="9"/>
  <c r="G424" i="8"/>
  <c r="H416" i="9"/>
  <c r="G416" i="8"/>
  <c r="H408" i="9"/>
  <c r="G408" i="8"/>
  <c r="H400" i="9"/>
  <c r="G400" i="8"/>
  <c r="H392" i="9"/>
  <c r="G392" i="8"/>
  <c r="H384" i="9"/>
  <c r="G384" i="8"/>
  <c r="H376" i="9"/>
  <c r="G376" i="8"/>
  <c r="H368" i="9"/>
  <c r="G368" i="8"/>
  <c r="H360" i="9"/>
  <c r="G360" i="8"/>
  <c r="H352" i="9"/>
  <c r="G352" i="8"/>
  <c r="H344" i="9"/>
  <c r="G344" i="8"/>
  <c r="H336" i="9"/>
  <c r="G336" i="8"/>
  <c r="H328" i="9"/>
  <c r="G328" i="8"/>
  <c r="H320" i="9"/>
  <c r="G320" i="8"/>
  <c r="H312" i="9"/>
  <c r="G312" i="8"/>
  <c r="H304" i="9"/>
  <c r="G304" i="8"/>
  <c r="H296" i="9"/>
  <c r="G296" i="8"/>
  <c r="H288" i="9"/>
  <c r="G288" i="8"/>
  <c r="H280" i="9"/>
  <c r="G280" i="8"/>
  <c r="H272" i="9"/>
  <c r="G272" i="8"/>
  <c r="H264" i="9"/>
  <c r="G264" i="8"/>
  <c r="H256" i="9"/>
  <c r="G256" i="8"/>
  <c r="H248" i="9"/>
  <c r="G248" i="8"/>
  <c r="H240" i="9"/>
  <c r="G240" i="8"/>
  <c r="H232" i="9"/>
  <c r="G232" i="8"/>
  <c r="H224" i="9"/>
  <c r="G224" i="8"/>
  <c r="H216" i="9"/>
  <c r="G216" i="8"/>
  <c r="H208" i="9"/>
  <c r="G208" i="8"/>
  <c r="H200" i="9"/>
  <c r="G200" i="8"/>
  <c r="H192" i="9"/>
  <c r="G192" i="8"/>
  <c r="H184" i="9"/>
  <c r="G184" i="8"/>
  <c r="H176" i="9"/>
  <c r="G176" i="8"/>
  <c r="H168" i="9"/>
  <c r="G168" i="8"/>
  <c r="H160" i="9"/>
  <c r="G160" i="8"/>
  <c r="H152" i="9"/>
  <c r="G152" i="8"/>
  <c r="H144" i="9"/>
  <c r="G144" i="8"/>
  <c r="H136" i="9"/>
  <c r="G136" i="8"/>
  <c r="H128" i="9"/>
  <c r="G128" i="8"/>
  <c r="H120" i="9"/>
  <c r="G120" i="8"/>
  <c r="H112" i="9"/>
  <c r="G112" i="8"/>
  <c r="H104" i="9"/>
  <c r="G104" i="8"/>
  <c r="H96" i="9"/>
  <c r="G96" i="8"/>
  <c r="H88" i="9"/>
  <c r="G88" i="8"/>
  <c r="H80" i="9"/>
  <c r="G80" i="8"/>
  <c r="H72" i="9"/>
  <c r="G72" i="8"/>
  <c r="H64" i="9"/>
  <c r="G64" i="8"/>
  <c r="H56" i="9"/>
  <c r="G56" i="8"/>
  <c r="H48" i="9"/>
  <c r="G48" i="8"/>
  <c r="H40" i="9"/>
  <c r="G40" i="8"/>
  <c r="H32" i="9"/>
  <c r="G32" i="8"/>
  <c r="H24" i="9"/>
  <c r="G24" i="8"/>
  <c r="H16" i="9"/>
  <c r="G16" i="8"/>
  <c r="H8" i="9"/>
  <c r="G8" i="8"/>
  <c r="H710" i="9"/>
  <c r="G710" i="8"/>
  <c r="H711" i="9"/>
  <c r="G711" i="8"/>
  <c r="H703" i="9"/>
  <c r="G703" i="8"/>
  <c r="H695" i="9"/>
  <c r="G695" i="8"/>
  <c r="H687" i="9"/>
  <c r="G687" i="8"/>
  <c r="H679" i="9"/>
  <c r="G679" i="8"/>
  <c r="H671" i="9"/>
  <c r="G671" i="8"/>
  <c r="H663" i="9"/>
  <c r="G663" i="8"/>
  <c r="H655" i="9"/>
  <c r="G655" i="8"/>
  <c r="H647" i="9"/>
  <c r="G647" i="8"/>
  <c r="H639" i="9"/>
  <c r="G639" i="8"/>
  <c r="H631" i="9"/>
  <c r="G631" i="8"/>
  <c r="H623" i="9"/>
  <c r="G623" i="8"/>
  <c r="H615" i="9"/>
  <c r="G615" i="8"/>
  <c r="H607" i="9"/>
  <c r="G607" i="8"/>
  <c r="H599" i="9"/>
  <c r="G599" i="8"/>
  <c r="H591" i="9"/>
  <c r="G591" i="8"/>
  <c r="H583" i="9"/>
  <c r="G583" i="8"/>
  <c r="H575" i="9"/>
  <c r="G575" i="8"/>
  <c r="H567" i="9"/>
  <c r="G567" i="8"/>
  <c r="H559" i="9"/>
  <c r="G559" i="8"/>
  <c r="H551" i="9"/>
  <c r="G551" i="8"/>
  <c r="H543" i="9"/>
  <c r="G543" i="8"/>
  <c r="H535" i="9"/>
  <c r="G535" i="8"/>
  <c r="H527" i="9"/>
  <c r="G527" i="8"/>
  <c r="H519" i="9"/>
  <c r="G519" i="8"/>
  <c r="H511" i="9"/>
  <c r="G511" i="8"/>
  <c r="H503" i="9"/>
  <c r="G503" i="8"/>
  <c r="H495" i="9"/>
  <c r="G495" i="8"/>
  <c r="H487" i="9"/>
  <c r="G487" i="8"/>
  <c r="H479" i="9"/>
  <c r="G479" i="8"/>
  <c r="H471" i="9"/>
  <c r="G471" i="8"/>
  <c r="H463" i="9"/>
  <c r="G463" i="8"/>
  <c r="H455" i="9"/>
  <c r="G455" i="8"/>
  <c r="H447" i="9"/>
  <c r="G447" i="8"/>
  <c r="H439" i="9"/>
  <c r="G439" i="8"/>
  <c r="H431" i="9"/>
  <c r="G431" i="8"/>
  <c r="H423" i="9"/>
  <c r="G423" i="8"/>
  <c r="H415" i="9"/>
  <c r="G415" i="8"/>
  <c r="H407" i="9"/>
  <c r="G407" i="8"/>
  <c r="H399" i="9"/>
  <c r="G399" i="8"/>
  <c r="H391" i="9"/>
  <c r="G391" i="8"/>
  <c r="H383" i="9"/>
  <c r="G383" i="8"/>
  <c r="H375" i="9"/>
  <c r="G375" i="8"/>
  <c r="H367" i="9"/>
  <c r="G367" i="8"/>
  <c r="H359" i="9"/>
  <c r="G359" i="8"/>
  <c r="H351" i="9"/>
  <c r="G351" i="8"/>
  <c r="H343" i="9"/>
  <c r="G343" i="8"/>
  <c r="H335" i="9"/>
  <c r="G335" i="8"/>
  <c r="H327" i="9"/>
  <c r="G327" i="8"/>
  <c r="H319" i="9"/>
  <c r="G319" i="8"/>
  <c r="H311" i="9"/>
  <c r="G311" i="8"/>
  <c r="H303" i="9"/>
  <c r="G303" i="8"/>
  <c r="H295" i="9"/>
  <c r="G295" i="8"/>
  <c r="H287" i="9"/>
  <c r="G287" i="8"/>
  <c r="H279" i="9"/>
  <c r="G279" i="8"/>
  <c r="H271" i="9"/>
  <c r="G271" i="8"/>
  <c r="H263" i="9"/>
  <c r="G263" i="8"/>
  <c r="H255" i="9"/>
  <c r="G255" i="8"/>
  <c r="H247" i="9"/>
  <c r="G247" i="8"/>
  <c r="H239" i="9"/>
  <c r="G239" i="8"/>
  <c r="H231" i="9"/>
  <c r="G231" i="8"/>
  <c r="H223" i="9"/>
  <c r="G223" i="8"/>
  <c r="H215" i="9"/>
  <c r="G215" i="8"/>
  <c r="H207" i="9"/>
  <c r="G207" i="8"/>
  <c r="H199" i="9"/>
  <c r="G199" i="8"/>
  <c r="H191" i="9"/>
  <c r="G191" i="8"/>
  <c r="H183" i="9"/>
  <c r="G183" i="8"/>
  <c r="H175" i="9"/>
  <c r="G175" i="8"/>
  <c r="H167" i="9"/>
  <c r="G167" i="8"/>
  <c r="H159" i="9"/>
  <c r="G159" i="8"/>
  <c r="H151" i="9"/>
  <c r="G151" i="8"/>
  <c r="H143" i="9"/>
  <c r="G143" i="8"/>
  <c r="H135" i="9"/>
  <c r="G135" i="8"/>
  <c r="H127" i="9"/>
  <c r="G127" i="8"/>
  <c r="H119" i="9"/>
  <c r="G119" i="8"/>
  <c r="H111" i="9"/>
  <c r="G111" i="8"/>
  <c r="H103" i="9"/>
  <c r="G103" i="8"/>
  <c r="H95" i="9"/>
  <c r="G95" i="8"/>
  <c r="H87" i="9"/>
  <c r="G87" i="8"/>
  <c r="H79" i="9"/>
  <c r="G79" i="8"/>
  <c r="H71" i="9"/>
  <c r="G71" i="8"/>
  <c r="H63" i="9"/>
  <c r="G63" i="8"/>
  <c r="H55" i="9"/>
  <c r="G55" i="8"/>
  <c r="H47" i="9"/>
  <c r="G47" i="8"/>
  <c r="H39" i="9"/>
  <c r="G39" i="8"/>
  <c r="H31" i="9"/>
  <c r="G31" i="8"/>
  <c r="H23" i="9"/>
  <c r="G23" i="8"/>
  <c r="H15" i="9"/>
  <c r="G15" i="8"/>
  <c r="H7" i="9"/>
  <c r="G7" i="8"/>
  <c r="F708" i="9"/>
  <c r="E708" i="8"/>
  <c r="F660" i="9"/>
  <c r="E660" i="8"/>
  <c r="F612" i="9"/>
  <c r="E612" i="8"/>
  <c r="BU493" i="1"/>
  <c r="F556" i="9"/>
  <c r="E556" i="8"/>
  <c r="BU437" i="1"/>
  <c r="F500" i="9"/>
  <c r="E500" i="8"/>
  <c r="BU397" i="1"/>
  <c r="F460" i="9"/>
  <c r="E460" i="8"/>
  <c r="BU341" i="1"/>
  <c r="F404" i="9"/>
  <c r="E404" i="8"/>
  <c r="BU309" i="1"/>
  <c r="F372" i="9"/>
  <c r="E372" i="8"/>
  <c r="BU261" i="1"/>
  <c r="F324" i="9"/>
  <c r="E324" i="8"/>
  <c r="F284" i="9"/>
  <c r="E284" i="8"/>
  <c r="F228" i="9"/>
  <c r="E228" i="8"/>
  <c r="BU183" i="1"/>
  <c r="F172" i="9"/>
  <c r="E172" i="8"/>
  <c r="BU135" i="1"/>
  <c r="F124" i="9"/>
  <c r="E124" i="8"/>
  <c r="BU79" i="1"/>
  <c r="F68" i="9"/>
  <c r="E68" i="8"/>
  <c r="BU39" i="1"/>
  <c r="F28" i="9"/>
  <c r="E28" i="8"/>
  <c r="G749" i="9"/>
  <c r="F749" i="8"/>
  <c r="G747" i="9"/>
  <c r="F747" i="8"/>
  <c r="S1185" i="8"/>
  <c r="S1136" i="8"/>
  <c r="S910" i="8"/>
  <c r="S999" i="8"/>
  <c r="S1150" i="8"/>
  <c r="S864" i="8"/>
  <c r="S846" i="8"/>
  <c r="F689" i="9"/>
  <c r="E689" i="8"/>
  <c r="F657" i="9"/>
  <c r="E657" i="8"/>
  <c r="F593" i="9"/>
  <c r="E593" i="8"/>
  <c r="F710" i="9"/>
  <c r="E710" i="8"/>
  <c r="F702" i="9"/>
  <c r="E702" i="8"/>
  <c r="F694" i="9"/>
  <c r="E694" i="8"/>
  <c r="F686" i="9"/>
  <c r="E686" i="8"/>
  <c r="F678" i="9"/>
  <c r="E678" i="8"/>
  <c r="F670" i="9"/>
  <c r="E670" i="8"/>
  <c r="F662" i="9"/>
  <c r="E662" i="8"/>
  <c r="F654" i="9"/>
  <c r="E654" i="8"/>
  <c r="F646" i="9"/>
  <c r="E646" i="8"/>
  <c r="F638" i="9"/>
  <c r="E638" i="8"/>
  <c r="F630" i="9"/>
  <c r="E630" i="8"/>
  <c r="F622" i="9"/>
  <c r="E622" i="8"/>
  <c r="F614" i="9"/>
  <c r="E614" i="8"/>
  <c r="F606" i="9"/>
  <c r="E606" i="8"/>
  <c r="F598" i="9"/>
  <c r="E598" i="8"/>
  <c r="BU527" i="1"/>
  <c r="F590" i="9"/>
  <c r="E590" i="8"/>
  <c r="BU519" i="1"/>
  <c r="F582" i="9"/>
  <c r="E582" i="8"/>
  <c r="BU511" i="1"/>
  <c r="F574" i="9"/>
  <c r="E574" i="8"/>
  <c r="BU503" i="1"/>
  <c r="F566" i="9"/>
  <c r="E566" i="8"/>
  <c r="BU495" i="1"/>
  <c r="F558" i="9"/>
  <c r="E558" i="8"/>
  <c r="BU487" i="1"/>
  <c r="F550" i="9"/>
  <c r="E550" i="8"/>
  <c r="BU479" i="1"/>
  <c r="F542" i="9"/>
  <c r="E542" i="8"/>
  <c r="BU471" i="1"/>
  <c r="F534" i="9"/>
  <c r="E534" i="8"/>
  <c r="BU463" i="1"/>
  <c r="F526" i="9"/>
  <c r="E526" i="8"/>
  <c r="BU455" i="1"/>
  <c r="F518" i="9"/>
  <c r="E518" i="8"/>
  <c r="BU447" i="1"/>
  <c r="F510" i="9"/>
  <c r="E510" i="8"/>
  <c r="BU439" i="1"/>
  <c r="F502" i="9"/>
  <c r="E502" i="8"/>
  <c r="BU431" i="1"/>
  <c r="F494" i="9"/>
  <c r="E494" i="8"/>
  <c r="BU423" i="1"/>
  <c r="F486" i="9"/>
  <c r="E486" i="8"/>
  <c r="BU415" i="1"/>
  <c r="F478" i="9"/>
  <c r="E478" i="8"/>
  <c r="BU407" i="1"/>
  <c r="F470" i="9"/>
  <c r="E470" i="8"/>
  <c r="BU399" i="1"/>
  <c r="F462" i="9"/>
  <c r="E462" i="8"/>
  <c r="BU391" i="1"/>
  <c r="F454" i="9"/>
  <c r="E454" i="8"/>
  <c r="BU383" i="1"/>
  <c r="F446" i="9"/>
  <c r="E446" i="8"/>
  <c r="BU375" i="1"/>
  <c r="F438" i="9"/>
  <c r="E438" i="8"/>
  <c r="BU367" i="1"/>
  <c r="F430" i="9"/>
  <c r="E430" i="8"/>
  <c r="BU359" i="1"/>
  <c r="F422" i="9"/>
  <c r="E422" i="8"/>
  <c r="BU351" i="1"/>
  <c r="F414" i="9"/>
  <c r="E414" i="8"/>
  <c r="BU343" i="1"/>
  <c r="F406" i="9"/>
  <c r="E406" i="8"/>
  <c r="BU335" i="1"/>
  <c r="F398" i="9"/>
  <c r="E398" i="8"/>
  <c r="BU327" i="1"/>
  <c r="F390" i="9"/>
  <c r="E390" i="8"/>
  <c r="BU319" i="1"/>
  <c r="F382" i="9"/>
  <c r="E382" i="8"/>
  <c r="BU311" i="1"/>
  <c r="F374" i="9"/>
  <c r="E374" i="8"/>
  <c r="BU303" i="1"/>
  <c r="F366" i="9"/>
  <c r="E366" i="8"/>
  <c r="BU295" i="1"/>
  <c r="F358" i="9"/>
  <c r="E358" i="8"/>
  <c r="BU287" i="1"/>
  <c r="F350" i="9"/>
  <c r="E350" i="8"/>
  <c r="BU279" i="1"/>
  <c r="F342" i="9"/>
  <c r="E342" i="8"/>
  <c r="BU271" i="1"/>
  <c r="F334" i="9"/>
  <c r="E334" i="8"/>
  <c r="BU263" i="1"/>
  <c r="F326" i="9"/>
  <c r="E326" i="8"/>
  <c r="BU255" i="1"/>
  <c r="F318" i="9"/>
  <c r="E318" i="8"/>
  <c r="BU247" i="1"/>
  <c r="F310" i="9"/>
  <c r="E310" i="8"/>
  <c r="BU239" i="1"/>
  <c r="F302" i="9"/>
  <c r="E302" i="8"/>
  <c r="BU231" i="1"/>
  <c r="F294" i="9"/>
  <c r="E294" i="8"/>
  <c r="F286" i="9"/>
  <c r="E286" i="8"/>
  <c r="F278" i="9"/>
  <c r="E278" i="8"/>
  <c r="F270" i="9"/>
  <c r="E270" i="8"/>
  <c r="F262" i="9"/>
  <c r="E262" i="8"/>
  <c r="F254" i="9"/>
  <c r="E254" i="8"/>
  <c r="F246" i="9"/>
  <c r="E246" i="8"/>
  <c r="F238" i="9"/>
  <c r="E238" i="8"/>
  <c r="F230" i="9"/>
  <c r="E230" i="8"/>
  <c r="F222" i="9"/>
  <c r="E222" i="8"/>
  <c r="F214" i="9"/>
  <c r="E214" i="8"/>
  <c r="BU217" i="1"/>
  <c r="F206" i="9"/>
  <c r="E206" i="8"/>
  <c r="BU209" i="1"/>
  <c r="F198" i="9"/>
  <c r="E198" i="8"/>
  <c r="BU201" i="1"/>
  <c r="F190" i="9"/>
  <c r="E190" i="8"/>
  <c r="BU193" i="1"/>
  <c r="F182" i="9"/>
  <c r="E182" i="8"/>
  <c r="BU185" i="1"/>
  <c r="F174" i="9"/>
  <c r="E174" i="8"/>
  <c r="BU177" i="1"/>
  <c r="F166" i="9"/>
  <c r="E166" i="8"/>
  <c r="BU169" i="1"/>
  <c r="F158" i="9"/>
  <c r="E158" i="8"/>
  <c r="BU161" i="1"/>
  <c r="F150" i="9"/>
  <c r="E150" i="8"/>
  <c r="BU153" i="1"/>
  <c r="F142" i="9"/>
  <c r="E142" i="8"/>
  <c r="BU145" i="1"/>
  <c r="F134" i="9"/>
  <c r="E134" i="8"/>
  <c r="BU137" i="1"/>
  <c r="F126" i="9"/>
  <c r="E126" i="8"/>
  <c r="BU129" i="1"/>
  <c r="F118" i="9"/>
  <c r="E118" i="8"/>
  <c r="BU121" i="1"/>
  <c r="F110" i="9"/>
  <c r="E110" i="8"/>
  <c r="BU113" i="1"/>
  <c r="F102" i="9"/>
  <c r="E102" i="8"/>
  <c r="BU105" i="1"/>
  <c r="F94" i="9"/>
  <c r="E94" i="8"/>
  <c r="BU97" i="1"/>
  <c r="F86" i="9"/>
  <c r="E86" i="8"/>
  <c r="BU89" i="1"/>
  <c r="F78" i="9"/>
  <c r="E78" i="8"/>
  <c r="BU81" i="1"/>
  <c r="F70" i="9"/>
  <c r="E70" i="8"/>
  <c r="BU73" i="1"/>
  <c r="F62" i="9"/>
  <c r="E62" i="8"/>
  <c r="BU65" i="1"/>
  <c r="F54" i="9"/>
  <c r="E54" i="8"/>
  <c r="BU57" i="1"/>
  <c r="F46" i="9"/>
  <c r="E46" i="8"/>
  <c r="BU49" i="1"/>
  <c r="F38" i="9"/>
  <c r="E38" i="8"/>
  <c r="BU41" i="1"/>
  <c r="F30" i="9"/>
  <c r="E30" i="8"/>
  <c r="BU33" i="1"/>
  <c r="F22" i="9"/>
  <c r="E22" i="8"/>
  <c r="BU25" i="1"/>
  <c r="F14" i="9"/>
  <c r="E14" i="8"/>
  <c r="BU17" i="1"/>
  <c r="F6" i="9"/>
  <c r="E6" i="8"/>
  <c r="G823" i="9"/>
  <c r="F823" i="8"/>
  <c r="G781" i="9"/>
  <c r="F781" i="8"/>
  <c r="G780" i="9"/>
  <c r="F780" i="8"/>
  <c r="G817" i="9"/>
  <c r="F817" i="8"/>
  <c r="G775" i="9"/>
  <c r="F775" i="8"/>
  <c r="G751" i="9"/>
  <c r="F751" i="8"/>
  <c r="G767" i="9"/>
  <c r="F767" i="8"/>
  <c r="G716" i="9"/>
  <c r="F716" i="8"/>
  <c r="G810" i="9"/>
  <c r="F810" i="8"/>
  <c r="G794" i="9"/>
  <c r="F794" i="8"/>
  <c r="G840" i="9"/>
  <c r="F840" i="8"/>
  <c r="G755" i="9"/>
  <c r="F755" i="8"/>
  <c r="S1095" i="8"/>
  <c r="S1021" i="8"/>
  <c r="S923" i="8"/>
  <c r="S1142" i="8"/>
  <c r="S989" i="8"/>
  <c r="S886" i="8"/>
  <c r="S980" i="8"/>
  <c r="S1227" i="8"/>
  <c r="S903" i="8"/>
  <c r="S849" i="8"/>
  <c r="S1189" i="8"/>
  <c r="S1002" i="8"/>
  <c r="S1129" i="8"/>
  <c r="S1022" i="8"/>
  <c r="S865" i="8"/>
  <c r="S1073" i="8"/>
  <c r="S942" i="8"/>
  <c r="S1039" i="8"/>
  <c r="S1168" i="8"/>
  <c r="S1231" i="8"/>
  <c r="S1044" i="8"/>
  <c r="S1243" i="8"/>
  <c r="S1078" i="8"/>
  <c r="S1195" i="8"/>
  <c r="S854" i="8"/>
  <c r="S1239" i="8"/>
  <c r="S1151" i="8"/>
  <c r="S1009" i="8"/>
  <c r="S1241" i="8"/>
  <c r="S853" i="8"/>
  <c r="S1043" i="8"/>
  <c r="S872" i="8"/>
  <c r="S984" i="8"/>
  <c r="S861" i="8"/>
  <c r="S847" i="8"/>
  <c r="S1172" i="8"/>
  <c r="S1102" i="8"/>
  <c r="S1203" i="8"/>
  <c r="S922" i="8"/>
  <c r="S953" i="8"/>
  <c r="F700" i="9"/>
  <c r="E700" i="8"/>
  <c r="F652" i="9"/>
  <c r="E652" i="8"/>
  <c r="F596" i="9"/>
  <c r="E596" i="8"/>
  <c r="BU485" i="1"/>
  <c r="F548" i="9"/>
  <c r="E548" i="8"/>
  <c r="BU429" i="1"/>
  <c r="F492" i="9"/>
  <c r="E492" i="8"/>
  <c r="BU381" i="1"/>
  <c r="F444" i="9"/>
  <c r="E444" i="8"/>
  <c r="BU333" i="1"/>
  <c r="F396" i="9"/>
  <c r="E396" i="8"/>
  <c r="BU285" i="1"/>
  <c r="F348" i="9"/>
  <c r="E348" i="8"/>
  <c r="BU229" i="1"/>
  <c r="F292" i="9"/>
  <c r="E292" i="8"/>
  <c r="F236" i="9"/>
  <c r="E236" i="8"/>
  <c r="BU191" i="1"/>
  <c r="F180" i="9"/>
  <c r="E180" i="8"/>
  <c r="BU143" i="1"/>
  <c r="F132" i="9"/>
  <c r="E132" i="8"/>
  <c r="BU87" i="1"/>
  <c r="F76" i="9"/>
  <c r="E76" i="8"/>
  <c r="BU55" i="1"/>
  <c r="F44" i="9"/>
  <c r="E44" i="8"/>
  <c r="G799" i="9"/>
  <c r="F799" i="8"/>
  <c r="G768" i="9"/>
  <c r="F768" i="8"/>
  <c r="S1024" i="8"/>
  <c r="S906" i="8"/>
  <c r="S1238" i="8"/>
  <c r="S1224" i="8"/>
  <c r="F713" i="9"/>
  <c r="E713" i="8"/>
  <c r="F681" i="9"/>
  <c r="E681" i="8"/>
  <c r="F649" i="9"/>
  <c r="E649" i="8"/>
  <c r="F601" i="9"/>
  <c r="E601" i="8"/>
  <c r="F709" i="9"/>
  <c r="E709" i="8"/>
  <c r="F701" i="9"/>
  <c r="E701" i="8"/>
  <c r="F693" i="9"/>
  <c r="E693" i="8"/>
  <c r="F685" i="9"/>
  <c r="E685" i="8"/>
  <c r="F677" i="9"/>
  <c r="E677" i="8"/>
  <c r="F669" i="9"/>
  <c r="E669" i="8"/>
  <c r="F661" i="9"/>
  <c r="E661" i="8"/>
  <c r="F653" i="9"/>
  <c r="E653" i="8"/>
  <c r="F645" i="9"/>
  <c r="E645" i="8"/>
  <c r="F637" i="9"/>
  <c r="E637" i="8"/>
  <c r="F629" i="9"/>
  <c r="E629" i="8"/>
  <c r="F621" i="9"/>
  <c r="E621" i="8"/>
  <c r="F613" i="9"/>
  <c r="E613" i="8"/>
  <c r="F605" i="9"/>
  <c r="E605" i="8"/>
  <c r="F597" i="9"/>
  <c r="E597" i="8"/>
  <c r="F589" i="9"/>
  <c r="E589" i="8"/>
  <c r="F581" i="9"/>
  <c r="E581" i="8"/>
  <c r="F573" i="9"/>
  <c r="E573" i="8"/>
  <c r="F565" i="9"/>
  <c r="E565" i="8"/>
  <c r="F557" i="9"/>
  <c r="E557" i="8"/>
  <c r="F549" i="9"/>
  <c r="E549" i="8"/>
  <c r="F541" i="9"/>
  <c r="E541" i="8"/>
  <c r="F533" i="9"/>
  <c r="E533" i="8"/>
  <c r="BU462" i="1"/>
  <c r="F525" i="9"/>
  <c r="E525" i="8"/>
  <c r="BU454" i="1"/>
  <c r="F517" i="9"/>
  <c r="E517" i="8"/>
  <c r="BU446" i="1"/>
  <c r="F509" i="9"/>
  <c r="E509" i="8"/>
  <c r="BU438" i="1"/>
  <c r="F501" i="9"/>
  <c r="E501" i="8"/>
  <c r="BU430" i="1"/>
  <c r="F493" i="9"/>
  <c r="E493" i="8"/>
  <c r="BU422" i="1"/>
  <c r="F485" i="9"/>
  <c r="E485" i="8"/>
  <c r="BU414" i="1"/>
  <c r="F477" i="9"/>
  <c r="E477" i="8"/>
  <c r="BU406" i="1"/>
  <c r="F469" i="9"/>
  <c r="E469" i="8"/>
  <c r="BU398" i="1"/>
  <c r="F461" i="9"/>
  <c r="E461" i="8"/>
  <c r="BU390" i="1"/>
  <c r="F453" i="9"/>
  <c r="E453" i="8"/>
  <c r="BU382" i="1"/>
  <c r="F445" i="9"/>
  <c r="E445" i="8"/>
  <c r="BU374" i="1"/>
  <c r="F437" i="9"/>
  <c r="E437" i="8"/>
  <c r="BU366" i="1"/>
  <c r="F429" i="9"/>
  <c r="E429" i="8"/>
  <c r="BU358" i="1"/>
  <c r="F421" i="9"/>
  <c r="E421" i="8"/>
  <c r="BU350" i="1"/>
  <c r="F413" i="9"/>
  <c r="E413" i="8"/>
  <c r="BU342" i="1"/>
  <c r="F405" i="9"/>
  <c r="E405" i="8"/>
  <c r="BU334" i="1"/>
  <c r="F397" i="9"/>
  <c r="E397" i="8"/>
  <c r="BU326" i="1"/>
  <c r="F389" i="9"/>
  <c r="E389" i="8"/>
  <c r="BU318" i="1"/>
  <c r="F381" i="9"/>
  <c r="E381" i="8"/>
  <c r="BU310" i="1"/>
  <c r="F373" i="9"/>
  <c r="E373" i="8"/>
  <c r="BU302" i="1"/>
  <c r="F365" i="9"/>
  <c r="E365" i="8"/>
  <c r="BU294" i="1"/>
  <c r="F357" i="9"/>
  <c r="E357" i="8"/>
  <c r="BU286" i="1"/>
  <c r="F349" i="9"/>
  <c r="E349" i="8"/>
  <c r="BU278" i="1"/>
  <c r="F341" i="9"/>
  <c r="E341" i="8"/>
  <c r="BU270" i="1"/>
  <c r="F333" i="9"/>
  <c r="E333" i="8"/>
  <c r="BU262" i="1"/>
  <c r="F325" i="9"/>
  <c r="E325" i="8"/>
  <c r="BU254" i="1"/>
  <c r="F317" i="9"/>
  <c r="E317" i="8"/>
  <c r="BU246" i="1"/>
  <c r="F309" i="9"/>
  <c r="E309" i="8"/>
  <c r="BU238" i="1"/>
  <c r="F301" i="9"/>
  <c r="E301" i="8"/>
  <c r="BU230" i="1"/>
  <c r="F293" i="9"/>
  <c r="E293" i="8"/>
  <c r="F285" i="9"/>
  <c r="E285" i="8"/>
  <c r="F277" i="9"/>
  <c r="E277" i="8"/>
  <c r="F269" i="9"/>
  <c r="E269" i="8"/>
  <c r="F261" i="9"/>
  <c r="E261" i="8"/>
  <c r="F253" i="9"/>
  <c r="E253" i="8"/>
  <c r="F245" i="9"/>
  <c r="E245" i="8"/>
  <c r="F237" i="9"/>
  <c r="E237" i="8"/>
  <c r="F229" i="9"/>
  <c r="E229" i="8"/>
  <c r="F221" i="9"/>
  <c r="E221" i="8"/>
  <c r="BU223" i="1"/>
  <c r="F213" i="9"/>
  <c r="E213" i="8"/>
  <c r="BU216" i="1"/>
  <c r="F205" i="9"/>
  <c r="E205" i="8"/>
  <c r="BU208" i="1"/>
  <c r="F197" i="9"/>
  <c r="E197" i="8"/>
  <c r="BU200" i="1"/>
  <c r="F189" i="9"/>
  <c r="E189" i="8"/>
  <c r="BU192" i="1"/>
  <c r="F181" i="9"/>
  <c r="E181" i="8"/>
  <c r="BU184" i="1"/>
  <c r="F173" i="9"/>
  <c r="E173" i="8"/>
  <c r="BU176" i="1"/>
  <c r="F165" i="9"/>
  <c r="E165" i="8"/>
  <c r="BU168" i="1"/>
  <c r="F157" i="9"/>
  <c r="E157" i="8"/>
  <c r="BU160" i="1"/>
  <c r="F149" i="9"/>
  <c r="E149" i="8"/>
  <c r="BU152" i="1"/>
  <c r="F141" i="9"/>
  <c r="E141" i="8"/>
  <c r="BU144" i="1"/>
  <c r="F133" i="9"/>
  <c r="E133" i="8"/>
  <c r="BU136" i="1"/>
  <c r="F125" i="9"/>
  <c r="E125" i="8"/>
  <c r="BU128" i="1"/>
  <c r="F117" i="9"/>
  <c r="E117" i="8"/>
  <c r="BU120" i="1"/>
  <c r="F109" i="9"/>
  <c r="E109" i="8"/>
  <c r="BU112" i="1"/>
  <c r="F101" i="9"/>
  <c r="E101" i="8"/>
  <c r="BU104" i="1"/>
  <c r="F93" i="9"/>
  <c r="E93" i="8"/>
  <c r="BU96" i="1"/>
  <c r="F85" i="9"/>
  <c r="E85" i="8"/>
  <c r="BU88" i="1"/>
  <c r="F77" i="9"/>
  <c r="E77" i="8"/>
  <c r="BU80" i="1"/>
  <c r="F69" i="9"/>
  <c r="E69" i="8"/>
  <c r="BU72" i="1"/>
  <c r="F61" i="9"/>
  <c r="E61" i="8"/>
  <c r="BU64" i="1"/>
  <c r="F53" i="9"/>
  <c r="E53" i="8"/>
  <c r="BU56" i="1"/>
  <c r="F45" i="9"/>
  <c r="E45" i="8"/>
  <c r="BU48" i="1"/>
  <c r="F37" i="9"/>
  <c r="E37" i="8"/>
  <c r="BU40" i="1"/>
  <c r="F29" i="9"/>
  <c r="E29" i="8"/>
  <c r="BU32" i="1"/>
  <c r="F21" i="9"/>
  <c r="E21" i="8"/>
  <c r="BU24" i="1"/>
  <c r="F13" i="9"/>
  <c r="E13" i="8"/>
  <c r="BU16" i="1"/>
  <c r="F5" i="9"/>
  <c r="E5" i="8"/>
  <c r="G819" i="9"/>
  <c r="F819" i="8"/>
  <c r="G777" i="9"/>
  <c r="F777" i="8"/>
  <c r="G776" i="9"/>
  <c r="F776" i="8"/>
  <c r="G808" i="9"/>
  <c r="F808" i="8"/>
  <c r="G771" i="9"/>
  <c r="F771" i="8"/>
  <c r="G718" i="9"/>
  <c r="F718" i="8"/>
  <c r="G758" i="9"/>
  <c r="F758" i="8"/>
  <c r="G824" i="9"/>
  <c r="F824" i="8"/>
  <c r="G813" i="9"/>
  <c r="F813" i="8"/>
  <c r="G792" i="9"/>
  <c r="F792" i="8"/>
  <c r="G770" i="9"/>
  <c r="F770" i="8"/>
  <c r="G752" i="9"/>
  <c r="F752" i="8"/>
  <c r="S981" i="8"/>
  <c r="S1230" i="8"/>
  <c r="S1130" i="8"/>
  <c r="S1218" i="8"/>
  <c r="S1027" i="8"/>
  <c r="S987" i="8"/>
  <c r="S1120" i="8"/>
  <c r="S997" i="8"/>
  <c r="S1048" i="8"/>
  <c r="S1233" i="8"/>
  <c r="S859" i="8"/>
  <c r="S996" i="8"/>
  <c r="S1216" i="8"/>
  <c r="S891" i="8"/>
  <c r="S1104" i="8"/>
  <c r="S1217" i="8"/>
  <c r="S1207" i="8"/>
  <c r="S931" i="8"/>
  <c r="S1134" i="8"/>
  <c r="S1097" i="8"/>
  <c r="S1234" i="8"/>
  <c r="S1176" i="8"/>
  <c r="S855" i="8"/>
  <c r="S928" i="8"/>
  <c r="S1008" i="8"/>
  <c r="S1139" i="8"/>
  <c r="S1058" i="8"/>
  <c r="S900" i="8"/>
  <c r="S1082" i="8"/>
  <c r="S1133" i="8"/>
  <c r="S848" i="8"/>
  <c r="S1144" i="8"/>
  <c r="S1186" i="8"/>
  <c r="S991" i="8"/>
  <c r="S1131" i="8"/>
  <c r="S860" i="8"/>
  <c r="S912" i="8"/>
  <c r="S1074" i="8"/>
  <c r="S1191" i="8"/>
  <c r="S1228" i="8"/>
  <c r="S880" i="8"/>
  <c r="S862" i="8"/>
  <c r="S948" i="8"/>
  <c r="S1229" i="8"/>
  <c r="S1067" i="8"/>
  <c r="S1016" i="8"/>
  <c r="S918" i="8"/>
  <c r="S1023" i="8"/>
  <c r="S1071" i="8"/>
  <c r="F692" i="9"/>
  <c r="E692" i="8"/>
  <c r="F636" i="9"/>
  <c r="E636" i="8"/>
  <c r="BU525" i="1"/>
  <c r="F588" i="9"/>
  <c r="E588" i="8"/>
  <c r="BU477" i="1"/>
  <c r="F540" i="9"/>
  <c r="E540" i="8"/>
  <c r="BU421" i="1"/>
  <c r="F484" i="9"/>
  <c r="E484" i="8"/>
  <c r="BU373" i="1"/>
  <c r="F436" i="9"/>
  <c r="E436" i="8"/>
  <c r="BU325" i="1"/>
  <c r="F388" i="9"/>
  <c r="E388" i="8"/>
  <c r="BU269" i="1"/>
  <c r="F332" i="9"/>
  <c r="E332" i="8"/>
  <c r="F276" i="9"/>
  <c r="E276" i="8"/>
  <c r="F220" i="9"/>
  <c r="E220" i="8"/>
  <c r="BU151" i="1"/>
  <c r="F140" i="9"/>
  <c r="E140" i="8"/>
  <c r="BU95" i="1"/>
  <c r="F84" i="9"/>
  <c r="E84" i="8"/>
  <c r="BU47" i="1"/>
  <c r="F36" i="9"/>
  <c r="E36" i="8"/>
  <c r="G773" i="9"/>
  <c r="F773" i="8"/>
  <c r="G822" i="9"/>
  <c r="F822" i="8"/>
  <c r="S1226" i="8"/>
  <c r="S1135" i="8"/>
  <c r="S949" i="8"/>
  <c r="S1140" i="8"/>
  <c r="S1201" i="8"/>
  <c r="S986" i="8"/>
  <c r="S1040" i="8"/>
  <c r="S1143" i="8"/>
  <c r="S1153" i="8"/>
  <c r="S917" i="8"/>
  <c r="S1026" i="8"/>
  <c r="F707" i="9"/>
  <c r="E707" i="8"/>
  <c r="F691" i="9"/>
  <c r="E691" i="8"/>
  <c r="F675" i="9"/>
  <c r="E675" i="8"/>
  <c r="F667" i="9"/>
  <c r="E667" i="8"/>
  <c r="F659" i="9"/>
  <c r="E659" i="8"/>
  <c r="F651" i="9"/>
  <c r="E651" i="8"/>
  <c r="F643" i="9"/>
  <c r="E643" i="8"/>
  <c r="F635" i="9"/>
  <c r="E635" i="8"/>
  <c r="F627" i="9"/>
  <c r="E627" i="8"/>
  <c r="F619" i="9"/>
  <c r="E619" i="8"/>
  <c r="F611" i="9"/>
  <c r="E611" i="8"/>
  <c r="F603" i="9"/>
  <c r="E603" i="8"/>
  <c r="F595" i="9"/>
  <c r="E595" i="8"/>
  <c r="F587" i="9"/>
  <c r="E587" i="8"/>
  <c r="F579" i="9"/>
  <c r="E579" i="8"/>
  <c r="F571" i="9"/>
  <c r="E571" i="8"/>
  <c r="F563" i="9"/>
  <c r="E563" i="8"/>
  <c r="F555" i="9"/>
  <c r="E555" i="8"/>
  <c r="F547" i="9"/>
  <c r="E547" i="8"/>
  <c r="F539" i="9"/>
  <c r="E539" i="8"/>
  <c r="F531" i="9"/>
  <c r="E531" i="8"/>
  <c r="BU460" i="1"/>
  <c r="F523" i="9"/>
  <c r="E523" i="8"/>
  <c r="BU452" i="1"/>
  <c r="F515" i="9"/>
  <c r="E515" i="8"/>
  <c r="BU444" i="1"/>
  <c r="F507" i="9"/>
  <c r="E507" i="8"/>
  <c r="BU436" i="1"/>
  <c r="F499" i="9"/>
  <c r="E499" i="8"/>
  <c r="BU428" i="1"/>
  <c r="F491" i="9"/>
  <c r="E491" i="8"/>
  <c r="BU420" i="1"/>
  <c r="F483" i="9"/>
  <c r="E483" i="8"/>
  <c r="BU412" i="1"/>
  <c r="F475" i="9"/>
  <c r="E475" i="8"/>
  <c r="BU404" i="1"/>
  <c r="F467" i="9"/>
  <c r="E467" i="8"/>
  <c r="BU396" i="1"/>
  <c r="F459" i="9"/>
  <c r="E459" i="8"/>
  <c r="BU388" i="1"/>
  <c r="F451" i="9"/>
  <c r="E451" i="8"/>
  <c r="BU380" i="1"/>
  <c r="F443" i="9"/>
  <c r="E443" i="8"/>
  <c r="BU372" i="1"/>
  <c r="F435" i="9"/>
  <c r="E435" i="8"/>
  <c r="BU364" i="1"/>
  <c r="F427" i="9"/>
  <c r="E427" i="8"/>
  <c r="BU356" i="1"/>
  <c r="F419" i="9"/>
  <c r="E419" i="8"/>
  <c r="BU348" i="1"/>
  <c r="F411" i="9"/>
  <c r="E411" i="8"/>
  <c r="BU340" i="1"/>
  <c r="F403" i="9"/>
  <c r="E403" i="8"/>
  <c r="BU332" i="1"/>
  <c r="F395" i="9"/>
  <c r="E395" i="8"/>
  <c r="BU324" i="1"/>
  <c r="F387" i="9"/>
  <c r="E387" i="8"/>
  <c r="BU316" i="1"/>
  <c r="F379" i="9"/>
  <c r="E379" i="8"/>
  <c r="BU308" i="1"/>
  <c r="F371" i="9"/>
  <c r="E371" i="8"/>
  <c r="BU300" i="1"/>
  <c r="F363" i="9"/>
  <c r="E363" i="8"/>
  <c r="BU292" i="1"/>
  <c r="F355" i="9"/>
  <c r="E355" i="8"/>
  <c r="BU284" i="1"/>
  <c r="F347" i="9"/>
  <c r="E347" i="8"/>
  <c r="BU276" i="1"/>
  <c r="F339" i="9"/>
  <c r="E339" i="8"/>
  <c r="BU268" i="1"/>
  <c r="F331" i="9"/>
  <c r="E331" i="8"/>
  <c r="BU260" i="1"/>
  <c r="F323" i="9"/>
  <c r="E323" i="8"/>
  <c r="BU252" i="1"/>
  <c r="F315" i="9"/>
  <c r="E315" i="8"/>
  <c r="BU244" i="1"/>
  <c r="F307" i="9"/>
  <c r="E307" i="8"/>
  <c r="BU236" i="1"/>
  <c r="F299" i="9"/>
  <c r="E299" i="8"/>
  <c r="BU228" i="1"/>
  <c r="F291" i="9"/>
  <c r="E291" i="8"/>
  <c r="F283" i="9"/>
  <c r="E283" i="8"/>
  <c r="F275" i="9"/>
  <c r="E275" i="8"/>
  <c r="F267" i="9"/>
  <c r="E267" i="8"/>
  <c r="F259" i="9"/>
  <c r="E259" i="8"/>
  <c r="F251" i="9"/>
  <c r="E251" i="8"/>
  <c r="F243" i="9"/>
  <c r="E243" i="8"/>
  <c r="F235" i="9"/>
  <c r="E235" i="8"/>
  <c r="F227" i="9"/>
  <c r="E227" i="8"/>
  <c r="BU227" i="1"/>
  <c r="F219" i="9"/>
  <c r="E219" i="8"/>
  <c r="F211" i="9"/>
  <c r="E211" i="8"/>
  <c r="BU214" i="1"/>
  <c r="F203" i="9"/>
  <c r="E203" i="8"/>
  <c r="BU206" i="1"/>
  <c r="F195" i="9"/>
  <c r="E195" i="8"/>
  <c r="BU198" i="1"/>
  <c r="F187" i="9"/>
  <c r="E187" i="8"/>
  <c r="BU190" i="1"/>
  <c r="F179" i="9"/>
  <c r="E179" i="8"/>
  <c r="BU182" i="1"/>
  <c r="F171" i="9"/>
  <c r="E171" i="8"/>
  <c r="BU174" i="1"/>
  <c r="F163" i="9"/>
  <c r="E163" i="8"/>
  <c r="BU166" i="1"/>
  <c r="F155" i="9"/>
  <c r="E155" i="8"/>
  <c r="BU158" i="1"/>
  <c r="F147" i="9"/>
  <c r="E147" i="8"/>
  <c r="BU150" i="1"/>
  <c r="F139" i="9"/>
  <c r="E139" i="8"/>
  <c r="BU142" i="1"/>
  <c r="F131" i="9"/>
  <c r="E131" i="8"/>
  <c r="BU134" i="1"/>
  <c r="F123" i="9"/>
  <c r="E123" i="8"/>
  <c r="BU126" i="1"/>
  <c r="F115" i="9"/>
  <c r="E115" i="8"/>
  <c r="BU118" i="1"/>
  <c r="F107" i="9"/>
  <c r="E107" i="8"/>
  <c r="BU110" i="1"/>
  <c r="F99" i="9"/>
  <c r="E99" i="8"/>
  <c r="BU102" i="1"/>
  <c r="F91" i="9"/>
  <c r="E91" i="8"/>
  <c r="BU94" i="1"/>
  <c r="F83" i="9"/>
  <c r="E83" i="8"/>
  <c r="BU86" i="1"/>
  <c r="F75" i="9"/>
  <c r="E75" i="8"/>
  <c r="BU78" i="1"/>
  <c r="F67" i="9"/>
  <c r="E67" i="8"/>
  <c r="BU70" i="1"/>
  <c r="F59" i="9"/>
  <c r="E59" i="8"/>
  <c r="BU62" i="1"/>
  <c r="F51" i="9"/>
  <c r="E51" i="8"/>
  <c r="BU54" i="1"/>
  <c r="F43" i="9"/>
  <c r="E43" i="8"/>
  <c r="BU46" i="1"/>
  <c r="F35" i="9"/>
  <c r="E35" i="8"/>
  <c r="BU38" i="1"/>
  <c r="F27" i="9"/>
  <c r="E27" i="8"/>
  <c r="BU30" i="1"/>
  <c r="F19" i="9"/>
  <c r="E19" i="8"/>
  <c r="BU22" i="1"/>
  <c r="F11" i="9"/>
  <c r="E11" i="8"/>
  <c r="F3" i="9"/>
  <c r="E3" i="8"/>
  <c r="G801" i="9"/>
  <c r="F801" i="8"/>
  <c r="G757" i="9"/>
  <c r="F757" i="8"/>
  <c r="G743" i="9"/>
  <c r="F743" i="8"/>
  <c r="G795" i="9"/>
  <c r="F795" i="8"/>
  <c r="G738" i="9"/>
  <c r="F738" i="8"/>
  <c r="G731" i="9"/>
  <c r="F731" i="8"/>
  <c r="G750" i="9"/>
  <c r="F750" i="8"/>
  <c r="G820" i="9"/>
  <c r="F820" i="8"/>
  <c r="G809" i="9"/>
  <c r="F809" i="8"/>
  <c r="G756" i="9"/>
  <c r="F756" i="8"/>
  <c r="G759" i="9"/>
  <c r="F759" i="8"/>
  <c r="G744" i="9"/>
  <c r="F744" i="8"/>
  <c r="S1101" i="8"/>
  <c r="S1158" i="8"/>
  <c r="S1215" i="8"/>
  <c r="S1038" i="8"/>
  <c r="S967" i="8"/>
  <c r="S1105" i="8"/>
  <c r="S988" i="8"/>
  <c r="S863" i="8"/>
  <c r="S954" i="8"/>
  <c r="S850" i="8"/>
  <c r="S972" i="8"/>
  <c r="S1155" i="8"/>
  <c r="S1157" i="8"/>
  <c r="S873" i="8"/>
  <c r="S1057" i="8"/>
  <c r="S916" i="8"/>
  <c r="S1114" i="8"/>
  <c r="S1219" i="8"/>
  <c r="S1042" i="8"/>
  <c r="S1029" i="8"/>
  <c r="S958" i="8"/>
  <c r="S1035" i="8"/>
  <c r="S1053" i="8"/>
  <c r="S968" i="8"/>
  <c r="S1223" i="8"/>
  <c r="S1208" i="8"/>
  <c r="S932" i="8"/>
  <c r="S911" i="8"/>
  <c r="S890" i="8"/>
  <c r="S1113" i="8"/>
  <c r="S1156" i="8"/>
  <c r="S1107" i="8"/>
  <c r="S940" i="8"/>
  <c r="S974" i="8"/>
  <c r="S871" i="8"/>
  <c r="S915" i="8"/>
  <c r="S1088" i="8"/>
  <c r="S1197" i="8"/>
  <c r="S894" i="8"/>
  <c r="S1209" i="8"/>
  <c r="S1017" i="8"/>
  <c r="S979" i="8"/>
  <c r="S1210" i="8"/>
  <c r="S1059" i="8"/>
  <c r="S959" i="8"/>
  <c r="F644" i="9"/>
  <c r="E644" i="8"/>
  <c r="BU501" i="1"/>
  <c r="F564" i="9"/>
  <c r="E564" i="8"/>
  <c r="BU453" i="1"/>
  <c r="F516" i="9"/>
  <c r="E516" i="8"/>
  <c r="BU389" i="1"/>
  <c r="F452" i="9"/>
  <c r="E452" i="8"/>
  <c r="BU293" i="1"/>
  <c r="F356" i="9"/>
  <c r="E356" i="8"/>
  <c r="BU237" i="1"/>
  <c r="F300" i="9"/>
  <c r="E300" i="8"/>
  <c r="F252" i="9"/>
  <c r="E252" i="8"/>
  <c r="BU215" i="1"/>
  <c r="F204" i="9"/>
  <c r="E204" i="8"/>
  <c r="BU167" i="1"/>
  <c r="F156" i="9"/>
  <c r="E156" i="8"/>
  <c r="BU111" i="1"/>
  <c r="F100" i="9"/>
  <c r="E100" i="8"/>
  <c r="BU63" i="1"/>
  <c r="F52" i="9"/>
  <c r="E52" i="8"/>
  <c r="G815" i="9"/>
  <c r="F815" i="8"/>
  <c r="G753" i="9"/>
  <c r="F753" i="8"/>
  <c r="S1182" i="8"/>
  <c r="S878" i="8"/>
  <c r="S874" i="8"/>
  <c r="S856" i="8"/>
  <c r="S1138" i="8"/>
  <c r="S1019" i="8"/>
  <c r="F715" i="9"/>
  <c r="E715" i="8"/>
  <c r="F699" i="9"/>
  <c r="E699" i="8"/>
  <c r="F683" i="9"/>
  <c r="E683" i="8"/>
  <c r="F714" i="9"/>
  <c r="E714" i="8"/>
  <c r="F706" i="9"/>
  <c r="E706" i="8"/>
  <c r="F698" i="9"/>
  <c r="E698" i="8"/>
  <c r="F690" i="9"/>
  <c r="E690" i="8"/>
  <c r="F682" i="9"/>
  <c r="E682" i="8"/>
  <c r="F674" i="9"/>
  <c r="E674" i="8"/>
  <c r="F666" i="9"/>
  <c r="E666" i="8"/>
  <c r="F658" i="9"/>
  <c r="E658" i="8"/>
  <c r="F650" i="9"/>
  <c r="E650" i="8"/>
  <c r="F642" i="9"/>
  <c r="E642" i="8"/>
  <c r="F634" i="9"/>
  <c r="E634" i="8"/>
  <c r="F626" i="9"/>
  <c r="E626" i="8"/>
  <c r="F618" i="9"/>
  <c r="E618" i="8"/>
  <c r="F610" i="9"/>
  <c r="E610" i="8"/>
  <c r="F602" i="9"/>
  <c r="E602" i="8"/>
  <c r="BU531" i="1"/>
  <c r="F594" i="9"/>
  <c r="E594" i="8"/>
  <c r="BU523" i="1"/>
  <c r="F586" i="9"/>
  <c r="E586" i="8"/>
  <c r="BU515" i="1"/>
  <c r="F578" i="9"/>
  <c r="E578" i="8"/>
  <c r="BU507" i="1"/>
  <c r="F570" i="9"/>
  <c r="E570" i="8"/>
  <c r="BU499" i="1"/>
  <c r="F562" i="9"/>
  <c r="E562" i="8"/>
  <c r="BU491" i="1"/>
  <c r="F554" i="9"/>
  <c r="E554" i="8"/>
  <c r="BU483" i="1"/>
  <c r="F546" i="9"/>
  <c r="E546" i="8"/>
  <c r="BU475" i="1"/>
  <c r="F538" i="9"/>
  <c r="E538" i="8"/>
  <c r="BU467" i="1"/>
  <c r="F530" i="9"/>
  <c r="E530" i="8"/>
  <c r="BU459" i="1"/>
  <c r="F522" i="9"/>
  <c r="E522" i="8"/>
  <c r="BU451" i="1"/>
  <c r="F514" i="9"/>
  <c r="E514" i="8"/>
  <c r="BU443" i="1"/>
  <c r="F506" i="9"/>
  <c r="E506" i="8"/>
  <c r="BU435" i="1"/>
  <c r="F498" i="9"/>
  <c r="E498" i="8"/>
  <c r="BU427" i="1"/>
  <c r="F490" i="9"/>
  <c r="E490" i="8"/>
  <c r="BU419" i="1"/>
  <c r="F482" i="9"/>
  <c r="E482" i="8"/>
  <c r="BU411" i="1"/>
  <c r="F474" i="9"/>
  <c r="E474" i="8"/>
  <c r="BU403" i="1"/>
  <c r="F466" i="9"/>
  <c r="E466" i="8"/>
  <c r="BU395" i="1"/>
  <c r="F458" i="9"/>
  <c r="E458" i="8"/>
  <c r="BU387" i="1"/>
  <c r="F450" i="9"/>
  <c r="E450" i="8"/>
  <c r="BU379" i="1"/>
  <c r="F442" i="9"/>
  <c r="E442" i="8"/>
  <c r="BU371" i="1"/>
  <c r="F434" i="9"/>
  <c r="E434" i="8"/>
  <c r="BU363" i="1"/>
  <c r="F426" i="9"/>
  <c r="E426" i="8"/>
  <c r="BU355" i="1"/>
  <c r="F418" i="9"/>
  <c r="E418" i="8"/>
  <c r="BU347" i="1"/>
  <c r="F410" i="9"/>
  <c r="E410" i="8"/>
  <c r="BU339" i="1"/>
  <c r="F402" i="9"/>
  <c r="E402" i="8"/>
  <c r="BU331" i="1"/>
  <c r="F394" i="9"/>
  <c r="E394" i="8"/>
  <c r="BU323" i="1"/>
  <c r="F386" i="9"/>
  <c r="E386" i="8"/>
  <c r="BU315" i="1"/>
  <c r="F378" i="9"/>
  <c r="E378" i="8"/>
  <c r="BU307" i="1"/>
  <c r="F370" i="9"/>
  <c r="E370" i="8"/>
  <c r="BU299" i="1"/>
  <c r="F362" i="9"/>
  <c r="E362" i="8"/>
  <c r="BU291" i="1"/>
  <c r="F354" i="9"/>
  <c r="E354" i="8"/>
  <c r="BU283" i="1"/>
  <c r="F346" i="9"/>
  <c r="E346" i="8"/>
  <c r="BU275" i="1"/>
  <c r="F338" i="9"/>
  <c r="E338" i="8"/>
  <c r="BU267" i="1"/>
  <c r="F330" i="9"/>
  <c r="E330" i="8"/>
  <c r="BU259" i="1"/>
  <c r="F322" i="9"/>
  <c r="E322" i="8"/>
  <c r="BU251" i="1"/>
  <c r="F314" i="9"/>
  <c r="E314" i="8"/>
  <c r="BU243" i="1"/>
  <c r="F306" i="9"/>
  <c r="E306" i="8"/>
  <c r="BU235" i="1"/>
  <c r="F298" i="9"/>
  <c r="E298" i="8"/>
  <c r="F290" i="9"/>
  <c r="E290" i="8"/>
  <c r="F282" i="9"/>
  <c r="E282" i="8"/>
  <c r="F274" i="9"/>
  <c r="E274" i="8"/>
  <c r="F266" i="9"/>
  <c r="E266" i="8"/>
  <c r="F258" i="9"/>
  <c r="E258" i="8"/>
  <c r="F250" i="9"/>
  <c r="E250" i="8"/>
  <c r="F242" i="9"/>
  <c r="E242" i="8"/>
  <c r="F234" i="9"/>
  <c r="E234" i="8"/>
  <c r="F226" i="9"/>
  <c r="E226" i="8"/>
  <c r="BU226" i="1"/>
  <c r="F218" i="9"/>
  <c r="E218" i="8"/>
  <c r="BU221" i="1"/>
  <c r="F210" i="9"/>
  <c r="E210" i="8"/>
  <c r="BU213" i="1"/>
  <c r="F202" i="9"/>
  <c r="E202" i="8"/>
  <c r="BU205" i="1"/>
  <c r="CJ205" i="1" s="1"/>
  <c r="F194" i="9"/>
  <c r="E194" i="8"/>
  <c r="BU197" i="1"/>
  <c r="F186" i="9"/>
  <c r="E186" i="8"/>
  <c r="BU189" i="1"/>
  <c r="F178" i="9"/>
  <c r="E178" i="8"/>
  <c r="BU181" i="1"/>
  <c r="F170" i="9"/>
  <c r="E170" i="8"/>
  <c r="BU173" i="1"/>
  <c r="F162" i="9"/>
  <c r="E162" i="8"/>
  <c r="BU165" i="1"/>
  <c r="F154" i="9"/>
  <c r="E154" i="8"/>
  <c r="BU157" i="1"/>
  <c r="F146" i="9"/>
  <c r="E146" i="8"/>
  <c r="BU149" i="1"/>
  <c r="F138" i="9"/>
  <c r="E138" i="8"/>
  <c r="BU141" i="1"/>
  <c r="F130" i="9"/>
  <c r="E130" i="8"/>
  <c r="BU133" i="1"/>
  <c r="F122" i="9"/>
  <c r="E122" i="8"/>
  <c r="BU125" i="1"/>
  <c r="F114" i="9"/>
  <c r="E114" i="8"/>
  <c r="BU117" i="1"/>
  <c r="F106" i="9"/>
  <c r="E106" i="8"/>
  <c r="BU109" i="1"/>
  <c r="F98" i="9"/>
  <c r="E98" i="8"/>
  <c r="BU101" i="1"/>
  <c r="F90" i="9"/>
  <c r="E90" i="8"/>
  <c r="BU93" i="1"/>
  <c r="F82" i="9"/>
  <c r="E82" i="8"/>
  <c r="BU85" i="1"/>
  <c r="F74" i="9"/>
  <c r="E74" i="8"/>
  <c r="BU77" i="1"/>
  <c r="F66" i="9"/>
  <c r="E66" i="8"/>
  <c r="BU69" i="1"/>
  <c r="F58" i="9"/>
  <c r="E58" i="8"/>
  <c r="BU61" i="1"/>
  <c r="F50" i="9"/>
  <c r="E50" i="8"/>
  <c r="BU53" i="1"/>
  <c r="F42" i="9"/>
  <c r="E42" i="8"/>
  <c r="BU45" i="1"/>
  <c r="F34" i="9"/>
  <c r="E34" i="8"/>
  <c r="BU37" i="1"/>
  <c r="F26" i="9"/>
  <c r="E26" i="8"/>
  <c r="BU29" i="1"/>
  <c r="F18" i="9"/>
  <c r="E18" i="8"/>
  <c r="BU21" i="1"/>
  <c r="F10" i="9"/>
  <c r="E10" i="8"/>
  <c r="G797" i="9"/>
  <c r="F797" i="8"/>
  <c r="G740" i="9"/>
  <c r="F740" i="8"/>
  <c r="G741" i="9"/>
  <c r="F741" i="8"/>
  <c r="G791" i="9"/>
  <c r="F791" i="8"/>
  <c r="G786" i="9"/>
  <c r="F786" i="8"/>
  <c r="G717" i="9"/>
  <c r="F717" i="8"/>
  <c r="G745" i="9"/>
  <c r="F745" i="8"/>
  <c r="G818" i="9"/>
  <c r="F818" i="8"/>
  <c r="G802" i="9"/>
  <c r="F802" i="8"/>
  <c r="G748" i="9"/>
  <c r="F748" i="8"/>
  <c r="G754" i="9"/>
  <c r="F754" i="8"/>
  <c r="G735" i="9"/>
  <c r="F735" i="8"/>
  <c r="S866" i="8"/>
  <c r="S1031" i="8"/>
  <c r="S957" i="8"/>
  <c r="S1075" i="8"/>
  <c r="S1225" i="8"/>
  <c r="S895" i="8"/>
  <c r="S1188" i="8"/>
  <c r="S1242" i="8"/>
  <c r="S1148" i="8"/>
  <c r="S1193" i="8"/>
  <c r="S901" i="8"/>
  <c r="S1076" i="8"/>
  <c r="S1110" i="8"/>
  <c r="S896" i="8"/>
  <c r="S1084" i="8"/>
  <c r="S1077" i="8"/>
  <c r="S1020" i="8"/>
  <c r="S961" i="8"/>
  <c r="S1111" i="8"/>
  <c r="S1162" i="8"/>
  <c r="S1060" i="8"/>
  <c r="S983" i="8"/>
  <c r="S1132" i="8"/>
  <c r="S904" i="8"/>
  <c r="S881" i="8"/>
  <c r="S1175" i="8"/>
  <c r="S998" i="8"/>
  <c r="S1232" i="8"/>
  <c r="S876" i="8"/>
  <c r="S970" i="8"/>
  <c r="S1200" i="8"/>
  <c r="S1003" i="8"/>
  <c r="S897" i="8"/>
  <c r="S877" i="8"/>
  <c r="S1128" i="8"/>
  <c r="S1001" i="8"/>
  <c r="S1170" i="8"/>
  <c r="S1159" i="8"/>
  <c r="S908" i="8"/>
  <c r="S1098" i="8"/>
  <c r="S1165" i="8"/>
  <c r="S1146" i="8"/>
  <c r="S944" i="8"/>
  <c r="S937" i="8"/>
  <c r="S898" i="8"/>
  <c r="S1154" i="8"/>
  <c r="S892" i="8"/>
  <c r="S930" i="8"/>
  <c r="S1100" i="8"/>
  <c r="S1211" i="8"/>
  <c r="S1149" i="8"/>
  <c r="S1063" i="8"/>
  <c r="S1028" i="8"/>
  <c r="F684" i="9"/>
  <c r="E684" i="8"/>
  <c r="F604" i="9"/>
  <c r="E604" i="8"/>
  <c r="BU445" i="1"/>
  <c r="F508" i="9"/>
  <c r="E508" i="8"/>
  <c r="BU357" i="1"/>
  <c r="F420" i="9"/>
  <c r="E420" i="8"/>
  <c r="BU277" i="1"/>
  <c r="F340" i="9"/>
  <c r="E340" i="8"/>
  <c r="F268" i="9"/>
  <c r="E268" i="8"/>
  <c r="BU199" i="1"/>
  <c r="F188" i="9"/>
  <c r="E188" i="8"/>
  <c r="BU119" i="1"/>
  <c r="F108" i="9"/>
  <c r="E108" i="8"/>
  <c r="BU23" i="1"/>
  <c r="F12" i="9"/>
  <c r="E12" i="8"/>
  <c r="G811" i="9"/>
  <c r="F811" i="8"/>
  <c r="S924" i="8"/>
  <c r="S857" i="8"/>
  <c r="S858" i="8"/>
  <c r="S875" i="8"/>
  <c r="S1000" i="8"/>
  <c r="F697" i="9"/>
  <c r="E697" i="8"/>
  <c r="F641" i="9"/>
  <c r="E641" i="8"/>
  <c r="F609" i="9"/>
  <c r="E609" i="8"/>
  <c r="F585" i="9"/>
  <c r="E585" i="8"/>
  <c r="F561" i="9"/>
  <c r="E561" i="8"/>
  <c r="F553" i="9"/>
  <c r="E553" i="8"/>
  <c r="F545" i="9"/>
  <c r="E545" i="8"/>
  <c r="F537" i="9"/>
  <c r="E537" i="8"/>
  <c r="BU466" i="1"/>
  <c r="F529" i="9"/>
  <c r="E529" i="8"/>
  <c r="BU458" i="1"/>
  <c r="F521" i="9"/>
  <c r="E521" i="8"/>
  <c r="BU450" i="1"/>
  <c r="F513" i="9"/>
  <c r="E513" i="8"/>
  <c r="BU442" i="1"/>
  <c r="F505" i="9"/>
  <c r="E505" i="8"/>
  <c r="BU434" i="1"/>
  <c r="F497" i="9"/>
  <c r="E497" i="8"/>
  <c r="BU426" i="1"/>
  <c r="F489" i="9"/>
  <c r="E489" i="8"/>
  <c r="BU418" i="1"/>
  <c r="F481" i="9"/>
  <c r="E481" i="8"/>
  <c r="BU410" i="1"/>
  <c r="F473" i="9"/>
  <c r="E473" i="8"/>
  <c r="BU402" i="1"/>
  <c r="F465" i="9"/>
  <c r="E465" i="8"/>
  <c r="BU394" i="1"/>
  <c r="F457" i="9"/>
  <c r="E457" i="8"/>
  <c r="BU386" i="1"/>
  <c r="F449" i="9"/>
  <c r="E449" i="8"/>
  <c r="BU378" i="1"/>
  <c r="F441" i="9"/>
  <c r="E441" i="8"/>
  <c r="BU370" i="1"/>
  <c r="F433" i="9"/>
  <c r="E433" i="8"/>
  <c r="BU362" i="1"/>
  <c r="F425" i="9"/>
  <c r="E425" i="8"/>
  <c r="BU354" i="1"/>
  <c r="F417" i="9"/>
  <c r="E417" i="8"/>
  <c r="BU346" i="1"/>
  <c r="F409" i="9"/>
  <c r="E409" i="8"/>
  <c r="BU338" i="1"/>
  <c r="F401" i="9"/>
  <c r="E401" i="8"/>
  <c r="BU330" i="1"/>
  <c r="F393" i="9"/>
  <c r="E393" i="8"/>
  <c r="BU322" i="1"/>
  <c r="F385" i="9"/>
  <c r="E385" i="8"/>
  <c r="BU314" i="1"/>
  <c r="F377" i="9"/>
  <c r="E377" i="8"/>
  <c r="BU306" i="1"/>
  <c r="F369" i="9"/>
  <c r="E369" i="8"/>
  <c r="BU298" i="1"/>
  <c r="F361" i="9"/>
  <c r="E361" i="8"/>
  <c r="BU290" i="1"/>
  <c r="F353" i="9"/>
  <c r="E353" i="8"/>
  <c r="BU282" i="1"/>
  <c r="F345" i="9"/>
  <c r="E345" i="8"/>
  <c r="BU274" i="1"/>
  <c r="F337" i="9"/>
  <c r="E337" i="8"/>
  <c r="BU266" i="1"/>
  <c r="F329" i="9"/>
  <c r="E329" i="8"/>
  <c r="BU258" i="1"/>
  <c r="F321" i="9"/>
  <c r="E321" i="8"/>
  <c r="BU250" i="1"/>
  <c r="F313" i="9"/>
  <c r="E313" i="8"/>
  <c r="BU242" i="1"/>
  <c r="F305" i="9"/>
  <c r="E305" i="8"/>
  <c r="BU234" i="1"/>
  <c r="F297" i="9"/>
  <c r="E297" i="8"/>
  <c r="F289" i="9"/>
  <c r="E289" i="8"/>
  <c r="F281" i="9"/>
  <c r="E281" i="8"/>
  <c r="F273" i="9"/>
  <c r="E273" i="8"/>
  <c r="F265" i="9"/>
  <c r="E265" i="8"/>
  <c r="F257" i="9"/>
  <c r="E257" i="8"/>
  <c r="F249" i="9"/>
  <c r="E249" i="8"/>
  <c r="F241" i="9"/>
  <c r="E241" i="8"/>
  <c r="F233" i="9"/>
  <c r="E233" i="8"/>
  <c r="F225" i="9"/>
  <c r="E225" i="8"/>
  <c r="F217" i="9"/>
  <c r="E217" i="8"/>
  <c r="BU220" i="1"/>
  <c r="F209" i="9"/>
  <c r="E209" i="8"/>
  <c r="BU212" i="1"/>
  <c r="F201" i="9"/>
  <c r="E201" i="8"/>
  <c r="BU204" i="1"/>
  <c r="F193" i="9"/>
  <c r="E193" i="8"/>
  <c r="BU196" i="1"/>
  <c r="F185" i="9"/>
  <c r="E185" i="8"/>
  <c r="BU188" i="1"/>
  <c r="F177" i="9"/>
  <c r="E177" i="8"/>
  <c r="BU180" i="1"/>
  <c r="F169" i="9"/>
  <c r="E169" i="8"/>
  <c r="BU172" i="1"/>
  <c r="F161" i="9"/>
  <c r="E161" i="8"/>
  <c r="BU164" i="1"/>
  <c r="F153" i="9"/>
  <c r="E153" i="8"/>
  <c r="BU156" i="1"/>
  <c r="F145" i="9"/>
  <c r="E145" i="8"/>
  <c r="BU148" i="1"/>
  <c r="F137" i="9"/>
  <c r="E137" i="8"/>
  <c r="BU140" i="1"/>
  <c r="F129" i="9"/>
  <c r="E129" i="8"/>
  <c r="BU132" i="1"/>
  <c r="F121" i="9"/>
  <c r="E121" i="8"/>
  <c r="BU124" i="1"/>
  <c r="F113" i="9"/>
  <c r="E113" i="8"/>
  <c r="BU116" i="1"/>
  <c r="F105" i="9"/>
  <c r="E105" i="8"/>
  <c r="BU108" i="1"/>
  <c r="F97" i="9"/>
  <c r="E97" i="8"/>
  <c r="BU100" i="1"/>
  <c r="F89" i="9"/>
  <c r="E89" i="8"/>
  <c r="BU92" i="1"/>
  <c r="F81" i="9"/>
  <c r="E81" i="8"/>
  <c r="BU84" i="1"/>
  <c r="F73" i="9"/>
  <c r="E73" i="8"/>
  <c r="BU76" i="1"/>
  <c r="F65" i="9"/>
  <c r="E65" i="8"/>
  <c r="BU68" i="1"/>
  <c r="F57" i="9"/>
  <c r="E57" i="8"/>
  <c r="BU60" i="1"/>
  <c r="F49" i="9"/>
  <c r="E49" i="8"/>
  <c r="BU52" i="1"/>
  <c r="F41" i="9"/>
  <c r="E41" i="8"/>
  <c r="BU44" i="1"/>
  <c r="F33" i="9"/>
  <c r="E33" i="8"/>
  <c r="BU36" i="1"/>
  <c r="F25" i="9"/>
  <c r="E25" i="8"/>
  <c r="BU28" i="1"/>
  <c r="F17" i="9"/>
  <c r="E17" i="8"/>
  <c r="BU20" i="1"/>
  <c r="F9" i="9"/>
  <c r="E9" i="8"/>
  <c r="G793" i="9"/>
  <c r="F793" i="8"/>
  <c r="G729" i="9"/>
  <c r="F729" i="8"/>
  <c r="G737" i="9"/>
  <c r="F737" i="8"/>
  <c r="G787" i="9"/>
  <c r="F787" i="8"/>
  <c r="G782" i="9"/>
  <c r="F782" i="8"/>
  <c r="G841" i="9"/>
  <c r="F841" i="8"/>
  <c r="G742" i="9"/>
  <c r="F742" i="8"/>
  <c r="G816" i="9"/>
  <c r="F816" i="8"/>
  <c r="G800" i="9"/>
  <c r="F800" i="8"/>
  <c r="G736" i="9"/>
  <c r="F736" i="8"/>
  <c r="G746" i="9"/>
  <c r="F746" i="8"/>
  <c r="G732" i="9"/>
  <c r="F732" i="8"/>
  <c r="S1062" i="8"/>
  <c r="S936" i="8"/>
  <c r="S995" i="8"/>
  <c r="S1087" i="8"/>
  <c r="S1041" i="8"/>
  <c r="S1147" i="8"/>
  <c r="S879" i="8"/>
  <c r="S1196" i="8"/>
  <c r="S1004" i="8"/>
  <c r="S1119" i="8"/>
  <c r="S926" i="8"/>
  <c r="S1018" i="8"/>
  <c r="S913" i="8"/>
  <c r="S993" i="8"/>
  <c r="S943" i="8"/>
  <c r="S1096" i="8"/>
  <c r="S1214" i="8"/>
  <c r="S1050" i="8"/>
  <c r="S927" i="8"/>
  <c r="S1032" i="8"/>
  <c r="S971" i="8"/>
  <c r="S1198" i="8"/>
  <c r="S950" i="8"/>
  <c r="S1204" i="8"/>
  <c r="S1205" i="8"/>
  <c r="S955" i="8"/>
  <c r="S976" i="8"/>
  <c r="S1086" i="8"/>
  <c r="S1187" i="8"/>
  <c r="S914" i="8"/>
  <c r="S1047" i="8"/>
  <c r="S933" i="8"/>
  <c r="S946" i="8"/>
  <c r="S1123" i="8"/>
  <c r="S883" i="8"/>
  <c r="S1094" i="8"/>
  <c r="S1125" i="8"/>
  <c r="S902" i="8"/>
  <c r="S884" i="8"/>
  <c r="S1012" i="8"/>
  <c r="S925" i="8"/>
  <c r="S965" i="8"/>
  <c r="S973" i="8"/>
  <c r="S1167" i="8"/>
  <c r="S921" i="8"/>
  <c r="F676" i="9"/>
  <c r="E676" i="8"/>
  <c r="F628" i="9"/>
  <c r="E628" i="8"/>
  <c r="BU517" i="1"/>
  <c r="F580" i="9"/>
  <c r="E580" i="8"/>
  <c r="BU469" i="1"/>
  <c r="F532" i="9"/>
  <c r="E532" i="8"/>
  <c r="BU413" i="1"/>
  <c r="F476" i="9"/>
  <c r="E476" i="8"/>
  <c r="BU365" i="1"/>
  <c r="F428" i="9"/>
  <c r="E428" i="8"/>
  <c r="BU317" i="1"/>
  <c r="F380" i="9"/>
  <c r="E380" i="8"/>
  <c r="BU253" i="1"/>
  <c r="F316" i="9"/>
  <c r="E316" i="8"/>
  <c r="F244" i="9"/>
  <c r="E244" i="8"/>
  <c r="BU207" i="1"/>
  <c r="F196" i="9"/>
  <c r="E196" i="8"/>
  <c r="BU159" i="1"/>
  <c r="F148" i="9"/>
  <c r="E148" i="8"/>
  <c r="BU103" i="1"/>
  <c r="F92" i="9"/>
  <c r="E92" i="8"/>
  <c r="BU15" i="1"/>
  <c r="F4" i="9"/>
  <c r="E4" i="8"/>
  <c r="G772" i="9"/>
  <c r="F772" i="8"/>
  <c r="G790" i="9"/>
  <c r="F790" i="8"/>
  <c r="S1160" i="8"/>
  <c r="S1025" i="8"/>
  <c r="S1190" i="8"/>
  <c r="S1164" i="8"/>
  <c r="S1108" i="8"/>
  <c r="F705" i="9"/>
  <c r="E705" i="8"/>
  <c r="F665" i="9"/>
  <c r="E665" i="8"/>
  <c r="F633" i="9"/>
  <c r="E633" i="8"/>
  <c r="F617" i="9"/>
  <c r="E617" i="8"/>
  <c r="F569" i="9"/>
  <c r="E569" i="8"/>
  <c r="F696" i="9"/>
  <c r="E696" i="8"/>
  <c r="F680" i="9"/>
  <c r="E680" i="8"/>
  <c r="F672" i="9"/>
  <c r="E672" i="8"/>
  <c r="F664" i="9"/>
  <c r="E664" i="8"/>
  <c r="F656" i="9"/>
  <c r="E656" i="8"/>
  <c r="F648" i="9"/>
  <c r="E648" i="8"/>
  <c r="F640" i="9"/>
  <c r="E640" i="8"/>
  <c r="F632" i="9"/>
  <c r="E632" i="8"/>
  <c r="F624" i="9"/>
  <c r="E624" i="8"/>
  <c r="F616" i="9"/>
  <c r="E616" i="8"/>
  <c r="F608" i="9"/>
  <c r="E608" i="8"/>
  <c r="F600" i="9"/>
  <c r="E600" i="8"/>
  <c r="BU529" i="1"/>
  <c r="F592" i="9"/>
  <c r="E592" i="8"/>
  <c r="BU521" i="1"/>
  <c r="F584" i="9"/>
  <c r="E584" i="8"/>
  <c r="BU513" i="1"/>
  <c r="F576" i="9"/>
  <c r="E576" i="8"/>
  <c r="BU505" i="1"/>
  <c r="F568" i="9"/>
  <c r="E568" i="8"/>
  <c r="BU497" i="1"/>
  <c r="F560" i="9"/>
  <c r="E560" i="8"/>
  <c r="BU489" i="1"/>
  <c r="F552" i="9"/>
  <c r="E552" i="8"/>
  <c r="BU481" i="1"/>
  <c r="F544" i="9"/>
  <c r="E544" i="8"/>
  <c r="BU473" i="1"/>
  <c r="F536" i="9"/>
  <c r="E536" i="8"/>
  <c r="BU465" i="1"/>
  <c r="F528" i="9"/>
  <c r="E528" i="8"/>
  <c r="BU457" i="1"/>
  <c r="F520" i="9"/>
  <c r="E520" i="8"/>
  <c r="BU449" i="1"/>
  <c r="F512" i="9"/>
  <c r="E512" i="8"/>
  <c r="BU441" i="1"/>
  <c r="F504" i="9"/>
  <c r="E504" i="8"/>
  <c r="BU433" i="1"/>
  <c r="F496" i="9"/>
  <c r="E496" i="8"/>
  <c r="BU425" i="1"/>
  <c r="F488" i="9"/>
  <c r="E488" i="8"/>
  <c r="BU417" i="1"/>
  <c r="F480" i="9"/>
  <c r="E480" i="8"/>
  <c r="BU409" i="1"/>
  <c r="F472" i="9"/>
  <c r="E472" i="8"/>
  <c r="BU401" i="1"/>
  <c r="F464" i="9"/>
  <c r="E464" i="8"/>
  <c r="BU393" i="1"/>
  <c r="F456" i="9"/>
  <c r="E456" i="8"/>
  <c r="BU385" i="1"/>
  <c r="F448" i="9"/>
  <c r="E448" i="8"/>
  <c r="BU377" i="1"/>
  <c r="F440" i="9"/>
  <c r="E440" i="8"/>
  <c r="BU369" i="1"/>
  <c r="F432" i="9"/>
  <c r="E432" i="8"/>
  <c r="BU361" i="1"/>
  <c r="F424" i="9"/>
  <c r="E424" i="8"/>
  <c r="BU353" i="1"/>
  <c r="F416" i="9"/>
  <c r="E416" i="8"/>
  <c r="BU345" i="1"/>
  <c r="F408" i="9"/>
  <c r="E408" i="8"/>
  <c r="BU337" i="1"/>
  <c r="F400" i="9"/>
  <c r="E400" i="8"/>
  <c r="BU329" i="1"/>
  <c r="F392" i="9"/>
  <c r="E392" i="8"/>
  <c r="BU321" i="1"/>
  <c r="F384" i="9"/>
  <c r="E384" i="8"/>
  <c r="BU313" i="1"/>
  <c r="F376" i="9"/>
  <c r="E376" i="8"/>
  <c r="BU305" i="1"/>
  <c r="F368" i="9"/>
  <c r="E368" i="8"/>
  <c r="BU297" i="1"/>
  <c r="F360" i="9"/>
  <c r="E360" i="8"/>
  <c r="BU289" i="1"/>
  <c r="F352" i="9"/>
  <c r="E352" i="8"/>
  <c r="BU281" i="1"/>
  <c r="F344" i="9"/>
  <c r="E344" i="8"/>
  <c r="BU273" i="1"/>
  <c r="F336" i="9"/>
  <c r="E336" i="8"/>
  <c r="BU265" i="1"/>
  <c r="F328" i="9"/>
  <c r="E328" i="8"/>
  <c r="BU257" i="1"/>
  <c r="F320" i="9"/>
  <c r="E320" i="8"/>
  <c r="BU249" i="1"/>
  <c r="F312" i="9"/>
  <c r="E312" i="8"/>
  <c r="BU241" i="1"/>
  <c r="F304" i="9"/>
  <c r="E304" i="8"/>
  <c r="BU233" i="1"/>
  <c r="F296" i="9"/>
  <c r="E296" i="8"/>
  <c r="F288" i="9"/>
  <c r="E288" i="8"/>
  <c r="F280" i="9"/>
  <c r="E280" i="8"/>
  <c r="F272" i="9"/>
  <c r="E272" i="8"/>
  <c r="F264" i="9"/>
  <c r="E264" i="8"/>
  <c r="F256" i="9"/>
  <c r="E256" i="8"/>
  <c r="F248" i="9"/>
  <c r="E248" i="8"/>
  <c r="F240" i="9"/>
  <c r="E240" i="8"/>
  <c r="F232" i="9"/>
  <c r="E232" i="8"/>
  <c r="F224" i="9"/>
  <c r="E224" i="8"/>
  <c r="BU225" i="1"/>
  <c r="F216" i="9"/>
  <c r="E216" i="8"/>
  <c r="BU219" i="1"/>
  <c r="F208" i="9"/>
  <c r="E208" i="8"/>
  <c r="BU211" i="1"/>
  <c r="F200" i="9"/>
  <c r="E200" i="8"/>
  <c r="BU203" i="1"/>
  <c r="F192" i="9"/>
  <c r="E192" i="8"/>
  <c r="BU195" i="1"/>
  <c r="F184" i="9"/>
  <c r="E184" i="8"/>
  <c r="BU187" i="1"/>
  <c r="F176" i="9"/>
  <c r="E176" i="8"/>
  <c r="BU179" i="1"/>
  <c r="F168" i="9"/>
  <c r="E168" i="8"/>
  <c r="BU171" i="1"/>
  <c r="F160" i="9"/>
  <c r="E160" i="8"/>
  <c r="BU163" i="1"/>
  <c r="F152" i="9"/>
  <c r="E152" i="8"/>
  <c r="BU155" i="1"/>
  <c r="F144" i="9"/>
  <c r="E144" i="8"/>
  <c r="BU147" i="1"/>
  <c r="F136" i="9"/>
  <c r="E136" i="8"/>
  <c r="BU139" i="1"/>
  <c r="F128" i="9"/>
  <c r="E128" i="8"/>
  <c r="BU131" i="1"/>
  <c r="F120" i="9"/>
  <c r="E120" i="8"/>
  <c r="BU123" i="1"/>
  <c r="F112" i="9"/>
  <c r="E112" i="8"/>
  <c r="BU115" i="1"/>
  <c r="F104" i="9"/>
  <c r="E104" i="8"/>
  <c r="BU107" i="1"/>
  <c r="F96" i="9"/>
  <c r="E96" i="8"/>
  <c r="BU99" i="1"/>
  <c r="F88" i="9"/>
  <c r="E88" i="8"/>
  <c r="BU91" i="1"/>
  <c r="F80" i="9"/>
  <c r="E80" i="8"/>
  <c r="BU83" i="1"/>
  <c r="F72" i="9"/>
  <c r="E72" i="8"/>
  <c r="BU75" i="1"/>
  <c r="F64" i="9"/>
  <c r="E64" i="8"/>
  <c r="BU67" i="1"/>
  <c r="F56" i="9"/>
  <c r="E56" i="8"/>
  <c r="BU59" i="1"/>
  <c r="F48" i="9"/>
  <c r="E48" i="8"/>
  <c r="BU51" i="1"/>
  <c r="F40" i="9"/>
  <c r="E40" i="8"/>
  <c r="BU43" i="1"/>
  <c r="F32" i="9"/>
  <c r="E32" i="8"/>
  <c r="BU35" i="1"/>
  <c r="F24" i="9"/>
  <c r="E24" i="8"/>
  <c r="BU27" i="1"/>
  <c r="F16" i="9"/>
  <c r="E16" i="8"/>
  <c r="BU19" i="1"/>
  <c r="F8" i="9"/>
  <c r="E8" i="8"/>
  <c r="G765" i="9"/>
  <c r="F765" i="8"/>
  <c r="G789" i="9"/>
  <c r="F789" i="8"/>
  <c r="G788" i="9"/>
  <c r="F788" i="8"/>
  <c r="G719" i="9"/>
  <c r="F719" i="8"/>
  <c r="G783" i="9"/>
  <c r="F783" i="8"/>
  <c r="G778" i="9"/>
  <c r="F778" i="8"/>
  <c r="G839" i="9"/>
  <c r="F839" i="8"/>
  <c r="G733" i="9"/>
  <c r="F733" i="8"/>
  <c r="G814" i="9"/>
  <c r="F814" i="8"/>
  <c r="G798" i="9"/>
  <c r="F798" i="8"/>
  <c r="G728" i="9"/>
  <c r="F728" i="8"/>
  <c r="G734" i="9"/>
  <c r="F734" i="8"/>
  <c r="G727" i="9"/>
  <c r="F727" i="8"/>
  <c r="S1174" i="8"/>
  <c r="S975" i="8"/>
  <c r="S1081" i="8"/>
  <c r="S1005" i="8"/>
  <c r="S960" i="8"/>
  <c r="S1178" i="8"/>
  <c r="S1068" i="8"/>
  <c r="S899" i="8"/>
  <c r="S966" i="8"/>
  <c r="S1045" i="8"/>
  <c r="S1222" i="8"/>
  <c r="S885" i="8"/>
  <c r="S1199" i="8"/>
  <c r="S1206" i="8"/>
  <c r="S888" i="8"/>
  <c r="S1117" i="8"/>
  <c r="S1011" i="8"/>
  <c r="S941" i="8"/>
  <c r="S1083" i="8"/>
  <c r="S939" i="8"/>
  <c r="S1056" i="8"/>
  <c r="S1046" i="8"/>
  <c r="S1103" i="8"/>
  <c r="S1049" i="8"/>
  <c r="S907" i="8"/>
  <c r="S1072" i="8"/>
  <c r="S1181" i="8"/>
  <c r="S994" i="8"/>
  <c r="S992" i="8"/>
  <c r="S1213" i="8"/>
  <c r="S1115" i="8"/>
  <c r="S1116" i="8"/>
  <c r="S1180" i="8"/>
  <c r="S1177" i="8"/>
  <c r="S1237" i="8"/>
  <c r="S1010" i="8"/>
  <c r="S1244" i="8"/>
  <c r="S1212" i="8"/>
  <c r="S919" i="8"/>
  <c r="S1080" i="8"/>
  <c r="S1145" i="8"/>
  <c r="S1069" i="8"/>
  <c r="S882" i="8"/>
  <c r="S1089" i="8"/>
  <c r="S1079" i="8"/>
  <c r="S1161" i="8"/>
  <c r="S1085" i="8"/>
  <c r="F668" i="9"/>
  <c r="E668" i="8"/>
  <c r="F620" i="9"/>
  <c r="E620" i="8"/>
  <c r="BU509" i="1"/>
  <c r="F572" i="9"/>
  <c r="E572" i="8"/>
  <c r="BU461" i="1"/>
  <c r="F524" i="9"/>
  <c r="E524" i="8"/>
  <c r="BU405" i="1"/>
  <c r="F468" i="9"/>
  <c r="E468" i="8"/>
  <c r="BU349" i="1"/>
  <c r="F412" i="9"/>
  <c r="E412" i="8"/>
  <c r="BU301" i="1"/>
  <c r="F364" i="9"/>
  <c r="E364" i="8"/>
  <c r="BU245" i="1"/>
  <c r="F308" i="9"/>
  <c r="E308" i="8"/>
  <c r="F260" i="9"/>
  <c r="E260" i="8"/>
  <c r="BU222" i="1"/>
  <c r="F212" i="9"/>
  <c r="E212" i="8"/>
  <c r="BU175" i="1"/>
  <c r="F164" i="9"/>
  <c r="E164" i="8"/>
  <c r="BU127" i="1"/>
  <c r="F116" i="9"/>
  <c r="E116" i="8"/>
  <c r="BU71" i="1"/>
  <c r="F60" i="9"/>
  <c r="E60" i="8"/>
  <c r="BU31" i="1"/>
  <c r="F20" i="9"/>
  <c r="E20" i="8"/>
  <c r="G739" i="9"/>
  <c r="F739" i="8"/>
  <c r="S945" i="8"/>
  <c r="S938" i="8"/>
  <c r="S1070" i="8"/>
  <c r="S1245" i="8"/>
  <c r="S1152" i="8"/>
  <c r="S851" i="8"/>
  <c r="S962" i="8"/>
  <c r="S1169" i="8"/>
  <c r="S893" i="8"/>
  <c r="S1033" i="8"/>
  <c r="F673" i="9"/>
  <c r="E673" i="8"/>
  <c r="F625" i="9"/>
  <c r="E625" i="8"/>
  <c r="F577" i="9"/>
  <c r="E577" i="8"/>
  <c r="F712" i="9"/>
  <c r="E712" i="8"/>
  <c r="F704" i="9"/>
  <c r="E704" i="8"/>
  <c r="F688" i="9"/>
  <c r="E688" i="8"/>
  <c r="F711" i="9"/>
  <c r="E711" i="8"/>
  <c r="F703" i="9"/>
  <c r="E703" i="8"/>
  <c r="F695" i="9"/>
  <c r="E695" i="8"/>
  <c r="F687" i="9"/>
  <c r="E687" i="8"/>
  <c r="F679" i="9"/>
  <c r="E679" i="8"/>
  <c r="F671" i="9"/>
  <c r="E671" i="8"/>
  <c r="F663" i="9"/>
  <c r="E663" i="8"/>
  <c r="F655" i="9"/>
  <c r="E655" i="8"/>
  <c r="F647" i="9"/>
  <c r="E647" i="8"/>
  <c r="F639" i="9"/>
  <c r="E639" i="8"/>
  <c r="F631" i="9"/>
  <c r="E631" i="8"/>
  <c r="F623" i="9"/>
  <c r="E623" i="8"/>
  <c r="F615" i="9"/>
  <c r="E615" i="8"/>
  <c r="F607" i="9"/>
  <c r="E607" i="8"/>
  <c r="F599" i="9"/>
  <c r="E599" i="8"/>
  <c r="F591" i="9"/>
  <c r="E591" i="8"/>
  <c r="F583" i="9"/>
  <c r="E583" i="8"/>
  <c r="F575" i="9"/>
  <c r="E575" i="8"/>
  <c r="F567" i="9"/>
  <c r="E567" i="8"/>
  <c r="F559" i="9"/>
  <c r="E559" i="8"/>
  <c r="F551" i="9"/>
  <c r="E551" i="8"/>
  <c r="F543" i="9"/>
  <c r="E543" i="8"/>
  <c r="F535" i="9"/>
  <c r="E535" i="8"/>
  <c r="BU464" i="1"/>
  <c r="F527" i="9"/>
  <c r="E527" i="8"/>
  <c r="BU456" i="1"/>
  <c r="F519" i="9"/>
  <c r="E519" i="8"/>
  <c r="BU448" i="1"/>
  <c r="F511" i="9"/>
  <c r="E511" i="8"/>
  <c r="BU440" i="1"/>
  <c r="F503" i="9"/>
  <c r="E503" i="8"/>
  <c r="BU432" i="1"/>
  <c r="F495" i="9"/>
  <c r="E495" i="8"/>
  <c r="BU424" i="1"/>
  <c r="F487" i="9"/>
  <c r="E487" i="8"/>
  <c r="BU416" i="1"/>
  <c r="F479" i="9"/>
  <c r="E479" i="8"/>
  <c r="BU408" i="1"/>
  <c r="F471" i="9"/>
  <c r="E471" i="8"/>
  <c r="BU400" i="1"/>
  <c r="F463" i="9"/>
  <c r="E463" i="8"/>
  <c r="BU392" i="1"/>
  <c r="F455" i="9"/>
  <c r="E455" i="8"/>
  <c r="BU384" i="1"/>
  <c r="F447" i="9"/>
  <c r="E447" i="8"/>
  <c r="BU376" i="1"/>
  <c r="F439" i="9"/>
  <c r="E439" i="8"/>
  <c r="BU368" i="1"/>
  <c r="F431" i="9"/>
  <c r="E431" i="8"/>
  <c r="BU360" i="1"/>
  <c r="F423" i="9"/>
  <c r="E423" i="8"/>
  <c r="BU352" i="1"/>
  <c r="F415" i="9"/>
  <c r="E415" i="8"/>
  <c r="BU344" i="1"/>
  <c r="F407" i="9"/>
  <c r="E407" i="8"/>
  <c r="BU336" i="1"/>
  <c r="F399" i="9"/>
  <c r="E399" i="8"/>
  <c r="BU328" i="1"/>
  <c r="F391" i="9"/>
  <c r="E391" i="8"/>
  <c r="BU320" i="1"/>
  <c r="F383" i="9"/>
  <c r="E383" i="8"/>
  <c r="BU312" i="1"/>
  <c r="F375" i="9"/>
  <c r="E375" i="8"/>
  <c r="BU304" i="1"/>
  <c r="F367" i="9"/>
  <c r="E367" i="8"/>
  <c r="BU296" i="1"/>
  <c r="F359" i="9"/>
  <c r="E359" i="8"/>
  <c r="BU288" i="1"/>
  <c r="F351" i="9"/>
  <c r="E351" i="8"/>
  <c r="BU280" i="1"/>
  <c r="F343" i="9"/>
  <c r="E343" i="8"/>
  <c r="BU272" i="1"/>
  <c r="F335" i="9"/>
  <c r="E335" i="8"/>
  <c r="BU264" i="1"/>
  <c r="F327" i="9"/>
  <c r="E327" i="8"/>
  <c r="BU256" i="1"/>
  <c r="F319" i="9"/>
  <c r="E319" i="8"/>
  <c r="BU248" i="1"/>
  <c r="F311" i="9"/>
  <c r="E311" i="8"/>
  <c r="BU240" i="1"/>
  <c r="F303" i="9"/>
  <c r="E303" i="8"/>
  <c r="BU232" i="1"/>
  <c r="F295" i="9"/>
  <c r="E295" i="8"/>
  <c r="F287" i="9"/>
  <c r="E287" i="8"/>
  <c r="F279" i="9"/>
  <c r="E279" i="8"/>
  <c r="F271" i="9"/>
  <c r="E271" i="8"/>
  <c r="F263" i="9"/>
  <c r="E263" i="8"/>
  <c r="F255" i="9"/>
  <c r="E255" i="8"/>
  <c r="F247" i="9"/>
  <c r="E247" i="8"/>
  <c r="F239" i="9"/>
  <c r="E239" i="8"/>
  <c r="F231" i="9"/>
  <c r="E231" i="8"/>
  <c r="F223" i="9"/>
  <c r="E223" i="8"/>
  <c r="BU224" i="1"/>
  <c r="F215" i="9"/>
  <c r="E215" i="8"/>
  <c r="BU218" i="1"/>
  <c r="F207" i="9"/>
  <c r="E207" i="8"/>
  <c r="BU210" i="1"/>
  <c r="F199" i="9"/>
  <c r="E199" i="8"/>
  <c r="BU202" i="1"/>
  <c r="F191" i="9"/>
  <c r="E191" i="8"/>
  <c r="BU194" i="1"/>
  <c r="F183" i="9"/>
  <c r="E183" i="8"/>
  <c r="BU186" i="1"/>
  <c r="F175" i="9"/>
  <c r="E175" i="8"/>
  <c r="BU178" i="1"/>
  <c r="F167" i="9"/>
  <c r="E167" i="8"/>
  <c r="BU170" i="1"/>
  <c r="F159" i="9"/>
  <c r="E159" i="8"/>
  <c r="BU162" i="1"/>
  <c r="F151" i="9"/>
  <c r="E151" i="8"/>
  <c r="BU154" i="1"/>
  <c r="F143" i="9"/>
  <c r="E143" i="8"/>
  <c r="BU146" i="1"/>
  <c r="F135" i="9"/>
  <c r="E135" i="8"/>
  <c r="BU138" i="1"/>
  <c r="F127" i="9"/>
  <c r="E127" i="8"/>
  <c r="BU130" i="1"/>
  <c r="F119" i="9"/>
  <c r="E119" i="8"/>
  <c r="BU122" i="1"/>
  <c r="F111" i="9"/>
  <c r="E111" i="8"/>
  <c r="BU114" i="1"/>
  <c r="F103" i="9"/>
  <c r="E103" i="8"/>
  <c r="BU106" i="1"/>
  <c r="F95" i="9"/>
  <c r="E95" i="8"/>
  <c r="BU98" i="1"/>
  <c r="F87" i="9"/>
  <c r="E87" i="8"/>
  <c r="BU90" i="1"/>
  <c r="F79" i="9"/>
  <c r="E79" i="8"/>
  <c r="BU82" i="1"/>
  <c r="F71" i="9"/>
  <c r="E71" i="8"/>
  <c r="BU74" i="1"/>
  <c r="F63" i="9"/>
  <c r="E63" i="8"/>
  <c r="BU66" i="1"/>
  <c r="F55" i="9"/>
  <c r="E55" i="8"/>
  <c r="BU58" i="1"/>
  <c r="F47" i="9"/>
  <c r="E47" i="8"/>
  <c r="BU50" i="1"/>
  <c r="F39" i="9"/>
  <c r="E39" i="8"/>
  <c r="BU42" i="1"/>
  <c r="F31" i="9"/>
  <c r="E31" i="8"/>
  <c r="BU34" i="1"/>
  <c r="F23" i="9"/>
  <c r="E23" i="8"/>
  <c r="BU26" i="1"/>
  <c r="F15" i="9"/>
  <c r="E15" i="8"/>
  <c r="BU18" i="1"/>
  <c r="F7" i="9"/>
  <c r="E7" i="8"/>
  <c r="G766" i="9"/>
  <c r="F766" i="8"/>
  <c r="G785" i="9"/>
  <c r="F785" i="8"/>
  <c r="G784" i="9"/>
  <c r="F784" i="8"/>
  <c r="G821" i="9"/>
  <c r="F821" i="8"/>
  <c r="G779" i="9"/>
  <c r="F779" i="8"/>
  <c r="G774" i="9"/>
  <c r="F774" i="8"/>
  <c r="G769" i="9"/>
  <c r="F769" i="8"/>
  <c r="G730" i="9"/>
  <c r="F730" i="8"/>
  <c r="G812" i="9"/>
  <c r="F812" i="8"/>
  <c r="G796" i="9"/>
  <c r="F796" i="8"/>
  <c r="G843" i="9"/>
  <c r="F843" i="8"/>
  <c r="G726" i="9"/>
  <c r="F726" i="8"/>
  <c r="S1034" i="8"/>
  <c r="S951" i="8"/>
  <c r="S1118" i="8"/>
  <c r="S1109" i="8"/>
  <c r="S1036" i="8"/>
  <c r="S1007" i="8"/>
  <c r="S1179" i="8"/>
  <c r="S1202" i="8"/>
  <c r="S1163" i="8"/>
  <c r="S1171" i="8"/>
  <c r="S1220" i="8"/>
  <c r="S929" i="8"/>
  <c r="S920" i="8"/>
  <c r="S1236" i="8"/>
  <c r="S1122" i="8"/>
  <c r="S1141" i="8"/>
  <c r="S952" i="8"/>
  <c r="S1124" i="8"/>
  <c r="S1184" i="8"/>
  <c r="S977" i="8"/>
  <c r="S1091" i="8"/>
  <c r="S1194" i="8"/>
  <c r="S852" i="8"/>
  <c r="S982" i="8"/>
  <c r="S1127" i="8"/>
  <c r="S1121" i="8"/>
  <c r="S909" i="8"/>
  <c r="S1092" i="8"/>
  <c r="S1221" i="8"/>
  <c r="S1235" i="8"/>
  <c r="S934" i="8"/>
  <c r="S1037" i="8"/>
  <c r="S978" i="8"/>
  <c r="S1192" i="8"/>
  <c r="S1183" i="8"/>
  <c r="S1137" i="8"/>
  <c r="S905" i="8"/>
  <c r="S889" i="8"/>
  <c r="S985" i="8"/>
  <c r="S869" i="8"/>
  <c r="S887" i="8"/>
  <c r="S1112" i="8"/>
  <c r="S1093" i="8"/>
  <c r="S1166" i="8"/>
  <c r="S1126" i="8"/>
  <c r="S1013" i="8"/>
  <c r="S1106" i="8"/>
  <c r="S1099" i="8"/>
  <c r="S1030" i="8"/>
  <c r="S969" i="8"/>
  <c r="AL639" i="1"/>
  <c r="BU639" i="1"/>
  <c r="AL623" i="1"/>
  <c r="BU623" i="1"/>
  <c r="AL607" i="1"/>
  <c r="BU607" i="1"/>
  <c r="AL591" i="1"/>
  <c r="BU591" i="1"/>
  <c r="AL575" i="1"/>
  <c r="BU575" i="1"/>
  <c r="AL559" i="1"/>
  <c r="BU559" i="1"/>
  <c r="AL543" i="1"/>
  <c r="BU543" i="1"/>
  <c r="AR644" i="1"/>
  <c r="AR632" i="1"/>
  <c r="AR620" i="1"/>
  <c r="AR612" i="1"/>
  <c r="AR604" i="1"/>
  <c r="AR588" i="1"/>
  <c r="AR576" i="1"/>
  <c r="AR568" i="1"/>
  <c r="AR556" i="1"/>
  <c r="AR544" i="1"/>
  <c r="AR532" i="1"/>
  <c r="AR520" i="1"/>
  <c r="AR508" i="1"/>
  <c r="AR496" i="1"/>
  <c r="AR488" i="1"/>
  <c r="AR476" i="1"/>
  <c r="AR464" i="1"/>
  <c r="AR452" i="1"/>
  <c r="AR440" i="1"/>
  <c r="AR432" i="1"/>
  <c r="AR424" i="1"/>
  <c r="AR420" i="1"/>
  <c r="AR416" i="1"/>
  <c r="AR412" i="1"/>
  <c r="AR408" i="1"/>
  <c r="AR404" i="1"/>
  <c r="AR400" i="1"/>
  <c r="AR396" i="1"/>
  <c r="AR392" i="1"/>
  <c r="AR380" i="1"/>
  <c r="AR376" i="1"/>
  <c r="AR372" i="1"/>
  <c r="AR368" i="1"/>
  <c r="AR364" i="1"/>
  <c r="AR360" i="1"/>
  <c r="AR356" i="1"/>
  <c r="AR352" i="1"/>
  <c r="AR348" i="1"/>
  <c r="AR344" i="1"/>
  <c r="AR340" i="1"/>
  <c r="AR336" i="1"/>
  <c r="AR332" i="1"/>
  <c r="AR328" i="1"/>
  <c r="AR324" i="1"/>
  <c r="AR320" i="1"/>
  <c r="AR316" i="1"/>
  <c r="AR312" i="1"/>
  <c r="AR308" i="1"/>
  <c r="AR304" i="1"/>
  <c r="AR300" i="1"/>
  <c r="AR296" i="1"/>
  <c r="AR292" i="1"/>
  <c r="AR288" i="1"/>
  <c r="AR284" i="1"/>
  <c r="AR280" i="1"/>
  <c r="AR276" i="1"/>
  <c r="AR272" i="1"/>
  <c r="AR268" i="1"/>
  <c r="AR264" i="1"/>
  <c r="AR260" i="1"/>
  <c r="AR256" i="1"/>
  <c r="AR252" i="1"/>
  <c r="AR248" i="1"/>
  <c r="AR244" i="1"/>
  <c r="AR240" i="1"/>
  <c r="AR236" i="1"/>
  <c r="AR232" i="1"/>
  <c r="AR228" i="1"/>
  <c r="AR227" i="1"/>
  <c r="AR224" i="1"/>
  <c r="AR218" i="1"/>
  <c r="AR214" i="1"/>
  <c r="AR210" i="1"/>
  <c r="AR206" i="1"/>
  <c r="AR202" i="1"/>
  <c r="AR198" i="1"/>
  <c r="AR194" i="1"/>
  <c r="AR190" i="1"/>
  <c r="AR186" i="1"/>
  <c r="AR182" i="1"/>
  <c r="AR178" i="1"/>
  <c r="AR174" i="1"/>
  <c r="AR170" i="1"/>
  <c r="AR166" i="1"/>
  <c r="AR162" i="1"/>
  <c r="AR158" i="1"/>
  <c r="AR154" i="1"/>
  <c r="AR150" i="1"/>
  <c r="AR146" i="1"/>
  <c r="AR142" i="1"/>
  <c r="AR138" i="1"/>
  <c r="AR134" i="1"/>
  <c r="AR130" i="1"/>
  <c r="AR126" i="1"/>
  <c r="AR122" i="1"/>
  <c r="AR118" i="1"/>
  <c r="AR114" i="1"/>
  <c r="AR110" i="1"/>
  <c r="AR106" i="1"/>
  <c r="AR102" i="1"/>
  <c r="AR98" i="1"/>
  <c r="AR94" i="1"/>
  <c r="AR90" i="1"/>
  <c r="AR86" i="1"/>
  <c r="AR82" i="1"/>
  <c r="AR78" i="1"/>
  <c r="AR74" i="1"/>
  <c r="AR70" i="1"/>
  <c r="AR66" i="1"/>
  <c r="AR62" i="1"/>
  <c r="AR58" i="1"/>
  <c r="AR54" i="1"/>
  <c r="AR50" i="1"/>
  <c r="AR46" i="1"/>
  <c r="AR42" i="1"/>
  <c r="AR38" i="1"/>
  <c r="AR34" i="1"/>
  <c r="AR30" i="1"/>
  <c r="AR26" i="1"/>
  <c r="AR22" i="1"/>
  <c r="AR18" i="1"/>
  <c r="AR14" i="1"/>
  <c r="BV760" i="1"/>
  <c r="CK760" i="1" s="1"/>
  <c r="BH760" i="1"/>
  <c r="BV734" i="1"/>
  <c r="CK734" i="1" s="1"/>
  <c r="BH734" i="1"/>
  <c r="BV718" i="1"/>
  <c r="CK718" i="1" s="1"/>
  <c r="BH718" i="1"/>
  <c r="BV677" i="1"/>
  <c r="CK677" i="1" s="1"/>
  <c r="BH677" i="1"/>
  <c r="BV717" i="1"/>
  <c r="CK717" i="1" s="1"/>
  <c r="BH717" i="1"/>
  <c r="BV678" i="1"/>
  <c r="CK678" i="1" s="1"/>
  <c r="BH678" i="1"/>
  <c r="BV754" i="1"/>
  <c r="CK754" i="1" s="1"/>
  <c r="BH754" i="1"/>
  <c r="BV728" i="1"/>
  <c r="CK728" i="1" s="1"/>
  <c r="BH728" i="1"/>
  <c r="BV712" i="1"/>
  <c r="CK712" i="1" s="1"/>
  <c r="BH712" i="1"/>
  <c r="BV723" i="1"/>
  <c r="CK723" i="1" s="1"/>
  <c r="BH723" i="1"/>
  <c r="BV688" i="1"/>
  <c r="CK688" i="1" s="1"/>
  <c r="BH688" i="1"/>
  <c r="BV654" i="1"/>
  <c r="CK654" i="1" s="1"/>
  <c r="BH654" i="1"/>
  <c r="BV704" i="1"/>
  <c r="CK704" i="1" s="1"/>
  <c r="BH704" i="1"/>
  <c r="BV682" i="1"/>
  <c r="CK682" i="1" s="1"/>
  <c r="BH682" i="1"/>
  <c r="BV653" i="1"/>
  <c r="CK653" i="1" s="1"/>
  <c r="BH653" i="1"/>
  <c r="BV755" i="1"/>
  <c r="CK755" i="1" s="1"/>
  <c r="BH755" i="1"/>
  <c r="BV747" i="1"/>
  <c r="CK747" i="1" s="1"/>
  <c r="BH747" i="1"/>
  <c r="BV739" i="1"/>
  <c r="CK739" i="1" s="1"/>
  <c r="BH739" i="1"/>
  <c r="BV731" i="1"/>
  <c r="CK731" i="1" s="1"/>
  <c r="BH731" i="1"/>
  <c r="BV685" i="1"/>
  <c r="CK685" i="1" s="1"/>
  <c r="BH685" i="1"/>
  <c r="BV777" i="1"/>
  <c r="CK777" i="1" s="1"/>
  <c r="BH777" i="1"/>
  <c r="BV691" i="1"/>
  <c r="CK691" i="1" s="1"/>
  <c r="BH691" i="1"/>
  <c r="BV692" i="1"/>
  <c r="CK692" i="1" s="1"/>
  <c r="BH692" i="1"/>
  <c r="BV672" i="1"/>
  <c r="CK672" i="1" s="1"/>
  <c r="BH672" i="1"/>
  <c r="CE779" i="1"/>
  <c r="CT779" i="1" s="1"/>
  <c r="BI779" i="1"/>
  <c r="S842" i="9" s="1"/>
  <c r="BJ779" i="1"/>
  <c r="T842" i="9" s="1"/>
  <c r="CE744" i="1"/>
  <c r="CT744" i="1" s="1"/>
  <c r="BI744" i="1"/>
  <c r="S807" i="9" s="1"/>
  <c r="BJ744" i="1"/>
  <c r="T807" i="9" s="1"/>
  <c r="CE657" i="1"/>
  <c r="CT657" i="1" s="1"/>
  <c r="BI657" i="1"/>
  <c r="S720" i="9" s="1"/>
  <c r="BJ657" i="1"/>
  <c r="T720" i="9" s="1"/>
  <c r="CE662" i="1"/>
  <c r="CT662" i="1" s="1"/>
  <c r="BI662" i="1"/>
  <c r="S725" i="9" s="1"/>
  <c r="BJ662" i="1"/>
  <c r="T725" i="9" s="1"/>
  <c r="CE774" i="1"/>
  <c r="CT774" i="1" s="1"/>
  <c r="BI774" i="1"/>
  <c r="S837" i="9" s="1"/>
  <c r="BJ774" i="1"/>
  <c r="T837" i="9" s="1"/>
  <c r="CE742" i="1"/>
  <c r="CT742" i="1" s="1"/>
  <c r="BI742" i="1"/>
  <c r="S805" i="9" s="1"/>
  <c r="BJ742" i="1"/>
  <c r="T805" i="9" s="1"/>
  <c r="CE781" i="1"/>
  <c r="CT781" i="1" s="1"/>
  <c r="BI781" i="1"/>
  <c r="S844" i="9" s="1"/>
  <c r="BJ781" i="1"/>
  <c r="T844" i="9" s="1"/>
  <c r="CE773" i="1"/>
  <c r="CT773" i="1" s="1"/>
  <c r="BI773" i="1"/>
  <c r="S836" i="9" s="1"/>
  <c r="BJ773" i="1"/>
  <c r="T836" i="9" s="1"/>
  <c r="CE772" i="1"/>
  <c r="CT772" i="1" s="1"/>
  <c r="BI772" i="1"/>
  <c r="S835" i="9" s="1"/>
  <c r="BJ772" i="1"/>
  <c r="T835" i="9" s="1"/>
  <c r="CE740" i="1"/>
  <c r="CT740" i="1" s="1"/>
  <c r="BI740" i="1"/>
  <c r="S803" i="9" s="1"/>
  <c r="BJ740" i="1"/>
  <c r="T803" i="9" s="1"/>
  <c r="CE775" i="1"/>
  <c r="CT775" i="1" s="1"/>
  <c r="BI775" i="1"/>
  <c r="S838" i="9" s="1"/>
  <c r="BJ775" i="1"/>
  <c r="T838" i="9" s="1"/>
  <c r="CE769" i="1"/>
  <c r="CT769" i="1" s="1"/>
  <c r="BI769" i="1"/>
  <c r="S832" i="9" s="1"/>
  <c r="BJ769" i="1"/>
  <c r="T832" i="9" s="1"/>
  <c r="CE770" i="1"/>
  <c r="CT770" i="1" s="1"/>
  <c r="BI770" i="1"/>
  <c r="S833" i="9" s="1"/>
  <c r="BJ770" i="1"/>
  <c r="T833" i="9" s="1"/>
  <c r="CE701" i="1"/>
  <c r="CT701" i="1" s="1"/>
  <c r="BI701" i="1"/>
  <c r="S764" i="9" s="1"/>
  <c r="BJ701" i="1"/>
  <c r="T764" i="9" s="1"/>
  <c r="CE771" i="1"/>
  <c r="CT771" i="1" s="1"/>
  <c r="BI771" i="1"/>
  <c r="S834" i="9" s="1"/>
  <c r="BJ771" i="1"/>
  <c r="T834" i="9" s="1"/>
  <c r="CE765" i="1"/>
  <c r="CT765" i="1" s="1"/>
  <c r="BI765" i="1"/>
  <c r="S828" i="9" s="1"/>
  <c r="BJ765" i="1"/>
  <c r="T828" i="9" s="1"/>
  <c r="AL647" i="1"/>
  <c r="BU647" i="1"/>
  <c r="AL631" i="1"/>
  <c r="BU631" i="1"/>
  <c r="AL615" i="1"/>
  <c r="BU615" i="1"/>
  <c r="AL599" i="1"/>
  <c r="BU599" i="1"/>
  <c r="AL587" i="1"/>
  <c r="BU587" i="1"/>
  <c r="AL571" i="1"/>
  <c r="BU571" i="1"/>
  <c r="AL555" i="1"/>
  <c r="BU555" i="1"/>
  <c r="AR648" i="1"/>
  <c r="AR636" i="1"/>
  <c r="AR624" i="1"/>
  <c r="AR608" i="1"/>
  <c r="AR596" i="1"/>
  <c r="AR584" i="1"/>
  <c r="AR572" i="1"/>
  <c r="AR560" i="1"/>
  <c r="AR548" i="1"/>
  <c r="AR536" i="1"/>
  <c r="AR524" i="1"/>
  <c r="AR512" i="1"/>
  <c r="AR500" i="1"/>
  <c r="AR484" i="1"/>
  <c r="AR468" i="1"/>
  <c r="AR456" i="1"/>
  <c r="AR444" i="1"/>
  <c r="AR436" i="1"/>
  <c r="AR428" i="1"/>
  <c r="AR384" i="1"/>
  <c r="AL646" i="1"/>
  <c r="BU646" i="1"/>
  <c r="AL638" i="1"/>
  <c r="BU638" i="1"/>
  <c r="AL626" i="1"/>
  <c r="BU626" i="1"/>
  <c r="AL618" i="1"/>
  <c r="BU618" i="1"/>
  <c r="AL610" i="1"/>
  <c r="BU610" i="1"/>
  <c r="AL602" i="1"/>
  <c r="BU602" i="1"/>
  <c r="AL594" i="1"/>
  <c r="BU594" i="1"/>
  <c r="AL582" i="1"/>
  <c r="BU582" i="1"/>
  <c r="AL574" i="1"/>
  <c r="BU574" i="1"/>
  <c r="AL566" i="1"/>
  <c r="BU566" i="1"/>
  <c r="AL558" i="1"/>
  <c r="BU558" i="1"/>
  <c r="AL550" i="1"/>
  <c r="BU550" i="1"/>
  <c r="AL542" i="1"/>
  <c r="BU542" i="1"/>
  <c r="AL534" i="1"/>
  <c r="BU534" i="1"/>
  <c r="AL522" i="1"/>
  <c r="BU522" i="1"/>
  <c r="AL514" i="1"/>
  <c r="BU514" i="1"/>
  <c r="AL506" i="1"/>
  <c r="BU506" i="1"/>
  <c r="AL498" i="1"/>
  <c r="BU498" i="1"/>
  <c r="AL490" i="1"/>
  <c r="BU490" i="1"/>
  <c r="AL482" i="1"/>
  <c r="BU482" i="1"/>
  <c r="AL474" i="1"/>
  <c r="BU474" i="1"/>
  <c r="AL470" i="1"/>
  <c r="BU470" i="1"/>
  <c r="AR651" i="1"/>
  <c r="AR647" i="1"/>
  <c r="AR643" i="1"/>
  <c r="AR639" i="1"/>
  <c r="AR635" i="1"/>
  <c r="AR631" i="1"/>
  <c r="AR627" i="1"/>
  <c r="AR623" i="1"/>
  <c r="AR619" i="1"/>
  <c r="AR615" i="1"/>
  <c r="AR611" i="1"/>
  <c r="AR607" i="1"/>
  <c r="AR603" i="1"/>
  <c r="AR599" i="1"/>
  <c r="AR595" i="1"/>
  <c r="AR591" i="1"/>
  <c r="AR587" i="1"/>
  <c r="AR583" i="1"/>
  <c r="AR579" i="1"/>
  <c r="AR575" i="1"/>
  <c r="AR571" i="1"/>
  <c r="AR567" i="1"/>
  <c r="AR563" i="1"/>
  <c r="AR559" i="1"/>
  <c r="AR555" i="1"/>
  <c r="AR551" i="1"/>
  <c r="AR547" i="1"/>
  <c r="AR543" i="1"/>
  <c r="AR539" i="1"/>
  <c r="AR535" i="1"/>
  <c r="AR531" i="1"/>
  <c r="AR527" i="1"/>
  <c r="AR523" i="1"/>
  <c r="AR519" i="1"/>
  <c r="AR515" i="1"/>
  <c r="AR511" i="1"/>
  <c r="AR507" i="1"/>
  <c r="AR503" i="1"/>
  <c r="AR499" i="1"/>
  <c r="AR495" i="1"/>
  <c r="AR491" i="1"/>
  <c r="AR487" i="1"/>
  <c r="AR483" i="1"/>
  <c r="AR479" i="1"/>
  <c r="AR475" i="1"/>
  <c r="AR471" i="1"/>
  <c r="AR467" i="1"/>
  <c r="AR463" i="1"/>
  <c r="AR459" i="1"/>
  <c r="AR455" i="1"/>
  <c r="AR451" i="1"/>
  <c r="AR447" i="1"/>
  <c r="AR443" i="1"/>
  <c r="AR439" i="1"/>
  <c r="AR435" i="1"/>
  <c r="AR431" i="1"/>
  <c r="AR427" i="1"/>
  <c r="AR423" i="1"/>
  <c r="AR419" i="1"/>
  <c r="AR415" i="1"/>
  <c r="AR411" i="1"/>
  <c r="AR407" i="1"/>
  <c r="AR403" i="1"/>
  <c r="AR399" i="1"/>
  <c r="AR395" i="1"/>
  <c r="AR391" i="1"/>
  <c r="AR387" i="1"/>
  <c r="AR383" i="1"/>
  <c r="AR379" i="1"/>
  <c r="AR375" i="1"/>
  <c r="AR371" i="1"/>
  <c r="AR367" i="1"/>
  <c r="AR363" i="1"/>
  <c r="AR359" i="1"/>
  <c r="AR355" i="1"/>
  <c r="AR351" i="1"/>
  <c r="AR347" i="1"/>
  <c r="AR343" i="1"/>
  <c r="AR339" i="1"/>
  <c r="AR335" i="1"/>
  <c r="AR331" i="1"/>
  <c r="AR327" i="1"/>
  <c r="AR323" i="1"/>
  <c r="AR319" i="1"/>
  <c r="AR315" i="1"/>
  <c r="AR311" i="1"/>
  <c r="AR307" i="1"/>
  <c r="AR303" i="1"/>
  <c r="AR299" i="1"/>
  <c r="AR295" i="1"/>
  <c r="AR291" i="1"/>
  <c r="AR287" i="1"/>
  <c r="AR283" i="1"/>
  <c r="AR279" i="1"/>
  <c r="AR275" i="1"/>
  <c r="AR271" i="1"/>
  <c r="AR267" i="1"/>
  <c r="AR263" i="1"/>
  <c r="AR259" i="1"/>
  <c r="AR255" i="1"/>
  <c r="AR251" i="1"/>
  <c r="AR247" i="1"/>
  <c r="AR243" i="1"/>
  <c r="AR239" i="1"/>
  <c r="AR235" i="1"/>
  <c r="AR231" i="1"/>
  <c r="AR226" i="1"/>
  <c r="AR221" i="1"/>
  <c r="AR217" i="1"/>
  <c r="AR213" i="1"/>
  <c r="AR209" i="1"/>
  <c r="AR205" i="1"/>
  <c r="AR201" i="1"/>
  <c r="AR197" i="1"/>
  <c r="AR193" i="1"/>
  <c r="AR189" i="1"/>
  <c r="AR185" i="1"/>
  <c r="AR181" i="1"/>
  <c r="AR177" i="1"/>
  <c r="AR173" i="1"/>
  <c r="AR169" i="1"/>
  <c r="AR165" i="1"/>
  <c r="AR161" i="1"/>
  <c r="AR157" i="1"/>
  <c r="AR153" i="1"/>
  <c r="AR149" i="1"/>
  <c r="AR145" i="1"/>
  <c r="AR141" i="1"/>
  <c r="AR137" i="1"/>
  <c r="AR133" i="1"/>
  <c r="AR129" i="1"/>
  <c r="AR125" i="1"/>
  <c r="AR121" i="1"/>
  <c r="AR117" i="1"/>
  <c r="AR113" i="1"/>
  <c r="AR109" i="1"/>
  <c r="AR105" i="1"/>
  <c r="AR101" i="1"/>
  <c r="AR97" i="1"/>
  <c r="AR93" i="1"/>
  <c r="AR89" i="1"/>
  <c r="AR85" i="1"/>
  <c r="AR81" i="1"/>
  <c r="AR77" i="1"/>
  <c r="AR73" i="1"/>
  <c r="AR69" i="1"/>
  <c r="AR65" i="1"/>
  <c r="AR61" i="1"/>
  <c r="AR57" i="1"/>
  <c r="AR53" i="1"/>
  <c r="AR49" i="1"/>
  <c r="AR45" i="1"/>
  <c r="AR41" i="1"/>
  <c r="AR37" i="1"/>
  <c r="AR33" i="1"/>
  <c r="AR29" i="1"/>
  <c r="AR25" i="1"/>
  <c r="AR21" i="1"/>
  <c r="AR17" i="1"/>
  <c r="BV756" i="1"/>
  <c r="CK756" i="1" s="1"/>
  <c r="BH756" i="1"/>
  <c r="BV730" i="1"/>
  <c r="CK730" i="1" s="1"/>
  <c r="BH730" i="1"/>
  <c r="BV714" i="1"/>
  <c r="CK714" i="1" s="1"/>
  <c r="BH714" i="1"/>
  <c r="BV666" i="1"/>
  <c r="CK666" i="1" s="1"/>
  <c r="BH666" i="1"/>
  <c r="BV713" i="1"/>
  <c r="CK713" i="1" s="1"/>
  <c r="BH713" i="1"/>
  <c r="BV674" i="1"/>
  <c r="CK674" i="1" s="1"/>
  <c r="BH674" i="1"/>
  <c r="BV745" i="1"/>
  <c r="CK745" i="1" s="1"/>
  <c r="BH745" i="1"/>
  <c r="BV724" i="1"/>
  <c r="CK724" i="1" s="1"/>
  <c r="BH724" i="1"/>
  <c r="BV708" i="1"/>
  <c r="CK708" i="1" s="1"/>
  <c r="BH708" i="1"/>
  <c r="BV719" i="1"/>
  <c r="CK719" i="1" s="1"/>
  <c r="BH719" i="1"/>
  <c r="BV655" i="1"/>
  <c r="CK655" i="1" s="1"/>
  <c r="BH655" i="1"/>
  <c r="BV778" i="1"/>
  <c r="CK778" i="1" s="1"/>
  <c r="BH778" i="1"/>
  <c r="BV695" i="1"/>
  <c r="CK695" i="1" s="1"/>
  <c r="BH695" i="1"/>
  <c r="BV679" i="1"/>
  <c r="CK679" i="1" s="1"/>
  <c r="BH679" i="1"/>
  <c r="BV761" i="1"/>
  <c r="CK761" i="1" s="1"/>
  <c r="BH761" i="1"/>
  <c r="BV753" i="1"/>
  <c r="CK753" i="1" s="1"/>
  <c r="BH753" i="1"/>
  <c r="BV750" i="1"/>
  <c r="CK750" i="1" s="1"/>
  <c r="BH750" i="1"/>
  <c r="BV737" i="1"/>
  <c r="CK737" i="1" s="1"/>
  <c r="BH737" i="1"/>
  <c r="BV729" i="1"/>
  <c r="CK729" i="1" s="1"/>
  <c r="BH729" i="1"/>
  <c r="BV673" i="1"/>
  <c r="CK673" i="1" s="1"/>
  <c r="BH673" i="1"/>
  <c r="BV707" i="1"/>
  <c r="CK707" i="1" s="1"/>
  <c r="BH707" i="1"/>
  <c r="BV683" i="1"/>
  <c r="CK683" i="1" s="1"/>
  <c r="BH683" i="1"/>
  <c r="BV689" i="1"/>
  <c r="CK689" i="1" s="1"/>
  <c r="BH689" i="1"/>
  <c r="BV669" i="1"/>
  <c r="CK669" i="1" s="1"/>
  <c r="BH669" i="1"/>
  <c r="AL651" i="1"/>
  <c r="BU651" i="1"/>
  <c r="AL635" i="1"/>
  <c r="BU635" i="1"/>
  <c r="AL619" i="1"/>
  <c r="BU619" i="1"/>
  <c r="AL603" i="1"/>
  <c r="BU603" i="1"/>
  <c r="AL579" i="1"/>
  <c r="BU579" i="1"/>
  <c r="AL563" i="1"/>
  <c r="BU563" i="1"/>
  <c r="AL547" i="1"/>
  <c r="BU547" i="1"/>
  <c r="AL535" i="1"/>
  <c r="BU535" i="1"/>
  <c r="AR652" i="1"/>
  <c r="AR640" i="1"/>
  <c r="AR628" i="1"/>
  <c r="AR616" i="1"/>
  <c r="AR600" i="1"/>
  <c r="AR592" i="1"/>
  <c r="AR580" i="1"/>
  <c r="AR564" i="1"/>
  <c r="AR552" i="1"/>
  <c r="AR540" i="1"/>
  <c r="AR528" i="1"/>
  <c r="AR516" i="1"/>
  <c r="AR504" i="1"/>
  <c r="AR492" i="1"/>
  <c r="AR480" i="1"/>
  <c r="AR472" i="1"/>
  <c r="AR460" i="1"/>
  <c r="AR448" i="1"/>
  <c r="AR388" i="1"/>
  <c r="AL650" i="1"/>
  <c r="BU650" i="1"/>
  <c r="AL642" i="1"/>
  <c r="BU642" i="1"/>
  <c r="AL634" i="1"/>
  <c r="BU634" i="1"/>
  <c r="AL630" i="1"/>
  <c r="BU630" i="1"/>
  <c r="AL622" i="1"/>
  <c r="BU622" i="1"/>
  <c r="AL614" i="1"/>
  <c r="BU614" i="1"/>
  <c r="AL606" i="1"/>
  <c r="BU606" i="1"/>
  <c r="AL598" i="1"/>
  <c r="BU598" i="1"/>
  <c r="AL590" i="1"/>
  <c r="BU590" i="1"/>
  <c r="AL586" i="1"/>
  <c r="BU586" i="1"/>
  <c r="AL578" i="1"/>
  <c r="BU578" i="1"/>
  <c r="AL570" i="1"/>
  <c r="BU570" i="1"/>
  <c r="AL562" i="1"/>
  <c r="BU562" i="1"/>
  <c r="AL554" i="1"/>
  <c r="BU554" i="1"/>
  <c r="AL546" i="1"/>
  <c r="BU546" i="1"/>
  <c r="AL538" i="1"/>
  <c r="BU538" i="1"/>
  <c r="AL530" i="1"/>
  <c r="BU530" i="1"/>
  <c r="AL526" i="1"/>
  <c r="BU526" i="1"/>
  <c r="AL518" i="1"/>
  <c r="BU518" i="1"/>
  <c r="AL510" i="1"/>
  <c r="BU510" i="1"/>
  <c r="AL502" i="1"/>
  <c r="BU502" i="1"/>
  <c r="AL494" i="1"/>
  <c r="BU494" i="1"/>
  <c r="AL486" i="1"/>
  <c r="BU486" i="1"/>
  <c r="AL478" i="1"/>
  <c r="BU478" i="1"/>
  <c r="AL649" i="1"/>
  <c r="BU649" i="1"/>
  <c r="AL645" i="1"/>
  <c r="BU645" i="1"/>
  <c r="AL641" i="1"/>
  <c r="BU641" i="1"/>
  <c r="AL637" i="1"/>
  <c r="BU637" i="1"/>
  <c r="AL633" i="1"/>
  <c r="BU633" i="1"/>
  <c r="AL629" i="1"/>
  <c r="BU629" i="1"/>
  <c r="AL625" i="1"/>
  <c r="BU625" i="1"/>
  <c r="AL621" i="1"/>
  <c r="BU621" i="1"/>
  <c r="AL617" i="1"/>
  <c r="BU617" i="1"/>
  <c r="AL613" i="1"/>
  <c r="BU613" i="1"/>
  <c r="AL609" i="1"/>
  <c r="BU609" i="1"/>
  <c r="AL605" i="1"/>
  <c r="BU605" i="1"/>
  <c r="AL601" i="1"/>
  <c r="BU601" i="1"/>
  <c r="AL597" i="1"/>
  <c r="BU597" i="1"/>
  <c r="AL593" i="1"/>
  <c r="BU593" i="1"/>
  <c r="AL589" i="1"/>
  <c r="BU589" i="1"/>
  <c r="AL585" i="1"/>
  <c r="BU585" i="1"/>
  <c r="AL581" i="1"/>
  <c r="BU581" i="1"/>
  <c r="AL577" i="1"/>
  <c r="BU577" i="1"/>
  <c r="AL573" i="1"/>
  <c r="BU573" i="1"/>
  <c r="AL569" i="1"/>
  <c r="BU569" i="1"/>
  <c r="AL565" i="1"/>
  <c r="BU565" i="1"/>
  <c r="AL561" i="1"/>
  <c r="BU561" i="1"/>
  <c r="AL557" i="1"/>
  <c r="BU557" i="1"/>
  <c r="AL553" i="1"/>
  <c r="BU553" i="1"/>
  <c r="AL549" i="1"/>
  <c r="BU549" i="1"/>
  <c r="AL545" i="1"/>
  <c r="BU545" i="1"/>
  <c r="AL541" i="1"/>
  <c r="BU541" i="1"/>
  <c r="AL537" i="1"/>
  <c r="BU537" i="1"/>
  <c r="AL533" i="1"/>
  <c r="BU533" i="1"/>
  <c r="AR650" i="1"/>
  <c r="AR646" i="1"/>
  <c r="AR642" i="1"/>
  <c r="AR638" i="1"/>
  <c r="AR634" i="1"/>
  <c r="AR630" i="1"/>
  <c r="AR626" i="1"/>
  <c r="AR622" i="1"/>
  <c r="AR618" i="1"/>
  <c r="AR614" i="1"/>
  <c r="AR610" i="1"/>
  <c r="AR606" i="1"/>
  <c r="AR602" i="1"/>
  <c r="AR598" i="1"/>
  <c r="AR594" i="1"/>
  <c r="AR590" i="1"/>
  <c r="AR586" i="1"/>
  <c r="AR582" i="1"/>
  <c r="AR578" i="1"/>
  <c r="AR574" i="1"/>
  <c r="AR570" i="1"/>
  <c r="AR566" i="1"/>
  <c r="AR562" i="1"/>
  <c r="AR558" i="1"/>
  <c r="AR554" i="1"/>
  <c r="AR550" i="1"/>
  <c r="AR546" i="1"/>
  <c r="AR542" i="1"/>
  <c r="AR538" i="1"/>
  <c r="AR534" i="1"/>
  <c r="AR530" i="1"/>
  <c r="AR526" i="1"/>
  <c r="AR522" i="1"/>
  <c r="AR518" i="1"/>
  <c r="AR514" i="1"/>
  <c r="AR510" i="1"/>
  <c r="AR506" i="1"/>
  <c r="AR502" i="1"/>
  <c r="AR498" i="1"/>
  <c r="AR494" i="1"/>
  <c r="AR490" i="1"/>
  <c r="AR486" i="1"/>
  <c r="AR482" i="1"/>
  <c r="AR478" i="1"/>
  <c r="AR474" i="1"/>
  <c r="AR470" i="1"/>
  <c r="AR466" i="1"/>
  <c r="AR462" i="1"/>
  <c r="AR458" i="1"/>
  <c r="AR454" i="1"/>
  <c r="AR450" i="1"/>
  <c r="AR446" i="1"/>
  <c r="AR442" i="1"/>
  <c r="AR438" i="1"/>
  <c r="AR434" i="1"/>
  <c r="AR430" i="1"/>
  <c r="AR426" i="1"/>
  <c r="AR422" i="1"/>
  <c r="AR418" i="1"/>
  <c r="AR414" i="1"/>
  <c r="AR410" i="1"/>
  <c r="AR406" i="1"/>
  <c r="AR402" i="1"/>
  <c r="AR398" i="1"/>
  <c r="AR394" i="1"/>
  <c r="AR390" i="1"/>
  <c r="AR386" i="1"/>
  <c r="AR382" i="1"/>
  <c r="AR378" i="1"/>
  <c r="AR374" i="1"/>
  <c r="AR370" i="1"/>
  <c r="AR366" i="1"/>
  <c r="AR362" i="1"/>
  <c r="AR358" i="1"/>
  <c r="AR354" i="1"/>
  <c r="AR350" i="1"/>
  <c r="AR346" i="1"/>
  <c r="AR342" i="1"/>
  <c r="AR338" i="1"/>
  <c r="AR334" i="1"/>
  <c r="AR330" i="1"/>
  <c r="AR326" i="1"/>
  <c r="AR322" i="1"/>
  <c r="AR318" i="1"/>
  <c r="AR314" i="1"/>
  <c r="AR310" i="1"/>
  <c r="AR306" i="1"/>
  <c r="AR302" i="1"/>
  <c r="AR298" i="1"/>
  <c r="AR294" i="1"/>
  <c r="AR290" i="1"/>
  <c r="AR286" i="1"/>
  <c r="AR282" i="1"/>
  <c r="AR278" i="1"/>
  <c r="AR274" i="1"/>
  <c r="AR270" i="1"/>
  <c r="AR266" i="1"/>
  <c r="AR262" i="1"/>
  <c r="AR258" i="1"/>
  <c r="AR254" i="1"/>
  <c r="AR250" i="1"/>
  <c r="AR246" i="1"/>
  <c r="AR242" i="1"/>
  <c r="AR238" i="1"/>
  <c r="AR234" i="1"/>
  <c r="AR230" i="1"/>
  <c r="AR223" i="1"/>
  <c r="AR220" i="1"/>
  <c r="AR216" i="1"/>
  <c r="AR212" i="1"/>
  <c r="AR208" i="1"/>
  <c r="AR204" i="1"/>
  <c r="AR200" i="1"/>
  <c r="AR196" i="1"/>
  <c r="AR192" i="1"/>
  <c r="AR188" i="1"/>
  <c r="AR184" i="1"/>
  <c r="AR180" i="1"/>
  <c r="AR176" i="1"/>
  <c r="AR172" i="1"/>
  <c r="AR168" i="1"/>
  <c r="AR164" i="1"/>
  <c r="AR160" i="1"/>
  <c r="AR156" i="1"/>
  <c r="AR152" i="1"/>
  <c r="AR148" i="1"/>
  <c r="AR144" i="1"/>
  <c r="AR140" i="1"/>
  <c r="AR136" i="1"/>
  <c r="AR132" i="1"/>
  <c r="AR128" i="1"/>
  <c r="AR124" i="1"/>
  <c r="AR120" i="1"/>
  <c r="AR116" i="1"/>
  <c r="AR112" i="1"/>
  <c r="AR108" i="1"/>
  <c r="AR104" i="1"/>
  <c r="AR100" i="1"/>
  <c r="AR96" i="1"/>
  <c r="AR92" i="1"/>
  <c r="AR88" i="1"/>
  <c r="AR84" i="1"/>
  <c r="AR80" i="1"/>
  <c r="AR76" i="1"/>
  <c r="AR72" i="1"/>
  <c r="AR68" i="1"/>
  <c r="AR64" i="1"/>
  <c r="AR60" i="1"/>
  <c r="AR56" i="1"/>
  <c r="AR52" i="1"/>
  <c r="AR48" i="1"/>
  <c r="AR44" i="1"/>
  <c r="AR40" i="1"/>
  <c r="AR36" i="1"/>
  <c r="AR32" i="1"/>
  <c r="AR28" i="1"/>
  <c r="AR24" i="1"/>
  <c r="AR20" i="1"/>
  <c r="AR16" i="1"/>
  <c r="BV702" i="1"/>
  <c r="CK702" i="1" s="1"/>
  <c r="BH702" i="1"/>
  <c r="BV752" i="1"/>
  <c r="CK752" i="1" s="1"/>
  <c r="BH752" i="1"/>
  <c r="BV726" i="1"/>
  <c r="CK726" i="1" s="1"/>
  <c r="BH726" i="1"/>
  <c r="BV710" i="1"/>
  <c r="CK710" i="1" s="1"/>
  <c r="BH710" i="1"/>
  <c r="BV725" i="1"/>
  <c r="CK725" i="1" s="1"/>
  <c r="BH725" i="1"/>
  <c r="BV709" i="1"/>
  <c r="CK709" i="1" s="1"/>
  <c r="BH709" i="1"/>
  <c r="BV656" i="1"/>
  <c r="CK656" i="1" s="1"/>
  <c r="BH656" i="1"/>
  <c r="BV736" i="1"/>
  <c r="CK736" i="1" s="1"/>
  <c r="BH736" i="1"/>
  <c r="BV720" i="1"/>
  <c r="CK720" i="1" s="1"/>
  <c r="BH720" i="1"/>
  <c r="BV686" i="1"/>
  <c r="CK686" i="1" s="1"/>
  <c r="BH686" i="1"/>
  <c r="BV715" i="1"/>
  <c r="CK715" i="1" s="1"/>
  <c r="BH715" i="1"/>
  <c r="BV676" i="1"/>
  <c r="CK676" i="1" s="1"/>
  <c r="BH676" i="1"/>
  <c r="BV776" i="1"/>
  <c r="CK776" i="1" s="1"/>
  <c r="BH776" i="1"/>
  <c r="BV690" i="1"/>
  <c r="CK690" i="1" s="1"/>
  <c r="BH690" i="1"/>
  <c r="BV670" i="1"/>
  <c r="CK670" i="1" s="1"/>
  <c r="BH670" i="1"/>
  <c r="BV759" i="1"/>
  <c r="CK759" i="1" s="1"/>
  <c r="BH759" i="1"/>
  <c r="BV751" i="1"/>
  <c r="CK751" i="1" s="1"/>
  <c r="BH751" i="1"/>
  <c r="BV748" i="1"/>
  <c r="CK748" i="1" s="1"/>
  <c r="BH748" i="1"/>
  <c r="BV735" i="1"/>
  <c r="CK735" i="1" s="1"/>
  <c r="BH735" i="1"/>
  <c r="BV727" i="1"/>
  <c r="CK727" i="1" s="1"/>
  <c r="BH727" i="1"/>
  <c r="BV665" i="1"/>
  <c r="CK665" i="1" s="1"/>
  <c r="BH665" i="1"/>
  <c r="BV705" i="1"/>
  <c r="CK705" i="1" s="1"/>
  <c r="BH705" i="1"/>
  <c r="BV671" i="1"/>
  <c r="CK671" i="1" s="1"/>
  <c r="BH671" i="1"/>
  <c r="BV684" i="1"/>
  <c r="CK684" i="1" s="1"/>
  <c r="BH684" i="1"/>
  <c r="BV664" i="1"/>
  <c r="CK664" i="1" s="1"/>
  <c r="BH664" i="1"/>
  <c r="CE768" i="1"/>
  <c r="CT768" i="1" s="1"/>
  <c r="BI768" i="1"/>
  <c r="S831" i="9" s="1"/>
  <c r="BJ768" i="1"/>
  <c r="T831" i="9" s="1"/>
  <c r="CE699" i="1"/>
  <c r="CT699" i="1" s="1"/>
  <c r="BI699" i="1"/>
  <c r="S762" i="9" s="1"/>
  <c r="BJ699" i="1"/>
  <c r="T762" i="9" s="1"/>
  <c r="CE767" i="1"/>
  <c r="CT767" i="1" s="1"/>
  <c r="BI767" i="1"/>
  <c r="S830" i="9" s="1"/>
  <c r="BJ767" i="1"/>
  <c r="T830" i="9" s="1"/>
  <c r="CE741" i="1"/>
  <c r="CT741" i="1" s="1"/>
  <c r="BI741" i="1"/>
  <c r="S804" i="9" s="1"/>
  <c r="BJ741" i="1"/>
  <c r="T804" i="9" s="1"/>
  <c r="CE766" i="1"/>
  <c r="CT766" i="1" s="1"/>
  <c r="BI766" i="1"/>
  <c r="S829" i="9" s="1"/>
  <c r="BJ766" i="1"/>
  <c r="T829" i="9" s="1"/>
  <c r="CE697" i="1"/>
  <c r="CT697" i="1" s="1"/>
  <c r="BI697" i="1"/>
  <c r="S760" i="9" s="1"/>
  <c r="BJ697" i="1"/>
  <c r="T760" i="9" s="1"/>
  <c r="CE763" i="1"/>
  <c r="CT763" i="1" s="1"/>
  <c r="BI763" i="1"/>
  <c r="S826" i="9" s="1"/>
  <c r="BJ763" i="1"/>
  <c r="T826" i="9" s="1"/>
  <c r="CE698" i="1"/>
  <c r="CT698" i="1" s="1"/>
  <c r="BI698" i="1"/>
  <c r="S761" i="9" s="1"/>
  <c r="BJ698" i="1"/>
  <c r="T761" i="9" s="1"/>
  <c r="CE764" i="1"/>
  <c r="CT764" i="1" s="1"/>
  <c r="BI764" i="1"/>
  <c r="S827" i="9" s="1"/>
  <c r="BJ764" i="1"/>
  <c r="T827" i="9" s="1"/>
  <c r="CE661" i="1"/>
  <c r="CT661" i="1" s="1"/>
  <c r="BI661" i="1"/>
  <c r="S724" i="9" s="1"/>
  <c r="BJ661" i="1"/>
  <c r="T724" i="9" s="1"/>
  <c r="CE743" i="1"/>
  <c r="CT743" i="1" s="1"/>
  <c r="BI743" i="1"/>
  <c r="S806" i="9" s="1"/>
  <c r="BJ743" i="1"/>
  <c r="T806" i="9" s="1"/>
  <c r="CE660" i="1"/>
  <c r="CT660" i="1" s="1"/>
  <c r="BI660" i="1"/>
  <c r="S723" i="9" s="1"/>
  <c r="BJ660" i="1"/>
  <c r="T723" i="9" s="1"/>
  <c r="CE782" i="1"/>
  <c r="CT782" i="1" s="1"/>
  <c r="BI782" i="1"/>
  <c r="S845" i="9" s="1"/>
  <c r="BJ782" i="1"/>
  <c r="T845" i="9" s="1"/>
  <c r="CE762" i="1"/>
  <c r="CT762" i="1" s="1"/>
  <c r="BI762" i="1"/>
  <c r="S825" i="9" s="1"/>
  <c r="BJ762" i="1"/>
  <c r="T825" i="9" s="1"/>
  <c r="CE659" i="1"/>
  <c r="CT659" i="1" s="1"/>
  <c r="BI659" i="1"/>
  <c r="S722" i="9" s="1"/>
  <c r="BJ659" i="1"/>
  <c r="T722" i="9" s="1"/>
  <c r="CE700" i="1"/>
  <c r="CT700" i="1" s="1"/>
  <c r="BI700" i="1"/>
  <c r="S763" i="9" s="1"/>
  <c r="BJ700" i="1"/>
  <c r="T763" i="9" s="1"/>
  <c r="CE658" i="1"/>
  <c r="CT658" i="1" s="1"/>
  <c r="BI658" i="1"/>
  <c r="S721" i="9" s="1"/>
  <c r="BJ658" i="1"/>
  <c r="T721" i="9" s="1"/>
  <c r="AL643" i="1"/>
  <c r="BU643" i="1"/>
  <c r="AL627" i="1"/>
  <c r="BU627" i="1"/>
  <c r="AL611" i="1"/>
  <c r="BU611" i="1"/>
  <c r="AL595" i="1"/>
  <c r="BU595" i="1"/>
  <c r="AL583" i="1"/>
  <c r="BU583" i="1"/>
  <c r="AL567" i="1"/>
  <c r="BU567" i="1"/>
  <c r="AL551" i="1"/>
  <c r="BU551" i="1"/>
  <c r="AL539" i="1"/>
  <c r="BU539" i="1"/>
  <c r="AL652" i="1"/>
  <c r="BU652" i="1"/>
  <c r="AL648" i="1"/>
  <c r="BU648" i="1"/>
  <c r="AL644" i="1"/>
  <c r="BU644" i="1"/>
  <c r="AL640" i="1"/>
  <c r="BU640" i="1"/>
  <c r="AL636" i="1"/>
  <c r="BU636" i="1"/>
  <c r="AL632" i="1"/>
  <c r="BU632" i="1"/>
  <c r="AL628" i="1"/>
  <c r="BU628" i="1"/>
  <c r="AL624" i="1"/>
  <c r="BU624" i="1"/>
  <c r="AL620" i="1"/>
  <c r="BU620" i="1"/>
  <c r="AL616" i="1"/>
  <c r="BU616" i="1"/>
  <c r="AL612" i="1"/>
  <c r="BU612" i="1"/>
  <c r="AL608" i="1"/>
  <c r="BU608" i="1"/>
  <c r="AL604" i="1"/>
  <c r="BU604" i="1"/>
  <c r="AL600" i="1"/>
  <c r="BU600" i="1"/>
  <c r="AL596" i="1"/>
  <c r="BU596" i="1"/>
  <c r="AL592" i="1"/>
  <c r="BU592" i="1"/>
  <c r="AL588" i="1"/>
  <c r="BU588" i="1"/>
  <c r="AL584" i="1"/>
  <c r="BU584" i="1"/>
  <c r="AL580" i="1"/>
  <c r="BU580" i="1"/>
  <c r="AL576" i="1"/>
  <c r="BU576" i="1"/>
  <c r="AL572" i="1"/>
  <c r="BU572" i="1"/>
  <c r="AL568" i="1"/>
  <c r="BU568" i="1"/>
  <c r="AL564" i="1"/>
  <c r="BU564" i="1"/>
  <c r="AL560" i="1"/>
  <c r="BU560" i="1"/>
  <c r="AL556" i="1"/>
  <c r="BU556" i="1"/>
  <c r="AL552" i="1"/>
  <c r="BU552" i="1"/>
  <c r="AL548" i="1"/>
  <c r="BU548" i="1"/>
  <c r="AL544" i="1"/>
  <c r="BU544" i="1"/>
  <c r="AL540" i="1"/>
  <c r="BU540" i="1"/>
  <c r="AL536" i="1"/>
  <c r="BU536" i="1"/>
  <c r="AL532" i="1"/>
  <c r="BU532" i="1"/>
  <c r="AL528" i="1"/>
  <c r="BU528" i="1"/>
  <c r="AL524" i="1"/>
  <c r="BU524" i="1"/>
  <c r="AL520" i="1"/>
  <c r="BU520" i="1"/>
  <c r="AL516" i="1"/>
  <c r="BU516" i="1"/>
  <c r="AL512" i="1"/>
  <c r="BU512" i="1"/>
  <c r="AL508" i="1"/>
  <c r="BU508" i="1"/>
  <c r="AL504" i="1"/>
  <c r="BU504" i="1"/>
  <c r="AL500" i="1"/>
  <c r="BU500" i="1"/>
  <c r="AL496" i="1"/>
  <c r="BU496" i="1"/>
  <c r="AL492" i="1"/>
  <c r="BU492" i="1"/>
  <c r="AL488" i="1"/>
  <c r="BU488" i="1"/>
  <c r="AL484" i="1"/>
  <c r="BU484" i="1"/>
  <c r="AL480" i="1"/>
  <c r="BU480" i="1"/>
  <c r="AL476" i="1"/>
  <c r="BU476" i="1"/>
  <c r="AL472" i="1"/>
  <c r="BU472" i="1"/>
  <c r="AL468" i="1"/>
  <c r="BU468" i="1"/>
  <c r="AL14" i="1"/>
  <c r="BU14" i="1"/>
  <c r="AR649" i="1"/>
  <c r="AR645" i="1"/>
  <c r="AR641" i="1"/>
  <c r="AR637" i="1"/>
  <c r="AR633" i="1"/>
  <c r="AR629" i="1"/>
  <c r="AR625" i="1"/>
  <c r="AR621" i="1"/>
  <c r="AR617" i="1"/>
  <c r="AR613" i="1"/>
  <c r="AR609" i="1"/>
  <c r="AR605" i="1"/>
  <c r="AR601" i="1"/>
  <c r="AR597" i="1"/>
  <c r="AR593" i="1"/>
  <c r="AR589" i="1"/>
  <c r="AR585" i="1"/>
  <c r="AR581" i="1"/>
  <c r="AR577" i="1"/>
  <c r="AR573" i="1"/>
  <c r="AR569" i="1"/>
  <c r="AR565" i="1"/>
  <c r="AR561" i="1"/>
  <c r="AR557" i="1"/>
  <c r="AR553" i="1"/>
  <c r="AR549" i="1"/>
  <c r="AR545" i="1"/>
  <c r="AR541" i="1"/>
  <c r="AR537" i="1"/>
  <c r="AR533" i="1"/>
  <c r="AR529" i="1"/>
  <c r="AR525" i="1"/>
  <c r="AR521" i="1"/>
  <c r="AR517" i="1"/>
  <c r="AR513" i="1"/>
  <c r="AR509" i="1"/>
  <c r="AR505" i="1"/>
  <c r="AR501" i="1"/>
  <c r="AR497" i="1"/>
  <c r="AR493" i="1"/>
  <c r="AR489" i="1"/>
  <c r="AR485" i="1"/>
  <c r="AR481" i="1"/>
  <c r="AR477" i="1"/>
  <c r="AR473" i="1"/>
  <c r="AR469" i="1"/>
  <c r="AR465" i="1"/>
  <c r="AR461" i="1"/>
  <c r="AR457" i="1"/>
  <c r="AR453" i="1"/>
  <c r="AR449" i="1"/>
  <c r="AR445" i="1"/>
  <c r="AR441" i="1"/>
  <c r="AR437" i="1"/>
  <c r="AR433" i="1"/>
  <c r="AR429" i="1"/>
  <c r="AR425" i="1"/>
  <c r="AR421" i="1"/>
  <c r="AR417" i="1"/>
  <c r="AR413" i="1"/>
  <c r="AR409" i="1"/>
  <c r="AR405" i="1"/>
  <c r="AR401" i="1"/>
  <c r="AR397" i="1"/>
  <c r="AR393" i="1"/>
  <c r="AR389" i="1"/>
  <c r="AR385" i="1"/>
  <c r="AR381" i="1"/>
  <c r="AR377" i="1"/>
  <c r="AR373" i="1"/>
  <c r="AR369" i="1"/>
  <c r="AR365" i="1"/>
  <c r="AR361" i="1"/>
  <c r="AR357" i="1"/>
  <c r="AR353" i="1"/>
  <c r="AR349" i="1"/>
  <c r="AR345" i="1"/>
  <c r="AR341" i="1"/>
  <c r="AR337" i="1"/>
  <c r="AR333" i="1"/>
  <c r="AR329" i="1"/>
  <c r="AR325" i="1"/>
  <c r="AR321" i="1"/>
  <c r="AR317" i="1"/>
  <c r="AR313" i="1"/>
  <c r="AR309" i="1"/>
  <c r="AR305" i="1"/>
  <c r="AR301" i="1"/>
  <c r="AR297" i="1"/>
  <c r="AR293" i="1"/>
  <c r="AR289" i="1"/>
  <c r="AR285" i="1"/>
  <c r="AR281" i="1"/>
  <c r="AR277" i="1"/>
  <c r="AR273" i="1"/>
  <c r="AR269" i="1"/>
  <c r="AR265" i="1"/>
  <c r="AR261" i="1"/>
  <c r="AR257" i="1"/>
  <c r="AR253" i="1"/>
  <c r="AR249" i="1"/>
  <c r="AR245" i="1"/>
  <c r="AR241" i="1"/>
  <c r="AR237" i="1"/>
  <c r="AR233" i="1"/>
  <c r="AR229" i="1"/>
  <c r="AR225" i="1"/>
  <c r="AR222" i="1"/>
  <c r="AR219" i="1"/>
  <c r="AR215" i="1"/>
  <c r="AR211" i="1"/>
  <c r="AR207" i="1"/>
  <c r="AR203" i="1"/>
  <c r="AR199" i="1"/>
  <c r="AR195" i="1"/>
  <c r="AR191" i="1"/>
  <c r="AR187" i="1"/>
  <c r="AR183" i="1"/>
  <c r="AR179" i="1"/>
  <c r="AR175" i="1"/>
  <c r="AR171" i="1"/>
  <c r="AR167" i="1"/>
  <c r="AR163" i="1"/>
  <c r="AR159" i="1"/>
  <c r="AR155" i="1"/>
  <c r="AR151" i="1"/>
  <c r="AR147" i="1"/>
  <c r="AR143" i="1"/>
  <c r="AR139" i="1"/>
  <c r="AR135" i="1"/>
  <c r="AR131" i="1"/>
  <c r="AR127" i="1"/>
  <c r="AR123" i="1"/>
  <c r="AR119" i="1"/>
  <c r="AR115" i="1"/>
  <c r="AR111" i="1"/>
  <c r="AR107" i="1"/>
  <c r="AR103" i="1"/>
  <c r="AR99" i="1"/>
  <c r="AR95" i="1"/>
  <c r="AR91" i="1"/>
  <c r="AR87" i="1"/>
  <c r="AR83" i="1"/>
  <c r="AR79" i="1"/>
  <c r="AR75" i="1"/>
  <c r="AR71" i="1"/>
  <c r="AR67" i="1"/>
  <c r="AR63" i="1"/>
  <c r="AR59" i="1"/>
  <c r="AR55" i="1"/>
  <c r="AR51" i="1"/>
  <c r="AR47" i="1"/>
  <c r="AR43" i="1"/>
  <c r="AR39" i="1"/>
  <c r="AR35" i="1"/>
  <c r="AR31" i="1"/>
  <c r="AR27" i="1"/>
  <c r="AR23" i="1"/>
  <c r="AR19" i="1"/>
  <c r="AR15" i="1"/>
  <c r="BV703" i="1"/>
  <c r="CK703" i="1" s="1"/>
  <c r="BH703" i="1"/>
  <c r="BV738" i="1"/>
  <c r="CK738" i="1" s="1"/>
  <c r="BH738" i="1"/>
  <c r="BV722" i="1"/>
  <c r="CK722" i="1" s="1"/>
  <c r="BH722" i="1"/>
  <c r="BV694" i="1"/>
  <c r="CK694" i="1" s="1"/>
  <c r="BH694" i="1"/>
  <c r="BV721" i="1"/>
  <c r="CK721" i="1" s="1"/>
  <c r="BH721" i="1"/>
  <c r="BV680" i="1"/>
  <c r="CK680" i="1" s="1"/>
  <c r="BH680" i="1"/>
  <c r="BV758" i="1"/>
  <c r="CK758" i="1" s="1"/>
  <c r="BH758" i="1"/>
  <c r="BV732" i="1"/>
  <c r="CK732" i="1" s="1"/>
  <c r="BH732" i="1"/>
  <c r="BV716" i="1"/>
  <c r="CK716" i="1" s="1"/>
  <c r="BH716" i="1"/>
  <c r="BV675" i="1"/>
  <c r="CK675" i="1" s="1"/>
  <c r="BH675" i="1"/>
  <c r="BV711" i="1"/>
  <c r="CK711" i="1" s="1"/>
  <c r="BH711" i="1"/>
  <c r="BV668" i="1"/>
  <c r="CK668" i="1" s="1"/>
  <c r="BH668" i="1"/>
  <c r="BV706" i="1"/>
  <c r="CK706" i="1" s="1"/>
  <c r="BH706" i="1"/>
  <c r="BV687" i="1"/>
  <c r="CK687" i="1" s="1"/>
  <c r="BH687" i="1"/>
  <c r="BV667" i="1"/>
  <c r="CK667" i="1" s="1"/>
  <c r="BH667" i="1"/>
  <c r="BV757" i="1"/>
  <c r="CK757" i="1" s="1"/>
  <c r="BH757" i="1"/>
  <c r="BV749" i="1"/>
  <c r="CK749" i="1" s="1"/>
  <c r="BH749" i="1"/>
  <c r="BV746" i="1"/>
  <c r="CK746" i="1" s="1"/>
  <c r="BH746" i="1"/>
  <c r="BV733" i="1"/>
  <c r="CK733" i="1" s="1"/>
  <c r="BH733" i="1"/>
  <c r="BV693" i="1"/>
  <c r="CK693" i="1" s="1"/>
  <c r="BH693" i="1"/>
  <c r="BV780" i="1"/>
  <c r="CK780" i="1" s="1"/>
  <c r="BH780" i="1"/>
  <c r="BV696" i="1"/>
  <c r="CK696" i="1" s="1"/>
  <c r="BH696" i="1"/>
  <c r="BV663" i="1"/>
  <c r="CK663" i="1" s="1"/>
  <c r="BH663" i="1"/>
  <c r="BV681" i="1"/>
  <c r="CK681" i="1" s="1"/>
  <c r="BH681" i="1"/>
  <c r="AL45" i="1"/>
  <c r="AL44" i="1"/>
  <c r="AL43" i="1"/>
  <c r="AL42" i="1"/>
  <c r="AL41" i="1"/>
  <c r="AL40" i="1"/>
  <c r="AL39" i="1"/>
  <c r="AL38" i="1"/>
  <c r="AL37" i="1"/>
  <c r="CJ37" i="1" s="1"/>
  <c r="AL36" i="1"/>
  <c r="CJ36" i="1" s="1"/>
  <c r="AL35" i="1"/>
  <c r="CJ35" i="1" s="1"/>
  <c r="AL34" i="1"/>
  <c r="CJ34" i="1" s="1"/>
  <c r="AL33" i="1"/>
  <c r="CJ33" i="1" s="1"/>
  <c r="AL32" i="1"/>
  <c r="AL31" i="1"/>
  <c r="AL30" i="1"/>
  <c r="AL29" i="1"/>
  <c r="CJ29" i="1" s="1"/>
  <c r="AL28" i="1"/>
  <c r="AL27" i="1"/>
  <c r="AL26" i="1"/>
  <c r="AL25" i="1"/>
  <c r="CJ25" i="1" s="1"/>
  <c r="AL24" i="1"/>
  <c r="AL23" i="1"/>
  <c r="AL22" i="1"/>
  <c r="CJ22" i="1" s="1"/>
  <c r="AL21" i="1"/>
  <c r="AL20" i="1"/>
  <c r="CJ20" i="1" s="1"/>
  <c r="AL19" i="1"/>
  <c r="AL18" i="1"/>
  <c r="AL17" i="1"/>
  <c r="AL16" i="1"/>
  <c r="CJ16" i="1" s="1"/>
  <c r="AL531" i="1"/>
  <c r="CJ531" i="1" s="1"/>
  <c r="AL529" i="1"/>
  <c r="AL527" i="1"/>
  <c r="CJ527" i="1" s="1"/>
  <c r="AL525" i="1"/>
  <c r="CJ525" i="1" s="1"/>
  <c r="AL523" i="1"/>
  <c r="CJ523" i="1" s="1"/>
  <c r="AL521" i="1"/>
  <c r="CJ521" i="1" s="1"/>
  <c r="AL519" i="1"/>
  <c r="AL517" i="1"/>
  <c r="CJ517" i="1" s="1"/>
  <c r="AL515" i="1"/>
  <c r="AL513" i="1"/>
  <c r="CJ513" i="1" s="1"/>
  <c r="AL511" i="1"/>
  <c r="AL509" i="1"/>
  <c r="AL507" i="1"/>
  <c r="CJ507" i="1" s="1"/>
  <c r="AL505" i="1"/>
  <c r="AL503" i="1"/>
  <c r="CJ503" i="1" s="1"/>
  <c r="AL501" i="1"/>
  <c r="CJ501" i="1" s="1"/>
  <c r="AL499" i="1"/>
  <c r="AL497" i="1"/>
  <c r="AL495" i="1"/>
  <c r="CJ495" i="1" s="1"/>
  <c r="AL493" i="1"/>
  <c r="CJ493" i="1" s="1"/>
  <c r="AL491" i="1"/>
  <c r="CJ491" i="1" s="1"/>
  <c r="AL489" i="1"/>
  <c r="CJ489" i="1" s="1"/>
  <c r="AL487" i="1"/>
  <c r="AL485" i="1"/>
  <c r="CJ485" i="1" s="1"/>
  <c r="AL483" i="1"/>
  <c r="AL481" i="1"/>
  <c r="AL479" i="1"/>
  <c r="AL477" i="1"/>
  <c r="CJ477" i="1" s="1"/>
  <c r="AL475" i="1"/>
  <c r="CJ475" i="1" s="1"/>
  <c r="AL473" i="1"/>
  <c r="AL471" i="1"/>
  <c r="CJ471" i="1" s="1"/>
  <c r="AL469" i="1"/>
  <c r="AL467" i="1"/>
  <c r="CJ467" i="1" s="1"/>
  <c r="AL465" i="1"/>
  <c r="AL463" i="1"/>
  <c r="CJ463" i="1" s="1"/>
  <c r="AL461" i="1"/>
  <c r="CJ461" i="1" s="1"/>
  <c r="AL459" i="1"/>
  <c r="CJ459" i="1" s="1"/>
  <c r="AL457" i="1"/>
  <c r="CJ457" i="1" s="1"/>
  <c r="AL455" i="1"/>
  <c r="AL453" i="1"/>
  <c r="AL451" i="1"/>
  <c r="AL449" i="1"/>
  <c r="CJ449" i="1" s="1"/>
  <c r="AL447" i="1"/>
  <c r="AL445" i="1"/>
  <c r="AL443" i="1"/>
  <c r="CJ443" i="1" s="1"/>
  <c r="AL441" i="1"/>
  <c r="AL439" i="1"/>
  <c r="CJ439" i="1" s="1"/>
  <c r="AL437" i="1"/>
  <c r="CJ437" i="1" s="1"/>
  <c r="AL435" i="1"/>
  <c r="AL433" i="1"/>
  <c r="AL431" i="1"/>
  <c r="CJ431" i="1" s="1"/>
  <c r="AL429" i="1"/>
  <c r="AL427" i="1"/>
  <c r="CJ427" i="1" s="1"/>
  <c r="AL425" i="1"/>
  <c r="CJ425" i="1" s="1"/>
  <c r="AL423" i="1"/>
  <c r="AL421" i="1"/>
  <c r="CJ421" i="1" s="1"/>
  <c r="AL419" i="1"/>
  <c r="AL417" i="1"/>
  <c r="AL415" i="1"/>
  <c r="AL413" i="1"/>
  <c r="CJ413" i="1" s="1"/>
  <c r="AL411" i="1"/>
  <c r="CJ411" i="1" s="1"/>
  <c r="AL409" i="1"/>
  <c r="AL407" i="1"/>
  <c r="CJ407" i="1" s="1"/>
  <c r="AL405" i="1"/>
  <c r="AL403" i="1"/>
  <c r="CJ403" i="1" s="1"/>
  <c r="AL401" i="1"/>
  <c r="AL399" i="1"/>
  <c r="CJ399" i="1" s="1"/>
  <c r="AL397" i="1"/>
  <c r="AL395" i="1"/>
  <c r="CJ395" i="1" s="1"/>
  <c r="AL393" i="1"/>
  <c r="CJ393" i="1" s="1"/>
  <c r="AL391" i="1"/>
  <c r="AL389" i="1"/>
  <c r="AL387" i="1"/>
  <c r="AL385" i="1"/>
  <c r="CJ385" i="1" s="1"/>
  <c r="AL383" i="1"/>
  <c r="AL381" i="1"/>
  <c r="CJ381" i="1" s="1"/>
  <c r="AL379" i="1"/>
  <c r="CJ379" i="1" s="1"/>
  <c r="AL377" i="1"/>
  <c r="AL375" i="1"/>
  <c r="CJ375" i="1" s="1"/>
  <c r="AL373" i="1"/>
  <c r="AL371" i="1"/>
  <c r="AL369" i="1"/>
  <c r="AL367" i="1"/>
  <c r="CJ367" i="1" s="1"/>
  <c r="AL365" i="1"/>
  <c r="AL363" i="1"/>
  <c r="CJ363" i="1" s="1"/>
  <c r="AL361" i="1"/>
  <c r="CJ361" i="1" s="1"/>
  <c r="AL359" i="1"/>
  <c r="AL357" i="1"/>
  <c r="CJ357" i="1" s="1"/>
  <c r="AL355" i="1"/>
  <c r="AL353" i="1"/>
  <c r="AL351" i="1"/>
  <c r="AL349" i="1"/>
  <c r="CJ349" i="1" s="1"/>
  <c r="AL347" i="1"/>
  <c r="CJ347" i="1" s="1"/>
  <c r="AL345" i="1"/>
  <c r="AL343" i="1"/>
  <c r="CJ343" i="1" s="1"/>
  <c r="AL341" i="1"/>
  <c r="AL339" i="1"/>
  <c r="CJ339" i="1" s="1"/>
  <c r="AL337" i="1"/>
  <c r="AL335" i="1"/>
  <c r="CJ335" i="1" s="1"/>
  <c r="AL333" i="1"/>
  <c r="CJ333" i="1" s="1"/>
  <c r="AL331" i="1"/>
  <c r="CJ331" i="1" s="1"/>
  <c r="AL329" i="1"/>
  <c r="CJ329" i="1" s="1"/>
  <c r="AL327" i="1"/>
  <c r="AL325" i="1"/>
  <c r="AL323" i="1"/>
  <c r="AL321" i="1"/>
  <c r="CJ321" i="1" s="1"/>
  <c r="AL319" i="1"/>
  <c r="AL317" i="1"/>
  <c r="CJ317" i="1" s="1"/>
  <c r="AL315" i="1"/>
  <c r="CJ315" i="1" s="1"/>
  <c r="AL313" i="1"/>
  <c r="AL311" i="1"/>
  <c r="CJ311" i="1" s="1"/>
  <c r="AL309" i="1"/>
  <c r="CJ309" i="1" s="1"/>
  <c r="AL307" i="1"/>
  <c r="AL305" i="1"/>
  <c r="AL303" i="1"/>
  <c r="CJ303" i="1" s="1"/>
  <c r="AL301" i="1"/>
  <c r="CJ301" i="1" s="1"/>
  <c r="AL299" i="1"/>
  <c r="CJ299" i="1" s="1"/>
  <c r="AL297" i="1"/>
  <c r="CJ297" i="1" s="1"/>
  <c r="AL295" i="1"/>
  <c r="AL293" i="1"/>
  <c r="CJ293" i="1" s="1"/>
  <c r="AL291" i="1"/>
  <c r="AL289" i="1"/>
  <c r="AL287" i="1"/>
  <c r="AL285" i="1"/>
  <c r="CJ285" i="1" s="1"/>
  <c r="AL283" i="1"/>
  <c r="CJ283" i="1" s="1"/>
  <c r="AL281" i="1"/>
  <c r="AL279" i="1"/>
  <c r="CJ279" i="1" s="1"/>
  <c r="AL277" i="1"/>
  <c r="CJ277" i="1" s="1"/>
  <c r="AL275" i="1"/>
  <c r="CJ275" i="1" s="1"/>
  <c r="AL273" i="1"/>
  <c r="AL271" i="1"/>
  <c r="CJ271" i="1" s="1"/>
  <c r="AL269" i="1"/>
  <c r="CJ269" i="1" s="1"/>
  <c r="AL267" i="1"/>
  <c r="CJ267" i="1" s="1"/>
  <c r="AL265" i="1"/>
  <c r="CJ265" i="1" s="1"/>
  <c r="AL263" i="1"/>
  <c r="AL261" i="1"/>
  <c r="CJ261" i="1" s="1"/>
  <c r="AL259" i="1"/>
  <c r="AL257" i="1"/>
  <c r="CJ257" i="1" s="1"/>
  <c r="AL255" i="1"/>
  <c r="AL253" i="1"/>
  <c r="CJ253" i="1" s="1"/>
  <c r="AL251" i="1"/>
  <c r="CJ251" i="1" s="1"/>
  <c r="AL249" i="1"/>
  <c r="AL247" i="1"/>
  <c r="CJ247" i="1" s="1"/>
  <c r="AL245" i="1"/>
  <c r="AL243" i="1"/>
  <c r="AL241" i="1"/>
  <c r="AL239" i="1"/>
  <c r="AL237" i="1"/>
  <c r="AL235" i="1"/>
  <c r="CJ235" i="1" s="1"/>
  <c r="AL233" i="1"/>
  <c r="CJ233" i="1" s="1"/>
  <c r="AL231" i="1"/>
  <c r="AL229" i="1"/>
  <c r="AL226" i="1"/>
  <c r="CJ226" i="1" s="1"/>
  <c r="AL225" i="1"/>
  <c r="AL222" i="1"/>
  <c r="CJ222" i="1" s="1"/>
  <c r="AL221" i="1"/>
  <c r="CJ221" i="1" s="1"/>
  <c r="AL219" i="1"/>
  <c r="AL217" i="1"/>
  <c r="CJ217" i="1" s="1"/>
  <c r="AL215" i="1"/>
  <c r="CJ215" i="1" s="1"/>
  <c r="AL213" i="1"/>
  <c r="CJ213" i="1" s="1"/>
  <c r="AL211" i="1"/>
  <c r="AL209" i="1"/>
  <c r="AL207" i="1"/>
  <c r="AL203" i="1"/>
  <c r="CJ203" i="1" s="1"/>
  <c r="AL201" i="1"/>
  <c r="AL199" i="1"/>
  <c r="AL197" i="1"/>
  <c r="AL195" i="1"/>
  <c r="AL193" i="1"/>
  <c r="CJ193" i="1" s="1"/>
  <c r="AL191" i="1"/>
  <c r="AL189" i="1"/>
  <c r="AL187" i="1"/>
  <c r="AL185" i="1"/>
  <c r="CJ185" i="1" s="1"/>
  <c r="AL183" i="1"/>
  <c r="AL181" i="1"/>
  <c r="AL179" i="1"/>
  <c r="AL177" i="1"/>
  <c r="AL175" i="1"/>
  <c r="AL173" i="1"/>
  <c r="AL171" i="1"/>
  <c r="AL169" i="1"/>
  <c r="AL167" i="1"/>
  <c r="AL165" i="1"/>
  <c r="AL163" i="1"/>
  <c r="AL161" i="1"/>
  <c r="CJ161" i="1" s="1"/>
  <c r="AL159" i="1"/>
  <c r="CJ159" i="1" s="1"/>
  <c r="AL157" i="1"/>
  <c r="AL155" i="1"/>
  <c r="AL153" i="1"/>
  <c r="CJ153" i="1" s="1"/>
  <c r="AL151" i="1"/>
  <c r="CJ151" i="1" s="1"/>
  <c r="AL149" i="1"/>
  <c r="AL147" i="1"/>
  <c r="CJ147" i="1" s="1"/>
  <c r="AL145" i="1"/>
  <c r="AL143" i="1"/>
  <c r="CJ143" i="1" s="1"/>
  <c r="AL141" i="1"/>
  <c r="AL139" i="1"/>
  <c r="CJ139" i="1" s="1"/>
  <c r="AL137" i="1"/>
  <c r="AL135" i="1"/>
  <c r="CJ135" i="1" s="1"/>
  <c r="AL133" i="1"/>
  <c r="CJ133" i="1" s="1"/>
  <c r="AL131" i="1"/>
  <c r="AL129" i="1"/>
  <c r="CJ129" i="1" s="1"/>
  <c r="AL127" i="1"/>
  <c r="CJ127" i="1" s="1"/>
  <c r="AL125" i="1"/>
  <c r="AL123" i="1"/>
  <c r="AL121" i="1"/>
  <c r="CJ121" i="1" s="1"/>
  <c r="AL119" i="1"/>
  <c r="CJ119" i="1" s="1"/>
  <c r="AL117" i="1"/>
  <c r="AL115" i="1"/>
  <c r="CJ115" i="1" s="1"/>
  <c r="AL113" i="1"/>
  <c r="AL111" i="1"/>
  <c r="CJ111" i="1" s="1"/>
  <c r="AL109" i="1"/>
  <c r="AL107" i="1"/>
  <c r="AL105" i="1"/>
  <c r="AL103" i="1"/>
  <c r="AL101" i="1"/>
  <c r="CJ101" i="1" s="1"/>
  <c r="AL99" i="1"/>
  <c r="AL97" i="1"/>
  <c r="CJ97" i="1" s="1"/>
  <c r="AL95" i="1"/>
  <c r="CJ95" i="1" s="1"/>
  <c r="AL93" i="1"/>
  <c r="CJ93" i="1" s="1"/>
  <c r="AL91" i="1"/>
  <c r="AL89" i="1"/>
  <c r="CJ89" i="1" s="1"/>
  <c r="AL87" i="1"/>
  <c r="AL85" i="1"/>
  <c r="AL83" i="1"/>
  <c r="CJ83" i="1" s="1"/>
  <c r="AL81" i="1"/>
  <c r="AL79" i="1"/>
  <c r="AL77" i="1"/>
  <c r="AL75" i="1"/>
  <c r="CJ75" i="1" s="1"/>
  <c r="AL73" i="1"/>
  <c r="AL71" i="1"/>
  <c r="AL69" i="1"/>
  <c r="AL67" i="1"/>
  <c r="AL65" i="1"/>
  <c r="CJ65" i="1" s="1"/>
  <c r="AL63" i="1"/>
  <c r="AL61" i="1"/>
  <c r="AL59" i="1"/>
  <c r="AL57" i="1"/>
  <c r="CJ57" i="1" s="1"/>
  <c r="AL55" i="1"/>
  <c r="CJ55" i="1" s="1"/>
  <c r="AL53" i="1"/>
  <c r="AL51" i="1"/>
  <c r="AL49" i="1"/>
  <c r="AL47" i="1"/>
  <c r="CJ47" i="1" s="1"/>
  <c r="AL466" i="1"/>
  <c r="AL464" i="1"/>
  <c r="AL462" i="1"/>
  <c r="AL460" i="1"/>
  <c r="CJ460" i="1" s="1"/>
  <c r="AL458" i="1"/>
  <c r="AL456" i="1"/>
  <c r="AL454" i="1"/>
  <c r="AL452" i="1"/>
  <c r="AL450" i="1"/>
  <c r="CJ450" i="1" s="1"/>
  <c r="AL448" i="1"/>
  <c r="CJ448" i="1" s="1"/>
  <c r="AL446" i="1"/>
  <c r="CJ446" i="1" s="1"/>
  <c r="AL444" i="1"/>
  <c r="CJ444" i="1" s="1"/>
  <c r="AL442" i="1"/>
  <c r="CJ442" i="1" s="1"/>
  <c r="AL440" i="1"/>
  <c r="CJ440" i="1" s="1"/>
  <c r="AL438" i="1"/>
  <c r="CJ438" i="1" s="1"/>
  <c r="AL436" i="1"/>
  <c r="CJ436" i="1" s="1"/>
  <c r="AL434" i="1"/>
  <c r="AL432" i="1"/>
  <c r="AL430" i="1"/>
  <c r="AL428" i="1"/>
  <c r="CJ428" i="1" s="1"/>
  <c r="AL426" i="1"/>
  <c r="AL424" i="1"/>
  <c r="AL422" i="1"/>
  <c r="AL420" i="1"/>
  <c r="AL418" i="1"/>
  <c r="CJ418" i="1" s="1"/>
  <c r="AL416" i="1"/>
  <c r="CJ416" i="1" s="1"/>
  <c r="AL414" i="1"/>
  <c r="CJ414" i="1" s="1"/>
  <c r="AL412" i="1"/>
  <c r="CJ412" i="1" s="1"/>
  <c r="AL410" i="1"/>
  <c r="CJ410" i="1" s="1"/>
  <c r="AL408" i="1"/>
  <c r="CJ408" i="1" s="1"/>
  <c r="AL406" i="1"/>
  <c r="CJ406" i="1" s="1"/>
  <c r="AL404" i="1"/>
  <c r="CJ404" i="1" s="1"/>
  <c r="AL402" i="1"/>
  <c r="AL400" i="1"/>
  <c r="AL398" i="1"/>
  <c r="AL396" i="1"/>
  <c r="CJ396" i="1" s="1"/>
  <c r="AL394" i="1"/>
  <c r="AL392" i="1"/>
  <c r="AL390" i="1"/>
  <c r="AL388" i="1"/>
  <c r="AL386" i="1"/>
  <c r="CJ386" i="1" s="1"/>
  <c r="AL384" i="1"/>
  <c r="CJ384" i="1" s="1"/>
  <c r="AL382" i="1"/>
  <c r="CJ382" i="1" s="1"/>
  <c r="AL380" i="1"/>
  <c r="CJ380" i="1" s="1"/>
  <c r="AL378" i="1"/>
  <c r="CJ378" i="1" s="1"/>
  <c r="AL376" i="1"/>
  <c r="CJ376" i="1" s="1"/>
  <c r="AL374" i="1"/>
  <c r="CJ374" i="1" s="1"/>
  <c r="AL372" i="1"/>
  <c r="CJ372" i="1" s="1"/>
  <c r="AL370" i="1"/>
  <c r="AL368" i="1"/>
  <c r="AL366" i="1"/>
  <c r="AL364" i="1"/>
  <c r="CJ364" i="1" s="1"/>
  <c r="AL362" i="1"/>
  <c r="AL360" i="1"/>
  <c r="AL358" i="1"/>
  <c r="AL356" i="1"/>
  <c r="AL354" i="1"/>
  <c r="CJ354" i="1" s="1"/>
  <c r="AL352" i="1"/>
  <c r="CJ352" i="1" s="1"/>
  <c r="AL350" i="1"/>
  <c r="CJ350" i="1" s="1"/>
  <c r="AL348" i="1"/>
  <c r="CJ348" i="1" s="1"/>
  <c r="AL346" i="1"/>
  <c r="CJ346" i="1" s="1"/>
  <c r="AL344" i="1"/>
  <c r="CJ344" i="1" s="1"/>
  <c r="AL342" i="1"/>
  <c r="CJ342" i="1" s="1"/>
  <c r="AL340" i="1"/>
  <c r="CJ340" i="1" s="1"/>
  <c r="AL338" i="1"/>
  <c r="AL336" i="1"/>
  <c r="AL334" i="1"/>
  <c r="AL332" i="1"/>
  <c r="CJ332" i="1" s="1"/>
  <c r="AL330" i="1"/>
  <c r="AL328" i="1"/>
  <c r="AL326" i="1"/>
  <c r="AL324" i="1"/>
  <c r="AL322" i="1"/>
  <c r="CJ322" i="1" s="1"/>
  <c r="AL320" i="1"/>
  <c r="CJ320" i="1" s="1"/>
  <c r="AL318" i="1"/>
  <c r="CJ318" i="1" s="1"/>
  <c r="AL316" i="1"/>
  <c r="CJ316" i="1" s="1"/>
  <c r="AL314" i="1"/>
  <c r="CJ314" i="1" s="1"/>
  <c r="AL312" i="1"/>
  <c r="CJ312" i="1" s="1"/>
  <c r="AL310" i="1"/>
  <c r="CJ310" i="1" s="1"/>
  <c r="AL308" i="1"/>
  <c r="CJ308" i="1" s="1"/>
  <c r="AL306" i="1"/>
  <c r="AL304" i="1"/>
  <c r="AL302" i="1"/>
  <c r="AL300" i="1"/>
  <c r="CJ300" i="1" s="1"/>
  <c r="AL298" i="1"/>
  <c r="AL296" i="1"/>
  <c r="AL294" i="1"/>
  <c r="AL292" i="1"/>
  <c r="AL290" i="1"/>
  <c r="CJ290" i="1" s="1"/>
  <c r="AL288" i="1"/>
  <c r="CJ288" i="1" s="1"/>
  <c r="AL286" i="1"/>
  <c r="CJ286" i="1" s="1"/>
  <c r="AL284" i="1"/>
  <c r="CJ284" i="1" s="1"/>
  <c r="AL282" i="1"/>
  <c r="CJ282" i="1" s="1"/>
  <c r="AL280" i="1"/>
  <c r="CJ280" i="1" s="1"/>
  <c r="AL278" i="1"/>
  <c r="CJ278" i="1" s="1"/>
  <c r="AL276" i="1"/>
  <c r="CJ276" i="1" s="1"/>
  <c r="AL274" i="1"/>
  <c r="AL272" i="1"/>
  <c r="AL270" i="1"/>
  <c r="AL268" i="1"/>
  <c r="CJ268" i="1" s="1"/>
  <c r="AL266" i="1"/>
  <c r="AL264" i="1"/>
  <c r="AL262" i="1"/>
  <c r="AL260" i="1"/>
  <c r="AL258" i="1"/>
  <c r="CJ258" i="1" s="1"/>
  <c r="AL256" i="1"/>
  <c r="CJ256" i="1" s="1"/>
  <c r="AL254" i="1"/>
  <c r="CJ254" i="1" s="1"/>
  <c r="AL252" i="1"/>
  <c r="CJ252" i="1" s="1"/>
  <c r="AL250" i="1"/>
  <c r="AL248" i="1"/>
  <c r="CJ248" i="1" s="1"/>
  <c r="AL246" i="1"/>
  <c r="AL244" i="1"/>
  <c r="CJ244" i="1" s="1"/>
  <c r="AL242" i="1"/>
  <c r="AL240" i="1"/>
  <c r="AL238" i="1"/>
  <c r="AL236" i="1"/>
  <c r="AL234" i="1"/>
  <c r="AL232" i="1"/>
  <c r="AL230" i="1"/>
  <c r="AL228" i="1"/>
  <c r="AL227" i="1"/>
  <c r="CJ227" i="1" s="1"/>
  <c r="AL224" i="1"/>
  <c r="CJ224" i="1" s="1"/>
  <c r="AL223" i="1"/>
  <c r="CJ223" i="1" s="1"/>
  <c r="AL220" i="1"/>
  <c r="AL218" i="1"/>
  <c r="AL216" i="1"/>
  <c r="AL214" i="1"/>
  <c r="CJ214" i="1" s="1"/>
  <c r="AL212" i="1"/>
  <c r="AL210" i="1"/>
  <c r="AL208" i="1"/>
  <c r="AL206" i="1"/>
  <c r="AL204" i="1"/>
  <c r="AL202" i="1"/>
  <c r="AL200" i="1"/>
  <c r="CJ200" i="1" s="1"/>
  <c r="AL198" i="1"/>
  <c r="CJ198" i="1" s="1"/>
  <c r="AL196" i="1"/>
  <c r="CJ196" i="1" s="1"/>
  <c r="AL194" i="1"/>
  <c r="CJ194" i="1" s="1"/>
  <c r="AL192" i="1"/>
  <c r="CJ192" i="1" s="1"/>
  <c r="AL190" i="1"/>
  <c r="AL188" i="1"/>
  <c r="AL186" i="1"/>
  <c r="AL184" i="1"/>
  <c r="AL182" i="1"/>
  <c r="CJ182" i="1" s="1"/>
  <c r="AL180" i="1"/>
  <c r="AL178" i="1"/>
  <c r="AL176" i="1"/>
  <c r="AL174" i="1"/>
  <c r="AL172" i="1"/>
  <c r="AL170" i="1"/>
  <c r="AL168" i="1"/>
  <c r="CJ168" i="1" s="1"/>
  <c r="AL166" i="1"/>
  <c r="CJ166" i="1" s="1"/>
  <c r="AL164" i="1"/>
  <c r="CJ164" i="1" s="1"/>
  <c r="AL162" i="1"/>
  <c r="CJ162" i="1" s="1"/>
  <c r="AL160" i="1"/>
  <c r="CJ160" i="1" s="1"/>
  <c r="AL158" i="1"/>
  <c r="AL156" i="1"/>
  <c r="AL154" i="1"/>
  <c r="AL152" i="1"/>
  <c r="AL150" i="1"/>
  <c r="CJ150" i="1" s="1"/>
  <c r="AL148" i="1"/>
  <c r="AL146" i="1"/>
  <c r="AL144" i="1"/>
  <c r="AL142" i="1"/>
  <c r="AL140" i="1"/>
  <c r="CJ140" i="1" s="1"/>
  <c r="AL138" i="1"/>
  <c r="CJ138" i="1" s="1"/>
  <c r="AL136" i="1"/>
  <c r="CJ136" i="1" s="1"/>
  <c r="AL134" i="1"/>
  <c r="CJ134" i="1" s="1"/>
  <c r="AL132" i="1"/>
  <c r="CJ132" i="1" s="1"/>
  <c r="AL130" i="1"/>
  <c r="CJ130" i="1" s="1"/>
  <c r="AL128" i="1"/>
  <c r="CJ128" i="1" s="1"/>
  <c r="AL126" i="1"/>
  <c r="CJ126" i="1" s="1"/>
  <c r="AL124" i="1"/>
  <c r="AL122" i="1"/>
  <c r="AL120" i="1"/>
  <c r="AL118" i="1"/>
  <c r="CJ118" i="1" s="1"/>
  <c r="AL116" i="1"/>
  <c r="AL114" i="1"/>
  <c r="AL112" i="1"/>
  <c r="AL110" i="1"/>
  <c r="AL108" i="1"/>
  <c r="CJ108" i="1" s="1"/>
  <c r="AL106" i="1"/>
  <c r="CJ106" i="1" s="1"/>
  <c r="AL104" i="1"/>
  <c r="CJ104" i="1" s="1"/>
  <c r="AL102" i="1"/>
  <c r="CJ102" i="1" s="1"/>
  <c r="AL100" i="1"/>
  <c r="CJ100" i="1" s="1"/>
  <c r="AL98" i="1"/>
  <c r="CJ98" i="1" s="1"/>
  <c r="AL96" i="1"/>
  <c r="CJ96" i="1" s="1"/>
  <c r="AL94" i="1"/>
  <c r="CJ94" i="1" s="1"/>
  <c r="AL92" i="1"/>
  <c r="AL90" i="1"/>
  <c r="AL88" i="1"/>
  <c r="AL86" i="1"/>
  <c r="CJ86" i="1" s="1"/>
  <c r="AL84" i="1"/>
  <c r="AL82" i="1"/>
  <c r="AL80" i="1"/>
  <c r="AL78" i="1"/>
  <c r="AL76" i="1"/>
  <c r="AL74" i="1"/>
  <c r="AL72" i="1"/>
  <c r="CJ72" i="1" s="1"/>
  <c r="AL70" i="1"/>
  <c r="CJ70" i="1" s="1"/>
  <c r="AL68" i="1"/>
  <c r="CJ68" i="1" s="1"/>
  <c r="AL66" i="1"/>
  <c r="CJ66" i="1" s="1"/>
  <c r="AL64" i="1"/>
  <c r="CJ64" i="1" s="1"/>
  <c r="AL62" i="1"/>
  <c r="AL60" i="1"/>
  <c r="AL58" i="1"/>
  <c r="AL56" i="1"/>
  <c r="AL54" i="1"/>
  <c r="CJ54" i="1" s="1"/>
  <c r="AL52" i="1"/>
  <c r="AL50" i="1"/>
  <c r="AL48" i="1"/>
  <c r="AL46" i="1"/>
  <c r="AL15" i="1"/>
  <c r="CJ15" i="1" s="1"/>
  <c r="CO13" i="1"/>
  <c r="AM13" i="1"/>
  <c r="AH13" i="1"/>
  <c r="CJ60" i="1" l="1"/>
  <c r="CJ402" i="1"/>
  <c r="CJ434" i="1"/>
  <c r="CJ466" i="1"/>
  <c r="CJ53" i="1"/>
  <c r="CJ85" i="1"/>
  <c r="CJ117" i="1"/>
  <c r="CJ149" i="1"/>
  <c r="CJ181" i="1"/>
  <c r="CJ156" i="1"/>
  <c r="CJ242" i="1"/>
  <c r="CJ306" i="1"/>
  <c r="CJ338" i="1"/>
  <c r="CJ92" i="1"/>
  <c r="CJ124" i="1"/>
  <c r="CJ188" i="1"/>
  <c r="CJ220" i="1"/>
  <c r="CJ274" i="1"/>
  <c r="CJ370" i="1"/>
  <c r="CJ80" i="1"/>
  <c r="CJ144" i="1"/>
  <c r="CJ176" i="1"/>
  <c r="CJ208" i="1"/>
  <c r="CJ230" i="1"/>
  <c r="CJ262" i="1"/>
  <c r="CJ294" i="1"/>
  <c r="CJ326" i="1"/>
  <c r="CJ358" i="1"/>
  <c r="CJ390" i="1"/>
  <c r="CJ422" i="1"/>
  <c r="CJ454" i="1"/>
  <c r="CJ73" i="1"/>
  <c r="CJ105" i="1"/>
  <c r="CJ137" i="1"/>
  <c r="CJ169" i="1"/>
  <c r="CJ201" i="1"/>
  <c r="CJ255" i="1"/>
  <c r="CJ287" i="1"/>
  <c r="CJ319" i="1"/>
  <c r="CJ351" i="1"/>
  <c r="CJ383" i="1"/>
  <c r="CJ415" i="1"/>
  <c r="CJ447" i="1"/>
  <c r="CJ479" i="1"/>
  <c r="CJ511" i="1"/>
  <c r="CJ41" i="1"/>
  <c r="CJ45" i="1"/>
  <c r="CJ50" i="1"/>
  <c r="CJ114" i="1"/>
  <c r="CJ146" i="1"/>
  <c r="CJ178" i="1"/>
  <c r="CJ210" i="1"/>
  <c r="CJ232" i="1"/>
  <c r="CJ264" i="1"/>
  <c r="CJ296" i="1"/>
  <c r="CJ328" i="1"/>
  <c r="CJ360" i="1"/>
  <c r="CJ392" i="1"/>
  <c r="CJ424" i="1"/>
  <c r="CJ456" i="1"/>
  <c r="CJ59" i="1"/>
  <c r="CJ91" i="1"/>
  <c r="CJ155" i="1"/>
  <c r="CJ187" i="1"/>
  <c r="CJ219" i="1"/>
  <c r="CJ241" i="1"/>
  <c r="CJ273" i="1"/>
  <c r="CJ305" i="1"/>
  <c r="CJ337" i="1"/>
  <c r="CJ369" i="1"/>
  <c r="CJ401" i="1"/>
  <c r="CJ433" i="1"/>
  <c r="CJ465" i="1"/>
  <c r="CJ497" i="1"/>
  <c r="CJ529" i="1"/>
  <c r="CJ18" i="1"/>
  <c r="CJ38" i="1"/>
  <c r="CJ48" i="1"/>
  <c r="CJ84" i="1"/>
  <c r="CJ148" i="1"/>
  <c r="CJ266" i="1"/>
  <c r="CJ330" i="1"/>
  <c r="CJ394" i="1"/>
  <c r="CJ458" i="1"/>
  <c r="CJ77" i="1"/>
  <c r="CJ109" i="1"/>
  <c r="CJ141" i="1"/>
  <c r="CJ173" i="1"/>
  <c r="CJ259" i="1"/>
  <c r="CJ291" i="1"/>
  <c r="CJ323" i="1"/>
  <c r="CJ355" i="1"/>
  <c r="CJ387" i="1"/>
  <c r="CJ419" i="1"/>
  <c r="CJ451" i="1"/>
  <c r="CJ483" i="1"/>
  <c r="CJ515" i="1"/>
  <c r="CJ27" i="1"/>
  <c r="CJ31" i="1"/>
  <c r="CJ212" i="1"/>
  <c r="CJ211" i="1"/>
  <c r="CJ204" i="1"/>
  <c r="CJ202" i="1"/>
  <c r="CJ197" i="1"/>
  <c r="CJ191" i="1"/>
  <c r="CJ190" i="1"/>
  <c r="CJ183" i="1"/>
  <c r="CJ179" i="1"/>
  <c r="CJ172" i="1"/>
  <c r="CJ170" i="1"/>
  <c r="CJ167" i="1"/>
  <c r="CJ165" i="1"/>
  <c r="CJ158" i="1"/>
  <c r="CJ157" i="1"/>
  <c r="CJ78" i="1"/>
  <c r="CJ206" i="1"/>
  <c r="CJ260" i="1"/>
  <c r="CJ324" i="1"/>
  <c r="CJ388" i="1"/>
  <c r="CJ452" i="1"/>
  <c r="CJ63" i="1"/>
  <c r="CJ199" i="1"/>
  <c r="CJ207" i="1"/>
  <c r="CJ229" i="1"/>
  <c r="CJ365" i="1"/>
  <c r="CJ373" i="1"/>
  <c r="CJ397" i="1"/>
  <c r="CJ453" i="1"/>
  <c r="CJ28" i="1"/>
  <c r="CJ56" i="1"/>
  <c r="CJ184" i="1"/>
  <c r="CJ216" i="1"/>
  <c r="CJ238" i="1"/>
  <c r="CJ270" i="1"/>
  <c r="CJ302" i="1"/>
  <c r="CJ334" i="1"/>
  <c r="CJ366" i="1"/>
  <c r="CJ398" i="1"/>
  <c r="CJ430" i="1"/>
  <c r="CJ462" i="1"/>
  <c r="CJ209" i="1"/>
  <c r="CJ263" i="1"/>
  <c r="CJ327" i="1"/>
  <c r="CJ391" i="1"/>
  <c r="CJ455" i="1"/>
  <c r="CJ519" i="1"/>
  <c r="CJ17" i="1"/>
  <c r="CJ21" i="1"/>
  <c r="CJ67" i="1"/>
  <c r="CJ163" i="1"/>
  <c r="CJ195" i="1"/>
  <c r="CJ225" i="1"/>
  <c r="CJ249" i="1"/>
  <c r="CJ281" i="1"/>
  <c r="CJ313" i="1"/>
  <c r="CJ152" i="1"/>
  <c r="CJ145" i="1"/>
  <c r="CJ142" i="1"/>
  <c r="CJ131" i="1"/>
  <c r="CJ123" i="1"/>
  <c r="CJ120" i="1"/>
  <c r="CJ112" i="1"/>
  <c r="CJ99" i="1"/>
  <c r="CJ88" i="1"/>
  <c r="CJ82" i="1"/>
  <c r="CJ81" i="1"/>
  <c r="CJ79" i="1"/>
  <c r="CJ76" i="1"/>
  <c r="CJ74" i="1"/>
  <c r="CJ69" i="1"/>
  <c r="CJ62" i="1"/>
  <c r="CJ51" i="1"/>
  <c r="CJ44" i="1"/>
  <c r="CJ42" i="1"/>
  <c r="CJ40" i="1"/>
  <c r="CJ32" i="1"/>
  <c r="CJ30" i="1"/>
  <c r="CJ23" i="1"/>
  <c r="CJ19" i="1"/>
  <c r="CJ71" i="1"/>
  <c r="CJ90" i="1"/>
  <c r="CJ154" i="1"/>
  <c r="CJ218" i="1"/>
  <c r="CJ272" i="1"/>
  <c r="CJ336" i="1"/>
  <c r="CJ400" i="1"/>
  <c r="CJ464" i="1"/>
  <c r="CJ345" i="1"/>
  <c r="CJ377" i="1"/>
  <c r="CJ409" i="1"/>
  <c r="CJ441" i="1"/>
  <c r="CJ473" i="1"/>
  <c r="CJ505" i="1"/>
  <c r="CJ26" i="1"/>
  <c r="CJ405" i="1"/>
  <c r="CJ250" i="1"/>
  <c r="CJ246" i="1"/>
  <c r="CJ245" i="1"/>
  <c r="CJ239" i="1"/>
  <c r="CJ237" i="1"/>
  <c r="CJ236" i="1"/>
  <c r="CJ472" i="1"/>
  <c r="CJ488" i="1"/>
  <c r="CJ504" i="1"/>
  <c r="CJ520" i="1"/>
  <c r="CJ536" i="1"/>
  <c r="CJ552" i="1"/>
  <c r="CJ568" i="1"/>
  <c r="CJ584" i="1"/>
  <c r="CJ600" i="1"/>
  <c r="CJ616" i="1"/>
  <c r="CJ632" i="1"/>
  <c r="CJ648" i="1"/>
  <c r="CJ567" i="1"/>
  <c r="CJ14" i="1"/>
  <c r="CJ480" i="1"/>
  <c r="CJ496" i="1"/>
  <c r="CJ512" i="1"/>
  <c r="CJ528" i="1"/>
  <c r="CJ544" i="1"/>
  <c r="CJ560" i="1"/>
  <c r="CJ576" i="1"/>
  <c r="CJ592" i="1"/>
  <c r="CJ608" i="1"/>
  <c r="CJ624" i="1"/>
  <c r="CJ640" i="1"/>
  <c r="CJ539" i="1"/>
  <c r="CJ595" i="1"/>
  <c r="CJ468" i="1"/>
  <c r="CJ484" i="1"/>
  <c r="CJ500" i="1"/>
  <c r="CJ516" i="1"/>
  <c r="CJ532" i="1"/>
  <c r="CJ548" i="1"/>
  <c r="CJ564" i="1"/>
  <c r="CJ580" i="1"/>
  <c r="CJ596" i="1"/>
  <c r="CJ612" i="1"/>
  <c r="CJ628" i="1"/>
  <c r="CJ644" i="1"/>
  <c r="CJ551" i="1"/>
  <c r="CJ611" i="1"/>
  <c r="CJ543" i="1"/>
  <c r="CJ607" i="1"/>
  <c r="BK661" i="1"/>
  <c r="U724" i="9" s="1"/>
  <c r="R724" i="8"/>
  <c r="Q805" i="8"/>
  <c r="CJ58" i="1"/>
  <c r="CJ122" i="1"/>
  <c r="CJ186" i="1"/>
  <c r="CJ240" i="1"/>
  <c r="CJ304" i="1"/>
  <c r="CJ368" i="1"/>
  <c r="CJ432" i="1"/>
  <c r="CJ107" i="1"/>
  <c r="CJ171" i="1"/>
  <c r="CJ289" i="1"/>
  <c r="CJ353" i="1"/>
  <c r="CJ417" i="1"/>
  <c r="CJ481" i="1"/>
  <c r="BK659" i="1"/>
  <c r="U722" i="9" s="1"/>
  <c r="R722" i="8"/>
  <c r="Q724" i="8"/>
  <c r="BK763" i="1"/>
  <c r="U826" i="9" s="1"/>
  <c r="R826" i="8"/>
  <c r="Q762" i="8"/>
  <c r="BK765" i="1"/>
  <c r="U828" i="9" s="1"/>
  <c r="R828" i="8"/>
  <c r="Q838" i="8"/>
  <c r="BK773" i="1"/>
  <c r="U836" i="9" s="1"/>
  <c r="R836" i="8"/>
  <c r="Q720" i="8"/>
  <c r="Q764" i="8"/>
  <c r="BK657" i="1"/>
  <c r="U720" i="9" s="1"/>
  <c r="R720" i="8"/>
  <c r="CJ189" i="1"/>
  <c r="CJ371" i="1"/>
  <c r="CJ435" i="1"/>
  <c r="CJ499" i="1"/>
  <c r="CJ39" i="1"/>
  <c r="Q722" i="8"/>
  <c r="BK660" i="1"/>
  <c r="U723" i="9" s="1"/>
  <c r="R723" i="8"/>
  <c r="Q826" i="8"/>
  <c r="BK741" i="1"/>
  <c r="U804" i="9" s="1"/>
  <c r="R804" i="8"/>
  <c r="Q828" i="8"/>
  <c r="BK770" i="1"/>
  <c r="U833" i="9" s="1"/>
  <c r="R833" i="8"/>
  <c r="Q836" i="8"/>
  <c r="BK774" i="1"/>
  <c r="U837" i="9" s="1"/>
  <c r="R837" i="8"/>
  <c r="BU13" i="1"/>
  <c r="F2" i="9"/>
  <c r="E2" i="8"/>
  <c r="Q829" i="8"/>
  <c r="BK775" i="1"/>
  <c r="U838" i="9" s="1"/>
  <c r="R838" i="8"/>
  <c r="CJ61" i="1"/>
  <c r="CJ243" i="1"/>
  <c r="CJ307" i="1"/>
  <c r="CJ46" i="1"/>
  <c r="CJ110" i="1"/>
  <c r="CJ174" i="1"/>
  <c r="CJ228" i="1"/>
  <c r="CJ292" i="1"/>
  <c r="CJ356" i="1"/>
  <c r="CJ420" i="1"/>
  <c r="CJ175" i="1"/>
  <c r="CJ325" i="1"/>
  <c r="CJ341" i="1"/>
  <c r="CJ389" i="1"/>
  <c r="CJ469" i="1"/>
  <c r="CJ24" i="1"/>
  <c r="BK658" i="1"/>
  <c r="U721" i="9" s="1"/>
  <c r="R721" i="8"/>
  <c r="Q723" i="8"/>
  <c r="BK764" i="1"/>
  <c r="U827" i="9" s="1"/>
  <c r="R827" i="8"/>
  <c r="Q804" i="8"/>
  <c r="BK768" i="1"/>
  <c r="U831" i="9" s="1"/>
  <c r="R831" i="8"/>
  <c r="Q833" i="8"/>
  <c r="BK740" i="1"/>
  <c r="U803" i="9" s="1"/>
  <c r="R803" i="8"/>
  <c r="Q837" i="8"/>
  <c r="BK744" i="1"/>
  <c r="U807" i="9" s="1"/>
  <c r="R807" i="8"/>
  <c r="CJ49" i="1"/>
  <c r="CJ113" i="1"/>
  <c r="CJ177" i="1"/>
  <c r="CJ231" i="1"/>
  <c r="CJ295" i="1"/>
  <c r="CJ359" i="1"/>
  <c r="CJ423" i="1"/>
  <c r="CJ487" i="1"/>
  <c r="Q721" i="8"/>
  <c r="BK762" i="1"/>
  <c r="U825" i="9" s="1"/>
  <c r="R825" i="8"/>
  <c r="Q827" i="8"/>
  <c r="BK697" i="1"/>
  <c r="U760" i="9" s="1"/>
  <c r="R760" i="8"/>
  <c r="Q831" i="8"/>
  <c r="BK771" i="1"/>
  <c r="U834" i="9" s="1"/>
  <c r="R834" i="8"/>
  <c r="Q803" i="8"/>
  <c r="BK781" i="1"/>
  <c r="U844" i="9" s="1"/>
  <c r="R844" i="8"/>
  <c r="Q807" i="8"/>
  <c r="BK699" i="1"/>
  <c r="U762" i="9" s="1"/>
  <c r="R762" i="8"/>
  <c r="CJ125" i="1"/>
  <c r="Q825" i="8"/>
  <c r="BK743" i="1"/>
  <c r="U806" i="9" s="1"/>
  <c r="R806" i="8"/>
  <c r="Q760" i="8"/>
  <c r="BK767" i="1"/>
  <c r="U830" i="9" s="1"/>
  <c r="R830" i="8"/>
  <c r="Q834" i="8"/>
  <c r="BK769" i="1"/>
  <c r="U832" i="9" s="1"/>
  <c r="R832" i="8"/>
  <c r="Q844" i="8"/>
  <c r="BK662" i="1"/>
  <c r="U725" i="9" s="1"/>
  <c r="R725" i="8"/>
  <c r="CJ52" i="1"/>
  <c r="CJ116" i="1"/>
  <c r="CJ180" i="1"/>
  <c r="CJ234" i="1"/>
  <c r="CJ298" i="1"/>
  <c r="CJ362" i="1"/>
  <c r="CJ426" i="1"/>
  <c r="CJ43" i="1"/>
  <c r="BK700" i="1"/>
  <c r="U763" i="9" s="1"/>
  <c r="R763" i="8"/>
  <c r="Q806" i="8"/>
  <c r="BK698" i="1"/>
  <c r="U761" i="9" s="1"/>
  <c r="R761" i="8"/>
  <c r="Q830" i="8"/>
  <c r="Q832" i="8"/>
  <c r="BK772" i="1"/>
  <c r="U835" i="9" s="1"/>
  <c r="R835" i="8"/>
  <c r="Q725" i="8"/>
  <c r="BK779" i="1"/>
  <c r="U842" i="9" s="1"/>
  <c r="R842" i="8"/>
  <c r="Q845" i="8"/>
  <c r="BT13" i="1"/>
  <c r="CI13" i="1" s="1"/>
  <c r="E2" i="9"/>
  <c r="D2" i="8"/>
  <c r="CJ87" i="1"/>
  <c r="CJ103" i="1"/>
  <c r="CJ429" i="1"/>
  <c r="CJ445" i="1"/>
  <c r="CJ509" i="1"/>
  <c r="Q763" i="8"/>
  <c r="BK782" i="1"/>
  <c r="U845" i="9" s="1"/>
  <c r="R845" i="8"/>
  <c r="Q761" i="8"/>
  <c r="BK766" i="1"/>
  <c r="U829" i="9" s="1"/>
  <c r="R829" i="8"/>
  <c r="BK701" i="1"/>
  <c r="U764" i="9" s="1"/>
  <c r="R764" i="8"/>
  <c r="Q835" i="8"/>
  <c r="BK742" i="1"/>
  <c r="U805" i="9" s="1"/>
  <c r="R805" i="8"/>
  <c r="Q842" i="8"/>
  <c r="CJ476" i="1"/>
  <c r="CJ492" i="1"/>
  <c r="CJ508" i="1"/>
  <c r="CJ524" i="1"/>
  <c r="CJ540" i="1"/>
  <c r="CJ556" i="1"/>
  <c r="CJ572" i="1"/>
  <c r="CJ588" i="1"/>
  <c r="CJ604" i="1"/>
  <c r="CJ620" i="1"/>
  <c r="CJ636" i="1"/>
  <c r="CJ652" i="1"/>
  <c r="CJ583" i="1"/>
  <c r="CJ643" i="1"/>
  <c r="CJ575" i="1"/>
  <c r="CJ639" i="1"/>
  <c r="CJ627" i="1"/>
  <c r="CE664" i="1"/>
  <c r="CT664" i="1" s="1"/>
  <c r="BI664" i="1"/>
  <c r="S727" i="9" s="1"/>
  <c r="BJ664" i="1"/>
  <c r="T727" i="9" s="1"/>
  <c r="CE735" i="1"/>
  <c r="CT735" i="1" s="1"/>
  <c r="BI735" i="1"/>
  <c r="S798" i="9" s="1"/>
  <c r="BJ735" i="1"/>
  <c r="T798" i="9" s="1"/>
  <c r="CE776" i="1"/>
  <c r="CT776" i="1" s="1"/>
  <c r="BI776" i="1"/>
  <c r="S839" i="9" s="1"/>
  <c r="BJ776" i="1"/>
  <c r="T839" i="9" s="1"/>
  <c r="CE720" i="1"/>
  <c r="CT720" i="1" s="1"/>
  <c r="BI720" i="1"/>
  <c r="S783" i="9" s="1"/>
  <c r="BJ720" i="1"/>
  <c r="T783" i="9" s="1"/>
  <c r="CE726" i="1"/>
  <c r="CT726" i="1" s="1"/>
  <c r="BI726" i="1"/>
  <c r="S789" i="9" s="1"/>
  <c r="BJ726" i="1"/>
  <c r="T789" i="9" s="1"/>
  <c r="BW28" i="1"/>
  <c r="CL28" i="1" s="1"/>
  <c r="BD28" i="1"/>
  <c r="BW52" i="1"/>
  <c r="CL52" i="1" s="1"/>
  <c r="BD52" i="1"/>
  <c r="BW76" i="1"/>
  <c r="CL76" i="1" s="1"/>
  <c r="BD76" i="1"/>
  <c r="BW100" i="1"/>
  <c r="CL100" i="1" s="1"/>
  <c r="BD100" i="1"/>
  <c r="BW124" i="1"/>
  <c r="CL124" i="1" s="1"/>
  <c r="BD124" i="1"/>
  <c r="BW140" i="1"/>
  <c r="CL140" i="1" s="1"/>
  <c r="BD140" i="1"/>
  <c r="BW156" i="1"/>
  <c r="CL156" i="1" s="1"/>
  <c r="BD156" i="1"/>
  <c r="BW180" i="1"/>
  <c r="CL180" i="1" s="1"/>
  <c r="BD180" i="1"/>
  <c r="BW204" i="1"/>
  <c r="CL204" i="1" s="1"/>
  <c r="BD204" i="1"/>
  <c r="BW234" i="1"/>
  <c r="CL234" i="1" s="1"/>
  <c r="BD234" i="1"/>
  <c r="BW250" i="1"/>
  <c r="CL250" i="1" s="1"/>
  <c r="BD250" i="1"/>
  <c r="BW274" i="1"/>
  <c r="CL274" i="1" s="1"/>
  <c r="BD274" i="1"/>
  <c r="BW298" i="1"/>
  <c r="CL298" i="1" s="1"/>
  <c r="BD298" i="1"/>
  <c r="BW322" i="1"/>
  <c r="CL322" i="1" s="1"/>
  <c r="BD322" i="1"/>
  <c r="BW346" i="1"/>
  <c r="CL346" i="1" s="1"/>
  <c r="BD346" i="1"/>
  <c r="BW362" i="1"/>
  <c r="CL362" i="1" s="1"/>
  <c r="BD362" i="1"/>
  <c r="BW394" i="1"/>
  <c r="CL394" i="1" s="1"/>
  <c r="BD394" i="1"/>
  <c r="BW418" i="1"/>
  <c r="CL418" i="1" s="1"/>
  <c r="BD418" i="1"/>
  <c r="BW434" i="1"/>
  <c r="CL434" i="1" s="1"/>
  <c r="BD434" i="1"/>
  <c r="BW458" i="1"/>
  <c r="CL458" i="1" s="1"/>
  <c r="BD458" i="1"/>
  <c r="BW482" i="1"/>
  <c r="CL482" i="1" s="1"/>
  <c r="BD482" i="1"/>
  <c r="BW506" i="1"/>
  <c r="CL506" i="1" s="1"/>
  <c r="BD506" i="1"/>
  <c r="BW530" i="1"/>
  <c r="CL530" i="1" s="1"/>
  <c r="BD530" i="1"/>
  <c r="BW554" i="1"/>
  <c r="CL554" i="1" s="1"/>
  <c r="BD554" i="1"/>
  <c r="BW578" i="1"/>
  <c r="CL578" i="1" s="1"/>
  <c r="BD578" i="1"/>
  <c r="BW602" i="1"/>
  <c r="CL602" i="1" s="1"/>
  <c r="BD602" i="1"/>
  <c r="BW618" i="1"/>
  <c r="CL618" i="1" s="1"/>
  <c r="BD618" i="1"/>
  <c r="BW642" i="1"/>
  <c r="CL642" i="1" s="1"/>
  <c r="BD642" i="1"/>
  <c r="BW492" i="1"/>
  <c r="CL492" i="1" s="1"/>
  <c r="BD492" i="1"/>
  <c r="BW564" i="1"/>
  <c r="CL564" i="1" s="1"/>
  <c r="BD564" i="1"/>
  <c r="BW640" i="1"/>
  <c r="CL640" i="1" s="1"/>
  <c r="BD640" i="1"/>
  <c r="CE683" i="1"/>
  <c r="CT683" i="1" s="1"/>
  <c r="BI683" i="1"/>
  <c r="S746" i="9" s="1"/>
  <c r="BJ683" i="1"/>
  <c r="T746" i="9" s="1"/>
  <c r="CE753" i="1"/>
  <c r="CT753" i="1" s="1"/>
  <c r="BI753" i="1"/>
  <c r="S816" i="9" s="1"/>
  <c r="BJ753" i="1"/>
  <c r="T816" i="9" s="1"/>
  <c r="CE778" i="1"/>
  <c r="CT778" i="1" s="1"/>
  <c r="BI778" i="1"/>
  <c r="S841" i="9" s="1"/>
  <c r="BJ778" i="1"/>
  <c r="T841" i="9" s="1"/>
  <c r="CE674" i="1"/>
  <c r="CT674" i="1" s="1"/>
  <c r="BI674" i="1"/>
  <c r="S737" i="9" s="1"/>
  <c r="BJ674" i="1"/>
  <c r="T737" i="9" s="1"/>
  <c r="BW25" i="1"/>
  <c r="CL25" i="1" s="1"/>
  <c r="BD25" i="1"/>
  <c r="BW49" i="1"/>
  <c r="CL49" i="1" s="1"/>
  <c r="BD49" i="1"/>
  <c r="BW73" i="1"/>
  <c r="CL73" i="1" s="1"/>
  <c r="BD73" i="1"/>
  <c r="BW97" i="1"/>
  <c r="CL97" i="1" s="1"/>
  <c r="BD97" i="1"/>
  <c r="BW121" i="1"/>
  <c r="CL121" i="1" s="1"/>
  <c r="BD121" i="1"/>
  <c r="BW145" i="1"/>
  <c r="CL145" i="1" s="1"/>
  <c r="BD145" i="1"/>
  <c r="BW161" i="1"/>
  <c r="CL161" i="1" s="1"/>
  <c r="BD161" i="1"/>
  <c r="BW185" i="1"/>
  <c r="CL185" i="1" s="1"/>
  <c r="BD185" i="1"/>
  <c r="BW209" i="1"/>
  <c r="CL209" i="1" s="1"/>
  <c r="BD209" i="1"/>
  <c r="BW231" i="1"/>
  <c r="CL231" i="1" s="1"/>
  <c r="BD231" i="1"/>
  <c r="BW255" i="1"/>
  <c r="CL255" i="1" s="1"/>
  <c r="BD255" i="1"/>
  <c r="BW279" i="1"/>
  <c r="CL279" i="1" s="1"/>
  <c r="BD279" i="1"/>
  <c r="BW303" i="1"/>
  <c r="CL303" i="1" s="1"/>
  <c r="BD303" i="1"/>
  <c r="BW327" i="1"/>
  <c r="CL327" i="1" s="1"/>
  <c r="BD327" i="1"/>
  <c r="BW343" i="1"/>
  <c r="CL343" i="1" s="1"/>
  <c r="BD343" i="1"/>
  <c r="BW367" i="1"/>
  <c r="CL367" i="1" s="1"/>
  <c r="BD367" i="1"/>
  <c r="BW391" i="1"/>
  <c r="CL391" i="1" s="1"/>
  <c r="BD391" i="1"/>
  <c r="BW415" i="1"/>
  <c r="CL415" i="1" s="1"/>
  <c r="BD415" i="1"/>
  <c r="BW431" i="1"/>
  <c r="CL431" i="1" s="1"/>
  <c r="BD431" i="1"/>
  <c r="BW463" i="1"/>
  <c r="CL463" i="1" s="1"/>
  <c r="BD463" i="1"/>
  <c r="BW479" i="1"/>
  <c r="CL479" i="1" s="1"/>
  <c r="BD479" i="1"/>
  <c r="BW495" i="1"/>
  <c r="CL495" i="1" s="1"/>
  <c r="BD495" i="1"/>
  <c r="BW519" i="1"/>
  <c r="CL519" i="1" s="1"/>
  <c r="BD519" i="1"/>
  <c r="BW543" i="1"/>
  <c r="CL543" i="1" s="1"/>
  <c r="BD543" i="1"/>
  <c r="BW567" i="1"/>
  <c r="CL567" i="1" s="1"/>
  <c r="BD567" i="1"/>
  <c r="BW591" i="1"/>
  <c r="CL591" i="1" s="1"/>
  <c r="BD591" i="1"/>
  <c r="BW615" i="1"/>
  <c r="CL615" i="1" s="1"/>
  <c r="BD615" i="1"/>
  <c r="BW639" i="1"/>
  <c r="CL639" i="1" s="1"/>
  <c r="BD639" i="1"/>
  <c r="BW384" i="1"/>
  <c r="CL384" i="1" s="1"/>
  <c r="BD384" i="1"/>
  <c r="BW484" i="1"/>
  <c r="CL484" i="1" s="1"/>
  <c r="BD484" i="1"/>
  <c r="BW560" i="1"/>
  <c r="CL560" i="1" s="1"/>
  <c r="BD560" i="1"/>
  <c r="BW608" i="1"/>
  <c r="CL608" i="1" s="1"/>
  <c r="BD608" i="1"/>
  <c r="CE731" i="1"/>
  <c r="CT731" i="1" s="1"/>
  <c r="BI731" i="1"/>
  <c r="S794" i="9" s="1"/>
  <c r="BJ731" i="1"/>
  <c r="T794" i="9" s="1"/>
  <c r="CE704" i="1"/>
  <c r="CT704" i="1" s="1"/>
  <c r="BI704" i="1"/>
  <c r="S767" i="9" s="1"/>
  <c r="BJ704" i="1"/>
  <c r="T767" i="9" s="1"/>
  <c r="CE754" i="1"/>
  <c r="CT754" i="1" s="1"/>
  <c r="BI754" i="1"/>
  <c r="S817" i="9" s="1"/>
  <c r="BJ754" i="1"/>
  <c r="T817" i="9" s="1"/>
  <c r="CE760" i="1"/>
  <c r="CT760" i="1" s="1"/>
  <c r="BI760" i="1"/>
  <c r="S823" i="9" s="1"/>
  <c r="BJ760" i="1"/>
  <c r="T823" i="9" s="1"/>
  <c r="BW18" i="1"/>
  <c r="CL18" i="1" s="1"/>
  <c r="BD18" i="1"/>
  <c r="BW42" i="1"/>
  <c r="CL42" i="1" s="1"/>
  <c r="BD42" i="1"/>
  <c r="BW66" i="1"/>
  <c r="CL66" i="1" s="1"/>
  <c r="BD66" i="1"/>
  <c r="BW90" i="1"/>
  <c r="CL90" i="1" s="1"/>
  <c r="BD90" i="1"/>
  <c r="BW122" i="1"/>
  <c r="CL122" i="1" s="1"/>
  <c r="BD122" i="1"/>
  <c r="BW146" i="1"/>
  <c r="CL146" i="1" s="1"/>
  <c r="BD146" i="1"/>
  <c r="BW162" i="1"/>
  <c r="CL162" i="1" s="1"/>
  <c r="BD162" i="1"/>
  <c r="BW186" i="1"/>
  <c r="CL186" i="1" s="1"/>
  <c r="BD186" i="1"/>
  <c r="BW210" i="1"/>
  <c r="CL210" i="1" s="1"/>
  <c r="BD210" i="1"/>
  <c r="BW248" i="1"/>
  <c r="CL248" i="1" s="1"/>
  <c r="BD248" i="1"/>
  <c r="BW272" i="1"/>
  <c r="CL272" i="1" s="1"/>
  <c r="BD272" i="1"/>
  <c r="BW296" i="1"/>
  <c r="CL296" i="1" s="1"/>
  <c r="BD296" i="1"/>
  <c r="BW320" i="1"/>
  <c r="CL320" i="1" s="1"/>
  <c r="BD320" i="1"/>
  <c r="BW344" i="1"/>
  <c r="CL344" i="1" s="1"/>
  <c r="BD344" i="1"/>
  <c r="BW376" i="1"/>
  <c r="CL376" i="1" s="1"/>
  <c r="BD376" i="1"/>
  <c r="BW400" i="1"/>
  <c r="CL400" i="1" s="1"/>
  <c r="BD400" i="1"/>
  <c r="BW416" i="1"/>
  <c r="CL416" i="1" s="1"/>
  <c r="BD416" i="1"/>
  <c r="BW488" i="1"/>
  <c r="CL488" i="1" s="1"/>
  <c r="BD488" i="1"/>
  <c r="BW556" i="1"/>
  <c r="CL556" i="1" s="1"/>
  <c r="BD556" i="1"/>
  <c r="BW604" i="1"/>
  <c r="CL604" i="1" s="1"/>
  <c r="BD604" i="1"/>
  <c r="BW620" i="1"/>
  <c r="CL620" i="1" s="1"/>
  <c r="BD620" i="1"/>
  <c r="CE681" i="1"/>
  <c r="CT681" i="1" s="1"/>
  <c r="BI681" i="1"/>
  <c r="S744" i="9" s="1"/>
  <c r="BJ681" i="1"/>
  <c r="T744" i="9" s="1"/>
  <c r="CE696" i="1"/>
  <c r="CT696" i="1" s="1"/>
  <c r="BI696" i="1"/>
  <c r="S759" i="9" s="1"/>
  <c r="BJ696" i="1"/>
  <c r="T759" i="9" s="1"/>
  <c r="CE693" i="1"/>
  <c r="CT693" i="1" s="1"/>
  <c r="BI693" i="1"/>
  <c r="S756" i="9" s="1"/>
  <c r="BJ693" i="1"/>
  <c r="T756" i="9" s="1"/>
  <c r="CE746" i="1"/>
  <c r="CT746" i="1" s="1"/>
  <c r="BI746" i="1"/>
  <c r="S809" i="9" s="1"/>
  <c r="BJ746" i="1"/>
  <c r="T809" i="9" s="1"/>
  <c r="CE757" i="1"/>
  <c r="CT757" i="1" s="1"/>
  <c r="BI757" i="1"/>
  <c r="S820" i="9" s="1"/>
  <c r="BJ757" i="1"/>
  <c r="T820" i="9" s="1"/>
  <c r="CE687" i="1"/>
  <c r="CT687" i="1" s="1"/>
  <c r="BI687" i="1"/>
  <c r="S750" i="9" s="1"/>
  <c r="BJ687" i="1"/>
  <c r="T750" i="9" s="1"/>
  <c r="CE668" i="1"/>
  <c r="CT668" i="1" s="1"/>
  <c r="BI668" i="1"/>
  <c r="S731" i="9" s="1"/>
  <c r="BJ668" i="1"/>
  <c r="T731" i="9" s="1"/>
  <c r="CE675" i="1"/>
  <c r="CT675" i="1" s="1"/>
  <c r="BI675" i="1"/>
  <c r="S738" i="9" s="1"/>
  <c r="BJ675" i="1"/>
  <c r="T738" i="9" s="1"/>
  <c r="CE732" i="1"/>
  <c r="CT732" i="1" s="1"/>
  <c r="BI732" i="1"/>
  <c r="S795" i="9" s="1"/>
  <c r="BJ732" i="1"/>
  <c r="T795" i="9" s="1"/>
  <c r="CE680" i="1"/>
  <c r="CT680" i="1" s="1"/>
  <c r="BI680" i="1"/>
  <c r="S743" i="9" s="1"/>
  <c r="BJ680" i="1"/>
  <c r="T743" i="9" s="1"/>
  <c r="CE694" i="1"/>
  <c r="CT694" i="1" s="1"/>
  <c r="BI694" i="1"/>
  <c r="S757" i="9" s="1"/>
  <c r="BJ694" i="1"/>
  <c r="T757" i="9" s="1"/>
  <c r="CE738" i="1"/>
  <c r="CT738" i="1" s="1"/>
  <c r="BI738" i="1"/>
  <c r="S801" i="9" s="1"/>
  <c r="BJ738" i="1"/>
  <c r="T801" i="9" s="1"/>
  <c r="BW15" i="1"/>
  <c r="CL15" i="1" s="1"/>
  <c r="BD15" i="1"/>
  <c r="BW23" i="1"/>
  <c r="CL23" i="1" s="1"/>
  <c r="BD23" i="1"/>
  <c r="BW31" i="1"/>
  <c r="CL31" i="1" s="1"/>
  <c r="BD31" i="1"/>
  <c r="BW39" i="1"/>
  <c r="CL39" i="1" s="1"/>
  <c r="BD39" i="1"/>
  <c r="BW47" i="1"/>
  <c r="CL47" i="1" s="1"/>
  <c r="BD47" i="1"/>
  <c r="BW55" i="1"/>
  <c r="CL55" i="1" s="1"/>
  <c r="BD55" i="1"/>
  <c r="BW63" i="1"/>
  <c r="CL63" i="1" s="1"/>
  <c r="BD63" i="1"/>
  <c r="BW71" i="1"/>
  <c r="CL71" i="1" s="1"/>
  <c r="BD71" i="1"/>
  <c r="BW79" i="1"/>
  <c r="CL79" i="1" s="1"/>
  <c r="BD79" i="1"/>
  <c r="BW87" i="1"/>
  <c r="CL87" i="1" s="1"/>
  <c r="BD87" i="1"/>
  <c r="BW95" i="1"/>
  <c r="CL95" i="1" s="1"/>
  <c r="BD95" i="1"/>
  <c r="BW103" i="1"/>
  <c r="CL103" i="1" s="1"/>
  <c r="BD103" i="1"/>
  <c r="BW111" i="1"/>
  <c r="CL111" i="1" s="1"/>
  <c r="BD111" i="1"/>
  <c r="BW119" i="1"/>
  <c r="CL119" i="1" s="1"/>
  <c r="BD119" i="1"/>
  <c r="BW127" i="1"/>
  <c r="CL127" i="1" s="1"/>
  <c r="BD127" i="1"/>
  <c r="BW135" i="1"/>
  <c r="CL135" i="1" s="1"/>
  <c r="BD135" i="1"/>
  <c r="BW143" i="1"/>
  <c r="CL143" i="1" s="1"/>
  <c r="BD143" i="1"/>
  <c r="BW151" i="1"/>
  <c r="CL151" i="1" s="1"/>
  <c r="BD151" i="1"/>
  <c r="BW159" i="1"/>
  <c r="CL159" i="1" s="1"/>
  <c r="BD159" i="1"/>
  <c r="BW167" i="1"/>
  <c r="CL167" i="1" s="1"/>
  <c r="BD167" i="1"/>
  <c r="BW175" i="1"/>
  <c r="CL175" i="1" s="1"/>
  <c r="BD175" i="1"/>
  <c r="BW183" i="1"/>
  <c r="CL183" i="1" s="1"/>
  <c r="BD183" i="1"/>
  <c r="BW191" i="1"/>
  <c r="CL191" i="1" s="1"/>
  <c r="BD191" i="1"/>
  <c r="BW199" i="1"/>
  <c r="CL199" i="1" s="1"/>
  <c r="BD199" i="1"/>
  <c r="BW207" i="1"/>
  <c r="CL207" i="1" s="1"/>
  <c r="BD207" i="1"/>
  <c r="BW215" i="1"/>
  <c r="CL215" i="1" s="1"/>
  <c r="BD215" i="1"/>
  <c r="BW222" i="1"/>
  <c r="CL222" i="1" s="1"/>
  <c r="BD222" i="1"/>
  <c r="BW229" i="1"/>
  <c r="CL229" i="1" s="1"/>
  <c r="BD229" i="1"/>
  <c r="BW237" i="1"/>
  <c r="CL237" i="1" s="1"/>
  <c r="BD237" i="1"/>
  <c r="BW245" i="1"/>
  <c r="CL245" i="1" s="1"/>
  <c r="BD245" i="1"/>
  <c r="BW253" i="1"/>
  <c r="CL253" i="1" s="1"/>
  <c r="BD253" i="1"/>
  <c r="BW261" i="1"/>
  <c r="CL261" i="1" s="1"/>
  <c r="BD261" i="1"/>
  <c r="BW269" i="1"/>
  <c r="CL269" i="1" s="1"/>
  <c r="BD269" i="1"/>
  <c r="BW277" i="1"/>
  <c r="CL277" i="1" s="1"/>
  <c r="BD277" i="1"/>
  <c r="BW285" i="1"/>
  <c r="CL285" i="1" s="1"/>
  <c r="BD285" i="1"/>
  <c r="BW293" i="1"/>
  <c r="CL293" i="1" s="1"/>
  <c r="BD293" i="1"/>
  <c r="BW301" i="1"/>
  <c r="CL301" i="1" s="1"/>
  <c r="BD301" i="1"/>
  <c r="BW309" i="1"/>
  <c r="CL309" i="1" s="1"/>
  <c r="BD309" i="1"/>
  <c r="BW317" i="1"/>
  <c r="CL317" i="1" s="1"/>
  <c r="BD317" i="1"/>
  <c r="BW325" i="1"/>
  <c r="CL325" i="1" s="1"/>
  <c r="BD325" i="1"/>
  <c r="BW333" i="1"/>
  <c r="CL333" i="1" s="1"/>
  <c r="BD333" i="1"/>
  <c r="BW341" i="1"/>
  <c r="CL341" i="1" s="1"/>
  <c r="BD341" i="1"/>
  <c r="BW349" i="1"/>
  <c r="CL349" i="1" s="1"/>
  <c r="BD349" i="1"/>
  <c r="BW357" i="1"/>
  <c r="CL357" i="1" s="1"/>
  <c r="BD357" i="1"/>
  <c r="BW365" i="1"/>
  <c r="CL365" i="1" s="1"/>
  <c r="BD365" i="1"/>
  <c r="BW373" i="1"/>
  <c r="CL373" i="1" s="1"/>
  <c r="BD373" i="1"/>
  <c r="BW381" i="1"/>
  <c r="CL381" i="1" s="1"/>
  <c r="BD381" i="1"/>
  <c r="BW389" i="1"/>
  <c r="CL389" i="1" s="1"/>
  <c r="BD389" i="1"/>
  <c r="BW397" i="1"/>
  <c r="CL397" i="1" s="1"/>
  <c r="BD397" i="1"/>
  <c r="BW405" i="1"/>
  <c r="CL405" i="1" s="1"/>
  <c r="BD405" i="1"/>
  <c r="BW413" i="1"/>
  <c r="CL413" i="1" s="1"/>
  <c r="BD413" i="1"/>
  <c r="BW421" i="1"/>
  <c r="CL421" i="1" s="1"/>
  <c r="BD421" i="1"/>
  <c r="BW429" i="1"/>
  <c r="CL429" i="1" s="1"/>
  <c r="BD429" i="1"/>
  <c r="BW437" i="1"/>
  <c r="CL437" i="1" s="1"/>
  <c r="BD437" i="1"/>
  <c r="BW445" i="1"/>
  <c r="CL445" i="1" s="1"/>
  <c r="BD445" i="1"/>
  <c r="BW453" i="1"/>
  <c r="CL453" i="1" s="1"/>
  <c r="BD453" i="1"/>
  <c r="BW461" i="1"/>
  <c r="CL461" i="1" s="1"/>
  <c r="BD461" i="1"/>
  <c r="BW469" i="1"/>
  <c r="CL469" i="1" s="1"/>
  <c r="BD469" i="1"/>
  <c r="BW477" i="1"/>
  <c r="CL477" i="1" s="1"/>
  <c r="BD477" i="1"/>
  <c r="BW485" i="1"/>
  <c r="CL485" i="1" s="1"/>
  <c r="BD485" i="1"/>
  <c r="BW493" i="1"/>
  <c r="CL493" i="1" s="1"/>
  <c r="BD493" i="1"/>
  <c r="BW501" i="1"/>
  <c r="CL501" i="1" s="1"/>
  <c r="BD501" i="1"/>
  <c r="BW509" i="1"/>
  <c r="CL509" i="1" s="1"/>
  <c r="BD509" i="1"/>
  <c r="BW517" i="1"/>
  <c r="CL517" i="1" s="1"/>
  <c r="BD517" i="1"/>
  <c r="BW525" i="1"/>
  <c r="CL525" i="1" s="1"/>
  <c r="BD525" i="1"/>
  <c r="BW533" i="1"/>
  <c r="CL533" i="1" s="1"/>
  <c r="BD533" i="1"/>
  <c r="BW541" i="1"/>
  <c r="CL541" i="1" s="1"/>
  <c r="BD541" i="1"/>
  <c r="BW549" i="1"/>
  <c r="CL549" i="1" s="1"/>
  <c r="BD549" i="1"/>
  <c r="BW557" i="1"/>
  <c r="CL557" i="1" s="1"/>
  <c r="BD557" i="1"/>
  <c r="BW565" i="1"/>
  <c r="CL565" i="1" s="1"/>
  <c r="BD565" i="1"/>
  <c r="BW573" i="1"/>
  <c r="CL573" i="1" s="1"/>
  <c r="BD573" i="1"/>
  <c r="BW581" i="1"/>
  <c r="CL581" i="1" s="1"/>
  <c r="BD581" i="1"/>
  <c r="BW589" i="1"/>
  <c r="CL589" i="1" s="1"/>
  <c r="BD589" i="1"/>
  <c r="BW597" i="1"/>
  <c r="CL597" i="1" s="1"/>
  <c r="BD597" i="1"/>
  <c r="BW605" i="1"/>
  <c r="CL605" i="1" s="1"/>
  <c r="BD605" i="1"/>
  <c r="BW613" i="1"/>
  <c r="CL613" i="1" s="1"/>
  <c r="BD613" i="1"/>
  <c r="BW621" i="1"/>
  <c r="CL621" i="1" s="1"/>
  <c r="BD621" i="1"/>
  <c r="BW629" i="1"/>
  <c r="CL629" i="1" s="1"/>
  <c r="BD629" i="1"/>
  <c r="BW637" i="1"/>
  <c r="CL637" i="1" s="1"/>
  <c r="BD637" i="1"/>
  <c r="BW645" i="1"/>
  <c r="CL645" i="1" s="1"/>
  <c r="BD645" i="1"/>
  <c r="CJ537" i="1"/>
  <c r="CJ545" i="1"/>
  <c r="CJ553" i="1"/>
  <c r="CJ561" i="1"/>
  <c r="CJ569" i="1"/>
  <c r="CJ577" i="1"/>
  <c r="CJ585" i="1"/>
  <c r="CJ593" i="1"/>
  <c r="CJ601" i="1"/>
  <c r="CJ609" i="1"/>
  <c r="CJ617" i="1"/>
  <c r="CJ625" i="1"/>
  <c r="CJ633" i="1"/>
  <c r="CJ641" i="1"/>
  <c r="CJ649" i="1"/>
  <c r="CJ486" i="1"/>
  <c r="CJ502" i="1"/>
  <c r="CJ518" i="1"/>
  <c r="CJ530" i="1"/>
  <c r="CJ546" i="1"/>
  <c r="CJ562" i="1"/>
  <c r="CJ578" i="1"/>
  <c r="CJ590" i="1"/>
  <c r="CJ606" i="1"/>
  <c r="CJ622" i="1"/>
  <c r="CJ634" i="1"/>
  <c r="CJ650" i="1"/>
  <c r="CJ535" i="1"/>
  <c r="CJ563" i="1"/>
  <c r="CJ603" i="1"/>
  <c r="CJ635" i="1"/>
  <c r="CJ470" i="1"/>
  <c r="CJ482" i="1"/>
  <c r="CJ498" i="1"/>
  <c r="CJ514" i="1"/>
  <c r="CJ534" i="1"/>
  <c r="CJ550" i="1"/>
  <c r="CJ566" i="1"/>
  <c r="CJ582" i="1"/>
  <c r="CJ602" i="1"/>
  <c r="CJ618" i="1"/>
  <c r="CJ638" i="1"/>
  <c r="CJ555" i="1"/>
  <c r="CJ587" i="1"/>
  <c r="CJ615" i="1"/>
  <c r="CJ647" i="1"/>
  <c r="CJ559" i="1"/>
  <c r="CJ591" i="1"/>
  <c r="CJ623" i="1"/>
  <c r="CE665" i="1"/>
  <c r="CT665" i="1" s="1"/>
  <c r="BI665" i="1"/>
  <c r="S728" i="9" s="1"/>
  <c r="BJ665" i="1"/>
  <c r="T728" i="9" s="1"/>
  <c r="CE670" i="1"/>
  <c r="CT670" i="1" s="1"/>
  <c r="BI670" i="1"/>
  <c r="S733" i="9" s="1"/>
  <c r="BJ670" i="1"/>
  <c r="T733" i="9" s="1"/>
  <c r="CE715" i="1"/>
  <c r="CT715" i="1" s="1"/>
  <c r="BI715" i="1"/>
  <c r="S778" i="9" s="1"/>
  <c r="BJ715" i="1"/>
  <c r="T778" i="9" s="1"/>
  <c r="CE725" i="1"/>
  <c r="CT725" i="1" s="1"/>
  <c r="BI725" i="1"/>
  <c r="S788" i="9" s="1"/>
  <c r="BJ725" i="1"/>
  <c r="T788" i="9" s="1"/>
  <c r="BW20" i="1"/>
  <c r="CL20" i="1" s="1"/>
  <c r="BD20" i="1"/>
  <c r="BW44" i="1"/>
  <c r="CL44" i="1" s="1"/>
  <c r="BD44" i="1"/>
  <c r="BW68" i="1"/>
  <c r="CL68" i="1" s="1"/>
  <c r="BD68" i="1"/>
  <c r="BW92" i="1"/>
  <c r="CL92" i="1" s="1"/>
  <c r="BD92" i="1"/>
  <c r="BW116" i="1"/>
  <c r="CL116" i="1" s="1"/>
  <c r="BD116" i="1"/>
  <c r="BW132" i="1"/>
  <c r="CL132" i="1" s="1"/>
  <c r="BD132" i="1"/>
  <c r="BW164" i="1"/>
  <c r="CL164" i="1" s="1"/>
  <c r="BD164" i="1"/>
  <c r="BW188" i="1"/>
  <c r="CL188" i="1" s="1"/>
  <c r="BD188" i="1"/>
  <c r="BW212" i="1"/>
  <c r="CL212" i="1" s="1"/>
  <c r="BD212" i="1"/>
  <c r="BW242" i="1"/>
  <c r="CL242" i="1" s="1"/>
  <c r="BD242" i="1"/>
  <c r="BW266" i="1"/>
  <c r="CL266" i="1" s="1"/>
  <c r="BD266" i="1"/>
  <c r="BW290" i="1"/>
  <c r="CL290" i="1" s="1"/>
  <c r="BD290" i="1"/>
  <c r="BW314" i="1"/>
  <c r="CL314" i="1" s="1"/>
  <c r="BD314" i="1"/>
  <c r="BW338" i="1"/>
  <c r="CL338" i="1" s="1"/>
  <c r="BD338" i="1"/>
  <c r="BW370" i="1"/>
  <c r="CL370" i="1" s="1"/>
  <c r="BD370" i="1"/>
  <c r="BW386" i="1"/>
  <c r="CL386" i="1" s="1"/>
  <c r="BD386" i="1"/>
  <c r="BW410" i="1"/>
  <c r="CL410" i="1" s="1"/>
  <c r="BD410" i="1"/>
  <c r="BW426" i="1"/>
  <c r="CL426" i="1" s="1"/>
  <c r="BD426" i="1"/>
  <c r="BW450" i="1"/>
  <c r="CL450" i="1" s="1"/>
  <c r="BD450" i="1"/>
  <c r="BW474" i="1"/>
  <c r="CL474" i="1" s="1"/>
  <c r="BD474" i="1"/>
  <c r="BW498" i="1"/>
  <c r="CL498" i="1" s="1"/>
  <c r="BD498" i="1"/>
  <c r="BW522" i="1"/>
  <c r="CL522" i="1" s="1"/>
  <c r="BD522" i="1"/>
  <c r="BW546" i="1"/>
  <c r="CL546" i="1" s="1"/>
  <c r="BD546" i="1"/>
  <c r="BW570" i="1"/>
  <c r="CL570" i="1" s="1"/>
  <c r="BD570" i="1"/>
  <c r="BW594" i="1"/>
  <c r="CL594" i="1" s="1"/>
  <c r="BD594" i="1"/>
  <c r="BW610" i="1"/>
  <c r="CL610" i="1" s="1"/>
  <c r="BD610" i="1"/>
  <c r="BW634" i="1"/>
  <c r="CL634" i="1" s="1"/>
  <c r="BD634" i="1"/>
  <c r="BW472" i="1"/>
  <c r="CL472" i="1" s="1"/>
  <c r="BD472" i="1"/>
  <c r="BW540" i="1"/>
  <c r="CL540" i="1" s="1"/>
  <c r="BD540" i="1"/>
  <c r="BW616" i="1"/>
  <c r="CL616" i="1" s="1"/>
  <c r="BD616" i="1"/>
  <c r="CE673" i="1"/>
  <c r="CT673" i="1" s="1"/>
  <c r="BI673" i="1"/>
  <c r="S736" i="9" s="1"/>
  <c r="BJ673" i="1"/>
  <c r="T736" i="9" s="1"/>
  <c r="CE737" i="1"/>
  <c r="CT737" i="1" s="1"/>
  <c r="BI737" i="1"/>
  <c r="S800" i="9" s="1"/>
  <c r="BJ737" i="1"/>
  <c r="T800" i="9" s="1"/>
  <c r="CE719" i="1"/>
  <c r="CT719" i="1" s="1"/>
  <c r="BI719" i="1"/>
  <c r="S782" i="9" s="1"/>
  <c r="BJ719" i="1"/>
  <c r="T782" i="9" s="1"/>
  <c r="CE666" i="1"/>
  <c r="CT666" i="1" s="1"/>
  <c r="BI666" i="1"/>
  <c r="S729" i="9" s="1"/>
  <c r="BJ666" i="1"/>
  <c r="T729" i="9" s="1"/>
  <c r="BW17" i="1"/>
  <c r="CL17" i="1" s="1"/>
  <c r="BD17" i="1"/>
  <c r="BW41" i="1"/>
  <c r="CL41" i="1" s="1"/>
  <c r="BD41" i="1"/>
  <c r="BW65" i="1"/>
  <c r="CL65" i="1" s="1"/>
  <c r="BD65" i="1"/>
  <c r="BW89" i="1"/>
  <c r="CL89" i="1" s="1"/>
  <c r="BD89" i="1"/>
  <c r="BW113" i="1"/>
  <c r="CL113" i="1" s="1"/>
  <c r="BD113" i="1"/>
  <c r="BW137" i="1"/>
  <c r="CL137" i="1" s="1"/>
  <c r="BD137" i="1"/>
  <c r="BW153" i="1"/>
  <c r="CL153" i="1" s="1"/>
  <c r="BD153" i="1"/>
  <c r="BW177" i="1"/>
  <c r="CL177" i="1" s="1"/>
  <c r="BD177" i="1"/>
  <c r="BW201" i="1"/>
  <c r="CL201" i="1" s="1"/>
  <c r="BD201" i="1"/>
  <c r="BW247" i="1"/>
  <c r="CL247" i="1" s="1"/>
  <c r="BD247" i="1"/>
  <c r="BW271" i="1"/>
  <c r="CL271" i="1" s="1"/>
  <c r="BD271" i="1"/>
  <c r="BW295" i="1"/>
  <c r="CL295" i="1" s="1"/>
  <c r="BD295" i="1"/>
  <c r="BW311" i="1"/>
  <c r="CL311" i="1" s="1"/>
  <c r="BD311" i="1"/>
  <c r="BW335" i="1"/>
  <c r="CL335" i="1" s="1"/>
  <c r="BD335" i="1"/>
  <c r="BW359" i="1"/>
  <c r="CL359" i="1" s="1"/>
  <c r="BD359" i="1"/>
  <c r="BW383" i="1"/>
  <c r="CL383" i="1" s="1"/>
  <c r="BD383" i="1"/>
  <c r="BW407" i="1"/>
  <c r="CL407" i="1" s="1"/>
  <c r="BD407" i="1"/>
  <c r="BW439" i="1"/>
  <c r="CL439" i="1" s="1"/>
  <c r="BD439" i="1"/>
  <c r="BW455" i="1"/>
  <c r="CL455" i="1" s="1"/>
  <c r="BD455" i="1"/>
  <c r="BW471" i="1"/>
  <c r="CL471" i="1" s="1"/>
  <c r="BD471" i="1"/>
  <c r="BW503" i="1"/>
  <c r="CL503" i="1" s="1"/>
  <c r="BD503" i="1"/>
  <c r="BW527" i="1"/>
  <c r="CL527" i="1" s="1"/>
  <c r="BD527" i="1"/>
  <c r="BW551" i="1"/>
  <c r="CL551" i="1" s="1"/>
  <c r="BD551" i="1"/>
  <c r="BW575" i="1"/>
  <c r="CL575" i="1" s="1"/>
  <c r="BD575" i="1"/>
  <c r="BW599" i="1"/>
  <c r="CL599" i="1" s="1"/>
  <c r="BD599" i="1"/>
  <c r="BW623" i="1"/>
  <c r="CL623" i="1" s="1"/>
  <c r="BD623" i="1"/>
  <c r="BW647" i="1"/>
  <c r="CL647" i="1" s="1"/>
  <c r="BD647" i="1"/>
  <c r="BW436" i="1"/>
  <c r="CL436" i="1" s="1"/>
  <c r="BD436" i="1"/>
  <c r="BW512" i="1"/>
  <c r="CL512" i="1" s="1"/>
  <c r="BD512" i="1"/>
  <c r="BW584" i="1"/>
  <c r="CL584" i="1" s="1"/>
  <c r="BD584" i="1"/>
  <c r="CE777" i="1"/>
  <c r="CT777" i="1" s="1"/>
  <c r="BI777" i="1"/>
  <c r="S840" i="9" s="1"/>
  <c r="BJ777" i="1"/>
  <c r="T840" i="9" s="1"/>
  <c r="CE653" i="1"/>
  <c r="CT653" i="1" s="1"/>
  <c r="BI653" i="1"/>
  <c r="S716" i="9" s="1"/>
  <c r="BJ653" i="1"/>
  <c r="T716" i="9" s="1"/>
  <c r="CE712" i="1"/>
  <c r="CT712" i="1" s="1"/>
  <c r="BI712" i="1"/>
  <c r="S775" i="9" s="1"/>
  <c r="BJ712" i="1"/>
  <c r="T775" i="9" s="1"/>
  <c r="CE718" i="1"/>
  <c r="CT718" i="1" s="1"/>
  <c r="BI718" i="1"/>
  <c r="S781" i="9" s="1"/>
  <c r="BJ718" i="1"/>
  <c r="T781" i="9" s="1"/>
  <c r="BW26" i="1"/>
  <c r="CL26" i="1" s="1"/>
  <c r="BD26" i="1"/>
  <c r="BW50" i="1"/>
  <c r="CL50" i="1" s="1"/>
  <c r="BD50" i="1"/>
  <c r="BW74" i="1"/>
  <c r="CL74" i="1" s="1"/>
  <c r="BD74" i="1"/>
  <c r="BW98" i="1"/>
  <c r="CL98" i="1" s="1"/>
  <c r="BD98" i="1"/>
  <c r="BW114" i="1"/>
  <c r="CL114" i="1" s="1"/>
  <c r="BD114" i="1"/>
  <c r="BW138" i="1"/>
  <c r="CL138" i="1" s="1"/>
  <c r="BD138" i="1"/>
  <c r="BW170" i="1"/>
  <c r="CL170" i="1" s="1"/>
  <c r="BD170" i="1"/>
  <c r="BW194" i="1"/>
  <c r="CL194" i="1" s="1"/>
  <c r="BD194" i="1"/>
  <c r="BW218" i="1"/>
  <c r="CL218" i="1" s="1"/>
  <c r="BD218" i="1"/>
  <c r="BW232" i="1"/>
  <c r="CL232" i="1" s="1"/>
  <c r="BD232" i="1"/>
  <c r="BW256" i="1"/>
  <c r="CL256" i="1" s="1"/>
  <c r="BD256" i="1"/>
  <c r="BW280" i="1"/>
  <c r="CL280" i="1" s="1"/>
  <c r="BD280" i="1"/>
  <c r="BW304" i="1"/>
  <c r="CL304" i="1" s="1"/>
  <c r="BD304" i="1"/>
  <c r="BW328" i="1"/>
  <c r="CL328" i="1" s="1"/>
  <c r="BD328" i="1"/>
  <c r="BW352" i="1"/>
  <c r="CL352" i="1" s="1"/>
  <c r="BD352" i="1"/>
  <c r="BW368" i="1"/>
  <c r="CL368" i="1" s="1"/>
  <c r="BD368" i="1"/>
  <c r="BW408" i="1"/>
  <c r="CL408" i="1" s="1"/>
  <c r="BD408" i="1"/>
  <c r="BW440" i="1"/>
  <c r="CL440" i="1" s="1"/>
  <c r="BD440" i="1"/>
  <c r="BW464" i="1"/>
  <c r="CL464" i="1" s="1"/>
  <c r="BD464" i="1"/>
  <c r="BW532" i="1"/>
  <c r="CL532" i="1" s="1"/>
  <c r="BD532" i="1"/>
  <c r="BW576" i="1"/>
  <c r="CL576" i="1" s="1"/>
  <c r="BD576" i="1"/>
  <c r="BW644" i="1"/>
  <c r="CL644" i="1" s="1"/>
  <c r="BD644" i="1"/>
  <c r="CE684" i="1"/>
  <c r="CT684" i="1" s="1"/>
  <c r="BI684" i="1"/>
  <c r="S747" i="9" s="1"/>
  <c r="BJ684" i="1"/>
  <c r="T747" i="9" s="1"/>
  <c r="CE705" i="1"/>
  <c r="CT705" i="1" s="1"/>
  <c r="BI705" i="1"/>
  <c r="S768" i="9" s="1"/>
  <c r="BJ705" i="1"/>
  <c r="T768" i="9" s="1"/>
  <c r="CE727" i="1"/>
  <c r="CT727" i="1" s="1"/>
  <c r="BI727" i="1"/>
  <c r="S790" i="9" s="1"/>
  <c r="BJ727" i="1"/>
  <c r="T790" i="9" s="1"/>
  <c r="CE748" i="1"/>
  <c r="CT748" i="1" s="1"/>
  <c r="BI748" i="1"/>
  <c r="S811" i="9" s="1"/>
  <c r="BJ748" i="1"/>
  <c r="T811" i="9" s="1"/>
  <c r="CE759" i="1"/>
  <c r="CT759" i="1" s="1"/>
  <c r="BI759" i="1"/>
  <c r="S822" i="9" s="1"/>
  <c r="BJ759" i="1"/>
  <c r="T822" i="9" s="1"/>
  <c r="CE690" i="1"/>
  <c r="CT690" i="1" s="1"/>
  <c r="BI690" i="1"/>
  <c r="S753" i="9" s="1"/>
  <c r="BJ690" i="1"/>
  <c r="T753" i="9" s="1"/>
  <c r="CE676" i="1"/>
  <c r="CT676" i="1" s="1"/>
  <c r="BI676" i="1"/>
  <c r="S739" i="9" s="1"/>
  <c r="BJ676" i="1"/>
  <c r="T739" i="9" s="1"/>
  <c r="CE686" i="1"/>
  <c r="CT686" i="1" s="1"/>
  <c r="BI686" i="1"/>
  <c r="S749" i="9" s="1"/>
  <c r="BJ686" i="1"/>
  <c r="T749" i="9" s="1"/>
  <c r="CE736" i="1"/>
  <c r="CT736" i="1" s="1"/>
  <c r="BI736" i="1"/>
  <c r="S799" i="9" s="1"/>
  <c r="BJ736" i="1"/>
  <c r="T799" i="9" s="1"/>
  <c r="CE709" i="1"/>
  <c r="CT709" i="1" s="1"/>
  <c r="BI709" i="1"/>
  <c r="S772" i="9" s="1"/>
  <c r="BJ709" i="1"/>
  <c r="T772" i="9" s="1"/>
  <c r="CE710" i="1"/>
  <c r="CT710" i="1" s="1"/>
  <c r="BI710" i="1"/>
  <c r="S773" i="9" s="1"/>
  <c r="BJ710" i="1"/>
  <c r="T773" i="9" s="1"/>
  <c r="CE752" i="1"/>
  <c r="CT752" i="1" s="1"/>
  <c r="BI752" i="1"/>
  <c r="S815" i="9" s="1"/>
  <c r="BJ752" i="1"/>
  <c r="T815" i="9" s="1"/>
  <c r="BW16" i="1"/>
  <c r="CL16" i="1" s="1"/>
  <c r="BD16" i="1"/>
  <c r="BW24" i="1"/>
  <c r="CL24" i="1" s="1"/>
  <c r="BD24" i="1"/>
  <c r="BW32" i="1"/>
  <c r="CL32" i="1" s="1"/>
  <c r="BD32" i="1"/>
  <c r="BW40" i="1"/>
  <c r="CL40" i="1" s="1"/>
  <c r="BD40" i="1"/>
  <c r="BW48" i="1"/>
  <c r="CL48" i="1" s="1"/>
  <c r="BD48" i="1"/>
  <c r="BW56" i="1"/>
  <c r="CL56" i="1" s="1"/>
  <c r="BD56" i="1"/>
  <c r="BW64" i="1"/>
  <c r="CL64" i="1" s="1"/>
  <c r="BD64" i="1"/>
  <c r="BW72" i="1"/>
  <c r="CL72" i="1" s="1"/>
  <c r="BD72" i="1"/>
  <c r="BW80" i="1"/>
  <c r="CL80" i="1" s="1"/>
  <c r="BD80" i="1"/>
  <c r="BW88" i="1"/>
  <c r="CL88" i="1" s="1"/>
  <c r="BD88" i="1"/>
  <c r="BW96" i="1"/>
  <c r="CL96" i="1" s="1"/>
  <c r="BD96" i="1"/>
  <c r="BW104" i="1"/>
  <c r="CL104" i="1" s="1"/>
  <c r="BD104" i="1"/>
  <c r="BW112" i="1"/>
  <c r="CL112" i="1" s="1"/>
  <c r="BD112" i="1"/>
  <c r="BW120" i="1"/>
  <c r="CL120" i="1" s="1"/>
  <c r="BD120" i="1"/>
  <c r="BW128" i="1"/>
  <c r="CL128" i="1" s="1"/>
  <c r="BD128" i="1"/>
  <c r="BW136" i="1"/>
  <c r="CL136" i="1" s="1"/>
  <c r="BD136" i="1"/>
  <c r="BW144" i="1"/>
  <c r="CL144" i="1" s="1"/>
  <c r="BD144" i="1"/>
  <c r="BW152" i="1"/>
  <c r="CL152" i="1" s="1"/>
  <c r="BD152" i="1"/>
  <c r="BW160" i="1"/>
  <c r="CL160" i="1" s="1"/>
  <c r="BD160" i="1"/>
  <c r="BW168" i="1"/>
  <c r="CL168" i="1" s="1"/>
  <c r="BD168" i="1"/>
  <c r="BW176" i="1"/>
  <c r="CL176" i="1" s="1"/>
  <c r="BD176" i="1"/>
  <c r="BW184" i="1"/>
  <c r="CL184" i="1" s="1"/>
  <c r="BD184" i="1"/>
  <c r="BW192" i="1"/>
  <c r="CL192" i="1" s="1"/>
  <c r="BD192" i="1"/>
  <c r="BW200" i="1"/>
  <c r="CL200" i="1" s="1"/>
  <c r="BD200" i="1"/>
  <c r="BW208" i="1"/>
  <c r="CL208" i="1" s="1"/>
  <c r="BD208" i="1"/>
  <c r="BW216" i="1"/>
  <c r="CL216" i="1" s="1"/>
  <c r="BD216" i="1"/>
  <c r="BW223" i="1"/>
  <c r="CL223" i="1" s="1"/>
  <c r="BD223" i="1"/>
  <c r="BW230" i="1"/>
  <c r="CL230" i="1" s="1"/>
  <c r="BD230" i="1"/>
  <c r="BW238" i="1"/>
  <c r="CL238" i="1" s="1"/>
  <c r="BD238" i="1"/>
  <c r="BW246" i="1"/>
  <c r="CL246" i="1" s="1"/>
  <c r="BD246" i="1"/>
  <c r="BW254" i="1"/>
  <c r="CL254" i="1" s="1"/>
  <c r="BD254" i="1"/>
  <c r="BW262" i="1"/>
  <c r="CL262" i="1" s="1"/>
  <c r="BD262" i="1"/>
  <c r="BW270" i="1"/>
  <c r="CL270" i="1" s="1"/>
  <c r="BD270" i="1"/>
  <c r="BW278" i="1"/>
  <c r="CL278" i="1" s="1"/>
  <c r="BD278" i="1"/>
  <c r="BW286" i="1"/>
  <c r="CL286" i="1" s="1"/>
  <c r="BD286" i="1"/>
  <c r="BW294" i="1"/>
  <c r="CL294" i="1" s="1"/>
  <c r="BD294" i="1"/>
  <c r="BW302" i="1"/>
  <c r="CL302" i="1" s="1"/>
  <c r="BD302" i="1"/>
  <c r="BW310" i="1"/>
  <c r="CL310" i="1" s="1"/>
  <c r="BD310" i="1"/>
  <c r="BW318" i="1"/>
  <c r="CL318" i="1" s="1"/>
  <c r="BD318" i="1"/>
  <c r="BW326" i="1"/>
  <c r="CL326" i="1" s="1"/>
  <c r="BD326" i="1"/>
  <c r="BW334" i="1"/>
  <c r="CL334" i="1" s="1"/>
  <c r="BD334" i="1"/>
  <c r="BW342" i="1"/>
  <c r="CL342" i="1" s="1"/>
  <c r="BD342" i="1"/>
  <c r="BW350" i="1"/>
  <c r="CL350" i="1" s="1"/>
  <c r="BD350" i="1"/>
  <c r="BW358" i="1"/>
  <c r="CL358" i="1" s="1"/>
  <c r="BD358" i="1"/>
  <c r="BW366" i="1"/>
  <c r="CL366" i="1" s="1"/>
  <c r="BD366" i="1"/>
  <c r="BW374" i="1"/>
  <c r="CL374" i="1" s="1"/>
  <c r="BD374" i="1"/>
  <c r="BW382" i="1"/>
  <c r="CL382" i="1" s="1"/>
  <c r="BD382" i="1"/>
  <c r="BW390" i="1"/>
  <c r="CL390" i="1" s="1"/>
  <c r="BD390" i="1"/>
  <c r="BW398" i="1"/>
  <c r="CL398" i="1" s="1"/>
  <c r="BD398" i="1"/>
  <c r="BW406" i="1"/>
  <c r="CL406" i="1" s="1"/>
  <c r="BD406" i="1"/>
  <c r="BW414" i="1"/>
  <c r="CL414" i="1" s="1"/>
  <c r="BD414" i="1"/>
  <c r="BW422" i="1"/>
  <c r="CL422" i="1" s="1"/>
  <c r="BD422" i="1"/>
  <c r="BW430" i="1"/>
  <c r="CL430" i="1" s="1"/>
  <c r="BD430" i="1"/>
  <c r="BW438" i="1"/>
  <c r="CL438" i="1" s="1"/>
  <c r="BD438" i="1"/>
  <c r="BW446" i="1"/>
  <c r="CL446" i="1" s="1"/>
  <c r="BD446" i="1"/>
  <c r="BW454" i="1"/>
  <c r="CL454" i="1" s="1"/>
  <c r="BD454" i="1"/>
  <c r="BW462" i="1"/>
  <c r="CL462" i="1" s="1"/>
  <c r="BD462" i="1"/>
  <c r="BW470" i="1"/>
  <c r="CL470" i="1" s="1"/>
  <c r="BD470" i="1"/>
  <c r="BW478" i="1"/>
  <c r="CL478" i="1" s="1"/>
  <c r="BD478" i="1"/>
  <c r="BW486" i="1"/>
  <c r="CL486" i="1" s="1"/>
  <c r="BD486" i="1"/>
  <c r="BW494" i="1"/>
  <c r="CL494" i="1" s="1"/>
  <c r="BD494" i="1"/>
  <c r="BW502" i="1"/>
  <c r="CL502" i="1" s="1"/>
  <c r="BD502" i="1"/>
  <c r="BW510" i="1"/>
  <c r="CL510" i="1" s="1"/>
  <c r="BD510" i="1"/>
  <c r="BW518" i="1"/>
  <c r="CL518" i="1" s="1"/>
  <c r="BD518" i="1"/>
  <c r="BW526" i="1"/>
  <c r="CL526" i="1" s="1"/>
  <c r="BD526" i="1"/>
  <c r="BW534" i="1"/>
  <c r="CL534" i="1" s="1"/>
  <c r="BD534" i="1"/>
  <c r="BW542" i="1"/>
  <c r="CL542" i="1" s="1"/>
  <c r="BD542" i="1"/>
  <c r="BW550" i="1"/>
  <c r="CL550" i="1" s="1"/>
  <c r="BD550" i="1"/>
  <c r="BW558" i="1"/>
  <c r="CL558" i="1" s="1"/>
  <c r="BD558" i="1"/>
  <c r="BW566" i="1"/>
  <c r="CL566" i="1" s="1"/>
  <c r="BD566" i="1"/>
  <c r="BW574" i="1"/>
  <c r="CL574" i="1" s="1"/>
  <c r="BD574" i="1"/>
  <c r="BW582" i="1"/>
  <c r="CL582" i="1" s="1"/>
  <c r="BD582" i="1"/>
  <c r="BW590" i="1"/>
  <c r="CL590" i="1" s="1"/>
  <c r="BD590" i="1"/>
  <c r="BW598" i="1"/>
  <c r="CL598" i="1" s="1"/>
  <c r="BD598" i="1"/>
  <c r="BW606" i="1"/>
  <c r="CL606" i="1" s="1"/>
  <c r="BD606" i="1"/>
  <c r="BW614" i="1"/>
  <c r="CL614" i="1" s="1"/>
  <c r="BD614" i="1"/>
  <c r="BW622" i="1"/>
  <c r="CL622" i="1" s="1"/>
  <c r="BD622" i="1"/>
  <c r="BW630" i="1"/>
  <c r="CL630" i="1" s="1"/>
  <c r="BD630" i="1"/>
  <c r="BW638" i="1"/>
  <c r="CL638" i="1" s="1"/>
  <c r="BD638" i="1"/>
  <c r="BW646" i="1"/>
  <c r="CL646" i="1" s="1"/>
  <c r="BD646" i="1"/>
  <c r="BW388" i="1"/>
  <c r="CL388" i="1" s="1"/>
  <c r="BD388" i="1"/>
  <c r="BW460" i="1"/>
  <c r="CL460" i="1" s="1"/>
  <c r="BD460" i="1"/>
  <c r="BW480" i="1"/>
  <c r="CL480" i="1" s="1"/>
  <c r="BD480" i="1"/>
  <c r="BW504" i="1"/>
  <c r="CL504" i="1" s="1"/>
  <c r="BD504" i="1"/>
  <c r="BW528" i="1"/>
  <c r="CL528" i="1" s="1"/>
  <c r="BD528" i="1"/>
  <c r="BW552" i="1"/>
  <c r="CL552" i="1" s="1"/>
  <c r="BD552" i="1"/>
  <c r="BW580" i="1"/>
  <c r="CL580" i="1" s="1"/>
  <c r="BD580" i="1"/>
  <c r="BW600" i="1"/>
  <c r="CL600" i="1" s="1"/>
  <c r="BD600" i="1"/>
  <c r="BW628" i="1"/>
  <c r="CL628" i="1" s="1"/>
  <c r="BD628" i="1"/>
  <c r="BW652" i="1"/>
  <c r="CL652" i="1" s="1"/>
  <c r="BD652" i="1"/>
  <c r="CE689" i="1"/>
  <c r="CT689" i="1" s="1"/>
  <c r="BI689" i="1"/>
  <c r="S752" i="9" s="1"/>
  <c r="BJ689" i="1"/>
  <c r="T752" i="9" s="1"/>
  <c r="CE707" i="1"/>
  <c r="CT707" i="1" s="1"/>
  <c r="BI707" i="1"/>
  <c r="S770" i="9" s="1"/>
  <c r="BJ707" i="1"/>
  <c r="T770" i="9" s="1"/>
  <c r="CE729" i="1"/>
  <c r="CT729" i="1" s="1"/>
  <c r="BI729" i="1"/>
  <c r="S792" i="9" s="1"/>
  <c r="BJ729" i="1"/>
  <c r="T792" i="9" s="1"/>
  <c r="CE750" i="1"/>
  <c r="CT750" i="1" s="1"/>
  <c r="BI750" i="1"/>
  <c r="S813" i="9" s="1"/>
  <c r="BJ750" i="1"/>
  <c r="T813" i="9" s="1"/>
  <c r="CE761" i="1"/>
  <c r="CT761" i="1" s="1"/>
  <c r="BI761" i="1"/>
  <c r="S824" i="9" s="1"/>
  <c r="BJ761" i="1"/>
  <c r="T824" i="9" s="1"/>
  <c r="CE695" i="1"/>
  <c r="CT695" i="1" s="1"/>
  <c r="BI695" i="1"/>
  <c r="S758" i="9" s="1"/>
  <c r="BJ695" i="1"/>
  <c r="T758" i="9" s="1"/>
  <c r="CE655" i="1"/>
  <c r="CT655" i="1" s="1"/>
  <c r="BI655" i="1"/>
  <c r="S718" i="9" s="1"/>
  <c r="BJ655" i="1"/>
  <c r="T718" i="9" s="1"/>
  <c r="CE708" i="1"/>
  <c r="CT708" i="1" s="1"/>
  <c r="BI708" i="1"/>
  <c r="S771" i="9" s="1"/>
  <c r="BJ708" i="1"/>
  <c r="T771" i="9" s="1"/>
  <c r="CE745" i="1"/>
  <c r="CT745" i="1" s="1"/>
  <c r="BI745" i="1"/>
  <c r="S808" i="9" s="1"/>
  <c r="BJ745" i="1"/>
  <c r="T808" i="9" s="1"/>
  <c r="CE713" i="1"/>
  <c r="CT713" i="1" s="1"/>
  <c r="BI713" i="1"/>
  <c r="S776" i="9" s="1"/>
  <c r="BJ713" i="1"/>
  <c r="T776" i="9" s="1"/>
  <c r="CE714" i="1"/>
  <c r="CT714" i="1" s="1"/>
  <c r="BI714" i="1"/>
  <c r="S777" i="9" s="1"/>
  <c r="BJ714" i="1"/>
  <c r="T777" i="9" s="1"/>
  <c r="CE756" i="1"/>
  <c r="CT756" i="1" s="1"/>
  <c r="BI756" i="1"/>
  <c r="S819" i="9" s="1"/>
  <c r="BJ756" i="1"/>
  <c r="T819" i="9" s="1"/>
  <c r="BW21" i="1"/>
  <c r="CL21" i="1" s="1"/>
  <c r="BD21" i="1"/>
  <c r="BW29" i="1"/>
  <c r="CL29" i="1" s="1"/>
  <c r="BD29" i="1"/>
  <c r="BW37" i="1"/>
  <c r="CL37" i="1" s="1"/>
  <c r="BD37" i="1"/>
  <c r="BW45" i="1"/>
  <c r="CL45" i="1" s="1"/>
  <c r="BD45" i="1"/>
  <c r="BW53" i="1"/>
  <c r="CL53" i="1" s="1"/>
  <c r="BD53" i="1"/>
  <c r="BW61" i="1"/>
  <c r="CL61" i="1" s="1"/>
  <c r="BD61" i="1"/>
  <c r="BW69" i="1"/>
  <c r="CL69" i="1" s="1"/>
  <c r="BD69" i="1"/>
  <c r="BW77" i="1"/>
  <c r="CL77" i="1" s="1"/>
  <c r="BD77" i="1"/>
  <c r="BW85" i="1"/>
  <c r="CL85" i="1" s="1"/>
  <c r="BD85" i="1"/>
  <c r="BW93" i="1"/>
  <c r="CL93" i="1" s="1"/>
  <c r="BD93" i="1"/>
  <c r="BW101" i="1"/>
  <c r="CL101" i="1" s="1"/>
  <c r="BD101" i="1"/>
  <c r="BW109" i="1"/>
  <c r="CL109" i="1" s="1"/>
  <c r="BD109" i="1"/>
  <c r="BW117" i="1"/>
  <c r="CL117" i="1" s="1"/>
  <c r="BD117" i="1"/>
  <c r="BW125" i="1"/>
  <c r="CL125" i="1" s="1"/>
  <c r="BD125" i="1"/>
  <c r="BW133" i="1"/>
  <c r="CL133" i="1" s="1"/>
  <c r="BD133" i="1"/>
  <c r="BW141" i="1"/>
  <c r="CL141" i="1" s="1"/>
  <c r="BD141" i="1"/>
  <c r="BW149" i="1"/>
  <c r="CL149" i="1" s="1"/>
  <c r="BD149" i="1"/>
  <c r="BW157" i="1"/>
  <c r="CL157" i="1" s="1"/>
  <c r="BD157" i="1"/>
  <c r="BW165" i="1"/>
  <c r="CL165" i="1" s="1"/>
  <c r="BD165" i="1"/>
  <c r="BW173" i="1"/>
  <c r="CL173" i="1" s="1"/>
  <c r="BD173" i="1"/>
  <c r="BW181" i="1"/>
  <c r="CL181" i="1" s="1"/>
  <c r="BD181" i="1"/>
  <c r="BW189" i="1"/>
  <c r="CL189" i="1" s="1"/>
  <c r="BD189" i="1"/>
  <c r="BW197" i="1"/>
  <c r="CL197" i="1" s="1"/>
  <c r="BD197" i="1"/>
  <c r="BW205" i="1"/>
  <c r="CL205" i="1" s="1"/>
  <c r="BD205" i="1"/>
  <c r="BW213" i="1"/>
  <c r="CL213" i="1" s="1"/>
  <c r="BD213" i="1"/>
  <c r="BW221" i="1"/>
  <c r="CL221" i="1" s="1"/>
  <c r="BD221" i="1"/>
  <c r="BW226" i="1"/>
  <c r="CL226" i="1" s="1"/>
  <c r="BD226" i="1"/>
  <c r="BW235" i="1"/>
  <c r="CL235" i="1" s="1"/>
  <c r="BD235" i="1"/>
  <c r="BW243" i="1"/>
  <c r="CL243" i="1" s="1"/>
  <c r="BD243" i="1"/>
  <c r="BW251" i="1"/>
  <c r="CL251" i="1" s="1"/>
  <c r="BD251" i="1"/>
  <c r="BW259" i="1"/>
  <c r="CL259" i="1" s="1"/>
  <c r="BD259" i="1"/>
  <c r="BW267" i="1"/>
  <c r="CL267" i="1" s="1"/>
  <c r="BD267" i="1"/>
  <c r="BW275" i="1"/>
  <c r="CL275" i="1" s="1"/>
  <c r="BD275" i="1"/>
  <c r="BW283" i="1"/>
  <c r="CL283" i="1" s="1"/>
  <c r="BD283" i="1"/>
  <c r="BW291" i="1"/>
  <c r="CL291" i="1" s="1"/>
  <c r="BD291" i="1"/>
  <c r="BW299" i="1"/>
  <c r="CL299" i="1" s="1"/>
  <c r="BD299" i="1"/>
  <c r="BW307" i="1"/>
  <c r="CL307" i="1" s="1"/>
  <c r="BD307" i="1"/>
  <c r="BW315" i="1"/>
  <c r="CL315" i="1" s="1"/>
  <c r="BD315" i="1"/>
  <c r="BW323" i="1"/>
  <c r="CL323" i="1" s="1"/>
  <c r="BD323" i="1"/>
  <c r="BW331" i="1"/>
  <c r="CL331" i="1" s="1"/>
  <c r="BD331" i="1"/>
  <c r="BW339" i="1"/>
  <c r="CL339" i="1" s="1"/>
  <c r="BD339" i="1"/>
  <c r="BW347" i="1"/>
  <c r="CL347" i="1" s="1"/>
  <c r="BD347" i="1"/>
  <c r="BW355" i="1"/>
  <c r="CL355" i="1" s="1"/>
  <c r="BD355" i="1"/>
  <c r="BW363" i="1"/>
  <c r="CL363" i="1" s="1"/>
  <c r="BD363" i="1"/>
  <c r="BW371" i="1"/>
  <c r="CL371" i="1" s="1"/>
  <c r="BD371" i="1"/>
  <c r="BW379" i="1"/>
  <c r="CL379" i="1" s="1"/>
  <c r="BD379" i="1"/>
  <c r="BW387" i="1"/>
  <c r="CL387" i="1" s="1"/>
  <c r="BD387" i="1"/>
  <c r="BW395" i="1"/>
  <c r="CL395" i="1" s="1"/>
  <c r="BD395" i="1"/>
  <c r="BW403" i="1"/>
  <c r="CL403" i="1" s="1"/>
  <c r="BD403" i="1"/>
  <c r="BW411" i="1"/>
  <c r="CL411" i="1" s="1"/>
  <c r="BD411" i="1"/>
  <c r="BW419" i="1"/>
  <c r="CL419" i="1" s="1"/>
  <c r="BD419" i="1"/>
  <c r="BW427" i="1"/>
  <c r="CL427" i="1" s="1"/>
  <c r="BD427" i="1"/>
  <c r="BW435" i="1"/>
  <c r="CL435" i="1" s="1"/>
  <c r="BD435" i="1"/>
  <c r="BW443" i="1"/>
  <c r="CL443" i="1" s="1"/>
  <c r="BD443" i="1"/>
  <c r="BW451" i="1"/>
  <c r="CL451" i="1" s="1"/>
  <c r="BD451" i="1"/>
  <c r="BW459" i="1"/>
  <c r="CL459" i="1" s="1"/>
  <c r="BD459" i="1"/>
  <c r="BW467" i="1"/>
  <c r="CL467" i="1" s="1"/>
  <c r="BD467" i="1"/>
  <c r="BW475" i="1"/>
  <c r="CL475" i="1" s="1"/>
  <c r="BD475" i="1"/>
  <c r="BW483" i="1"/>
  <c r="CL483" i="1" s="1"/>
  <c r="BD483" i="1"/>
  <c r="BW491" i="1"/>
  <c r="CL491" i="1" s="1"/>
  <c r="BD491" i="1"/>
  <c r="BW499" i="1"/>
  <c r="CL499" i="1" s="1"/>
  <c r="BD499" i="1"/>
  <c r="BW507" i="1"/>
  <c r="CL507" i="1" s="1"/>
  <c r="BD507" i="1"/>
  <c r="BW515" i="1"/>
  <c r="CL515" i="1" s="1"/>
  <c r="BD515" i="1"/>
  <c r="BW523" i="1"/>
  <c r="CL523" i="1" s="1"/>
  <c r="BD523" i="1"/>
  <c r="BW531" i="1"/>
  <c r="CL531" i="1" s="1"/>
  <c r="BD531" i="1"/>
  <c r="BW539" i="1"/>
  <c r="CL539" i="1" s="1"/>
  <c r="BD539" i="1"/>
  <c r="BW547" i="1"/>
  <c r="CL547" i="1" s="1"/>
  <c r="BD547" i="1"/>
  <c r="BW555" i="1"/>
  <c r="CL555" i="1" s="1"/>
  <c r="BD555" i="1"/>
  <c r="BW563" i="1"/>
  <c r="CL563" i="1" s="1"/>
  <c r="BD563" i="1"/>
  <c r="BW571" i="1"/>
  <c r="CL571" i="1" s="1"/>
  <c r="BD571" i="1"/>
  <c r="BW579" i="1"/>
  <c r="CL579" i="1" s="1"/>
  <c r="BD579" i="1"/>
  <c r="BW587" i="1"/>
  <c r="CL587" i="1" s="1"/>
  <c r="BD587" i="1"/>
  <c r="BW595" i="1"/>
  <c r="CL595" i="1" s="1"/>
  <c r="BD595" i="1"/>
  <c r="BW603" i="1"/>
  <c r="CL603" i="1" s="1"/>
  <c r="BD603" i="1"/>
  <c r="BW611" i="1"/>
  <c r="CL611" i="1" s="1"/>
  <c r="BD611" i="1"/>
  <c r="BW619" i="1"/>
  <c r="CL619" i="1" s="1"/>
  <c r="BD619" i="1"/>
  <c r="BW627" i="1"/>
  <c r="CL627" i="1" s="1"/>
  <c r="BD627" i="1"/>
  <c r="BW635" i="1"/>
  <c r="CL635" i="1" s="1"/>
  <c r="BD635" i="1"/>
  <c r="BW643" i="1"/>
  <c r="CL643" i="1" s="1"/>
  <c r="BD643" i="1"/>
  <c r="BW651" i="1"/>
  <c r="CL651" i="1" s="1"/>
  <c r="BD651" i="1"/>
  <c r="BW428" i="1"/>
  <c r="CL428" i="1" s="1"/>
  <c r="BD428" i="1"/>
  <c r="BW444" i="1"/>
  <c r="CL444" i="1" s="1"/>
  <c r="BD444" i="1"/>
  <c r="BW468" i="1"/>
  <c r="CL468" i="1" s="1"/>
  <c r="BD468" i="1"/>
  <c r="BW500" i="1"/>
  <c r="CL500" i="1" s="1"/>
  <c r="BD500" i="1"/>
  <c r="BW524" i="1"/>
  <c r="CL524" i="1" s="1"/>
  <c r="BD524" i="1"/>
  <c r="BW548" i="1"/>
  <c r="CL548" i="1" s="1"/>
  <c r="BD548" i="1"/>
  <c r="BW572" i="1"/>
  <c r="CL572" i="1" s="1"/>
  <c r="BD572" i="1"/>
  <c r="BW596" i="1"/>
  <c r="CL596" i="1" s="1"/>
  <c r="BD596" i="1"/>
  <c r="BW624" i="1"/>
  <c r="CL624" i="1" s="1"/>
  <c r="BD624" i="1"/>
  <c r="BW648" i="1"/>
  <c r="CL648" i="1" s="1"/>
  <c r="BD648" i="1"/>
  <c r="CE672" i="1"/>
  <c r="CT672" i="1" s="1"/>
  <c r="BI672" i="1"/>
  <c r="S735" i="9" s="1"/>
  <c r="BJ672" i="1"/>
  <c r="T735" i="9" s="1"/>
  <c r="CE691" i="1"/>
  <c r="CT691" i="1" s="1"/>
  <c r="BI691" i="1"/>
  <c r="S754" i="9" s="1"/>
  <c r="BJ691" i="1"/>
  <c r="T754" i="9" s="1"/>
  <c r="CE685" i="1"/>
  <c r="CT685" i="1" s="1"/>
  <c r="BI685" i="1"/>
  <c r="S748" i="9" s="1"/>
  <c r="BJ685" i="1"/>
  <c r="T748" i="9" s="1"/>
  <c r="CE739" i="1"/>
  <c r="CT739" i="1" s="1"/>
  <c r="BI739" i="1"/>
  <c r="S802" i="9" s="1"/>
  <c r="BJ739" i="1"/>
  <c r="T802" i="9" s="1"/>
  <c r="CE755" i="1"/>
  <c r="CT755" i="1" s="1"/>
  <c r="BI755" i="1"/>
  <c r="S818" i="9" s="1"/>
  <c r="BJ755" i="1"/>
  <c r="T818" i="9" s="1"/>
  <c r="CE682" i="1"/>
  <c r="CT682" i="1" s="1"/>
  <c r="BI682" i="1"/>
  <c r="S745" i="9" s="1"/>
  <c r="BJ682" i="1"/>
  <c r="T745" i="9" s="1"/>
  <c r="CE654" i="1"/>
  <c r="CT654" i="1" s="1"/>
  <c r="BI654" i="1"/>
  <c r="S717" i="9" s="1"/>
  <c r="BJ654" i="1"/>
  <c r="T717" i="9" s="1"/>
  <c r="CE723" i="1"/>
  <c r="CT723" i="1" s="1"/>
  <c r="BI723" i="1"/>
  <c r="S786" i="9" s="1"/>
  <c r="BJ723" i="1"/>
  <c r="T786" i="9" s="1"/>
  <c r="CE728" i="1"/>
  <c r="CT728" i="1" s="1"/>
  <c r="BI728" i="1"/>
  <c r="S791" i="9" s="1"/>
  <c r="BJ728" i="1"/>
  <c r="T791" i="9" s="1"/>
  <c r="CE678" i="1"/>
  <c r="CT678" i="1" s="1"/>
  <c r="BI678" i="1"/>
  <c r="S741" i="9" s="1"/>
  <c r="BJ678" i="1"/>
  <c r="T741" i="9" s="1"/>
  <c r="CE677" i="1"/>
  <c r="CT677" i="1" s="1"/>
  <c r="BI677" i="1"/>
  <c r="S740" i="9" s="1"/>
  <c r="BJ677" i="1"/>
  <c r="T740" i="9" s="1"/>
  <c r="CE734" i="1"/>
  <c r="CT734" i="1" s="1"/>
  <c r="BI734" i="1"/>
  <c r="S797" i="9" s="1"/>
  <c r="BJ734" i="1"/>
  <c r="T797" i="9" s="1"/>
  <c r="BW14" i="1"/>
  <c r="CL14" i="1" s="1"/>
  <c r="BD14" i="1"/>
  <c r="BW22" i="1"/>
  <c r="CL22" i="1" s="1"/>
  <c r="BD22" i="1"/>
  <c r="BW30" i="1"/>
  <c r="CL30" i="1" s="1"/>
  <c r="BD30" i="1"/>
  <c r="BW38" i="1"/>
  <c r="CL38" i="1" s="1"/>
  <c r="BD38" i="1"/>
  <c r="BW46" i="1"/>
  <c r="CL46" i="1" s="1"/>
  <c r="BD46" i="1"/>
  <c r="BW54" i="1"/>
  <c r="CL54" i="1" s="1"/>
  <c r="BD54" i="1"/>
  <c r="BW62" i="1"/>
  <c r="CL62" i="1" s="1"/>
  <c r="BD62" i="1"/>
  <c r="BW70" i="1"/>
  <c r="CL70" i="1" s="1"/>
  <c r="BD70" i="1"/>
  <c r="BW78" i="1"/>
  <c r="CL78" i="1" s="1"/>
  <c r="BD78" i="1"/>
  <c r="BW86" i="1"/>
  <c r="CL86" i="1" s="1"/>
  <c r="BD86" i="1"/>
  <c r="BW94" i="1"/>
  <c r="CL94" i="1" s="1"/>
  <c r="BD94" i="1"/>
  <c r="BW102" i="1"/>
  <c r="CL102" i="1" s="1"/>
  <c r="BD102" i="1"/>
  <c r="BW110" i="1"/>
  <c r="CL110" i="1" s="1"/>
  <c r="BD110" i="1"/>
  <c r="BW118" i="1"/>
  <c r="CL118" i="1" s="1"/>
  <c r="BD118" i="1"/>
  <c r="BW126" i="1"/>
  <c r="CL126" i="1" s="1"/>
  <c r="BD126" i="1"/>
  <c r="BW134" i="1"/>
  <c r="CL134" i="1" s="1"/>
  <c r="BD134" i="1"/>
  <c r="BW142" i="1"/>
  <c r="CL142" i="1" s="1"/>
  <c r="BD142" i="1"/>
  <c r="BW150" i="1"/>
  <c r="CL150" i="1" s="1"/>
  <c r="BD150" i="1"/>
  <c r="BW158" i="1"/>
  <c r="CL158" i="1" s="1"/>
  <c r="BD158" i="1"/>
  <c r="BW166" i="1"/>
  <c r="CL166" i="1" s="1"/>
  <c r="BD166" i="1"/>
  <c r="BW174" i="1"/>
  <c r="CL174" i="1" s="1"/>
  <c r="BD174" i="1"/>
  <c r="BW182" i="1"/>
  <c r="CL182" i="1" s="1"/>
  <c r="BD182" i="1"/>
  <c r="BW190" i="1"/>
  <c r="CL190" i="1" s="1"/>
  <c r="BD190" i="1"/>
  <c r="BW198" i="1"/>
  <c r="CL198" i="1" s="1"/>
  <c r="BD198" i="1"/>
  <c r="BW206" i="1"/>
  <c r="CL206" i="1" s="1"/>
  <c r="BD206" i="1"/>
  <c r="BW214" i="1"/>
  <c r="CL214" i="1" s="1"/>
  <c r="BD214" i="1"/>
  <c r="BW227" i="1"/>
  <c r="CL227" i="1" s="1"/>
  <c r="BD227" i="1"/>
  <c r="BW228" i="1"/>
  <c r="CL228" i="1" s="1"/>
  <c r="BD228" i="1"/>
  <c r="BW236" i="1"/>
  <c r="CL236" i="1" s="1"/>
  <c r="BD236" i="1"/>
  <c r="BW244" i="1"/>
  <c r="CL244" i="1" s="1"/>
  <c r="BD244" i="1"/>
  <c r="BW252" i="1"/>
  <c r="CL252" i="1" s="1"/>
  <c r="BD252" i="1"/>
  <c r="BW260" i="1"/>
  <c r="CL260" i="1" s="1"/>
  <c r="BD260" i="1"/>
  <c r="BW268" i="1"/>
  <c r="CL268" i="1" s="1"/>
  <c r="BD268" i="1"/>
  <c r="BW276" i="1"/>
  <c r="CL276" i="1" s="1"/>
  <c r="BD276" i="1"/>
  <c r="BW284" i="1"/>
  <c r="CL284" i="1" s="1"/>
  <c r="BD284" i="1"/>
  <c r="BW292" i="1"/>
  <c r="CL292" i="1" s="1"/>
  <c r="BD292" i="1"/>
  <c r="BW300" i="1"/>
  <c r="CL300" i="1" s="1"/>
  <c r="BD300" i="1"/>
  <c r="BW308" i="1"/>
  <c r="CL308" i="1" s="1"/>
  <c r="BD308" i="1"/>
  <c r="BW316" i="1"/>
  <c r="CL316" i="1" s="1"/>
  <c r="BD316" i="1"/>
  <c r="BW324" i="1"/>
  <c r="CL324" i="1" s="1"/>
  <c r="BD324" i="1"/>
  <c r="BW332" i="1"/>
  <c r="CL332" i="1" s="1"/>
  <c r="BD332" i="1"/>
  <c r="BW340" i="1"/>
  <c r="CL340" i="1" s="1"/>
  <c r="BD340" i="1"/>
  <c r="BW348" i="1"/>
  <c r="CL348" i="1" s="1"/>
  <c r="BD348" i="1"/>
  <c r="BW356" i="1"/>
  <c r="CL356" i="1" s="1"/>
  <c r="BD356" i="1"/>
  <c r="BW364" i="1"/>
  <c r="CL364" i="1" s="1"/>
  <c r="BD364" i="1"/>
  <c r="BW372" i="1"/>
  <c r="CL372" i="1" s="1"/>
  <c r="BD372" i="1"/>
  <c r="BW380" i="1"/>
  <c r="CL380" i="1" s="1"/>
  <c r="BD380" i="1"/>
  <c r="BW396" i="1"/>
  <c r="CL396" i="1" s="1"/>
  <c r="BD396" i="1"/>
  <c r="BW404" i="1"/>
  <c r="CL404" i="1" s="1"/>
  <c r="BD404" i="1"/>
  <c r="BW412" i="1"/>
  <c r="CL412" i="1" s="1"/>
  <c r="BD412" i="1"/>
  <c r="BW420" i="1"/>
  <c r="CL420" i="1" s="1"/>
  <c r="BD420" i="1"/>
  <c r="BW432" i="1"/>
  <c r="CL432" i="1" s="1"/>
  <c r="BD432" i="1"/>
  <c r="BW452" i="1"/>
  <c r="CL452" i="1" s="1"/>
  <c r="BD452" i="1"/>
  <c r="BW476" i="1"/>
  <c r="CL476" i="1" s="1"/>
  <c r="BD476" i="1"/>
  <c r="BW496" i="1"/>
  <c r="CL496" i="1" s="1"/>
  <c r="BD496" i="1"/>
  <c r="BW520" i="1"/>
  <c r="CL520" i="1" s="1"/>
  <c r="BD520" i="1"/>
  <c r="BW544" i="1"/>
  <c r="CL544" i="1" s="1"/>
  <c r="BD544" i="1"/>
  <c r="BW568" i="1"/>
  <c r="CL568" i="1" s="1"/>
  <c r="BD568" i="1"/>
  <c r="BW588" i="1"/>
  <c r="CL588" i="1" s="1"/>
  <c r="BD588" i="1"/>
  <c r="BW612" i="1"/>
  <c r="CL612" i="1" s="1"/>
  <c r="BD612" i="1"/>
  <c r="BW632" i="1"/>
  <c r="CL632" i="1" s="1"/>
  <c r="BD632" i="1"/>
  <c r="CE671" i="1"/>
  <c r="CT671" i="1" s="1"/>
  <c r="BI671" i="1"/>
  <c r="S734" i="9" s="1"/>
  <c r="BJ671" i="1"/>
  <c r="T734" i="9" s="1"/>
  <c r="CE751" i="1"/>
  <c r="CT751" i="1" s="1"/>
  <c r="BI751" i="1"/>
  <c r="S814" i="9" s="1"/>
  <c r="BJ751" i="1"/>
  <c r="T814" i="9" s="1"/>
  <c r="CE656" i="1"/>
  <c r="CT656" i="1" s="1"/>
  <c r="BI656" i="1"/>
  <c r="S719" i="9" s="1"/>
  <c r="BJ656" i="1"/>
  <c r="T719" i="9" s="1"/>
  <c r="CE702" i="1"/>
  <c r="CT702" i="1" s="1"/>
  <c r="BI702" i="1"/>
  <c r="S765" i="9" s="1"/>
  <c r="BJ702" i="1"/>
  <c r="T765" i="9" s="1"/>
  <c r="BW36" i="1"/>
  <c r="CL36" i="1" s="1"/>
  <c r="BD36" i="1"/>
  <c r="BW60" i="1"/>
  <c r="CL60" i="1" s="1"/>
  <c r="BD60" i="1"/>
  <c r="BW84" i="1"/>
  <c r="CL84" i="1" s="1"/>
  <c r="BD84" i="1"/>
  <c r="BW108" i="1"/>
  <c r="CL108" i="1" s="1"/>
  <c r="BD108" i="1"/>
  <c r="BW148" i="1"/>
  <c r="CL148" i="1" s="1"/>
  <c r="BD148" i="1"/>
  <c r="BW172" i="1"/>
  <c r="CL172" i="1" s="1"/>
  <c r="BD172" i="1"/>
  <c r="BW196" i="1"/>
  <c r="CL196" i="1" s="1"/>
  <c r="BD196" i="1"/>
  <c r="BW220" i="1"/>
  <c r="CL220" i="1" s="1"/>
  <c r="BD220" i="1"/>
  <c r="BW258" i="1"/>
  <c r="CL258" i="1" s="1"/>
  <c r="BD258" i="1"/>
  <c r="BW282" i="1"/>
  <c r="CL282" i="1" s="1"/>
  <c r="BD282" i="1"/>
  <c r="BW306" i="1"/>
  <c r="CL306" i="1" s="1"/>
  <c r="BD306" i="1"/>
  <c r="BW330" i="1"/>
  <c r="CL330" i="1" s="1"/>
  <c r="BD330" i="1"/>
  <c r="BW354" i="1"/>
  <c r="CL354" i="1" s="1"/>
  <c r="BD354" i="1"/>
  <c r="BW378" i="1"/>
  <c r="CL378" i="1" s="1"/>
  <c r="BD378" i="1"/>
  <c r="BW402" i="1"/>
  <c r="CL402" i="1" s="1"/>
  <c r="BD402" i="1"/>
  <c r="BW442" i="1"/>
  <c r="CL442" i="1" s="1"/>
  <c r="BD442" i="1"/>
  <c r="BW466" i="1"/>
  <c r="CL466" i="1" s="1"/>
  <c r="BD466" i="1"/>
  <c r="BW490" i="1"/>
  <c r="CL490" i="1" s="1"/>
  <c r="BD490" i="1"/>
  <c r="BW514" i="1"/>
  <c r="CL514" i="1" s="1"/>
  <c r="BD514" i="1"/>
  <c r="BW538" i="1"/>
  <c r="CL538" i="1" s="1"/>
  <c r="BD538" i="1"/>
  <c r="BW562" i="1"/>
  <c r="CL562" i="1" s="1"/>
  <c r="BD562" i="1"/>
  <c r="BW586" i="1"/>
  <c r="CL586" i="1" s="1"/>
  <c r="BD586" i="1"/>
  <c r="BW626" i="1"/>
  <c r="CL626" i="1" s="1"/>
  <c r="BD626" i="1"/>
  <c r="BW650" i="1"/>
  <c r="CL650" i="1" s="1"/>
  <c r="BD650" i="1"/>
  <c r="BW448" i="1"/>
  <c r="CL448" i="1" s="1"/>
  <c r="BD448" i="1"/>
  <c r="BW516" i="1"/>
  <c r="CL516" i="1" s="1"/>
  <c r="BD516" i="1"/>
  <c r="BW592" i="1"/>
  <c r="CL592" i="1" s="1"/>
  <c r="BD592" i="1"/>
  <c r="CE669" i="1"/>
  <c r="CT669" i="1" s="1"/>
  <c r="BI669" i="1"/>
  <c r="S732" i="9" s="1"/>
  <c r="BJ669" i="1"/>
  <c r="T732" i="9" s="1"/>
  <c r="CE679" i="1"/>
  <c r="CT679" i="1" s="1"/>
  <c r="BI679" i="1"/>
  <c r="S742" i="9" s="1"/>
  <c r="BJ679" i="1"/>
  <c r="T742" i="9" s="1"/>
  <c r="CE724" i="1"/>
  <c r="CT724" i="1" s="1"/>
  <c r="BI724" i="1"/>
  <c r="S787" i="9" s="1"/>
  <c r="BJ724" i="1"/>
  <c r="T787" i="9" s="1"/>
  <c r="CE730" i="1"/>
  <c r="CT730" i="1" s="1"/>
  <c r="BI730" i="1"/>
  <c r="S793" i="9" s="1"/>
  <c r="BJ730" i="1"/>
  <c r="T793" i="9" s="1"/>
  <c r="BW33" i="1"/>
  <c r="CL33" i="1" s="1"/>
  <c r="BD33" i="1"/>
  <c r="BW57" i="1"/>
  <c r="CL57" i="1" s="1"/>
  <c r="BD57" i="1"/>
  <c r="BW81" i="1"/>
  <c r="CL81" i="1" s="1"/>
  <c r="BD81" i="1"/>
  <c r="BW105" i="1"/>
  <c r="CL105" i="1" s="1"/>
  <c r="BD105" i="1"/>
  <c r="BW129" i="1"/>
  <c r="CL129" i="1" s="1"/>
  <c r="BD129" i="1"/>
  <c r="BW169" i="1"/>
  <c r="CL169" i="1" s="1"/>
  <c r="BD169" i="1"/>
  <c r="BW193" i="1"/>
  <c r="CL193" i="1" s="1"/>
  <c r="BD193" i="1"/>
  <c r="BW217" i="1"/>
  <c r="CL217" i="1" s="1"/>
  <c r="BD217" i="1"/>
  <c r="BW239" i="1"/>
  <c r="CL239" i="1" s="1"/>
  <c r="BD239" i="1"/>
  <c r="BW263" i="1"/>
  <c r="CL263" i="1" s="1"/>
  <c r="BD263" i="1"/>
  <c r="BW287" i="1"/>
  <c r="CL287" i="1" s="1"/>
  <c r="BD287" i="1"/>
  <c r="BW319" i="1"/>
  <c r="CL319" i="1" s="1"/>
  <c r="BD319" i="1"/>
  <c r="BW351" i="1"/>
  <c r="CL351" i="1" s="1"/>
  <c r="BD351" i="1"/>
  <c r="BW375" i="1"/>
  <c r="CL375" i="1" s="1"/>
  <c r="BD375" i="1"/>
  <c r="BW399" i="1"/>
  <c r="CL399" i="1" s="1"/>
  <c r="BD399" i="1"/>
  <c r="BW423" i="1"/>
  <c r="CL423" i="1" s="1"/>
  <c r="BD423" i="1"/>
  <c r="BW447" i="1"/>
  <c r="CL447" i="1" s="1"/>
  <c r="BD447" i="1"/>
  <c r="BW487" i="1"/>
  <c r="CL487" i="1" s="1"/>
  <c r="BD487" i="1"/>
  <c r="BW511" i="1"/>
  <c r="CL511" i="1" s="1"/>
  <c r="BD511" i="1"/>
  <c r="BW535" i="1"/>
  <c r="CL535" i="1" s="1"/>
  <c r="BD535" i="1"/>
  <c r="BW559" i="1"/>
  <c r="CL559" i="1" s="1"/>
  <c r="BD559" i="1"/>
  <c r="BW583" i="1"/>
  <c r="CL583" i="1" s="1"/>
  <c r="BD583" i="1"/>
  <c r="BW607" i="1"/>
  <c r="CL607" i="1" s="1"/>
  <c r="BD607" i="1"/>
  <c r="BW631" i="1"/>
  <c r="CL631" i="1" s="1"/>
  <c r="BD631" i="1"/>
  <c r="BW456" i="1"/>
  <c r="CL456" i="1" s="1"/>
  <c r="BD456" i="1"/>
  <c r="BW536" i="1"/>
  <c r="CL536" i="1" s="1"/>
  <c r="BD536" i="1"/>
  <c r="BW636" i="1"/>
  <c r="CL636" i="1" s="1"/>
  <c r="BD636" i="1"/>
  <c r="CE692" i="1"/>
  <c r="CT692" i="1" s="1"/>
  <c r="BI692" i="1"/>
  <c r="S755" i="9" s="1"/>
  <c r="BJ692" i="1"/>
  <c r="T755" i="9" s="1"/>
  <c r="CE747" i="1"/>
  <c r="CT747" i="1" s="1"/>
  <c r="BI747" i="1"/>
  <c r="S810" i="9" s="1"/>
  <c r="BJ747" i="1"/>
  <c r="T810" i="9" s="1"/>
  <c r="CE688" i="1"/>
  <c r="CT688" i="1" s="1"/>
  <c r="BI688" i="1"/>
  <c r="S751" i="9" s="1"/>
  <c r="BJ688" i="1"/>
  <c r="T751" i="9" s="1"/>
  <c r="CE717" i="1"/>
  <c r="CT717" i="1" s="1"/>
  <c r="BI717" i="1"/>
  <c r="S780" i="9" s="1"/>
  <c r="BJ717" i="1"/>
  <c r="T780" i="9" s="1"/>
  <c r="BW34" i="1"/>
  <c r="CL34" i="1" s="1"/>
  <c r="BD34" i="1"/>
  <c r="BW58" i="1"/>
  <c r="CL58" i="1" s="1"/>
  <c r="BD58" i="1"/>
  <c r="BW82" i="1"/>
  <c r="CL82" i="1" s="1"/>
  <c r="BD82" i="1"/>
  <c r="BW106" i="1"/>
  <c r="CL106" i="1" s="1"/>
  <c r="BD106" i="1"/>
  <c r="BW130" i="1"/>
  <c r="CL130" i="1" s="1"/>
  <c r="BD130" i="1"/>
  <c r="BW154" i="1"/>
  <c r="CL154" i="1" s="1"/>
  <c r="BD154" i="1"/>
  <c r="BW178" i="1"/>
  <c r="CL178" i="1" s="1"/>
  <c r="BD178" i="1"/>
  <c r="BW202" i="1"/>
  <c r="CL202" i="1" s="1"/>
  <c r="BD202" i="1"/>
  <c r="BW224" i="1"/>
  <c r="CL224" i="1" s="1"/>
  <c r="BD224" i="1"/>
  <c r="BW240" i="1"/>
  <c r="CL240" i="1" s="1"/>
  <c r="BD240" i="1"/>
  <c r="BW264" i="1"/>
  <c r="CL264" i="1" s="1"/>
  <c r="BD264" i="1"/>
  <c r="BW288" i="1"/>
  <c r="CL288" i="1" s="1"/>
  <c r="BD288" i="1"/>
  <c r="BW312" i="1"/>
  <c r="CL312" i="1" s="1"/>
  <c r="BD312" i="1"/>
  <c r="BW336" i="1"/>
  <c r="CL336" i="1" s="1"/>
  <c r="BD336" i="1"/>
  <c r="BW360" i="1"/>
  <c r="CL360" i="1" s="1"/>
  <c r="BD360" i="1"/>
  <c r="BW392" i="1"/>
  <c r="CL392" i="1" s="1"/>
  <c r="BD392" i="1"/>
  <c r="BW424" i="1"/>
  <c r="CL424" i="1" s="1"/>
  <c r="BD424" i="1"/>
  <c r="BW508" i="1"/>
  <c r="CL508" i="1" s="1"/>
  <c r="BD508" i="1"/>
  <c r="CE663" i="1"/>
  <c r="CT663" i="1" s="1"/>
  <c r="BI663" i="1"/>
  <c r="S726" i="9" s="1"/>
  <c r="BJ663" i="1"/>
  <c r="T726" i="9" s="1"/>
  <c r="CE780" i="1"/>
  <c r="CT780" i="1" s="1"/>
  <c r="BI780" i="1"/>
  <c r="S843" i="9" s="1"/>
  <c r="BJ780" i="1"/>
  <c r="T843" i="9" s="1"/>
  <c r="CE733" i="1"/>
  <c r="CT733" i="1" s="1"/>
  <c r="BI733" i="1"/>
  <c r="S796" i="9" s="1"/>
  <c r="BJ733" i="1"/>
  <c r="T796" i="9" s="1"/>
  <c r="CE749" i="1"/>
  <c r="CT749" i="1" s="1"/>
  <c r="BI749" i="1"/>
  <c r="S812" i="9" s="1"/>
  <c r="BJ749" i="1"/>
  <c r="T812" i="9" s="1"/>
  <c r="CE667" i="1"/>
  <c r="CT667" i="1" s="1"/>
  <c r="BI667" i="1"/>
  <c r="S730" i="9" s="1"/>
  <c r="BJ667" i="1"/>
  <c r="T730" i="9" s="1"/>
  <c r="CE706" i="1"/>
  <c r="CT706" i="1" s="1"/>
  <c r="BI706" i="1"/>
  <c r="S769" i="9" s="1"/>
  <c r="BJ706" i="1"/>
  <c r="T769" i="9" s="1"/>
  <c r="CE711" i="1"/>
  <c r="CT711" i="1" s="1"/>
  <c r="BI711" i="1"/>
  <c r="S774" i="9" s="1"/>
  <c r="BJ711" i="1"/>
  <c r="T774" i="9" s="1"/>
  <c r="CE716" i="1"/>
  <c r="CT716" i="1" s="1"/>
  <c r="BI716" i="1"/>
  <c r="S779" i="9" s="1"/>
  <c r="BJ716" i="1"/>
  <c r="T779" i="9" s="1"/>
  <c r="CE758" i="1"/>
  <c r="CT758" i="1" s="1"/>
  <c r="BI758" i="1"/>
  <c r="S821" i="9" s="1"/>
  <c r="BJ758" i="1"/>
  <c r="T821" i="9" s="1"/>
  <c r="CE721" i="1"/>
  <c r="CT721" i="1" s="1"/>
  <c r="BI721" i="1"/>
  <c r="S784" i="9" s="1"/>
  <c r="BJ721" i="1"/>
  <c r="T784" i="9" s="1"/>
  <c r="CE722" i="1"/>
  <c r="CT722" i="1" s="1"/>
  <c r="BI722" i="1"/>
  <c r="S785" i="9" s="1"/>
  <c r="BJ722" i="1"/>
  <c r="T785" i="9" s="1"/>
  <c r="CE703" i="1"/>
  <c r="CT703" i="1" s="1"/>
  <c r="BI703" i="1"/>
  <c r="S766" i="9" s="1"/>
  <c r="BJ703" i="1"/>
  <c r="T766" i="9" s="1"/>
  <c r="BW19" i="1"/>
  <c r="CL19" i="1" s="1"/>
  <c r="BD19" i="1"/>
  <c r="BW27" i="1"/>
  <c r="CL27" i="1" s="1"/>
  <c r="BD27" i="1"/>
  <c r="BW35" i="1"/>
  <c r="CL35" i="1" s="1"/>
  <c r="BD35" i="1"/>
  <c r="BW43" i="1"/>
  <c r="CL43" i="1" s="1"/>
  <c r="BD43" i="1"/>
  <c r="BW51" i="1"/>
  <c r="CL51" i="1" s="1"/>
  <c r="BD51" i="1"/>
  <c r="BW59" i="1"/>
  <c r="CL59" i="1" s="1"/>
  <c r="BD59" i="1"/>
  <c r="BW67" i="1"/>
  <c r="CL67" i="1" s="1"/>
  <c r="BD67" i="1"/>
  <c r="BW75" i="1"/>
  <c r="CL75" i="1" s="1"/>
  <c r="BD75" i="1"/>
  <c r="BW83" i="1"/>
  <c r="CL83" i="1" s="1"/>
  <c r="BD83" i="1"/>
  <c r="BW91" i="1"/>
  <c r="CL91" i="1" s="1"/>
  <c r="BD91" i="1"/>
  <c r="BW99" i="1"/>
  <c r="CL99" i="1" s="1"/>
  <c r="BD99" i="1"/>
  <c r="BW107" i="1"/>
  <c r="CL107" i="1" s="1"/>
  <c r="BD107" i="1"/>
  <c r="BW115" i="1"/>
  <c r="CL115" i="1" s="1"/>
  <c r="BD115" i="1"/>
  <c r="BW123" i="1"/>
  <c r="CL123" i="1" s="1"/>
  <c r="BD123" i="1"/>
  <c r="BW131" i="1"/>
  <c r="CL131" i="1" s="1"/>
  <c r="BD131" i="1"/>
  <c r="BW139" i="1"/>
  <c r="CL139" i="1" s="1"/>
  <c r="BD139" i="1"/>
  <c r="BW147" i="1"/>
  <c r="CL147" i="1" s="1"/>
  <c r="BD147" i="1"/>
  <c r="BW155" i="1"/>
  <c r="CL155" i="1" s="1"/>
  <c r="BD155" i="1"/>
  <c r="BW163" i="1"/>
  <c r="CL163" i="1" s="1"/>
  <c r="BD163" i="1"/>
  <c r="BW171" i="1"/>
  <c r="CL171" i="1" s="1"/>
  <c r="BD171" i="1"/>
  <c r="BW179" i="1"/>
  <c r="CL179" i="1" s="1"/>
  <c r="BD179" i="1"/>
  <c r="BW187" i="1"/>
  <c r="CL187" i="1" s="1"/>
  <c r="BD187" i="1"/>
  <c r="BW195" i="1"/>
  <c r="CL195" i="1" s="1"/>
  <c r="BD195" i="1"/>
  <c r="BW203" i="1"/>
  <c r="CL203" i="1" s="1"/>
  <c r="BD203" i="1"/>
  <c r="BW211" i="1"/>
  <c r="CL211" i="1" s="1"/>
  <c r="BD211" i="1"/>
  <c r="BW219" i="1"/>
  <c r="CL219" i="1" s="1"/>
  <c r="BD219" i="1"/>
  <c r="BW225" i="1"/>
  <c r="CL225" i="1" s="1"/>
  <c r="BD225" i="1"/>
  <c r="BW233" i="1"/>
  <c r="CL233" i="1" s="1"/>
  <c r="BD233" i="1"/>
  <c r="BW241" i="1"/>
  <c r="CL241" i="1" s="1"/>
  <c r="BD241" i="1"/>
  <c r="BW249" i="1"/>
  <c r="CL249" i="1" s="1"/>
  <c r="BD249" i="1"/>
  <c r="BW257" i="1"/>
  <c r="CL257" i="1" s="1"/>
  <c r="BD257" i="1"/>
  <c r="BW265" i="1"/>
  <c r="CL265" i="1" s="1"/>
  <c r="BD265" i="1"/>
  <c r="BW273" i="1"/>
  <c r="CL273" i="1" s="1"/>
  <c r="BD273" i="1"/>
  <c r="BW281" i="1"/>
  <c r="CL281" i="1" s="1"/>
  <c r="BD281" i="1"/>
  <c r="BW289" i="1"/>
  <c r="CL289" i="1" s="1"/>
  <c r="BD289" i="1"/>
  <c r="BW297" i="1"/>
  <c r="CL297" i="1" s="1"/>
  <c r="BD297" i="1"/>
  <c r="BW305" i="1"/>
  <c r="CL305" i="1" s="1"/>
  <c r="BD305" i="1"/>
  <c r="BW313" i="1"/>
  <c r="CL313" i="1" s="1"/>
  <c r="BD313" i="1"/>
  <c r="BW321" i="1"/>
  <c r="CL321" i="1" s="1"/>
  <c r="BD321" i="1"/>
  <c r="BW329" i="1"/>
  <c r="CL329" i="1" s="1"/>
  <c r="BD329" i="1"/>
  <c r="BW337" i="1"/>
  <c r="CL337" i="1" s="1"/>
  <c r="BD337" i="1"/>
  <c r="BW345" i="1"/>
  <c r="CL345" i="1" s="1"/>
  <c r="BD345" i="1"/>
  <c r="BW353" i="1"/>
  <c r="CL353" i="1" s="1"/>
  <c r="BD353" i="1"/>
  <c r="BW361" i="1"/>
  <c r="CL361" i="1" s="1"/>
  <c r="BD361" i="1"/>
  <c r="BW369" i="1"/>
  <c r="CL369" i="1" s="1"/>
  <c r="BD369" i="1"/>
  <c r="BW377" i="1"/>
  <c r="CL377" i="1" s="1"/>
  <c r="BD377" i="1"/>
  <c r="BW385" i="1"/>
  <c r="CL385" i="1" s="1"/>
  <c r="BD385" i="1"/>
  <c r="BW393" i="1"/>
  <c r="CL393" i="1" s="1"/>
  <c r="BD393" i="1"/>
  <c r="BW401" i="1"/>
  <c r="CL401" i="1" s="1"/>
  <c r="BD401" i="1"/>
  <c r="BW409" i="1"/>
  <c r="CL409" i="1" s="1"/>
  <c r="BD409" i="1"/>
  <c r="BW417" i="1"/>
  <c r="CL417" i="1" s="1"/>
  <c r="BD417" i="1"/>
  <c r="BW425" i="1"/>
  <c r="CL425" i="1" s="1"/>
  <c r="BD425" i="1"/>
  <c r="BW433" i="1"/>
  <c r="CL433" i="1" s="1"/>
  <c r="BD433" i="1"/>
  <c r="BW441" i="1"/>
  <c r="CL441" i="1" s="1"/>
  <c r="BD441" i="1"/>
  <c r="BW449" i="1"/>
  <c r="CL449" i="1" s="1"/>
  <c r="BD449" i="1"/>
  <c r="BW457" i="1"/>
  <c r="CL457" i="1" s="1"/>
  <c r="BD457" i="1"/>
  <c r="BW465" i="1"/>
  <c r="CL465" i="1" s="1"/>
  <c r="BD465" i="1"/>
  <c r="BW473" i="1"/>
  <c r="CL473" i="1" s="1"/>
  <c r="BD473" i="1"/>
  <c r="BW481" i="1"/>
  <c r="CL481" i="1" s="1"/>
  <c r="BD481" i="1"/>
  <c r="BW489" i="1"/>
  <c r="CL489" i="1" s="1"/>
  <c r="BD489" i="1"/>
  <c r="BW497" i="1"/>
  <c r="CL497" i="1" s="1"/>
  <c r="BD497" i="1"/>
  <c r="BW505" i="1"/>
  <c r="CL505" i="1" s="1"/>
  <c r="BD505" i="1"/>
  <c r="BW513" i="1"/>
  <c r="CL513" i="1" s="1"/>
  <c r="BD513" i="1"/>
  <c r="BW521" i="1"/>
  <c r="CL521" i="1" s="1"/>
  <c r="BD521" i="1"/>
  <c r="BW529" i="1"/>
  <c r="CL529" i="1" s="1"/>
  <c r="BD529" i="1"/>
  <c r="BW537" i="1"/>
  <c r="CL537" i="1" s="1"/>
  <c r="BD537" i="1"/>
  <c r="BW545" i="1"/>
  <c r="CL545" i="1" s="1"/>
  <c r="BD545" i="1"/>
  <c r="BW553" i="1"/>
  <c r="CL553" i="1" s="1"/>
  <c r="BD553" i="1"/>
  <c r="BW561" i="1"/>
  <c r="CL561" i="1" s="1"/>
  <c r="BD561" i="1"/>
  <c r="BW569" i="1"/>
  <c r="CL569" i="1" s="1"/>
  <c r="BD569" i="1"/>
  <c r="BW577" i="1"/>
  <c r="CL577" i="1" s="1"/>
  <c r="BD577" i="1"/>
  <c r="BW585" i="1"/>
  <c r="CL585" i="1" s="1"/>
  <c r="BD585" i="1"/>
  <c r="BW593" i="1"/>
  <c r="CL593" i="1" s="1"/>
  <c r="BD593" i="1"/>
  <c r="BW601" i="1"/>
  <c r="CL601" i="1" s="1"/>
  <c r="BD601" i="1"/>
  <c r="BW609" i="1"/>
  <c r="CL609" i="1" s="1"/>
  <c r="BD609" i="1"/>
  <c r="BW617" i="1"/>
  <c r="CL617" i="1" s="1"/>
  <c r="BD617" i="1"/>
  <c r="BW625" i="1"/>
  <c r="CL625" i="1" s="1"/>
  <c r="BD625" i="1"/>
  <c r="BW633" i="1"/>
  <c r="CL633" i="1" s="1"/>
  <c r="BD633" i="1"/>
  <c r="BW641" i="1"/>
  <c r="CL641" i="1" s="1"/>
  <c r="BD641" i="1"/>
  <c r="BW649" i="1"/>
  <c r="CL649" i="1" s="1"/>
  <c r="BD649" i="1"/>
  <c r="CJ533" i="1"/>
  <c r="CJ541" i="1"/>
  <c r="CJ549" i="1"/>
  <c r="CJ557" i="1"/>
  <c r="CJ565" i="1"/>
  <c r="CJ573" i="1"/>
  <c r="CJ581" i="1"/>
  <c r="CJ589" i="1"/>
  <c r="CJ597" i="1"/>
  <c r="CJ605" i="1"/>
  <c r="CJ613" i="1"/>
  <c r="CJ621" i="1"/>
  <c r="CJ629" i="1"/>
  <c r="CJ637" i="1"/>
  <c r="CJ645" i="1"/>
  <c r="CJ478" i="1"/>
  <c r="CJ494" i="1"/>
  <c r="CJ510" i="1"/>
  <c r="CJ526" i="1"/>
  <c r="CJ538" i="1"/>
  <c r="CJ554" i="1"/>
  <c r="CJ570" i="1"/>
  <c r="CJ586" i="1"/>
  <c r="CJ598" i="1"/>
  <c r="CJ614" i="1"/>
  <c r="CJ630" i="1"/>
  <c r="CJ642" i="1"/>
  <c r="CJ547" i="1"/>
  <c r="CJ579" i="1"/>
  <c r="CJ619" i="1"/>
  <c r="CJ651" i="1"/>
  <c r="CJ474" i="1"/>
  <c r="CJ490" i="1"/>
  <c r="CJ506" i="1"/>
  <c r="CJ522" i="1"/>
  <c r="CJ542" i="1"/>
  <c r="CJ558" i="1"/>
  <c r="CJ574" i="1"/>
  <c r="CJ594" i="1"/>
  <c r="CJ610" i="1"/>
  <c r="CJ626" i="1"/>
  <c r="CJ646" i="1"/>
  <c r="CJ571" i="1"/>
  <c r="CJ599" i="1"/>
  <c r="CJ631" i="1"/>
  <c r="BC13" i="1"/>
  <c r="BD13" i="1" s="1"/>
  <c r="CN13" i="1"/>
  <c r="CM13" i="1"/>
  <c r="CP13" i="1"/>
  <c r="CQ13" i="1"/>
  <c r="AJ24" i="6"/>
  <c r="Q843" i="8" l="1"/>
  <c r="CD501" i="1"/>
  <c r="CS501" i="1" s="1"/>
  <c r="N564" i="9"/>
  <c r="L564" i="8"/>
  <c r="CD277" i="1"/>
  <c r="CS277" i="1" s="1"/>
  <c r="N340" i="9"/>
  <c r="L340" i="8"/>
  <c r="CD95" i="1"/>
  <c r="CS95" i="1" s="1"/>
  <c r="N84" i="9"/>
  <c r="L84" i="8"/>
  <c r="N231" i="9"/>
  <c r="L231" i="8"/>
  <c r="N2" i="9"/>
  <c r="L2" i="8"/>
  <c r="CD641" i="1"/>
  <c r="CS641" i="1" s="1"/>
  <c r="N704" i="9"/>
  <c r="L704" i="8"/>
  <c r="CD609" i="1"/>
  <c r="CS609" i="1" s="1"/>
  <c r="N672" i="9"/>
  <c r="L672" i="8"/>
  <c r="CD577" i="1"/>
  <c r="CS577" i="1" s="1"/>
  <c r="N640" i="9"/>
  <c r="L640" i="8"/>
  <c r="CD545" i="1"/>
  <c r="CS545" i="1" s="1"/>
  <c r="N608" i="9"/>
  <c r="L608" i="8"/>
  <c r="CD513" i="1"/>
  <c r="CS513" i="1" s="1"/>
  <c r="N576" i="9"/>
  <c r="L576" i="8"/>
  <c r="CD481" i="1"/>
  <c r="CS481" i="1" s="1"/>
  <c r="N544" i="9"/>
  <c r="L544" i="8"/>
  <c r="CD449" i="1"/>
  <c r="CS449" i="1" s="1"/>
  <c r="N512" i="9"/>
  <c r="L512" i="8"/>
  <c r="CD417" i="1"/>
  <c r="CS417" i="1" s="1"/>
  <c r="N480" i="9"/>
  <c r="L480" i="8"/>
  <c r="CD385" i="1"/>
  <c r="CS385" i="1" s="1"/>
  <c r="N448" i="9"/>
  <c r="L448" i="8"/>
  <c r="CD353" i="1"/>
  <c r="CS353" i="1" s="1"/>
  <c r="N416" i="9"/>
  <c r="L416" i="8"/>
  <c r="CD321" i="1"/>
  <c r="CS321" i="1" s="1"/>
  <c r="N384" i="9"/>
  <c r="L384" i="8"/>
  <c r="CD289" i="1"/>
  <c r="CS289" i="1" s="1"/>
  <c r="N352" i="9"/>
  <c r="L352" i="8"/>
  <c r="CD257" i="1"/>
  <c r="CS257" i="1" s="1"/>
  <c r="N320" i="9"/>
  <c r="L320" i="8"/>
  <c r="N288" i="9"/>
  <c r="L288" i="8"/>
  <c r="N256" i="9"/>
  <c r="L256" i="8"/>
  <c r="N224" i="9"/>
  <c r="L224" i="8"/>
  <c r="CD203" i="1"/>
  <c r="CS203" i="1" s="1"/>
  <c r="N192" i="9"/>
  <c r="L192" i="8"/>
  <c r="CD171" i="1"/>
  <c r="CS171" i="1" s="1"/>
  <c r="N160" i="9"/>
  <c r="L160" i="8"/>
  <c r="CD139" i="1"/>
  <c r="CS139" i="1" s="1"/>
  <c r="N128" i="9"/>
  <c r="L128" i="8"/>
  <c r="CD107" i="1"/>
  <c r="CS107" i="1" s="1"/>
  <c r="N96" i="9"/>
  <c r="L96" i="8"/>
  <c r="CD75" i="1"/>
  <c r="CS75" i="1" s="1"/>
  <c r="N64" i="9"/>
  <c r="L64" i="8"/>
  <c r="CD43" i="1"/>
  <c r="CS43" i="1" s="1"/>
  <c r="N32" i="9"/>
  <c r="L32" i="8"/>
  <c r="BK703" i="1"/>
  <c r="U766" i="9" s="1"/>
  <c r="R766" i="8"/>
  <c r="Q774" i="8"/>
  <c r="BK749" i="1"/>
  <c r="U812" i="9" s="1"/>
  <c r="R812" i="8"/>
  <c r="CD392" i="1"/>
  <c r="CS392" i="1" s="1"/>
  <c r="N455" i="9"/>
  <c r="L455" i="8"/>
  <c r="CD288" i="1"/>
  <c r="CS288" i="1" s="1"/>
  <c r="N351" i="9"/>
  <c r="L351" i="8"/>
  <c r="N239" i="9"/>
  <c r="L239" i="8"/>
  <c r="CD154" i="1"/>
  <c r="CS154" i="1" s="1"/>
  <c r="N143" i="9"/>
  <c r="L143" i="8"/>
  <c r="CD58" i="1"/>
  <c r="CS58" i="1" s="1"/>
  <c r="N47" i="9"/>
  <c r="L47" i="8"/>
  <c r="Q751" i="8"/>
  <c r="CD636" i="1"/>
  <c r="CS636" i="1" s="1"/>
  <c r="N699" i="9"/>
  <c r="L699" i="8"/>
  <c r="CD607" i="1"/>
  <c r="CS607" i="1" s="1"/>
  <c r="N670" i="9"/>
  <c r="L670" i="8"/>
  <c r="CD511" i="1"/>
  <c r="CS511" i="1" s="1"/>
  <c r="N574" i="9"/>
  <c r="L574" i="8"/>
  <c r="CD399" i="1"/>
  <c r="CS399" i="1" s="1"/>
  <c r="N462" i="9"/>
  <c r="L462" i="8"/>
  <c r="CD287" i="1"/>
  <c r="CS287" i="1" s="1"/>
  <c r="N350" i="9"/>
  <c r="L350" i="8"/>
  <c r="N254" i="9"/>
  <c r="L254" i="8"/>
  <c r="CD169" i="1"/>
  <c r="CS169" i="1" s="1"/>
  <c r="N158" i="9"/>
  <c r="L158" i="8"/>
  <c r="CD57" i="1"/>
  <c r="CS57" i="1" s="1"/>
  <c r="N46" i="9"/>
  <c r="L46" i="8"/>
  <c r="Q787" i="8"/>
  <c r="CD592" i="1"/>
  <c r="CS592" i="1" s="1"/>
  <c r="N655" i="9"/>
  <c r="L655" i="8"/>
  <c r="CD626" i="1"/>
  <c r="CS626" i="1" s="1"/>
  <c r="N689" i="9"/>
  <c r="L689" i="8"/>
  <c r="CD514" i="1"/>
  <c r="CS514" i="1" s="1"/>
  <c r="N577" i="9"/>
  <c r="L577" i="8"/>
  <c r="CD402" i="1"/>
  <c r="CS402" i="1" s="1"/>
  <c r="N465" i="9"/>
  <c r="L465" i="8"/>
  <c r="CD306" i="1"/>
  <c r="CS306" i="1" s="1"/>
  <c r="N369" i="9"/>
  <c r="L369" i="8"/>
  <c r="N257" i="9"/>
  <c r="L257" i="8"/>
  <c r="CD172" i="1"/>
  <c r="CS172" i="1" s="1"/>
  <c r="N161" i="9"/>
  <c r="L161" i="8"/>
  <c r="CD60" i="1"/>
  <c r="CS60" i="1" s="1"/>
  <c r="N49" i="9"/>
  <c r="L49" i="8"/>
  <c r="Q719" i="8"/>
  <c r="CD632" i="1"/>
  <c r="CS632" i="1" s="1"/>
  <c r="N695" i="9"/>
  <c r="L695" i="8"/>
  <c r="CD544" i="1"/>
  <c r="CS544" i="1" s="1"/>
  <c r="N607" i="9"/>
  <c r="L607" i="8"/>
  <c r="CD452" i="1"/>
  <c r="CS452" i="1" s="1"/>
  <c r="N515" i="9"/>
  <c r="L515" i="8"/>
  <c r="CD404" i="1"/>
  <c r="CS404" i="1" s="1"/>
  <c r="N467" i="9"/>
  <c r="L467" i="8"/>
  <c r="CD364" i="1"/>
  <c r="CS364" i="1" s="1"/>
  <c r="N427" i="9"/>
  <c r="L427" i="8"/>
  <c r="CD332" i="1"/>
  <c r="CS332" i="1" s="1"/>
  <c r="N395" i="9"/>
  <c r="L395" i="8"/>
  <c r="CD300" i="1"/>
  <c r="CS300" i="1" s="1"/>
  <c r="N363" i="9"/>
  <c r="L363" i="8"/>
  <c r="CD268" i="1"/>
  <c r="CS268" i="1" s="1"/>
  <c r="N331" i="9"/>
  <c r="L331" i="8"/>
  <c r="CD236" i="1"/>
  <c r="CS236" i="1" s="1"/>
  <c r="N299" i="9"/>
  <c r="L299" i="8"/>
  <c r="N267" i="9"/>
  <c r="L267" i="8"/>
  <c r="N235" i="9"/>
  <c r="L235" i="8"/>
  <c r="CD214" i="1"/>
  <c r="CS214" i="1" s="1"/>
  <c r="N203" i="9"/>
  <c r="L203" i="8"/>
  <c r="CD182" i="1"/>
  <c r="CS182" i="1" s="1"/>
  <c r="N171" i="9"/>
  <c r="L171" i="8"/>
  <c r="CD150" i="1"/>
  <c r="CS150" i="1" s="1"/>
  <c r="N139" i="9"/>
  <c r="L139" i="8"/>
  <c r="CD118" i="1"/>
  <c r="CS118" i="1" s="1"/>
  <c r="N107" i="9"/>
  <c r="L107" i="8"/>
  <c r="CD86" i="1"/>
  <c r="CS86" i="1" s="1"/>
  <c r="N75" i="9"/>
  <c r="L75" i="8"/>
  <c r="CD54" i="1"/>
  <c r="CS54" i="1" s="1"/>
  <c r="N43" i="9"/>
  <c r="L43" i="8"/>
  <c r="CD22" i="1"/>
  <c r="CS22" i="1" s="1"/>
  <c r="N11" i="9"/>
  <c r="L11" i="8"/>
  <c r="Q740" i="8"/>
  <c r="BK723" i="1"/>
  <c r="U786" i="9" s="1"/>
  <c r="R786" i="8"/>
  <c r="Q748" i="8"/>
  <c r="CD648" i="1"/>
  <c r="CS648" i="1" s="1"/>
  <c r="N711" i="9"/>
  <c r="L711" i="8"/>
  <c r="CD548" i="1"/>
  <c r="CS548" i="1" s="1"/>
  <c r="N611" i="9"/>
  <c r="L611" i="8"/>
  <c r="CD444" i="1"/>
  <c r="CS444" i="1" s="1"/>
  <c r="N507" i="9"/>
  <c r="L507" i="8"/>
  <c r="CD635" i="1"/>
  <c r="CS635" i="1" s="1"/>
  <c r="N698" i="9"/>
  <c r="L698" i="8"/>
  <c r="CD603" i="1"/>
  <c r="CS603" i="1" s="1"/>
  <c r="N666" i="9"/>
  <c r="L666" i="8"/>
  <c r="CD571" i="1"/>
  <c r="CS571" i="1" s="1"/>
  <c r="N634" i="9"/>
  <c r="L634" i="8"/>
  <c r="CD539" i="1"/>
  <c r="CS539" i="1" s="1"/>
  <c r="N602" i="9"/>
  <c r="L602" i="8"/>
  <c r="CD507" i="1"/>
  <c r="CS507" i="1" s="1"/>
  <c r="N570" i="9"/>
  <c r="L570" i="8"/>
  <c r="CD475" i="1"/>
  <c r="CS475" i="1" s="1"/>
  <c r="N538" i="9"/>
  <c r="L538" i="8"/>
  <c r="CD443" i="1"/>
  <c r="CS443" i="1" s="1"/>
  <c r="N506" i="9"/>
  <c r="L506" i="8"/>
  <c r="CD411" i="1"/>
  <c r="CS411" i="1" s="1"/>
  <c r="N474" i="9"/>
  <c r="L474" i="8"/>
  <c r="CD379" i="1"/>
  <c r="CS379" i="1" s="1"/>
  <c r="N442" i="9"/>
  <c r="L442" i="8"/>
  <c r="CD347" i="1"/>
  <c r="CS347" i="1" s="1"/>
  <c r="N410" i="9"/>
  <c r="L410" i="8"/>
  <c r="CD315" i="1"/>
  <c r="CS315" i="1" s="1"/>
  <c r="N378" i="9"/>
  <c r="L378" i="8"/>
  <c r="CD283" i="1"/>
  <c r="CS283" i="1" s="1"/>
  <c r="N346" i="9"/>
  <c r="L346" i="8"/>
  <c r="CD251" i="1"/>
  <c r="CS251" i="1" s="1"/>
  <c r="N314" i="9"/>
  <c r="L314" i="8"/>
  <c r="N282" i="9"/>
  <c r="L282" i="8"/>
  <c r="N250" i="9"/>
  <c r="L250" i="8"/>
  <c r="CD226" i="1"/>
  <c r="CS226" i="1" s="1"/>
  <c r="N218" i="9"/>
  <c r="L218" i="8"/>
  <c r="CD197" i="1"/>
  <c r="CS197" i="1" s="1"/>
  <c r="N186" i="9"/>
  <c r="L186" i="8"/>
  <c r="CD165" i="1"/>
  <c r="CS165" i="1" s="1"/>
  <c r="N154" i="9"/>
  <c r="L154" i="8"/>
  <c r="CD133" i="1"/>
  <c r="CS133" i="1" s="1"/>
  <c r="N122" i="9"/>
  <c r="L122" i="8"/>
  <c r="CD101" i="1"/>
  <c r="CS101" i="1" s="1"/>
  <c r="N90" i="9"/>
  <c r="L90" i="8"/>
  <c r="CD69" i="1"/>
  <c r="CS69" i="1" s="1"/>
  <c r="N58" i="9"/>
  <c r="L58" i="8"/>
  <c r="CD37" i="1"/>
  <c r="CS37" i="1" s="1"/>
  <c r="N26" i="9"/>
  <c r="L26" i="8"/>
  <c r="Q808" i="8"/>
  <c r="BK695" i="1"/>
  <c r="U758" i="9" s="1"/>
  <c r="R758" i="8"/>
  <c r="Q752" i="8"/>
  <c r="CD580" i="1"/>
  <c r="CS580" i="1" s="1"/>
  <c r="N643" i="9"/>
  <c r="L643" i="8"/>
  <c r="CD480" i="1"/>
  <c r="CS480" i="1" s="1"/>
  <c r="N543" i="9"/>
  <c r="L543" i="8"/>
  <c r="CD638" i="1"/>
  <c r="CS638" i="1" s="1"/>
  <c r="N701" i="9"/>
  <c r="L701" i="8"/>
  <c r="CD606" i="1"/>
  <c r="CS606" i="1" s="1"/>
  <c r="N669" i="9"/>
  <c r="L669" i="8"/>
  <c r="CD574" i="1"/>
  <c r="CS574" i="1" s="1"/>
  <c r="N637" i="9"/>
  <c r="L637" i="8"/>
  <c r="CD542" i="1"/>
  <c r="CS542" i="1" s="1"/>
  <c r="N605" i="9"/>
  <c r="L605" i="8"/>
  <c r="CD510" i="1"/>
  <c r="CS510" i="1" s="1"/>
  <c r="N573" i="9"/>
  <c r="L573" i="8"/>
  <c r="CD478" i="1"/>
  <c r="CS478" i="1" s="1"/>
  <c r="N541" i="9"/>
  <c r="L541" i="8"/>
  <c r="CD446" i="1"/>
  <c r="CS446" i="1" s="1"/>
  <c r="N509" i="9"/>
  <c r="L509" i="8"/>
  <c r="CD414" i="1"/>
  <c r="CS414" i="1" s="1"/>
  <c r="N477" i="9"/>
  <c r="L477" i="8"/>
  <c r="CD382" i="1"/>
  <c r="CS382" i="1" s="1"/>
  <c r="N445" i="9"/>
  <c r="L445" i="8"/>
  <c r="CD350" i="1"/>
  <c r="CS350" i="1" s="1"/>
  <c r="N413" i="9"/>
  <c r="L413" i="8"/>
  <c r="CD318" i="1"/>
  <c r="CS318" i="1" s="1"/>
  <c r="N381" i="9"/>
  <c r="L381" i="8"/>
  <c r="CD286" i="1"/>
  <c r="CS286" i="1" s="1"/>
  <c r="N349" i="9"/>
  <c r="L349" i="8"/>
  <c r="CD254" i="1"/>
  <c r="CS254" i="1" s="1"/>
  <c r="N317" i="9"/>
  <c r="L317" i="8"/>
  <c r="N285" i="9"/>
  <c r="L285" i="8"/>
  <c r="N253" i="9"/>
  <c r="L253" i="8"/>
  <c r="N221" i="9"/>
  <c r="L221" i="8"/>
  <c r="CD200" i="1"/>
  <c r="CS200" i="1" s="1"/>
  <c r="N189" i="9"/>
  <c r="L189" i="8"/>
  <c r="CD168" i="1"/>
  <c r="CS168" i="1" s="1"/>
  <c r="N157" i="9"/>
  <c r="L157" i="8"/>
  <c r="CD136" i="1"/>
  <c r="CS136" i="1" s="1"/>
  <c r="N125" i="9"/>
  <c r="L125" i="8"/>
  <c r="CD104" i="1"/>
  <c r="CS104" i="1" s="1"/>
  <c r="N93" i="9"/>
  <c r="L93" i="8"/>
  <c r="CD72" i="1"/>
  <c r="CS72" i="1" s="1"/>
  <c r="N61" i="9"/>
  <c r="L61" i="8"/>
  <c r="CD40" i="1"/>
  <c r="CS40" i="1" s="1"/>
  <c r="N29" i="9"/>
  <c r="L29" i="8"/>
  <c r="BK752" i="1"/>
  <c r="U815" i="9" s="1"/>
  <c r="R815" i="8"/>
  <c r="Q739" i="8"/>
  <c r="BK748" i="1"/>
  <c r="U811" i="9" s="1"/>
  <c r="R811" i="8"/>
  <c r="CD532" i="1"/>
  <c r="CS532" i="1" s="1"/>
  <c r="N595" i="9"/>
  <c r="L595" i="8"/>
  <c r="CD368" i="1"/>
  <c r="CS368" i="1" s="1"/>
  <c r="N431" i="9"/>
  <c r="L431" i="8"/>
  <c r="CD280" i="1"/>
  <c r="CS280" i="1" s="1"/>
  <c r="N343" i="9"/>
  <c r="L343" i="8"/>
  <c r="N247" i="9"/>
  <c r="L247" i="8"/>
  <c r="CD170" i="1"/>
  <c r="CS170" i="1" s="1"/>
  <c r="N159" i="9"/>
  <c r="L159" i="8"/>
  <c r="CD74" i="1"/>
  <c r="CS74" i="1" s="1"/>
  <c r="N63" i="9"/>
  <c r="L63" i="8"/>
  <c r="Q840" i="8"/>
  <c r="CD647" i="1"/>
  <c r="CS647" i="1" s="1"/>
  <c r="N710" i="9"/>
  <c r="L710" i="8"/>
  <c r="CD551" i="1"/>
  <c r="CS551" i="1" s="1"/>
  <c r="N614" i="9"/>
  <c r="L614" i="8"/>
  <c r="CD455" i="1"/>
  <c r="CS455" i="1" s="1"/>
  <c r="N518" i="9"/>
  <c r="L518" i="8"/>
  <c r="CD359" i="1"/>
  <c r="CS359" i="1" s="1"/>
  <c r="N422" i="9"/>
  <c r="L422" i="8"/>
  <c r="CD271" i="1"/>
  <c r="CS271" i="1" s="1"/>
  <c r="N334" i="9"/>
  <c r="L334" i="8"/>
  <c r="N238" i="9"/>
  <c r="L238" i="8"/>
  <c r="CD153" i="1"/>
  <c r="CS153" i="1" s="1"/>
  <c r="N142" i="9"/>
  <c r="L142" i="8"/>
  <c r="CD65" i="1"/>
  <c r="CS65" i="1" s="1"/>
  <c r="N54" i="9"/>
  <c r="L54" i="8"/>
  <c r="Q736" i="8"/>
  <c r="CD634" i="1"/>
  <c r="CS634" i="1" s="1"/>
  <c r="N697" i="9"/>
  <c r="L697" i="8"/>
  <c r="CD546" i="1"/>
  <c r="CS546" i="1" s="1"/>
  <c r="N609" i="9"/>
  <c r="L609" i="8"/>
  <c r="CD450" i="1"/>
  <c r="CS450" i="1" s="1"/>
  <c r="N513" i="9"/>
  <c r="L513" i="8"/>
  <c r="CD370" i="1"/>
  <c r="CS370" i="1" s="1"/>
  <c r="N433" i="9"/>
  <c r="L433" i="8"/>
  <c r="CD266" i="1"/>
  <c r="CS266" i="1" s="1"/>
  <c r="N329" i="9"/>
  <c r="L329" i="8"/>
  <c r="N241" i="9"/>
  <c r="L241" i="8"/>
  <c r="CD164" i="1"/>
  <c r="CS164" i="1" s="1"/>
  <c r="N153" i="9"/>
  <c r="L153" i="8"/>
  <c r="CD68" i="1"/>
  <c r="CS68" i="1" s="1"/>
  <c r="N57" i="9"/>
  <c r="L57" i="8"/>
  <c r="Q728" i="8"/>
  <c r="BK694" i="1"/>
  <c r="U757" i="9" s="1"/>
  <c r="R757" i="8"/>
  <c r="Q750" i="8"/>
  <c r="BK693" i="1"/>
  <c r="U756" i="9" s="1"/>
  <c r="R756" i="8"/>
  <c r="BK778" i="1"/>
  <c r="U841" i="9" s="1"/>
  <c r="R841" i="8"/>
  <c r="BK720" i="1"/>
  <c r="U783" i="9" s="1"/>
  <c r="R783" i="8"/>
  <c r="S827" i="8"/>
  <c r="S723" i="8"/>
  <c r="BK724" i="1"/>
  <c r="U787" i="9" s="1"/>
  <c r="R787" i="8"/>
  <c r="Q745" i="8"/>
  <c r="Q729" i="8"/>
  <c r="CD533" i="1"/>
  <c r="CS533" i="1" s="1"/>
  <c r="N596" i="9"/>
  <c r="L596" i="8"/>
  <c r="CD309" i="1"/>
  <c r="CS309" i="1" s="1"/>
  <c r="N372" i="9"/>
  <c r="L372" i="8"/>
  <c r="CD191" i="1"/>
  <c r="CS191" i="1" s="1"/>
  <c r="N180" i="9"/>
  <c r="L180" i="8"/>
  <c r="CD31" i="1"/>
  <c r="CS31" i="1" s="1"/>
  <c r="N20" i="9"/>
  <c r="L20" i="8"/>
  <c r="BK687" i="1"/>
  <c r="U750" i="9" s="1"/>
  <c r="R750" i="8"/>
  <c r="CD488" i="1"/>
  <c r="CS488" i="1" s="1"/>
  <c r="N551" i="9"/>
  <c r="L551" i="8"/>
  <c r="CD248" i="1"/>
  <c r="CS248" i="1" s="1"/>
  <c r="N311" i="9"/>
  <c r="L311" i="8"/>
  <c r="CD543" i="1"/>
  <c r="CS543" i="1" s="1"/>
  <c r="N606" i="9"/>
  <c r="L606" i="8"/>
  <c r="CD367" i="1"/>
  <c r="CS367" i="1" s="1"/>
  <c r="N430" i="9"/>
  <c r="L430" i="8"/>
  <c r="N246" i="9"/>
  <c r="L246" i="8"/>
  <c r="CD73" i="1"/>
  <c r="CS73" i="1" s="1"/>
  <c r="N62" i="9"/>
  <c r="L62" i="8"/>
  <c r="Q746" i="8"/>
  <c r="CD554" i="1"/>
  <c r="CS554" i="1" s="1"/>
  <c r="N617" i="9"/>
  <c r="L617" i="8"/>
  <c r="CD362" i="1"/>
  <c r="CS362" i="1" s="1"/>
  <c r="N425" i="9"/>
  <c r="L425" i="8"/>
  <c r="N249" i="9"/>
  <c r="L249" i="8"/>
  <c r="CD76" i="1"/>
  <c r="CS76" i="1" s="1"/>
  <c r="N65" i="9"/>
  <c r="L65" i="8"/>
  <c r="Q798" i="8"/>
  <c r="S762" i="8"/>
  <c r="Q766" i="8"/>
  <c r="BK758" i="1"/>
  <c r="U821" i="9" s="1"/>
  <c r="R821" i="8"/>
  <c r="Q812" i="8"/>
  <c r="BK663" i="1"/>
  <c r="U726" i="9" s="1"/>
  <c r="R726" i="8"/>
  <c r="Q786" i="8"/>
  <c r="BK755" i="1"/>
  <c r="U818" i="9" s="1"/>
  <c r="R818" i="8"/>
  <c r="BK714" i="1"/>
  <c r="U777" i="9" s="1"/>
  <c r="R777" i="8"/>
  <c r="Q758" i="8"/>
  <c r="BK729" i="1"/>
  <c r="U792" i="9" s="1"/>
  <c r="R792" i="8"/>
  <c r="Q815" i="8"/>
  <c r="BK736" i="1"/>
  <c r="U799" i="9" s="1"/>
  <c r="R799" i="8"/>
  <c r="Q811" i="8"/>
  <c r="BK684" i="1"/>
  <c r="U747" i="9" s="1"/>
  <c r="R747" i="8"/>
  <c r="BK712" i="1"/>
  <c r="U775" i="9" s="1"/>
  <c r="R775" i="8"/>
  <c r="BK719" i="1"/>
  <c r="U782" i="9" s="1"/>
  <c r="R782" i="8"/>
  <c r="BK715" i="1"/>
  <c r="U778" i="9" s="1"/>
  <c r="R778" i="8"/>
  <c r="CD621" i="1"/>
  <c r="CS621" i="1" s="1"/>
  <c r="N684" i="9"/>
  <c r="L684" i="8"/>
  <c r="CD589" i="1"/>
  <c r="CS589" i="1" s="1"/>
  <c r="N652" i="9"/>
  <c r="L652" i="8"/>
  <c r="CD557" i="1"/>
  <c r="CS557" i="1" s="1"/>
  <c r="N620" i="9"/>
  <c r="L620" i="8"/>
  <c r="CD525" i="1"/>
  <c r="CS525" i="1" s="1"/>
  <c r="N588" i="9"/>
  <c r="L588" i="8"/>
  <c r="CD493" i="1"/>
  <c r="CS493" i="1" s="1"/>
  <c r="N556" i="9"/>
  <c r="L556" i="8"/>
  <c r="CD461" i="1"/>
  <c r="CS461" i="1" s="1"/>
  <c r="N524" i="9"/>
  <c r="L524" i="8"/>
  <c r="CD429" i="1"/>
  <c r="CS429" i="1" s="1"/>
  <c r="N492" i="9"/>
  <c r="L492" i="8"/>
  <c r="CD397" i="1"/>
  <c r="CS397" i="1" s="1"/>
  <c r="N460" i="9"/>
  <c r="L460" i="8"/>
  <c r="CD365" i="1"/>
  <c r="CS365" i="1" s="1"/>
  <c r="N428" i="9"/>
  <c r="L428" i="8"/>
  <c r="CD333" i="1"/>
  <c r="CS333" i="1" s="1"/>
  <c r="N396" i="9"/>
  <c r="L396" i="8"/>
  <c r="CD301" i="1"/>
  <c r="CS301" i="1" s="1"/>
  <c r="N364" i="9"/>
  <c r="L364" i="8"/>
  <c r="CD269" i="1"/>
  <c r="CS269" i="1" s="1"/>
  <c r="N332" i="9"/>
  <c r="L332" i="8"/>
  <c r="CD237" i="1"/>
  <c r="CS237" i="1" s="1"/>
  <c r="N300" i="9"/>
  <c r="L300" i="8"/>
  <c r="N268" i="9"/>
  <c r="L268" i="8"/>
  <c r="N236" i="9"/>
  <c r="L236" i="8"/>
  <c r="CD215" i="1"/>
  <c r="CS215" i="1" s="1"/>
  <c r="N204" i="9"/>
  <c r="L204" i="8"/>
  <c r="CD183" i="1"/>
  <c r="CS183" i="1" s="1"/>
  <c r="N172" i="9"/>
  <c r="L172" i="8"/>
  <c r="CD151" i="1"/>
  <c r="CS151" i="1" s="1"/>
  <c r="N140" i="9"/>
  <c r="L140" i="8"/>
  <c r="CD119" i="1"/>
  <c r="CS119" i="1" s="1"/>
  <c r="N108" i="9"/>
  <c r="L108" i="8"/>
  <c r="CD87" i="1"/>
  <c r="CS87" i="1" s="1"/>
  <c r="N76" i="9"/>
  <c r="L76" i="8"/>
  <c r="CD55" i="1"/>
  <c r="CS55" i="1" s="1"/>
  <c r="N44" i="9"/>
  <c r="L44" i="8"/>
  <c r="CD23" i="1"/>
  <c r="CS23" i="1" s="1"/>
  <c r="N12" i="9"/>
  <c r="L12" i="8"/>
  <c r="Q757" i="8"/>
  <c r="BK675" i="1"/>
  <c r="U738" i="9" s="1"/>
  <c r="R738" i="8"/>
  <c r="Q756" i="8"/>
  <c r="CD620" i="1"/>
  <c r="CS620" i="1" s="1"/>
  <c r="N683" i="9"/>
  <c r="L683" i="8"/>
  <c r="CD416" i="1"/>
  <c r="CS416" i="1" s="1"/>
  <c r="N479" i="9"/>
  <c r="L479" i="8"/>
  <c r="CD320" i="1"/>
  <c r="CS320" i="1" s="1"/>
  <c r="N383" i="9"/>
  <c r="L383" i="8"/>
  <c r="N287" i="9"/>
  <c r="L287" i="8"/>
  <c r="CD210" i="1"/>
  <c r="CS210" i="1" s="1"/>
  <c r="N199" i="9"/>
  <c r="L199" i="8"/>
  <c r="CD122" i="1"/>
  <c r="CS122" i="1" s="1"/>
  <c r="N111" i="9"/>
  <c r="L111" i="8"/>
  <c r="CD18" i="1"/>
  <c r="CS18" i="1" s="1"/>
  <c r="N7" i="9"/>
  <c r="L7" i="8"/>
  <c r="BK704" i="1"/>
  <c r="U767" i="9" s="1"/>
  <c r="R767" i="8"/>
  <c r="CD560" i="1"/>
  <c r="CS560" i="1" s="1"/>
  <c r="N623" i="9"/>
  <c r="L623" i="8"/>
  <c r="CD615" i="1"/>
  <c r="CS615" i="1" s="1"/>
  <c r="N678" i="9"/>
  <c r="L678" i="8"/>
  <c r="CD519" i="1"/>
  <c r="CS519" i="1" s="1"/>
  <c r="N582" i="9"/>
  <c r="L582" i="8"/>
  <c r="CD431" i="1"/>
  <c r="CS431" i="1" s="1"/>
  <c r="N494" i="9"/>
  <c r="L494" i="8"/>
  <c r="CD343" i="1"/>
  <c r="CS343" i="1" s="1"/>
  <c r="N406" i="9"/>
  <c r="L406" i="8"/>
  <c r="CD255" i="1"/>
  <c r="CS255" i="1" s="1"/>
  <c r="N318" i="9"/>
  <c r="L318" i="8"/>
  <c r="N222" i="9"/>
  <c r="L222" i="8"/>
  <c r="CD145" i="1"/>
  <c r="CS145" i="1" s="1"/>
  <c r="N134" i="9"/>
  <c r="L134" i="8"/>
  <c r="CD49" i="1"/>
  <c r="CS49" i="1" s="1"/>
  <c r="N38" i="9"/>
  <c r="L38" i="8"/>
  <c r="Q841" i="8"/>
  <c r="CD640" i="1"/>
  <c r="CS640" i="1" s="1"/>
  <c r="N703" i="9"/>
  <c r="L703" i="8"/>
  <c r="CD618" i="1"/>
  <c r="CS618" i="1" s="1"/>
  <c r="N681" i="9"/>
  <c r="L681" i="8"/>
  <c r="CD530" i="1"/>
  <c r="CS530" i="1" s="1"/>
  <c r="N593" i="9"/>
  <c r="L593" i="8"/>
  <c r="CD434" i="1"/>
  <c r="CS434" i="1" s="1"/>
  <c r="N497" i="9"/>
  <c r="L497" i="8"/>
  <c r="CD346" i="1"/>
  <c r="CS346" i="1" s="1"/>
  <c r="N409" i="9"/>
  <c r="L409" i="8"/>
  <c r="CD250" i="1"/>
  <c r="CS250" i="1" s="1"/>
  <c r="N313" i="9"/>
  <c r="L313" i="8"/>
  <c r="N217" i="9"/>
  <c r="L217" i="8"/>
  <c r="CD140" i="1"/>
  <c r="CS140" i="1" s="1"/>
  <c r="N129" i="9"/>
  <c r="L129" i="8"/>
  <c r="CD52" i="1"/>
  <c r="CS52" i="1" s="1"/>
  <c r="N41" i="9"/>
  <c r="L41" i="8"/>
  <c r="Q783" i="8"/>
  <c r="BK664" i="1"/>
  <c r="U727" i="9" s="1"/>
  <c r="R727" i="8"/>
  <c r="S805" i="8"/>
  <c r="S829" i="8"/>
  <c r="S761" i="8"/>
  <c r="S806" i="8"/>
  <c r="S834" i="8"/>
  <c r="S807" i="8"/>
  <c r="S838" i="8"/>
  <c r="S837" i="8"/>
  <c r="S722" i="8"/>
  <c r="Q784" i="8"/>
  <c r="Q813" i="8"/>
  <c r="Q772" i="8"/>
  <c r="BK673" i="1"/>
  <c r="U736" i="9" s="1"/>
  <c r="R736" i="8"/>
  <c r="CD565" i="1"/>
  <c r="CS565" i="1" s="1"/>
  <c r="N628" i="9"/>
  <c r="L628" i="8"/>
  <c r="CD341" i="1"/>
  <c r="CS341" i="1" s="1"/>
  <c r="N404" i="9"/>
  <c r="L404" i="8"/>
  <c r="N244" i="9"/>
  <c r="L244" i="8"/>
  <c r="CD127" i="1"/>
  <c r="CS127" i="1" s="1"/>
  <c r="N116" i="9"/>
  <c r="L116" i="8"/>
  <c r="Q744" i="8"/>
  <c r="CD344" i="1"/>
  <c r="CS344" i="1" s="1"/>
  <c r="N407" i="9"/>
  <c r="L407" i="8"/>
  <c r="CD639" i="1"/>
  <c r="CS639" i="1" s="1"/>
  <c r="N702" i="9"/>
  <c r="L702" i="8"/>
  <c r="CD463" i="1"/>
  <c r="CS463" i="1" s="1"/>
  <c r="N526" i="9"/>
  <c r="L526" i="8"/>
  <c r="CD279" i="1"/>
  <c r="CS279" i="1" s="1"/>
  <c r="N342" i="9"/>
  <c r="L342" i="8"/>
  <c r="CD161" i="1"/>
  <c r="CS161" i="1" s="1"/>
  <c r="N150" i="9"/>
  <c r="L150" i="8"/>
  <c r="CD642" i="1"/>
  <c r="CS642" i="1" s="1"/>
  <c r="N705" i="9"/>
  <c r="L705" i="8"/>
  <c r="CD458" i="1"/>
  <c r="CS458" i="1" s="1"/>
  <c r="N521" i="9"/>
  <c r="L521" i="8"/>
  <c r="CD274" i="1"/>
  <c r="CS274" i="1" s="1"/>
  <c r="N337" i="9"/>
  <c r="L337" i="8"/>
  <c r="CD156" i="1"/>
  <c r="CS156" i="1" s="1"/>
  <c r="N145" i="9"/>
  <c r="L145" i="8"/>
  <c r="S832" i="8"/>
  <c r="CD633" i="1"/>
  <c r="CS633" i="1" s="1"/>
  <c r="N696" i="9"/>
  <c r="L696" i="8"/>
  <c r="CD601" i="1"/>
  <c r="CS601" i="1" s="1"/>
  <c r="N664" i="9"/>
  <c r="L664" i="8"/>
  <c r="CD569" i="1"/>
  <c r="CS569" i="1" s="1"/>
  <c r="N632" i="9"/>
  <c r="L632" i="8"/>
  <c r="CD537" i="1"/>
  <c r="CS537" i="1" s="1"/>
  <c r="N600" i="9"/>
  <c r="L600" i="8"/>
  <c r="CD505" i="1"/>
  <c r="CS505" i="1" s="1"/>
  <c r="N568" i="9"/>
  <c r="L568" i="8"/>
  <c r="CD473" i="1"/>
  <c r="CS473" i="1" s="1"/>
  <c r="N536" i="9"/>
  <c r="L536" i="8"/>
  <c r="CD441" i="1"/>
  <c r="CS441" i="1" s="1"/>
  <c r="N504" i="9"/>
  <c r="L504" i="8"/>
  <c r="CD409" i="1"/>
  <c r="CS409" i="1" s="1"/>
  <c r="N472" i="9"/>
  <c r="L472" i="8"/>
  <c r="CD377" i="1"/>
  <c r="CS377" i="1" s="1"/>
  <c r="N440" i="9"/>
  <c r="L440" i="8"/>
  <c r="CD345" i="1"/>
  <c r="CS345" i="1" s="1"/>
  <c r="N408" i="9"/>
  <c r="L408" i="8"/>
  <c r="CD313" i="1"/>
  <c r="CS313" i="1" s="1"/>
  <c r="N376" i="9"/>
  <c r="L376" i="8"/>
  <c r="CD281" i="1"/>
  <c r="CS281" i="1" s="1"/>
  <c r="N344" i="9"/>
  <c r="L344" i="8"/>
  <c r="CD249" i="1"/>
  <c r="CS249" i="1" s="1"/>
  <c r="N312" i="9"/>
  <c r="L312" i="8"/>
  <c r="N280" i="9"/>
  <c r="L280" i="8"/>
  <c r="N248" i="9"/>
  <c r="L248" i="8"/>
  <c r="CD225" i="1"/>
  <c r="CS225" i="1" s="1"/>
  <c r="N216" i="9"/>
  <c r="L216" i="8"/>
  <c r="CD195" i="1"/>
  <c r="CS195" i="1" s="1"/>
  <c r="N184" i="9"/>
  <c r="L184" i="8"/>
  <c r="CD163" i="1"/>
  <c r="CS163" i="1" s="1"/>
  <c r="N152" i="9"/>
  <c r="L152" i="8"/>
  <c r="CD131" i="1"/>
  <c r="CS131" i="1" s="1"/>
  <c r="N120" i="9"/>
  <c r="L120" i="8"/>
  <c r="CD99" i="1"/>
  <c r="CS99" i="1" s="1"/>
  <c r="N88" i="9"/>
  <c r="L88" i="8"/>
  <c r="CD67" i="1"/>
  <c r="CS67" i="1" s="1"/>
  <c r="N56" i="9"/>
  <c r="L56" i="8"/>
  <c r="CD35" i="1"/>
  <c r="CS35" i="1" s="1"/>
  <c r="N24" i="9"/>
  <c r="L24" i="8"/>
  <c r="Q821" i="8"/>
  <c r="BK706" i="1"/>
  <c r="U769" i="9" s="1"/>
  <c r="R769" i="8"/>
  <c r="Q726" i="8"/>
  <c r="CD360" i="1"/>
  <c r="CS360" i="1" s="1"/>
  <c r="N423" i="9"/>
  <c r="L423" i="8"/>
  <c r="CD264" i="1"/>
  <c r="CS264" i="1" s="1"/>
  <c r="N327" i="9"/>
  <c r="L327" i="8"/>
  <c r="CD224" i="1"/>
  <c r="CS224" i="1" s="1"/>
  <c r="N215" i="9"/>
  <c r="L215" i="8"/>
  <c r="CD130" i="1"/>
  <c r="CS130" i="1" s="1"/>
  <c r="N119" i="9"/>
  <c r="L119" i="8"/>
  <c r="CD34" i="1"/>
  <c r="CS34" i="1" s="1"/>
  <c r="N23" i="9"/>
  <c r="L23" i="8"/>
  <c r="BK747" i="1"/>
  <c r="U810" i="9" s="1"/>
  <c r="R810" i="8"/>
  <c r="CD536" i="1"/>
  <c r="CS536" i="1" s="1"/>
  <c r="N599" i="9"/>
  <c r="L599" i="8"/>
  <c r="CD583" i="1"/>
  <c r="CS583" i="1" s="1"/>
  <c r="N646" i="9"/>
  <c r="L646" i="8"/>
  <c r="CD487" i="1"/>
  <c r="CS487" i="1" s="1"/>
  <c r="N550" i="9"/>
  <c r="L550" i="8"/>
  <c r="CD375" i="1"/>
  <c r="CS375" i="1" s="1"/>
  <c r="N438" i="9"/>
  <c r="L438" i="8"/>
  <c r="CD263" i="1"/>
  <c r="CS263" i="1" s="1"/>
  <c r="N326" i="9"/>
  <c r="L326" i="8"/>
  <c r="N230" i="9"/>
  <c r="L230" i="8"/>
  <c r="CD129" i="1"/>
  <c r="CS129" i="1" s="1"/>
  <c r="N118" i="9"/>
  <c r="L118" i="8"/>
  <c r="CD33" i="1"/>
  <c r="CS33" i="1" s="1"/>
  <c r="N22" i="9"/>
  <c r="L22" i="8"/>
  <c r="BK679" i="1"/>
  <c r="U742" i="9" s="1"/>
  <c r="R742" i="8"/>
  <c r="CD516" i="1"/>
  <c r="CS516" i="1" s="1"/>
  <c r="N579" i="9"/>
  <c r="L579" i="8"/>
  <c r="CD586" i="1"/>
  <c r="CS586" i="1" s="1"/>
  <c r="N649" i="9"/>
  <c r="L649" i="8"/>
  <c r="CD490" i="1"/>
  <c r="CS490" i="1" s="1"/>
  <c r="N553" i="9"/>
  <c r="L553" i="8"/>
  <c r="CD378" i="1"/>
  <c r="CS378" i="1" s="1"/>
  <c r="N441" i="9"/>
  <c r="L441" i="8"/>
  <c r="CD282" i="1"/>
  <c r="CS282" i="1" s="1"/>
  <c r="N345" i="9"/>
  <c r="L345" i="8"/>
  <c r="N233" i="9"/>
  <c r="L233" i="8"/>
  <c r="CD148" i="1"/>
  <c r="CS148" i="1" s="1"/>
  <c r="N137" i="9"/>
  <c r="L137" i="8"/>
  <c r="CD36" i="1"/>
  <c r="CS36" i="1" s="1"/>
  <c r="N25" i="9"/>
  <c r="L25" i="8"/>
  <c r="BK751" i="1"/>
  <c r="U814" i="9" s="1"/>
  <c r="R814" i="8"/>
  <c r="CD612" i="1"/>
  <c r="CS612" i="1" s="1"/>
  <c r="N675" i="9"/>
  <c r="L675" i="8"/>
  <c r="CD520" i="1"/>
  <c r="CS520" i="1" s="1"/>
  <c r="N583" i="9"/>
  <c r="L583" i="8"/>
  <c r="CD432" i="1"/>
  <c r="CS432" i="1" s="1"/>
  <c r="N495" i="9"/>
  <c r="L495" i="8"/>
  <c r="CD396" i="1"/>
  <c r="CS396" i="1" s="1"/>
  <c r="N459" i="9"/>
  <c r="L459" i="8"/>
  <c r="CD356" i="1"/>
  <c r="CS356" i="1" s="1"/>
  <c r="N419" i="9"/>
  <c r="L419" i="8"/>
  <c r="CD324" i="1"/>
  <c r="CS324" i="1" s="1"/>
  <c r="N387" i="9"/>
  <c r="L387" i="8"/>
  <c r="CD292" i="1"/>
  <c r="CS292" i="1" s="1"/>
  <c r="N355" i="9"/>
  <c r="L355" i="8"/>
  <c r="CD260" i="1"/>
  <c r="CS260" i="1" s="1"/>
  <c r="N323" i="9"/>
  <c r="L323" i="8"/>
  <c r="CD228" i="1"/>
  <c r="CS228" i="1" s="1"/>
  <c r="N291" i="9"/>
  <c r="L291" i="8"/>
  <c r="N259" i="9"/>
  <c r="L259" i="8"/>
  <c r="N227" i="9"/>
  <c r="L227" i="8"/>
  <c r="CD206" i="1"/>
  <c r="CS206" i="1" s="1"/>
  <c r="N195" i="9"/>
  <c r="L195" i="8"/>
  <c r="CD174" i="1"/>
  <c r="CS174" i="1" s="1"/>
  <c r="N163" i="9"/>
  <c r="L163" i="8"/>
  <c r="CD142" i="1"/>
  <c r="CS142" i="1" s="1"/>
  <c r="N131" i="9"/>
  <c r="L131" i="8"/>
  <c r="CD110" i="1"/>
  <c r="CS110" i="1" s="1"/>
  <c r="N99" i="9"/>
  <c r="L99" i="8"/>
  <c r="CD78" i="1"/>
  <c r="CS78" i="1" s="1"/>
  <c r="N67" i="9"/>
  <c r="L67" i="8"/>
  <c r="CD46" i="1"/>
  <c r="CS46" i="1" s="1"/>
  <c r="N35" i="9"/>
  <c r="L35" i="8"/>
  <c r="CD14" i="1"/>
  <c r="CS14" i="1" s="1"/>
  <c r="N3" i="9"/>
  <c r="L3" i="8"/>
  <c r="BK678" i="1"/>
  <c r="U741" i="9" s="1"/>
  <c r="R741" i="8"/>
  <c r="Q818" i="8"/>
  <c r="BK691" i="1"/>
  <c r="U754" i="9" s="1"/>
  <c r="R754" i="8"/>
  <c r="CD624" i="1"/>
  <c r="CS624" i="1" s="1"/>
  <c r="N687" i="9"/>
  <c r="L687" i="8"/>
  <c r="CD524" i="1"/>
  <c r="CS524" i="1" s="1"/>
  <c r="N587" i="9"/>
  <c r="L587" i="8"/>
  <c r="CD428" i="1"/>
  <c r="CS428" i="1" s="1"/>
  <c r="N491" i="9"/>
  <c r="L491" i="8"/>
  <c r="CD627" i="1"/>
  <c r="CS627" i="1" s="1"/>
  <c r="N690" i="9"/>
  <c r="L690" i="8"/>
  <c r="CD595" i="1"/>
  <c r="CS595" i="1" s="1"/>
  <c r="N658" i="9"/>
  <c r="L658" i="8"/>
  <c r="CD563" i="1"/>
  <c r="CS563" i="1" s="1"/>
  <c r="N626" i="9"/>
  <c r="L626" i="8"/>
  <c r="CD531" i="1"/>
  <c r="CS531" i="1" s="1"/>
  <c r="N594" i="9"/>
  <c r="L594" i="8"/>
  <c r="CD499" i="1"/>
  <c r="CS499" i="1" s="1"/>
  <c r="N562" i="9"/>
  <c r="L562" i="8"/>
  <c r="CD467" i="1"/>
  <c r="CS467" i="1" s="1"/>
  <c r="N530" i="9"/>
  <c r="L530" i="8"/>
  <c r="CD435" i="1"/>
  <c r="CS435" i="1" s="1"/>
  <c r="N498" i="9"/>
  <c r="L498" i="8"/>
  <c r="CD403" i="1"/>
  <c r="CS403" i="1" s="1"/>
  <c r="N466" i="9"/>
  <c r="L466" i="8"/>
  <c r="CD371" i="1"/>
  <c r="CS371" i="1" s="1"/>
  <c r="N434" i="9"/>
  <c r="L434" i="8"/>
  <c r="CD339" i="1"/>
  <c r="CS339" i="1" s="1"/>
  <c r="N402" i="9"/>
  <c r="L402" i="8"/>
  <c r="CD307" i="1"/>
  <c r="CS307" i="1" s="1"/>
  <c r="N370" i="9"/>
  <c r="L370" i="8"/>
  <c r="CD275" i="1"/>
  <c r="CS275" i="1" s="1"/>
  <c r="N338" i="9"/>
  <c r="L338" i="8"/>
  <c r="CD243" i="1"/>
  <c r="CS243" i="1" s="1"/>
  <c r="N306" i="9"/>
  <c r="L306" i="8"/>
  <c r="N274" i="9"/>
  <c r="L274" i="8"/>
  <c r="N242" i="9"/>
  <c r="L242" i="8"/>
  <c r="CD221" i="1"/>
  <c r="CS221" i="1" s="1"/>
  <c r="N210" i="9"/>
  <c r="L210" i="8"/>
  <c r="CD189" i="1"/>
  <c r="CS189" i="1" s="1"/>
  <c r="N178" i="9"/>
  <c r="L178" i="8"/>
  <c r="CD157" i="1"/>
  <c r="CS157" i="1" s="1"/>
  <c r="N146" i="9"/>
  <c r="L146" i="8"/>
  <c r="CD125" i="1"/>
  <c r="CS125" i="1" s="1"/>
  <c r="N114" i="9"/>
  <c r="L114" i="8"/>
  <c r="CD93" i="1"/>
  <c r="CS93" i="1" s="1"/>
  <c r="N82" i="9"/>
  <c r="L82" i="8"/>
  <c r="CD61" i="1"/>
  <c r="CS61" i="1" s="1"/>
  <c r="N50" i="9"/>
  <c r="L50" i="8"/>
  <c r="CD29" i="1"/>
  <c r="CS29" i="1" s="1"/>
  <c r="N18" i="9"/>
  <c r="L18" i="8"/>
  <c r="Q777" i="8"/>
  <c r="BK708" i="1"/>
  <c r="U771" i="9" s="1"/>
  <c r="R771" i="8"/>
  <c r="Q792" i="8"/>
  <c r="CD652" i="1"/>
  <c r="CS652" i="1" s="1"/>
  <c r="N715" i="9"/>
  <c r="L715" i="8"/>
  <c r="CD552" i="1"/>
  <c r="CS552" i="1" s="1"/>
  <c r="N615" i="9"/>
  <c r="L615" i="8"/>
  <c r="CD460" i="1"/>
  <c r="CS460" i="1" s="1"/>
  <c r="N523" i="9"/>
  <c r="L523" i="8"/>
  <c r="CD630" i="1"/>
  <c r="CS630" i="1" s="1"/>
  <c r="N693" i="9"/>
  <c r="L693" i="8"/>
  <c r="CD598" i="1"/>
  <c r="CS598" i="1" s="1"/>
  <c r="N661" i="9"/>
  <c r="L661" i="8"/>
  <c r="CD566" i="1"/>
  <c r="CS566" i="1" s="1"/>
  <c r="N629" i="9"/>
  <c r="L629" i="8"/>
  <c r="CD534" i="1"/>
  <c r="CS534" i="1" s="1"/>
  <c r="N597" i="9"/>
  <c r="L597" i="8"/>
  <c r="CD502" i="1"/>
  <c r="CS502" i="1" s="1"/>
  <c r="N565" i="9"/>
  <c r="L565" i="8"/>
  <c r="CD470" i="1"/>
  <c r="CS470" i="1" s="1"/>
  <c r="N533" i="9"/>
  <c r="L533" i="8"/>
  <c r="CD438" i="1"/>
  <c r="CS438" i="1" s="1"/>
  <c r="N501" i="9"/>
  <c r="L501" i="8"/>
  <c r="CD406" i="1"/>
  <c r="CS406" i="1" s="1"/>
  <c r="N469" i="9"/>
  <c r="L469" i="8"/>
  <c r="CD374" i="1"/>
  <c r="CS374" i="1" s="1"/>
  <c r="N437" i="9"/>
  <c r="L437" i="8"/>
  <c r="CD342" i="1"/>
  <c r="CS342" i="1" s="1"/>
  <c r="N405" i="9"/>
  <c r="L405" i="8"/>
  <c r="CD310" i="1"/>
  <c r="CS310" i="1" s="1"/>
  <c r="N373" i="9"/>
  <c r="L373" i="8"/>
  <c r="CD278" i="1"/>
  <c r="CS278" i="1" s="1"/>
  <c r="N341" i="9"/>
  <c r="L341" i="8"/>
  <c r="CD246" i="1"/>
  <c r="CS246" i="1" s="1"/>
  <c r="N309" i="9"/>
  <c r="L309" i="8"/>
  <c r="N277" i="9"/>
  <c r="L277" i="8"/>
  <c r="N245" i="9"/>
  <c r="L245" i="8"/>
  <c r="CD223" i="1"/>
  <c r="CS223" i="1" s="1"/>
  <c r="N213" i="9"/>
  <c r="L213" i="8"/>
  <c r="CD192" i="1"/>
  <c r="CS192" i="1" s="1"/>
  <c r="N181" i="9"/>
  <c r="L181" i="8"/>
  <c r="CD160" i="1"/>
  <c r="CS160" i="1" s="1"/>
  <c r="N149" i="9"/>
  <c r="L149" i="8"/>
  <c r="CD128" i="1"/>
  <c r="CS128" i="1" s="1"/>
  <c r="N117" i="9"/>
  <c r="L117" i="8"/>
  <c r="CD96" i="1"/>
  <c r="CS96" i="1" s="1"/>
  <c r="N85" i="9"/>
  <c r="L85" i="8"/>
  <c r="CD64" i="1"/>
  <c r="CS64" i="1" s="1"/>
  <c r="N53" i="9"/>
  <c r="L53" i="8"/>
  <c r="CD32" i="1"/>
  <c r="CS32" i="1" s="1"/>
  <c r="N21" i="9"/>
  <c r="L21" i="8"/>
  <c r="Q799" i="8"/>
  <c r="BK690" i="1"/>
  <c r="U753" i="9" s="1"/>
  <c r="R753" i="8"/>
  <c r="Q747" i="8"/>
  <c r="CD464" i="1"/>
  <c r="CS464" i="1" s="1"/>
  <c r="N527" i="9"/>
  <c r="L527" i="8"/>
  <c r="CD352" i="1"/>
  <c r="CS352" i="1" s="1"/>
  <c r="N415" i="9"/>
  <c r="L415" i="8"/>
  <c r="CD256" i="1"/>
  <c r="CS256" i="1" s="1"/>
  <c r="N319" i="9"/>
  <c r="L319" i="8"/>
  <c r="N223" i="9"/>
  <c r="L223" i="8"/>
  <c r="CD138" i="1"/>
  <c r="CS138" i="1" s="1"/>
  <c r="N127" i="9"/>
  <c r="L127" i="8"/>
  <c r="CD50" i="1"/>
  <c r="CS50" i="1" s="1"/>
  <c r="N39" i="9"/>
  <c r="L39" i="8"/>
  <c r="Q775" i="8"/>
  <c r="CD584" i="1"/>
  <c r="CS584" i="1" s="1"/>
  <c r="N647" i="9"/>
  <c r="L647" i="8"/>
  <c r="CD623" i="1"/>
  <c r="CS623" i="1" s="1"/>
  <c r="N686" i="9"/>
  <c r="L686" i="8"/>
  <c r="CD527" i="1"/>
  <c r="CS527" i="1" s="1"/>
  <c r="N590" i="9"/>
  <c r="L590" i="8"/>
  <c r="CD439" i="1"/>
  <c r="CS439" i="1" s="1"/>
  <c r="N502" i="9"/>
  <c r="L502" i="8"/>
  <c r="CD335" i="1"/>
  <c r="CS335" i="1" s="1"/>
  <c r="N398" i="9"/>
  <c r="L398" i="8"/>
  <c r="CD247" i="1"/>
  <c r="CS247" i="1" s="1"/>
  <c r="N310" i="9"/>
  <c r="L310" i="8"/>
  <c r="N214" i="9"/>
  <c r="L214" i="8"/>
  <c r="CD137" i="1"/>
  <c r="CS137" i="1" s="1"/>
  <c r="N126" i="9"/>
  <c r="L126" i="8"/>
  <c r="CD41" i="1"/>
  <c r="CS41" i="1" s="1"/>
  <c r="N30" i="9"/>
  <c r="L30" i="8"/>
  <c r="Q782" i="8"/>
  <c r="CD616" i="1"/>
  <c r="CS616" i="1" s="1"/>
  <c r="N679" i="9"/>
  <c r="L679" i="8"/>
  <c r="CD610" i="1"/>
  <c r="CS610" i="1" s="1"/>
  <c r="N673" i="9"/>
  <c r="L673" i="8"/>
  <c r="CD522" i="1"/>
  <c r="CS522" i="1" s="1"/>
  <c r="N585" i="9"/>
  <c r="L585" i="8"/>
  <c r="CD426" i="1"/>
  <c r="CS426" i="1" s="1"/>
  <c r="N489" i="9"/>
  <c r="L489" i="8"/>
  <c r="CD338" i="1"/>
  <c r="CS338" i="1" s="1"/>
  <c r="N401" i="9"/>
  <c r="L401" i="8"/>
  <c r="CD242" i="1"/>
  <c r="CS242" i="1" s="1"/>
  <c r="N305" i="9"/>
  <c r="L305" i="8"/>
  <c r="N225" i="9"/>
  <c r="L225" i="8"/>
  <c r="CD132" i="1"/>
  <c r="CS132" i="1" s="1"/>
  <c r="N121" i="9"/>
  <c r="L121" i="8"/>
  <c r="CD44" i="1"/>
  <c r="CS44" i="1" s="1"/>
  <c r="N33" i="9"/>
  <c r="L33" i="8"/>
  <c r="Q778" i="8"/>
  <c r="Q738" i="8"/>
  <c r="BK757" i="1"/>
  <c r="U820" i="9" s="1"/>
  <c r="R820" i="8"/>
  <c r="Q767" i="8"/>
  <c r="Q727" i="8"/>
  <c r="S835" i="8"/>
  <c r="S725" i="8"/>
  <c r="S836" i="8"/>
  <c r="BK685" i="1"/>
  <c r="U748" i="9" s="1"/>
  <c r="R748" i="8"/>
  <c r="BK689" i="1"/>
  <c r="U752" i="9" s="1"/>
  <c r="R752" i="8"/>
  <c r="Q768" i="8"/>
  <c r="CD405" i="1"/>
  <c r="CS405" i="1" s="1"/>
  <c r="N468" i="9"/>
  <c r="L468" i="8"/>
  <c r="CD159" i="1"/>
  <c r="CS159" i="1" s="1"/>
  <c r="N148" i="9"/>
  <c r="L148" i="8"/>
  <c r="CD146" i="1"/>
  <c r="CS146" i="1" s="1"/>
  <c r="N135" i="9"/>
  <c r="L135" i="8"/>
  <c r="BK722" i="1"/>
  <c r="U785" i="9" s="1"/>
  <c r="R785" i="8"/>
  <c r="Q769" i="8"/>
  <c r="Q810" i="8"/>
  <c r="Q742" i="8"/>
  <c r="Q814" i="8"/>
  <c r="Q741" i="8"/>
  <c r="BK654" i="1"/>
  <c r="U717" i="9" s="1"/>
  <c r="R717" i="8"/>
  <c r="Q754" i="8"/>
  <c r="Q771" i="8"/>
  <c r="BK761" i="1"/>
  <c r="U824" i="9" s="1"/>
  <c r="R824" i="8"/>
  <c r="BK710" i="1"/>
  <c r="U773" i="9" s="1"/>
  <c r="R773" i="8"/>
  <c r="Q753" i="8"/>
  <c r="BK727" i="1"/>
  <c r="U790" i="9" s="1"/>
  <c r="R790" i="8"/>
  <c r="CD645" i="1"/>
  <c r="CS645" i="1" s="1"/>
  <c r="N708" i="9"/>
  <c r="L708" i="8"/>
  <c r="CD613" i="1"/>
  <c r="CS613" i="1" s="1"/>
  <c r="N676" i="9"/>
  <c r="L676" i="8"/>
  <c r="CD581" i="1"/>
  <c r="CS581" i="1" s="1"/>
  <c r="N644" i="9"/>
  <c r="L644" i="8"/>
  <c r="CD549" i="1"/>
  <c r="CS549" i="1" s="1"/>
  <c r="N612" i="9"/>
  <c r="L612" i="8"/>
  <c r="CD517" i="1"/>
  <c r="CS517" i="1" s="1"/>
  <c r="N580" i="9"/>
  <c r="L580" i="8"/>
  <c r="CD485" i="1"/>
  <c r="CS485" i="1" s="1"/>
  <c r="N548" i="9"/>
  <c r="L548" i="8"/>
  <c r="CD453" i="1"/>
  <c r="CS453" i="1" s="1"/>
  <c r="N516" i="9"/>
  <c r="L516" i="8"/>
  <c r="CD421" i="1"/>
  <c r="CS421" i="1" s="1"/>
  <c r="N484" i="9"/>
  <c r="L484" i="8"/>
  <c r="CD389" i="1"/>
  <c r="CS389" i="1" s="1"/>
  <c r="N452" i="9"/>
  <c r="L452" i="8"/>
  <c r="CD357" i="1"/>
  <c r="CS357" i="1" s="1"/>
  <c r="N420" i="9"/>
  <c r="L420" i="8"/>
  <c r="CD325" i="1"/>
  <c r="CS325" i="1" s="1"/>
  <c r="N388" i="9"/>
  <c r="L388" i="8"/>
  <c r="CD293" i="1"/>
  <c r="CS293" i="1" s="1"/>
  <c r="N356" i="9"/>
  <c r="L356" i="8"/>
  <c r="CD261" i="1"/>
  <c r="CS261" i="1" s="1"/>
  <c r="N324" i="9"/>
  <c r="L324" i="8"/>
  <c r="CD229" i="1"/>
  <c r="CS229" i="1" s="1"/>
  <c r="N292" i="9"/>
  <c r="L292" i="8"/>
  <c r="N260" i="9"/>
  <c r="L260" i="8"/>
  <c r="N228" i="9"/>
  <c r="L228" i="8"/>
  <c r="CD207" i="1"/>
  <c r="CS207" i="1" s="1"/>
  <c r="N196" i="9"/>
  <c r="L196" i="8"/>
  <c r="CD175" i="1"/>
  <c r="CS175" i="1" s="1"/>
  <c r="N164" i="9"/>
  <c r="L164" i="8"/>
  <c r="CD143" i="1"/>
  <c r="CS143" i="1" s="1"/>
  <c r="N132" i="9"/>
  <c r="L132" i="8"/>
  <c r="CD111" i="1"/>
  <c r="CS111" i="1" s="1"/>
  <c r="N100" i="9"/>
  <c r="L100" i="8"/>
  <c r="CD79" i="1"/>
  <c r="CS79" i="1" s="1"/>
  <c r="N68" i="9"/>
  <c r="L68" i="8"/>
  <c r="CD47" i="1"/>
  <c r="CS47" i="1" s="1"/>
  <c r="N36" i="9"/>
  <c r="L36" i="8"/>
  <c r="CD15" i="1"/>
  <c r="CS15" i="1" s="1"/>
  <c r="N4" i="9"/>
  <c r="L4" i="8"/>
  <c r="BK680" i="1"/>
  <c r="U743" i="9" s="1"/>
  <c r="R743" i="8"/>
  <c r="Q820" i="8"/>
  <c r="BK696" i="1"/>
  <c r="U759" i="9" s="1"/>
  <c r="R759" i="8"/>
  <c r="CD604" i="1"/>
  <c r="CS604" i="1" s="1"/>
  <c r="N667" i="9"/>
  <c r="L667" i="8"/>
  <c r="CD400" i="1"/>
  <c r="CS400" i="1" s="1"/>
  <c r="N463" i="9"/>
  <c r="L463" i="8"/>
  <c r="CD296" i="1"/>
  <c r="CS296" i="1" s="1"/>
  <c r="N359" i="9"/>
  <c r="L359" i="8"/>
  <c r="N263" i="9"/>
  <c r="L263" i="8"/>
  <c r="CD186" i="1"/>
  <c r="CS186" i="1" s="1"/>
  <c r="N175" i="9"/>
  <c r="L175" i="8"/>
  <c r="CD90" i="1"/>
  <c r="CS90" i="1" s="1"/>
  <c r="N79" i="9"/>
  <c r="L79" i="8"/>
  <c r="BK760" i="1"/>
  <c r="U823" i="9" s="1"/>
  <c r="R823" i="8"/>
  <c r="CD484" i="1"/>
  <c r="CS484" i="1" s="1"/>
  <c r="N547" i="9"/>
  <c r="L547" i="8"/>
  <c r="CD591" i="1"/>
  <c r="CS591" i="1" s="1"/>
  <c r="N654" i="9"/>
  <c r="L654" i="8"/>
  <c r="CD495" i="1"/>
  <c r="CS495" i="1" s="1"/>
  <c r="N558" i="9"/>
  <c r="L558" i="8"/>
  <c r="CD415" i="1"/>
  <c r="CS415" i="1" s="1"/>
  <c r="N478" i="9"/>
  <c r="L478" i="8"/>
  <c r="CD327" i="1"/>
  <c r="CS327" i="1" s="1"/>
  <c r="N390" i="9"/>
  <c r="L390" i="8"/>
  <c r="CD231" i="1"/>
  <c r="CS231" i="1" s="1"/>
  <c r="N294" i="9"/>
  <c r="L294" i="8"/>
  <c r="CD209" i="1"/>
  <c r="CS209" i="1" s="1"/>
  <c r="N198" i="9"/>
  <c r="L198" i="8"/>
  <c r="CD121" i="1"/>
  <c r="CS121" i="1" s="1"/>
  <c r="N110" i="9"/>
  <c r="L110" i="8"/>
  <c r="CD25" i="1"/>
  <c r="CS25" i="1" s="1"/>
  <c r="N14" i="9"/>
  <c r="L14" i="8"/>
  <c r="BK753" i="1"/>
  <c r="U816" i="9" s="1"/>
  <c r="R816" i="8"/>
  <c r="CD564" i="1"/>
  <c r="CS564" i="1" s="1"/>
  <c r="N627" i="9"/>
  <c r="L627" i="8"/>
  <c r="CD602" i="1"/>
  <c r="CS602" i="1" s="1"/>
  <c r="N665" i="9"/>
  <c r="L665" i="8"/>
  <c r="CD506" i="1"/>
  <c r="CS506" i="1" s="1"/>
  <c r="N569" i="9"/>
  <c r="L569" i="8"/>
  <c r="CD418" i="1"/>
  <c r="CS418" i="1" s="1"/>
  <c r="N481" i="9"/>
  <c r="L481" i="8"/>
  <c r="CD322" i="1"/>
  <c r="CS322" i="1" s="1"/>
  <c r="N385" i="9"/>
  <c r="L385" i="8"/>
  <c r="CD234" i="1"/>
  <c r="CS234" i="1" s="1"/>
  <c r="N297" i="9"/>
  <c r="L297" i="8"/>
  <c r="CD204" i="1"/>
  <c r="CS204" i="1" s="1"/>
  <c r="N193" i="9"/>
  <c r="L193" i="8"/>
  <c r="CD124" i="1"/>
  <c r="CS124" i="1" s="1"/>
  <c r="N113" i="9"/>
  <c r="L113" i="8"/>
  <c r="CD28" i="1"/>
  <c r="CS28" i="1" s="1"/>
  <c r="N17" i="9"/>
  <c r="L17" i="8"/>
  <c r="BK776" i="1"/>
  <c r="U839" i="9" s="1"/>
  <c r="R839" i="8"/>
  <c r="S825" i="8"/>
  <c r="S831" i="8"/>
  <c r="S804" i="8"/>
  <c r="S720" i="8"/>
  <c r="BK711" i="1"/>
  <c r="U774" i="9" s="1"/>
  <c r="R774" i="8"/>
  <c r="BK656" i="1"/>
  <c r="U719" i="9" s="1"/>
  <c r="R719" i="8"/>
  <c r="BK745" i="1"/>
  <c r="U808" i="9" s="1"/>
  <c r="R808" i="8"/>
  <c r="BK676" i="1"/>
  <c r="U739" i="9" s="1"/>
  <c r="R739" i="8"/>
  <c r="BK777" i="1"/>
  <c r="U840" i="9" s="1"/>
  <c r="R840" i="8"/>
  <c r="BK665" i="1"/>
  <c r="U728" i="9" s="1"/>
  <c r="R728" i="8"/>
  <c r="CD629" i="1"/>
  <c r="CS629" i="1" s="1"/>
  <c r="N692" i="9"/>
  <c r="L692" i="8"/>
  <c r="CD373" i="1"/>
  <c r="CS373" i="1" s="1"/>
  <c r="N436" i="9"/>
  <c r="L436" i="8"/>
  <c r="CD222" i="1"/>
  <c r="CS222" i="1" s="1"/>
  <c r="N212" i="9"/>
  <c r="L212" i="8"/>
  <c r="Q795" i="8"/>
  <c r="CD42" i="1"/>
  <c r="CS42" i="1" s="1"/>
  <c r="N31" i="9"/>
  <c r="L31" i="8"/>
  <c r="CD625" i="1"/>
  <c r="CS625" i="1" s="1"/>
  <c r="N688" i="9"/>
  <c r="L688" i="8"/>
  <c r="CD593" i="1"/>
  <c r="CS593" i="1" s="1"/>
  <c r="N656" i="9"/>
  <c r="L656" i="8"/>
  <c r="CD561" i="1"/>
  <c r="CS561" i="1" s="1"/>
  <c r="N624" i="9"/>
  <c r="L624" i="8"/>
  <c r="CD529" i="1"/>
  <c r="CS529" i="1" s="1"/>
  <c r="N592" i="9"/>
  <c r="L592" i="8"/>
  <c r="CD497" i="1"/>
  <c r="CS497" i="1" s="1"/>
  <c r="N560" i="9"/>
  <c r="L560" i="8"/>
  <c r="CD465" i="1"/>
  <c r="CS465" i="1" s="1"/>
  <c r="N528" i="9"/>
  <c r="L528" i="8"/>
  <c r="CD433" i="1"/>
  <c r="CS433" i="1" s="1"/>
  <c r="N496" i="9"/>
  <c r="L496" i="8"/>
  <c r="CD401" i="1"/>
  <c r="CS401" i="1" s="1"/>
  <c r="N464" i="9"/>
  <c r="L464" i="8"/>
  <c r="CD369" i="1"/>
  <c r="CS369" i="1" s="1"/>
  <c r="N432" i="9"/>
  <c r="L432" i="8"/>
  <c r="CD337" i="1"/>
  <c r="CS337" i="1" s="1"/>
  <c r="N400" i="9"/>
  <c r="L400" i="8"/>
  <c r="CD305" i="1"/>
  <c r="CS305" i="1" s="1"/>
  <c r="N368" i="9"/>
  <c r="L368" i="8"/>
  <c r="CD273" i="1"/>
  <c r="CS273" i="1" s="1"/>
  <c r="N336" i="9"/>
  <c r="L336" i="8"/>
  <c r="CD241" i="1"/>
  <c r="CS241" i="1" s="1"/>
  <c r="N304" i="9"/>
  <c r="L304" i="8"/>
  <c r="N272" i="9"/>
  <c r="L272" i="8"/>
  <c r="N240" i="9"/>
  <c r="L240" i="8"/>
  <c r="CD219" i="1"/>
  <c r="CS219" i="1" s="1"/>
  <c r="N208" i="9"/>
  <c r="L208" i="8"/>
  <c r="CD187" i="1"/>
  <c r="CS187" i="1" s="1"/>
  <c r="N176" i="9"/>
  <c r="L176" i="8"/>
  <c r="CD155" i="1"/>
  <c r="CS155" i="1" s="1"/>
  <c r="N144" i="9"/>
  <c r="L144" i="8"/>
  <c r="CD123" i="1"/>
  <c r="CS123" i="1" s="1"/>
  <c r="N112" i="9"/>
  <c r="L112" i="8"/>
  <c r="CD91" i="1"/>
  <c r="CS91" i="1" s="1"/>
  <c r="N80" i="9"/>
  <c r="L80" i="8"/>
  <c r="CD59" i="1"/>
  <c r="CS59" i="1" s="1"/>
  <c r="N48" i="9"/>
  <c r="L48" i="8"/>
  <c r="CD27" i="1"/>
  <c r="CS27" i="1" s="1"/>
  <c r="N16" i="9"/>
  <c r="L16" i="8"/>
  <c r="Q785" i="8"/>
  <c r="BK716" i="1"/>
  <c r="U779" i="9" s="1"/>
  <c r="R779" i="8"/>
  <c r="Q796" i="8"/>
  <c r="CD508" i="1"/>
  <c r="CS508" i="1" s="1"/>
  <c r="N571" i="9"/>
  <c r="L571" i="8"/>
  <c r="CD336" i="1"/>
  <c r="CS336" i="1" s="1"/>
  <c r="N399" i="9"/>
  <c r="L399" i="8"/>
  <c r="CD240" i="1"/>
  <c r="CS240" i="1" s="1"/>
  <c r="N303" i="9"/>
  <c r="L303" i="8"/>
  <c r="CD202" i="1"/>
  <c r="CS202" i="1" s="1"/>
  <c r="N191" i="9"/>
  <c r="L191" i="8"/>
  <c r="CD106" i="1"/>
  <c r="CS106" i="1" s="1"/>
  <c r="N95" i="9"/>
  <c r="L95" i="8"/>
  <c r="BK717" i="1"/>
  <c r="U780" i="9" s="1"/>
  <c r="R780" i="8"/>
  <c r="CD456" i="1"/>
  <c r="CS456" i="1" s="1"/>
  <c r="N519" i="9"/>
  <c r="L519" i="8"/>
  <c r="CD559" i="1"/>
  <c r="CS559" i="1" s="1"/>
  <c r="N622" i="9"/>
  <c r="L622" i="8"/>
  <c r="CD447" i="1"/>
  <c r="CS447" i="1" s="1"/>
  <c r="N510" i="9"/>
  <c r="L510" i="8"/>
  <c r="CD351" i="1"/>
  <c r="CS351" i="1" s="1"/>
  <c r="N414" i="9"/>
  <c r="L414" i="8"/>
  <c r="CD239" i="1"/>
  <c r="CS239" i="1" s="1"/>
  <c r="N302" i="9"/>
  <c r="L302" i="8"/>
  <c r="CD217" i="1"/>
  <c r="CS217" i="1" s="1"/>
  <c r="N206" i="9"/>
  <c r="L206" i="8"/>
  <c r="CD105" i="1"/>
  <c r="CS105" i="1" s="1"/>
  <c r="N94" i="9"/>
  <c r="L94" i="8"/>
  <c r="BK730" i="1"/>
  <c r="U793" i="9" s="1"/>
  <c r="R793" i="8"/>
  <c r="CD448" i="1"/>
  <c r="CS448" i="1" s="1"/>
  <c r="N511" i="9"/>
  <c r="L511" i="8"/>
  <c r="CD562" i="1"/>
  <c r="CS562" i="1" s="1"/>
  <c r="N625" i="9"/>
  <c r="L625" i="8"/>
  <c r="CD466" i="1"/>
  <c r="CS466" i="1" s="1"/>
  <c r="N529" i="9"/>
  <c r="L529" i="8"/>
  <c r="CD354" i="1"/>
  <c r="CS354" i="1" s="1"/>
  <c r="N417" i="9"/>
  <c r="L417" i="8"/>
  <c r="CD258" i="1"/>
  <c r="CS258" i="1" s="1"/>
  <c r="N321" i="9"/>
  <c r="L321" i="8"/>
  <c r="CD220" i="1"/>
  <c r="CS220" i="1" s="1"/>
  <c r="N209" i="9"/>
  <c r="L209" i="8"/>
  <c r="CD108" i="1"/>
  <c r="CS108" i="1" s="1"/>
  <c r="N97" i="9"/>
  <c r="L97" i="8"/>
  <c r="BK702" i="1"/>
  <c r="U765" i="9" s="1"/>
  <c r="R765" i="8"/>
  <c r="CD588" i="1"/>
  <c r="CS588" i="1" s="1"/>
  <c r="N651" i="9"/>
  <c r="L651" i="8"/>
  <c r="CD496" i="1"/>
  <c r="CS496" i="1" s="1"/>
  <c r="N559" i="9"/>
  <c r="L559" i="8"/>
  <c r="CD420" i="1"/>
  <c r="CS420" i="1" s="1"/>
  <c r="N483" i="9"/>
  <c r="L483" i="8"/>
  <c r="CD380" i="1"/>
  <c r="CS380" i="1" s="1"/>
  <c r="N443" i="9"/>
  <c r="L443" i="8"/>
  <c r="CD348" i="1"/>
  <c r="CS348" i="1" s="1"/>
  <c r="N411" i="9"/>
  <c r="L411" i="8"/>
  <c r="CD316" i="1"/>
  <c r="CS316" i="1" s="1"/>
  <c r="N379" i="9"/>
  <c r="L379" i="8"/>
  <c r="CD284" i="1"/>
  <c r="CS284" i="1" s="1"/>
  <c r="N347" i="9"/>
  <c r="L347" i="8"/>
  <c r="CD252" i="1"/>
  <c r="CS252" i="1" s="1"/>
  <c r="N315" i="9"/>
  <c r="L315" i="8"/>
  <c r="N283" i="9"/>
  <c r="L283" i="8"/>
  <c r="N251" i="9"/>
  <c r="L251" i="8"/>
  <c r="CD227" i="1"/>
  <c r="CS227" i="1" s="1"/>
  <c r="N219" i="9"/>
  <c r="L219" i="8"/>
  <c r="CD198" i="1"/>
  <c r="CS198" i="1" s="1"/>
  <c r="N187" i="9"/>
  <c r="L187" i="8"/>
  <c r="CD166" i="1"/>
  <c r="CS166" i="1" s="1"/>
  <c r="N155" i="9"/>
  <c r="L155" i="8"/>
  <c r="CD134" i="1"/>
  <c r="CS134" i="1" s="1"/>
  <c r="N123" i="9"/>
  <c r="L123" i="8"/>
  <c r="CD102" i="1"/>
  <c r="CS102" i="1" s="1"/>
  <c r="N91" i="9"/>
  <c r="L91" i="8"/>
  <c r="CD70" i="1"/>
  <c r="CS70" i="1" s="1"/>
  <c r="N59" i="9"/>
  <c r="L59" i="8"/>
  <c r="CD38" i="1"/>
  <c r="CS38" i="1" s="1"/>
  <c r="N27" i="9"/>
  <c r="L27" i="8"/>
  <c r="BK734" i="1"/>
  <c r="U797" i="9" s="1"/>
  <c r="R797" i="8"/>
  <c r="Q717" i="8"/>
  <c r="BK739" i="1"/>
  <c r="U802" i="9" s="1"/>
  <c r="R802" i="8"/>
  <c r="CD596" i="1"/>
  <c r="CS596" i="1" s="1"/>
  <c r="N659" i="9"/>
  <c r="L659" i="8"/>
  <c r="CD500" i="1"/>
  <c r="CS500" i="1" s="1"/>
  <c r="N563" i="9"/>
  <c r="L563" i="8"/>
  <c r="CD651" i="1"/>
  <c r="CS651" i="1" s="1"/>
  <c r="N714" i="9"/>
  <c r="L714" i="8"/>
  <c r="CD619" i="1"/>
  <c r="CS619" i="1" s="1"/>
  <c r="N682" i="9"/>
  <c r="L682" i="8"/>
  <c r="CD587" i="1"/>
  <c r="CS587" i="1" s="1"/>
  <c r="N650" i="9"/>
  <c r="L650" i="8"/>
  <c r="CD555" i="1"/>
  <c r="CS555" i="1" s="1"/>
  <c r="N618" i="9"/>
  <c r="L618" i="8"/>
  <c r="CD523" i="1"/>
  <c r="CS523" i="1" s="1"/>
  <c r="N586" i="9"/>
  <c r="L586" i="8"/>
  <c r="CD491" i="1"/>
  <c r="CS491" i="1" s="1"/>
  <c r="N554" i="9"/>
  <c r="L554" i="8"/>
  <c r="CD459" i="1"/>
  <c r="CS459" i="1" s="1"/>
  <c r="N522" i="9"/>
  <c r="L522" i="8"/>
  <c r="CD427" i="1"/>
  <c r="CS427" i="1" s="1"/>
  <c r="N490" i="9"/>
  <c r="L490" i="8"/>
  <c r="CD395" i="1"/>
  <c r="CS395" i="1" s="1"/>
  <c r="N458" i="9"/>
  <c r="L458" i="8"/>
  <c r="CD363" i="1"/>
  <c r="CS363" i="1" s="1"/>
  <c r="N426" i="9"/>
  <c r="L426" i="8"/>
  <c r="CD331" i="1"/>
  <c r="CS331" i="1" s="1"/>
  <c r="N394" i="9"/>
  <c r="L394" i="8"/>
  <c r="CD299" i="1"/>
  <c r="CS299" i="1" s="1"/>
  <c r="N362" i="9"/>
  <c r="L362" i="8"/>
  <c r="CD267" i="1"/>
  <c r="CS267" i="1" s="1"/>
  <c r="N330" i="9"/>
  <c r="L330" i="8"/>
  <c r="CD235" i="1"/>
  <c r="CS235" i="1" s="1"/>
  <c r="N298" i="9"/>
  <c r="L298" i="8"/>
  <c r="N266" i="9"/>
  <c r="L266" i="8"/>
  <c r="N234" i="9"/>
  <c r="L234" i="8"/>
  <c r="CD213" i="1"/>
  <c r="CS213" i="1" s="1"/>
  <c r="N202" i="9"/>
  <c r="L202" i="8"/>
  <c r="CD181" i="1"/>
  <c r="CS181" i="1" s="1"/>
  <c r="N170" i="9"/>
  <c r="L170" i="8"/>
  <c r="CD149" i="1"/>
  <c r="CS149" i="1" s="1"/>
  <c r="N138" i="9"/>
  <c r="L138" i="8"/>
  <c r="CD117" i="1"/>
  <c r="CS117" i="1" s="1"/>
  <c r="N106" i="9"/>
  <c r="L106" i="8"/>
  <c r="CD85" i="1"/>
  <c r="CS85" i="1" s="1"/>
  <c r="N74" i="9"/>
  <c r="L74" i="8"/>
  <c r="CD53" i="1"/>
  <c r="CS53" i="1" s="1"/>
  <c r="N42" i="9"/>
  <c r="L42" i="8"/>
  <c r="CD21" i="1"/>
  <c r="CS21" i="1" s="1"/>
  <c r="N10" i="9"/>
  <c r="L10" i="8"/>
  <c r="BK713" i="1"/>
  <c r="U776" i="9" s="1"/>
  <c r="R776" i="8"/>
  <c r="Q824" i="8"/>
  <c r="BK707" i="1"/>
  <c r="U770" i="9" s="1"/>
  <c r="R770" i="8"/>
  <c r="CD628" i="1"/>
  <c r="CS628" i="1" s="1"/>
  <c r="N691" i="9"/>
  <c r="L691" i="8"/>
  <c r="CD528" i="1"/>
  <c r="CS528" i="1" s="1"/>
  <c r="N591" i="9"/>
  <c r="L591" i="8"/>
  <c r="CD388" i="1"/>
  <c r="CS388" i="1" s="1"/>
  <c r="N451" i="9"/>
  <c r="L451" i="8"/>
  <c r="CD622" i="1"/>
  <c r="CS622" i="1" s="1"/>
  <c r="N685" i="9"/>
  <c r="L685" i="8"/>
  <c r="CD590" i="1"/>
  <c r="CS590" i="1" s="1"/>
  <c r="N653" i="9"/>
  <c r="L653" i="8"/>
  <c r="CD558" i="1"/>
  <c r="CS558" i="1" s="1"/>
  <c r="N621" i="9"/>
  <c r="L621" i="8"/>
  <c r="CD526" i="1"/>
  <c r="CS526" i="1" s="1"/>
  <c r="N589" i="9"/>
  <c r="L589" i="8"/>
  <c r="CD494" i="1"/>
  <c r="CS494" i="1" s="1"/>
  <c r="N557" i="9"/>
  <c r="L557" i="8"/>
  <c r="CD462" i="1"/>
  <c r="CS462" i="1" s="1"/>
  <c r="N525" i="9"/>
  <c r="L525" i="8"/>
  <c r="CD430" i="1"/>
  <c r="CS430" i="1" s="1"/>
  <c r="N493" i="9"/>
  <c r="L493" i="8"/>
  <c r="CD398" i="1"/>
  <c r="CS398" i="1" s="1"/>
  <c r="N461" i="9"/>
  <c r="L461" i="8"/>
  <c r="CD366" i="1"/>
  <c r="CS366" i="1" s="1"/>
  <c r="N429" i="9"/>
  <c r="L429" i="8"/>
  <c r="CD334" i="1"/>
  <c r="CS334" i="1" s="1"/>
  <c r="N397" i="9"/>
  <c r="L397" i="8"/>
  <c r="CD302" i="1"/>
  <c r="CS302" i="1" s="1"/>
  <c r="N365" i="9"/>
  <c r="L365" i="8"/>
  <c r="CD270" i="1"/>
  <c r="CS270" i="1" s="1"/>
  <c r="N333" i="9"/>
  <c r="L333" i="8"/>
  <c r="CD238" i="1"/>
  <c r="CS238" i="1" s="1"/>
  <c r="N301" i="9"/>
  <c r="L301" i="8"/>
  <c r="N269" i="9"/>
  <c r="L269" i="8"/>
  <c r="N237" i="9"/>
  <c r="L237" i="8"/>
  <c r="CD216" i="1"/>
  <c r="CS216" i="1" s="1"/>
  <c r="N205" i="9"/>
  <c r="L205" i="8"/>
  <c r="CD184" i="1"/>
  <c r="CS184" i="1" s="1"/>
  <c r="N173" i="9"/>
  <c r="L173" i="8"/>
  <c r="CD152" i="1"/>
  <c r="CS152" i="1" s="1"/>
  <c r="N141" i="9"/>
  <c r="L141" i="8"/>
  <c r="CD120" i="1"/>
  <c r="CS120" i="1" s="1"/>
  <c r="N109" i="9"/>
  <c r="L109" i="8"/>
  <c r="CD88" i="1"/>
  <c r="CS88" i="1" s="1"/>
  <c r="N77" i="9"/>
  <c r="L77" i="8"/>
  <c r="CD56" i="1"/>
  <c r="CS56" i="1" s="1"/>
  <c r="N45" i="9"/>
  <c r="L45" i="8"/>
  <c r="CD24" i="1"/>
  <c r="CS24" i="1" s="1"/>
  <c r="N13" i="9"/>
  <c r="L13" i="8"/>
  <c r="Q773" i="8"/>
  <c r="BK686" i="1"/>
  <c r="U749" i="9" s="1"/>
  <c r="R749" i="8"/>
  <c r="Q790" i="8"/>
  <c r="CD644" i="1"/>
  <c r="CS644" i="1" s="1"/>
  <c r="N707" i="9"/>
  <c r="L707" i="8"/>
  <c r="CD440" i="1"/>
  <c r="CS440" i="1" s="1"/>
  <c r="N503" i="9"/>
  <c r="L503" i="8"/>
  <c r="CD328" i="1"/>
  <c r="CS328" i="1" s="1"/>
  <c r="N391" i="9"/>
  <c r="L391" i="8"/>
  <c r="CD232" i="1"/>
  <c r="CS232" i="1" s="1"/>
  <c r="N295" i="9"/>
  <c r="L295" i="8"/>
  <c r="CD218" i="1"/>
  <c r="CS218" i="1" s="1"/>
  <c r="N207" i="9"/>
  <c r="L207" i="8"/>
  <c r="CD114" i="1"/>
  <c r="CS114" i="1" s="1"/>
  <c r="N103" i="9"/>
  <c r="L103" i="8"/>
  <c r="CD26" i="1"/>
  <c r="CS26" i="1" s="1"/>
  <c r="N15" i="9"/>
  <c r="L15" i="8"/>
  <c r="BK653" i="1"/>
  <c r="U716" i="9" s="1"/>
  <c r="R716" i="8"/>
  <c r="CD512" i="1"/>
  <c r="CS512" i="1" s="1"/>
  <c r="N575" i="9"/>
  <c r="L575" i="8"/>
  <c r="CD599" i="1"/>
  <c r="CS599" i="1" s="1"/>
  <c r="N662" i="9"/>
  <c r="L662" i="8"/>
  <c r="CD503" i="1"/>
  <c r="CS503" i="1" s="1"/>
  <c r="N566" i="9"/>
  <c r="L566" i="8"/>
  <c r="CD407" i="1"/>
  <c r="CS407" i="1" s="1"/>
  <c r="N470" i="9"/>
  <c r="L470" i="8"/>
  <c r="CD311" i="1"/>
  <c r="CS311" i="1" s="1"/>
  <c r="N374" i="9"/>
  <c r="L374" i="8"/>
  <c r="N286" i="9"/>
  <c r="L286" i="8"/>
  <c r="CD201" i="1"/>
  <c r="CS201" i="1" s="1"/>
  <c r="N190" i="9"/>
  <c r="L190" i="8"/>
  <c r="CD113" i="1"/>
  <c r="CS113" i="1" s="1"/>
  <c r="N102" i="9"/>
  <c r="L102" i="8"/>
  <c r="CD17" i="1"/>
  <c r="CS17" i="1" s="1"/>
  <c r="N6" i="9"/>
  <c r="L6" i="8"/>
  <c r="BK737" i="1"/>
  <c r="U800" i="9" s="1"/>
  <c r="R800" i="8"/>
  <c r="CD540" i="1"/>
  <c r="CS540" i="1" s="1"/>
  <c r="N603" i="9"/>
  <c r="L603" i="8"/>
  <c r="CD594" i="1"/>
  <c r="CS594" i="1" s="1"/>
  <c r="N657" i="9"/>
  <c r="L657" i="8"/>
  <c r="CD498" i="1"/>
  <c r="CS498" i="1" s="1"/>
  <c r="N561" i="9"/>
  <c r="L561" i="8"/>
  <c r="CD410" i="1"/>
  <c r="CS410" i="1" s="1"/>
  <c r="N473" i="9"/>
  <c r="L473" i="8"/>
  <c r="CD314" i="1"/>
  <c r="CS314" i="1" s="1"/>
  <c r="N377" i="9"/>
  <c r="L377" i="8"/>
  <c r="N289" i="9"/>
  <c r="L289" i="8"/>
  <c r="CD212" i="1"/>
  <c r="CS212" i="1" s="1"/>
  <c r="N201" i="9"/>
  <c r="L201" i="8"/>
  <c r="CD116" i="1"/>
  <c r="CS116" i="1" s="1"/>
  <c r="N105" i="9"/>
  <c r="L105" i="8"/>
  <c r="CD20" i="1"/>
  <c r="CS20" i="1" s="1"/>
  <c r="N9" i="9"/>
  <c r="L9" i="8"/>
  <c r="BK670" i="1"/>
  <c r="U733" i="9" s="1"/>
  <c r="R733" i="8"/>
  <c r="Q743" i="8"/>
  <c r="BK668" i="1"/>
  <c r="U731" i="9" s="1"/>
  <c r="R731" i="8"/>
  <c r="Q759" i="8"/>
  <c r="Q823" i="8"/>
  <c r="BK731" i="1"/>
  <c r="U794" i="9" s="1"/>
  <c r="R794" i="8"/>
  <c r="Q816" i="8"/>
  <c r="Q839" i="8"/>
  <c r="S830" i="8"/>
  <c r="S844" i="8"/>
  <c r="S826" i="8"/>
  <c r="Q781" i="8"/>
  <c r="Q788" i="8"/>
  <c r="CD469" i="1"/>
  <c r="CS469" i="1" s="1"/>
  <c r="N532" i="9"/>
  <c r="L532" i="8"/>
  <c r="CD245" i="1"/>
  <c r="CS245" i="1" s="1"/>
  <c r="N308" i="9"/>
  <c r="L308" i="8"/>
  <c r="CD63" i="1"/>
  <c r="CS63" i="1" s="1"/>
  <c r="N52" i="9"/>
  <c r="L52" i="8"/>
  <c r="Q817" i="8"/>
  <c r="BK733" i="1"/>
  <c r="U796" i="9" s="1"/>
  <c r="R796" i="8"/>
  <c r="Q779" i="8"/>
  <c r="BK667" i="1"/>
  <c r="U730" i="9" s="1"/>
  <c r="R730" i="8"/>
  <c r="Q780" i="8"/>
  <c r="BK692" i="1"/>
  <c r="U755" i="9" s="1"/>
  <c r="R755" i="8"/>
  <c r="Q793" i="8"/>
  <c r="BK669" i="1"/>
  <c r="U732" i="9" s="1"/>
  <c r="R732" i="8"/>
  <c r="Q765" i="8"/>
  <c r="BK671" i="1"/>
  <c r="U734" i="9" s="1"/>
  <c r="R734" i="8"/>
  <c r="Q797" i="8"/>
  <c r="BK728" i="1"/>
  <c r="U791" i="9" s="1"/>
  <c r="R791" i="8"/>
  <c r="Q802" i="8"/>
  <c r="BK672" i="1"/>
  <c r="U735" i="9" s="1"/>
  <c r="R735" i="8"/>
  <c r="Q776" i="8"/>
  <c r="BK655" i="1"/>
  <c r="U718" i="9" s="1"/>
  <c r="R718" i="8"/>
  <c r="Q770" i="8"/>
  <c r="Q749" i="8"/>
  <c r="BK759" i="1"/>
  <c r="U822" i="9" s="1"/>
  <c r="R822" i="8"/>
  <c r="Q716" i="8"/>
  <c r="Q800" i="8"/>
  <c r="Q733" i="8"/>
  <c r="CD637" i="1"/>
  <c r="CS637" i="1" s="1"/>
  <c r="N700" i="9"/>
  <c r="L700" i="8"/>
  <c r="CD605" i="1"/>
  <c r="CS605" i="1" s="1"/>
  <c r="N668" i="9"/>
  <c r="L668" i="8"/>
  <c r="CD573" i="1"/>
  <c r="CS573" i="1" s="1"/>
  <c r="N636" i="9"/>
  <c r="L636" i="8"/>
  <c r="CD541" i="1"/>
  <c r="CS541" i="1" s="1"/>
  <c r="N604" i="9"/>
  <c r="L604" i="8"/>
  <c r="CD509" i="1"/>
  <c r="CS509" i="1" s="1"/>
  <c r="N572" i="9"/>
  <c r="L572" i="8"/>
  <c r="CD477" i="1"/>
  <c r="CS477" i="1" s="1"/>
  <c r="N540" i="9"/>
  <c r="L540" i="8"/>
  <c r="CD445" i="1"/>
  <c r="CS445" i="1" s="1"/>
  <c r="N508" i="9"/>
  <c r="L508" i="8"/>
  <c r="CD413" i="1"/>
  <c r="CS413" i="1" s="1"/>
  <c r="N476" i="9"/>
  <c r="L476" i="8"/>
  <c r="CD381" i="1"/>
  <c r="CS381" i="1" s="1"/>
  <c r="N444" i="9"/>
  <c r="L444" i="8"/>
  <c r="CD349" i="1"/>
  <c r="CS349" i="1" s="1"/>
  <c r="N412" i="9"/>
  <c r="L412" i="8"/>
  <c r="CD317" i="1"/>
  <c r="CS317" i="1" s="1"/>
  <c r="N380" i="9"/>
  <c r="L380" i="8"/>
  <c r="CD285" i="1"/>
  <c r="CS285" i="1" s="1"/>
  <c r="N348" i="9"/>
  <c r="L348" i="8"/>
  <c r="CD253" i="1"/>
  <c r="CS253" i="1" s="1"/>
  <c r="N316" i="9"/>
  <c r="L316" i="8"/>
  <c r="N284" i="9"/>
  <c r="L284" i="8"/>
  <c r="N252" i="9"/>
  <c r="L252" i="8"/>
  <c r="N220" i="9"/>
  <c r="L220" i="8"/>
  <c r="CD199" i="1"/>
  <c r="CS199" i="1" s="1"/>
  <c r="N188" i="9"/>
  <c r="L188" i="8"/>
  <c r="CD167" i="1"/>
  <c r="CS167" i="1" s="1"/>
  <c r="N156" i="9"/>
  <c r="L156" i="8"/>
  <c r="CD135" i="1"/>
  <c r="CS135" i="1" s="1"/>
  <c r="N124" i="9"/>
  <c r="L124" i="8"/>
  <c r="CD103" i="1"/>
  <c r="CS103" i="1" s="1"/>
  <c r="N92" i="9"/>
  <c r="L92" i="8"/>
  <c r="CD71" i="1"/>
  <c r="CS71" i="1" s="1"/>
  <c r="N60" i="9"/>
  <c r="L60" i="8"/>
  <c r="CD39" i="1"/>
  <c r="CS39" i="1" s="1"/>
  <c r="N28" i="9"/>
  <c r="L28" i="8"/>
  <c r="BK738" i="1"/>
  <c r="U801" i="9" s="1"/>
  <c r="R801" i="8"/>
  <c r="Q731" i="8"/>
  <c r="BK746" i="1"/>
  <c r="U809" i="9" s="1"/>
  <c r="R809" i="8"/>
  <c r="CD556" i="1"/>
  <c r="CS556" i="1" s="1"/>
  <c r="N619" i="9"/>
  <c r="L619" i="8"/>
  <c r="CD376" i="1"/>
  <c r="CS376" i="1" s="1"/>
  <c r="N439" i="9"/>
  <c r="L439" i="8"/>
  <c r="CD272" i="1"/>
  <c r="CS272" i="1" s="1"/>
  <c r="N335" i="9"/>
  <c r="L335" i="8"/>
  <c r="N255" i="9"/>
  <c r="L255" i="8"/>
  <c r="CD162" i="1"/>
  <c r="CS162" i="1" s="1"/>
  <c r="N151" i="9"/>
  <c r="L151" i="8"/>
  <c r="CD66" i="1"/>
  <c r="CS66" i="1" s="1"/>
  <c r="N55" i="9"/>
  <c r="L55" i="8"/>
  <c r="Q794" i="8"/>
  <c r="CD384" i="1"/>
  <c r="CS384" i="1" s="1"/>
  <c r="N447" i="9"/>
  <c r="L447" i="8"/>
  <c r="CD567" i="1"/>
  <c r="CS567" i="1" s="1"/>
  <c r="N630" i="9"/>
  <c r="L630" i="8"/>
  <c r="CD479" i="1"/>
  <c r="CS479" i="1" s="1"/>
  <c r="N542" i="9"/>
  <c r="L542" i="8"/>
  <c r="CD391" i="1"/>
  <c r="CS391" i="1" s="1"/>
  <c r="N454" i="9"/>
  <c r="L454" i="8"/>
  <c r="CD303" i="1"/>
  <c r="CS303" i="1" s="1"/>
  <c r="N366" i="9"/>
  <c r="L366" i="8"/>
  <c r="N270" i="9"/>
  <c r="L270" i="8"/>
  <c r="CD185" i="1"/>
  <c r="CS185" i="1" s="1"/>
  <c r="N174" i="9"/>
  <c r="L174" i="8"/>
  <c r="CD97" i="1"/>
  <c r="CS97" i="1" s="1"/>
  <c r="N86" i="9"/>
  <c r="L86" i="8"/>
  <c r="BK674" i="1"/>
  <c r="U737" i="9" s="1"/>
  <c r="R737" i="8"/>
  <c r="CD492" i="1"/>
  <c r="CS492" i="1" s="1"/>
  <c r="N555" i="9"/>
  <c r="L555" i="8"/>
  <c r="CD578" i="1"/>
  <c r="CS578" i="1" s="1"/>
  <c r="N641" i="9"/>
  <c r="L641" i="8"/>
  <c r="CD482" i="1"/>
  <c r="CS482" i="1" s="1"/>
  <c r="N545" i="9"/>
  <c r="L545" i="8"/>
  <c r="CD394" i="1"/>
  <c r="CS394" i="1" s="1"/>
  <c r="N457" i="9"/>
  <c r="L457" i="8"/>
  <c r="CD298" i="1"/>
  <c r="CS298" i="1" s="1"/>
  <c r="N361" i="9"/>
  <c r="L361" i="8"/>
  <c r="N273" i="9"/>
  <c r="L273" i="8"/>
  <c r="CD180" i="1"/>
  <c r="CS180" i="1" s="1"/>
  <c r="N169" i="9"/>
  <c r="L169" i="8"/>
  <c r="CD100" i="1"/>
  <c r="CS100" i="1" s="1"/>
  <c r="N89" i="9"/>
  <c r="L89" i="8"/>
  <c r="BK726" i="1"/>
  <c r="U789" i="9" s="1"/>
  <c r="R789" i="8"/>
  <c r="S842" i="8"/>
  <c r="S721" i="8"/>
  <c r="BK688" i="1"/>
  <c r="U751" i="9" s="1"/>
  <c r="R751" i="8"/>
  <c r="BK677" i="1"/>
  <c r="U740" i="9" s="1"/>
  <c r="R740" i="8"/>
  <c r="Q819" i="8"/>
  <c r="CD597" i="1"/>
  <c r="CS597" i="1" s="1"/>
  <c r="N660" i="9"/>
  <c r="L660" i="8"/>
  <c r="CD437" i="1"/>
  <c r="CS437" i="1" s="1"/>
  <c r="N500" i="9"/>
  <c r="L500" i="8"/>
  <c r="N276" i="9"/>
  <c r="L276" i="8"/>
  <c r="CD608" i="1"/>
  <c r="CS608" i="1" s="1"/>
  <c r="N671" i="9"/>
  <c r="L671" i="8"/>
  <c r="S828" i="8"/>
  <c r="CD649" i="1"/>
  <c r="CS649" i="1" s="1"/>
  <c r="N712" i="9"/>
  <c r="L712" i="8"/>
  <c r="CD617" i="1"/>
  <c r="CS617" i="1" s="1"/>
  <c r="N680" i="9"/>
  <c r="L680" i="8"/>
  <c r="CD585" i="1"/>
  <c r="CS585" i="1" s="1"/>
  <c r="N648" i="9"/>
  <c r="L648" i="8"/>
  <c r="CD553" i="1"/>
  <c r="CS553" i="1" s="1"/>
  <c r="N616" i="9"/>
  <c r="L616" i="8"/>
  <c r="CD521" i="1"/>
  <c r="CS521" i="1" s="1"/>
  <c r="N584" i="9"/>
  <c r="L584" i="8"/>
  <c r="CD489" i="1"/>
  <c r="CS489" i="1" s="1"/>
  <c r="N552" i="9"/>
  <c r="L552" i="8"/>
  <c r="CD457" i="1"/>
  <c r="CS457" i="1" s="1"/>
  <c r="N520" i="9"/>
  <c r="L520" i="8"/>
  <c r="CD425" i="1"/>
  <c r="CS425" i="1" s="1"/>
  <c r="N488" i="9"/>
  <c r="L488" i="8"/>
  <c r="CD393" i="1"/>
  <c r="CS393" i="1" s="1"/>
  <c r="N456" i="9"/>
  <c r="L456" i="8"/>
  <c r="CD361" i="1"/>
  <c r="CS361" i="1" s="1"/>
  <c r="N424" i="9"/>
  <c r="L424" i="8"/>
  <c r="CD329" i="1"/>
  <c r="CS329" i="1" s="1"/>
  <c r="N392" i="9"/>
  <c r="L392" i="8"/>
  <c r="CD297" i="1"/>
  <c r="CS297" i="1" s="1"/>
  <c r="N360" i="9"/>
  <c r="L360" i="8"/>
  <c r="CD265" i="1"/>
  <c r="CS265" i="1" s="1"/>
  <c r="N328" i="9"/>
  <c r="L328" i="8"/>
  <c r="CD233" i="1"/>
  <c r="CS233" i="1" s="1"/>
  <c r="N296" i="9"/>
  <c r="L296" i="8"/>
  <c r="N264" i="9"/>
  <c r="L264" i="8"/>
  <c r="N232" i="9"/>
  <c r="L232" i="8"/>
  <c r="CD211" i="1"/>
  <c r="CS211" i="1" s="1"/>
  <c r="N200" i="9"/>
  <c r="L200" i="8"/>
  <c r="CD179" i="1"/>
  <c r="CS179" i="1" s="1"/>
  <c r="N168" i="9"/>
  <c r="L168" i="8"/>
  <c r="CD147" i="1"/>
  <c r="CS147" i="1" s="1"/>
  <c r="N136" i="9"/>
  <c r="L136" i="8"/>
  <c r="CD115" i="1"/>
  <c r="CS115" i="1" s="1"/>
  <c r="N104" i="9"/>
  <c r="L104" i="8"/>
  <c r="CD83" i="1"/>
  <c r="CS83" i="1" s="1"/>
  <c r="N72" i="9"/>
  <c r="L72" i="8"/>
  <c r="CD51" i="1"/>
  <c r="CS51" i="1" s="1"/>
  <c r="N40" i="9"/>
  <c r="L40" i="8"/>
  <c r="CD19" i="1"/>
  <c r="CS19" i="1" s="1"/>
  <c r="N8" i="9"/>
  <c r="L8" i="8"/>
  <c r="BK721" i="1"/>
  <c r="U784" i="9" s="1"/>
  <c r="R784" i="8"/>
  <c r="Q730" i="8"/>
  <c r="BK780" i="1"/>
  <c r="U843" i="9" s="1"/>
  <c r="R843" i="8"/>
  <c r="CD424" i="1"/>
  <c r="CS424" i="1" s="1"/>
  <c r="N487" i="9"/>
  <c r="L487" i="8"/>
  <c r="CD312" i="1"/>
  <c r="CS312" i="1" s="1"/>
  <c r="N375" i="9"/>
  <c r="L375" i="8"/>
  <c r="N279" i="9"/>
  <c r="L279" i="8"/>
  <c r="CD178" i="1"/>
  <c r="CS178" i="1" s="1"/>
  <c r="N167" i="9"/>
  <c r="L167" i="8"/>
  <c r="CD82" i="1"/>
  <c r="CS82" i="1" s="1"/>
  <c r="N71" i="9"/>
  <c r="L71" i="8"/>
  <c r="Q755" i="8"/>
  <c r="CD631" i="1"/>
  <c r="CS631" i="1" s="1"/>
  <c r="N694" i="9"/>
  <c r="L694" i="8"/>
  <c r="CD535" i="1"/>
  <c r="CS535" i="1" s="1"/>
  <c r="N598" i="9"/>
  <c r="L598" i="8"/>
  <c r="CD423" i="1"/>
  <c r="CS423" i="1" s="1"/>
  <c r="N486" i="9"/>
  <c r="L486" i="8"/>
  <c r="CD319" i="1"/>
  <c r="CS319" i="1" s="1"/>
  <c r="N382" i="9"/>
  <c r="L382" i="8"/>
  <c r="N278" i="9"/>
  <c r="L278" i="8"/>
  <c r="CD193" i="1"/>
  <c r="CS193" i="1" s="1"/>
  <c r="N182" i="9"/>
  <c r="L182" i="8"/>
  <c r="CD81" i="1"/>
  <c r="CS81" i="1" s="1"/>
  <c r="N70" i="9"/>
  <c r="L70" i="8"/>
  <c r="Q732" i="8"/>
  <c r="CD650" i="1"/>
  <c r="CS650" i="1" s="1"/>
  <c r="N713" i="9"/>
  <c r="L713" i="8"/>
  <c r="CD538" i="1"/>
  <c r="CS538" i="1" s="1"/>
  <c r="N601" i="9"/>
  <c r="L601" i="8"/>
  <c r="CD442" i="1"/>
  <c r="CS442" i="1" s="1"/>
  <c r="N505" i="9"/>
  <c r="L505" i="8"/>
  <c r="CD330" i="1"/>
  <c r="CS330" i="1" s="1"/>
  <c r="N393" i="9"/>
  <c r="L393" i="8"/>
  <c r="N281" i="9"/>
  <c r="L281" i="8"/>
  <c r="CD196" i="1"/>
  <c r="CS196" i="1" s="1"/>
  <c r="N185" i="9"/>
  <c r="L185" i="8"/>
  <c r="CD84" i="1"/>
  <c r="CS84" i="1" s="1"/>
  <c r="N73" i="9"/>
  <c r="L73" i="8"/>
  <c r="Q734" i="8"/>
  <c r="CD568" i="1"/>
  <c r="CS568" i="1" s="1"/>
  <c r="N631" i="9"/>
  <c r="L631" i="8"/>
  <c r="CD476" i="1"/>
  <c r="CS476" i="1" s="1"/>
  <c r="N539" i="9"/>
  <c r="L539" i="8"/>
  <c r="CD412" i="1"/>
  <c r="CS412" i="1" s="1"/>
  <c r="N475" i="9"/>
  <c r="L475" i="8"/>
  <c r="CD372" i="1"/>
  <c r="CS372" i="1" s="1"/>
  <c r="N435" i="9"/>
  <c r="L435" i="8"/>
  <c r="CD340" i="1"/>
  <c r="CS340" i="1" s="1"/>
  <c r="N403" i="9"/>
  <c r="L403" i="8"/>
  <c r="CD308" i="1"/>
  <c r="CS308" i="1" s="1"/>
  <c r="N371" i="9"/>
  <c r="L371" i="8"/>
  <c r="CD276" i="1"/>
  <c r="CS276" i="1" s="1"/>
  <c r="N339" i="9"/>
  <c r="L339" i="8"/>
  <c r="CD244" i="1"/>
  <c r="CS244" i="1" s="1"/>
  <c r="N307" i="9"/>
  <c r="L307" i="8"/>
  <c r="N275" i="9"/>
  <c r="L275" i="8"/>
  <c r="N243" i="9"/>
  <c r="L243" i="8"/>
  <c r="N211" i="9"/>
  <c r="L211" i="8"/>
  <c r="CD190" i="1"/>
  <c r="CS190" i="1" s="1"/>
  <c r="N179" i="9"/>
  <c r="L179" i="8"/>
  <c r="CD158" i="1"/>
  <c r="CS158" i="1" s="1"/>
  <c r="N147" i="9"/>
  <c r="L147" i="8"/>
  <c r="CD126" i="1"/>
  <c r="CS126" i="1" s="1"/>
  <c r="N115" i="9"/>
  <c r="L115" i="8"/>
  <c r="CD94" i="1"/>
  <c r="CS94" i="1" s="1"/>
  <c r="N83" i="9"/>
  <c r="L83" i="8"/>
  <c r="CD62" i="1"/>
  <c r="CS62" i="1" s="1"/>
  <c r="N51" i="9"/>
  <c r="L51" i="8"/>
  <c r="CD30" i="1"/>
  <c r="CS30" i="1" s="1"/>
  <c r="N19" i="9"/>
  <c r="L19" i="8"/>
  <c r="Q791" i="8"/>
  <c r="BK682" i="1"/>
  <c r="U745" i="9" s="1"/>
  <c r="R745" i="8"/>
  <c r="Q735" i="8"/>
  <c r="CD572" i="1"/>
  <c r="CS572" i="1" s="1"/>
  <c r="N635" i="9"/>
  <c r="L635" i="8"/>
  <c r="CD468" i="1"/>
  <c r="CS468" i="1" s="1"/>
  <c r="N531" i="9"/>
  <c r="L531" i="8"/>
  <c r="CD643" i="1"/>
  <c r="CS643" i="1" s="1"/>
  <c r="N706" i="9"/>
  <c r="L706" i="8"/>
  <c r="CD611" i="1"/>
  <c r="CS611" i="1" s="1"/>
  <c r="N674" i="9"/>
  <c r="L674" i="8"/>
  <c r="CD579" i="1"/>
  <c r="CS579" i="1" s="1"/>
  <c r="N642" i="9"/>
  <c r="L642" i="8"/>
  <c r="CD547" i="1"/>
  <c r="CS547" i="1" s="1"/>
  <c r="N610" i="9"/>
  <c r="L610" i="8"/>
  <c r="CD515" i="1"/>
  <c r="CS515" i="1" s="1"/>
  <c r="N578" i="9"/>
  <c r="L578" i="8"/>
  <c r="CD483" i="1"/>
  <c r="CS483" i="1" s="1"/>
  <c r="N546" i="9"/>
  <c r="L546" i="8"/>
  <c r="CD451" i="1"/>
  <c r="CS451" i="1" s="1"/>
  <c r="N514" i="9"/>
  <c r="L514" i="8"/>
  <c r="CD419" i="1"/>
  <c r="CS419" i="1" s="1"/>
  <c r="N482" i="9"/>
  <c r="L482" i="8"/>
  <c r="CD387" i="1"/>
  <c r="CS387" i="1" s="1"/>
  <c r="N450" i="9"/>
  <c r="L450" i="8"/>
  <c r="CD355" i="1"/>
  <c r="CS355" i="1" s="1"/>
  <c r="N418" i="9"/>
  <c r="L418" i="8"/>
  <c r="CD323" i="1"/>
  <c r="CS323" i="1" s="1"/>
  <c r="N386" i="9"/>
  <c r="L386" i="8"/>
  <c r="CD291" i="1"/>
  <c r="CS291" i="1" s="1"/>
  <c r="N354" i="9"/>
  <c r="L354" i="8"/>
  <c r="CD259" i="1"/>
  <c r="CS259" i="1" s="1"/>
  <c r="N322" i="9"/>
  <c r="L322" i="8"/>
  <c r="N290" i="9"/>
  <c r="L290" i="8"/>
  <c r="N258" i="9"/>
  <c r="L258" i="8"/>
  <c r="N226" i="9"/>
  <c r="L226" i="8"/>
  <c r="CD205" i="1"/>
  <c r="CS205" i="1" s="1"/>
  <c r="N194" i="9"/>
  <c r="L194" i="8"/>
  <c r="CD173" i="1"/>
  <c r="CS173" i="1" s="1"/>
  <c r="N162" i="9"/>
  <c r="L162" i="8"/>
  <c r="CD141" i="1"/>
  <c r="CS141" i="1" s="1"/>
  <c r="N130" i="9"/>
  <c r="L130" i="8"/>
  <c r="CD109" i="1"/>
  <c r="CS109" i="1" s="1"/>
  <c r="N98" i="9"/>
  <c r="L98" i="8"/>
  <c r="CD77" i="1"/>
  <c r="CS77" i="1" s="1"/>
  <c r="N66" i="9"/>
  <c r="L66" i="8"/>
  <c r="CD45" i="1"/>
  <c r="CS45" i="1" s="1"/>
  <c r="N34" i="9"/>
  <c r="L34" i="8"/>
  <c r="BK756" i="1"/>
  <c r="U819" i="9" s="1"/>
  <c r="R819" i="8"/>
  <c r="Q718" i="8"/>
  <c r="BK750" i="1"/>
  <c r="U813" i="9" s="1"/>
  <c r="R813" i="8"/>
  <c r="CD600" i="1"/>
  <c r="CS600" i="1" s="1"/>
  <c r="N663" i="9"/>
  <c r="L663" i="8"/>
  <c r="CD504" i="1"/>
  <c r="CS504" i="1" s="1"/>
  <c r="N567" i="9"/>
  <c r="L567" i="8"/>
  <c r="CD646" i="1"/>
  <c r="CS646" i="1" s="1"/>
  <c r="N709" i="9"/>
  <c r="L709" i="8"/>
  <c r="CD614" i="1"/>
  <c r="CS614" i="1" s="1"/>
  <c r="N677" i="9"/>
  <c r="L677" i="8"/>
  <c r="CD582" i="1"/>
  <c r="CS582" i="1" s="1"/>
  <c r="N645" i="9"/>
  <c r="L645" i="8"/>
  <c r="CD550" i="1"/>
  <c r="CS550" i="1" s="1"/>
  <c r="N613" i="9"/>
  <c r="L613" i="8"/>
  <c r="CD518" i="1"/>
  <c r="CS518" i="1" s="1"/>
  <c r="N581" i="9"/>
  <c r="L581" i="8"/>
  <c r="CD486" i="1"/>
  <c r="CS486" i="1" s="1"/>
  <c r="N549" i="9"/>
  <c r="L549" i="8"/>
  <c r="CD454" i="1"/>
  <c r="CS454" i="1" s="1"/>
  <c r="N517" i="9"/>
  <c r="L517" i="8"/>
  <c r="CD422" i="1"/>
  <c r="CS422" i="1" s="1"/>
  <c r="N485" i="9"/>
  <c r="L485" i="8"/>
  <c r="CD390" i="1"/>
  <c r="CS390" i="1" s="1"/>
  <c r="N453" i="9"/>
  <c r="L453" i="8"/>
  <c r="CD358" i="1"/>
  <c r="CS358" i="1" s="1"/>
  <c r="N421" i="9"/>
  <c r="L421" i="8"/>
  <c r="CD326" i="1"/>
  <c r="CS326" i="1" s="1"/>
  <c r="N389" i="9"/>
  <c r="L389" i="8"/>
  <c r="CD294" i="1"/>
  <c r="CS294" i="1" s="1"/>
  <c r="N357" i="9"/>
  <c r="L357" i="8"/>
  <c r="CD262" i="1"/>
  <c r="CS262" i="1" s="1"/>
  <c r="N325" i="9"/>
  <c r="L325" i="8"/>
  <c r="CD230" i="1"/>
  <c r="CS230" i="1" s="1"/>
  <c r="N293" i="9"/>
  <c r="L293" i="8"/>
  <c r="N261" i="9"/>
  <c r="L261" i="8"/>
  <c r="N229" i="9"/>
  <c r="L229" i="8"/>
  <c r="CD208" i="1"/>
  <c r="CS208" i="1" s="1"/>
  <c r="N197" i="9"/>
  <c r="L197" i="8"/>
  <c r="CD176" i="1"/>
  <c r="CS176" i="1" s="1"/>
  <c r="N165" i="9"/>
  <c r="L165" i="8"/>
  <c r="CD144" i="1"/>
  <c r="CS144" i="1" s="1"/>
  <c r="N133" i="9"/>
  <c r="L133" i="8"/>
  <c r="CD112" i="1"/>
  <c r="CS112" i="1" s="1"/>
  <c r="N101" i="9"/>
  <c r="L101" i="8"/>
  <c r="CD80" i="1"/>
  <c r="CS80" i="1" s="1"/>
  <c r="N69" i="9"/>
  <c r="L69" i="8"/>
  <c r="CD48" i="1"/>
  <c r="CS48" i="1" s="1"/>
  <c r="N37" i="9"/>
  <c r="L37" i="8"/>
  <c r="CD16" i="1"/>
  <c r="CS16" i="1" s="1"/>
  <c r="N5" i="9"/>
  <c r="L5" i="8"/>
  <c r="BK709" i="1"/>
  <c r="U772" i="9" s="1"/>
  <c r="R772" i="8"/>
  <c r="Q822" i="8"/>
  <c r="BK705" i="1"/>
  <c r="U768" i="9" s="1"/>
  <c r="R768" i="8"/>
  <c r="CD576" i="1"/>
  <c r="CS576" i="1" s="1"/>
  <c r="N639" i="9"/>
  <c r="L639" i="8"/>
  <c r="CD408" i="1"/>
  <c r="CS408" i="1" s="1"/>
  <c r="N471" i="9"/>
  <c r="L471" i="8"/>
  <c r="CD304" i="1"/>
  <c r="CS304" i="1" s="1"/>
  <c r="N367" i="9"/>
  <c r="L367" i="8"/>
  <c r="N271" i="9"/>
  <c r="L271" i="8"/>
  <c r="CD194" i="1"/>
  <c r="CS194" i="1" s="1"/>
  <c r="N183" i="9"/>
  <c r="L183" i="8"/>
  <c r="CD98" i="1"/>
  <c r="CS98" i="1" s="1"/>
  <c r="N87" i="9"/>
  <c r="L87" i="8"/>
  <c r="BK718" i="1"/>
  <c r="U781" i="9" s="1"/>
  <c r="R781" i="8"/>
  <c r="CD436" i="1"/>
  <c r="CS436" i="1" s="1"/>
  <c r="N499" i="9"/>
  <c r="L499" i="8"/>
  <c r="CD575" i="1"/>
  <c r="CS575" i="1" s="1"/>
  <c r="N638" i="9"/>
  <c r="L638" i="8"/>
  <c r="CD471" i="1"/>
  <c r="CS471" i="1" s="1"/>
  <c r="N534" i="9"/>
  <c r="L534" i="8"/>
  <c r="CD383" i="1"/>
  <c r="CS383" i="1" s="1"/>
  <c r="N446" i="9"/>
  <c r="L446" i="8"/>
  <c r="CD295" i="1"/>
  <c r="CS295" i="1" s="1"/>
  <c r="N358" i="9"/>
  <c r="L358" i="8"/>
  <c r="N262" i="9"/>
  <c r="L262" i="8"/>
  <c r="CD177" i="1"/>
  <c r="CS177" i="1" s="1"/>
  <c r="N166" i="9"/>
  <c r="L166" i="8"/>
  <c r="CD89" i="1"/>
  <c r="CS89" i="1" s="1"/>
  <c r="N78" i="9"/>
  <c r="L78" i="8"/>
  <c r="BK666" i="1"/>
  <c r="U729" i="9" s="1"/>
  <c r="R729" i="8"/>
  <c r="CD472" i="1"/>
  <c r="CS472" i="1" s="1"/>
  <c r="N535" i="9"/>
  <c r="L535" i="8"/>
  <c r="CD570" i="1"/>
  <c r="CS570" i="1" s="1"/>
  <c r="N633" i="9"/>
  <c r="L633" i="8"/>
  <c r="CD474" i="1"/>
  <c r="CS474" i="1" s="1"/>
  <c r="N537" i="9"/>
  <c r="L537" i="8"/>
  <c r="CD386" i="1"/>
  <c r="CS386" i="1" s="1"/>
  <c r="N449" i="9"/>
  <c r="L449" i="8"/>
  <c r="CD290" i="1"/>
  <c r="CS290" i="1" s="1"/>
  <c r="N353" i="9"/>
  <c r="L353" i="8"/>
  <c r="N265" i="9"/>
  <c r="L265" i="8"/>
  <c r="CD188" i="1"/>
  <c r="CS188" i="1" s="1"/>
  <c r="N177" i="9"/>
  <c r="L177" i="8"/>
  <c r="CD92" i="1"/>
  <c r="CS92" i="1" s="1"/>
  <c r="N81" i="9"/>
  <c r="L81" i="8"/>
  <c r="BK725" i="1"/>
  <c r="U788" i="9" s="1"/>
  <c r="R788" i="8"/>
  <c r="Q801" i="8"/>
  <c r="BK732" i="1"/>
  <c r="U795" i="9" s="1"/>
  <c r="R795" i="8"/>
  <c r="Q809" i="8"/>
  <c r="BK681" i="1"/>
  <c r="U744" i="9" s="1"/>
  <c r="R744" i="8"/>
  <c r="BK754" i="1"/>
  <c r="U817" i="9" s="1"/>
  <c r="R817" i="8"/>
  <c r="Q737" i="8"/>
  <c r="BK683" i="1"/>
  <c r="U746" i="9" s="1"/>
  <c r="R746" i="8"/>
  <c r="Q789" i="8"/>
  <c r="BK735" i="1"/>
  <c r="U798" i="9" s="1"/>
  <c r="R798" i="8"/>
  <c r="S764" i="8"/>
  <c r="S845" i="8"/>
  <c r="S763" i="8"/>
  <c r="S760" i="8"/>
  <c r="S803" i="8"/>
  <c r="S833" i="8"/>
  <c r="S724" i="8"/>
  <c r="Q228" i="1"/>
  <c r="M228" i="1" s="1"/>
  <c r="L228" i="1" s="1"/>
  <c r="R228" i="1"/>
  <c r="S228" i="1" s="1"/>
  <c r="T228" i="1"/>
  <c r="V228" i="1" s="1"/>
  <c r="W228" i="1" s="1"/>
  <c r="BG228" i="1"/>
  <c r="Q229" i="1"/>
  <c r="M229" i="1" s="1"/>
  <c r="L229" i="1" s="1"/>
  <c r="R229" i="1"/>
  <c r="S229" i="1" s="1"/>
  <c r="T229" i="1"/>
  <c r="V229" i="1" s="1"/>
  <c r="W229" i="1" s="1"/>
  <c r="BG229" i="1"/>
  <c r="Q230" i="1"/>
  <c r="M230" i="1" s="1"/>
  <c r="L230" i="1" s="1"/>
  <c r="R230" i="1"/>
  <c r="S230" i="1" s="1"/>
  <c r="T230" i="1"/>
  <c r="V230" i="1" s="1"/>
  <c r="W230" i="1" s="1"/>
  <c r="BG230" i="1"/>
  <c r="Q231" i="1"/>
  <c r="M231" i="1" s="1"/>
  <c r="L231" i="1" s="1"/>
  <c r="R231" i="1"/>
  <c r="S231" i="1" s="1"/>
  <c r="T231" i="1"/>
  <c r="V231" i="1" s="1"/>
  <c r="W231" i="1" s="1"/>
  <c r="BG231" i="1"/>
  <c r="Q232" i="1"/>
  <c r="M232" i="1" s="1"/>
  <c r="L232" i="1" s="1"/>
  <c r="R232" i="1"/>
  <c r="S232" i="1" s="1"/>
  <c r="T232" i="1"/>
  <c r="V232" i="1" s="1"/>
  <c r="W232" i="1" s="1"/>
  <c r="BG232" i="1"/>
  <c r="Q233" i="1"/>
  <c r="M233" i="1" s="1"/>
  <c r="L233" i="1" s="1"/>
  <c r="R233" i="1"/>
  <c r="S233" i="1" s="1"/>
  <c r="T233" i="1"/>
  <c r="V233" i="1" s="1"/>
  <c r="W233" i="1" s="1"/>
  <c r="BG233" i="1"/>
  <c r="Q234" i="1"/>
  <c r="M234" i="1" s="1"/>
  <c r="L234" i="1" s="1"/>
  <c r="R234" i="1"/>
  <c r="S234" i="1" s="1"/>
  <c r="T234" i="1"/>
  <c r="X234" i="1" s="1"/>
  <c r="Y234" i="1" s="1"/>
  <c r="BG234" i="1"/>
  <c r="Q235" i="1"/>
  <c r="M235" i="1" s="1"/>
  <c r="L235" i="1" s="1"/>
  <c r="R235" i="1"/>
  <c r="S235" i="1" s="1"/>
  <c r="T235" i="1"/>
  <c r="X235" i="1" s="1"/>
  <c r="Y235" i="1" s="1"/>
  <c r="BG235" i="1"/>
  <c r="Q236" i="1"/>
  <c r="M236" i="1" s="1"/>
  <c r="L236" i="1" s="1"/>
  <c r="R236" i="1"/>
  <c r="S236" i="1" s="1"/>
  <c r="T236" i="1"/>
  <c r="BG236" i="1"/>
  <c r="Q237" i="1"/>
  <c r="M237" i="1" s="1"/>
  <c r="L237" i="1" s="1"/>
  <c r="R237" i="1"/>
  <c r="S237" i="1" s="1"/>
  <c r="T237" i="1"/>
  <c r="BG237" i="1"/>
  <c r="Q238" i="1"/>
  <c r="M238" i="1" s="1"/>
  <c r="L238" i="1" s="1"/>
  <c r="R238" i="1"/>
  <c r="S238" i="1" s="1"/>
  <c r="T238" i="1"/>
  <c r="X238" i="1" s="1"/>
  <c r="Y238" i="1" s="1"/>
  <c r="BG238" i="1"/>
  <c r="Q239" i="1"/>
  <c r="M239" i="1" s="1"/>
  <c r="L239" i="1" s="1"/>
  <c r="R239" i="1"/>
  <c r="S239" i="1" s="1"/>
  <c r="T239" i="1"/>
  <c r="X239" i="1" s="1"/>
  <c r="Y239" i="1" s="1"/>
  <c r="BG239" i="1"/>
  <c r="Q240" i="1"/>
  <c r="M240" i="1" s="1"/>
  <c r="L240" i="1" s="1"/>
  <c r="R240" i="1"/>
  <c r="S240" i="1" s="1"/>
  <c r="T240" i="1"/>
  <c r="BG240" i="1"/>
  <c r="Q241" i="1"/>
  <c r="M241" i="1" s="1"/>
  <c r="L241" i="1" s="1"/>
  <c r="R241" i="1"/>
  <c r="S241" i="1" s="1"/>
  <c r="T241" i="1"/>
  <c r="BG241" i="1"/>
  <c r="Q242" i="1"/>
  <c r="M242" i="1" s="1"/>
  <c r="L242" i="1" s="1"/>
  <c r="R242" i="1"/>
  <c r="S242" i="1" s="1"/>
  <c r="T242" i="1"/>
  <c r="U242" i="1" s="1"/>
  <c r="BG242" i="1"/>
  <c r="Q243" i="1"/>
  <c r="M243" i="1" s="1"/>
  <c r="L243" i="1" s="1"/>
  <c r="R243" i="1"/>
  <c r="S243" i="1" s="1"/>
  <c r="T243" i="1"/>
  <c r="V243" i="1" s="1"/>
  <c r="W243" i="1" s="1"/>
  <c r="BG243" i="1"/>
  <c r="Q244" i="1"/>
  <c r="M244" i="1" s="1"/>
  <c r="L244" i="1" s="1"/>
  <c r="R244" i="1"/>
  <c r="S244" i="1" s="1"/>
  <c r="T244" i="1"/>
  <c r="V244" i="1" s="1"/>
  <c r="W244" i="1" s="1"/>
  <c r="BG244" i="1"/>
  <c r="Q245" i="1"/>
  <c r="M245" i="1" s="1"/>
  <c r="L245" i="1" s="1"/>
  <c r="R245" i="1"/>
  <c r="S245" i="1" s="1"/>
  <c r="T245" i="1"/>
  <c r="V245" i="1" s="1"/>
  <c r="W245" i="1" s="1"/>
  <c r="BG245" i="1"/>
  <c r="Q246" i="1"/>
  <c r="M246" i="1" s="1"/>
  <c r="L246" i="1" s="1"/>
  <c r="R246" i="1"/>
  <c r="S246" i="1" s="1"/>
  <c r="T246" i="1"/>
  <c r="V246" i="1" s="1"/>
  <c r="W246" i="1" s="1"/>
  <c r="BG246" i="1"/>
  <c r="Q247" i="1"/>
  <c r="M247" i="1" s="1"/>
  <c r="L247" i="1" s="1"/>
  <c r="R247" i="1"/>
  <c r="S247" i="1" s="1"/>
  <c r="T247" i="1"/>
  <c r="V247" i="1" s="1"/>
  <c r="W247" i="1" s="1"/>
  <c r="BG247" i="1"/>
  <c r="Q248" i="1"/>
  <c r="M248" i="1" s="1"/>
  <c r="L248" i="1" s="1"/>
  <c r="R248" i="1"/>
  <c r="S248" i="1" s="1"/>
  <c r="T248" i="1"/>
  <c r="V248" i="1" s="1"/>
  <c r="W248" i="1" s="1"/>
  <c r="BG248" i="1"/>
  <c r="Q249" i="1"/>
  <c r="M249" i="1" s="1"/>
  <c r="L249" i="1" s="1"/>
  <c r="R249" i="1"/>
  <c r="S249" i="1" s="1"/>
  <c r="T249" i="1"/>
  <c r="V249" i="1" s="1"/>
  <c r="W249" i="1" s="1"/>
  <c r="BG249" i="1"/>
  <c r="Q250" i="1"/>
  <c r="M250" i="1" s="1"/>
  <c r="L250" i="1" s="1"/>
  <c r="R250" i="1"/>
  <c r="S250" i="1" s="1"/>
  <c r="T250" i="1"/>
  <c r="V250" i="1" s="1"/>
  <c r="W250" i="1" s="1"/>
  <c r="BG250" i="1"/>
  <c r="Q251" i="1"/>
  <c r="M251" i="1" s="1"/>
  <c r="L251" i="1" s="1"/>
  <c r="R251" i="1"/>
  <c r="S251" i="1" s="1"/>
  <c r="T251" i="1"/>
  <c r="V251" i="1" s="1"/>
  <c r="W251" i="1" s="1"/>
  <c r="BG251" i="1"/>
  <c r="Q252" i="1"/>
  <c r="M252" i="1" s="1"/>
  <c r="L252" i="1" s="1"/>
  <c r="R252" i="1"/>
  <c r="S252" i="1" s="1"/>
  <c r="T252" i="1"/>
  <c r="V252" i="1" s="1"/>
  <c r="W252" i="1" s="1"/>
  <c r="BG252" i="1"/>
  <c r="Q253" i="1"/>
  <c r="M253" i="1" s="1"/>
  <c r="L253" i="1" s="1"/>
  <c r="R253" i="1"/>
  <c r="S253" i="1" s="1"/>
  <c r="T253" i="1"/>
  <c r="V253" i="1" s="1"/>
  <c r="W253" i="1" s="1"/>
  <c r="BG253" i="1"/>
  <c r="Q254" i="1"/>
  <c r="M254" i="1" s="1"/>
  <c r="L254" i="1" s="1"/>
  <c r="R254" i="1"/>
  <c r="S254" i="1" s="1"/>
  <c r="T254" i="1"/>
  <c r="V254" i="1" s="1"/>
  <c r="W254" i="1" s="1"/>
  <c r="BG254" i="1"/>
  <c r="Q255" i="1"/>
  <c r="M255" i="1" s="1"/>
  <c r="L255" i="1" s="1"/>
  <c r="R255" i="1"/>
  <c r="S255" i="1" s="1"/>
  <c r="T255" i="1"/>
  <c r="V255" i="1" s="1"/>
  <c r="W255" i="1" s="1"/>
  <c r="BG255" i="1"/>
  <c r="Q256" i="1"/>
  <c r="M256" i="1" s="1"/>
  <c r="L256" i="1" s="1"/>
  <c r="R256" i="1"/>
  <c r="S256" i="1" s="1"/>
  <c r="T256" i="1"/>
  <c r="V256" i="1" s="1"/>
  <c r="W256" i="1" s="1"/>
  <c r="BG256" i="1"/>
  <c r="Q257" i="1"/>
  <c r="M257" i="1" s="1"/>
  <c r="L257" i="1" s="1"/>
  <c r="R257" i="1"/>
  <c r="S257" i="1" s="1"/>
  <c r="T257" i="1"/>
  <c r="V257" i="1" s="1"/>
  <c r="W257" i="1" s="1"/>
  <c r="BG257" i="1"/>
  <c r="Q258" i="1"/>
  <c r="M258" i="1" s="1"/>
  <c r="L258" i="1" s="1"/>
  <c r="R258" i="1"/>
  <c r="S258" i="1" s="1"/>
  <c r="T258" i="1"/>
  <c r="V258" i="1" s="1"/>
  <c r="W258" i="1" s="1"/>
  <c r="BG258" i="1"/>
  <c r="J259" i="1"/>
  <c r="K259" i="1"/>
  <c r="L259" i="1"/>
  <c r="M259" i="1"/>
  <c r="N259" i="1"/>
  <c r="O259" i="1"/>
  <c r="P259" i="1"/>
  <c r="Q259" i="1"/>
  <c r="R259" i="1"/>
  <c r="S259" i="1"/>
  <c r="T259" i="1"/>
  <c r="U259" i="1"/>
  <c r="V259" i="1"/>
  <c r="W259" i="1"/>
  <c r="X259" i="1"/>
  <c r="Y259" i="1"/>
  <c r="Z259" i="1"/>
  <c r="AA259" i="1"/>
  <c r="AC259" i="1"/>
  <c r="AB259" i="1" s="1"/>
  <c r="BG259" i="1"/>
  <c r="J260" i="1"/>
  <c r="K260" i="1"/>
  <c r="L260" i="1"/>
  <c r="M260" i="1"/>
  <c r="N260" i="1"/>
  <c r="O260" i="1"/>
  <c r="P260" i="1"/>
  <c r="Q260" i="1"/>
  <c r="R260" i="1"/>
  <c r="S260" i="1"/>
  <c r="T260" i="1"/>
  <c r="U260" i="1"/>
  <c r="V260" i="1"/>
  <c r="W260" i="1"/>
  <c r="X260" i="1"/>
  <c r="Y260" i="1"/>
  <c r="Z260" i="1"/>
  <c r="AA260" i="1"/>
  <c r="AC260" i="1"/>
  <c r="AB260" i="1" s="1"/>
  <c r="BG260" i="1"/>
  <c r="J261" i="1"/>
  <c r="K261" i="1"/>
  <c r="L261" i="1"/>
  <c r="M261" i="1"/>
  <c r="N261" i="1"/>
  <c r="O261" i="1"/>
  <c r="P261" i="1"/>
  <c r="Q261" i="1"/>
  <c r="R261" i="1"/>
  <c r="S261" i="1"/>
  <c r="T261" i="1"/>
  <c r="U261" i="1"/>
  <c r="V261" i="1"/>
  <c r="W261" i="1"/>
  <c r="X261" i="1"/>
  <c r="Y261" i="1"/>
  <c r="Z261" i="1"/>
  <c r="AA261" i="1"/>
  <c r="AC261" i="1"/>
  <c r="AB261" i="1" s="1"/>
  <c r="BG261" i="1"/>
  <c r="J262" i="1"/>
  <c r="K262" i="1"/>
  <c r="L262" i="1"/>
  <c r="M262" i="1"/>
  <c r="N262" i="1"/>
  <c r="O262" i="1"/>
  <c r="P262" i="1"/>
  <c r="Q262" i="1"/>
  <c r="R262" i="1"/>
  <c r="S262" i="1"/>
  <c r="T262" i="1"/>
  <c r="U262" i="1"/>
  <c r="V262" i="1"/>
  <c r="W262" i="1"/>
  <c r="X262" i="1"/>
  <c r="Y262" i="1"/>
  <c r="Z262" i="1"/>
  <c r="AA262" i="1"/>
  <c r="AC262" i="1"/>
  <c r="AB262" i="1" s="1"/>
  <c r="BG262" i="1"/>
  <c r="J263" i="1"/>
  <c r="K263" i="1"/>
  <c r="L263" i="1"/>
  <c r="M263" i="1"/>
  <c r="N263" i="1"/>
  <c r="O263" i="1"/>
  <c r="P263" i="1"/>
  <c r="Q263" i="1"/>
  <c r="R263" i="1"/>
  <c r="S263" i="1"/>
  <c r="T263" i="1"/>
  <c r="U263" i="1"/>
  <c r="V263" i="1"/>
  <c r="W263" i="1"/>
  <c r="X263" i="1"/>
  <c r="Y263" i="1"/>
  <c r="Z263" i="1"/>
  <c r="AA263" i="1"/>
  <c r="AC263" i="1"/>
  <c r="AB263" i="1" s="1"/>
  <c r="BG263" i="1"/>
  <c r="J264" i="1"/>
  <c r="K264" i="1"/>
  <c r="L264" i="1"/>
  <c r="M264" i="1"/>
  <c r="N264" i="1"/>
  <c r="O264" i="1"/>
  <c r="P264" i="1"/>
  <c r="Q264" i="1"/>
  <c r="R264" i="1"/>
  <c r="S264" i="1"/>
  <c r="T264" i="1"/>
  <c r="U264" i="1"/>
  <c r="V264" i="1"/>
  <c r="W264" i="1"/>
  <c r="X264" i="1"/>
  <c r="Y264" i="1"/>
  <c r="Z264" i="1"/>
  <c r="AA264" i="1"/>
  <c r="AC264" i="1"/>
  <c r="BG264" i="1"/>
  <c r="J265" i="1"/>
  <c r="K265" i="1"/>
  <c r="L265" i="1"/>
  <c r="M265" i="1"/>
  <c r="N265" i="1"/>
  <c r="O265" i="1"/>
  <c r="P265" i="1"/>
  <c r="Q265" i="1"/>
  <c r="R265" i="1"/>
  <c r="S265" i="1"/>
  <c r="T265" i="1"/>
  <c r="U265" i="1"/>
  <c r="V265" i="1"/>
  <c r="W265" i="1"/>
  <c r="X265" i="1"/>
  <c r="Y265" i="1"/>
  <c r="Z265" i="1"/>
  <c r="AA265" i="1"/>
  <c r="AC265" i="1"/>
  <c r="AB265" i="1" s="1"/>
  <c r="BG265" i="1"/>
  <c r="J266" i="1"/>
  <c r="K266" i="1"/>
  <c r="L266" i="1"/>
  <c r="M266" i="1"/>
  <c r="N266" i="1"/>
  <c r="O266" i="1"/>
  <c r="P266" i="1"/>
  <c r="Q266" i="1"/>
  <c r="R266" i="1"/>
  <c r="S266" i="1"/>
  <c r="T266" i="1"/>
  <c r="U266" i="1"/>
  <c r="V266" i="1"/>
  <c r="W266" i="1"/>
  <c r="X266" i="1"/>
  <c r="Y266" i="1"/>
  <c r="Z266" i="1"/>
  <c r="AA266" i="1"/>
  <c r="AC266" i="1"/>
  <c r="BG266" i="1"/>
  <c r="J267" i="1"/>
  <c r="K267" i="1"/>
  <c r="L267" i="1"/>
  <c r="M267" i="1"/>
  <c r="N267" i="1"/>
  <c r="O267" i="1"/>
  <c r="P267" i="1"/>
  <c r="Q267" i="1"/>
  <c r="R267" i="1"/>
  <c r="S267" i="1"/>
  <c r="T267" i="1"/>
  <c r="U267" i="1"/>
  <c r="V267" i="1"/>
  <c r="W267" i="1"/>
  <c r="X267" i="1"/>
  <c r="Y267" i="1"/>
  <c r="Z267" i="1"/>
  <c r="AA267" i="1"/>
  <c r="AC267" i="1"/>
  <c r="AB267" i="1" s="1"/>
  <c r="BG267" i="1"/>
  <c r="J268" i="1"/>
  <c r="K268" i="1"/>
  <c r="L268" i="1"/>
  <c r="M268" i="1"/>
  <c r="N268" i="1"/>
  <c r="O268" i="1"/>
  <c r="P268" i="1"/>
  <c r="Q268" i="1"/>
  <c r="R268" i="1"/>
  <c r="S268" i="1"/>
  <c r="T268" i="1"/>
  <c r="U268" i="1"/>
  <c r="V268" i="1"/>
  <c r="W268" i="1"/>
  <c r="X268" i="1"/>
  <c r="Y268" i="1"/>
  <c r="Z268" i="1"/>
  <c r="AA268" i="1"/>
  <c r="AC268" i="1"/>
  <c r="AB268" i="1" s="1"/>
  <c r="BG268" i="1"/>
  <c r="J269" i="1"/>
  <c r="K269" i="1"/>
  <c r="L269" i="1"/>
  <c r="M269" i="1"/>
  <c r="N269" i="1"/>
  <c r="O269" i="1"/>
  <c r="P269" i="1"/>
  <c r="Q269" i="1"/>
  <c r="R269" i="1"/>
  <c r="S269" i="1"/>
  <c r="T269" i="1"/>
  <c r="U269" i="1"/>
  <c r="V269" i="1"/>
  <c r="W269" i="1"/>
  <c r="X269" i="1"/>
  <c r="Y269" i="1"/>
  <c r="Z269" i="1"/>
  <c r="AA269" i="1"/>
  <c r="AC269" i="1"/>
  <c r="AB269" i="1" s="1"/>
  <c r="BG269" i="1"/>
  <c r="J270" i="1"/>
  <c r="K270" i="1"/>
  <c r="L270" i="1"/>
  <c r="M270" i="1"/>
  <c r="N270" i="1"/>
  <c r="O270" i="1"/>
  <c r="P270" i="1"/>
  <c r="Q270" i="1"/>
  <c r="R270" i="1"/>
  <c r="S270" i="1"/>
  <c r="T270" i="1"/>
  <c r="U270" i="1"/>
  <c r="V270" i="1"/>
  <c r="W270" i="1"/>
  <c r="X270" i="1"/>
  <c r="Y270" i="1"/>
  <c r="Z270" i="1"/>
  <c r="AA270" i="1"/>
  <c r="AC270" i="1"/>
  <c r="AB270" i="1" s="1"/>
  <c r="BG270" i="1"/>
  <c r="J271" i="1"/>
  <c r="K271" i="1"/>
  <c r="L271" i="1"/>
  <c r="M271" i="1"/>
  <c r="N271" i="1"/>
  <c r="O271" i="1"/>
  <c r="P271" i="1"/>
  <c r="Q271" i="1"/>
  <c r="R271" i="1"/>
  <c r="S271" i="1"/>
  <c r="T271" i="1"/>
  <c r="U271" i="1"/>
  <c r="V271" i="1"/>
  <c r="W271" i="1"/>
  <c r="X271" i="1"/>
  <c r="Y271" i="1"/>
  <c r="Z271" i="1"/>
  <c r="AA271" i="1"/>
  <c r="AC271" i="1"/>
  <c r="AB271" i="1" s="1"/>
  <c r="BG271" i="1"/>
  <c r="J272" i="1"/>
  <c r="K272" i="1"/>
  <c r="L272" i="1"/>
  <c r="M272" i="1"/>
  <c r="N272" i="1"/>
  <c r="O272" i="1"/>
  <c r="P272" i="1"/>
  <c r="Q272" i="1"/>
  <c r="R272" i="1"/>
  <c r="S272" i="1"/>
  <c r="T272" i="1"/>
  <c r="U272" i="1"/>
  <c r="V272" i="1"/>
  <c r="W272" i="1"/>
  <c r="X272" i="1"/>
  <c r="Y272" i="1"/>
  <c r="Z272" i="1"/>
  <c r="AA272" i="1"/>
  <c r="AC272" i="1"/>
  <c r="AB272" i="1" s="1"/>
  <c r="BG272" i="1"/>
  <c r="J273" i="1"/>
  <c r="K273" i="1"/>
  <c r="L273" i="1"/>
  <c r="M273" i="1"/>
  <c r="N273" i="1"/>
  <c r="O273" i="1"/>
  <c r="P273" i="1"/>
  <c r="Q273" i="1"/>
  <c r="R273" i="1"/>
  <c r="S273" i="1"/>
  <c r="T273" i="1"/>
  <c r="U273" i="1"/>
  <c r="V273" i="1"/>
  <c r="W273" i="1"/>
  <c r="X273" i="1"/>
  <c r="Y273" i="1"/>
  <c r="Z273" i="1"/>
  <c r="AA273" i="1"/>
  <c r="AC273" i="1"/>
  <c r="AB273" i="1" s="1"/>
  <c r="BG273" i="1"/>
  <c r="J274" i="1"/>
  <c r="K274" i="1"/>
  <c r="L274" i="1"/>
  <c r="M274" i="1"/>
  <c r="N274" i="1"/>
  <c r="O274" i="1"/>
  <c r="P274" i="1"/>
  <c r="Q274" i="1"/>
  <c r="R274" i="1"/>
  <c r="S274" i="1"/>
  <c r="T274" i="1"/>
  <c r="U274" i="1"/>
  <c r="V274" i="1"/>
  <c r="W274" i="1"/>
  <c r="X274" i="1"/>
  <c r="Y274" i="1"/>
  <c r="Z274" i="1"/>
  <c r="AA274" i="1"/>
  <c r="AC274" i="1"/>
  <c r="AB274" i="1" s="1"/>
  <c r="BG274" i="1"/>
  <c r="J275" i="1"/>
  <c r="K275" i="1"/>
  <c r="L275" i="1"/>
  <c r="M275" i="1"/>
  <c r="N275" i="1"/>
  <c r="O275" i="1"/>
  <c r="P275" i="1"/>
  <c r="Q275" i="1"/>
  <c r="R275" i="1"/>
  <c r="S275" i="1"/>
  <c r="T275" i="1"/>
  <c r="U275" i="1"/>
  <c r="V275" i="1"/>
  <c r="W275" i="1"/>
  <c r="X275" i="1"/>
  <c r="Y275" i="1"/>
  <c r="Z275" i="1"/>
  <c r="AA275" i="1"/>
  <c r="AC275" i="1"/>
  <c r="AB275" i="1" s="1"/>
  <c r="BG275" i="1"/>
  <c r="J276" i="1"/>
  <c r="K276" i="1"/>
  <c r="L276" i="1"/>
  <c r="M276" i="1"/>
  <c r="N276" i="1"/>
  <c r="O276" i="1"/>
  <c r="P276" i="1"/>
  <c r="Q276" i="1"/>
  <c r="R276" i="1"/>
  <c r="S276" i="1"/>
  <c r="T276" i="1"/>
  <c r="U276" i="1"/>
  <c r="V276" i="1"/>
  <c r="W276" i="1"/>
  <c r="X276" i="1"/>
  <c r="Y276" i="1"/>
  <c r="Z276" i="1"/>
  <c r="AA276" i="1"/>
  <c r="AC276" i="1"/>
  <c r="AB276" i="1" s="1"/>
  <c r="BG276" i="1"/>
  <c r="J277" i="1"/>
  <c r="K277" i="1"/>
  <c r="L277" i="1"/>
  <c r="M277" i="1"/>
  <c r="N277" i="1"/>
  <c r="O277" i="1"/>
  <c r="P277" i="1"/>
  <c r="Q277" i="1"/>
  <c r="R277" i="1"/>
  <c r="S277" i="1"/>
  <c r="T277" i="1"/>
  <c r="U277" i="1"/>
  <c r="V277" i="1"/>
  <c r="W277" i="1"/>
  <c r="X277" i="1"/>
  <c r="Y277" i="1"/>
  <c r="Z277" i="1"/>
  <c r="AA277" i="1"/>
  <c r="AC277" i="1"/>
  <c r="AB277" i="1" s="1"/>
  <c r="BG277" i="1"/>
  <c r="J278" i="1"/>
  <c r="K278" i="1"/>
  <c r="L278" i="1"/>
  <c r="M278" i="1"/>
  <c r="N278" i="1"/>
  <c r="O278" i="1"/>
  <c r="P278" i="1"/>
  <c r="Q278" i="1"/>
  <c r="R278" i="1"/>
  <c r="S278" i="1"/>
  <c r="T278" i="1"/>
  <c r="U278" i="1"/>
  <c r="V278" i="1"/>
  <c r="W278" i="1"/>
  <c r="X278" i="1"/>
  <c r="Y278" i="1"/>
  <c r="Z278" i="1"/>
  <c r="AA278" i="1"/>
  <c r="AC278" i="1"/>
  <c r="AB278" i="1" s="1"/>
  <c r="BG278" i="1"/>
  <c r="J279" i="1"/>
  <c r="K279" i="1"/>
  <c r="L279" i="1"/>
  <c r="M279" i="1"/>
  <c r="N279" i="1"/>
  <c r="O279" i="1"/>
  <c r="P279" i="1"/>
  <c r="Q279" i="1"/>
  <c r="R279" i="1"/>
  <c r="S279" i="1"/>
  <c r="T279" i="1"/>
  <c r="U279" i="1"/>
  <c r="V279" i="1"/>
  <c r="W279" i="1"/>
  <c r="X279" i="1"/>
  <c r="Y279" i="1"/>
  <c r="Z279" i="1"/>
  <c r="AA279" i="1"/>
  <c r="AC279" i="1"/>
  <c r="AB279" i="1" s="1"/>
  <c r="BG279" i="1"/>
  <c r="J280" i="1"/>
  <c r="K280" i="1"/>
  <c r="L280" i="1"/>
  <c r="M280" i="1"/>
  <c r="N280" i="1"/>
  <c r="O280" i="1"/>
  <c r="P280" i="1"/>
  <c r="Q280" i="1"/>
  <c r="R280" i="1"/>
  <c r="S280" i="1"/>
  <c r="T280" i="1"/>
  <c r="U280" i="1"/>
  <c r="V280" i="1"/>
  <c r="W280" i="1"/>
  <c r="X280" i="1"/>
  <c r="Y280" i="1"/>
  <c r="Z280" i="1"/>
  <c r="AA280" i="1"/>
  <c r="AC280" i="1"/>
  <c r="AB280" i="1" s="1"/>
  <c r="BG280" i="1"/>
  <c r="J281" i="1"/>
  <c r="K281" i="1"/>
  <c r="L281" i="1"/>
  <c r="M281" i="1"/>
  <c r="N281" i="1"/>
  <c r="O281" i="1"/>
  <c r="P281" i="1"/>
  <c r="Q281" i="1"/>
  <c r="R281" i="1"/>
  <c r="S281" i="1"/>
  <c r="T281" i="1"/>
  <c r="U281" i="1"/>
  <c r="V281" i="1"/>
  <c r="W281" i="1"/>
  <c r="X281" i="1"/>
  <c r="Y281" i="1"/>
  <c r="Z281" i="1"/>
  <c r="AA281" i="1"/>
  <c r="AC281" i="1"/>
  <c r="AB281" i="1" s="1"/>
  <c r="BG281" i="1"/>
  <c r="J282" i="1"/>
  <c r="K282" i="1"/>
  <c r="L282" i="1"/>
  <c r="M282" i="1"/>
  <c r="N282" i="1"/>
  <c r="O282" i="1"/>
  <c r="P282" i="1"/>
  <c r="Q282" i="1"/>
  <c r="R282" i="1"/>
  <c r="S282" i="1"/>
  <c r="T282" i="1"/>
  <c r="U282" i="1"/>
  <c r="V282" i="1"/>
  <c r="W282" i="1"/>
  <c r="X282" i="1"/>
  <c r="Y282" i="1"/>
  <c r="Z282" i="1"/>
  <c r="AA282" i="1"/>
  <c r="AC282" i="1"/>
  <c r="AB282" i="1" s="1"/>
  <c r="BG282" i="1"/>
  <c r="J283" i="1"/>
  <c r="K283" i="1"/>
  <c r="L283" i="1"/>
  <c r="M283" i="1"/>
  <c r="N283" i="1"/>
  <c r="O283" i="1"/>
  <c r="P283" i="1"/>
  <c r="Q283" i="1"/>
  <c r="R283" i="1"/>
  <c r="S283" i="1"/>
  <c r="T283" i="1"/>
  <c r="U283" i="1"/>
  <c r="V283" i="1"/>
  <c r="W283" i="1"/>
  <c r="X283" i="1"/>
  <c r="Y283" i="1"/>
  <c r="Z283" i="1"/>
  <c r="AA283" i="1"/>
  <c r="AC283" i="1"/>
  <c r="AB283" i="1" s="1"/>
  <c r="BG283" i="1"/>
  <c r="J284" i="1"/>
  <c r="K284" i="1"/>
  <c r="L284" i="1"/>
  <c r="M284" i="1"/>
  <c r="N284" i="1"/>
  <c r="O284" i="1"/>
  <c r="P284" i="1"/>
  <c r="Q284" i="1"/>
  <c r="R284" i="1"/>
  <c r="S284" i="1"/>
  <c r="T284" i="1"/>
  <c r="U284" i="1"/>
  <c r="V284" i="1"/>
  <c r="W284" i="1"/>
  <c r="X284" i="1"/>
  <c r="Y284" i="1"/>
  <c r="Z284" i="1"/>
  <c r="AA284" i="1"/>
  <c r="AC284" i="1"/>
  <c r="AB284" i="1" s="1"/>
  <c r="BG284" i="1"/>
  <c r="J285" i="1"/>
  <c r="K285" i="1"/>
  <c r="L285" i="1"/>
  <c r="M285" i="1"/>
  <c r="N285" i="1"/>
  <c r="O285" i="1"/>
  <c r="P285" i="1"/>
  <c r="Q285" i="1"/>
  <c r="R285" i="1"/>
  <c r="S285" i="1"/>
  <c r="T285" i="1"/>
  <c r="U285" i="1"/>
  <c r="V285" i="1"/>
  <c r="W285" i="1"/>
  <c r="X285" i="1"/>
  <c r="Y285" i="1"/>
  <c r="Z285" i="1"/>
  <c r="AA285" i="1"/>
  <c r="AC285" i="1"/>
  <c r="AB285" i="1" s="1"/>
  <c r="BG285" i="1"/>
  <c r="J286" i="1"/>
  <c r="K286" i="1"/>
  <c r="L286" i="1"/>
  <c r="M286" i="1"/>
  <c r="N286" i="1"/>
  <c r="O286" i="1"/>
  <c r="P286" i="1"/>
  <c r="Q286" i="1"/>
  <c r="R286" i="1"/>
  <c r="S286" i="1"/>
  <c r="T286" i="1"/>
  <c r="U286" i="1"/>
  <c r="V286" i="1"/>
  <c r="W286" i="1"/>
  <c r="X286" i="1"/>
  <c r="Y286" i="1"/>
  <c r="Z286" i="1"/>
  <c r="AA286" i="1"/>
  <c r="AC286" i="1"/>
  <c r="AB286" i="1" s="1"/>
  <c r="BG286" i="1"/>
  <c r="J287" i="1"/>
  <c r="K287" i="1"/>
  <c r="L287" i="1"/>
  <c r="M287" i="1"/>
  <c r="N287" i="1"/>
  <c r="O287" i="1"/>
  <c r="P287" i="1"/>
  <c r="Q287" i="1"/>
  <c r="R287" i="1"/>
  <c r="S287" i="1"/>
  <c r="T287" i="1"/>
  <c r="U287" i="1"/>
  <c r="V287" i="1"/>
  <c r="W287" i="1"/>
  <c r="X287" i="1"/>
  <c r="Y287" i="1"/>
  <c r="Z287" i="1"/>
  <c r="AA287" i="1"/>
  <c r="AC287" i="1"/>
  <c r="AB287" i="1" s="1"/>
  <c r="BG287" i="1"/>
  <c r="J288" i="1"/>
  <c r="K288" i="1"/>
  <c r="L288" i="1"/>
  <c r="M288" i="1"/>
  <c r="N288" i="1"/>
  <c r="O288" i="1"/>
  <c r="P288" i="1"/>
  <c r="Q288" i="1"/>
  <c r="R288" i="1"/>
  <c r="S288" i="1"/>
  <c r="T288" i="1"/>
  <c r="U288" i="1"/>
  <c r="V288" i="1"/>
  <c r="W288" i="1"/>
  <c r="X288" i="1"/>
  <c r="Y288" i="1"/>
  <c r="Z288" i="1"/>
  <c r="AA288" i="1"/>
  <c r="AC288" i="1"/>
  <c r="AB288" i="1" s="1"/>
  <c r="BG288" i="1"/>
  <c r="J289" i="1"/>
  <c r="K289" i="1"/>
  <c r="L289" i="1"/>
  <c r="M289" i="1"/>
  <c r="N289" i="1"/>
  <c r="O289" i="1"/>
  <c r="P289" i="1"/>
  <c r="Q289" i="1"/>
  <c r="R289" i="1"/>
  <c r="S289" i="1"/>
  <c r="T289" i="1"/>
  <c r="U289" i="1"/>
  <c r="V289" i="1"/>
  <c r="W289" i="1"/>
  <c r="X289" i="1"/>
  <c r="Y289" i="1"/>
  <c r="Z289" i="1"/>
  <c r="AA289" i="1"/>
  <c r="AC289" i="1"/>
  <c r="AB289" i="1" s="1"/>
  <c r="BG289" i="1"/>
  <c r="J290" i="1"/>
  <c r="K290" i="1"/>
  <c r="L290" i="1"/>
  <c r="M290" i="1"/>
  <c r="N290" i="1"/>
  <c r="O290" i="1"/>
  <c r="P290" i="1"/>
  <c r="Q290" i="1"/>
  <c r="R290" i="1"/>
  <c r="S290" i="1"/>
  <c r="T290" i="1"/>
  <c r="U290" i="1"/>
  <c r="V290" i="1"/>
  <c r="W290" i="1"/>
  <c r="X290" i="1"/>
  <c r="Y290" i="1"/>
  <c r="Z290" i="1"/>
  <c r="AA290" i="1"/>
  <c r="AC290" i="1"/>
  <c r="AB290" i="1" s="1"/>
  <c r="BG290" i="1"/>
  <c r="J291" i="1"/>
  <c r="K291" i="1"/>
  <c r="L291" i="1"/>
  <c r="M291" i="1"/>
  <c r="N291" i="1"/>
  <c r="O291" i="1"/>
  <c r="P291" i="1"/>
  <c r="Q291" i="1"/>
  <c r="R291" i="1"/>
  <c r="S291" i="1"/>
  <c r="T291" i="1"/>
  <c r="U291" i="1"/>
  <c r="V291" i="1"/>
  <c r="W291" i="1"/>
  <c r="X291" i="1"/>
  <c r="Y291" i="1"/>
  <c r="Z291" i="1"/>
  <c r="AA291" i="1"/>
  <c r="AC291" i="1"/>
  <c r="AB291" i="1" s="1"/>
  <c r="BG291" i="1"/>
  <c r="J292" i="1"/>
  <c r="K292" i="1"/>
  <c r="L292" i="1"/>
  <c r="M292" i="1"/>
  <c r="N292" i="1"/>
  <c r="O292" i="1"/>
  <c r="P292" i="1"/>
  <c r="Q292" i="1"/>
  <c r="R292" i="1"/>
  <c r="S292" i="1"/>
  <c r="T292" i="1"/>
  <c r="U292" i="1"/>
  <c r="V292" i="1"/>
  <c r="W292" i="1"/>
  <c r="X292" i="1"/>
  <c r="Y292" i="1"/>
  <c r="Z292" i="1"/>
  <c r="AA292" i="1"/>
  <c r="AC292" i="1"/>
  <c r="AB292" i="1" s="1"/>
  <c r="BG292" i="1"/>
  <c r="J293" i="1"/>
  <c r="K293" i="1"/>
  <c r="L293" i="1"/>
  <c r="M293" i="1"/>
  <c r="N293" i="1"/>
  <c r="O293" i="1"/>
  <c r="P293" i="1"/>
  <c r="Q293" i="1"/>
  <c r="R293" i="1"/>
  <c r="S293" i="1"/>
  <c r="T293" i="1"/>
  <c r="U293" i="1"/>
  <c r="V293" i="1"/>
  <c r="W293" i="1"/>
  <c r="X293" i="1"/>
  <c r="Y293" i="1"/>
  <c r="Z293" i="1"/>
  <c r="AA293" i="1"/>
  <c r="AC293" i="1"/>
  <c r="AB293" i="1" s="1"/>
  <c r="BG293" i="1"/>
  <c r="J294" i="1"/>
  <c r="K294" i="1"/>
  <c r="L294" i="1"/>
  <c r="M294" i="1"/>
  <c r="N294" i="1"/>
  <c r="O294" i="1"/>
  <c r="P294" i="1"/>
  <c r="Q294" i="1"/>
  <c r="R294" i="1"/>
  <c r="S294" i="1"/>
  <c r="T294" i="1"/>
  <c r="U294" i="1"/>
  <c r="V294" i="1"/>
  <c r="W294" i="1"/>
  <c r="X294" i="1"/>
  <c r="Y294" i="1"/>
  <c r="Z294" i="1"/>
  <c r="AA294" i="1"/>
  <c r="AC294" i="1"/>
  <c r="AB294" i="1" s="1"/>
  <c r="BG294" i="1"/>
  <c r="J295" i="1"/>
  <c r="K295" i="1"/>
  <c r="L295" i="1"/>
  <c r="M295" i="1"/>
  <c r="N295" i="1"/>
  <c r="O295" i="1"/>
  <c r="P295" i="1"/>
  <c r="Q295" i="1"/>
  <c r="R295" i="1"/>
  <c r="S295" i="1"/>
  <c r="T295" i="1"/>
  <c r="U295" i="1"/>
  <c r="V295" i="1"/>
  <c r="W295" i="1"/>
  <c r="X295" i="1"/>
  <c r="Y295" i="1"/>
  <c r="Z295" i="1"/>
  <c r="AA295" i="1"/>
  <c r="AC295" i="1"/>
  <c r="AB295" i="1" s="1"/>
  <c r="BG295" i="1"/>
  <c r="J296" i="1"/>
  <c r="K296" i="1"/>
  <c r="L296" i="1"/>
  <c r="M296" i="1"/>
  <c r="N296" i="1"/>
  <c r="O296" i="1"/>
  <c r="P296" i="1"/>
  <c r="Q296" i="1"/>
  <c r="R296" i="1"/>
  <c r="S296" i="1"/>
  <c r="T296" i="1"/>
  <c r="U296" i="1"/>
  <c r="V296" i="1"/>
  <c r="W296" i="1"/>
  <c r="X296" i="1"/>
  <c r="Y296" i="1"/>
  <c r="Z296" i="1"/>
  <c r="AA296" i="1"/>
  <c r="AC296" i="1"/>
  <c r="AB296" i="1" s="1"/>
  <c r="BG296" i="1"/>
  <c r="J297" i="1"/>
  <c r="K297" i="1"/>
  <c r="L297" i="1"/>
  <c r="M297" i="1"/>
  <c r="N297" i="1"/>
  <c r="O297" i="1"/>
  <c r="P297" i="1"/>
  <c r="Q297" i="1"/>
  <c r="R297" i="1"/>
  <c r="S297" i="1"/>
  <c r="T297" i="1"/>
  <c r="U297" i="1"/>
  <c r="V297" i="1"/>
  <c r="W297" i="1"/>
  <c r="X297" i="1"/>
  <c r="Y297" i="1"/>
  <c r="Z297" i="1"/>
  <c r="AA297" i="1"/>
  <c r="AC297" i="1"/>
  <c r="BG297" i="1"/>
  <c r="J298" i="1"/>
  <c r="K298" i="1"/>
  <c r="L298" i="1"/>
  <c r="M298" i="1"/>
  <c r="N298" i="1"/>
  <c r="O298" i="1"/>
  <c r="P298" i="1"/>
  <c r="Q298" i="1"/>
  <c r="R298" i="1"/>
  <c r="S298" i="1"/>
  <c r="T298" i="1"/>
  <c r="U298" i="1"/>
  <c r="V298" i="1"/>
  <c r="W298" i="1"/>
  <c r="X298" i="1"/>
  <c r="Y298" i="1"/>
  <c r="Z298" i="1"/>
  <c r="AA298" i="1"/>
  <c r="AC298" i="1"/>
  <c r="AB298" i="1" s="1"/>
  <c r="BG298" i="1"/>
  <c r="J299" i="1"/>
  <c r="K299" i="1"/>
  <c r="L299" i="1"/>
  <c r="M299" i="1"/>
  <c r="N299" i="1"/>
  <c r="O299" i="1"/>
  <c r="P299" i="1"/>
  <c r="Q299" i="1"/>
  <c r="R299" i="1"/>
  <c r="S299" i="1"/>
  <c r="T299" i="1"/>
  <c r="U299" i="1"/>
  <c r="V299" i="1"/>
  <c r="W299" i="1"/>
  <c r="X299" i="1"/>
  <c r="Y299" i="1"/>
  <c r="Z299" i="1"/>
  <c r="AA299" i="1"/>
  <c r="AC299" i="1"/>
  <c r="BG299" i="1"/>
  <c r="J300" i="1"/>
  <c r="K300" i="1"/>
  <c r="L300" i="1"/>
  <c r="M300" i="1"/>
  <c r="N300" i="1"/>
  <c r="O300" i="1"/>
  <c r="P300" i="1"/>
  <c r="Q300" i="1"/>
  <c r="R300" i="1"/>
  <c r="S300" i="1"/>
  <c r="T300" i="1"/>
  <c r="U300" i="1"/>
  <c r="V300" i="1"/>
  <c r="W300" i="1"/>
  <c r="X300" i="1"/>
  <c r="Y300" i="1"/>
  <c r="Z300" i="1"/>
  <c r="AA300" i="1"/>
  <c r="AC300" i="1"/>
  <c r="BG300" i="1"/>
  <c r="J301" i="1"/>
  <c r="K301" i="1"/>
  <c r="L301" i="1"/>
  <c r="M301" i="1"/>
  <c r="N301" i="1"/>
  <c r="O301" i="1"/>
  <c r="P301" i="1"/>
  <c r="Q301" i="1"/>
  <c r="R301" i="1"/>
  <c r="S301" i="1"/>
  <c r="T301" i="1"/>
  <c r="U301" i="1"/>
  <c r="V301" i="1"/>
  <c r="W301" i="1"/>
  <c r="X301" i="1"/>
  <c r="Y301" i="1"/>
  <c r="Z301" i="1"/>
  <c r="AA301" i="1"/>
  <c r="AC301" i="1"/>
  <c r="AB301" i="1" s="1"/>
  <c r="BG301" i="1"/>
  <c r="J302" i="1"/>
  <c r="K302" i="1"/>
  <c r="L302" i="1"/>
  <c r="M302" i="1"/>
  <c r="N302" i="1"/>
  <c r="O302" i="1"/>
  <c r="P302" i="1"/>
  <c r="Q302" i="1"/>
  <c r="R302" i="1"/>
  <c r="S302" i="1"/>
  <c r="T302" i="1"/>
  <c r="U302" i="1"/>
  <c r="V302" i="1"/>
  <c r="W302" i="1"/>
  <c r="X302" i="1"/>
  <c r="Y302" i="1"/>
  <c r="Z302" i="1"/>
  <c r="AA302" i="1"/>
  <c r="AC302" i="1"/>
  <c r="BG302" i="1"/>
  <c r="J303" i="1"/>
  <c r="K303" i="1"/>
  <c r="L303" i="1"/>
  <c r="M303" i="1"/>
  <c r="N303" i="1"/>
  <c r="O303" i="1"/>
  <c r="P303" i="1"/>
  <c r="Q303" i="1"/>
  <c r="R303" i="1"/>
  <c r="S303" i="1"/>
  <c r="T303" i="1"/>
  <c r="U303" i="1"/>
  <c r="V303" i="1"/>
  <c r="W303" i="1"/>
  <c r="X303" i="1"/>
  <c r="Y303" i="1"/>
  <c r="Z303" i="1"/>
  <c r="AA303" i="1"/>
  <c r="AC303" i="1"/>
  <c r="BG303" i="1"/>
  <c r="J304" i="1"/>
  <c r="K304" i="1"/>
  <c r="L304" i="1"/>
  <c r="M304" i="1"/>
  <c r="N304" i="1"/>
  <c r="O304" i="1"/>
  <c r="P304" i="1"/>
  <c r="Q304" i="1"/>
  <c r="R304" i="1"/>
  <c r="S304" i="1"/>
  <c r="T304" i="1"/>
  <c r="U304" i="1"/>
  <c r="V304" i="1"/>
  <c r="W304" i="1"/>
  <c r="X304" i="1"/>
  <c r="Y304" i="1"/>
  <c r="Z304" i="1"/>
  <c r="AA304" i="1"/>
  <c r="AC304" i="1"/>
  <c r="BG304" i="1"/>
  <c r="J305" i="1"/>
  <c r="K305" i="1"/>
  <c r="L305" i="1"/>
  <c r="M305" i="1"/>
  <c r="N305" i="1"/>
  <c r="O305" i="1"/>
  <c r="P305" i="1"/>
  <c r="Q305" i="1"/>
  <c r="R305" i="1"/>
  <c r="S305" i="1"/>
  <c r="T305" i="1"/>
  <c r="U305" i="1"/>
  <c r="V305" i="1"/>
  <c r="W305" i="1"/>
  <c r="X305" i="1"/>
  <c r="Y305" i="1"/>
  <c r="Z305" i="1"/>
  <c r="AA305" i="1"/>
  <c r="AC305" i="1"/>
  <c r="BG305" i="1"/>
  <c r="J306" i="1"/>
  <c r="K306" i="1"/>
  <c r="L306" i="1"/>
  <c r="M306" i="1"/>
  <c r="N306" i="1"/>
  <c r="O306" i="1"/>
  <c r="P306" i="1"/>
  <c r="Q306" i="1"/>
  <c r="R306" i="1"/>
  <c r="S306" i="1"/>
  <c r="T306" i="1"/>
  <c r="U306" i="1"/>
  <c r="V306" i="1"/>
  <c r="W306" i="1"/>
  <c r="X306" i="1"/>
  <c r="Y306" i="1"/>
  <c r="Z306" i="1"/>
  <c r="AA306" i="1"/>
  <c r="AC306" i="1"/>
  <c r="BG306" i="1"/>
  <c r="J307" i="1"/>
  <c r="K307" i="1"/>
  <c r="L307" i="1"/>
  <c r="M307" i="1"/>
  <c r="N307" i="1"/>
  <c r="O307" i="1"/>
  <c r="P307" i="1"/>
  <c r="Q307" i="1"/>
  <c r="R307" i="1"/>
  <c r="S307" i="1"/>
  <c r="T307" i="1"/>
  <c r="U307" i="1"/>
  <c r="V307" i="1"/>
  <c r="W307" i="1"/>
  <c r="X307" i="1"/>
  <c r="Y307" i="1"/>
  <c r="Z307" i="1"/>
  <c r="AA307" i="1"/>
  <c r="AC307" i="1"/>
  <c r="BG307" i="1"/>
  <c r="J308" i="1"/>
  <c r="K308" i="1"/>
  <c r="L308" i="1"/>
  <c r="M308" i="1"/>
  <c r="N308" i="1"/>
  <c r="O308" i="1"/>
  <c r="P308" i="1"/>
  <c r="Q308" i="1"/>
  <c r="R308" i="1"/>
  <c r="S308" i="1"/>
  <c r="T308" i="1"/>
  <c r="U308" i="1"/>
  <c r="V308" i="1"/>
  <c r="W308" i="1"/>
  <c r="X308" i="1"/>
  <c r="Y308" i="1"/>
  <c r="Z308" i="1"/>
  <c r="AA308" i="1"/>
  <c r="AC308" i="1"/>
  <c r="AB308" i="1" s="1"/>
  <c r="BG308" i="1"/>
  <c r="J309" i="1"/>
  <c r="K309" i="1"/>
  <c r="L309" i="1"/>
  <c r="M309" i="1"/>
  <c r="N309" i="1"/>
  <c r="O309" i="1"/>
  <c r="P309" i="1"/>
  <c r="Q309" i="1"/>
  <c r="R309" i="1"/>
  <c r="S309" i="1"/>
  <c r="T309" i="1"/>
  <c r="U309" i="1"/>
  <c r="V309" i="1"/>
  <c r="W309" i="1"/>
  <c r="X309" i="1"/>
  <c r="Y309" i="1"/>
  <c r="Z309" i="1"/>
  <c r="AA309" i="1"/>
  <c r="AC309" i="1"/>
  <c r="BG309" i="1"/>
  <c r="J310" i="1"/>
  <c r="K310" i="1"/>
  <c r="L310" i="1"/>
  <c r="M310" i="1"/>
  <c r="N310" i="1"/>
  <c r="O310" i="1"/>
  <c r="P310" i="1"/>
  <c r="Q310" i="1"/>
  <c r="R310" i="1"/>
  <c r="S310" i="1"/>
  <c r="T310" i="1"/>
  <c r="U310" i="1"/>
  <c r="V310" i="1"/>
  <c r="W310" i="1"/>
  <c r="X310" i="1"/>
  <c r="Y310" i="1"/>
  <c r="Z310" i="1"/>
  <c r="AA310" i="1"/>
  <c r="AC310" i="1"/>
  <c r="AB310" i="1" s="1"/>
  <c r="BG310" i="1"/>
  <c r="J311" i="1"/>
  <c r="K311" i="1"/>
  <c r="L311" i="1"/>
  <c r="M311" i="1"/>
  <c r="N311" i="1"/>
  <c r="O311" i="1"/>
  <c r="P311" i="1"/>
  <c r="Q311" i="1"/>
  <c r="R311" i="1"/>
  <c r="S311" i="1"/>
  <c r="T311" i="1"/>
  <c r="U311" i="1"/>
  <c r="V311" i="1"/>
  <c r="W311" i="1"/>
  <c r="X311" i="1"/>
  <c r="Y311" i="1"/>
  <c r="Z311" i="1"/>
  <c r="AA311" i="1"/>
  <c r="AC311" i="1"/>
  <c r="BG311" i="1"/>
  <c r="J312" i="1"/>
  <c r="K312" i="1"/>
  <c r="L312" i="1"/>
  <c r="M312" i="1"/>
  <c r="N312" i="1"/>
  <c r="O312" i="1"/>
  <c r="P312" i="1"/>
  <c r="Q312" i="1"/>
  <c r="R312" i="1"/>
  <c r="S312" i="1"/>
  <c r="T312" i="1"/>
  <c r="U312" i="1"/>
  <c r="V312" i="1"/>
  <c r="W312" i="1"/>
  <c r="X312" i="1"/>
  <c r="Y312" i="1"/>
  <c r="Z312" i="1"/>
  <c r="AA312" i="1"/>
  <c r="AC312" i="1"/>
  <c r="AB312" i="1" s="1"/>
  <c r="BG312" i="1"/>
  <c r="J313" i="1"/>
  <c r="K313" i="1"/>
  <c r="L313" i="1"/>
  <c r="M313" i="1"/>
  <c r="N313" i="1"/>
  <c r="O313" i="1"/>
  <c r="P313" i="1"/>
  <c r="Q313" i="1"/>
  <c r="R313" i="1"/>
  <c r="S313" i="1"/>
  <c r="T313" i="1"/>
  <c r="U313" i="1"/>
  <c r="V313" i="1"/>
  <c r="W313" i="1"/>
  <c r="X313" i="1"/>
  <c r="Y313" i="1"/>
  <c r="Z313" i="1"/>
  <c r="AA313" i="1"/>
  <c r="AC313" i="1"/>
  <c r="BG313" i="1"/>
  <c r="J314" i="1"/>
  <c r="K314" i="1"/>
  <c r="L314" i="1"/>
  <c r="M314" i="1"/>
  <c r="N314" i="1"/>
  <c r="O314" i="1"/>
  <c r="P314" i="1"/>
  <c r="Q314" i="1"/>
  <c r="R314" i="1"/>
  <c r="S314" i="1"/>
  <c r="T314" i="1"/>
  <c r="U314" i="1"/>
  <c r="V314" i="1"/>
  <c r="W314" i="1"/>
  <c r="X314" i="1"/>
  <c r="Y314" i="1"/>
  <c r="Z314" i="1"/>
  <c r="AA314" i="1"/>
  <c r="AC314" i="1"/>
  <c r="AB314" i="1" s="1"/>
  <c r="BG314" i="1"/>
  <c r="J315" i="1"/>
  <c r="K315" i="1"/>
  <c r="L315" i="1"/>
  <c r="M315" i="1"/>
  <c r="N315" i="1"/>
  <c r="O315" i="1"/>
  <c r="P315" i="1"/>
  <c r="Q315" i="1"/>
  <c r="R315" i="1"/>
  <c r="S315" i="1"/>
  <c r="T315" i="1"/>
  <c r="U315" i="1"/>
  <c r="V315" i="1"/>
  <c r="W315" i="1"/>
  <c r="X315" i="1"/>
  <c r="Y315" i="1"/>
  <c r="Z315" i="1"/>
  <c r="AA315" i="1"/>
  <c r="AC315" i="1"/>
  <c r="BG315" i="1"/>
  <c r="J316" i="1"/>
  <c r="K316" i="1"/>
  <c r="L316" i="1"/>
  <c r="M316" i="1"/>
  <c r="N316" i="1"/>
  <c r="O316" i="1"/>
  <c r="P316" i="1"/>
  <c r="Q316" i="1"/>
  <c r="R316" i="1"/>
  <c r="S316" i="1"/>
  <c r="T316" i="1"/>
  <c r="U316" i="1"/>
  <c r="V316" i="1"/>
  <c r="W316" i="1"/>
  <c r="X316" i="1"/>
  <c r="Y316" i="1"/>
  <c r="Z316" i="1"/>
  <c r="AA316" i="1"/>
  <c r="AC316" i="1"/>
  <c r="AB316" i="1" s="1"/>
  <c r="BG316" i="1"/>
  <c r="J317" i="1"/>
  <c r="K317" i="1"/>
  <c r="L317" i="1"/>
  <c r="M317" i="1"/>
  <c r="N317" i="1"/>
  <c r="O317" i="1"/>
  <c r="P317" i="1"/>
  <c r="Q317" i="1"/>
  <c r="R317" i="1"/>
  <c r="S317" i="1"/>
  <c r="T317" i="1"/>
  <c r="U317" i="1"/>
  <c r="V317" i="1"/>
  <c r="W317" i="1"/>
  <c r="X317" i="1"/>
  <c r="Y317" i="1"/>
  <c r="Z317" i="1"/>
  <c r="AA317" i="1"/>
  <c r="AC317" i="1"/>
  <c r="BG317" i="1"/>
  <c r="J318" i="1"/>
  <c r="K318" i="1"/>
  <c r="L318" i="1"/>
  <c r="M318" i="1"/>
  <c r="N318" i="1"/>
  <c r="O318" i="1"/>
  <c r="P318" i="1"/>
  <c r="Q318" i="1"/>
  <c r="R318" i="1"/>
  <c r="S318" i="1"/>
  <c r="T318" i="1"/>
  <c r="U318" i="1"/>
  <c r="V318" i="1"/>
  <c r="W318" i="1"/>
  <c r="X318" i="1"/>
  <c r="Y318" i="1"/>
  <c r="Z318" i="1"/>
  <c r="AA318" i="1"/>
  <c r="AC318" i="1"/>
  <c r="AB318" i="1" s="1"/>
  <c r="BG318" i="1"/>
  <c r="J319" i="1"/>
  <c r="K319" i="1"/>
  <c r="L319" i="1"/>
  <c r="M319" i="1"/>
  <c r="N319" i="1"/>
  <c r="O319" i="1"/>
  <c r="P319" i="1"/>
  <c r="Q319" i="1"/>
  <c r="R319" i="1"/>
  <c r="S319" i="1"/>
  <c r="T319" i="1"/>
  <c r="U319" i="1"/>
  <c r="V319" i="1"/>
  <c r="W319" i="1"/>
  <c r="X319" i="1"/>
  <c r="Y319" i="1"/>
  <c r="Z319" i="1"/>
  <c r="AA319" i="1"/>
  <c r="AC319" i="1"/>
  <c r="BG319" i="1"/>
  <c r="J320" i="1"/>
  <c r="K320" i="1"/>
  <c r="L320" i="1"/>
  <c r="M320" i="1"/>
  <c r="N320" i="1"/>
  <c r="O320" i="1"/>
  <c r="P320" i="1"/>
  <c r="Q320" i="1"/>
  <c r="R320" i="1"/>
  <c r="S320" i="1"/>
  <c r="T320" i="1"/>
  <c r="U320" i="1"/>
  <c r="V320" i="1"/>
  <c r="W320" i="1"/>
  <c r="X320" i="1"/>
  <c r="Y320" i="1"/>
  <c r="Z320" i="1"/>
  <c r="AA320" i="1"/>
  <c r="AC320" i="1"/>
  <c r="AB320" i="1" s="1"/>
  <c r="BG320" i="1"/>
  <c r="J321" i="1"/>
  <c r="K321" i="1"/>
  <c r="L321" i="1"/>
  <c r="M321" i="1"/>
  <c r="N321" i="1"/>
  <c r="O321" i="1"/>
  <c r="P321" i="1"/>
  <c r="Q321" i="1"/>
  <c r="R321" i="1"/>
  <c r="S321" i="1"/>
  <c r="T321" i="1"/>
  <c r="U321" i="1"/>
  <c r="V321" i="1"/>
  <c r="W321" i="1"/>
  <c r="X321" i="1"/>
  <c r="Y321" i="1"/>
  <c r="Z321" i="1"/>
  <c r="AA321" i="1"/>
  <c r="AC321" i="1"/>
  <c r="BG321" i="1"/>
  <c r="J322" i="1"/>
  <c r="K322" i="1"/>
  <c r="L322" i="1"/>
  <c r="M322" i="1"/>
  <c r="N322" i="1"/>
  <c r="O322" i="1"/>
  <c r="P322" i="1"/>
  <c r="Q322" i="1"/>
  <c r="R322" i="1"/>
  <c r="S322" i="1"/>
  <c r="T322" i="1"/>
  <c r="U322" i="1"/>
  <c r="V322" i="1"/>
  <c r="W322" i="1"/>
  <c r="X322" i="1"/>
  <c r="Y322" i="1"/>
  <c r="Z322" i="1"/>
  <c r="AA322" i="1"/>
  <c r="AC322" i="1"/>
  <c r="AB322" i="1" s="1"/>
  <c r="BG322" i="1"/>
  <c r="J323" i="1"/>
  <c r="K323" i="1"/>
  <c r="L323" i="1"/>
  <c r="M323" i="1"/>
  <c r="N323" i="1"/>
  <c r="O323" i="1"/>
  <c r="P323" i="1"/>
  <c r="Q323" i="1"/>
  <c r="R323" i="1"/>
  <c r="S323" i="1"/>
  <c r="T323" i="1"/>
  <c r="U323" i="1"/>
  <c r="V323" i="1"/>
  <c r="W323" i="1"/>
  <c r="X323" i="1"/>
  <c r="Y323" i="1"/>
  <c r="Z323" i="1"/>
  <c r="AA323" i="1"/>
  <c r="AC323" i="1"/>
  <c r="AB323" i="1" s="1"/>
  <c r="BG323" i="1"/>
  <c r="J324" i="1"/>
  <c r="K324" i="1"/>
  <c r="L324" i="1"/>
  <c r="M324" i="1"/>
  <c r="N324" i="1"/>
  <c r="O324" i="1"/>
  <c r="P324" i="1"/>
  <c r="Q324" i="1"/>
  <c r="R324" i="1"/>
  <c r="S324" i="1"/>
  <c r="T324" i="1"/>
  <c r="U324" i="1"/>
  <c r="V324" i="1"/>
  <c r="W324" i="1"/>
  <c r="X324" i="1"/>
  <c r="Y324" i="1"/>
  <c r="Z324" i="1"/>
  <c r="AA324" i="1"/>
  <c r="AC324" i="1"/>
  <c r="AB324" i="1" s="1"/>
  <c r="BG324" i="1"/>
  <c r="J325" i="1"/>
  <c r="K325" i="1"/>
  <c r="L325" i="1"/>
  <c r="M325" i="1"/>
  <c r="N325" i="1"/>
  <c r="O325" i="1"/>
  <c r="P325" i="1"/>
  <c r="Q325" i="1"/>
  <c r="R325" i="1"/>
  <c r="S325" i="1"/>
  <c r="T325" i="1"/>
  <c r="U325" i="1"/>
  <c r="V325" i="1"/>
  <c r="W325" i="1"/>
  <c r="X325" i="1"/>
  <c r="Y325" i="1"/>
  <c r="Z325" i="1"/>
  <c r="AA325" i="1"/>
  <c r="AC325" i="1"/>
  <c r="AB325" i="1" s="1"/>
  <c r="BG325" i="1"/>
  <c r="J326" i="1"/>
  <c r="K326" i="1"/>
  <c r="L326" i="1"/>
  <c r="M326" i="1"/>
  <c r="N326" i="1"/>
  <c r="O326" i="1"/>
  <c r="P326" i="1"/>
  <c r="Q326" i="1"/>
  <c r="R326" i="1"/>
  <c r="S326" i="1"/>
  <c r="T326" i="1"/>
  <c r="U326" i="1"/>
  <c r="V326" i="1"/>
  <c r="W326" i="1"/>
  <c r="X326" i="1"/>
  <c r="Y326" i="1"/>
  <c r="Z326" i="1"/>
  <c r="AA326" i="1"/>
  <c r="AC326" i="1"/>
  <c r="AB326" i="1" s="1"/>
  <c r="BG326" i="1"/>
  <c r="J327" i="1"/>
  <c r="K327" i="1"/>
  <c r="L327" i="1"/>
  <c r="M327" i="1"/>
  <c r="N327" i="1"/>
  <c r="O327" i="1"/>
  <c r="P327" i="1"/>
  <c r="Q327" i="1"/>
  <c r="R327" i="1"/>
  <c r="S327" i="1"/>
  <c r="T327" i="1"/>
  <c r="U327" i="1"/>
  <c r="V327" i="1"/>
  <c r="W327" i="1"/>
  <c r="X327" i="1"/>
  <c r="Y327" i="1"/>
  <c r="Z327" i="1"/>
  <c r="AA327" i="1"/>
  <c r="AC327" i="1"/>
  <c r="AB327" i="1" s="1"/>
  <c r="BG327" i="1"/>
  <c r="J328" i="1"/>
  <c r="K328" i="1"/>
  <c r="L328" i="1"/>
  <c r="M328" i="1"/>
  <c r="N328" i="1"/>
  <c r="O328" i="1"/>
  <c r="P328" i="1"/>
  <c r="Q328" i="1"/>
  <c r="R328" i="1"/>
  <c r="S328" i="1"/>
  <c r="T328" i="1"/>
  <c r="U328" i="1"/>
  <c r="V328" i="1"/>
  <c r="W328" i="1"/>
  <c r="X328" i="1"/>
  <c r="Y328" i="1"/>
  <c r="Z328" i="1"/>
  <c r="AA328" i="1"/>
  <c r="AC328" i="1"/>
  <c r="AB328" i="1" s="1"/>
  <c r="BG328" i="1"/>
  <c r="J329" i="1"/>
  <c r="K329" i="1"/>
  <c r="L329" i="1"/>
  <c r="M329" i="1"/>
  <c r="N329" i="1"/>
  <c r="O329" i="1"/>
  <c r="P329" i="1"/>
  <c r="Q329" i="1"/>
  <c r="R329" i="1"/>
  <c r="S329" i="1"/>
  <c r="T329" i="1"/>
  <c r="U329" i="1"/>
  <c r="V329" i="1"/>
  <c r="W329" i="1"/>
  <c r="X329" i="1"/>
  <c r="Y329" i="1"/>
  <c r="Z329" i="1"/>
  <c r="AA329" i="1"/>
  <c r="AC329" i="1"/>
  <c r="BG329" i="1"/>
  <c r="J330" i="1"/>
  <c r="K330" i="1"/>
  <c r="L330" i="1"/>
  <c r="M330" i="1"/>
  <c r="N330" i="1"/>
  <c r="O330" i="1"/>
  <c r="P330" i="1"/>
  <c r="Q330" i="1"/>
  <c r="R330" i="1"/>
  <c r="S330" i="1"/>
  <c r="T330" i="1"/>
  <c r="U330" i="1"/>
  <c r="V330" i="1"/>
  <c r="W330" i="1"/>
  <c r="X330" i="1"/>
  <c r="Y330" i="1"/>
  <c r="Z330" i="1"/>
  <c r="AA330" i="1"/>
  <c r="AC330" i="1"/>
  <c r="AB330" i="1" s="1"/>
  <c r="BG330" i="1"/>
  <c r="J331" i="1"/>
  <c r="K331" i="1"/>
  <c r="L331" i="1"/>
  <c r="M331" i="1"/>
  <c r="N331" i="1"/>
  <c r="O331" i="1"/>
  <c r="P331" i="1"/>
  <c r="Q331" i="1"/>
  <c r="R331" i="1"/>
  <c r="S331" i="1"/>
  <c r="T331" i="1"/>
  <c r="U331" i="1"/>
  <c r="V331" i="1"/>
  <c r="W331" i="1"/>
  <c r="X331" i="1"/>
  <c r="Y331" i="1"/>
  <c r="Z331" i="1"/>
  <c r="AA331" i="1"/>
  <c r="AC331" i="1"/>
  <c r="AB331" i="1" s="1"/>
  <c r="BG331" i="1"/>
  <c r="J332" i="1"/>
  <c r="K332" i="1"/>
  <c r="L332" i="1"/>
  <c r="M332" i="1"/>
  <c r="N332" i="1"/>
  <c r="O332" i="1"/>
  <c r="P332" i="1"/>
  <c r="Q332" i="1"/>
  <c r="R332" i="1"/>
  <c r="S332" i="1"/>
  <c r="T332" i="1"/>
  <c r="U332" i="1"/>
  <c r="V332" i="1"/>
  <c r="W332" i="1"/>
  <c r="X332" i="1"/>
  <c r="Y332" i="1"/>
  <c r="Z332" i="1"/>
  <c r="AA332" i="1"/>
  <c r="AC332" i="1"/>
  <c r="BG332" i="1"/>
  <c r="J333" i="1"/>
  <c r="K333" i="1"/>
  <c r="L333" i="1"/>
  <c r="M333" i="1"/>
  <c r="N333" i="1"/>
  <c r="O333" i="1"/>
  <c r="P333" i="1"/>
  <c r="Q333" i="1"/>
  <c r="R333" i="1"/>
  <c r="S333" i="1"/>
  <c r="T333" i="1"/>
  <c r="U333" i="1"/>
  <c r="V333" i="1"/>
  <c r="W333" i="1"/>
  <c r="X333" i="1"/>
  <c r="Y333" i="1"/>
  <c r="Z333" i="1"/>
  <c r="AA333" i="1"/>
  <c r="AC333" i="1"/>
  <c r="AB333" i="1" s="1"/>
  <c r="BG333" i="1"/>
  <c r="J334" i="1"/>
  <c r="K334" i="1"/>
  <c r="L334" i="1"/>
  <c r="M334" i="1"/>
  <c r="N334" i="1"/>
  <c r="O334" i="1"/>
  <c r="P334" i="1"/>
  <c r="Q334" i="1"/>
  <c r="R334" i="1"/>
  <c r="S334" i="1"/>
  <c r="T334" i="1"/>
  <c r="U334" i="1"/>
  <c r="V334" i="1"/>
  <c r="W334" i="1"/>
  <c r="X334" i="1"/>
  <c r="Y334" i="1"/>
  <c r="Z334" i="1"/>
  <c r="AA334" i="1"/>
  <c r="AC334" i="1"/>
  <c r="BG334" i="1"/>
  <c r="J335" i="1"/>
  <c r="K335" i="1"/>
  <c r="L335" i="1"/>
  <c r="M335" i="1"/>
  <c r="N335" i="1"/>
  <c r="O335" i="1"/>
  <c r="P335" i="1"/>
  <c r="Q335" i="1"/>
  <c r="R335" i="1"/>
  <c r="S335" i="1"/>
  <c r="T335" i="1"/>
  <c r="U335" i="1"/>
  <c r="V335" i="1"/>
  <c r="W335" i="1"/>
  <c r="X335" i="1"/>
  <c r="Y335" i="1"/>
  <c r="Z335" i="1"/>
  <c r="AA335" i="1"/>
  <c r="AC335" i="1"/>
  <c r="AB335" i="1" s="1"/>
  <c r="BG335" i="1"/>
  <c r="J336" i="1"/>
  <c r="K336" i="1"/>
  <c r="L336" i="1"/>
  <c r="M336" i="1"/>
  <c r="N336" i="1"/>
  <c r="O336" i="1"/>
  <c r="P336" i="1"/>
  <c r="Q336" i="1"/>
  <c r="R336" i="1"/>
  <c r="S336" i="1"/>
  <c r="T336" i="1"/>
  <c r="U336" i="1"/>
  <c r="V336" i="1"/>
  <c r="W336" i="1"/>
  <c r="X336" i="1"/>
  <c r="Y336" i="1"/>
  <c r="Z336" i="1"/>
  <c r="AA336" i="1"/>
  <c r="AC336" i="1"/>
  <c r="BG336" i="1"/>
  <c r="J337" i="1"/>
  <c r="K337" i="1"/>
  <c r="L337" i="1"/>
  <c r="M337" i="1"/>
  <c r="N337" i="1"/>
  <c r="O337" i="1"/>
  <c r="P337" i="1"/>
  <c r="Q337" i="1"/>
  <c r="R337" i="1"/>
  <c r="S337" i="1"/>
  <c r="T337" i="1"/>
  <c r="U337" i="1"/>
  <c r="V337" i="1"/>
  <c r="W337" i="1"/>
  <c r="X337" i="1"/>
  <c r="Y337" i="1"/>
  <c r="Z337" i="1"/>
  <c r="AA337" i="1"/>
  <c r="AC337" i="1"/>
  <c r="AB337" i="1" s="1"/>
  <c r="BG337" i="1"/>
  <c r="J338" i="1"/>
  <c r="K338" i="1"/>
  <c r="L338" i="1"/>
  <c r="M338" i="1"/>
  <c r="N338" i="1"/>
  <c r="O338" i="1"/>
  <c r="P338" i="1"/>
  <c r="Q338" i="1"/>
  <c r="R338" i="1"/>
  <c r="S338" i="1"/>
  <c r="T338" i="1"/>
  <c r="U338" i="1"/>
  <c r="V338" i="1"/>
  <c r="W338" i="1"/>
  <c r="X338" i="1"/>
  <c r="Y338" i="1"/>
  <c r="Z338" i="1"/>
  <c r="AA338" i="1"/>
  <c r="AC338" i="1"/>
  <c r="BG338" i="1"/>
  <c r="J339" i="1"/>
  <c r="K339" i="1"/>
  <c r="L339" i="1"/>
  <c r="M339" i="1"/>
  <c r="N339" i="1"/>
  <c r="O339" i="1"/>
  <c r="P339" i="1"/>
  <c r="Q339" i="1"/>
  <c r="R339" i="1"/>
  <c r="S339" i="1"/>
  <c r="T339" i="1"/>
  <c r="U339" i="1"/>
  <c r="V339" i="1"/>
  <c r="W339" i="1"/>
  <c r="X339" i="1"/>
  <c r="Y339" i="1"/>
  <c r="Z339" i="1"/>
  <c r="AA339" i="1"/>
  <c r="AC339" i="1"/>
  <c r="AB339" i="1" s="1"/>
  <c r="BG339" i="1"/>
  <c r="J340" i="1"/>
  <c r="K340" i="1"/>
  <c r="L340" i="1"/>
  <c r="M340" i="1"/>
  <c r="N340" i="1"/>
  <c r="O340" i="1"/>
  <c r="P340" i="1"/>
  <c r="Q340" i="1"/>
  <c r="R340" i="1"/>
  <c r="S340" i="1"/>
  <c r="T340" i="1"/>
  <c r="U340" i="1"/>
  <c r="V340" i="1"/>
  <c r="W340" i="1"/>
  <c r="X340" i="1"/>
  <c r="Y340" i="1"/>
  <c r="Z340" i="1"/>
  <c r="AA340" i="1"/>
  <c r="AC340" i="1"/>
  <c r="BG340" i="1"/>
  <c r="J341" i="1"/>
  <c r="K341" i="1"/>
  <c r="L341" i="1"/>
  <c r="M341" i="1"/>
  <c r="N341" i="1"/>
  <c r="O341" i="1"/>
  <c r="P341" i="1"/>
  <c r="Q341" i="1"/>
  <c r="R341" i="1"/>
  <c r="S341" i="1"/>
  <c r="T341" i="1"/>
  <c r="U341" i="1"/>
  <c r="V341" i="1"/>
  <c r="W341" i="1"/>
  <c r="X341" i="1"/>
  <c r="Y341" i="1"/>
  <c r="Z341" i="1"/>
  <c r="AA341" i="1"/>
  <c r="AC341" i="1"/>
  <c r="AB341" i="1" s="1"/>
  <c r="BG341" i="1"/>
  <c r="J342" i="1"/>
  <c r="K342" i="1"/>
  <c r="L342" i="1"/>
  <c r="M342" i="1"/>
  <c r="N342" i="1"/>
  <c r="O342" i="1"/>
  <c r="P342" i="1"/>
  <c r="Q342" i="1"/>
  <c r="R342" i="1"/>
  <c r="S342" i="1"/>
  <c r="T342" i="1"/>
  <c r="U342" i="1"/>
  <c r="V342" i="1"/>
  <c r="W342" i="1"/>
  <c r="X342" i="1"/>
  <c r="Y342" i="1"/>
  <c r="Z342" i="1"/>
  <c r="AA342" i="1"/>
  <c r="AC342" i="1"/>
  <c r="BG342" i="1"/>
  <c r="J343" i="1"/>
  <c r="K343" i="1"/>
  <c r="L343" i="1"/>
  <c r="M343" i="1"/>
  <c r="N343" i="1"/>
  <c r="O343" i="1"/>
  <c r="P343" i="1"/>
  <c r="Q343" i="1"/>
  <c r="R343" i="1"/>
  <c r="S343" i="1"/>
  <c r="T343" i="1"/>
  <c r="U343" i="1"/>
  <c r="V343" i="1"/>
  <c r="W343" i="1"/>
  <c r="X343" i="1"/>
  <c r="Y343" i="1"/>
  <c r="Z343" i="1"/>
  <c r="AA343" i="1"/>
  <c r="AC343" i="1"/>
  <c r="AB343" i="1" s="1"/>
  <c r="BG343" i="1"/>
  <c r="J344" i="1"/>
  <c r="K344" i="1"/>
  <c r="L344" i="1"/>
  <c r="M344" i="1"/>
  <c r="N344" i="1"/>
  <c r="O344" i="1"/>
  <c r="P344" i="1"/>
  <c r="Q344" i="1"/>
  <c r="R344" i="1"/>
  <c r="S344" i="1"/>
  <c r="T344" i="1"/>
  <c r="U344" i="1"/>
  <c r="V344" i="1"/>
  <c r="W344" i="1"/>
  <c r="X344" i="1"/>
  <c r="Y344" i="1"/>
  <c r="Z344" i="1"/>
  <c r="AA344" i="1"/>
  <c r="AC344" i="1"/>
  <c r="AB344" i="1" s="1"/>
  <c r="BG344" i="1"/>
  <c r="J345" i="1"/>
  <c r="K345" i="1"/>
  <c r="L345" i="1"/>
  <c r="M345" i="1"/>
  <c r="N345" i="1"/>
  <c r="O345" i="1"/>
  <c r="P345" i="1"/>
  <c r="Q345" i="1"/>
  <c r="R345" i="1"/>
  <c r="S345" i="1"/>
  <c r="T345" i="1"/>
  <c r="U345" i="1"/>
  <c r="V345" i="1"/>
  <c r="W345" i="1"/>
  <c r="X345" i="1"/>
  <c r="Y345" i="1"/>
  <c r="Z345" i="1"/>
  <c r="AA345" i="1"/>
  <c r="AC345" i="1"/>
  <c r="AB345" i="1" s="1"/>
  <c r="BG345" i="1"/>
  <c r="J346" i="1"/>
  <c r="K346" i="1"/>
  <c r="L346" i="1"/>
  <c r="M346" i="1"/>
  <c r="N346" i="1"/>
  <c r="O346" i="1"/>
  <c r="P346" i="1"/>
  <c r="Q346" i="1"/>
  <c r="R346" i="1"/>
  <c r="S346" i="1"/>
  <c r="T346" i="1"/>
  <c r="U346" i="1"/>
  <c r="V346" i="1"/>
  <c r="W346" i="1"/>
  <c r="X346" i="1"/>
  <c r="Y346" i="1"/>
  <c r="Z346" i="1"/>
  <c r="AA346" i="1"/>
  <c r="AC346" i="1"/>
  <c r="AB346" i="1" s="1"/>
  <c r="BG346" i="1"/>
  <c r="J347" i="1"/>
  <c r="K347" i="1"/>
  <c r="L347" i="1"/>
  <c r="M347" i="1"/>
  <c r="N347" i="1"/>
  <c r="O347" i="1"/>
  <c r="P347" i="1"/>
  <c r="Q347" i="1"/>
  <c r="R347" i="1"/>
  <c r="S347" i="1"/>
  <c r="T347" i="1"/>
  <c r="U347" i="1"/>
  <c r="V347" i="1"/>
  <c r="W347" i="1"/>
  <c r="X347" i="1"/>
  <c r="Y347" i="1"/>
  <c r="Z347" i="1"/>
  <c r="AA347" i="1"/>
  <c r="AC347" i="1"/>
  <c r="AB347" i="1" s="1"/>
  <c r="BG347" i="1"/>
  <c r="J348" i="1"/>
  <c r="K348" i="1"/>
  <c r="L348" i="1"/>
  <c r="M348" i="1"/>
  <c r="N348" i="1"/>
  <c r="O348" i="1"/>
  <c r="P348" i="1"/>
  <c r="Q348" i="1"/>
  <c r="R348" i="1"/>
  <c r="S348" i="1"/>
  <c r="T348" i="1"/>
  <c r="U348" i="1"/>
  <c r="V348" i="1"/>
  <c r="W348" i="1"/>
  <c r="X348" i="1"/>
  <c r="Y348" i="1"/>
  <c r="Z348" i="1"/>
  <c r="AA348" i="1"/>
  <c r="AC348" i="1"/>
  <c r="AB348" i="1" s="1"/>
  <c r="BG348" i="1"/>
  <c r="J349" i="1"/>
  <c r="K349" i="1"/>
  <c r="L349" i="1"/>
  <c r="M349" i="1"/>
  <c r="N349" i="1"/>
  <c r="O349" i="1"/>
  <c r="P349" i="1"/>
  <c r="Q349" i="1"/>
  <c r="R349" i="1"/>
  <c r="S349" i="1"/>
  <c r="T349" i="1"/>
  <c r="U349" i="1"/>
  <c r="V349" i="1"/>
  <c r="W349" i="1"/>
  <c r="X349" i="1"/>
  <c r="Y349" i="1"/>
  <c r="Z349" i="1"/>
  <c r="AA349" i="1"/>
  <c r="AC349" i="1"/>
  <c r="AB349" i="1" s="1"/>
  <c r="BG349" i="1"/>
  <c r="J350" i="1"/>
  <c r="K350" i="1"/>
  <c r="L350" i="1"/>
  <c r="M350" i="1"/>
  <c r="N350" i="1"/>
  <c r="O350" i="1"/>
  <c r="P350" i="1"/>
  <c r="Q350" i="1"/>
  <c r="R350" i="1"/>
  <c r="S350" i="1"/>
  <c r="T350" i="1"/>
  <c r="U350" i="1"/>
  <c r="V350" i="1"/>
  <c r="W350" i="1"/>
  <c r="X350" i="1"/>
  <c r="Y350" i="1"/>
  <c r="Z350" i="1"/>
  <c r="AA350" i="1"/>
  <c r="AC350" i="1"/>
  <c r="AB350" i="1" s="1"/>
  <c r="BG350" i="1"/>
  <c r="J351" i="1"/>
  <c r="K351" i="1"/>
  <c r="L351" i="1"/>
  <c r="M351" i="1"/>
  <c r="N351" i="1"/>
  <c r="O351" i="1"/>
  <c r="P351" i="1"/>
  <c r="Q351" i="1"/>
  <c r="R351" i="1"/>
  <c r="S351" i="1"/>
  <c r="T351" i="1"/>
  <c r="U351" i="1"/>
  <c r="V351" i="1"/>
  <c r="W351" i="1"/>
  <c r="X351" i="1"/>
  <c r="Y351" i="1"/>
  <c r="Z351" i="1"/>
  <c r="AA351" i="1"/>
  <c r="AC351" i="1"/>
  <c r="AB351" i="1" s="1"/>
  <c r="BG351" i="1"/>
  <c r="J352" i="1"/>
  <c r="K352" i="1"/>
  <c r="L352" i="1"/>
  <c r="M352" i="1"/>
  <c r="N352" i="1"/>
  <c r="O352" i="1"/>
  <c r="P352" i="1"/>
  <c r="Q352" i="1"/>
  <c r="R352" i="1"/>
  <c r="S352" i="1"/>
  <c r="T352" i="1"/>
  <c r="U352" i="1"/>
  <c r="V352" i="1"/>
  <c r="W352" i="1"/>
  <c r="X352" i="1"/>
  <c r="Y352" i="1"/>
  <c r="Z352" i="1"/>
  <c r="AA352" i="1"/>
  <c r="AC352" i="1"/>
  <c r="BG352" i="1"/>
  <c r="J353" i="1"/>
  <c r="K353" i="1"/>
  <c r="L353" i="1"/>
  <c r="M353" i="1"/>
  <c r="N353" i="1"/>
  <c r="O353" i="1"/>
  <c r="P353" i="1"/>
  <c r="Q353" i="1"/>
  <c r="R353" i="1"/>
  <c r="S353" i="1"/>
  <c r="T353" i="1"/>
  <c r="U353" i="1"/>
  <c r="V353" i="1"/>
  <c r="W353" i="1"/>
  <c r="X353" i="1"/>
  <c r="Y353" i="1"/>
  <c r="Z353" i="1"/>
  <c r="AA353" i="1"/>
  <c r="AC353" i="1"/>
  <c r="AB353" i="1" s="1"/>
  <c r="BG353" i="1"/>
  <c r="J354" i="1"/>
  <c r="K354" i="1"/>
  <c r="L354" i="1"/>
  <c r="M354" i="1"/>
  <c r="N354" i="1"/>
  <c r="O354" i="1"/>
  <c r="P354" i="1"/>
  <c r="Q354" i="1"/>
  <c r="R354" i="1"/>
  <c r="S354" i="1"/>
  <c r="T354" i="1"/>
  <c r="U354" i="1"/>
  <c r="V354" i="1"/>
  <c r="W354" i="1"/>
  <c r="X354" i="1"/>
  <c r="Y354" i="1"/>
  <c r="Z354" i="1"/>
  <c r="AA354" i="1"/>
  <c r="AC354" i="1"/>
  <c r="AB354" i="1" s="1"/>
  <c r="BG354" i="1"/>
  <c r="J355" i="1"/>
  <c r="K355" i="1"/>
  <c r="L355" i="1"/>
  <c r="M355" i="1"/>
  <c r="N355" i="1"/>
  <c r="O355" i="1"/>
  <c r="P355" i="1"/>
  <c r="Q355" i="1"/>
  <c r="R355" i="1"/>
  <c r="S355" i="1"/>
  <c r="T355" i="1"/>
  <c r="U355" i="1"/>
  <c r="V355" i="1"/>
  <c r="W355" i="1"/>
  <c r="X355" i="1"/>
  <c r="Y355" i="1"/>
  <c r="Z355" i="1"/>
  <c r="AA355" i="1"/>
  <c r="AC355" i="1"/>
  <c r="AB355" i="1" s="1"/>
  <c r="BG355" i="1"/>
  <c r="J356" i="1"/>
  <c r="K356" i="1"/>
  <c r="L356" i="1"/>
  <c r="M356" i="1"/>
  <c r="N356" i="1"/>
  <c r="O356" i="1"/>
  <c r="P356" i="1"/>
  <c r="Q356" i="1"/>
  <c r="R356" i="1"/>
  <c r="S356" i="1"/>
  <c r="T356" i="1"/>
  <c r="U356" i="1"/>
  <c r="V356" i="1"/>
  <c r="W356" i="1"/>
  <c r="X356" i="1"/>
  <c r="Y356" i="1"/>
  <c r="Z356" i="1"/>
  <c r="AA356" i="1"/>
  <c r="AC356" i="1"/>
  <c r="AB356" i="1" s="1"/>
  <c r="BG356" i="1"/>
  <c r="J357" i="1"/>
  <c r="K357" i="1"/>
  <c r="L357" i="1"/>
  <c r="M357" i="1"/>
  <c r="N357" i="1"/>
  <c r="O357" i="1"/>
  <c r="P357" i="1"/>
  <c r="Q357" i="1"/>
  <c r="R357" i="1"/>
  <c r="S357" i="1"/>
  <c r="T357" i="1"/>
  <c r="U357" i="1"/>
  <c r="V357" i="1"/>
  <c r="W357" i="1"/>
  <c r="X357" i="1"/>
  <c r="Y357" i="1"/>
  <c r="Z357" i="1"/>
  <c r="AA357" i="1"/>
  <c r="AC357" i="1"/>
  <c r="AB357" i="1" s="1"/>
  <c r="BG357" i="1"/>
  <c r="J358" i="1"/>
  <c r="K358" i="1"/>
  <c r="L358" i="1"/>
  <c r="M358" i="1"/>
  <c r="N358" i="1"/>
  <c r="O358" i="1"/>
  <c r="P358" i="1"/>
  <c r="Q358" i="1"/>
  <c r="R358" i="1"/>
  <c r="S358" i="1"/>
  <c r="T358" i="1"/>
  <c r="U358" i="1"/>
  <c r="V358" i="1"/>
  <c r="W358" i="1"/>
  <c r="X358" i="1"/>
  <c r="Y358" i="1"/>
  <c r="Z358" i="1"/>
  <c r="AA358" i="1"/>
  <c r="AC358" i="1"/>
  <c r="AB358" i="1" s="1"/>
  <c r="BG358" i="1"/>
  <c r="J359" i="1"/>
  <c r="K359" i="1"/>
  <c r="L359" i="1"/>
  <c r="M359" i="1"/>
  <c r="N359" i="1"/>
  <c r="O359" i="1"/>
  <c r="P359" i="1"/>
  <c r="Q359" i="1"/>
  <c r="R359" i="1"/>
  <c r="S359" i="1"/>
  <c r="T359" i="1"/>
  <c r="U359" i="1"/>
  <c r="V359" i="1"/>
  <c r="W359" i="1"/>
  <c r="X359" i="1"/>
  <c r="Y359" i="1"/>
  <c r="Z359" i="1"/>
  <c r="AA359" i="1"/>
  <c r="AC359" i="1"/>
  <c r="AB359" i="1" s="1"/>
  <c r="BG359" i="1"/>
  <c r="J360" i="1"/>
  <c r="K360" i="1"/>
  <c r="L360" i="1"/>
  <c r="M360" i="1"/>
  <c r="N360" i="1"/>
  <c r="O360" i="1"/>
  <c r="P360" i="1"/>
  <c r="Q360" i="1"/>
  <c r="R360" i="1"/>
  <c r="S360" i="1"/>
  <c r="T360" i="1"/>
  <c r="U360" i="1"/>
  <c r="V360" i="1"/>
  <c r="W360" i="1"/>
  <c r="X360" i="1"/>
  <c r="Y360" i="1"/>
  <c r="Z360" i="1"/>
  <c r="AA360" i="1"/>
  <c r="AC360" i="1"/>
  <c r="AB360" i="1" s="1"/>
  <c r="BG360" i="1"/>
  <c r="J361" i="1"/>
  <c r="K361" i="1"/>
  <c r="L361" i="1"/>
  <c r="M361" i="1"/>
  <c r="N361" i="1"/>
  <c r="O361" i="1"/>
  <c r="P361" i="1"/>
  <c r="Q361" i="1"/>
  <c r="R361" i="1"/>
  <c r="S361" i="1"/>
  <c r="T361" i="1"/>
  <c r="U361" i="1"/>
  <c r="V361" i="1"/>
  <c r="W361" i="1"/>
  <c r="X361" i="1"/>
  <c r="Y361" i="1"/>
  <c r="Z361" i="1"/>
  <c r="AA361" i="1"/>
  <c r="AC361" i="1"/>
  <c r="AB361" i="1" s="1"/>
  <c r="BG361" i="1"/>
  <c r="J362" i="1"/>
  <c r="K362" i="1"/>
  <c r="L362" i="1"/>
  <c r="M362" i="1"/>
  <c r="N362" i="1"/>
  <c r="O362" i="1"/>
  <c r="P362" i="1"/>
  <c r="Q362" i="1"/>
  <c r="R362" i="1"/>
  <c r="S362" i="1"/>
  <c r="T362" i="1"/>
  <c r="U362" i="1"/>
  <c r="V362" i="1"/>
  <c r="W362" i="1"/>
  <c r="X362" i="1"/>
  <c r="Y362" i="1"/>
  <c r="Z362" i="1"/>
  <c r="AA362" i="1"/>
  <c r="AC362" i="1"/>
  <c r="AB362" i="1" s="1"/>
  <c r="BG362" i="1"/>
  <c r="J363" i="1"/>
  <c r="K363" i="1"/>
  <c r="L363" i="1"/>
  <c r="M363" i="1"/>
  <c r="N363" i="1"/>
  <c r="O363" i="1"/>
  <c r="P363" i="1"/>
  <c r="Q363" i="1"/>
  <c r="R363" i="1"/>
  <c r="S363" i="1"/>
  <c r="T363" i="1"/>
  <c r="U363" i="1"/>
  <c r="V363" i="1"/>
  <c r="W363" i="1"/>
  <c r="X363" i="1"/>
  <c r="Y363" i="1"/>
  <c r="Z363" i="1"/>
  <c r="AA363" i="1"/>
  <c r="AC363" i="1"/>
  <c r="AB363" i="1" s="1"/>
  <c r="BG363" i="1"/>
  <c r="J364" i="1"/>
  <c r="K364" i="1"/>
  <c r="L364" i="1"/>
  <c r="M364" i="1"/>
  <c r="N364" i="1"/>
  <c r="O364" i="1"/>
  <c r="P364" i="1"/>
  <c r="Q364" i="1"/>
  <c r="R364" i="1"/>
  <c r="S364" i="1"/>
  <c r="T364" i="1"/>
  <c r="U364" i="1"/>
  <c r="V364" i="1"/>
  <c r="W364" i="1"/>
  <c r="X364" i="1"/>
  <c r="Y364" i="1"/>
  <c r="Z364" i="1"/>
  <c r="AA364" i="1"/>
  <c r="AC364" i="1"/>
  <c r="BG364" i="1"/>
  <c r="J365" i="1"/>
  <c r="K365" i="1"/>
  <c r="L365" i="1"/>
  <c r="M365" i="1"/>
  <c r="N365" i="1"/>
  <c r="O365" i="1"/>
  <c r="P365" i="1"/>
  <c r="Q365" i="1"/>
  <c r="R365" i="1"/>
  <c r="S365" i="1"/>
  <c r="T365" i="1"/>
  <c r="U365" i="1"/>
  <c r="V365" i="1"/>
  <c r="W365" i="1"/>
  <c r="X365" i="1"/>
  <c r="Y365" i="1"/>
  <c r="Z365" i="1"/>
  <c r="AA365" i="1"/>
  <c r="AC365" i="1"/>
  <c r="AB365" i="1" s="1"/>
  <c r="BG365" i="1"/>
  <c r="J366" i="1"/>
  <c r="K366" i="1"/>
  <c r="L366" i="1"/>
  <c r="M366" i="1"/>
  <c r="N366" i="1"/>
  <c r="O366" i="1"/>
  <c r="P366" i="1"/>
  <c r="Q366" i="1"/>
  <c r="R366" i="1"/>
  <c r="S366" i="1"/>
  <c r="T366" i="1"/>
  <c r="U366" i="1"/>
  <c r="V366" i="1"/>
  <c r="W366" i="1"/>
  <c r="X366" i="1"/>
  <c r="Y366" i="1"/>
  <c r="Z366" i="1"/>
  <c r="AA366" i="1"/>
  <c r="AC366" i="1"/>
  <c r="AB366" i="1" s="1"/>
  <c r="BG366" i="1"/>
  <c r="J367" i="1"/>
  <c r="K367" i="1"/>
  <c r="L367" i="1"/>
  <c r="M367" i="1"/>
  <c r="N367" i="1"/>
  <c r="O367" i="1"/>
  <c r="P367" i="1"/>
  <c r="Q367" i="1"/>
  <c r="R367" i="1"/>
  <c r="S367" i="1"/>
  <c r="T367" i="1"/>
  <c r="U367" i="1"/>
  <c r="V367" i="1"/>
  <c r="W367" i="1"/>
  <c r="X367" i="1"/>
  <c r="Y367" i="1"/>
  <c r="Z367" i="1"/>
  <c r="AA367" i="1"/>
  <c r="AC367" i="1"/>
  <c r="AB367" i="1" s="1"/>
  <c r="BG367" i="1"/>
  <c r="J368" i="1"/>
  <c r="K368" i="1"/>
  <c r="L368" i="1"/>
  <c r="M368" i="1"/>
  <c r="N368" i="1"/>
  <c r="O368" i="1"/>
  <c r="P368" i="1"/>
  <c r="Q368" i="1"/>
  <c r="R368" i="1"/>
  <c r="S368" i="1"/>
  <c r="T368" i="1"/>
  <c r="U368" i="1"/>
  <c r="V368" i="1"/>
  <c r="W368" i="1"/>
  <c r="X368" i="1"/>
  <c r="Y368" i="1"/>
  <c r="Z368" i="1"/>
  <c r="AA368" i="1"/>
  <c r="AC368" i="1"/>
  <c r="AB368" i="1" s="1"/>
  <c r="BG368" i="1"/>
  <c r="J369" i="1"/>
  <c r="K369" i="1"/>
  <c r="L369" i="1"/>
  <c r="M369" i="1"/>
  <c r="N369" i="1"/>
  <c r="O369" i="1"/>
  <c r="P369" i="1"/>
  <c r="Q369" i="1"/>
  <c r="R369" i="1"/>
  <c r="S369" i="1"/>
  <c r="T369" i="1"/>
  <c r="U369" i="1"/>
  <c r="V369" i="1"/>
  <c r="W369" i="1"/>
  <c r="X369" i="1"/>
  <c r="Y369" i="1"/>
  <c r="Z369" i="1"/>
  <c r="AA369" i="1"/>
  <c r="AC369" i="1"/>
  <c r="AB369" i="1" s="1"/>
  <c r="BG369" i="1"/>
  <c r="J370" i="1"/>
  <c r="K370" i="1"/>
  <c r="L370" i="1"/>
  <c r="M370" i="1"/>
  <c r="N370" i="1"/>
  <c r="O370" i="1"/>
  <c r="P370" i="1"/>
  <c r="Q370" i="1"/>
  <c r="R370" i="1"/>
  <c r="S370" i="1"/>
  <c r="T370" i="1"/>
  <c r="U370" i="1"/>
  <c r="V370" i="1"/>
  <c r="W370" i="1"/>
  <c r="X370" i="1"/>
  <c r="Y370" i="1"/>
  <c r="Z370" i="1"/>
  <c r="AA370" i="1"/>
  <c r="AC370" i="1"/>
  <c r="AB370" i="1" s="1"/>
  <c r="BG370" i="1"/>
  <c r="J371" i="1"/>
  <c r="K371" i="1"/>
  <c r="L371" i="1"/>
  <c r="M371" i="1"/>
  <c r="N371" i="1"/>
  <c r="O371" i="1"/>
  <c r="P371" i="1"/>
  <c r="Q371" i="1"/>
  <c r="R371" i="1"/>
  <c r="S371" i="1"/>
  <c r="T371" i="1"/>
  <c r="U371" i="1"/>
  <c r="V371" i="1"/>
  <c r="W371" i="1"/>
  <c r="X371" i="1"/>
  <c r="Y371" i="1"/>
  <c r="Z371" i="1"/>
  <c r="AA371" i="1"/>
  <c r="AC371" i="1"/>
  <c r="AB371" i="1" s="1"/>
  <c r="BG371" i="1"/>
  <c r="J372" i="1"/>
  <c r="K372" i="1"/>
  <c r="L372" i="1"/>
  <c r="M372" i="1"/>
  <c r="N372" i="1"/>
  <c r="O372" i="1"/>
  <c r="P372" i="1"/>
  <c r="Q372" i="1"/>
  <c r="R372" i="1"/>
  <c r="S372" i="1"/>
  <c r="T372" i="1"/>
  <c r="U372" i="1"/>
  <c r="V372" i="1"/>
  <c r="W372" i="1"/>
  <c r="X372" i="1"/>
  <c r="Y372" i="1"/>
  <c r="Z372" i="1"/>
  <c r="AA372" i="1"/>
  <c r="AC372" i="1"/>
  <c r="AB372" i="1" s="1"/>
  <c r="BG372" i="1"/>
  <c r="J373" i="1"/>
  <c r="K373" i="1"/>
  <c r="L373" i="1"/>
  <c r="M373" i="1"/>
  <c r="N373" i="1"/>
  <c r="O373" i="1"/>
  <c r="P373" i="1"/>
  <c r="Q373" i="1"/>
  <c r="R373" i="1"/>
  <c r="S373" i="1"/>
  <c r="T373" i="1"/>
  <c r="U373" i="1"/>
  <c r="V373" i="1"/>
  <c r="W373" i="1"/>
  <c r="X373" i="1"/>
  <c r="Y373" i="1"/>
  <c r="Z373" i="1"/>
  <c r="AA373" i="1"/>
  <c r="AC373" i="1"/>
  <c r="AB373" i="1" s="1"/>
  <c r="BG373" i="1"/>
  <c r="J374" i="1"/>
  <c r="K374" i="1"/>
  <c r="L374" i="1"/>
  <c r="M374" i="1"/>
  <c r="N374" i="1"/>
  <c r="O374" i="1"/>
  <c r="P374" i="1"/>
  <c r="Q374" i="1"/>
  <c r="R374" i="1"/>
  <c r="S374" i="1"/>
  <c r="T374" i="1"/>
  <c r="U374" i="1"/>
  <c r="V374" i="1"/>
  <c r="W374" i="1"/>
  <c r="X374" i="1"/>
  <c r="Y374" i="1"/>
  <c r="Z374" i="1"/>
  <c r="AA374" i="1"/>
  <c r="AC374" i="1"/>
  <c r="AB374" i="1" s="1"/>
  <c r="BG374" i="1"/>
  <c r="J375" i="1"/>
  <c r="K375" i="1"/>
  <c r="L375" i="1"/>
  <c r="M375" i="1"/>
  <c r="N375" i="1"/>
  <c r="O375" i="1"/>
  <c r="P375" i="1"/>
  <c r="Q375" i="1"/>
  <c r="R375" i="1"/>
  <c r="S375" i="1"/>
  <c r="T375" i="1"/>
  <c r="U375" i="1"/>
  <c r="V375" i="1"/>
  <c r="W375" i="1"/>
  <c r="X375" i="1"/>
  <c r="Y375" i="1"/>
  <c r="Z375" i="1"/>
  <c r="AA375" i="1"/>
  <c r="AC375" i="1"/>
  <c r="AB375" i="1" s="1"/>
  <c r="BG375" i="1"/>
  <c r="J376" i="1"/>
  <c r="K376" i="1"/>
  <c r="L376" i="1"/>
  <c r="M376" i="1"/>
  <c r="N376" i="1"/>
  <c r="O376" i="1"/>
  <c r="P376" i="1"/>
  <c r="Q376" i="1"/>
  <c r="R376" i="1"/>
  <c r="S376" i="1"/>
  <c r="T376" i="1"/>
  <c r="U376" i="1"/>
  <c r="V376" i="1"/>
  <c r="W376" i="1"/>
  <c r="X376" i="1"/>
  <c r="Y376" i="1"/>
  <c r="Z376" i="1"/>
  <c r="AA376" i="1"/>
  <c r="AC376" i="1"/>
  <c r="AB376" i="1" s="1"/>
  <c r="BG376" i="1"/>
  <c r="J377" i="1"/>
  <c r="K377" i="1"/>
  <c r="L377" i="1"/>
  <c r="M377" i="1"/>
  <c r="N377" i="1"/>
  <c r="O377" i="1"/>
  <c r="P377" i="1"/>
  <c r="Q377" i="1"/>
  <c r="R377" i="1"/>
  <c r="S377" i="1"/>
  <c r="T377" i="1"/>
  <c r="U377" i="1"/>
  <c r="V377" i="1"/>
  <c r="W377" i="1"/>
  <c r="X377" i="1"/>
  <c r="Y377" i="1"/>
  <c r="Z377" i="1"/>
  <c r="AA377" i="1"/>
  <c r="AC377" i="1"/>
  <c r="AB377" i="1" s="1"/>
  <c r="BG377" i="1"/>
  <c r="J378" i="1"/>
  <c r="K378" i="1"/>
  <c r="L378" i="1"/>
  <c r="M378" i="1"/>
  <c r="N378" i="1"/>
  <c r="O378" i="1"/>
  <c r="P378" i="1"/>
  <c r="Q378" i="1"/>
  <c r="R378" i="1"/>
  <c r="S378" i="1"/>
  <c r="T378" i="1"/>
  <c r="U378" i="1"/>
  <c r="V378" i="1"/>
  <c r="W378" i="1"/>
  <c r="X378" i="1"/>
  <c r="Y378" i="1"/>
  <c r="Z378" i="1"/>
  <c r="AA378" i="1"/>
  <c r="AC378" i="1"/>
  <c r="AB378" i="1" s="1"/>
  <c r="BG378" i="1"/>
  <c r="J379" i="1"/>
  <c r="K379" i="1"/>
  <c r="L379" i="1"/>
  <c r="M379" i="1"/>
  <c r="N379" i="1"/>
  <c r="O379" i="1"/>
  <c r="P379" i="1"/>
  <c r="Q379" i="1"/>
  <c r="R379" i="1"/>
  <c r="S379" i="1"/>
  <c r="T379" i="1"/>
  <c r="U379" i="1"/>
  <c r="V379" i="1"/>
  <c r="W379" i="1"/>
  <c r="X379" i="1"/>
  <c r="Y379" i="1"/>
  <c r="Z379" i="1"/>
  <c r="AA379" i="1"/>
  <c r="AC379" i="1"/>
  <c r="AB379" i="1" s="1"/>
  <c r="BG379" i="1"/>
  <c r="J380" i="1"/>
  <c r="K380" i="1"/>
  <c r="L380" i="1"/>
  <c r="M380" i="1"/>
  <c r="N380" i="1"/>
  <c r="O380" i="1"/>
  <c r="P380" i="1"/>
  <c r="Q380" i="1"/>
  <c r="R380" i="1"/>
  <c r="S380" i="1"/>
  <c r="T380" i="1"/>
  <c r="U380" i="1"/>
  <c r="V380" i="1"/>
  <c r="W380" i="1"/>
  <c r="X380" i="1"/>
  <c r="Y380" i="1"/>
  <c r="Z380" i="1"/>
  <c r="AA380" i="1"/>
  <c r="AC380" i="1"/>
  <c r="AB380" i="1" s="1"/>
  <c r="BG380" i="1"/>
  <c r="J381" i="1"/>
  <c r="K381" i="1"/>
  <c r="L381" i="1"/>
  <c r="M381" i="1"/>
  <c r="N381" i="1"/>
  <c r="O381" i="1"/>
  <c r="P381" i="1"/>
  <c r="Q381" i="1"/>
  <c r="R381" i="1"/>
  <c r="S381" i="1"/>
  <c r="T381" i="1"/>
  <c r="U381" i="1"/>
  <c r="V381" i="1"/>
  <c r="W381" i="1"/>
  <c r="X381" i="1"/>
  <c r="Y381" i="1"/>
  <c r="Z381" i="1"/>
  <c r="AA381" i="1"/>
  <c r="AC381" i="1"/>
  <c r="AB381" i="1" s="1"/>
  <c r="BG381" i="1"/>
  <c r="J382" i="1"/>
  <c r="K382" i="1"/>
  <c r="L382" i="1"/>
  <c r="M382" i="1"/>
  <c r="N382" i="1"/>
  <c r="O382" i="1"/>
  <c r="P382" i="1"/>
  <c r="Q382" i="1"/>
  <c r="R382" i="1"/>
  <c r="S382" i="1"/>
  <c r="T382" i="1"/>
  <c r="U382" i="1"/>
  <c r="V382" i="1"/>
  <c r="W382" i="1"/>
  <c r="X382" i="1"/>
  <c r="Y382" i="1"/>
  <c r="Z382" i="1"/>
  <c r="AA382" i="1"/>
  <c r="AC382" i="1"/>
  <c r="BG382" i="1"/>
  <c r="J383" i="1"/>
  <c r="K383" i="1"/>
  <c r="L383" i="1"/>
  <c r="M383" i="1"/>
  <c r="N383" i="1"/>
  <c r="O383" i="1"/>
  <c r="P383" i="1"/>
  <c r="Q383" i="1"/>
  <c r="R383" i="1"/>
  <c r="S383" i="1"/>
  <c r="T383" i="1"/>
  <c r="U383" i="1"/>
  <c r="V383" i="1"/>
  <c r="W383" i="1"/>
  <c r="X383" i="1"/>
  <c r="Y383" i="1"/>
  <c r="Z383" i="1"/>
  <c r="AA383" i="1"/>
  <c r="AC383" i="1"/>
  <c r="AB383" i="1" s="1"/>
  <c r="BG383" i="1"/>
  <c r="J384" i="1"/>
  <c r="K384" i="1"/>
  <c r="L384" i="1"/>
  <c r="M384" i="1"/>
  <c r="N384" i="1"/>
  <c r="O384" i="1"/>
  <c r="P384" i="1"/>
  <c r="Q384" i="1"/>
  <c r="R384" i="1"/>
  <c r="S384" i="1"/>
  <c r="T384" i="1"/>
  <c r="U384" i="1"/>
  <c r="V384" i="1"/>
  <c r="W384" i="1"/>
  <c r="X384" i="1"/>
  <c r="Y384" i="1"/>
  <c r="Z384" i="1"/>
  <c r="AA384" i="1"/>
  <c r="AC384" i="1"/>
  <c r="AB384" i="1" s="1"/>
  <c r="BG384" i="1"/>
  <c r="J385" i="1"/>
  <c r="K385" i="1"/>
  <c r="L385" i="1"/>
  <c r="M385" i="1"/>
  <c r="N385" i="1"/>
  <c r="O385" i="1"/>
  <c r="P385" i="1"/>
  <c r="Q385" i="1"/>
  <c r="R385" i="1"/>
  <c r="S385" i="1"/>
  <c r="T385" i="1"/>
  <c r="U385" i="1"/>
  <c r="V385" i="1"/>
  <c r="W385" i="1"/>
  <c r="X385" i="1"/>
  <c r="Y385" i="1"/>
  <c r="Z385" i="1"/>
  <c r="AA385" i="1"/>
  <c r="AC385" i="1"/>
  <c r="AB385" i="1" s="1"/>
  <c r="BG385" i="1"/>
  <c r="J386" i="1"/>
  <c r="K386" i="1"/>
  <c r="L386" i="1"/>
  <c r="M386" i="1"/>
  <c r="N386" i="1"/>
  <c r="O386" i="1"/>
  <c r="P386" i="1"/>
  <c r="Q386" i="1"/>
  <c r="R386" i="1"/>
  <c r="S386" i="1"/>
  <c r="T386" i="1"/>
  <c r="U386" i="1"/>
  <c r="V386" i="1"/>
  <c r="W386" i="1"/>
  <c r="X386" i="1"/>
  <c r="Y386" i="1"/>
  <c r="Z386" i="1"/>
  <c r="AA386" i="1"/>
  <c r="AC386" i="1"/>
  <c r="AB386" i="1" s="1"/>
  <c r="BG386" i="1"/>
  <c r="J387" i="1"/>
  <c r="K387" i="1"/>
  <c r="L387" i="1"/>
  <c r="M387" i="1"/>
  <c r="N387" i="1"/>
  <c r="O387" i="1"/>
  <c r="P387" i="1"/>
  <c r="Q387" i="1"/>
  <c r="R387" i="1"/>
  <c r="S387" i="1"/>
  <c r="T387" i="1"/>
  <c r="U387" i="1"/>
  <c r="V387" i="1"/>
  <c r="W387" i="1"/>
  <c r="X387" i="1"/>
  <c r="Y387" i="1"/>
  <c r="Z387" i="1"/>
  <c r="AA387" i="1"/>
  <c r="AC387" i="1"/>
  <c r="AB387" i="1" s="1"/>
  <c r="BG387" i="1"/>
  <c r="J388" i="1"/>
  <c r="K388" i="1"/>
  <c r="L388" i="1"/>
  <c r="M388" i="1"/>
  <c r="N388" i="1"/>
  <c r="O388" i="1"/>
  <c r="P388" i="1"/>
  <c r="Q388" i="1"/>
  <c r="R388" i="1"/>
  <c r="S388" i="1"/>
  <c r="T388" i="1"/>
  <c r="U388" i="1"/>
  <c r="V388" i="1"/>
  <c r="W388" i="1"/>
  <c r="X388" i="1"/>
  <c r="Y388" i="1"/>
  <c r="Z388" i="1"/>
  <c r="AA388" i="1"/>
  <c r="AC388" i="1"/>
  <c r="AB388" i="1" s="1"/>
  <c r="BG388" i="1"/>
  <c r="J389" i="1"/>
  <c r="K389" i="1"/>
  <c r="L389" i="1"/>
  <c r="M389" i="1"/>
  <c r="N389" i="1"/>
  <c r="O389" i="1"/>
  <c r="P389" i="1"/>
  <c r="Q389" i="1"/>
  <c r="R389" i="1"/>
  <c r="S389" i="1"/>
  <c r="T389" i="1"/>
  <c r="U389" i="1"/>
  <c r="V389" i="1"/>
  <c r="W389" i="1"/>
  <c r="X389" i="1"/>
  <c r="Y389" i="1"/>
  <c r="Z389" i="1"/>
  <c r="AA389" i="1"/>
  <c r="AC389" i="1"/>
  <c r="AB389" i="1" s="1"/>
  <c r="BG389" i="1"/>
  <c r="J390" i="1"/>
  <c r="K390" i="1"/>
  <c r="L390" i="1"/>
  <c r="M390" i="1"/>
  <c r="N390" i="1"/>
  <c r="O390" i="1"/>
  <c r="P390" i="1"/>
  <c r="Q390" i="1"/>
  <c r="R390" i="1"/>
  <c r="S390" i="1"/>
  <c r="T390" i="1"/>
  <c r="U390" i="1"/>
  <c r="V390" i="1"/>
  <c r="W390" i="1"/>
  <c r="X390" i="1"/>
  <c r="Y390" i="1"/>
  <c r="Z390" i="1"/>
  <c r="AA390" i="1"/>
  <c r="AC390" i="1"/>
  <c r="AB390" i="1" s="1"/>
  <c r="BG390" i="1"/>
  <c r="J391" i="1"/>
  <c r="K391" i="1"/>
  <c r="L391" i="1"/>
  <c r="M391" i="1"/>
  <c r="N391" i="1"/>
  <c r="O391" i="1"/>
  <c r="P391" i="1"/>
  <c r="Q391" i="1"/>
  <c r="R391" i="1"/>
  <c r="S391" i="1"/>
  <c r="T391" i="1"/>
  <c r="U391" i="1"/>
  <c r="V391" i="1"/>
  <c r="W391" i="1"/>
  <c r="X391" i="1"/>
  <c r="Y391" i="1"/>
  <c r="Z391" i="1"/>
  <c r="AA391" i="1"/>
  <c r="AC391" i="1"/>
  <c r="AB391" i="1" s="1"/>
  <c r="BG391" i="1"/>
  <c r="J392" i="1"/>
  <c r="K392" i="1"/>
  <c r="L392" i="1"/>
  <c r="M392" i="1"/>
  <c r="N392" i="1"/>
  <c r="O392" i="1"/>
  <c r="P392" i="1"/>
  <c r="Q392" i="1"/>
  <c r="R392" i="1"/>
  <c r="S392" i="1"/>
  <c r="T392" i="1"/>
  <c r="U392" i="1"/>
  <c r="V392" i="1"/>
  <c r="W392" i="1"/>
  <c r="X392" i="1"/>
  <c r="Y392" i="1"/>
  <c r="Z392" i="1"/>
  <c r="AA392" i="1"/>
  <c r="AC392" i="1"/>
  <c r="AB392" i="1" s="1"/>
  <c r="BG392" i="1"/>
  <c r="J393" i="1"/>
  <c r="K393" i="1"/>
  <c r="L393" i="1"/>
  <c r="M393" i="1"/>
  <c r="N393" i="1"/>
  <c r="O393" i="1"/>
  <c r="P393" i="1"/>
  <c r="Q393" i="1"/>
  <c r="R393" i="1"/>
  <c r="S393" i="1"/>
  <c r="T393" i="1"/>
  <c r="U393" i="1"/>
  <c r="V393" i="1"/>
  <c r="W393" i="1"/>
  <c r="X393" i="1"/>
  <c r="Y393" i="1"/>
  <c r="Z393" i="1"/>
  <c r="AA393" i="1"/>
  <c r="AC393" i="1"/>
  <c r="AB393" i="1" s="1"/>
  <c r="BG393" i="1"/>
  <c r="J394" i="1"/>
  <c r="K394" i="1"/>
  <c r="L394" i="1"/>
  <c r="M394" i="1"/>
  <c r="N394" i="1"/>
  <c r="O394" i="1"/>
  <c r="P394" i="1"/>
  <c r="Q394" i="1"/>
  <c r="R394" i="1"/>
  <c r="S394" i="1"/>
  <c r="T394" i="1"/>
  <c r="U394" i="1"/>
  <c r="V394" i="1"/>
  <c r="W394" i="1"/>
  <c r="X394" i="1"/>
  <c r="Y394" i="1"/>
  <c r="Z394" i="1"/>
  <c r="AA394" i="1"/>
  <c r="AC394" i="1"/>
  <c r="AB394" i="1" s="1"/>
  <c r="BG394" i="1"/>
  <c r="J395" i="1"/>
  <c r="K395" i="1"/>
  <c r="L395" i="1"/>
  <c r="M395" i="1"/>
  <c r="N395" i="1"/>
  <c r="O395" i="1"/>
  <c r="P395" i="1"/>
  <c r="Q395" i="1"/>
  <c r="R395" i="1"/>
  <c r="S395" i="1"/>
  <c r="T395" i="1"/>
  <c r="U395" i="1"/>
  <c r="V395" i="1"/>
  <c r="W395" i="1"/>
  <c r="X395" i="1"/>
  <c r="Y395" i="1"/>
  <c r="Z395" i="1"/>
  <c r="AA395" i="1"/>
  <c r="AC395" i="1"/>
  <c r="AB395" i="1" s="1"/>
  <c r="BG395" i="1"/>
  <c r="J396" i="1"/>
  <c r="K396" i="1"/>
  <c r="L396" i="1"/>
  <c r="M396" i="1"/>
  <c r="N396" i="1"/>
  <c r="O396" i="1"/>
  <c r="P396" i="1"/>
  <c r="Q396" i="1"/>
  <c r="R396" i="1"/>
  <c r="S396" i="1"/>
  <c r="T396" i="1"/>
  <c r="U396" i="1"/>
  <c r="V396" i="1"/>
  <c r="W396" i="1"/>
  <c r="X396" i="1"/>
  <c r="Y396" i="1"/>
  <c r="Z396" i="1"/>
  <c r="AA396" i="1"/>
  <c r="AC396" i="1"/>
  <c r="AB396" i="1" s="1"/>
  <c r="BG396" i="1"/>
  <c r="J397" i="1"/>
  <c r="K397" i="1"/>
  <c r="L397" i="1"/>
  <c r="M397" i="1"/>
  <c r="N397" i="1"/>
  <c r="O397" i="1"/>
  <c r="P397" i="1"/>
  <c r="Q397" i="1"/>
  <c r="R397" i="1"/>
  <c r="S397" i="1"/>
  <c r="T397" i="1"/>
  <c r="U397" i="1"/>
  <c r="V397" i="1"/>
  <c r="W397" i="1"/>
  <c r="X397" i="1"/>
  <c r="Y397" i="1"/>
  <c r="Z397" i="1"/>
  <c r="AA397" i="1"/>
  <c r="AC397" i="1"/>
  <c r="AB397" i="1" s="1"/>
  <c r="BG397" i="1"/>
  <c r="J398" i="1"/>
  <c r="K398" i="1"/>
  <c r="L398" i="1"/>
  <c r="M398" i="1"/>
  <c r="N398" i="1"/>
  <c r="O398" i="1"/>
  <c r="P398" i="1"/>
  <c r="Q398" i="1"/>
  <c r="R398" i="1"/>
  <c r="S398" i="1"/>
  <c r="T398" i="1"/>
  <c r="U398" i="1"/>
  <c r="V398" i="1"/>
  <c r="W398" i="1"/>
  <c r="X398" i="1"/>
  <c r="Y398" i="1"/>
  <c r="Z398" i="1"/>
  <c r="AA398" i="1"/>
  <c r="AC398" i="1"/>
  <c r="AB398" i="1" s="1"/>
  <c r="BG398" i="1"/>
  <c r="J399" i="1"/>
  <c r="K399" i="1"/>
  <c r="L399" i="1"/>
  <c r="M399" i="1"/>
  <c r="N399" i="1"/>
  <c r="O399" i="1"/>
  <c r="P399" i="1"/>
  <c r="Q399" i="1"/>
  <c r="R399" i="1"/>
  <c r="S399" i="1"/>
  <c r="T399" i="1"/>
  <c r="U399" i="1"/>
  <c r="V399" i="1"/>
  <c r="W399" i="1"/>
  <c r="X399" i="1"/>
  <c r="Y399" i="1"/>
  <c r="Z399" i="1"/>
  <c r="AA399" i="1"/>
  <c r="AC399" i="1"/>
  <c r="AB399" i="1" s="1"/>
  <c r="BG399" i="1"/>
  <c r="J400" i="1"/>
  <c r="K400" i="1"/>
  <c r="L400" i="1"/>
  <c r="M400" i="1"/>
  <c r="N400" i="1"/>
  <c r="O400" i="1"/>
  <c r="P400" i="1"/>
  <c r="Q400" i="1"/>
  <c r="R400" i="1"/>
  <c r="S400" i="1"/>
  <c r="T400" i="1"/>
  <c r="U400" i="1"/>
  <c r="V400" i="1"/>
  <c r="W400" i="1"/>
  <c r="X400" i="1"/>
  <c r="Y400" i="1"/>
  <c r="Z400" i="1"/>
  <c r="AA400" i="1"/>
  <c r="AC400" i="1"/>
  <c r="AB400" i="1" s="1"/>
  <c r="BG400" i="1"/>
  <c r="J401" i="1"/>
  <c r="K401" i="1"/>
  <c r="L401" i="1"/>
  <c r="M401" i="1"/>
  <c r="N401" i="1"/>
  <c r="O401" i="1"/>
  <c r="P401" i="1"/>
  <c r="Q401" i="1"/>
  <c r="R401" i="1"/>
  <c r="S401" i="1"/>
  <c r="T401" i="1"/>
  <c r="U401" i="1"/>
  <c r="V401" i="1"/>
  <c r="W401" i="1"/>
  <c r="X401" i="1"/>
  <c r="Y401" i="1"/>
  <c r="Z401" i="1"/>
  <c r="AA401" i="1"/>
  <c r="AC401" i="1"/>
  <c r="BG401" i="1"/>
  <c r="J402" i="1"/>
  <c r="K402" i="1"/>
  <c r="L402" i="1"/>
  <c r="M402" i="1"/>
  <c r="N402" i="1"/>
  <c r="O402" i="1"/>
  <c r="P402" i="1"/>
  <c r="Q402" i="1"/>
  <c r="R402" i="1"/>
  <c r="S402" i="1"/>
  <c r="T402" i="1"/>
  <c r="U402" i="1"/>
  <c r="V402" i="1"/>
  <c r="W402" i="1"/>
  <c r="X402" i="1"/>
  <c r="Y402" i="1"/>
  <c r="Z402" i="1"/>
  <c r="AA402" i="1"/>
  <c r="AC402" i="1"/>
  <c r="AB402" i="1" s="1"/>
  <c r="BG402" i="1"/>
  <c r="J403" i="1"/>
  <c r="K403" i="1"/>
  <c r="L403" i="1"/>
  <c r="M403" i="1"/>
  <c r="N403" i="1"/>
  <c r="O403" i="1"/>
  <c r="P403" i="1"/>
  <c r="Q403" i="1"/>
  <c r="R403" i="1"/>
  <c r="S403" i="1"/>
  <c r="T403" i="1"/>
  <c r="U403" i="1"/>
  <c r="V403" i="1"/>
  <c r="W403" i="1"/>
  <c r="X403" i="1"/>
  <c r="Y403" i="1"/>
  <c r="Z403" i="1"/>
  <c r="AA403" i="1"/>
  <c r="AC403" i="1"/>
  <c r="BG403" i="1"/>
  <c r="J404" i="1"/>
  <c r="K404" i="1"/>
  <c r="L404" i="1"/>
  <c r="M404" i="1"/>
  <c r="N404" i="1"/>
  <c r="O404" i="1"/>
  <c r="P404" i="1"/>
  <c r="Q404" i="1"/>
  <c r="R404" i="1"/>
  <c r="S404" i="1"/>
  <c r="T404" i="1"/>
  <c r="U404" i="1"/>
  <c r="V404" i="1"/>
  <c r="W404" i="1"/>
  <c r="X404" i="1"/>
  <c r="Y404" i="1"/>
  <c r="Z404" i="1"/>
  <c r="AA404" i="1"/>
  <c r="AC404" i="1"/>
  <c r="BG404" i="1"/>
  <c r="J405" i="1"/>
  <c r="K405" i="1"/>
  <c r="L405" i="1"/>
  <c r="M405" i="1"/>
  <c r="N405" i="1"/>
  <c r="O405" i="1"/>
  <c r="P405" i="1"/>
  <c r="Q405" i="1"/>
  <c r="R405" i="1"/>
  <c r="S405" i="1"/>
  <c r="T405" i="1"/>
  <c r="U405" i="1"/>
  <c r="V405" i="1"/>
  <c r="W405" i="1"/>
  <c r="X405" i="1"/>
  <c r="Y405" i="1"/>
  <c r="Z405" i="1"/>
  <c r="AA405" i="1"/>
  <c r="AC405" i="1"/>
  <c r="BG405" i="1"/>
  <c r="J406" i="1"/>
  <c r="K406" i="1"/>
  <c r="L406" i="1"/>
  <c r="M406" i="1"/>
  <c r="N406" i="1"/>
  <c r="O406" i="1"/>
  <c r="P406" i="1"/>
  <c r="Q406" i="1"/>
  <c r="R406" i="1"/>
  <c r="S406" i="1"/>
  <c r="T406" i="1"/>
  <c r="U406" i="1"/>
  <c r="V406" i="1"/>
  <c r="W406" i="1"/>
  <c r="X406" i="1"/>
  <c r="Y406" i="1"/>
  <c r="Z406" i="1"/>
  <c r="AA406" i="1"/>
  <c r="AC406" i="1"/>
  <c r="AB406" i="1" s="1"/>
  <c r="BG406" i="1"/>
  <c r="J407" i="1"/>
  <c r="K407" i="1"/>
  <c r="L407" i="1"/>
  <c r="M407" i="1"/>
  <c r="N407" i="1"/>
  <c r="O407" i="1"/>
  <c r="P407" i="1"/>
  <c r="Q407" i="1"/>
  <c r="R407" i="1"/>
  <c r="S407" i="1"/>
  <c r="T407" i="1"/>
  <c r="U407" i="1"/>
  <c r="V407" i="1"/>
  <c r="W407" i="1"/>
  <c r="X407" i="1"/>
  <c r="Y407" i="1"/>
  <c r="Z407" i="1"/>
  <c r="AA407" i="1"/>
  <c r="AC407" i="1"/>
  <c r="BG407" i="1"/>
  <c r="J408" i="1"/>
  <c r="K408" i="1"/>
  <c r="L408" i="1"/>
  <c r="M408" i="1"/>
  <c r="N408" i="1"/>
  <c r="O408" i="1"/>
  <c r="P408" i="1"/>
  <c r="Q408" i="1"/>
  <c r="R408" i="1"/>
  <c r="S408" i="1"/>
  <c r="T408" i="1"/>
  <c r="U408" i="1"/>
  <c r="V408" i="1"/>
  <c r="W408" i="1"/>
  <c r="X408" i="1"/>
  <c r="Y408" i="1"/>
  <c r="Z408" i="1"/>
  <c r="AA408" i="1"/>
  <c r="AC408" i="1"/>
  <c r="AB408" i="1" s="1"/>
  <c r="BG408" i="1"/>
  <c r="J409" i="1"/>
  <c r="K409" i="1"/>
  <c r="L409" i="1"/>
  <c r="M409" i="1"/>
  <c r="N409" i="1"/>
  <c r="O409" i="1"/>
  <c r="P409" i="1"/>
  <c r="Q409" i="1"/>
  <c r="R409" i="1"/>
  <c r="S409" i="1"/>
  <c r="T409" i="1"/>
  <c r="U409" i="1"/>
  <c r="V409" i="1"/>
  <c r="W409" i="1"/>
  <c r="X409" i="1"/>
  <c r="Y409" i="1"/>
  <c r="Z409" i="1"/>
  <c r="AA409" i="1"/>
  <c r="AC409" i="1"/>
  <c r="BG409" i="1"/>
  <c r="J410" i="1"/>
  <c r="K410" i="1"/>
  <c r="L410" i="1"/>
  <c r="M410" i="1"/>
  <c r="N410" i="1"/>
  <c r="O410" i="1"/>
  <c r="P410" i="1"/>
  <c r="Q410" i="1"/>
  <c r="R410" i="1"/>
  <c r="S410" i="1"/>
  <c r="T410" i="1"/>
  <c r="U410" i="1"/>
  <c r="V410" i="1"/>
  <c r="W410" i="1"/>
  <c r="X410" i="1"/>
  <c r="Y410" i="1"/>
  <c r="Z410" i="1"/>
  <c r="AA410" i="1"/>
  <c r="AC410" i="1"/>
  <c r="BG410" i="1"/>
  <c r="J411" i="1"/>
  <c r="K411" i="1"/>
  <c r="L411" i="1"/>
  <c r="M411" i="1"/>
  <c r="N411" i="1"/>
  <c r="O411" i="1"/>
  <c r="P411" i="1"/>
  <c r="Q411" i="1"/>
  <c r="R411" i="1"/>
  <c r="S411" i="1"/>
  <c r="T411" i="1"/>
  <c r="U411" i="1"/>
  <c r="V411" i="1"/>
  <c r="W411" i="1"/>
  <c r="X411" i="1"/>
  <c r="Y411" i="1"/>
  <c r="Z411" i="1"/>
  <c r="AA411" i="1"/>
  <c r="AC411" i="1"/>
  <c r="BG411" i="1"/>
  <c r="J412" i="1"/>
  <c r="K412" i="1"/>
  <c r="L412" i="1"/>
  <c r="M412" i="1"/>
  <c r="N412" i="1"/>
  <c r="O412" i="1"/>
  <c r="P412" i="1"/>
  <c r="Q412" i="1"/>
  <c r="R412" i="1"/>
  <c r="S412" i="1"/>
  <c r="T412" i="1"/>
  <c r="U412" i="1"/>
  <c r="V412" i="1"/>
  <c r="W412" i="1"/>
  <c r="X412" i="1"/>
  <c r="Y412" i="1"/>
  <c r="Z412" i="1"/>
  <c r="AA412" i="1"/>
  <c r="AC412" i="1"/>
  <c r="AB412" i="1" s="1"/>
  <c r="BG412" i="1"/>
  <c r="J413" i="1"/>
  <c r="K413" i="1"/>
  <c r="L413" i="1"/>
  <c r="M413" i="1"/>
  <c r="N413" i="1"/>
  <c r="O413" i="1"/>
  <c r="P413" i="1"/>
  <c r="Q413" i="1"/>
  <c r="R413" i="1"/>
  <c r="S413" i="1"/>
  <c r="T413" i="1"/>
  <c r="U413" i="1"/>
  <c r="V413" i="1"/>
  <c r="W413" i="1"/>
  <c r="X413" i="1"/>
  <c r="Y413" i="1"/>
  <c r="Z413" i="1"/>
  <c r="AA413" i="1"/>
  <c r="AC413" i="1"/>
  <c r="BG413" i="1"/>
  <c r="J414" i="1"/>
  <c r="K414" i="1"/>
  <c r="L414" i="1"/>
  <c r="M414" i="1"/>
  <c r="N414" i="1"/>
  <c r="O414" i="1"/>
  <c r="P414" i="1"/>
  <c r="Q414" i="1"/>
  <c r="R414" i="1"/>
  <c r="S414" i="1"/>
  <c r="T414" i="1"/>
  <c r="U414" i="1"/>
  <c r="V414" i="1"/>
  <c r="W414" i="1"/>
  <c r="X414" i="1"/>
  <c r="Y414" i="1"/>
  <c r="Z414" i="1"/>
  <c r="AA414" i="1"/>
  <c r="AC414" i="1"/>
  <c r="BG414" i="1"/>
  <c r="J415" i="1"/>
  <c r="K415" i="1"/>
  <c r="L415" i="1"/>
  <c r="M415" i="1"/>
  <c r="N415" i="1"/>
  <c r="O415" i="1"/>
  <c r="P415" i="1"/>
  <c r="Q415" i="1"/>
  <c r="R415" i="1"/>
  <c r="S415" i="1"/>
  <c r="T415" i="1"/>
  <c r="U415" i="1"/>
  <c r="V415" i="1"/>
  <c r="W415" i="1"/>
  <c r="X415" i="1"/>
  <c r="Y415" i="1"/>
  <c r="Z415" i="1"/>
  <c r="AA415" i="1"/>
  <c r="AC415" i="1"/>
  <c r="BG415" i="1"/>
  <c r="J416" i="1"/>
  <c r="K416" i="1"/>
  <c r="L416" i="1"/>
  <c r="M416" i="1"/>
  <c r="N416" i="1"/>
  <c r="O416" i="1"/>
  <c r="P416" i="1"/>
  <c r="Q416" i="1"/>
  <c r="R416" i="1"/>
  <c r="S416" i="1"/>
  <c r="T416" i="1"/>
  <c r="U416" i="1"/>
  <c r="V416" i="1"/>
  <c r="W416" i="1"/>
  <c r="X416" i="1"/>
  <c r="Y416" i="1"/>
  <c r="Z416" i="1"/>
  <c r="AA416" i="1"/>
  <c r="AC416" i="1"/>
  <c r="BG416" i="1"/>
  <c r="J417" i="1"/>
  <c r="K417" i="1"/>
  <c r="L417" i="1"/>
  <c r="M417" i="1"/>
  <c r="N417" i="1"/>
  <c r="O417" i="1"/>
  <c r="P417" i="1"/>
  <c r="Q417" i="1"/>
  <c r="R417" i="1"/>
  <c r="S417" i="1"/>
  <c r="T417" i="1"/>
  <c r="U417" i="1"/>
  <c r="V417" i="1"/>
  <c r="W417" i="1"/>
  <c r="X417" i="1"/>
  <c r="Y417" i="1"/>
  <c r="Z417" i="1"/>
  <c r="AA417" i="1"/>
  <c r="AC417" i="1"/>
  <c r="BG417" i="1"/>
  <c r="J418" i="1"/>
  <c r="K418" i="1"/>
  <c r="L418" i="1"/>
  <c r="M418" i="1"/>
  <c r="N418" i="1"/>
  <c r="O418" i="1"/>
  <c r="P418" i="1"/>
  <c r="Q418" i="1"/>
  <c r="R418" i="1"/>
  <c r="S418" i="1"/>
  <c r="T418" i="1"/>
  <c r="U418" i="1"/>
  <c r="V418" i="1"/>
  <c r="W418" i="1"/>
  <c r="X418" i="1"/>
  <c r="Y418" i="1"/>
  <c r="Z418" i="1"/>
  <c r="AA418" i="1"/>
  <c r="AC418" i="1"/>
  <c r="AB418" i="1" s="1"/>
  <c r="BG418" i="1"/>
  <c r="J419" i="1"/>
  <c r="K419" i="1"/>
  <c r="L419" i="1"/>
  <c r="M419" i="1"/>
  <c r="N419" i="1"/>
  <c r="O419" i="1"/>
  <c r="P419" i="1"/>
  <c r="Q419" i="1"/>
  <c r="R419" i="1"/>
  <c r="S419" i="1"/>
  <c r="T419" i="1"/>
  <c r="U419" i="1"/>
  <c r="V419" i="1"/>
  <c r="W419" i="1"/>
  <c r="X419" i="1"/>
  <c r="Y419" i="1"/>
  <c r="Z419" i="1"/>
  <c r="AA419" i="1"/>
  <c r="AC419" i="1"/>
  <c r="AB419" i="1" s="1"/>
  <c r="BG419" i="1"/>
  <c r="J420" i="1"/>
  <c r="K420" i="1"/>
  <c r="L420" i="1"/>
  <c r="M420" i="1"/>
  <c r="N420" i="1"/>
  <c r="O420" i="1"/>
  <c r="P420" i="1"/>
  <c r="Q420" i="1"/>
  <c r="R420" i="1"/>
  <c r="S420" i="1"/>
  <c r="T420" i="1"/>
  <c r="U420" i="1"/>
  <c r="V420" i="1"/>
  <c r="W420" i="1"/>
  <c r="X420" i="1"/>
  <c r="Y420" i="1"/>
  <c r="Z420" i="1"/>
  <c r="AA420" i="1"/>
  <c r="AC420" i="1"/>
  <c r="AB420" i="1" s="1"/>
  <c r="BG420" i="1"/>
  <c r="J421" i="1"/>
  <c r="K421" i="1"/>
  <c r="L421" i="1"/>
  <c r="M421" i="1"/>
  <c r="N421" i="1"/>
  <c r="O421" i="1"/>
  <c r="P421" i="1"/>
  <c r="Q421" i="1"/>
  <c r="R421" i="1"/>
  <c r="S421" i="1"/>
  <c r="T421" i="1"/>
  <c r="U421" i="1"/>
  <c r="V421" i="1"/>
  <c r="W421" i="1"/>
  <c r="X421" i="1"/>
  <c r="Y421" i="1"/>
  <c r="Z421" i="1"/>
  <c r="AA421" i="1"/>
  <c r="AC421" i="1"/>
  <c r="AB421" i="1" s="1"/>
  <c r="BG421" i="1"/>
  <c r="J422" i="1"/>
  <c r="K422" i="1"/>
  <c r="L422" i="1"/>
  <c r="M422" i="1"/>
  <c r="N422" i="1"/>
  <c r="O422" i="1"/>
  <c r="P422" i="1"/>
  <c r="Q422" i="1"/>
  <c r="R422" i="1"/>
  <c r="S422" i="1"/>
  <c r="T422" i="1"/>
  <c r="U422" i="1"/>
  <c r="V422" i="1"/>
  <c r="W422" i="1"/>
  <c r="X422" i="1"/>
  <c r="Y422" i="1"/>
  <c r="Z422" i="1"/>
  <c r="AA422" i="1"/>
  <c r="AC422" i="1"/>
  <c r="AB422" i="1" s="1"/>
  <c r="BG422" i="1"/>
  <c r="J423" i="1"/>
  <c r="K423" i="1"/>
  <c r="L423" i="1"/>
  <c r="M423" i="1"/>
  <c r="N423" i="1"/>
  <c r="O423" i="1"/>
  <c r="P423" i="1"/>
  <c r="Q423" i="1"/>
  <c r="R423" i="1"/>
  <c r="S423" i="1"/>
  <c r="T423" i="1"/>
  <c r="U423" i="1"/>
  <c r="V423" i="1"/>
  <c r="W423" i="1"/>
  <c r="X423" i="1"/>
  <c r="Y423" i="1"/>
  <c r="Z423" i="1"/>
  <c r="AA423" i="1"/>
  <c r="AC423" i="1"/>
  <c r="AB423" i="1" s="1"/>
  <c r="BG423" i="1"/>
  <c r="J424" i="1"/>
  <c r="K424" i="1"/>
  <c r="L424" i="1"/>
  <c r="M424" i="1"/>
  <c r="N424" i="1"/>
  <c r="O424" i="1"/>
  <c r="P424" i="1"/>
  <c r="Q424" i="1"/>
  <c r="R424" i="1"/>
  <c r="S424" i="1"/>
  <c r="T424" i="1"/>
  <c r="U424" i="1"/>
  <c r="V424" i="1"/>
  <c r="W424" i="1"/>
  <c r="X424" i="1"/>
  <c r="Y424" i="1"/>
  <c r="Z424" i="1"/>
  <c r="AA424" i="1"/>
  <c r="AC424" i="1"/>
  <c r="AB424" i="1" s="1"/>
  <c r="BG424" i="1"/>
  <c r="J425" i="1"/>
  <c r="K425" i="1"/>
  <c r="L425" i="1"/>
  <c r="M425" i="1"/>
  <c r="N425" i="1"/>
  <c r="O425" i="1"/>
  <c r="P425" i="1"/>
  <c r="Q425" i="1"/>
  <c r="R425" i="1"/>
  <c r="S425" i="1"/>
  <c r="T425" i="1"/>
  <c r="U425" i="1"/>
  <c r="V425" i="1"/>
  <c r="W425" i="1"/>
  <c r="X425" i="1"/>
  <c r="Y425" i="1"/>
  <c r="Z425" i="1"/>
  <c r="AA425" i="1"/>
  <c r="AC425" i="1"/>
  <c r="AB425" i="1" s="1"/>
  <c r="BG425" i="1"/>
  <c r="J426" i="1"/>
  <c r="K426" i="1"/>
  <c r="L426" i="1"/>
  <c r="M426" i="1"/>
  <c r="N426" i="1"/>
  <c r="O426" i="1"/>
  <c r="P426" i="1"/>
  <c r="Q426" i="1"/>
  <c r="R426" i="1"/>
  <c r="S426" i="1"/>
  <c r="T426" i="1"/>
  <c r="U426" i="1"/>
  <c r="V426" i="1"/>
  <c r="W426" i="1"/>
  <c r="X426" i="1"/>
  <c r="Y426" i="1"/>
  <c r="Z426" i="1"/>
  <c r="AA426" i="1"/>
  <c r="AC426" i="1"/>
  <c r="AB426" i="1" s="1"/>
  <c r="BG426" i="1"/>
  <c r="J427" i="1"/>
  <c r="K427" i="1"/>
  <c r="L427" i="1"/>
  <c r="M427" i="1"/>
  <c r="N427" i="1"/>
  <c r="O427" i="1"/>
  <c r="P427" i="1"/>
  <c r="Q427" i="1"/>
  <c r="R427" i="1"/>
  <c r="S427" i="1"/>
  <c r="T427" i="1"/>
  <c r="U427" i="1"/>
  <c r="V427" i="1"/>
  <c r="W427" i="1"/>
  <c r="X427" i="1"/>
  <c r="Y427" i="1"/>
  <c r="Z427" i="1"/>
  <c r="AA427" i="1"/>
  <c r="AC427" i="1"/>
  <c r="AB427" i="1" s="1"/>
  <c r="BG427" i="1"/>
  <c r="J428" i="1"/>
  <c r="K428" i="1"/>
  <c r="L428" i="1"/>
  <c r="M428" i="1"/>
  <c r="N428" i="1"/>
  <c r="O428" i="1"/>
  <c r="P428" i="1"/>
  <c r="Q428" i="1"/>
  <c r="R428" i="1"/>
  <c r="S428" i="1"/>
  <c r="T428" i="1"/>
  <c r="U428" i="1"/>
  <c r="V428" i="1"/>
  <c r="W428" i="1"/>
  <c r="X428" i="1"/>
  <c r="Y428" i="1"/>
  <c r="Z428" i="1"/>
  <c r="AA428" i="1"/>
  <c r="AC428" i="1"/>
  <c r="AB428" i="1" s="1"/>
  <c r="BG428" i="1"/>
  <c r="J429" i="1"/>
  <c r="K429" i="1"/>
  <c r="L429" i="1"/>
  <c r="M429" i="1"/>
  <c r="N429" i="1"/>
  <c r="O429" i="1"/>
  <c r="P429" i="1"/>
  <c r="Q429" i="1"/>
  <c r="R429" i="1"/>
  <c r="S429" i="1"/>
  <c r="T429" i="1"/>
  <c r="U429" i="1"/>
  <c r="V429" i="1"/>
  <c r="W429" i="1"/>
  <c r="X429" i="1"/>
  <c r="Y429" i="1"/>
  <c r="Z429" i="1"/>
  <c r="AA429" i="1"/>
  <c r="AC429" i="1"/>
  <c r="AB429" i="1" s="1"/>
  <c r="BG429" i="1"/>
  <c r="J430" i="1"/>
  <c r="K430" i="1"/>
  <c r="L430" i="1"/>
  <c r="M430" i="1"/>
  <c r="N430" i="1"/>
  <c r="O430" i="1"/>
  <c r="P430" i="1"/>
  <c r="Q430" i="1"/>
  <c r="R430" i="1"/>
  <c r="S430" i="1"/>
  <c r="T430" i="1"/>
  <c r="U430" i="1"/>
  <c r="V430" i="1"/>
  <c r="W430" i="1"/>
  <c r="X430" i="1"/>
  <c r="Y430" i="1"/>
  <c r="Z430" i="1"/>
  <c r="AA430" i="1"/>
  <c r="AC430" i="1"/>
  <c r="AB430" i="1" s="1"/>
  <c r="BG430" i="1"/>
  <c r="J431" i="1"/>
  <c r="K431" i="1"/>
  <c r="L431" i="1"/>
  <c r="M431" i="1"/>
  <c r="N431" i="1"/>
  <c r="O431" i="1"/>
  <c r="P431" i="1"/>
  <c r="Q431" i="1"/>
  <c r="R431" i="1"/>
  <c r="S431" i="1"/>
  <c r="T431" i="1"/>
  <c r="U431" i="1"/>
  <c r="V431" i="1"/>
  <c r="W431" i="1"/>
  <c r="X431" i="1"/>
  <c r="Y431" i="1"/>
  <c r="Z431" i="1"/>
  <c r="AA431" i="1"/>
  <c r="AC431" i="1"/>
  <c r="AB431" i="1" s="1"/>
  <c r="BG431" i="1"/>
  <c r="J432" i="1"/>
  <c r="K432" i="1"/>
  <c r="L432" i="1"/>
  <c r="M432" i="1"/>
  <c r="N432" i="1"/>
  <c r="O432" i="1"/>
  <c r="P432" i="1"/>
  <c r="Q432" i="1"/>
  <c r="R432" i="1"/>
  <c r="S432" i="1"/>
  <c r="T432" i="1"/>
  <c r="U432" i="1"/>
  <c r="V432" i="1"/>
  <c r="W432" i="1"/>
  <c r="X432" i="1"/>
  <c r="Y432" i="1"/>
  <c r="Z432" i="1"/>
  <c r="AA432" i="1"/>
  <c r="AC432" i="1"/>
  <c r="AB432" i="1" s="1"/>
  <c r="BG432" i="1"/>
  <c r="J433" i="1"/>
  <c r="K433" i="1"/>
  <c r="L433" i="1"/>
  <c r="M433" i="1"/>
  <c r="N433" i="1"/>
  <c r="O433" i="1"/>
  <c r="P433" i="1"/>
  <c r="Q433" i="1"/>
  <c r="R433" i="1"/>
  <c r="S433" i="1"/>
  <c r="T433" i="1"/>
  <c r="U433" i="1"/>
  <c r="V433" i="1"/>
  <c r="W433" i="1"/>
  <c r="X433" i="1"/>
  <c r="Y433" i="1"/>
  <c r="Z433" i="1"/>
  <c r="AA433" i="1"/>
  <c r="AC433" i="1"/>
  <c r="AB433" i="1" s="1"/>
  <c r="BG433" i="1"/>
  <c r="J434" i="1"/>
  <c r="K434" i="1"/>
  <c r="L434" i="1"/>
  <c r="M434" i="1"/>
  <c r="N434" i="1"/>
  <c r="O434" i="1"/>
  <c r="P434" i="1"/>
  <c r="Q434" i="1"/>
  <c r="R434" i="1"/>
  <c r="S434" i="1"/>
  <c r="T434" i="1"/>
  <c r="U434" i="1"/>
  <c r="V434" i="1"/>
  <c r="W434" i="1"/>
  <c r="X434" i="1"/>
  <c r="Y434" i="1"/>
  <c r="Z434" i="1"/>
  <c r="AA434" i="1"/>
  <c r="AC434" i="1"/>
  <c r="AB434" i="1" s="1"/>
  <c r="BG434" i="1"/>
  <c r="J435" i="1"/>
  <c r="K435" i="1"/>
  <c r="L435" i="1"/>
  <c r="M435" i="1"/>
  <c r="N435" i="1"/>
  <c r="O435" i="1"/>
  <c r="P435" i="1"/>
  <c r="Q435" i="1"/>
  <c r="R435" i="1"/>
  <c r="S435" i="1"/>
  <c r="T435" i="1"/>
  <c r="U435" i="1"/>
  <c r="V435" i="1"/>
  <c r="W435" i="1"/>
  <c r="X435" i="1"/>
  <c r="Y435" i="1"/>
  <c r="Z435" i="1"/>
  <c r="AA435" i="1"/>
  <c r="AC435" i="1"/>
  <c r="AB435" i="1" s="1"/>
  <c r="BG435" i="1"/>
  <c r="J436" i="1"/>
  <c r="K436" i="1"/>
  <c r="L436" i="1"/>
  <c r="M436" i="1"/>
  <c r="N436" i="1"/>
  <c r="O436" i="1"/>
  <c r="P436" i="1"/>
  <c r="Q436" i="1"/>
  <c r="R436" i="1"/>
  <c r="S436" i="1"/>
  <c r="T436" i="1"/>
  <c r="U436" i="1"/>
  <c r="V436" i="1"/>
  <c r="W436" i="1"/>
  <c r="X436" i="1"/>
  <c r="Y436" i="1"/>
  <c r="Z436" i="1"/>
  <c r="AA436" i="1"/>
  <c r="AC436" i="1"/>
  <c r="AB436" i="1" s="1"/>
  <c r="BG436" i="1"/>
  <c r="J437" i="1"/>
  <c r="K437" i="1"/>
  <c r="L437" i="1"/>
  <c r="M437" i="1"/>
  <c r="N437" i="1"/>
  <c r="O437" i="1"/>
  <c r="P437" i="1"/>
  <c r="Q437" i="1"/>
  <c r="R437" i="1"/>
  <c r="S437" i="1"/>
  <c r="T437" i="1"/>
  <c r="U437" i="1"/>
  <c r="V437" i="1"/>
  <c r="W437" i="1"/>
  <c r="X437" i="1"/>
  <c r="Y437" i="1"/>
  <c r="Z437" i="1"/>
  <c r="AA437" i="1"/>
  <c r="AC437" i="1"/>
  <c r="AB437" i="1" s="1"/>
  <c r="BG437" i="1"/>
  <c r="J438" i="1"/>
  <c r="K438" i="1"/>
  <c r="L438" i="1"/>
  <c r="M438" i="1"/>
  <c r="N438" i="1"/>
  <c r="O438" i="1"/>
  <c r="P438" i="1"/>
  <c r="Q438" i="1"/>
  <c r="R438" i="1"/>
  <c r="S438" i="1"/>
  <c r="T438" i="1"/>
  <c r="U438" i="1"/>
  <c r="V438" i="1"/>
  <c r="W438" i="1"/>
  <c r="X438" i="1"/>
  <c r="Y438" i="1"/>
  <c r="Z438" i="1"/>
  <c r="AA438" i="1"/>
  <c r="AC438" i="1"/>
  <c r="AB438" i="1" s="1"/>
  <c r="BG438" i="1"/>
  <c r="J439" i="1"/>
  <c r="K439" i="1"/>
  <c r="L439" i="1"/>
  <c r="M439" i="1"/>
  <c r="N439" i="1"/>
  <c r="O439" i="1"/>
  <c r="P439" i="1"/>
  <c r="Q439" i="1"/>
  <c r="R439" i="1"/>
  <c r="S439" i="1"/>
  <c r="T439" i="1"/>
  <c r="U439" i="1"/>
  <c r="V439" i="1"/>
  <c r="W439" i="1"/>
  <c r="X439" i="1"/>
  <c r="Y439" i="1"/>
  <c r="Z439" i="1"/>
  <c r="AA439" i="1"/>
  <c r="AC439" i="1"/>
  <c r="BG439" i="1"/>
  <c r="J440" i="1"/>
  <c r="K440" i="1"/>
  <c r="L440" i="1"/>
  <c r="M440" i="1"/>
  <c r="N440" i="1"/>
  <c r="O440" i="1"/>
  <c r="P440" i="1"/>
  <c r="Q440" i="1"/>
  <c r="R440" i="1"/>
  <c r="S440" i="1"/>
  <c r="T440" i="1"/>
  <c r="U440" i="1"/>
  <c r="V440" i="1"/>
  <c r="W440" i="1"/>
  <c r="X440" i="1"/>
  <c r="Y440" i="1"/>
  <c r="Z440" i="1"/>
  <c r="AA440" i="1"/>
  <c r="AC440" i="1"/>
  <c r="AB440" i="1" s="1"/>
  <c r="BG440" i="1"/>
  <c r="J441" i="1"/>
  <c r="K441" i="1"/>
  <c r="L441" i="1"/>
  <c r="M441" i="1"/>
  <c r="N441" i="1"/>
  <c r="O441" i="1"/>
  <c r="P441" i="1"/>
  <c r="Q441" i="1"/>
  <c r="R441" i="1"/>
  <c r="S441" i="1"/>
  <c r="T441" i="1"/>
  <c r="U441" i="1"/>
  <c r="V441" i="1"/>
  <c r="W441" i="1"/>
  <c r="X441" i="1"/>
  <c r="Y441" i="1"/>
  <c r="Z441" i="1"/>
  <c r="AA441" i="1"/>
  <c r="AC441" i="1"/>
  <c r="AB441" i="1" s="1"/>
  <c r="BG441" i="1"/>
  <c r="J442" i="1"/>
  <c r="K442" i="1"/>
  <c r="L442" i="1"/>
  <c r="M442" i="1"/>
  <c r="N442" i="1"/>
  <c r="O442" i="1"/>
  <c r="P442" i="1"/>
  <c r="Q442" i="1"/>
  <c r="R442" i="1"/>
  <c r="S442" i="1"/>
  <c r="T442" i="1"/>
  <c r="U442" i="1"/>
  <c r="V442" i="1"/>
  <c r="W442" i="1"/>
  <c r="X442" i="1"/>
  <c r="Y442" i="1"/>
  <c r="Z442" i="1"/>
  <c r="AA442" i="1"/>
  <c r="AC442" i="1"/>
  <c r="AB442" i="1" s="1"/>
  <c r="BG442" i="1"/>
  <c r="J443" i="1"/>
  <c r="K443" i="1"/>
  <c r="L443" i="1"/>
  <c r="M443" i="1"/>
  <c r="N443" i="1"/>
  <c r="O443" i="1"/>
  <c r="P443" i="1"/>
  <c r="Q443" i="1"/>
  <c r="R443" i="1"/>
  <c r="S443" i="1"/>
  <c r="T443" i="1"/>
  <c r="U443" i="1"/>
  <c r="V443" i="1"/>
  <c r="W443" i="1"/>
  <c r="X443" i="1"/>
  <c r="Y443" i="1"/>
  <c r="Z443" i="1"/>
  <c r="AA443" i="1"/>
  <c r="AC443" i="1"/>
  <c r="AB443" i="1" s="1"/>
  <c r="BG443" i="1"/>
  <c r="J444" i="1"/>
  <c r="K444" i="1"/>
  <c r="L444" i="1"/>
  <c r="M444" i="1"/>
  <c r="N444" i="1"/>
  <c r="O444" i="1"/>
  <c r="P444" i="1"/>
  <c r="Q444" i="1"/>
  <c r="R444" i="1"/>
  <c r="S444" i="1"/>
  <c r="T444" i="1"/>
  <c r="U444" i="1"/>
  <c r="V444" i="1"/>
  <c r="W444" i="1"/>
  <c r="X444" i="1"/>
  <c r="Y444" i="1"/>
  <c r="Z444" i="1"/>
  <c r="AA444" i="1"/>
  <c r="AC444" i="1"/>
  <c r="AB444" i="1" s="1"/>
  <c r="BG444" i="1"/>
  <c r="J445" i="1"/>
  <c r="K445" i="1"/>
  <c r="L445" i="1"/>
  <c r="M445" i="1"/>
  <c r="N445" i="1"/>
  <c r="O445" i="1"/>
  <c r="P445" i="1"/>
  <c r="Q445" i="1"/>
  <c r="R445" i="1"/>
  <c r="S445" i="1"/>
  <c r="T445" i="1"/>
  <c r="U445" i="1"/>
  <c r="V445" i="1"/>
  <c r="W445" i="1"/>
  <c r="X445" i="1"/>
  <c r="Y445" i="1"/>
  <c r="Z445" i="1"/>
  <c r="AA445" i="1"/>
  <c r="AC445" i="1"/>
  <c r="AB445" i="1" s="1"/>
  <c r="BG445" i="1"/>
  <c r="J446" i="1"/>
  <c r="K446" i="1"/>
  <c r="L446" i="1"/>
  <c r="M446" i="1"/>
  <c r="N446" i="1"/>
  <c r="O446" i="1"/>
  <c r="P446" i="1"/>
  <c r="Q446" i="1"/>
  <c r="R446" i="1"/>
  <c r="S446" i="1"/>
  <c r="T446" i="1"/>
  <c r="U446" i="1"/>
  <c r="V446" i="1"/>
  <c r="W446" i="1"/>
  <c r="X446" i="1"/>
  <c r="Y446" i="1"/>
  <c r="Z446" i="1"/>
  <c r="AA446" i="1"/>
  <c r="AC446" i="1"/>
  <c r="AB446" i="1" s="1"/>
  <c r="BG446" i="1"/>
  <c r="J447" i="1"/>
  <c r="K447" i="1"/>
  <c r="L447" i="1"/>
  <c r="M447" i="1"/>
  <c r="N447" i="1"/>
  <c r="O447" i="1"/>
  <c r="P447" i="1"/>
  <c r="Q447" i="1"/>
  <c r="R447" i="1"/>
  <c r="S447" i="1"/>
  <c r="T447" i="1"/>
  <c r="U447" i="1"/>
  <c r="V447" i="1"/>
  <c r="W447" i="1"/>
  <c r="X447" i="1"/>
  <c r="Y447" i="1"/>
  <c r="Z447" i="1"/>
  <c r="AA447" i="1"/>
  <c r="AC447" i="1"/>
  <c r="AB447" i="1" s="1"/>
  <c r="BG447" i="1"/>
  <c r="J448" i="1"/>
  <c r="K448" i="1"/>
  <c r="L448" i="1"/>
  <c r="M448" i="1"/>
  <c r="N448" i="1"/>
  <c r="O448" i="1"/>
  <c r="P448" i="1"/>
  <c r="Q448" i="1"/>
  <c r="R448" i="1"/>
  <c r="S448" i="1"/>
  <c r="T448" i="1"/>
  <c r="U448" i="1"/>
  <c r="V448" i="1"/>
  <c r="W448" i="1"/>
  <c r="X448" i="1"/>
  <c r="Y448" i="1"/>
  <c r="Z448" i="1"/>
  <c r="AA448" i="1"/>
  <c r="AC448" i="1"/>
  <c r="AB448" i="1" s="1"/>
  <c r="BG448" i="1"/>
  <c r="J449" i="1"/>
  <c r="K449" i="1"/>
  <c r="L449" i="1"/>
  <c r="M449" i="1"/>
  <c r="N449" i="1"/>
  <c r="O449" i="1"/>
  <c r="P449" i="1"/>
  <c r="Q449" i="1"/>
  <c r="R449" i="1"/>
  <c r="S449" i="1"/>
  <c r="T449" i="1"/>
  <c r="U449" i="1"/>
  <c r="V449" i="1"/>
  <c r="W449" i="1"/>
  <c r="X449" i="1"/>
  <c r="Y449" i="1"/>
  <c r="Z449" i="1"/>
  <c r="AA449" i="1"/>
  <c r="AC449" i="1"/>
  <c r="AB449" i="1" s="1"/>
  <c r="BG449" i="1"/>
  <c r="J450" i="1"/>
  <c r="K450" i="1"/>
  <c r="L450" i="1"/>
  <c r="M450" i="1"/>
  <c r="N450" i="1"/>
  <c r="O450" i="1"/>
  <c r="P450" i="1"/>
  <c r="Q450" i="1"/>
  <c r="R450" i="1"/>
  <c r="S450" i="1"/>
  <c r="T450" i="1"/>
  <c r="U450" i="1"/>
  <c r="V450" i="1"/>
  <c r="W450" i="1"/>
  <c r="X450" i="1"/>
  <c r="Y450" i="1"/>
  <c r="Z450" i="1"/>
  <c r="AA450" i="1"/>
  <c r="AC450" i="1"/>
  <c r="AB450" i="1" s="1"/>
  <c r="BG450" i="1"/>
  <c r="J451" i="1"/>
  <c r="K451" i="1"/>
  <c r="L451" i="1"/>
  <c r="M451" i="1"/>
  <c r="N451" i="1"/>
  <c r="O451" i="1"/>
  <c r="P451" i="1"/>
  <c r="Q451" i="1"/>
  <c r="R451" i="1"/>
  <c r="S451" i="1"/>
  <c r="T451" i="1"/>
  <c r="U451" i="1"/>
  <c r="V451" i="1"/>
  <c r="W451" i="1"/>
  <c r="X451" i="1"/>
  <c r="Y451" i="1"/>
  <c r="Z451" i="1"/>
  <c r="AA451" i="1"/>
  <c r="AC451" i="1"/>
  <c r="AB451" i="1" s="1"/>
  <c r="BG451" i="1"/>
  <c r="J452" i="1"/>
  <c r="K452" i="1"/>
  <c r="L452" i="1"/>
  <c r="M452" i="1"/>
  <c r="N452" i="1"/>
  <c r="O452" i="1"/>
  <c r="P452" i="1"/>
  <c r="Q452" i="1"/>
  <c r="R452" i="1"/>
  <c r="S452" i="1"/>
  <c r="T452" i="1"/>
  <c r="U452" i="1"/>
  <c r="V452" i="1"/>
  <c r="W452" i="1"/>
  <c r="X452" i="1"/>
  <c r="Y452" i="1"/>
  <c r="Z452" i="1"/>
  <c r="AA452" i="1"/>
  <c r="AC452" i="1"/>
  <c r="AB452" i="1" s="1"/>
  <c r="BG452" i="1"/>
  <c r="J453" i="1"/>
  <c r="K453" i="1"/>
  <c r="L453" i="1"/>
  <c r="M453" i="1"/>
  <c r="N453" i="1"/>
  <c r="O453" i="1"/>
  <c r="P453" i="1"/>
  <c r="Q453" i="1"/>
  <c r="R453" i="1"/>
  <c r="S453" i="1"/>
  <c r="T453" i="1"/>
  <c r="U453" i="1"/>
  <c r="V453" i="1"/>
  <c r="W453" i="1"/>
  <c r="X453" i="1"/>
  <c r="Y453" i="1"/>
  <c r="Z453" i="1"/>
  <c r="AA453" i="1"/>
  <c r="AC453" i="1"/>
  <c r="BG453" i="1"/>
  <c r="J454" i="1"/>
  <c r="K454" i="1"/>
  <c r="L454" i="1"/>
  <c r="M454" i="1"/>
  <c r="N454" i="1"/>
  <c r="O454" i="1"/>
  <c r="P454" i="1"/>
  <c r="Q454" i="1"/>
  <c r="R454" i="1"/>
  <c r="S454" i="1"/>
  <c r="T454" i="1"/>
  <c r="U454" i="1"/>
  <c r="V454" i="1"/>
  <c r="W454" i="1"/>
  <c r="X454" i="1"/>
  <c r="Y454" i="1"/>
  <c r="Z454" i="1"/>
  <c r="AA454" i="1"/>
  <c r="AC454" i="1"/>
  <c r="AB454" i="1" s="1"/>
  <c r="BG454" i="1"/>
  <c r="J455" i="1"/>
  <c r="K455" i="1"/>
  <c r="L455" i="1"/>
  <c r="M455" i="1"/>
  <c r="N455" i="1"/>
  <c r="O455" i="1"/>
  <c r="P455" i="1"/>
  <c r="Q455" i="1"/>
  <c r="R455" i="1"/>
  <c r="S455" i="1"/>
  <c r="T455" i="1"/>
  <c r="U455" i="1"/>
  <c r="V455" i="1"/>
  <c r="W455" i="1"/>
  <c r="X455" i="1"/>
  <c r="Y455" i="1"/>
  <c r="Z455" i="1"/>
  <c r="AA455" i="1"/>
  <c r="AC455" i="1"/>
  <c r="AB455" i="1" s="1"/>
  <c r="BG455" i="1"/>
  <c r="J456" i="1"/>
  <c r="K456" i="1"/>
  <c r="L456" i="1"/>
  <c r="M456" i="1"/>
  <c r="N456" i="1"/>
  <c r="O456" i="1"/>
  <c r="P456" i="1"/>
  <c r="Q456" i="1"/>
  <c r="R456" i="1"/>
  <c r="S456" i="1"/>
  <c r="T456" i="1"/>
  <c r="U456" i="1"/>
  <c r="V456" i="1"/>
  <c r="W456" i="1"/>
  <c r="X456" i="1"/>
  <c r="Y456" i="1"/>
  <c r="Z456" i="1"/>
  <c r="AA456" i="1"/>
  <c r="AC456" i="1"/>
  <c r="AB456" i="1" s="1"/>
  <c r="BG456" i="1"/>
  <c r="J457" i="1"/>
  <c r="K457" i="1"/>
  <c r="L457" i="1"/>
  <c r="M457" i="1"/>
  <c r="N457" i="1"/>
  <c r="O457" i="1"/>
  <c r="P457" i="1"/>
  <c r="Q457" i="1"/>
  <c r="R457" i="1"/>
  <c r="S457" i="1"/>
  <c r="T457" i="1"/>
  <c r="U457" i="1"/>
  <c r="V457" i="1"/>
  <c r="W457" i="1"/>
  <c r="X457" i="1"/>
  <c r="Y457" i="1"/>
  <c r="Z457" i="1"/>
  <c r="AA457" i="1"/>
  <c r="AC457" i="1"/>
  <c r="AB457" i="1" s="1"/>
  <c r="BG457" i="1"/>
  <c r="J458" i="1"/>
  <c r="K458" i="1"/>
  <c r="L458" i="1"/>
  <c r="M458" i="1"/>
  <c r="N458" i="1"/>
  <c r="O458" i="1"/>
  <c r="P458" i="1"/>
  <c r="Q458" i="1"/>
  <c r="R458" i="1"/>
  <c r="S458" i="1"/>
  <c r="T458" i="1"/>
  <c r="U458" i="1"/>
  <c r="V458" i="1"/>
  <c r="W458" i="1"/>
  <c r="X458" i="1"/>
  <c r="Y458" i="1"/>
  <c r="Z458" i="1"/>
  <c r="AA458" i="1"/>
  <c r="AC458" i="1"/>
  <c r="AB458" i="1" s="1"/>
  <c r="BG458" i="1"/>
  <c r="J459" i="1"/>
  <c r="K459" i="1"/>
  <c r="L459" i="1"/>
  <c r="M459" i="1"/>
  <c r="N459" i="1"/>
  <c r="O459" i="1"/>
  <c r="P459" i="1"/>
  <c r="Q459" i="1"/>
  <c r="R459" i="1"/>
  <c r="S459" i="1"/>
  <c r="T459" i="1"/>
  <c r="U459" i="1"/>
  <c r="V459" i="1"/>
  <c r="W459" i="1"/>
  <c r="X459" i="1"/>
  <c r="Y459" i="1"/>
  <c r="Z459" i="1"/>
  <c r="AA459" i="1"/>
  <c r="AC459" i="1"/>
  <c r="AB459" i="1" s="1"/>
  <c r="BG459" i="1"/>
  <c r="J460" i="1"/>
  <c r="K460" i="1"/>
  <c r="L460" i="1"/>
  <c r="M460" i="1"/>
  <c r="N460" i="1"/>
  <c r="O460" i="1"/>
  <c r="P460" i="1"/>
  <c r="Q460" i="1"/>
  <c r="R460" i="1"/>
  <c r="S460" i="1"/>
  <c r="T460" i="1"/>
  <c r="U460" i="1"/>
  <c r="V460" i="1"/>
  <c r="W460" i="1"/>
  <c r="X460" i="1"/>
  <c r="Y460" i="1"/>
  <c r="Z460" i="1"/>
  <c r="AA460" i="1"/>
  <c r="AC460" i="1"/>
  <c r="AB460" i="1" s="1"/>
  <c r="BG460" i="1"/>
  <c r="J461" i="1"/>
  <c r="K461" i="1"/>
  <c r="L461" i="1"/>
  <c r="M461" i="1"/>
  <c r="N461" i="1"/>
  <c r="O461" i="1"/>
  <c r="P461" i="1"/>
  <c r="Q461" i="1"/>
  <c r="R461" i="1"/>
  <c r="S461" i="1"/>
  <c r="T461" i="1"/>
  <c r="U461" i="1"/>
  <c r="V461" i="1"/>
  <c r="W461" i="1"/>
  <c r="X461" i="1"/>
  <c r="Y461" i="1"/>
  <c r="Z461" i="1"/>
  <c r="AA461" i="1"/>
  <c r="AC461" i="1"/>
  <c r="BG461" i="1"/>
  <c r="J462" i="1"/>
  <c r="K462" i="1"/>
  <c r="L462" i="1"/>
  <c r="M462" i="1"/>
  <c r="N462" i="1"/>
  <c r="O462" i="1"/>
  <c r="P462" i="1"/>
  <c r="Q462" i="1"/>
  <c r="R462" i="1"/>
  <c r="S462" i="1"/>
  <c r="T462" i="1"/>
  <c r="U462" i="1"/>
  <c r="V462" i="1"/>
  <c r="W462" i="1"/>
  <c r="X462" i="1"/>
  <c r="Y462" i="1"/>
  <c r="Z462" i="1"/>
  <c r="AA462" i="1"/>
  <c r="AC462" i="1"/>
  <c r="AB462" i="1" s="1"/>
  <c r="BG462" i="1"/>
  <c r="J463" i="1"/>
  <c r="K463" i="1"/>
  <c r="L463" i="1"/>
  <c r="M463" i="1"/>
  <c r="N463" i="1"/>
  <c r="O463" i="1"/>
  <c r="P463" i="1"/>
  <c r="Q463" i="1"/>
  <c r="R463" i="1"/>
  <c r="S463" i="1"/>
  <c r="T463" i="1"/>
  <c r="U463" i="1"/>
  <c r="V463" i="1"/>
  <c r="W463" i="1"/>
  <c r="X463" i="1"/>
  <c r="Y463" i="1"/>
  <c r="Z463" i="1"/>
  <c r="AA463" i="1"/>
  <c r="AC463" i="1"/>
  <c r="BG463" i="1"/>
  <c r="J464" i="1"/>
  <c r="K464" i="1"/>
  <c r="L464" i="1"/>
  <c r="M464" i="1"/>
  <c r="N464" i="1"/>
  <c r="O464" i="1"/>
  <c r="P464" i="1"/>
  <c r="Q464" i="1"/>
  <c r="R464" i="1"/>
  <c r="S464" i="1"/>
  <c r="T464" i="1"/>
  <c r="U464" i="1"/>
  <c r="V464" i="1"/>
  <c r="W464" i="1"/>
  <c r="X464" i="1"/>
  <c r="Y464" i="1"/>
  <c r="Z464" i="1"/>
  <c r="AA464" i="1"/>
  <c r="AC464" i="1"/>
  <c r="AB464" i="1" s="1"/>
  <c r="BG464" i="1"/>
  <c r="J465" i="1"/>
  <c r="K465" i="1"/>
  <c r="L465" i="1"/>
  <c r="M465" i="1"/>
  <c r="N465" i="1"/>
  <c r="O465" i="1"/>
  <c r="P465" i="1"/>
  <c r="Q465" i="1"/>
  <c r="R465" i="1"/>
  <c r="S465" i="1"/>
  <c r="T465" i="1"/>
  <c r="U465" i="1"/>
  <c r="V465" i="1"/>
  <c r="W465" i="1"/>
  <c r="X465" i="1"/>
  <c r="Y465" i="1"/>
  <c r="Z465" i="1"/>
  <c r="AA465" i="1"/>
  <c r="AC465" i="1"/>
  <c r="AB465" i="1" s="1"/>
  <c r="BG465" i="1"/>
  <c r="J466" i="1"/>
  <c r="K466" i="1"/>
  <c r="L466" i="1"/>
  <c r="M466" i="1"/>
  <c r="N466" i="1"/>
  <c r="O466" i="1"/>
  <c r="P466" i="1"/>
  <c r="Q466" i="1"/>
  <c r="R466" i="1"/>
  <c r="S466" i="1"/>
  <c r="T466" i="1"/>
  <c r="U466" i="1"/>
  <c r="V466" i="1"/>
  <c r="W466" i="1"/>
  <c r="X466" i="1"/>
  <c r="Y466" i="1"/>
  <c r="Z466" i="1"/>
  <c r="AA466" i="1"/>
  <c r="AC466" i="1"/>
  <c r="AB466" i="1" s="1"/>
  <c r="BG466" i="1"/>
  <c r="J467" i="1"/>
  <c r="K467" i="1"/>
  <c r="L467" i="1"/>
  <c r="M467" i="1"/>
  <c r="N467" i="1"/>
  <c r="O467" i="1"/>
  <c r="P467" i="1"/>
  <c r="Q467" i="1"/>
  <c r="R467" i="1"/>
  <c r="S467" i="1"/>
  <c r="T467" i="1"/>
  <c r="U467" i="1"/>
  <c r="V467" i="1"/>
  <c r="W467" i="1"/>
  <c r="X467" i="1"/>
  <c r="Y467" i="1"/>
  <c r="Z467" i="1"/>
  <c r="AA467" i="1"/>
  <c r="AC467" i="1"/>
  <c r="AB467" i="1" s="1"/>
  <c r="BG467" i="1"/>
  <c r="J468" i="1"/>
  <c r="K468" i="1"/>
  <c r="L468" i="1"/>
  <c r="M468" i="1"/>
  <c r="N468" i="1"/>
  <c r="O468" i="1"/>
  <c r="P468" i="1"/>
  <c r="Q468" i="1"/>
  <c r="R468" i="1"/>
  <c r="S468" i="1"/>
  <c r="T468" i="1"/>
  <c r="U468" i="1"/>
  <c r="V468" i="1"/>
  <c r="W468" i="1"/>
  <c r="X468" i="1"/>
  <c r="Y468" i="1"/>
  <c r="Z468" i="1"/>
  <c r="AA468" i="1"/>
  <c r="AC468" i="1"/>
  <c r="AB468" i="1" s="1"/>
  <c r="BG468" i="1"/>
  <c r="J469" i="1"/>
  <c r="K469" i="1"/>
  <c r="L469" i="1"/>
  <c r="M469" i="1"/>
  <c r="N469" i="1"/>
  <c r="O469" i="1"/>
  <c r="P469" i="1"/>
  <c r="Q469" i="1"/>
  <c r="R469" i="1"/>
  <c r="S469" i="1"/>
  <c r="T469" i="1"/>
  <c r="U469" i="1"/>
  <c r="V469" i="1"/>
  <c r="W469" i="1"/>
  <c r="X469" i="1"/>
  <c r="Y469" i="1"/>
  <c r="Z469" i="1"/>
  <c r="AA469" i="1"/>
  <c r="AC469" i="1"/>
  <c r="AB469" i="1" s="1"/>
  <c r="BG469" i="1"/>
  <c r="J470" i="1"/>
  <c r="K470" i="1"/>
  <c r="L470" i="1"/>
  <c r="M470" i="1"/>
  <c r="N470" i="1"/>
  <c r="O470" i="1"/>
  <c r="P470" i="1"/>
  <c r="Q470" i="1"/>
  <c r="R470" i="1"/>
  <c r="S470" i="1"/>
  <c r="T470" i="1"/>
  <c r="U470" i="1"/>
  <c r="V470" i="1"/>
  <c r="W470" i="1"/>
  <c r="X470" i="1"/>
  <c r="Y470" i="1"/>
  <c r="Z470" i="1"/>
  <c r="AA470" i="1"/>
  <c r="AC470" i="1"/>
  <c r="AB470" i="1" s="1"/>
  <c r="BG470" i="1"/>
  <c r="J471" i="1"/>
  <c r="K471" i="1"/>
  <c r="L471" i="1"/>
  <c r="M471" i="1"/>
  <c r="N471" i="1"/>
  <c r="O471" i="1"/>
  <c r="P471" i="1"/>
  <c r="Q471" i="1"/>
  <c r="R471" i="1"/>
  <c r="S471" i="1"/>
  <c r="T471" i="1"/>
  <c r="U471" i="1"/>
  <c r="V471" i="1"/>
  <c r="W471" i="1"/>
  <c r="X471" i="1"/>
  <c r="Y471" i="1"/>
  <c r="Z471" i="1"/>
  <c r="AA471" i="1"/>
  <c r="AC471" i="1"/>
  <c r="BG471" i="1"/>
  <c r="J472" i="1"/>
  <c r="K472" i="1"/>
  <c r="L472" i="1"/>
  <c r="M472" i="1"/>
  <c r="N472" i="1"/>
  <c r="O472" i="1"/>
  <c r="P472" i="1"/>
  <c r="Q472" i="1"/>
  <c r="R472" i="1"/>
  <c r="S472" i="1"/>
  <c r="T472" i="1"/>
  <c r="U472" i="1"/>
  <c r="V472" i="1"/>
  <c r="W472" i="1"/>
  <c r="X472" i="1"/>
  <c r="Y472" i="1"/>
  <c r="Z472" i="1"/>
  <c r="AA472" i="1"/>
  <c r="AC472" i="1"/>
  <c r="AB472" i="1" s="1"/>
  <c r="BG472" i="1"/>
  <c r="J473" i="1"/>
  <c r="K473" i="1"/>
  <c r="L473" i="1"/>
  <c r="M473" i="1"/>
  <c r="N473" i="1"/>
  <c r="O473" i="1"/>
  <c r="P473" i="1"/>
  <c r="Q473" i="1"/>
  <c r="R473" i="1"/>
  <c r="S473" i="1"/>
  <c r="T473" i="1"/>
  <c r="U473" i="1"/>
  <c r="V473" i="1"/>
  <c r="W473" i="1"/>
  <c r="X473" i="1"/>
  <c r="Y473" i="1"/>
  <c r="Z473" i="1"/>
  <c r="AA473" i="1"/>
  <c r="AC473" i="1"/>
  <c r="BG473" i="1"/>
  <c r="J474" i="1"/>
  <c r="K474" i="1"/>
  <c r="L474" i="1"/>
  <c r="M474" i="1"/>
  <c r="N474" i="1"/>
  <c r="O474" i="1"/>
  <c r="P474" i="1"/>
  <c r="Q474" i="1"/>
  <c r="R474" i="1"/>
  <c r="S474" i="1"/>
  <c r="T474" i="1"/>
  <c r="U474" i="1"/>
  <c r="V474" i="1"/>
  <c r="W474" i="1"/>
  <c r="X474" i="1"/>
  <c r="Y474" i="1"/>
  <c r="Z474" i="1"/>
  <c r="AA474" i="1"/>
  <c r="AC474" i="1"/>
  <c r="AB474" i="1" s="1"/>
  <c r="BG474" i="1"/>
  <c r="J475" i="1"/>
  <c r="K475" i="1"/>
  <c r="L475" i="1"/>
  <c r="M475" i="1"/>
  <c r="N475" i="1"/>
  <c r="O475" i="1"/>
  <c r="P475" i="1"/>
  <c r="Q475" i="1"/>
  <c r="R475" i="1"/>
  <c r="S475" i="1"/>
  <c r="T475" i="1"/>
  <c r="U475" i="1"/>
  <c r="V475" i="1"/>
  <c r="W475" i="1"/>
  <c r="X475" i="1"/>
  <c r="Y475" i="1"/>
  <c r="Z475" i="1"/>
  <c r="AA475" i="1"/>
  <c r="AC475" i="1"/>
  <c r="AB475" i="1" s="1"/>
  <c r="BG475" i="1"/>
  <c r="J476" i="1"/>
  <c r="K476" i="1"/>
  <c r="L476" i="1"/>
  <c r="M476" i="1"/>
  <c r="N476" i="1"/>
  <c r="O476" i="1"/>
  <c r="P476" i="1"/>
  <c r="Q476" i="1"/>
  <c r="R476" i="1"/>
  <c r="S476" i="1"/>
  <c r="T476" i="1"/>
  <c r="U476" i="1"/>
  <c r="V476" i="1"/>
  <c r="W476" i="1"/>
  <c r="X476" i="1"/>
  <c r="Y476" i="1"/>
  <c r="Z476" i="1"/>
  <c r="AA476" i="1"/>
  <c r="AC476" i="1"/>
  <c r="AB476" i="1" s="1"/>
  <c r="BG476" i="1"/>
  <c r="J477" i="1"/>
  <c r="K477" i="1"/>
  <c r="L477" i="1"/>
  <c r="M477" i="1"/>
  <c r="N477" i="1"/>
  <c r="O477" i="1"/>
  <c r="P477" i="1"/>
  <c r="Q477" i="1"/>
  <c r="R477" i="1"/>
  <c r="S477" i="1"/>
  <c r="T477" i="1"/>
  <c r="U477" i="1"/>
  <c r="V477" i="1"/>
  <c r="W477" i="1"/>
  <c r="X477" i="1"/>
  <c r="Y477" i="1"/>
  <c r="Z477" i="1"/>
  <c r="AA477" i="1"/>
  <c r="AC477" i="1"/>
  <c r="AB477" i="1" s="1"/>
  <c r="BG477" i="1"/>
  <c r="J478" i="1"/>
  <c r="K478" i="1"/>
  <c r="L478" i="1"/>
  <c r="M478" i="1"/>
  <c r="N478" i="1"/>
  <c r="O478" i="1"/>
  <c r="P478" i="1"/>
  <c r="Q478" i="1"/>
  <c r="R478" i="1"/>
  <c r="S478" i="1"/>
  <c r="T478" i="1"/>
  <c r="U478" i="1"/>
  <c r="V478" i="1"/>
  <c r="W478" i="1"/>
  <c r="X478" i="1"/>
  <c r="Y478" i="1"/>
  <c r="Z478" i="1"/>
  <c r="AA478" i="1"/>
  <c r="AC478" i="1"/>
  <c r="AB478" i="1" s="1"/>
  <c r="BG478" i="1"/>
  <c r="J479" i="1"/>
  <c r="K479" i="1"/>
  <c r="L479" i="1"/>
  <c r="M479" i="1"/>
  <c r="N479" i="1"/>
  <c r="O479" i="1"/>
  <c r="P479" i="1"/>
  <c r="Q479" i="1"/>
  <c r="R479" i="1"/>
  <c r="S479" i="1"/>
  <c r="T479" i="1"/>
  <c r="U479" i="1"/>
  <c r="V479" i="1"/>
  <c r="W479" i="1"/>
  <c r="X479" i="1"/>
  <c r="Y479" i="1"/>
  <c r="Z479" i="1"/>
  <c r="AA479" i="1"/>
  <c r="AC479" i="1"/>
  <c r="AB479" i="1" s="1"/>
  <c r="BG479" i="1"/>
  <c r="J480" i="1"/>
  <c r="K480" i="1"/>
  <c r="L480" i="1"/>
  <c r="M480" i="1"/>
  <c r="N480" i="1"/>
  <c r="O480" i="1"/>
  <c r="P480" i="1"/>
  <c r="Q480" i="1"/>
  <c r="R480" i="1"/>
  <c r="S480" i="1"/>
  <c r="T480" i="1"/>
  <c r="U480" i="1"/>
  <c r="V480" i="1"/>
  <c r="W480" i="1"/>
  <c r="X480" i="1"/>
  <c r="Y480" i="1"/>
  <c r="Z480" i="1"/>
  <c r="AA480" i="1"/>
  <c r="AC480" i="1"/>
  <c r="AB480" i="1" s="1"/>
  <c r="BG480" i="1"/>
  <c r="J481" i="1"/>
  <c r="K481" i="1"/>
  <c r="L481" i="1"/>
  <c r="M481" i="1"/>
  <c r="N481" i="1"/>
  <c r="O481" i="1"/>
  <c r="P481" i="1"/>
  <c r="Q481" i="1"/>
  <c r="R481" i="1"/>
  <c r="S481" i="1"/>
  <c r="T481" i="1"/>
  <c r="U481" i="1"/>
  <c r="V481" i="1"/>
  <c r="W481" i="1"/>
  <c r="X481" i="1"/>
  <c r="Y481" i="1"/>
  <c r="Z481" i="1"/>
  <c r="AA481" i="1"/>
  <c r="AC481" i="1"/>
  <c r="AB481" i="1" s="1"/>
  <c r="BG481" i="1"/>
  <c r="J482" i="1"/>
  <c r="K482" i="1"/>
  <c r="L482" i="1"/>
  <c r="M482" i="1"/>
  <c r="N482" i="1"/>
  <c r="O482" i="1"/>
  <c r="P482" i="1"/>
  <c r="Q482" i="1"/>
  <c r="R482" i="1"/>
  <c r="S482" i="1"/>
  <c r="T482" i="1"/>
  <c r="U482" i="1"/>
  <c r="V482" i="1"/>
  <c r="W482" i="1"/>
  <c r="X482" i="1"/>
  <c r="Y482" i="1"/>
  <c r="Z482" i="1"/>
  <c r="AA482" i="1"/>
  <c r="AC482" i="1"/>
  <c r="AB482" i="1" s="1"/>
  <c r="BG482" i="1"/>
  <c r="J483" i="1"/>
  <c r="K483" i="1"/>
  <c r="L483" i="1"/>
  <c r="M483" i="1"/>
  <c r="N483" i="1"/>
  <c r="O483" i="1"/>
  <c r="P483" i="1"/>
  <c r="Q483" i="1"/>
  <c r="R483" i="1"/>
  <c r="S483" i="1"/>
  <c r="T483" i="1"/>
  <c r="U483" i="1"/>
  <c r="V483" i="1"/>
  <c r="W483" i="1"/>
  <c r="X483" i="1"/>
  <c r="Y483" i="1"/>
  <c r="Z483" i="1"/>
  <c r="AA483" i="1"/>
  <c r="AC483" i="1"/>
  <c r="AB483" i="1" s="1"/>
  <c r="BG483" i="1"/>
  <c r="J484" i="1"/>
  <c r="K484" i="1"/>
  <c r="L484" i="1"/>
  <c r="M484" i="1"/>
  <c r="N484" i="1"/>
  <c r="O484" i="1"/>
  <c r="P484" i="1"/>
  <c r="Q484" i="1"/>
  <c r="R484" i="1"/>
  <c r="S484" i="1"/>
  <c r="T484" i="1"/>
  <c r="U484" i="1"/>
  <c r="V484" i="1"/>
  <c r="W484" i="1"/>
  <c r="X484" i="1"/>
  <c r="Y484" i="1"/>
  <c r="Z484" i="1"/>
  <c r="AA484" i="1"/>
  <c r="AC484" i="1"/>
  <c r="AB484" i="1" s="1"/>
  <c r="BG484" i="1"/>
  <c r="J485" i="1"/>
  <c r="K485" i="1"/>
  <c r="L485" i="1"/>
  <c r="M485" i="1"/>
  <c r="N485" i="1"/>
  <c r="O485" i="1"/>
  <c r="P485" i="1"/>
  <c r="Q485" i="1"/>
  <c r="R485" i="1"/>
  <c r="S485" i="1"/>
  <c r="T485" i="1"/>
  <c r="U485" i="1"/>
  <c r="V485" i="1"/>
  <c r="W485" i="1"/>
  <c r="X485" i="1"/>
  <c r="Y485" i="1"/>
  <c r="Z485" i="1"/>
  <c r="AA485" i="1"/>
  <c r="AC485" i="1"/>
  <c r="AB485" i="1" s="1"/>
  <c r="BG485" i="1"/>
  <c r="J486" i="1"/>
  <c r="K486" i="1"/>
  <c r="L486" i="1"/>
  <c r="M486" i="1"/>
  <c r="N486" i="1"/>
  <c r="O486" i="1"/>
  <c r="P486" i="1"/>
  <c r="Q486" i="1"/>
  <c r="R486" i="1"/>
  <c r="S486" i="1"/>
  <c r="T486" i="1"/>
  <c r="U486" i="1"/>
  <c r="V486" i="1"/>
  <c r="W486" i="1"/>
  <c r="X486" i="1"/>
  <c r="Y486" i="1"/>
  <c r="Z486" i="1"/>
  <c r="AA486" i="1"/>
  <c r="AC486" i="1"/>
  <c r="AB486" i="1" s="1"/>
  <c r="BG486" i="1"/>
  <c r="J487" i="1"/>
  <c r="K487" i="1"/>
  <c r="L487" i="1"/>
  <c r="M487" i="1"/>
  <c r="N487" i="1"/>
  <c r="O487" i="1"/>
  <c r="P487" i="1"/>
  <c r="Q487" i="1"/>
  <c r="R487" i="1"/>
  <c r="S487" i="1"/>
  <c r="T487" i="1"/>
  <c r="U487" i="1"/>
  <c r="V487" i="1"/>
  <c r="W487" i="1"/>
  <c r="X487" i="1"/>
  <c r="Y487" i="1"/>
  <c r="Z487" i="1"/>
  <c r="AA487" i="1"/>
  <c r="AC487" i="1"/>
  <c r="BG487" i="1"/>
  <c r="J488" i="1"/>
  <c r="K488" i="1"/>
  <c r="L488" i="1"/>
  <c r="M488" i="1"/>
  <c r="N488" i="1"/>
  <c r="O488" i="1"/>
  <c r="P488" i="1"/>
  <c r="Q488" i="1"/>
  <c r="R488" i="1"/>
  <c r="S488" i="1"/>
  <c r="T488" i="1"/>
  <c r="U488" i="1"/>
  <c r="V488" i="1"/>
  <c r="W488" i="1"/>
  <c r="X488" i="1"/>
  <c r="Y488" i="1"/>
  <c r="Z488" i="1"/>
  <c r="AA488" i="1"/>
  <c r="AC488" i="1"/>
  <c r="AB488" i="1" s="1"/>
  <c r="BG488" i="1"/>
  <c r="J489" i="1"/>
  <c r="K489" i="1"/>
  <c r="L489" i="1"/>
  <c r="M489" i="1"/>
  <c r="N489" i="1"/>
  <c r="O489" i="1"/>
  <c r="P489" i="1"/>
  <c r="Q489" i="1"/>
  <c r="R489" i="1"/>
  <c r="S489" i="1"/>
  <c r="T489" i="1"/>
  <c r="U489" i="1"/>
  <c r="V489" i="1"/>
  <c r="W489" i="1"/>
  <c r="X489" i="1"/>
  <c r="Y489" i="1"/>
  <c r="Z489" i="1"/>
  <c r="AA489" i="1"/>
  <c r="AC489" i="1"/>
  <c r="AB489" i="1" s="1"/>
  <c r="BG489" i="1"/>
  <c r="J490" i="1"/>
  <c r="K490" i="1"/>
  <c r="L490" i="1"/>
  <c r="M490" i="1"/>
  <c r="N490" i="1"/>
  <c r="O490" i="1"/>
  <c r="P490" i="1"/>
  <c r="Q490" i="1"/>
  <c r="R490" i="1"/>
  <c r="S490" i="1"/>
  <c r="T490" i="1"/>
  <c r="U490" i="1"/>
  <c r="V490" i="1"/>
  <c r="W490" i="1"/>
  <c r="X490" i="1"/>
  <c r="Y490" i="1"/>
  <c r="Z490" i="1"/>
  <c r="AA490" i="1"/>
  <c r="AC490" i="1"/>
  <c r="AB490" i="1" s="1"/>
  <c r="BG490" i="1"/>
  <c r="J491" i="1"/>
  <c r="K491" i="1"/>
  <c r="L491" i="1"/>
  <c r="M491" i="1"/>
  <c r="N491" i="1"/>
  <c r="O491" i="1"/>
  <c r="P491" i="1"/>
  <c r="Q491" i="1"/>
  <c r="R491" i="1"/>
  <c r="S491" i="1"/>
  <c r="T491" i="1"/>
  <c r="U491" i="1"/>
  <c r="V491" i="1"/>
  <c r="W491" i="1"/>
  <c r="X491" i="1"/>
  <c r="Y491" i="1"/>
  <c r="Z491" i="1"/>
  <c r="AA491" i="1"/>
  <c r="AC491" i="1"/>
  <c r="BG491" i="1"/>
  <c r="J492" i="1"/>
  <c r="K492" i="1"/>
  <c r="L492" i="1"/>
  <c r="M492" i="1"/>
  <c r="N492" i="1"/>
  <c r="O492" i="1"/>
  <c r="P492" i="1"/>
  <c r="Q492" i="1"/>
  <c r="R492" i="1"/>
  <c r="S492" i="1"/>
  <c r="T492" i="1"/>
  <c r="U492" i="1"/>
  <c r="V492" i="1"/>
  <c r="W492" i="1"/>
  <c r="X492" i="1"/>
  <c r="Y492" i="1"/>
  <c r="Z492" i="1"/>
  <c r="AA492" i="1"/>
  <c r="AC492" i="1"/>
  <c r="AB492" i="1" s="1"/>
  <c r="BG492" i="1"/>
  <c r="J493" i="1"/>
  <c r="K493" i="1"/>
  <c r="L493" i="1"/>
  <c r="M493" i="1"/>
  <c r="N493" i="1"/>
  <c r="O493" i="1"/>
  <c r="P493" i="1"/>
  <c r="Q493" i="1"/>
  <c r="R493" i="1"/>
  <c r="S493" i="1"/>
  <c r="T493" i="1"/>
  <c r="U493" i="1"/>
  <c r="V493" i="1"/>
  <c r="W493" i="1"/>
  <c r="X493" i="1"/>
  <c r="Y493" i="1"/>
  <c r="Z493" i="1"/>
  <c r="AA493" i="1"/>
  <c r="AC493" i="1"/>
  <c r="AB493" i="1" s="1"/>
  <c r="BG493" i="1"/>
  <c r="J494" i="1"/>
  <c r="K494" i="1"/>
  <c r="L494" i="1"/>
  <c r="M494" i="1"/>
  <c r="N494" i="1"/>
  <c r="O494" i="1"/>
  <c r="P494" i="1"/>
  <c r="Q494" i="1"/>
  <c r="R494" i="1"/>
  <c r="S494" i="1"/>
  <c r="T494" i="1"/>
  <c r="U494" i="1"/>
  <c r="V494" i="1"/>
  <c r="W494" i="1"/>
  <c r="X494" i="1"/>
  <c r="Y494" i="1"/>
  <c r="Z494" i="1"/>
  <c r="AA494" i="1"/>
  <c r="AC494" i="1"/>
  <c r="AB494" i="1" s="1"/>
  <c r="BG494" i="1"/>
  <c r="J495" i="1"/>
  <c r="K495" i="1"/>
  <c r="L495" i="1"/>
  <c r="M495" i="1"/>
  <c r="N495" i="1"/>
  <c r="O495" i="1"/>
  <c r="P495" i="1"/>
  <c r="Q495" i="1"/>
  <c r="R495" i="1"/>
  <c r="S495" i="1"/>
  <c r="T495" i="1"/>
  <c r="U495" i="1"/>
  <c r="V495" i="1"/>
  <c r="W495" i="1"/>
  <c r="X495" i="1"/>
  <c r="Y495" i="1"/>
  <c r="Z495" i="1"/>
  <c r="AA495" i="1"/>
  <c r="AC495" i="1"/>
  <c r="BG495" i="1"/>
  <c r="J496" i="1"/>
  <c r="K496" i="1"/>
  <c r="L496" i="1"/>
  <c r="M496" i="1"/>
  <c r="N496" i="1"/>
  <c r="O496" i="1"/>
  <c r="P496" i="1"/>
  <c r="Q496" i="1"/>
  <c r="R496" i="1"/>
  <c r="S496" i="1"/>
  <c r="T496" i="1"/>
  <c r="U496" i="1"/>
  <c r="V496" i="1"/>
  <c r="W496" i="1"/>
  <c r="X496" i="1"/>
  <c r="Y496" i="1"/>
  <c r="Z496" i="1"/>
  <c r="AA496" i="1"/>
  <c r="AC496" i="1"/>
  <c r="AB496" i="1" s="1"/>
  <c r="BG496" i="1"/>
  <c r="J497" i="1"/>
  <c r="K497" i="1"/>
  <c r="L497" i="1"/>
  <c r="M497" i="1"/>
  <c r="N497" i="1"/>
  <c r="O497" i="1"/>
  <c r="P497" i="1"/>
  <c r="Q497" i="1"/>
  <c r="R497" i="1"/>
  <c r="S497" i="1"/>
  <c r="T497" i="1"/>
  <c r="U497" i="1"/>
  <c r="V497" i="1"/>
  <c r="W497" i="1"/>
  <c r="X497" i="1"/>
  <c r="Y497" i="1"/>
  <c r="Z497" i="1"/>
  <c r="AA497" i="1"/>
  <c r="AC497" i="1"/>
  <c r="AB497" i="1" s="1"/>
  <c r="BG497" i="1"/>
  <c r="J498" i="1"/>
  <c r="K498" i="1"/>
  <c r="L498" i="1"/>
  <c r="M498" i="1"/>
  <c r="N498" i="1"/>
  <c r="O498" i="1"/>
  <c r="P498" i="1"/>
  <c r="Q498" i="1"/>
  <c r="R498" i="1"/>
  <c r="S498" i="1"/>
  <c r="T498" i="1"/>
  <c r="U498" i="1"/>
  <c r="V498" i="1"/>
  <c r="W498" i="1"/>
  <c r="X498" i="1"/>
  <c r="Y498" i="1"/>
  <c r="Z498" i="1"/>
  <c r="AA498" i="1"/>
  <c r="AC498" i="1"/>
  <c r="AB498" i="1" s="1"/>
  <c r="BG498" i="1"/>
  <c r="J499" i="1"/>
  <c r="K499" i="1"/>
  <c r="L499" i="1"/>
  <c r="M499" i="1"/>
  <c r="N499" i="1"/>
  <c r="O499" i="1"/>
  <c r="P499" i="1"/>
  <c r="Q499" i="1"/>
  <c r="R499" i="1"/>
  <c r="S499" i="1"/>
  <c r="T499" i="1"/>
  <c r="U499" i="1"/>
  <c r="V499" i="1"/>
  <c r="W499" i="1"/>
  <c r="X499" i="1"/>
  <c r="Y499" i="1"/>
  <c r="Z499" i="1"/>
  <c r="AA499" i="1"/>
  <c r="AC499" i="1"/>
  <c r="BG499" i="1"/>
  <c r="J500" i="1"/>
  <c r="K500" i="1"/>
  <c r="L500" i="1"/>
  <c r="M500" i="1"/>
  <c r="N500" i="1"/>
  <c r="O500" i="1"/>
  <c r="P500" i="1"/>
  <c r="Q500" i="1"/>
  <c r="R500" i="1"/>
  <c r="S500" i="1"/>
  <c r="T500" i="1"/>
  <c r="U500" i="1"/>
  <c r="V500" i="1"/>
  <c r="W500" i="1"/>
  <c r="X500" i="1"/>
  <c r="Y500" i="1"/>
  <c r="Z500" i="1"/>
  <c r="AA500" i="1"/>
  <c r="AC500" i="1"/>
  <c r="AB500" i="1" s="1"/>
  <c r="BG500" i="1"/>
  <c r="J501" i="1"/>
  <c r="K501" i="1"/>
  <c r="L501" i="1"/>
  <c r="M501" i="1"/>
  <c r="N501" i="1"/>
  <c r="O501" i="1"/>
  <c r="P501" i="1"/>
  <c r="Q501" i="1"/>
  <c r="R501" i="1"/>
  <c r="S501" i="1"/>
  <c r="T501" i="1"/>
  <c r="U501" i="1"/>
  <c r="V501" i="1"/>
  <c r="W501" i="1"/>
  <c r="X501" i="1"/>
  <c r="Y501" i="1"/>
  <c r="Z501" i="1"/>
  <c r="AA501" i="1"/>
  <c r="AC501" i="1"/>
  <c r="BG501" i="1"/>
  <c r="J502" i="1"/>
  <c r="K502" i="1"/>
  <c r="L502" i="1"/>
  <c r="M502" i="1"/>
  <c r="N502" i="1"/>
  <c r="O502" i="1"/>
  <c r="P502" i="1"/>
  <c r="Q502" i="1"/>
  <c r="R502" i="1"/>
  <c r="S502" i="1"/>
  <c r="T502" i="1"/>
  <c r="U502" i="1"/>
  <c r="V502" i="1"/>
  <c r="W502" i="1"/>
  <c r="X502" i="1"/>
  <c r="Y502" i="1"/>
  <c r="Z502" i="1"/>
  <c r="AA502" i="1"/>
  <c r="AC502" i="1"/>
  <c r="AB502" i="1" s="1"/>
  <c r="BG502" i="1"/>
  <c r="J503" i="1"/>
  <c r="K503" i="1"/>
  <c r="L503" i="1"/>
  <c r="M503" i="1"/>
  <c r="N503" i="1"/>
  <c r="O503" i="1"/>
  <c r="P503" i="1"/>
  <c r="Q503" i="1"/>
  <c r="R503" i="1"/>
  <c r="S503" i="1"/>
  <c r="T503" i="1"/>
  <c r="U503" i="1"/>
  <c r="V503" i="1"/>
  <c r="W503" i="1"/>
  <c r="X503" i="1"/>
  <c r="Y503" i="1"/>
  <c r="Z503" i="1"/>
  <c r="AA503" i="1"/>
  <c r="AC503" i="1"/>
  <c r="AB503" i="1" s="1"/>
  <c r="BG503" i="1"/>
  <c r="J504" i="1"/>
  <c r="K504" i="1"/>
  <c r="L504" i="1"/>
  <c r="M504" i="1"/>
  <c r="N504" i="1"/>
  <c r="O504" i="1"/>
  <c r="P504" i="1"/>
  <c r="Q504" i="1"/>
  <c r="R504" i="1"/>
  <c r="S504" i="1"/>
  <c r="T504" i="1"/>
  <c r="U504" i="1"/>
  <c r="V504" i="1"/>
  <c r="W504" i="1"/>
  <c r="X504" i="1"/>
  <c r="Y504" i="1"/>
  <c r="Z504" i="1"/>
  <c r="AA504" i="1"/>
  <c r="AC504" i="1"/>
  <c r="AB504" i="1" s="1"/>
  <c r="BG504" i="1"/>
  <c r="J505" i="1"/>
  <c r="K505" i="1"/>
  <c r="L505" i="1"/>
  <c r="M505" i="1"/>
  <c r="N505" i="1"/>
  <c r="O505" i="1"/>
  <c r="P505" i="1"/>
  <c r="Q505" i="1"/>
  <c r="R505" i="1"/>
  <c r="S505" i="1"/>
  <c r="T505" i="1"/>
  <c r="U505" i="1"/>
  <c r="V505" i="1"/>
  <c r="W505" i="1"/>
  <c r="X505" i="1"/>
  <c r="Y505" i="1"/>
  <c r="Z505" i="1"/>
  <c r="AA505" i="1"/>
  <c r="AC505" i="1"/>
  <c r="BG505" i="1"/>
  <c r="J506" i="1"/>
  <c r="K506" i="1"/>
  <c r="L506" i="1"/>
  <c r="M506" i="1"/>
  <c r="N506" i="1"/>
  <c r="O506" i="1"/>
  <c r="P506" i="1"/>
  <c r="Q506" i="1"/>
  <c r="R506" i="1"/>
  <c r="S506" i="1"/>
  <c r="T506" i="1"/>
  <c r="U506" i="1"/>
  <c r="V506" i="1"/>
  <c r="W506" i="1"/>
  <c r="X506" i="1"/>
  <c r="Y506" i="1"/>
  <c r="Z506" i="1"/>
  <c r="AA506" i="1"/>
  <c r="AC506" i="1"/>
  <c r="AB506" i="1" s="1"/>
  <c r="BG506" i="1"/>
  <c r="J507" i="1"/>
  <c r="K507" i="1"/>
  <c r="L507" i="1"/>
  <c r="M507" i="1"/>
  <c r="N507" i="1"/>
  <c r="O507" i="1"/>
  <c r="P507" i="1"/>
  <c r="Q507" i="1"/>
  <c r="R507" i="1"/>
  <c r="S507" i="1"/>
  <c r="T507" i="1"/>
  <c r="U507" i="1"/>
  <c r="V507" i="1"/>
  <c r="W507" i="1"/>
  <c r="X507" i="1"/>
  <c r="Y507" i="1"/>
  <c r="Z507" i="1"/>
  <c r="AA507" i="1"/>
  <c r="AC507" i="1"/>
  <c r="BG507" i="1"/>
  <c r="J508" i="1"/>
  <c r="K508" i="1"/>
  <c r="L508" i="1"/>
  <c r="M508" i="1"/>
  <c r="N508" i="1"/>
  <c r="O508" i="1"/>
  <c r="P508" i="1"/>
  <c r="Q508" i="1"/>
  <c r="R508" i="1"/>
  <c r="S508" i="1"/>
  <c r="T508" i="1"/>
  <c r="U508" i="1"/>
  <c r="V508" i="1"/>
  <c r="W508" i="1"/>
  <c r="X508" i="1"/>
  <c r="Y508" i="1"/>
  <c r="Z508" i="1"/>
  <c r="AA508" i="1"/>
  <c r="AC508" i="1"/>
  <c r="AB508" i="1" s="1"/>
  <c r="BG508" i="1"/>
  <c r="J509" i="1"/>
  <c r="K509" i="1"/>
  <c r="L509" i="1"/>
  <c r="M509" i="1"/>
  <c r="N509" i="1"/>
  <c r="O509" i="1"/>
  <c r="P509" i="1"/>
  <c r="Q509" i="1"/>
  <c r="R509" i="1"/>
  <c r="S509" i="1"/>
  <c r="T509" i="1"/>
  <c r="U509" i="1"/>
  <c r="V509" i="1"/>
  <c r="W509" i="1"/>
  <c r="X509" i="1"/>
  <c r="Y509" i="1"/>
  <c r="Z509" i="1"/>
  <c r="AA509" i="1"/>
  <c r="AC509" i="1"/>
  <c r="BG509" i="1"/>
  <c r="J510" i="1"/>
  <c r="K510" i="1"/>
  <c r="L510" i="1"/>
  <c r="M510" i="1"/>
  <c r="N510" i="1"/>
  <c r="O510" i="1"/>
  <c r="P510" i="1"/>
  <c r="Q510" i="1"/>
  <c r="R510" i="1"/>
  <c r="S510" i="1"/>
  <c r="T510" i="1"/>
  <c r="U510" i="1"/>
  <c r="V510" i="1"/>
  <c r="W510" i="1"/>
  <c r="X510" i="1"/>
  <c r="Y510" i="1"/>
  <c r="Z510" i="1"/>
  <c r="AA510" i="1"/>
  <c r="AC510" i="1"/>
  <c r="AB510" i="1" s="1"/>
  <c r="BG510" i="1"/>
  <c r="J511" i="1"/>
  <c r="K511" i="1"/>
  <c r="L511" i="1"/>
  <c r="M511" i="1"/>
  <c r="N511" i="1"/>
  <c r="O511" i="1"/>
  <c r="P511" i="1"/>
  <c r="Q511" i="1"/>
  <c r="R511" i="1"/>
  <c r="S511" i="1"/>
  <c r="T511" i="1"/>
  <c r="U511" i="1"/>
  <c r="V511" i="1"/>
  <c r="W511" i="1"/>
  <c r="X511" i="1"/>
  <c r="Y511" i="1"/>
  <c r="Z511" i="1"/>
  <c r="AA511" i="1"/>
  <c r="AC511" i="1"/>
  <c r="AB511" i="1" s="1"/>
  <c r="BG511" i="1"/>
  <c r="J512" i="1"/>
  <c r="K512" i="1"/>
  <c r="L512" i="1"/>
  <c r="M512" i="1"/>
  <c r="N512" i="1"/>
  <c r="O512" i="1"/>
  <c r="P512" i="1"/>
  <c r="Q512" i="1"/>
  <c r="R512" i="1"/>
  <c r="S512" i="1"/>
  <c r="T512" i="1"/>
  <c r="U512" i="1"/>
  <c r="V512" i="1"/>
  <c r="W512" i="1"/>
  <c r="X512" i="1"/>
  <c r="Y512" i="1"/>
  <c r="Z512" i="1"/>
  <c r="AA512" i="1"/>
  <c r="AC512" i="1"/>
  <c r="AB512" i="1" s="1"/>
  <c r="BG512" i="1"/>
  <c r="J513" i="1"/>
  <c r="K513" i="1"/>
  <c r="L513" i="1"/>
  <c r="M513" i="1"/>
  <c r="N513" i="1"/>
  <c r="O513" i="1"/>
  <c r="P513" i="1"/>
  <c r="Q513" i="1"/>
  <c r="R513" i="1"/>
  <c r="S513" i="1"/>
  <c r="T513" i="1"/>
  <c r="U513" i="1"/>
  <c r="V513" i="1"/>
  <c r="W513" i="1"/>
  <c r="X513" i="1"/>
  <c r="Y513" i="1"/>
  <c r="Z513" i="1"/>
  <c r="AA513" i="1"/>
  <c r="AC513" i="1"/>
  <c r="BG513" i="1"/>
  <c r="J514" i="1"/>
  <c r="K514" i="1"/>
  <c r="L514" i="1"/>
  <c r="M514" i="1"/>
  <c r="N514" i="1"/>
  <c r="O514" i="1"/>
  <c r="P514" i="1"/>
  <c r="Q514" i="1"/>
  <c r="R514" i="1"/>
  <c r="S514" i="1"/>
  <c r="T514" i="1"/>
  <c r="U514" i="1"/>
  <c r="V514" i="1"/>
  <c r="W514" i="1"/>
  <c r="X514" i="1"/>
  <c r="Y514" i="1"/>
  <c r="Z514" i="1"/>
  <c r="AA514" i="1"/>
  <c r="AC514" i="1"/>
  <c r="AB514" i="1" s="1"/>
  <c r="BG514" i="1"/>
  <c r="J515" i="1"/>
  <c r="K515" i="1"/>
  <c r="L515" i="1"/>
  <c r="M515" i="1"/>
  <c r="N515" i="1"/>
  <c r="O515" i="1"/>
  <c r="P515" i="1"/>
  <c r="Q515" i="1"/>
  <c r="R515" i="1"/>
  <c r="S515" i="1"/>
  <c r="T515" i="1"/>
  <c r="U515" i="1"/>
  <c r="V515" i="1"/>
  <c r="W515" i="1"/>
  <c r="X515" i="1"/>
  <c r="Y515" i="1"/>
  <c r="Z515" i="1"/>
  <c r="AA515" i="1"/>
  <c r="AC515" i="1"/>
  <c r="BG515" i="1"/>
  <c r="J516" i="1"/>
  <c r="K516" i="1"/>
  <c r="L516" i="1"/>
  <c r="M516" i="1"/>
  <c r="N516" i="1"/>
  <c r="O516" i="1"/>
  <c r="P516" i="1"/>
  <c r="Q516" i="1"/>
  <c r="R516" i="1"/>
  <c r="S516" i="1"/>
  <c r="T516" i="1"/>
  <c r="U516" i="1"/>
  <c r="V516" i="1"/>
  <c r="W516" i="1"/>
  <c r="X516" i="1"/>
  <c r="Y516" i="1"/>
  <c r="Z516" i="1"/>
  <c r="AA516" i="1"/>
  <c r="AC516" i="1"/>
  <c r="AB516" i="1" s="1"/>
  <c r="BG516" i="1"/>
  <c r="J517" i="1"/>
  <c r="K517" i="1"/>
  <c r="L517" i="1"/>
  <c r="M517" i="1"/>
  <c r="N517" i="1"/>
  <c r="O517" i="1"/>
  <c r="P517" i="1"/>
  <c r="Q517" i="1"/>
  <c r="R517" i="1"/>
  <c r="S517" i="1"/>
  <c r="T517" i="1"/>
  <c r="U517" i="1"/>
  <c r="V517" i="1"/>
  <c r="W517" i="1"/>
  <c r="X517" i="1"/>
  <c r="Y517" i="1"/>
  <c r="Z517" i="1"/>
  <c r="AA517" i="1"/>
  <c r="AC517" i="1"/>
  <c r="BG517" i="1"/>
  <c r="J518" i="1"/>
  <c r="K518" i="1"/>
  <c r="L518" i="1"/>
  <c r="M518" i="1"/>
  <c r="N518" i="1"/>
  <c r="O518" i="1"/>
  <c r="P518" i="1"/>
  <c r="Q518" i="1"/>
  <c r="R518" i="1"/>
  <c r="S518" i="1"/>
  <c r="T518" i="1"/>
  <c r="U518" i="1"/>
  <c r="V518" i="1"/>
  <c r="W518" i="1"/>
  <c r="X518" i="1"/>
  <c r="Y518" i="1"/>
  <c r="Z518" i="1"/>
  <c r="AA518" i="1"/>
  <c r="AC518" i="1"/>
  <c r="AB518" i="1" s="1"/>
  <c r="BG518" i="1"/>
  <c r="J519" i="1"/>
  <c r="K519" i="1"/>
  <c r="L519" i="1"/>
  <c r="M519" i="1"/>
  <c r="N519" i="1"/>
  <c r="O519" i="1"/>
  <c r="P519" i="1"/>
  <c r="Q519" i="1"/>
  <c r="R519" i="1"/>
  <c r="S519" i="1"/>
  <c r="T519" i="1"/>
  <c r="U519" i="1"/>
  <c r="V519" i="1"/>
  <c r="W519" i="1"/>
  <c r="X519" i="1"/>
  <c r="Y519" i="1"/>
  <c r="Z519" i="1"/>
  <c r="AA519" i="1"/>
  <c r="AC519" i="1"/>
  <c r="BG519" i="1"/>
  <c r="J520" i="1"/>
  <c r="K520" i="1"/>
  <c r="L520" i="1"/>
  <c r="M520" i="1"/>
  <c r="N520" i="1"/>
  <c r="O520" i="1"/>
  <c r="P520" i="1"/>
  <c r="Q520" i="1"/>
  <c r="R520" i="1"/>
  <c r="S520" i="1"/>
  <c r="T520" i="1"/>
  <c r="U520" i="1"/>
  <c r="V520" i="1"/>
  <c r="W520" i="1"/>
  <c r="X520" i="1"/>
  <c r="Y520" i="1"/>
  <c r="Z520" i="1"/>
  <c r="AA520" i="1"/>
  <c r="AC520" i="1"/>
  <c r="AB520" i="1" s="1"/>
  <c r="BG520" i="1"/>
  <c r="J521" i="1"/>
  <c r="K521" i="1"/>
  <c r="L521" i="1"/>
  <c r="M521" i="1"/>
  <c r="N521" i="1"/>
  <c r="O521" i="1"/>
  <c r="P521" i="1"/>
  <c r="Q521" i="1"/>
  <c r="R521" i="1"/>
  <c r="S521" i="1"/>
  <c r="T521" i="1"/>
  <c r="U521" i="1"/>
  <c r="V521" i="1"/>
  <c r="W521" i="1"/>
  <c r="X521" i="1"/>
  <c r="Y521" i="1"/>
  <c r="Z521" i="1"/>
  <c r="AA521" i="1"/>
  <c r="AC521" i="1"/>
  <c r="BG521" i="1"/>
  <c r="J522" i="1"/>
  <c r="K522" i="1"/>
  <c r="L522" i="1"/>
  <c r="M522" i="1"/>
  <c r="N522" i="1"/>
  <c r="O522" i="1"/>
  <c r="P522" i="1"/>
  <c r="Q522" i="1"/>
  <c r="R522" i="1"/>
  <c r="S522" i="1"/>
  <c r="T522" i="1"/>
  <c r="U522" i="1"/>
  <c r="V522" i="1"/>
  <c r="W522" i="1"/>
  <c r="X522" i="1"/>
  <c r="Y522" i="1"/>
  <c r="Z522" i="1"/>
  <c r="AA522" i="1"/>
  <c r="AC522" i="1"/>
  <c r="AB522" i="1" s="1"/>
  <c r="BG522" i="1"/>
  <c r="J523" i="1"/>
  <c r="K523" i="1"/>
  <c r="L523" i="1"/>
  <c r="M523" i="1"/>
  <c r="N523" i="1"/>
  <c r="O523" i="1"/>
  <c r="P523" i="1"/>
  <c r="Q523" i="1"/>
  <c r="R523" i="1"/>
  <c r="S523" i="1"/>
  <c r="T523" i="1"/>
  <c r="U523" i="1"/>
  <c r="V523" i="1"/>
  <c r="W523" i="1"/>
  <c r="X523" i="1"/>
  <c r="Y523" i="1"/>
  <c r="Z523" i="1"/>
  <c r="AA523" i="1"/>
  <c r="AC523" i="1"/>
  <c r="BG523" i="1"/>
  <c r="J524" i="1"/>
  <c r="K524" i="1"/>
  <c r="L524" i="1"/>
  <c r="M524" i="1"/>
  <c r="N524" i="1"/>
  <c r="O524" i="1"/>
  <c r="P524" i="1"/>
  <c r="Q524" i="1"/>
  <c r="R524" i="1"/>
  <c r="S524" i="1"/>
  <c r="T524" i="1"/>
  <c r="U524" i="1"/>
  <c r="V524" i="1"/>
  <c r="W524" i="1"/>
  <c r="X524" i="1"/>
  <c r="Y524" i="1"/>
  <c r="Z524" i="1"/>
  <c r="AA524" i="1"/>
  <c r="AC524" i="1"/>
  <c r="AB524" i="1" s="1"/>
  <c r="BG524" i="1"/>
  <c r="J525" i="1"/>
  <c r="K525" i="1"/>
  <c r="L525" i="1"/>
  <c r="M525" i="1"/>
  <c r="N525" i="1"/>
  <c r="O525" i="1"/>
  <c r="P525" i="1"/>
  <c r="Q525" i="1"/>
  <c r="R525" i="1"/>
  <c r="S525" i="1"/>
  <c r="T525" i="1"/>
  <c r="U525" i="1"/>
  <c r="V525" i="1"/>
  <c r="W525" i="1"/>
  <c r="X525" i="1"/>
  <c r="Y525" i="1"/>
  <c r="Z525" i="1"/>
  <c r="AA525" i="1"/>
  <c r="AC525" i="1"/>
  <c r="BG525" i="1"/>
  <c r="J526" i="1"/>
  <c r="K526" i="1"/>
  <c r="L526" i="1"/>
  <c r="M526" i="1"/>
  <c r="N526" i="1"/>
  <c r="O526" i="1"/>
  <c r="P526" i="1"/>
  <c r="Q526" i="1"/>
  <c r="R526" i="1"/>
  <c r="S526" i="1"/>
  <c r="T526" i="1"/>
  <c r="U526" i="1"/>
  <c r="V526" i="1"/>
  <c r="W526" i="1"/>
  <c r="X526" i="1"/>
  <c r="Y526" i="1"/>
  <c r="Z526" i="1"/>
  <c r="AA526" i="1"/>
  <c r="AC526" i="1"/>
  <c r="AB526" i="1" s="1"/>
  <c r="BG526" i="1"/>
  <c r="J527" i="1"/>
  <c r="K527" i="1"/>
  <c r="L527" i="1"/>
  <c r="M527" i="1"/>
  <c r="N527" i="1"/>
  <c r="O527" i="1"/>
  <c r="P527" i="1"/>
  <c r="Q527" i="1"/>
  <c r="R527" i="1"/>
  <c r="S527" i="1"/>
  <c r="T527" i="1"/>
  <c r="U527" i="1"/>
  <c r="V527" i="1"/>
  <c r="W527" i="1"/>
  <c r="X527" i="1"/>
  <c r="Y527" i="1"/>
  <c r="Z527" i="1"/>
  <c r="AA527" i="1"/>
  <c r="AC527" i="1"/>
  <c r="BG527" i="1"/>
  <c r="J528" i="1"/>
  <c r="K528" i="1"/>
  <c r="L528" i="1"/>
  <c r="M528" i="1"/>
  <c r="N528" i="1"/>
  <c r="O528" i="1"/>
  <c r="P528" i="1"/>
  <c r="Q528" i="1"/>
  <c r="R528" i="1"/>
  <c r="S528" i="1"/>
  <c r="T528" i="1"/>
  <c r="U528" i="1"/>
  <c r="V528" i="1"/>
  <c r="W528" i="1"/>
  <c r="X528" i="1"/>
  <c r="Y528" i="1"/>
  <c r="Z528" i="1"/>
  <c r="AA528" i="1"/>
  <c r="AC528" i="1"/>
  <c r="AB528" i="1" s="1"/>
  <c r="BG528" i="1"/>
  <c r="J529" i="1"/>
  <c r="K529" i="1"/>
  <c r="L529" i="1"/>
  <c r="M529" i="1"/>
  <c r="N529" i="1"/>
  <c r="O529" i="1"/>
  <c r="P529" i="1"/>
  <c r="Q529" i="1"/>
  <c r="R529" i="1"/>
  <c r="S529" i="1"/>
  <c r="T529" i="1"/>
  <c r="U529" i="1"/>
  <c r="V529" i="1"/>
  <c r="W529" i="1"/>
  <c r="X529" i="1"/>
  <c r="Y529" i="1"/>
  <c r="Z529" i="1"/>
  <c r="AA529" i="1"/>
  <c r="AC529" i="1"/>
  <c r="AB529" i="1" s="1"/>
  <c r="BG529" i="1"/>
  <c r="J530" i="1"/>
  <c r="K530" i="1"/>
  <c r="L530" i="1"/>
  <c r="M530" i="1"/>
  <c r="N530" i="1"/>
  <c r="O530" i="1"/>
  <c r="P530" i="1"/>
  <c r="Q530" i="1"/>
  <c r="R530" i="1"/>
  <c r="S530" i="1"/>
  <c r="T530" i="1"/>
  <c r="U530" i="1"/>
  <c r="V530" i="1"/>
  <c r="W530" i="1"/>
  <c r="X530" i="1"/>
  <c r="Y530" i="1"/>
  <c r="Z530" i="1"/>
  <c r="AA530" i="1"/>
  <c r="AC530" i="1"/>
  <c r="AB530" i="1" s="1"/>
  <c r="BG530" i="1"/>
  <c r="J531" i="1"/>
  <c r="K531" i="1"/>
  <c r="L531" i="1"/>
  <c r="M531" i="1"/>
  <c r="N531" i="1"/>
  <c r="O531" i="1"/>
  <c r="P531" i="1"/>
  <c r="Q531" i="1"/>
  <c r="R531" i="1"/>
  <c r="S531" i="1"/>
  <c r="T531" i="1"/>
  <c r="U531" i="1"/>
  <c r="V531" i="1"/>
  <c r="W531" i="1"/>
  <c r="X531" i="1"/>
  <c r="Y531" i="1"/>
  <c r="Z531" i="1"/>
  <c r="AA531" i="1"/>
  <c r="AC531" i="1"/>
  <c r="BG531" i="1"/>
  <c r="J532" i="1"/>
  <c r="K532" i="1"/>
  <c r="L532" i="1"/>
  <c r="M532" i="1"/>
  <c r="N532" i="1"/>
  <c r="O532" i="1"/>
  <c r="P532" i="1"/>
  <c r="Q532" i="1"/>
  <c r="R532" i="1"/>
  <c r="S532" i="1"/>
  <c r="T532" i="1"/>
  <c r="U532" i="1"/>
  <c r="V532" i="1"/>
  <c r="W532" i="1"/>
  <c r="X532" i="1"/>
  <c r="Y532" i="1"/>
  <c r="Z532" i="1"/>
  <c r="AA532" i="1"/>
  <c r="AC532" i="1"/>
  <c r="BG532" i="1"/>
  <c r="J533" i="1"/>
  <c r="K533" i="1"/>
  <c r="L533" i="1"/>
  <c r="M533" i="1"/>
  <c r="N533" i="1"/>
  <c r="O533" i="1"/>
  <c r="P533" i="1"/>
  <c r="Q533" i="1"/>
  <c r="R533" i="1"/>
  <c r="S533" i="1"/>
  <c r="T533" i="1"/>
  <c r="U533" i="1"/>
  <c r="V533" i="1"/>
  <c r="W533" i="1"/>
  <c r="X533" i="1"/>
  <c r="Y533" i="1"/>
  <c r="Z533" i="1"/>
  <c r="AA533" i="1"/>
  <c r="AC533" i="1"/>
  <c r="AB533" i="1" s="1"/>
  <c r="BG533" i="1"/>
  <c r="J534" i="1"/>
  <c r="K534" i="1"/>
  <c r="L534" i="1"/>
  <c r="M534" i="1"/>
  <c r="N534" i="1"/>
  <c r="O534" i="1"/>
  <c r="P534" i="1"/>
  <c r="Q534" i="1"/>
  <c r="R534" i="1"/>
  <c r="S534" i="1"/>
  <c r="T534" i="1"/>
  <c r="U534" i="1"/>
  <c r="V534" i="1"/>
  <c r="W534" i="1"/>
  <c r="X534" i="1"/>
  <c r="Y534" i="1"/>
  <c r="Z534" i="1"/>
  <c r="AA534" i="1"/>
  <c r="AC534" i="1"/>
  <c r="BG534" i="1"/>
  <c r="J535" i="1"/>
  <c r="K535" i="1"/>
  <c r="L535" i="1"/>
  <c r="M535" i="1"/>
  <c r="N535" i="1"/>
  <c r="O535" i="1"/>
  <c r="P535" i="1"/>
  <c r="Q535" i="1"/>
  <c r="R535" i="1"/>
  <c r="S535" i="1"/>
  <c r="T535" i="1"/>
  <c r="U535" i="1"/>
  <c r="V535" i="1"/>
  <c r="W535" i="1"/>
  <c r="X535" i="1"/>
  <c r="Y535" i="1"/>
  <c r="Z535" i="1"/>
  <c r="AA535" i="1"/>
  <c r="AC535" i="1"/>
  <c r="AB535" i="1" s="1"/>
  <c r="BG535" i="1"/>
  <c r="J536" i="1"/>
  <c r="K536" i="1"/>
  <c r="L536" i="1"/>
  <c r="M536" i="1"/>
  <c r="N536" i="1"/>
  <c r="O536" i="1"/>
  <c r="P536" i="1"/>
  <c r="Q536" i="1"/>
  <c r="R536" i="1"/>
  <c r="S536" i="1"/>
  <c r="T536" i="1"/>
  <c r="U536" i="1"/>
  <c r="V536" i="1"/>
  <c r="W536" i="1"/>
  <c r="X536" i="1"/>
  <c r="Y536" i="1"/>
  <c r="Z536" i="1"/>
  <c r="AA536" i="1"/>
  <c r="AC536" i="1"/>
  <c r="BG536" i="1"/>
  <c r="J537" i="1"/>
  <c r="K537" i="1"/>
  <c r="L537" i="1"/>
  <c r="M537" i="1"/>
  <c r="N537" i="1"/>
  <c r="O537" i="1"/>
  <c r="P537" i="1"/>
  <c r="Q537" i="1"/>
  <c r="R537" i="1"/>
  <c r="S537" i="1"/>
  <c r="T537" i="1"/>
  <c r="U537" i="1"/>
  <c r="V537" i="1"/>
  <c r="W537" i="1"/>
  <c r="X537" i="1"/>
  <c r="Y537" i="1"/>
  <c r="Z537" i="1"/>
  <c r="AA537" i="1"/>
  <c r="AC537" i="1"/>
  <c r="AB537" i="1" s="1"/>
  <c r="BG537" i="1"/>
  <c r="J538" i="1"/>
  <c r="K538" i="1"/>
  <c r="L538" i="1"/>
  <c r="M538" i="1"/>
  <c r="N538" i="1"/>
  <c r="O538" i="1"/>
  <c r="P538" i="1"/>
  <c r="Q538" i="1"/>
  <c r="R538" i="1"/>
  <c r="S538" i="1"/>
  <c r="T538" i="1"/>
  <c r="U538" i="1"/>
  <c r="V538" i="1"/>
  <c r="W538" i="1"/>
  <c r="X538" i="1"/>
  <c r="Y538" i="1"/>
  <c r="Z538" i="1"/>
  <c r="AA538" i="1"/>
  <c r="AC538" i="1"/>
  <c r="BG538" i="1"/>
  <c r="J539" i="1"/>
  <c r="K539" i="1"/>
  <c r="L539" i="1"/>
  <c r="M539" i="1"/>
  <c r="N539" i="1"/>
  <c r="O539" i="1"/>
  <c r="P539" i="1"/>
  <c r="Q539" i="1"/>
  <c r="R539" i="1"/>
  <c r="S539" i="1"/>
  <c r="T539" i="1"/>
  <c r="U539" i="1"/>
  <c r="V539" i="1"/>
  <c r="W539" i="1"/>
  <c r="X539" i="1"/>
  <c r="Y539" i="1"/>
  <c r="Z539" i="1"/>
  <c r="AA539" i="1"/>
  <c r="AC539" i="1"/>
  <c r="AB539" i="1" s="1"/>
  <c r="BG539" i="1"/>
  <c r="J540" i="1"/>
  <c r="K540" i="1"/>
  <c r="L540" i="1"/>
  <c r="M540" i="1"/>
  <c r="N540" i="1"/>
  <c r="O540" i="1"/>
  <c r="P540" i="1"/>
  <c r="Q540" i="1"/>
  <c r="R540" i="1"/>
  <c r="S540" i="1"/>
  <c r="T540" i="1"/>
  <c r="U540" i="1"/>
  <c r="V540" i="1"/>
  <c r="W540" i="1"/>
  <c r="X540" i="1"/>
  <c r="Y540" i="1"/>
  <c r="Z540" i="1"/>
  <c r="AA540" i="1"/>
  <c r="AC540" i="1"/>
  <c r="BG540" i="1"/>
  <c r="J541" i="1"/>
  <c r="K541" i="1"/>
  <c r="L541" i="1"/>
  <c r="M541" i="1"/>
  <c r="N541" i="1"/>
  <c r="O541" i="1"/>
  <c r="P541" i="1"/>
  <c r="Q541" i="1"/>
  <c r="R541" i="1"/>
  <c r="S541" i="1"/>
  <c r="T541" i="1"/>
  <c r="U541" i="1"/>
  <c r="V541" i="1"/>
  <c r="W541" i="1"/>
  <c r="X541" i="1"/>
  <c r="Y541" i="1"/>
  <c r="Z541" i="1"/>
  <c r="AA541" i="1"/>
  <c r="AC541" i="1"/>
  <c r="AB541" i="1" s="1"/>
  <c r="BG541" i="1"/>
  <c r="J542" i="1"/>
  <c r="K542" i="1"/>
  <c r="L542" i="1"/>
  <c r="M542" i="1"/>
  <c r="N542" i="1"/>
  <c r="O542" i="1"/>
  <c r="P542" i="1"/>
  <c r="Q542" i="1"/>
  <c r="R542" i="1"/>
  <c r="S542" i="1"/>
  <c r="T542" i="1"/>
  <c r="U542" i="1"/>
  <c r="V542" i="1"/>
  <c r="W542" i="1"/>
  <c r="X542" i="1"/>
  <c r="Y542" i="1"/>
  <c r="Z542" i="1"/>
  <c r="AA542" i="1"/>
  <c r="AC542" i="1"/>
  <c r="BG542" i="1"/>
  <c r="J543" i="1"/>
  <c r="K543" i="1"/>
  <c r="L543" i="1"/>
  <c r="M543" i="1"/>
  <c r="N543" i="1"/>
  <c r="O543" i="1"/>
  <c r="P543" i="1"/>
  <c r="Q543" i="1"/>
  <c r="R543" i="1"/>
  <c r="S543" i="1"/>
  <c r="T543" i="1"/>
  <c r="U543" i="1"/>
  <c r="V543" i="1"/>
  <c r="W543" i="1"/>
  <c r="X543" i="1"/>
  <c r="Y543" i="1"/>
  <c r="Z543" i="1"/>
  <c r="AA543" i="1"/>
  <c r="AC543" i="1"/>
  <c r="AB543" i="1" s="1"/>
  <c r="BG543" i="1"/>
  <c r="J544" i="1"/>
  <c r="K544" i="1"/>
  <c r="L544" i="1"/>
  <c r="M544" i="1"/>
  <c r="N544" i="1"/>
  <c r="O544" i="1"/>
  <c r="P544" i="1"/>
  <c r="Q544" i="1"/>
  <c r="R544" i="1"/>
  <c r="S544" i="1"/>
  <c r="T544" i="1"/>
  <c r="U544" i="1"/>
  <c r="V544" i="1"/>
  <c r="W544" i="1"/>
  <c r="X544" i="1"/>
  <c r="Y544" i="1"/>
  <c r="Z544" i="1"/>
  <c r="AA544" i="1"/>
  <c r="AC544" i="1"/>
  <c r="BG544" i="1"/>
  <c r="J545" i="1"/>
  <c r="K545" i="1"/>
  <c r="L545" i="1"/>
  <c r="M545" i="1"/>
  <c r="N545" i="1"/>
  <c r="O545" i="1"/>
  <c r="P545" i="1"/>
  <c r="Q545" i="1"/>
  <c r="R545" i="1"/>
  <c r="S545" i="1"/>
  <c r="T545" i="1"/>
  <c r="U545" i="1"/>
  <c r="V545" i="1"/>
  <c r="W545" i="1"/>
  <c r="X545" i="1"/>
  <c r="Y545" i="1"/>
  <c r="Z545" i="1"/>
  <c r="AA545" i="1"/>
  <c r="AC545" i="1"/>
  <c r="AB545" i="1" s="1"/>
  <c r="BG545" i="1"/>
  <c r="J546" i="1"/>
  <c r="K546" i="1"/>
  <c r="L546" i="1"/>
  <c r="M546" i="1"/>
  <c r="N546" i="1"/>
  <c r="O546" i="1"/>
  <c r="P546" i="1"/>
  <c r="Q546" i="1"/>
  <c r="R546" i="1"/>
  <c r="S546" i="1"/>
  <c r="T546" i="1"/>
  <c r="U546" i="1"/>
  <c r="V546" i="1"/>
  <c r="W546" i="1"/>
  <c r="X546" i="1"/>
  <c r="Y546" i="1"/>
  <c r="Z546" i="1"/>
  <c r="AA546" i="1"/>
  <c r="AC546" i="1"/>
  <c r="BG546" i="1"/>
  <c r="J547" i="1"/>
  <c r="K547" i="1"/>
  <c r="L547" i="1"/>
  <c r="M547" i="1"/>
  <c r="N547" i="1"/>
  <c r="O547" i="1"/>
  <c r="P547" i="1"/>
  <c r="Q547" i="1"/>
  <c r="R547" i="1"/>
  <c r="S547" i="1"/>
  <c r="T547" i="1"/>
  <c r="U547" i="1"/>
  <c r="V547" i="1"/>
  <c r="W547" i="1"/>
  <c r="X547" i="1"/>
  <c r="Y547" i="1"/>
  <c r="Z547" i="1"/>
  <c r="AA547" i="1"/>
  <c r="AC547" i="1"/>
  <c r="AB547" i="1" s="1"/>
  <c r="BG547" i="1"/>
  <c r="J548" i="1"/>
  <c r="K548" i="1"/>
  <c r="L548" i="1"/>
  <c r="M548" i="1"/>
  <c r="N548" i="1"/>
  <c r="O548" i="1"/>
  <c r="P548" i="1"/>
  <c r="Q548" i="1"/>
  <c r="R548" i="1"/>
  <c r="S548" i="1"/>
  <c r="T548" i="1"/>
  <c r="U548" i="1"/>
  <c r="V548" i="1"/>
  <c r="W548" i="1"/>
  <c r="X548" i="1"/>
  <c r="Y548" i="1"/>
  <c r="Z548" i="1"/>
  <c r="AA548" i="1"/>
  <c r="AC548" i="1"/>
  <c r="BG548" i="1"/>
  <c r="J549" i="1"/>
  <c r="K549" i="1"/>
  <c r="L549" i="1"/>
  <c r="M549" i="1"/>
  <c r="N549" i="1"/>
  <c r="O549" i="1"/>
  <c r="P549" i="1"/>
  <c r="Q549" i="1"/>
  <c r="R549" i="1"/>
  <c r="S549" i="1"/>
  <c r="T549" i="1"/>
  <c r="U549" i="1"/>
  <c r="V549" i="1"/>
  <c r="W549" i="1"/>
  <c r="X549" i="1"/>
  <c r="Y549" i="1"/>
  <c r="Z549" i="1"/>
  <c r="AA549" i="1"/>
  <c r="AC549" i="1"/>
  <c r="AB549" i="1" s="1"/>
  <c r="BG549" i="1"/>
  <c r="J550" i="1"/>
  <c r="K550" i="1"/>
  <c r="L550" i="1"/>
  <c r="M550" i="1"/>
  <c r="N550" i="1"/>
  <c r="O550" i="1"/>
  <c r="P550" i="1"/>
  <c r="Q550" i="1"/>
  <c r="R550" i="1"/>
  <c r="S550" i="1"/>
  <c r="T550" i="1"/>
  <c r="U550" i="1"/>
  <c r="V550" i="1"/>
  <c r="W550" i="1"/>
  <c r="X550" i="1"/>
  <c r="Y550" i="1"/>
  <c r="Z550" i="1"/>
  <c r="AA550" i="1"/>
  <c r="AC550" i="1"/>
  <c r="BG550" i="1"/>
  <c r="J551" i="1"/>
  <c r="K551" i="1"/>
  <c r="L551" i="1"/>
  <c r="M551" i="1"/>
  <c r="N551" i="1"/>
  <c r="O551" i="1"/>
  <c r="P551" i="1"/>
  <c r="Q551" i="1"/>
  <c r="R551" i="1"/>
  <c r="S551" i="1"/>
  <c r="T551" i="1"/>
  <c r="U551" i="1"/>
  <c r="V551" i="1"/>
  <c r="W551" i="1"/>
  <c r="X551" i="1"/>
  <c r="Y551" i="1"/>
  <c r="Z551" i="1"/>
  <c r="AA551" i="1"/>
  <c r="AC551" i="1"/>
  <c r="BG551" i="1"/>
  <c r="J552" i="1"/>
  <c r="K552" i="1"/>
  <c r="L552" i="1"/>
  <c r="M552" i="1"/>
  <c r="N552" i="1"/>
  <c r="O552" i="1"/>
  <c r="P552" i="1"/>
  <c r="Q552" i="1"/>
  <c r="R552" i="1"/>
  <c r="S552" i="1"/>
  <c r="T552" i="1"/>
  <c r="U552" i="1"/>
  <c r="V552" i="1"/>
  <c r="W552" i="1"/>
  <c r="X552" i="1"/>
  <c r="Y552" i="1"/>
  <c r="Z552" i="1"/>
  <c r="AA552" i="1"/>
  <c r="AC552" i="1"/>
  <c r="BG552" i="1"/>
  <c r="J553" i="1"/>
  <c r="K553" i="1"/>
  <c r="L553" i="1"/>
  <c r="M553" i="1"/>
  <c r="N553" i="1"/>
  <c r="O553" i="1"/>
  <c r="P553" i="1"/>
  <c r="Q553" i="1"/>
  <c r="R553" i="1"/>
  <c r="S553" i="1"/>
  <c r="T553" i="1"/>
  <c r="U553" i="1"/>
  <c r="V553" i="1"/>
  <c r="W553" i="1"/>
  <c r="X553" i="1"/>
  <c r="Y553" i="1"/>
  <c r="Z553" i="1"/>
  <c r="AA553" i="1"/>
  <c r="AC553" i="1"/>
  <c r="AB553" i="1" s="1"/>
  <c r="BG553" i="1"/>
  <c r="J554" i="1"/>
  <c r="K554" i="1"/>
  <c r="L554" i="1"/>
  <c r="M554" i="1"/>
  <c r="N554" i="1"/>
  <c r="O554" i="1"/>
  <c r="P554" i="1"/>
  <c r="Q554" i="1"/>
  <c r="R554" i="1"/>
  <c r="S554" i="1"/>
  <c r="T554" i="1"/>
  <c r="U554" i="1"/>
  <c r="V554" i="1"/>
  <c r="W554" i="1"/>
  <c r="X554" i="1"/>
  <c r="Y554" i="1"/>
  <c r="Z554" i="1"/>
  <c r="AA554" i="1"/>
  <c r="AC554" i="1"/>
  <c r="BG554" i="1"/>
  <c r="J555" i="1"/>
  <c r="K555" i="1"/>
  <c r="L555" i="1"/>
  <c r="M555" i="1"/>
  <c r="N555" i="1"/>
  <c r="O555" i="1"/>
  <c r="P555" i="1"/>
  <c r="Q555" i="1"/>
  <c r="R555" i="1"/>
  <c r="S555" i="1"/>
  <c r="T555" i="1"/>
  <c r="U555" i="1"/>
  <c r="V555" i="1"/>
  <c r="W555" i="1"/>
  <c r="X555" i="1"/>
  <c r="Y555" i="1"/>
  <c r="Z555" i="1"/>
  <c r="AA555" i="1"/>
  <c r="AC555" i="1"/>
  <c r="AB555" i="1" s="1"/>
  <c r="BG555" i="1"/>
  <c r="J556" i="1"/>
  <c r="K556" i="1"/>
  <c r="L556" i="1"/>
  <c r="M556" i="1"/>
  <c r="N556" i="1"/>
  <c r="O556" i="1"/>
  <c r="P556" i="1"/>
  <c r="Q556" i="1"/>
  <c r="R556" i="1"/>
  <c r="S556" i="1"/>
  <c r="T556" i="1"/>
  <c r="U556" i="1"/>
  <c r="V556" i="1"/>
  <c r="W556" i="1"/>
  <c r="X556" i="1"/>
  <c r="Y556" i="1"/>
  <c r="Z556" i="1"/>
  <c r="AA556" i="1"/>
  <c r="AC556" i="1"/>
  <c r="BG556" i="1"/>
  <c r="J557" i="1"/>
  <c r="K557" i="1"/>
  <c r="L557" i="1"/>
  <c r="M557" i="1"/>
  <c r="N557" i="1"/>
  <c r="O557" i="1"/>
  <c r="P557" i="1"/>
  <c r="Q557" i="1"/>
  <c r="R557" i="1"/>
  <c r="S557" i="1"/>
  <c r="T557" i="1"/>
  <c r="U557" i="1"/>
  <c r="V557" i="1"/>
  <c r="W557" i="1"/>
  <c r="X557" i="1"/>
  <c r="Y557" i="1"/>
  <c r="Z557" i="1"/>
  <c r="AA557" i="1"/>
  <c r="AC557" i="1"/>
  <c r="AB557" i="1" s="1"/>
  <c r="BG557" i="1"/>
  <c r="J558" i="1"/>
  <c r="K558" i="1"/>
  <c r="L558" i="1"/>
  <c r="M558" i="1"/>
  <c r="N558" i="1"/>
  <c r="O558" i="1"/>
  <c r="P558" i="1"/>
  <c r="Q558" i="1"/>
  <c r="R558" i="1"/>
  <c r="S558" i="1"/>
  <c r="T558" i="1"/>
  <c r="U558" i="1"/>
  <c r="V558" i="1"/>
  <c r="W558" i="1"/>
  <c r="X558" i="1"/>
  <c r="Y558" i="1"/>
  <c r="Z558" i="1"/>
  <c r="AA558" i="1"/>
  <c r="AC558" i="1"/>
  <c r="BG558" i="1"/>
  <c r="J559" i="1"/>
  <c r="K559" i="1"/>
  <c r="L559" i="1"/>
  <c r="M559" i="1"/>
  <c r="N559" i="1"/>
  <c r="O559" i="1"/>
  <c r="P559" i="1"/>
  <c r="Q559" i="1"/>
  <c r="R559" i="1"/>
  <c r="S559" i="1"/>
  <c r="T559" i="1"/>
  <c r="U559" i="1"/>
  <c r="V559" i="1"/>
  <c r="W559" i="1"/>
  <c r="X559" i="1"/>
  <c r="Y559" i="1"/>
  <c r="Z559" i="1"/>
  <c r="AA559" i="1"/>
  <c r="AC559" i="1"/>
  <c r="AB559" i="1" s="1"/>
  <c r="BG559" i="1"/>
  <c r="J560" i="1"/>
  <c r="K560" i="1"/>
  <c r="L560" i="1"/>
  <c r="M560" i="1"/>
  <c r="N560" i="1"/>
  <c r="O560" i="1"/>
  <c r="P560" i="1"/>
  <c r="Q560" i="1"/>
  <c r="R560" i="1"/>
  <c r="S560" i="1"/>
  <c r="T560" i="1"/>
  <c r="U560" i="1"/>
  <c r="V560" i="1"/>
  <c r="W560" i="1"/>
  <c r="X560" i="1"/>
  <c r="Y560" i="1"/>
  <c r="Z560" i="1"/>
  <c r="AA560" i="1"/>
  <c r="AC560" i="1"/>
  <c r="BG560" i="1"/>
  <c r="J561" i="1"/>
  <c r="K561" i="1"/>
  <c r="L561" i="1"/>
  <c r="M561" i="1"/>
  <c r="N561" i="1"/>
  <c r="O561" i="1"/>
  <c r="P561" i="1"/>
  <c r="Q561" i="1"/>
  <c r="R561" i="1"/>
  <c r="S561" i="1"/>
  <c r="T561" i="1"/>
  <c r="U561" i="1"/>
  <c r="V561" i="1"/>
  <c r="W561" i="1"/>
  <c r="X561" i="1"/>
  <c r="Y561" i="1"/>
  <c r="Z561" i="1"/>
  <c r="AA561" i="1"/>
  <c r="AC561" i="1"/>
  <c r="AB561" i="1" s="1"/>
  <c r="BG561" i="1"/>
  <c r="J562" i="1"/>
  <c r="K562" i="1"/>
  <c r="L562" i="1"/>
  <c r="M562" i="1"/>
  <c r="N562" i="1"/>
  <c r="O562" i="1"/>
  <c r="P562" i="1"/>
  <c r="Q562" i="1"/>
  <c r="R562" i="1"/>
  <c r="S562" i="1"/>
  <c r="T562" i="1"/>
  <c r="U562" i="1"/>
  <c r="V562" i="1"/>
  <c r="W562" i="1"/>
  <c r="X562" i="1"/>
  <c r="Y562" i="1"/>
  <c r="Z562" i="1"/>
  <c r="AA562" i="1"/>
  <c r="AC562" i="1"/>
  <c r="BG562" i="1"/>
  <c r="J563" i="1"/>
  <c r="K563" i="1"/>
  <c r="L563" i="1"/>
  <c r="M563" i="1"/>
  <c r="N563" i="1"/>
  <c r="O563" i="1"/>
  <c r="P563" i="1"/>
  <c r="Q563" i="1"/>
  <c r="R563" i="1"/>
  <c r="S563" i="1"/>
  <c r="T563" i="1"/>
  <c r="U563" i="1"/>
  <c r="V563" i="1"/>
  <c r="W563" i="1"/>
  <c r="X563" i="1"/>
  <c r="Y563" i="1"/>
  <c r="Z563" i="1"/>
  <c r="AA563" i="1"/>
  <c r="AC563" i="1"/>
  <c r="AB563" i="1" s="1"/>
  <c r="BG563" i="1"/>
  <c r="J564" i="1"/>
  <c r="K564" i="1"/>
  <c r="L564" i="1"/>
  <c r="M564" i="1"/>
  <c r="N564" i="1"/>
  <c r="O564" i="1"/>
  <c r="P564" i="1"/>
  <c r="Q564" i="1"/>
  <c r="R564" i="1"/>
  <c r="S564" i="1"/>
  <c r="T564" i="1"/>
  <c r="U564" i="1"/>
  <c r="V564" i="1"/>
  <c r="W564" i="1"/>
  <c r="X564" i="1"/>
  <c r="Y564" i="1"/>
  <c r="Z564" i="1"/>
  <c r="AA564" i="1"/>
  <c r="AC564" i="1"/>
  <c r="BG564" i="1"/>
  <c r="J565" i="1"/>
  <c r="K565" i="1"/>
  <c r="L565" i="1"/>
  <c r="M565" i="1"/>
  <c r="N565" i="1"/>
  <c r="O565" i="1"/>
  <c r="P565" i="1"/>
  <c r="Q565" i="1"/>
  <c r="R565" i="1"/>
  <c r="S565" i="1"/>
  <c r="T565" i="1"/>
  <c r="U565" i="1"/>
  <c r="V565" i="1"/>
  <c r="W565" i="1"/>
  <c r="X565" i="1"/>
  <c r="Y565" i="1"/>
  <c r="Z565" i="1"/>
  <c r="AA565" i="1"/>
  <c r="AC565" i="1"/>
  <c r="BG565" i="1"/>
  <c r="J566" i="1"/>
  <c r="K566" i="1"/>
  <c r="L566" i="1"/>
  <c r="M566" i="1"/>
  <c r="N566" i="1"/>
  <c r="O566" i="1"/>
  <c r="P566" i="1"/>
  <c r="Q566" i="1"/>
  <c r="R566" i="1"/>
  <c r="S566" i="1"/>
  <c r="T566" i="1"/>
  <c r="U566" i="1"/>
  <c r="V566" i="1"/>
  <c r="W566" i="1"/>
  <c r="X566" i="1"/>
  <c r="Y566" i="1"/>
  <c r="Z566" i="1"/>
  <c r="AA566" i="1"/>
  <c r="AC566" i="1"/>
  <c r="BG566" i="1"/>
  <c r="J567" i="1"/>
  <c r="K567" i="1"/>
  <c r="L567" i="1"/>
  <c r="M567" i="1"/>
  <c r="N567" i="1"/>
  <c r="O567" i="1"/>
  <c r="P567" i="1"/>
  <c r="Q567" i="1"/>
  <c r="R567" i="1"/>
  <c r="S567" i="1"/>
  <c r="T567" i="1"/>
  <c r="U567" i="1"/>
  <c r="V567" i="1"/>
  <c r="W567" i="1"/>
  <c r="X567" i="1"/>
  <c r="Y567" i="1"/>
  <c r="Z567" i="1"/>
  <c r="AA567" i="1"/>
  <c r="AC567" i="1"/>
  <c r="BG567" i="1"/>
  <c r="J568" i="1"/>
  <c r="K568" i="1"/>
  <c r="L568" i="1"/>
  <c r="M568" i="1"/>
  <c r="N568" i="1"/>
  <c r="O568" i="1"/>
  <c r="P568" i="1"/>
  <c r="Q568" i="1"/>
  <c r="R568" i="1"/>
  <c r="S568" i="1"/>
  <c r="T568" i="1"/>
  <c r="U568" i="1"/>
  <c r="V568" i="1"/>
  <c r="W568" i="1"/>
  <c r="X568" i="1"/>
  <c r="Y568" i="1"/>
  <c r="Z568" i="1"/>
  <c r="AA568" i="1"/>
  <c r="AC568" i="1"/>
  <c r="AB568" i="1" s="1"/>
  <c r="BG568" i="1"/>
  <c r="J569" i="1"/>
  <c r="K569" i="1"/>
  <c r="L569" i="1"/>
  <c r="M569" i="1"/>
  <c r="N569" i="1"/>
  <c r="O569" i="1"/>
  <c r="P569" i="1"/>
  <c r="Q569" i="1"/>
  <c r="R569" i="1"/>
  <c r="S569" i="1"/>
  <c r="T569" i="1"/>
  <c r="U569" i="1"/>
  <c r="V569" i="1"/>
  <c r="W569" i="1"/>
  <c r="X569" i="1"/>
  <c r="Y569" i="1"/>
  <c r="Z569" i="1"/>
  <c r="AA569" i="1"/>
  <c r="AC569" i="1"/>
  <c r="BG569" i="1"/>
  <c r="J570" i="1"/>
  <c r="K570" i="1"/>
  <c r="L570" i="1"/>
  <c r="M570" i="1"/>
  <c r="N570" i="1"/>
  <c r="O570" i="1"/>
  <c r="P570" i="1"/>
  <c r="Q570" i="1"/>
  <c r="R570" i="1"/>
  <c r="S570" i="1"/>
  <c r="T570" i="1"/>
  <c r="U570" i="1"/>
  <c r="V570" i="1"/>
  <c r="W570" i="1"/>
  <c r="X570" i="1"/>
  <c r="Y570" i="1"/>
  <c r="Z570" i="1"/>
  <c r="AA570" i="1"/>
  <c r="AC570" i="1"/>
  <c r="BG570" i="1"/>
  <c r="J571" i="1"/>
  <c r="K571" i="1"/>
  <c r="L571" i="1"/>
  <c r="M571" i="1"/>
  <c r="N571" i="1"/>
  <c r="O571" i="1"/>
  <c r="P571" i="1"/>
  <c r="Q571" i="1"/>
  <c r="R571" i="1"/>
  <c r="S571" i="1"/>
  <c r="T571" i="1"/>
  <c r="U571" i="1"/>
  <c r="V571" i="1"/>
  <c r="W571" i="1"/>
  <c r="X571" i="1"/>
  <c r="Y571" i="1"/>
  <c r="Z571" i="1"/>
  <c r="AA571" i="1"/>
  <c r="AC571" i="1"/>
  <c r="BG571" i="1"/>
  <c r="J572" i="1"/>
  <c r="K572" i="1"/>
  <c r="L572" i="1"/>
  <c r="M572" i="1"/>
  <c r="N572" i="1"/>
  <c r="O572" i="1"/>
  <c r="P572" i="1"/>
  <c r="Q572" i="1"/>
  <c r="R572" i="1"/>
  <c r="S572" i="1"/>
  <c r="T572" i="1"/>
  <c r="U572" i="1"/>
  <c r="V572" i="1"/>
  <c r="W572" i="1"/>
  <c r="X572" i="1"/>
  <c r="Y572" i="1"/>
  <c r="Z572" i="1"/>
  <c r="AA572" i="1"/>
  <c r="AC572" i="1"/>
  <c r="AB572" i="1" s="1"/>
  <c r="BG572" i="1"/>
  <c r="J573" i="1"/>
  <c r="K573" i="1"/>
  <c r="L573" i="1"/>
  <c r="M573" i="1"/>
  <c r="N573" i="1"/>
  <c r="O573" i="1"/>
  <c r="P573" i="1"/>
  <c r="Q573" i="1"/>
  <c r="R573" i="1"/>
  <c r="S573" i="1"/>
  <c r="T573" i="1"/>
  <c r="U573" i="1"/>
  <c r="V573" i="1"/>
  <c r="W573" i="1"/>
  <c r="X573" i="1"/>
  <c r="Y573" i="1"/>
  <c r="Z573" i="1"/>
  <c r="AA573" i="1"/>
  <c r="AC573" i="1"/>
  <c r="BG573" i="1"/>
  <c r="J574" i="1"/>
  <c r="K574" i="1"/>
  <c r="L574" i="1"/>
  <c r="M574" i="1"/>
  <c r="N574" i="1"/>
  <c r="O574" i="1"/>
  <c r="P574" i="1"/>
  <c r="Q574" i="1"/>
  <c r="R574" i="1"/>
  <c r="S574" i="1"/>
  <c r="T574" i="1"/>
  <c r="U574" i="1"/>
  <c r="V574" i="1"/>
  <c r="W574" i="1"/>
  <c r="X574" i="1"/>
  <c r="Y574" i="1"/>
  <c r="Z574" i="1"/>
  <c r="AA574" i="1"/>
  <c r="AC574" i="1"/>
  <c r="BG574" i="1"/>
  <c r="J575" i="1"/>
  <c r="K575" i="1"/>
  <c r="L575" i="1"/>
  <c r="M575" i="1"/>
  <c r="N575" i="1"/>
  <c r="O575" i="1"/>
  <c r="P575" i="1"/>
  <c r="Q575" i="1"/>
  <c r="R575" i="1"/>
  <c r="S575" i="1"/>
  <c r="T575" i="1"/>
  <c r="U575" i="1"/>
  <c r="V575" i="1"/>
  <c r="W575" i="1"/>
  <c r="X575" i="1"/>
  <c r="Y575" i="1"/>
  <c r="Z575" i="1"/>
  <c r="AA575" i="1"/>
  <c r="AC575" i="1"/>
  <c r="BG575" i="1"/>
  <c r="J576" i="1"/>
  <c r="K576" i="1"/>
  <c r="L576" i="1"/>
  <c r="M576" i="1"/>
  <c r="N576" i="1"/>
  <c r="O576" i="1"/>
  <c r="P576" i="1"/>
  <c r="Q576" i="1"/>
  <c r="R576" i="1"/>
  <c r="S576" i="1"/>
  <c r="T576" i="1"/>
  <c r="U576" i="1"/>
  <c r="V576" i="1"/>
  <c r="W576" i="1"/>
  <c r="X576" i="1"/>
  <c r="Y576" i="1"/>
  <c r="Z576" i="1"/>
  <c r="AA576" i="1"/>
  <c r="AC576" i="1"/>
  <c r="AB576" i="1" s="1"/>
  <c r="BG576" i="1"/>
  <c r="J577" i="1"/>
  <c r="K577" i="1"/>
  <c r="L577" i="1"/>
  <c r="M577" i="1"/>
  <c r="N577" i="1"/>
  <c r="O577" i="1"/>
  <c r="P577" i="1"/>
  <c r="Q577" i="1"/>
  <c r="R577" i="1"/>
  <c r="S577" i="1"/>
  <c r="T577" i="1"/>
  <c r="U577" i="1"/>
  <c r="V577" i="1"/>
  <c r="W577" i="1"/>
  <c r="X577" i="1"/>
  <c r="Y577" i="1"/>
  <c r="Z577" i="1"/>
  <c r="AA577" i="1"/>
  <c r="AC577" i="1"/>
  <c r="BG577" i="1"/>
  <c r="J578" i="1"/>
  <c r="K578" i="1"/>
  <c r="L578" i="1"/>
  <c r="M578" i="1"/>
  <c r="N578" i="1"/>
  <c r="O578" i="1"/>
  <c r="P578" i="1"/>
  <c r="Q578" i="1"/>
  <c r="R578" i="1"/>
  <c r="S578" i="1"/>
  <c r="T578" i="1"/>
  <c r="U578" i="1"/>
  <c r="V578" i="1"/>
  <c r="W578" i="1"/>
  <c r="X578" i="1"/>
  <c r="Y578" i="1"/>
  <c r="Z578" i="1"/>
  <c r="AA578" i="1"/>
  <c r="AC578" i="1"/>
  <c r="AB578" i="1" s="1"/>
  <c r="BG578" i="1"/>
  <c r="J579" i="1"/>
  <c r="K579" i="1"/>
  <c r="L579" i="1"/>
  <c r="M579" i="1"/>
  <c r="N579" i="1"/>
  <c r="O579" i="1"/>
  <c r="P579" i="1"/>
  <c r="Q579" i="1"/>
  <c r="R579" i="1"/>
  <c r="S579" i="1"/>
  <c r="T579" i="1"/>
  <c r="U579" i="1"/>
  <c r="V579" i="1"/>
  <c r="W579" i="1"/>
  <c r="X579" i="1"/>
  <c r="Y579" i="1"/>
  <c r="Z579" i="1"/>
  <c r="AA579" i="1"/>
  <c r="AC579" i="1"/>
  <c r="BG579" i="1"/>
  <c r="J580" i="1"/>
  <c r="K580" i="1"/>
  <c r="L580" i="1"/>
  <c r="M580" i="1"/>
  <c r="N580" i="1"/>
  <c r="O580" i="1"/>
  <c r="P580" i="1"/>
  <c r="Q580" i="1"/>
  <c r="R580" i="1"/>
  <c r="S580" i="1"/>
  <c r="T580" i="1"/>
  <c r="U580" i="1"/>
  <c r="V580" i="1"/>
  <c r="W580" i="1"/>
  <c r="X580" i="1"/>
  <c r="Y580" i="1"/>
  <c r="Z580" i="1"/>
  <c r="AA580" i="1"/>
  <c r="AC580" i="1"/>
  <c r="AB580" i="1" s="1"/>
  <c r="BG580" i="1"/>
  <c r="J581" i="1"/>
  <c r="K581" i="1"/>
  <c r="L581" i="1"/>
  <c r="M581" i="1"/>
  <c r="N581" i="1"/>
  <c r="O581" i="1"/>
  <c r="P581" i="1"/>
  <c r="Q581" i="1"/>
  <c r="R581" i="1"/>
  <c r="S581" i="1"/>
  <c r="T581" i="1"/>
  <c r="U581" i="1"/>
  <c r="V581" i="1"/>
  <c r="W581" i="1"/>
  <c r="X581" i="1"/>
  <c r="Y581" i="1"/>
  <c r="Z581" i="1"/>
  <c r="AA581" i="1"/>
  <c r="AC581" i="1"/>
  <c r="BG581" i="1"/>
  <c r="J582" i="1"/>
  <c r="K582" i="1"/>
  <c r="L582" i="1"/>
  <c r="M582" i="1"/>
  <c r="N582" i="1"/>
  <c r="O582" i="1"/>
  <c r="P582" i="1"/>
  <c r="Q582" i="1"/>
  <c r="R582" i="1"/>
  <c r="S582" i="1"/>
  <c r="T582" i="1"/>
  <c r="U582" i="1"/>
  <c r="V582" i="1"/>
  <c r="W582" i="1"/>
  <c r="X582" i="1"/>
  <c r="Y582" i="1"/>
  <c r="Z582" i="1"/>
  <c r="AA582" i="1"/>
  <c r="AC582" i="1"/>
  <c r="AB582" i="1" s="1"/>
  <c r="BG582" i="1"/>
  <c r="J583" i="1"/>
  <c r="K583" i="1"/>
  <c r="L583" i="1"/>
  <c r="M583" i="1"/>
  <c r="N583" i="1"/>
  <c r="O583" i="1"/>
  <c r="P583" i="1"/>
  <c r="Q583" i="1"/>
  <c r="R583" i="1"/>
  <c r="S583" i="1"/>
  <c r="T583" i="1"/>
  <c r="U583" i="1"/>
  <c r="V583" i="1"/>
  <c r="W583" i="1"/>
  <c r="X583" i="1"/>
  <c r="Y583" i="1"/>
  <c r="Z583" i="1"/>
  <c r="AA583" i="1"/>
  <c r="AC583" i="1"/>
  <c r="BG583" i="1"/>
  <c r="J584" i="1"/>
  <c r="K584" i="1"/>
  <c r="L584" i="1"/>
  <c r="M584" i="1"/>
  <c r="N584" i="1"/>
  <c r="O584" i="1"/>
  <c r="P584" i="1"/>
  <c r="Q584" i="1"/>
  <c r="R584" i="1"/>
  <c r="S584" i="1"/>
  <c r="T584" i="1"/>
  <c r="U584" i="1"/>
  <c r="V584" i="1"/>
  <c r="W584" i="1"/>
  <c r="X584" i="1"/>
  <c r="Y584" i="1"/>
  <c r="Z584" i="1"/>
  <c r="AA584" i="1"/>
  <c r="AC584" i="1"/>
  <c r="AB584" i="1" s="1"/>
  <c r="BG584" i="1"/>
  <c r="J585" i="1"/>
  <c r="K585" i="1"/>
  <c r="L585" i="1"/>
  <c r="M585" i="1"/>
  <c r="N585" i="1"/>
  <c r="O585" i="1"/>
  <c r="P585" i="1"/>
  <c r="Q585" i="1"/>
  <c r="R585" i="1"/>
  <c r="S585" i="1"/>
  <c r="T585" i="1"/>
  <c r="U585" i="1"/>
  <c r="V585" i="1"/>
  <c r="W585" i="1"/>
  <c r="X585" i="1"/>
  <c r="Y585" i="1"/>
  <c r="Z585" i="1"/>
  <c r="AA585" i="1"/>
  <c r="AC585" i="1"/>
  <c r="BG585" i="1"/>
  <c r="J586" i="1"/>
  <c r="K586" i="1"/>
  <c r="L586" i="1"/>
  <c r="M586" i="1"/>
  <c r="N586" i="1"/>
  <c r="O586" i="1"/>
  <c r="P586" i="1"/>
  <c r="Q586" i="1"/>
  <c r="R586" i="1"/>
  <c r="S586" i="1"/>
  <c r="T586" i="1"/>
  <c r="U586" i="1"/>
  <c r="V586" i="1"/>
  <c r="W586" i="1"/>
  <c r="X586" i="1"/>
  <c r="Y586" i="1"/>
  <c r="Z586" i="1"/>
  <c r="AA586" i="1"/>
  <c r="AC586" i="1"/>
  <c r="AB586" i="1" s="1"/>
  <c r="BG586" i="1"/>
  <c r="J587" i="1"/>
  <c r="K587" i="1"/>
  <c r="L587" i="1"/>
  <c r="M587" i="1"/>
  <c r="N587" i="1"/>
  <c r="O587" i="1"/>
  <c r="P587" i="1"/>
  <c r="Q587" i="1"/>
  <c r="R587" i="1"/>
  <c r="S587" i="1"/>
  <c r="T587" i="1"/>
  <c r="U587" i="1"/>
  <c r="V587" i="1"/>
  <c r="W587" i="1"/>
  <c r="X587" i="1"/>
  <c r="Y587" i="1"/>
  <c r="Z587" i="1"/>
  <c r="AA587" i="1"/>
  <c r="AC587" i="1"/>
  <c r="BG587" i="1"/>
  <c r="J588" i="1"/>
  <c r="K588" i="1"/>
  <c r="L588" i="1"/>
  <c r="M588" i="1"/>
  <c r="N588" i="1"/>
  <c r="O588" i="1"/>
  <c r="P588" i="1"/>
  <c r="Q588" i="1"/>
  <c r="R588" i="1"/>
  <c r="S588" i="1"/>
  <c r="T588" i="1"/>
  <c r="U588" i="1"/>
  <c r="V588" i="1"/>
  <c r="W588" i="1"/>
  <c r="X588" i="1"/>
  <c r="Y588" i="1"/>
  <c r="Z588" i="1"/>
  <c r="AA588" i="1"/>
  <c r="AC588" i="1"/>
  <c r="AB588" i="1" s="1"/>
  <c r="BG588" i="1"/>
  <c r="J589" i="1"/>
  <c r="K589" i="1"/>
  <c r="L589" i="1"/>
  <c r="M589" i="1"/>
  <c r="N589" i="1"/>
  <c r="O589" i="1"/>
  <c r="P589" i="1"/>
  <c r="Q589" i="1"/>
  <c r="R589" i="1"/>
  <c r="S589" i="1"/>
  <c r="T589" i="1"/>
  <c r="U589" i="1"/>
  <c r="V589" i="1"/>
  <c r="W589" i="1"/>
  <c r="X589" i="1"/>
  <c r="Y589" i="1"/>
  <c r="Z589" i="1"/>
  <c r="AA589" i="1"/>
  <c r="AC589" i="1"/>
  <c r="BG589" i="1"/>
  <c r="J590" i="1"/>
  <c r="K590" i="1"/>
  <c r="L590" i="1"/>
  <c r="M590" i="1"/>
  <c r="N590" i="1"/>
  <c r="O590" i="1"/>
  <c r="P590" i="1"/>
  <c r="Q590" i="1"/>
  <c r="R590" i="1"/>
  <c r="S590" i="1"/>
  <c r="T590" i="1"/>
  <c r="U590" i="1"/>
  <c r="V590" i="1"/>
  <c r="W590" i="1"/>
  <c r="X590" i="1"/>
  <c r="Y590" i="1"/>
  <c r="Z590" i="1"/>
  <c r="AA590" i="1"/>
  <c r="AC590" i="1"/>
  <c r="AB590" i="1" s="1"/>
  <c r="BG590" i="1"/>
  <c r="J591" i="1"/>
  <c r="K591" i="1"/>
  <c r="L591" i="1"/>
  <c r="M591" i="1"/>
  <c r="N591" i="1"/>
  <c r="O591" i="1"/>
  <c r="P591" i="1"/>
  <c r="Q591" i="1"/>
  <c r="R591" i="1"/>
  <c r="S591" i="1"/>
  <c r="T591" i="1"/>
  <c r="U591" i="1"/>
  <c r="V591" i="1"/>
  <c r="W591" i="1"/>
  <c r="X591" i="1"/>
  <c r="Y591" i="1"/>
  <c r="Z591" i="1"/>
  <c r="AA591" i="1"/>
  <c r="AC591" i="1"/>
  <c r="BG591" i="1"/>
  <c r="J592" i="1"/>
  <c r="K592" i="1"/>
  <c r="L592" i="1"/>
  <c r="M592" i="1"/>
  <c r="N592" i="1"/>
  <c r="O592" i="1"/>
  <c r="P592" i="1"/>
  <c r="Q592" i="1"/>
  <c r="R592" i="1"/>
  <c r="S592" i="1"/>
  <c r="T592" i="1"/>
  <c r="U592" i="1"/>
  <c r="V592" i="1"/>
  <c r="W592" i="1"/>
  <c r="X592" i="1"/>
  <c r="Y592" i="1"/>
  <c r="Z592" i="1"/>
  <c r="AA592" i="1"/>
  <c r="AC592" i="1"/>
  <c r="AB592" i="1" s="1"/>
  <c r="BG592" i="1"/>
  <c r="J593" i="1"/>
  <c r="K593" i="1"/>
  <c r="L593" i="1"/>
  <c r="M593" i="1"/>
  <c r="N593" i="1"/>
  <c r="O593" i="1"/>
  <c r="P593" i="1"/>
  <c r="Q593" i="1"/>
  <c r="R593" i="1"/>
  <c r="S593" i="1"/>
  <c r="T593" i="1"/>
  <c r="U593" i="1"/>
  <c r="V593" i="1"/>
  <c r="W593" i="1"/>
  <c r="X593" i="1"/>
  <c r="Y593" i="1"/>
  <c r="Z593" i="1"/>
  <c r="AA593" i="1"/>
  <c r="AC593" i="1"/>
  <c r="BG593" i="1"/>
  <c r="J594" i="1"/>
  <c r="K594" i="1"/>
  <c r="L594" i="1"/>
  <c r="M594" i="1"/>
  <c r="N594" i="1"/>
  <c r="O594" i="1"/>
  <c r="P594" i="1"/>
  <c r="Q594" i="1"/>
  <c r="R594" i="1"/>
  <c r="S594" i="1"/>
  <c r="T594" i="1"/>
  <c r="U594" i="1"/>
  <c r="V594" i="1"/>
  <c r="W594" i="1"/>
  <c r="X594" i="1"/>
  <c r="Y594" i="1"/>
  <c r="Z594" i="1"/>
  <c r="AA594" i="1"/>
  <c r="AC594" i="1"/>
  <c r="AB594" i="1" s="1"/>
  <c r="BG594" i="1"/>
  <c r="J595" i="1"/>
  <c r="K595" i="1"/>
  <c r="L595" i="1"/>
  <c r="M595" i="1"/>
  <c r="N595" i="1"/>
  <c r="O595" i="1"/>
  <c r="P595" i="1"/>
  <c r="Q595" i="1"/>
  <c r="R595" i="1"/>
  <c r="S595" i="1"/>
  <c r="T595" i="1"/>
  <c r="U595" i="1"/>
  <c r="V595" i="1"/>
  <c r="W595" i="1"/>
  <c r="X595" i="1"/>
  <c r="Y595" i="1"/>
  <c r="Z595" i="1"/>
  <c r="AA595" i="1"/>
  <c r="AC595" i="1"/>
  <c r="BG595" i="1"/>
  <c r="J596" i="1"/>
  <c r="K596" i="1"/>
  <c r="L596" i="1"/>
  <c r="M596" i="1"/>
  <c r="N596" i="1"/>
  <c r="O596" i="1"/>
  <c r="P596" i="1"/>
  <c r="Q596" i="1"/>
  <c r="R596" i="1"/>
  <c r="S596" i="1"/>
  <c r="T596" i="1"/>
  <c r="U596" i="1"/>
  <c r="V596" i="1"/>
  <c r="W596" i="1"/>
  <c r="X596" i="1"/>
  <c r="Y596" i="1"/>
  <c r="Z596" i="1"/>
  <c r="AA596" i="1"/>
  <c r="AC596" i="1"/>
  <c r="AB596" i="1" s="1"/>
  <c r="BG596" i="1"/>
  <c r="J597" i="1"/>
  <c r="K597" i="1"/>
  <c r="L597" i="1"/>
  <c r="M597" i="1"/>
  <c r="N597" i="1"/>
  <c r="O597" i="1"/>
  <c r="P597" i="1"/>
  <c r="Q597" i="1"/>
  <c r="R597" i="1"/>
  <c r="S597" i="1"/>
  <c r="T597" i="1"/>
  <c r="U597" i="1"/>
  <c r="V597" i="1"/>
  <c r="W597" i="1"/>
  <c r="X597" i="1"/>
  <c r="Y597" i="1"/>
  <c r="Z597" i="1"/>
  <c r="AA597" i="1"/>
  <c r="AC597" i="1"/>
  <c r="BG597" i="1"/>
  <c r="J598" i="1"/>
  <c r="K598" i="1"/>
  <c r="L598" i="1"/>
  <c r="M598" i="1"/>
  <c r="N598" i="1"/>
  <c r="O598" i="1"/>
  <c r="P598" i="1"/>
  <c r="Q598" i="1"/>
  <c r="R598" i="1"/>
  <c r="S598" i="1"/>
  <c r="T598" i="1"/>
  <c r="U598" i="1"/>
  <c r="V598" i="1"/>
  <c r="W598" i="1"/>
  <c r="X598" i="1"/>
  <c r="Y598" i="1"/>
  <c r="Z598" i="1"/>
  <c r="AA598" i="1"/>
  <c r="AC598" i="1"/>
  <c r="AB598" i="1" s="1"/>
  <c r="BG598" i="1"/>
  <c r="J599" i="1"/>
  <c r="K599" i="1"/>
  <c r="L599" i="1"/>
  <c r="M599" i="1"/>
  <c r="N599" i="1"/>
  <c r="O599" i="1"/>
  <c r="P599" i="1"/>
  <c r="Q599" i="1"/>
  <c r="R599" i="1"/>
  <c r="S599" i="1"/>
  <c r="T599" i="1"/>
  <c r="U599" i="1"/>
  <c r="V599" i="1"/>
  <c r="W599" i="1"/>
  <c r="X599" i="1"/>
  <c r="Y599" i="1"/>
  <c r="Z599" i="1"/>
  <c r="AA599" i="1"/>
  <c r="AC599" i="1"/>
  <c r="BG599" i="1"/>
  <c r="J600" i="1"/>
  <c r="K600" i="1"/>
  <c r="L600" i="1"/>
  <c r="M600" i="1"/>
  <c r="N600" i="1"/>
  <c r="O600" i="1"/>
  <c r="P600" i="1"/>
  <c r="Q600" i="1"/>
  <c r="R600" i="1"/>
  <c r="S600" i="1"/>
  <c r="T600" i="1"/>
  <c r="U600" i="1"/>
  <c r="V600" i="1"/>
  <c r="W600" i="1"/>
  <c r="X600" i="1"/>
  <c r="Y600" i="1"/>
  <c r="Z600" i="1"/>
  <c r="AA600" i="1"/>
  <c r="AC600" i="1"/>
  <c r="AB600" i="1" s="1"/>
  <c r="BG600" i="1"/>
  <c r="J601" i="1"/>
  <c r="K601" i="1"/>
  <c r="L601" i="1"/>
  <c r="M601" i="1"/>
  <c r="N601" i="1"/>
  <c r="O601" i="1"/>
  <c r="P601" i="1"/>
  <c r="Q601" i="1"/>
  <c r="R601" i="1"/>
  <c r="S601" i="1"/>
  <c r="T601" i="1"/>
  <c r="U601" i="1"/>
  <c r="V601" i="1"/>
  <c r="W601" i="1"/>
  <c r="X601" i="1"/>
  <c r="Y601" i="1"/>
  <c r="Z601" i="1"/>
  <c r="AA601" i="1"/>
  <c r="AC601" i="1"/>
  <c r="BG601" i="1"/>
  <c r="J602" i="1"/>
  <c r="K602" i="1"/>
  <c r="L602" i="1"/>
  <c r="M602" i="1"/>
  <c r="N602" i="1"/>
  <c r="O602" i="1"/>
  <c r="P602" i="1"/>
  <c r="Q602" i="1"/>
  <c r="R602" i="1"/>
  <c r="S602" i="1"/>
  <c r="T602" i="1"/>
  <c r="U602" i="1"/>
  <c r="V602" i="1"/>
  <c r="W602" i="1"/>
  <c r="X602" i="1"/>
  <c r="Y602" i="1"/>
  <c r="Z602" i="1"/>
  <c r="AA602" i="1"/>
  <c r="AC602" i="1"/>
  <c r="AB602" i="1" s="1"/>
  <c r="BG602" i="1"/>
  <c r="J603" i="1"/>
  <c r="K603" i="1"/>
  <c r="L603" i="1"/>
  <c r="M603" i="1"/>
  <c r="N603" i="1"/>
  <c r="O603" i="1"/>
  <c r="P603" i="1"/>
  <c r="Q603" i="1"/>
  <c r="R603" i="1"/>
  <c r="S603" i="1"/>
  <c r="T603" i="1"/>
  <c r="U603" i="1"/>
  <c r="V603" i="1"/>
  <c r="W603" i="1"/>
  <c r="X603" i="1"/>
  <c r="Y603" i="1"/>
  <c r="Z603" i="1"/>
  <c r="AA603" i="1"/>
  <c r="AC603" i="1"/>
  <c r="BG603" i="1"/>
  <c r="J604" i="1"/>
  <c r="K604" i="1"/>
  <c r="L604" i="1"/>
  <c r="M604" i="1"/>
  <c r="N604" i="1"/>
  <c r="O604" i="1"/>
  <c r="P604" i="1"/>
  <c r="Q604" i="1"/>
  <c r="R604" i="1"/>
  <c r="S604" i="1"/>
  <c r="T604" i="1"/>
  <c r="U604" i="1"/>
  <c r="V604" i="1"/>
  <c r="W604" i="1"/>
  <c r="X604" i="1"/>
  <c r="Y604" i="1"/>
  <c r="Z604" i="1"/>
  <c r="AA604" i="1"/>
  <c r="AC604" i="1"/>
  <c r="AB604" i="1" s="1"/>
  <c r="BG604" i="1"/>
  <c r="J605" i="1"/>
  <c r="K605" i="1"/>
  <c r="L605" i="1"/>
  <c r="M605" i="1"/>
  <c r="N605" i="1"/>
  <c r="O605" i="1"/>
  <c r="P605" i="1"/>
  <c r="Q605" i="1"/>
  <c r="R605" i="1"/>
  <c r="S605" i="1"/>
  <c r="T605" i="1"/>
  <c r="U605" i="1"/>
  <c r="V605" i="1"/>
  <c r="W605" i="1"/>
  <c r="X605" i="1"/>
  <c r="Y605" i="1"/>
  <c r="Z605" i="1"/>
  <c r="AA605" i="1"/>
  <c r="AC605" i="1"/>
  <c r="BG605" i="1"/>
  <c r="J606" i="1"/>
  <c r="K606" i="1"/>
  <c r="L606" i="1"/>
  <c r="M606" i="1"/>
  <c r="N606" i="1"/>
  <c r="O606" i="1"/>
  <c r="P606" i="1"/>
  <c r="Q606" i="1"/>
  <c r="R606" i="1"/>
  <c r="S606" i="1"/>
  <c r="T606" i="1"/>
  <c r="U606" i="1"/>
  <c r="V606" i="1"/>
  <c r="W606" i="1"/>
  <c r="X606" i="1"/>
  <c r="Y606" i="1"/>
  <c r="Z606" i="1"/>
  <c r="AA606" i="1"/>
  <c r="AC606" i="1"/>
  <c r="AB606" i="1" s="1"/>
  <c r="BG606" i="1"/>
  <c r="J607" i="1"/>
  <c r="K607" i="1"/>
  <c r="L607" i="1"/>
  <c r="M607" i="1"/>
  <c r="N607" i="1"/>
  <c r="O607" i="1"/>
  <c r="P607" i="1"/>
  <c r="Q607" i="1"/>
  <c r="R607" i="1"/>
  <c r="S607" i="1"/>
  <c r="T607" i="1"/>
  <c r="U607" i="1"/>
  <c r="V607" i="1"/>
  <c r="W607" i="1"/>
  <c r="X607" i="1"/>
  <c r="Y607" i="1"/>
  <c r="Z607" i="1"/>
  <c r="AA607" i="1"/>
  <c r="AC607" i="1"/>
  <c r="BG607" i="1"/>
  <c r="J608" i="1"/>
  <c r="K608" i="1"/>
  <c r="L608" i="1"/>
  <c r="M608" i="1"/>
  <c r="N608" i="1"/>
  <c r="O608" i="1"/>
  <c r="P608" i="1"/>
  <c r="Q608" i="1"/>
  <c r="R608" i="1"/>
  <c r="S608" i="1"/>
  <c r="T608" i="1"/>
  <c r="U608" i="1"/>
  <c r="V608" i="1"/>
  <c r="W608" i="1"/>
  <c r="X608" i="1"/>
  <c r="Y608" i="1"/>
  <c r="Z608" i="1"/>
  <c r="AA608" i="1"/>
  <c r="AC608" i="1"/>
  <c r="AB608" i="1" s="1"/>
  <c r="BG608" i="1"/>
  <c r="J609" i="1"/>
  <c r="K609" i="1"/>
  <c r="L609" i="1"/>
  <c r="M609" i="1"/>
  <c r="N609" i="1"/>
  <c r="O609" i="1"/>
  <c r="P609" i="1"/>
  <c r="Q609" i="1"/>
  <c r="R609" i="1"/>
  <c r="S609" i="1"/>
  <c r="T609" i="1"/>
  <c r="U609" i="1"/>
  <c r="V609" i="1"/>
  <c r="W609" i="1"/>
  <c r="X609" i="1"/>
  <c r="Y609" i="1"/>
  <c r="Z609" i="1"/>
  <c r="AA609" i="1"/>
  <c r="AC609" i="1"/>
  <c r="BG609" i="1"/>
  <c r="J610" i="1"/>
  <c r="K610" i="1"/>
  <c r="L610" i="1"/>
  <c r="M610" i="1"/>
  <c r="N610" i="1"/>
  <c r="O610" i="1"/>
  <c r="P610" i="1"/>
  <c r="Q610" i="1"/>
  <c r="R610" i="1"/>
  <c r="S610" i="1"/>
  <c r="T610" i="1"/>
  <c r="U610" i="1"/>
  <c r="V610" i="1"/>
  <c r="W610" i="1"/>
  <c r="X610" i="1"/>
  <c r="Y610" i="1"/>
  <c r="Z610" i="1"/>
  <c r="AA610" i="1"/>
  <c r="AC610" i="1"/>
  <c r="AB610" i="1" s="1"/>
  <c r="BG610" i="1"/>
  <c r="J611" i="1"/>
  <c r="K611" i="1"/>
  <c r="L611" i="1"/>
  <c r="M611" i="1"/>
  <c r="N611" i="1"/>
  <c r="O611" i="1"/>
  <c r="P611" i="1"/>
  <c r="Q611" i="1"/>
  <c r="R611" i="1"/>
  <c r="S611" i="1"/>
  <c r="T611" i="1"/>
  <c r="U611" i="1"/>
  <c r="V611" i="1"/>
  <c r="W611" i="1"/>
  <c r="X611" i="1"/>
  <c r="Y611" i="1"/>
  <c r="Z611" i="1"/>
  <c r="AA611" i="1"/>
  <c r="AC611" i="1"/>
  <c r="BG611" i="1"/>
  <c r="J612" i="1"/>
  <c r="K612" i="1"/>
  <c r="L612" i="1"/>
  <c r="M612" i="1"/>
  <c r="N612" i="1"/>
  <c r="O612" i="1"/>
  <c r="P612" i="1"/>
  <c r="Q612" i="1"/>
  <c r="R612" i="1"/>
  <c r="S612" i="1"/>
  <c r="T612" i="1"/>
  <c r="U612" i="1"/>
  <c r="V612" i="1"/>
  <c r="W612" i="1"/>
  <c r="X612" i="1"/>
  <c r="Y612" i="1"/>
  <c r="Z612" i="1"/>
  <c r="AA612" i="1"/>
  <c r="AC612" i="1"/>
  <c r="AB612" i="1" s="1"/>
  <c r="BG612" i="1"/>
  <c r="J613" i="1"/>
  <c r="K613" i="1"/>
  <c r="L613" i="1"/>
  <c r="M613" i="1"/>
  <c r="N613" i="1"/>
  <c r="O613" i="1"/>
  <c r="P613" i="1"/>
  <c r="Q613" i="1"/>
  <c r="R613" i="1"/>
  <c r="S613" i="1"/>
  <c r="T613" i="1"/>
  <c r="U613" i="1"/>
  <c r="V613" i="1"/>
  <c r="W613" i="1"/>
  <c r="X613" i="1"/>
  <c r="Y613" i="1"/>
  <c r="Z613" i="1"/>
  <c r="AA613" i="1"/>
  <c r="AC613" i="1"/>
  <c r="BG613" i="1"/>
  <c r="J614" i="1"/>
  <c r="K614" i="1"/>
  <c r="L614" i="1"/>
  <c r="M614" i="1"/>
  <c r="N614" i="1"/>
  <c r="O614" i="1"/>
  <c r="P614" i="1"/>
  <c r="Q614" i="1"/>
  <c r="R614" i="1"/>
  <c r="S614" i="1"/>
  <c r="T614" i="1"/>
  <c r="U614" i="1"/>
  <c r="V614" i="1"/>
  <c r="W614" i="1"/>
  <c r="X614" i="1"/>
  <c r="Y614" i="1"/>
  <c r="Z614" i="1"/>
  <c r="AA614" i="1"/>
  <c r="AC614" i="1"/>
  <c r="AB614" i="1" s="1"/>
  <c r="BG614" i="1"/>
  <c r="J615" i="1"/>
  <c r="K615" i="1"/>
  <c r="L615" i="1"/>
  <c r="M615" i="1"/>
  <c r="N615" i="1"/>
  <c r="O615" i="1"/>
  <c r="P615" i="1"/>
  <c r="Q615" i="1"/>
  <c r="R615" i="1"/>
  <c r="S615" i="1"/>
  <c r="T615" i="1"/>
  <c r="U615" i="1"/>
  <c r="V615" i="1"/>
  <c r="W615" i="1"/>
  <c r="X615" i="1"/>
  <c r="Y615" i="1"/>
  <c r="Z615" i="1"/>
  <c r="AA615" i="1"/>
  <c r="AC615" i="1"/>
  <c r="BG615" i="1"/>
  <c r="J616" i="1"/>
  <c r="K616" i="1"/>
  <c r="L616" i="1"/>
  <c r="M616" i="1"/>
  <c r="N616" i="1"/>
  <c r="O616" i="1"/>
  <c r="P616" i="1"/>
  <c r="Q616" i="1"/>
  <c r="R616" i="1"/>
  <c r="S616" i="1"/>
  <c r="T616" i="1"/>
  <c r="U616" i="1"/>
  <c r="V616" i="1"/>
  <c r="W616" i="1"/>
  <c r="X616" i="1"/>
  <c r="Y616" i="1"/>
  <c r="Z616" i="1"/>
  <c r="AA616" i="1"/>
  <c r="AC616" i="1"/>
  <c r="AB616" i="1" s="1"/>
  <c r="BG616" i="1"/>
  <c r="J617" i="1"/>
  <c r="K617" i="1"/>
  <c r="L617" i="1"/>
  <c r="M617" i="1"/>
  <c r="N617" i="1"/>
  <c r="O617" i="1"/>
  <c r="P617" i="1"/>
  <c r="Q617" i="1"/>
  <c r="R617" i="1"/>
  <c r="S617" i="1"/>
  <c r="T617" i="1"/>
  <c r="U617" i="1"/>
  <c r="V617" i="1"/>
  <c r="W617" i="1"/>
  <c r="X617" i="1"/>
  <c r="Y617" i="1"/>
  <c r="Z617" i="1"/>
  <c r="AA617" i="1"/>
  <c r="AC617" i="1"/>
  <c r="BG617" i="1"/>
  <c r="J618" i="1"/>
  <c r="K618" i="1"/>
  <c r="L618" i="1"/>
  <c r="M618" i="1"/>
  <c r="N618" i="1"/>
  <c r="O618" i="1"/>
  <c r="P618" i="1"/>
  <c r="Q618" i="1"/>
  <c r="R618" i="1"/>
  <c r="S618" i="1"/>
  <c r="T618" i="1"/>
  <c r="U618" i="1"/>
  <c r="V618" i="1"/>
  <c r="W618" i="1"/>
  <c r="X618" i="1"/>
  <c r="Y618" i="1"/>
  <c r="Z618" i="1"/>
  <c r="AA618" i="1"/>
  <c r="AC618" i="1"/>
  <c r="AB618" i="1" s="1"/>
  <c r="BG618" i="1"/>
  <c r="J619" i="1"/>
  <c r="K619" i="1"/>
  <c r="L619" i="1"/>
  <c r="M619" i="1"/>
  <c r="N619" i="1"/>
  <c r="O619" i="1"/>
  <c r="P619" i="1"/>
  <c r="Q619" i="1"/>
  <c r="R619" i="1"/>
  <c r="S619" i="1"/>
  <c r="T619" i="1"/>
  <c r="U619" i="1"/>
  <c r="V619" i="1"/>
  <c r="W619" i="1"/>
  <c r="X619" i="1"/>
  <c r="Y619" i="1"/>
  <c r="Z619" i="1"/>
  <c r="AA619" i="1"/>
  <c r="AC619" i="1"/>
  <c r="BG619" i="1"/>
  <c r="J620" i="1"/>
  <c r="K620" i="1"/>
  <c r="L620" i="1"/>
  <c r="M620" i="1"/>
  <c r="N620" i="1"/>
  <c r="O620" i="1"/>
  <c r="P620" i="1"/>
  <c r="Q620" i="1"/>
  <c r="R620" i="1"/>
  <c r="S620" i="1"/>
  <c r="T620" i="1"/>
  <c r="U620" i="1"/>
  <c r="V620" i="1"/>
  <c r="W620" i="1"/>
  <c r="X620" i="1"/>
  <c r="Y620" i="1"/>
  <c r="Z620" i="1"/>
  <c r="AA620" i="1"/>
  <c r="AC620" i="1"/>
  <c r="AB620" i="1" s="1"/>
  <c r="BG620" i="1"/>
  <c r="J621" i="1"/>
  <c r="K621" i="1"/>
  <c r="L621" i="1"/>
  <c r="M621" i="1"/>
  <c r="N621" i="1"/>
  <c r="O621" i="1"/>
  <c r="P621" i="1"/>
  <c r="Q621" i="1"/>
  <c r="R621" i="1"/>
  <c r="S621" i="1"/>
  <c r="T621" i="1"/>
  <c r="U621" i="1"/>
  <c r="V621" i="1"/>
  <c r="W621" i="1"/>
  <c r="X621" i="1"/>
  <c r="Y621" i="1"/>
  <c r="Z621" i="1"/>
  <c r="AA621" i="1"/>
  <c r="AC621" i="1"/>
  <c r="BG621" i="1"/>
  <c r="J622" i="1"/>
  <c r="K622" i="1"/>
  <c r="L622" i="1"/>
  <c r="M622" i="1"/>
  <c r="N622" i="1"/>
  <c r="O622" i="1"/>
  <c r="P622" i="1"/>
  <c r="Q622" i="1"/>
  <c r="R622" i="1"/>
  <c r="S622" i="1"/>
  <c r="T622" i="1"/>
  <c r="U622" i="1"/>
  <c r="V622" i="1"/>
  <c r="W622" i="1"/>
  <c r="X622" i="1"/>
  <c r="Y622" i="1"/>
  <c r="Z622" i="1"/>
  <c r="AA622" i="1"/>
  <c r="AC622" i="1"/>
  <c r="AB622" i="1" s="1"/>
  <c r="BG622" i="1"/>
  <c r="J623" i="1"/>
  <c r="K623" i="1"/>
  <c r="L623" i="1"/>
  <c r="M623" i="1"/>
  <c r="N623" i="1"/>
  <c r="O623" i="1"/>
  <c r="P623" i="1"/>
  <c r="Q623" i="1"/>
  <c r="R623" i="1"/>
  <c r="S623" i="1"/>
  <c r="T623" i="1"/>
  <c r="U623" i="1"/>
  <c r="V623" i="1"/>
  <c r="W623" i="1"/>
  <c r="X623" i="1"/>
  <c r="Y623" i="1"/>
  <c r="Z623" i="1"/>
  <c r="AA623" i="1"/>
  <c r="AC623" i="1"/>
  <c r="BG623" i="1"/>
  <c r="J624" i="1"/>
  <c r="K624" i="1"/>
  <c r="L624" i="1"/>
  <c r="M624" i="1"/>
  <c r="N624" i="1"/>
  <c r="O624" i="1"/>
  <c r="P624" i="1"/>
  <c r="Q624" i="1"/>
  <c r="R624" i="1"/>
  <c r="S624" i="1"/>
  <c r="T624" i="1"/>
  <c r="U624" i="1"/>
  <c r="V624" i="1"/>
  <c r="W624" i="1"/>
  <c r="X624" i="1"/>
  <c r="Y624" i="1"/>
  <c r="Z624" i="1"/>
  <c r="AA624" i="1"/>
  <c r="AC624" i="1"/>
  <c r="AB624" i="1" s="1"/>
  <c r="BG624" i="1"/>
  <c r="J625" i="1"/>
  <c r="K625" i="1"/>
  <c r="L625" i="1"/>
  <c r="M625" i="1"/>
  <c r="N625" i="1"/>
  <c r="O625" i="1"/>
  <c r="P625" i="1"/>
  <c r="Q625" i="1"/>
  <c r="R625" i="1"/>
  <c r="S625" i="1"/>
  <c r="T625" i="1"/>
  <c r="U625" i="1"/>
  <c r="V625" i="1"/>
  <c r="W625" i="1"/>
  <c r="X625" i="1"/>
  <c r="Y625" i="1"/>
  <c r="Z625" i="1"/>
  <c r="AA625" i="1"/>
  <c r="AC625" i="1"/>
  <c r="BG625" i="1"/>
  <c r="J626" i="1"/>
  <c r="K626" i="1"/>
  <c r="L626" i="1"/>
  <c r="M626" i="1"/>
  <c r="N626" i="1"/>
  <c r="O626" i="1"/>
  <c r="P626" i="1"/>
  <c r="Q626" i="1"/>
  <c r="R626" i="1"/>
  <c r="S626" i="1"/>
  <c r="T626" i="1"/>
  <c r="U626" i="1"/>
  <c r="V626" i="1"/>
  <c r="W626" i="1"/>
  <c r="X626" i="1"/>
  <c r="Y626" i="1"/>
  <c r="Z626" i="1"/>
  <c r="AA626" i="1"/>
  <c r="AC626" i="1"/>
  <c r="AB626" i="1" s="1"/>
  <c r="BG626" i="1"/>
  <c r="J627" i="1"/>
  <c r="K627" i="1"/>
  <c r="L627" i="1"/>
  <c r="M627" i="1"/>
  <c r="N627" i="1"/>
  <c r="O627" i="1"/>
  <c r="P627" i="1"/>
  <c r="Q627" i="1"/>
  <c r="R627" i="1"/>
  <c r="S627" i="1"/>
  <c r="T627" i="1"/>
  <c r="U627" i="1"/>
  <c r="V627" i="1"/>
  <c r="W627" i="1"/>
  <c r="X627" i="1"/>
  <c r="Y627" i="1"/>
  <c r="Z627" i="1"/>
  <c r="AA627" i="1"/>
  <c r="AC627" i="1"/>
  <c r="BG627" i="1"/>
  <c r="J628" i="1"/>
  <c r="K628" i="1"/>
  <c r="L628" i="1"/>
  <c r="M628" i="1"/>
  <c r="N628" i="1"/>
  <c r="O628" i="1"/>
  <c r="P628" i="1"/>
  <c r="Q628" i="1"/>
  <c r="R628" i="1"/>
  <c r="S628" i="1"/>
  <c r="T628" i="1"/>
  <c r="U628" i="1"/>
  <c r="V628" i="1"/>
  <c r="W628" i="1"/>
  <c r="X628" i="1"/>
  <c r="Y628" i="1"/>
  <c r="Z628" i="1"/>
  <c r="AA628" i="1"/>
  <c r="AC628" i="1"/>
  <c r="AB628" i="1" s="1"/>
  <c r="BG628" i="1"/>
  <c r="J629" i="1"/>
  <c r="K629" i="1"/>
  <c r="L629" i="1"/>
  <c r="M629" i="1"/>
  <c r="N629" i="1"/>
  <c r="O629" i="1"/>
  <c r="P629" i="1"/>
  <c r="Q629" i="1"/>
  <c r="R629" i="1"/>
  <c r="S629" i="1"/>
  <c r="T629" i="1"/>
  <c r="U629" i="1"/>
  <c r="V629" i="1"/>
  <c r="W629" i="1"/>
  <c r="X629" i="1"/>
  <c r="Y629" i="1"/>
  <c r="Z629" i="1"/>
  <c r="AA629" i="1"/>
  <c r="AC629" i="1"/>
  <c r="BG629" i="1"/>
  <c r="J630" i="1"/>
  <c r="K630" i="1"/>
  <c r="L630" i="1"/>
  <c r="M630" i="1"/>
  <c r="N630" i="1"/>
  <c r="O630" i="1"/>
  <c r="P630" i="1"/>
  <c r="Q630" i="1"/>
  <c r="R630" i="1"/>
  <c r="S630" i="1"/>
  <c r="T630" i="1"/>
  <c r="U630" i="1"/>
  <c r="V630" i="1"/>
  <c r="W630" i="1"/>
  <c r="X630" i="1"/>
  <c r="Y630" i="1"/>
  <c r="Z630" i="1"/>
  <c r="AA630" i="1"/>
  <c r="AC630" i="1"/>
  <c r="AB630" i="1" s="1"/>
  <c r="BG630" i="1"/>
  <c r="J631" i="1"/>
  <c r="K631" i="1"/>
  <c r="L631" i="1"/>
  <c r="M631" i="1"/>
  <c r="N631" i="1"/>
  <c r="O631" i="1"/>
  <c r="P631" i="1"/>
  <c r="Q631" i="1"/>
  <c r="R631" i="1"/>
  <c r="S631" i="1"/>
  <c r="T631" i="1"/>
  <c r="U631" i="1"/>
  <c r="V631" i="1"/>
  <c r="W631" i="1"/>
  <c r="X631" i="1"/>
  <c r="Y631" i="1"/>
  <c r="Z631" i="1"/>
  <c r="AA631" i="1"/>
  <c r="AC631" i="1"/>
  <c r="AB631" i="1" s="1"/>
  <c r="BG631" i="1"/>
  <c r="J632" i="1"/>
  <c r="K632" i="1"/>
  <c r="L632" i="1"/>
  <c r="M632" i="1"/>
  <c r="N632" i="1"/>
  <c r="O632" i="1"/>
  <c r="P632" i="1"/>
  <c r="Q632" i="1"/>
  <c r="R632" i="1"/>
  <c r="S632" i="1"/>
  <c r="T632" i="1"/>
  <c r="U632" i="1"/>
  <c r="V632" i="1"/>
  <c r="W632" i="1"/>
  <c r="X632" i="1"/>
  <c r="Y632" i="1"/>
  <c r="Z632" i="1"/>
  <c r="AA632" i="1"/>
  <c r="AC632" i="1"/>
  <c r="AB632" i="1" s="1"/>
  <c r="BG632" i="1"/>
  <c r="J633" i="1"/>
  <c r="K633" i="1"/>
  <c r="L633" i="1"/>
  <c r="M633" i="1"/>
  <c r="N633" i="1"/>
  <c r="O633" i="1"/>
  <c r="P633" i="1"/>
  <c r="Q633" i="1"/>
  <c r="R633" i="1"/>
  <c r="S633" i="1"/>
  <c r="T633" i="1"/>
  <c r="U633" i="1"/>
  <c r="V633" i="1"/>
  <c r="W633" i="1"/>
  <c r="X633" i="1"/>
  <c r="Y633" i="1"/>
  <c r="Z633" i="1"/>
  <c r="AA633" i="1"/>
  <c r="AC633" i="1"/>
  <c r="AB633" i="1" s="1"/>
  <c r="BG633" i="1"/>
  <c r="J634" i="1"/>
  <c r="K634" i="1"/>
  <c r="L634" i="1"/>
  <c r="M634" i="1"/>
  <c r="N634" i="1"/>
  <c r="O634" i="1"/>
  <c r="P634" i="1"/>
  <c r="Q634" i="1"/>
  <c r="R634" i="1"/>
  <c r="S634" i="1"/>
  <c r="T634" i="1"/>
  <c r="U634" i="1"/>
  <c r="V634" i="1"/>
  <c r="W634" i="1"/>
  <c r="X634" i="1"/>
  <c r="Y634" i="1"/>
  <c r="Z634" i="1"/>
  <c r="AA634" i="1"/>
  <c r="AC634" i="1"/>
  <c r="AB634" i="1" s="1"/>
  <c r="BG634" i="1"/>
  <c r="J635" i="1"/>
  <c r="K635" i="1"/>
  <c r="L635" i="1"/>
  <c r="M635" i="1"/>
  <c r="N635" i="1"/>
  <c r="O635" i="1"/>
  <c r="P635" i="1"/>
  <c r="Q635" i="1"/>
  <c r="R635" i="1"/>
  <c r="S635" i="1"/>
  <c r="T635" i="1"/>
  <c r="U635" i="1"/>
  <c r="V635" i="1"/>
  <c r="W635" i="1"/>
  <c r="X635" i="1"/>
  <c r="Y635" i="1"/>
  <c r="Z635" i="1"/>
  <c r="AA635" i="1"/>
  <c r="AC635" i="1"/>
  <c r="AB635" i="1" s="1"/>
  <c r="BG635" i="1"/>
  <c r="J636" i="1"/>
  <c r="K636" i="1"/>
  <c r="L636" i="1"/>
  <c r="M636" i="1"/>
  <c r="N636" i="1"/>
  <c r="O636" i="1"/>
  <c r="P636" i="1"/>
  <c r="Q636" i="1"/>
  <c r="R636" i="1"/>
  <c r="S636" i="1"/>
  <c r="T636" i="1"/>
  <c r="U636" i="1"/>
  <c r="V636" i="1"/>
  <c r="W636" i="1"/>
  <c r="X636" i="1"/>
  <c r="Y636" i="1"/>
  <c r="Z636" i="1"/>
  <c r="AA636" i="1"/>
  <c r="AC636" i="1"/>
  <c r="AB636" i="1" s="1"/>
  <c r="BG636" i="1"/>
  <c r="J637" i="1"/>
  <c r="K637" i="1"/>
  <c r="L637" i="1"/>
  <c r="M637" i="1"/>
  <c r="N637" i="1"/>
  <c r="O637" i="1"/>
  <c r="P637" i="1"/>
  <c r="Q637" i="1"/>
  <c r="R637" i="1"/>
  <c r="S637" i="1"/>
  <c r="T637" i="1"/>
  <c r="U637" i="1"/>
  <c r="V637" i="1"/>
  <c r="W637" i="1"/>
  <c r="X637" i="1"/>
  <c r="Y637" i="1"/>
  <c r="Z637" i="1"/>
  <c r="AA637" i="1"/>
  <c r="AC637" i="1"/>
  <c r="AB637" i="1" s="1"/>
  <c r="BG637" i="1"/>
  <c r="J638" i="1"/>
  <c r="K638" i="1"/>
  <c r="L638" i="1"/>
  <c r="M638" i="1"/>
  <c r="N638" i="1"/>
  <c r="O638" i="1"/>
  <c r="P638" i="1"/>
  <c r="Q638" i="1"/>
  <c r="R638" i="1"/>
  <c r="S638" i="1"/>
  <c r="T638" i="1"/>
  <c r="U638" i="1"/>
  <c r="V638" i="1"/>
  <c r="W638" i="1"/>
  <c r="X638" i="1"/>
  <c r="Y638" i="1"/>
  <c r="Z638" i="1"/>
  <c r="AA638" i="1"/>
  <c r="AC638" i="1"/>
  <c r="AB638" i="1" s="1"/>
  <c r="BG638" i="1"/>
  <c r="J639" i="1"/>
  <c r="K639" i="1"/>
  <c r="L639" i="1"/>
  <c r="M639" i="1"/>
  <c r="N639" i="1"/>
  <c r="O639" i="1"/>
  <c r="P639" i="1"/>
  <c r="Q639" i="1"/>
  <c r="R639" i="1"/>
  <c r="S639" i="1"/>
  <c r="T639" i="1"/>
  <c r="U639" i="1"/>
  <c r="V639" i="1"/>
  <c r="W639" i="1"/>
  <c r="X639" i="1"/>
  <c r="Y639" i="1"/>
  <c r="Z639" i="1"/>
  <c r="AA639" i="1"/>
  <c r="AC639" i="1"/>
  <c r="AB639" i="1" s="1"/>
  <c r="BG639" i="1"/>
  <c r="J640" i="1"/>
  <c r="K640" i="1"/>
  <c r="L640" i="1"/>
  <c r="M640" i="1"/>
  <c r="N640" i="1"/>
  <c r="O640" i="1"/>
  <c r="P640" i="1"/>
  <c r="Q640" i="1"/>
  <c r="R640" i="1"/>
  <c r="S640" i="1"/>
  <c r="T640" i="1"/>
  <c r="U640" i="1"/>
  <c r="V640" i="1"/>
  <c r="W640" i="1"/>
  <c r="X640" i="1"/>
  <c r="Y640" i="1"/>
  <c r="Z640" i="1"/>
  <c r="AA640" i="1"/>
  <c r="AC640" i="1"/>
  <c r="AB640" i="1" s="1"/>
  <c r="BG640" i="1"/>
  <c r="J641" i="1"/>
  <c r="K641" i="1"/>
  <c r="L641" i="1"/>
  <c r="M641" i="1"/>
  <c r="N641" i="1"/>
  <c r="O641" i="1"/>
  <c r="P641" i="1"/>
  <c r="Q641" i="1"/>
  <c r="R641" i="1"/>
  <c r="S641" i="1"/>
  <c r="T641" i="1"/>
  <c r="U641" i="1"/>
  <c r="V641" i="1"/>
  <c r="W641" i="1"/>
  <c r="X641" i="1"/>
  <c r="Y641" i="1"/>
  <c r="Z641" i="1"/>
  <c r="AA641" i="1"/>
  <c r="AC641" i="1"/>
  <c r="AB641" i="1" s="1"/>
  <c r="BG641" i="1"/>
  <c r="J642" i="1"/>
  <c r="K642" i="1"/>
  <c r="L642" i="1"/>
  <c r="M642" i="1"/>
  <c r="N642" i="1"/>
  <c r="O642" i="1"/>
  <c r="P642" i="1"/>
  <c r="Q642" i="1"/>
  <c r="R642" i="1"/>
  <c r="S642" i="1"/>
  <c r="T642" i="1"/>
  <c r="U642" i="1"/>
  <c r="V642" i="1"/>
  <c r="W642" i="1"/>
  <c r="X642" i="1"/>
  <c r="Y642" i="1"/>
  <c r="Z642" i="1"/>
  <c r="AA642" i="1"/>
  <c r="AC642" i="1"/>
  <c r="AB642" i="1" s="1"/>
  <c r="BG642" i="1"/>
  <c r="J643" i="1"/>
  <c r="K643" i="1"/>
  <c r="L643" i="1"/>
  <c r="M643" i="1"/>
  <c r="N643" i="1"/>
  <c r="O643" i="1"/>
  <c r="P643" i="1"/>
  <c r="Q643" i="1"/>
  <c r="R643" i="1"/>
  <c r="S643" i="1"/>
  <c r="T643" i="1"/>
  <c r="U643" i="1"/>
  <c r="V643" i="1"/>
  <c r="W643" i="1"/>
  <c r="X643" i="1"/>
  <c r="Y643" i="1"/>
  <c r="Z643" i="1"/>
  <c r="AA643" i="1"/>
  <c r="AC643" i="1"/>
  <c r="AB643" i="1" s="1"/>
  <c r="BG643" i="1"/>
  <c r="J644" i="1"/>
  <c r="K644" i="1"/>
  <c r="L644" i="1"/>
  <c r="M644" i="1"/>
  <c r="N644" i="1"/>
  <c r="O644" i="1"/>
  <c r="P644" i="1"/>
  <c r="Q644" i="1"/>
  <c r="R644" i="1"/>
  <c r="S644" i="1"/>
  <c r="T644" i="1"/>
  <c r="U644" i="1"/>
  <c r="V644" i="1"/>
  <c r="W644" i="1"/>
  <c r="X644" i="1"/>
  <c r="Y644" i="1"/>
  <c r="Z644" i="1"/>
  <c r="AA644" i="1"/>
  <c r="AC644" i="1"/>
  <c r="AB644" i="1" s="1"/>
  <c r="BG644" i="1"/>
  <c r="J645" i="1"/>
  <c r="K645" i="1"/>
  <c r="L645" i="1"/>
  <c r="M645" i="1"/>
  <c r="N645" i="1"/>
  <c r="O645" i="1"/>
  <c r="P645" i="1"/>
  <c r="Q645" i="1"/>
  <c r="R645" i="1"/>
  <c r="S645" i="1"/>
  <c r="T645" i="1"/>
  <c r="U645" i="1"/>
  <c r="V645" i="1"/>
  <c r="W645" i="1"/>
  <c r="X645" i="1"/>
  <c r="Y645" i="1"/>
  <c r="Z645" i="1"/>
  <c r="AA645" i="1"/>
  <c r="AC645" i="1"/>
  <c r="AB645" i="1" s="1"/>
  <c r="BG645" i="1"/>
  <c r="J646" i="1"/>
  <c r="K646" i="1"/>
  <c r="L646" i="1"/>
  <c r="M646" i="1"/>
  <c r="N646" i="1"/>
  <c r="O646" i="1"/>
  <c r="P646" i="1"/>
  <c r="Q646" i="1"/>
  <c r="R646" i="1"/>
  <c r="S646" i="1"/>
  <c r="T646" i="1"/>
  <c r="U646" i="1"/>
  <c r="V646" i="1"/>
  <c r="W646" i="1"/>
  <c r="X646" i="1"/>
  <c r="Y646" i="1"/>
  <c r="Z646" i="1"/>
  <c r="AA646" i="1"/>
  <c r="AC646" i="1"/>
  <c r="AB646" i="1" s="1"/>
  <c r="BG646" i="1"/>
  <c r="J647" i="1"/>
  <c r="K647" i="1"/>
  <c r="L647" i="1"/>
  <c r="M647" i="1"/>
  <c r="N647" i="1"/>
  <c r="O647" i="1"/>
  <c r="P647" i="1"/>
  <c r="Q647" i="1"/>
  <c r="R647" i="1"/>
  <c r="S647" i="1"/>
  <c r="T647" i="1"/>
  <c r="U647" i="1"/>
  <c r="V647" i="1"/>
  <c r="W647" i="1"/>
  <c r="X647" i="1"/>
  <c r="Y647" i="1"/>
  <c r="Z647" i="1"/>
  <c r="AA647" i="1"/>
  <c r="AC647" i="1"/>
  <c r="AB647" i="1" s="1"/>
  <c r="BG647" i="1"/>
  <c r="J648" i="1"/>
  <c r="K648" i="1"/>
  <c r="L648" i="1"/>
  <c r="M648" i="1"/>
  <c r="N648" i="1"/>
  <c r="O648" i="1"/>
  <c r="P648" i="1"/>
  <c r="Q648" i="1"/>
  <c r="R648" i="1"/>
  <c r="S648" i="1"/>
  <c r="T648" i="1"/>
  <c r="U648" i="1"/>
  <c r="V648" i="1"/>
  <c r="W648" i="1"/>
  <c r="X648" i="1"/>
  <c r="Y648" i="1"/>
  <c r="Z648" i="1"/>
  <c r="AA648" i="1"/>
  <c r="AC648" i="1"/>
  <c r="AB648" i="1" s="1"/>
  <c r="BG648" i="1"/>
  <c r="J649" i="1"/>
  <c r="K649" i="1"/>
  <c r="L649" i="1"/>
  <c r="M649" i="1"/>
  <c r="N649" i="1"/>
  <c r="O649" i="1"/>
  <c r="P649" i="1"/>
  <c r="Q649" i="1"/>
  <c r="R649" i="1"/>
  <c r="S649" i="1"/>
  <c r="T649" i="1"/>
  <c r="U649" i="1"/>
  <c r="V649" i="1"/>
  <c r="W649" i="1"/>
  <c r="X649" i="1"/>
  <c r="Y649" i="1"/>
  <c r="Z649" i="1"/>
  <c r="AA649" i="1"/>
  <c r="AC649" i="1"/>
  <c r="AB649" i="1" s="1"/>
  <c r="BG649" i="1"/>
  <c r="J650" i="1"/>
  <c r="K650" i="1"/>
  <c r="L650" i="1"/>
  <c r="M650" i="1"/>
  <c r="N650" i="1"/>
  <c r="O650" i="1"/>
  <c r="P650" i="1"/>
  <c r="Q650" i="1"/>
  <c r="R650" i="1"/>
  <c r="S650" i="1"/>
  <c r="T650" i="1"/>
  <c r="U650" i="1"/>
  <c r="V650" i="1"/>
  <c r="W650" i="1"/>
  <c r="X650" i="1"/>
  <c r="Y650" i="1"/>
  <c r="Z650" i="1"/>
  <c r="AA650" i="1"/>
  <c r="AC650" i="1"/>
  <c r="AB650" i="1" s="1"/>
  <c r="BG650" i="1"/>
  <c r="J651" i="1"/>
  <c r="K651" i="1"/>
  <c r="L651" i="1"/>
  <c r="M651" i="1"/>
  <c r="N651" i="1"/>
  <c r="O651" i="1"/>
  <c r="P651" i="1"/>
  <c r="Q651" i="1"/>
  <c r="R651" i="1"/>
  <c r="S651" i="1"/>
  <c r="T651" i="1"/>
  <c r="U651" i="1"/>
  <c r="V651" i="1"/>
  <c r="W651" i="1"/>
  <c r="X651" i="1"/>
  <c r="Y651" i="1"/>
  <c r="Z651" i="1"/>
  <c r="AA651" i="1"/>
  <c r="AC651" i="1"/>
  <c r="AB651" i="1" s="1"/>
  <c r="BG651" i="1"/>
  <c r="Q652" i="1"/>
  <c r="K652" i="1" s="1"/>
  <c r="R652" i="1"/>
  <c r="S652" i="1" s="1"/>
  <c r="T652" i="1"/>
  <c r="U652" i="1" s="1"/>
  <c r="X652" i="1"/>
  <c r="Y652" i="1" s="1"/>
  <c r="Z652" i="1"/>
  <c r="AA652" i="1" s="1"/>
  <c r="BG652" i="1"/>
  <c r="K230" i="1" l="1"/>
  <c r="J230" i="1" s="1"/>
  <c r="U253" i="1"/>
  <c r="U256" i="1"/>
  <c r="K251" i="1"/>
  <c r="J251" i="1" s="1"/>
  <c r="O236" i="1"/>
  <c r="N236" i="1" s="1"/>
  <c r="O229" i="1"/>
  <c r="N229" i="1" s="1"/>
  <c r="X255" i="1"/>
  <c r="Y255" i="1" s="1"/>
  <c r="K257" i="1"/>
  <c r="J257" i="1" s="1"/>
  <c r="U255" i="1"/>
  <c r="U248" i="1"/>
  <c r="P239" i="1"/>
  <c r="X249" i="1"/>
  <c r="Y249" i="1" s="1"/>
  <c r="O242" i="1"/>
  <c r="N242" i="1" s="1"/>
  <c r="X257" i="1"/>
  <c r="Y257" i="1" s="1"/>
  <c r="U249" i="1"/>
  <c r="U245" i="1"/>
  <c r="K245" i="1"/>
  <c r="J245" i="1" s="1"/>
  <c r="P238" i="1"/>
  <c r="X231" i="1"/>
  <c r="Y231" i="1" s="1"/>
  <c r="O230" i="1"/>
  <c r="N230" i="1" s="1"/>
  <c r="U254" i="1"/>
  <c r="U247" i="1"/>
  <c r="K247" i="1"/>
  <c r="J247" i="1" s="1"/>
  <c r="U243" i="1"/>
  <c r="P242" i="1"/>
  <c r="O239" i="1"/>
  <c r="N239" i="1" s="1"/>
  <c r="P232" i="1"/>
  <c r="K253" i="1"/>
  <c r="O248" i="1"/>
  <c r="N248" i="1" s="1"/>
  <c r="O246" i="1"/>
  <c r="N246" i="1" s="1"/>
  <c r="O244" i="1"/>
  <c r="N244" i="1" s="1"/>
  <c r="P233" i="1"/>
  <c r="U258" i="1"/>
  <c r="U257" i="1"/>
  <c r="K255" i="1"/>
  <c r="J255" i="1" s="1"/>
  <c r="X251" i="1"/>
  <c r="Y251" i="1" s="1"/>
  <c r="U250" i="1"/>
  <c r="K249" i="1"/>
  <c r="J249" i="1" s="1"/>
  <c r="P241" i="1"/>
  <c r="P235" i="1"/>
  <c r="O233" i="1"/>
  <c r="N233" i="1" s="1"/>
  <c r="P228" i="1"/>
  <c r="X253" i="1"/>
  <c r="Y253" i="1" s="1"/>
  <c r="U252" i="1"/>
  <c r="U251" i="1"/>
  <c r="X247" i="1"/>
  <c r="Y247" i="1" s="1"/>
  <c r="X245" i="1"/>
  <c r="Y245" i="1" s="1"/>
  <c r="X243" i="1"/>
  <c r="Y243" i="1" s="1"/>
  <c r="X230" i="1"/>
  <c r="Y230" i="1" s="1"/>
  <c r="P230" i="1"/>
  <c r="P229" i="1"/>
  <c r="X258" i="1"/>
  <c r="Y258" i="1" s="1"/>
  <c r="O257" i="1"/>
  <c r="N257" i="1" s="1"/>
  <c r="X256" i="1"/>
  <c r="Y256" i="1" s="1"/>
  <c r="O255" i="1"/>
  <c r="N255" i="1" s="1"/>
  <c r="X254" i="1"/>
  <c r="Y254" i="1" s="1"/>
  <c r="O253" i="1"/>
  <c r="N253" i="1" s="1"/>
  <c r="X252" i="1"/>
  <c r="Y252" i="1" s="1"/>
  <c r="O251" i="1"/>
  <c r="N251" i="1" s="1"/>
  <c r="X250" i="1"/>
  <c r="Y250" i="1" s="1"/>
  <c r="O249" i="1"/>
  <c r="N249" i="1" s="1"/>
  <c r="X248" i="1"/>
  <c r="Y248" i="1" s="1"/>
  <c r="O247" i="1"/>
  <c r="N247" i="1" s="1"/>
  <c r="X246" i="1"/>
  <c r="Y246" i="1" s="1"/>
  <c r="O245" i="1"/>
  <c r="N245" i="1" s="1"/>
  <c r="X244" i="1"/>
  <c r="Y244" i="1" s="1"/>
  <c r="O243" i="1"/>
  <c r="N243" i="1" s="1"/>
  <c r="K242" i="1"/>
  <c r="J242" i="1" s="1"/>
  <c r="K241" i="1"/>
  <c r="J241" i="1" s="1"/>
  <c r="O240" i="1"/>
  <c r="N240" i="1" s="1"/>
  <c r="O237" i="1"/>
  <c r="N237" i="1" s="1"/>
  <c r="P236" i="1"/>
  <c r="K235" i="1"/>
  <c r="J235" i="1" s="1"/>
  <c r="O234" i="1"/>
  <c r="N234" i="1" s="1"/>
  <c r="X233" i="1"/>
  <c r="Y233" i="1" s="1"/>
  <c r="K232" i="1"/>
  <c r="J232" i="1" s="1"/>
  <c r="O231" i="1"/>
  <c r="N231" i="1" s="1"/>
  <c r="X229" i="1"/>
  <c r="Y229" i="1" s="1"/>
  <c r="K228" i="1"/>
  <c r="J228" i="1" s="1"/>
  <c r="U246" i="1"/>
  <c r="U244" i="1"/>
  <c r="K238" i="1"/>
  <c r="J238" i="1" s="1"/>
  <c r="K237" i="1"/>
  <c r="J237" i="1" s="1"/>
  <c r="K234" i="1"/>
  <c r="J234" i="1" s="1"/>
  <c r="X232" i="1"/>
  <c r="Y232" i="1" s="1"/>
  <c r="K231" i="1"/>
  <c r="J231" i="1" s="1"/>
  <c r="X228" i="1"/>
  <c r="Y228" i="1" s="1"/>
  <c r="O258" i="1"/>
  <c r="N258" i="1" s="1"/>
  <c r="O256" i="1"/>
  <c r="N256" i="1" s="1"/>
  <c r="O254" i="1"/>
  <c r="N254" i="1" s="1"/>
  <c r="O252" i="1"/>
  <c r="N252" i="1" s="1"/>
  <c r="O250" i="1"/>
  <c r="N250" i="1" s="1"/>
  <c r="K240" i="1"/>
  <c r="K258" i="1"/>
  <c r="J258" i="1" s="1"/>
  <c r="K256" i="1"/>
  <c r="J256" i="1" s="1"/>
  <c r="K254" i="1"/>
  <c r="J254" i="1" s="1"/>
  <c r="K252" i="1"/>
  <c r="J252" i="1" s="1"/>
  <c r="K250" i="1"/>
  <c r="J250" i="1" s="1"/>
  <c r="K248" i="1"/>
  <c r="J248" i="1" s="1"/>
  <c r="K246" i="1"/>
  <c r="J246" i="1" s="1"/>
  <c r="K244" i="1"/>
  <c r="J244" i="1" s="1"/>
  <c r="O241" i="1"/>
  <c r="N241" i="1" s="1"/>
  <c r="P240" i="1"/>
  <c r="K239" i="1"/>
  <c r="J239" i="1" s="1"/>
  <c r="O238" i="1"/>
  <c r="N238" i="1" s="1"/>
  <c r="P237" i="1"/>
  <c r="K236" i="1"/>
  <c r="O235" i="1"/>
  <c r="N235" i="1" s="1"/>
  <c r="P234" i="1"/>
  <c r="K233" i="1"/>
  <c r="O232" i="1"/>
  <c r="N232" i="1" s="1"/>
  <c r="P231" i="1"/>
  <c r="K229" i="1"/>
  <c r="J229" i="1" s="1"/>
  <c r="O228" i="1"/>
  <c r="N228" i="1" s="1"/>
  <c r="J253" i="1"/>
  <c r="V240" i="1"/>
  <c r="W240" i="1" s="1"/>
  <c r="Z240" i="1"/>
  <c r="AA240" i="1" s="1"/>
  <c r="U240" i="1"/>
  <c r="V236" i="1"/>
  <c r="W236" i="1" s="1"/>
  <c r="Z236" i="1"/>
  <c r="AA236" i="1" s="1"/>
  <c r="U236" i="1"/>
  <c r="P258" i="1"/>
  <c r="P257" i="1"/>
  <c r="P256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K243" i="1"/>
  <c r="V242" i="1"/>
  <c r="W242" i="1" s="1"/>
  <c r="V241" i="1"/>
  <c r="W241" i="1" s="1"/>
  <c r="Z241" i="1"/>
  <c r="AA241" i="1" s="1"/>
  <c r="U241" i="1"/>
  <c r="V237" i="1"/>
  <c r="W237" i="1" s="1"/>
  <c r="Z237" i="1"/>
  <c r="AA237" i="1" s="1"/>
  <c r="U237" i="1"/>
  <c r="Z258" i="1"/>
  <c r="AA258" i="1" s="1"/>
  <c r="Z257" i="1"/>
  <c r="AA257" i="1" s="1"/>
  <c r="Z256" i="1"/>
  <c r="AA256" i="1" s="1"/>
  <c r="Z255" i="1"/>
  <c r="AA255" i="1" s="1"/>
  <c r="Z254" i="1"/>
  <c r="AA254" i="1" s="1"/>
  <c r="Z253" i="1"/>
  <c r="AA253" i="1" s="1"/>
  <c r="Z252" i="1"/>
  <c r="AA252" i="1" s="1"/>
  <c r="Z251" i="1"/>
  <c r="AA251" i="1" s="1"/>
  <c r="Z250" i="1"/>
  <c r="AA250" i="1" s="1"/>
  <c r="Z249" i="1"/>
  <c r="AA249" i="1" s="1"/>
  <c r="Z248" i="1"/>
  <c r="AA248" i="1" s="1"/>
  <c r="Z247" i="1"/>
  <c r="AA247" i="1" s="1"/>
  <c r="Z246" i="1"/>
  <c r="AA246" i="1" s="1"/>
  <c r="Z245" i="1"/>
  <c r="AA245" i="1" s="1"/>
  <c r="Z244" i="1"/>
  <c r="AA244" i="1" s="1"/>
  <c r="Z243" i="1"/>
  <c r="AA243" i="1" s="1"/>
  <c r="X242" i="1"/>
  <c r="Y242" i="1" s="1"/>
  <c r="X241" i="1"/>
  <c r="Y241" i="1" s="1"/>
  <c r="V239" i="1"/>
  <c r="W239" i="1" s="1"/>
  <c r="Z239" i="1"/>
  <c r="AA239" i="1" s="1"/>
  <c r="U239" i="1"/>
  <c r="X237" i="1"/>
  <c r="Y237" i="1" s="1"/>
  <c r="V235" i="1"/>
  <c r="W235" i="1" s="1"/>
  <c r="Z235" i="1"/>
  <c r="AA235" i="1" s="1"/>
  <c r="U235" i="1"/>
  <c r="V234" i="1"/>
  <c r="W234" i="1" s="1"/>
  <c r="Z234" i="1"/>
  <c r="AA234" i="1" s="1"/>
  <c r="U234" i="1"/>
  <c r="AC230" i="1"/>
  <c r="AB230" i="1" s="1"/>
  <c r="Z242" i="1"/>
  <c r="AA242" i="1" s="1"/>
  <c r="X240" i="1"/>
  <c r="Y240" i="1" s="1"/>
  <c r="V238" i="1"/>
  <c r="W238" i="1" s="1"/>
  <c r="Z238" i="1"/>
  <c r="AA238" i="1" s="1"/>
  <c r="U238" i="1"/>
  <c r="X236" i="1"/>
  <c r="Y236" i="1" s="1"/>
  <c r="U233" i="1"/>
  <c r="U232" i="1"/>
  <c r="U231" i="1"/>
  <c r="U230" i="1"/>
  <c r="U229" i="1"/>
  <c r="U228" i="1"/>
  <c r="Z233" i="1"/>
  <c r="AA233" i="1" s="1"/>
  <c r="Z232" i="1"/>
  <c r="AA232" i="1" s="1"/>
  <c r="Z231" i="1"/>
  <c r="AA231" i="1" s="1"/>
  <c r="Z230" i="1"/>
  <c r="AA230" i="1" s="1"/>
  <c r="Z229" i="1"/>
  <c r="AA229" i="1" s="1"/>
  <c r="Z228" i="1"/>
  <c r="AA228" i="1" s="1"/>
  <c r="S746" i="8"/>
  <c r="S744" i="8"/>
  <c r="S781" i="8"/>
  <c r="S813" i="8"/>
  <c r="S789" i="8"/>
  <c r="S734" i="8"/>
  <c r="S794" i="8"/>
  <c r="S716" i="8"/>
  <c r="S765" i="8"/>
  <c r="S793" i="8"/>
  <c r="S780" i="8"/>
  <c r="S774" i="8"/>
  <c r="S717" i="8"/>
  <c r="S753" i="8"/>
  <c r="S814" i="8"/>
  <c r="S782" i="8"/>
  <c r="S792" i="8"/>
  <c r="S818" i="8"/>
  <c r="S841" i="8"/>
  <c r="S757" i="8"/>
  <c r="S815" i="8"/>
  <c r="S812" i="8"/>
  <c r="S843" i="8"/>
  <c r="S751" i="8"/>
  <c r="S718" i="8"/>
  <c r="S728" i="8"/>
  <c r="S816" i="8"/>
  <c r="S743" i="8"/>
  <c r="S790" i="8"/>
  <c r="S824" i="8"/>
  <c r="S788" i="8"/>
  <c r="S772" i="8"/>
  <c r="S745" i="8"/>
  <c r="S809" i="8"/>
  <c r="S822" i="8"/>
  <c r="S755" i="8"/>
  <c r="S800" i="8"/>
  <c r="S749" i="8"/>
  <c r="S770" i="8"/>
  <c r="S797" i="8"/>
  <c r="S808" i="8"/>
  <c r="S771" i="8"/>
  <c r="S754" i="8"/>
  <c r="S769" i="8"/>
  <c r="S821" i="8"/>
  <c r="S776" i="8"/>
  <c r="S727" i="8"/>
  <c r="S786" i="8"/>
  <c r="S798" i="8"/>
  <c r="S737" i="8"/>
  <c r="S791" i="8"/>
  <c r="S839" i="8"/>
  <c r="S752" i="8"/>
  <c r="S820" i="8"/>
  <c r="S742" i="8"/>
  <c r="S775" i="8"/>
  <c r="S799" i="8"/>
  <c r="S750" i="8"/>
  <c r="S756" i="8"/>
  <c r="S811" i="8"/>
  <c r="S801" i="8"/>
  <c r="S796" i="8"/>
  <c r="S733" i="8"/>
  <c r="S779" i="8"/>
  <c r="S840" i="8"/>
  <c r="S759" i="8"/>
  <c r="S736" i="8"/>
  <c r="S767" i="8"/>
  <c r="S766" i="8"/>
  <c r="S739" i="8"/>
  <c r="S817" i="8"/>
  <c r="S795" i="8"/>
  <c r="S729" i="8"/>
  <c r="S768" i="8"/>
  <c r="S819" i="8"/>
  <c r="S732" i="8"/>
  <c r="S802" i="8"/>
  <c r="S719" i="8"/>
  <c r="S785" i="8"/>
  <c r="S778" i="8"/>
  <c r="S777" i="8"/>
  <c r="S726" i="8"/>
  <c r="S783" i="8"/>
  <c r="S758" i="8"/>
  <c r="S730" i="8"/>
  <c r="S731" i="8"/>
  <c r="S823" i="8"/>
  <c r="S741" i="8"/>
  <c r="S784" i="8"/>
  <c r="S740" i="8"/>
  <c r="S735" i="8"/>
  <c r="S773" i="8"/>
  <c r="S748" i="8"/>
  <c r="S810" i="8"/>
  <c r="S738" i="8"/>
  <c r="S747" i="8"/>
  <c r="S787" i="8"/>
  <c r="AD629" i="1"/>
  <c r="BS629" i="1" s="1"/>
  <c r="CH629" i="1" s="1"/>
  <c r="AB629" i="1"/>
  <c r="AD627" i="1"/>
  <c r="BS627" i="1" s="1"/>
  <c r="CH627" i="1" s="1"/>
  <c r="AB627" i="1"/>
  <c r="AD625" i="1"/>
  <c r="BS625" i="1" s="1"/>
  <c r="CH625" i="1" s="1"/>
  <c r="AB625" i="1"/>
  <c r="AD623" i="1"/>
  <c r="BS623" i="1" s="1"/>
  <c r="CH623" i="1" s="1"/>
  <c r="AB623" i="1"/>
  <c r="AD621" i="1"/>
  <c r="BS621" i="1" s="1"/>
  <c r="CH621" i="1" s="1"/>
  <c r="AB621" i="1"/>
  <c r="AD619" i="1"/>
  <c r="BS619" i="1" s="1"/>
  <c r="CH619" i="1" s="1"/>
  <c r="AB619" i="1"/>
  <c r="AD617" i="1"/>
  <c r="BS617" i="1" s="1"/>
  <c r="CH617" i="1" s="1"/>
  <c r="AB617" i="1"/>
  <c r="AD615" i="1"/>
  <c r="BS615" i="1" s="1"/>
  <c r="CH615" i="1" s="1"/>
  <c r="AB615" i="1"/>
  <c r="AD613" i="1"/>
  <c r="BS613" i="1" s="1"/>
  <c r="CH613" i="1" s="1"/>
  <c r="AB613" i="1"/>
  <c r="AD611" i="1"/>
  <c r="BS611" i="1" s="1"/>
  <c r="CH611" i="1" s="1"/>
  <c r="AB611" i="1"/>
  <c r="AD609" i="1"/>
  <c r="BS609" i="1" s="1"/>
  <c r="CH609" i="1" s="1"/>
  <c r="AB609" i="1"/>
  <c r="AD607" i="1"/>
  <c r="BS607" i="1" s="1"/>
  <c r="CH607" i="1" s="1"/>
  <c r="AB607" i="1"/>
  <c r="AD605" i="1"/>
  <c r="BS605" i="1" s="1"/>
  <c r="CH605" i="1" s="1"/>
  <c r="AB605" i="1"/>
  <c r="AD603" i="1"/>
  <c r="BS603" i="1" s="1"/>
  <c r="CH603" i="1" s="1"/>
  <c r="AB603" i="1"/>
  <c r="AD601" i="1"/>
  <c r="BS601" i="1" s="1"/>
  <c r="CH601" i="1" s="1"/>
  <c r="AB601" i="1"/>
  <c r="AD599" i="1"/>
  <c r="BS599" i="1" s="1"/>
  <c r="CH599" i="1" s="1"/>
  <c r="AB599" i="1"/>
  <c r="AD597" i="1"/>
  <c r="BS597" i="1" s="1"/>
  <c r="CH597" i="1" s="1"/>
  <c r="AB597" i="1"/>
  <c r="AD595" i="1"/>
  <c r="BS595" i="1" s="1"/>
  <c r="CH595" i="1" s="1"/>
  <c r="AB595" i="1"/>
  <c r="AD593" i="1"/>
  <c r="BS593" i="1" s="1"/>
  <c r="CH593" i="1" s="1"/>
  <c r="AB593" i="1"/>
  <c r="AD591" i="1"/>
  <c r="BS591" i="1" s="1"/>
  <c r="CH591" i="1" s="1"/>
  <c r="AB591" i="1"/>
  <c r="AD589" i="1"/>
  <c r="BS589" i="1" s="1"/>
  <c r="CH589" i="1" s="1"/>
  <c r="AB589" i="1"/>
  <c r="AD587" i="1"/>
  <c r="BS587" i="1" s="1"/>
  <c r="CH587" i="1" s="1"/>
  <c r="AB587" i="1"/>
  <c r="AD585" i="1"/>
  <c r="BS585" i="1" s="1"/>
  <c r="CH585" i="1" s="1"/>
  <c r="AB585" i="1"/>
  <c r="AD583" i="1"/>
  <c r="BS583" i="1" s="1"/>
  <c r="CH583" i="1" s="1"/>
  <c r="AB583" i="1"/>
  <c r="AD581" i="1"/>
  <c r="BS581" i="1" s="1"/>
  <c r="CH581" i="1" s="1"/>
  <c r="AB581" i="1"/>
  <c r="AD579" i="1"/>
  <c r="BS579" i="1" s="1"/>
  <c r="CH579" i="1" s="1"/>
  <c r="AB579" i="1"/>
  <c r="AD577" i="1"/>
  <c r="BS577" i="1" s="1"/>
  <c r="CH577" i="1" s="1"/>
  <c r="AB577" i="1"/>
  <c r="AD575" i="1"/>
  <c r="BS575" i="1" s="1"/>
  <c r="CH575" i="1" s="1"/>
  <c r="AB575" i="1"/>
  <c r="AD574" i="1"/>
  <c r="BS574" i="1" s="1"/>
  <c r="CH574" i="1" s="1"/>
  <c r="AB574" i="1"/>
  <c r="AD573" i="1"/>
  <c r="BS573" i="1" s="1"/>
  <c r="CH573" i="1" s="1"/>
  <c r="AB573" i="1"/>
  <c r="AD571" i="1"/>
  <c r="BS571" i="1" s="1"/>
  <c r="CH571" i="1" s="1"/>
  <c r="AB571" i="1"/>
  <c r="AD570" i="1"/>
  <c r="BS570" i="1" s="1"/>
  <c r="CH570" i="1" s="1"/>
  <c r="AB570" i="1"/>
  <c r="AD569" i="1"/>
  <c r="BS569" i="1" s="1"/>
  <c r="CH569" i="1" s="1"/>
  <c r="AB569" i="1"/>
  <c r="AD567" i="1"/>
  <c r="BS567" i="1" s="1"/>
  <c r="CH567" i="1" s="1"/>
  <c r="AB567" i="1"/>
  <c r="AD566" i="1"/>
  <c r="BS566" i="1" s="1"/>
  <c r="CH566" i="1" s="1"/>
  <c r="AB566" i="1"/>
  <c r="AD565" i="1"/>
  <c r="BS565" i="1" s="1"/>
  <c r="CH565" i="1" s="1"/>
  <c r="AB565" i="1"/>
  <c r="AD564" i="1"/>
  <c r="BS564" i="1" s="1"/>
  <c r="CH564" i="1" s="1"/>
  <c r="AB564" i="1"/>
  <c r="AD562" i="1"/>
  <c r="BS562" i="1" s="1"/>
  <c r="CH562" i="1" s="1"/>
  <c r="AB562" i="1"/>
  <c r="AD560" i="1"/>
  <c r="BS560" i="1" s="1"/>
  <c r="CH560" i="1" s="1"/>
  <c r="AB560" i="1"/>
  <c r="AD558" i="1"/>
  <c r="BS558" i="1" s="1"/>
  <c r="CH558" i="1" s="1"/>
  <c r="AB558" i="1"/>
  <c r="AD556" i="1"/>
  <c r="BS556" i="1" s="1"/>
  <c r="CH556" i="1" s="1"/>
  <c r="AB556" i="1"/>
  <c r="AD554" i="1"/>
  <c r="BS554" i="1" s="1"/>
  <c r="CH554" i="1" s="1"/>
  <c r="AB554" i="1"/>
  <c r="AD552" i="1"/>
  <c r="BS552" i="1" s="1"/>
  <c r="CH552" i="1" s="1"/>
  <c r="AB552" i="1"/>
  <c r="AD551" i="1"/>
  <c r="BS551" i="1" s="1"/>
  <c r="CH551" i="1" s="1"/>
  <c r="AB551" i="1"/>
  <c r="AD550" i="1"/>
  <c r="BS550" i="1" s="1"/>
  <c r="CH550" i="1" s="1"/>
  <c r="AB550" i="1"/>
  <c r="AD548" i="1"/>
  <c r="BS548" i="1" s="1"/>
  <c r="CH548" i="1" s="1"/>
  <c r="AB548" i="1"/>
  <c r="AD546" i="1"/>
  <c r="BS546" i="1" s="1"/>
  <c r="CH546" i="1" s="1"/>
  <c r="AB546" i="1"/>
  <c r="AD544" i="1"/>
  <c r="BS544" i="1" s="1"/>
  <c r="CH544" i="1" s="1"/>
  <c r="AB544" i="1"/>
  <c r="AD542" i="1"/>
  <c r="BS542" i="1" s="1"/>
  <c r="CH542" i="1" s="1"/>
  <c r="AB542" i="1"/>
  <c r="AD540" i="1"/>
  <c r="BS540" i="1" s="1"/>
  <c r="CH540" i="1" s="1"/>
  <c r="AB540" i="1"/>
  <c r="AD538" i="1"/>
  <c r="BS538" i="1" s="1"/>
  <c r="CH538" i="1" s="1"/>
  <c r="AB538" i="1"/>
  <c r="AD536" i="1"/>
  <c r="BS536" i="1" s="1"/>
  <c r="CH536" i="1" s="1"/>
  <c r="AB536" i="1"/>
  <c r="AD534" i="1"/>
  <c r="BS534" i="1" s="1"/>
  <c r="CH534" i="1" s="1"/>
  <c r="AB534" i="1"/>
  <c r="AD532" i="1"/>
  <c r="BS532" i="1" s="1"/>
  <c r="CH532" i="1" s="1"/>
  <c r="AB532" i="1"/>
  <c r="AD531" i="1"/>
  <c r="BS531" i="1" s="1"/>
  <c r="CH531" i="1" s="1"/>
  <c r="AB531" i="1"/>
  <c r="AD527" i="1"/>
  <c r="BS527" i="1" s="1"/>
  <c r="CH527" i="1" s="1"/>
  <c r="AB527" i="1"/>
  <c r="AD525" i="1"/>
  <c r="BS525" i="1" s="1"/>
  <c r="CH525" i="1" s="1"/>
  <c r="AB525" i="1"/>
  <c r="AD523" i="1"/>
  <c r="BS523" i="1" s="1"/>
  <c r="CH523" i="1" s="1"/>
  <c r="AB523" i="1"/>
  <c r="AD521" i="1"/>
  <c r="BS521" i="1" s="1"/>
  <c r="CH521" i="1" s="1"/>
  <c r="AB521" i="1"/>
  <c r="AD519" i="1"/>
  <c r="BS519" i="1" s="1"/>
  <c r="CH519" i="1" s="1"/>
  <c r="AB519" i="1"/>
  <c r="AD517" i="1"/>
  <c r="BS517" i="1" s="1"/>
  <c r="CH517" i="1" s="1"/>
  <c r="AB517" i="1"/>
  <c r="AD515" i="1"/>
  <c r="BS515" i="1" s="1"/>
  <c r="CH515" i="1" s="1"/>
  <c r="AB515" i="1"/>
  <c r="AD513" i="1"/>
  <c r="BS513" i="1" s="1"/>
  <c r="CH513" i="1" s="1"/>
  <c r="AB513" i="1"/>
  <c r="AD509" i="1"/>
  <c r="BS509" i="1" s="1"/>
  <c r="CH509" i="1" s="1"/>
  <c r="AB509" i="1"/>
  <c r="AD507" i="1"/>
  <c r="BS507" i="1" s="1"/>
  <c r="CH507" i="1" s="1"/>
  <c r="AB507" i="1"/>
  <c r="AD505" i="1"/>
  <c r="BS505" i="1" s="1"/>
  <c r="CH505" i="1" s="1"/>
  <c r="AB505" i="1"/>
  <c r="AD501" i="1"/>
  <c r="BS501" i="1" s="1"/>
  <c r="CH501" i="1" s="1"/>
  <c r="AB501" i="1"/>
  <c r="AD499" i="1"/>
  <c r="BS499" i="1" s="1"/>
  <c r="CH499" i="1" s="1"/>
  <c r="AB499" i="1"/>
  <c r="AD495" i="1"/>
  <c r="BS495" i="1" s="1"/>
  <c r="CH495" i="1" s="1"/>
  <c r="AB495" i="1"/>
  <c r="AD491" i="1"/>
  <c r="BS491" i="1" s="1"/>
  <c r="CH491" i="1" s="1"/>
  <c r="AB491" i="1"/>
  <c r="AD487" i="1"/>
  <c r="BS487" i="1" s="1"/>
  <c r="CH487" i="1" s="1"/>
  <c r="AB487" i="1"/>
  <c r="AD473" i="1"/>
  <c r="BS473" i="1" s="1"/>
  <c r="CH473" i="1" s="1"/>
  <c r="AB473" i="1"/>
  <c r="AD471" i="1"/>
  <c r="BS471" i="1" s="1"/>
  <c r="CH471" i="1" s="1"/>
  <c r="AB471" i="1"/>
  <c r="AD463" i="1"/>
  <c r="BS463" i="1" s="1"/>
  <c r="CH463" i="1" s="1"/>
  <c r="AB463" i="1"/>
  <c r="AD461" i="1"/>
  <c r="BS461" i="1" s="1"/>
  <c r="CH461" i="1" s="1"/>
  <c r="AB461" i="1"/>
  <c r="AD453" i="1"/>
  <c r="BS453" i="1" s="1"/>
  <c r="CH453" i="1" s="1"/>
  <c r="AB453" i="1"/>
  <c r="AD439" i="1"/>
  <c r="BS439" i="1" s="1"/>
  <c r="CH439" i="1" s="1"/>
  <c r="AB439" i="1"/>
  <c r="AD417" i="1"/>
  <c r="BS417" i="1" s="1"/>
  <c r="CH417" i="1" s="1"/>
  <c r="AB417" i="1"/>
  <c r="AD416" i="1"/>
  <c r="BS416" i="1" s="1"/>
  <c r="CH416" i="1" s="1"/>
  <c r="AB416" i="1"/>
  <c r="AD415" i="1"/>
  <c r="BS415" i="1" s="1"/>
  <c r="CH415" i="1" s="1"/>
  <c r="AB415" i="1"/>
  <c r="AD414" i="1"/>
  <c r="BS414" i="1" s="1"/>
  <c r="CH414" i="1" s="1"/>
  <c r="AB414" i="1"/>
  <c r="AD413" i="1"/>
  <c r="BS413" i="1" s="1"/>
  <c r="CH413" i="1" s="1"/>
  <c r="AB413" i="1"/>
  <c r="AD411" i="1"/>
  <c r="BS411" i="1" s="1"/>
  <c r="CH411" i="1" s="1"/>
  <c r="AB411" i="1"/>
  <c r="AD410" i="1"/>
  <c r="BS410" i="1" s="1"/>
  <c r="CH410" i="1" s="1"/>
  <c r="AB410" i="1"/>
  <c r="AD409" i="1"/>
  <c r="BS409" i="1" s="1"/>
  <c r="CH409" i="1" s="1"/>
  <c r="AB409" i="1"/>
  <c r="AD407" i="1"/>
  <c r="BS407" i="1" s="1"/>
  <c r="CH407" i="1" s="1"/>
  <c r="AB407" i="1"/>
  <c r="AD405" i="1"/>
  <c r="BS405" i="1" s="1"/>
  <c r="CH405" i="1" s="1"/>
  <c r="AB405" i="1"/>
  <c r="AD404" i="1"/>
  <c r="BS404" i="1" s="1"/>
  <c r="CH404" i="1" s="1"/>
  <c r="AB404" i="1"/>
  <c r="AD403" i="1"/>
  <c r="BS403" i="1" s="1"/>
  <c r="CH403" i="1" s="1"/>
  <c r="AB403" i="1"/>
  <c r="AD401" i="1"/>
  <c r="BS401" i="1" s="1"/>
  <c r="CH401" i="1" s="1"/>
  <c r="AB401" i="1"/>
  <c r="AD382" i="1"/>
  <c r="BS382" i="1" s="1"/>
  <c r="CH382" i="1" s="1"/>
  <c r="AB382" i="1"/>
  <c r="AD364" i="1"/>
  <c r="BS364" i="1" s="1"/>
  <c r="CH364" i="1" s="1"/>
  <c r="AB364" i="1"/>
  <c r="AD352" i="1"/>
  <c r="BS352" i="1" s="1"/>
  <c r="CH352" i="1" s="1"/>
  <c r="AB352" i="1"/>
  <c r="AD342" i="1"/>
  <c r="BS342" i="1" s="1"/>
  <c r="CH342" i="1" s="1"/>
  <c r="AB342" i="1"/>
  <c r="AD340" i="1"/>
  <c r="BS340" i="1" s="1"/>
  <c r="CH340" i="1" s="1"/>
  <c r="AB340" i="1"/>
  <c r="AD338" i="1"/>
  <c r="BS338" i="1" s="1"/>
  <c r="CH338" i="1" s="1"/>
  <c r="AB338" i="1"/>
  <c r="AD336" i="1"/>
  <c r="BS336" i="1" s="1"/>
  <c r="CH336" i="1" s="1"/>
  <c r="AB336" i="1"/>
  <c r="AD334" i="1"/>
  <c r="BS334" i="1" s="1"/>
  <c r="CH334" i="1" s="1"/>
  <c r="AB334" i="1"/>
  <c r="AD332" i="1"/>
  <c r="BS332" i="1" s="1"/>
  <c r="CH332" i="1" s="1"/>
  <c r="AB332" i="1"/>
  <c r="AD329" i="1"/>
  <c r="BS329" i="1" s="1"/>
  <c r="CH329" i="1" s="1"/>
  <c r="AB329" i="1"/>
  <c r="AD321" i="1"/>
  <c r="BS321" i="1" s="1"/>
  <c r="CH321" i="1" s="1"/>
  <c r="AB321" i="1"/>
  <c r="AD319" i="1"/>
  <c r="BS319" i="1" s="1"/>
  <c r="CH319" i="1" s="1"/>
  <c r="AB319" i="1"/>
  <c r="AD317" i="1"/>
  <c r="BS317" i="1" s="1"/>
  <c r="CH317" i="1" s="1"/>
  <c r="AB317" i="1"/>
  <c r="AD315" i="1"/>
  <c r="BS315" i="1" s="1"/>
  <c r="CH315" i="1" s="1"/>
  <c r="AB315" i="1"/>
  <c r="AD313" i="1"/>
  <c r="BS313" i="1" s="1"/>
  <c r="CH313" i="1" s="1"/>
  <c r="AB313" i="1"/>
  <c r="AD311" i="1"/>
  <c r="BS311" i="1" s="1"/>
  <c r="CH311" i="1" s="1"/>
  <c r="AB311" i="1"/>
  <c r="AD309" i="1"/>
  <c r="BS309" i="1" s="1"/>
  <c r="CH309" i="1" s="1"/>
  <c r="AB309" i="1"/>
  <c r="AD307" i="1"/>
  <c r="BS307" i="1" s="1"/>
  <c r="CH307" i="1" s="1"/>
  <c r="AB307" i="1"/>
  <c r="AD306" i="1"/>
  <c r="BS306" i="1" s="1"/>
  <c r="CH306" i="1" s="1"/>
  <c r="AB306" i="1"/>
  <c r="AD305" i="1"/>
  <c r="BS305" i="1" s="1"/>
  <c r="CH305" i="1" s="1"/>
  <c r="AB305" i="1"/>
  <c r="AD304" i="1"/>
  <c r="BS304" i="1" s="1"/>
  <c r="CH304" i="1" s="1"/>
  <c r="AB304" i="1"/>
  <c r="AD303" i="1"/>
  <c r="BS303" i="1" s="1"/>
  <c r="CH303" i="1" s="1"/>
  <c r="AB303" i="1"/>
  <c r="AD302" i="1"/>
  <c r="BS302" i="1" s="1"/>
  <c r="CH302" i="1" s="1"/>
  <c r="AB302" i="1"/>
  <c r="AD300" i="1"/>
  <c r="BS300" i="1" s="1"/>
  <c r="CH300" i="1" s="1"/>
  <c r="AB300" i="1"/>
  <c r="AD299" i="1"/>
  <c r="BS299" i="1" s="1"/>
  <c r="CH299" i="1" s="1"/>
  <c r="AB299" i="1"/>
  <c r="AD297" i="1"/>
  <c r="BS297" i="1" s="1"/>
  <c r="CH297" i="1" s="1"/>
  <c r="AB297" i="1"/>
  <c r="AD266" i="1"/>
  <c r="BS266" i="1" s="1"/>
  <c r="CH266" i="1" s="1"/>
  <c r="AB266" i="1"/>
  <c r="AD264" i="1"/>
  <c r="BS264" i="1" s="1"/>
  <c r="CH264" i="1" s="1"/>
  <c r="AB264" i="1"/>
  <c r="AD651" i="1"/>
  <c r="BS651" i="1" s="1"/>
  <c r="CH651" i="1" s="1"/>
  <c r="AD650" i="1"/>
  <c r="BS650" i="1" s="1"/>
  <c r="CH650" i="1" s="1"/>
  <c r="AD649" i="1"/>
  <c r="BS649" i="1" s="1"/>
  <c r="CH649" i="1" s="1"/>
  <c r="AD648" i="1"/>
  <c r="BS648" i="1" s="1"/>
  <c r="CH648" i="1" s="1"/>
  <c r="AD647" i="1"/>
  <c r="BS647" i="1" s="1"/>
  <c r="CH647" i="1" s="1"/>
  <c r="AD646" i="1"/>
  <c r="BS646" i="1" s="1"/>
  <c r="CH646" i="1" s="1"/>
  <c r="AD645" i="1"/>
  <c r="BS645" i="1" s="1"/>
  <c r="CH645" i="1" s="1"/>
  <c r="AD644" i="1"/>
  <c r="BS644" i="1" s="1"/>
  <c r="CH644" i="1" s="1"/>
  <c r="AD643" i="1"/>
  <c r="BS643" i="1" s="1"/>
  <c r="CH643" i="1" s="1"/>
  <c r="AD642" i="1"/>
  <c r="BS642" i="1" s="1"/>
  <c r="CH642" i="1" s="1"/>
  <c r="AD641" i="1"/>
  <c r="BS641" i="1" s="1"/>
  <c r="CH641" i="1" s="1"/>
  <c r="AD640" i="1"/>
  <c r="BS640" i="1" s="1"/>
  <c r="CH640" i="1" s="1"/>
  <c r="AD639" i="1"/>
  <c r="BS639" i="1" s="1"/>
  <c r="CH639" i="1" s="1"/>
  <c r="AD638" i="1"/>
  <c r="BS638" i="1" s="1"/>
  <c r="CH638" i="1" s="1"/>
  <c r="AD637" i="1"/>
  <c r="BS637" i="1" s="1"/>
  <c r="CH637" i="1" s="1"/>
  <c r="AD636" i="1"/>
  <c r="BS636" i="1" s="1"/>
  <c r="CH636" i="1" s="1"/>
  <c r="AD635" i="1"/>
  <c r="BS635" i="1" s="1"/>
  <c r="CH635" i="1" s="1"/>
  <c r="AD634" i="1"/>
  <c r="BS634" i="1" s="1"/>
  <c r="CH634" i="1" s="1"/>
  <c r="AD633" i="1"/>
  <c r="BS633" i="1" s="1"/>
  <c r="CH633" i="1" s="1"/>
  <c r="AD632" i="1"/>
  <c r="BS632" i="1" s="1"/>
  <c r="CH632" i="1" s="1"/>
  <c r="AD631" i="1"/>
  <c r="BS631" i="1" s="1"/>
  <c r="CH631" i="1" s="1"/>
  <c r="AD630" i="1"/>
  <c r="BS630" i="1" s="1"/>
  <c r="CH630" i="1" s="1"/>
  <c r="AD628" i="1"/>
  <c r="BS628" i="1" s="1"/>
  <c r="CH628" i="1" s="1"/>
  <c r="AD626" i="1"/>
  <c r="BS626" i="1" s="1"/>
  <c r="CH626" i="1" s="1"/>
  <c r="AN625" i="1"/>
  <c r="AD624" i="1"/>
  <c r="BS624" i="1" s="1"/>
  <c r="CH624" i="1" s="1"/>
  <c r="AD622" i="1"/>
  <c r="BS622" i="1" s="1"/>
  <c r="CH622" i="1" s="1"/>
  <c r="AD620" i="1"/>
  <c r="BS620" i="1" s="1"/>
  <c r="CH620" i="1" s="1"/>
  <c r="AD618" i="1"/>
  <c r="BS618" i="1" s="1"/>
  <c r="CH618" i="1" s="1"/>
  <c r="AD616" i="1"/>
  <c r="BS616" i="1" s="1"/>
  <c r="CH616" i="1" s="1"/>
  <c r="AD614" i="1"/>
  <c r="BS614" i="1" s="1"/>
  <c r="CH614" i="1" s="1"/>
  <c r="AD612" i="1"/>
  <c r="BS612" i="1" s="1"/>
  <c r="CH612" i="1" s="1"/>
  <c r="AD610" i="1"/>
  <c r="BS610" i="1" s="1"/>
  <c r="CH610" i="1" s="1"/>
  <c r="AN609" i="1"/>
  <c r="AD608" i="1"/>
  <c r="BS608" i="1" s="1"/>
  <c r="CH608" i="1" s="1"/>
  <c r="AD606" i="1"/>
  <c r="BS606" i="1" s="1"/>
  <c r="CH606" i="1" s="1"/>
  <c r="AD604" i="1"/>
  <c r="BS604" i="1" s="1"/>
  <c r="CH604" i="1" s="1"/>
  <c r="AD602" i="1"/>
  <c r="BS602" i="1" s="1"/>
  <c r="CH602" i="1" s="1"/>
  <c r="AN601" i="1"/>
  <c r="AD600" i="1"/>
  <c r="BS600" i="1" s="1"/>
  <c r="CH600" i="1" s="1"/>
  <c r="AD598" i="1"/>
  <c r="BS598" i="1" s="1"/>
  <c r="CH598" i="1" s="1"/>
  <c r="AD596" i="1"/>
  <c r="BS596" i="1" s="1"/>
  <c r="CH596" i="1" s="1"/>
  <c r="AD594" i="1"/>
  <c r="BS594" i="1" s="1"/>
  <c r="CH594" i="1" s="1"/>
  <c r="AN593" i="1"/>
  <c r="AD592" i="1"/>
  <c r="BS592" i="1" s="1"/>
  <c r="CH592" i="1" s="1"/>
  <c r="AD590" i="1"/>
  <c r="BS590" i="1" s="1"/>
  <c r="CH590" i="1" s="1"/>
  <c r="AD588" i="1"/>
  <c r="BS588" i="1" s="1"/>
  <c r="CH588" i="1" s="1"/>
  <c r="AD586" i="1"/>
  <c r="BS586" i="1" s="1"/>
  <c r="CH586" i="1" s="1"/>
  <c r="AD584" i="1"/>
  <c r="BS584" i="1" s="1"/>
  <c r="CH584" i="1" s="1"/>
  <c r="AD582" i="1"/>
  <c r="BS582" i="1" s="1"/>
  <c r="CH582" i="1" s="1"/>
  <c r="AD580" i="1"/>
  <c r="BS580" i="1" s="1"/>
  <c r="CH580" i="1" s="1"/>
  <c r="AD578" i="1"/>
  <c r="BS578" i="1" s="1"/>
  <c r="CH578" i="1" s="1"/>
  <c r="AN577" i="1"/>
  <c r="AD576" i="1"/>
  <c r="BS576" i="1" s="1"/>
  <c r="CH576" i="1" s="1"/>
  <c r="AN569" i="1"/>
  <c r="AD568" i="1"/>
  <c r="BS568" i="1" s="1"/>
  <c r="CH568" i="1" s="1"/>
  <c r="AD563" i="1"/>
  <c r="BS563" i="1" s="1"/>
  <c r="CH563" i="1" s="1"/>
  <c r="AD561" i="1"/>
  <c r="BS561" i="1" s="1"/>
  <c r="CH561" i="1" s="1"/>
  <c r="AN560" i="1"/>
  <c r="AD559" i="1"/>
  <c r="BS559" i="1" s="1"/>
  <c r="CH559" i="1" s="1"/>
  <c r="AD557" i="1"/>
  <c r="BS557" i="1" s="1"/>
  <c r="CH557" i="1" s="1"/>
  <c r="AD555" i="1"/>
  <c r="BS555" i="1" s="1"/>
  <c r="CH555" i="1" s="1"/>
  <c r="AD553" i="1"/>
  <c r="BS553" i="1" s="1"/>
  <c r="CH553" i="1" s="1"/>
  <c r="AD522" i="1"/>
  <c r="BS522" i="1" s="1"/>
  <c r="CH522" i="1" s="1"/>
  <c r="AD514" i="1"/>
  <c r="BS514" i="1" s="1"/>
  <c r="CH514" i="1" s="1"/>
  <c r="AD512" i="1"/>
  <c r="BS512" i="1" s="1"/>
  <c r="CH512" i="1" s="1"/>
  <c r="AD511" i="1"/>
  <c r="BS511" i="1" s="1"/>
  <c r="CH511" i="1" s="1"/>
  <c r="AD510" i="1"/>
  <c r="BS510" i="1" s="1"/>
  <c r="CH510" i="1" s="1"/>
  <c r="AD508" i="1"/>
  <c r="BS508" i="1" s="1"/>
  <c r="CH508" i="1" s="1"/>
  <c r="AD498" i="1"/>
  <c r="BS498" i="1" s="1"/>
  <c r="CH498" i="1" s="1"/>
  <c r="AD497" i="1"/>
  <c r="BS497" i="1" s="1"/>
  <c r="CH497" i="1" s="1"/>
  <c r="AD496" i="1"/>
  <c r="BS496" i="1" s="1"/>
  <c r="CH496" i="1" s="1"/>
  <c r="AD490" i="1"/>
  <c r="BS490" i="1" s="1"/>
  <c r="CH490" i="1" s="1"/>
  <c r="AD489" i="1"/>
  <c r="BS489" i="1" s="1"/>
  <c r="CH489" i="1" s="1"/>
  <c r="AD488" i="1"/>
  <c r="BS488" i="1" s="1"/>
  <c r="CH488" i="1" s="1"/>
  <c r="AD472" i="1"/>
  <c r="BS472" i="1" s="1"/>
  <c r="CH472" i="1" s="1"/>
  <c r="AD462" i="1"/>
  <c r="BS462" i="1" s="1"/>
  <c r="CH462" i="1" s="1"/>
  <c r="AD438" i="1"/>
  <c r="BS438" i="1" s="1"/>
  <c r="CH438" i="1" s="1"/>
  <c r="AD437" i="1"/>
  <c r="BS437" i="1" s="1"/>
  <c r="CH437" i="1" s="1"/>
  <c r="AD436" i="1"/>
  <c r="BS436" i="1" s="1"/>
  <c r="CH436" i="1" s="1"/>
  <c r="AD435" i="1"/>
  <c r="BS435" i="1" s="1"/>
  <c r="CH435" i="1" s="1"/>
  <c r="AD434" i="1"/>
  <c r="BS434" i="1" s="1"/>
  <c r="CH434" i="1" s="1"/>
  <c r="AD433" i="1"/>
  <c r="BS433" i="1" s="1"/>
  <c r="CH433" i="1" s="1"/>
  <c r="AD432" i="1"/>
  <c r="BS432" i="1" s="1"/>
  <c r="CH432" i="1" s="1"/>
  <c r="AD431" i="1"/>
  <c r="BS431" i="1" s="1"/>
  <c r="CH431" i="1" s="1"/>
  <c r="AD430" i="1"/>
  <c r="BS430" i="1" s="1"/>
  <c r="CH430" i="1" s="1"/>
  <c r="AD429" i="1"/>
  <c r="BS429" i="1" s="1"/>
  <c r="CH429" i="1" s="1"/>
  <c r="AD428" i="1"/>
  <c r="BS428" i="1" s="1"/>
  <c r="CH428" i="1" s="1"/>
  <c r="AD427" i="1"/>
  <c r="BS427" i="1" s="1"/>
  <c r="CH427" i="1" s="1"/>
  <c r="AD426" i="1"/>
  <c r="BS426" i="1" s="1"/>
  <c r="CH426" i="1" s="1"/>
  <c r="AD425" i="1"/>
  <c r="BS425" i="1" s="1"/>
  <c r="CH425" i="1" s="1"/>
  <c r="AD424" i="1"/>
  <c r="BS424" i="1" s="1"/>
  <c r="CH424" i="1" s="1"/>
  <c r="AD423" i="1"/>
  <c r="BS423" i="1" s="1"/>
  <c r="CH423" i="1" s="1"/>
  <c r="AD422" i="1"/>
  <c r="BS422" i="1" s="1"/>
  <c r="CH422" i="1" s="1"/>
  <c r="AD421" i="1"/>
  <c r="BS421" i="1" s="1"/>
  <c r="CH421" i="1" s="1"/>
  <c r="AD420" i="1"/>
  <c r="BS420" i="1" s="1"/>
  <c r="CH420" i="1" s="1"/>
  <c r="AD419" i="1"/>
  <c r="BS419" i="1" s="1"/>
  <c r="CH419" i="1" s="1"/>
  <c r="AD418" i="1"/>
  <c r="BS418" i="1" s="1"/>
  <c r="CH418" i="1" s="1"/>
  <c r="AN413" i="1"/>
  <c r="AD412" i="1"/>
  <c r="BS412" i="1" s="1"/>
  <c r="CH412" i="1" s="1"/>
  <c r="AN411" i="1"/>
  <c r="AD402" i="1"/>
  <c r="BS402" i="1" s="1"/>
  <c r="CH402" i="1" s="1"/>
  <c r="AD400" i="1"/>
  <c r="BS400" i="1" s="1"/>
  <c r="CH400" i="1" s="1"/>
  <c r="AD399" i="1"/>
  <c r="BS399" i="1" s="1"/>
  <c r="CH399" i="1" s="1"/>
  <c r="AD398" i="1"/>
  <c r="BS398" i="1" s="1"/>
  <c r="CH398" i="1" s="1"/>
  <c r="AD397" i="1"/>
  <c r="BS397" i="1" s="1"/>
  <c r="CH397" i="1" s="1"/>
  <c r="AD396" i="1"/>
  <c r="BS396" i="1" s="1"/>
  <c r="CH396" i="1" s="1"/>
  <c r="AD395" i="1"/>
  <c r="BS395" i="1" s="1"/>
  <c r="CH395" i="1" s="1"/>
  <c r="AD394" i="1"/>
  <c r="BS394" i="1" s="1"/>
  <c r="CH394" i="1" s="1"/>
  <c r="AD393" i="1"/>
  <c r="BS393" i="1" s="1"/>
  <c r="CH393" i="1" s="1"/>
  <c r="AD392" i="1"/>
  <c r="BS392" i="1" s="1"/>
  <c r="CH392" i="1" s="1"/>
  <c r="AD391" i="1"/>
  <c r="BS391" i="1" s="1"/>
  <c r="CH391" i="1" s="1"/>
  <c r="AD390" i="1"/>
  <c r="BS390" i="1" s="1"/>
  <c r="CH390" i="1" s="1"/>
  <c r="AD389" i="1"/>
  <c r="BS389" i="1" s="1"/>
  <c r="CH389" i="1" s="1"/>
  <c r="AD388" i="1"/>
  <c r="BS388" i="1" s="1"/>
  <c r="CH388" i="1" s="1"/>
  <c r="AD387" i="1"/>
  <c r="BS387" i="1" s="1"/>
  <c r="CH387" i="1" s="1"/>
  <c r="AD386" i="1"/>
  <c r="BS386" i="1" s="1"/>
  <c r="CH386" i="1" s="1"/>
  <c r="AD385" i="1"/>
  <c r="BS385" i="1" s="1"/>
  <c r="CH385" i="1" s="1"/>
  <c r="AD384" i="1"/>
  <c r="BS384" i="1" s="1"/>
  <c r="CH384" i="1" s="1"/>
  <c r="AD383" i="1"/>
  <c r="BS383" i="1" s="1"/>
  <c r="CH383" i="1" s="1"/>
  <c r="AD363" i="1"/>
  <c r="BS363" i="1" s="1"/>
  <c r="CH363" i="1" s="1"/>
  <c r="AD362" i="1"/>
  <c r="BS362" i="1" s="1"/>
  <c r="CH362" i="1" s="1"/>
  <c r="AD361" i="1"/>
  <c r="BS361" i="1" s="1"/>
  <c r="CH361" i="1" s="1"/>
  <c r="AD360" i="1"/>
  <c r="BS360" i="1" s="1"/>
  <c r="CH360" i="1" s="1"/>
  <c r="AD359" i="1"/>
  <c r="BS359" i="1" s="1"/>
  <c r="CH359" i="1" s="1"/>
  <c r="AD358" i="1"/>
  <c r="BS358" i="1" s="1"/>
  <c r="CH358" i="1" s="1"/>
  <c r="AD357" i="1"/>
  <c r="BS357" i="1" s="1"/>
  <c r="CH357" i="1" s="1"/>
  <c r="AD356" i="1"/>
  <c r="BS356" i="1" s="1"/>
  <c r="CH356" i="1" s="1"/>
  <c r="AD355" i="1"/>
  <c r="BS355" i="1" s="1"/>
  <c r="CH355" i="1" s="1"/>
  <c r="AD354" i="1"/>
  <c r="BS354" i="1" s="1"/>
  <c r="CH354" i="1" s="1"/>
  <c r="AD353" i="1"/>
  <c r="BS353" i="1" s="1"/>
  <c r="CH353" i="1" s="1"/>
  <c r="AD328" i="1"/>
  <c r="BS328" i="1" s="1"/>
  <c r="CH328" i="1" s="1"/>
  <c r="AD327" i="1"/>
  <c r="BS327" i="1" s="1"/>
  <c r="CH327" i="1" s="1"/>
  <c r="AD326" i="1"/>
  <c r="BS326" i="1" s="1"/>
  <c r="CH326" i="1" s="1"/>
  <c r="AD325" i="1"/>
  <c r="BS325" i="1" s="1"/>
  <c r="CH325" i="1" s="1"/>
  <c r="AD324" i="1"/>
  <c r="BS324" i="1" s="1"/>
  <c r="CH324" i="1" s="1"/>
  <c r="AD323" i="1"/>
  <c r="BS323" i="1" s="1"/>
  <c r="CH323" i="1" s="1"/>
  <c r="AD322" i="1"/>
  <c r="BS322" i="1" s="1"/>
  <c r="CH322" i="1" s="1"/>
  <c r="AD320" i="1"/>
  <c r="BS320" i="1" s="1"/>
  <c r="CH320" i="1" s="1"/>
  <c r="AD318" i="1"/>
  <c r="BS318" i="1" s="1"/>
  <c r="CH318" i="1" s="1"/>
  <c r="AD316" i="1"/>
  <c r="BS316" i="1" s="1"/>
  <c r="CH316" i="1" s="1"/>
  <c r="AD314" i="1"/>
  <c r="BS314" i="1" s="1"/>
  <c r="CH314" i="1" s="1"/>
  <c r="AD312" i="1"/>
  <c r="BS312" i="1" s="1"/>
  <c r="CH312" i="1" s="1"/>
  <c r="AD310" i="1"/>
  <c r="BS310" i="1" s="1"/>
  <c r="CH310" i="1" s="1"/>
  <c r="AD308" i="1"/>
  <c r="BS308" i="1" s="1"/>
  <c r="CH308" i="1" s="1"/>
  <c r="AD572" i="1"/>
  <c r="BS572" i="1" s="1"/>
  <c r="CH572" i="1" s="1"/>
  <c r="AN571" i="1"/>
  <c r="AN566" i="1"/>
  <c r="AD549" i="1"/>
  <c r="BS549" i="1" s="1"/>
  <c r="CH549" i="1" s="1"/>
  <c r="AD547" i="1"/>
  <c r="BS547" i="1" s="1"/>
  <c r="CH547" i="1" s="1"/>
  <c r="AN546" i="1"/>
  <c r="AD545" i="1"/>
  <c r="BS545" i="1" s="1"/>
  <c r="CH545" i="1" s="1"/>
  <c r="AD543" i="1"/>
  <c r="BS543" i="1" s="1"/>
  <c r="CH543" i="1" s="1"/>
  <c r="AN542" i="1"/>
  <c r="AD541" i="1"/>
  <c r="BS541" i="1" s="1"/>
  <c r="CH541" i="1" s="1"/>
  <c r="AD539" i="1"/>
  <c r="BS539" i="1" s="1"/>
  <c r="CH539" i="1" s="1"/>
  <c r="AN538" i="1"/>
  <c r="AD537" i="1"/>
  <c r="BS537" i="1" s="1"/>
  <c r="CH537" i="1" s="1"/>
  <c r="AD535" i="1"/>
  <c r="BS535" i="1" s="1"/>
  <c r="CH535" i="1" s="1"/>
  <c r="AD533" i="1"/>
  <c r="BS533" i="1" s="1"/>
  <c r="CH533" i="1" s="1"/>
  <c r="AN531" i="1"/>
  <c r="AD530" i="1"/>
  <c r="BS530" i="1" s="1"/>
  <c r="CH530" i="1" s="1"/>
  <c r="AD529" i="1"/>
  <c r="BS529" i="1" s="1"/>
  <c r="CH529" i="1" s="1"/>
  <c r="AD528" i="1"/>
  <c r="BS528" i="1" s="1"/>
  <c r="CH528" i="1" s="1"/>
  <c r="AD526" i="1"/>
  <c r="BS526" i="1" s="1"/>
  <c r="CH526" i="1" s="1"/>
  <c r="AD524" i="1"/>
  <c r="BS524" i="1" s="1"/>
  <c r="CH524" i="1" s="1"/>
  <c r="AD520" i="1"/>
  <c r="BS520" i="1" s="1"/>
  <c r="CH520" i="1" s="1"/>
  <c r="AD518" i="1"/>
  <c r="BS518" i="1" s="1"/>
  <c r="CH518" i="1" s="1"/>
  <c r="AD516" i="1"/>
  <c r="BS516" i="1" s="1"/>
  <c r="CH516" i="1" s="1"/>
  <c r="AD506" i="1"/>
  <c r="BS506" i="1" s="1"/>
  <c r="CH506" i="1" s="1"/>
  <c r="AD504" i="1"/>
  <c r="BS504" i="1" s="1"/>
  <c r="CH504" i="1" s="1"/>
  <c r="AD503" i="1"/>
  <c r="BS503" i="1" s="1"/>
  <c r="CH503" i="1" s="1"/>
  <c r="AD502" i="1"/>
  <c r="BS502" i="1" s="1"/>
  <c r="CH502" i="1" s="1"/>
  <c r="AD500" i="1"/>
  <c r="BS500" i="1" s="1"/>
  <c r="CH500" i="1" s="1"/>
  <c r="AD494" i="1"/>
  <c r="BS494" i="1" s="1"/>
  <c r="CH494" i="1" s="1"/>
  <c r="AD493" i="1"/>
  <c r="BS493" i="1" s="1"/>
  <c r="CH493" i="1" s="1"/>
  <c r="AD492" i="1"/>
  <c r="BS492" i="1" s="1"/>
  <c r="CH492" i="1" s="1"/>
  <c r="AD486" i="1"/>
  <c r="BS486" i="1" s="1"/>
  <c r="CH486" i="1" s="1"/>
  <c r="AD485" i="1"/>
  <c r="BS485" i="1" s="1"/>
  <c r="CH485" i="1" s="1"/>
  <c r="AD484" i="1"/>
  <c r="BS484" i="1" s="1"/>
  <c r="CH484" i="1" s="1"/>
  <c r="AD483" i="1"/>
  <c r="BS483" i="1" s="1"/>
  <c r="CH483" i="1" s="1"/>
  <c r="AD482" i="1"/>
  <c r="BS482" i="1" s="1"/>
  <c r="CH482" i="1" s="1"/>
  <c r="AD481" i="1"/>
  <c r="BS481" i="1" s="1"/>
  <c r="CH481" i="1" s="1"/>
  <c r="AD480" i="1"/>
  <c r="BS480" i="1" s="1"/>
  <c r="CH480" i="1" s="1"/>
  <c r="AD479" i="1"/>
  <c r="BS479" i="1" s="1"/>
  <c r="CH479" i="1" s="1"/>
  <c r="AD478" i="1"/>
  <c r="BS478" i="1" s="1"/>
  <c r="CH478" i="1" s="1"/>
  <c r="AD477" i="1"/>
  <c r="BS477" i="1" s="1"/>
  <c r="CH477" i="1" s="1"/>
  <c r="AD476" i="1"/>
  <c r="BS476" i="1" s="1"/>
  <c r="CH476" i="1" s="1"/>
  <c r="AD475" i="1"/>
  <c r="BS475" i="1" s="1"/>
  <c r="CH475" i="1" s="1"/>
  <c r="AD474" i="1"/>
  <c r="BS474" i="1" s="1"/>
  <c r="CH474" i="1" s="1"/>
  <c r="AD470" i="1"/>
  <c r="BS470" i="1" s="1"/>
  <c r="CH470" i="1" s="1"/>
  <c r="AD469" i="1"/>
  <c r="BS469" i="1" s="1"/>
  <c r="CH469" i="1" s="1"/>
  <c r="AD468" i="1"/>
  <c r="BS468" i="1" s="1"/>
  <c r="CH468" i="1" s="1"/>
  <c r="AD467" i="1"/>
  <c r="BS467" i="1" s="1"/>
  <c r="CH467" i="1" s="1"/>
  <c r="AD466" i="1"/>
  <c r="BS466" i="1" s="1"/>
  <c r="CH466" i="1" s="1"/>
  <c r="AD465" i="1"/>
  <c r="BS465" i="1" s="1"/>
  <c r="CH465" i="1" s="1"/>
  <c r="AD464" i="1"/>
  <c r="BS464" i="1" s="1"/>
  <c r="CH464" i="1" s="1"/>
  <c r="AD460" i="1"/>
  <c r="BS460" i="1" s="1"/>
  <c r="CH460" i="1" s="1"/>
  <c r="AD459" i="1"/>
  <c r="BS459" i="1" s="1"/>
  <c r="CH459" i="1" s="1"/>
  <c r="AD458" i="1"/>
  <c r="BS458" i="1" s="1"/>
  <c r="CH458" i="1" s="1"/>
  <c r="AD457" i="1"/>
  <c r="BS457" i="1" s="1"/>
  <c r="CH457" i="1" s="1"/>
  <c r="AD456" i="1"/>
  <c r="BS456" i="1" s="1"/>
  <c r="CH456" i="1" s="1"/>
  <c r="AD455" i="1"/>
  <c r="BS455" i="1" s="1"/>
  <c r="CH455" i="1" s="1"/>
  <c r="AD454" i="1"/>
  <c r="BS454" i="1" s="1"/>
  <c r="CH454" i="1" s="1"/>
  <c r="AD452" i="1"/>
  <c r="BS452" i="1" s="1"/>
  <c r="CH452" i="1" s="1"/>
  <c r="AD451" i="1"/>
  <c r="BS451" i="1" s="1"/>
  <c r="CH451" i="1" s="1"/>
  <c r="AD450" i="1"/>
  <c r="BS450" i="1" s="1"/>
  <c r="CH450" i="1" s="1"/>
  <c r="AD449" i="1"/>
  <c r="BS449" i="1" s="1"/>
  <c r="CH449" i="1" s="1"/>
  <c r="AD448" i="1"/>
  <c r="BS448" i="1" s="1"/>
  <c r="CH448" i="1" s="1"/>
  <c r="AD447" i="1"/>
  <c r="BS447" i="1" s="1"/>
  <c r="CH447" i="1" s="1"/>
  <c r="AD446" i="1"/>
  <c r="BS446" i="1" s="1"/>
  <c r="CH446" i="1" s="1"/>
  <c r="AD445" i="1"/>
  <c r="BS445" i="1" s="1"/>
  <c r="CH445" i="1" s="1"/>
  <c r="AD444" i="1"/>
  <c r="BS444" i="1" s="1"/>
  <c r="CH444" i="1" s="1"/>
  <c r="AD443" i="1"/>
  <c r="BS443" i="1" s="1"/>
  <c r="CH443" i="1" s="1"/>
  <c r="AD442" i="1"/>
  <c r="BS442" i="1" s="1"/>
  <c r="CH442" i="1" s="1"/>
  <c r="AD441" i="1"/>
  <c r="BS441" i="1" s="1"/>
  <c r="CH441" i="1" s="1"/>
  <c r="AD440" i="1"/>
  <c r="BS440" i="1" s="1"/>
  <c r="CH440" i="1" s="1"/>
  <c r="AN439" i="1"/>
  <c r="AN409" i="1"/>
  <c r="AD408" i="1"/>
  <c r="BS408" i="1" s="1"/>
  <c r="CH408" i="1" s="1"/>
  <c r="AD406" i="1"/>
  <c r="BS406" i="1" s="1"/>
  <c r="CH406" i="1" s="1"/>
  <c r="AD381" i="1"/>
  <c r="BS381" i="1" s="1"/>
  <c r="CH381" i="1" s="1"/>
  <c r="AD380" i="1"/>
  <c r="BS380" i="1" s="1"/>
  <c r="CH380" i="1" s="1"/>
  <c r="AD379" i="1"/>
  <c r="BS379" i="1" s="1"/>
  <c r="CH379" i="1" s="1"/>
  <c r="AD378" i="1"/>
  <c r="BS378" i="1" s="1"/>
  <c r="CH378" i="1" s="1"/>
  <c r="AD377" i="1"/>
  <c r="BS377" i="1" s="1"/>
  <c r="CH377" i="1" s="1"/>
  <c r="AD376" i="1"/>
  <c r="BS376" i="1" s="1"/>
  <c r="CH376" i="1" s="1"/>
  <c r="AD375" i="1"/>
  <c r="BS375" i="1" s="1"/>
  <c r="CH375" i="1" s="1"/>
  <c r="AD374" i="1"/>
  <c r="BS374" i="1" s="1"/>
  <c r="CH374" i="1" s="1"/>
  <c r="AD373" i="1"/>
  <c r="BS373" i="1" s="1"/>
  <c r="CH373" i="1" s="1"/>
  <c r="AD372" i="1"/>
  <c r="BS372" i="1" s="1"/>
  <c r="CH372" i="1" s="1"/>
  <c r="AD371" i="1"/>
  <c r="BS371" i="1" s="1"/>
  <c r="CH371" i="1" s="1"/>
  <c r="AD370" i="1"/>
  <c r="BS370" i="1" s="1"/>
  <c r="CH370" i="1" s="1"/>
  <c r="AD369" i="1"/>
  <c r="BS369" i="1" s="1"/>
  <c r="CH369" i="1" s="1"/>
  <c r="AD368" i="1"/>
  <c r="BS368" i="1" s="1"/>
  <c r="CH368" i="1" s="1"/>
  <c r="AD367" i="1"/>
  <c r="BS367" i="1" s="1"/>
  <c r="CH367" i="1" s="1"/>
  <c r="AD366" i="1"/>
  <c r="BS366" i="1" s="1"/>
  <c r="CH366" i="1" s="1"/>
  <c r="AD365" i="1"/>
  <c r="BS365" i="1" s="1"/>
  <c r="CH365" i="1" s="1"/>
  <c r="AD351" i="1"/>
  <c r="BS351" i="1" s="1"/>
  <c r="CH351" i="1" s="1"/>
  <c r="AD350" i="1"/>
  <c r="BS350" i="1" s="1"/>
  <c r="CH350" i="1" s="1"/>
  <c r="AD349" i="1"/>
  <c r="BS349" i="1" s="1"/>
  <c r="CH349" i="1" s="1"/>
  <c r="AD348" i="1"/>
  <c r="BS348" i="1" s="1"/>
  <c r="CH348" i="1" s="1"/>
  <c r="AD347" i="1"/>
  <c r="BS347" i="1" s="1"/>
  <c r="CH347" i="1" s="1"/>
  <c r="AD346" i="1"/>
  <c r="BS346" i="1" s="1"/>
  <c r="CH346" i="1" s="1"/>
  <c r="AD345" i="1"/>
  <c r="BS345" i="1" s="1"/>
  <c r="CH345" i="1" s="1"/>
  <c r="AD344" i="1"/>
  <c r="BS344" i="1" s="1"/>
  <c r="CH344" i="1" s="1"/>
  <c r="AD343" i="1"/>
  <c r="BS343" i="1" s="1"/>
  <c r="CH343" i="1" s="1"/>
  <c r="AD341" i="1"/>
  <c r="BS341" i="1" s="1"/>
  <c r="CH341" i="1" s="1"/>
  <c r="AN340" i="1"/>
  <c r="AD339" i="1"/>
  <c r="BS339" i="1" s="1"/>
  <c r="CH339" i="1" s="1"/>
  <c r="AD337" i="1"/>
  <c r="BS337" i="1" s="1"/>
  <c r="CH337" i="1" s="1"/>
  <c r="AN336" i="1"/>
  <c r="AD335" i="1"/>
  <c r="BS335" i="1" s="1"/>
  <c r="CH335" i="1" s="1"/>
  <c r="AD333" i="1"/>
  <c r="BS333" i="1" s="1"/>
  <c r="CH333" i="1" s="1"/>
  <c r="AN332" i="1"/>
  <c r="AD331" i="1"/>
  <c r="BS331" i="1" s="1"/>
  <c r="CH331" i="1" s="1"/>
  <c r="AD330" i="1"/>
  <c r="BS330" i="1" s="1"/>
  <c r="CH330" i="1" s="1"/>
  <c r="AN302" i="1"/>
  <c r="AD301" i="1"/>
  <c r="BS301" i="1" s="1"/>
  <c r="CH301" i="1" s="1"/>
  <c r="AD298" i="1"/>
  <c r="BS298" i="1" s="1"/>
  <c r="CH298" i="1" s="1"/>
  <c r="AD296" i="1"/>
  <c r="BS296" i="1" s="1"/>
  <c r="CH296" i="1" s="1"/>
  <c r="AD295" i="1"/>
  <c r="BS295" i="1" s="1"/>
  <c r="CH295" i="1" s="1"/>
  <c r="AD294" i="1"/>
  <c r="BS294" i="1" s="1"/>
  <c r="CH294" i="1" s="1"/>
  <c r="AD293" i="1"/>
  <c r="BS293" i="1" s="1"/>
  <c r="CH293" i="1" s="1"/>
  <c r="AD292" i="1"/>
  <c r="BS292" i="1" s="1"/>
  <c r="CH292" i="1" s="1"/>
  <c r="AD291" i="1"/>
  <c r="BS291" i="1" s="1"/>
  <c r="CH291" i="1" s="1"/>
  <c r="AD290" i="1"/>
  <c r="BS290" i="1" s="1"/>
  <c r="CH290" i="1" s="1"/>
  <c r="AD289" i="1"/>
  <c r="BS289" i="1" s="1"/>
  <c r="CH289" i="1" s="1"/>
  <c r="AD288" i="1"/>
  <c r="BS288" i="1" s="1"/>
  <c r="CH288" i="1" s="1"/>
  <c r="AD287" i="1"/>
  <c r="BS287" i="1" s="1"/>
  <c r="CH287" i="1" s="1"/>
  <c r="AD286" i="1"/>
  <c r="BS286" i="1" s="1"/>
  <c r="CH286" i="1" s="1"/>
  <c r="AD285" i="1"/>
  <c r="BS285" i="1" s="1"/>
  <c r="CH285" i="1" s="1"/>
  <c r="AD284" i="1"/>
  <c r="BS284" i="1" s="1"/>
  <c r="CH284" i="1" s="1"/>
  <c r="AD283" i="1"/>
  <c r="BS283" i="1" s="1"/>
  <c r="CH283" i="1" s="1"/>
  <c r="AD282" i="1"/>
  <c r="BS282" i="1" s="1"/>
  <c r="CH282" i="1" s="1"/>
  <c r="AD281" i="1"/>
  <c r="BS281" i="1" s="1"/>
  <c r="CH281" i="1" s="1"/>
  <c r="AD280" i="1"/>
  <c r="BS280" i="1" s="1"/>
  <c r="CH280" i="1" s="1"/>
  <c r="AD279" i="1"/>
  <c r="BS279" i="1" s="1"/>
  <c r="CH279" i="1" s="1"/>
  <c r="AD278" i="1"/>
  <c r="BS278" i="1" s="1"/>
  <c r="CH278" i="1" s="1"/>
  <c r="AD277" i="1"/>
  <c r="BS277" i="1" s="1"/>
  <c r="CH277" i="1" s="1"/>
  <c r="AD276" i="1"/>
  <c r="BS276" i="1" s="1"/>
  <c r="CH276" i="1" s="1"/>
  <c r="AD275" i="1"/>
  <c r="BS275" i="1" s="1"/>
  <c r="CH275" i="1" s="1"/>
  <c r="AD274" i="1"/>
  <c r="BS274" i="1" s="1"/>
  <c r="CH274" i="1" s="1"/>
  <c r="AD273" i="1"/>
  <c r="BS273" i="1" s="1"/>
  <c r="CH273" i="1" s="1"/>
  <c r="AD272" i="1"/>
  <c r="BS272" i="1" s="1"/>
  <c r="CH272" i="1" s="1"/>
  <c r="AD271" i="1"/>
  <c r="BS271" i="1" s="1"/>
  <c r="CH271" i="1" s="1"/>
  <c r="AD270" i="1"/>
  <c r="BS270" i="1" s="1"/>
  <c r="CH270" i="1" s="1"/>
  <c r="AD269" i="1"/>
  <c r="BS269" i="1" s="1"/>
  <c r="CH269" i="1" s="1"/>
  <c r="AD268" i="1"/>
  <c r="BS268" i="1" s="1"/>
  <c r="CH268" i="1" s="1"/>
  <c r="AD267" i="1"/>
  <c r="BS267" i="1" s="1"/>
  <c r="CH267" i="1" s="1"/>
  <c r="AN266" i="1"/>
  <c r="AD265" i="1"/>
  <c r="BS265" i="1" s="1"/>
  <c r="CH265" i="1" s="1"/>
  <c r="AD263" i="1"/>
  <c r="BS263" i="1" s="1"/>
  <c r="CH263" i="1" s="1"/>
  <c r="AD262" i="1"/>
  <c r="BS262" i="1" s="1"/>
  <c r="CH262" i="1" s="1"/>
  <c r="AD261" i="1"/>
  <c r="BS261" i="1" s="1"/>
  <c r="CH261" i="1" s="1"/>
  <c r="AD260" i="1"/>
  <c r="BS260" i="1" s="1"/>
  <c r="CH260" i="1" s="1"/>
  <c r="AD259" i="1"/>
  <c r="BS259" i="1" s="1"/>
  <c r="CH259" i="1" s="1"/>
  <c r="V652" i="1"/>
  <c r="W652" i="1" s="1"/>
  <c r="J652" i="1"/>
  <c r="P652" i="1"/>
  <c r="O652" i="1"/>
  <c r="N652" i="1" s="1"/>
  <c r="M652" i="1"/>
  <c r="L652" i="1" s="1"/>
  <c r="AN527" i="1" l="1"/>
  <c r="AN565" i="1"/>
  <c r="AN404" i="1"/>
  <c r="G467" i="9" s="1"/>
  <c r="AC242" i="1"/>
  <c r="AN299" i="1"/>
  <c r="BV299" i="1" s="1"/>
  <c r="CK299" i="1" s="1"/>
  <c r="AN585" i="1"/>
  <c r="AN617" i="1"/>
  <c r="G680" i="9" s="1"/>
  <c r="AC229" i="1"/>
  <c r="AC235" i="1"/>
  <c r="AB235" i="1" s="1"/>
  <c r="AC251" i="1"/>
  <c r="AC250" i="1"/>
  <c r="AC257" i="1"/>
  <c r="AD257" i="1" s="1"/>
  <c r="BS257" i="1" s="1"/>
  <c r="CH257" i="1" s="1"/>
  <c r="AC247" i="1"/>
  <c r="AC245" i="1"/>
  <c r="AD245" i="1" s="1"/>
  <c r="BS245" i="1" s="1"/>
  <c r="CH245" i="1" s="1"/>
  <c r="AC256" i="1"/>
  <c r="AB256" i="1" s="1"/>
  <c r="AN401" i="1"/>
  <c r="F464" i="8" s="1"/>
  <c r="AC231" i="1"/>
  <c r="AC228" i="1"/>
  <c r="AD230" i="1"/>
  <c r="BS230" i="1" s="1"/>
  <c r="CH230" i="1" s="1"/>
  <c r="AN334" i="1"/>
  <c r="AN338" i="1"/>
  <c r="G401" i="9" s="1"/>
  <c r="AN342" i="1"/>
  <c r="G405" i="9" s="1"/>
  <c r="AN405" i="1"/>
  <c r="F468" i="8" s="1"/>
  <c r="AN414" i="1"/>
  <c r="F477" i="8" s="1"/>
  <c r="AN517" i="1"/>
  <c r="F580" i="8" s="1"/>
  <c r="AN525" i="1"/>
  <c r="G588" i="9" s="1"/>
  <c r="AN534" i="1"/>
  <c r="G597" i="9" s="1"/>
  <c r="AN550" i="1"/>
  <c r="G613" i="9" s="1"/>
  <c r="AN521" i="1"/>
  <c r="G584" i="9" s="1"/>
  <c r="AN581" i="1"/>
  <c r="G644" i="9" s="1"/>
  <c r="AN597" i="1"/>
  <c r="G660" i="9" s="1"/>
  <c r="AN613" i="1"/>
  <c r="AN629" i="1"/>
  <c r="G692" i="9" s="1"/>
  <c r="AC244" i="1"/>
  <c r="AN501" i="1"/>
  <c r="AN552" i="1"/>
  <c r="G615" i="9" s="1"/>
  <c r="AN589" i="1"/>
  <c r="F652" i="8" s="1"/>
  <c r="AN605" i="1"/>
  <c r="G668" i="9" s="1"/>
  <c r="AN621" i="1"/>
  <c r="G684" i="9" s="1"/>
  <c r="AB257" i="1"/>
  <c r="AN264" i="1"/>
  <c r="AN532" i="1"/>
  <c r="F595" i="8" s="1"/>
  <c r="AN536" i="1"/>
  <c r="F599" i="8" s="1"/>
  <c r="AN540" i="1"/>
  <c r="G603" i="9" s="1"/>
  <c r="AN544" i="1"/>
  <c r="G607" i="9" s="1"/>
  <c r="AN548" i="1"/>
  <c r="G611" i="9" s="1"/>
  <c r="AN573" i="1"/>
  <c r="BH573" i="1" s="1"/>
  <c r="AN558" i="1"/>
  <c r="BV558" i="1" s="1"/>
  <c r="CK558" i="1" s="1"/>
  <c r="AN562" i="1"/>
  <c r="BV562" i="1" s="1"/>
  <c r="CK562" i="1" s="1"/>
  <c r="AC258" i="1"/>
  <c r="AB258" i="1" s="1"/>
  <c r="AN297" i="1"/>
  <c r="G360" i="9" s="1"/>
  <c r="AN364" i="1"/>
  <c r="F427" i="8" s="1"/>
  <c r="AN453" i="1"/>
  <c r="G516" i="9" s="1"/>
  <c r="AN463" i="1"/>
  <c r="G526" i="9" s="1"/>
  <c r="AN473" i="1"/>
  <c r="G536" i="9" s="1"/>
  <c r="AN570" i="1"/>
  <c r="G633" i="9" s="1"/>
  <c r="AD235" i="1"/>
  <c r="BS235" i="1" s="1"/>
  <c r="CH235" i="1" s="1"/>
  <c r="AN575" i="1"/>
  <c r="F638" i="8" s="1"/>
  <c r="AN579" i="1"/>
  <c r="G642" i="9" s="1"/>
  <c r="AN583" i="1"/>
  <c r="BH583" i="1" s="1"/>
  <c r="AN587" i="1"/>
  <c r="G650" i="9" s="1"/>
  <c r="AN591" i="1"/>
  <c r="F654" i="8" s="1"/>
  <c r="AN595" i="1"/>
  <c r="F658" i="8" s="1"/>
  <c r="AN599" i="1"/>
  <c r="G662" i="9" s="1"/>
  <c r="AN603" i="1"/>
  <c r="G666" i="9" s="1"/>
  <c r="AN607" i="1"/>
  <c r="F670" i="8" s="1"/>
  <c r="AN611" i="1"/>
  <c r="G674" i="9" s="1"/>
  <c r="AN615" i="1"/>
  <c r="F678" i="8" s="1"/>
  <c r="AN619" i="1"/>
  <c r="G682" i="9" s="1"/>
  <c r="AN623" i="1"/>
  <c r="F686" i="8" s="1"/>
  <c r="AN627" i="1"/>
  <c r="BV627" i="1" s="1"/>
  <c r="CK627" i="1" s="1"/>
  <c r="AC232" i="1"/>
  <c r="AC237" i="1"/>
  <c r="AC246" i="1"/>
  <c r="AB246" i="1" s="1"/>
  <c r="AC248" i="1"/>
  <c r="AD248" i="1" s="1"/>
  <c r="BS248" i="1" s="1"/>
  <c r="CH248" i="1" s="1"/>
  <c r="AN329" i="1"/>
  <c r="BH329" i="1" s="1"/>
  <c r="AN407" i="1"/>
  <c r="AN415" i="1"/>
  <c r="G478" i="9" s="1"/>
  <c r="AN567" i="1"/>
  <c r="BV567" i="1" s="1"/>
  <c r="CK567" i="1" s="1"/>
  <c r="AC249" i="1"/>
  <c r="AB249" i="1" s="1"/>
  <c r="AC241" i="1"/>
  <c r="AB241" i="1" s="1"/>
  <c r="AC252" i="1"/>
  <c r="AB252" i="1" s="1"/>
  <c r="AC234" i="1"/>
  <c r="AN461" i="1"/>
  <c r="BV461" i="1" s="1"/>
  <c r="CK461" i="1" s="1"/>
  <c r="AC255" i="1"/>
  <c r="AD255" i="1" s="1"/>
  <c r="AB250" i="1"/>
  <c r="AD250" i="1"/>
  <c r="BS250" i="1" s="1"/>
  <c r="CH250" i="1" s="1"/>
  <c r="AN303" i="1"/>
  <c r="G366" i="9" s="1"/>
  <c r="AN509" i="1"/>
  <c r="F572" i="8" s="1"/>
  <c r="AN574" i="1"/>
  <c r="G637" i="9" s="1"/>
  <c r="AC253" i="1"/>
  <c r="AB253" i="1" s="1"/>
  <c r="AN309" i="1"/>
  <c r="G372" i="9" s="1"/>
  <c r="AN487" i="1"/>
  <c r="G550" i="9" s="1"/>
  <c r="AN495" i="1"/>
  <c r="F558" i="8" s="1"/>
  <c r="AN507" i="1"/>
  <c r="G570" i="9" s="1"/>
  <c r="AC254" i="1"/>
  <c r="AB254" i="1" s="1"/>
  <c r="J233" i="1"/>
  <c r="AC233" i="1"/>
  <c r="J240" i="1"/>
  <c r="AC240" i="1" s="1"/>
  <c r="AC239" i="1"/>
  <c r="AD239" i="1" s="1"/>
  <c r="J236" i="1"/>
  <c r="AC236" i="1" s="1"/>
  <c r="AC238" i="1"/>
  <c r="AD242" i="1"/>
  <c r="BS242" i="1" s="1"/>
  <c r="CH242" i="1" s="1"/>
  <c r="AB242" i="1"/>
  <c r="AD256" i="1"/>
  <c r="BS256" i="1" s="1"/>
  <c r="CH256" i="1" s="1"/>
  <c r="J243" i="1"/>
  <c r="AC243" i="1" s="1"/>
  <c r="AN505" i="1"/>
  <c r="F568" i="8" s="1"/>
  <c r="AN523" i="1"/>
  <c r="G586" i="9" s="1"/>
  <c r="AN305" i="1"/>
  <c r="F368" i="8" s="1"/>
  <c r="AN417" i="1"/>
  <c r="F480" i="8" s="1"/>
  <c r="AN307" i="1"/>
  <c r="F370" i="8" s="1"/>
  <c r="AN311" i="1"/>
  <c r="G374" i="9" s="1"/>
  <c r="AN300" i="1"/>
  <c r="G363" i="9" s="1"/>
  <c r="AN491" i="1"/>
  <c r="BV491" i="1" s="1"/>
  <c r="CK491" i="1" s="1"/>
  <c r="AN499" i="1"/>
  <c r="F562" i="8" s="1"/>
  <c r="AN515" i="1"/>
  <c r="G578" i="9" s="1"/>
  <c r="AN519" i="1"/>
  <c r="G582" i="9" s="1"/>
  <c r="AN551" i="1"/>
  <c r="F614" i="8" s="1"/>
  <c r="AN403" i="1"/>
  <c r="F466" i="8" s="1"/>
  <c r="AN471" i="1"/>
  <c r="BH471" i="1" s="1"/>
  <c r="AN513" i="1"/>
  <c r="BV513" i="1" s="1"/>
  <c r="CK513" i="1" s="1"/>
  <c r="G472" i="9"/>
  <c r="F472" i="8"/>
  <c r="G601" i="9"/>
  <c r="F601" i="8"/>
  <c r="G609" i="9"/>
  <c r="F609" i="8"/>
  <c r="G634" i="9"/>
  <c r="F634" i="8"/>
  <c r="AN304" i="1"/>
  <c r="BV304" i="1" s="1"/>
  <c r="CK304" i="1" s="1"/>
  <c r="AN410" i="1"/>
  <c r="BV410" i="1" s="1"/>
  <c r="CK410" i="1" s="1"/>
  <c r="G399" i="9"/>
  <c r="F399" i="8"/>
  <c r="G427" i="9"/>
  <c r="G474" i="9"/>
  <c r="F474" i="8"/>
  <c r="G623" i="9"/>
  <c r="F623" i="8"/>
  <c r="G646" i="9"/>
  <c r="G477" i="9"/>
  <c r="G594" i="9"/>
  <c r="F594" i="8"/>
  <c r="F392" i="8"/>
  <c r="F636" i="8"/>
  <c r="AN306" i="1"/>
  <c r="BV306" i="1" s="1"/>
  <c r="CK306" i="1" s="1"/>
  <c r="AN315" i="1"/>
  <c r="BV315" i="1" s="1"/>
  <c r="CK315" i="1" s="1"/>
  <c r="AN382" i="1"/>
  <c r="BV382" i="1" s="1"/>
  <c r="CK382" i="1" s="1"/>
  <c r="G502" i="9"/>
  <c r="F502" i="8"/>
  <c r="G476" i="9"/>
  <c r="F476" i="8"/>
  <c r="G558" i="9"/>
  <c r="G625" i="9"/>
  <c r="F625" i="8"/>
  <c r="G640" i="9"/>
  <c r="F640" i="8"/>
  <c r="G648" i="9"/>
  <c r="F648" i="8"/>
  <c r="G656" i="9"/>
  <c r="F656" i="8"/>
  <c r="G664" i="9"/>
  <c r="F664" i="8"/>
  <c r="G672" i="9"/>
  <c r="F672" i="8"/>
  <c r="G688" i="9"/>
  <c r="F688" i="8"/>
  <c r="G365" i="9"/>
  <c r="F365" i="8"/>
  <c r="G327" i="9"/>
  <c r="F327" i="8"/>
  <c r="F467" i="8"/>
  <c r="G605" i="9"/>
  <c r="F605" i="8"/>
  <c r="F613" i="8"/>
  <c r="AN317" i="1"/>
  <c r="BH317" i="1" s="1"/>
  <c r="AN416" i="1"/>
  <c r="BH416" i="1" s="1"/>
  <c r="AN554" i="1"/>
  <c r="BH554" i="1" s="1"/>
  <c r="G564" i="9"/>
  <c r="F564" i="8"/>
  <c r="G628" i="9"/>
  <c r="F628" i="8"/>
  <c r="F650" i="8"/>
  <c r="G658" i="9"/>
  <c r="F666" i="8"/>
  <c r="F682" i="8"/>
  <c r="G329" i="9"/>
  <c r="F329" i="8"/>
  <c r="G403" i="9"/>
  <c r="F403" i="8"/>
  <c r="G590" i="9"/>
  <c r="F590" i="8"/>
  <c r="G362" i="9"/>
  <c r="G470" i="9"/>
  <c r="F470" i="8"/>
  <c r="G599" i="9"/>
  <c r="F607" i="8"/>
  <c r="G629" i="9"/>
  <c r="F629" i="8"/>
  <c r="AN319" i="1"/>
  <c r="BH319" i="1" s="1"/>
  <c r="G395" i="9"/>
  <c r="F395" i="8"/>
  <c r="G397" i="9"/>
  <c r="F397" i="8"/>
  <c r="G632" i="9"/>
  <c r="F632" i="8"/>
  <c r="G652" i="9"/>
  <c r="G676" i="9"/>
  <c r="F676" i="8"/>
  <c r="F684" i="8"/>
  <c r="AN242" i="1"/>
  <c r="BH242" i="1" s="1"/>
  <c r="AN313" i="1"/>
  <c r="BH313" i="1" s="1"/>
  <c r="AN321" i="1"/>
  <c r="BV321" i="1" s="1"/>
  <c r="CK321" i="1" s="1"/>
  <c r="AN352" i="1"/>
  <c r="BV352" i="1" s="1"/>
  <c r="CK352" i="1" s="1"/>
  <c r="AN556" i="1"/>
  <c r="BV556" i="1" s="1"/>
  <c r="CK556" i="1" s="1"/>
  <c r="AN564" i="1"/>
  <c r="BH564" i="1" s="1"/>
  <c r="BV409" i="1"/>
  <c r="CK409" i="1" s="1"/>
  <c r="BH409" i="1"/>
  <c r="BV302" i="1"/>
  <c r="CK302" i="1" s="1"/>
  <c r="BH302" i="1"/>
  <c r="BV332" i="1"/>
  <c r="CK332" i="1" s="1"/>
  <c r="BH332" i="1"/>
  <c r="BV336" i="1"/>
  <c r="CK336" i="1" s="1"/>
  <c r="BH336" i="1"/>
  <c r="BV340" i="1"/>
  <c r="CK340" i="1" s="1"/>
  <c r="BH340" i="1"/>
  <c r="BV414" i="1"/>
  <c r="CK414" i="1" s="1"/>
  <c r="BH414" i="1"/>
  <c r="BV453" i="1"/>
  <c r="CK453" i="1" s="1"/>
  <c r="BH453" i="1"/>
  <c r="BV501" i="1"/>
  <c r="CK501" i="1" s="1"/>
  <c r="BH501" i="1"/>
  <c r="BV527" i="1"/>
  <c r="CK527" i="1" s="1"/>
  <c r="BH527" i="1"/>
  <c r="BV531" i="1"/>
  <c r="CK531" i="1" s="1"/>
  <c r="BH531" i="1"/>
  <c r="BV565" i="1"/>
  <c r="CK565" i="1" s="1"/>
  <c r="BH565" i="1"/>
  <c r="BH303" i="1"/>
  <c r="BH562" i="1"/>
  <c r="BV266" i="1"/>
  <c r="CK266" i="1" s="1"/>
  <c r="BH266" i="1"/>
  <c r="BH299" i="1"/>
  <c r="BV407" i="1"/>
  <c r="CK407" i="1" s="1"/>
  <c r="BH407" i="1"/>
  <c r="BV536" i="1"/>
  <c r="CK536" i="1" s="1"/>
  <c r="BH544" i="1"/>
  <c r="BV566" i="1"/>
  <c r="CK566" i="1" s="1"/>
  <c r="BH566" i="1"/>
  <c r="BV573" i="1"/>
  <c r="CK573" i="1" s="1"/>
  <c r="BV411" i="1"/>
  <c r="CK411" i="1" s="1"/>
  <c r="BH411" i="1"/>
  <c r="BH417" i="1"/>
  <c r="BV551" i="1"/>
  <c r="CK551" i="1" s="1"/>
  <c r="BV569" i="1"/>
  <c r="CK569" i="1" s="1"/>
  <c r="BH569" i="1"/>
  <c r="BV577" i="1"/>
  <c r="CK577" i="1" s="1"/>
  <c r="BH577" i="1"/>
  <c r="BV585" i="1"/>
  <c r="CK585" i="1" s="1"/>
  <c r="BH585" i="1"/>
  <c r="BV593" i="1"/>
  <c r="CK593" i="1" s="1"/>
  <c r="BH593" i="1"/>
  <c r="BV601" i="1"/>
  <c r="CK601" i="1" s="1"/>
  <c r="BH601" i="1"/>
  <c r="BV609" i="1"/>
  <c r="CK609" i="1" s="1"/>
  <c r="BH609" i="1"/>
  <c r="BV613" i="1"/>
  <c r="CK613" i="1" s="1"/>
  <c r="BH613" i="1"/>
  <c r="BV621" i="1"/>
  <c r="CK621" i="1" s="1"/>
  <c r="BH621" i="1"/>
  <c r="BV625" i="1"/>
  <c r="CK625" i="1" s="1"/>
  <c r="BH625" i="1"/>
  <c r="BH629" i="1"/>
  <c r="BV264" i="1"/>
  <c r="CK264" i="1" s="1"/>
  <c r="BH264" i="1"/>
  <c r="BV300" i="1"/>
  <c r="CK300" i="1" s="1"/>
  <c r="BV334" i="1"/>
  <c r="CK334" i="1" s="1"/>
  <c r="BH334" i="1"/>
  <c r="BV338" i="1"/>
  <c r="CK338" i="1" s="1"/>
  <c r="BH342" i="1"/>
  <c r="BV404" i="1"/>
  <c r="CK404" i="1" s="1"/>
  <c r="BH404" i="1"/>
  <c r="BV439" i="1"/>
  <c r="CK439" i="1" s="1"/>
  <c r="BH439" i="1"/>
  <c r="BH570" i="1"/>
  <c r="BV317" i="1"/>
  <c r="CK317" i="1" s="1"/>
  <c r="BH552" i="1"/>
  <c r="BV560" i="1"/>
  <c r="CK560" i="1" s="1"/>
  <c r="BH560" i="1"/>
  <c r="BH574" i="1"/>
  <c r="BV538" i="1"/>
  <c r="CK538" i="1" s="1"/>
  <c r="BH538" i="1"/>
  <c r="BV542" i="1"/>
  <c r="CK542" i="1" s="1"/>
  <c r="BH542" i="1"/>
  <c r="BV546" i="1"/>
  <c r="CK546" i="1" s="1"/>
  <c r="BH546" i="1"/>
  <c r="BV550" i="1"/>
  <c r="CK550" i="1" s="1"/>
  <c r="BH550" i="1"/>
  <c r="BV571" i="1"/>
  <c r="CK571" i="1" s="1"/>
  <c r="BH571" i="1"/>
  <c r="BV413" i="1"/>
  <c r="CK413" i="1" s="1"/>
  <c r="BH413" i="1"/>
  <c r="BH495" i="1"/>
  <c r="BH507" i="1"/>
  <c r="BV579" i="1"/>
  <c r="CK579" i="1" s="1"/>
  <c r="BH579" i="1"/>
  <c r="BV587" i="1"/>
  <c r="CK587" i="1" s="1"/>
  <c r="BH587" i="1"/>
  <c r="BV603" i="1"/>
  <c r="CK603" i="1" s="1"/>
  <c r="BH603" i="1"/>
  <c r="BV611" i="1"/>
  <c r="CK611" i="1" s="1"/>
  <c r="BH611" i="1"/>
  <c r="BH615" i="1"/>
  <c r="BV619" i="1"/>
  <c r="CK619" i="1" s="1"/>
  <c r="BH619" i="1"/>
  <c r="AN353" i="1"/>
  <c r="AN354" i="1"/>
  <c r="AN355" i="1"/>
  <c r="AN356" i="1"/>
  <c r="AN357" i="1"/>
  <c r="AN358" i="1"/>
  <c r="AN359" i="1"/>
  <c r="AN360" i="1"/>
  <c r="AN361" i="1"/>
  <c r="AN362" i="1"/>
  <c r="AN363" i="1"/>
  <c r="AN412" i="1"/>
  <c r="AN462" i="1"/>
  <c r="AN488" i="1"/>
  <c r="AN489" i="1"/>
  <c r="AN490" i="1"/>
  <c r="AN508" i="1"/>
  <c r="AN510" i="1"/>
  <c r="AN511" i="1"/>
  <c r="AN512" i="1"/>
  <c r="AN514" i="1"/>
  <c r="AN553" i="1"/>
  <c r="AN555" i="1"/>
  <c r="AN557" i="1"/>
  <c r="AN559" i="1"/>
  <c r="AN561" i="1"/>
  <c r="AN563" i="1"/>
  <c r="AN576" i="1"/>
  <c r="AN578" i="1"/>
  <c r="AN580" i="1"/>
  <c r="AN582" i="1"/>
  <c r="AN584" i="1"/>
  <c r="AN586" i="1"/>
  <c r="AN588" i="1"/>
  <c r="AN590" i="1"/>
  <c r="AN592" i="1"/>
  <c r="AN594" i="1"/>
  <c r="AN596" i="1"/>
  <c r="AN598" i="1"/>
  <c r="AN600" i="1"/>
  <c r="AN602" i="1"/>
  <c r="AN604" i="1"/>
  <c r="AN606" i="1"/>
  <c r="AN608" i="1"/>
  <c r="AN610" i="1"/>
  <c r="AN612" i="1"/>
  <c r="AN614" i="1"/>
  <c r="AN616" i="1"/>
  <c r="AN618" i="1"/>
  <c r="AN620" i="1"/>
  <c r="AN622" i="1"/>
  <c r="AN624" i="1"/>
  <c r="AN626" i="1"/>
  <c r="AN628" i="1"/>
  <c r="AN630" i="1"/>
  <c r="AN631" i="1"/>
  <c r="AN632" i="1"/>
  <c r="AN633" i="1"/>
  <c r="AN634" i="1"/>
  <c r="AN635" i="1"/>
  <c r="AN636" i="1"/>
  <c r="AN637" i="1"/>
  <c r="AN638" i="1"/>
  <c r="AN639" i="1"/>
  <c r="AN640" i="1"/>
  <c r="AN641" i="1"/>
  <c r="AN642" i="1"/>
  <c r="AN643" i="1"/>
  <c r="AN644" i="1"/>
  <c r="AN645" i="1"/>
  <c r="AN646" i="1"/>
  <c r="AN647" i="1"/>
  <c r="AN648" i="1"/>
  <c r="AN649" i="1"/>
  <c r="AN650" i="1"/>
  <c r="AN651" i="1"/>
  <c r="AN259" i="1"/>
  <c r="AN260" i="1"/>
  <c r="AN261" i="1"/>
  <c r="AN262" i="1"/>
  <c r="AN263" i="1"/>
  <c r="AN265" i="1"/>
  <c r="AN267" i="1"/>
  <c r="AN268" i="1"/>
  <c r="AN269" i="1"/>
  <c r="AN270" i="1"/>
  <c r="AN271" i="1"/>
  <c r="AN272" i="1"/>
  <c r="AN273" i="1"/>
  <c r="AN274" i="1"/>
  <c r="AN275" i="1"/>
  <c r="AN276" i="1"/>
  <c r="AN277" i="1"/>
  <c r="AN278" i="1"/>
  <c r="AN279" i="1"/>
  <c r="AN280" i="1"/>
  <c r="AN281" i="1"/>
  <c r="AN282" i="1"/>
  <c r="AN283" i="1"/>
  <c r="AN284" i="1"/>
  <c r="AN285" i="1"/>
  <c r="AN286" i="1"/>
  <c r="AN287" i="1"/>
  <c r="AN288" i="1"/>
  <c r="AN289" i="1"/>
  <c r="AN290" i="1"/>
  <c r="AN291" i="1"/>
  <c r="AN292" i="1"/>
  <c r="AN293" i="1"/>
  <c r="AN294" i="1"/>
  <c r="AN295" i="1"/>
  <c r="AN296" i="1"/>
  <c r="AN298" i="1"/>
  <c r="AN301" i="1"/>
  <c r="AN330" i="1"/>
  <c r="AN331" i="1"/>
  <c r="AN333" i="1"/>
  <c r="AN335" i="1"/>
  <c r="AN337" i="1"/>
  <c r="AN339" i="1"/>
  <c r="AN341" i="1"/>
  <c r="AN343" i="1"/>
  <c r="AN344" i="1"/>
  <c r="AN345" i="1"/>
  <c r="AN346" i="1"/>
  <c r="AN347" i="1"/>
  <c r="AN348" i="1"/>
  <c r="AN349" i="1"/>
  <c r="AN350" i="1"/>
  <c r="AN351" i="1"/>
  <c r="AN365" i="1"/>
  <c r="AN366" i="1"/>
  <c r="AN367" i="1"/>
  <c r="AN368" i="1"/>
  <c r="AN369" i="1"/>
  <c r="AN370" i="1"/>
  <c r="AN371" i="1"/>
  <c r="AN372" i="1"/>
  <c r="AN373" i="1"/>
  <c r="AN374" i="1"/>
  <c r="AN375" i="1"/>
  <c r="AN376" i="1"/>
  <c r="AN377" i="1"/>
  <c r="AN378" i="1"/>
  <c r="AN379" i="1"/>
  <c r="AN380" i="1"/>
  <c r="AN381" i="1"/>
  <c r="AN406" i="1"/>
  <c r="AN408" i="1"/>
  <c r="AN440" i="1"/>
  <c r="AN441" i="1"/>
  <c r="AN442" i="1"/>
  <c r="AN443" i="1"/>
  <c r="AN444" i="1"/>
  <c r="AN445" i="1"/>
  <c r="AN446" i="1"/>
  <c r="AN447" i="1"/>
  <c r="AN448" i="1"/>
  <c r="AN449" i="1"/>
  <c r="AN450" i="1"/>
  <c r="AN451" i="1"/>
  <c r="AN452" i="1"/>
  <c r="AN454" i="1"/>
  <c r="AN455" i="1"/>
  <c r="AN456" i="1"/>
  <c r="AN457" i="1"/>
  <c r="AN458" i="1"/>
  <c r="AN459" i="1"/>
  <c r="AN460" i="1"/>
  <c r="AN464" i="1"/>
  <c r="AN465" i="1"/>
  <c r="AN466" i="1"/>
  <c r="AN467" i="1"/>
  <c r="AN468" i="1"/>
  <c r="AN469" i="1"/>
  <c r="AN470" i="1"/>
  <c r="AN474" i="1"/>
  <c r="AN475" i="1"/>
  <c r="AN476" i="1"/>
  <c r="AN477" i="1"/>
  <c r="AN478" i="1"/>
  <c r="AN479" i="1"/>
  <c r="AN480" i="1"/>
  <c r="AN481" i="1"/>
  <c r="AN482" i="1"/>
  <c r="AN483" i="1"/>
  <c r="AN484" i="1"/>
  <c r="AN485" i="1"/>
  <c r="AN486" i="1"/>
  <c r="AN492" i="1"/>
  <c r="AN493" i="1"/>
  <c r="AN494" i="1"/>
  <c r="AN500" i="1"/>
  <c r="AN502" i="1"/>
  <c r="AN503" i="1"/>
  <c r="AN504" i="1"/>
  <c r="AN506" i="1"/>
  <c r="AN516" i="1"/>
  <c r="AN518" i="1"/>
  <c r="AN520" i="1"/>
  <c r="AN524" i="1"/>
  <c r="AN526" i="1"/>
  <c r="AN528" i="1"/>
  <c r="AN529" i="1"/>
  <c r="AN530" i="1"/>
  <c r="AN533" i="1"/>
  <c r="AN535" i="1"/>
  <c r="AN537" i="1"/>
  <c r="AN539" i="1"/>
  <c r="AN541" i="1"/>
  <c r="AN543" i="1"/>
  <c r="AN545" i="1"/>
  <c r="AN547" i="1"/>
  <c r="AN549" i="1"/>
  <c r="AN572" i="1"/>
  <c r="AN235" i="1"/>
  <c r="AN308" i="1"/>
  <c r="AN310" i="1"/>
  <c r="AN312" i="1"/>
  <c r="AN314" i="1"/>
  <c r="AN316" i="1"/>
  <c r="AN318" i="1"/>
  <c r="AN320" i="1"/>
  <c r="AN322" i="1"/>
  <c r="AN323" i="1"/>
  <c r="AN324" i="1"/>
  <c r="AN325" i="1"/>
  <c r="AN326" i="1"/>
  <c r="AN327" i="1"/>
  <c r="AN328" i="1"/>
  <c r="AN383" i="1"/>
  <c r="AN384" i="1"/>
  <c r="AN385" i="1"/>
  <c r="AN386" i="1"/>
  <c r="AN387" i="1"/>
  <c r="AN388" i="1"/>
  <c r="AN389" i="1"/>
  <c r="AN390" i="1"/>
  <c r="AN391" i="1"/>
  <c r="AN392" i="1"/>
  <c r="AN393" i="1"/>
  <c r="AN394" i="1"/>
  <c r="AN395" i="1"/>
  <c r="AN396" i="1"/>
  <c r="AN397" i="1"/>
  <c r="AN398" i="1"/>
  <c r="AN399" i="1"/>
  <c r="AN400" i="1"/>
  <c r="AN402" i="1"/>
  <c r="AN418" i="1"/>
  <c r="AN419" i="1"/>
  <c r="AN420" i="1"/>
  <c r="AN421" i="1"/>
  <c r="AN422" i="1"/>
  <c r="AN423" i="1"/>
  <c r="AN424" i="1"/>
  <c r="AN425" i="1"/>
  <c r="AN426" i="1"/>
  <c r="AN427" i="1"/>
  <c r="AN428" i="1"/>
  <c r="AN429" i="1"/>
  <c r="AN430" i="1"/>
  <c r="AN431" i="1"/>
  <c r="AN432" i="1"/>
  <c r="AN433" i="1"/>
  <c r="AN434" i="1"/>
  <c r="AN435" i="1"/>
  <c r="AN436" i="1"/>
  <c r="AN437" i="1"/>
  <c r="AN438" i="1"/>
  <c r="AN472" i="1"/>
  <c r="AN496" i="1"/>
  <c r="AN497" i="1"/>
  <c r="AN498" i="1"/>
  <c r="AN522" i="1"/>
  <c r="AN568" i="1"/>
  <c r="AC652" i="1"/>
  <c r="F637" i="8" l="1"/>
  <c r="BH309" i="1"/>
  <c r="BV544" i="1"/>
  <c r="CK544" i="1" s="1"/>
  <c r="F674" i="8"/>
  <c r="F630" i="8"/>
  <c r="F524" i="8"/>
  <c r="F516" i="8"/>
  <c r="BV515" i="1"/>
  <c r="CK515" i="1" s="1"/>
  <c r="BH548" i="1"/>
  <c r="CE548" i="1" s="1"/>
  <c r="CT548" i="1" s="1"/>
  <c r="BV532" i="1"/>
  <c r="CK532" i="1" s="1"/>
  <c r="F660" i="8"/>
  <c r="AN230" i="1"/>
  <c r="G293" i="9" s="1"/>
  <c r="BH617" i="1"/>
  <c r="CE617" i="1" s="1"/>
  <c r="CT617" i="1" s="1"/>
  <c r="BH509" i="1"/>
  <c r="BH311" i="1"/>
  <c r="AN245" i="1"/>
  <c r="BH245" i="1" s="1"/>
  <c r="BI245" i="1" s="1"/>
  <c r="S308" i="9" s="1"/>
  <c r="BH534" i="1"/>
  <c r="CE534" i="1" s="1"/>
  <c r="CT534" i="1" s="1"/>
  <c r="BV617" i="1"/>
  <c r="CK617" i="1" s="1"/>
  <c r="BH597" i="1"/>
  <c r="BH405" i="1"/>
  <c r="BV311" i="1"/>
  <c r="CK311" i="1" s="1"/>
  <c r="BH523" i="1"/>
  <c r="BV534" i="1"/>
  <c r="CK534" i="1" s="1"/>
  <c r="BH515" i="1"/>
  <c r="BV605" i="1"/>
  <c r="CK605" i="1" s="1"/>
  <c r="BV597" i="1"/>
  <c r="CK597" i="1" s="1"/>
  <c r="G468" i="9"/>
  <c r="BH487" i="1"/>
  <c r="BH605" i="1"/>
  <c r="CE605" i="1" s="1"/>
  <c r="CT605" i="1" s="1"/>
  <c r="BV509" i="1"/>
  <c r="CK509" i="1" s="1"/>
  <c r="BV548" i="1"/>
  <c r="CK548" i="1" s="1"/>
  <c r="BH532" i="1"/>
  <c r="BV405" i="1"/>
  <c r="CK405" i="1" s="1"/>
  <c r="BH463" i="1"/>
  <c r="F550" i="8"/>
  <c r="F597" i="8"/>
  <c r="F680" i="8"/>
  <c r="BV487" i="1"/>
  <c r="CK487" i="1" s="1"/>
  <c r="BH499" i="1"/>
  <c r="BV307" i="1"/>
  <c r="CK307" i="1" s="1"/>
  <c r="BV463" i="1"/>
  <c r="CK463" i="1" s="1"/>
  <c r="F668" i="8"/>
  <c r="G686" i="9"/>
  <c r="G638" i="9"/>
  <c r="BV403" i="1"/>
  <c r="CK403" i="1" s="1"/>
  <c r="F611" i="8"/>
  <c r="G670" i="9"/>
  <c r="F526" i="8"/>
  <c r="G595" i="9"/>
  <c r="G654" i="9"/>
  <c r="BV599" i="1"/>
  <c r="CK599" i="1" s="1"/>
  <c r="BV583" i="1"/>
  <c r="CK583" i="1" s="1"/>
  <c r="BV521" i="1"/>
  <c r="CK521" i="1" s="1"/>
  <c r="BH403" i="1"/>
  <c r="BH338" i="1"/>
  <c r="BV329" i="1"/>
  <c r="CK329" i="1" s="1"/>
  <c r="BH401" i="1"/>
  <c r="BH307" i="1"/>
  <c r="F362" i="8"/>
  <c r="G580" i="9"/>
  <c r="G678" i="9"/>
  <c r="F646" i="8"/>
  <c r="AN250" i="1"/>
  <c r="G313" i="9" s="1"/>
  <c r="BV615" i="1"/>
  <c r="CK615" i="1" s="1"/>
  <c r="BV507" i="1"/>
  <c r="CK507" i="1" s="1"/>
  <c r="BV552" i="1"/>
  <c r="CK552" i="1" s="1"/>
  <c r="BV570" i="1"/>
  <c r="CK570" i="1" s="1"/>
  <c r="BV499" i="1"/>
  <c r="CK499" i="1" s="1"/>
  <c r="BH364" i="1"/>
  <c r="F570" i="8"/>
  <c r="F633" i="8"/>
  <c r="G392" i="9"/>
  <c r="F662" i="8"/>
  <c r="BH599" i="1"/>
  <c r="BH521" i="1"/>
  <c r="CE521" i="1" s="1"/>
  <c r="CT521" i="1" s="1"/>
  <c r="BV364" i="1"/>
  <c r="CK364" i="1" s="1"/>
  <c r="G464" i="9"/>
  <c r="AB229" i="1"/>
  <c r="AD229" i="1"/>
  <c r="G572" i="9"/>
  <c r="BV495" i="1"/>
  <c r="CK495" i="1" s="1"/>
  <c r="BV574" i="1"/>
  <c r="CK574" i="1" s="1"/>
  <c r="BH305" i="1"/>
  <c r="CE305" i="1" s="1"/>
  <c r="CT305" i="1" s="1"/>
  <c r="BH519" i="1"/>
  <c r="F690" i="8"/>
  <c r="G630" i="9"/>
  <c r="F401" i="8"/>
  <c r="G636" i="9"/>
  <c r="BH627" i="1"/>
  <c r="BH595" i="1"/>
  <c r="BH567" i="1"/>
  <c r="BJ567" i="1" s="1"/>
  <c r="T630" i="9" s="1"/>
  <c r="BH382" i="1"/>
  <c r="BV305" i="1"/>
  <c r="CK305" i="1" s="1"/>
  <c r="BV519" i="1"/>
  <c r="CK519" i="1" s="1"/>
  <c r="BV629" i="1"/>
  <c r="CK629" i="1" s="1"/>
  <c r="BV401" i="1"/>
  <c r="CK401" i="1" s="1"/>
  <c r="BH517" i="1"/>
  <c r="F692" i="8"/>
  <c r="F584" i="8"/>
  <c r="G690" i="9"/>
  <c r="F642" i="8"/>
  <c r="F576" i="8"/>
  <c r="F615" i="8"/>
  <c r="BV595" i="1"/>
  <c r="CK595" i="1" s="1"/>
  <c r="BH536" i="1"/>
  <c r="BV517" i="1"/>
  <c r="CK517" i="1" s="1"/>
  <c r="AB248" i="1"/>
  <c r="AD251" i="1"/>
  <c r="AB251" i="1"/>
  <c r="AB245" i="1"/>
  <c r="BH321" i="1"/>
  <c r="BI321" i="1" s="1"/>
  <c r="S384" i="9" s="1"/>
  <c r="BV523" i="1"/>
  <c r="CK523" i="1" s="1"/>
  <c r="G562" i="9"/>
  <c r="AD258" i="1"/>
  <c r="AB247" i="1"/>
  <c r="AD247" i="1"/>
  <c r="AN248" i="1"/>
  <c r="G311" i="9" s="1"/>
  <c r="AB231" i="1"/>
  <c r="AD231" i="1"/>
  <c r="AD249" i="1"/>
  <c r="AN249" i="1" s="1"/>
  <c r="BV416" i="1"/>
  <c r="CK416" i="1" s="1"/>
  <c r="F286" i="8"/>
  <c r="AD253" i="1"/>
  <c r="BS253" i="1" s="1"/>
  <c r="CH253" i="1" s="1"/>
  <c r="BV554" i="1"/>
  <c r="CK554" i="1" s="1"/>
  <c r="G370" i="9"/>
  <c r="BV564" i="1"/>
  <c r="CK564" i="1" s="1"/>
  <c r="BV313" i="1"/>
  <c r="CK313" i="1" s="1"/>
  <c r="G480" i="9"/>
  <c r="AD241" i="1"/>
  <c r="G368" i="9"/>
  <c r="F578" i="8"/>
  <c r="AD252" i="1"/>
  <c r="AB255" i="1"/>
  <c r="F374" i="8"/>
  <c r="BS255" i="1"/>
  <c r="CH255" i="1" s="1"/>
  <c r="AN255" i="1"/>
  <c r="G318" i="9" s="1"/>
  <c r="F586" i="8"/>
  <c r="BH623" i="1"/>
  <c r="BJ623" i="1" s="1"/>
  <c r="T686" i="9" s="1"/>
  <c r="BH607" i="1"/>
  <c r="CE607" i="1" s="1"/>
  <c r="CT607" i="1" s="1"/>
  <c r="BH591" i="1"/>
  <c r="BH575" i="1"/>
  <c r="BH461" i="1"/>
  <c r="CE461" i="1" s="1"/>
  <c r="CT461" i="1" s="1"/>
  <c r="BV309" i="1"/>
  <c r="CK309" i="1" s="1"/>
  <c r="BV342" i="1"/>
  <c r="CK342" i="1" s="1"/>
  <c r="BH415" i="1"/>
  <c r="BH589" i="1"/>
  <c r="CE589" i="1" s="1"/>
  <c r="CT589" i="1" s="1"/>
  <c r="BH581" i="1"/>
  <c r="BI581" i="1" s="1"/>
  <c r="S644" i="9" s="1"/>
  <c r="BH513" i="1"/>
  <c r="BV303" i="1"/>
  <c r="CK303" i="1" s="1"/>
  <c r="BH505" i="1"/>
  <c r="BI505" i="1" s="1"/>
  <c r="S568" i="9" s="1"/>
  <c r="BH473" i="1"/>
  <c r="BI473" i="1" s="1"/>
  <c r="S536" i="9" s="1"/>
  <c r="BH297" i="1"/>
  <c r="F644" i="8"/>
  <c r="F621" i="8"/>
  <c r="F366" i="8"/>
  <c r="F554" i="8"/>
  <c r="G576" i="9"/>
  <c r="G524" i="9"/>
  <c r="F536" i="8"/>
  <c r="G568" i="9"/>
  <c r="AB228" i="1"/>
  <c r="AD228" i="1"/>
  <c r="AN257" i="1"/>
  <c r="BH257" i="1" s="1"/>
  <c r="BV623" i="1"/>
  <c r="CK623" i="1" s="1"/>
  <c r="BV607" i="1"/>
  <c r="CK607" i="1" s="1"/>
  <c r="BV591" i="1"/>
  <c r="CK591" i="1" s="1"/>
  <c r="BV575" i="1"/>
  <c r="CK575" i="1" s="1"/>
  <c r="BH525" i="1"/>
  <c r="BH491" i="1"/>
  <c r="BV415" i="1"/>
  <c r="CK415" i="1" s="1"/>
  <c r="BV589" i="1"/>
  <c r="CK589" i="1" s="1"/>
  <c r="BV581" i="1"/>
  <c r="CK581" i="1" s="1"/>
  <c r="BH540" i="1"/>
  <c r="BH558" i="1"/>
  <c r="CE558" i="1" s="1"/>
  <c r="CT558" i="1" s="1"/>
  <c r="BV505" i="1"/>
  <c r="CK505" i="1" s="1"/>
  <c r="BV473" i="1"/>
  <c r="CK473" i="1" s="1"/>
  <c r="BV297" i="1"/>
  <c r="CK297" i="1" s="1"/>
  <c r="G621" i="9"/>
  <c r="G554" i="9"/>
  <c r="F372" i="8"/>
  <c r="F360" i="8"/>
  <c r="F588" i="8"/>
  <c r="F603" i="8"/>
  <c r="F478" i="8"/>
  <c r="F405" i="8"/>
  <c r="AD246" i="1"/>
  <c r="AN256" i="1"/>
  <c r="G319" i="9" s="1"/>
  <c r="BH306" i="1"/>
  <c r="BI306" i="1" s="1"/>
  <c r="S369" i="9" s="1"/>
  <c r="BV525" i="1"/>
  <c r="CK525" i="1" s="1"/>
  <c r="BH551" i="1"/>
  <c r="BV540" i="1"/>
  <c r="CK540" i="1" s="1"/>
  <c r="AB239" i="1"/>
  <c r="AD254" i="1"/>
  <c r="AB244" i="1"/>
  <c r="AD244" i="1"/>
  <c r="AB232" i="1"/>
  <c r="AD232" i="1"/>
  <c r="AB237" i="1"/>
  <c r="AD237" i="1"/>
  <c r="G614" i="9"/>
  <c r="AB234" i="1"/>
  <c r="AD234" i="1"/>
  <c r="G466" i="9"/>
  <c r="AB236" i="1"/>
  <c r="AD236" i="1"/>
  <c r="AD238" i="1"/>
  <c r="AB238" i="1"/>
  <c r="AD240" i="1"/>
  <c r="AB240" i="1"/>
  <c r="AB233" i="1"/>
  <c r="AD233" i="1"/>
  <c r="G286" i="9"/>
  <c r="AB243" i="1"/>
  <c r="AD243" i="1"/>
  <c r="AN253" i="1"/>
  <c r="BS239" i="1"/>
  <c r="CH239" i="1" s="1"/>
  <c r="AN239" i="1"/>
  <c r="BH352" i="1"/>
  <c r="BI352" i="1" s="1"/>
  <c r="S415" i="9" s="1"/>
  <c r="BH300" i="1"/>
  <c r="BV417" i="1"/>
  <c r="CK417" i="1" s="1"/>
  <c r="F582" i="8"/>
  <c r="F534" i="8"/>
  <c r="F363" i="8"/>
  <c r="BH304" i="1"/>
  <c r="BJ304" i="1" s="1"/>
  <c r="T367" i="9" s="1"/>
  <c r="G534" i="9"/>
  <c r="BV471" i="1"/>
  <c r="CK471" i="1" s="1"/>
  <c r="BH556" i="1"/>
  <c r="BH315" i="1"/>
  <c r="CE315" i="1" s="1"/>
  <c r="CT315" i="1" s="1"/>
  <c r="G501" i="9"/>
  <c r="F501" i="8"/>
  <c r="G528" i="9"/>
  <c r="F528" i="8"/>
  <c r="G393" i="9"/>
  <c r="F393" i="8"/>
  <c r="G711" i="9"/>
  <c r="F711" i="8"/>
  <c r="G622" i="9"/>
  <c r="F622" i="8"/>
  <c r="G305" i="9"/>
  <c r="F305" i="8"/>
  <c r="G500" i="9"/>
  <c r="F500" i="8"/>
  <c r="G492" i="9"/>
  <c r="F492" i="8"/>
  <c r="G484" i="9"/>
  <c r="F484" i="8"/>
  <c r="G460" i="9"/>
  <c r="F460" i="8"/>
  <c r="G452" i="9"/>
  <c r="F452" i="8"/>
  <c r="G390" i="9"/>
  <c r="F390" i="8"/>
  <c r="G379" i="9"/>
  <c r="F379" i="8"/>
  <c r="G604" i="9"/>
  <c r="F604" i="8"/>
  <c r="G589" i="9"/>
  <c r="F589" i="8"/>
  <c r="G565" i="9"/>
  <c r="F565" i="8"/>
  <c r="G546" i="9"/>
  <c r="F546" i="8"/>
  <c r="G538" i="9"/>
  <c r="F538" i="8"/>
  <c r="G527" i="9"/>
  <c r="F527" i="8"/>
  <c r="G515" i="9"/>
  <c r="F515" i="8"/>
  <c r="G507" i="9"/>
  <c r="F507" i="8"/>
  <c r="G443" i="9"/>
  <c r="F443" i="8"/>
  <c r="G435" i="9"/>
  <c r="F435" i="8"/>
  <c r="G414" i="9"/>
  <c r="F414" i="8"/>
  <c r="G406" i="9"/>
  <c r="F406" i="8"/>
  <c r="G364" i="9"/>
  <c r="F364" i="8"/>
  <c r="G353" i="9"/>
  <c r="F353" i="8"/>
  <c r="G345" i="9"/>
  <c r="F345" i="8"/>
  <c r="G337" i="9"/>
  <c r="F337" i="8"/>
  <c r="G328" i="9"/>
  <c r="F328" i="8"/>
  <c r="G710" i="9"/>
  <c r="F710" i="8"/>
  <c r="G702" i="9"/>
  <c r="F702" i="8"/>
  <c r="G694" i="9"/>
  <c r="F694" i="8"/>
  <c r="G679" i="9"/>
  <c r="F679" i="8"/>
  <c r="G663" i="9"/>
  <c r="F663" i="8"/>
  <c r="G647" i="9"/>
  <c r="F647" i="8"/>
  <c r="G620" i="9"/>
  <c r="F620" i="8"/>
  <c r="G553" i="9"/>
  <c r="F553" i="8"/>
  <c r="G423" i="9"/>
  <c r="F423" i="8"/>
  <c r="BV242" i="1"/>
  <c r="CK242" i="1" s="1"/>
  <c r="G617" i="9"/>
  <c r="F617" i="8"/>
  <c r="G381" i="9"/>
  <c r="F381" i="8"/>
  <c r="G444" i="9"/>
  <c r="F444" i="8"/>
  <c r="G330" i="9"/>
  <c r="F330" i="8"/>
  <c r="G424" i="9"/>
  <c r="F424" i="8"/>
  <c r="G499" i="9"/>
  <c r="F499" i="8"/>
  <c r="G389" i="9"/>
  <c r="F389" i="8"/>
  <c r="G602" i="9"/>
  <c r="F602" i="8"/>
  <c r="G587" i="9"/>
  <c r="F587" i="8"/>
  <c r="G563" i="9"/>
  <c r="F563" i="8"/>
  <c r="G545" i="9"/>
  <c r="F545" i="8"/>
  <c r="G537" i="9"/>
  <c r="F537" i="8"/>
  <c r="G523" i="9"/>
  <c r="F523" i="8"/>
  <c r="G514" i="9"/>
  <c r="F514" i="8"/>
  <c r="G506" i="9"/>
  <c r="F506" i="8"/>
  <c r="G442" i="9"/>
  <c r="F442" i="8"/>
  <c r="G434" i="9"/>
  <c r="F434" i="8"/>
  <c r="G413" i="9"/>
  <c r="F413" i="8"/>
  <c r="G404" i="9"/>
  <c r="F404" i="8"/>
  <c r="G361" i="9"/>
  <c r="F361" i="8"/>
  <c r="G352" i="9"/>
  <c r="F352" i="8"/>
  <c r="G344" i="9"/>
  <c r="F344" i="8"/>
  <c r="G336" i="9"/>
  <c r="F336" i="8"/>
  <c r="G326" i="9"/>
  <c r="F326" i="8"/>
  <c r="G709" i="9"/>
  <c r="F709" i="8"/>
  <c r="G701" i="9"/>
  <c r="F701" i="8"/>
  <c r="G693" i="9"/>
  <c r="F693" i="8"/>
  <c r="G677" i="9"/>
  <c r="F677" i="8"/>
  <c r="G661" i="9"/>
  <c r="F661" i="8"/>
  <c r="G645" i="9"/>
  <c r="F645" i="8"/>
  <c r="G618" i="9"/>
  <c r="F618" i="8"/>
  <c r="G552" i="9"/>
  <c r="F552" i="8"/>
  <c r="G422" i="9"/>
  <c r="F422" i="8"/>
  <c r="G627" i="9"/>
  <c r="F627" i="8"/>
  <c r="G479" i="9"/>
  <c r="F479" i="8"/>
  <c r="G485" i="9"/>
  <c r="F485" i="8"/>
  <c r="G566" i="9"/>
  <c r="F566" i="8"/>
  <c r="G436" i="9"/>
  <c r="F436" i="8"/>
  <c r="G338" i="9"/>
  <c r="F338" i="8"/>
  <c r="G665" i="9"/>
  <c r="F665" i="8"/>
  <c r="G416" i="9"/>
  <c r="F416" i="8"/>
  <c r="G631" i="9"/>
  <c r="F631" i="8"/>
  <c r="G483" i="9"/>
  <c r="F483" i="8"/>
  <c r="G451" i="9"/>
  <c r="F451" i="8"/>
  <c r="G490" i="9"/>
  <c r="F490" i="8"/>
  <c r="G458" i="9"/>
  <c r="F458" i="8"/>
  <c r="G375" i="9"/>
  <c r="F375" i="8"/>
  <c r="G557" i="9"/>
  <c r="F557" i="8"/>
  <c r="G533" i="9"/>
  <c r="F533" i="8"/>
  <c r="G513" i="9"/>
  <c r="F513" i="8"/>
  <c r="G441" i="9"/>
  <c r="F441" i="8"/>
  <c r="G412" i="9"/>
  <c r="F412" i="8"/>
  <c r="G359" i="9"/>
  <c r="F359" i="8"/>
  <c r="G343" i="9"/>
  <c r="F343" i="8"/>
  <c r="G335" i="9"/>
  <c r="F335" i="8"/>
  <c r="G325" i="9"/>
  <c r="F325" i="8"/>
  <c r="G708" i="9"/>
  <c r="F708" i="8"/>
  <c r="G700" i="9"/>
  <c r="F700" i="8"/>
  <c r="G691" i="9"/>
  <c r="F691" i="8"/>
  <c r="G675" i="9"/>
  <c r="F675" i="8"/>
  <c r="G659" i="9"/>
  <c r="F659" i="8"/>
  <c r="G643" i="9"/>
  <c r="F643" i="8"/>
  <c r="G616" i="9"/>
  <c r="F616" i="8"/>
  <c r="G551" i="9"/>
  <c r="F551" i="8"/>
  <c r="G421" i="9"/>
  <c r="F421" i="8"/>
  <c r="G619" i="9"/>
  <c r="F619" i="8"/>
  <c r="G380" i="9"/>
  <c r="F380" i="8"/>
  <c r="G473" i="9"/>
  <c r="F473" i="8"/>
  <c r="G493" i="9"/>
  <c r="F493" i="8"/>
  <c r="G539" i="9"/>
  <c r="F539" i="8"/>
  <c r="G407" i="9"/>
  <c r="F407" i="8"/>
  <c r="G703" i="9"/>
  <c r="F703" i="8"/>
  <c r="G571" i="9"/>
  <c r="F571" i="8"/>
  <c r="G491" i="9"/>
  <c r="F491" i="8"/>
  <c r="G459" i="9"/>
  <c r="F459" i="8"/>
  <c r="G377" i="9"/>
  <c r="F377" i="8"/>
  <c r="G585" i="9"/>
  <c r="F585" i="8"/>
  <c r="G498" i="9"/>
  <c r="F498" i="8"/>
  <c r="G482" i="9"/>
  <c r="F482" i="8"/>
  <c r="G450" i="9"/>
  <c r="F450" i="8"/>
  <c r="G388" i="9"/>
  <c r="F388" i="8"/>
  <c r="G600" i="9"/>
  <c r="F600" i="8"/>
  <c r="G583" i="9"/>
  <c r="F583" i="8"/>
  <c r="G544" i="9"/>
  <c r="F544" i="8"/>
  <c r="G522" i="9"/>
  <c r="F522" i="8"/>
  <c r="G505" i="9"/>
  <c r="F505" i="8"/>
  <c r="G433" i="9"/>
  <c r="F433" i="8"/>
  <c r="G402" i="9"/>
  <c r="F402" i="8"/>
  <c r="G351" i="9"/>
  <c r="F351" i="8"/>
  <c r="G561" i="9"/>
  <c r="F561" i="8"/>
  <c r="G497" i="9"/>
  <c r="F497" i="8"/>
  <c r="G489" i="9"/>
  <c r="F489" i="8"/>
  <c r="G481" i="9"/>
  <c r="F481" i="8"/>
  <c r="G457" i="9"/>
  <c r="F457" i="8"/>
  <c r="G449" i="9"/>
  <c r="F449" i="8"/>
  <c r="G387" i="9"/>
  <c r="F387" i="8"/>
  <c r="G373" i="9"/>
  <c r="F373" i="8"/>
  <c r="G298" i="9"/>
  <c r="F298" i="8"/>
  <c r="G635" i="9"/>
  <c r="F635" i="8"/>
  <c r="G598" i="9"/>
  <c r="F598" i="8"/>
  <c r="G581" i="9"/>
  <c r="F581" i="8"/>
  <c r="G556" i="9"/>
  <c r="F556" i="8"/>
  <c r="G543" i="9"/>
  <c r="F543" i="8"/>
  <c r="G532" i="9"/>
  <c r="F532" i="8"/>
  <c r="G521" i="9"/>
  <c r="F521" i="8"/>
  <c r="G512" i="9"/>
  <c r="F512" i="8"/>
  <c r="G504" i="9"/>
  <c r="F504" i="8"/>
  <c r="G440" i="9"/>
  <c r="F440" i="8"/>
  <c r="G432" i="9"/>
  <c r="F432" i="8"/>
  <c r="G411" i="9"/>
  <c r="F411" i="8"/>
  <c r="G400" i="9"/>
  <c r="F400" i="8"/>
  <c r="G358" i="9"/>
  <c r="F358" i="8"/>
  <c r="G350" i="9"/>
  <c r="F350" i="8"/>
  <c r="G342" i="9"/>
  <c r="F342" i="8"/>
  <c r="G334" i="9"/>
  <c r="F334" i="8"/>
  <c r="G324" i="9"/>
  <c r="F324" i="8"/>
  <c r="G707" i="9"/>
  <c r="F707" i="8"/>
  <c r="G699" i="9"/>
  <c r="F699" i="8"/>
  <c r="G689" i="9"/>
  <c r="F689" i="8"/>
  <c r="G673" i="9"/>
  <c r="F673" i="8"/>
  <c r="G657" i="9"/>
  <c r="F657" i="8"/>
  <c r="G641" i="9"/>
  <c r="F641" i="8"/>
  <c r="G577" i="9"/>
  <c r="F577" i="8"/>
  <c r="G525" i="9"/>
  <c r="F525" i="8"/>
  <c r="G420" i="9"/>
  <c r="F420" i="8"/>
  <c r="BH410" i="1"/>
  <c r="CE410" i="1" s="1"/>
  <c r="CT410" i="1" s="1"/>
  <c r="G415" i="9"/>
  <c r="F415" i="8"/>
  <c r="G367" i="9"/>
  <c r="F367" i="8"/>
  <c r="G391" i="9"/>
  <c r="F391" i="8"/>
  <c r="G591" i="9"/>
  <c r="F591" i="8"/>
  <c r="G508" i="9"/>
  <c r="F508" i="8"/>
  <c r="G354" i="9"/>
  <c r="F354" i="8"/>
  <c r="G695" i="9"/>
  <c r="F695" i="8"/>
  <c r="G488" i="9"/>
  <c r="F488" i="8"/>
  <c r="G456" i="9"/>
  <c r="F456" i="8"/>
  <c r="G448" i="9"/>
  <c r="F448" i="8"/>
  <c r="G386" i="9"/>
  <c r="F386" i="8"/>
  <c r="G371" i="9"/>
  <c r="F371" i="8"/>
  <c r="G612" i="9"/>
  <c r="F612" i="8"/>
  <c r="G596" i="9"/>
  <c r="F596" i="8"/>
  <c r="G579" i="9"/>
  <c r="F579" i="8"/>
  <c r="G555" i="9"/>
  <c r="F555" i="8"/>
  <c r="G542" i="9"/>
  <c r="F542" i="8"/>
  <c r="G531" i="9"/>
  <c r="F531" i="8"/>
  <c r="G520" i="9"/>
  <c r="F520" i="8"/>
  <c r="G511" i="9"/>
  <c r="F511" i="8"/>
  <c r="G503" i="9"/>
  <c r="F503" i="8"/>
  <c r="G439" i="9"/>
  <c r="F439" i="8"/>
  <c r="G431" i="9"/>
  <c r="F431" i="8"/>
  <c r="G410" i="9"/>
  <c r="F410" i="8"/>
  <c r="G398" i="9"/>
  <c r="F398" i="8"/>
  <c r="G357" i="9"/>
  <c r="F357" i="8"/>
  <c r="G349" i="9"/>
  <c r="F349" i="8"/>
  <c r="G341" i="9"/>
  <c r="F341" i="8"/>
  <c r="G333" i="9"/>
  <c r="F333" i="8"/>
  <c r="G323" i="9"/>
  <c r="F323" i="8"/>
  <c r="G714" i="9"/>
  <c r="F714" i="8"/>
  <c r="G706" i="9"/>
  <c r="F706" i="8"/>
  <c r="G698" i="9"/>
  <c r="F698" i="8"/>
  <c r="G687" i="9"/>
  <c r="F687" i="8"/>
  <c r="G671" i="9"/>
  <c r="F671" i="8"/>
  <c r="G655" i="9"/>
  <c r="F655" i="8"/>
  <c r="G639" i="9"/>
  <c r="F639" i="8"/>
  <c r="G575" i="9"/>
  <c r="F575" i="8"/>
  <c r="G475" i="9"/>
  <c r="F475" i="8"/>
  <c r="G419" i="9"/>
  <c r="F419" i="8"/>
  <c r="G384" i="9"/>
  <c r="F384" i="8"/>
  <c r="G382" i="9"/>
  <c r="F382" i="8"/>
  <c r="G445" i="9"/>
  <c r="F445" i="8"/>
  <c r="G453" i="9"/>
  <c r="F453" i="8"/>
  <c r="G606" i="9"/>
  <c r="F606" i="8"/>
  <c r="G517" i="9"/>
  <c r="F517" i="8"/>
  <c r="G346" i="9"/>
  <c r="F346" i="8"/>
  <c r="G681" i="9"/>
  <c r="F681" i="8"/>
  <c r="G496" i="9"/>
  <c r="F496" i="8"/>
  <c r="G559" i="9"/>
  <c r="F559" i="8"/>
  <c r="G487" i="9"/>
  <c r="F487" i="8"/>
  <c r="G455" i="9"/>
  <c r="F455" i="8"/>
  <c r="G385" i="9"/>
  <c r="F385" i="8"/>
  <c r="G593" i="9"/>
  <c r="F593" i="8"/>
  <c r="G569" i="9"/>
  <c r="F569" i="8"/>
  <c r="G549" i="9"/>
  <c r="F549" i="8"/>
  <c r="G541" i="9"/>
  <c r="F541" i="8"/>
  <c r="G530" i="9"/>
  <c r="F530" i="8"/>
  <c r="G519" i="9"/>
  <c r="F519" i="8"/>
  <c r="G510" i="9"/>
  <c r="F510" i="8"/>
  <c r="G471" i="9"/>
  <c r="F471" i="8"/>
  <c r="G438" i="9"/>
  <c r="F438" i="8"/>
  <c r="G430" i="9"/>
  <c r="F430" i="8"/>
  <c r="G409" i="9"/>
  <c r="F409" i="8"/>
  <c r="G396" i="9"/>
  <c r="F396" i="8"/>
  <c r="G356" i="9"/>
  <c r="F356" i="8"/>
  <c r="G348" i="9"/>
  <c r="F348" i="8"/>
  <c r="G340" i="9"/>
  <c r="F340" i="8"/>
  <c r="G332" i="9"/>
  <c r="F332" i="8"/>
  <c r="G322" i="9"/>
  <c r="F322" i="8"/>
  <c r="G713" i="9"/>
  <c r="F713" i="8"/>
  <c r="G705" i="9"/>
  <c r="F705" i="8"/>
  <c r="G697" i="9"/>
  <c r="F697" i="8"/>
  <c r="G685" i="9"/>
  <c r="F685" i="8"/>
  <c r="G669" i="9"/>
  <c r="F669" i="8"/>
  <c r="G653" i="9"/>
  <c r="F653" i="8"/>
  <c r="G626" i="9"/>
  <c r="F626" i="8"/>
  <c r="G574" i="9"/>
  <c r="F574" i="8"/>
  <c r="G426" i="9"/>
  <c r="F426" i="8"/>
  <c r="G418" i="9"/>
  <c r="F418" i="8"/>
  <c r="G376" i="9"/>
  <c r="F376" i="8"/>
  <c r="G378" i="9"/>
  <c r="F378" i="8"/>
  <c r="G461" i="9"/>
  <c r="F461" i="8"/>
  <c r="G547" i="9"/>
  <c r="F547" i="8"/>
  <c r="G428" i="9"/>
  <c r="F428" i="8"/>
  <c r="G649" i="9"/>
  <c r="F649" i="8"/>
  <c r="G560" i="9"/>
  <c r="F560" i="8"/>
  <c r="G465" i="9"/>
  <c r="F465" i="8"/>
  <c r="G495" i="9"/>
  <c r="F495" i="8"/>
  <c r="G463" i="9"/>
  <c r="F463" i="8"/>
  <c r="G447" i="9"/>
  <c r="F447" i="8"/>
  <c r="G610" i="9"/>
  <c r="F610" i="8"/>
  <c r="G535" i="9"/>
  <c r="F535" i="8"/>
  <c r="G494" i="9"/>
  <c r="F494" i="8"/>
  <c r="G486" i="9"/>
  <c r="F486" i="8"/>
  <c r="G462" i="9"/>
  <c r="F462" i="8"/>
  <c r="G454" i="9"/>
  <c r="F454" i="8"/>
  <c r="G446" i="9"/>
  <c r="F446" i="8"/>
  <c r="G383" i="9"/>
  <c r="F383" i="8"/>
  <c r="G608" i="9"/>
  <c r="F608" i="8"/>
  <c r="G592" i="9"/>
  <c r="F592" i="8"/>
  <c r="G567" i="9"/>
  <c r="F567" i="8"/>
  <c r="G548" i="9"/>
  <c r="F548" i="8"/>
  <c r="G540" i="9"/>
  <c r="F540" i="8"/>
  <c r="G529" i="9"/>
  <c r="F529" i="8"/>
  <c r="G518" i="9"/>
  <c r="F518" i="8"/>
  <c r="G509" i="9"/>
  <c r="F509" i="8"/>
  <c r="G469" i="9"/>
  <c r="F469" i="8"/>
  <c r="G437" i="9"/>
  <c r="F437" i="8"/>
  <c r="G429" i="9"/>
  <c r="F429" i="8"/>
  <c r="G408" i="9"/>
  <c r="F408" i="8"/>
  <c r="G394" i="9"/>
  <c r="F394" i="8"/>
  <c r="G355" i="9"/>
  <c r="F355" i="8"/>
  <c r="G347" i="9"/>
  <c r="F347" i="8"/>
  <c r="G339" i="9"/>
  <c r="F339" i="8"/>
  <c r="G331" i="9"/>
  <c r="F331" i="8"/>
  <c r="G712" i="9"/>
  <c r="F712" i="8"/>
  <c r="G704" i="9"/>
  <c r="F704" i="8"/>
  <c r="G696" i="9"/>
  <c r="F696" i="8"/>
  <c r="G683" i="9"/>
  <c r="F683" i="8"/>
  <c r="G667" i="9"/>
  <c r="F667" i="8"/>
  <c r="G651" i="9"/>
  <c r="F651" i="8"/>
  <c r="G624" i="9"/>
  <c r="F624" i="8"/>
  <c r="G573" i="9"/>
  <c r="F573" i="8"/>
  <c r="G425" i="9"/>
  <c r="F425" i="8"/>
  <c r="G417" i="9"/>
  <c r="F417" i="8"/>
  <c r="BV319" i="1"/>
  <c r="CK319" i="1" s="1"/>
  <c r="G369" i="9"/>
  <c r="F369" i="8"/>
  <c r="BV436" i="1"/>
  <c r="CK436" i="1" s="1"/>
  <c r="BH436" i="1"/>
  <c r="BV424" i="1"/>
  <c r="CK424" i="1" s="1"/>
  <c r="BH424" i="1"/>
  <c r="BV400" i="1"/>
  <c r="CK400" i="1" s="1"/>
  <c r="BH400" i="1"/>
  <c r="BV392" i="1"/>
  <c r="CK392" i="1" s="1"/>
  <c r="BH392" i="1"/>
  <c r="BV384" i="1"/>
  <c r="CK384" i="1" s="1"/>
  <c r="BH384" i="1"/>
  <c r="BV314" i="1"/>
  <c r="CK314" i="1" s="1"/>
  <c r="BH314" i="1"/>
  <c r="BV530" i="1"/>
  <c r="CK530" i="1" s="1"/>
  <c r="BH530" i="1"/>
  <c r="BV500" i="1"/>
  <c r="CK500" i="1" s="1"/>
  <c r="BH500" i="1"/>
  <c r="BV478" i="1"/>
  <c r="CK478" i="1" s="1"/>
  <c r="BH478" i="1"/>
  <c r="BV456" i="1"/>
  <c r="CK456" i="1" s="1"/>
  <c r="BH456" i="1"/>
  <c r="BV443" i="1"/>
  <c r="CK443" i="1" s="1"/>
  <c r="BH443" i="1"/>
  <c r="BV379" i="1"/>
  <c r="CK379" i="1" s="1"/>
  <c r="BH379" i="1"/>
  <c r="BV367" i="1"/>
  <c r="CK367" i="1" s="1"/>
  <c r="BH367" i="1"/>
  <c r="BV341" i="1"/>
  <c r="CK341" i="1" s="1"/>
  <c r="BH341" i="1"/>
  <c r="BV293" i="1"/>
  <c r="CK293" i="1" s="1"/>
  <c r="BH293" i="1"/>
  <c r="BV281" i="1"/>
  <c r="CK281" i="1" s="1"/>
  <c r="BH281" i="1"/>
  <c r="BV273" i="1"/>
  <c r="CK273" i="1" s="1"/>
  <c r="BH273" i="1"/>
  <c r="BV259" i="1"/>
  <c r="CK259" i="1" s="1"/>
  <c r="BH259" i="1"/>
  <c r="BV646" i="1"/>
  <c r="CK646" i="1" s="1"/>
  <c r="BH646" i="1"/>
  <c r="BV634" i="1"/>
  <c r="CK634" i="1" s="1"/>
  <c r="BH634" i="1"/>
  <c r="BV614" i="1"/>
  <c r="CK614" i="1" s="1"/>
  <c r="BH614" i="1"/>
  <c r="BV598" i="1"/>
  <c r="CK598" i="1" s="1"/>
  <c r="BH598" i="1"/>
  <c r="BV563" i="1"/>
  <c r="CK563" i="1" s="1"/>
  <c r="BH563" i="1"/>
  <c r="BV489" i="1"/>
  <c r="CK489" i="1" s="1"/>
  <c r="BH489" i="1"/>
  <c r="BV355" i="1"/>
  <c r="CK355" i="1" s="1"/>
  <c r="BH355" i="1"/>
  <c r="CE619" i="1"/>
  <c r="CT619" i="1" s="1"/>
  <c r="BI619" i="1"/>
  <c r="S682" i="9" s="1"/>
  <c r="BJ619" i="1"/>
  <c r="T682" i="9" s="1"/>
  <c r="CE603" i="1"/>
  <c r="CT603" i="1" s="1"/>
  <c r="BI603" i="1"/>
  <c r="S666" i="9" s="1"/>
  <c r="BJ603" i="1"/>
  <c r="T666" i="9" s="1"/>
  <c r="CE587" i="1"/>
  <c r="CT587" i="1" s="1"/>
  <c r="BI587" i="1"/>
  <c r="S650" i="9" s="1"/>
  <c r="BJ587" i="1"/>
  <c r="T650" i="9" s="1"/>
  <c r="CE507" i="1"/>
  <c r="CT507" i="1" s="1"/>
  <c r="BI507" i="1"/>
  <c r="S570" i="9" s="1"/>
  <c r="BJ507" i="1"/>
  <c r="T570" i="9" s="1"/>
  <c r="CE413" i="1"/>
  <c r="CT413" i="1" s="1"/>
  <c r="BI413" i="1"/>
  <c r="S476" i="9" s="1"/>
  <c r="BJ413" i="1"/>
  <c r="T476" i="9" s="1"/>
  <c r="CE550" i="1"/>
  <c r="CT550" i="1" s="1"/>
  <c r="BI550" i="1"/>
  <c r="S613" i="9" s="1"/>
  <c r="BJ550" i="1"/>
  <c r="T613" i="9" s="1"/>
  <c r="CE574" i="1"/>
  <c r="CT574" i="1" s="1"/>
  <c r="BI574" i="1"/>
  <c r="S637" i="9" s="1"/>
  <c r="BJ574" i="1"/>
  <c r="T637" i="9" s="1"/>
  <c r="CE309" i="1"/>
  <c r="CT309" i="1" s="1"/>
  <c r="BI309" i="1"/>
  <c r="S372" i="9" s="1"/>
  <c r="BJ309" i="1"/>
  <c r="T372" i="9" s="1"/>
  <c r="CE525" i="1"/>
  <c r="CT525" i="1" s="1"/>
  <c r="BI525" i="1"/>
  <c r="S588" i="9" s="1"/>
  <c r="BJ525" i="1"/>
  <c r="T588" i="9" s="1"/>
  <c r="CE338" i="1"/>
  <c r="CT338" i="1" s="1"/>
  <c r="BI338" i="1"/>
  <c r="S401" i="9" s="1"/>
  <c r="BJ338" i="1"/>
  <c r="T401" i="9" s="1"/>
  <c r="CE609" i="1"/>
  <c r="CT609" i="1" s="1"/>
  <c r="BI609" i="1"/>
  <c r="S672" i="9" s="1"/>
  <c r="BJ609" i="1"/>
  <c r="T672" i="9" s="1"/>
  <c r="CE585" i="1"/>
  <c r="CT585" i="1" s="1"/>
  <c r="BI585" i="1"/>
  <c r="S648" i="9" s="1"/>
  <c r="BJ585" i="1"/>
  <c r="T648" i="9" s="1"/>
  <c r="CE551" i="1"/>
  <c r="CT551" i="1" s="1"/>
  <c r="BI551" i="1"/>
  <c r="S614" i="9" s="1"/>
  <c r="BJ551" i="1"/>
  <c r="T614" i="9" s="1"/>
  <c r="CE416" i="1"/>
  <c r="CT416" i="1" s="1"/>
  <c r="BI416" i="1"/>
  <c r="S479" i="9" s="1"/>
  <c r="BJ416" i="1"/>
  <c r="T479" i="9" s="1"/>
  <c r="CE303" i="1"/>
  <c r="CT303" i="1" s="1"/>
  <c r="BI303" i="1"/>
  <c r="S366" i="9" s="1"/>
  <c r="BJ303" i="1"/>
  <c r="T366" i="9" s="1"/>
  <c r="CE527" i="1"/>
  <c r="CT527" i="1" s="1"/>
  <c r="BI527" i="1"/>
  <c r="S590" i="9" s="1"/>
  <c r="BJ527" i="1"/>
  <c r="T590" i="9" s="1"/>
  <c r="CE501" i="1"/>
  <c r="CT501" i="1" s="1"/>
  <c r="BI501" i="1"/>
  <c r="S564" i="9" s="1"/>
  <c r="BJ501" i="1"/>
  <c r="T564" i="9" s="1"/>
  <c r="CE414" i="1"/>
  <c r="CT414" i="1" s="1"/>
  <c r="BI414" i="1"/>
  <c r="S477" i="9" s="1"/>
  <c r="BJ414" i="1"/>
  <c r="T477" i="9" s="1"/>
  <c r="CE332" i="1"/>
  <c r="CT332" i="1" s="1"/>
  <c r="BI332" i="1"/>
  <c r="S395" i="9" s="1"/>
  <c r="BJ332" i="1"/>
  <c r="T395" i="9" s="1"/>
  <c r="BV472" i="1"/>
  <c r="CK472" i="1" s="1"/>
  <c r="BH472" i="1"/>
  <c r="BV427" i="1"/>
  <c r="CK427" i="1" s="1"/>
  <c r="BH427" i="1"/>
  <c r="BV419" i="1"/>
  <c r="CK419" i="1" s="1"/>
  <c r="BH419" i="1"/>
  <c r="BV399" i="1"/>
  <c r="CK399" i="1" s="1"/>
  <c r="BH399" i="1"/>
  <c r="BV391" i="1"/>
  <c r="CK391" i="1" s="1"/>
  <c r="BH391" i="1"/>
  <c r="BV383" i="1"/>
  <c r="CK383" i="1" s="1"/>
  <c r="BH383" i="1"/>
  <c r="BV320" i="1"/>
  <c r="CK320" i="1" s="1"/>
  <c r="BH320" i="1"/>
  <c r="BV488" i="1"/>
  <c r="CK488" i="1" s="1"/>
  <c r="BH488" i="1"/>
  <c r="BV362" i="1"/>
  <c r="CK362" i="1" s="1"/>
  <c r="BH362" i="1"/>
  <c r="BV358" i="1"/>
  <c r="CK358" i="1" s="1"/>
  <c r="BH358" i="1"/>
  <c r="BV354" i="1"/>
  <c r="CK354" i="1" s="1"/>
  <c r="BH354" i="1"/>
  <c r="BV568" i="1"/>
  <c r="CK568" i="1" s="1"/>
  <c r="BH568" i="1"/>
  <c r="BV496" i="1"/>
  <c r="CK496" i="1" s="1"/>
  <c r="BH496" i="1"/>
  <c r="BV428" i="1"/>
  <c r="CK428" i="1" s="1"/>
  <c r="BH428" i="1"/>
  <c r="BV420" i="1"/>
  <c r="CK420" i="1" s="1"/>
  <c r="BH420" i="1"/>
  <c r="BV396" i="1"/>
  <c r="CK396" i="1" s="1"/>
  <c r="BH396" i="1"/>
  <c r="BV326" i="1"/>
  <c r="CK326" i="1" s="1"/>
  <c r="BH326" i="1"/>
  <c r="BV547" i="1"/>
  <c r="CK547" i="1" s="1"/>
  <c r="BH547" i="1"/>
  <c r="BV524" i="1"/>
  <c r="CK524" i="1" s="1"/>
  <c r="BH524" i="1"/>
  <c r="BV486" i="1"/>
  <c r="CK486" i="1" s="1"/>
  <c r="BH486" i="1"/>
  <c r="BV474" i="1"/>
  <c r="CK474" i="1" s="1"/>
  <c r="BH474" i="1"/>
  <c r="BV460" i="1"/>
  <c r="CK460" i="1" s="1"/>
  <c r="BH460" i="1"/>
  <c r="BV451" i="1"/>
  <c r="CK451" i="1" s="1"/>
  <c r="BH451" i="1"/>
  <c r="BV408" i="1"/>
  <c r="CK408" i="1" s="1"/>
  <c r="BH408" i="1"/>
  <c r="BV371" i="1"/>
  <c r="CK371" i="1" s="1"/>
  <c r="BH371" i="1"/>
  <c r="BV346" i="1"/>
  <c r="CK346" i="1" s="1"/>
  <c r="BH346" i="1"/>
  <c r="BV298" i="1"/>
  <c r="CK298" i="1" s="1"/>
  <c r="BH298" i="1"/>
  <c r="BV285" i="1"/>
  <c r="CK285" i="1" s="1"/>
  <c r="BH285" i="1"/>
  <c r="BV277" i="1"/>
  <c r="CK277" i="1" s="1"/>
  <c r="BH277" i="1"/>
  <c r="BV263" i="1"/>
  <c r="CK263" i="1" s="1"/>
  <c r="BH263" i="1"/>
  <c r="BV650" i="1"/>
  <c r="CK650" i="1" s="1"/>
  <c r="BH650" i="1"/>
  <c r="BV638" i="1"/>
  <c r="CK638" i="1" s="1"/>
  <c r="BH638" i="1"/>
  <c r="BV622" i="1"/>
  <c r="CK622" i="1" s="1"/>
  <c r="BH622" i="1"/>
  <c r="BV590" i="1"/>
  <c r="CK590" i="1" s="1"/>
  <c r="BH590" i="1"/>
  <c r="BV555" i="1"/>
  <c r="CK555" i="1" s="1"/>
  <c r="BH555" i="1"/>
  <c r="BV511" i="1"/>
  <c r="CK511" i="1" s="1"/>
  <c r="BH511" i="1"/>
  <c r="BV359" i="1"/>
  <c r="CK359" i="1" s="1"/>
  <c r="BH359" i="1"/>
  <c r="CE627" i="1"/>
  <c r="CT627" i="1" s="1"/>
  <c r="BI627" i="1"/>
  <c r="S690" i="9" s="1"/>
  <c r="BJ627" i="1"/>
  <c r="T690" i="9" s="1"/>
  <c r="CE611" i="1"/>
  <c r="CT611" i="1" s="1"/>
  <c r="BI611" i="1"/>
  <c r="S674" i="9" s="1"/>
  <c r="BJ611" i="1"/>
  <c r="T674" i="9" s="1"/>
  <c r="CE579" i="1"/>
  <c r="CT579" i="1" s="1"/>
  <c r="BI579" i="1"/>
  <c r="S642" i="9" s="1"/>
  <c r="BJ579" i="1"/>
  <c r="T642" i="9" s="1"/>
  <c r="CE487" i="1"/>
  <c r="CT487" i="1" s="1"/>
  <c r="BI487" i="1"/>
  <c r="S550" i="9" s="1"/>
  <c r="BJ487" i="1"/>
  <c r="T550" i="9" s="1"/>
  <c r="CE306" i="1"/>
  <c r="CT306" i="1" s="1"/>
  <c r="CE542" i="1"/>
  <c r="CT542" i="1" s="1"/>
  <c r="BI542" i="1"/>
  <c r="S605" i="9" s="1"/>
  <c r="BJ542" i="1"/>
  <c r="T605" i="9" s="1"/>
  <c r="CE560" i="1"/>
  <c r="CT560" i="1" s="1"/>
  <c r="BI560" i="1"/>
  <c r="S623" i="9" s="1"/>
  <c r="BJ560" i="1"/>
  <c r="T623" i="9" s="1"/>
  <c r="CE317" i="1"/>
  <c r="CT317" i="1" s="1"/>
  <c r="BI317" i="1"/>
  <c r="S380" i="9" s="1"/>
  <c r="BJ317" i="1"/>
  <c r="T380" i="9" s="1"/>
  <c r="CE515" i="1"/>
  <c r="CT515" i="1" s="1"/>
  <c r="BI515" i="1"/>
  <c r="S578" i="9" s="1"/>
  <c r="BJ515" i="1"/>
  <c r="T578" i="9" s="1"/>
  <c r="CE404" i="1"/>
  <c r="CT404" i="1" s="1"/>
  <c r="BI404" i="1"/>
  <c r="S467" i="9" s="1"/>
  <c r="BJ404" i="1"/>
  <c r="T467" i="9" s="1"/>
  <c r="CE415" i="1"/>
  <c r="CT415" i="1" s="1"/>
  <c r="BI415" i="1"/>
  <c r="S478" i="9" s="1"/>
  <c r="BJ415" i="1"/>
  <c r="T478" i="9" s="1"/>
  <c r="CE601" i="1"/>
  <c r="CT601" i="1" s="1"/>
  <c r="BI601" i="1"/>
  <c r="S664" i="9" s="1"/>
  <c r="BJ601" i="1"/>
  <c r="T664" i="9" s="1"/>
  <c r="CE577" i="1"/>
  <c r="CT577" i="1" s="1"/>
  <c r="BI577" i="1"/>
  <c r="S640" i="9" s="1"/>
  <c r="BJ577" i="1"/>
  <c r="T640" i="9" s="1"/>
  <c r="CE417" i="1"/>
  <c r="CT417" i="1" s="1"/>
  <c r="BI417" i="1"/>
  <c r="S480" i="9" s="1"/>
  <c r="BJ417" i="1"/>
  <c r="T480" i="9" s="1"/>
  <c r="CE566" i="1"/>
  <c r="CT566" i="1" s="1"/>
  <c r="BI566" i="1"/>
  <c r="S629" i="9" s="1"/>
  <c r="BJ566" i="1"/>
  <c r="T629" i="9" s="1"/>
  <c r="CE536" i="1"/>
  <c r="CT536" i="1" s="1"/>
  <c r="BI536" i="1"/>
  <c r="S599" i="9" s="1"/>
  <c r="BJ536" i="1"/>
  <c r="T599" i="9" s="1"/>
  <c r="CE405" i="1"/>
  <c r="CT405" i="1" s="1"/>
  <c r="BI405" i="1"/>
  <c r="S468" i="9" s="1"/>
  <c r="BJ405" i="1"/>
  <c r="T468" i="9" s="1"/>
  <c r="CE319" i="1"/>
  <c r="CT319" i="1" s="1"/>
  <c r="BI319" i="1"/>
  <c r="S382" i="9" s="1"/>
  <c r="BJ319" i="1"/>
  <c r="T382" i="9" s="1"/>
  <c r="CE340" i="1"/>
  <c r="CT340" i="1" s="1"/>
  <c r="BI340" i="1"/>
  <c r="S403" i="9" s="1"/>
  <c r="BJ340" i="1"/>
  <c r="T403" i="9" s="1"/>
  <c r="BV522" i="1"/>
  <c r="CK522" i="1" s="1"/>
  <c r="BH522" i="1"/>
  <c r="BV431" i="1"/>
  <c r="CK431" i="1" s="1"/>
  <c r="BH431" i="1"/>
  <c r="BV423" i="1"/>
  <c r="CK423" i="1" s="1"/>
  <c r="BH423" i="1"/>
  <c r="BV395" i="1"/>
  <c r="CK395" i="1" s="1"/>
  <c r="BH395" i="1"/>
  <c r="BV387" i="1"/>
  <c r="CK387" i="1" s="1"/>
  <c r="BH387" i="1"/>
  <c r="BV325" i="1"/>
  <c r="CK325" i="1" s="1"/>
  <c r="BH325" i="1"/>
  <c r="BV312" i="1"/>
  <c r="CK312" i="1" s="1"/>
  <c r="BH312" i="1"/>
  <c r="BV545" i="1"/>
  <c r="CK545" i="1" s="1"/>
  <c r="BH545" i="1"/>
  <c r="BV537" i="1"/>
  <c r="CK537" i="1" s="1"/>
  <c r="BH537" i="1"/>
  <c r="BV529" i="1"/>
  <c r="CK529" i="1" s="1"/>
  <c r="BH529" i="1"/>
  <c r="BV520" i="1"/>
  <c r="CK520" i="1" s="1"/>
  <c r="BH520" i="1"/>
  <c r="BV504" i="1"/>
  <c r="CK504" i="1" s="1"/>
  <c r="BH504" i="1"/>
  <c r="BV494" i="1"/>
  <c r="CK494" i="1" s="1"/>
  <c r="BH494" i="1"/>
  <c r="BV485" i="1"/>
  <c r="CK485" i="1" s="1"/>
  <c r="BH485" i="1"/>
  <c r="BV481" i="1"/>
  <c r="CK481" i="1" s="1"/>
  <c r="BH481" i="1"/>
  <c r="BV477" i="1"/>
  <c r="CK477" i="1" s="1"/>
  <c r="BH477" i="1"/>
  <c r="BV470" i="1"/>
  <c r="CK470" i="1" s="1"/>
  <c r="BH470" i="1"/>
  <c r="BV466" i="1"/>
  <c r="CK466" i="1" s="1"/>
  <c r="BH466" i="1"/>
  <c r="BV459" i="1"/>
  <c r="CK459" i="1" s="1"/>
  <c r="BH459" i="1"/>
  <c r="BV455" i="1"/>
  <c r="CK455" i="1" s="1"/>
  <c r="BH455" i="1"/>
  <c r="BV450" i="1"/>
  <c r="CK450" i="1" s="1"/>
  <c r="BH450" i="1"/>
  <c r="BV446" i="1"/>
  <c r="CK446" i="1" s="1"/>
  <c r="BH446" i="1"/>
  <c r="BV442" i="1"/>
  <c r="CK442" i="1" s="1"/>
  <c r="BH442" i="1"/>
  <c r="BV406" i="1"/>
  <c r="CK406" i="1" s="1"/>
  <c r="BH406" i="1"/>
  <c r="BV378" i="1"/>
  <c r="CK378" i="1" s="1"/>
  <c r="BH378" i="1"/>
  <c r="BV374" i="1"/>
  <c r="CK374" i="1" s="1"/>
  <c r="BH374" i="1"/>
  <c r="BV370" i="1"/>
  <c r="CK370" i="1" s="1"/>
  <c r="BH370" i="1"/>
  <c r="BV366" i="1"/>
  <c r="CK366" i="1" s="1"/>
  <c r="BH366" i="1"/>
  <c r="BV349" i="1"/>
  <c r="CK349" i="1" s="1"/>
  <c r="BH349" i="1"/>
  <c r="BV345" i="1"/>
  <c r="CK345" i="1" s="1"/>
  <c r="BH345" i="1"/>
  <c r="BV339" i="1"/>
  <c r="CK339" i="1" s="1"/>
  <c r="BH339" i="1"/>
  <c r="BV331" i="1"/>
  <c r="CK331" i="1" s="1"/>
  <c r="BH331" i="1"/>
  <c r="BV296" i="1"/>
  <c r="CK296" i="1" s="1"/>
  <c r="BH296" i="1"/>
  <c r="BV292" i="1"/>
  <c r="CK292" i="1" s="1"/>
  <c r="BH292" i="1"/>
  <c r="BV288" i="1"/>
  <c r="CK288" i="1" s="1"/>
  <c r="BH288" i="1"/>
  <c r="BV284" i="1"/>
  <c r="CK284" i="1" s="1"/>
  <c r="BH284" i="1"/>
  <c r="BV280" i="1"/>
  <c r="CK280" i="1" s="1"/>
  <c r="BH280" i="1"/>
  <c r="BV276" i="1"/>
  <c r="CK276" i="1" s="1"/>
  <c r="BH276" i="1"/>
  <c r="BV272" i="1"/>
  <c r="CK272" i="1" s="1"/>
  <c r="BH272" i="1"/>
  <c r="BV268" i="1"/>
  <c r="CK268" i="1" s="1"/>
  <c r="BH268" i="1"/>
  <c r="BV262" i="1"/>
  <c r="CK262" i="1" s="1"/>
  <c r="BH262" i="1"/>
  <c r="BV649" i="1"/>
  <c r="CK649" i="1" s="1"/>
  <c r="BH649" i="1"/>
  <c r="BV645" i="1"/>
  <c r="CK645" i="1" s="1"/>
  <c r="BH645" i="1"/>
  <c r="BV641" i="1"/>
  <c r="CK641" i="1" s="1"/>
  <c r="BH641" i="1"/>
  <c r="BV637" i="1"/>
  <c r="CK637" i="1" s="1"/>
  <c r="BH637" i="1"/>
  <c r="BV633" i="1"/>
  <c r="CK633" i="1" s="1"/>
  <c r="BH633" i="1"/>
  <c r="BV628" i="1"/>
  <c r="CK628" i="1" s="1"/>
  <c r="BH628" i="1"/>
  <c r="BV620" i="1"/>
  <c r="CK620" i="1" s="1"/>
  <c r="BH620" i="1"/>
  <c r="BV612" i="1"/>
  <c r="CK612" i="1" s="1"/>
  <c r="BH612" i="1"/>
  <c r="BV604" i="1"/>
  <c r="CK604" i="1" s="1"/>
  <c r="BH604" i="1"/>
  <c r="BV596" i="1"/>
  <c r="CK596" i="1" s="1"/>
  <c r="BH596" i="1"/>
  <c r="BV588" i="1"/>
  <c r="CK588" i="1" s="1"/>
  <c r="BH588" i="1"/>
  <c r="BV580" i="1"/>
  <c r="CK580" i="1" s="1"/>
  <c r="BH580" i="1"/>
  <c r="BV561" i="1"/>
  <c r="CK561" i="1" s="1"/>
  <c r="BH561" i="1"/>
  <c r="BV553" i="1"/>
  <c r="CK553" i="1" s="1"/>
  <c r="BH553" i="1"/>
  <c r="BV510" i="1"/>
  <c r="CK510" i="1" s="1"/>
  <c r="BH510" i="1"/>
  <c r="BV498" i="1"/>
  <c r="CK498" i="1" s="1"/>
  <c r="BH498" i="1"/>
  <c r="BV438" i="1"/>
  <c r="CK438" i="1" s="1"/>
  <c r="BH438" i="1"/>
  <c r="BV434" i="1"/>
  <c r="CK434" i="1" s="1"/>
  <c r="BH434" i="1"/>
  <c r="BV430" i="1"/>
  <c r="CK430" i="1" s="1"/>
  <c r="BH430" i="1"/>
  <c r="BV426" i="1"/>
  <c r="CK426" i="1" s="1"/>
  <c r="BH426" i="1"/>
  <c r="BV422" i="1"/>
  <c r="CK422" i="1" s="1"/>
  <c r="BH422" i="1"/>
  <c r="BV418" i="1"/>
  <c r="CK418" i="1" s="1"/>
  <c r="BH418" i="1"/>
  <c r="BV398" i="1"/>
  <c r="CK398" i="1" s="1"/>
  <c r="BH398" i="1"/>
  <c r="BV394" i="1"/>
  <c r="CK394" i="1" s="1"/>
  <c r="BH394" i="1"/>
  <c r="BV390" i="1"/>
  <c r="CK390" i="1" s="1"/>
  <c r="BH390" i="1"/>
  <c r="BV386" i="1"/>
  <c r="CK386" i="1" s="1"/>
  <c r="BH386" i="1"/>
  <c r="BV328" i="1"/>
  <c r="CK328" i="1" s="1"/>
  <c r="BH328" i="1"/>
  <c r="BV324" i="1"/>
  <c r="CK324" i="1" s="1"/>
  <c r="BH324" i="1"/>
  <c r="BV318" i="1"/>
  <c r="CK318" i="1" s="1"/>
  <c r="BH318" i="1"/>
  <c r="BV310" i="1"/>
  <c r="CK310" i="1" s="1"/>
  <c r="BH310" i="1"/>
  <c r="BV235" i="1"/>
  <c r="CK235" i="1" s="1"/>
  <c r="BH235" i="1"/>
  <c r="BV572" i="1"/>
  <c r="CK572" i="1" s="1"/>
  <c r="BH572" i="1"/>
  <c r="BV543" i="1"/>
  <c r="CK543" i="1" s="1"/>
  <c r="BH543" i="1"/>
  <c r="BV535" i="1"/>
  <c r="CK535" i="1" s="1"/>
  <c r="BH535" i="1"/>
  <c r="BV528" i="1"/>
  <c r="CK528" i="1" s="1"/>
  <c r="BH528" i="1"/>
  <c r="BV518" i="1"/>
  <c r="CK518" i="1" s="1"/>
  <c r="BH518" i="1"/>
  <c r="BV503" i="1"/>
  <c r="CK503" i="1" s="1"/>
  <c r="BH503" i="1"/>
  <c r="BV493" i="1"/>
  <c r="CK493" i="1" s="1"/>
  <c r="BH493" i="1"/>
  <c r="BV484" i="1"/>
  <c r="CK484" i="1" s="1"/>
  <c r="BH484" i="1"/>
  <c r="BV480" i="1"/>
  <c r="CK480" i="1" s="1"/>
  <c r="BH480" i="1"/>
  <c r="BV476" i="1"/>
  <c r="CK476" i="1" s="1"/>
  <c r="BH476" i="1"/>
  <c r="BV469" i="1"/>
  <c r="CK469" i="1" s="1"/>
  <c r="BH469" i="1"/>
  <c r="BV465" i="1"/>
  <c r="CK465" i="1" s="1"/>
  <c r="BH465" i="1"/>
  <c r="BV458" i="1"/>
  <c r="CK458" i="1" s="1"/>
  <c r="BH458" i="1"/>
  <c r="BV454" i="1"/>
  <c r="CK454" i="1" s="1"/>
  <c r="BH454" i="1"/>
  <c r="BV449" i="1"/>
  <c r="CK449" i="1" s="1"/>
  <c r="BH449" i="1"/>
  <c r="BV445" i="1"/>
  <c r="CK445" i="1" s="1"/>
  <c r="BH445" i="1"/>
  <c r="BV441" i="1"/>
  <c r="CK441" i="1" s="1"/>
  <c r="BH441" i="1"/>
  <c r="BV381" i="1"/>
  <c r="CK381" i="1" s="1"/>
  <c r="BH381" i="1"/>
  <c r="BV377" i="1"/>
  <c r="CK377" i="1" s="1"/>
  <c r="BH377" i="1"/>
  <c r="BV373" i="1"/>
  <c r="CK373" i="1" s="1"/>
  <c r="BH373" i="1"/>
  <c r="BV369" i="1"/>
  <c r="CK369" i="1" s="1"/>
  <c r="BH369" i="1"/>
  <c r="BV365" i="1"/>
  <c r="CK365" i="1" s="1"/>
  <c r="BH365" i="1"/>
  <c r="BV348" i="1"/>
  <c r="CK348" i="1" s="1"/>
  <c r="BH348" i="1"/>
  <c r="BV344" i="1"/>
  <c r="CK344" i="1" s="1"/>
  <c r="BH344" i="1"/>
  <c r="BV337" i="1"/>
  <c r="CK337" i="1" s="1"/>
  <c r="BH337" i="1"/>
  <c r="BV330" i="1"/>
  <c r="CK330" i="1" s="1"/>
  <c r="BH330" i="1"/>
  <c r="BV295" i="1"/>
  <c r="CK295" i="1" s="1"/>
  <c r="BH295" i="1"/>
  <c r="BV291" i="1"/>
  <c r="CK291" i="1" s="1"/>
  <c r="BH291" i="1"/>
  <c r="BV287" i="1"/>
  <c r="CK287" i="1" s="1"/>
  <c r="BH287" i="1"/>
  <c r="BV283" i="1"/>
  <c r="CK283" i="1" s="1"/>
  <c r="BH283" i="1"/>
  <c r="BV279" i="1"/>
  <c r="CK279" i="1" s="1"/>
  <c r="BH279" i="1"/>
  <c r="BV275" i="1"/>
  <c r="CK275" i="1" s="1"/>
  <c r="BH275" i="1"/>
  <c r="BV271" i="1"/>
  <c r="CK271" i="1" s="1"/>
  <c r="BH271" i="1"/>
  <c r="BV267" i="1"/>
  <c r="CK267" i="1" s="1"/>
  <c r="BH267" i="1"/>
  <c r="BV261" i="1"/>
  <c r="CK261" i="1" s="1"/>
  <c r="BH261" i="1"/>
  <c r="BV257" i="1"/>
  <c r="CK257" i="1" s="1"/>
  <c r="BV648" i="1"/>
  <c r="CK648" i="1" s="1"/>
  <c r="BH648" i="1"/>
  <c r="BV644" i="1"/>
  <c r="CK644" i="1" s="1"/>
  <c r="BH644" i="1"/>
  <c r="BV640" i="1"/>
  <c r="CK640" i="1" s="1"/>
  <c r="BH640" i="1"/>
  <c r="BV636" i="1"/>
  <c r="CK636" i="1" s="1"/>
  <c r="BH636" i="1"/>
  <c r="BV632" i="1"/>
  <c r="CK632" i="1" s="1"/>
  <c r="BH632" i="1"/>
  <c r="BV626" i="1"/>
  <c r="CK626" i="1" s="1"/>
  <c r="BH626" i="1"/>
  <c r="BV618" i="1"/>
  <c r="CK618" i="1" s="1"/>
  <c r="BH618" i="1"/>
  <c r="BV610" i="1"/>
  <c r="CK610" i="1" s="1"/>
  <c r="BH610" i="1"/>
  <c r="BV602" i="1"/>
  <c r="CK602" i="1" s="1"/>
  <c r="BH602" i="1"/>
  <c r="BV594" i="1"/>
  <c r="CK594" i="1" s="1"/>
  <c r="BH594" i="1"/>
  <c r="BV586" i="1"/>
  <c r="CK586" i="1" s="1"/>
  <c r="BH586" i="1"/>
  <c r="BV578" i="1"/>
  <c r="CK578" i="1" s="1"/>
  <c r="BH578" i="1"/>
  <c r="BV559" i="1"/>
  <c r="CK559" i="1" s="1"/>
  <c r="BH559" i="1"/>
  <c r="BV514" i="1"/>
  <c r="CK514" i="1" s="1"/>
  <c r="BH514" i="1"/>
  <c r="BV508" i="1"/>
  <c r="CK508" i="1" s="1"/>
  <c r="BH508" i="1"/>
  <c r="BV462" i="1"/>
  <c r="CK462" i="1" s="1"/>
  <c r="BH462" i="1"/>
  <c r="BV361" i="1"/>
  <c r="CK361" i="1" s="1"/>
  <c r="BH361" i="1"/>
  <c r="BV357" i="1"/>
  <c r="CK357" i="1" s="1"/>
  <c r="BH357" i="1"/>
  <c r="BV353" i="1"/>
  <c r="CK353" i="1" s="1"/>
  <c r="BH353" i="1"/>
  <c r="CE615" i="1"/>
  <c r="CT615" i="1" s="1"/>
  <c r="BI615" i="1"/>
  <c r="S678" i="9" s="1"/>
  <c r="BJ615" i="1"/>
  <c r="T678" i="9" s="1"/>
  <c r="BJ607" i="1"/>
  <c r="T670" i="9" s="1"/>
  <c r="CE599" i="1"/>
  <c r="CT599" i="1" s="1"/>
  <c r="BI599" i="1"/>
  <c r="S662" i="9" s="1"/>
  <c r="BJ599" i="1"/>
  <c r="T662" i="9" s="1"/>
  <c r="CE591" i="1"/>
  <c r="CT591" i="1" s="1"/>
  <c r="BI591" i="1"/>
  <c r="S654" i="9" s="1"/>
  <c r="BJ591" i="1"/>
  <c r="T654" i="9" s="1"/>
  <c r="CE583" i="1"/>
  <c r="CT583" i="1" s="1"/>
  <c r="BI583" i="1"/>
  <c r="S646" i="9" s="1"/>
  <c r="BJ583" i="1"/>
  <c r="T646" i="9" s="1"/>
  <c r="CE575" i="1"/>
  <c r="CT575" i="1" s="1"/>
  <c r="BI575" i="1"/>
  <c r="S638" i="9" s="1"/>
  <c r="BJ575" i="1"/>
  <c r="T638" i="9" s="1"/>
  <c r="BJ521" i="1"/>
  <c r="T584" i="9" s="1"/>
  <c r="CE495" i="1"/>
  <c r="CT495" i="1" s="1"/>
  <c r="BI495" i="1"/>
  <c r="S558" i="9" s="1"/>
  <c r="BJ495" i="1"/>
  <c r="T558" i="9" s="1"/>
  <c r="BJ461" i="1"/>
  <c r="T524" i="9" s="1"/>
  <c r="CE403" i="1"/>
  <c r="CT403" i="1" s="1"/>
  <c r="BI403" i="1"/>
  <c r="S466" i="9" s="1"/>
  <c r="BJ403" i="1"/>
  <c r="T466" i="9" s="1"/>
  <c r="CE571" i="1"/>
  <c r="CT571" i="1" s="1"/>
  <c r="BI571" i="1"/>
  <c r="S634" i="9" s="1"/>
  <c r="BJ571" i="1"/>
  <c r="T634" i="9" s="1"/>
  <c r="CE546" i="1"/>
  <c r="CT546" i="1" s="1"/>
  <c r="BI546" i="1"/>
  <c r="S609" i="9" s="1"/>
  <c r="BJ546" i="1"/>
  <c r="T609" i="9" s="1"/>
  <c r="CE538" i="1"/>
  <c r="CT538" i="1" s="1"/>
  <c r="BI538" i="1"/>
  <c r="S601" i="9" s="1"/>
  <c r="BJ538" i="1"/>
  <c r="T601" i="9" s="1"/>
  <c r="CE564" i="1"/>
  <c r="CT564" i="1" s="1"/>
  <c r="BI564" i="1"/>
  <c r="S627" i="9" s="1"/>
  <c r="BJ564" i="1"/>
  <c r="T627" i="9" s="1"/>
  <c r="CE556" i="1"/>
  <c r="CT556" i="1" s="1"/>
  <c r="BI556" i="1"/>
  <c r="S619" i="9" s="1"/>
  <c r="BJ556" i="1"/>
  <c r="T619" i="9" s="1"/>
  <c r="CE382" i="1"/>
  <c r="CT382" i="1" s="1"/>
  <c r="BI382" i="1"/>
  <c r="S445" i="9" s="1"/>
  <c r="BJ382" i="1"/>
  <c r="T445" i="9" s="1"/>
  <c r="CE321" i="1"/>
  <c r="CT321" i="1" s="1"/>
  <c r="CE313" i="1"/>
  <c r="CT313" i="1" s="1"/>
  <c r="BI313" i="1"/>
  <c r="S376" i="9" s="1"/>
  <c r="BJ313" i="1"/>
  <c r="T376" i="9" s="1"/>
  <c r="BJ305" i="1"/>
  <c r="T368" i="9" s="1"/>
  <c r="CE570" i="1"/>
  <c r="CT570" i="1" s="1"/>
  <c r="BI570" i="1"/>
  <c r="S633" i="9" s="1"/>
  <c r="BJ570" i="1"/>
  <c r="T633" i="9" s="1"/>
  <c r="CE519" i="1"/>
  <c r="CT519" i="1" s="1"/>
  <c r="BI519" i="1"/>
  <c r="S582" i="9" s="1"/>
  <c r="BJ519" i="1"/>
  <c r="T582" i="9" s="1"/>
  <c r="CE499" i="1"/>
  <c r="CT499" i="1" s="1"/>
  <c r="BI499" i="1"/>
  <c r="S562" i="9" s="1"/>
  <c r="BJ499" i="1"/>
  <c r="T562" i="9" s="1"/>
  <c r="CE439" i="1"/>
  <c r="CT439" i="1" s="1"/>
  <c r="BI439" i="1"/>
  <c r="S502" i="9" s="1"/>
  <c r="BJ439" i="1"/>
  <c r="T502" i="9" s="1"/>
  <c r="CE342" i="1"/>
  <c r="CT342" i="1" s="1"/>
  <c r="BI342" i="1"/>
  <c r="S405" i="9" s="1"/>
  <c r="BJ342" i="1"/>
  <c r="T405" i="9" s="1"/>
  <c r="CE334" i="1"/>
  <c r="CT334" i="1" s="1"/>
  <c r="BI334" i="1"/>
  <c r="S397" i="9" s="1"/>
  <c r="BJ334" i="1"/>
  <c r="T397" i="9" s="1"/>
  <c r="CE264" i="1"/>
  <c r="CT264" i="1" s="1"/>
  <c r="BI264" i="1"/>
  <c r="S327" i="9" s="1"/>
  <c r="BJ264" i="1"/>
  <c r="T327" i="9" s="1"/>
  <c r="CE329" i="1"/>
  <c r="CT329" i="1" s="1"/>
  <c r="BI329" i="1"/>
  <c r="S392" i="9" s="1"/>
  <c r="BJ329" i="1"/>
  <c r="T392" i="9" s="1"/>
  <c r="CE629" i="1"/>
  <c r="CT629" i="1" s="1"/>
  <c r="BI629" i="1"/>
  <c r="S692" i="9" s="1"/>
  <c r="BJ629" i="1"/>
  <c r="T692" i="9" s="1"/>
  <c r="CE621" i="1"/>
  <c r="CT621" i="1" s="1"/>
  <c r="BI621" i="1"/>
  <c r="S684" i="9" s="1"/>
  <c r="BJ621" i="1"/>
  <c r="T684" i="9" s="1"/>
  <c r="CE613" i="1"/>
  <c r="CT613" i="1" s="1"/>
  <c r="BI613" i="1"/>
  <c r="S676" i="9" s="1"/>
  <c r="BJ613" i="1"/>
  <c r="T676" i="9" s="1"/>
  <c r="BJ605" i="1"/>
  <c r="T668" i="9" s="1"/>
  <c r="CE597" i="1"/>
  <c r="CT597" i="1" s="1"/>
  <c r="BI597" i="1"/>
  <c r="S660" i="9" s="1"/>
  <c r="BJ597" i="1"/>
  <c r="T660" i="9" s="1"/>
  <c r="CE581" i="1"/>
  <c r="CT581" i="1" s="1"/>
  <c r="CE569" i="1"/>
  <c r="CT569" i="1" s="1"/>
  <c r="BI569" i="1"/>
  <c r="S632" i="9" s="1"/>
  <c r="BJ569" i="1"/>
  <c r="T632" i="9" s="1"/>
  <c r="CE513" i="1"/>
  <c r="CT513" i="1" s="1"/>
  <c r="BI513" i="1"/>
  <c r="S576" i="9" s="1"/>
  <c r="BJ513" i="1"/>
  <c r="T576" i="9" s="1"/>
  <c r="CE471" i="1"/>
  <c r="CT471" i="1" s="1"/>
  <c r="BI471" i="1"/>
  <c r="S534" i="9" s="1"/>
  <c r="BJ471" i="1"/>
  <c r="T534" i="9" s="1"/>
  <c r="CE411" i="1"/>
  <c r="CT411" i="1" s="1"/>
  <c r="BI411" i="1"/>
  <c r="S474" i="9" s="1"/>
  <c r="BJ411" i="1"/>
  <c r="T474" i="9" s="1"/>
  <c r="BI304" i="1"/>
  <c r="S367" i="9" s="1"/>
  <c r="CE573" i="1"/>
  <c r="CT573" i="1" s="1"/>
  <c r="BI573" i="1"/>
  <c r="S636" i="9" s="1"/>
  <c r="BJ573" i="1"/>
  <c r="T636" i="9" s="1"/>
  <c r="CE540" i="1"/>
  <c r="CT540" i="1" s="1"/>
  <c r="BI540" i="1"/>
  <c r="S603" i="9" s="1"/>
  <c r="BJ540" i="1"/>
  <c r="T603" i="9" s="1"/>
  <c r="CE532" i="1"/>
  <c r="CT532" i="1" s="1"/>
  <c r="BI532" i="1"/>
  <c r="S595" i="9" s="1"/>
  <c r="BJ532" i="1"/>
  <c r="T595" i="9" s="1"/>
  <c r="CE299" i="1"/>
  <c r="CT299" i="1" s="1"/>
  <c r="BI299" i="1"/>
  <c r="S362" i="9" s="1"/>
  <c r="BJ299" i="1"/>
  <c r="T362" i="9" s="1"/>
  <c r="CE266" i="1"/>
  <c r="CT266" i="1" s="1"/>
  <c r="BI266" i="1"/>
  <c r="S329" i="9" s="1"/>
  <c r="BJ266" i="1"/>
  <c r="T329" i="9" s="1"/>
  <c r="CE562" i="1"/>
  <c r="CT562" i="1" s="1"/>
  <c r="BI562" i="1"/>
  <c r="S625" i="9" s="1"/>
  <c r="BJ562" i="1"/>
  <c r="T625" i="9" s="1"/>
  <c r="CE554" i="1"/>
  <c r="CT554" i="1" s="1"/>
  <c r="BI554" i="1"/>
  <c r="S617" i="9" s="1"/>
  <c r="BJ554" i="1"/>
  <c r="T617" i="9" s="1"/>
  <c r="BJ410" i="1"/>
  <c r="T473" i="9" s="1"/>
  <c r="CE307" i="1"/>
  <c r="CT307" i="1" s="1"/>
  <c r="BI307" i="1"/>
  <c r="S370" i="9" s="1"/>
  <c r="BJ307" i="1"/>
  <c r="T370" i="9" s="1"/>
  <c r="CE242" i="1"/>
  <c r="CT242" i="1" s="1"/>
  <c r="BI242" i="1"/>
  <c r="S305" i="9" s="1"/>
  <c r="BJ242" i="1"/>
  <c r="T305" i="9" s="1"/>
  <c r="CE531" i="1"/>
  <c r="CT531" i="1" s="1"/>
  <c r="BI531" i="1"/>
  <c r="S594" i="9" s="1"/>
  <c r="BJ531" i="1"/>
  <c r="T594" i="9" s="1"/>
  <c r="CE523" i="1"/>
  <c r="CT523" i="1" s="1"/>
  <c r="BI523" i="1"/>
  <c r="S586" i="9" s="1"/>
  <c r="BJ523" i="1"/>
  <c r="T586" i="9" s="1"/>
  <c r="CE473" i="1"/>
  <c r="CT473" i="1" s="1"/>
  <c r="CE453" i="1"/>
  <c r="CT453" i="1" s="1"/>
  <c r="BI453" i="1"/>
  <c r="S516" i="9" s="1"/>
  <c r="BJ453" i="1"/>
  <c r="T516" i="9" s="1"/>
  <c r="CE364" i="1"/>
  <c r="CT364" i="1" s="1"/>
  <c r="BI364" i="1"/>
  <c r="S427" i="9" s="1"/>
  <c r="BJ364" i="1"/>
  <c r="T427" i="9" s="1"/>
  <c r="CE336" i="1"/>
  <c r="CT336" i="1" s="1"/>
  <c r="BI336" i="1"/>
  <c r="S399" i="9" s="1"/>
  <c r="BJ336" i="1"/>
  <c r="T399" i="9" s="1"/>
  <c r="CE302" i="1"/>
  <c r="CT302" i="1" s="1"/>
  <c r="BI302" i="1"/>
  <c r="S365" i="9" s="1"/>
  <c r="BJ302" i="1"/>
  <c r="T365" i="9" s="1"/>
  <c r="CE297" i="1"/>
  <c r="CT297" i="1" s="1"/>
  <c r="BI297" i="1"/>
  <c r="S360" i="9" s="1"/>
  <c r="BJ297" i="1"/>
  <c r="T360" i="9" s="1"/>
  <c r="BV432" i="1"/>
  <c r="CK432" i="1" s="1"/>
  <c r="BH432" i="1"/>
  <c r="BV388" i="1"/>
  <c r="CK388" i="1" s="1"/>
  <c r="BH388" i="1"/>
  <c r="BV322" i="1"/>
  <c r="CK322" i="1" s="1"/>
  <c r="BH322" i="1"/>
  <c r="BV539" i="1"/>
  <c r="CK539" i="1" s="1"/>
  <c r="BH539" i="1"/>
  <c r="BV506" i="1"/>
  <c r="CK506" i="1" s="1"/>
  <c r="BH506" i="1"/>
  <c r="BV482" i="1"/>
  <c r="CK482" i="1" s="1"/>
  <c r="BH482" i="1"/>
  <c r="BV467" i="1"/>
  <c r="CK467" i="1" s="1"/>
  <c r="BH467" i="1"/>
  <c r="BV447" i="1"/>
  <c r="CK447" i="1" s="1"/>
  <c r="BH447" i="1"/>
  <c r="BV375" i="1"/>
  <c r="CK375" i="1" s="1"/>
  <c r="BH375" i="1"/>
  <c r="BV350" i="1"/>
  <c r="CK350" i="1" s="1"/>
  <c r="BH350" i="1"/>
  <c r="BV333" i="1"/>
  <c r="CK333" i="1" s="1"/>
  <c r="BH333" i="1"/>
  <c r="BV289" i="1"/>
  <c r="CK289" i="1" s="1"/>
  <c r="BH289" i="1"/>
  <c r="BV269" i="1"/>
  <c r="CK269" i="1" s="1"/>
  <c r="BH269" i="1"/>
  <c r="BV255" i="1"/>
  <c r="CK255" i="1" s="1"/>
  <c r="BH255" i="1"/>
  <c r="BV642" i="1"/>
  <c r="CK642" i="1" s="1"/>
  <c r="BH642" i="1"/>
  <c r="BV630" i="1"/>
  <c r="CK630" i="1" s="1"/>
  <c r="BH630" i="1"/>
  <c r="BV606" i="1"/>
  <c r="CK606" i="1" s="1"/>
  <c r="BH606" i="1"/>
  <c r="BV582" i="1"/>
  <c r="CK582" i="1" s="1"/>
  <c r="BH582" i="1"/>
  <c r="BV363" i="1"/>
  <c r="CK363" i="1" s="1"/>
  <c r="BH363" i="1"/>
  <c r="CE595" i="1"/>
  <c r="CT595" i="1" s="1"/>
  <c r="BI595" i="1"/>
  <c r="S658" i="9" s="1"/>
  <c r="BJ595" i="1"/>
  <c r="T658" i="9" s="1"/>
  <c r="BI567" i="1"/>
  <c r="S630" i="9" s="1"/>
  <c r="BJ534" i="1"/>
  <c r="T597" i="9" s="1"/>
  <c r="CE552" i="1"/>
  <c r="CT552" i="1" s="1"/>
  <c r="BI552" i="1"/>
  <c r="S615" i="9" s="1"/>
  <c r="BJ552" i="1"/>
  <c r="T615" i="9" s="1"/>
  <c r="CE491" i="1"/>
  <c r="CT491" i="1" s="1"/>
  <c r="BI491" i="1"/>
  <c r="S554" i="9" s="1"/>
  <c r="BJ491" i="1"/>
  <c r="T554" i="9" s="1"/>
  <c r="CE300" i="1"/>
  <c r="CT300" i="1" s="1"/>
  <c r="BI300" i="1"/>
  <c r="S363" i="9" s="1"/>
  <c r="BJ300" i="1"/>
  <c r="T363" i="9" s="1"/>
  <c r="CE625" i="1"/>
  <c r="CT625" i="1" s="1"/>
  <c r="BI625" i="1"/>
  <c r="S688" i="9" s="1"/>
  <c r="BJ625" i="1"/>
  <c r="T688" i="9" s="1"/>
  <c r="CE593" i="1"/>
  <c r="CT593" i="1" s="1"/>
  <c r="BI593" i="1"/>
  <c r="S656" i="9" s="1"/>
  <c r="BJ593" i="1"/>
  <c r="T656" i="9" s="1"/>
  <c r="CE509" i="1"/>
  <c r="CT509" i="1" s="1"/>
  <c r="BI509" i="1"/>
  <c r="S572" i="9" s="1"/>
  <c r="BJ509" i="1"/>
  <c r="T572" i="9" s="1"/>
  <c r="CE401" i="1"/>
  <c r="CT401" i="1" s="1"/>
  <c r="BI401" i="1"/>
  <c r="S464" i="9" s="1"/>
  <c r="BJ401" i="1"/>
  <c r="T464" i="9" s="1"/>
  <c r="CE544" i="1"/>
  <c r="CT544" i="1" s="1"/>
  <c r="BI544" i="1"/>
  <c r="S607" i="9" s="1"/>
  <c r="BJ544" i="1"/>
  <c r="T607" i="9" s="1"/>
  <c r="CE407" i="1"/>
  <c r="CT407" i="1" s="1"/>
  <c r="BI407" i="1"/>
  <c r="S470" i="9" s="1"/>
  <c r="BJ407" i="1"/>
  <c r="T470" i="9" s="1"/>
  <c r="BI558" i="1"/>
  <c r="S621" i="9" s="1"/>
  <c r="CE311" i="1"/>
  <c r="CT311" i="1" s="1"/>
  <c r="BI311" i="1"/>
  <c r="S374" i="9" s="1"/>
  <c r="BJ311" i="1"/>
  <c r="T374" i="9" s="1"/>
  <c r="CE565" i="1"/>
  <c r="CT565" i="1" s="1"/>
  <c r="BI565" i="1"/>
  <c r="S628" i="9" s="1"/>
  <c r="BJ565" i="1"/>
  <c r="T628" i="9" s="1"/>
  <c r="CE517" i="1"/>
  <c r="CT517" i="1" s="1"/>
  <c r="BI517" i="1"/>
  <c r="S580" i="9" s="1"/>
  <c r="BJ517" i="1"/>
  <c r="T580" i="9" s="1"/>
  <c r="CE463" i="1"/>
  <c r="CT463" i="1" s="1"/>
  <c r="BI463" i="1"/>
  <c r="S526" i="9" s="1"/>
  <c r="BJ463" i="1"/>
  <c r="T526" i="9" s="1"/>
  <c r="CE409" i="1"/>
  <c r="CT409" i="1" s="1"/>
  <c r="BI409" i="1"/>
  <c r="S472" i="9" s="1"/>
  <c r="BJ409" i="1"/>
  <c r="T472" i="9" s="1"/>
  <c r="BV435" i="1"/>
  <c r="CK435" i="1" s="1"/>
  <c r="BH435" i="1"/>
  <c r="BV497" i="1"/>
  <c r="CK497" i="1" s="1"/>
  <c r="BH497" i="1"/>
  <c r="BV437" i="1"/>
  <c r="CK437" i="1" s="1"/>
  <c r="BH437" i="1"/>
  <c r="BV433" i="1"/>
  <c r="CK433" i="1" s="1"/>
  <c r="BH433" i="1"/>
  <c r="BV429" i="1"/>
  <c r="CK429" i="1" s="1"/>
  <c r="BH429" i="1"/>
  <c r="BV425" i="1"/>
  <c r="CK425" i="1" s="1"/>
  <c r="BH425" i="1"/>
  <c r="BV421" i="1"/>
  <c r="CK421" i="1" s="1"/>
  <c r="BH421" i="1"/>
  <c r="BV402" i="1"/>
  <c r="CK402" i="1" s="1"/>
  <c r="BH402" i="1"/>
  <c r="BV397" i="1"/>
  <c r="CK397" i="1" s="1"/>
  <c r="BH397" i="1"/>
  <c r="BV393" i="1"/>
  <c r="CK393" i="1" s="1"/>
  <c r="BH393" i="1"/>
  <c r="BV389" i="1"/>
  <c r="CK389" i="1" s="1"/>
  <c r="BH389" i="1"/>
  <c r="BV385" i="1"/>
  <c r="CK385" i="1" s="1"/>
  <c r="BH385" i="1"/>
  <c r="BV327" i="1"/>
  <c r="CK327" i="1" s="1"/>
  <c r="BH327" i="1"/>
  <c r="BV323" i="1"/>
  <c r="CK323" i="1" s="1"/>
  <c r="BH323" i="1"/>
  <c r="BV316" i="1"/>
  <c r="CK316" i="1" s="1"/>
  <c r="BH316" i="1"/>
  <c r="BV308" i="1"/>
  <c r="CK308" i="1" s="1"/>
  <c r="BH308" i="1"/>
  <c r="BV549" i="1"/>
  <c r="CK549" i="1" s="1"/>
  <c r="BH549" i="1"/>
  <c r="BV541" i="1"/>
  <c r="CK541" i="1" s="1"/>
  <c r="BH541" i="1"/>
  <c r="BV533" i="1"/>
  <c r="CK533" i="1" s="1"/>
  <c r="BH533" i="1"/>
  <c r="BV526" i="1"/>
  <c r="CK526" i="1" s="1"/>
  <c r="BH526" i="1"/>
  <c r="BV516" i="1"/>
  <c r="CK516" i="1" s="1"/>
  <c r="BH516" i="1"/>
  <c r="BV502" i="1"/>
  <c r="CK502" i="1" s="1"/>
  <c r="BH502" i="1"/>
  <c r="BV492" i="1"/>
  <c r="CK492" i="1" s="1"/>
  <c r="BH492" i="1"/>
  <c r="BV483" i="1"/>
  <c r="CK483" i="1" s="1"/>
  <c r="BH483" i="1"/>
  <c r="BV479" i="1"/>
  <c r="CK479" i="1" s="1"/>
  <c r="BH479" i="1"/>
  <c r="BV475" i="1"/>
  <c r="CK475" i="1" s="1"/>
  <c r="BH475" i="1"/>
  <c r="BV468" i="1"/>
  <c r="CK468" i="1" s="1"/>
  <c r="BH468" i="1"/>
  <c r="BV464" i="1"/>
  <c r="CK464" i="1" s="1"/>
  <c r="BH464" i="1"/>
  <c r="BV457" i="1"/>
  <c r="CK457" i="1" s="1"/>
  <c r="BH457" i="1"/>
  <c r="BV452" i="1"/>
  <c r="CK452" i="1" s="1"/>
  <c r="BH452" i="1"/>
  <c r="BV448" i="1"/>
  <c r="CK448" i="1" s="1"/>
  <c r="BH448" i="1"/>
  <c r="BV444" i="1"/>
  <c r="CK444" i="1" s="1"/>
  <c r="BH444" i="1"/>
  <c r="BV440" i="1"/>
  <c r="CK440" i="1" s="1"/>
  <c r="BH440" i="1"/>
  <c r="BV380" i="1"/>
  <c r="CK380" i="1" s="1"/>
  <c r="BH380" i="1"/>
  <c r="BV376" i="1"/>
  <c r="CK376" i="1" s="1"/>
  <c r="BH376" i="1"/>
  <c r="BV372" i="1"/>
  <c r="CK372" i="1" s="1"/>
  <c r="BH372" i="1"/>
  <c r="BV368" i="1"/>
  <c r="CK368" i="1" s="1"/>
  <c r="BH368" i="1"/>
  <c r="BV351" i="1"/>
  <c r="CK351" i="1" s="1"/>
  <c r="BH351" i="1"/>
  <c r="BV347" i="1"/>
  <c r="CK347" i="1" s="1"/>
  <c r="BH347" i="1"/>
  <c r="BV343" i="1"/>
  <c r="CK343" i="1" s="1"/>
  <c r="BH343" i="1"/>
  <c r="BV335" i="1"/>
  <c r="CK335" i="1" s="1"/>
  <c r="BH335" i="1"/>
  <c r="BV301" i="1"/>
  <c r="CK301" i="1" s="1"/>
  <c r="BH301" i="1"/>
  <c r="BV294" i="1"/>
  <c r="CK294" i="1" s="1"/>
  <c r="BH294" i="1"/>
  <c r="BV290" i="1"/>
  <c r="CK290" i="1" s="1"/>
  <c r="BH290" i="1"/>
  <c r="BV286" i="1"/>
  <c r="CK286" i="1" s="1"/>
  <c r="BH286" i="1"/>
  <c r="BV282" i="1"/>
  <c r="CK282" i="1" s="1"/>
  <c r="BH282" i="1"/>
  <c r="BV278" i="1"/>
  <c r="CK278" i="1" s="1"/>
  <c r="BH278" i="1"/>
  <c r="BV274" i="1"/>
  <c r="CK274" i="1" s="1"/>
  <c r="BH274" i="1"/>
  <c r="BV270" i="1"/>
  <c r="CK270" i="1" s="1"/>
  <c r="BH270" i="1"/>
  <c r="BV265" i="1"/>
  <c r="CK265" i="1" s="1"/>
  <c r="BH265" i="1"/>
  <c r="BV260" i="1"/>
  <c r="CK260" i="1" s="1"/>
  <c r="BH260" i="1"/>
  <c r="BV651" i="1"/>
  <c r="CK651" i="1" s="1"/>
  <c r="BH651" i="1"/>
  <c r="BV647" i="1"/>
  <c r="CK647" i="1" s="1"/>
  <c r="BH647" i="1"/>
  <c r="BV643" i="1"/>
  <c r="CK643" i="1" s="1"/>
  <c r="BH643" i="1"/>
  <c r="BV639" i="1"/>
  <c r="CK639" i="1" s="1"/>
  <c r="BH639" i="1"/>
  <c r="BV635" i="1"/>
  <c r="CK635" i="1" s="1"/>
  <c r="BH635" i="1"/>
  <c r="BV631" i="1"/>
  <c r="CK631" i="1" s="1"/>
  <c r="BH631" i="1"/>
  <c r="BV624" i="1"/>
  <c r="CK624" i="1" s="1"/>
  <c r="BH624" i="1"/>
  <c r="BV616" i="1"/>
  <c r="CK616" i="1" s="1"/>
  <c r="BH616" i="1"/>
  <c r="BV608" i="1"/>
  <c r="CK608" i="1" s="1"/>
  <c r="BH608" i="1"/>
  <c r="BV600" i="1"/>
  <c r="CK600" i="1" s="1"/>
  <c r="BH600" i="1"/>
  <c r="BV592" i="1"/>
  <c r="CK592" i="1" s="1"/>
  <c r="BH592" i="1"/>
  <c r="BV584" i="1"/>
  <c r="CK584" i="1" s="1"/>
  <c r="BH584" i="1"/>
  <c r="BV576" i="1"/>
  <c r="CK576" i="1" s="1"/>
  <c r="BH576" i="1"/>
  <c r="BV557" i="1"/>
  <c r="CK557" i="1" s="1"/>
  <c r="BH557" i="1"/>
  <c r="BV512" i="1"/>
  <c r="CK512" i="1" s="1"/>
  <c r="BH512" i="1"/>
  <c r="BV490" i="1"/>
  <c r="CK490" i="1" s="1"/>
  <c r="BH490" i="1"/>
  <c r="BV412" i="1"/>
  <c r="CK412" i="1" s="1"/>
  <c r="BH412" i="1"/>
  <c r="BV360" i="1"/>
  <c r="CK360" i="1" s="1"/>
  <c r="BH360" i="1"/>
  <c r="BV356" i="1"/>
  <c r="CK356" i="1" s="1"/>
  <c r="BH356" i="1"/>
  <c r="AD652" i="1"/>
  <c r="BS652" i="1" s="1"/>
  <c r="CH652" i="1" s="1"/>
  <c r="AB652" i="1"/>
  <c r="BH256" i="1" l="1"/>
  <c r="BI534" i="1"/>
  <c r="S597" i="9" s="1"/>
  <c r="CE567" i="1"/>
  <c r="CT567" i="1" s="1"/>
  <c r="BI410" i="1"/>
  <c r="S473" i="9" s="1"/>
  <c r="BJ548" i="1"/>
  <c r="T611" i="9" s="1"/>
  <c r="BI605" i="1"/>
  <c r="S668" i="9" s="1"/>
  <c r="BI305" i="1"/>
  <c r="S368" i="9" s="1"/>
  <c r="BI521" i="1"/>
  <c r="S584" i="9" s="1"/>
  <c r="BJ617" i="1"/>
  <c r="T680" i="9" s="1"/>
  <c r="CE352" i="1"/>
  <c r="CT352" i="1" s="1"/>
  <c r="BI548" i="1"/>
  <c r="S611" i="9" s="1"/>
  <c r="BI617" i="1"/>
  <c r="S680" i="9" s="1"/>
  <c r="BJ558" i="1"/>
  <c r="T621" i="9" s="1"/>
  <c r="CE505" i="1"/>
  <c r="CT505" i="1" s="1"/>
  <c r="BI623" i="1"/>
  <c r="S686" i="9" s="1"/>
  <c r="BV230" i="1"/>
  <c r="CK230" i="1" s="1"/>
  <c r="CE245" i="1"/>
  <c r="CT245" i="1" s="1"/>
  <c r="BV245" i="1"/>
  <c r="CK245" i="1" s="1"/>
  <c r="BJ245" i="1"/>
  <c r="T308" i="9" s="1"/>
  <c r="BH250" i="1"/>
  <c r="F313" i="8"/>
  <c r="F293" i="8"/>
  <c r="F308" i="8"/>
  <c r="BH248" i="1"/>
  <c r="BH230" i="1"/>
  <c r="BV250" i="1"/>
  <c r="CK250" i="1" s="1"/>
  <c r="G308" i="9"/>
  <c r="F311" i="8"/>
  <c r="BV248" i="1"/>
  <c r="CK248" i="1" s="1"/>
  <c r="F318" i="8"/>
  <c r="BS249" i="1"/>
  <c r="CH249" i="1" s="1"/>
  <c r="BS229" i="1"/>
  <c r="CH229" i="1" s="1"/>
  <c r="AN229" i="1"/>
  <c r="BI607" i="1"/>
  <c r="S670" i="9" s="1"/>
  <c r="F320" i="8"/>
  <c r="BS251" i="1"/>
  <c r="CH251" i="1" s="1"/>
  <c r="AN251" i="1"/>
  <c r="BJ473" i="1"/>
  <c r="T536" i="9" s="1"/>
  <c r="BJ581" i="1"/>
  <c r="T644" i="9" s="1"/>
  <c r="BJ321" i="1"/>
  <c r="T384" i="9" s="1"/>
  <c r="BJ306" i="1"/>
  <c r="T369" i="9" s="1"/>
  <c r="BJ352" i="1"/>
  <c r="T415" i="9" s="1"/>
  <c r="G320" i="9"/>
  <c r="BJ315" i="1"/>
  <c r="T378" i="9" s="1"/>
  <c r="CE304" i="1"/>
  <c r="CT304" i="1" s="1"/>
  <c r="BJ589" i="1"/>
  <c r="T652" i="9" s="1"/>
  <c r="BI461" i="1"/>
  <c r="S524" i="9" s="1"/>
  <c r="CE623" i="1"/>
  <c r="CT623" i="1" s="1"/>
  <c r="BV256" i="1"/>
  <c r="CK256" i="1" s="1"/>
  <c r="BJ505" i="1"/>
  <c r="T568" i="9" s="1"/>
  <c r="BI315" i="1"/>
  <c r="S378" i="9" s="1"/>
  <c r="BI589" i="1"/>
  <c r="S652" i="9" s="1"/>
  <c r="F319" i="8"/>
  <c r="BS247" i="1"/>
  <c r="CH247" i="1" s="1"/>
  <c r="AN247" i="1"/>
  <c r="BS258" i="1"/>
  <c r="CH258" i="1" s="1"/>
  <c r="AN258" i="1"/>
  <c r="BS231" i="1"/>
  <c r="CH231" i="1" s="1"/>
  <c r="AN231" i="1"/>
  <c r="BS241" i="1"/>
  <c r="CH241" i="1" s="1"/>
  <c r="AN241" i="1"/>
  <c r="BS252" i="1"/>
  <c r="CH252" i="1" s="1"/>
  <c r="AN252" i="1"/>
  <c r="BI248" i="1"/>
  <c r="S311" i="9" s="1"/>
  <c r="BS246" i="1"/>
  <c r="CH246" i="1" s="1"/>
  <c r="AN246" i="1"/>
  <c r="BS228" i="1"/>
  <c r="CH228" i="1" s="1"/>
  <c r="AN228" i="1"/>
  <c r="BS254" i="1"/>
  <c r="CH254" i="1" s="1"/>
  <c r="AN254" i="1"/>
  <c r="BS244" i="1"/>
  <c r="CH244" i="1" s="1"/>
  <c r="AN244" i="1"/>
  <c r="BS237" i="1"/>
  <c r="CH237" i="1" s="1"/>
  <c r="AN237" i="1"/>
  <c r="BS232" i="1"/>
  <c r="CH232" i="1" s="1"/>
  <c r="AN232" i="1"/>
  <c r="BS234" i="1"/>
  <c r="CH234" i="1" s="1"/>
  <c r="AN234" i="1"/>
  <c r="BS233" i="1"/>
  <c r="CH233" i="1" s="1"/>
  <c r="AN233" i="1"/>
  <c r="BS238" i="1"/>
  <c r="CH238" i="1" s="1"/>
  <c r="AN238" i="1"/>
  <c r="BS236" i="1"/>
  <c r="CH236" i="1" s="1"/>
  <c r="AN236" i="1"/>
  <c r="BS240" i="1"/>
  <c r="CH240" i="1" s="1"/>
  <c r="AN240" i="1"/>
  <c r="F302" i="8"/>
  <c r="BV239" i="1"/>
  <c r="CK239" i="1" s="1"/>
  <c r="G302" i="9"/>
  <c r="BH239" i="1"/>
  <c r="F312" i="8"/>
  <c r="BV249" i="1"/>
  <c r="CK249" i="1" s="1"/>
  <c r="BH249" i="1"/>
  <c r="G312" i="9"/>
  <c r="F316" i="8"/>
  <c r="BV253" i="1"/>
  <c r="CK253" i="1" s="1"/>
  <c r="BH253" i="1"/>
  <c r="G316" i="9"/>
  <c r="BS243" i="1"/>
  <c r="CH243" i="1" s="1"/>
  <c r="AN243" i="1"/>
  <c r="Q526" i="8"/>
  <c r="Q597" i="8"/>
  <c r="BK304" i="1"/>
  <c r="U367" i="9" s="1"/>
  <c r="R367" i="8"/>
  <c r="Q674" i="8"/>
  <c r="Q672" i="8"/>
  <c r="Q374" i="8"/>
  <c r="BK544" i="1"/>
  <c r="U607" i="9" s="1"/>
  <c r="R607" i="8"/>
  <c r="Q688" i="8"/>
  <c r="Q658" i="8"/>
  <c r="Q365" i="8"/>
  <c r="BK453" i="1"/>
  <c r="U516" i="9" s="1"/>
  <c r="R516" i="8"/>
  <c r="BK315" i="1"/>
  <c r="U378" i="9" s="1"/>
  <c r="R378" i="8"/>
  <c r="Q362" i="8"/>
  <c r="BK548" i="1"/>
  <c r="U611" i="9" s="1"/>
  <c r="R611" i="8"/>
  <c r="Q367" i="8"/>
  <c r="BK513" i="1"/>
  <c r="U576" i="9" s="1"/>
  <c r="R576" i="8"/>
  <c r="Q668" i="8"/>
  <c r="BK629" i="1"/>
  <c r="U692" i="9" s="1"/>
  <c r="R692" i="8"/>
  <c r="Q502" i="8"/>
  <c r="BK570" i="1"/>
  <c r="U633" i="9" s="1"/>
  <c r="R633" i="8"/>
  <c r="Q445" i="8"/>
  <c r="Q466" i="8"/>
  <c r="BK521" i="1"/>
  <c r="U584" i="9" s="1"/>
  <c r="R584" i="8"/>
  <c r="BK536" i="1"/>
  <c r="U599" i="9" s="1"/>
  <c r="R599" i="8"/>
  <c r="Q640" i="8"/>
  <c r="BK415" i="1"/>
  <c r="U478" i="9" s="1"/>
  <c r="R478" i="8"/>
  <c r="Q623" i="8"/>
  <c r="BK487" i="1"/>
  <c r="U550" i="9" s="1"/>
  <c r="R550" i="8"/>
  <c r="BK332" i="1"/>
  <c r="U395" i="9" s="1"/>
  <c r="R395" i="8"/>
  <c r="Q479" i="8"/>
  <c r="BK551" i="1"/>
  <c r="U614" i="9" s="1"/>
  <c r="R614" i="8"/>
  <c r="Q588" i="8"/>
  <c r="BK574" i="1"/>
  <c r="U637" i="9" s="1"/>
  <c r="R637" i="8"/>
  <c r="Q666" i="8"/>
  <c r="Q327" i="8"/>
  <c r="BK382" i="1"/>
  <c r="U445" i="9" s="1"/>
  <c r="R445" i="8"/>
  <c r="BK560" i="1"/>
  <c r="U623" i="9" s="1"/>
  <c r="R623" i="8"/>
  <c r="BK416" i="1"/>
  <c r="U479" i="9" s="1"/>
  <c r="R479" i="8"/>
  <c r="BK517" i="1"/>
  <c r="U580" i="9" s="1"/>
  <c r="R580" i="8"/>
  <c r="Q607" i="8"/>
  <c r="BK509" i="1"/>
  <c r="U572" i="9" s="1"/>
  <c r="R572" i="8"/>
  <c r="Q516" i="8"/>
  <c r="BK523" i="1"/>
  <c r="U586" i="9" s="1"/>
  <c r="R586" i="8"/>
  <c r="BK562" i="1"/>
  <c r="U625" i="9" s="1"/>
  <c r="R625" i="8"/>
  <c r="Q611" i="8"/>
  <c r="Q576" i="8"/>
  <c r="Q692" i="8"/>
  <c r="BK334" i="1"/>
  <c r="U397" i="9" s="1"/>
  <c r="R397" i="8"/>
  <c r="Q633" i="8"/>
  <c r="BK313" i="1"/>
  <c r="U376" i="9" s="1"/>
  <c r="R376" i="8"/>
  <c r="BK571" i="1"/>
  <c r="U634" i="9" s="1"/>
  <c r="R634" i="8"/>
  <c r="Q584" i="8"/>
  <c r="BK591" i="1"/>
  <c r="U654" i="9" s="1"/>
  <c r="R654" i="8"/>
  <c r="Q599" i="8"/>
  <c r="Q478" i="8"/>
  <c r="Q550" i="8"/>
  <c r="BK627" i="1"/>
  <c r="U690" i="9" s="1"/>
  <c r="R690" i="8"/>
  <c r="Q395" i="8"/>
  <c r="BK527" i="1"/>
  <c r="U590" i="9" s="1"/>
  <c r="R590" i="8"/>
  <c r="Q614" i="8"/>
  <c r="Q637" i="8"/>
  <c r="BK507" i="1"/>
  <c r="U570" i="9" s="1"/>
  <c r="R570" i="8"/>
  <c r="BK595" i="1"/>
  <c r="U658" i="9" s="1"/>
  <c r="R658" i="8"/>
  <c r="Q568" i="8"/>
  <c r="BK605" i="1"/>
  <c r="U668" i="9" s="1"/>
  <c r="R668" i="8"/>
  <c r="Q368" i="8"/>
  <c r="BK403" i="1"/>
  <c r="U466" i="9" s="1"/>
  <c r="R466" i="8"/>
  <c r="BK607" i="1"/>
  <c r="U670" i="9" s="1"/>
  <c r="R670" i="8"/>
  <c r="BK577" i="1"/>
  <c r="U640" i="9" s="1"/>
  <c r="R640" i="8"/>
  <c r="BK603" i="1"/>
  <c r="U666" i="9" s="1"/>
  <c r="R666" i="8"/>
  <c r="Q580" i="8"/>
  <c r="BK558" i="1"/>
  <c r="U621" i="9" s="1"/>
  <c r="R621" i="8"/>
  <c r="Q572" i="8"/>
  <c r="BK300" i="1"/>
  <c r="U363" i="9" s="1"/>
  <c r="R363" i="8"/>
  <c r="BK336" i="1"/>
  <c r="U399" i="9" s="1"/>
  <c r="R399" i="8"/>
  <c r="Q586" i="8"/>
  <c r="BK242" i="1"/>
  <c r="U305" i="9" s="1"/>
  <c r="R305" i="8"/>
  <c r="Q625" i="8"/>
  <c r="BK532" i="1"/>
  <c r="U595" i="9" s="1"/>
  <c r="R595" i="8"/>
  <c r="BK411" i="1"/>
  <c r="U474" i="9" s="1"/>
  <c r="R474" i="8"/>
  <c r="BK613" i="1"/>
  <c r="U676" i="9" s="1"/>
  <c r="R676" i="8"/>
  <c r="Q397" i="8"/>
  <c r="BK499" i="1"/>
  <c r="U562" i="9" s="1"/>
  <c r="R562" i="8"/>
  <c r="Q376" i="8"/>
  <c r="BK556" i="1"/>
  <c r="U619" i="9" s="1"/>
  <c r="R619" i="8"/>
  <c r="Q634" i="8"/>
  <c r="BK461" i="1"/>
  <c r="U524" i="9" s="1"/>
  <c r="R524" i="8"/>
  <c r="Q654" i="8"/>
  <c r="BK615" i="1"/>
  <c r="U678" i="9" s="1"/>
  <c r="R678" i="8"/>
  <c r="BK319" i="1"/>
  <c r="U382" i="9" s="1"/>
  <c r="R382" i="8"/>
  <c r="BK601" i="1"/>
  <c r="U664" i="9" s="1"/>
  <c r="R664" i="8"/>
  <c r="BK542" i="1"/>
  <c r="U605" i="9" s="1"/>
  <c r="R605" i="8"/>
  <c r="Q690" i="8"/>
  <c r="Q590" i="8"/>
  <c r="BK309" i="1"/>
  <c r="U372" i="9" s="1"/>
  <c r="R372" i="8"/>
  <c r="Q570" i="8"/>
  <c r="BK619" i="1"/>
  <c r="U682" i="9" s="1"/>
  <c r="R682" i="8"/>
  <c r="Q644" i="8"/>
  <c r="Q609" i="8"/>
  <c r="BK525" i="1"/>
  <c r="U588" i="9" s="1"/>
  <c r="R588" i="8"/>
  <c r="BK409" i="1"/>
  <c r="U472" i="9" s="1"/>
  <c r="R472" i="8"/>
  <c r="Q621" i="8"/>
  <c r="Q363" i="8"/>
  <c r="BK552" i="1"/>
  <c r="U615" i="9" s="1"/>
  <c r="R615" i="8"/>
  <c r="Q399" i="8"/>
  <c r="R536" i="8"/>
  <c r="Q305" i="8"/>
  <c r="BK410" i="1"/>
  <c r="U473" i="9" s="1"/>
  <c r="R473" i="8"/>
  <c r="Q595" i="8"/>
  <c r="BK573" i="1"/>
  <c r="U636" i="9" s="1"/>
  <c r="R636" i="8"/>
  <c r="Q474" i="8"/>
  <c r="BK569" i="1"/>
  <c r="U632" i="9" s="1"/>
  <c r="R632" i="8"/>
  <c r="Q676" i="8"/>
  <c r="BK329" i="1"/>
  <c r="U392" i="9" s="1"/>
  <c r="R392" i="8"/>
  <c r="Q562" i="8"/>
  <c r="Q619" i="8"/>
  <c r="BK538" i="1"/>
  <c r="U601" i="9" s="1"/>
  <c r="R601" i="8"/>
  <c r="Q524" i="8"/>
  <c r="BK575" i="1"/>
  <c r="U638" i="9" s="1"/>
  <c r="R638" i="8"/>
  <c r="Q678" i="8"/>
  <c r="Q382" i="8"/>
  <c r="BK566" i="1"/>
  <c r="U629" i="9" s="1"/>
  <c r="R629" i="8"/>
  <c r="Q664" i="8"/>
  <c r="BK404" i="1"/>
  <c r="U467" i="9" s="1"/>
  <c r="R467" i="8"/>
  <c r="Q605" i="8"/>
  <c r="BK579" i="1"/>
  <c r="U642" i="9" s="1"/>
  <c r="R642" i="8"/>
  <c r="BK414" i="1"/>
  <c r="U477" i="9" s="1"/>
  <c r="R477" i="8"/>
  <c r="BK585" i="1"/>
  <c r="U648" i="9" s="1"/>
  <c r="R648" i="8"/>
  <c r="Q372" i="8"/>
  <c r="BK550" i="1"/>
  <c r="U613" i="9" s="1"/>
  <c r="R613" i="8"/>
  <c r="Q682" i="8"/>
  <c r="Q464" i="8"/>
  <c r="BK439" i="1"/>
  <c r="U502" i="9" s="1"/>
  <c r="R502" i="8"/>
  <c r="Q646" i="8"/>
  <c r="Q578" i="8"/>
  <c r="Q472" i="8"/>
  <c r="BK565" i="1"/>
  <c r="U628" i="9" s="1"/>
  <c r="R628" i="8"/>
  <c r="BK593" i="1"/>
  <c r="U656" i="9" s="1"/>
  <c r="R656" i="8"/>
  <c r="Q615" i="8"/>
  <c r="BK567" i="1"/>
  <c r="U630" i="9" s="1"/>
  <c r="R630" i="8"/>
  <c r="BK297" i="1"/>
  <c r="U360" i="9" s="1"/>
  <c r="R360" i="8"/>
  <c r="Q536" i="8"/>
  <c r="BK531" i="1"/>
  <c r="U594" i="9" s="1"/>
  <c r="R594" i="8"/>
  <c r="Q473" i="8"/>
  <c r="BK266" i="1"/>
  <c r="U329" i="9" s="1"/>
  <c r="R329" i="8"/>
  <c r="Q636" i="8"/>
  <c r="Q632" i="8"/>
  <c r="BK597" i="1"/>
  <c r="U660" i="9" s="1"/>
  <c r="R660" i="8"/>
  <c r="Q392" i="8"/>
  <c r="BK342" i="1"/>
  <c r="U405" i="9" s="1"/>
  <c r="R405" i="8"/>
  <c r="BK321" i="1"/>
  <c r="U384" i="9" s="1"/>
  <c r="R384" i="8"/>
  <c r="Q601" i="8"/>
  <c r="Q638" i="8"/>
  <c r="BK599" i="1"/>
  <c r="U662" i="9" s="1"/>
  <c r="R662" i="8"/>
  <c r="BK340" i="1"/>
  <c r="U403" i="9" s="1"/>
  <c r="R403" i="8"/>
  <c r="Q629" i="8"/>
  <c r="BK417" i="1"/>
  <c r="U480" i="9" s="1"/>
  <c r="R480" i="8"/>
  <c r="Q467" i="8"/>
  <c r="BK317" i="1"/>
  <c r="U380" i="9" s="1"/>
  <c r="R380" i="8"/>
  <c r="Q642" i="8"/>
  <c r="Q477" i="8"/>
  <c r="BK303" i="1"/>
  <c r="U366" i="9" s="1"/>
  <c r="R366" i="8"/>
  <c r="Q648" i="8"/>
  <c r="BK338" i="1"/>
  <c r="U401" i="9" s="1"/>
  <c r="R401" i="8"/>
  <c r="Q613" i="8"/>
  <c r="BK587" i="1"/>
  <c r="U650" i="9" s="1"/>
  <c r="R650" i="8"/>
  <c r="Q617" i="8"/>
  <c r="Q628" i="8"/>
  <c r="BK407" i="1"/>
  <c r="U470" i="9" s="1"/>
  <c r="R470" i="8"/>
  <c r="Q656" i="8"/>
  <c r="BK491" i="1"/>
  <c r="U554" i="9" s="1"/>
  <c r="R554" i="8"/>
  <c r="Q630" i="8"/>
  <c r="Q360" i="8"/>
  <c r="BK364" i="1"/>
  <c r="U427" i="9" s="1"/>
  <c r="R427" i="8"/>
  <c r="Q594" i="8"/>
  <c r="BK307" i="1"/>
  <c r="U370" i="9" s="1"/>
  <c r="R370" i="8"/>
  <c r="Q329" i="8"/>
  <c r="BK540" i="1"/>
  <c r="U603" i="9" s="1"/>
  <c r="R603" i="8"/>
  <c r="BK471" i="1"/>
  <c r="U534" i="9" s="1"/>
  <c r="R534" i="8"/>
  <c r="Q660" i="8"/>
  <c r="BK621" i="1"/>
  <c r="U684" i="9" s="1"/>
  <c r="R684" i="8"/>
  <c r="Q405" i="8"/>
  <c r="BK519" i="1"/>
  <c r="U582" i="9" s="1"/>
  <c r="R582" i="8"/>
  <c r="Q384" i="8"/>
  <c r="BK564" i="1"/>
  <c r="U627" i="9" s="1"/>
  <c r="R627" i="8"/>
  <c r="Q308" i="8"/>
  <c r="BK495" i="1"/>
  <c r="U558" i="9" s="1"/>
  <c r="R558" i="8"/>
  <c r="Q662" i="8"/>
  <c r="BK623" i="1"/>
  <c r="U686" i="9" s="1"/>
  <c r="R686" i="8"/>
  <c r="Q403" i="8"/>
  <c r="BK405" i="1"/>
  <c r="U468" i="9" s="1"/>
  <c r="R468" i="8"/>
  <c r="Q480" i="8"/>
  <c r="BK617" i="1"/>
  <c r="U680" i="9" s="1"/>
  <c r="R680" i="8"/>
  <c r="Q380" i="8"/>
  <c r="Q366" i="8"/>
  <c r="Q401" i="8"/>
  <c r="Q650" i="8"/>
  <c r="BK311" i="1"/>
  <c r="U374" i="9" s="1"/>
  <c r="R374" i="8"/>
  <c r="BK625" i="1"/>
  <c r="U688" i="9" s="1"/>
  <c r="R688" i="8"/>
  <c r="BK302" i="1"/>
  <c r="U365" i="9" s="1"/>
  <c r="R365" i="8"/>
  <c r="BK299" i="1"/>
  <c r="U362" i="9" s="1"/>
  <c r="R362" i="8"/>
  <c r="Q564" i="8"/>
  <c r="Q476" i="8"/>
  <c r="BK463" i="1"/>
  <c r="U526" i="9" s="1"/>
  <c r="R526" i="8"/>
  <c r="Q470" i="8"/>
  <c r="BK401" i="1"/>
  <c r="U464" i="9" s="1"/>
  <c r="R464" i="8"/>
  <c r="Q554" i="8"/>
  <c r="BK534" i="1"/>
  <c r="U597" i="9" s="1"/>
  <c r="R597" i="8"/>
  <c r="Q427" i="8"/>
  <c r="BK505" i="1"/>
  <c r="U568" i="9" s="1"/>
  <c r="R568" i="8"/>
  <c r="Q370" i="8"/>
  <c r="BK554" i="1"/>
  <c r="U617" i="9" s="1"/>
  <c r="R617" i="8"/>
  <c r="Q603" i="8"/>
  <c r="Q534" i="8"/>
  <c r="BK581" i="1"/>
  <c r="U644" i="9" s="1"/>
  <c r="R644" i="8"/>
  <c r="Q684" i="8"/>
  <c r="BK264" i="1"/>
  <c r="U327" i="9" s="1"/>
  <c r="R327" i="8"/>
  <c r="Q582" i="8"/>
  <c r="BK305" i="1"/>
  <c r="U368" i="9" s="1"/>
  <c r="R368" i="8"/>
  <c r="Q627" i="8"/>
  <c r="BK546" i="1"/>
  <c r="U609" i="9" s="1"/>
  <c r="R609" i="8"/>
  <c r="Q558" i="8"/>
  <c r="BK583" i="1"/>
  <c r="U646" i="9" s="1"/>
  <c r="R646" i="8"/>
  <c r="Q686" i="8"/>
  <c r="Q468" i="8"/>
  <c r="Q680" i="8"/>
  <c r="BK515" i="1"/>
  <c r="U578" i="9" s="1"/>
  <c r="R578" i="8"/>
  <c r="Q369" i="8"/>
  <c r="BK611" i="1"/>
  <c r="U674" i="9" s="1"/>
  <c r="R674" i="8"/>
  <c r="BK501" i="1"/>
  <c r="U564" i="9" s="1"/>
  <c r="R564" i="8"/>
  <c r="BK609" i="1"/>
  <c r="U672" i="9" s="1"/>
  <c r="R672" i="8"/>
  <c r="Q415" i="8"/>
  <c r="BK413" i="1"/>
  <c r="U476" i="9" s="1"/>
  <c r="R476" i="8"/>
  <c r="CE360" i="1"/>
  <c r="CT360" i="1" s="1"/>
  <c r="BI360" i="1"/>
  <c r="S423" i="9" s="1"/>
  <c r="BJ360" i="1"/>
  <c r="T423" i="9" s="1"/>
  <c r="CE490" i="1"/>
  <c r="CT490" i="1" s="1"/>
  <c r="BI490" i="1"/>
  <c r="S553" i="9" s="1"/>
  <c r="BJ490" i="1"/>
  <c r="T553" i="9" s="1"/>
  <c r="CE557" i="1"/>
  <c r="CT557" i="1" s="1"/>
  <c r="BI557" i="1"/>
  <c r="S620" i="9" s="1"/>
  <c r="BJ557" i="1"/>
  <c r="T620" i="9" s="1"/>
  <c r="CE584" i="1"/>
  <c r="CT584" i="1" s="1"/>
  <c r="BI584" i="1"/>
  <c r="S647" i="9" s="1"/>
  <c r="BJ584" i="1"/>
  <c r="T647" i="9" s="1"/>
  <c r="CE600" i="1"/>
  <c r="CT600" i="1" s="1"/>
  <c r="BI600" i="1"/>
  <c r="S663" i="9" s="1"/>
  <c r="BJ600" i="1"/>
  <c r="T663" i="9" s="1"/>
  <c r="CE616" i="1"/>
  <c r="CT616" i="1" s="1"/>
  <c r="BI616" i="1"/>
  <c r="S679" i="9" s="1"/>
  <c r="BJ616" i="1"/>
  <c r="T679" i="9" s="1"/>
  <c r="CE631" i="1"/>
  <c r="CT631" i="1" s="1"/>
  <c r="BI631" i="1"/>
  <c r="S694" i="9" s="1"/>
  <c r="BJ631" i="1"/>
  <c r="T694" i="9" s="1"/>
  <c r="CE639" i="1"/>
  <c r="CT639" i="1" s="1"/>
  <c r="BI639" i="1"/>
  <c r="S702" i="9" s="1"/>
  <c r="BJ639" i="1"/>
  <c r="T702" i="9" s="1"/>
  <c r="CE647" i="1"/>
  <c r="CT647" i="1" s="1"/>
  <c r="BI647" i="1"/>
  <c r="S710" i="9" s="1"/>
  <c r="BJ647" i="1"/>
  <c r="T710" i="9" s="1"/>
  <c r="CE256" i="1"/>
  <c r="CT256" i="1" s="1"/>
  <c r="BI256" i="1"/>
  <c r="S319" i="9" s="1"/>
  <c r="BJ256" i="1"/>
  <c r="T319" i="9" s="1"/>
  <c r="CE265" i="1"/>
  <c r="CT265" i="1" s="1"/>
  <c r="BI265" i="1"/>
  <c r="S328" i="9" s="1"/>
  <c r="BJ265" i="1"/>
  <c r="T328" i="9" s="1"/>
  <c r="CE274" i="1"/>
  <c r="CT274" i="1" s="1"/>
  <c r="BI274" i="1"/>
  <c r="S337" i="9" s="1"/>
  <c r="BJ274" i="1"/>
  <c r="T337" i="9" s="1"/>
  <c r="CE282" i="1"/>
  <c r="CT282" i="1" s="1"/>
  <c r="BI282" i="1"/>
  <c r="S345" i="9" s="1"/>
  <c r="BJ282" i="1"/>
  <c r="T345" i="9" s="1"/>
  <c r="CE290" i="1"/>
  <c r="CT290" i="1" s="1"/>
  <c r="BI290" i="1"/>
  <c r="S353" i="9" s="1"/>
  <c r="BJ290" i="1"/>
  <c r="T353" i="9" s="1"/>
  <c r="CE301" i="1"/>
  <c r="CT301" i="1" s="1"/>
  <c r="BI301" i="1"/>
  <c r="S364" i="9" s="1"/>
  <c r="BJ301" i="1"/>
  <c r="T364" i="9" s="1"/>
  <c r="CE343" i="1"/>
  <c r="CT343" i="1" s="1"/>
  <c r="BI343" i="1"/>
  <c r="S406" i="9" s="1"/>
  <c r="BJ343" i="1"/>
  <c r="T406" i="9" s="1"/>
  <c r="CE351" i="1"/>
  <c r="CT351" i="1" s="1"/>
  <c r="BI351" i="1"/>
  <c r="S414" i="9" s="1"/>
  <c r="BJ351" i="1"/>
  <c r="T414" i="9" s="1"/>
  <c r="CE372" i="1"/>
  <c r="CT372" i="1" s="1"/>
  <c r="BI372" i="1"/>
  <c r="S435" i="9" s="1"/>
  <c r="BJ372" i="1"/>
  <c r="T435" i="9" s="1"/>
  <c r="CE380" i="1"/>
  <c r="CT380" i="1" s="1"/>
  <c r="BI380" i="1"/>
  <c r="S443" i="9" s="1"/>
  <c r="BJ380" i="1"/>
  <c r="T443" i="9" s="1"/>
  <c r="CE444" i="1"/>
  <c r="CT444" i="1" s="1"/>
  <c r="BI444" i="1"/>
  <c r="S507" i="9" s="1"/>
  <c r="BJ444" i="1"/>
  <c r="T507" i="9" s="1"/>
  <c r="CE452" i="1"/>
  <c r="CT452" i="1" s="1"/>
  <c r="BI452" i="1"/>
  <c r="S515" i="9" s="1"/>
  <c r="BJ452" i="1"/>
  <c r="T515" i="9" s="1"/>
  <c r="CE464" i="1"/>
  <c r="CT464" i="1" s="1"/>
  <c r="BI464" i="1"/>
  <c r="S527" i="9" s="1"/>
  <c r="BJ464" i="1"/>
  <c r="T527" i="9" s="1"/>
  <c r="CE475" i="1"/>
  <c r="CT475" i="1" s="1"/>
  <c r="BI475" i="1"/>
  <c r="S538" i="9" s="1"/>
  <c r="BJ475" i="1"/>
  <c r="T538" i="9" s="1"/>
  <c r="CE483" i="1"/>
  <c r="CT483" i="1" s="1"/>
  <c r="BI483" i="1"/>
  <c r="S546" i="9" s="1"/>
  <c r="BJ483" i="1"/>
  <c r="T546" i="9" s="1"/>
  <c r="CE502" i="1"/>
  <c r="CT502" i="1" s="1"/>
  <c r="BI502" i="1"/>
  <c r="S565" i="9" s="1"/>
  <c r="BJ502" i="1"/>
  <c r="T565" i="9" s="1"/>
  <c r="CE526" i="1"/>
  <c r="CT526" i="1" s="1"/>
  <c r="BI526" i="1"/>
  <c r="S589" i="9" s="1"/>
  <c r="BJ526" i="1"/>
  <c r="T589" i="9" s="1"/>
  <c r="CE541" i="1"/>
  <c r="CT541" i="1" s="1"/>
  <c r="BI541" i="1"/>
  <c r="S604" i="9" s="1"/>
  <c r="BJ541" i="1"/>
  <c r="T604" i="9" s="1"/>
  <c r="CE230" i="1"/>
  <c r="CT230" i="1" s="1"/>
  <c r="BI230" i="1"/>
  <c r="S293" i="9" s="1"/>
  <c r="BJ230" i="1"/>
  <c r="T293" i="9" s="1"/>
  <c r="CE316" i="1"/>
  <c r="CT316" i="1" s="1"/>
  <c r="BI316" i="1"/>
  <c r="S379" i="9" s="1"/>
  <c r="BJ316" i="1"/>
  <c r="T379" i="9" s="1"/>
  <c r="CE327" i="1"/>
  <c r="CT327" i="1" s="1"/>
  <c r="BI327" i="1"/>
  <c r="S390" i="9" s="1"/>
  <c r="BJ327" i="1"/>
  <c r="T390" i="9" s="1"/>
  <c r="CE389" i="1"/>
  <c r="CT389" i="1" s="1"/>
  <c r="BI389" i="1"/>
  <c r="S452" i="9" s="1"/>
  <c r="BJ389" i="1"/>
  <c r="T452" i="9" s="1"/>
  <c r="CE397" i="1"/>
  <c r="CT397" i="1" s="1"/>
  <c r="BI397" i="1"/>
  <c r="S460" i="9" s="1"/>
  <c r="BJ397" i="1"/>
  <c r="T460" i="9" s="1"/>
  <c r="CE421" i="1"/>
  <c r="CT421" i="1" s="1"/>
  <c r="BI421" i="1"/>
  <c r="S484" i="9" s="1"/>
  <c r="BJ421" i="1"/>
  <c r="T484" i="9" s="1"/>
  <c r="CE429" i="1"/>
  <c r="CT429" i="1" s="1"/>
  <c r="BI429" i="1"/>
  <c r="S492" i="9" s="1"/>
  <c r="BJ429" i="1"/>
  <c r="T492" i="9" s="1"/>
  <c r="CE437" i="1"/>
  <c r="CT437" i="1" s="1"/>
  <c r="BI437" i="1"/>
  <c r="S500" i="9" s="1"/>
  <c r="BJ437" i="1"/>
  <c r="T500" i="9" s="1"/>
  <c r="CE435" i="1"/>
  <c r="CT435" i="1" s="1"/>
  <c r="BI435" i="1"/>
  <c r="S498" i="9" s="1"/>
  <c r="BJ435" i="1"/>
  <c r="T498" i="9" s="1"/>
  <c r="CE355" i="1"/>
  <c r="CT355" i="1" s="1"/>
  <c r="BI355" i="1"/>
  <c r="S418" i="9" s="1"/>
  <c r="BJ355" i="1"/>
  <c r="T418" i="9" s="1"/>
  <c r="CE563" i="1"/>
  <c r="CT563" i="1" s="1"/>
  <c r="BI563" i="1"/>
  <c r="S626" i="9" s="1"/>
  <c r="BJ563" i="1"/>
  <c r="T626" i="9" s="1"/>
  <c r="CE614" i="1"/>
  <c r="CT614" i="1" s="1"/>
  <c r="BI614" i="1"/>
  <c r="S677" i="9" s="1"/>
  <c r="BJ614" i="1"/>
  <c r="T677" i="9" s="1"/>
  <c r="CE646" i="1"/>
  <c r="CT646" i="1" s="1"/>
  <c r="BI646" i="1"/>
  <c r="S709" i="9" s="1"/>
  <c r="BJ646" i="1"/>
  <c r="T709" i="9" s="1"/>
  <c r="CE273" i="1"/>
  <c r="CT273" i="1" s="1"/>
  <c r="BI273" i="1"/>
  <c r="S336" i="9" s="1"/>
  <c r="BJ273" i="1"/>
  <c r="T336" i="9" s="1"/>
  <c r="CE293" i="1"/>
  <c r="CT293" i="1" s="1"/>
  <c r="BI293" i="1"/>
  <c r="S356" i="9" s="1"/>
  <c r="BJ293" i="1"/>
  <c r="T356" i="9" s="1"/>
  <c r="CE367" i="1"/>
  <c r="CT367" i="1" s="1"/>
  <c r="BI367" i="1"/>
  <c r="S430" i="9" s="1"/>
  <c r="BJ367" i="1"/>
  <c r="T430" i="9" s="1"/>
  <c r="CE443" i="1"/>
  <c r="CT443" i="1" s="1"/>
  <c r="BI443" i="1"/>
  <c r="S506" i="9" s="1"/>
  <c r="BJ443" i="1"/>
  <c r="T506" i="9" s="1"/>
  <c r="CE478" i="1"/>
  <c r="CT478" i="1" s="1"/>
  <c r="BI478" i="1"/>
  <c r="S541" i="9" s="1"/>
  <c r="BJ478" i="1"/>
  <c r="T541" i="9" s="1"/>
  <c r="CE530" i="1"/>
  <c r="CT530" i="1" s="1"/>
  <c r="BI530" i="1"/>
  <c r="S593" i="9" s="1"/>
  <c r="BJ530" i="1"/>
  <c r="T593" i="9" s="1"/>
  <c r="CE314" i="1"/>
  <c r="CT314" i="1" s="1"/>
  <c r="BI314" i="1"/>
  <c r="S377" i="9" s="1"/>
  <c r="BJ314" i="1"/>
  <c r="T377" i="9" s="1"/>
  <c r="CE392" i="1"/>
  <c r="CT392" i="1" s="1"/>
  <c r="BI392" i="1"/>
  <c r="S455" i="9" s="1"/>
  <c r="BJ392" i="1"/>
  <c r="T455" i="9" s="1"/>
  <c r="CE424" i="1"/>
  <c r="CT424" i="1" s="1"/>
  <c r="BI424" i="1"/>
  <c r="S487" i="9" s="1"/>
  <c r="BJ424" i="1"/>
  <c r="T487" i="9" s="1"/>
  <c r="AN652" i="1"/>
  <c r="CE363" i="1"/>
  <c r="CT363" i="1" s="1"/>
  <c r="BI363" i="1"/>
  <c r="S426" i="9" s="1"/>
  <c r="BJ363" i="1"/>
  <c r="T426" i="9" s="1"/>
  <c r="CE606" i="1"/>
  <c r="CT606" i="1" s="1"/>
  <c r="BI606" i="1"/>
  <c r="S669" i="9" s="1"/>
  <c r="BJ606" i="1"/>
  <c r="T669" i="9" s="1"/>
  <c r="CE642" i="1"/>
  <c r="CT642" i="1" s="1"/>
  <c r="BI642" i="1"/>
  <c r="S705" i="9" s="1"/>
  <c r="BJ642" i="1"/>
  <c r="T705" i="9" s="1"/>
  <c r="CE269" i="1"/>
  <c r="CT269" i="1" s="1"/>
  <c r="BI269" i="1"/>
  <c r="S332" i="9" s="1"/>
  <c r="BJ269" i="1"/>
  <c r="T332" i="9" s="1"/>
  <c r="CE333" i="1"/>
  <c r="CT333" i="1" s="1"/>
  <c r="BI333" i="1"/>
  <c r="S396" i="9" s="1"/>
  <c r="BJ333" i="1"/>
  <c r="T396" i="9" s="1"/>
  <c r="CE375" i="1"/>
  <c r="CT375" i="1" s="1"/>
  <c r="BI375" i="1"/>
  <c r="S438" i="9" s="1"/>
  <c r="BJ375" i="1"/>
  <c r="T438" i="9" s="1"/>
  <c r="CE467" i="1"/>
  <c r="CT467" i="1" s="1"/>
  <c r="BI467" i="1"/>
  <c r="S530" i="9" s="1"/>
  <c r="BJ467" i="1"/>
  <c r="T530" i="9" s="1"/>
  <c r="CE506" i="1"/>
  <c r="CT506" i="1" s="1"/>
  <c r="BI506" i="1"/>
  <c r="S569" i="9" s="1"/>
  <c r="BJ506" i="1"/>
  <c r="T569" i="9" s="1"/>
  <c r="CE322" i="1"/>
  <c r="CT322" i="1" s="1"/>
  <c r="BI322" i="1"/>
  <c r="S385" i="9" s="1"/>
  <c r="BJ322" i="1"/>
  <c r="T385" i="9" s="1"/>
  <c r="CE432" i="1"/>
  <c r="CT432" i="1" s="1"/>
  <c r="BI432" i="1"/>
  <c r="S495" i="9" s="1"/>
  <c r="BJ432" i="1"/>
  <c r="T495" i="9" s="1"/>
  <c r="CE357" i="1"/>
  <c r="CT357" i="1" s="1"/>
  <c r="BI357" i="1"/>
  <c r="S420" i="9" s="1"/>
  <c r="BJ357" i="1"/>
  <c r="T420" i="9" s="1"/>
  <c r="CE462" i="1"/>
  <c r="CT462" i="1" s="1"/>
  <c r="BI462" i="1"/>
  <c r="S525" i="9" s="1"/>
  <c r="BJ462" i="1"/>
  <c r="T525" i="9" s="1"/>
  <c r="CE514" i="1"/>
  <c r="CT514" i="1" s="1"/>
  <c r="BI514" i="1"/>
  <c r="S577" i="9" s="1"/>
  <c r="BJ514" i="1"/>
  <c r="T577" i="9" s="1"/>
  <c r="CE578" i="1"/>
  <c r="CT578" i="1" s="1"/>
  <c r="BI578" i="1"/>
  <c r="S641" i="9" s="1"/>
  <c r="BJ578" i="1"/>
  <c r="T641" i="9" s="1"/>
  <c r="CE594" i="1"/>
  <c r="CT594" i="1" s="1"/>
  <c r="BI594" i="1"/>
  <c r="S657" i="9" s="1"/>
  <c r="BJ594" i="1"/>
  <c r="T657" i="9" s="1"/>
  <c r="CE610" i="1"/>
  <c r="CT610" i="1" s="1"/>
  <c r="BI610" i="1"/>
  <c r="S673" i="9" s="1"/>
  <c r="BJ610" i="1"/>
  <c r="T673" i="9" s="1"/>
  <c r="CE626" i="1"/>
  <c r="CT626" i="1" s="1"/>
  <c r="BI626" i="1"/>
  <c r="S689" i="9" s="1"/>
  <c r="BJ626" i="1"/>
  <c r="T689" i="9" s="1"/>
  <c r="CE636" i="1"/>
  <c r="CT636" i="1" s="1"/>
  <c r="BI636" i="1"/>
  <c r="S699" i="9" s="1"/>
  <c r="BJ636" i="1"/>
  <c r="T699" i="9" s="1"/>
  <c r="CE644" i="1"/>
  <c r="CT644" i="1" s="1"/>
  <c r="BI644" i="1"/>
  <c r="S707" i="9" s="1"/>
  <c r="BJ644" i="1"/>
  <c r="T707" i="9" s="1"/>
  <c r="CE250" i="1"/>
  <c r="CT250" i="1" s="1"/>
  <c r="BI250" i="1"/>
  <c r="S313" i="9" s="1"/>
  <c r="BJ250" i="1"/>
  <c r="T313" i="9" s="1"/>
  <c r="CE261" i="1"/>
  <c r="CT261" i="1" s="1"/>
  <c r="BI261" i="1"/>
  <c r="S324" i="9" s="1"/>
  <c r="BJ261" i="1"/>
  <c r="T324" i="9" s="1"/>
  <c r="CE271" i="1"/>
  <c r="CT271" i="1" s="1"/>
  <c r="BI271" i="1"/>
  <c r="S334" i="9" s="1"/>
  <c r="BJ271" i="1"/>
  <c r="T334" i="9" s="1"/>
  <c r="CE279" i="1"/>
  <c r="CT279" i="1" s="1"/>
  <c r="BI279" i="1"/>
  <c r="S342" i="9" s="1"/>
  <c r="BJ279" i="1"/>
  <c r="T342" i="9" s="1"/>
  <c r="CE287" i="1"/>
  <c r="CT287" i="1" s="1"/>
  <c r="BI287" i="1"/>
  <c r="S350" i="9" s="1"/>
  <c r="BJ287" i="1"/>
  <c r="T350" i="9" s="1"/>
  <c r="CE295" i="1"/>
  <c r="CT295" i="1" s="1"/>
  <c r="BI295" i="1"/>
  <c r="S358" i="9" s="1"/>
  <c r="BJ295" i="1"/>
  <c r="T358" i="9" s="1"/>
  <c r="CE337" i="1"/>
  <c r="CT337" i="1" s="1"/>
  <c r="BI337" i="1"/>
  <c r="S400" i="9" s="1"/>
  <c r="BJ337" i="1"/>
  <c r="T400" i="9" s="1"/>
  <c r="CE348" i="1"/>
  <c r="CT348" i="1" s="1"/>
  <c r="BI348" i="1"/>
  <c r="S411" i="9" s="1"/>
  <c r="BJ348" i="1"/>
  <c r="T411" i="9" s="1"/>
  <c r="CE369" i="1"/>
  <c r="CT369" i="1" s="1"/>
  <c r="BI369" i="1"/>
  <c r="S432" i="9" s="1"/>
  <c r="BJ369" i="1"/>
  <c r="T432" i="9" s="1"/>
  <c r="CE377" i="1"/>
  <c r="CT377" i="1" s="1"/>
  <c r="BI377" i="1"/>
  <c r="S440" i="9" s="1"/>
  <c r="BJ377" i="1"/>
  <c r="T440" i="9" s="1"/>
  <c r="CE441" i="1"/>
  <c r="CT441" i="1" s="1"/>
  <c r="BI441" i="1"/>
  <c r="S504" i="9" s="1"/>
  <c r="BJ441" i="1"/>
  <c r="T504" i="9" s="1"/>
  <c r="CE449" i="1"/>
  <c r="CT449" i="1" s="1"/>
  <c r="BI449" i="1"/>
  <c r="S512" i="9" s="1"/>
  <c r="BJ449" i="1"/>
  <c r="T512" i="9" s="1"/>
  <c r="CE458" i="1"/>
  <c r="CT458" i="1" s="1"/>
  <c r="BI458" i="1"/>
  <c r="S521" i="9" s="1"/>
  <c r="BJ458" i="1"/>
  <c r="T521" i="9" s="1"/>
  <c r="CE469" i="1"/>
  <c r="CT469" i="1" s="1"/>
  <c r="BI469" i="1"/>
  <c r="S532" i="9" s="1"/>
  <c r="BJ469" i="1"/>
  <c r="T532" i="9" s="1"/>
  <c r="CE480" i="1"/>
  <c r="CT480" i="1" s="1"/>
  <c r="BI480" i="1"/>
  <c r="S543" i="9" s="1"/>
  <c r="BJ480" i="1"/>
  <c r="T543" i="9" s="1"/>
  <c r="CE493" i="1"/>
  <c r="CT493" i="1" s="1"/>
  <c r="BI493" i="1"/>
  <c r="S556" i="9" s="1"/>
  <c r="BJ493" i="1"/>
  <c r="T556" i="9" s="1"/>
  <c r="CE518" i="1"/>
  <c r="CT518" i="1" s="1"/>
  <c r="BI518" i="1"/>
  <c r="S581" i="9" s="1"/>
  <c r="BJ518" i="1"/>
  <c r="T581" i="9" s="1"/>
  <c r="CE535" i="1"/>
  <c r="CT535" i="1" s="1"/>
  <c r="BI535" i="1"/>
  <c r="S598" i="9" s="1"/>
  <c r="BJ535" i="1"/>
  <c r="T598" i="9" s="1"/>
  <c r="CE572" i="1"/>
  <c r="CT572" i="1" s="1"/>
  <c r="BI572" i="1"/>
  <c r="S635" i="9" s="1"/>
  <c r="BJ572" i="1"/>
  <c r="T635" i="9" s="1"/>
  <c r="CE235" i="1"/>
  <c r="CT235" i="1" s="1"/>
  <c r="BI235" i="1"/>
  <c r="S298" i="9" s="1"/>
  <c r="BJ235" i="1"/>
  <c r="T298" i="9" s="1"/>
  <c r="CE310" i="1"/>
  <c r="CT310" i="1" s="1"/>
  <c r="BI310" i="1"/>
  <c r="S373" i="9" s="1"/>
  <c r="BJ310" i="1"/>
  <c r="T373" i="9" s="1"/>
  <c r="CE324" i="1"/>
  <c r="CT324" i="1" s="1"/>
  <c r="BI324" i="1"/>
  <c r="S387" i="9" s="1"/>
  <c r="BJ324" i="1"/>
  <c r="T387" i="9" s="1"/>
  <c r="CE386" i="1"/>
  <c r="CT386" i="1" s="1"/>
  <c r="BI386" i="1"/>
  <c r="S449" i="9" s="1"/>
  <c r="BJ386" i="1"/>
  <c r="T449" i="9" s="1"/>
  <c r="CE394" i="1"/>
  <c r="CT394" i="1" s="1"/>
  <c r="BI394" i="1"/>
  <c r="S457" i="9" s="1"/>
  <c r="BJ394" i="1"/>
  <c r="T457" i="9" s="1"/>
  <c r="CE418" i="1"/>
  <c r="CT418" i="1" s="1"/>
  <c r="BI418" i="1"/>
  <c r="S481" i="9" s="1"/>
  <c r="BJ418" i="1"/>
  <c r="T481" i="9" s="1"/>
  <c r="CE426" i="1"/>
  <c r="CT426" i="1" s="1"/>
  <c r="BI426" i="1"/>
  <c r="S489" i="9" s="1"/>
  <c r="BJ426" i="1"/>
  <c r="T489" i="9" s="1"/>
  <c r="CE434" i="1"/>
  <c r="CT434" i="1" s="1"/>
  <c r="BI434" i="1"/>
  <c r="S497" i="9" s="1"/>
  <c r="BJ434" i="1"/>
  <c r="T497" i="9" s="1"/>
  <c r="CE498" i="1"/>
  <c r="CT498" i="1" s="1"/>
  <c r="BI498" i="1"/>
  <c r="S561" i="9" s="1"/>
  <c r="BJ498" i="1"/>
  <c r="T561" i="9" s="1"/>
  <c r="CE553" i="1"/>
  <c r="CT553" i="1" s="1"/>
  <c r="BI553" i="1"/>
  <c r="S616" i="9" s="1"/>
  <c r="BJ553" i="1"/>
  <c r="T616" i="9" s="1"/>
  <c r="CE580" i="1"/>
  <c r="CT580" i="1" s="1"/>
  <c r="BI580" i="1"/>
  <c r="S643" i="9" s="1"/>
  <c r="BJ580" i="1"/>
  <c r="T643" i="9" s="1"/>
  <c r="CE596" i="1"/>
  <c r="CT596" i="1" s="1"/>
  <c r="BI596" i="1"/>
  <c r="S659" i="9" s="1"/>
  <c r="BJ596" i="1"/>
  <c r="T659" i="9" s="1"/>
  <c r="CE612" i="1"/>
  <c r="CT612" i="1" s="1"/>
  <c r="BI612" i="1"/>
  <c r="S675" i="9" s="1"/>
  <c r="BJ612" i="1"/>
  <c r="T675" i="9" s="1"/>
  <c r="CE628" i="1"/>
  <c r="CT628" i="1" s="1"/>
  <c r="BI628" i="1"/>
  <c r="S691" i="9" s="1"/>
  <c r="BJ628" i="1"/>
  <c r="T691" i="9" s="1"/>
  <c r="CE637" i="1"/>
  <c r="CT637" i="1" s="1"/>
  <c r="BI637" i="1"/>
  <c r="S700" i="9" s="1"/>
  <c r="BJ637" i="1"/>
  <c r="T700" i="9" s="1"/>
  <c r="CE645" i="1"/>
  <c r="CT645" i="1" s="1"/>
  <c r="BI645" i="1"/>
  <c r="S708" i="9" s="1"/>
  <c r="BJ645" i="1"/>
  <c r="T708" i="9" s="1"/>
  <c r="CE262" i="1"/>
  <c r="CT262" i="1" s="1"/>
  <c r="BI262" i="1"/>
  <c r="S325" i="9" s="1"/>
  <c r="BJ262" i="1"/>
  <c r="T325" i="9" s="1"/>
  <c r="CE272" i="1"/>
  <c r="CT272" i="1" s="1"/>
  <c r="BI272" i="1"/>
  <c r="S335" i="9" s="1"/>
  <c r="BJ272" i="1"/>
  <c r="T335" i="9" s="1"/>
  <c r="CE280" i="1"/>
  <c r="CT280" i="1" s="1"/>
  <c r="BI280" i="1"/>
  <c r="S343" i="9" s="1"/>
  <c r="BJ280" i="1"/>
  <c r="T343" i="9" s="1"/>
  <c r="CE288" i="1"/>
  <c r="CT288" i="1" s="1"/>
  <c r="BI288" i="1"/>
  <c r="S351" i="9" s="1"/>
  <c r="BJ288" i="1"/>
  <c r="T351" i="9" s="1"/>
  <c r="CE296" i="1"/>
  <c r="CT296" i="1" s="1"/>
  <c r="BI296" i="1"/>
  <c r="S359" i="9" s="1"/>
  <c r="BJ296" i="1"/>
  <c r="T359" i="9" s="1"/>
  <c r="CE339" i="1"/>
  <c r="CT339" i="1" s="1"/>
  <c r="BI339" i="1"/>
  <c r="S402" i="9" s="1"/>
  <c r="BJ339" i="1"/>
  <c r="T402" i="9" s="1"/>
  <c r="CE349" i="1"/>
  <c r="CT349" i="1" s="1"/>
  <c r="BI349" i="1"/>
  <c r="S412" i="9" s="1"/>
  <c r="BJ349" i="1"/>
  <c r="T412" i="9" s="1"/>
  <c r="CE370" i="1"/>
  <c r="CT370" i="1" s="1"/>
  <c r="BI370" i="1"/>
  <c r="S433" i="9" s="1"/>
  <c r="BJ370" i="1"/>
  <c r="T433" i="9" s="1"/>
  <c r="CE378" i="1"/>
  <c r="CT378" i="1" s="1"/>
  <c r="BI378" i="1"/>
  <c r="S441" i="9" s="1"/>
  <c r="BJ378" i="1"/>
  <c r="T441" i="9" s="1"/>
  <c r="CE442" i="1"/>
  <c r="CT442" i="1" s="1"/>
  <c r="BI442" i="1"/>
  <c r="S505" i="9" s="1"/>
  <c r="BJ442" i="1"/>
  <c r="T505" i="9" s="1"/>
  <c r="CE450" i="1"/>
  <c r="CT450" i="1" s="1"/>
  <c r="BI450" i="1"/>
  <c r="S513" i="9" s="1"/>
  <c r="BJ450" i="1"/>
  <c r="T513" i="9" s="1"/>
  <c r="CE459" i="1"/>
  <c r="CT459" i="1" s="1"/>
  <c r="BI459" i="1"/>
  <c r="S522" i="9" s="1"/>
  <c r="BJ459" i="1"/>
  <c r="T522" i="9" s="1"/>
  <c r="CE470" i="1"/>
  <c r="CT470" i="1" s="1"/>
  <c r="BI470" i="1"/>
  <c r="S533" i="9" s="1"/>
  <c r="BJ470" i="1"/>
  <c r="T533" i="9" s="1"/>
  <c r="CE481" i="1"/>
  <c r="CT481" i="1" s="1"/>
  <c r="BI481" i="1"/>
  <c r="S544" i="9" s="1"/>
  <c r="BJ481" i="1"/>
  <c r="T544" i="9" s="1"/>
  <c r="CE494" i="1"/>
  <c r="CT494" i="1" s="1"/>
  <c r="BI494" i="1"/>
  <c r="S557" i="9" s="1"/>
  <c r="BJ494" i="1"/>
  <c r="T557" i="9" s="1"/>
  <c r="CE520" i="1"/>
  <c r="CT520" i="1" s="1"/>
  <c r="BI520" i="1"/>
  <c r="S583" i="9" s="1"/>
  <c r="BJ520" i="1"/>
  <c r="T583" i="9" s="1"/>
  <c r="CE537" i="1"/>
  <c r="CT537" i="1" s="1"/>
  <c r="BI537" i="1"/>
  <c r="S600" i="9" s="1"/>
  <c r="BJ537" i="1"/>
  <c r="T600" i="9" s="1"/>
  <c r="CE312" i="1"/>
  <c r="CT312" i="1" s="1"/>
  <c r="BI312" i="1"/>
  <c r="S375" i="9" s="1"/>
  <c r="BJ312" i="1"/>
  <c r="T375" i="9" s="1"/>
  <c r="CE387" i="1"/>
  <c r="CT387" i="1" s="1"/>
  <c r="BI387" i="1"/>
  <c r="S450" i="9" s="1"/>
  <c r="BJ387" i="1"/>
  <c r="T450" i="9" s="1"/>
  <c r="CE423" i="1"/>
  <c r="CT423" i="1" s="1"/>
  <c r="BI423" i="1"/>
  <c r="S486" i="9" s="1"/>
  <c r="BJ423" i="1"/>
  <c r="T486" i="9" s="1"/>
  <c r="CE522" i="1"/>
  <c r="CT522" i="1" s="1"/>
  <c r="BI522" i="1"/>
  <c r="S585" i="9" s="1"/>
  <c r="BJ522" i="1"/>
  <c r="T585" i="9" s="1"/>
  <c r="CE511" i="1"/>
  <c r="CT511" i="1" s="1"/>
  <c r="BI511" i="1"/>
  <c r="S574" i="9" s="1"/>
  <c r="BJ511" i="1"/>
  <c r="T574" i="9" s="1"/>
  <c r="CE590" i="1"/>
  <c r="CT590" i="1" s="1"/>
  <c r="BI590" i="1"/>
  <c r="S653" i="9" s="1"/>
  <c r="BJ590" i="1"/>
  <c r="T653" i="9" s="1"/>
  <c r="CE638" i="1"/>
  <c r="CT638" i="1" s="1"/>
  <c r="BI638" i="1"/>
  <c r="S701" i="9" s="1"/>
  <c r="BJ638" i="1"/>
  <c r="T701" i="9" s="1"/>
  <c r="CE263" i="1"/>
  <c r="CT263" i="1" s="1"/>
  <c r="BI263" i="1"/>
  <c r="S326" i="9" s="1"/>
  <c r="BJ263" i="1"/>
  <c r="T326" i="9" s="1"/>
  <c r="CE285" i="1"/>
  <c r="CT285" i="1" s="1"/>
  <c r="BI285" i="1"/>
  <c r="S348" i="9" s="1"/>
  <c r="BJ285" i="1"/>
  <c r="T348" i="9" s="1"/>
  <c r="CE346" i="1"/>
  <c r="CT346" i="1" s="1"/>
  <c r="BI346" i="1"/>
  <c r="S409" i="9" s="1"/>
  <c r="BJ346" i="1"/>
  <c r="T409" i="9" s="1"/>
  <c r="CE408" i="1"/>
  <c r="CT408" i="1" s="1"/>
  <c r="BI408" i="1"/>
  <c r="S471" i="9" s="1"/>
  <c r="BJ408" i="1"/>
  <c r="T471" i="9" s="1"/>
  <c r="CE460" i="1"/>
  <c r="CT460" i="1" s="1"/>
  <c r="BI460" i="1"/>
  <c r="S523" i="9" s="1"/>
  <c r="BJ460" i="1"/>
  <c r="T523" i="9" s="1"/>
  <c r="CE486" i="1"/>
  <c r="CT486" i="1" s="1"/>
  <c r="BI486" i="1"/>
  <c r="S549" i="9" s="1"/>
  <c r="BJ486" i="1"/>
  <c r="T549" i="9" s="1"/>
  <c r="CE547" i="1"/>
  <c r="CT547" i="1" s="1"/>
  <c r="BI547" i="1"/>
  <c r="S610" i="9" s="1"/>
  <c r="BJ547" i="1"/>
  <c r="T610" i="9" s="1"/>
  <c r="CE326" i="1"/>
  <c r="CT326" i="1" s="1"/>
  <c r="BI326" i="1"/>
  <c r="S389" i="9" s="1"/>
  <c r="BJ326" i="1"/>
  <c r="T389" i="9" s="1"/>
  <c r="CE420" i="1"/>
  <c r="CT420" i="1" s="1"/>
  <c r="BI420" i="1"/>
  <c r="S483" i="9" s="1"/>
  <c r="BJ420" i="1"/>
  <c r="T483" i="9" s="1"/>
  <c r="CE496" i="1"/>
  <c r="CT496" i="1" s="1"/>
  <c r="BI496" i="1"/>
  <c r="S559" i="9" s="1"/>
  <c r="BJ496" i="1"/>
  <c r="T559" i="9" s="1"/>
  <c r="CE354" i="1"/>
  <c r="CT354" i="1" s="1"/>
  <c r="BI354" i="1"/>
  <c r="S417" i="9" s="1"/>
  <c r="BJ354" i="1"/>
  <c r="T417" i="9" s="1"/>
  <c r="CE362" i="1"/>
  <c r="CT362" i="1" s="1"/>
  <c r="BI362" i="1"/>
  <c r="S425" i="9" s="1"/>
  <c r="BJ362" i="1"/>
  <c r="T425" i="9" s="1"/>
  <c r="CE320" i="1"/>
  <c r="CT320" i="1" s="1"/>
  <c r="BI320" i="1"/>
  <c r="S383" i="9" s="1"/>
  <c r="BJ320" i="1"/>
  <c r="T383" i="9" s="1"/>
  <c r="CE391" i="1"/>
  <c r="CT391" i="1" s="1"/>
  <c r="BI391" i="1"/>
  <c r="S454" i="9" s="1"/>
  <c r="BJ391" i="1"/>
  <c r="T454" i="9" s="1"/>
  <c r="CE419" i="1"/>
  <c r="CT419" i="1" s="1"/>
  <c r="BI419" i="1"/>
  <c r="S482" i="9" s="1"/>
  <c r="BJ419" i="1"/>
  <c r="T482" i="9" s="1"/>
  <c r="CE472" i="1"/>
  <c r="CT472" i="1" s="1"/>
  <c r="BI472" i="1"/>
  <c r="S535" i="9" s="1"/>
  <c r="BJ472" i="1"/>
  <c r="T535" i="9" s="1"/>
  <c r="CE356" i="1"/>
  <c r="CT356" i="1" s="1"/>
  <c r="BI356" i="1"/>
  <c r="S419" i="9" s="1"/>
  <c r="BJ356" i="1"/>
  <c r="T419" i="9" s="1"/>
  <c r="CE412" i="1"/>
  <c r="CT412" i="1" s="1"/>
  <c r="BI412" i="1"/>
  <c r="S475" i="9" s="1"/>
  <c r="BJ412" i="1"/>
  <c r="T475" i="9" s="1"/>
  <c r="CE512" i="1"/>
  <c r="CT512" i="1" s="1"/>
  <c r="BI512" i="1"/>
  <c r="S575" i="9" s="1"/>
  <c r="BJ512" i="1"/>
  <c r="T575" i="9" s="1"/>
  <c r="CE576" i="1"/>
  <c r="CT576" i="1" s="1"/>
  <c r="BI576" i="1"/>
  <c r="S639" i="9" s="1"/>
  <c r="BJ576" i="1"/>
  <c r="T639" i="9" s="1"/>
  <c r="CE592" i="1"/>
  <c r="CT592" i="1" s="1"/>
  <c r="BI592" i="1"/>
  <c r="S655" i="9" s="1"/>
  <c r="BJ592" i="1"/>
  <c r="T655" i="9" s="1"/>
  <c r="CE608" i="1"/>
  <c r="CT608" i="1" s="1"/>
  <c r="BI608" i="1"/>
  <c r="S671" i="9" s="1"/>
  <c r="BJ608" i="1"/>
  <c r="T671" i="9" s="1"/>
  <c r="CE624" i="1"/>
  <c r="CT624" i="1" s="1"/>
  <c r="BI624" i="1"/>
  <c r="S687" i="9" s="1"/>
  <c r="BJ624" i="1"/>
  <c r="T687" i="9" s="1"/>
  <c r="CE635" i="1"/>
  <c r="CT635" i="1" s="1"/>
  <c r="BI635" i="1"/>
  <c r="S698" i="9" s="1"/>
  <c r="BJ635" i="1"/>
  <c r="T698" i="9" s="1"/>
  <c r="CE643" i="1"/>
  <c r="CT643" i="1" s="1"/>
  <c r="BI643" i="1"/>
  <c r="S706" i="9" s="1"/>
  <c r="BJ643" i="1"/>
  <c r="T706" i="9" s="1"/>
  <c r="CE651" i="1"/>
  <c r="CT651" i="1" s="1"/>
  <c r="BI651" i="1"/>
  <c r="S714" i="9" s="1"/>
  <c r="BJ651" i="1"/>
  <c r="T714" i="9" s="1"/>
  <c r="CE260" i="1"/>
  <c r="CT260" i="1" s="1"/>
  <c r="BI260" i="1"/>
  <c r="S323" i="9" s="1"/>
  <c r="BJ260" i="1"/>
  <c r="T323" i="9" s="1"/>
  <c r="CE270" i="1"/>
  <c r="CT270" i="1" s="1"/>
  <c r="BI270" i="1"/>
  <c r="S333" i="9" s="1"/>
  <c r="BJ270" i="1"/>
  <c r="T333" i="9" s="1"/>
  <c r="CE278" i="1"/>
  <c r="CT278" i="1" s="1"/>
  <c r="BI278" i="1"/>
  <c r="S341" i="9" s="1"/>
  <c r="BJ278" i="1"/>
  <c r="T341" i="9" s="1"/>
  <c r="CE286" i="1"/>
  <c r="CT286" i="1" s="1"/>
  <c r="BI286" i="1"/>
  <c r="S349" i="9" s="1"/>
  <c r="BJ286" i="1"/>
  <c r="T349" i="9" s="1"/>
  <c r="CE294" i="1"/>
  <c r="CT294" i="1" s="1"/>
  <c r="BI294" i="1"/>
  <c r="S357" i="9" s="1"/>
  <c r="BJ294" i="1"/>
  <c r="T357" i="9" s="1"/>
  <c r="CE335" i="1"/>
  <c r="CT335" i="1" s="1"/>
  <c r="BI335" i="1"/>
  <c r="S398" i="9" s="1"/>
  <c r="BJ335" i="1"/>
  <c r="T398" i="9" s="1"/>
  <c r="CE347" i="1"/>
  <c r="CT347" i="1" s="1"/>
  <c r="BI347" i="1"/>
  <c r="S410" i="9" s="1"/>
  <c r="BJ347" i="1"/>
  <c r="T410" i="9" s="1"/>
  <c r="CE368" i="1"/>
  <c r="CT368" i="1" s="1"/>
  <c r="BI368" i="1"/>
  <c r="S431" i="9" s="1"/>
  <c r="BJ368" i="1"/>
  <c r="T431" i="9" s="1"/>
  <c r="CE376" i="1"/>
  <c r="CT376" i="1" s="1"/>
  <c r="BI376" i="1"/>
  <c r="S439" i="9" s="1"/>
  <c r="BJ376" i="1"/>
  <c r="T439" i="9" s="1"/>
  <c r="CE440" i="1"/>
  <c r="CT440" i="1" s="1"/>
  <c r="BI440" i="1"/>
  <c r="S503" i="9" s="1"/>
  <c r="BJ440" i="1"/>
  <c r="T503" i="9" s="1"/>
  <c r="CE448" i="1"/>
  <c r="CT448" i="1" s="1"/>
  <c r="BI448" i="1"/>
  <c r="S511" i="9" s="1"/>
  <c r="BJ448" i="1"/>
  <c r="T511" i="9" s="1"/>
  <c r="CE457" i="1"/>
  <c r="CT457" i="1" s="1"/>
  <c r="BI457" i="1"/>
  <c r="S520" i="9" s="1"/>
  <c r="BJ457" i="1"/>
  <c r="T520" i="9" s="1"/>
  <c r="CE468" i="1"/>
  <c r="CT468" i="1" s="1"/>
  <c r="BI468" i="1"/>
  <c r="S531" i="9" s="1"/>
  <c r="BJ468" i="1"/>
  <c r="T531" i="9" s="1"/>
  <c r="CE479" i="1"/>
  <c r="CT479" i="1" s="1"/>
  <c r="BI479" i="1"/>
  <c r="S542" i="9" s="1"/>
  <c r="BJ479" i="1"/>
  <c r="T542" i="9" s="1"/>
  <c r="CE492" i="1"/>
  <c r="CT492" i="1" s="1"/>
  <c r="BI492" i="1"/>
  <c r="S555" i="9" s="1"/>
  <c r="BJ492" i="1"/>
  <c r="T555" i="9" s="1"/>
  <c r="CE516" i="1"/>
  <c r="CT516" i="1" s="1"/>
  <c r="BI516" i="1"/>
  <c r="S579" i="9" s="1"/>
  <c r="BJ516" i="1"/>
  <c r="T579" i="9" s="1"/>
  <c r="CE533" i="1"/>
  <c r="CT533" i="1" s="1"/>
  <c r="BI533" i="1"/>
  <c r="S596" i="9" s="1"/>
  <c r="BJ533" i="1"/>
  <c r="T596" i="9" s="1"/>
  <c r="CE549" i="1"/>
  <c r="CT549" i="1" s="1"/>
  <c r="BI549" i="1"/>
  <c r="S612" i="9" s="1"/>
  <c r="BJ549" i="1"/>
  <c r="T612" i="9" s="1"/>
  <c r="CE308" i="1"/>
  <c r="CT308" i="1" s="1"/>
  <c r="BI308" i="1"/>
  <c r="S371" i="9" s="1"/>
  <c r="BJ308" i="1"/>
  <c r="T371" i="9" s="1"/>
  <c r="CE323" i="1"/>
  <c r="CT323" i="1" s="1"/>
  <c r="BI323" i="1"/>
  <c r="S386" i="9" s="1"/>
  <c r="BJ323" i="1"/>
  <c r="T386" i="9" s="1"/>
  <c r="CE385" i="1"/>
  <c r="CT385" i="1" s="1"/>
  <c r="BI385" i="1"/>
  <c r="S448" i="9" s="1"/>
  <c r="BJ385" i="1"/>
  <c r="T448" i="9" s="1"/>
  <c r="CE393" i="1"/>
  <c r="CT393" i="1" s="1"/>
  <c r="BI393" i="1"/>
  <c r="S456" i="9" s="1"/>
  <c r="BJ393" i="1"/>
  <c r="T456" i="9" s="1"/>
  <c r="CE402" i="1"/>
  <c r="CT402" i="1" s="1"/>
  <c r="BI402" i="1"/>
  <c r="S465" i="9" s="1"/>
  <c r="BJ402" i="1"/>
  <c r="T465" i="9" s="1"/>
  <c r="CE425" i="1"/>
  <c r="CT425" i="1" s="1"/>
  <c r="BI425" i="1"/>
  <c r="S488" i="9" s="1"/>
  <c r="BJ425" i="1"/>
  <c r="T488" i="9" s="1"/>
  <c r="CE433" i="1"/>
  <c r="CT433" i="1" s="1"/>
  <c r="BI433" i="1"/>
  <c r="S496" i="9" s="1"/>
  <c r="BJ433" i="1"/>
  <c r="T496" i="9" s="1"/>
  <c r="CE497" i="1"/>
  <c r="CT497" i="1" s="1"/>
  <c r="BI497" i="1"/>
  <c r="S560" i="9" s="1"/>
  <c r="BJ497" i="1"/>
  <c r="T560" i="9" s="1"/>
  <c r="CE489" i="1"/>
  <c r="CT489" i="1" s="1"/>
  <c r="BI489" i="1"/>
  <c r="S552" i="9" s="1"/>
  <c r="BJ489" i="1"/>
  <c r="T552" i="9" s="1"/>
  <c r="CE598" i="1"/>
  <c r="CT598" i="1" s="1"/>
  <c r="BI598" i="1"/>
  <c r="S661" i="9" s="1"/>
  <c r="BJ598" i="1"/>
  <c r="T661" i="9" s="1"/>
  <c r="CE634" i="1"/>
  <c r="CT634" i="1" s="1"/>
  <c r="BI634" i="1"/>
  <c r="S697" i="9" s="1"/>
  <c r="BJ634" i="1"/>
  <c r="T697" i="9" s="1"/>
  <c r="CE259" i="1"/>
  <c r="CT259" i="1" s="1"/>
  <c r="BI259" i="1"/>
  <c r="S322" i="9" s="1"/>
  <c r="BJ259" i="1"/>
  <c r="T322" i="9" s="1"/>
  <c r="CE281" i="1"/>
  <c r="CT281" i="1" s="1"/>
  <c r="BI281" i="1"/>
  <c r="S344" i="9" s="1"/>
  <c r="BJ281" i="1"/>
  <c r="T344" i="9" s="1"/>
  <c r="CE341" i="1"/>
  <c r="CT341" i="1" s="1"/>
  <c r="BI341" i="1"/>
  <c r="S404" i="9" s="1"/>
  <c r="BJ341" i="1"/>
  <c r="T404" i="9" s="1"/>
  <c r="CE379" i="1"/>
  <c r="CT379" i="1" s="1"/>
  <c r="BI379" i="1"/>
  <c r="S442" i="9" s="1"/>
  <c r="BJ379" i="1"/>
  <c r="T442" i="9" s="1"/>
  <c r="CE456" i="1"/>
  <c r="CT456" i="1" s="1"/>
  <c r="BI456" i="1"/>
  <c r="S519" i="9" s="1"/>
  <c r="BJ456" i="1"/>
  <c r="T519" i="9" s="1"/>
  <c r="CE500" i="1"/>
  <c r="CT500" i="1" s="1"/>
  <c r="BI500" i="1"/>
  <c r="S563" i="9" s="1"/>
  <c r="BJ500" i="1"/>
  <c r="T563" i="9" s="1"/>
  <c r="CE384" i="1"/>
  <c r="CT384" i="1" s="1"/>
  <c r="BI384" i="1"/>
  <c r="S447" i="9" s="1"/>
  <c r="BJ384" i="1"/>
  <c r="T447" i="9" s="1"/>
  <c r="CE400" i="1"/>
  <c r="CT400" i="1" s="1"/>
  <c r="BI400" i="1"/>
  <c r="S463" i="9" s="1"/>
  <c r="BJ400" i="1"/>
  <c r="T463" i="9" s="1"/>
  <c r="CE436" i="1"/>
  <c r="CT436" i="1" s="1"/>
  <c r="BI436" i="1"/>
  <c r="S499" i="9" s="1"/>
  <c r="BJ436" i="1"/>
  <c r="T499" i="9" s="1"/>
  <c r="CE582" i="1"/>
  <c r="CT582" i="1" s="1"/>
  <c r="BI582" i="1"/>
  <c r="S645" i="9" s="1"/>
  <c r="BJ582" i="1"/>
  <c r="T645" i="9" s="1"/>
  <c r="CE630" i="1"/>
  <c r="CT630" i="1" s="1"/>
  <c r="BI630" i="1"/>
  <c r="S693" i="9" s="1"/>
  <c r="BJ630" i="1"/>
  <c r="T693" i="9" s="1"/>
  <c r="CE255" i="1"/>
  <c r="CT255" i="1" s="1"/>
  <c r="BI255" i="1"/>
  <c r="S318" i="9" s="1"/>
  <c r="BJ255" i="1"/>
  <c r="T318" i="9" s="1"/>
  <c r="CE289" i="1"/>
  <c r="CT289" i="1" s="1"/>
  <c r="BI289" i="1"/>
  <c r="S352" i="9" s="1"/>
  <c r="BJ289" i="1"/>
  <c r="T352" i="9" s="1"/>
  <c r="CE350" i="1"/>
  <c r="CT350" i="1" s="1"/>
  <c r="BI350" i="1"/>
  <c r="S413" i="9" s="1"/>
  <c r="BJ350" i="1"/>
  <c r="T413" i="9" s="1"/>
  <c r="CE447" i="1"/>
  <c r="CT447" i="1" s="1"/>
  <c r="BI447" i="1"/>
  <c r="S510" i="9" s="1"/>
  <c r="BJ447" i="1"/>
  <c r="T510" i="9" s="1"/>
  <c r="CE482" i="1"/>
  <c r="CT482" i="1" s="1"/>
  <c r="BI482" i="1"/>
  <c r="S545" i="9" s="1"/>
  <c r="BJ482" i="1"/>
  <c r="T545" i="9" s="1"/>
  <c r="CE539" i="1"/>
  <c r="CT539" i="1" s="1"/>
  <c r="BI539" i="1"/>
  <c r="S602" i="9" s="1"/>
  <c r="BJ539" i="1"/>
  <c r="T602" i="9" s="1"/>
  <c r="CE388" i="1"/>
  <c r="CT388" i="1" s="1"/>
  <c r="BI388" i="1"/>
  <c r="S451" i="9" s="1"/>
  <c r="BJ388" i="1"/>
  <c r="T451" i="9" s="1"/>
  <c r="CE353" i="1"/>
  <c r="CT353" i="1" s="1"/>
  <c r="BI353" i="1"/>
  <c r="S416" i="9" s="1"/>
  <c r="BJ353" i="1"/>
  <c r="T416" i="9" s="1"/>
  <c r="CE361" i="1"/>
  <c r="CT361" i="1" s="1"/>
  <c r="BI361" i="1"/>
  <c r="S424" i="9" s="1"/>
  <c r="BJ361" i="1"/>
  <c r="T424" i="9" s="1"/>
  <c r="CE508" i="1"/>
  <c r="CT508" i="1" s="1"/>
  <c r="BI508" i="1"/>
  <c r="S571" i="9" s="1"/>
  <c r="BJ508" i="1"/>
  <c r="T571" i="9" s="1"/>
  <c r="CE559" i="1"/>
  <c r="CT559" i="1" s="1"/>
  <c r="BI559" i="1"/>
  <c r="S622" i="9" s="1"/>
  <c r="BJ559" i="1"/>
  <c r="T622" i="9" s="1"/>
  <c r="CE586" i="1"/>
  <c r="CT586" i="1" s="1"/>
  <c r="BI586" i="1"/>
  <c r="S649" i="9" s="1"/>
  <c r="BJ586" i="1"/>
  <c r="T649" i="9" s="1"/>
  <c r="CE602" i="1"/>
  <c r="CT602" i="1" s="1"/>
  <c r="BI602" i="1"/>
  <c r="S665" i="9" s="1"/>
  <c r="BJ602" i="1"/>
  <c r="T665" i="9" s="1"/>
  <c r="CE618" i="1"/>
  <c r="CT618" i="1" s="1"/>
  <c r="BI618" i="1"/>
  <c r="S681" i="9" s="1"/>
  <c r="BJ618" i="1"/>
  <c r="T681" i="9" s="1"/>
  <c r="CE632" i="1"/>
  <c r="CT632" i="1" s="1"/>
  <c r="BI632" i="1"/>
  <c r="S695" i="9" s="1"/>
  <c r="BJ632" i="1"/>
  <c r="T695" i="9" s="1"/>
  <c r="CE640" i="1"/>
  <c r="CT640" i="1" s="1"/>
  <c r="BI640" i="1"/>
  <c r="S703" i="9" s="1"/>
  <c r="BJ640" i="1"/>
  <c r="T703" i="9" s="1"/>
  <c r="CE648" i="1"/>
  <c r="CT648" i="1" s="1"/>
  <c r="BI648" i="1"/>
  <c r="S711" i="9" s="1"/>
  <c r="BJ648" i="1"/>
  <c r="T711" i="9" s="1"/>
  <c r="CE257" i="1"/>
  <c r="CT257" i="1" s="1"/>
  <c r="BI257" i="1"/>
  <c r="S320" i="9" s="1"/>
  <c r="BJ257" i="1"/>
  <c r="T320" i="9" s="1"/>
  <c r="CE267" i="1"/>
  <c r="CT267" i="1" s="1"/>
  <c r="BI267" i="1"/>
  <c r="S330" i="9" s="1"/>
  <c r="BJ267" i="1"/>
  <c r="T330" i="9" s="1"/>
  <c r="CE275" i="1"/>
  <c r="CT275" i="1" s="1"/>
  <c r="BI275" i="1"/>
  <c r="S338" i="9" s="1"/>
  <c r="BJ275" i="1"/>
  <c r="T338" i="9" s="1"/>
  <c r="CE283" i="1"/>
  <c r="CT283" i="1" s="1"/>
  <c r="BI283" i="1"/>
  <c r="S346" i="9" s="1"/>
  <c r="BJ283" i="1"/>
  <c r="T346" i="9" s="1"/>
  <c r="CE291" i="1"/>
  <c r="CT291" i="1" s="1"/>
  <c r="BI291" i="1"/>
  <c r="S354" i="9" s="1"/>
  <c r="BJ291" i="1"/>
  <c r="T354" i="9" s="1"/>
  <c r="CE330" i="1"/>
  <c r="CT330" i="1" s="1"/>
  <c r="BI330" i="1"/>
  <c r="S393" i="9" s="1"/>
  <c r="BJ330" i="1"/>
  <c r="T393" i="9" s="1"/>
  <c r="CE344" i="1"/>
  <c r="CT344" i="1" s="1"/>
  <c r="BI344" i="1"/>
  <c r="S407" i="9" s="1"/>
  <c r="BJ344" i="1"/>
  <c r="T407" i="9" s="1"/>
  <c r="CE365" i="1"/>
  <c r="CT365" i="1" s="1"/>
  <c r="BI365" i="1"/>
  <c r="S428" i="9" s="1"/>
  <c r="BJ365" i="1"/>
  <c r="T428" i="9" s="1"/>
  <c r="CE373" i="1"/>
  <c r="CT373" i="1" s="1"/>
  <c r="BI373" i="1"/>
  <c r="S436" i="9" s="1"/>
  <c r="BJ373" i="1"/>
  <c r="T436" i="9" s="1"/>
  <c r="CE381" i="1"/>
  <c r="CT381" i="1" s="1"/>
  <c r="BI381" i="1"/>
  <c r="S444" i="9" s="1"/>
  <c r="BJ381" i="1"/>
  <c r="T444" i="9" s="1"/>
  <c r="CE445" i="1"/>
  <c r="CT445" i="1" s="1"/>
  <c r="BI445" i="1"/>
  <c r="S508" i="9" s="1"/>
  <c r="BJ445" i="1"/>
  <c r="T508" i="9" s="1"/>
  <c r="CE454" i="1"/>
  <c r="CT454" i="1" s="1"/>
  <c r="BI454" i="1"/>
  <c r="S517" i="9" s="1"/>
  <c r="BJ454" i="1"/>
  <c r="T517" i="9" s="1"/>
  <c r="CE465" i="1"/>
  <c r="CT465" i="1" s="1"/>
  <c r="BI465" i="1"/>
  <c r="S528" i="9" s="1"/>
  <c r="BJ465" i="1"/>
  <c r="T528" i="9" s="1"/>
  <c r="CE476" i="1"/>
  <c r="CT476" i="1" s="1"/>
  <c r="BI476" i="1"/>
  <c r="S539" i="9" s="1"/>
  <c r="BJ476" i="1"/>
  <c r="T539" i="9" s="1"/>
  <c r="CE484" i="1"/>
  <c r="CT484" i="1" s="1"/>
  <c r="BI484" i="1"/>
  <c r="S547" i="9" s="1"/>
  <c r="BJ484" i="1"/>
  <c r="T547" i="9" s="1"/>
  <c r="CE503" i="1"/>
  <c r="CT503" i="1" s="1"/>
  <c r="BI503" i="1"/>
  <c r="S566" i="9" s="1"/>
  <c r="BJ503" i="1"/>
  <c r="T566" i="9" s="1"/>
  <c r="CE528" i="1"/>
  <c r="CT528" i="1" s="1"/>
  <c r="BI528" i="1"/>
  <c r="S591" i="9" s="1"/>
  <c r="BJ528" i="1"/>
  <c r="T591" i="9" s="1"/>
  <c r="CE543" i="1"/>
  <c r="CT543" i="1" s="1"/>
  <c r="BI543" i="1"/>
  <c r="S606" i="9" s="1"/>
  <c r="BJ543" i="1"/>
  <c r="T606" i="9" s="1"/>
  <c r="CE318" i="1"/>
  <c r="CT318" i="1" s="1"/>
  <c r="BI318" i="1"/>
  <c r="S381" i="9" s="1"/>
  <c r="BJ318" i="1"/>
  <c r="T381" i="9" s="1"/>
  <c r="CE328" i="1"/>
  <c r="CT328" i="1" s="1"/>
  <c r="BI328" i="1"/>
  <c r="S391" i="9" s="1"/>
  <c r="BJ328" i="1"/>
  <c r="T391" i="9" s="1"/>
  <c r="CE390" i="1"/>
  <c r="CT390" i="1" s="1"/>
  <c r="BI390" i="1"/>
  <c r="S453" i="9" s="1"/>
  <c r="BJ390" i="1"/>
  <c r="T453" i="9" s="1"/>
  <c r="CE398" i="1"/>
  <c r="CT398" i="1" s="1"/>
  <c r="BI398" i="1"/>
  <c r="S461" i="9" s="1"/>
  <c r="BJ398" i="1"/>
  <c r="T461" i="9" s="1"/>
  <c r="CE422" i="1"/>
  <c r="CT422" i="1" s="1"/>
  <c r="BI422" i="1"/>
  <c r="S485" i="9" s="1"/>
  <c r="BJ422" i="1"/>
  <c r="T485" i="9" s="1"/>
  <c r="CE430" i="1"/>
  <c r="CT430" i="1" s="1"/>
  <c r="BI430" i="1"/>
  <c r="S493" i="9" s="1"/>
  <c r="BJ430" i="1"/>
  <c r="T493" i="9" s="1"/>
  <c r="CE438" i="1"/>
  <c r="CT438" i="1" s="1"/>
  <c r="BI438" i="1"/>
  <c r="S501" i="9" s="1"/>
  <c r="BJ438" i="1"/>
  <c r="T501" i="9" s="1"/>
  <c r="CE510" i="1"/>
  <c r="CT510" i="1" s="1"/>
  <c r="BI510" i="1"/>
  <c r="S573" i="9" s="1"/>
  <c r="BJ510" i="1"/>
  <c r="T573" i="9" s="1"/>
  <c r="CE561" i="1"/>
  <c r="CT561" i="1" s="1"/>
  <c r="BI561" i="1"/>
  <c r="S624" i="9" s="1"/>
  <c r="BJ561" i="1"/>
  <c r="T624" i="9" s="1"/>
  <c r="CE588" i="1"/>
  <c r="CT588" i="1" s="1"/>
  <c r="BI588" i="1"/>
  <c r="S651" i="9" s="1"/>
  <c r="BJ588" i="1"/>
  <c r="T651" i="9" s="1"/>
  <c r="CE604" i="1"/>
  <c r="CT604" i="1" s="1"/>
  <c r="BI604" i="1"/>
  <c r="S667" i="9" s="1"/>
  <c r="BJ604" i="1"/>
  <c r="T667" i="9" s="1"/>
  <c r="CE620" i="1"/>
  <c r="CT620" i="1" s="1"/>
  <c r="BI620" i="1"/>
  <c r="S683" i="9" s="1"/>
  <c r="BJ620" i="1"/>
  <c r="T683" i="9" s="1"/>
  <c r="CE633" i="1"/>
  <c r="CT633" i="1" s="1"/>
  <c r="BI633" i="1"/>
  <c r="S696" i="9" s="1"/>
  <c r="BJ633" i="1"/>
  <c r="T696" i="9" s="1"/>
  <c r="CE641" i="1"/>
  <c r="CT641" i="1" s="1"/>
  <c r="BI641" i="1"/>
  <c r="S704" i="9" s="1"/>
  <c r="BJ641" i="1"/>
  <c r="T704" i="9" s="1"/>
  <c r="CE649" i="1"/>
  <c r="CT649" i="1" s="1"/>
  <c r="BI649" i="1"/>
  <c r="S712" i="9" s="1"/>
  <c r="BJ649" i="1"/>
  <c r="T712" i="9" s="1"/>
  <c r="CE268" i="1"/>
  <c r="CT268" i="1" s="1"/>
  <c r="BI268" i="1"/>
  <c r="S331" i="9" s="1"/>
  <c r="BJ268" i="1"/>
  <c r="T331" i="9" s="1"/>
  <c r="CE276" i="1"/>
  <c r="CT276" i="1" s="1"/>
  <c r="BI276" i="1"/>
  <c r="S339" i="9" s="1"/>
  <c r="BJ276" i="1"/>
  <c r="T339" i="9" s="1"/>
  <c r="CE284" i="1"/>
  <c r="CT284" i="1" s="1"/>
  <c r="BI284" i="1"/>
  <c r="S347" i="9" s="1"/>
  <c r="BJ284" i="1"/>
  <c r="T347" i="9" s="1"/>
  <c r="CE292" i="1"/>
  <c r="CT292" i="1" s="1"/>
  <c r="BI292" i="1"/>
  <c r="S355" i="9" s="1"/>
  <c r="BJ292" i="1"/>
  <c r="T355" i="9" s="1"/>
  <c r="CE331" i="1"/>
  <c r="CT331" i="1" s="1"/>
  <c r="BI331" i="1"/>
  <c r="S394" i="9" s="1"/>
  <c r="BJ331" i="1"/>
  <c r="T394" i="9" s="1"/>
  <c r="CE345" i="1"/>
  <c r="CT345" i="1" s="1"/>
  <c r="BI345" i="1"/>
  <c r="S408" i="9" s="1"/>
  <c r="BJ345" i="1"/>
  <c r="T408" i="9" s="1"/>
  <c r="CE366" i="1"/>
  <c r="CT366" i="1" s="1"/>
  <c r="BI366" i="1"/>
  <c r="S429" i="9" s="1"/>
  <c r="BJ366" i="1"/>
  <c r="T429" i="9" s="1"/>
  <c r="CE374" i="1"/>
  <c r="CT374" i="1" s="1"/>
  <c r="BI374" i="1"/>
  <c r="S437" i="9" s="1"/>
  <c r="BJ374" i="1"/>
  <c r="T437" i="9" s="1"/>
  <c r="CE406" i="1"/>
  <c r="CT406" i="1" s="1"/>
  <c r="BI406" i="1"/>
  <c r="S469" i="9" s="1"/>
  <c r="BJ406" i="1"/>
  <c r="T469" i="9" s="1"/>
  <c r="CE446" i="1"/>
  <c r="CT446" i="1" s="1"/>
  <c r="BI446" i="1"/>
  <c r="S509" i="9" s="1"/>
  <c r="BJ446" i="1"/>
  <c r="T509" i="9" s="1"/>
  <c r="CE455" i="1"/>
  <c r="CT455" i="1" s="1"/>
  <c r="BI455" i="1"/>
  <c r="S518" i="9" s="1"/>
  <c r="BJ455" i="1"/>
  <c r="T518" i="9" s="1"/>
  <c r="CE466" i="1"/>
  <c r="CT466" i="1" s="1"/>
  <c r="BI466" i="1"/>
  <c r="S529" i="9" s="1"/>
  <c r="BJ466" i="1"/>
  <c r="T529" i="9" s="1"/>
  <c r="CE477" i="1"/>
  <c r="CT477" i="1" s="1"/>
  <c r="BI477" i="1"/>
  <c r="S540" i="9" s="1"/>
  <c r="BJ477" i="1"/>
  <c r="T540" i="9" s="1"/>
  <c r="CE485" i="1"/>
  <c r="CT485" i="1" s="1"/>
  <c r="BI485" i="1"/>
  <c r="S548" i="9" s="1"/>
  <c r="BJ485" i="1"/>
  <c r="T548" i="9" s="1"/>
  <c r="CE504" i="1"/>
  <c r="CT504" i="1" s="1"/>
  <c r="BI504" i="1"/>
  <c r="S567" i="9" s="1"/>
  <c r="BJ504" i="1"/>
  <c r="T567" i="9" s="1"/>
  <c r="CE529" i="1"/>
  <c r="CT529" i="1" s="1"/>
  <c r="BI529" i="1"/>
  <c r="S592" i="9" s="1"/>
  <c r="BJ529" i="1"/>
  <c r="T592" i="9" s="1"/>
  <c r="CE545" i="1"/>
  <c r="CT545" i="1" s="1"/>
  <c r="BI545" i="1"/>
  <c r="S608" i="9" s="1"/>
  <c r="BJ545" i="1"/>
  <c r="T608" i="9" s="1"/>
  <c r="CE325" i="1"/>
  <c r="CT325" i="1" s="1"/>
  <c r="BI325" i="1"/>
  <c r="S388" i="9" s="1"/>
  <c r="BJ325" i="1"/>
  <c r="T388" i="9" s="1"/>
  <c r="CE395" i="1"/>
  <c r="CT395" i="1" s="1"/>
  <c r="BI395" i="1"/>
  <c r="S458" i="9" s="1"/>
  <c r="BJ395" i="1"/>
  <c r="T458" i="9" s="1"/>
  <c r="CE431" i="1"/>
  <c r="CT431" i="1" s="1"/>
  <c r="BI431" i="1"/>
  <c r="S494" i="9" s="1"/>
  <c r="BJ431" i="1"/>
  <c r="T494" i="9" s="1"/>
  <c r="CE359" i="1"/>
  <c r="CT359" i="1" s="1"/>
  <c r="BI359" i="1"/>
  <c r="S422" i="9" s="1"/>
  <c r="BJ359" i="1"/>
  <c r="T422" i="9" s="1"/>
  <c r="CE555" i="1"/>
  <c r="CT555" i="1" s="1"/>
  <c r="BI555" i="1"/>
  <c r="S618" i="9" s="1"/>
  <c r="BJ555" i="1"/>
  <c r="T618" i="9" s="1"/>
  <c r="CE622" i="1"/>
  <c r="CT622" i="1" s="1"/>
  <c r="BI622" i="1"/>
  <c r="S685" i="9" s="1"/>
  <c r="BJ622" i="1"/>
  <c r="T685" i="9" s="1"/>
  <c r="CE650" i="1"/>
  <c r="CT650" i="1" s="1"/>
  <c r="BI650" i="1"/>
  <c r="S713" i="9" s="1"/>
  <c r="BJ650" i="1"/>
  <c r="T713" i="9" s="1"/>
  <c r="CE277" i="1"/>
  <c r="CT277" i="1" s="1"/>
  <c r="BI277" i="1"/>
  <c r="S340" i="9" s="1"/>
  <c r="BJ277" i="1"/>
  <c r="T340" i="9" s="1"/>
  <c r="CE298" i="1"/>
  <c r="CT298" i="1" s="1"/>
  <c r="BI298" i="1"/>
  <c r="S361" i="9" s="1"/>
  <c r="BJ298" i="1"/>
  <c r="T361" i="9" s="1"/>
  <c r="CE371" i="1"/>
  <c r="CT371" i="1" s="1"/>
  <c r="BI371" i="1"/>
  <c r="S434" i="9" s="1"/>
  <c r="BJ371" i="1"/>
  <c r="T434" i="9" s="1"/>
  <c r="CE451" i="1"/>
  <c r="CT451" i="1" s="1"/>
  <c r="BI451" i="1"/>
  <c r="S514" i="9" s="1"/>
  <c r="BJ451" i="1"/>
  <c r="T514" i="9" s="1"/>
  <c r="CE474" i="1"/>
  <c r="CT474" i="1" s="1"/>
  <c r="BI474" i="1"/>
  <c r="S537" i="9" s="1"/>
  <c r="BJ474" i="1"/>
  <c r="T537" i="9" s="1"/>
  <c r="CE524" i="1"/>
  <c r="CT524" i="1" s="1"/>
  <c r="BI524" i="1"/>
  <c r="S587" i="9" s="1"/>
  <c r="BJ524" i="1"/>
  <c r="T587" i="9" s="1"/>
  <c r="CE396" i="1"/>
  <c r="CT396" i="1" s="1"/>
  <c r="BI396" i="1"/>
  <c r="S459" i="9" s="1"/>
  <c r="BJ396" i="1"/>
  <c r="T459" i="9" s="1"/>
  <c r="CE428" i="1"/>
  <c r="CT428" i="1" s="1"/>
  <c r="BI428" i="1"/>
  <c r="S491" i="9" s="1"/>
  <c r="BJ428" i="1"/>
  <c r="T491" i="9" s="1"/>
  <c r="CE568" i="1"/>
  <c r="CT568" i="1" s="1"/>
  <c r="BI568" i="1"/>
  <c r="S631" i="9" s="1"/>
  <c r="BJ568" i="1"/>
  <c r="T631" i="9" s="1"/>
  <c r="CE358" i="1"/>
  <c r="CT358" i="1" s="1"/>
  <c r="BI358" i="1"/>
  <c r="S421" i="9" s="1"/>
  <c r="BJ358" i="1"/>
  <c r="T421" i="9" s="1"/>
  <c r="CE488" i="1"/>
  <c r="CT488" i="1" s="1"/>
  <c r="BI488" i="1"/>
  <c r="S551" i="9" s="1"/>
  <c r="BJ488" i="1"/>
  <c r="T551" i="9" s="1"/>
  <c r="CE383" i="1"/>
  <c r="CT383" i="1" s="1"/>
  <c r="BI383" i="1"/>
  <c r="S446" i="9" s="1"/>
  <c r="BJ383" i="1"/>
  <c r="T446" i="9" s="1"/>
  <c r="CE399" i="1"/>
  <c r="CT399" i="1" s="1"/>
  <c r="BI399" i="1"/>
  <c r="S462" i="9" s="1"/>
  <c r="BJ399" i="1"/>
  <c r="T462" i="9" s="1"/>
  <c r="CE427" i="1"/>
  <c r="CT427" i="1" s="1"/>
  <c r="BI427" i="1"/>
  <c r="S490" i="9" s="1"/>
  <c r="BJ427" i="1"/>
  <c r="T490" i="9" s="1"/>
  <c r="Q378" i="8" l="1"/>
  <c r="BK473" i="1"/>
  <c r="U536" i="9" s="1"/>
  <c r="Q670" i="8"/>
  <c r="R415" i="8"/>
  <c r="Q311" i="8"/>
  <c r="R652" i="8"/>
  <c r="BK352" i="1"/>
  <c r="U415" i="9" s="1"/>
  <c r="BK589" i="1"/>
  <c r="U652" i="9" s="1"/>
  <c r="T286" i="9"/>
  <c r="R308" i="8"/>
  <c r="BK245" i="1"/>
  <c r="U308" i="9" s="1"/>
  <c r="CE248" i="1"/>
  <c r="CT248" i="1" s="1"/>
  <c r="BJ248" i="1"/>
  <c r="R369" i="8"/>
  <c r="BK306" i="1"/>
  <c r="U369" i="9" s="1"/>
  <c r="G289" i="9"/>
  <c r="F289" i="8"/>
  <c r="Q652" i="8"/>
  <c r="G284" i="9"/>
  <c r="F284" i="8"/>
  <c r="F292" i="8"/>
  <c r="BV229" i="1"/>
  <c r="CK229" i="1" s="1"/>
  <c r="BH229" i="1"/>
  <c r="G292" i="9"/>
  <c r="G314" i="9"/>
  <c r="BV251" i="1"/>
  <c r="CK251" i="1" s="1"/>
  <c r="F314" i="8"/>
  <c r="BH251" i="1"/>
  <c r="F321" i="8"/>
  <c r="BV258" i="1"/>
  <c r="CK258" i="1" s="1"/>
  <c r="BH258" i="1"/>
  <c r="G321" i="9"/>
  <c r="BV247" i="1"/>
  <c r="CK247" i="1" s="1"/>
  <c r="F310" i="8"/>
  <c r="BH247" i="1"/>
  <c r="G310" i="9"/>
  <c r="BH231" i="1"/>
  <c r="G294" i="9"/>
  <c r="F294" i="8"/>
  <c r="BV231" i="1"/>
  <c r="CK231" i="1" s="1"/>
  <c r="F304" i="8"/>
  <c r="BV241" i="1"/>
  <c r="CK241" i="1" s="1"/>
  <c r="BH241" i="1"/>
  <c r="G304" i="9"/>
  <c r="G315" i="9"/>
  <c r="BV252" i="1"/>
  <c r="CK252" i="1" s="1"/>
  <c r="F315" i="8"/>
  <c r="BH252" i="1"/>
  <c r="BV246" i="1"/>
  <c r="CK246" i="1" s="1"/>
  <c r="BH246" i="1"/>
  <c r="G309" i="9"/>
  <c r="F309" i="8"/>
  <c r="G285" i="9"/>
  <c r="F285" i="8"/>
  <c r="G291" i="9"/>
  <c r="F291" i="8"/>
  <c r="BV228" i="1"/>
  <c r="CK228" i="1" s="1"/>
  <c r="BH228" i="1"/>
  <c r="G287" i="9"/>
  <c r="F287" i="8"/>
  <c r="G288" i="9"/>
  <c r="F288" i="8"/>
  <c r="BH254" i="1"/>
  <c r="G317" i="9"/>
  <c r="F317" i="8"/>
  <c r="BV254" i="1"/>
  <c r="CK254" i="1" s="1"/>
  <c r="G307" i="9"/>
  <c r="BV244" i="1"/>
  <c r="CK244" i="1" s="1"/>
  <c r="F307" i="8"/>
  <c r="BH244" i="1"/>
  <c r="G300" i="9"/>
  <c r="BV237" i="1"/>
  <c r="CK237" i="1" s="1"/>
  <c r="F300" i="8"/>
  <c r="BH237" i="1"/>
  <c r="G295" i="9"/>
  <c r="BV232" i="1"/>
  <c r="CK232" i="1" s="1"/>
  <c r="F295" i="8"/>
  <c r="BH232" i="1"/>
  <c r="G290" i="9"/>
  <c r="F290" i="8"/>
  <c r="F297" i="8"/>
  <c r="BV234" i="1"/>
  <c r="CK234" i="1" s="1"/>
  <c r="BH234" i="1"/>
  <c r="G297" i="9"/>
  <c r="BH240" i="1"/>
  <c r="BV240" i="1"/>
  <c r="CK240" i="1" s="1"/>
  <c r="G303" i="9"/>
  <c r="F303" i="8"/>
  <c r="BH238" i="1"/>
  <c r="BV238" i="1"/>
  <c r="CK238" i="1" s="1"/>
  <c r="G301" i="9"/>
  <c r="F301" i="8"/>
  <c r="F299" i="8"/>
  <c r="BH236" i="1"/>
  <c r="G299" i="9"/>
  <c r="BV236" i="1"/>
  <c r="CK236" i="1" s="1"/>
  <c r="G296" i="9"/>
  <c r="F296" i="8"/>
  <c r="BV233" i="1"/>
  <c r="CK233" i="1" s="1"/>
  <c r="BH233" i="1"/>
  <c r="G282" i="9"/>
  <c r="F282" i="8"/>
  <c r="G278" i="9"/>
  <c r="F278" i="8"/>
  <c r="G276" i="9"/>
  <c r="F276" i="8"/>
  <c r="F279" i="8"/>
  <c r="G279" i="9"/>
  <c r="G306" i="9"/>
  <c r="BH243" i="1"/>
  <c r="F306" i="8"/>
  <c r="BV243" i="1"/>
  <c r="CK243" i="1" s="1"/>
  <c r="F283" i="8"/>
  <c r="G283" i="9"/>
  <c r="G281" i="9"/>
  <c r="F281" i="8"/>
  <c r="G270" i="9"/>
  <c r="F270" i="8"/>
  <c r="F275" i="8"/>
  <c r="G275" i="9"/>
  <c r="BJ239" i="1"/>
  <c r="BI239" i="1"/>
  <c r="CE239" i="1"/>
  <c r="CT239" i="1" s="1"/>
  <c r="BJ253" i="1"/>
  <c r="BI253" i="1"/>
  <c r="CE253" i="1"/>
  <c r="CT253" i="1" s="1"/>
  <c r="CE249" i="1"/>
  <c r="CT249" i="1" s="1"/>
  <c r="BI249" i="1"/>
  <c r="BJ249" i="1"/>
  <c r="F272" i="8"/>
  <c r="G272" i="9"/>
  <c r="G280" i="9"/>
  <c r="F280" i="8"/>
  <c r="G269" i="9"/>
  <c r="F269" i="8"/>
  <c r="G271" i="9"/>
  <c r="F271" i="8"/>
  <c r="G277" i="9"/>
  <c r="F277" i="8"/>
  <c r="F267" i="8"/>
  <c r="G267" i="9"/>
  <c r="G274" i="9"/>
  <c r="F274" i="8"/>
  <c r="G268" i="9"/>
  <c r="F268" i="8"/>
  <c r="F273" i="8"/>
  <c r="G273" i="9"/>
  <c r="Q340" i="8"/>
  <c r="Q529" i="8"/>
  <c r="BK479" i="1"/>
  <c r="U542" i="9" s="1"/>
  <c r="R542" i="8"/>
  <c r="Q323" i="8"/>
  <c r="BK441" i="1"/>
  <c r="U504" i="9" s="1"/>
  <c r="R504" i="8"/>
  <c r="BK435" i="1"/>
  <c r="U498" i="9" s="1"/>
  <c r="R498" i="8"/>
  <c r="BK475" i="1"/>
  <c r="U538" i="9" s="1"/>
  <c r="R538" i="8"/>
  <c r="Q553" i="8"/>
  <c r="S646" i="8"/>
  <c r="S597" i="8"/>
  <c r="S558" i="8"/>
  <c r="S366" i="8"/>
  <c r="S660" i="8"/>
  <c r="S629" i="8"/>
  <c r="S636" i="8"/>
  <c r="S676" i="8"/>
  <c r="S658" i="8"/>
  <c r="S397" i="8"/>
  <c r="S614" i="8"/>
  <c r="S550" i="8"/>
  <c r="S692" i="8"/>
  <c r="S607" i="8"/>
  <c r="BK568" i="1"/>
  <c r="U631" i="9" s="1"/>
  <c r="R631" i="8"/>
  <c r="Q587" i="8"/>
  <c r="BK371" i="1"/>
  <c r="U434" i="9" s="1"/>
  <c r="R434" i="8"/>
  <c r="Q618" i="8"/>
  <c r="BK395" i="1"/>
  <c r="U458" i="9" s="1"/>
  <c r="R458" i="8"/>
  <c r="Q608" i="8"/>
  <c r="BK485" i="1"/>
  <c r="U548" i="9" s="1"/>
  <c r="R548" i="8"/>
  <c r="Q469" i="8"/>
  <c r="BK345" i="1"/>
  <c r="U408" i="9" s="1"/>
  <c r="R408" i="8"/>
  <c r="Q331" i="8"/>
  <c r="BK641" i="1"/>
  <c r="U704" i="9" s="1"/>
  <c r="R704" i="8"/>
  <c r="Q624" i="8"/>
  <c r="BK430" i="1"/>
  <c r="U493" i="9" s="1"/>
  <c r="R493" i="8"/>
  <c r="Q381" i="8"/>
  <c r="Q547" i="8"/>
  <c r="BK454" i="1"/>
  <c r="U517" i="9" s="1"/>
  <c r="R517" i="8"/>
  <c r="Q407" i="8"/>
  <c r="BK283" i="1"/>
  <c r="U346" i="9" s="1"/>
  <c r="R346" i="8"/>
  <c r="Q703" i="8"/>
  <c r="BK602" i="1"/>
  <c r="U665" i="9" s="1"/>
  <c r="R665" i="8"/>
  <c r="Q416" i="8"/>
  <c r="BK539" i="1"/>
  <c r="U602" i="9" s="1"/>
  <c r="R602" i="8"/>
  <c r="Q318" i="8"/>
  <c r="BK436" i="1"/>
  <c r="U499" i="9" s="1"/>
  <c r="R499" i="8"/>
  <c r="Q563" i="8"/>
  <c r="BK341" i="1"/>
  <c r="U404" i="9" s="1"/>
  <c r="R404" i="8"/>
  <c r="Q552" i="8"/>
  <c r="BK425" i="1"/>
  <c r="U488" i="9" s="1"/>
  <c r="R488" i="8"/>
  <c r="Q371" i="8"/>
  <c r="Q542" i="8"/>
  <c r="BK448" i="1"/>
  <c r="U511" i="9" s="1"/>
  <c r="R511" i="8"/>
  <c r="Q398" i="8"/>
  <c r="BK278" i="1"/>
  <c r="U341" i="9" s="1"/>
  <c r="R341" i="8"/>
  <c r="Q698" i="8"/>
  <c r="BK592" i="1"/>
  <c r="U655" i="9" s="1"/>
  <c r="R655" i="8"/>
  <c r="Q535" i="8"/>
  <c r="BK320" i="1"/>
  <c r="U383" i="9" s="1"/>
  <c r="R383" i="8"/>
  <c r="Q483" i="8"/>
  <c r="BK547" i="1"/>
  <c r="U610" i="9" s="1"/>
  <c r="R610" i="8"/>
  <c r="Q348" i="8"/>
  <c r="BK590" i="1"/>
  <c r="U653" i="9" s="1"/>
  <c r="R653" i="8"/>
  <c r="Q375" i="8"/>
  <c r="Q533" i="8"/>
  <c r="BK442" i="1"/>
  <c r="U505" i="9" s="1"/>
  <c r="R505" i="8"/>
  <c r="Q359" i="8"/>
  <c r="BK272" i="1"/>
  <c r="U335" i="9" s="1"/>
  <c r="R335" i="8"/>
  <c r="Q691" i="8"/>
  <c r="BK580" i="1"/>
  <c r="U643" i="9" s="1"/>
  <c r="R643" i="8"/>
  <c r="Q481" i="8"/>
  <c r="BK324" i="1"/>
  <c r="U387" i="9" s="1"/>
  <c r="R387" i="8"/>
  <c r="Q635" i="8"/>
  <c r="BK493" i="1"/>
  <c r="U556" i="9" s="1"/>
  <c r="R556" i="8"/>
  <c r="Q504" i="8"/>
  <c r="BK348" i="1"/>
  <c r="U411" i="9" s="1"/>
  <c r="R411" i="8"/>
  <c r="Q334" i="8"/>
  <c r="BK644" i="1"/>
  <c r="U707" i="9" s="1"/>
  <c r="R707" i="8"/>
  <c r="Q641" i="8"/>
  <c r="BK357" i="1"/>
  <c r="U420" i="9" s="1"/>
  <c r="R420" i="8"/>
  <c r="Q530" i="8"/>
  <c r="BK269" i="1"/>
  <c r="U332" i="9" s="1"/>
  <c r="R332" i="8"/>
  <c r="BK392" i="1"/>
  <c r="U455" i="9" s="1"/>
  <c r="R455" i="8"/>
  <c r="Q506" i="8"/>
  <c r="BK273" i="1"/>
  <c r="U336" i="9" s="1"/>
  <c r="R336" i="8"/>
  <c r="Q498" i="8"/>
  <c r="BK421" i="1"/>
  <c r="U484" i="9" s="1"/>
  <c r="R484" i="8"/>
  <c r="Q538" i="8"/>
  <c r="BK444" i="1"/>
  <c r="U507" i="9" s="1"/>
  <c r="R507" i="8"/>
  <c r="Q364" i="8"/>
  <c r="BK274" i="1"/>
  <c r="U337" i="9" s="1"/>
  <c r="R337" i="8"/>
  <c r="Q694" i="8"/>
  <c r="BK584" i="1"/>
  <c r="U647" i="9" s="1"/>
  <c r="R647" i="8"/>
  <c r="S680" i="8"/>
  <c r="S603" i="8"/>
  <c r="S403" i="8"/>
  <c r="S308" i="8"/>
  <c r="S628" i="8"/>
  <c r="S613" i="8"/>
  <c r="S472" i="8"/>
  <c r="S382" i="8"/>
  <c r="S524" i="8"/>
  <c r="S363" i="8"/>
  <c r="S670" i="8"/>
  <c r="S668" i="8"/>
  <c r="S654" i="8"/>
  <c r="S623" i="8"/>
  <c r="S584" i="8"/>
  <c r="Q490" i="8"/>
  <c r="BK561" i="1"/>
  <c r="U624" i="9" s="1"/>
  <c r="R624" i="8"/>
  <c r="Q606" i="8"/>
  <c r="BK344" i="1"/>
  <c r="U407" i="9" s="1"/>
  <c r="R407" i="8"/>
  <c r="BK640" i="1"/>
  <c r="U703" i="9" s="1"/>
  <c r="R703" i="8"/>
  <c r="BK353" i="1"/>
  <c r="U416" i="9" s="1"/>
  <c r="R416" i="8"/>
  <c r="Q447" i="8"/>
  <c r="Q456" i="8"/>
  <c r="Q583" i="8"/>
  <c r="BK296" i="1"/>
  <c r="U359" i="9" s="1"/>
  <c r="R359" i="8"/>
  <c r="BK628" i="1"/>
  <c r="U691" i="9" s="1"/>
  <c r="R691" i="8"/>
  <c r="Q385" i="8"/>
  <c r="Q452" i="8"/>
  <c r="Q319" i="8"/>
  <c r="BK399" i="1"/>
  <c r="U462" i="9" s="1"/>
  <c r="R462" i="8"/>
  <c r="Q631" i="8"/>
  <c r="Q434" i="8"/>
  <c r="BK650" i="1"/>
  <c r="U713" i="9" s="1"/>
  <c r="R713" i="8"/>
  <c r="Q458" i="8"/>
  <c r="Q548" i="8"/>
  <c r="BK455" i="1"/>
  <c r="U518" i="9" s="1"/>
  <c r="R518" i="8"/>
  <c r="Q408" i="8"/>
  <c r="BK284" i="1"/>
  <c r="U347" i="9" s="1"/>
  <c r="R347" i="8"/>
  <c r="Q704" i="8"/>
  <c r="BK604" i="1"/>
  <c r="U667" i="9" s="1"/>
  <c r="R667" i="8"/>
  <c r="Q493" i="8"/>
  <c r="BK390" i="1"/>
  <c r="U453" i="9" s="1"/>
  <c r="R453" i="8"/>
  <c r="BK528" i="1"/>
  <c r="U591" i="9" s="1"/>
  <c r="R591" i="8"/>
  <c r="Q517" i="8"/>
  <c r="BK373" i="1"/>
  <c r="U436" i="9" s="1"/>
  <c r="R436" i="8"/>
  <c r="Q346" i="8"/>
  <c r="BK257" i="1"/>
  <c r="U320" i="9" s="1"/>
  <c r="R320" i="8"/>
  <c r="Q665" i="8"/>
  <c r="BK508" i="1"/>
  <c r="U571" i="9" s="1"/>
  <c r="R571" i="8"/>
  <c r="Q602" i="8"/>
  <c r="BK350" i="1"/>
  <c r="U413" i="9" s="1"/>
  <c r="R413" i="8"/>
  <c r="Q499" i="8"/>
  <c r="Q404" i="8"/>
  <c r="BK634" i="1"/>
  <c r="U697" i="9" s="1"/>
  <c r="R697" i="8"/>
  <c r="Q488" i="8"/>
  <c r="BK385" i="1"/>
  <c r="U448" i="9" s="1"/>
  <c r="R448" i="8"/>
  <c r="BK516" i="1"/>
  <c r="U579" i="9" s="1"/>
  <c r="R579" i="8"/>
  <c r="Q511" i="8"/>
  <c r="BK368" i="1"/>
  <c r="U431" i="9" s="1"/>
  <c r="R431" i="8"/>
  <c r="Q341" i="8"/>
  <c r="BK651" i="1"/>
  <c r="U714" i="9" s="1"/>
  <c r="R714" i="8"/>
  <c r="Q655" i="8"/>
  <c r="BK412" i="1"/>
  <c r="U475" i="9" s="1"/>
  <c r="R475" i="8"/>
  <c r="Q383" i="8"/>
  <c r="BK354" i="1"/>
  <c r="U417" i="9" s="1"/>
  <c r="R417" i="8"/>
  <c r="Q610" i="8"/>
  <c r="BK408" i="1"/>
  <c r="U471" i="9" s="1"/>
  <c r="R471" i="8"/>
  <c r="Q653" i="8"/>
  <c r="BK423" i="1"/>
  <c r="U486" i="9" s="1"/>
  <c r="R486" i="8"/>
  <c r="BK494" i="1"/>
  <c r="U557" i="9" s="1"/>
  <c r="R557" i="8"/>
  <c r="Q505" i="8"/>
  <c r="BK349" i="1"/>
  <c r="U412" i="9" s="1"/>
  <c r="R412" i="8"/>
  <c r="Q335" i="8"/>
  <c r="BK645" i="1"/>
  <c r="U708" i="9" s="1"/>
  <c r="R708" i="8"/>
  <c r="Q643" i="8"/>
  <c r="BK434" i="1"/>
  <c r="U497" i="9" s="1"/>
  <c r="R497" i="8"/>
  <c r="Q387" i="8"/>
  <c r="Q556" i="8"/>
  <c r="BK458" i="1"/>
  <c r="U521" i="9" s="1"/>
  <c r="R521" i="8"/>
  <c r="Q411" i="8"/>
  <c r="BK287" i="1"/>
  <c r="U350" i="9" s="1"/>
  <c r="R350" i="8"/>
  <c r="Q707" i="8"/>
  <c r="BK610" i="1"/>
  <c r="U673" i="9" s="1"/>
  <c r="R673" i="8"/>
  <c r="Q420" i="8"/>
  <c r="Q332" i="8"/>
  <c r="BK363" i="1"/>
  <c r="U426" i="9" s="1"/>
  <c r="R426" i="8"/>
  <c r="Q455" i="8"/>
  <c r="BK530" i="1"/>
  <c r="U593" i="9" s="1"/>
  <c r="R593" i="8"/>
  <c r="Q336" i="8"/>
  <c r="BK563" i="1"/>
  <c r="U626" i="9" s="1"/>
  <c r="R626" i="8"/>
  <c r="Q484" i="8"/>
  <c r="BK327" i="1"/>
  <c r="U390" i="9" s="1"/>
  <c r="R390" i="8"/>
  <c r="BK502" i="1"/>
  <c r="U565" i="9" s="1"/>
  <c r="R565" i="8"/>
  <c r="Q507" i="8"/>
  <c r="BK351" i="1"/>
  <c r="U414" i="9" s="1"/>
  <c r="R414" i="8"/>
  <c r="Q337" i="8"/>
  <c r="BK647" i="1"/>
  <c r="U710" i="9" s="1"/>
  <c r="R710" i="8"/>
  <c r="Q647" i="8"/>
  <c r="BK360" i="1"/>
  <c r="U423" i="9" s="1"/>
  <c r="R423" i="8"/>
  <c r="S476" i="8"/>
  <c r="S368" i="8"/>
  <c r="S526" i="8"/>
  <c r="S688" i="8"/>
  <c r="S415" i="8"/>
  <c r="S582" i="8"/>
  <c r="S554" i="8"/>
  <c r="S329" i="8"/>
  <c r="S502" i="8"/>
  <c r="S536" i="8"/>
  <c r="S595" i="8"/>
  <c r="S690" i="8"/>
  <c r="S599" i="8"/>
  <c r="S611" i="8"/>
  <c r="BK555" i="1"/>
  <c r="U618" i="9" s="1"/>
  <c r="R618" i="8"/>
  <c r="BK545" i="1"/>
  <c r="U608" i="9" s="1"/>
  <c r="R608" i="8"/>
  <c r="BK406" i="1"/>
  <c r="U469" i="9" s="1"/>
  <c r="R469" i="8"/>
  <c r="Q683" i="8"/>
  <c r="BK318" i="1"/>
  <c r="U381" i="9" s="1"/>
  <c r="R381" i="8"/>
  <c r="BK484" i="1"/>
  <c r="U547" i="9" s="1"/>
  <c r="R547" i="8"/>
  <c r="Q330" i="8"/>
  <c r="Q622" i="8"/>
  <c r="BK255" i="1"/>
  <c r="U318" i="9" s="1"/>
  <c r="R318" i="8"/>
  <c r="Q322" i="8"/>
  <c r="Q596" i="8"/>
  <c r="Q523" i="8"/>
  <c r="BK312" i="1"/>
  <c r="U375" i="9" s="1"/>
  <c r="R375" i="8"/>
  <c r="BK470" i="1"/>
  <c r="U533" i="9" s="1"/>
  <c r="R533" i="8"/>
  <c r="Q298" i="8"/>
  <c r="Q689" i="8"/>
  <c r="BK467" i="1"/>
  <c r="U530" i="9" s="1"/>
  <c r="R530" i="8"/>
  <c r="Q589" i="8"/>
  <c r="Q435" i="8"/>
  <c r="BK631" i="1"/>
  <c r="U694" i="9" s="1"/>
  <c r="R694" i="8"/>
  <c r="Q462" i="8"/>
  <c r="BK488" i="1"/>
  <c r="U551" i="9" s="1"/>
  <c r="R551" i="8"/>
  <c r="BK474" i="1"/>
  <c r="U537" i="9" s="1"/>
  <c r="R537" i="8"/>
  <c r="Q713" i="8"/>
  <c r="BK359" i="1"/>
  <c r="U422" i="9" s="1"/>
  <c r="R422" i="8"/>
  <c r="BK529" i="1"/>
  <c r="U592" i="9" s="1"/>
  <c r="R592" i="8"/>
  <c r="Q518" i="8"/>
  <c r="BK374" i="1"/>
  <c r="U437" i="9" s="1"/>
  <c r="R437" i="8"/>
  <c r="Q347" i="8"/>
  <c r="Q667" i="8"/>
  <c r="BK510" i="1"/>
  <c r="U573" i="9" s="1"/>
  <c r="R573" i="8"/>
  <c r="Q453" i="8"/>
  <c r="Q591" i="8"/>
  <c r="BK476" i="1"/>
  <c r="U539" i="9" s="1"/>
  <c r="R539" i="8"/>
  <c r="Q436" i="8"/>
  <c r="BK330" i="1"/>
  <c r="U393" i="9" s="1"/>
  <c r="R393" i="8"/>
  <c r="Q320" i="8"/>
  <c r="BK632" i="1"/>
  <c r="U695" i="9" s="1"/>
  <c r="R695" i="8"/>
  <c r="Q571" i="8"/>
  <c r="BK388" i="1"/>
  <c r="U451" i="9" s="1"/>
  <c r="R451" i="8"/>
  <c r="Q413" i="8"/>
  <c r="BK630" i="1"/>
  <c r="U693" i="9" s="1"/>
  <c r="R693" i="8"/>
  <c r="BK456" i="1"/>
  <c r="U519" i="9" s="1"/>
  <c r="R519" i="8"/>
  <c r="Q697" i="8"/>
  <c r="BK497" i="1"/>
  <c r="U560" i="9" s="1"/>
  <c r="R560" i="8"/>
  <c r="Q448" i="8"/>
  <c r="Q579" i="8"/>
  <c r="BK468" i="1"/>
  <c r="U531" i="9" s="1"/>
  <c r="R531" i="8"/>
  <c r="Q431" i="8"/>
  <c r="BK294" i="1"/>
  <c r="U357" i="9" s="1"/>
  <c r="R357" i="8"/>
  <c r="Q714" i="8"/>
  <c r="BK624" i="1"/>
  <c r="U687" i="9" s="1"/>
  <c r="R687" i="8"/>
  <c r="Q475" i="8"/>
  <c r="BK419" i="1"/>
  <c r="U482" i="9" s="1"/>
  <c r="R482" i="8"/>
  <c r="Q417" i="8"/>
  <c r="BK326" i="1"/>
  <c r="U389" i="9" s="1"/>
  <c r="R389" i="8"/>
  <c r="Q471" i="8"/>
  <c r="BK263" i="1"/>
  <c r="U326" i="9" s="1"/>
  <c r="R326" i="8"/>
  <c r="Q486" i="8"/>
  <c r="Q557" i="8"/>
  <c r="BK459" i="1"/>
  <c r="U522" i="9" s="1"/>
  <c r="R522" i="8"/>
  <c r="Q412" i="8"/>
  <c r="BK288" i="1"/>
  <c r="U351" i="9" s="1"/>
  <c r="R351" i="8"/>
  <c r="Q708" i="8"/>
  <c r="BK612" i="1"/>
  <c r="U675" i="9" s="1"/>
  <c r="R675" i="8"/>
  <c r="Q497" i="8"/>
  <c r="BK394" i="1"/>
  <c r="U457" i="9" s="1"/>
  <c r="R457" i="8"/>
  <c r="BK535" i="1"/>
  <c r="U598" i="9" s="1"/>
  <c r="R598" i="8"/>
  <c r="Q521" i="8"/>
  <c r="BK377" i="1"/>
  <c r="U440" i="9" s="1"/>
  <c r="R440" i="8"/>
  <c r="Q350" i="8"/>
  <c r="BK261" i="1"/>
  <c r="U324" i="9" s="1"/>
  <c r="R324" i="8"/>
  <c r="Q673" i="8"/>
  <c r="BK514" i="1"/>
  <c r="U577" i="9" s="1"/>
  <c r="R577" i="8"/>
  <c r="BK375" i="1"/>
  <c r="U438" i="9" s="1"/>
  <c r="R438" i="8"/>
  <c r="Q426" i="8"/>
  <c r="Q593" i="8"/>
  <c r="BK367" i="1"/>
  <c r="U430" i="9" s="1"/>
  <c r="R430" i="8"/>
  <c r="Q626" i="8"/>
  <c r="BK437" i="1"/>
  <c r="U500" i="9" s="1"/>
  <c r="R500" i="8"/>
  <c r="Q390" i="8"/>
  <c r="BK230" i="1"/>
  <c r="U293" i="9" s="1"/>
  <c r="R293" i="8"/>
  <c r="Q565" i="8"/>
  <c r="BK464" i="1"/>
  <c r="U527" i="9" s="1"/>
  <c r="R527" i="8"/>
  <c r="Q414" i="8"/>
  <c r="BK290" i="1"/>
  <c r="U353" i="9" s="1"/>
  <c r="R353" i="8"/>
  <c r="Q710" i="8"/>
  <c r="BK616" i="1"/>
  <c r="U679" i="9" s="1"/>
  <c r="R679" i="8"/>
  <c r="Q423" i="8"/>
  <c r="S568" i="8"/>
  <c r="S686" i="8"/>
  <c r="S427" i="8"/>
  <c r="S401" i="8"/>
  <c r="S405" i="8"/>
  <c r="S477" i="8"/>
  <c r="S467" i="8"/>
  <c r="S632" i="8"/>
  <c r="S372" i="8"/>
  <c r="S562" i="8"/>
  <c r="S666" i="8"/>
  <c r="S570" i="8"/>
  <c r="S376" i="8"/>
  <c r="S580" i="8"/>
  <c r="S637" i="8"/>
  <c r="S633" i="8"/>
  <c r="S367" i="8"/>
  <c r="BK524" i="1"/>
  <c r="U587" i="9" s="1"/>
  <c r="R587" i="8"/>
  <c r="BK268" i="1"/>
  <c r="U331" i="9" s="1"/>
  <c r="R331" i="8"/>
  <c r="Q510" i="8"/>
  <c r="BK489" i="1"/>
  <c r="U552" i="9" s="1"/>
  <c r="R552" i="8"/>
  <c r="BK308" i="1"/>
  <c r="U371" i="9" s="1"/>
  <c r="R371" i="8"/>
  <c r="Q439" i="8"/>
  <c r="BK635" i="1"/>
  <c r="U698" i="9" s="1"/>
  <c r="R698" i="8"/>
  <c r="BK420" i="1"/>
  <c r="U483" i="9" s="1"/>
  <c r="R483" i="8"/>
  <c r="BK285" i="1"/>
  <c r="U348" i="9" s="1"/>
  <c r="R348" i="8"/>
  <c r="BK418" i="1"/>
  <c r="U481" i="9" s="1"/>
  <c r="R481" i="8"/>
  <c r="BK572" i="1"/>
  <c r="U635" i="9" s="1"/>
  <c r="R635" i="8"/>
  <c r="Q358" i="8"/>
  <c r="BK578" i="1"/>
  <c r="U641" i="9" s="1"/>
  <c r="R641" i="8"/>
  <c r="Q669" i="8"/>
  <c r="BK443" i="1"/>
  <c r="U506" i="9" s="1"/>
  <c r="R506" i="8"/>
  <c r="Q551" i="8"/>
  <c r="BK428" i="1"/>
  <c r="U491" i="9" s="1"/>
  <c r="R491" i="8"/>
  <c r="Q537" i="8"/>
  <c r="BK298" i="1"/>
  <c r="U361" i="9" s="1"/>
  <c r="R361" i="8"/>
  <c r="Q422" i="8"/>
  <c r="BK325" i="1"/>
  <c r="U388" i="9" s="1"/>
  <c r="R388" i="8"/>
  <c r="Q592" i="8"/>
  <c r="BK477" i="1"/>
  <c r="U540" i="9" s="1"/>
  <c r="R540" i="8"/>
  <c r="Q437" i="8"/>
  <c r="BK331" i="1"/>
  <c r="U394" i="9" s="1"/>
  <c r="R394" i="8"/>
  <c r="BK633" i="1"/>
  <c r="U696" i="9" s="1"/>
  <c r="R696" i="8"/>
  <c r="Q573" i="8"/>
  <c r="BK422" i="1"/>
  <c r="U485" i="9" s="1"/>
  <c r="R485" i="8"/>
  <c r="Q539" i="8"/>
  <c r="BK445" i="1"/>
  <c r="U508" i="9" s="1"/>
  <c r="R508" i="8"/>
  <c r="Q393" i="8"/>
  <c r="BK275" i="1"/>
  <c r="U338" i="9" s="1"/>
  <c r="R338" i="8"/>
  <c r="Q695" i="8"/>
  <c r="BK586" i="1"/>
  <c r="U649" i="9" s="1"/>
  <c r="R649" i="8"/>
  <c r="Q451" i="8"/>
  <c r="BK482" i="1"/>
  <c r="U545" i="9" s="1"/>
  <c r="R545" i="8"/>
  <c r="Q693" i="8"/>
  <c r="BK400" i="1"/>
  <c r="U463" i="9" s="1"/>
  <c r="R463" i="8"/>
  <c r="Q519" i="8"/>
  <c r="BK281" i="1"/>
  <c r="U344" i="9" s="1"/>
  <c r="R344" i="8"/>
  <c r="Q560" i="8"/>
  <c r="BK402" i="1"/>
  <c r="U465" i="9" s="1"/>
  <c r="R465" i="8"/>
  <c r="BK549" i="1"/>
  <c r="U612" i="9" s="1"/>
  <c r="R612" i="8"/>
  <c r="Q531" i="8"/>
  <c r="BK440" i="1"/>
  <c r="U503" i="9" s="1"/>
  <c r="R503" i="8"/>
  <c r="Q357" i="8"/>
  <c r="BK270" i="1"/>
  <c r="U333" i="9" s="1"/>
  <c r="R333" i="8"/>
  <c r="Q687" i="8"/>
  <c r="BK576" i="1"/>
  <c r="U639" i="9" s="1"/>
  <c r="R639" i="8"/>
  <c r="Q482" i="8"/>
  <c r="Q389" i="8"/>
  <c r="BK486" i="1"/>
  <c r="U549" i="9" s="1"/>
  <c r="R549" i="8"/>
  <c r="Q326" i="8"/>
  <c r="BK511" i="1"/>
  <c r="U574" i="9" s="1"/>
  <c r="R574" i="8"/>
  <c r="BK537" i="1"/>
  <c r="U600" i="9" s="1"/>
  <c r="R600" i="8"/>
  <c r="Q522" i="8"/>
  <c r="BK378" i="1"/>
  <c r="U441" i="9" s="1"/>
  <c r="R441" i="8"/>
  <c r="Q351" i="8"/>
  <c r="BK262" i="1"/>
  <c r="U325" i="9" s="1"/>
  <c r="R325" i="8"/>
  <c r="Q675" i="8"/>
  <c r="BK553" i="1"/>
  <c r="U616" i="9" s="1"/>
  <c r="R616" i="8"/>
  <c r="Q457" i="8"/>
  <c r="BK310" i="1"/>
  <c r="U373" i="9" s="1"/>
  <c r="R373" i="8"/>
  <c r="Q598" i="8"/>
  <c r="BK480" i="1"/>
  <c r="U543" i="9" s="1"/>
  <c r="R543" i="8"/>
  <c r="Q440" i="8"/>
  <c r="BK337" i="1"/>
  <c r="U400" i="9" s="1"/>
  <c r="R400" i="8"/>
  <c r="Q324" i="8"/>
  <c r="BK636" i="1"/>
  <c r="U699" i="9" s="1"/>
  <c r="R699" i="8"/>
  <c r="Q577" i="8"/>
  <c r="BK432" i="1"/>
  <c r="U495" i="9" s="1"/>
  <c r="R495" i="8"/>
  <c r="Q438" i="8"/>
  <c r="BK642" i="1"/>
  <c r="U705" i="9" s="1"/>
  <c r="R705" i="8"/>
  <c r="BK314" i="1"/>
  <c r="U377" i="9" s="1"/>
  <c r="R377" i="8"/>
  <c r="Q430" i="8"/>
  <c r="BK646" i="1"/>
  <c r="U709" i="9" s="1"/>
  <c r="R709" i="8"/>
  <c r="Q500" i="8"/>
  <c r="BK397" i="1"/>
  <c r="U460" i="9" s="1"/>
  <c r="R460" i="8"/>
  <c r="Q293" i="8"/>
  <c r="BK541" i="1"/>
  <c r="U604" i="9" s="1"/>
  <c r="R604" i="8"/>
  <c r="Q527" i="8"/>
  <c r="BK380" i="1"/>
  <c r="U443" i="9" s="1"/>
  <c r="R443" i="8"/>
  <c r="Q353" i="8"/>
  <c r="BK265" i="1"/>
  <c r="U328" i="9" s="1"/>
  <c r="R328" i="8"/>
  <c r="Q679" i="8"/>
  <c r="BK557" i="1"/>
  <c r="U620" i="9" s="1"/>
  <c r="R620" i="8"/>
  <c r="S564" i="8"/>
  <c r="S578" i="8"/>
  <c r="S644" i="8"/>
  <c r="S362" i="8"/>
  <c r="S369" i="8"/>
  <c r="S534" i="8"/>
  <c r="S480" i="8"/>
  <c r="S662" i="8"/>
  <c r="S360" i="8"/>
  <c r="S656" i="8"/>
  <c r="S601" i="8"/>
  <c r="S588" i="8"/>
  <c r="S664" i="8"/>
  <c r="S678" i="8"/>
  <c r="S399" i="8"/>
  <c r="S466" i="8"/>
  <c r="S586" i="8"/>
  <c r="S445" i="8"/>
  <c r="S516" i="8"/>
  <c r="Q459" i="8"/>
  <c r="Q355" i="8"/>
  <c r="Q461" i="8"/>
  <c r="Q444" i="8"/>
  <c r="BK500" i="1"/>
  <c r="U563" i="9" s="1"/>
  <c r="R563" i="8"/>
  <c r="BK335" i="1"/>
  <c r="U398" i="9" s="1"/>
  <c r="R398" i="8"/>
  <c r="BK472" i="1"/>
  <c r="U535" i="9" s="1"/>
  <c r="R535" i="8"/>
  <c r="Q585" i="8"/>
  <c r="Q433" i="8"/>
  <c r="Q561" i="8"/>
  <c r="Q532" i="8"/>
  <c r="BK271" i="1"/>
  <c r="U334" i="9" s="1"/>
  <c r="R334" i="8"/>
  <c r="Q677" i="8"/>
  <c r="BK301" i="1"/>
  <c r="U364" i="9" s="1"/>
  <c r="R364" i="8"/>
  <c r="BK383" i="1"/>
  <c r="U446" i="9" s="1"/>
  <c r="R446" i="8"/>
  <c r="Q491" i="8"/>
  <c r="Q361" i="8"/>
  <c r="BK622" i="1"/>
  <c r="U685" i="9" s="1"/>
  <c r="R685" i="8"/>
  <c r="Q388" i="8"/>
  <c r="Q540" i="8"/>
  <c r="BK446" i="1"/>
  <c r="U509" i="9" s="1"/>
  <c r="R509" i="8"/>
  <c r="Q394" i="8"/>
  <c r="BK276" i="1"/>
  <c r="U339" i="9" s="1"/>
  <c r="R339" i="8"/>
  <c r="Q696" i="8"/>
  <c r="BK588" i="1"/>
  <c r="U651" i="9" s="1"/>
  <c r="R651" i="8"/>
  <c r="Q485" i="8"/>
  <c r="BK328" i="1"/>
  <c r="U391" i="9" s="1"/>
  <c r="R391" i="8"/>
  <c r="BK503" i="1"/>
  <c r="U566" i="9" s="1"/>
  <c r="R566" i="8"/>
  <c r="Q508" i="8"/>
  <c r="BK365" i="1"/>
  <c r="U428" i="9" s="1"/>
  <c r="R428" i="8"/>
  <c r="Q338" i="8"/>
  <c r="BK648" i="1"/>
  <c r="U711" i="9" s="1"/>
  <c r="R711" i="8"/>
  <c r="Q649" i="8"/>
  <c r="BK361" i="1"/>
  <c r="U424" i="9" s="1"/>
  <c r="R424" i="8"/>
  <c r="Q545" i="8"/>
  <c r="BK289" i="1"/>
  <c r="U352" i="9" s="1"/>
  <c r="R352" i="8"/>
  <c r="Q463" i="8"/>
  <c r="Q344" i="8"/>
  <c r="BK598" i="1"/>
  <c r="U661" i="9" s="1"/>
  <c r="R661" i="8"/>
  <c r="Q465" i="8"/>
  <c r="BK323" i="1"/>
  <c r="U386" i="9" s="1"/>
  <c r="R386" i="8"/>
  <c r="Q612" i="8"/>
  <c r="BK492" i="1"/>
  <c r="U555" i="9" s="1"/>
  <c r="R555" i="8"/>
  <c r="Q503" i="8"/>
  <c r="BK347" i="1"/>
  <c r="U410" i="9" s="1"/>
  <c r="R410" i="8"/>
  <c r="Q333" i="8"/>
  <c r="BK643" i="1"/>
  <c r="U706" i="9" s="1"/>
  <c r="R706" i="8"/>
  <c r="Q639" i="8"/>
  <c r="BK356" i="1"/>
  <c r="U419" i="9" s="1"/>
  <c r="R419" i="8"/>
  <c r="BK496" i="1"/>
  <c r="U559" i="9" s="1"/>
  <c r="R559" i="8"/>
  <c r="Q549" i="8"/>
  <c r="BK346" i="1"/>
  <c r="U409" i="9" s="1"/>
  <c r="R409" i="8"/>
  <c r="Q574" i="8"/>
  <c r="BK387" i="1"/>
  <c r="U450" i="9" s="1"/>
  <c r="R450" i="8"/>
  <c r="Q600" i="8"/>
  <c r="BK481" i="1"/>
  <c r="U544" i="9" s="1"/>
  <c r="R544" i="8"/>
  <c r="Q441" i="8"/>
  <c r="BK339" i="1"/>
  <c r="U402" i="9" s="1"/>
  <c r="R402" i="8"/>
  <c r="Q325" i="8"/>
  <c r="BK637" i="1"/>
  <c r="U700" i="9" s="1"/>
  <c r="R700" i="8"/>
  <c r="Q616" i="8"/>
  <c r="BK426" i="1"/>
  <c r="U489" i="9" s="1"/>
  <c r="R489" i="8"/>
  <c r="Q373" i="8"/>
  <c r="Q543" i="8"/>
  <c r="BK449" i="1"/>
  <c r="U512" i="9" s="1"/>
  <c r="R512" i="8"/>
  <c r="Q400" i="8"/>
  <c r="BK279" i="1"/>
  <c r="U342" i="9" s="1"/>
  <c r="R342" i="8"/>
  <c r="Q699" i="8"/>
  <c r="BK594" i="1"/>
  <c r="U657" i="9" s="1"/>
  <c r="R657" i="8"/>
  <c r="Q495" i="8"/>
  <c r="BK506" i="1"/>
  <c r="U569" i="9" s="1"/>
  <c r="R569" i="8"/>
  <c r="Q705" i="8"/>
  <c r="G715" i="9"/>
  <c r="F715" i="8"/>
  <c r="Q377" i="8"/>
  <c r="BK478" i="1"/>
  <c r="U541" i="9" s="1"/>
  <c r="R541" i="8"/>
  <c r="Q709" i="8"/>
  <c r="BK355" i="1"/>
  <c r="U418" i="9" s="1"/>
  <c r="R418" i="8"/>
  <c r="Q460" i="8"/>
  <c r="BK316" i="1"/>
  <c r="U379" i="9" s="1"/>
  <c r="R379" i="8"/>
  <c r="Q604" i="8"/>
  <c r="BK483" i="1"/>
  <c r="U546" i="9" s="1"/>
  <c r="R546" i="8"/>
  <c r="Q443" i="8"/>
  <c r="BK343" i="1"/>
  <c r="U406" i="9" s="1"/>
  <c r="R406" i="8"/>
  <c r="Q328" i="8"/>
  <c r="BK639" i="1"/>
  <c r="U702" i="9" s="1"/>
  <c r="R702" i="8"/>
  <c r="Q620" i="8"/>
  <c r="S609" i="8"/>
  <c r="S464" i="8"/>
  <c r="S374" i="8"/>
  <c r="S627" i="8"/>
  <c r="S473" i="8"/>
  <c r="S474" i="8"/>
  <c r="S590" i="8"/>
  <c r="S652" i="8"/>
  <c r="S395" i="8"/>
  <c r="S478" i="8"/>
  <c r="S576" i="8"/>
  <c r="Q425" i="8"/>
  <c r="BK504" i="1"/>
  <c r="U567" i="9" s="1"/>
  <c r="R567" i="8"/>
  <c r="Q509" i="8"/>
  <c r="Q339" i="8"/>
  <c r="BK649" i="1"/>
  <c r="U712" i="9" s="1"/>
  <c r="R712" i="8"/>
  <c r="Q651" i="8"/>
  <c r="BK438" i="1"/>
  <c r="U501" i="9" s="1"/>
  <c r="R501" i="8"/>
  <c r="Q391" i="8"/>
  <c r="Q566" i="8"/>
  <c r="BK465" i="1"/>
  <c r="U528" i="9" s="1"/>
  <c r="R528" i="8"/>
  <c r="Q428" i="8"/>
  <c r="BK291" i="1"/>
  <c r="U354" i="9" s="1"/>
  <c r="R354" i="8"/>
  <c r="Q711" i="8"/>
  <c r="BK618" i="1"/>
  <c r="U681" i="9" s="1"/>
  <c r="R681" i="8"/>
  <c r="Q424" i="8"/>
  <c r="Q352" i="8"/>
  <c r="BK582" i="1"/>
  <c r="U645" i="9" s="1"/>
  <c r="R645" i="8"/>
  <c r="BK379" i="1"/>
  <c r="U442" i="9" s="1"/>
  <c r="R442" i="8"/>
  <c r="Q661" i="8"/>
  <c r="BK433" i="1"/>
  <c r="U496" i="9" s="1"/>
  <c r="R496" i="8"/>
  <c r="Q386" i="8"/>
  <c r="Q555" i="8"/>
  <c r="BK457" i="1"/>
  <c r="U520" i="9" s="1"/>
  <c r="R520" i="8"/>
  <c r="Q410" i="8"/>
  <c r="BK286" i="1"/>
  <c r="U349" i="9" s="1"/>
  <c r="R349" i="8"/>
  <c r="Q706" i="8"/>
  <c r="BK608" i="1"/>
  <c r="U671" i="9" s="1"/>
  <c r="R671" i="8"/>
  <c r="Q419" i="8"/>
  <c r="BK391" i="1"/>
  <c r="U454" i="9" s="1"/>
  <c r="R454" i="8"/>
  <c r="Q559" i="8"/>
  <c r="Q409" i="8"/>
  <c r="BK638" i="1"/>
  <c r="U701" i="9" s="1"/>
  <c r="R701" i="8"/>
  <c r="Q450" i="8"/>
  <c r="Q544" i="8"/>
  <c r="BK450" i="1"/>
  <c r="U513" i="9" s="1"/>
  <c r="R513" i="8"/>
  <c r="Q402" i="8"/>
  <c r="BK280" i="1"/>
  <c r="U343" i="9" s="1"/>
  <c r="R343" i="8"/>
  <c r="Q700" i="8"/>
  <c r="BK596" i="1"/>
  <c r="U659" i="9" s="1"/>
  <c r="R659" i="8"/>
  <c r="Q489" i="8"/>
  <c r="BK386" i="1"/>
  <c r="U449" i="9" s="1"/>
  <c r="R449" i="8"/>
  <c r="BK518" i="1"/>
  <c r="U581" i="9" s="1"/>
  <c r="R581" i="8"/>
  <c r="Q512" i="8"/>
  <c r="BK369" i="1"/>
  <c r="U432" i="9" s="1"/>
  <c r="R432" i="8"/>
  <c r="Q342" i="8"/>
  <c r="BK250" i="1"/>
  <c r="U313" i="9" s="1"/>
  <c r="R313" i="8"/>
  <c r="Q657" i="8"/>
  <c r="BK462" i="1"/>
  <c r="U525" i="9" s="1"/>
  <c r="R525" i="8"/>
  <c r="Q569" i="8"/>
  <c r="BK333" i="1"/>
  <c r="U396" i="9" s="1"/>
  <c r="R396" i="8"/>
  <c r="BK424" i="1"/>
  <c r="U487" i="9" s="1"/>
  <c r="R487" i="8"/>
  <c r="Q541" i="8"/>
  <c r="BK293" i="1"/>
  <c r="U356" i="9" s="1"/>
  <c r="R356" i="8"/>
  <c r="Q418" i="8"/>
  <c r="BK429" i="1"/>
  <c r="U492" i="9" s="1"/>
  <c r="R492" i="8"/>
  <c r="Q379" i="8"/>
  <c r="Q546" i="8"/>
  <c r="BK452" i="1"/>
  <c r="U515" i="9" s="1"/>
  <c r="R515" i="8"/>
  <c r="Q406" i="8"/>
  <c r="BK282" i="1"/>
  <c r="U345" i="9" s="1"/>
  <c r="R345" i="8"/>
  <c r="Q702" i="8"/>
  <c r="BK600" i="1"/>
  <c r="U663" i="9" s="1"/>
  <c r="R663" i="8"/>
  <c r="S617" i="8"/>
  <c r="S468" i="8"/>
  <c r="S370" i="8"/>
  <c r="S650" i="8"/>
  <c r="S384" i="8"/>
  <c r="S648" i="8"/>
  <c r="S642" i="8"/>
  <c r="S392" i="8"/>
  <c r="S682" i="8"/>
  <c r="S619" i="8"/>
  <c r="S621" i="8"/>
  <c r="S640" i="8"/>
  <c r="S634" i="8"/>
  <c r="S572" i="8"/>
  <c r="S479" i="8"/>
  <c r="Q575" i="8"/>
  <c r="Q446" i="8"/>
  <c r="BK358" i="1"/>
  <c r="U421" i="9" s="1"/>
  <c r="R421" i="8"/>
  <c r="BK451" i="1"/>
  <c r="U514" i="9" s="1"/>
  <c r="R514" i="8"/>
  <c r="Q685" i="8"/>
  <c r="BK431" i="1"/>
  <c r="U494" i="9" s="1"/>
  <c r="R494" i="8"/>
  <c r="BK366" i="1"/>
  <c r="U429" i="9" s="1"/>
  <c r="R429" i="8"/>
  <c r="BK427" i="1"/>
  <c r="U490" i="9" s="1"/>
  <c r="R490" i="8"/>
  <c r="Q421" i="8"/>
  <c r="BK396" i="1"/>
  <c r="U459" i="9" s="1"/>
  <c r="R459" i="8"/>
  <c r="Q514" i="8"/>
  <c r="BK277" i="1"/>
  <c r="U340" i="9" s="1"/>
  <c r="R340" i="8"/>
  <c r="Q494" i="8"/>
  <c r="Q567" i="8"/>
  <c r="BK466" i="1"/>
  <c r="U529" i="9" s="1"/>
  <c r="R529" i="8"/>
  <c r="Q429" i="8"/>
  <c r="BK292" i="1"/>
  <c r="U355" i="9" s="1"/>
  <c r="R355" i="8"/>
  <c r="Q712" i="8"/>
  <c r="BK620" i="1"/>
  <c r="U683" i="9" s="1"/>
  <c r="R683" i="8"/>
  <c r="Q501" i="8"/>
  <c r="BK398" i="1"/>
  <c r="U461" i="9" s="1"/>
  <c r="R461" i="8"/>
  <c r="BK543" i="1"/>
  <c r="U606" i="9" s="1"/>
  <c r="R606" i="8"/>
  <c r="Q528" i="8"/>
  <c r="BK381" i="1"/>
  <c r="U444" i="9" s="1"/>
  <c r="R444" i="8"/>
  <c r="Q354" i="8"/>
  <c r="BK267" i="1"/>
  <c r="U330" i="9" s="1"/>
  <c r="R330" i="8"/>
  <c r="Q681" i="8"/>
  <c r="BK559" i="1"/>
  <c r="U622" i="9" s="1"/>
  <c r="R622" i="8"/>
  <c r="BK447" i="1"/>
  <c r="U510" i="9" s="1"/>
  <c r="R510" i="8"/>
  <c r="Q645" i="8"/>
  <c r="BK384" i="1"/>
  <c r="U447" i="9" s="1"/>
  <c r="R447" i="8"/>
  <c r="Q442" i="8"/>
  <c r="BK259" i="1"/>
  <c r="U322" i="9" s="1"/>
  <c r="R322" i="8"/>
  <c r="Q496" i="8"/>
  <c r="BK393" i="1"/>
  <c r="U456" i="9" s="1"/>
  <c r="R456" i="8"/>
  <c r="BK533" i="1"/>
  <c r="U596" i="9" s="1"/>
  <c r="R596" i="8"/>
  <c r="Q520" i="8"/>
  <c r="BK376" i="1"/>
  <c r="U439" i="9" s="1"/>
  <c r="R439" i="8"/>
  <c r="Q349" i="8"/>
  <c r="BK260" i="1"/>
  <c r="U323" i="9" s="1"/>
  <c r="R323" i="8"/>
  <c r="Q671" i="8"/>
  <c r="BK512" i="1"/>
  <c r="U575" i="9" s="1"/>
  <c r="R575" i="8"/>
  <c r="Q454" i="8"/>
  <c r="BK362" i="1"/>
  <c r="U425" i="9" s="1"/>
  <c r="R425" i="8"/>
  <c r="BK460" i="1"/>
  <c r="U523" i="9" s="1"/>
  <c r="R523" i="8"/>
  <c r="Q701" i="8"/>
  <c r="BK522" i="1"/>
  <c r="U585" i="9" s="1"/>
  <c r="R585" i="8"/>
  <c r="BK520" i="1"/>
  <c r="U583" i="9" s="1"/>
  <c r="R583" i="8"/>
  <c r="Q513" i="8"/>
  <c r="BK370" i="1"/>
  <c r="U433" i="9" s="1"/>
  <c r="R433" i="8"/>
  <c r="Q343" i="8"/>
  <c r="Q659" i="8"/>
  <c r="BK498" i="1"/>
  <c r="U561" i="9" s="1"/>
  <c r="R561" i="8"/>
  <c r="Q449" i="8"/>
  <c r="BK235" i="1"/>
  <c r="U298" i="9" s="1"/>
  <c r="R298" i="8"/>
  <c r="Q581" i="8"/>
  <c r="BK469" i="1"/>
  <c r="U532" i="9" s="1"/>
  <c r="R532" i="8"/>
  <c r="Q432" i="8"/>
  <c r="BK295" i="1"/>
  <c r="U358" i="9" s="1"/>
  <c r="R358" i="8"/>
  <c r="Q313" i="8"/>
  <c r="BK626" i="1"/>
  <c r="U689" i="9" s="1"/>
  <c r="R689" i="8"/>
  <c r="Q525" i="8"/>
  <c r="BK322" i="1"/>
  <c r="U385" i="9" s="1"/>
  <c r="R385" i="8"/>
  <c r="Q396" i="8"/>
  <c r="BK606" i="1"/>
  <c r="U669" i="9" s="1"/>
  <c r="R669" i="8"/>
  <c r="Q487" i="8"/>
  <c r="Q356" i="8"/>
  <c r="BK614" i="1"/>
  <c r="U677" i="9" s="1"/>
  <c r="R677" i="8"/>
  <c r="Q492" i="8"/>
  <c r="BK389" i="1"/>
  <c r="U452" i="9" s="1"/>
  <c r="R452" i="8"/>
  <c r="BK526" i="1"/>
  <c r="U589" i="9" s="1"/>
  <c r="R589" i="8"/>
  <c r="Q515" i="8"/>
  <c r="BK372" i="1"/>
  <c r="U435" i="9" s="1"/>
  <c r="R435" i="8"/>
  <c r="Q345" i="8"/>
  <c r="BK256" i="1"/>
  <c r="U319" i="9" s="1"/>
  <c r="R319" i="8"/>
  <c r="Q663" i="8"/>
  <c r="BK490" i="1"/>
  <c r="U553" i="9" s="1"/>
  <c r="R553" i="8"/>
  <c r="S672" i="8"/>
  <c r="S674" i="8"/>
  <c r="S327" i="8"/>
  <c r="S365" i="8"/>
  <c r="S684" i="8"/>
  <c r="S470" i="8"/>
  <c r="S380" i="8"/>
  <c r="S594" i="8"/>
  <c r="S630" i="8"/>
  <c r="S638" i="8"/>
  <c r="S615" i="8"/>
  <c r="S605" i="8"/>
  <c r="S305" i="8"/>
  <c r="S625" i="8"/>
  <c r="S378" i="8"/>
  <c r="BV652" i="1"/>
  <c r="CK652" i="1" s="1"/>
  <c r="BH652" i="1"/>
  <c r="R227" i="1"/>
  <c r="Q226" i="1"/>
  <c r="P226" i="1" s="1"/>
  <c r="Q225" i="1"/>
  <c r="P225" i="1" s="1"/>
  <c r="R224" i="1"/>
  <c r="R223" i="1"/>
  <c r="Q222" i="1"/>
  <c r="P222" i="1" s="1"/>
  <c r="Q221" i="1"/>
  <c r="P221" i="1" s="1"/>
  <c r="R220" i="1"/>
  <c r="S220" i="1" s="1"/>
  <c r="Q219" i="1"/>
  <c r="P219" i="1" s="1"/>
  <c r="R218" i="1"/>
  <c r="Q217" i="1"/>
  <c r="P217" i="1" s="1"/>
  <c r="R82" i="1"/>
  <c r="S82" i="1" s="1"/>
  <c r="T81" i="1"/>
  <c r="X81" i="1" s="1"/>
  <c r="Y81" i="1" s="1"/>
  <c r="R80" i="1"/>
  <c r="S80" i="1" s="1"/>
  <c r="R78" i="1"/>
  <c r="S78" i="1" s="1"/>
  <c r="T77" i="1"/>
  <c r="X77" i="1" s="1"/>
  <c r="Y77" i="1" s="1"/>
  <c r="Q205" i="1"/>
  <c r="M205" i="1" s="1"/>
  <c r="L205" i="1" s="1"/>
  <c r="R205" i="1"/>
  <c r="S205" i="1" s="1"/>
  <c r="T205" i="1"/>
  <c r="Q204" i="1"/>
  <c r="M204" i="1" s="1"/>
  <c r="L204" i="1" s="1"/>
  <c r="R204" i="1"/>
  <c r="S204" i="1" s="1"/>
  <c r="T204" i="1"/>
  <c r="X204" i="1" s="1"/>
  <c r="Y204" i="1" s="1"/>
  <c r="Q203" i="1"/>
  <c r="M203" i="1" s="1"/>
  <c r="L203" i="1" s="1"/>
  <c r="R203" i="1"/>
  <c r="S203" i="1" s="1"/>
  <c r="T203" i="1"/>
  <c r="Q202" i="1"/>
  <c r="M202" i="1" s="1"/>
  <c r="L202" i="1" s="1"/>
  <c r="R202" i="1"/>
  <c r="S202" i="1" s="1"/>
  <c r="T202" i="1"/>
  <c r="X202" i="1" s="1"/>
  <c r="Y202" i="1" s="1"/>
  <c r="Q201" i="1"/>
  <c r="M201" i="1" s="1"/>
  <c r="L201" i="1" s="1"/>
  <c r="R201" i="1"/>
  <c r="S201" i="1" s="1"/>
  <c r="T201" i="1"/>
  <c r="Q200" i="1"/>
  <c r="M200" i="1" s="1"/>
  <c r="L200" i="1" s="1"/>
  <c r="R200" i="1"/>
  <c r="S200" i="1" s="1"/>
  <c r="T200" i="1"/>
  <c r="X200" i="1" s="1"/>
  <c r="Y200" i="1" s="1"/>
  <c r="Q199" i="1"/>
  <c r="M199" i="1" s="1"/>
  <c r="L199" i="1" s="1"/>
  <c r="R199" i="1"/>
  <c r="S199" i="1" s="1"/>
  <c r="T199" i="1"/>
  <c r="Q198" i="1"/>
  <c r="M198" i="1" s="1"/>
  <c r="L198" i="1" s="1"/>
  <c r="R198" i="1"/>
  <c r="S198" i="1" s="1"/>
  <c r="T198" i="1"/>
  <c r="X198" i="1" s="1"/>
  <c r="Y198" i="1" s="1"/>
  <c r="Q197" i="1"/>
  <c r="M197" i="1" s="1"/>
  <c r="L197" i="1" s="1"/>
  <c r="R197" i="1"/>
  <c r="S197" i="1" s="1"/>
  <c r="T197" i="1"/>
  <c r="Q196" i="1"/>
  <c r="M196" i="1" s="1"/>
  <c r="L196" i="1" s="1"/>
  <c r="R196" i="1"/>
  <c r="S196" i="1" s="1"/>
  <c r="T196" i="1"/>
  <c r="X196" i="1" s="1"/>
  <c r="Y196" i="1" s="1"/>
  <c r="Q195" i="1"/>
  <c r="M195" i="1" s="1"/>
  <c r="L195" i="1" s="1"/>
  <c r="R195" i="1"/>
  <c r="S195" i="1" s="1"/>
  <c r="T195" i="1"/>
  <c r="Q194" i="1"/>
  <c r="M194" i="1" s="1"/>
  <c r="L194" i="1" s="1"/>
  <c r="R194" i="1"/>
  <c r="S194" i="1" s="1"/>
  <c r="T194" i="1"/>
  <c r="X194" i="1" s="1"/>
  <c r="Y194" i="1" s="1"/>
  <c r="Q193" i="1"/>
  <c r="R193" i="1"/>
  <c r="S193" i="1" s="1"/>
  <c r="T193" i="1"/>
  <c r="U193" i="1" s="1"/>
  <c r="Q192" i="1"/>
  <c r="M192" i="1" s="1"/>
  <c r="L192" i="1" s="1"/>
  <c r="R192" i="1"/>
  <c r="S192" i="1" s="1"/>
  <c r="T192" i="1"/>
  <c r="U192" i="1" s="1"/>
  <c r="Q191" i="1"/>
  <c r="R191" i="1"/>
  <c r="S191" i="1" s="1"/>
  <c r="T191" i="1"/>
  <c r="U191" i="1" s="1"/>
  <c r="Q190" i="1"/>
  <c r="M190" i="1" s="1"/>
  <c r="L190" i="1" s="1"/>
  <c r="R190" i="1"/>
  <c r="S190" i="1" s="1"/>
  <c r="T190" i="1"/>
  <c r="U190" i="1" s="1"/>
  <c r="Q189" i="1"/>
  <c r="R189" i="1"/>
  <c r="S189" i="1" s="1"/>
  <c r="T189" i="1"/>
  <c r="U189" i="1" s="1"/>
  <c r="Q188" i="1"/>
  <c r="M188" i="1" s="1"/>
  <c r="L188" i="1" s="1"/>
  <c r="R188" i="1"/>
  <c r="S188" i="1" s="1"/>
  <c r="T188" i="1"/>
  <c r="U188" i="1" s="1"/>
  <c r="Q187" i="1"/>
  <c r="R187" i="1"/>
  <c r="S187" i="1" s="1"/>
  <c r="T187" i="1"/>
  <c r="U187" i="1" s="1"/>
  <c r="Q186" i="1"/>
  <c r="M186" i="1" s="1"/>
  <c r="L186" i="1" s="1"/>
  <c r="R186" i="1"/>
  <c r="S186" i="1" s="1"/>
  <c r="T186" i="1"/>
  <c r="U186" i="1" s="1"/>
  <c r="Q185" i="1"/>
  <c r="R185" i="1"/>
  <c r="S185" i="1" s="1"/>
  <c r="T185" i="1"/>
  <c r="U185" i="1" s="1"/>
  <c r="Q184" i="1"/>
  <c r="M184" i="1" s="1"/>
  <c r="L184" i="1" s="1"/>
  <c r="R184" i="1"/>
  <c r="S184" i="1" s="1"/>
  <c r="T184" i="1"/>
  <c r="U184" i="1" s="1"/>
  <c r="Q183" i="1"/>
  <c r="R183" i="1"/>
  <c r="S183" i="1" s="1"/>
  <c r="T183" i="1"/>
  <c r="U183" i="1" s="1"/>
  <c r="Q182" i="1"/>
  <c r="M182" i="1" s="1"/>
  <c r="L182" i="1" s="1"/>
  <c r="R182" i="1"/>
  <c r="S182" i="1" s="1"/>
  <c r="T182" i="1"/>
  <c r="U182" i="1" s="1"/>
  <c r="Q181" i="1"/>
  <c r="R181" i="1"/>
  <c r="S181" i="1" s="1"/>
  <c r="T181" i="1"/>
  <c r="U181" i="1" s="1"/>
  <c r="Q180" i="1"/>
  <c r="M180" i="1" s="1"/>
  <c r="L180" i="1" s="1"/>
  <c r="R180" i="1"/>
  <c r="S180" i="1" s="1"/>
  <c r="T180" i="1"/>
  <c r="U180" i="1" s="1"/>
  <c r="Q179" i="1"/>
  <c r="R179" i="1"/>
  <c r="S179" i="1" s="1"/>
  <c r="T179" i="1"/>
  <c r="U179" i="1" s="1"/>
  <c r="Q178" i="1"/>
  <c r="M178" i="1" s="1"/>
  <c r="L178" i="1" s="1"/>
  <c r="R178" i="1"/>
  <c r="S178" i="1" s="1"/>
  <c r="T178" i="1"/>
  <c r="U178" i="1" s="1"/>
  <c r="Q177" i="1"/>
  <c r="R177" i="1"/>
  <c r="S177" i="1" s="1"/>
  <c r="T177" i="1"/>
  <c r="U177" i="1" s="1"/>
  <c r="Q176" i="1"/>
  <c r="M176" i="1" s="1"/>
  <c r="L176" i="1" s="1"/>
  <c r="R176" i="1"/>
  <c r="S176" i="1" s="1"/>
  <c r="T176" i="1"/>
  <c r="U176" i="1" s="1"/>
  <c r="Q175" i="1"/>
  <c r="R175" i="1"/>
  <c r="S175" i="1" s="1"/>
  <c r="T175" i="1"/>
  <c r="U175" i="1" s="1"/>
  <c r="Q174" i="1"/>
  <c r="M174" i="1" s="1"/>
  <c r="L174" i="1" s="1"/>
  <c r="R174" i="1"/>
  <c r="S174" i="1" s="1"/>
  <c r="T174" i="1"/>
  <c r="U174" i="1" s="1"/>
  <c r="Q173" i="1"/>
  <c r="R173" i="1"/>
  <c r="S173" i="1" s="1"/>
  <c r="T173" i="1"/>
  <c r="U173" i="1" s="1"/>
  <c r="Q172" i="1"/>
  <c r="M172" i="1" s="1"/>
  <c r="L172" i="1" s="1"/>
  <c r="R172" i="1"/>
  <c r="S172" i="1" s="1"/>
  <c r="T172" i="1"/>
  <c r="U172" i="1" s="1"/>
  <c r="Q171" i="1"/>
  <c r="K171" i="1" s="1"/>
  <c r="R171" i="1"/>
  <c r="S171" i="1" s="1"/>
  <c r="T171" i="1"/>
  <c r="U171" i="1" s="1"/>
  <c r="Q170" i="1"/>
  <c r="R170" i="1"/>
  <c r="S170" i="1" s="1"/>
  <c r="T170" i="1"/>
  <c r="U170" i="1" s="1"/>
  <c r="Q169" i="1"/>
  <c r="M169" i="1" s="1"/>
  <c r="L169" i="1" s="1"/>
  <c r="R169" i="1"/>
  <c r="S169" i="1" s="1"/>
  <c r="T169" i="1"/>
  <c r="Q168" i="1"/>
  <c r="M168" i="1" s="1"/>
  <c r="L168" i="1" s="1"/>
  <c r="R168" i="1"/>
  <c r="S168" i="1" s="1"/>
  <c r="T168" i="1"/>
  <c r="U168" i="1" s="1"/>
  <c r="Q167" i="1"/>
  <c r="M167" i="1" s="1"/>
  <c r="L167" i="1" s="1"/>
  <c r="R167" i="1"/>
  <c r="S167" i="1" s="1"/>
  <c r="T167" i="1"/>
  <c r="U167" i="1" s="1"/>
  <c r="Q166" i="1"/>
  <c r="R166" i="1"/>
  <c r="S166" i="1" s="1"/>
  <c r="T166" i="1"/>
  <c r="U166" i="1" s="1"/>
  <c r="Q165" i="1"/>
  <c r="M165" i="1" s="1"/>
  <c r="L165" i="1" s="1"/>
  <c r="R165" i="1"/>
  <c r="S165" i="1" s="1"/>
  <c r="T165" i="1"/>
  <c r="U165" i="1" s="1"/>
  <c r="Q164" i="1"/>
  <c r="R164" i="1"/>
  <c r="S164" i="1" s="1"/>
  <c r="T164" i="1"/>
  <c r="U164" i="1" s="1"/>
  <c r="Q163" i="1"/>
  <c r="M163" i="1" s="1"/>
  <c r="L163" i="1" s="1"/>
  <c r="R163" i="1"/>
  <c r="S163" i="1" s="1"/>
  <c r="T163" i="1"/>
  <c r="U163" i="1" s="1"/>
  <c r="Q162" i="1"/>
  <c r="R162" i="1"/>
  <c r="S162" i="1" s="1"/>
  <c r="T162" i="1"/>
  <c r="U162" i="1" s="1"/>
  <c r="Q161" i="1"/>
  <c r="M161" i="1" s="1"/>
  <c r="L161" i="1" s="1"/>
  <c r="R161" i="1"/>
  <c r="S161" i="1" s="1"/>
  <c r="T161" i="1"/>
  <c r="U161" i="1" s="1"/>
  <c r="Q160" i="1"/>
  <c r="R160" i="1"/>
  <c r="S160" i="1" s="1"/>
  <c r="T160" i="1"/>
  <c r="U160" i="1" s="1"/>
  <c r="Q159" i="1"/>
  <c r="M159" i="1" s="1"/>
  <c r="L159" i="1" s="1"/>
  <c r="R159" i="1"/>
  <c r="S159" i="1" s="1"/>
  <c r="T159" i="1"/>
  <c r="U159" i="1" s="1"/>
  <c r="Q158" i="1"/>
  <c r="R158" i="1"/>
  <c r="S158" i="1" s="1"/>
  <c r="T158" i="1"/>
  <c r="U158" i="1" s="1"/>
  <c r="Q157" i="1"/>
  <c r="M157" i="1" s="1"/>
  <c r="L157" i="1" s="1"/>
  <c r="R157" i="1"/>
  <c r="S157" i="1" s="1"/>
  <c r="T157" i="1"/>
  <c r="U157" i="1" s="1"/>
  <c r="Q156" i="1"/>
  <c r="R156" i="1"/>
  <c r="S156" i="1" s="1"/>
  <c r="T156" i="1"/>
  <c r="U156" i="1" s="1"/>
  <c r="Q155" i="1"/>
  <c r="M155" i="1" s="1"/>
  <c r="L155" i="1" s="1"/>
  <c r="R155" i="1"/>
  <c r="S155" i="1" s="1"/>
  <c r="T155" i="1"/>
  <c r="U155" i="1" s="1"/>
  <c r="Q154" i="1"/>
  <c r="R154" i="1"/>
  <c r="S154" i="1" s="1"/>
  <c r="T154" i="1"/>
  <c r="U154" i="1" s="1"/>
  <c r="Q153" i="1"/>
  <c r="M153" i="1" s="1"/>
  <c r="L153" i="1" s="1"/>
  <c r="R153" i="1"/>
  <c r="S153" i="1" s="1"/>
  <c r="T153" i="1"/>
  <c r="U153" i="1" s="1"/>
  <c r="Q152" i="1"/>
  <c r="R152" i="1"/>
  <c r="S152" i="1" s="1"/>
  <c r="T152" i="1"/>
  <c r="V152" i="1" s="1"/>
  <c r="W152" i="1" s="1"/>
  <c r="Q151" i="1"/>
  <c r="M151" i="1" s="1"/>
  <c r="L151" i="1" s="1"/>
  <c r="R151" i="1"/>
  <c r="S151" i="1" s="1"/>
  <c r="T151" i="1"/>
  <c r="U151" i="1" s="1"/>
  <c r="Q150" i="1"/>
  <c r="R150" i="1"/>
  <c r="S150" i="1" s="1"/>
  <c r="T150" i="1"/>
  <c r="U150" i="1" s="1"/>
  <c r="Q149" i="1"/>
  <c r="M149" i="1" s="1"/>
  <c r="L149" i="1" s="1"/>
  <c r="R149" i="1"/>
  <c r="S149" i="1" s="1"/>
  <c r="T149" i="1"/>
  <c r="V149" i="1" s="1"/>
  <c r="W149" i="1" s="1"/>
  <c r="Q148" i="1"/>
  <c r="R148" i="1"/>
  <c r="S148" i="1" s="1"/>
  <c r="T148" i="1"/>
  <c r="U148" i="1" s="1"/>
  <c r="Q147" i="1"/>
  <c r="M147" i="1" s="1"/>
  <c r="L147" i="1" s="1"/>
  <c r="R147" i="1"/>
  <c r="S147" i="1" s="1"/>
  <c r="T147" i="1"/>
  <c r="U147" i="1" s="1"/>
  <c r="Q146" i="1"/>
  <c r="R146" i="1"/>
  <c r="S146" i="1" s="1"/>
  <c r="T146" i="1"/>
  <c r="U146" i="1" s="1"/>
  <c r="Q145" i="1"/>
  <c r="M145" i="1" s="1"/>
  <c r="L145" i="1" s="1"/>
  <c r="R145" i="1"/>
  <c r="S145" i="1" s="1"/>
  <c r="T145" i="1"/>
  <c r="U145" i="1" s="1"/>
  <c r="Q144" i="1"/>
  <c r="R144" i="1"/>
  <c r="S144" i="1" s="1"/>
  <c r="T144" i="1"/>
  <c r="V144" i="1" s="1"/>
  <c r="W144" i="1" s="1"/>
  <c r="Q143" i="1"/>
  <c r="M143" i="1" s="1"/>
  <c r="L143" i="1" s="1"/>
  <c r="R143" i="1"/>
  <c r="S143" i="1" s="1"/>
  <c r="T143" i="1"/>
  <c r="U143" i="1" s="1"/>
  <c r="Q142" i="1"/>
  <c r="R142" i="1"/>
  <c r="S142" i="1" s="1"/>
  <c r="T142" i="1"/>
  <c r="U142" i="1" s="1"/>
  <c r="Q141" i="1"/>
  <c r="M141" i="1" s="1"/>
  <c r="L141" i="1" s="1"/>
  <c r="R141" i="1"/>
  <c r="S141" i="1" s="1"/>
  <c r="T141" i="1"/>
  <c r="U141" i="1" s="1"/>
  <c r="Q140" i="1"/>
  <c r="R140" i="1"/>
  <c r="S140" i="1" s="1"/>
  <c r="T140" i="1"/>
  <c r="U140" i="1" s="1"/>
  <c r="Q139" i="1"/>
  <c r="M139" i="1" s="1"/>
  <c r="L139" i="1" s="1"/>
  <c r="R139" i="1"/>
  <c r="S139" i="1" s="1"/>
  <c r="T139" i="1"/>
  <c r="U139" i="1" s="1"/>
  <c r="Q138" i="1"/>
  <c r="R138" i="1"/>
  <c r="S138" i="1" s="1"/>
  <c r="T138" i="1"/>
  <c r="U138" i="1" s="1"/>
  <c r="Q137" i="1"/>
  <c r="M137" i="1" s="1"/>
  <c r="L137" i="1" s="1"/>
  <c r="R137" i="1"/>
  <c r="S137" i="1" s="1"/>
  <c r="T137" i="1"/>
  <c r="U137" i="1" s="1"/>
  <c r="Q136" i="1"/>
  <c r="R136" i="1"/>
  <c r="S136" i="1" s="1"/>
  <c r="T136" i="1"/>
  <c r="V136" i="1" s="1"/>
  <c r="W136" i="1" s="1"/>
  <c r="Q135" i="1"/>
  <c r="M135" i="1" s="1"/>
  <c r="L135" i="1" s="1"/>
  <c r="R135" i="1"/>
  <c r="S135" i="1" s="1"/>
  <c r="T135" i="1"/>
  <c r="U135" i="1" s="1"/>
  <c r="Q134" i="1"/>
  <c r="R134" i="1"/>
  <c r="S134" i="1" s="1"/>
  <c r="T134" i="1"/>
  <c r="U134" i="1" s="1"/>
  <c r="Q133" i="1"/>
  <c r="M133" i="1" s="1"/>
  <c r="L133" i="1" s="1"/>
  <c r="R133" i="1"/>
  <c r="S133" i="1" s="1"/>
  <c r="T133" i="1"/>
  <c r="V133" i="1" s="1"/>
  <c r="W133" i="1" s="1"/>
  <c r="Q132" i="1"/>
  <c r="R132" i="1"/>
  <c r="S132" i="1" s="1"/>
  <c r="T132" i="1"/>
  <c r="U132" i="1" s="1"/>
  <c r="Q131" i="1"/>
  <c r="M131" i="1" s="1"/>
  <c r="L131" i="1" s="1"/>
  <c r="R131" i="1"/>
  <c r="S131" i="1" s="1"/>
  <c r="T131" i="1"/>
  <c r="U131" i="1" s="1"/>
  <c r="Q130" i="1"/>
  <c r="M130" i="1" s="1"/>
  <c r="L130" i="1" s="1"/>
  <c r="R130" i="1"/>
  <c r="S130" i="1" s="1"/>
  <c r="T130" i="1"/>
  <c r="U130" i="1" s="1"/>
  <c r="R129" i="1"/>
  <c r="S129" i="1" s="1"/>
  <c r="T129" i="1"/>
  <c r="V129" i="1" s="1"/>
  <c r="W129" i="1" s="1"/>
  <c r="Q129" i="1"/>
  <c r="P129" i="1" s="1"/>
  <c r="R128" i="1"/>
  <c r="S128" i="1" s="1"/>
  <c r="T128" i="1"/>
  <c r="X128" i="1" s="1"/>
  <c r="Y128" i="1" s="1"/>
  <c r="Q128" i="1"/>
  <c r="M128" i="1" s="1"/>
  <c r="L128" i="1" s="1"/>
  <c r="R127" i="1"/>
  <c r="S127" i="1" s="1"/>
  <c r="T127" i="1"/>
  <c r="Q127" i="1"/>
  <c r="M127" i="1" s="1"/>
  <c r="L127" i="1" s="1"/>
  <c r="R126" i="1"/>
  <c r="S126" i="1" s="1"/>
  <c r="T126" i="1"/>
  <c r="X126" i="1" s="1"/>
  <c r="Y126" i="1" s="1"/>
  <c r="Q126" i="1"/>
  <c r="M126" i="1" s="1"/>
  <c r="L126" i="1" s="1"/>
  <c r="R125" i="1"/>
  <c r="S125" i="1" s="1"/>
  <c r="T125" i="1"/>
  <c r="Q125" i="1"/>
  <c r="M125" i="1" s="1"/>
  <c r="L125" i="1" s="1"/>
  <c r="R124" i="1"/>
  <c r="S124" i="1" s="1"/>
  <c r="T124" i="1"/>
  <c r="X124" i="1" s="1"/>
  <c r="Y124" i="1" s="1"/>
  <c r="Q124" i="1"/>
  <c r="M124" i="1" s="1"/>
  <c r="L124" i="1" s="1"/>
  <c r="R123" i="1"/>
  <c r="S123" i="1" s="1"/>
  <c r="T123" i="1"/>
  <c r="Q123" i="1"/>
  <c r="M123" i="1" s="1"/>
  <c r="L123" i="1" s="1"/>
  <c r="R122" i="1"/>
  <c r="S122" i="1" s="1"/>
  <c r="T122" i="1"/>
  <c r="X122" i="1" s="1"/>
  <c r="Y122" i="1" s="1"/>
  <c r="Q122" i="1"/>
  <c r="M122" i="1" s="1"/>
  <c r="L122" i="1" s="1"/>
  <c r="R121" i="1"/>
  <c r="S121" i="1" s="1"/>
  <c r="T121" i="1"/>
  <c r="Q121" i="1"/>
  <c r="M121" i="1" s="1"/>
  <c r="L121" i="1" s="1"/>
  <c r="R120" i="1"/>
  <c r="S120" i="1" s="1"/>
  <c r="T120" i="1"/>
  <c r="X120" i="1" s="1"/>
  <c r="Y120" i="1" s="1"/>
  <c r="Q120" i="1"/>
  <c r="M120" i="1" s="1"/>
  <c r="L120" i="1" s="1"/>
  <c r="R119" i="1"/>
  <c r="S119" i="1" s="1"/>
  <c r="T119" i="1"/>
  <c r="X119" i="1" s="1"/>
  <c r="Y119" i="1" s="1"/>
  <c r="Q119" i="1"/>
  <c r="M119" i="1" s="1"/>
  <c r="L119" i="1" s="1"/>
  <c r="R118" i="1"/>
  <c r="S118" i="1" s="1"/>
  <c r="T118" i="1"/>
  <c r="Q118" i="1"/>
  <c r="M118" i="1" s="1"/>
  <c r="L118" i="1" s="1"/>
  <c r="R117" i="1"/>
  <c r="S117" i="1" s="1"/>
  <c r="T117" i="1"/>
  <c r="X117" i="1" s="1"/>
  <c r="Y117" i="1" s="1"/>
  <c r="Q117" i="1"/>
  <c r="M117" i="1" s="1"/>
  <c r="L117" i="1" s="1"/>
  <c r="R116" i="1"/>
  <c r="S116" i="1" s="1"/>
  <c r="T116" i="1"/>
  <c r="Q116" i="1"/>
  <c r="M116" i="1" s="1"/>
  <c r="L116" i="1" s="1"/>
  <c r="R115" i="1"/>
  <c r="S115" i="1" s="1"/>
  <c r="T115" i="1"/>
  <c r="X115" i="1" s="1"/>
  <c r="Y115" i="1" s="1"/>
  <c r="Q115" i="1"/>
  <c r="M115" i="1" s="1"/>
  <c r="L115" i="1" s="1"/>
  <c r="R114" i="1"/>
  <c r="S114" i="1" s="1"/>
  <c r="T114" i="1"/>
  <c r="Q114" i="1"/>
  <c r="M114" i="1" s="1"/>
  <c r="L114" i="1" s="1"/>
  <c r="R113" i="1"/>
  <c r="S113" i="1" s="1"/>
  <c r="T113" i="1"/>
  <c r="X113" i="1" s="1"/>
  <c r="Y113" i="1" s="1"/>
  <c r="Q113" i="1"/>
  <c r="M113" i="1" s="1"/>
  <c r="L113" i="1" s="1"/>
  <c r="R112" i="1"/>
  <c r="S112" i="1" s="1"/>
  <c r="T112" i="1"/>
  <c r="Q112" i="1"/>
  <c r="M112" i="1" s="1"/>
  <c r="L112" i="1" s="1"/>
  <c r="R111" i="1"/>
  <c r="S111" i="1" s="1"/>
  <c r="T111" i="1"/>
  <c r="V111" i="1" s="1"/>
  <c r="W111" i="1" s="1"/>
  <c r="Q111" i="1"/>
  <c r="M111" i="1" s="1"/>
  <c r="R110" i="1"/>
  <c r="S110" i="1" s="1"/>
  <c r="T110" i="1"/>
  <c r="X110" i="1" s="1"/>
  <c r="Y110" i="1" s="1"/>
  <c r="Q110" i="1"/>
  <c r="M110" i="1" s="1"/>
  <c r="L110" i="1" s="1"/>
  <c r="R109" i="1"/>
  <c r="S109" i="1" s="1"/>
  <c r="T109" i="1"/>
  <c r="Q109" i="1"/>
  <c r="M109" i="1" s="1"/>
  <c r="L109" i="1" s="1"/>
  <c r="R108" i="1"/>
  <c r="S108" i="1" s="1"/>
  <c r="T108" i="1"/>
  <c r="X108" i="1" s="1"/>
  <c r="Y108" i="1" s="1"/>
  <c r="Q108" i="1"/>
  <c r="M108" i="1" s="1"/>
  <c r="L108" i="1" s="1"/>
  <c r="R107" i="1"/>
  <c r="S107" i="1" s="1"/>
  <c r="T107" i="1"/>
  <c r="Q107" i="1"/>
  <c r="M107" i="1" s="1"/>
  <c r="L107" i="1" s="1"/>
  <c r="R106" i="1"/>
  <c r="S106" i="1" s="1"/>
  <c r="T106" i="1"/>
  <c r="X106" i="1" s="1"/>
  <c r="Y106" i="1" s="1"/>
  <c r="Q106" i="1"/>
  <c r="M106" i="1" s="1"/>
  <c r="L106" i="1" s="1"/>
  <c r="R105" i="1"/>
  <c r="S105" i="1" s="1"/>
  <c r="T105" i="1"/>
  <c r="Q105" i="1"/>
  <c r="M105" i="1" s="1"/>
  <c r="L105" i="1" s="1"/>
  <c r="R104" i="1"/>
  <c r="S104" i="1" s="1"/>
  <c r="T104" i="1"/>
  <c r="X104" i="1" s="1"/>
  <c r="Y104" i="1" s="1"/>
  <c r="Q104" i="1"/>
  <c r="M104" i="1" s="1"/>
  <c r="L104" i="1" s="1"/>
  <c r="R103" i="1"/>
  <c r="S103" i="1" s="1"/>
  <c r="T103" i="1"/>
  <c r="Q103" i="1"/>
  <c r="M103" i="1" s="1"/>
  <c r="L103" i="1" s="1"/>
  <c r="R102" i="1"/>
  <c r="S102" i="1" s="1"/>
  <c r="T102" i="1"/>
  <c r="X102" i="1" s="1"/>
  <c r="Y102" i="1" s="1"/>
  <c r="Q102" i="1"/>
  <c r="M102" i="1" s="1"/>
  <c r="L102" i="1" s="1"/>
  <c r="R101" i="1"/>
  <c r="S101" i="1" s="1"/>
  <c r="T101" i="1"/>
  <c r="Q101" i="1"/>
  <c r="M101" i="1" s="1"/>
  <c r="L101" i="1" s="1"/>
  <c r="R100" i="1"/>
  <c r="S100" i="1" s="1"/>
  <c r="T100" i="1"/>
  <c r="X100" i="1" s="1"/>
  <c r="Y100" i="1" s="1"/>
  <c r="Q100" i="1"/>
  <c r="M100" i="1" s="1"/>
  <c r="L100" i="1" s="1"/>
  <c r="R99" i="1"/>
  <c r="S99" i="1" s="1"/>
  <c r="T99" i="1"/>
  <c r="Q99" i="1"/>
  <c r="M99" i="1" s="1"/>
  <c r="L99" i="1" s="1"/>
  <c r="R98" i="1"/>
  <c r="S98" i="1" s="1"/>
  <c r="T98" i="1"/>
  <c r="V98" i="1" s="1"/>
  <c r="W98" i="1" s="1"/>
  <c r="Q98" i="1"/>
  <c r="P98" i="1" s="1"/>
  <c r="R97" i="1"/>
  <c r="S97" i="1" s="1"/>
  <c r="T97" i="1"/>
  <c r="V97" i="1" s="1"/>
  <c r="W97" i="1" s="1"/>
  <c r="Q97" i="1"/>
  <c r="P97" i="1" s="1"/>
  <c r="R96" i="1"/>
  <c r="S96" i="1" s="1"/>
  <c r="T96" i="1"/>
  <c r="V96" i="1" s="1"/>
  <c r="W96" i="1" s="1"/>
  <c r="Q96" i="1"/>
  <c r="P96" i="1" s="1"/>
  <c r="R95" i="1"/>
  <c r="S95" i="1" s="1"/>
  <c r="T95" i="1"/>
  <c r="V95" i="1" s="1"/>
  <c r="W95" i="1" s="1"/>
  <c r="Q95" i="1"/>
  <c r="P95" i="1" s="1"/>
  <c r="R94" i="1"/>
  <c r="S94" i="1" s="1"/>
  <c r="T94" i="1"/>
  <c r="V94" i="1" s="1"/>
  <c r="W94" i="1" s="1"/>
  <c r="Q94" i="1"/>
  <c r="P94" i="1" s="1"/>
  <c r="R93" i="1"/>
  <c r="S93" i="1" s="1"/>
  <c r="T93" i="1"/>
  <c r="V93" i="1" s="1"/>
  <c r="W93" i="1" s="1"/>
  <c r="Q93" i="1"/>
  <c r="P93" i="1" s="1"/>
  <c r="Q92" i="1"/>
  <c r="M92" i="1" s="1"/>
  <c r="L92" i="1" s="1"/>
  <c r="R92" i="1"/>
  <c r="S92" i="1" s="1"/>
  <c r="T92" i="1"/>
  <c r="X92" i="1" s="1"/>
  <c r="Y92" i="1" s="1"/>
  <c r="R91" i="1"/>
  <c r="S91" i="1" s="1"/>
  <c r="T91" i="1"/>
  <c r="X91" i="1" s="1"/>
  <c r="Y91" i="1" s="1"/>
  <c r="Q91" i="1"/>
  <c r="M91" i="1" s="1"/>
  <c r="L91" i="1" s="1"/>
  <c r="R90" i="1"/>
  <c r="S90" i="1" s="1"/>
  <c r="T90" i="1"/>
  <c r="Q90" i="1"/>
  <c r="M90" i="1" s="1"/>
  <c r="L90" i="1" s="1"/>
  <c r="R89" i="1"/>
  <c r="S89" i="1" s="1"/>
  <c r="T89" i="1"/>
  <c r="X89" i="1" s="1"/>
  <c r="Y89" i="1" s="1"/>
  <c r="Q89" i="1"/>
  <c r="M89" i="1" s="1"/>
  <c r="L89" i="1" s="1"/>
  <c r="R88" i="1"/>
  <c r="S88" i="1" s="1"/>
  <c r="T88" i="1"/>
  <c r="Q88" i="1"/>
  <c r="M88" i="1" s="1"/>
  <c r="L88" i="1" s="1"/>
  <c r="R87" i="1"/>
  <c r="S87" i="1" s="1"/>
  <c r="T87" i="1"/>
  <c r="X87" i="1" s="1"/>
  <c r="Y87" i="1" s="1"/>
  <c r="Q87" i="1"/>
  <c r="M87" i="1" s="1"/>
  <c r="L87" i="1" s="1"/>
  <c r="R86" i="1"/>
  <c r="S86" i="1" s="1"/>
  <c r="T86" i="1"/>
  <c r="Q86" i="1"/>
  <c r="M86" i="1" s="1"/>
  <c r="L86" i="1" s="1"/>
  <c r="R85" i="1"/>
  <c r="S85" i="1" s="1"/>
  <c r="T85" i="1"/>
  <c r="X85" i="1" s="1"/>
  <c r="Y85" i="1" s="1"/>
  <c r="Q85" i="1"/>
  <c r="M85" i="1" s="1"/>
  <c r="L85" i="1" s="1"/>
  <c r="R84" i="1"/>
  <c r="S84" i="1" s="1"/>
  <c r="T84" i="1"/>
  <c r="Q84" i="1"/>
  <c r="M84" i="1" s="1"/>
  <c r="L84" i="1" s="1"/>
  <c r="R83" i="1"/>
  <c r="S83" i="1" s="1"/>
  <c r="T83" i="1"/>
  <c r="X83" i="1" s="1"/>
  <c r="Y83" i="1" s="1"/>
  <c r="Q83" i="1"/>
  <c r="M83" i="1" s="1"/>
  <c r="L83" i="1" s="1"/>
  <c r="S227" i="1"/>
  <c r="Q227" i="1"/>
  <c r="K227" i="1" s="1"/>
  <c r="T226" i="1"/>
  <c r="X226" i="1" s="1"/>
  <c r="Y226" i="1" s="1"/>
  <c r="R226" i="1"/>
  <c r="S226" i="1" s="1"/>
  <c r="T225" i="1"/>
  <c r="Z225" i="1" s="1"/>
  <c r="AA225" i="1" s="1"/>
  <c r="R225" i="1"/>
  <c r="S225" i="1" s="1"/>
  <c r="S224" i="1"/>
  <c r="Q224" i="1"/>
  <c r="K224" i="1" s="1"/>
  <c r="S223" i="1"/>
  <c r="Q223" i="1"/>
  <c r="O223" i="1" s="1"/>
  <c r="N223" i="1" s="1"/>
  <c r="T222" i="1"/>
  <c r="Z222" i="1" s="1"/>
  <c r="AA222" i="1" s="1"/>
  <c r="R222" i="1"/>
  <c r="S222" i="1" s="1"/>
  <c r="T221" i="1"/>
  <c r="X221" i="1" s="1"/>
  <c r="Y221" i="1" s="1"/>
  <c r="R221" i="1"/>
  <c r="S221" i="1" s="1"/>
  <c r="Q220" i="1"/>
  <c r="P220" i="1" s="1"/>
  <c r="T219" i="1"/>
  <c r="Z219" i="1" s="1"/>
  <c r="AA219" i="1" s="1"/>
  <c r="R219" i="1"/>
  <c r="S219" i="1" s="1"/>
  <c r="S218" i="1"/>
  <c r="Q218" i="1"/>
  <c r="P218" i="1" s="1"/>
  <c r="T217" i="1"/>
  <c r="X217" i="1" s="1"/>
  <c r="Y217" i="1" s="1"/>
  <c r="R217" i="1"/>
  <c r="S217" i="1" s="1"/>
  <c r="Q216" i="1"/>
  <c r="P216" i="1" s="1"/>
  <c r="Q215" i="1"/>
  <c r="O215" i="1" s="1"/>
  <c r="N215" i="1" s="1"/>
  <c r="Q214" i="1"/>
  <c r="O214" i="1" s="1"/>
  <c r="N214" i="1" s="1"/>
  <c r="Q213" i="1"/>
  <c r="O213" i="1" s="1"/>
  <c r="N213" i="1" s="1"/>
  <c r="Q212" i="1"/>
  <c r="P212" i="1" s="1"/>
  <c r="Q211" i="1"/>
  <c r="O211" i="1" s="1"/>
  <c r="N211" i="1" s="1"/>
  <c r="Q210" i="1"/>
  <c r="O210" i="1" s="1"/>
  <c r="N210" i="1" s="1"/>
  <c r="Q209" i="1"/>
  <c r="O209" i="1" s="1"/>
  <c r="N209" i="1" s="1"/>
  <c r="Q208" i="1"/>
  <c r="P208" i="1" s="1"/>
  <c r="Q207" i="1"/>
  <c r="O207" i="1" s="1"/>
  <c r="N207" i="1" s="1"/>
  <c r="Q206" i="1"/>
  <c r="T227" i="1"/>
  <c r="U227" i="1" s="1"/>
  <c r="U225" i="1"/>
  <c r="T224" i="1"/>
  <c r="U224" i="1" s="1"/>
  <c r="T223" i="1"/>
  <c r="X223" i="1" s="1"/>
  <c r="Y223" i="1" s="1"/>
  <c r="T220" i="1"/>
  <c r="X220" i="1" s="1"/>
  <c r="Y220" i="1" s="1"/>
  <c r="T218" i="1"/>
  <c r="U218" i="1" s="1"/>
  <c r="T216" i="1"/>
  <c r="U216" i="1" s="1"/>
  <c r="R216" i="1"/>
  <c r="S216" i="1" s="1"/>
  <c r="T215" i="1"/>
  <c r="X215" i="1" s="1"/>
  <c r="Y215" i="1" s="1"/>
  <c r="R215" i="1"/>
  <c r="S215" i="1" s="1"/>
  <c r="T214" i="1"/>
  <c r="U214" i="1" s="1"/>
  <c r="R214" i="1"/>
  <c r="S214" i="1" s="1"/>
  <c r="T213" i="1"/>
  <c r="X213" i="1" s="1"/>
  <c r="Y213" i="1" s="1"/>
  <c r="R213" i="1"/>
  <c r="S213" i="1" s="1"/>
  <c r="T212" i="1"/>
  <c r="U212" i="1" s="1"/>
  <c r="R212" i="1"/>
  <c r="S212" i="1" s="1"/>
  <c r="T211" i="1"/>
  <c r="X211" i="1" s="1"/>
  <c r="Y211" i="1" s="1"/>
  <c r="R211" i="1"/>
  <c r="S211" i="1" s="1"/>
  <c r="T210" i="1"/>
  <c r="U210" i="1" s="1"/>
  <c r="R210" i="1"/>
  <c r="S210" i="1" s="1"/>
  <c r="T209" i="1"/>
  <c r="X209" i="1" s="1"/>
  <c r="Y209" i="1" s="1"/>
  <c r="R209" i="1"/>
  <c r="S209" i="1" s="1"/>
  <c r="T208" i="1"/>
  <c r="U208" i="1" s="1"/>
  <c r="R208" i="1"/>
  <c r="S208" i="1" s="1"/>
  <c r="T207" i="1"/>
  <c r="R207" i="1"/>
  <c r="S207" i="1" s="1"/>
  <c r="T206" i="1"/>
  <c r="X206" i="1" s="1"/>
  <c r="Y206" i="1" s="1"/>
  <c r="R206" i="1"/>
  <c r="S206" i="1" s="1"/>
  <c r="T79" i="1"/>
  <c r="V79" i="1" s="1"/>
  <c r="W79" i="1" s="1"/>
  <c r="Q82" i="1"/>
  <c r="K82" i="1" s="1"/>
  <c r="Q81" i="1"/>
  <c r="P81" i="1" s="1"/>
  <c r="Q80" i="1"/>
  <c r="Q79" i="1"/>
  <c r="P79" i="1" s="1"/>
  <c r="Q78" i="1"/>
  <c r="K78" i="1" s="1"/>
  <c r="Q77" i="1"/>
  <c r="P77" i="1" s="1"/>
  <c r="Q76" i="1"/>
  <c r="M76" i="1" s="1"/>
  <c r="L76" i="1" s="1"/>
  <c r="R76" i="1"/>
  <c r="S76" i="1" s="1"/>
  <c r="T76" i="1"/>
  <c r="U76" i="1" s="1"/>
  <c r="Q75" i="1"/>
  <c r="K75" i="1" s="1"/>
  <c r="R75" i="1"/>
  <c r="S75" i="1" s="1"/>
  <c r="T75" i="1"/>
  <c r="U75" i="1" s="1"/>
  <c r="Q74" i="1"/>
  <c r="K74" i="1" s="1"/>
  <c r="R74" i="1"/>
  <c r="S74" i="1" s="1"/>
  <c r="T74" i="1"/>
  <c r="V74" i="1" s="1"/>
  <c r="W74" i="1" s="1"/>
  <c r="Q73" i="1"/>
  <c r="M73" i="1" s="1"/>
  <c r="L73" i="1" s="1"/>
  <c r="R73" i="1"/>
  <c r="S73" i="1" s="1"/>
  <c r="T73" i="1"/>
  <c r="U73" i="1" s="1"/>
  <c r="Q72" i="1"/>
  <c r="M72" i="1" s="1"/>
  <c r="L72" i="1" s="1"/>
  <c r="R72" i="1"/>
  <c r="S72" i="1" s="1"/>
  <c r="T72" i="1"/>
  <c r="U72" i="1" s="1"/>
  <c r="Q71" i="1"/>
  <c r="K71" i="1" s="1"/>
  <c r="R71" i="1"/>
  <c r="S71" i="1" s="1"/>
  <c r="T71" i="1"/>
  <c r="U71" i="1" s="1"/>
  <c r="Q70" i="1"/>
  <c r="K70" i="1" s="1"/>
  <c r="T70" i="1"/>
  <c r="X70" i="1" s="1"/>
  <c r="Y70" i="1" s="1"/>
  <c r="R70" i="1"/>
  <c r="S70" i="1" s="1"/>
  <c r="Q69" i="1"/>
  <c r="M69" i="1" s="1"/>
  <c r="L69" i="1" s="1"/>
  <c r="R69" i="1"/>
  <c r="S69" i="1" s="1"/>
  <c r="T69" i="1"/>
  <c r="U69" i="1" s="1"/>
  <c r="Q68" i="1"/>
  <c r="M68" i="1" s="1"/>
  <c r="L68" i="1" s="1"/>
  <c r="T68" i="1"/>
  <c r="U68" i="1" s="1"/>
  <c r="R68" i="1"/>
  <c r="S68" i="1" s="1"/>
  <c r="Q67" i="1"/>
  <c r="K67" i="1" s="1"/>
  <c r="R67" i="1"/>
  <c r="S67" i="1" s="1"/>
  <c r="T67" i="1"/>
  <c r="V67" i="1" s="1"/>
  <c r="W67" i="1" s="1"/>
  <c r="Q66" i="1"/>
  <c r="K66" i="1" s="1"/>
  <c r="T66" i="1"/>
  <c r="X66" i="1" s="1"/>
  <c r="Y66" i="1" s="1"/>
  <c r="R66" i="1"/>
  <c r="S66" i="1" s="1"/>
  <c r="Q65" i="1"/>
  <c r="M65" i="1" s="1"/>
  <c r="L65" i="1" s="1"/>
  <c r="R65" i="1"/>
  <c r="S65" i="1" s="1"/>
  <c r="T65" i="1"/>
  <c r="U65" i="1" s="1"/>
  <c r="Q64" i="1"/>
  <c r="M64" i="1" s="1"/>
  <c r="L64" i="1" s="1"/>
  <c r="T64" i="1"/>
  <c r="U64" i="1" s="1"/>
  <c r="R64" i="1"/>
  <c r="S64" i="1" s="1"/>
  <c r="Q63" i="1"/>
  <c r="K63" i="1" s="1"/>
  <c r="R63" i="1"/>
  <c r="S63" i="1" s="1"/>
  <c r="T63" i="1"/>
  <c r="V63" i="1" s="1"/>
  <c r="W63" i="1" s="1"/>
  <c r="Q62" i="1"/>
  <c r="K62" i="1" s="1"/>
  <c r="T62" i="1"/>
  <c r="X62" i="1" s="1"/>
  <c r="Y62" i="1" s="1"/>
  <c r="R62" i="1"/>
  <c r="S62" i="1" s="1"/>
  <c r="Q61" i="1"/>
  <c r="M61" i="1" s="1"/>
  <c r="L61" i="1" s="1"/>
  <c r="R61" i="1"/>
  <c r="S61" i="1" s="1"/>
  <c r="T61" i="1"/>
  <c r="V61" i="1" s="1"/>
  <c r="W61" i="1" s="1"/>
  <c r="Q60" i="1"/>
  <c r="M60" i="1" s="1"/>
  <c r="L60" i="1" s="1"/>
  <c r="T60" i="1"/>
  <c r="U60" i="1" s="1"/>
  <c r="R60" i="1"/>
  <c r="S60" i="1" s="1"/>
  <c r="Q59" i="1"/>
  <c r="K59" i="1" s="1"/>
  <c r="R59" i="1"/>
  <c r="S59" i="1" s="1"/>
  <c r="T59" i="1"/>
  <c r="V59" i="1" s="1"/>
  <c r="W59" i="1" s="1"/>
  <c r="Q58" i="1"/>
  <c r="K58" i="1" s="1"/>
  <c r="T58" i="1"/>
  <c r="X58" i="1" s="1"/>
  <c r="Y58" i="1" s="1"/>
  <c r="R58" i="1"/>
  <c r="S58" i="1" s="1"/>
  <c r="Q57" i="1"/>
  <c r="P57" i="1" s="1"/>
  <c r="R57" i="1"/>
  <c r="S57" i="1" s="1"/>
  <c r="T57" i="1"/>
  <c r="U57" i="1" s="1"/>
  <c r="R56" i="1"/>
  <c r="S56" i="1" s="1"/>
  <c r="T56" i="1"/>
  <c r="V56" i="1" s="1"/>
  <c r="W56" i="1" s="1"/>
  <c r="Q56" i="1"/>
  <c r="P56" i="1" s="1"/>
  <c r="R55" i="1"/>
  <c r="S55" i="1" s="1"/>
  <c r="T55" i="1"/>
  <c r="V55" i="1" s="1"/>
  <c r="W55" i="1" s="1"/>
  <c r="Q55" i="1"/>
  <c r="P55" i="1" s="1"/>
  <c r="R54" i="1"/>
  <c r="S54" i="1" s="1"/>
  <c r="T54" i="1"/>
  <c r="V54" i="1" s="1"/>
  <c r="W54" i="1" s="1"/>
  <c r="Q54" i="1"/>
  <c r="O54" i="1" s="1"/>
  <c r="N54" i="1" s="1"/>
  <c r="R53" i="1"/>
  <c r="S53" i="1" s="1"/>
  <c r="T53" i="1"/>
  <c r="V53" i="1" s="1"/>
  <c r="W53" i="1" s="1"/>
  <c r="Q53" i="1"/>
  <c r="P53" i="1" s="1"/>
  <c r="R52" i="1"/>
  <c r="S52" i="1" s="1"/>
  <c r="T52" i="1"/>
  <c r="V52" i="1" s="1"/>
  <c r="W52" i="1" s="1"/>
  <c r="Q52" i="1"/>
  <c r="P52" i="1" s="1"/>
  <c r="R51" i="1"/>
  <c r="S51" i="1" s="1"/>
  <c r="T51" i="1"/>
  <c r="V51" i="1" s="1"/>
  <c r="W51" i="1" s="1"/>
  <c r="Q51" i="1"/>
  <c r="P51" i="1" s="1"/>
  <c r="R50" i="1"/>
  <c r="S50" i="1" s="1"/>
  <c r="T50" i="1"/>
  <c r="V50" i="1" s="1"/>
  <c r="W50" i="1" s="1"/>
  <c r="Q50" i="1"/>
  <c r="O50" i="1" s="1"/>
  <c r="N50" i="1" s="1"/>
  <c r="R49" i="1"/>
  <c r="S49" i="1" s="1"/>
  <c r="T49" i="1"/>
  <c r="V49" i="1" s="1"/>
  <c r="W49" i="1" s="1"/>
  <c r="Q49" i="1"/>
  <c r="P49" i="1" s="1"/>
  <c r="R48" i="1"/>
  <c r="S48" i="1" s="1"/>
  <c r="T48" i="1"/>
  <c r="V48" i="1" s="1"/>
  <c r="W48" i="1" s="1"/>
  <c r="Q48" i="1"/>
  <c r="P48" i="1" s="1"/>
  <c r="T82" i="1"/>
  <c r="R81" i="1"/>
  <c r="S81" i="1" s="1"/>
  <c r="T80" i="1"/>
  <c r="X80" i="1" s="1"/>
  <c r="Y80" i="1" s="1"/>
  <c r="R79" i="1"/>
  <c r="S79" i="1" s="1"/>
  <c r="T78" i="1"/>
  <c r="R77" i="1"/>
  <c r="S77" i="1" s="1"/>
  <c r="R22" i="1"/>
  <c r="S22" i="1" s="1"/>
  <c r="T22" i="1"/>
  <c r="V22" i="1" s="1"/>
  <c r="W22" i="1" s="1"/>
  <c r="Q22" i="1"/>
  <c r="M22" i="1" s="1"/>
  <c r="L22" i="1" s="1"/>
  <c r="R21" i="1"/>
  <c r="S21" i="1" s="1"/>
  <c r="T21" i="1"/>
  <c r="V21" i="1" s="1"/>
  <c r="W21" i="1" s="1"/>
  <c r="Q21" i="1"/>
  <c r="M21" i="1" s="1"/>
  <c r="L21" i="1" s="1"/>
  <c r="R20" i="1"/>
  <c r="S20" i="1" s="1"/>
  <c r="T20" i="1"/>
  <c r="V20" i="1" s="1"/>
  <c r="W20" i="1" s="1"/>
  <c r="Q20" i="1"/>
  <c r="M20" i="1" s="1"/>
  <c r="L20" i="1" s="1"/>
  <c r="R19" i="1"/>
  <c r="S19" i="1" s="1"/>
  <c r="T19" i="1"/>
  <c r="V19" i="1" s="1"/>
  <c r="W19" i="1" s="1"/>
  <c r="Q19" i="1"/>
  <c r="M19" i="1" s="1"/>
  <c r="L19" i="1" s="1"/>
  <c r="R18" i="1"/>
  <c r="S18" i="1" s="1"/>
  <c r="T18" i="1"/>
  <c r="X18" i="1" s="1"/>
  <c r="Y18" i="1" s="1"/>
  <c r="Q18" i="1"/>
  <c r="M18" i="1" s="1"/>
  <c r="L18" i="1" s="1"/>
  <c r="R17" i="1"/>
  <c r="S17" i="1" s="1"/>
  <c r="T17" i="1"/>
  <c r="V17" i="1" s="1"/>
  <c r="W17" i="1" s="1"/>
  <c r="Q17" i="1"/>
  <c r="M17" i="1" s="1"/>
  <c r="L17" i="1" s="1"/>
  <c r="R16" i="1"/>
  <c r="S16" i="1" s="1"/>
  <c r="T16" i="1"/>
  <c r="V16" i="1" s="1"/>
  <c r="W16" i="1" s="1"/>
  <c r="Q16" i="1"/>
  <c r="M16" i="1" s="1"/>
  <c r="L16" i="1" s="1"/>
  <c r="R15" i="1"/>
  <c r="S15" i="1" s="1"/>
  <c r="T15" i="1"/>
  <c r="V15" i="1" s="1"/>
  <c r="W15" i="1" s="1"/>
  <c r="Q15" i="1"/>
  <c r="M15" i="1" s="1"/>
  <c r="L15" i="1" s="1"/>
  <c r="R14" i="1"/>
  <c r="S14" i="1" s="1"/>
  <c r="T14" i="1"/>
  <c r="V14" i="1" s="1"/>
  <c r="W14" i="1" s="1"/>
  <c r="Q14" i="1"/>
  <c r="M14" i="1" s="1"/>
  <c r="L14" i="1" s="1"/>
  <c r="R41" i="1"/>
  <c r="S41" i="1" s="1"/>
  <c r="T41" i="1"/>
  <c r="R40" i="1"/>
  <c r="S40" i="1" s="1"/>
  <c r="T40" i="1"/>
  <c r="V40" i="1" s="1"/>
  <c r="W40" i="1" s="1"/>
  <c r="R39" i="1"/>
  <c r="S39" i="1" s="1"/>
  <c r="T39" i="1"/>
  <c r="V39" i="1" s="1"/>
  <c r="W39" i="1" s="1"/>
  <c r="R38" i="1"/>
  <c r="S38" i="1" s="1"/>
  <c r="T38" i="1"/>
  <c r="V38" i="1" s="1"/>
  <c r="W38" i="1" s="1"/>
  <c r="R37" i="1"/>
  <c r="S37" i="1" s="1"/>
  <c r="T37" i="1"/>
  <c r="R36" i="1"/>
  <c r="S36" i="1" s="1"/>
  <c r="T36" i="1"/>
  <c r="V36" i="1" s="1"/>
  <c r="W36" i="1" s="1"/>
  <c r="R35" i="1"/>
  <c r="S35" i="1" s="1"/>
  <c r="T35" i="1"/>
  <c r="V35" i="1" s="1"/>
  <c r="W35" i="1" s="1"/>
  <c r="R34" i="1"/>
  <c r="S34" i="1" s="1"/>
  <c r="T34" i="1"/>
  <c r="V34" i="1" s="1"/>
  <c r="W34" i="1" s="1"/>
  <c r="R33" i="1"/>
  <c r="S33" i="1" s="1"/>
  <c r="T33" i="1"/>
  <c r="R32" i="1"/>
  <c r="S32" i="1" s="1"/>
  <c r="T32" i="1"/>
  <c r="V32" i="1" s="1"/>
  <c r="W32" i="1" s="1"/>
  <c r="R31" i="1"/>
  <c r="S31" i="1" s="1"/>
  <c r="T31" i="1"/>
  <c r="V31" i="1" s="1"/>
  <c r="W31" i="1" s="1"/>
  <c r="Q31" i="1"/>
  <c r="M31" i="1" s="1"/>
  <c r="L31" i="1" s="1"/>
  <c r="R30" i="1"/>
  <c r="S30" i="1" s="1"/>
  <c r="T30" i="1"/>
  <c r="V30" i="1" s="1"/>
  <c r="W30" i="1" s="1"/>
  <c r="Q30" i="1"/>
  <c r="M30" i="1" s="1"/>
  <c r="L30" i="1" s="1"/>
  <c r="R29" i="1"/>
  <c r="S29" i="1" s="1"/>
  <c r="T29" i="1"/>
  <c r="V29" i="1" s="1"/>
  <c r="W29" i="1" s="1"/>
  <c r="Q29" i="1"/>
  <c r="M29" i="1" s="1"/>
  <c r="L29" i="1" s="1"/>
  <c r="R28" i="1"/>
  <c r="S28" i="1" s="1"/>
  <c r="T28" i="1"/>
  <c r="V28" i="1" s="1"/>
  <c r="W28" i="1" s="1"/>
  <c r="Q28" i="1"/>
  <c r="M28" i="1" s="1"/>
  <c r="L28" i="1" s="1"/>
  <c r="R27" i="1"/>
  <c r="S27" i="1" s="1"/>
  <c r="T27" i="1"/>
  <c r="V27" i="1" s="1"/>
  <c r="W27" i="1" s="1"/>
  <c r="Q27" i="1"/>
  <c r="M27" i="1" s="1"/>
  <c r="L27" i="1" s="1"/>
  <c r="R26" i="1"/>
  <c r="S26" i="1" s="1"/>
  <c r="T26" i="1"/>
  <c r="V26" i="1" s="1"/>
  <c r="W26" i="1" s="1"/>
  <c r="Q26" i="1"/>
  <c r="M26" i="1" s="1"/>
  <c r="L26" i="1" s="1"/>
  <c r="R25" i="1"/>
  <c r="S25" i="1" s="1"/>
  <c r="T25" i="1"/>
  <c r="V25" i="1" s="1"/>
  <c r="W25" i="1" s="1"/>
  <c r="Q25" i="1"/>
  <c r="M25" i="1" s="1"/>
  <c r="L25" i="1" s="1"/>
  <c r="R24" i="1"/>
  <c r="S24" i="1" s="1"/>
  <c r="T24" i="1"/>
  <c r="V24" i="1" s="1"/>
  <c r="W24" i="1" s="1"/>
  <c r="Q24" i="1"/>
  <c r="M24" i="1" s="1"/>
  <c r="L24" i="1" s="1"/>
  <c r="Q23" i="1"/>
  <c r="P23" i="1" s="1"/>
  <c r="R23" i="1"/>
  <c r="S23" i="1" s="1"/>
  <c r="T23" i="1"/>
  <c r="V23" i="1" s="1"/>
  <c r="W23" i="1" s="1"/>
  <c r="Q13" i="1"/>
  <c r="M13" i="1" s="1"/>
  <c r="L13" i="1" s="1"/>
  <c r="Q47" i="1"/>
  <c r="O47" i="1" s="1"/>
  <c r="N47" i="1" s="1"/>
  <c r="Q46" i="1"/>
  <c r="O46" i="1" s="1"/>
  <c r="N46" i="1" s="1"/>
  <c r="Q45" i="1"/>
  <c r="O45" i="1" s="1"/>
  <c r="N45" i="1" s="1"/>
  <c r="Q44" i="1"/>
  <c r="O44" i="1" s="1"/>
  <c r="N44" i="1" s="1"/>
  <c r="Q43" i="1"/>
  <c r="O43" i="1" s="1"/>
  <c r="N43" i="1" s="1"/>
  <c r="Q42" i="1"/>
  <c r="Q41" i="1"/>
  <c r="O41" i="1" s="1"/>
  <c r="N41" i="1" s="1"/>
  <c r="Q39" i="1"/>
  <c r="P39" i="1" s="1"/>
  <c r="Q37" i="1"/>
  <c r="Q35" i="1"/>
  <c r="P35" i="1" s="1"/>
  <c r="Q33" i="1"/>
  <c r="O33" i="1" s="1"/>
  <c r="N33" i="1" s="1"/>
  <c r="R13" i="1"/>
  <c r="S13" i="1" s="1"/>
  <c r="T13" i="1"/>
  <c r="Z13" i="1" s="1"/>
  <c r="AA13" i="1" s="1"/>
  <c r="T47" i="1"/>
  <c r="U47" i="1" s="1"/>
  <c r="R47" i="1"/>
  <c r="S47" i="1" s="1"/>
  <c r="T46" i="1"/>
  <c r="X46" i="1" s="1"/>
  <c r="Y46" i="1" s="1"/>
  <c r="R46" i="1"/>
  <c r="S46" i="1" s="1"/>
  <c r="T45" i="1"/>
  <c r="U45" i="1" s="1"/>
  <c r="R45" i="1"/>
  <c r="S45" i="1" s="1"/>
  <c r="T44" i="1"/>
  <c r="X44" i="1" s="1"/>
  <c r="Y44" i="1" s="1"/>
  <c r="R44" i="1"/>
  <c r="S44" i="1" s="1"/>
  <c r="T43" i="1"/>
  <c r="U43" i="1" s="1"/>
  <c r="R43" i="1"/>
  <c r="S43" i="1" s="1"/>
  <c r="T42" i="1"/>
  <c r="X42" i="1" s="1"/>
  <c r="Y42" i="1" s="1"/>
  <c r="R42" i="1"/>
  <c r="S42" i="1" s="1"/>
  <c r="Q40" i="1"/>
  <c r="P40" i="1" s="1"/>
  <c r="Q38" i="1"/>
  <c r="P38" i="1" s="1"/>
  <c r="Q36" i="1"/>
  <c r="P36" i="1" s="1"/>
  <c r="Q34" i="1"/>
  <c r="P34" i="1" s="1"/>
  <c r="Q32" i="1"/>
  <c r="O227" i="1"/>
  <c r="N227" i="1" s="1"/>
  <c r="M225" i="1"/>
  <c r="L225" i="1" s="1"/>
  <c r="K223" i="1"/>
  <c r="M222" i="1"/>
  <c r="L222" i="1" s="1"/>
  <c r="M220" i="1"/>
  <c r="L220" i="1" s="1"/>
  <c r="BG14" i="1"/>
  <c r="BG15" i="1"/>
  <c r="BG16" i="1"/>
  <c r="BG17" i="1"/>
  <c r="BG18" i="1"/>
  <c r="BG19" i="1"/>
  <c r="BG20" i="1"/>
  <c r="BG21" i="1"/>
  <c r="BG22" i="1"/>
  <c r="BG23" i="1"/>
  <c r="BG24" i="1"/>
  <c r="BG25" i="1"/>
  <c r="BG26" i="1"/>
  <c r="BG27" i="1"/>
  <c r="BG28" i="1"/>
  <c r="BG29" i="1"/>
  <c r="BG30" i="1"/>
  <c r="BG31" i="1"/>
  <c r="BG32" i="1"/>
  <c r="BG33" i="1"/>
  <c r="BG34" i="1"/>
  <c r="BG35" i="1"/>
  <c r="BG36" i="1"/>
  <c r="BG37" i="1"/>
  <c r="BG38" i="1"/>
  <c r="BG39" i="1"/>
  <c r="BG40" i="1"/>
  <c r="BG41" i="1"/>
  <c r="BG42" i="1"/>
  <c r="BG43" i="1"/>
  <c r="BG44" i="1"/>
  <c r="BG45" i="1"/>
  <c r="BG46" i="1"/>
  <c r="BG47" i="1"/>
  <c r="BG48" i="1"/>
  <c r="BG49" i="1"/>
  <c r="BG50" i="1"/>
  <c r="BG51" i="1"/>
  <c r="BG52" i="1"/>
  <c r="BG53" i="1"/>
  <c r="BG54" i="1"/>
  <c r="BG55" i="1"/>
  <c r="BG56" i="1"/>
  <c r="BG57" i="1"/>
  <c r="BG58" i="1"/>
  <c r="BG59" i="1"/>
  <c r="BG60" i="1"/>
  <c r="BG61" i="1"/>
  <c r="BG62" i="1"/>
  <c r="BG63" i="1"/>
  <c r="BG64" i="1"/>
  <c r="BG65" i="1"/>
  <c r="BG66" i="1"/>
  <c r="BG67" i="1"/>
  <c r="BG68" i="1"/>
  <c r="BG69" i="1"/>
  <c r="BG70" i="1"/>
  <c r="BG71" i="1"/>
  <c r="BG72" i="1"/>
  <c r="BG73" i="1"/>
  <c r="BG74" i="1"/>
  <c r="BG75" i="1"/>
  <c r="BG76" i="1"/>
  <c r="BG77" i="1"/>
  <c r="BG78" i="1"/>
  <c r="BG79" i="1"/>
  <c r="BG80" i="1"/>
  <c r="BG81" i="1"/>
  <c r="BG82" i="1"/>
  <c r="BG83" i="1"/>
  <c r="BG84" i="1"/>
  <c r="BG85" i="1"/>
  <c r="BG86" i="1"/>
  <c r="BG87" i="1"/>
  <c r="BG88" i="1"/>
  <c r="BG89" i="1"/>
  <c r="BG90" i="1"/>
  <c r="BG91" i="1"/>
  <c r="BG92" i="1"/>
  <c r="BG93" i="1"/>
  <c r="BG94" i="1"/>
  <c r="BG95" i="1"/>
  <c r="BG96" i="1"/>
  <c r="BG97" i="1"/>
  <c r="BG98" i="1"/>
  <c r="BG99" i="1"/>
  <c r="BG100" i="1"/>
  <c r="BG101" i="1"/>
  <c r="BG102" i="1"/>
  <c r="BG103" i="1"/>
  <c r="BG104" i="1"/>
  <c r="BG105" i="1"/>
  <c r="BG106" i="1"/>
  <c r="BG107" i="1"/>
  <c r="BG108" i="1"/>
  <c r="BG109" i="1"/>
  <c r="BG110" i="1"/>
  <c r="BG111" i="1"/>
  <c r="BG112" i="1"/>
  <c r="BG113" i="1"/>
  <c r="BG114" i="1"/>
  <c r="BG115" i="1"/>
  <c r="BG116" i="1"/>
  <c r="BG117" i="1"/>
  <c r="BG118" i="1"/>
  <c r="BG119" i="1"/>
  <c r="BG120" i="1"/>
  <c r="BG121" i="1"/>
  <c r="BG122" i="1"/>
  <c r="BG123" i="1"/>
  <c r="BG124" i="1"/>
  <c r="BG125" i="1"/>
  <c r="BG126" i="1"/>
  <c r="BG127" i="1"/>
  <c r="BG128" i="1"/>
  <c r="BG129" i="1"/>
  <c r="BG130" i="1"/>
  <c r="BG131" i="1"/>
  <c r="BG132" i="1"/>
  <c r="BG133" i="1"/>
  <c r="BG134" i="1"/>
  <c r="BG135" i="1"/>
  <c r="BG136" i="1"/>
  <c r="BG137" i="1"/>
  <c r="BG138" i="1"/>
  <c r="BG139" i="1"/>
  <c r="BG140" i="1"/>
  <c r="BG141" i="1"/>
  <c r="BG142" i="1"/>
  <c r="BG143" i="1"/>
  <c r="BG144" i="1"/>
  <c r="BG145" i="1"/>
  <c r="BG146" i="1"/>
  <c r="BG147" i="1"/>
  <c r="BG148" i="1"/>
  <c r="BG149" i="1"/>
  <c r="BG150" i="1"/>
  <c r="BG151" i="1"/>
  <c r="BG152" i="1"/>
  <c r="BG153" i="1"/>
  <c r="BG154" i="1"/>
  <c r="BG155" i="1"/>
  <c r="BG156" i="1"/>
  <c r="BG157" i="1"/>
  <c r="BG158" i="1"/>
  <c r="BG159" i="1"/>
  <c r="BG160" i="1"/>
  <c r="BG161" i="1"/>
  <c r="BG162" i="1"/>
  <c r="BG163" i="1"/>
  <c r="BG164" i="1"/>
  <c r="BG165" i="1"/>
  <c r="BG166" i="1"/>
  <c r="BG167" i="1"/>
  <c r="BG168" i="1"/>
  <c r="BG169" i="1"/>
  <c r="BG170" i="1"/>
  <c r="BG171" i="1"/>
  <c r="BG172" i="1"/>
  <c r="BG173" i="1"/>
  <c r="BG174" i="1"/>
  <c r="BG175" i="1"/>
  <c r="BG176" i="1"/>
  <c r="BG177" i="1"/>
  <c r="BG178" i="1"/>
  <c r="BG179" i="1"/>
  <c r="BG180" i="1"/>
  <c r="BG181" i="1"/>
  <c r="BG182" i="1"/>
  <c r="BG183" i="1"/>
  <c r="BG184" i="1"/>
  <c r="BG185" i="1"/>
  <c r="BG186" i="1"/>
  <c r="BG187" i="1"/>
  <c r="BG188" i="1"/>
  <c r="BG189" i="1"/>
  <c r="BG190" i="1"/>
  <c r="BG191" i="1"/>
  <c r="BG192" i="1"/>
  <c r="BG193" i="1"/>
  <c r="BG194" i="1"/>
  <c r="BG195" i="1"/>
  <c r="BG196" i="1"/>
  <c r="BG197" i="1"/>
  <c r="BG198" i="1"/>
  <c r="BG199" i="1"/>
  <c r="BG200" i="1"/>
  <c r="BG201" i="1"/>
  <c r="BG202" i="1"/>
  <c r="BG203" i="1"/>
  <c r="BG204" i="1"/>
  <c r="BG205" i="1"/>
  <c r="BG206" i="1"/>
  <c r="BG207" i="1"/>
  <c r="BG208" i="1"/>
  <c r="BG209" i="1"/>
  <c r="BG210" i="1"/>
  <c r="BG211" i="1"/>
  <c r="BG212" i="1"/>
  <c r="BG213" i="1"/>
  <c r="BG214" i="1"/>
  <c r="BG215" i="1"/>
  <c r="BG216" i="1"/>
  <c r="BG217" i="1"/>
  <c r="BG218" i="1"/>
  <c r="BG219" i="1"/>
  <c r="BG220" i="1"/>
  <c r="BG221" i="1"/>
  <c r="BG222" i="1"/>
  <c r="BG223" i="1"/>
  <c r="BG224" i="1"/>
  <c r="BG225" i="1"/>
  <c r="BG226" i="1"/>
  <c r="BG227" i="1"/>
  <c r="BG13" i="1"/>
  <c r="U222" i="1" l="1"/>
  <c r="K226" i="1"/>
  <c r="U77" i="1"/>
  <c r="O224" i="1"/>
  <c r="N224" i="1" s="1"/>
  <c r="O226" i="1"/>
  <c r="N226" i="1" s="1"/>
  <c r="U286" i="9"/>
  <c r="R286" i="8"/>
  <c r="T311" i="9"/>
  <c r="BK248" i="1"/>
  <c r="R311" i="8"/>
  <c r="K217" i="1"/>
  <c r="O217" i="1"/>
  <c r="N217" i="1" s="1"/>
  <c r="M218" i="1"/>
  <c r="L218" i="1" s="1"/>
  <c r="K219" i="1"/>
  <c r="O219" i="1"/>
  <c r="N219" i="1" s="1"/>
  <c r="U111" i="1"/>
  <c r="P67" i="1"/>
  <c r="X187" i="1"/>
  <c r="Y187" i="1" s="1"/>
  <c r="BJ229" i="1"/>
  <c r="CE229" i="1"/>
  <c r="CT229" i="1" s="1"/>
  <c r="BI229" i="1"/>
  <c r="K221" i="1"/>
  <c r="O221" i="1"/>
  <c r="N221" i="1" s="1"/>
  <c r="U221" i="1"/>
  <c r="X189" i="1"/>
  <c r="Y189" i="1" s="1"/>
  <c r="X179" i="1"/>
  <c r="Y179" i="1" s="1"/>
  <c r="Z189" i="1"/>
  <c r="AA189" i="1" s="1"/>
  <c r="V81" i="1"/>
  <c r="W81" i="1" s="1"/>
  <c r="BJ251" i="1"/>
  <c r="BI251" i="1"/>
  <c r="CE251" i="1"/>
  <c r="CT251" i="1" s="1"/>
  <c r="U21" i="1"/>
  <c r="J63" i="1"/>
  <c r="AC63" i="1"/>
  <c r="J67" i="1"/>
  <c r="V70" i="1"/>
  <c r="W70" i="1" s="1"/>
  <c r="P59" i="1"/>
  <c r="Z64" i="1"/>
  <c r="AA64" i="1" s="1"/>
  <c r="V66" i="1"/>
  <c r="W66" i="1" s="1"/>
  <c r="Z68" i="1"/>
  <c r="AA68" i="1" s="1"/>
  <c r="P71" i="1"/>
  <c r="O57" i="1"/>
  <c r="N57" i="1" s="1"/>
  <c r="V62" i="1"/>
  <c r="W62" i="1" s="1"/>
  <c r="P65" i="1"/>
  <c r="J71" i="1"/>
  <c r="J75" i="1"/>
  <c r="CE247" i="1"/>
  <c r="CT247" i="1" s="1"/>
  <c r="BI247" i="1"/>
  <c r="BJ247" i="1"/>
  <c r="CE258" i="1"/>
  <c r="CT258" i="1" s="1"/>
  <c r="BI258" i="1"/>
  <c r="BJ258" i="1"/>
  <c r="CE231" i="1"/>
  <c r="CT231" i="1" s="1"/>
  <c r="BI231" i="1"/>
  <c r="BJ231" i="1"/>
  <c r="CE241" i="1"/>
  <c r="CT241" i="1" s="1"/>
  <c r="BI241" i="1"/>
  <c r="BJ241" i="1"/>
  <c r="BJ252" i="1"/>
  <c r="CE252" i="1"/>
  <c r="CT252" i="1" s="1"/>
  <c r="BI252" i="1"/>
  <c r="BJ228" i="1"/>
  <c r="CE228" i="1"/>
  <c r="CT228" i="1" s="1"/>
  <c r="BI228" i="1"/>
  <c r="CE246" i="1"/>
  <c r="CT246" i="1" s="1"/>
  <c r="BI246" i="1"/>
  <c r="BJ246" i="1"/>
  <c r="BI254" i="1"/>
  <c r="BJ254" i="1"/>
  <c r="CE254" i="1"/>
  <c r="CT254" i="1" s="1"/>
  <c r="CE244" i="1"/>
  <c r="CT244" i="1" s="1"/>
  <c r="BI244" i="1"/>
  <c r="BJ244" i="1"/>
  <c r="BI232" i="1"/>
  <c r="BJ232" i="1"/>
  <c r="CE232" i="1"/>
  <c r="CT232" i="1" s="1"/>
  <c r="CE237" i="1"/>
  <c r="CT237" i="1" s="1"/>
  <c r="BI237" i="1"/>
  <c r="BJ237" i="1"/>
  <c r="BI234" i="1"/>
  <c r="BJ234" i="1"/>
  <c r="CE234" i="1"/>
  <c r="CT234" i="1" s="1"/>
  <c r="CE233" i="1"/>
  <c r="CT233" i="1" s="1"/>
  <c r="BI233" i="1"/>
  <c r="BJ233" i="1"/>
  <c r="BI236" i="1"/>
  <c r="BJ236" i="1"/>
  <c r="CE236" i="1"/>
  <c r="CT236" i="1" s="1"/>
  <c r="BI238" i="1"/>
  <c r="BJ238" i="1"/>
  <c r="CE238" i="1"/>
  <c r="CT238" i="1" s="1"/>
  <c r="BJ240" i="1"/>
  <c r="CE240" i="1"/>
  <c r="CT240" i="1" s="1"/>
  <c r="BI240" i="1"/>
  <c r="S312" i="9"/>
  <c r="Q312" i="8"/>
  <c r="T316" i="9"/>
  <c r="BK253" i="1"/>
  <c r="R316" i="8"/>
  <c r="S302" i="9"/>
  <c r="Q302" i="8"/>
  <c r="BJ243" i="1"/>
  <c r="CE243" i="1"/>
  <c r="CT243" i="1" s="1"/>
  <c r="BI243" i="1"/>
  <c r="T312" i="9"/>
  <c r="BK249" i="1"/>
  <c r="R312" i="8"/>
  <c r="S316" i="9"/>
  <c r="Q316" i="8"/>
  <c r="T302" i="9"/>
  <c r="BK239" i="1"/>
  <c r="R302" i="8"/>
  <c r="S589" i="8"/>
  <c r="S532" i="8"/>
  <c r="S425" i="8"/>
  <c r="S510" i="8"/>
  <c r="S529" i="8"/>
  <c r="S356" i="8"/>
  <c r="S396" i="8"/>
  <c r="S513" i="8"/>
  <c r="S489" i="8"/>
  <c r="S706" i="8"/>
  <c r="S711" i="8"/>
  <c r="S685" i="8"/>
  <c r="S563" i="8"/>
  <c r="S328" i="8"/>
  <c r="S543" i="8"/>
  <c r="S545" i="8"/>
  <c r="S540" i="8"/>
  <c r="S635" i="8"/>
  <c r="S348" i="8"/>
  <c r="S353" i="8"/>
  <c r="S577" i="8"/>
  <c r="S560" i="8"/>
  <c r="S573" i="8"/>
  <c r="S423" i="8"/>
  <c r="S557" i="8"/>
  <c r="S448" i="8"/>
  <c r="S453" i="8"/>
  <c r="S416" i="8"/>
  <c r="S455" i="8"/>
  <c r="S420" i="8"/>
  <c r="S488" i="8"/>
  <c r="S493" i="8"/>
  <c r="S553" i="8"/>
  <c r="S385" i="8"/>
  <c r="S583" i="8"/>
  <c r="S456" i="8"/>
  <c r="S461" i="8"/>
  <c r="S421" i="8"/>
  <c r="S515" i="8"/>
  <c r="S449" i="8"/>
  <c r="S671" i="8"/>
  <c r="S681" i="8"/>
  <c r="S567" i="8"/>
  <c r="S418" i="8"/>
  <c r="S342" i="8"/>
  <c r="S409" i="8"/>
  <c r="S339" i="8"/>
  <c r="S377" i="8"/>
  <c r="S495" i="8"/>
  <c r="S600" i="8"/>
  <c r="S465" i="8"/>
  <c r="S485" i="8"/>
  <c r="S675" i="8"/>
  <c r="S357" i="8"/>
  <c r="S393" i="8"/>
  <c r="S537" i="8"/>
  <c r="S694" i="8"/>
  <c r="S533" i="8"/>
  <c r="S626" i="8"/>
  <c r="S497" i="8"/>
  <c r="S714" i="8"/>
  <c r="S320" i="8"/>
  <c r="S713" i="8"/>
  <c r="S643" i="8"/>
  <c r="S341" i="8"/>
  <c r="S346" i="8"/>
  <c r="S434" i="8"/>
  <c r="S538" i="8"/>
  <c r="S677" i="8"/>
  <c r="S561" i="8"/>
  <c r="S323" i="8"/>
  <c r="S330" i="8"/>
  <c r="S340" i="8"/>
  <c r="S313" i="8"/>
  <c r="S701" i="8"/>
  <c r="S442" i="8"/>
  <c r="S712" i="8"/>
  <c r="S406" i="8"/>
  <c r="S402" i="8"/>
  <c r="S555" i="8"/>
  <c r="S566" i="8"/>
  <c r="S446" i="8"/>
  <c r="S364" i="8"/>
  <c r="S535" i="8"/>
  <c r="S604" i="8"/>
  <c r="S616" i="8"/>
  <c r="S333" i="8"/>
  <c r="S338" i="8"/>
  <c r="S361" i="8"/>
  <c r="S293" i="8"/>
  <c r="S440" i="8"/>
  <c r="S389" i="8"/>
  <c r="S693" i="8"/>
  <c r="S437" i="8"/>
  <c r="S530" i="8"/>
  <c r="S618" i="8"/>
  <c r="S414" i="8"/>
  <c r="S350" i="8"/>
  <c r="S471" i="8"/>
  <c r="S347" i="8"/>
  <c r="S647" i="8"/>
  <c r="S411" i="8"/>
  <c r="S610" i="8"/>
  <c r="S499" i="8"/>
  <c r="S408" i="8"/>
  <c r="S504" i="8"/>
  <c r="S435" i="8"/>
  <c r="S358" i="8"/>
  <c r="S523" i="8"/>
  <c r="S447" i="8"/>
  <c r="S355" i="8"/>
  <c r="S492" i="8"/>
  <c r="S343" i="8"/>
  <c r="S520" i="8"/>
  <c r="S528" i="8"/>
  <c r="S419" i="8"/>
  <c r="S424" i="8"/>
  <c r="S620" i="8"/>
  <c r="S400" i="8"/>
  <c r="S549" i="8"/>
  <c r="S463" i="8"/>
  <c r="S394" i="8"/>
  <c r="S641" i="8"/>
  <c r="S481" i="8"/>
  <c r="S483" i="8"/>
  <c r="S371" i="8"/>
  <c r="S331" i="8"/>
  <c r="S679" i="8"/>
  <c r="S438" i="8"/>
  <c r="S522" i="8"/>
  <c r="S426" i="8"/>
  <c r="S412" i="8"/>
  <c r="S579" i="8"/>
  <c r="S591" i="8"/>
  <c r="S462" i="8"/>
  <c r="S703" i="8"/>
  <c r="S624" i="8"/>
  <c r="S336" i="8"/>
  <c r="S332" i="8"/>
  <c r="S505" i="8"/>
  <c r="S669" i="8"/>
  <c r="S433" i="8"/>
  <c r="S596" i="8"/>
  <c r="S606" i="8"/>
  <c r="S490" i="8"/>
  <c r="S429" i="8"/>
  <c r="S514" i="8"/>
  <c r="S345" i="8"/>
  <c r="S581" i="8"/>
  <c r="S454" i="8"/>
  <c r="S379" i="8"/>
  <c r="S657" i="8"/>
  <c r="S450" i="8"/>
  <c r="S661" i="8"/>
  <c r="S651" i="8"/>
  <c r="S709" i="8"/>
  <c r="S705" i="8"/>
  <c r="S441" i="8"/>
  <c r="S612" i="8"/>
  <c r="S430" i="8"/>
  <c r="S457" i="8"/>
  <c r="S687" i="8"/>
  <c r="S695" i="8"/>
  <c r="S422" i="8"/>
  <c r="S375" i="8"/>
  <c r="S547" i="8"/>
  <c r="S469" i="8"/>
  <c r="S390" i="8"/>
  <c r="S475" i="8"/>
  <c r="S571" i="8"/>
  <c r="S691" i="8"/>
  <c r="S507" i="8"/>
  <c r="S387" i="8"/>
  <c r="S655" i="8"/>
  <c r="S665" i="8"/>
  <c r="S458" i="8"/>
  <c r="S452" i="8"/>
  <c r="S298" i="8"/>
  <c r="S575" i="8"/>
  <c r="S622" i="8"/>
  <c r="S487" i="8"/>
  <c r="S525" i="8"/>
  <c r="S496" i="8"/>
  <c r="S501" i="8"/>
  <c r="S702" i="8"/>
  <c r="S700" i="8"/>
  <c r="S410" i="8"/>
  <c r="S428" i="8"/>
  <c r="S398" i="8"/>
  <c r="S443" i="8"/>
  <c r="S373" i="8"/>
  <c r="S639" i="8"/>
  <c r="S649" i="8"/>
  <c r="S388" i="8"/>
  <c r="S527" i="8"/>
  <c r="S324" i="8"/>
  <c r="S326" i="8"/>
  <c r="S519" i="8"/>
  <c r="S318" i="8"/>
  <c r="S710" i="8"/>
  <c r="S673" i="8"/>
  <c r="S486" i="8"/>
  <c r="S697" i="8"/>
  <c r="S667" i="8"/>
  <c r="S707" i="8"/>
  <c r="S653" i="8"/>
  <c r="S404" i="8"/>
  <c r="S704" i="8"/>
  <c r="S319" i="8"/>
  <c r="S689" i="8"/>
  <c r="S585" i="8"/>
  <c r="S322" i="8"/>
  <c r="S683" i="8"/>
  <c r="S659" i="8"/>
  <c r="S349" i="8"/>
  <c r="S354" i="8"/>
  <c r="S541" i="8"/>
  <c r="S512" i="8"/>
  <c r="S559" i="8"/>
  <c r="S352" i="8"/>
  <c r="S509" i="8"/>
  <c r="S699" i="8"/>
  <c r="S574" i="8"/>
  <c r="S344" i="8"/>
  <c r="S696" i="8"/>
  <c r="S506" i="8"/>
  <c r="S698" i="8"/>
  <c r="S552" i="8"/>
  <c r="S587" i="8"/>
  <c r="S351" i="8"/>
  <c r="S531" i="8"/>
  <c r="S539" i="8"/>
  <c r="S551" i="8"/>
  <c r="S593" i="8"/>
  <c r="S708" i="8"/>
  <c r="S431" i="8"/>
  <c r="S436" i="8"/>
  <c r="S407" i="8"/>
  <c r="S484" i="8"/>
  <c r="S335" i="8"/>
  <c r="S511" i="8"/>
  <c r="S517" i="8"/>
  <c r="S631" i="8"/>
  <c r="S439" i="8"/>
  <c r="S444" i="8"/>
  <c r="S459" i="8"/>
  <c r="S494" i="8"/>
  <c r="S663" i="8"/>
  <c r="S432" i="8"/>
  <c r="S645" i="8"/>
  <c r="S546" i="8"/>
  <c r="S569" i="8"/>
  <c r="S544" i="8"/>
  <c r="S386" i="8"/>
  <c r="S391" i="8"/>
  <c r="S334" i="8"/>
  <c r="S460" i="8"/>
  <c r="S325" i="8"/>
  <c r="S503" i="8"/>
  <c r="S508" i="8"/>
  <c r="S491" i="8"/>
  <c r="S500" i="8"/>
  <c r="S598" i="8"/>
  <c r="S482" i="8"/>
  <c r="S451" i="8"/>
  <c r="S592" i="8"/>
  <c r="S381" i="8"/>
  <c r="S608" i="8"/>
  <c r="S565" i="8"/>
  <c r="S521" i="8"/>
  <c r="S417" i="8"/>
  <c r="S413" i="8"/>
  <c r="S518" i="8"/>
  <c r="S359" i="8"/>
  <c r="S337" i="8"/>
  <c r="S556" i="8"/>
  <c r="S383" i="8"/>
  <c r="S602" i="8"/>
  <c r="S548" i="8"/>
  <c r="S498" i="8"/>
  <c r="S542" i="8"/>
  <c r="CE652" i="1"/>
  <c r="CT652" i="1" s="1"/>
  <c r="BI652" i="1"/>
  <c r="S715" i="9" s="1"/>
  <c r="BJ652" i="1"/>
  <c r="T715" i="9" s="1"/>
  <c r="Z173" i="1"/>
  <c r="AA173" i="1" s="1"/>
  <c r="X181" i="1"/>
  <c r="Y181" i="1" s="1"/>
  <c r="P199" i="1"/>
  <c r="P207" i="1"/>
  <c r="X171" i="1"/>
  <c r="Y171" i="1" s="1"/>
  <c r="X173" i="1"/>
  <c r="Y173" i="1" s="1"/>
  <c r="Z181" i="1"/>
  <c r="AA181" i="1" s="1"/>
  <c r="V181" i="1"/>
  <c r="W181" i="1" s="1"/>
  <c r="X193" i="1"/>
  <c r="Y193" i="1" s="1"/>
  <c r="X160" i="1"/>
  <c r="Y160" i="1" s="1"/>
  <c r="Z186" i="1"/>
  <c r="AA186" i="1" s="1"/>
  <c r="X148" i="1"/>
  <c r="Y148" i="1" s="1"/>
  <c r="X177" i="1"/>
  <c r="Y177" i="1" s="1"/>
  <c r="Z178" i="1"/>
  <c r="AA178" i="1" s="1"/>
  <c r="X180" i="1"/>
  <c r="Y180" i="1" s="1"/>
  <c r="X182" i="1"/>
  <c r="Y182" i="1" s="1"/>
  <c r="X145" i="1"/>
  <c r="Y145" i="1" s="1"/>
  <c r="Z148" i="1"/>
  <c r="AA148" i="1" s="1"/>
  <c r="V148" i="1"/>
  <c r="W148" i="1" s="1"/>
  <c r="X149" i="1"/>
  <c r="Y149" i="1" s="1"/>
  <c r="Z168" i="1"/>
  <c r="AA168" i="1" s="1"/>
  <c r="X178" i="1"/>
  <c r="Y178" i="1" s="1"/>
  <c r="Z153" i="1"/>
  <c r="AA153" i="1" s="1"/>
  <c r="X168" i="1"/>
  <c r="Y168" i="1" s="1"/>
  <c r="V189" i="1"/>
  <c r="W189" i="1" s="1"/>
  <c r="X190" i="1"/>
  <c r="Y190" i="1" s="1"/>
  <c r="P198" i="1"/>
  <c r="P43" i="1"/>
  <c r="X153" i="1"/>
  <c r="Y153" i="1" s="1"/>
  <c r="X156" i="1"/>
  <c r="Y156" i="1" s="1"/>
  <c r="Z157" i="1"/>
  <c r="AA157" i="1" s="1"/>
  <c r="X165" i="1"/>
  <c r="Y165" i="1" s="1"/>
  <c r="V178" i="1"/>
  <c r="W178" i="1" s="1"/>
  <c r="X157" i="1"/>
  <c r="Y157" i="1" s="1"/>
  <c r="Z160" i="1"/>
  <c r="AA160" i="1" s="1"/>
  <c r="V160" i="1"/>
  <c r="W160" i="1" s="1"/>
  <c r="X161" i="1"/>
  <c r="Y161" i="1" s="1"/>
  <c r="X164" i="1"/>
  <c r="Y164" i="1" s="1"/>
  <c r="Z165" i="1"/>
  <c r="AA165" i="1" s="1"/>
  <c r="V165" i="1"/>
  <c r="W165" i="1" s="1"/>
  <c r="X166" i="1"/>
  <c r="Y166" i="1" s="1"/>
  <c r="X167" i="1"/>
  <c r="Y167" i="1" s="1"/>
  <c r="V168" i="1"/>
  <c r="W168" i="1" s="1"/>
  <c r="X186" i="1"/>
  <c r="Y186" i="1" s="1"/>
  <c r="X188" i="1"/>
  <c r="Y188" i="1" s="1"/>
  <c r="X144" i="1"/>
  <c r="Y144" i="1" s="1"/>
  <c r="Z145" i="1"/>
  <c r="AA145" i="1" s="1"/>
  <c r="V145" i="1"/>
  <c r="W145" i="1" s="1"/>
  <c r="X146" i="1"/>
  <c r="Y146" i="1" s="1"/>
  <c r="X147" i="1"/>
  <c r="Y147" i="1" s="1"/>
  <c r="V173" i="1"/>
  <c r="W173" i="1" s="1"/>
  <c r="X174" i="1"/>
  <c r="Y174" i="1" s="1"/>
  <c r="J217" i="1"/>
  <c r="J221" i="1"/>
  <c r="J223" i="1"/>
  <c r="J226" i="1"/>
  <c r="M207" i="1"/>
  <c r="L207" i="1" s="1"/>
  <c r="X152" i="1"/>
  <c r="Y152" i="1" s="1"/>
  <c r="V157" i="1"/>
  <c r="W157" i="1" s="1"/>
  <c r="X158" i="1"/>
  <c r="Y158" i="1" s="1"/>
  <c r="X159" i="1"/>
  <c r="Y159" i="1" s="1"/>
  <c r="X170" i="1"/>
  <c r="Y170" i="1" s="1"/>
  <c r="Z171" i="1"/>
  <c r="AA171" i="1" s="1"/>
  <c r="V171" i="1"/>
  <c r="W171" i="1" s="1"/>
  <c r="X172" i="1"/>
  <c r="Y172" i="1" s="1"/>
  <c r="X185" i="1"/>
  <c r="Y185" i="1" s="1"/>
  <c r="V186" i="1"/>
  <c r="W186" i="1" s="1"/>
  <c r="P200" i="1"/>
  <c r="O200" i="1"/>
  <c r="N200" i="1" s="1"/>
  <c r="P204" i="1"/>
  <c r="P205" i="1"/>
  <c r="J219" i="1"/>
  <c r="J224" i="1"/>
  <c r="J227" i="1"/>
  <c r="U144" i="1"/>
  <c r="U149" i="1"/>
  <c r="U152" i="1"/>
  <c r="V153" i="1"/>
  <c r="W153" i="1" s="1"/>
  <c r="X154" i="1"/>
  <c r="Y154" i="1" s="1"/>
  <c r="X155" i="1"/>
  <c r="Y155" i="1" s="1"/>
  <c r="Z156" i="1"/>
  <c r="AA156" i="1" s="1"/>
  <c r="V156" i="1"/>
  <c r="W156" i="1" s="1"/>
  <c r="Z161" i="1"/>
  <c r="AA161" i="1" s="1"/>
  <c r="V161" i="1"/>
  <c r="W161" i="1" s="1"/>
  <c r="X162" i="1"/>
  <c r="Y162" i="1" s="1"/>
  <c r="X163" i="1"/>
  <c r="Y163" i="1" s="1"/>
  <c r="Z164" i="1"/>
  <c r="AA164" i="1" s="1"/>
  <c r="V164" i="1"/>
  <c r="W164" i="1" s="1"/>
  <c r="Z170" i="1"/>
  <c r="AA170" i="1" s="1"/>
  <c r="V170" i="1"/>
  <c r="W170" i="1" s="1"/>
  <c r="Z172" i="1"/>
  <c r="AA172" i="1" s="1"/>
  <c r="V172" i="1"/>
  <c r="W172" i="1" s="1"/>
  <c r="Z174" i="1"/>
  <c r="AA174" i="1" s="1"/>
  <c r="V174" i="1"/>
  <c r="W174" i="1" s="1"/>
  <c r="X175" i="1"/>
  <c r="Y175" i="1" s="1"/>
  <c r="X176" i="1"/>
  <c r="Y176" i="1" s="1"/>
  <c r="Z177" i="1"/>
  <c r="AA177" i="1" s="1"/>
  <c r="V177" i="1"/>
  <c r="W177" i="1" s="1"/>
  <c r="Z182" i="1"/>
  <c r="AA182" i="1" s="1"/>
  <c r="V182" i="1"/>
  <c r="W182" i="1" s="1"/>
  <c r="X183" i="1"/>
  <c r="Y183" i="1" s="1"/>
  <c r="X184" i="1"/>
  <c r="Y184" i="1" s="1"/>
  <c r="Z185" i="1"/>
  <c r="AA185" i="1" s="1"/>
  <c r="V185" i="1"/>
  <c r="W185" i="1" s="1"/>
  <c r="Z190" i="1"/>
  <c r="AA190" i="1" s="1"/>
  <c r="V190" i="1"/>
  <c r="W190" i="1" s="1"/>
  <c r="X191" i="1"/>
  <c r="Y191" i="1" s="1"/>
  <c r="X192" i="1"/>
  <c r="Y192" i="1" s="1"/>
  <c r="Z193" i="1"/>
  <c r="AA193" i="1" s="1"/>
  <c r="V193" i="1"/>
  <c r="W193" i="1" s="1"/>
  <c r="P196" i="1"/>
  <c r="O198" i="1"/>
  <c r="N198" i="1" s="1"/>
  <c r="P201" i="1"/>
  <c r="O201" i="1"/>
  <c r="N201" i="1" s="1"/>
  <c r="K207" i="1"/>
  <c r="X142" i="1"/>
  <c r="Y142" i="1" s="1"/>
  <c r="X143" i="1"/>
  <c r="Y143" i="1" s="1"/>
  <c r="Z144" i="1"/>
  <c r="AA144" i="1" s="1"/>
  <c r="Z149" i="1"/>
  <c r="AA149" i="1" s="1"/>
  <c r="X150" i="1"/>
  <c r="Y150" i="1" s="1"/>
  <c r="X151" i="1"/>
  <c r="Y151" i="1" s="1"/>
  <c r="Z152" i="1"/>
  <c r="AA152" i="1" s="1"/>
  <c r="O199" i="1"/>
  <c r="N199" i="1" s="1"/>
  <c r="U169" i="1"/>
  <c r="V169" i="1"/>
  <c r="W169" i="1" s="1"/>
  <c r="Z169" i="1"/>
  <c r="AA169" i="1" s="1"/>
  <c r="Z142" i="1"/>
  <c r="AA142" i="1" s="1"/>
  <c r="V142" i="1"/>
  <c r="W142" i="1" s="1"/>
  <c r="Z143" i="1"/>
  <c r="AA143" i="1" s="1"/>
  <c r="V143" i="1"/>
  <c r="W143" i="1" s="1"/>
  <c r="Z146" i="1"/>
  <c r="AA146" i="1" s="1"/>
  <c r="V146" i="1"/>
  <c r="W146" i="1" s="1"/>
  <c r="Z147" i="1"/>
  <c r="AA147" i="1" s="1"/>
  <c r="V147" i="1"/>
  <c r="W147" i="1" s="1"/>
  <c r="Z150" i="1"/>
  <c r="AA150" i="1" s="1"/>
  <c r="V150" i="1"/>
  <c r="W150" i="1" s="1"/>
  <c r="Z151" i="1"/>
  <c r="AA151" i="1" s="1"/>
  <c r="V151" i="1"/>
  <c r="W151" i="1" s="1"/>
  <c r="Z154" i="1"/>
  <c r="AA154" i="1" s="1"/>
  <c r="V154" i="1"/>
  <c r="W154" i="1" s="1"/>
  <c r="Z155" i="1"/>
  <c r="AA155" i="1" s="1"/>
  <c r="V155" i="1"/>
  <c r="W155" i="1" s="1"/>
  <c r="Z158" i="1"/>
  <c r="AA158" i="1" s="1"/>
  <c r="V158" i="1"/>
  <c r="W158" i="1" s="1"/>
  <c r="Z159" i="1"/>
  <c r="AA159" i="1" s="1"/>
  <c r="V159" i="1"/>
  <c r="W159" i="1" s="1"/>
  <c r="Z162" i="1"/>
  <c r="AA162" i="1" s="1"/>
  <c r="V162" i="1"/>
  <c r="W162" i="1" s="1"/>
  <c r="Z163" i="1"/>
  <c r="AA163" i="1" s="1"/>
  <c r="V163" i="1"/>
  <c r="W163" i="1" s="1"/>
  <c r="Z166" i="1"/>
  <c r="AA166" i="1" s="1"/>
  <c r="V166" i="1"/>
  <c r="W166" i="1" s="1"/>
  <c r="Z167" i="1"/>
  <c r="AA167" i="1" s="1"/>
  <c r="V167" i="1"/>
  <c r="W167" i="1" s="1"/>
  <c r="X169" i="1"/>
  <c r="Y169" i="1" s="1"/>
  <c r="K194" i="1"/>
  <c r="K195" i="1"/>
  <c r="K196" i="1"/>
  <c r="K197" i="1"/>
  <c r="K202" i="1"/>
  <c r="K203" i="1"/>
  <c r="K204" i="1"/>
  <c r="K205" i="1"/>
  <c r="P172" i="1"/>
  <c r="Z175" i="1"/>
  <c r="AA175" i="1" s="1"/>
  <c r="V175" i="1"/>
  <c r="W175" i="1" s="1"/>
  <c r="Z176" i="1"/>
  <c r="AA176" i="1" s="1"/>
  <c r="V176" i="1"/>
  <c r="W176" i="1" s="1"/>
  <c r="Z179" i="1"/>
  <c r="AA179" i="1" s="1"/>
  <c r="V179" i="1"/>
  <c r="W179" i="1" s="1"/>
  <c r="Z180" i="1"/>
  <c r="AA180" i="1" s="1"/>
  <c r="V180" i="1"/>
  <c r="W180" i="1" s="1"/>
  <c r="Z183" i="1"/>
  <c r="AA183" i="1" s="1"/>
  <c r="V183" i="1"/>
  <c r="W183" i="1" s="1"/>
  <c r="Z184" i="1"/>
  <c r="AA184" i="1" s="1"/>
  <c r="V184" i="1"/>
  <c r="W184" i="1" s="1"/>
  <c r="Z187" i="1"/>
  <c r="AA187" i="1" s="1"/>
  <c r="V187" i="1"/>
  <c r="W187" i="1" s="1"/>
  <c r="Z188" i="1"/>
  <c r="AA188" i="1" s="1"/>
  <c r="V188" i="1"/>
  <c r="W188" i="1" s="1"/>
  <c r="Z191" i="1"/>
  <c r="AA191" i="1" s="1"/>
  <c r="V191" i="1"/>
  <c r="W191" i="1" s="1"/>
  <c r="Z192" i="1"/>
  <c r="AA192" i="1" s="1"/>
  <c r="V192" i="1"/>
  <c r="W192" i="1" s="1"/>
  <c r="P194" i="1"/>
  <c r="O194" i="1"/>
  <c r="N194" i="1" s="1"/>
  <c r="P195" i="1"/>
  <c r="O195" i="1"/>
  <c r="N195" i="1" s="1"/>
  <c r="O196" i="1"/>
  <c r="N196" i="1" s="1"/>
  <c r="P197" i="1"/>
  <c r="O197" i="1"/>
  <c r="N197" i="1" s="1"/>
  <c r="K198" i="1"/>
  <c r="K199" i="1"/>
  <c r="K200" i="1"/>
  <c r="AC200" i="1" s="1"/>
  <c r="K201" i="1"/>
  <c r="P202" i="1"/>
  <c r="O202" i="1"/>
  <c r="N202" i="1" s="1"/>
  <c r="P203" i="1"/>
  <c r="O203" i="1"/>
  <c r="N203" i="1" s="1"/>
  <c r="O204" i="1"/>
  <c r="N204" i="1" s="1"/>
  <c r="O205" i="1"/>
  <c r="N205" i="1" s="1"/>
  <c r="U207" i="1"/>
  <c r="Z207" i="1"/>
  <c r="AA207" i="1" s="1"/>
  <c r="V207" i="1"/>
  <c r="W207" i="1" s="1"/>
  <c r="O206" i="1"/>
  <c r="N206" i="1" s="1"/>
  <c r="K206" i="1"/>
  <c r="K142" i="1"/>
  <c r="O142" i="1"/>
  <c r="N142" i="1" s="1"/>
  <c r="P142" i="1"/>
  <c r="K144" i="1"/>
  <c r="O144" i="1"/>
  <c r="N144" i="1" s="1"/>
  <c r="P144" i="1"/>
  <c r="K146" i="1"/>
  <c r="O146" i="1"/>
  <c r="N146" i="1" s="1"/>
  <c r="P146" i="1"/>
  <c r="K148" i="1"/>
  <c r="O148" i="1"/>
  <c r="N148" i="1" s="1"/>
  <c r="P148" i="1"/>
  <c r="K150" i="1"/>
  <c r="O150" i="1"/>
  <c r="N150" i="1" s="1"/>
  <c r="P150" i="1"/>
  <c r="K152" i="1"/>
  <c r="O152" i="1"/>
  <c r="N152" i="1" s="1"/>
  <c r="P152" i="1"/>
  <c r="K154" i="1"/>
  <c r="O154" i="1"/>
  <c r="N154" i="1" s="1"/>
  <c r="P154" i="1"/>
  <c r="K156" i="1"/>
  <c r="O156" i="1"/>
  <c r="N156" i="1" s="1"/>
  <c r="P156" i="1"/>
  <c r="K158" i="1"/>
  <c r="O158" i="1"/>
  <c r="N158" i="1" s="1"/>
  <c r="P158" i="1"/>
  <c r="K160" i="1"/>
  <c r="O160" i="1"/>
  <c r="N160" i="1" s="1"/>
  <c r="P160" i="1"/>
  <c r="K162" i="1"/>
  <c r="O162" i="1"/>
  <c r="N162" i="1" s="1"/>
  <c r="P162" i="1"/>
  <c r="K164" i="1"/>
  <c r="O164" i="1"/>
  <c r="N164" i="1" s="1"/>
  <c r="P164" i="1"/>
  <c r="K166" i="1"/>
  <c r="O166" i="1"/>
  <c r="N166" i="1" s="1"/>
  <c r="P166" i="1"/>
  <c r="K170" i="1"/>
  <c r="O170" i="1"/>
  <c r="N170" i="1" s="1"/>
  <c r="P170" i="1"/>
  <c r="M170" i="1"/>
  <c r="L170" i="1" s="1"/>
  <c r="J171" i="1"/>
  <c r="P206" i="1"/>
  <c r="Z206" i="1"/>
  <c r="AA206" i="1" s="1"/>
  <c r="V206" i="1"/>
  <c r="W206" i="1" s="1"/>
  <c r="X207" i="1"/>
  <c r="Y207" i="1" s="1"/>
  <c r="M206" i="1"/>
  <c r="L206" i="1" s="1"/>
  <c r="U206" i="1"/>
  <c r="M142" i="1"/>
  <c r="L142" i="1" s="1"/>
  <c r="K143" i="1"/>
  <c r="O143" i="1"/>
  <c r="N143" i="1" s="1"/>
  <c r="P143" i="1"/>
  <c r="M144" i="1"/>
  <c r="L144" i="1" s="1"/>
  <c r="K145" i="1"/>
  <c r="O145" i="1"/>
  <c r="N145" i="1" s="1"/>
  <c r="P145" i="1"/>
  <c r="M146" i="1"/>
  <c r="L146" i="1" s="1"/>
  <c r="K147" i="1"/>
  <c r="AC147" i="1" s="1"/>
  <c r="O147" i="1"/>
  <c r="N147" i="1" s="1"/>
  <c r="P147" i="1"/>
  <c r="M148" i="1"/>
  <c r="L148" i="1" s="1"/>
  <c r="K149" i="1"/>
  <c r="O149" i="1"/>
  <c r="N149" i="1" s="1"/>
  <c r="P149" i="1"/>
  <c r="M150" i="1"/>
  <c r="L150" i="1" s="1"/>
  <c r="K151" i="1"/>
  <c r="O151" i="1"/>
  <c r="N151" i="1" s="1"/>
  <c r="P151" i="1"/>
  <c r="M152" i="1"/>
  <c r="L152" i="1" s="1"/>
  <c r="K153" i="1"/>
  <c r="O153" i="1"/>
  <c r="N153" i="1" s="1"/>
  <c r="P153" i="1"/>
  <c r="M154" i="1"/>
  <c r="L154" i="1" s="1"/>
  <c r="K155" i="1"/>
  <c r="O155" i="1"/>
  <c r="N155" i="1" s="1"/>
  <c r="P155" i="1"/>
  <c r="M156" i="1"/>
  <c r="L156" i="1" s="1"/>
  <c r="K157" i="1"/>
  <c r="O157" i="1"/>
  <c r="N157" i="1" s="1"/>
  <c r="P157" i="1"/>
  <c r="M158" i="1"/>
  <c r="L158" i="1" s="1"/>
  <c r="K159" i="1"/>
  <c r="O159" i="1"/>
  <c r="N159" i="1" s="1"/>
  <c r="P159" i="1"/>
  <c r="M160" i="1"/>
  <c r="L160" i="1" s="1"/>
  <c r="K161" i="1"/>
  <c r="O161" i="1"/>
  <c r="N161" i="1" s="1"/>
  <c r="P161" i="1"/>
  <c r="M162" i="1"/>
  <c r="L162" i="1" s="1"/>
  <c r="K163" i="1"/>
  <c r="O163" i="1"/>
  <c r="N163" i="1" s="1"/>
  <c r="P163" i="1"/>
  <c r="M164" i="1"/>
  <c r="L164" i="1" s="1"/>
  <c r="K165" i="1"/>
  <c r="O165" i="1"/>
  <c r="N165" i="1" s="1"/>
  <c r="P165" i="1"/>
  <c r="M166" i="1"/>
  <c r="L166" i="1" s="1"/>
  <c r="K167" i="1"/>
  <c r="O167" i="1"/>
  <c r="N167" i="1" s="1"/>
  <c r="P167" i="1"/>
  <c r="K168" i="1"/>
  <c r="O168" i="1"/>
  <c r="N168" i="1" s="1"/>
  <c r="P168" i="1"/>
  <c r="K169" i="1"/>
  <c r="O169" i="1"/>
  <c r="N169" i="1" s="1"/>
  <c r="P169" i="1"/>
  <c r="M171" i="1"/>
  <c r="L171" i="1" s="1"/>
  <c r="K173" i="1"/>
  <c r="O173" i="1"/>
  <c r="N173" i="1" s="1"/>
  <c r="P173" i="1"/>
  <c r="K175" i="1"/>
  <c r="O175" i="1"/>
  <c r="N175" i="1" s="1"/>
  <c r="P175" i="1"/>
  <c r="K177" i="1"/>
  <c r="O177" i="1"/>
  <c r="N177" i="1" s="1"/>
  <c r="P177" i="1"/>
  <c r="K179" i="1"/>
  <c r="O179" i="1"/>
  <c r="N179" i="1" s="1"/>
  <c r="P179" i="1"/>
  <c r="K181" i="1"/>
  <c r="O181" i="1"/>
  <c r="N181" i="1" s="1"/>
  <c r="P181" i="1"/>
  <c r="K183" i="1"/>
  <c r="O183" i="1"/>
  <c r="N183" i="1" s="1"/>
  <c r="P183" i="1"/>
  <c r="K185" i="1"/>
  <c r="O185" i="1"/>
  <c r="N185" i="1" s="1"/>
  <c r="P185" i="1"/>
  <c r="K187" i="1"/>
  <c r="O187" i="1"/>
  <c r="N187" i="1" s="1"/>
  <c r="P187" i="1"/>
  <c r="K189" i="1"/>
  <c r="O189" i="1"/>
  <c r="N189" i="1" s="1"/>
  <c r="P189" i="1"/>
  <c r="K191" i="1"/>
  <c r="O191" i="1"/>
  <c r="N191" i="1" s="1"/>
  <c r="P191" i="1"/>
  <c r="K193" i="1"/>
  <c r="O193" i="1"/>
  <c r="N193" i="1" s="1"/>
  <c r="P193" i="1"/>
  <c r="U195" i="1"/>
  <c r="V195" i="1"/>
  <c r="W195" i="1" s="1"/>
  <c r="Z195" i="1"/>
  <c r="AA195" i="1" s="1"/>
  <c r="X195" i="1"/>
  <c r="Y195" i="1" s="1"/>
  <c r="U199" i="1"/>
  <c r="V199" i="1"/>
  <c r="W199" i="1" s="1"/>
  <c r="Z199" i="1"/>
  <c r="AA199" i="1" s="1"/>
  <c r="X199" i="1"/>
  <c r="Y199" i="1" s="1"/>
  <c r="U203" i="1"/>
  <c r="V203" i="1"/>
  <c r="W203" i="1" s="1"/>
  <c r="Z203" i="1"/>
  <c r="AA203" i="1" s="1"/>
  <c r="X203" i="1"/>
  <c r="Y203" i="1" s="1"/>
  <c r="P171" i="1"/>
  <c r="O171" i="1"/>
  <c r="N171" i="1" s="1"/>
  <c r="K172" i="1"/>
  <c r="O172" i="1"/>
  <c r="N172" i="1" s="1"/>
  <c r="M173" i="1"/>
  <c r="L173" i="1" s="1"/>
  <c r="K174" i="1"/>
  <c r="O174" i="1"/>
  <c r="N174" i="1" s="1"/>
  <c r="P174" i="1"/>
  <c r="M175" i="1"/>
  <c r="L175" i="1" s="1"/>
  <c r="K176" i="1"/>
  <c r="O176" i="1"/>
  <c r="N176" i="1" s="1"/>
  <c r="P176" i="1"/>
  <c r="M177" i="1"/>
  <c r="L177" i="1" s="1"/>
  <c r="K178" i="1"/>
  <c r="O178" i="1"/>
  <c r="N178" i="1" s="1"/>
  <c r="P178" i="1"/>
  <c r="M179" i="1"/>
  <c r="L179" i="1" s="1"/>
  <c r="K180" i="1"/>
  <c r="O180" i="1"/>
  <c r="N180" i="1" s="1"/>
  <c r="P180" i="1"/>
  <c r="M181" i="1"/>
  <c r="L181" i="1" s="1"/>
  <c r="K182" i="1"/>
  <c r="O182" i="1"/>
  <c r="N182" i="1" s="1"/>
  <c r="P182" i="1"/>
  <c r="M183" i="1"/>
  <c r="L183" i="1" s="1"/>
  <c r="K184" i="1"/>
  <c r="O184" i="1"/>
  <c r="N184" i="1" s="1"/>
  <c r="P184" i="1"/>
  <c r="M185" i="1"/>
  <c r="L185" i="1" s="1"/>
  <c r="K186" i="1"/>
  <c r="O186" i="1"/>
  <c r="N186" i="1" s="1"/>
  <c r="P186" i="1"/>
  <c r="M187" i="1"/>
  <c r="L187" i="1" s="1"/>
  <c r="K188" i="1"/>
  <c r="O188" i="1"/>
  <c r="N188" i="1" s="1"/>
  <c r="P188" i="1"/>
  <c r="M189" i="1"/>
  <c r="L189" i="1" s="1"/>
  <c r="K190" i="1"/>
  <c r="O190" i="1"/>
  <c r="N190" i="1" s="1"/>
  <c r="P190" i="1"/>
  <c r="M191" i="1"/>
  <c r="L191" i="1" s="1"/>
  <c r="K192" i="1"/>
  <c r="O192" i="1"/>
  <c r="N192" i="1" s="1"/>
  <c r="P192" i="1"/>
  <c r="M193" i="1"/>
  <c r="L193" i="1" s="1"/>
  <c r="U197" i="1"/>
  <c r="V197" i="1"/>
  <c r="W197" i="1" s="1"/>
  <c r="Z197" i="1"/>
  <c r="AA197" i="1" s="1"/>
  <c r="X197" i="1"/>
  <c r="Y197" i="1" s="1"/>
  <c r="U201" i="1"/>
  <c r="V201" i="1"/>
  <c r="W201" i="1" s="1"/>
  <c r="Z201" i="1"/>
  <c r="AA201" i="1" s="1"/>
  <c r="X201" i="1"/>
  <c r="Y201" i="1" s="1"/>
  <c r="U205" i="1"/>
  <c r="V205" i="1"/>
  <c r="W205" i="1" s="1"/>
  <c r="Z205" i="1"/>
  <c r="AA205" i="1" s="1"/>
  <c r="X205" i="1"/>
  <c r="Y205" i="1" s="1"/>
  <c r="U194" i="1"/>
  <c r="V194" i="1"/>
  <c r="W194" i="1" s="1"/>
  <c r="Z194" i="1"/>
  <c r="AA194" i="1" s="1"/>
  <c r="U196" i="1"/>
  <c r="V196" i="1"/>
  <c r="W196" i="1" s="1"/>
  <c r="Z196" i="1"/>
  <c r="AA196" i="1" s="1"/>
  <c r="U198" i="1"/>
  <c r="V198" i="1"/>
  <c r="W198" i="1" s="1"/>
  <c r="Z198" i="1"/>
  <c r="AA198" i="1" s="1"/>
  <c r="U200" i="1"/>
  <c r="V200" i="1"/>
  <c r="W200" i="1" s="1"/>
  <c r="Z200" i="1"/>
  <c r="AA200" i="1" s="1"/>
  <c r="U202" i="1"/>
  <c r="V202" i="1"/>
  <c r="W202" i="1" s="1"/>
  <c r="Z202" i="1"/>
  <c r="AA202" i="1" s="1"/>
  <c r="U204" i="1"/>
  <c r="V204" i="1"/>
  <c r="W204" i="1" s="1"/>
  <c r="Z204" i="1"/>
  <c r="AA204" i="1" s="1"/>
  <c r="P47" i="1"/>
  <c r="U38" i="1"/>
  <c r="V58" i="1"/>
  <c r="W58" i="1" s="1"/>
  <c r="P69" i="1"/>
  <c r="Z60" i="1"/>
  <c r="AA60" i="1" s="1"/>
  <c r="P63" i="1"/>
  <c r="M217" i="1"/>
  <c r="L217" i="1" s="1"/>
  <c r="K218" i="1"/>
  <c r="O218" i="1"/>
  <c r="N218" i="1" s="1"/>
  <c r="M219" i="1"/>
  <c r="L219" i="1" s="1"/>
  <c r="K220" i="1"/>
  <c r="O220" i="1"/>
  <c r="N220" i="1" s="1"/>
  <c r="M221" i="1"/>
  <c r="L221" i="1" s="1"/>
  <c r="K222" i="1"/>
  <c r="O222" i="1"/>
  <c r="N222" i="1" s="1"/>
  <c r="K225" i="1"/>
  <c r="O225" i="1"/>
  <c r="N225" i="1" s="1"/>
  <c r="M226" i="1"/>
  <c r="L226" i="1" s="1"/>
  <c r="K35" i="1"/>
  <c r="K39" i="1"/>
  <c r="Z77" i="1"/>
  <c r="AA77" i="1" s="1"/>
  <c r="X140" i="1"/>
  <c r="Y140" i="1" s="1"/>
  <c r="O39" i="1"/>
  <c r="N39" i="1" s="1"/>
  <c r="P45" i="1"/>
  <c r="P78" i="1"/>
  <c r="Z140" i="1"/>
  <c r="AA140" i="1" s="1"/>
  <c r="V140" i="1"/>
  <c r="W140" i="1" s="1"/>
  <c r="U34" i="1"/>
  <c r="O35" i="1"/>
  <c r="N35" i="1" s="1"/>
  <c r="U36" i="1"/>
  <c r="U40" i="1"/>
  <c r="U35" i="1"/>
  <c r="Z81" i="1"/>
  <c r="AA81" i="1" s="1"/>
  <c r="U81" i="1"/>
  <c r="P210" i="1"/>
  <c r="P214" i="1"/>
  <c r="U217" i="1"/>
  <c r="U219" i="1"/>
  <c r="U226" i="1"/>
  <c r="U129" i="1"/>
  <c r="Z129" i="1"/>
  <c r="AA129" i="1" s="1"/>
  <c r="X94" i="1"/>
  <c r="Y94" i="1" s="1"/>
  <c r="X96" i="1"/>
  <c r="Y96" i="1" s="1"/>
  <c r="X98" i="1"/>
  <c r="Y98" i="1" s="1"/>
  <c r="P37" i="1"/>
  <c r="K37" i="1"/>
  <c r="O42" i="1"/>
  <c r="N42" i="1" s="1"/>
  <c r="M42" i="1"/>
  <c r="L42" i="1" s="1"/>
  <c r="V33" i="1"/>
  <c r="W33" i="1" s="1"/>
  <c r="U33" i="1"/>
  <c r="V37" i="1"/>
  <c r="W37" i="1" s="1"/>
  <c r="U37" i="1"/>
  <c r="V41" i="1"/>
  <c r="W41" i="1" s="1"/>
  <c r="U41" i="1"/>
  <c r="P223" i="1"/>
  <c r="M223" i="1"/>
  <c r="L223" i="1" s="1"/>
  <c r="P224" i="1"/>
  <c r="M224" i="1"/>
  <c r="L224" i="1" s="1"/>
  <c r="P227" i="1"/>
  <c r="M227" i="1"/>
  <c r="L227" i="1" s="1"/>
  <c r="U32" i="1"/>
  <c r="O37" i="1"/>
  <c r="N37" i="1" s="1"/>
  <c r="P42" i="1"/>
  <c r="P44" i="1"/>
  <c r="P46" i="1"/>
  <c r="P13" i="1"/>
  <c r="P33" i="1"/>
  <c r="K33" i="1"/>
  <c r="U39" i="1"/>
  <c r="P41" i="1"/>
  <c r="K41" i="1"/>
  <c r="V18" i="1"/>
  <c r="W18" i="1" s="1"/>
  <c r="Z18" i="1"/>
  <c r="AA18" i="1" s="1"/>
  <c r="U18" i="1"/>
  <c r="P209" i="1"/>
  <c r="P211" i="1"/>
  <c r="P213" i="1"/>
  <c r="P215" i="1"/>
  <c r="X93" i="1"/>
  <c r="Y93" i="1" s="1"/>
  <c r="X95" i="1"/>
  <c r="Y95" i="1" s="1"/>
  <c r="X97" i="1"/>
  <c r="Y97" i="1" s="1"/>
  <c r="U120" i="1"/>
  <c r="X132" i="1"/>
  <c r="Y132" i="1" s="1"/>
  <c r="X137" i="1"/>
  <c r="Y137" i="1" s="1"/>
  <c r="X138" i="1"/>
  <c r="Y138" i="1" s="1"/>
  <c r="V216" i="1"/>
  <c r="W216" i="1" s="1"/>
  <c r="M210" i="1"/>
  <c r="L210" i="1" s="1"/>
  <c r="O85" i="1"/>
  <c r="N85" i="1" s="1"/>
  <c r="O91" i="1"/>
  <c r="N91" i="1" s="1"/>
  <c r="X129" i="1"/>
  <c r="Y129" i="1" s="1"/>
  <c r="X131" i="1"/>
  <c r="Y131" i="1" s="1"/>
  <c r="Z132" i="1"/>
  <c r="AA132" i="1" s="1"/>
  <c r="V132" i="1"/>
  <c r="W132" i="1" s="1"/>
  <c r="X133" i="1"/>
  <c r="Y133" i="1" s="1"/>
  <c r="X136" i="1"/>
  <c r="Y136" i="1" s="1"/>
  <c r="Z137" i="1"/>
  <c r="AA137" i="1" s="1"/>
  <c r="V137" i="1"/>
  <c r="W137" i="1" s="1"/>
  <c r="X139" i="1"/>
  <c r="Y139" i="1" s="1"/>
  <c r="X141" i="1"/>
  <c r="Y141" i="1" s="1"/>
  <c r="V208" i="1"/>
  <c r="W208" i="1" s="1"/>
  <c r="V209" i="1"/>
  <c r="W209" i="1" s="1"/>
  <c r="V212" i="1"/>
  <c r="W212" i="1" s="1"/>
  <c r="V213" i="1"/>
  <c r="W213" i="1" s="1"/>
  <c r="M214" i="1"/>
  <c r="L214" i="1" s="1"/>
  <c r="O89" i="1"/>
  <c r="N89" i="1" s="1"/>
  <c r="O114" i="1"/>
  <c r="N114" i="1" s="1"/>
  <c r="O118" i="1"/>
  <c r="N118" i="1" s="1"/>
  <c r="P130" i="1"/>
  <c r="O83" i="1"/>
  <c r="N83" i="1" s="1"/>
  <c r="O87" i="1"/>
  <c r="N87" i="1" s="1"/>
  <c r="O112" i="1"/>
  <c r="N112" i="1" s="1"/>
  <c r="O116" i="1"/>
  <c r="N116" i="1" s="1"/>
  <c r="O212" i="1"/>
  <c r="N212" i="1" s="1"/>
  <c r="M212" i="1"/>
  <c r="L212" i="1" s="1"/>
  <c r="O208" i="1"/>
  <c r="N208" i="1" s="1"/>
  <c r="M208" i="1"/>
  <c r="L208" i="1" s="1"/>
  <c r="O216" i="1"/>
  <c r="N216" i="1" s="1"/>
  <c r="M216" i="1"/>
  <c r="L216" i="1" s="1"/>
  <c r="P121" i="1"/>
  <c r="P123" i="1"/>
  <c r="P125" i="1"/>
  <c r="P127" i="1"/>
  <c r="U133" i="1"/>
  <c r="U136" i="1"/>
  <c r="U93" i="1"/>
  <c r="Z93" i="1"/>
  <c r="AA93" i="1" s="1"/>
  <c r="U94" i="1"/>
  <c r="Z94" i="1"/>
  <c r="AA94" i="1" s="1"/>
  <c r="U95" i="1"/>
  <c r="Z95" i="1"/>
  <c r="AA95" i="1" s="1"/>
  <c r="U96" i="1"/>
  <c r="Z96" i="1"/>
  <c r="AA96" i="1" s="1"/>
  <c r="U97" i="1"/>
  <c r="Z97" i="1"/>
  <c r="AA97" i="1" s="1"/>
  <c r="U98" i="1"/>
  <c r="Z98" i="1"/>
  <c r="AA98" i="1" s="1"/>
  <c r="O100" i="1"/>
  <c r="N100" i="1" s="1"/>
  <c r="O102" i="1"/>
  <c r="N102" i="1" s="1"/>
  <c r="O104" i="1"/>
  <c r="N104" i="1" s="1"/>
  <c r="O106" i="1"/>
  <c r="N106" i="1" s="1"/>
  <c r="O108" i="1"/>
  <c r="N108" i="1" s="1"/>
  <c r="O110" i="1"/>
  <c r="N110" i="1" s="1"/>
  <c r="X111" i="1"/>
  <c r="Y111" i="1" s="1"/>
  <c r="P112" i="1"/>
  <c r="P114" i="1"/>
  <c r="P116" i="1"/>
  <c r="P118" i="1"/>
  <c r="O121" i="1"/>
  <c r="N121" i="1" s="1"/>
  <c r="O123" i="1"/>
  <c r="N123" i="1" s="1"/>
  <c r="O125" i="1"/>
  <c r="N125" i="1" s="1"/>
  <c r="O127" i="1"/>
  <c r="N127" i="1" s="1"/>
  <c r="X130" i="1"/>
  <c r="Y130" i="1" s="1"/>
  <c r="Z133" i="1"/>
  <c r="AA133" i="1" s="1"/>
  <c r="X134" i="1"/>
  <c r="Y134" i="1" s="1"/>
  <c r="X135" i="1"/>
  <c r="Y135" i="1" s="1"/>
  <c r="Z136" i="1"/>
  <c r="AA136" i="1" s="1"/>
  <c r="Z141" i="1"/>
  <c r="AA141" i="1" s="1"/>
  <c r="V141" i="1"/>
  <c r="W141" i="1" s="1"/>
  <c r="U22" i="1"/>
  <c r="Z208" i="1"/>
  <c r="AA208" i="1" s="1"/>
  <c r="Z209" i="1"/>
  <c r="AA209" i="1" s="1"/>
  <c r="V210" i="1"/>
  <c r="W210" i="1" s="1"/>
  <c r="V211" i="1"/>
  <c r="W211" i="1" s="1"/>
  <c r="Z212" i="1"/>
  <c r="AA212" i="1" s="1"/>
  <c r="Z213" i="1"/>
  <c r="AA213" i="1" s="1"/>
  <c r="V214" i="1"/>
  <c r="W214" i="1" s="1"/>
  <c r="V215" i="1"/>
  <c r="W215" i="1" s="1"/>
  <c r="Z216" i="1"/>
  <c r="AA216" i="1" s="1"/>
  <c r="K208" i="1"/>
  <c r="M209" i="1"/>
  <c r="L209" i="1" s="1"/>
  <c r="K210" i="1"/>
  <c r="M211" i="1"/>
  <c r="L211" i="1" s="1"/>
  <c r="K212" i="1"/>
  <c r="M213" i="1"/>
  <c r="L213" i="1" s="1"/>
  <c r="K214" i="1"/>
  <c r="M215" i="1"/>
  <c r="L215" i="1" s="1"/>
  <c r="K216" i="1"/>
  <c r="K83" i="1"/>
  <c r="P83" i="1"/>
  <c r="O84" i="1"/>
  <c r="N84" i="1" s="1"/>
  <c r="P84" i="1"/>
  <c r="K85" i="1"/>
  <c r="P85" i="1"/>
  <c r="O86" i="1"/>
  <c r="N86" i="1" s="1"/>
  <c r="P86" i="1"/>
  <c r="K87" i="1"/>
  <c r="P87" i="1"/>
  <c r="O88" i="1"/>
  <c r="N88" i="1" s="1"/>
  <c r="P88" i="1"/>
  <c r="K89" i="1"/>
  <c r="P89" i="1"/>
  <c r="O90" i="1"/>
  <c r="N90" i="1" s="1"/>
  <c r="P90" i="1"/>
  <c r="K91" i="1"/>
  <c r="P91" i="1"/>
  <c r="O99" i="1"/>
  <c r="N99" i="1" s="1"/>
  <c r="P99" i="1"/>
  <c r="K100" i="1"/>
  <c r="P100" i="1"/>
  <c r="O101" i="1"/>
  <c r="N101" i="1" s="1"/>
  <c r="P101" i="1"/>
  <c r="K102" i="1"/>
  <c r="P102" i="1"/>
  <c r="O103" i="1"/>
  <c r="N103" i="1" s="1"/>
  <c r="P103" i="1"/>
  <c r="K104" i="1"/>
  <c r="P104" i="1"/>
  <c r="O105" i="1"/>
  <c r="N105" i="1" s="1"/>
  <c r="P105" i="1"/>
  <c r="K106" i="1"/>
  <c r="P106" i="1"/>
  <c r="O107" i="1"/>
  <c r="N107" i="1" s="1"/>
  <c r="P107" i="1"/>
  <c r="K108" i="1"/>
  <c r="P108" i="1"/>
  <c r="O109" i="1"/>
  <c r="N109" i="1" s="1"/>
  <c r="P109" i="1"/>
  <c r="K110" i="1"/>
  <c r="P110" i="1"/>
  <c r="Z111" i="1"/>
  <c r="AA111" i="1" s="1"/>
  <c r="K111" i="1"/>
  <c r="K112" i="1"/>
  <c r="O113" i="1"/>
  <c r="N113" i="1" s="1"/>
  <c r="K114" i="1"/>
  <c r="O115" i="1"/>
  <c r="N115" i="1" s="1"/>
  <c r="K116" i="1"/>
  <c r="O117" i="1"/>
  <c r="N117" i="1" s="1"/>
  <c r="K118" i="1"/>
  <c r="O119" i="1"/>
  <c r="N119" i="1" s="1"/>
  <c r="O120" i="1"/>
  <c r="N120" i="1" s="1"/>
  <c r="K121" i="1"/>
  <c r="O122" i="1"/>
  <c r="N122" i="1" s="1"/>
  <c r="K123" i="1"/>
  <c r="O124" i="1"/>
  <c r="N124" i="1" s="1"/>
  <c r="K125" i="1"/>
  <c r="O126" i="1"/>
  <c r="N126" i="1" s="1"/>
  <c r="K127" i="1"/>
  <c r="O128" i="1"/>
  <c r="N128" i="1" s="1"/>
  <c r="O129" i="1"/>
  <c r="N129" i="1" s="1"/>
  <c r="Z130" i="1"/>
  <c r="AA130" i="1" s="1"/>
  <c r="V130" i="1"/>
  <c r="W130" i="1" s="1"/>
  <c r="O130" i="1"/>
  <c r="N130" i="1" s="1"/>
  <c r="Z131" i="1"/>
  <c r="AA131" i="1" s="1"/>
  <c r="V131" i="1"/>
  <c r="W131" i="1" s="1"/>
  <c r="Z134" i="1"/>
  <c r="AA134" i="1" s="1"/>
  <c r="V134" i="1"/>
  <c r="W134" i="1" s="1"/>
  <c r="Z135" i="1"/>
  <c r="AA135" i="1" s="1"/>
  <c r="V135" i="1"/>
  <c r="W135" i="1" s="1"/>
  <c r="Z138" i="1"/>
  <c r="AA138" i="1" s="1"/>
  <c r="V138" i="1"/>
  <c r="W138" i="1" s="1"/>
  <c r="Z139" i="1"/>
  <c r="AA139" i="1" s="1"/>
  <c r="V139" i="1"/>
  <c r="W139" i="1" s="1"/>
  <c r="Z210" i="1"/>
  <c r="AA210" i="1" s="1"/>
  <c r="Z211" i="1"/>
  <c r="AA211" i="1" s="1"/>
  <c r="Z214" i="1"/>
  <c r="AA214" i="1" s="1"/>
  <c r="Z215" i="1"/>
  <c r="AA215" i="1" s="1"/>
  <c r="K84" i="1"/>
  <c r="K86" i="1"/>
  <c r="K88" i="1"/>
  <c r="K90" i="1"/>
  <c r="K99" i="1"/>
  <c r="K101" i="1"/>
  <c r="K103" i="1"/>
  <c r="K105" i="1"/>
  <c r="K107" i="1"/>
  <c r="K109" i="1"/>
  <c r="O111" i="1"/>
  <c r="N111" i="1" s="1"/>
  <c r="K113" i="1"/>
  <c r="P113" i="1"/>
  <c r="K115" i="1"/>
  <c r="P115" i="1"/>
  <c r="K117" i="1"/>
  <c r="P117" i="1"/>
  <c r="K119" i="1"/>
  <c r="P119" i="1"/>
  <c r="K122" i="1"/>
  <c r="P122" i="1"/>
  <c r="K124" i="1"/>
  <c r="P124" i="1"/>
  <c r="K126" i="1"/>
  <c r="P126" i="1"/>
  <c r="K128" i="1"/>
  <c r="P128" i="1"/>
  <c r="K129" i="1"/>
  <c r="K130" i="1"/>
  <c r="X14" i="1"/>
  <c r="Y14" i="1" s="1"/>
  <c r="M93" i="1"/>
  <c r="L93" i="1" s="1"/>
  <c r="M94" i="1"/>
  <c r="L94" i="1" s="1"/>
  <c r="M95" i="1"/>
  <c r="L95" i="1" s="1"/>
  <c r="M96" i="1"/>
  <c r="L96" i="1" s="1"/>
  <c r="M97" i="1"/>
  <c r="L97" i="1" s="1"/>
  <c r="M98" i="1"/>
  <c r="L98" i="1" s="1"/>
  <c r="V99" i="1"/>
  <c r="W99" i="1" s="1"/>
  <c r="Z99" i="1"/>
  <c r="AA99" i="1" s="1"/>
  <c r="U99" i="1"/>
  <c r="V101" i="1"/>
  <c r="W101" i="1" s="1"/>
  <c r="Z101" i="1"/>
  <c r="AA101" i="1" s="1"/>
  <c r="U101" i="1"/>
  <c r="V103" i="1"/>
  <c r="W103" i="1" s="1"/>
  <c r="Z103" i="1"/>
  <c r="AA103" i="1" s="1"/>
  <c r="U103" i="1"/>
  <c r="V105" i="1"/>
  <c r="W105" i="1" s="1"/>
  <c r="Z105" i="1"/>
  <c r="AA105" i="1" s="1"/>
  <c r="U105" i="1"/>
  <c r="V107" i="1"/>
  <c r="W107" i="1" s="1"/>
  <c r="Z107" i="1"/>
  <c r="AA107" i="1" s="1"/>
  <c r="U107" i="1"/>
  <c r="V109" i="1"/>
  <c r="W109" i="1" s="1"/>
  <c r="Z109" i="1"/>
  <c r="AA109" i="1" s="1"/>
  <c r="U109" i="1"/>
  <c r="L111" i="1"/>
  <c r="V112" i="1"/>
  <c r="W112" i="1" s="1"/>
  <c r="Z112" i="1"/>
  <c r="AA112" i="1" s="1"/>
  <c r="U112" i="1"/>
  <c r="V114" i="1"/>
  <c r="W114" i="1" s="1"/>
  <c r="Z114" i="1"/>
  <c r="AA114" i="1" s="1"/>
  <c r="U114" i="1"/>
  <c r="V116" i="1"/>
  <c r="W116" i="1" s="1"/>
  <c r="Z116" i="1"/>
  <c r="AA116" i="1" s="1"/>
  <c r="U116" i="1"/>
  <c r="V118" i="1"/>
  <c r="W118" i="1" s="1"/>
  <c r="Z118" i="1"/>
  <c r="AA118" i="1" s="1"/>
  <c r="U118" i="1"/>
  <c r="V121" i="1"/>
  <c r="W121" i="1" s="1"/>
  <c r="Z121" i="1"/>
  <c r="AA121" i="1" s="1"/>
  <c r="U121" i="1"/>
  <c r="X121" i="1"/>
  <c r="Y121" i="1" s="1"/>
  <c r="V123" i="1"/>
  <c r="W123" i="1" s="1"/>
  <c r="Z123" i="1"/>
  <c r="AA123" i="1" s="1"/>
  <c r="U123" i="1"/>
  <c r="X123" i="1"/>
  <c r="Y123" i="1" s="1"/>
  <c r="V125" i="1"/>
  <c r="W125" i="1" s="1"/>
  <c r="Z125" i="1"/>
  <c r="AA125" i="1" s="1"/>
  <c r="U125" i="1"/>
  <c r="X125" i="1"/>
  <c r="Y125" i="1" s="1"/>
  <c r="V127" i="1"/>
  <c r="W127" i="1" s="1"/>
  <c r="Z127" i="1"/>
  <c r="AA127" i="1" s="1"/>
  <c r="U127" i="1"/>
  <c r="X127" i="1"/>
  <c r="Y127" i="1" s="1"/>
  <c r="K134" i="1"/>
  <c r="O134" i="1"/>
  <c r="N134" i="1" s="1"/>
  <c r="P134" i="1"/>
  <c r="M134" i="1"/>
  <c r="L134" i="1" s="1"/>
  <c r="K138" i="1"/>
  <c r="O138" i="1"/>
  <c r="N138" i="1" s="1"/>
  <c r="P138" i="1"/>
  <c r="M138" i="1"/>
  <c r="L138" i="1" s="1"/>
  <c r="O93" i="1"/>
  <c r="N93" i="1" s="1"/>
  <c r="K93" i="1"/>
  <c r="O94" i="1"/>
  <c r="N94" i="1" s="1"/>
  <c r="K94" i="1"/>
  <c r="O95" i="1"/>
  <c r="N95" i="1" s="1"/>
  <c r="K95" i="1"/>
  <c r="O96" i="1"/>
  <c r="N96" i="1" s="1"/>
  <c r="K96" i="1"/>
  <c r="O97" i="1"/>
  <c r="N97" i="1" s="1"/>
  <c r="K97" i="1"/>
  <c r="O98" i="1"/>
  <c r="N98" i="1" s="1"/>
  <c r="K98" i="1"/>
  <c r="X99" i="1"/>
  <c r="Y99" i="1" s="1"/>
  <c r="V100" i="1"/>
  <c r="W100" i="1" s="1"/>
  <c r="Z100" i="1"/>
  <c r="AA100" i="1" s="1"/>
  <c r="U100" i="1"/>
  <c r="X101" i="1"/>
  <c r="Y101" i="1" s="1"/>
  <c r="V102" i="1"/>
  <c r="W102" i="1" s="1"/>
  <c r="Z102" i="1"/>
  <c r="AA102" i="1" s="1"/>
  <c r="U102" i="1"/>
  <c r="X103" i="1"/>
  <c r="Y103" i="1" s="1"/>
  <c r="V104" i="1"/>
  <c r="W104" i="1" s="1"/>
  <c r="Z104" i="1"/>
  <c r="AA104" i="1" s="1"/>
  <c r="U104" i="1"/>
  <c r="X105" i="1"/>
  <c r="Y105" i="1" s="1"/>
  <c r="V106" i="1"/>
  <c r="W106" i="1" s="1"/>
  <c r="Z106" i="1"/>
  <c r="AA106" i="1" s="1"/>
  <c r="U106" i="1"/>
  <c r="X107" i="1"/>
  <c r="Y107" i="1" s="1"/>
  <c r="V108" i="1"/>
  <c r="W108" i="1" s="1"/>
  <c r="Z108" i="1"/>
  <c r="AA108" i="1" s="1"/>
  <c r="U108" i="1"/>
  <c r="X109" i="1"/>
  <c r="Y109" i="1" s="1"/>
  <c r="V110" i="1"/>
  <c r="W110" i="1" s="1"/>
  <c r="Z110" i="1"/>
  <c r="AA110" i="1" s="1"/>
  <c r="U110" i="1"/>
  <c r="X112" i="1"/>
  <c r="Y112" i="1" s="1"/>
  <c r="V113" i="1"/>
  <c r="W113" i="1" s="1"/>
  <c r="Z113" i="1"/>
  <c r="AA113" i="1" s="1"/>
  <c r="U113" i="1"/>
  <c r="X114" i="1"/>
  <c r="Y114" i="1" s="1"/>
  <c r="V115" i="1"/>
  <c r="W115" i="1" s="1"/>
  <c r="Z115" i="1"/>
  <c r="AA115" i="1" s="1"/>
  <c r="U115" i="1"/>
  <c r="X116" i="1"/>
  <c r="Y116" i="1" s="1"/>
  <c r="V117" i="1"/>
  <c r="W117" i="1" s="1"/>
  <c r="Z117" i="1"/>
  <c r="AA117" i="1" s="1"/>
  <c r="U117" i="1"/>
  <c r="X118" i="1"/>
  <c r="Y118" i="1" s="1"/>
  <c r="V119" i="1"/>
  <c r="W119" i="1" s="1"/>
  <c r="Z119" i="1"/>
  <c r="AA119" i="1" s="1"/>
  <c r="U119" i="1"/>
  <c r="P111" i="1"/>
  <c r="K120" i="1"/>
  <c r="V120" i="1"/>
  <c r="W120" i="1" s="1"/>
  <c r="Z120" i="1"/>
  <c r="AA120" i="1" s="1"/>
  <c r="P120" i="1"/>
  <c r="V122" i="1"/>
  <c r="W122" i="1" s="1"/>
  <c r="Z122" i="1"/>
  <c r="AA122" i="1" s="1"/>
  <c r="U122" i="1"/>
  <c r="V124" i="1"/>
  <c r="W124" i="1" s="1"/>
  <c r="Z124" i="1"/>
  <c r="AA124" i="1" s="1"/>
  <c r="U124" i="1"/>
  <c r="V126" i="1"/>
  <c r="W126" i="1" s="1"/>
  <c r="Z126" i="1"/>
  <c r="AA126" i="1" s="1"/>
  <c r="U126" i="1"/>
  <c r="V128" i="1"/>
  <c r="W128" i="1" s="1"/>
  <c r="Z128" i="1"/>
  <c r="AA128" i="1" s="1"/>
  <c r="U128" i="1"/>
  <c r="K132" i="1"/>
  <c r="O132" i="1"/>
  <c r="N132" i="1" s="1"/>
  <c r="P132" i="1"/>
  <c r="M132" i="1"/>
  <c r="L132" i="1" s="1"/>
  <c r="K136" i="1"/>
  <c r="O136" i="1"/>
  <c r="N136" i="1" s="1"/>
  <c r="P136" i="1"/>
  <c r="M136" i="1"/>
  <c r="L136" i="1" s="1"/>
  <c r="K140" i="1"/>
  <c r="O140" i="1"/>
  <c r="N140" i="1" s="1"/>
  <c r="P140" i="1"/>
  <c r="M140" i="1"/>
  <c r="L140" i="1" s="1"/>
  <c r="M129" i="1"/>
  <c r="K131" i="1"/>
  <c r="O131" i="1"/>
  <c r="N131" i="1" s="1"/>
  <c r="P131" i="1"/>
  <c r="K133" i="1"/>
  <c r="O133" i="1"/>
  <c r="N133" i="1" s="1"/>
  <c r="P133" i="1"/>
  <c r="K135" i="1"/>
  <c r="O135" i="1"/>
  <c r="N135" i="1" s="1"/>
  <c r="P135" i="1"/>
  <c r="K137" i="1"/>
  <c r="O137" i="1"/>
  <c r="N137" i="1" s="1"/>
  <c r="P137" i="1"/>
  <c r="K139" i="1"/>
  <c r="O139" i="1"/>
  <c r="N139" i="1" s="1"/>
  <c r="P139" i="1"/>
  <c r="K141" i="1"/>
  <c r="O141" i="1"/>
  <c r="N141" i="1" s="1"/>
  <c r="P141" i="1"/>
  <c r="V84" i="1"/>
  <c r="W84" i="1" s="1"/>
  <c r="Z84" i="1"/>
  <c r="AA84" i="1" s="1"/>
  <c r="U84" i="1"/>
  <c r="V86" i="1"/>
  <c r="W86" i="1" s="1"/>
  <c r="Z86" i="1"/>
  <c r="AA86" i="1" s="1"/>
  <c r="U86" i="1"/>
  <c r="V88" i="1"/>
  <c r="W88" i="1" s="1"/>
  <c r="Z88" i="1"/>
  <c r="AA88" i="1" s="1"/>
  <c r="U88" i="1"/>
  <c r="J90" i="1"/>
  <c r="V90" i="1"/>
  <c r="W90" i="1" s="1"/>
  <c r="Z90" i="1"/>
  <c r="AA90" i="1" s="1"/>
  <c r="U90" i="1"/>
  <c r="P82" i="1"/>
  <c r="M80" i="1"/>
  <c r="L80" i="1" s="1"/>
  <c r="P80" i="1"/>
  <c r="X79" i="1"/>
  <c r="Y79" i="1" s="1"/>
  <c r="Z79" i="1"/>
  <c r="AA79" i="1" s="1"/>
  <c r="V83" i="1"/>
  <c r="W83" i="1" s="1"/>
  <c r="Z83" i="1"/>
  <c r="AA83" i="1" s="1"/>
  <c r="U83" i="1"/>
  <c r="X84" i="1"/>
  <c r="Y84" i="1" s="1"/>
  <c r="V85" i="1"/>
  <c r="W85" i="1" s="1"/>
  <c r="Z85" i="1"/>
  <c r="AA85" i="1" s="1"/>
  <c r="U85" i="1"/>
  <c r="X86" i="1"/>
  <c r="Y86" i="1" s="1"/>
  <c r="J87" i="1"/>
  <c r="V87" i="1"/>
  <c r="W87" i="1" s="1"/>
  <c r="Z87" i="1"/>
  <c r="AA87" i="1" s="1"/>
  <c r="U87" i="1"/>
  <c r="X88" i="1"/>
  <c r="Y88" i="1" s="1"/>
  <c r="V89" i="1"/>
  <c r="W89" i="1" s="1"/>
  <c r="Z89" i="1"/>
  <c r="AA89" i="1" s="1"/>
  <c r="U89" i="1"/>
  <c r="X90" i="1"/>
  <c r="Y90" i="1" s="1"/>
  <c r="V91" i="1"/>
  <c r="W91" i="1" s="1"/>
  <c r="Z91" i="1"/>
  <c r="AA91" i="1" s="1"/>
  <c r="U91" i="1"/>
  <c r="V92" i="1"/>
  <c r="W92" i="1" s="1"/>
  <c r="Z92" i="1"/>
  <c r="AA92" i="1" s="1"/>
  <c r="U92" i="1"/>
  <c r="K92" i="1"/>
  <c r="O92" i="1"/>
  <c r="N92" i="1" s="1"/>
  <c r="P92" i="1"/>
  <c r="V77" i="1"/>
  <c r="W77" i="1" s="1"/>
  <c r="U209" i="1"/>
  <c r="U211" i="1"/>
  <c r="U213" i="1"/>
  <c r="U215" i="1"/>
  <c r="U14" i="1"/>
  <c r="Z14" i="1"/>
  <c r="AA14" i="1" s="1"/>
  <c r="X22" i="1"/>
  <c r="Y22" i="1" s="1"/>
  <c r="X208" i="1"/>
  <c r="Y208" i="1" s="1"/>
  <c r="X210" i="1"/>
  <c r="Y210" i="1" s="1"/>
  <c r="X212" i="1"/>
  <c r="Y212" i="1" s="1"/>
  <c r="X214" i="1"/>
  <c r="Y214" i="1" s="1"/>
  <c r="X216" i="1"/>
  <c r="Y216" i="1" s="1"/>
  <c r="K209" i="1"/>
  <c r="K211" i="1"/>
  <c r="K213" i="1"/>
  <c r="K215" i="1"/>
  <c r="V218" i="1"/>
  <c r="W218" i="1" s="1"/>
  <c r="X16" i="1"/>
  <c r="Y16" i="1" s="1"/>
  <c r="X19" i="1"/>
  <c r="Y19" i="1" s="1"/>
  <c r="X15" i="1"/>
  <c r="Y15" i="1" s="1"/>
  <c r="X17" i="1"/>
  <c r="Y17" i="1" s="1"/>
  <c r="X20" i="1"/>
  <c r="Y20" i="1" s="1"/>
  <c r="X48" i="1"/>
  <c r="Y48" i="1" s="1"/>
  <c r="U52" i="1"/>
  <c r="M46" i="1"/>
  <c r="L46" i="1" s="1"/>
  <c r="U23" i="1"/>
  <c r="X30" i="1"/>
  <c r="Y30" i="1" s="1"/>
  <c r="Z32" i="1"/>
  <c r="AA32" i="1" s="1"/>
  <c r="X39" i="1"/>
  <c r="Y39" i="1" s="1"/>
  <c r="X52" i="1"/>
  <c r="Y52" i="1" s="1"/>
  <c r="V224" i="1"/>
  <c r="W224" i="1" s="1"/>
  <c r="X35" i="1"/>
  <c r="Y35" i="1" s="1"/>
  <c r="O55" i="1"/>
  <c r="N55" i="1" s="1"/>
  <c r="X72" i="1"/>
  <c r="Y72" i="1" s="1"/>
  <c r="K46" i="1"/>
  <c r="M47" i="1"/>
  <c r="L47" i="1" s="1"/>
  <c r="X23" i="1"/>
  <c r="Y23" i="1" s="1"/>
  <c r="X24" i="1"/>
  <c r="Y24" i="1" s="1"/>
  <c r="X26" i="1"/>
  <c r="Y26" i="1" s="1"/>
  <c r="X28" i="1"/>
  <c r="Y28" i="1" s="1"/>
  <c r="M50" i="1"/>
  <c r="L50" i="1" s="1"/>
  <c r="X50" i="1"/>
  <c r="Y50" i="1" s="1"/>
  <c r="O51" i="1"/>
  <c r="N51" i="1" s="1"/>
  <c r="O53" i="1"/>
  <c r="N53" i="1" s="1"/>
  <c r="X53" i="1"/>
  <c r="Y53" i="1" s="1"/>
  <c r="V227" i="1"/>
  <c r="W227" i="1" s="1"/>
  <c r="X25" i="1"/>
  <c r="Y25" i="1" s="1"/>
  <c r="X27" i="1"/>
  <c r="Y27" i="1" s="1"/>
  <c r="X29" i="1"/>
  <c r="Y29" i="1" s="1"/>
  <c r="X31" i="1"/>
  <c r="Y31" i="1" s="1"/>
  <c r="X33" i="1"/>
  <c r="Y33" i="1" s="1"/>
  <c r="X37" i="1"/>
  <c r="Y37" i="1" s="1"/>
  <c r="X41" i="1"/>
  <c r="Y41" i="1" s="1"/>
  <c r="U15" i="1"/>
  <c r="Z15" i="1"/>
  <c r="AA15" i="1" s="1"/>
  <c r="U16" i="1"/>
  <c r="Z16" i="1"/>
  <c r="AA16" i="1" s="1"/>
  <c r="U17" i="1"/>
  <c r="Z17" i="1"/>
  <c r="AA17" i="1" s="1"/>
  <c r="U19" i="1"/>
  <c r="Z19" i="1"/>
  <c r="AA19" i="1" s="1"/>
  <c r="U20" i="1"/>
  <c r="Z20" i="1"/>
  <c r="AA20" i="1" s="1"/>
  <c r="X21" i="1"/>
  <c r="Y21" i="1" s="1"/>
  <c r="O49" i="1"/>
  <c r="N49" i="1" s="1"/>
  <c r="X49" i="1"/>
  <c r="Y49" i="1" s="1"/>
  <c r="Z52" i="1"/>
  <c r="AA52" i="1" s="1"/>
  <c r="U53" i="1"/>
  <c r="Z53" i="1"/>
  <c r="AA53" i="1" s="1"/>
  <c r="V64" i="1"/>
  <c r="W64" i="1" s="1"/>
  <c r="X64" i="1"/>
  <c r="Y64" i="1" s="1"/>
  <c r="P64" i="1"/>
  <c r="Z72" i="1"/>
  <c r="AA72" i="1" s="1"/>
  <c r="V72" i="1"/>
  <c r="W72" i="1" s="1"/>
  <c r="X75" i="1"/>
  <c r="Y75" i="1" s="1"/>
  <c r="P76" i="1"/>
  <c r="Z218" i="1"/>
  <c r="AA218" i="1" s="1"/>
  <c r="Z224" i="1"/>
  <c r="AA224" i="1" s="1"/>
  <c r="Z227" i="1"/>
  <c r="AA227" i="1" s="1"/>
  <c r="M36" i="1"/>
  <c r="L36" i="1" s="1"/>
  <c r="X13" i="1"/>
  <c r="Y13" i="1" s="1"/>
  <c r="M39" i="1"/>
  <c r="L39" i="1" s="1"/>
  <c r="K42" i="1"/>
  <c r="U24" i="1"/>
  <c r="Z24" i="1"/>
  <c r="AA24" i="1" s="1"/>
  <c r="U25" i="1"/>
  <c r="Z25" i="1"/>
  <c r="AA25" i="1" s="1"/>
  <c r="U26" i="1"/>
  <c r="Z26" i="1"/>
  <c r="AA26" i="1" s="1"/>
  <c r="U27" i="1"/>
  <c r="Z27" i="1"/>
  <c r="AA27" i="1" s="1"/>
  <c r="U28" i="1"/>
  <c r="Z28" i="1"/>
  <c r="AA28" i="1" s="1"/>
  <c r="U29" i="1"/>
  <c r="Z29" i="1"/>
  <c r="AA29" i="1" s="1"/>
  <c r="U30" i="1"/>
  <c r="Z30" i="1"/>
  <c r="AA30" i="1" s="1"/>
  <c r="U31" i="1"/>
  <c r="Z31" i="1"/>
  <c r="AA31" i="1" s="1"/>
  <c r="X32" i="1"/>
  <c r="Y32" i="1" s="1"/>
  <c r="X34" i="1"/>
  <c r="Y34" i="1" s="1"/>
  <c r="X36" i="1"/>
  <c r="Y36" i="1" s="1"/>
  <c r="X38" i="1"/>
  <c r="Y38" i="1" s="1"/>
  <c r="X40" i="1"/>
  <c r="Y40" i="1" s="1"/>
  <c r="Z22" i="1"/>
  <c r="AA22" i="1" s="1"/>
  <c r="U48" i="1"/>
  <c r="Z48" i="1"/>
  <c r="AA48" i="1" s="1"/>
  <c r="U49" i="1"/>
  <c r="Z49" i="1"/>
  <c r="AA49" i="1" s="1"/>
  <c r="K55" i="1"/>
  <c r="U55" i="1"/>
  <c r="M55" i="1"/>
  <c r="L55" i="1" s="1"/>
  <c r="X56" i="1"/>
  <c r="Y56" i="1" s="1"/>
  <c r="P60" i="1"/>
  <c r="O60" i="1"/>
  <c r="N60" i="1" s="1"/>
  <c r="V68" i="1"/>
  <c r="W68" i="1" s="1"/>
  <c r="X68" i="1"/>
  <c r="Y68" i="1" s="1"/>
  <c r="P68" i="1"/>
  <c r="X71" i="1"/>
  <c r="Y71" i="1" s="1"/>
  <c r="X74" i="1"/>
  <c r="Y74" i="1" s="1"/>
  <c r="Z75" i="1"/>
  <c r="AA75" i="1" s="1"/>
  <c r="V75" i="1"/>
  <c r="W75" i="1" s="1"/>
  <c r="X76" i="1"/>
  <c r="Y76" i="1" s="1"/>
  <c r="U79" i="1"/>
  <c r="O80" i="1"/>
  <c r="N80" i="1" s="1"/>
  <c r="X218" i="1"/>
  <c r="Y218" i="1" s="1"/>
  <c r="V220" i="1"/>
  <c r="W220" i="1" s="1"/>
  <c r="Z220" i="1"/>
  <c r="AA220" i="1" s="1"/>
  <c r="V223" i="1"/>
  <c r="W223" i="1" s="1"/>
  <c r="Z223" i="1"/>
  <c r="AA223" i="1" s="1"/>
  <c r="X224" i="1"/>
  <c r="Y224" i="1" s="1"/>
  <c r="X227" i="1"/>
  <c r="Y227" i="1" s="1"/>
  <c r="V217" i="1"/>
  <c r="W217" i="1" s="1"/>
  <c r="Z217" i="1"/>
  <c r="AA217" i="1" s="1"/>
  <c r="X219" i="1"/>
  <c r="Y219" i="1" s="1"/>
  <c r="U220" i="1"/>
  <c r="V221" i="1"/>
  <c r="W221" i="1" s="1"/>
  <c r="Z221" i="1"/>
  <c r="AA221" i="1" s="1"/>
  <c r="X222" i="1"/>
  <c r="Y222" i="1" s="1"/>
  <c r="U223" i="1"/>
  <c r="X225" i="1"/>
  <c r="Y225" i="1" s="1"/>
  <c r="V226" i="1"/>
  <c r="W226" i="1" s="1"/>
  <c r="Z226" i="1"/>
  <c r="AA226" i="1" s="1"/>
  <c r="V219" i="1"/>
  <c r="W219" i="1" s="1"/>
  <c r="V222" i="1"/>
  <c r="W222" i="1" s="1"/>
  <c r="V225" i="1"/>
  <c r="W225" i="1" s="1"/>
  <c r="M40" i="1"/>
  <c r="L40" i="1" s="1"/>
  <c r="M35" i="1"/>
  <c r="L35" i="1" s="1"/>
  <c r="M43" i="1"/>
  <c r="L43" i="1" s="1"/>
  <c r="K44" i="1"/>
  <c r="Z23" i="1"/>
  <c r="AA23" i="1" s="1"/>
  <c r="O23" i="1"/>
  <c r="N23" i="1" s="1"/>
  <c r="Z34" i="1"/>
  <c r="AA34" i="1" s="1"/>
  <c r="Z36" i="1"/>
  <c r="AA36" i="1" s="1"/>
  <c r="Z38" i="1"/>
  <c r="AA38" i="1" s="1"/>
  <c r="Z40" i="1"/>
  <c r="AA40" i="1" s="1"/>
  <c r="Z21" i="1"/>
  <c r="AA21" i="1" s="1"/>
  <c r="M48" i="1"/>
  <c r="L48" i="1" s="1"/>
  <c r="O48" i="1"/>
  <c r="N48" i="1" s="1"/>
  <c r="K50" i="1"/>
  <c r="P50" i="1"/>
  <c r="K51" i="1"/>
  <c r="U51" i="1"/>
  <c r="M51" i="1"/>
  <c r="L51" i="1" s="1"/>
  <c r="M52" i="1"/>
  <c r="L52" i="1" s="1"/>
  <c r="O52" i="1"/>
  <c r="N52" i="1" s="1"/>
  <c r="M54" i="1"/>
  <c r="L54" i="1" s="1"/>
  <c r="X59" i="1"/>
  <c r="Y59" i="1" s="1"/>
  <c r="V60" i="1"/>
  <c r="W60" i="1" s="1"/>
  <c r="X60" i="1"/>
  <c r="Y60" i="1" s="1"/>
  <c r="K60" i="1"/>
  <c r="J60" i="1" s="1"/>
  <c r="P61" i="1"/>
  <c r="O61" i="1"/>
  <c r="N61" i="1" s="1"/>
  <c r="X63" i="1"/>
  <c r="Y63" i="1" s="1"/>
  <c r="O64" i="1"/>
  <c r="N64" i="1" s="1"/>
  <c r="O65" i="1"/>
  <c r="N65" i="1" s="1"/>
  <c r="X67" i="1"/>
  <c r="Y67" i="1" s="1"/>
  <c r="O68" i="1"/>
  <c r="N68" i="1" s="1"/>
  <c r="O69" i="1"/>
  <c r="N69" i="1" s="1"/>
  <c r="Z71" i="1"/>
  <c r="AA71" i="1" s="1"/>
  <c r="V71" i="1"/>
  <c r="W71" i="1" s="1"/>
  <c r="P72" i="1"/>
  <c r="O72" i="1"/>
  <c r="N72" i="1" s="1"/>
  <c r="P73" i="1"/>
  <c r="O73" i="1"/>
  <c r="N73" i="1" s="1"/>
  <c r="P75" i="1"/>
  <c r="Z76" i="1"/>
  <c r="AA76" i="1" s="1"/>
  <c r="V76" i="1"/>
  <c r="W76" i="1" s="1"/>
  <c r="O76" i="1"/>
  <c r="N76" i="1" s="1"/>
  <c r="K80" i="1"/>
  <c r="K23" i="1"/>
  <c r="K61" i="1"/>
  <c r="Z63" i="1"/>
  <c r="AA63" i="1" s="1"/>
  <c r="U63" i="1"/>
  <c r="K64" i="1"/>
  <c r="K65" i="1"/>
  <c r="J65" i="1" s="1"/>
  <c r="Z67" i="1"/>
  <c r="AA67" i="1" s="1"/>
  <c r="U67" i="1"/>
  <c r="K68" i="1"/>
  <c r="K69" i="1"/>
  <c r="K72" i="1"/>
  <c r="K57" i="1"/>
  <c r="Z59" i="1"/>
  <c r="AA59" i="1" s="1"/>
  <c r="U59" i="1"/>
  <c r="K54" i="1"/>
  <c r="P54" i="1"/>
  <c r="M56" i="1"/>
  <c r="L56" i="1" s="1"/>
  <c r="O56" i="1"/>
  <c r="N56" i="1" s="1"/>
  <c r="X54" i="1"/>
  <c r="Y54" i="1" s="1"/>
  <c r="U56" i="1"/>
  <c r="Z56" i="1"/>
  <c r="AA56" i="1" s="1"/>
  <c r="M44" i="1"/>
  <c r="L44" i="1" s="1"/>
  <c r="M45" i="1"/>
  <c r="L45" i="1" s="1"/>
  <c r="X73" i="1"/>
  <c r="Y73" i="1" s="1"/>
  <c r="K73" i="1"/>
  <c r="P74" i="1"/>
  <c r="M57" i="1"/>
  <c r="L57" i="1" s="1"/>
  <c r="X55" i="1"/>
  <c r="Y55" i="1" s="1"/>
  <c r="X51" i="1"/>
  <c r="Y51" i="1" s="1"/>
  <c r="J58" i="1"/>
  <c r="J59" i="1"/>
  <c r="V78" i="1"/>
  <c r="W78" i="1" s="1"/>
  <c r="Z78" i="1"/>
  <c r="AA78" i="1" s="1"/>
  <c r="U78" i="1"/>
  <c r="V82" i="1"/>
  <c r="W82" i="1" s="1"/>
  <c r="Z82" i="1"/>
  <c r="AA82" i="1" s="1"/>
  <c r="U82" i="1"/>
  <c r="Z57" i="1"/>
  <c r="AA57" i="1" s="1"/>
  <c r="U58" i="1"/>
  <c r="M58" i="1"/>
  <c r="L58" i="1" s="1"/>
  <c r="M59" i="1"/>
  <c r="L59" i="1" s="1"/>
  <c r="J62" i="1"/>
  <c r="J66" i="1"/>
  <c r="J70" i="1"/>
  <c r="J74" i="1"/>
  <c r="X78" i="1"/>
  <c r="Y78" i="1" s="1"/>
  <c r="V80" i="1"/>
  <c r="W80" i="1" s="1"/>
  <c r="Z80" i="1"/>
  <c r="AA80" i="1" s="1"/>
  <c r="U80" i="1"/>
  <c r="X82" i="1"/>
  <c r="Y82" i="1" s="1"/>
  <c r="K48" i="1"/>
  <c r="K49" i="1"/>
  <c r="M49" i="1"/>
  <c r="L49" i="1" s="1"/>
  <c r="U50" i="1"/>
  <c r="Z50" i="1"/>
  <c r="AA50" i="1" s="1"/>
  <c r="Z51" i="1"/>
  <c r="AA51" i="1" s="1"/>
  <c r="K52" i="1"/>
  <c r="K53" i="1"/>
  <c r="M53" i="1"/>
  <c r="L53" i="1" s="1"/>
  <c r="U54" i="1"/>
  <c r="Z54" i="1"/>
  <c r="AA54" i="1" s="1"/>
  <c r="Z55" i="1"/>
  <c r="AA55" i="1" s="1"/>
  <c r="K56" i="1"/>
  <c r="X57" i="1"/>
  <c r="Y57" i="1" s="1"/>
  <c r="V57" i="1"/>
  <c r="W57" i="1" s="1"/>
  <c r="Z58" i="1"/>
  <c r="AA58" i="1" s="1"/>
  <c r="P58" i="1"/>
  <c r="O58" i="1"/>
  <c r="N58" i="1" s="1"/>
  <c r="O59" i="1"/>
  <c r="N59" i="1" s="1"/>
  <c r="U61" i="1"/>
  <c r="Z61" i="1"/>
  <c r="AA61" i="1" s="1"/>
  <c r="X61" i="1"/>
  <c r="Y61" i="1" s="1"/>
  <c r="J78" i="1"/>
  <c r="J82" i="1"/>
  <c r="U62" i="1"/>
  <c r="M62" i="1"/>
  <c r="L62" i="1" s="1"/>
  <c r="M63" i="1"/>
  <c r="V65" i="1"/>
  <c r="W65" i="1" s="1"/>
  <c r="U66" i="1"/>
  <c r="M66" i="1"/>
  <c r="L66" i="1" s="1"/>
  <c r="M67" i="1"/>
  <c r="V69" i="1"/>
  <c r="W69" i="1" s="1"/>
  <c r="U70" i="1"/>
  <c r="M70" i="1"/>
  <c r="L70" i="1" s="1"/>
  <c r="M71" i="1"/>
  <c r="U74" i="1"/>
  <c r="M74" i="1"/>
  <c r="L74" i="1" s="1"/>
  <c r="M75" i="1"/>
  <c r="K76" i="1"/>
  <c r="M77" i="1"/>
  <c r="L77" i="1" s="1"/>
  <c r="M78" i="1"/>
  <c r="L78" i="1" s="1"/>
  <c r="O79" i="1"/>
  <c r="N79" i="1" s="1"/>
  <c r="K79" i="1"/>
  <c r="M81" i="1"/>
  <c r="L81" i="1" s="1"/>
  <c r="M82" i="1"/>
  <c r="L82" i="1" s="1"/>
  <c r="Z62" i="1"/>
  <c r="AA62" i="1" s="1"/>
  <c r="P62" i="1"/>
  <c r="O62" i="1"/>
  <c r="N62" i="1" s="1"/>
  <c r="O63" i="1"/>
  <c r="N63" i="1" s="1"/>
  <c r="X65" i="1"/>
  <c r="Y65" i="1" s="1"/>
  <c r="Z65" i="1"/>
  <c r="AA65" i="1" s="1"/>
  <c r="Z66" i="1"/>
  <c r="AA66" i="1" s="1"/>
  <c r="P66" i="1"/>
  <c r="O66" i="1"/>
  <c r="N66" i="1" s="1"/>
  <c r="O67" i="1"/>
  <c r="N67" i="1" s="1"/>
  <c r="X69" i="1"/>
  <c r="Y69" i="1" s="1"/>
  <c r="Z69" i="1"/>
  <c r="AA69" i="1" s="1"/>
  <c r="Z70" i="1"/>
  <c r="AA70" i="1" s="1"/>
  <c r="P70" i="1"/>
  <c r="O70" i="1"/>
  <c r="N70" i="1" s="1"/>
  <c r="O71" i="1"/>
  <c r="N71" i="1" s="1"/>
  <c r="Z73" i="1"/>
  <c r="AA73" i="1" s="1"/>
  <c r="V73" i="1"/>
  <c r="W73" i="1" s="1"/>
  <c r="Z74" i="1"/>
  <c r="AA74" i="1" s="1"/>
  <c r="O74" i="1"/>
  <c r="N74" i="1" s="1"/>
  <c r="O75" i="1"/>
  <c r="N75" i="1" s="1"/>
  <c r="O77" i="1"/>
  <c r="N77" i="1" s="1"/>
  <c r="K77" i="1"/>
  <c r="O78" i="1"/>
  <c r="N78" i="1" s="1"/>
  <c r="M79" i="1"/>
  <c r="L79" i="1" s="1"/>
  <c r="O81" i="1"/>
  <c r="N81" i="1" s="1"/>
  <c r="K81" i="1"/>
  <c r="O82" i="1"/>
  <c r="N82" i="1" s="1"/>
  <c r="M32" i="1"/>
  <c r="L32" i="1" s="1"/>
  <c r="P32" i="1"/>
  <c r="K32" i="1"/>
  <c r="O32" i="1"/>
  <c r="N32" i="1" s="1"/>
  <c r="M34" i="1"/>
  <c r="L34" i="1" s="1"/>
  <c r="M38" i="1"/>
  <c r="L38" i="1" s="1"/>
  <c r="V42" i="1"/>
  <c r="W42" i="1" s="1"/>
  <c r="Z42" i="1"/>
  <c r="AA42" i="1" s="1"/>
  <c r="V43" i="1"/>
  <c r="W43" i="1" s="1"/>
  <c r="Z43" i="1"/>
  <c r="AA43" i="1" s="1"/>
  <c r="V44" i="1"/>
  <c r="W44" i="1" s="1"/>
  <c r="Z44" i="1"/>
  <c r="AA44" i="1" s="1"/>
  <c r="V45" i="1"/>
  <c r="W45" i="1" s="1"/>
  <c r="Z45" i="1"/>
  <c r="AA45" i="1" s="1"/>
  <c r="V46" i="1"/>
  <c r="W46" i="1" s="1"/>
  <c r="Z46" i="1"/>
  <c r="AA46" i="1" s="1"/>
  <c r="V47" i="1"/>
  <c r="W47" i="1" s="1"/>
  <c r="Z47" i="1"/>
  <c r="AA47" i="1" s="1"/>
  <c r="V13" i="1"/>
  <c r="W13" i="1" s="1"/>
  <c r="M33" i="1"/>
  <c r="L33" i="1" s="1"/>
  <c r="K34" i="1"/>
  <c r="O36" i="1"/>
  <c r="N36" i="1" s="1"/>
  <c r="M37" i="1"/>
  <c r="L37" i="1" s="1"/>
  <c r="K38" i="1"/>
  <c r="O40" i="1"/>
  <c r="N40" i="1" s="1"/>
  <c r="M41" i="1"/>
  <c r="L41" i="1" s="1"/>
  <c r="U42" i="1"/>
  <c r="K43" i="1"/>
  <c r="U44" i="1"/>
  <c r="K45" i="1"/>
  <c r="U46" i="1"/>
  <c r="K47" i="1"/>
  <c r="U13" i="1"/>
  <c r="X43" i="1"/>
  <c r="Y43" i="1" s="1"/>
  <c r="X45" i="1"/>
  <c r="Y45" i="1" s="1"/>
  <c r="X47" i="1"/>
  <c r="Y47" i="1" s="1"/>
  <c r="O34" i="1"/>
  <c r="N34" i="1" s="1"/>
  <c r="K36" i="1"/>
  <c r="O38" i="1"/>
  <c r="N38" i="1" s="1"/>
  <c r="K40" i="1"/>
  <c r="J44" i="1"/>
  <c r="K13" i="1"/>
  <c r="O13" i="1"/>
  <c r="N13" i="1" s="1"/>
  <c r="M23" i="1"/>
  <c r="L23" i="1" s="1"/>
  <c r="O24" i="1"/>
  <c r="N24" i="1" s="1"/>
  <c r="K24" i="1"/>
  <c r="P24" i="1"/>
  <c r="O25" i="1"/>
  <c r="N25" i="1" s="1"/>
  <c r="K25" i="1"/>
  <c r="P25" i="1"/>
  <c r="O26" i="1"/>
  <c r="N26" i="1" s="1"/>
  <c r="K26" i="1"/>
  <c r="P26" i="1"/>
  <c r="O27" i="1"/>
  <c r="N27" i="1" s="1"/>
  <c r="K27" i="1"/>
  <c r="P27" i="1"/>
  <c r="O28" i="1"/>
  <c r="N28" i="1" s="1"/>
  <c r="K28" i="1"/>
  <c r="P28" i="1"/>
  <c r="O29" i="1"/>
  <c r="N29" i="1" s="1"/>
  <c r="K29" i="1"/>
  <c r="P29" i="1"/>
  <c r="O30" i="1"/>
  <c r="N30" i="1" s="1"/>
  <c r="K30" i="1"/>
  <c r="P30" i="1"/>
  <c r="O31" i="1"/>
  <c r="N31" i="1" s="1"/>
  <c r="K31" i="1"/>
  <c r="P31" i="1"/>
  <c r="Z33" i="1"/>
  <c r="AA33" i="1" s="1"/>
  <c r="Z35" i="1"/>
  <c r="AA35" i="1" s="1"/>
  <c r="Z37" i="1"/>
  <c r="AA37" i="1" s="1"/>
  <c r="Z39" i="1"/>
  <c r="AA39" i="1" s="1"/>
  <c r="Z41" i="1"/>
  <c r="AA41" i="1" s="1"/>
  <c r="O14" i="1"/>
  <c r="N14" i="1" s="1"/>
  <c r="K14" i="1"/>
  <c r="P14" i="1"/>
  <c r="O15" i="1"/>
  <c r="N15" i="1" s="1"/>
  <c r="K15" i="1"/>
  <c r="P15" i="1"/>
  <c r="O16" i="1"/>
  <c r="N16" i="1" s="1"/>
  <c r="K16" i="1"/>
  <c r="P16" i="1"/>
  <c r="O17" i="1"/>
  <c r="N17" i="1" s="1"/>
  <c r="K17" i="1"/>
  <c r="P17" i="1"/>
  <c r="O18" i="1"/>
  <c r="N18" i="1" s="1"/>
  <c r="K18" i="1"/>
  <c r="P18" i="1"/>
  <c r="O19" i="1"/>
  <c r="N19" i="1" s="1"/>
  <c r="K19" i="1"/>
  <c r="P19" i="1"/>
  <c r="O20" i="1"/>
  <c r="N20" i="1" s="1"/>
  <c r="K20" i="1"/>
  <c r="P20" i="1"/>
  <c r="O21" i="1"/>
  <c r="N21" i="1" s="1"/>
  <c r="K21" i="1"/>
  <c r="P21" i="1"/>
  <c r="O22" i="1"/>
  <c r="N22" i="1" s="1"/>
  <c r="K22" i="1"/>
  <c r="P22" i="1"/>
  <c r="BS56" i="2"/>
  <c r="BW56" i="2" s="1"/>
  <c r="BX56" i="2" s="1"/>
  <c r="BQ56" i="2"/>
  <c r="BP56" i="2"/>
  <c r="BS55" i="2"/>
  <c r="BW55" i="2" s="1"/>
  <c r="BX55" i="2" s="1"/>
  <c r="BQ55" i="2"/>
  <c r="BP55" i="2"/>
  <c r="BJ55" i="2" s="1"/>
  <c r="BI55" i="2" s="1"/>
  <c r="BS54" i="2"/>
  <c r="BW54" i="2" s="1"/>
  <c r="BX54" i="2" s="1"/>
  <c r="BQ54" i="2"/>
  <c r="BP54" i="2"/>
  <c r="BH54" i="2" s="1"/>
  <c r="BS53" i="2"/>
  <c r="BW53" i="2" s="1"/>
  <c r="BX53" i="2" s="1"/>
  <c r="BQ53" i="2"/>
  <c r="BP53" i="2"/>
  <c r="BJ53" i="2" s="1"/>
  <c r="BI53" i="2" s="1"/>
  <c r="BS52" i="2"/>
  <c r="BW52" i="2" s="1"/>
  <c r="BX52" i="2" s="1"/>
  <c r="BQ52" i="2"/>
  <c r="BP52" i="2"/>
  <c r="BH52" i="2" s="1"/>
  <c r="BS51" i="2"/>
  <c r="BW51" i="2" s="1"/>
  <c r="BX51" i="2" s="1"/>
  <c r="BQ51" i="2"/>
  <c r="BP51" i="2"/>
  <c r="BJ51" i="2" s="1"/>
  <c r="BI51" i="2" s="1"/>
  <c r="BS50" i="2"/>
  <c r="BW50" i="2" s="1"/>
  <c r="BX50" i="2" s="1"/>
  <c r="BQ50" i="2"/>
  <c r="BP50" i="2"/>
  <c r="BS49" i="2"/>
  <c r="BW49" i="2" s="1"/>
  <c r="BX49" i="2" s="1"/>
  <c r="BQ49" i="2"/>
  <c r="BP49" i="2"/>
  <c r="BO49" i="2" s="1"/>
  <c r="BS48" i="2"/>
  <c r="BW48" i="2" s="1"/>
  <c r="BX48" i="2" s="1"/>
  <c r="BQ48" i="2"/>
  <c r="BP48" i="2"/>
  <c r="BS47" i="2"/>
  <c r="BY47" i="2" s="1"/>
  <c r="BZ47" i="2" s="1"/>
  <c r="BQ47" i="2"/>
  <c r="BP47" i="2"/>
  <c r="BO47" i="2" s="1"/>
  <c r="BS46" i="2"/>
  <c r="BW46" i="2" s="1"/>
  <c r="BX46" i="2" s="1"/>
  <c r="BQ46" i="2"/>
  <c r="BP46" i="2"/>
  <c r="BO46" i="2" s="1"/>
  <c r="BS45" i="2"/>
  <c r="BQ45" i="2"/>
  <c r="BP45" i="2"/>
  <c r="BO45" i="2" s="1"/>
  <c r="BS44" i="2"/>
  <c r="BT44" i="2" s="1"/>
  <c r="BQ44" i="2"/>
  <c r="BP44" i="2"/>
  <c r="BN44" i="2" s="1"/>
  <c r="BM44" i="2" s="1"/>
  <c r="BS43" i="2"/>
  <c r="BQ43" i="2"/>
  <c r="BR43" i="2" s="1"/>
  <c r="BP43" i="2"/>
  <c r="BS42" i="2"/>
  <c r="BY42" i="2" s="1"/>
  <c r="BZ42" i="2" s="1"/>
  <c r="BQ42" i="2"/>
  <c r="BP42" i="2"/>
  <c r="BL42" i="2" s="1"/>
  <c r="BK42" i="2" s="1"/>
  <c r="BS41" i="2"/>
  <c r="BW41" i="2" s="1"/>
  <c r="BX41" i="2" s="1"/>
  <c r="BQ41" i="2"/>
  <c r="BR41" i="2" s="1"/>
  <c r="BP41" i="2"/>
  <c r="BS40" i="2"/>
  <c r="BW40" i="2" s="1"/>
  <c r="BX40" i="2" s="1"/>
  <c r="BQ40" i="2"/>
  <c r="BP40" i="2"/>
  <c r="BO40" i="2" s="1"/>
  <c r="BS39" i="2"/>
  <c r="BT39" i="2" s="1"/>
  <c r="BQ39" i="2"/>
  <c r="BP39" i="2"/>
  <c r="BL39" i="2" s="1"/>
  <c r="BK39" i="2" s="1"/>
  <c r="BS38" i="2"/>
  <c r="BW38" i="2" s="1"/>
  <c r="BX38" i="2" s="1"/>
  <c r="BQ38" i="2"/>
  <c r="BR38" i="2" s="1"/>
  <c r="BP38" i="2"/>
  <c r="BL38" i="2" s="1"/>
  <c r="BK38" i="2" s="1"/>
  <c r="BS37" i="2"/>
  <c r="BT37" i="2" s="1"/>
  <c r="BQ37" i="2"/>
  <c r="BP37" i="2"/>
  <c r="BL37" i="2" s="1"/>
  <c r="BK37" i="2" s="1"/>
  <c r="BS36" i="2"/>
  <c r="BQ36" i="2"/>
  <c r="BP36" i="2"/>
  <c r="BH36" i="2" s="1"/>
  <c r="BS35" i="2"/>
  <c r="BT35" i="2" s="1"/>
  <c r="BQ35" i="2"/>
  <c r="BP35" i="2"/>
  <c r="BL35" i="2" s="1"/>
  <c r="BK35" i="2" s="1"/>
  <c r="BS34" i="2"/>
  <c r="BQ34" i="2"/>
  <c r="BP34" i="2"/>
  <c r="BH34" i="2" s="1"/>
  <c r="BS33" i="2"/>
  <c r="BT33" i="2" s="1"/>
  <c r="BQ33" i="2"/>
  <c r="BP33" i="2"/>
  <c r="BL33" i="2" s="1"/>
  <c r="BK33" i="2" s="1"/>
  <c r="BS32" i="2"/>
  <c r="BQ32" i="2"/>
  <c r="BR32" i="2" s="1"/>
  <c r="BP32" i="2"/>
  <c r="BN32" i="2" s="1"/>
  <c r="BM32" i="2" s="1"/>
  <c r="BS31" i="2"/>
  <c r="BQ31" i="2"/>
  <c r="BP31" i="2"/>
  <c r="BO31" i="2" s="1"/>
  <c r="BS30" i="2"/>
  <c r="BY30" i="2" s="1"/>
  <c r="BZ30" i="2" s="1"/>
  <c r="BQ30" i="2"/>
  <c r="BR30" i="2" s="1"/>
  <c r="BP30" i="2"/>
  <c r="BS29" i="2"/>
  <c r="BT29" i="2" s="1"/>
  <c r="BQ29" i="2"/>
  <c r="BP29" i="2"/>
  <c r="BL29" i="2" s="1"/>
  <c r="BK29" i="2" s="1"/>
  <c r="BS28" i="2"/>
  <c r="BY28" i="2" s="1"/>
  <c r="BZ28" i="2" s="1"/>
  <c r="BQ28" i="2"/>
  <c r="BR28" i="2" s="1"/>
  <c r="BP28" i="2"/>
  <c r="BJ28" i="2" s="1"/>
  <c r="BI28" i="2" s="1"/>
  <c r="BS27" i="2"/>
  <c r="BT27" i="2" s="1"/>
  <c r="BQ27" i="2"/>
  <c r="BP27" i="2"/>
  <c r="BJ27" i="2" s="1"/>
  <c r="BI27" i="2" s="1"/>
  <c r="BS26" i="2"/>
  <c r="BQ26" i="2"/>
  <c r="BP26" i="2"/>
  <c r="BO26" i="2" s="1"/>
  <c r="BS25" i="2"/>
  <c r="BW25" i="2" s="1"/>
  <c r="BX25" i="2" s="1"/>
  <c r="BQ25" i="2"/>
  <c r="BP25" i="2"/>
  <c r="BH25" i="2" s="1"/>
  <c r="BS24" i="2"/>
  <c r="BQ24" i="2"/>
  <c r="BP24" i="2"/>
  <c r="BJ24" i="2" s="1"/>
  <c r="BI24" i="2" s="1"/>
  <c r="BS23" i="2"/>
  <c r="BW23" i="2" s="1"/>
  <c r="BX23" i="2" s="1"/>
  <c r="BQ23" i="2"/>
  <c r="BR23" i="2" s="1"/>
  <c r="BP23" i="2"/>
  <c r="BS22" i="2"/>
  <c r="BQ22" i="2"/>
  <c r="BP22" i="2"/>
  <c r="BL22" i="2" s="1"/>
  <c r="BK22" i="2" s="1"/>
  <c r="BS21" i="2"/>
  <c r="BW21" i="2" s="1"/>
  <c r="BX21" i="2" s="1"/>
  <c r="BQ21" i="2"/>
  <c r="BP21" i="2"/>
  <c r="BO21" i="2" s="1"/>
  <c r="BS20" i="2"/>
  <c r="BW20" i="2" s="1"/>
  <c r="BX20" i="2" s="1"/>
  <c r="BQ20" i="2"/>
  <c r="BP20" i="2"/>
  <c r="BO20" i="2" s="1"/>
  <c r="BS19" i="2"/>
  <c r="BW19" i="2" s="1"/>
  <c r="BX19" i="2" s="1"/>
  <c r="BQ19" i="2"/>
  <c r="BP19" i="2"/>
  <c r="BO19" i="2" s="1"/>
  <c r="BS18" i="2"/>
  <c r="BW18" i="2" s="1"/>
  <c r="BX18" i="2" s="1"/>
  <c r="BQ18" i="2"/>
  <c r="BP18" i="2"/>
  <c r="BO18" i="2" s="1"/>
  <c r="BS17" i="2"/>
  <c r="BW17" i="2" s="1"/>
  <c r="BX17" i="2" s="1"/>
  <c r="BQ17" i="2"/>
  <c r="BP17" i="2"/>
  <c r="BO17" i="2" s="1"/>
  <c r="BS16" i="2"/>
  <c r="BW16" i="2" s="1"/>
  <c r="BX16" i="2" s="1"/>
  <c r="BQ16" i="2"/>
  <c r="BR16" i="2" s="1"/>
  <c r="BP16" i="2"/>
  <c r="BO16" i="2" s="1"/>
  <c r="BS15" i="2"/>
  <c r="BW15" i="2" s="1"/>
  <c r="BX15" i="2" s="1"/>
  <c r="BQ15" i="2"/>
  <c r="BR15" i="2" s="1"/>
  <c r="BP15" i="2"/>
  <c r="BO15" i="2" s="1"/>
  <c r="BS14" i="2"/>
  <c r="BT14" i="2" s="1"/>
  <c r="BQ14" i="2"/>
  <c r="BP14" i="2"/>
  <c r="BH14" i="2" s="1"/>
  <c r="BS13" i="2"/>
  <c r="BW13" i="2" s="1"/>
  <c r="BX13" i="2" s="1"/>
  <c r="BQ13" i="2"/>
  <c r="BP13" i="2"/>
  <c r="BN13" i="2" s="1"/>
  <c r="BM13" i="2" s="1"/>
  <c r="BS12" i="2"/>
  <c r="BW12" i="2" s="1"/>
  <c r="BX12" i="2" s="1"/>
  <c r="BQ12" i="2"/>
  <c r="BP12" i="2"/>
  <c r="BO12" i="2" s="1"/>
  <c r="BS11" i="2"/>
  <c r="BQ11" i="2"/>
  <c r="BP11" i="2"/>
  <c r="BL11" i="2" s="1"/>
  <c r="BK11" i="2" s="1"/>
  <c r="BS10" i="2"/>
  <c r="BW10" i="2" s="1"/>
  <c r="BX10" i="2" s="1"/>
  <c r="BQ10" i="2"/>
  <c r="BR10" i="2" s="1"/>
  <c r="BP10" i="2"/>
  <c r="BH10" i="2" s="1"/>
  <c r="BS9" i="2"/>
  <c r="BW9" i="2" s="1"/>
  <c r="BX9" i="2" s="1"/>
  <c r="BQ9" i="2"/>
  <c r="BP9" i="2"/>
  <c r="BL9" i="2" s="1"/>
  <c r="BK9" i="2" s="1"/>
  <c r="BS8" i="2"/>
  <c r="BT8" i="2" s="1"/>
  <c r="BQ8" i="2"/>
  <c r="BP8" i="2"/>
  <c r="BH8" i="2" s="1"/>
  <c r="BS7" i="2"/>
  <c r="BQ7" i="2"/>
  <c r="BR7" i="2" s="1"/>
  <c r="BP7" i="2"/>
  <c r="BN7" i="2" s="1"/>
  <c r="BM7" i="2" s="1"/>
  <c r="BS6" i="2"/>
  <c r="BW6" i="2" s="1"/>
  <c r="BX6" i="2" s="1"/>
  <c r="BQ6" i="2"/>
  <c r="BP6" i="2"/>
  <c r="BL6" i="2" s="1"/>
  <c r="BK6" i="2" s="1"/>
  <c r="S286" i="8" l="1"/>
  <c r="S282" i="9"/>
  <c r="Q267" i="8"/>
  <c r="S284" i="9"/>
  <c r="S286" i="9"/>
  <c r="Q286" i="8"/>
  <c r="AC227" i="1"/>
  <c r="AB227" i="1" s="1"/>
  <c r="AC226" i="1"/>
  <c r="AB226" i="1" s="1"/>
  <c r="AC224" i="1"/>
  <c r="AB224" i="1" s="1"/>
  <c r="AC223" i="1"/>
  <c r="AB223" i="1" s="1"/>
  <c r="U311" i="9"/>
  <c r="S311" i="8"/>
  <c r="AD224" i="1"/>
  <c r="AD223" i="1"/>
  <c r="AD227" i="1"/>
  <c r="T289" i="9"/>
  <c r="R289" i="8"/>
  <c r="S289" i="9"/>
  <c r="Q289" i="8"/>
  <c r="S292" i="9"/>
  <c r="Q292" i="8"/>
  <c r="T292" i="9"/>
  <c r="BK229" i="1"/>
  <c r="R292" i="8"/>
  <c r="AC221" i="1"/>
  <c r="AC171" i="1"/>
  <c r="AD200" i="1"/>
  <c r="AB200" i="1"/>
  <c r="AC219" i="1"/>
  <c r="AC217" i="1"/>
  <c r="J207" i="1"/>
  <c r="AC207" i="1" s="1"/>
  <c r="AC78" i="1"/>
  <c r="AB78" i="1" s="1"/>
  <c r="AC82" i="1"/>
  <c r="AD82" i="1" s="1"/>
  <c r="J80" i="1"/>
  <c r="AC80" i="1" s="1"/>
  <c r="J84" i="1"/>
  <c r="AC84" i="1" s="1"/>
  <c r="J123" i="1"/>
  <c r="AC123" i="1" s="1"/>
  <c r="J111" i="1"/>
  <c r="AC111" i="1" s="1"/>
  <c r="J129" i="1"/>
  <c r="J117" i="1"/>
  <c r="AC117" i="1" s="1"/>
  <c r="J118" i="1"/>
  <c r="AC118" i="1" s="1"/>
  <c r="J128" i="1"/>
  <c r="AC128" i="1" s="1"/>
  <c r="J124" i="1"/>
  <c r="AC124" i="1" s="1"/>
  <c r="J119" i="1"/>
  <c r="AC119" i="1" s="1"/>
  <c r="J115" i="1"/>
  <c r="AC115" i="1" s="1"/>
  <c r="J109" i="1"/>
  <c r="AC109" i="1" s="1"/>
  <c r="J116" i="1"/>
  <c r="AC116" i="1" s="1"/>
  <c r="J110" i="1"/>
  <c r="AC110" i="1" s="1"/>
  <c r="J83" i="1"/>
  <c r="AC83" i="1" s="1"/>
  <c r="AD147" i="1"/>
  <c r="AB147" i="1"/>
  <c r="S314" i="9"/>
  <c r="Q314" i="8"/>
  <c r="T314" i="9"/>
  <c r="R314" i="8"/>
  <c r="BK251" i="1"/>
  <c r="AC62" i="1"/>
  <c r="AB62" i="1" s="1"/>
  <c r="AC58" i="1"/>
  <c r="AD58" i="1" s="1"/>
  <c r="AC66" i="1"/>
  <c r="AC59" i="1"/>
  <c r="J54" i="1"/>
  <c r="AC54" i="1" s="1"/>
  <c r="J72" i="1"/>
  <c r="AC72" i="1" s="1"/>
  <c r="J69" i="1"/>
  <c r="AC69" i="1"/>
  <c r="AC65" i="1"/>
  <c r="J61" i="1"/>
  <c r="AC61" i="1" s="1"/>
  <c r="J50" i="1"/>
  <c r="AC50" i="1" s="1"/>
  <c r="J37" i="1"/>
  <c r="AC37" i="1" s="1"/>
  <c r="AC74" i="1"/>
  <c r="J73" i="1"/>
  <c r="AC73" i="1" s="1"/>
  <c r="J68" i="1"/>
  <c r="AC68" i="1" s="1"/>
  <c r="J64" i="1"/>
  <c r="AC64" i="1" s="1"/>
  <c r="J23" i="1"/>
  <c r="AC23" i="1" s="1"/>
  <c r="AC60" i="1"/>
  <c r="AC70" i="1"/>
  <c r="J57" i="1"/>
  <c r="AC57" i="1" s="1"/>
  <c r="J51" i="1"/>
  <c r="AC51" i="1" s="1"/>
  <c r="J42" i="1"/>
  <c r="AC42" i="1" s="1"/>
  <c r="AC44" i="1"/>
  <c r="J55" i="1"/>
  <c r="AC55" i="1" s="1"/>
  <c r="J33" i="1"/>
  <c r="AC33" i="1" s="1"/>
  <c r="J39" i="1"/>
  <c r="AC39" i="1" s="1"/>
  <c r="AB63" i="1"/>
  <c r="AD63" i="1"/>
  <c r="J46" i="1"/>
  <c r="AC46" i="1" s="1"/>
  <c r="J41" i="1"/>
  <c r="AC41" i="1" s="1"/>
  <c r="J35" i="1"/>
  <c r="AC35" i="1" s="1"/>
  <c r="T310" i="9"/>
  <c r="BK247" i="1"/>
  <c r="R310" i="8"/>
  <c r="T321" i="9"/>
  <c r="BK258" i="1"/>
  <c r="R321" i="8"/>
  <c r="S310" i="9"/>
  <c r="Q310" i="8"/>
  <c r="S321" i="9"/>
  <c r="Q321" i="8"/>
  <c r="T294" i="9"/>
  <c r="BK231" i="1"/>
  <c r="R294" i="8"/>
  <c r="S294" i="9"/>
  <c r="Q294" i="8"/>
  <c r="T304" i="9"/>
  <c r="R304" i="8"/>
  <c r="BK241" i="1"/>
  <c r="S304" i="9"/>
  <c r="Q304" i="8"/>
  <c r="S315" i="9"/>
  <c r="Q315" i="8"/>
  <c r="T315" i="9"/>
  <c r="BK252" i="1"/>
  <c r="R315" i="8"/>
  <c r="T309" i="9"/>
  <c r="BK246" i="1"/>
  <c r="R309" i="8"/>
  <c r="S287" i="9"/>
  <c r="Q287" i="8"/>
  <c r="T288" i="9"/>
  <c r="R288" i="8"/>
  <c r="S285" i="9"/>
  <c r="Q285" i="8"/>
  <c r="S309" i="9"/>
  <c r="Q309" i="8"/>
  <c r="S291" i="9"/>
  <c r="Q291" i="8"/>
  <c r="S288" i="9"/>
  <c r="Q288" i="8"/>
  <c r="T285" i="9"/>
  <c r="R285" i="8"/>
  <c r="T287" i="9"/>
  <c r="R287" i="8"/>
  <c r="T291" i="9"/>
  <c r="BK228" i="1"/>
  <c r="R291" i="8"/>
  <c r="T317" i="9"/>
  <c r="R317" i="8"/>
  <c r="BK254" i="1"/>
  <c r="S317" i="9"/>
  <c r="Q317" i="8"/>
  <c r="T307" i="9"/>
  <c r="BK244" i="1"/>
  <c r="R307" i="8"/>
  <c r="S307" i="9"/>
  <c r="Q307" i="8"/>
  <c r="S300" i="9"/>
  <c r="Q300" i="8"/>
  <c r="S295" i="9"/>
  <c r="Q295" i="8"/>
  <c r="T290" i="9"/>
  <c r="R290" i="8"/>
  <c r="T300" i="9"/>
  <c r="R300" i="8"/>
  <c r="BK237" i="1"/>
  <c r="T295" i="9"/>
  <c r="BK232" i="1"/>
  <c r="R295" i="8"/>
  <c r="S290" i="9"/>
  <c r="Q290" i="8"/>
  <c r="T297" i="9"/>
  <c r="R297" i="8"/>
  <c r="BK234" i="1"/>
  <c r="S297" i="9"/>
  <c r="Q297" i="8"/>
  <c r="S303" i="9"/>
  <c r="Q303" i="8"/>
  <c r="T301" i="9"/>
  <c r="R301" i="8"/>
  <c r="BK238" i="1"/>
  <c r="S299" i="9"/>
  <c r="Q299" i="8"/>
  <c r="S301" i="9"/>
  <c r="Q301" i="8"/>
  <c r="T296" i="9"/>
  <c r="BK233" i="1"/>
  <c r="R296" i="8"/>
  <c r="T303" i="9"/>
  <c r="BK240" i="1"/>
  <c r="R303" i="8"/>
  <c r="S296" i="9"/>
  <c r="Q296" i="8"/>
  <c r="T299" i="9"/>
  <c r="R299" i="8"/>
  <c r="BK236" i="1"/>
  <c r="T282" i="9"/>
  <c r="U312" i="9"/>
  <c r="S312" i="8"/>
  <c r="S278" i="9"/>
  <c r="Q278" i="8"/>
  <c r="S283" i="9"/>
  <c r="Q283" i="8"/>
  <c r="T270" i="9"/>
  <c r="R270" i="8"/>
  <c r="S272" i="9"/>
  <c r="Q272" i="8"/>
  <c r="S271" i="9"/>
  <c r="Q271" i="8"/>
  <c r="S276" i="9"/>
  <c r="Q276" i="8"/>
  <c r="T279" i="9"/>
  <c r="R279" i="8"/>
  <c r="T281" i="9"/>
  <c r="R281" i="8"/>
  <c r="S275" i="9"/>
  <c r="Q275" i="8"/>
  <c r="T277" i="9"/>
  <c r="R277" i="8"/>
  <c r="S267" i="9"/>
  <c r="S306" i="9"/>
  <c r="Q306" i="8"/>
  <c r="T283" i="9"/>
  <c r="R283" i="8"/>
  <c r="T272" i="9"/>
  <c r="R272" i="8"/>
  <c r="T273" i="9"/>
  <c r="R273" i="8"/>
  <c r="S279" i="9"/>
  <c r="Q279" i="8"/>
  <c r="S281" i="9"/>
  <c r="Q281" i="8"/>
  <c r="T269" i="9"/>
  <c r="R269" i="8"/>
  <c r="S277" i="9"/>
  <c r="Q277" i="8"/>
  <c r="T274" i="9"/>
  <c r="R274" i="8"/>
  <c r="T280" i="9"/>
  <c r="R280" i="8"/>
  <c r="S273" i="9"/>
  <c r="Q273" i="8"/>
  <c r="U316" i="9"/>
  <c r="S316" i="8"/>
  <c r="T268" i="9"/>
  <c r="R268" i="8"/>
  <c r="U302" i="9"/>
  <c r="S302" i="8"/>
  <c r="S269" i="9"/>
  <c r="Q269" i="8"/>
  <c r="T278" i="9"/>
  <c r="R278" i="8"/>
  <c r="T306" i="9"/>
  <c r="BK243" i="1"/>
  <c r="R306" i="8"/>
  <c r="S270" i="9"/>
  <c r="Q270" i="8"/>
  <c r="T271" i="9"/>
  <c r="R271" i="8"/>
  <c r="S274" i="9"/>
  <c r="Q274" i="8"/>
  <c r="T276" i="9"/>
  <c r="R276" i="8"/>
  <c r="S280" i="9"/>
  <c r="Q280" i="8"/>
  <c r="T275" i="9"/>
  <c r="R275" i="8"/>
  <c r="S268" i="9"/>
  <c r="Q268" i="8"/>
  <c r="BK652" i="1"/>
  <c r="U715" i="9" s="1"/>
  <c r="R715" i="8"/>
  <c r="Q715" i="8"/>
  <c r="J108" i="1"/>
  <c r="AC108" i="1" s="1"/>
  <c r="J105" i="1"/>
  <c r="AC105" i="1" s="1"/>
  <c r="J104" i="1"/>
  <c r="AC104" i="1" s="1"/>
  <c r="J103" i="1"/>
  <c r="AC103" i="1" s="1"/>
  <c r="J101" i="1"/>
  <c r="AC101" i="1"/>
  <c r="J100" i="1"/>
  <c r="AC100" i="1" s="1"/>
  <c r="J99" i="1"/>
  <c r="AC99" i="1" s="1"/>
  <c r="AC90" i="1"/>
  <c r="AC87" i="1"/>
  <c r="J91" i="1"/>
  <c r="AC91" i="1" s="1"/>
  <c r="J89" i="1"/>
  <c r="AC89" i="1" s="1"/>
  <c r="J88" i="1"/>
  <c r="AC88" i="1"/>
  <c r="J86" i="1"/>
  <c r="AC86" i="1" s="1"/>
  <c r="J85" i="1"/>
  <c r="AC85" i="1" s="1"/>
  <c r="J107" i="1"/>
  <c r="J112" i="1"/>
  <c r="AC112" i="1" s="1"/>
  <c r="J216" i="1"/>
  <c r="AC216" i="1" s="1"/>
  <c r="J214" i="1"/>
  <c r="AC214" i="1" s="1"/>
  <c r="J212" i="1"/>
  <c r="AC212" i="1" s="1"/>
  <c r="J210" i="1"/>
  <c r="AC210" i="1" s="1"/>
  <c r="J208" i="1"/>
  <c r="AC208" i="1" s="1"/>
  <c r="J222" i="1"/>
  <c r="AC222" i="1" s="1"/>
  <c r="J218" i="1"/>
  <c r="AC218" i="1" s="1"/>
  <c r="J200" i="1"/>
  <c r="J198" i="1"/>
  <c r="AC198" i="1" s="1"/>
  <c r="J202" i="1"/>
  <c r="AC202" i="1" s="1"/>
  <c r="J194" i="1"/>
  <c r="AC194" i="1" s="1"/>
  <c r="J225" i="1"/>
  <c r="AC225" i="1" s="1"/>
  <c r="J220" i="1"/>
  <c r="AC220" i="1" s="1"/>
  <c r="J204" i="1"/>
  <c r="AC204" i="1" s="1"/>
  <c r="J197" i="1"/>
  <c r="AC197" i="1" s="1"/>
  <c r="J195" i="1"/>
  <c r="AC195" i="1" s="1"/>
  <c r="J201" i="1"/>
  <c r="AC201" i="1" s="1"/>
  <c r="J199" i="1"/>
  <c r="AC199" i="1" s="1"/>
  <c r="J205" i="1"/>
  <c r="AC205" i="1" s="1"/>
  <c r="J203" i="1"/>
  <c r="AC203" i="1" s="1"/>
  <c r="J196" i="1"/>
  <c r="AC196" i="1" s="1"/>
  <c r="J172" i="1"/>
  <c r="AC172" i="1" s="1"/>
  <c r="J191" i="1"/>
  <c r="AC191" i="1" s="1"/>
  <c r="J187" i="1"/>
  <c r="AC187" i="1" s="1"/>
  <c r="J183" i="1"/>
  <c r="AC183" i="1" s="1"/>
  <c r="J179" i="1"/>
  <c r="AC179" i="1" s="1"/>
  <c r="J175" i="1"/>
  <c r="AC175" i="1" s="1"/>
  <c r="J169" i="1"/>
  <c r="AC169" i="1" s="1"/>
  <c r="J167" i="1"/>
  <c r="AC167" i="1" s="1"/>
  <c r="J165" i="1"/>
  <c r="AC165" i="1" s="1"/>
  <c r="J163" i="1"/>
  <c r="AC163" i="1" s="1"/>
  <c r="J161" i="1"/>
  <c r="AC161" i="1" s="1"/>
  <c r="J159" i="1"/>
  <c r="AC159" i="1" s="1"/>
  <c r="J157" i="1"/>
  <c r="AC157" i="1" s="1"/>
  <c r="J155" i="1"/>
  <c r="AC155" i="1" s="1"/>
  <c r="J153" i="1"/>
  <c r="AC153" i="1" s="1"/>
  <c r="J151" i="1"/>
  <c r="AC151" i="1" s="1"/>
  <c r="J149" i="1"/>
  <c r="AC149" i="1" s="1"/>
  <c r="J147" i="1"/>
  <c r="J145" i="1"/>
  <c r="AC145" i="1" s="1"/>
  <c r="J143" i="1"/>
  <c r="AC143" i="1" s="1"/>
  <c r="J170" i="1"/>
  <c r="AC170" i="1" s="1"/>
  <c r="J164" i="1"/>
  <c r="AC164" i="1" s="1"/>
  <c r="J160" i="1"/>
  <c r="AC160" i="1" s="1"/>
  <c r="J156" i="1"/>
  <c r="AC156" i="1" s="1"/>
  <c r="J152" i="1"/>
  <c r="AC152" i="1" s="1"/>
  <c r="J148" i="1"/>
  <c r="AC148" i="1" s="1"/>
  <c r="J144" i="1"/>
  <c r="AC144" i="1" s="1"/>
  <c r="J206" i="1"/>
  <c r="AC206" i="1" s="1"/>
  <c r="J192" i="1"/>
  <c r="AC192" i="1" s="1"/>
  <c r="J190" i="1"/>
  <c r="AC190" i="1" s="1"/>
  <c r="J188" i="1"/>
  <c r="AC188" i="1" s="1"/>
  <c r="J186" i="1"/>
  <c r="AC186" i="1" s="1"/>
  <c r="J184" i="1"/>
  <c r="AC184" i="1" s="1"/>
  <c r="J182" i="1"/>
  <c r="AC182" i="1" s="1"/>
  <c r="J180" i="1"/>
  <c r="AC180" i="1" s="1"/>
  <c r="J178" i="1"/>
  <c r="AC178" i="1" s="1"/>
  <c r="J176" i="1"/>
  <c r="AC176" i="1" s="1"/>
  <c r="J174" i="1"/>
  <c r="AC174" i="1" s="1"/>
  <c r="J193" i="1"/>
  <c r="AC193" i="1" s="1"/>
  <c r="J189" i="1"/>
  <c r="AC189" i="1" s="1"/>
  <c r="J185" i="1"/>
  <c r="AC185" i="1" s="1"/>
  <c r="J181" i="1"/>
  <c r="AC181" i="1" s="1"/>
  <c r="J177" i="1"/>
  <c r="AC177" i="1" s="1"/>
  <c r="J173" i="1"/>
  <c r="AC173" i="1" s="1"/>
  <c r="J168" i="1"/>
  <c r="AC168" i="1" s="1"/>
  <c r="J166" i="1"/>
  <c r="AC166" i="1" s="1"/>
  <c r="J162" i="1"/>
  <c r="AC162" i="1" s="1"/>
  <c r="J158" i="1"/>
  <c r="AC158" i="1" s="1"/>
  <c r="J154" i="1"/>
  <c r="AC154" i="1" s="1"/>
  <c r="J150" i="1"/>
  <c r="AC150" i="1" s="1"/>
  <c r="J146" i="1"/>
  <c r="AC146" i="1" s="1"/>
  <c r="J142" i="1"/>
  <c r="AC142" i="1" s="1"/>
  <c r="J126" i="1"/>
  <c r="AC126" i="1" s="1"/>
  <c r="J122" i="1"/>
  <c r="AC122" i="1" s="1"/>
  <c r="J113" i="1"/>
  <c r="AC113" i="1" s="1"/>
  <c r="J127" i="1"/>
  <c r="AC127" i="1" s="1"/>
  <c r="J125" i="1"/>
  <c r="AC125" i="1" s="1"/>
  <c r="J121" i="1"/>
  <c r="AC121" i="1" s="1"/>
  <c r="J130" i="1"/>
  <c r="AC130" i="1" s="1"/>
  <c r="J114" i="1"/>
  <c r="AC114" i="1" s="1"/>
  <c r="J106" i="1"/>
  <c r="J102" i="1"/>
  <c r="J139" i="1"/>
  <c r="AC139" i="1" s="1"/>
  <c r="J135" i="1"/>
  <c r="AC135" i="1" s="1"/>
  <c r="J131" i="1"/>
  <c r="AC131" i="1" s="1"/>
  <c r="J141" i="1"/>
  <c r="AC141" i="1" s="1"/>
  <c r="J137" i="1"/>
  <c r="AC137" i="1" s="1"/>
  <c r="J133" i="1"/>
  <c r="AC133" i="1" s="1"/>
  <c r="L129" i="1"/>
  <c r="J140" i="1"/>
  <c r="AC140" i="1" s="1"/>
  <c r="J136" i="1"/>
  <c r="AC136" i="1" s="1"/>
  <c r="J132" i="1"/>
  <c r="AC132" i="1" s="1"/>
  <c r="J120" i="1"/>
  <c r="AC120" i="1" s="1"/>
  <c r="J98" i="1"/>
  <c r="J97" i="1"/>
  <c r="J96" i="1"/>
  <c r="J95" i="1"/>
  <c r="J94" i="1"/>
  <c r="J93" i="1"/>
  <c r="J138" i="1"/>
  <c r="AC138" i="1" s="1"/>
  <c r="J134" i="1"/>
  <c r="AC134" i="1" s="1"/>
  <c r="J92" i="1"/>
  <c r="J215" i="1"/>
  <c r="AC215" i="1" s="1"/>
  <c r="J211" i="1"/>
  <c r="AC211" i="1" s="1"/>
  <c r="J213" i="1"/>
  <c r="AC213" i="1" s="1"/>
  <c r="J209" i="1"/>
  <c r="AC209" i="1" s="1"/>
  <c r="L75" i="1"/>
  <c r="AC75" i="1" s="1"/>
  <c r="L71" i="1"/>
  <c r="AC71" i="1" s="1"/>
  <c r="L63" i="1"/>
  <c r="J56" i="1"/>
  <c r="AC56" i="1" s="1"/>
  <c r="J53" i="1"/>
  <c r="AC53" i="1" s="1"/>
  <c r="J48" i="1"/>
  <c r="AC48" i="1" s="1"/>
  <c r="J81" i="1"/>
  <c r="AC81" i="1" s="1"/>
  <c r="J77" i="1"/>
  <c r="AC77" i="1" s="1"/>
  <c r="J79" i="1"/>
  <c r="AC79" i="1" s="1"/>
  <c r="J76" i="1"/>
  <c r="AC76" i="1" s="1"/>
  <c r="L67" i="1"/>
  <c r="AC67" i="1" s="1"/>
  <c r="J52" i="1"/>
  <c r="AC52" i="1" s="1"/>
  <c r="J49" i="1"/>
  <c r="AC49" i="1" s="1"/>
  <c r="J22" i="1"/>
  <c r="AC22" i="1" s="1"/>
  <c r="J20" i="1"/>
  <c r="AC20" i="1" s="1"/>
  <c r="J18" i="1"/>
  <c r="AC18" i="1" s="1"/>
  <c r="J16" i="1"/>
  <c r="J14" i="1"/>
  <c r="J31" i="1"/>
  <c r="AC31" i="1" s="1"/>
  <c r="J29" i="1"/>
  <c r="AC29" i="1" s="1"/>
  <c r="J27" i="1"/>
  <c r="AC27" i="1" s="1"/>
  <c r="J25" i="1"/>
  <c r="AC25" i="1" s="1"/>
  <c r="J13" i="1"/>
  <c r="AC13" i="1" s="1"/>
  <c r="J47" i="1"/>
  <c r="AC47" i="1" s="1"/>
  <c r="J45" i="1"/>
  <c r="AC45" i="1" s="1"/>
  <c r="J43" i="1"/>
  <c r="AC43" i="1" s="1"/>
  <c r="J38" i="1"/>
  <c r="AC38" i="1" s="1"/>
  <c r="J32" i="1"/>
  <c r="AC32" i="1" s="1"/>
  <c r="J21" i="1"/>
  <c r="AC21" i="1" s="1"/>
  <c r="J19" i="1"/>
  <c r="AC19" i="1" s="1"/>
  <c r="J17" i="1"/>
  <c r="AC17" i="1" s="1"/>
  <c r="J15" i="1"/>
  <c r="J30" i="1"/>
  <c r="AC30" i="1" s="1"/>
  <c r="J28" i="1"/>
  <c r="AC28" i="1" s="1"/>
  <c r="J26" i="1"/>
  <c r="AC26" i="1" s="1"/>
  <c r="J24" i="1"/>
  <c r="AC24" i="1" s="1"/>
  <c r="J40" i="1"/>
  <c r="AC40" i="1" s="1"/>
  <c r="J36" i="1"/>
  <c r="AC36" i="1" s="1"/>
  <c r="J34" i="1"/>
  <c r="AC34" i="1" s="1"/>
  <c r="BH38" i="2"/>
  <c r="BO13" i="2"/>
  <c r="BJ25" i="2"/>
  <c r="BI25" i="2" s="1"/>
  <c r="BL15" i="2"/>
  <c r="BK15" i="2" s="1"/>
  <c r="BO11" i="2"/>
  <c r="BN15" i="2"/>
  <c r="BM15" i="2" s="1"/>
  <c r="BU19" i="2"/>
  <c r="BV19" i="2" s="1"/>
  <c r="BJ15" i="2"/>
  <c r="BI15" i="2" s="1"/>
  <c r="BO33" i="2"/>
  <c r="BU46" i="2"/>
  <c r="BV46" i="2" s="1"/>
  <c r="BH15" i="2"/>
  <c r="BH26" i="2"/>
  <c r="BY39" i="2"/>
  <c r="BZ39" i="2" s="1"/>
  <c r="BH11" i="2"/>
  <c r="BN19" i="2"/>
  <c r="BM19" i="2" s="1"/>
  <c r="BT19" i="2"/>
  <c r="BJ31" i="2"/>
  <c r="BI31" i="2" s="1"/>
  <c r="BN49" i="2"/>
  <c r="BM49" i="2" s="1"/>
  <c r="BY6" i="2"/>
  <c r="BZ6" i="2" s="1"/>
  <c r="BH13" i="2"/>
  <c r="BL16" i="2"/>
  <c r="BK16" i="2" s="1"/>
  <c r="BN26" i="2"/>
  <c r="BM26" i="2" s="1"/>
  <c r="BL34" i="2"/>
  <c r="BK34" i="2" s="1"/>
  <c r="BN42" i="2"/>
  <c r="BM42" i="2" s="1"/>
  <c r="BU6" i="2"/>
  <c r="BV6" i="2" s="1"/>
  <c r="BJ13" i="2"/>
  <c r="BI13" i="2" s="1"/>
  <c r="BJ17" i="2"/>
  <c r="BI17" i="2" s="1"/>
  <c r="BN24" i="2"/>
  <c r="BM24" i="2" s="1"/>
  <c r="BL46" i="2"/>
  <c r="BK46" i="2" s="1"/>
  <c r="BT55" i="2"/>
  <c r="BL8" i="2"/>
  <c r="BK8" i="2" s="1"/>
  <c r="BJ26" i="2"/>
  <c r="BI26" i="2" s="1"/>
  <c r="BW29" i="2"/>
  <c r="BX29" i="2" s="1"/>
  <c r="BY33" i="2"/>
  <c r="BZ33" i="2" s="1"/>
  <c r="BH42" i="2"/>
  <c r="BJ44" i="2"/>
  <c r="BI44" i="2" s="1"/>
  <c r="BT49" i="2"/>
  <c r="BU55" i="2"/>
  <c r="BV55" i="2" s="1"/>
  <c r="BJ21" i="2"/>
  <c r="BI21" i="2" s="1"/>
  <c r="BU9" i="2"/>
  <c r="BV9" i="2" s="1"/>
  <c r="BL21" i="2"/>
  <c r="BK21" i="2" s="1"/>
  <c r="BU33" i="2"/>
  <c r="BV33" i="2" s="1"/>
  <c r="BH44" i="2"/>
  <c r="BR8" i="2"/>
  <c r="BY9" i="2"/>
  <c r="BZ9" i="2" s="1"/>
  <c r="BL13" i="2"/>
  <c r="BK13" i="2" s="1"/>
  <c r="BH18" i="2"/>
  <c r="BN21" i="2"/>
  <c r="BM21" i="2" s="1"/>
  <c r="BO8" i="2"/>
  <c r="BH16" i="2"/>
  <c r="BH21" i="2"/>
  <c r="BU21" i="2"/>
  <c r="BV21" i="2" s="1"/>
  <c r="BO39" i="2"/>
  <c r="BU39" i="2"/>
  <c r="BV39" i="2" s="1"/>
  <c r="BJ42" i="2"/>
  <c r="BI42" i="2" s="1"/>
  <c r="BO44" i="2"/>
  <c r="BU49" i="2"/>
  <c r="BV49" i="2" s="1"/>
  <c r="BJ47" i="2"/>
  <c r="BI47" i="2" s="1"/>
  <c r="BT23" i="2"/>
  <c r="BU28" i="2"/>
  <c r="BV28" i="2" s="1"/>
  <c r="BH35" i="2"/>
  <c r="BL45" i="2"/>
  <c r="BK45" i="2" s="1"/>
  <c r="BL47" i="2"/>
  <c r="BK47" i="2" s="1"/>
  <c r="BJ11" i="2"/>
  <c r="BI11" i="2" s="1"/>
  <c r="BU13" i="2"/>
  <c r="BV13" i="2" s="1"/>
  <c r="BU17" i="2"/>
  <c r="BV17" i="2" s="1"/>
  <c r="BW27" i="2"/>
  <c r="BX27" i="2" s="1"/>
  <c r="BW28" i="2"/>
  <c r="BX28" i="2" s="1"/>
  <c r="BJ35" i="2"/>
  <c r="BI35" i="2" s="1"/>
  <c r="BN37" i="2"/>
  <c r="BM37" i="2" s="1"/>
  <c r="BR37" i="2"/>
  <c r="BH40" i="2"/>
  <c r="BN40" i="2"/>
  <c r="BM40" i="2" s="1"/>
  <c r="BY41" i="2"/>
  <c r="BZ41" i="2" s="1"/>
  <c r="BL44" i="2"/>
  <c r="BK44" i="2" s="1"/>
  <c r="BH45" i="2"/>
  <c r="BH47" i="2"/>
  <c r="BJ45" i="2"/>
  <c r="BI45" i="2" s="1"/>
  <c r="BT17" i="2"/>
  <c r="BR21" i="2"/>
  <c r="BJ37" i="2"/>
  <c r="BI37" i="2" s="1"/>
  <c r="BL40" i="2"/>
  <c r="BK40" i="2" s="1"/>
  <c r="BT41" i="2"/>
  <c r="BR54" i="2"/>
  <c r="BJ7" i="2"/>
  <c r="BI7" i="2" s="1"/>
  <c r="BW8" i="2"/>
  <c r="BX8" i="2" s="1"/>
  <c r="BL12" i="2"/>
  <c r="BK12" i="2" s="1"/>
  <c r="BU15" i="2"/>
  <c r="BV15" i="2" s="1"/>
  <c r="BT16" i="2"/>
  <c r="BH19" i="2"/>
  <c r="BU23" i="2"/>
  <c r="BV23" i="2" s="1"/>
  <c r="BT30" i="2"/>
  <c r="BN11" i="2"/>
  <c r="BM11" i="2" s="1"/>
  <c r="BR11" i="2"/>
  <c r="BR14" i="2"/>
  <c r="BL19" i="2"/>
  <c r="BK19" i="2" s="1"/>
  <c r="BT21" i="2"/>
  <c r="BU29" i="2"/>
  <c r="BV29" i="2" s="1"/>
  <c r="BU30" i="2"/>
  <c r="BV30" i="2" s="1"/>
  <c r="BH33" i="2"/>
  <c r="BN35" i="2"/>
  <c r="BM35" i="2" s="1"/>
  <c r="BO37" i="2"/>
  <c r="BJ40" i="2"/>
  <c r="BI40" i="2" s="1"/>
  <c r="BY40" i="2"/>
  <c r="BZ40" i="2" s="1"/>
  <c r="BR44" i="2"/>
  <c r="BN45" i="2"/>
  <c r="BM45" i="2" s="1"/>
  <c r="BN47" i="2"/>
  <c r="BM47" i="2" s="1"/>
  <c r="BR48" i="2"/>
  <c r="BJ49" i="2"/>
  <c r="BI49" i="2" s="1"/>
  <c r="BU51" i="2"/>
  <c r="BV51" i="2" s="1"/>
  <c r="BU53" i="2"/>
  <c r="BV53" i="2" s="1"/>
  <c r="BO23" i="2"/>
  <c r="BN23" i="2"/>
  <c r="BM23" i="2" s="1"/>
  <c r="BJ23" i="2"/>
  <c r="BI23" i="2" s="1"/>
  <c r="BR42" i="2"/>
  <c r="BO43" i="2"/>
  <c r="BN43" i="2"/>
  <c r="BM43" i="2" s="1"/>
  <c r="BJ43" i="2"/>
  <c r="BI43" i="2" s="1"/>
  <c r="BY7" i="2"/>
  <c r="BZ7" i="2" s="1"/>
  <c r="BW7" i="2"/>
  <c r="BX7" i="2" s="1"/>
  <c r="BO9" i="2"/>
  <c r="BJ9" i="2"/>
  <c r="BI9" i="2" s="1"/>
  <c r="BN9" i="2"/>
  <c r="BM9" i="2" s="1"/>
  <c r="BH9" i="2"/>
  <c r="BR12" i="2"/>
  <c r="BR13" i="2"/>
  <c r="BR18" i="2"/>
  <c r="BR19" i="2"/>
  <c r="BR22" i="2"/>
  <c r="BO28" i="2"/>
  <c r="BN28" i="2"/>
  <c r="BM28" i="2" s="1"/>
  <c r="BL28" i="2"/>
  <c r="BK28" i="2" s="1"/>
  <c r="BH28" i="2"/>
  <c r="BR40" i="2"/>
  <c r="BL41" i="2"/>
  <c r="BK41" i="2" s="1"/>
  <c r="BH41" i="2"/>
  <c r="BO51" i="2"/>
  <c r="BN51" i="2"/>
  <c r="BM51" i="2" s="1"/>
  <c r="BH51" i="2"/>
  <c r="BL51" i="2"/>
  <c r="BK51" i="2" s="1"/>
  <c r="BO53" i="2"/>
  <c r="BN53" i="2"/>
  <c r="BM53" i="2" s="1"/>
  <c r="BH53" i="2"/>
  <c r="BL53" i="2"/>
  <c r="BK53" i="2" s="1"/>
  <c r="BO6" i="2"/>
  <c r="BJ6" i="2"/>
  <c r="BI6" i="2" s="1"/>
  <c r="BN6" i="2"/>
  <c r="BM6" i="2" s="1"/>
  <c r="BH6" i="2"/>
  <c r="BO7" i="2"/>
  <c r="BH7" i="2"/>
  <c r="BL7" i="2"/>
  <c r="BK7" i="2" s="1"/>
  <c r="BU7" i="2"/>
  <c r="BV7" i="2" s="1"/>
  <c r="BR20" i="2"/>
  <c r="BL23" i="2"/>
  <c r="BK23" i="2" s="1"/>
  <c r="BT24" i="2"/>
  <c r="BY24" i="2"/>
  <c r="BZ24" i="2" s="1"/>
  <c r="BL25" i="2"/>
  <c r="BK25" i="2" s="1"/>
  <c r="BO25" i="2"/>
  <c r="BN25" i="2"/>
  <c r="BM25" i="2" s="1"/>
  <c r="BL30" i="2"/>
  <c r="BK30" i="2" s="1"/>
  <c r="BJ30" i="2"/>
  <c r="BI30" i="2" s="1"/>
  <c r="BR34" i="2"/>
  <c r="BR36" i="2"/>
  <c r="BO55" i="2"/>
  <c r="BN55" i="2"/>
  <c r="BM55" i="2" s="1"/>
  <c r="BH55" i="2"/>
  <c r="BL55" i="2"/>
  <c r="BK55" i="2" s="1"/>
  <c r="BH23" i="2"/>
  <c r="BW11" i="2"/>
  <c r="BX11" i="2" s="1"/>
  <c r="BU11" i="2"/>
  <c r="BV11" i="2" s="1"/>
  <c r="BT11" i="2"/>
  <c r="BR24" i="2"/>
  <c r="BO10" i="2"/>
  <c r="BY11" i="2"/>
  <c r="BZ11" i="2" s="1"/>
  <c r="BN17" i="2"/>
  <c r="BM17" i="2" s="1"/>
  <c r="BH17" i="2"/>
  <c r="BL17" i="2"/>
  <c r="BK17" i="2" s="1"/>
  <c r="BR25" i="2"/>
  <c r="BO27" i="2"/>
  <c r="BH27" i="2"/>
  <c r="BL27" i="2"/>
  <c r="BN27" i="2"/>
  <c r="BM27" i="2" s="1"/>
  <c r="BH43" i="2"/>
  <c r="BY45" i="2"/>
  <c r="BZ45" i="2" s="1"/>
  <c r="BU45" i="2"/>
  <c r="BV45" i="2" s="1"/>
  <c r="BW45" i="2"/>
  <c r="BX45" i="2" s="1"/>
  <c r="BW47" i="2"/>
  <c r="BX47" i="2" s="1"/>
  <c r="BU47" i="2"/>
  <c r="BV47" i="2" s="1"/>
  <c r="BT47" i="2"/>
  <c r="BY13" i="2"/>
  <c r="BZ13" i="2" s="1"/>
  <c r="BY15" i="2"/>
  <c r="BZ15" i="2" s="1"/>
  <c r="BY17" i="2"/>
  <c r="BZ17" i="2" s="1"/>
  <c r="BJ19" i="2"/>
  <c r="BI19" i="2" s="1"/>
  <c r="BY19" i="2"/>
  <c r="BZ19" i="2" s="1"/>
  <c r="BY21" i="2"/>
  <c r="BZ21" i="2" s="1"/>
  <c r="BR27" i="2"/>
  <c r="BW30" i="2"/>
  <c r="BX30" i="2" s="1"/>
  <c r="BJ33" i="2"/>
  <c r="BI33" i="2" s="1"/>
  <c r="BO35" i="2"/>
  <c r="BU35" i="2"/>
  <c r="BV35" i="2" s="1"/>
  <c r="BU37" i="2"/>
  <c r="BV37" i="2" s="1"/>
  <c r="BT40" i="2"/>
  <c r="BO42" i="2"/>
  <c r="BW44" i="2"/>
  <c r="BX44" i="2" s="1"/>
  <c r="BL49" i="2"/>
  <c r="BK49" i="2" s="1"/>
  <c r="BY51" i="2"/>
  <c r="BZ51" i="2" s="1"/>
  <c r="BY53" i="2"/>
  <c r="BZ53" i="2" s="1"/>
  <c r="BY55" i="2"/>
  <c r="BZ55" i="2" s="1"/>
  <c r="BR56" i="2"/>
  <c r="BJ39" i="2"/>
  <c r="BI39" i="2" s="1"/>
  <c r="BT6" i="2"/>
  <c r="BT9" i="2"/>
  <c r="BT13" i="2"/>
  <c r="BT15" i="2"/>
  <c r="BY23" i="2"/>
  <c r="BZ23" i="2" s="1"/>
  <c r="BN33" i="2"/>
  <c r="BM33" i="2" s="1"/>
  <c r="BY35" i="2"/>
  <c r="BZ35" i="2" s="1"/>
  <c r="BY37" i="2"/>
  <c r="BZ37" i="2" s="1"/>
  <c r="BN39" i="2"/>
  <c r="BM39" i="2" s="1"/>
  <c r="BU40" i="2"/>
  <c r="BV40" i="2" s="1"/>
  <c r="BH49" i="2"/>
  <c r="BY49" i="2"/>
  <c r="BZ49" i="2" s="1"/>
  <c r="BR50" i="2"/>
  <c r="BT51" i="2"/>
  <c r="BR52" i="2"/>
  <c r="BT53" i="2"/>
  <c r="BU26" i="2"/>
  <c r="BV26" i="2" s="1"/>
  <c r="BY26" i="2"/>
  <c r="BZ26" i="2" s="1"/>
  <c r="BT26" i="2"/>
  <c r="BW32" i="2"/>
  <c r="BX32" i="2" s="1"/>
  <c r="BU32" i="2"/>
  <c r="BV32" i="2" s="1"/>
  <c r="BR39" i="2"/>
  <c r="BR47" i="2"/>
  <c r="BR49" i="2"/>
  <c r="BN56" i="2"/>
  <c r="BM56" i="2" s="1"/>
  <c r="BJ56" i="2"/>
  <c r="BI56" i="2" s="1"/>
  <c r="BO56" i="2"/>
  <c r="BL56" i="2"/>
  <c r="BH56" i="2"/>
  <c r="BR9" i="2"/>
  <c r="BN14" i="2"/>
  <c r="BM14" i="2" s="1"/>
  <c r="BJ14" i="2"/>
  <c r="BI14" i="2" s="1"/>
  <c r="BO14" i="2"/>
  <c r="BW26" i="2"/>
  <c r="BX26" i="2" s="1"/>
  <c r="BT31" i="2"/>
  <c r="BW31" i="2"/>
  <c r="BX31" i="2" s="1"/>
  <c r="BT32" i="2"/>
  <c r="BN10" i="2"/>
  <c r="BM10" i="2" s="1"/>
  <c r="BJ10" i="2"/>
  <c r="BI10" i="2" s="1"/>
  <c r="BL10" i="2"/>
  <c r="BY10" i="2"/>
  <c r="BZ10" i="2" s="1"/>
  <c r="BU10" i="2"/>
  <c r="BV10" i="2" s="1"/>
  <c r="BT10" i="2"/>
  <c r="BN12" i="2"/>
  <c r="BM12" i="2" s="1"/>
  <c r="BJ12" i="2"/>
  <c r="BI12" i="2" s="1"/>
  <c r="BH12" i="2"/>
  <c r="BY12" i="2"/>
  <c r="BZ12" i="2" s="1"/>
  <c r="BU12" i="2"/>
  <c r="BV12" i="2" s="1"/>
  <c r="BN18" i="2"/>
  <c r="BM18" i="2" s="1"/>
  <c r="BJ18" i="2"/>
  <c r="BI18" i="2" s="1"/>
  <c r="BL18" i="2"/>
  <c r="BY18" i="2"/>
  <c r="BZ18" i="2" s="1"/>
  <c r="BU18" i="2"/>
  <c r="BV18" i="2" s="1"/>
  <c r="BT18" i="2"/>
  <c r="BN22" i="2"/>
  <c r="BM22" i="2" s="1"/>
  <c r="BJ22" i="2"/>
  <c r="BI22" i="2" s="1"/>
  <c r="BO22" i="2"/>
  <c r="BH22" i="2"/>
  <c r="BY22" i="2"/>
  <c r="BZ22" i="2" s="1"/>
  <c r="BU22" i="2"/>
  <c r="BV22" i="2" s="1"/>
  <c r="BW22" i="2"/>
  <c r="BX22" i="2" s="1"/>
  <c r="BO24" i="2"/>
  <c r="BH24" i="2"/>
  <c r="BL24" i="2"/>
  <c r="BR29" i="2"/>
  <c r="BU31" i="2"/>
  <c r="BV31" i="2" s="1"/>
  <c r="BU34" i="2"/>
  <c r="BV34" i="2" s="1"/>
  <c r="BY34" i="2"/>
  <c r="BZ34" i="2" s="1"/>
  <c r="BW34" i="2"/>
  <c r="BX34" i="2" s="1"/>
  <c r="BT34" i="2"/>
  <c r="BY36" i="2"/>
  <c r="BZ36" i="2" s="1"/>
  <c r="BU36" i="2"/>
  <c r="BV36" i="2" s="1"/>
  <c r="BW36" i="2"/>
  <c r="BX36" i="2" s="1"/>
  <c r="BW43" i="2"/>
  <c r="BX43" i="2" s="1"/>
  <c r="BU43" i="2"/>
  <c r="BV43" i="2" s="1"/>
  <c r="BY43" i="2"/>
  <c r="BZ43" i="2" s="1"/>
  <c r="BT43" i="2"/>
  <c r="BN50" i="2"/>
  <c r="BM50" i="2" s="1"/>
  <c r="BJ50" i="2"/>
  <c r="BI50" i="2" s="1"/>
  <c r="BO50" i="2"/>
  <c r="BL50" i="2"/>
  <c r="BR6" i="2"/>
  <c r="BY14" i="2"/>
  <c r="BZ14" i="2" s="1"/>
  <c r="BU14" i="2"/>
  <c r="BV14" i="2" s="1"/>
  <c r="BW14" i="2"/>
  <c r="BX14" i="2" s="1"/>
  <c r="BR17" i="2"/>
  <c r="BW24" i="2"/>
  <c r="BX24" i="2" s="1"/>
  <c r="BU24" i="2"/>
  <c r="BV24" i="2" s="1"/>
  <c r="BT25" i="2"/>
  <c r="BU25" i="2"/>
  <c r="BV25" i="2" s="1"/>
  <c r="BO29" i="2"/>
  <c r="BJ29" i="2"/>
  <c r="BI29" i="2" s="1"/>
  <c r="BN29" i="2"/>
  <c r="BM29" i="2" s="1"/>
  <c r="BH29" i="2"/>
  <c r="BO32" i="2"/>
  <c r="BH32" i="2"/>
  <c r="BL32" i="2"/>
  <c r="BK32" i="2" s="1"/>
  <c r="BT42" i="2"/>
  <c r="BW42" i="2"/>
  <c r="BX42" i="2" s="1"/>
  <c r="BU42" i="2"/>
  <c r="BV42" i="2" s="1"/>
  <c r="BR55" i="2"/>
  <c r="BT7" i="2"/>
  <c r="BN8" i="2"/>
  <c r="BM8" i="2" s="1"/>
  <c r="BJ8" i="2"/>
  <c r="BI8" i="2" s="1"/>
  <c r="BT12" i="2"/>
  <c r="BL14" i="2"/>
  <c r="BN20" i="2"/>
  <c r="BM20" i="2" s="1"/>
  <c r="BJ20" i="2"/>
  <c r="BI20" i="2" s="1"/>
  <c r="BH20" i="2"/>
  <c r="BL20" i="2"/>
  <c r="BY20" i="2"/>
  <c r="BZ20" i="2" s="1"/>
  <c r="BU20" i="2"/>
  <c r="BV20" i="2" s="1"/>
  <c r="BT20" i="2"/>
  <c r="BT22" i="2"/>
  <c r="BY25" i="2"/>
  <c r="BZ25" i="2" s="1"/>
  <c r="BR26" i="2"/>
  <c r="BO30" i="2"/>
  <c r="BN30" i="2"/>
  <c r="BM30" i="2" s="1"/>
  <c r="BH30" i="2"/>
  <c r="BN31" i="2"/>
  <c r="BM31" i="2" s="1"/>
  <c r="BH31" i="2"/>
  <c r="BL31" i="2"/>
  <c r="BK31" i="2" s="1"/>
  <c r="BY31" i="2"/>
  <c r="BZ31" i="2" s="1"/>
  <c r="BJ32" i="2"/>
  <c r="BI32" i="2" s="1"/>
  <c r="BY32" i="2"/>
  <c r="BZ32" i="2" s="1"/>
  <c r="BR35" i="2"/>
  <c r="BO36" i="2"/>
  <c r="BJ36" i="2"/>
  <c r="BI36" i="2" s="1"/>
  <c r="BN36" i="2"/>
  <c r="BM36" i="2" s="1"/>
  <c r="BL36" i="2"/>
  <c r="BK36" i="2" s="1"/>
  <c r="BT36" i="2"/>
  <c r="BN48" i="2"/>
  <c r="BM48" i="2" s="1"/>
  <c r="BJ48" i="2"/>
  <c r="BI48" i="2" s="1"/>
  <c r="BO48" i="2"/>
  <c r="BL48" i="2"/>
  <c r="BH48" i="2"/>
  <c r="BH50" i="2"/>
  <c r="BY27" i="2"/>
  <c r="BZ27" i="2" s="1"/>
  <c r="BO34" i="2"/>
  <c r="BJ34" i="2"/>
  <c r="BI34" i="2" s="1"/>
  <c r="BN34" i="2"/>
  <c r="BM34" i="2" s="1"/>
  <c r="BY38" i="2"/>
  <c r="BZ38" i="2" s="1"/>
  <c r="BU38" i="2"/>
  <c r="BV38" i="2" s="1"/>
  <c r="BO41" i="2"/>
  <c r="BN41" i="2"/>
  <c r="BM41" i="2" s="1"/>
  <c r="BJ41" i="2"/>
  <c r="BI41" i="2" s="1"/>
  <c r="BR51" i="2"/>
  <c r="BN52" i="2"/>
  <c r="BM52" i="2" s="1"/>
  <c r="BJ52" i="2"/>
  <c r="BI52" i="2" s="1"/>
  <c r="BO52" i="2"/>
  <c r="BL52" i="2"/>
  <c r="BY8" i="2"/>
  <c r="BZ8" i="2" s="1"/>
  <c r="BU8" i="2"/>
  <c r="BV8" i="2" s="1"/>
  <c r="BN16" i="2"/>
  <c r="BM16" i="2" s="1"/>
  <c r="BJ16" i="2"/>
  <c r="BI16" i="2" s="1"/>
  <c r="BY16" i="2"/>
  <c r="BZ16" i="2" s="1"/>
  <c r="BU16" i="2"/>
  <c r="BV16" i="2" s="1"/>
  <c r="BL26" i="2"/>
  <c r="BK26" i="2" s="1"/>
  <c r="BU27" i="2"/>
  <c r="BV27" i="2" s="1"/>
  <c r="BT28" i="2"/>
  <c r="BY29" i="2"/>
  <c r="BZ29" i="2" s="1"/>
  <c r="BR31" i="2"/>
  <c r="BR33" i="2"/>
  <c r="BO38" i="2"/>
  <c r="BN38" i="2"/>
  <c r="BM38" i="2" s="1"/>
  <c r="BJ38" i="2"/>
  <c r="BI38" i="2" s="1"/>
  <c r="BT38" i="2"/>
  <c r="BR45" i="2"/>
  <c r="BR46" i="2"/>
  <c r="BR53" i="2"/>
  <c r="BN54" i="2"/>
  <c r="BM54" i="2" s="1"/>
  <c r="BJ54" i="2"/>
  <c r="BI54" i="2" s="1"/>
  <c r="BO54" i="2"/>
  <c r="BL54" i="2"/>
  <c r="BW35" i="2"/>
  <c r="BX35" i="2" s="1"/>
  <c r="BH37" i="2"/>
  <c r="BW37" i="2"/>
  <c r="BX37" i="2" s="1"/>
  <c r="BH39" i="2"/>
  <c r="BW39" i="2"/>
  <c r="BX39" i="2" s="1"/>
  <c r="BU41" i="2"/>
  <c r="BV41" i="2" s="1"/>
  <c r="BY44" i="2"/>
  <c r="BZ44" i="2" s="1"/>
  <c r="BH46" i="2"/>
  <c r="BN46" i="2"/>
  <c r="BM46" i="2" s="1"/>
  <c r="BW33" i="2"/>
  <c r="BX33" i="2" s="1"/>
  <c r="BL43" i="2"/>
  <c r="BK43" i="2" s="1"/>
  <c r="BU44" i="2"/>
  <c r="BV44" i="2" s="1"/>
  <c r="BT45" i="2"/>
  <c r="BJ46" i="2"/>
  <c r="BY46" i="2"/>
  <c r="BZ46" i="2" s="1"/>
  <c r="BT46" i="2"/>
  <c r="BY48" i="2"/>
  <c r="BZ48" i="2" s="1"/>
  <c r="BU48" i="2"/>
  <c r="BV48" i="2" s="1"/>
  <c r="BT48" i="2"/>
  <c r="BY50" i="2"/>
  <c r="BZ50" i="2" s="1"/>
  <c r="BU50" i="2"/>
  <c r="BV50" i="2" s="1"/>
  <c r="BT50" i="2"/>
  <c r="BY52" i="2"/>
  <c r="BZ52" i="2" s="1"/>
  <c r="BU52" i="2"/>
  <c r="BV52" i="2" s="1"/>
  <c r="BT52" i="2"/>
  <c r="BY54" i="2"/>
  <c r="BZ54" i="2" s="1"/>
  <c r="BU54" i="2"/>
  <c r="BV54" i="2" s="1"/>
  <c r="BT54" i="2"/>
  <c r="BY56" i="2"/>
  <c r="BZ56" i="2" s="1"/>
  <c r="BU56" i="2"/>
  <c r="BV56" i="2" s="1"/>
  <c r="BT56" i="2"/>
  <c r="AD226" i="1" l="1"/>
  <c r="BS226" i="1" s="1"/>
  <c r="CH226" i="1" s="1"/>
  <c r="Q284" i="8"/>
  <c r="T284" i="9"/>
  <c r="Q282" i="8"/>
  <c r="S267" i="8"/>
  <c r="R267" i="8"/>
  <c r="T267" i="9"/>
  <c r="R282" i="8"/>
  <c r="R284" i="8"/>
  <c r="AD225" i="1"/>
  <c r="AB225" i="1"/>
  <c r="AD222" i="1"/>
  <c r="AB222" i="1"/>
  <c r="BS223" i="1"/>
  <c r="CH223" i="1" s="1"/>
  <c r="AN223" i="1"/>
  <c r="BS224" i="1"/>
  <c r="CH224" i="1" s="1"/>
  <c r="AN224" i="1"/>
  <c r="AN226" i="1"/>
  <c r="BS227" i="1"/>
  <c r="CH227" i="1" s="1"/>
  <c r="AN227" i="1"/>
  <c r="U289" i="9"/>
  <c r="S289" i="8"/>
  <c r="AD78" i="1"/>
  <c r="BS78" i="1" s="1"/>
  <c r="CH78" i="1" s="1"/>
  <c r="U284" i="9"/>
  <c r="S284" i="8"/>
  <c r="U292" i="9"/>
  <c r="S292" i="8"/>
  <c r="AD209" i="1"/>
  <c r="AB209" i="1"/>
  <c r="AD166" i="1"/>
  <c r="AB166" i="1"/>
  <c r="AD181" i="1"/>
  <c r="AB181" i="1"/>
  <c r="AD174" i="1"/>
  <c r="AB174" i="1"/>
  <c r="AD182" i="1"/>
  <c r="AB182" i="1"/>
  <c r="AD190" i="1"/>
  <c r="AB190" i="1"/>
  <c r="AD164" i="1"/>
  <c r="AB164" i="1"/>
  <c r="AD155" i="1"/>
  <c r="AB155" i="1"/>
  <c r="AD163" i="1"/>
  <c r="AB163" i="1"/>
  <c r="AD175" i="1"/>
  <c r="AB175" i="1"/>
  <c r="AD191" i="1"/>
  <c r="AB191" i="1"/>
  <c r="AD205" i="1"/>
  <c r="AB205" i="1"/>
  <c r="AD197" i="1"/>
  <c r="AB197" i="1"/>
  <c r="AD198" i="1"/>
  <c r="AB198" i="1"/>
  <c r="AD210" i="1"/>
  <c r="AB210" i="1"/>
  <c r="AD213" i="1"/>
  <c r="AB213" i="1"/>
  <c r="AD154" i="1"/>
  <c r="AB154" i="1"/>
  <c r="AD168" i="1"/>
  <c r="AB168" i="1"/>
  <c r="AD185" i="1"/>
  <c r="AB185" i="1"/>
  <c r="AD176" i="1"/>
  <c r="AB176" i="1"/>
  <c r="AD184" i="1"/>
  <c r="AB184" i="1"/>
  <c r="AD192" i="1"/>
  <c r="AB192" i="1"/>
  <c r="AD170" i="1"/>
  <c r="AB170" i="1"/>
  <c r="AD157" i="1"/>
  <c r="AB157" i="1"/>
  <c r="AD165" i="1"/>
  <c r="AB165" i="1"/>
  <c r="AD179" i="1"/>
  <c r="AB179" i="1"/>
  <c r="AD172" i="1"/>
  <c r="AB172" i="1"/>
  <c r="AD199" i="1"/>
  <c r="AB199" i="1"/>
  <c r="AD204" i="1"/>
  <c r="AB204" i="1"/>
  <c r="AD212" i="1"/>
  <c r="AB212" i="1"/>
  <c r="AD211" i="1"/>
  <c r="AB211" i="1"/>
  <c r="AD158" i="1"/>
  <c r="AB158" i="1"/>
  <c r="AD173" i="1"/>
  <c r="AB173" i="1"/>
  <c r="AD189" i="1"/>
  <c r="AB189" i="1"/>
  <c r="AD186" i="1"/>
  <c r="AB186" i="1"/>
  <c r="AD206" i="1"/>
  <c r="AB206" i="1"/>
  <c r="AD156" i="1"/>
  <c r="AB156" i="1"/>
  <c r="AD159" i="1"/>
  <c r="AB159" i="1"/>
  <c r="AD167" i="1"/>
  <c r="AB167" i="1"/>
  <c r="AD183" i="1"/>
  <c r="AB183" i="1"/>
  <c r="AD196" i="1"/>
  <c r="AB196" i="1"/>
  <c r="AD201" i="1"/>
  <c r="AB201" i="1"/>
  <c r="AD220" i="1"/>
  <c r="AB220" i="1"/>
  <c r="AD194" i="1"/>
  <c r="AB194" i="1"/>
  <c r="AD218" i="1"/>
  <c r="AB218" i="1"/>
  <c r="AD214" i="1"/>
  <c r="AB214" i="1"/>
  <c r="AD215" i="1"/>
  <c r="AB215" i="1"/>
  <c r="AD162" i="1"/>
  <c r="AB162" i="1"/>
  <c r="AD177" i="1"/>
  <c r="AB177" i="1"/>
  <c r="AD193" i="1"/>
  <c r="AB193" i="1"/>
  <c r="AD180" i="1"/>
  <c r="AB180" i="1"/>
  <c r="AD188" i="1"/>
  <c r="AB188" i="1"/>
  <c r="AD160" i="1"/>
  <c r="AB160" i="1"/>
  <c r="AD153" i="1"/>
  <c r="AB153" i="1"/>
  <c r="AD161" i="1"/>
  <c r="AB161" i="1"/>
  <c r="AD169" i="1"/>
  <c r="AB169" i="1"/>
  <c r="AD187" i="1"/>
  <c r="AB187" i="1"/>
  <c r="AD203" i="1"/>
  <c r="AB203" i="1"/>
  <c r="AD195" i="1"/>
  <c r="AB195" i="1"/>
  <c r="AD202" i="1"/>
  <c r="AB202" i="1"/>
  <c r="AD208" i="1"/>
  <c r="AB208" i="1"/>
  <c r="AD216" i="1"/>
  <c r="AB216" i="1"/>
  <c r="AD217" i="1"/>
  <c r="AB217" i="1"/>
  <c r="AD219" i="1"/>
  <c r="AB219" i="1"/>
  <c r="AD221" i="1"/>
  <c r="AB221" i="1"/>
  <c r="AD207" i="1"/>
  <c r="AB207" i="1"/>
  <c r="BS200" i="1"/>
  <c r="CH200" i="1" s="1"/>
  <c r="AN200" i="1"/>
  <c r="AD171" i="1"/>
  <c r="AB171" i="1"/>
  <c r="AD178" i="1"/>
  <c r="AB178" i="1"/>
  <c r="AB82" i="1"/>
  <c r="AC129" i="1"/>
  <c r="AD129" i="1" s="1"/>
  <c r="AB58" i="1"/>
  <c r="AD121" i="1"/>
  <c r="AB121" i="1"/>
  <c r="AD122" i="1"/>
  <c r="AB122" i="1"/>
  <c r="AD150" i="1"/>
  <c r="AB150" i="1"/>
  <c r="AD112" i="1"/>
  <c r="AB112" i="1"/>
  <c r="AD81" i="1"/>
  <c r="AB81" i="1"/>
  <c r="AD134" i="1"/>
  <c r="AB134" i="1"/>
  <c r="AD120" i="1"/>
  <c r="AB120" i="1"/>
  <c r="AD131" i="1"/>
  <c r="AB131" i="1"/>
  <c r="AD125" i="1"/>
  <c r="AB125" i="1"/>
  <c r="AD126" i="1"/>
  <c r="AB126" i="1"/>
  <c r="AD152" i="1"/>
  <c r="AB152" i="1"/>
  <c r="AD149" i="1"/>
  <c r="AB149" i="1"/>
  <c r="AD124" i="1"/>
  <c r="AB124" i="1"/>
  <c r="AD141" i="1"/>
  <c r="AB141" i="1"/>
  <c r="AD148" i="1"/>
  <c r="AB148" i="1"/>
  <c r="AD111" i="1"/>
  <c r="AB111" i="1"/>
  <c r="AD138" i="1"/>
  <c r="AB138" i="1"/>
  <c r="AD132" i="1"/>
  <c r="AB132" i="1"/>
  <c r="AD133" i="1"/>
  <c r="AB133" i="1"/>
  <c r="AD135" i="1"/>
  <c r="AB135" i="1"/>
  <c r="AD114" i="1"/>
  <c r="AB114" i="1"/>
  <c r="AD127" i="1"/>
  <c r="AB127" i="1"/>
  <c r="AD142" i="1"/>
  <c r="AB142" i="1"/>
  <c r="AD143" i="1"/>
  <c r="AB143" i="1"/>
  <c r="AD151" i="1"/>
  <c r="AB151" i="1"/>
  <c r="AD110" i="1"/>
  <c r="AB110" i="1"/>
  <c r="AD115" i="1"/>
  <c r="AB115" i="1"/>
  <c r="AD117" i="1"/>
  <c r="AB117" i="1"/>
  <c r="AD140" i="1"/>
  <c r="AB140" i="1"/>
  <c r="AD79" i="1"/>
  <c r="AB79" i="1"/>
  <c r="AD136" i="1"/>
  <c r="AB136" i="1"/>
  <c r="AD137" i="1"/>
  <c r="AB137" i="1"/>
  <c r="AD139" i="1"/>
  <c r="AB139" i="1"/>
  <c r="AD130" i="1"/>
  <c r="AB130" i="1"/>
  <c r="AD113" i="1"/>
  <c r="AB113" i="1"/>
  <c r="AD146" i="1"/>
  <c r="AB146" i="1"/>
  <c r="AD144" i="1"/>
  <c r="AB144" i="1"/>
  <c r="AD116" i="1"/>
  <c r="AB116" i="1"/>
  <c r="AD84" i="1"/>
  <c r="AB84" i="1"/>
  <c r="AD145" i="1"/>
  <c r="AB145" i="1"/>
  <c r="AD109" i="1"/>
  <c r="AB109" i="1"/>
  <c r="AD119" i="1"/>
  <c r="AB119" i="1"/>
  <c r="AD128" i="1"/>
  <c r="AB128" i="1"/>
  <c r="AD118" i="1"/>
  <c r="AB118" i="1"/>
  <c r="AD123" i="1"/>
  <c r="AB123" i="1"/>
  <c r="AD80" i="1"/>
  <c r="AB80" i="1"/>
  <c r="AD83" i="1"/>
  <c r="AB83" i="1"/>
  <c r="BS147" i="1"/>
  <c r="CH147" i="1" s="1"/>
  <c r="AN147" i="1"/>
  <c r="BS82" i="1"/>
  <c r="CH82" i="1" s="1"/>
  <c r="AN82" i="1"/>
  <c r="AD62" i="1"/>
  <c r="AN62" i="1" s="1"/>
  <c r="U314" i="9"/>
  <c r="S314" i="8"/>
  <c r="AB32" i="1"/>
  <c r="AD32" i="1"/>
  <c r="AD18" i="1"/>
  <c r="AB18" i="1"/>
  <c r="AD77" i="1"/>
  <c r="AB77" i="1"/>
  <c r="AB39" i="1"/>
  <c r="AD39" i="1"/>
  <c r="AD61" i="1"/>
  <c r="AB61" i="1"/>
  <c r="AD34" i="1"/>
  <c r="AB34" i="1"/>
  <c r="AD26" i="1"/>
  <c r="AB26" i="1"/>
  <c r="AD17" i="1"/>
  <c r="AB17" i="1"/>
  <c r="AD38" i="1"/>
  <c r="AB38" i="1"/>
  <c r="AB31" i="1"/>
  <c r="AD31" i="1"/>
  <c r="AB20" i="1"/>
  <c r="AD20" i="1"/>
  <c r="AB67" i="1"/>
  <c r="AD67" i="1"/>
  <c r="AD46" i="1"/>
  <c r="AB46" i="1"/>
  <c r="AD33" i="1"/>
  <c r="AB33" i="1"/>
  <c r="AD37" i="1"/>
  <c r="AB37" i="1"/>
  <c r="AB47" i="1"/>
  <c r="AD47" i="1"/>
  <c r="AB52" i="1"/>
  <c r="AD52" i="1"/>
  <c r="AB36" i="1"/>
  <c r="AD36" i="1"/>
  <c r="AB28" i="1"/>
  <c r="AD28" i="1"/>
  <c r="AB19" i="1"/>
  <c r="AD19" i="1"/>
  <c r="AB43" i="1"/>
  <c r="AD43" i="1"/>
  <c r="AD25" i="1"/>
  <c r="AB25" i="1"/>
  <c r="AD22" i="1"/>
  <c r="AB22" i="1"/>
  <c r="AB76" i="1"/>
  <c r="AD76" i="1"/>
  <c r="AB48" i="1"/>
  <c r="AD48" i="1"/>
  <c r="AB71" i="1"/>
  <c r="AD71" i="1"/>
  <c r="AB55" i="1"/>
  <c r="AD55" i="1"/>
  <c r="AB24" i="1"/>
  <c r="AD24" i="1"/>
  <c r="AD29" i="1"/>
  <c r="AB29" i="1"/>
  <c r="AB56" i="1"/>
  <c r="AD56" i="1"/>
  <c r="AD41" i="1"/>
  <c r="AB41" i="1"/>
  <c r="AB40" i="1"/>
  <c r="AD40" i="1"/>
  <c r="AD30" i="1"/>
  <c r="AB30" i="1"/>
  <c r="AD21" i="1"/>
  <c r="AB21" i="1"/>
  <c r="AD45" i="1"/>
  <c r="AB45" i="1"/>
  <c r="AB27" i="1"/>
  <c r="AD27" i="1"/>
  <c r="AD49" i="1"/>
  <c r="AB49" i="1"/>
  <c r="AD53" i="1"/>
  <c r="AB53" i="1"/>
  <c r="AB75" i="1"/>
  <c r="AD75" i="1"/>
  <c r="AB35" i="1"/>
  <c r="AD35" i="1"/>
  <c r="AB51" i="1"/>
  <c r="AD51" i="1"/>
  <c r="AD70" i="1"/>
  <c r="AB70" i="1"/>
  <c r="AB64" i="1"/>
  <c r="AD64" i="1"/>
  <c r="AD73" i="1"/>
  <c r="AB73" i="1"/>
  <c r="AD50" i="1"/>
  <c r="AB50" i="1"/>
  <c r="AD65" i="1"/>
  <c r="AB65" i="1"/>
  <c r="BS58" i="1"/>
  <c r="CH58" i="1" s="1"/>
  <c r="AN58" i="1"/>
  <c r="AD66" i="1"/>
  <c r="AB66" i="1"/>
  <c r="BS63" i="1"/>
  <c r="CH63" i="1" s="1"/>
  <c r="AN63" i="1"/>
  <c r="AB44" i="1"/>
  <c r="AD44" i="1"/>
  <c r="AB60" i="1"/>
  <c r="AD60" i="1"/>
  <c r="AD69" i="1"/>
  <c r="AB69" i="1"/>
  <c r="AD54" i="1"/>
  <c r="AB54" i="1"/>
  <c r="AD42" i="1"/>
  <c r="AB42" i="1"/>
  <c r="AD57" i="1"/>
  <c r="AB57" i="1"/>
  <c r="AB23" i="1"/>
  <c r="AD23" i="1"/>
  <c r="AB68" i="1"/>
  <c r="AD68" i="1"/>
  <c r="AD74" i="1"/>
  <c r="AB74" i="1"/>
  <c r="AB72" i="1"/>
  <c r="AD72" i="1"/>
  <c r="AB59" i="1"/>
  <c r="AD59" i="1"/>
  <c r="U310" i="9"/>
  <c r="S310" i="8"/>
  <c r="U321" i="9"/>
  <c r="S321" i="8"/>
  <c r="U294" i="9"/>
  <c r="S294" i="8"/>
  <c r="U304" i="9"/>
  <c r="S304" i="8"/>
  <c r="U315" i="9"/>
  <c r="S315" i="8"/>
  <c r="U291" i="9"/>
  <c r="S291" i="8"/>
  <c r="U285" i="9"/>
  <c r="S285" i="8"/>
  <c r="U288" i="9"/>
  <c r="S288" i="8"/>
  <c r="U287" i="9"/>
  <c r="S287" i="8"/>
  <c r="U309" i="9"/>
  <c r="S309" i="8"/>
  <c r="U317" i="9"/>
  <c r="S317" i="8"/>
  <c r="U307" i="9"/>
  <c r="S307" i="8"/>
  <c r="U295" i="9"/>
  <c r="S295" i="8"/>
  <c r="U300" i="9"/>
  <c r="S300" i="8"/>
  <c r="U290" i="9"/>
  <c r="S290" i="8"/>
  <c r="U297" i="9"/>
  <c r="S297" i="8"/>
  <c r="U296" i="9"/>
  <c r="S296" i="8"/>
  <c r="U301" i="9"/>
  <c r="S301" i="8"/>
  <c r="U299" i="9"/>
  <c r="S299" i="8"/>
  <c r="U303" i="9"/>
  <c r="S303" i="8"/>
  <c r="U275" i="9"/>
  <c r="S275" i="8"/>
  <c r="U273" i="9"/>
  <c r="S273" i="8"/>
  <c r="U279" i="9"/>
  <c r="S279" i="8"/>
  <c r="U276" i="9"/>
  <c r="S276" i="8"/>
  <c r="U271" i="9"/>
  <c r="S271" i="8"/>
  <c r="U274" i="9"/>
  <c r="S274" i="8"/>
  <c r="U269" i="9"/>
  <c r="S269" i="8"/>
  <c r="U277" i="9"/>
  <c r="S277" i="8"/>
  <c r="U267" i="9"/>
  <c r="U282" i="9"/>
  <c r="S282" i="8"/>
  <c r="U278" i="9"/>
  <c r="S278" i="8"/>
  <c r="U280" i="9"/>
  <c r="S280" i="8"/>
  <c r="U283" i="9"/>
  <c r="S283" i="8"/>
  <c r="U281" i="9"/>
  <c r="S281" i="8"/>
  <c r="U270" i="9"/>
  <c r="S270" i="8"/>
  <c r="U306" i="9"/>
  <c r="S306" i="8"/>
  <c r="U268" i="9"/>
  <c r="S268" i="8"/>
  <c r="U272" i="9"/>
  <c r="S272" i="8"/>
  <c r="S715" i="8"/>
  <c r="AD13" i="1"/>
  <c r="AB13" i="1"/>
  <c r="AD87" i="1"/>
  <c r="AB87" i="1"/>
  <c r="AD99" i="1"/>
  <c r="BS99" i="1" s="1"/>
  <c r="CH99" i="1" s="1"/>
  <c r="AB99" i="1"/>
  <c r="AD100" i="1"/>
  <c r="BS100" i="1" s="1"/>
  <c r="CH100" i="1" s="1"/>
  <c r="AB100" i="1"/>
  <c r="AD85" i="1"/>
  <c r="AB85" i="1"/>
  <c r="AD86" i="1"/>
  <c r="BS86" i="1" s="1"/>
  <c r="CH86" i="1" s="1"/>
  <c r="AB86" i="1"/>
  <c r="AD88" i="1"/>
  <c r="BS88" i="1" s="1"/>
  <c r="CH88" i="1" s="1"/>
  <c r="AB88" i="1"/>
  <c r="AD89" i="1"/>
  <c r="BS89" i="1" s="1"/>
  <c r="CH89" i="1" s="1"/>
  <c r="AB89" i="1"/>
  <c r="AD91" i="1"/>
  <c r="BS91" i="1" s="1"/>
  <c r="CH91" i="1" s="1"/>
  <c r="AB91" i="1"/>
  <c r="AD90" i="1"/>
  <c r="BS90" i="1" s="1"/>
  <c r="CH90" i="1" s="1"/>
  <c r="AB90" i="1"/>
  <c r="AD101" i="1"/>
  <c r="AB101" i="1"/>
  <c r="AD103" i="1"/>
  <c r="AB103" i="1"/>
  <c r="AD104" i="1"/>
  <c r="BS104" i="1" s="1"/>
  <c r="CH104" i="1" s="1"/>
  <c r="AB104" i="1"/>
  <c r="AD105" i="1"/>
  <c r="AB105" i="1"/>
  <c r="AD108" i="1"/>
  <c r="BS108" i="1" s="1"/>
  <c r="CH108" i="1" s="1"/>
  <c r="AB108" i="1"/>
  <c r="AN100" i="1"/>
  <c r="AC16" i="1"/>
  <c r="AC15" i="1"/>
  <c r="AC14" i="1"/>
  <c r="AC107" i="1"/>
  <c r="AC106" i="1"/>
  <c r="AC102" i="1"/>
  <c r="AC98" i="1"/>
  <c r="AC97" i="1"/>
  <c r="AC96" i="1"/>
  <c r="AC95" i="1"/>
  <c r="AC94" i="1"/>
  <c r="AC93" i="1"/>
  <c r="AC92" i="1"/>
  <c r="BG9" i="2"/>
  <c r="BG53" i="2"/>
  <c r="BG15" i="2"/>
  <c r="BG51" i="2"/>
  <c r="BG17" i="2"/>
  <c r="BG44" i="2"/>
  <c r="BG13" i="2"/>
  <c r="BG37" i="2"/>
  <c r="BG45" i="2"/>
  <c r="BG25" i="2"/>
  <c r="BG28" i="2"/>
  <c r="BG42" i="2"/>
  <c r="BG49" i="2"/>
  <c r="BG55" i="2"/>
  <c r="BG21" i="2"/>
  <c r="BG19" i="2"/>
  <c r="BG33" i="2"/>
  <c r="BG35" i="2"/>
  <c r="BG40" i="2"/>
  <c r="BG29" i="2"/>
  <c r="BG30" i="2"/>
  <c r="BG47" i="2"/>
  <c r="BG11" i="2"/>
  <c r="BG43" i="2"/>
  <c r="BG16" i="2"/>
  <c r="BG12" i="2"/>
  <c r="BG6" i="2"/>
  <c r="BG7" i="2"/>
  <c r="BG23" i="2"/>
  <c r="BG39" i="2"/>
  <c r="BK27" i="2"/>
  <c r="BG27" i="2"/>
  <c r="BG34" i="2"/>
  <c r="BG18" i="2"/>
  <c r="BK18" i="2"/>
  <c r="BG10" i="2"/>
  <c r="BK10" i="2"/>
  <c r="BG52" i="2"/>
  <c r="BK52" i="2"/>
  <c r="BG38" i="2"/>
  <c r="BG32" i="2"/>
  <c r="BG48" i="2"/>
  <c r="BK48" i="2"/>
  <c r="BG56" i="2"/>
  <c r="BK56" i="2"/>
  <c r="BI46" i="2"/>
  <c r="BG46" i="2"/>
  <c r="BG54" i="2"/>
  <c r="BK54" i="2"/>
  <c r="BG26" i="2"/>
  <c r="BG20" i="2"/>
  <c r="BK20" i="2"/>
  <c r="BG14" i="2"/>
  <c r="BK14" i="2"/>
  <c r="BG50" i="2"/>
  <c r="BK50" i="2"/>
  <c r="BG8" i="2"/>
  <c r="BG31" i="2"/>
  <c r="BG41" i="2"/>
  <c r="BK24" i="2"/>
  <c r="BG24" i="2"/>
  <c r="BG36" i="2"/>
  <c r="BG22" i="2"/>
  <c r="G217" i="9" l="1"/>
  <c r="F217" i="8"/>
  <c r="G229" i="9"/>
  <c r="F229" i="8"/>
  <c r="G224" i="9"/>
  <c r="F224" i="8"/>
  <c r="BH227" i="1"/>
  <c r="BV227" i="1"/>
  <c r="CK227" i="1" s="1"/>
  <c r="G219" i="9"/>
  <c r="F219" i="8"/>
  <c r="BV226" i="1"/>
  <c r="CK226" i="1" s="1"/>
  <c r="G218" i="9"/>
  <c r="F218" i="8"/>
  <c r="BH226" i="1"/>
  <c r="G238" i="9"/>
  <c r="F238" i="8"/>
  <c r="G211" i="9"/>
  <c r="F211" i="8"/>
  <c r="F223" i="8"/>
  <c r="G223" i="9"/>
  <c r="G222" i="9"/>
  <c r="F222" i="8"/>
  <c r="BS222" i="1"/>
  <c r="CH222" i="1" s="1"/>
  <c r="AN222" i="1"/>
  <c r="G233" i="9"/>
  <c r="F233" i="8"/>
  <c r="F225" i="8"/>
  <c r="G225" i="9"/>
  <c r="F214" i="8"/>
  <c r="G214" i="9"/>
  <c r="F231" i="8"/>
  <c r="G231" i="9"/>
  <c r="G240" i="9"/>
  <c r="F240" i="8"/>
  <c r="G215" i="9"/>
  <c r="BV224" i="1"/>
  <c r="CK224" i="1" s="1"/>
  <c r="F215" i="8"/>
  <c r="BH224" i="1"/>
  <c r="G213" i="9"/>
  <c r="F213" i="8"/>
  <c r="BH223" i="1"/>
  <c r="BV223" i="1"/>
  <c r="CK223" i="1" s="1"/>
  <c r="G235" i="9"/>
  <c r="F235" i="8"/>
  <c r="G221" i="9"/>
  <c r="F221" i="8"/>
  <c r="G227" i="9"/>
  <c r="F227" i="8"/>
  <c r="BS225" i="1"/>
  <c r="CH225" i="1" s="1"/>
  <c r="AN225" i="1"/>
  <c r="AN78" i="1"/>
  <c r="BS62" i="1"/>
  <c r="CH62" i="1" s="1"/>
  <c r="AB129" i="1"/>
  <c r="BS171" i="1"/>
  <c r="CH171" i="1" s="1"/>
  <c r="AN171" i="1"/>
  <c r="BS207" i="1"/>
  <c r="CH207" i="1" s="1"/>
  <c r="AN207" i="1"/>
  <c r="BS219" i="1"/>
  <c r="CH219" i="1" s="1"/>
  <c r="AN219" i="1"/>
  <c r="BS216" i="1"/>
  <c r="CH216" i="1" s="1"/>
  <c r="AN216" i="1"/>
  <c r="BS202" i="1"/>
  <c r="CH202" i="1" s="1"/>
  <c r="AN202" i="1"/>
  <c r="BS203" i="1"/>
  <c r="CH203" i="1" s="1"/>
  <c r="AN203" i="1"/>
  <c r="BS169" i="1"/>
  <c r="CH169" i="1" s="1"/>
  <c r="AN169" i="1"/>
  <c r="BS153" i="1"/>
  <c r="CH153" i="1" s="1"/>
  <c r="AN153" i="1"/>
  <c r="BS188" i="1"/>
  <c r="CH188" i="1" s="1"/>
  <c r="AN188" i="1"/>
  <c r="BS193" i="1"/>
  <c r="CH193" i="1" s="1"/>
  <c r="AN193" i="1"/>
  <c r="BS162" i="1"/>
  <c r="CH162" i="1" s="1"/>
  <c r="AN162" i="1"/>
  <c r="BS214" i="1"/>
  <c r="CH214" i="1" s="1"/>
  <c r="AN214" i="1"/>
  <c r="BS194" i="1"/>
  <c r="CH194" i="1" s="1"/>
  <c r="AN194" i="1"/>
  <c r="BS201" i="1"/>
  <c r="CH201" i="1" s="1"/>
  <c r="AN201" i="1"/>
  <c r="BS183" i="1"/>
  <c r="CH183" i="1" s="1"/>
  <c r="AN183" i="1"/>
  <c r="BS159" i="1"/>
  <c r="CH159" i="1" s="1"/>
  <c r="AN159" i="1"/>
  <c r="BS206" i="1"/>
  <c r="CH206" i="1" s="1"/>
  <c r="AN206" i="1"/>
  <c r="BS189" i="1"/>
  <c r="CH189" i="1" s="1"/>
  <c r="AN189" i="1"/>
  <c r="BS158" i="1"/>
  <c r="CH158" i="1" s="1"/>
  <c r="AN158" i="1"/>
  <c r="BS212" i="1"/>
  <c r="CH212" i="1" s="1"/>
  <c r="AN212" i="1"/>
  <c r="BS199" i="1"/>
  <c r="CH199" i="1" s="1"/>
  <c r="AN199" i="1"/>
  <c r="BS179" i="1"/>
  <c r="CH179" i="1" s="1"/>
  <c r="AN179" i="1"/>
  <c r="BS157" i="1"/>
  <c r="CH157" i="1" s="1"/>
  <c r="AN157" i="1"/>
  <c r="BS192" i="1"/>
  <c r="CH192" i="1" s="1"/>
  <c r="AN192" i="1"/>
  <c r="BS176" i="1"/>
  <c r="CH176" i="1" s="1"/>
  <c r="AN176" i="1"/>
  <c r="BS168" i="1"/>
  <c r="CH168" i="1" s="1"/>
  <c r="AN168" i="1"/>
  <c r="BS213" i="1"/>
  <c r="CH213" i="1" s="1"/>
  <c r="AN213" i="1"/>
  <c r="BS198" i="1"/>
  <c r="CH198" i="1" s="1"/>
  <c r="AN198" i="1"/>
  <c r="BS205" i="1"/>
  <c r="CH205" i="1" s="1"/>
  <c r="AN205" i="1"/>
  <c r="BS175" i="1"/>
  <c r="CH175" i="1" s="1"/>
  <c r="AN175" i="1"/>
  <c r="BS155" i="1"/>
  <c r="CH155" i="1" s="1"/>
  <c r="AN155" i="1"/>
  <c r="BS190" i="1"/>
  <c r="CH190" i="1" s="1"/>
  <c r="AN190" i="1"/>
  <c r="BS174" i="1"/>
  <c r="CH174" i="1" s="1"/>
  <c r="AN174" i="1"/>
  <c r="BS166" i="1"/>
  <c r="CH166" i="1" s="1"/>
  <c r="AN166" i="1"/>
  <c r="BH200" i="1"/>
  <c r="G189" i="9"/>
  <c r="BV200" i="1"/>
  <c r="CK200" i="1" s="1"/>
  <c r="F189" i="8"/>
  <c r="BS221" i="1"/>
  <c r="CH221" i="1" s="1"/>
  <c r="AN221" i="1"/>
  <c r="BS217" i="1"/>
  <c r="CH217" i="1" s="1"/>
  <c r="AN217" i="1"/>
  <c r="BS208" i="1"/>
  <c r="CH208" i="1" s="1"/>
  <c r="AN208" i="1"/>
  <c r="BS195" i="1"/>
  <c r="CH195" i="1" s="1"/>
  <c r="AN195" i="1"/>
  <c r="BS187" i="1"/>
  <c r="CH187" i="1" s="1"/>
  <c r="AN187" i="1"/>
  <c r="BS161" i="1"/>
  <c r="CH161" i="1" s="1"/>
  <c r="AN161" i="1"/>
  <c r="BS160" i="1"/>
  <c r="CH160" i="1" s="1"/>
  <c r="AN160" i="1"/>
  <c r="BS180" i="1"/>
  <c r="CH180" i="1" s="1"/>
  <c r="AN180" i="1"/>
  <c r="BS177" i="1"/>
  <c r="CH177" i="1" s="1"/>
  <c r="AN177" i="1"/>
  <c r="BS215" i="1"/>
  <c r="CH215" i="1" s="1"/>
  <c r="AN215" i="1"/>
  <c r="BS218" i="1"/>
  <c r="CH218" i="1" s="1"/>
  <c r="AN218" i="1"/>
  <c r="BS220" i="1"/>
  <c r="CH220" i="1" s="1"/>
  <c r="AN220" i="1"/>
  <c r="BS196" i="1"/>
  <c r="CH196" i="1" s="1"/>
  <c r="AN196" i="1"/>
  <c r="BS167" i="1"/>
  <c r="CH167" i="1" s="1"/>
  <c r="AN167" i="1"/>
  <c r="BS156" i="1"/>
  <c r="CH156" i="1" s="1"/>
  <c r="AN156" i="1"/>
  <c r="BS186" i="1"/>
  <c r="CH186" i="1" s="1"/>
  <c r="AN186" i="1"/>
  <c r="BS173" i="1"/>
  <c r="CH173" i="1" s="1"/>
  <c r="AN173" i="1"/>
  <c r="BS211" i="1"/>
  <c r="CH211" i="1" s="1"/>
  <c r="AN211" i="1"/>
  <c r="BS204" i="1"/>
  <c r="CH204" i="1" s="1"/>
  <c r="AN204" i="1"/>
  <c r="BS172" i="1"/>
  <c r="CH172" i="1" s="1"/>
  <c r="AN172" i="1"/>
  <c r="BS165" i="1"/>
  <c r="CH165" i="1" s="1"/>
  <c r="AN165" i="1"/>
  <c r="BS170" i="1"/>
  <c r="CH170" i="1" s="1"/>
  <c r="AN170" i="1"/>
  <c r="BS184" i="1"/>
  <c r="CH184" i="1" s="1"/>
  <c r="AN184" i="1"/>
  <c r="BS185" i="1"/>
  <c r="CH185" i="1" s="1"/>
  <c r="AN185" i="1"/>
  <c r="BS154" i="1"/>
  <c r="CH154" i="1" s="1"/>
  <c r="AN154" i="1"/>
  <c r="BS210" i="1"/>
  <c r="CH210" i="1" s="1"/>
  <c r="AN210" i="1"/>
  <c r="BS197" i="1"/>
  <c r="CH197" i="1" s="1"/>
  <c r="AN197" i="1"/>
  <c r="BS191" i="1"/>
  <c r="CH191" i="1" s="1"/>
  <c r="AN191" i="1"/>
  <c r="BS163" i="1"/>
  <c r="CH163" i="1" s="1"/>
  <c r="AN163" i="1"/>
  <c r="BS164" i="1"/>
  <c r="CH164" i="1" s="1"/>
  <c r="AN164" i="1"/>
  <c r="BS182" i="1"/>
  <c r="CH182" i="1" s="1"/>
  <c r="AN182" i="1"/>
  <c r="BS181" i="1"/>
  <c r="CH181" i="1" s="1"/>
  <c r="AN181" i="1"/>
  <c r="BS209" i="1"/>
  <c r="CH209" i="1" s="1"/>
  <c r="AN209" i="1"/>
  <c r="BS178" i="1"/>
  <c r="CH178" i="1" s="1"/>
  <c r="AN178" i="1"/>
  <c r="BV82" i="1"/>
  <c r="CK82" i="1" s="1"/>
  <c r="BH82" i="1"/>
  <c r="F71" i="8"/>
  <c r="G71" i="9"/>
  <c r="BS83" i="1"/>
  <c r="CH83" i="1" s="1"/>
  <c r="AN83" i="1"/>
  <c r="BS123" i="1"/>
  <c r="CH123" i="1" s="1"/>
  <c r="AN123" i="1"/>
  <c r="BS128" i="1"/>
  <c r="CH128" i="1" s="1"/>
  <c r="AN128" i="1"/>
  <c r="BS109" i="1"/>
  <c r="CH109" i="1" s="1"/>
  <c r="AN109" i="1"/>
  <c r="BS84" i="1"/>
  <c r="CH84" i="1" s="1"/>
  <c r="AN84" i="1"/>
  <c r="BS116" i="1"/>
  <c r="CH116" i="1" s="1"/>
  <c r="AN116" i="1"/>
  <c r="BS146" i="1"/>
  <c r="CH146" i="1" s="1"/>
  <c r="AN146" i="1"/>
  <c r="BS130" i="1"/>
  <c r="CH130" i="1" s="1"/>
  <c r="AN130" i="1"/>
  <c r="BS137" i="1"/>
  <c r="CH137" i="1" s="1"/>
  <c r="AN137" i="1"/>
  <c r="BS79" i="1"/>
  <c r="CH79" i="1" s="1"/>
  <c r="AN79" i="1"/>
  <c r="BS117" i="1"/>
  <c r="CH117" i="1" s="1"/>
  <c r="AN117" i="1"/>
  <c r="BS110" i="1"/>
  <c r="CH110" i="1" s="1"/>
  <c r="AN110" i="1"/>
  <c r="BS143" i="1"/>
  <c r="CH143" i="1" s="1"/>
  <c r="AN143" i="1"/>
  <c r="BS127" i="1"/>
  <c r="CH127" i="1" s="1"/>
  <c r="AN127" i="1"/>
  <c r="BS135" i="1"/>
  <c r="CH135" i="1" s="1"/>
  <c r="AN135" i="1"/>
  <c r="BS132" i="1"/>
  <c r="CH132" i="1" s="1"/>
  <c r="AN132" i="1"/>
  <c r="BS111" i="1"/>
  <c r="CH111" i="1" s="1"/>
  <c r="AN111" i="1"/>
  <c r="BS141" i="1"/>
  <c r="CH141" i="1" s="1"/>
  <c r="AN141" i="1"/>
  <c r="BS149" i="1"/>
  <c r="CH149" i="1" s="1"/>
  <c r="AN149" i="1"/>
  <c r="BS126" i="1"/>
  <c r="CH126" i="1" s="1"/>
  <c r="AN126" i="1"/>
  <c r="BS131" i="1"/>
  <c r="CH131" i="1" s="1"/>
  <c r="AN131" i="1"/>
  <c r="BS134" i="1"/>
  <c r="CH134" i="1" s="1"/>
  <c r="AN134" i="1"/>
  <c r="BS112" i="1"/>
  <c r="CH112" i="1" s="1"/>
  <c r="AN112" i="1"/>
  <c r="BS122" i="1"/>
  <c r="CH122" i="1" s="1"/>
  <c r="AN122" i="1"/>
  <c r="BV147" i="1"/>
  <c r="CK147" i="1" s="1"/>
  <c r="BH147" i="1"/>
  <c r="G136" i="9"/>
  <c r="F136" i="8"/>
  <c r="BS80" i="1"/>
  <c r="CH80" i="1" s="1"/>
  <c r="AN80" i="1"/>
  <c r="BS118" i="1"/>
  <c r="CH118" i="1" s="1"/>
  <c r="AN118" i="1"/>
  <c r="BS119" i="1"/>
  <c r="CH119" i="1" s="1"/>
  <c r="AN119" i="1"/>
  <c r="BS145" i="1"/>
  <c r="CH145" i="1" s="1"/>
  <c r="AN145" i="1"/>
  <c r="BS129" i="1"/>
  <c r="CH129" i="1" s="1"/>
  <c r="AN129" i="1"/>
  <c r="BS144" i="1"/>
  <c r="CH144" i="1" s="1"/>
  <c r="AN144" i="1"/>
  <c r="BS113" i="1"/>
  <c r="CH113" i="1" s="1"/>
  <c r="AN113" i="1"/>
  <c r="BS139" i="1"/>
  <c r="CH139" i="1" s="1"/>
  <c r="AN139" i="1"/>
  <c r="BS136" i="1"/>
  <c r="CH136" i="1" s="1"/>
  <c r="AN136" i="1"/>
  <c r="BS140" i="1"/>
  <c r="CH140" i="1" s="1"/>
  <c r="AN140" i="1"/>
  <c r="BS115" i="1"/>
  <c r="CH115" i="1" s="1"/>
  <c r="AN115" i="1"/>
  <c r="BS151" i="1"/>
  <c r="CH151" i="1" s="1"/>
  <c r="AN151" i="1"/>
  <c r="BS142" i="1"/>
  <c r="CH142" i="1" s="1"/>
  <c r="AN142" i="1"/>
  <c r="BS114" i="1"/>
  <c r="CH114" i="1" s="1"/>
  <c r="AN114" i="1"/>
  <c r="BS133" i="1"/>
  <c r="CH133" i="1" s="1"/>
  <c r="AN133" i="1"/>
  <c r="BS138" i="1"/>
  <c r="CH138" i="1" s="1"/>
  <c r="AN138" i="1"/>
  <c r="BS148" i="1"/>
  <c r="CH148" i="1" s="1"/>
  <c r="AN148" i="1"/>
  <c r="BS124" i="1"/>
  <c r="CH124" i="1" s="1"/>
  <c r="AN124" i="1"/>
  <c r="BS152" i="1"/>
  <c r="CH152" i="1" s="1"/>
  <c r="AN152" i="1"/>
  <c r="BS125" i="1"/>
  <c r="CH125" i="1" s="1"/>
  <c r="AN125" i="1"/>
  <c r="BS120" i="1"/>
  <c r="CH120" i="1" s="1"/>
  <c r="AN120" i="1"/>
  <c r="BS81" i="1"/>
  <c r="CH81" i="1" s="1"/>
  <c r="AN81" i="1"/>
  <c r="BS150" i="1"/>
  <c r="CH150" i="1" s="1"/>
  <c r="AN150" i="1"/>
  <c r="BS121" i="1"/>
  <c r="CH121" i="1" s="1"/>
  <c r="AN121" i="1"/>
  <c r="BS59" i="1"/>
  <c r="CH59" i="1" s="1"/>
  <c r="AN59" i="1"/>
  <c r="BH62" i="1"/>
  <c r="BV62" i="1"/>
  <c r="CK62" i="1" s="1"/>
  <c r="G51" i="9"/>
  <c r="F51" i="8"/>
  <c r="BS68" i="1"/>
  <c r="CH68" i="1" s="1"/>
  <c r="AN68" i="1"/>
  <c r="BS44" i="1"/>
  <c r="CH44" i="1" s="1"/>
  <c r="AN44" i="1"/>
  <c r="BS35" i="1"/>
  <c r="CH35" i="1" s="1"/>
  <c r="AN35" i="1"/>
  <c r="BS27" i="1"/>
  <c r="CH27" i="1" s="1"/>
  <c r="AN27" i="1"/>
  <c r="BS40" i="1"/>
  <c r="CH40" i="1" s="1"/>
  <c r="AN40" i="1"/>
  <c r="BS56" i="1"/>
  <c r="CH56" i="1" s="1"/>
  <c r="AN56" i="1"/>
  <c r="BS24" i="1"/>
  <c r="CH24" i="1" s="1"/>
  <c r="AN24" i="1"/>
  <c r="BS71" i="1"/>
  <c r="CH71" i="1" s="1"/>
  <c r="AN71" i="1"/>
  <c r="BS76" i="1"/>
  <c r="CH76" i="1" s="1"/>
  <c r="AN76" i="1"/>
  <c r="BS19" i="1"/>
  <c r="CH19" i="1" s="1"/>
  <c r="AN19" i="1"/>
  <c r="BS36" i="1"/>
  <c r="CH36" i="1" s="1"/>
  <c r="AN36" i="1"/>
  <c r="BS47" i="1"/>
  <c r="CH47" i="1" s="1"/>
  <c r="AN47" i="1"/>
  <c r="BS67" i="1"/>
  <c r="CH67" i="1" s="1"/>
  <c r="AN67" i="1"/>
  <c r="BS31" i="1"/>
  <c r="CH31" i="1" s="1"/>
  <c r="AN31" i="1"/>
  <c r="BS39" i="1"/>
  <c r="CH39" i="1" s="1"/>
  <c r="AN39" i="1"/>
  <c r="BS57" i="1"/>
  <c r="CH57" i="1" s="1"/>
  <c r="AN57" i="1"/>
  <c r="BS54" i="1"/>
  <c r="CH54" i="1" s="1"/>
  <c r="AN54" i="1"/>
  <c r="BS69" i="1"/>
  <c r="CH69" i="1" s="1"/>
  <c r="AN69" i="1"/>
  <c r="BS66" i="1"/>
  <c r="CH66" i="1" s="1"/>
  <c r="AN66" i="1"/>
  <c r="BS65" i="1"/>
  <c r="CH65" i="1" s="1"/>
  <c r="AN65" i="1"/>
  <c r="BS73" i="1"/>
  <c r="CH73" i="1" s="1"/>
  <c r="AN73" i="1"/>
  <c r="BS70" i="1"/>
  <c r="CH70" i="1" s="1"/>
  <c r="AN70" i="1"/>
  <c r="BS53" i="1"/>
  <c r="CH53" i="1" s="1"/>
  <c r="AN53" i="1"/>
  <c r="BS21" i="1"/>
  <c r="CH21" i="1" s="1"/>
  <c r="AN21" i="1"/>
  <c r="BS25" i="1"/>
  <c r="CH25" i="1" s="1"/>
  <c r="AN25" i="1"/>
  <c r="BS33" i="1"/>
  <c r="CH33" i="1" s="1"/>
  <c r="AN33" i="1"/>
  <c r="BS17" i="1"/>
  <c r="CH17" i="1" s="1"/>
  <c r="AN17" i="1"/>
  <c r="BS34" i="1"/>
  <c r="CH34" i="1" s="1"/>
  <c r="AN34" i="1"/>
  <c r="BS18" i="1"/>
  <c r="CH18" i="1" s="1"/>
  <c r="AN18" i="1"/>
  <c r="BS72" i="1"/>
  <c r="CH72" i="1" s="1"/>
  <c r="AN72" i="1"/>
  <c r="BS23" i="1"/>
  <c r="CH23" i="1" s="1"/>
  <c r="AN23" i="1"/>
  <c r="BH78" i="1"/>
  <c r="BV78" i="1"/>
  <c r="CK78" i="1" s="1"/>
  <c r="G67" i="9"/>
  <c r="F67" i="8"/>
  <c r="BS60" i="1"/>
  <c r="CH60" i="1" s="1"/>
  <c r="AN60" i="1"/>
  <c r="BV63" i="1"/>
  <c r="CK63" i="1" s="1"/>
  <c r="BH63" i="1"/>
  <c r="G52" i="9"/>
  <c r="F52" i="8"/>
  <c r="BV58" i="1"/>
  <c r="CK58" i="1" s="1"/>
  <c r="G47" i="9"/>
  <c r="BH58" i="1"/>
  <c r="F47" i="8"/>
  <c r="BS64" i="1"/>
  <c r="CH64" i="1" s="1"/>
  <c r="AN64" i="1"/>
  <c r="BS51" i="1"/>
  <c r="CH51" i="1" s="1"/>
  <c r="AN51" i="1"/>
  <c r="BS75" i="1"/>
  <c r="CH75" i="1" s="1"/>
  <c r="AN75" i="1"/>
  <c r="BS55" i="1"/>
  <c r="CH55" i="1" s="1"/>
  <c r="AN55" i="1"/>
  <c r="BS48" i="1"/>
  <c r="CH48" i="1" s="1"/>
  <c r="AN48" i="1"/>
  <c r="BS43" i="1"/>
  <c r="CH43" i="1" s="1"/>
  <c r="AN43" i="1"/>
  <c r="BS28" i="1"/>
  <c r="CH28" i="1" s="1"/>
  <c r="AN28" i="1"/>
  <c r="BS52" i="1"/>
  <c r="CH52" i="1" s="1"/>
  <c r="AN52" i="1"/>
  <c r="BS20" i="1"/>
  <c r="CH20" i="1" s="1"/>
  <c r="AN20" i="1"/>
  <c r="BS32" i="1"/>
  <c r="CH32" i="1" s="1"/>
  <c r="AN32" i="1"/>
  <c r="BS74" i="1"/>
  <c r="CH74" i="1" s="1"/>
  <c r="AN74" i="1"/>
  <c r="BS42" i="1"/>
  <c r="CH42" i="1" s="1"/>
  <c r="AN42" i="1"/>
  <c r="BS50" i="1"/>
  <c r="CH50" i="1" s="1"/>
  <c r="AN50" i="1"/>
  <c r="BS49" i="1"/>
  <c r="CH49" i="1" s="1"/>
  <c r="AN49" i="1"/>
  <c r="BS45" i="1"/>
  <c r="CH45" i="1" s="1"/>
  <c r="AN45" i="1"/>
  <c r="BS30" i="1"/>
  <c r="CH30" i="1" s="1"/>
  <c r="AN30" i="1"/>
  <c r="BS41" i="1"/>
  <c r="CH41" i="1" s="1"/>
  <c r="AN41" i="1"/>
  <c r="BS29" i="1"/>
  <c r="CH29" i="1" s="1"/>
  <c r="AN29" i="1"/>
  <c r="BS22" i="1"/>
  <c r="CH22" i="1" s="1"/>
  <c r="AN22" i="1"/>
  <c r="BS37" i="1"/>
  <c r="CH37" i="1" s="1"/>
  <c r="AN37" i="1"/>
  <c r="BS46" i="1"/>
  <c r="CH46" i="1" s="1"/>
  <c r="AN46" i="1"/>
  <c r="BS38" i="1"/>
  <c r="CH38" i="1" s="1"/>
  <c r="AN38" i="1"/>
  <c r="BS26" i="1"/>
  <c r="CH26" i="1" s="1"/>
  <c r="AN26" i="1"/>
  <c r="BS61" i="1"/>
  <c r="CH61" i="1" s="1"/>
  <c r="AN61" i="1"/>
  <c r="BS77" i="1"/>
  <c r="CH77" i="1" s="1"/>
  <c r="AN77" i="1"/>
  <c r="G250" i="9"/>
  <c r="F250" i="8"/>
  <c r="F258" i="8"/>
  <c r="G258" i="9"/>
  <c r="G260" i="9"/>
  <c r="F260" i="8"/>
  <c r="G266" i="9"/>
  <c r="F266" i="8"/>
  <c r="F245" i="8"/>
  <c r="G245" i="9"/>
  <c r="F247" i="8"/>
  <c r="G247" i="9"/>
  <c r="F254" i="8"/>
  <c r="G254" i="9"/>
  <c r="G262" i="9"/>
  <c r="F262" i="8"/>
  <c r="G265" i="9"/>
  <c r="F265" i="8"/>
  <c r="G264" i="9"/>
  <c r="F264" i="8"/>
  <c r="G242" i="9"/>
  <c r="F242" i="8"/>
  <c r="G252" i="9"/>
  <c r="F252" i="8"/>
  <c r="G263" i="9"/>
  <c r="F263" i="8"/>
  <c r="AN91" i="1"/>
  <c r="BH91" i="1" s="1"/>
  <c r="G89" i="9"/>
  <c r="F89" i="8"/>
  <c r="AN99" i="1"/>
  <c r="BV99" i="1" s="1"/>
  <c r="CK99" i="1" s="1"/>
  <c r="AN90" i="1"/>
  <c r="BH90" i="1" s="1"/>
  <c r="BV100" i="1"/>
  <c r="CK100" i="1" s="1"/>
  <c r="BH100" i="1"/>
  <c r="AN108" i="1"/>
  <c r="AN105" i="1"/>
  <c r="BS105" i="1"/>
  <c r="CH105" i="1" s="1"/>
  <c r="AN103" i="1"/>
  <c r="BS103" i="1"/>
  <c r="CH103" i="1" s="1"/>
  <c r="AN87" i="1"/>
  <c r="BS87" i="1"/>
  <c r="CH87" i="1" s="1"/>
  <c r="AN101" i="1"/>
  <c r="BS101" i="1"/>
  <c r="CH101" i="1" s="1"/>
  <c r="AN85" i="1"/>
  <c r="BS85" i="1"/>
  <c r="CH85" i="1" s="1"/>
  <c r="AN89" i="1"/>
  <c r="AN104" i="1"/>
  <c r="AN88" i="1"/>
  <c r="AN86" i="1"/>
  <c r="BS13" i="1"/>
  <c r="CH13" i="1" s="1"/>
  <c r="AD93" i="1"/>
  <c r="AB93" i="1"/>
  <c r="AD95" i="1"/>
  <c r="BS95" i="1" s="1"/>
  <c r="CH95" i="1" s="1"/>
  <c r="AB95" i="1"/>
  <c r="AD97" i="1"/>
  <c r="AB97" i="1"/>
  <c r="AD102" i="1"/>
  <c r="BS102" i="1" s="1"/>
  <c r="CH102" i="1" s="1"/>
  <c r="AB102" i="1"/>
  <c r="AD107" i="1"/>
  <c r="BS107" i="1" s="1"/>
  <c r="CH107" i="1" s="1"/>
  <c r="AB107" i="1"/>
  <c r="AD15" i="1"/>
  <c r="BS15" i="1" s="1"/>
  <c r="CH15" i="1" s="1"/>
  <c r="AB15" i="1"/>
  <c r="AD92" i="1"/>
  <c r="AB92" i="1"/>
  <c r="AD94" i="1"/>
  <c r="BS94" i="1" s="1"/>
  <c r="CH94" i="1" s="1"/>
  <c r="AB94" i="1"/>
  <c r="AD96" i="1"/>
  <c r="BS96" i="1" s="1"/>
  <c r="CH96" i="1" s="1"/>
  <c r="AB96" i="1"/>
  <c r="AD98" i="1"/>
  <c r="BS98" i="1" s="1"/>
  <c r="CH98" i="1" s="1"/>
  <c r="AB98" i="1"/>
  <c r="AD106" i="1"/>
  <c r="BS106" i="1" s="1"/>
  <c r="CH106" i="1" s="1"/>
  <c r="AB106" i="1"/>
  <c r="AD14" i="1"/>
  <c r="BS14" i="1" s="1"/>
  <c r="CH14" i="1" s="1"/>
  <c r="AB14" i="1"/>
  <c r="AD16" i="1"/>
  <c r="BS16" i="1" s="1"/>
  <c r="CH16" i="1" s="1"/>
  <c r="AB16" i="1"/>
  <c r="G232" i="9" l="1"/>
  <c r="F232" i="8"/>
  <c r="G241" i="9"/>
  <c r="F241" i="8"/>
  <c r="G220" i="9"/>
  <c r="F220" i="8"/>
  <c r="CE224" i="1"/>
  <c r="CT224" i="1" s="1"/>
  <c r="F239" i="8"/>
  <c r="G239" i="9"/>
  <c r="BH222" i="1"/>
  <c r="F212" i="8"/>
  <c r="BV222" i="1"/>
  <c r="CK222" i="1" s="1"/>
  <c r="G212" i="9"/>
  <c r="G230" i="9"/>
  <c r="F230" i="8"/>
  <c r="CE226" i="1"/>
  <c r="CT226" i="1" s="1"/>
  <c r="BJ226" i="1"/>
  <c r="BI226" i="1" s="1"/>
  <c r="CE223" i="1"/>
  <c r="CT223" i="1" s="1"/>
  <c r="BH225" i="1"/>
  <c r="G216" i="9"/>
  <c r="BV225" i="1"/>
  <c r="CK225" i="1" s="1"/>
  <c r="F216" i="8"/>
  <c r="G228" i="9"/>
  <c r="F228" i="8"/>
  <c r="G237" i="9"/>
  <c r="F237" i="8"/>
  <c r="G234" i="9"/>
  <c r="F234" i="8"/>
  <c r="G236" i="9"/>
  <c r="F236" i="8"/>
  <c r="F226" i="8"/>
  <c r="G226" i="9"/>
  <c r="CE227" i="1"/>
  <c r="CT227" i="1" s="1"/>
  <c r="BV181" i="1"/>
  <c r="CK181" i="1" s="1"/>
  <c r="G170" i="9"/>
  <c r="BH181" i="1"/>
  <c r="F170" i="8"/>
  <c r="BV164" i="1"/>
  <c r="CK164" i="1" s="1"/>
  <c r="BH164" i="1"/>
  <c r="G153" i="9"/>
  <c r="F153" i="8"/>
  <c r="BV191" i="1"/>
  <c r="CK191" i="1" s="1"/>
  <c r="G180" i="9"/>
  <c r="BH191" i="1"/>
  <c r="F180" i="8"/>
  <c r="BH210" i="1"/>
  <c r="G199" i="9"/>
  <c r="F199" i="8"/>
  <c r="BV210" i="1"/>
  <c r="CK210" i="1" s="1"/>
  <c r="F174" i="8"/>
  <c r="BV185" i="1"/>
  <c r="CK185" i="1" s="1"/>
  <c r="BH185" i="1"/>
  <c r="G174" i="9"/>
  <c r="G159" i="9"/>
  <c r="BH170" i="1"/>
  <c r="F159" i="8"/>
  <c r="BV170" i="1"/>
  <c r="CK170" i="1" s="1"/>
  <c r="F161" i="8"/>
  <c r="BH172" i="1"/>
  <c r="G161" i="9"/>
  <c r="BV172" i="1"/>
  <c r="CK172" i="1" s="1"/>
  <c r="BV211" i="1"/>
  <c r="CK211" i="1" s="1"/>
  <c r="BH211" i="1"/>
  <c r="F200" i="8"/>
  <c r="G200" i="9"/>
  <c r="BV186" i="1"/>
  <c r="CK186" i="1" s="1"/>
  <c r="G175" i="9"/>
  <c r="BH186" i="1"/>
  <c r="F175" i="8"/>
  <c r="BV167" i="1"/>
  <c r="CK167" i="1" s="1"/>
  <c r="BH167" i="1"/>
  <c r="G156" i="9"/>
  <c r="F156" i="8"/>
  <c r="F209" i="8"/>
  <c r="BV220" i="1"/>
  <c r="CK220" i="1" s="1"/>
  <c r="BH220" i="1"/>
  <c r="G209" i="9"/>
  <c r="BH215" i="1"/>
  <c r="BV215" i="1"/>
  <c r="CK215" i="1" s="1"/>
  <c r="F204" i="8"/>
  <c r="G204" i="9"/>
  <c r="G169" i="9"/>
  <c r="BV180" i="1"/>
  <c r="CK180" i="1" s="1"/>
  <c r="BH180" i="1"/>
  <c r="F169" i="8"/>
  <c r="G150" i="9"/>
  <c r="BV161" i="1"/>
  <c r="CK161" i="1" s="1"/>
  <c r="F150" i="8"/>
  <c r="BH161" i="1"/>
  <c r="BV195" i="1"/>
  <c r="CK195" i="1" s="1"/>
  <c r="BH195" i="1"/>
  <c r="G184" i="9"/>
  <c r="F184" i="8"/>
  <c r="G206" i="9"/>
  <c r="BH217" i="1"/>
  <c r="F206" i="8"/>
  <c r="BV217" i="1"/>
  <c r="CK217" i="1" s="1"/>
  <c r="BH166" i="1"/>
  <c r="BV166" i="1"/>
  <c r="CK166" i="1" s="1"/>
  <c r="G155" i="9"/>
  <c r="F155" i="8"/>
  <c r="BH190" i="1"/>
  <c r="G179" i="9"/>
  <c r="BV190" i="1"/>
  <c r="CK190" i="1" s="1"/>
  <c r="F179" i="8"/>
  <c r="BV175" i="1"/>
  <c r="CK175" i="1" s="1"/>
  <c r="BH175" i="1"/>
  <c r="G164" i="9"/>
  <c r="F164" i="8"/>
  <c r="BH198" i="1"/>
  <c r="BV198" i="1"/>
  <c r="CK198" i="1" s="1"/>
  <c r="F187" i="8"/>
  <c r="G187" i="9"/>
  <c r="BV168" i="1"/>
  <c r="CK168" i="1" s="1"/>
  <c r="BH168" i="1"/>
  <c r="G157" i="9"/>
  <c r="F157" i="8"/>
  <c r="BV192" i="1"/>
  <c r="CK192" i="1" s="1"/>
  <c r="G181" i="9"/>
  <c r="BH192" i="1"/>
  <c r="F181" i="8"/>
  <c r="BV179" i="1"/>
  <c r="CK179" i="1" s="1"/>
  <c r="BH179" i="1"/>
  <c r="G168" i="9"/>
  <c r="F168" i="8"/>
  <c r="G201" i="9"/>
  <c r="F201" i="8"/>
  <c r="BV212" i="1"/>
  <c r="CK212" i="1" s="1"/>
  <c r="BH212" i="1"/>
  <c r="G178" i="9"/>
  <c r="BV189" i="1"/>
  <c r="CK189" i="1" s="1"/>
  <c r="BH189" i="1"/>
  <c r="F178" i="8"/>
  <c r="F148" i="8"/>
  <c r="BV159" i="1"/>
  <c r="CK159" i="1" s="1"/>
  <c r="BH159" i="1"/>
  <c r="G148" i="9"/>
  <c r="G190" i="9"/>
  <c r="BV201" i="1"/>
  <c r="CK201" i="1" s="1"/>
  <c r="F190" i="8"/>
  <c r="BH201" i="1"/>
  <c r="BH214" i="1"/>
  <c r="BV214" i="1"/>
  <c r="CK214" i="1" s="1"/>
  <c r="G203" i="9"/>
  <c r="F203" i="8"/>
  <c r="G182" i="9"/>
  <c r="BV193" i="1"/>
  <c r="CK193" i="1" s="1"/>
  <c r="F182" i="8"/>
  <c r="BH193" i="1"/>
  <c r="BH153" i="1"/>
  <c r="G142" i="9"/>
  <c r="F142" i="8"/>
  <c r="BV153" i="1"/>
  <c r="CK153" i="1" s="1"/>
  <c r="BV203" i="1"/>
  <c r="CK203" i="1" s="1"/>
  <c r="BH203" i="1"/>
  <c r="G192" i="9"/>
  <c r="F192" i="8"/>
  <c r="BV216" i="1"/>
  <c r="CK216" i="1" s="1"/>
  <c r="F205" i="8"/>
  <c r="BH216" i="1"/>
  <c r="G205" i="9"/>
  <c r="BV207" i="1"/>
  <c r="CK207" i="1" s="1"/>
  <c r="G196" i="9"/>
  <c r="F196" i="8"/>
  <c r="BH207" i="1"/>
  <c r="G198" i="9"/>
  <c r="BH209" i="1"/>
  <c r="F198" i="8"/>
  <c r="BV209" i="1"/>
  <c r="CK209" i="1" s="1"/>
  <c r="BH182" i="1"/>
  <c r="G171" i="9"/>
  <c r="BV182" i="1"/>
  <c r="CK182" i="1" s="1"/>
  <c r="F171" i="8"/>
  <c r="BV163" i="1"/>
  <c r="CK163" i="1" s="1"/>
  <c r="BH163" i="1"/>
  <c r="G152" i="9"/>
  <c r="F152" i="8"/>
  <c r="BV197" i="1"/>
  <c r="CK197" i="1" s="1"/>
  <c r="BH197" i="1"/>
  <c r="G186" i="9"/>
  <c r="F186" i="8"/>
  <c r="BV154" i="1"/>
  <c r="CK154" i="1" s="1"/>
  <c r="BH154" i="1"/>
  <c r="G143" i="9"/>
  <c r="F143" i="8"/>
  <c r="BV184" i="1"/>
  <c r="CK184" i="1" s="1"/>
  <c r="G173" i="9"/>
  <c r="BH184" i="1"/>
  <c r="F173" i="8"/>
  <c r="BV165" i="1"/>
  <c r="CK165" i="1" s="1"/>
  <c r="BH165" i="1"/>
  <c r="G154" i="9"/>
  <c r="F154" i="8"/>
  <c r="G193" i="9"/>
  <c r="BH204" i="1"/>
  <c r="F193" i="8"/>
  <c r="BV204" i="1"/>
  <c r="CK204" i="1" s="1"/>
  <c r="BH173" i="1"/>
  <c r="G162" i="9"/>
  <c r="F162" i="8"/>
  <c r="BV173" i="1"/>
  <c r="CK173" i="1" s="1"/>
  <c r="G145" i="9"/>
  <c r="BV156" i="1"/>
  <c r="CK156" i="1" s="1"/>
  <c r="F145" i="8"/>
  <c r="BH156" i="1"/>
  <c r="BH196" i="1"/>
  <c r="G185" i="9"/>
  <c r="F185" i="8"/>
  <c r="BV196" i="1"/>
  <c r="CK196" i="1" s="1"/>
  <c r="G207" i="9"/>
  <c r="F207" i="8"/>
  <c r="BV218" i="1"/>
  <c r="CK218" i="1" s="1"/>
  <c r="BH218" i="1"/>
  <c r="F166" i="8"/>
  <c r="BV177" i="1"/>
  <c r="CK177" i="1" s="1"/>
  <c r="BH177" i="1"/>
  <c r="G166" i="9"/>
  <c r="BH160" i="1"/>
  <c r="F149" i="8"/>
  <c r="G149" i="9"/>
  <c r="BV160" i="1"/>
  <c r="CK160" i="1" s="1"/>
  <c r="BH187" i="1"/>
  <c r="BV187" i="1"/>
  <c r="CK187" i="1" s="1"/>
  <c r="G176" i="9"/>
  <c r="F176" i="8"/>
  <c r="BV208" i="1"/>
  <c r="CK208" i="1" s="1"/>
  <c r="BH208" i="1"/>
  <c r="G197" i="9"/>
  <c r="F197" i="8"/>
  <c r="BV221" i="1"/>
  <c r="CK221" i="1" s="1"/>
  <c r="F210" i="8"/>
  <c r="BH221" i="1"/>
  <c r="G210" i="9"/>
  <c r="BV174" i="1"/>
  <c r="CK174" i="1" s="1"/>
  <c r="G163" i="9"/>
  <c r="BH174" i="1"/>
  <c r="F163" i="8"/>
  <c r="BV155" i="1"/>
  <c r="CK155" i="1" s="1"/>
  <c r="F144" i="8"/>
  <c r="BH155" i="1"/>
  <c r="G144" i="9"/>
  <c r="BV205" i="1"/>
  <c r="CK205" i="1" s="1"/>
  <c r="BH205" i="1"/>
  <c r="G194" i="9"/>
  <c r="F194" i="8"/>
  <c r="BV213" i="1"/>
  <c r="CK213" i="1" s="1"/>
  <c r="BH213" i="1"/>
  <c r="G202" i="9"/>
  <c r="F202" i="8"/>
  <c r="BH176" i="1"/>
  <c r="G165" i="9"/>
  <c r="BV176" i="1"/>
  <c r="CK176" i="1" s="1"/>
  <c r="F165" i="8"/>
  <c r="G146" i="9"/>
  <c r="F146" i="8"/>
  <c r="BV157" i="1"/>
  <c r="CK157" i="1" s="1"/>
  <c r="BH157" i="1"/>
  <c r="BH199" i="1"/>
  <c r="G188" i="9"/>
  <c r="F188" i="8"/>
  <c r="BV199" i="1"/>
  <c r="CK199" i="1" s="1"/>
  <c r="BV158" i="1"/>
  <c r="CK158" i="1" s="1"/>
  <c r="BH158" i="1"/>
  <c r="G147" i="9"/>
  <c r="F147" i="8"/>
  <c r="BH206" i="1"/>
  <c r="BV206" i="1"/>
  <c r="CK206" i="1" s="1"/>
  <c r="F195" i="8"/>
  <c r="G195" i="9"/>
  <c r="BV183" i="1"/>
  <c r="CK183" i="1" s="1"/>
  <c r="BH183" i="1"/>
  <c r="F172" i="8"/>
  <c r="G172" i="9"/>
  <c r="G183" i="9"/>
  <c r="BH194" i="1"/>
  <c r="F183" i="8"/>
  <c r="BV194" i="1"/>
  <c r="CK194" i="1" s="1"/>
  <c r="BV162" i="1"/>
  <c r="CK162" i="1" s="1"/>
  <c r="BH162" i="1"/>
  <c r="G151" i="9"/>
  <c r="F151" i="8"/>
  <c r="BH188" i="1"/>
  <c r="G177" i="9"/>
  <c r="F177" i="8"/>
  <c r="BV188" i="1"/>
  <c r="CK188" i="1" s="1"/>
  <c r="F158" i="8"/>
  <c r="BV169" i="1"/>
  <c r="CK169" i="1" s="1"/>
  <c r="BH169" i="1"/>
  <c r="G158" i="9"/>
  <c r="BV202" i="1"/>
  <c r="CK202" i="1" s="1"/>
  <c r="G191" i="9"/>
  <c r="BH202" i="1"/>
  <c r="F191" i="8"/>
  <c r="BH219" i="1"/>
  <c r="G208" i="9"/>
  <c r="F208" i="8"/>
  <c r="BV219" i="1"/>
  <c r="CK219" i="1" s="1"/>
  <c r="BH171" i="1"/>
  <c r="BV171" i="1"/>
  <c r="CK171" i="1" s="1"/>
  <c r="G160" i="9"/>
  <c r="F160" i="8"/>
  <c r="CE200" i="1"/>
  <c r="CT200" i="1" s="1"/>
  <c r="G167" i="9"/>
  <c r="F167" i="8"/>
  <c r="BV178" i="1"/>
  <c r="CK178" i="1" s="1"/>
  <c r="BH178" i="1"/>
  <c r="G256" i="9"/>
  <c r="F70" i="8"/>
  <c r="BV81" i="1"/>
  <c r="CK81" i="1" s="1"/>
  <c r="BH81" i="1"/>
  <c r="G70" i="9"/>
  <c r="BV125" i="1"/>
  <c r="CK125" i="1" s="1"/>
  <c r="G114" i="9"/>
  <c r="BH125" i="1"/>
  <c r="F114" i="8"/>
  <c r="G113" i="9"/>
  <c r="BH124" i="1"/>
  <c r="F113" i="8"/>
  <c r="BV124" i="1"/>
  <c r="CK124" i="1" s="1"/>
  <c r="BH138" i="1"/>
  <c r="BV138" i="1"/>
  <c r="CK138" i="1" s="1"/>
  <c r="G127" i="9"/>
  <c r="F127" i="8"/>
  <c r="BH114" i="1"/>
  <c r="BV114" i="1"/>
  <c r="CK114" i="1" s="1"/>
  <c r="G103" i="9"/>
  <c r="F103" i="8"/>
  <c r="BV151" i="1"/>
  <c r="CK151" i="1" s="1"/>
  <c r="BH151" i="1"/>
  <c r="G140" i="9"/>
  <c r="F140" i="8"/>
  <c r="BV140" i="1"/>
  <c r="CK140" i="1" s="1"/>
  <c r="F129" i="8"/>
  <c r="BH140" i="1"/>
  <c r="G129" i="9"/>
  <c r="BH139" i="1"/>
  <c r="G128" i="9"/>
  <c r="F128" i="8"/>
  <c r="BV139" i="1"/>
  <c r="CK139" i="1" s="1"/>
  <c r="BV144" i="1"/>
  <c r="CK144" i="1" s="1"/>
  <c r="BH144" i="1"/>
  <c r="G133" i="9"/>
  <c r="F133" i="8"/>
  <c r="G134" i="9"/>
  <c r="BV145" i="1"/>
  <c r="CK145" i="1" s="1"/>
  <c r="F134" i="8"/>
  <c r="BH145" i="1"/>
  <c r="BH118" i="1"/>
  <c r="BV118" i="1"/>
  <c r="CK118" i="1" s="1"/>
  <c r="G107" i="9"/>
  <c r="F107" i="8"/>
  <c r="BV122" i="1"/>
  <c r="CK122" i="1" s="1"/>
  <c r="BH122" i="1"/>
  <c r="G111" i="9"/>
  <c r="F111" i="8"/>
  <c r="BV134" i="1"/>
  <c r="CK134" i="1" s="1"/>
  <c r="G123" i="9"/>
  <c r="F123" i="8"/>
  <c r="BH134" i="1"/>
  <c r="BV126" i="1"/>
  <c r="CK126" i="1" s="1"/>
  <c r="BH126" i="1"/>
  <c r="G115" i="9"/>
  <c r="F115" i="8"/>
  <c r="BH141" i="1"/>
  <c r="G130" i="9"/>
  <c r="F130" i="8"/>
  <c r="BV141" i="1"/>
  <c r="CK141" i="1" s="1"/>
  <c r="F121" i="8"/>
  <c r="BH132" i="1"/>
  <c r="G121" i="9"/>
  <c r="BV132" i="1"/>
  <c r="CK132" i="1" s="1"/>
  <c r="BH127" i="1"/>
  <c r="G116" i="9"/>
  <c r="F116" i="8"/>
  <c r="BV127" i="1"/>
  <c r="CK127" i="1" s="1"/>
  <c r="BV110" i="1"/>
  <c r="CK110" i="1" s="1"/>
  <c r="G99" i="9"/>
  <c r="BH110" i="1"/>
  <c r="F99" i="8"/>
  <c r="G68" i="9"/>
  <c r="F68" i="8"/>
  <c r="BH79" i="1"/>
  <c r="BV79" i="1"/>
  <c r="CK79" i="1" s="1"/>
  <c r="BV130" i="1"/>
  <c r="CK130" i="1" s="1"/>
  <c r="BH130" i="1"/>
  <c r="G119" i="9"/>
  <c r="F119" i="8"/>
  <c r="BV116" i="1"/>
  <c r="CK116" i="1" s="1"/>
  <c r="BH116" i="1"/>
  <c r="G105" i="9"/>
  <c r="F105" i="8"/>
  <c r="G98" i="9"/>
  <c r="F98" i="8"/>
  <c r="BV109" i="1"/>
  <c r="CK109" i="1" s="1"/>
  <c r="BH109" i="1"/>
  <c r="BV123" i="1"/>
  <c r="CK123" i="1" s="1"/>
  <c r="F112" i="8"/>
  <c r="BH123" i="1"/>
  <c r="G112" i="9"/>
  <c r="BV150" i="1"/>
  <c r="CK150" i="1" s="1"/>
  <c r="BH150" i="1"/>
  <c r="G139" i="9"/>
  <c r="F139" i="8"/>
  <c r="BV120" i="1"/>
  <c r="CK120" i="1" s="1"/>
  <c r="BH120" i="1"/>
  <c r="F109" i="8"/>
  <c r="G109" i="9"/>
  <c r="BV152" i="1"/>
  <c r="CK152" i="1" s="1"/>
  <c r="G141" i="9"/>
  <c r="F141" i="8"/>
  <c r="BH152" i="1"/>
  <c r="F137" i="8"/>
  <c r="BV148" i="1"/>
  <c r="CK148" i="1" s="1"/>
  <c r="G137" i="9"/>
  <c r="BH148" i="1"/>
  <c r="G122" i="9"/>
  <c r="F122" i="8"/>
  <c r="BV133" i="1"/>
  <c r="CK133" i="1" s="1"/>
  <c r="BH133" i="1"/>
  <c r="BV142" i="1"/>
  <c r="CK142" i="1" s="1"/>
  <c r="BH142" i="1"/>
  <c r="F131" i="8"/>
  <c r="G131" i="9"/>
  <c r="BV115" i="1"/>
  <c r="CK115" i="1" s="1"/>
  <c r="BH115" i="1"/>
  <c r="G104" i="9"/>
  <c r="F104" i="8"/>
  <c r="BV136" i="1"/>
  <c r="CK136" i="1" s="1"/>
  <c r="F125" i="8"/>
  <c r="BH136" i="1"/>
  <c r="G125" i="9"/>
  <c r="F102" i="8"/>
  <c r="BH113" i="1"/>
  <c r="G102" i="9"/>
  <c r="BV113" i="1"/>
  <c r="CK113" i="1" s="1"/>
  <c r="G118" i="9"/>
  <c r="BV129" i="1"/>
  <c r="CK129" i="1" s="1"/>
  <c r="F118" i="8"/>
  <c r="BH129" i="1"/>
  <c r="BV119" i="1"/>
  <c r="CK119" i="1" s="1"/>
  <c r="BH119" i="1"/>
  <c r="G108" i="9"/>
  <c r="F108" i="8"/>
  <c r="F69" i="8"/>
  <c r="BH80" i="1"/>
  <c r="BV80" i="1"/>
  <c r="CK80" i="1" s="1"/>
  <c r="G69" i="9"/>
  <c r="CE147" i="1"/>
  <c r="CT147" i="1" s="1"/>
  <c r="G101" i="9"/>
  <c r="BH112" i="1"/>
  <c r="F101" i="8"/>
  <c r="BV112" i="1"/>
  <c r="CK112" i="1" s="1"/>
  <c r="BH131" i="1"/>
  <c r="G120" i="9"/>
  <c r="BV131" i="1"/>
  <c r="CK131" i="1" s="1"/>
  <c r="F120" i="8"/>
  <c r="G138" i="9"/>
  <c r="F138" i="8"/>
  <c r="BV149" i="1"/>
  <c r="CK149" i="1" s="1"/>
  <c r="BH149" i="1"/>
  <c r="BV111" i="1"/>
  <c r="CK111" i="1" s="1"/>
  <c r="BH111" i="1"/>
  <c r="G100" i="9"/>
  <c r="F100" i="8"/>
  <c r="BH135" i="1"/>
  <c r="BV135" i="1"/>
  <c r="CK135" i="1" s="1"/>
  <c r="F124" i="8"/>
  <c r="G124" i="9"/>
  <c r="BV143" i="1"/>
  <c r="CK143" i="1" s="1"/>
  <c r="G132" i="9"/>
  <c r="F132" i="8"/>
  <c r="BH143" i="1"/>
  <c r="BV117" i="1"/>
  <c r="CK117" i="1" s="1"/>
  <c r="BH117" i="1"/>
  <c r="G106" i="9"/>
  <c r="F106" i="8"/>
  <c r="G126" i="9"/>
  <c r="F126" i="8"/>
  <c r="BV137" i="1"/>
  <c r="CK137" i="1" s="1"/>
  <c r="BH137" i="1"/>
  <c r="BV146" i="1"/>
  <c r="CK146" i="1" s="1"/>
  <c r="BH146" i="1"/>
  <c r="G135" i="9"/>
  <c r="F135" i="8"/>
  <c r="F73" i="8"/>
  <c r="G73" i="9"/>
  <c r="BV84" i="1"/>
  <c r="CK84" i="1" s="1"/>
  <c r="BH84" i="1"/>
  <c r="BV128" i="1"/>
  <c r="CK128" i="1" s="1"/>
  <c r="F117" i="8"/>
  <c r="BH128" i="1"/>
  <c r="G117" i="9"/>
  <c r="BH83" i="1"/>
  <c r="BV83" i="1"/>
  <c r="CK83" i="1" s="1"/>
  <c r="G72" i="9"/>
  <c r="F72" i="8"/>
  <c r="CE82" i="1"/>
  <c r="CT82" i="1" s="1"/>
  <c r="BV121" i="1"/>
  <c r="CK121" i="1" s="1"/>
  <c r="G110" i="9"/>
  <c r="BH121" i="1"/>
  <c r="F110" i="8"/>
  <c r="F256" i="8"/>
  <c r="BV22" i="1"/>
  <c r="CK22" i="1" s="1"/>
  <c r="BH22" i="1"/>
  <c r="G11" i="9"/>
  <c r="F11" i="8"/>
  <c r="BV74" i="1"/>
  <c r="CK74" i="1" s="1"/>
  <c r="BH74" i="1"/>
  <c r="G63" i="9"/>
  <c r="F63" i="8"/>
  <c r="BH48" i="1"/>
  <c r="G37" i="9"/>
  <c r="F37" i="8"/>
  <c r="BV48" i="1"/>
  <c r="CK48" i="1" s="1"/>
  <c r="BV23" i="1"/>
  <c r="CK23" i="1" s="1"/>
  <c r="BH23" i="1"/>
  <c r="G12" i="9"/>
  <c r="F12" i="8"/>
  <c r="BH25" i="1"/>
  <c r="G14" i="9"/>
  <c r="F14" i="8"/>
  <c r="BV25" i="1"/>
  <c r="CK25" i="1" s="1"/>
  <c r="BV54" i="1"/>
  <c r="CK54" i="1" s="1"/>
  <c r="G43" i="9"/>
  <c r="F43" i="8"/>
  <c r="BH54" i="1"/>
  <c r="BV39" i="1"/>
  <c r="CK39" i="1" s="1"/>
  <c r="BH39" i="1"/>
  <c r="G28" i="9"/>
  <c r="F28" i="8"/>
  <c r="BV76" i="1"/>
  <c r="CK76" i="1" s="1"/>
  <c r="BH76" i="1"/>
  <c r="G65" i="9"/>
  <c r="F65" i="8"/>
  <c r="BV24" i="1"/>
  <c r="CK24" i="1" s="1"/>
  <c r="BH24" i="1"/>
  <c r="G13" i="9"/>
  <c r="F13" i="8"/>
  <c r="BH40" i="1"/>
  <c r="BV40" i="1"/>
  <c r="CK40" i="1" s="1"/>
  <c r="G29" i="9"/>
  <c r="F29" i="8"/>
  <c r="BV35" i="1"/>
  <c r="CK35" i="1" s="1"/>
  <c r="G24" i="9"/>
  <c r="F24" i="8"/>
  <c r="BH35" i="1"/>
  <c r="G57" i="9"/>
  <c r="F57" i="8"/>
  <c r="BV68" i="1"/>
  <c r="CK68" i="1" s="1"/>
  <c r="BH68" i="1"/>
  <c r="BV26" i="1"/>
  <c r="CK26" i="1" s="1"/>
  <c r="F15" i="8"/>
  <c r="BH26" i="1"/>
  <c r="G15" i="9"/>
  <c r="BV45" i="1"/>
  <c r="CK45" i="1" s="1"/>
  <c r="BH45" i="1"/>
  <c r="G34" i="9"/>
  <c r="F34" i="8"/>
  <c r="F17" i="8"/>
  <c r="BV28" i="1"/>
  <c r="CK28" i="1" s="1"/>
  <c r="BH28" i="1"/>
  <c r="G17" i="9"/>
  <c r="CE63" i="1"/>
  <c r="CT63" i="1" s="1"/>
  <c r="BV18" i="1"/>
  <c r="CK18" i="1" s="1"/>
  <c r="BH18" i="1"/>
  <c r="G7" i="9"/>
  <c r="F7" i="8"/>
  <c r="BH53" i="1"/>
  <c r="G42" i="9"/>
  <c r="F42" i="8"/>
  <c r="BV53" i="1"/>
  <c r="CK53" i="1" s="1"/>
  <c r="BH36" i="1"/>
  <c r="G25" i="9"/>
  <c r="F25" i="8"/>
  <c r="BV36" i="1"/>
  <c r="CK36" i="1" s="1"/>
  <c r="CE62" i="1"/>
  <c r="CT62" i="1" s="1"/>
  <c r="G66" i="9"/>
  <c r="F66" i="8"/>
  <c r="BV77" i="1"/>
  <c r="CK77" i="1" s="1"/>
  <c r="BH77" i="1"/>
  <c r="BV46" i="1"/>
  <c r="CK46" i="1" s="1"/>
  <c r="G35" i="9"/>
  <c r="F35" i="8"/>
  <c r="BH46" i="1"/>
  <c r="BV50" i="1"/>
  <c r="CK50" i="1" s="1"/>
  <c r="BH50" i="1"/>
  <c r="G39" i="9"/>
  <c r="F39" i="8"/>
  <c r="BH75" i="1"/>
  <c r="BV75" i="1"/>
  <c r="CK75" i="1" s="1"/>
  <c r="G64" i="9"/>
  <c r="F64" i="8"/>
  <c r="BV73" i="1"/>
  <c r="CK73" i="1" s="1"/>
  <c r="BH73" i="1"/>
  <c r="G62" i="9"/>
  <c r="F62" i="8"/>
  <c r="G50" i="9"/>
  <c r="F50" i="8"/>
  <c r="BV61" i="1"/>
  <c r="CK61" i="1" s="1"/>
  <c r="BH61" i="1"/>
  <c r="BH38" i="1"/>
  <c r="BV38" i="1"/>
  <c r="CK38" i="1" s="1"/>
  <c r="F27" i="8"/>
  <c r="G27" i="9"/>
  <c r="G26" i="9"/>
  <c r="F26" i="8"/>
  <c r="BV37" i="1"/>
  <c r="CK37" i="1" s="1"/>
  <c r="BH37" i="1"/>
  <c r="G18" i="9"/>
  <c r="BH29" i="1"/>
  <c r="F18" i="8"/>
  <c r="BV29" i="1"/>
  <c r="CK29" i="1" s="1"/>
  <c r="BV30" i="1"/>
  <c r="CK30" i="1" s="1"/>
  <c r="G19" i="9"/>
  <c r="F19" i="8"/>
  <c r="BH30" i="1"/>
  <c r="G38" i="9"/>
  <c r="F38" i="8"/>
  <c r="BV49" i="1"/>
  <c r="CK49" i="1" s="1"/>
  <c r="BH49" i="1"/>
  <c r="BH42" i="1"/>
  <c r="BV42" i="1"/>
  <c r="CK42" i="1" s="1"/>
  <c r="G31" i="9"/>
  <c r="F31" i="8"/>
  <c r="BH32" i="1"/>
  <c r="G21" i="9"/>
  <c r="F21" i="8"/>
  <c r="BV32" i="1"/>
  <c r="CK32" i="1" s="1"/>
  <c r="G41" i="9"/>
  <c r="BV52" i="1"/>
  <c r="CK52" i="1" s="1"/>
  <c r="F41" i="8"/>
  <c r="BH52" i="1"/>
  <c r="BV43" i="1"/>
  <c r="CK43" i="1" s="1"/>
  <c r="G32" i="9"/>
  <c r="BH43" i="1"/>
  <c r="F32" i="8"/>
  <c r="BV55" i="1"/>
  <c r="CK55" i="1" s="1"/>
  <c r="G44" i="9"/>
  <c r="F44" i="8"/>
  <c r="BH55" i="1"/>
  <c r="BV51" i="1"/>
  <c r="CK51" i="1" s="1"/>
  <c r="BH51" i="1"/>
  <c r="G40" i="9"/>
  <c r="F40" i="8"/>
  <c r="BH60" i="1"/>
  <c r="G49" i="9"/>
  <c r="F49" i="8"/>
  <c r="BV60" i="1"/>
  <c r="CK60" i="1" s="1"/>
  <c r="BH72" i="1"/>
  <c r="G61" i="9"/>
  <c r="F61" i="8"/>
  <c r="BV72" i="1"/>
  <c r="CK72" i="1" s="1"/>
  <c r="BV34" i="1"/>
  <c r="CK34" i="1" s="1"/>
  <c r="BH34" i="1"/>
  <c r="G23" i="9"/>
  <c r="F23" i="8"/>
  <c r="F22" i="8"/>
  <c r="BV33" i="1"/>
  <c r="CK33" i="1" s="1"/>
  <c r="G22" i="9"/>
  <c r="BH33" i="1"/>
  <c r="BV21" i="1"/>
  <c r="CK21" i="1" s="1"/>
  <c r="G10" i="9"/>
  <c r="BH21" i="1"/>
  <c r="F10" i="8"/>
  <c r="BV70" i="1"/>
  <c r="CK70" i="1" s="1"/>
  <c r="G59" i="9"/>
  <c r="BH70" i="1"/>
  <c r="F59" i="8"/>
  <c r="G54" i="9"/>
  <c r="BV65" i="1"/>
  <c r="CK65" i="1" s="1"/>
  <c r="F54" i="8"/>
  <c r="BH65" i="1"/>
  <c r="BV69" i="1"/>
  <c r="CK69" i="1" s="1"/>
  <c r="BH69" i="1"/>
  <c r="G58" i="9"/>
  <c r="F58" i="8"/>
  <c r="BV57" i="1"/>
  <c r="CK57" i="1" s="1"/>
  <c r="G46" i="9"/>
  <c r="BH57" i="1"/>
  <c r="F46" i="8"/>
  <c r="BV31" i="1"/>
  <c r="CK31" i="1" s="1"/>
  <c r="BH31" i="1"/>
  <c r="G20" i="9"/>
  <c r="F20" i="8"/>
  <c r="BH47" i="1"/>
  <c r="G36" i="9"/>
  <c r="BV47" i="1"/>
  <c r="CK47" i="1" s="1"/>
  <c r="F36" i="8"/>
  <c r="BV19" i="1"/>
  <c r="CK19" i="1" s="1"/>
  <c r="BH19" i="1"/>
  <c r="G8" i="9"/>
  <c r="F8" i="8"/>
  <c r="BV71" i="1"/>
  <c r="CK71" i="1" s="1"/>
  <c r="G60" i="9"/>
  <c r="BH71" i="1"/>
  <c r="F60" i="8"/>
  <c r="BV56" i="1"/>
  <c r="CK56" i="1" s="1"/>
  <c r="BH56" i="1"/>
  <c r="G45" i="9"/>
  <c r="F45" i="8"/>
  <c r="BV27" i="1"/>
  <c r="CK27" i="1" s="1"/>
  <c r="BH27" i="1"/>
  <c r="G16" i="9"/>
  <c r="F16" i="8"/>
  <c r="G33" i="9"/>
  <c r="F33" i="8"/>
  <c r="BV44" i="1"/>
  <c r="CK44" i="1" s="1"/>
  <c r="BH44" i="1"/>
  <c r="BH59" i="1"/>
  <c r="BV59" i="1"/>
  <c r="CK59" i="1" s="1"/>
  <c r="G48" i="9"/>
  <c r="F48" i="8"/>
  <c r="G30" i="9"/>
  <c r="BV41" i="1"/>
  <c r="CK41" i="1" s="1"/>
  <c r="F30" i="8"/>
  <c r="BH41" i="1"/>
  <c r="G9" i="9"/>
  <c r="BV20" i="1"/>
  <c r="CK20" i="1" s="1"/>
  <c r="F9" i="8"/>
  <c r="BH20" i="1"/>
  <c r="BH64" i="1"/>
  <c r="BV64" i="1"/>
  <c r="CK64" i="1" s="1"/>
  <c r="G53" i="9"/>
  <c r="F53" i="8"/>
  <c r="G6" i="9"/>
  <c r="F6" i="8"/>
  <c r="BH17" i="1"/>
  <c r="BV17" i="1"/>
  <c r="CK17" i="1" s="1"/>
  <c r="BH66" i="1"/>
  <c r="BV66" i="1"/>
  <c r="CK66" i="1" s="1"/>
  <c r="G55" i="9"/>
  <c r="F55" i="8"/>
  <c r="BH67" i="1"/>
  <c r="G56" i="9"/>
  <c r="F56" i="8"/>
  <c r="BV67" i="1"/>
  <c r="CK67" i="1" s="1"/>
  <c r="CE58" i="1"/>
  <c r="CT58" i="1" s="1"/>
  <c r="CE78" i="1"/>
  <c r="CT78" i="1" s="1"/>
  <c r="AN98" i="1"/>
  <c r="G87" i="9" s="1"/>
  <c r="G246" i="9"/>
  <c r="F246" i="8"/>
  <c r="G257" i="9"/>
  <c r="F257" i="8"/>
  <c r="G248" i="9"/>
  <c r="F248" i="8"/>
  <c r="G244" i="9"/>
  <c r="F244" i="8"/>
  <c r="G253" i="9"/>
  <c r="F253" i="8"/>
  <c r="F243" i="8"/>
  <c r="G243" i="9"/>
  <c r="F261" i="8"/>
  <c r="G261" i="9"/>
  <c r="G251" i="9"/>
  <c r="F251" i="8"/>
  <c r="G249" i="9"/>
  <c r="F249" i="8"/>
  <c r="G255" i="9"/>
  <c r="F255" i="8"/>
  <c r="F259" i="8"/>
  <c r="G259" i="9"/>
  <c r="G92" i="9"/>
  <c r="F92" i="8"/>
  <c r="G90" i="9"/>
  <c r="F90" i="8"/>
  <c r="G88" i="9"/>
  <c r="F88" i="8"/>
  <c r="BV90" i="1"/>
  <c r="CK90" i="1" s="1"/>
  <c r="G79" i="9"/>
  <c r="F79" i="8"/>
  <c r="G80" i="9"/>
  <c r="F80" i="8"/>
  <c r="G75" i="9"/>
  <c r="F75" i="8"/>
  <c r="G94" i="9"/>
  <c r="F94" i="8"/>
  <c r="G77" i="9"/>
  <c r="F77" i="8"/>
  <c r="BV91" i="1"/>
  <c r="CK91" i="1" s="1"/>
  <c r="BH99" i="1"/>
  <c r="G93" i="9"/>
  <c r="F93" i="8"/>
  <c r="AN15" i="1"/>
  <c r="BH15" i="1" s="1"/>
  <c r="G78" i="9"/>
  <c r="F78" i="8"/>
  <c r="G97" i="9"/>
  <c r="F97" i="8"/>
  <c r="G76" i="9"/>
  <c r="F76" i="8"/>
  <c r="G74" i="9"/>
  <c r="F74" i="8"/>
  <c r="AN102" i="1"/>
  <c r="AN107" i="1"/>
  <c r="AN94" i="1"/>
  <c r="BH94" i="1" s="1"/>
  <c r="AN16" i="1"/>
  <c r="BV16" i="1" s="1"/>
  <c r="CK16" i="1" s="1"/>
  <c r="AN106" i="1"/>
  <c r="BV89" i="1"/>
  <c r="CK89" i="1" s="1"/>
  <c r="BH89" i="1"/>
  <c r="BV101" i="1"/>
  <c r="CK101" i="1" s="1"/>
  <c r="BH101" i="1"/>
  <c r="BV103" i="1"/>
  <c r="CK103" i="1" s="1"/>
  <c r="BH103" i="1"/>
  <c r="AN92" i="1"/>
  <c r="BS92" i="1"/>
  <c r="CH92" i="1" s="1"/>
  <c r="AN97" i="1"/>
  <c r="BS97" i="1"/>
  <c r="CH97" i="1" s="1"/>
  <c r="AN93" i="1"/>
  <c r="BS93" i="1"/>
  <c r="CH93" i="1" s="1"/>
  <c r="BV88" i="1"/>
  <c r="CK88" i="1" s="1"/>
  <c r="BH88" i="1"/>
  <c r="CE91" i="1"/>
  <c r="CT91" i="1" s="1"/>
  <c r="BV108" i="1"/>
  <c r="CK108" i="1" s="1"/>
  <c r="BH108" i="1"/>
  <c r="AN14" i="1"/>
  <c r="BV104" i="1"/>
  <c r="CK104" i="1" s="1"/>
  <c r="BH104" i="1"/>
  <c r="BV85" i="1"/>
  <c r="CK85" i="1" s="1"/>
  <c r="BH85" i="1"/>
  <c r="BV87" i="1"/>
  <c r="CK87" i="1" s="1"/>
  <c r="BH87" i="1"/>
  <c r="BV105" i="1"/>
  <c r="CK105" i="1" s="1"/>
  <c r="BH105" i="1"/>
  <c r="CE100" i="1"/>
  <c r="CT100" i="1" s="1"/>
  <c r="BV86" i="1"/>
  <c r="CK86" i="1" s="1"/>
  <c r="BH86" i="1"/>
  <c r="CE90" i="1"/>
  <c r="CT90" i="1" s="1"/>
  <c r="AN95" i="1"/>
  <c r="AN96" i="1"/>
  <c r="Q233" i="8" l="1"/>
  <c r="S238" i="9"/>
  <c r="S221" i="9"/>
  <c r="S225" i="9"/>
  <c r="BJ223" i="1"/>
  <c r="BI223" i="1" s="1"/>
  <c r="Q213" i="8" s="1"/>
  <c r="S229" i="9"/>
  <c r="S227" i="9"/>
  <c r="BJ227" i="1"/>
  <c r="BI227" i="1" s="1"/>
  <c r="S219" i="9" s="1"/>
  <c r="Q231" i="8"/>
  <c r="BJ224" i="1"/>
  <c r="BI224" i="1" s="1"/>
  <c r="S215" i="9" s="1"/>
  <c r="S252" i="9"/>
  <c r="T223" i="9"/>
  <c r="R223" i="8"/>
  <c r="S222" i="9"/>
  <c r="Q222" i="8"/>
  <c r="T224" i="9"/>
  <c r="R224" i="8"/>
  <c r="T233" i="9"/>
  <c r="S214" i="9"/>
  <c r="Q214" i="8"/>
  <c r="CE225" i="1"/>
  <c r="CT225" i="1" s="1"/>
  <c r="S211" i="9"/>
  <c r="Q211" i="8"/>
  <c r="T240" i="9"/>
  <c r="R240" i="8"/>
  <c r="Q238" i="8"/>
  <c r="S223" i="9"/>
  <c r="Q223" i="8"/>
  <c r="T222" i="9"/>
  <c r="R222" i="8"/>
  <c r="S233" i="9"/>
  <c r="T225" i="9"/>
  <c r="T218" i="9"/>
  <c r="R218" i="8"/>
  <c r="BK226" i="1"/>
  <c r="T211" i="9"/>
  <c r="R211" i="8"/>
  <c r="T238" i="9"/>
  <c r="R238" i="8"/>
  <c r="T235" i="9"/>
  <c r="R235" i="8"/>
  <c r="T221" i="9"/>
  <c r="S224" i="9"/>
  <c r="Q224" i="8"/>
  <c r="T231" i="9"/>
  <c r="R231" i="8"/>
  <c r="T217" i="9"/>
  <c r="R217" i="8"/>
  <c r="CE222" i="1"/>
  <c r="CT222" i="1" s="1"/>
  <c r="Q229" i="8"/>
  <c r="S235" i="9"/>
  <c r="Q235" i="8"/>
  <c r="Q221" i="8"/>
  <c r="T214" i="9"/>
  <c r="R214" i="8"/>
  <c r="S217" i="9"/>
  <c r="Q217" i="8"/>
  <c r="S218" i="9"/>
  <c r="Q218" i="8"/>
  <c r="S240" i="9"/>
  <c r="Q240" i="8"/>
  <c r="BJ78" i="1"/>
  <c r="BI78" i="1" s="1"/>
  <c r="BJ200" i="1"/>
  <c r="BI200" i="1" s="1"/>
  <c r="S189" i="9" s="1"/>
  <c r="CE157" i="1"/>
  <c r="CT157" i="1" s="1"/>
  <c r="CE218" i="1"/>
  <c r="CT218" i="1" s="1"/>
  <c r="CE156" i="1"/>
  <c r="CT156" i="1" s="1"/>
  <c r="CE207" i="1"/>
  <c r="CT207" i="1" s="1"/>
  <c r="CE193" i="1"/>
  <c r="CT193" i="1" s="1"/>
  <c r="CE201" i="1"/>
  <c r="CT201" i="1" s="1"/>
  <c r="CE212" i="1"/>
  <c r="CT212" i="1" s="1"/>
  <c r="CE161" i="1"/>
  <c r="CT161" i="1" s="1"/>
  <c r="CE202" i="1"/>
  <c r="CT202" i="1" s="1"/>
  <c r="CE169" i="1"/>
  <c r="CT169" i="1" s="1"/>
  <c r="CE155" i="1"/>
  <c r="CT155" i="1" s="1"/>
  <c r="CE174" i="1"/>
  <c r="CT174" i="1" s="1"/>
  <c r="CE221" i="1"/>
  <c r="CT221" i="1" s="1"/>
  <c r="CE177" i="1"/>
  <c r="CT177" i="1" s="1"/>
  <c r="CE184" i="1"/>
  <c r="CT184" i="1" s="1"/>
  <c r="CE216" i="1"/>
  <c r="CT216" i="1" s="1"/>
  <c r="CE159" i="1"/>
  <c r="CT159" i="1" s="1"/>
  <c r="CE189" i="1"/>
  <c r="CT189" i="1" s="1"/>
  <c r="CE192" i="1"/>
  <c r="CT192" i="1" s="1"/>
  <c r="CE180" i="1"/>
  <c r="CT180" i="1" s="1"/>
  <c r="CE220" i="1"/>
  <c r="CT220" i="1" s="1"/>
  <c r="CE186" i="1"/>
  <c r="CT186" i="1" s="1"/>
  <c r="CE185" i="1"/>
  <c r="CT185" i="1" s="1"/>
  <c r="CE191" i="1"/>
  <c r="CT191" i="1" s="1"/>
  <c r="CE181" i="1"/>
  <c r="CT181" i="1" s="1"/>
  <c r="CE162" i="1"/>
  <c r="CT162" i="1" s="1"/>
  <c r="CE194" i="1"/>
  <c r="CT194" i="1" s="1"/>
  <c r="CE183" i="1"/>
  <c r="CT183" i="1" s="1"/>
  <c r="CE158" i="1"/>
  <c r="CT158" i="1" s="1"/>
  <c r="CE213" i="1"/>
  <c r="CT213" i="1" s="1"/>
  <c r="CE205" i="1"/>
  <c r="CT205" i="1" s="1"/>
  <c r="CE208" i="1"/>
  <c r="CT208" i="1" s="1"/>
  <c r="CE204" i="1"/>
  <c r="CT204" i="1" s="1"/>
  <c r="CE165" i="1"/>
  <c r="CT165" i="1" s="1"/>
  <c r="CE154" i="1"/>
  <c r="CT154" i="1" s="1"/>
  <c r="CE197" i="1"/>
  <c r="CT197" i="1" s="1"/>
  <c r="CE163" i="1"/>
  <c r="CT163" i="1" s="1"/>
  <c r="CE209" i="1"/>
  <c r="CT209" i="1" s="1"/>
  <c r="CE203" i="1"/>
  <c r="CT203" i="1" s="1"/>
  <c r="CE179" i="1"/>
  <c r="CT179" i="1" s="1"/>
  <c r="CE168" i="1"/>
  <c r="CT168" i="1" s="1"/>
  <c r="CE175" i="1"/>
  <c r="CT175" i="1" s="1"/>
  <c r="CE217" i="1"/>
  <c r="CT217" i="1" s="1"/>
  <c r="CE195" i="1"/>
  <c r="CT195" i="1" s="1"/>
  <c r="CE167" i="1"/>
  <c r="CT167" i="1" s="1"/>
  <c r="CE211" i="1"/>
  <c r="CT211" i="1" s="1"/>
  <c r="CE172" i="1"/>
  <c r="CT172" i="1" s="1"/>
  <c r="CE170" i="1"/>
  <c r="CT170" i="1" s="1"/>
  <c r="CE164" i="1"/>
  <c r="CT164" i="1" s="1"/>
  <c r="CE171" i="1"/>
  <c r="CT171" i="1" s="1"/>
  <c r="CE219" i="1"/>
  <c r="CT219" i="1" s="1"/>
  <c r="CE188" i="1"/>
  <c r="CT188" i="1" s="1"/>
  <c r="CE206" i="1"/>
  <c r="CT206" i="1" s="1"/>
  <c r="CE199" i="1"/>
  <c r="CT199" i="1" s="1"/>
  <c r="CE176" i="1"/>
  <c r="CT176" i="1" s="1"/>
  <c r="CE187" i="1"/>
  <c r="CT187" i="1" s="1"/>
  <c r="CE160" i="1"/>
  <c r="CT160" i="1" s="1"/>
  <c r="CE196" i="1"/>
  <c r="CT196" i="1" s="1"/>
  <c r="CE173" i="1"/>
  <c r="CT173" i="1" s="1"/>
  <c r="CE182" i="1"/>
  <c r="CT182" i="1" s="1"/>
  <c r="CE153" i="1"/>
  <c r="CT153" i="1" s="1"/>
  <c r="CE214" i="1"/>
  <c r="CT214" i="1" s="1"/>
  <c r="CE198" i="1"/>
  <c r="CT198" i="1" s="1"/>
  <c r="CE190" i="1"/>
  <c r="CT190" i="1" s="1"/>
  <c r="CE166" i="1"/>
  <c r="CT166" i="1" s="1"/>
  <c r="CE215" i="1"/>
  <c r="CT215" i="1" s="1"/>
  <c r="CE210" i="1"/>
  <c r="CT210" i="1" s="1"/>
  <c r="CE178" i="1"/>
  <c r="CT178" i="1" s="1"/>
  <c r="BJ91" i="1"/>
  <c r="T80" i="9" s="1"/>
  <c r="BJ82" i="1"/>
  <c r="BI82" i="1" s="1"/>
  <c r="Q71" i="8" s="1"/>
  <c r="BJ90" i="1"/>
  <c r="T79" i="9" s="1"/>
  <c r="BJ100" i="1"/>
  <c r="T89" i="9" s="1"/>
  <c r="BJ147" i="1"/>
  <c r="BI147" i="1" s="1"/>
  <c r="S136" i="9" s="1"/>
  <c r="BJ63" i="1"/>
  <c r="BI63" i="1" s="1"/>
  <c r="Q52" i="8" s="1"/>
  <c r="BJ58" i="1"/>
  <c r="BI58" i="1" s="1"/>
  <c r="Q47" i="8" s="1"/>
  <c r="BH98" i="1"/>
  <c r="CE98" i="1" s="1"/>
  <c r="BV98" i="1"/>
  <c r="CK98" i="1" s="1"/>
  <c r="BV94" i="1"/>
  <c r="CK94" i="1" s="1"/>
  <c r="CE83" i="1"/>
  <c r="CT83" i="1" s="1"/>
  <c r="CE135" i="1"/>
  <c r="CT135" i="1" s="1"/>
  <c r="CE131" i="1"/>
  <c r="CT131" i="1" s="1"/>
  <c r="CE129" i="1"/>
  <c r="CT129" i="1" s="1"/>
  <c r="CE133" i="1"/>
  <c r="CT133" i="1" s="1"/>
  <c r="CE148" i="1"/>
  <c r="CT148" i="1" s="1"/>
  <c r="CE152" i="1"/>
  <c r="CT152" i="1" s="1"/>
  <c r="CE109" i="1"/>
  <c r="CT109" i="1" s="1"/>
  <c r="CE134" i="1"/>
  <c r="CT134" i="1" s="1"/>
  <c r="CE145" i="1"/>
  <c r="CT145" i="1" s="1"/>
  <c r="CE84" i="1"/>
  <c r="CT84" i="1" s="1"/>
  <c r="CE137" i="1"/>
  <c r="CT137" i="1" s="1"/>
  <c r="CE143" i="1"/>
  <c r="CT143" i="1" s="1"/>
  <c r="CE149" i="1"/>
  <c r="CT149" i="1" s="1"/>
  <c r="CE136" i="1"/>
  <c r="CT136" i="1" s="1"/>
  <c r="CE123" i="1"/>
  <c r="CT123" i="1" s="1"/>
  <c r="CE79" i="1"/>
  <c r="CT79" i="1" s="1"/>
  <c r="CE110" i="1"/>
  <c r="CT110" i="1" s="1"/>
  <c r="CE140" i="1"/>
  <c r="CT140" i="1" s="1"/>
  <c r="CE125" i="1"/>
  <c r="CT125" i="1" s="1"/>
  <c r="CE81" i="1"/>
  <c r="CT81" i="1" s="1"/>
  <c r="CE128" i="1"/>
  <c r="CT128" i="1" s="1"/>
  <c r="CE80" i="1"/>
  <c r="CT80" i="1" s="1"/>
  <c r="CE119" i="1"/>
  <c r="CT119" i="1" s="1"/>
  <c r="CE113" i="1"/>
  <c r="CT113" i="1" s="1"/>
  <c r="CE115" i="1"/>
  <c r="CT115" i="1" s="1"/>
  <c r="CE142" i="1"/>
  <c r="CT142" i="1" s="1"/>
  <c r="CE120" i="1"/>
  <c r="CT120" i="1" s="1"/>
  <c r="CE150" i="1"/>
  <c r="CT150" i="1" s="1"/>
  <c r="CE116" i="1"/>
  <c r="CT116" i="1" s="1"/>
  <c r="CE130" i="1"/>
  <c r="CT130" i="1" s="1"/>
  <c r="CE132" i="1"/>
  <c r="CT132" i="1" s="1"/>
  <c r="CE126" i="1"/>
  <c r="CT126" i="1" s="1"/>
  <c r="CE122" i="1"/>
  <c r="CT122" i="1" s="1"/>
  <c r="CE144" i="1"/>
  <c r="CT144" i="1" s="1"/>
  <c r="CE151" i="1"/>
  <c r="CT151" i="1" s="1"/>
  <c r="CE124" i="1"/>
  <c r="CT124" i="1" s="1"/>
  <c r="CE121" i="1"/>
  <c r="CT121" i="1" s="1"/>
  <c r="CE146" i="1"/>
  <c r="CT146" i="1" s="1"/>
  <c r="CE117" i="1"/>
  <c r="CT117" i="1" s="1"/>
  <c r="CE111" i="1"/>
  <c r="CT111" i="1" s="1"/>
  <c r="CE112" i="1"/>
  <c r="CT112" i="1" s="1"/>
  <c r="CE127" i="1"/>
  <c r="CT127" i="1" s="1"/>
  <c r="CE141" i="1"/>
  <c r="CT141" i="1" s="1"/>
  <c r="CE118" i="1"/>
  <c r="CT118" i="1" s="1"/>
  <c r="CE139" i="1"/>
  <c r="CT139" i="1" s="1"/>
  <c r="CE114" i="1"/>
  <c r="CT114" i="1" s="1"/>
  <c r="CE138" i="1"/>
  <c r="CT138" i="1" s="1"/>
  <c r="CE99" i="1"/>
  <c r="CT99" i="1" s="1"/>
  <c r="F87" i="8"/>
  <c r="BJ62" i="1"/>
  <c r="BI62" i="1" s="1"/>
  <c r="S51" i="9" s="1"/>
  <c r="CE19" i="1"/>
  <c r="CT19" i="1" s="1"/>
  <c r="CE29" i="1"/>
  <c r="CT29" i="1" s="1"/>
  <c r="CE73" i="1"/>
  <c r="CT73" i="1" s="1"/>
  <c r="CE36" i="1"/>
  <c r="CT36" i="1" s="1"/>
  <c r="CE35" i="1"/>
  <c r="CT35" i="1" s="1"/>
  <c r="CE54" i="1"/>
  <c r="CT54" i="1" s="1"/>
  <c r="CE27" i="1"/>
  <c r="CT27" i="1" s="1"/>
  <c r="CE31" i="1"/>
  <c r="CT31" i="1" s="1"/>
  <c r="CE51" i="1"/>
  <c r="CT51" i="1" s="1"/>
  <c r="CE50" i="1"/>
  <c r="CT50" i="1" s="1"/>
  <c r="CE68" i="1"/>
  <c r="CT68" i="1" s="1"/>
  <c r="S67" i="9"/>
  <c r="Q67" i="8"/>
  <c r="CE67" i="1"/>
  <c r="CT67" i="1" s="1"/>
  <c r="CE66" i="1"/>
  <c r="CT66" i="1" s="1"/>
  <c r="CE64" i="1"/>
  <c r="CT64" i="1" s="1"/>
  <c r="CE59" i="1"/>
  <c r="CT59" i="1" s="1"/>
  <c r="CE47" i="1"/>
  <c r="CT47" i="1" s="1"/>
  <c r="CE72" i="1"/>
  <c r="CT72" i="1" s="1"/>
  <c r="CE60" i="1"/>
  <c r="CT60" i="1" s="1"/>
  <c r="CE32" i="1"/>
  <c r="CT32" i="1" s="1"/>
  <c r="CE42" i="1"/>
  <c r="CT42" i="1" s="1"/>
  <c r="CE38" i="1"/>
  <c r="CT38" i="1" s="1"/>
  <c r="CE75" i="1"/>
  <c r="CT75" i="1" s="1"/>
  <c r="CE28" i="1"/>
  <c r="CT28" i="1" s="1"/>
  <c r="CE26" i="1"/>
  <c r="CT26" i="1" s="1"/>
  <c r="T67" i="9"/>
  <c r="BK78" i="1"/>
  <c r="R67" i="8"/>
  <c r="CE56" i="1"/>
  <c r="CT56" i="1" s="1"/>
  <c r="CE20" i="1"/>
  <c r="CT20" i="1" s="1"/>
  <c r="CE41" i="1"/>
  <c r="CT41" i="1" s="1"/>
  <c r="CE44" i="1"/>
  <c r="CT44" i="1" s="1"/>
  <c r="CE65" i="1"/>
  <c r="CT65" i="1" s="1"/>
  <c r="CE33" i="1"/>
  <c r="CT33" i="1" s="1"/>
  <c r="CE55" i="1"/>
  <c r="CT55" i="1" s="1"/>
  <c r="CE52" i="1"/>
  <c r="CT52" i="1" s="1"/>
  <c r="CE49" i="1"/>
  <c r="CT49" i="1" s="1"/>
  <c r="CE30" i="1"/>
  <c r="CT30" i="1" s="1"/>
  <c r="CE37" i="1"/>
  <c r="CT37" i="1" s="1"/>
  <c r="CE61" i="1"/>
  <c r="CT61" i="1" s="1"/>
  <c r="CE46" i="1"/>
  <c r="CT46" i="1" s="1"/>
  <c r="CE77" i="1"/>
  <c r="CT77" i="1" s="1"/>
  <c r="CE45" i="1"/>
  <c r="CT45" i="1" s="1"/>
  <c r="CE24" i="1"/>
  <c r="CT24" i="1" s="1"/>
  <c r="CE76" i="1"/>
  <c r="CT76" i="1" s="1"/>
  <c r="CE39" i="1"/>
  <c r="CT39" i="1" s="1"/>
  <c r="CE23" i="1"/>
  <c r="CT23" i="1" s="1"/>
  <c r="CE74" i="1"/>
  <c r="CT74" i="1" s="1"/>
  <c r="CE22" i="1"/>
  <c r="CT22" i="1" s="1"/>
  <c r="CE69" i="1"/>
  <c r="CT69" i="1" s="1"/>
  <c r="CE34" i="1"/>
  <c r="CT34" i="1" s="1"/>
  <c r="CE53" i="1"/>
  <c r="CT53" i="1" s="1"/>
  <c r="CE17" i="1"/>
  <c r="CT17" i="1" s="1"/>
  <c r="CE71" i="1"/>
  <c r="CT71" i="1" s="1"/>
  <c r="CE57" i="1"/>
  <c r="CT57" i="1" s="1"/>
  <c r="CE70" i="1"/>
  <c r="CT70" i="1" s="1"/>
  <c r="CE21" i="1"/>
  <c r="CT21" i="1" s="1"/>
  <c r="CE43" i="1"/>
  <c r="CT43" i="1" s="1"/>
  <c r="CE18" i="1"/>
  <c r="CT18" i="1" s="1"/>
  <c r="CE40" i="1"/>
  <c r="CT40" i="1" s="1"/>
  <c r="CE25" i="1"/>
  <c r="CT25" i="1" s="1"/>
  <c r="CE48" i="1"/>
  <c r="CT48" i="1" s="1"/>
  <c r="BH16" i="1"/>
  <c r="BV15" i="1"/>
  <c r="CK15" i="1" s="1"/>
  <c r="S258" i="9"/>
  <c r="Q258" i="8"/>
  <c r="S254" i="9"/>
  <c r="Q254" i="8"/>
  <c r="S265" i="9"/>
  <c r="Q265" i="8"/>
  <c r="S247" i="9"/>
  <c r="Q247" i="8"/>
  <c r="T250" i="9"/>
  <c r="R250" i="8"/>
  <c r="T262" i="9"/>
  <c r="R262" i="8"/>
  <c r="T264" i="9"/>
  <c r="R264" i="8"/>
  <c r="S266" i="9"/>
  <c r="Q266" i="8"/>
  <c r="T254" i="9"/>
  <c r="R254" i="8"/>
  <c r="T256" i="9"/>
  <c r="R256" i="8"/>
  <c r="T242" i="9"/>
  <c r="R242" i="8"/>
  <c r="S260" i="9"/>
  <c r="Q260" i="8"/>
  <c r="T258" i="9"/>
  <c r="R258" i="8"/>
  <c r="T266" i="9"/>
  <c r="R266" i="8"/>
  <c r="T245" i="9"/>
  <c r="R245" i="8"/>
  <c r="T247" i="9"/>
  <c r="R247" i="8"/>
  <c r="T260" i="9"/>
  <c r="R260" i="8"/>
  <c r="Q252" i="8"/>
  <c r="T263" i="9"/>
  <c r="R263" i="8"/>
  <c r="T265" i="9"/>
  <c r="R265" i="8"/>
  <c r="S245" i="9"/>
  <c r="Q245" i="8"/>
  <c r="S256" i="9"/>
  <c r="Q256" i="8"/>
  <c r="S250" i="9"/>
  <c r="Q250" i="8"/>
  <c r="S262" i="9"/>
  <c r="Q262" i="8"/>
  <c r="S242" i="9"/>
  <c r="Q242" i="8"/>
  <c r="S264" i="9"/>
  <c r="Q264" i="8"/>
  <c r="S263" i="9"/>
  <c r="Q263" i="8"/>
  <c r="BV102" i="1"/>
  <c r="CK102" i="1" s="1"/>
  <c r="G91" i="9"/>
  <c r="F91" i="8"/>
  <c r="BK91" i="1"/>
  <c r="U80" i="9" s="1"/>
  <c r="R80" i="8"/>
  <c r="BH102" i="1"/>
  <c r="CE102" i="1" s="1"/>
  <c r="CT102" i="1" s="1"/>
  <c r="BK90" i="1"/>
  <c r="U79" i="9" s="1"/>
  <c r="BV107" i="1"/>
  <c r="CK107" i="1" s="1"/>
  <c r="G96" i="9"/>
  <c r="F96" i="8"/>
  <c r="G86" i="9"/>
  <c r="F86" i="8"/>
  <c r="G85" i="9"/>
  <c r="F85" i="8"/>
  <c r="G81" i="9"/>
  <c r="F81" i="8"/>
  <c r="G84" i="9"/>
  <c r="F84" i="8"/>
  <c r="G3" i="9"/>
  <c r="F3" i="8"/>
  <c r="G4" i="9"/>
  <c r="F4" i="8"/>
  <c r="BV106" i="1"/>
  <c r="CK106" i="1" s="1"/>
  <c r="G95" i="9"/>
  <c r="F95" i="8"/>
  <c r="G5" i="9"/>
  <c r="F5" i="8"/>
  <c r="G82" i="9"/>
  <c r="F82" i="8"/>
  <c r="G83" i="9"/>
  <c r="F83" i="8"/>
  <c r="BH107" i="1"/>
  <c r="CE107" i="1" s="1"/>
  <c r="CT107" i="1" s="1"/>
  <c r="BH106" i="1"/>
  <c r="CE87" i="1"/>
  <c r="CT87" i="1" s="1"/>
  <c r="CE104" i="1"/>
  <c r="CT104" i="1" s="1"/>
  <c r="BV14" i="1"/>
  <c r="CK14" i="1" s="1"/>
  <c r="BH14" i="1"/>
  <c r="CE88" i="1"/>
  <c r="CT88" i="1" s="1"/>
  <c r="CE101" i="1"/>
  <c r="CT101" i="1" s="1"/>
  <c r="BV95" i="1"/>
  <c r="CK95" i="1" s="1"/>
  <c r="BH95" i="1"/>
  <c r="CE86" i="1"/>
  <c r="CT86" i="1" s="1"/>
  <c r="BV97" i="1"/>
  <c r="CK97" i="1" s="1"/>
  <c r="BH97" i="1"/>
  <c r="BV96" i="1"/>
  <c r="CK96" i="1" s="1"/>
  <c r="BH96" i="1"/>
  <c r="CE105" i="1"/>
  <c r="CT105" i="1" s="1"/>
  <c r="CE85" i="1"/>
  <c r="CT85" i="1" s="1"/>
  <c r="CE103" i="1"/>
  <c r="CT103" i="1" s="1"/>
  <c r="CE89" i="1"/>
  <c r="CT89" i="1" s="1"/>
  <c r="CE15" i="1"/>
  <c r="CT15" i="1" s="1"/>
  <c r="CE94" i="1"/>
  <c r="CT94" i="1" s="1"/>
  <c r="CE108" i="1"/>
  <c r="CT108" i="1" s="1"/>
  <c r="BV93" i="1"/>
  <c r="CK93" i="1" s="1"/>
  <c r="BH93" i="1"/>
  <c r="BV92" i="1"/>
  <c r="CK92" i="1" s="1"/>
  <c r="BH92" i="1"/>
  <c r="CC13" i="1"/>
  <c r="CR13" i="1" s="1"/>
  <c r="S213" i="9" l="1"/>
  <c r="BK223" i="1"/>
  <c r="U213" i="9" s="1"/>
  <c r="BK224" i="1"/>
  <c r="S215" i="8" s="1"/>
  <c r="R221" i="8"/>
  <c r="S231" i="9"/>
  <c r="R233" i="8"/>
  <c r="Q227" i="8"/>
  <c r="T215" i="9"/>
  <c r="T213" i="9"/>
  <c r="Q215" i="8"/>
  <c r="BJ222" i="1"/>
  <c r="BI222" i="1" s="1"/>
  <c r="Q212" i="8" s="1"/>
  <c r="Q225" i="8"/>
  <c r="R227" i="8"/>
  <c r="R225" i="8"/>
  <c r="S241" i="9"/>
  <c r="R215" i="8"/>
  <c r="T227" i="9"/>
  <c r="R213" i="8"/>
  <c r="R229" i="8"/>
  <c r="T229" i="9"/>
  <c r="R219" i="8"/>
  <c r="U229" i="9"/>
  <c r="T252" i="9"/>
  <c r="Q237" i="8"/>
  <c r="Q219" i="8"/>
  <c r="BK227" i="1"/>
  <c r="U219" i="9" s="1"/>
  <c r="Q226" i="8"/>
  <c r="T219" i="9"/>
  <c r="R252" i="8"/>
  <c r="Q228" i="8"/>
  <c r="S234" i="9"/>
  <c r="BJ225" i="1"/>
  <c r="BI225" i="1" s="1"/>
  <c r="Q216" i="8" s="1"/>
  <c r="S237" i="9"/>
  <c r="U217" i="9"/>
  <c r="S217" i="8"/>
  <c r="T236" i="9"/>
  <c r="R236" i="8"/>
  <c r="U221" i="9"/>
  <c r="S221" i="8"/>
  <c r="S230" i="9"/>
  <c r="Q230" i="8"/>
  <c r="U218" i="9"/>
  <c r="S218" i="8"/>
  <c r="U225" i="9"/>
  <c r="S225" i="8"/>
  <c r="U222" i="9"/>
  <c r="S222" i="8"/>
  <c r="U240" i="9"/>
  <c r="S240" i="8"/>
  <c r="S220" i="9"/>
  <c r="Q220" i="8"/>
  <c r="S239" i="9"/>
  <c r="Q239" i="8"/>
  <c r="S232" i="9"/>
  <c r="Q232" i="8"/>
  <c r="T220" i="9"/>
  <c r="R220" i="8"/>
  <c r="S228" i="9"/>
  <c r="T226" i="9"/>
  <c r="T232" i="9"/>
  <c r="R232" i="8"/>
  <c r="U231" i="9"/>
  <c r="S231" i="8"/>
  <c r="U238" i="9"/>
  <c r="S238" i="8"/>
  <c r="T230" i="9"/>
  <c r="U211" i="9"/>
  <c r="S211" i="8"/>
  <c r="U224" i="9"/>
  <c r="S224" i="8"/>
  <c r="T228" i="9"/>
  <c r="U214" i="9"/>
  <c r="S214" i="8"/>
  <c r="S226" i="9"/>
  <c r="T234" i="9"/>
  <c r="S236" i="9"/>
  <c r="Q236" i="8"/>
  <c r="U235" i="9"/>
  <c r="S235" i="8"/>
  <c r="U227" i="9"/>
  <c r="S227" i="8"/>
  <c r="U233" i="9"/>
  <c r="S233" i="8"/>
  <c r="U223" i="9"/>
  <c r="S223" i="8"/>
  <c r="T71" i="9"/>
  <c r="BK63" i="1"/>
  <c r="BK147" i="1"/>
  <c r="BJ86" i="1"/>
  <c r="T75" i="9" s="1"/>
  <c r="BJ101" i="1"/>
  <c r="T90" i="9" s="1"/>
  <c r="S71" i="9"/>
  <c r="R189" i="8"/>
  <c r="BJ204" i="1"/>
  <c r="BI204" i="1" s="1"/>
  <c r="BJ212" i="1"/>
  <c r="BI212" i="1" s="1"/>
  <c r="S52" i="9"/>
  <c r="R71" i="8"/>
  <c r="BJ164" i="1"/>
  <c r="BI164" i="1" s="1"/>
  <c r="BJ156" i="1"/>
  <c r="BI156" i="1" s="1"/>
  <c r="Q189" i="8"/>
  <c r="BJ190" i="1"/>
  <c r="BI190" i="1" s="1"/>
  <c r="BJ175" i="1"/>
  <c r="BI175" i="1" s="1"/>
  <c r="S164" i="9" s="1"/>
  <c r="BJ187" i="1"/>
  <c r="BI187" i="1" s="1"/>
  <c r="BJ199" i="1"/>
  <c r="BI199" i="1" s="1"/>
  <c r="BJ197" i="1"/>
  <c r="BI197" i="1" s="1"/>
  <c r="BJ194" i="1"/>
  <c r="BI194" i="1" s="1"/>
  <c r="Q183" i="8" s="1"/>
  <c r="S47" i="9"/>
  <c r="BK58" i="1"/>
  <c r="BJ110" i="1"/>
  <c r="BI110" i="1" s="1"/>
  <c r="BJ171" i="1"/>
  <c r="BI171" i="1" s="1"/>
  <c r="S160" i="9" s="1"/>
  <c r="BJ170" i="1"/>
  <c r="BI170" i="1" s="1"/>
  <c r="S159" i="9" s="1"/>
  <c r="BJ167" i="1"/>
  <c r="BI167" i="1" s="1"/>
  <c r="BJ160" i="1"/>
  <c r="BI160" i="1" s="1"/>
  <c r="BJ176" i="1"/>
  <c r="BI176" i="1" s="1"/>
  <c r="BJ154" i="1"/>
  <c r="BI154" i="1" s="1"/>
  <c r="BJ191" i="1"/>
  <c r="BI191" i="1" s="1"/>
  <c r="BJ186" i="1"/>
  <c r="BI186" i="1" s="1"/>
  <c r="BJ177" i="1"/>
  <c r="BI177" i="1" s="1"/>
  <c r="Q166" i="8" s="1"/>
  <c r="BJ155" i="1"/>
  <c r="BI155" i="1" s="1"/>
  <c r="R79" i="8"/>
  <c r="R47" i="8"/>
  <c r="BJ215" i="1"/>
  <c r="BI215" i="1" s="1"/>
  <c r="BJ153" i="1"/>
  <c r="BI153" i="1" s="1"/>
  <c r="S142" i="9" s="1"/>
  <c r="BJ173" i="1"/>
  <c r="BI173" i="1" s="1"/>
  <c r="BJ188" i="1"/>
  <c r="BI188" i="1" s="1"/>
  <c r="BJ203" i="1"/>
  <c r="BI203" i="1" s="1"/>
  <c r="S192" i="9" s="1"/>
  <c r="BK200" i="1"/>
  <c r="S189" i="8" s="1"/>
  <c r="BJ207" i="1"/>
  <c r="BI207" i="1" s="1"/>
  <c r="BK62" i="1"/>
  <c r="T136" i="9"/>
  <c r="BJ166" i="1"/>
  <c r="BI166" i="1" s="1"/>
  <c r="S155" i="9" s="1"/>
  <c r="BJ182" i="1"/>
  <c r="BI182" i="1" s="1"/>
  <c r="BJ209" i="1"/>
  <c r="BI209" i="1" s="1"/>
  <c r="R89" i="8"/>
  <c r="T52" i="9"/>
  <c r="BK82" i="1"/>
  <c r="BJ123" i="1"/>
  <c r="BI123" i="1" s="1"/>
  <c r="S112" i="9" s="1"/>
  <c r="BJ178" i="1"/>
  <c r="BI178" i="1" s="1"/>
  <c r="BJ206" i="1"/>
  <c r="BI206" i="1" s="1"/>
  <c r="BJ219" i="1"/>
  <c r="BI219" i="1" s="1"/>
  <c r="BJ195" i="1"/>
  <c r="BI195" i="1" s="1"/>
  <c r="S184" i="9" s="1"/>
  <c r="BJ179" i="1"/>
  <c r="BI179" i="1" s="1"/>
  <c r="Q168" i="8" s="1"/>
  <c r="BJ205" i="1"/>
  <c r="BI205" i="1" s="1"/>
  <c r="S194" i="9" s="1"/>
  <c r="BJ183" i="1"/>
  <c r="BI183" i="1" s="1"/>
  <c r="BJ162" i="1"/>
  <c r="BI162" i="1" s="1"/>
  <c r="S151" i="9" s="1"/>
  <c r="BJ181" i="1"/>
  <c r="BI181" i="1" s="1"/>
  <c r="S170" i="9" s="1"/>
  <c r="BJ180" i="1"/>
  <c r="BI180" i="1" s="1"/>
  <c r="S169" i="9" s="1"/>
  <c r="BJ159" i="1"/>
  <c r="BI159" i="1" s="1"/>
  <c r="BJ216" i="1"/>
  <c r="BI216" i="1" s="1"/>
  <c r="S205" i="9" s="1"/>
  <c r="BJ174" i="1"/>
  <c r="BI174" i="1" s="1"/>
  <c r="S163" i="9" s="1"/>
  <c r="BJ169" i="1"/>
  <c r="BI169" i="1" s="1"/>
  <c r="S158" i="9" s="1"/>
  <c r="T189" i="9"/>
  <c r="BJ201" i="1"/>
  <c r="BI201" i="1" s="1"/>
  <c r="S190" i="9" s="1"/>
  <c r="BK100" i="1"/>
  <c r="U89" i="9" s="1"/>
  <c r="BJ218" i="1"/>
  <c r="BI218" i="1" s="1"/>
  <c r="S207" i="9" s="1"/>
  <c r="R52" i="8"/>
  <c r="R51" i="8"/>
  <c r="BJ210" i="1"/>
  <c r="BI210" i="1" s="1"/>
  <c r="Q199" i="8" s="1"/>
  <c r="BJ214" i="1"/>
  <c r="BI214" i="1" s="1"/>
  <c r="S203" i="9" s="1"/>
  <c r="BJ196" i="1"/>
  <c r="BI196" i="1" s="1"/>
  <c r="BJ217" i="1"/>
  <c r="BI217" i="1" s="1"/>
  <c r="S206" i="9" s="1"/>
  <c r="BJ163" i="1"/>
  <c r="BI163" i="1" s="1"/>
  <c r="S152" i="9" s="1"/>
  <c r="BJ208" i="1"/>
  <c r="BI208" i="1" s="1"/>
  <c r="Q197" i="8" s="1"/>
  <c r="BJ213" i="1"/>
  <c r="BI213" i="1" s="1"/>
  <c r="BJ158" i="1"/>
  <c r="BI158" i="1" s="1"/>
  <c r="S147" i="9" s="1"/>
  <c r="BJ220" i="1"/>
  <c r="BI220" i="1" s="1"/>
  <c r="S209" i="9" s="1"/>
  <c r="BJ184" i="1"/>
  <c r="BI184" i="1" s="1"/>
  <c r="Q173" i="8" s="1"/>
  <c r="BJ221" i="1"/>
  <c r="BI221" i="1" s="1"/>
  <c r="S210" i="9" s="1"/>
  <c r="BJ193" i="1"/>
  <c r="BI193" i="1" s="1"/>
  <c r="Q182" i="8" s="1"/>
  <c r="BJ211" i="1"/>
  <c r="BI211" i="1" s="1"/>
  <c r="S200" i="9" s="1"/>
  <c r="BJ202" i="1"/>
  <c r="BI202" i="1" s="1"/>
  <c r="S191" i="9" s="1"/>
  <c r="BJ198" i="1"/>
  <c r="BI198" i="1" s="1"/>
  <c r="Q187" i="8" s="1"/>
  <c r="BJ192" i="1"/>
  <c r="BI192" i="1" s="1"/>
  <c r="Q181" i="8" s="1"/>
  <c r="BJ189" i="1"/>
  <c r="BI189" i="1" s="1"/>
  <c r="Q178" i="8" s="1"/>
  <c r="BJ185" i="1"/>
  <c r="BI185" i="1" s="1"/>
  <c r="Q174" i="8" s="1"/>
  <c r="BJ172" i="1"/>
  <c r="BI172" i="1" s="1"/>
  <c r="BJ168" i="1"/>
  <c r="BI168" i="1" s="1"/>
  <c r="Q157" i="8" s="1"/>
  <c r="BJ165" i="1"/>
  <c r="BI165" i="1" s="1"/>
  <c r="Q154" i="8" s="1"/>
  <c r="BJ161" i="1"/>
  <c r="BI161" i="1" s="1"/>
  <c r="Q150" i="8" s="1"/>
  <c r="BJ157" i="1"/>
  <c r="BI157" i="1" s="1"/>
  <c r="S146" i="9" s="1"/>
  <c r="T47" i="9"/>
  <c r="BI100" i="1"/>
  <c r="BJ122" i="1"/>
  <c r="BI122" i="1" s="1"/>
  <c r="R136" i="8"/>
  <c r="BJ125" i="1"/>
  <c r="BI125" i="1" s="1"/>
  <c r="S114" i="9" s="1"/>
  <c r="BJ89" i="1"/>
  <c r="T78" i="9" s="1"/>
  <c r="BJ129" i="1"/>
  <c r="BI129" i="1" s="1"/>
  <c r="BJ114" i="1"/>
  <c r="BI114" i="1" s="1"/>
  <c r="BJ132" i="1"/>
  <c r="BI132" i="1" s="1"/>
  <c r="S121" i="9" s="1"/>
  <c r="BJ137" i="1"/>
  <c r="BI137" i="1" s="1"/>
  <c r="BI91" i="1"/>
  <c r="BJ128" i="1"/>
  <c r="BI128" i="1" s="1"/>
  <c r="BJ140" i="1"/>
  <c r="BI140" i="1" s="1"/>
  <c r="Q129" i="8" s="1"/>
  <c r="BJ79" i="1"/>
  <c r="BI79" i="1" s="1"/>
  <c r="BJ152" i="1"/>
  <c r="BI152" i="1" s="1"/>
  <c r="BK198" i="1"/>
  <c r="S171" i="9"/>
  <c r="Q171" i="8"/>
  <c r="T149" i="9"/>
  <c r="BK160" i="1"/>
  <c r="R149" i="8"/>
  <c r="S177" i="9"/>
  <c r="Q177" i="8"/>
  <c r="T208" i="9"/>
  <c r="R208" i="8"/>
  <c r="BK219" i="1"/>
  <c r="T153" i="9"/>
  <c r="BK164" i="1"/>
  <c r="T156" i="9"/>
  <c r="BK167" i="1"/>
  <c r="R156" i="8"/>
  <c r="S168" i="9"/>
  <c r="T186" i="9"/>
  <c r="BK197" i="1"/>
  <c r="R186" i="8"/>
  <c r="S193" i="9"/>
  <c r="Q193" i="8"/>
  <c r="S172" i="9"/>
  <c r="Q172" i="8"/>
  <c r="T170" i="9"/>
  <c r="T166" i="9"/>
  <c r="BK177" i="1"/>
  <c r="Q210" i="8"/>
  <c r="BK155" i="1"/>
  <c r="R144" i="8"/>
  <c r="T201" i="9"/>
  <c r="BK212" i="1"/>
  <c r="R201" i="8"/>
  <c r="S145" i="9"/>
  <c r="Q145" i="8"/>
  <c r="S204" i="9"/>
  <c r="Q204" i="8"/>
  <c r="T179" i="9"/>
  <c r="BK190" i="1"/>
  <c r="R179" i="8"/>
  <c r="S185" i="9"/>
  <c r="Q185" i="8"/>
  <c r="S149" i="9"/>
  <c r="Q149" i="8"/>
  <c r="S176" i="9"/>
  <c r="Q176" i="8"/>
  <c r="S188" i="9"/>
  <c r="Q188" i="8"/>
  <c r="BK206" i="1"/>
  <c r="S153" i="9"/>
  <c r="Q153" i="8"/>
  <c r="S198" i="9"/>
  <c r="Q198" i="8"/>
  <c r="T154" i="9"/>
  <c r="S202" i="9"/>
  <c r="Q202" i="8"/>
  <c r="T172" i="9"/>
  <c r="BK183" i="1"/>
  <c r="R172" i="8"/>
  <c r="T180" i="9"/>
  <c r="R180" i="8"/>
  <c r="BK191" i="1"/>
  <c r="T175" i="9"/>
  <c r="BK186" i="1"/>
  <c r="R175" i="8"/>
  <c r="S173" i="9"/>
  <c r="S201" i="9"/>
  <c r="Q201" i="8"/>
  <c r="S196" i="9"/>
  <c r="Q196" i="8"/>
  <c r="BK210" i="1"/>
  <c r="R204" i="8"/>
  <c r="S162" i="9"/>
  <c r="Q162" i="8"/>
  <c r="T165" i="9"/>
  <c r="T188" i="9"/>
  <c r="BK199" i="1"/>
  <c r="R188" i="8"/>
  <c r="S195" i="9"/>
  <c r="Q195" i="8"/>
  <c r="T160" i="9"/>
  <c r="R160" i="8"/>
  <c r="S156" i="9"/>
  <c r="Q156" i="8"/>
  <c r="Q164" i="8"/>
  <c r="BK203" i="1"/>
  <c r="T198" i="9"/>
  <c r="R198" i="8"/>
  <c r="BK209" i="1"/>
  <c r="T152" i="9"/>
  <c r="T143" i="9"/>
  <c r="R143" i="8"/>
  <c r="T193" i="9"/>
  <c r="R193" i="8"/>
  <c r="T202" i="9"/>
  <c r="R202" i="8"/>
  <c r="BK213" i="1"/>
  <c r="R147" i="8"/>
  <c r="T183" i="9"/>
  <c r="BK194" i="1"/>
  <c r="T151" i="9"/>
  <c r="S180" i="9"/>
  <c r="Q180" i="8"/>
  <c r="R209" i="8"/>
  <c r="Q169" i="8"/>
  <c r="S181" i="9"/>
  <c r="T148" i="9"/>
  <c r="BK159" i="1"/>
  <c r="R148" i="8"/>
  <c r="S144" i="9"/>
  <c r="Q144" i="8"/>
  <c r="U189" i="9"/>
  <c r="R190" i="8"/>
  <c r="T196" i="9"/>
  <c r="BK207" i="1"/>
  <c r="R196" i="8"/>
  <c r="R207" i="8"/>
  <c r="S199" i="9"/>
  <c r="S179" i="9"/>
  <c r="Q179" i="8"/>
  <c r="T171" i="9"/>
  <c r="R171" i="8"/>
  <c r="BK182" i="1"/>
  <c r="T162" i="9"/>
  <c r="BK173" i="1"/>
  <c r="R162" i="8"/>
  <c r="T185" i="9"/>
  <c r="R185" i="8"/>
  <c r="BK196" i="1"/>
  <c r="T176" i="9"/>
  <c r="BK187" i="1"/>
  <c r="R176" i="8"/>
  <c r="S165" i="9"/>
  <c r="Q165" i="8"/>
  <c r="T177" i="9"/>
  <c r="BK188" i="1"/>
  <c r="R177" i="8"/>
  <c r="S208" i="9"/>
  <c r="Q208" i="8"/>
  <c r="T159" i="9"/>
  <c r="R159" i="8"/>
  <c r="BK170" i="1"/>
  <c r="S161" i="9"/>
  <c r="Q161" i="8"/>
  <c r="T184" i="9"/>
  <c r="BK217" i="1"/>
  <c r="S186" i="9"/>
  <c r="Q186" i="8"/>
  <c r="S143" i="9"/>
  <c r="Q143" i="8"/>
  <c r="S154" i="9"/>
  <c r="T197" i="9"/>
  <c r="T194" i="9"/>
  <c r="BK205" i="1"/>
  <c r="S183" i="9"/>
  <c r="Q170" i="8"/>
  <c r="S175" i="9"/>
  <c r="Q175" i="8"/>
  <c r="Q209" i="8"/>
  <c r="S148" i="9"/>
  <c r="Q148" i="8"/>
  <c r="T205" i="9"/>
  <c r="S166" i="9"/>
  <c r="T210" i="9"/>
  <c r="R210" i="8"/>
  <c r="BK221" i="1"/>
  <c r="BK174" i="1"/>
  <c r="T145" i="9"/>
  <c r="BK156" i="1"/>
  <c r="R145" i="8"/>
  <c r="R146" i="8"/>
  <c r="T167" i="9"/>
  <c r="S167" i="9"/>
  <c r="Q167" i="8"/>
  <c r="BJ108" i="1"/>
  <c r="T97" i="9" s="1"/>
  <c r="BJ85" i="1"/>
  <c r="T74" i="9" s="1"/>
  <c r="BJ35" i="1"/>
  <c r="BI35" i="1" s="1"/>
  <c r="BJ99" i="1"/>
  <c r="T88" i="9" s="1"/>
  <c r="BJ141" i="1"/>
  <c r="BI141" i="1" s="1"/>
  <c r="BJ112" i="1"/>
  <c r="BI112" i="1" s="1"/>
  <c r="S101" i="9" s="1"/>
  <c r="BJ126" i="1"/>
  <c r="BI126" i="1" s="1"/>
  <c r="Q115" i="8" s="1"/>
  <c r="BJ84" i="1"/>
  <c r="BI84" i="1" s="1"/>
  <c r="BJ148" i="1"/>
  <c r="BI148" i="1" s="1"/>
  <c r="BJ94" i="1"/>
  <c r="T83" i="9" s="1"/>
  <c r="BJ43" i="1"/>
  <c r="BI43" i="1" s="1"/>
  <c r="BJ118" i="1"/>
  <c r="BI118" i="1" s="1"/>
  <c r="Q107" i="8" s="1"/>
  <c r="BJ127" i="1"/>
  <c r="BI127" i="1" s="1"/>
  <c r="BJ111" i="1"/>
  <c r="BI111" i="1" s="1"/>
  <c r="S100" i="9" s="1"/>
  <c r="BJ146" i="1"/>
  <c r="BI146" i="1" s="1"/>
  <c r="BJ124" i="1"/>
  <c r="BI124" i="1" s="1"/>
  <c r="BJ150" i="1"/>
  <c r="BI150" i="1" s="1"/>
  <c r="BJ149" i="1"/>
  <c r="BI149" i="1" s="1"/>
  <c r="S138" i="9" s="1"/>
  <c r="BJ145" i="1"/>
  <c r="BI145" i="1" s="1"/>
  <c r="S134" i="9" s="1"/>
  <c r="BJ134" i="1"/>
  <c r="BI134" i="1" s="1"/>
  <c r="BJ83" i="1"/>
  <c r="BI83" i="1" s="1"/>
  <c r="BJ59" i="1"/>
  <c r="BI59" i="1" s="1"/>
  <c r="S48" i="9" s="1"/>
  <c r="BJ144" i="1"/>
  <c r="BI144" i="1" s="1"/>
  <c r="S133" i="9" s="1"/>
  <c r="BJ130" i="1"/>
  <c r="BI130" i="1" s="1"/>
  <c r="BJ142" i="1"/>
  <c r="BI142" i="1" s="1"/>
  <c r="BJ119" i="1"/>
  <c r="BI119" i="1" s="1"/>
  <c r="S108" i="9" s="1"/>
  <c r="BJ103" i="1"/>
  <c r="T92" i="9" s="1"/>
  <c r="BJ105" i="1"/>
  <c r="T94" i="9" s="1"/>
  <c r="BJ88" i="1"/>
  <c r="T77" i="9" s="1"/>
  <c r="BJ104" i="1"/>
  <c r="T93" i="9" s="1"/>
  <c r="BJ46" i="1"/>
  <c r="BI46" i="1" s="1"/>
  <c r="BJ26" i="1"/>
  <c r="BI26" i="1" s="1"/>
  <c r="BJ50" i="1"/>
  <c r="BI50" i="1" s="1"/>
  <c r="BJ138" i="1"/>
  <c r="BI138" i="1" s="1"/>
  <c r="Q127" i="8" s="1"/>
  <c r="BJ139" i="1"/>
  <c r="BI139" i="1" s="1"/>
  <c r="S128" i="9" s="1"/>
  <c r="BJ121" i="1"/>
  <c r="BI121" i="1" s="1"/>
  <c r="BJ151" i="1"/>
  <c r="BI151" i="1" s="1"/>
  <c r="Q140" i="8" s="1"/>
  <c r="BJ116" i="1"/>
  <c r="BI116" i="1" s="1"/>
  <c r="S105" i="9" s="1"/>
  <c r="BJ120" i="1"/>
  <c r="BI120" i="1" s="1"/>
  <c r="Q109" i="8" s="1"/>
  <c r="BJ80" i="1"/>
  <c r="BI80" i="1" s="1"/>
  <c r="BJ143" i="1"/>
  <c r="BI143" i="1" s="1"/>
  <c r="BI90" i="1"/>
  <c r="S79" i="9" s="1"/>
  <c r="Q136" i="8"/>
  <c r="BJ136" i="1"/>
  <c r="BI136" i="1" s="1"/>
  <c r="Q125" i="8" s="1"/>
  <c r="BJ135" i="1"/>
  <c r="BI135" i="1" s="1"/>
  <c r="BJ133" i="1"/>
  <c r="BI133" i="1" s="1"/>
  <c r="S122" i="9" s="1"/>
  <c r="BJ131" i="1"/>
  <c r="BI131" i="1" s="1"/>
  <c r="Q120" i="8" s="1"/>
  <c r="BJ117" i="1"/>
  <c r="BI117" i="1" s="1"/>
  <c r="S106" i="9" s="1"/>
  <c r="BJ115" i="1"/>
  <c r="BI115" i="1" s="1"/>
  <c r="Q104" i="8" s="1"/>
  <c r="BJ113" i="1"/>
  <c r="BI113" i="1" s="1"/>
  <c r="S102" i="9" s="1"/>
  <c r="BJ109" i="1"/>
  <c r="BI109" i="1" s="1"/>
  <c r="S98" i="9" s="1"/>
  <c r="BI101" i="1"/>
  <c r="S90" i="9" s="1"/>
  <c r="BI99" i="1"/>
  <c r="CT98" i="1"/>
  <c r="BJ98" i="1"/>
  <c r="T87" i="9" s="1"/>
  <c r="BJ87" i="1"/>
  <c r="BI86" i="1"/>
  <c r="S75" i="9" s="1"/>
  <c r="BI85" i="1"/>
  <c r="S74" i="9" s="1"/>
  <c r="BJ81" i="1"/>
  <c r="BI81" i="1" s="1"/>
  <c r="Q70" i="8" s="1"/>
  <c r="T51" i="9"/>
  <c r="BJ53" i="1"/>
  <c r="BI53" i="1" s="1"/>
  <c r="S42" i="9" s="1"/>
  <c r="BJ22" i="1"/>
  <c r="BI22" i="1" s="1"/>
  <c r="S11" i="9" s="1"/>
  <c r="BJ75" i="1"/>
  <c r="BI75" i="1" s="1"/>
  <c r="BJ27" i="1"/>
  <c r="BI27" i="1" s="1"/>
  <c r="BJ73" i="1"/>
  <c r="BI73" i="1" s="1"/>
  <c r="S62" i="9" s="1"/>
  <c r="BJ76" i="1"/>
  <c r="BI76" i="1" s="1"/>
  <c r="S65" i="9" s="1"/>
  <c r="Q51" i="8"/>
  <c r="BJ48" i="1"/>
  <c r="BI48" i="1" s="1"/>
  <c r="BJ29" i="1"/>
  <c r="BI29" i="1" s="1"/>
  <c r="BJ71" i="1"/>
  <c r="BI71" i="1" s="1"/>
  <c r="S60" i="9" s="1"/>
  <c r="BJ23" i="1"/>
  <c r="BI23" i="1" s="1"/>
  <c r="BJ52" i="1"/>
  <c r="BI52" i="1" s="1"/>
  <c r="BJ65" i="1"/>
  <c r="BI65" i="1" s="1"/>
  <c r="S54" i="9" s="1"/>
  <c r="BJ15" i="1"/>
  <c r="T4" i="9" s="1"/>
  <c r="BJ57" i="1"/>
  <c r="BI57" i="1" s="1"/>
  <c r="BJ17" i="1"/>
  <c r="BI17" i="1" s="1"/>
  <c r="BJ34" i="1"/>
  <c r="BI34" i="1" s="1"/>
  <c r="Q23" i="8" s="1"/>
  <c r="BJ19" i="1"/>
  <c r="BI19" i="1" s="1"/>
  <c r="S8" i="9" s="1"/>
  <c r="BJ21" i="1"/>
  <c r="BI21" i="1" s="1"/>
  <c r="BJ28" i="1"/>
  <c r="BI28" i="1" s="1"/>
  <c r="BJ38" i="1"/>
  <c r="BI38" i="1" s="1"/>
  <c r="S27" i="9" s="1"/>
  <c r="BJ51" i="1"/>
  <c r="BI51" i="1" s="1"/>
  <c r="Q40" i="8" s="1"/>
  <c r="BJ54" i="1"/>
  <c r="BI54" i="1" s="1"/>
  <c r="BJ36" i="1"/>
  <c r="BI36" i="1" s="1"/>
  <c r="T69" i="9"/>
  <c r="R69" i="8"/>
  <c r="T99" i="9"/>
  <c r="R99" i="8"/>
  <c r="BK110" i="1"/>
  <c r="T126" i="9"/>
  <c r="R126" i="8"/>
  <c r="BK137" i="1"/>
  <c r="S141" i="9"/>
  <c r="Q141" i="8"/>
  <c r="T118" i="9"/>
  <c r="BK129" i="1"/>
  <c r="R118" i="8"/>
  <c r="R124" i="8"/>
  <c r="T73" i="9"/>
  <c r="BK84" i="1"/>
  <c r="R73" i="8"/>
  <c r="T103" i="9"/>
  <c r="BK114" i="1"/>
  <c r="R103" i="8"/>
  <c r="S116" i="9"/>
  <c r="Q116" i="8"/>
  <c r="T113" i="9"/>
  <c r="R113" i="8"/>
  <c r="BK124" i="1"/>
  <c r="BK126" i="1"/>
  <c r="T119" i="9"/>
  <c r="BK130" i="1"/>
  <c r="R119" i="8"/>
  <c r="T139" i="9"/>
  <c r="BK150" i="1"/>
  <c r="R139" i="8"/>
  <c r="T131" i="9"/>
  <c r="BK142" i="1"/>
  <c r="R131" i="8"/>
  <c r="T117" i="9"/>
  <c r="BK128" i="1"/>
  <c r="R117" i="8"/>
  <c r="U71" i="9"/>
  <c r="S71" i="8"/>
  <c r="S99" i="9"/>
  <c r="Q99" i="8"/>
  <c r="S68" i="9"/>
  <c r="Q68" i="8"/>
  <c r="S125" i="9"/>
  <c r="T132" i="9"/>
  <c r="R132" i="8"/>
  <c r="S73" i="9"/>
  <c r="Q73" i="8"/>
  <c r="T141" i="9"/>
  <c r="BK152" i="1"/>
  <c r="R141" i="8"/>
  <c r="T101" i="9"/>
  <c r="T111" i="9"/>
  <c r="BK122" i="1"/>
  <c r="R111" i="8"/>
  <c r="BK115" i="1"/>
  <c r="S103" i="9"/>
  <c r="Q103" i="8"/>
  <c r="S130" i="9"/>
  <c r="Q130" i="8"/>
  <c r="T116" i="9"/>
  <c r="BK127" i="1"/>
  <c r="R116" i="8"/>
  <c r="R135" i="8"/>
  <c r="S110" i="9"/>
  <c r="Q110" i="8"/>
  <c r="S113" i="9"/>
  <c r="Q113" i="8"/>
  <c r="S111" i="9"/>
  <c r="Q111" i="8"/>
  <c r="S115" i="9"/>
  <c r="BK132" i="1"/>
  <c r="BK116" i="1"/>
  <c r="S139" i="9"/>
  <c r="Q139" i="8"/>
  <c r="Q102" i="8"/>
  <c r="S117" i="9"/>
  <c r="Q117" i="8"/>
  <c r="BK136" i="1"/>
  <c r="S126" i="9"/>
  <c r="Q126" i="8"/>
  <c r="Q134" i="8"/>
  <c r="S123" i="9"/>
  <c r="Q123" i="8"/>
  <c r="T137" i="9"/>
  <c r="BK148" i="1"/>
  <c r="R137" i="8"/>
  <c r="S118" i="9"/>
  <c r="Q118" i="8"/>
  <c r="S72" i="9"/>
  <c r="Q72" i="8"/>
  <c r="S127" i="9"/>
  <c r="R127" i="8"/>
  <c r="T130" i="9"/>
  <c r="BK141" i="1"/>
  <c r="R130" i="8"/>
  <c r="T100" i="9"/>
  <c r="T106" i="9"/>
  <c r="R106" i="8"/>
  <c r="BK117" i="1"/>
  <c r="S135" i="9"/>
  <c r="Q135" i="8"/>
  <c r="T110" i="9"/>
  <c r="BK121" i="1"/>
  <c r="R110" i="8"/>
  <c r="S119" i="9"/>
  <c r="Q119" i="8"/>
  <c r="S131" i="9"/>
  <c r="Q131" i="8"/>
  <c r="S104" i="9"/>
  <c r="R102" i="8"/>
  <c r="S69" i="9"/>
  <c r="Q69" i="8"/>
  <c r="U136" i="9"/>
  <c r="S136" i="8"/>
  <c r="T68" i="9"/>
  <c r="BK79" i="1"/>
  <c r="R68" i="8"/>
  <c r="BK123" i="1"/>
  <c r="BK149" i="1"/>
  <c r="S132" i="9"/>
  <c r="Q132" i="8"/>
  <c r="T123" i="9"/>
  <c r="R123" i="8"/>
  <c r="BK134" i="1"/>
  <c r="S137" i="9"/>
  <c r="Q137" i="8"/>
  <c r="BK133" i="1"/>
  <c r="S124" i="9"/>
  <c r="Q124" i="8"/>
  <c r="T72" i="9"/>
  <c r="BK83" i="1"/>
  <c r="R72" i="8"/>
  <c r="CE106" i="1"/>
  <c r="CT106" i="1" s="1"/>
  <c r="R88" i="8"/>
  <c r="BK99" i="1"/>
  <c r="U88" i="9" s="1"/>
  <c r="BJ25" i="1"/>
  <c r="BI25" i="1" s="1"/>
  <c r="S14" i="9" s="1"/>
  <c r="BJ70" i="1"/>
  <c r="BI70" i="1" s="1"/>
  <c r="S59" i="9" s="1"/>
  <c r="BJ69" i="1"/>
  <c r="BI69" i="1" s="1"/>
  <c r="S58" i="9" s="1"/>
  <c r="BJ45" i="1"/>
  <c r="BI45" i="1" s="1"/>
  <c r="S34" i="9" s="1"/>
  <c r="BJ77" i="1"/>
  <c r="BI77" i="1" s="1"/>
  <c r="S66" i="9" s="1"/>
  <c r="BJ61" i="1"/>
  <c r="BI61" i="1" s="1"/>
  <c r="S50" i="9" s="1"/>
  <c r="BJ30" i="1"/>
  <c r="BI30" i="1" s="1"/>
  <c r="S19" i="9" s="1"/>
  <c r="BJ33" i="1"/>
  <c r="BI33" i="1" s="1"/>
  <c r="S22" i="9" s="1"/>
  <c r="BJ44" i="1"/>
  <c r="BI44" i="1" s="1"/>
  <c r="S33" i="9" s="1"/>
  <c r="BJ42" i="1"/>
  <c r="BI42" i="1" s="1"/>
  <c r="S31" i="9" s="1"/>
  <c r="BJ60" i="1"/>
  <c r="BI60" i="1" s="1"/>
  <c r="S49" i="9" s="1"/>
  <c r="BJ66" i="1"/>
  <c r="BI66" i="1" s="1"/>
  <c r="S55" i="9" s="1"/>
  <c r="BJ40" i="1"/>
  <c r="BI40" i="1" s="1"/>
  <c r="S29" i="9" s="1"/>
  <c r="BJ39" i="1"/>
  <c r="BI39" i="1" s="1"/>
  <c r="S28" i="9" s="1"/>
  <c r="BJ24" i="1"/>
  <c r="BI24" i="1" s="1"/>
  <c r="S13" i="9" s="1"/>
  <c r="BJ37" i="1"/>
  <c r="BI37" i="1" s="1"/>
  <c r="S26" i="9" s="1"/>
  <c r="BJ49" i="1"/>
  <c r="BI49" i="1" s="1"/>
  <c r="Q38" i="8" s="1"/>
  <c r="BJ55" i="1"/>
  <c r="BI55" i="1" s="1"/>
  <c r="S44" i="9" s="1"/>
  <c r="BJ56" i="1"/>
  <c r="BI56" i="1" s="1"/>
  <c r="S45" i="9" s="1"/>
  <c r="BJ32" i="1"/>
  <c r="BI32" i="1" s="1"/>
  <c r="Q21" i="8" s="1"/>
  <c r="BJ47" i="1"/>
  <c r="BI47" i="1" s="1"/>
  <c r="Q36" i="8" s="1"/>
  <c r="BJ31" i="1"/>
  <c r="BI31" i="1" s="1"/>
  <c r="S20" i="9" s="1"/>
  <c r="BJ20" i="1"/>
  <c r="BI20" i="1" s="1"/>
  <c r="S9" i="9" s="1"/>
  <c r="BJ74" i="1"/>
  <c r="BI74" i="1" s="1"/>
  <c r="S63" i="9" s="1"/>
  <c r="BJ72" i="1"/>
  <c r="BI72" i="1" s="1"/>
  <c r="S61" i="9" s="1"/>
  <c r="BJ68" i="1"/>
  <c r="BI68" i="1" s="1"/>
  <c r="Q57" i="8" s="1"/>
  <c r="BJ67" i="1"/>
  <c r="BI67" i="1" s="1"/>
  <c r="S56" i="9" s="1"/>
  <c r="BJ64" i="1"/>
  <c r="BI64" i="1" s="1"/>
  <c r="Q53" i="8" s="1"/>
  <c r="BJ41" i="1"/>
  <c r="BI41" i="1" s="1"/>
  <c r="S30" i="9" s="1"/>
  <c r="BJ18" i="1"/>
  <c r="BI18" i="1" s="1"/>
  <c r="Q7" i="8" s="1"/>
  <c r="CE16" i="1"/>
  <c r="CT16" i="1" s="1"/>
  <c r="T37" i="9"/>
  <c r="R37" i="8"/>
  <c r="BK48" i="1"/>
  <c r="S32" i="9"/>
  <c r="Q32" i="8"/>
  <c r="T10" i="9"/>
  <c r="BK21" i="1"/>
  <c r="R10" i="8"/>
  <c r="R59" i="8"/>
  <c r="S6" i="9"/>
  <c r="Q6" i="8"/>
  <c r="Q42" i="8"/>
  <c r="BK44" i="1"/>
  <c r="S15" i="9"/>
  <c r="Q15" i="8"/>
  <c r="BK38" i="1"/>
  <c r="S39" i="9"/>
  <c r="Q39" i="8"/>
  <c r="T25" i="9"/>
  <c r="BK36" i="1"/>
  <c r="R25" i="8"/>
  <c r="T18" i="9"/>
  <c r="T32" i="9"/>
  <c r="BK43" i="1"/>
  <c r="R32" i="8"/>
  <c r="S46" i="9"/>
  <c r="Q46" i="8"/>
  <c r="R23" i="8"/>
  <c r="Q58" i="8"/>
  <c r="BK76" i="1"/>
  <c r="R34" i="8"/>
  <c r="S35" i="9"/>
  <c r="Q35" i="8"/>
  <c r="R50" i="8"/>
  <c r="T41" i="9"/>
  <c r="R41" i="8"/>
  <c r="BK52" i="1"/>
  <c r="U67" i="9"/>
  <c r="S67" i="8"/>
  <c r="S64" i="9"/>
  <c r="Q64" i="8"/>
  <c r="R31" i="8"/>
  <c r="S16" i="9"/>
  <c r="Q16" i="8"/>
  <c r="T24" i="9"/>
  <c r="R24" i="8"/>
  <c r="BK35" i="1"/>
  <c r="S25" i="9"/>
  <c r="Q25" i="8"/>
  <c r="Q62" i="8"/>
  <c r="U52" i="9"/>
  <c r="S52" i="8"/>
  <c r="S37" i="9"/>
  <c r="Q37" i="8"/>
  <c r="U51" i="9"/>
  <c r="S51" i="8"/>
  <c r="T46" i="9"/>
  <c r="BK57" i="1"/>
  <c r="R46" i="8"/>
  <c r="R42" i="8"/>
  <c r="S23" i="9"/>
  <c r="BK69" i="1"/>
  <c r="S12" i="9"/>
  <c r="Q12" i="8"/>
  <c r="T13" i="9"/>
  <c r="Q66" i="8"/>
  <c r="T38" i="9"/>
  <c r="S41" i="9"/>
  <c r="Q41" i="8"/>
  <c r="BK20" i="1"/>
  <c r="T17" i="9"/>
  <c r="BK28" i="1"/>
  <c r="R17" i="8"/>
  <c r="T64" i="9"/>
  <c r="R64" i="8"/>
  <c r="BK75" i="1"/>
  <c r="BK31" i="1"/>
  <c r="T16" i="9"/>
  <c r="R16" i="8"/>
  <c r="BK27" i="1"/>
  <c r="S43" i="9"/>
  <c r="Q43" i="8"/>
  <c r="S10" i="9"/>
  <c r="Q10" i="8"/>
  <c r="T6" i="9"/>
  <c r="R6" i="8"/>
  <c r="BK17" i="1"/>
  <c r="T12" i="9"/>
  <c r="BK23" i="1"/>
  <c r="R12" i="8"/>
  <c r="Q65" i="8"/>
  <c r="Q34" i="8"/>
  <c r="T66" i="9"/>
  <c r="BK77" i="1"/>
  <c r="T35" i="9"/>
  <c r="R35" i="8"/>
  <c r="BK46" i="1"/>
  <c r="R44" i="8"/>
  <c r="T54" i="9"/>
  <c r="T15" i="9"/>
  <c r="BK26" i="1"/>
  <c r="R15" i="8"/>
  <c r="S17" i="9"/>
  <c r="Q17" i="8"/>
  <c r="Q48" i="8"/>
  <c r="T39" i="9"/>
  <c r="BK50" i="1"/>
  <c r="R39" i="8"/>
  <c r="R40" i="8"/>
  <c r="U47" i="9"/>
  <c r="S47" i="8"/>
  <c r="T43" i="9"/>
  <c r="BK54" i="1"/>
  <c r="R43" i="8"/>
  <c r="S24" i="9"/>
  <c r="Q24" i="8"/>
  <c r="T62" i="9"/>
  <c r="S18" i="9"/>
  <c r="Q18" i="8"/>
  <c r="U263" i="9"/>
  <c r="S263" i="8"/>
  <c r="U266" i="9"/>
  <c r="S266" i="8"/>
  <c r="U254" i="9"/>
  <c r="S254" i="8"/>
  <c r="T249" i="9"/>
  <c r="R249" i="8"/>
  <c r="T255" i="9"/>
  <c r="R255" i="8"/>
  <c r="S244" i="9"/>
  <c r="Q244" i="8"/>
  <c r="T243" i="9"/>
  <c r="R243" i="8"/>
  <c r="U260" i="9"/>
  <c r="S260" i="8"/>
  <c r="T261" i="9"/>
  <c r="R261" i="8"/>
  <c r="U245" i="9"/>
  <c r="S245" i="8"/>
  <c r="T253" i="9"/>
  <c r="R253" i="8"/>
  <c r="T251" i="9"/>
  <c r="R251" i="8"/>
  <c r="U256" i="9"/>
  <c r="S256" i="8"/>
  <c r="T257" i="9"/>
  <c r="R257" i="8"/>
  <c r="S246" i="9"/>
  <c r="Q246" i="8"/>
  <c r="S249" i="9"/>
  <c r="Q249" i="8"/>
  <c r="S255" i="9"/>
  <c r="Q255" i="8"/>
  <c r="S248" i="9"/>
  <c r="Q248" i="8"/>
  <c r="T244" i="9"/>
  <c r="R244" i="8"/>
  <c r="S243" i="9"/>
  <c r="Q243" i="8"/>
  <c r="T259" i="9"/>
  <c r="R259" i="8"/>
  <c r="U247" i="9"/>
  <c r="S247" i="8"/>
  <c r="S253" i="9"/>
  <c r="Q253" i="8"/>
  <c r="U242" i="9"/>
  <c r="S242" i="8"/>
  <c r="S251" i="9"/>
  <c r="Q251" i="8"/>
  <c r="S257" i="9"/>
  <c r="Q257" i="8"/>
  <c r="U250" i="9"/>
  <c r="S250" i="8"/>
  <c r="T246" i="9"/>
  <c r="R246" i="8"/>
  <c r="U252" i="9"/>
  <c r="S252" i="8"/>
  <c r="U265" i="9"/>
  <c r="S265" i="8"/>
  <c r="T248" i="9"/>
  <c r="R248" i="8"/>
  <c r="S261" i="9"/>
  <c r="Q261" i="8"/>
  <c r="S259" i="9"/>
  <c r="Q259" i="8"/>
  <c r="U258" i="9"/>
  <c r="S258" i="8"/>
  <c r="U264" i="9"/>
  <c r="S264" i="8"/>
  <c r="U262" i="9"/>
  <c r="S262" i="8"/>
  <c r="BJ102" i="1"/>
  <c r="T91" i="9" s="1"/>
  <c r="BK89" i="1"/>
  <c r="U78" i="9" s="1"/>
  <c r="R78" i="8"/>
  <c r="BK86" i="1"/>
  <c r="U75" i="9" s="1"/>
  <c r="R75" i="8"/>
  <c r="Q90" i="8"/>
  <c r="S80" i="8"/>
  <c r="Q75" i="8"/>
  <c r="BK101" i="1"/>
  <c r="U90" i="9" s="1"/>
  <c r="R90" i="8"/>
  <c r="BK88" i="1"/>
  <c r="U77" i="9" s="1"/>
  <c r="R77" i="8"/>
  <c r="BK105" i="1"/>
  <c r="U94" i="9" s="1"/>
  <c r="R94" i="8"/>
  <c r="BK87" i="1"/>
  <c r="U76" i="9" s="1"/>
  <c r="R76" i="8"/>
  <c r="S79" i="8"/>
  <c r="BK103" i="1"/>
  <c r="U92" i="9" s="1"/>
  <c r="R92" i="8"/>
  <c r="R4" i="8"/>
  <c r="R87" i="8"/>
  <c r="BK108" i="1"/>
  <c r="U97" i="9" s="1"/>
  <c r="R97" i="8"/>
  <c r="S89" i="8"/>
  <c r="BJ107" i="1"/>
  <c r="T96" i="9" s="1"/>
  <c r="CE92" i="1"/>
  <c r="CT92" i="1" s="1"/>
  <c r="CE96" i="1"/>
  <c r="CT96" i="1" s="1"/>
  <c r="CE14" i="1"/>
  <c r="CT14" i="1" s="1"/>
  <c r="CE95" i="1"/>
  <c r="CT95" i="1" s="1"/>
  <c r="CE93" i="1"/>
  <c r="CT93" i="1" s="1"/>
  <c r="CE97" i="1"/>
  <c r="CT97" i="1" s="1"/>
  <c r="AL13" i="1"/>
  <c r="CJ13" i="1" s="1"/>
  <c r="S213" i="8" l="1"/>
  <c r="T216" i="9"/>
  <c r="U215" i="9"/>
  <c r="S212" i="9"/>
  <c r="BK222" i="1"/>
  <c r="U212" i="9" s="1"/>
  <c r="R55" i="8"/>
  <c r="BK33" i="1"/>
  <c r="S182" i="9"/>
  <c r="S216" i="9"/>
  <c r="T212" i="9"/>
  <c r="R212" i="8"/>
  <c r="R237" i="8"/>
  <c r="R239" i="8"/>
  <c r="R161" i="8"/>
  <c r="S187" i="9"/>
  <c r="BK225" i="1"/>
  <c r="S216" i="8" s="1"/>
  <c r="U234" i="9"/>
  <c r="U237" i="9"/>
  <c r="BK172" i="1"/>
  <c r="R234" i="8"/>
  <c r="S229" i="8"/>
  <c r="Q241" i="8"/>
  <c r="T241" i="9"/>
  <c r="S226" i="8"/>
  <c r="R241" i="8"/>
  <c r="R216" i="8"/>
  <c r="R228" i="8"/>
  <c r="R230" i="8"/>
  <c r="T237" i="9"/>
  <c r="T239" i="9"/>
  <c r="Q234" i="8"/>
  <c r="S219" i="8"/>
  <c r="R226" i="8"/>
  <c r="T36" i="9"/>
  <c r="BK40" i="1"/>
  <c r="Q29" i="8"/>
  <c r="BI104" i="1"/>
  <c r="R158" i="8"/>
  <c r="S157" i="9"/>
  <c r="R29" i="8"/>
  <c r="S38" i="9"/>
  <c r="U230" i="9"/>
  <c r="S230" i="8"/>
  <c r="U226" i="9"/>
  <c r="U236" i="9"/>
  <c r="S236" i="8"/>
  <c r="U241" i="9"/>
  <c r="S241" i="8"/>
  <c r="U228" i="9"/>
  <c r="S228" i="8"/>
  <c r="S237" i="8"/>
  <c r="U239" i="9"/>
  <c r="S239" i="8"/>
  <c r="S234" i="8"/>
  <c r="U232" i="9"/>
  <c r="S232" i="8"/>
  <c r="U220" i="9"/>
  <c r="S220" i="8"/>
  <c r="R62" i="8"/>
  <c r="R21" i="8"/>
  <c r="BK65" i="1"/>
  <c r="Q26" i="8"/>
  <c r="T55" i="9"/>
  <c r="Q54" i="8"/>
  <c r="T22" i="9"/>
  <c r="BK53" i="1"/>
  <c r="T34" i="9"/>
  <c r="BK34" i="1"/>
  <c r="BK29" i="1"/>
  <c r="Q55" i="8"/>
  <c r="T27" i="9"/>
  <c r="T33" i="9"/>
  <c r="R128" i="8"/>
  <c r="S109" i="9"/>
  <c r="T115" i="9"/>
  <c r="R133" i="8"/>
  <c r="BK178" i="1"/>
  <c r="R163" i="8"/>
  <c r="Q192" i="8"/>
  <c r="Q163" i="8"/>
  <c r="BK220" i="1"/>
  <c r="R192" i="8"/>
  <c r="R165" i="8"/>
  <c r="BK215" i="1"/>
  <c r="T199" i="9"/>
  <c r="Q152" i="8"/>
  <c r="BK179" i="1"/>
  <c r="Q160" i="8"/>
  <c r="T178" i="9"/>
  <c r="BK73" i="1"/>
  <c r="BK32" i="1"/>
  <c r="R54" i="8"/>
  <c r="T42" i="9"/>
  <c r="Q27" i="8"/>
  <c r="T23" i="9"/>
  <c r="R18" i="8"/>
  <c r="S21" i="9"/>
  <c r="Q22" i="8"/>
  <c r="R134" i="8"/>
  <c r="BK146" i="1"/>
  <c r="BK80" i="1"/>
  <c r="BI89" i="1"/>
  <c r="S78" i="9" s="1"/>
  <c r="R167" i="8"/>
  <c r="T163" i="9"/>
  <c r="T209" i="9"/>
  <c r="R183" i="8"/>
  <c r="BK204" i="1"/>
  <c r="R152" i="8"/>
  <c r="T192" i="9"/>
  <c r="R200" i="8"/>
  <c r="BK171" i="1"/>
  <c r="BK176" i="1"/>
  <c r="BK214" i="1"/>
  <c r="T204" i="9"/>
  <c r="T168" i="9"/>
  <c r="R166" i="8"/>
  <c r="R170" i="8"/>
  <c r="R153" i="8"/>
  <c r="T21" i="9"/>
  <c r="BK66" i="1"/>
  <c r="R22" i="8"/>
  <c r="BK45" i="1"/>
  <c r="R27" i="8"/>
  <c r="BK37" i="1"/>
  <c r="S178" i="9"/>
  <c r="BK163" i="1"/>
  <c r="R199" i="8"/>
  <c r="BK181" i="1"/>
  <c r="R70" i="8"/>
  <c r="R154" i="8"/>
  <c r="Q200" i="8"/>
  <c r="R164" i="8"/>
  <c r="T164" i="9"/>
  <c r="BK175" i="1"/>
  <c r="U164" i="9" s="1"/>
  <c r="R168" i="8"/>
  <c r="T26" i="9"/>
  <c r="BK47" i="1"/>
  <c r="R66" i="8"/>
  <c r="T29" i="9"/>
  <c r="R38" i="8"/>
  <c r="S36" i="9"/>
  <c r="Q33" i="8"/>
  <c r="R104" i="8"/>
  <c r="BK143" i="1"/>
  <c r="BI108" i="1"/>
  <c r="R36" i="8"/>
  <c r="BK49" i="1"/>
  <c r="BK25" i="1"/>
  <c r="BI88" i="1"/>
  <c r="BK168" i="1"/>
  <c r="BK55" i="1"/>
  <c r="T20" i="9"/>
  <c r="Q59" i="8"/>
  <c r="BK42" i="1"/>
  <c r="BK61" i="1"/>
  <c r="BK39" i="1"/>
  <c r="Q50" i="8"/>
  <c r="T59" i="9"/>
  <c r="BK139" i="1"/>
  <c r="Q128" i="8"/>
  <c r="BK120" i="1"/>
  <c r="BK144" i="1"/>
  <c r="BI103" i="1"/>
  <c r="Q207" i="8"/>
  <c r="BK218" i="1"/>
  <c r="BK184" i="1"/>
  <c r="R174" i="8"/>
  <c r="Q194" i="8"/>
  <c r="R203" i="8"/>
  <c r="BK169" i="1"/>
  <c r="R169" i="8"/>
  <c r="T195" i="9"/>
  <c r="Q155" i="8"/>
  <c r="R142" i="8"/>
  <c r="BK166" i="1"/>
  <c r="Q31" i="8"/>
  <c r="T44" i="9"/>
  <c r="BK18" i="1"/>
  <c r="S40" i="9"/>
  <c r="Q20" i="8"/>
  <c r="T31" i="9"/>
  <c r="T50" i="9"/>
  <c r="T28" i="9"/>
  <c r="S120" i="9"/>
  <c r="BK145" i="1"/>
  <c r="T135" i="9"/>
  <c r="T128" i="9"/>
  <c r="Q133" i="8"/>
  <c r="R109" i="8"/>
  <c r="T133" i="9"/>
  <c r="R191" i="8"/>
  <c r="R197" i="8"/>
  <c r="Q203" i="8"/>
  <c r="T207" i="9"/>
  <c r="R173" i="8"/>
  <c r="T174" i="9"/>
  <c r="Q142" i="8"/>
  <c r="T203" i="9"/>
  <c r="T158" i="9"/>
  <c r="BK180" i="1"/>
  <c r="U169" i="9" s="1"/>
  <c r="Q158" i="8"/>
  <c r="T144" i="9"/>
  <c r="S197" i="9"/>
  <c r="Q159" i="8"/>
  <c r="BK153" i="1"/>
  <c r="R155" i="8"/>
  <c r="R20" i="8"/>
  <c r="BK70" i="1"/>
  <c r="BI15" i="1"/>
  <c r="S4" i="9" s="1"/>
  <c r="T134" i="9"/>
  <c r="T120" i="9"/>
  <c r="T98" i="9"/>
  <c r="R115" i="8"/>
  <c r="T109" i="9"/>
  <c r="R194" i="8"/>
  <c r="BK208" i="1"/>
  <c r="S197" i="8" s="1"/>
  <c r="T173" i="9"/>
  <c r="BK154" i="1"/>
  <c r="BK161" i="1"/>
  <c r="S150" i="8" s="1"/>
  <c r="T169" i="9"/>
  <c r="S174" i="9"/>
  <c r="R195" i="8"/>
  <c r="T142" i="9"/>
  <c r="T155" i="9"/>
  <c r="BK165" i="1"/>
  <c r="BK189" i="1"/>
  <c r="BK98" i="1"/>
  <c r="U87" i="9" s="1"/>
  <c r="S129" i="9"/>
  <c r="BJ93" i="1"/>
  <c r="T82" i="9" s="1"/>
  <c r="BJ96" i="1"/>
  <c r="T85" i="9" s="1"/>
  <c r="BI105" i="1"/>
  <c r="BK15" i="1"/>
  <c r="U4" i="9" s="1"/>
  <c r="R93" i="8"/>
  <c r="R8" i="8"/>
  <c r="BK51" i="1"/>
  <c r="R49" i="8"/>
  <c r="BK22" i="1"/>
  <c r="Q8" i="8"/>
  <c r="R9" i="8"/>
  <c r="R19" i="8"/>
  <c r="T58" i="9"/>
  <c r="R45" i="8"/>
  <c r="T65" i="9"/>
  <c r="BK71" i="1"/>
  <c r="R48" i="8"/>
  <c r="T122" i="9"/>
  <c r="R138" i="8"/>
  <c r="T112" i="9"/>
  <c r="R114" i="8"/>
  <c r="BK113" i="1"/>
  <c r="BK138" i="1"/>
  <c r="Q112" i="8"/>
  <c r="Q114" i="8"/>
  <c r="BK119" i="1"/>
  <c r="R105" i="8"/>
  <c r="T121" i="9"/>
  <c r="Q101" i="8"/>
  <c r="R129" i="8"/>
  <c r="Q100" i="8"/>
  <c r="Q108" i="8"/>
  <c r="Q79" i="8"/>
  <c r="T206" i="9"/>
  <c r="BK193" i="1"/>
  <c r="U182" i="9" s="1"/>
  <c r="BK201" i="1"/>
  <c r="S190" i="8" s="1"/>
  <c r="BK158" i="1"/>
  <c r="U147" i="9" s="1"/>
  <c r="Q206" i="8"/>
  <c r="Q205" i="8"/>
  <c r="R157" i="8"/>
  <c r="Q190" i="8"/>
  <c r="Q147" i="8"/>
  <c r="R83" i="8"/>
  <c r="R74" i="8"/>
  <c r="BK104" i="1"/>
  <c r="U93" i="9" s="1"/>
  <c r="Q74" i="8"/>
  <c r="BK19" i="1"/>
  <c r="T40" i="9"/>
  <c r="Q56" i="8"/>
  <c r="BK60" i="1"/>
  <c r="Q9" i="8"/>
  <c r="Q19" i="8"/>
  <c r="Q13" i="8"/>
  <c r="R11" i="8"/>
  <c r="Q45" i="8"/>
  <c r="T9" i="9"/>
  <c r="BK30" i="1"/>
  <c r="R13" i="8"/>
  <c r="Q49" i="8"/>
  <c r="BK56" i="1"/>
  <c r="BK67" i="1"/>
  <c r="BK59" i="1"/>
  <c r="Q11" i="8"/>
  <c r="T138" i="9"/>
  <c r="BK125" i="1"/>
  <c r="T102" i="9"/>
  <c r="Q105" i="8"/>
  <c r="BK111" i="1"/>
  <c r="U100" i="9" s="1"/>
  <c r="T127" i="9"/>
  <c r="Q138" i="8"/>
  <c r="R108" i="8"/>
  <c r="T105" i="9"/>
  <c r="BK112" i="1"/>
  <c r="Q122" i="8"/>
  <c r="BK140" i="1"/>
  <c r="S129" i="8" s="1"/>
  <c r="Q121" i="8"/>
  <c r="BI94" i="1"/>
  <c r="BK216" i="1"/>
  <c r="S205" i="8" s="1"/>
  <c r="Q151" i="8"/>
  <c r="R184" i="8"/>
  <c r="R182" i="8"/>
  <c r="T190" i="9"/>
  <c r="R151" i="8"/>
  <c r="T147" i="9"/>
  <c r="Q184" i="8"/>
  <c r="BK192" i="1"/>
  <c r="S181" i="8" s="1"/>
  <c r="BK94" i="1"/>
  <c r="U83" i="9" s="1"/>
  <c r="BK85" i="1"/>
  <c r="U74" i="9" s="1"/>
  <c r="T8" i="9"/>
  <c r="T49" i="9"/>
  <c r="T11" i="9"/>
  <c r="T19" i="9"/>
  <c r="BK24" i="1"/>
  <c r="R58" i="8"/>
  <c r="T45" i="9"/>
  <c r="R65" i="8"/>
  <c r="T48" i="9"/>
  <c r="R112" i="8"/>
  <c r="T114" i="9"/>
  <c r="R100" i="8"/>
  <c r="T108" i="9"/>
  <c r="R121" i="8"/>
  <c r="R101" i="8"/>
  <c r="T129" i="9"/>
  <c r="R205" i="8"/>
  <c r="R206" i="8"/>
  <c r="BK195" i="1"/>
  <c r="U184" i="9" s="1"/>
  <c r="T182" i="9"/>
  <c r="BK162" i="1"/>
  <c r="S151" i="8" s="1"/>
  <c r="R181" i="8"/>
  <c r="T200" i="9"/>
  <c r="BK211" i="1"/>
  <c r="S200" i="8" s="1"/>
  <c r="BK202" i="1"/>
  <c r="U191" i="9" s="1"/>
  <c r="T191" i="9"/>
  <c r="Q191" i="8"/>
  <c r="T187" i="9"/>
  <c r="R187" i="8"/>
  <c r="T181" i="9"/>
  <c r="R178" i="8"/>
  <c r="BK185" i="1"/>
  <c r="S174" i="8" s="1"/>
  <c r="T161" i="9"/>
  <c r="T157" i="9"/>
  <c r="S150" i="9"/>
  <c r="T150" i="9"/>
  <c r="R150" i="8"/>
  <c r="BK157" i="1"/>
  <c r="S146" i="8" s="1"/>
  <c r="Q146" i="8"/>
  <c r="T146" i="9"/>
  <c r="S89" i="9"/>
  <c r="Q89" i="8"/>
  <c r="R107" i="8"/>
  <c r="S107" i="9"/>
  <c r="T107" i="9"/>
  <c r="BK118" i="1"/>
  <c r="S107" i="8" s="1"/>
  <c r="S140" i="9"/>
  <c r="BK151" i="1"/>
  <c r="S140" i="8" s="1"/>
  <c r="R140" i="8"/>
  <c r="T140" i="9"/>
  <c r="R56" i="8"/>
  <c r="S80" i="9"/>
  <c r="Q80" i="8"/>
  <c r="U146" i="9"/>
  <c r="U194" i="9"/>
  <c r="S194" i="8"/>
  <c r="U159" i="9"/>
  <c r="S159" i="8"/>
  <c r="S182" i="8"/>
  <c r="U190" i="9"/>
  <c r="U173" i="9"/>
  <c r="S173" i="8"/>
  <c r="U148" i="9"/>
  <c r="S148" i="8"/>
  <c r="U143" i="9"/>
  <c r="S143" i="8"/>
  <c r="U192" i="9"/>
  <c r="S192" i="8"/>
  <c r="U160" i="9"/>
  <c r="S160" i="8"/>
  <c r="U165" i="9"/>
  <c r="S165" i="8"/>
  <c r="U204" i="9"/>
  <c r="S204" i="8"/>
  <c r="U150" i="9"/>
  <c r="U168" i="9"/>
  <c r="S168" i="8"/>
  <c r="U170" i="9"/>
  <c r="S170" i="8"/>
  <c r="U142" i="9"/>
  <c r="S142" i="8"/>
  <c r="U145" i="9"/>
  <c r="S145" i="8"/>
  <c r="U210" i="9"/>
  <c r="S210" i="8"/>
  <c r="U206" i="9"/>
  <c r="S206" i="8"/>
  <c r="U185" i="9"/>
  <c r="S185" i="8"/>
  <c r="U162" i="9"/>
  <c r="S162" i="8"/>
  <c r="U193" i="9"/>
  <c r="S193" i="8"/>
  <c r="U198" i="9"/>
  <c r="S198" i="8"/>
  <c r="U161" i="9"/>
  <c r="S161" i="8"/>
  <c r="U188" i="9"/>
  <c r="S188" i="8"/>
  <c r="U175" i="9"/>
  <c r="S175" i="8"/>
  <c r="U180" i="9"/>
  <c r="S180" i="8"/>
  <c r="U172" i="9"/>
  <c r="S172" i="8"/>
  <c r="U201" i="9"/>
  <c r="S201" i="8"/>
  <c r="U208" i="9"/>
  <c r="S208" i="8"/>
  <c r="U155" i="9"/>
  <c r="S155" i="8"/>
  <c r="U163" i="9"/>
  <c r="S163" i="8"/>
  <c r="U205" i="9"/>
  <c r="U177" i="9"/>
  <c r="S177" i="8"/>
  <c r="U196" i="9"/>
  <c r="S196" i="8"/>
  <c r="U183" i="9"/>
  <c r="S183" i="8"/>
  <c r="U203" i="9"/>
  <c r="S203" i="8"/>
  <c r="S169" i="8"/>
  <c r="U154" i="9"/>
  <c r="S154" i="8"/>
  <c r="U179" i="9"/>
  <c r="S179" i="8"/>
  <c r="U144" i="9"/>
  <c r="S144" i="8"/>
  <c r="U178" i="9"/>
  <c r="S178" i="8"/>
  <c r="U156" i="9"/>
  <c r="S156" i="8"/>
  <c r="U153" i="9"/>
  <c r="S153" i="8"/>
  <c r="U197" i="9"/>
  <c r="U176" i="9"/>
  <c r="S176" i="8"/>
  <c r="U171" i="9"/>
  <c r="S171" i="8"/>
  <c r="U207" i="9"/>
  <c r="S207" i="8"/>
  <c r="U209" i="9"/>
  <c r="S209" i="8"/>
  <c r="U202" i="9"/>
  <c r="S202" i="8"/>
  <c r="U152" i="9"/>
  <c r="S152" i="8"/>
  <c r="U199" i="9"/>
  <c r="S199" i="8"/>
  <c r="U158" i="9"/>
  <c r="S158" i="8"/>
  <c r="U157" i="9"/>
  <c r="S157" i="8"/>
  <c r="U195" i="9"/>
  <c r="S195" i="8"/>
  <c r="U166" i="9"/>
  <c r="S166" i="8"/>
  <c r="U186" i="9"/>
  <c r="S186" i="8"/>
  <c r="U149" i="9"/>
  <c r="S149" i="8"/>
  <c r="U187" i="9"/>
  <c r="S187" i="8"/>
  <c r="U167" i="9"/>
  <c r="S167" i="8"/>
  <c r="R26" i="8"/>
  <c r="BI98" i="1"/>
  <c r="S87" i="9" s="1"/>
  <c r="BJ106" i="1"/>
  <c r="T95" i="9" s="1"/>
  <c r="BJ97" i="1"/>
  <c r="BK97" i="1" s="1"/>
  <c r="U86" i="9" s="1"/>
  <c r="BJ95" i="1"/>
  <c r="T84" i="9" s="1"/>
  <c r="BK41" i="1"/>
  <c r="S30" i="8" s="1"/>
  <c r="T125" i="9"/>
  <c r="R125" i="8"/>
  <c r="BK135" i="1"/>
  <c r="U124" i="9" s="1"/>
  <c r="T124" i="9"/>
  <c r="R122" i="8"/>
  <c r="R120" i="8"/>
  <c r="BK131" i="1"/>
  <c r="S120" i="8" s="1"/>
  <c r="Q106" i="8"/>
  <c r="T104" i="9"/>
  <c r="Q98" i="8"/>
  <c r="R98" i="8"/>
  <c r="BK109" i="1"/>
  <c r="S98" i="8" s="1"/>
  <c r="BI107" i="1"/>
  <c r="S96" i="9" s="1"/>
  <c r="BI102" i="1"/>
  <c r="S91" i="9" s="1"/>
  <c r="S88" i="9"/>
  <c r="Q88" i="8"/>
  <c r="BI96" i="1"/>
  <c r="S85" i="9" s="1"/>
  <c r="BI93" i="1"/>
  <c r="S82" i="9" s="1"/>
  <c r="BJ92" i="1"/>
  <c r="Q78" i="8"/>
  <c r="T76" i="9"/>
  <c r="BI87" i="1"/>
  <c r="BK81" i="1"/>
  <c r="U70" i="9" s="1"/>
  <c r="S70" i="9"/>
  <c r="T70" i="9"/>
  <c r="R28" i="8"/>
  <c r="R33" i="8"/>
  <c r="R63" i="8"/>
  <c r="Q63" i="8"/>
  <c r="T63" i="9"/>
  <c r="Q14" i="8"/>
  <c r="R14" i="8"/>
  <c r="T14" i="9"/>
  <c r="T60" i="9"/>
  <c r="Q60" i="8"/>
  <c r="R60" i="8"/>
  <c r="T57" i="9"/>
  <c r="Q28" i="8"/>
  <c r="Q44" i="8"/>
  <c r="S57" i="9"/>
  <c r="U123" i="9"/>
  <c r="S123" i="8"/>
  <c r="U138" i="9"/>
  <c r="S138" i="8"/>
  <c r="U122" i="9"/>
  <c r="S122" i="8"/>
  <c r="U112" i="9"/>
  <c r="S112" i="8"/>
  <c r="U110" i="9"/>
  <c r="S110" i="8"/>
  <c r="U72" i="9"/>
  <c r="S72" i="8"/>
  <c r="U102" i="9"/>
  <c r="S102" i="8"/>
  <c r="U127" i="9"/>
  <c r="S127" i="8"/>
  <c r="U108" i="9"/>
  <c r="S108" i="8"/>
  <c r="U128" i="9"/>
  <c r="S128" i="8"/>
  <c r="U111" i="9"/>
  <c r="S111" i="8"/>
  <c r="U115" i="9"/>
  <c r="S115" i="8"/>
  <c r="U73" i="9"/>
  <c r="S73" i="8"/>
  <c r="U109" i="9"/>
  <c r="S109" i="8"/>
  <c r="U134" i="9"/>
  <c r="S134" i="8"/>
  <c r="U105" i="9"/>
  <c r="S105" i="8"/>
  <c r="U116" i="9"/>
  <c r="S116" i="8"/>
  <c r="U113" i="9"/>
  <c r="S113" i="8"/>
  <c r="U114" i="9"/>
  <c r="S114" i="8"/>
  <c r="U137" i="9"/>
  <c r="S137" i="8"/>
  <c r="U135" i="9"/>
  <c r="S135" i="8"/>
  <c r="U104" i="9"/>
  <c r="S104" i="8"/>
  <c r="U141" i="9"/>
  <c r="S141" i="8"/>
  <c r="U132" i="9"/>
  <c r="S132" i="8"/>
  <c r="U131" i="9"/>
  <c r="S131" i="8"/>
  <c r="U119" i="9"/>
  <c r="S119" i="8"/>
  <c r="U103" i="9"/>
  <c r="S103" i="8"/>
  <c r="U99" i="9"/>
  <c r="S99" i="8"/>
  <c r="U106" i="9"/>
  <c r="S106" i="8"/>
  <c r="U121" i="9"/>
  <c r="S121" i="8"/>
  <c r="U68" i="9"/>
  <c r="S68" i="8"/>
  <c r="S100" i="8"/>
  <c r="U130" i="9"/>
  <c r="S130" i="8"/>
  <c r="U125" i="9"/>
  <c r="S125" i="8"/>
  <c r="U101" i="9"/>
  <c r="S101" i="8"/>
  <c r="U117" i="9"/>
  <c r="S117" i="8"/>
  <c r="U139" i="9"/>
  <c r="S139" i="8"/>
  <c r="U133" i="9"/>
  <c r="S133" i="8"/>
  <c r="U118" i="9"/>
  <c r="S118" i="8"/>
  <c r="U126" i="9"/>
  <c r="S126" i="8"/>
  <c r="U69" i="9"/>
  <c r="S69" i="8"/>
  <c r="S88" i="8"/>
  <c r="BK102" i="1"/>
  <c r="U91" i="9" s="1"/>
  <c r="BK68" i="1"/>
  <c r="U57" i="9" s="1"/>
  <c r="BJ16" i="1"/>
  <c r="BK16" i="1" s="1"/>
  <c r="U5" i="9" s="1"/>
  <c r="BJ14" i="1"/>
  <c r="T3" i="9" s="1"/>
  <c r="BK74" i="1"/>
  <c r="U63" i="9" s="1"/>
  <c r="BK72" i="1"/>
  <c r="S61" i="8" s="1"/>
  <c r="R61" i="8"/>
  <c r="T61" i="9"/>
  <c r="Q61" i="8"/>
  <c r="R57" i="8"/>
  <c r="T56" i="9"/>
  <c r="T53" i="9"/>
  <c r="S53" i="9"/>
  <c r="BK64" i="1"/>
  <c r="S53" i="8" s="1"/>
  <c r="R53" i="8"/>
  <c r="Q30" i="8"/>
  <c r="R30" i="8"/>
  <c r="T30" i="9"/>
  <c r="T7" i="9"/>
  <c r="S7" i="9"/>
  <c r="R7" i="8"/>
  <c r="U62" i="9"/>
  <c r="S62" i="8"/>
  <c r="U29" i="9"/>
  <c r="S29" i="8"/>
  <c r="U55" i="9"/>
  <c r="S55" i="8"/>
  <c r="U17" i="9"/>
  <c r="S17" i="8"/>
  <c r="U9" i="9"/>
  <c r="S9" i="8"/>
  <c r="U42" i="9"/>
  <c r="S42" i="8"/>
  <c r="U31" i="9"/>
  <c r="S31" i="8"/>
  <c r="U14" i="9"/>
  <c r="S14" i="8"/>
  <c r="U43" i="9"/>
  <c r="S43" i="8"/>
  <c r="U39" i="9"/>
  <c r="S39" i="8"/>
  <c r="U15" i="9"/>
  <c r="S15" i="8"/>
  <c r="U35" i="9"/>
  <c r="S35" i="8"/>
  <c r="U66" i="9"/>
  <c r="S66" i="8"/>
  <c r="U6" i="9"/>
  <c r="S6" i="8"/>
  <c r="U24" i="9"/>
  <c r="S24" i="8"/>
  <c r="U45" i="9"/>
  <c r="S45" i="8"/>
  <c r="U41" i="9"/>
  <c r="S41" i="8"/>
  <c r="U60" i="9"/>
  <c r="S60" i="8"/>
  <c r="U56" i="9"/>
  <c r="S56" i="8"/>
  <c r="U26" i="9"/>
  <c r="S26" i="8"/>
  <c r="U37" i="9"/>
  <c r="S37" i="8"/>
  <c r="U64" i="9"/>
  <c r="S64" i="8"/>
  <c r="U40" i="9"/>
  <c r="S40" i="8"/>
  <c r="U21" i="9"/>
  <c r="S21" i="8"/>
  <c r="U12" i="9"/>
  <c r="S12" i="8"/>
  <c r="U11" i="9"/>
  <c r="S11" i="8"/>
  <c r="U7" i="9"/>
  <c r="S7" i="8"/>
  <c r="U16" i="9"/>
  <c r="S16" i="8"/>
  <c r="U20" i="9"/>
  <c r="S20" i="8"/>
  <c r="U22" i="9"/>
  <c r="S22" i="8"/>
  <c r="U19" i="9"/>
  <c r="S19" i="8"/>
  <c r="U28" i="9"/>
  <c r="S28" i="8"/>
  <c r="U18" i="9"/>
  <c r="S18" i="8"/>
  <c r="U25" i="9"/>
  <c r="S25" i="8"/>
  <c r="U27" i="9"/>
  <c r="S27" i="8"/>
  <c r="U30" i="9"/>
  <c r="U33" i="9"/>
  <c r="S33" i="8"/>
  <c r="U8" i="9"/>
  <c r="S8" i="8"/>
  <c r="U36" i="9"/>
  <c r="S36" i="8"/>
  <c r="U49" i="9"/>
  <c r="S49" i="8"/>
  <c r="U54" i="9"/>
  <c r="S54" i="8"/>
  <c r="U44" i="9"/>
  <c r="S44" i="8"/>
  <c r="U38" i="9"/>
  <c r="S38" i="8"/>
  <c r="U13" i="9"/>
  <c r="S13" i="8"/>
  <c r="U58" i="9"/>
  <c r="S58" i="8"/>
  <c r="U46" i="9"/>
  <c r="S46" i="8"/>
  <c r="U50" i="9"/>
  <c r="S50" i="8"/>
  <c r="U34" i="9"/>
  <c r="S34" i="8"/>
  <c r="U65" i="9"/>
  <c r="S65" i="8"/>
  <c r="U23" i="9"/>
  <c r="S23" i="8"/>
  <c r="U32" i="9"/>
  <c r="S32" i="8"/>
  <c r="U48" i="9"/>
  <c r="S48" i="8"/>
  <c r="U59" i="9"/>
  <c r="S59" i="8"/>
  <c r="U10" i="9"/>
  <c r="S10" i="8"/>
  <c r="R91" i="8"/>
  <c r="U248" i="9"/>
  <c r="S248" i="8"/>
  <c r="U243" i="9"/>
  <c r="S243" i="8"/>
  <c r="U249" i="9"/>
  <c r="S249" i="8"/>
  <c r="U255" i="9"/>
  <c r="S255" i="8"/>
  <c r="U246" i="9"/>
  <c r="S246" i="8"/>
  <c r="U259" i="9"/>
  <c r="S259" i="8"/>
  <c r="U257" i="9"/>
  <c r="S257" i="8"/>
  <c r="U253" i="9"/>
  <c r="S253" i="8"/>
  <c r="U261" i="9"/>
  <c r="S261" i="8"/>
  <c r="U244" i="9"/>
  <c r="S244" i="8"/>
  <c r="U251" i="9"/>
  <c r="S251" i="8"/>
  <c r="Q96" i="8"/>
  <c r="BK93" i="1"/>
  <c r="U82" i="9" s="1"/>
  <c r="R82" i="8"/>
  <c r="BK96" i="1"/>
  <c r="U85" i="9" s="1"/>
  <c r="R85" i="8"/>
  <c r="S74" i="8"/>
  <c r="S94" i="8"/>
  <c r="S83" i="8"/>
  <c r="S76" i="8"/>
  <c r="BK92" i="1"/>
  <c r="U81" i="9" s="1"/>
  <c r="S4" i="8"/>
  <c r="S77" i="8"/>
  <c r="R84" i="8"/>
  <c r="S92" i="8"/>
  <c r="S93" i="8"/>
  <c r="S87" i="8"/>
  <c r="S75" i="8"/>
  <c r="R86" i="8"/>
  <c r="BK107" i="1"/>
  <c r="U96" i="9" s="1"/>
  <c r="R96" i="8"/>
  <c r="S97" i="8"/>
  <c r="S90" i="8"/>
  <c r="S78" i="8"/>
  <c r="CD13" i="1"/>
  <c r="CS13" i="1" s="1"/>
  <c r="U216" i="9" l="1"/>
  <c r="S212" i="8"/>
  <c r="BK95" i="1"/>
  <c r="U84" i="9" s="1"/>
  <c r="S93" i="9"/>
  <c r="Q93" i="8"/>
  <c r="S164" i="8"/>
  <c r="U107" i="9"/>
  <c r="U181" i="9"/>
  <c r="U151" i="9"/>
  <c r="S77" i="9"/>
  <c r="Q77" i="8"/>
  <c r="S97" i="9"/>
  <c r="Q97" i="8"/>
  <c r="S184" i="8"/>
  <c r="Q4" i="8"/>
  <c r="Q82" i="8"/>
  <c r="S92" i="9"/>
  <c r="Q92" i="8"/>
  <c r="S191" i="8"/>
  <c r="U129" i="9"/>
  <c r="S147" i="8"/>
  <c r="S94" i="9"/>
  <c r="Q94" i="8"/>
  <c r="S83" i="9"/>
  <c r="Q83" i="8"/>
  <c r="U200" i="9"/>
  <c r="U174" i="9"/>
  <c r="U140" i="9"/>
  <c r="Q87" i="8"/>
  <c r="BK106" i="1"/>
  <c r="U95" i="9" s="1"/>
  <c r="BI14" i="1"/>
  <c r="S3" i="9" s="1"/>
  <c r="Q91" i="8"/>
  <c r="R95" i="8"/>
  <c r="BI95" i="1"/>
  <c r="S57" i="8"/>
  <c r="BI106" i="1"/>
  <c r="Q95" i="8" s="1"/>
  <c r="T86" i="9"/>
  <c r="BI97" i="1"/>
  <c r="S70" i="8"/>
  <c r="S124" i="8"/>
  <c r="U120" i="9"/>
  <c r="U98" i="9"/>
  <c r="Q85" i="8"/>
  <c r="T81" i="9"/>
  <c r="BI92" i="1"/>
  <c r="R81" i="8"/>
  <c r="S76" i="9"/>
  <c r="Q76" i="8"/>
  <c r="BI16" i="1"/>
  <c r="Q5" i="8" s="1"/>
  <c r="BK14" i="1"/>
  <c r="U3" i="9" s="1"/>
  <c r="S91" i="8"/>
  <c r="R3" i="8"/>
  <c r="T5" i="9"/>
  <c r="R5" i="8"/>
  <c r="S63" i="8"/>
  <c r="U53" i="9"/>
  <c r="S5" i="8"/>
  <c r="U61" i="9"/>
  <c r="S81" i="8"/>
  <c r="S86" i="8"/>
  <c r="S85" i="8"/>
  <c r="S82" i="8"/>
  <c r="S84" i="8"/>
  <c r="S96" i="8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S95" i="9" l="1"/>
  <c r="Q3" i="8"/>
  <c r="S95" i="8"/>
  <c r="S86" i="9"/>
  <c r="Q86" i="8"/>
  <c r="S84" i="9"/>
  <c r="Q84" i="8"/>
  <c r="S81" i="9"/>
  <c r="Q81" i="8"/>
  <c r="S5" i="9"/>
  <c r="S3" i="8"/>
  <c r="AN13" i="1"/>
  <c r="G2" i="9" l="1"/>
  <c r="F2" i="8"/>
  <c r="BV13" i="1"/>
  <c r="CK13" i="1" s="1"/>
  <c r="BH13" i="1"/>
  <c r="CE13" i="1" l="1"/>
  <c r="CT13" i="1" s="1"/>
  <c r="BJ13" i="1"/>
  <c r="BN1636" i="1" l="1"/>
  <c r="BN1635" i="1"/>
  <c r="BN1634" i="1"/>
  <c r="BK13" i="1"/>
  <c r="T2" i="9"/>
  <c r="R2" i="8"/>
  <c r="BI13" i="1"/>
  <c r="BN1637" i="1" l="1"/>
  <c r="U2" i="9"/>
  <c r="S2" i="8"/>
  <c r="S2" i="9"/>
  <c r="Q2" i="8"/>
  <c r="C1699" i="8" l="1"/>
  <c r="C1699" i="9"/>
  <c r="C1701" i="8"/>
  <c r="C1701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batesgarjas</author>
  </authors>
  <commentList>
    <comment ref="AO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PERHATIAN :</t>
        </r>
        <r>
          <rPr>
            <sz val="9"/>
            <color indexed="81"/>
            <rFont val="Tahoma"/>
            <family val="2"/>
          </rPr>
          <t xml:space="preserve">
di isi sesuai panjang lintasan lari</t>
        </r>
      </text>
    </comment>
  </commentList>
</comments>
</file>

<file path=xl/sharedStrings.xml><?xml version="1.0" encoding="utf-8"?>
<sst xmlns="http://schemas.openxmlformats.org/spreadsheetml/2006/main" count="4896" uniqueCount="1073">
  <si>
    <t>NO</t>
  </si>
  <si>
    <t>URUT</t>
  </si>
  <si>
    <t>TES</t>
  </si>
  <si>
    <t>NAMA</t>
  </si>
  <si>
    <t>JENIS KELAMIN</t>
  </si>
  <si>
    <t>POSTUR TUBUH</t>
  </si>
  <si>
    <t>KLAS</t>
  </si>
  <si>
    <t>NILAI</t>
  </si>
  <si>
    <t>PERBANDINGAN TB &amp; BB</t>
  </si>
  <si>
    <t>KELAINAN STRUTUR ANATOMI</t>
  </si>
  <si>
    <t>BN</t>
  </si>
  <si>
    <t>SIKAP, GERAK &amp; PENAMPILAN (SGP)</t>
  </si>
  <si>
    <t>KESEGARAN JASMANI</t>
  </si>
  <si>
    <t>NILAI RATA "B"</t>
  </si>
  <si>
    <t>GARJAS "B"</t>
  </si>
  <si>
    <t>NILAI RATA GARJAS "A+B"</t>
  </si>
  <si>
    <t>NILAI AKHIR</t>
  </si>
  <si>
    <t>NILAI AKHIR (KONVERSI)</t>
  </si>
  <si>
    <t>KLASIFIKASI  AKHIR</t>
  </si>
  <si>
    <t>KETERANGAN</t>
  </si>
  <si>
    <t>TB (cm)</t>
  </si>
  <si>
    <t>BB (kg)</t>
  </si>
  <si>
    <t>LLA</t>
  </si>
  <si>
    <t>LA</t>
  </si>
  <si>
    <t>NA</t>
  </si>
  <si>
    <t>LLB</t>
  </si>
  <si>
    <t>LB</t>
  </si>
  <si>
    <t>NB</t>
  </si>
  <si>
    <t>HB</t>
  </si>
  <si>
    <t>I</t>
  </si>
  <si>
    <t>HA</t>
  </si>
  <si>
    <t>waktu (,)</t>
  </si>
  <si>
    <t>GAYA DADA (GD)</t>
  </si>
  <si>
    <t>BEBAS GAYA (BG)</t>
  </si>
  <si>
    <t>10 M</t>
  </si>
  <si>
    <t>11 M</t>
  </si>
  <si>
    <t>12 M</t>
  </si>
  <si>
    <t>13 M</t>
  </si>
  <si>
    <t>14 M</t>
  </si>
  <si>
    <t>15 M</t>
  </si>
  <si>
    <t>16 M</t>
  </si>
  <si>
    <t>17 M</t>
  </si>
  <si>
    <t>18 M</t>
  </si>
  <si>
    <t>19 M</t>
  </si>
  <si>
    <t>20 M</t>
  </si>
  <si>
    <t>21 M</t>
  </si>
  <si>
    <t>22 M</t>
  </si>
  <si>
    <t>23 M</t>
  </si>
  <si>
    <t>24 M</t>
  </si>
  <si>
    <t>25 M</t>
  </si>
  <si>
    <t>26 M</t>
  </si>
  <si>
    <t>27 M</t>
  </si>
  <si>
    <t>28 M</t>
  </si>
  <si>
    <t>29 M</t>
  </si>
  <si>
    <t>30 M</t>
  </si>
  <si>
    <t>31 M</t>
  </si>
  <si>
    <t>32 M</t>
  </si>
  <si>
    <t>33 M</t>
  </si>
  <si>
    <t>34 M</t>
  </si>
  <si>
    <t>35 M</t>
  </si>
  <si>
    <t>36 M</t>
  </si>
  <si>
    <t>37 M</t>
  </si>
  <si>
    <t>38 M</t>
  </si>
  <si>
    <t>39 M</t>
  </si>
  <si>
    <t>40 M</t>
  </si>
  <si>
    <t>41 M</t>
  </si>
  <si>
    <t>42 M</t>
  </si>
  <si>
    <t>43 M</t>
  </si>
  <si>
    <t>44 M</t>
  </si>
  <si>
    <t>45 M</t>
  </si>
  <si>
    <t>46 M</t>
  </si>
  <si>
    <t>47 M</t>
  </si>
  <si>
    <t>48 M</t>
  </si>
  <si>
    <t>49 M</t>
  </si>
  <si>
    <t>5 M</t>
  </si>
  <si>
    <t>6 M</t>
  </si>
  <si>
    <t>7 M</t>
  </si>
  <si>
    <t>8 M</t>
  </si>
  <si>
    <t>9 M</t>
  </si>
  <si>
    <t>WAKTU (mnt.dtk)</t>
  </si>
  <si>
    <t>RENANG DASAR PRIA 50 M                          (CALON PRAJURIT)</t>
  </si>
  <si>
    <t>BATAS NORMAL (BN)</t>
  </si>
  <si>
    <t>N-</t>
  </si>
  <si>
    <t>TABEL NILAI SIKAP, GERAK &amp; PENAMPILAN (SGP)</t>
  </si>
  <si>
    <t>SGP</t>
  </si>
  <si>
    <t>SGP-1</t>
  </si>
  <si>
    <t>SGP-2</t>
  </si>
  <si>
    <t>SGP-3</t>
  </si>
  <si>
    <t>SGP-4</t>
  </si>
  <si>
    <t>TABEL NILAI RIK POSTUR TUBUH</t>
  </si>
  <si>
    <t>NILAI KONVERSI</t>
  </si>
  <si>
    <t>TINGGI BADAN (CM)</t>
  </si>
  <si>
    <t>TABEL PERBANDINGAN TINGGI &amp; BERAT BADAN</t>
  </si>
  <si>
    <t>TABEL NILAI STRUKTUR ANATOMI (NSA)</t>
  </si>
  <si>
    <t>SGP-</t>
  </si>
  <si>
    <t>Shuttle Run</t>
  </si>
  <si>
    <t>Jml</t>
  </si>
  <si>
    <t>Nilai</t>
  </si>
  <si>
    <t>Wkt (dtk)</t>
  </si>
  <si>
    <t>Putaran</t>
  </si>
  <si>
    <t>Lbh Jrk</t>
  </si>
  <si>
    <t>Gaya</t>
  </si>
  <si>
    <t>KLASIFIKASI</t>
  </si>
  <si>
    <t>TB &amp; BB</t>
  </si>
  <si>
    <t>NSA</t>
  </si>
  <si>
    <t>NP</t>
  </si>
  <si>
    <t>A</t>
  </si>
  <si>
    <t>B1</t>
  </si>
  <si>
    <t>B2</t>
  </si>
  <si>
    <t>B3</t>
  </si>
  <si>
    <t>B4</t>
  </si>
  <si>
    <t>/B</t>
  </si>
  <si>
    <t>/AB</t>
  </si>
  <si>
    <t>POSTUR</t>
  </si>
  <si>
    <t>GARJAS</t>
  </si>
  <si>
    <t>RENANG</t>
  </si>
  <si>
    <t>GELANG</t>
  </si>
  <si>
    <t>KELAS</t>
  </si>
  <si>
    <t>Klas</t>
  </si>
  <si>
    <t>Kelainan</t>
  </si>
  <si>
    <t xml:space="preserve">N- </t>
  </si>
  <si>
    <t>L</t>
  </si>
  <si>
    <t>NILAI  POSTUR</t>
  </si>
  <si>
    <t>BB (KG)</t>
  </si>
  <si>
    <t>Klasi fikasi</t>
  </si>
  <si>
    <t>IB</t>
  </si>
  <si>
    <t>IA</t>
  </si>
  <si>
    <t>TB</t>
  </si>
  <si>
    <t>TABEL PERBANDINGAN TB &amp; BB</t>
  </si>
  <si>
    <t>NO URUT</t>
  </si>
  <si>
    <t>NO GEL</t>
  </si>
  <si>
    <t>BB</t>
  </si>
  <si>
    <t>PERBANDINGAN TB BB</t>
  </si>
  <si>
    <t>ANATOMI</t>
  </si>
  <si>
    <t>NM-</t>
  </si>
  <si>
    <t>KELAINAN</t>
  </si>
  <si>
    <t>PUTARAN</t>
  </si>
  <si>
    <t>HENTI PADA JARAK</t>
  </si>
  <si>
    <t>GARJAS "A"</t>
  </si>
  <si>
    <t>GAYA</t>
  </si>
  <si>
    <t>WAKTU/ JRK</t>
  </si>
  <si>
    <t>P</t>
  </si>
  <si>
    <t>NO PUS</t>
  </si>
  <si>
    <t>KLS</t>
  </si>
  <si>
    <t>TDK MELAKS</t>
  </si>
  <si>
    <t>B</t>
  </si>
  <si>
    <t>D</t>
  </si>
  <si>
    <t>C</t>
  </si>
  <si>
    <t>MARKAS BESAR ANGKATAN DARAT</t>
  </si>
  <si>
    <t xml:space="preserve">                  DINAS JASMANI</t>
  </si>
  <si>
    <t xml:space="preserve">TABEL PENILAIAN GARJAS "A" DAN "B" </t>
  </si>
  <si>
    <t>NILAI PERORANGAN DALAM GOLONGAN UMUR</t>
  </si>
  <si>
    <t>LARI  12 MENIT</t>
  </si>
  <si>
    <t>PULL UPS 1 MENIT</t>
  </si>
  <si>
    <t xml:space="preserve">SIT UPS 1 MENIT </t>
  </si>
  <si>
    <t xml:space="preserve">PUSH UPS 1 MENIT </t>
  </si>
  <si>
    <t>LUNGES 1 MENIT</t>
  </si>
  <si>
    <t xml:space="preserve">SHUTTLE RUN                 2 x 10 M </t>
  </si>
  <si>
    <t>NILAI DALAM POK UMUR</t>
  </si>
  <si>
    <t>SHUTTLE RUN 2 x 10 M (DETIK)</t>
  </si>
  <si>
    <t>18-25</t>
  </si>
  <si>
    <t>26-30</t>
  </si>
  <si>
    <t>31-35</t>
  </si>
  <si>
    <t>36-40</t>
  </si>
  <si>
    <t>41-43</t>
  </si>
  <si>
    <t>44-46</t>
  </si>
  <si>
    <t>47-49</t>
  </si>
  <si>
    <t>50-52</t>
  </si>
  <si>
    <t>53-55</t>
  </si>
  <si>
    <t>56-58</t>
  </si>
  <si>
    <t>-</t>
  </si>
  <si>
    <t>Kepala Dinas Jasmani,</t>
  </si>
  <si>
    <t>Mochammad Hasan</t>
  </si>
  <si>
    <t>Brigadir Jenderal TNI</t>
  </si>
  <si>
    <t xml:space="preserve">                   DINAS JASMANI</t>
  </si>
  <si>
    <t>PADA PRAJURIT WANITA TNI AD TA 2019</t>
  </si>
  <si>
    <t>LARI     12 MENIT</t>
  </si>
  <si>
    <t xml:space="preserve">CHINNING  1 MENIT </t>
  </si>
  <si>
    <t xml:space="preserve">SIT UPS      1 MENIT </t>
  </si>
  <si>
    <t xml:space="preserve">MD. PUSH UPS            1 MENIT </t>
  </si>
  <si>
    <t>LUNGES   1 MENIT</t>
  </si>
  <si>
    <t>SHUTTLE RUN            2 x 10 M</t>
  </si>
  <si>
    <t>LARI  12 Mnt</t>
  </si>
  <si>
    <t>--</t>
  </si>
  <si>
    <t xml:space="preserve">B1 : </t>
  </si>
  <si>
    <t xml:space="preserve">B2 : </t>
  </si>
  <si>
    <t xml:space="preserve">B3 : </t>
  </si>
  <si>
    <t xml:space="preserve">B4 : </t>
  </si>
  <si>
    <t xml:space="preserve">B5 : </t>
  </si>
  <si>
    <t>Sit Up</t>
  </si>
  <si>
    <t>Push Up</t>
  </si>
  <si>
    <t>Lunges</t>
  </si>
  <si>
    <t>B5</t>
  </si>
  <si>
    <t>PADA CALON PRAJURIT PRIA TNI AD TA  2019</t>
  </si>
  <si>
    <t>NILAI PERORANGAN</t>
  </si>
  <si>
    <t xml:space="preserve">LARI  </t>
  </si>
  <si>
    <t>12 MENIT</t>
  </si>
  <si>
    <t>PULL UP  1 MENIT (GERAK)</t>
  </si>
  <si>
    <t>SIT UP    1 MENIT (GERAK)</t>
  </si>
  <si>
    <t xml:space="preserve">PUSH UP  </t>
  </si>
  <si>
    <t>1 MENIT (GERAK)</t>
  </si>
  <si>
    <t xml:space="preserve">LUNGES  1 MENIT </t>
  </si>
  <si>
    <t>SHUTTLE RUN        2 x 10 M (DETIK)</t>
  </si>
  <si>
    <t>PUSH UP  1 MENIT (GERAK)</t>
  </si>
  <si>
    <t>NILAI AKHIR MAPTAJAS</t>
  </si>
  <si>
    <t>LARI          12 MENIT</t>
  </si>
  <si>
    <t>CHINNING    1 MENIT</t>
  </si>
  <si>
    <t>SIT UP       1 MENIT</t>
  </si>
  <si>
    <t>LUNGES          1 MENIT</t>
  </si>
  <si>
    <t xml:space="preserve">SHUTTLE RUN           2 x 10 M </t>
  </si>
  <si>
    <t xml:space="preserve">- </t>
  </si>
  <si>
    <t>MD. PUSH UP       1 MENIT</t>
  </si>
  <si>
    <t>KASJAS</t>
  </si>
  <si>
    <t>WKT (mnt,dtk)/     JRK (M)</t>
  </si>
  <si>
    <t>TL</t>
  </si>
  <si>
    <t>SUBPANPUS KODAM ……..</t>
  </si>
  <si>
    <r>
      <t>GARJAS "A"                            (</t>
    </r>
    <r>
      <rPr>
        <b/>
        <sz val="14"/>
        <rFont val="Arial Narrow"/>
        <family val="2"/>
      </rPr>
      <t>LARI 12 MNT</t>
    </r>
    <r>
      <rPr>
        <b/>
        <sz val="16"/>
        <rFont val="Arial Narrow"/>
        <family val="2"/>
      </rPr>
      <t>)</t>
    </r>
  </si>
  <si>
    <r>
      <rPr>
        <sz val="16"/>
        <rFont val="Arial Narrow"/>
        <family val="2"/>
      </rPr>
      <t>Jml Jrk</t>
    </r>
    <r>
      <rPr>
        <b/>
        <sz val="16"/>
        <rFont val="Arial Narrow"/>
        <family val="2"/>
      </rPr>
      <t xml:space="preserve"> </t>
    </r>
    <r>
      <rPr>
        <sz val="12"/>
        <rFont val="Arial Narrow"/>
        <family val="2"/>
      </rPr>
      <t>(Meter)</t>
    </r>
  </si>
  <si>
    <r>
      <t xml:space="preserve">RENANG DASAR JARAK 50 </t>
    </r>
    <r>
      <rPr>
        <b/>
        <sz val="14"/>
        <rFont val="Arial Narrow"/>
        <family val="2"/>
      </rPr>
      <t>M</t>
    </r>
  </si>
  <si>
    <t>REKAPITULASI HASIL TES KESAMAPTAAN JASMANI SELEKSI PENERIMAAN TAMTAMA PK TNI AD GELOMBANG II TA. 2021</t>
  </si>
  <si>
    <t>KETERANGAN :</t>
  </si>
  <si>
    <t xml:space="preserve">JUMLAH KESELURUHAN </t>
  </si>
  <si>
    <t>:</t>
  </si>
  <si>
    <t>YANG MELAKSANAKAN</t>
  </si>
  <si>
    <t>TIDAK MELAKSANAKAN</t>
  </si>
  <si>
    <t>Nomor Jas</t>
  </si>
  <si>
    <t>Nama Calon</t>
  </si>
  <si>
    <t>TB/BB</t>
  </si>
  <si>
    <t>N.Postur</t>
  </si>
  <si>
    <t>Lari 3200M</t>
  </si>
  <si>
    <t>Pull Ups</t>
  </si>
  <si>
    <t>Sit Ups</t>
  </si>
  <si>
    <t>Push Ups</t>
  </si>
  <si>
    <t>R A+B</t>
  </si>
  <si>
    <t>Renang Gaya/Wkt</t>
  </si>
  <si>
    <t>Adiraga</t>
  </si>
  <si>
    <t>N.Kas</t>
  </si>
  <si>
    <t>Nilai AkhirJas</t>
  </si>
  <si>
    <t>Kode Status Jas</t>
  </si>
  <si>
    <t>Keterangan Jas</t>
  </si>
  <si>
    <t>KLASIFIKASI AKHIR :</t>
  </si>
  <si>
    <t>Renang (Gaya)</t>
  </si>
  <si>
    <t>Renang (WAKTU)</t>
  </si>
  <si>
    <t xml:space="preserve">Orang </t>
  </si>
  <si>
    <t>TL POSTUR</t>
  </si>
  <si>
    <t>TL GARJAS</t>
  </si>
  <si>
    <t>E</t>
  </si>
  <si>
    <t>F</t>
  </si>
  <si>
    <t>G</t>
  </si>
  <si>
    <t>H</t>
  </si>
  <si>
    <t>J</t>
  </si>
  <si>
    <t>MN3882PL</t>
  </si>
  <si>
    <t>NM-= HA, SDR, HAS-2, KT-2, HAP</t>
  </si>
  <si>
    <t>NM-= HAS, LD-2, XBEEN-2, HAP</t>
  </si>
  <si>
    <t>NM-= HA, SDR, HAS, XBEEN-2</t>
  </si>
  <si>
    <t>NM-= Berjalan kaki tinggi sebelah, Gigi tonggos</t>
  </si>
  <si>
    <t>NM-= Berjalan mengangkang, Gigi tonggos</t>
  </si>
  <si>
    <t>NM-= Gigi tonggos, Kulit bercak-2</t>
  </si>
  <si>
    <t>NM-= Berjalan mengangkang, Gigi kelinci</t>
  </si>
  <si>
    <t>NM-= Gigi tonggos, Kulit bercak</t>
  </si>
  <si>
    <t>NM-= Mata mengantuk, Gigi tonggos, Kulit bercak</t>
  </si>
  <si>
    <t>NM-= Berjalan mengangkang, Gigi bertaring</t>
  </si>
  <si>
    <t>MN3641PL</t>
  </si>
  <si>
    <t>MN3642PL</t>
  </si>
  <si>
    <t>MN3643PL</t>
  </si>
  <si>
    <t>MN3644PL</t>
  </si>
  <si>
    <t>MN3645PL</t>
  </si>
  <si>
    <t>MN3646PL</t>
  </si>
  <si>
    <t>MN3647PL</t>
  </si>
  <si>
    <t>MN3648PL</t>
  </si>
  <si>
    <t>MN3649PL</t>
  </si>
  <si>
    <t>MN3650PL</t>
  </si>
  <si>
    <t>MN3651PL</t>
  </si>
  <si>
    <t>MN3652PL</t>
  </si>
  <si>
    <t>MN3653PL</t>
  </si>
  <si>
    <t>MN3654PL</t>
  </si>
  <si>
    <t>MN3655PL</t>
  </si>
  <si>
    <t>MN3656PL</t>
  </si>
  <si>
    <t>MN3657PL</t>
  </si>
  <si>
    <t>MN3658PL</t>
  </si>
  <si>
    <t>MN3659PL</t>
  </si>
  <si>
    <t>MN3660PL</t>
  </si>
  <si>
    <t>MN3661PL</t>
  </si>
  <si>
    <t>MN3662PL</t>
  </si>
  <si>
    <t>MN3663PL</t>
  </si>
  <si>
    <t>MN3665PL</t>
  </si>
  <si>
    <t>MN3666PL</t>
  </si>
  <si>
    <t>MN3668PL</t>
  </si>
  <si>
    <t>MN3672PL</t>
  </si>
  <si>
    <t>MN3674PL</t>
  </si>
  <si>
    <t>MN3675PL</t>
  </si>
  <si>
    <t>MN3676PL</t>
  </si>
  <si>
    <t>MN3677PL</t>
  </si>
  <si>
    <t>MN3678PL</t>
  </si>
  <si>
    <t>MN3679PL</t>
  </si>
  <si>
    <t>MN3680PL</t>
  </si>
  <si>
    <t>MN3681PL</t>
  </si>
  <si>
    <t>MN3682PL</t>
  </si>
  <si>
    <t>MN3683PL</t>
  </si>
  <si>
    <t>MN3684PL</t>
  </si>
  <si>
    <t>MN3685PL</t>
  </si>
  <si>
    <t>MN3686PL</t>
  </si>
  <si>
    <t>MN3688PL</t>
  </si>
  <si>
    <t>MN3689PL</t>
  </si>
  <si>
    <t>MN3690PL</t>
  </si>
  <si>
    <t>MN3691PL</t>
  </si>
  <si>
    <t>MN3692PL</t>
  </si>
  <si>
    <t>MN3693PL</t>
  </si>
  <si>
    <t>MN3694PL</t>
  </si>
  <si>
    <t>MN3695PL</t>
  </si>
  <si>
    <t>MN3697PL</t>
  </si>
  <si>
    <t>MN3698PL</t>
  </si>
  <si>
    <t>MN3699PL</t>
  </si>
  <si>
    <t>MN3700PL</t>
  </si>
  <si>
    <t>MN3701PL</t>
  </si>
  <si>
    <t>MN3702PL</t>
  </si>
  <si>
    <t>MN3703PL</t>
  </si>
  <si>
    <t>MN3706PL</t>
  </si>
  <si>
    <t>MN3709PL</t>
  </si>
  <si>
    <t>MN3711PL</t>
  </si>
  <si>
    <t>MN3712PL</t>
  </si>
  <si>
    <t>MN3713PL</t>
  </si>
  <si>
    <t>MN3714PL</t>
  </si>
  <si>
    <t>MN3715PL</t>
  </si>
  <si>
    <t>MN3716PL</t>
  </si>
  <si>
    <t>MN3717PL</t>
  </si>
  <si>
    <t>MN3719PL</t>
  </si>
  <si>
    <t>MN3720PL</t>
  </si>
  <si>
    <t>NO DADA</t>
  </si>
  <si>
    <t>NM-= HA, SDL, HAS-A, KT</t>
  </si>
  <si>
    <t>NM-= SDR, HAS, LD, HAP</t>
  </si>
  <si>
    <t>NM-= HA, SDR, LD-2, HEX</t>
  </si>
  <si>
    <t>NM-= SDR, XBEEN-3, HAP-3</t>
  </si>
  <si>
    <t>NM-= SDL, HAS, KT, HAP</t>
  </si>
  <si>
    <t>NM-= SDR, LD-2, KP, XBEEN, HAP</t>
  </si>
  <si>
    <t>NM-= HA-2, HAS-2, LD, KP-2, HAP</t>
  </si>
  <si>
    <t>NM-= SDL, HAS-2, OBEEN</t>
  </si>
  <si>
    <t>NM-= HA, KCR, HAS, KT</t>
  </si>
  <si>
    <t>NM-= HA, SDL, XBEEN</t>
  </si>
  <si>
    <t>BN= HAP / NM-= SDL, HAS, HE-2</t>
  </si>
  <si>
    <t>BN= HP / NM-= SDR-2, HAS-2, SC</t>
  </si>
  <si>
    <t>NM-= HA, SDL, LD, XBEEN, HEX</t>
  </si>
  <si>
    <t>BN= HAP / NM-= HA, SDL-2, HAS</t>
  </si>
  <si>
    <t>BN= HA / NM-= SDR, HAS, LD-2, OBEEN-2</t>
  </si>
  <si>
    <t>BN= KT / NM-= HP, SDR, HAS</t>
  </si>
  <si>
    <t>NM-= SDR-2, HAS-3, LD, HEX-2</t>
  </si>
  <si>
    <t>NM-= HA, SDL, HAS-2, XBEEN-2, HAP</t>
  </si>
  <si>
    <t>BN= SDR / NM-= HAS, LD-2, KP, OBEEN, HAP</t>
  </si>
  <si>
    <t>NM-= SDL-2, HAS-2, XBEEN-3, HEX</t>
  </si>
  <si>
    <t>NM-= HA-2, HAS-3, LD-2, KT-2</t>
  </si>
  <si>
    <t>BN-= HP / NM-= SDR, LD, XBEEN-3, HAP</t>
  </si>
  <si>
    <t>BN= HA / NM-= SDR, HAS-2, KT, HAP</t>
  </si>
  <si>
    <t>NM-= SDR, HAS, LD-2, HAP</t>
  </si>
  <si>
    <t>BN= SDR / NM-= HAS, KT</t>
  </si>
  <si>
    <t>NM-= SDR, XBEEN-3</t>
  </si>
  <si>
    <t>BN= HA / NM-= HP, SDR, LD</t>
  </si>
  <si>
    <t>NM-= SDR, HAS, KT-2, HAP</t>
  </si>
  <si>
    <t>NM-= HP, KP-3, HEX-2, HAP</t>
  </si>
  <si>
    <t>NM-= HA, HP-2, SDR, HAS, HEX</t>
  </si>
  <si>
    <t>NM-= SDR, HAS, LD-2, XBEEN-3</t>
  </si>
  <si>
    <t>NM-= HP, SDR, KT</t>
  </si>
  <si>
    <t>NM-= HA-2, HAS-2, KT</t>
  </si>
  <si>
    <t>NM-= SDR, HAS-2, HEX-2, HAP</t>
  </si>
  <si>
    <t>NM-= HA, SDR, HAS-2, HAP, HEX</t>
  </si>
  <si>
    <t>NM-= HA, HP-2, HAS, HEX</t>
  </si>
  <si>
    <t>NM-= HA, SDR, HAS-2, LD-2</t>
  </si>
  <si>
    <t>NM-= HA-2, HAS-2, XBEEN-2, KT-2</t>
  </si>
  <si>
    <t>BN= HA / NM-= AP, LD, XBEEN-2, HEX, HAP</t>
  </si>
  <si>
    <t>NM-= HAS-2, LD</t>
  </si>
  <si>
    <t>NM-= HP, SDR, HAS, HEX</t>
  </si>
  <si>
    <t>BN= HA / NM-= SDR, HAS</t>
  </si>
  <si>
    <t>BN= KT / NM-= SD</t>
  </si>
  <si>
    <t>NM-= HP, LD, OBEEN-2, HAP</t>
  </si>
  <si>
    <t>NM-= HAS-3, HEX-2, HAP</t>
  </si>
  <si>
    <t>NM-= HAS, HEX</t>
  </si>
  <si>
    <t>NM-= SDR, LD-2, KP</t>
  </si>
  <si>
    <t>NM-= HA, HP, SDR-2, HAS, KT-2</t>
  </si>
  <si>
    <t>NM-= SDR-2, XBEEN-4, HAP</t>
  </si>
  <si>
    <t>NM-= SDR, HEX, HAP-2</t>
  </si>
  <si>
    <t>NM-= HA, HAS-2, KT-2, HAP</t>
  </si>
  <si>
    <t>NM-= HA-2, SDR, HAS-2, OBEEN-2, HEX</t>
  </si>
  <si>
    <t>BN= HP, AP, HAP / NM-= SDR, OBEEN</t>
  </si>
  <si>
    <t>NM-= HA, SDR, HAS, HEX</t>
  </si>
  <si>
    <t>NM-= SDR, KT-2</t>
  </si>
  <si>
    <t>BN= HA / NM-= HAS, XBEEN, HAP</t>
  </si>
  <si>
    <t>NM-= HA, SDR, LD-2, HEX-2</t>
  </si>
  <si>
    <t>NM-= HA, SDR, HAS-2, HEX, HAP</t>
  </si>
  <si>
    <t>NM-= Mulut cakil, Keloid-2</t>
  </si>
  <si>
    <t>NM-= Berjalan kaki tinggi sebelah, Gigi bertaring, Keloid</t>
  </si>
  <si>
    <t>BN-= Berjalan  mengangkang / NM-= Gigi kelinci, Keloid-2</t>
  </si>
  <si>
    <t>NM-= Berjalan feminim, Mata mengantuk</t>
  </si>
  <si>
    <t>BN= Tahi lalat / NM-= Berjalan mengangkat tumit</t>
  </si>
  <si>
    <t>NM-= Berjalan mengangkang, Muka bercak</t>
  </si>
  <si>
    <t>NM-= Bibir tidak simetris, Keloid</t>
  </si>
  <si>
    <t>NM-= Berjalan mengangkang, Kulit bercak</t>
  </si>
  <si>
    <t>BN= Berjalan mengangkang / NM-= Teling kelelawar, Mulut cakil</t>
  </si>
  <si>
    <t>NM-= Berjalan mengangkat tumit, Mulut cakil, Gigi tonggos</t>
  </si>
  <si>
    <t>NM-= Muka bercak, Keloid-2</t>
  </si>
  <si>
    <t>NM-= Jalan mengangkat tumit, Muka jerawat-2, Tanda lahir</t>
  </si>
  <si>
    <t>BN= Keloid / NM-= Gigi tonggos-2</t>
  </si>
  <si>
    <t>BN= Balik kanan / NM-= Berjalan mengangkang, Mulut cakil</t>
  </si>
  <si>
    <t>BN= Berjalan mengangkang / NM-= Hidung terlalu besar, Kulit bercak-2</t>
  </si>
  <si>
    <t>BBN= Tanda lahir / NM-= Berjalan mengangkang, Tangan tremor</t>
  </si>
  <si>
    <t>NM-= Berjalan feminim, Mata sipit, Kulit bercak</t>
  </si>
  <si>
    <t>BN= Berjalan mengangkang / nm-= Telinga kelelawar, Gigi bertaring</t>
  </si>
  <si>
    <t>BN= Hidung besar / NM-= Bibir tidak simetris</t>
  </si>
  <si>
    <t>NM= Hidung besar, Telinga kelelwar, Gigi bertaring</t>
  </si>
  <si>
    <t>BN= Berjalan feminim / NM-= Balik kanan, Telinga kelalawar, Keloid</t>
  </si>
  <si>
    <t>NM-= Mulut cakil, Tanda lahir-2</t>
  </si>
  <si>
    <t>NM-= Hadap kanan, Berjalan mengangkat tumit, Gigi tonggos</t>
  </si>
  <si>
    <t>NM-= Mata tidak tajam, Gigi tonggos, Kulit bercak</t>
  </si>
  <si>
    <t>NM-= Gigi bertaring, Bercak jerawat, Keloid</t>
  </si>
  <si>
    <t>NM-= Muka menghitam</t>
  </si>
  <si>
    <t>BN= Tahi lalat / NM-= Telinga kecil</t>
  </si>
  <si>
    <t>NM-= Mata mengantuk, Gigi tidak simetris</t>
  </si>
  <si>
    <t>NM-= Berjalan mengangkang, Mulut cakil</t>
  </si>
  <si>
    <t>BN-= Tanda lahir / NM-= Gigi tonggos, Muka bercak</t>
  </si>
  <si>
    <t>BN= Tahi lalat / NM-= Berjalan mengangkang, Mata mengantuk</t>
  </si>
  <si>
    <t>BN-= Keloid / NM-= Muka bercak, Mulut cakil</t>
  </si>
  <si>
    <t>NM- Hidung Besar, gigi bertaring</t>
  </si>
  <si>
    <t>NM-= Jalan mengangkat tumit, Mata mengantuk, Bibir tidak simetris</t>
  </si>
  <si>
    <t>BN= Berjalan mengangkang / NM-= Mata tidak tajam</t>
  </si>
  <si>
    <t>NM-= Wajah bercak, Keloid</t>
  </si>
  <si>
    <t>NM-= Berjalan mengangkang, Telinga kelelawar</t>
  </si>
  <si>
    <t>BN= Mulut cakil / NM-= Mata sipit, Keloid</t>
  </si>
  <si>
    <t>BN= Balik kanan, Suara cadel / NM-= Berjalan mengangkang, Gigi bertaring</t>
  </si>
  <si>
    <t>BN= Tanda lahir / NM-= Jalan mengangkat tumit, Pusar tidak wajar</t>
  </si>
  <si>
    <t>BN= Gigi tonggos / NM-= Berjalan mengangkang, Mata mengantuk</t>
  </si>
  <si>
    <t>BN= Berjalan mengangkang / NM-= Gigi tidak simetris, Tanda lahir</t>
  </si>
  <si>
    <t>BN-= Berjalan mengangkang / NM-= Gigi tonggos, Kulit bercak</t>
  </si>
  <si>
    <t>NM-= Mata mengantuk, Mulut cakil</t>
  </si>
  <si>
    <t>NM-= Telinga kelelawar, Muka jerawat, Keloid</t>
  </si>
  <si>
    <t>BN= Balik kanan / NM-= Hidung terlalu besar, Pusar tidak wajar</t>
  </si>
  <si>
    <t>BN= Tanda lahir / nNM-= Mata sipit, Bibir tidak simetris</t>
  </si>
  <si>
    <t>NM-= Bibir tidak simetris, Muka bercak, Keloid</t>
  </si>
  <si>
    <t>NM-= Berjalan mengangkang, Telinga kelelawar, Bibir tidak simetris</t>
  </si>
  <si>
    <t>NM-= Berjalan mengangkat tumit, Mata tidak tajam</t>
  </si>
  <si>
    <t>BN= Suara cadel / NM-= Bibir tidak simetris</t>
  </si>
  <si>
    <t>BN= Berjalan mengangkang / NM-= Telinga kelelawar, Kulit bercak</t>
  </si>
  <si>
    <t>BN= Berjaalan mengangkang, Telinga kelelawar, Mulut cakil</t>
  </si>
  <si>
    <t>NM-= Gigi bertaring, Kulit bercak, Wajah memelas</t>
  </si>
  <si>
    <t>BN= Muka bercak / NM-= Mata mengantuk, Mulut cakil</t>
  </si>
  <si>
    <t>BN= Keloid, NM-= Berjalan mengangkang, Mulut cakil</t>
  </si>
  <si>
    <t>BN= Keloid / NM= Mata tidak tajam</t>
  </si>
  <si>
    <t>BN= Tahi lalat / NM-= Berjalan mrngangkang, Bibir tidak simetris</t>
  </si>
  <si>
    <t>Berjalan feminim, Bibir tidak simetris, Gigi bertaring</t>
  </si>
  <si>
    <t>BN= Keloid / NM-= Balik kanan, Tubuh tidak profosional</t>
  </si>
  <si>
    <t>0.51</t>
  </si>
  <si>
    <t>BG</t>
  </si>
  <si>
    <t>0.52</t>
  </si>
  <si>
    <t>GD</t>
  </si>
  <si>
    <t>MN3721PL</t>
  </si>
  <si>
    <t>MN3722PL</t>
  </si>
  <si>
    <t>MN3723PL</t>
  </si>
  <si>
    <t>MN3724PL</t>
  </si>
  <si>
    <t>MN3725PL</t>
  </si>
  <si>
    <t>MN3726PL</t>
  </si>
  <si>
    <t>MN3727PL</t>
  </si>
  <si>
    <t>MN3728PL</t>
  </si>
  <si>
    <t>MN3729PL</t>
  </si>
  <si>
    <t>MN3730PL</t>
  </si>
  <si>
    <t>MN3731PL</t>
  </si>
  <si>
    <t>MN3732PL</t>
  </si>
  <si>
    <t>MN3733PL</t>
  </si>
  <si>
    <t>MN3734PL</t>
  </si>
  <si>
    <t>MN3735PL</t>
  </si>
  <si>
    <t>MN3736PL</t>
  </si>
  <si>
    <t>MN3737PL</t>
  </si>
  <si>
    <t>MN3738PL</t>
  </si>
  <si>
    <t>MN3739PL</t>
  </si>
  <si>
    <t>MN3740PL</t>
  </si>
  <si>
    <t>MN3742PL</t>
  </si>
  <si>
    <t>MN3743PL</t>
  </si>
  <si>
    <t>MN3744PL</t>
  </si>
  <si>
    <t>MN3745PL</t>
  </si>
  <si>
    <t>MN3747PL</t>
  </si>
  <si>
    <t>MN3748PL</t>
  </si>
  <si>
    <t>MN3749PL</t>
  </si>
  <si>
    <t>MN3750PL</t>
  </si>
  <si>
    <t>MN3751PL</t>
  </si>
  <si>
    <t>MN3753PL</t>
  </si>
  <si>
    <t>MN3754PL</t>
  </si>
  <si>
    <t>MN3755PL</t>
  </si>
  <si>
    <t>MN3756PL</t>
  </si>
  <si>
    <t>MN3757PL</t>
  </si>
  <si>
    <t>MN3758PL</t>
  </si>
  <si>
    <t>MN3759PL</t>
  </si>
  <si>
    <t>MN3760PL</t>
  </si>
  <si>
    <t>MN3761PL</t>
  </si>
  <si>
    <t>MN3762PL</t>
  </si>
  <si>
    <t>MN3763PL</t>
  </si>
  <si>
    <t>MN3764PL</t>
  </si>
  <si>
    <t>MN3765PL</t>
  </si>
  <si>
    <t>MN3766PL</t>
  </si>
  <si>
    <t>MN3767PL</t>
  </si>
  <si>
    <t>MN3768PL</t>
  </si>
  <si>
    <t>MN3769PL</t>
  </si>
  <si>
    <t>MN3770PL</t>
  </si>
  <si>
    <t>MN3771PL</t>
  </si>
  <si>
    <t>MN3772PL</t>
  </si>
  <si>
    <t>MN3773PL</t>
  </si>
  <si>
    <t>MN3774PL</t>
  </si>
  <si>
    <t>MN3775PL</t>
  </si>
  <si>
    <t>MN3776PL</t>
  </si>
  <si>
    <t>MN3777PL</t>
  </si>
  <si>
    <t>MN3778PL</t>
  </si>
  <si>
    <t>MN3779PL</t>
  </si>
  <si>
    <t>MN3780PL</t>
  </si>
  <si>
    <t>MN3781PL</t>
  </si>
  <si>
    <t>MN3782PL</t>
  </si>
  <si>
    <t>MN3783PL</t>
  </si>
  <si>
    <t>MN3784PL</t>
  </si>
  <si>
    <t>MN3785PL</t>
  </si>
  <si>
    <t>MN3786PL</t>
  </si>
  <si>
    <t>MN3787PL</t>
  </si>
  <si>
    <t>MN3788PL</t>
  </si>
  <si>
    <t>MN3789PL</t>
  </si>
  <si>
    <t>MN3790PL</t>
  </si>
  <si>
    <t>MN3791PL</t>
  </si>
  <si>
    <t>MN3792PL</t>
  </si>
  <si>
    <t>MN3793PL</t>
  </si>
  <si>
    <t>MN3796PL</t>
  </si>
  <si>
    <t>MN3798PL</t>
  </si>
  <si>
    <t>MN3799PL</t>
  </si>
  <si>
    <t>MN3800PL</t>
  </si>
  <si>
    <t>Pull Up</t>
  </si>
  <si>
    <t>BN= HA / NM-= HAS-3, LD, XBEEN-3</t>
  </si>
  <si>
    <t>NM-= HA, SDR, HAS-2, HEX-2, HAP-1</t>
  </si>
  <si>
    <t>NM-= HA, SDR, HAS, HEX, HAP-2</t>
  </si>
  <si>
    <t>BN= HAS / NM-= HA, LD-3, KT-2</t>
  </si>
  <si>
    <t>BN= HA, SDR / NM-= HAS-2, KT, HAP</t>
  </si>
  <si>
    <t>NM-= HP, SDL-2, HAS-2, OBEEN, HAP</t>
  </si>
  <si>
    <t>BN= HP / NM-= SDR, HEX, HAP</t>
  </si>
  <si>
    <t>NM-= SDR, LD, HEX, HAP-2</t>
  </si>
  <si>
    <t>BN= HP, HAP / NM-= HA, SDR, HAS, KT</t>
  </si>
  <si>
    <t>NM-= SDR-2, HAS-3, KP, HAP-2</t>
  </si>
  <si>
    <t>BN= HP, KT / NM-= SDR-2, HAS-2, LD-2</t>
  </si>
  <si>
    <t>NM-= HAS-2, SC-3, OBEEN-3</t>
  </si>
  <si>
    <t>NM= HP, SDL / NM-= HEX, HAP</t>
  </si>
  <si>
    <t>NM-= SDR, HAS, XBEEN-2, HAP-2</t>
  </si>
  <si>
    <t>BN= AP / NM-= SDR, XBEEN-3, HAP</t>
  </si>
  <si>
    <t>BN= HAP / NM-= SDR, HAS-2, KT</t>
  </si>
  <si>
    <t>NM-= HP, SDR, HAS, KP-2, HAP</t>
  </si>
  <si>
    <t>NM-= HA-2, LD-2, HEX, HAP</t>
  </si>
  <si>
    <t>BN= HAP / NM-= HAS-2, OBEEN-3, HEX</t>
  </si>
  <si>
    <t>BN= HAP / NM-= HA, HAS-2, KT, HEX</t>
  </si>
  <si>
    <t>BN= HAP / NM-= HA, SDR, HAS, LD-2, HEX</t>
  </si>
  <si>
    <t>NM= HA, HAS-3, KT, HEX, HAP</t>
  </si>
  <si>
    <t>NM-= HA, HAS-2, XBEEN-2, HAP</t>
  </si>
  <si>
    <t>BN= HA / NM-= SDR, OBEEN-2, HAP</t>
  </si>
  <si>
    <t>NM-= HA, HAS, XBEEN, HAP</t>
  </si>
  <si>
    <t>HA, SDR-2, LD-2, OBEEN-3</t>
  </si>
  <si>
    <t>NM-= SDR, LD-2, XBEEN, KT, HAP</t>
  </si>
  <si>
    <t>NM-= HT, LD, XBEEN-3, HAP</t>
  </si>
  <si>
    <t>NM-= AP, HAS-2, XBEEN-4</t>
  </si>
  <si>
    <t>NM-= HA, HP, HAS-2, LD-2, HEX</t>
  </si>
  <si>
    <t>NM-= HA-2, HP, SDR-2, HAS-3, HEX</t>
  </si>
  <si>
    <t>NM-= HA, HAS-2, KT-2, HEX-2, HAP</t>
  </si>
  <si>
    <t>BN= KP / NM-= HA, HAS-2, KT-2, HAP</t>
  </si>
  <si>
    <t>NM-= SDR, HAS-2, XBEEN-2</t>
  </si>
  <si>
    <t>BN= OBEEN, HAP / NM-= HA, HAS-2</t>
  </si>
  <si>
    <t>NM-= HP, HAS-2, XBEEN-3, HAP-2</t>
  </si>
  <si>
    <t>NM-= SDL, HEX-2, HAP</t>
  </si>
  <si>
    <t>NM-= HA, KCR-2, OBEEN</t>
  </si>
  <si>
    <t>NM-= HA, HAS, KT-2</t>
  </si>
  <si>
    <t>NM-= HA-2, HAS-2, OBEEN-3, HAP</t>
  </si>
  <si>
    <t>NM-= HA, SDR-2, HAS, LD-2, KT, HEX</t>
  </si>
  <si>
    <t>NM-= SD, SDR, AP, HAS-2, OBEEN</t>
  </si>
  <si>
    <t>BN-= HAP / NM-= SDR, HAS, HEX</t>
  </si>
  <si>
    <t>NM-= HA, AP, HT, LD-2, XBEEN-2</t>
  </si>
  <si>
    <t>NM-= HAS-2, LD-2, HEX-2, HAP</t>
  </si>
  <si>
    <t>NM-= SDR, LD, HEX-2, HAP</t>
  </si>
  <si>
    <t>BN-= HA / NM-= SDR, LD-2, HEX-2</t>
  </si>
  <si>
    <t>NM-= HAS-3, XBEEN-4</t>
  </si>
  <si>
    <t>NM-= SDR, AP-2, XBEEN-3, HAP</t>
  </si>
  <si>
    <t>BN= HA, HAP / NM-= HP, HAS, KT-3</t>
  </si>
  <si>
    <t>BN= LD / NM-= HA, HP, HEX, HAP-2</t>
  </si>
  <si>
    <t>NM-= HA, HAS, HEX-2</t>
  </si>
  <si>
    <t>NM-= HA, HAS-2, SC, KT</t>
  </si>
  <si>
    <t>BN= HEX, HAP / NM-= HA, HP, SDR</t>
  </si>
  <si>
    <t>NM-= SDR, LD-2, HEX, HAP</t>
  </si>
  <si>
    <t>NM-= HA, KT-2, HEX</t>
  </si>
  <si>
    <t>NM-= HA-3, LD-2, KT-2</t>
  </si>
  <si>
    <t>NM-= HP, HEX, HAP</t>
  </si>
  <si>
    <t>BN= HAP / NM-= JAS-2, HT-2, LD</t>
  </si>
  <si>
    <t>BN= HA / NM-= SDR, KT-2</t>
  </si>
  <si>
    <t>NM-= HA, SDR-2, KT-2, HAP</t>
  </si>
  <si>
    <t>NM-= HAS-2, HEX-2</t>
  </si>
  <si>
    <t>NM-= HAS, LKT-2, HAP</t>
  </si>
  <si>
    <t>BN= HA / NM-= HAS-2</t>
  </si>
  <si>
    <t>NM-= HAS-2, LD-2, HEX-2, HAP-2</t>
  </si>
  <si>
    <t>NM-= SDR, HAS, LD, XBEEN-3</t>
  </si>
  <si>
    <t>NM-= SDR-2, HAS-2, LD-2</t>
  </si>
  <si>
    <t>NM-= HAS-2, LD-2, OBEEN-3</t>
  </si>
  <si>
    <t>MOH. TING AFANDI</t>
  </si>
  <si>
    <t>MOH OZLY REIZHA</t>
  </si>
  <si>
    <t>BANU AGUS SALIM</t>
  </si>
  <si>
    <t>ANDI REZA</t>
  </si>
  <si>
    <t>RENDI</t>
  </si>
  <si>
    <t>MUH. MAHRDID</t>
  </si>
  <si>
    <t>MOH ALIF</t>
  </si>
  <si>
    <t>MUH. RIFAI NURDIN</t>
  </si>
  <si>
    <t>IBNU SYAHRURAMADHAN</t>
  </si>
  <si>
    <t>RENDI KRISWANDI LANTU</t>
  </si>
  <si>
    <t>DIAZ LASAU</t>
  </si>
  <si>
    <t>ABD. RAJAB TABA</t>
  </si>
  <si>
    <t>ZIA ALFARIZI</t>
  </si>
  <si>
    <t>FATHUR RAHMAN</t>
  </si>
  <si>
    <t>I KOMANG YOGA PRAMANA</t>
  </si>
  <si>
    <t>RIDWAN</t>
  </si>
  <si>
    <t>ABD FAHMI</t>
  </si>
  <si>
    <t>RISKI SETIAWAN</t>
  </si>
  <si>
    <t>SARDIN K LAWE</t>
  </si>
  <si>
    <t>MOH FADEL</t>
  </si>
  <si>
    <t>ONG VESVEN SERIGZEN LODONG</t>
  </si>
  <si>
    <t>MOH TAUFIK</t>
  </si>
  <si>
    <t>MUHAMAD ABDU RIZAL</t>
  </si>
  <si>
    <t>RONALD JONATHAN</t>
  </si>
  <si>
    <t>MOH RIVALDI PUTRA IRVANSYAH</t>
  </si>
  <si>
    <t>ALDI DELHAM</t>
  </si>
  <si>
    <t>ANDI SAPUTRA</t>
  </si>
  <si>
    <t>MIKAIL</t>
  </si>
  <si>
    <t>LATIEF KURNIAWAN</t>
  </si>
  <si>
    <t>AHMAD MULYADI</t>
  </si>
  <si>
    <t>JUAN ANANDA SEBASTIAN</t>
  </si>
  <si>
    <t xml:space="preserve">DODI RAHMAT </t>
  </si>
  <si>
    <t>RASMAN RASYID</t>
  </si>
  <si>
    <t>HENDRAWAN</t>
  </si>
  <si>
    <t>ANDI PRATAMA</t>
  </si>
  <si>
    <t>JIHAN</t>
  </si>
  <si>
    <t>ACHMAD RYAN MAULANA</t>
  </si>
  <si>
    <t>ARUNG ALAMSYAH</t>
  </si>
  <si>
    <t>MOHAMAD FACHRUL MUSRAL</t>
  </si>
  <si>
    <t>FEBRIYANTHO</t>
  </si>
  <si>
    <t>ANDRI DWI NATA</t>
  </si>
  <si>
    <t xml:space="preserve">SATYA PRAYUDHA </t>
  </si>
  <si>
    <t>ANDRA RAMADHAN</t>
  </si>
  <si>
    <t>DIMAS ALDI PRATAMA</t>
  </si>
  <si>
    <t>JODI FERNANDO</t>
  </si>
  <si>
    <t>MEIKEL  JEKSEN DASI</t>
  </si>
  <si>
    <t>RAFLI BRAMASTA</t>
  </si>
  <si>
    <t>AHMAD ARWIN RAMADHAN</t>
  </si>
  <si>
    <t>ICHAL RUSTAM</t>
  </si>
  <si>
    <t>MUH AGUNG RIFALDY</t>
  </si>
  <si>
    <t>ABD. RASYID R. NTOSA</t>
  </si>
  <si>
    <t>DANDI SAPUTRA</t>
  </si>
  <si>
    <t>ARJUN FAJAR ANGER</t>
  </si>
  <si>
    <t xml:space="preserve">ABDUL HALIK APRIANSYAH </t>
  </si>
  <si>
    <t>ARI WIJAYA</t>
  </si>
  <si>
    <t>RIZKI MAULANA YUSUF</t>
  </si>
  <si>
    <t>WILLIAM CHARLOS RAJABOSI</t>
  </si>
  <si>
    <t>FENDI KRISTOHAM TAMBING</t>
  </si>
  <si>
    <t>ANDREAS OLISBERT LEWO</t>
  </si>
  <si>
    <t>ARRAHMAN</t>
  </si>
  <si>
    <t>ROHID MAYAI</t>
  </si>
  <si>
    <t>AFRUDOL MONDOMU</t>
  </si>
  <si>
    <t>YOAN TALAWE</t>
  </si>
  <si>
    <t>FEDLI YANTO PAGAU</t>
  </si>
  <si>
    <t>WESLLEY SANGURU</t>
  </si>
  <si>
    <t>IMANUEL CHARLOS BODJO</t>
  </si>
  <si>
    <t>EFRAIM TOPADA</t>
  </si>
  <si>
    <t>JHORDI CRISTIAN DAGO</t>
  </si>
  <si>
    <t>ALFARANDI ANUGRAH NANDE</t>
  </si>
  <si>
    <t>ANTONIUS LEMBANG BASO</t>
  </si>
  <si>
    <t>MARLON GUNAWAN TANGGEBONO</t>
  </si>
  <si>
    <t>VICKY PAUL TOKUTENDE</t>
  </si>
  <si>
    <t>ROLAN D BUHANG</t>
  </si>
  <si>
    <t>ABDULLAH</t>
  </si>
  <si>
    <t>REPALDI PAKAYA</t>
  </si>
  <si>
    <t>ANDRI A RAHMAN</t>
  </si>
  <si>
    <t>ABD KADIR JAELANI B KANOLI</t>
  </si>
  <si>
    <t>REYNALD WENSESLAUS KALANGI</t>
  </si>
  <si>
    <t>NOPRI JAMALUDIN</t>
  </si>
  <si>
    <t>ABD HAFIZ</t>
  </si>
  <si>
    <t>TIO INDRA M</t>
  </si>
  <si>
    <t>MOH YUNUS HAMID</t>
  </si>
  <si>
    <t>BAHYUNIANGSAH</t>
  </si>
  <si>
    <t>MOH RIDO APANDY</t>
  </si>
  <si>
    <t>PIKRI FERDIAN</t>
  </si>
  <si>
    <t>MOH IKSAN RAHMAN</t>
  </si>
  <si>
    <t>KAHARUDIN</t>
  </si>
  <si>
    <t>SUPRIANTO SAHARUM</t>
  </si>
  <si>
    <t>HARDIANSYAH B IBRAHIM</t>
  </si>
  <si>
    <t>RIAN ARFAWANSYAH</t>
  </si>
  <si>
    <t>RUSLI</t>
  </si>
  <si>
    <t>ARPAN A</t>
  </si>
  <si>
    <t>ABD MAHFUDZ</t>
  </si>
  <si>
    <t>NADZHAFAH AL MUTAQQIEN</t>
  </si>
  <si>
    <t>MUHAMMAD FADRI</t>
  </si>
  <si>
    <t>MOH ALI M SAPPE</t>
  </si>
  <si>
    <t>WAHYU</t>
  </si>
  <si>
    <t>FADLY A LAMAKA</t>
  </si>
  <si>
    <t>ISMAIL EDHI</t>
  </si>
  <si>
    <t>SABRULLAH</t>
  </si>
  <si>
    <t>TRIAS MOH JUSMAR</t>
  </si>
  <si>
    <t>AKRAMULLAH</t>
  </si>
  <si>
    <t>AGUSFAN RAFID</t>
  </si>
  <si>
    <t>SUMANTO M ABD MUIS</t>
  </si>
  <si>
    <t>HENDRIKUS HERET GOBAN</t>
  </si>
  <si>
    <t>ABDUL KAMAL</t>
  </si>
  <si>
    <t>LUKMAN</t>
  </si>
  <si>
    <t>MOH HIDAYAT</t>
  </si>
  <si>
    <t>MOH AFANDI</t>
  </si>
  <si>
    <t>I WAYAN EKA DARMAYASA</t>
  </si>
  <si>
    <t>SAHRUL GUNAWAN</t>
  </si>
  <si>
    <t>WAHYUDIN</t>
  </si>
  <si>
    <t xml:space="preserve">GILBERT SEBASTIAN DAMULING </t>
  </si>
  <si>
    <t>ISMAIL</t>
  </si>
  <si>
    <t>FENDI</t>
  </si>
  <si>
    <t>JUAN REINALDO</t>
  </si>
  <si>
    <t>ODI PRANTARA</t>
  </si>
  <si>
    <t>HENDRY FRANCIS JEFFERSON</t>
  </si>
  <si>
    <t>MOH FIRLI BORAHIMA</t>
  </si>
  <si>
    <t>IMAN KAMIL</t>
  </si>
  <si>
    <t>RAFEL CROSBY</t>
  </si>
  <si>
    <t>ADVENRI FEBRUANTO BIBISAN</t>
  </si>
  <si>
    <t>FERDIANSYAH</t>
  </si>
  <si>
    <t>ARDIANSYA</t>
  </si>
  <si>
    <t>HERMAWAN</t>
  </si>
  <si>
    <t>AHMAD ZAID</t>
  </si>
  <si>
    <t>SULTAN HADI</t>
  </si>
  <si>
    <t>HAYRUL MAJID</t>
  </si>
  <si>
    <t>SAMUEL ANTONIUS</t>
  </si>
  <si>
    <t>MOH RIFALDI</t>
  </si>
  <si>
    <t>MUHARAM FAJAR SAPUTRA</t>
  </si>
  <si>
    <t>DONI GUNAWAN</t>
  </si>
  <si>
    <t>GUNAR</t>
  </si>
  <si>
    <t>IHWAN</t>
  </si>
  <si>
    <t>AKBAR</t>
  </si>
  <si>
    <t>MIKHAEL PALELO</t>
  </si>
  <si>
    <t>NM-= HP, HAS, LD-1,</t>
  </si>
  <si>
    <t>NM-= SDR, HAS, OBEEN</t>
  </si>
  <si>
    <t>RIVAL AFRIANSAH</t>
  </si>
  <si>
    <t>NM-= HP, SDR, HAS, HEX, HAP</t>
  </si>
  <si>
    <t>BN= HA / NM-= SDR, HAS, LD, HEX</t>
  </si>
  <si>
    <t>NM-= SDR-2, HAS-2, OBEEN, HEX</t>
  </si>
  <si>
    <t>NM-= Berjalan kaki tinggi sebelah, Telinga kelelawar, Gigi kelinci, Bercak jerawat</t>
  </si>
  <si>
    <t>NM-= Tidak bisa micing kanan-7, Gigi tonggos</t>
  </si>
  <si>
    <t>BN= Keloid / NM-= Mulut cakil, Kulit bercak</t>
  </si>
  <si>
    <t>BN= Keloid / NM-= Berjalan kaki tinggi sebelah, Gigi bertaring</t>
  </si>
  <si>
    <t>BN= Keloid / NM-= Berjalan feminim, Gigi kelinci, Kulit bercak</t>
  </si>
  <si>
    <t>BN-= Keloid, Gigi bertaring, Muka bercak-2</t>
  </si>
  <si>
    <t>BN= Keloid / NM-= Berjalan feminim, Telinga kelelawar, Gigi tonggos</t>
  </si>
  <si>
    <t>NM-= Mata mengantuk, Gigi kelinci, Pusar tidak wajar</t>
  </si>
  <si>
    <t>NM-= Berjalan mengagkang, Gigi bertaring</t>
  </si>
  <si>
    <t>NM-= Berjalan mengangkang, Gigi tonggos-2, Kulit bercak</t>
  </si>
  <si>
    <t>NM-= Berjalan frminim, Gigi tonggos-2, Kulit bercak</t>
  </si>
  <si>
    <t>NM-= Berjalan jinjit, Telinga kelelawar</t>
  </si>
  <si>
    <t>NM-= Mulut cakil, Gigi tidak simetris</t>
  </si>
  <si>
    <t>NM-= Tahi lalat</t>
  </si>
  <si>
    <t>NM-= Balik kanan, Berjalan mengangkang, Muka bercak</t>
  </si>
  <si>
    <t>NM-= Berjalan jinjit, Mata tidak tajam, Gigi kelinci</t>
  </si>
  <si>
    <t>NM-= Gigi bertaring-2</t>
  </si>
  <si>
    <t>NM-= Mata mengantuk, Gigi bertaring</t>
  </si>
  <si>
    <t>NM-= Mulut cakil, Kulit bercak-2</t>
  </si>
  <si>
    <t>NM-= Berjalan kaki tinggi sebelah, Kulit bercak-2</t>
  </si>
  <si>
    <t>NM-= Berjalan kaki tinggi sebelah, Telinga kelelawar, Gigi kelinci</t>
  </si>
  <si>
    <t>NM-= Hidung terlalu mancung, Gigi bertaring</t>
  </si>
  <si>
    <t>NM-= Berjalan mengangkang, Muka bercak, Keloid</t>
  </si>
  <si>
    <t>NM-= Mata mengantuk, Gigi kelinci, Muka bercak</t>
  </si>
  <si>
    <t>NM-= Berjalan mengangkang, Mulut cakil, Gigi kelinci</t>
  </si>
  <si>
    <t>NM-= Gigi tonggos, Muka bercak</t>
  </si>
  <si>
    <t>NM-= Mata tidak tajam, Gigi tonggos, Kulit bercak-2</t>
  </si>
  <si>
    <t>NM-= Berjalan kaki tinggi seblah, Bibir tidak simetris, Kulit bercak</t>
  </si>
  <si>
    <t>NM-= Mata tidak tajam, Hidung terlalu besae, Kulit bercak</t>
  </si>
  <si>
    <t>NM-= Gigi tonggos-2, Kulit bercak-2, Keloid</t>
  </si>
  <si>
    <t>NM-= Berjalan kaki tinggi sebelah, Gigi bertaring, Muka bercak</t>
  </si>
  <si>
    <t>NM-= Mata mengantuk, Muka bercak</t>
  </si>
  <si>
    <t>NM-= Berjalan mengangkang, Telinga kelelawar, Gigi bertaring</t>
  </si>
  <si>
    <t>NM-= Mata tidak tajam, Gigi tonggos</t>
  </si>
  <si>
    <t>NM-= Berjalan mengangkang, Gigi tonggos-2, Keloid-2</t>
  </si>
  <si>
    <t xml:space="preserve">NM-= Muka bercak-2, </t>
  </si>
  <si>
    <t>NM-= Berjalan mengangkang, Telinga kelelawar, Mulut cakil, Kulit bercak</t>
  </si>
  <si>
    <t>NM-= Berjalan feminim, Gigi tonggos, Tanda lahir-2</t>
  </si>
  <si>
    <t>NM-= Balik kiri, Hidung terlalu besar, gigi bertaring, Kulit bercak</t>
  </si>
  <si>
    <t>NM-= Tidak bisa micing kanan-7, Mata megantuk</t>
  </si>
  <si>
    <t>NM-= Berjalan jinjit, Mulut cakil</t>
  </si>
  <si>
    <t>NM-= Berjalan mengangkang, Mata mengantu, Gigi tidak simetris</t>
  </si>
  <si>
    <t>NM-= Berjalan mengangkang, Mata tidak tajam, Gigi kelinci, Kulit bercak</t>
  </si>
  <si>
    <t>NM-= Berjalan jinjit, Gigi bertaring, Muka bercak</t>
  </si>
  <si>
    <t>NM-= Berjalan frminim, Gigi bertaring, Kulit bercak, Muka jeraawat</t>
  </si>
  <si>
    <t>NM-= nm-= Mata sipit, Gigi bertaring, Muka bercak-2</t>
  </si>
  <si>
    <t>NM-= Berjalan mengangkang, Mata ridak tajam</t>
  </si>
  <si>
    <t>NM-= Berjalan jinjit, Muka bercak, Gigi tidak simetris</t>
  </si>
  <si>
    <t>NM-= Tidak bisa jongkok</t>
  </si>
  <si>
    <t>NM-= Telinga kelelawar, Gigi tidak simetris, Muka bercak, Keloid</t>
  </si>
  <si>
    <t>NM-= Gigi bertaring, Muka jerawat, Kulit bercak, Keloid</t>
  </si>
  <si>
    <t>NM-= Kaki tinggi sebelah, Gigi bertaring, Suara berbelit, Kulit bercak</t>
  </si>
  <si>
    <t>NM-= gigi bertating</t>
  </si>
  <si>
    <t>NM-=Berjalan jinjit, Kulit bercak</t>
  </si>
  <si>
    <t>NM-= Berjalan feminim, Gigi tongos, Keloid-2</t>
  </si>
  <si>
    <t xml:space="preserve">NM-= Berjalan tinggi sebelah, Muka berca, Gigi tonggos, </t>
  </si>
  <si>
    <t>NM-= Mata mengantuk &lt;mulut cakil, Kulit bercak-2</t>
  </si>
  <si>
    <t>NM-= Mata tidak fokus</t>
  </si>
  <si>
    <t>NM-= Berjalan kaki tiggi sebelah, Gigi bertaring, Muka bercak</t>
  </si>
  <si>
    <t>NM-= Kulit bercak, Muka jerawt, Kelod</t>
  </si>
  <si>
    <t>NM-= Gigi tonggos, Tahi lalat</t>
  </si>
  <si>
    <t>NM-= Mulut cakil, Kulit bercak</t>
  </si>
  <si>
    <t>NM-= Berjalan jinjir, Gigi tonggos, Muka bercak</t>
  </si>
  <si>
    <t>NM-= Telinga kelalwar, Kulit bercak-2</t>
  </si>
  <si>
    <t>MN3801PL</t>
  </si>
  <si>
    <t>MN3802PL</t>
  </si>
  <si>
    <t>MN3803PL</t>
  </si>
  <si>
    <t>MN3804PL</t>
  </si>
  <si>
    <t>MN3805PL</t>
  </si>
  <si>
    <t>MN3806PL</t>
  </si>
  <si>
    <t>MN3807PL</t>
  </si>
  <si>
    <t>MN3808PL</t>
  </si>
  <si>
    <t>MN3809PL</t>
  </si>
  <si>
    <t>MN3810PL</t>
  </si>
  <si>
    <t>MN3811PL</t>
  </si>
  <si>
    <t>MN3813PL</t>
  </si>
  <si>
    <t>MN3814PL</t>
  </si>
  <si>
    <t>MN3815PL</t>
  </si>
  <si>
    <t>MN3816PL</t>
  </si>
  <si>
    <t>MN3817PL</t>
  </si>
  <si>
    <t>MN3818PL</t>
  </si>
  <si>
    <t>MN3819PL</t>
  </si>
  <si>
    <t>MN3820PL</t>
  </si>
  <si>
    <t>MN3821PL</t>
  </si>
  <si>
    <t>MN3822PL</t>
  </si>
  <si>
    <t>MN3823PL</t>
  </si>
  <si>
    <t>MN3824PL</t>
  </si>
  <si>
    <t>MN3825PL</t>
  </si>
  <si>
    <t>MN3826PL</t>
  </si>
  <si>
    <t>MN3827PL</t>
  </si>
  <si>
    <t>MN3828PL</t>
  </si>
  <si>
    <t>MN3829PL</t>
  </si>
  <si>
    <t>MN3830PL</t>
  </si>
  <si>
    <t>MN3831PL</t>
  </si>
  <si>
    <t>MN3832PL</t>
  </si>
  <si>
    <t>MN3833PL</t>
  </si>
  <si>
    <t>MN3834PL</t>
  </si>
  <si>
    <t>MN3835PL</t>
  </si>
  <si>
    <t>MN3836PL</t>
  </si>
  <si>
    <t>MN3837PL</t>
  </si>
  <si>
    <t>MN3840PL</t>
  </si>
  <si>
    <t>MN3841PL</t>
  </si>
  <si>
    <t>MN3842PL</t>
  </si>
  <si>
    <t>MN3845PL</t>
  </si>
  <si>
    <t>MN3847PL</t>
  </si>
  <si>
    <t>MN3848PL</t>
  </si>
  <si>
    <t>MN3849PL</t>
  </si>
  <si>
    <t>MN3852PL</t>
  </si>
  <si>
    <t>MN3853PL</t>
  </si>
  <si>
    <t>MN3854PL</t>
  </si>
  <si>
    <t>MN3855PL</t>
  </si>
  <si>
    <t>MN3856PL</t>
  </si>
  <si>
    <t>MN3857PL</t>
  </si>
  <si>
    <t>MN3858PL</t>
  </si>
  <si>
    <t>MN3859PL</t>
  </si>
  <si>
    <t>MN3860PL</t>
  </si>
  <si>
    <t>MN3861PL</t>
  </si>
  <si>
    <t>MN3862PL</t>
  </si>
  <si>
    <t>MN3863PL</t>
  </si>
  <si>
    <t>MN3864PL</t>
  </si>
  <si>
    <t>MN3865PL</t>
  </si>
  <si>
    <t>MN3866PL</t>
  </si>
  <si>
    <t>MN3868PL</t>
  </si>
  <si>
    <t>MN3869PL</t>
  </si>
  <si>
    <t>MN3870PL</t>
  </si>
  <si>
    <t>MN3871PL</t>
  </si>
  <si>
    <t>MN3872PL</t>
  </si>
  <si>
    <t>MN3873PL</t>
  </si>
  <si>
    <t>MN3874PL</t>
  </si>
  <si>
    <t>MN3876PL</t>
  </si>
  <si>
    <t>MN3877PL</t>
  </si>
  <si>
    <t>MN3878PL</t>
  </si>
  <si>
    <t>MN3879PL</t>
  </si>
  <si>
    <t>NM-=HA, HAS, KT</t>
  </si>
  <si>
    <t>BN= HA / NM-= HAS, HEX</t>
  </si>
  <si>
    <t>NM-= HA, HAS, HEX, HAP-2</t>
  </si>
  <si>
    <t>NM-= HA, SDR, LD, HEX</t>
  </si>
  <si>
    <t>BN= HA / NM-= SDR, LD-2, KT, HAP</t>
  </si>
  <si>
    <t>NM-= HA, HAS-3, LD-2, KP</t>
  </si>
  <si>
    <t>BN= SD, HAS / NM-= OBEEN, HAP</t>
  </si>
  <si>
    <t>NM-= HA, HAS-2, HEX-3, HAP</t>
  </si>
  <si>
    <t>NM-= HA, HAS-2, LD-2</t>
  </si>
  <si>
    <t>NM-= HA, HAS-2, LD, HEX-2</t>
  </si>
  <si>
    <t>BN= HA, OBEEN / NM-= SDR, LD-2</t>
  </si>
  <si>
    <t>BN= SDR / NM-= HP, HAS, KT</t>
  </si>
  <si>
    <t>BN= HAP / NM-= SDL-2, HAS-2, LD, HEX</t>
  </si>
  <si>
    <t>BN= AP / NM-= HA-2, HAS, LD, HEX-2</t>
  </si>
  <si>
    <t>NM-= HA, HP, HAS-2, LD, HAP</t>
  </si>
  <si>
    <t>BN= HA / NM-= HAS-2, LD, HEX</t>
  </si>
  <si>
    <t>NM-= SDR-2, HAS, HEX</t>
  </si>
  <si>
    <t>BN= HAP / NM-= HA, HAS-2, HEX</t>
  </si>
  <si>
    <t>NM-= HAS-2, OBEEN-3</t>
  </si>
  <si>
    <t>NM-= HA, SDR, HEX, HAP</t>
  </si>
  <si>
    <t>BN= SDR / NM-= HA, HEX-2, HAP</t>
  </si>
  <si>
    <t>BN= SDR / NM-= HA, LD, OBEEN</t>
  </si>
  <si>
    <t>BN= KCR, HAP / NM-= HAS-2, HEX-2</t>
  </si>
  <si>
    <t>NM-= HA, SDR-2, HAS-2, XBEEN-3</t>
  </si>
  <si>
    <t>NM-= HA, HAS-2, LD-4</t>
  </si>
  <si>
    <t>NM-= HA, SD, HEX-2</t>
  </si>
  <si>
    <t>BN= HA / NM-= OBEEN</t>
  </si>
  <si>
    <t>BN= LD / NM-= HAS, KT-2</t>
  </si>
  <si>
    <t>NM-= HAS-3, LD, XBEEN-3</t>
  </si>
  <si>
    <t>BN= HA / NM-= HAS-2, KT</t>
  </si>
  <si>
    <t>NM-= HAS-2, LD-2, XBEEN, HEX-2</t>
  </si>
  <si>
    <t>BN= HAP / NM-= SDR-2, XBEEN-2, HEX</t>
  </si>
  <si>
    <t>NM-= HAS, LD-2, HEX-2, HAP</t>
  </si>
  <si>
    <t>NM-= SDL, KT-2, HEX</t>
  </si>
  <si>
    <t>NM-= SDR-2, HAS-2, KT, HAP</t>
  </si>
  <si>
    <t>NM-= HP, SDR, HAS, OBEEN, HEX</t>
  </si>
  <si>
    <t>NM-= HP, SDR, HAS-2, HEX-2, HAP</t>
  </si>
  <si>
    <t>BN= HP / NM-= HA, SDR, HAS-2, HEX-2</t>
  </si>
  <si>
    <t>NM-= HA, HAS-2, HEX-2</t>
  </si>
  <si>
    <t>NM-= HA, HAS-2, XBEEN, HAP</t>
  </si>
  <si>
    <t>NM-= HAS-2, LD-2, HEX-2</t>
  </si>
  <si>
    <t>NM-= HA-3. SDR, HAS, HEX-2</t>
  </si>
  <si>
    <t>NM-= HA, HAS, KT, HEX-3</t>
  </si>
  <si>
    <t>BN= SD / NM-= KT-2, HAP</t>
  </si>
  <si>
    <t>BN= HA, HAP / NM-= HAS-2, LD-3, HEX</t>
  </si>
  <si>
    <t>BN= HA / NM-= SDR, HAS-2, HEX, HAP</t>
  </si>
  <si>
    <t>NM-= HA, SDR-2, HAS, HEX-2</t>
  </si>
  <si>
    <t>BN= HT / NM-= HAS, LD, XBEEN-3</t>
  </si>
  <si>
    <t>BN= HAP / NM-= SDL ,HAS-3, XBEEN-2</t>
  </si>
  <si>
    <t>BN= HA, HP / NM-= SDL, LD-2, HEX-2, HAP</t>
  </si>
  <si>
    <t>BN= HA, HAS / N M-= SDR, HEX</t>
  </si>
  <si>
    <t>NM-= HAS-2, HEX-3, HAP</t>
  </si>
  <si>
    <t>NM-= HP, SDR, HAS-2, KT-2, HAP</t>
  </si>
  <si>
    <t>NM-= HAS-2, LD, KT-2, HAP</t>
  </si>
  <si>
    <t>NM-= HA-3, HAS-2, HEX-2</t>
  </si>
  <si>
    <t>NM-= HAS, LD, OBEEN-2</t>
  </si>
  <si>
    <t>NM-= HA, HAS-2, KT-2</t>
  </si>
  <si>
    <t>NM-= HA-2, SDR, HAS-2, XBEEN-3</t>
  </si>
  <si>
    <t>BN= HA / NM-= SD, SDL, HAS, HEX-2</t>
  </si>
  <si>
    <t>NM-= HA, SDR, HAS-2, HEX-2</t>
  </si>
  <si>
    <t>NM-= HA, HAS, LD-2, HAP</t>
  </si>
  <si>
    <t>NM-= HAS-2, LD, XBEEN-3, HAP</t>
  </si>
  <si>
    <t>NM-= HA, LD-3, KT</t>
  </si>
  <si>
    <t>NM-= HA, HAS, XBEEN</t>
  </si>
  <si>
    <t>NM-= AP, HAS-2, XBEEN-2, HAP</t>
  </si>
  <si>
    <t>NM-= Berjalan feminim, Mulut cakil</t>
  </si>
  <si>
    <t>NM-= Mata tidak tajam, Telinga kelelawar, Bibir tidak simetris</t>
  </si>
  <si>
    <t>NM-= Berjalan feminim, Gigi Bertaring, Muka bercak</t>
  </si>
  <si>
    <t>NM-= Mata mengantuk, Muka bercak-2</t>
  </si>
  <si>
    <t>NM-= Hidung besar, Telinga kelelawar, Kulit bercak-2</t>
  </si>
  <si>
    <t>NM-= Telinga kelelawar, Tanda lahir</t>
  </si>
  <si>
    <t>NM-= Berjalan jinjit,Bibir tidak simetris, Wajah bercak-2</t>
  </si>
  <si>
    <t>NM-= Berjalan mengangkang, Tangan tremor, Gigi tonggos</t>
  </si>
  <si>
    <t>NM-= Gigi tonggos, Muka bercak-2</t>
  </si>
  <si>
    <t>NM-= Gigi bertaring, Muka bercak, Wajah memelas</t>
  </si>
  <si>
    <t>NM-= Berjalan mengangkang, Mata tidak tajam, Gigi bertaring</t>
  </si>
  <si>
    <t>NM-= Berjalan mengangkang, Bibir tidak simetris</t>
  </si>
  <si>
    <t>NM-= Berjalan mengangkang, Gigi kelinci, Muka jerawat, Keloid</t>
  </si>
  <si>
    <t>NM-= Bibir tidak simetris, Tnda lahir, Pusar tidak wajar, Wajah memelas</t>
  </si>
  <si>
    <t>NM-= Berjalan tinggi sebelah, Mata tidak tajam, Gigi tonggos, Wajah memelas</t>
  </si>
  <si>
    <t>NM-= Hidung besar, Kulit bercak-2</t>
  </si>
  <si>
    <t>NM-= Mulut cakil, Keloid, Wajah murung</t>
  </si>
  <si>
    <t>NM-= Berjalan jinjit, Hidung terlalu besar, Gigi bertaring</t>
  </si>
  <si>
    <t>NM-= Mata tidak tajam, Gigi kelinci, Kulit bercak</t>
  </si>
  <si>
    <t>NM-= Berjalan mengangkang, Mata tidak tajam, Gigi tidak simetris</t>
  </si>
  <si>
    <t>NM-= Hidung terlalu besar, Gigi tidak simetris, Tahi lalat</t>
  </si>
  <si>
    <t>NM-= Mata tiddak tajam, Gigi bertaring, Tahi lalat, Wajah memelas</t>
  </si>
  <si>
    <t>NM-= Telinga kecil, Bibir tidak simetris, Kulit bercak</t>
  </si>
  <si>
    <t>NM-= Bibir tidak simetris, Gigi tonggos-2, Keloid</t>
  </si>
  <si>
    <t>NM-= Berjalan kaki tinggi sebelah, Gigi bertaring</t>
  </si>
  <si>
    <t>NM-= Telinga kelelawar, Gigi tonggos</t>
  </si>
  <si>
    <t>NM-= Telinga kelelawar, Mulut cakil</t>
  </si>
  <si>
    <t>NM-= Berjalan kaki tinggi sebelah, Gigi tonggos, Muka bercak-2</t>
  </si>
  <si>
    <t>NM-= Telinga kelelawar, Kulit bercak</t>
  </si>
  <si>
    <t>NM-= Berjalan mengangkang, Bibir tidak simetris, Gigi tonggos</t>
  </si>
  <si>
    <t>NM-= Berjalan mengangkang, Tidak bisa jongkok-7</t>
  </si>
  <si>
    <t>NM-= Bibir tidak simetris, Tidak bisa micing-7</t>
  </si>
  <si>
    <t>NM-= Berjalan mengangkang, Gigi tonggos, Wajah memelas</t>
  </si>
  <si>
    <t>NM-= Mata mengantuk, Telinga kelelawar, Kulit bercak</t>
  </si>
  <si>
    <t>NM-= Gigi tonggos, Wajah bercak</t>
  </si>
  <si>
    <t>NM-= Mulut cakil, Kulit bercak, Keloid</t>
  </si>
  <si>
    <t>NM-= Hidung besar, Bibir tidak simetris, Keloid</t>
  </si>
  <si>
    <t>NM-= Bibir tidak simetris, Gigi tonggos, Kulit bercak</t>
  </si>
  <si>
    <t>NM-= Telinga kelelawar, Bibir tidak simetris, Gigi bertaring</t>
  </si>
  <si>
    <t>NM-= Berjalan mengangkang, Mata mengantuk, Gigi tonggos</t>
  </si>
  <si>
    <t>NM-= Tangan tremor, Bibir tidak simetris, Gigi tonggos</t>
  </si>
  <si>
    <t>NM-= Gigi bertaring, Muka bercak, Keloid</t>
  </si>
  <si>
    <t>NM-= Mata mengantuk, Bibir tidak simetris, Muka bercak</t>
  </si>
  <si>
    <t>NM-= Telinga kelelawar, Keloid, Wajah tegang</t>
  </si>
  <si>
    <t>NM-= Berjalan mengangkang, Mta mengantuk, Bibir tidak simetris</t>
  </si>
  <si>
    <t>NM-= Mata mengantuk, Telings kelelawar, Bibir tidak simetris</t>
  </si>
  <si>
    <t>NM-= Berjalan mengangkang, Keloid</t>
  </si>
  <si>
    <t>NM-= Berjalan mengangkang, Mtata mengantuk, Muka bercak</t>
  </si>
  <si>
    <t>NM-= Gigi bertaring, Wajah tegang</t>
  </si>
  <si>
    <t>NM-= Mulut cakil, Gigi bertaring</t>
  </si>
  <si>
    <t>NM-= Bibir tidak simetris, Gigi tonggos, Keloid</t>
  </si>
  <si>
    <t>NM-= Bibir tidak simetris, Wajah memelas</t>
  </si>
  <si>
    <t>NM-= Hidung besar, Wajah memelas</t>
  </si>
  <si>
    <t>NM-= Jalan kaki tinggi sebelah, Hidung mancung, Gigi tonggos</t>
  </si>
  <si>
    <t>NM-= Mata mengantuk, Hidung mancung, Telinga kelelawar</t>
  </si>
  <si>
    <t>NM-= Berjalan mengangkang, Gigi bertaring, Muka jerawat</t>
  </si>
  <si>
    <t>NM-= Muka mengantuk, Gigi tonggos, Kulit bercak</t>
  </si>
  <si>
    <t>NM-= Mata sipit, Muka jerawat-3</t>
  </si>
  <si>
    <t>NM-= Berjalan mengangkang, Gigi tidak simetris, Kulit bercak</t>
  </si>
  <si>
    <t>NM-= Telinga kelelawar, Bibir tidak simetris, Kulit bercak</t>
  </si>
  <si>
    <t>NM-= Telinga kelelawar, Gigi tonggos, Kulit bercak</t>
  </si>
  <si>
    <t>NM-= Kulit bercak, Balik kanan, Wajah tegang</t>
  </si>
  <si>
    <t>NM-= Mata mengantuk, Kulit jerawat-2, Keloid</t>
  </si>
  <si>
    <t>NM-= Berjalan mengagkang, Gigi tidak simetris, Wajah tegang</t>
  </si>
  <si>
    <t>ADIMAS MIFTAHUDIN</t>
  </si>
  <si>
    <t>ANDI ISHAQ DG SITUJU</t>
  </si>
  <si>
    <t>RESKI FAISAL</t>
  </si>
  <si>
    <t>AKWILA ESBER TANGONI</t>
  </si>
  <si>
    <t>STENLY KARLOS MANASA</t>
  </si>
  <si>
    <t>MARCO OMA</t>
  </si>
  <si>
    <t>CHRISTANTO MANASA</t>
  </si>
  <si>
    <t>ANDREAN MANDJORO</t>
  </si>
  <si>
    <t>MOH ARDIANSYAH</t>
  </si>
  <si>
    <t>FREDIANSYAH</t>
  </si>
  <si>
    <t>SUBHAN LETTUNG</t>
  </si>
  <si>
    <t>SIGIT MARSAL REWALINO</t>
  </si>
  <si>
    <t>M. IRSANUDIN</t>
  </si>
  <si>
    <t>VANDI PALAR</t>
  </si>
  <si>
    <t>ALICHTUS GUN ATDELNOF WENGKAU</t>
  </si>
  <si>
    <t>ALDINO MICHAEL OWEN TUMOGI</t>
  </si>
  <si>
    <t>AHMAD RIFALDY</t>
  </si>
  <si>
    <t>KURNIASA HARAPAN</t>
  </si>
  <si>
    <t>GUGUN FELIKS TORUA</t>
  </si>
  <si>
    <t>MOH. IKSAN TEDENGKU</t>
  </si>
  <si>
    <t>DONI M.</t>
  </si>
  <si>
    <t>JERI FRANS WONGKU</t>
  </si>
  <si>
    <t>WAN STENLY SIX TOGULI</t>
  </si>
  <si>
    <t>MOH. SALEH R. ROTI</t>
  </si>
  <si>
    <t>ALDI TOKII</t>
  </si>
  <si>
    <t>POLO MAKO</t>
  </si>
  <si>
    <t>FRENDLY GILBERT POKU</t>
  </si>
  <si>
    <t>ASYER PURWANTO TOEWA</t>
  </si>
  <si>
    <t>RESKI AFRIYAMTO PALINDJA</t>
  </si>
  <si>
    <t>ADRIEL TUMANGKENG</t>
  </si>
  <si>
    <t>OKTA CORNELIUS WANIHI</t>
  </si>
  <si>
    <t>YOAN RIVANRIS RANDJA</t>
  </si>
  <si>
    <t>HUDZAEFAH SAMIFARID</t>
  </si>
  <si>
    <t>ESRA EFENDI R. PATANDA</t>
  </si>
  <si>
    <t>MUHAMMAD IQBAL BUA</t>
  </si>
  <si>
    <t>ALDI AL RAZAK. A</t>
  </si>
  <si>
    <t>CHRISTON FERDERIK TOMANA</t>
  </si>
  <si>
    <t>DELVIS SEPRINO DJANIBA</t>
  </si>
  <si>
    <t>ILHAM PORE</t>
  </si>
  <si>
    <t>USAMA</t>
  </si>
  <si>
    <t>ARI DOLFI</t>
  </si>
  <si>
    <t>MUADZ MANAMPA</t>
  </si>
  <si>
    <t>RAFLIN B</t>
  </si>
  <si>
    <t>ALSAGAR FETATARENG</t>
  </si>
  <si>
    <t>AHYAR ROSIDIN</t>
  </si>
  <si>
    <t>ARIANTO S. LAMIDJANG</t>
  </si>
  <si>
    <t>ROI KOENALDI MAGALENO</t>
  </si>
  <si>
    <t>FATTARAY R TOMIK</t>
  </si>
  <si>
    <t>STEVAN SAPANDA</t>
  </si>
  <si>
    <t>YOPI ABURU</t>
  </si>
  <si>
    <t>ABDUL FAHADA G.S DJABAR</t>
  </si>
  <si>
    <t>ALBAR</t>
  </si>
  <si>
    <t>ISWANDI SUPU</t>
  </si>
  <si>
    <t>ZULFITRAH R WAHID</t>
  </si>
  <si>
    <t>DERIL DESLAN LAKOTANG</t>
  </si>
  <si>
    <t>DANDI</t>
  </si>
  <si>
    <t>DEVRA ROBERT LAITO</t>
  </si>
  <si>
    <t>HAMJAN MONGISAL</t>
  </si>
  <si>
    <t>APANDI DG TUPU</t>
  </si>
  <si>
    <t>MOH. RAHMAN KANUDI</t>
  </si>
  <si>
    <t>ABDUL IKHSAN</t>
  </si>
  <si>
    <t>RAFLIANSYAH</t>
  </si>
  <si>
    <t>AGUS BETORIUS SUBONG</t>
  </si>
  <si>
    <t>HERDI DOIAN</t>
  </si>
  <si>
    <t>LAJADIA</t>
  </si>
  <si>
    <t>ISMAIL KASIM</t>
  </si>
  <si>
    <t>RANDY DAMANG</t>
  </si>
  <si>
    <t>KELVIN ANGKADAI</t>
  </si>
  <si>
    <t>NM-= HA-2, LD-2</t>
  </si>
  <si>
    <t>NM-= HP, HA, LD, HEX, HAP</t>
  </si>
  <si>
    <t>ABDILLAH M PANJILI</t>
  </si>
  <si>
    <t>BN=HA, SDR, HAB,   / N-= SC1, HAS1,KA2</t>
  </si>
  <si>
    <t>BN=mata tidak simetris, kulit bercak bekas jerawat/N-=tangan lentik seperti penari, jalan peminim2, tidak bisa micing</t>
  </si>
  <si>
    <r>
      <rPr>
        <b/>
        <sz val="16"/>
        <color theme="0"/>
        <rFont val="Arial"/>
        <family val="2"/>
      </rPr>
      <t>LULUS</t>
    </r>
    <r>
      <rPr>
        <sz val="16"/>
        <color theme="0"/>
        <rFont val="Arial Black"/>
        <family val="2"/>
      </rPr>
      <t xml:space="preserve"> (L)</t>
    </r>
  </si>
  <si>
    <r>
      <rPr>
        <b/>
        <sz val="16"/>
        <color theme="0"/>
        <rFont val="Arial"/>
        <family val="2"/>
      </rPr>
      <t>TIDAK LULUS</t>
    </r>
    <r>
      <rPr>
        <b/>
        <sz val="16"/>
        <color theme="0"/>
        <rFont val="Arial Black"/>
        <family val="2"/>
      </rPr>
      <t xml:space="preserve"> (TL)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</si>
</sst>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_(* #,##0.0_);_(* \(#,##0.0\);_(* &quot;-&quot;?_);_(@_)"/>
    <numFmt numFmtId="165" formatCode="0.0;[Red]0.0"/>
    <numFmt numFmtId="166" formatCode="#,##0.00;[Red]#,##0.00"/>
    <numFmt numFmtId="167" formatCode="0.0"/>
    <numFmt numFmtId="168" formatCode="#,##0;[Red]#,##0"/>
    <numFmt numFmtId="169" formatCode="0.00;[Red]0.00"/>
    <numFmt numFmtId="170" formatCode="#,##0.0"/>
    <numFmt numFmtId="171" formatCode="0000"/>
  </numFmts>
  <fonts count="79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6"/>
      <color theme="1"/>
      <name val="Arial Narrow"/>
      <family val="2"/>
    </font>
    <font>
      <b/>
      <sz val="16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 Narrow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Batang"/>
      <family val="1"/>
    </font>
    <font>
      <b/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4"/>
      <color theme="1"/>
      <name val="Arial Black"/>
      <family val="2"/>
    </font>
    <font>
      <b/>
      <i/>
      <sz val="11"/>
      <color theme="1"/>
      <name val="Comic Sans MS"/>
      <family val="4"/>
    </font>
    <font>
      <b/>
      <sz val="10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4"/>
      <color theme="1"/>
      <name val="Arial Black"/>
      <family val="2"/>
    </font>
    <font>
      <b/>
      <sz val="14"/>
      <color theme="1"/>
      <name val="Arial Narrow"/>
      <family val="2"/>
    </font>
    <font>
      <b/>
      <sz val="16"/>
      <color theme="1"/>
      <name val="Comic Sans MS"/>
      <family val="4"/>
    </font>
    <font>
      <b/>
      <sz val="18"/>
      <color theme="1"/>
      <name val="Arial"/>
      <family val="2"/>
    </font>
    <font>
      <sz val="16"/>
      <name val="Arial Narrow"/>
      <family val="2"/>
    </font>
    <font>
      <b/>
      <sz val="16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omic Sans MS"/>
      <family val="4"/>
    </font>
    <font>
      <sz val="16"/>
      <color theme="1"/>
      <name val="Arial"/>
      <family val="2"/>
    </font>
    <font>
      <sz val="11"/>
      <name val="Arial Narrow"/>
      <family val="2"/>
    </font>
    <font>
      <sz val="11"/>
      <color indexed="10"/>
      <name val="Arial Narrow"/>
      <family val="2"/>
    </font>
    <font>
      <b/>
      <i/>
      <sz val="12"/>
      <color theme="1"/>
      <name val="Comic Sans MS"/>
      <family val="4"/>
    </font>
    <font>
      <sz val="16"/>
      <color theme="1"/>
      <name val="Comic Sans MS"/>
      <family val="4"/>
    </font>
    <font>
      <b/>
      <i/>
      <sz val="11"/>
      <color theme="1"/>
      <name val="Arial Narrow"/>
      <family val="2"/>
    </font>
    <font>
      <i/>
      <sz val="11"/>
      <color theme="1"/>
      <name val="Arial Narrow"/>
      <family val="2"/>
    </font>
    <font>
      <b/>
      <i/>
      <sz val="16"/>
      <color theme="1"/>
      <name val="Arial Narrow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7"/>
      <color theme="1"/>
      <name val="Arial"/>
      <family val="2"/>
    </font>
    <font>
      <b/>
      <sz val="11"/>
      <name val="Arial Narrow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color rgb="FF000000"/>
      <name val="Arial"/>
      <family val="2"/>
    </font>
    <font>
      <b/>
      <sz val="10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2"/>
      <color rgb="FF000000"/>
      <name val="Arial Narrow"/>
      <family val="2"/>
    </font>
    <font>
      <sz val="11"/>
      <color rgb="FF000000"/>
      <name val="Arial Narrow"/>
      <family val="2"/>
    </font>
    <font>
      <sz val="12"/>
      <name val="Arial"/>
      <family val="2"/>
    </font>
    <font>
      <sz val="11"/>
      <color rgb="FFFF0000"/>
      <name val="Arial Narrow"/>
      <family val="2"/>
    </font>
    <font>
      <sz val="11"/>
      <color theme="3" tint="0.39997558519241921"/>
      <name val="Calibri"/>
      <family val="2"/>
      <scheme val="minor"/>
    </font>
    <font>
      <sz val="12"/>
      <color rgb="FF000000"/>
      <name val="Arial"/>
      <family val="2"/>
    </font>
    <font>
      <b/>
      <sz val="14"/>
      <name val="Arial Narrow"/>
      <family val="2"/>
    </font>
    <font>
      <sz val="14"/>
      <name val="Arial Narrow"/>
      <family val="2"/>
    </font>
    <font>
      <sz val="14"/>
      <color theme="1"/>
      <name val="Arial Narrow"/>
      <family val="2"/>
    </font>
    <font>
      <sz val="16"/>
      <color theme="1"/>
      <name val="Arial Narrow"/>
      <family val="2"/>
      <charset val="1"/>
    </font>
    <font>
      <b/>
      <sz val="16"/>
      <color theme="1"/>
      <name val="Arial"/>
      <family val="2"/>
      <charset val="1"/>
    </font>
    <font>
      <sz val="16"/>
      <name val="Arial Narrow"/>
      <family val="2"/>
      <charset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</font>
    <font>
      <sz val="11"/>
      <color theme="0"/>
      <name val="Arial Narrow"/>
      <family val="2"/>
    </font>
    <font>
      <b/>
      <sz val="18"/>
      <color theme="0"/>
      <name val="Arial"/>
      <family val="2"/>
    </font>
    <font>
      <b/>
      <u/>
      <sz val="16"/>
      <color theme="0"/>
      <name val="Arial Black"/>
      <family val="2"/>
    </font>
    <font>
      <sz val="16"/>
      <color theme="0"/>
      <name val="Arial Narrow"/>
      <family val="2"/>
      <charset val="1"/>
    </font>
    <font>
      <b/>
      <sz val="16"/>
      <color theme="0"/>
      <name val="Arial"/>
      <family val="2"/>
      <charset val="1"/>
    </font>
    <font>
      <b/>
      <sz val="16"/>
      <color theme="0"/>
      <name val="Arial"/>
      <family val="2"/>
    </font>
    <font>
      <sz val="16"/>
      <color theme="0"/>
      <name val="Arial Black"/>
      <family val="2"/>
    </font>
    <font>
      <b/>
      <sz val="16"/>
      <color theme="0"/>
      <name val="Arial Black"/>
      <family val="2"/>
    </font>
  </fonts>
  <fills count="2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B433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45F32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7F0F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E5633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auto="1"/>
      </left>
      <right/>
      <top style="double">
        <color indexed="64"/>
      </top>
      <bottom style="hair">
        <color auto="1"/>
      </bottom>
      <diagonal/>
    </border>
  </borders>
  <cellStyleXfs count="4">
    <xf numFmtId="0" fontId="0" fillId="0" borderId="0"/>
    <xf numFmtId="0" fontId="10" fillId="0" borderId="0"/>
    <xf numFmtId="0" fontId="13" fillId="0" borderId="0"/>
    <xf numFmtId="0" fontId="10" fillId="0" borderId="0"/>
  </cellStyleXfs>
  <cellXfs count="590">
    <xf numFmtId="0" fontId="0" fillId="0" borderId="0" xfId="0"/>
    <xf numFmtId="0" fontId="1" fillId="0" borderId="0" xfId="0" applyFont="1"/>
    <xf numFmtId="0" fontId="0" fillId="0" borderId="0" xfId="0" applyBorder="1"/>
    <xf numFmtId="164" fontId="7" fillId="0" borderId="0" xfId="0" applyNumberFormat="1" applyFont="1"/>
    <xf numFmtId="0" fontId="10" fillId="0" borderId="0" xfId="1" applyNumberFormat="1"/>
    <xf numFmtId="45" fontId="10" fillId="0" borderId="0" xfId="1" quotePrefix="1" applyNumberFormat="1"/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10" fillId="3" borderId="1" xfId="3" applyNumberFormat="1" applyFill="1" applyBorder="1" applyAlignment="1">
      <alignment horizontal="center" vertical="center" wrapText="1"/>
    </xf>
    <xf numFmtId="45" fontId="14" fillId="3" borderId="1" xfId="2" applyNumberFormat="1" applyFont="1" applyFill="1" applyBorder="1" applyAlignment="1">
      <alignment horizontal="center" vertical="center"/>
    </xf>
    <xf numFmtId="0" fontId="10" fillId="3" borderId="1" xfId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2" fontId="11" fillId="3" borderId="1" xfId="1" quotePrefix="1" applyNumberFormat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45" fontId="14" fillId="4" borderId="1" xfId="2" applyNumberFormat="1" applyFont="1" applyFill="1" applyBorder="1" applyAlignment="1">
      <alignment horizontal="center" vertical="center"/>
    </xf>
    <xf numFmtId="0" fontId="10" fillId="4" borderId="1" xfId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167" fontId="22" fillId="0" borderId="1" xfId="0" applyNumberFormat="1" applyFont="1" applyFill="1" applyBorder="1" applyAlignment="1">
      <alignment horizontal="center" vertical="center"/>
    </xf>
    <xf numFmtId="167" fontId="20" fillId="0" borderId="0" xfId="0" applyNumberFormat="1" applyFont="1"/>
    <xf numFmtId="1" fontId="22" fillId="0" borderId="0" xfId="0" applyNumberFormat="1" applyFont="1"/>
    <xf numFmtId="167" fontId="22" fillId="0" borderId="8" xfId="0" applyNumberFormat="1" applyFont="1" applyFill="1" applyBorder="1" applyAlignment="1">
      <alignment horizontal="center" vertical="center"/>
    </xf>
    <xf numFmtId="167" fontId="21" fillId="0" borderId="7" xfId="0" applyNumberFormat="1" applyFont="1" applyFill="1" applyBorder="1" applyAlignment="1">
      <alignment horizontal="center" vertical="center"/>
    </xf>
    <xf numFmtId="167" fontId="22" fillId="0" borderId="7" xfId="0" applyNumberFormat="1" applyFont="1" applyFill="1" applyBorder="1" applyAlignment="1">
      <alignment horizontal="center" vertical="center"/>
    </xf>
    <xf numFmtId="167" fontId="21" fillId="0" borderId="8" xfId="0" applyNumberFormat="1" applyFont="1" applyFill="1" applyBorder="1" applyAlignment="1">
      <alignment horizontal="center" vertical="center"/>
    </xf>
    <xf numFmtId="168" fontId="8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 wrapText="1"/>
    </xf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67" fontId="2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 wrapText="1"/>
    </xf>
    <xf numFmtId="0" fontId="1" fillId="2" borderId="0" xfId="0" applyFont="1" applyFill="1"/>
    <xf numFmtId="0" fontId="1" fillId="2" borderId="0" xfId="0" applyFont="1" applyFill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quotePrefix="1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7" fontId="19" fillId="0" borderId="2" xfId="0" applyNumberFormat="1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167" fontId="20" fillId="0" borderId="2" xfId="0" applyNumberFormat="1" applyFont="1" applyBorder="1" applyAlignment="1">
      <alignment horizontal="center" vertical="center" wrapText="1"/>
    </xf>
    <xf numFmtId="1" fontId="20" fillId="0" borderId="2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167" fontId="21" fillId="0" borderId="1" xfId="0" applyNumberFormat="1" applyFont="1" applyFill="1" applyBorder="1" applyAlignment="1">
      <alignment horizontal="center" vertical="center"/>
    </xf>
    <xf numFmtId="170" fontId="22" fillId="0" borderId="8" xfId="0" applyNumberFormat="1" applyFont="1" applyFill="1" applyBorder="1" applyAlignment="1">
      <alignment horizontal="center" vertical="center"/>
    </xf>
    <xf numFmtId="170" fontId="21" fillId="0" borderId="7" xfId="0" applyNumberFormat="1" applyFont="1" applyFill="1" applyBorder="1" applyAlignment="1">
      <alignment horizontal="center" vertical="center"/>
    </xf>
    <xf numFmtId="170" fontId="22" fillId="0" borderId="7" xfId="0" applyNumberFormat="1" applyFont="1" applyFill="1" applyBorder="1" applyAlignment="1">
      <alignment horizontal="center" vertical="center"/>
    </xf>
    <xf numFmtId="170" fontId="21" fillId="0" borderId="1" xfId="0" applyNumberFormat="1" applyFont="1" applyFill="1" applyBorder="1" applyAlignment="1">
      <alignment horizontal="center" vertical="center"/>
    </xf>
    <xf numFmtId="170" fontId="21" fillId="0" borderId="8" xfId="0" applyNumberFormat="1" applyFont="1" applyFill="1" applyBorder="1" applyAlignment="1">
      <alignment horizontal="center" vertical="center"/>
    </xf>
    <xf numFmtId="1" fontId="20" fillId="0" borderId="0" xfId="0" applyNumberFormat="1" applyFont="1"/>
    <xf numFmtId="0" fontId="8" fillId="0" borderId="1" xfId="0" applyFont="1" applyFill="1" applyBorder="1" applyAlignment="1">
      <alignment horizontal="center" vertical="center"/>
    </xf>
    <xf numFmtId="167" fontId="19" fillId="0" borderId="3" xfId="0" applyNumberFormat="1" applyFont="1" applyBorder="1" applyAlignment="1">
      <alignment horizontal="center" vertical="center"/>
    </xf>
    <xf numFmtId="1" fontId="19" fillId="0" borderId="3" xfId="0" applyNumberFormat="1" applyFont="1" applyBorder="1" applyAlignment="1">
      <alignment horizontal="center" vertical="center"/>
    </xf>
    <xf numFmtId="1" fontId="21" fillId="0" borderId="3" xfId="0" applyNumberFormat="1" applyFont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2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167" fontId="15" fillId="0" borderId="1" xfId="0" applyNumberFormat="1" applyFont="1" applyBorder="1" applyAlignment="1">
      <alignment horizontal="center" vertical="center" wrapText="1"/>
    </xf>
    <xf numFmtId="167" fontId="16" fillId="0" borderId="22" xfId="0" applyNumberFormat="1" applyFont="1" applyBorder="1" applyAlignment="1">
      <alignment horizontal="center" vertical="center"/>
    </xf>
    <xf numFmtId="167" fontId="16" fillId="0" borderId="0" xfId="0" applyNumberFormat="1" applyFont="1" applyAlignment="1">
      <alignment horizontal="center" vertical="center"/>
    </xf>
    <xf numFmtId="0" fontId="16" fillId="0" borderId="14" xfId="0" applyFont="1" applyBorder="1" applyAlignment="1">
      <alignment vertical="center" wrapText="1"/>
    </xf>
    <xf numFmtId="0" fontId="16" fillId="0" borderId="22" xfId="0" applyFont="1" applyBorder="1" applyAlignment="1">
      <alignment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5" fontId="31" fillId="0" borderId="14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7" fontId="15" fillId="0" borderId="1" xfId="0" applyNumberFormat="1" applyFont="1" applyBorder="1" applyAlignment="1">
      <alignment horizontal="center" vertical="center"/>
    </xf>
    <xf numFmtId="167" fontId="16" fillId="0" borderId="14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 wrapText="1"/>
    </xf>
    <xf numFmtId="2" fontId="16" fillId="0" borderId="14" xfId="0" applyNumberFormat="1" applyFont="1" applyBorder="1" applyAlignment="1">
      <alignment horizontal="center" vertical="center"/>
    </xf>
    <xf numFmtId="2" fontId="16" fillId="0" borderId="22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36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left" vertical="center" wrapText="1"/>
    </xf>
    <xf numFmtId="0" fontId="26" fillId="0" borderId="0" xfId="0" applyFont="1"/>
    <xf numFmtId="0" fontId="26" fillId="0" borderId="2" xfId="0" applyFont="1" applyBorder="1" applyAlignment="1">
      <alignment horizontal="center" vertical="center" textRotation="90"/>
    </xf>
    <xf numFmtId="167" fontId="33" fillId="0" borderId="19" xfId="0" applyNumberFormat="1" applyFont="1" applyFill="1" applyBorder="1" applyAlignment="1">
      <alignment horizontal="center" vertical="center"/>
    </xf>
    <xf numFmtId="167" fontId="33" fillId="0" borderId="22" xfId="0" applyNumberFormat="1" applyFont="1" applyFill="1" applyBorder="1" applyAlignment="1">
      <alignment horizontal="center" vertical="center"/>
    </xf>
    <xf numFmtId="167" fontId="1" fillId="0" borderId="22" xfId="0" applyNumberFormat="1" applyFont="1" applyFill="1" applyBorder="1" applyAlignment="1">
      <alignment horizontal="center" vertical="center"/>
    </xf>
    <xf numFmtId="0" fontId="28" fillId="0" borderId="14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71" fontId="7" fillId="0" borderId="14" xfId="0" applyNumberFormat="1" applyFont="1" applyBorder="1" applyAlignment="1">
      <alignment horizontal="center" vertical="center"/>
    </xf>
    <xf numFmtId="171" fontId="7" fillId="0" borderId="22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2" xfId="0" applyFont="1" applyBorder="1"/>
    <xf numFmtId="0" fontId="16" fillId="0" borderId="2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7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 wrapText="1"/>
    </xf>
    <xf numFmtId="171" fontId="26" fillId="0" borderId="18" xfId="0" applyNumberFormat="1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6" fillId="0" borderId="14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center" vertical="center"/>
    </xf>
    <xf numFmtId="171" fontId="7" fillId="0" borderId="22" xfId="0" applyNumberFormat="1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0" xfId="0" applyFont="1" applyFill="1"/>
    <xf numFmtId="167" fontId="16" fillId="0" borderId="22" xfId="0" applyNumberFormat="1" applyFont="1" applyFill="1" applyBorder="1" applyAlignment="1">
      <alignment horizontal="center" vertical="center"/>
    </xf>
    <xf numFmtId="2" fontId="16" fillId="0" borderId="22" xfId="0" applyNumberFormat="1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center" vertical="center"/>
    </xf>
    <xf numFmtId="167" fontId="34" fillId="0" borderId="22" xfId="0" applyNumberFormat="1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171" fontId="26" fillId="0" borderId="22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ill="1" applyBorder="1"/>
    <xf numFmtId="0" fontId="0" fillId="0" borderId="0" xfId="0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1" fillId="0" borderId="0" xfId="0" applyFont="1" applyFill="1"/>
    <xf numFmtId="0" fontId="21" fillId="0" borderId="0" xfId="0" applyFont="1" applyFill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  <xf numFmtId="0" fontId="45" fillId="7" borderId="1" xfId="0" applyFont="1" applyFill="1" applyBorder="1" applyAlignment="1">
      <alignment horizontal="center" vertical="center"/>
    </xf>
    <xf numFmtId="0" fontId="45" fillId="7" borderId="7" xfId="0" applyFont="1" applyFill="1" applyBorder="1" applyAlignment="1">
      <alignment horizontal="center" vertical="center"/>
    </xf>
    <xf numFmtId="0" fontId="45" fillId="0" borderId="3" xfId="0" applyFont="1" applyFill="1" applyBorder="1" applyAlignment="1">
      <alignment horizontal="center" vertical="center"/>
    </xf>
    <xf numFmtId="0" fontId="45" fillId="7" borderId="8" xfId="0" applyFont="1" applyFill="1" applyBorder="1" applyAlignment="1">
      <alignment horizontal="center" vertical="center"/>
    </xf>
    <xf numFmtId="0" fontId="45" fillId="0" borderId="7" xfId="0" applyFont="1" applyFill="1" applyBorder="1" applyAlignment="1">
      <alignment horizontal="center" vertical="center"/>
    </xf>
    <xf numFmtId="0" fontId="45" fillId="0" borderId="27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2" fontId="22" fillId="0" borderId="1" xfId="0" applyNumberFormat="1" applyFont="1" applyFill="1" applyBorder="1" applyAlignment="1">
      <alignment horizontal="center" vertical="center" wrapText="1"/>
    </xf>
    <xf numFmtId="0" fontId="46" fillId="7" borderId="1" xfId="0" applyFont="1" applyFill="1" applyBorder="1" applyAlignment="1">
      <alignment horizontal="center" vertical="center" wrapText="1"/>
    </xf>
    <xf numFmtId="0" fontId="46" fillId="7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33" fillId="7" borderId="8" xfId="0" applyFont="1" applyFill="1" applyBorder="1" applyAlignment="1">
      <alignment horizontal="center" vertical="center"/>
    </xf>
    <xf numFmtId="0" fontId="47" fillId="0" borderId="0" xfId="0" quotePrefix="1" applyFont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/>
    </xf>
    <xf numFmtId="169" fontId="24" fillId="0" borderId="1" xfId="0" applyNumberFormat="1" applyFont="1" applyBorder="1"/>
    <xf numFmtId="0" fontId="22" fillId="7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 wrapText="1"/>
    </xf>
    <xf numFmtId="0" fontId="22" fillId="7" borderId="7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47" fillId="0" borderId="0" xfId="0" applyFont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169" fontId="1" fillId="0" borderId="1" xfId="0" applyNumberFormat="1" applyFont="1" applyBorder="1"/>
    <xf numFmtId="0" fontId="16" fillId="0" borderId="1" xfId="0" applyFont="1" applyBorder="1" applyAlignment="1">
      <alignment horizontal="center" vertical="center"/>
    </xf>
    <xf numFmtId="0" fontId="21" fillId="7" borderId="7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2" fillId="7" borderId="8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vertical="center" wrapText="1"/>
    </xf>
    <xf numFmtId="0" fontId="22" fillId="0" borderId="28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/>
    <xf numFmtId="0" fontId="22" fillId="0" borderId="1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6" fillId="0" borderId="1" xfId="0" applyFont="1" applyBorder="1" applyAlignment="1">
      <alignment horizontal="center"/>
    </xf>
    <xf numFmtId="0" fontId="48" fillId="0" borderId="0" xfId="0" applyFont="1" applyFill="1" applyBorder="1" applyAlignment="1">
      <alignment vertical="center"/>
    </xf>
    <xf numFmtId="0" fontId="4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 wrapText="1"/>
    </xf>
    <xf numFmtId="169" fontId="24" fillId="0" borderId="0" xfId="0" applyNumberFormat="1" applyFont="1" applyFill="1" applyBorder="1"/>
    <xf numFmtId="0" fontId="15" fillId="0" borderId="1" xfId="0" applyFont="1" applyBorder="1" applyAlignment="1">
      <alignment horizontal="center"/>
    </xf>
    <xf numFmtId="0" fontId="33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9" fontId="1" fillId="0" borderId="0" xfId="0" applyNumberFormat="1" applyFont="1" applyFill="1" applyBorder="1"/>
    <xf numFmtId="0" fontId="2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69" fontId="1" fillId="0" borderId="0" xfId="0" applyNumberFormat="1" applyFont="1" applyBorder="1"/>
    <xf numFmtId="0" fontId="15" fillId="0" borderId="0" xfId="0" applyFont="1" applyBorder="1" applyAlignment="1">
      <alignment horizontal="center" vertical="center"/>
    </xf>
    <xf numFmtId="169" fontId="24" fillId="0" borderId="0" xfId="0" applyNumberFormat="1" applyFont="1" applyBorder="1"/>
    <xf numFmtId="2" fontId="1" fillId="0" borderId="0" xfId="0" applyNumberFormat="1" applyFont="1" applyBorder="1"/>
    <xf numFmtId="4" fontId="1" fillId="0" borderId="0" xfId="0" applyNumberFormat="1" applyFont="1" applyBorder="1"/>
    <xf numFmtId="169" fontId="1" fillId="0" borderId="3" xfId="0" applyNumberFormat="1" applyFont="1" applyFill="1" applyBorder="1"/>
    <xf numFmtId="0" fontId="0" fillId="3" borderId="0" xfId="0" applyFill="1"/>
    <xf numFmtId="2" fontId="16" fillId="0" borderId="0" xfId="0" applyNumberFormat="1" applyFont="1"/>
    <xf numFmtId="0" fontId="0" fillId="0" borderId="0" xfId="0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50" fillId="0" borderId="0" xfId="0" applyFont="1" applyBorder="1"/>
    <xf numFmtId="0" fontId="15" fillId="0" borderId="0" xfId="0" applyFont="1" applyFill="1" applyBorder="1" applyAlignment="1">
      <alignment vertical="center" wrapText="1"/>
    </xf>
    <xf numFmtId="0" fontId="51" fillId="0" borderId="0" xfId="0" applyFont="1" applyBorder="1" applyAlignment="1">
      <alignment vertical="center" wrapText="1"/>
    </xf>
    <xf numFmtId="0" fontId="50" fillId="0" borderId="6" xfId="0" applyFont="1" applyBorder="1"/>
    <xf numFmtId="0" fontId="15" fillId="0" borderId="6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" fontId="22" fillId="7" borderId="30" xfId="0" applyNumberFormat="1" applyFont="1" applyFill="1" applyBorder="1" applyAlignment="1">
      <alignment horizontal="center" vertical="center" wrapText="1"/>
    </xf>
    <xf numFmtId="0" fontId="55" fillId="0" borderId="27" xfId="0" applyFont="1" applyFill="1" applyBorder="1" applyAlignment="1">
      <alignment horizontal="right" vertical="center" wrapText="1"/>
    </xf>
    <xf numFmtId="0" fontId="55" fillId="0" borderId="1" xfId="0" applyFont="1" applyFill="1" applyBorder="1" applyAlignment="1">
      <alignment horizontal="right" vertical="center" wrapText="1"/>
    </xf>
    <xf numFmtId="0" fontId="33" fillId="7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/>
    </xf>
    <xf numFmtId="0" fontId="5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56" fillId="7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53" fillId="0" borderId="1" xfId="0" applyFont="1" applyBorder="1" applyAlignment="1">
      <alignment horizontal="center" vertical="center" wrapText="1"/>
    </xf>
    <xf numFmtId="0" fontId="56" fillId="7" borderId="8" xfId="0" applyFont="1" applyFill="1" applyBorder="1" applyAlignment="1">
      <alignment horizontal="center" vertical="center"/>
    </xf>
    <xf numFmtId="2" fontId="22" fillId="7" borderId="31" xfId="0" applyNumberFormat="1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2" fontId="22" fillId="7" borderId="1" xfId="0" applyNumberFormat="1" applyFont="1" applyFill="1" applyBorder="1" applyAlignment="1">
      <alignment horizontal="center" vertical="center" wrapText="1"/>
    </xf>
    <xf numFmtId="0" fontId="55" fillId="0" borderId="0" xfId="0" applyFont="1" applyBorder="1" applyAlignment="1">
      <alignment vertical="center"/>
    </xf>
    <xf numFmtId="0" fontId="55" fillId="0" borderId="0" xfId="0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16" fillId="0" borderId="0" xfId="0" applyFont="1" applyFill="1" applyBorder="1"/>
    <xf numFmtId="2" fontId="16" fillId="0" borderId="0" xfId="0" applyNumberFormat="1" applyFont="1" applyFill="1" applyBorder="1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57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24" fillId="0" borderId="0" xfId="0" applyNumberFormat="1" applyFont="1" applyFill="1" applyBorder="1"/>
    <xf numFmtId="0" fontId="50" fillId="0" borderId="9" xfId="0" applyFont="1" applyBorder="1"/>
    <xf numFmtId="2" fontId="24" fillId="0" borderId="1" xfId="0" applyNumberFormat="1" applyFont="1" applyBorder="1" applyAlignment="1">
      <alignment horizontal="center"/>
    </xf>
    <xf numFmtId="0" fontId="44" fillId="0" borderId="27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15" fillId="12" borderId="2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58" fillId="0" borderId="0" xfId="0" applyFont="1"/>
    <xf numFmtId="2" fontId="16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2" fontId="16" fillId="0" borderId="1" xfId="0" applyNumberFormat="1" applyFont="1" applyBorder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center" vertical="center" wrapText="1"/>
    </xf>
    <xf numFmtId="2" fontId="7" fillId="12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4" fillId="12" borderId="1" xfId="0" applyFont="1" applyFill="1" applyBorder="1" applyAlignment="1">
      <alignment horizontal="center" vertical="center" wrapText="1"/>
    </xf>
    <xf numFmtId="0" fontId="59" fillId="1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9" fillId="0" borderId="5" xfId="0" applyFont="1" applyFill="1" applyBorder="1" applyAlignment="1">
      <alignment horizontal="center" vertical="center" wrapText="1"/>
    </xf>
    <xf numFmtId="0" fontId="59" fillId="0" borderId="0" xfId="0" applyFont="1" applyFill="1" applyBorder="1" applyAlignment="1">
      <alignment horizontal="center" vertical="center" wrapText="1"/>
    </xf>
    <xf numFmtId="2" fontId="56" fillId="7" borderId="30" xfId="0" applyNumberFormat="1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2" fontId="6" fillId="11" borderId="4" xfId="0" applyNumberFormat="1" applyFont="1" applyFill="1" applyBorder="1" applyAlignment="1">
      <alignment horizontal="center" vertical="center" wrapText="1"/>
    </xf>
    <xf numFmtId="170" fontId="27" fillId="0" borderId="14" xfId="0" applyNumberFormat="1" applyFont="1" applyFill="1" applyBorder="1" applyAlignment="1">
      <alignment horizontal="center" vertical="center" wrapText="1"/>
    </xf>
    <xf numFmtId="170" fontId="28" fillId="0" borderId="15" xfId="0" applyNumberFormat="1" applyFont="1" applyFill="1" applyBorder="1" applyAlignment="1">
      <alignment horizontal="center" vertical="center" wrapText="1"/>
    </xf>
    <xf numFmtId="170" fontId="27" fillId="0" borderId="16" xfId="0" applyNumberFormat="1" applyFont="1" applyFill="1" applyBorder="1" applyAlignment="1">
      <alignment horizontal="center" vertical="center" wrapText="1"/>
    </xf>
    <xf numFmtId="170" fontId="27" fillId="0" borderId="15" xfId="0" applyNumberFormat="1" applyFont="1" applyFill="1" applyBorder="1" applyAlignment="1">
      <alignment horizontal="center" vertical="center" wrapText="1"/>
    </xf>
    <xf numFmtId="170" fontId="28" fillId="0" borderId="16" xfId="0" applyNumberFormat="1" applyFont="1" applyFill="1" applyBorder="1" applyAlignment="1">
      <alignment horizontal="center" vertical="center" wrapText="1"/>
    </xf>
    <xf numFmtId="170" fontId="27" fillId="0" borderId="19" xfId="0" applyNumberFormat="1" applyFont="1" applyFill="1" applyBorder="1" applyAlignment="1">
      <alignment horizontal="center" vertical="center" wrapText="1"/>
    </xf>
    <xf numFmtId="170" fontId="28" fillId="0" borderId="20" xfId="0" applyNumberFormat="1" applyFont="1" applyFill="1" applyBorder="1" applyAlignment="1">
      <alignment horizontal="center" vertical="center" wrapText="1"/>
    </xf>
    <xf numFmtId="170" fontId="27" fillId="0" borderId="21" xfId="0" applyNumberFormat="1" applyFont="1" applyFill="1" applyBorder="1" applyAlignment="1">
      <alignment horizontal="center" vertical="center" wrapText="1"/>
    </xf>
    <xf numFmtId="170" fontId="27" fillId="0" borderId="20" xfId="0" applyNumberFormat="1" applyFont="1" applyFill="1" applyBorder="1" applyAlignment="1">
      <alignment horizontal="center" vertical="center" wrapText="1"/>
    </xf>
    <xf numFmtId="170" fontId="28" fillId="0" borderId="21" xfId="0" applyNumberFormat="1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5" fillId="14" borderId="7" xfId="0" applyFont="1" applyFill="1" applyBorder="1" applyAlignment="1">
      <alignment horizontal="center" vertical="center" wrapText="1"/>
    </xf>
    <xf numFmtId="0" fontId="35" fillId="14" borderId="7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1" fillId="15" borderId="0" xfId="0" applyFont="1" applyFill="1"/>
    <xf numFmtId="0" fontId="1" fillId="15" borderId="0" xfId="0" applyFont="1" applyFill="1" applyAlignment="1">
      <alignment vertical="center" wrapText="1"/>
    </xf>
    <xf numFmtId="0" fontId="6" fillId="15" borderId="0" xfId="0" applyFont="1" applyFill="1" applyAlignment="1">
      <alignment horizontal="center" vertical="center"/>
    </xf>
    <xf numFmtId="0" fontId="38" fillId="15" borderId="0" xfId="0" applyFont="1" applyFill="1" applyAlignment="1">
      <alignment horizontal="center" vertical="center"/>
    </xf>
    <xf numFmtId="0" fontId="39" fillId="15" borderId="0" xfId="0" applyFont="1" applyFill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32" fillId="0" borderId="22" xfId="0" applyFont="1" applyBorder="1" applyAlignment="1">
      <alignment horizontal="center" vertical="center" wrapText="1"/>
    </xf>
    <xf numFmtId="167" fontId="2" fillId="0" borderId="22" xfId="0" applyNumberFormat="1" applyFont="1" applyBorder="1" applyAlignment="1">
      <alignment horizontal="center" vertical="center" wrapText="1"/>
    </xf>
    <xf numFmtId="170" fontId="27" fillId="0" borderId="22" xfId="0" applyNumberFormat="1" applyFont="1" applyFill="1" applyBorder="1" applyAlignment="1">
      <alignment horizontal="center" vertical="center" wrapText="1"/>
    </xf>
    <xf numFmtId="170" fontId="28" fillId="0" borderId="25" xfId="0" applyNumberFormat="1" applyFont="1" applyFill="1" applyBorder="1" applyAlignment="1">
      <alignment horizontal="center" vertical="center" wrapText="1"/>
    </xf>
    <xf numFmtId="170" fontId="27" fillId="0" borderId="26" xfId="0" applyNumberFormat="1" applyFont="1" applyFill="1" applyBorder="1" applyAlignment="1">
      <alignment horizontal="center" vertical="center" wrapText="1"/>
    </xf>
    <xf numFmtId="170" fontId="27" fillId="0" borderId="25" xfId="0" applyNumberFormat="1" applyFont="1" applyFill="1" applyBorder="1" applyAlignment="1">
      <alignment horizontal="center" vertical="center" wrapText="1"/>
    </xf>
    <xf numFmtId="170" fontId="28" fillId="0" borderId="26" xfId="0" applyNumberFormat="1" applyFont="1" applyFill="1" applyBorder="1" applyAlignment="1">
      <alignment horizontal="center" vertical="center" wrapText="1"/>
    </xf>
    <xf numFmtId="167" fontId="2" fillId="0" borderId="18" xfId="0" applyNumberFormat="1" applyFont="1" applyBorder="1" applyAlignment="1">
      <alignment horizontal="center" vertical="center" wrapText="1"/>
    </xf>
    <xf numFmtId="170" fontId="27" fillId="0" borderId="18" xfId="0" applyNumberFormat="1" applyFont="1" applyFill="1" applyBorder="1" applyAlignment="1">
      <alignment horizontal="center" vertical="center" wrapText="1"/>
    </xf>
    <xf numFmtId="170" fontId="28" fillId="0" borderId="23" xfId="0" applyNumberFormat="1" applyFont="1" applyFill="1" applyBorder="1" applyAlignment="1">
      <alignment horizontal="center" vertical="center" wrapText="1"/>
    </xf>
    <xf numFmtId="170" fontId="27" fillId="0" borderId="24" xfId="0" applyNumberFormat="1" applyFont="1" applyFill="1" applyBorder="1" applyAlignment="1">
      <alignment horizontal="center" vertical="center" wrapText="1"/>
    </xf>
    <xf numFmtId="170" fontId="27" fillId="0" borderId="23" xfId="0" applyNumberFormat="1" applyFont="1" applyFill="1" applyBorder="1" applyAlignment="1">
      <alignment horizontal="center" vertical="center" wrapText="1"/>
    </xf>
    <xf numFmtId="170" fontId="28" fillId="0" borderId="24" xfId="0" applyNumberFormat="1" applyFont="1" applyFill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33" fillId="0" borderId="0" xfId="0" applyFont="1"/>
    <xf numFmtId="0" fontId="33" fillId="0" borderId="0" xfId="0" applyFont="1" applyFill="1" applyAlignment="1">
      <alignment horizontal="left"/>
    </xf>
    <xf numFmtId="0" fontId="33" fillId="0" borderId="0" xfId="0" applyFont="1" applyFill="1" applyAlignment="1">
      <alignment horizontal="left" wrapText="1"/>
    </xf>
    <xf numFmtId="2" fontId="33" fillId="0" borderId="0" xfId="0" applyNumberFormat="1" applyFont="1"/>
    <xf numFmtId="0" fontId="27" fillId="5" borderId="1" xfId="0" applyFont="1" applyFill="1" applyBorder="1" applyAlignment="1">
      <alignment horizontal="center" vertical="center" wrapText="1"/>
    </xf>
    <xf numFmtId="0" fontId="27" fillId="14" borderId="1" xfId="0" applyFont="1" applyFill="1" applyBorder="1" applyAlignment="1">
      <alignment horizontal="center" vertical="center" wrapText="1"/>
    </xf>
    <xf numFmtId="0" fontId="61" fillId="5" borderId="1" xfId="0" applyFont="1" applyFill="1" applyBorder="1" applyAlignment="1">
      <alignment horizontal="center" vertical="center" wrapText="1"/>
    </xf>
    <xf numFmtId="2" fontId="27" fillId="5" borderId="1" xfId="0" applyNumberFormat="1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left" vertical="center" wrapText="1"/>
    </xf>
    <xf numFmtId="0" fontId="27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textRotation="90" wrapText="1"/>
    </xf>
    <xf numFmtId="0" fontId="60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textRotation="45" wrapText="1"/>
    </xf>
    <xf numFmtId="2" fontId="27" fillId="0" borderId="2" xfId="0" applyNumberFormat="1" applyFont="1" applyBorder="1" applyAlignment="1">
      <alignment horizontal="center" vertical="center" wrapText="1"/>
    </xf>
    <xf numFmtId="2" fontId="28" fillId="0" borderId="11" xfId="0" applyNumberFormat="1" applyFont="1" applyBorder="1" applyAlignment="1">
      <alignment horizontal="center" vertical="center" textRotation="90" wrapText="1"/>
    </xf>
    <xf numFmtId="0" fontId="28" fillId="0" borderId="12" xfId="0" applyFont="1" applyBorder="1" applyAlignment="1">
      <alignment horizontal="center" vertical="center" textRotation="90" wrapText="1"/>
    </xf>
    <xf numFmtId="0" fontId="27" fillId="0" borderId="14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vertical="center" wrapText="1"/>
    </xf>
    <xf numFmtId="2" fontId="28" fillId="0" borderId="14" xfId="0" applyNumberFormat="1" applyFont="1" applyBorder="1" applyAlignment="1">
      <alignment horizontal="center" vertical="center" wrapText="1"/>
    </xf>
    <xf numFmtId="2" fontId="27" fillId="0" borderId="14" xfId="0" applyNumberFormat="1" applyFont="1" applyBorder="1" applyAlignment="1">
      <alignment horizontal="center" vertical="center" wrapText="1"/>
    </xf>
    <xf numFmtId="2" fontId="27" fillId="0" borderId="15" xfId="0" applyNumberFormat="1" applyFont="1" applyBorder="1" applyAlignment="1">
      <alignment horizontal="center" vertical="center" wrapText="1"/>
    </xf>
    <xf numFmtId="0" fontId="27" fillId="0" borderId="16" xfId="0" applyFont="1" applyBorder="1" applyAlignment="1">
      <alignment horizontal="left" vertical="center" wrapText="1"/>
    </xf>
    <xf numFmtId="166" fontId="28" fillId="0" borderId="14" xfId="0" applyNumberFormat="1" applyFont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left" vertical="center" wrapText="1"/>
    </xf>
    <xf numFmtId="2" fontId="27" fillId="0" borderId="14" xfId="0" applyNumberFormat="1" applyFont="1" applyFill="1" applyBorder="1" applyAlignment="1">
      <alignment horizontal="center" vertical="center" wrapText="1"/>
    </xf>
    <xf numFmtId="2" fontId="27" fillId="0" borderId="15" xfId="0" applyNumberFormat="1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27" fillId="0" borderId="22" xfId="0" applyFont="1" applyBorder="1" applyAlignment="1">
      <alignment horizontal="center" vertical="center" wrapText="1"/>
    </xf>
    <xf numFmtId="2" fontId="27" fillId="0" borderId="25" xfId="0" applyNumberFormat="1" applyFont="1" applyBorder="1" applyAlignment="1">
      <alignment horizontal="center" vertical="center" wrapText="1"/>
    </xf>
    <xf numFmtId="0" fontId="27" fillId="0" borderId="26" xfId="0" applyFont="1" applyBorder="1" applyAlignment="1">
      <alignment horizontal="left" vertical="center" wrapText="1"/>
    </xf>
    <xf numFmtId="0" fontId="28" fillId="0" borderId="22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left" vertical="center" wrapText="1"/>
    </xf>
    <xf numFmtId="0" fontId="28" fillId="0" borderId="22" xfId="0" applyFont="1" applyBorder="1" applyAlignment="1">
      <alignment vertical="center" wrapText="1"/>
    </xf>
    <xf numFmtId="2" fontId="28" fillId="0" borderId="22" xfId="0" applyNumberFormat="1" applyFont="1" applyBorder="1" applyAlignment="1">
      <alignment horizontal="center" vertical="center" wrapText="1"/>
    </xf>
    <xf numFmtId="2" fontId="27" fillId="0" borderId="22" xfId="0" applyNumberFormat="1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left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8" xfId="0" applyFont="1" applyBorder="1" applyAlignment="1">
      <alignment vertical="center" wrapText="1"/>
    </xf>
    <xf numFmtId="2" fontId="28" fillId="0" borderId="18" xfId="0" applyNumberFormat="1" applyFont="1" applyBorder="1" applyAlignment="1">
      <alignment horizontal="center" vertical="center" wrapText="1"/>
    </xf>
    <xf numFmtId="2" fontId="27" fillId="0" borderId="18" xfId="0" applyNumberFormat="1" applyFont="1" applyBorder="1" applyAlignment="1">
      <alignment horizontal="center" vertical="center" wrapText="1"/>
    </xf>
    <xf numFmtId="2" fontId="27" fillId="0" borderId="23" xfId="0" applyNumberFormat="1" applyFont="1" applyBorder="1" applyAlignment="1">
      <alignment horizontal="center" vertical="center" wrapText="1"/>
    </xf>
    <xf numFmtId="0" fontId="27" fillId="0" borderId="24" xfId="0" applyFont="1" applyBorder="1" applyAlignment="1">
      <alignment horizontal="left" vertical="center" wrapText="1"/>
    </xf>
    <xf numFmtId="165" fontId="31" fillId="0" borderId="18" xfId="0" applyNumberFormat="1" applyFont="1" applyBorder="1" applyAlignment="1">
      <alignment horizontal="center" vertical="center" wrapText="1"/>
    </xf>
    <xf numFmtId="166" fontId="28" fillId="0" borderId="18" xfId="0" applyNumberFormat="1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39" fillId="0" borderId="0" xfId="0" applyFont="1" applyAlignment="1">
      <alignment horizontal="center"/>
    </xf>
    <xf numFmtId="0" fontId="15" fillId="1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7" fillId="12" borderId="3" xfId="0" applyFont="1" applyFill="1" applyBorder="1" applyAlignment="1">
      <alignment horizontal="center" vertical="center" wrapText="1"/>
    </xf>
    <xf numFmtId="0" fontId="54" fillId="0" borderId="3" xfId="0" applyFont="1" applyFill="1" applyBorder="1" applyAlignment="1">
      <alignment horizontal="center" vertical="center" wrapText="1"/>
    </xf>
    <xf numFmtId="0" fontId="59" fillId="0" borderId="3" xfId="0" applyFont="1" applyFill="1" applyBorder="1" applyAlignment="1">
      <alignment horizontal="center" vertical="center" wrapText="1"/>
    </xf>
    <xf numFmtId="0" fontId="63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65" fillId="0" borderId="0" xfId="0" applyFont="1" applyFill="1" applyAlignment="1">
      <alignment horizontal="left" vertical="center"/>
    </xf>
    <xf numFmtId="0" fontId="65" fillId="0" borderId="0" xfId="0" applyFont="1" applyFill="1" applyAlignment="1">
      <alignment horizontal="left" vertical="center" wrapText="1"/>
    </xf>
    <xf numFmtId="0" fontId="66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2" fontId="0" fillId="0" borderId="0" xfId="0" applyNumberFormat="1" applyAlignment="1">
      <alignment horizontal="center" vertical="top"/>
    </xf>
    <xf numFmtId="0" fontId="66" fillId="3" borderId="0" xfId="0" applyFont="1" applyFill="1" applyAlignment="1">
      <alignment horizontal="center" vertical="center" wrapText="1"/>
    </xf>
    <xf numFmtId="167" fontId="59" fillId="0" borderId="22" xfId="0" applyNumberFormat="1" applyFont="1" applyBorder="1" applyAlignment="1">
      <alignment horizontal="center" vertical="center"/>
    </xf>
    <xf numFmtId="167" fontId="59" fillId="0" borderId="18" xfId="0" applyNumberFormat="1" applyFont="1" applyBorder="1" applyAlignment="1">
      <alignment horizontal="center" vertical="center"/>
    </xf>
    <xf numFmtId="0" fontId="69" fillId="7" borderId="37" xfId="0" applyFont="1" applyFill="1" applyBorder="1" applyAlignment="1">
      <alignment horizontal="center" vertical="center"/>
    </xf>
    <xf numFmtId="0" fontId="69" fillId="7" borderId="22" xfId="0" applyFont="1" applyFill="1" applyBorder="1" applyAlignment="1">
      <alignment horizontal="center" vertical="center"/>
    </xf>
    <xf numFmtId="0" fontId="69" fillId="7" borderId="1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2" fillId="16" borderId="14" xfId="0" applyFont="1" applyFill="1" applyBorder="1" applyAlignment="1">
      <alignment horizontal="center" vertical="center" wrapText="1"/>
    </xf>
    <xf numFmtId="0" fontId="2" fillId="17" borderId="14" xfId="0" applyFont="1" applyFill="1" applyBorder="1" applyAlignment="1">
      <alignment horizontal="center" vertical="center" wrapText="1"/>
    </xf>
    <xf numFmtId="0" fontId="2" fillId="18" borderId="14" xfId="0" applyFont="1" applyFill="1" applyBorder="1" applyAlignment="1">
      <alignment horizontal="center" vertical="center" wrapText="1"/>
    </xf>
    <xf numFmtId="0" fontId="2" fillId="19" borderId="1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20" borderId="14" xfId="0" applyFont="1" applyFill="1" applyBorder="1" applyAlignment="1">
      <alignment horizontal="center" vertical="center" wrapText="1"/>
    </xf>
    <xf numFmtId="0" fontId="2" fillId="21" borderId="14" xfId="0" applyFont="1" applyFill="1" applyBorder="1" applyAlignment="1">
      <alignment horizontal="center" vertical="center" wrapText="1"/>
    </xf>
    <xf numFmtId="0" fontId="59" fillId="0" borderId="37" xfId="0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0" fontId="59" fillId="0" borderId="18" xfId="0" applyFont="1" applyBorder="1" applyAlignment="1">
      <alignment horizontal="center" vertical="center"/>
    </xf>
    <xf numFmtId="0" fontId="27" fillId="0" borderId="14" xfId="0" quotePrefix="1" applyFont="1" applyBorder="1" applyAlignment="1">
      <alignment horizontal="left" vertical="center" wrapText="1"/>
    </xf>
    <xf numFmtId="0" fontId="7" fillId="7" borderId="38" xfId="0" applyFont="1" applyFill="1" applyBorder="1" applyAlignment="1">
      <alignment horizontal="center" vertical="center"/>
    </xf>
    <xf numFmtId="0" fontId="7" fillId="7" borderId="25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 wrapText="1"/>
    </xf>
    <xf numFmtId="0" fontId="2" fillId="22" borderId="14" xfId="0" applyFont="1" applyFill="1" applyBorder="1" applyAlignment="1">
      <alignment horizontal="center" vertical="center" wrapText="1"/>
    </xf>
    <xf numFmtId="0" fontId="2" fillId="23" borderId="14" xfId="0" applyFont="1" applyFill="1" applyBorder="1" applyAlignment="1">
      <alignment horizontal="center" vertical="center" wrapText="1"/>
    </xf>
    <xf numFmtId="0" fontId="2" fillId="24" borderId="14" xfId="0" applyFont="1" applyFill="1" applyBorder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41" fillId="0" borderId="0" xfId="0" applyFont="1" applyAlignment="1">
      <alignment vertical="center" wrapText="1"/>
    </xf>
    <xf numFmtId="0" fontId="59" fillId="0" borderId="22" xfId="0" applyFont="1" applyBorder="1" applyAlignment="1">
      <alignment vertical="center" wrapText="1"/>
    </xf>
    <xf numFmtId="0" fontId="41" fillId="0" borderId="0" xfId="0" applyFont="1" applyAlignment="1">
      <alignment horizontal="left" vertical="center"/>
    </xf>
    <xf numFmtId="0" fontId="41" fillId="7" borderId="0" xfId="0" applyFont="1" applyFill="1" applyAlignment="1">
      <alignment horizontal="left" vertical="center"/>
    </xf>
    <xf numFmtId="0" fontId="41" fillId="17" borderId="0" xfId="0" applyFont="1" applyFill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1" fillId="25" borderId="0" xfId="0" applyFont="1" applyFill="1" applyAlignment="1">
      <alignment horizontal="left" vertical="center"/>
    </xf>
    <xf numFmtId="0" fontId="7" fillId="7" borderId="37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0" fillId="0" borderId="22" xfId="0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41" fillId="25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71" fillId="0" borderId="0" xfId="0" applyFont="1"/>
    <xf numFmtId="0" fontId="72" fillId="0" borderId="0" xfId="0" applyFont="1"/>
    <xf numFmtId="0" fontId="73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0" fontId="74" fillId="0" borderId="0" xfId="0" applyFont="1" applyAlignment="1">
      <alignment horizontal="center" vertical="center"/>
    </xf>
    <xf numFmtId="0" fontId="76" fillId="0" borderId="0" xfId="0" applyFont="1" applyAlignment="1">
      <alignment vertical="center"/>
    </xf>
    <xf numFmtId="0" fontId="71" fillId="0" borderId="0" xfId="0" applyFont="1" applyAlignment="1">
      <alignment horizontal="center"/>
    </xf>
    <xf numFmtId="0" fontId="76" fillId="0" borderId="0" xfId="0" applyNumberFormat="1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0" xfId="0" applyFont="1" applyAlignment="1">
      <alignment horizontal="left" vertical="center"/>
    </xf>
    <xf numFmtId="0" fontId="68" fillId="0" borderId="0" xfId="0" applyFont="1" applyAlignment="1">
      <alignment horizontal="left" vertical="center"/>
    </xf>
    <xf numFmtId="0" fontId="78" fillId="0" borderId="0" xfId="0" applyFont="1" applyAlignment="1">
      <alignment horizontal="left" vertical="center"/>
    </xf>
    <xf numFmtId="0" fontId="77" fillId="0" borderId="0" xfId="0" applyFont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14" borderId="2" xfId="0" applyFont="1" applyFill="1" applyBorder="1" applyAlignment="1">
      <alignment horizontal="center" vertical="center" textRotation="90" wrapText="1"/>
    </xf>
    <xf numFmtId="0" fontId="28" fillId="14" borderId="3" xfId="0" applyFont="1" applyFill="1" applyBorder="1" applyAlignment="1">
      <alignment horizontal="center" vertical="center" textRotation="90" wrapText="1"/>
    </xf>
    <xf numFmtId="0" fontId="28" fillId="14" borderId="4" xfId="0" applyFont="1" applyFill="1" applyBorder="1" applyAlignment="1">
      <alignment horizontal="center" vertical="center" textRotation="90" wrapText="1"/>
    </xf>
    <xf numFmtId="0" fontId="3" fillId="14" borderId="1" xfId="0" applyFont="1" applyFill="1" applyBorder="1" applyAlignment="1">
      <alignment horizontal="center"/>
    </xf>
    <xf numFmtId="0" fontId="28" fillId="5" borderId="1" xfId="0" applyFont="1" applyFill="1" applyBorder="1" applyAlignment="1">
      <alignment horizontal="center" vertical="center" wrapText="1"/>
    </xf>
    <xf numFmtId="0" fontId="61" fillId="5" borderId="2" xfId="0" applyFont="1" applyFill="1" applyBorder="1" applyAlignment="1">
      <alignment horizontal="center" vertical="center" wrapText="1"/>
    </xf>
    <xf numFmtId="0" fontId="61" fillId="5" borderId="4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textRotation="90" wrapText="1"/>
    </xf>
    <xf numFmtId="0" fontId="28" fillId="0" borderId="3" xfId="0" applyFont="1" applyBorder="1" applyAlignment="1">
      <alignment horizontal="center" vertical="center" textRotation="90" wrapText="1"/>
    </xf>
    <xf numFmtId="0" fontId="28" fillId="0" borderId="4" xfId="0" applyFont="1" applyBorder="1" applyAlignment="1">
      <alignment horizontal="center" vertical="center" textRotation="90" wrapText="1"/>
    </xf>
    <xf numFmtId="0" fontId="28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28" fillId="14" borderId="11" xfId="0" applyFont="1" applyFill="1" applyBorder="1" applyAlignment="1">
      <alignment horizontal="center" vertical="center" wrapText="1"/>
    </xf>
    <xf numFmtId="0" fontId="28" fillId="14" borderId="5" xfId="0" applyFont="1" applyFill="1" applyBorder="1" applyAlignment="1">
      <alignment horizontal="center" vertical="center" wrapText="1"/>
    </xf>
    <xf numFmtId="0" fontId="28" fillId="14" borderId="12" xfId="0" applyFont="1" applyFill="1" applyBorder="1" applyAlignment="1">
      <alignment horizontal="center" vertical="center" wrapText="1"/>
    </xf>
    <xf numFmtId="0" fontId="28" fillId="14" borderId="27" xfId="0" applyFont="1" applyFill="1" applyBorder="1" applyAlignment="1">
      <alignment horizontal="center" vertical="center" wrapText="1"/>
    </xf>
    <xf numFmtId="0" fontId="28" fillId="14" borderId="0" xfId="0" applyFont="1" applyFill="1" applyBorder="1" applyAlignment="1">
      <alignment horizontal="center" vertical="center" wrapText="1"/>
    </xf>
    <xf numFmtId="0" fontId="28" fillId="14" borderId="28" xfId="0" applyFont="1" applyFill="1" applyBorder="1" applyAlignment="1">
      <alignment horizontal="center" vertical="center" wrapText="1"/>
    </xf>
    <xf numFmtId="0" fontId="28" fillId="14" borderId="10" xfId="0" applyFont="1" applyFill="1" applyBorder="1" applyAlignment="1">
      <alignment horizontal="center" vertical="center" wrapText="1"/>
    </xf>
    <xf numFmtId="0" fontId="28" fillId="14" borderId="6" xfId="0" applyFont="1" applyFill="1" applyBorder="1" applyAlignment="1">
      <alignment horizontal="center" vertical="center" wrapText="1"/>
    </xf>
    <xf numFmtId="0" fontId="28" fillId="14" borderId="13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5" fillId="14" borderId="7" xfId="0" applyFont="1" applyFill="1" applyBorder="1" applyAlignment="1">
      <alignment horizontal="center" vertical="center" wrapText="1"/>
    </xf>
    <xf numFmtId="0" fontId="25" fillId="14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25" fillId="14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28" fillId="13" borderId="1" xfId="0" applyFont="1" applyFill="1" applyBorder="1" applyAlignment="1">
      <alignment horizontal="center" vertical="center"/>
    </xf>
    <xf numFmtId="0" fontId="28" fillId="13" borderId="1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  <xf numFmtId="0" fontId="28" fillId="5" borderId="2" xfId="0" applyFont="1" applyFill="1" applyBorder="1" applyAlignment="1">
      <alignment horizontal="center" vertical="center" textRotation="90" wrapText="1"/>
    </xf>
    <xf numFmtId="0" fontId="28" fillId="5" borderId="3" xfId="0" applyFont="1" applyFill="1" applyBorder="1" applyAlignment="1">
      <alignment horizontal="center" vertical="center" textRotation="90" wrapText="1"/>
    </xf>
    <xf numFmtId="0" fontId="28" fillId="5" borderId="4" xfId="0" applyFont="1" applyFill="1" applyBorder="1" applyAlignment="1">
      <alignment horizontal="center" vertical="center" textRotation="90" wrapText="1"/>
    </xf>
    <xf numFmtId="0" fontId="28" fillId="6" borderId="11" xfId="0" applyFont="1" applyFill="1" applyBorder="1" applyAlignment="1">
      <alignment horizontal="center" vertical="center" wrapText="1"/>
    </xf>
    <xf numFmtId="0" fontId="28" fillId="6" borderId="12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textRotation="90" wrapText="1"/>
    </xf>
    <xf numFmtId="0" fontId="27" fillId="5" borderId="3" xfId="0" applyFont="1" applyFill="1" applyBorder="1" applyAlignment="1">
      <alignment horizontal="center" vertical="center" textRotation="90" wrapText="1"/>
    </xf>
    <xf numFmtId="0" fontId="27" fillId="5" borderId="4" xfId="0" applyFont="1" applyFill="1" applyBorder="1" applyAlignment="1">
      <alignment horizontal="center" vertical="center" textRotation="90" wrapText="1"/>
    </xf>
    <xf numFmtId="0" fontId="60" fillId="6" borderId="10" xfId="0" applyFont="1" applyFill="1" applyBorder="1" applyAlignment="1">
      <alignment horizontal="center" vertical="center" wrapText="1"/>
    </xf>
    <xf numFmtId="0" fontId="60" fillId="6" borderId="13" xfId="0" applyFont="1" applyFill="1" applyBorder="1" applyAlignment="1">
      <alignment horizontal="center" vertical="center" wrapText="1"/>
    </xf>
    <xf numFmtId="0" fontId="28" fillId="6" borderId="10" xfId="0" applyFont="1" applyFill="1" applyBorder="1" applyAlignment="1">
      <alignment horizontal="center" vertical="center" wrapText="1"/>
    </xf>
    <xf numFmtId="0" fontId="28" fillId="6" borderId="13" xfId="0" applyFont="1" applyFill="1" applyBorder="1" applyAlignment="1">
      <alignment horizontal="center" vertical="center" wrapText="1"/>
    </xf>
    <xf numFmtId="0" fontId="28" fillId="13" borderId="2" xfId="0" applyFont="1" applyFill="1" applyBorder="1" applyAlignment="1">
      <alignment horizontal="center" vertical="center" textRotation="90" wrapText="1"/>
    </xf>
    <xf numFmtId="0" fontId="28" fillId="13" borderId="3" xfId="0" applyFont="1" applyFill="1" applyBorder="1" applyAlignment="1">
      <alignment horizontal="center" vertical="center" textRotation="90" wrapText="1"/>
    </xf>
    <xf numFmtId="0" fontId="28" fillId="13" borderId="4" xfId="0" applyFont="1" applyFill="1" applyBorder="1" applyAlignment="1">
      <alignment horizontal="center" vertical="center" textRotation="90" wrapText="1"/>
    </xf>
    <xf numFmtId="0" fontId="28" fillId="13" borderId="11" xfId="0" applyFont="1" applyFill="1" applyBorder="1" applyAlignment="1">
      <alignment horizontal="center" vertical="center" textRotation="90" wrapText="1"/>
    </xf>
    <xf numFmtId="0" fontId="28" fillId="13" borderId="12" xfId="0" applyFont="1" applyFill="1" applyBorder="1" applyAlignment="1">
      <alignment horizontal="center" vertical="center" textRotation="90" wrapText="1"/>
    </xf>
    <xf numFmtId="0" fontId="28" fillId="13" borderId="27" xfId="0" applyFont="1" applyFill="1" applyBorder="1" applyAlignment="1">
      <alignment horizontal="center" vertical="center" textRotation="90" wrapText="1"/>
    </xf>
    <xf numFmtId="0" fontId="28" fillId="13" borderId="28" xfId="0" applyFont="1" applyFill="1" applyBorder="1" applyAlignment="1">
      <alignment horizontal="center" vertical="center" textRotation="90" wrapText="1"/>
    </xf>
    <xf numFmtId="0" fontId="28" fillId="13" borderId="10" xfId="0" applyFont="1" applyFill="1" applyBorder="1" applyAlignment="1">
      <alignment horizontal="center" vertical="center" textRotation="90" wrapText="1"/>
    </xf>
    <xf numFmtId="0" fontId="28" fillId="13" borderId="13" xfId="0" applyFont="1" applyFill="1" applyBorder="1" applyAlignment="1">
      <alignment horizontal="center" vertical="center" textRotation="90" wrapText="1"/>
    </xf>
    <xf numFmtId="0" fontId="28" fillId="5" borderId="11" xfId="0" applyFont="1" applyFill="1" applyBorder="1" applyAlignment="1">
      <alignment horizontal="center" vertical="center" wrapText="1"/>
    </xf>
    <xf numFmtId="0" fontId="28" fillId="5" borderId="5" xfId="0" applyFont="1" applyFill="1" applyBorder="1" applyAlignment="1">
      <alignment horizontal="center" vertical="center" wrapText="1"/>
    </xf>
    <xf numFmtId="0" fontId="28" fillId="5" borderId="12" xfId="0" applyFont="1" applyFill="1" applyBorder="1" applyAlignment="1">
      <alignment horizontal="center" vertical="center" wrapText="1"/>
    </xf>
    <xf numFmtId="0" fontId="28" fillId="5" borderId="10" xfId="0" applyFont="1" applyFill="1" applyBorder="1" applyAlignment="1">
      <alignment horizontal="center" vertical="center" wrapText="1"/>
    </xf>
    <xf numFmtId="0" fontId="28" fillId="5" borderId="6" xfId="0" applyFont="1" applyFill="1" applyBorder="1" applyAlignment="1">
      <alignment horizontal="center" vertical="center" wrapText="1"/>
    </xf>
    <xf numFmtId="0" fontId="28" fillId="5" borderId="1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167" fontId="19" fillId="0" borderId="2" xfId="0" applyNumberFormat="1" applyFont="1" applyBorder="1" applyAlignment="1">
      <alignment horizontal="center" vertical="center" wrapText="1"/>
    </xf>
    <xf numFmtId="167" fontId="19" fillId="0" borderId="4" xfId="0" applyNumberFormat="1" applyFont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1" fontId="21" fillId="0" borderId="10" xfId="0" applyNumberFormat="1" applyFont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left" vertical="center"/>
    </xf>
    <xf numFmtId="0" fontId="41" fillId="0" borderId="0" xfId="0" applyFont="1" applyFill="1" applyAlignment="1">
      <alignment horizontal="right" vertical="center"/>
    </xf>
    <xf numFmtId="0" fontId="19" fillId="1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19" fillId="9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43" fillId="0" borderId="0" xfId="0" applyFont="1" applyBorder="1" applyAlignment="1">
      <alignment horizontal="center" vertical="center"/>
    </xf>
    <xf numFmtId="0" fontId="0" fillId="0" borderId="0" xfId="0" applyBorder="1"/>
    <xf numFmtId="0" fontId="45" fillId="7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7" borderId="29" xfId="0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11" borderId="2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12" borderId="2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7" fontId="1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7" fontId="2" fillId="3" borderId="14" xfId="0" applyNumberFormat="1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left" vertical="center" wrapText="1"/>
    </xf>
    <xf numFmtId="0" fontId="28" fillId="3" borderId="14" xfId="0" applyFont="1" applyFill="1" applyBorder="1" applyAlignment="1">
      <alignment vertical="center" wrapText="1"/>
    </xf>
    <xf numFmtId="0" fontId="28" fillId="3" borderId="14" xfId="0" applyFont="1" applyFill="1" applyBorder="1" applyAlignment="1">
      <alignment horizontal="center" vertical="center" wrapText="1"/>
    </xf>
    <xf numFmtId="2" fontId="27" fillId="3" borderId="14" xfId="0" applyNumberFormat="1" applyFont="1" applyFill="1" applyBorder="1" applyAlignment="1">
      <alignment horizontal="center" vertical="center" wrapText="1"/>
    </xf>
    <xf numFmtId="2" fontId="27" fillId="3" borderId="15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6" xfId="1" xr:uid="{00000000-0005-0000-0000-000001000000}"/>
    <cellStyle name="Normal 6 3" xfId="3" xr:uid="{00000000-0005-0000-0000-000002000000}"/>
    <cellStyle name="Normal_R TAKTIS PA" xfId="2" xr:uid="{00000000-0005-0000-0000-000003000000}"/>
  </cellStyles>
  <dxfs count="24">
    <dxf>
      <font>
        <b/>
        <i val="0"/>
        <color rgb="FF0070C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</dxfs>
  <tableStyles count="1" defaultTableStyle="TableStyleMedium2" defaultPivotStyle="PivotStyleLight16">
    <tableStyle name="Table Style 1" pivot="0" count="1" xr9:uid="{00000000-0011-0000-FFFF-FFFF00000000}">
      <tableStyleElement type="firstRowStripe" size="4"/>
    </tableStyle>
  </tableStyles>
  <colors>
    <mruColors>
      <color rgb="FF00FF00"/>
      <color rgb="FFE5633F"/>
      <color rgb="FFFF0000"/>
      <color rgb="FFFFFF66"/>
      <color rgb="FFFF3300"/>
      <color rgb="FFFFFF99"/>
      <color rgb="FF87F0F5"/>
      <color rgb="FFE72B17"/>
      <color rgb="FFDB43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0</xdr:row>
      <xdr:rowOff>47625</xdr:rowOff>
    </xdr:from>
    <xdr:to>
      <xdr:col>8</xdr:col>
      <xdr:colOff>27215</xdr:colOff>
      <xdr:row>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875" y="47625"/>
          <a:ext cx="3671661" cy="9729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>
              <a:latin typeface="Arial Narrow" pitchFamily="34" charset="0"/>
            </a:rPr>
            <a:t>MARKAS BESAR TNI ANGKATAN</a:t>
          </a:r>
          <a:r>
            <a:rPr lang="en-US" sz="1600" baseline="0">
              <a:latin typeface="Arial Narrow" pitchFamily="34" charset="0"/>
            </a:rPr>
            <a:t> DARAT</a:t>
          </a:r>
          <a:endParaRPr lang="en-US" sz="1600">
            <a:latin typeface="Arial Narrow" pitchFamily="34" charset="0"/>
          </a:endParaRPr>
        </a:p>
        <a:p>
          <a:pPr algn="ctr"/>
          <a:r>
            <a:rPr lang="en-US" sz="1600">
              <a:latin typeface="Arial Narrow" pitchFamily="34" charset="0"/>
            </a:rPr>
            <a:t>DINAS JASMANI</a:t>
          </a:r>
        </a:p>
      </xdr:txBody>
    </xdr:sp>
    <xdr:clientData/>
  </xdr:twoCellAnchor>
  <xdr:twoCellAnchor>
    <xdr:from>
      <xdr:col>0</xdr:col>
      <xdr:colOff>256268</xdr:colOff>
      <xdr:row>1</xdr:row>
      <xdr:rowOff>285750</xdr:rowOff>
    </xdr:from>
    <xdr:to>
      <xdr:col>7</xdr:col>
      <xdr:colOff>294625</xdr:colOff>
      <xdr:row>1</xdr:row>
      <xdr:rowOff>285750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256268" y="625929"/>
          <a:ext cx="3168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69273</xdr:colOff>
      <xdr:row>1634</xdr:row>
      <xdr:rowOff>4947</xdr:rowOff>
    </xdr:from>
    <xdr:to>
      <xdr:col>62</xdr:col>
      <xdr:colOff>450274</xdr:colOff>
      <xdr:row>1643</xdr:row>
      <xdr:rowOff>121227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4910955" y="509176811"/>
          <a:ext cx="5212774" cy="33894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d-ID" sz="2000">
              <a:latin typeface="Arial" panose="020B0604020202020204" pitchFamily="34" charset="0"/>
              <a:cs typeface="Arial" panose="020B0604020202020204" pitchFamily="34" charset="0"/>
            </a:rPr>
            <a:t>............</a:t>
          </a:r>
          <a:r>
            <a:rPr lang="en-US" sz="2000">
              <a:latin typeface="Arial" panose="020B0604020202020204" pitchFamily="34" charset="0"/>
              <a:cs typeface="Arial" panose="020B0604020202020204" pitchFamily="34" charset="0"/>
            </a:rPr>
            <a:t>,   </a:t>
          </a:r>
          <a:r>
            <a:rPr lang="id-ID" sz="2000" b="1">
              <a:latin typeface="Arial" panose="020B0604020202020204" pitchFamily="34" charset="0"/>
              <a:cs typeface="Arial" panose="020B0604020202020204" pitchFamily="34" charset="0"/>
            </a:rPr>
            <a:t>        </a:t>
          </a:r>
          <a:r>
            <a:rPr lang="en-US" sz="2000">
              <a:latin typeface="Arial" panose="020B0604020202020204" pitchFamily="34" charset="0"/>
              <a:cs typeface="Arial" panose="020B0604020202020204" pitchFamily="34" charset="0"/>
            </a:rPr>
            <a:t> Oktober 2021</a:t>
          </a:r>
        </a:p>
        <a:p>
          <a:pPr algn="ctr"/>
          <a:endParaRPr lang="en-US" sz="20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US" sz="2000" baseline="0">
              <a:latin typeface="Arial" panose="020B0604020202020204" pitchFamily="34" charset="0"/>
              <a:cs typeface="Arial" panose="020B0604020202020204" pitchFamily="34" charset="0"/>
            </a:rPr>
            <a:t>Katimjas Subpanpus </a:t>
          </a:r>
        </a:p>
        <a:p>
          <a:pPr algn="ctr"/>
          <a:r>
            <a:rPr lang="en-US" sz="2000" baseline="0">
              <a:latin typeface="Arial" panose="020B0604020202020204" pitchFamily="34" charset="0"/>
              <a:cs typeface="Arial" panose="020B0604020202020204" pitchFamily="34" charset="0"/>
            </a:rPr>
            <a:t>Kodam ........</a:t>
          </a:r>
        </a:p>
        <a:p>
          <a:pPr algn="ctr"/>
          <a:endParaRPr lang="en-US" sz="2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n-US" sz="20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n-US" sz="20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id-ID" sz="2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.................................................</a:t>
          </a:r>
          <a:endParaRPr lang="en-US" sz="2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id-ID" sz="2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....................................................................</a:t>
          </a:r>
          <a:endParaRPr lang="en-US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49</xdr:col>
      <xdr:colOff>250834</xdr:colOff>
      <xdr:row>0</xdr:row>
      <xdr:rowOff>6402</xdr:rowOff>
    </xdr:from>
    <xdr:ext cx="6771963" cy="150810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A852851-2664-4927-861C-0C3F0A216C1C}"/>
            </a:ext>
          </a:extLst>
        </xdr:cNvPr>
        <xdr:cNvSpPr txBox="1"/>
      </xdr:nvSpPr>
      <xdr:spPr>
        <a:xfrm>
          <a:off x="14295879" y="6402"/>
          <a:ext cx="6771963" cy="15081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rtlCol="0" anchor="t">
          <a:spAutoFit/>
        </a:bodyPr>
        <a:lstStyle/>
        <a:p>
          <a:r>
            <a:rPr lang="id-ID" sz="1600">
              <a:latin typeface="Arial" panose="020B0604020202020204" pitchFamily="34" charset="0"/>
              <a:cs typeface="Arial" panose="020B0604020202020204" pitchFamily="34" charset="0"/>
            </a:rPr>
            <a:t>Lampiran “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II</a:t>
          </a:r>
          <a:r>
            <a:rPr lang="id-ID" sz="1600">
              <a:latin typeface="Arial" panose="020B0604020202020204" pitchFamily="34" charset="0"/>
              <a:cs typeface="Arial" panose="020B0604020202020204" pitchFamily="34" charset="0"/>
            </a:rPr>
            <a:t>” (REKAPITULASI HASIL TES KESAMAPTAAN JASMANI) pada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Laporan</a:t>
          </a:r>
          <a:r>
            <a:rPr lang="id-ID" sz="1600">
              <a:latin typeface="Arial" panose="020B0604020202020204" pitchFamily="34" charset="0"/>
              <a:cs typeface="Arial" panose="020B0604020202020204" pitchFamily="34" charset="0"/>
            </a:rPr>
            <a:t> seleksi bidang jasmani penerimaan Tamtama PK TNI A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D </a:t>
          </a:r>
          <a:r>
            <a:rPr lang="id-ID" sz="1600">
              <a:latin typeface="Arial" panose="020B0604020202020204" pitchFamily="34" charset="0"/>
              <a:cs typeface="Arial" panose="020B0604020202020204" pitchFamily="34" charset="0"/>
            </a:rPr>
            <a:t>Gelombang II TA 2021 Subpanpus Kodam .......................</a:t>
          </a:r>
          <a:endParaRPr lang="en-US" sz="16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_________________________________________________________</a:t>
          </a:r>
          <a:endParaRPr lang="id-ID" sz="16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id-ID" sz="1600">
              <a:latin typeface="Arial" panose="020B0604020202020204" pitchFamily="34" charset="0"/>
              <a:cs typeface="Arial" panose="020B0604020202020204" pitchFamily="34" charset="0"/>
            </a:rPr>
            <a:t> </a:t>
          </a:r>
        </a:p>
        <a:p>
          <a:endParaRPr lang="id-ID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42861</xdr:colOff>
      <xdr:row>57</xdr:row>
      <xdr:rowOff>132027</xdr:rowOff>
    </xdr:from>
    <xdr:to>
      <xdr:col>44</xdr:col>
      <xdr:colOff>285750</xdr:colOff>
      <xdr:row>69</xdr:row>
      <xdr:rowOff>137583</xdr:rowOff>
    </xdr:to>
    <xdr:sp macro="" textlink="">
      <xdr:nvSpPr>
        <xdr:cNvPr id="2" name="Text Box 30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2861" y="16276902"/>
          <a:ext cx="3452814" cy="263445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1100"/>
            </a:lnSpc>
            <a:defRPr sz="1000"/>
          </a:pPr>
          <a:r>
            <a:rPr lang="id-ID" sz="1100" b="0" i="0" strike="noStrike">
              <a:solidFill>
                <a:srgbClr val="000000"/>
              </a:solidFill>
              <a:latin typeface="Arial"/>
              <a:cs typeface="Arial"/>
            </a:rPr>
            <a:t>Ket : Rumus </a:t>
          </a:r>
          <a:r>
            <a:rPr lang="en-US" sz="1100" b="0" i="0" strike="noStrike">
              <a:solidFill>
                <a:srgbClr val="000000"/>
              </a:solidFill>
              <a:latin typeface="Arial"/>
              <a:cs typeface="Arial"/>
            </a:rPr>
            <a:t>Perbandingan Tinggi Berat Badan</a:t>
          </a:r>
          <a:endParaRPr lang="id-ID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lnSpc>
              <a:spcPts val="1100"/>
            </a:lnSpc>
            <a:defRPr sz="1000"/>
          </a:pPr>
          <a:endParaRPr lang="id-ID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lnSpc>
              <a:spcPts val="1100"/>
            </a:lnSpc>
            <a:defRPr sz="1000"/>
          </a:pPr>
          <a:endParaRPr lang="en-US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lnSpc>
              <a:spcPts val="1100"/>
            </a:lnSpc>
            <a:defRPr sz="1000"/>
          </a:pPr>
          <a:r>
            <a:rPr lang="id-ID" sz="1100" b="0" i="0" strike="noStrike">
              <a:solidFill>
                <a:srgbClr val="000000"/>
              </a:solidFill>
              <a:latin typeface="Arial"/>
              <a:cs typeface="Arial"/>
            </a:rPr>
            <a:t>1.BI     = (TB-100)x 90%</a:t>
          </a:r>
        </a:p>
        <a:p>
          <a:pPr algn="l" rtl="1">
            <a:lnSpc>
              <a:spcPts val="1100"/>
            </a:lnSpc>
            <a:defRPr sz="1000"/>
          </a:pPr>
          <a:endParaRPr lang="en-US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lnSpc>
              <a:spcPts val="1100"/>
            </a:lnSpc>
            <a:defRPr sz="1000"/>
          </a:pPr>
          <a:r>
            <a:rPr lang="id-ID" sz="1100" b="0" i="0" strike="noStrike">
              <a:solidFill>
                <a:srgbClr val="000000"/>
              </a:solidFill>
              <a:latin typeface="Arial"/>
              <a:cs typeface="Arial"/>
            </a:rPr>
            <a:t>2.BHA  = BI+(7.5% x BI)</a:t>
          </a:r>
        </a:p>
        <a:p>
          <a:pPr algn="l" rtl="1">
            <a:lnSpc>
              <a:spcPts val="1100"/>
            </a:lnSpc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id-ID" sz="1100" b="0" i="0" strike="noStrike">
              <a:solidFill>
                <a:srgbClr val="000000"/>
              </a:solidFill>
              <a:latin typeface="Arial"/>
              <a:cs typeface="Arial"/>
            </a:rPr>
            <a:t>BHB  = BI-(7.5% x BI)</a:t>
          </a:r>
        </a:p>
        <a:p>
          <a:pPr algn="l" rtl="1">
            <a:lnSpc>
              <a:spcPts val="1100"/>
            </a:lnSpc>
            <a:defRPr sz="1000"/>
          </a:pPr>
          <a:endParaRPr lang="en-US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lnSpc>
              <a:spcPts val="1100"/>
            </a:lnSpc>
            <a:defRPr sz="1000"/>
          </a:pPr>
          <a:r>
            <a:rPr lang="id-ID" sz="1100" b="0" i="0" strike="noStrike">
              <a:solidFill>
                <a:srgbClr val="000000"/>
              </a:solidFill>
              <a:latin typeface="Arial"/>
              <a:cs typeface="Arial"/>
            </a:rPr>
            <a:t>3.BNA  = BI+(12.5% x BI)</a:t>
          </a:r>
        </a:p>
        <a:p>
          <a:pPr algn="l" rtl="1">
            <a:lnSpc>
              <a:spcPts val="1100"/>
            </a:lnSpc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id-ID" sz="1100" b="0" i="0" strike="noStrike">
              <a:solidFill>
                <a:srgbClr val="000000"/>
              </a:solidFill>
              <a:latin typeface="Arial"/>
              <a:cs typeface="Arial"/>
            </a:rPr>
            <a:t>BNB  = BI-(12.5% x BI)</a:t>
          </a:r>
        </a:p>
        <a:p>
          <a:pPr algn="l" rtl="1">
            <a:lnSpc>
              <a:spcPts val="1100"/>
            </a:lnSpc>
            <a:defRPr sz="1000"/>
          </a:pPr>
          <a:endParaRPr lang="en-US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lnSpc>
              <a:spcPts val="1000"/>
            </a:lnSpc>
            <a:defRPr sz="1000"/>
          </a:pPr>
          <a:r>
            <a:rPr lang="id-ID" sz="1100" b="0" i="0" strike="noStrike">
              <a:solidFill>
                <a:srgbClr val="000000"/>
              </a:solidFill>
              <a:latin typeface="Arial"/>
              <a:cs typeface="Arial"/>
            </a:rPr>
            <a:t>4.BLA   = BI+(15% x BI)</a:t>
          </a:r>
          <a:endParaRPr lang="en-US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lnSpc>
              <a:spcPts val="1100"/>
            </a:lnSpc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id-ID" sz="1100" b="0" i="0" strike="noStrike">
              <a:solidFill>
                <a:srgbClr val="000000"/>
              </a:solidFill>
              <a:latin typeface="Arial"/>
              <a:cs typeface="Arial"/>
            </a:rPr>
            <a:t>BLB   = BI-(15% x BI)</a:t>
          </a:r>
        </a:p>
        <a:p>
          <a:pPr algn="l" rtl="1">
            <a:lnSpc>
              <a:spcPts val="1000"/>
            </a:lnSpc>
            <a:defRPr sz="1000"/>
          </a:pPr>
          <a:endParaRPr lang="en-US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lnSpc>
              <a:spcPts val="1100"/>
            </a:lnSpc>
            <a:defRPr sz="1000"/>
          </a:pPr>
          <a:r>
            <a:rPr lang="id-ID" sz="1100" b="0" i="0" strike="noStrike">
              <a:solidFill>
                <a:srgbClr val="000000"/>
              </a:solidFill>
              <a:latin typeface="Arial"/>
              <a:cs typeface="Arial"/>
            </a:rPr>
            <a:t>5.BLLA= BI+(25% x BI)</a:t>
          </a:r>
          <a:endParaRPr lang="en-US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lnSpc>
              <a:spcPts val="1000"/>
            </a:lnSpc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id-ID" sz="1100" b="0" i="0" strike="noStrike">
              <a:solidFill>
                <a:srgbClr val="000000"/>
              </a:solidFill>
              <a:latin typeface="Arial"/>
              <a:cs typeface="Arial"/>
            </a:rPr>
            <a:t>BLLB = BI+(25% x BI)</a:t>
          </a:r>
          <a:r>
            <a:rPr lang="en-US" sz="1100" b="0" i="0" strike="noStrike">
              <a:solidFill>
                <a:srgbClr val="000000"/>
              </a:solidFill>
              <a:latin typeface="Arial"/>
              <a:cs typeface="Arial"/>
            </a:rPr>
            <a:t>   </a:t>
          </a:r>
          <a:endParaRPr lang="id-ID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lnSpc>
              <a:spcPts val="1100"/>
            </a:lnSpc>
            <a:defRPr sz="1000"/>
          </a:pPr>
          <a:endParaRPr lang="id-ID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lnSpc>
              <a:spcPts val="1100"/>
            </a:lnSpc>
            <a:defRPr sz="1000"/>
          </a:pPr>
          <a:endParaRPr lang="id-ID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lnSpc>
              <a:spcPts val="1000"/>
            </a:lnSpc>
            <a:defRPr sz="1000"/>
          </a:pPr>
          <a:endParaRPr lang="id-ID" sz="11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55</xdr:col>
      <xdr:colOff>560916</xdr:colOff>
      <xdr:row>57</xdr:row>
      <xdr:rowOff>1424</xdr:rowOff>
    </xdr:from>
    <xdr:ext cx="4303184" cy="3067741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9614"/>
        <a:stretch/>
      </xdr:blipFill>
      <xdr:spPr bwMode="auto">
        <a:xfrm>
          <a:off x="42068749" y="15516591"/>
          <a:ext cx="4303184" cy="3067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</xdr:row>
      <xdr:rowOff>27072</xdr:rowOff>
    </xdr:from>
    <xdr:to>
      <xdr:col>6</xdr:col>
      <xdr:colOff>82575</xdr:colOff>
      <xdr:row>2</xdr:row>
      <xdr:rowOff>27072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28575" y="427122"/>
          <a:ext cx="2340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340514</xdr:colOff>
      <xdr:row>3</xdr:row>
      <xdr:rowOff>92745</xdr:rowOff>
    </xdr:from>
    <xdr:to>
      <xdr:col>15</xdr:col>
      <xdr:colOff>712198</xdr:colOff>
      <xdr:row>3</xdr:row>
      <xdr:rowOff>92745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5226839" y="692820"/>
          <a:ext cx="201950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226216</xdr:colOff>
      <xdr:row>0</xdr:row>
      <xdr:rowOff>47625</xdr:rowOff>
    </xdr:from>
    <xdr:to>
      <xdr:col>16</xdr:col>
      <xdr:colOff>378616</xdr:colOff>
      <xdr:row>3</xdr:row>
      <xdr:rowOff>80211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112541" y="47625"/>
          <a:ext cx="2657475" cy="632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Arial" pitchFamily="34" charset="0"/>
              <a:cs typeface="Arial" pitchFamily="34" charset="0"/>
            </a:rPr>
            <a:t>Lampiran      </a:t>
          </a:r>
          <a:r>
            <a:rPr lang="id-ID" sz="110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latin typeface="Arial" pitchFamily="34" charset="0"/>
              <a:cs typeface="Arial" pitchFamily="34" charset="0"/>
            </a:rPr>
            <a:t>Surat     Kadisjasad</a:t>
          </a:r>
        </a:p>
        <a:p>
          <a:r>
            <a:rPr lang="en-US" sz="1100">
              <a:latin typeface="Arial" pitchFamily="34" charset="0"/>
              <a:cs typeface="Arial" pitchFamily="34" charset="0"/>
            </a:rPr>
            <a:t>Nomor  B   /     </a:t>
          </a:r>
          <a:r>
            <a:rPr lang="en-US" sz="1100" b="1">
              <a:latin typeface="Arial" pitchFamily="34" charset="0"/>
              <a:cs typeface="Arial" pitchFamily="34" charset="0"/>
            </a:rPr>
            <a:t>69</a:t>
          </a:r>
          <a:r>
            <a:rPr lang="id-ID" sz="1100" b="1">
              <a:latin typeface="Arial" pitchFamily="34" charset="0"/>
              <a:cs typeface="Arial" pitchFamily="34" charset="0"/>
            </a:rPr>
            <a:t>.a</a:t>
          </a:r>
          <a:r>
            <a:rPr lang="en-US" sz="1100">
              <a:latin typeface="Arial" pitchFamily="34" charset="0"/>
              <a:cs typeface="Arial" pitchFamily="34" charset="0"/>
            </a:rPr>
            <a:t>     /  I  /  2019</a:t>
          </a:r>
        </a:p>
        <a:p>
          <a:r>
            <a:rPr lang="en-US" sz="1100">
              <a:latin typeface="Arial" pitchFamily="34" charset="0"/>
              <a:cs typeface="Arial" pitchFamily="34" charset="0"/>
            </a:rPr>
            <a:t>Tanggal        </a:t>
          </a:r>
          <a:r>
            <a:rPr lang="en-US" sz="1100" b="1">
              <a:latin typeface="Arial" pitchFamily="34" charset="0"/>
              <a:cs typeface="Arial" pitchFamily="34" charset="0"/>
            </a:rPr>
            <a:t>21 </a:t>
          </a:r>
          <a:r>
            <a:rPr lang="en-US" sz="1100">
              <a:latin typeface="Arial" pitchFamily="34" charset="0"/>
              <a:cs typeface="Arial" pitchFamily="34" charset="0"/>
            </a:rPr>
            <a:t>    Januari   2019</a:t>
          </a:r>
        </a:p>
      </xdr:txBody>
    </xdr:sp>
    <xdr:clientData/>
  </xdr:twoCellAnchor>
  <xdr:twoCellAnchor editAs="oneCell">
    <xdr:from>
      <xdr:col>9</xdr:col>
      <xdr:colOff>270711</xdr:colOff>
      <xdr:row>156</xdr:row>
      <xdr:rowOff>160420</xdr:rowOff>
    </xdr:from>
    <xdr:to>
      <xdr:col>14</xdr:col>
      <xdr:colOff>76025</xdr:colOff>
      <xdr:row>157</xdr:row>
      <xdr:rowOff>70771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99711" y="33640795"/>
          <a:ext cx="2396114" cy="119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552451</xdr:colOff>
      <xdr:row>0</xdr:row>
      <xdr:rowOff>0</xdr:rowOff>
    </xdr:from>
    <xdr:to>
      <xdr:col>15</xdr:col>
      <xdr:colOff>495301</xdr:colOff>
      <xdr:row>3</xdr:row>
      <xdr:rowOff>92073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4857751" y="0"/>
          <a:ext cx="2343150" cy="6921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d-ID" sz="1200">
              <a:latin typeface="Arial" pitchFamily="34" charset="0"/>
              <a:cs typeface="Arial" pitchFamily="34" charset="0"/>
            </a:rPr>
            <a:t>Lampiran    Surat   Kadisjasad</a:t>
          </a:r>
        </a:p>
        <a:p>
          <a:r>
            <a:rPr lang="id-ID" sz="1200">
              <a:latin typeface="Arial" pitchFamily="34" charset="0"/>
              <a:cs typeface="Arial" pitchFamily="34" charset="0"/>
            </a:rPr>
            <a:t>Nomor    B     / 69.a/I/      2019</a:t>
          </a:r>
        </a:p>
        <a:p>
          <a:r>
            <a:rPr lang="id-ID" sz="1200">
              <a:latin typeface="Arial" pitchFamily="34" charset="0"/>
              <a:cs typeface="Arial" pitchFamily="34" charset="0"/>
            </a:rPr>
            <a:t>Tanggal   24   Januari</a:t>
          </a:r>
          <a:r>
            <a:rPr lang="id-ID" sz="1200" baseline="0">
              <a:latin typeface="Arial" pitchFamily="34" charset="0"/>
              <a:cs typeface="Arial" pitchFamily="34" charset="0"/>
            </a:rPr>
            <a:t>     2019</a:t>
          </a:r>
          <a:r>
            <a:rPr lang="id-ID" sz="12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>
    <xdr:from>
      <xdr:col>0</xdr:col>
      <xdr:colOff>85724</xdr:colOff>
      <xdr:row>2</xdr:row>
      <xdr:rowOff>9525</xdr:rowOff>
    </xdr:from>
    <xdr:to>
      <xdr:col>6</xdr:col>
      <xdr:colOff>56099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85724" y="409575"/>
          <a:ext cx="2256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</xdr:row>
      <xdr:rowOff>47625</xdr:rowOff>
    </xdr:from>
    <xdr:to>
      <xdr:col>15</xdr:col>
      <xdr:colOff>227400</xdr:colOff>
      <xdr:row>3</xdr:row>
      <xdr:rowOff>47625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4953000" y="647700"/>
          <a:ext cx="1980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228600</xdr:colOff>
      <xdr:row>157</xdr:row>
      <xdr:rowOff>142875</xdr:rowOff>
    </xdr:from>
    <xdr:to>
      <xdr:col>14</xdr:col>
      <xdr:colOff>228600</xdr:colOff>
      <xdr:row>163</xdr:row>
      <xdr:rowOff>190500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0" y="33137475"/>
          <a:ext cx="272415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152400</xdr:colOff>
      <xdr:row>157</xdr:row>
      <xdr:rowOff>171450</xdr:rowOff>
    </xdr:from>
    <xdr:to>
      <xdr:col>14</xdr:col>
      <xdr:colOff>431165</xdr:colOff>
      <xdr:row>164</xdr:row>
      <xdr:rowOff>117475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0" y="33166050"/>
          <a:ext cx="1478915" cy="1441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oftware\FORMULA\tabel%20garjas%20terbaru%20(surat%20kadisjas%2069_I_2019)\KONSEP%20REKAP%20GARJAS%2012%20MENIT%20TA%202019%20(TABEL%20surat%20Kadisjas%2069_I_2019)\konsep%20REKAP%20GARJAS%2012%20MNT%20(BATAS%20LULUS%2051)%20SURAT%20KADISJAS%2069_I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BANDINGAN TB BB"/>
      <sheetName val="TB BB (baru)"/>
      <sheetName val="TABEL PRIA 3,2M"/>
      <sheetName val="TABEL PRIA (US ARMY)"/>
      <sheetName val="TABEL WANITA 3,2M"/>
      <sheetName val="KONSEP REKAP BOBOT BARU"/>
      <sheetName val="TABEL GARJAS 12 mnt PRIA (lama)"/>
      <sheetName val="REKAP GARJAS 12 MNT"/>
      <sheetName val="tabel 12 mnt pria (69_I_2019)"/>
      <sheetName val="Sheet2"/>
      <sheetName val="tabel 12 mnt wanita(69_I_2019)"/>
      <sheetName val="TABEL GARJAS 12 mnt WANITA"/>
      <sheetName val="TABEL WANITA (US ARMY)"/>
      <sheetName val="Sheet1"/>
    </sheetNames>
    <sheetDataSet>
      <sheetData sheetId="0">
        <row r="19">
          <cell r="A19">
            <v>150</v>
          </cell>
        </row>
      </sheetData>
      <sheetData sheetId="1">
        <row r="11">
          <cell r="A11" t="str">
            <v>TINGGI BADAN      (CM)</v>
          </cell>
        </row>
      </sheetData>
      <sheetData sheetId="2">
        <row r="1">
          <cell r="CZ1" t="str">
            <v>NILAI PERBANDINGAN TB BB</v>
          </cell>
        </row>
      </sheetData>
      <sheetData sheetId="3"/>
      <sheetData sheetId="4">
        <row r="2">
          <cell r="B2" t="str">
            <v>waktu (,)</v>
          </cell>
        </row>
      </sheetData>
      <sheetData sheetId="5"/>
      <sheetData sheetId="6"/>
      <sheetData sheetId="7"/>
      <sheetData sheetId="8">
        <row r="9">
          <cell r="R9" t="str">
            <v>LARI  12 MENIT</v>
          </cell>
          <cell r="S9" t="str">
            <v>NILAI DALAM POK UMUR</v>
          </cell>
          <cell r="AD9" t="str">
            <v>PULL UPS 1 MENIT</v>
          </cell>
          <cell r="AE9" t="str">
            <v>NILAI DALAM POK UMUR</v>
          </cell>
          <cell r="AP9" t="str">
            <v xml:space="preserve">SIT UPS 1 MENIT </v>
          </cell>
          <cell r="AQ9" t="str">
            <v>NILAI DALAM POK UMUR</v>
          </cell>
          <cell r="BB9" t="str">
            <v xml:space="preserve">PUSH UPS 1 MENIT </v>
          </cell>
          <cell r="BC9" t="str">
            <v>NILAI DALAM POK UMUR</v>
          </cell>
          <cell r="BN9" t="str">
            <v>LUNGES 1 MENIT</v>
          </cell>
          <cell r="BO9" t="str">
            <v>NILAI DALAM POK UMUR</v>
          </cell>
          <cell r="BZ9" t="str">
            <v>SHUTTLE RUN 2 x 10 M (DETIK)</v>
          </cell>
          <cell r="CA9" t="str">
            <v>NILAI DALAM POK UMUR</v>
          </cell>
        </row>
        <row r="11">
          <cell r="S11" t="str">
            <v>18-25</v>
          </cell>
          <cell r="T11" t="str">
            <v>26-30</v>
          </cell>
          <cell r="U11" t="str">
            <v>31-35</v>
          </cell>
          <cell r="V11" t="str">
            <v>36-40</v>
          </cell>
          <cell r="W11" t="str">
            <v>41-43</v>
          </cell>
          <cell r="X11" t="str">
            <v>44-46</v>
          </cell>
          <cell r="Y11" t="str">
            <v>47-49</v>
          </cell>
          <cell r="Z11" t="str">
            <v>50-52</v>
          </cell>
          <cell r="AA11" t="str">
            <v>53-55</v>
          </cell>
          <cell r="AB11" t="str">
            <v>56-58</v>
          </cell>
          <cell r="AE11" t="str">
            <v>18-25</v>
          </cell>
          <cell r="AF11" t="str">
            <v>26-30</v>
          </cell>
          <cell r="AG11" t="str">
            <v>31-35</v>
          </cell>
          <cell r="AH11" t="str">
            <v>36-40</v>
          </cell>
          <cell r="AI11" t="str">
            <v>41-43</v>
          </cell>
          <cell r="AJ11" t="str">
            <v>44-46</v>
          </cell>
          <cell r="AK11" t="str">
            <v>47-49</v>
          </cell>
          <cell r="AL11" t="str">
            <v>50-52</v>
          </cell>
          <cell r="AM11" t="str">
            <v>53-55</v>
          </cell>
          <cell r="AN11" t="str">
            <v>56-58</v>
          </cell>
          <cell r="AQ11" t="str">
            <v>18-25</v>
          </cell>
          <cell r="AR11" t="str">
            <v>26-30</v>
          </cell>
          <cell r="AS11" t="str">
            <v>31-35</v>
          </cell>
          <cell r="AT11" t="str">
            <v>36-40</v>
          </cell>
          <cell r="AU11" t="str">
            <v>41-43</v>
          </cell>
          <cell r="AV11" t="str">
            <v>44-46</v>
          </cell>
          <cell r="AW11" t="str">
            <v>47-49</v>
          </cell>
          <cell r="AX11" t="str">
            <v>50-52</v>
          </cell>
          <cell r="AY11" t="str">
            <v>53-55</v>
          </cell>
          <cell r="AZ11" t="str">
            <v>56-58</v>
          </cell>
          <cell r="BC11" t="str">
            <v>18-25</v>
          </cell>
          <cell r="BD11" t="str">
            <v>26-30</v>
          </cell>
          <cell r="BE11" t="str">
            <v>31-35</v>
          </cell>
          <cell r="BF11" t="str">
            <v>36-40</v>
          </cell>
          <cell r="BG11" t="str">
            <v>41-43</v>
          </cell>
          <cell r="BH11" t="str">
            <v>44-46</v>
          </cell>
          <cell r="BI11" t="str">
            <v>47-49</v>
          </cell>
          <cell r="BJ11" t="str">
            <v>50-52</v>
          </cell>
          <cell r="BK11" t="str">
            <v>53-55</v>
          </cell>
          <cell r="BL11" t="str">
            <v>56-58</v>
          </cell>
          <cell r="BO11" t="str">
            <v>18-25</v>
          </cell>
          <cell r="BP11" t="str">
            <v>26-30</v>
          </cell>
          <cell r="BQ11" t="str">
            <v>31-35</v>
          </cell>
          <cell r="BR11" t="str">
            <v>36-40</v>
          </cell>
          <cell r="BS11" t="str">
            <v>41-43</v>
          </cell>
          <cell r="BT11" t="str">
            <v>44-46</v>
          </cell>
          <cell r="BU11" t="str">
            <v>47-49</v>
          </cell>
          <cell r="BV11" t="str">
            <v>50-52</v>
          </cell>
          <cell r="BW11" t="str">
            <v>53-55</v>
          </cell>
          <cell r="BX11" t="str">
            <v>56-58</v>
          </cell>
          <cell r="CA11" t="str">
            <v>18-25</v>
          </cell>
          <cell r="CB11" t="str">
            <v>26-30</v>
          </cell>
          <cell r="CC11" t="str">
            <v>31-35</v>
          </cell>
          <cell r="CD11" t="str">
            <v>36-40</v>
          </cell>
          <cell r="CE11" t="str">
            <v>41-43</v>
          </cell>
          <cell r="CF11" t="str">
            <v>44-46</v>
          </cell>
          <cell r="CG11" t="str">
            <v>47-49</v>
          </cell>
          <cell r="CH11" t="str">
            <v>50-52</v>
          </cell>
          <cell r="CI11" t="str">
            <v>53-55</v>
          </cell>
          <cell r="CJ11" t="str">
            <v>56-58</v>
          </cell>
        </row>
        <row r="12">
          <cell r="R12">
            <v>770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Z12">
            <v>4.4000000000000004</v>
          </cell>
          <cell r="CA12">
            <v>100</v>
          </cell>
          <cell r="CB12">
            <v>100</v>
          </cell>
          <cell r="CC12">
            <v>100</v>
          </cell>
          <cell r="CD12">
            <v>100</v>
          </cell>
          <cell r="CE12">
            <v>100</v>
          </cell>
          <cell r="CF12">
            <v>100</v>
          </cell>
          <cell r="CG12">
            <v>100</v>
          </cell>
          <cell r="CH12">
            <v>100</v>
          </cell>
          <cell r="CI12">
            <v>100</v>
          </cell>
          <cell r="CJ12">
            <v>100</v>
          </cell>
        </row>
        <row r="13">
          <cell r="R13">
            <v>771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1</v>
          </cell>
          <cell r="AD13">
            <v>1</v>
          </cell>
          <cell r="AE13">
            <v>15</v>
          </cell>
          <cell r="AF13">
            <v>20</v>
          </cell>
          <cell r="AG13">
            <v>25</v>
          </cell>
          <cell r="AH13">
            <v>30</v>
          </cell>
          <cell r="AI13">
            <v>35</v>
          </cell>
          <cell r="AJ13">
            <v>40</v>
          </cell>
          <cell r="AK13">
            <v>45</v>
          </cell>
          <cell r="AL13">
            <v>50</v>
          </cell>
          <cell r="AM13">
            <v>55</v>
          </cell>
          <cell r="AN13">
            <v>60</v>
          </cell>
          <cell r="AP13">
            <v>1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3</v>
          </cell>
          <cell r="AX13">
            <v>8</v>
          </cell>
          <cell r="AY13">
            <v>13</v>
          </cell>
          <cell r="AZ13">
            <v>18</v>
          </cell>
          <cell r="BB13">
            <v>1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4</v>
          </cell>
          <cell r="BK13">
            <v>9</v>
          </cell>
          <cell r="BL13">
            <v>14</v>
          </cell>
          <cell r="BN13">
            <v>1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3</v>
          </cell>
          <cell r="BZ13">
            <v>4.41</v>
          </cell>
          <cell r="CA13">
            <v>99</v>
          </cell>
          <cell r="CB13">
            <v>100</v>
          </cell>
          <cell r="CC13">
            <v>100</v>
          </cell>
          <cell r="CD13">
            <v>100</v>
          </cell>
          <cell r="CE13">
            <v>100</v>
          </cell>
          <cell r="CF13">
            <v>100</v>
          </cell>
          <cell r="CG13">
            <v>100</v>
          </cell>
          <cell r="CH13">
            <v>100</v>
          </cell>
          <cell r="CI13">
            <v>100</v>
          </cell>
          <cell r="CJ13">
            <v>100</v>
          </cell>
        </row>
        <row r="14">
          <cell r="R14">
            <v>790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2</v>
          </cell>
          <cell r="AD14">
            <v>2</v>
          </cell>
          <cell r="AE14">
            <v>20</v>
          </cell>
          <cell r="AF14">
            <v>25</v>
          </cell>
          <cell r="AG14">
            <v>30</v>
          </cell>
          <cell r="AH14">
            <v>35</v>
          </cell>
          <cell r="AI14">
            <v>40</v>
          </cell>
          <cell r="AJ14">
            <v>45</v>
          </cell>
          <cell r="AK14">
            <v>50</v>
          </cell>
          <cell r="AL14">
            <v>55</v>
          </cell>
          <cell r="AM14">
            <v>60</v>
          </cell>
          <cell r="AN14">
            <v>65</v>
          </cell>
          <cell r="AP14">
            <v>2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5</v>
          </cell>
          <cell r="AX14">
            <v>10</v>
          </cell>
          <cell r="AY14">
            <v>15</v>
          </cell>
          <cell r="AZ14">
            <v>20</v>
          </cell>
          <cell r="BB14">
            <v>2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1</v>
          </cell>
          <cell r="BJ14">
            <v>6</v>
          </cell>
          <cell r="BK14">
            <v>11</v>
          </cell>
          <cell r="BL14">
            <v>16</v>
          </cell>
          <cell r="BN14">
            <v>2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4</v>
          </cell>
          <cell r="BZ14">
            <v>4.42</v>
          </cell>
          <cell r="CA14">
            <v>99</v>
          </cell>
          <cell r="CB14">
            <v>100</v>
          </cell>
          <cell r="CC14">
            <v>100</v>
          </cell>
          <cell r="CD14">
            <v>100</v>
          </cell>
          <cell r="CE14">
            <v>100</v>
          </cell>
          <cell r="CF14">
            <v>100</v>
          </cell>
          <cell r="CG14">
            <v>100</v>
          </cell>
          <cell r="CH14">
            <v>100</v>
          </cell>
          <cell r="CI14">
            <v>100</v>
          </cell>
          <cell r="CJ14">
            <v>100</v>
          </cell>
        </row>
        <row r="15">
          <cell r="R15">
            <v>809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3</v>
          </cell>
          <cell r="AD15">
            <v>3</v>
          </cell>
          <cell r="AE15">
            <v>25</v>
          </cell>
          <cell r="AF15">
            <v>30</v>
          </cell>
          <cell r="AG15">
            <v>35</v>
          </cell>
          <cell r="AH15">
            <v>40</v>
          </cell>
          <cell r="AI15">
            <v>45</v>
          </cell>
          <cell r="AJ15">
            <v>50</v>
          </cell>
          <cell r="AK15">
            <v>55</v>
          </cell>
          <cell r="AL15">
            <v>60</v>
          </cell>
          <cell r="AM15">
            <v>65</v>
          </cell>
          <cell r="AN15">
            <v>70</v>
          </cell>
          <cell r="AP15">
            <v>3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2</v>
          </cell>
          <cell r="AW15">
            <v>7</v>
          </cell>
          <cell r="AX15">
            <v>12</v>
          </cell>
          <cell r="AY15">
            <v>17</v>
          </cell>
          <cell r="AZ15">
            <v>22</v>
          </cell>
          <cell r="BB15">
            <v>3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3</v>
          </cell>
          <cell r="BJ15">
            <v>8</v>
          </cell>
          <cell r="BK15">
            <v>13</v>
          </cell>
          <cell r="BL15">
            <v>18</v>
          </cell>
          <cell r="BN15">
            <v>3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5</v>
          </cell>
          <cell r="BZ15">
            <v>4.43</v>
          </cell>
          <cell r="CA15">
            <v>99</v>
          </cell>
          <cell r="CB15">
            <v>100</v>
          </cell>
          <cell r="CC15">
            <v>100</v>
          </cell>
          <cell r="CD15">
            <v>100</v>
          </cell>
          <cell r="CE15">
            <v>100</v>
          </cell>
          <cell r="CF15">
            <v>100</v>
          </cell>
          <cell r="CG15">
            <v>100</v>
          </cell>
          <cell r="CH15">
            <v>100</v>
          </cell>
          <cell r="CI15">
            <v>100</v>
          </cell>
          <cell r="CJ15">
            <v>100</v>
          </cell>
        </row>
        <row r="16">
          <cell r="R16">
            <v>828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4</v>
          </cell>
          <cell r="AD16">
            <v>4</v>
          </cell>
          <cell r="AE16">
            <v>30</v>
          </cell>
          <cell r="AF16">
            <v>35</v>
          </cell>
          <cell r="AG16">
            <v>40</v>
          </cell>
          <cell r="AH16">
            <v>45</v>
          </cell>
          <cell r="AI16">
            <v>50</v>
          </cell>
          <cell r="AJ16">
            <v>55</v>
          </cell>
          <cell r="AK16">
            <v>60</v>
          </cell>
          <cell r="AL16">
            <v>65</v>
          </cell>
          <cell r="AM16">
            <v>70</v>
          </cell>
          <cell r="AN16">
            <v>75</v>
          </cell>
          <cell r="AP16">
            <v>4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4</v>
          </cell>
          <cell r="AW16">
            <v>9</v>
          </cell>
          <cell r="AX16">
            <v>14</v>
          </cell>
          <cell r="AY16">
            <v>19</v>
          </cell>
          <cell r="AZ16">
            <v>24</v>
          </cell>
          <cell r="BB16">
            <v>4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5</v>
          </cell>
          <cell r="BJ16">
            <v>10</v>
          </cell>
          <cell r="BK16">
            <v>15</v>
          </cell>
          <cell r="BL16">
            <v>20</v>
          </cell>
          <cell r="BN16">
            <v>4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1</v>
          </cell>
          <cell r="BX16">
            <v>6</v>
          </cell>
          <cell r="BZ16">
            <v>4.4400000000000004</v>
          </cell>
          <cell r="CA16">
            <v>98</v>
          </cell>
          <cell r="CB16">
            <v>100</v>
          </cell>
          <cell r="CC16">
            <v>100</v>
          </cell>
          <cell r="CD16">
            <v>100</v>
          </cell>
          <cell r="CE16">
            <v>100</v>
          </cell>
          <cell r="CF16">
            <v>100</v>
          </cell>
          <cell r="CG16">
            <v>100</v>
          </cell>
          <cell r="CH16">
            <v>100</v>
          </cell>
          <cell r="CI16">
            <v>100</v>
          </cell>
          <cell r="CJ16">
            <v>100</v>
          </cell>
        </row>
        <row r="17">
          <cell r="R17">
            <v>847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5</v>
          </cell>
          <cell r="AD17">
            <v>5</v>
          </cell>
          <cell r="AE17">
            <v>35</v>
          </cell>
          <cell r="AF17">
            <v>40</v>
          </cell>
          <cell r="AG17">
            <v>45</v>
          </cell>
          <cell r="AH17">
            <v>50</v>
          </cell>
          <cell r="AI17">
            <v>55</v>
          </cell>
          <cell r="AJ17">
            <v>60</v>
          </cell>
          <cell r="AK17">
            <v>65</v>
          </cell>
          <cell r="AL17">
            <v>70</v>
          </cell>
          <cell r="AM17">
            <v>75</v>
          </cell>
          <cell r="AN17">
            <v>80</v>
          </cell>
          <cell r="AP17">
            <v>5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1</v>
          </cell>
          <cell r="AV17">
            <v>6</v>
          </cell>
          <cell r="AW17">
            <v>11</v>
          </cell>
          <cell r="AX17">
            <v>16</v>
          </cell>
          <cell r="AY17">
            <v>21</v>
          </cell>
          <cell r="AZ17">
            <v>26</v>
          </cell>
          <cell r="BB17">
            <v>5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2</v>
          </cell>
          <cell r="BI17">
            <v>7</v>
          </cell>
          <cell r="BJ17">
            <v>12</v>
          </cell>
          <cell r="BK17">
            <v>17</v>
          </cell>
          <cell r="BL17">
            <v>22</v>
          </cell>
          <cell r="BN17">
            <v>5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2</v>
          </cell>
          <cell r="BX17">
            <v>7</v>
          </cell>
          <cell r="BZ17">
            <v>4.45</v>
          </cell>
          <cell r="CA17">
            <v>98</v>
          </cell>
          <cell r="CB17">
            <v>100</v>
          </cell>
          <cell r="CC17">
            <v>100</v>
          </cell>
          <cell r="CD17">
            <v>100</v>
          </cell>
          <cell r="CE17">
            <v>100</v>
          </cell>
          <cell r="CF17">
            <v>100</v>
          </cell>
          <cell r="CG17">
            <v>100</v>
          </cell>
          <cell r="CH17">
            <v>100</v>
          </cell>
          <cell r="CI17">
            <v>100</v>
          </cell>
          <cell r="CJ17">
            <v>100</v>
          </cell>
        </row>
        <row r="18">
          <cell r="R18">
            <v>866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1</v>
          </cell>
          <cell r="AB18">
            <v>6</v>
          </cell>
          <cell r="AD18">
            <v>6</v>
          </cell>
          <cell r="AE18">
            <v>40</v>
          </cell>
          <cell r="AF18">
            <v>45</v>
          </cell>
          <cell r="AG18">
            <v>50</v>
          </cell>
          <cell r="AH18">
            <v>55</v>
          </cell>
          <cell r="AI18">
            <v>60</v>
          </cell>
          <cell r="AJ18">
            <v>65</v>
          </cell>
          <cell r="AK18">
            <v>70</v>
          </cell>
          <cell r="AL18">
            <v>75</v>
          </cell>
          <cell r="AM18">
            <v>80</v>
          </cell>
          <cell r="AN18">
            <v>85</v>
          </cell>
          <cell r="AP18">
            <v>6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3</v>
          </cell>
          <cell r="AV18">
            <v>8</v>
          </cell>
          <cell r="AW18">
            <v>13</v>
          </cell>
          <cell r="AX18">
            <v>18</v>
          </cell>
          <cell r="AY18">
            <v>23</v>
          </cell>
          <cell r="AZ18">
            <v>28</v>
          </cell>
          <cell r="BB18">
            <v>6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4</v>
          </cell>
          <cell r="BI18">
            <v>9</v>
          </cell>
          <cell r="BJ18">
            <v>14</v>
          </cell>
          <cell r="BK18">
            <v>19</v>
          </cell>
          <cell r="BL18">
            <v>24</v>
          </cell>
          <cell r="BN18">
            <v>6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3</v>
          </cell>
          <cell r="BX18">
            <v>8</v>
          </cell>
          <cell r="BZ18">
            <v>4.46</v>
          </cell>
          <cell r="CA18">
            <v>98</v>
          </cell>
          <cell r="CB18">
            <v>100</v>
          </cell>
          <cell r="CC18">
            <v>100</v>
          </cell>
          <cell r="CD18">
            <v>100</v>
          </cell>
          <cell r="CE18">
            <v>100</v>
          </cell>
          <cell r="CF18">
            <v>100</v>
          </cell>
          <cell r="CG18">
            <v>100</v>
          </cell>
          <cell r="CH18">
            <v>100</v>
          </cell>
          <cell r="CI18">
            <v>100</v>
          </cell>
          <cell r="CJ18">
            <v>100</v>
          </cell>
        </row>
        <row r="19">
          <cell r="R19">
            <v>885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2</v>
          </cell>
          <cell r="AB19">
            <v>7</v>
          </cell>
          <cell r="AD19">
            <v>7</v>
          </cell>
          <cell r="AE19">
            <v>45</v>
          </cell>
          <cell r="AF19">
            <v>50</v>
          </cell>
          <cell r="AG19">
            <v>55</v>
          </cell>
          <cell r="AH19">
            <v>60</v>
          </cell>
          <cell r="AI19">
            <v>65</v>
          </cell>
          <cell r="AJ19">
            <v>70</v>
          </cell>
          <cell r="AK19">
            <v>75</v>
          </cell>
          <cell r="AL19">
            <v>80</v>
          </cell>
          <cell r="AM19">
            <v>85</v>
          </cell>
          <cell r="AN19">
            <v>90</v>
          </cell>
          <cell r="AP19">
            <v>7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5</v>
          </cell>
          <cell r="AV19">
            <v>10</v>
          </cell>
          <cell r="AW19">
            <v>15</v>
          </cell>
          <cell r="AX19">
            <v>20</v>
          </cell>
          <cell r="AY19">
            <v>25</v>
          </cell>
          <cell r="AZ19">
            <v>30</v>
          </cell>
          <cell r="BB19">
            <v>7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1</v>
          </cell>
          <cell r="BH19">
            <v>6</v>
          </cell>
          <cell r="BI19">
            <v>11</v>
          </cell>
          <cell r="BJ19">
            <v>16</v>
          </cell>
          <cell r="BK19">
            <v>21</v>
          </cell>
          <cell r="BL19">
            <v>26</v>
          </cell>
          <cell r="BN19">
            <v>7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4</v>
          </cell>
          <cell r="BX19">
            <v>9</v>
          </cell>
          <cell r="BZ19">
            <v>4.47</v>
          </cell>
          <cell r="CA19">
            <v>97</v>
          </cell>
          <cell r="CB19">
            <v>100</v>
          </cell>
          <cell r="CC19">
            <v>100</v>
          </cell>
          <cell r="CD19">
            <v>100</v>
          </cell>
          <cell r="CE19">
            <v>100</v>
          </cell>
          <cell r="CF19">
            <v>100</v>
          </cell>
          <cell r="CG19">
            <v>100</v>
          </cell>
          <cell r="CH19">
            <v>100</v>
          </cell>
          <cell r="CI19">
            <v>100</v>
          </cell>
          <cell r="CJ19">
            <v>100</v>
          </cell>
        </row>
        <row r="20">
          <cell r="R20">
            <v>904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3</v>
          </cell>
          <cell r="AB20">
            <v>8</v>
          </cell>
          <cell r="AD20">
            <v>8</v>
          </cell>
          <cell r="AE20">
            <v>50</v>
          </cell>
          <cell r="AF20">
            <v>55</v>
          </cell>
          <cell r="AG20">
            <v>60</v>
          </cell>
          <cell r="AH20">
            <v>65</v>
          </cell>
          <cell r="AI20">
            <v>70</v>
          </cell>
          <cell r="AJ20">
            <v>75</v>
          </cell>
          <cell r="AK20">
            <v>80</v>
          </cell>
          <cell r="AL20">
            <v>85</v>
          </cell>
          <cell r="AM20">
            <v>90</v>
          </cell>
          <cell r="AN20">
            <v>95</v>
          </cell>
          <cell r="AP20">
            <v>8</v>
          </cell>
          <cell r="AQ20">
            <v>0</v>
          </cell>
          <cell r="AR20">
            <v>0</v>
          </cell>
          <cell r="AS20">
            <v>0</v>
          </cell>
          <cell r="AT20">
            <v>2</v>
          </cell>
          <cell r="AU20">
            <v>7</v>
          </cell>
          <cell r="AV20">
            <v>12</v>
          </cell>
          <cell r="AW20">
            <v>17</v>
          </cell>
          <cell r="AX20">
            <v>22</v>
          </cell>
          <cell r="AY20">
            <v>27</v>
          </cell>
          <cell r="AZ20">
            <v>32</v>
          </cell>
          <cell r="BB20">
            <v>8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3</v>
          </cell>
          <cell r="BH20">
            <v>8</v>
          </cell>
          <cell r="BI20">
            <v>13</v>
          </cell>
          <cell r="BJ20">
            <v>18</v>
          </cell>
          <cell r="BK20">
            <v>23</v>
          </cell>
          <cell r="BL20">
            <v>28</v>
          </cell>
          <cell r="BN20">
            <v>8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5</v>
          </cell>
          <cell r="BX20">
            <v>10</v>
          </cell>
          <cell r="BZ20">
            <v>4.4800000000000004</v>
          </cell>
          <cell r="CA20">
            <v>97</v>
          </cell>
          <cell r="CB20">
            <v>100</v>
          </cell>
          <cell r="CC20">
            <v>100</v>
          </cell>
          <cell r="CD20">
            <v>100</v>
          </cell>
          <cell r="CE20">
            <v>100</v>
          </cell>
          <cell r="CF20">
            <v>100</v>
          </cell>
          <cell r="CG20">
            <v>100</v>
          </cell>
          <cell r="CH20">
            <v>100</v>
          </cell>
          <cell r="CI20">
            <v>100</v>
          </cell>
          <cell r="CJ20">
            <v>100</v>
          </cell>
        </row>
        <row r="21">
          <cell r="R21">
            <v>923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4</v>
          </cell>
          <cell r="AB21">
            <v>9</v>
          </cell>
          <cell r="AD21">
            <v>9</v>
          </cell>
          <cell r="AE21">
            <v>55</v>
          </cell>
          <cell r="AF21">
            <v>60</v>
          </cell>
          <cell r="AG21">
            <v>65</v>
          </cell>
          <cell r="AH21">
            <v>70</v>
          </cell>
          <cell r="AI21">
            <v>75</v>
          </cell>
          <cell r="AJ21">
            <v>80</v>
          </cell>
          <cell r="AK21">
            <v>85</v>
          </cell>
          <cell r="AL21">
            <v>90</v>
          </cell>
          <cell r="AM21">
            <v>95</v>
          </cell>
          <cell r="AN21">
            <v>100</v>
          </cell>
          <cell r="AP21">
            <v>9</v>
          </cell>
          <cell r="AQ21">
            <v>0</v>
          </cell>
          <cell r="AR21">
            <v>0</v>
          </cell>
          <cell r="AS21">
            <v>0</v>
          </cell>
          <cell r="AT21">
            <v>4</v>
          </cell>
          <cell r="AU21">
            <v>9</v>
          </cell>
          <cell r="AV21">
            <v>14</v>
          </cell>
          <cell r="AW21">
            <v>19</v>
          </cell>
          <cell r="AX21">
            <v>24</v>
          </cell>
          <cell r="AY21">
            <v>29</v>
          </cell>
          <cell r="AZ21">
            <v>34</v>
          </cell>
          <cell r="BB21">
            <v>9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5</v>
          </cell>
          <cell r="BH21">
            <v>10</v>
          </cell>
          <cell r="BI21">
            <v>15</v>
          </cell>
          <cell r="BJ21">
            <v>20</v>
          </cell>
          <cell r="BK21">
            <v>25</v>
          </cell>
          <cell r="BL21">
            <v>30</v>
          </cell>
          <cell r="BN21">
            <v>9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1</v>
          </cell>
          <cell r="BW21">
            <v>6</v>
          </cell>
          <cell r="BX21">
            <v>11</v>
          </cell>
          <cell r="BZ21">
            <v>4.49</v>
          </cell>
          <cell r="CA21">
            <v>97</v>
          </cell>
          <cell r="CB21">
            <v>100</v>
          </cell>
          <cell r="CC21">
            <v>100</v>
          </cell>
          <cell r="CD21">
            <v>100</v>
          </cell>
          <cell r="CE21">
            <v>100</v>
          </cell>
          <cell r="CF21">
            <v>100</v>
          </cell>
          <cell r="CG21">
            <v>100</v>
          </cell>
          <cell r="CH21">
            <v>100</v>
          </cell>
          <cell r="CI21">
            <v>100</v>
          </cell>
          <cell r="CJ21">
            <v>100</v>
          </cell>
        </row>
        <row r="22">
          <cell r="R22">
            <v>942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5</v>
          </cell>
          <cell r="AB22">
            <v>10</v>
          </cell>
          <cell r="AD22">
            <v>10</v>
          </cell>
          <cell r="AE22">
            <v>60</v>
          </cell>
          <cell r="AF22">
            <v>65</v>
          </cell>
          <cell r="AG22">
            <v>70</v>
          </cell>
          <cell r="AH22">
            <v>75</v>
          </cell>
          <cell r="AI22">
            <v>80</v>
          </cell>
          <cell r="AJ22">
            <v>85</v>
          </cell>
          <cell r="AK22">
            <v>90</v>
          </cell>
          <cell r="AL22">
            <v>95</v>
          </cell>
          <cell r="AM22">
            <v>100</v>
          </cell>
          <cell r="AN22">
            <v>100</v>
          </cell>
          <cell r="AP22">
            <v>10</v>
          </cell>
          <cell r="AQ22">
            <v>0</v>
          </cell>
          <cell r="AR22">
            <v>0</v>
          </cell>
          <cell r="AS22">
            <v>1</v>
          </cell>
          <cell r="AT22">
            <v>6</v>
          </cell>
          <cell r="AU22">
            <v>11</v>
          </cell>
          <cell r="AV22">
            <v>16</v>
          </cell>
          <cell r="AW22">
            <v>21</v>
          </cell>
          <cell r="AX22">
            <v>26</v>
          </cell>
          <cell r="AY22">
            <v>31</v>
          </cell>
          <cell r="AZ22">
            <v>36</v>
          </cell>
          <cell r="BB22">
            <v>10</v>
          </cell>
          <cell r="BC22">
            <v>0</v>
          </cell>
          <cell r="BD22">
            <v>0</v>
          </cell>
          <cell r="BE22">
            <v>0</v>
          </cell>
          <cell r="BF22">
            <v>2</v>
          </cell>
          <cell r="BG22">
            <v>7</v>
          </cell>
          <cell r="BH22">
            <v>12</v>
          </cell>
          <cell r="BI22">
            <v>17</v>
          </cell>
          <cell r="BJ22">
            <v>22</v>
          </cell>
          <cell r="BK22">
            <v>27</v>
          </cell>
          <cell r="BL22">
            <v>32</v>
          </cell>
          <cell r="BN22">
            <v>10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2</v>
          </cell>
          <cell r="BW22">
            <v>7</v>
          </cell>
          <cell r="BX22">
            <v>12</v>
          </cell>
          <cell r="BZ22">
            <v>4.5</v>
          </cell>
          <cell r="CA22">
            <v>96</v>
          </cell>
          <cell r="CB22">
            <v>100</v>
          </cell>
          <cell r="CC22">
            <v>100</v>
          </cell>
          <cell r="CD22">
            <v>100</v>
          </cell>
          <cell r="CE22">
            <v>100</v>
          </cell>
          <cell r="CF22">
            <v>100</v>
          </cell>
          <cell r="CG22">
            <v>100</v>
          </cell>
          <cell r="CH22">
            <v>100</v>
          </cell>
          <cell r="CI22">
            <v>100</v>
          </cell>
          <cell r="CJ22">
            <v>100</v>
          </cell>
        </row>
        <row r="23">
          <cell r="R23">
            <v>961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</v>
          </cell>
          <cell r="AA23">
            <v>6</v>
          </cell>
          <cell r="AB23">
            <v>11</v>
          </cell>
          <cell r="AD23">
            <v>11</v>
          </cell>
          <cell r="AE23">
            <v>65</v>
          </cell>
          <cell r="AF23">
            <v>70</v>
          </cell>
          <cell r="AG23">
            <v>75</v>
          </cell>
          <cell r="AH23">
            <v>80</v>
          </cell>
          <cell r="AI23">
            <v>85</v>
          </cell>
          <cell r="AJ23">
            <v>90</v>
          </cell>
          <cell r="AK23">
            <v>95</v>
          </cell>
          <cell r="AL23">
            <v>100</v>
          </cell>
          <cell r="AM23">
            <v>100</v>
          </cell>
          <cell r="AN23">
            <v>100</v>
          </cell>
          <cell r="AP23">
            <v>11</v>
          </cell>
          <cell r="AQ23">
            <v>0</v>
          </cell>
          <cell r="AR23">
            <v>0</v>
          </cell>
          <cell r="AS23">
            <v>3</v>
          </cell>
          <cell r="AT23">
            <v>8</v>
          </cell>
          <cell r="AU23">
            <v>13</v>
          </cell>
          <cell r="AV23">
            <v>18</v>
          </cell>
          <cell r="AW23">
            <v>23</v>
          </cell>
          <cell r="AX23">
            <v>28</v>
          </cell>
          <cell r="AY23">
            <v>33</v>
          </cell>
          <cell r="AZ23">
            <v>38</v>
          </cell>
          <cell r="BB23">
            <v>11</v>
          </cell>
          <cell r="BC23">
            <v>0</v>
          </cell>
          <cell r="BD23">
            <v>0</v>
          </cell>
          <cell r="BE23">
            <v>0</v>
          </cell>
          <cell r="BF23">
            <v>4</v>
          </cell>
          <cell r="BG23">
            <v>9</v>
          </cell>
          <cell r="BH23">
            <v>14</v>
          </cell>
          <cell r="BI23">
            <v>19</v>
          </cell>
          <cell r="BJ23">
            <v>24</v>
          </cell>
          <cell r="BK23">
            <v>29</v>
          </cell>
          <cell r="BL23">
            <v>34</v>
          </cell>
          <cell r="BN23">
            <v>11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3</v>
          </cell>
          <cell r="BW23">
            <v>8</v>
          </cell>
          <cell r="BX23">
            <v>13</v>
          </cell>
          <cell r="BZ23">
            <v>4.51</v>
          </cell>
          <cell r="CA23">
            <v>96</v>
          </cell>
          <cell r="CB23">
            <v>100</v>
          </cell>
          <cell r="CC23">
            <v>100</v>
          </cell>
          <cell r="CD23">
            <v>100</v>
          </cell>
          <cell r="CE23">
            <v>100</v>
          </cell>
          <cell r="CF23">
            <v>100</v>
          </cell>
          <cell r="CG23">
            <v>100</v>
          </cell>
          <cell r="CH23">
            <v>100</v>
          </cell>
          <cell r="CI23">
            <v>100</v>
          </cell>
          <cell r="CJ23">
            <v>100</v>
          </cell>
        </row>
        <row r="24">
          <cell r="R24">
            <v>980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2</v>
          </cell>
          <cell r="AA24">
            <v>7</v>
          </cell>
          <cell r="AB24">
            <v>12</v>
          </cell>
          <cell r="AD24">
            <v>12</v>
          </cell>
          <cell r="AE24">
            <v>70</v>
          </cell>
          <cell r="AF24">
            <v>75</v>
          </cell>
          <cell r="AG24">
            <v>80</v>
          </cell>
          <cell r="AH24">
            <v>85</v>
          </cell>
          <cell r="AI24">
            <v>90</v>
          </cell>
          <cell r="AJ24">
            <v>95</v>
          </cell>
          <cell r="AK24">
            <v>100</v>
          </cell>
          <cell r="AL24">
            <v>100</v>
          </cell>
          <cell r="AM24">
            <v>100</v>
          </cell>
          <cell r="AN24">
            <v>100</v>
          </cell>
          <cell r="AP24">
            <v>12</v>
          </cell>
          <cell r="AQ24">
            <v>0</v>
          </cell>
          <cell r="AR24">
            <v>0</v>
          </cell>
          <cell r="AS24">
            <v>5</v>
          </cell>
          <cell r="AT24">
            <v>10</v>
          </cell>
          <cell r="AU24">
            <v>15</v>
          </cell>
          <cell r="AV24">
            <v>20</v>
          </cell>
          <cell r="AW24">
            <v>25</v>
          </cell>
          <cell r="AX24">
            <v>30</v>
          </cell>
          <cell r="AY24">
            <v>35</v>
          </cell>
          <cell r="AZ24">
            <v>40</v>
          </cell>
          <cell r="BB24">
            <v>12</v>
          </cell>
          <cell r="BC24">
            <v>0</v>
          </cell>
          <cell r="BD24">
            <v>0</v>
          </cell>
          <cell r="BE24">
            <v>1</v>
          </cell>
          <cell r="BF24">
            <v>6</v>
          </cell>
          <cell r="BG24">
            <v>11</v>
          </cell>
          <cell r="BH24">
            <v>16</v>
          </cell>
          <cell r="BI24">
            <v>21</v>
          </cell>
          <cell r="BJ24">
            <v>26</v>
          </cell>
          <cell r="BK24">
            <v>31</v>
          </cell>
          <cell r="BL24">
            <v>36</v>
          </cell>
          <cell r="BN24">
            <v>12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4</v>
          </cell>
          <cell r="BW24">
            <v>9</v>
          </cell>
          <cell r="BX24">
            <v>14</v>
          </cell>
          <cell r="BZ24">
            <v>4.5199999999999996</v>
          </cell>
          <cell r="CA24">
            <v>96</v>
          </cell>
          <cell r="CB24">
            <v>100</v>
          </cell>
          <cell r="CC24">
            <v>100</v>
          </cell>
          <cell r="CD24">
            <v>100</v>
          </cell>
          <cell r="CE24">
            <v>100</v>
          </cell>
          <cell r="CF24">
            <v>100</v>
          </cell>
          <cell r="CG24">
            <v>100</v>
          </cell>
          <cell r="CH24">
            <v>100</v>
          </cell>
          <cell r="CI24">
            <v>100</v>
          </cell>
          <cell r="CJ24">
            <v>100</v>
          </cell>
        </row>
        <row r="25">
          <cell r="R25">
            <v>999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3</v>
          </cell>
          <cell r="AA25">
            <v>8</v>
          </cell>
          <cell r="AB25">
            <v>13</v>
          </cell>
          <cell r="AD25">
            <v>13</v>
          </cell>
          <cell r="AE25">
            <v>75</v>
          </cell>
          <cell r="AF25">
            <v>80</v>
          </cell>
          <cell r="AG25">
            <v>85</v>
          </cell>
          <cell r="AH25">
            <v>90</v>
          </cell>
          <cell r="AI25">
            <v>95</v>
          </cell>
          <cell r="AJ25">
            <v>100</v>
          </cell>
          <cell r="AK25">
            <v>100</v>
          </cell>
          <cell r="AL25">
            <v>100</v>
          </cell>
          <cell r="AM25">
            <v>100</v>
          </cell>
          <cell r="AN25">
            <v>100</v>
          </cell>
          <cell r="AP25">
            <v>13</v>
          </cell>
          <cell r="AQ25">
            <v>0</v>
          </cell>
          <cell r="AR25">
            <v>3</v>
          </cell>
          <cell r="AS25">
            <v>8</v>
          </cell>
          <cell r="AT25">
            <v>13</v>
          </cell>
          <cell r="AU25">
            <v>18</v>
          </cell>
          <cell r="AV25">
            <v>23</v>
          </cell>
          <cell r="AW25">
            <v>28</v>
          </cell>
          <cell r="AX25">
            <v>33</v>
          </cell>
          <cell r="AY25">
            <v>38</v>
          </cell>
          <cell r="AZ25">
            <v>43</v>
          </cell>
          <cell r="BB25">
            <v>13</v>
          </cell>
          <cell r="BC25">
            <v>0</v>
          </cell>
          <cell r="BD25">
            <v>0</v>
          </cell>
          <cell r="BE25">
            <v>3</v>
          </cell>
          <cell r="BF25">
            <v>8</v>
          </cell>
          <cell r="BG25">
            <v>13</v>
          </cell>
          <cell r="BH25">
            <v>18</v>
          </cell>
          <cell r="BI25">
            <v>23</v>
          </cell>
          <cell r="BJ25">
            <v>28</v>
          </cell>
          <cell r="BK25">
            <v>33</v>
          </cell>
          <cell r="BL25">
            <v>38</v>
          </cell>
          <cell r="BN25">
            <v>13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1</v>
          </cell>
          <cell r="BV25">
            <v>6</v>
          </cell>
          <cell r="BW25">
            <v>11</v>
          </cell>
          <cell r="BX25">
            <v>16</v>
          </cell>
          <cell r="BZ25">
            <v>4.53</v>
          </cell>
          <cell r="CA25">
            <v>95</v>
          </cell>
          <cell r="CB25">
            <v>100</v>
          </cell>
          <cell r="CC25">
            <v>100</v>
          </cell>
          <cell r="CD25">
            <v>100</v>
          </cell>
          <cell r="CE25">
            <v>100</v>
          </cell>
          <cell r="CF25">
            <v>100</v>
          </cell>
          <cell r="CG25">
            <v>100</v>
          </cell>
          <cell r="CH25">
            <v>100</v>
          </cell>
          <cell r="CI25">
            <v>100</v>
          </cell>
          <cell r="CJ25">
            <v>100</v>
          </cell>
        </row>
        <row r="26">
          <cell r="R26">
            <v>1018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4</v>
          </cell>
          <cell r="AA26">
            <v>9</v>
          </cell>
          <cell r="AB26">
            <v>14</v>
          </cell>
          <cell r="AD26">
            <v>14</v>
          </cell>
          <cell r="AE26">
            <v>80</v>
          </cell>
          <cell r="AF26">
            <v>85</v>
          </cell>
          <cell r="AG26">
            <v>90</v>
          </cell>
          <cell r="AH26">
            <v>95</v>
          </cell>
          <cell r="AI26">
            <v>100</v>
          </cell>
          <cell r="AJ26">
            <v>100</v>
          </cell>
          <cell r="AK26">
            <v>100</v>
          </cell>
          <cell r="AL26">
            <v>100</v>
          </cell>
          <cell r="AM26">
            <v>100</v>
          </cell>
          <cell r="AN26">
            <v>100</v>
          </cell>
          <cell r="AP26">
            <v>14</v>
          </cell>
          <cell r="AQ26">
            <v>1</v>
          </cell>
          <cell r="AR26">
            <v>6</v>
          </cell>
          <cell r="AS26">
            <v>11</v>
          </cell>
          <cell r="AT26">
            <v>16</v>
          </cell>
          <cell r="AU26">
            <v>21</v>
          </cell>
          <cell r="AV26">
            <v>26</v>
          </cell>
          <cell r="AW26">
            <v>31</v>
          </cell>
          <cell r="AX26">
            <v>36</v>
          </cell>
          <cell r="AY26">
            <v>41</v>
          </cell>
          <cell r="AZ26">
            <v>46</v>
          </cell>
          <cell r="BB26">
            <v>14</v>
          </cell>
          <cell r="BC26">
            <v>0</v>
          </cell>
          <cell r="BD26">
            <v>0</v>
          </cell>
          <cell r="BE26">
            <v>5</v>
          </cell>
          <cell r="BF26">
            <v>10</v>
          </cell>
          <cell r="BG26">
            <v>15</v>
          </cell>
          <cell r="BH26">
            <v>20</v>
          </cell>
          <cell r="BI26">
            <v>25</v>
          </cell>
          <cell r="BJ26">
            <v>30</v>
          </cell>
          <cell r="BK26">
            <v>35</v>
          </cell>
          <cell r="BL26">
            <v>40</v>
          </cell>
          <cell r="BN26">
            <v>14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3</v>
          </cell>
          <cell r="BV26">
            <v>8</v>
          </cell>
          <cell r="BW26">
            <v>13</v>
          </cell>
          <cell r="BX26">
            <v>18</v>
          </cell>
          <cell r="BZ26">
            <v>4.54</v>
          </cell>
          <cell r="CA26">
            <v>95</v>
          </cell>
          <cell r="CB26">
            <v>100</v>
          </cell>
          <cell r="CC26">
            <v>100</v>
          </cell>
          <cell r="CD26">
            <v>100</v>
          </cell>
          <cell r="CE26">
            <v>100</v>
          </cell>
          <cell r="CF26">
            <v>100</v>
          </cell>
          <cell r="CG26">
            <v>100</v>
          </cell>
          <cell r="CH26">
            <v>100</v>
          </cell>
          <cell r="CI26">
            <v>100</v>
          </cell>
          <cell r="CJ26">
            <v>100</v>
          </cell>
        </row>
        <row r="27">
          <cell r="R27">
            <v>1037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5</v>
          </cell>
          <cell r="AA27">
            <v>10</v>
          </cell>
          <cell r="AB27">
            <v>15</v>
          </cell>
          <cell r="AD27">
            <v>15</v>
          </cell>
          <cell r="AE27">
            <v>85</v>
          </cell>
          <cell r="AF27">
            <v>90</v>
          </cell>
          <cell r="AG27">
            <v>95</v>
          </cell>
          <cell r="AH27">
            <v>100</v>
          </cell>
          <cell r="AI27">
            <v>100</v>
          </cell>
          <cell r="AJ27">
            <v>100</v>
          </cell>
          <cell r="AK27">
            <v>100</v>
          </cell>
          <cell r="AL27">
            <v>100</v>
          </cell>
          <cell r="AM27">
            <v>100</v>
          </cell>
          <cell r="AN27">
            <v>100</v>
          </cell>
          <cell r="AP27">
            <v>15</v>
          </cell>
          <cell r="AQ27">
            <v>4</v>
          </cell>
          <cell r="AR27">
            <v>9</v>
          </cell>
          <cell r="AS27">
            <v>14</v>
          </cell>
          <cell r="AT27">
            <v>19</v>
          </cell>
          <cell r="AU27">
            <v>24</v>
          </cell>
          <cell r="AV27">
            <v>29</v>
          </cell>
          <cell r="AW27">
            <v>34</v>
          </cell>
          <cell r="AX27">
            <v>39</v>
          </cell>
          <cell r="AY27">
            <v>44</v>
          </cell>
          <cell r="AZ27">
            <v>49</v>
          </cell>
          <cell r="BB27">
            <v>15</v>
          </cell>
          <cell r="BC27">
            <v>0</v>
          </cell>
          <cell r="BD27">
            <v>3</v>
          </cell>
          <cell r="BE27">
            <v>8</v>
          </cell>
          <cell r="BF27">
            <v>13</v>
          </cell>
          <cell r="BG27">
            <v>18</v>
          </cell>
          <cell r="BH27">
            <v>23</v>
          </cell>
          <cell r="BI27">
            <v>28</v>
          </cell>
          <cell r="BJ27">
            <v>33</v>
          </cell>
          <cell r="BK27">
            <v>38</v>
          </cell>
          <cell r="BL27">
            <v>43</v>
          </cell>
          <cell r="BN27">
            <v>15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5</v>
          </cell>
          <cell r="BV27">
            <v>10</v>
          </cell>
          <cell r="BW27">
            <v>15</v>
          </cell>
          <cell r="BX27">
            <v>20</v>
          </cell>
          <cell r="BZ27">
            <v>4.55</v>
          </cell>
          <cell r="CA27">
            <v>95</v>
          </cell>
          <cell r="CB27">
            <v>100</v>
          </cell>
          <cell r="CC27">
            <v>100</v>
          </cell>
          <cell r="CD27">
            <v>100</v>
          </cell>
          <cell r="CE27">
            <v>100</v>
          </cell>
          <cell r="CF27">
            <v>100</v>
          </cell>
          <cell r="CG27">
            <v>100</v>
          </cell>
          <cell r="CH27">
            <v>100</v>
          </cell>
          <cell r="CI27">
            <v>100</v>
          </cell>
          <cell r="CJ27">
            <v>100</v>
          </cell>
        </row>
        <row r="28">
          <cell r="R28">
            <v>1056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1</v>
          </cell>
          <cell r="Z28">
            <v>6</v>
          </cell>
          <cell r="AA28">
            <v>11</v>
          </cell>
          <cell r="AB28">
            <v>16</v>
          </cell>
          <cell r="AD28">
            <v>16</v>
          </cell>
          <cell r="AE28">
            <v>90</v>
          </cell>
          <cell r="AF28">
            <v>95</v>
          </cell>
          <cell r="AG28">
            <v>100</v>
          </cell>
          <cell r="AH28">
            <v>100</v>
          </cell>
          <cell r="AI28">
            <v>100</v>
          </cell>
          <cell r="AJ28">
            <v>100</v>
          </cell>
          <cell r="AK28">
            <v>100</v>
          </cell>
          <cell r="AL28">
            <v>100</v>
          </cell>
          <cell r="AM28">
            <v>100</v>
          </cell>
          <cell r="AN28">
            <v>100</v>
          </cell>
          <cell r="AP28">
            <v>16</v>
          </cell>
          <cell r="AQ28">
            <v>7</v>
          </cell>
          <cell r="AR28">
            <v>12</v>
          </cell>
          <cell r="AS28">
            <v>17</v>
          </cell>
          <cell r="AT28">
            <v>22</v>
          </cell>
          <cell r="AU28">
            <v>27</v>
          </cell>
          <cell r="AV28">
            <v>32</v>
          </cell>
          <cell r="AW28">
            <v>37</v>
          </cell>
          <cell r="AX28">
            <v>42</v>
          </cell>
          <cell r="AY28">
            <v>47</v>
          </cell>
          <cell r="AZ28">
            <v>52</v>
          </cell>
          <cell r="BB28">
            <v>16</v>
          </cell>
          <cell r="BC28">
            <v>1</v>
          </cell>
          <cell r="BD28">
            <v>6</v>
          </cell>
          <cell r="BE28">
            <v>11</v>
          </cell>
          <cell r="BF28">
            <v>16</v>
          </cell>
          <cell r="BG28">
            <v>21</v>
          </cell>
          <cell r="BH28">
            <v>26</v>
          </cell>
          <cell r="BI28">
            <v>31</v>
          </cell>
          <cell r="BJ28">
            <v>36</v>
          </cell>
          <cell r="BK28">
            <v>41</v>
          </cell>
          <cell r="BL28">
            <v>46</v>
          </cell>
          <cell r="BN28">
            <v>16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2</v>
          </cell>
          <cell r="BU28">
            <v>7</v>
          </cell>
          <cell r="BV28">
            <v>12</v>
          </cell>
          <cell r="BW28">
            <v>17</v>
          </cell>
          <cell r="BX28">
            <v>22</v>
          </cell>
          <cell r="BZ28">
            <v>4.5599999999999996</v>
          </cell>
          <cell r="CA28">
            <v>94</v>
          </cell>
          <cell r="CB28">
            <v>99</v>
          </cell>
          <cell r="CC28">
            <v>100</v>
          </cell>
          <cell r="CD28">
            <v>100</v>
          </cell>
          <cell r="CE28">
            <v>100</v>
          </cell>
          <cell r="CF28">
            <v>100</v>
          </cell>
          <cell r="CG28">
            <v>100</v>
          </cell>
          <cell r="CH28">
            <v>100</v>
          </cell>
          <cell r="CI28">
            <v>100</v>
          </cell>
          <cell r="CJ28">
            <v>100</v>
          </cell>
        </row>
        <row r="29">
          <cell r="R29">
            <v>1075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2</v>
          </cell>
          <cell r="Z29">
            <v>7</v>
          </cell>
          <cell r="AA29">
            <v>12</v>
          </cell>
          <cell r="AB29">
            <v>17</v>
          </cell>
          <cell r="AD29">
            <v>17</v>
          </cell>
          <cell r="AE29">
            <v>95</v>
          </cell>
          <cell r="AF29">
            <v>100</v>
          </cell>
          <cell r="AG29">
            <v>100</v>
          </cell>
          <cell r="AH29">
            <v>100</v>
          </cell>
          <cell r="AI29">
            <v>100</v>
          </cell>
          <cell r="AJ29">
            <v>100</v>
          </cell>
          <cell r="AK29">
            <v>100</v>
          </cell>
          <cell r="AL29">
            <v>100</v>
          </cell>
          <cell r="AM29">
            <v>100</v>
          </cell>
          <cell r="AN29">
            <v>100</v>
          </cell>
          <cell r="AP29">
            <v>17</v>
          </cell>
          <cell r="AQ29">
            <v>10</v>
          </cell>
          <cell r="AR29">
            <v>15</v>
          </cell>
          <cell r="AS29">
            <v>20</v>
          </cell>
          <cell r="AT29">
            <v>25</v>
          </cell>
          <cell r="AU29">
            <v>30</v>
          </cell>
          <cell r="AV29">
            <v>35</v>
          </cell>
          <cell r="AW29">
            <v>40</v>
          </cell>
          <cell r="AX29">
            <v>45</v>
          </cell>
          <cell r="AY29">
            <v>50</v>
          </cell>
          <cell r="AZ29">
            <v>55</v>
          </cell>
          <cell r="BB29">
            <v>17</v>
          </cell>
          <cell r="BC29">
            <v>4</v>
          </cell>
          <cell r="BD29">
            <v>9</v>
          </cell>
          <cell r="BE29">
            <v>14</v>
          </cell>
          <cell r="BF29">
            <v>19</v>
          </cell>
          <cell r="BG29">
            <v>24</v>
          </cell>
          <cell r="BH29">
            <v>29</v>
          </cell>
          <cell r="BI29">
            <v>34</v>
          </cell>
          <cell r="BJ29">
            <v>39</v>
          </cell>
          <cell r="BK29">
            <v>44</v>
          </cell>
          <cell r="BL29">
            <v>49</v>
          </cell>
          <cell r="BN29">
            <v>17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4</v>
          </cell>
          <cell r="BU29">
            <v>9</v>
          </cell>
          <cell r="BV29">
            <v>14</v>
          </cell>
          <cell r="BW29">
            <v>19</v>
          </cell>
          <cell r="BX29">
            <v>24</v>
          </cell>
          <cell r="BZ29">
            <v>4.57</v>
          </cell>
          <cell r="CA29">
            <v>94</v>
          </cell>
          <cell r="CB29">
            <v>99</v>
          </cell>
          <cell r="CC29">
            <v>100</v>
          </cell>
          <cell r="CD29">
            <v>100</v>
          </cell>
          <cell r="CE29">
            <v>100</v>
          </cell>
          <cell r="CF29">
            <v>100</v>
          </cell>
          <cell r="CG29">
            <v>100</v>
          </cell>
          <cell r="CH29">
            <v>100</v>
          </cell>
          <cell r="CI29">
            <v>100</v>
          </cell>
          <cell r="CJ29">
            <v>100</v>
          </cell>
        </row>
        <row r="30">
          <cell r="R30">
            <v>1094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3</v>
          </cell>
          <cell r="Z30">
            <v>8</v>
          </cell>
          <cell r="AA30">
            <v>13</v>
          </cell>
          <cell r="AB30">
            <v>18</v>
          </cell>
          <cell r="AD30">
            <v>18</v>
          </cell>
          <cell r="AE30">
            <v>100</v>
          </cell>
          <cell r="AF30">
            <v>100</v>
          </cell>
          <cell r="AG30">
            <v>100</v>
          </cell>
          <cell r="AH30">
            <v>100</v>
          </cell>
          <cell r="AI30">
            <v>100</v>
          </cell>
          <cell r="AJ30">
            <v>100</v>
          </cell>
          <cell r="AK30">
            <v>100</v>
          </cell>
          <cell r="AL30">
            <v>100</v>
          </cell>
          <cell r="AM30">
            <v>100</v>
          </cell>
          <cell r="AN30">
            <v>100</v>
          </cell>
          <cell r="AP30">
            <v>18</v>
          </cell>
          <cell r="AQ30">
            <v>13</v>
          </cell>
          <cell r="AR30">
            <v>18</v>
          </cell>
          <cell r="AS30">
            <v>23</v>
          </cell>
          <cell r="AT30">
            <v>28</v>
          </cell>
          <cell r="AU30">
            <v>33</v>
          </cell>
          <cell r="AV30">
            <v>38</v>
          </cell>
          <cell r="AW30">
            <v>43</v>
          </cell>
          <cell r="AX30">
            <v>48</v>
          </cell>
          <cell r="AY30">
            <v>53</v>
          </cell>
          <cell r="AZ30">
            <v>58</v>
          </cell>
          <cell r="BB30">
            <v>18</v>
          </cell>
          <cell r="BC30">
            <v>7</v>
          </cell>
          <cell r="BD30">
            <v>12</v>
          </cell>
          <cell r="BE30">
            <v>17</v>
          </cell>
          <cell r="BF30">
            <v>22</v>
          </cell>
          <cell r="BG30">
            <v>27</v>
          </cell>
          <cell r="BH30">
            <v>32</v>
          </cell>
          <cell r="BI30">
            <v>37</v>
          </cell>
          <cell r="BJ30">
            <v>42</v>
          </cell>
          <cell r="BK30">
            <v>47</v>
          </cell>
          <cell r="BL30">
            <v>52</v>
          </cell>
          <cell r="BN30">
            <v>18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1</v>
          </cell>
          <cell r="BT30">
            <v>6</v>
          </cell>
          <cell r="BU30">
            <v>11</v>
          </cell>
          <cell r="BV30">
            <v>16</v>
          </cell>
          <cell r="BW30">
            <v>21</v>
          </cell>
          <cell r="BX30">
            <v>26</v>
          </cell>
          <cell r="BZ30">
            <v>4.58</v>
          </cell>
          <cell r="CA30">
            <v>94</v>
          </cell>
          <cell r="CB30">
            <v>99</v>
          </cell>
          <cell r="CC30">
            <v>100</v>
          </cell>
          <cell r="CD30">
            <v>100</v>
          </cell>
          <cell r="CE30">
            <v>100</v>
          </cell>
          <cell r="CF30">
            <v>100</v>
          </cell>
          <cell r="CG30">
            <v>100</v>
          </cell>
          <cell r="CH30">
            <v>100</v>
          </cell>
          <cell r="CI30">
            <v>100</v>
          </cell>
          <cell r="CJ30">
            <v>100</v>
          </cell>
        </row>
        <row r="31">
          <cell r="R31">
            <v>1113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4</v>
          </cell>
          <cell r="Z31">
            <v>9</v>
          </cell>
          <cell r="AA31">
            <v>14</v>
          </cell>
          <cell r="AB31">
            <v>19</v>
          </cell>
          <cell r="AP31">
            <v>19</v>
          </cell>
          <cell r="AQ31">
            <v>16</v>
          </cell>
          <cell r="AR31">
            <v>21</v>
          </cell>
          <cell r="AS31">
            <v>26</v>
          </cell>
          <cell r="AT31">
            <v>31</v>
          </cell>
          <cell r="AU31">
            <v>36</v>
          </cell>
          <cell r="AV31">
            <v>41</v>
          </cell>
          <cell r="AW31">
            <v>46</v>
          </cell>
          <cell r="AX31">
            <v>51</v>
          </cell>
          <cell r="AY31">
            <v>56</v>
          </cell>
          <cell r="AZ31">
            <v>61</v>
          </cell>
          <cell r="BB31">
            <v>19</v>
          </cell>
          <cell r="BC31">
            <v>10</v>
          </cell>
          <cell r="BD31">
            <v>15</v>
          </cell>
          <cell r="BE31">
            <v>20</v>
          </cell>
          <cell r="BF31">
            <v>25</v>
          </cell>
          <cell r="BG31">
            <v>30</v>
          </cell>
          <cell r="BH31">
            <v>35</v>
          </cell>
          <cell r="BI31">
            <v>40</v>
          </cell>
          <cell r="BJ31">
            <v>45</v>
          </cell>
          <cell r="BK31">
            <v>50</v>
          </cell>
          <cell r="BL31">
            <v>55</v>
          </cell>
          <cell r="BN31">
            <v>19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3</v>
          </cell>
          <cell r="BT31">
            <v>8</v>
          </cell>
          <cell r="BU31">
            <v>13</v>
          </cell>
          <cell r="BV31">
            <v>18</v>
          </cell>
          <cell r="BW31">
            <v>23</v>
          </cell>
          <cell r="BX31">
            <v>28</v>
          </cell>
          <cell r="BZ31">
            <v>4.59</v>
          </cell>
          <cell r="CA31">
            <v>93</v>
          </cell>
          <cell r="CB31">
            <v>98</v>
          </cell>
          <cell r="CC31">
            <v>100</v>
          </cell>
          <cell r="CD31">
            <v>100</v>
          </cell>
          <cell r="CE31">
            <v>100</v>
          </cell>
          <cell r="CF31">
            <v>100</v>
          </cell>
          <cell r="CG31">
            <v>100</v>
          </cell>
          <cell r="CH31">
            <v>100</v>
          </cell>
          <cell r="CI31">
            <v>100</v>
          </cell>
          <cell r="CJ31">
            <v>100</v>
          </cell>
        </row>
        <row r="32">
          <cell r="R32">
            <v>1132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5</v>
          </cell>
          <cell r="Z32">
            <v>10</v>
          </cell>
          <cell r="AA32">
            <v>15</v>
          </cell>
          <cell r="AB32">
            <v>20</v>
          </cell>
          <cell r="AP32">
            <v>20</v>
          </cell>
          <cell r="AQ32">
            <v>19</v>
          </cell>
          <cell r="AR32">
            <v>24</v>
          </cell>
          <cell r="AS32">
            <v>29</v>
          </cell>
          <cell r="AT32">
            <v>34</v>
          </cell>
          <cell r="AU32">
            <v>39</v>
          </cell>
          <cell r="AV32">
            <v>44</v>
          </cell>
          <cell r="AW32">
            <v>49</v>
          </cell>
          <cell r="AX32">
            <v>54</v>
          </cell>
          <cell r="AY32">
            <v>59</v>
          </cell>
          <cell r="AZ32">
            <v>64</v>
          </cell>
          <cell r="BB32">
            <v>20</v>
          </cell>
          <cell r="BC32">
            <v>13</v>
          </cell>
          <cell r="BD32">
            <v>18</v>
          </cell>
          <cell r="BE32">
            <v>23</v>
          </cell>
          <cell r="BF32">
            <v>28</v>
          </cell>
          <cell r="BG32">
            <v>33</v>
          </cell>
          <cell r="BH32">
            <v>38</v>
          </cell>
          <cell r="BI32">
            <v>43</v>
          </cell>
          <cell r="BJ32">
            <v>48</v>
          </cell>
          <cell r="BK32">
            <v>53</v>
          </cell>
          <cell r="BL32">
            <v>58</v>
          </cell>
          <cell r="BN32">
            <v>20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5</v>
          </cell>
          <cell r="BT32">
            <v>10</v>
          </cell>
          <cell r="BU32">
            <v>15</v>
          </cell>
          <cell r="BV32">
            <v>20</v>
          </cell>
          <cell r="BW32">
            <v>25</v>
          </cell>
          <cell r="BX32">
            <v>30</v>
          </cell>
          <cell r="BZ32">
            <v>4.5999999999999996</v>
          </cell>
          <cell r="CA32">
            <v>93</v>
          </cell>
          <cell r="CB32">
            <v>98</v>
          </cell>
          <cell r="CC32">
            <v>100</v>
          </cell>
          <cell r="CD32">
            <v>100</v>
          </cell>
          <cell r="CE32">
            <v>100</v>
          </cell>
          <cell r="CF32">
            <v>100</v>
          </cell>
          <cell r="CG32">
            <v>100</v>
          </cell>
          <cell r="CH32">
            <v>100</v>
          </cell>
          <cell r="CI32">
            <v>100</v>
          </cell>
          <cell r="CJ32">
            <v>100</v>
          </cell>
        </row>
        <row r="33">
          <cell r="R33">
            <v>1151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1</v>
          </cell>
          <cell r="Y33">
            <v>6</v>
          </cell>
          <cell r="Z33">
            <v>11</v>
          </cell>
          <cell r="AA33">
            <v>16</v>
          </cell>
          <cell r="AB33">
            <v>21</v>
          </cell>
          <cell r="AP33">
            <v>21</v>
          </cell>
          <cell r="AQ33">
            <v>22</v>
          </cell>
          <cell r="AR33">
            <v>27</v>
          </cell>
          <cell r="AS33">
            <v>32</v>
          </cell>
          <cell r="AT33">
            <v>37</v>
          </cell>
          <cell r="AU33">
            <v>42</v>
          </cell>
          <cell r="AV33">
            <v>47</v>
          </cell>
          <cell r="AW33">
            <v>52</v>
          </cell>
          <cell r="AX33">
            <v>57</v>
          </cell>
          <cell r="AY33">
            <v>62</v>
          </cell>
          <cell r="AZ33">
            <v>67</v>
          </cell>
          <cell r="BB33">
            <v>21</v>
          </cell>
          <cell r="BC33">
            <v>16</v>
          </cell>
          <cell r="BD33">
            <v>21</v>
          </cell>
          <cell r="BE33">
            <v>26</v>
          </cell>
          <cell r="BF33">
            <v>31</v>
          </cell>
          <cell r="BG33">
            <v>36</v>
          </cell>
          <cell r="BH33">
            <v>41</v>
          </cell>
          <cell r="BI33">
            <v>46</v>
          </cell>
          <cell r="BJ33">
            <v>51</v>
          </cell>
          <cell r="BK33">
            <v>56</v>
          </cell>
          <cell r="BL33">
            <v>61</v>
          </cell>
          <cell r="BN33">
            <v>21</v>
          </cell>
          <cell r="BO33">
            <v>0</v>
          </cell>
          <cell r="BP33">
            <v>0</v>
          </cell>
          <cell r="BQ33">
            <v>0</v>
          </cell>
          <cell r="BR33">
            <v>2</v>
          </cell>
          <cell r="BS33">
            <v>7</v>
          </cell>
          <cell r="BT33">
            <v>12</v>
          </cell>
          <cell r="BU33">
            <v>17</v>
          </cell>
          <cell r="BV33">
            <v>22</v>
          </cell>
          <cell r="BW33">
            <v>27</v>
          </cell>
          <cell r="BX33">
            <v>32</v>
          </cell>
          <cell r="BZ33">
            <v>4.6100000000000003</v>
          </cell>
          <cell r="CA33">
            <v>93</v>
          </cell>
          <cell r="CB33">
            <v>98</v>
          </cell>
          <cell r="CC33">
            <v>100</v>
          </cell>
          <cell r="CD33">
            <v>100</v>
          </cell>
          <cell r="CE33">
            <v>100</v>
          </cell>
          <cell r="CF33">
            <v>100</v>
          </cell>
          <cell r="CG33">
            <v>100</v>
          </cell>
          <cell r="CH33">
            <v>100</v>
          </cell>
          <cell r="CI33">
            <v>100</v>
          </cell>
          <cell r="CJ33">
            <v>100</v>
          </cell>
        </row>
        <row r="34">
          <cell r="R34">
            <v>1170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2</v>
          </cell>
          <cell r="Y34">
            <v>7</v>
          </cell>
          <cell r="Z34">
            <v>12</v>
          </cell>
          <cell r="AA34">
            <v>17</v>
          </cell>
          <cell r="AB34">
            <v>22</v>
          </cell>
          <cell r="AP34">
            <v>22</v>
          </cell>
          <cell r="AQ34">
            <v>25</v>
          </cell>
          <cell r="AR34">
            <v>30</v>
          </cell>
          <cell r="AS34">
            <v>35</v>
          </cell>
          <cell r="AT34">
            <v>40</v>
          </cell>
          <cell r="AU34">
            <v>45</v>
          </cell>
          <cell r="AV34">
            <v>50</v>
          </cell>
          <cell r="AW34">
            <v>55</v>
          </cell>
          <cell r="AX34">
            <v>60</v>
          </cell>
          <cell r="AY34">
            <v>65</v>
          </cell>
          <cell r="AZ34">
            <v>70</v>
          </cell>
          <cell r="BB34">
            <v>22</v>
          </cell>
          <cell r="BC34">
            <v>19</v>
          </cell>
          <cell r="BD34">
            <v>24</v>
          </cell>
          <cell r="BE34">
            <v>29</v>
          </cell>
          <cell r="BF34">
            <v>34</v>
          </cell>
          <cell r="BG34">
            <v>39</v>
          </cell>
          <cell r="BH34">
            <v>44</v>
          </cell>
          <cell r="BI34">
            <v>49</v>
          </cell>
          <cell r="BJ34">
            <v>54</v>
          </cell>
          <cell r="BK34">
            <v>59</v>
          </cell>
          <cell r="BL34">
            <v>64</v>
          </cell>
          <cell r="BN34">
            <v>22</v>
          </cell>
          <cell r="BO34">
            <v>0</v>
          </cell>
          <cell r="BP34">
            <v>0</v>
          </cell>
          <cell r="BQ34">
            <v>0</v>
          </cell>
          <cell r="BR34">
            <v>4</v>
          </cell>
          <cell r="BS34">
            <v>9</v>
          </cell>
          <cell r="BT34">
            <v>14</v>
          </cell>
          <cell r="BU34">
            <v>19</v>
          </cell>
          <cell r="BV34">
            <v>24</v>
          </cell>
          <cell r="BW34">
            <v>29</v>
          </cell>
          <cell r="BX34">
            <v>34</v>
          </cell>
          <cell r="BZ34">
            <v>4.62</v>
          </cell>
          <cell r="CA34">
            <v>92</v>
          </cell>
          <cell r="CB34">
            <v>97</v>
          </cell>
          <cell r="CC34">
            <v>100</v>
          </cell>
          <cell r="CD34">
            <v>100</v>
          </cell>
          <cell r="CE34">
            <v>100</v>
          </cell>
          <cell r="CF34">
            <v>100</v>
          </cell>
          <cell r="CG34">
            <v>100</v>
          </cell>
          <cell r="CH34">
            <v>100</v>
          </cell>
          <cell r="CI34">
            <v>100</v>
          </cell>
          <cell r="CJ34">
            <v>100</v>
          </cell>
        </row>
        <row r="35">
          <cell r="R35">
            <v>1189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3</v>
          </cell>
          <cell r="Y35">
            <v>8</v>
          </cell>
          <cell r="Z35">
            <v>13</v>
          </cell>
          <cell r="AA35">
            <v>18</v>
          </cell>
          <cell r="AB35">
            <v>23</v>
          </cell>
          <cell r="AP35">
            <v>23</v>
          </cell>
          <cell r="AQ35">
            <v>28</v>
          </cell>
          <cell r="AR35">
            <v>33</v>
          </cell>
          <cell r="AS35">
            <v>38</v>
          </cell>
          <cell r="AT35">
            <v>43</v>
          </cell>
          <cell r="AU35">
            <v>48</v>
          </cell>
          <cell r="AV35">
            <v>53</v>
          </cell>
          <cell r="AW35">
            <v>58</v>
          </cell>
          <cell r="AX35">
            <v>63</v>
          </cell>
          <cell r="AY35">
            <v>68</v>
          </cell>
          <cell r="AZ35">
            <v>73</v>
          </cell>
          <cell r="BB35">
            <v>23</v>
          </cell>
          <cell r="BC35">
            <v>22</v>
          </cell>
          <cell r="BD35">
            <v>27</v>
          </cell>
          <cell r="BE35">
            <v>32</v>
          </cell>
          <cell r="BF35">
            <v>37</v>
          </cell>
          <cell r="BG35">
            <v>42</v>
          </cell>
          <cell r="BH35">
            <v>47</v>
          </cell>
          <cell r="BI35">
            <v>52</v>
          </cell>
          <cell r="BJ35">
            <v>57</v>
          </cell>
          <cell r="BK35">
            <v>62</v>
          </cell>
          <cell r="BL35">
            <v>67</v>
          </cell>
          <cell r="BN35">
            <v>23</v>
          </cell>
          <cell r="BO35">
            <v>0</v>
          </cell>
          <cell r="BP35">
            <v>0</v>
          </cell>
          <cell r="BQ35">
            <v>1</v>
          </cell>
          <cell r="BR35">
            <v>6</v>
          </cell>
          <cell r="BS35">
            <v>11</v>
          </cell>
          <cell r="BT35">
            <v>16</v>
          </cell>
          <cell r="BU35">
            <v>21</v>
          </cell>
          <cell r="BV35">
            <v>26</v>
          </cell>
          <cell r="BW35">
            <v>31</v>
          </cell>
          <cell r="BX35">
            <v>36</v>
          </cell>
          <cell r="BZ35">
            <v>4.63</v>
          </cell>
          <cell r="CA35">
            <v>92</v>
          </cell>
          <cell r="CB35">
            <v>97</v>
          </cell>
          <cell r="CC35">
            <v>100</v>
          </cell>
          <cell r="CD35">
            <v>100</v>
          </cell>
          <cell r="CE35">
            <v>100</v>
          </cell>
          <cell r="CF35">
            <v>100</v>
          </cell>
          <cell r="CG35">
            <v>100</v>
          </cell>
          <cell r="CH35">
            <v>100</v>
          </cell>
          <cell r="CI35">
            <v>100</v>
          </cell>
          <cell r="CJ35">
            <v>100</v>
          </cell>
        </row>
        <row r="36">
          <cell r="R36">
            <v>1208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</v>
          </cell>
          <cell r="Y36">
            <v>9</v>
          </cell>
          <cell r="Z36">
            <v>14</v>
          </cell>
          <cell r="AA36">
            <v>19</v>
          </cell>
          <cell r="AB36">
            <v>24</v>
          </cell>
          <cell r="AP36">
            <v>24</v>
          </cell>
          <cell r="AQ36">
            <v>31</v>
          </cell>
          <cell r="AR36">
            <v>36</v>
          </cell>
          <cell r="AS36">
            <v>41</v>
          </cell>
          <cell r="AT36">
            <v>46</v>
          </cell>
          <cell r="AU36">
            <v>51</v>
          </cell>
          <cell r="AV36">
            <v>56</v>
          </cell>
          <cell r="AW36">
            <v>61</v>
          </cell>
          <cell r="AX36">
            <v>66</v>
          </cell>
          <cell r="AY36">
            <v>71</v>
          </cell>
          <cell r="AZ36">
            <v>76</v>
          </cell>
          <cell r="BB36">
            <v>24</v>
          </cell>
          <cell r="BC36">
            <v>25</v>
          </cell>
          <cell r="BD36">
            <v>30</v>
          </cell>
          <cell r="BE36">
            <v>35</v>
          </cell>
          <cell r="BF36">
            <v>40</v>
          </cell>
          <cell r="BG36">
            <v>45</v>
          </cell>
          <cell r="BH36">
            <v>50</v>
          </cell>
          <cell r="BI36">
            <v>55</v>
          </cell>
          <cell r="BJ36">
            <v>60</v>
          </cell>
          <cell r="BK36">
            <v>65</v>
          </cell>
          <cell r="BL36">
            <v>70</v>
          </cell>
          <cell r="BN36">
            <v>24</v>
          </cell>
          <cell r="BO36">
            <v>0</v>
          </cell>
          <cell r="BP36">
            <v>0</v>
          </cell>
          <cell r="BQ36">
            <v>3</v>
          </cell>
          <cell r="BR36">
            <v>8</v>
          </cell>
          <cell r="BS36">
            <v>13</v>
          </cell>
          <cell r="BT36">
            <v>18</v>
          </cell>
          <cell r="BU36">
            <v>23</v>
          </cell>
          <cell r="BV36">
            <v>28</v>
          </cell>
          <cell r="BW36">
            <v>33</v>
          </cell>
          <cell r="BX36">
            <v>38</v>
          </cell>
          <cell r="BZ36">
            <v>4.6399999999999997</v>
          </cell>
          <cell r="CA36">
            <v>92</v>
          </cell>
          <cell r="CB36">
            <v>97</v>
          </cell>
          <cell r="CC36">
            <v>100</v>
          </cell>
          <cell r="CD36">
            <v>100</v>
          </cell>
          <cell r="CE36">
            <v>100</v>
          </cell>
          <cell r="CF36">
            <v>100</v>
          </cell>
          <cell r="CG36">
            <v>100</v>
          </cell>
          <cell r="CH36">
            <v>100</v>
          </cell>
          <cell r="CI36">
            <v>100</v>
          </cell>
          <cell r="CJ36">
            <v>100</v>
          </cell>
        </row>
        <row r="37">
          <cell r="R37">
            <v>1227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5</v>
          </cell>
          <cell r="Y37">
            <v>10</v>
          </cell>
          <cell r="Z37">
            <v>15</v>
          </cell>
          <cell r="AA37">
            <v>20</v>
          </cell>
          <cell r="AB37">
            <v>25</v>
          </cell>
          <cell r="AP37">
            <v>25</v>
          </cell>
          <cell r="AQ37">
            <v>34</v>
          </cell>
          <cell r="AR37">
            <v>39</v>
          </cell>
          <cell r="AS37">
            <v>44</v>
          </cell>
          <cell r="AT37">
            <v>49</v>
          </cell>
          <cell r="AU37">
            <v>54</v>
          </cell>
          <cell r="AV37">
            <v>59</v>
          </cell>
          <cell r="AW37">
            <v>64</v>
          </cell>
          <cell r="AX37">
            <v>69</v>
          </cell>
          <cell r="AY37">
            <v>74</v>
          </cell>
          <cell r="AZ37">
            <v>79</v>
          </cell>
          <cell r="BB37">
            <v>25</v>
          </cell>
          <cell r="BC37">
            <v>28</v>
          </cell>
          <cell r="BD37">
            <v>33</v>
          </cell>
          <cell r="BE37">
            <v>38</v>
          </cell>
          <cell r="BF37">
            <v>43</v>
          </cell>
          <cell r="BG37">
            <v>48</v>
          </cell>
          <cell r="BH37">
            <v>53</v>
          </cell>
          <cell r="BI37">
            <v>58</v>
          </cell>
          <cell r="BJ37">
            <v>63</v>
          </cell>
          <cell r="BK37">
            <v>68</v>
          </cell>
          <cell r="BL37">
            <v>73</v>
          </cell>
          <cell r="BN37">
            <v>25</v>
          </cell>
          <cell r="BO37">
            <v>0</v>
          </cell>
          <cell r="BP37">
            <v>0</v>
          </cell>
          <cell r="BQ37">
            <v>5</v>
          </cell>
          <cell r="BR37">
            <v>10</v>
          </cell>
          <cell r="BS37">
            <v>15</v>
          </cell>
          <cell r="BT37">
            <v>20</v>
          </cell>
          <cell r="BU37">
            <v>25</v>
          </cell>
          <cell r="BV37">
            <v>30</v>
          </cell>
          <cell r="BW37">
            <v>35</v>
          </cell>
          <cell r="BX37">
            <v>40</v>
          </cell>
          <cell r="BZ37">
            <v>4.6500000000000004</v>
          </cell>
          <cell r="CA37">
            <v>91</v>
          </cell>
          <cell r="CB37">
            <v>96</v>
          </cell>
          <cell r="CC37">
            <v>100</v>
          </cell>
          <cell r="CD37">
            <v>100</v>
          </cell>
          <cell r="CE37">
            <v>100</v>
          </cell>
          <cell r="CF37">
            <v>100</v>
          </cell>
          <cell r="CG37">
            <v>100</v>
          </cell>
          <cell r="CH37">
            <v>100</v>
          </cell>
          <cell r="CI37">
            <v>100</v>
          </cell>
          <cell r="CJ37">
            <v>100</v>
          </cell>
        </row>
        <row r="38">
          <cell r="R38">
            <v>1246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</v>
          </cell>
          <cell r="X38">
            <v>6</v>
          </cell>
          <cell r="Y38">
            <v>11</v>
          </cell>
          <cell r="Z38">
            <v>16</v>
          </cell>
          <cell r="AA38">
            <v>21</v>
          </cell>
          <cell r="AB38">
            <v>26</v>
          </cell>
          <cell r="AP38">
            <v>26</v>
          </cell>
          <cell r="AQ38">
            <v>37</v>
          </cell>
          <cell r="AR38">
            <v>42</v>
          </cell>
          <cell r="AS38">
            <v>47</v>
          </cell>
          <cell r="AT38">
            <v>52</v>
          </cell>
          <cell r="AU38">
            <v>57</v>
          </cell>
          <cell r="AV38">
            <v>62</v>
          </cell>
          <cell r="AW38">
            <v>67</v>
          </cell>
          <cell r="AX38">
            <v>72</v>
          </cell>
          <cell r="AY38">
            <v>77</v>
          </cell>
          <cell r="AZ38">
            <v>82</v>
          </cell>
          <cell r="BB38">
            <v>26</v>
          </cell>
          <cell r="BC38">
            <v>31</v>
          </cell>
          <cell r="BD38">
            <v>36</v>
          </cell>
          <cell r="BE38">
            <v>41</v>
          </cell>
          <cell r="BF38">
            <v>46</v>
          </cell>
          <cell r="BG38">
            <v>51</v>
          </cell>
          <cell r="BH38">
            <v>56</v>
          </cell>
          <cell r="BI38">
            <v>61</v>
          </cell>
          <cell r="BJ38">
            <v>66</v>
          </cell>
          <cell r="BK38">
            <v>71</v>
          </cell>
          <cell r="BL38">
            <v>76</v>
          </cell>
          <cell r="BN38">
            <v>26</v>
          </cell>
          <cell r="BO38">
            <v>0</v>
          </cell>
          <cell r="BP38">
            <v>3</v>
          </cell>
          <cell r="BQ38">
            <v>8</v>
          </cell>
          <cell r="BR38">
            <v>13</v>
          </cell>
          <cell r="BS38">
            <v>18</v>
          </cell>
          <cell r="BT38">
            <v>23</v>
          </cell>
          <cell r="BU38">
            <v>28</v>
          </cell>
          <cell r="BV38">
            <v>33</v>
          </cell>
          <cell r="BW38">
            <v>38</v>
          </cell>
          <cell r="BX38">
            <v>43</v>
          </cell>
          <cell r="BZ38">
            <v>4.6599999999999904</v>
          </cell>
          <cell r="CA38">
            <v>91</v>
          </cell>
          <cell r="CB38">
            <v>96</v>
          </cell>
          <cell r="CC38">
            <v>100</v>
          </cell>
          <cell r="CD38">
            <v>100</v>
          </cell>
          <cell r="CE38">
            <v>100</v>
          </cell>
          <cell r="CF38">
            <v>100</v>
          </cell>
          <cell r="CG38">
            <v>100</v>
          </cell>
          <cell r="CH38">
            <v>100</v>
          </cell>
          <cell r="CI38">
            <v>100</v>
          </cell>
          <cell r="CJ38">
            <v>100</v>
          </cell>
        </row>
        <row r="39">
          <cell r="R39">
            <v>1265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2</v>
          </cell>
          <cell r="X39">
            <v>7</v>
          </cell>
          <cell r="Y39">
            <v>12</v>
          </cell>
          <cell r="Z39">
            <v>17</v>
          </cell>
          <cell r="AA39">
            <v>22</v>
          </cell>
          <cell r="AB39">
            <v>27</v>
          </cell>
          <cell r="AP39">
            <v>27</v>
          </cell>
          <cell r="AQ39">
            <v>40</v>
          </cell>
          <cell r="AR39">
            <v>45</v>
          </cell>
          <cell r="AS39">
            <v>50</v>
          </cell>
          <cell r="AT39">
            <v>55</v>
          </cell>
          <cell r="AU39">
            <v>60</v>
          </cell>
          <cell r="AV39">
            <v>65</v>
          </cell>
          <cell r="AW39">
            <v>70</v>
          </cell>
          <cell r="AX39">
            <v>75</v>
          </cell>
          <cell r="AY39">
            <v>80</v>
          </cell>
          <cell r="AZ39">
            <v>85</v>
          </cell>
          <cell r="BB39">
            <v>27</v>
          </cell>
          <cell r="BC39">
            <v>34</v>
          </cell>
          <cell r="BD39">
            <v>39</v>
          </cell>
          <cell r="BE39">
            <v>44</v>
          </cell>
          <cell r="BF39">
            <v>49</v>
          </cell>
          <cell r="BG39">
            <v>54</v>
          </cell>
          <cell r="BH39">
            <v>59</v>
          </cell>
          <cell r="BI39">
            <v>64</v>
          </cell>
          <cell r="BJ39">
            <v>69</v>
          </cell>
          <cell r="BK39">
            <v>74</v>
          </cell>
          <cell r="BL39">
            <v>79</v>
          </cell>
          <cell r="BN39">
            <v>27</v>
          </cell>
          <cell r="BO39">
            <v>1</v>
          </cell>
          <cell r="BP39">
            <v>6</v>
          </cell>
          <cell r="BQ39">
            <v>11</v>
          </cell>
          <cell r="BR39">
            <v>16</v>
          </cell>
          <cell r="BS39">
            <v>21</v>
          </cell>
          <cell r="BT39">
            <v>26</v>
          </cell>
          <cell r="BU39">
            <v>31</v>
          </cell>
          <cell r="BV39">
            <v>36</v>
          </cell>
          <cell r="BW39">
            <v>41</v>
          </cell>
          <cell r="BX39">
            <v>46</v>
          </cell>
          <cell r="BZ39">
            <v>4.6699999999999902</v>
          </cell>
          <cell r="CA39">
            <v>91</v>
          </cell>
          <cell r="CB39">
            <v>96</v>
          </cell>
          <cell r="CC39">
            <v>100</v>
          </cell>
          <cell r="CD39">
            <v>100</v>
          </cell>
          <cell r="CE39">
            <v>100</v>
          </cell>
          <cell r="CF39">
            <v>100</v>
          </cell>
          <cell r="CG39">
            <v>100</v>
          </cell>
          <cell r="CH39">
            <v>100</v>
          </cell>
          <cell r="CI39">
            <v>100</v>
          </cell>
          <cell r="CJ39">
            <v>100</v>
          </cell>
        </row>
        <row r="40">
          <cell r="R40">
            <v>1284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3</v>
          </cell>
          <cell r="X40">
            <v>8</v>
          </cell>
          <cell r="Y40">
            <v>13</v>
          </cell>
          <cell r="Z40">
            <v>18</v>
          </cell>
          <cell r="AA40">
            <v>23</v>
          </cell>
          <cell r="AB40">
            <v>28</v>
          </cell>
          <cell r="AP40">
            <v>28</v>
          </cell>
          <cell r="AQ40">
            <v>43</v>
          </cell>
          <cell r="AR40">
            <v>48</v>
          </cell>
          <cell r="AS40">
            <v>53</v>
          </cell>
          <cell r="AT40">
            <v>58</v>
          </cell>
          <cell r="AU40">
            <v>63</v>
          </cell>
          <cell r="AV40">
            <v>68</v>
          </cell>
          <cell r="AW40">
            <v>73</v>
          </cell>
          <cell r="AX40">
            <v>78</v>
          </cell>
          <cell r="AY40">
            <v>83</v>
          </cell>
          <cell r="AZ40">
            <v>88</v>
          </cell>
          <cell r="BB40">
            <v>28</v>
          </cell>
          <cell r="BC40">
            <v>37</v>
          </cell>
          <cell r="BD40">
            <v>42</v>
          </cell>
          <cell r="BE40">
            <v>47</v>
          </cell>
          <cell r="BF40">
            <v>52</v>
          </cell>
          <cell r="BG40">
            <v>57</v>
          </cell>
          <cell r="BH40">
            <v>62</v>
          </cell>
          <cell r="BI40">
            <v>67</v>
          </cell>
          <cell r="BJ40">
            <v>72</v>
          </cell>
          <cell r="BK40">
            <v>77</v>
          </cell>
          <cell r="BL40">
            <v>82</v>
          </cell>
          <cell r="BN40">
            <v>28</v>
          </cell>
          <cell r="BO40">
            <v>4</v>
          </cell>
          <cell r="BP40">
            <v>9</v>
          </cell>
          <cell r="BQ40">
            <v>14</v>
          </cell>
          <cell r="BR40">
            <v>19</v>
          </cell>
          <cell r="BS40">
            <v>24</v>
          </cell>
          <cell r="BT40">
            <v>29</v>
          </cell>
          <cell r="BU40">
            <v>34</v>
          </cell>
          <cell r="BV40">
            <v>39</v>
          </cell>
          <cell r="BW40">
            <v>44</v>
          </cell>
          <cell r="BX40">
            <v>49</v>
          </cell>
          <cell r="BZ40">
            <v>4.6799999999999899</v>
          </cell>
          <cell r="CA40">
            <v>90</v>
          </cell>
          <cell r="CB40">
            <v>95</v>
          </cell>
          <cell r="CC40">
            <v>100</v>
          </cell>
          <cell r="CD40">
            <v>100</v>
          </cell>
          <cell r="CE40">
            <v>100</v>
          </cell>
          <cell r="CF40">
            <v>100</v>
          </cell>
          <cell r="CG40">
            <v>100</v>
          </cell>
          <cell r="CH40">
            <v>100</v>
          </cell>
          <cell r="CI40">
            <v>100</v>
          </cell>
          <cell r="CJ40">
            <v>100</v>
          </cell>
        </row>
        <row r="41">
          <cell r="R41">
            <v>1303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4</v>
          </cell>
          <cell r="X41">
            <v>9</v>
          </cell>
          <cell r="Y41">
            <v>14</v>
          </cell>
          <cell r="Z41">
            <v>19</v>
          </cell>
          <cell r="AA41">
            <v>24</v>
          </cell>
          <cell r="AB41">
            <v>29</v>
          </cell>
          <cell r="AP41">
            <v>29</v>
          </cell>
          <cell r="AQ41">
            <v>46</v>
          </cell>
          <cell r="AR41">
            <v>51</v>
          </cell>
          <cell r="AS41">
            <v>56</v>
          </cell>
          <cell r="AT41">
            <v>61</v>
          </cell>
          <cell r="AU41">
            <v>66</v>
          </cell>
          <cell r="AV41">
            <v>71</v>
          </cell>
          <cell r="AW41">
            <v>76</v>
          </cell>
          <cell r="AX41">
            <v>81</v>
          </cell>
          <cell r="AY41">
            <v>86</v>
          </cell>
          <cell r="AZ41">
            <v>91</v>
          </cell>
          <cell r="BB41">
            <v>29</v>
          </cell>
          <cell r="BC41">
            <v>40</v>
          </cell>
          <cell r="BD41">
            <v>45</v>
          </cell>
          <cell r="BE41">
            <v>50</v>
          </cell>
          <cell r="BF41">
            <v>55</v>
          </cell>
          <cell r="BG41">
            <v>60</v>
          </cell>
          <cell r="BH41">
            <v>65</v>
          </cell>
          <cell r="BI41">
            <v>70</v>
          </cell>
          <cell r="BJ41">
            <v>75</v>
          </cell>
          <cell r="BK41">
            <v>80</v>
          </cell>
          <cell r="BL41">
            <v>85</v>
          </cell>
          <cell r="BN41">
            <v>29</v>
          </cell>
          <cell r="BO41">
            <v>7</v>
          </cell>
          <cell r="BP41">
            <v>12</v>
          </cell>
          <cell r="BQ41">
            <v>17</v>
          </cell>
          <cell r="BR41">
            <v>22</v>
          </cell>
          <cell r="BS41">
            <v>27</v>
          </cell>
          <cell r="BT41">
            <v>32</v>
          </cell>
          <cell r="BU41">
            <v>37</v>
          </cell>
          <cell r="BV41">
            <v>42</v>
          </cell>
          <cell r="BW41">
            <v>47</v>
          </cell>
          <cell r="BX41">
            <v>52</v>
          </cell>
          <cell r="BZ41">
            <v>4.6899999999999897</v>
          </cell>
          <cell r="CA41">
            <v>90</v>
          </cell>
          <cell r="CB41">
            <v>95</v>
          </cell>
          <cell r="CC41">
            <v>100</v>
          </cell>
          <cell r="CD41">
            <v>100</v>
          </cell>
          <cell r="CE41">
            <v>100</v>
          </cell>
          <cell r="CF41">
            <v>100</v>
          </cell>
          <cell r="CG41">
            <v>100</v>
          </cell>
          <cell r="CH41">
            <v>100</v>
          </cell>
          <cell r="CI41">
            <v>100</v>
          </cell>
          <cell r="CJ41">
            <v>100</v>
          </cell>
        </row>
        <row r="42">
          <cell r="R42">
            <v>1322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5</v>
          </cell>
          <cell r="X42">
            <v>10</v>
          </cell>
          <cell r="Y42">
            <v>15</v>
          </cell>
          <cell r="Z42">
            <v>20</v>
          </cell>
          <cell r="AA42">
            <v>25</v>
          </cell>
          <cell r="AB42">
            <v>30</v>
          </cell>
          <cell r="AP42">
            <v>30</v>
          </cell>
          <cell r="AQ42">
            <v>49</v>
          </cell>
          <cell r="AR42">
            <v>54</v>
          </cell>
          <cell r="AS42">
            <v>59</v>
          </cell>
          <cell r="AT42">
            <v>64</v>
          </cell>
          <cell r="AU42">
            <v>69</v>
          </cell>
          <cell r="AV42">
            <v>74</v>
          </cell>
          <cell r="AW42">
            <v>79</v>
          </cell>
          <cell r="AX42">
            <v>84</v>
          </cell>
          <cell r="AY42">
            <v>89</v>
          </cell>
          <cell r="AZ42">
            <v>94</v>
          </cell>
          <cell r="BB42">
            <v>30</v>
          </cell>
          <cell r="BC42">
            <v>43</v>
          </cell>
          <cell r="BD42">
            <v>48</v>
          </cell>
          <cell r="BE42">
            <v>53</v>
          </cell>
          <cell r="BF42">
            <v>58</v>
          </cell>
          <cell r="BG42">
            <v>63</v>
          </cell>
          <cell r="BH42">
            <v>68</v>
          </cell>
          <cell r="BI42">
            <v>73</v>
          </cell>
          <cell r="BJ42">
            <v>78</v>
          </cell>
          <cell r="BK42">
            <v>83</v>
          </cell>
          <cell r="BL42">
            <v>88</v>
          </cell>
          <cell r="BN42">
            <v>30</v>
          </cell>
          <cell r="BO42">
            <v>10</v>
          </cell>
          <cell r="BP42">
            <v>15</v>
          </cell>
          <cell r="BQ42">
            <v>20</v>
          </cell>
          <cell r="BR42">
            <v>25</v>
          </cell>
          <cell r="BS42">
            <v>30</v>
          </cell>
          <cell r="BT42">
            <v>35</v>
          </cell>
          <cell r="BU42">
            <v>40</v>
          </cell>
          <cell r="BV42">
            <v>45</v>
          </cell>
          <cell r="BW42">
            <v>50</v>
          </cell>
          <cell r="BX42">
            <v>55</v>
          </cell>
          <cell r="BZ42">
            <v>4.6999999999999904</v>
          </cell>
          <cell r="CA42">
            <v>90</v>
          </cell>
          <cell r="CB42">
            <v>95</v>
          </cell>
          <cell r="CC42">
            <v>100</v>
          </cell>
          <cell r="CD42">
            <v>100</v>
          </cell>
          <cell r="CE42">
            <v>100</v>
          </cell>
          <cell r="CF42">
            <v>100</v>
          </cell>
          <cell r="CG42">
            <v>100</v>
          </cell>
          <cell r="CH42">
            <v>100</v>
          </cell>
          <cell r="CI42">
            <v>100</v>
          </cell>
          <cell r="CJ42">
            <v>100</v>
          </cell>
        </row>
        <row r="43">
          <cell r="R43">
            <v>1341</v>
          </cell>
          <cell r="S43">
            <v>0</v>
          </cell>
          <cell r="T43">
            <v>0</v>
          </cell>
          <cell r="U43">
            <v>0</v>
          </cell>
          <cell r="V43">
            <v>1</v>
          </cell>
          <cell r="W43">
            <v>6</v>
          </cell>
          <cell r="X43">
            <v>11</v>
          </cell>
          <cell r="Y43">
            <v>16</v>
          </cell>
          <cell r="Z43">
            <v>21</v>
          </cell>
          <cell r="AA43">
            <v>26</v>
          </cell>
          <cell r="AB43">
            <v>31</v>
          </cell>
          <cell r="AP43">
            <v>31</v>
          </cell>
          <cell r="AQ43">
            <v>52</v>
          </cell>
          <cell r="AR43">
            <v>57</v>
          </cell>
          <cell r="AS43">
            <v>62</v>
          </cell>
          <cell r="AT43">
            <v>67</v>
          </cell>
          <cell r="AU43">
            <v>72</v>
          </cell>
          <cell r="AV43">
            <v>77</v>
          </cell>
          <cell r="AW43">
            <v>82</v>
          </cell>
          <cell r="AX43">
            <v>87</v>
          </cell>
          <cell r="AY43">
            <v>92</v>
          </cell>
          <cell r="AZ43">
            <v>97</v>
          </cell>
          <cell r="BB43">
            <v>31</v>
          </cell>
          <cell r="BC43">
            <v>46</v>
          </cell>
          <cell r="BD43">
            <v>51</v>
          </cell>
          <cell r="BE43">
            <v>56</v>
          </cell>
          <cell r="BF43">
            <v>61</v>
          </cell>
          <cell r="BG43">
            <v>66</v>
          </cell>
          <cell r="BH43">
            <v>71</v>
          </cell>
          <cell r="BI43">
            <v>76</v>
          </cell>
          <cell r="BJ43">
            <v>81</v>
          </cell>
          <cell r="BK43">
            <v>86</v>
          </cell>
          <cell r="BL43">
            <v>91</v>
          </cell>
          <cell r="BN43">
            <v>31</v>
          </cell>
          <cell r="BO43">
            <v>13</v>
          </cell>
          <cell r="BP43">
            <v>18</v>
          </cell>
          <cell r="BQ43">
            <v>23</v>
          </cell>
          <cell r="BR43">
            <v>28</v>
          </cell>
          <cell r="BS43">
            <v>33</v>
          </cell>
          <cell r="BT43">
            <v>38</v>
          </cell>
          <cell r="BU43">
            <v>43</v>
          </cell>
          <cell r="BV43">
            <v>48</v>
          </cell>
          <cell r="BW43">
            <v>53</v>
          </cell>
          <cell r="BX43">
            <v>58</v>
          </cell>
          <cell r="BZ43">
            <v>4.7099999999999902</v>
          </cell>
          <cell r="CA43">
            <v>89</v>
          </cell>
          <cell r="CB43">
            <v>94</v>
          </cell>
          <cell r="CC43">
            <v>99</v>
          </cell>
          <cell r="CD43">
            <v>100</v>
          </cell>
          <cell r="CE43">
            <v>100</v>
          </cell>
          <cell r="CF43">
            <v>100</v>
          </cell>
          <cell r="CG43">
            <v>100</v>
          </cell>
          <cell r="CH43">
            <v>100</v>
          </cell>
          <cell r="CI43">
            <v>100</v>
          </cell>
          <cell r="CJ43">
            <v>100</v>
          </cell>
        </row>
        <row r="44">
          <cell r="R44">
            <v>1360</v>
          </cell>
          <cell r="S44">
            <v>0</v>
          </cell>
          <cell r="T44">
            <v>0</v>
          </cell>
          <cell r="U44">
            <v>0</v>
          </cell>
          <cell r="V44">
            <v>2</v>
          </cell>
          <cell r="W44">
            <v>7</v>
          </cell>
          <cell r="X44">
            <v>12</v>
          </cell>
          <cell r="Y44">
            <v>17</v>
          </cell>
          <cell r="Z44">
            <v>22</v>
          </cell>
          <cell r="AA44">
            <v>27</v>
          </cell>
          <cell r="AB44">
            <v>32</v>
          </cell>
          <cell r="AP44">
            <v>32</v>
          </cell>
          <cell r="AQ44">
            <v>55</v>
          </cell>
          <cell r="AR44">
            <v>60</v>
          </cell>
          <cell r="AS44">
            <v>65</v>
          </cell>
          <cell r="AT44">
            <v>70</v>
          </cell>
          <cell r="AU44">
            <v>75</v>
          </cell>
          <cell r="AV44">
            <v>80</v>
          </cell>
          <cell r="AW44">
            <v>85</v>
          </cell>
          <cell r="AX44">
            <v>90</v>
          </cell>
          <cell r="AY44">
            <v>95</v>
          </cell>
          <cell r="AZ44">
            <v>100</v>
          </cell>
          <cell r="BB44">
            <v>32</v>
          </cell>
          <cell r="BC44">
            <v>49</v>
          </cell>
          <cell r="BD44">
            <v>54</v>
          </cell>
          <cell r="BE44">
            <v>59</v>
          </cell>
          <cell r="BF44">
            <v>64</v>
          </cell>
          <cell r="BG44">
            <v>69</v>
          </cell>
          <cell r="BH44">
            <v>74</v>
          </cell>
          <cell r="BI44">
            <v>79</v>
          </cell>
          <cell r="BJ44">
            <v>84</v>
          </cell>
          <cell r="BK44">
            <v>89</v>
          </cell>
          <cell r="BL44">
            <v>94</v>
          </cell>
          <cell r="BN44">
            <v>32</v>
          </cell>
          <cell r="BO44">
            <v>16</v>
          </cell>
          <cell r="BP44">
            <v>21</v>
          </cell>
          <cell r="BQ44">
            <v>26</v>
          </cell>
          <cell r="BR44">
            <v>31</v>
          </cell>
          <cell r="BS44">
            <v>36</v>
          </cell>
          <cell r="BT44">
            <v>41</v>
          </cell>
          <cell r="BU44">
            <v>46</v>
          </cell>
          <cell r="BV44">
            <v>51</v>
          </cell>
          <cell r="BW44">
            <v>56</v>
          </cell>
          <cell r="BX44">
            <v>61</v>
          </cell>
          <cell r="BZ44">
            <v>4.71999999999999</v>
          </cell>
          <cell r="CA44">
            <v>89</v>
          </cell>
          <cell r="CB44">
            <v>94</v>
          </cell>
          <cell r="CC44">
            <v>99</v>
          </cell>
          <cell r="CD44">
            <v>100</v>
          </cell>
          <cell r="CE44">
            <v>100</v>
          </cell>
          <cell r="CF44">
            <v>100</v>
          </cell>
          <cell r="CG44">
            <v>100</v>
          </cell>
          <cell r="CH44">
            <v>100</v>
          </cell>
          <cell r="CI44">
            <v>100</v>
          </cell>
          <cell r="CJ44">
            <v>100</v>
          </cell>
        </row>
        <row r="45">
          <cell r="R45">
            <v>1379</v>
          </cell>
          <cell r="S45">
            <v>0</v>
          </cell>
          <cell r="T45">
            <v>0</v>
          </cell>
          <cell r="U45">
            <v>0</v>
          </cell>
          <cell r="V45">
            <v>3</v>
          </cell>
          <cell r="W45">
            <v>8</v>
          </cell>
          <cell r="X45">
            <v>13</v>
          </cell>
          <cell r="Y45">
            <v>18</v>
          </cell>
          <cell r="Z45">
            <v>23</v>
          </cell>
          <cell r="AA45">
            <v>28</v>
          </cell>
          <cell r="AB45">
            <v>33</v>
          </cell>
          <cell r="AP45">
            <v>33</v>
          </cell>
          <cell r="AQ45">
            <v>60</v>
          </cell>
          <cell r="AR45">
            <v>65</v>
          </cell>
          <cell r="AS45">
            <v>70</v>
          </cell>
          <cell r="AT45">
            <v>75</v>
          </cell>
          <cell r="AU45">
            <v>80</v>
          </cell>
          <cell r="AV45">
            <v>85</v>
          </cell>
          <cell r="AW45">
            <v>90</v>
          </cell>
          <cell r="AX45">
            <v>95</v>
          </cell>
          <cell r="AY45">
            <v>100</v>
          </cell>
          <cell r="AZ45">
            <v>100</v>
          </cell>
          <cell r="BB45">
            <v>33</v>
          </cell>
          <cell r="BC45">
            <v>52</v>
          </cell>
          <cell r="BD45">
            <v>57</v>
          </cell>
          <cell r="BE45">
            <v>62</v>
          </cell>
          <cell r="BF45">
            <v>67</v>
          </cell>
          <cell r="BG45">
            <v>72</v>
          </cell>
          <cell r="BH45">
            <v>77</v>
          </cell>
          <cell r="BI45">
            <v>82</v>
          </cell>
          <cell r="BJ45">
            <v>87</v>
          </cell>
          <cell r="BK45">
            <v>92</v>
          </cell>
          <cell r="BL45">
            <v>97</v>
          </cell>
          <cell r="BN45">
            <v>33</v>
          </cell>
          <cell r="BO45">
            <v>19</v>
          </cell>
          <cell r="BP45">
            <v>24</v>
          </cell>
          <cell r="BQ45">
            <v>29</v>
          </cell>
          <cell r="BR45">
            <v>34</v>
          </cell>
          <cell r="BS45">
            <v>39</v>
          </cell>
          <cell r="BT45">
            <v>44</v>
          </cell>
          <cell r="BU45">
            <v>49</v>
          </cell>
          <cell r="BV45">
            <v>54</v>
          </cell>
          <cell r="BW45">
            <v>59</v>
          </cell>
          <cell r="BX45">
            <v>64</v>
          </cell>
          <cell r="BZ45">
            <v>4.7299999999999898</v>
          </cell>
          <cell r="CA45">
            <v>89</v>
          </cell>
          <cell r="CB45">
            <v>94</v>
          </cell>
          <cell r="CC45">
            <v>99</v>
          </cell>
          <cell r="CD45">
            <v>100</v>
          </cell>
          <cell r="CE45">
            <v>100</v>
          </cell>
          <cell r="CF45">
            <v>100</v>
          </cell>
          <cell r="CG45">
            <v>100</v>
          </cell>
          <cell r="CH45">
            <v>100</v>
          </cell>
          <cell r="CI45">
            <v>100</v>
          </cell>
          <cell r="CJ45">
            <v>100</v>
          </cell>
        </row>
        <row r="46">
          <cell r="R46">
            <v>1398</v>
          </cell>
          <cell r="S46">
            <v>0</v>
          </cell>
          <cell r="T46">
            <v>0</v>
          </cell>
          <cell r="U46">
            <v>0</v>
          </cell>
          <cell r="V46">
            <v>4</v>
          </cell>
          <cell r="W46">
            <v>9</v>
          </cell>
          <cell r="X46">
            <v>14</v>
          </cell>
          <cell r="Y46">
            <v>19</v>
          </cell>
          <cell r="Z46">
            <v>24</v>
          </cell>
          <cell r="AA46">
            <v>29</v>
          </cell>
          <cell r="AB46">
            <v>34</v>
          </cell>
          <cell r="AP46">
            <v>34</v>
          </cell>
          <cell r="AQ46">
            <v>65</v>
          </cell>
          <cell r="AR46">
            <v>70</v>
          </cell>
          <cell r="AS46">
            <v>75</v>
          </cell>
          <cell r="AT46">
            <v>80</v>
          </cell>
          <cell r="AU46">
            <v>85</v>
          </cell>
          <cell r="AV46">
            <v>90</v>
          </cell>
          <cell r="AW46">
            <v>95</v>
          </cell>
          <cell r="AX46">
            <v>100</v>
          </cell>
          <cell r="AY46">
            <v>100</v>
          </cell>
          <cell r="AZ46">
            <v>100</v>
          </cell>
          <cell r="BB46">
            <v>34</v>
          </cell>
          <cell r="BC46">
            <v>55</v>
          </cell>
          <cell r="BD46">
            <v>60</v>
          </cell>
          <cell r="BE46">
            <v>65</v>
          </cell>
          <cell r="BF46">
            <v>70</v>
          </cell>
          <cell r="BG46">
            <v>75</v>
          </cell>
          <cell r="BH46">
            <v>80</v>
          </cell>
          <cell r="BI46">
            <v>85</v>
          </cell>
          <cell r="BJ46">
            <v>90</v>
          </cell>
          <cell r="BK46">
            <v>95</v>
          </cell>
          <cell r="BL46">
            <v>100</v>
          </cell>
          <cell r="BN46">
            <v>34</v>
          </cell>
          <cell r="BO46">
            <v>22</v>
          </cell>
          <cell r="BP46">
            <v>27</v>
          </cell>
          <cell r="BQ46">
            <v>32</v>
          </cell>
          <cell r="BR46">
            <v>37</v>
          </cell>
          <cell r="BS46">
            <v>42</v>
          </cell>
          <cell r="BT46">
            <v>47</v>
          </cell>
          <cell r="BU46">
            <v>52</v>
          </cell>
          <cell r="BV46">
            <v>57</v>
          </cell>
          <cell r="BW46">
            <v>62</v>
          </cell>
          <cell r="BX46">
            <v>67</v>
          </cell>
          <cell r="BZ46">
            <v>4.7399999999999904</v>
          </cell>
          <cell r="CA46">
            <v>88</v>
          </cell>
          <cell r="CB46">
            <v>93</v>
          </cell>
          <cell r="CC46">
            <v>98</v>
          </cell>
          <cell r="CD46">
            <v>100</v>
          </cell>
          <cell r="CE46">
            <v>100</v>
          </cell>
          <cell r="CF46">
            <v>100</v>
          </cell>
          <cell r="CG46">
            <v>100</v>
          </cell>
          <cell r="CH46">
            <v>100</v>
          </cell>
          <cell r="CI46">
            <v>100</v>
          </cell>
          <cell r="CJ46">
            <v>100</v>
          </cell>
        </row>
        <row r="47">
          <cell r="R47">
            <v>1417</v>
          </cell>
          <cell r="S47">
            <v>0</v>
          </cell>
          <cell r="T47">
            <v>0</v>
          </cell>
          <cell r="U47">
            <v>0</v>
          </cell>
          <cell r="V47">
            <v>5</v>
          </cell>
          <cell r="W47">
            <v>10</v>
          </cell>
          <cell r="X47">
            <v>15</v>
          </cell>
          <cell r="Y47">
            <v>20</v>
          </cell>
          <cell r="Z47">
            <v>25</v>
          </cell>
          <cell r="AA47">
            <v>30</v>
          </cell>
          <cell r="AB47">
            <v>35</v>
          </cell>
          <cell r="AP47">
            <v>35</v>
          </cell>
          <cell r="AQ47">
            <v>70</v>
          </cell>
          <cell r="AR47">
            <v>75</v>
          </cell>
          <cell r="AS47">
            <v>80</v>
          </cell>
          <cell r="AT47">
            <v>85</v>
          </cell>
          <cell r="AU47">
            <v>90</v>
          </cell>
          <cell r="AV47">
            <v>95</v>
          </cell>
          <cell r="AW47">
            <v>100</v>
          </cell>
          <cell r="AX47">
            <v>100</v>
          </cell>
          <cell r="AY47">
            <v>100</v>
          </cell>
          <cell r="AZ47">
            <v>100</v>
          </cell>
          <cell r="BB47">
            <v>35</v>
          </cell>
          <cell r="BC47">
            <v>60</v>
          </cell>
          <cell r="BD47">
            <v>65</v>
          </cell>
          <cell r="BE47">
            <v>70</v>
          </cell>
          <cell r="BF47">
            <v>75</v>
          </cell>
          <cell r="BG47">
            <v>80</v>
          </cell>
          <cell r="BH47">
            <v>85</v>
          </cell>
          <cell r="BI47">
            <v>90</v>
          </cell>
          <cell r="BJ47">
            <v>95</v>
          </cell>
          <cell r="BK47">
            <v>100</v>
          </cell>
          <cell r="BL47">
            <v>100</v>
          </cell>
          <cell r="BN47">
            <v>35</v>
          </cell>
          <cell r="BO47">
            <v>25</v>
          </cell>
          <cell r="BP47">
            <v>30</v>
          </cell>
          <cell r="BQ47">
            <v>35</v>
          </cell>
          <cell r="BR47">
            <v>40</v>
          </cell>
          <cell r="BS47">
            <v>45</v>
          </cell>
          <cell r="BT47">
            <v>50</v>
          </cell>
          <cell r="BU47">
            <v>55</v>
          </cell>
          <cell r="BV47">
            <v>60</v>
          </cell>
          <cell r="BW47">
            <v>65</v>
          </cell>
          <cell r="BX47">
            <v>70</v>
          </cell>
          <cell r="BZ47">
            <v>4.7499999999999902</v>
          </cell>
          <cell r="CA47">
            <v>88</v>
          </cell>
          <cell r="CB47">
            <v>93</v>
          </cell>
          <cell r="CC47">
            <v>98</v>
          </cell>
          <cell r="CD47">
            <v>100</v>
          </cell>
          <cell r="CE47">
            <v>100</v>
          </cell>
          <cell r="CF47">
            <v>100</v>
          </cell>
          <cell r="CG47">
            <v>100</v>
          </cell>
          <cell r="CH47">
            <v>100</v>
          </cell>
          <cell r="CI47">
            <v>100</v>
          </cell>
          <cell r="CJ47">
            <v>100</v>
          </cell>
        </row>
        <row r="48">
          <cell r="R48">
            <v>1436</v>
          </cell>
          <cell r="S48">
            <v>0</v>
          </cell>
          <cell r="T48">
            <v>0</v>
          </cell>
          <cell r="U48">
            <v>1</v>
          </cell>
          <cell r="V48">
            <v>6</v>
          </cell>
          <cell r="W48">
            <v>11</v>
          </cell>
          <cell r="X48">
            <v>16</v>
          </cell>
          <cell r="Y48">
            <v>21</v>
          </cell>
          <cell r="Z48">
            <v>26</v>
          </cell>
          <cell r="AA48">
            <v>31</v>
          </cell>
          <cell r="AB48">
            <v>36</v>
          </cell>
          <cell r="AP48">
            <v>36</v>
          </cell>
          <cell r="AQ48">
            <v>75</v>
          </cell>
          <cell r="AR48">
            <v>80</v>
          </cell>
          <cell r="AS48">
            <v>85</v>
          </cell>
          <cell r="AT48">
            <v>90</v>
          </cell>
          <cell r="AU48">
            <v>95</v>
          </cell>
          <cell r="AV48">
            <v>100</v>
          </cell>
          <cell r="AW48">
            <v>100</v>
          </cell>
          <cell r="AX48">
            <v>100</v>
          </cell>
          <cell r="AY48">
            <v>100</v>
          </cell>
          <cell r="AZ48">
            <v>100</v>
          </cell>
          <cell r="BB48">
            <v>36</v>
          </cell>
          <cell r="BC48">
            <v>65</v>
          </cell>
          <cell r="BD48">
            <v>70</v>
          </cell>
          <cell r="BE48">
            <v>75</v>
          </cell>
          <cell r="BF48">
            <v>80</v>
          </cell>
          <cell r="BG48">
            <v>85</v>
          </cell>
          <cell r="BH48">
            <v>90</v>
          </cell>
          <cell r="BI48">
            <v>95</v>
          </cell>
          <cell r="BJ48">
            <v>100</v>
          </cell>
          <cell r="BK48">
            <v>100</v>
          </cell>
          <cell r="BL48">
            <v>100</v>
          </cell>
          <cell r="BN48">
            <v>36</v>
          </cell>
          <cell r="BO48">
            <v>28</v>
          </cell>
          <cell r="BP48">
            <v>33</v>
          </cell>
          <cell r="BQ48">
            <v>38</v>
          </cell>
          <cell r="BR48">
            <v>43</v>
          </cell>
          <cell r="BS48">
            <v>48</v>
          </cell>
          <cell r="BT48">
            <v>53</v>
          </cell>
          <cell r="BU48">
            <v>58</v>
          </cell>
          <cell r="BV48">
            <v>63</v>
          </cell>
          <cell r="BW48">
            <v>68</v>
          </cell>
          <cell r="BX48">
            <v>73</v>
          </cell>
          <cell r="BZ48">
            <v>4.75999999999999</v>
          </cell>
          <cell r="CA48">
            <v>88</v>
          </cell>
          <cell r="CB48">
            <v>93</v>
          </cell>
          <cell r="CC48">
            <v>98</v>
          </cell>
          <cell r="CD48">
            <v>100</v>
          </cell>
          <cell r="CE48">
            <v>100</v>
          </cell>
          <cell r="CF48">
            <v>100</v>
          </cell>
          <cell r="CG48">
            <v>100</v>
          </cell>
          <cell r="CH48">
            <v>100</v>
          </cell>
          <cell r="CI48">
            <v>100</v>
          </cell>
          <cell r="CJ48">
            <v>100</v>
          </cell>
        </row>
        <row r="49">
          <cell r="R49">
            <v>1455</v>
          </cell>
          <cell r="S49">
            <v>0</v>
          </cell>
          <cell r="T49">
            <v>0</v>
          </cell>
          <cell r="U49">
            <v>2</v>
          </cell>
          <cell r="V49">
            <v>7</v>
          </cell>
          <cell r="W49">
            <v>12</v>
          </cell>
          <cell r="X49">
            <v>17</v>
          </cell>
          <cell r="Y49">
            <v>22</v>
          </cell>
          <cell r="Z49">
            <v>27</v>
          </cell>
          <cell r="AA49">
            <v>32</v>
          </cell>
          <cell r="AB49">
            <v>37</v>
          </cell>
          <cell r="AP49">
            <v>37</v>
          </cell>
          <cell r="AQ49">
            <v>80</v>
          </cell>
          <cell r="AR49">
            <v>85</v>
          </cell>
          <cell r="AS49">
            <v>90</v>
          </cell>
          <cell r="AT49">
            <v>95</v>
          </cell>
          <cell r="AU49">
            <v>100</v>
          </cell>
          <cell r="AV49">
            <v>100</v>
          </cell>
          <cell r="AW49">
            <v>100</v>
          </cell>
          <cell r="AX49">
            <v>100</v>
          </cell>
          <cell r="AY49">
            <v>100</v>
          </cell>
          <cell r="AZ49">
            <v>100</v>
          </cell>
          <cell r="BB49">
            <v>37</v>
          </cell>
          <cell r="BC49">
            <v>70</v>
          </cell>
          <cell r="BD49">
            <v>75</v>
          </cell>
          <cell r="BE49">
            <v>80</v>
          </cell>
          <cell r="BF49">
            <v>85</v>
          </cell>
          <cell r="BG49">
            <v>90</v>
          </cell>
          <cell r="BH49">
            <v>95</v>
          </cell>
          <cell r="BI49">
            <v>100</v>
          </cell>
          <cell r="BJ49">
            <v>100</v>
          </cell>
          <cell r="BK49">
            <v>100</v>
          </cell>
          <cell r="BL49">
            <v>100</v>
          </cell>
          <cell r="BN49">
            <v>37</v>
          </cell>
          <cell r="BO49">
            <v>31</v>
          </cell>
          <cell r="BP49">
            <v>36</v>
          </cell>
          <cell r="BQ49">
            <v>41</v>
          </cell>
          <cell r="BR49">
            <v>46</v>
          </cell>
          <cell r="BS49">
            <v>51</v>
          </cell>
          <cell r="BT49">
            <v>56</v>
          </cell>
          <cell r="BU49">
            <v>61</v>
          </cell>
          <cell r="BV49">
            <v>66</v>
          </cell>
          <cell r="BW49">
            <v>71</v>
          </cell>
          <cell r="BX49">
            <v>76</v>
          </cell>
          <cell r="BZ49">
            <v>4.7699999999999898</v>
          </cell>
          <cell r="CA49">
            <v>87</v>
          </cell>
          <cell r="CB49">
            <v>92</v>
          </cell>
          <cell r="CC49">
            <v>97</v>
          </cell>
          <cell r="CD49">
            <v>100</v>
          </cell>
          <cell r="CE49">
            <v>100</v>
          </cell>
          <cell r="CF49">
            <v>100</v>
          </cell>
          <cell r="CG49">
            <v>100</v>
          </cell>
          <cell r="CH49">
            <v>100</v>
          </cell>
          <cell r="CI49">
            <v>100</v>
          </cell>
          <cell r="CJ49">
            <v>100</v>
          </cell>
        </row>
        <row r="50">
          <cell r="R50">
            <v>1474</v>
          </cell>
          <cell r="S50">
            <v>0</v>
          </cell>
          <cell r="T50">
            <v>0</v>
          </cell>
          <cell r="U50">
            <v>3</v>
          </cell>
          <cell r="V50">
            <v>8</v>
          </cell>
          <cell r="W50">
            <v>13</v>
          </cell>
          <cell r="X50">
            <v>18</v>
          </cell>
          <cell r="Y50">
            <v>23</v>
          </cell>
          <cell r="Z50">
            <v>28</v>
          </cell>
          <cell r="AA50">
            <v>33</v>
          </cell>
          <cell r="AB50">
            <v>38</v>
          </cell>
          <cell r="AP50">
            <v>38</v>
          </cell>
          <cell r="AQ50">
            <v>85</v>
          </cell>
          <cell r="AR50">
            <v>90</v>
          </cell>
          <cell r="AS50">
            <v>95</v>
          </cell>
          <cell r="AT50">
            <v>100</v>
          </cell>
          <cell r="AU50">
            <v>100</v>
          </cell>
          <cell r="AV50">
            <v>100</v>
          </cell>
          <cell r="AW50">
            <v>100</v>
          </cell>
          <cell r="AX50">
            <v>100</v>
          </cell>
          <cell r="AY50">
            <v>100</v>
          </cell>
          <cell r="AZ50">
            <v>100</v>
          </cell>
          <cell r="BB50">
            <v>38</v>
          </cell>
          <cell r="BC50">
            <v>75</v>
          </cell>
          <cell r="BD50">
            <v>80</v>
          </cell>
          <cell r="BE50">
            <v>85</v>
          </cell>
          <cell r="BF50">
            <v>90</v>
          </cell>
          <cell r="BG50">
            <v>95</v>
          </cell>
          <cell r="BH50">
            <v>100</v>
          </cell>
          <cell r="BI50">
            <v>100</v>
          </cell>
          <cell r="BJ50">
            <v>100</v>
          </cell>
          <cell r="BK50">
            <v>100</v>
          </cell>
          <cell r="BL50">
            <v>100</v>
          </cell>
          <cell r="BN50">
            <v>38</v>
          </cell>
          <cell r="BO50">
            <v>34</v>
          </cell>
          <cell r="BP50">
            <v>39</v>
          </cell>
          <cell r="BQ50">
            <v>44</v>
          </cell>
          <cell r="BR50">
            <v>49</v>
          </cell>
          <cell r="BS50">
            <v>54</v>
          </cell>
          <cell r="BT50">
            <v>59</v>
          </cell>
          <cell r="BU50">
            <v>64</v>
          </cell>
          <cell r="BV50">
            <v>69</v>
          </cell>
          <cell r="BW50">
            <v>74</v>
          </cell>
          <cell r="BX50">
            <v>79</v>
          </cell>
          <cell r="BZ50">
            <v>4.7799999999999896</v>
          </cell>
          <cell r="CA50">
            <v>87</v>
          </cell>
          <cell r="CB50">
            <v>92</v>
          </cell>
          <cell r="CC50">
            <v>97</v>
          </cell>
          <cell r="CD50">
            <v>100</v>
          </cell>
          <cell r="CE50">
            <v>100</v>
          </cell>
          <cell r="CF50">
            <v>100</v>
          </cell>
          <cell r="CG50">
            <v>100</v>
          </cell>
          <cell r="CH50">
            <v>100</v>
          </cell>
          <cell r="CI50">
            <v>100</v>
          </cell>
          <cell r="CJ50">
            <v>100</v>
          </cell>
        </row>
        <row r="51">
          <cell r="R51">
            <v>1493</v>
          </cell>
          <cell r="S51">
            <v>0</v>
          </cell>
          <cell r="T51">
            <v>0</v>
          </cell>
          <cell r="U51">
            <v>4</v>
          </cell>
          <cell r="V51">
            <v>9</v>
          </cell>
          <cell r="W51">
            <v>14</v>
          </cell>
          <cell r="X51">
            <v>19</v>
          </cell>
          <cell r="Y51">
            <v>24</v>
          </cell>
          <cell r="Z51">
            <v>29</v>
          </cell>
          <cell r="AA51">
            <v>34</v>
          </cell>
          <cell r="AB51">
            <v>39</v>
          </cell>
          <cell r="AP51">
            <v>39</v>
          </cell>
          <cell r="AQ51">
            <v>90</v>
          </cell>
          <cell r="AR51">
            <v>95</v>
          </cell>
          <cell r="AS51">
            <v>100</v>
          </cell>
          <cell r="AT51">
            <v>100</v>
          </cell>
          <cell r="AU51">
            <v>100</v>
          </cell>
          <cell r="AV51">
            <v>100</v>
          </cell>
          <cell r="AW51">
            <v>100</v>
          </cell>
          <cell r="AX51">
            <v>100</v>
          </cell>
          <cell r="AY51">
            <v>100</v>
          </cell>
          <cell r="AZ51">
            <v>100</v>
          </cell>
          <cell r="BB51">
            <v>39</v>
          </cell>
          <cell r="BC51">
            <v>80</v>
          </cell>
          <cell r="BD51">
            <v>85</v>
          </cell>
          <cell r="BE51">
            <v>90</v>
          </cell>
          <cell r="BF51">
            <v>95</v>
          </cell>
          <cell r="BG51">
            <v>100</v>
          </cell>
          <cell r="BH51">
            <v>100</v>
          </cell>
          <cell r="BI51">
            <v>100</v>
          </cell>
          <cell r="BJ51">
            <v>100</v>
          </cell>
          <cell r="BK51">
            <v>100</v>
          </cell>
          <cell r="BL51">
            <v>100</v>
          </cell>
          <cell r="BN51">
            <v>39</v>
          </cell>
          <cell r="BO51">
            <v>37</v>
          </cell>
          <cell r="BP51">
            <v>42</v>
          </cell>
          <cell r="BQ51">
            <v>47</v>
          </cell>
          <cell r="BR51">
            <v>52</v>
          </cell>
          <cell r="BS51">
            <v>57</v>
          </cell>
          <cell r="BT51">
            <v>62</v>
          </cell>
          <cell r="BU51">
            <v>67</v>
          </cell>
          <cell r="BV51">
            <v>72</v>
          </cell>
          <cell r="BW51">
            <v>77</v>
          </cell>
          <cell r="BX51">
            <v>82</v>
          </cell>
          <cell r="BZ51">
            <v>4.7899999999999903</v>
          </cell>
          <cell r="CA51">
            <v>87</v>
          </cell>
          <cell r="CB51">
            <v>92</v>
          </cell>
          <cell r="CC51">
            <v>97</v>
          </cell>
          <cell r="CD51">
            <v>100</v>
          </cell>
          <cell r="CE51">
            <v>100</v>
          </cell>
          <cell r="CF51">
            <v>100</v>
          </cell>
          <cell r="CG51">
            <v>100</v>
          </cell>
          <cell r="CH51">
            <v>100</v>
          </cell>
          <cell r="CI51">
            <v>100</v>
          </cell>
          <cell r="CJ51">
            <v>100</v>
          </cell>
        </row>
        <row r="52">
          <cell r="R52">
            <v>1512</v>
          </cell>
          <cell r="S52">
            <v>0</v>
          </cell>
          <cell r="T52">
            <v>0</v>
          </cell>
          <cell r="U52">
            <v>5</v>
          </cell>
          <cell r="V52">
            <v>10</v>
          </cell>
          <cell r="W52">
            <v>15</v>
          </cell>
          <cell r="X52">
            <v>20</v>
          </cell>
          <cell r="Y52">
            <v>25</v>
          </cell>
          <cell r="Z52">
            <v>30</v>
          </cell>
          <cell r="AA52">
            <v>35</v>
          </cell>
          <cell r="AB52">
            <v>40</v>
          </cell>
          <cell r="AP52">
            <v>40</v>
          </cell>
          <cell r="AQ52">
            <v>95</v>
          </cell>
          <cell r="AR52">
            <v>100</v>
          </cell>
          <cell r="AS52">
            <v>100</v>
          </cell>
          <cell r="AT52">
            <v>100</v>
          </cell>
          <cell r="AU52">
            <v>100</v>
          </cell>
          <cell r="AV52">
            <v>100</v>
          </cell>
          <cell r="AW52">
            <v>100</v>
          </cell>
          <cell r="AX52">
            <v>100</v>
          </cell>
          <cell r="AY52">
            <v>100</v>
          </cell>
          <cell r="AZ52">
            <v>100</v>
          </cell>
          <cell r="BB52">
            <v>40</v>
          </cell>
          <cell r="BC52">
            <v>85</v>
          </cell>
          <cell r="BD52">
            <v>90</v>
          </cell>
          <cell r="BE52">
            <v>95</v>
          </cell>
          <cell r="BF52">
            <v>100</v>
          </cell>
          <cell r="BG52">
            <v>100</v>
          </cell>
          <cell r="BH52">
            <v>100</v>
          </cell>
          <cell r="BI52">
            <v>100</v>
          </cell>
          <cell r="BJ52">
            <v>100</v>
          </cell>
          <cell r="BK52">
            <v>100</v>
          </cell>
          <cell r="BL52">
            <v>100</v>
          </cell>
          <cell r="BN52">
            <v>40</v>
          </cell>
          <cell r="BO52">
            <v>40</v>
          </cell>
          <cell r="BP52">
            <v>45</v>
          </cell>
          <cell r="BQ52">
            <v>50</v>
          </cell>
          <cell r="BR52">
            <v>55</v>
          </cell>
          <cell r="BS52">
            <v>60</v>
          </cell>
          <cell r="BT52">
            <v>65</v>
          </cell>
          <cell r="BU52">
            <v>70</v>
          </cell>
          <cell r="BV52">
            <v>75</v>
          </cell>
          <cell r="BW52">
            <v>80</v>
          </cell>
          <cell r="BX52">
            <v>85</v>
          </cell>
          <cell r="BZ52">
            <v>4.7999999999999901</v>
          </cell>
          <cell r="CA52">
            <v>86</v>
          </cell>
          <cell r="CB52">
            <v>91</v>
          </cell>
          <cell r="CC52">
            <v>96</v>
          </cell>
          <cell r="CD52">
            <v>100</v>
          </cell>
          <cell r="CE52">
            <v>100</v>
          </cell>
          <cell r="CF52">
            <v>100</v>
          </cell>
          <cell r="CG52">
            <v>100</v>
          </cell>
          <cell r="CH52">
            <v>100</v>
          </cell>
          <cell r="CI52">
            <v>100</v>
          </cell>
          <cell r="CJ52">
            <v>100</v>
          </cell>
        </row>
        <row r="53">
          <cell r="R53">
            <v>1531</v>
          </cell>
          <cell r="S53">
            <v>0</v>
          </cell>
          <cell r="T53">
            <v>1</v>
          </cell>
          <cell r="U53">
            <v>6</v>
          </cell>
          <cell r="V53">
            <v>11</v>
          </cell>
          <cell r="W53">
            <v>16</v>
          </cell>
          <cell r="X53">
            <v>21</v>
          </cell>
          <cell r="Y53">
            <v>26</v>
          </cell>
          <cell r="Z53">
            <v>31</v>
          </cell>
          <cell r="AA53">
            <v>36</v>
          </cell>
          <cell r="AB53">
            <v>41</v>
          </cell>
          <cell r="AP53">
            <v>41</v>
          </cell>
          <cell r="AQ53">
            <v>100</v>
          </cell>
          <cell r="AR53">
            <v>100</v>
          </cell>
          <cell r="AS53">
            <v>100</v>
          </cell>
          <cell r="AT53">
            <v>100</v>
          </cell>
          <cell r="AU53">
            <v>100</v>
          </cell>
          <cell r="AV53">
            <v>100</v>
          </cell>
          <cell r="AW53">
            <v>100</v>
          </cell>
          <cell r="AX53">
            <v>100</v>
          </cell>
          <cell r="AY53">
            <v>100</v>
          </cell>
          <cell r="AZ53">
            <v>100</v>
          </cell>
          <cell r="BB53">
            <v>41</v>
          </cell>
          <cell r="BC53">
            <v>90</v>
          </cell>
          <cell r="BD53">
            <v>95</v>
          </cell>
          <cell r="BE53">
            <v>100</v>
          </cell>
          <cell r="BF53">
            <v>100</v>
          </cell>
          <cell r="BG53">
            <v>100</v>
          </cell>
          <cell r="BH53">
            <v>100</v>
          </cell>
          <cell r="BI53">
            <v>100</v>
          </cell>
          <cell r="BJ53">
            <v>100</v>
          </cell>
          <cell r="BK53">
            <v>100</v>
          </cell>
          <cell r="BL53">
            <v>100</v>
          </cell>
          <cell r="BN53">
            <v>41</v>
          </cell>
          <cell r="BO53">
            <v>43</v>
          </cell>
          <cell r="BP53">
            <v>48</v>
          </cell>
          <cell r="BQ53">
            <v>53</v>
          </cell>
          <cell r="BR53">
            <v>58</v>
          </cell>
          <cell r="BS53">
            <v>63</v>
          </cell>
          <cell r="BT53">
            <v>68</v>
          </cell>
          <cell r="BU53">
            <v>73</v>
          </cell>
          <cell r="BV53">
            <v>78</v>
          </cell>
          <cell r="BW53">
            <v>83</v>
          </cell>
          <cell r="BX53">
            <v>88</v>
          </cell>
          <cell r="BZ53">
            <v>4.8099999999999898</v>
          </cell>
          <cell r="CA53">
            <v>86</v>
          </cell>
          <cell r="CB53">
            <v>91</v>
          </cell>
          <cell r="CC53">
            <v>96</v>
          </cell>
          <cell r="CD53">
            <v>100</v>
          </cell>
          <cell r="CE53">
            <v>100</v>
          </cell>
          <cell r="CF53">
            <v>100</v>
          </cell>
          <cell r="CG53">
            <v>100</v>
          </cell>
          <cell r="CH53">
            <v>100</v>
          </cell>
          <cell r="CI53">
            <v>100</v>
          </cell>
          <cell r="CJ53">
            <v>100</v>
          </cell>
        </row>
        <row r="54">
          <cell r="R54">
            <v>1550</v>
          </cell>
          <cell r="S54">
            <v>0</v>
          </cell>
          <cell r="T54">
            <v>2</v>
          </cell>
          <cell r="U54">
            <v>7</v>
          </cell>
          <cell r="V54">
            <v>12</v>
          </cell>
          <cell r="W54">
            <v>17</v>
          </cell>
          <cell r="X54">
            <v>22</v>
          </cell>
          <cell r="Y54">
            <v>27</v>
          </cell>
          <cell r="Z54">
            <v>32</v>
          </cell>
          <cell r="AA54">
            <v>37</v>
          </cell>
          <cell r="AB54">
            <v>42</v>
          </cell>
          <cell r="BB54">
            <v>42</v>
          </cell>
          <cell r="BC54">
            <v>95</v>
          </cell>
          <cell r="BD54">
            <v>100</v>
          </cell>
          <cell r="BE54">
            <v>100</v>
          </cell>
          <cell r="BF54">
            <v>100</v>
          </cell>
          <cell r="BG54">
            <v>100</v>
          </cell>
          <cell r="BH54">
            <v>100</v>
          </cell>
          <cell r="BI54">
            <v>100</v>
          </cell>
          <cell r="BJ54">
            <v>100</v>
          </cell>
          <cell r="BK54">
            <v>100</v>
          </cell>
          <cell r="BL54">
            <v>100</v>
          </cell>
          <cell r="BN54">
            <v>42</v>
          </cell>
          <cell r="BO54">
            <v>46</v>
          </cell>
          <cell r="BP54">
            <v>51</v>
          </cell>
          <cell r="BQ54">
            <v>56</v>
          </cell>
          <cell r="BR54">
            <v>61</v>
          </cell>
          <cell r="BS54">
            <v>66</v>
          </cell>
          <cell r="BT54">
            <v>71</v>
          </cell>
          <cell r="BU54">
            <v>76</v>
          </cell>
          <cell r="BV54">
            <v>81</v>
          </cell>
          <cell r="BW54">
            <v>86</v>
          </cell>
          <cell r="BX54">
            <v>91</v>
          </cell>
          <cell r="BZ54">
            <v>4.8199999999999896</v>
          </cell>
          <cell r="CA54">
            <v>86</v>
          </cell>
          <cell r="CB54">
            <v>91</v>
          </cell>
          <cell r="CC54">
            <v>96</v>
          </cell>
          <cell r="CD54">
            <v>100</v>
          </cell>
          <cell r="CE54">
            <v>100</v>
          </cell>
          <cell r="CF54">
            <v>100</v>
          </cell>
          <cell r="CG54">
            <v>100</v>
          </cell>
          <cell r="CH54">
            <v>100</v>
          </cell>
          <cell r="CI54">
            <v>100</v>
          </cell>
          <cell r="CJ54">
            <v>100</v>
          </cell>
        </row>
        <row r="55">
          <cell r="R55">
            <v>1569</v>
          </cell>
          <cell r="S55">
            <v>0</v>
          </cell>
          <cell r="T55">
            <v>3</v>
          </cell>
          <cell r="U55">
            <v>8</v>
          </cell>
          <cell r="V55">
            <v>13</v>
          </cell>
          <cell r="W55">
            <v>18</v>
          </cell>
          <cell r="X55">
            <v>23</v>
          </cell>
          <cell r="Y55">
            <v>28</v>
          </cell>
          <cell r="Z55">
            <v>33</v>
          </cell>
          <cell r="AA55">
            <v>38</v>
          </cell>
          <cell r="AB55">
            <v>43</v>
          </cell>
          <cell r="BB55">
            <v>43</v>
          </cell>
          <cell r="BC55">
            <v>100</v>
          </cell>
          <cell r="BD55">
            <v>100</v>
          </cell>
          <cell r="BE55">
            <v>100</v>
          </cell>
          <cell r="BF55">
            <v>100</v>
          </cell>
          <cell r="BG55">
            <v>100</v>
          </cell>
          <cell r="BH55">
            <v>100</v>
          </cell>
          <cell r="BI55">
            <v>100</v>
          </cell>
          <cell r="BJ55">
            <v>100</v>
          </cell>
          <cell r="BK55">
            <v>100</v>
          </cell>
          <cell r="BL55">
            <v>100</v>
          </cell>
          <cell r="BN55">
            <v>43</v>
          </cell>
          <cell r="BO55">
            <v>49</v>
          </cell>
          <cell r="BP55">
            <v>54</v>
          </cell>
          <cell r="BQ55">
            <v>59</v>
          </cell>
          <cell r="BR55">
            <v>64</v>
          </cell>
          <cell r="BS55">
            <v>69</v>
          </cell>
          <cell r="BT55">
            <v>74</v>
          </cell>
          <cell r="BU55">
            <v>79</v>
          </cell>
          <cell r="BV55">
            <v>84</v>
          </cell>
          <cell r="BW55">
            <v>89</v>
          </cell>
          <cell r="BX55">
            <v>94</v>
          </cell>
          <cell r="BZ55">
            <v>4.8299999999999903</v>
          </cell>
          <cell r="CA55">
            <v>85</v>
          </cell>
          <cell r="CB55">
            <v>90</v>
          </cell>
          <cell r="CC55">
            <v>95</v>
          </cell>
          <cell r="CD55">
            <v>100</v>
          </cell>
          <cell r="CE55">
            <v>100</v>
          </cell>
          <cell r="CF55">
            <v>100</v>
          </cell>
          <cell r="CG55">
            <v>100</v>
          </cell>
          <cell r="CH55">
            <v>100</v>
          </cell>
          <cell r="CI55">
            <v>100</v>
          </cell>
          <cell r="CJ55">
            <v>100</v>
          </cell>
        </row>
        <row r="56">
          <cell r="R56">
            <v>1588</v>
          </cell>
          <cell r="S56">
            <v>0</v>
          </cell>
          <cell r="T56">
            <v>4</v>
          </cell>
          <cell r="U56">
            <v>9</v>
          </cell>
          <cell r="V56">
            <v>14</v>
          </cell>
          <cell r="W56">
            <v>19</v>
          </cell>
          <cell r="X56">
            <v>24</v>
          </cell>
          <cell r="Y56">
            <v>29</v>
          </cell>
          <cell r="Z56">
            <v>34</v>
          </cell>
          <cell r="AA56">
            <v>39</v>
          </cell>
          <cell r="AB56">
            <v>44</v>
          </cell>
          <cell r="BN56">
            <v>44</v>
          </cell>
          <cell r="BO56">
            <v>52</v>
          </cell>
          <cell r="BP56">
            <v>57</v>
          </cell>
          <cell r="BQ56">
            <v>62</v>
          </cell>
          <cell r="BR56">
            <v>67</v>
          </cell>
          <cell r="BS56">
            <v>72</v>
          </cell>
          <cell r="BT56">
            <v>77</v>
          </cell>
          <cell r="BU56">
            <v>82</v>
          </cell>
          <cell r="BV56">
            <v>87</v>
          </cell>
          <cell r="BW56">
            <v>92</v>
          </cell>
          <cell r="BX56">
            <v>97</v>
          </cell>
          <cell r="BZ56">
            <v>4.8399999999999901</v>
          </cell>
          <cell r="CA56">
            <v>85</v>
          </cell>
          <cell r="CB56">
            <v>90</v>
          </cell>
          <cell r="CC56">
            <v>95</v>
          </cell>
          <cell r="CD56">
            <v>100</v>
          </cell>
          <cell r="CE56">
            <v>100</v>
          </cell>
          <cell r="CF56">
            <v>100</v>
          </cell>
          <cell r="CG56">
            <v>100</v>
          </cell>
          <cell r="CH56">
            <v>100</v>
          </cell>
          <cell r="CI56">
            <v>100</v>
          </cell>
          <cell r="CJ56">
            <v>100</v>
          </cell>
        </row>
        <row r="57">
          <cell r="R57">
            <v>1607</v>
          </cell>
          <cell r="S57">
            <v>0</v>
          </cell>
          <cell r="T57">
            <v>5</v>
          </cell>
          <cell r="U57">
            <v>10</v>
          </cell>
          <cell r="V57">
            <v>15</v>
          </cell>
          <cell r="W57">
            <v>20</v>
          </cell>
          <cell r="X57">
            <v>25</v>
          </cell>
          <cell r="Y57">
            <v>30</v>
          </cell>
          <cell r="Z57">
            <v>35</v>
          </cell>
          <cell r="AA57">
            <v>40</v>
          </cell>
          <cell r="AB57">
            <v>45</v>
          </cell>
          <cell r="BN57">
            <v>45</v>
          </cell>
          <cell r="BO57">
            <v>55</v>
          </cell>
          <cell r="BP57">
            <v>60</v>
          </cell>
          <cell r="BQ57">
            <v>65</v>
          </cell>
          <cell r="BR57">
            <v>70</v>
          </cell>
          <cell r="BS57">
            <v>75</v>
          </cell>
          <cell r="BT57">
            <v>80</v>
          </cell>
          <cell r="BU57">
            <v>85</v>
          </cell>
          <cell r="BV57">
            <v>90</v>
          </cell>
          <cell r="BW57">
            <v>95</v>
          </cell>
          <cell r="BX57">
            <v>100</v>
          </cell>
          <cell r="BZ57">
            <v>4.8499999999999899</v>
          </cell>
          <cell r="CA57">
            <v>85</v>
          </cell>
          <cell r="CB57">
            <v>90</v>
          </cell>
          <cell r="CC57">
            <v>95</v>
          </cell>
          <cell r="CD57">
            <v>100</v>
          </cell>
          <cell r="CE57">
            <v>100</v>
          </cell>
          <cell r="CF57">
            <v>100</v>
          </cell>
          <cell r="CG57">
            <v>100</v>
          </cell>
          <cell r="CH57">
            <v>100</v>
          </cell>
          <cell r="CI57">
            <v>100</v>
          </cell>
          <cell r="CJ57">
            <v>100</v>
          </cell>
        </row>
        <row r="58">
          <cell r="R58">
            <v>1626</v>
          </cell>
          <cell r="S58">
            <v>1</v>
          </cell>
          <cell r="T58">
            <v>6</v>
          </cell>
          <cell r="U58">
            <v>11</v>
          </cell>
          <cell r="V58">
            <v>16</v>
          </cell>
          <cell r="W58">
            <v>21</v>
          </cell>
          <cell r="X58">
            <v>26</v>
          </cell>
          <cell r="Y58">
            <v>31</v>
          </cell>
          <cell r="Z58">
            <v>36</v>
          </cell>
          <cell r="AA58">
            <v>41</v>
          </cell>
          <cell r="AB58">
            <v>46</v>
          </cell>
          <cell r="BN58">
            <v>46</v>
          </cell>
          <cell r="BO58">
            <v>60</v>
          </cell>
          <cell r="BP58">
            <v>65</v>
          </cell>
          <cell r="BQ58">
            <v>70</v>
          </cell>
          <cell r="BR58">
            <v>75</v>
          </cell>
          <cell r="BS58">
            <v>80</v>
          </cell>
          <cell r="BT58">
            <v>85</v>
          </cell>
          <cell r="BU58">
            <v>90</v>
          </cell>
          <cell r="BV58">
            <v>95</v>
          </cell>
          <cell r="BW58">
            <v>100</v>
          </cell>
          <cell r="BX58">
            <v>100</v>
          </cell>
          <cell r="BZ58">
            <v>4.8599999999999897</v>
          </cell>
          <cell r="CA58">
            <v>84</v>
          </cell>
          <cell r="CB58">
            <v>89</v>
          </cell>
          <cell r="CC58">
            <v>94</v>
          </cell>
          <cell r="CD58">
            <v>99</v>
          </cell>
          <cell r="CE58">
            <v>100</v>
          </cell>
          <cell r="CF58">
            <v>100</v>
          </cell>
          <cell r="CG58">
            <v>100</v>
          </cell>
          <cell r="CH58">
            <v>100</v>
          </cell>
          <cell r="CI58">
            <v>100</v>
          </cell>
          <cell r="CJ58">
            <v>100</v>
          </cell>
        </row>
        <row r="59">
          <cell r="R59">
            <v>1645</v>
          </cell>
          <cell r="S59">
            <v>2</v>
          </cell>
          <cell r="T59">
            <v>7</v>
          </cell>
          <cell r="U59">
            <v>12</v>
          </cell>
          <cell r="V59">
            <v>17</v>
          </cell>
          <cell r="W59">
            <v>22</v>
          </cell>
          <cell r="X59">
            <v>27</v>
          </cell>
          <cell r="Y59">
            <v>32</v>
          </cell>
          <cell r="Z59">
            <v>37</v>
          </cell>
          <cell r="AA59">
            <v>42</v>
          </cell>
          <cell r="AB59">
            <v>47</v>
          </cell>
          <cell r="BN59">
            <v>47</v>
          </cell>
          <cell r="BO59">
            <v>65</v>
          </cell>
          <cell r="BP59">
            <v>70</v>
          </cell>
          <cell r="BQ59">
            <v>75</v>
          </cell>
          <cell r="BR59">
            <v>80</v>
          </cell>
          <cell r="BS59">
            <v>85</v>
          </cell>
          <cell r="BT59">
            <v>90</v>
          </cell>
          <cell r="BU59">
            <v>95</v>
          </cell>
          <cell r="BV59">
            <v>100</v>
          </cell>
          <cell r="BW59">
            <v>100</v>
          </cell>
          <cell r="BX59">
            <v>100</v>
          </cell>
          <cell r="BZ59">
            <v>4.8699999999999903</v>
          </cell>
          <cell r="CA59">
            <v>84</v>
          </cell>
          <cell r="CB59">
            <v>89</v>
          </cell>
          <cell r="CC59">
            <v>94</v>
          </cell>
          <cell r="CD59">
            <v>99</v>
          </cell>
          <cell r="CE59">
            <v>100</v>
          </cell>
          <cell r="CF59">
            <v>100</v>
          </cell>
          <cell r="CG59">
            <v>100</v>
          </cell>
          <cell r="CH59">
            <v>100</v>
          </cell>
          <cell r="CI59">
            <v>100</v>
          </cell>
          <cell r="CJ59">
            <v>100</v>
          </cell>
        </row>
        <row r="60">
          <cell r="R60">
            <v>1664</v>
          </cell>
          <cell r="S60">
            <v>3</v>
          </cell>
          <cell r="T60">
            <v>8</v>
          </cell>
          <cell r="U60">
            <v>13</v>
          </cell>
          <cell r="V60">
            <v>18</v>
          </cell>
          <cell r="W60">
            <v>23</v>
          </cell>
          <cell r="X60">
            <v>28</v>
          </cell>
          <cell r="Y60">
            <v>33</v>
          </cell>
          <cell r="Z60">
            <v>38</v>
          </cell>
          <cell r="AA60">
            <v>43</v>
          </cell>
          <cell r="AB60">
            <v>48</v>
          </cell>
          <cell r="BN60">
            <v>48</v>
          </cell>
          <cell r="BO60">
            <v>70</v>
          </cell>
          <cell r="BP60">
            <v>75</v>
          </cell>
          <cell r="BQ60">
            <v>80</v>
          </cell>
          <cell r="BR60">
            <v>85</v>
          </cell>
          <cell r="BS60">
            <v>90</v>
          </cell>
          <cell r="BT60">
            <v>95</v>
          </cell>
          <cell r="BU60">
            <v>100</v>
          </cell>
          <cell r="BV60">
            <v>100</v>
          </cell>
          <cell r="BW60">
            <v>100</v>
          </cell>
          <cell r="BX60">
            <v>100</v>
          </cell>
          <cell r="BZ60">
            <v>4.8799999999999901</v>
          </cell>
          <cell r="CA60">
            <v>84</v>
          </cell>
          <cell r="CB60">
            <v>89</v>
          </cell>
          <cell r="CC60">
            <v>94</v>
          </cell>
          <cell r="CD60">
            <v>99</v>
          </cell>
          <cell r="CE60">
            <v>100</v>
          </cell>
          <cell r="CF60">
            <v>100</v>
          </cell>
          <cell r="CG60">
            <v>100</v>
          </cell>
          <cell r="CH60">
            <v>100</v>
          </cell>
          <cell r="CI60">
            <v>100</v>
          </cell>
          <cell r="CJ60">
            <v>100</v>
          </cell>
        </row>
        <row r="61">
          <cell r="R61">
            <v>1683</v>
          </cell>
          <cell r="S61">
            <v>4</v>
          </cell>
          <cell r="T61">
            <v>9</v>
          </cell>
          <cell r="U61">
            <v>14</v>
          </cell>
          <cell r="V61">
            <v>19</v>
          </cell>
          <cell r="W61">
            <v>24</v>
          </cell>
          <cell r="X61">
            <v>29</v>
          </cell>
          <cell r="Y61">
            <v>34</v>
          </cell>
          <cell r="Z61">
            <v>39</v>
          </cell>
          <cell r="AA61">
            <v>44</v>
          </cell>
          <cell r="AB61">
            <v>49</v>
          </cell>
          <cell r="BN61">
            <v>49</v>
          </cell>
          <cell r="BO61">
            <v>75</v>
          </cell>
          <cell r="BP61">
            <v>80</v>
          </cell>
          <cell r="BQ61">
            <v>85</v>
          </cell>
          <cell r="BR61">
            <v>90</v>
          </cell>
          <cell r="BS61">
            <v>95</v>
          </cell>
          <cell r="BT61">
            <v>100</v>
          </cell>
          <cell r="BU61">
            <v>100</v>
          </cell>
          <cell r="BV61">
            <v>100</v>
          </cell>
          <cell r="BW61">
            <v>100</v>
          </cell>
          <cell r="BX61">
            <v>100</v>
          </cell>
          <cell r="BZ61">
            <v>4.8899999999999899</v>
          </cell>
          <cell r="CA61">
            <v>83</v>
          </cell>
          <cell r="CB61">
            <v>88</v>
          </cell>
          <cell r="CC61">
            <v>93</v>
          </cell>
          <cell r="CD61">
            <v>98</v>
          </cell>
          <cell r="CE61">
            <v>100</v>
          </cell>
          <cell r="CF61">
            <v>100</v>
          </cell>
          <cell r="CG61">
            <v>100</v>
          </cell>
          <cell r="CH61">
            <v>100</v>
          </cell>
          <cell r="CI61">
            <v>100</v>
          </cell>
          <cell r="CJ61">
            <v>100</v>
          </cell>
        </row>
        <row r="62">
          <cell r="R62">
            <v>1702</v>
          </cell>
          <cell r="S62">
            <v>5</v>
          </cell>
          <cell r="T62">
            <v>10</v>
          </cell>
          <cell r="U62">
            <v>15</v>
          </cell>
          <cell r="V62">
            <v>20</v>
          </cell>
          <cell r="W62">
            <v>25</v>
          </cell>
          <cell r="X62">
            <v>30</v>
          </cell>
          <cell r="Y62">
            <v>35</v>
          </cell>
          <cell r="Z62">
            <v>40</v>
          </cell>
          <cell r="AA62">
            <v>45</v>
          </cell>
          <cell r="AB62">
            <v>50</v>
          </cell>
          <cell r="BN62">
            <v>50</v>
          </cell>
          <cell r="BO62">
            <v>80</v>
          </cell>
          <cell r="BP62">
            <v>85</v>
          </cell>
          <cell r="BQ62">
            <v>90</v>
          </cell>
          <cell r="BR62">
            <v>95</v>
          </cell>
          <cell r="BS62">
            <v>100</v>
          </cell>
          <cell r="BT62">
            <v>100</v>
          </cell>
          <cell r="BU62">
            <v>100</v>
          </cell>
          <cell r="BV62">
            <v>100</v>
          </cell>
          <cell r="BW62">
            <v>100</v>
          </cell>
          <cell r="BX62">
            <v>100</v>
          </cell>
          <cell r="BZ62">
            <v>4.8999999999999897</v>
          </cell>
          <cell r="CA62">
            <v>83</v>
          </cell>
          <cell r="CB62">
            <v>88</v>
          </cell>
          <cell r="CC62">
            <v>93</v>
          </cell>
          <cell r="CD62">
            <v>98</v>
          </cell>
          <cell r="CE62">
            <v>100</v>
          </cell>
          <cell r="CF62">
            <v>100</v>
          </cell>
          <cell r="CG62">
            <v>100</v>
          </cell>
          <cell r="CH62">
            <v>100</v>
          </cell>
          <cell r="CI62">
            <v>100</v>
          </cell>
          <cell r="CJ62">
            <v>100</v>
          </cell>
        </row>
        <row r="63">
          <cell r="R63">
            <v>1721</v>
          </cell>
          <cell r="S63">
            <v>6</v>
          </cell>
          <cell r="T63">
            <v>11</v>
          </cell>
          <cell r="U63">
            <v>16</v>
          </cell>
          <cell r="V63">
            <v>21</v>
          </cell>
          <cell r="W63">
            <v>26</v>
          </cell>
          <cell r="X63">
            <v>31</v>
          </cell>
          <cell r="Y63">
            <v>36</v>
          </cell>
          <cell r="Z63">
            <v>41</v>
          </cell>
          <cell r="AA63">
            <v>46</v>
          </cell>
          <cell r="AB63">
            <v>51</v>
          </cell>
          <cell r="BN63">
            <v>51</v>
          </cell>
          <cell r="BO63">
            <v>85</v>
          </cell>
          <cell r="BP63">
            <v>90</v>
          </cell>
          <cell r="BQ63">
            <v>95</v>
          </cell>
          <cell r="BR63">
            <v>100</v>
          </cell>
          <cell r="BS63">
            <v>100</v>
          </cell>
          <cell r="BT63">
            <v>100</v>
          </cell>
          <cell r="BU63">
            <v>100</v>
          </cell>
          <cell r="BV63">
            <v>100</v>
          </cell>
          <cell r="BW63">
            <v>100</v>
          </cell>
          <cell r="BX63">
            <v>100</v>
          </cell>
          <cell r="BZ63">
            <v>4.9099999999999904</v>
          </cell>
          <cell r="CA63">
            <v>83</v>
          </cell>
          <cell r="CB63">
            <v>88</v>
          </cell>
          <cell r="CC63">
            <v>93</v>
          </cell>
          <cell r="CD63">
            <v>98</v>
          </cell>
          <cell r="CE63">
            <v>100</v>
          </cell>
          <cell r="CF63">
            <v>100</v>
          </cell>
          <cell r="CG63">
            <v>100</v>
          </cell>
          <cell r="CH63">
            <v>100</v>
          </cell>
          <cell r="CI63">
            <v>100</v>
          </cell>
          <cell r="CJ63">
            <v>100</v>
          </cell>
        </row>
        <row r="64">
          <cell r="R64">
            <v>1740</v>
          </cell>
          <cell r="S64">
            <v>7</v>
          </cell>
          <cell r="T64">
            <v>12</v>
          </cell>
          <cell r="U64">
            <v>17</v>
          </cell>
          <cell r="V64">
            <v>22</v>
          </cell>
          <cell r="W64">
            <v>27</v>
          </cell>
          <cell r="X64">
            <v>32</v>
          </cell>
          <cell r="Y64">
            <v>37</v>
          </cell>
          <cell r="Z64">
            <v>42</v>
          </cell>
          <cell r="AA64">
            <v>47</v>
          </cell>
          <cell r="AB64">
            <v>52</v>
          </cell>
          <cell r="BN64">
            <v>52</v>
          </cell>
          <cell r="BO64">
            <v>90</v>
          </cell>
          <cell r="BP64">
            <v>95</v>
          </cell>
          <cell r="BQ64">
            <v>100</v>
          </cell>
          <cell r="BR64">
            <v>100</v>
          </cell>
          <cell r="BS64">
            <v>100</v>
          </cell>
          <cell r="BT64">
            <v>100</v>
          </cell>
          <cell r="BU64">
            <v>100</v>
          </cell>
          <cell r="BV64">
            <v>100</v>
          </cell>
          <cell r="BW64">
            <v>100</v>
          </cell>
          <cell r="BX64">
            <v>100</v>
          </cell>
          <cell r="BZ64">
            <v>4.9199999999999902</v>
          </cell>
          <cell r="CA64">
            <v>82</v>
          </cell>
          <cell r="CB64">
            <v>87</v>
          </cell>
          <cell r="CC64">
            <v>92</v>
          </cell>
          <cell r="CD64">
            <v>97</v>
          </cell>
          <cell r="CE64">
            <v>100</v>
          </cell>
          <cell r="CF64">
            <v>100</v>
          </cell>
          <cell r="CG64">
            <v>100</v>
          </cell>
          <cell r="CH64">
            <v>100</v>
          </cell>
          <cell r="CI64">
            <v>100</v>
          </cell>
          <cell r="CJ64">
            <v>100</v>
          </cell>
        </row>
        <row r="65">
          <cell r="R65">
            <v>1759</v>
          </cell>
          <cell r="S65">
            <v>8</v>
          </cell>
          <cell r="T65">
            <v>13</v>
          </cell>
          <cell r="U65">
            <v>18</v>
          </cell>
          <cell r="V65">
            <v>23</v>
          </cell>
          <cell r="W65">
            <v>28</v>
          </cell>
          <cell r="X65">
            <v>33</v>
          </cell>
          <cell r="Y65">
            <v>38</v>
          </cell>
          <cell r="Z65">
            <v>43</v>
          </cell>
          <cell r="AA65">
            <v>48</v>
          </cell>
          <cell r="AB65">
            <v>53</v>
          </cell>
          <cell r="BN65">
            <v>53</v>
          </cell>
          <cell r="BO65">
            <v>95</v>
          </cell>
          <cell r="BP65">
            <v>100</v>
          </cell>
          <cell r="BQ65">
            <v>100</v>
          </cell>
          <cell r="BR65">
            <v>100</v>
          </cell>
          <cell r="BS65">
            <v>100</v>
          </cell>
          <cell r="BT65">
            <v>100</v>
          </cell>
          <cell r="BU65">
            <v>100</v>
          </cell>
          <cell r="BV65">
            <v>100</v>
          </cell>
          <cell r="BW65">
            <v>100</v>
          </cell>
          <cell r="BX65">
            <v>100</v>
          </cell>
          <cell r="BZ65">
            <v>4.9299999999999899</v>
          </cell>
          <cell r="CA65">
            <v>82</v>
          </cell>
          <cell r="CB65">
            <v>87</v>
          </cell>
          <cell r="CC65">
            <v>92</v>
          </cell>
          <cell r="CD65">
            <v>97</v>
          </cell>
          <cell r="CE65">
            <v>100</v>
          </cell>
          <cell r="CF65">
            <v>100</v>
          </cell>
          <cell r="CG65">
            <v>100</v>
          </cell>
          <cell r="CH65">
            <v>100</v>
          </cell>
          <cell r="CI65">
            <v>100</v>
          </cell>
          <cell r="CJ65">
            <v>100</v>
          </cell>
        </row>
        <row r="66">
          <cell r="R66">
            <v>1778</v>
          </cell>
          <cell r="S66">
            <v>9</v>
          </cell>
          <cell r="T66">
            <v>14</v>
          </cell>
          <cell r="U66">
            <v>19</v>
          </cell>
          <cell r="V66">
            <v>24</v>
          </cell>
          <cell r="W66">
            <v>29</v>
          </cell>
          <cell r="X66">
            <v>34</v>
          </cell>
          <cell r="Y66">
            <v>39</v>
          </cell>
          <cell r="Z66">
            <v>44</v>
          </cell>
          <cell r="AA66">
            <v>49</v>
          </cell>
          <cell r="AB66">
            <v>54</v>
          </cell>
          <cell r="BN66">
            <v>54</v>
          </cell>
          <cell r="BO66">
            <v>100</v>
          </cell>
          <cell r="BP66">
            <v>100</v>
          </cell>
          <cell r="BQ66">
            <v>100</v>
          </cell>
          <cell r="BR66">
            <v>100</v>
          </cell>
          <cell r="BS66">
            <v>100</v>
          </cell>
          <cell r="BT66">
            <v>100</v>
          </cell>
          <cell r="BU66">
            <v>100</v>
          </cell>
          <cell r="BV66">
            <v>100</v>
          </cell>
          <cell r="BW66">
            <v>100</v>
          </cell>
          <cell r="BX66">
            <v>100</v>
          </cell>
          <cell r="BZ66">
            <v>4.9399999999999897</v>
          </cell>
          <cell r="CA66">
            <v>82</v>
          </cell>
          <cell r="CB66">
            <v>87</v>
          </cell>
          <cell r="CC66">
            <v>92</v>
          </cell>
          <cell r="CD66">
            <v>97</v>
          </cell>
          <cell r="CE66">
            <v>100</v>
          </cell>
          <cell r="CF66">
            <v>100</v>
          </cell>
          <cell r="CG66">
            <v>100</v>
          </cell>
          <cell r="CH66">
            <v>100</v>
          </cell>
          <cell r="CI66">
            <v>100</v>
          </cell>
          <cell r="CJ66">
            <v>100</v>
          </cell>
        </row>
        <row r="67">
          <cell r="R67">
            <v>1797</v>
          </cell>
          <cell r="S67">
            <v>10</v>
          </cell>
          <cell r="T67">
            <v>15</v>
          </cell>
          <cell r="U67">
            <v>20</v>
          </cell>
          <cell r="V67">
            <v>25</v>
          </cell>
          <cell r="W67">
            <v>30</v>
          </cell>
          <cell r="X67">
            <v>35</v>
          </cell>
          <cell r="Y67">
            <v>40</v>
          </cell>
          <cell r="Z67">
            <v>45</v>
          </cell>
          <cell r="AA67">
            <v>50</v>
          </cell>
          <cell r="AB67">
            <v>55</v>
          </cell>
          <cell r="BZ67">
            <v>4.9499999999999904</v>
          </cell>
          <cell r="CA67">
            <v>81</v>
          </cell>
          <cell r="CB67">
            <v>86</v>
          </cell>
          <cell r="CC67">
            <v>91</v>
          </cell>
          <cell r="CD67">
            <v>96</v>
          </cell>
          <cell r="CE67">
            <v>100</v>
          </cell>
          <cell r="CF67">
            <v>100</v>
          </cell>
          <cell r="CG67">
            <v>100</v>
          </cell>
          <cell r="CH67">
            <v>100</v>
          </cell>
          <cell r="CI67">
            <v>100</v>
          </cell>
          <cell r="CJ67">
            <v>100</v>
          </cell>
        </row>
        <row r="68">
          <cell r="R68">
            <v>1816</v>
          </cell>
          <cell r="S68">
            <v>11</v>
          </cell>
          <cell r="T68">
            <v>16</v>
          </cell>
          <cell r="U68">
            <v>21</v>
          </cell>
          <cell r="V68">
            <v>26</v>
          </cell>
          <cell r="W68">
            <v>31</v>
          </cell>
          <cell r="X68">
            <v>36</v>
          </cell>
          <cell r="Y68">
            <v>41</v>
          </cell>
          <cell r="Z68">
            <v>46</v>
          </cell>
          <cell r="AA68">
            <v>51</v>
          </cell>
          <cell r="AB68">
            <v>56</v>
          </cell>
          <cell r="BZ68">
            <v>4.9599999999999902</v>
          </cell>
          <cell r="CA68">
            <v>81</v>
          </cell>
          <cell r="CB68">
            <v>86</v>
          </cell>
          <cell r="CC68">
            <v>91</v>
          </cell>
          <cell r="CD68">
            <v>96</v>
          </cell>
          <cell r="CE68">
            <v>100</v>
          </cell>
          <cell r="CF68">
            <v>100</v>
          </cell>
          <cell r="CG68">
            <v>100</v>
          </cell>
          <cell r="CH68">
            <v>100</v>
          </cell>
          <cell r="CI68">
            <v>100</v>
          </cell>
          <cell r="CJ68">
            <v>100</v>
          </cell>
        </row>
        <row r="69">
          <cell r="R69">
            <v>1835</v>
          </cell>
          <cell r="S69">
            <v>12</v>
          </cell>
          <cell r="T69">
            <v>17</v>
          </cell>
          <cell r="U69">
            <v>22</v>
          </cell>
          <cell r="V69">
            <v>27</v>
          </cell>
          <cell r="W69">
            <v>32</v>
          </cell>
          <cell r="X69">
            <v>37</v>
          </cell>
          <cell r="Y69">
            <v>42</v>
          </cell>
          <cell r="Z69">
            <v>47</v>
          </cell>
          <cell r="AA69">
            <v>52</v>
          </cell>
          <cell r="AB69">
            <v>57</v>
          </cell>
          <cell r="BZ69">
            <v>4.96999999999999</v>
          </cell>
          <cell r="CA69">
            <v>81</v>
          </cell>
          <cell r="CB69">
            <v>86</v>
          </cell>
          <cell r="CC69">
            <v>91</v>
          </cell>
          <cell r="CD69">
            <v>96</v>
          </cell>
          <cell r="CE69">
            <v>100</v>
          </cell>
          <cell r="CF69">
            <v>100</v>
          </cell>
          <cell r="CG69">
            <v>100</v>
          </cell>
          <cell r="CH69">
            <v>100</v>
          </cell>
          <cell r="CI69">
            <v>100</v>
          </cell>
          <cell r="CJ69">
            <v>100</v>
          </cell>
        </row>
        <row r="70">
          <cell r="R70">
            <v>1854</v>
          </cell>
          <cell r="S70">
            <v>13</v>
          </cell>
          <cell r="T70">
            <v>18</v>
          </cell>
          <cell r="U70">
            <v>23</v>
          </cell>
          <cell r="V70">
            <v>28</v>
          </cell>
          <cell r="W70">
            <v>33</v>
          </cell>
          <cell r="X70">
            <v>38</v>
          </cell>
          <cell r="Y70">
            <v>43</v>
          </cell>
          <cell r="Z70">
            <v>48</v>
          </cell>
          <cell r="AA70">
            <v>53</v>
          </cell>
          <cell r="AB70">
            <v>58</v>
          </cell>
          <cell r="BZ70">
            <v>4.9799999999999898</v>
          </cell>
          <cell r="CA70">
            <v>80</v>
          </cell>
          <cell r="CB70">
            <v>85</v>
          </cell>
          <cell r="CC70">
            <v>90</v>
          </cell>
          <cell r="CD70">
            <v>95</v>
          </cell>
          <cell r="CE70">
            <v>100</v>
          </cell>
          <cell r="CF70">
            <v>100</v>
          </cell>
          <cell r="CG70">
            <v>100</v>
          </cell>
          <cell r="CH70">
            <v>100</v>
          </cell>
          <cell r="CI70">
            <v>100</v>
          </cell>
          <cell r="CJ70">
            <v>100</v>
          </cell>
        </row>
        <row r="71">
          <cell r="R71">
            <v>1873</v>
          </cell>
          <cell r="S71">
            <v>14</v>
          </cell>
          <cell r="T71">
            <v>19</v>
          </cell>
          <cell r="U71">
            <v>24</v>
          </cell>
          <cell r="V71">
            <v>29</v>
          </cell>
          <cell r="W71">
            <v>34</v>
          </cell>
          <cell r="X71">
            <v>39</v>
          </cell>
          <cell r="Y71">
            <v>44</v>
          </cell>
          <cell r="Z71">
            <v>49</v>
          </cell>
          <cell r="AA71">
            <v>54</v>
          </cell>
          <cell r="AB71">
            <v>59</v>
          </cell>
          <cell r="BZ71">
            <v>4.9899999999999904</v>
          </cell>
          <cell r="CA71">
            <v>80</v>
          </cell>
          <cell r="CB71">
            <v>85</v>
          </cell>
          <cell r="CC71">
            <v>90</v>
          </cell>
          <cell r="CD71">
            <v>95</v>
          </cell>
          <cell r="CE71">
            <v>100</v>
          </cell>
          <cell r="CF71">
            <v>100</v>
          </cell>
          <cell r="CG71">
            <v>100</v>
          </cell>
          <cell r="CH71">
            <v>100</v>
          </cell>
          <cell r="CI71">
            <v>100</v>
          </cell>
          <cell r="CJ71">
            <v>100</v>
          </cell>
        </row>
        <row r="72">
          <cell r="R72">
            <v>1892</v>
          </cell>
          <cell r="S72">
            <v>15</v>
          </cell>
          <cell r="T72">
            <v>20</v>
          </cell>
          <cell r="U72">
            <v>25</v>
          </cell>
          <cell r="V72">
            <v>30</v>
          </cell>
          <cell r="W72">
            <v>35</v>
          </cell>
          <cell r="X72">
            <v>40</v>
          </cell>
          <cell r="Y72">
            <v>45</v>
          </cell>
          <cell r="Z72">
            <v>50</v>
          </cell>
          <cell r="AA72">
            <v>55</v>
          </cell>
          <cell r="AB72">
            <v>60</v>
          </cell>
          <cell r="BZ72">
            <v>4.9999999999999902</v>
          </cell>
          <cell r="CA72">
            <v>80</v>
          </cell>
          <cell r="CB72">
            <v>85</v>
          </cell>
          <cell r="CC72">
            <v>90</v>
          </cell>
          <cell r="CD72">
            <v>95</v>
          </cell>
          <cell r="CE72">
            <v>100</v>
          </cell>
          <cell r="CF72">
            <v>100</v>
          </cell>
          <cell r="CG72">
            <v>100</v>
          </cell>
          <cell r="CH72">
            <v>100</v>
          </cell>
          <cell r="CI72">
            <v>100</v>
          </cell>
          <cell r="CJ72">
            <v>100</v>
          </cell>
        </row>
        <row r="73">
          <cell r="R73">
            <v>1911</v>
          </cell>
          <cell r="S73">
            <v>16</v>
          </cell>
          <cell r="T73">
            <v>21</v>
          </cell>
          <cell r="U73">
            <v>26</v>
          </cell>
          <cell r="V73">
            <v>31</v>
          </cell>
          <cell r="W73">
            <v>36</v>
          </cell>
          <cell r="X73">
            <v>41</v>
          </cell>
          <cell r="Y73">
            <v>46</v>
          </cell>
          <cell r="Z73">
            <v>51</v>
          </cell>
          <cell r="AA73">
            <v>56</v>
          </cell>
          <cell r="AB73">
            <v>61</v>
          </cell>
          <cell r="BZ73">
            <v>5.00999999999999</v>
          </cell>
          <cell r="CA73">
            <v>79</v>
          </cell>
          <cell r="CB73">
            <v>84</v>
          </cell>
          <cell r="CC73">
            <v>89</v>
          </cell>
          <cell r="CD73">
            <v>94</v>
          </cell>
          <cell r="CE73">
            <v>99</v>
          </cell>
          <cell r="CF73">
            <v>100</v>
          </cell>
          <cell r="CG73">
            <v>100</v>
          </cell>
          <cell r="CH73">
            <v>100</v>
          </cell>
          <cell r="CI73">
            <v>100</v>
          </cell>
          <cell r="CJ73">
            <v>100</v>
          </cell>
        </row>
        <row r="74">
          <cell r="R74">
            <v>1930</v>
          </cell>
          <cell r="S74">
            <v>17</v>
          </cell>
          <cell r="T74">
            <v>22</v>
          </cell>
          <cell r="U74">
            <v>27</v>
          </cell>
          <cell r="V74">
            <v>32</v>
          </cell>
          <cell r="W74">
            <v>37</v>
          </cell>
          <cell r="X74">
            <v>42</v>
          </cell>
          <cell r="Y74">
            <v>47</v>
          </cell>
          <cell r="Z74">
            <v>52</v>
          </cell>
          <cell r="AA74">
            <v>57</v>
          </cell>
          <cell r="AB74">
            <v>62</v>
          </cell>
          <cell r="BZ74">
            <v>5.0199999999999898</v>
          </cell>
          <cell r="CA74">
            <v>79</v>
          </cell>
          <cell r="CB74">
            <v>84</v>
          </cell>
          <cell r="CC74">
            <v>89</v>
          </cell>
          <cell r="CD74">
            <v>94</v>
          </cell>
          <cell r="CE74">
            <v>99</v>
          </cell>
          <cell r="CF74">
            <v>100</v>
          </cell>
          <cell r="CG74">
            <v>100</v>
          </cell>
          <cell r="CH74">
            <v>100</v>
          </cell>
          <cell r="CI74">
            <v>100</v>
          </cell>
          <cell r="CJ74">
            <v>100</v>
          </cell>
        </row>
        <row r="75">
          <cell r="R75">
            <v>1949</v>
          </cell>
          <cell r="S75">
            <v>18</v>
          </cell>
          <cell r="T75">
            <v>23</v>
          </cell>
          <cell r="U75">
            <v>28</v>
          </cell>
          <cell r="V75">
            <v>33</v>
          </cell>
          <cell r="W75">
            <v>38</v>
          </cell>
          <cell r="X75">
            <v>43</v>
          </cell>
          <cell r="Y75">
            <v>48</v>
          </cell>
          <cell r="Z75">
            <v>53</v>
          </cell>
          <cell r="AA75">
            <v>58</v>
          </cell>
          <cell r="AB75">
            <v>63</v>
          </cell>
          <cell r="BZ75">
            <v>5.0299999999999896</v>
          </cell>
          <cell r="CA75">
            <v>79</v>
          </cell>
          <cell r="CB75">
            <v>84</v>
          </cell>
          <cell r="CC75">
            <v>89</v>
          </cell>
          <cell r="CD75">
            <v>94</v>
          </cell>
          <cell r="CE75">
            <v>99</v>
          </cell>
          <cell r="CF75">
            <v>100</v>
          </cell>
          <cell r="CG75">
            <v>100</v>
          </cell>
          <cell r="CH75">
            <v>100</v>
          </cell>
          <cell r="CI75">
            <v>100</v>
          </cell>
          <cell r="CJ75">
            <v>100</v>
          </cell>
        </row>
        <row r="76">
          <cell r="R76">
            <v>1968</v>
          </cell>
          <cell r="S76">
            <v>19</v>
          </cell>
          <cell r="T76">
            <v>24</v>
          </cell>
          <cell r="U76">
            <v>29</v>
          </cell>
          <cell r="V76">
            <v>34</v>
          </cell>
          <cell r="W76">
            <v>39</v>
          </cell>
          <cell r="X76">
            <v>44</v>
          </cell>
          <cell r="Y76">
            <v>49</v>
          </cell>
          <cell r="Z76">
            <v>54</v>
          </cell>
          <cell r="AA76">
            <v>59</v>
          </cell>
          <cell r="AB76">
            <v>64</v>
          </cell>
          <cell r="BZ76">
            <v>5.0399999999999903</v>
          </cell>
          <cell r="CA76">
            <v>78</v>
          </cell>
          <cell r="CB76">
            <v>83</v>
          </cell>
          <cell r="CC76">
            <v>88</v>
          </cell>
          <cell r="CD76">
            <v>93</v>
          </cell>
          <cell r="CE76">
            <v>98</v>
          </cell>
          <cell r="CF76">
            <v>100</v>
          </cell>
          <cell r="CG76">
            <v>100</v>
          </cell>
          <cell r="CH76">
            <v>100</v>
          </cell>
          <cell r="CI76">
            <v>100</v>
          </cell>
          <cell r="CJ76">
            <v>100</v>
          </cell>
        </row>
        <row r="77">
          <cell r="R77">
            <v>1987</v>
          </cell>
          <cell r="S77">
            <v>20</v>
          </cell>
          <cell r="T77">
            <v>25</v>
          </cell>
          <cell r="U77">
            <v>30</v>
          </cell>
          <cell r="V77">
            <v>35</v>
          </cell>
          <cell r="W77">
            <v>40</v>
          </cell>
          <cell r="X77">
            <v>45</v>
          </cell>
          <cell r="Y77">
            <v>50</v>
          </cell>
          <cell r="Z77">
            <v>55</v>
          </cell>
          <cell r="AA77">
            <v>60</v>
          </cell>
          <cell r="AB77">
            <v>65</v>
          </cell>
          <cell r="BZ77">
            <v>5.0499999999999901</v>
          </cell>
          <cell r="CA77">
            <v>78</v>
          </cell>
          <cell r="CB77">
            <v>83</v>
          </cell>
          <cell r="CC77">
            <v>88</v>
          </cell>
          <cell r="CD77">
            <v>93</v>
          </cell>
          <cell r="CE77">
            <v>98</v>
          </cell>
          <cell r="CF77">
            <v>100</v>
          </cell>
          <cell r="CG77">
            <v>100</v>
          </cell>
          <cell r="CH77">
            <v>100</v>
          </cell>
          <cell r="CI77">
            <v>100</v>
          </cell>
          <cell r="CJ77">
            <v>100</v>
          </cell>
        </row>
        <row r="78">
          <cell r="R78">
            <v>2006</v>
          </cell>
          <cell r="S78">
            <v>21</v>
          </cell>
          <cell r="T78">
            <v>26</v>
          </cell>
          <cell r="U78">
            <v>31</v>
          </cell>
          <cell r="V78">
            <v>36</v>
          </cell>
          <cell r="W78">
            <v>41</v>
          </cell>
          <cell r="X78">
            <v>46</v>
          </cell>
          <cell r="Y78">
            <v>51</v>
          </cell>
          <cell r="Z78">
            <v>56</v>
          </cell>
          <cell r="AA78">
            <v>61</v>
          </cell>
          <cell r="AB78">
            <v>66</v>
          </cell>
          <cell r="BZ78">
            <v>5.0599999999999898</v>
          </cell>
          <cell r="CA78">
            <v>78</v>
          </cell>
          <cell r="CB78">
            <v>83</v>
          </cell>
          <cell r="CC78">
            <v>88</v>
          </cell>
          <cell r="CD78">
            <v>93</v>
          </cell>
          <cell r="CE78">
            <v>98</v>
          </cell>
          <cell r="CF78">
            <v>100</v>
          </cell>
          <cell r="CG78">
            <v>100</v>
          </cell>
          <cell r="CH78">
            <v>100</v>
          </cell>
          <cell r="CI78">
            <v>100</v>
          </cell>
          <cell r="CJ78">
            <v>100</v>
          </cell>
        </row>
        <row r="79">
          <cell r="R79">
            <v>2025</v>
          </cell>
          <cell r="S79">
            <v>22</v>
          </cell>
          <cell r="T79">
            <v>27</v>
          </cell>
          <cell r="U79">
            <v>32</v>
          </cell>
          <cell r="V79">
            <v>37</v>
          </cell>
          <cell r="W79">
            <v>42</v>
          </cell>
          <cell r="X79">
            <v>47</v>
          </cell>
          <cell r="Y79">
            <v>52</v>
          </cell>
          <cell r="Z79">
            <v>57</v>
          </cell>
          <cell r="AA79">
            <v>62</v>
          </cell>
          <cell r="AB79">
            <v>67</v>
          </cell>
          <cell r="BZ79">
            <v>5.0699999999999896</v>
          </cell>
          <cell r="CA79">
            <v>77</v>
          </cell>
          <cell r="CB79">
            <v>82</v>
          </cell>
          <cell r="CC79">
            <v>87</v>
          </cell>
          <cell r="CD79">
            <v>92</v>
          </cell>
          <cell r="CE79">
            <v>97</v>
          </cell>
          <cell r="CF79">
            <v>100</v>
          </cell>
          <cell r="CG79">
            <v>100</v>
          </cell>
          <cell r="CH79">
            <v>100</v>
          </cell>
          <cell r="CI79">
            <v>100</v>
          </cell>
          <cell r="CJ79">
            <v>100</v>
          </cell>
        </row>
        <row r="80">
          <cell r="R80">
            <v>2044</v>
          </cell>
          <cell r="S80">
            <v>23</v>
          </cell>
          <cell r="T80">
            <v>28</v>
          </cell>
          <cell r="U80">
            <v>33</v>
          </cell>
          <cell r="V80">
            <v>38</v>
          </cell>
          <cell r="W80">
            <v>43</v>
          </cell>
          <cell r="X80">
            <v>48</v>
          </cell>
          <cell r="Y80">
            <v>53</v>
          </cell>
          <cell r="Z80">
            <v>58</v>
          </cell>
          <cell r="AA80">
            <v>63</v>
          </cell>
          <cell r="AB80">
            <v>68</v>
          </cell>
          <cell r="BZ80">
            <v>5.0799999999999903</v>
          </cell>
          <cell r="CA80">
            <v>77</v>
          </cell>
          <cell r="CB80">
            <v>82</v>
          </cell>
          <cell r="CC80">
            <v>87</v>
          </cell>
          <cell r="CD80">
            <v>92</v>
          </cell>
          <cell r="CE80">
            <v>97</v>
          </cell>
          <cell r="CF80">
            <v>100</v>
          </cell>
          <cell r="CG80">
            <v>100</v>
          </cell>
          <cell r="CH80">
            <v>100</v>
          </cell>
          <cell r="CI80">
            <v>100</v>
          </cell>
          <cell r="CJ80">
            <v>100</v>
          </cell>
        </row>
        <row r="81">
          <cell r="R81">
            <v>2063</v>
          </cell>
          <cell r="S81">
            <v>24</v>
          </cell>
          <cell r="T81">
            <v>29</v>
          </cell>
          <cell r="U81">
            <v>34</v>
          </cell>
          <cell r="V81">
            <v>39</v>
          </cell>
          <cell r="W81">
            <v>44</v>
          </cell>
          <cell r="X81">
            <v>49</v>
          </cell>
          <cell r="Y81">
            <v>54</v>
          </cell>
          <cell r="Z81">
            <v>59</v>
          </cell>
          <cell r="AA81">
            <v>64</v>
          </cell>
          <cell r="AB81">
            <v>69</v>
          </cell>
          <cell r="BZ81">
            <v>5.0899999999999901</v>
          </cell>
          <cell r="CA81">
            <v>77</v>
          </cell>
          <cell r="CB81">
            <v>82</v>
          </cell>
          <cell r="CC81">
            <v>87</v>
          </cell>
          <cell r="CD81">
            <v>92</v>
          </cell>
          <cell r="CE81">
            <v>97</v>
          </cell>
          <cell r="CF81">
            <v>100</v>
          </cell>
          <cell r="CG81">
            <v>100</v>
          </cell>
          <cell r="CH81">
            <v>100</v>
          </cell>
          <cell r="CI81">
            <v>100</v>
          </cell>
          <cell r="CJ81">
            <v>100</v>
          </cell>
        </row>
        <row r="82">
          <cell r="R82">
            <v>2082</v>
          </cell>
          <cell r="S82">
            <v>25</v>
          </cell>
          <cell r="T82">
            <v>30</v>
          </cell>
          <cell r="U82">
            <v>35</v>
          </cell>
          <cell r="V82">
            <v>40</v>
          </cell>
          <cell r="W82">
            <v>45</v>
          </cell>
          <cell r="X82">
            <v>50</v>
          </cell>
          <cell r="Y82">
            <v>55</v>
          </cell>
          <cell r="Z82">
            <v>60</v>
          </cell>
          <cell r="AA82">
            <v>65</v>
          </cell>
          <cell r="AB82">
            <v>70</v>
          </cell>
          <cell r="BZ82">
            <v>5.0999999999999899</v>
          </cell>
          <cell r="CA82">
            <v>76</v>
          </cell>
          <cell r="CB82">
            <v>81</v>
          </cell>
          <cell r="CC82">
            <v>86</v>
          </cell>
          <cell r="CD82">
            <v>91</v>
          </cell>
          <cell r="CE82">
            <v>96</v>
          </cell>
          <cell r="CF82">
            <v>100</v>
          </cell>
          <cell r="CG82">
            <v>100</v>
          </cell>
          <cell r="CH82">
            <v>100</v>
          </cell>
          <cell r="CI82">
            <v>100</v>
          </cell>
          <cell r="CJ82">
            <v>100</v>
          </cell>
        </row>
        <row r="83">
          <cell r="R83">
            <v>2101</v>
          </cell>
          <cell r="S83">
            <v>26</v>
          </cell>
          <cell r="T83">
            <v>31</v>
          </cell>
          <cell r="U83">
            <v>36</v>
          </cell>
          <cell r="V83">
            <v>41</v>
          </cell>
          <cell r="W83">
            <v>46</v>
          </cell>
          <cell r="X83">
            <v>51</v>
          </cell>
          <cell r="Y83">
            <v>56</v>
          </cell>
          <cell r="Z83">
            <v>61</v>
          </cell>
          <cell r="AA83">
            <v>66</v>
          </cell>
          <cell r="AB83">
            <v>71</v>
          </cell>
          <cell r="BZ83">
            <v>5.1099999999999897</v>
          </cell>
          <cell r="CA83">
            <v>76</v>
          </cell>
          <cell r="CB83">
            <v>81</v>
          </cell>
          <cell r="CC83">
            <v>86</v>
          </cell>
          <cell r="CD83">
            <v>91</v>
          </cell>
          <cell r="CE83">
            <v>96</v>
          </cell>
          <cell r="CF83">
            <v>100</v>
          </cell>
          <cell r="CG83">
            <v>100</v>
          </cell>
          <cell r="CH83">
            <v>100</v>
          </cell>
          <cell r="CI83">
            <v>100</v>
          </cell>
          <cell r="CJ83">
            <v>100</v>
          </cell>
        </row>
        <row r="84">
          <cell r="R84">
            <v>2120</v>
          </cell>
          <cell r="S84">
            <v>27</v>
          </cell>
          <cell r="T84">
            <v>32</v>
          </cell>
          <cell r="U84">
            <v>37</v>
          </cell>
          <cell r="V84">
            <v>42</v>
          </cell>
          <cell r="W84">
            <v>47</v>
          </cell>
          <cell r="X84">
            <v>52</v>
          </cell>
          <cell r="Y84">
            <v>57</v>
          </cell>
          <cell r="Z84">
            <v>62</v>
          </cell>
          <cell r="AA84">
            <v>67</v>
          </cell>
          <cell r="AB84">
            <v>72</v>
          </cell>
          <cell r="BZ84">
            <v>5.1199999999999903</v>
          </cell>
          <cell r="CA84">
            <v>76</v>
          </cell>
          <cell r="CB84">
            <v>81</v>
          </cell>
          <cell r="CC84">
            <v>86</v>
          </cell>
          <cell r="CD84">
            <v>91</v>
          </cell>
          <cell r="CE84">
            <v>96</v>
          </cell>
          <cell r="CF84">
            <v>100</v>
          </cell>
          <cell r="CG84">
            <v>100</v>
          </cell>
          <cell r="CH84">
            <v>100</v>
          </cell>
          <cell r="CI84">
            <v>100</v>
          </cell>
          <cell r="CJ84">
            <v>100</v>
          </cell>
        </row>
        <row r="85">
          <cell r="R85">
            <v>2139</v>
          </cell>
          <cell r="S85">
            <v>28</v>
          </cell>
          <cell r="T85">
            <v>33</v>
          </cell>
          <cell r="U85">
            <v>38</v>
          </cell>
          <cell r="V85">
            <v>43</v>
          </cell>
          <cell r="W85">
            <v>48</v>
          </cell>
          <cell r="X85">
            <v>53</v>
          </cell>
          <cell r="Y85">
            <v>58</v>
          </cell>
          <cell r="Z85">
            <v>63</v>
          </cell>
          <cell r="AA85">
            <v>68</v>
          </cell>
          <cell r="AB85">
            <v>73</v>
          </cell>
          <cell r="BZ85">
            <v>5.1299999999999804</v>
          </cell>
          <cell r="CA85">
            <v>75</v>
          </cell>
          <cell r="CB85">
            <v>80</v>
          </cell>
          <cell r="CC85">
            <v>85</v>
          </cell>
          <cell r="CD85">
            <v>90</v>
          </cell>
          <cell r="CE85">
            <v>95</v>
          </cell>
          <cell r="CF85">
            <v>100</v>
          </cell>
          <cell r="CG85">
            <v>100</v>
          </cell>
          <cell r="CH85">
            <v>100</v>
          </cell>
          <cell r="CI85">
            <v>100</v>
          </cell>
          <cell r="CJ85">
            <v>100</v>
          </cell>
        </row>
        <row r="86">
          <cell r="R86">
            <v>2158</v>
          </cell>
          <cell r="S86">
            <v>29</v>
          </cell>
          <cell r="T86">
            <v>34</v>
          </cell>
          <cell r="U86">
            <v>39</v>
          </cell>
          <cell r="V86">
            <v>44</v>
          </cell>
          <cell r="W86">
            <v>49</v>
          </cell>
          <cell r="X86">
            <v>54</v>
          </cell>
          <cell r="Y86">
            <v>59</v>
          </cell>
          <cell r="Z86">
            <v>64</v>
          </cell>
          <cell r="AA86">
            <v>69</v>
          </cell>
          <cell r="AB86">
            <v>74</v>
          </cell>
          <cell r="BZ86">
            <v>5.1399999999999801</v>
          </cell>
          <cell r="CA86">
            <v>75</v>
          </cell>
          <cell r="CB86">
            <v>80</v>
          </cell>
          <cell r="CC86">
            <v>85</v>
          </cell>
          <cell r="CD86">
            <v>90</v>
          </cell>
          <cell r="CE86">
            <v>95</v>
          </cell>
          <cell r="CF86">
            <v>100</v>
          </cell>
          <cell r="CG86">
            <v>100</v>
          </cell>
          <cell r="CH86">
            <v>100</v>
          </cell>
          <cell r="CI86">
            <v>100</v>
          </cell>
          <cell r="CJ86">
            <v>100</v>
          </cell>
        </row>
        <row r="87">
          <cell r="R87">
            <v>2177</v>
          </cell>
          <cell r="S87">
            <v>30</v>
          </cell>
          <cell r="T87">
            <v>35</v>
          </cell>
          <cell r="U87">
            <v>40</v>
          </cell>
          <cell r="V87">
            <v>45</v>
          </cell>
          <cell r="W87">
            <v>50</v>
          </cell>
          <cell r="X87">
            <v>55</v>
          </cell>
          <cell r="Y87">
            <v>60</v>
          </cell>
          <cell r="Z87">
            <v>65</v>
          </cell>
          <cell r="AA87">
            <v>70</v>
          </cell>
          <cell r="AB87">
            <v>75</v>
          </cell>
          <cell r="BZ87">
            <v>5.1499999999999799</v>
          </cell>
          <cell r="CA87">
            <v>75</v>
          </cell>
          <cell r="CB87">
            <v>80</v>
          </cell>
          <cell r="CC87">
            <v>85</v>
          </cell>
          <cell r="CD87">
            <v>90</v>
          </cell>
          <cell r="CE87">
            <v>95</v>
          </cell>
          <cell r="CF87">
            <v>100</v>
          </cell>
          <cell r="CG87">
            <v>100</v>
          </cell>
          <cell r="CH87">
            <v>100</v>
          </cell>
          <cell r="CI87">
            <v>100</v>
          </cell>
          <cell r="CJ87">
            <v>100</v>
          </cell>
        </row>
        <row r="88">
          <cell r="R88">
            <v>2196</v>
          </cell>
          <cell r="S88">
            <v>31</v>
          </cell>
          <cell r="T88">
            <v>36</v>
          </cell>
          <cell r="U88">
            <v>41</v>
          </cell>
          <cell r="V88">
            <v>46</v>
          </cell>
          <cell r="W88">
            <v>51</v>
          </cell>
          <cell r="X88">
            <v>56</v>
          </cell>
          <cell r="Y88">
            <v>61</v>
          </cell>
          <cell r="Z88">
            <v>66</v>
          </cell>
          <cell r="AA88">
            <v>71</v>
          </cell>
          <cell r="AB88">
            <v>76</v>
          </cell>
          <cell r="BZ88">
            <v>5.1599999999999797</v>
          </cell>
          <cell r="CA88">
            <v>74</v>
          </cell>
          <cell r="CB88">
            <v>79</v>
          </cell>
          <cell r="CC88">
            <v>84</v>
          </cell>
          <cell r="CD88">
            <v>89</v>
          </cell>
          <cell r="CE88">
            <v>94</v>
          </cell>
          <cell r="CF88">
            <v>99</v>
          </cell>
          <cell r="CG88">
            <v>100</v>
          </cell>
          <cell r="CH88">
            <v>100</v>
          </cell>
          <cell r="CI88">
            <v>100</v>
          </cell>
          <cell r="CJ88">
            <v>100</v>
          </cell>
        </row>
        <row r="89">
          <cell r="R89">
            <v>2215</v>
          </cell>
          <cell r="S89">
            <v>32</v>
          </cell>
          <cell r="T89">
            <v>37</v>
          </cell>
          <cell r="U89">
            <v>42</v>
          </cell>
          <cell r="V89">
            <v>47</v>
          </cell>
          <cell r="W89">
            <v>52</v>
          </cell>
          <cell r="X89">
            <v>57</v>
          </cell>
          <cell r="Y89">
            <v>62</v>
          </cell>
          <cell r="Z89">
            <v>67</v>
          </cell>
          <cell r="AA89">
            <v>72</v>
          </cell>
          <cell r="AB89">
            <v>77</v>
          </cell>
          <cell r="BZ89">
            <v>5.1699999999999804</v>
          </cell>
          <cell r="CA89">
            <v>74</v>
          </cell>
          <cell r="CB89">
            <v>79</v>
          </cell>
          <cell r="CC89">
            <v>84</v>
          </cell>
          <cell r="CD89">
            <v>89</v>
          </cell>
          <cell r="CE89">
            <v>94</v>
          </cell>
          <cell r="CF89">
            <v>99</v>
          </cell>
          <cell r="CG89">
            <v>100</v>
          </cell>
          <cell r="CH89">
            <v>100</v>
          </cell>
          <cell r="CI89">
            <v>100</v>
          </cell>
          <cell r="CJ89">
            <v>100</v>
          </cell>
        </row>
        <row r="90">
          <cell r="R90">
            <v>2234</v>
          </cell>
          <cell r="S90">
            <v>33</v>
          </cell>
          <cell r="T90">
            <v>38</v>
          </cell>
          <cell r="U90">
            <v>43</v>
          </cell>
          <cell r="V90">
            <v>48</v>
          </cell>
          <cell r="W90">
            <v>53</v>
          </cell>
          <cell r="X90">
            <v>58</v>
          </cell>
          <cell r="Y90">
            <v>63</v>
          </cell>
          <cell r="Z90">
            <v>68</v>
          </cell>
          <cell r="AA90">
            <v>73</v>
          </cell>
          <cell r="AB90">
            <v>78</v>
          </cell>
          <cell r="BZ90">
            <v>5.1799999999999802</v>
          </cell>
          <cell r="CA90">
            <v>74</v>
          </cell>
          <cell r="CB90">
            <v>79</v>
          </cell>
          <cell r="CC90">
            <v>84</v>
          </cell>
          <cell r="CD90">
            <v>89</v>
          </cell>
          <cell r="CE90">
            <v>94</v>
          </cell>
          <cell r="CF90">
            <v>99</v>
          </cell>
          <cell r="CG90">
            <v>100</v>
          </cell>
          <cell r="CH90">
            <v>100</v>
          </cell>
          <cell r="CI90">
            <v>100</v>
          </cell>
          <cell r="CJ90">
            <v>100</v>
          </cell>
        </row>
        <row r="91">
          <cell r="R91">
            <v>2253</v>
          </cell>
          <cell r="S91">
            <v>34</v>
          </cell>
          <cell r="T91">
            <v>39</v>
          </cell>
          <cell r="U91">
            <v>44</v>
          </cell>
          <cell r="V91">
            <v>49</v>
          </cell>
          <cell r="W91">
            <v>54</v>
          </cell>
          <cell r="X91">
            <v>59</v>
          </cell>
          <cell r="Y91">
            <v>64</v>
          </cell>
          <cell r="Z91">
            <v>69</v>
          </cell>
          <cell r="AA91">
            <v>74</v>
          </cell>
          <cell r="AB91">
            <v>79</v>
          </cell>
          <cell r="BZ91">
            <v>5.18999999999998</v>
          </cell>
          <cell r="CA91">
            <v>73</v>
          </cell>
          <cell r="CB91">
            <v>78</v>
          </cell>
          <cell r="CC91">
            <v>83</v>
          </cell>
          <cell r="CD91">
            <v>88</v>
          </cell>
          <cell r="CE91">
            <v>93</v>
          </cell>
          <cell r="CF91">
            <v>98</v>
          </cell>
          <cell r="CG91">
            <v>100</v>
          </cell>
          <cell r="CH91">
            <v>100</v>
          </cell>
          <cell r="CI91">
            <v>100</v>
          </cell>
          <cell r="CJ91">
            <v>100</v>
          </cell>
        </row>
        <row r="92">
          <cell r="R92">
            <v>2272</v>
          </cell>
          <cell r="S92">
            <v>35</v>
          </cell>
          <cell r="T92">
            <v>40</v>
          </cell>
          <cell r="U92">
            <v>45</v>
          </cell>
          <cell r="V92">
            <v>50</v>
          </cell>
          <cell r="W92">
            <v>55</v>
          </cell>
          <cell r="X92">
            <v>60</v>
          </cell>
          <cell r="Y92">
            <v>65</v>
          </cell>
          <cell r="Z92">
            <v>70</v>
          </cell>
          <cell r="AA92">
            <v>75</v>
          </cell>
          <cell r="AB92">
            <v>80</v>
          </cell>
          <cell r="BZ92">
            <v>5.1999999999999797</v>
          </cell>
          <cell r="CA92">
            <v>73</v>
          </cell>
          <cell r="CB92">
            <v>78</v>
          </cell>
          <cell r="CC92">
            <v>83</v>
          </cell>
          <cell r="CD92">
            <v>88</v>
          </cell>
          <cell r="CE92">
            <v>93</v>
          </cell>
          <cell r="CF92">
            <v>98</v>
          </cell>
          <cell r="CG92">
            <v>100</v>
          </cell>
          <cell r="CH92">
            <v>100</v>
          </cell>
          <cell r="CI92">
            <v>100</v>
          </cell>
          <cell r="CJ92">
            <v>100</v>
          </cell>
        </row>
        <row r="93">
          <cell r="R93">
            <v>2291</v>
          </cell>
          <cell r="S93">
            <v>36</v>
          </cell>
          <cell r="T93">
            <v>41</v>
          </cell>
          <cell r="U93">
            <v>46</v>
          </cell>
          <cell r="V93">
            <v>51</v>
          </cell>
          <cell r="W93">
            <v>56</v>
          </cell>
          <cell r="X93">
            <v>61</v>
          </cell>
          <cell r="Y93">
            <v>66</v>
          </cell>
          <cell r="Z93">
            <v>71</v>
          </cell>
          <cell r="AA93">
            <v>76</v>
          </cell>
          <cell r="AB93">
            <v>81</v>
          </cell>
          <cell r="BZ93">
            <v>5.2099999999999804</v>
          </cell>
          <cell r="CA93">
            <v>73</v>
          </cell>
          <cell r="CB93">
            <v>78</v>
          </cell>
          <cell r="CC93">
            <v>83</v>
          </cell>
          <cell r="CD93">
            <v>88</v>
          </cell>
          <cell r="CE93">
            <v>93</v>
          </cell>
          <cell r="CF93">
            <v>98</v>
          </cell>
          <cell r="CG93">
            <v>100</v>
          </cell>
          <cell r="CH93">
            <v>100</v>
          </cell>
          <cell r="CI93">
            <v>100</v>
          </cell>
          <cell r="CJ93">
            <v>100</v>
          </cell>
        </row>
        <row r="94">
          <cell r="R94">
            <v>2310</v>
          </cell>
          <cell r="S94">
            <v>37</v>
          </cell>
          <cell r="T94">
            <v>42</v>
          </cell>
          <cell r="U94">
            <v>47</v>
          </cell>
          <cell r="V94">
            <v>52</v>
          </cell>
          <cell r="W94">
            <v>57</v>
          </cell>
          <cell r="X94">
            <v>62</v>
          </cell>
          <cell r="Y94">
            <v>67</v>
          </cell>
          <cell r="Z94">
            <v>72</v>
          </cell>
          <cell r="AA94">
            <v>77</v>
          </cell>
          <cell r="AB94">
            <v>82</v>
          </cell>
          <cell r="BZ94">
            <v>5.2199999999999802</v>
          </cell>
          <cell r="CA94">
            <v>72</v>
          </cell>
          <cell r="CB94">
            <v>77</v>
          </cell>
          <cell r="CC94">
            <v>82</v>
          </cell>
          <cell r="CD94">
            <v>87</v>
          </cell>
          <cell r="CE94">
            <v>92</v>
          </cell>
          <cell r="CF94">
            <v>97</v>
          </cell>
          <cell r="CG94">
            <v>100</v>
          </cell>
          <cell r="CH94">
            <v>100</v>
          </cell>
          <cell r="CI94">
            <v>100</v>
          </cell>
          <cell r="CJ94">
            <v>100</v>
          </cell>
        </row>
        <row r="95">
          <cell r="R95">
            <v>2329</v>
          </cell>
          <cell r="S95">
            <v>38</v>
          </cell>
          <cell r="T95">
            <v>43</v>
          </cell>
          <cell r="U95">
            <v>48</v>
          </cell>
          <cell r="V95">
            <v>53</v>
          </cell>
          <cell r="W95">
            <v>58</v>
          </cell>
          <cell r="X95">
            <v>63</v>
          </cell>
          <cell r="Y95">
            <v>68</v>
          </cell>
          <cell r="Z95">
            <v>73</v>
          </cell>
          <cell r="AA95">
            <v>78</v>
          </cell>
          <cell r="AB95">
            <v>83</v>
          </cell>
          <cell r="BZ95">
            <v>5.22999999999998</v>
          </cell>
          <cell r="CA95">
            <v>72</v>
          </cell>
          <cell r="CB95">
            <v>77</v>
          </cell>
          <cell r="CC95">
            <v>82</v>
          </cell>
          <cell r="CD95">
            <v>87</v>
          </cell>
          <cell r="CE95">
            <v>92</v>
          </cell>
          <cell r="CF95">
            <v>97</v>
          </cell>
          <cell r="CG95">
            <v>100</v>
          </cell>
          <cell r="CH95">
            <v>100</v>
          </cell>
          <cell r="CI95">
            <v>100</v>
          </cell>
          <cell r="CJ95">
            <v>100</v>
          </cell>
        </row>
        <row r="96">
          <cell r="R96">
            <v>2348</v>
          </cell>
          <cell r="S96">
            <v>39</v>
          </cell>
          <cell r="T96">
            <v>44</v>
          </cell>
          <cell r="U96">
            <v>49</v>
          </cell>
          <cell r="V96">
            <v>54</v>
          </cell>
          <cell r="W96">
            <v>59</v>
          </cell>
          <cell r="X96">
            <v>64</v>
          </cell>
          <cell r="Y96">
            <v>69</v>
          </cell>
          <cell r="Z96">
            <v>74</v>
          </cell>
          <cell r="AA96">
            <v>79</v>
          </cell>
          <cell r="AB96">
            <v>84</v>
          </cell>
          <cell r="BZ96">
            <v>5.2399999999999798</v>
          </cell>
          <cell r="CA96">
            <v>72</v>
          </cell>
          <cell r="CB96">
            <v>77</v>
          </cell>
          <cell r="CC96">
            <v>82</v>
          </cell>
          <cell r="CD96">
            <v>87</v>
          </cell>
          <cell r="CE96">
            <v>92</v>
          </cell>
          <cell r="CF96">
            <v>97</v>
          </cell>
          <cell r="CG96">
            <v>100</v>
          </cell>
          <cell r="CH96">
            <v>100</v>
          </cell>
          <cell r="CI96">
            <v>100</v>
          </cell>
          <cell r="CJ96">
            <v>100</v>
          </cell>
        </row>
        <row r="97">
          <cell r="R97">
            <v>2367</v>
          </cell>
          <cell r="S97">
            <v>40</v>
          </cell>
          <cell r="T97">
            <v>45</v>
          </cell>
          <cell r="U97">
            <v>50</v>
          </cell>
          <cell r="V97">
            <v>55</v>
          </cell>
          <cell r="W97">
            <v>60</v>
          </cell>
          <cell r="X97">
            <v>65</v>
          </cell>
          <cell r="Y97">
            <v>70</v>
          </cell>
          <cell r="Z97">
            <v>75</v>
          </cell>
          <cell r="AA97">
            <v>80</v>
          </cell>
          <cell r="AB97">
            <v>85</v>
          </cell>
          <cell r="BZ97">
            <v>5.2499999999999796</v>
          </cell>
          <cell r="CA97">
            <v>71</v>
          </cell>
          <cell r="CB97">
            <v>76</v>
          </cell>
          <cell r="CC97">
            <v>81</v>
          </cell>
          <cell r="CD97">
            <v>86</v>
          </cell>
          <cell r="CE97">
            <v>91</v>
          </cell>
          <cell r="CF97">
            <v>96</v>
          </cell>
          <cell r="CG97">
            <v>100</v>
          </cell>
          <cell r="CH97">
            <v>100</v>
          </cell>
          <cell r="CI97">
            <v>100</v>
          </cell>
          <cell r="CJ97">
            <v>100</v>
          </cell>
        </row>
        <row r="98">
          <cell r="R98">
            <v>2386</v>
          </cell>
          <cell r="S98">
            <v>41</v>
          </cell>
          <cell r="T98">
            <v>46</v>
          </cell>
          <cell r="U98">
            <v>51</v>
          </cell>
          <cell r="V98">
            <v>56</v>
          </cell>
          <cell r="W98">
            <v>61</v>
          </cell>
          <cell r="X98">
            <v>66</v>
          </cell>
          <cell r="Y98">
            <v>71</v>
          </cell>
          <cell r="Z98">
            <v>76</v>
          </cell>
          <cell r="AA98">
            <v>81</v>
          </cell>
          <cell r="AB98">
            <v>86</v>
          </cell>
          <cell r="BZ98">
            <v>5.2599999999999802</v>
          </cell>
          <cell r="CA98">
            <v>71</v>
          </cell>
          <cell r="CB98">
            <v>76</v>
          </cell>
          <cell r="CC98">
            <v>81</v>
          </cell>
          <cell r="CD98">
            <v>86</v>
          </cell>
          <cell r="CE98">
            <v>91</v>
          </cell>
          <cell r="CF98">
            <v>96</v>
          </cell>
          <cell r="CG98">
            <v>100</v>
          </cell>
          <cell r="CH98">
            <v>100</v>
          </cell>
          <cell r="CI98">
            <v>100</v>
          </cell>
          <cell r="CJ98">
            <v>100</v>
          </cell>
        </row>
        <row r="99">
          <cell r="R99">
            <v>2405</v>
          </cell>
          <cell r="S99">
            <v>42</v>
          </cell>
          <cell r="T99">
            <v>47</v>
          </cell>
          <cell r="U99">
            <v>52</v>
          </cell>
          <cell r="V99">
            <v>57</v>
          </cell>
          <cell r="W99">
            <v>62</v>
          </cell>
          <cell r="X99">
            <v>67</v>
          </cell>
          <cell r="Y99">
            <v>72</v>
          </cell>
          <cell r="Z99">
            <v>77</v>
          </cell>
          <cell r="AA99">
            <v>82</v>
          </cell>
          <cell r="AB99">
            <v>87</v>
          </cell>
          <cell r="BZ99">
            <v>5.26999999999998</v>
          </cell>
          <cell r="CA99">
            <v>71</v>
          </cell>
          <cell r="CB99">
            <v>76</v>
          </cell>
          <cell r="CC99">
            <v>81</v>
          </cell>
          <cell r="CD99">
            <v>86</v>
          </cell>
          <cell r="CE99">
            <v>91</v>
          </cell>
          <cell r="CF99">
            <v>96</v>
          </cell>
          <cell r="CG99">
            <v>100</v>
          </cell>
          <cell r="CH99">
            <v>100</v>
          </cell>
          <cell r="CI99">
            <v>100</v>
          </cell>
          <cell r="CJ99">
            <v>100</v>
          </cell>
        </row>
        <row r="100">
          <cell r="R100">
            <v>2424</v>
          </cell>
          <cell r="S100">
            <v>43</v>
          </cell>
          <cell r="T100">
            <v>48</v>
          </cell>
          <cell r="U100">
            <v>53</v>
          </cell>
          <cell r="V100">
            <v>58</v>
          </cell>
          <cell r="W100">
            <v>63</v>
          </cell>
          <cell r="X100">
            <v>68</v>
          </cell>
          <cell r="Y100">
            <v>73</v>
          </cell>
          <cell r="Z100">
            <v>78</v>
          </cell>
          <cell r="AA100">
            <v>83</v>
          </cell>
          <cell r="AB100">
            <v>88</v>
          </cell>
          <cell r="BZ100">
            <v>5.2799999999999798</v>
          </cell>
          <cell r="CA100">
            <v>70</v>
          </cell>
          <cell r="CB100">
            <v>75</v>
          </cell>
          <cell r="CC100">
            <v>80</v>
          </cell>
          <cell r="CD100">
            <v>85</v>
          </cell>
          <cell r="CE100">
            <v>90</v>
          </cell>
          <cell r="CF100">
            <v>95</v>
          </cell>
          <cell r="CG100">
            <v>100</v>
          </cell>
          <cell r="CH100">
            <v>100</v>
          </cell>
          <cell r="CI100">
            <v>100</v>
          </cell>
          <cell r="CJ100">
            <v>100</v>
          </cell>
        </row>
        <row r="101">
          <cell r="R101">
            <v>2443</v>
          </cell>
          <cell r="S101">
            <v>44</v>
          </cell>
          <cell r="T101">
            <v>49</v>
          </cell>
          <cell r="U101">
            <v>54</v>
          </cell>
          <cell r="V101">
            <v>59</v>
          </cell>
          <cell r="W101">
            <v>64</v>
          </cell>
          <cell r="X101">
            <v>69</v>
          </cell>
          <cell r="Y101">
            <v>74</v>
          </cell>
          <cell r="Z101">
            <v>79</v>
          </cell>
          <cell r="AA101">
            <v>84</v>
          </cell>
          <cell r="AB101">
            <v>89</v>
          </cell>
          <cell r="BZ101">
            <v>5.2899999999999796</v>
          </cell>
          <cell r="CA101">
            <v>70</v>
          </cell>
          <cell r="CB101">
            <v>75</v>
          </cell>
          <cell r="CC101">
            <v>80</v>
          </cell>
          <cell r="CD101">
            <v>85</v>
          </cell>
          <cell r="CE101">
            <v>90</v>
          </cell>
          <cell r="CF101">
            <v>95</v>
          </cell>
          <cell r="CG101">
            <v>100</v>
          </cell>
          <cell r="CH101">
            <v>100</v>
          </cell>
          <cell r="CI101">
            <v>100</v>
          </cell>
          <cell r="CJ101">
            <v>100</v>
          </cell>
        </row>
        <row r="102">
          <cell r="R102">
            <v>2462</v>
          </cell>
          <cell r="S102">
            <v>45</v>
          </cell>
          <cell r="T102">
            <v>50</v>
          </cell>
          <cell r="U102">
            <v>55</v>
          </cell>
          <cell r="V102">
            <v>60</v>
          </cell>
          <cell r="W102">
            <v>65</v>
          </cell>
          <cell r="X102">
            <v>70</v>
          </cell>
          <cell r="Y102">
            <v>75</v>
          </cell>
          <cell r="Z102">
            <v>80</v>
          </cell>
          <cell r="AA102">
            <v>85</v>
          </cell>
          <cell r="AB102">
            <v>90</v>
          </cell>
          <cell r="BZ102">
            <v>5.2999999999999803</v>
          </cell>
          <cell r="CA102">
            <v>70</v>
          </cell>
          <cell r="CB102">
            <v>75</v>
          </cell>
          <cell r="CC102">
            <v>80</v>
          </cell>
          <cell r="CD102">
            <v>85</v>
          </cell>
          <cell r="CE102">
            <v>90</v>
          </cell>
          <cell r="CF102">
            <v>95</v>
          </cell>
          <cell r="CG102">
            <v>100</v>
          </cell>
          <cell r="CH102">
            <v>100</v>
          </cell>
          <cell r="CI102">
            <v>100</v>
          </cell>
          <cell r="CJ102">
            <v>100</v>
          </cell>
        </row>
        <row r="103">
          <cell r="R103">
            <v>2481</v>
          </cell>
          <cell r="S103">
            <v>46</v>
          </cell>
          <cell r="T103">
            <v>51</v>
          </cell>
          <cell r="U103">
            <v>56</v>
          </cell>
          <cell r="V103">
            <v>61</v>
          </cell>
          <cell r="W103">
            <v>66</v>
          </cell>
          <cell r="X103">
            <v>71</v>
          </cell>
          <cell r="Y103">
            <v>76</v>
          </cell>
          <cell r="Z103">
            <v>81</v>
          </cell>
          <cell r="AA103">
            <v>86</v>
          </cell>
          <cell r="AB103">
            <v>91</v>
          </cell>
          <cell r="BZ103">
            <v>5.3099999999999801</v>
          </cell>
          <cell r="CA103">
            <v>69</v>
          </cell>
          <cell r="CB103">
            <v>74</v>
          </cell>
          <cell r="CC103">
            <v>79</v>
          </cell>
          <cell r="CD103">
            <v>84</v>
          </cell>
          <cell r="CE103">
            <v>89</v>
          </cell>
          <cell r="CF103">
            <v>94</v>
          </cell>
          <cell r="CG103">
            <v>99</v>
          </cell>
          <cell r="CH103">
            <v>100</v>
          </cell>
          <cell r="CI103">
            <v>100</v>
          </cell>
          <cell r="CJ103">
            <v>100</v>
          </cell>
        </row>
        <row r="104">
          <cell r="R104">
            <v>2500</v>
          </cell>
          <cell r="S104">
            <v>47</v>
          </cell>
          <cell r="T104">
            <v>52</v>
          </cell>
          <cell r="U104">
            <v>57</v>
          </cell>
          <cell r="V104">
            <v>62</v>
          </cell>
          <cell r="W104">
            <v>67</v>
          </cell>
          <cell r="X104">
            <v>72</v>
          </cell>
          <cell r="Y104">
            <v>77</v>
          </cell>
          <cell r="Z104">
            <v>82</v>
          </cell>
          <cell r="AA104">
            <v>87</v>
          </cell>
          <cell r="AB104">
            <v>92</v>
          </cell>
          <cell r="BZ104">
            <v>5.3199999999999799</v>
          </cell>
          <cell r="CA104">
            <v>69</v>
          </cell>
          <cell r="CB104">
            <v>74</v>
          </cell>
          <cell r="CC104">
            <v>79</v>
          </cell>
          <cell r="CD104">
            <v>84</v>
          </cell>
          <cell r="CE104">
            <v>89</v>
          </cell>
          <cell r="CF104">
            <v>94</v>
          </cell>
          <cell r="CG104">
            <v>99</v>
          </cell>
          <cell r="CH104">
            <v>100</v>
          </cell>
          <cell r="CI104">
            <v>100</v>
          </cell>
          <cell r="CJ104">
            <v>100</v>
          </cell>
        </row>
        <row r="105">
          <cell r="R105">
            <v>2519</v>
          </cell>
          <cell r="S105">
            <v>48</v>
          </cell>
          <cell r="T105">
            <v>53</v>
          </cell>
          <cell r="U105">
            <v>58</v>
          </cell>
          <cell r="V105">
            <v>63</v>
          </cell>
          <cell r="W105">
            <v>68</v>
          </cell>
          <cell r="X105">
            <v>73</v>
          </cell>
          <cell r="Y105">
            <v>78</v>
          </cell>
          <cell r="Z105">
            <v>83</v>
          </cell>
          <cell r="AA105">
            <v>88</v>
          </cell>
          <cell r="AB105">
            <v>93</v>
          </cell>
          <cell r="BZ105">
            <v>5.3299999999999796</v>
          </cell>
          <cell r="CA105">
            <v>69</v>
          </cell>
          <cell r="CB105">
            <v>74</v>
          </cell>
          <cell r="CC105">
            <v>79</v>
          </cell>
          <cell r="CD105">
            <v>84</v>
          </cell>
          <cell r="CE105">
            <v>89</v>
          </cell>
          <cell r="CF105">
            <v>94</v>
          </cell>
          <cell r="CG105">
            <v>99</v>
          </cell>
          <cell r="CH105">
            <v>100</v>
          </cell>
          <cell r="CI105">
            <v>100</v>
          </cell>
          <cell r="CJ105">
            <v>100</v>
          </cell>
        </row>
        <row r="106">
          <cell r="R106">
            <v>2538</v>
          </cell>
          <cell r="S106">
            <v>49</v>
          </cell>
          <cell r="T106">
            <v>54</v>
          </cell>
          <cell r="U106">
            <v>59</v>
          </cell>
          <cell r="V106">
            <v>64</v>
          </cell>
          <cell r="W106">
            <v>69</v>
          </cell>
          <cell r="X106">
            <v>74</v>
          </cell>
          <cell r="Y106">
            <v>79</v>
          </cell>
          <cell r="Z106">
            <v>84</v>
          </cell>
          <cell r="AA106">
            <v>89</v>
          </cell>
          <cell r="AB106">
            <v>94</v>
          </cell>
          <cell r="BZ106">
            <v>5.3399999999999803</v>
          </cell>
          <cell r="CA106">
            <v>69</v>
          </cell>
          <cell r="CB106">
            <v>74</v>
          </cell>
          <cell r="CC106">
            <v>79</v>
          </cell>
          <cell r="CD106">
            <v>84</v>
          </cell>
          <cell r="CE106">
            <v>89</v>
          </cell>
          <cell r="CF106">
            <v>94</v>
          </cell>
          <cell r="CG106">
            <v>99</v>
          </cell>
          <cell r="CH106">
            <v>100</v>
          </cell>
          <cell r="CI106">
            <v>100</v>
          </cell>
          <cell r="CJ106">
            <v>100</v>
          </cell>
        </row>
        <row r="107">
          <cell r="R107">
            <v>2557</v>
          </cell>
          <cell r="S107">
            <v>50</v>
          </cell>
          <cell r="T107">
            <v>55</v>
          </cell>
          <cell r="U107">
            <v>60</v>
          </cell>
          <cell r="V107">
            <v>65</v>
          </cell>
          <cell r="W107">
            <v>70</v>
          </cell>
          <cell r="X107">
            <v>75</v>
          </cell>
          <cell r="Y107">
            <v>80</v>
          </cell>
          <cell r="Z107">
            <v>85</v>
          </cell>
          <cell r="AA107">
            <v>90</v>
          </cell>
          <cell r="AB107">
            <v>95</v>
          </cell>
          <cell r="BZ107">
            <v>5.3499999999999801</v>
          </cell>
          <cell r="CA107">
            <v>68</v>
          </cell>
          <cell r="CB107">
            <v>73</v>
          </cell>
          <cell r="CC107">
            <v>78</v>
          </cell>
          <cell r="CD107">
            <v>83</v>
          </cell>
          <cell r="CE107">
            <v>88</v>
          </cell>
          <cell r="CF107">
            <v>93</v>
          </cell>
          <cell r="CG107">
            <v>98</v>
          </cell>
          <cell r="CH107">
            <v>100</v>
          </cell>
          <cell r="CI107">
            <v>100</v>
          </cell>
          <cell r="CJ107">
            <v>100</v>
          </cell>
        </row>
        <row r="108">
          <cell r="R108">
            <v>2576</v>
          </cell>
          <cell r="S108">
            <v>51</v>
          </cell>
          <cell r="T108">
            <v>56</v>
          </cell>
          <cell r="U108">
            <v>61</v>
          </cell>
          <cell r="V108">
            <v>66</v>
          </cell>
          <cell r="W108">
            <v>71</v>
          </cell>
          <cell r="X108">
            <v>76</v>
          </cell>
          <cell r="Y108">
            <v>81</v>
          </cell>
          <cell r="Z108">
            <v>86</v>
          </cell>
          <cell r="AA108">
            <v>91</v>
          </cell>
          <cell r="AB108">
            <v>96</v>
          </cell>
          <cell r="BZ108">
            <v>5.3599999999999799</v>
          </cell>
          <cell r="CA108">
            <v>68</v>
          </cell>
          <cell r="CB108">
            <v>73</v>
          </cell>
          <cell r="CC108">
            <v>78</v>
          </cell>
          <cell r="CD108">
            <v>83</v>
          </cell>
          <cell r="CE108">
            <v>88</v>
          </cell>
          <cell r="CF108">
            <v>93</v>
          </cell>
          <cell r="CG108">
            <v>98</v>
          </cell>
          <cell r="CH108">
            <v>100</v>
          </cell>
          <cell r="CI108">
            <v>100</v>
          </cell>
          <cell r="CJ108">
            <v>100</v>
          </cell>
        </row>
        <row r="109">
          <cell r="R109">
            <v>2595</v>
          </cell>
          <cell r="S109">
            <v>52</v>
          </cell>
          <cell r="T109">
            <v>57</v>
          </cell>
          <cell r="U109">
            <v>62</v>
          </cell>
          <cell r="V109">
            <v>67</v>
          </cell>
          <cell r="W109">
            <v>72</v>
          </cell>
          <cell r="X109">
            <v>77</v>
          </cell>
          <cell r="Y109">
            <v>82</v>
          </cell>
          <cell r="Z109">
            <v>87</v>
          </cell>
          <cell r="AA109">
            <v>92</v>
          </cell>
          <cell r="AB109">
            <v>97</v>
          </cell>
          <cell r="BZ109">
            <v>5.3699999999999797</v>
          </cell>
          <cell r="CA109">
            <v>68</v>
          </cell>
          <cell r="CB109">
            <v>73</v>
          </cell>
          <cell r="CC109">
            <v>78</v>
          </cell>
          <cell r="CD109">
            <v>83</v>
          </cell>
          <cell r="CE109">
            <v>88</v>
          </cell>
          <cell r="CF109">
            <v>93</v>
          </cell>
          <cell r="CG109">
            <v>98</v>
          </cell>
          <cell r="CH109">
            <v>100</v>
          </cell>
          <cell r="CI109">
            <v>100</v>
          </cell>
          <cell r="CJ109">
            <v>100</v>
          </cell>
        </row>
        <row r="110">
          <cell r="R110">
            <v>2614</v>
          </cell>
          <cell r="S110">
            <v>53</v>
          </cell>
          <cell r="T110">
            <v>58</v>
          </cell>
          <cell r="U110">
            <v>63</v>
          </cell>
          <cell r="V110">
            <v>68</v>
          </cell>
          <cell r="W110">
            <v>73</v>
          </cell>
          <cell r="X110">
            <v>78</v>
          </cell>
          <cell r="Y110">
            <v>83</v>
          </cell>
          <cell r="Z110">
            <v>88</v>
          </cell>
          <cell r="AA110">
            <v>93</v>
          </cell>
          <cell r="AB110">
            <v>98</v>
          </cell>
          <cell r="BZ110">
            <v>5.3799999999999804</v>
          </cell>
          <cell r="CA110">
            <v>68</v>
          </cell>
          <cell r="CB110">
            <v>73</v>
          </cell>
          <cell r="CC110">
            <v>78</v>
          </cell>
          <cell r="CD110">
            <v>83</v>
          </cell>
          <cell r="CE110">
            <v>88</v>
          </cell>
          <cell r="CF110">
            <v>93</v>
          </cell>
          <cell r="CG110">
            <v>98</v>
          </cell>
          <cell r="CH110">
            <v>100</v>
          </cell>
          <cell r="CI110">
            <v>100</v>
          </cell>
          <cell r="CJ110">
            <v>100</v>
          </cell>
        </row>
        <row r="111">
          <cell r="R111">
            <v>2633</v>
          </cell>
          <cell r="S111">
            <v>54</v>
          </cell>
          <cell r="T111">
            <v>59</v>
          </cell>
          <cell r="U111">
            <v>64</v>
          </cell>
          <cell r="V111">
            <v>69</v>
          </cell>
          <cell r="W111">
            <v>74</v>
          </cell>
          <cell r="X111">
            <v>79</v>
          </cell>
          <cell r="Y111">
            <v>84</v>
          </cell>
          <cell r="Z111">
            <v>89</v>
          </cell>
          <cell r="AA111">
            <v>94</v>
          </cell>
          <cell r="AB111">
            <v>99</v>
          </cell>
          <cell r="BZ111">
            <v>5.3899999999999801</v>
          </cell>
          <cell r="CA111">
            <v>67</v>
          </cell>
          <cell r="CB111">
            <v>72</v>
          </cell>
          <cell r="CC111">
            <v>77</v>
          </cell>
          <cell r="CD111">
            <v>82</v>
          </cell>
          <cell r="CE111">
            <v>87</v>
          </cell>
          <cell r="CF111">
            <v>92</v>
          </cell>
          <cell r="CG111">
            <v>97</v>
          </cell>
          <cell r="CH111">
            <v>100</v>
          </cell>
          <cell r="CI111">
            <v>100</v>
          </cell>
          <cell r="CJ111">
            <v>100</v>
          </cell>
        </row>
        <row r="112">
          <cell r="R112">
            <v>2652</v>
          </cell>
          <cell r="S112">
            <v>55</v>
          </cell>
          <cell r="T112">
            <v>60</v>
          </cell>
          <cell r="U112">
            <v>65</v>
          </cell>
          <cell r="V112">
            <v>70</v>
          </cell>
          <cell r="W112">
            <v>75</v>
          </cell>
          <cell r="X112">
            <v>80</v>
          </cell>
          <cell r="Y112">
            <v>85</v>
          </cell>
          <cell r="Z112">
            <v>90</v>
          </cell>
          <cell r="AA112">
            <v>95</v>
          </cell>
          <cell r="AB112">
            <v>100</v>
          </cell>
          <cell r="BZ112">
            <v>5.3999999999999799</v>
          </cell>
          <cell r="CA112">
            <v>67</v>
          </cell>
          <cell r="CB112">
            <v>72</v>
          </cell>
          <cell r="CC112">
            <v>77</v>
          </cell>
          <cell r="CD112">
            <v>82</v>
          </cell>
          <cell r="CE112">
            <v>87</v>
          </cell>
          <cell r="CF112">
            <v>92</v>
          </cell>
          <cell r="CG112">
            <v>97</v>
          </cell>
          <cell r="CH112">
            <v>100</v>
          </cell>
          <cell r="CI112">
            <v>100</v>
          </cell>
          <cell r="CJ112">
            <v>100</v>
          </cell>
        </row>
        <row r="113">
          <cell r="R113">
            <v>2671</v>
          </cell>
          <cell r="S113">
            <v>56</v>
          </cell>
          <cell r="T113">
            <v>61</v>
          </cell>
          <cell r="U113">
            <v>66</v>
          </cell>
          <cell r="V113">
            <v>71</v>
          </cell>
          <cell r="W113">
            <v>76</v>
          </cell>
          <cell r="X113">
            <v>81</v>
          </cell>
          <cell r="Y113">
            <v>86</v>
          </cell>
          <cell r="Z113">
            <v>91</v>
          </cell>
          <cell r="AA113">
            <v>96</v>
          </cell>
          <cell r="AB113">
            <v>100</v>
          </cell>
          <cell r="BZ113">
            <v>5.4099999999999797</v>
          </cell>
          <cell r="CA113">
            <v>67</v>
          </cell>
          <cell r="CB113">
            <v>72</v>
          </cell>
          <cell r="CC113">
            <v>77</v>
          </cell>
          <cell r="CD113">
            <v>82</v>
          </cell>
          <cell r="CE113">
            <v>87</v>
          </cell>
          <cell r="CF113">
            <v>92</v>
          </cell>
          <cell r="CG113">
            <v>97</v>
          </cell>
          <cell r="CH113">
            <v>100</v>
          </cell>
          <cell r="CI113">
            <v>100</v>
          </cell>
          <cell r="CJ113">
            <v>100</v>
          </cell>
        </row>
        <row r="114">
          <cell r="R114">
            <v>2690</v>
          </cell>
          <cell r="S114">
            <v>57</v>
          </cell>
          <cell r="T114">
            <v>62</v>
          </cell>
          <cell r="U114">
            <v>67</v>
          </cell>
          <cell r="V114">
            <v>72</v>
          </cell>
          <cell r="W114">
            <v>77</v>
          </cell>
          <cell r="X114">
            <v>82</v>
          </cell>
          <cell r="Y114">
            <v>87</v>
          </cell>
          <cell r="Z114">
            <v>92</v>
          </cell>
          <cell r="AA114">
            <v>97</v>
          </cell>
          <cell r="AB114">
            <v>100</v>
          </cell>
          <cell r="BZ114">
            <v>5.4199999999999804</v>
          </cell>
          <cell r="CA114">
            <v>67</v>
          </cell>
          <cell r="CB114">
            <v>72</v>
          </cell>
          <cell r="CC114">
            <v>77</v>
          </cell>
          <cell r="CD114">
            <v>82</v>
          </cell>
          <cell r="CE114">
            <v>87</v>
          </cell>
          <cell r="CF114">
            <v>92</v>
          </cell>
          <cell r="CG114">
            <v>97</v>
          </cell>
          <cell r="CH114">
            <v>100</v>
          </cell>
          <cell r="CI114">
            <v>100</v>
          </cell>
          <cell r="CJ114">
            <v>100</v>
          </cell>
        </row>
        <row r="115">
          <cell r="R115">
            <v>2709</v>
          </cell>
          <cell r="S115">
            <v>58</v>
          </cell>
          <cell r="T115">
            <v>63</v>
          </cell>
          <cell r="U115">
            <v>68</v>
          </cell>
          <cell r="V115">
            <v>73</v>
          </cell>
          <cell r="W115">
            <v>78</v>
          </cell>
          <cell r="X115">
            <v>83</v>
          </cell>
          <cell r="Y115">
            <v>88</v>
          </cell>
          <cell r="Z115">
            <v>93</v>
          </cell>
          <cell r="AA115">
            <v>98</v>
          </cell>
          <cell r="AB115">
            <v>100</v>
          </cell>
          <cell r="BZ115">
            <v>5.4299999999999802</v>
          </cell>
          <cell r="CA115">
            <v>66</v>
          </cell>
          <cell r="CB115">
            <v>71</v>
          </cell>
          <cell r="CC115">
            <v>76</v>
          </cell>
          <cell r="CD115">
            <v>81</v>
          </cell>
          <cell r="CE115">
            <v>86</v>
          </cell>
          <cell r="CF115">
            <v>91</v>
          </cell>
          <cell r="CG115">
            <v>96</v>
          </cell>
          <cell r="CH115">
            <v>100</v>
          </cell>
          <cell r="CI115">
            <v>100</v>
          </cell>
          <cell r="CJ115">
            <v>100</v>
          </cell>
        </row>
        <row r="116">
          <cell r="R116">
            <v>2728</v>
          </cell>
          <cell r="S116">
            <v>59</v>
          </cell>
          <cell r="T116">
            <v>64</v>
          </cell>
          <cell r="U116">
            <v>69</v>
          </cell>
          <cell r="V116">
            <v>74</v>
          </cell>
          <cell r="W116">
            <v>79</v>
          </cell>
          <cell r="X116">
            <v>84</v>
          </cell>
          <cell r="Y116">
            <v>89</v>
          </cell>
          <cell r="Z116">
            <v>94</v>
          </cell>
          <cell r="AA116">
            <v>99</v>
          </cell>
          <cell r="AB116">
            <v>100</v>
          </cell>
          <cell r="BZ116">
            <v>5.43999999999998</v>
          </cell>
          <cell r="CA116">
            <v>66</v>
          </cell>
          <cell r="CB116">
            <v>71</v>
          </cell>
          <cell r="CC116">
            <v>76</v>
          </cell>
          <cell r="CD116">
            <v>81</v>
          </cell>
          <cell r="CE116">
            <v>86</v>
          </cell>
          <cell r="CF116">
            <v>91</v>
          </cell>
          <cell r="CG116">
            <v>96</v>
          </cell>
          <cell r="CH116">
            <v>100</v>
          </cell>
          <cell r="CI116">
            <v>100</v>
          </cell>
          <cell r="CJ116">
            <v>100</v>
          </cell>
        </row>
        <row r="117">
          <cell r="R117">
            <v>2747</v>
          </cell>
          <cell r="S117">
            <v>60</v>
          </cell>
          <cell r="T117">
            <v>65</v>
          </cell>
          <cell r="U117">
            <v>70</v>
          </cell>
          <cell r="V117">
            <v>75</v>
          </cell>
          <cell r="W117">
            <v>80</v>
          </cell>
          <cell r="X117">
            <v>85</v>
          </cell>
          <cell r="Y117">
            <v>90</v>
          </cell>
          <cell r="Z117">
            <v>95</v>
          </cell>
          <cell r="AA117">
            <v>100</v>
          </cell>
          <cell r="AB117">
            <v>100</v>
          </cell>
          <cell r="BZ117">
            <v>5.4499999999999797</v>
          </cell>
          <cell r="CA117">
            <v>66</v>
          </cell>
          <cell r="CB117">
            <v>71</v>
          </cell>
          <cell r="CC117">
            <v>76</v>
          </cell>
          <cell r="CD117">
            <v>81</v>
          </cell>
          <cell r="CE117">
            <v>86</v>
          </cell>
          <cell r="CF117">
            <v>91</v>
          </cell>
          <cell r="CG117">
            <v>96</v>
          </cell>
          <cell r="CH117">
            <v>100</v>
          </cell>
          <cell r="CI117">
            <v>100</v>
          </cell>
          <cell r="CJ117">
            <v>100</v>
          </cell>
        </row>
        <row r="118">
          <cell r="R118">
            <v>2766</v>
          </cell>
          <cell r="S118">
            <v>61</v>
          </cell>
          <cell r="T118">
            <v>66</v>
          </cell>
          <cell r="U118">
            <v>71</v>
          </cell>
          <cell r="V118">
            <v>76</v>
          </cell>
          <cell r="W118">
            <v>81</v>
          </cell>
          <cell r="X118">
            <v>86</v>
          </cell>
          <cell r="Y118">
            <v>91</v>
          </cell>
          <cell r="Z118">
            <v>96</v>
          </cell>
          <cell r="AA118">
            <v>100</v>
          </cell>
          <cell r="AB118">
            <v>100</v>
          </cell>
          <cell r="BZ118">
            <v>5.4599999999999804</v>
          </cell>
          <cell r="CA118">
            <v>66</v>
          </cell>
          <cell r="CB118">
            <v>71</v>
          </cell>
          <cell r="CC118">
            <v>76</v>
          </cell>
          <cell r="CD118">
            <v>81</v>
          </cell>
          <cell r="CE118">
            <v>86</v>
          </cell>
          <cell r="CF118">
            <v>91</v>
          </cell>
          <cell r="CG118">
            <v>96</v>
          </cell>
          <cell r="CH118">
            <v>100</v>
          </cell>
          <cell r="CI118">
            <v>100</v>
          </cell>
          <cell r="CJ118">
            <v>100</v>
          </cell>
        </row>
        <row r="119">
          <cell r="R119">
            <v>2785</v>
          </cell>
          <cell r="S119">
            <v>62</v>
          </cell>
          <cell r="T119">
            <v>67</v>
          </cell>
          <cell r="U119">
            <v>72</v>
          </cell>
          <cell r="V119">
            <v>77</v>
          </cell>
          <cell r="W119">
            <v>82</v>
          </cell>
          <cell r="X119">
            <v>87</v>
          </cell>
          <cell r="Y119">
            <v>92</v>
          </cell>
          <cell r="Z119">
            <v>97</v>
          </cell>
          <cell r="AA119">
            <v>100</v>
          </cell>
          <cell r="AB119">
            <v>100</v>
          </cell>
          <cell r="BZ119">
            <v>5.4699999999999802</v>
          </cell>
          <cell r="CA119">
            <v>65</v>
          </cell>
          <cell r="CB119">
            <v>70</v>
          </cell>
          <cell r="CC119">
            <v>75</v>
          </cell>
          <cell r="CD119">
            <v>80</v>
          </cell>
          <cell r="CE119">
            <v>85</v>
          </cell>
          <cell r="CF119">
            <v>90</v>
          </cell>
          <cell r="CG119">
            <v>95</v>
          </cell>
          <cell r="CH119">
            <v>100</v>
          </cell>
          <cell r="CI119">
            <v>100</v>
          </cell>
          <cell r="CJ119">
            <v>100</v>
          </cell>
        </row>
        <row r="120">
          <cell r="R120">
            <v>2804</v>
          </cell>
          <cell r="S120">
            <v>63</v>
          </cell>
          <cell r="T120">
            <v>68</v>
          </cell>
          <cell r="U120">
            <v>73</v>
          </cell>
          <cell r="V120">
            <v>78</v>
          </cell>
          <cell r="W120">
            <v>83</v>
          </cell>
          <cell r="X120">
            <v>88</v>
          </cell>
          <cell r="Y120">
            <v>93</v>
          </cell>
          <cell r="Z120">
            <v>98</v>
          </cell>
          <cell r="AA120">
            <v>100</v>
          </cell>
          <cell r="AB120">
            <v>100</v>
          </cell>
          <cell r="BZ120">
            <v>5.47999999999998</v>
          </cell>
          <cell r="CA120">
            <v>65</v>
          </cell>
          <cell r="CB120">
            <v>70</v>
          </cell>
          <cell r="CC120">
            <v>75</v>
          </cell>
          <cell r="CD120">
            <v>80</v>
          </cell>
          <cell r="CE120">
            <v>85</v>
          </cell>
          <cell r="CF120">
            <v>90</v>
          </cell>
          <cell r="CG120">
            <v>95</v>
          </cell>
          <cell r="CH120">
            <v>100</v>
          </cell>
          <cell r="CI120">
            <v>100</v>
          </cell>
          <cell r="CJ120">
            <v>100</v>
          </cell>
        </row>
        <row r="121">
          <cell r="R121">
            <v>2823</v>
          </cell>
          <cell r="S121">
            <v>64</v>
          </cell>
          <cell r="T121">
            <v>69</v>
          </cell>
          <cell r="U121">
            <v>74</v>
          </cell>
          <cell r="V121">
            <v>79</v>
          </cell>
          <cell r="W121">
            <v>84</v>
          </cell>
          <cell r="X121">
            <v>89</v>
          </cell>
          <cell r="Y121">
            <v>94</v>
          </cell>
          <cell r="Z121">
            <v>99</v>
          </cell>
          <cell r="AA121">
            <v>100</v>
          </cell>
          <cell r="AB121">
            <v>100</v>
          </cell>
          <cell r="BZ121">
            <v>5.4899999999999798</v>
          </cell>
          <cell r="CA121">
            <v>65</v>
          </cell>
          <cell r="CB121">
            <v>70</v>
          </cell>
          <cell r="CC121">
            <v>75</v>
          </cell>
          <cell r="CD121">
            <v>80</v>
          </cell>
          <cell r="CE121">
            <v>85</v>
          </cell>
          <cell r="CF121">
            <v>90</v>
          </cell>
          <cell r="CG121">
            <v>95</v>
          </cell>
          <cell r="CH121">
            <v>100</v>
          </cell>
          <cell r="CI121">
            <v>100</v>
          </cell>
          <cell r="CJ121">
            <v>100</v>
          </cell>
        </row>
        <row r="122">
          <cell r="R122">
            <v>2842</v>
          </cell>
          <cell r="S122">
            <v>65</v>
          </cell>
          <cell r="T122">
            <v>70</v>
          </cell>
          <cell r="U122">
            <v>75</v>
          </cell>
          <cell r="V122">
            <v>80</v>
          </cell>
          <cell r="W122">
            <v>85</v>
          </cell>
          <cell r="X122">
            <v>90</v>
          </cell>
          <cell r="Y122">
            <v>95</v>
          </cell>
          <cell r="Z122">
            <v>100</v>
          </cell>
          <cell r="AA122">
            <v>100</v>
          </cell>
          <cell r="AB122">
            <v>100</v>
          </cell>
          <cell r="BZ122">
            <v>5.4999999999999796</v>
          </cell>
          <cell r="CA122">
            <v>65</v>
          </cell>
          <cell r="CB122">
            <v>70</v>
          </cell>
          <cell r="CC122">
            <v>75</v>
          </cell>
          <cell r="CD122">
            <v>80</v>
          </cell>
          <cell r="CE122">
            <v>85</v>
          </cell>
          <cell r="CF122">
            <v>90</v>
          </cell>
          <cell r="CG122">
            <v>95</v>
          </cell>
          <cell r="CH122">
            <v>100</v>
          </cell>
          <cell r="CI122">
            <v>100</v>
          </cell>
          <cell r="CJ122">
            <v>100</v>
          </cell>
        </row>
        <row r="123">
          <cell r="R123">
            <v>2861</v>
          </cell>
          <cell r="S123">
            <v>66</v>
          </cell>
          <cell r="T123">
            <v>71</v>
          </cell>
          <cell r="U123">
            <v>76</v>
          </cell>
          <cell r="V123">
            <v>81</v>
          </cell>
          <cell r="W123">
            <v>86</v>
          </cell>
          <cell r="X123">
            <v>91</v>
          </cell>
          <cell r="Y123">
            <v>96</v>
          </cell>
          <cell r="Z123">
            <v>100</v>
          </cell>
          <cell r="AA123">
            <v>100</v>
          </cell>
          <cell r="AB123">
            <v>100</v>
          </cell>
          <cell r="BZ123">
            <v>5.5099999999999802</v>
          </cell>
          <cell r="CA123">
            <v>64</v>
          </cell>
          <cell r="CB123">
            <v>69</v>
          </cell>
          <cell r="CC123">
            <v>74</v>
          </cell>
          <cell r="CD123">
            <v>79</v>
          </cell>
          <cell r="CE123">
            <v>84</v>
          </cell>
          <cell r="CF123">
            <v>89</v>
          </cell>
          <cell r="CG123">
            <v>94</v>
          </cell>
          <cell r="CH123">
            <v>99</v>
          </cell>
          <cell r="CI123">
            <v>100</v>
          </cell>
          <cell r="CJ123">
            <v>100</v>
          </cell>
        </row>
        <row r="124">
          <cell r="R124">
            <v>2880</v>
          </cell>
          <cell r="S124">
            <v>67</v>
          </cell>
          <cell r="T124">
            <v>72</v>
          </cell>
          <cell r="U124">
            <v>77</v>
          </cell>
          <cell r="V124">
            <v>82</v>
          </cell>
          <cell r="W124">
            <v>87</v>
          </cell>
          <cell r="X124">
            <v>92</v>
          </cell>
          <cell r="Y124">
            <v>97</v>
          </cell>
          <cell r="Z124">
            <v>100</v>
          </cell>
          <cell r="AA124">
            <v>100</v>
          </cell>
          <cell r="AB124">
            <v>100</v>
          </cell>
          <cell r="BZ124">
            <v>5.51999999999998</v>
          </cell>
          <cell r="CA124">
            <v>64</v>
          </cell>
          <cell r="CB124">
            <v>69</v>
          </cell>
          <cell r="CC124">
            <v>74</v>
          </cell>
          <cell r="CD124">
            <v>79</v>
          </cell>
          <cell r="CE124">
            <v>84</v>
          </cell>
          <cell r="CF124">
            <v>89</v>
          </cell>
          <cell r="CG124">
            <v>94</v>
          </cell>
          <cell r="CH124">
            <v>99</v>
          </cell>
          <cell r="CI124">
            <v>100</v>
          </cell>
          <cell r="CJ124">
            <v>100</v>
          </cell>
        </row>
        <row r="125">
          <cell r="R125">
            <v>2899</v>
          </cell>
          <cell r="S125">
            <v>68</v>
          </cell>
          <cell r="T125">
            <v>73</v>
          </cell>
          <cell r="U125">
            <v>78</v>
          </cell>
          <cell r="V125">
            <v>83</v>
          </cell>
          <cell r="W125">
            <v>88</v>
          </cell>
          <cell r="X125">
            <v>93</v>
          </cell>
          <cell r="Y125">
            <v>98</v>
          </cell>
          <cell r="Z125">
            <v>100</v>
          </cell>
          <cell r="AA125">
            <v>100</v>
          </cell>
          <cell r="AB125">
            <v>100</v>
          </cell>
          <cell r="BZ125">
            <v>5.5299999999999798</v>
          </cell>
          <cell r="CA125">
            <v>64</v>
          </cell>
          <cell r="CB125">
            <v>69</v>
          </cell>
          <cell r="CC125">
            <v>74</v>
          </cell>
          <cell r="CD125">
            <v>79</v>
          </cell>
          <cell r="CE125">
            <v>84</v>
          </cell>
          <cell r="CF125">
            <v>89</v>
          </cell>
          <cell r="CG125">
            <v>94</v>
          </cell>
          <cell r="CH125">
            <v>99</v>
          </cell>
          <cell r="CI125">
            <v>100</v>
          </cell>
          <cell r="CJ125">
            <v>100</v>
          </cell>
        </row>
        <row r="126">
          <cell r="R126">
            <v>2918</v>
          </cell>
          <cell r="S126">
            <v>69</v>
          </cell>
          <cell r="T126">
            <v>74</v>
          </cell>
          <cell r="U126">
            <v>79</v>
          </cell>
          <cell r="V126">
            <v>84</v>
          </cell>
          <cell r="W126">
            <v>89</v>
          </cell>
          <cell r="X126">
            <v>94</v>
          </cell>
          <cell r="Y126">
            <v>99</v>
          </cell>
          <cell r="Z126">
            <v>100</v>
          </cell>
          <cell r="AA126">
            <v>100</v>
          </cell>
          <cell r="AB126">
            <v>100</v>
          </cell>
          <cell r="BZ126">
            <v>5.5399999999999796</v>
          </cell>
          <cell r="CA126">
            <v>64</v>
          </cell>
          <cell r="CB126">
            <v>69</v>
          </cell>
          <cell r="CC126">
            <v>74</v>
          </cell>
          <cell r="CD126">
            <v>79</v>
          </cell>
          <cell r="CE126">
            <v>84</v>
          </cell>
          <cell r="CF126">
            <v>89</v>
          </cell>
          <cell r="CG126">
            <v>94</v>
          </cell>
          <cell r="CH126">
            <v>99</v>
          </cell>
          <cell r="CI126">
            <v>100</v>
          </cell>
          <cell r="CJ126">
            <v>100</v>
          </cell>
        </row>
        <row r="127">
          <cell r="R127">
            <v>2937</v>
          </cell>
          <cell r="S127">
            <v>70</v>
          </cell>
          <cell r="T127">
            <v>75</v>
          </cell>
          <cell r="U127">
            <v>80</v>
          </cell>
          <cell r="V127">
            <v>85</v>
          </cell>
          <cell r="W127">
            <v>90</v>
          </cell>
          <cell r="X127">
            <v>95</v>
          </cell>
          <cell r="Y127">
            <v>100</v>
          </cell>
          <cell r="Z127">
            <v>100</v>
          </cell>
          <cell r="AA127">
            <v>100</v>
          </cell>
          <cell r="AB127">
            <v>100</v>
          </cell>
          <cell r="BZ127">
            <v>5.5499999999999803</v>
          </cell>
          <cell r="CA127">
            <v>63</v>
          </cell>
          <cell r="CB127">
            <v>68</v>
          </cell>
          <cell r="CC127">
            <v>73</v>
          </cell>
          <cell r="CD127">
            <v>78</v>
          </cell>
          <cell r="CE127">
            <v>83</v>
          </cell>
          <cell r="CF127">
            <v>88</v>
          </cell>
          <cell r="CG127">
            <v>93</v>
          </cell>
          <cell r="CH127">
            <v>98</v>
          </cell>
          <cell r="CI127">
            <v>100</v>
          </cell>
          <cell r="CJ127">
            <v>100</v>
          </cell>
        </row>
        <row r="128">
          <cell r="R128">
            <v>2956</v>
          </cell>
          <cell r="S128">
            <v>71</v>
          </cell>
          <cell r="T128">
            <v>76</v>
          </cell>
          <cell r="U128">
            <v>81</v>
          </cell>
          <cell r="V128">
            <v>86</v>
          </cell>
          <cell r="W128">
            <v>91</v>
          </cell>
          <cell r="X128">
            <v>96</v>
          </cell>
          <cell r="Y128">
            <v>100</v>
          </cell>
          <cell r="Z128">
            <v>100</v>
          </cell>
          <cell r="AA128">
            <v>100</v>
          </cell>
          <cell r="AB128">
            <v>100</v>
          </cell>
          <cell r="BZ128">
            <v>5.5599999999999801</v>
          </cell>
          <cell r="CA128">
            <v>63</v>
          </cell>
          <cell r="CB128">
            <v>68</v>
          </cell>
          <cell r="CC128">
            <v>73</v>
          </cell>
          <cell r="CD128">
            <v>78</v>
          </cell>
          <cell r="CE128">
            <v>83</v>
          </cell>
          <cell r="CF128">
            <v>88</v>
          </cell>
          <cell r="CG128">
            <v>93</v>
          </cell>
          <cell r="CH128">
            <v>98</v>
          </cell>
          <cell r="CI128">
            <v>100</v>
          </cell>
          <cell r="CJ128">
            <v>100</v>
          </cell>
        </row>
        <row r="129">
          <cell r="R129">
            <v>2975</v>
          </cell>
          <cell r="S129">
            <v>72</v>
          </cell>
          <cell r="T129">
            <v>77</v>
          </cell>
          <cell r="U129">
            <v>82</v>
          </cell>
          <cell r="V129">
            <v>87</v>
          </cell>
          <cell r="W129">
            <v>92</v>
          </cell>
          <cell r="X129">
            <v>97</v>
          </cell>
          <cell r="Y129">
            <v>100</v>
          </cell>
          <cell r="Z129">
            <v>100</v>
          </cell>
          <cell r="AA129">
            <v>100</v>
          </cell>
          <cell r="AB129">
            <v>100</v>
          </cell>
          <cell r="BZ129">
            <v>5.5699999999999799</v>
          </cell>
          <cell r="CA129">
            <v>63</v>
          </cell>
          <cell r="CB129">
            <v>68</v>
          </cell>
          <cell r="CC129">
            <v>73</v>
          </cell>
          <cell r="CD129">
            <v>78</v>
          </cell>
          <cell r="CE129">
            <v>83</v>
          </cell>
          <cell r="CF129">
            <v>88</v>
          </cell>
          <cell r="CG129">
            <v>93</v>
          </cell>
          <cell r="CH129">
            <v>98</v>
          </cell>
          <cell r="CI129">
            <v>100</v>
          </cell>
          <cell r="CJ129">
            <v>100</v>
          </cell>
        </row>
        <row r="130">
          <cell r="R130">
            <v>2994</v>
          </cell>
          <cell r="S130">
            <v>73</v>
          </cell>
          <cell r="T130">
            <v>78</v>
          </cell>
          <cell r="U130">
            <v>83</v>
          </cell>
          <cell r="V130">
            <v>88</v>
          </cell>
          <cell r="W130">
            <v>93</v>
          </cell>
          <cell r="X130">
            <v>98</v>
          </cell>
          <cell r="Y130">
            <v>100</v>
          </cell>
          <cell r="Z130">
            <v>100</v>
          </cell>
          <cell r="AA130">
            <v>100</v>
          </cell>
          <cell r="AB130">
            <v>100</v>
          </cell>
          <cell r="BZ130">
            <v>5.5799999999999699</v>
          </cell>
          <cell r="CA130">
            <v>63</v>
          </cell>
          <cell r="CB130">
            <v>68</v>
          </cell>
          <cell r="CC130">
            <v>73</v>
          </cell>
          <cell r="CD130">
            <v>78</v>
          </cell>
          <cell r="CE130">
            <v>83</v>
          </cell>
          <cell r="CF130">
            <v>88</v>
          </cell>
          <cell r="CG130">
            <v>93</v>
          </cell>
          <cell r="CH130">
            <v>98</v>
          </cell>
          <cell r="CI130">
            <v>100</v>
          </cell>
          <cell r="CJ130">
            <v>100</v>
          </cell>
        </row>
        <row r="131">
          <cell r="R131">
            <v>3013</v>
          </cell>
          <cell r="S131">
            <v>74</v>
          </cell>
          <cell r="T131">
            <v>79</v>
          </cell>
          <cell r="U131">
            <v>84</v>
          </cell>
          <cell r="V131">
            <v>89</v>
          </cell>
          <cell r="W131">
            <v>94</v>
          </cell>
          <cell r="X131">
            <v>99</v>
          </cell>
          <cell r="Y131">
            <v>100</v>
          </cell>
          <cell r="Z131">
            <v>100</v>
          </cell>
          <cell r="AA131">
            <v>100</v>
          </cell>
          <cell r="AB131">
            <v>100</v>
          </cell>
          <cell r="BZ131">
            <v>5.5899999999999697</v>
          </cell>
          <cell r="CA131">
            <v>62</v>
          </cell>
          <cell r="CB131">
            <v>67</v>
          </cell>
          <cell r="CC131">
            <v>72</v>
          </cell>
          <cell r="CD131">
            <v>77</v>
          </cell>
          <cell r="CE131">
            <v>82</v>
          </cell>
          <cell r="CF131">
            <v>87</v>
          </cell>
          <cell r="CG131">
            <v>92</v>
          </cell>
          <cell r="CH131">
            <v>97</v>
          </cell>
          <cell r="CI131">
            <v>100</v>
          </cell>
          <cell r="CJ131">
            <v>100</v>
          </cell>
        </row>
        <row r="132">
          <cell r="R132">
            <v>3032</v>
          </cell>
          <cell r="S132">
            <v>75</v>
          </cell>
          <cell r="T132">
            <v>80</v>
          </cell>
          <cell r="U132">
            <v>85</v>
          </cell>
          <cell r="V132">
            <v>90</v>
          </cell>
          <cell r="W132">
            <v>95</v>
          </cell>
          <cell r="X132">
            <v>100</v>
          </cell>
          <cell r="Y132">
            <v>100</v>
          </cell>
          <cell r="Z132">
            <v>100</v>
          </cell>
          <cell r="AA132">
            <v>100</v>
          </cell>
          <cell r="AB132">
            <v>100</v>
          </cell>
          <cell r="BZ132">
            <v>5.5999999999999703</v>
          </cell>
          <cell r="CA132">
            <v>62</v>
          </cell>
          <cell r="CB132">
            <v>67</v>
          </cell>
          <cell r="CC132">
            <v>72</v>
          </cell>
          <cell r="CD132">
            <v>77</v>
          </cell>
          <cell r="CE132">
            <v>82</v>
          </cell>
          <cell r="CF132">
            <v>87</v>
          </cell>
          <cell r="CG132">
            <v>92</v>
          </cell>
          <cell r="CH132">
            <v>97</v>
          </cell>
          <cell r="CI132">
            <v>100</v>
          </cell>
          <cell r="CJ132">
            <v>100</v>
          </cell>
        </row>
        <row r="133">
          <cell r="R133">
            <v>3051</v>
          </cell>
          <cell r="S133">
            <v>76</v>
          </cell>
          <cell r="T133">
            <v>81</v>
          </cell>
          <cell r="U133">
            <v>86</v>
          </cell>
          <cell r="V133">
            <v>91</v>
          </cell>
          <cell r="W133">
            <v>96</v>
          </cell>
          <cell r="X133">
            <v>100</v>
          </cell>
          <cell r="Y133">
            <v>100</v>
          </cell>
          <cell r="Z133">
            <v>100</v>
          </cell>
          <cell r="AA133">
            <v>100</v>
          </cell>
          <cell r="AB133">
            <v>100</v>
          </cell>
          <cell r="BZ133">
            <v>5.6099999999999701</v>
          </cell>
          <cell r="CA133">
            <v>62</v>
          </cell>
          <cell r="CB133">
            <v>67</v>
          </cell>
          <cell r="CC133">
            <v>72</v>
          </cell>
          <cell r="CD133">
            <v>77</v>
          </cell>
          <cell r="CE133">
            <v>82</v>
          </cell>
          <cell r="CF133">
            <v>87</v>
          </cell>
          <cell r="CG133">
            <v>92</v>
          </cell>
          <cell r="CH133">
            <v>97</v>
          </cell>
          <cell r="CI133">
            <v>100</v>
          </cell>
          <cell r="CJ133">
            <v>100</v>
          </cell>
        </row>
        <row r="134">
          <cell r="R134">
            <v>3070</v>
          </cell>
          <cell r="S134">
            <v>77</v>
          </cell>
          <cell r="T134">
            <v>82</v>
          </cell>
          <cell r="U134">
            <v>87</v>
          </cell>
          <cell r="V134">
            <v>92</v>
          </cell>
          <cell r="W134">
            <v>97</v>
          </cell>
          <cell r="X134">
            <v>100</v>
          </cell>
          <cell r="Y134">
            <v>100</v>
          </cell>
          <cell r="Z134">
            <v>100</v>
          </cell>
          <cell r="AA134">
            <v>100</v>
          </cell>
          <cell r="AB134">
            <v>100</v>
          </cell>
          <cell r="BZ134">
            <v>5.6199999999999699</v>
          </cell>
          <cell r="CA134">
            <v>62</v>
          </cell>
          <cell r="CB134">
            <v>67</v>
          </cell>
          <cell r="CC134">
            <v>72</v>
          </cell>
          <cell r="CD134">
            <v>77</v>
          </cell>
          <cell r="CE134">
            <v>82</v>
          </cell>
          <cell r="CF134">
            <v>87</v>
          </cell>
          <cell r="CG134">
            <v>92</v>
          </cell>
          <cell r="CH134">
            <v>97</v>
          </cell>
          <cell r="CI134">
            <v>100</v>
          </cell>
          <cell r="CJ134">
            <v>100</v>
          </cell>
        </row>
        <row r="135">
          <cell r="R135">
            <v>3089</v>
          </cell>
          <cell r="S135">
            <v>78</v>
          </cell>
          <cell r="T135">
            <v>83</v>
          </cell>
          <cell r="U135">
            <v>88</v>
          </cell>
          <cell r="V135">
            <v>93</v>
          </cell>
          <cell r="W135">
            <v>98</v>
          </cell>
          <cell r="X135">
            <v>100</v>
          </cell>
          <cell r="Y135">
            <v>100</v>
          </cell>
          <cell r="Z135">
            <v>100</v>
          </cell>
          <cell r="AA135">
            <v>100</v>
          </cell>
          <cell r="AB135">
            <v>100</v>
          </cell>
          <cell r="BZ135">
            <v>5.6299999999999697</v>
          </cell>
          <cell r="CA135">
            <v>61</v>
          </cell>
          <cell r="CB135">
            <v>66</v>
          </cell>
          <cell r="CC135">
            <v>71</v>
          </cell>
          <cell r="CD135">
            <v>76</v>
          </cell>
          <cell r="CE135">
            <v>81</v>
          </cell>
          <cell r="CF135">
            <v>86</v>
          </cell>
          <cell r="CG135">
            <v>91</v>
          </cell>
          <cell r="CH135">
            <v>96</v>
          </cell>
          <cell r="CI135">
            <v>100</v>
          </cell>
          <cell r="CJ135">
            <v>100</v>
          </cell>
        </row>
        <row r="136">
          <cell r="R136">
            <v>3108</v>
          </cell>
          <cell r="S136">
            <v>79</v>
          </cell>
          <cell r="T136">
            <v>84</v>
          </cell>
          <cell r="U136">
            <v>89</v>
          </cell>
          <cell r="V136">
            <v>94</v>
          </cell>
          <cell r="W136">
            <v>99</v>
          </cell>
          <cell r="X136">
            <v>100</v>
          </cell>
          <cell r="Y136">
            <v>100</v>
          </cell>
          <cell r="Z136">
            <v>100</v>
          </cell>
          <cell r="AA136">
            <v>100</v>
          </cell>
          <cell r="AB136">
            <v>100</v>
          </cell>
          <cell r="BZ136">
            <v>5.6399999999999704</v>
          </cell>
          <cell r="CA136">
            <v>61</v>
          </cell>
          <cell r="CB136">
            <v>66</v>
          </cell>
          <cell r="CC136">
            <v>71</v>
          </cell>
          <cell r="CD136">
            <v>76</v>
          </cell>
          <cell r="CE136">
            <v>81</v>
          </cell>
          <cell r="CF136">
            <v>86</v>
          </cell>
          <cell r="CG136">
            <v>91</v>
          </cell>
          <cell r="CH136">
            <v>96</v>
          </cell>
          <cell r="CI136">
            <v>100</v>
          </cell>
          <cell r="CJ136">
            <v>100</v>
          </cell>
        </row>
        <row r="137">
          <cell r="R137">
            <v>3127</v>
          </cell>
          <cell r="S137">
            <v>80</v>
          </cell>
          <cell r="T137">
            <v>85</v>
          </cell>
          <cell r="U137">
            <v>90</v>
          </cell>
          <cell r="V137">
            <v>95</v>
          </cell>
          <cell r="W137">
            <v>100</v>
          </cell>
          <cell r="X137">
            <v>100</v>
          </cell>
          <cell r="Y137">
            <v>100</v>
          </cell>
          <cell r="Z137">
            <v>100</v>
          </cell>
          <cell r="AA137">
            <v>100</v>
          </cell>
          <cell r="AB137">
            <v>100</v>
          </cell>
          <cell r="BZ137">
            <v>5.6499999999999702</v>
          </cell>
          <cell r="CA137">
            <v>61</v>
          </cell>
          <cell r="CB137">
            <v>66</v>
          </cell>
          <cell r="CC137">
            <v>71</v>
          </cell>
          <cell r="CD137">
            <v>76</v>
          </cell>
          <cell r="CE137">
            <v>81</v>
          </cell>
          <cell r="CF137">
            <v>86</v>
          </cell>
          <cell r="CG137">
            <v>91</v>
          </cell>
          <cell r="CH137">
            <v>96</v>
          </cell>
          <cell r="CI137">
            <v>100</v>
          </cell>
          <cell r="CJ137">
            <v>100</v>
          </cell>
        </row>
        <row r="138">
          <cell r="R138">
            <v>3146</v>
          </cell>
          <cell r="S138">
            <v>81</v>
          </cell>
          <cell r="T138">
            <v>86</v>
          </cell>
          <cell r="U138">
            <v>91</v>
          </cell>
          <cell r="V138">
            <v>96</v>
          </cell>
          <cell r="W138">
            <v>100</v>
          </cell>
          <cell r="X138">
            <v>100</v>
          </cell>
          <cell r="Y138">
            <v>100</v>
          </cell>
          <cell r="Z138">
            <v>100</v>
          </cell>
          <cell r="AA138">
            <v>100</v>
          </cell>
          <cell r="AB138">
            <v>100</v>
          </cell>
          <cell r="BZ138">
            <v>5.6599999999999699</v>
          </cell>
          <cell r="CA138">
            <v>61</v>
          </cell>
          <cell r="CB138">
            <v>66</v>
          </cell>
          <cell r="CC138">
            <v>71</v>
          </cell>
          <cell r="CD138">
            <v>76</v>
          </cell>
          <cell r="CE138">
            <v>81</v>
          </cell>
          <cell r="CF138">
            <v>86</v>
          </cell>
          <cell r="CG138">
            <v>91</v>
          </cell>
          <cell r="CH138">
            <v>96</v>
          </cell>
          <cell r="CI138">
            <v>100</v>
          </cell>
          <cell r="CJ138">
            <v>100</v>
          </cell>
        </row>
        <row r="139">
          <cell r="R139">
            <v>3165</v>
          </cell>
          <cell r="S139">
            <v>82</v>
          </cell>
          <cell r="T139">
            <v>87</v>
          </cell>
          <cell r="U139">
            <v>92</v>
          </cell>
          <cell r="V139">
            <v>97</v>
          </cell>
          <cell r="W139">
            <v>100</v>
          </cell>
          <cell r="X139">
            <v>100</v>
          </cell>
          <cell r="Y139">
            <v>100</v>
          </cell>
          <cell r="Z139">
            <v>100</v>
          </cell>
          <cell r="AA139">
            <v>100</v>
          </cell>
          <cell r="AB139">
            <v>100</v>
          </cell>
          <cell r="BZ139">
            <v>5.6699999999999697</v>
          </cell>
          <cell r="CA139">
            <v>60</v>
          </cell>
          <cell r="CB139">
            <v>65</v>
          </cell>
          <cell r="CC139">
            <v>70</v>
          </cell>
          <cell r="CD139">
            <v>75</v>
          </cell>
          <cell r="CE139">
            <v>80</v>
          </cell>
          <cell r="CF139">
            <v>85</v>
          </cell>
          <cell r="CG139">
            <v>90</v>
          </cell>
          <cell r="CH139">
            <v>95</v>
          </cell>
          <cell r="CI139">
            <v>100</v>
          </cell>
          <cell r="CJ139">
            <v>100</v>
          </cell>
        </row>
        <row r="140">
          <cell r="R140">
            <v>3184</v>
          </cell>
          <cell r="S140">
            <v>83</v>
          </cell>
          <cell r="T140">
            <v>88</v>
          </cell>
          <cell r="U140">
            <v>93</v>
          </cell>
          <cell r="V140">
            <v>98</v>
          </cell>
          <cell r="W140">
            <v>100</v>
          </cell>
          <cell r="X140">
            <v>100</v>
          </cell>
          <cell r="Y140">
            <v>100</v>
          </cell>
          <cell r="Z140">
            <v>100</v>
          </cell>
          <cell r="AA140">
            <v>100</v>
          </cell>
          <cell r="AB140">
            <v>100</v>
          </cell>
          <cell r="BZ140">
            <v>5.6799999999999704</v>
          </cell>
          <cell r="CA140">
            <v>60</v>
          </cell>
          <cell r="CB140">
            <v>65</v>
          </cell>
          <cell r="CC140">
            <v>70</v>
          </cell>
          <cell r="CD140">
            <v>75</v>
          </cell>
          <cell r="CE140">
            <v>80</v>
          </cell>
          <cell r="CF140">
            <v>85</v>
          </cell>
          <cell r="CG140">
            <v>90</v>
          </cell>
          <cell r="CH140">
            <v>95</v>
          </cell>
          <cell r="CI140">
            <v>100</v>
          </cell>
          <cell r="CJ140">
            <v>100</v>
          </cell>
        </row>
        <row r="141">
          <cell r="R141">
            <v>3203</v>
          </cell>
          <cell r="S141">
            <v>84</v>
          </cell>
          <cell r="T141">
            <v>89</v>
          </cell>
          <cell r="U141">
            <v>94</v>
          </cell>
          <cell r="V141">
            <v>99</v>
          </cell>
          <cell r="W141">
            <v>100</v>
          </cell>
          <cell r="X141">
            <v>100</v>
          </cell>
          <cell r="Y141">
            <v>100</v>
          </cell>
          <cell r="Z141">
            <v>100</v>
          </cell>
          <cell r="AA141">
            <v>100</v>
          </cell>
          <cell r="AB141">
            <v>100</v>
          </cell>
          <cell r="BZ141">
            <v>5.6899999999999702</v>
          </cell>
          <cell r="CA141">
            <v>60</v>
          </cell>
          <cell r="CB141">
            <v>65</v>
          </cell>
          <cell r="CC141">
            <v>70</v>
          </cell>
          <cell r="CD141">
            <v>75</v>
          </cell>
          <cell r="CE141">
            <v>80</v>
          </cell>
          <cell r="CF141">
            <v>85</v>
          </cell>
          <cell r="CG141">
            <v>90</v>
          </cell>
          <cell r="CH141">
            <v>95</v>
          </cell>
          <cell r="CI141">
            <v>100</v>
          </cell>
          <cell r="CJ141">
            <v>100</v>
          </cell>
        </row>
        <row r="142">
          <cell r="R142">
            <v>3222</v>
          </cell>
          <cell r="S142">
            <v>85</v>
          </cell>
          <cell r="T142">
            <v>90</v>
          </cell>
          <cell r="U142">
            <v>95</v>
          </cell>
          <cell r="V142">
            <v>100</v>
          </cell>
          <cell r="W142">
            <v>100</v>
          </cell>
          <cell r="X142">
            <v>100</v>
          </cell>
          <cell r="Y142">
            <v>100</v>
          </cell>
          <cell r="Z142">
            <v>100</v>
          </cell>
          <cell r="AA142">
            <v>100</v>
          </cell>
          <cell r="AB142">
            <v>100</v>
          </cell>
          <cell r="BZ142">
            <v>5.69999999999997</v>
          </cell>
          <cell r="CA142">
            <v>60</v>
          </cell>
          <cell r="CB142">
            <v>65</v>
          </cell>
          <cell r="CC142">
            <v>70</v>
          </cell>
          <cell r="CD142">
            <v>75</v>
          </cell>
          <cell r="CE142">
            <v>80</v>
          </cell>
          <cell r="CF142">
            <v>85</v>
          </cell>
          <cell r="CG142">
            <v>90</v>
          </cell>
          <cell r="CH142">
            <v>95</v>
          </cell>
          <cell r="CI142">
            <v>100</v>
          </cell>
          <cell r="CJ142">
            <v>100</v>
          </cell>
        </row>
        <row r="143">
          <cell r="R143">
            <v>3241</v>
          </cell>
          <cell r="S143">
            <v>86</v>
          </cell>
          <cell r="T143">
            <v>91</v>
          </cell>
          <cell r="U143">
            <v>96</v>
          </cell>
          <cell r="V143">
            <v>100</v>
          </cell>
          <cell r="W143">
            <v>100</v>
          </cell>
          <cell r="X143">
            <v>100</v>
          </cell>
          <cell r="Y143">
            <v>100</v>
          </cell>
          <cell r="Z143">
            <v>100</v>
          </cell>
          <cell r="AA143">
            <v>100</v>
          </cell>
          <cell r="AB143">
            <v>100</v>
          </cell>
          <cell r="BZ143">
            <v>5.7099999999999698</v>
          </cell>
          <cell r="CA143">
            <v>59</v>
          </cell>
          <cell r="CB143">
            <v>64</v>
          </cell>
          <cell r="CC143">
            <v>69</v>
          </cell>
          <cell r="CD143">
            <v>74</v>
          </cell>
          <cell r="CE143">
            <v>79</v>
          </cell>
          <cell r="CF143">
            <v>84</v>
          </cell>
          <cell r="CG143">
            <v>89</v>
          </cell>
          <cell r="CH143">
            <v>94</v>
          </cell>
          <cell r="CI143">
            <v>99</v>
          </cell>
          <cell r="CJ143">
            <v>100</v>
          </cell>
        </row>
        <row r="144">
          <cell r="R144">
            <v>3260</v>
          </cell>
          <cell r="S144">
            <v>87</v>
          </cell>
          <cell r="T144">
            <v>92</v>
          </cell>
          <cell r="U144">
            <v>97</v>
          </cell>
          <cell r="V144">
            <v>100</v>
          </cell>
          <cell r="W144">
            <v>100</v>
          </cell>
          <cell r="X144">
            <v>100</v>
          </cell>
          <cell r="Y144">
            <v>100</v>
          </cell>
          <cell r="Z144">
            <v>100</v>
          </cell>
          <cell r="AA144">
            <v>100</v>
          </cell>
          <cell r="AB144">
            <v>100</v>
          </cell>
          <cell r="BZ144">
            <v>5.7199999999999704</v>
          </cell>
          <cell r="CA144">
            <v>59</v>
          </cell>
          <cell r="CB144">
            <v>64</v>
          </cell>
          <cell r="CC144">
            <v>69</v>
          </cell>
          <cell r="CD144">
            <v>74</v>
          </cell>
          <cell r="CE144">
            <v>79</v>
          </cell>
          <cell r="CF144">
            <v>84</v>
          </cell>
          <cell r="CG144">
            <v>89</v>
          </cell>
          <cell r="CH144">
            <v>94</v>
          </cell>
          <cell r="CI144">
            <v>99</v>
          </cell>
          <cell r="CJ144">
            <v>100</v>
          </cell>
        </row>
        <row r="145">
          <cell r="R145">
            <v>3279</v>
          </cell>
          <cell r="S145">
            <v>88</v>
          </cell>
          <cell r="T145">
            <v>93</v>
          </cell>
          <cell r="U145">
            <v>98</v>
          </cell>
          <cell r="V145">
            <v>100</v>
          </cell>
          <cell r="W145">
            <v>100</v>
          </cell>
          <cell r="X145">
            <v>100</v>
          </cell>
          <cell r="Y145">
            <v>100</v>
          </cell>
          <cell r="Z145">
            <v>100</v>
          </cell>
          <cell r="AA145">
            <v>100</v>
          </cell>
          <cell r="AB145">
            <v>100</v>
          </cell>
          <cell r="BZ145">
            <v>5.7299999999999702</v>
          </cell>
          <cell r="CA145">
            <v>59</v>
          </cell>
          <cell r="CB145">
            <v>64</v>
          </cell>
          <cell r="CC145">
            <v>69</v>
          </cell>
          <cell r="CD145">
            <v>74</v>
          </cell>
          <cell r="CE145">
            <v>79</v>
          </cell>
          <cell r="CF145">
            <v>84</v>
          </cell>
          <cell r="CG145">
            <v>89</v>
          </cell>
          <cell r="CH145">
            <v>94</v>
          </cell>
          <cell r="CI145">
            <v>99</v>
          </cell>
          <cell r="CJ145">
            <v>100</v>
          </cell>
        </row>
        <row r="146">
          <cell r="R146">
            <v>3298</v>
          </cell>
          <cell r="S146">
            <v>89</v>
          </cell>
          <cell r="T146">
            <v>94</v>
          </cell>
          <cell r="U146">
            <v>99</v>
          </cell>
          <cell r="V146">
            <v>100</v>
          </cell>
          <cell r="W146">
            <v>100</v>
          </cell>
          <cell r="X146">
            <v>100</v>
          </cell>
          <cell r="Y146">
            <v>100</v>
          </cell>
          <cell r="Z146">
            <v>100</v>
          </cell>
          <cell r="AA146">
            <v>100</v>
          </cell>
          <cell r="AB146">
            <v>100</v>
          </cell>
          <cell r="BZ146">
            <v>5.73999999999997</v>
          </cell>
          <cell r="CA146">
            <v>59</v>
          </cell>
          <cell r="CB146">
            <v>64</v>
          </cell>
          <cell r="CC146">
            <v>69</v>
          </cell>
          <cell r="CD146">
            <v>74</v>
          </cell>
          <cell r="CE146">
            <v>79</v>
          </cell>
          <cell r="CF146">
            <v>84</v>
          </cell>
          <cell r="CG146">
            <v>89</v>
          </cell>
          <cell r="CH146">
            <v>94</v>
          </cell>
          <cell r="CI146">
            <v>99</v>
          </cell>
          <cell r="CJ146">
            <v>100</v>
          </cell>
        </row>
        <row r="147">
          <cell r="R147">
            <v>3317</v>
          </cell>
          <cell r="S147">
            <v>90</v>
          </cell>
          <cell r="T147">
            <v>95</v>
          </cell>
          <cell r="U147">
            <v>100</v>
          </cell>
          <cell r="V147">
            <v>100</v>
          </cell>
          <cell r="W147">
            <v>100</v>
          </cell>
          <cell r="X147">
            <v>100</v>
          </cell>
          <cell r="Y147">
            <v>100</v>
          </cell>
          <cell r="Z147">
            <v>100</v>
          </cell>
          <cell r="AA147">
            <v>100</v>
          </cell>
          <cell r="AB147">
            <v>100</v>
          </cell>
          <cell r="BZ147">
            <v>5.7499999999999698</v>
          </cell>
          <cell r="CA147">
            <v>58</v>
          </cell>
          <cell r="CB147">
            <v>63</v>
          </cell>
          <cell r="CC147">
            <v>68</v>
          </cell>
          <cell r="CD147">
            <v>73</v>
          </cell>
          <cell r="CE147">
            <v>78</v>
          </cell>
          <cell r="CF147">
            <v>83</v>
          </cell>
          <cell r="CG147">
            <v>88</v>
          </cell>
          <cell r="CH147">
            <v>93</v>
          </cell>
          <cell r="CI147">
            <v>98</v>
          </cell>
          <cell r="CJ147">
            <v>100</v>
          </cell>
        </row>
        <row r="148">
          <cell r="R148">
            <v>3336</v>
          </cell>
          <cell r="S148">
            <v>91</v>
          </cell>
          <cell r="T148">
            <v>96</v>
          </cell>
          <cell r="U148">
            <v>100</v>
          </cell>
          <cell r="V148">
            <v>100</v>
          </cell>
          <cell r="W148">
            <v>100</v>
          </cell>
          <cell r="X148">
            <v>100</v>
          </cell>
          <cell r="Y148">
            <v>100</v>
          </cell>
          <cell r="Z148">
            <v>100</v>
          </cell>
          <cell r="AA148">
            <v>100</v>
          </cell>
          <cell r="AB148">
            <v>100</v>
          </cell>
          <cell r="BZ148">
            <v>5.7599999999999696</v>
          </cell>
          <cell r="CA148">
            <v>58</v>
          </cell>
          <cell r="CB148">
            <v>63</v>
          </cell>
          <cell r="CC148">
            <v>68</v>
          </cell>
          <cell r="CD148">
            <v>73</v>
          </cell>
          <cell r="CE148">
            <v>78</v>
          </cell>
          <cell r="CF148">
            <v>83</v>
          </cell>
          <cell r="CG148">
            <v>88</v>
          </cell>
          <cell r="CH148">
            <v>93</v>
          </cell>
          <cell r="CI148">
            <v>98</v>
          </cell>
          <cell r="CJ148">
            <v>100</v>
          </cell>
        </row>
        <row r="149">
          <cell r="R149">
            <v>3355</v>
          </cell>
          <cell r="S149">
            <v>92</v>
          </cell>
          <cell r="T149">
            <v>97</v>
          </cell>
          <cell r="U149">
            <v>100</v>
          </cell>
          <cell r="V149">
            <v>100</v>
          </cell>
          <cell r="W149">
            <v>100</v>
          </cell>
          <cell r="X149">
            <v>100</v>
          </cell>
          <cell r="Y149">
            <v>100</v>
          </cell>
          <cell r="Z149">
            <v>100</v>
          </cell>
          <cell r="AA149">
            <v>100</v>
          </cell>
          <cell r="AB149">
            <v>100</v>
          </cell>
          <cell r="BZ149">
            <v>5.7699999999999703</v>
          </cell>
          <cell r="CA149">
            <v>58</v>
          </cell>
          <cell r="CB149">
            <v>63</v>
          </cell>
          <cell r="CC149">
            <v>68</v>
          </cell>
          <cell r="CD149">
            <v>73</v>
          </cell>
          <cell r="CE149">
            <v>78</v>
          </cell>
          <cell r="CF149">
            <v>83</v>
          </cell>
          <cell r="CG149">
            <v>88</v>
          </cell>
          <cell r="CH149">
            <v>93</v>
          </cell>
          <cell r="CI149">
            <v>98</v>
          </cell>
          <cell r="CJ149">
            <v>100</v>
          </cell>
        </row>
        <row r="150">
          <cell r="R150">
            <v>3374</v>
          </cell>
          <cell r="S150">
            <v>93</v>
          </cell>
          <cell r="T150">
            <v>98</v>
          </cell>
          <cell r="U150">
            <v>100</v>
          </cell>
          <cell r="V150">
            <v>100</v>
          </cell>
          <cell r="W150">
            <v>100</v>
          </cell>
          <cell r="X150">
            <v>100</v>
          </cell>
          <cell r="Y150">
            <v>100</v>
          </cell>
          <cell r="Z150">
            <v>100</v>
          </cell>
          <cell r="AA150">
            <v>100</v>
          </cell>
          <cell r="AB150">
            <v>100</v>
          </cell>
          <cell r="BZ150">
            <v>5.7799999999999701</v>
          </cell>
          <cell r="CA150">
            <v>58</v>
          </cell>
          <cell r="CB150">
            <v>63</v>
          </cell>
          <cell r="CC150">
            <v>68</v>
          </cell>
          <cell r="CD150">
            <v>73</v>
          </cell>
          <cell r="CE150">
            <v>78</v>
          </cell>
          <cell r="CF150">
            <v>83</v>
          </cell>
          <cell r="CG150">
            <v>88</v>
          </cell>
          <cell r="CH150">
            <v>93</v>
          </cell>
          <cell r="CI150">
            <v>98</v>
          </cell>
          <cell r="CJ150">
            <v>100</v>
          </cell>
        </row>
        <row r="151">
          <cell r="R151">
            <v>3393</v>
          </cell>
          <cell r="S151">
            <v>94</v>
          </cell>
          <cell r="T151">
            <v>99</v>
          </cell>
          <cell r="U151">
            <v>100</v>
          </cell>
          <cell r="V151">
            <v>100</v>
          </cell>
          <cell r="W151">
            <v>100</v>
          </cell>
          <cell r="X151">
            <v>100</v>
          </cell>
          <cell r="Y151">
            <v>100</v>
          </cell>
          <cell r="Z151">
            <v>100</v>
          </cell>
          <cell r="AA151">
            <v>100</v>
          </cell>
          <cell r="AB151">
            <v>100</v>
          </cell>
          <cell r="BZ151">
            <v>5.7899999999999698</v>
          </cell>
          <cell r="CA151">
            <v>57</v>
          </cell>
          <cell r="CB151">
            <v>62</v>
          </cell>
          <cell r="CC151">
            <v>67</v>
          </cell>
          <cell r="CD151">
            <v>72</v>
          </cell>
          <cell r="CE151">
            <v>77</v>
          </cell>
          <cell r="CF151">
            <v>82</v>
          </cell>
          <cell r="CG151">
            <v>87</v>
          </cell>
          <cell r="CH151">
            <v>92</v>
          </cell>
          <cell r="CI151">
            <v>97</v>
          </cell>
          <cell r="CJ151">
            <v>100</v>
          </cell>
        </row>
        <row r="152">
          <cell r="R152">
            <v>3412</v>
          </cell>
          <cell r="S152">
            <v>95</v>
          </cell>
          <cell r="T152">
            <v>100</v>
          </cell>
          <cell r="U152">
            <v>100</v>
          </cell>
          <cell r="V152">
            <v>100</v>
          </cell>
          <cell r="W152">
            <v>100</v>
          </cell>
          <cell r="X152">
            <v>100</v>
          </cell>
          <cell r="Y152">
            <v>100</v>
          </cell>
          <cell r="Z152">
            <v>100</v>
          </cell>
          <cell r="AA152">
            <v>100</v>
          </cell>
          <cell r="AB152">
            <v>100</v>
          </cell>
          <cell r="BZ152">
            <v>5.7999999999999696</v>
          </cell>
          <cell r="CA152">
            <v>57</v>
          </cell>
          <cell r="CB152">
            <v>62</v>
          </cell>
          <cell r="CC152">
            <v>67</v>
          </cell>
          <cell r="CD152">
            <v>72</v>
          </cell>
          <cell r="CE152">
            <v>77</v>
          </cell>
          <cell r="CF152">
            <v>82</v>
          </cell>
          <cell r="CG152">
            <v>87</v>
          </cell>
          <cell r="CH152">
            <v>92</v>
          </cell>
          <cell r="CI152">
            <v>97</v>
          </cell>
          <cell r="CJ152">
            <v>100</v>
          </cell>
        </row>
        <row r="153">
          <cell r="R153">
            <v>3431</v>
          </cell>
          <cell r="S153">
            <v>96</v>
          </cell>
          <cell r="T153">
            <v>100</v>
          </cell>
          <cell r="U153">
            <v>100</v>
          </cell>
          <cell r="V153">
            <v>100</v>
          </cell>
          <cell r="W153">
            <v>100</v>
          </cell>
          <cell r="X153">
            <v>100</v>
          </cell>
          <cell r="Y153">
            <v>100</v>
          </cell>
          <cell r="Z153">
            <v>100</v>
          </cell>
          <cell r="AA153">
            <v>100</v>
          </cell>
          <cell r="AB153">
            <v>100</v>
          </cell>
          <cell r="BZ153">
            <v>5.8099999999999703</v>
          </cell>
          <cell r="CA153">
            <v>57</v>
          </cell>
          <cell r="CB153">
            <v>62</v>
          </cell>
          <cell r="CC153">
            <v>67</v>
          </cell>
          <cell r="CD153">
            <v>72</v>
          </cell>
          <cell r="CE153">
            <v>77</v>
          </cell>
          <cell r="CF153">
            <v>82</v>
          </cell>
          <cell r="CG153">
            <v>87</v>
          </cell>
          <cell r="CH153">
            <v>92</v>
          </cell>
          <cell r="CI153">
            <v>97</v>
          </cell>
          <cell r="CJ153">
            <v>100</v>
          </cell>
        </row>
        <row r="154">
          <cell r="R154">
            <v>3450</v>
          </cell>
          <cell r="S154">
            <v>97</v>
          </cell>
          <cell r="T154">
            <v>100</v>
          </cell>
          <cell r="U154">
            <v>100</v>
          </cell>
          <cell r="V154">
            <v>100</v>
          </cell>
          <cell r="W154">
            <v>100</v>
          </cell>
          <cell r="X154">
            <v>100</v>
          </cell>
          <cell r="Y154">
            <v>100</v>
          </cell>
          <cell r="Z154">
            <v>100</v>
          </cell>
          <cell r="AA154">
            <v>100</v>
          </cell>
          <cell r="AB154">
            <v>100</v>
          </cell>
          <cell r="BZ154">
            <v>5.8199999999999701</v>
          </cell>
          <cell r="CA154">
            <v>57</v>
          </cell>
          <cell r="CB154">
            <v>62</v>
          </cell>
          <cell r="CC154">
            <v>67</v>
          </cell>
          <cell r="CD154">
            <v>72</v>
          </cell>
          <cell r="CE154">
            <v>77</v>
          </cell>
          <cell r="CF154">
            <v>82</v>
          </cell>
          <cell r="CG154">
            <v>87</v>
          </cell>
          <cell r="CH154">
            <v>92</v>
          </cell>
          <cell r="CI154">
            <v>97</v>
          </cell>
          <cell r="CJ154">
            <v>100</v>
          </cell>
        </row>
        <row r="155">
          <cell r="R155">
            <v>3469</v>
          </cell>
          <cell r="S155">
            <v>98</v>
          </cell>
          <cell r="T155">
            <v>100</v>
          </cell>
          <cell r="U155">
            <v>100</v>
          </cell>
          <cell r="V155">
            <v>100</v>
          </cell>
          <cell r="W155">
            <v>100</v>
          </cell>
          <cell r="X155">
            <v>100</v>
          </cell>
          <cell r="Y155">
            <v>100</v>
          </cell>
          <cell r="Z155">
            <v>100</v>
          </cell>
          <cell r="AA155">
            <v>100</v>
          </cell>
          <cell r="AB155">
            <v>100</v>
          </cell>
          <cell r="BZ155">
            <v>5.8299999999999699</v>
          </cell>
          <cell r="CA155">
            <v>56</v>
          </cell>
          <cell r="CB155">
            <v>61</v>
          </cell>
          <cell r="CC155">
            <v>66</v>
          </cell>
          <cell r="CD155">
            <v>71</v>
          </cell>
          <cell r="CE155">
            <v>76</v>
          </cell>
          <cell r="CF155">
            <v>81</v>
          </cell>
          <cell r="CG155">
            <v>86</v>
          </cell>
          <cell r="CH155">
            <v>91</v>
          </cell>
          <cell r="CI155">
            <v>96</v>
          </cell>
          <cell r="CJ155">
            <v>100</v>
          </cell>
        </row>
        <row r="156">
          <cell r="R156">
            <v>3488</v>
          </cell>
          <cell r="S156">
            <v>99</v>
          </cell>
          <cell r="T156">
            <v>100</v>
          </cell>
          <cell r="U156">
            <v>100</v>
          </cell>
          <cell r="V156">
            <v>100</v>
          </cell>
          <cell r="W156">
            <v>100</v>
          </cell>
          <cell r="X156">
            <v>100</v>
          </cell>
          <cell r="Y156">
            <v>100</v>
          </cell>
          <cell r="Z156">
            <v>100</v>
          </cell>
          <cell r="AA156">
            <v>100</v>
          </cell>
          <cell r="AB156">
            <v>100</v>
          </cell>
          <cell r="BZ156">
            <v>5.8399999999999697</v>
          </cell>
          <cell r="CA156">
            <v>56</v>
          </cell>
          <cell r="CB156">
            <v>61</v>
          </cell>
          <cell r="CC156">
            <v>66</v>
          </cell>
          <cell r="CD156">
            <v>71</v>
          </cell>
          <cell r="CE156">
            <v>76</v>
          </cell>
          <cell r="CF156">
            <v>81</v>
          </cell>
          <cell r="CG156">
            <v>86</v>
          </cell>
          <cell r="CH156">
            <v>91</v>
          </cell>
          <cell r="CI156">
            <v>96</v>
          </cell>
          <cell r="CJ156">
            <v>100</v>
          </cell>
        </row>
        <row r="157">
          <cell r="R157">
            <v>3507</v>
          </cell>
          <cell r="S157">
            <v>100</v>
          </cell>
          <cell r="T157">
            <v>100</v>
          </cell>
          <cell r="U157">
            <v>100</v>
          </cell>
          <cell r="V157">
            <v>100</v>
          </cell>
          <cell r="W157">
            <v>100</v>
          </cell>
          <cell r="X157">
            <v>100</v>
          </cell>
          <cell r="Y157">
            <v>100</v>
          </cell>
          <cell r="Z157">
            <v>100</v>
          </cell>
          <cell r="AA157">
            <v>100</v>
          </cell>
          <cell r="AB157">
            <v>100</v>
          </cell>
          <cell r="BZ157">
            <v>5.8499999999999703</v>
          </cell>
          <cell r="CA157">
            <v>56</v>
          </cell>
          <cell r="CB157">
            <v>61</v>
          </cell>
          <cell r="CC157">
            <v>66</v>
          </cell>
          <cell r="CD157">
            <v>71</v>
          </cell>
          <cell r="CE157">
            <v>76</v>
          </cell>
          <cell r="CF157">
            <v>81</v>
          </cell>
          <cell r="CG157">
            <v>86</v>
          </cell>
          <cell r="CH157">
            <v>91</v>
          </cell>
          <cell r="CI157">
            <v>96</v>
          </cell>
          <cell r="CJ157">
            <v>100</v>
          </cell>
        </row>
        <row r="158">
          <cell r="BZ158">
            <v>5.8599999999999701</v>
          </cell>
          <cell r="CA158">
            <v>56</v>
          </cell>
          <cell r="CB158">
            <v>61</v>
          </cell>
          <cell r="CC158">
            <v>66</v>
          </cell>
          <cell r="CD158">
            <v>71</v>
          </cell>
          <cell r="CE158">
            <v>76</v>
          </cell>
          <cell r="CF158">
            <v>81</v>
          </cell>
          <cell r="CG158">
            <v>86</v>
          </cell>
          <cell r="CH158">
            <v>91</v>
          </cell>
          <cell r="CI158">
            <v>96</v>
          </cell>
          <cell r="CJ158">
            <v>100</v>
          </cell>
        </row>
        <row r="159">
          <cell r="BZ159">
            <v>5.8699999999999699</v>
          </cell>
          <cell r="CA159">
            <v>55</v>
          </cell>
          <cell r="CB159">
            <v>60</v>
          </cell>
          <cell r="CC159">
            <v>65</v>
          </cell>
          <cell r="CD159">
            <v>70</v>
          </cell>
          <cell r="CE159">
            <v>75</v>
          </cell>
          <cell r="CF159">
            <v>80</v>
          </cell>
          <cell r="CG159">
            <v>85</v>
          </cell>
          <cell r="CH159">
            <v>90</v>
          </cell>
          <cell r="CI159">
            <v>95</v>
          </cell>
          <cell r="CJ159">
            <v>100</v>
          </cell>
        </row>
        <row r="160">
          <cell r="BZ160">
            <v>5.8799999999999697</v>
          </cell>
          <cell r="CA160">
            <v>55</v>
          </cell>
          <cell r="CB160">
            <v>60</v>
          </cell>
          <cell r="CC160">
            <v>65</v>
          </cell>
          <cell r="CD160">
            <v>70</v>
          </cell>
          <cell r="CE160">
            <v>75</v>
          </cell>
          <cell r="CF160">
            <v>80</v>
          </cell>
          <cell r="CG160">
            <v>85</v>
          </cell>
          <cell r="CH160">
            <v>90</v>
          </cell>
          <cell r="CI160">
            <v>95</v>
          </cell>
          <cell r="CJ160">
            <v>100</v>
          </cell>
        </row>
        <row r="161">
          <cell r="BZ161">
            <v>5.8899999999999704</v>
          </cell>
          <cell r="CA161">
            <v>55</v>
          </cell>
          <cell r="CB161">
            <v>60</v>
          </cell>
          <cell r="CC161">
            <v>65</v>
          </cell>
          <cell r="CD161">
            <v>70</v>
          </cell>
          <cell r="CE161">
            <v>75</v>
          </cell>
          <cell r="CF161">
            <v>80</v>
          </cell>
          <cell r="CG161">
            <v>85</v>
          </cell>
          <cell r="CH161">
            <v>90</v>
          </cell>
          <cell r="CI161">
            <v>95</v>
          </cell>
          <cell r="CJ161">
            <v>100</v>
          </cell>
        </row>
        <row r="162">
          <cell r="BZ162">
            <v>5.8999999999999702</v>
          </cell>
          <cell r="CA162">
            <v>55</v>
          </cell>
          <cell r="CB162">
            <v>60</v>
          </cell>
          <cell r="CC162">
            <v>65</v>
          </cell>
          <cell r="CD162">
            <v>70</v>
          </cell>
          <cell r="CE162">
            <v>75</v>
          </cell>
          <cell r="CF162">
            <v>80</v>
          </cell>
          <cell r="CG162">
            <v>85</v>
          </cell>
          <cell r="CH162">
            <v>90</v>
          </cell>
          <cell r="CI162">
            <v>95</v>
          </cell>
          <cell r="CJ162">
            <v>100</v>
          </cell>
        </row>
        <row r="163">
          <cell r="BZ163">
            <v>5.9099999999999699</v>
          </cell>
          <cell r="CA163">
            <v>54</v>
          </cell>
          <cell r="CB163">
            <v>59</v>
          </cell>
          <cell r="CC163">
            <v>64</v>
          </cell>
          <cell r="CD163">
            <v>69</v>
          </cell>
          <cell r="CE163">
            <v>74</v>
          </cell>
          <cell r="CF163">
            <v>79</v>
          </cell>
          <cell r="CG163">
            <v>84</v>
          </cell>
          <cell r="CH163">
            <v>89</v>
          </cell>
          <cell r="CI163">
            <v>94</v>
          </cell>
          <cell r="CJ163">
            <v>99</v>
          </cell>
        </row>
        <row r="164">
          <cell r="BZ164">
            <v>5.9199999999999697</v>
          </cell>
          <cell r="CA164">
            <v>54</v>
          </cell>
          <cell r="CB164">
            <v>59</v>
          </cell>
          <cell r="CC164">
            <v>64</v>
          </cell>
          <cell r="CD164">
            <v>69</v>
          </cell>
          <cell r="CE164">
            <v>74</v>
          </cell>
          <cell r="CF164">
            <v>79</v>
          </cell>
          <cell r="CG164">
            <v>84</v>
          </cell>
          <cell r="CH164">
            <v>89</v>
          </cell>
          <cell r="CI164">
            <v>94</v>
          </cell>
          <cell r="CJ164">
            <v>99</v>
          </cell>
        </row>
        <row r="165">
          <cell r="BZ165">
            <v>5.9299999999999704</v>
          </cell>
          <cell r="CA165">
            <v>54</v>
          </cell>
          <cell r="CB165">
            <v>59</v>
          </cell>
          <cell r="CC165">
            <v>64</v>
          </cell>
          <cell r="CD165">
            <v>69</v>
          </cell>
          <cell r="CE165">
            <v>74</v>
          </cell>
          <cell r="CF165">
            <v>79</v>
          </cell>
          <cell r="CG165">
            <v>84</v>
          </cell>
          <cell r="CH165">
            <v>89</v>
          </cell>
          <cell r="CI165">
            <v>94</v>
          </cell>
          <cell r="CJ165">
            <v>99</v>
          </cell>
        </row>
        <row r="166">
          <cell r="BZ166">
            <v>5.9399999999999702</v>
          </cell>
          <cell r="CA166">
            <v>54</v>
          </cell>
          <cell r="CB166">
            <v>59</v>
          </cell>
          <cell r="CC166">
            <v>64</v>
          </cell>
          <cell r="CD166">
            <v>69</v>
          </cell>
          <cell r="CE166">
            <v>74</v>
          </cell>
          <cell r="CF166">
            <v>79</v>
          </cell>
          <cell r="CG166">
            <v>84</v>
          </cell>
          <cell r="CH166">
            <v>89</v>
          </cell>
          <cell r="CI166">
            <v>94</v>
          </cell>
          <cell r="CJ166">
            <v>99</v>
          </cell>
        </row>
        <row r="167">
          <cell r="BZ167">
            <v>5.94999999999997</v>
          </cell>
          <cell r="CA167">
            <v>53</v>
          </cell>
          <cell r="CB167">
            <v>58</v>
          </cell>
          <cell r="CC167">
            <v>63</v>
          </cell>
          <cell r="CD167">
            <v>68</v>
          </cell>
          <cell r="CE167">
            <v>73</v>
          </cell>
          <cell r="CF167">
            <v>78</v>
          </cell>
          <cell r="CG167">
            <v>83</v>
          </cell>
          <cell r="CH167">
            <v>88</v>
          </cell>
          <cell r="CI167">
            <v>93</v>
          </cell>
          <cell r="CJ167">
            <v>98</v>
          </cell>
        </row>
        <row r="168">
          <cell r="BZ168">
            <v>5.9599999999999698</v>
          </cell>
          <cell r="CA168">
            <v>53</v>
          </cell>
          <cell r="CB168">
            <v>58</v>
          </cell>
          <cell r="CC168">
            <v>63</v>
          </cell>
          <cell r="CD168">
            <v>68</v>
          </cell>
          <cell r="CE168">
            <v>73</v>
          </cell>
          <cell r="CF168">
            <v>78</v>
          </cell>
          <cell r="CG168">
            <v>83</v>
          </cell>
          <cell r="CH168">
            <v>88</v>
          </cell>
          <cell r="CI168">
            <v>93</v>
          </cell>
          <cell r="CJ168">
            <v>98</v>
          </cell>
        </row>
        <row r="169">
          <cell r="BZ169">
            <v>5.9699999999999704</v>
          </cell>
          <cell r="CA169">
            <v>53</v>
          </cell>
          <cell r="CB169">
            <v>58</v>
          </cell>
          <cell r="CC169">
            <v>63</v>
          </cell>
          <cell r="CD169">
            <v>68</v>
          </cell>
          <cell r="CE169">
            <v>73</v>
          </cell>
          <cell r="CF169">
            <v>78</v>
          </cell>
          <cell r="CG169">
            <v>83</v>
          </cell>
          <cell r="CH169">
            <v>88</v>
          </cell>
          <cell r="CI169">
            <v>93</v>
          </cell>
          <cell r="CJ169">
            <v>98</v>
          </cell>
        </row>
        <row r="170">
          <cell r="BZ170">
            <v>5.9799999999999702</v>
          </cell>
          <cell r="CA170">
            <v>53</v>
          </cell>
          <cell r="CB170">
            <v>58</v>
          </cell>
          <cell r="CC170">
            <v>63</v>
          </cell>
          <cell r="CD170">
            <v>68</v>
          </cell>
          <cell r="CE170">
            <v>73</v>
          </cell>
          <cell r="CF170">
            <v>78</v>
          </cell>
          <cell r="CG170">
            <v>83</v>
          </cell>
          <cell r="CH170">
            <v>88</v>
          </cell>
          <cell r="CI170">
            <v>93</v>
          </cell>
          <cell r="CJ170">
            <v>98</v>
          </cell>
        </row>
        <row r="171">
          <cell r="BZ171">
            <v>5.98999999999997</v>
          </cell>
          <cell r="CA171">
            <v>52</v>
          </cell>
          <cell r="CB171">
            <v>57</v>
          </cell>
          <cell r="CC171">
            <v>62</v>
          </cell>
          <cell r="CD171">
            <v>67</v>
          </cell>
          <cell r="CE171">
            <v>72</v>
          </cell>
          <cell r="CF171">
            <v>77</v>
          </cell>
          <cell r="CG171">
            <v>82</v>
          </cell>
          <cell r="CH171">
            <v>87</v>
          </cell>
          <cell r="CI171">
            <v>92</v>
          </cell>
          <cell r="CJ171">
            <v>97</v>
          </cell>
        </row>
        <row r="172">
          <cell r="BZ172">
            <v>5.9999999999999698</v>
          </cell>
          <cell r="CA172">
            <v>52</v>
          </cell>
          <cell r="CB172">
            <v>57</v>
          </cell>
          <cell r="CC172">
            <v>62</v>
          </cell>
          <cell r="CD172">
            <v>67</v>
          </cell>
          <cell r="CE172">
            <v>72</v>
          </cell>
          <cell r="CF172">
            <v>77</v>
          </cell>
          <cell r="CG172">
            <v>82</v>
          </cell>
          <cell r="CH172">
            <v>87</v>
          </cell>
          <cell r="CI172">
            <v>92</v>
          </cell>
          <cell r="CJ172">
            <v>97</v>
          </cell>
        </row>
        <row r="173">
          <cell r="BZ173">
            <v>6.0099999999999696</v>
          </cell>
          <cell r="CA173">
            <v>52</v>
          </cell>
          <cell r="CB173">
            <v>57</v>
          </cell>
          <cell r="CC173">
            <v>62</v>
          </cell>
          <cell r="CD173">
            <v>67</v>
          </cell>
          <cell r="CE173">
            <v>72</v>
          </cell>
          <cell r="CF173">
            <v>77</v>
          </cell>
          <cell r="CG173">
            <v>82</v>
          </cell>
          <cell r="CH173">
            <v>87</v>
          </cell>
          <cell r="CI173">
            <v>92</v>
          </cell>
          <cell r="CJ173">
            <v>97</v>
          </cell>
        </row>
        <row r="174">
          <cell r="BZ174">
            <v>6.0199999999999703</v>
          </cell>
          <cell r="CA174">
            <v>52</v>
          </cell>
          <cell r="CB174">
            <v>57</v>
          </cell>
          <cell r="CC174">
            <v>62</v>
          </cell>
          <cell r="CD174">
            <v>67</v>
          </cell>
          <cell r="CE174">
            <v>72</v>
          </cell>
          <cell r="CF174">
            <v>77</v>
          </cell>
          <cell r="CG174">
            <v>82</v>
          </cell>
          <cell r="CH174">
            <v>87</v>
          </cell>
          <cell r="CI174">
            <v>92</v>
          </cell>
          <cell r="CJ174">
            <v>97</v>
          </cell>
        </row>
        <row r="175">
          <cell r="BZ175">
            <v>6.0299999999999701</v>
          </cell>
          <cell r="CA175">
            <v>51</v>
          </cell>
          <cell r="CB175">
            <v>56</v>
          </cell>
          <cell r="CC175">
            <v>61</v>
          </cell>
          <cell r="CD175">
            <v>66</v>
          </cell>
          <cell r="CE175">
            <v>71</v>
          </cell>
          <cell r="CF175">
            <v>76</v>
          </cell>
          <cell r="CG175">
            <v>81</v>
          </cell>
          <cell r="CH175">
            <v>86</v>
          </cell>
          <cell r="CI175">
            <v>91</v>
          </cell>
          <cell r="CJ175">
            <v>96</v>
          </cell>
        </row>
        <row r="176">
          <cell r="BZ176">
            <v>6.0399999999999698</v>
          </cell>
          <cell r="CA176">
            <v>51</v>
          </cell>
          <cell r="CB176">
            <v>56</v>
          </cell>
          <cell r="CC176">
            <v>61</v>
          </cell>
          <cell r="CD176">
            <v>66</v>
          </cell>
          <cell r="CE176">
            <v>71</v>
          </cell>
          <cell r="CF176">
            <v>76</v>
          </cell>
          <cell r="CG176">
            <v>81</v>
          </cell>
          <cell r="CH176">
            <v>86</v>
          </cell>
          <cell r="CI176">
            <v>91</v>
          </cell>
          <cell r="CJ176">
            <v>96</v>
          </cell>
        </row>
        <row r="177">
          <cell r="BZ177">
            <v>6.0499999999999696</v>
          </cell>
          <cell r="CA177">
            <v>51</v>
          </cell>
          <cell r="CB177">
            <v>56</v>
          </cell>
          <cell r="CC177">
            <v>61</v>
          </cell>
          <cell r="CD177">
            <v>66</v>
          </cell>
          <cell r="CE177">
            <v>71</v>
          </cell>
          <cell r="CF177">
            <v>76</v>
          </cell>
          <cell r="CG177">
            <v>81</v>
          </cell>
          <cell r="CH177">
            <v>86</v>
          </cell>
          <cell r="CI177">
            <v>91</v>
          </cell>
          <cell r="CJ177">
            <v>96</v>
          </cell>
        </row>
        <row r="178">
          <cell r="BZ178">
            <v>6.0599999999999596</v>
          </cell>
          <cell r="CA178">
            <v>51</v>
          </cell>
          <cell r="CB178">
            <v>56</v>
          </cell>
          <cell r="CC178">
            <v>61</v>
          </cell>
          <cell r="CD178">
            <v>66</v>
          </cell>
          <cell r="CE178">
            <v>71</v>
          </cell>
          <cell r="CF178">
            <v>76</v>
          </cell>
          <cell r="CG178">
            <v>81</v>
          </cell>
          <cell r="CH178">
            <v>86</v>
          </cell>
          <cell r="CI178">
            <v>91</v>
          </cell>
          <cell r="CJ178">
            <v>96</v>
          </cell>
        </row>
        <row r="179">
          <cell r="BZ179">
            <v>6.0699999999999603</v>
          </cell>
          <cell r="CA179">
            <v>50</v>
          </cell>
          <cell r="CB179">
            <v>55</v>
          </cell>
          <cell r="CC179">
            <v>60</v>
          </cell>
          <cell r="CD179">
            <v>65</v>
          </cell>
          <cell r="CE179">
            <v>70</v>
          </cell>
          <cell r="CF179">
            <v>75</v>
          </cell>
          <cell r="CG179">
            <v>80</v>
          </cell>
          <cell r="CH179">
            <v>85</v>
          </cell>
          <cell r="CI179">
            <v>90</v>
          </cell>
          <cell r="CJ179">
            <v>95</v>
          </cell>
        </row>
        <row r="180">
          <cell r="BZ180">
            <v>6.0799999999999601</v>
          </cell>
          <cell r="CA180">
            <v>50</v>
          </cell>
          <cell r="CB180">
            <v>55</v>
          </cell>
          <cell r="CC180">
            <v>60</v>
          </cell>
          <cell r="CD180">
            <v>65</v>
          </cell>
          <cell r="CE180">
            <v>70</v>
          </cell>
          <cell r="CF180">
            <v>75</v>
          </cell>
          <cell r="CG180">
            <v>80</v>
          </cell>
          <cell r="CH180">
            <v>85</v>
          </cell>
          <cell r="CI180">
            <v>90</v>
          </cell>
          <cell r="CJ180">
            <v>95</v>
          </cell>
        </row>
        <row r="181">
          <cell r="BZ181">
            <v>6.0899999999999599</v>
          </cell>
          <cell r="CA181">
            <v>50</v>
          </cell>
          <cell r="CB181">
            <v>55</v>
          </cell>
          <cell r="CC181">
            <v>60</v>
          </cell>
          <cell r="CD181">
            <v>65</v>
          </cell>
          <cell r="CE181">
            <v>70</v>
          </cell>
          <cell r="CF181">
            <v>75</v>
          </cell>
          <cell r="CG181">
            <v>80</v>
          </cell>
          <cell r="CH181">
            <v>85</v>
          </cell>
          <cell r="CI181">
            <v>90</v>
          </cell>
          <cell r="CJ181">
            <v>95</v>
          </cell>
        </row>
        <row r="182">
          <cell r="BZ182">
            <v>6.0999999999999597</v>
          </cell>
          <cell r="CA182">
            <v>50</v>
          </cell>
          <cell r="CB182">
            <v>55</v>
          </cell>
          <cell r="CC182">
            <v>60</v>
          </cell>
          <cell r="CD182">
            <v>65</v>
          </cell>
          <cell r="CE182">
            <v>70</v>
          </cell>
          <cell r="CF182">
            <v>75</v>
          </cell>
          <cell r="CG182">
            <v>80</v>
          </cell>
          <cell r="CH182">
            <v>85</v>
          </cell>
          <cell r="CI182">
            <v>90</v>
          </cell>
          <cell r="CJ182">
            <v>95</v>
          </cell>
        </row>
        <row r="183">
          <cell r="BZ183">
            <v>6.1099999999999604</v>
          </cell>
          <cell r="CA183">
            <v>49</v>
          </cell>
          <cell r="CB183">
            <v>54</v>
          </cell>
          <cell r="CC183">
            <v>59</v>
          </cell>
          <cell r="CD183">
            <v>64</v>
          </cell>
          <cell r="CE183">
            <v>69</v>
          </cell>
          <cell r="CF183">
            <v>74</v>
          </cell>
          <cell r="CG183">
            <v>79</v>
          </cell>
          <cell r="CH183">
            <v>84</v>
          </cell>
          <cell r="CI183">
            <v>89</v>
          </cell>
          <cell r="CJ183">
            <v>94</v>
          </cell>
        </row>
        <row r="184">
          <cell r="BZ184">
            <v>6.1199999999999601</v>
          </cell>
          <cell r="CA184">
            <v>49</v>
          </cell>
          <cell r="CB184">
            <v>54</v>
          </cell>
          <cell r="CC184">
            <v>59</v>
          </cell>
          <cell r="CD184">
            <v>64</v>
          </cell>
          <cell r="CE184">
            <v>69</v>
          </cell>
          <cell r="CF184">
            <v>74</v>
          </cell>
          <cell r="CG184">
            <v>79</v>
          </cell>
          <cell r="CH184">
            <v>84</v>
          </cell>
          <cell r="CI184">
            <v>89</v>
          </cell>
          <cell r="CJ184">
            <v>94</v>
          </cell>
        </row>
        <row r="185">
          <cell r="BZ185">
            <v>6.1299999999999599</v>
          </cell>
          <cell r="CA185">
            <v>49</v>
          </cell>
          <cell r="CB185">
            <v>54</v>
          </cell>
          <cell r="CC185">
            <v>59</v>
          </cell>
          <cell r="CD185">
            <v>64</v>
          </cell>
          <cell r="CE185">
            <v>69</v>
          </cell>
          <cell r="CF185">
            <v>74</v>
          </cell>
          <cell r="CG185">
            <v>79</v>
          </cell>
          <cell r="CH185">
            <v>84</v>
          </cell>
          <cell r="CI185">
            <v>89</v>
          </cell>
          <cell r="CJ185">
            <v>94</v>
          </cell>
        </row>
        <row r="186">
          <cell r="BZ186">
            <v>6.1399999999999597</v>
          </cell>
          <cell r="CA186">
            <v>49</v>
          </cell>
          <cell r="CB186">
            <v>54</v>
          </cell>
          <cell r="CC186">
            <v>59</v>
          </cell>
          <cell r="CD186">
            <v>64</v>
          </cell>
          <cell r="CE186">
            <v>69</v>
          </cell>
          <cell r="CF186">
            <v>74</v>
          </cell>
          <cell r="CG186">
            <v>79</v>
          </cell>
          <cell r="CH186">
            <v>84</v>
          </cell>
          <cell r="CI186">
            <v>89</v>
          </cell>
          <cell r="CJ186">
            <v>94</v>
          </cell>
        </row>
        <row r="187">
          <cell r="BZ187">
            <v>6.1499999999999604</v>
          </cell>
          <cell r="CA187">
            <v>48</v>
          </cell>
          <cell r="CB187">
            <v>53</v>
          </cell>
          <cell r="CC187">
            <v>58</v>
          </cell>
          <cell r="CD187">
            <v>63</v>
          </cell>
          <cell r="CE187">
            <v>68</v>
          </cell>
          <cell r="CF187">
            <v>73</v>
          </cell>
          <cell r="CG187">
            <v>78</v>
          </cell>
          <cell r="CH187">
            <v>83</v>
          </cell>
          <cell r="CI187">
            <v>88</v>
          </cell>
          <cell r="CJ187">
            <v>93</v>
          </cell>
        </row>
        <row r="188">
          <cell r="BZ188">
            <v>6.1599999999999602</v>
          </cell>
          <cell r="CA188">
            <v>48</v>
          </cell>
          <cell r="CB188">
            <v>53</v>
          </cell>
          <cell r="CC188">
            <v>58</v>
          </cell>
          <cell r="CD188">
            <v>63</v>
          </cell>
          <cell r="CE188">
            <v>68</v>
          </cell>
          <cell r="CF188">
            <v>73</v>
          </cell>
          <cell r="CG188">
            <v>78</v>
          </cell>
          <cell r="CH188">
            <v>83</v>
          </cell>
          <cell r="CI188">
            <v>88</v>
          </cell>
          <cell r="CJ188">
            <v>93</v>
          </cell>
        </row>
        <row r="189">
          <cell r="BZ189">
            <v>6.16999999999996</v>
          </cell>
          <cell r="CA189">
            <v>48</v>
          </cell>
          <cell r="CB189">
            <v>53</v>
          </cell>
          <cell r="CC189">
            <v>58</v>
          </cell>
          <cell r="CD189">
            <v>63</v>
          </cell>
          <cell r="CE189">
            <v>68</v>
          </cell>
          <cell r="CF189">
            <v>73</v>
          </cell>
          <cell r="CG189">
            <v>78</v>
          </cell>
          <cell r="CH189">
            <v>83</v>
          </cell>
          <cell r="CI189">
            <v>88</v>
          </cell>
          <cell r="CJ189">
            <v>93</v>
          </cell>
        </row>
        <row r="190">
          <cell r="BZ190">
            <v>6.1799999999999597</v>
          </cell>
          <cell r="CA190">
            <v>48</v>
          </cell>
          <cell r="CB190">
            <v>53</v>
          </cell>
          <cell r="CC190">
            <v>58</v>
          </cell>
          <cell r="CD190">
            <v>63</v>
          </cell>
          <cell r="CE190">
            <v>68</v>
          </cell>
          <cell r="CF190">
            <v>73</v>
          </cell>
          <cell r="CG190">
            <v>78</v>
          </cell>
          <cell r="CH190">
            <v>83</v>
          </cell>
          <cell r="CI190">
            <v>88</v>
          </cell>
          <cell r="CJ190">
            <v>93</v>
          </cell>
        </row>
        <row r="191">
          <cell r="BZ191">
            <v>6.1899999999999604</v>
          </cell>
          <cell r="CA191">
            <v>47</v>
          </cell>
          <cell r="CB191">
            <v>52</v>
          </cell>
          <cell r="CC191">
            <v>57</v>
          </cell>
          <cell r="CD191">
            <v>62</v>
          </cell>
          <cell r="CE191">
            <v>67</v>
          </cell>
          <cell r="CF191">
            <v>72</v>
          </cell>
          <cell r="CG191">
            <v>77</v>
          </cell>
          <cell r="CH191">
            <v>82</v>
          </cell>
          <cell r="CI191">
            <v>87</v>
          </cell>
          <cell r="CJ191">
            <v>92</v>
          </cell>
        </row>
        <row r="192">
          <cell r="BZ192">
            <v>6.1999999999999602</v>
          </cell>
          <cell r="CA192">
            <v>47</v>
          </cell>
          <cell r="CB192">
            <v>52</v>
          </cell>
          <cell r="CC192">
            <v>57</v>
          </cell>
          <cell r="CD192">
            <v>62</v>
          </cell>
          <cell r="CE192">
            <v>67</v>
          </cell>
          <cell r="CF192">
            <v>72</v>
          </cell>
          <cell r="CG192">
            <v>77</v>
          </cell>
          <cell r="CH192">
            <v>82</v>
          </cell>
          <cell r="CI192">
            <v>87</v>
          </cell>
          <cell r="CJ192">
            <v>92</v>
          </cell>
        </row>
        <row r="193">
          <cell r="BZ193">
            <v>6.20999999999996</v>
          </cell>
          <cell r="CA193">
            <v>47</v>
          </cell>
          <cell r="CB193">
            <v>52</v>
          </cell>
          <cell r="CC193">
            <v>57</v>
          </cell>
          <cell r="CD193">
            <v>62</v>
          </cell>
          <cell r="CE193">
            <v>67</v>
          </cell>
          <cell r="CF193">
            <v>72</v>
          </cell>
          <cell r="CG193">
            <v>77</v>
          </cell>
          <cell r="CH193">
            <v>82</v>
          </cell>
          <cell r="CI193">
            <v>87</v>
          </cell>
          <cell r="CJ193">
            <v>92</v>
          </cell>
        </row>
        <row r="194">
          <cell r="BZ194">
            <v>6.2199999999999598</v>
          </cell>
          <cell r="CA194">
            <v>47</v>
          </cell>
          <cell r="CB194">
            <v>52</v>
          </cell>
          <cell r="CC194">
            <v>57</v>
          </cell>
          <cell r="CD194">
            <v>62</v>
          </cell>
          <cell r="CE194">
            <v>67</v>
          </cell>
          <cell r="CF194">
            <v>72</v>
          </cell>
          <cell r="CG194">
            <v>77</v>
          </cell>
          <cell r="CH194">
            <v>82</v>
          </cell>
          <cell r="CI194">
            <v>87</v>
          </cell>
          <cell r="CJ194">
            <v>92</v>
          </cell>
        </row>
        <row r="195">
          <cell r="BZ195">
            <v>6.2299999999999596</v>
          </cell>
          <cell r="CA195">
            <v>46</v>
          </cell>
          <cell r="CB195">
            <v>51</v>
          </cell>
          <cell r="CC195">
            <v>56</v>
          </cell>
          <cell r="CD195">
            <v>61</v>
          </cell>
          <cell r="CE195">
            <v>66</v>
          </cell>
          <cell r="CF195">
            <v>71</v>
          </cell>
          <cell r="CG195">
            <v>76</v>
          </cell>
          <cell r="CH195">
            <v>81</v>
          </cell>
          <cell r="CI195">
            <v>86</v>
          </cell>
          <cell r="CJ195">
            <v>91</v>
          </cell>
        </row>
        <row r="196">
          <cell r="BZ196">
            <v>6.2399999999999602</v>
          </cell>
          <cell r="CA196">
            <v>46</v>
          </cell>
          <cell r="CB196">
            <v>51</v>
          </cell>
          <cell r="CC196">
            <v>56</v>
          </cell>
          <cell r="CD196">
            <v>61</v>
          </cell>
          <cell r="CE196">
            <v>66</v>
          </cell>
          <cell r="CF196">
            <v>71</v>
          </cell>
          <cell r="CG196">
            <v>76</v>
          </cell>
          <cell r="CH196">
            <v>81</v>
          </cell>
          <cell r="CI196">
            <v>86</v>
          </cell>
          <cell r="CJ196">
            <v>91</v>
          </cell>
        </row>
        <row r="197">
          <cell r="BZ197">
            <v>6.24999999999996</v>
          </cell>
          <cell r="CA197">
            <v>46</v>
          </cell>
          <cell r="CB197">
            <v>51</v>
          </cell>
          <cell r="CC197">
            <v>56</v>
          </cell>
          <cell r="CD197">
            <v>61</v>
          </cell>
          <cell r="CE197">
            <v>66</v>
          </cell>
          <cell r="CF197">
            <v>71</v>
          </cell>
          <cell r="CG197">
            <v>76</v>
          </cell>
          <cell r="CH197">
            <v>81</v>
          </cell>
          <cell r="CI197">
            <v>86</v>
          </cell>
          <cell r="CJ197">
            <v>91</v>
          </cell>
        </row>
        <row r="198">
          <cell r="BZ198">
            <v>6.2599999999999598</v>
          </cell>
          <cell r="CA198">
            <v>46</v>
          </cell>
          <cell r="CB198">
            <v>51</v>
          </cell>
          <cell r="CC198">
            <v>56</v>
          </cell>
          <cell r="CD198">
            <v>61</v>
          </cell>
          <cell r="CE198">
            <v>66</v>
          </cell>
          <cell r="CF198">
            <v>71</v>
          </cell>
          <cell r="CG198">
            <v>76</v>
          </cell>
          <cell r="CH198">
            <v>81</v>
          </cell>
          <cell r="CI198">
            <v>86</v>
          </cell>
          <cell r="CJ198">
            <v>91</v>
          </cell>
        </row>
        <row r="199">
          <cell r="BZ199">
            <v>6.2699999999999596</v>
          </cell>
          <cell r="CA199">
            <v>45</v>
          </cell>
          <cell r="CB199">
            <v>50</v>
          </cell>
          <cell r="CC199">
            <v>55</v>
          </cell>
          <cell r="CD199">
            <v>60</v>
          </cell>
          <cell r="CE199">
            <v>65</v>
          </cell>
          <cell r="CF199">
            <v>70</v>
          </cell>
          <cell r="CG199">
            <v>75</v>
          </cell>
          <cell r="CH199">
            <v>80</v>
          </cell>
          <cell r="CI199">
            <v>85</v>
          </cell>
          <cell r="CJ199">
            <v>90</v>
          </cell>
        </row>
        <row r="200">
          <cell r="BZ200">
            <v>6.2799999999999603</v>
          </cell>
          <cell r="CA200">
            <v>45</v>
          </cell>
          <cell r="CB200">
            <v>50</v>
          </cell>
          <cell r="CC200">
            <v>55</v>
          </cell>
          <cell r="CD200">
            <v>60</v>
          </cell>
          <cell r="CE200">
            <v>65</v>
          </cell>
          <cell r="CF200">
            <v>70</v>
          </cell>
          <cell r="CG200">
            <v>75</v>
          </cell>
          <cell r="CH200">
            <v>80</v>
          </cell>
          <cell r="CI200">
            <v>85</v>
          </cell>
          <cell r="CJ200">
            <v>90</v>
          </cell>
        </row>
        <row r="201">
          <cell r="BZ201">
            <v>6.2899999999999601</v>
          </cell>
          <cell r="CA201">
            <v>45</v>
          </cell>
          <cell r="CB201">
            <v>50</v>
          </cell>
          <cell r="CC201">
            <v>55</v>
          </cell>
          <cell r="CD201">
            <v>60</v>
          </cell>
          <cell r="CE201">
            <v>65</v>
          </cell>
          <cell r="CF201">
            <v>70</v>
          </cell>
          <cell r="CG201">
            <v>75</v>
          </cell>
          <cell r="CH201">
            <v>80</v>
          </cell>
          <cell r="CI201">
            <v>85</v>
          </cell>
          <cell r="CJ201">
            <v>90</v>
          </cell>
        </row>
        <row r="202">
          <cell r="BZ202">
            <v>6.2999999999999599</v>
          </cell>
          <cell r="CA202">
            <v>45</v>
          </cell>
          <cell r="CB202">
            <v>50</v>
          </cell>
          <cell r="CC202">
            <v>55</v>
          </cell>
          <cell r="CD202">
            <v>60</v>
          </cell>
          <cell r="CE202">
            <v>65</v>
          </cell>
          <cell r="CF202">
            <v>70</v>
          </cell>
          <cell r="CG202">
            <v>75</v>
          </cell>
          <cell r="CH202">
            <v>80</v>
          </cell>
          <cell r="CI202">
            <v>85</v>
          </cell>
          <cell r="CJ202">
            <v>90</v>
          </cell>
        </row>
        <row r="203">
          <cell r="BZ203">
            <v>6.3099999999999596</v>
          </cell>
          <cell r="CA203">
            <v>44</v>
          </cell>
          <cell r="CB203">
            <v>49</v>
          </cell>
          <cell r="CC203">
            <v>54</v>
          </cell>
          <cell r="CD203">
            <v>59</v>
          </cell>
          <cell r="CE203">
            <v>64</v>
          </cell>
          <cell r="CF203">
            <v>69</v>
          </cell>
          <cell r="CG203">
            <v>74</v>
          </cell>
          <cell r="CH203">
            <v>79</v>
          </cell>
          <cell r="CI203">
            <v>84</v>
          </cell>
          <cell r="CJ203">
            <v>89</v>
          </cell>
        </row>
        <row r="204">
          <cell r="BZ204">
            <v>6.3199999999999603</v>
          </cell>
          <cell r="CA204">
            <v>44</v>
          </cell>
          <cell r="CB204">
            <v>49</v>
          </cell>
          <cell r="CC204">
            <v>54</v>
          </cell>
          <cell r="CD204">
            <v>59</v>
          </cell>
          <cell r="CE204">
            <v>64</v>
          </cell>
          <cell r="CF204">
            <v>69</v>
          </cell>
          <cell r="CG204">
            <v>74</v>
          </cell>
          <cell r="CH204">
            <v>79</v>
          </cell>
          <cell r="CI204">
            <v>84</v>
          </cell>
          <cell r="CJ204">
            <v>89</v>
          </cell>
        </row>
        <row r="205">
          <cell r="BZ205">
            <v>6.3299999999999601</v>
          </cell>
          <cell r="CA205">
            <v>44</v>
          </cell>
          <cell r="CB205">
            <v>49</v>
          </cell>
          <cell r="CC205">
            <v>54</v>
          </cell>
          <cell r="CD205">
            <v>59</v>
          </cell>
          <cell r="CE205">
            <v>64</v>
          </cell>
          <cell r="CF205">
            <v>69</v>
          </cell>
          <cell r="CG205">
            <v>74</v>
          </cell>
          <cell r="CH205">
            <v>79</v>
          </cell>
          <cell r="CI205">
            <v>84</v>
          </cell>
          <cell r="CJ205">
            <v>89</v>
          </cell>
        </row>
        <row r="206">
          <cell r="BZ206">
            <v>6.3399999999999599</v>
          </cell>
          <cell r="CA206">
            <v>44</v>
          </cell>
          <cell r="CB206">
            <v>49</v>
          </cell>
          <cell r="CC206">
            <v>54</v>
          </cell>
          <cell r="CD206">
            <v>59</v>
          </cell>
          <cell r="CE206">
            <v>64</v>
          </cell>
          <cell r="CF206">
            <v>69</v>
          </cell>
          <cell r="CG206">
            <v>74</v>
          </cell>
          <cell r="CH206">
            <v>79</v>
          </cell>
          <cell r="CI206">
            <v>84</v>
          </cell>
          <cell r="CJ206">
            <v>89</v>
          </cell>
        </row>
        <row r="207">
          <cell r="BZ207">
            <v>6.3499999999999597</v>
          </cell>
          <cell r="CA207">
            <v>43</v>
          </cell>
          <cell r="CB207">
            <v>48</v>
          </cell>
          <cell r="CC207">
            <v>53</v>
          </cell>
          <cell r="CD207">
            <v>58</v>
          </cell>
          <cell r="CE207">
            <v>63</v>
          </cell>
          <cell r="CF207">
            <v>68</v>
          </cell>
          <cell r="CG207">
            <v>73</v>
          </cell>
          <cell r="CH207">
            <v>78</v>
          </cell>
          <cell r="CI207">
            <v>83</v>
          </cell>
          <cell r="CJ207">
            <v>88</v>
          </cell>
        </row>
        <row r="208">
          <cell r="BZ208">
            <v>6.3599999999999604</v>
          </cell>
          <cell r="CA208">
            <v>43</v>
          </cell>
          <cell r="CB208">
            <v>48</v>
          </cell>
          <cell r="CC208">
            <v>53</v>
          </cell>
          <cell r="CD208">
            <v>58</v>
          </cell>
          <cell r="CE208">
            <v>63</v>
          </cell>
          <cell r="CF208">
            <v>68</v>
          </cell>
          <cell r="CG208">
            <v>73</v>
          </cell>
          <cell r="CH208">
            <v>78</v>
          </cell>
          <cell r="CI208">
            <v>83</v>
          </cell>
          <cell r="CJ208">
            <v>88</v>
          </cell>
        </row>
        <row r="209">
          <cell r="BZ209">
            <v>6.3699999999999601</v>
          </cell>
          <cell r="CA209">
            <v>43</v>
          </cell>
          <cell r="CB209">
            <v>48</v>
          </cell>
          <cell r="CC209">
            <v>53</v>
          </cell>
          <cell r="CD209">
            <v>58</v>
          </cell>
          <cell r="CE209">
            <v>63</v>
          </cell>
          <cell r="CF209">
            <v>68</v>
          </cell>
          <cell r="CG209">
            <v>73</v>
          </cell>
          <cell r="CH209">
            <v>78</v>
          </cell>
          <cell r="CI209">
            <v>83</v>
          </cell>
          <cell r="CJ209">
            <v>88</v>
          </cell>
        </row>
        <row r="210">
          <cell r="BZ210">
            <v>6.3799999999999599</v>
          </cell>
          <cell r="CA210">
            <v>43</v>
          </cell>
          <cell r="CB210">
            <v>48</v>
          </cell>
          <cell r="CC210">
            <v>53</v>
          </cell>
          <cell r="CD210">
            <v>58</v>
          </cell>
          <cell r="CE210">
            <v>63</v>
          </cell>
          <cell r="CF210">
            <v>68</v>
          </cell>
          <cell r="CG210">
            <v>73</v>
          </cell>
          <cell r="CH210">
            <v>78</v>
          </cell>
          <cell r="CI210">
            <v>83</v>
          </cell>
          <cell r="CJ210">
            <v>88</v>
          </cell>
        </row>
        <row r="211">
          <cell r="BZ211">
            <v>6.3899999999999597</v>
          </cell>
          <cell r="CA211">
            <v>42</v>
          </cell>
          <cell r="CB211">
            <v>47</v>
          </cell>
          <cell r="CC211">
            <v>52</v>
          </cell>
          <cell r="CD211">
            <v>57</v>
          </cell>
          <cell r="CE211">
            <v>62</v>
          </cell>
          <cell r="CF211">
            <v>67</v>
          </cell>
          <cell r="CG211">
            <v>72</v>
          </cell>
          <cell r="CH211">
            <v>77</v>
          </cell>
          <cell r="CI211">
            <v>82</v>
          </cell>
          <cell r="CJ211">
            <v>87</v>
          </cell>
        </row>
        <row r="212">
          <cell r="BZ212">
            <v>6.3999999999999604</v>
          </cell>
          <cell r="CA212">
            <v>42</v>
          </cell>
          <cell r="CB212">
            <v>47</v>
          </cell>
          <cell r="CC212">
            <v>52</v>
          </cell>
          <cell r="CD212">
            <v>57</v>
          </cell>
          <cell r="CE212">
            <v>62</v>
          </cell>
          <cell r="CF212">
            <v>67</v>
          </cell>
          <cell r="CG212">
            <v>72</v>
          </cell>
          <cell r="CH212">
            <v>77</v>
          </cell>
          <cell r="CI212">
            <v>82</v>
          </cell>
          <cell r="CJ212">
            <v>87</v>
          </cell>
        </row>
        <row r="213">
          <cell r="BZ213">
            <v>6.4099999999999602</v>
          </cell>
          <cell r="CA213">
            <v>42</v>
          </cell>
          <cell r="CB213">
            <v>47</v>
          </cell>
          <cell r="CC213">
            <v>52</v>
          </cell>
          <cell r="CD213">
            <v>57</v>
          </cell>
          <cell r="CE213">
            <v>62</v>
          </cell>
          <cell r="CF213">
            <v>67</v>
          </cell>
          <cell r="CG213">
            <v>72</v>
          </cell>
          <cell r="CH213">
            <v>77</v>
          </cell>
          <cell r="CI213">
            <v>82</v>
          </cell>
          <cell r="CJ213">
            <v>87</v>
          </cell>
        </row>
        <row r="214">
          <cell r="BZ214">
            <v>6.41999999999996</v>
          </cell>
          <cell r="CA214">
            <v>42</v>
          </cell>
          <cell r="CB214">
            <v>47</v>
          </cell>
          <cell r="CC214">
            <v>52</v>
          </cell>
          <cell r="CD214">
            <v>57</v>
          </cell>
          <cell r="CE214">
            <v>62</v>
          </cell>
          <cell r="CF214">
            <v>67</v>
          </cell>
          <cell r="CG214">
            <v>72</v>
          </cell>
          <cell r="CH214">
            <v>77</v>
          </cell>
          <cell r="CI214">
            <v>82</v>
          </cell>
          <cell r="CJ214">
            <v>87</v>
          </cell>
        </row>
        <row r="215">
          <cell r="BZ215">
            <v>6.4299999999999597</v>
          </cell>
          <cell r="CA215">
            <v>41</v>
          </cell>
          <cell r="CB215">
            <v>46</v>
          </cell>
          <cell r="CC215">
            <v>51</v>
          </cell>
          <cell r="CD215">
            <v>56</v>
          </cell>
          <cell r="CE215">
            <v>61</v>
          </cell>
          <cell r="CF215">
            <v>66</v>
          </cell>
          <cell r="CG215">
            <v>71</v>
          </cell>
          <cell r="CH215">
            <v>76</v>
          </cell>
          <cell r="CI215">
            <v>81</v>
          </cell>
          <cell r="CJ215">
            <v>86</v>
          </cell>
        </row>
        <row r="216">
          <cell r="BZ216">
            <v>6.4399999999999604</v>
          </cell>
          <cell r="CA216">
            <v>41</v>
          </cell>
          <cell r="CB216">
            <v>46</v>
          </cell>
          <cell r="CC216">
            <v>51</v>
          </cell>
          <cell r="CD216">
            <v>56</v>
          </cell>
          <cell r="CE216">
            <v>61</v>
          </cell>
          <cell r="CF216">
            <v>66</v>
          </cell>
          <cell r="CG216">
            <v>71</v>
          </cell>
          <cell r="CH216">
            <v>76</v>
          </cell>
          <cell r="CI216">
            <v>81</v>
          </cell>
          <cell r="CJ216">
            <v>86</v>
          </cell>
        </row>
        <row r="217">
          <cell r="BZ217">
            <v>6.4499999999999602</v>
          </cell>
          <cell r="CA217">
            <v>41</v>
          </cell>
          <cell r="CB217">
            <v>46</v>
          </cell>
          <cell r="CC217">
            <v>51</v>
          </cell>
          <cell r="CD217">
            <v>56</v>
          </cell>
          <cell r="CE217">
            <v>61</v>
          </cell>
          <cell r="CF217">
            <v>66</v>
          </cell>
          <cell r="CG217">
            <v>71</v>
          </cell>
          <cell r="CH217">
            <v>76</v>
          </cell>
          <cell r="CI217">
            <v>81</v>
          </cell>
          <cell r="CJ217">
            <v>86</v>
          </cell>
        </row>
        <row r="218">
          <cell r="BZ218">
            <v>6.45999999999996</v>
          </cell>
          <cell r="CA218">
            <v>41</v>
          </cell>
          <cell r="CB218">
            <v>46</v>
          </cell>
          <cell r="CC218">
            <v>51</v>
          </cell>
          <cell r="CD218">
            <v>56</v>
          </cell>
          <cell r="CE218">
            <v>61</v>
          </cell>
          <cell r="CF218">
            <v>66</v>
          </cell>
          <cell r="CG218">
            <v>71</v>
          </cell>
          <cell r="CH218">
            <v>76</v>
          </cell>
          <cell r="CI218">
            <v>81</v>
          </cell>
          <cell r="CJ218">
            <v>86</v>
          </cell>
        </row>
        <row r="219">
          <cell r="BZ219">
            <v>6.4699999999999598</v>
          </cell>
          <cell r="CA219">
            <v>40</v>
          </cell>
          <cell r="CB219">
            <v>45</v>
          </cell>
          <cell r="CC219">
            <v>50</v>
          </cell>
          <cell r="CD219">
            <v>55</v>
          </cell>
          <cell r="CE219">
            <v>60</v>
          </cell>
          <cell r="CF219">
            <v>65</v>
          </cell>
          <cell r="CG219">
            <v>70</v>
          </cell>
          <cell r="CH219">
            <v>75</v>
          </cell>
          <cell r="CI219">
            <v>80</v>
          </cell>
          <cell r="CJ219">
            <v>85</v>
          </cell>
        </row>
        <row r="220">
          <cell r="BZ220">
            <v>6.4799999999999596</v>
          </cell>
          <cell r="CA220">
            <v>40</v>
          </cell>
          <cell r="CB220">
            <v>45</v>
          </cell>
          <cell r="CC220">
            <v>50</v>
          </cell>
          <cell r="CD220">
            <v>55</v>
          </cell>
          <cell r="CE220">
            <v>60</v>
          </cell>
          <cell r="CF220">
            <v>65</v>
          </cell>
          <cell r="CG220">
            <v>70</v>
          </cell>
          <cell r="CH220">
            <v>75</v>
          </cell>
          <cell r="CI220">
            <v>80</v>
          </cell>
          <cell r="CJ220">
            <v>85</v>
          </cell>
        </row>
        <row r="221">
          <cell r="BZ221">
            <v>6.4899999999999602</v>
          </cell>
          <cell r="CA221">
            <v>40</v>
          </cell>
          <cell r="CB221">
            <v>45</v>
          </cell>
          <cell r="CC221">
            <v>50</v>
          </cell>
          <cell r="CD221">
            <v>55</v>
          </cell>
          <cell r="CE221">
            <v>60</v>
          </cell>
          <cell r="CF221">
            <v>65</v>
          </cell>
          <cell r="CG221">
            <v>70</v>
          </cell>
          <cell r="CH221">
            <v>75</v>
          </cell>
          <cell r="CI221">
            <v>80</v>
          </cell>
          <cell r="CJ221">
            <v>85</v>
          </cell>
        </row>
        <row r="222">
          <cell r="BZ222">
            <v>6.49999999999996</v>
          </cell>
          <cell r="CA222">
            <v>40</v>
          </cell>
          <cell r="CB222">
            <v>45</v>
          </cell>
          <cell r="CC222">
            <v>50</v>
          </cell>
          <cell r="CD222">
            <v>55</v>
          </cell>
          <cell r="CE222">
            <v>60</v>
          </cell>
          <cell r="CF222">
            <v>65</v>
          </cell>
          <cell r="CG222">
            <v>70</v>
          </cell>
          <cell r="CH222">
            <v>75</v>
          </cell>
          <cell r="CI222">
            <v>80</v>
          </cell>
          <cell r="CJ222">
            <v>85</v>
          </cell>
        </row>
        <row r="223">
          <cell r="BZ223">
            <v>6.5099999999999598</v>
          </cell>
          <cell r="CA223">
            <v>39</v>
          </cell>
          <cell r="CB223">
            <v>44</v>
          </cell>
          <cell r="CC223">
            <v>49</v>
          </cell>
          <cell r="CD223">
            <v>54</v>
          </cell>
          <cell r="CE223">
            <v>59</v>
          </cell>
          <cell r="CF223">
            <v>64</v>
          </cell>
          <cell r="CG223">
            <v>69</v>
          </cell>
          <cell r="CH223">
            <v>74</v>
          </cell>
          <cell r="CI223">
            <v>79</v>
          </cell>
          <cell r="CJ223">
            <v>84</v>
          </cell>
        </row>
        <row r="224">
          <cell r="BZ224">
            <v>6.5199999999999596</v>
          </cell>
          <cell r="CA224">
            <v>39</v>
          </cell>
          <cell r="CB224">
            <v>44</v>
          </cell>
          <cell r="CC224">
            <v>49</v>
          </cell>
          <cell r="CD224">
            <v>54</v>
          </cell>
          <cell r="CE224">
            <v>59</v>
          </cell>
          <cell r="CF224">
            <v>64</v>
          </cell>
          <cell r="CG224">
            <v>69</v>
          </cell>
          <cell r="CH224">
            <v>74</v>
          </cell>
          <cell r="CI224">
            <v>79</v>
          </cell>
          <cell r="CJ224">
            <v>84</v>
          </cell>
        </row>
        <row r="225">
          <cell r="BZ225">
            <v>6.5299999999999496</v>
          </cell>
          <cell r="CA225">
            <v>39</v>
          </cell>
          <cell r="CB225">
            <v>44</v>
          </cell>
          <cell r="CC225">
            <v>49</v>
          </cell>
          <cell r="CD225">
            <v>54</v>
          </cell>
          <cell r="CE225">
            <v>59</v>
          </cell>
          <cell r="CF225">
            <v>64</v>
          </cell>
          <cell r="CG225">
            <v>69</v>
          </cell>
          <cell r="CH225">
            <v>74</v>
          </cell>
          <cell r="CI225">
            <v>79</v>
          </cell>
          <cell r="CJ225">
            <v>84</v>
          </cell>
        </row>
        <row r="226">
          <cell r="BZ226">
            <v>6.5399999999999503</v>
          </cell>
          <cell r="CA226">
            <v>39</v>
          </cell>
          <cell r="CB226">
            <v>44</v>
          </cell>
          <cell r="CC226">
            <v>49</v>
          </cell>
          <cell r="CD226">
            <v>54</v>
          </cell>
          <cell r="CE226">
            <v>59</v>
          </cell>
          <cell r="CF226">
            <v>64</v>
          </cell>
          <cell r="CG226">
            <v>69</v>
          </cell>
          <cell r="CH226">
            <v>74</v>
          </cell>
          <cell r="CI226">
            <v>79</v>
          </cell>
          <cell r="CJ226">
            <v>84</v>
          </cell>
        </row>
        <row r="227">
          <cell r="BZ227">
            <v>6.5499999999999501</v>
          </cell>
          <cell r="CA227">
            <v>38</v>
          </cell>
          <cell r="CB227">
            <v>43</v>
          </cell>
          <cell r="CC227">
            <v>48</v>
          </cell>
          <cell r="CD227">
            <v>53</v>
          </cell>
          <cell r="CE227">
            <v>58</v>
          </cell>
          <cell r="CF227">
            <v>63</v>
          </cell>
          <cell r="CG227">
            <v>68</v>
          </cell>
          <cell r="CH227">
            <v>73</v>
          </cell>
          <cell r="CI227">
            <v>78</v>
          </cell>
          <cell r="CJ227">
            <v>83</v>
          </cell>
        </row>
        <row r="228">
          <cell r="BZ228">
            <v>6.5599999999999499</v>
          </cell>
          <cell r="CA228">
            <v>38</v>
          </cell>
          <cell r="CB228">
            <v>43</v>
          </cell>
          <cell r="CC228">
            <v>48</v>
          </cell>
          <cell r="CD228">
            <v>53</v>
          </cell>
          <cell r="CE228">
            <v>58</v>
          </cell>
          <cell r="CF228">
            <v>63</v>
          </cell>
          <cell r="CG228">
            <v>68</v>
          </cell>
          <cell r="CH228">
            <v>73</v>
          </cell>
          <cell r="CI228">
            <v>78</v>
          </cell>
          <cell r="CJ228">
            <v>83</v>
          </cell>
        </row>
        <row r="229">
          <cell r="BZ229">
            <v>6.5699999999999497</v>
          </cell>
          <cell r="CA229">
            <v>38</v>
          </cell>
          <cell r="CB229">
            <v>43</v>
          </cell>
          <cell r="CC229">
            <v>48</v>
          </cell>
          <cell r="CD229">
            <v>53</v>
          </cell>
          <cell r="CE229">
            <v>58</v>
          </cell>
          <cell r="CF229">
            <v>63</v>
          </cell>
          <cell r="CG229">
            <v>68</v>
          </cell>
          <cell r="CH229">
            <v>73</v>
          </cell>
          <cell r="CI229">
            <v>78</v>
          </cell>
          <cell r="CJ229">
            <v>83</v>
          </cell>
        </row>
        <row r="230">
          <cell r="BZ230">
            <v>6.5799999999999503</v>
          </cell>
          <cell r="CA230">
            <v>38</v>
          </cell>
          <cell r="CB230">
            <v>43</v>
          </cell>
          <cell r="CC230">
            <v>48</v>
          </cell>
          <cell r="CD230">
            <v>53</v>
          </cell>
          <cell r="CE230">
            <v>58</v>
          </cell>
          <cell r="CF230">
            <v>63</v>
          </cell>
          <cell r="CG230">
            <v>68</v>
          </cell>
          <cell r="CH230">
            <v>73</v>
          </cell>
          <cell r="CI230">
            <v>78</v>
          </cell>
          <cell r="CJ230">
            <v>83</v>
          </cell>
        </row>
        <row r="231">
          <cell r="BZ231">
            <v>6.5899999999999501</v>
          </cell>
          <cell r="CA231">
            <v>37</v>
          </cell>
          <cell r="CB231">
            <v>42</v>
          </cell>
          <cell r="CC231">
            <v>47</v>
          </cell>
          <cell r="CD231">
            <v>52</v>
          </cell>
          <cell r="CE231">
            <v>57</v>
          </cell>
          <cell r="CF231">
            <v>62</v>
          </cell>
          <cell r="CG231">
            <v>67</v>
          </cell>
          <cell r="CH231">
            <v>72</v>
          </cell>
          <cell r="CI231">
            <v>77</v>
          </cell>
          <cell r="CJ231">
            <v>82</v>
          </cell>
        </row>
        <row r="232">
          <cell r="BZ232">
            <v>6.5999999999999499</v>
          </cell>
          <cell r="CA232">
            <v>37</v>
          </cell>
          <cell r="CB232">
            <v>42</v>
          </cell>
          <cell r="CC232">
            <v>47</v>
          </cell>
          <cell r="CD232">
            <v>52</v>
          </cell>
          <cell r="CE232">
            <v>57</v>
          </cell>
          <cell r="CF232">
            <v>62</v>
          </cell>
          <cell r="CG232">
            <v>67</v>
          </cell>
          <cell r="CH232">
            <v>72</v>
          </cell>
          <cell r="CI232">
            <v>77</v>
          </cell>
          <cell r="CJ232">
            <v>82</v>
          </cell>
        </row>
        <row r="233">
          <cell r="BZ233">
            <v>6.6099999999999497</v>
          </cell>
          <cell r="CA233">
            <v>37</v>
          </cell>
          <cell r="CB233">
            <v>42</v>
          </cell>
          <cell r="CC233">
            <v>47</v>
          </cell>
          <cell r="CD233">
            <v>52</v>
          </cell>
          <cell r="CE233">
            <v>57</v>
          </cell>
          <cell r="CF233">
            <v>62</v>
          </cell>
          <cell r="CG233">
            <v>67</v>
          </cell>
          <cell r="CH233">
            <v>72</v>
          </cell>
          <cell r="CI233">
            <v>77</v>
          </cell>
          <cell r="CJ233">
            <v>82</v>
          </cell>
        </row>
        <row r="234">
          <cell r="BZ234">
            <v>6.6199999999999504</v>
          </cell>
          <cell r="CA234">
            <v>37</v>
          </cell>
          <cell r="CB234">
            <v>42</v>
          </cell>
          <cell r="CC234">
            <v>47</v>
          </cell>
          <cell r="CD234">
            <v>52</v>
          </cell>
          <cell r="CE234">
            <v>57</v>
          </cell>
          <cell r="CF234">
            <v>62</v>
          </cell>
          <cell r="CG234">
            <v>67</v>
          </cell>
          <cell r="CH234">
            <v>72</v>
          </cell>
          <cell r="CI234">
            <v>77</v>
          </cell>
          <cell r="CJ234">
            <v>82</v>
          </cell>
        </row>
        <row r="235">
          <cell r="BZ235">
            <v>6.6299999999999502</v>
          </cell>
          <cell r="CA235">
            <v>36</v>
          </cell>
          <cell r="CB235">
            <v>41</v>
          </cell>
          <cell r="CC235">
            <v>46</v>
          </cell>
          <cell r="CD235">
            <v>51</v>
          </cell>
          <cell r="CE235">
            <v>56</v>
          </cell>
          <cell r="CF235">
            <v>61</v>
          </cell>
          <cell r="CG235">
            <v>66</v>
          </cell>
          <cell r="CH235">
            <v>71</v>
          </cell>
          <cell r="CI235">
            <v>76</v>
          </cell>
          <cell r="CJ235">
            <v>81</v>
          </cell>
        </row>
        <row r="236">
          <cell r="BZ236">
            <v>6.6399999999999499</v>
          </cell>
          <cell r="CA236">
            <v>36</v>
          </cell>
          <cell r="CB236">
            <v>41</v>
          </cell>
          <cell r="CC236">
            <v>46</v>
          </cell>
          <cell r="CD236">
            <v>51</v>
          </cell>
          <cell r="CE236">
            <v>56</v>
          </cell>
          <cell r="CF236">
            <v>61</v>
          </cell>
          <cell r="CG236">
            <v>66</v>
          </cell>
          <cell r="CH236">
            <v>71</v>
          </cell>
          <cell r="CI236">
            <v>76</v>
          </cell>
          <cell r="CJ236">
            <v>81</v>
          </cell>
        </row>
        <row r="237">
          <cell r="BZ237">
            <v>6.6499999999999497</v>
          </cell>
          <cell r="CA237">
            <v>36</v>
          </cell>
          <cell r="CB237">
            <v>41</v>
          </cell>
          <cell r="CC237">
            <v>46</v>
          </cell>
          <cell r="CD237">
            <v>51</v>
          </cell>
          <cell r="CE237">
            <v>56</v>
          </cell>
          <cell r="CF237">
            <v>61</v>
          </cell>
          <cell r="CG237">
            <v>66</v>
          </cell>
          <cell r="CH237">
            <v>71</v>
          </cell>
          <cell r="CI237">
            <v>76</v>
          </cell>
          <cell r="CJ237">
            <v>81</v>
          </cell>
        </row>
        <row r="238">
          <cell r="BZ238">
            <v>6.6599999999999504</v>
          </cell>
          <cell r="CA238">
            <v>36</v>
          </cell>
          <cell r="CB238">
            <v>41</v>
          </cell>
          <cell r="CC238">
            <v>46</v>
          </cell>
          <cell r="CD238">
            <v>51</v>
          </cell>
          <cell r="CE238">
            <v>56</v>
          </cell>
          <cell r="CF238">
            <v>61</v>
          </cell>
          <cell r="CG238">
            <v>66</v>
          </cell>
          <cell r="CH238">
            <v>71</v>
          </cell>
          <cell r="CI238">
            <v>76</v>
          </cell>
          <cell r="CJ238">
            <v>81</v>
          </cell>
        </row>
        <row r="239">
          <cell r="BZ239">
            <v>6.6699999999999502</v>
          </cell>
          <cell r="CA239">
            <v>35</v>
          </cell>
          <cell r="CB239">
            <v>40</v>
          </cell>
          <cell r="CC239">
            <v>45</v>
          </cell>
          <cell r="CD239">
            <v>50</v>
          </cell>
          <cell r="CE239">
            <v>55</v>
          </cell>
          <cell r="CF239">
            <v>60</v>
          </cell>
          <cell r="CG239">
            <v>65</v>
          </cell>
          <cell r="CH239">
            <v>70</v>
          </cell>
          <cell r="CI239">
            <v>75</v>
          </cell>
          <cell r="CJ239">
            <v>80</v>
          </cell>
        </row>
        <row r="240">
          <cell r="BZ240">
            <v>6.67999999999995</v>
          </cell>
          <cell r="CA240">
            <v>35</v>
          </cell>
          <cell r="CB240">
            <v>40</v>
          </cell>
          <cell r="CC240">
            <v>45</v>
          </cell>
          <cell r="CD240">
            <v>50</v>
          </cell>
          <cell r="CE240">
            <v>55</v>
          </cell>
          <cell r="CF240">
            <v>60</v>
          </cell>
          <cell r="CG240">
            <v>65</v>
          </cell>
          <cell r="CH240">
            <v>70</v>
          </cell>
          <cell r="CI240">
            <v>75</v>
          </cell>
          <cell r="CJ240">
            <v>80</v>
          </cell>
        </row>
        <row r="241">
          <cell r="BZ241">
            <v>6.6899999999999498</v>
          </cell>
          <cell r="CA241">
            <v>35</v>
          </cell>
          <cell r="CB241">
            <v>40</v>
          </cell>
          <cell r="CC241">
            <v>45</v>
          </cell>
          <cell r="CD241">
            <v>50</v>
          </cell>
          <cell r="CE241">
            <v>55</v>
          </cell>
          <cell r="CF241">
            <v>60</v>
          </cell>
          <cell r="CG241">
            <v>65</v>
          </cell>
          <cell r="CH241">
            <v>70</v>
          </cell>
          <cell r="CI241">
            <v>75</v>
          </cell>
          <cell r="CJ241">
            <v>80</v>
          </cell>
        </row>
        <row r="242">
          <cell r="BZ242">
            <v>6.6999999999999504</v>
          </cell>
          <cell r="CA242">
            <v>35</v>
          </cell>
          <cell r="CB242">
            <v>40</v>
          </cell>
          <cell r="CC242">
            <v>45</v>
          </cell>
          <cell r="CD242">
            <v>50</v>
          </cell>
          <cell r="CE242">
            <v>55</v>
          </cell>
          <cell r="CF242">
            <v>60</v>
          </cell>
          <cell r="CG242">
            <v>65</v>
          </cell>
          <cell r="CH242">
            <v>70</v>
          </cell>
          <cell r="CI242">
            <v>75</v>
          </cell>
          <cell r="CJ242">
            <v>80</v>
          </cell>
        </row>
        <row r="243">
          <cell r="BZ243">
            <v>6.7099999999999502</v>
          </cell>
          <cell r="CA243">
            <v>34</v>
          </cell>
          <cell r="CB243">
            <v>39</v>
          </cell>
          <cell r="CC243">
            <v>44</v>
          </cell>
          <cell r="CD243">
            <v>49</v>
          </cell>
          <cell r="CE243">
            <v>54</v>
          </cell>
          <cell r="CF243">
            <v>59</v>
          </cell>
          <cell r="CG243">
            <v>64</v>
          </cell>
          <cell r="CH243">
            <v>69</v>
          </cell>
          <cell r="CI243">
            <v>74</v>
          </cell>
          <cell r="CJ243">
            <v>79</v>
          </cell>
        </row>
        <row r="244">
          <cell r="BZ244">
            <v>6.71999999999995</v>
          </cell>
          <cell r="CA244">
            <v>34</v>
          </cell>
          <cell r="CB244">
            <v>39</v>
          </cell>
          <cell r="CC244">
            <v>44</v>
          </cell>
          <cell r="CD244">
            <v>49</v>
          </cell>
          <cell r="CE244">
            <v>54</v>
          </cell>
          <cell r="CF244">
            <v>59</v>
          </cell>
          <cell r="CG244">
            <v>64</v>
          </cell>
          <cell r="CH244">
            <v>69</v>
          </cell>
          <cell r="CI244">
            <v>74</v>
          </cell>
          <cell r="CJ244">
            <v>79</v>
          </cell>
        </row>
        <row r="245">
          <cell r="BZ245">
            <v>6.7299999999999498</v>
          </cell>
          <cell r="CA245">
            <v>34</v>
          </cell>
          <cell r="CB245">
            <v>39</v>
          </cell>
          <cell r="CC245">
            <v>44</v>
          </cell>
          <cell r="CD245">
            <v>49</v>
          </cell>
          <cell r="CE245">
            <v>54</v>
          </cell>
          <cell r="CF245">
            <v>59</v>
          </cell>
          <cell r="CG245">
            <v>64</v>
          </cell>
          <cell r="CH245">
            <v>69</v>
          </cell>
          <cell r="CI245">
            <v>74</v>
          </cell>
          <cell r="CJ245">
            <v>79</v>
          </cell>
        </row>
        <row r="246">
          <cell r="BZ246">
            <v>6.7399999999999496</v>
          </cell>
          <cell r="CA246">
            <v>34</v>
          </cell>
          <cell r="CB246">
            <v>39</v>
          </cell>
          <cell r="CC246">
            <v>44</v>
          </cell>
          <cell r="CD246">
            <v>49</v>
          </cell>
          <cell r="CE246">
            <v>54</v>
          </cell>
          <cell r="CF246">
            <v>59</v>
          </cell>
          <cell r="CG246">
            <v>64</v>
          </cell>
          <cell r="CH246">
            <v>69</v>
          </cell>
          <cell r="CI246">
            <v>74</v>
          </cell>
          <cell r="CJ246">
            <v>79</v>
          </cell>
        </row>
        <row r="247">
          <cell r="BZ247">
            <v>6.7499999999999503</v>
          </cell>
          <cell r="CA247">
            <v>33</v>
          </cell>
          <cell r="CB247">
            <v>38</v>
          </cell>
          <cell r="CC247">
            <v>43</v>
          </cell>
          <cell r="CD247">
            <v>48</v>
          </cell>
          <cell r="CE247">
            <v>53</v>
          </cell>
          <cell r="CF247">
            <v>58</v>
          </cell>
          <cell r="CG247">
            <v>63</v>
          </cell>
          <cell r="CH247">
            <v>68</v>
          </cell>
          <cell r="CI247">
            <v>73</v>
          </cell>
          <cell r="CJ247">
            <v>78</v>
          </cell>
        </row>
        <row r="248">
          <cell r="BZ248">
            <v>6.75999999999995</v>
          </cell>
          <cell r="CA248">
            <v>33</v>
          </cell>
          <cell r="CB248">
            <v>38</v>
          </cell>
          <cell r="CC248">
            <v>43</v>
          </cell>
          <cell r="CD248">
            <v>48</v>
          </cell>
          <cell r="CE248">
            <v>53</v>
          </cell>
          <cell r="CF248">
            <v>58</v>
          </cell>
          <cell r="CG248">
            <v>63</v>
          </cell>
          <cell r="CH248">
            <v>68</v>
          </cell>
          <cell r="CI248">
            <v>73</v>
          </cell>
          <cell r="CJ248">
            <v>78</v>
          </cell>
        </row>
        <row r="249">
          <cell r="BZ249">
            <v>6.7699999999999498</v>
          </cell>
          <cell r="CA249">
            <v>33</v>
          </cell>
          <cell r="CB249">
            <v>38</v>
          </cell>
          <cell r="CC249">
            <v>43</v>
          </cell>
          <cell r="CD249">
            <v>48</v>
          </cell>
          <cell r="CE249">
            <v>53</v>
          </cell>
          <cell r="CF249">
            <v>58</v>
          </cell>
          <cell r="CG249">
            <v>63</v>
          </cell>
          <cell r="CH249">
            <v>68</v>
          </cell>
          <cell r="CI249">
            <v>73</v>
          </cell>
          <cell r="CJ249">
            <v>78</v>
          </cell>
        </row>
        <row r="250">
          <cell r="BZ250">
            <v>6.7799999999999496</v>
          </cell>
          <cell r="CA250">
            <v>33</v>
          </cell>
          <cell r="CB250">
            <v>38</v>
          </cell>
          <cell r="CC250">
            <v>43</v>
          </cell>
          <cell r="CD250">
            <v>48</v>
          </cell>
          <cell r="CE250">
            <v>53</v>
          </cell>
          <cell r="CF250">
            <v>58</v>
          </cell>
          <cell r="CG250">
            <v>63</v>
          </cell>
          <cell r="CH250">
            <v>68</v>
          </cell>
          <cell r="CI250">
            <v>73</v>
          </cell>
          <cell r="CJ250">
            <v>78</v>
          </cell>
        </row>
        <row r="251">
          <cell r="BZ251">
            <v>6.7899999999999503</v>
          </cell>
          <cell r="CA251">
            <v>32</v>
          </cell>
          <cell r="CB251">
            <v>37</v>
          </cell>
          <cell r="CC251">
            <v>42</v>
          </cell>
          <cell r="CD251">
            <v>47</v>
          </cell>
          <cell r="CE251">
            <v>52</v>
          </cell>
          <cell r="CF251">
            <v>57</v>
          </cell>
          <cell r="CG251">
            <v>62</v>
          </cell>
          <cell r="CH251">
            <v>67</v>
          </cell>
          <cell r="CI251">
            <v>72</v>
          </cell>
          <cell r="CJ251">
            <v>77</v>
          </cell>
        </row>
        <row r="252">
          <cell r="BZ252">
            <v>6.7999999999999501</v>
          </cell>
          <cell r="CA252">
            <v>32</v>
          </cell>
          <cell r="CB252">
            <v>37</v>
          </cell>
          <cell r="CC252">
            <v>42</v>
          </cell>
          <cell r="CD252">
            <v>47</v>
          </cell>
          <cell r="CE252">
            <v>52</v>
          </cell>
          <cell r="CF252">
            <v>57</v>
          </cell>
          <cell r="CG252">
            <v>62</v>
          </cell>
          <cell r="CH252">
            <v>67</v>
          </cell>
          <cell r="CI252">
            <v>72</v>
          </cell>
          <cell r="CJ252">
            <v>77</v>
          </cell>
        </row>
        <row r="253">
          <cell r="BZ253">
            <v>6.8099999999999499</v>
          </cell>
          <cell r="CA253">
            <v>32</v>
          </cell>
          <cell r="CB253">
            <v>37</v>
          </cell>
          <cell r="CC253">
            <v>42</v>
          </cell>
          <cell r="CD253">
            <v>47</v>
          </cell>
          <cell r="CE253">
            <v>52</v>
          </cell>
          <cell r="CF253">
            <v>57</v>
          </cell>
          <cell r="CG253">
            <v>62</v>
          </cell>
          <cell r="CH253">
            <v>67</v>
          </cell>
          <cell r="CI253">
            <v>72</v>
          </cell>
          <cell r="CJ253">
            <v>77</v>
          </cell>
        </row>
        <row r="254">
          <cell r="BZ254">
            <v>6.8199999999999497</v>
          </cell>
          <cell r="CA254">
            <v>32</v>
          </cell>
          <cell r="CB254">
            <v>37</v>
          </cell>
          <cell r="CC254">
            <v>42</v>
          </cell>
          <cell r="CD254">
            <v>47</v>
          </cell>
          <cell r="CE254">
            <v>52</v>
          </cell>
          <cell r="CF254">
            <v>57</v>
          </cell>
          <cell r="CG254">
            <v>62</v>
          </cell>
          <cell r="CH254">
            <v>67</v>
          </cell>
          <cell r="CI254">
            <v>72</v>
          </cell>
          <cell r="CJ254">
            <v>77</v>
          </cell>
        </row>
        <row r="255">
          <cell r="BZ255">
            <v>6.8299999999999503</v>
          </cell>
          <cell r="CA255">
            <v>31</v>
          </cell>
          <cell r="CB255">
            <v>36</v>
          </cell>
          <cell r="CC255">
            <v>41</v>
          </cell>
          <cell r="CD255">
            <v>46</v>
          </cell>
          <cell r="CE255">
            <v>51</v>
          </cell>
          <cell r="CF255">
            <v>56</v>
          </cell>
          <cell r="CG255">
            <v>61</v>
          </cell>
          <cell r="CH255">
            <v>66</v>
          </cell>
          <cell r="CI255">
            <v>71</v>
          </cell>
          <cell r="CJ255">
            <v>76</v>
          </cell>
        </row>
        <row r="256">
          <cell r="BZ256">
            <v>6.8399999999999501</v>
          </cell>
          <cell r="CA256">
            <v>31</v>
          </cell>
          <cell r="CB256">
            <v>36</v>
          </cell>
          <cell r="CC256">
            <v>41</v>
          </cell>
          <cell r="CD256">
            <v>46</v>
          </cell>
          <cell r="CE256">
            <v>51</v>
          </cell>
          <cell r="CF256">
            <v>56</v>
          </cell>
          <cell r="CG256">
            <v>61</v>
          </cell>
          <cell r="CH256">
            <v>66</v>
          </cell>
          <cell r="CI256">
            <v>71</v>
          </cell>
          <cell r="CJ256">
            <v>76</v>
          </cell>
        </row>
        <row r="257">
          <cell r="BZ257">
            <v>6.8499999999999499</v>
          </cell>
          <cell r="CA257">
            <v>31</v>
          </cell>
          <cell r="CB257">
            <v>36</v>
          </cell>
          <cell r="CC257">
            <v>41</v>
          </cell>
          <cell r="CD257">
            <v>46</v>
          </cell>
          <cell r="CE257">
            <v>51</v>
          </cell>
          <cell r="CF257">
            <v>56</v>
          </cell>
          <cell r="CG257">
            <v>61</v>
          </cell>
          <cell r="CH257">
            <v>66</v>
          </cell>
          <cell r="CI257">
            <v>71</v>
          </cell>
          <cell r="CJ257">
            <v>76</v>
          </cell>
        </row>
        <row r="258">
          <cell r="BZ258">
            <v>6.8599999999999497</v>
          </cell>
          <cell r="CA258">
            <v>31</v>
          </cell>
          <cell r="CB258">
            <v>36</v>
          </cell>
          <cell r="CC258">
            <v>41</v>
          </cell>
          <cell r="CD258">
            <v>46</v>
          </cell>
          <cell r="CE258">
            <v>51</v>
          </cell>
          <cell r="CF258">
            <v>56</v>
          </cell>
          <cell r="CG258">
            <v>61</v>
          </cell>
          <cell r="CH258">
            <v>66</v>
          </cell>
          <cell r="CI258">
            <v>71</v>
          </cell>
          <cell r="CJ258">
            <v>76</v>
          </cell>
        </row>
        <row r="259">
          <cell r="BZ259">
            <v>6.8699999999999504</v>
          </cell>
          <cell r="CA259">
            <v>30</v>
          </cell>
          <cell r="CB259">
            <v>35</v>
          </cell>
          <cell r="CC259">
            <v>40</v>
          </cell>
          <cell r="CD259">
            <v>45</v>
          </cell>
          <cell r="CE259">
            <v>50</v>
          </cell>
          <cell r="CF259">
            <v>55</v>
          </cell>
          <cell r="CG259">
            <v>60</v>
          </cell>
          <cell r="CH259">
            <v>65</v>
          </cell>
          <cell r="CI259">
            <v>70</v>
          </cell>
          <cell r="CJ259">
            <v>75</v>
          </cell>
        </row>
        <row r="260">
          <cell r="BZ260">
            <v>6.8799999999999502</v>
          </cell>
          <cell r="CA260">
            <v>30</v>
          </cell>
          <cell r="CB260">
            <v>35</v>
          </cell>
          <cell r="CC260">
            <v>40</v>
          </cell>
          <cell r="CD260">
            <v>45</v>
          </cell>
          <cell r="CE260">
            <v>50</v>
          </cell>
          <cell r="CF260">
            <v>55</v>
          </cell>
          <cell r="CG260">
            <v>60</v>
          </cell>
          <cell r="CH260">
            <v>65</v>
          </cell>
          <cell r="CI260">
            <v>70</v>
          </cell>
          <cell r="CJ260">
            <v>75</v>
          </cell>
        </row>
        <row r="261">
          <cell r="BZ261">
            <v>6.8899999999999499</v>
          </cell>
          <cell r="CA261">
            <v>30</v>
          </cell>
          <cell r="CB261">
            <v>35</v>
          </cell>
          <cell r="CC261">
            <v>40</v>
          </cell>
          <cell r="CD261">
            <v>45</v>
          </cell>
          <cell r="CE261">
            <v>50</v>
          </cell>
          <cell r="CF261">
            <v>55</v>
          </cell>
          <cell r="CG261">
            <v>60</v>
          </cell>
          <cell r="CH261">
            <v>65</v>
          </cell>
          <cell r="CI261">
            <v>70</v>
          </cell>
          <cell r="CJ261">
            <v>75</v>
          </cell>
        </row>
        <row r="262">
          <cell r="BZ262">
            <v>6.8999999999999497</v>
          </cell>
          <cell r="CA262">
            <v>30</v>
          </cell>
          <cell r="CB262">
            <v>35</v>
          </cell>
          <cell r="CC262">
            <v>40</v>
          </cell>
          <cell r="CD262">
            <v>45</v>
          </cell>
          <cell r="CE262">
            <v>50</v>
          </cell>
          <cell r="CF262">
            <v>55</v>
          </cell>
          <cell r="CG262">
            <v>60</v>
          </cell>
          <cell r="CH262">
            <v>65</v>
          </cell>
          <cell r="CI262">
            <v>70</v>
          </cell>
          <cell r="CJ262">
            <v>75</v>
          </cell>
        </row>
        <row r="263">
          <cell r="BZ263">
            <v>6.9099999999999504</v>
          </cell>
          <cell r="CA263">
            <v>29</v>
          </cell>
          <cell r="CB263">
            <v>34</v>
          </cell>
          <cell r="CC263">
            <v>39</v>
          </cell>
          <cell r="CD263">
            <v>44</v>
          </cell>
          <cell r="CE263">
            <v>49</v>
          </cell>
          <cell r="CF263">
            <v>54</v>
          </cell>
          <cell r="CG263">
            <v>59</v>
          </cell>
          <cell r="CH263">
            <v>64</v>
          </cell>
          <cell r="CI263">
            <v>69</v>
          </cell>
          <cell r="CJ263">
            <v>74</v>
          </cell>
        </row>
        <row r="264">
          <cell r="BZ264">
            <v>6.9199999999999502</v>
          </cell>
          <cell r="CA264">
            <v>29</v>
          </cell>
          <cell r="CB264">
            <v>34</v>
          </cell>
          <cell r="CC264">
            <v>39</v>
          </cell>
          <cell r="CD264">
            <v>44</v>
          </cell>
          <cell r="CE264">
            <v>49</v>
          </cell>
          <cell r="CF264">
            <v>54</v>
          </cell>
          <cell r="CG264">
            <v>59</v>
          </cell>
          <cell r="CH264">
            <v>64</v>
          </cell>
          <cell r="CI264">
            <v>69</v>
          </cell>
          <cell r="CJ264">
            <v>74</v>
          </cell>
        </row>
        <row r="265">
          <cell r="BZ265">
            <v>6.92999999999995</v>
          </cell>
          <cell r="CA265">
            <v>29</v>
          </cell>
          <cell r="CB265">
            <v>34</v>
          </cell>
          <cell r="CC265">
            <v>39</v>
          </cell>
          <cell r="CD265">
            <v>44</v>
          </cell>
          <cell r="CE265">
            <v>49</v>
          </cell>
          <cell r="CF265">
            <v>54</v>
          </cell>
          <cell r="CG265">
            <v>59</v>
          </cell>
          <cell r="CH265">
            <v>64</v>
          </cell>
          <cell r="CI265">
            <v>69</v>
          </cell>
          <cell r="CJ265">
            <v>74</v>
          </cell>
        </row>
        <row r="266">
          <cell r="BZ266">
            <v>6.9399999999999498</v>
          </cell>
          <cell r="CA266">
            <v>29</v>
          </cell>
          <cell r="CB266">
            <v>34</v>
          </cell>
          <cell r="CC266">
            <v>39</v>
          </cell>
          <cell r="CD266">
            <v>44</v>
          </cell>
          <cell r="CE266">
            <v>49</v>
          </cell>
          <cell r="CF266">
            <v>54</v>
          </cell>
          <cell r="CG266">
            <v>59</v>
          </cell>
          <cell r="CH266">
            <v>64</v>
          </cell>
          <cell r="CI266">
            <v>69</v>
          </cell>
          <cell r="CJ266">
            <v>74</v>
          </cell>
        </row>
        <row r="267">
          <cell r="BZ267">
            <v>6.9499999999999504</v>
          </cell>
          <cell r="CA267">
            <v>28</v>
          </cell>
          <cell r="CB267">
            <v>33</v>
          </cell>
          <cell r="CC267">
            <v>38</v>
          </cell>
          <cell r="CD267">
            <v>43</v>
          </cell>
          <cell r="CE267">
            <v>48</v>
          </cell>
          <cell r="CF267">
            <v>53</v>
          </cell>
          <cell r="CG267">
            <v>58</v>
          </cell>
          <cell r="CH267">
            <v>63</v>
          </cell>
          <cell r="CI267">
            <v>68</v>
          </cell>
          <cell r="CJ267">
            <v>73</v>
          </cell>
        </row>
        <row r="268">
          <cell r="BZ268">
            <v>6.9599999999999502</v>
          </cell>
          <cell r="CA268">
            <v>28</v>
          </cell>
          <cell r="CB268">
            <v>33</v>
          </cell>
          <cell r="CC268">
            <v>38</v>
          </cell>
          <cell r="CD268">
            <v>43</v>
          </cell>
          <cell r="CE268">
            <v>48</v>
          </cell>
          <cell r="CF268">
            <v>53</v>
          </cell>
          <cell r="CG268">
            <v>58</v>
          </cell>
          <cell r="CH268">
            <v>63</v>
          </cell>
          <cell r="CI268">
            <v>68</v>
          </cell>
          <cell r="CJ268">
            <v>73</v>
          </cell>
        </row>
        <row r="269">
          <cell r="BZ269">
            <v>6.96999999999995</v>
          </cell>
          <cell r="CA269">
            <v>28</v>
          </cell>
          <cell r="CB269">
            <v>33</v>
          </cell>
          <cell r="CC269">
            <v>38</v>
          </cell>
          <cell r="CD269">
            <v>43</v>
          </cell>
          <cell r="CE269">
            <v>48</v>
          </cell>
          <cell r="CF269">
            <v>53</v>
          </cell>
          <cell r="CG269">
            <v>58</v>
          </cell>
          <cell r="CH269">
            <v>63</v>
          </cell>
          <cell r="CI269">
            <v>68</v>
          </cell>
          <cell r="CJ269">
            <v>73</v>
          </cell>
        </row>
        <row r="270">
          <cell r="BZ270">
            <v>6.9799999999999498</v>
          </cell>
          <cell r="CA270">
            <v>28</v>
          </cell>
          <cell r="CB270">
            <v>33</v>
          </cell>
          <cell r="CC270">
            <v>38</v>
          </cell>
          <cell r="CD270">
            <v>43</v>
          </cell>
          <cell r="CE270">
            <v>48</v>
          </cell>
          <cell r="CF270">
            <v>53</v>
          </cell>
          <cell r="CG270">
            <v>58</v>
          </cell>
          <cell r="CH270">
            <v>63</v>
          </cell>
          <cell r="CI270">
            <v>68</v>
          </cell>
          <cell r="CJ270">
            <v>73</v>
          </cell>
        </row>
        <row r="271">
          <cell r="BZ271">
            <v>6.9899999999999496</v>
          </cell>
          <cell r="CA271">
            <v>27</v>
          </cell>
          <cell r="CB271">
            <v>32</v>
          </cell>
          <cell r="CC271">
            <v>37</v>
          </cell>
          <cell r="CD271">
            <v>42</v>
          </cell>
          <cell r="CE271">
            <v>47</v>
          </cell>
          <cell r="CF271">
            <v>52</v>
          </cell>
          <cell r="CG271">
            <v>57</v>
          </cell>
          <cell r="CH271">
            <v>62</v>
          </cell>
          <cell r="CI271">
            <v>67</v>
          </cell>
          <cell r="CJ271">
            <v>72</v>
          </cell>
        </row>
        <row r="272">
          <cell r="BZ272">
            <v>6.9999999999999503</v>
          </cell>
          <cell r="CA272">
            <v>27</v>
          </cell>
          <cell r="CB272">
            <v>32</v>
          </cell>
          <cell r="CC272">
            <v>37</v>
          </cell>
          <cell r="CD272">
            <v>42</v>
          </cell>
          <cell r="CE272">
            <v>47</v>
          </cell>
          <cell r="CF272">
            <v>52</v>
          </cell>
          <cell r="CG272">
            <v>57</v>
          </cell>
          <cell r="CH272">
            <v>62</v>
          </cell>
          <cell r="CI272">
            <v>67</v>
          </cell>
          <cell r="CJ272">
            <v>72</v>
          </cell>
        </row>
        <row r="273">
          <cell r="BZ273">
            <v>7.0099999999999403</v>
          </cell>
          <cell r="CA273">
            <v>27</v>
          </cell>
          <cell r="CB273">
            <v>32</v>
          </cell>
          <cell r="CC273">
            <v>37</v>
          </cell>
          <cell r="CD273">
            <v>42</v>
          </cell>
          <cell r="CE273">
            <v>47</v>
          </cell>
          <cell r="CF273">
            <v>52</v>
          </cell>
          <cell r="CG273">
            <v>57</v>
          </cell>
          <cell r="CH273">
            <v>62</v>
          </cell>
          <cell r="CI273">
            <v>67</v>
          </cell>
          <cell r="CJ273">
            <v>72</v>
          </cell>
        </row>
        <row r="274">
          <cell r="BZ274">
            <v>7.0199999999999401</v>
          </cell>
          <cell r="CA274">
            <v>27</v>
          </cell>
          <cell r="CB274">
            <v>32</v>
          </cell>
          <cell r="CC274">
            <v>37</v>
          </cell>
          <cell r="CD274">
            <v>42</v>
          </cell>
          <cell r="CE274">
            <v>47</v>
          </cell>
          <cell r="CF274">
            <v>52</v>
          </cell>
          <cell r="CG274">
            <v>57</v>
          </cell>
          <cell r="CH274">
            <v>62</v>
          </cell>
          <cell r="CI274">
            <v>67</v>
          </cell>
          <cell r="CJ274">
            <v>72</v>
          </cell>
        </row>
        <row r="275">
          <cell r="BZ275">
            <v>7.0299999999999399</v>
          </cell>
          <cell r="CA275">
            <v>26</v>
          </cell>
          <cell r="CB275">
            <v>31</v>
          </cell>
          <cell r="CC275">
            <v>36</v>
          </cell>
          <cell r="CD275">
            <v>41</v>
          </cell>
          <cell r="CE275">
            <v>46</v>
          </cell>
          <cell r="CF275">
            <v>51</v>
          </cell>
          <cell r="CG275">
            <v>56</v>
          </cell>
          <cell r="CH275">
            <v>61</v>
          </cell>
          <cell r="CI275">
            <v>66</v>
          </cell>
          <cell r="CJ275">
            <v>71</v>
          </cell>
        </row>
        <row r="276">
          <cell r="BZ276">
            <v>7.0399999999999396</v>
          </cell>
          <cell r="CA276">
            <v>26</v>
          </cell>
          <cell r="CB276">
            <v>31</v>
          </cell>
          <cell r="CC276">
            <v>36</v>
          </cell>
          <cell r="CD276">
            <v>41</v>
          </cell>
          <cell r="CE276">
            <v>46</v>
          </cell>
          <cell r="CF276">
            <v>51</v>
          </cell>
          <cell r="CG276">
            <v>56</v>
          </cell>
          <cell r="CH276">
            <v>61</v>
          </cell>
          <cell r="CI276">
            <v>66</v>
          </cell>
          <cell r="CJ276">
            <v>71</v>
          </cell>
        </row>
        <row r="277">
          <cell r="BZ277">
            <v>7.0499999999999403</v>
          </cell>
          <cell r="CA277">
            <v>26</v>
          </cell>
          <cell r="CB277">
            <v>31</v>
          </cell>
          <cell r="CC277">
            <v>36</v>
          </cell>
          <cell r="CD277">
            <v>41</v>
          </cell>
          <cell r="CE277">
            <v>46</v>
          </cell>
          <cell r="CF277">
            <v>51</v>
          </cell>
          <cell r="CG277">
            <v>56</v>
          </cell>
          <cell r="CH277">
            <v>61</v>
          </cell>
          <cell r="CI277">
            <v>66</v>
          </cell>
          <cell r="CJ277">
            <v>71</v>
          </cell>
        </row>
        <row r="278">
          <cell r="BZ278">
            <v>7.0599999999999401</v>
          </cell>
          <cell r="CA278">
            <v>26</v>
          </cell>
          <cell r="CB278">
            <v>31</v>
          </cell>
          <cell r="CC278">
            <v>36</v>
          </cell>
          <cell r="CD278">
            <v>41</v>
          </cell>
          <cell r="CE278">
            <v>46</v>
          </cell>
          <cell r="CF278">
            <v>51</v>
          </cell>
          <cell r="CG278">
            <v>56</v>
          </cell>
          <cell r="CH278">
            <v>61</v>
          </cell>
          <cell r="CI278">
            <v>66</v>
          </cell>
          <cell r="CJ278">
            <v>71</v>
          </cell>
        </row>
        <row r="279">
          <cell r="BZ279">
            <v>7.0699999999999399</v>
          </cell>
          <cell r="CA279">
            <v>25</v>
          </cell>
          <cell r="CB279">
            <v>30</v>
          </cell>
          <cell r="CC279">
            <v>35</v>
          </cell>
          <cell r="CD279">
            <v>40</v>
          </cell>
          <cell r="CE279">
            <v>45</v>
          </cell>
          <cell r="CF279">
            <v>50</v>
          </cell>
          <cell r="CG279">
            <v>55</v>
          </cell>
          <cell r="CH279">
            <v>60</v>
          </cell>
          <cell r="CI279">
            <v>65</v>
          </cell>
          <cell r="CJ279">
            <v>70</v>
          </cell>
        </row>
        <row r="280">
          <cell r="BZ280">
            <v>7.0799999999999397</v>
          </cell>
          <cell r="CA280">
            <v>25</v>
          </cell>
          <cell r="CB280">
            <v>30</v>
          </cell>
          <cell r="CC280">
            <v>35</v>
          </cell>
          <cell r="CD280">
            <v>40</v>
          </cell>
          <cell r="CE280">
            <v>45</v>
          </cell>
          <cell r="CF280">
            <v>50</v>
          </cell>
          <cell r="CG280">
            <v>55</v>
          </cell>
          <cell r="CH280">
            <v>60</v>
          </cell>
          <cell r="CI280">
            <v>65</v>
          </cell>
          <cell r="CJ280">
            <v>70</v>
          </cell>
        </row>
        <row r="281">
          <cell r="BZ281">
            <v>7.0899999999999403</v>
          </cell>
          <cell r="CA281">
            <v>25</v>
          </cell>
          <cell r="CB281">
            <v>30</v>
          </cell>
          <cell r="CC281">
            <v>35</v>
          </cell>
          <cell r="CD281">
            <v>40</v>
          </cell>
          <cell r="CE281">
            <v>45</v>
          </cell>
          <cell r="CF281">
            <v>50</v>
          </cell>
          <cell r="CG281">
            <v>55</v>
          </cell>
          <cell r="CH281">
            <v>60</v>
          </cell>
          <cell r="CI281">
            <v>65</v>
          </cell>
          <cell r="CJ281">
            <v>70</v>
          </cell>
        </row>
        <row r="282">
          <cell r="BZ282">
            <v>7.0999999999999401</v>
          </cell>
          <cell r="CA282">
            <v>25</v>
          </cell>
          <cell r="CB282">
            <v>30</v>
          </cell>
          <cell r="CC282">
            <v>35</v>
          </cell>
          <cell r="CD282">
            <v>40</v>
          </cell>
          <cell r="CE282">
            <v>45</v>
          </cell>
          <cell r="CF282">
            <v>50</v>
          </cell>
          <cell r="CG282">
            <v>55</v>
          </cell>
          <cell r="CH282">
            <v>60</v>
          </cell>
          <cell r="CI282">
            <v>65</v>
          </cell>
          <cell r="CJ282">
            <v>70</v>
          </cell>
        </row>
        <row r="283">
          <cell r="BZ283">
            <v>7.1099999999999399</v>
          </cell>
          <cell r="CA283">
            <v>24</v>
          </cell>
          <cell r="CB283">
            <v>29</v>
          </cell>
          <cell r="CC283">
            <v>34</v>
          </cell>
          <cell r="CD283">
            <v>39</v>
          </cell>
          <cell r="CE283">
            <v>44</v>
          </cell>
          <cell r="CF283">
            <v>49</v>
          </cell>
          <cell r="CG283">
            <v>54</v>
          </cell>
          <cell r="CH283">
            <v>59</v>
          </cell>
          <cell r="CI283">
            <v>64</v>
          </cell>
          <cell r="CJ283">
            <v>69</v>
          </cell>
        </row>
        <row r="284">
          <cell r="BZ284">
            <v>7.1199999999999397</v>
          </cell>
          <cell r="CA284">
            <v>24</v>
          </cell>
          <cell r="CB284">
            <v>29</v>
          </cell>
          <cell r="CC284">
            <v>34</v>
          </cell>
          <cell r="CD284">
            <v>39</v>
          </cell>
          <cell r="CE284">
            <v>44</v>
          </cell>
          <cell r="CF284">
            <v>49</v>
          </cell>
          <cell r="CG284">
            <v>54</v>
          </cell>
          <cell r="CH284">
            <v>59</v>
          </cell>
          <cell r="CI284">
            <v>64</v>
          </cell>
          <cell r="CJ284">
            <v>69</v>
          </cell>
        </row>
        <row r="285">
          <cell r="BZ285">
            <v>7.1299999999999404</v>
          </cell>
          <cell r="CA285">
            <v>24</v>
          </cell>
          <cell r="CB285">
            <v>29</v>
          </cell>
          <cell r="CC285">
            <v>34</v>
          </cell>
          <cell r="CD285">
            <v>39</v>
          </cell>
          <cell r="CE285">
            <v>44</v>
          </cell>
          <cell r="CF285">
            <v>49</v>
          </cell>
          <cell r="CG285">
            <v>54</v>
          </cell>
          <cell r="CH285">
            <v>59</v>
          </cell>
          <cell r="CI285">
            <v>64</v>
          </cell>
          <cell r="CJ285">
            <v>69</v>
          </cell>
        </row>
        <row r="286">
          <cell r="BZ286">
            <v>7.1399999999999402</v>
          </cell>
          <cell r="CA286">
            <v>24</v>
          </cell>
          <cell r="CB286">
            <v>29</v>
          </cell>
          <cell r="CC286">
            <v>34</v>
          </cell>
          <cell r="CD286">
            <v>39</v>
          </cell>
          <cell r="CE286">
            <v>44</v>
          </cell>
          <cell r="CF286">
            <v>49</v>
          </cell>
          <cell r="CG286">
            <v>54</v>
          </cell>
          <cell r="CH286">
            <v>59</v>
          </cell>
          <cell r="CI286">
            <v>64</v>
          </cell>
          <cell r="CJ286">
            <v>69</v>
          </cell>
        </row>
        <row r="287">
          <cell r="BZ287">
            <v>7.14999999999994</v>
          </cell>
          <cell r="CA287">
            <v>23</v>
          </cell>
          <cell r="CB287">
            <v>28</v>
          </cell>
          <cell r="CC287">
            <v>33</v>
          </cell>
          <cell r="CD287">
            <v>38</v>
          </cell>
          <cell r="CE287">
            <v>43</v>
          </cell>
          <cell r="CF287">
            <v>48</v>
          </cell>
          <cell r="CG287">
            <v>53</v>
          </cell>
          <cell r="CH287">
            <v>58</v>
          </cell>
          <cell r="CI287">
            <v>63</v>
          </cell>
          <cell r="CJ287">
            <v>68</v>
          </cell>
        </row>
        <row r="288">
          <cell r="BZ288">
            <v>7.1599999999999397</v>
          </cell>
          <cell r="CA288">
            <v>23</v>
          </cell>
          <cell r="CB288">
            <v>28</v>
          </cell>
          <cell r="CC288">
            <v>33</v>
          </cell>
          <cell r="CD288">
            <v>38</v>
          </cell>
          <cell r="CE288">
            <v>43</v>
          </cell>
          <cell r="CF288">
            <v>48</v>
          </cell>
          <cell r="CG288">
            <v>53</v>
          </cell>
          <cell r="CH288">
            <v>58</v>
          </cell>
          <cell r="CI288">
            <v>63</v>
          </cell>
          <cell r="CJ288">
            <v>68</v>
          </cell>
        </row>
        <row r="289">
          <cell r="BZ289">
            <v>7.1699999999999404</v>
          </cell>
          <cell r="CA289">
            <v>23</v>
          </cell>
          <cell r="CB289">
            <v>28</v>
          </cell>
          <cell r="CC289">
            <v>33</v>
          </cell>
          <cell r="CD289">
            <v>38</v>
          </cell>
          <cell r="CE289">
            <v>43</v>
          </cell>
          <cell r="CF289">
            <v>48</v>
          </cell>
          <cell r="CG289">
            <v>53</v>
          </cell>
          <cell r="CH289">
            <v>58</v>
          </cell>
          <cell r="CI289">
            <v>63</v>
          </cell>
          <cell r="CJ289">
            <v>68</v>
          </cell>
        </row>
        <row r="290">
          <cell r="BZ290">
            <v>7.1799999999999402</v>
          </cell>
          <cell r="CA290">
            <v>23</v>
          </cell>
          <cell r="CB290">
            <v>28</v>
          </cell>
          <cell r="CC290">
            <v>33</v>
          </cell>
          <cell r="CD290">
            <v>38</v>
          </cell>
          <cell r="CE290">
            <v>43</v>
          </cell>
          <cell r="CF290">
            <v>48</v>
          </cell>
          <cell r="CG290">
            <v>53</v>
          </cell>
          <cell r="CH290">
            <v>58</v>
          </cell>
          <cell r="CI290">
            <v>63</v>
          </cell>
          <cell r="CJ290">
            <v>68</v>
          </cell>
        </row>
        <row r="291">
          <cell r="BZ291">
            <v>7.18999999999994</v>
          </cell>
          <cell r="CA291">
            <v>22</v>
          </cell>
          <cell r="CB291">
            <v>27</v>
          </cell>
          <cell r="CC291">
            <v>32</v>
          </cell>
          <cell r="CD291">
            <v>37</v>
          </cell>
          <cell r="CE291">
            <v>42</v>
          </cell>
          <cell r="CF291">
            <v>47</v>
          </cell>
          <cell r="CG291">
            <v>52</v>
          </cell>
          <cell r="CH291">
            <v>57</v>
          </cell>
          <cell r="CI291">
            <v>62</v>
          </cell>
          <cell r="CJ291">
            <v>67</v>
          </cell>
        </row>
        <row r="292">
          <cell r="BZ292">
            <v>7.1999999999999398</v>
          </cell>
          <cell r="CA292">
            <v>22</v>
          </cell>
          <cell r="CB292">
            <v>27</v>
          </cell>
          <cell r="CC292">
            <v>32</v>
          </cell>
          <cell r="CD292">
            <v>37</v>
          </cell>
          <cell r="CE292">
            <v>42</v>
          </cell>
          <cell r="CF292">
            <v>47</v>
          </cell>
          <cell r="CG292">
            <v>52</v>
          </cell>
          <cell r="CH292">
            <v>57</v>
          </cell>
          <cell r="CI292">
            <v>62</v>
          </cell>
          <cell r="CJ292">
            <v>67</v>
          </cell>
        </row>
        <row r="293">
          <cell r="BZ293">
            <v>7.2099999999999396</v>
          </cell>
          <cell r="CA293">
            <v>22</v>
          </cell>
          <cell r="CB293">
            <v>27</v>
          </cell>
          <cell r="CC293">
            <v>32</v>
          </cell>
          <cell r="CD293">
            <v>37</v>
          </cell>
          <cell r="CE293">
            <v>42</v>
          </cell>
          <cell r="CF293">
            <v>47</v>
          </cell>
          <cell r="CG293">
            <v>52</v>
          </cell>
          <cell r="CH293">
            <v>57</v>
          </cell>
          <cell r="CI293">
            <v>62</v>
          </cell>
          <cell r="CJ293">
            <v>67</v>
          </cell>
        </row>
        <row r="294">
          <cell r="BZ294">
            <v>7.2199999999999402</v>
          </cell>
          <cell r="CA294">
            <v>22</v>
          </cell>
          <cell r="CB294">
            <v>27</v>
          </cell>
          <cell r="CC294">
            <v>32</v>
          </cell>
          <cell r="CD294">
            <v>37</v>
          </cell>
          <cell r="CE294">
            <v>42</v>
          </cell>
          <cell r="CF294">
            <v>47</v>
          </cell>
          <cell r="CG294">
            <v>52</v>
          </cell>
          <cell r="CH294">
            <v>57</v>
          </cell>
          <cell r="CI294">
            <v>62</v>
          </cell>
          <cell r="CJ294">
            <v>67</v>
          </cell>
        </row>
        <row r="295">
          <cell r="BZ295">
            <v>7.22999999999994</v>
          </cell>
          <cell r="CA295">
            <v>21</v>
          </cell>
          <cell r="CB295">
            <v>26</v>
          </cell>
          <cell r="CC295">
            <v>31</v>
          </cell>
          <cell r="CD295">
            <v>36</v>
          </cell>
          <cell r="CE295">
            <v>41</v>
          </cell>
          <cell r="CF295">
            <v>46</v>
          </cell>
          <cell r="CG295">
            <v>51</v>
          </cell>
          <cell r="CH295">
            <v>56</v>
          </cell>
          <cell r="CI295">
            <v>61</v>
          </cell>
          <cell r="CJ295">
            <v>66</v>
          </cell>
        </row>
        <row r="296">
          <cell r="BZ296">
            <v>7.2399999999999398</v>
          </cell>
          <cell r="CA296">
            <v>21</v>
          </cell>
          <cell r="CB296">
            <v>26</v>
          </cell>
          <cell r="CC296">
            <v>31</v>
          </cell>
          <cell r="CD296">
            <v>36</v>
          </cell>
          <cell r="CE296">
            <v>41</v>
          </cell>
          <cell r="CF296">
            <v>46</v>
          </cell>
          <cell r="CG296">
            <v>51</v>
          </cell>
          <cell r="CH296">
            <v>56</v>
          </cell>
          <cell r="CI296">
            <v>61</v>
          </cell>
          <cell r="CJ296">
            <v>66</v>
          </cell>
        </row>
        <row r="297">
          <cell r="BZ297">
            <v>7.2499999999999396</v>
          </cell>
          <cell r="CA297">
            <v>21</v>
          </cell>
          <cell r="CB297">
            <v>26</v>
          </cell>
          <cell r="CC297">
            <v>31</v>
          </cell>
          <cell r="CD297">
            <v>36</v>
          </cell>
          <cell r="CE297">
            <v>41</v>
          </cell>
          <cell r="CF297">
            <v>46</v>
          </cell>
          <cell r="CG297">
            <v>51</v>
          </cell>
          <cell r="CH297">
            <v>56</v>
          </cell>
          <cell r="CI297">
            <v>61</v>
          </cell>
          <cell r="CJ297">
            <v>66</v>
          </cell>
        </row>
        <row r="298">
          <cell r="BZ298">
            <v>7.2599999999999403</v>
          </cell>
          <cell r="CA298">
            <v>21</v>
          </cell>
          <cell r="CB298">
            <v>26</v>
          </cell>
          <cell r="CC298">
            <v>31</v>
          </cell>
          <cell r="CD298">
            <v>36</v>
          </cell>
          <cell r="CE298">
            <v>41</v>
          </cell>
          <cell r="CF298">
            <v>46</v>
          </cell>
          <cell r="CG298">
            <v>51</v>
          </cell>
          <cell r="CH298">
            <v>56</v>
          </cell>
          <cell r="CI298">
            <v>61</v>
          </cell>
          <cell r="CJ298">
            <v>66</v>
          </cell>
        </row>
        <row r="299">
          <cell r="BZ299">
            <v>7.2699999999999401</v>
          </cell>
          <cell r="CA299">
            <v>20</v>
          </cell>
          <cell r="CB299">
            <v>25</v>
          </cell>
          <cell r="CC299">
            <v>30</v>
          </cell>
          <cell r="CD299">
            <v>35</v>
          </cell>
          <cell r="CE299">
            <v>40</v>
          </cell>
          <cell r="CF299">
            <v>45</v>
          </cell>
          <cell r="CG299">
            <v>50</v>
          </cell>
          <cell r="CH299">
            <v>55</v>
          </cell>
          <cell r="CI299">
            <v>60</v>
          </cell>
          <cell r="CJ299">
            <v>65</v>
          </cell>
        </row>
        <row r="300">
          <cell r="BZ300">
            <v>7.2799999999999399</v>
          </cell>
          <cell r="CA300">
            <v>20</v>
          </cell>
          <cell r="CB300">
            <v>25</v>
          </cell>
          <cell r="CC300">
            <v>30</v>
          </cell>
          <cell r="CD300">
            <v>35</v>
          </cell>
          <cell r="CE300">
            <v>40</v>
          </cell>
          <cell r="CF300">
            <v>45</v>
          </cell>
          <cell r="CG300">
            <v>50</v>
          </cell>
          <cell r="CH300">
            <v>55</v>
          </cell>
          <cell r="CI300">
            <v>60</v>
          </cell>
          <cell r="CJ300">
            <v>65</v>
          </cell>
        </row>
        <row r="301">
          <cell r="BZ301">
            <v>7.2899999999999396</v>
          </cell>
          <cell r="CA301">
            <v>20</v>
          </cell>
          <cell r="CB301">
            <v>25</v>
          </cell>
          <cell r="CC301">
            <v>30</v>
          </cell>
          <cell r="CD301">
            <v>35</v>
          </cell>
          <cell r="CE301">
            <v>40</v>
          </cell>
          <cell r="CF301">
            <v>45</v>
          </cell>
          <cell r="CG301">
            <v>50</v>
          </cell>
          <cell r="CH301">
            <v>55</v>
          </cell>
          <cell r="CI301">
            <v>60</v>
          </cell>
          <cell r="CJ301">
            <v>65</v>
          </cell>
        </row>
        <row r="302">
          <cell r="BZ302">
            <v>7.2999999999999403</v>
          </cell>
          <cell r="CA302">
            <v>20</v>
          </cell>
          <cell r="CB302">
            <v>25</v>
          </cell>
          <cell r="CC302">
            <v>30</v>
          </cell>
          <cell r="CD302">
            <v>35</v>
          </cell>
          <cell r="CE302">
            <v>40</v>
          </cell>
          <cell r="CF302">
            <v>45</v>
          </cell>
          <cell r="CG302">
            <v>50</v>
          </cell>
          <cell r="CH302">
            <v>55</v>
          </cell>
          <cell r="CI302">
            <v>60</v>
          </cell>
          <cell r="CJ302">
            <v>65</v>
          </cell>
        </row>
        <row r="303">
          <cell r="BZ303">
            <v>7.3099999999999401</v>
          </cell>
          <cell r="CA303">
            <v>19</v>
          </cell>
          <cell r="CB303">
            <v>24</v>
          </cell>
          <cell r="CC303">
            <v>29</v>
          </cell>
          <cell r="CD303">
            <v>34</v>
          </cell>
          <cell r="CE303">
            <v>39</v>
          </cell>
          <cell r="CF303">
            <v>44</v>
          </cell>
          <cell r="CG303">
            <v>49</v>
          </cell>
          <cell r="CH303">
            <v>54</v>
          </cell>
          <cell r="CI303">
            <v>59</v>
          </cell>
          <cell r="CJ303">
            <v>64</v>
          </cell>
        </row>
        <row r="304">
          <cell r="BZ304">
            <v>7.3199999999999399</v>
          </cell>
          <cell r="CA304">
            <v>19</v>
          </cell>
          <cell r="CB304">
            <v>24</v>
          </cell>
          <cell r="CC304">
            <v>29</v>
          </cell>
          <cell r="CD304">
            <v>34</v>
          </cell>
          <cell r="CE304">
            <v>39</v>
          </cell>
          <cell r="CF304">
            <v>44</v>
          </cell>
          <cell r="CG304">
            <v>49</v>
          </cell>
          <cell r="CH304">
            <v>54</v>
          </cell>
          <cell r="CI304">
            <v>59</v>
          </cell>
          <cell r="CJ304">
            <v>64</v>
          </cell>
        </row>
        <row r="305">
          <cell r="BZ305">
            <v>7.3299999999999397</v>
          </cell>
          <cell r="CA305">
            <v>19</v>
          </cell>
          <cell r="CB305">
            <v>24</v>
          </cell>
          <cell r="CC305">
            <v>29</v>
          </cell>
          <cell r="CD305">
            <v>34</v>
          </cell>
          <cell r="CE305">
            <v>39</v>
          </cell>
          <cell r="CF305">
            <v>44</v>
          </cell>
          <cell r="CG305">
            <v>49</v>
          </cell>
          <cell r="CH305">
            <v>54</v>
          </cell>
          <cell r="CI305">
            <v>59</v>
          </cell>
          <cell r="CJ305">
            <v>64</v>
          </cell>
        </row>
        <row r="306">
          <cell r="BZ306">
            <v>7.3399999999999403</v>
          </cell>
          <cell r="CA306">
            <v>19</v>
          </cell>
          <cell r="CB306">
            <v>24</v>
          </cell>
          <cell r="CC306">
            <v>29</v>
          </cell>
          <cell r="CD306">
            <v>34</v>
          </cell>
          <cell r="CE306">
            <v>39</v>
          </cell>
          <cell r="CF306">
            <v>44</v>
          </cell>
          <cell r="CG306">
            <v>49</v>
          </cell>
          <cell r="CH306">
            <v>54</v>
          </cell>
          <cell r="CI306">
            <v>59</v>
          </cell>
          <cell r="CJ306">
            <v>64</v>
          </cell>
        </row>
        <row r="307">
          <cell r="BZ307">
            <v>7.3499999999999401</v>
          </cell>
          <cell r="CA307">
            <v>18</v>
          </cell>
          <cell r="CB307">
            <v>23</v>
          </cell>
          <cell r="CC307">
            <v>28</v>
          </cell>
          <cell r="CD307">
            <v>33</v>
          </cell>
          <cell r="CE307">
            <v>38</v>
          </cell>
          <cell r="CF307">
            <v>43</v>
          </cell>
          <cell r="CG307">
            <v>48</v>
          </cell>
          <cell r="CH307">
            <v>53</v>
          </cell>
          <cell r="CI307">
            <v>58</v>
          </cell>
          <cell r="CJ307">
            <v>63</v>
          </cell>
        </row>
        <row r="308">
          <cell r="BZ308">
            <v>7.3599999999999399</v>
          </cell>
          <cell r="CA308">
            <v>18</v>
          </cell>
          <cell r="CB308">
            <v>23</v>
          </cell>
          <cell r="CC308">
            <v>28</v>
          </cell>
          <cell r="CD308">
            <v>33</v>
          </cell>
          <cell r="CE308">
            <v>38</v>
          </cell>
          <cell r="CF308">
            <v>43</v>
          </cell>
          <cell r="CG308">
            <v>48</v>
          </cell>
          <cell r="CH308">
            <v>53</v>
          </cell>
          <cell r="CI308">
            <v>58</v>
          </cell>
          <cell r="CJ308">
            <v>63</v>
          </cell>
        </row>
        <row r="309">
          <cell r="BZ309">
            <v>7.3699999999999397</v>
          </cell>
          <cell r="CA309">
            <v>18</v>
          </cell>
          <cell r="CB309">
            <v>23</v>
          </cell>
          <cell r="CC309">
            <v>28</v>
          </cell>
          <cell r="CD309">
            <v>33</v>
          </cell>
          <cell r="CE309">
            <v>38</v>
          </cell>
          <cell r="CF309">
            <v>43</v>
          </cell>
          <cell r="CG309">
            <v>48</v>
          </cell>
          <cell r="CH309">
            <v>53</v>
          </cell>
          <cell r="CI309">
            <v>58</v>
          </cell>
          <cell r="CJ309">
            <v>63</v>
          </cell>
        </row>
        <row r="310">
          <cell r="BZ310">
            <v>7.3799999999999404</v>
          </cell>
          <cell r="CA310">
            <v>18</v>
          </cell>
          <cell r="CB310">
            <v>23</v>
          </cell>
          <cell r="CC310">
            <v>28</v>
          </cell>
          <cell r="CD310">
            <v>33</v>
          </cell>
          <cell r="CE310">
            <v>38</v>
          </cell>
          <cell r="CF310">
            <v>43</v>
          </cell>
          <cell r="CG310">
            <v>48</v>
          </cell>
          <cell r="CH310">
            <v>53</v>
          </cell>
          <cell r="CI310">
            <v>58</v>
          </cell>
          <cell r="CJ310">
            <v>63</v>
          </cell>
        </row>
        <row r="311">
          <cell r="BZ311">
            <v>7.3899999999999402</v>
          </cell>
          <cell r="CA311">
            <v>17</v>
          </cell>
          <cell r="CB311">
            <v>22</v>
          </cell>
          <cell r="CC311">
            <v>27</v>
          </cell>
          <cell r="CD311">
            <v>32</v>
          </cell>
          <cell r="CE311">
            <v>37</v>
          </cell>
          <cell r="CF311">
            <v>42</v>
          </cell>
          <cell r="CG311">
            <v>47</v>
          </cell>
          <cell r="CH311">
            <v>52</v>
          </cell>
          <cell r="CI311">
            <v>57</v>
          </cell>
          <cell r="CJ311">
            <v>62</v>
          </cell>
        </row>
        <row r="312">
          <cell r="BZ312">
            <v>7.39999999999994</v>
          </cell>
          <cell r="CA312">
            <v>17</v>
          </cell>
          <cell r="CB312">
            <v>22</v>
          </cell>
          <cell r="CC312">
            <v>27</v>
          </cell>
          <cell r="CD312">
            <v>32</v>
          </cell>
          <cell r="CE312">
            <v>37</v>
          </cell>
          <cell r="CF312">
            <v>42</v>
          </cell>
          <cell r="CG312">
            <v>47</v>
          </cell>
          <cell r="CH312">
            <v>52</v>
          </cell>
          <cell r="CI312">
            <v>57</v>
          </cell>
          <cell r="CJ312">
            <v>62</v>
          </cell>
        </row>
        <row r="313">
          <cell r="BZ313">
            <v>7.4099999999999397</v>
          </cell>
          <cell r="CA313">
            <v>17</v>
          </cell>
          <cell r="CB313">
            <v>22</v>
          </cell>
          <cell r="CC313">
            <v>27</v>
          </cell>
          <cell r="CD313">
            <v>32</v>
          </cell>
          <cell r="CE313">
            <v>37</v>
          </cell>
          <cell r="CF313">
            <v>42</v>
          </cell>
          <cell r="CG313">
            <v>47</v>
          </cell>
          <cell r="CH313">
            <v>52</v>
          </cell>
          <cell r="CI313">
            <v>57</v>
          </cell>
          <cell r="CJ313">
            <v>62</v>
          </cell>
        </row>
        <row r="314">
          <cell r="BZ314">
            <v>7.4199999999999404</v>
          </cell>
          <cell r="CA314">
            <v>17</v>
          </cell>
          <cell r="CB314">
            <v>22</v>
          </cell>
          <cell r="CC314">
            <v>27</v>
          </cell>
          <cell r="CD314">
            <v>32</v>
          </cell>
          <cell r="CE314">
            <v>37</v>
          </cell>
          <cell r="CF314">
            <v>42</v>
          </cell>
          <cell r="CG314">
            <v>47</v>
          </cell>
          <cell r="CH314">
            <v>52</v>
          </cell>
          <cell r="CI314">
            <v>57</v>
          </cell>
          <cell r="CJ314">
            <v>62</v>
          </cell>
        </row>
        <row r="315">
          <cell r="BZ315">
            <v>7.4299999999999402</v>
          </cell>
          <cell r="CA315">
            <v>16</v>
          </cell>
          <cell r="CB315">
            <v>21</v>
          </cell>
          <cell r="CC315">
            <v>26</v>
          </cell>
          <cell r="CD315">
            <v>31</v>
          </cell>
          <cell r="CE315">
            <v>36</v>
          </cell>
          <cell r="CF315">
            <v>41</v>
          </cell>
          <cell r="CG315">
            <v>46</v>
          </cell>
          <cell r="CH315">
            <v>51</v>
          </cell>
          <cell r="CI315">
            <v>56</v>
          </cell>
          <cell r="CJ315">
            <v>61</v>
          </cell>
        </row>
        <row r="316">
          <cell r="BZ316">
            <v>7.43999999999994</v>
          </cell>
          <cell r="CA316">
            <v>16</v>
          </cell>
          <cell r="CB316">
            <v>21</v>
          </cell>
          <cell r="CC316">
            <v>26</v>
          </cell>
          <cell r="CD316">
            <v>31</v>
          </cell>
          <cell r="CE316">
            <v>36</v>
          </cell>
          <cell r="CF316">
            <v>41</v>
          </cell>
          <cell r="CG316">
            <v>46</v>
          </cell>
          <cell r="CH316">
            <v>51</v>
          </cell>
          <cell r="CI316">
            <v>56</v>
          </cell>
          <cell r="CJ316">
            <v>61</v>
          </cell>
        </row>
        <row r="317">
          <cell r="BZ317">
            <v>7.4499999999999398</v>
          </cell>
          <cell r="CA317">
            <v>16</v>
          </cell>
          <cell r="CB317">
            <v>21</v>
          </cell>
          <cell r="CC317">
            <v>26</v>
          </cell>
          <cell r="CD317">
            <v>31</v>
          </cell>
          <cell r="CE317">
            <v>36</v>
          </cell>
          <cell r="CF317">
            <v>41</v>
          </cell>
          <cell r="CG317">
            <v>46</v>
          </cell>
          <cell r="CH317">
            <v>51</v>
          </cell>
          <cell r="CI317">
            <v>56</v>
          </cell>
          <cell r="CJ317">
            <v>61</v>
          </cell>
        </row>
        <row r="318">
          <cell r="BZ318">
            <v>7.4599999999999396</v>
          </cell>
          <cell r="CA318">
            <v>16</v>
          </cell>
          <cell r="CB318">
            <v>21</v>
          </cell>
          <cell r="CC318">
            <v>26</v>
          </cell>
          <cell r="CD318">
            <v>31</v>
          </cell>
          <cell r="CE318">
            <v>36</v>
          </cell>
          <cell r="CF318">
            <v>41</v>
          </cell>
          <cell r="CG318">
            <v>46</v>
          </cell>
          <cell r="CH318">
            <v>51</v>
          </cell>
          <cell r="CI318">
            <v>56</v>
          </cell>
          <cell r="CJ318">
            <v>61</v>
          </cell>
        </row>
        <row r="319">
          <cell r="BZ319">
            <v>7.4699999999999402</v>
          </cell>
          <cell r="CA319">
            <v>15</v>
          </cell>
          <cell r="CB319">
            <v>20</v>
          </cell>
          <cell r="CC319">
            <v>25</v>
          </cell>
          <cell r="CD319">
            <v>30</v>
          </cell>
          <cell r="CE319">
            <v>35</v>
          </cell>
          <cell r="CF319">
            <v>40</v>
          </cell>
          <cell r="CG319">
            <v>45</v>
          </cell>
          <cell r="CH319">
            <v>50</v>
          </cell>
          <cell r="CI319">
            <v>55</v>
          </cell>
          <cell r="CJ319">
            <v>60</v>
          </cell>
        </row>
        <row r="320">
          <cell r="BZ320">
            <v>7.4799999999999303</v>
          </cell>
          <cell r="CA320">
            <v>15</v>
          </cell>
          <cell r="CB320">
            <v>20</v>
          </cell>
          <cell r="CC320">
            <v>25</v>
          </cell>
          <cell r="CD320">
            <v>30</v>
          </cell>
          <cell r="CE320">
            <v>35</v>
          </cell>
          <cell r="CF320">
            <v>40</v>
          </cell>
          <cell r="CG320">
            <v>45</v>
          </cell>
          <cell r="CH320">
            <v>50</v>
          </cell>
          <cell r="CI320">
            <v>55</v>
          </cell>
          <cell r="CJ320">
            <v>60</v>
          </cell>
        </row>
        <row r="321">
          <cell r="BZ321">
            <v>7.48999999999993</v>
          </cell>
          <cell r="CA321">
            <v>15</v>
          </cell>
          <cell r="CB321">
            <v>20</v>
          </cell>
          <cell r="CC321">
            <v>25</v>
          </cell>
          <cell r="CD321">
            <v>30</v>
          </cell>
          <cell r="CE321">
            <v>35</v>
          </cell>
          <cell r="CF321">
            <v>40</v>
          </cell>
          <cell r="CG321">
            <v>45</v>
          </cell>
          <cell r="CH321">
            <v>50</v>
          </cell>
          <cell r="CI321">
            <v>55</v>
          </cell>
          <cell r="CJ321">
            <v>60</v>
          </cell>
        </row>
        <row r="322">
          <cell r="BZ322">
            <v>7.4999999999999298</v>
          </cell>
          <cell r="CA322">
            <v>15</v>
          </cell>
          <cell r="CB322">
            <v>20</v>
          </cell>
          <cell r="CC322">
            <v>25</v>
          </cell>
          <cell r="CD322">
            <v>30</v>
          </cell>
          <cell r="CE322">
            <v>35</v>
          </cell>
          <cell r="CF322">
            <v>40</v>
          </cell>
          <cell r="CG322">
            <v>45</v>
          </cell>
          <cell r="CH322">
            <v>50</v>
          </cell>
          <cell r="CI322">
            <v>55</v>
          </cell>
          <cell r="CJ322">
            <v>60</v>
          </cell>
        </row>
        <row r="323">
          <cell r="BZ323">
            <v>7.5099999999999296</v>
          </cell>
          <cell r="CA323">
            <v>14</v>
          </cell>
          <cell r="CB323">
            <v>19</v>
          </cell>
          <cell r="CC323">
            <v>24</v>
          </cell>
          <cell r="CD323">
            <v>29</v>
          </cell>
          <cell r="CE323">
            <v>34</v>
          </cell>
          <cell r="CF323">
            <v>39</v>
          </cell>
          <cell r="CG323">
            <v>44</v>
          </cell>
          <cell r="CH323">
            <v>49</v>
          </cell>
          <cell r="CI323">
            <v>54</v>
          </cell>
          <cell r="CJ323">
            <v>59</v>
          </cell>
        </row>
        <row r="324">
          <cell r="BZ324">
            <v>7.5199999999999303</v>
          </cell>
          <cell r="CA324">
            <v>14</v>
          </cell>
          <cell r="CB324">
            <v>19</v>
          </cell>
          <cell r="CC324">
            <v>24</v>
          </cell>
          <cell r="CD324">
            <v>29</v>
          </cell>
          <cell r="CE324">
            <v>34</v>
          </cell>
          <cell r="CF324">
            <v>39</v>
          </cell>
          <cell r="CG324">
            <v>44</v>
          </cell>
          <cell r="CH324">
            <v>49</v>
          </cell>
          <cell r="CI324">
            <v>54</v>
          </cell>
          <cell r="CJ324">
            <v>59</v>
          </cell>
        </row>
        <row r="325">
          <cell r="BZ325">
            <v>7.5299999999999301</v>
          </cell>
          <cell r="CA325">
            <v>14</v>
          </cell>
          <cell r="CB325">
            <v>19</v>
          </cell>
          <cell r="CC325">
            <v>24</v>
          </cell>
          <cell r="CD325">
            <v>29</v>
          </cell>
          <cell r="CE325">
            <v>34</v>
          </cell>
          <cell r="CF325">
            <v>39</v>
          </cell>
          <cell r="CG325">
            <v>44</v>
          </cell>
          <cell r="CH325">
            <v>49</v>
          </cell>
          <cell r="CI325">
            <v>54</v>
          </cell>
          <cell r="CJ325">
            <v>59</v>
          </cell>
        </row>
        <row r="326">
          <cell r="BZ326">
            <v>7.5399999999999299</v>
          </cell>
          <cell r="CA326">
            <v>14</v>
          </cell>
          <cell r="CB326">
            <v>19</v>
          </cell>
          <cell r="CC326">
            <v>24</v>
          </cell>
          <cell r="CD326">
            <v>29</v>
          </cell>
          <cell r="CE326">
            <v>34</v>
          </cell>
          <cell r="CF326">
            <v>39</v>
          </cell>
          <cell r="CG326">
            <v>44</v>
          </cell>
          <cell r="CH326">
            <v>49</v>
          </cell>
          <cell r="CI326">
            <v>54</v>
          </cell>
          <cell r="CJ326">
            <v>59</v>
          </cell>
        </row>
        <row r="327">
          <cell r="BZ327">
            <v>7.5499999999999297</v>
          </cell>
          <cell r="CA327">
            <v>13</v>
          </cell>
          <cell r="CB327">
            <v>18</v>
          </cell>
          <cell r="CC327">
            <v>23</v>
          </cell>
          <cell r="CD327">
            <v>28</v>
          </cell>
          <cell r="CE327">
            <v>33</v>
          </cell>
          <cell r="CF327">
            <v>38</v>
          </cell>
          <cell r="CG327">
            <v>43</v>
          </cell>
          <cell r="CH327">
            <v>48</v>
          </cell>
          <cell r="CI327">
            <v>53</v>
          </cell>
          <cell r="CJ327">
            <v>58</v>
          </cell>
        </row>
        <row r="328">
          <cell r="BZ328">
            <v>7.5599999999999303</v>
          </cell>
          <cell r="CA328">
            <v>13</v>
          </cell>
          <cell r="CB328">
            <v>18</v>
          </cell>
          <cell r="CC328">
            <v>23</v>
          </cell>
          <cell r="CD328">
            <v>28</v>
          </cell>
          <cell r="CE328">
            <v>33</v>
          </cell>
          <cell r="CF328">
            <v>38</v>
          </cell>
          <cell r="CG328">
            <v>43</v>
          </cell>
          <cell r="CH328">
            <v>48</v>
          </cell>
          <cell r="CI328">
            <v>53</v>
          </cell>
          <cell r="CJ328">
            <v>58</v>
          </cell>
        </row>
        <row r="329">
          <cell r="BZ329">
            <v>7.5699999999999301</v>
          </cell>
          <cell r="CA329">
            <v>13</v>
          </cell>
          <cell r="CB329">
            <v>18</v>
          </cell>
          <cell r="CC329">
            <v>23</v>
          </cell>
          <cell r="CD329">
            <v>28</v>
          </cell>
          <cell r="CE329">
            <v>33</v>
          </cell>
          <cell r="CF329">
            <v>38</v>
          </cell>
          <cell r="CG329">
            <v>43</v>
          </cell>
          <cell r="CH329">
            <v>48</v>
          </cell>
          <cell r="CI329">
            <v>53</v>
          </cell>
          <cell r="CJ329">
            <v>58</v>
          </cell>
        </row>
        <row r="330">
          <cell r="BZ330">
            <v>7.5799999999999299</v>
          </cell>
          <cell r="CA330">
            <v>13</v>
          </cell>
          <cell r="CB330">
            <v>18</v>
          </cell>
          <cell r="CC330">
            <v>23</v>
          </cell>
          <cell r="CD330">
            <v>28</v>
          </cell>
          <cell r="CE330">
            <v>33</v>
          </cell>
          <cell r="CF330">
            <v>38</v>
          </cell>
          <cell r="CG330">
            <v>43</v>
          </cell>
          <cell r="CH330">
            <v>48</v>
          </cell>
          <cell r="CI330">
            <v>53</v>
          </cell>
          <cell r="CJ330">
            <v>58</v>
          </cell>
        </row>
        <row r="331">
          <cell r="BZ331">
            <v>7.5899999999999297</v>
          </cell>
          <cell r="CA331">
            <v>12</v>
          </cell>
          <cell r="CB331">
            <v>17</v>
          </cell>
          <cell r="CC331">
            <v>22</v>
          </cell>
          <cell r="CD331">
            <v>27</v>
          </cell>
          <cell r="CE331">
            <v>32</v>
          </cell>
          <cell r="CF331">
            <v>37</v>
          </cell>
          <cell r="CG331">
            <v>42</v>
          </cell>
          <cell r="CH331">
            <v>47</v>
          </cell>
          <cell r="CI331">
            <v>52</v>
          </cell>
          <cell r="CJ331">
            <v>57</v>
          </cell>
        </row>
        <row r="332">
          <cell r="BZ332">
            <v>7.5999999999999304</v>
          </cell>
          <cell r="CA332">
            <v>12</v>
          </cell>
          <cell r="CB332">
            <v>17</v>
          </cell>
          <cell r="CC332">
            <v>22</v>
          </cell>
          <cell r="CD332">
            <v>27</v>
          </cell>
          <cell r="CE332">
            <v>32</v>
          </cell>
          <cell r="CF332">
            <v>37</v>
          </cell>
          <cell r="CG332">
            <v>42</v>
          </cell>
          <cell r="CH332">
            <v>47</v>
          </cell>
          <cell r="CI332">
            <v>52</v>
          </cell>
          <cell r="CJ332">
            <v>57</v>
          </cell>
        </row>
        <row r="333">
          <cell r="BZ333">
            <v>7.6099999999999302</v>
          </cell>
          <cell r="CA333">
            <v>12</v>
          </cell>
          <cell r="CB333">
            <v>17</v>
          </cell>
          <cell r="CC333">
            <v>22</v>
          </cell>
          <cell r="CD333">
            <v>27</v>
          </cell>
          <cell r="CE333">
            <v>32</v>
          </cell>
          <cell r="CF333">
            <v>37</v>
          </cell>
          <cell r="CG333">
            <v>42</v>
          </cell>
          <cell r="CH333">
            <v>47</v>
          </cell>
          <cell r="CI333">
            <v>52</v>
          </cell>
          <cell r="CJ333">
            <v>57</v>
          </cell>
        </row>
        <row r="334">
          <cell r="BZ334">
            <v>7.6199999999999299</v>
          </cell>
          <cell r="CA334">
            <v>12</v>
          </cell>
          <cell r="CB334">
            <v>17</v>
          </cell>
          <cell r="CC334">
            <v>22</v>
          </cell>
          <cell r="CD334">
            <v>27</v>
          </cell>
          <cell r="CE334">
            <v>32</v>
          </cell>
          <cell r="CF334">
            <v>37</v>
          </cell>
          <cell r="CG334">
            <v>42</v>
          </cell>
          <cell r="CH334">
            <v>47</v>
          </cell>
          <cell r="CI334">
            <v>52</v>
          </cell>
          <cell r="CJ334">
            <v>57</v>
          </cell>
        </row>
        <row r="335">
          <cell r="BZ335">
            <v>7.6299999999999297</v>
          </cell>
          <cell r="CA335">
            <v>11</v>
          </cell>
          <cell r="CB335">
            <v>16</v>
          </cell>
          <cell r="CC335">
            <v>21</v>
          </cell>
          <cell r="CD335">
            <v>26</v>
          </cell>
          <cell r="CE335">
            <v>31</v>
          </cell>
          <cell r="CF335">
            <v>36</v>
          </cell>
          <cell r="CG335">
            <v>41</v>
          </cell>
          <cell r="CH335">
            <v>46</v>
          </cell>
          <cell r="CI335">
            <v>51</v>
          </cell>
          <cell r="CJ335">
            <v>56</v>
          </cell>
        </row>
        <row r="336">
          <cell r="BZ336">
            <v>7.6399999999999304</v>
          </cell>
          <cell r="CA336">
            <v>11</v>
          </cell>
          <cell r="CB336">
            <v>16</v>
          </cell>
          <cell r="CC336">
            <v>21</v>
          </cell>
          <cell r="CD336">
            <v>26</v>
          </cell>
          <cell r="CE336">
            <v>31</v>
          </cell>
          <cell r="CF336">
            <v>36</v>
          </cell>
          <cell r="CG336">
            <v>41</v>
          </cell>
          <cell r="CH336">
            <v>46</v>
          </cell>
          <cell r="CI336">
            <v>51</v>
          </cell>
          <cell r="CJ336">
            <v>56</v>
          </cell>
        </row>
        <row r="337">
          <cell r="BZ337">
            <v>7.6499999999999302</v>
          </cell>
          <cell r="CA337">
            <v>11</v>
          </cell>
          <cell r="CB337">
            <v>16</v>
          </cell>
          <cell r="CC337">
            <v>21</v>
          </cell>
          <cell r="CD337">
            <v>26</v>
          </cell>
          <cell r="CE337">
            <v>31</v>
          </cell>
          <cell r="CF337">
            <v>36</v>
          </cell>
          <cell r="CG337">
            <v>41</v>
          </cell>
          <cell r="CH337">
            <v>46</v>
          </cell>
          <cell r="CI337">
            <v>51</v>
          </cell>
          <cell r="CJ337">
            <v>56</v>
          </cell>
        </row>
        <row r="338">
          <cell r="BZ338">
            <v>7.65999999999993</v>
          </cell>
          <cell r="CA338">
            <v>11</v>
          </cell>
          <cell r="CB338">
            <v>16</v>
          </cell>
          <cell r="CC338">
            <v>21</v>
          </cell>
          <cell r="CD338">
            <v>26</v>
          </cell>
          <cell r="CE338">
            <v>31</v>
          </cell>
          <cell r="CF338">
            <v>36</v>
          </cell>
          <cell r="CG338">
            <v>41</v>
          </cell>
          <cell r="CH338">
            <v>46</v>
          </cell>
          <cell r="CI338">
            <v>51</v>
          </cell>
          <cell r="CJ338">
            <v>56</v>
          </cell>
        </row>
        <row r="339">
          <cell r="BZ339">
            <v>7.6699999999999298</v>
          </cell>
          <cell r="CA339">
            <v>10</v>
          </cell>
          <cell r="CB339">
            <v>15</v>
          </cell>
          <cell r="CC339">
            <v>20</v>
          </cell>
          <cell r="CD339">
            <v>25</v>
          </cell>
          <cell r="CE339">
            <v>30</v>
          </cell>
          <cell r="CF339">
            <v>35</v>
          </cell>
          <cell r="CG339">
            <v>40</v>
          </cell>
          <cell r="CH339">
            <v>45</v>
          </cell>
          <cell r="CI339">
            <v>50</v>
          </cell>
          <cell r="CJ339">
            <v>55</v>
          </cell>
        </row>
        <row r="340">
          <cell r="BZ340">
            <v>7.6799999999999304</v>
          </cell>
          <cell r="CA340">
            <v>10</v>
          </cell>
          <cell r="CB340">
            <v>15</v>
          </cell>
          <cell r="CC340">
            <v>20</v>
          </cell>
          <cell r="CD340">
            <v>25</v>
          </cell>
          <cell r="CE340">
            <v>30</v>
          </cell>
          <cell r="CF340">
            <v>35</v>
          </cell>
          <cell r="CG340">
            <v>40</v>
          </cell>
          <cell r="CH340">
            <v>45</v>
          </cell>
          <cell r="CI340">
            <v>50</v>
          </cell>
          <cell r="CJ340">
            <v>55</v>
          </cell>
        </row>
        <row r="341">
          <cell r="BZ341">
            <v>7.6899999999999302</v>
          </cell>
          <cell r="CA341">
            <v>10</v>
          </cell>
          <cell r="CB341">
            <v>15</v>
          </cell>
          <cell r="CC341">
            <v>20</v>
          </cell>
          <cell r="CD341">
            <v>25</v>
          </cell>
          <cell r="CE341">
            <v>30</v>
          </cell>
          <cell r="CF341">
            <v>35</v>
          </cell>
          <cell r="CG341">
            <v>40</v>
          </cell>
          <cell r="CH341">
            <v>45</v>
          </cell>
          <cell r="CI341">
            <v>50</v>
          </cell>
          <cell r="CJ341">
            <v>55</v>
          </cell>
        </row>
        <row r="342">
          <cell r="BZ342">
            <v>7.69999999999993</v>
          </cell>
          <cell r="CA342">
            <v>10</v>
          </cell>
          <cell r="CB342">
            <v>15</v>
          </cell>
          <cell r="CC342">
            <v>20</v>
          </cell>
          <cell r="CD342">
            <v>25</v>
          </cell>
          <cell r="CE342">
            <v>30</v>
          </cell>
          <cell r="CF342">
            <v>35</v>
          </cell>
          <cell r="CG342">
            <v>40</v>
          </cell>
          <cell r="CH342">
            <v>45</v>
          </cell>
          <cell r="CI342">
            <v>50</v>
          </cell>
          <cell r="CJ342">
            <v>55</v>
          </cell>
        </row>
        <row r="343">
          <cell r="BZ343">
            <v>7.7099999999999298</v>
          </cell>
          <cell r="CA343">
            <v>9</v>
          </cell>
          <cell r="CB343">
            <v>14</v>
          </cell>
          <cell r="CC343">
            <v>19</v>
          </cell>
          <cell r="CD343">
            <v>24</v>
          </cell>
          <cell r="CE343">
            <v>29</v>
          </cell>
          <cell r="CF343">
            <v>34</v>
          </cell>
          <cell r="CG343">
            <v>39</v>
          </cell>
          <cell r="CH343">
            <v>44</v>
          </cell>
          <cell r="CI343">
            <v>49</v>
          </cell>
          <cell r="CJ343">
            <v>54</v>
          </cell>
        </row>
        <row r="344">
          <cell r="BZ344">
            <v>7.7199999999999296</v>
          </cell>
          <cell r="CA344">
            <v>9</v>
          </cell>
          <cell r="CB344">
            <v>14</v>
          </cell>
          <cell r="CC344">
            <v>19</v>
          </cell>
          <cell r="CD344">
            <v>24</v>
          </cell>
          <cell r="CE344">
            <v>29</v>
          </cell>
          <cell r="CF344">
            <v>34</v>
          </cell>
          <cell r="CG344">
            <v>39</v>
          </cell>
          <cell r="CH344">
            <v>44</v>
          </cell>
          <cell r="CI344">
            <v>49</v>
          </cell>
          <cell r="CJ344">
            <v>54</v>
          </cell>
        </row>
        <row r="345">
          <cell r="BZ345">
            <v>7.7299999999999303</v>
          </cell>
          <cell r="CA345">
            <v>9</v>
          </cell>
          <cell r="CB345">
            <v>14</v>
          </cell>
          <cell r="CC345">
            <v>19</v>
          </cell>
          <cell r="CD345">
            <v>24</v>
          </cell>
          <cell r="CE345">
            <v>29</v>
          </cell>
          <cell r="CF345">
            <v>34</v>
          </cell>
          <cell r="CG345">
            <v>39</v>
          </cell>
          <cell r="CH345">
            <v>44</v>
          </cell>
          <cell r="CI345">
            <v>49</v>
          </cell>
          <cell r="CJ345">
            <v>54</v>
          </cell>
        </row>
        <row r="346">
          <cell r="BZ346">
            <v>7.73999999999993</v>
          </cell>
          <cell r="CA346">
            <v>9</v>
          </cell>
          <cell r="CB346">
            <v>14</v>
          </cell>
          <cell r="CC346">
            <v>19</v>
          </cell>
          <cell r="CD346">
            <v>24</v>
          </cell>
          <cell r="CE346">
            <v>29</v>
          </cell>
          <cell r="CF346">
            <v>34</v>
          </cell>
          <cell r="CG346">
            <v>39</v>
          </cell>
          <cell r="CH346">
            <v>44</v>
          </cell>
          <cell r="CI346">
            <v>49</v>
          </cell>
          <cell r="CJ346">
            <v>54</v>
          </cell>
        </row>
        <row r="347">
          <cell r="BZ347">
            <v>7.7499999999999298</v>
          </cell>
          <cell r="CA347">
            <v>8</v>
          </cell>
          <cell r="CB347">
            <v>13</v>
          </cell>
          <cell r="CC347">
            <v>18</v>
          </cell>
          <cell r="CD347">
            <v>23</v>
          </cell>
          <cell r="CE347">
            <v>28</v>
          </cell>
          <cell r="CF347">
            <v>33</v>
          </cell>
          <cell r="CG347">
            <v>38</v>
          </cell>
          <cell r="CH347">
            <v>43</v>
          </cell>
          <cell r="CI347">
            <v>48</v>
          </cell>
          <cell r="CJ347">
            <v>53</v>
          </cell>
        </row>
        <row r="348">
          <cell r="BZ348">
            <v>7.7599999999999296</v>
          </cell>
          <cell r="CA348">
            <v>8</v>
          </cell>
          <cell r="CB348">
            <v>13</v>
          </cell>
          <cell r="CC348">
            <v>18</v>
          </cell>
          <cell r="CD348">
            <v>23</v>
          </cell>
          <cell r="CE348">
            <v>28</v>
          </cell>
          <cell r="CF348">
            <v>33</v>
          </cell>
          <cell r="CG348">
            <v>38</v>
          </cell>
          <cell r="CH348">
            <v>43</v>
          </cell>
          <cell r="CI348">
            <v>48</v>
          </cell>
          <cell r="CJ348">
            <v>53</v>
          </cell>
        </row>
        <row r="349">
          <cell r="BZ349">
            <v>7.7699999999999303</v>
          </cell>
          <cell r="CA349">
            <v>8</v>
          </cell>
          <cell r="CB349">
            <v>13</v>
          </cell>
          <cell r="CC349">
            <v>18</v>
          </cell>
          <cell r="CD349">
            <v>23</v>
          </cell>
          <cell r="CE349">
            <v>28</v>
          </cell>
          <cell r="CF349">
            <v>33</v>
          </cell>
          <cell r="CG349">
            <v>38</v>
          </cell>
          <cell r="CH349">
            <v>43</v>
          </cell>
          <cell r="CI349">
            <v>48</v>
          </cell>
          <cell r="CJ349">
            <v>53</v>
          </cell>
        </row>
        <row r="350">
          <cell r="BZ350">
            <v>7.7799999999999301</v>
          </cell>
          <cell r="CA350">
            <v>8</v>
          </cell>
          <cell r="CB350">
            <v>13</v>
          </cell>
          <cell r="CC350">
            <v>18</v>
          </cell>
          <cell r="CD350">
            <v>23</v>
          </cell>
          <cell r="CE350">
            <v>28</v>
          </cell>
          <cell r="CF350">
            <v>33</v>
          </cell>
          <cell r="CG350">
            <v>38</v>
          </cell>
          <cell r="CH350">
            <v>43</v>
          </cell>
          <cell r="CI350">
            <v>48</v>
          </cell>
          <cell r="CJ350">
            <v>53</v>
          </cell>
        </row>
        <row r="351">
          <cell r="BZ351">
            <v>7.7899999999999299</v>
          </cell>
          <cell r="CA351">
            <v>7</v>
          </cell>
          <cell r="CB351">
            <v>12</v>
          </cell>
          <cell r="CC351">
            <v>17</v>
          </cell>
          <cell r="CD351">
            <v>22</v>
          </cell>
          <cell r="CE351">
            <v>27</v>
          </cell>
          <cell r="CF351">
            <v>32</v>
          </cell>
          <cell r="CG351">
            <v>37</v>
          </cell>
          <cell r="CH351">
            <v>42</v>
          </cell>
          <cell r="CI351">
            <v>47</v>
          </cell>
          <cell r="CJ351">
            <v>52</v>
          </cell>
        </row>
        <row r="352">
          <cell r="BZ352">
            <v>7.7999999999999297</v>
          </cell>
          <cell r="CA352">
            <v>7</v>
          </cell>
          <cell r="CB352">
            <v>12</v>
          </cell>
          <cell r="CC352">
            <v>17</v>
          </cell>
          <cell r="CD352">
            <v>22</v>
          </cell>
          <cell r="CE352">
            <v>27</v>
          </cell>
          <cell r="CF352">
            <v>32</v>
          </cell>
          <cell r="CG352">
            <v>37</v>
          </cell>
          <cell r="CH352">
            <v>42</v>
          </cell>
          <cell r="CI352">
            <v>47</v>
          </cell>
          <cell r="CJ352">
            <v>52</v>
          </cell>
        </row>
        <row r="353">
          <cell r="BZ353">
            <v>7.8099999999999303</v>
          </cell>
          <cell r="CA353">
            <v>7</v>
          </cell>
          <cell r="CB353">
            <v>12</v>
          </cell>
          <cell r="CC353">
            <v>17</v>
          </cell>
          <cell r="CD353">
            <v>22</v>
          </cell>
          <cell r="CE353">
            <v>27</v>
          </cell>
          <cell r="CF353">
            <v>32</v>
          </cell>
          <cell r="CG353">
            <v>37</v>
          </cell>
          <cell r="CH353">
            <v>42</v>
          </cell>
          <cell r="CI353">
            <v>47</v>
          </cell>
          <cell r="CJ353">
            <v>52</v>
          </cell>
        </row>
        <row r="354">
          <cell r="BZ354">
            <v>7.8199999999999301</v>
          </cell>
          <cell r="CA354">
            <v>7</v>
          </cell>
          <cell r="CB354">
            <v>12</v>
          </cell>
          <cell r="CC354">
            <v>17</v>
          </cell>
          <cell r="CD354">
            <v>22</v>
          </cell>
          <cell r="CE354">
            <v>27</v>
          </cell>
          <cell r="CF354">
            <v>32</v>
          </cell>
          <cell r="CG354">
            <v>37</v>
          </cell>
          <cell r="CH354">
            <v>42</v>
          </cell>
          <cell r="CI354">
            <v>47</v>
          </cell>
          <cell r="CJ354">
            <v>52</v>
          </cell>
        </row>
        <row r="355">
          <cell r="BZ355">
            <v>7.8299999999999299</v>
          </cell>
          <cell r="CA355">
            <v>6</v>
          </cell>
          <cell r="CB355">
            <v>11</v>
          </cell>
          <cell r="CC355">
            <v>16</v>
          </cell>
          <cell r="CD355">
            <v>21</v>
          </cell>
          <cell r="CE355">
            <v>26</v>
          </cell>
          <cell r="CF355">
            <v>31</v>
          </cell>
          <cell r="CG355">
            <v>36</v>
          </cell>
          <cell r="CH355">
            <v>41</v>
          </cell>
          <cell r="CI355">
            <v>46</v>
          </cell>
          <cell r="CJ355">
            <v>51</v>
          </cell>
        </row>
        <row r="356">
          <cell r="BZ356">
            <v>7.8399999999999297</v>
          </cell>
          <cell r="CA356">
            <v>6</v>
          </cell>
          <cell r="CB356">
            <v>11</v>
          </cell>
          <cell r="CC356">
            <v>16</v>
          </cell>
          <cell r="CD356">
            <v>21</v>
          </cell>
          <cell r="CE356">
            <v>26</v>
          </cell>
          <cell r="CF356">
            <v>31</v>
          </cell>
          <cell r="CG356">
            <v>36</v>
          </cell>
          <cell r="CH356">
            <v>41</v>
          </cell>
          <cell r="CI356">
            <v>46</v>
          </cell>
          <cell r="CJ356">
            <v>51</v>
          </cell>
        </row>
        <row r="357">
          <cell r="BZ357">
            <v>7.8499999999999304</v>
          </cell>
          <cell r="CA357">
            <v>6</v>
          </cell>
          <cell r="CB357">
            <v>11</v>
          </cell>
          <cell r="CC357">
            <v>16</v>
          </cell>
          <cell r="CD357">
            <v>21</v>
          </cell>
          <cell r="CE357">
            <v>26</v>
          </cell>
          <cell r="CF357">
            <v>31</v>
          </cell>
          <cell r="CG357">
            <v>36</v>
          </cell>
          <cell r="CH357">
            <v>41</v>
          </cell>
          <cell r="CI357">
            <v>46</v>
          </cell>
          <cell r="CJ357">
            <v>51</v>
          </cell>
        </row>
        <row r="358">
          <cell r="BZ358">
            <v>7.8599999999999302</v>
          </cell>
          <cell r="CA358">
            <v>6</v>
          </cell>
          <cell r="CB358">
            <v>11</v>
          </cell>
          <cell r="CC358">
            <v>16</v>
          </cell>
          <cell r="CD358">
            <v>21</v>
          </cell>
          <cell r="CE358">
            <v>26</v>
          </cell>
          <cell r="CF358">
            <v>31</v>
          </cell>
          <cell r="CG358">
            <v>36</v>
          </cell>
          <cell r="CH358">
            <v>41</v>
          </cell>
          <cell r="CI358">
            <v>46</v>
          </cell>
          <cell r="CJ358">
            <v>51</v>
          </cell>
        </row>
        <row r="359">
          <cell r="BZ359">
            <v>7.8699999999999299</v>
          </cell>
          <cell r="CA359">
            <v>5</v>
          </cell>
          <cell r="CB359">
            <v>10</v>
          </cell>
          <cell r="CC359">
            <v>15</v>
          </cell>
          <cell r="CD359">
            <v>20</v>
          </cell>
          <cell r="CE359">
            <v>25</v>
          </cell>
          <cell r="CF359">
            <v>30</v>
          </cell>
          <cell r="CG359">
            <v>35</v>
          </cell>
          <cell r="CH359">
            <v>40</v>
          </cell>
          <cell r="CI359">
            <v>45</v>
          </cell>
          <cell r="CJ359">
            <v>50</v>
          </cell>
        </row>
        <row r="360">
          <cell r="BZ360">
            <v>7.8799999999999297</v>
          </cell>
          <cell r="CA360">
            <v>5</v>
          </cell>
          <cell r="CB360">
            <v>10</v>
          </cell>
          <cell r="CC360">
            <v>15</v>
          </cell>
          <cell r="CD360">
            <v>20</v>
          </cell>
          <cell r="CE360">
            <v>25</v>
          </cell>
          <cell r="CF360">
            <v>30</v>
          </cell>
          <cell r="CG360">
            <v>35</v>
          </cell>
          <cell r="CH360">
            <v>40</v>
          </cell>
          <cell r="CI360">
            <v>45</v>
          </cell>
          <cell r="CJ360">
            <v>50</v>
          </cell>
        </row>
        <row r="361">
          <cell r="BZ361">
            <v>7.8899999999999304</v>
          </cell>
          <cell r="CA361">
            <v>5</v>
          </cell>
          <cell r="CB361">
            <v>10</v>
          </cell>
          <cell r="CC361">
            <v>15</v>
          </cell>
          <cell r="CD361">
            <v>20</v>
          </cell>
          <cell r="CE361">
            <v>25</v>
          </cell>
          <cell r="CF361">
            <v>30</v>
          </cell>
          <cell r="CG361">
            <v>35</v>
          </cell>
          <cell r="CH361">
            <v>40</v>
          </cell>
          <cell r="CI361">
            <v>45</v>
          </cell>
          <cell r="CJ361">
            <v>50</v>
          </cell>
        </row>
        <row r="362">
          <cell r="BZ362">
            <v>7.8999999999999302</v>
          </cell>
          <cell r="CA362">
            <v>5</v>
          </cell>
          <cell r="CB362">
            <v>10</v>
          </cell>
          <cell r="CC362">
            <v>15</v>
          </cell>
          <cell r="CD362">
            <v>20</v>
          </cell>
          <cell r="CE362">
            <v>25</v>
          </cell>
          <cell r="CF362">
            <v>30</v>
          </cell>
          <cell r="CG362">
            <v>35</v>
          </cell>
          <cell r="CH362">
            <v>40</v>
          </cell>
          <cell r="CI362">
            <v>45</v>
          </cell>
          <cell r="CJ362">
            <v>50</v>
          </cell>
        </row>
        <row r="363">
          <cell r="BZ363">
            <v>7.90999999999993</v>
          </cell>
          <cell r="CA363">
            <v>4</v>
          </cell>
          <cell r="CB363">
            <v>9</v>
          </cell>
          <cell r="CC363">
            <v>14</v>
          </cell>
          <cell r="CD363">
            <v>19</v>
          </cell>
          <cell r="CE363">
            <v>24</v>
          </cell>
          <cell r="CF363">
            <v>29</v>
          </cell>
          <cell r="CG363">
            <v>34</v>
          </cell>
          <cell r="CH363">
            <v>39</v>
          </cell>
          <cell r="CI363">
            <v>44</v>
          </cell>
          <cell r="CJ363">
            <v>49</v>
          </cell>
        </row>
        <row r="364">
          <cell r="BZ364">
            <v>7.9199999999999298</v>
          </cell>
          <cell r="CA364">
            <v>4</v>
          </cell>
          <cell r="CB364">
            <v>9</v>
          </cell>
          <cell r="CC364">
            <v>14</v>
          </cell>
          <cell r="CD364">
            <v>19</v>
          </cell>
          <cell r="CE364">
            <v>24</v>
          </cell>
          <cell r="CF364">
            <v>29</v>
          </cell>
          <cell r="CG364">
            <v>34</v>
          </cell>
          <cell r="CH364">
            <v>39</v>
          </cell>
          <cell r="CI364">
            <v>44</v>
          </cell>
          <cell r="CJ364">
            <v>49</v>
          </cell>
        </row>
        <row r="365">
          <cell r="BZ365">
            <v>7.9299999999999304</v>
          </cell>
          <cell r="CA365">
            <v>4</v>
          </cell>
          <cell r="CB365">
            <v>9</v>
          </cell>
          <cell r="CC365">
            <v>14</v>
          </cell>
          <cell r="CD365">
            <v>19</v>
          </cell>
          <cell r="CE365">
            <v>24</v>
          </cell>
          <cell r="CF365">
            <v>29</v>
          </cell>
          <cell r="CG365">
            <v>34</v>
          </cell>
          <cell r="CH365">
            <v>39</v>
          </cell>
          <cell r="CI365">
            <v>44</v>
          </cell>
          <cell r="CJ365">
            <v>49</v>
          </cell>
        </row>
        <row r="366">
          <cell r="BZ366">
            <v>7.9399999999999302</v>
          </cell>
          <cell r="CA366">
            <v>4</v>
          </cell>
          <cell r="CB366">
            <v>9</v>
          </cell>
          <cell r="CC366">
            <v>14</v>
          </cell>
          <cell r="CD366">
            <v>19</v>
          </cell>
          <cell r="CE366">
            <v>24</v>
          </cell>
          <cell r="CF366">
            <v>29</v>
          </cell>
          <cell r="CG366">
            <v>34</v>
          </cell>
          <cell r="CH366">
            <v>39</v>
          </cell>
          <cell r="CI366">
            <v>44</v>
          </cell>
          <cell r="CJ366">
            <v>49</v>
          </cell>
        </row>
        <row r="367">
          <cell r="BZ367">
            <v>7.9499999999999202</v>
          </cell>
          <cell r="CA367">
            <v>3</v>
          </cell>
          <cell r="CB367">
            <v>8</v>
          </cell>
          <cell r="CC367">
            <v>13</v>
          </cell>
          <cell r="CD367">
            <v>18</v>
          </cell>
          <cell r="CE367">
            <v>23</v>
          </cell>
          <cell r="CF367">
            <v>28</v>
          </cell>
          <cell r="CG367">
            <v>33</v>
          </cell>
          <cell r="CH367">
            <v>38</v>
          </cell>
          <cell r="CI367">
            <v>43</v>
          </cell>
          <cell r="CJ367">
            <v>48</v>
          </cell>
        </row>
        <row r="368">
          <cell r="BZ368">
            <v>7.95999999999992</v>
          </cell>
          <cell r="CA368">
            <v>3</v>
          </cell>
          <cell r="CB368">
            <v>8</v>
          </cell>
          <cell r="CC368">
            <v>13</v>
          </cell>
          <cell r="CD368">
            <v>18</v>
          </cell>
          <cell r="CE368">
            <v>23</v>
          </cell>
          <cell r="CF368">
            <v>28</v>
          </cell>
          <cell r="CG368">
            <v>33</v>
          </cell>
          <cell r="CH368">
            <v>38</v>
          </cell>
          <cell r="CI368">
            <v>43</v>
          </cell>
          <cell r="CJ368">
            <v>48</v>
          </cell>
        </row>
        <row r="369">
          <cell r="BZ369">
            <v>7.9699999999999198</v>
          </cell>
          <cell r="CA369">
            <v>3</v>
          </cell>
          <cell r="CB369">
            <v>8</v>
          </cell>
          <cell r="CC369">
            <v>13</v>
          </cell>
          <cell r="CD369">
            <v>18</v>
          </cell>
          <cell r="CE369">
            <v>23</v>
          </cell>
          <cell r="CF369">
            <v>28</v>
          </cell>
          <cell r="CG369">
            <v>33</v>
          </cell>
          <cell r="CH369">
            <v>38</v>
          </cell>
          <cell r="CI369">
            <v>43</v>
          </cell>
          <cell r="CJ369">
            <v>48</v>
          </cell>
        </row>
        <row r="370">
          <cell r="BZ370">
            <v>7.9799999999999196</v>
          </cell>
          <cell r="CA370">
            <v>3</v>
          </cell>
          <cell r="CB370">
            <v>8</v>
          </cell>
          <cell r="CC370">
            <v>13</v>
          </cell>
          <cell r="CD370">
            <v>18</v>
          </cell>
          <cell r="CE370">
            <v>23</v>
          </cell>
          <cell r="CF370">
            <v>28</v>
          </cell>
          <cell r="CG370">
            <v>33</v>
          </cell>
          <cell r="CH370">
            <v>38</v>
          </cell>
          <cell r="CI370">
            <v>43</v>
          </cell>
          <cell r="CJ370">
            <v>48</v>
          </cell>
        </row>
        <row r="371">
          <cell r="BZ371">
            <v>7.9899999999999203</v>
          </cell>
          <cell r="CA371">
            <v>2</v>
          </cell>
          <cell r="CB371">
            <v>7</v>
          </cell>
          <cell r="CC371">
            <v>12</v>
          </cell>
          <cell r="CD371">
            <v>17</v>
          </cell>
          <cell r="CE371">
            <v>22</v>
          </cell>
          <cell r="CF371">
            <v>27</v>
          </cell>
          <cell r="CG371">
            <v>32</v>
          </cell>
          <cell r="CH371">
            <v>37</v>
          </cell>
          <cell r="CI371">
            <v>42</v>
          </cell>
          <cell r="CJ371">
            <v>47</v>
          </cell>
        </row>
        <row r="372">
          <cell r="BZ372">
            <v>7.9999999999999201</v>
          </cell>
          <cell r="CA372">
            <v>2</v>
          </cell>
          <cell r="CB372">
            <v>7</v>
          </cell>
          <cell r="CC372">
            <v>12</v>
          </cell>
          <cell r="CD372">
            <v>17</v>
          </cell>
          <cell r="CE372">
            <v>22</v>
          </cell>
          <cell r="CF372">
            <v>27</v>
          </cell>
          <cell r="CG372">
            <v>32</v>
          </cell>
          <cell r="CH372">
            <v>37</v>
          </cell>
          <cell r="CI372">
            <v>42</v>
          </cell>
          <cell r="CJ372">
            <v>47</v>
          </cell>
        </row>
        <row r="373">
          <cell r="BZ373">
            <v>8.0099999999999199</v>
          </cell>
          <cell r="CA373">
            <v>2</v>
          </cell>
          <cell r="CB373">
            <v>7</v>
          </cell>
          <cell r="CC373">
            <v>12</v>
          </cell>
          <cell r="CD373">
            <v>17</v>
          </cell>
          <cell r="CE373">
            <v>22</v>
          </cell>
          <cell r="CF373">
            <v>27</v>
          </cell>
          <cell r="CG373">
            <v>32</v>
          </cell>
          <cell r="CH373">
            <v>37</v>
          </cell>
          <cell r="CI373">
            <v>42</v>
          </cell>
          <cell r="CJ373">
            <v>47</v>
          </cell>
        </row>
        <row r="374">
          <cell r="BZ374">
            <v>8.0199999999999196</v>
          </cell>
          <cell r="CA374">
            <v>2</v>
          </cell>
          <cell r="CB374">
            <v>7</v>
          </cell>
          <cell r="CC374">
            <v>12</v>
          </cell>
          <cell r="CD374">
            <v>17</v>
          </cell>
          <cell r="CE374">
            <v>22</v>
          </cell>
          <cell r="CF374">
            <v>27</v>
          </cell>
          <cell r="CG374">
            <v>32</v>
          </cell>
          <cell r="CH374">
            <v>37</v>
          </cell>
          <cell r="CI374">
            <v>42</v>
          </cell>
          <cell r="CJ374">
            <v>47</v>
          </cell>
        </row>
        <row r="375">
          <cell r="BZ375">
            <v>8.0299999999999194</v>
          </cell>
          <cell r="CA375">
            <v>1</v>
          </cell>
          <cell r="CB375">
            <v>6</v>
          </cell>
          <cell r="CC375">
            <v>11</v>
          </cell>
          <cell r="CD375">
            <v>16</v>
          </cell>
          <cell r="CE375">
            <v>21</v>
          </cell>
          <cell r="CF375">
            <v>26</v>
          </cell>
          <cell r="CG375">
            <v>31</v>
          </cell>
          <cell r="CH375">
            <v>36</v>
          </cell>
          <cell r="CI375">
            <v>41</v>
          </cell>
          <cell r="CJ375">
            <v>46</v>
          </cell>
        </row>
        <row r="376">
          <cell r="BZ376">
            <v>8.0399999999999192</v>
          </cell>
          <cell r="CA376">
            <v>1</v>
          </cell>
          <cell r="CB376">
            <v>6</v>
          </cell>
          <cell r="CC376">
            <v>11</v>
          </cell>
          <cell r="CD376">
            <v>16</v>
          </cell>
          <cell r="CE376">
            <v>21</v>
          </cell>
          <cell r="CF376">
            <v>26</v>
          </cell>
          <cell r="CG376">
            <v>31</v>
          </cell>
          <cell r="CH376">
            <v>36</v>
          </cell>
          <cell r="CI376">
            <v>41</v>
          </cell>
          <cell r="CJ376">
            <v>46</v>
          </cell>
        </row>
        <row r="377">
          <cell r="BZ377">
            <v>8.0499999999999208</v>
          </cell>
          <cell r="CA377">
            <v>1</v>
          </cell>
          <cell r="CB377">
            <v>6</v>
          </cell>
          <cell r="CC377">
            <v>11</v>
          </cell>
          <cell r="CD377">
            <v>16</v>
          </cell>
          <cell r="CE377">
            <v>21</v>
          </cell>
          <cell r="CF377">
            <v>26</v>
          </cell>
          <cell r="CG377">
            <v>31</v>
          </cell>
          <cell r="CH377">
            <v>36</v>
          </cell>
          <cell r="CI377">
            <v>41</v>
          </cell>
          <cell r="CJ377">
            <v>46</v>
          </cell>
        </row>
        <row r="378">
          <cell r="BZ378">
            <v>8.0599999999999206</v>
          </cell>
          <cell r="CA378">
            <v>1</v>
          </cell>
          <cell r="CB378">
            <v>6</v>
          </cell>
          <cell r="CC378">
            <v>11</v>
          </cell>
          <cell r="CD378">
            <v>16</v>
          </cell>
          <cell r="CE378">
            <v>21</v>
          </cell>
          <cell r="CF378">
            <v>26</v>
          </cell>
          <cell r="CG378">
            <v>31</v>
          </cell>
          <cell r="CH378">
            <v>36</v>
          </cell>
          <cell r="CI378">
            <v>41</v>
          </cell>
          <cell r="CJ378">
            <v>46</v>
          </cell>
        </row>
        <row r="379">
          <cell r="BZ379">
            <v>8.0699999999999203</v>
          </cell>
          <cell r="CA379">
            <v>0</v>
          </cell>
          <cell r="CB379">
            <v>5</v>
          </cell>
          <cell r="CC379">
            <v>10</v>
          </cell>
          <cell r="CD379">
            <v>15</v>
          </cell>
          <cell r="CE379">
            <v>20</v>
          </cell>
          <cell r="CF379">
            <v>25</v>
          </cell>
          <cell r="CG379">
            <v>30</v>
          </cell>
          <cell r="CH379">
            <v>35</v>
          </cell>
          <cell r="CI379">
            <v>40</v>
          </cell>
          <cell r="CJ379">
            <v>45</v>
          </cell>
        </row>
        <row r="380">
          <cell r="BZ380">
            <v>8.0799999999999201</v>
          </cell>
          <cell r="CA380">
            <v>0</v>
          </cell>
          <cell r="CB380">
            <v>5</v>
          </cell>
          <cell r="CC380">
            <v>10</v>
          </cell>
          <cell r="CD380">
            <v>15</v>
          </cell>
          <cell r="CE380">
            <v>20</v>
          </cell>
          <cell r="CF380">
            <v>25</v>
          </cell>
          <cell r="CG380">
            <v>30</v>
          </cell>
          <cell r="CH380">
            <v>35</v>
          </cell>
          <cell r="CI380">
            <v>40</v>
          </cell>
          <cell r="CJ380">
            <v>45</v>
          </cell>
        </row>
        <row r="381">
          <cell r="BZ381">
            <v>8.0899999999999199</v>
          </cell>
          <cell r="CA381">
            <v>0</v>
          </cell>
          <cell r="CB381">
            <v>5</v>
          </cell>
          <cell r="CC381">
            <v>10</v>
          </cell>
          <cell r="CD381">
            <v>15</v>
          </cell>
          <cell r="CE381">
            <v>20</v>
          </cell>
          <cell r="CF381">
            <v>25</v>
          </cell>
          <cell r="CG381">
            <v>30</v>
          </cell>
          <cell r="CH381">
            <v>35</v>
          </cell>
          <cell r="CI381">
            <v>40</v>
          </cell>
          <cell r="CJ381">
            <v>45</v>
          </cell>
        </row>
        <row r="382">
          <cell r="BZ382">
            <v>8.0999999999999197</v>
          </cell>
          <cell r="CA382">
            <v>0</v>
          </cell>
          <cell r="CB382">
            <v>5</v>
          </cell>
          <cell r="CC382">
            <v>10</v>
          </cell>
          <cell r="CD382">
            <v>15</v>
          </cell>
          <cell r="CE382">
            <v>20</v>
          </cell>
          <cell r="CF382">
            <v>25</v>
          </cell>
          <cell r="CG382">
            <v>30</v>
          </cell>
          <cell r="CH382">
            <v>35</v>
          </cell>
          <cell r="CI382">
            <v>40</v>
          </cell>
          <cell r="CJ382">
            <v>45</v>
          </cell>
        </row>
        <row r="383">
          <cell r="BZ383">
            <v>8.1099999999999195</v>
          </cell>
          <cell r="CA383">
            <v>0</v>
          </cell>
          <cell r="CB383">
            <v>4</v>
          </cell>
          <cell r="CC383">
            <v>9</v>
          </cell>
          <cell r="CD383">
            <v>14</v>
          </cell>
          <cell r="CE383">
            <v>19</v>
          </cell>
          <cell r="CF383">
            <v>24</v>
          </cell>
          <cell r="CG383">
            <v>29</v>
          </cell>
          <cell r="CH383">
            <v>34</v>
          </cell>
          <cell r="CI383">
            <v>39</v>
          </cell>
          <cell r="CJ383">
            <v>44</v>
          </cell>
        </row>
        <row r="384">
          <cell r="BZ384">
            <v>8.1199999999999193</v>
          </cell>
          <cell r="CA384">
            <v>0</v>
          </cell>
          <cell r="CB384">
            <v>4</v>
          </cell>
          <cell r="CC384">
            <v>9</v>
          </cell>
          <cell r="CD384">
            <v>14</v>
          </cell>
          <cell r="CE384">
            <v>19</v>
          </cell>
          <cell r="CF384">
            <v>24</v>
          </cell>
          <cell r="CG384">
            <v>29</v>
          </cell>
          <cell r="CH384">
            <v>34</v>
          </cell>
          <cell r="CI384">
            <v>39</v>
          </cell>
          <cell r="CJ384">
            <v>44</v>
          </cell>
        </row>
        <row r="385">
          <cell r="BZ385">
            <v>8.1299999999999208</v>
          </cell>
          <cell r="CA385">
            <v>0</v>
          </cell>
          <cell r="CB385">
            <v>4</v>
          </cell>
          <cell r="CC385">
            <v>9</v>
          </cell>
          <cell r="CD385">
            <v>14</v>
          </cell>
          <cell r="CE385">
            <v>19</v>
          </cell>
          <cell r="CF385">
            <v>24</v>
          </cell>
          <cell r="CG385">
            <v>29</v>
          </cell>
          <cell r="CH385">
            <v>34</v>
          </cell>
          <cell r="CI385">
            <v>39</v>
          </cell>
          <cell r="CJ385">
            <v>44</v>
          </cell>
        </row>
        <row r="386">
          <cell r="BZ386">
            <v>8.1399999999999206</v>
          </cell>
          <cell r="CA386">
            <v>0</v>
          </cell>
          <cell r="CB386">
            <v>4</v>
          </cell>
          <cell r="CC386">
            <v>9</v>
          </cell>
          <cell r="CD386">
            <v>14</v>
          </cell>
          <cell r="CE386">
            <v>19</v>
          </cell>
          <cell r="CF386">
            <v>24</v>
          </cell>
          <cell r="CG386">
            <v>29</v>
          </cell>
          <cell r="CH386">
            <v>34</v>
          </cell>
          <cell r="CI386">
            <v>39</v>
          </cell>
          <cell r="CJ386">
            <v>44</v>
          </cell>
        </row>
        <row r="387">
          <cell r="BZ387">
            <v>8.1499999999999204</v>
          </cell>
          <cell r="CA387">
            <v>0</v>
          </cell>
          <cell r="CB387">
            <v>3</v>
          </cell>
          <cell r="CC387">
            <v>8</v>
          </cell>
          <cell r="CD387">
            <v>13</v>
          </cell>
          <cell r="CE387">
            <v>18</v>
          </cell>
          <cell r="CF387">
            <v>23</v>
          </cell>
          <cell r="CG387">
            <v>28</v>
          </cell>
          <cell r="CH387">
            <v>33</v>
          </cell>
          <cell r="CI387">
            <v>38</v>
          </cell>
          <cell r="CJ387">
            <v>43</v>
          </cell>
        </row>
        <row r="388">
          <cell r="BZ388">
            <v>8.1599999999999202</v>
          </cell>
          <cell r="CA388">
            <v>0</v>
          </cell>
          <cell r="CB388">
            <v>3</v>
          </cell>
          <cell r="CC388">
            <v>8</v>
          </cell>
          <cell r="CD388">
            <v>13</v>
          </cell>
          <cell r="CE388">
            <v>18</v>
          </cell>
          <cell r="CF388">
            <v>23</v>
          </cell>
          <cell r="CG388">
            <v>28</v>
          </cell>
          <cell r="CH388">
            <v>33</v>
          </cell>
          <cell r="CI388">
            <v>38</v>
          </cell>
          <cell r="CJ388">
            <v>43</v>
          </cell>
        </row>
        <row r="389">
          <cell r="BZ389">
            <v>8.16999999999992</v>
          </cell>
          <cell r="CA389">
            <v>0</v>
          </cell>
          <cell r="CB389">
            <v>3</v>
          </cell>
          <cell r="CC389">
            <v>8</v>
          </cell>
          <cell r="CD389">
            <v>13</v>
          </cell>
          <cell r="CE389">
            <v>18</v>
          </cell>
          <cell r="CF389">
            <v>23</v>
          </cell>
          <cell r="CG389">
            <v>28</v>
          </cell>
          <cell r="CH389">
            <v>33</v>
          </cell>
          <cell r="CI389">
            <v>38</v>
          </cell>
          <cell r="CJ389">
            <v>43</v>
          </cell>
        </row>
        <row r="390">
          <cell r="BZ390">
            <v>8.1799999999999198</v>
          </cell>
          <cell r="CA390">
            <v>0</v>
          </cell>
          <cell r="CB390">
            <v>3</v>
          </cell>
          <cell r="CC390">
            <v>8</v>
          </cell>
          <cell r="CD390">
            <v>13</v>
          </cell>
          <cell r="CE390">
            <v>18</v>
          </cell>
          <cell r="CF390">
            <v>23</v>
          </cell>
          <cell r="CG390">
            <v>28</v>
          </cell>
          <cell r="CH390">
            <v>33</v>
          </cell>
          <cell r="CI390">
            <v>38</v>
          </cell>
          <cell r="CJ390">
            <v>43</v>
          </cell>
        </row>
        <row r="391">
          <cell r="BZ391">
            <v>8.1899999999999196</v>
          </cell>
          <cell r="CA391">
            <v>0</v>
          </cell>
          <cell r="CB391">
            <v>2</v>
          </cell>
          <cell r="CC391">
            <v>7</v>
          </cell>
          <cell r="CD391">
            <v>12</v>
          </cell>
          <cell r="CE391">
            <v>17</v>
          </cell>
          <cell r="CF391">
            <v>22</v>
          </cell>
          <cell r="CG391">
            <v>27</v>
          </cell>
          <cell r="CH391">
            <v>32</v>
          </cell>
          <cell r="CI391">
            <v>37</v>
          </cell>
          <cell r="CJ391">
            <v>42</v>
          </cell>
        </row>
        <row r="392">
          <cell r="BZ392">
            <v>8.1999999999999194</v>
          </cell>
          <cell r="CA392">
            <v>0</v>
          </cell>
          <cell r="CB392">
            <v>2</v>
          </cell>
          <cell r="CC392">
            <v>7</v>
          </cell>
          <cell r="CD392">
            <v>12</v>
          </cell>
          <cell r="CE392">
            <v>17</v>
          </cell>
          <cell r="CF392">
            <v>22</v>
          </cell>
          <cell r="CG392">
            <v>27</v>
          </cell>
          <cell r="CH392">
            <v>32</v>
          </cell>
          <cell r="CI392">
            <v>37</v>
          </cell>
          <cell r="CJ392">
            <v>42</v>
          </cell>
        </row>
        <row r="393">
          <cell r="BZ393">
            <v>8.2099999999999191</v>
          </cell>
          <cell r="CA393">
            <v>0</v>
          </cell>
          <cell r="CB393">
            <v>2</v>
          </cell>
          <cell r="CC393">
            <v>7</v>
          </cell>
          <cell r="CD393">
            <v>12</v>
          </cell>
          <cell r="CE393">
            <v>17</v>
          </cell>
          <cell r="CF393">
            <v>22</v>
          </cell>
          <cell r="CG393">
            <v>27</v>
          </cell>
          <cell r="CH393">
            <v>32</v>
          </cell>
          <cell r="CI393">
            <v>37</v>
          </cell>
          <cell r="CJ393">
            <v>42</v>
          </cell>
        </row>
        <row r="394">
          <cell r="BZ394">
            <v>8.2199999999999207</v>
          </cell>
          <cell r="CA394">
            <v>0</v>
          </cell>
          <cell r="CB394">
            <v>2</v>
          </cell>
          <cell r="CC394">
            <v>7</v>
          </cell>
          <cell r="CD394">
            <v>12</v>
          </cell>
          <cell r="CE394">
            <v>17</v>
          </cell>
          <cell r="CF394">
            <v>22</v>
          </cell>
          <cell r="CG394">
            <v>27</v>
          </cell>
          <cell r="CH394">
            <v>32</v>
          </cell>
          <cell r="CI394">
            <v>37</v>
          </cell>
          <cell r="CJ394">
            <v>42</v>
          </cell>
        </row>
        <row r="395">
          <cell r="BZ395">
            <v>8.2299999999999205</v>
          </cell>
          <cell r="CA395">
            <v>0</v>
          </cell>
          <cell r="CB395">
            <v>1</v>
          </cell>
          <cell r="CC395">
            <v>6</v>
          </cell>
          <cell r="CD395">
            <v>11</v>
          </cell>
          <cell r="CE395">
            <v>16</v>
          </cell>
          <cell r="CF395">
            <v>21</v>
          </cell>
          <cell r="CG395">
            <v>26</v>
          </cell>
          <cell r="CH395">
            <v>31</v>
          </cell>
          <cell r="CI395">
            <v>36</v>
          </cell>
          <cell r="CJ395">
            <v>41</v>
          </cell>
        </row>
        <row r="396">
          <cell r="BZ396">
            <v>8.2399999999999203</v>
          </cell>
          <cell r="CA396">
            <v>0</v>
          </cell>
          <cell r="CB396">
            <v>1</v>
          </cell>
          <cell r="CC396">
            <v>6</v>
          </cell>
          <cell r="CD396">
            <v>11</v>
          </cell>
          <cell r="CE396">
            <v>16</v>
          </cell>
          <cell r="CF396">
            <v>21</v>
          </cell>
          <cell r="CG396">
            <v>26</v>
          </cell>
          <cell r="CH396">
            <v>31</v>
          </cell>
          <cell r="CI396">
            <v>36</v>
          </cell>
          <cell r="CJ396">
            <v>41</v>
          </cell>
        </row>
        <row r="397">
          <cell r="BZ397">
            <v>8.2499999999999201</v>
          </cell>
          <cell r="CA397">
            <v>0</v>
          </cell>
          <cell r="CB397">
            <v>1</v>
          </cell>
          <cell r="CC397">
            <v>6</v>
          </cell>
          <cell r="CD397">
            <v>11</v>
          </cell>
          <cell r="CE397">
            <v>16</v>
          </cell>
          <cell r="CF397">
            <v>21</v>
          </cell>
          <cell r="CG397">
            <v>26</v>
          </cell>
          <cell r="CH397">
            <v>31</v>
          </cell>
          <cell r="CI397">
            <v>36</v>
          </cell>
          <cell r="CJ397">
            <v>41</v>
          </cell>
        </row>
        <row r="398">
          <cell r="BZ398">
            <v>8.2599999999999199</v>
          </cell>
          <cell r="CA398">
            <v>0</v>
          </cell>
          <cell r="CB398">
            <v>1</v>
          </cell>
          <cell r="CC398">
            <v>6</v>
          </cell>
          <cell r="CD398">
            <v>11</v>
          </cell>
          <cell r="CE398">
            <v>16</v>
          </cell>
          <cell r="CF398">
            <v>21</v>
          </cell>
          <cell r="CG398">
            <v>26</v>
          </cell>
          <cell r="CH398">
            <v>31</v>
          </cell>
          <cell r="CI398">
            <v>36</v>
          </cell>
          <cell r="CJ398">
            <v>41</v>
          </cell>
        </row>
        <row r="399">
          <cell r="BZ399">
            <v>8.2699999999999196</v>
          </cell>
          <cell r="CA399">
            <v>0</v>
          </cell>
          <cell r="CB399">
            <v>0</v>
          </cell>
          <cell r="CC399">
            <v>5</v>
          </cell>
          <cell r="CD399">
            <v>10</v>
          </cell>
          <cell r="CE399">
            <v>15</v>
          </cell>
          <cell r="CF399">
            <v>20</v>
          </cell>
          <cell r="CG399">
            <v>25</v>
          </cell>
          <cell r="CH399">
            <v>30</v>
          </cell>
          <cell r="CI399">
            <v>35</v>
          </cell>
          <cell r="CJ399">
            <v>40</v>
          </cell>
        </row>
        <row r="400">
          <cell r="BZ400">
            <v>8.2799999999999194</v>
          </cell>
          <cell r="CA400">
            <v>0</v>
          </cell>
          <cell r="CB400">
            <v>0</v>
          </cell>
          <cell r="CC400">
            <v>5</v>
          </cell>
          <cell r="CD400">
            <v>10</v>
          </cell>
          <cell r="CE400">
            <v>15</v>
          </cell>
          <cell r="CF400">
            <v>20</v>
          </cell>
          <cell r="CG400">
            <v>25</v>
          </cell>
          <cell r="CH400">
            <v>30</v>
          </cell>
          <cell r="CI400">
            <v>35</v>
          </cell>
          <cell r="CJ400">
            <v>40</v>
          </cell>
        </row>
        <row r="401">
          <cell r="BZ401">
            <v>8.2899999999999192</v>
          </cell>
          <cell r="CA401">
            <v>0</v>
          </cell>
          <cell r="CB401">
            <v>0</v>
          </cell>
          <cell r="CC401">
            <v>5</v>
          </cell>
          <cell r="CD401">
            <v>10</v>
          </cell>
          <cell r="CE401">
            <v>15</v>
          </cell>
          <cell r="CF401">
            <v>20</v>
          </cell>
          <cell r="CG401">
            <v>25</v>
          </cell>
          <cell r="CH401">
            <v>30</v>
          </cell>
          <cell r="CI401">
            <v>35</v>
          </cell>
          <cell r="CJ401">
            <v>40</v>
          </cell>
        </row>
        <row r="402">
          <cell r="BZ402">
            <v>8.2999999999999208</v>
          </cell>
          <cell r="CA402">
            <v>0</v>
          </cell>
          <cell r="CB402">
            <v>0</v>
          </cell>
          <cell r="CC402">
            <v>5</v>
          </cell>
          <cell r="CD402">
            <v>10</v>
          </cell>
          <cell r="CE402">
            <v>15</v>
          </cell>
          <cell r="CF402">
            <v>20</v>
          </cell>
          <cell r="CG402">
            <v>25</v>
          </cell>
          <cell r="CH402">
            <v>30</v>
          </cell>
          <cell r="CI402">
            <v>35</v>
          </cell>
          <cell r="CJ402">
            <v>40</v>
          </cell>
        </row>
        <row r="403">
          <cell r="BZ403">
            <v>8.3099999999999206</v>
          </cell>
          <cell r="CA403">
            <v>0</v>
          </cell>
          <cell r="CB403">
            <v>0</v>
          </cell>
          <cell r="CC403">
            <v>4</v>
          </cell>
          <cell r="CD403">
            <v>9</v>
          </cell>
          <cell r="CE403">
            <v>14</v>
          </cell>
          <cell r="CF403">
            <v>19</v>
          </cell>
          <cell r="CG403">
            <v>24</v>
          </cell>
          <cell r="CH403">
            <v>29</v>
          </cell>
          <cell r="CI403">
            <v>34</v>
          </cell>
          <cell r="CJ403">
            <v>39</v>
          </cell>
        </row>
        <row r="404">
          <cell r="BZ404">
            <v>8.3199999999999203</v>
          </cell>
          <cell r="CA404">
            <v>0</v>
          </cell>
          <cell r="CB404">
            <v>0</v>
          </cell>
          <cell r="CC404">
            <v>4</v>
          </cell>
          <cell r="CD404">
            <v>9</v>
          </cell>
          <cell r="CE404">
            <v>14</v>
          </cell>
          <cell r="CF404">
            <v>19</v>
          </cell>
          <cell r="CG404">
            <v>24</v>
          </cell>
          <cell r="CH404">
            <v>29</v>
          </cell>
          <cell r="CI404">
            <v>34</v>
          </cell>
          <cell r="CJ404">
            <v>39</v>
          </cell>
        </row>
        <row r="405">
          <cell r="BZ405">
            <v>8.3299999999999201</v>
          </cell>
          <cell r="CA405">
            <v>0</v>
          </cell>
          <cell r="CB405">
            <v>0</v>
          </cell>
          <cell r="CC405">
            <v>4</v>
          </cell>
          <cell r="CD405">
            <v>9</v>
          </cell>
          <cell r="CE405">
            <v>14</v>
          </cell>
          <cell r="CF405">
            <v>19</v>
          </cell>
          <cell r="CG405">
            <v>24</v>
          </cell>
          <cell r="CH405">
            <v>29</v>
          </cell>
          <cell r="CI405">
            <v>34</v>
          </cell>
          <cell r="CJ405">
            <v>39</v>
          </cell>
        </row>
        <row r="406">
          <cell r="BZ406">
            <v>8.3399999999999199</v>
          </cell>
          <cell r="CA406">
            <v>0</v>
          </cell>
          <cell r="CB406">
            <v>0</v>
          </cell>
          <cell r="CC406">
            <v>4</v>
          </cell>
          <cell r="CD406">
            <v>9</v>
          </cell>
          <cell r="CE406">
            <v>14</v>
          </cell>
          <cell r="CF406">
            <v>19</v>
          </cell>
          <cell r="CG406">
            <v>24</v>
          </cell>
          <cell r="CH406">
            <v>29</v>
          </cell>
          <cell r="CI406">
            <v>34</v>
          </cell>
          <cell r="CJ406">
            <v>39</v>
          </cell>
        </row>
        <row r="407">
          <cell r="BZ407">
            <v>8.3499999999999197</v>
          </cell>
          <cell r="CA407">
            <v>0</v>
          </cell>
          <cell r="CB407">
            <v>0</v>
          </cell>
          <cell r="CC407">
            <v>3</v>
          </cell>
          <cell r="CD407">
            <v>8</v>
          </cell>
          <cell r="CE407">
            <v>13</v>
          </cell>
          <cell r="CF407">
            <v>18</v>
          </cell>
          <cell r="CG407">
            <v>23</v>
          </cell>
          <cell r="CH407">
            <v>28</v>
          </cell>
          <cell r="CI407">
            <v>33</v>
          </cell>
          <cell r="CJ407">
            <v>38</v>
          </cell>
        </row>
        <row r="408">
          <cell r="BZ408">
            <v>8.3599999999999195</v>
          </cell>
          <cell r="CA408">
            <v>0</v>
          </cell>
          <cell r="CB408">
            <v>0</v>
          </cell>
          <cell r="CC408">
            <v>3</v>
          </cell>
          <cell r="CD408">
            <v>8</v>
          </cell>
          <cell r="CE408">
            <v>13</v>
          </cell>
          <cell r="CF408">
            <v>18</v>
          </cell>
          <cell r="CG408">
            <v>23</v>
          </cell>
          <cell r="CH408">
            <v>28</v>
          </cell>
          <cell r="CI408">
            <v>33</v>
          </cell>
          <cell r="CJ408">
            <v>38</v>
          </cell>
        </row>
        <row r="409">
          <cell r="BZ409">
            <v>8.3699999999999193</v>
          </cell>
          <cell r="CA409">
            <v>0</v>
          </cell>
          <cell r="CB409">
            <v>0</v>
          </cell>
          <cell r="CC409">
            <v>3</v>
          </cell>
          <cell r="CD409">
            <v>8</v>
          </cell>
          <cell r="CE409">
            <v>13</v>
          </cell>
          <cell r="CF409">
            <v>18</v>
          </cell>
          <cell r="CG409">
            <v>23</v>
          </cell>
          <cell r="CH409">
            <v>28</v>
          </cell>
          <cell r="CI409">
            <v>33</v>
          </cell>
          <cell r="CJ409">
            <v>38</v>
          </cell>
        </row>
        <row r="410">
          <cell r="BZ410">
            <v>8.3799999999999208</v>
          </cell>
          <cell r="CA410">
            <v>0</v>
          </cell>
          <cell r="CB410">
            <v>0</v>
          </cell>
          <cell r="CC410">
            <v>3</v>
          </cell>
          <cell r="CD410">
            <v>8</v>
          </cell>
          <cell r="CE410">
            <v>13</v>
          </cell>
          <cell r="CF410">
            <v>18</v>
          </cell>
          <cell r="CG410">
            <v>23</v>
          </cell>
          <cell r="CH410">
            <v>28</v>
          </cell>
          <cell r="CI410">
            <v>33</v>
          </cell>
          <cell r="CJ410">
            <v>38</v>
          </cell>
        </row>
        <row r="411">
          <cell r="BZ411">
            <v>8.3899999999999206</v>
          </cell>
          <cell r="CA411">
            <v>0</v>
          </cell>
          <cell r="CB411">
            <v>0</v>
          </cell>
          <cell r="CC411">
            <v>2</v>
          </cell>
          <cell r="CD411">
            <v>7</v>
          </cell>
          <cell r="CE411">
            <v>12</v>
          </cell>
          <cell r="CF411">
            <v>17</v>
          </cell>
          <cell r="CG411">
            <v>22</v>
          </cell>
          <cell r="CH411">
            <v>27</v>
          </cell>
          <cell r="CI411">
            <v>32</v>
          </cell>
          <cell r="CJ411">
            <v>37</v>
          </cell>
        </row>
        <row r="412">
          <cell r="BZ412">
            <v>8.3999999999999204</v>
          </cell>
          <cell r="CA412">
            <v>0</v>
          </cell>
          <cell r="CB412">
            <v>0</v>
          </cell>
          <cell r="CC412">
            <v>2</v>
          </cell>
          <cell r="CD412">
            <v>7</v>
          </cell>
          <cell r="CE412">
            <v>12</v>
          </cell>
          <cell r="CF412">
            <v>17</v>
          </cell>
          <cell r="CG412">
            <v>22</v>
          </cell>
          <cell r="CH412">
            <v>27</v>
          </cell>
          <cell r="CI412">
            <v>32</v>
          </cell>
          <cell r="CJ412">
            <v>37</v>
          </cell>
        </row>
        <row r="413">
          <cell r="BZ413">
            <v>8.4099999999999202</v>
          </cell>
          <cell r="CA413">
            <v>0</v>
          </cell>
          <cell r="CB413">
            <v>0</v>
          </cell>
          <cell r="CC413">
            <v>2</v>
          </cell>
          <cell r="CD413">
            <v>7</v>
          </cell>
          <cell r="CE413">
            <v>12</v>
          </cell>
          <cell r="CF413">
            <v>17</v>
          </cell>
          <cell r="CG413">
            <v>22</v>
          </cell>
          <cell r="CH413">
            <v>27</v>
          </cell>
          <cell r="CI413">
            <v>32</v>
          </cell>
          <cell r="CJ413">
            <v>37</v>
          </cell>
        </row>
        <row r="414">
          <cell r="BZ414">
            <v>8.4199999999999093</v>
          </cell>
          <cell r="CA414">
            <v>0</v>
          </cell>
          <cell r="CB414">
            <v>0</v>
          </cell>
          <cell r="CC414">
            <v>2</v>
          </cell>
          <cell r="CD414">
            <v>7</v>
          </cell>
          <cell r="CE414">
            <v>12</v>
          </cell>
          <cell r="CF414">
            <v>17</v>
          </cell>
          <cell r="CG414">
            <v>22</v>
          </cell>
          <cell r="CH414">
            <v>27</v>
          </cell>
          <cell r="CI414">
            <v>32</v>
          </cell>
          <cell r="CJ414">
            <v>37</v>
          </cell>
        </row>
        <row r="415">
          <cell r="BZ415">
            <v>8.4299999999999091</v>
          </cell>
          <cell r="CA415">
            <v>0</v>
          </cell>
          <cell r="CB415">
            <v>0</v>
          </cell>
          <cell r="CC415">
            <v>1</v>
          </cell>
          <cell r="CD415">
            <v>6</v>
          </cell>
          <cell r="CE415">
            <v>11</v>
          </cell>
          <cell r="CF415">
            <v>16</v>
          </cell>
          <cell r="CG415">
            <v>21</v>
          </cell>
          <cell r="CH415">
            <v>26</v>
          </cell>
          <cell r="CI415">
            <v>31</v>
          </cell>
          <cell r="CJ415">
            <v>36</v>
          </cell>
        </row>
        <row r="416">
          <cell r="BZ416">
            <v>8.4399999999999107</v>
          </cell>
          <cell r="CA416">
            <v>0</v>
          </cell>
          <cell r="CB416">
            <v>0</v>
          </cell>
          <cell r="CC416">
            <v>1</v>
          </cell>
          <cell r="CD416">
            <v>6</v>
          </cell>
          <cell r="CE416">
            <v>11</v>
          </cell>
          <cell r="CF416">
            <v>16</v>
          </cell>
          <cell r="CG416">
            <v>21</v>
          </cell>
          <cell r="CH416">
            <v>26</v>
          </cell>
          <cell r="CI416">
            <v>31</v>
          </cell>
          <cell r="CJ416">
            <v>36</v>
          </cell>
        </row>
        <row r="417">
          <cell r="BZ417">
            <v>8.4499999999999105</v>
          </cell>
          <cell r="CA417">
            <v>0</v>
          </cell>
          <cell r="CB417">
            <v>0</v>
          </cell>
          <cell r="CC417">
            <v>1</v>
          </cell>
          <cell r="CD417">
            <v>6</v>
          </cell>
          <cell r="CE417">
            <v>11</v>
          </cell>
          <cell r="CF417">
            <v>16</v>
          </cell>
          <cell r="CG417">
            <v>21</v>
          </cell>
          <cell r="CH417">
            <v>26</v>
          </cell>
          <cell r="CI417">
            <v>31</v>
          </cell>
          <cell r="CJ417">
            <v>36</v>
          </cell>
        </row>
        <row r="418">
          <cell r="BZ418">
            <v>8.4599999999999103</v>
          </cell>
          <cell r="CA418">
            <v>0</v>
          </cell>
          <cell r="CB418">
            <v>0</v>
          </cell>
          <cell r="CC418">
            <v>1</v>
          </cell>
          <cell r="CD418">
            <v>6</v>
          </cell>
          <cell r="CE418">
            <v>11</v>
          </cell>
          <cell r="CF418">
            <v>16</v>
          </cell>
          <cell r="CG418">
            <v>21</v>
          </cell>
          <cell r="CH418">
            <v>26</v>
          </cell>
          <cell r="CI418">
            <v>31</v>
          </cell>
          <cell r="CJ418">
            <v>36</v>
          </cell>
        </row>
        <row r="419">
          <cell r="BZ419">
            <v>8.46999999999991</v>
          </cell>
          <cell r="CA419">
            <v>0</v>
          </cell>
          <cell r="CB419">
            <v>0</v>
          </cell>
          <cell r="CC419">
            <v>0</v>
          </cell>
          <cell r="CD419">
            <v>5</v>
          </cell>
          <cell r="CE419">
            <v>10</v>
          </cell>
          <cell r="CF419">
            <v>15</v>
          </cell>
          <cell r="CG419">
            <v>20</v>
          </cell>
          <cell r="CH419">
            <v>25</v>
          </cell>
          <cell r="CI419">
            <v>30</v>
          </cell>
          <cell r="CJ419">
            <v>35</v>
          </cell>
        </row>
        <row r="420">
          <cell r="BZ420">
            <v>8.4799999999999098</v>
          </cell>
          <cell r="CA420">
            <v>0</v>
          </cell>
          <cell r="CB420">
            <v>0</v>
          </cell>
          <cell r="CC420">
            <v>0</v>
          </cell>
          <cell r="CD420">
            <v>5</v>
          </cell>
          <cell r="CE420">
            <v>10</v>
          </cell>
          <cell r="CF420">
            <v>15</v>
          </cell>
          <cell r="CG420">
            <v>20</v>
          </cell>
          <cell r="CH420">
            <v>25</v>
          </cell>
          <cell r="CI420">
            <v>30</v>
          </cell>
          <cell r="CJ420">
            <v>35</v>
          </cell>
        </row>
        <row r="421">
          <cell r="BZ421">
            <v>8.4899999999999096</v>
          </cell>
          <cell r="CA421">
            <v>0</v>
          </cell>
          <cell r="CB421">
            <v>0</v>
          </cell>
          <cell r="CC421">
            <v>0</v>
          </cell>
          <cell r="CD421">
            <v>5</v>
          </cell>
          <cell r="CE421">
            <v>10</v>
          </cell>
          <cell r="CF421">
            <v>15</v>
          </cell>
          <cell r="CG421">
            <v>20</v>
          </cell>
          <cell r="CH421">
            <v>25</v>
          </cell>
          <cell r="CI421">
            <v>30</v>
          </cell>
          <cell r="CJ421">
            <v>35</v>
          </cell>
        </row>
        <row r="422">
          <cell r="BZ422">
            <v>8.4999999999999094</v>
          </cell>
          <cell r="CA422">
            <v>0</v>
          </cell>
          <cell r="CB422">
            <v>0</v>
          </cell>
          <cell r="CC422">
            <v>0</v>
          </cell>
          <cell r="CD422">
            <v>5</v>
          </cell>
          <cell r="CE422">
            <v>10</v>
          </cell>
          <cell r="CF422">
            <v>15</v>
          </cell>
          <cell r="CG422">
            <v>20</v>
          </cell>
          <cell r="CH422">
            <v>25</v>
          </cell>
          <cell r="CI422">
            <v>30</v>
          </cell>
          <cell r="CJ422">
            <v>35</v>
          </cell>
        </row>
        <row r="423">
          <cell r="BZ423">
            <v>8.5099999999999092</v>
          </cell>
          <cell r="CA423">
            <v>0</v>
          </cell>
          <cell r="CB423">
            <v>0</v>
          </cell>
          <cell r="CC423">
            <v>0</v>
          </cell>
          <cell r="CD423">
            <v>4</v>
          </cell>
          <cell r="CE423">
            <v>9</v>
          </cell>
          <cell r="CF423">
            <v>14</v>
          </cell>
          <cell r="CG423">
            <v>19</v>
          </cell>
          <cell r="CH423">
            <v>24</v>
          </cell>
          <cell r="CI423">
            <v>29</v>
          </cell>
          <cell r="CJ423">
            <v>34</v>
          </cell>
        </row>
        <row r="424">
          <cell r="BZ424">
            <v>8.5199999999999108</v>
          </cell>
          <cell r="CA424">
            <v>0</v>
          </cell>
          <cell r="CB424">
            <v>0</v>
          </cell>
          <cell r="CC424">
            <v>0</v>
          </cell>
          <cell r="CD424">
            <v>4</v>
          </cell>
          <cell r="CE424">
            <v>9</v>
          </cell>
          <cell r="CF424">
            <v>14</v>
          </cell>
          <cell r="CG424">
            <v>19</v>
          </cell>
          <cell r="CH424">
            <v>24</v>
          </cell>
          <cell r="CI424">
            <v>29</v>
          </cell>
          <cell r="CJ424">
            <v>34</v>
          </cell>
        </row>
        <row r="425">
          <cell r="BZ425">
            <v>8.5299999999999105</v>
          </cell>
          <cell r="CA425">
            <v>0</v>
          </cell>
          <cell r="CB425">
            <v>0</v>
          </cell>
          <cell r="CC425">
            <v>0</v>
          </cell>
          <cell r="CD425">
            <v>4</v>
          </cell>
          <cell r="CE425">
            <v>9</v>
          </cell>
          <cell r="CF425">
            <v>14</v>
          </cell>
          <cell r="CG425">
            <v>19</v>
          </cell>
          <cell r="CH425">
            <v>24</v>
          </cell>
          <cell r="CI425">
            <v>29</v>
          </cell>
          <cell r="CJ425">
            <v>34</v>
          </cell>
        </row>
        <row r="426">
          <cell r="BZ426">
            <v>8.5399999999999103</v>
          </cell>
          <cell r="CA426">
            <v>0</v>
          </cell>
          <cell r="CB426">
            <v>0</v>
          </cell>
          <cell r="CC426">
            <v>0</v>
          </cell>
          <cell r="CD426">
            <v>4</v>
          </cell>
          <cell r="CE426">
            <v>9</v>
          </cell>
          <cell r="CF426">
            <v>14</v>
          </cell>
          <cell r="CG426">
            <v>19</v>
          </cell>
          <cell r="CH426">
            <v>24</v>
          </cell>
          <cell r="CI426">
            <v>29</v>
          </cell>
          <cell r="CJ426">
            <v>34</v>
          </cell>
        </row>
        <row r="427">
          <cell r="BZ427">
            <v>8.5499999999999101</v>
          </cell>
          <cell r="CA427">
            <v>0</v>
          </cell>
          <cell r="CB427">
            <v>0</v>
          </cell>
          <cell r="CC427">
            <v>0</v>
          </cell>
          <cell r="CD427">
            <v>3</v>
          </cell>
          <cell r="CE427">
            <v>8</v>
          </cell>
          <cell r="CF427">
            <v>13</v>
          </cell>
          <cell r="CG427">
            <v>18</v>
          </cell>
          <cell r="CH427">
            <v>23</v>
          </cell>
          <cell r="CI427">
            <v>28</v>
          </cell>
          <cell r="CJ427">
            <v>33</v>
          </cell>
        </row>
        <row r="428">
          <cell r="BZ428">
            <v>8.5599999999999099</v>
          </cell>
          <cell r="CA428">
            <v>0</v>
          </cell>
          <cell r="CB428">
            <v>0</v>
          </cell>
          <cell r="CC428">
            <v>0</v>
          </cell>
          <cell r="CD428">
            <v>3</v>
          </cell>
          <cell r="CE428">
            <v>8</v>
          </cell>
          <cell r="CF428">
            <v>13</v>
          </cell>
          <cell r="CG428">
            <v>18</v>
          </cell>
          <cell r="CH428">
            <v>23</v>
          </cell>
          <cell r="CI428">
            <v>28</v>
          </cell>
          <cell r="CJ428">
            <v>33</v>
          </cell>
        </row>
        <row r="429">
          <cell r="BZ429">
            <v>8.5699999999999097</v>
          </cell>
          <cell r="CA429">
            <v>0</v>
          </cell>
          <cell r="CB429">
            <v>0</v>
          </cell>
          <cell r="CC429">
            <v>0</v>
          </cell>
          <cell r="CD429">
            <v>3</v>
          </cell>
          <cell r="CE429">
            <v>8</v>
          </cell>
          <cell r="CF429">
            <v>13</v>
          </cell>
          <cell r="CG429">
            <v>18</v>
          </cell>
          <cell r="CH429">
            <v>23</v>
          </cell>
          <cell r="CI429">
            <v>28</v>
          </cell>
          <cell r="CJ429">
            <v>33</v>
          </cell>
        </row>
        <row r="430">
          <cell r="BZ430">
            <v>8.5799999999999095</v>
          </cell>
          <cell r="CA430">
            <v>0</v>
          </cell>
          <cell r="CB430">
            <v>0</v>
          </cell>
          <cell r="CC430">
            <v>0</v>
          </cell>
          <cell r="CD430">
            <v>3</v>
          </cell>
          <cell r="CE430">
            <v>8</v>
          </cell>
          <cell r="CF430">
            <v>13</v>
          </cell>
          <cell r="CG430">
            <v>18</v>
          </cell>
          <cell r="CH430">
            <v>23</v>
          </cell>
          <cell r="CI430">
            <v>28</v>
          </cell>
          <cell r="CJ430">
            <v>33</v>
          </cell>
        </row>
        <row r="431">
          <cell r="BZ431">
            <v>8.5899999999999093</v>
          </cell>
          <cell r="CA431">
            <v>0</v>
          </cell>
          <cell r="CB431">
            <v>0</v>
          </cell>
          <cell r="CC431">
            <v>0</v>
          </cell>
          <cell r="CD431">
            <v>2</v>
          </cell>
          <cell r="CE431">
            <v>7</v>
          </cell>
          <cell r="CF431">
            <v>12</v>
          </cell>
          <cell r="CG431">
            <v>17</v>
          </cell>
          <cell r="CH431">
            <v>22</v>
          </cell>
          <cell r="CI431">
            <v>27</v>
          </cell>
          <cell r="CJ431">
            <v>32</v>
          </cell>
        </row>
        <row r="432">
          <cell r="BZ432">
            <v>8.5999999999999108</v>
          </cell>
          <cell r="CA432">
            <v>0</v>
          </cell>
          <cell r="CB432">
            <v>0</v>
          </cell>
          <cell r="CC432">
            <v>0</v>
          </cell>
          <cell r="CD432">
            <v>2</v>
          </cell>
          <cell r="CE432">
            <v>7</v>
          </cell>
          <cell r="CF432">
            <v>12</v>
          </cell>
          <cell r="CG432">
            <v>17</v>
          </cell>
          <cell r="CH432">
            <v>22</v>
          </cell>
          <cell r="CI432">
            <v>27</v>
          </cell>
          <cell r="CJ432">
            <v>32</v>
          </cell>
        </row>
        <row r="433">
          <cell r="BZ433">
            <v>8.6099999999999106</v>
          </cell>
          <cell r="CA433">
            <v>0</v>
          </cell>
          <cell r="CB433">
            <v>0</v>
          </cell>
          <cell r="CC433">
            <v>0</v>
          </cell>
          <cell r="CD433">
            <v>2</v>
          </cell>
          <cell r="CE433">
            <v>7</v>
          </cell>
          <cell r="CF433">
            <v>12</v>
          </cell>
          <cell r="CG433">
            <v>17</v>
          </cell>
          <cell r="CH433">
            <v>22</v>
          </cell>
          <cell r="CI433">
            <v>27</v>
          </cell>
          <cell r="CJ433">
            <v>32</v>
          </cell>
        </row>
        <row r="434">
          <cell r="BZ434">
            <v>8.6199999999999104</v>
          </cell>
          <cell r="CA434">
            <v>0</v>
          </cell>
          <cell r="CB434">
            <v>0</v>
          </cell>
          <cell r="CC434">
            <v>0</v>
          </cell>
          <cell r="CD434">
            <v>2</v>
          </cell>
          <cell r="CE434">
            <v>7</v>
          </cell>
          <cell r="CF434">
            <v>12</v>
          </cell>
          <cell r="CG434">
            <v>17</v>
          </cell>
          <cell r="CH434">
            <v>22</v>
          </cell>
          <cell r="CI434">
            <v>27</v>
          </cell>
          <cell r="CJ434">
            <v>32</v>
          </cell>
        </row>
        <row r="435">
          <cell r="BZ435">
            <v>8.6299999999999102</v>
          </cell>
          <cell r="CA435">
            <v>0</v>
          </cell>
          <cell r="CB435">
            <v>0</v>
          </cell>
          <cell r="CC435">
            <v>0</v>
          </cell>
          <cell r="CD435">
            <v>1</v>
          </cell>
          <cell r="CE435">
            <v>6</v>
          </cell>
          <cell r="CF435">
            <v>11</v>
          </cell>
          <cell r="CG435">
            <v>16</v>
          </cell>
          <cell r="CH435">
            <v>21</v>
          </cell>
          <cell r="CI435">
            <v>26</v>
          </cell>
          <cell r="CJ435">
            <v>31</v>
          </cell>
        </row>
        <row r="436">
          <cell r="BZ436">
            <v>8.63999999999991</v>
          </cell>
          <cell r="CA436">
            <v>0</v>
          </cell>
          <cell r="CB436">
            <v>0</v>
          </cell>
          <cell r="CC436">
            <v>0</v>
          </cell>
          <cell r="CD436">
            <v>1</v>
          </cell>
          <cell r="CE436">
            <v>6</v>
          </cell>
          <cell r="CF436">
            <v>11</v>
          </cell>
          <cell r="CG436">
            <v>16</v>
          </cell>
          <cell r="CH436">
            <v>21</v>
          </cell>
          <cell r="CI436">
            <v>26</v>
          </cell>
          <cell r="CJ436">
            <v>31</v>
          </cell>
        </row>
        <row r="437">
          <cell r="BZ437">
            <v>8.6499999999999098</v>
          </cell>
          <cell r="CA437">
            <v>0</v>
          </cell>
          <cell r="CB437">
            <v>0</v>
          </cell>
          <cell r="CC437">
            <v>0</v>
          </cell>
          <cell r="CD437">
            <v>1</v>
          </cell>
          <cell r="CE437">
            <v>6</v>
          </cell>
          <cell r="CF437">
            <v>11</v>
          </cell>
          <cell r="CG437">
            <v>16</v>
          </cell>
          <cell r="CH437">
            <v>21</v>
          </cell>
          <cell r="CI437">
            <v>26</v>
          </cell>
          <cell r="CJ437">
            <v>31</v>
          </cell>
        </row>
        <row r="438">
          <cell r="BZ438">
            <v>8.6599999999999095</v>
          </cell>
          <cell r="CA438">
            <v>0</v>
          </cell>
          <cell r="CB438">
            <v>0</v>
          </cell>
          <cell r="CC438">
            <v>0</v>
          </cell>
          <cell r="CD438">
            <v>1</v>
          </cell>
          <cell r="CE438">
            <v>6</v>
          </cell>
          <cell r="CF438">
            <v>11</v>
          </cell>
          <cell r="CG438">
            <v>16</v>
          </cell>
          <cell r="CH438">
            <v>21</v>
          </cell>
          <cell r="CI438">
            <v>26</v>
          </cell>
          <cell r="CJ438">
            <v>31</v>
          </cell>
        </row>
        <row r="439">
          <cell r="BZ439">
            <v>8.6699999999999093</v>
          </cell>
          <cell r="CA439">
            <v>0</v>
          </cell>
          <cell r="CB439">
            <v>0</v>
          </cell>
          <cell r="CC439">
            <v>0</v>
          </cell>
          <cell r="CD439">
            <v>0</v>
          </cell>
          <cell r="CE439">
            <v>5</v>
          </cell>
          <cell r="CF439">
            <v>10</v>
          </cell>
          <cell r="CG439">
            <v>15</v>
          </cell>
          <cell r="CH439">
            <v>20</v>
          </cell>
          <cell r="CI439">
            <v>25</v>
          </cell>
          <cell r="CJ439">
            <v>30</v>
          </cell>
        </row>
        <row r="440">
          <cell r="BZ440">
            <v>8.6799999999999091</v>
          </cell>
          <cell r="CA440">
            <v>0</v>
          </cell>
          <cell r="CB440">
            <v>0</v>
          </cell>
          <cell r="CC440">
            <v>0</v>
          </cell>
          <cell r="CD440">
            <v>0</v>
          </cell>
          <cell r="CE440">
            <v>5</v>
          </cell>
          <cell r="CF440">
            <v>10</v>
          </cell>
          <cell r="CG440">
            <v>15</v>
          </cell>
          <cell r="CH440">
            <v>20</v>
          </cell>
          <cell r="CI440">
            <v>25</v>
          </cell>
          <cell r="CJ440">
            <v>30</v>
          </cell>
        </row>
        <row r="441">
          <cell r="BZ441">
            <v>8.6899999999999107</v>
          </cell>
          <cell r="CA441">
            <v>0</v>
          </cell>
          <cell r="CB441">
            <v>0</v>
          </cell>
          <cell r="CC441">
            <v>0</v>
          </cell>
          <cell r="CD441">
            <v>0</v>
          </cell>
          <cell r="CE441">
            <v>5</v>
          </cell>
          <cell r="CF441">
            <v>10</v>
          </cell>
          <cell r="CG441">
            <v>15</v>
          </cell>
          <cell r="CH441">
            <v>20</v>
          </cell>
          <cell r="CI441">
            <v>25</v>
          </cell>
          <cell r="CJ441">
            <v>30</v>
          </cell>
        </row>
        <row r="442">
          <cell r="BZ442">
            <v>8.6999999999999105</v>
          </cell>
          <cell r="CA442">
            <v>0</v>
          </cell>
          <cell r="CB442">
            <v>0</v>
          </cell>
          <cell r="CC442">
            <v>0</v>
          </cell>
          <cell r="CD442">
            <v>0</v>
          </cell>
          <cell r="CE442">
            <v>5</v>
          </cell>
          <cell r="CF442">
            <v>10</v>
          </cell>
          <cell r="CG442">
            <v>15</v>
          </cell>
          <cell r="CH442">
            <v>20</v>
          </cell>
          <cell r="CI442">
            <v>25</v>
          </cell>
          <cell r="CJ442">
            <v>30</v>
          </cell>
        </row>
        <row r="443">
          <cell r="BZ443">
            <v>8.7099999999999103</v>
          </cell>
          <cell r="CA443">
            <v>0</v>
          </cell>
          <cell r="CB443">
            <v>0</v>
          </cell>
          <cell r="CC443">
            <v>0</v>
          </cell>
          <cell r="CD443">
            <v>0</v>
          </cell>
          <cell r="CE443">
            <v>4</v>
          </cell>
          <cell r="CF443">
            <v>9</v>
          </cell>
          <cell r="CG443">
            <v>14</v>
          </cell>
          <cell r="CH443">
            <v>19</v>
          </cell>
          <cell r="CI443">
            <v>24</v>
          </cell>
          <cell r="CJ443">
            <v>29</v>
          </cell>
        </row>
        <row r="444">
          <cell r="BZ444">
            <v>8.71999999999991</v>
          </cell>
          <cell r="CA444">
            <v>0</v>
          </cell>
          <cell r="CB444">
            <v>0</v>
          </cell>
          <cell r="CC444">
            <v>0</v>
          </cell>
          <cell r="CD444">
            <v>0</v>
          </cell>
          <cell r="CE444">
            <v>4</v>
          </cell>
          <cell r="CF444">
            <v>9</v>
          </cell>
          <cell r="CG444">
            <v>14</v>
          </cell>
          <cell r="CH444">
            <v>19</v>
          </cell>
          <cell r="CI444">
            <v>24</v>
          </cell>
          <cell r="CJ444">
            <v>29</v>
          </cell>
        </row>
        <row r="445">
          <cell r="BZ445">
            <v>8.7299999999999098</v>
          </cell>
          <cell r="CA445">
            <v>0</v>
          </cell>
          <cell r="CB445">
            <v>0</v>
          </cell>
          <cell r="CC445">
            <v>0</v>
          </cell>
          <cell r="CD445">
            <v>0</v>
          </cell>
          <cell r="CE445">
            <v>4</v>
          </cell>
          <cell r="CF445">
            <v>9</v>
          </cell>
          <cell r="CG445">
            <v>14</v>
          </cell>
          <cell r="CH445">
            <v>19</v>
          </cell>
          <cell r="CI445">
            <v>24</v>
          </cell>
          <cell r="CJ445">
            <v>29</v>
          </cell>
        </row>
        <row r="446">
          <cell r="BZ446">
            <v>8.7399999999999096</v>
          </cell>
          <cell r="CA446">
            <v>0</v>
          </cell>
          <cell r="CB446">
            <v>0</v>
          </cell>
          <cell r="CC446">
            <v>0</v>
          </cell>
          <cell r="CD446">
            <v>0</v>
          </cell>
          <cell r="CE446">
            <v>4</v>
          </cell>
          <cell r="CF446">
            <v>9</v>
          </cell>
          <cell r="CG446">
            <v>14</v>
          </cell>
          <cell r="CH446">
            <v>19</v>
          </cell>
          <cell r="CI446">
            <v>24</v>
          </cell>
          <cell r="CJ446">
            <v>29</v>
          </cell>
        </row>
        <row r="447">
          <cell r="BZ447">
            <v>8.7499999999999094</v>
          </cell>
          <cell r="CA447">
            <v>0</v>
          </cell>
          <cell r="CB447">
            <v>0</v>
          </cell>
          <cell r="CC447">
            <v>0</v>
          </cell>
          <cell r="CD447">
            <v>0</v>
          </cell>
          <cell r="CE447">
            <v>3</v>
          </cell>
          <cell r="CF447">
            <v>8</v>
          </cell>
          <cell r="CG447">
            <v>13</v>
          </cell>
          <cell r="CH447">
            <v>18</v>
          </cell>
          <cell r="CI447">
            <v>23</v>
          </cell>
          <cell r="CJ447">
            <v>28</v>
          </cell>
        </row>
        <row r="448">
          <cell r="BZ448">
            <v>8.7599999999999092</v>
          </cell>
          <cell r="CA448">
            <v>0</v>
          </cell>
          <cell r="CB448">
            <v>0</v>
          </cell>
          <cell r="CC448">
            <v>0</v>
          </cell>
          <cell r="CD448">
            <v>0</v>
          </cell>
          <cell r="CE448">
            <v>3</v>
          </cell>
          <cell r="CF448">
            <v>8</v>
          </cell>
          <cell r="CG448">
            <v>13</v>
          </cell>
          <cell r="CH448">
            <v>18</v>
          </cell>
          <cell r="CI448">
            <v>23</v>
          </cell>
          <cell r="CJ448">
            <v>28</v>
          </cell>
        </row>
        <row r="449">
          <cell r="BZ449">
            <v>8.7699999999999108</v>
          </cell>
          <cell r="CA449">
            <v>0</v>
          </cell>
          <cell r="CB449">
            <v>0</v>
          </cell>
          <cell r="CC449">
            <v>0</v>
          </cell>
          <cell r="CD449">
            <v>0</v>
          </cell>
          <cell r="CE449">
            <v>3</v>
          </cell>
          <cell r="CF449">
            <v>8</v>
          </cell>
          <cell r="CG449">
            <v>13</v>
          </cell>
          <cell r="CH449">
            <v>18</v>
          </cell>
          <cell r="CI449">
            <v>23</v>
          </cell>
          <cell r="CJ449">
            <v>28</v>
          </cell>
        </row>
        <row r="450">
          <cell r="BZ450">
            <v>8.7799999999999105</v>
          </cell>
          <cell r="CA450">
            <v>0</v>
          </cell>
          <cell r="CB450">
            <v>0</v>
          </cell>
          <cell r="CC450">
            <v>0</v>
          </cell>
          <cell r="CD450">
            <v>0</v>
          </cell>
          <cell r="CE450">
            <v>3</v>
          </cell>
          <cell r="CF450">
            <v>8</v>
          </cell>
          <cell r="CG450">
            <v>13</v>
          </cell>
          <cell r="CH450">
            <v>18</v>
          </cell>
          <cell r="CI450">
            <v>23</v>
          </cell>
          <cell r="CJ450">
            <v>28</v>
          </cell>
        </row>
        <row r="451">
          <cell r="BZ451">
            <v>8.7899999999999103</v>
          </cell>
          <cell r="CA451">
            <v>0</v>
          </cell>
          <cell r="CB451">
            <v>0</v>
          </cell>
          <cell r="CC451">
            <v>0</v>
          </cell>
          <cell r="CD451">
            <v>0</v>
          </cell>
          <cell r="CE451">
            <v>2</v>
          </cell>
          <cell r="CF451">
            <v>7</v>
          </cell>
          <cell r="CG451">
            <v>12</v>
          </cell>
          <cell r="CH451">
            <v>17</v>
          </cell>
          <cell r="CI451">
            <v>22</v>
          </cell>
          <cell r="CJ451">
            <v>27</v>
          </cell>
        </row>
        <row r="452">
          <cell r="BZ452">
            <v>8.7999999999999101</v>
          </cell>
          <cell r="CA452">
            <v>0</v>
          </cell>
          <cell r="CB452">
            <v>0</v>
          </cell>
          <cell r="CC452">
            <v>0</v>
          </cell>
          <cell r="CD452">
            <v>0</v>
          </cell>
          <cell r="CE452">
            <v>2</v>
          </cell>
          <cell r="CF452">
            <v>7</v>
          </cell>
          <cell r="CG452">
            <v>12</v>
          </cell>
          <cell r="CH452">
            <v>17</v>
          </cell>
          <cell r="CI452">
            <v>22</v>
          </cell>
          <cell r="CJ452">
            <v>27</v>
          </cell>
        </row>
        <row r="453">
          <cell r="BZ453">
            <v>8.8099999999999099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2</v>
          </cell>
          <cell r="CF453">
            <v>7</v>
          </cell>
          <cell r="CG453">
            <v>12</v>
          </cell>
          <cell r="CH453">
            <v>17</v>
          </cell>
          <cell r="CI453">
            <v>22</v>
          </cell>
          <cell r="CJ453">
            <v>27</v>
          </cell>
        </row>
        <row r="454">
          <cell r="BZ454">
            <v>8.8199999999999097</v>
          </cell>
          <cell r="CA454">
            <v>0</v>
          </cell>
          <cell r="CB454">
            <v>0</v>
          </cell>
          <cell r="CC454">
            <v>0</v>
          </cell>
          <cell r="CD454">
            <v>0</v>
          </cell>
          <cell r="CE454">
            <v>2</v>
          </cell>
          <cell r="CF454">
            <v>7</v>
          </cell>
          <cell r="CG454">
            <v>12</v>
          </cell>
          <cell r="CH454">
            <v>17</v>
          </cell>
          <cell r="CI454">
            <v>22</v>
          </cell>
          <cell r="CJ454">
            <v>27</v>
          </cell>
        </row>
        <row r="455">
          <cell r="BZ455">
            <v>8.8299999999999095</v>
          </cell>
          <cell r="CA455">
            <v>0</v>
          </cell>
          <cell r="CB455">
            <v>0</v>
          </cell>
          <cell r="CC455">
            <v>0</v>
          </cell>
          <cell r="CD455">
            <v>0</v>
          </cell>
          <cell r="CE455">
            <v>1</v>
          </cell>
          <cell r="CF455">
            <v>6</v>
          </cell>
          <cell r="CG455">
            <v>11</v>
          </cell>
          <cell r="CH455">
            <v>16</v>
          </cell>
          <cell r="CI455">
            <v>21</v>
          </cell>
          <cell r="CJ455">
            <v>26</v>
          </cell>
        </row>
        <row r="456">
          <cell r="BZ456">
            <v>8.8399999999999093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1</v>
          </cell>
          <cell r="CF456">
            <v>6</v>
          </cell>
          <cell r="CG456">
            <v>11</v>
          </cell>
          <cell r="CH456">
            <v>16</v>
          </cell>
          <cell r="CI456">
            <v>21</v>
          </cell>
          <cell r="CJ456">
            <v>26</v>
          </cell>
        </row>
        <row r="457">
          <cell r="BZ457">
            <v>8.8499999999999108</v>
          </cell>
          <cell r="CA457">
            <v>0</v>
          </cell>
          <cell r="CB457">
            <v>0</v>
          </cell>
          <cell r="CC457">
            <v>0</v>
          </cell>
          <cell r="CD457">
            <v>0</v>
          </cell>
          <cell r="CE457">
            <v>1</v>
          </cell>
          <cell r="CF457">
            <v>6</v>
          </cell>
          <cell r="CG457">
            <v>11</v>
          </cell>
          <cell r="CH457">
            <v>16</v>
          </cell>
          <cell r="CI457">
            <v>21</v>
          </cell>
          <cell r="CJ457">
            <v>26</v>
          </cell>
        </row>
        <row r="458">
          <cell r="BZ458">
            <v>8.8599999999999106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1</v>
          </cell>
          <cell r="CF458">
            <v>6</v>
          </cell>
          <cell r="CG458">
            <v>11</v>
          </cell>
          <cell r="CH458">
            <v>16</v>
          </cell>
          <cell r="CI458">
            <v>21</v>
          </cell>
          <cell r="CJ458">
            <v>26</v>
          </cell>
        </row>
        <row r="459">
          <cell r="BZ459">
            <v>8.8699999999999104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5</v>
          </cell>
          <cell r="CG459">
            <v>10</v>
          </cell>
          <cell r="CH459">
            <v>15</v>
          </cell>
          <cell r="CI459">
            <v>20</v>
          </cell>
          <cell r="CJ459">
            <v>25</v>
          </cell>
        </row>
        <row r="460">
          <cell r="BZ460">
            <v>8.8799999999998995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5</v>
          </cell>
          <cell r="CG460">
            <v>10</v>
          </cell>
          <cell r="CH460">
            <v>15</v>
          </cell>
          <cell r="CI460">
            <v>20</v>
          </cell>
          <cell r="CJ460">
            <v>25</v>
          </cell>
        </row>
        <row r="461">
          <cell r="BZ461">
            <v>8.8899999999998993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5</v>
          </cell>
          <cell r="CG461">
            <v>10</v>
          </cell>
          <cell r="CH461">
            <v>15</v>
          </cell>
          <cell r="CI461">
            <v>20</v>
          </cell>
          <cell r="CJ461">
            <v>25</v>
          </cell>
        </row>
        <row r="462">
          <cell r="BZ462">
            <v>8.8999999999999009</v>
          </cell>
          <cell r="CA462">
            <v>0</v>
          </cell>
          <cell r="CB462">
            <v>0</v>
          </cell>
          <cell r="CC462">
            <v>0</v>
          </cell>
          <cell r="CD462">
            <v>0</v>
          </cell>
          <cell r="CE462">
            <v>0</v>
          </cell>
          <cell r="CF462">
            <v>5</v>
          </cell>
          <cell r="CG462">
            <v>10</v>
          </cell>
          <cell r="CH462">
            <v>15</v>
          </cell>
          <cell r="CI462">
            <v>20</v>
          </cell>
          <cell r="CJ462">
            <v>25</v>
          </cell>
        </row>
        <row r="463">
          <cell r="BZ463">
            <v>8.9099999999999007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4</v>
          </cell>
          <cell r="CG463">
            <v>9</v>
          </cell>
          <cell r="CH463">
            <v>14</v>
          </cell>
          <cell r="CI463">
            <v>19</v>
          </cell>
          <cell r="CJ463">
            <v>24</v>
          </cell>
        </row>
        <row r="464">
          <cell r="BZ464">
            <v>8.9199999999999005</v>
          </cell>
          <cell r="CA464">
            <v>0</v>
          </cell>
          <cell r="CB464">
            <v>0</v>
          </cell>
          <cell r="CC464">
            <v>0</v>
          </cell>
          <cell r="CD464">
            <v>0</v>
          </cell>
          <cell r="CE464">
            <v>0</v>
          </cell>
          <cell r="CF464">
            <v>4</v>
          </cell>
          <cell r="CG464">
            <v>9</v>
          </cell>
          <cell r="CH464">
            <v>14</v>
          </cell>
          <cell r="CI464">
            <v>19</v>
          </cell>
          <cell r="CJ464">
            <v>24</v>
          </cell>
        </row>
        <row r="465">
          <cell r="BZ465">
            <v>8.9299999999999002</v>
          </cell>
          <cell r="CA465">
            <v>0</v>
          </cell>
          <cell r="CB465">
            <v>0</v>
          </cell>
          <cell r="CC465">
            <v>0</v>
          </cell>
          <cell r="CD465">
            <v>0</v>
          </cell>
          <cell r="CE465">
            <v>0</v>
          </cell>
          <cell r="CF465">
            <v>4</v>
          </cell>
          <cell r="CG465">
            <v>9</v>
          </cell>
          <cell r="CH465">
            <v>14</v>
          </cell>
          <cell r="CI465">
            <v>19</v>
          </cell>
          <cell r="CJ465">
            <v>24</v>
          </cell>
        </row>
        <row r="466">
          <cell r="BZ466">
            <v>8.9399999999999</v>
          </cell>
          <cell r="CA466">
            <v>0</v>
          </cell>
          <cell r="CB466">
            <v>0</v>
          </cell>
          <cell r="CC466">
            <v>0</v>
          </cell>
          <cell r="CD466">
            <v>0</v>
          </cell>
          <cell r="CE466">
            <v>0</v>
          </cell>
          <cell r="CF466">
            <v>4</v>
          </cell>
          <cell r="CG466">
            <v>9</v>
          </cell>
          <cell r="CH466">
            <v>14</v>
          </cell>
          <cell r="CI466">
            <v>19</v>
          </cell>
          <cell r="CJ466">
            <v>24</v>
          </cell>
        </row>
        <row r="467">
          <cell r="BZ467">
            <v>8.9499999999998998</v>
          </cell>
          <cell r="CA467">
            <v>0</v>
          </cell>
          <cell r="CB467">
            <v>0</v>
          </cell>
          <cell r="CC467">
            <v>0</v>
          </cell>
          <cell r="CD467">
            <v>0</v>
          </cell>
          <cell r="CE467">
            <v>0</v>
          </cell>
          <cell r="CF467">
            <v>3</v>
          </cell>
          <cell r="CG467">
            <v>8</v>
          </cell>
          <cell r="CH467">
            <v>13</v>
          </cell>
          <cell r="CI467">
            <v>18</v>
          </cell>
          <cell r="CJ467">
            <v>23</v>
          </cell>
        </row>
        <row r="468">
          <cell r="BZ468">
            <v>8.9599999999998996</v>
          </cell>
          <cell r="CA468">
            <v>0</v>
          </cell>
          <cell r="CB468">
            <v>0</v>
          </cell>
          <cell r="CC468">
            <v>0</v>
          </cell>
          <cell r="CD468">
            <v>0</v>
          </cell>
          <cell r="CE468">
            <v>0</v>
          </cell>
          <cell r="CF468">
            <v>3</v>
          </cell>
          <cell r="CG468">
            <v>8</v>
          </cell>
          <cell r="CH468">
            <v>13</v>
          </cell>
          <cell r="CI468">
            <v>18</v>
          </cell>
          <cell r="CJ468">
            <v>23</v>
          </cell>
        </row>
        <row r="469">
          <cell r="BZ469">
            <v>8.9699999999998994</v>
          </cell>
          <cell r="CA469">
            <v>0</v>
          </cell>
          <cell r="CB469">
            <v>0</v>
          </cell>
          <cell r="CC469">
            <v>0</v>
          </cell>
          <cell r="CD469">
            <v>0</v>
          </cell>
          <cell r="CE469">
            <v>0</v>
          </cell>
          <cell r="CF469">
            <v>3</v>
          </cell>
          <cell r="CG469">
            <v>8</v>
          </cell>
          <cell r="CH469">
            <v>13</v>
          </cell>
          <cell r="CI469">
            <v>18</v>
          </cell>
          <cell r="CJ469">
            <v>23</v>
          </cell>
        </row>
        <row r="470">
          <cell r="BZ470">
            <v>8.9799999999998992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3</v>
          </cell>
          <cell r="CG470">
            <v>8</v>
          </cell>
          <cell r="CH470">
            <v>13</v>
          </cell>
          <cell r="CI470">
            <v>18</v>
          </cell>
          <cell r="CJ470">
            <v>23</v>
          </cell>
        </row>
        <row r="471">
          <cell r="BZ471">
            <v>8.9899999999999007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2</v>
          </cell>
          <cell r="CG471">
            <v>7</v>
          </cell>
          <cell r="CH471">
            <v>12</v>
          </cell>
          <cell r="CI471">
            <v>17</v>
          </cell>
          <cell r="CJ471">
            <v>22</v>
          </cell>
        </row>
        <row r="472">
          <cell r="BZ472">
            <v>8.9999999999999005</v>
          </cell>
          <cell r="CA472">
            <v>0</v>
          </cell>
          <cell r="CB472">
            <v>0</v>
          </cell>
          <cell r="CC472">
            <v>0</v>
          </cell>
          <cell r="CD472">
            <v>0</v>
          </cell>
          <cell r="CE472">
            <v>0</v>
          </cell>
          <cell r="CF472">
            <v>2</v>
          </cell>
          <cell r="CG472">
            <v>7</v>
          </cell>
          <cell r="CH472">
            <v>12</v>
          </cell>
          <cell r="CI472">
            <v>17</v>
          </cell>
          <cell r="CJ472">
            <v>22</v>
          </cell>
        </row>
        <row r="473">
          <cell r="BZ473">
            <v>9.0099999999999003</v>
          </cell>
          <cell r="CA473">
            <v>0</v>
          </cell>
          <cell r="CB473">
            <v>0</v>
          </cell>
          <cell r="CC473">
            <v>0</v>
          </cell>
          <cell r="CD473">
            <v>0</v>
          </cell>
          <cell r="CE473">
            <v>0</v>
          </cell>
          <cell r="CF473">
            <v>2</v>
          </cell>
          <cell r="CG473">
            <v>7</v>
          </cell>
          <cell r="CH473">
            <v>12</v>
          </cell>
          <cell r="CI473">
            <v>17</v>
          </cell>
          <cell r="CJ473">
            <v>22</v>
          </cell>
        </row>
        <row r="474">
          <cell r="BZ474">
            <v>9.0199999999999001</v>
          </cell>
          <cell r="CA474">
            <v>0</v>
          </cell>
          <cell r="CB474">
            <v>0</v>
          </cell>
          <cell r="CC474">
            <v>0</v>
          </cell>
          <cell r="CD474">
            <v>0</v>
          </cell>
          <cell r="CE474">
            <v>0</v>
          </cell>
          <cell r="CF474">
            <v>2</v>
          </cell>
          <cell r="CG474">
            <v>7</v>
          </cell>
          <cell r="CH474">
            <v>12</v>
          </cell>
          <cell r="CI474">
            <v>17</v>
          </cell>
          <cell r="CJ474">
            <v>22</v>
          </cell>
        </row>
        <row r="475">
          <cell r="BZ475">
            <v>9.0299999999998999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1</v>
          </cell>
          <cell r="CG475">
            <v>6</v>
          </cell>
          <cell r="CH475">
            <v>11</v>
          </cell>
          <cell r="CI475">
            <v>16</v>
          </cell>
          <cell r="CJ475">
            <v>21</v>
          </cell>
        </row>
        <row r="476">
          <cell r="BZ476">
            <v>9.0399999999998997</v>
          </cell>
          <cell r="CA476">
            <v>0</v>
          </cell>
          <cell r="CB476">
            <v>0</v>
          </cell>
          <cell r="CC476">
            <v>0</v>
          </cell>
          <cell r="CD476">
            <v>0</v>
          </cell>
          <cell r="CE476">
            <v>0</v>
          </cell>
          <cell r="CF476">
            <v>1</v>
          </cell>
          <cell r="CG476">
            <v>6</v>
          </cell>
          <cell r="CH476">
            <v>11</v>
          </cell>
          <cell r="CI476">
            <v>16</v>
          </cell>
          <cell r="CJ476">
            <v>21</v>
          </cell>
        </row>
        <row r="477">
          <cell r="BZ477">
            <v>9.0499999999998995</v>
          </cell>
          <cell r="CA477">
            <v>0</v>
          </cell>
          <cell r="CB477">
            <v>0</v>
          </cell>
          <cell r="CC477">
            <v>0</v>
          </cell>
          <cell r="CD477">
            <v>0</v>
          </cell>
          <cell r="CE477">
            <v>0</v>
          </cell>
          <cell r="CF477">
            <v>1</v>
          </cell>
          <cell r="CG477">
            <v>6</v>
          </cell>
          <cell r="CH477">
            <v>11</v>
          </cell>
          <cell r="CI477">
            <v>16</v>
          </cell>
          <cell r="CJ477">
            <v>21</v>
          </cell>
        </row>
        <row r="478">
          <cell r="BZ478">
            <v>9.0599999999998992</v>
          </cell>
          <cell r="CA478">
            <v>0</v>
          </cell>
          <cell r="CB478">
            <v>0</v>
          </cell>
          <cell r="CC478">
            <v>0</v>
          </cell>
          <cell r="CD478">
            <v>0</v>
          </cell>
          <cell r="CE478">
            <v>0</v>
          </cell>
          <cell r="CF478">
            <v>1</v>
          </cell>
          <cell r="CG478">
            <v>6</v>
          </cell>
          <cell r="CH478">
            <v>11</v>
          </cell>
          <cell r="CI478">
            <v>16</v>
          </cell>
          <cell r="CJ478">
            <v>21</v>
          </cell>
        </row>
        <row r="479">
          <cell r="BZ479">
            <v>9.0699999999999008</v>
          </cell>
          <cell r="CA479">
            <v>0</v>
          </cell>
          <cell r="CB479">
            <v>0</v>
          </cell>
          <cell r="CC479">
            <v>0</v>
          </cell>
          <cell r="CD479">
            <v>0</v>
          </cell>
          <cell r="CE479">
            <v>0</v>
          </cell>
          <cell r="CF479">
            <v>0</v>
          </cell>
          <cell r="CG479">
            <v>5</v>
          </cell>
          <cell r="CH479">
            <v>10</v>
          </cell>
          <cell r="CI479">
            <v>15</v>
          </cell>
          <cell r="CJ479">
            <v>20</v>
          </cell>
        </row>
        <row r="480">
          <cell r="BZ480">
            <v>9.0799999999999006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5</v>
          </cell>
          <cell r="CH480">
            <v>10</v>
          </cell>
          <cell r="CI480">
            <v>15</v>
          </cell>
          <cell r="CJ480">
            <v>20</v>
          </cell>
        </row>
        <row r="481">
          <cell r="BZ481">
            <v>9.0899999999999004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5</v>
          </cell>
          <cell r="CH481">
            <v>10</v>
          </cell>
          <cell r="CI481">
            <v>15</v>
          </cell>
          <cell r="CJ481">
            <v>20</v>
          </cell>
        </row>
        <row r="482">
          <cell r="BZ482">
            <v>9.0999999999999002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5</v>
          </cell>
          <cell r="CH482">
            <v>10</v>
          </cell>
          <cell r="CI482">
            <v>15</v>
          </cell>
          <cell r="CJ482">
            <v>20</v>
          </cell>
        </row>
        <row r="483">
          <cell r="BZ483">
            <v>9.1099999999999</v>
          </cell>
          <cell r="CA483">
            <v>0</v>
          </cell>
          <cell r="CB483">
            <v>0</v>
          </cell>
          <cell r="CC483">
            <v>0</v>
          </cell>
          <cell r="CD483">
            <v>0</v>
          </cell>
          <cell r="CE483">
            <v>0</v>
          </cell>
          <cell r="CF483">
            <v>0</v>
          </cell>
          <cell r="CG483">
            <v>4</v>
          </cell>
          <cell r="CH483">
            <v>9</v>
          </cell>
          <cell r="CI483">
            <v>14</v>
          </cell>
          <cell r="CJ483">
            <v>19</v>
          </cell>
        </row>
        <row r="484">
          <cell r="BZ484">
            <v>9.1199999999998997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4</v>
          </cell>
          <cell r="CH484">
            <v>9</v>
          </cell>
          <cell r="CI484">
            <v>14</v>
          </cell>
          <cell r="CJ484">
            <v>19</v>
          </cell>
        </row>
        <row r="485">
          <cell r="BZ485">
            <v>9.1299999999998995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4</v>
          </cell>
          <cell r="CH485">
            <v>9</v>
          </cell>
          <cell r="CI485">
            <v>14</v>
          </cell>
          <cell r="CJ485">
            <v>19</v>
          </cell>
        </row>
        <row r="486">
          <cell r="BZ486">
            <v>9.1399999999998993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4</v>
          </cell>
          <cell r="CH486">
            <v>9</v>
          </cell>
          <cell r="CI486">
            <v>14</v>
          </cell>
          <cell r="CJ486">
            <v>19</v>
          </cell>
        </row>
        <row r="487">
          <cell r="BZ487">
            <v>9.1499999999999009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3</v>
          </cell>
          <cell r="CH487">
            <v>8</v>
          </cell>
          <cell r="CI487">
            <v>13</v>
          </cell>
          <cell r="CJ487">
            <v>18</v>
          </cell>
        </row>
        <row r="488">
          <cell r="BZ488">
            <v>9.1599999999999007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3</v>
          </cell>
          <cell r="CH488">
            <v>8</v>
          </cell>
          <cell r="CI488">
            <v>13</v>
          </cell>
          <cell r="CJ488">
            <v>18</v>
          </cell>
        </row>
        <row r="489">
          <cell r="BZ489">
            <v>9.1699999999999005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3</v>
          </cell>
          <cell r="CH489">
            <v>8</v>
          </cell>
          <cell r="CI489">
            <v>13</v>
          </cell>
          <cell r="CJ489">
            <v>18</v>
          </cell>
        </row>
        <row r="490">
          <cell r="BZ490">
            <v>9.1799999999999002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3</v>
          </cell>
          <cell r="CH490">
            <v>8</v>
          </cell>
          <cell r="CI490">
            <v>13</v>
          </cell>
          <cell r="CJ490">
            <v>18</v>
          </cell>
        </row>
        <row r="491">
          <cell r="BZ491">
            <v>9.1899999999999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2</v>
          </cell>
          <cell r="CH491">
            <v>7</v>
          </cell>
          <cell r="CI491">
            <v>12</v>
          </cell>
          <cell r="CJ491">
            <v>17</v>
          </cell>
        </row>
        <row r="492">
          <cell r="BZ492">
            <v>9.1999999999998998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2</v>
          </cell>
          <cell r="CH492">
            <v>7</v>
          </cell>
          <cell r="CI492">
            <v>12</v>
          </cell>
          <cell r="CJ492">
            <v>17</v>
          </cell>
        </row>
        <row r="493">
          <cell r="BZ493">
            <v>9.2099999999998996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2</v>
          </cell>
          <cell r="CH493">
            <v>7</v>
          </cell>
          <cell r="CI493">
            <v>12</v>
          </cell>
          <cell r="CJ493">
            <v>17</v>
          </cell>
        </row>
        <row r="494">
          <cell r="BZ494">
            <v>9.2199999999998994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2</v>
          </cell>
          <cell r="CH494">
            <v>7</v>
          </cell>
          <cell r="CI494">
            <v>12</v>
          </cell>
          <cell r="CJ494">
            <v>17</v>
          </cell>
        </row>
        <row r="495">
          <cell r="BZ495">
            <v>9.2299999999998992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1</v>
          </cell>
          <cell r="CH495">
            <v>6</v>
          </cell>
          <cell r="CI495">
            <v>11</v>
          </cell>
          <cell r="CJ495">
            <v>16</v>
          </cell>
        </row>
        <row r="496">
          <cell r="BZ496">
            <v>9.2399999999999007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1</v>
          </cell>
          <cell r="CH496">
            <v>6</v>
          </cell>
          <cell r="CI496">
            <v>11</v>
          </cell>
          <cell r="CJ496">
            <v>16</v>
          </cell>
        </row>
        <row r="497">
          <cell r="BZ497">
            <v>9.2499999999999005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1</v>
          </cell>
          <cell r="CH497">
            <v>6</v>
          </cell>
          <cell r="CI497">
            <v>11</v>
          </cell>
          <cell r="CJ497">
            <v>16</v>
          </cell>
        </row>
        <row r="498">
          <cell r="BZ498">
            <v>9.2599999999999003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1</v>
          </cell>
          <cell r="CH498">
            <v>6</v>
          </cell>
          <cell r="CI498">
            <v>11</v>
          </cell>
          <cell r="CJ498">
            <v>16</v>
          </cell>
        </row>
        <row r="499">
          <cell r="BZ499">
            <v>9.2699999999999001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5</v>
          </cell>
          <cell r="CI499">
            <v>10</v>
          </cell>
          <cell r="CJ499">
            <v>15</v>
          </cell>
        </row>
        <row r="500">
          <cell r="BZ500">
            <v>9.2799999999998999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5</v>
          </cell>
          <cell r="CI500">
            <v>10</v>
          </cell>
          <cell r="CJ500">
            <v>15</v>
          </cell>
        </row>
        <row r="501">
          <cell r="BZ501">
            <v>9.2899999999998997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5</v>
          </cell>
          <cell r="CI501">
            <v>10</v>
          </cell>
          <cell r="CJ501">
            <v>15</v>
          </cell>
        </row>
        <row r="502">
          <cell r="BZ502">
            <v>9.2999999999998995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5</v>
          </cell>
          <cell r="CI502">
            <v>10</v>
          </cell>
          <cell r="CJ502">
            <v>15</v>
          </cell>
        </row>
        <row r="503">
          <cell r="BZ503">
            <v>9.3099999999998992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4</v>
          </cell>
          <cell r="CI503">
            <v>9</v>
          </cell>
          <cell r="CJ503">
            <v>14</v>
          </cell>
        </row>
        <row r="504">
          <cell r="BZ504">
            <v>9.3199999999999008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4</v>
          </cell>
          <cell r="CI504">
            <v>9</v>
          </cell>
          <cell r="CJ504">
            <v>14</v>
          </cell>
        </row>
        <row r="505">
          <cell r="BZ505">
            <v>9.3299999999999006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4</v>
          </cell>
          <cell r="CI505">
            <v>9</v>
          </cell>
          <cell r="CJ505">
            <v>14</v>
          </cell>
        </row>
        <row r="506">
          <cell r="BZ506">
            <v>9.3399999999999004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4</v>
          </cell>
          <cell r="CI506">
            <v>9</v>
          </cell>
          <cell r="CJ506">
            <v>14</v>
          </cell>
        </row>
        <row r="507">
          <cell r="BZ507">
            <v>9.3499999999999002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3</v>
          </cell>
          <cell r="CI507">
            <v>8</v>
          </cell>
          <cell r="CJ507">
            <v>13</v>
          </cell>
        </row>
        <row r="508">
          <cell r="BZ508">
            <v>9.3599999999999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3</v>
          </cell>
          <cell r="CI508">
            <v>8</v>
          </cell>
          <cell r="CJ508">
            <v>13</v>
          </cell>
        </row>
        <row r="509">
          <cell r="BZ509">
            <v>9.3699999999998997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3</v>
          </cell>
          <cell r="CI509">
            <v>8</v>
          </cell>
          <cell r="CJ509">
            <v>13</v>
          </cell>
        </row>
        <row r="510">
          <cell r="BZ510">
            <v>9.3799999999998995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3</v>
          </cell>
          <cell r="CI510">
            <v>8</v>
          </cell>
          <cell r="CJ510">
            <v>13</v>
          </cell>
        </row>
        <row r="511">
          <cell r="BZ511">
            <v>9.3899999999998993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2</v>
          </cell>
          <cell r="CI511">
            <v>7</v>
          </cell>
          <cell r="CJ511">
            <v>12</v>
          </cell>
        </row>
        <row r="512">
          <cell r="BZ512">
            <v>9.3999999999999009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2</v>
          </cell>
          <cell r="CI512">
            <v>7</v>
          </cell>
          <cell r="CJ512">
            <v>12</v>
          </cell>
        </row>
        <row r="513">
          <cell r="BZ513">
            <v>9.4099999999999007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2</v>
          </cell>
          <cell r="CI513">
            <v>7</v>
          </cell>
          <cell r="CJ513">
            <v>12</v>
          </cell>
        </row>
        <row r="514">
          <cell r="BZ514">
            <v>9.4199999999999005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2</v>
          </cell>
          <cell r="CI514">
            <v>7</v>
          </cell>
          <cell r="CJ514">
            <v>12</v>
          </cell>
        </row>
        <row r="515">
          <cell r="BZ515">
            <v>9.4299999999998896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1</v>
          </cell>
          <cell r="CI515">
            <v>6</v>
          </cell>
          <cell r="CJ515">
            <v>11</v>
          </cell>
        </row>
        <row r="516">
          <cell r="BZ516">
            <v>9.4399999999998894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1</v>
          </cell>
          <cell r="CI516">
            <v>6</v>
          </cell>
          <cell r="CJ516">
            <v>11</v>
          </cell>
        </row>
        <row r="517">
          <cell r="BZ517">
            <v>9.4499999999998892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1</v>
          </cell>
          <cell r="CI517">
            <v>6</v>
          </cell>
          <cell r="CJ517">
            <v>11</v>
          </cell>
        </row>
        <row r="518">
          <cell r="BZ518">
            <v>9.4599999999998907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1</v>
          </cell>
          <cell r="CI518">
            <v>6</v>
          </cell>
          <cell r="CJ518">
            <v>11</v>
          </cell>
        </row>
        <row r="519">
          <cell r="BZ519">
            <v>9.4699999999998905</v>
          </cell>
          <cell r="CA519">
            <v>0</v>
          </cell>
          <cell r="CB519">
            <v>0</v>
          </cell>
          <cell r="CC519">
            <v>0</v>
          </cell>
          <cell r="CD519">
            <v>0</v>
          </cell>
          <cell r="CE519">
            <v>0</v>
          </cell>
          <cell r="CF519">
            <v>0</v>
          </cell>
          <cell r="CG519">
            <v>0</v>
          </cell>
          <cell r="CH519">
            <v>0</v>
          </cell>
          <cell r="CI519">
            <v>5</v>
          </cell>
          <cell r="CJ519">
            <v>10</v>
          </cell>
        </row>
        <row r="520">
          <cell r="BZ520">
            <v>9.4799999999998903</v>
          </cell>
          <cell r="CA520">
            <v>0</v>
          </cell>
          <cell r="CB520">
            <v>0</v>
          </cell>
          <cell r="CC520">
            <v>0</v>
          </cell>
          <cell r="CD520">
            <v>0</v>
          </cell>
          <cell r="CE520">
            <v>0</v>
          </cell>
          <cell r="CF520">
            <v>0</v>
          </cell>
          <cell r="CG520">
            <v>0</v>
          </cell>
          <cell r="CH520">
            <v>0</v>
          </cell>
          <cell r="CI520">
            <v>5</v>
          </cell>
          <cell r="CJ520">
            <v>10</v>
          </cell>
        </row>
        <row r="521">
          <cell r="BZ521">
            <v>9.4899999999998901</v>
          </cell>
          <cell r="CA521">
            <v>0</v>
          </cell>
          <cell r="CB521">
            <v>0</v>
          </cell>
          <cell r="CC521">
            <v>0</v>
          </cell>
          <cell r="CD521">
            <v>0</v>
          </cell>
          <cell r="CE521">
            <v>0</v>
          </cell>
          <cell r="CF521">
            <v>0</v>
          </cell>
          <cell r="CG521">
            <v>0</v>
          </cell>
          <cell r="CH521">
            <v>0</v>
          </cell>
          <cell r="CI521">
            <v>5</v>
          </cell>
          <cell r="CJ521">
            <v>10</v>
          </cell>
        </row>
        <row r="522">
          <cell r="BZ522">
            <v>9.4999999999998899</v>
          </cell>
          <cell r="CA522">
            <v>0</v>
          </cell>
          <cell r="CB522">
            <v>0</v>
          </cell>
          <cell r="CC522">
            <v>0</v>
          </cell>
          <cell r="CD522">
            <v>0</v>
          </cell>
          <cell r="CE522">
            <v>0</v>
          </cell>
          <cell r="CF522">
            <v>0</v>
          </cell>
          <cell r="CG522">
            <v>0</v>
          </cell>
          <cell r="CH522">
            <v>0</v>
          </cell>
          <cell r="CI522">
            <v>5</v>
          </cell>
          <cell r="CJ522">
            <v>10</v>
          </cell>
        </row>
        <row r="523">
          <cell r="BZ523">
            <v>9.5099999999998897</v>
          </cell>
          <cell r="CA523">
            <v>0</v>
          </cell>
          <cell r="CB523">
            <v>0</v>
          </cell>
          <cell r="CC523">
            <v>0</v>
          </cell>
          <cell r="CD523">
            <v>0</v>
          </cell>
          <cell r="CE523">
            <v>0</v>
          </cell>
          <cell r="CF523">
            <v>0</v>
          </cell>
          <cell r="CG523">
            <v>0</v>
          </cell>
          <cell r="CH523">
            <v>0</v>
          </cell>
          <cell r="CI523">
            <v>4</v>
          </cell>
          <cell r="CJ523">
            <v>9</v>
          </cell>
        </row>
        <row r="524">
          <cell r="BZ524">
            <v>9.5199999999998894</v>
          </cell>
          <cell r="CA524">
            <v>0</v>
          </cell>
          <cell r="CB524">
            <v>0</v>
          </cell>
          <cell r="CC524">
            <v>0</v>
          </cell>
          <cell r="CD524">
            <v>0</v>
          </cell>
          <cell r="CE524">
            <v>0</v>
          </cell>
          <cell r="CF524">
            <v>0</v>
          </cell>
          <cell r="CG524">
            <v>0</v>
          </cell>
          <cell r="CH524">
            <v>0</v>
          </cell>
          <cell r="CI524">
            <v>4</v>
          </cell>
          <cell r="CJ524">
            <v>9</v>
          </cell>
        </row>
        <row r="525">
          <cell r="BZ525">
            <v>9.5299999999998892</v>
          </cell>
          <cell r="CA525">
            <v>0</v>
          </cell>
          <cell r="CB525">
            <v>0</v>
          </cell>
          <cell r="CC525">
            <v>0</v>
          </cell>
          <cell r="CD525">
            <v>0</v>
          </cell>
          <cell r="CE525">
            <v>0</v>
          </cell>
          <cell r="CF525">
            <v>0</v>
          </cell>
          <cell r="CG525">
            <v>0</v>
          </cell>
          <cell r="CH525">
            <v>0</v>
          </cell>
          <cell r="CI525">
            <v>4</v>
          </cell>
          <cell r="CJ525">
            <v>9</v>
          </cell>
        </row>
        <row r="526">
          <cell r="BZ526">
            <v>9.5399999999998908</v>
          </cell>
          <cell r="CA526">
            <v>0</v>
          </cell>
          <cell r="CB526">
            <v>0</v>
          </cell>
          <cell r="CC526">
            <v>0</v>
          </cell>
          <cell r="CD526">
            <v>0</v>
          </cell>
          <cell r="CE526">
            <v>0</v>
          </cell>
          <cell r="CF526">
            <v>0</v>
          </cell>
          <cell r="CG526">
            <v>0</v>
          </cell>
          <cell r="CH526">
            <v>0</v>
          </cell>
          <cell r="CI526">
            <v>4</v>
          </cell>
          <cell r="CJ526">
            <v>9</v>
          </cell>
        </row>
        <row r="527">
          <cell r="BZ527">
            <v>9.5499999999998906</v>
          </cell>
          <cell r="CA527">
            <v>0</v>
          </cell>
          <cell r="CB527">
            <v>0</v>
          </cell>
          <cell r="CC527">
            <v>0</v>
          </cell>
          <cell r="CD527">
            <v>0</v>
          </cell>
          <cell r="CE527">
            <v>0</v>
          </cell>
          <cell r="CF527">
            <v>0</v>
          </cell>
          <cell r="CG527">
            <v>0</v>
          </cell>
          <cell r="CH527">
            <v>0</v>
          </cell>
          <cell r="CI527">
            <v>3</v>
          </cell>
          <cell r="CJ527">
            <v>8</v>
          </cell>
        </row>
        <row r="528">
          <cell r="BZ528">
            <v>9.5599999999998904</v>
          </cell>
          <cell r="CA528">
            <v>0</v>
          </cell>
          <cell r="CB528">
            <v>0</v>
          </cell>
          <cell r="CC528">
            <v>0</v>
          </cell>
          <cell r="CD528">
            <v>0</v>
          </cell>
          <cell r="CE528">
            <v>0</v>
          </cell>
          <cell r="CF528">
            <v>0</v>
          </cell>
          <cell r="CG528">
            <v>0</v>
          </cell>
          <cell r="CH528">
            <v>0</v>
          </cell>
          <cell r="CI528">
            <v>3</v>
          </cell>
          <cell r="CJ528">
            <v>8</v>
          </cell>
        </row>
        <row r="529">
          <cell r="BZ529">
            <v>9.5699999999998902</v>
          </cell>
          <cell r="CA529">
            <v>0</v>
          </cell>
          <cell r="CB529">
            <v>0</v>
          </cell>
          <cell r="CC529">
            <v>0</v>
          </cell>
          <cell r="CD529">
            <v>0</v>
          </cell>
          <cell r="CE529">
            <v>0</v>
          </cell>
          <cell r="CF529">
            <v>0</v>
          </cell>
          <cell r="CG529">
            <v>0</v>
          </cell>
          <cell r="CH529">
            <v>0</v>
          </cell>
          <cell r="CI529">
            <v>3</v>
          </cell>
          <cell r="CJ529">
            <v>8</v>
          </cell>
        </row>
        <row r="530">
          <cell r="BZ530">
            <v>9.5799999999998899</v>
          </cell>
          <cell r="CA530">
            <v>0</v>
          </cell>
          <cell r="CB530">
            <v>0</v>
          </cell>
          <cell r="CC530">
            <v>0</v>
          </cell>
          <cell r="CD530">
            <v>0</v>
          </cell>
          <cell r="CE530">
            <v>0</v>
          </cell>
          <cell r="CF530">
            <v>0</v>
          </cell>
          <cell r="CG530">
            <v>0</v>
          </cell>
          <cell r="CH530">
            <v>0</v>
          </cell>
          <cell r="CI530">
            <v>3</v>
          </cell>
          <cell r="CJ530">
            <v>8</v>
          </cell>
        </row>
        <row r="531">
          <cell r="BZ531">
            <v>9.5899999999998897</v>
          </cell>
          <cell r="CA531">
            <v>0</v>
          </cell>
          <cell r="CB531">
            <v>0</v>
          </cell>
          <cell r="CC531">
            <v>0</v>
          </cell>
          <cell r="CD531">
            <v>0</v>
          </cell>
          <cell r="CE531">
            <v>0</v>
          </cell>
          <cell r="CF531">
            <v>0</v>
          </cell>
          <cell r="CG531">
            <v>0</v>
          </cell>
          <cell r="CH531">
            <v>0</v>
          </cell>
          <cell r="CI531">
            <v>2</v>
          </cell>
          <cell r="CJ531">
            <v>7</v>
          </cell>
        </row>
        <row r="532">
          <cell r="BZ532">
            <v>9.5999999999998895</v>
          </cell>
          <cell r="CA532">
            <v>0</v>
          </cell>
          <cell r="CB532">
            <v>0</v>
          </cell>
          <cell r="CC532">
            <v>0</v>
          </cell>
          <cell r="CD532">
            <v>0</v>
          </cell>
          <cell r="CE532">
            <v>0</v>
          </cell>
          <cell r="CF532">
            <v>0</v>
          </cell>
          <cell r="CG532">
            <v>0</v>
          </cell>
          <cell r="CH532">
            <v>0</v>
          </cell>
          <cell r="CI532">
            <v>2</v>
          </cell>
          <cell r="CJ532">
            <v>7</v>
          </cell>
        </row>
        <row r="533">
          <cell r="BZ533">
            <v>9.6099999999998893</v>
          </cell>
          <cell r="CA533">
            <v>0</v>
          </cell>
          <cell r="CB533">
            <v>0</v>
          </cell>
          <cell r="CC533">
            <v>0</v>
          </cell>
          <cell r="CD533">
            <v>0</v>
          </cell>
          <cell r="CE533">
            <v>0</v>
          </cell>
          <cell r="CF533">
            <v>0</v>
          </cell>
          <cell r="CG533">
            <v>0</v>
          </cell>
          <cell r="CH533">
            <v>0</v>
          </cell>
          <cell r="CI533">
            <v>2</v>
          </cell>
          <cell r="CJ533">
            <v>7</v>
          </cell>
        </row>
        <row r="534">
          <cell r="BZ534">
            <v>9.6199999999998909</v>
          </cell>
          <cell r="CA534">
            <v>0</v>
          </cell>
          <cell r="CB534">
            <v>0</v>
          </cell>
          <cell r="CC534">
            <v>0</v>
          </cell>
          <cell r="CD534">
            <v>0</v>
          </cell>
          <cell r="CE534">
            <v>0</v>
          </cell>
          <cell r="CF534">
            <v>0</v>
          </cell>
          <cell r="CG534">
            <v>0</v>
          </cell>
          <cell r="CH534">
            <v>0</v>
          </cell>
          <cell r="CI534">
            <v>2</v>
          </cell>
          <cell r="CJ534">
            <v>7</v>
          </cell>
        </row>
        <row r="535">
          <cell r="BZ535">
            <v>9.6299999999998906</v>
          </cell>
          <cell r="CA535">
            <v>0</v>
          </cell>
          <cell r="CB535">
            <v>0</v>
          </cell>
          <cell r="CC535">
            <v>0</v>
          </cell>
          <cell r="CD535">
            <v>0</v>
          </cell>
          <cell r="CE535">
            <v>0</v>
          </cell>
          <cell r="CF535">
            <v>0</v>
          </cell>
          <cell r="CG535">
            <v>0</v>
          </cell>
          <cell r="CH535">
            <v>0</v>
          </cell>
          <cell r="CI535">
            <v>1</v>
          </cell>
          <cell r="CJ535">
            <v>6</v>
          </cell>
        </row>
        <row r="536">
          <cell r="BZ536">
            <v>9.6399999999998904</v>
          </cell>
          <cell r="CA536">
            <v>0</v>
          </cell>
          <cell r="CB536">
            <v>0</v>
          </cell>
          <cell r="CC536">
            <v>0</v>
          </cell>
          <cell r="CD536">
            <v>0</v>
          </cell>
          <cell r="CE536">
            <v>0</v>
          </cell>
          <cell r="CF536">
            <v>0</v>
          </cell>
          <cell r="CG536">
            <v>0</v>
          </cell>
          <cell r="CH536">
            <v>0</v>
          </cell>
          <cell r="CI536">
            <v>1</v>
          </cell>
          <cell r="CJ536">
            <v>6</v>
          </cell>
        </row>
        <row r="537">
          <cell r="BZ537">
            <v>9.6499999999998902</v>
          </cell>
          <cell r="CA537">
            <v>0</v>
          </cell>
          <cell r="CB537">
            <v>0</v>
          </cell>
          <cell r="CC537">
            <v>0</v>
          </cell>
          <cell r="CD537">
            <v>0</v>
          </cell>
          <cell r="CE537">
            <v>0</v>
          </cell>
          <cell r="CF537">
            <v>0</v>
          </cell>
          <cell r="CG537">
            <v>0</v>
          </cell>
          <cell r="CH537">
            <v>0</v>
          </cell>
          <cell r="CI537">
            <v>1</v>
          </cell>
          <cell r="CJ537">
            <v>6</v>
          </cell>
        </row>
        <row r="538">
          <cell r="BZ538">
            <v>9.65999999999989</v>
          </cell>
          <cell r="CA538">
            <v>0</v>
          </cell>
          <cell r="CB538">
            <v>0</v>
          </cell>
          <cell r="CC538">
            <v>0</v>
          </cell>
          <cell r="CD538">
            <v>0</v>
          </cell>
          <cell r="CE538">
            <v>0</v>
          </cell>
          <cell r="CF538">
            <v>0</v>
          </cell>
          <cell r="CG538">
            <v>0</v>
          </cell>
          <cell r="CH538">
            <v>0</v>
          </cell>
          <cell r="CI538">
            <v>1</v>
          </cell>
          <cell r="CJ538">
            <v>6</v>
          </cell>
        </row>
        <row r="539">
          <cell r="BZ539">
            <v>9.6699999999998898</v>
          </cell>
          <cell r="CA539">
            <v>0</v>
          </cell>
          <cell r="CB539">
            <v>0</v>
          </cell>
          <cell r="CC539">
            <v>0</v>
          </cell>
          <cell r="CD539">
            <v>0</v>
          </cell>
          <cell r="CE539">
            <v>0</v>
          </cell>
          <cell r="CF539">
            <v>0</v>
          </cell>
          <cell r="CG539">
            <v>0</v>
          </cell>
          <cell r="CH539">
            <v>0</v>
          </cell>
          <cell r="CI539">
            <v>0</v>
          </cell>
          <cell r="CJ539">
            <v>5</v>
          </cell>
        </row>
        <row r="540">
          <cell r="BZ540">
            <v>9.6799999999998896</v>
          </cell>
          <cell r="CA540">
            <v>0</v>
          </cell>
          <cell r="CB540">
            <v>0</v>
          </cell>
          <cell r="CC540">
            <v>0</v>
          </cell>
          <cell r="CD540">
            <v>0</v>
          </cell>
          <cell r="CE540">
            <v>0</v>
          </cell>
          <cell r="CF540">
            <v>0</v>
          </cell>
          <cell r="CG540">
            <v>0</v>
          </cell>
          <cell r="CH540">
            <v>0</v>
          </cell>
          <cell r="CI540">
            <v>0</v>
          </cell>
          <cell r="CJ540">
            <v>5</v>
          </cell>
        </row>
        <row r="541">
          <cell r="BZ541">
            <v>9.6899999999998894</v>
          </cell>
          <cell r="CA541">
            <v>0</v>
          </cell>
          <cell r="CB541">
            <v>0</v>
          </cell>
          <cell r="CC541">
            <v>0</v>
          </cell>
          <cell r="CD541">
            <v>0</v>
          </cell>
          <cell r="CE541">
            <v>0</v>
          </cell>
          <cell r="CF541">
            <v>0</v>
          </cell>
          <cell r="CG541">
            <v>0</v>
          </cell>
          <cell r="CH541">
            <v>0</v>
          </cell>
          <cell r="CI541">
            <v>0</v>
          </cell>
          <cell r="CJ541">
            <v>5</v>
          </cell>
        </row>
        <row r="542">
          <cell r="BZ542">
            <v>9.6999999999998892</v>
          </cell>
          <cell r="CA542">
            <v>0</v>
          </cell>
          <cell r="CB542">
            <v>0</v>
          </cell>
          <cell r="CC542">
            <v>0</v>
          </cell>
          <cell r="CD542">
            <v>0</v>
          </cell>
          <cell r="CE542">
            <v>0</v>
          </cell>
          <cell r="CF542">
            <v>0</v>
          </cell>
          <cell r="CG542">
            <v>0</v>
          </cell>
          <cell r="CH542">
            <v>0</v>
          </cell>
          <cell r="CI542">
            <v>0</v>
          </cell>
          <cell r="CJ542">
            <v>5</v>
          </cell>
        </row>
        <row r="543">
          <cell r="BZ543">
            <v>9.7099999999998907</v>
          </cell>
          <cell r="CA543">
            <v>0</v>
          </cell>
          <cell r="CB543">
            <v>0</v>
          </cell>
          <cell r="CC543">
            <v>0</v>
          </cell>
          <cell r="CD543">
            <v>0</v>
          </cell>
          <cell r="CE543">
            <v>0</v>
          </cell>
          <cell r="CF543">
            <v>0</v>
          </cell>
          <cell r="CG543">
            <v>0</v>
          </cell>
          <cell r="CH543">
            <v>0</v>
          </cell>
          <cell r="CI543">
            <v>0</v>
          </cell>
          <cell r="CJ543">
            <v>4</v>
          </cell>
        </row>
        <row r="544">
          <cell r="BZ544">
            <v>9.7199999999998905</v>
          </cell>
          <cell r="CA544">
            <v>0</v>
          </cell>
          <cell r="CB544">
            <v>0</v>
          </cell>
          <cell r="CC544">
            <v>0</v>
          </cell>
          <cell r="CD544">
            <v>0</v>
          </cell>
          <cell r="CE544">
            <v>0</v>
          </cell>
          <cell r="CF544">
            <v>0</v>
          </cell>
          <cell r="CG544">
            <v>0</v>
          </cell>
          <cell r="CH544">
            <v>0</v>
          </cell>
          <cell r="CI544">
            <v>0</v>
          </cell>
          <cell r="CJ544">
            <v>4</v>
          </cell>
        </row>
        <row r="545">
          <cell r="BZ545">
            <v>9.7299999999998903</v>
          </cell>
          <cell r="CA545">
            <v>0</v>
          </cell>
          <cell r="CB545">
            <v>0</v>
          </cell>
          <cell r="CC545">
            <v>0</v>
          </cell>
          <cell r="CD545">
            <v>0</v>
          </cell>
          <cell r="CE545">
            <v>0</v>
          </cell>
          <cell r="CF545">
            <v>0</v>
          </cell>
          <cell r="CG545">
            <v>0</v>
          </cell>
          <cell r="CH545">
            <v>0</v>
          </cell>
          <cell r="CI545">
            <v>0</v>
          </cell>
          <cell r="CJ545">
            <v>4</v>
          </cell>
        </row>
        <row r="546">
          <cell r="BZ546">
            <v>9.7399999999998901</v>
          </cell>
          <cell r="CA546">
            <v>0</v>
          </cell>
          <cell r="CB546">
            <v>0</v>
          </cell>
          <cell r="CC546">
            <v>0</v>
          </cell>
          <cell r="CD546">
            <v>0</v>
          </cell>
          <cell r="CE546">
            <v>0</v>
          </cell>
          <cell r="CF546">
            <v>0</v>
          </cell>
          <cell r="CG546">
            <v>0</v>
          </cell>
          <cell r="CH546">
            <v>0</v>
          </cell>
          <cell r="CI546">
            <v>0</v>
          </cell>
          <cell r="CJ546">
            <v>4</v>
          </cell>
        </row>
        <row r="547">
          <cell r="BZ547">
            <v>9.7499999999998899</v>
          </cell>
          <cell r="CA547">
            <v>0</v>
          </cell>
          <cell r="CB547">
            <v>0</v>
          </cell>
          <cell r="CC547">
            <v>0</v>
          </cell>
          <cell r="CD547">
            <v>0</v>
          </cell>
          <cell r="CE547">
            <v>0</v>
          </cell>
          <cell r="CF547">
            <v>0</v>
          </cell>
          <cell r="CG547">
            <v>0</v>
          </cell>
          <cell r="CH547">
            <v>0</v>
          </cell>
          <cell r="CI547">
            <v>0</v>
          </cell>
          <cell r="CJ547">
            <v>3</v>
          </cell>
        </row>
        <row r="548">
          <cell r="BZ548">
            <v>9.7599999999998897</v>
          </cell>
          <cell r="CA548">
            <v>0</v>
          </cell>
          <cell r="CB548">
            <v>0</v>
          </cell>
          <cell r="CC548">
            <v>0</v>
          </cell>
          <cell r="CD548">
            <v>0</v>
          </cell>
          <cell r="CE548">
            <v>0</v>
          </cell>
          <cell r="CF548">
            <v>0</v>
          </cell>
          <cell r="CG548">
            <v>0</v>
          </cell>
          <cell r="CH548">
            <v>0</v>
          </cell>
          <cell r="CI548">
            <v>0</v>
          </cell>
          <cell r="CJ548">
            <v>3</v>
          </cell>
        </row>
        <row r="549">
          <cell r="BZ549">
            <v>9.7699999999998894</v>
          </cell>
          <cell r="CA549">
            <v>0</v>
          </cell>
          <cell r="CB549">
            <v>0</v>
          </cell>
          <cell r="CC549">
            <v>0</v>
          </cell>
          <cell r="CD549">
            <v>0</v>
          </cell>
          <cell r="CE549">
            <v>0</v>
          </cell>
          <cell r="CF549">
            <v>0</v>
          </cell>
          <cell r="CG549">
            <v>0</v>
          </cell>
          <cell r="CH549">
            <v>0</v>
          </cell>
          <cell r="CI549">
            <v>0</v>
          </cell>
          <cell r="CJ549">
            <v>3</v>
          </cell>
        </row>
        <row r="550">
          <cell r="BZ550">
            <v>9.7799999999998892</v>
          </cell>
          <cell r="CA550">
            <v>0</v>
          </cell>
          <cell r="CB550">
            <v>0</v>
          </cell>
          <cell r="CC550">
            <v>0</v>
          </cell>
          <cell r="CD550">
            <v>0</v>
          </cell>
          <cell r="CE550">
            <v>0</v>
          </cell>
          <cell r="CF550">
            <v>0</v>
          </cell>
          <cell r="CG550">
            <v>0</v>
          </cell>
          <cell r="CH550">
            <v>0</v>
          </cell>
          <cell r="CI550">
            <v>0</v>
          </cell>
          <cell r="CJ550">
            <v>3</v>
          </cell>
        </row>
        <row r="551">
          <cell r="BZ551">
            <v>9.7899999999998908</v>
          </cell>
          <cell r="CA551">
            <v>0</v>
          </cell>
          <cell r="CB551">
            <v>0</v>
          </cell>
          <cell r="CC551">
            <v>0</v>
          </cell>
          <cell r="CD551">
            <v>0</v>
          </cell>
          <cell r="CE551">
            <v>0</v>
          </cell>
          <cell r="CF551">
            <v>0</v>
          </cell>
          <cell r="CG551">
            <v>0</v>
          </cell>
          <cell r="CH551">
            <v>0</v>
          </cell>
          <cell r="CI551">
            <v>0</v>
          </cell>
          <cell r="CJ551">
            <v>2</v>
          </cell>
        </row>
        <row r="552">
          <cell r="BZ552">
            <v>9.7999999999998906</v>
          </cell>
          <cell r="CA552">
            <v>0</v>
          </cell>
          <cell r="CB552">
            <v>0</v>
          </cell>
          <cell r="CC552">
            <v>0</v>
          </cell>
          <cell r="CD552">
            <v>0</v>
          </cell>
          <cell r="CE552">
            <v>0</v>
          </cell>
          <cell r="CF552">
            <v>0</v>
          </cell>
          <cell r="CG552">
            <v>0</v>
          </cell>
          <cell r="CH552">
            <v>0</v>
          </cell>
          <cell r="CI552">
            <v>0</v>
          </cell>
          <cell r="CJ552">
            <v>2</v>
          </cell>
        </row>
        <row r="553">
          <cell r="BZ553">
            <v>9.8099999999998904</v>
          </cell>
          <cell r="CA553">
            <v>0</v>
          </cell>
          <cell r="CB553">
            <v>0</v>
          </cell>
          <cell r="CC553">
            <v>0</v>
          </cell>
          <cell r="CD553">
            <v>0</v>
          </cell>
          <cell r="CE553">
            <v>0</v>
          </cell>
          <cell r="CF553">
            <v>0</v>
          </cell>
          <cell r="CG553">
            <v>0</v>
          </cell>
          <cell r="CH553">
            <v>0</v>
          </cell>
          <cell r="CI553">
            <v>0</v>
          </cell>
          <cell r="CJ553">
            <v>2</v>
          </cell>
        </row>
        <row r="554">
          <cell r="BZ554">
            <v>9.8199999999998902</v>
          </cell>
          <cell r="CA554">
            <v>0</v>
          </cell>
          <cell r="CB554">
            <v>0</v>
          </cell>
          <cell r="CC554">
            <v>0</v>
          </cell>
          <cell r="CD554">
            <v>0</v>
          </cell>
          <cell r="CE554">
            <v>0</v>
          </cell>
          <cell r="CF554">
            <v>0</v>
          </cell>
          <cell r="CG554">
            <v>0</v>
          </cell>
          <cell r="CH554">
            <v>0</v>
          </cell>
          <cell r="CI554">
            <v>0</v>
          </cell>
          <cell r="CJ554">
            <v>2</v>
          </cell>
        </row>
        <row r="555">
          <cell r="BZ555">
            <v>9.8299999999998899</v>
          </cell>
          <cell r="CA555">
            <v>0</v>
          </cell>
          <cell r="CB555">
            <v>0</v>
          </cell>
          <cell r="CC555">
            <v>0</v>
          </cell>
          <cell r="CD555">
            <v>0</v>
          </cell>
          <cell r="CE555">
            <v>0</v>
          </cell>
          <cell r="CF555">
            <v>0</v>
          </cell>
          <cell r="CG555">
            <v>0</v>
          </cell>
          <cell r="CH555">
            <v>0</v>
          </cell>
          <cell r="CI555">
            <v>0</v>
          </cell>
          <cell r="CJ555">
            <v>1</v>
          </cell>
        </row>
        <row r="556">
          <cell r="BZ556">
            <v>9.8399999999998897</v>
          </cell>
          <cell r="CA556">
            <v>0</v>
          </cell>
          <cell r="CB556">
            <v>0</v>
          </cell>
          <cell r="CC556">
            <v>0</v>
          </cell>
          <cell r="CD556">
            <v>0</v>
          </cell>
          <cell r="CE556">
            <v>0</v>
          </cell>
          <cell r="CF556">
            <v>0</v>
          </cell>
          <cell r="CG556">
            <v>0</v>
          </cell>
          <cell r="CH556">
            <v>0</v>
          </cell>
          <cell r="CI556">
            <v>0</v>
          </cell>
          <cell r="CJ556">
            <v>1</v>
          </cell>
        </row>
        <row r="557">
          <cell r="BZ557">
            <v>9.8499999999998895</v>
          </cell>
          <cell r="CA557">
            <v>0</v>
          </cell>
          <cell r="CB557">
            <v>0</v>
          </cell>
          <cell r="CC557">
            <v>0</v>
          </cell>
          <cell r="CD557">
            <v>0</v>
          </cell>
          <cell r="CE557">
            <v>0</v>
          </cell>
          <cell r="CF557">
            <v>0</v>
          </cell>
          <cell r="CG557">
            <v>0</v>
          </cell>
          <cell r="CH557">
            <v>0</v>
          </cell>
          <cell r="CI557">
            <v>0</v>
          </cell>
          <cell r="CJ557">
            <v>1</v>
          </cell>
        </row>
        <row r="558">
          <cell r="BZ558">
            <v>9.8599999999998893</v>
          </cell>
          <cell r="CA558">
            <v>0</v>
          </cell>
          <cell r="CB558">
            <v>0</v>
          </cell>
          <cell r="CC558">
            <v>0</v>
          </cell>
          <cell r="CD558">
            <v>0</v>
          </cell>
          <cell r="CE558">
            <v>0</v>
          </cell>
          <cell r="CF558">
            <v>0</v>
          </cell>
          <cell r="CG558">
            <v>0</v>
          </cell>
          <cell r="CH558">
            <v>0</v>
          </cell>
          <cell r="CI558">
            <v>0</v>
          </cell>
          <cell r="CJ558">
            <v>1</v>
          </cell>
        </row>
        <row r="559">
          <cell r="BZ559">
            <v>9.8699999999999992</v>
          </cell>
          <cell r="CA559">
            <v>0</v>
          </cell>
          <cell r="CB559">
            <v>0</v>
          </cell>
          <cell r="CC559">
            <v>0</v>
          </cell>
          <cell r="CD559">
            <v>0</v>
          </cell>
          <cell r="CE559">
            <v>0</v>
          </cell>
          <cell r="CF559">
            <v>0</v>
          </cell>
          <cell r="CG559">
            <v>0</v>
          </cell>
          <cell r="CH559">
            <v>0</v>
          </cell>
          <cell r="CI559">
            <v>0</v>
          </cell>
          <cell r="CJ559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 filterMode="1"/>
  <dimension ref="A1:CV1662"/>
  <sheetViews>
    <sheetView tabSelected="1" topLeftCell="AC8" zoomScale="55" zoomScaleNormal="55" zoomScaleSheetLayoutView="70" workbookViewId="0">
      <selection activeCell="AP222" sqref="AP222"/>
    </sheetView>
  </sheetViews>
  <sheetFormatPr defaultColWidth="9.140625" defaultRowHeight="23.25" x14ac:dyDescent="0.35"/>
  <cols>
    <col min="1" max="1" width="7.28515625" style="1" customWidth="1"/>
    <col min="2" max="2" width="8.42578125" style="1" bestFit="1" customWidth="1"/>
    <col min="3" max="3" width="13.5703125" style="108" customWidth="1"/>
    <col min="4" max="5" width="6.42578125" style="1" customWidth="1"/>
    <col min="6" max="6" width="19.85546875" style="1" customWidth="1"/>
    <col min="7" max="7" width="4.42578125" style="1" customWidth="1"/>
    <col min="8" max="8" width="7.85546875" style="1" customWidth="1"/>
    <col min="9" max="9" width="6.85546875" style="1" bestFit="1" customWidth="1"/>
    <col min="10" max="23" width="7.85546875" style="1" hidden="1" customWidth="1"/>
    <col min="24" max="24" width="8.85546875" style="1" hidden="1" customWidth="1"/>
    <col min="25" max="25" width="9" style="1" hidden="1" customWidth="1"/>
    <col min="26" max="26" width="8.85546875" style="1" hidden="1" customWidth="1"/>
    <col min="27" max="27" width="9.140625" style="1" hidden="1" customWidth="1"/>
    <col min="28" max="28" width="15.5703125" style="77" hidden="1" customWidth="1"/>
    <col min="29" max="29" width="6.42578125" style="1" customWidth="1"/>
    <col min="30" max="30" width="5.7109375" style="1" customWidth="1"/>
    <col min="31" max="31" width="4.5703125" style="328" customWidth="1"/>
    <col min="32" max="32" width="3.7109375" style="328" customWidth="1"/>
    <col min="33" max="33" width="16.7109375" style="329" customWidth="1"/>
    <col min="34" max="34" width="5.7109375" style="328" customWidth="1"/>
    <col min="35" max="35" width="4.5703125" style="328" customWidth="1"/>
    <col min="36" max="36" width="4.28515625" style="328" customWidth="1"/>
    <col min="37" max="37" width="21.85546875" style="330" customWidth="1"/>
    <col min="38" max="38" width="8.85546875" style="328" customWidth="1"/>
    <col min="39" max="39" width="5.7109375" style="328" customWidth="1"/>
    <col min="40" max="40" width="8.140625" style="328" customWidth="1"/>
    <col min="41" max="41" width="6.85546875" style="328" customWidth="1"/>
    <col min="42" max="42" width="6" style="328" customWidth="1"/>
    <col min="43" max="43" width="7.28515625" style="328" customWidth="1"/>
    <col min="44" max="44" width="5.7109375" style="328" customWidth="1"/>
    <col min="45" max="45" width="5.5703125" style="328" customWidth="1"/>
    <col min="46" max="46" width="5.7109375" style="328" customWidth="1"/>
    <col min="47" max="47" width="5.5703125" style="328" customWidth="1"/>
    <col min="48" max="48" width="5.7109375" style="328" customWidth="1"/>
    <col min="49" max="49" width="5.5703125" style="328" customWidth="1"/>
    <col min="50" max="52" width="5.7109375" style="328" customWidth="1"/>
    <col min="53" max="53" width="6.85546875" style="331" customWidth="1"/>
    <col min="54" max="54" width="5.7109375" style="328" customWidth="1"/>
    <col min="55" max="55" width="9" style="328" customWidth="1"/>
    <col min="56" max="56" width="8.42578125" style="328" customWidth="1"/>
    <col min="57" max="57" width="6" style="328" customWidth="1"/>
    <col min="58" max="58" width="8.85546875" style="331" customWidth="1"/>
    <col min="59" max="59" width="1.28515625" style="328" customWidth="1"/>
    <col min="60" max="60" width="7.85546875" style="328" customWidth="1"/>
    <col min="61" max="61" width="7.5703125" style="328" customWidth="1"/>
    <col min="62" max="62" width="6.140625" style="328" customWidth="1"/>
    <col min="63" max="63" width="19" style="328" customWidth="1"/>
    <col min="64" max="64" width="8.28515625" style="1" customWidth="1"/>
    <col min="65" max="65" width="10.5703125" style="1" customWidth="1"/>
    <col min="66" max="70" width="9.140625" style="1"/>
    <col min="71" max="71" width="10.28515625" style="1" hidden="1" customWidth="1"/>
    <col min="72" max="83" width="9.140625" style="1" hidden="1" customWidth="1"/>
    <col min="84" max="84" width="11.5703125" style="1" hidden="1" customWidth="1"/>
    <col min="85" max="85" width="12.5703125" style="44" customWidth="1"/>
    <col min="86" max="86" width="14.140625" style="1" hidden="1" customWidth="1"/>
    <col min="87" max="87" width="11.42578125" style="1" hidden="1" customWidth="1"/>
    <col min="88" max="88" width="11.85546875" style="1" hidden="1" customWidth="1"/>
    <col min="89" max="89" width="12.42578125" style="1" hidden="1" customWidth="1"/>
    <col min="90" max="95" width="9.140625" style="1" hidden="1" customWidth="1"/>
    <col min="96" max="96" width="12" style="1" hidden="1" customWidth="1"/>
    <col min="97" max="97" width="13.85546875" style="1" hidden="1" customWidth="1"/>
    <col min="98" max="98" width="11.42578125" style="1" hidden="1" customWidth="1"/>
    <col min="99" max="99" width="13.42578125" style="1" hidden="1" customWidth="1"/>
    <col min="100" max="100" width="9.140625" style="47"/>
    <col min="101" max="16384" width="9.140625" style="1"/>
  </cols>
  <sheetData>
    <row r="1" spans="1:100" ht="26.25" customHeight="1" x14ac:dyDescent="0.35">
      <c r="BR1" s="307"/>
    </row>
    <row r="2" spans="1:100" ht="26.25" customHeight="1" x14ac:dyDescent="0.35">
      <c r="BR2" s="307"/>
    </row>
    <row r="3" spans="1:100" ht="26.25" customHeight="1" x14ac:dyDescent="0.35">
      <c r="BR3" s="307"/>
    </row>
    <row r="4" spans="1:100" ht="26.25" hidden="1" customHeight="1" x14ac:dyDescent="0.35">
      <c r="A4" s="453" t="s">
        <v>219</v>
      </c>
      <c r="B4" s="453"/>
      <c r="C4" s="453"/>
      <c r="D4" s="453"/>
      <c r="E4" s="453"/>
      <c r="F4" s="453"/>
      <c r="G4" s="453"/>
      <c r="H4" s="453"/>
      <c r="I4" s="453"/>
      <c r="J4" s="453"/>
      <c r="K4" s="453"/>
      <c r="L4" s="453"/>
      <c r="M4" s="453"/>
      <c r="N4" s="453"/>
      <c r="O4" s="453"/>
      <c r="P4" s="453"/>
      <c r="Q4" s="453"/>
      <c r="R4" s="453"/>
      <c r="S4" s="453"/>
      <c r="T4" s="453"/>
      <c r="U4" s="453"/>
      <c r="V4" s="453"/>
      <c r="W4" s="453"/>
      <c r="X4" s="453"/>
      <c r="Y4" s="453"/>
      <c r="Z4" s="453"/>
      <c r="AA4" s="453"/>
      <c r="AB4" s="453"/>
      <c r="AC4" s="453"/>
      <c r="AD4" s="453"/>
      <c r="AE4" s="453"/>
      <c r="AF4" s="453"/>
      <c r="AG4" s="453"/>
      <c r="AH4" s="453"/>
      <c r="AI4" s="453"/>
      <c r="AJ4" s="453"/>
      <c r="AK4" s="453"/>
      <c r="AL4" s="453"/>
      <c r="AM4" s="453"/>
      <c r="AN4" s="453"/>
      <c r="AO4" s="453"/>
      <c r="AP4" s="453"/>
      <c r="AQ4" s="453"/>
      <c r="AR4" s="453"/>
      <c r="AS4" s="453"/>
      <c r="AT4" s="453"/>
      <c r="AU4" s="453"/>
      <c r="AV4" s="453"/>
      <c r="AW4" s="453"/>
      <c r="AX4" s="453"/>
      <c r="AY4" s="453"/>
      <c r="AZ4" s="453"/>
      <c r="BA4" s="453"/>
      <c r="BB4" s="453"/>
      <c r="BC4" s="453"/>
      <c r="BD4" s="453"/>
      <c r="BE4" s="453"/>
      <c r="BF4" s="453"/>
      <c r="BG4" s="453"/>
      <c r="BH4" s="453"/>
      <c r="BI4" s="453"/>
      <c r="BJ4" s="453"/>
      <c r="BK4" s="453"/>
      <c r="BR4" s="307"/>
    </row>
    <row r="5" spans="1:100" ht="26.25" hidden="1" customHeight="1" x14ac:dyDescent="0.35">
      <c r="A5" s="453" t="s">
        <v>215</v>
      </c>
      <c r="B5" s="453"/>
      <c r="C5" s="453"/>
      <c r="D5" s="453"/>
      <c r="E5" s="453"/>
      <c r="F5" s="453"/>
      <c r="G5" s="453"/>
      <c r="H5" s="453"/>
      <c r="I5" s="453"/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3"/>
      <c r="AA5" s="453"/>
      <c r="AB5" s="453"/>
      <c r="AC5" s="453"/>
      <c r="AD5" s="453"/>
      <c r="AE5" s="453"/>
      <c r="AF5" s="453"/>
      <c r="AG5" s="453"/>
      <c r="AH5" s="453"/>
      <c r="AI5" s="453"/>
      <c r="AJ5" s="453"/>
      <c r="AK5" s="453"/>
      <c r="AL5" s="453"/>
      <c r="AM5" s="453"/>
      <c r="AN5" s="453"/>
      <c r="AO5" s="453"/>
      <c r="AP5" s="453"/>
      <c r="AQ5" s="453"/>
      <c r="AR5" s="453"/>
      <c r="AS5" s="453"/>
      <c r="AT5" s="453"/>
      <c r="AU5" s="453"/>
      <c r="AV5" s="453"/>
      <c r="AW5" s="453"/>
      <c r="AX5" s="453"/>
      <c r="AY5" s="453"/>
      <c r="AZ5" s="453"/>
      <c r="BA5" s="453"/>
      <c r="BB5" s="453"/>
      <c r="BC5" s="453"/>
      <c r="BD5" s="453"/>
      <c r="BE5" s="453"/>
      <c r="BF5" s="453"/>
      <c r="BG5" s="453"/>
      <c r="BH5" s="453"/>
      <c r="BI5" s="453"/>
      <c r="BJ5" s="453"/>
      <c r="BK5" s="453"/>
      <c r="BR5" s="307"/>
    </row>
    <row r="6" spans="1:100" ht="25.5" hidden="1" customHeight="1" x14ac:dyDescent="0.35">
      <c r="BR6" s="307"/>
    </row>
    <row r="7" spans="1:100" ht="25.5" customHeight="1" x14ac:dyDescent="0.3">
      <c r="A7" s="479" t="s">
        <v>0</v>
      </c>
      <c r="B7" s="479"/>
      <c r="C7" s="479"/>
      <c r="D7" s="482" t="s">
        <v>117</v>
      </c>
      <c r="E7" s="482" t="s">
        <v>328</v>
      </c>
      <c r="F7" s="467" t="s">
        <v>3</v>
      </c>
      <c r="G7" s="486" t="s">
        <v>4</v>
      </c>
      <c r="H7" s="459" t="s">
        <v>5</v>
      </c>
      <c r="I7" s="459"/>
      <c r="J7" s="459"/>
      <c r="K7" s="459"/>
      <c r="L7" s="459"/>
      <c r="M7" s="459"/>
      <c r="N7" s="459"/>
      <c r="O7" s="459"/>
      <c r="P7" s="459"/>
      <c r="Q7" s="459"/>
      <c r="R7" s="459"/>
      <c r="S7" s="459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  <c r="AL7" s="459"/>
      <c r="AM7" s="459"/>
      <c r="AN7" s="459"/>
      <c r="AO7" s="455" t="s">
        <v>12</v>
      </c>
      <c r="AP7" s="455"/>
      <c r="AQ7" s="455"/>
      <c r="AR7" s="455"/>
      <c r="AS7" s="455"/>
      <c r="AT7" s="455"/>
      <c r="AU7" s="455"/>
      <c r="AV7" s="455"/>
      <c r="AW7" s="455"/>
      <c r="AX7" s="455"/>
      <c r="AY7" s="455"/>
      <c r="AZ7" s="455"/>
      <c r="BA7" s="455"/>
      <c r="BB7" s="455"/>
      <c r="BC7" s="455"/>
      <c r="BD7" s="455"/>
      <c r="BE7" s="489" t="s">
        <v>212</v>
      </c>
      <c r="BF7" s="489"/>
      <c r="BG7" s="489"/>
      <c r="BH7" s="466" t="s">
        <v>16</v>
      </c>
      <c r="BI7" s="466" t="s">
        <v>17</v>
      </c>
      <c r="BJ7" s="466" t="s">
        <v>18</v>
      </c>
      <c r="BK7" s="463" t="s">
        <v>19</v>
      </c>
      <c r="BR7" s="307"/>
    </row>
    <row r="8" spans="1:100" ht="57.75" customHeight="1" x14ac:dyDescent="0.3">
      <c r="A8" s="468" t="s">
        <v>1</v>
      </c>
      <c r="B8" s="482" t="s">
        <v>2</v>
      </c>
      <c r="C8" s="468" t="s">
        <v>116</v>
      </c>
      <c r="D8" s="483"/>
      <c r="E8" s="483"/>
      <c r="F8" s="467"/>
      <c r="G8" s="487"/>
      <c r="H8" s="478" t="s">
        <v>8</v>
      </c>
      <c r="I8" s="478"/>
      <c r="J8" s="478"/>
      <c r="K8" s="478"/>
      <c r="L8" s="478"/>
      <c r="M8" s="478"/>
      <c r="N8" s="478"/>
      <c r="O8" s="478"/>
      <c r="P8" s="478"/>
      <c r="Q8" s="478"/>
      <c r="R8" s="478"/>
      <c r="S8" s="478"/>
      <c r="T8" s="478"/>
      <c r="U8" s="478"/>
      <c r="V8" s="478"/>
      <c r="W8" s="478"/>
      <c r="X8" s="478"/>
      <c r="Y8" s="478"/>
      <c r="Z8" s="478"/>
      <c r="AA8" s="478"/>
      <c r="AB8" s="478"/>
      <c r="AC8" s="478"/>
      <c r="AD8" s="478"/>
      <c r="AE8" s="469" t="s">
        <v>9</v>
      </c>
      <c r="AF8" s="470"/>
      <c r="AG8" s="470"/>
      <c r="AH8" s="471"/>
      <c r="AI8" s="469" t="s">
        <v>11</v>
      </c>
      <c r="AJ8" s="470"/>
      <c r="AK8" s="470"/>
      <c r="AL8" s="470"/>
      <c r="AM8" s="471"/>
      <c r="AN8" s="456" t="s">
        <v>122</v>
      </c>
      <c r="AO8" s="514" t="s">
        <v>216</v>
      </c>
      <c r="AP8" s="515"/>
      <c r="AQ8" s="515"/>
      <c r="AR8" s="516"/>
      <c r="AS8" s="455" t="s">
        <v>14</v>
      </c>
      <c r="AT8" s="455"/>
      <c r="AU8" s="455"/>
      <c r="AV8" s="455"/>
      <c r="AW8" s="455"/>
      <c r="AX8" s="455"/>
      <c r="AY8" s="455"/>
      <c r="AZ8" s="455"/>
      <c r="BA8" s="455"/>
      <c r="BB8" s="455"/>
      <c r="BC8" s="455"/>
      <c r="BD8" s="493" t="s">
        <v>15</v>
      </c>
      <c r="BE8" s="490" t="s">
        <v>218</v>
      </c>
      <c r="BF8" s="490"/>
      <c r="BG8" s="490"/>
      <c r="BH8" s="466"/>
      <c r="BI8" s="466"/>
      <c r="BJ8" s="466"/>
      <c r="BK8" s="464"/>
      <c r="BR8" s="307"/>
      <c r="BS8" s="450" t="s">
        <v>102</v>
      </c>
      <c r="BT8" s="451"/>
      <c r="BU8" s="451"/>
      <c r="BV8" s="451"/>
      <c r="BW8" s="451"/>
      <c r="BX8" s="451"/>
      <c r="BY8" s="451"/>
      <c r="BZ8" s="451"/>
      <c r="CA8" s="451"/>
      <c r="CB8" s="451"/>
      <c r="CC8" s="451"/>
      <c r="CD8" s="451"/>
      <c r="CE8" s="451"/>
      <c r="CF8" s="452"/>
      <c r="CH8" s="450" t="s">
        <v>19</v>
      </c>
      <c r="CI8" s="451"/>
      <c r="CJ8" s="451"/>
      <c r="CK8" s="451"/>
      <c r="CL8" s="451"/>
      <c r="CM8" s="451"/>
      <c r="CN8" s="451"/>
      <c r="CO8" s="451"/>
      <c r="CP8" s="451"/>
      <c r="CQ8" s="451"/>
      <c r="CR8" s="451"/>
      <c r="CS8" s="451"/>
      <c r="CT8" s="451"/>
      <c r="CU8" s="452"/>
    </row>
    <row r="9" spans="1:100" ht="30.75" customHeight="1" x14ac:dyDescent="0.3">
      <c r="A9" s="468"/>
      <c r="B9" s="483"/>
      <c r="C9" s="468"/>
      <c r="D9" s="483"/>
      <c r="E9" s="483"/>
      <c r="F9" s="467"/>
      <c r="G9" s="487"/>
      <c r="H9" s="478"/>
      <c r="I9" s="478"/>
      <c r="J9" s="478"/>
      <c r="K9" s="478"/>
      <c r="L9" s="478"/>
      <c r="M9" s="478"/>
      <c r="N9" s="478"/>
      <c r="O9" s="478"/>
      <c r="P9" s="478"/>
      <c r="Q9" s="478"/>
      <c r="R9" s="478"/>
      <c r="S9" s="478"/>
      <c r="T9" s="478"/>
      <c r="U9" s="478"/>
      <c r="V9" s="478"/>
      <c r="W9" s="478"/>
      <c r="X9" s="478"/>
      <c r="Y9" s="478"/>
      <c r="Z9" s="478"/>
      <c r="AA9" s="478"/>
      <c r="AB9" s="478"/>
      <c r="AC9" s="478"/>
      <c r="AD9" s="478"/>
      <c r="AE9" s="472"/>
      <c r="AF9" s="473"/>
      <c r="AG9" s="473"/>
      <c r="AH9" s="474"/>
      <c r="AI9" s="472"/>
      <c r="AJ9" s="473"/>
      <c r="AK9" s="473"/>
      <c r="AL9" s="473"/>
      <c r="AM9" s="474"/>
      <c r="AN9" s="457"/>
      <c r="AO9" s="517"/>
      <c r="AP9" s="518"/>
      <c r="AQ9" s="518"/>
      <c r="AR9" s="519"/>
      <c r="AS9" s="496" t="s">
        <v>184</v>
      </c>
      <c r="AT9" s="497"/>
      <c r="AU9" s="496" t="s">
        <v>185</v>
      </c>
      <c r="AV9" s="497"/>
      <c r="AW9" s="496" t="s">
        <v>186</v>
      </c>
      <c r="AX9" s="497"/>
      <c r="AY9" s="496" t="s">
        <v>187</v>
      </c>
      <c r="AZ9" s="497"/>
      <c r="BA9" s="496" t="s">
        <v>188</v>
      </c>
      <c r="BB9" s="497"/>
      <c r="BC9" s="498" t="s">
        <v>13</v>
      </c>
      <c r="BD9" s="494"/>
      <c r="BE9" s="505" t="s">
        <v>101</v>
      </c>
      <c r="BF9" s="508" t="s">
        <v>213</v>
      </c>
      <c r="BG9" s="509"/>
      <c r="BH9" s="466"/>
      <c r="BI9" s="466"/>
      <c r="BJ9" s="466"/>
      <c r="BK9" s="464"/>
      <c r="BR9" s="307"/>
      <c r="BS9" s="145"/>
      <c r="BT9" s="145"/>
      <c r="BU9" s="145"/>
      <c r="BV9" s="145"/>
      <c r="BW9" s="145"/>
      <c r="BX9" s="145"/>
      <c r="BY9" s="145"/>
      <c r="BZ9" s="145"/>
      <c r="CA9" s="145"/>
      <c r="CB9" s="145"/>
      <c r="CC9" s="145"/>
      <c r="CD9" s="145"/>
      <c r="CE9" s="145"/>
      <c r="CF9" s="145"/>
      <c r="CH9" s="145"/>
      <c r="CI9" s="145"/>
      <c r="CJ9" s="145"/>
      <c r="CK9" s="145"/>
      <c r="CL9" s="145"/>
      <c r="CM9" s="145"/>
      <c r="CN9" s="145"/>
      <c r="CO9" s="145"/>
      <c r="CP9" s="145"/>
      <c r="CQ9" s="145"/>
      <c r="CR9" s="145"/>
      <c r="CS9" s="145"/>
      <c r="CT9" s="145"/>
      <c r="CU9" s="145"/>
    </row>
    <row r="10" spans="1:100" ht="45.75" customHeight="1" x14ac:dyDescent="0.3">
      <c r="A10" s="468"/>
      <c r="B10" s="483"/>
      <c r="C10" s="468"/>
      <c r="D10" s="483"/>
      <c r="E10" s="483"/>
      <c r="F10" s="467"/>
      <c r="G10" s="487"/>
      <c r="H10" s="478"/>
      <c r="I10" s="478"/>
      <c r="J10" s="478"/>
      <c r="K10" s="478"/>
      <c r="L10" s="478"/>
      <c r="M10" s="478"/>
      <c r="N10" s="478"/>
      <c r="O10" s="478"/>
      <c r="P10" s="478"/>
      <c r="Q10" s="478"/>
      <c r="R10" s="478"/>
      <c r="S10" s="478"/>
      <c r="T10" s="478"/>
      <c r="U10" s="478"/>
      <c r="V10" s="478"/>
      <c r="W10" s="478"/>
      <c r="X10" s="478"/>
      <c r="Y10" s="478"/>
      <c r="Z10" s="478"/>
      <c r="AA10" s="478"/>
      <c r="AB10" s="478"/>
      <c r="AC10" s="478"/>
      <c r="AD10" s="478"/>
      <c r="AE10" s="475"/>
      <c r="AF10" s="476"/>
      <c r="AG10" s="476"/>
      <c r="AH10" s="477"/>
      <c r="AI10" s="475"/>
      <c r="AJ10" s="476"/>
      <c r="AK10" s="476"/>
      <c r="AL10" s="476"/>
      <c r="AM10" s="477"/>
      <c r="AN10" s="457"/>
      <c r="AO10" s="332">
        <v>400</v>
      </c>
      <c r="AP10" s="461" t="s">
        <v>100</v>
      </c>
      <c r="AQ10" s="460" t="s">
        <v>217</v>
      </c>
      <c r="AR10" s="491" t="s">
        <v>97</v>
      </c>
      <c r="AS10" s="501" t="s">
        <v>525</v>
      </c>
      <c r="AT10" s="502"/>
      <c r="AU10" s="503" t="s">
        <v>189</v>
      </c>
      <c r="AV10" s="504"/>
      <c r="AW10" s="503" t="s">
        <v>191</v>
      </c>
      <c r="AX10" s="504"/>
      <c r="AY10" s="503" t="s">
        <v>190</v>
      </c>
      <c r="AZ10" s="504"/>
      <c r="BA10" s="503" t="s">
        <v>95</v>
      </c>
      <c r="BB10" s="504"/>
      <c r="BC10" s="499"/>
      <c r="BD10" s="494"/>
      <c r="BE10" s="506"/>
      <c r="BF10" s="510"/>
      <c r="BG10" s="511"/>
      <c r="BH10" s="466"/>
      <c r="BI10" s="466"/>
      <c r="BJ10" s="466"/>
      <c r="BK10" s="464"/>
      <c r="BR10" s="307"/>
      <c r="BS10" s="454" t="s">
        <v>113</v>
      </c>
      <c r="BT10" s="454"/>
      <c r="BU10" s="454"/>
      <c r="BV10" s="454"/>
      <c r="BW10" s="454" t="s">
        <v>114</v>
      </c>
      <c r="BX10" s="454"/>
      <c r="BY10" s="454"/>
      <c r="BZ10" s="454"/>
      <c r="CA10" s="454"/>
      <c r="CB10" s="454"/>
      <c r="CC10" s="454"/>
      <c r="CD10" s="454"/>
      <c r="CE10" s="454" t="s">
        <v>24</v>
      </c>
      <c r="CF10" s="454" t="s">
        <v>115</v>
      </c>
      <c r="CH10" s="454" t="s">
        <v>113</v>
      </c>
      <c r="CI10" s="454"/>
      <c r="CJ10" s="454"/>
      <c r="CK10" s="454"/>
      <c r="CL10" s="454" t="s">
        <v>114</v>
      </c>
      <c r="CM10" s="454"/>
      <c r="CN10" s="454"/>
      <c r="CO10" s="454"/>
      <c r="CP10" s="454"/>
      <c r="CQ10" s="454"/>
      <c r="CR10" s="454"/>
      <c r="CS10" s="454"/>
      <c r="CT10" s="454" t="s">
        <v>24</v>
      </c>
      <c r="CU10" s="454" t="s">
        <v>115</v>
      </c>
    </row>
    <row r="11" spans="1:100" ht="50.25" customHeight="1" x14ac:dyDescent="0.3">
      <c r="A11" s="468"/>
      <c r="B11" s="484"/>
      <c r="C11" s="468"/>
      <c r="D11" s="484"/>
      <c r="E11" s="484"/>
      <c r="F11" s="467"/>
      <c r="G11" s="488"/>
      <c r="H11" s="301" t="s">
        <v>20</v>
      </c>
      <c r="I11" s="301" t="s">
        <v>21</v>
      </c>
      <c r="J11" s="302" t="s">
        <v>25</v>
      </c>
      <c r="K11" s="480" t="s">
        <v>26</v>
      </c>
      <c r="L11" s="481"/>
      <c r="M11" s="480" t="s">
        <v>27</v>
      </c>
      <c r="N11" s="481"/>
      <c r="O11" s="480" t="s">
        <v>28</v>
      </c>
      <c r="P11" s="481"/>
      <c r="Q11" s="480" t="s">
        <v>125</v>
      </c>
      <c r="R11" s="485"/>
      <c r="S11" s="480" t="s">
        <v>126</v>
      </c>
      <c r="T11" s="481"/>
      <c r="U11" s="480" t="s">
        <v>30</v>
      </c>
      <c r="V11" s="481"/>
      <c r="W11" s="480" t="s">
        <v>24</v>
      </c>
      <c r="X11" s="481"/>
      <c r="Y11" s="480" t="s">
        <v>23</v>
      </c>
      <c r="Z11" s="481"/>
      <c r="AA11" s="302" t="s">
        <v>22</v>
      </c>
      <c r="AB11" s="303"/>
      <c r="AC11" s="304" t="s">
        <v>118</v>
      </c>
      <c r="AD11" s="301" t="s">
        <v>97</v>
      </c>
      <c r="AE11" s="333" t="s">
        <v>10</v>
      </c>
      <c r="AF11" s="333" t="s">
        <v>82</v>
      </c>
      <c r="AG11" s="333" t="s">
        <v>119</v>
      </c>
      <c r="AH11" s="333" t="s">
        <v>97</v>
      </c>
      <c r="AI11" s="333" t="s">
        <v>10</v>
      </c>
      <c r="AJ11" s="333" t="s">
        <v>120</v>
      </c>
      <c r="AK11" s="333" t="s">
        <v>119</v>
      </c>
      <c r="AL11" s="333" t="s">
        <v>94</v>
      </c>
      <c r="AM11" s="333" t="s">
        <v>97</v>
      </c>
      <c r="AN11" s="458"/>
      <c r="AO11" s="334" t="s">
        <v>99</v>
      </c>
      <c r="AP11" s="462"/>
      <c r="AQ11" s="460"/>
      <c r="AR11" s="492"/>
      <c r="AS11" s="332" t="s">
        <v>96</v>
      </c>
      <c r="AT11" s="332" t="s">
        <v>97</v>
      </c>
      <c r="AU11" s="332" t="s">
        <v>96</v>
      </c>
      <c r="AV11" s="332" t="s">
        <v>97</v>
      </c>
      <c r="AW11" s="332" t="s">
        <v>96</v>
      </c>
      <c r="AX11" s="332" t="s">
        <v>97</v>
      </c>
      <c r="AY11" s="332" t="s">
        <v>96</v>
      </c>
      <c r="AZ11" s="332" t="s">
        <v>97</v>
      </c>
      <c r="BA11" s="335" t="s">
        <v>98</v>
      </c>
      <c r="BB11" s="332" t="s">
        <v>97</v>
      </c>
      <c r="BC11" s="500"/>
      <c r="BD11" s="495"/>
      <c r="BE11" s="507"/>
      <c r="BF11" s="512"/>
      <c r="BG11" s="513"/>
      <c r="BH11" s="466"/>
      <c r="BI11" s="466"/>
      <c r="BJ11" s="466"/>
      <c r="BK11" s="465"/>
      <c r="BR11" s="307"/>
      <c r="BS11" s="52" t="s">
        <v>103</v>
      </c>
      <c r="BT11" s="49" t="s">
        <v>104</v>
      </c>
      <c r="BU11" s="49" t="s">
        <v>84</v>
      </c>
      <c r="BV11" s="49" t="s">
        <v>105</v>
      </c>
      <c r="BW11" s="49" t="s">
        <v>106</v>
      </c>
      <c r="BX11" s="49" t="s">
        <v>107</v>
      </c>
      <c r="BY11" s="49" t="s">
        <v>108</v>
      </c>
      <c r="BZ11" s="49" t="s">
        <v>109</v>
      </c>
      <c r="CA11" s="49" t="s">
        <v>110</v>
      </c>
      <c r="CB11" s="145" t="s">
        <v>192</v>
      </c>
      <c r="CC11" s="50" t="s">
        <v>111</v>
      </c>
      <c r="CD11" s="50" t="s">
        <v>112</v>
      </c>
      <c r="CE11" s="454"/>
      <c r="CF11" s="454"/>
      <c r="CG11" s="45"/>
      <c r="CH11" s="49" t="s">
        <v>103</v>
      </c>
      <c r="CI11" s="49" t="s">
        <v>104</v>
      </c>
      <c r="CJ11" s="49" t="s">
        <v>84</v>
      </c>
      <c r="CK11" s="49" t="s">
        <v>105</v>
      </c>
      <c r="CL11" s="49" t="s">
        <v>106</v>
      </c>
      <c r="CM11" s="49" t="s">
        <v>107</v>
      </c>
      <c r="CN11" s="49" t="s">
        <v>108</v>
      </c>
      <c r="CO11" s="49" t="s">
        <v>109</v>
      </c>
      <c r="CP11" s="49" t="s">
        <v>110</v>
      </c>
      <c r="CQ11" s="145" t="s">
        <v>192</v>
      </c>
      <c r="CR11" s="50" t="s">
        <v>111</v>
      </c>
      <c r="CS11" s="50" t="s">
        <v>112</v>
      </c>
      <c r="CT11" s="454"/>
      <c r="CU11" s="454"/>
    </row>
    <row r="12" spans="1:100" ht="9.75" customHeight="1" x14ac:dyDescent="0.3">
      <c r="A12" s="33"/>
      <c r="B12" s="33"/>
      <c r="C12" s="109"/>
      <c r="D12" s="33"/>
      <c r="E12" s="402"/>
      <c r="F12" s="34"/>
      <c r="G12" s="31"/>
      <c r="H12" s="35"/>
      <c r="I12" s="35"/>
      <c r="J12" s="36"/>
      <c r="K12" s="36"/>
      <c r="L12" s="37"/>
      <c r="M12" s="36"/>
      <c r="N12" s="37"/>
      <c r="O12" s="36"/>
      <c r="P12" s="37"/>
      <c r="Q12" s="36"/>
      <c r="R12" s="38"/>
      <c r="S12" s="38"/>
      <c r="T12" s="37"/>
      <c r="U12" s="36"/>
      <c r="V12" s="37"/>
      <c r="W12" s="36"/>
      <c r="X12" s="37"/>
      <c r="Y12" s="36"/>
      <c r="Z12" s="37"/>
      <c r="AA12" s="36"/>
      <c r="AB12" s="98"/>
      <c r="AC12" s="39"/>
      <c r="AD12" s="39"/>
      <c r="AE12" s="336"/>
      <c r="AF12" s="336"/>
      <c r="AG12" s="337"/>
      <c r="AH12" s="338"/>
      <c r="AI12" s="336"/>
      <c r="AJ12" s="336"/>
      <c r="AK12" s="337"/>
      <c r="AL12" s="336"/>
      <c r="AM12" s="336"/>
      <c r="AN12" s="339"/>
      <c r="AO12" s="340"/>
      <c r="AP12" s="340"/>
      <c r="AQ12" s="341"/>
      <c r="AR12" s="342"/>
      <c r="AS12" s="336"/>
      <c r="AT12" s="336"/>
      <c r="AU12" s="336"/>
      <c r="AV12" s="336"/>
      <c r="AW12" s="336"/>
      <c r="AX12" s="336"/>
      <c r="AY12" s="336"/>
      <c r="AZ12" s="336"/>
      <c r="BA12" s="343"/>
      <c r="BB12" s="336"/>
      <c r="BC12" s="336"/>
      <c r="BD12" s="339"/>
      <c r="BE12" s="342"/>
      <c r="BF12" s="344"/>
      <c r="BG12" s="345"/>
      <c r="BH12" s="339"/>
      <c r="BI12" s="339"/>
      <c r="BJ12" s="339"/>
      <c r="BK12" s="341"/>
      <c r="BR12" s="307"/>
      <c r="BS12" s="49"/>
      <c r="BT12" s="49"/>
      <c r="BU12" s="49"/>
      <c r="BV12" s="49"/>
      <c r="BW12" s="49"/>
      <c r="BX12" s="49"/>
      <c r="BY12" s="49"/>
      <c r="BZ12" s="49"/>
      <c r="CA12" s="49"/>
      <c r="CB12" s="145"/>
      <c r="CC12" s="50"/>
      <c r="CD12" s="50"/>
      <c r="CE12" s="49"/>
      <c r="CF12" s="49"/>
      <c r="CG12" s="45"/>
      <c r="CH12" s="49"/>
      <c r="CI12" s="49"/>
      <c r="CJ12" s="49"/>
      <c r="CK12" s="49"/>
      <c r="CL12" s="49"/>
      <c r="CM12" s="49"/>
      <c r="CN12" s="49"/>
      <c r="CO12" s="49"/>
      <c r="CP12" s="49"/>
      <c r="CQ12" s="145"/>
      <c r="CR12" s="50"/>
      <c r="CS12" s="50"/>
      <c r="CT12" s="49"/>
      <c r="CU12" s="49"/>
    </row>
    <row r="13" spans="1:100" s="32" customFormat="1" ht="62.25" hidden="1" thickTop="1" thickBot="1" x14ac:dyDescent="0.3">
      <c r="A13" s="40">
        <v>1</v>
      </c>
      <c r="B13" s="106">
        <v>1</v>
      </c>
      <c r="C13" s="399" t="s">
        <v>262</v>
      </c>
      <c r="D13" s="40" t="s">
        <v>106</v>
      </c>
      <c r="E13" s="403">
        <v>1</v>
      </c>
      <c r="F13" s="427" t="s">
        <v>666</v>
      </c>
      <c r="G13" s="40" t="s">
        <v>141</v>
      </c>
      <c r="H13" s="410">
        <v>168</v>
      </c>
      <c r="I13" s="410">
        <v>54.8</v>
      </c>
      <c r="J13" s="291">
        <f t="shared" ref="J13:J76" si="0">IF(OR(H13="",I13="",H13=0),"",K13-0.1)</f>
        <v>51.494999999999997</v>
      </c>
      <c r="K13" s="292">
        <f t="shared" ref="K13:K76" si="1">IF(OR(H13="",I13="",H13=0),"",Q13-(Q13*15%))</f>
        <v>51.594999999999999</v>
      </c>
      <c r="L13" s="293">
        <f t="shared" ref="L13:L76" si="2">IF(OR(H13="",I13="",H13=0),"",M13-0.1)</f>
        <v>53.012500000000003</v>
      </c>
      <c r="M13" s="292">
        <f t="shared" ref="M13:M76" si="3">IF(OR(H13="",I13="",H13=0),"",Q13-(Q13*12.5%))</f>
        <v>53.112500000000004</v>
      </c>
      <c r="N13" s="293">
        <f t="shared" ref="N13:N76" si="4">IF(OR(H13="",I13="",H13=0),"",O13-0.1)</f>
        <v>56.047499999999999</v>
      </c>
      <c r="O13" s="292">
        <f t="shared" ref="O13:O76" si="5">IF(OR(H13="",I13="",H13=0),"",Q13-(Q13*7.5%))</f>
        <v>56.147500000000001</v>
      </c>
      <c r="P13" s="293">
        <f t="shared" ref="P13:P76" si="6">IF(OR(H13="",I13="",H13=0),"",Q13-0.1)</f>
        <v>60.6</v>
      </c>
      <c r="Q13" s="294">
        <f t="shared" ref="Q13:Q76" si="7">IF(OR(H13="",I13="",H13=0),"",90%*(H13-100)-0.5)</f>
        <v>60.7</v>
      </c>
      <c r="R13" s="295">
        <f t="shared" ref="R13:R76" si="8">IF(OR(H13="",I13="",H13=0),"",90%*(H13-100))</f>
        <v>61.2</v>
      </c>
      <c r="S13" s="294">
        <f t="shared" ref="S13:S76" si="9">IF(OR(H13="",I13="",,H13=0),"",R13+0.1)</f>
        <v>61.300000000000004</v>
      </c>
      <c r="T13" s="293">
        <f t="shared" ref="T13:T76" si="10">IF(OR(H13="",I13="",H13=0),"",90%*(H13-100)+0.5)</f>
        <v>61.7</v>
      </c>
      <c r="U13" s="294">
        <f t="shared" ref="U13:U76" si="11">IF(OR(H13="",I13="",H13=0),"",T13+0.1)</f>
        <v>61.800000000000004</v>
      </c>
      <c r="V13" s="295">
        <f t="shared" ref="V13:V76" si="12">IF(OR(H13="",I13="",H13=0),"",T13+(T13*7.5%))</f>
        <v>66.327500000000001</v>
      </c>
      <c r="W13" s="294">
        <f t="shared" ref="W13:W76" si="13">IF(OR(H13="",I13="",H13=0),"",V13+0.1)</f>
        <v>66.427499999999995</v>
      </c>
      <c r="X13" s="295">
        <f t="shared" ref="X13:X76" si="14">IF(OR(H13="",I13="",H13=0),"",T13+(T13*12.5%))</f>
        <v>69.412500000000009</v>
      </c>
      <c r="Y13" s="294">
        <f t="shared" ref="Y13:Y76" si="15">IF(OR(H13="",I13="",H13=0),"",X13+0.1)</f>
        <v>69.512500000000003</v>
      </c>
      <c r="Z13" s="295">
        <f t="shared" ref="Z13:Z76" si="16">IF(OR(H13="",I13="",H13=0),"",T13+(T13*15%))</f>
        <v>70.954999999999998</v>
      </c>
      <c r="AA13" s="293">
        <f t="shared" ref="AA13:AA76" si="17">IF(OR(H13="",I13="",H13=0),"",Z13+0.1)</f>
        <v>71.054999999999993</v>
      </c>
      <c r="AB13" s="97" t="str">
        <f t="shared" ref="AB13:AB76" si="18">IF(AC13="LLA","BB lebih"&amp;" "&amp;FIXED((I13-Z13),1) &amp;" kg",IF(AC13="LLB","BB kurang"&amp;" "&amp;FIXED((I13-K13),1)&amp;" kg",""))</f>
        <v/>
      </c>
      <c r="AC13" s="42" t="str">
        <f t="shared" ref="AC13:AC76" si="19">IF(OR(H13="",I13="", H13=0),"",IF(I13&lt;K13,"LLB",IF(AND(I13&gt;J13,I13&lt;M13),"LB",IF(AND(I13&gt;L13,I13&lt;O13),"NB",IF(AND(I13&gt;N13,I13&lt;Q13),"HB",IF(AND(I13&gt;P13,I13&lt;S13),"IB",IF(AND(I13&gt;R13,I13&lt;U13),"IA",IF(AND(I13&gt;T13,I13&lt;W13),"HA",IF(AND(I13&gt;V13,I13&lt;Y13),"NA",IF(AND(I13&gt;X13,I13&lt;AA13),"LA",IF(I13&gt;=AA13,"LLA","")))))))))))</f>
        <v>NB</v>
      </c>
      <c r="AD13" s="42">
        <f t="shared" ref="AD13:AD76" si="20">IF(AC13="","", VLOOKUP(AC13,NILAI_TB_BB,2))</f>
        <v>50</v>
      </c>
      <c r="AE13" s="346">
        <v>0</v>
      </c>
      <c r="AF13" s="346">
        <v>5</v>
      </c>
      <c r="AG13" s="347" t="s">
        <v>329</v>
      </c>
      <c r="AH13" s="348">
        <f t="shared" ref="AH13:AH76" si="21">IF(OR(AE13="",AF13=""),"", IF(OR(AE13="-",AF13="-"),"-", IF(AE13=0,VLOOKUP(AF13,NSA,2), IF(AE13=1,VLOOKUP(AF13,NSA,3), IF(AE13=2,VLOOKUP(AF13,NSA,4), IF(AE13=3,VLOOKUP(AF13,NSA,5), IF(AE13=4,VLOOKUP(AF13,NSA,6), IF(AE13=5,VLOOKUP(AF13,NSA,7), IF(AE13=6,VLOOKUP(AF13,NSA,8), IF(AE13=7,VLOOKUP(AF13,NSA,9), IF(AE13=8,VLOOKUP(AF13,NSA,10), IF(AE13=9,VLOOKUP(AF13,NSA,11), IF(AE13=10,VLOOKUP(AF13,NSA,12),"")))))))))))))</f>
        <v>50</v>
      </c>
      <c r="AI13" s="346">
        <v>0</v>
      </c>
      <c r="AJ13" s="346">
        <v>3</v>
      </c>
      <c r="AK13" s="347" t="s">
        <v>387</v>
      </c>
      <c r="AL13" s="349" t="str">
        <f>IF(AM13="","",IF(AM13&gt;=81,"SGP-0",IF(AND(AM13&gt;=61,AM13&lt;=80),"SGP-1",IF(AND(AM13&gt;=41,AM13&lt;=60),"SGP-2",IF(AND(AM13&gt;=21,AM13&lt;=40),"SGP-3",IF(AND(AM13&gt;=0,AM13&lt;=20),"SGP-4",""))))))</f>
        <v>SGP-1</v>
      </c>
      <c r="AM13" s="348">
        <f t="shared" ref="AM13:AM76" si="22">IF(OR(AI13="",AJ13=""),"",IF(AI13=0,VLOOKUP(AJ13,NILAI_SGP,2),IF(AI13=1,VLOOKUP(AJ13,NILAI_SGP,3),IF(AI13=2,VLOOKUP(AJ13,NILAI_SGP,4),IF(AI13=3,VLOOKUP(AJ13,NILAI_SGP,5),IF(AI13=4,VLOOKUP(AJ13,NILAI_SGP,6),IF(AI13=5,VLOOKUP(AJ13,NILAI_SGP,7),IF(AI13=6,VLOOKUP(AJ13,NILAI_SGP,8),IF(AI13=7,VLOOKUP(AJ13,NILAI_SGP,9),IF(AI13=8,VLOOKUP(AJ13,NILAI_SGP,10),IF(AI13=9,VLOOKUP(AJ13,NILAI_SGP,11),IF(AI13=10,VLOOKUP(AJ13,NILAI_SGP,12),""))))))))))))</f>
        <v>70</v>
      </c>
      <c r="AN13" s="350">
        <f>IF(OR(AD13="",AH13="",AM13=""),"",VALUE(FIXED(((AD13+AH13+AM13)/3),2)))</f>
        <v>56.67</v>
      </c>
      <c r="AO13" s="346">
        <v>8</v>
      </c>
      <c r="AP13" s="346">
        <v>20</v>
      </c>
      <c r="AQ13" s="346">
        <f t="shared" ref="AQ13:AQ76" si="23">IF(OR(AO13="",AP13="",AO13=0),"",IF(OR(AO13="-",AP13="-"),"-",(AO13*$AO$10)+AP13))</f>
        <v>3220</v>
      </c>
      <c r="AR13" s="348">
        <f t="shared" ref="AR13:AR76" si="24">IF(OR(G13="",AQ13="",AQ13=0),"",IF(OR(AO13="-",AP13="-"),"-",IF(G13="P",VLOOKUP(AQ13,LARI12mnt_CALON_PRIA,2),IF(G13="W",VLOOKUP(AQ13,LARI12mnt_CALON_WANITA,2),""))))</f>
        <v>84</v>
      </c>
      <c r="AS13" s="346">
        <v>18</v>
      </c>
      <c r="AT13" s="348">
        <f t="shared" ref="AT13:AT76" si="25">IF(OR(G13="",AS13=""),"", IF(AS13="-","-", IF(G13="P",VLOOKUP(AS13,PULLUP_CALON_PRIA,2),IF(G13="W",VLOOKUP(AS13,CHINNING_CALON_WANITA,2),""))))</f>
        <v>100</v>
      </c>
      <c r="AU13" s="346">
        <v>41</v>
      </c>
      <c r="AV13" s="348">
        <f t="shared" ref="AV13:AV76" si="26">IF(OR(G13="",AU13=""),"", IF(AU13="-","-", IF(G13="P",VLOOKUP(AU13,SITUP_CALON_PRIA,2),IF(G13="W",VLOOKUP(AU13,SITUP_CALON_WANITA,2),""))))</f>
        <v>100</v>
      </c>
      <c r="AW13" s="346">
        <v>49</v>
      </c>
      <c r="AX13" s="348">
        <f t="shared" ref="AX13:AX76" si="27">IF(OR(G13="",AW13=""),"",IF(AW13="-","-", IF(G13="P",VLOOKUP(AW13,LUNGES_CALON_PRIA,2),IF(G13="W",VLOOKUP(AW13,LUNGES_CALON_WANITA,2),""))))</f>
        <v>75</v>
      </c>
      <c r="AY13" s="346">
        <v>40</v>
      </c>
      <c r="AZ13" s="348">
        <f t="shared" ref="AZ13:AZ76" si="28">IF(OR(G13="",AY13=""),"", IF(AY13="-","-", IF(G13="P",VLOOKUP(AY13,PUSHUP_CALON_PRIA,2),IF(G13="W",VLOOKUP(AY13,MODIFPUSHUP_CALON_WANITA,2),""))))</f>
        <v>93</v>
      </c>
      <c r="BA13" s="351">
        <v>5.08</v>
      </c>
      <c r="BB13" s="348">
        <f t="shared" ref="BB13:BB76" si="29">IF(OR(G13="",BA13="",BA13=0),"",IF(BA13="-","-", IF(G13="P",VLOOKUP(BA13,SHUTTLERUN_CALON_PRIA,2),IF(G13="W",VLOOKUP(BA13,SHUTTLERUN_CALON_WANITA,2),""))))</f>
        <v>77</v>
      </c>
      <c r="BC13" s="350">
        <f>IF(OR(AT13="",AV13="",AX13="",AZ13="",BB13=""),"",IF(OR(AS13="-",AU13="-",AW13="-",AY13="-",BA13="-"),0,VALUE(FIXED(((AT13+AV13+AX13+AZ13+BB13)/5),2))))</f>
        <v>89</v>
      </c>
      <c r="BD13" s="350">
        <f>IF(OR(AR13="",BC13=""),"",IF(OR(AS13="-",AU13="-",AW13="-",AY13="-",BA13="-"),0, VALUE(FIXED(((AR13+BC13)/2),2))))</f>
        <v>86.5</v>
      </c>
      <c r="BE13" s="346" t="s">
        <v>248</v>
      </c>
      <c r="BF13" s="352" t="s">
        <v>447</v>
      </c>
      <c r="BG13" s="353" t="str">
        <f>IF(BF13="","",IF(RIGHT(BF13,1)="M","",""""))</f>
        <v>"</v>
      </c>
      <c r="BH13" s="354">
        <f>IF(OR(G13="",AN13="",BD13=""),"", IF(OR(AE13="-",AF13="-",AI13="-",AJ13="-",AS13="-",AU13="-",AW13="-",AY13="-",BA13="-"),0, VALUE(FIXED(((AN13*30%)+(BD13*70%)),2))))</f>
        <v>77.55</v>
      </c>
      <c r="BI13" s="350">
        <f t="shared" ref="BI13" si="30">IF(OR(G13="",BH13=""),"", IF(OR(AE13="-",AF13="-",AI13="-",AJ13="-",AS13="-",AU13="-",AW13="-",BA13="-"),0, IF(AND(BJ13="TL",OR(BH13&lt;=40.99,BH13&gt;=41)),VLOOKUP(BH13,NILAI_KONVERSI,2),IF(BJ13="L",BH13,""))))</f>
        <v>77.55</v>
      </c>
      <c r="BJ13" s="113" t="str">
        <f>IF(BH13="","", IF(OR(AQ13="-",AS13="-",AU13="-",AW13="-",AY13="-", BA13="-"),"-", IF(COUNTIF(BS13:CE13,"TL")&gt;=1,"TL","L")))</f>
        <v>L</v>
      </c>
      <c r="BK13" s="347" t="str">
        <f>IF(BJ13="","",CONCATENATE(CH13,CI13,CJ13,CK13,CL13,CM13,CN13,CO13,CP13,CQ13,CR13,CS13,CU13,CT13))</f>
        <v/>
      </c>
      <c r="BR13" s="308"/>
      <c r="BS13" s="51" t="str">
        <f>IF(AD13="","",IF(AD13="-","-",IF(AD13&lt;=20,"TL","L")))</f>
        <v>L</v>
      </c>
      <c r="BT13" s="51" t="str">
        <f>IF(AH13="","",IF(AH13="-","-",IF(AH13&lt;=30,"TL","L")))</f>
        <v>L</v>
      </c>
      <c r="BU13" s="51" t="str">
        <f>IF(AM13="","",IF(AM13="-","-",IF(AM13&lt;=20,"TL","L")))</f>
        <v>L</v>
      </c>
      <c r="BV13" s="51" t="str">
        <f>IF(AN13="","",IF(AN13="-","-",IF(AN13&lt;=20.99,"TL","L")))</f>
        <v>L</v>
      </c>
      <c r="BW13" s="51" t="str">
        <f>IF(AR13="","", IF(AR13="-","-", IF(AR13&lt;=34,"TL","L")))</f>
        <v>L</v>
      </c>
      <c r="BX13" s="51" t="str">
        <f>IF(AT13="","",IF(AT13="-","-",IF(G13="P",IF(AT13&lt;=24,"TL",IF(AT13&gt;=25,"L")),IF(G13="W",IF(AT13&lt;=30,"TL",IF(AT13&gt;=31,"L"))))))</f>
        <v>L</v>
      </c>
      <c r="BY13" s="51" t="str">
        <f>IF(AV13="","",IF(AV13="-","-",IF(G13="P",IF(AV13&lt;=30,"TL",IF(AV13&gt;=31,"L")),IF(G13="W",IF(AV13&lt;=30,"TL",IF(AV13&gt;=31,"L"))))))</f>
        <v>L</v>
      </c>
      <c r="BZ13" s="51" t="str">
        <f>IF(AX13="","",IF(AX13="-","-",IF(G13="P",IF(AX13&lt;=30,"TL",IF(AX13&gt;=31,"L")),IF(G13="W",IF(AX13&lt;=30,"TL",IF(AX13&gt;=31,"L"))))))</f>
        <v>L</v>
      </c>
      <c r="CA13" s="51" t="str">
        <f>IF(AZ13="","",IF(AZ13="-","-",IF(G13="P",IF(AZ13&lt;=30,"TL",IF(AZ13&gt;=31,"L")),IF(G13="W",IF(AZ13&lt;=30,"TL",IF(AZ13&gt;=31,"L"))))))</f>
        <v>L</v>
      </c>
      <c r="CB13" s="51" t="str">
        <f>IF(BB13="","",IF(BB13="-","-",IF(G13="P",IF(BB13&lt;=30,"TL",IF(BB13&gt;=31,"L")),IF(G13="W",IF(BB13&lt;=30,"TL",IF(BB13&gt;=31,"L"))))))</f>
        <v>L</v>
      </c>
      <c r="CC13" s="51" t="str">
        <f t="shared" ref="CC13:CC76" si="31">IF(BC13="","", IF(G13="P",IF(BC13&lt;=34.99,"TL", IF(BC13&gt;=35,"L")), IF(G13="W", IF(BC13&lt;=34.99,"TL", IF(BC13&gt;=35,"L")))))</f>
        <v>L</v>
      </c>
      <c r="CD13" s="51" t="str">
        <f t="shared" ref="CD13:CD76" si="32">IF(BD13="","", IF(G13="P",IF(BD13&lt;=40.99,"TL", IF(BD13&gt;=41,"L")), IF(G13="W", IF(BD13&lt;=40.99,"TL", IF(BD13&gt;=41,"L")))))</f>
        <v>L</v>
      </c>
      <c r="CE13" s="51" t="str">
        <f>IF(BH13="","",IF(BH13&lt;=40.99,"TL", IF(BH13&gt;=41,"L")))</f>
        <v>L</v>
      </c>
      <c r="CF13" s="51"/>
      <c r="CG13" s="46"/>
      <c r="CH13" s="53" t="str">
        <f>IF(BS13="TL","BB="&amp;""&amp;AC13&amp;"("&amp;AD13&amp;"),         ", "")</f>
        <v/>
      </c>
      <c r="CI13" s="53" t="str">
        <f>IF(OR(AE13="-",AF13="-"),"NSA= tdk melaks"&amp;",             ",IF(BT13="TL","NSA=N-"&amp;AF13&amp;""&amp;"("&amp;AH13&amp;")"&amp;"("&amp;AG13&amp;")"&amp;",                    ",""))</f>
        <v/>
      </c>
      <c r="CJ13" s="54" t="str">
        <f>IF(AL13="-","SGP= tdk melaks"&amp;",       ",IF(BU13="TL",AL13&amp;"="&amp;""&amp;"("&amp;AM13&amp;"),  ",""))</f>
        <v/>
      </c>
      <c r="CK13" s="53" t="str">
        <f>IF(BV13="TL","NP="&amp;"("&amp;FIXED((AN13),2)&amp;"),               ","")</f>
        <v/>
      </c>
      <c r="CL13" s="53" t="str">
        <f>IF(AQ13="-","A= tdk melaks"&amp;",                       ", IF(BW13="TL","A="&amp;"("&amp;AR13&amp;")"&amp;" (Lari Kurang "&amp;(AQ13-2272)&amp;"m),                      ",""))</f>
        <v/>
      </c>
      <c r="CM13" s="53" t="str">
        <f>IF(AS13="-","B1= tdk melaks"&amp;",        ",IF(BX13="TL","B1="&amp;"("&amp;AT13&amp;"),                 ",""))</f>
        <v/>
      </c>
      <c r="CN13" s="53" t="str">
        <f>IF(AU13="-","B2= tdk melaks"&amp;",       ",IF(BY13="TL","B2="&amp;"("&amp;AV13&amp;"),                 ",""))</f>
        <v/>
      </c>
      <c r="CO13" s="53" t="str">
        <f>IF(AW13="-","B3= tdk melaks"&amp;",       ",IF(BZ13="TL","B3="&amp;"("&amp;AX13&amp;"),                    ",""))</f>
        <v/>
      </c>
      <c r="CP13" s="53" t="str">
        <f>IF(BA13="-","B4= tdk melaks"&amp;",       ",IF(CA13="TL","B4="&amp;"("&amp;AZ13&amp;"),                    ",""))</f>
        <v/>
      </c>
      <c r="CQ13" s="53" t="str">
        <f>IF(BB13="-","B4= tdk melaks"&amp;",       ",IF(CB13="TL","B5="&amp;"("&amp;BB13&amp;"),                    ",""))</f>
        <v/>
      </c>
      <c r="CR13" s="53" t="str">
        <f>IF(CC13="TL","R.B="&amp;"("&amp;FIXED((BC13),2)&amp;"),                      ", "")</f>
        <v/>
      </c>
      <c r="CS13" s="53" t="str">
        <f>IF(CD13="TL","R.AB="&amp;"("&amp;FIXED((BD13),2)&amp;"),                        ", "")</f>
        <v/>
      </c>
      <c r="CT13" s="53" t="str">
        <f>IF(CE13="TL","N.A="&amp;"("&amp;FIXED((BH13),2)&amp;").", "")</f>
        <v/>
      </c>
      <c r="CU13" s="53" t="str">
        <f>IF(BF13="-","Renang= tdk melaks"&amp;",                   ", IF(RIGHT(BF13,1)="M","Renang="&amp;""&amp;BF13&amp;",                     ",""))</f>
        <v/>
      </c>
      <c r="CV13" s="48"/>
    </row>
    <row r="14" spans="1:100" ht="81.75" hidden="1" thickBot="1" x14ac:dyDescent="0.35">
      <c r="A14" s="40">
        <v>2</v>
      </c>
      <c r="B14" s="106">
        <v>2</v>
      </c>
      <c r="C14" s="400" t="s">
        <v>263</v>
      </c>
      <c r="D14" s="40" t="s">
        <v>106</v>
      </c>
      <c r="E14" s="403">
        <v>2</v>
      </c>
      <c r="F14" s="424" t="s">
        <v>667</v>
      </c>
      <c r="G14" s="40" t="s">
        <v>141</v>
      </c>
      <c r="H14" s="411">
        <v>166.5</v>
      </c>
      <c r="I14" s="411">
        <v>68.8</v>
      </c>
      <c r="J14" s="296">
        <f t="shared" si="0"/>
        <v>50.347500000000004</v>
      </c>
      <c r="K14" s="297">
        <f t="shared" si="1"/>
        <v>50.447500000000005</v>
      </c>
      <c r="L14" s="298">
        <f t="shared" si="2"/>
        <v>51.831249999999997</v>
      </c>
      <c r="M14" s="297">
        <f t="shared" si="3"/>
        <v>51.931249999999999</v>
      </c>
      <c r="N14" s="298">
        <f t="shared" si="4"/>
        <v>54.798749999999998</v>
      </c>
      <c r="O14" s="297">
        <f t="shared" si="5"/>
        <v>54.89875</v>
      </c>
      <c r="P14" s="298">
        <f t="shared" si="6"/>
        <v>59.25</v>
      </c>
      <c r="Q14" s="299">
        <f t="shared" si="7"/>
        <v>59.35</v>
      </c>
      <c r="R14" s="300">
        <f t="shared" si="8"/>
        <v>59.85</v>
      </c>
      <c r="S14" s="299">
        <f t="shared" si="9"/>
        <v>59.95</v>
      </c>
      <c r="T14" s="298">
        <f t="shared" si="10"/>
        <v>60.35</v>
      </c>
      <c r="U14" s="299">
        <f t="shared" si="11"/>
        <v>60.45</v>
      </c>
      <c r="V14" s="300">
        <f t="shared" si="12"/>
        <v>64.876249999999999</v>
      </c>
      <c r="W14" s="299">
        <f t="shared" si="13"/>
        <v>64.976249999999993</v>
      </c>
      <c r="X14" s="300">
        <f t="shared" si="14"/>
        <v>67.893749999999997</v>
      </c>
      <c r="Y14" s="299">
        <f t="shared" si="15"/>
        <v>67.993749999999991</v>
      </c>
      <c r="Z14" s="300">
        <f t="shared" si="16"/>
        <v>69.402500000000003</v>
      </c>
      <c r="AA14" s="298">
        <f t="shared" si="17"/>
        <v>69.502499999999998</v>
      </c>
      <c r="AB14" s="97" t="str">
        <f t="shared" si="18"/>
        <v/>
      </c>
      <c r="AC14" s="42" t="str">
        <f t="shared" si="19"/>
        <v>LA</v>
      </c>
      <c r="AD14" s="42">
        <f t="shared" si="20"/>
        <v>40</v>
      </c>
      <c r="AE14" s="346">
        <v>0</v>
      </c>
      <c r="AF14" s="346">
        <v>4</v>
      </c>
      <c r="AG14" s="347" t="s">
        <v>330</v>
      </c>
      <c r="AH14" s="348">
        <f t="shared" si="21"/>
        <v>60</v>
      </c>
      <c r="AI14" s="346">
        <v>0</v>
      </c>
      <c r="AJ14" s="346">
        <v>3</v>
      </c>
      <c r="AK14" s="347" t="s">
        <v>388</v>
      </c>
      <c r="AL14" s="349" t="str">
        <f t="shared" ref="AL14:AL77" si="33">IF(AM14="","",IF(AM14&gt;=81,"SGP-0",IF(AND(AM14&gt;=61,AM14&lt;=80),"SGP-1",IF(AND(AM14&gt;=41,AM14&lt;=60),"SGP-2",IF(AND(AM14&gt;=21,AM14&lt;=40),"SGP-3",IF(AND(AM14&gt;=0,AM14&lt;=20),"SGP-4",""))))))</f>
        <v>SGP-1</v>
      </c>
      <c r="AM14" s="348">
        <f t="shared" si="22"/>
        <v>70</v>
      </c>
      <c r="AN14" s="350">
        <f t="shared" ref="AN14:AN77" si="34">IF(OR(AD14="",AH14="",AM14=""),"",VALUE(FIXED(((AD14+AH14+AM14)/3),2)))</f>
        <v>56.67</v>
      </c>
      <c r="AO14" s="346">
        <v>8</v>
      </c>
      <c r="AP14" s="346">
        <v>110</v>
      </c>
      <c r="AQ14" s="346">
        <f t="shared" si="23"/>
        <v>3310</v>
      </c>
      <c r="AR14" s="348">
        <f t="shared" si="24"/>
        <v>89</v>
      </c>
      <c r="AS14" s="346">
        <v>18</v>
      </c>
      <c r="AT14" s="348">
        <f t="shared" si="25"/>
        <v>100</v>
      </c>
      <c r="AU14" s="346">
        <v>41</v>
      </c>
      <c r="AV14" s="348">
        <f t="shared" si="26"/>
        <v>100</v>
      </c>
      <c r="AW14" s="346">
        <v>54</v>
      </c>
      <c r="AX14" s="348">
        <f t="shared" si="27"/>
        <v>100</v>
      </c>
      <c r="AY14" s="346">
        <v>43</v>
      </c>
      <c r="AZ14" s="348">
        <f t="shared" si="28"/>
        <v>100</v>
      </c>
      <c r="BA14" s="351">
        <v>4.09</v>
      </c>
      <c r="BB14" s="348">
        <f t="shared" si="29"/>
        <v>100</v>
      </c>
      <c r="BC14" s="350">
        <f t="shared" ref="BC14:BC77" si="35">IF(OR(AT14="",AV14="",AX14="",AZ14="",BB14=""),"",IF(OR(AS14="-",AU14="-",AW14="-",AY14="-",BA14="-"),0,VALUE(FIXED(((AT14+AV14+AX14+AZ14+BB14)/5),2))))</f>
        <v>100</v>
      </c>
      <c r="BD14" s="350">
        <f t="shared" ref="BD14:BD77" si="36">IF(OR(AR14="",BC14=""),"",IF(OR(AS14="-",AU14="-",AW14="-",AY14="-",BA14="-"),0, VALUE(FIXED(((AR14+BC14)/2),2))))</f>
        <v>94.5</v>
      </c>
      <c r="BE14" s="346" t="s">
        <v>248</v>
      </c>
      <c r="BF14" s="352">
        <v>0.56000000000000005</v>
      </c>
      <c r="BG14" s="353" t="str">
        <f t="shared" ref="BG14:BG77" si="37">IF(BF14="","",IF(RIGHT(BF14,1)="M","",""""))</f>
        <v>"</v>
      </c>
      <c r="BH14" s="354">
        <f t="shared" ref="BH14:BH77" si="38">IF(OR(G14="",AN14="",BD14=""),"", IF(OR(AE14="-",AF14="-",AI14="-",AJ14="-",AS14="-",AU14="-",AW14="-",AY14="-",BA14="-"),0, VALUE(FIXED(((AN14*30%)+(BD14*70%)),2))))</f>
        <v>83.15</v>
      </c>
      <c r="BI14" s="350">
        <f t="shared" ref="BI14:BI77" si="39">IF(OR(G14="",BH14=""),"", IF(OR(AE14="-",AF14="-",AI14="-",AJ14="-",AS14="-",AU14="-",AW14="-",BA14="-"),0, IF(AND(BJ14="TL",OR(BH14&lt;=40.99,BH14&gt;=41)),VLOOKUP(BH14,NILAI_KONVERSI,2),IF(BJ14="L",BH14,""))))</f>
        <v>83.15</v>
      </c>
      <c r="BJ14" s="113" t="str">
        <f t="shared" ref="BJ14:BJ77" si="40">IF(BH14="","", IF(OR(AQ14="-",AS14="-",AU14="-",AW14="-",AY14="-", BA14="-"),"-", IF(COUNTIF(BS14:CE14,"TL")&gt;=1,"TL","L")))</f>
        <v>L</v>
      </c>
      <c r="BK14" s="347" t="str">
        <f>IF(BJ14="","",CONCATENATE(CH14,CI14,CJ14,CK14,CL14,CM14,CN14,CO14,CP14,CQ14,CR14,CS14,CU14,CT14))</f>
        <v/>
      </c>
      <c r="BL14" s="32"/>
      <c r="BM14" s="32"/>
      <c r="BN14" s="32"/>
      <c r="BO14" s="32"/>
      <c r="BP14" s="32"/>
      <c r="BQ14" s="32"/>
      <c r="BR14" s="308"/>
      <c r="BS14" s="51" t="str">
        <f t="shared" ref="BS14:BS77" si="41">IF(AD14="","",IF(AD14="-","-",IF(AD14&lt;=20,"TL","L")))</f>
        <v>L</v>
      </c>
      <c r="BT14" s="51" t="str">
        <f t="shared" ref="BT14:BT77" si="42">IF(AH14="","",IF(AH14="-","-",IF(AH14&lt;=30,"TL","L")))</f>
        <v>L</v>
      </c>
      <c r="BU14" s="51" t="str">
        <f t="shared" ref="BU14:BU77" si="43">IF(AM14="","",IF(AM14="-","-",IF(AM14&lt;=20,"TL","L")))</f>
        <v>L</v>
      </c>
      <c r="BV14" s="51" t="str">
        <f t="shared" ref="BV14:BV77" si="44">IF(AN14="","",IF(AN14="-","-",IF(AN14&lt;=20.99,"TL","L")))</f>
        <v>L</v>
      </c>
      <c r="BW14" s="51" t="str">
        <f t="shared" ref="BW14:BW77" si="45">IF(AR14="","", IF(AR14="-","-", IF(AR14&lt;=34,"TL","L")))</f>
        <v>L</v>
      </c>
      <c r="BX14" s="51" t="str">
        <f t="shared" ref="BX14:BX77" si="46">IF(AT14="","",IF(AT14="-","-",IF(G14="P",IF(AT14&lt;=24,"TL",IF(AT14&gt;=25,"L")),IF(G14="W",IF(AT14&lt;=30,"TL",IF(AT14&gt;=31,"L"))))))</f>
        <v>L</v>
      </c>
      <c r="BY14" s="51" t="str">
        <f t="shared" ref="BY14:BY77" si="47">IF(AV14="","",IF(AV14="-","-",IF(G14="P",IF(AV14&lt;=30,"TL",IF(AV14&gt;=31,"L")),IF(G14="W",IF(AV14&lt;=30,"TL",IF(AV14&gt;=31,"L"))))))</f>
        <v>L</v>
      </c>
      <c r="BZ14" s="51" t="str">
        <f t="shared" ref="BZ14:BZ77" si="48">IF(AX14="","",IF(AX14="-","-",IF(G14="P",IF(AX14&lt;=30,"TL",IF(AX14&gt;=31,"L")),IF(G14="W",IF(AX14&lt;=30,"TL",IF(AX14&gt;=31,"L"))))))</f>
        <v>L</v>
      </c>
      <c r="CA14" s="51" t="str">
        <f t="shared" ref="CA14:CA77" si="49">IF(AZ14="","",IF(AZ14="-","-",IF(G14="P",IF(AZ14&lt;=30,"TL",IF(AZ14&gt;=31,"L")),IF(G14="W",IF(AZ14&lt;=30,"TL",IF(AZ14&gt;=31,"L"))))))</f>
        <v>L</v>
      </c>
      <c r="CB14" s="51" t="str">
        <f t="shared" ref="CB14:CB77" si="50">IF(BB14="","",IF(BB14="-","-",IF(G14="P",IF(BB14&lt;=30,"TL",IF(BB14&gt;=31,"L")),IF(G14="W",IF(BB14&lt;=30,"TL",IF(BB14&gt;=31,"L"))))))</f>
        <v>L</v>
      </c>
      <c r="CC14" s="51" t="str">
        <f t="shared" si="31"/>
        <v>L</v>
      </c>
      <c r="CD14" s="51" t="str">
        <f t="shared" si="32"/>
        <v>L</v>
      </c>
      <c r="CE14" s="51" t="str">
        <f t="shared" ref="CE14:CE77" si="51">IF(BH14="","",IF(BH14&lt;=40.99,"TL", IF(BH14&gt;=41,"L")))</f>
        <v>L</v>
      </c>
      <c r="CF14" s="51"/>
      <c r="CG14" s="46"/>
      <c r="CH14" s="53" t="str">
        <f t="shared" ref="CH14:CH77" si="52">IF(BS14="TL","BB="&amp;""&amp;AC14&amp;"("&amp;AD14&amp;"),         ", "")</f>
        <v/>
      </c>
      <c r="CI14" s="53" t="str">
        <f t="shared" ref="CI14:CI77" si="53">IF(OR(AE14="-",AF14="-"),"NSA= tdk melaks"&amp;",             ",IF(BT14="TL","NSA=N-"&amp;AF14&amp;""&amp;"("&amp;AH14&amp;")"&amp;"("&amp;AG14&amp;")"&amp;",                    ",""))</f>
        <v/>
      </c>
      <c r="CJ14" s="54" t="str">
        <f t="shared" ref="CJ14:CJ77" si="54">IF(AL14="-","SGP= tdk melaks"&amp;",       ",IF(BU14="TL",AL14&amp;"="&amp;""&amp;"("&amp;AM14&amp;"),  ",""))</f>
        <v/>
      </c>
      <c r="CK14" s="53" t="str">
        <f t="shared" ref="CK14:CK77" si="55">IF(BV14="TL","NP="&amp;"("&amp;FIXED((AN14),2)&amp;"),               ","")</f>
        <v/>
      </c>
      <c r="CL14" s="53" t="str">
        <f t="shared" ref="CL14:CL77" si="56">IF(AQ14="-","A= tdk melaks"&amp;",                       ", IF(BW14="TL","A="&amp;"("&amp;AR14&amp;")"&amp;" (Lari Kurang "&amp;(AQ14-2272)&amp;"m),                      ",""))</f>
        <v/>
      </c>
      <c r="CM14" s="53" t="str">
        <f t="shared" ref="CM14:CM77" si="57">IF(AS14="-","B1= tdk melaks"&amp;",        ",IF(BX14="TL","B1="&amp;"("&amp;AT14&amp;"),                 ",""))</f>
        <v/>
      </c>
      <c r="CN14" s="53" t="str">
        <f t="shared" ref="CN14:CN77" si="58">IF(AU14="-","B2= tdk melaks"&amp;",       ",IF(BY14="TL","B2="&amp;"("&amp;AV14&amp;"),                 ",""))</f>
        <v/>
      </c>
      <c r="CO14" s="53" t="str">
        <f t="shared" ref="CO14:CO77" si="59">IF(AW14="-","B3= tdk melaks"&amp;",       ",IF(BZ14="TL","B3="&amp;"("&amp;AX14&amp;"),                    ",""))</f>
        <v/>
      </c>
      <c r="CP14" s="53" t="str">
        <f t="shared" ref="CP14:CP77" si="60">IF(BA14="-","B4= tdk melaks"&amp;",       ",IF(CA14="TL","B4="&amp;"("&amp;AZ14&amp;"),                    ",""))</f>
        <v/>
      </c>
      <c r="CQ14" s="53" t="str">
        <f t="shared" ref="CQ14:CQ77" si="61">IF(BB14="-","B4= tdk melaks"&amp;",       ",IF(CB14="TL","B5="&amp;"("&amp;BB14&amp;"),                    ",""))</f>
        <v/>
      </c>
      <c r="CR14" s="53" t="str">
        <f t="shared" ref="CR14:CR77" si="62">IF(CC14="TL","R.B="&amp;"("&amp;FIXED((BC14),2)&amp;"),                      ", "")</f>
        <v/>
      </c>
      <c r="CS14" s="53" t="str">
        <f t="shared" ref="CS14:CS77" si="63">IF(CD14="TL","R.AB="&amp;"("&amp;FIXED((BD14),2)&amp;"),                        ", "")</f>
        <v/>
      </c>
      <c r="CT14" s="53" t="str">
        <f t="shared" ref="CT14:CT77" si="64">IF(CE14="TL","N.A="&amp;"("&amp;FIXED((BH14),2)&amp;").", "")</f>
        <v/>
      </c>
      <c r="CU14" s="53" t="str">
        <f t="shared" ref="CU14:CU77" si="65">IF(BF14="-","Renang= tdk melaks"&amp;",                   ", IF(RIGHT(BF14,1)="M","Renang="&amp;""&amp;BF14&amp;",                     ",""))</f>
        <v/>
      </c>
    </row>
    <row r="15" spans="1:100" ht="81.75" hidden="1" thickBot="1" x14ac:dyDescent="0.35">
      <c r="A15" s="40">
        <v>3</v>
      </c>
      <c r="B15" s="106">
        <v>3</v>
      </c>
      <c r="C15" s="400" t="s">
        <v>264</v>
      </c>
      <c r="D15" s="40" t="s">
        <v>106</v>
      </c>
      <c r="E15" s="403">
        <v>3</v>
      </c>
      <c r="F15" s="424" t="s">
        <v>668</v>
      </c>
      <c r="G15" s="40" t="s">
        <v>141</v>
      </c>
      <c r="H15" s="411">
        <v>166.6</v>
      </c>
      <c r="I15" s="411">
        <v>59.6</v>
      </c>
      <c r="J15" s="296">
        <f t="shared" si="0"/>
        <v>50.423999999999999</v>
      </c>
      <c r="K15" s="297">
        <f t="shared" si="1"/>
        <v>50.524000000000001</v>
      </c>
      <c r="L15" s="298">
        <f t="shared" si="2"/>
        <v>51.91</v>
      </c>
      <c r="M15" s="297">
        <f t="shared" si="3"/>
        <v>52.01</v>
      </c>
      <c r="N15" s="298">
        <f t="shared" si="4"/>
        <v>54.881999999999998</v>
      </c>
      <c r="O15" s="297">
        <f t="shared" si="5"/>
        <v>54.981999999999999</v>
      </c>
      <c r="P15" s="298">
        <f t="shared" si="6"/>
        <v>59.339999999999996</v>
      </c>
      <c r="Q15" s="299">
        <f t="shared" si="7"/>
        <v>59.44</v>
      </c>
      <c r="R15" s="300">
        <f t="shared" si="8"/>
        <v>59.94</v>
      </c>
      <c r="S15" s="299">
        <f t="shared" si="9"/>
        <v>60.04</v>
      </c>
      <c r="T15" s="298">
        <f t="shared" si="10"/>
        <v>60.44</v>
      </c>
      <c r="U15" s="299">
        <f t="shared" si="11"/>
        <v>60.54</v>
      </c>
      <c r="V15" s="300">
        <f t="shared" si="12"/>
        <v>64.972999999999999</v>
      </c>
      <c r="W15" s="299">
        <f t="shared" si="13"/>
        <v>65.072999999999993</v>
      </c>
      <c r="X15" s="300">
        <f t="shared" si="14"/>
        <v>67.995000000000005</v>
      </c>
      <c r="Y15" s="299">
        <f t="shared" si="15"/>
        <v>68.094999999999999</v>
      </c>
      <c r="Z15" s="300">
        <f t="shared" si="16"/>
        <v>69.506</v>
      </c>
      <c r="AA15" s="298">
        <f t="shared" si="17"/>
        <v>69.605999999999995</v>
      </c>
      <c r="AB15" s="97" t="str">
        <f t="shared" si="18"/>
        <v/>
      </c>
      <c r="AC15" s="42" t="str">
        <f t="shared" si="19"/>
        <v>IB</v>
      </c>
      <c r="AD15" s="42">
        <f t="shared" si="20"/>
        <v>90</v>
      </c>
      <c r="AE15" s="346">
        <v>0</v>
      </c>
      <c r="AF15" s="346">
        <v>5</v>
      </c>
      <c r="AG15" s="347" t="s">
        <v>331</v>
      </c>
      <c r="AH15" s="348">
        <f t="shared" si="21"/>
        <v>50</v>
      </c>
      <c r="AI15" s="346">
        <v>1</v>
      </c>
      <c r="AJ15" s="346">
        <v>3</v>
      </c>
      <c r="AK15" s="347" t="s">
        <v>389</v>
      </c>
      <c r="AL15" s="349" t="str">
        <f t="shared" si="33"/>
        <v>SGP-1</v>
      </c>
      <c r="AM15" s="348">
        <f t="shared" si="22"/>
        <v>69</v>
      </c>
      <c r="AN15" s="350">
        <f t="shared" si="34"/>
        <v>69.67</v>
      </c>
      <c r="AO15" s="346">
        <v>7</v>
      </c>
      <c r="AP15" s="346">
        <v>140</v>
      </c>
      <c r="AQ15" s="346">
        <f t="shared" si="23"/>
        <v>2940</v>
      </c>
      <c r="AR15" s="348">
        <f t="shared" si="24"/>
        <v>70</v>
      </c>
      <c r="AS15" s="346">
        <v>17</v>
      </c>
      <c r="AT15" s="348">
        <f t="shared" si="25"/>
        <v>95</v>
      </c>
      <c r="AU15" s="346">
        <v>41</v>
      </c>
      <c r="AV15" s="348">
        <f t="shared" si="26"/>
        <v>100</v>
      </c>
      <c r="AW15" s="346">
        <v>53</v>
      </c>
      <c r="AX15" s="348">
        <f t="shared" si="27"/>
        <v>95</v>
      </c>
      <c r="AY15" s="346">
        <v>43</v>
      </c>
      <c r="AZ15" s="348">
        <f t="shared" si="28"/>
        <v>100</v>
      </c>
      <c r="BA15" s="351">
        <v>5.03</v>
      </c>
      <c r="BB15" s="348">
        <f t="shared" si="29"/>
        <v>79</v>
      </c>
      <c r="BC15" s="350">
        <f t="shared" si="35"/>
        <v>93.8</v>
      </c>
      <c r="BD15" s="350">
        <f t="shared" si="36"/>
        <v>81.900000000000006</v>
      </c>
      <c r="BE15" s="346" t="s">
        <v>248</v>
      </c>
      <c r="BF15" s="352">
        <v>0.55000000000000004</v>
      </c>
      <c r="BG15" s="353" t="str">
        <f t="shared" si="37"/>
        <v>"</v>
      </c>
      <c r="BH15" s="354">
        <f t="shared" si="38"/>
        <v>78.23</v>
      </c>
      <c r="BI15" s="350">
        <f t="shared" si="39"/>
        <v>78.23</v>
      </c>
      <c r="BJ15" s="113" t="str">
        <f t="shared" si="40"/>
        <v>L</v>
      </c>
      <c r="BK15" s="347" t="str">
        <f t="shared" ref="BK15:BK78" si="66">IF(BJ15="","",CONCATENATE(CH15,CI15,CJ15,CK15,CL15,CM15,CN15,CO15,CP15,CQ15,CR15,CS15,CU15,CT15))</f>
        <v/>
      </c>
      <c r="BL15" s="32"/>
      <c r="BM15" s="32"/>
      <c r="BN15" s="32"/>
      <c r="BO15" s="32"/>
      <c r="BP15" s="32"/>
      <c r="BQ15" s="32"/>
      <c r="BR15" s="308"/>
      <c r="BS15" s="51" t="str">
        <f t="shared" si="41"/>
        <v>L</v>
      </c>
      <c r="BT15" s="51" t="str">
        <f t="shared" si="42"/>
        <v>L</v>
      </c>
      <c r="BU15" s="51" t="str">
        <f t="shared" si="43"/>
        <v>L</v>
      </c>
      <c r="BV15" s="51" t="str">
        <f t="shared" si="44"/>
        <v>L</v>
      </c>
      <c r="BW15" s="51" t="str">
        <f t="shared" si="45"/>
        <v>L</v>
      </c>
      <c r="BX15" s="51" t="str">
        <f t="shared" si="46"/>
        <v>L</v>
      </c>
      <c r="BY15" s="51" t="str">
        <f t="shared" si="47"/>
        <v>L</v>
      </c>
      <c r="BZ15" s="51" t="str">
        <f t="shared" si="48"/>
        <v>L</v>
      </c>
      <c r="CA15" s="51" t="str">
        <f t="shared" si="49"/>
        <v>L</v>
      </c>
      <c r="CB15" s="51" t="str">
        <f t="shared" si="50"/>
        <v>L</v>
      </c>
      <c r="CC15" s="51" t="str">
        <f t="shared" si="31"/>
        <v>L</v>
      </c>
      <c r="CD15" s="51" t="str">
        <f t="shared" si="32"/>
        <v>L</v>
      </c>
      <c r="CE15" s="51" t="str">
        <f t="shared" si="51"/>
        <v>L</v>
      </c>
      <c r="CF15" s="51"/>
      <c r="CG15" s="46"/>
      <c r="CH15" s="53" t="str">
        <f t="shared" si="52"/>
        <v/>
      </c>
      <c r="CI15" s="53" t="str">
        <f t="shared" si="53"/>
        <v/>
      </c>
      <c r="CJ15" s="54" t="str">
        <f t="shared" si="54"/>
        <v/>
      </c>
      <c r="CK15" s="53" t="str">
        <f t="shared" si="55"/>
        <v/>
      </c>
      <c r="CL15" s="53" t="str">
        <f t="shared" si="56"/>
        <v/>
      </c>
      <c r="CM15" s="53" t="str">
        <f t="shared" si="57"/>
        <v/>
      </c>
      <c r="CN15" s="53" t="str">
        <f t="shared" si="58"/>
        <v/>
      </c>
      <c r="CO15" s="53" t="str">
        <f t="shared" si="59"/>
        <v/>
      </c>
      <c r="CP15" s="53" t="str">
        <f t="shared" si="60"/>
        <v/>
      </c>
      <c r="CQ15" s="53" t="str">
        <f t="shared" si="61"/>
        <v/>
      </c>
      <c r="CR15" s="53" t="str">
        <f t="shared" si="62"/>
        <v/>
      </c>
      <c r="CS15" s="53" t="str">
        <f t="shared" si="63"/>
        <v/>
      </c>
      <c r="CT15" s="53" t="str">
        <f t="shared" si="64"/>
        <v/>
      </c>
      <c r="CU15" s="53" t="str">
        <f t="shared" si="65"/>
        <v/>
      </c>
    </row>
    <row r="16" spans="1:100" ht="83.25" hidden="1" thickBot="1" x14ac:dyDescent="0.35">
      <c r="A16" s="40">
        <v>4</v>
      </c>
      <c r="B16" s="106">
        <v>4</v>
      </c>
      <c r="C16" s="400" t="s">
        <v>265</v>
      </c>
      <c r="D16" s="40" t="s">
        <v>106</v>
      </c>
      <c r="E16" s="403">
        <v>4</v>
      </c>
      <c r="F16" s="424" t="s">
        <v>669</v>
      </c>
      <c r="G16" s="40" t="s">
        <v>141</v>
      </c>
      <c r="H16" s="411">
        <v>164.1</v>
      </c>
      <c r="I16" s="411">
        <v>58.1</v>
      </c>
      <c r="J16" s="296">
        <f t="shared" si="0"/>
        <v>48.511499999999998</v>
      </c>
      <c r="K16" s="297">
        <f t="shared" si="1"/>
        <v>48.611499999999999</v>
      </c>
      <c r="L16" s="298">
        <f t="shared" si="2"/>
        <v>49.941249999999997</v>
      </c>
      <c r="M16" s="297">
        <f t="shared" si="3"/>
        <v>50.041249999999998</v>
      </c>
      <c r="N16" s="298">
        <f t="shared" si="4"/>
        <v>52.800749999999994</v>
      </c>
      <c r="O16" s="297">
        <f t="shared" si="5"/>
        <v>52.900749999999995</v>
      </c>
      <c r="P16" s="298">
        <f t="shared" si="6"/>
        <v>57.089999999999996</v>
      </c>
      <c r="Q16" s="299">
        <f t="shared" si="7"/>
        <v>57.19</v>
      </c>
      <c r="R16" s="300">
        <f t="shared" si="8"/>
        <v>57.69</v>
      </c>
      <c r="S16" s="299">
        <f t="shared" si="9"/>
        <v>57.79</v>
      </c>
      <c r="T16" s="298">
        <f t="shared" si="10"/>
        <v>58.19</v>
      </c>
      <c r="U16" s="299">
        <f t="shared" si="11"/>
        <v>58.29</v>
      </c>
      <c r="V16" s="300">
        <f t="shared" si="12"/>
        <v>62.554249999999996</v>
      </c>
      <c r="W16" s="299">
        <f t="shared" si="13"/>
        <v>62.654249999999998</v>
      </c>
      <c r="X16" s="300">
        <f t="shared" si="14"/>
        <v>65.463750000000005</v>
      </c>
      <c r="Y16" s="299">
        <f t="shared" si="15"/>
        <v>65.563749999999999</v>
      </c>
      <c r="Z16" s="300">
        <f t="shared" si="16"/>
        <v>66.918499999999995</v>
      </c>
      <c r="AA16" s="298">
        <f t="shared" si="17"/>
        <v>67.018499999999989</v>
      </c>
      <c r="AB16" s="97" t="str">
        <f t="shared" si="18"/>
        <v/>
      </c>
      <c r="AC16" s="42" t="str">
        <f t="shared" si="19"/>
        <v>IA</v>
      </c>
      <c r="AD16" s="42">
        <f t="shared" si="20"/>
        <v>100</v>
      </c>
      <c r="AE16" s="346">
        <v>0</v>
      </c>
      <c r="AF16" s="346">
        <v>7</v>
      </c>
      <c r="AG16" s="347" t="s">
        <v>332</v>
      </c>
      <c r="AH16" s="348">
        <f t="shared" si="21"/>
        <v>30</v>
      </c>
      <c r="AI16" s="346">
        <v>0</v>
      </c>
      <c r="AJ16" s="346">
        <v>2</v>
      </c>
      <c r="AK16" s="347" t="s">
        <v>390</v>
      </c>
      <c r="AL16" s="349" t="str">
        <f t="shared" si="33"/>
        <v>SGP-1</v>
      </c>
      <c r="AM16" s="348">
        <f t="shared" si="22"/>
        <v>80</v>
      </c>
      <c r="AN16" s="350">
        <f t="shared" si="34"/>
        <v>70</v>
      </c>
      <c r="AO16" s="346">
        <v>7</v>
      </c>
      <c r="AP16" s="346">
        <v>70</v>
      </c>
      <c r="AQ16" s="346">
        <f t="shared" si="23"/>
        <v>2870</v>
      </c>
      <c r="AR16" s="348">
        <f t="shared" si="24"/>
        <v>66</v>
      </c>
      <c r="AS16" s="346">
        <v>16</v>
      </c>
      <c r="AT16" s="348">
        <f t="shared" si="25"/>
        <v>90</v>
      </c>
      <c r="AU16" s="346">
        <v>41</v>
      </c>
      <c r="AV16" s="348">
        <f t="shared" si="26"/>
        <v>100</v>
      </c>
      <c r="AW16" s="346">
        <v>54</v>
      </c>
      <c r="AX16" s="348">
        <f t="shared" si="27"/>
        <v>100</v>
      </c>
      <c r="AY16" s="346">
        <v>43</v>
      </c>
      <c r="AZ16" s="348">
        <f t="shared" si="28"/>
        <v>100</v>
      </c>
      <c r="BA16" s="351">
        <v>5.08</v>
      </c>
      <c r="BB16" s="348">
        <f t="shared" si="29"/>
        <v>77</v>
      </c>
      <c r="BC16" s="350">
        <f t="shared" si="35"/>
        <v>93.4</v>
      </c>
      <c r="BD16" s="350">
        <f t="shared" si="36"/>
        <v>79.7</v>
      </c>
      <c r="BE16" s="346" t="s">
        <v>248</v>
      </c>
      <c r="BF16" s="352">
        <v>1.07</v>
      </c>
      <c r="BG16" s="353" t="str">
        <f t="shared" si="37"/>
        <v>"</v>
      </c>
      <c r="BH16" s="354">
        <f t="shared" si="38"/>
        <v>76.790000000000006</v>
      </c>
      <c r="BI16" s="350">
        <f t="shared" si="39"/>
        <v>38</v>
      </c>
      <c r="BJ16" s="113" t="str">
        <f t="shared" si="40"/>
        <v>TL</v>
      </c>
      <c r="BK16" s="347" t="str">
        <f t="shared" si="66"/>
        <v xml:space="preserve">NSA=N-7(30)(NM-= SDR, XBEEN-3, HAP-3),                    </v>
      </c>
      <c r="BL16" s="32"/>
      <c r="BM16" s="32"/>
      <c r="BN16" s="32"/>
      <c r="BO16" s="32"/>
      <c r="BP16" s="32"/>
      <c r="BQ16" s="32"/>
      <c r="BR16" s="308"/>
      <c r="BS16" s="51" t="str">
        <f t="shared" si="41"/>
        <v>L</v>
      </c>
      <c r="BT16" s="51" t="str">
        <f t="shared" si="42"/>
        <v>TL</v>
      </c>
      <c r="BU16" s="51" t="str">
        <f t="shared" si="43"/>
        <v>L</v>
      </c>
      <c r="BV16" s="51" t="str">
        <f t="shared" si="44"/>
        <v>L</v>
      </c>
      <c r="BW16" s="51" t="str">
        <f t="shared" si="45"/>
        <v>L</v>
      </c>
      <c r="BX16" s="51" t="str">
        <f t="shared" si="46"/>
        <v>L</v>
      </c>
      <c r="BY16" s="51" t="str">
        <f t="shared" si="47"/>
        <v>L</v>
      </c>
      <c r="BZ16" s="51" t="str">
        <f t="shared" si="48"/>
        <v>L</v>
      </c>
      <c r="CA16" s="51" t="str">
        <f t="shared" si="49"/>
        <v>L</v>
      </c>
      <c r="CB16" s="51" t="str">
        <f t="shared" si="50"/>
        <v>L</v>
      </c>
      <c r="CC16" s="51" t="str">
        <f t="shared" si="31"/>
        <v>L</v>
      </c>
      <c r="CD16" s="51" t="str">
        <f t="shared" si="32"/>
        <v>L</v>
      </c>
      <c r="CE16" s="51" t="str">
        <f t="shared" si="51"/>
        <v>L</v>
      </c>
      <c r="CF16" s="51"/>
      <c r="CG16" s="46"/>
      <c r="CH16" s="53" t="str">
        <f t="shared" si="52"/>
        <v/>
      </c>
      <c r="CI16" s="53" t="str">
        <f t="shared" si="53"/>
        <v xml:space="preserve">NSA=N-7(30)(NM-= SDR, XBEEN-3, HAP-3),                    </v>
      </c>
      <c r="CJ16" s="54" t="str">
        <f t="shared" si="54"/>
        <v/>
      </c>
      <c r="CK16" s="53" t="str">
        <f t="shared" si="55"/>
        <v/>
      </c>
      <c r="CL16" s="53" t="str">
        <f t="shared" si="56"/>
        <v/>
      </c>
      <c r="CM16" s="53" t="str">
        <f t="shared" si="57"/>
        <v/>
      </c>
      <c r="CN16" s="53" t="str">
        <f t="shared" si="58"/>
        <v/>
      </c>
      <c r="CO16" s="53" t="str">
        <f t="shared" si="59"/>
        <v/>
      </c>
      <c r="CP16" s="53" t="str">
        <f t="shared" si="60"/>
        <v/>
      </c>
      <c r="CQ16" s="53" t="str">
        <f t="shared" si="61"/>
        <v/>
      </c>
      <c r="CR16" s="53" t="str">
        <f t="shared" si="62"/>
        <v/>
      </c>
      <c r="CS16" s="53" t="str">
        <f t="shared" si="63"/>
        <v/>
      </c>
      <c r="CT16" s="53" t="str">
        <f t="shared" si="64"/>
        <v/>
      </c>
      <c r="CU16" s="53" t="str">
        <f t="shared" si="65"/>
        <v/>
      </c>
    </row>
    <row r="17" spans="1:99" ht="81.75" hidden="1" thickBot="1" x14ac:dyDescent="0.35">
      <c r="A17" s="40">
        <v>5</v>
      </c>
      <c r="B17" s="106">
        <v>5</v>
      </c>
      <c r="C17" s="400" t="s">
        <v>266</v>
      </c>
      <c r="D17" s="40" t="s">
        <v>106</v>
      </c>
      <c r="E17" s="403">
        <v>5</v>
      </c>
      <c r="F17" s="424" t="s">
        <v>670</v>
      </c>
      <c r="G17" s="40" t="s">
        <v>141</v>
      </c>
      <c r="H17" s="411">
        <v>170.5</v>
      </c>
      <c r="I17" s="411">
        <v>59.2</v>
      </c>
      <c r="J17" s="296">
        <f t="shared" si="0"/>
        <v>53.407499999999999</v>
      </c>
      <c r="K17" s="297">
        <f t="shared" si="1"/>
        <v>53.5075</v>
      </c>
      <c r="L17" s="298">
        <f t="shared" si="2"/>
        <v>54.981250000000003</v>
      </c>
      <c r="M17" s="297">
        <f t="shared" si="3"/>
        <v>55.081250000000004</v>
      </c>
      <c r="N17" s="298">
        <f t="shared" si="4"/>
        <v>58.128750000000004</v>
      </c>
      <c r="O17" s="297">
        <f t="shared" si="5"/>
        <v>58.228750000000005</v>
      </c>
      <c r="P17" s="298">
        <f t="shared" si="6"/>
        <v>62.85</v>
      </c>
      <c r="Q17" s="299">
        <f t="shared" si="7"/>
        <v>62.95</v>
      </c>
      <c r="R17" s="300">
        <f t="shared" si="8"/>
        <v>63.45</v>
      </c>
      <c r="S17" s="299">
        <f t="shared" si="9"/>
        <v>63.550000000000004</v>
      </c>
      <c r="T17" s="298">
        <f t="shared" si="10"/>
        <v>63.95</v>
      </c>
      <c r="U17" s="299">
        <f t="shared" si="11"/>
        <v>64.05</v>
      </c>
      <c r="V17" s="300">
        <f t="shared" si="12"/>
        <v>68.746250000000003</v>
      </c>
      <c r="W17" s="299">
        <f t="shared" si="13"/>
        <v>68.846249999999998</v>
      </c>
      <c r="X17" s="300">
        <f t="shared" si="14"/>
        <v>71.943750000000009</v>
      </c>
      <c r="Y17" s="299">
        <f t="shared" si="15"/>
        <v>72.043750000000003</v>
      </c>
      <c r="Z17" s="300">
        <f t="shared" si="16"/>
        <v>73.542500000000004</v>
      </c>
      <c r="AA17" s="298">
        <f t="shared" si="17"/>
        <v>73.642499999999998</v>
      </c>
      <c r="AB17" s="97" t="str">
        <f t="shared" si="18"/>
        <v/>
      </c>
      <c r="AC17" s="42" t="str">
        <f t="shared" si="19"/>
        <v>HB</v>
      </c>
      <c r="AD17" s="42">
        <f t="shared" si="20"/>
        <v>70</v>
      </c>
      <c r="AE17" s="346">
        <v>0</v>
      </c>
      <c r="AF17" s="346">
        <v>4</v>
      </c>
      <c r="AG17" s="347" t="s">
        <v>333</v>
      </c>
      <c r="AH17" s="348">
        <f t="shared" si="21"/>
        <v>60</v>
      </c>
      <c r="AI17" s="346">
        <v>1</v>
      </c>
      <c r="AJ17" s="346">
        <v>1</v>
      </c>
      <c r="AK17" s="413" t="s">
        <v>391</v>
      </c>
      <c r="AL17" s="349" t="str">
        <f t="shared" si="33"/>
        <v>SGP-0</v>
      </c>
      <c r="AM17" s="348">
        <f t="shared" si="22"/>
        <v>89</v>
      </c>
      <c r="AN17" s="350">
        <f t="shared" si="34"/>
        <v>73</v>
      </c>
      <c r="AO17" s="346">
        <v>7</v>
      </c>
      <c r="AP17" s="346">
        <v>390</v>
      </c>
      <c r="AQ17" s="346">
        <f t="shared" si="23"/>
        <v>3190</v>
      </c>
      <c r="AR17" s="348">
        <f t="shared" si="24"/>
        <v>83</v>
      </c>
      <c r="AS17" s="346">
        <v>13</v>
      </c>
      <c r="AT17" s="348">
        <f t="shared" si="25"/>
        <v>75</v>
      </c>
      <c r="AU17" s="346">
        <v>41</v>
      </c>
      <c r="AV17" s="348">
        <f t="shared" si="26"/>
        <v>100</v>
      </c>
      <c r="AW17" s="346">
        <v>54</v>
      </c>
      <c r="AX17" s="348">
        <f t="shared" si="27"/>
        <v>100</v>
      </c>
      <c r="AY17" s="346">
        <v>43</v>
      </c>
      <c r="AZ17" s="348">
        <f t="shared" si="28"/>
        <v>100</v>
      </c>
      <c r="BA17" s="351">
        <v>5.08</v>
      </c>
      <c r="BB17" s="348">
        <f t="shared" si="29"/>
        <v>77</v>
      </c>
      <c r="BC17" s="350">
        <f t="shared" si="35"/>
        <v>90.4</v>
      </c>
      <c r="BD17" s="350">
        <f t="shared" si="36"/>
        <v>86.7</v>
      </c>
      <c r="BE17" s="346" t="s">
        <v>248</v>
      </c>
      <c r="BF17" s="352">
        <v>0.56000000000000005</v>
      </c>
      <c r="BG17" s="353" t="str">
        <f t="shared" si="37"/>
        <v>"</v>
      </c>
      <c r="BH17" s="354">
        <f t="shared" si="38"/>
        <v>82.59</v>
      </c>
      <c r="BI17" s="350">
        <f t="shared" si="39"/>
        <v>82.59</v>
      </c>
      <c r="BJ17" s="113" t="str">
        <f t="shared" si="40"/>
        <v>L</v>
      </c>
      <c r="BK17" s="347" t="str">
        <f t="shared" si="66"/>
        <v/>
      </c>
      <c r="BL17" s="32"/>
      <c r="BM17" s="32"/>
      <c r="BN17" s="32"/>
      <c r="BO17" s="32"/>
      <c r="BP17" s="32"/>
      <c r="BQ17" s="32"/>
      <c r="BR17" s="308"/>
      <c r="BS17" s="51" t="str">
        <f t="shared" si="41"/>
        <v>L</v>
      </c>
      <c r="BT17" s="51" t="str">
        <f t="shared" si="42"/>
        <v>L</v>
      </c>
      <c r="BU17" s="51" t="str">
        <f t="shared" si="43"/>
        <v>L</v>
      </c>
      <c r="BV17" s="51" t="str">
        <f t="shared" si="44"/>
        <v>L</v>
      </c>
      <c r="BW17" s="51" t="str">
        <f t="shared" si="45"/>
        <v>L</v>
      </c>
      <c r="BX17" s="51" t="str">
        <f t="shared" si="46"/>
        <v>L</v>
      </c>
      <c r="BY17" s="51" t="str">
        <f t="shared" si="47"/>
        <v>L</v>
      </c>
      <c r="BZ17" s="51" t="str">
        <f t="shared" si="48"/>
        <v>L</v>
      </c>
      <c r="CA17" s="51" t="str">
        <f t="shared" si="49"/>
        <v>L</v>
      </c>
      <c r="CB17" s="51" t="str">
        <f t="shared" si="50"/>
        <v>L</v>
      </c>
      <c r="CC17" s="51" t="str">
        <f t="shared" si="31"/>
        <v>L</v>
      </c>
      <c r="CD17" s="51" t="str">
        <f t="shared" si="32"/>
        <v>L</v>
      </c>
      <c r="CE17" s="51" t="str">
        <f t="shared" si="51"/>
        <v>L</v>
      </c>
      <c r="CF17" s="51"/>
      <c r="CG17" s="46"/>
      <c r="CH17" s="53" t="str">
        <f t="shared" si="52"/>
        <v/>
      </c>
      <c r="CI17" s="53" t="str">
        <f t="shared" si="53"/>
        <v/>
      </c>
      <c r="CJ17" s="54" t="str">
        <f t="shared" si="54"/>
        <v/>
      </c>
      <c r="CK17" s="53" t="str">
        <f t="shared" si="55"/>
        <v/>
      </c>
      <c r="CL17" s="53" t="str">
        <f t="shared" si="56"/>
        <v/>
      </c>
      <c r="CM17" s="53" t="str">
        <f t="shared" si="57"/>
        <v/>
      </c>
      <c r="CN17" s="53" t="str">
        <f t="shared" si="58"/>
        <v/>
      </c>
      <c r="CO17" s="53" t="str">
        <f t="shared" si="59"/>
        <v/>
      </c>
      <c r="CP17" s="53" t="str">
        <f t="shared" si="60"/>
        <v/>
      </c>
      <c r="CQ17" s="53" t="str">
        <f t="shared" si="61"/>
        <v/>
      </c>
      <c r="CR17" s="53" t="str">
        <f t="shared" si="62"/>
        <v/>
      </c>
      <c r="CS17" s="53" t="str">
        <f t="shared" si="63"/>
        <v/>
      </c>
      <c r="CT17" s="53" t="str">
        <f t="shared" si="64"/>
        <v/>
      </c>
      <c r="CU17" s="53" t="str">
        <f t="shared" si="65"/>
        <v/>
      </c>
    </row>
    <row r="18" spans="1:99" ht="61.5" hidden="1" thickBot="1" x14ac:dyDescent="0.35">
      <c r="A18" s="40">
        <v>6</v>
      </c>
      <c r="B18" s="106">
        <v>6</v>
      </c>
      <c r="C18" s="400" t="s">
        <v>267</v>
      </c>
      <c r="D18" s="40" t="s">
        <v>106</v>
      </c>
      <c r="E18" s="404">
        <v>11</v>
      </c>
      <c r="F18" s="421" t="s">
        <v>671</v>
      </c>
      <c r="G18" s="40" t="s">
        <v>141</v>
      </c>
      <c r="H18" s="411">
        <v>170</v>
      </c>
      <c r="I18" s="411">
        <v>61.1</v>
      </c>
      <c r="J18" s="296">
        <f t="shared" si="0"/>
        <v>53.024999999999999</v>
      </c>
      <c r="K18" s="297">
        <f t="shared" si="1"/>
        <v>53.125</v>
      </c>
      <c r="L18" s="298">
        <f t="shared" si="2"/>
        <v>54.587499999999999</v>
      </c>
      <c r="M18" s="297">
        <f t="shared" si="3"/>
        <v>54.6875</v>
      </c>
      <c r="N18" s="298">
        <f t="shared" si="4"/>
        <v>57.712499999999999</v>
      </c>
      <c r="O18" s="297">
        <f t="shared" si="5"/>
        <v>57.8125</v>
      </c>
      <c r="P18" s="298">
        <f t="shared" si="6"/>
        <v>62.4</v>
      </c>
      <c r="Q18" s="299">
        <f t="shared" si="7"/>
        <v>62.5</v>
      </c>
      <c r="R18" s="300">
        <f t="shared" si="8"/>
        <v>63</v>
      </c>
      <c r="S18" s="299">
        <f t="shared" si="9"/>
        <v>63.1</v>
      </c>
      <c r="T18" s="298">
        <f t="shared" si="10"/>
        <v>63.5</v>
      </c>
      <c r="U18" s="299">
        <f t="shared" si="11"/>
        <v>63.6</v>
      </c>
      <c r="V18" s="300">
        <f t="shared" si="12"/>
        <v>68.262500000000003</v>
      </c>
      <c r="W18" s="299">
        <f t="shared" si="13"/>
        <v>68.362499999999997</v>
      </c>
      <c r="X18" s="300">
        <f t="shared" si="14"/>
        <v>71.4375</v>
      </c>
      <c r="Y18" s="299">
        <f t="shared" si="15"/>
        <v>71.537499999999994</v>
      </c>
      <c r="Z18" s="300">
        <f t="shared" si="16"/>
        <v>73.025000000000006</v>
      </c>
      <c r="AA18" s="298">
        <f t="shared" si="17"/>
        <v>73.125</v>
      </c>
      <c r="AB18" s="97" t="str">
        <f t="shared" si="18"/>
        <v/>
      </c>
      <c r="AC18" s="42" t="str">
        <f t="shared" si="19"/>
        <v>HB</v>
      </c>
      <c r="AD18" s="42">
        <f t="shared" si="20"/>
        <v>70</v>
      </c>
      <c r="AE18" s="346">
        <v>0</v>
      </c>
      <c r="AF18" s="346">
        <v>6</v>
      </c>
      <c r="AG18" s="347" t="s">
        <v>334</v>
      </c>
      <c r="AH18" s="348">
        <f t="shared" si="21"/>
        <v>40</v>
      </c>
      <c r="AI18" s="346">
        <v>0</v>
      </c>
      <c r="AJ18" s="346">
        <v>2</v>
      </c>
      <c r="AK18" s="347" t="s">
        <v>392</v>
      </c>
      <c r="AL18" s="349" t="str">
        <f t="shared" si="33"/>
        <v>SGP-1</v>
      </c>
      <c r="AM18" s="348">
        <f t="shared" si="22"/>
        <v>80</v>
      </c>
      <c r="AN18" s="350">
        <f t="shared" si="34"/>
        <v>63.33</v>
      </c>
      <c r="AO18" s="346">
        <v>7</v>
      </c>
      <c r="AP18" s="346">
        <v>20</v>
      </c>
      <c r="AQ18" s="346">
        <f t="shared" si="23"/>
        <v>2820</v>
      </c>
      <c r="AR18" s="348">
        <f t="shared" si="24"/>
        <v>63</v>
      </c>
      <c r="AS18" s="346">
        <v>16</v>
      </c>
      <c r="AT18" s="348">
        <f t="shared" si="25"/>
        <v>90</v>
      </c>
      <c r="AU18" s="346">
        <v>41</v>
      </c>
      <c r="AV18" s="348">
        <f t="shared" si="26"/>
        <v>100</v>
      </c>
      <c r="AW18" s="346">
        <v>54</v>
      </c>
      <c r="AX18" s="348">
        <f t="shared" si="27"/>
        <v>100</v>
      </c>
      <c r="AY18" s="346">
        <v>43</v>
      </c>
      <c r="AZ18" s="348">
        <f t="shared" si="28"/>
        <v>100</v>
      </c>
      <c r="BA18" s="351">
        <v>5.05</v>
      </c>
      <c r="BB18" s="348">
        <f t="shared" si="29"/>
        <v>78</v>
      </c>
      <c r="BC18" s="350">
        <f t="shared" si="35"/>
        <v>93.6</v>
      </c>
      <c r="BD18" s="350">
        <f t="shared" si="36"/>
        <v>78.3</v>
      </c>
      <c r="BE18" s="346" t="s">
        <v>248</v>
      </c>
      <c r="BF18" s="352">
        <v>1.1100000000000001</v>
      </c>
      <c r="BG18" s="353" t="str">
        <f t="shared" si="37"/>
        <v>"</v>
      </c>
      <c r="BH18" s="354">
        <f t="shared" si="38"/>
        <v>73.81</v>
      </c>
      <c r="BI18" s="350">
        <f t="shared" si="39"/>
        <v>73.81</v>
      </c>
      <c r="BJ18" s="113" t="str">
        <f t="shared" si="40"/>
        <v>L</v>
      </c>
      <c r="BK18" s="347" t="str">
        <f t="shared" si="66"/>
        <v/>
      </c>
      <c r="BL18" s="32"/>
      <c r="BM18" s="32"/>
      <c r="BN18" s="32"/>
      <c r="BO18" s="32"/>
      <c r="BP18" s="32"/>
      <c r="BQ18" s="32"/>
      <c r="BR18" s="308"/>
      <c r="BS18" s="51" t="str">
        <f t="shared" si="41"/>
        <v>L</v>
      </c>
      <c r="BT18" s="51" t="str">
        <f t="shared" si="42"/>
        <v>L</v>
      </c>
      <c r="BU18" s="51" t="str">
        <f t="shared" si="43"/>
        <v>L</v>
      </c>
      <c r="BV18" s="51" t="str">
        <f t="shared" si="44"/>
        <v>L</v>
      </c>
      <c r="BW18" s="51" t="str">
        <f t="shared" si="45"/>
        <v>L</v>
      </c>
      <c r="BX18" s="51" t="str">
        <f t="shared" si="46"/>
        <v>L</v>
      </c>
      <c r="BY18" s="51" t="str">
        <f t="shared" si="47"/>
        <v>L</v>
      </c>
      <c r="BZ18" s="51" t="str">
        <f t="shared" si="48"/>
        <v>L</v>
      </c>
      <c r="CA18" s="51" t="str">
        <f t="shared" si="49"/>
        <v>L</v>
      </c>
      <c r="CB18" s="51" t="str">
        <f t="shared" si="50"/>
        <v>L</v>
      </c>
      <c r="CC18" s="51" t="str">
        <f t="shared" si="31"/>
        <v>L</v>
      </c>
      <c r="CD18" s="51" t="str">
        <f t="shared" si="32"/>
        <v>L</v>
      </c>
      <c r="CE18" s="51" t="str">
        <f t="shared" si="51"/>
        <v>L</v>
      </c>
      <c r="CF18" s="51"/>
      <c r="CG18" s="46"/>
      <c r="CH18" s="53" t="str">
        <f t="shared" si="52"/>
        <v/>
      </c>
      <c r="CI18" s="53" t="str">
        <f t="shared" si="53"/>
        <v/>
      </c>
      <c r="CJ18" s="54" t="str">
        <f t="shared" si="54"/>
        <v/>
      </c>
      <c r="CK18" s="53" t="str">
        <f t="shared" si="55"/>
        <v/>
      </c>
      <c r="CL18" s="53" t="str">
        <f t="shared" si="56"/>
        <v/>
      </c>
      <c r="CM18" s="53" t="str">
        <f t="shared" si="57"/>
        <v/>
      </c>
      <c r="CN18" s="53" t="str">
        <f t="shared" si="58"/>
        <v/>
      </c>
      <c r="CO18" s="53" t="str">
        <f t="shared" si="59"/>
        <v/>
      </c>
      <c r="CP18" s="53" t="str">
        <f t="shared" si="60"/>
        <v/>
      </c>
      <c r="CQ18" s="53" t="str">
        <f t="shared" si="61"/>
        <v/>
      </c>
      <c r="CR18" s="53" t="str">
        <f t="shared" si="62"/>
        <v/>
      </c>
      <c r="CS18" s="53" t="str">
        <f t="shared" si="63"/>
        <v/>
      </c>
      <c r="CT18" s="53" t="str">
        <f t="shared" si="64"/>
        <v/>
      </c>
      <c r="CU18" s="53" t="str">
        <f t="shared" si="65"/>
        <v/>
      </c>
    </row>
    <row r="19" spans="1:99" ht="83.25" hidden="1" thickBot="1" x14ac:dyDescent="0.35">
      <c r="A19" s="40">
        <v>7</v>
      </c>
      <c r="B19" s="106">
        <v>7</v>
      </c>
      <c r="C19" s="400" t="s">
        <v>268</v>
      </c>
      <c r="D19" s="40" t="s">
        <v>106</v>
      </c>
      <c r="E19" s="404">
        <v>12</v>
      </c>
      <c r="F19" s="424" t="s">
        <v>672</v>
      </c>
      <c r="G19" s="40" t="s">
        <v>141</v>
      </c>
      <c r="H19" s="411">
        <v>173.2</v>
      </c>
      <c r="I19" s="411">
        <v>61.5</v>
      </c>
      <c r="J19" s="296">
        <f t="shared" si="0"/>
        <v>55.472999999999992</v>
      </c>
      <c r="K19" s="297">
        <f t="shared" si="1"/>
        <v>55.572999999999993</v>
      </c>
      <c r="L19" s="298">
        <f t="shared" si="2"/>
        <v>57.107499999999995</v>
      </c>
      <c r="M19" s="297">
        <f t="shared" si="3"/>
        <v>57.207499999999996</v>
      </c>
      <c r="N19" s="298">
        <f t="shared" si="4"/>
        <v>60.376499999999993</v>
      </c>
      <c r="O19" s="297">
        <f t="shared" si="5"/>
        <v>60.476499999999994</v>
      </c>
      <c r="P19" s="298">
        <f t="shared" si="6"/>
        <v>65.28</v>
      </c>
      <c r="Q19" s="299">
        <f t="shared" si="7"/>
        <v>65.38</v>
      </c>
      <c r="R19" s="300">
        <f t="shared" si="8"/>
        <v>65.88</v>
      </c>
      <c r="S19" s="299">
        <f t="shared" si="9"/>
        <v>65.97999999999999</v>
      </c>
      <c r="T19" s="298">
        <f t="shared" si="10"/>
        <v>66.38</v>
      </c>
      <c r="U19" s="299">
        <f t="shared" si="11"/>
        <v>66.47999999999999</v>
      </c>
      <c r="V19" s="300">
        <f t="shared" si="12"/>
        <v>71.358499999999992</v>
      </c>
      <c r="W19" s="299">
        <f t="shared" si="13"/>
        <v>71.458499999999987</v>
      </c>
      <c r="X19" s="300">
        <f t="shared" si="14"/>
        <v>74.677499999999995</v>
      </c>
      <c r="Y19" s="299">
        <f t="shared" si="15"/>
        <v>74.777499999999989</v>
      </c>
      <c r="Z19" s="300">
        <f t="shared" si="16"/>
        <v>76.336999999999989</v>
      </c>
      <c r="AA19" s="298">
        <f t="shared" si="17"/>
        <v>76.436999999999983</v>
      </c>
      <c r="AB19" s="97" t="str">
        <f t="shared" si="18"/>
        <v/>
      </c>
      <c r="AC19" s="42" t="str">
        <f t="shared" si="19"/>
        <v>HB</v>
      </c>
      <c r="AD19" s="42">
        <f t="shared" si="20"/>
        <v>70</v>
      </c>
      <c r="AE19" s="346">
        <v>0</v>
      </c>
      <c r="AF19" s="346">
        <v>8</v>
      </c>
      <c r="AG19" s="347" t="s">
        <v>335</v>
      </c>
      <c r="AH19" s="348">
        <f t="shared" si="21"/>
        <v>20</v>
      </c>
      <c r="AI19" s="346">
        <v>0</v>
      </c>
      <c r="AJ19" s="346">
        <v>2</v>
      </c>
      <c r="AK19" s="347" t="s">
        <v>393</v>
      </c>
      <c r="AL19" s="349" t="str">
        <f t="shared" si="33"/>
        <v>SGP-1</v>
      </c>
      <c r="AM19" s="348">
        <f t="shared" si="22"/>
        <v>80</v>
      </c>
      <c r="AN19" s="350">
        <f t="shared" si="34"/>
        <v>56.67</v>
      </c>
      <c r="AO19" s="346">
        <v>7</v>
      </c>
      <c r="AP19" s="346">
        <v>110</v>
      </c>
      <c r="AQ19" s="346">
        <f t="shared" si="23"/>
        <v>2910</v>
      </c>
      <c r="AR19" s="348">
        <f t="shared" si="24"/>
        <v>68</v>
      </c>
      <c r="AS19" s="346">
        <v>18</v>
      </c>
      <c r="AT19" s="348">
        <f t="shared" si="25"/>
        <v>100</v>
      </c>
      <c r="AU19" s="346">
        <v>41</v>
      </c>
      <c r="AV19" s="348">
        <f t="shared" si="26"/>
        <v>100</v>
      </c>
      <c r="AW19" s="346">
        <v>54</v>
      </c>
      <c r="AX19" s="348">
        <f t="shared" si="27"/>
        <v>100</v>
      </c>
      <c r="AY19" s="346">
        <v>40</v>
      </c>
      <c r="AZ19" s="348">
        <f t="shared" si="28"/>
        <v>93</v>
      </c>
      <c r="BA19" s="351">
        <v>5.0599999999999996</v>
      </c>
      <c r="BB19" s="348">
        <f t="shared" si="29"/>
        <v>78</v>
      </c>
      <c r="BC19" s="350">
        <f t="shared" si="35"/>
        <v>94.2</v>
      </c>
      <c r="BD19" s="350">
        <f t="shared" si="36"/>
        <v>81.099999999999994</v>
      </c>
      <c r="BE19" s="346" t="s">
        <v>248</v>
      </c>
      <c r="BF19" s="352">
        <v>1.07</v>
      </c>
      <c r="BG19" s="353" t="str">
        <f t="shared" si="37"/>
        <v>"</v>
      </c>
      <c r="BH19" s="354">
        <f t="shared" si="38"/>
        <v>73.77</v>
      </c>
      <c r="BI19" s="350">
        <f t="shared" si="39"/>
        <v>37.5</v>
      </c>
      <c r="BJ19" s="113" t="str">
        <f t="shared" si="40"/>
        <v>TL</v>
      </c>
      <c r="BK19" s="347" t="str">
        <f t="shared" si="66"/>
        <v xml:space="preserve">NSA=N-8(20)(NM-= HA-2, HAS-2, LD, KP-2, HAP),                    </v>
      </c>
      <c r="BL19" s="32"/>
      <c r="BM19" s="32"/>
      <c r="BN19" s="32"/>
      <c r="BO19" s="32"/>
      <c r="BP19" s="32"/>
      <c r="BQ19" s="32"/>
      <c r="BR19" s="308"/>
      <c r="BS19" s="51" t="str">
        <f t="shared" si="41"/>
        <v>L</v>
      </c>
      <c r="BT19" s="51" t="str">
        <f t="shared" si="42"/>
        <v>TL</v>
      </c>
      <c r="BU19" s="51" t="str">
        <f t="shared" si="43"/>
        <v>L</v>
      </c>
      <c r="BV19" s="51" t="str">
        <f t="shared" si="44"/>
        <v>L</v>
      </c>
      <c r="BW19" s="51" t="str">
        <f t="shared" si="45"/>
        <v>L</v>
      </c>
      <c r="BX19" s="51" t="str">
        <f t="shared" si="46"/>
        <v>L</v>
      </c>
      <c r="BY19" s="51" t="str">
        <f t="shared" si="47"/>
        <v>L</v>
      </c>
      <c r="BZ19" s="51" t="str">
        <f t="shared" si="48"/>
        <v>L</v>
      </c>
      <c r="CA19" s="51" t="str">
        <f t="shared" si="49"/>
        <v>L</v>
      </c>
      <c r="CB19" s="51" t="str">
        <f t="shared" si="50"/>
        <v>L</v>
      </c>
      <c r="CC19" s="51" t="str">
        <f t="shared" si="31"/>
        <v>L</v>
      </c>
      <c r="CD19" s="51" t="str">
        <f t="shared" si="32"/>
        <v>L</v>
      </c>
      <c r="CE19" s="51" t="str">
        <f t="shared" si="51"/>
        <v>L</v>
      </c>
      <c r="CF19" s="51"/>
      <c r="CG19" s="46"/>
      <c r="CH19" s="53" t="str">
        <f t="shared" si="52"/>
        <v/>
      </c>
      <c r="CI19" s="53" t="str">
        <f t="shared" si="53"/>
        <v xml:space="preserve">NSA=N-8(20)(NM-= HA-2, HAS-2, LD, KP-2, HAP),                    </v>
      </c>
      <c r="CJ19" s="54" t="str">
        <f t="shared" si="54"/>
        <v/>
      </c>
      <c r="CK19" s="53" t="str">
        <f t="shared" si="55"/>
        <v/>
      </c>
      <c r="CL19" s="53" t="str">
        <f t="shared" si="56"/>
        <v/>
      </c>
      <c r="CM19" s="53" t="str">
        <f t="shared" si="57"/>
        <v/>
      </c>
      <c r="CN19" s="53" t="str">
        <f t="shared" si="58"/>
        <v/>
      </c>
      <c r="CO19" s="53" t="str">
        <f t="shared" si="59"/>
        <v/>
      </c>
      <c r="CP19" s="53" t="str">
        <f t="shared" si="60"/>
        <v/>
      </c>
      <c r="CQ19" s="53" t="str">
        <f t="shared" si="61"/>
        <v/>
      </c>
      <c r="CR19" s="53" t="str">
        <f t="shared" si="62"/>
        <v/>
      </c>
      <c r="CS19" s="53" t="str">
        <f t="shared" si="63"/>
        <v/>
      </c>
      <c r="CT19" s="53" t="str">
        <f t="shared" si="64"/>
        <v/>
      </c>
      <c r="CU19" s="53" t="str">
        <f t="shared" si="65"/>
        <v/>
      </c>
    </row>
    <row r="20" spans="1:99" ht="61.5" hidden="1" thickBot="1" x14ac:dyDescent="0.35">
      <c r="A20" s="40">
        <v>8</v>
      </c>
      <c r="B20" s="106">
        <v>8</v>
      </c>
      <c r="C20" s="400" t="s">
        <v>269</v>
      </c>
      <c r="D20" s="40" t="s">
        <v>106</v>
      </c>
      <c r="E20" s="404">
        <v>13</v>
      </c>
      <c r="F20" s="425" t="s">
        <v>673</v>
      </c>
      <c r="G20" s="40" t="s">
        <v>141</v>
      </c>
      <c r="H20" s="411">
        <v>172.5</v>
      </c>
      <c r="I20" s="411">
        <v>69.3</v>
      </c>
      <c r="J20" s="296">
        <f t="shared" si="0"/>
        <v>54.9375</v>
      </c>
      <c r="K20" s="297">
        <f t="shared" si="1"/>
        <v>55.037500000000001</v>
      </c>
      <c r="L20" s="298">
        <f t="shared" si="2"/>
        <v>56.556249999999999</v>
      </c>
      <c r="M20" s="297">
        <f t="shared" si="3"/>
        <v>56.65625</v>
      </c>
      <c r="N20" s="298">
        <f t="shared" si="4"/>
        <v>59.793749999999996</v>
      </c>
      <c r="O20" s="297">
        <f t="shared" si="5"/>
        <v>59.893749999999997</v>
      </c>
      <c r="P20" s="298">
        <f t="shared" si="6"/>
        <v>64.650000000000006</v>
      </c>
      <c r="Q20" s="299">
        <f t="shared" si="7"/>
        <v>64.75</v>
      </c>
      <c r="R20" s="300">
        <f t="shared" si="8"/>
        <v>65.25</v>
      </c>
      <c r="S20" s="299">
        <f t="shared" si="9"/>
        <v>65.349999999999994</v>
      </c>
      <c r="T20" s="298">
        <f t="shared" si="10"/>
        <v>65.75</v>
      </c>
      <c r="U20" s="299">
        <f t="shared" si="11"/>
        <v>65.849999999999994</v>
      </c>
      <c r="V20" s="300">
        <f t="shared" si="12"/>
        <v>70.681250000000006</v>
      </c>
      <c r="W20" s="299">
        <f t="shared" si="13"/>
        <v>70.78125</v>
      </c>
      <c r="X20" s="300">
        <f t="shared" si="14"/>
        <v>73.96875</v>
      </c>
      <c r="Y20" s="299">
        <f t="shared" si="15"/>
        <v>74.068749999999994</v>
      </c>
      <c r="Z20" s="300">
        <f t="shared" si="16"/>
        <v>75.612499999999997</v>
      </c>
      <c r="AA20" s="298">
        <f t="shared" si="17"/>
        <v>75.712499999999991</v>
      </c>
      <c r="AB20" s="97" t="str">
        <f t="shared" si="18"/>
        <v/>
      </c>
      <c r="AC20" s="42" t="str">
        <f t="shared" si="19"/>
        <v>HA</v>
      </c>
      <c r="AD20" s="42">
        <f t="shared" si="20"/>
        <v>80</v>
      </c>
      <c r="AE20" s="346">
        <v>0</v>
      </c>
      <c r="AF20" s="346">
        <v>4</v>
      </c>
      <c r="AG20" s="347" t="s">
        <v>336</v>
      </c>
      <c r="AH20" s="348">
        <f t="shared" si="21"/>
        <v>60</v>
      </c>
      <c r="AI20" s="346">
        <v>0</v>
      </c>
      <c r="AJ20" s="346">
        <v>2</v>
      </c>
      <c r="AK20" s="347" t="s">
        <v>394</v>
      </c>
      <c r="AL20" s="349" t="str">
        <f t="shared" si="33"/>
        <v>SGP-1</v>
      </c>
      <c r="AM20" s="348">
        <f t="shared" si="22"/>
        <v>80</v>
      </c>
      <c r="AN20" s="350">
        <f t="shared" si="34"/>
        <v>73.33</v>
      </c>
      <c r="AO20" s="346">
        <v>6</v>
      </c>
      <c r="AP20" s="346">
        <v>350</v>
      </c>
      <c r="AQ20" s="346">
        <f t="shared" si="23"/>
        <v>2750</v>
      </c>
      <c r="AR20" s="348">
        <f t="shared" si="24"/>
        <v>60</v>
      </c>
      <c r="AS20" s="346">
        <v>18</v>
      </c>
      <c r="AT20" s="348">
        <f t="shared" si="25"/>
        <v>100</v>
      </c>
      <c r="AU20" s="346">
        <v>41</v>
      </c>
      <c r="AV20" s="348">
        <f t="shared" si="26"/>
        <v>100</v>
      </c>
      <c r="AW20" s="346">
        <v>54</v>
      </c>
      <c r="AX20" s="348">
        <f t="shared" si="27"/>
        <v>100</v>
      </c>
      <c r="AY20" s="346">
        <v>43</v>
      </c>
      <c r="AZ20" s="348">
        <f t="shared" si="28"/>
        <v>100</v>
      </c>
      <c r="BA20" s="351">
        <v>5.09</v>
      </c>
      <c r="BB20" s="348">
        <f t="shared" si="29"/>
        <v>77</v>
      </c>
      <c r="BC20" s="350">
        <f t="shared" si="35"/>
        <v>95.4</v>
      </c>
      <c r="BD20" s="350">
        <f t="shared" si="36"/>
        <v>77.7</v>
      </c>
      <c r="BE20" s="346" t="s">
        <v>248</v>
      </c>
      <c r="BF20" s="352">
        <v>0.48</v>
      </c>
      <c r="BG20" s="353" t="str">
        <f t="shared" si="37"/>
        <v>"</v>
      </c>
      <c r="BH20" s="354">
        <f t="shared" si="38"/>
        <v>76.39</v>
      </c>
      <c r="BI20" s="350">
        <f t="shared" si="39"/>
        <v>76.39</v>
      </c>
      <c r="BJ20" s="113" t="str">
        <f t="shared" si="40"/>
        <v>L</v>
      </c>
      <c r="BK20" s="347" t="str">
        <f t="shared" si="66"/>
        <v/>
      </c>
      <c r="BL20" s="32"/>
      <c r="BM20" s="32"/>
      <c r="BN20" s="32"/>
      <c r="BO20" s="32"/>
      <c r="BP20" s="32"/>
      <c r="BQ20" s="32"/>
      <c r="BR20" s="308"/>
      <c r="BS20" s="51" t="str">
        <f t="shared" si="41"/>
        <v>L</v>
      </c>
      <c r="BT20" s="51" t="str">
        <f t="shared" si="42"/>
        <v>L</v>
      </c>
      <c r="BU20" s="51" t="str">
        <f t="shared" si="43"/>
        <v>L</v>
      </c>
      <c r="BV20" s="51" t="str">
        <f t="shared" si="44"/>
        <v>L</v>
      </c>
      <c r="BW20" s="51" t="str">
        <f t="shared" si="45"/>
        <v>L</v>
      </c>
      <c r="BX20" s="51" t="str">
        <f t="shared" si="46"/>
        <v>L</v>
      </c>
      <c r="BY20" s="51" t="str">
        <f t="shared" si="47"/>
        <v>L</v>
      </c>
      <c r="BZ20" s="51" t="str">
        <f t="shared" si="48"/>
        <v>L</v>
      </c>
      <c r="CA20" s="51" t="str">
        <f t="shared" si="49"/>
        <v>L</v>
      </c>
      <c r="CB20" s="51" t="str">
        <f t="shared" si="50"/>
        <v>L</v>
      </c>
      <c r="CC20" s="51" t="str">
        <f t="shared" si="31"/>
        <v>L</v>
      </c>
      <c r="CD20" s="51" t="str">
        <f t="shared" si="32"/>
        <v>L</v>
      </c>
      <c r="CE20" s="51" t="str">
        <f t="shared" si="51"/>
        <v>L</v>
      </c>
      <c r="CF20" s="51"/>
      <c r="CG20" s="46"/>
      <c r="CH20" s="53" t="str">
        <f t="shared" si="52"/>
        <v/>
      </c>
      <c r="CI20" s="53" t="str">
        <f t="shared" si="53"/>
        <v/>
      </c>
      <c r="CJ20" s="54" t="str">
        <f t="shared" si="54"/>
        <v/>
      </c>
      <c r="CK20" s="53" t="str">
        <f t="shared" si="55"/>
        <v/>
      </c>
      <c r="CL20" s="53" t="str">
        <f t="shared" si="56"/>
        <v/>
      </c>
      <c r="CM20" s="53" t="str">
        <f t="shared" si="57"/>
        <v/>
      </c>
      <c r="CN20" s="53" t="str">
        <f t="shared" si="58"/>
        <v/>
      </c>
      <c r="CO20" s="53" t="str">
        <f t="shared" si="59"/>
        <v/>
      </c>
      <c r="CP20" s="53" t="str">
        <f t="shared" si="60"/>
        <v/>
      </c>
      <c r="CQ20" s="53" t="str">
        <f t="shared" si="61"/>
        <v/>
      </c>
      <c r="CR20" s="53" t="str">
        <f t="shared" si="62"/>
        <v/>
      </c>
      <c r="CS20" s="53" t="str">
        <f t="shared" si="63"/>
        <v/>
      </c>
      <c r="CT20" s="53" t="str">
        <f t="shared" si="64"/>
        <v/>
      </c>
      <c r="CU20" s="53" t="str">
        <f t="shared" si="65"/>
        <v/>
      </c>
    </row>
    <row r="21" spans="1:99" ht="102" hidden="1" thickBot="1" x14ac:dyDescent="0.35">
      <c r="A21" s="40">
        <v>9</v>
      </c>
      <c r="B21" s="106">
        <v>9</v>
      </c>
      <c r="C21" s="400" t="s">
        <v>270</v>
      </c>
      <c r="D21" s="40" t="s">
        <v>106</v>
      </c>
      <c r="E21" s="406">
        <v>1</v>
      </c>
      <c r="F21" s="425" t="s">
        <v>674</v>
      </c>
      <c r="G21" s="40" t="s">
        <v>141</v>
      </c>
      <c r="H21" s="411">
        <v>174.4</v>
      </c>
      <c r="I21" s="411">
        <v>73.5</v>
      </c>
      <c r="J21" s="296">
        <f t="shared" si="0"/>
        <v>56.391000000000005</v>
      </c>
      <c r="K21" s="297">
        <f t="shared" si="1"/>
        <v>56.491000000000007</v>
      </c>
      <c r="L21" s="298">
        <f t="shared" si="2"/>
        <v>58.052500000000002</v>
      </c>
      <c r="M21" s="297">
        <f t="shared" si="3"/>
        <v>58.152500000000003</v>
      </c>
      <c r="N21" s="298">
        <f t="shared" si="4"/>
        <v>61.375500000000009</v>
      </c>
      <c r="O21" s="297">
        <f t="shared" si="5"/>
        <v>61.475500000000011</v>
      </c>
      <c r="P21" s="298">
        <f t="shared" si="6"/>
        <v>66.360000000000014</v>
      </c>
      <c r="Q21" s="299">
        <f t="shared" si="7"/>
        <v>66.460000000000008</v>
      </c>
      <c r="R21" s="300">
        <f t="shared" si="8"/>
        <v>66.960000000000008</v>
      </c>
      <c r="S21" s="299">
        <f t="shared" si="9"/>
        <v>67.06</v>
      </c>
      <c r="T21" s="298">
        <f t="shared" si="10"/>
        <v>67.460000000000008</v>
      </c>
      <c r="U21" s="299">
        <f t="shared" si="11"/>
        <v>67.56</v>
      </c>
      <c r="V21" s="300">
        <f t="shared" si="12"/>
        <v>72.519500000000008</v>
      </c>
      <c r="W21" s="299">
        <f t="shared" si="13"/>
        <v>72.619500000000002</v>
      </c>
      <c r="X21" s="300">
        <f t="shared" si="14"/>
        <v>75.892500000000013</v>
      </c>
      <c r="Y21" s="299">
        <f t="shared" si="15"/>
        <v>75.992500000000007</v>
      </c>
      <c r="Z21" s="300">
        <f t="shared" si="16"/>
        <v>77.579000000000008</v>
      </c>
      <c r="AA21" s="298">
        <f t="shared" si="17"/>
        <v>77.679000000000002</v>
      </c>
      <c r="AB21" s="97" t="str">
        <f t="shared" si="18"/>
        <v/>
      </c>
      <c r="AC21" s="42" t="str">
        <f t="shared" si="19"/>
        <v>NA</v>
      </c>
      <c r="AD21" s="42">
        <f t="shared" si="20"/>
        <v>60</v>
      </c>
      <c r="AE21" s="346">
        <v>0</v>
      </c>
      <c r="AF21" s="346">
        <v>4</v>
      </c>
      <c r="AG21" s="347" t="s">
        <v>337</v>
      </c>
      <c r="AH21" s="348">
        <f t="shared" si="21"/>
        <v>60</v>
      </c>
      <c r="AI21" s="346">
        <v>1</v>
      </c>
      <c r="AJ21" s="346">
        <v>2</v>
      </c>
      <c r="AK21" s="347" t="s">
        <v>395</v>
      </c>
      <c r="AL21" s="349" t="str">
        <f t="shared" si="33"/>
        <v>SGP-1</v>
      </c>
      <c r="AM21" s="348">
        <f t="shared" si="22"/>
        <v>79</v>
      </c>
      <c r="AN21" s="350">
        <f t="shared" si="34"/>
        <v>66.33</v>
      </c>
      <c r="AO21" s="346">
        <v>6</v>
      </c>
      <c r="AP21" s="346">
        <v>330</v>
      </c>
      <c r="AQ21" s="346">
        <f t="shared" si="23"/>
        <v>2730</v>
      </c>
      <c r="AR21" s="348">
        <f t="shared" si="24"/>
        <v>59</v>
      </c>
      <c r="AS21" s="346">
        <v>18</v>
      </c>
      <c r="AT21" s="348">
        <f t="shared" si="25"/>
        <v>100</v>
      </c>
      <c r="AU21" s="346">
        <v>41</v>
      </c>
      <c r="AV21" s="348">
        <f t="shared" si="26"/>
        <v>100</v>
      </c>
      <c r="AW21" s="346">
        <v>52</v>
      </c>
      <c r="AX21" s="348">
        <f t="shared" si="27"/>
        <v>90</v>
      </c>
      <c r="AY21" s="346">
        <v>43</v>
      </c>
      <c r="AZ21" s="348">
        <f t="shared" si="28"/>
        <v>100</v>
      </c>
      <c r="BA21" s="351">
        <v>5.7</v>
      </c>
      <c r="BB21" s="348">
        <f t="shared" si="29"/>
        <v>60</v>
      </c>
      <c r="BC21" s="350">
        <f t="shared" si="35"/>
        <v>90</v>
      </c>
      <c r="BD21" s="350">
        <f t="shared" si="36"/>
        <v>74.5</v>
      </c>
      <c r="BE21" s="346" t="s">
        <v>248</v>
      </c>
      <c r="BF21" s="352">
        <v>0.5</v>
      </c>
      <c r="BG21" s="353" t="str">
        <f t="shared" si="37"/>
        <v>"</v>
      </c>
      <c r="BH21" s="354">
        <f t="shared" si="38"/>
        <v>72.05</v>
      </c>
      <c r="BI21" s="350">
        <f t="shared" si="39"/>
        <v>72.05</v>
      </c>
      <c r="BJ21" s="113" t="str">
        <f t="shared" si="40"/>
        <v>L</v>
      </c>
      <c r="BK21" s="347" t="str">
        <f t="shared" si="66"/>
        <v/>
      </c>
      <c r="BR21" s="307"/>
      <c r="BS21" s="51" t="str">
        <f t="shared" si="41"/>
        <v>L</v>
      </c>
      <c r="BT21" s="51" t="str">
        <f t="shared" si="42"/>
        <v>L</v>
      </c>
      <c r="BU21" s="51" t="str">
        <f t="shared" si="43"/>
        <v>L</v>
      </c>
      <c r="BV21" s="51" t="str">
        <f t="shared" si="44"/>
        <v>L</v>
      </c>
      <c r="BW21" s="51" t="str">
        <f t="shared" si="45"/>
        <v>L</v>
      </c>
      <c r="BX21" s="51" t="str">
        <f t="shared" si="46"/>
        <v>L</v>
      </c>
      <c r="BY21" s="51" t="str">
        <f t="shared" si="47"/>
        <v>L</v>
      </c>
      <c r="BZ21" s="51" t="str">
        <f t="shared" si="48"/>
        <v>L</v>
      </c>
      <c r="CA21" s="51" t="str">
        <f t="shared" si="49"/>
        <v>L</v>
      </c>
      <c r="CB21" s="51" t="str">
        <f t="shared" si="50"/>
        <v>L</v>
      </c>
      <c r="CC21" s="51" t="str">
        <f t="shared" si="31"/>
        <v>L</v>
      </c>
      <c r="CD21" s="51" t="str">
        <f t="shared" si="32"/>
        <v>L</v>
      </c>
      <c r="CE21" s="51" t="str">
        <f t="shared" si="51"/>
        <v>L</v>
      </c>
      <c r="CF21" s="51"/>
      <c r="CH21" s="53" t="str">
        <f t="shared" si="52"/>
        <v/>
      </c>
      <c r="CI21" s="53" t="str">
        <f t="shared" si="53"/>
        <v/>
      </c>
      <c r="CJ21" s="54" t="str">
        <f t="shared" si="54"/>
        <v/>
      </c>
      <c r="CK21" s="53" t="str">
        <f t="shared" si="55"/>
        <v/>
      </c>
      <c r="CL21" s="53" t="str">
        <f t="shared" si="56"/>
        <v/>
      </c>
      <c r="CM21" s="53" t="str">
        <f t="shared" si="57"/>
        <v/>
      </c>
      <c r="CN21" s="53" t="str">
        <f t="shared" si="58"/>
        <v/>
      </c>
      <c r="CO21" s="53" t="str">
        <f t="shared" si="59"/>
        <v/>
      </c>
      <c r="CP21" s="53" t="str">
        <f t="shared" si="60"/>
        <v/>
      </c>
      <c r="CQ21" s="53" t="str">
        <f t="shared" si="61"/>
        <v/>
      </c>
      <c r="CR21" s="53" t="str">
        <f t="shared" si="62"/>
        <v/>
      </c>
      <c r="CS21" s="53" t="str">
        <f t="shared" si="63"/>
        <v/>
      </c>
      <c r="CT21" s="53" t="str">
        <f t="shared" si="64"/>
        <v/>
      </c>
      <c r="CU21" s="53" t="str">
        <f t="shared" si="65"/>
        <v/>
      </c>
    </row>
    <row r="22" spans="1:99" ht="61.5" hidden="1" thickBot="1" x14ac:dyDescent="0.35">
      <c r="A22" s="40">
        <v>10</v>
      </c>
      <c r="B22" s="106">
        <v>10</v>
      </c>
      <c r="C22" s="400" t="s">
        <v>271</v>
      </c>
      <c r="D22" s="40" t="s">
        <v>106</v>
      </c>
      <c r="E22" s="404">
        <v>14</v>
      </c>
      <c r="F22" s="424" t="s">
        <v>675</v>
      </c>
      <c r="G22" s="40" t="s">
        <v>141</v>
      </c>
      <c r="H22" s="411">
        <v>163.19999999999999</v>
      </c>
      <c r="I22" s="411">
        <v>51.4</v>
      </c>
      <c r="J22" s="296">
        <f t="shared" si="0"/>
        <v>47.822999999999986</v>
      </c>
      <c r="K22" s="297">
        <f t="shared" si="1"/>
        <v>47.922999999999988</v>
      </c>
      <c r="L22" s="298">
        <f t="shared" si="2"/>
        <v>49.232499999999987</v>
      </c>
      <c r="M22" s="297">
        <f t="shared" si="3"/>
        <v>49.332499999999989</v>
      </c>
      <c r="N22" s="298">
        <f t="shared" si="4"/>
        <v>52.05149999999999</v>
      </c>
      <c r="O22" s="297">
        <f t="shared" si="5"/>
        <v>52.151499999999992</v>
      </c>
      <c r="P22" s="298">
        <f t="shared" si="6"/>
        <v>56.279999999999987</v>
      </c>
      <c r="Q22" s="299">
        <f t="shared" si="7"/>
        <v>56.379999999999988</v>
      </c>
      <c r="R22" s="300">
        <f t="shared" si="8"/>
        <v>56.879999999999988</v>
      </c>
      <c r="S22" s="299">
        <f t="shared" si="9"/>
        <v>56.97999999999999</v>
      </c>
      <c r="T22" s="298">
        <f t="shared" si="10"/>
        <v>57.379999999999988</v>
      </c>
      <c r="U22" s="299">
        <f t="shared" si="11"/>
        <v>57.47999999999999</v>
      </c>
      <c r="V22" s="300">
        <f t="shared" si="12"/>
        <v>61.683499999999988</v>
      </c>
      <c r="W22" s="299">
        <f t="shared" si="13"/>
        <v>61.783499999999989</v>
      </c>
      <c r="X22" s="300">
        <f t="shared" si="14"/>
        <v>64.552499999999981</v>
      </c>
      <c r="Y22" s="299">
        <f t="shared" si="15"/>
        <v>64.652499999999975</v>
      </c>
      <c r="Z22" s="300">
        <f t="shared" si="16"/>
        <v>65.986999999999981</v>
      </c>
      <c r="AA22" s="298">
        <f t="shared" si="17"/>
        <v>66.086999999999975</v>
      </c>
      <c r="AB22" s="97" t="str">
        <f t="shared" si="18"/>
        <v/>
      </c>
      <c r="AC22" s="42" t="str">
        <f t="shared" si="19"/>
        <v>NB</v>
      </c>
      <c r="AD22" s="42">
        <f t="shared" si="20"/>
        <v>50</v>
      </c>
      <c r="AE22" s="346">
        <v>0</v>
      </c>
      <c r="AF22" s="346">
        <v>3</v>
      </c>
      <c r="AG22" s="347" t="s">
        <v>338</v>
      </c>
      <c r="AH22" s="348">
        <f t="shared" si="21"/>
        <v>70</v>
      </c>
      <c r="AI22" s="346">
        <v>0</v>
      </c>
      <c r="AJ22" s="346">
        <v>2</v>
      </c>
      <c r="AK22" s="347" t="s">
        <v>256</v>
      </c>
      <c r="AL22" s="349" t="str">
        <f t="shared" si="33"/>
        <v>SGP-1</v>
      </c>
      <c r="AM22" s="348">
        <f t="shared" si="22"/>
        <v>80</v>
      </c>
      <c r="AN22" s="350">
        <f t="shared" si="34"/>
        <v>66.67</v>
      </c>
      <c r="AO22" s="346">
        <v>6</v>
      </c>
      <c r="AP22" s="346">
        <v>130</v>
      </c>
      <c r="AQ22" s="346">
        <f t="shared" si="23"/>
        <v>2530</v>
      </c>
      <c r="AR22" s="348">
        <f t="shared" si="24"/>
        <v>48</v>
      </c>
      <c r="AS22" s="346">
        <v>18</v>
      </c>
      <c r="AT22" s="348">
        <f t="shared" si="25"/>
        <v>100</v>
      </c>
      <c r="AU22" s="346">
        <v>40</v>
      </c>
      <c r="AV22" s="348">
        <f t="shared" si="26"/>
        <v>95</v>
      </c>
      <c r="AW22" s="346">
        <v>51</v>
      </c>
      <c r="AX22" s="348">
        <f t="shared" si="27"/>
        <v>85</v>
      </c>
      <c r="AY22" s="346">
        <v>35</v>
      </c>
      <c r="AZ22" s="348">
        <f t="shared" si="28"/>
        <v>82</v>
      </c>
      <c r="BA22" s="351">
        <v>6</v>
      </c>
      <c r="BB22" s="348">
        <f t="shared" si="29"/>
        <v>52</v>
      </c>
      <c r="BC22" s="350">
        <f t="shared" si="35"/>
        <v>82.8</v>
      </c>
      <c r="BD22" s="350">
        <f t="shared" si="36"/>
        <v>65.400000000000006</v>
      </c>
      <c r="BE22" s="346" t="s">
        <v>448</v>
      </c>
      <c r="BF22" s="352" t="s">
        <v>59</v>
      </c>
      <c r="BG22" s="353" t="str">
        <f t="shared" si="37"/>
        <v/>
      </c>
      <c r="BH22" s="354">
        <f t="shared" si="38"/>
        <v>65.78</v>
      </c>
      <c r="BI22" s="350">
        <f t="shared" si="39"/>
        <v>65.78</v>
      </c>
      <c r="BJ22" s="113" t="str">
        <f t="shared" si="40"/>
        <v>L</v>
      </c>
      <c r="BK22" s="347" t="str">
        <f t="shared" si="66"/>
        <v xml:space="preserve">Renang=35 M,                     </v>
      </c>
      <c r="BR22" s="307"/>
      <c r="BS22" s="51" t="str">
        <f t="shared" si="41"/>
        <v>L</v>
      </c>
      <c r="BT22" s="51" t="str">
        <f t="shared" si="42"/>
        <v>L</v>
      </c>
      <c r="BU22" s="51" t="str">
        <f t="shared" si="43"/>
        <v>L</v>
      </c>
      <c r="BV22" s="51" t="str">
        <f t="shared" si="44"/>
        <v>L</v>
      </c>
      <c r="BW22" s="51" t="str">
        <f t="shared" si="45"/>
        <v>L</v>
      </c>
      <c r="BX22" s="51" t="str">
        <f t="shared" si="46"/>
        <v>L</v>
      </c>
      <c r="BY22" s="51" t="str">
        <f t="shared" si="47"/>
        <v>L</v>
      </c>
      <c r="BZ22" s="51" t="str">
        <f t="shared" si="48"/>
        <v>L</v>
      </c>
      <c r="CA22" s="51" t="str">
        <f t="shared" si="49"/>
        <v>L</v>
      </c>
      <c r="CB22" s="51" t="str">
        <f t="shared" si="50"/>
        <v>L</v>
      </c>
      <c r="CC22" s="51" t="str">
        <f t="shared" si="31"/>
        <v>L</v>
      </c>
      <c r="CD22" s="51" t="str">
        <f t="shared" si="32"/>
        <v>L</v>
      </c>
      <c r="CE22" s="51" t="str">
        <f t="shared" si="51"/>
        <v>L</v>
      </c>
      <c r="CF22" s="51"/>
      <c r="CH22" s="53" t="str">
        <f t="shared" si="52"/>
        <v/>
      </c>
      <c r="CI22" s="53" t="str">
        <f t="shared" si="53"/>
        <v/>
      </c>
      <c r="CJ22" s="54" t="str">
        <f t="shared" si="54"/>
        <v/>
      </c>
      <c r="CK22" s="53" t="str">
        <f t="shared" si="55"/>
        <v/>
      </c>
      <c r="CL22" s="53" t="str">
        <f t="shared" si="56"/>
        <v/>
      </c>
      <c r="CM22" s="53" t="str">
        <f t="shared" si="57"/>
        <v/>
      </c>
      <c r="CN22" s="53" t="str">
        <f t="shared" si="58"/>
        <v/>
      </c>
      <c r="CO22" s="53" t="str">
        <f t="shared" si="59"/>
        <v/>
      </c>
      <c r="CP22" s="53" t="str">
        <f t="shared" si="60"/>
        <v/>
      </c>
      <c r="CQ22" s="53" t="str">
        <f t="shared" si="61"/>
        <v/>
      </c>
      <c r="CR22" s="53" t="str">
        <f t="shared" si="62"/>
        <v/>
      </c>
      <c r="CS22" s="53" t="str">
        <f t="shared" si="63"/>
        <v/>
      </c>
      <c r="CT22" s="53" t="str">
        <f t="shared" si="64"/>
        <v/>
      </c>
      <c r="CU22" s="53" t="str">
        <f t="shared" si="65"/>
        <v xml:space="preserve">Renang=35 M,                     </v>
      </c>
    </row>
    <row r="23" spans="1:99" ht="81.75" hidden="1" thickBot="1" x14ac:dyDescent="0.35">
      <c r="A23" s="40">
        <v>11</v>
      </c>
      <c r="B23" s="106">
        <v>11</v>
      </c>
      <c r="C23" s="400" t="s">
        <v>272</v>
      </c>
      <c r="D23" s="40" t="s">
        <v>106</v>
      </c>
      <c r="E23" s="404">
        <v>15</v>
      </c>
      <c r="F23" s="421" t="s">
        <v>676</v>
      </c>
      <c r="G23" s="40" t="s">
        <v>141</v>
      </c>
      <c r="H23" s="411">
        <v>165</v>
      </c>
      <c r="I23" s="411">
        <v>62.7</v>
      </c>
      <c r="J23" s="296">
        <f t="shared" si="0"/>
        <v>49.199999999999996</v>
      </c>
      <c r="K23" s="297">
        <f t="shared" si="1"/>
        <v>49.3</v>
      </c>
      <c r="L23" s="298">
        <f t="shared" si="2"/>
        <v>50.65</v>
      </c>
      <c r="M23" s="297">
        <f t="shared" si="3"/>
        <v>50.75</v>
      </c>
      <c r="N23" s="298">
        <f t="shared" si="4"/>
        <v>53.55</v>
      </c>
      <c r="O23" s="297">
        <f t="shared" si="5"/>
        <v>53.65</v>
      </c>
      <c r="P23" s="298">
        <f t="shared" si="6"/>
        <v>57.9</v>
      </c>
      <c r="Q23" s="299">
        <f t="shared" si="7"/>
        <v>58</v>
      </c>
      <c r="R23" s="300">
        <f t="shared" si="8"/>
        <v>58.5</v>
      </c>
      <c r="S23" s="299">
        <f t="shared" si="9"/>
        <v>58.6</v>
      </c>
      <c r="T23" s="298">
        <f t="shared" si="10"/>
        <v>59</v>
      </c>
      <c r="U23" s="299">
        <f t="shared" si="11"/>
        <v>59.1</v>
      </c>
      <c r="V23" s="300">
        <f t="shared" si="12"/>
        <v>63.424999999999997</v>
      </c>
      <c r="W23" s="299">
        <f t="shared" si="13"/>
        <v>63.524999999999999</v>
      </c>
      <c r="X23" s="300">
        <f t="shared" si="14"/>
        <v>66.375</v>
      </c>
      <c r="Y23" s="299">
        <f t="shared" si="15"/>
        <v>66.474999999999994</v>
      </c>
      <c r="Z23" s="300">
        <f t="shared" si="16"/>
        <v>67.849999999999994</v>
      </c>
      <c r="AA23" s="298">
        <f t="shared" si="17"/>
        <v>67.949999999999989</v>
      </c>
      <c r="AB23" s="97" t="str">
        <f t="shared" si="18"/>
        <v/>
      </c>
      <c r="AC23" s="42" t="str">
        <f t="shared" si="19"/>
        <v>HA</v>
      </c>
      <c r="AD23" s="42">
        <f t="shared" si="20"/>
        <v>80</v>
      </c>
      <c r="AE23" s="346">
        <v>1</v>
      </c>
      <c r="AF23" s="346">
        <v>4</v>
      </c>
      <c r="AG23" s="347" t="s">
        <v>339</v>
      </c>
      <c r="AH23" s="348">
        <f t="shared" si="21"/>
        <v>59</v>
      </c>
      <c r="AI23" s="346">
        <v>0</v>
      </c>
      <c r="AJ23" s="346">
        <v>3</v>
      </c>
      <c r="AK23" s="347" t="s">
        <v>396</v>
      </c>
      <c r="AL23" s="349" t="str">
        <f t="shared" si="33"/>
        <v>SGP-1</v>
      </c>
      <c r="AM23" s="348">
        <f t="shared" si="22"/>
        <v>70</v>
      </c>
      <c r="AN23" s="350">
        <f t="shared" si="34"/>
        <v>69.67</v>
      </c>
      <c r="AO23" s="346">
        <v>6</v>
      </c>
      <c r="AP23" s="346">
        <v>350</v>
      </c>
      <c r="AQ23" s="346">
        <f t="shared" si="23"/>
        <v>2750</v>
      </c>
      <c r="AR23" s="348">
        <f t="shared" si="24"/>
        <v>60</v>
      </c>
      <c r="AS23" s="346">
        <v>18</v>
      </c>
      <c r="AT23" s="348">
        <f t="shared" si="25"/>
        <v>100</v>
      </c>
      <c r="AU23" s="346">
        <v>41</v>
      </c>
      <c r="AV23" s="348">
        <f t="shared" si="26"/>
        <v>100</v>
      </c>
      <c r="AW23" s="346">
        <v>54</v>
      </c>
      <c r="AX23" s="348">
        <f t="shared" si="27"/>
        <v>100</v>
      </c>
      <c r="AY23" s="346">
        <v>43</v>
      </c>
      <c r="AZ23" s="348">
        <f t="shared" si="28"/>
        <v>100</v>
      </c>
      <c r="BA23" s="351">
        <v>5.09</v>
      </c>
      <c r="BB23" s="348">
        <f t="shared" si="29"/>
        <v>77</v>
      </c>
      <c r="BC23" s="350">
        <f t="shared" si="35"/>
        <v>95.4</v>
      </c>
      <c r="BD23" s="350">
        <f t="shared" si="36"/>
        <v>77.7</v>
      </c>
      <c r="BE23" s="346" t="s">
        <v>248</v>
      </c>
      <c r="BF23" s="352">
        <v>1.07</v>
      </c>
      <c r="BG23" s="353" t="str">
        <f t="shared" si="37"/>
        <v>"</v>
      </c>
      <c r="BH23" s="354">
        <f t="shared" si="38"/>
        <v>75.290000000000006</v>
      </c>
      <c r="BI23" s="350">
        <f t="shared" si="39"/>
        <v>75.290000000000006</v>
      </c>
      <c r="BJ23" s="113" t="str">
        <f t="shared" si="40"/>
        <v>L</v>
      </c>
      <c r="BK23" s="347" t="str">
        <f t="shared" si="66"/>
        <v/>
      </c>
      <c r="BR23" s="307"/>
      <c r="BS23" s="51" t="str">
        <f t="shared" si="41"/>
        <v>L</v>
      </c>
      <c r="BT23" s="51" t="str">
        <f t="shared" si="42"/>
        <v>L</v>
      </c>
      <c r="BU23" s="51" t="str">
        <f t="shared" si="43"/>
        <v>L</v>
      </c>
      <c r="BV23" s="51" t="str">
        <f t="shared" si="44"/>
        <v>L</v>
      </c>
      <c r="BW23" s="51" t="str">
        <f t="shared" si="45"/>
        <v>L</v>
      </c>
      <c r="BX23" s="51" t="str">
        <f t="shared" si="46"/>
        <v>L</v>
      </c>
      <c r="BY23" s="51" t="str">
        <f t="shared" si="47"/>
        <v>L</v>
      </c>
      <c r="BZ23" s="51" t="str">
        <f t="shared" si="48"/>
        <v>L</v>
      </c>
      <c r="CA23" s="51" t="str">
        <f t="shared" si="49"/>
        <v>L</v>
      </c>
      <c r="CB23" s="51" t="str">
        <f t="shared" si="50"/>
        <v>L</v>
      </c>
      <c r="CC23" s="51" t="str">
        <f t="shared" si="31"/>
        <v>L</v>
      </c>
      <c r="CD23" s="51" t="str">
        <f t="shared" si="32"/>
        <v>L</v>
      </c>
      <c r="CE23" s="51" t="str">
        <f t="shared" si="51"/>
        <v>L</v>
      </c>
      <c r="CF23" s="51"/>
      <c r="CH23" s="53" t="str">
        <f t="shared" si="52"/>
        <v/>
      </c>
      <c r="CI23" s="53" t="str">
        <f t="shared" si="53"/>
        <v/>
      </c>
      <c r="CJ23" s="54" t="str">
        <f t="shared" si="54"/>
        <v/>
      </c>
      <c r="CK23" s="53" t="str">
        <f t="shared" si="55"/>
        <v/>
      </c>
      <c r="CL23" s="53" t="str">
        <f t="shared" si="56"/>
        <v/>
      </c>
      <c r="CM23" s="53" t="str">
        <f t="shared" si="57"/>
        <v/>
      </c>
      <c r="CN23" s="53" t="str">
        <f t="shared" si="58"/>
        <v/>
      </c>
      <c r="CO23" s="53" t="str">
        <f t="shared" si="59"/>
        <v/>
      </c>
      <c r="CP23" s="53" t="str">
        <f t="shared" si="60"/>
        <v/>
      </c>
      <c r="CQ23" s="53" t="str">
        <f t="shared" si="61"/>
        <v/>
      </c>
      <c r="CR23" s="53" t="str">
        <f t="shared" si="62"/>
        <v/>
      </c>
      <c r="CS23" s="53" t="str">
        <f t="shared" si="63"/>
        <v/>
      </c>
      <c r="CT23" s="53" t="str">
        <f t="shared" si="64"/>
        <v/>
      </c>
      <c r="CU23" s="53" t="str">
        <f t="shared" si="65"/>
        <v/>
      </c>
    </row>
    <row r="24" spans="1:99" ht="61.5" hidden="1" thickBot="1" x14ac:dyDescent="0.35">
      <c r="A24" s="40">
        <v>12</v>
      </c>
      <c r="B24" s="106">
        <v>12</v>
      </c>
      <c r="C24" s="400" t="s">
        <v>273</v>
      </c>
      <c r="D24" s="40" t="s">
        <v>106</v>
      </c>
      <c r="E24" s="405">
        <v>21</v>
      </c>
      <c r="F24" s="421" t="s">
        <v>677</v>
      </c>
      <c r="G24" s="40" t="s">
        <v>141</v>
      </c>
      <c r="H24" s="411">
        <v>169.5</v>
      </c>
      <c r="I24" s="411">
        <v>58.5</v>
      </c>
      <c r="J24" s="296">
        <f t="shared" si="0"/>
        <v>52.642500000000005</v>
      </c>
      <c r="K24" s="297">
        <f t="shared" si="1"/>
        <v>52.742500000000007</v>
      </c>
      <c r="L24" s="298">
        <f t="shared" si="2"/>
        <v>54.193750000000001</v>
      </c>
      <c r="M24" s="297">
        <f t="shared" si="3"/>
        <v>54.293750000000003</v>
      </c>
      <c r="N24" s="298">
        <f t="shared" si="4"/>
        <v>57.296250000000001</v>
      </c>
      <c r="O24" s="297">
        <f t="shared" si="5"/>
        <v>57.396250000000002</v>
      </c>
      <c r="P24" s="298">
        <f t="shared" si="6"/>
        <v>61.95</v>
      </c>
      <c r="Q24" s="299">
        <f t="shared" si="7"/>
        <v>62.050000000000004</v>
      </c>
      <c r="R24" s="300">
        <f t="shared" si="8"/>
        <v>62.550000000000004</v>
      </c>
      <c r="S24" s="299">
        <f t="shared" si="9"/>
        <v>62.650000000000006</v>
      </c>
      <c r="T24" s="298">
        <f t="shared" si="10"/>
        <v>63.050000000000004</v>
      </c>
      <c r="U24" s="299">
        <f t="shared" si="11"/>
        <v>63.150000000000006</v>
      </c>
      <c r="V24" s="300">
        <f t="shared" si="12"/>
        <v>67.778750000000002</v>
      </c>
      <c r="W24" s="299">
        <f t="shared" si="13"/>
        <v>67.878749999999997</v>
      </c>
      <c r="X24" s="300">
        <f t="shared" si="14"/>
        <v>70.931250000000006</v>
      </c>
      <c r="Y24" s="299">
        <f t="shared" si="15"/>
        <v>71.03125</v>
      </c>
      <c r="Z24" s="300">
        <f t="shared" si="16"/>
        <v>72.507500000000007</v>
      </c>
      <c r="AA24" s="298">
        <f t="shared" si="17"/>
        <v>72.607500000000002</v>
      </c>
      <c r="AB24" s="97" t="str">
        <f t="shared" si="18"/>
        <v/>
      </c>
      <c r="AC24" s="42" t="str">
        <f t="shared" si="19"/>
        <v>HB</v>
      </c>
      <c r="AD24" s="42">
        <f t="shared" si="20"/>
        <v>70</v>
      </c>
      <c r="AE24" s="346">
        <v>1</v>
      </c>
      <c r="AF24" s="346">
        <v>5</v>
      </c>
      <c r="AG24" s="347" t="s">
        <v>340</v>
      </c>
      <c r="AH24" s="348">
        <f t="shared" si="21"/>
        <v>49</v>
      </c>
      <c r="AI24" s="346">
        <v>0</v>
      </c>
      <c r="AJ24" s="346">
        <v>3</v>
      </c>
      <c r="AK24" s="347" t="s">
        <v>397</v>
      </c>
      <c r="AL24" s="349" t="str">
        <f t="shared" si="33"/>
        <v>SGP-1</v>
      </c>
      <c r="AM24" s="348">
        <f t="shared" si="22"/>
        <v>70</v>
      </c>
      <c r="AN24" s="350">
        <f t="shared" si="34"/>
        <v>63</v>
      </c>
      <c r="AO24" s="346">
        <v>7</v>
      </c>
      <c r="AP24" s="346">
        <v>20</v>
      </c>
      <c r="AQ24" s="346">
        <f t="shared" si="23"/>
        <v>2820</v>
      </c>
      <c r="AR24" s="348">
        <f t="shared" si="24"/>
        <v>63</v>
      </c>
      <c r="AS24" s="346">
        <v>18</v>
      </c>
      <c r="AT24" s="348">
        <f t="shared" si="25"/>
        <v>100</v>
      </c>
      <c r="AU24" s="346">
        <v>41</v>
      </c>
      <c r="AV24" s="348">
        <f t="shared" si="26"/>
        <v>100</v>
      </c>
      <c r="AW24" s="346">
        <v>54</v>
      </c>
      <c r="AX24" s="348">
        <f t="shared" si="27"/>
        <v>100</v>
      </c>
      <c r="AY24" s="346">
        <v>43</v>
      </c>
      <c r="AZ24" s="348">
        <f t="shared" si="28"/>
        <v>100</v>
      </c>
      <c r="BA24" s="351">
        <v>5.04</v>
      </c>
      <c r="BB24" s="348">
        <f t="shared" si="29"/>
        <v>78</v>
      </c>
      <c r="BC24" s="350">
        <f t="shared" si="35"/>
        <v>95.6</v>
      </c>
      <c r="BD24" s="350">
        <f t="shared" si="36"/>
        <v>79.3</v>
      </c>
      <c r="BE24" s="346" t="s">
        <v>248</v>
      </c>
      <c r="BF24" s="352">
        <v>0.56999999999999995</v>
      </c>
      <c r="BG24" s="353" t="str">
        <f t="shared" si="37"/>
        <v>"</v>
      </c>
      <c r="BH24" s="354">
        <f t="shared" si="38"/>
        <v>74.41</v>
      </c>
      <c r="BI24" s="350">
        <f t="shared" si="39"/>
        <v>74.41</v>
      </c>
      <c r="BJ24" s="113" t="str">
        <f t="shared" si="40"/>
        <v>L</v>
      </c>
      <c r="BK24" s="347" t="str">
        <f t="shared" si="66"/>
        <v/>
      </c>
      <c r="BR24" s="307"/>
      <c r="BS24" s="51" t="str">
        <f t="shared" si="41"/>
        <v>L</v>
      </c>
      <c r="BT24" s="51" t="str">
        <f t="shared" si="42"/>
        <v>L</v>
      </c>
      <c r="BU24" s="51" t="str">
        <f t="shared" si="43"/>
        <v>L</v>
      </c>
      <c r="BV24" s="51" t="str">
        <f t="shared" si="44"/>
        <v>L</v>
      </c>
      <c r="BW24" s="51" t="str">
        <f t="shared" si="45"/>
        <v>L</v>
      </c>
      <c r="BX24" s="51" t="str">
        <f t="shared" si="46"/>
        <v>L</v>
      </c>
      <c r="BY24" s="51" t="str">
        <f t="shared" si="47"/>
        <v>L</v>
      </c>
      <c r="BZ24" s="51" t="str">
        <f t="shared" si="48"/>
        <v>L</v>
      </c>
      <c r="CA24" s="51" t="str">
        <f t="shared" si="49"/>
        <v>L</v>
      </c>
      <c r="CB24" s="51" t="str">
        <f t="shared" si="50"/>
        <v>L</v>
      </c>
      <c r="CC24" s="51" t="str">
        <f t="shared" si="31"/>
        <v>L</v>
      </c>
      <c r="CD24" s="51" t="str">
        <f t="shared" si="32"/>
        <v>L</v>
      </c>
      <c r="CE24" s="51" t="str">
        <f t="shared" si="51"/>
        <v>L</v>
      </c>
      <c r="CF24" s="51"/>
      <c r="CH24" s="53" t="str">
        <f t="shared" si="52"/>
        <v/>
      </c>
      <c r="CI24" s="53" t="str">
        <f t="shared" si="53"/>
        <v/>
      </c>
      <c r="CJ24" s="54" t="str">
        <f t="shared" si="54"/>
        <v/>
      </c>
      <c r="CK24" s="53" t="str">
        <f t="shared" si="55"/>
        <v/>
      </c>
      <c r="CL24" s="53" t="str">
        <f t="shared" si="56"/>
        <v/>
      </c>
      <c r="CM24" s="53" t="str">
        <f t="shared" si="57"/>
        <v/>
      </c>
      <c r="CN24" s="53" t="str">
        <f t="shared" si="58"/>
        <v/>
      </c>
      <c r="CO24" s="53" t="str">
        <f t="shared" si="59"/>
        <v/>
      </c>
      <c r="CP24" s="53" t="str">
        <f t="shared" si="60"/>
        <v/>
      </c>
      <c r="CQ24" s="53" t="str">
        <f t="shared" si="61"/>
        <v/>
      </c>
      <c r="CR24" s="53" t="str">
        <f t="shared" si="62"/>
        <v/>
      </c>
      <c r="CS24" s="53" t="str">
        <f t="shared" si="63"/>
        <v/>
      </c>
      <c r="CT24" s="53" t="str">
        <f t="shared" si="64"/>
        <v/>
      </c>
      <c r="CU24" s="53" t="str">
        <f t="shared" si="65"/>
        <v/>
      </c>
    </row>
    <row r="25" spans="1:99" ht="102" hidden="1" thickBot="1" x14ac:dyDescent="0.35">
      <c r="A25" s="40">
        <v>13</v>
      </c>
      <c r="B25" s="106">
        <v>13</v>
      </c>
      <c r="C25" s="400" t="s">
        <v>274</v>
      </c>
      <c r="D25" s="40" t="s">
        <v>106</v>
      </c>
      <c r="E25" s="405">
        <v>22</v>
      </c>
      <c r="F25" s="424" t="s">
        <v>678</v>
      </c>
      <c r="G25" s="40" t="s">
        <v>141</v>
      </c>
      <c r="H25" s="411">
        <v>164.5</v>
      </c>
      <c r="I25" s="411">
        <v>58.5</v>
      </c>
      <c r="J25" s="296">
        <f t="shared" si="0"/>
        <v>48.817500000000003</v>
      </c>
      <c r="K25" s="297">
        <f t="shared" si="1"/>
        <v>48.917500000000004</v>
      </c>
      <c r="L25" s="298">
        <f t="shared" si="2"/>
        <v>50.256250000000001</v>
      </c>
      <c r="M25" s="297">
        <f t="shared" si="3"/>
        <v>50.356250000000003</v>
      </c>
      <c r="N25" s="298">
        <f t="shared" si="4"/>
        <v>53.133749999999999</v>
      </c>
      <c r="O25" s="297">
        <f t="shared" si="5"/>
        <v>53.233750000000001</v>
      </c>
      <c r="P25" s="298">
        <f t="shared" si="6"/>
        <v>57.45</v>
      </c>
      <c r="Q25" s="299">
        <f t="shared" si="7"/>
        <v>57.550000000000004</v>
      </c>
      <c r="R25" s="300">
        <f t="shared" si="8"/>
        <v>58.050000000000004</v>
      </c>
      <c r="S25" s="299">
        <f t="shared" si="9"/>
        <v>58.150000000000006</v>
      </c>
      <c r="T25" s="298">
        <f t="shared" si="10"/>
        <v>58.550000000000004</v>
      </c>
      <c r="U25" s="299">
        <f t="shared" si="11"/>
        <v>58.650000000000006</v>
      </c>
      <c r="V25" s="300">
        <f t="shared" si="12"/>
        <v>62.941250000000004</v>
      </c>
      <c r="W25" s="299">
        <f t="shared" si="13"/>
        <v>63.041250000000005</v>
      </c>
      <c r="X25" s="300">
        <f t="shared" si="14"/>
        <v>65.868750000000006</v>
      </c>
      <c r="Y25" s="299">
        <f t="shared" si="15"/>
        <v>65.96875</v>
      </c>
      <c r="Z25" s="300">
        <f t="shared" si="16"/>
        <v>67.33250000000001</v>
      </c>
      <c r="AA25" s="298">
        <f t="shared" si="17"/>
        <v>67.432500000000005</v>
      </c>
      <c r="AB25" s="97" t="str">
        <f t="shared" si="18"/>
        <v/>
      </c>
      <c r="AC25" s="42" t="str">
        <f t="shared" si="19"/>
        <v>IA</v>
      </c>
      <c r="AD25" s="42">
        <f t="shared" si="20"/>
        <v>100</v>
      </c>
      <c r="AE25" s="346">
        <v>0</v>
      </c>
      <c r="AF25" s="346">
        <v>5</v>
      </c>
      <c r="AG25" s="347" t="s">
        <v>733</v>
      </c>
      <c r="AH25" s="348">
        <f t="shared" si="21"/>
        <v>50</v>
      </c>
      <c r="AI25" s="346">
        <v>0</v>
      </c>
      <c r="AJ25" s="346">
        <v>4</v>
      </c>
      <c r="AK25" s="347" t="s">
        <v>398</v>
      </c>
      <c r="AL25" s="349" t="str">
        <f t="shared" si="33"/>
        <v>SGP-2</v>
      </c>
      <c r="AM25" s="348">
        <f t="shared" si="22"/>
        <v>60</v>
      </c>
      <c r="AN25" s="350">
        <f t="shared" si="34"/>
        <v>70</v>
      </c>
      <c r="AO25" s="346">
        <v>6</v>
      </c>
      <c r="AP25" s="346">
        <v>80</v>
      </c>
      <c r="AQ25" s="346">
        <f t="shared" si="23"/>
        <v>2480</v>
      </c>
      <c r="AR25" s="348">
        <f t="shared" si="24"/>
        <v>45</v>
      </c>
      <c r="AS25" s="346">
        <v>17</v>
      </c>
      <c r="AT25" s="348">
        <f t="shared" si="25"/>
        <v>95</v>
      </c>
      <c r="AU25" s="346">
        <v>41</v>
      </c>
      <c r="AV25" s="348">
        <f t="shared" si="26"/>
        <v>100</v>
      </c>
      <c r="AW25" s="346">
        <v>54</v>
      </c>
      <c r="AX25" s="348">
        <f t="shared" si="27"/>
        <v>100</v>
      </c>
      <c r="AY25" s="346">
        <v>36</v>
      </c>
      <c r="AZ25" s="348">
        <f t="shared" si="28"/>
        <v>84</v>
      </c>
      <c r="BA25" s="351">
        <v>5.09</v>
      </c>
      <c r="BB25" s="348">
        <f t="shared" si="29"/>
        <v>77</v>
      </c>
      <c r="BC25" s="350">
        <f t="shared" si="35"/>
        <v>91.2</v>
      </c>
      <c r="BD25" s="350">
        <f t="shared" si="36"/>
        <v>68.099999999999994</v>
      </c>
      <c r="BE25" s="346" t="s">
        <v>448</v>
      </c>
      <c r="BF25" s="352">
        <v>1.05</v>
      </c>
      <c r="BG25" s="353" t="str">
        <f t="shared" si="37"/>
        <v>"</v>
      </c>
      <c r="BH25" s="354">
        <f t="shared" si="38"/>
        <v>68.67</v>
      </c>
      <c r="BI25" s="350">
        <f t="shared" si="39"/>
        <v>68.67</v>
      </c>
      <c r="BJ25" s="113" t="str">
        <f t="shared" si="40"/>
        <v>L</v>
      </c>
      <c r="BK25" s="347" t="str">
        <f t="shared" si="66"/>
        <v/>
      </c>
      <c r="BR25" s="307"/>
      <c r="BS25" s="51" t="str">
        <f t="shared" si="41"/>
        <v>L</v>
      </c>
      <c r="BT25" s="51" t="str">
        <f t="shared" si="42"/>
        <v>L</v>
      </c>
      <c r="BU25" s="51" t="str">
        <f t="shared" si="43"/>
        <v>L</v>
      </c>
      <c r="BV25" s="51" t="str">
        <f t="shared" si="44"/>
        <v>L</v>
      </c>
      <c r="BW25" s="51" t="str">
        <f t="shared" si="45"/>
        <v>L</v>
      </c>
      <c r="BX25" s="51" t="str">
        <f t="shared" si="46"/>
        <v>L</v>
      </c>
      <c r="BY25" s="51" t="str">
        <f t="shared" si="47"/>
        <v>L</v>
      </c>
      <c r="BZ25" s="51" t="str">
        <f t="shared" si="48"/>
        <v>L</v>
      </c>
      <c r="CA25" s="51" t="str">
        <f t="shared" si="49"/>
        <v>L</v>
      </c>
      <c r="CB25" s="51" t="str">
        <f t="shared" si="50"/>
        <v>L</v>
      </c>
      <c r="CC25" s="51" t="str">
        <f t="shared" si="31"/>
        <v>L</v>
      </c>
      <c r="CD25" s="51" t="str">
        <f t="shared" si="32"/>
        <v>L</v>
      </c>
      <c r="CE25" s="51" t="str">
        <f t="shared" si="51"/>
        <v>L</v>
      </c>
      <c r="CF25" s="51"/>
      <c r="CH25" s="53" t="str">
        <f t="shared" si="52"/>
        <v/>
      </c>
      <c r="CI25" s="53" t="str">
        <f t="shared" si="53"/>
        <v/>
      </c>
      <c r="CJ25" s="54" t="str">
        <f t="shared" si="54"/>
        <v/>
      </c>
      <c r="CK25" s="53" t="str">
        <f t="shared" si="55"/>
        <v/>
      </c>
      <c r="CL25" s="53" t="str">
        <f t="shared" si="56"/>
        <v/>
      </c>
      <c r="CM25" s="53" t="str">
        <f t="shared" si="57"/>
        <v/>
      </c>
      <c r="CN25" s="53" t="str">
        <f t="shared" si="58"/>
        <v/>
      </c>
      <c r="CO25" s="53" t="str">
        <f t="shared" si="59"/>
        <v/>
      </c>
      <c r="CP25" s="53" t="str">
        <f t="shared" si="60"/>
        <v/>
      </c>
      <c r="CQ25" s="53" t="str">
        <f t="shared" si="61"/>
        <v/>
      </c>
      <c r="CR25" s="53" t="str">
        <f t="shared" si="62"/>
        <v/>
      </c>
      <c r="CS25" s="53" t="str">
        <f t="shared" si="63"/>
        <v/>
      </c>
      <c r="CT25" s="53" t="str">
        <f t="shared" si="64"/>
        <v/>
      </c>
      <c r="CU25" s="53" t="str">
        <f t="shared" si="65"/>
        <v/>
      </c>
    </row>
    <row r="26" spans="1:99" ht="61.5" hidden="1" thickBot="1" x14ac:dyDescent="0.35">
      <c r="A26" s="40">
        <v>14</v>
      </c>
      <c r="B26" s="106">
        <v>14</v>
      </c>
      <c r="C26" s="400" t="s">
        <v>275</v>
      </c>
      <c r="D26" s="40" t="s">
        <v>106</v>
      </c>
      <c r="E26" s="406">
        <v>2</v>
      </c>
      <c r="F26" s="425" t="s">
        <v>679</v>
      </c>
      <c r="G26" s="40" t="s">
        <v>141</v>
      </c>
      <c r="H26" s="411">
        <v>163.6</v>
      </c>
      <c r="I26" s="411">
        <v>57.9</v>
      </c>
      <c r="J26" s="296">
        <f t="shared" si="0"/>
        <v>48.128999999999998</v>
      </c>
      <c r="K26" s="297">
        <f t="shared" si="1"/>
        <v>48.228999999999999</v>
      </c>
      <c r="L26" s="298">
        <f t="shared" si="2"/>
        <v>49.547499999999992</v>
      </c>
      <c r="M26" s="297">
        <f t="shared" si="3"/>
        <v>49.647499999999994</v>
      </c>
      <c r="N26" s="298">
        <f t="shared" si="4"/>
        <v>52.384499999999996</v>
      </c>
      <c r="O26" s="297">
        <f t="shared" si="5"/>
        <v>52.484499999999997</v>
      </c>
      <c r="P26" s="298">
        <f t="shared" si="6"/>
        <v>56.639999999999993</v>
      </c>
      <c r="Q26" s="299">
        <f t="shared" si="7"/>
        <v>56.739999999999995</v>
      </c>
      <c r="R26" s="300">
        <f t="shared" si="8"/>
        <v>57.239999999999995</v>
      </c>
      <c r="S26" s="299">
        <f t="shared" si="9"/>
        <v>57.339999999999996</v>
      </c>
      <c r="T26" s="298">
        <f t="shared" si="10"/>
        <v>57.739999999999995</v>
      </c>
      <c r="U26" s="299">
        <f t="shared" si="11"/>
        <v>57.839999999999996</v>
      </c>
      <c r="V26" s="300">
        <f t="shared" si="12"/>
        <v>62.070499999999996</v>
      </c>
      <c r="W26" s="299">
        <f t="shared" si="13"/>
        <v>62.170499999999997</v>
      </c>
      <c r="X26" s="300">
        <f t="shared" si="14"/>
        <v>64.957499999999996</v>
      </c>
      <c r="Y26" s="299">
        <f t="shared" si="15"/>
        <v>65.05749999999999</v>
      </c>
      <c r="Z26" s="300">
        <f t="shared" si="16"/>
        <v>66.400999999999996</v>
      </c>
      <c r="AA26" s="298">
        <f t="shared" si="17"/>
        <v>66.500999999999991</v>
      </c>
      <c r="AB26" s="97" t="str">
        <f t="shared" si="18"/>
        <v/>
      </c>
      <c r="AC26" s="42" t="str">
        <f t="shared" si="19"/>
        <v>HA</v>
      </c>
      <c r="AD26" s="42">
        <f t="shared" si="20"/>
        <v>80</v>
      </c>
      <c r="AE26" s="346">
        <v>0</v>
      </c>
      <c r="AF26" s="346">
        <v>5</v>
      </c>
      <c r="AG26" s="347" t="s">
        <v>341</v>
      </c>
      <c r="AH26" s="348">
        <f t="shared" si="21"/>
        <v>50</v>
      </c>
      <c r="AI26" s="346">
        <v>1</v>
      </c>
      <c r="AJ26" s="346">
        <v>2</v>
      </c>
      <c r="AK26" s="347" t="s">
        <v>399</v>
      </c>
      <c r="AL26" s="349" t="str">
        <f t="shared" si="33"/>
        <v>SGP-1</v>
      </c>
      <c r="AM26" s="348">
        <f t="shared" si="22"/>
        <v>79</v>
      </c>
      <c r="AN26" s="350">
        <f t="shared" si="34"/>
        <v>69.67</v>
      </c>
      <c r="AO26" s="346">
        <v>6</v>
      </c>
      <c r="AP26" s="346">
        <v>150</v>
      </c>
      <c r="AQ26" s="346">
        <f t="shared" si="23"/>
        <v>2550</v>
      </c>
      <c r="AR26" s="348">
        <f t="shared" si="24"/>
        <v>49</v>
      </c>
      <c r="AS26" s="346">
        <v>18</v>
      </c>
      <c r="AT26" s="348">
        <f t="shared" si="25"/>
        <v>100</v>
      </c>
      <c r="AU26" s="346">
        <v>41</v>
      </c>
      <c r="AV26" s="348">
        <f t="shared" si="26"/>
        <v>100</v>
      </c>
      <c r="AW26" s="346">
        <v>54</v>
      </c>
      <c r="AX26" s="348">
        <f t="shared" si="27"/>
        <v>100</v>
      </c>
      <c r="AY26" s="346">
        <v>38</v>
      </c>
      <c r="AZ26" s="348">
        <f t="shared" si="28"/>
        <v>89</v>
      </c>
      <c r="BA26" s="351">
        <v>5.9</v>
      </c>
      <c r="BB26" s="348">
        <f t="shared" si="29"/>
        <v>55</v>
      </c>
      <c r="BC26" s="350">
        <f t="shared" si="35"/>
        <v>88.8</v>
      </c>
      <c r="BD26" s="350">
        <f t="shared" si="36"/>
        <v>68.900000000000006</v>
      </c>
      <c r="BE26" s="346" t="s">
        <v>448</v>
      </c>
      <c r="BF26" s="352">
        <v>1</v>
      </c>
      <c r="BG26" s="353" t="str">
        <f t="shared" si="37"/>
        <v>"</v>
      </c>
      <c r="BH26" s="354">
        <f t="shared" si="38"/>
        <v>69.13</v>
      </c>
      <c r="BI26" s="350">
        <f t="shared" si="39"/>
        <v>69.13</v>
      </c>
      <c r="BJ26" s="113" t="str">
        <f t="shared" si="40"/>
        <v>L</v>
      </c>
      <c r="BK26" s="347" t="str">
        <f t="shared" si="66"/>
        <v/>
      </c>
      <c r="BR26" s="307"/>
      <c r="BS26" s="51" t="str">
        <f t="shared" si="41"/>
        <v>L</v>
      </c>
      <c r="BT26" s="51" t="str">
        <f t="shared" si="42"/>
        <v>L</v>
      </c>
      <c r="BU26" s="51" t="str">
        <f t="shared" si="43"/>
        <v>L</v>
      </c>
      <c r="BV26" s="51" t="str">
        <f t="shared" si="44"/>
        <v>L</v>
      </c>
      <c r="BW26" s="51" t="str">
        <f t="shared" si="45"/>
        <v>L</v>
      </c>
      <c r="BX26" s="51" t="str">
        <f t="shared" si="46"/>
        <v>L</v>
      </c>
      <c r="BY26" s="51" t="str">
        <f t="shared" si="47"/>
        <v>L</v>
      </c>
      <c r="BZ26" s="51" t="str">
        <f t="shared" si="48"/>
        <v>L</v>
      </c>
      <c r="CA26" s="51" t="str">
        <f t="shared" si="49"/>
        <v>L</v>
      </c>
      <c r="CB26" s="51" t="str">
        <f t="shared" si="50"/>
        <v>L</v>
      </c>
      <c r="CC26" s="51" t="str">
        <f t="shared" si="31"/>
        <v>L</v>
      </c>
      <c r="CD26" s="51" t="str">
        <f t="shared" si="32"/>
        <v>L</v>
      </c>
      <c r="CE26" s="51" t="str">
        <f t="shared" si="51"/>
        <v>L</v>
      </c>
      <c r="CF26" s="51"/>
      <c r="CH26" s="53" t="str">
        <f t="shared" si="52"/>
        <v/>
      </c>
      <c r="CI26" s="53" t="str">
        <f t="shared" si="53"/>
        <v/>
      </c>
      <c r="CJ26" s="54" t="str">
        <f t="shared" si="54"/>
        <v/>
      </c>
      <c r="CK26" s="53" t="str">
        <f t="shared" si="55"/>
        <v/>
      </c>
      <c r="CL26" s="53" t="str">
        <f t="shared" si="56"/>
        <v/>
      </c>
      <c r="CM26" s="53" t="str">
        <f t="shared" si="57"/>
        <v/>
      </c>
      <c r="CN26" s="53" t="str">
        <f t="shared" si="58"/>
        <v/>
      </c>
      <c r="CO26" s="53" t="str">
        <f t="shared" si="59"/>
        <v/>
      </c>
      <c r="CP26" s="53" t="str">
        <f t="shared" si="60"/>
        <v/>
      </c>
      <c r="CQ26" s="53" t="str">
        <f t="shared" si="61"/>
        <v/>
      </c>
      <c r="CR26" s="53" t="str">
        <f t="shared" si="62"/>
        <v/>
      </c>
      <c r="CS26" s="53" t="str">
        <f t="shared" si="63"/>
        <v/>
      </c>
      <c r="CT26" s="53" t="str">
        <f t="shared" si="64"/>
        <v/>
      </c>
      <c r="CU26" s="53" t="str">
        <f t="shared" si="65"/>
        <v/>
      </c>
    </row>
    <row r="27" spans="1:99" ht="81.75" hidden="1" thickBot="1" x14ac:dyDescent="0.35">
      <c r="A27" s="40">
        <v>15</v>
      </c>
      <c r="B27" s="106">
        <v>15</v>
      </c>
      <c r="C27" s="400" t="s">
        <v>276</v>
      </c>
      <c r="D27" s="40" t="s">
        <v>106</v>
      </c>
      <c r="E27" s="405">
        <v>23</v>
      </c>
      <c r="F27" s="424" t="s">
        <v>680</v>
      </c>
      <c r="G27" s="40" t="s">
        <v>141</v>
      </c>
      <c r="H27" s="411">
        <v>164.7</v>
      </c>
      <c r="I27" s="411">
        <v>54.2</v>
      </c>
      <c r="J27" s="296">
        <f t="shared" si="0"/>
        <v>48.970499999999994</v>
      </c>
      <c r="K27" s="297">
        <f t="shared" si="1"/>
        <v>49.070499999999996</v>
      </c>
      <c r="L27" s="298">
        <f t="shared" si="2"/>
        <v>50.413749999999986</v>
      </c>
      <c r="M27" s="297">
        <f t="shared" si="3"/>
        <v>50.513749999999987</v>
      </c>
      <c r="N27" s="298">
        <f t="shared" si="4"/>
        <v>53.300249999999991</v>
      </c>
      <c r="O27" s="297">
        <f t="shared" si="5"/>
        <v>53.400249999999993</v>
      </c>
      <c r="P27" s="298">
        <f t="shared" si="6"/>
        <v>57.629999999999988</v>
      </c>
      <c r="Q27" s="299">
        <f t="shared" si="7"/>
        <v>57.72999999999999</v>
      </c>
      <c r="R27" s="300">
        <f t="shared" si="8"/>
        <v>58.22999999999999</v>
      </c>
      <c r="S27" s="299">
        <f t="shared" si="9"/>
        <v>58.329999999999991</v>
      </c>
      <c r="T27" s="298">
        <f t="shared" si="10"/>
        <v>58.72999999999999</v>
      </c>
      <c r="U27" s="299">
        <f t="shared" si="11"/>
        <v>58.829999999999991</v>
      </c>
      <c r="V27" s="300">
        <f t="shared" si="12"/>
        <v>63.13474999999999</v>
      </c>
      <c r="W27" s="299">
        <f t="shared" si="13"/>
        <v>63.234749999999991</v>
      </c>
      <c r="X27" s="300">
        <f t="shared" si="14"/>
        <v>66.071249999999992</v>
      </c>
      <c r="Y27" s="299">
        <f t="shared" si="15"/>
        <v>66.171249999999986</v>
      </c>
      <c r="Z27" s="300">
        <f t="shared" si="16"/>
        <v>67.53949999999999</v>
      </c>
      <c r="AA27" s="298">
        <f t="shared" si="17"/>
        <v>67.639499999999984</v>
      </c>
      <c r="AB27" s="97" t="str">
        <f t="shared" si="18"/>
        <v/>
      </c>
      <c r="AC27" s="42" t="str">
        <f t="shared" si="19"/>
        <v>HB</v>
      </c>
      <c r="AD27" s="42">
        <f t="shared" si="20"/>
        <v>70</v>
      </c>
      <c r="AE27" s="346">
        <v>1</v>
      </c>
      <c r="AF27" s="346">
        <v>4</v>
      </c>
      <c r="AG27" s="347" t="s">
        <v>342</v>
      </c>
      <c r="AH27" s="348">
        <f t="shared" si="21"/>
        <v>59</v>
      </c>
      <c r="AI27" s="346">
        <v>1</v>
      </c>
      <c r="AJ27" s="346">
        <v>2</v>
      </c>
      <c r="AK27" s="347" t="s">
        <v>400</v>
      </c>
      <c r="AL27" s="349" t="str">
        <f t="shared" si="33"/>
        <v>SGP-1</v>
      </c>
      <c r="AM27" s="348">
        <f t="shared" si="22"/>
        <v>79</v>
      </c>
      <c r="AN27" s="350">
        <f t="shared" si="34"/>
        <v>69.33</v>
      </c>
      <c r="AO27" s="346">
        <v>6</v>
      </c>
      <c r="AP27" s="346">
        <v>290</v>
      </c>
      <c r="AQ27" s="346">
        <f t="shared" si="23"/>
        <v>2690</v>
      </c>
      <c r="AR27" s="348">
        <f t="shared" si="24"/>
        <v>57</v>
      </c>
      <c r="AS27" s="346">
        <v>15</v>
      </c>
      <c r="AT27" s="348">
        <f t="shared" si="25"/>
        <v>85</v>
      </c>
      <c r="AU27" s="346">
        <v>41</v>
      </c>
      <c r="AV27" s="348">
        <f t="shared" si="26"/>
        <v>100</v>
      </c>
      <c r="AW27" s="346">
        <v>49</v>
      </c>
      <c r="AX27" s="348">
        <f t="shared" si="27"/>
        <v>75</v>
      </c>
      <c r="AY27" s="346">
        <v>43</v>
      </c>
      <c r="AZ27" s="348">
        <f t="shared" si="28"/>
        <v>100</v>
      </c>
      <c r="BA27" s="351">
        <v>5.09</v>
      </c>
      <c r="BB27" s="348">
        <f t="shared" si="29"/>
        <v>77</v>
      </c>
      <c r="BC27" s="350">
        <f t="shared" si="35"/>
        <v>87.4</v>
      </c>
      <c r="BD27" s="350">
        <f t="shared" si="36"/>
        <v>72.2</v>
      </c>
      <c r="BE27" s="346" t="s">
        <v>450</v>
      </c>
      <c r="BF27" s="352">
        <v>1.03</v>
      </c>
      <c r="BG27" s="353" t="str">
        <f t="shared" si="37"/>
        <v>"</v>
      </c>
      <c r="BH27" s="354">
        <f t="shared" si="38"/>
        <v>71.34</v>
      </c>
      <c r="BI27" s="350">
        <f t="shared" si="39"/>
        <v>71.34</v>
      </c>
      <c r="BJ27" s="113" t="str">
        <f t="shared" si="40"/>
        <v>L</v>
      </c>
      <c r="BK27" s="347" t="str">
        <f t="shared" si="66"/>
        <v/>
      </c>
      <c r="BR27" s="307"/>
      <c r="BS27" s="51" t="str">
        <f t="shared" si="41"/>
        <v>L</v>
      </c>
      <c r="BT27" s="51" t="str">
        <f t="shared" si="42"/>
        <v>L</v>
      </c>
      <c r="BU27" s="51" t="str">
        <f t="shared" si="43"/>
        <v>L</v>
      </c>
      <c r="BV27" s="51" t="str">
        <f t="shared" si="44"/>
        <v>L</v>
      </c>
      <c r="BW27" s="51" t="str">
        <f t="shared" si="45"/>
        <v>L</v>
      </c>
      <c r="BX27" s="51" t="str">
        <f t="shared" si="46"/>
        <v>L</v>
      </c>
      <c r="BY27" s="51" t="str">
        <f t="shared" si="47"/>
        <v>L</v>
      </c>
      <c r="BZ27" s="51" t="str">
        <f t="shared" si="48"/>
        <v>L</v>
      </c>
      <c r="CA27" s="51" t="str">
        <f t="shared" si="49"/>
        <v>L</v>
      </c>
      <c r="CB27" s="51" t="str">
        <f t="shared" si="50"/>
        <v>L</v>
      </c>
      <c r="CC27" s="51" t="str">
        <f t="shared" si="31"/>
        <v>L</v>
      </c>
      <c r="CD27" s="51" t="str">
        <f t="shared" si="32"/>
        <v>L</v>
      </c>
      <c r="CE27" s="51" t="str">
        <f t="shared" si="51"/>
        <v>L</v>
      </c>
      <c r="CF27" s="51"/>
      <c r="CH27" s="53" t="str">
        <f t="shared" si="52"/>
        <v/>
      </c>
      <c r="CI27" s="53" t="str">
        <f t="shared" si="53"/>
        <v/>
      </c>
      <c r="CJ27" s="54" t="str">
        <f t="shared" si="54"/>
        <v/>
      </c>
      <c r="CK27" s="53" t="str">
        <f t="shared" si="55"/>
        <v/>
      </c>
      <c r="CL27" s="53" t="str">
        <f t="shared" si="56"/>
        <v/>
      </c>
      <c r="CM27" s="53" t="str">
        <f t="shared" si="57"/>
        <v/>
      </c>
      <c r="CN27" s="53" t="str">
        <f t="shared" si="58"/>
        <v/>
      </c>
      <c r="CO27" s="53" t="str">
        <f t="shared" si="59"/>
        <v/>
      </c>
      <c r="CP27" s="53" t="str">
        <f t="shared" si="60"/>
        <v/>
      </c>
      <c r="CQ27" s="53" t="str">
        <f t="shared" si="61"/>
        <v/>
      </c>
      <c r="CR27" s="53" t="str">
        <f t="shared" si="62"/>
        <v/>
      </c>
      <c r="CS27" s="53" t="str">
        <f t="shared" si="63"/>
        <v/>
      </c>
      <c r="CT27" s="53" t="str">
        <f t="shared" si="64"/>
        <v/>
      </c>
      <c r="CU27" s="53" t="str">
        <f t="shared" si="65"/>
        <v/>
      </c>
    </row>
    <row r="28" spans="1:99" ht="102" hidden="1" thickBot="1" x14ac:dyDescent="0.35">
      <c r="A28" s="40">
        <v>16</v>
      </c>
      <c r="B28" s="106">
        <v>16</v>
      </c>
      <c r="C28" s="400" t="s">
        <v>277</v>
      </c>
      <c r="D28" s="40" t="s">
        <v>106</v>
      </c>
      <c r="E28" s="405">
        <v>24</v>
      </c>
      <c r="F28" s="424" t="s">
        <v>681</v>
      </c>
      <c r="G28" s="40" t="s">
        <v>141</v>
      </c>
      <c r="H28" s="411">
        <v>166.5</v>
      </c>
      <c r="I28" s="411">
        <v>64.099999999999994</v>
      </c>
      <c r="J28" s="296">
        <f t="shared" si="0"/>
        <v>50.347500000000004</v>
      </c>
      <c r="K28" s="297">
        <f t="shared" si="1"/>
        <v>50.447500000000005</v>
      </c>
      <c r="L28" s="298">
        <f t="shared" si="2"/>
        <v>51.831249999999997</v>
      </c>
      <c r="M28" s="297">
        <f t="shared" si="3"/>
        <v>51.931249999999999</v>
      </c>
      <c r="N28" s="298">
        <f t="shared" si="4"/>
        <v>54.798749999999998</v>
      </c>
      <c r="O28" s="297">
        <f t="shared" si="5"/>
        <v>54.89875</v>
      </c>
      <c r="P28" s="298">
        <f t="shared" si="6"/>
        <v>59.25</v>
      </c>
      <c r="Q28" s="299">
        <f t="shared" si="7"/>
        <v>59.35</v>
      </c>
      <c r="R28" s="300">
        <f t="shared" si="8"/>
        <v>59.85</v>
      </c>
      <c r="S28" s="299">
        <f t="shared" si="9"/>
        <v>59.95</v>
      </c>
      <c r="T28" s="298">
        <f t="shared" si="10"/>
        <v>60.35</v>
      </c>
      <c r="U28" s="299">
        <f t="shared" si="11"/>
        <v>60.45</v>
      </c>
      <c r="V28" s="300">
        <f t="shared" si="12"/>
        <v>64.876249999999999</v>
      </c>
      <c r="W28" s="299">
        <f t="shared" si="13"/>
        <v>64.976249999999993</v>
      </c>
      <c r="X28" s="300">
        <f t="shared" si="14"/>
        <v>67.893749999999997</v>
      </c>
      <c r="Y28" s="299">
        <f t="shared" si="15"/>
        <v>67.993749999999991</v>
      </c>
      <c r="Z28" s="300">
        <f t="shared" si="16"/>
        <v>69.402500000000003</v>
      </c>
      <c r="AA28" s="298">
        <f t="shared" si="17"/>
        <v>69.502499999999998</v>
      </c>
      <c r="AB28" s="97" t="str">
        <f t="shared" si="18"/>
        <v/>
      </c>
      <c r="AC28" s="42" t="str">
        <f t="shared" si="19"/>
        <v>HA</v>
      </c>
      <c r="AD28" s="42">
        <f t="shared" si="20"/>
        <v>80</v>
      </c>
      <c r="AE28" s="346">
        <v>1</v>
      </c>
      <c r="AF28" s="346">
        <v>6</v>
      </c>
      <c r="AG28" s="347" t="s">
        <v>343</v>
      </c>
      <c r="AH28" s="348">
        <f t="shared" si="21"/>
        <v>39</v>
      </c>
      <c r="AI28" s="346">
        <v>1</v>
      </c>
      <c r="AJ28" s="346">
        <v>3</v>
      </c>
      <c r="AK28" s="347" t="s">
        <v>401</v>
      </c>
      <c r="AL28" s="349" t="str">
        <f t="shared" si="33"/>
        <v>SGP-1</v>
      </c>
      <c r="AM28" s="348">
        <f t="shared" si="22"/>
        <v>69</v>
      </c>
      <c r="AN28" s="350">
        <f t="shared" si="34"/>
        <v>62.67</v>
      </c>
      <c r="AO28" s="346">
        <v>6</v>
      </c>
      <c r="AP28" s="346">
        <v>190</v>
      </c>
      <c r="AQ28" s="346">
        <f t="shared" si="23"/>
        <v>2590</v>
      </c>
      <c r="AR28" s="348">
        <f t="shared" si="24"/>
        <v>51</v>
      </c>
      <c r="AS28" s="346">
        <v>18</v>
      </c>
      <c r="AT28" s="348">
        <f t="shared" si="25"/>
        <v>100</v>
      </c>
      <c r="AU28" s="346">
        <v>41</v>
      </c>
      <c r="AV28" s="348">
        <f t="shared" si="26"/>
        <v>100</v>
      </c>
      <c r="AW28" s="346">
        <v>54</v>
      </c>
      <c r="AX28" s="348">
        <f t="shared" si="27"/>
        <v>100</v>
      </c>
      <c r="AY28" s="346">
        <v>43</v>
      </c>
      <c r="AZ28" s="348">
        <f t="shared" si="28"/>
        <v>100</v>
      </c>
      <c r="BA28" s="351">
        <v>5.05</v>
      </c>
      <c r="BB28" s="348">
        <f t="shared" si="29"/>
        <v>78</v>
      </c>
      <c r="BC28" s="350">
        <f t="shared" si="35"/>
        <v>95.6</v>
      </c>
      <c r="BD28" s="350">
        <f t="shared" si="36"/>
        <v>73.3</v>
      </c>
      <c r="BE28" s="346" t="s">
        <v>450</v>
      </c>
      <c r="BF28" s="352">
        <v>1.1000000000000001</v>
      </c>
      <c r="BG28" s="353" t="str">
        <f t="shared" si="37"/>
        <v>"</v>
      </c>
      <c r="BH28" s="354">
        <f t="shared" si="38"/>
        <v>70.11</v>
      </c>
      <c r="BI28" s="350">
        <f t="shared" si="39"/>
        <v>70.11</v>
      </c>
      <c r="BJ28" s="113" t="str">
        <f t="shared" si="40"/>
        <v>L</v>
      </c>
      <c r="BK28" s="347" t="str">
        <f t="shared" si="66"/>
        <v/>
      </c>
      <c r="BR28" s="307"/>
      <c r="BS28" s="51" t="str">
        <f t="shared" si="41"/>
        <v>L</v>
      </c>
      <c r="BT28" s="51" t="str">
        <f t="shared" si="42"/>
        <v>L</v>
      </c>
      <c r="BU28" s="51" t="str">
        <f t="shared" si="43"/>
        <v>L</v>
      </c>
      <c r="BV28" s="51" t="str">
        <f t="shared" si="44"/>
        <v>L</v>
      </c>
      <c r="BW28" s="51" t="str">
        <f t="shared" si="45"/>
        <v>L</v>
      </c>
      <c r="BX28" s="51" t="str">
        <f t="shared" si="46"/>
        <v>L</v>
      </c>
      <c r="BY28" s="51" t="str">
        <f t="shared" si="47"/>
        <v>L</v>
      </c>
      <c r="BZ28" s="51" t="str">
        <f t="shared" si="48"/>
        <v>L</v>
      </c>
      <c r="CA28" s="51" t="str">
        <f t="shared" si="49"/>
        <v>L</v>
      </c>
      <c r="CB28" s="51" t="str">
        <f t="shared" si="50"/>
        <v>L</v>
      </c>
      <c r="CC28" s="51" t="str">
        <f t="shared" si="31"/>
        <v>L</v>
      </c>
      <c r="CD28" s="51" t="str">
        <f t="shared" si="32"/>
        <v>L</v>
      </c>
      <c r="CE28" s="51" t="str">
        <f t="shared" si="51"/>
        <v>L</v>
      </c>
      <c r="CF28" s="51"/>
      <c r="CH28" s="53" t="str">
        <f t="shared" si="52"/>
        <v/>
      </c>
      <c r="CI28" s="53" t="str">
        <f t="shared" si="53"/>
        <v/>
      </c>
      <c r="CJ28" s="54" t="str">
        <f t="shared" si="54"/>
        <v/>
      </c>
      <c r="CK28" s="53" t="str">
        <f t="shared" si="55"/>
        <v/>
      </c>
      <c r="CL28" s="53" t="str">
        <f t="shared" si="56"/>
        <v/>
      </c>
      <c r="CM28" s="53" t="str">
        <f t="shared" si="57"/>
        <v/>
      </c>
      <c r="CN28" s="53" t="str">
        <f t="shared" si="58"/>
        <v/>
      </c>
      <c r="CO28" s="53" t="str">
        <f t="shared" si="59"/>
        <v/>
      </c>
      <c r="CP28" s="53" t="str">
        <f t="shared" si="60"/>
        <v/>
      </c>
      <c r="CQ28" s="53" t="str">
        <f t="shared" si="61"/>
        <v/>
      </c>
      <c r="CR28" s="53" t="str">
        <f t="shared" si="62"/>
        <v/>
      </c>
      <c r="CS28" s="53" t="str">
        <f t="shared" si="63"/>
        <v/>
      </c>
      <c r="CT28" s="53" t="str">
        <f t="shared" si="64"/>
        <v/>
      </c>
      <c r="CU28" s="53" t="str">
        <f t="shared" si="65"/>
        <v/>
      </c>
    </row>
    <row r="29" spans="1:99" ht="102" hidden="1" thickBot="1" x14ac:dyDescent="0.35">
      <c r="A29" s="40">
        <v>17</v>
      </c>
      <c r="B29" s="106">
        <v>17</v>
      </c>
      <c r="C29" s="400" t="s">
        <v>278</v>
      </c>
      <c r="D29" s="40" t="s">
        <v>106</v>
      </c>
      <c r="E29" s="405">
        <v>25</v>
      </c>
      <c r="F29" s="424" t="s">
        <v>682</v>
      </c>
      <c r="G29" s="40" t="s">
        <v>141</v>
      </c>
      <c r="H29" s="411">
        <v>166</v>
      </c>
      <c r="I29" s="411">
        <v>53.4</v>
      </c>
      <c r="J29" s="296">
        <f t="shared" si="0"/>
        <v>49.964999999999996</v>
      </c>
      <c r="K29" s="297">
        <f t="shared" si="1"/>
        <v>50.064999999999998</v>
      </c>
      <c r="L29" s="298">
        <f t="shared" si="2"/>
        <v>51.4375</v>
      </c>
      <c r="M29" s="297">
        <f t="shared" si="3"/>
        <v>51.537500000000001</v>
      </c>
      <c r="N29" s="298">
        <f t="shared" si="4"/>
        <v>54.3825</v>
      </c>
      <c r="O29" s="297">
        <f t="shared" si="5"/>
        <v>54.482500000000002</v>
      </c>
      <c r="P29" s="298">
        <f t="shared" si="6"/>
        <v>58.8</v>
      </c>
      <c r="Q29" s="299">
        <f t="shared" si="7"/>
        <v>58.9</v>
      </c>
      <c r="R29" s="300">
        <f t="shared" si="8"/>
        <v>59.4</v>
      </c>
      <c r="S29" s="299">
        <f t="shared" si="9"/>
        <v>59.5</v>
      </c>
      <c r="T29" s="298">
        <f t="shared" si="10"/>
        <v>59.9</v>
      </c>
      <c r="U29" s="299">
        <f t="shared" si="11"/>
        <v>60</v>
      </c>
      <c r="V29" s="300">
        <f t="shared" si="12"/>
        <v>64.392499999999998</v>
      </c>
      <c r="W29" s="299">
        <f t="shared" si="13"/>
        <v>64.492499999999993</v>
      </c>
      <c r="X29" s="300">
        <f t="shared" si="14"/>
        <v>67.387500000000003</v>
      </c>
      <c r="Y29" s="299">
        <f t="shared" si="15"/>
        <v>67.487499999999997</v>
      </c>
      <c r="Z29" s="300">
        <f t="shared" si="16"/>
        <v>68.884999999999991</v>
      </c>
      <c r="AA29" s="298">
        <f t="shared" si="17"/>
        <v>68.984999999999985</v>
      </c>
      <c r="AB29" s="97" t="str">
        <f t="shared" si="18"/>
        <v/>
      </c>
      <c r="AC29" s="42" t="str">
        <f t="shared" si="19"/>
        <v>NB</v>
      </c>
      <c r="AD29" s="42">
        <f t="shared" si="20"/>
        <v>50</v>
      </c>
      <c r="AE29" s="346">
        <v>1</v>
      </c>
      <c r="AF29" s="346">
        <v>3</v>
      </c>
      <c r="AG29" s="347" t="s">
        <v>344</v>
      </c>
      <c r="AH29" s="348">
        <f t="shared" si="21"/>
        <v>69</v>
      </c>
      <c r="AI29" s="346">
        <v>1</v>
      </c>
      <c r="AJ29" s="346">
        <v>2</v>
      </c>
      <c r="AK29" s="347" t="s">
        <v>402</v>
      </c>
      <c r="AL29" s="349" t="str">
        <f t="shared" si="33"/>
        <v>SGP-1</v>
      </c>
      <c r="AM29" s="348">
        <f t="shared" si="22"/>
        <v>79</v>
      </c>
      <c r="AN29" s="350">
        <f t="shared" si="34"/>
        <v>66</v>
      </c>
      <c r="AO29" s="346">
        <v>6</v>
      </c>
      <c r="AP29" s="346">
        <v>150</v>
      </c>
      <c r="AQ29" s="346">
        <f t="shared" si="23"/>
        <v>2550</v>
      </c>
      <c r="AR29" s="348">
        <f t="shared" si="24"/>
        <v>49</v>
      </c>
      <c r="AS29" s="346">
        <v>18</v>
      </c>
      <c r="AT29" s="348">
        <f t="shared" si="25"/>
        <v>100</v>
      </c>
      <c r="AU29" s="346">
        <v>41</v>
      </c>
      <c r="AV29" s="348">
        <f t="shared" si="26"/>
        <v>100</v>
      </c>
      <c r="AW29" s="346">
        <v>45</v>
      </c>
      <c r="AX29" s="348">
        <f t="shared" si="27"/>
        <v>55</v>
      </c>
      <c r="AY29" s="346">
        <v>43</v>
      </c>
      <c r="AZ29" s="348">
        <f t="shared" si="28"/>
        <v>100</v>
      </c>
      <c r="BA29" s="351">
        <v>5.05</v>
      </c>
      <c r="BB29" s="348">
        <f t="shared" si="29"/>
        <v>78</v>
      </c>
      <c r="BC29" s="350">
        <f t="shared" si="35"/>
        <v>86.6</v>
      </c>
      <c r="BD29" s="350">
        <f t="shared" si="36"/>
        <v>67.8</v>
      </c>
      <c r="BE29" s="346" t="s">
        <v>450</v>
      </c>
      <c r="BF29" s="352">
        <v>1.25</v>
      </c>
      <c r="BG29" s="353" t="str">
        <f t="shared" si="37"/>
        <v>"</v>
      </c>
      <c r="BH29" s="354">
        <f t="shared" si="38"/>
        <v>67.260000000000005</v>
      </c>
      <c r="BI29" s="350">
        <f t="shared" si="39"/>
        <v>67.260000000000005</v>
      </c>
      <c r="BJ29" s="113" t="str">
        <f t="shared" si="40"/>
        <v>L</v>
      </c>
      <c r="BK29" s="347" t="str">
        <f t="shared" si="66"/>
        <v/>
      </c>
      <c r="BR29" s="307"/>
      <c r="BS29" s="51" t="str">
        <f t="shared" si="41"/>
        <v>L</v>
      </c>
      <c r="BT29" s="51" t="str">
        <f t="shared" si="42"/>
        <v>L</v>
      </c>
      <c r="BU29" s="51" t="str">
        <f t="shared" si="43"/>
        <v>L</v>
      </c>
      <c r="BV29" s="51" t="str">
        <f t="shared" si="44"/>
        <v>L</v>
      </c>
      <c r="BW29" s="51" t="str">
        <f t="shared" si="45"/>
        <v>L</v>
      </c>
      <c r="BX29" s="51" t="str">
        <f t="shared" si="46"/>
        <v>L</v>
      </c>
      <c r="BY29" s="51" t="str">
        <f t="shared" si="47"/>
        <v>L</v>
      </c>
      <c r="BZ29" s="51" t="str">
        <f t="shared" si="48"/>
        <v>L</v>
      </c>
      <c r="CA29" s="51" t="str">
        <f t="shared" si="49"/>
        <v>L</v>
      </c>
      <c r="CB29" s="51" t="str">
        <f t="shared" si="50"/>
        <v>L</v>
      </c>
      <c r="CC29" s="51" t="str">
        <f t="shared" si="31"/>
        <v>L</v>
      </c>
      <c r="CD29" s="51" t="str">
        <f t="shared" si="32"/>
        <v>L</v>
      </c>
      <c r="CE29" s="51" t="str">
        <f t="shared" si="51"/>
        <v>L</v>
      </c>
      <c r="CF29" s="51"/>
      <c r="CH29" s="53" t="str">
        <f t="shared" si="52"/>
        <v/>
      </c>
      <c r="CI29" s="53" t="str">
        <f t="shared" si="53"/>
        <v/>
      </c>
      <c r="CJ29" s="54" t="str">
        <f t="shared" si="54"/>
        <v/>
      </c>
      <c r="CK29" s="53" t="str">
        <f t="shared" si="55"/>
        <v/>
      </c>
      <c r="CL29" s="53" t="str">
        <f t="shared" si="56"/>
        <v/>
      </c>
      <c r="CM29" s="53" t="str">
        <f t="shared" si="57"/>
        <v/>
      </c>
      <c r="CN29" s="53" t="str">
        <f t="shared" si="58"/>
        <v/>
      </c>
      <c r="CO29" s="53" t="str">
        <f t="shared" si="59"/>
        <v/>
      </c>
      <c r="CP29" s="53" t="str">
        <f t="shared" si="60"/>
        <v/>
      </c>
      <c r="CQ29" s="53" t="str">
        <f t="shared" si="61"/>
        <v/>
      </c>
      <c r="CR29" s="53" t="str">
        <f t="shared" si="62"/>
        <v/>
      </c>
      <c r="CS29" s="53" t="str">
        <f t="shared" si="63"/>
        <v/>
      </c>
      <c r="CT29" s="53" t="str">
        <f t="shared" si="64"/>
        <v/>
      </c>
      <c r="CU29" s="53" t="str">
        <f t="shared" si="65"/>
        <v/>
      </c>
    </row>
    <row r="30" spans="1:99" ht="83.25" hidden="1" thickBot="1" x14ac:dyDescent="0.35">
      <c r="A30" s="40">
        <v>18</v>
      </c>
      <c r="B30" s="106">
        <v>18</v>
      </c>
      <c r="C30" s="400" t="s">
        <v>279</v>
      </c>
      <c r="D30" s="40" t="s">
        <v>106</v>
      </c>
      <c r="E30" s="406">
        <v>3</v>
      </c>
      <c r="F30" s="424" t="s">
        <v>683</v>
      </c>
      <c r="G30" s="40" t="s">
        <v>141</v>
      </c>
      <c r="H30" s="411">
        <v>167.4</v>
      </c>
      <c r="I30" s="411">
        <v>62.7</v>
      </c>
      <c r="J30" s="296">
        <f t="shared" si="0"/>
        <v>51.036000000000001</v>
      </c>
      <c r="K30" s="297">
        <f t="shared" si="1"/>
        <v>51.136000000000003</v>
      </c>
      <c r="L30" s="298">
        <f t="shared" si="2"/>
        <v>52.54</v>
      </c>
      <c r="M30" s="297">
        <f t="shared" si="3"/>
        <v>52.64</v>
      </c>
      <c r="N30" s="298">
        <f t="shared" si="4"/>
        <v>55.548000000000002</v>
      </c>
      <c r="O30" s="297">
        <f t="shared" si="5"/>
        <v>55.648000000000003</v>
      </c>
      <c r="P30" s="298">
        <f t="shared" si="6"/>
        <v>60.06</v>
      </c>
      <c r="Q30" s="299">
        <f t="shared" si="7"/>
        <v>60.160000000000004</v>
      </c>
      <c r="R30" s="300">
        <f t="shared" si="8"/>
        <v>60.660000000000004</v>
      </c>
      <c r="S30" s="299">
        <f t="shared" si="9"/>
        <v>60.760000000000005</v>
      </c>
      <c r="T30" s="298">
        <f t="shared" si="10"/>
        <v>61.160000000000004</v>
      </c>
      <c r="U30" s="299">
        <f t="shared" si="11"/>
        <v>61.260000000000005</v>
      </c>
      <c r="V30" s="300">
        <f t="shared" si="12"/>
        <v>65.747</v>
      </c>
      <c r="W30" s="299">
        <f t="shared" si="13"/>
        <v>65.846999999999994</v>
      </c>
      <c r="X30" s="300">
        <f t="shared" si="14"/>
        <v>68.805000000000007</v>
      </c>
      <c r="Y30" s="299">
        <f t="shared" si="15"/>
        <v>68.905000000000001</v>
      </c>
      <c r="Z30" s="300">
        <f t="shared" si="16"/>
        <v>70.334000000000003</v>
      </c>
      <c r="AA30" s="298">
        <f t="shared" si="17"/>
        <v>70.433999999999997</v>
      </c>
      <c r="AB30" s="97" t="str">
        <f t="shared" si="18"/>
        <v/>
      </c>
      <c r="AC30" s="42" t="str">
        <f t="shared" si="19"/>
        <v>HA</v>
      </c>
      <c r="AD30" s="42">
        <f t="shared" si="20"/>
        <v>80</v>
      </c>
      <c r="AE30" s="346">
        <v>0</v>
      </c>
      <c r="AF30" s="346">
        <v>8</v>
      </c>
      <c r="AG30" s="347" t="s">
        <v>345</v>
      </c>
      <c r="AH30" s="348">
        <f t="shared" si="21"/>
        <v>20</v>
      </c>
      <c r="AI30" s="346">
        <v>0</v>
      </c>
      <c r="AJ30" s="346">
        <v>3</v>
      </c>
      <c r="AK30" s="347" t="s">
        <v>403</v>
      </c>
      <c r="AL30" s="349" t="str">
        <f t="shared" si="33"/>
        <v>SGP-1</v>
      </c>
      <c r="AM30" s="348">
        <f t="shared" si="22"/>
        <v>70</v>
      </c>
      <c r="AN30" s="350">
        <f t="shared" si="34"/>
        <v>56.67</v>
      </c>
      <c r="AO30" s="346">
        <v>6</v>
      </c>
      <c r="AP30" s="346">
        <v>290</v>
      </c>
      <c r="AQ30" s="346">
        <f t="shared" si="23"/>
        <v>2690</v>
      </c>
      <c r="AR30" s="348">
        <f t="shared" si="24"/>
        <v>57</v>
      </c>
      <c r="AS30" s="346">
        <v>15</v>
      </c>
      <c r="AT30" s="348">
        <f t="shared" si="25"/>
        <v>85</v>
      </c>
      <c r="AU30" s="346">
        <v>41</v>
      </c>
      <c r="AV30" s="348">
        <f t="shared" si="26"/>
        <v>100</v>
      </c>
      <c r="AW30" s="346">
        <v>54</v>
      </c>
      <c r="AX30" s="348">
        <f t="shared" si="27"/>
        <v>100</v>
      </c>
      <c r="AY30" s="346">
        <v>43</v>
      </c>
      <c r="AZ30" s="348">
        <f t="shared" si="28"/>
        <v>100</v>
      </c>
      <c r="BA30" s="351">
        <v>5.05</v>
      </c>
      <c r="BB30" s="348">
        <f t="shared" si="29"/>
        <v>78</v>
      </c>
      <c r="BC30" s="350">
        <f t="shared" si="35"/>
        <v>92.6</v>
      </c>
      <c r="BD30" s="350">
        <f t="shared" si="36"/>
        <v>74.8</v>
      </c>
      <c r="BE30" s="346" t="s">
        <v>450</v>
      </c>
      <c r="BF30" s="352">
        <v>1.17</v>
      </c>
      <c r="BG30" s="353" t="str">
        <f t="shared" si="37"/>
        <v>"</v>
      </c>
      <c r="BH30" s="354">
        <f t="shared" si="38"/>
        <v>69.36</v>
      </c>
      <c r="BI30" s="350">
        <f t="shared" si="39"/>
        <v>37</v>
      </c>
      <c r="BJ30" s="113" t="str">
        <f t="shared" si="40"/>
        <v>TL</v>
      </c>
      <c r="BK30" s="347" t="str">
        <f t="shared" si="66"/>
        <v xml:space="preserve">NSA=N-8(20)(NM-= SDR-2, HAS-3, LD, HEX-2),                    </v>
      </c>
      <c r="BR30" s="307"/>
      <c r="BS30" s="51" t="str">
        <f t="shared" si="41"/>
        <v>L</v>
      </c>
      <c r="BT30" s="51" t="str">
        <f t="shared" si="42"/>
        <v>TL</v>
      </c>
      <c r="BU30" s="51" t="str">
        <f t="shared" si="43"/>
        <v>L</v>
      </c>
      <c r="BV30" s="51" t="str">
        <f t="shared" si="44"/>
        <v>L</v>
      </c>
      <c r="BW30" s="51" t="str">
        <f t="shared" si="45"/>
        <v>L</v>
      </c>
      <c r="BX30" s="51" t="str">
        <f t="shared" si="46"/>
        <v>L</v>
      </c>
      <c r="BY30" s="51" t="str">
        <f t="shared" si="47"/>
        <v>L</v>
      </c>
      <c r="BZ30" s="51" t="str">
        <f t="shared" si="48"/>
        <v>L</v>
      </c>
      <c r="CA30" s="51" t="str">
        <f t="shared" si="49"/>
        <v>L</v>
      </c>
      <c r="CB30" s="51" t="str">
        <f t="shared" si="50"/>
        <v>L</v>
      </c>
      <c r="CC30" s="51" t="str">
        <f t="shared" si="31"/>
        <v>L</v>
      </c>
      <c r="CD30" s="51" t="str">
        <f t="shared" si="32"/>
        <v>L</v>
      </c>
      <c r="CE30" s="51" t="str">
        <f t="shared" si="51"/>
        <v>L</v>
      </c>
      <c r="CF30" s="51"/>
      <c r="CH30" s="53" t="str">
        <f t="shared" si="52"/>
        <v/>
      </c>
      <c r="CI30" s="53" t="str">
        <f t="shared" si="53"/>
        <v xml:space="preserve">NSA=N-8(20)(NM-= SDR-2, HAS-3, LD, HEX-2),                    </v>
      </c>
      <c r="CJ30" s="54" t="str">
        <f t="shared" si="54"/>
        <v/>
      </c>
      <c r="CK30" s="53" t="str">
        <f t="shared" si="55"/>
        <v/>
      </c>
      <c r="CL30" s="53" t="str">
        <f t="shared" si="56"/>
        <v/>
      </c>
      <c r="CM30" s="53" t="str">
        <f t="shared" si="57"/>
        <v/>
      </c>
      <c r="CN30" s="53" t="str">
        <f t="shared" si="58"/>
        <v/>
      </c>
      <c r="CO30" s="53" t="str">
        <f t="shared" si="59"/>
        <v/>
      </c>
      <c r="CP30" s="53" t="str">
        <f t="shared" si="60"/>
        <v/>
      </c>
      <c r="CQ30" s="53" t="str">
        <f t="shared" si="61"/>
        <v/>
      </c>
      <c r="CR30" s="53" t="str">
        <f t="shared" si="62"/>
        <v/>
      </c>
      <c r="CS30" s="53" t="str">
        <f t="shared" si="63"/>
        <v/>
      </c>
      <c r="CT30" s="53" t="str">
        <f t="shared" si="64"/>
        <v/>
      </c>
      <c r="CU30" s="53" t="str">
        <f t="shared" si="65"/>
        <v/>
      </c>
    </row>
    <row r="31" spans="1:99" ht="102" hidden="1" thickBot="1" x14ac:dyDescent="0.35">
      <c r="A31" s="40">
        <v>19</v>
      </c>
      <c r="B31" s="106">
        <v>19</v>
      </c>
      <c r="C31" s="400" t="s">
        <v>280</v>
      </c>
      <c r="D31" s="40" t="s">
        <v>106</v>
      </c>
      <c r="E31" s="406">
        <v>4</v>
      </c>
      <c r="F31" s="425" t="s">
        <v>684</v>
      </c>
      <c r="G31" s="40" t="s">
        <v>141</v>
      </c>
      <c r="H31" s="411">
        <v>172.2</v>
      </c>
      <c r="I31" s="411">
        <v>61.1</v>
      </c>
      <c r="J31" s="296">
        <f t="shared" si="0"/>
        <v>54.707999999999991</v>
      </c>
      <c r="K31" s="297">
        <f t="shared" si="1"/>
        <v>54.807999999999993</v>
      </c>
      <c r="L31" s="298">
        <f t="shared" si="2"/>
        <v>56.319999999999986</v>
      </c>
      <c r="M31" s="297">
        <f t="shared" si="3"/>
        <v>56.419999999999987</v>
      </c>
      <c r="N31" s="298">
        <f t="shared" si="4"/>
        <v>59.54399999999999</v>
      </c>
      <c r="O31" s="297">
        <f t="shared" si="5"/>
        <v>59.643999999999991</v>
      </c>
      <c r="P31" s="298">
        <f t="shared" si="6"/>
        <v>64.38</v>
      </c>
      <c r="Q31" s="299">
        <f t="shared" si="7"/>
        <v>64.47999999999999</v>
      </c>
      <c r="R31" s="300">
        <f t="shared" si="8"/>
        <v>64.97999999999999</v>
      </c>
      <c r="S31" s="299">
        <f t="shared" si="9"/>
        <v>65.079999999999984</v>
      </c>
      <c r="T31" s="298">
        <f t="shared" si="10"/>
        <v>65.47999999999999</v>
      </c>
      <c r="U31" s="299">
        <f t="shared" si="11"/>
        <v>65.579999999999984</v>
      </c>
      <c r="V31" s="300">
        <f t="shared" si="12"/>
        <v>70.390999999999991</v>
      </c>
      <c r="W31" s="299">
        <f t="shared" si="13"/>
        <v>70.490999999999985</v>
      </c>
      <c r="X31" s="300">
        <f t="shared" si="14"/>
        <v>73.664999999999992</v>
      </c>
      <c r="Y31" s="299">
        <f t="shared" si="15"/>
        <v>73.764999999999986</v>
      </c>
      <c r="Z31" s="300">
        <f t="shared" si="16"/>
        <v>75.301999999999992</v>
      </c>
      <c r="AA31" s="298">
        <f t="shared" si="17"/>
        <v>75.401999999999987</v>
      </c>
      <c r="AB31" s="97" t="str">
        <f t="shared" si="18"/>
        <v/>
      </c>
      <c r="AC31" s="42" t="str">
        <f t="shared" si="19"/>
        <v>HB</v>
      </c>
      <c r="AD31" s="42">
        <f t="shared" si="20"/>
        <v>70</v>
      </c>
      <c r="AE31" s="346">
        <v>0</v>
      </c>
      <c r="AF31" s="346">
        <v>7</v>
      </c>
      <c r="AG31" s="347" t="s">
        <v>346</v>
      </c>
      <c r="AH31" s="348">
        <f t="shared" si="21"/>
        <v>30</v>
      </c>
      <c r="AI31" s="346">
        <v>1</v>
      </c>
      <c r="AJ31" s="346">
        <v>2</v>
      </c>
      <c r="AK31" s="347" t="s">
        <v>404</v>
      </c>
      <c r="AL31" s="349" t="str">
        <f t="shared" si="33"/>
        <v>SGP-1</v>
      </c>
      <c r="AM31" s="348">
        <f t="shared" si="22"/>
        <v>79</v>
      </c>
      <c r="AN31" s="350">
        <f t="shared" si="34"/>
        <v>59.67</v>
      </c>
      <c r="AO31" s="346">
        <v>6</v>
      </c>
      <c r="AP31" s="346">
        <v>280</v>
      </c>
      <c r="AQ31" s="346">
        <f t="shared" si="23"/>
        <v>2680</v>
      </c>
      <c r="AR31" s="348">
        <f t="shared" si="24"/>
        <v>56</v>
      </c>
      <c r="AS31" s="346">
        <v>18</v>
      </c>
      <c r="AT31" s="348">
        <f t="shared" si="25"/>
        <v>100</v>
      </c>
      <c r="AU31" s="346">
        <v>41</v>
      </c>
      <c r="AV31" s="348">
        <f t="shared" si="26"/>
        <v>100</v>
      </c>
      <c r="AW31" s="346">
        <v>54</v>
      </c>
      <c r="AX31" s="348">
        <f t="shared" si="27"/>
        <v>100</v>
      </c>
      <c r="AY31" s="346">
        <v>39</v>
      </c>
      <c r="AZ31" s="348">
        <f t="shared" si="28"/>
        <v>92</v>
      </c>
      <c r="BA31" s="351">
        <v>5.4</v>
      </c>
      <c r="BB31" s="348">
        <f t="shared" si="29"/>
        <v>67</v>
      </c>
      <c r="BC31" s="350">
        <f t="shared" si="35"/>
        <v>91.8</v>
      </c>
      <c r="BD31" s="350">
        <f t="shared" si="36"/>
        <v>73.900000000000006</v>
      </c>
      <c r="BE31" s="346" t="s">
        <v>450</v>
      </c>
      <c r="BF31" s="352">
        <v>0.56000000000000005</v>
      </c>
      <c r="BG31" s="353" t="str">
        <f t="shared" si="37"/>
        <v>"</v>
      </c>
      <c r="BH31" s="354">
        <f t="shared" si="38"/>
        <v>69.63</v>
      </c>
      <c r="BI31" s="350">
        <f t="shared" si="39"/>
        <v>37</v>
      </c>
      <c r="BJ31" s="113" t="str">
        <f t="shared" si="40"/>
        <v>TL</v>
      </c>
      <c r="BK31" s="347" t="str">
        <f t="shared" si="66"/>
        <v xml:space="preserve">NSA=N-7(30)(NM-= HA, SDL, HAS-2, XBEEN-2, HAP),                    </v>
      </c>
      <c r="BR31" s="307"/>
      <c r="BS31" s="51" t="str">
        <f t="shared" si="41"/>
        <v>L</v>
      </c>
      <c r="BT31" s="51" t="str">
        <f t="shared" si="42"/>
        <v>TL</v>
      </c>
      <c r="BU31" s="51" t="str">
        <f t="shared" si="43"/>
        <v>L</v>
      </c>
      <c r="BV31" s="51" t="str">
        <f t="shared" si="44"/>
        <v>L</v>
      </c>
      <c r="BW31" s="51" t="str">
        <f t="shared" si="45"/>
        <v>L</v>
      </c>
      <c r="BX31" s="51" t="str">
        <f t="shared" si="46"/>
        <v>L</v>
      </c>
      <c r="BY31" s="51" t="str">
        <f t="shared" si="47"/>
        <v>L</v>
      </c>
      <c r="BZ31" s="51" t="str">
        <f t="shared" si="48"/>
        <v>L</v>
      </c>
      <c r="CA31" s="51" t="str">
        <f t="shared" si="49"/>
        <v>L</v>
      </c>
      <c r="CB31" s="51" t="str">
        <f t="shared" si="50"/>
        <v>L</v>
      </c>
      <c r="CC31" s="51" t="str">
        <f t="shared" si="31"/>
        <v>L</v>
      </c>
      <c r="CD31" s="51" t="str">
        <f t="shared" si="32"/>
        <v>L</v>
      </c>
      <c r="CE31" s="51" t="str">
        <f t="shared" si="51"/>
        <v>L</v>
      </c>
      <c r="CF31" s="51"/>
      <c r="CH31" s="53" t="str">
        <f t="shared" si="52"/>
        <v/>
      </c>
      <c r="CI31" s="53" t="str">
        <f t="shared" si="53"/>
        <v xml:space="preserve">NSA=N-7(30)(NM-= HA, SDL, HAS-2, XBEEN-2, HAP),                    </v>
      </c>
      <c r="CJ31" s="54" t="str">
        <f t="shared" si="54"/>
        <v/>
      </c>
      <c r="CK31" s="53" t="str">
        <f t="shared" si="55"/>
        <v/>
      </c>
      <c r="CL31" s="53" t="str">
        <f t="shared" si="56"/>
        <v/>
      </c>
      <c r="CM31" s="53" t="str">
        <f t="shared" si="57"/>
        <v/>
      </c>
      <c r="CN31" s="53" t="str">
        <f t="shared" si="58"/>
        <v/>
      </c>
      <c r="CO31" s="53" t="str">
        <f t="shared" si="59"/>
        <v/>
      </c>
      <c r="CP31" s="53" t="str">
        <f t="shared" si="60"/>
        <v/>
      </c>
      <c r="CQ31" s="53" t="str">
        <f t="shared" si="61"/>
        <v/>
      </c>
      <c r="CR31" s="53" t="str">
        <f t="shared" si="62"/>
        <v/>
      </c>
      <c r="CS31" s="53" t="str">
        <f t="shared" si="63"/>
        <v/>
      </c>
      <c r="CT31" s="53" t="str">
        <f t="shared" si="64"/>
        <v/>
      </c>
      <c r="CU31" s="53" t="str">
        <f t="shared" si="65"/>
        <v/>
      </c>
    </row>
    <row r="32" spans="1:99" ht="81.75" hidden="1" thickBot="1" x14ac:dyDescent="0.35">
      <c r="A32" s="40">
        <v>20</v>
      </c>
      <c r="B32" s="106">
        <v>20</v>
      </c>
      <c r="C32" s="400" t="s">
        <v>281</v>
      </c>
      <c r="D32" s="40" t="s">
        <v>106</v>
      </c>
      <c r="E32" s="407">
        <v>31</v>
      </c>
      <c r="F32" s="424" t="s">
        <v>685</v>
      </c>
      <c r="G32" s="40" t="s">
        <v>141</v>
      </c>
      <c r="H32" s="411">
        <v>174.5</v>
      </c>
      <c r="I32" s="411">
        <v>62.3</v>
      </c>
      <c r="J32" s="296">
        <f t="shared" si="0"/>
        <v>56.467499999999994</v>
      </c>
      <c r="K32" s="297">
        <f t="shared" si="1"/>
        <v>56.567499999999995</v>
      </c>
      <c r="L32" s="298">
        <f t="shared" si="2"/>
        <v>58.131249999999994</v>
      </c>
      <c r="M32" s="297">
        <f t="shared" si="3"/>
        <v>58.231249999999996</v>
      </c>
      <c r="N32" s="298">
        <f t="shared" si="4"/>
        <v>61.458749999999995</v>
      </c>
      <c r="O32" s="297">
        <f t="shared" si="5"/>
        <v>61.558749999999996</v>
      </c>
      <c r="P32" s="298">
        <f t="shared" si="6"/>
        <v>66.45</v>
      </c>
      <c r="Q32" s="299">
        <f t="shared" si="7"/>
        <v>66.55</v>
      </c>
      <c r="R32" s="300">
        <f t="shared" si="8"/>
        <v>67.05</v>
      </c>
      <c r="S32" s="299">
        <f t="shared" si="9"/>
        <v>67.149999999999991</v>
      </c>
      <c r="T32" s="298">
        <f t="shared" si="10"/>
        <v>67.55</v>
      </c>
      <c r="U32" s="299">
        <f t="shared" si="11"/>
        <v>67.649999999999991</v>
      </c>
      <c r="V32" s="300">
        <f t="shared" si="12"/>
        <v>72.616249999999994</v>
      </c>
      <c r="W32" s="299">
        <f t="shared" si="13"/>
        <v>72.716249999999988</v>
      </c>
      <c r="X32" s="300">
        <f t="shared" si="14"/>
        <v>75.993749999999991</v>
      </c>
      <c r="Y32" s="299">
        <f t="shared" si="15"/>
        <v>76.093749999999986</v>
      </c>
      <c r="Z32" s="300">
        <f t="shared" si="16"/>
        <v>77.68249999999999</v>
      </c>
      <c r="AA32" s="298">
        <f t="shared" si="17"/>
        <v>77.782499999999985</v>
      </c>
      <c r="AB32" s="97" t="str">
        <f t="shared" si="18"/>
        <v/>
      </c>
      <c r="AC32" s="42" t="str">
        <f t="shared" si="19"/>
        <v>HB</v>
      </c>
      <c r="AD32" s="42">
        <f t="shared" si="20"/>
        <v>70</v>
      </c>
      <c r="AE32" s="346">
        <v>1</v>
      </c>
      <c r="AF32" s="346">
        <v>6</v>
      </c>
      <c r="AG32" s="347" t="s">
        <v>347</v>
      </c>
      <c r="AH32" s="348">
        <f t="shared" si="21"/>
        <v>39</v>
      </c>
      <c r="AI32" s="346">
        <v>1</v>
      </c>
      <c r="AJ32" s="346">
        <v>1</v>
      </c>
      <c r="AK32" s="347" t="s">
        <v>405</v>
      </c>
      <c r="AL32" s="349" t="str">
        <f t="shared" si="33"/>
        <v>SGP-0</v>
      </c>
      <c r="AM32" s="348">
        <f t="shared" si="22"/>
        <v>89</v>
      </c>
      <c r="AN32" s="350">
        <f t="shared" si="34"/>
        <v>66</v>
      </c>
      <c r="AO32" s="346">
        <v>7</v>
      </c>
      <c r="AP32" s="346">
        <v>180</v>
      </c>
      <c r="AQ32" s="346">
        <f t="shared" si="23"/>
        <v>2980</v>
      </c>
      <c r="AR32" s="348">
        <f t="shared" si="24"/>
        <v>72</v>
      </c>
      <c r="AS32" s="346">
        <v>16</v>
      </c>
      <c r="AT32" s="348">
        <f t="shared" si="25"/>
        <v>90</v>
      </c>
      <c r="AU32" s="346">
        <v>41</v>
      </c>
      <c r="AV32" s="348">
        <f t="shared" si="26"/>
        <v>100</v>
      </c>
      <c r="AW32" s="346">
        <v>54</v>
      </c>
      <c r="AX32" s="348">
        <f t="shared" si="27"/>
        <v>100</v>
      </c>
      <c r="AY32" s="346">
        <v>43</v>
      </c>
      <c r="AZ32" s="348">
        <f t="shared" si="28"/>
        <v>100</v>
      </c>
      <c r="BA32" s="351">
        <v>5.03</v>
      </c>
      <c r="BB32" s="348">
        <f t="shared" si="29"/>
        <v>79</v>
      </c>
      <c r="BC32" s="350">
        <f t="shared" si="35"/>
        <v>93.8</v>
      </c>
      <c r="BD32" s="350">
        <f t="shared" si="36"/>
        <v>82.9</v>
      </c>
      <c r="BE32" s="346" t="s">
        <v>450</v>
      </c>
      <c r="BF32" s="352">
        <v>0.55000000000000004</v>
      </c>
      <c r="BG32" s="353" t="str">
        <f t="shared" si="37"/>
        <v>"</v>
      </c>
      <c r="BH32" s="354">
        <f t="shared" si="38"/>
        <v>77.83</v>
      </c>
      <c r="BI32" s="350">
        <f t="shared" si="39"/>
        <v>77.83</v>
      </c>
      <c r="BJ32" s="113" t="str">
        <f t="shared" si="40"/>
        <v>L</v>
      </c>
      <c r="BK32" s="347" t="str">
        <f t="shared" si="66"/>
        <v/>
      </c>
      <c r="BR32" s="307"/>
      <c r="BS32" s="51" t="str">
        <f t="shared" si="41"/>
        <v>L</v>
      </c>
      <c r="BT32" s="51" t="str">
        <f t="shared" si="42"/>
        <v>L</v>
      </c>
      <c r="BU32" s="51" t="str">
        <f t="shared" si="43"/>
        <v>L</v>
      </c>
      <c r="BV32" s="51" t="str">
        <f t="shared" si="44"/>
        <v>L</v>
      </c>
      <c r="BW32" s="51" t="str">
        <f t="shared" si="45"/>
        <v>L</v>
      </c>
      <c r="BX32" s="51" t="str">
        <f t="shared" si="46"/>
        <v>L</v>
      </c>
      <c r="BY32" s="51" t="str">
        <f t="shared" si="47"/>
        <v>L</v>
      </c>
      <c r="BZ32" s="51" t="str">
        <f t="shared" si="48"/>
        <v>L</v>
      </c>
      <c r="CA32" s="51" t="str">
        <f t="shared" si="49"/>
        <v>L</v>
      </c>
      <c r="CB32" s="51" t="str">
        <f t="shared" si="50"/>
        <v>L</v>
      </c>
      <c r="CC32" s="51" t="str">
        <f t="shared" si="31"/>
        <v>L</v>
      </c>
      <c r="CD32" s="51" t="str">
        <f t="shared" si="32"/>
        <v>L</v>
      </c>
      <c r="CE32" s="51" t="str">
        <f t="shared" si="51"/>
        <v>L</v>
      </c>
      <c r="CF32" s="51"/>
      <c r="CH32" s="53" t="str">
        <f t="shared" si="52"/>
        <v/>
      </c>
      <c r="CI32" s="53" t="str">
        <f t="shared" si="53"/>
        <v/>
      </c>
      <c r="CJ32" s="54" t="str">
        <f t="shared" si="54"/>
        <v/>
      </c>
      <c r="CK32" s="53" t="str">
        <f t="shared" si="55"/>
        <v/>
      </c>
      <c r="CL32" s="53" t="str">
        <f t="shared" si="56"/>
        <v/>
      </c>
      <c r="CM32" s="53" t="str">
        <f t="shared" si="57"/>
        <v/>
      </c>
      <c r="CN32" s="53" t="str">
        <f t="shared" si="58"/>
        <v/>
      </c>
      <c r="CO32" s="53" t="str">
        <f t="shared" si="59"/>
        <v/>
      </c>
      <c r="CP32" s="53" t="str">
        <f t="shared" si="60"/>
        <v/>
      </c>
      <c r="CQ32" s="53" t="str">
        <f t="shared" si="61"/>
        <v/>
      </c>
      <c r="CR32" s="53" t="str">
        <f t="shared" si="62"/>
        <v/>
      </c>
      <c r="CS32" s="53" t="str">
        <f t="shared" si="63"/>
        <v/>
      </c>
      <c r="CT32" s="53" t="str">
        <f t="shared" si="64"/>
        <v/>
      </c>
      <c r="CU32" s="53" t="str">
        <f t="shared" si="65"/>
        <v/>
      </c>
    </row>
    <row r="33" spans="1:99" ht="102" hidden="1" thickBot="1" x14ac:dyDescent="0.35">
      <c r="A33" s="40">
        <v>21</v>
      </c>
      <c r="B33" s="106">
        <v>21</v>
      </c>
      <c r="C33" s="400" t="s">
        <v>282</v>
      </c>
      <c r="D33" s="40" t="s">
        <v>106</v>
      </c>
      <c r="E33" s="406">
        <v>5</v>
      </c>
      <c r="F33" s="426" t="s">
        <v>686</v>
      </c>
      <c r="G33" s="40" t="s">
        <v>141</v>
      </c>
      <c r="H33" s="411">
        <v>169.6</v>
      </c>
      <c r="I33" s="411">
        <v>62.3</v>
      </c>
      <c r="J33" s="296">
        <f t="shared" si="0"/>
        <v>52.718999999999994</v>
      </c>
      <c r="K33" s="297">
        <f t="shared" si="1"/>
        <v>52.818999999999996</v>
      </c>
      <c r="L33" s="298">
        <f t="shared" si="2"/>
        <v>54.272499999999994</v>
      </c>
      <c r="M33" s="297">
        <f t="shared" si="3"/>
        <v>54.372499999999995</v>
      </c>
      <c r="N33" s="298">
        <f t="shared" si="4"/>
        <v>57.379499999999993</v>
      </c>
      <c r="O33" s="297">
        <f t="shared" si="5"/>
        <v>57.479499999999994</v>
      </c>
      <c r="P33" s="298">
        <f t="shared" si="6"/>
        <v>62.039999999999992</v>
      </c>
      <c r="Q33" s="299">
        <f t="shared" si="7"/>
        <v>62.139999999999993</v>
      </c>
      <c r="R33" s="300">
        <f t="shared" si="8"/>
        <v>62.639999999999993</v>
      </c>
      <c r="S33" s="299">
        <f t="shared" si="9"/>
        <v>62.739999999999995</v>
      </c>
      <c r="T33" s="298">
        <f t="shared" si="10"/>
        <v>63.139999999999993</v>
      </c>
      <c r="U33" s="299">
        <f t="shared" si="11"/>
        <v>63.239999999999995</v>
      </c>
      <c r="V33" s="300">
        <f t="shared" si="12"/>
        <v>67.875499999999988</v>
      </c>
      <c r="W33" s="299">
        <f t="shared" si="13"/>
        <v>67.975499999999982</v>
      </c>
      <c r="X33" s="300">
        <f t="shared" si="14"/>
        <v>71.032499999999999</v>
      </c>
      <c r="Y33" s="299">
        <f t="shared" si="15"/>
        <v>71.132499999999993</v>
      </c>
      <c r="Z33" s="300">
        <f t="shared" si="16"/>
        <v>72.61099999999999</v>
      </c>
      <c r="AA33" s="298">
        <f t="shared" si="17"/>
        <v>72.710999999999984</v>
      </c>
      <c r="AB33" s="97" t="str">
        <f t="shared" si="18"/>
        <v/>
      </c>
      <c r="AC33" s="42" t="str">
        <f t="shared" si="19"/>
        <v>IB</v>
      </c>
      <c r="AD33" s="42">
        <f t="shared" si="20"/>
        <v>90</v>
      </c>
      <c r="AE33" s="346">
        <v>0</v>
      </c>
      <c r="AF33" s="346">
        <v>8</v>
      </c>
      <c r="AG33" s="347" t="s">
        <v>348</v>
      </c>
      <c r="AH33" s="348">
        <f t="shared" si="21"/>
        <v>20</v>
      </c>
      <c r="AI33" s="346">
        <v>0</v>
      </c>
      <c r="AJ33" s="346">
        <v>3</v>
      </c>
      <c r="AK33" s="347" t="s">
        <v>406</v>
      </c>
      <c r="AL33" s="349" t="str">
        <f t="shared" si="33"/>
        <v>SGP-1</v>
      </c>
      <c r="AM33" s="348">
        <f t="shared" si="22"/>
        <v>70</v>
      </c>
      <c r="AN33" s="350">
        <f t="shared" si="34"/>
        <v>60</v>
      </c>
      <c r="AO33" s="346">
        <v>6</v>
      </c>
      <c r="AP33" s="346">
        <v>200</v>
      </c>
      <c r="AQ33" s="346">
        <f t="shared" si="23"/>
        <v>2600</v>
      </c>
      <c r="AR33" s="348">
        <f t="shared" si="24"/>
        <v>52</v>
      </c>
      <c r="AS33" s="346">
        <v>18</v>
      </c>
      <c r="AT33" s="348">
        <f t="shared" si="25"/>
        <v>100</v>
      </c>
      <c r="AU33" s="346">
        <v>41</v>
      </c>
      <c r="AV33" s="348">
        <f t="shared" si="26"/>
        <v>100</v>
      </c>
      <c r="AW33" s="346">
        <v>54</v>
      </c>
      <c r="AX33" s="348">
        <f t="shared" si="27"/>
        <v>100</v>
      </c>
      <c r="AY33" s="346">
        <v>43</v>
      </c>
      <c r="AZ33" s="348">
        <f t="shared" si="28"/>
        <v>100</v>
      </c>
      <c r="BA33" s="351">
        <v>5.9</v>
      </c>
      <c r="BB33" s="348">
        <f t="shared" si="29"/>
        <v>55</v>
      </c>
      <c r="BC33" s="350">
        <f t="shared" si="35"/>
        <v>91</v>
      </c>
      <c r="BD33" s="350">
        <f t="shared" si="36"/>
        <v>71.5</v>
      </c>
      <c r="BE33" s="346" t="s">
        <v>450</v>
      </c>
      <c r="BF33" s="352">
        <v>1.01</v>
      </c>
      <c r="BG33" s="353" t="str">
        <f t="shared" si="37"/>
        <v>"</v>
      </c>
      <c r="BH33" s="354">
        <f t="shared" si="38"/>
        <v>68.05</v>
      </c>
      <c r="BI33" s="350">
        <f t="shared" si="39"/>
        <v>37</v>
      </c>
      <c r="BJ33" s="113" t="str">
        <f t="shared" si="40"/>
        <v>TL</v>
      </c>
      <c r="BK33" s="347" t="str">
        <f t="shared" si="66"/>
        <v xml:space="preserve">NSA=N-8(20)(NM-= SDL-2, HAS-2, XBEEN-3, HEX),                    </v>
      </c>
      <c r="BR33" s="307"/>
      <c r="BS33" s="51" t="str">
        <f t="shared" si="41"/>
        <v>L</v>
      </c>
      <c r="BT33" s="51" t="str">
        <f t="shared" si="42"/>
        <v>TL</v>
      </c>
      <c r="BU33" s="51" t="str">
        <f t="shared" si="43"/>
        <v>L</v>
      </c>
      <c r="BV33" s="51" t="str">
        <f t="shared" si="44"/>
        <v>L</v>
      </c>
      <c r="BW33" s="51" t="str">
        <f t="shared" si="45"/>
        <v>L</v>
      </c>
      <c r="BX33" s="51" t="str">
        <f t="shared" si="46"/>
        <v>L</v>
      </c>
      <c r="BY33" s="51" t="str">
        <f t="shared" si="47"/>
        <v>L</v>
      </c>
      <c r="BZ33" s="51" t="str">
        <f t="shared" si="48"/>
        <v>L</v>
      </c>
      <c r="CA33" s="51" t="str">
        <f t="shared" si="49"/>
        <v>L</v>
      </c>
      <c r="CB33" s="51" t="str">
        <f t="shared" si="50"/>
        <v>L</v>
      </c>
      <c r="CC33" s="51" t="str">
        <f t="shared" si="31"/>
        <v>L</v>
      </c>
      <c r="CD33" s="51" t="str">
        <f t="shared" si="32"/>
        <v>L</v>
      </c>
      <c r="CE33" s="51" t="str">
        <f t="shared" si="51"/>
        <v>L</v>
      </c>
      <c r="CF33" s="51"/>
      <c r="CH33" s="53" t="str">
        <f t="shared" si="52"/>
        <v/>
      </c>
      <c r="CI33" s="53" t="str">
        <f t="shared" si="53"/>
        <v xml:space="preserve">NSA=N-8(20)(NM-= SDL-2, HAS-2, XBEEN-3, HEX),                    </v>
      </c>
      <c r="CJ33" s="54" t="str">
        <f t="shared" si="54"/>
        <v/>
      </c>
      <c r="CK33" s="53" t="str">
        <f t="shared" si="55"/>
        <v/>
      </c>
      <c r="CL33" s="53" t="str">
        <f t="shared" si="56"/>
        <v/>
      </c>
      <c r="CM33" s="53" t="str">
        <f t="shared" si="57"/>
        <v/>
      </c>
      <c r="CN33" s="53" t="str">
        <f t="shared" si="58"/>
        <v/>
      </c>
      <c r="CO33" s="53" t="str">
        <f t="shared" si="59"/>
        <v/>
      </c>
      <c r="CP33" s="53" t="str">
        <f t="shared" si="60"/>
        <v/>
      </c>
      <c r="CQ33" s="53" t="str">
        <f t="shared" si="61"/>
        <v/>
      </c>
      <c r="CR33" s="53" t="str">
        <f t="shared" si="62"/>
        <v/>
      </c>
      <c r="CS33" s="53" t="str">
        <f t="shared" si="63"/>
        <v/>
      </c>
      <c r="CT33" s="53" t="str">
        <f t="shared" si="64"/>
        <v/>
      </c>
      <c r="CU33" s="53" t="str">
        <f t="shared" si="65"/>
        <v/>
      </c>
    </row>
    <row r="34" spans="1:99" ht="102" hidden="1" thickBot="1" x14ac:dyDescent="0.35">
      <c r="A34" s="40">
        <v>22</v>
      </c>
      <c r="B34" s="106">
        <v>22</v>
      </c>
      <c r="C34" s="400" t="s">
        <v>283</v>
      </c>
      <c r="D34" s="40" t="s">
        <v>106</v>
      </c>
      <c r="E34" s="407">
        <v>32</v>
      </c>
      <c r="F34" s="424" t="s">
        <v>687</v>
      </c>
      <c r="G34" s="40" t="s">
        <v>141</v>
      </c>
      <c r="H34" s="411">
        <v>164.5</v>
      </c>
      <c r="I34" s="411">
        <v>54.2</v>
      </c>
      <c r="J34" s="296">
        <f t="shared" si="0"/>
        <v>48.817500000000003</v>
      </c>
      <c r="K34" s="297">
        <f t="shared" si="1"/>
        <v>48.917500000000004</v>
      </c>
      <c r="L34" s="298">
        <f t="shared" si="2"/>
        <v>50.256250000000001</v>
      </c>
      <c r="M34" s="297">
        <f t="shared" si="3"/>
        <v>50.356250000000003</v>
      </c>
      <c r="N34" s="298">
        <f t="shared" si="4"/>
        <v>53.133749999999999</v>
      </c>
      <c r="O34" s="297">
        <f t="shared" si="5"/>
        <v>53.233750000000001</v>
      </c>
      <c r="P34" s="298">
        <f t="shared" si="6"/>
        <v>57.45</v>
      </c>
      <c r="Q34" s="299">
        <f t="shared" si="7"/>
        <v>57.550000000000004</v>
      </c>
      <c r="R34" s="300">
        <f t="shared" si="8"/>
        <v>58.050000000000004</v>
      </c>
      <c r="S34" s="299">
        <f t="shared" si="9"/>
        <v>58.150000000000006</v>
      </c>
      <c r="T34" s="298">
        <f t="shared" si="10"/>
        <v>58.550000000000004</v>
      </c>
      <c r="U34" s="299">
        <f t="shared" si="11"/>
        <v>58.650000000000006</v>
      </c>
      <c r="V34" s="300">
        <f t="shared" si="12"/>
        <v>62.941250000000004</v>
      </c>
      <c r="W34" s="299">
        <f t="shared" si="13"/>
        <v>63.041250000000005</v>
      </c>
      <c r="X34" s="300">
        <f t="shared" si="14"/>
        <v>65.868750000000006</v>
      </c>
      <c r="Y34" s="299">
        <f t="shared" si="15"/>
        <v>65.96875</v>
      </c>
      <c r="Z34" s="300">
        <f t="shared" si="16"/>
        <v>67.33250000000001</v>
      </c>
      <c r="AA34" s="298">
        <f t="shared" si="17"/>
        <v>67.432500000000005</v>
      </c>
      <c r="AB34" s="97" t="str">
        <f t="shared" si="18"/>
        <v/>
      </c>
      <c r="AC34" s="42" t="str">
        <f t="shared" si="19"/>
        <v>HB</v>
      </c>
      <c r="AD34" s="42">
        <f t="shared" si="20"/>
        <v>70</v>
      </c>
      <c r="AE34" s="346">
        <v>0</v>
      </c>
      <c r="AF34" s="346">
        <v>9</v>
      </c>
      <c r="AG34" s="347" t="s">
        <v>349</v>
      </c>
      <c r="AH34" s="348">
        <f t="shared" si="21"/>
        <v>10</v>
      </c>
      <c r="AI34" s="346">
        <v>1</v>
      </c>
      <c r="AJ34" s="346">
        <v>3</v>
      </c>
      <c r="AK34" s="347" t="s">
        <v>407</v>
      </c>
      <c r="AL34" s="349" t="str">
        <f t="shared" si="33"/>
        <v>SGP-1</v>
      </c>
      <c r="AM34" s="348">
        <f t="shared" si="22"/>
        <v>69</v>
      </c>
      <c r="AN34" s="350">
        <f t="shared" si="34"/>
        <v>49.67</v>
      </c>
      <c r="AO34" s="346">
        <v>7</v>
      </c>
      <c r="AP34" s="346">
        <v>170</v>
      </c>
      <c r="AQ34" s="346">
        <f t="shared" si="23"/>
        <v>2970</v>
      </c>
      <c r="AR34" s="348">
        <f t="shared" si="24"/>
        <v>71</v>
      </c>
      <c r="AS34" s="346">
        <v>18</v>
      </c>
      <c r="AT34" s="348">
        <f t="shared" si="25"/>
        <v>100</v>
      </c>
      <c r="AU34" s="346">
        <v>41</v>
      </c>
      <c r="AV34" s="348">
        <f t="shared" si="26"/>
        <v>100</v>
      </c>
      <c r="AW34" s="346">
        <v>35</v>
      </c>
      <c r="AX34" s="348">
        <f t="shared" si="27"/>
        <v>25</v>
      </c>
      <c r="AY34" s="346">
        <v>38</v>
      </c>
      <c r="AZ34" s="348">
        <f t="shared" si="28"/>
        <v>89</v>
      </c>
      <c r="BA34" s="351">
        <v>5.07</v>
      </c>
      <c r="BB34" s="348">
        <f t="shared" si="29"/>
        <v>77</v>
      </c>
      <c r="BC34" s="350">
        <f t="shared" si="35"/>
        <v>78.2</v>
      </c>
      <c r="BD34" s="350">
        <f t="shared" si="36"/>
        <v>74.599999999999994</v>
      </c>
      <c r="BE34" s="346" t="s">
        <v>450</v>
      </c>
      <c r="BF34" s="352">
        <v>1.02</v>
      </c>
      <c r="BG34" s="353" t="str">
        <f t="shared" si="37"/>
        <v>"</v>
      </c>
      <c r="BH34" s="354">
        <f t="shared" si="38"/>
        <v>67.12</v>
      </c>
      <c r="BI34" s="350">
        <f t="shared" si="39"/>
        <v>37</v>
      </c>
      <c r="BJ34" s="113" t="str">
        <f t="shared" si="40"/>
        <v>TL</v>
      </c>
      <c r="BK34" s="347" t="str">
        <f t="shared" si="66"/>
        <v xml:space="preserve">NSA=N-9(10)(NM-= HA-2, HAS-3, LD-2, KT-2),                    B3=(25),                    </v>
      </c>
      <c r="BR34" s="307"/>
      <c r="BS34" s="51" t="str">
        <f t="shared" si="41"/>
        <v>L</v>
      </c>
      <c r="BT34" s="51" t="str">
        <f t="shared" si="42"/>
        <v>TL</v>
      </c>
      <c r="BU34" s="51" t="str">
        <f t="shared" si="43"/>
        <v>L</v>
      </c>
      <c r="BV34" s="51" t="str">
        <f t="shared" si="44"/>
        <v>L</v>
      </c>
      <c r="BW34" s="51" t="str">
        <f t="shared" si="45"/>
        <v>L</v>
      </c>
      <c r="BX34" s="51" t="str">
        <f t="shared" si="46"/>
        <v>L</v>
      </c>
      <c r="BY34" s="51" t="str">
        <f t="shared" si="47"/>
        <v>L</v>
      </c>
      <c r="BZ34" s="51" t="str">
        <f t="shared" si="48"/>
        <v>TL</v>
      </c>
      <c r="CA34" s="51" t="str">
        <f t="shared" si="49"/>
        <v>L</v>
      </c>
      <c r="CB34" s="51" t="str">
        <f t="shared" si="50"/>
        <v>L</v>
      </c>
      <c r="CC34" s="51" t="str">
        <f t="shared" si="31"/>
        <v>L</v>
      </c>
      <c r="CD34" s="51" t="str">
        <f t="shared" si="32"/>
        <v>L</v>
      </c>
      <c r="CE34" s="51" t="str">
        <f t="shared" si="51"/>
        <v>L</v>
      </c>
      <c r="CF34" s="51"/>
      <c r="CH34" s="53" t="str">
        <f t="shared" si="52"/>
        <v/>
      </c>
      <c r="CI34" s="53" t="str">
        <f t="shared" si="53"/>
        <v xml:space="preserve">NSA=N-9(10)(NM-= HA-2, HAS-3, LD-2, KT-2),                    </v>
      </c>
      <c r="CJ34" s="54" t="str">
        <f t="shared" si="54"/>
        <v/>
      </c>
      <c r="CK34" s="53" t="str">
        <f t="shared" si="55"/>
        <v/>
      </c>
      <c r="CL34" s="53" t="str">
        <f t="shared" si="56"/>
        <v/>
      </c>
      <c r="CM34" s="53" t="str">
        <f t="shared" si="57"/>
        <v/>
      </c>
      <c r="CN34" s="53" t="str">
        <f t="shared" si="58"/>
        <v/>
      </c>
      <c r="CO34" s="53" t="str">
        <f t="shared" si="59"/>
        <v xml:space="preserve">B3=(25),                    </v>
      </c>
      <c r="CP34" s="53" t="str">
        <f t="shared" si="60"/>
        <v/>
      </c>
      <c r="CQ34" s="53" t="str">
        <f t="shared" si="61"/>
        <v/>
      </c>
      <c r="CR34" s="53" t="str">
        <f t="shared" si="62"/>
        <v/>
      </c>
      <c r="CS34" s="53" t="str">
        <f t="shared" si="63"/>
        <v/>
      </c>
      <c r="CT34" s="53" t="str">
        <f t="shared" si="64"/>
        <v/>
      </c>
      <c r="CU34" s="53" t="str">
        <f t="shared" si="65"/>
        <v/>
      </c>
    </row>
    <row r="35" spans="1:99" ht="81.75" hidden="1" thickBot="1" x14ac:dyDescent="0.35">
      <c r="A35" s="40">
        <v>23</v>
      </c>
      <c r="B35" s="106">
        <v>23</v>
      </c>
      <c r="C35" s="400" t="s">
        <v>284</v>
      </c>
      <c r="D35" s="40" t="s">
        <v>106</v>
      </c>
      <c r="E35" s="407">
        <v>33</v>
      </c>
      <c r="F35" s="424" t="s">
        <v>688</v>
      </c>
      <c r="G35" s="40" t="s">
        <v>141</v>
      </c>
      <c r="H35" s="411">
        <v>166.9</v>
      </c>
      <c r="I35" s="411">
        <v>56.6</v>
      </c>
      <c r="J35" s="296">
        <f t="shared" si="0"/>
        <v>50.653500000000008</v>
      </c>
      <c r="K35" s="297">
        <f t="shared" si="1"/>
        <v>50.75350000000001</v>
      </c>
      <c r="L35" s="298">
        <f t="shared" si="2"/>
        <v>52.146250000000002</v>
      </c>
      <c r="M35" s="297">
        <f t="shared" si="3"/>
        <v>52.246250000000003</v>
      </c>
      <c r="N35" s="298">
        <f t="shared" si="4"/>
        <v>55.131750000000004</v>
      </c>
      <c r="O35" s="297">
        <f t="shared" si="5"/>
        <v>55.231750000000005</v>
      </c>
      <c r="P35" s="298">
        <f t="shared" si="6"/>
        <v>59.610000000000007</v>
      </c>
      <c r="Q35" s="299">
        <f t="shared" si="7"/>
        <v>59.710000000000008</v>
      </c>
      <c r="R35" s="300">
        <f t="shared" si="8"/>
        <v>60.210000000000008</v>
      </c>
      <c r="S35" s="299">
        <f t="shared" si="9"/>
        <v>60.310000000000009</v>
      </c>
      <c r="T35" s="298">
        <f t="shared" si="10"/>
        <v>60.710000000000008</v>
      </c>
      <c r="U35" s="299">
        <f t="shared" si="11"/>
        <v>60.810000000000009</v>
      </c>
      <c r="V35" s="300">
        <f t="shared" si="12"/>
        <v>65.263250000000014</v>
      </c>
      <c r="W35" s="299">
        <f t="shared" si="13"/>
        <v>65.363250000000008</v>
      </c>
      <c r="X35" s="300">
        <f t="shared" si="14"/>
        <v>68.298750000000013</v>
      </c>
      <c r="Y35" s="299">
        <f t="shared" si="15"/>
        <v>68.398750000000007</v>
      </c>
      <c r="Z35" s="300">
        <f t="shared" si="16"/>
        <v>69.816500000000005</v>
      </c>
      <c r="AA35" s="298">
        <f t="shared" si="17"/>
        <v>69.916499999999999</v>
      </c>
      <c r="AB35" s="97" t="str">
        <f t="shared" si="18"/>
        <v/>
      </c>
      <c r="AC35" s="42" t="str">
        <f t="shared" si="19"/>
        <v>HB</v>
      </c>
      <c r="AD35" s="42">
        <f t="shared" si="20"/>
        <v>70</v>
      </c>
      <c r="AE35" s="346">
        <v>1</v>
      </c>
      <c r="AF35" s="346">
        <v>6</v>
      </c>
      <c r="AG35" s="347" t="s">
        <v>350</v>
      </c>
      <c r="AH35" s="348">
        <f t="shared" si="21"/>
        <v>39</v>
      </c>
      <c r="AI35" s="346">
        <v>0</v>
      </c>
      <c r="AJ35" s="346">
        <v>3</v>
      </c>
      <c r="AK35" s="347" t="s">
        <v>408</v>
      </c>
      <c r="AL35" s="349" t="str">
        <f t="shared" si="33"/>
        <v>SGP-1</v>
      </c>
      <c r="AM35" s="348">
        <f t="shared" si="22"/>
        <v>70</v>
      </c>
      <c r="AN35" s="350">
        <f t="shared" si="34"/>
        <v>59.67</v>
      </c>
      <c r="AO35" s="346">
        <v>6</v>
      </c>
      <c r="AP35" s="346">
        <v>150</v>
      </c>
      <c r="AQ35" s="346">
        <f t="shared" si="23"/>
        <v>2550</v>
      </c>
      <c r="AR35" s="348">
        <f t="shared" si="24"/>
        <v>49</v>
      </c>
      <c r="AS35" s="346">
        <v>17</v>
      </c>
      <c r="AT35" s="348">
        <f t="shared" si="25"/>
        <v>95</v>
      </c>
      <c r="AU35" s="346">
        <v>41</v>
      </c>
      <c r="AV35" s="348">
        <f t="shared" si="26"/>
        <v>100</v>
      </c>
      <c r="AW35" s="346">
        <v>54</v>
      </c>
      <c r="AX35" s="348">
        <f t="shared" si="27"/>
        <v>100</v>
      </c>
      <c r="AY35" s="346">
        <v>27</v>
      </c>
      <c r="AZ35" s="348">
        <f t="shared" si="28"/>
        <v>65</v>
      </c>
      <c r="BA35" s="351">
        <v>5.08</v>
      </c>
      <c r="BB35" s="348">
        <f t="shared" si="29"/>
        <v>77</v>
      </c>
      <c r="BC35" s="350">
        <f t="shared" si="35"/>
        <v>87.4</v>
      </c>
      <c r="BD35" s="350">
        <f t="shared" si="36"/>
        <v>68.2</v>
      </c>
      <c r="BE35" s="346" t="s">
        <v>450</v>
      </c>
      <c r="BF35" s="352">
        <v>1.25</v>
      </c>
      <c r="BG35" s="353" t="str">
        <f t="shared" si="37"/>
        <v>"</v>
      </c>
      <c r="BH35" s="354">
        <f t="shared" si="38"/>
        <v>65.64</v>
      </c>
      <c r="BI35" s="350">
        <f t="shared" si="39"/>
        <v>65.64</v>
      </c>
      <c r="BJ35" s="113" t="str">
        <f t="shared" si="40"/>
        <v>L</v>
      </c>
      <c r="BK35" s="347" t="str">
        <f t="shared" si="66"/>
        <v/>
      </c>
      <c r="BR35" s="307"/>
      <c r="BS35" s="51" t="str">
        <f t="shared" si="41"/>
        <v>L</v>
      </c>
      <c r="BT35" s="51" t="str">
        <f t="shared" si="42"/>
        <v>L</v>
      </c>
      <c r="BU35" s="51" t="str">
        <f t="shared" si="43"/>
        <v>L</v>
      </c>
      <c r="BV35" s="51" t="str">
        <f t="shared" si="44"/>
        <v>L</v>
      </c>
      <c r="BW35" s="51" t="str">
        <f t="shared" si="45"/>
        <v>L</v>
      </c>
      <c r="BX35" s="51" t="str">
        <f t="shared" si="46"/>
        <v>L</v>
      </c>
      <c r="BY35" s="51" t="str">
        <f t="shared" si="47"/>
        <v>L</v>
      </c>
      <c r="BZ35" s="51" t="str">
        <f t="shared" si="48"/>
        <v>L</v>
      </c>
      <c r="CA35" s="51" t="str">
        <f t="shared" si="49"/>
        <v>L</v>
      </c>
      <c r="CB35" s="51" t="str">
        <f t="shared" si="50"/>
        <v>L</v>
      </c>
      <c r="CC35" s="51" t="str">
        <f t="shared" si="31"/>
        <v>L</v>
      </c>
      <c r="CD35" s="51" t="str">
        <f t="shared" si="32"/>
        <v>L</v>
      </c>
      <c r="CE35" s="51" t="str">
        <f t="shared" si="51"/>
        <v>L</v>
      </c>
      <c r="CF35" s="51"/>
      <c r="CH35" s="53" t="str">
        <f t="shared" si="52"/>
        <v/>
      </c>
      <c r="CI35" s="53" t="str">
        <f t="shared" si="53"/>
        <v/>
      </c>
      <c r="CJ35" s="54" t="str">
        <f t="shared" si="54"/>
        <v/>
      </c>
      <c r="CK35" s="53" t="str">
        <f t="shared" si="55"/>
        <v/>
      </c>
      <c r="CL35" s="53" t="str">
        <f t="shared" si="56"/>
        <v/>
      </c>
      <c r="CM35" s="53" t="str">
        <f t="shared" si="57"/>
        <v/>
      </c>
      <c r="CN35" s="53" t="str">
        <f t="shared" si="58"/>
        <v/>
      </c>
      <c r="CO35" s="53" t="str">
        <f t="shared" si="59"/>
        <v/>
      </c>
      <c r="CP35" s="53" t="str">
        <f t="shared" si="60"/>
        <v/>
      </c>
      <c r="CQ35" s="53" t="str">
        <f t="shared" si="61"/>
        <v/>
      </c>
      <c r="CR35" s="53" t="str">
        <f t="shared" si="62"/>
        <v/>
      </c>
      <c r="CS35" s="53" t="str">
        <f t="shared" si="63"/>
        <v/>
      </c>
      <c r="CT35" s="53" t="str">
        <f t="shared" si="64"/>
        <v/>
      </c>
      <c r="CU35" s="53" t="str">
        <f t="shared" si="65"/>
        <v/>
      </c>
    </row>
    <row r="36" spans="1:99" ht="102" hidden="1" thickBot="1" x14ac:dyDescent="0.35">
      <c r="A36" s="40">
        <v>24</v>
      </c>
      <c r="B36" s="106">
        <v>24</v>
      </c>
      <c r="C36" s="400" t="s">
        <v>285</v>
      </c>
      <c r="D36" s="40" t="s">
        <v>106</v>
      </c>
      <c r="E36" s="407">
        <v>34</v>
      </c>
      <c r="F36" s="424" t="s">
        <v>689</v>
      </c>
      <c r="G36" s="40" t="s">
        <v>141</v>
      </c>
      <c r="H36" s="411">
        <v>170.6</v>
      </c>
      <c r="I36" s="411">
        <v>54.6</v>
      </c>
      <c r="J36" s="296">
        <f t="shared" si="0"/>
        <v>53.484000000000002</v>
      </c>
      <c r="K36" s="297">
        <f t="shared" si="1"/>
        <v>53.584000000000003</v>
      </c>
      <c r="L36" s="298">
        <f t="shared" si="2"/>
        <v>55.059999999999995</v>
      </c>
      <c r="M36" s="297">
        <f t="shared" si="3"/>
        <v>55.16</v>
      </c>
      <c r="N36" s="298">
        <f t="shared" si="4"/>
        <v>58.211999999999996</v>
      </c>
      <c r="O36" s="297">
        <f t="shared" si="5"/>
        <v>58.311999999999998</v>
      </c>
      <c r="P36" s="298">
        <f t="shared" si="6"/>
        <v>62.94</v>
      </c>
      <c r="Q36" s="299">
        <f t="shared" si="7"/>
        <v>63.04</v>
      </c>
      <c r="R36" s="300">
        <f t="shared" si="8"/>
        <v>63.54</v>
      </c>
      <c r="S36" s="299">
        <f t="shared" si="9"/>
        <v>63.64</v>
      </c>
      <c r="T36" s="298">
        <f t="shared" si="10"/>
        <v>64.039999999999992</v>
      </c>
      <c r="U36" s="299">
        <f t="shared" si="11"/>
        <v>64.139999999999986</v>
      </c>
      <c r="V36" s="300">
        <f t="shared" si="12"/>
        <v>68.842999999999989</v>
      </c>
      <c r="W36" s="299">
        <f t="shared" si="13"/>
        <v>68.942999999999984</v>
      </c>
      <c r="X36" s="300">
        <f t="shared" si="14"/>
        <v>72.044999999999987</v>
      </c>
      <c r="Y36" s="299">
        <f t="shared" si="15"/>
        <v>72.144999999999982</v>
      </c>
      <c r="Z36" s="300">
        <f t="shared" si="16"/>
        <v>73.645999999999987</v>
      </c>
      <c r="AA36" s="298">
        <f t="shared" si="17"/>
        <v>73.745999999999981</v>
      </c>
      <c r="AB36" s="97" t="str">
        <f t="shared" si="18"/>
        <v/>
      </c>
      <c r="AC36" s="42" t="str">
        <f t="shared" si="19"/>
        <v>LB</v>
      </c>
      <c r="AD36" s="42">
        <f t="shared" si="20"/>
        <v>30</v>
      </c>
      <c r="AE36" s="346">
        <v>1</v>
      </c>
      <c r="AF36" s="346">
        <v>5</v>
      </c>
      <c r="AG36" s="347" t="s">
        <v>351</v>
      </c>
      <c r="AH36" s="348">
        <f t="shared" si="21"/>
        <v>49</v>
      </c>
      <c r="AI36" s="346">
        <v>0</v>
      </c>
      <c r="AJ36" s="346">
        <v>3</v>
      </c>
      <c r="AK36" s="347" t="s">
        <v>409</v>
      </c>
      <c r="AL36" s="349" t="str">
        <f t="shared" si="33"/>
        <v>SGP-1</v>
      </c>
      <c r="AM36" s="348">
        <f t="shared" si="22"/>
        <v>70</v>
      </c>
      <c r="AN36" s="350">
        <f t="shared" si="34"/>
        <v>49.67</v>
      </c>
      <c r="AO36" s="346">
        <v>6</v>
      </c>
      <c r="AP36" s="346">
        <v>330</v>
      </c>
      <c r="AQ36" s="346">
        <f t="shared" si="23"/>
        <v>2730</v>
      </c>
      <c r="AR36" s="348">
        <f t="shared" si="24"/>
        <v>59</v>
      </c>
      <c r="AS36" s="346">
        <v>14</v>
      </c>
      <c r="AT36" s="348">
        <f t="shared" si="25"/>
        <v>80</v>
      </c>
      <c r="AU36" s="346">
        <v>41</v>
      </c>
      <c r="AV36" s="348">
        <f t="shared" si="26"/>
        <v>100</v>
      </c>
      <c r="AW36" s="346">
        <v>54</v>
      </c>
      <c r="AX36" s="348">
        <f t="shared" si="27"/>
        <v>100</v>
      </c>
      <c r="AY36" s="346">
        <v>43</v>
      </c>
      <c r="AZ36" s="348">
        <f t="shared" si="28"/>
        <v>100</v>
      </c>
      <c r="BA36" s="351">
        <v>5.09</v>
      </c>
      <c r="BB36" s="348">
        <f t="shared" si="29"/>
        <v>77</v>
      </c>
      <c r="BC36" s="350">
        <f t="shared" si="35"/>
        <v>91.4</v>
      </c>
      <c r="BD36" s="350">
        <f t="shared" si="36"/>
        <v>75.2</v>
      </c>
      <c r="BE36" s="346" t="s">
        <v>450</v>
      </c>
      <c r="BF36" s="352">
        <v>1.07</v>
      </c>
      <c r="BG36" s="353" t="str">
        <f t="shared" si="37"/>
        <v>"</v>
      </c>
      <c r="BH36" s="354">
        <f t="shared" si="38"/>
        <v>67.540000000000006</v>
      </c>
      <c r="BI36" s="350">
        <f t="shared" si="39"/>
        <v>67.540000000000006</v>
      </c>
      <c r="BJ36" s="113" t="str">
        <f t="shared" si="40"/>
        <v>L</v>
      </c>
      <c r="BK36" s="347" t="str">
        <f t="shared" si="66"/>
        <v/>
      </c>
      <c r="BR36" s="307"/>
      <c r="BS36" s="51" t="str">
        <f t="shared" si="41"/>
        <v>L</v>
      </c>
      <c r="BT36" s="51" t="str">
        <f t="shared" si="42"/>
        <v>L</v>
      </c>
      <c r="BU36" s="51" t="str">
        <f t="shared" si="43"/>
        <v>L</v>
      </c>
      <c r="BV36" s="51" t="str">
        <f t="shared" si="44"/>
        <v>L</v>
      </c>
      <c r="BW36" s="51" t="str">
        <f t="shared" si="45"/>
        <v>L</v>
      </c>
      <c r="BX36" s="51" t="str">
        <f t="shared" si="46"/>
        <v>L</v>
      </c>
      <c r="BY36" s="51" t="str">
        <f t="shared" si="47"/>
        <v>L</v>
      </c>
      <c r="BZ36" s="51" t="str">
        <f t="shared" si="48"/>
        <v>L</v>
      </c>
      <c r="CA36" s="51" t="str">
        <f t="shared" si="49"/>
        <v>L</v>
      </c>
      <c r="CB36" s="51" t="str">
        <f t="shared" si="50"/>
        <v>L</v>
      </c>
      <c r="CC36" s="51" t="str">
        <f t="shared" si="31"/>
        <v>L</v>
      </c>
      <c r="CD36" s="51" t="str">
        <f t="shared" si="32"/>
        <v>L</v>
      </c>
      <c r="CE36" s="51" t="str">
        <f t="shared" si="51"/>
        <v>L</v>
      </c>
      <c r="CF36" s="51"/>
      <c r="CH36" s="53" t="str">
        <f t="shared" si="52"/>
        <v/>
      </c>
      <c r="CI36" s="53" t="str">
        <f t="shared" si="53"/>
        <v/>
      </c>
      <c r="CJ36" s="54" t="str">
        <f t="shared" si="54"/>
        <v/>
      </c>
      <c r="CK36" s="53" t="str">
        <f t="shared" si="55"/>
        <v/>
      </c>
      <c r="CL36" s="53" t="str">
        <f t="shared" si="56"/>
        <v/>
      </c>
      <c r="CM36" s="53" t="str">
        <f t="shared" si="57"/>
        <v/>
      </c>
      <c r="CN36" s="53" t="str">
        <f t="shared" si="58"/>
        <v/>
      </c>
      <c r="CO36" s="53" t="str">
        <f t="shared" si="59"/>
        <v/>
      </c>
      <c r="CP36" s="53" t="str">
        <f t="shared" si="60"/>
        <v/>
      </c>
      <c r="CQ36" s="53" t="str">
        <f t="shared" si="61"/>
        <v/>
      </c>
      <c r="CR36" s="53" t="str">
        <f t="shared" si="62"/>
        <v/>
      </c>
      <c r="CS36" s="53" t="str">
        <f t="shared" si="63"/>
        <v/>
      </c>
      <c r="CT36" s="53" t="str">
        <f t="shared" si="64"/>
        <v/>
      </c>
      <c r="CU36" s="53" t="str">
        <f t="shared" si="65"/>
        <v/>
      </c>
    </row>
    <row r="37" spans="1:99" ht="83.25" hidden="1" thickBot="1" x14ac:dyDescent="0.35">
      <c r="A37" s="40">
        <v>25</v>
      </c>
      <c r="B37" s="106">
        <v>25</v>
      </c>
      <c r="C37" s="400" t="s">
        <v>286</v>
      </c>
      <c r="D37" s="40" t="s">
        <v>106</v>
      </c>
      <c r="E37" s="406">
        <v>7</v>
      </c>
      <c r="F37" s="424" t="s">
        <v>690</v>
      </c>
      <c r="G37" s="40" t="s">
        <v>141</v>
      </c>
      <c r="H37" s="411">
        <v>165</v>
      </c>
      <c r="I37" s="411">
        <v>60.1</v>
      </c>
      <c r="J37" s="296">
        <f t="shared" si="0"/>
        <v>49.199999999999996</v>
      </c>
      <c r="K37" s="297">
        <f t="shared" si="1"/>
        <v>49.3</v>
      </c>
      <c r="L37" s="298">
        <f t="shared" si="2"/>
        <v>50.65</v>
      </c>
      <c r="M37" s="297">
        <f t="shared" si="3"/>
        <v>50.75</v>
      </c>
      <c r="N37" s="298">
        <f t="shared" si="4"/>
        <v>53.55</v>
      </c>
      <c r="O37" s="297">
        <f t="shared" si="5"/>
        <v>53.65</v>
      </c>
      <c r="P37" s="298">
        <f t="shared" si="6"/>
        <v>57.9</v>
      </c>
      <c r="Q37" s="299">
        <f t="shared" si="7"/>
        <v>58</v>
      </c>
      <c r="R37" s="300">
        <f t="shared" si="8"/>
        <v>58.5</v>
      </c>
      <c r="S37" s="299">
        <f t="shared" si="9"/>
        <v>58.6</v>
      </c>
      <c r="T37" s="298">
        <f t="shared" si="10"/>
        <v>59</v>
      </c>
      <c r="U37" s="299">
        <f t="shared" si="11"/>
        <v>59.1</v>
      </c>
      <c r="V37" s="300">
        <f t="shared" si="12"/>
        <v>63.424999999999997</v>
      </c>
      <c r="W37" s="299">
        <f t="shared" si="13"/>
        <v>63.524999999999999</v>
      </c>
      <c r="X37" s="300">
        <f t="shared" si="14"/>
        <v>66.375</v>
      </c>
      <c r="Y37" s="299">
        <f t="shared" si="15"/>
        <v>66.474999999999994</v>
      </c>
      <c r="Z37" s="300">
        <f t="shared" si="16"/>
        <v>67.849999999999994</v>
      </c>
      <c r="AA37" s="298">
        <f t="shared" si="17"/>
        <v>67.949999999999989</v>
      </c>
      <c r="AB37" s="97" t="str">
        <f t="shared" si="18"/>
        <v/>
      </c>
      <c r="AC37" s="42" t="str">
        <f t="shared" si="19"/>
        <v>HA</v>
      </c>
      <c r="AD37" s="42">
        <f t="shared" si="20"/>
        <v>80</v>
      </c>
      <c r="AE37" s="346">
        <v>0</v>
      </c>
      <c r="AF37" s="346">
        <v>7</v>
      </c>
      <c r="AG37" s="347" t="s">
        <v>252</v>
      </c>
      <c r="AH37" s="348">
        <f t="shared" si="21"/>
        <v>30</v>
      </c>
      <c r="AI37" s="346">
        <v>0</v>
      </c>
      <c r="AJ37" s="346">
        <v>3</v>
      </c>
      <c r="AK37" s="347" t="s">
        <v>410</v>
      </c>
      <c r="AL37" s="349" t="str">
        <f t="shared" si="33"/>
        <v>SGP-1</v>
      </c>
      <c r="AM37" s="348">
        <f t="shared" si="22"/>
        <v>70</v>
      </c>
      <c r="AN37" s="350">
        <f t="shared" si="34"/>
        <v>60</v>
      </c>
      <c r="AO37" s="346">
        <v>6</v>
      </c>
      <c r="AP37" s="346">
        <v>120</v>
      </c>
      <c r="AQ37" s="346">
        <f t="shared" si="23"/>
        <v>2520</v>
      </c>
      <c r="AR37" s="348">
        <f t="shared" si="24"/>
        <v>48</v>
      </c>
      <c r="AS37" s="346">
        <v>17</v>
      </c>
      <c r="AT37" s="348">
        <f t="shared" si="25"/>
        <v>95</v>
      </c>
      <c r="AU37" s="346">
        <v>41</v>
      </c>
      <c r="AV37" s="348">
        <f t="shared" si="26"/>
        <v>100</v>
      </c>
      <c r="AW37" s="346">
        <v>52</v>
      </c>
      <c r="AX37" s="348">
        <f t="shared" si="27"/>
        <v>90</v>
      </c>
      <c r="AY37" s="346">
        <v>33</v>
      </c>
      <c r="AZ37" s="348">
        <f t="shared" si="28"/>
        <v>78</v>
      </c>
      <c r="BA37" s="351">
        <v>5.4</v>
      </c>
      <c r="BB37" s="348">
        <f t="shared" si="29"/>
        <v>67</v>
      </c>
      <c r="BC37" s="350">
        <f t="shared" si="35"/>
        <v>86</v>
      </c>
      <c r="BD37" s="350">
        <f t="shared" si="36"/>
        <v>67</v>
      </c>
      <c r="BE37" s="346" t="s">
        <v>450</v>
      </c>
      <c r="BF37" s="352">
        <v>0.57999999999999996</v>
      </c>
      <c r="BG37" s="353" t="str">
        <f t="shared" si="37"/>
        <v>"</v>
      </c>
      <c r="BH37" s="354">
        <f t="shared" si="38"/>
        <v>64.900000000000006</v>
      </c>
      <c r="BI37" s="350">
        <f t="shared" si="39"/>
        <v>36.5</v>
      </c>
      <c r="BJ37" s="113" t="str">
        <f t="shared" si="40"/>
        <v>TL</v>
      </c>
      <c r="BK37" s="347" t="str">
        <f t="shared" si="66"/>
        <v xml:space="preserve">NSA=N-7(30)(NM-= HA, SDR, HAS-2, KT-2, HAP),                    </v>
      </c>
      <c r="BR37" s="307"/>
      <c r="BS37" s="51" t="str">
        <f t="shared" si="41"/>
        <v>L</v>
      </c>
      <c r="BT37" s="51" t="str">
        <f t="shared" si="42"/>
        <v>TL</v>
      </c>
      <c r="BU37" s="51" t="str">
        <f t="shared" si="43"/>
        <v>L</v>
      </c>
      <c r="BV37" s="51" t="str">
        <f t="shared" si="44"/>
        <v>L</v>
      </c>
      <c r="BW37" s="51" t="str">
        <f t="shared" si="45"/>
        <v>L</v>
      </c>
      <c r="BX37" s="51" t="str">
        <f t="shared" si="46"/>
        <v>L</v>
      </c>
      <c r="BY37" s="51" t="str">
        <f t="shared" si="47"/>
        <v>L</v>
      </c>
      <c r="BZ37" s="51" t="str">
        <f t="shared" si="48"/>
        <v>L</v>
      </c>
      <c r="CA37" s="51" t="str">
        <f t="shared" si="49"/>
        <v>L</v>
      </c>
      <c r="CB37" s="51" t="str">
        <f t="shared" si="50"/>
        <v>L</v>
      </c>
      <c r="CC37" s="51" t="str">
        <f t="shared" si="31"/>
        <v>L</v>
      </c>
      <c r="CD37" s="51" t="str">
        <f t="shared" si="32"/>
        <v>L</v>
      </c>
      <c r="CE37" s="51" t="str">
        <f t="shared" si="51"/>
        <v>L</v>
      </c>
      <c r="CF37" s="51"/>
      <c r="CH37" s="53" t="str">
        <f t="shared" si="52"/>
        <v/>
      </c>
      <c r="CI37" s="53" t="str">
        <f t="shared" si="53"/>
        <v xml:space="preserve">NSA=N-7(30)(NM-= HA, SDR, HAS-2, KT-2, HAP),                    </v>
      </c>
      <c r="CJ37" s="54" t="str">
        <f t="shared" si="54"/>
        <v/>
      </c>
      <c r="CK37" s="53" t="str">
        <f t="shared" si="55"/>
        <v/>
      </c>
      <c r="CL37" s="53" t="str">
        <f t="shared" si="56"/>
        <v/>
      </c>
      <c r="CM37" s="53" t="str">
        <f t="shared" si="57"/>
        <v/>
      </c>
      <c r="CN37" s="53" t="str">
        <f t="shared" si="58"/>
        <v/>
      </c>
      <c r="CO37" s="53" t="str">
        <f t="shared" si="59"/>
        <v/>
      </c>
      <c r="CP37" s="53" t="str">
        <f t="shared" si="60"/>
        <v/>
      </c>
      <c r="CQ37" s="53" t="str">
        <f t="shared" si="61"/>
        <v/>
      </c>
      <c r="CR37" s="53" t="str">
        <f t="shared" si="62"/>
        <v/>
      </c>
      <c r="CS37" s="53" t="str">
        <f t="shared" si="63"/>
        <v/>
      </c>
      <c r="CT37" s="53" t="str">
        <f t="shared" si="64"/>
        <v/>
      </c>
      <c r="CU37" s="53" t="str">
        <f t="shared" si="65"/>
        <v/>
      </c>
    </row>
    <row r="38" spans="1:99" ht="61.5" hidden="1" thickBot="1" x14ac:dyDescent="0.35">
      <c r="A38" s="40">
        <v>26</v>
      </c>
      <c r="B38" s="106">
        <v>26</v>
      </c>
      <c r="C38" s="400" t="s">
        <v>287</v>
      </c>
      <c r="D38" s="40" t="s">
        <v>106</v>
      </c>
      <c r="E38" s="407">
        <v>35</v>
      </c>
      <c r="F38" s="425" t="s">
        <v>691</v>
      </c>
      <c r="G38" s="40" t="s">
        <v>141</v>
      </c>
      <c r="H38" s="411">
        <v>163.4</v>
      </c>
      <c r="I38" s="411">
        <v>55.2</v>
      </c>
      <c r="J38" s="296">
        <f t="shared" si="0"/>
        <v>47.976000000000006</v>
      </c>
      <c r="K38" s="297">
        <f t="shared" si="1"/>
        <v>48.076000000000008</v>
      </c>
      <c r="L38" s="298">
        <f t="shared" si="2"/>
        <v>49.390000000000008</v>
      </c>
      <c r="M38" s="297">
        <f t="shared" si="3"/>
        <v>49.490000000000009</v>
      </c>
      <c r="N38" s="298">
        <f t="shared" si="4"/>
        <v>52.218000000000011</v>
      </c>
      <c r="O38" s="297">
        <f t="shared" si="5"/>
        <v>52.318000000000012</v>
      </c>
      <c r="P38" s="298">
        <f t="shared" si="6"/>
        <v>56.460000000000008</v>
      </c>
      <c r="Q38" s="299">
        <f t="shared" si="7"/>
        <v>56.560000000000009</v>
      </c>
      <c r="R38" s="300">
        <f t="shared" si="8"/>
        <v>57.060000000000009</v>
      </c>
      <c r="S38" s="299">
        <f t="shared" si="9"/>
        <v>57.160000000000011</v>
      </c>
      <c r="T38" s="298">
        <f t="shared" si="10"/>
        <v>57.560000000000009</v>
      </c>
      <c r="U38" s="299">
        <f t="shared" si="11"/>
        <v>57.660000000000011</v>
      </c>
      <c r="V38" s="300">
        <f t="shared" si="12"/>
        <v>61.87700000000001</v>
      </c>
      <c r="W38" s="299">
        <f t="shared" si="13"/>
        <v>61.977000000000011</v>
      </c>
      <c r="X38" s="300">
        <f t="shared" si="14"/>
        <v>64.75500000000001</v>
      </c>
      <c r="Y38" s="299">
        <f t="shared" si="15"/>
        <v>64.855000000000004</v>
      </c>
      <c r="Z38" s="300">
        <f t="shared" si="16"/>
        <v>66.194000000000017</v>
      </c>
      <c r="AA38" s="298">
        <f t="shared" si="17"/>
        <v>66.294000000000011</v>
      </c>
      <c r="AB38" s="97" t="str">
        <f t="shared" si="18"/>
        <v/>
      </c>
      <c r="AC38" s="42" t="str">
        <f t="shared" si="19"/>
        <v>HB</v>
      </c>
      <c r="AD38" s="42">
        <f t="shared" si="20"/>
        <v>70</v>
      </c>
      <c r="AE38" s="346">
        <v>0</v>
      </c>
      <c r="AF38" s="346">
        <v>5</v>
      </c>
      <c r="AG38" s="347" t="s">
        <v>352</v>
      </c>
      <c r="AH38" s="348">
        <f t="shared" si="21"/>
        <v>50</v>
      </c>
      <c r="AI38" s="346">
        <v>0</v>
      </c>
      <c r="AJ38" s="346">
        <v>3</v>
      </c>
      <c r="AK38" s="347" t="s">
        <v>411</v>
      </c>
      <c r="AL38" s="349" t="str">
        <f t="shared" si="33"/>
        <v>SGP-1</v>
      </c>
      <c r="AM38" s="348">
        <f t="shared" si="22"/>
        <v>70</v>
      </c>
      <c r="AN38" s="350">
        <f t="shared" si="34"/>
        <v>63.33</v>
      </c>
      <c r="AO38" s="346">
        <v>6</v>
      </c>
      <c r="AP38" s="346">
        <v>240</v>
      </c>
      <c r="AQ38" s="346">
        <f t="shared" si="23"/>
        <v>2640</v>
      </c>
      <c r="AR38" s="348">
        <f t="shared" si="24"/>
        <v>54</v>
      </c>
      <c r="AS38" s="346">
        <v>16</v>
      </c>
      <c r="AT38" s="348">
        <f t="shared" si="25"/>
        <v>90</v>
      </c>
      <c r="AU38" s="346">
        <v>41</v>
      </c>
      <c r="AV38" s="348">
        <f t="shared" si="26"/>
        <v>100</v>
      </c>
      <c r="AW38" s="346">
        <v>54</v>
      </c>
      <c r="AX38" s="348">
        <f t="shared" si="27"/>
        <v>100</v>
      </c>
      <c r="AY38" s="346">
        <v>43</v>
      </c>
      <c r="AZ38" s="348">
        <f t="shared" si="28"/>
        <v>100</v>
      </c>
      <c r="BA38" s="351">
        <v>5.08</v>
      </c>
      <c r="BB38" s="348">
        <f t="shared" si="29"/>
        <v>77</v>
      </c>
      <c r="BC38" s="350">
        <f t="shared" si="35"/>
        <v>93.4</v>
      </c>
      <c r="BD38" s="350">
        <f t="shared" si="36"/>
        <v>73.7</v>
      </c>
      <c r="BE38" s="346" t="s">
        <v>448</v>
      </c>
      <c r="BF38" s="352">
        <v>1</v>
      </c>
      <c r="BG38" s="353" t="str">
        <f t="shared" si="37"/>
        <v>"</v>
      </c>
      <c r="BH38" s="354">
        <f t="shared" si="38"/>
        <v>70.59</v>
      </c>
      <c r="BI38" s="350">
        <f t="shared" si="39"/>
        <v>70.59</v>
      </c>
      <c r="BJ38" s="113" t="str">
        <f t="shared" si="40"/>
        <v>L</v>
      </c>
      <c r="BK38" s="347" t="str">
        <f t="shared" si="66"/>
        <v/>
      </c>
      <c r="BR38" s="307"/>
      <c r="BS38" s="51" t="str">
        <f t="shared" si="41"/>
        <v>L</v>
      </c>
      <c r="BT38" s="51" t="str">
        <f t="shared" si="42"/>
        <v>L</v>
      </c>
      <c r="BU38" s="51" t="str">
        <f t="shared" si="43"/>
        <v>L</v>
      </c>
      <c r="BV38" s="51" t="str">
        <f t="shared" si="44"/>
        <v>L</v>
      </c>
      <c r="BW38" s="51" t="str">
        <f t="shared" si="45"/>
        <v>L</v>
      </c>
      <c r="BX38" s="51" t="str">
        <f t="shared" si="46"/>
        <v>L</v>
      </c>
      <c r="BY38" s="51" t="str">
        <f t="shared" si="47"/>
        <v>L</v>
      </c>
      <c r="BZ38" s="51" t="str">
        <f t="shared" si="48"/>
        <v>L</v>
      </c>
      <c r="CA38" s="51" t="str">
        <f t="shared" si="49"/>
        <v>L</v>
      </c>
      <c r="CB38" s="51" t="str">
        <f t="shared" si="50"/>
        <v>L</v>
      </c>
      <c r="CC38" s="51" t="str">
        <f t="shared" si="31"/>
        <v>L</v>
      </c>
      <c r="CD38" s="51" t="str">
        <f t="shared" si="32"/>
        <v>L</v>
      </c>
      <c r="CE38" s="51" t="str">
        <f t="shared" si="51"/>
        <v>L</v>
      </c>
      <c r="CF38" s="51"/>
      <c r="CH38" s="53" t="str">
        <f t="shared" si="52"/>
        <v/>
      </c>
      <c r="CI38" s="53" t="str">
        <f t="shared" si="53"/>
        <v/>
      </c>
      <c r="CJ38" s="54" t="str">
        <f t="shared" si="54"/>
        <v/>
      </c>
      <c r="CK38" s="53" t="str">
        <f t="shared" si="55"/>
        <v/>
      </c>
      <c r="CL38" s="53" t="str">
        <f t="shared" si="56"/>
        <v/>
      </c>
      <c r="CM38" s="53" t="str">
        <f t="shared" si="57"/>
        <v/>
      </c>
      <c r="CN38" s="53" t="str">
        <f t="shared" si="58"/>
        <v/>
      </c>
      <c r="CO38" s="53" t="str">
        <f t="shared" si="59"/>
        <v/>
      </c>
      <c r="CP38" s="53" t="str">
        <f t="shared" si="60"/>
        <v/>
      </c>
      <c r="CQ38" s="53" t="str">
        <f t="shared" si="61"/>
        <v/>
      </c>
      <c r="CR38" s="53" t="str">
        <f t="shared" si="62"/>
        <v/>
      </c>
      <c r="CS38" s="53" t="str">
        <f t="shared" si="63"/>
        <v/>
      </c>
      <c r="CT38" s="53" t="str">
        <f t="shared" si="64"/>
        <v/>
      </c>
      <c r="CU38" s="53" t="str">
        <f t="shared" si="65"/>
        <v/>
      </c>
    </row>
    <row r="39" spans="1:99" ht="61.5" hidden="1" thickBot="1" x14ac:dyDescent="0.35">
      <c r="A39" s="40">
        <v>27</v>
      </c>
      <c r="B39" s="106">
        <v>27</v>
      </c>
      <c r="C39" s="400" t="s">
        <v>288</v>
      </c>
      <c r="D39" s="40" t="s">
        <v>106</v>
      </c>
      <c r="E39" s="408">
        <v>41</v>
      </c>
      <c r="F39" s="424" t="s">
        <v>692</v>
      </c>
      <c r="G39" s="40" t="s">
        <v>141</v>
      </c>
      <c r="H39" s="411">
        <v>174.1</v>
      </c>
      <c r="I39" s="411">
        <v>74.5</v>
      </c>
      <c r="J39" s="296">
        <f t="shared" si="0"/>
        <v>56.161499999999997</v>
      </c>
      <c r="K39" s="297">
        <f t="shared" si="1"/>
        <v>56.261499999999998</v>
      </c>
      <c r="L39" s="298">
        <f t="shared" si="2"/>
        <v>57.816249999999997</v>
      </c>
      <c r="M39" s="297">
        <f t="shared" si="3"/>
        <v>57.916249999999998</v>
      </c>
      <c r="N39" s="298">
        <f t="shared" si="4"/>
        <v>61.125749999999996</v>
      </c>
      <c r="O39" s="297">
        <f t="shared" si="5"/>
        <v>61.225749999999998</v>
      </c>
      <c r="P39" s="298">
        <f t="shared" si="6"/>
        <v>66.09</v>
      </c>
      <c r="Q39" s="299">
        <f t="shared" si="7"/>
        <v>66.19</v>
      </c>
      <c r="R39" s="300">
        <f t="shared" si="8"/>
        <v>66.69</v>
      </c>
      <c r="S39" s="299">
        <f t="shared" si="9"/>
        <v>66.789999999999992</v>
      </c>
      <c r="T39" s="298">
        <f t="shared" si="10"/>
        <v>67.19</v>
      </c>
      <c r="U39" s="299">
        <f t="shared" si="11"/>
        <v>67.289999999999992</v>
      </c>
      <c r="V39" s="300">
        <f t="shared" si="12"/>
        <v>72.229249999999993</v>
      </c>
      <c r="W39" s="299">
        <f t="shared" si="13"/>
        <v>72.329249999999988</v>
      </c>
      <c r="X39" s="300">
        <f t="shared" si="14"/>
        <v>75.588750000000005</v>
      </c>
      <c r="Y39" s="299">
        <f t="shared" si="15"/>
        <v>75.688749999999999</v>
      </c>
      <c r="Z39" s="300">
        <f t="shared" si="16"/>
        <v>77.268500000000003</v>
      </c>
      <c r="AA39" s="298">
        <f t="shared" si="17"/>
        <v>77.368499999999997</v>
      </c>
      <c r="AB39" s="97" t="str">
        <f t="shared" si="18"/>
        <v/>
      </c>
      <c r="AC39" s="42" t="str">
        <f t="shared" si="19"/>
        <v>NA</v>
      </c>
      <c r="AD39" s="42">
        <f t="shared" si="20"/>
        <v>60</v>
      </c>
      <c r="AE39" s="346">
        <v>1</v>
      </c>
      <c r="AF39" s="346">
        <v>2</v>
      </c>
      <c r="AG39" s="347" t="s">
        <v>353</v>
      </c>
      <c r="AH39" s="348">
        <f t="shared" si="21"/>
        <v>79</v>
      </c>
      <c r="AI39" s="346">
        <v>0</v>
      </c>
      <c r="AJ39" s="346">
        <v>1</v>
      </c>
      <c r="AK39" s="347" t="s">
        <v>412</v>
      </c>
      <c r="AL39" s="349" t="str">
        <f t="shared" si="33"/>
        <v>SGP-0</v>
      </c>
      <c r="AM39" s="348">
        <f t="shared" si="22"/>
        <v>90</v>
      </c>
      <c r="AN39" s="350">
        <f t="shared" si="34"/>
        <v>76.33</v>
      </c>
      <c r="AO39" s="346">
        <v>6</v>
      </c>
      <c r="AP39" s="346">
        <v>170</v>
      </c>
      <c r="AQ39" s="346">
        <f t="shared" si="23"/>
        <v>2570</v>
      </c>
      <c r="AR39" s="348">
        <f t="shared" si="24"/>
        <v>50</v>
      </c>
      <c r="AS39" s="346">
        <v>14</v>
      </c>
      <c r="AT39" s="348">
        <f t="shared" si="25"/>
        <v>80</v>
      </c>
      <c r="AU39" s="346">
        <v>41</v>
      </c>
      <c r="AV39" s="348">
        <f t="shared" si="26"/>
        <v>100</v>
      </c>
      <c r="AW39" s="346">
        <v>54</v>
      </c>
      <c r="AX39" s="348">
        <f t="shared" si="27"/>
        <v>100</v>
      </c>
      <c r="AY39" s="346">
        <v>41</v>
      </c>
      <c r="AZ39" s="348">
        <f t="shared" si="28"/>
        <v>96</v>
      </c>
      <c r="BA39" s="351">
        <v>5.03</v>
      </c>
      <c r="BB39" s="348">
        <f t="shared" si="29"/>
        <v>79</v>
      </c>
      <c r="BC39" s="350">
        <f t="shared" si="35"/>
        <v>91</v>
      </c>
      <c r="BD39" s="350">
        <f t="shared" si="36"/>
        <v>70.5</v>
      </c>
      <c r="BE39" s="346" t="s">
        <v>450</v>
      </c>
      <c r="BF39" s="352">
        <v>0.56999999999999995</v>
      </c>
      <c r="BG39" s="353" t="str">
        <f t="shared" si="37"/>
        <v>"</v>
      </c>
      <c r="BH39" s="354">
        <f t="shared" si="38"/>
        <v>72.25</v>
      </c>
      <c r="BI39" s="350">
        <f t="shared" si="39"/>
        <v>72.25</v>
      </c>
      <c r="BJ39" s="113" t="str">
        <f t="shared" si="40"/>
        <v>L</v>
      </c>
      <c r="BK39" s="347" t="str">
        <f t="shared" si="66"/>
        <v/>
      </c>
      <c r="BR39" s="307"/>
      <c r="BS39" s="51" t="str">
        <f t="shared" si="41"/>
        <v>L</v>
      </c>
      <c r="BT39" s="51" t="str">
        <f t="shared" si="42"/>
        <v>L</v>
      </c>
      <c r="BU39" s="51" t="str">
        <f t="shared" si="43"/>
        <v>L</v>
      </c>
      <c r="BV39" s="51" t="str">
        <f t="shared" si="44"/>
        <v>L</v>
      </c>
      <c r="BW39" s="51" t="str">
        <f t="shared" si="45"/>
        <v>L</v>
      </c>
      <c r="BX39" s="51" t="str">
        <f t="shared" si="46"/>
        <v>L</v>
      </c>
      <c r="BY39" s="51" t="str">
        <f t="shared" si="47"/>
        <v>L</v>
      </c>
      <c r="BZ39" s="51" t="str">
        <f t="shared" si="48"/>
        <v>L</v>
      </c>
      <c r="CA39" s="51" t="str">
        <f t="shared" si="49"/>
        <v>L</v>
      </c>
      <c r="CB39" s="51" t="str">
        <f t="shared" si="50"/>
        <v>L</v>
      </c>
      <c r="CC39" s="51" t="str">
        <f t="shared" si="31"/>
        <v>L</v>
      </c>
      <c r="CD39" s="51" t="str">
        <f t="shared" si="32"/>
        <v>L</v>
      </c>
      <c r="CE39" s="51" t="str">
        <f t="shared" si="51"/>
        <v>L</v>
      </c>
      <c r="CF39" s="51"/>
      <c r="CH39" s="53" t="str">
        <f t="shared" si="52"/>
        <v/>
      </c>
      <c r="CI39" s="53" t="str">
        <f t="shared" si="53"/>
        <v/>
      </c>
      <c r="CJ39" s="54" t="str">
        <f t="shared" si="54"/>
        <v/>
      </c>
      <c r="CK39" s="53" t="str">
        <f t="shared" si="55"/>
        <v/>
      </c>
      <c r="CL39" s="53" t="str">
        <f t="shared" si="56"/>
        <v/>
      </c>
      <c r="CM39" s="53" t="str">
        <f t="shared" si="57"/>
        <v/>
      </c>
      <c r="CN39" s="53" t="str">
        <f t="shared" si="58"/>
        <v/>
      </c>
      <c r="CO39" s="53" t="str">
        <f t="shared" si="59"/>
        <v/>
      </c>
      <c r="CP39" s="53" t="str">
        <f t="shared" si="60"/>
        <v/>
      </c>
      <c r="CQ39" s="53" t="str">
        <f t="shared" si="61"/>
        <v/>
      </c>
      <c r="CR39" s="53" t="str">
        <f t="shared" si="62"/>
        <v/>
      </c>
      <c r="CS39" s="53" t="str">
        <f t="shared" si="63"/>
        <v/>
      </c>
      <c r="CT39" s="53" t="str">
        <f t="shared" si="64"/>
        <v/>
      </c>
      <c r="CU39" s="53" t="str">
        <f t="shared" si="65"/>
        <v/>
      </c>
    </row>
    <row r="40" spans="1:99" s="128" customFormat="1" ht="61.5" hidden="1" thickBot="1" x14ac:dyDescent="0.35">
      <c r="A40" s="40">
        <v>28</v>
      </c>
      <c r="B40" s="106">
        <v>28</v>
      </c>
      <c r="C40" s="400" t="s">
        <v>289</v>
      </c>
      <c r="D40" s="40" t="s">
        <v>106</v>
      </c>
      <c r="E40" s="408">
        <v>42</v>
      </c>
      <c r="F40" s="424" t="s">
        <v>693</v>
      </c>
      <c r="G40" s="126" t="s">
        <v>141</v>
      </c>
      <c r="H40" s="411">
        <v>163.1</v>
      </c>
      <c r="I40" s="411">
        <v>66.099999999999994</v>
      </c>
      <c r="J40" s="296">
        <f t="shared" si="0"/>
        <v>47.746499999999997</v>
      </c>
      <c r="K40" s="297">
        <f t="shared" si="1"/>
        <v>47.846499999999999</v>
      </c>
      <c r="L40" s="298">
        <f t="shared" si="2"/>
        <v>49.153749999999995</v>
      </c>
      <c r="M40" s="297">
        <f t="shared" si="3"/>
        <v>49.253749999999997</v>
      </c>
      <c r="N40" s="298">
        <f t="shared" si="4"/>
        <v>51.968249999999998</v>
      </c>
      <c r="O40" s="297">
        <f t="shared" si="5"/>
        <v>52.068249999999999</v>
      </c>
      <c r="P40" s="298">
        <f t="shared" si="6"/>
        <v>56.19</v>
      </c>
      <c r="Q40" s="299">
        <f t="shared" si="7"/>
        <v>56.29</v>
      </c>
      <c r="R40" s="300">
        <f t="shared" si="8"/>
        <v>56.79</v>
      </c>
      <c r="S40" s="299">
        <f t="shared" si="9"/>
        <v>56.89</v>
      </c>
      <c r="T40" s="298">
        <f t="shared" si="10"/>
        <v>57.29</v>
      </c>
      <c r="U40" s="299">
        <f t="shared" si="11"/>
        <v>57.39</v>
      </c>
      <c r="V40" s="300">
        <f t="shared" si="12"/>
        <v>61.586749999999995</v>
      </c>
      <c r="W40" s="299">
        <f t="shared" si="13"/>
        <v>61.686749999999996</v>
      </c>
      <c r="X40" s="300">
        <f t="shared" si="14"/>
        <v>64.451250000000002</v>
      </c>
      <c r="Y40" s="299">
        <f t="shared" si="15"/>
        <v>64.551249999999996</v>
      </c>
      <c r="Z40" s="300">
        <f t="shared" si="16"/>
        <v>65.883499999999998</v>
      </c>
      <c r="AA40" s="298">
        <f t="shared" si="17"/>
        <v>65.983499999999992</v>
      </c>
      <c r="AB40" s="97" t="str">
        <f t="shared" si="18"/>
        <v>BB lebih 0,2 kg</v>
      </c>
      <c r="AC40" s="42" t="str">
        <f t="shared" si="19"/>
        <v>LLA</v>
      </c>
      <c r="AD40" s="42">
        <f t="shared" si="20"/>
        <v>20</v>
      </c>
      <c r="AE40" s="355">
        <v>0</v>
      </c>
      <c r="AF40" s="355">
        <v>4</v>
      </c>
      <c r="AG40" s="356" t="s">
        <v>354</v>
      </c>
      <c r="AH40" s="348">
        <f t="shared" si="21"/>
        <v>60</v>
      </c>
      <c r="AI40" s="355">
        <v>1</v>
      </c>
      <c r="AJ40" s="355">
        <v>1</v>
      </c>
      <c r="AK40" s="356" t="s">
        <v>413</v>
      </c>
      <c r="AL40" s="349" t="str">
        <f t="shared" si="33"/>
        <v>SGP-0</v>
      </c>
      <c r="AM40" s="348">
        <f t="shared" si="22"/>
        <v>89</v>
      </c>
      <c r="AN40" s="350">
        <f t="shared" si="34"/>
        <v>56.33</v>
      </c>
      <c r="AO40" s="355">
        <v>6</v>
      </c>
      <c r="AP40" s="355">
        <v>120</v>
      </c>
      <c r="AQ40" s="346">
        <f t="shared" si="23"/>
        <v>2520</v>
      </c>
      <c r="AR40" s="348">
        <f t="shared" si="24"/>
        <v>48</v>
      </c>
      <c r="AS40" s="355">
        <v>15</v>
      </c>
      <c r="AT40" s="348">
        <f t="shared" si="25"/>
        <v>85</v>
      </c>
      <c r="AU40" s="346">
        <v>41</v>
      </c>
      <c r="AV40" s="348">
        <f t="shared" si="26"/>
        <v>100</v>
      </c>
      <c r="AW40" s="355">
        <v>51</v>
      </c>
      <c r="AX40" s="348">
        <f t="shared" si="27"/>
        <v>85</v>
      </c>
      <c r="AY40" s="355">
        <v>43</v>
      </c>
      <c r="AZ40" s="348">
        <f t="shared" si="28"/>
        <v>100</v>
      </c>
      <c r="BA40" s="357">
        <v>5</v>
      </c>
      <c r="BB40" s="348">
        <f t="shared" si="29"/>
        <v>80</v>
      </c>
      <c r="BC40" s="350">
        <f t="shared" si="35"/>
        <v>90</v>
      </c>
      <c r="BD40" s="350">
        <f t="shared" si="36"/>
        <v>69</v>
      </c>
      <c r="BE40" s="346" t="s">
        <v>450</v>
      </c>
      <c r="BF40" s="358">
        <v>1.02</v>
      </c>
      <c r="BG40" s="359" t="str">
        <f t="shared" si="37"/>
        <v>"</v>
      </c>
      <c r="BH40" s="354">
        <f t="shared" si="38"/>
        <v>65.2</v>
      </c>
      <c r="BI40" s="350">
        <f t="shared" si="39"/>
        <v>36.5</v>
      </c>
      <c r="BJ40" s="113" t="str">
        <f t="shared" si="40"/>
        <v>TL</v>
      </c>
      <c r="BK40" s="347" t="str">
        <f t="shared" si="66"/>
        <v xml:space="preserve">BB=LLA(20),         </v>
      </c>
      <c r="BR40" s="307"/>
      <c r="BS40" s="51" t="str">
        <f t="shared" si="41"/>
        <v>TL</v>
      </c>
      <c r="BT40" s="51" t="str">
        <f t="shared" si="42"/>
        <v>L</v>
      </c>
      <c r="BU40" s="51" t="str">
        <f t="shared" si="43"/>
        <v>L</v>
      </c>
      <c r="BV40" s="51" t="str">
        <f t="shared" si="44"/>
        <v>L</v>
      </c>
      <c r="BW40" s="51" t="str">
        <f t="shared" si="45"/>
        <v>L</v>
      </c>
      <c r="BX40" s="51" t="str">
        <f t="shared" si="46"/>
        <v>L</v>
      </c>
      <c r="BY40" s="51" t="str">
        <f t="shared" si="47"/>
        <v>L</v>
      </c>
      <c r="BZ40" s="51" t="str">
        <f t="shared" si="48"/>
        <v>L</v>
      </c>
      <c r="CA40" s="51" t="str">
        <f t="shared" si="49"/>
        <v>L</v>
      </c>
      <c r="CB40" s="51" t="str">
        <f t="shared" si="50"/>
        <v>L</v>
      </c>
      <c r="CC40" s="51" t="str">
        <f t="shared" si="31"/>
        <v>L</v>
      </c>
      <c r="CD40" s="51" t="str">
        <f t="shared" si="32"/>
        <v>L</v>
      </c>
      <c r="CE40" s="51" t="str">
        <f t="shared" si="51"/>
        <v>L</v>
      </c>
      <c r="CF40" s="51"/>
      <c r="CH40" s="53" t="str">
        <f t="shared" si="52"/>
        <v xml:space="preserve">BB=LLA(20),         </v>
      </c>
      <c r="CI40" s="53" t="str">
        <f t="shared" si="53"/>
        <v/>
      </c>
      <c r="CJ40" s="54" t="str">
        <f t="shared" si="54"/>
        <v/>
      </c>
      <c r="CK40" s="53" t="str">
        <f t="shared" si="55"/>
        <v/>
      </c>
      <c r="CL40" s="53" t="str">
        <f t="shared" si="56"/>
        <v/>
      </c>
      <c r="CM40" s="53" t="str">
        <f t="shared" si="57"/>
        <v/>
      </c>
      <c r="CN40" s="53" t="str">
        <f t="shared" si="58"/>
        <v/>
      </c>
      <c r="CO40" s="53" t="str">
        <f t="shared" si="59"/>
        <v/>
      </c>
      <c r="CP40" s="53" t="str">
        <f t="shared" si="60"/>
        <v/>
      </c>
      <c r="CQ40" s="53" t="str">
        <f t="shared" si="61"/>
        <v/>
      </c>
      <c r="CR40" s="53" t="str">
        <f t="shared" si="62"/>
        <v/>
      </c>
      <c r="CS40" s="53" t="str">
        <f t="shared" si="63"/>
        <v/>
      </c>
      <c r="CT40" s="53" t="str">
        <f t="shared" si="64"/>
        <v/>
      </c>
      <c r="CU40" s="53" t="str">
        <f t="shared" si="65"/>
        <v/>
      </c>
    </row>
    <row r="41" spans="1:99" ht="61.5" hidden="1" thickBot="1" x14ac:dyDescent="0.35">
      <c r="A41" s="40">
        <v>29</v>
      </c>
      <c r="B41" s="106">
        <v>29</v>
      </c>
      <c r="C41" s="400" t="s">
        <v>290</v>
      </c>
      <c r="D41" s="40" t="s">
        <v>106</v>
      </c>
      <c r="E41" s="408">
        <v>43</v>
      </c>
      <c r="F41" s="428" t="s">
        <v>694</v>
      </c>
      <c r="G41" s="40" t="s">
        <v>141</v>
      </c>
      <c r="H41" s="411">
        <v>173.1</v>
      </c>
      <c r="I41" s="411">
        <v>71.099999999999994</v>
      </c>
      <c r="J41" s="296">
        <f t="shared" si="0"/>
        <v>55.396499999999996</v>
      </c>
      <c r="K41" s="297">
        <f t="shared" si="1"/>
        <v>55.496499999999997</v>
      </c>
      <c r="L41" s="298">
        <f t="shared" si="2"/>
        <v>57.028749999999995</v>
      </c>
      <c r="M41" s="297">
        <f t="shared" si="3"/>
        <v>57.128749999999997</v>
      </c>
      <c r="N41" s="298">
        <f t="shared" si="4"/>
        <v>60.293249999999993</v>
      </c>
      <c r="O41" s="297">
        <f t="shared" si="5"/>
        <v>60.393249999999995</v>
      </c>
      <c r="P41" s="298">
        <f t="shared" si="6"/>
        <v>65.19</v>
      </c>
      <c r="Q41" s="299">
        <f t="shared" si="7"/>
        <v>65.289999999999992</v>
      </c>
      <c r="R41" s="300">
        <f t="shared" si="8"/>
        <v>65.789999999999992</v>
      </c>
      <c r="S41" s="299">
        <f t="shared" si="9"/>
        <v>65.889999999999986</v>
      </c>
      <c r="T41" s="298">
        <f t="shared" si="10"/>
        <v>66.289999999999992</v>
      </c>
      <c r="U41" s="299">
        <f t="shared" si="11"/>
        <v>66.389999999999986</v>
      </c>
      <c r="V41" s="300">
        <f t="shared" si="12"/>
        <v>71.261749999999992</v>
      </c>
      <c r="W41" s="299">
        <f t="shared" si="13"/>
        <v>71.361749999999986</v>
      </c>
      <c r="X41" s="300">
        <f t="shared" si="14"/>
        <v>74.576249999999987</v>
      </c>
      <c r="Y41" s="299">
        <f t="shared" si="15"/>
        <v>74.676249999999982</v>
      </c>
      <c r="Z41" s="300">
        <f t="shared" si="16"/>
        <v>76.233499999999992</v>
      </c>
      <c r="AA41" s="298">
        <f t="shared" si="17"/>
        <v>76.333499999999987</v>
      </c>
      <c r="AB41" s="97" t="str">
        <f t="shared" si="18"/>
        <v/>
      </c>
      <c r="AC41" s="42" t="str">
        <f t="shared" si="19"/>
        <v>HA</v>
      </c>
      <c r="AD41" s="42">
        <f t="shared" si="20"/>
        <v>80</v>
      </c>
      <c r="AE41" s="346">
        <v>1</v>
      </c>
      <c r="AF41" s="346">
        <v>3</v>
      </c>
      <c r="AG41" s="347" t="s">
        <v>355</v>
      </c>
      <c r="AH41" s="348">
        <f t="shared" si="21"/>
        <v>69</v>
      </c>
      <c r="AI41" s="346">
        <v>0</v>
      </c>
      <c r="AJ41" s="346">
        <v>2</v>
      </c>
      <c r="AK41" s="347" t="s">
        <v>394</v>
      </c>
      <c r="AL41" s="349" t="str">
        <f t="shared" si="33"/>
        <v>SGP-1</v>
      </c>
      <c r="AM41" s="348">
        <f t="shared" si="22"/>
        <v>80</v>
      </c>
      <c r="AN41" s="350">
        <f t="shared" si="34"/>
        <v>76.33</v>
      </c>
      <c r="AO41" s="346">
        <v>6</v>
      </c>
      <c r="AP41" s="346">
        <v>170</v>
      </c>
      <c r="AQ41" s="346">
        <f t="shared" si="23"/>
        <v>2570</v>
      </c>
      <c r="AR41" s="348">
        <f t="shared" si="24"/>
        <v>50</v>
      </c>
      <c r="AS41" s="346">
        <v>11</v>
      </c>
      <c r="AT41" s="348">
        <f t="shared" si="25"/>
        <v>65</v>
      </c>
      <c r="AU41" s="346">
        <v>41</v>
      </c>
      <c r="AV41" s="348">
        <f t="shared" si="26"/>
        <v>100</v>
      </c>
      <c r="AW41" s="346">
        <v>51</v>
      </c>
      <c r="AX41" s="348">
        <f t="shared" si="27"/>
        <v>85</v>
      </c>
      <c r="AY41" s="346">
        <v>34</v>
      </c>
      <c r="AZ41" s="348">
        <f t="shared" si="28"/>
        <v>80</v>
      </c>
      <c r="BA41" s="351">
        <v>5.0599999999999996</v>
      </c>
      <c r="BB41" s="348">
        <f t="shared" si="29"/>
        <v>78</v>
      </c>
      <c r="BC41" s="350">
        <f t="shared" si="35"/>
        <v>81.599999999999994</v>
      </c>
      <c r="BD41" s="350">
        <f t="shared" si="36"/>
        <v>65.8</v>
      </c>
      <c r="BE41" s="346" t="s">
        <v>450</v>
      </c>
      <c r="BF41" s="352">
        <v>1.1100000000000001</v>
      </c>
      <c r="BG41" s="353" t="str">
        <f t="shared" si="37"/>
        <v>"</v>
      </c>
      <c r="BH41" s="354">
        <f t="shared" si="38"/>
        <v>68.959999999999994</v>
      </c>
      <c r="BI41" s="350">
        <f t="shared" si="39"/>
        <v>68.959999999999994</v>
      </c>
      <c r="BJ41" s="113" t="str">
        <f t="shared" si="40"/>
        <v>L</v>
      </c>
      <c r="BK41" s="347" t="str">
        <f t="shared" si="66"/>
        <v/>
      </c>
      <c r="BR41" s="307"/>
      <c r="BS41" s="51" t="str">
        <f t="shared" si="41"/>
        <v>L</v>
      </c>
      <c r="BT41" s="51" t="str">
        <f t="shared" si="42"/>
        <v>L</v>
      </c>
      <c r="BU41" s="51" t="str">
        <f t="shared" si="43"/>
        <v>L</v>
      </c>
      <c r="BV41" s="51" t="str">
        <f t="shared" si="44"/>
        <v>L</v>
      </c>
      <c r="BW41" s="51" t="str">
        <f t="shared" si="45"/>
        <v>L</v>
      </c>
      <c r="BX41" s="51" t="str">
        <f t="shared" si="46"/>
        <v>L</v>
      </c>
      <c r="BY41" s="51" t="str">
        <f t="shared" si="47"/>
        <v>L</v>
      </c>
      <c r="BZ41" s="51" t="str">
        <f t="shared" si="48"/>
        <v>L</v>
      </c>
      <c r="CA41" s="51" t="str">
        <f t="shared" si="49"/>
        <v>L</v>
      </c>
      <c r="CB41" s="51" t="str">
        <f t="shared" si="50"/>
        <v>L</v>
      </c>
      <c r="CC41" s="51" t="str">
        <f t="shared" si="31"/>
        <v>L</v>
      </c>
      <c r="CD41" s="51" t="str">
        <f t="shared" si="32"/>
        <v>L</v>
      </c>
      <c r="CE41" s="51" t="str">
        <f t="shared" si="51"/>
        <v>L</v>
      </c>
      <c r="CF41" s="51"/>
      <c r="CH41" s="53" t="str">
        <f t="shared" si="52"/>
        <v/>
      </c>
      <c r="CI41" s="53" t="str">
        <f t="shared" si="53"/>
        <v/>
      </c>
      <c r="CJ41" s="54" t="str">
        <f t="shared" si="54"/>
        <v/>
      </c>
      <c r="CK41" s="53" t="str">
        <f t="shared" si="55"/>
        <v/>
      </c>
      <c r="CL41" s="53" t="str">
        <f t="shared" si="56"/>
        <v/>
      </c>
      <c r="CM41" s="53" t="str">
        <f t="shared" si="57"/>
        <v/>
      </c>
      <c r="CN41" s="53" t="str">
        <f t="shared" si="58"/>
        <v/>
      </c>
      <c r="CO41" s="53" t="str">
        <f t="shared" si="59"/>
        <v/>
      </c>
      <c r="CP41" s="53" t="str">
        <f t="shared" si="60"/>
        <v/>
      </c>
      <c r="CQ41" s="53" t="str">
        <f t="shared" si="61"/>
        <v/>
      </c>
      <c r="CR41" s="53" t="str">
        <f t="shared" si="62"/>
        <v/>
      </c>
      <c r="CS41" s="53" t="str">
        <f t="shared" si="63"/>
        <v/>
      </c>
      <c r="CT41" s="53" t="str">
        <f t="shared" si="64"/>
        <v/>
      </c>
      <c r="CU41" s="53" t="str">
        <f t="shared" si="65"/>
        <v/>
      </c>
    </row>
    <row r="42" spans="1:99" ht="61.5" hidden="1" thickBot="1" x14ac:dyDescent="0.35">
      <c r="A42" s="40">
        <v>30</v>
      </c>
      <c r="B42" s="106">
        <v>30</v>
      </c>
      <c r="C42" s="400" t="s">
        <v>291</v>
      </c>
      <c r="D42" s="40" t="s">
        <v>106</v>
      </c>
      <c r="E42" s="408">
        <v>44</v>
      </c>
      <c r="F42" s="421" t="s">
        <v>695</v>
      </c>
      <c r="G42" s="40" t="s">
        <v>141</v>
      </c>
      <c r="H42" s="411">
        <v>163.69999999999999</v>
      </c>
      <c r="I42" s="411">
        <v>55.3</v>
      </c>
      <c r="J42" s="296">
        <f t="shared" si="0"/>
        <v>48.205499999999994</v>
      </c>
      <c r="K42" s="297">
        <f t="shared" si="1"/>
        <v>48.305499999999995</v>
      </c>
      <c r="L42" s="298">
        <f t="shared" si="2"/>
        <v>49.626249999999992</v>
      </c>
      <c r="M42" s="297">
        <f t="shared" si="3"/>
        <v>49.726249999999993</v>
      </c>
      <c r="N42" s="298">
        <f t="shared" si="4"/>
        <v>52.467749999999988</v>
      </c>
      <c r="O42" s="297">
        <f t="shared" si="5"/>
        <v>52.56774999999999</v>
      </c>
      <c r="P42" s="298">
        <f t="shared" si="6"/>
        <v>56.72999999999999</v>
      </c>
      <c r="Q42" s="299">
        <f t="shared" si="7"/>
        <v>56.829999999999991</v>
      </c>
      <c r="R42" s="300">
        <f t="shared" si="8"/>
        <v>57.329999999999991</v>
      </c>
      <c r="S42" s="299">
        <f t="shared" si="9"/>
        <v>57.429999999999993</v>
      </c>
      <c r="T42" s="298">
        <f t="shared" si="10"/>
        <v>57.829999999999991</v>
      </c>
      <c r="U42" s="299">
        <f t="shared" si="11"/>
        <v>57.929999999999993</v>
      </c>
      <c r="V42" s="300">
        <f t="shared" si="12"/>
        <v>62.167249999999989</v>
      </c>
      <c r="W42" s="299">
        <f t="shared" si="13"/>
        <v>62.26724999999999</v>
      </c>
      <c r="X42" s="300">
        <f t="shared" si="14"/>
        <v>65.058749999999989</v>
      </c>
      <c r="Y42" s="299">
        <f t="shared" si="15"/>
        <v>65.158749999999984</v>
      </c>
      <c r="Z42" s="300">
        <f t="shared" si="16"/>
        <v>66.504499999999993</v>
      </c>
      <c r="AA42" s="298">
        <f t="shared" si="17"/>
        <v>66.604499999999987</v>
      </c>
      <c r="AB42" s="97" t="str">
        <f t="shared" si="18"/>
        <v/>
      </c>
      <c r="AC42" s="42" t="str">
        <f t="shared" si="19"/>
        <v>HB</v>
      </c>
      <c r="AD42" s="42">
        <f t="shared" si="20"/>
        <v>70</v>
      </c>
      <c r="AE42" s="346">
        <v>0</v>
      </c>
      <c r="AF42" s="346">
        <v>5</v>
      </c>
      <c r="AG42" s="347" t="s">
        <v>356</v>
      </c>
      <c r="AH42" s="348">
        <f t="shared" si="21"/>
        <v>50</v>
      </c>
      <c r="AI42" s="346">
        <v>0</v>
      </c>
      <c r="AJ42" s="346">
        <v>2</v>
      </c>
      <c r="AK42" s="347" t="s">
        <v>414</v>
      </c>
      <c r="AL42" s="349" t="str">
        <f t="shared" si="33"/>
        <v>SGP-1</v>
      </c>
      <c r="AM42" s="348">
        <f t="shared" si="22"/>
        <v>80</v>
      </c>
      <c r="AN42" s="350">
        <f t="shared" si="34"/>
        <v>66.67</v>
      </c>
      <c r="AO42" s="346">
        <v>6</v>
      </c>
      <c r="AP42" s="346">
        <v>160</v>
      </c>
      <c r="AQ42" s="346">
        <f t="shared" si="23"/>
        <v>2560</v>
      </c>
      <c r="AR42" s="348">
        <f t="shared" si="24"/>
        <v>50</v>
      </c>
      <c r="AS42" s="346">
        <v>17</v>
      </c>
      <c r="AT42" s="348">
        <f t="shared" si="25"/>
        <v>95</v>
      </c>
      <c r="AU42" s="346">
        <v>41</v>
      </c>
      <c r="AV42" s="348">
        <f t="shared" si="26"/>
        <v>100</v>
      </c>
      <c r="AW42" s="346">
        <v>54</v>
      </c>
      <c r="AX42" s="348">
        <f t="shared" si="27"/>
        <v>100</v>
      </c>
      <c r="AY42" s="346">
        <v>39</v>
      </c>
      <c r="AZ42" s="348">
        <f t="shared" si="28"/>
        <v>92</v>
      </c>
      <c r="BA42" s="351">
        <v>5</v>
      </c>
      <c r="BB42" s="348">
        <f t="shared" si="29"/>
        <v>80</v>
      </c>
      <c r="BC42" s="350">
        <f t="shared" si="35"/>
        <v>93.4</v>
      </c>
      <c r="BD42" s="350">
        <f t="shared" si="36"/>
        <v>71.7</v>
      </c>
      <c r="BE42" s="346" t="s">
        <v>450</v>
      </c>
      <c r="BF42" s="352">
        <v>1.24</v>
      </c>
      <c r="BG42" s="353" t="str">
        <f t="shared" si="37"/>
        <v>"</v>
      </c>
      <c r="BH42" s="354">
        <f t="shared" si="38"/>
        <v>70.19</v>
      </c>
      <c r="BI42" s="350">
        <f t="shared" si="39"/>
        <v>70.19</v>
      </c>
      <c r="BJ42" s="113" t="str">
        <f t="shared" si="40"/>
        <v>L</v>
      </c>
      <c r="BK42" s="347" t="str">
        <f t="shared" si="66"/>
        <v/>
      </c>
      <c r="BR42" s="307"/>
      <c r="BS42" s="51" t="str">
        <f t="shared" si="41"/>
        <v>L</v>
      </c>
      <c r="BT42" s="51" t="str">
        <f t="shared" si="42"/>
        <v>L</v>
      </c>
      <c r="BU42" s="51" t="str">
        <f t="shared" si="43"/>
        <v>L</v>
      </c>
      <c r="BV42" s="51" t="str">
        <f t="shared" si="44"/>
        <v>L</v>
      </c>
      <c r="BW42" s="51" t="str">
        <f t="shared" si="45"/>
        <v>L</v>
      </c>
      <c r="BX42" s="51" t="str">
        <f t="shared" si="46"/>
        <v>L</v>
      </c>
      <c r="BY42" s="51" t="str">
        <f t="shared" si="47"/>
        <v>L</v>
      </c>
      <c r="BZ42" s="51" t="str">
        <f t="shared" si="48"/>
        <v>L</v>
      </c>
      <c r="CA42" s="51" t="str">
        <f t="shared" si="49"/>
        <v>L</v>
      </c>
      <c r="CB42" s="51" t="str">
        <f t="shared" si="50"/>
        <v>L</v>
      </c>
      <c r="CC42" s="51" t="str">
        <f t="shared" si="31"/>
        <v>L</v>
      </c>
      <c r="CD42" s="51" t="str">
        <f t="shared" si="32"/>
        <v>L</v>
      </c>
      <c r="CE42" s="51" t="str">
        <f t="shared" si="51"/>
        <v>L</v>
      </c>
      <c r="CF42" s="51"/>
      <c r="CH42" s="53" t="str">
        <f t="shared" si="52"/>
        <v/>
      </c>
      <c r="CI42" s="53" t="str">
        <f t="shared" si="53"/>
        <v/>
      </c>
      <c r="CJ42" s="54" t="str">
        <f t="shared" si="54"/>
        <v/>
      </c>
      <c r="CK42" s="53" t="str">
        <f t="shared" si="55"/>
        <v/>
      </c>
      <c r="CL42" s="53" t="str">
        <f t="shared" si="56"/>
        <v/>
      </c>
      <c r="CM42" s="53" t="str">
        <f t="shared" si="57"/>
        <v/>
      </c>
      <c r="CN42" s="53" t="str">
        <f t="shared" si="58"/>
        <v/>
      </c>
      <c r="CO42" s="53" t="str">
        <f t="shared" si="59"/>
        <v/>
      </c>
      <c r="CP42" s="53" t="str">
        <f t="shared" si="60"/>
        <v/>
      </c>
      <c r="CQ42" s="53" t="str">
        <f t="shared" si="61"/>
        <v/>
      </c>
      <c r="CR42" s="53" t="str">
        <f t="shared" si="62"/>
        <v/>
      </c>
      <c r="CS42" s="53" t="str">
        <f t="shared" si="63"/>
        <v/>
      </c>
      <c r="CT42" s="53" t="str">
        <f t="shared" si="64"/>
        <v/>
      </c>
      <c r="CU42" s="53" t="str">
        <f t="shared" si="65"/>
        <v/>
      </c>
    </row>
    <row r="43" spans="1:99" ht="83.25" hidden="1" thickBot="1" x14ac:dyDescent="0.35">
      <c r="A43" s="40">
        <v>31</v>
      </c>
      <c r="B43" s="106">
        <v>1</v>
      </c>
      <c r="C43" s="400" t="s">
        <v>292</v>
      </c>
      <c r="D43" s="40" t="s">
        <v>145</v>
      </c>
      <c r="E43" s="408">
        <v>45</v>
      </c>
      <c r="F43" s="424" t="s">
        <v>696</v>
      </c>
      <c r="G43" s="40" t="s">
        <v>141</v>
      </c>
      <c r="H43" s="411">
        <v>168</v>
      </c>
      <c r="I43" s="411">
        <v>57.7</v>
      </c>
      <c r="J43" s="296">
        <f t="shared" si="0"/>
        <v>51.494999999999997</v>
      </c>
      <c r="K43" s="297">
        <f t="shared" si="1"/>
        <v>51.594999999999999</v>
      </c>
      <c r="L43" s="298">
        <f t="shared" si="2"/>
        <v>53.012500000000003</v>
      </c>
      <c r="M43" s="297">
        <f t="shared" si="3"/>
        <v>53.112500000000004</v>
      </c>
      <c r="N43" s="298">
        <f t="shared" si="4"/>
        <v>56.047499999999999</v>
      </c>
      <c r="O43" s="297">
        <f t="shared" si="5"/>
        <v>56.147500000000001</v>
      </c>
      <c r="P43" s="298">
        <f t="shared" si="6"/>
        <v>60.6</v>
      </c>
      <c r="Q43" s="299">
        <f t="shared" si="7"/>
        <v>60.7</v>
      </c>
      <c r="R43" s="300">
        <f t="shared" si="8"/>
        <v>61.2</v>
      </c>
      <c r="S43" s="299">
        <f t="shared" si="9"/>
        <v>61.300000000000004</v>
      </c>
      <c r="T43" s="298">
        <f t="shared" si="10"/>
        <v>61.7</v>
      </c>
      <c r="U43" s="299">
        <f t="shared" si="11"/>
        <v>61.800000000000004</v>
      </c>
      <c r="V43" s="300">
        <f t="shared" si="12"/>
        <v>66.327500000000001</v>
      </c>
      <c r="W43" s="299">
        <f t="shared" si="13"/>
        <v>66.427499999999995</v>
      </c>
      <c r="X43" s="300">
        <f t="shared" si="14"/>
        <v>69.412500000000009</v>
      </c>
      <c r="Y43" s="299">
        <f t="shared" si="15"/>
        <v>69.512500000000003</v>
      </c>
      <c r="Z43" s="300">
        <f t="shared" si="16"/>
        <v>70.954999999999998</v>
      </c>
      <c r="AA43" s="298">
        <f t="shared" si="17"/>
        <v>71.054999999999993</v>
      </c>
      <c r="AB43" s="97" t="str">
        <f t="shared" si="18"/>
        <v/>
      </c>
      <c r="AC43" s="42" t="str">
        <f t="shared" si="19"/>
        <v>HB</v>
      </c>
      <c r="AD43" s="42">
        <f t="shared" si="20"/>
        <v>70</v>
      </c>
      <c r="AE43" s="346">
        <v>0</v>
      </c>
      <c r="AF43" s="346">
        <v>7</v>
      </c>
      <c r="AG43" s="347" t="s">
        <v>357</v>
      </c>
      <c r="AH43" s="348">
        <f t="shared" si="21"/>
        <v>30</v>
      </c>
      <c r="AI43" s="346">
        <v>0</v>
      </c>
      <c r="AJ43" s="346">
        <v>2</v>
      </c>
      <c r="AK43" s="347" t="s">
        <v>415</v>
      </c>
      <c r="AL43" s="349" t="str">
        <f t="shared" si="33"/>
        <v>SGP-1</v>
      </c>
      <c r="AM43" s="348">
        <f t="shared" si="22"/>
        <v>80</v>
      </c>
      <c r="AN43" s="350">
        <f t="shared" si="34"/>
        <v>60</v>
      </c>
      <c r="AO43" s="346">
        <v>6</v>
      </c>
      <c r="AP43" s="346">
        <v>190</v>
      </c>
      <c r="AQ43" s="346">
        <f t="shared" si="23"/>
        <v>2590</v>
      </c>
      <c r="AR43" s="348">
        <f t="shared" si="24"/>
        <v>51</v>
      </c>
      <c r="AS43" s="346">
        <v>9</v>
      </c>
      <c r="AT43" s="348">
        <f t="shared" si="25"/>
        <v>55</v>
      </c>
      <c r="AU43" s="346">
        <v>41</v>
      </c>
      <c r="AV43" s="348">
        <f t="shared" si="26"/>
        <v>100</v>
      </c>
      <c r="AW43" s="346">
        <v>50</v>
      </c>
      <c r="AX43" s="348">
        <f t="shared" si="27"/>
        <v>80</v>
      </c>
      <c r="AY43" s="346">
        <v>36</v>
      </c>
      <c r="AZ43" s="348">
        <f t="shared" si="28"/>
        <v>84</v>
      </c>
      <c r="BA43" s="351">
        <v>6</v>
      </c>
      <c r="BB43" s="348">
        <f t="shared" si="29"/>
        <v>52</v>
      </c>
      <c r="BC43" s="350">
        <f t="shared" si="35"/>
        <v>74.2</v>
      </c>
      <c r="BD43" s="350">
        <f t="shared" si="36"/>
        <v>62.6</v>
      </c>
      <c r="BE43" s="346" t="s">
        <v>450</v>
      </c>
      <c r="BF43" s="352">
        <v>1.21</v>
      </c>
      <c r="BG43" s="353" t="str">
        <f t="shared" si="37"/>
        <v>"</v>
      </c>
      <c r="BH43" s="354">
        <f t="shared" si="38"/>
        <v>61.82</v>
      </c>
      <c r="BI43" s="350">
        <f t="shared" si="39"/>
        <v>36.5</v>
      </c>
      <c r="BJ43" s="113" t="str">
        <f t="shared" si="40"/>
        <v>TL</v>
      </c>
      <c r="BK43" s="347" t="str">
        <f t="shared" si="66"/>
        <v xml:space="preserve">NSA=N-7(30)(NM-= HP, KP-3, HEX-2, HAP),                    </v>
      </c>
      <c r="BR43" s="307"/>
      <c r="BS43" s="51" t="str">
        <f t="shared" si="41"/>
        <v>L</v>
      </c>
      <c r="BT43" s="51" t="str">
        <f t="shared" si="42"/>
        <v>TL</v>
      </c>
      <c r="BU43" s="51" t="str">
        <f t="shared" si="43"/>
        <v>L</v>
      </c>
      <c r="BV43" s="51" t="str">
        <f t="shared" si="44"/>
        <v>L</v>
      </c>
      <c r="BW43" s="51" t="str">
        <f t="shared" si="45"/>
        <v>L</v>
      </c>
      <c r="BX43" s="51" t="str">
        <f t="shared" si="46"/>
        <v>L</v>
      </c>
      <c r="BY43" s="51" t="str">
        <f t="shared" si="47"/>
        <v>L</v>
      </c>
      <c r="BZ43" s="51" t="str">
        <f t="shared" si="48"/>
        <v>L</v>
      </c>
      <c r="CA43" s="51" t="str">
        <f t="shared" si="49"/>
        <v>L</v>
      </c>
      <c r="CB43" s="51" t="str">
        <f t="shared" si="50"/>
        <v>L</v>
      </c>
      <c r="CC43" s="51" t="str">
        <f t="shared" si="31"/>
        <v>L</v>
      </c>
      <c r="CD43" s="51" t="str">
        <f t="shared" si="32"/>
        <v>L</v>
      </c>
      <c r="CE43" s="51" t="str">
        <f t="shared" si="51"/>
        <v>L</v>
      </c>
      <c r="CF43" s="51"/>
      <c r="CH43" s="53" t="str">
        <f t="shared" si="52"/>
        <v/>
      </c>
      <c r="CI43" s="53" t="str">
        <f t="shared" si="53"/>
        <v xml:space="preserve">NSA=N-7(30)(NM-= HP, KP-3, HEX-2, HAP),                    </v>
      </c>
      <c r="CJ43" s="54" t="str">
        <f t="shared" si="54"/>
        <v/>
      </c>
      <c r="CK43" s="53" t="str">
        <f t="shared" si="55"/>
        <v/>
      </c>
      <c r="CL43" s="53" t="str">
        <f t="shared" si="56"/>
        <v/>
      </c>
      <c r="CM43" s="53" t="str">
        <f t="shared" si="57"/>
        <v/>
      </c>
      <c r="CN43" s="53" t="str">
        <f t="shared" si="58"/>
        <v/>
      </c>
      <c r="CO43" s="53" t="str">
        <f t="shared" si="59"/>
        <v/>
      </c>
      <c r="CP43" s="53" t="str">
        <f t="shared" si="60"/>
        <v/>
      </c>
      <c r="CQ43" s="53" t="str">
        <f t="shared" si="61"/>
        <v/>
      </c>
      <c r="CR43" s="53" t="str">
        <f t="shared" si="62"/>
        <v/>
      </c>
      <c r="CS43" s="53" t="str">
        <f t="shared" si="63"/>
        <v/>
      </c>
      <c r="CT43" s="53" t="str">
        <f t="shared" si="64"/>
        <v/>
      </c>
      <c r="CU43" s="53" t="str">
        <f t="shared" si="65"/>
        <v/>
      </c>
    </row>
    <row r="44" spans="1:99" ht="81.75" hidden="1" thickBot="1" x14ac:dyDescent="0.35">
      <c r="A44" s="40">
        <v>32</v>
      </c>
      <c r="B44" s="106">
        <v>2</v>
      </c>
      <c r="C44" s="400" t="s">
        <v>293</v>
      </c>
      <c r="D44" s="40" t="s">
        <v>145</v>
      </c>
      <c r="E44" s="403">
        <v>6</v>
      </c>
      <c r="F44" s="424" t="s">
        <v>697</v>
      </c>
      <c r="G44" s="40" t="s">
        <v>141</v>
      </c>
      <c r="H44" s="411">
        <v>180</v>
      </c>
      <c r="I44" s="411">
        <v>65</v>
      </c>
      <c r="J44" s="296">
        <f t="shared" si="0"/>
        <v>60.674999999999997</v>
      </c>
      <c r="K44" s="297">
        <f t="shared" si="1"/>
        <v>60.774999999999999</v>
      </c>
      <c r="L44" s="298">
        <f t="shared" si="2"/>
        <v>62.462499999999999</v>
      </c>
      <c r="M44" s="297">
        <f t="shared" si="3"/>
        <v>62.5625</v>
      </c>
      <c r="N44" s="298">
        <f t="shared" si="4"/>
        <v>66.037500000000009</v>
      </c>
      <c r="O44" s="297">
        <f t="shared" si="5"/>
        <v>66.137500000000003</v>
      </c>
      <c r="P44" s="298">
        <f t="shared" si="6"/>
        <v>71.400000000000006</v>
      </c>
      <c r="Q44" s="299">
        <f t="shared" si="7"/>
        <v>71.5</v>
      </c>
      <c r="R44" s="300">
        <f t="shared" si="8"/>
        <v>72</v>
      </c>
      <c r="S44" s="299">
        <f t="shared" si="9"/>
        <v>72.099999999999994</v>
      </c>
      <c r="T44" s="298">
        <f t="shared" si="10"/>
        <v>72.5</v>
      </c>
      <c r="U44" s="299">
        <f t="shared" si="11"/>
        <v>72.599999999999994</v>
      </c>
      <c r="V44" s="300">
        <f t="shared" si="12"/>
        <v>77.9375</v>
      </c>
      <c r="W44" s="299">
        <f t="shared" si="13"/>
        <v>78.037499999999994</v>
      </c>
      <c r="X44" s="300">
        <f t="shared" si="14"/>
        <v>81.5625</v>
      </c>
      <c r="Y44" s="299">
        <f t="shared" si="15"/>
        <v>81.662499999999994</v>
      </c>
      <c r="Z44" s="300">
        <f t="shared" si="16"/>
        <v>83.375</v>
      </c>
      <c r="AA44" s="298">
        <f t="shared" si="17"/>
        <v>83.474999999999994</v>
      </c>
      <c r="AB44" s="97" t="str">
        <f t="shared" si="18"/>
        <v/>
      </c>
      <c r="AC44" s="42" t="str">
        <f t="shared" si="19"/>
        <v>NB</v>
      </c>
      <c r="AD44" s="42">
        <f t="shared" si="20"/>
        <v>50</v>
      </c>
      <c r="AE44" s="346">
        <v>0</v>
      </c>
      <c r="AF44" s="346">
        <v>6</v>
      </c>
      <c r="AG44" s="347" t="s">
        <v>358</v>
      </c>
      <c r="AH44" s="348">
        <f t="shared" si="21"/>
        <v>40</v>
      </c>
      <c r="AI44" s="346">
        <v>1</v>
      </c>
      <c r="AJ44" s="346">
        <v>2</v>
      </c>
      <c r="AK44" s="347" t="s">
        <v>416</v>
      </c>
      <c r="AL44" s="349" t="str">
        <f t="shared" si="33"/>
        <v>SGP-1</v>
      </c>
      <c r="AM44" s="348">
        <f t="shared" si="22"/>
        <v>79</v>
      </c>
      <c r="AN44" s="350">
        <f t="shared" si="34"/>
        <v>56.33</v>
      </c>
      <c r="AO44" s="346">
        <v>6</v>
      </c>
      <c r="AP44" s="346">
        <v>150</v>
      </c>
      <c r="AQ44" s="346">
        <f t="shared" si="23"/>
        <v>2550</v>
      </c>
      <c r="AR44" s="348">
        <f t="shared" si="24"/>
        <v>49</v>
      </c>
      <c r="AS44" s="346">
        <v>10</v>
      </c>
      <c r="AT44" s="348">
        <f t="shared" si="25"/>
        <v>60</v>
      </c>
      <c r="AU44" s="346">
        <v>41</v>
      </c>
      <c r="AV44" s="348">
        <f t="shared" si="26"/>
        <v>100</v>
      </c>
      <c r="AW44" s="346">
        <v>50</v>
      </c>
      <c r="AX44" s="348">
        <f t="shared" si="27"/>
        <v>80</v>
      </c>
      <c r="AY44" s="346">
        <v>40</v>
      </c>
      <c r="AZ44" s="348">
        <f t="shared" si="28"/>
        <v>93</v>
      </c>
      <c r="BA44" s="351">
        <v>5.9</v>
      </c>
      <c r="BB44" s="348">
        <f t="shared" si="29"/>
        <v>55</v>
      </c>
      <c r="BC44" s="350">
        <f t="shared" si="35"/>
        <v>77.599999999999994</v>
      </c>
      <c r="BD44" s="350">
        <f t="shared" si="36"/>
        <v>63.3</v>
      </c>
      <c r="BE44" s="346" t="s">
        <v>450</v>
      </c>
      <c r="BF44" s="352">
        <v>1.07</v>
      </c>
      <c r="BG44" s="353" t="str">
        <f t="shared" si="37"/>
        <v>"</v>
      </c>
      <c r="BH44" s="354">
        <f t="shared" si="38"/>
        <v>61.21</v>
      </c>
      <c r="BI44" s="350">
        <f t="shared" si="39"/>
        <v>61.21</v>
      </c>
      <c r="BJ44" s="113" t="str">
        <f t="shared" si="40"/>
        <v>L</v>
      </c>
      <c r="BK44" s="347" t="str">
        <f t="shared" si="66"/>
        <v/>
      </c>
      <c r="BR44" s="307"/>
      <c r="BS44" s="51" t="str">
        <f t="shared" si="41"/>
        <v>L</v>
      </c>
      <c r="BT44" s="51" t="str">
        <f t="shared" si="42"/>
        <v>L</v>
      </c>
      <c r="BU44" s="51" t="str">
        <f t="shared" si="43"/>
        <v>L</v>
      </c>
      <c r="BV44" s="51" t="str">
        <f t="shared" si="44"/>
        <v>L</v>
      </c>
      <c r="BW44" s="51" t="str">
        <f t="shared" si="45"/>
        <v>L</v>
      </c>
      <c r="BX44" s="51" t="str">
        <f t="shared" si="46"/>
        <v>L</v>
      </c>
      <c r="BY44" s="51" t="str">
        <f t="shared" si="47"/>
        <v>L</v>
      </c>
      <c r="BZ44" s="51" t="str">
        <f t="shared" si="48"/>
        <v>L</v>
      </c>
      <c r="CA44" s="51" t="str">
        <f t="shared" si="49"/>
        <v>L</v>
      </c>
      <c r="CB44" s="51" t="str">
        <f t="shared" si="50"/>
        <v>L</v>
      </c>
      <c r="CC44" s="51" t="str">
        <f t="shared" si="31"/>
        <v>L</v>
      </c>
      <c r="CD44" s="51" t="str">
        <f t="shared" si="32"/>
        <v>L</v>
      </c>
      <c r="CE44" s="51" t="str">
        <f t="shared" si="51"/>
        <v>L</v>
      </c>
      <c r="CF44" s="51"/>
      <c r="CH44" s="53" t="str">
        <f t="shared" si="52"/>
        <v/>
      </c>
      <c r="CI44" s="53" t="str">
        <f t="shared" si="53"/>
        <v/>
      </c>
      <c r="CJ44" s="54" t="str">
        <f t="shared" si="54"/>
        <v/>
      </c>
      <c r="CK44" s="53" t="str">
        <f t="shared" si="55"/>
        <v/>
      </c>
      <c r="CL44" s="53" t="str">
        <f t="shared" si="56"/>
        <v/>
      </c>
      <c r="CM44" s="53" t="str">
        <f t="shared" si="57"/>
        <v/>
      </c>
      <c r="CN44" s="53" t="str">
        <f t="shared" si="58"/>
        <v/>
      </c>
      <c r="CO44" s="53" t="str">
        <f t="shared" si="59"/>
        <v/>
      </c>
      <c r="CP44" s="53" t="str">
        <f t="shared" si="60"/>
        <v/>
      </c>
      <c r="CQ44" s="53" t="str">
        <f t="shared" si="61"/>
        <v/>
      </c>
      <c r="CR44" s="53" t="str">
        <f t="shared" si="62"/>
        <v/>
      </c>
      <c r="CS44" s="53" t="str">
        <f t="shared" si="63"/>
        <v/>
      </c>
      <c r="CT44" s="53" t="str">
        <f t="shared" si="64"/>
        <v/>
      </c>
      <c r="CU44" s="53" t="str">
        <f t="shared" si="65"/>
        <v/>
      </c>
    </row>
    <row r="45" spans="1:99" ht="83.25" hidden="1" thickBot="1" x14ac:dyDescent="0.35">
      <c r="A45" s="40">
        <v>33</v>
      </c>
      <c r="B45" s="106">
        <v>3</v>
      </c>
      <c r="C45" s="400" t="s">
        <v>294</v>
      </c>
      <c r="D45" s="40" t="s">
        <v>145</v>
      </c>
      <c r="E45" s="403">
        <v>7</v>
      </c>
      <c r="F45" s="421" t="s">
        <v>698</v>
      </c>
      <c r="G45" s="40" t="s">
        <v>141</v>
      </c>
      <c r="H45" s="411">
        <v>169</v>
      </c>
      <c r="I45" s="411">
        <v>71.900000000000006</v>
      </c>
      <c r="J45" s="296">
        <f t="shared" si="0"/>
        <v>52.26</v>
      </c>
      <c r="K45" s="297">
        <f t="shared" si="1"/>
        <v>52.36</v>
      </c>
      <c r="L45" s="298">
        <f t="shared" si="2"/>
        <v>53.8</v>
      </c>
      <c r="M45" s="297">
        <f t="shared" si="3"/>
        <v>53.9</v>
      </c>
      <c r="N45" s="298">
        <f t="shared" si="4"/>
        <v>56.88</v>
      </c>
      <c r="O45" s="297">
        <f t="shared" si="5"/>
        <v>56.980000000000004</v>
      </c>
      <c r="P45" s="298">
        <f t="shared" si="6"/>
        <v>61.5</v>
      </c>
      <c r="Q45" s="299">
        <f t="shared" si="7"/>
        <v>61.6</v>
      </c>
      <c r="R45" s="300">
        <f t="shared" si="8"/>
        <v>62.1</v>
      </c>
      <c r="S45" s="299">
        <f t="shared" si="9"/>
        <v>62.2</v>
      </c>
      <c r="T45" s="298">
        <f t="shared" si="10"/>
        <v>62.6</v>
      </c>
      <c r="U45" s="299">
        <f t="shared" si="11"/>
        <v>62.7</v>
      </c>
      <c r="V45" s="300">
        <f t="shared" si="12"/>
        <v>67.295000000000002</v>
      </c>
      <c r="W45" s="299">
        <f t="shared" si="13"/>
        <v>67.394999999999996</v>
      </c>
      <c r="X45" s="300">
        <f t="shared" si="14"/>
        <v>70.424999999999997</v>
      </c>
      <c r="Y45" s="299">
        <f t="shared" si="15"/>
        <v>70.524999999999991</v>
      </c>
      <c r="Z45" s="300">
        <f t="shared" si="16"/>
        <v>71.990000000000009</v>
      </c>
      <c r="AA45" s="298">
        <f t="shared" si="17"/>
        <v>72.09</v>
      </c>
      <c r="AB45" s="97" t="str">
        <f t="shared" si="18"/>
        <v/>
      </c>
      <c r="AC45" s="42" t="str">
        <f t="shared" si="19"/>
        <v>LA</v>
      </c>
      <c r="AD45" s="42">
        <f t="shared" si="20"/>
        <v>40</v>
      </c>
      <c r="AE45" s="346">
        <v>0</v>
      </c>
      <c r="AF45" s="346">
        <v>7</v>
      </c>
      <c r="AG45" s="347" t="s">
        <v>359</v>
      </c>
      <c r="AH45" s="348">
        <f t="shared" si="21"/>
        <v>30</v>
      </c>
      <c r="AI45" s="346">
        <v>1</v>
      </c>
      <c r="AJ45" s="346">
        <v>2</v>
      </c>
      <c r="AK45" s="347" t="s">
        <v>417</v>
      </c>
      <c r="AL45" s="349" t="str">
        <f t="shared" si="33"/>
        <v>SGP-1</v>
      </c>
      <c r="AM45" s="348">
        <f t="shared" si="22"/>
        <v>79</v>
      </c>
      <c r="AN45" s="350">
        <f t="shared" si="34"/>
        <v>49.67</v>
      </c>
      <c r="AO45" s="346">
        <v>6</v>
      </c>
      <c r="AP45" s="346">
        <v>30</v>
      </c>
      <c r="AQ45" s="346">
        <f t="shared" si="23"/>
        <v>2430</v>
      </c>
      <c r="AR45" s="348">
        <f t="shared" si="24"/>
        <v>43</v>
      </c>
      <c r="AS45" s="346">
        <v>13</v>
      </c>
      <c r="AT45" s="348">
        <f t="shared" si="25"/>
        <v>75</v>
      </c>
      <c r="AU45" s="346">
        <v>41</v>
      </c>
      <c r="AV45" s="348">
        <f t="shared" si="26"/>
        <v>100</v>
      </c>
      <c r="AW45" s="346">
        <v>52</v>
      </c>
      <c r="AX45" s="348">
        <f t="shared" si="27"/>
        <v>90</v>
      </c>
      <c r="AY45" s="346">
        <v>43</v>
      </c>
      <c r="AZ45" s="348">
        <f t="shared" si="28"/>
        <v>100</v>
      </c>
      <c r="BA45" s="351">
        <v>6</v>
      </c>
      <c r="BB45" s="348">
        <f t="shared" si="29"/>
        <v>52</v>
      </c>
      <c r="BC45" s="350">
        <f t="shared" si="35"/>
        <v>83.4</v>
      </c>
      <c r="BD45" s="350">
        <f t="shared" si="36"/>
        <v>63.2</v>
      </c>
      <c r="BE45" s="346" t="s">
        <v>448</v>
      </c>
      <c r="BF45" s="352">
        <v>128</v>
      </c>
      <c r="BG45" s="353" t="str">
        <f t="shared" si="37"/>
        <v>"</v>
      </c>
      <c r="BH45" s="354">
        <f t="shared" si="38"/>
        <v>59.14</v>
      </c>
      <c r="BI45" s="350">
        <f t="shared" si="39"/>
        <v>36</v>
      </c>
      <c r="BJ45" s="113" t="str">
        <f t="shared" si="40"/>
        <v>TL</v>
      </c>
      <c r="BK45" s="347" t="str">
        <f t="shared" si="66"/>
        <v xml:space="preserve">NSA=N-7(30)(NM-= SDR, HAS, LD-2, XBEEN-3),                    </v>
      </c>
      <c r="BR45" s="307"/>
      <c r="BS45" s="51" t="str">
        <f t="shared" si="41"/>
        <v>L</v>
      </c>
      <c r="BT45" s="51" t="str">
        <f t="shared" si="42"/>
        <v>TL</v>
      </c>
      <c r="BU45" s="51" t="str">
        <f t="shared" si="43"/>
        <v>L</v>
      </c>
      <c r="BV45" s="51" t="str">
        <f t="shared" si="44"/>
        <v>L</v>
      </c>
      <c r="BW45" s="51" t="str">
        <f t="shared" si="45"/>
        <v>L</v>
      </c>
      <c r="BX45" s="51" t="str">
        <f t="shared" si="46"/>
        <v>L</v>
      </c>
      <c r="BY45" s="51" t="str">
        <f t="shared" si="47"/>
        <v>L</v>
      </c>
      <c r="BZ45" s="51" t="str">
        <f t="shared" si="48"/>
        <v>L</v>
      </c>
      <c r="CA45" s="51" t="str">
        <f t="shared" si="49"/>
        <v>L</v>
      </c>
      <c r="CB45" s="51" t="str">
        <f t="shared" si="50"/>
        <v>L</v>
      </c>
      <c r="CC45" s="51" t="str">
        <f t="shared" si="31"/>
        <v>L</v>
      </c>
      <c r="CD45" s="51" t="str">
        <f t="shared" si="32"/>
        <v>L</v>
      </c>
      <c r="CE45" s="51" t="str">
        <f t="shared" si="51"/>
        <v>L</v>
      </c>
      <c r="CF45" s="51"/>
      <c r="CH45" s="53" t="str">
        <f t="shared" si="52"/>
        <v/>
      </c>
      <c r="CI45" s="53" t="str">
        <f t="shared" si="53"/>
        <v xml:space="preserve">NSA=N-7(30)(NM-= SDR, HAS, LD-2, XBEEN-3),                    </v>
      </c>
      <c r="CJ45" s="54" t="str">
        <f t="shared" si="54"/>
        <v/>
      </c>
      <c r="CK45" s="53" t="str">
        <f t="shared" si="55"/>
        <v/>
      </c>
      <c r="CL45" s="53" t="str">
        <f t="shared" si="56"/>
        <v/>
      </c>
      <c r="CM45" s="53" t="str">
        <f t="shared" si="57"/>
        <v/>
      </c>
      <c r="CN45" s="53" t="str">
        <f t="shared" si="58"/>
        <v/>
      </c>
      <c r="CO45" s="53" t="str">
        <f t="shared" si="59"/>
        <v/>
      </c>
      <c r="CP45" s="53" t="str">
        <f t="shared" si="60"/>
        <v/>
      </c>
      <c r="CQ45" s="53" t="str">
        <f t="shared" si="61"/>
        <v/>
      </c>
      <c r="CR45" s="53" t="str">
        <f t="shared" si="62"/>
        <v/>
      </c>
      <c r="CS45" s="53" t="str">
        <f t="shared" si="63"/>
        <v/>
      </c>
      <c r="CT45" s="53" t="str">
        <f t="shared" si="64"/>
        <v/>
      </c>
      <c r="CU45" s="53" t="str">
        <f t="shared" si="65"/>
        <v/>
      </c>
    </row>
    <row r="46" spans="1:99" ht="61.5" hidden="1" thickBot="1" x14ac:dyDescent="0.35">
      <c r="A46" s="40">
        <v>34</v>
      </c>
      <c r="B46" s="106">
        <v>4</v>
      </c>
      <c r="C46" s="400" t="s">
        <v>295</v>
      </c>
      <c r="D46" s="40" t="s">
        <v>145</v>
      </c>
      <c r="E46" s="403">
        <v>8</v>
      </c>
      <c r="F46" s="421" t="s">
        <v>699</v>
      </c>
      <c r="G46" s="40" t="s">
        <v>141</v>
      </c>
      <c r="H46" s="411">
        <v>164.9</v>
      </c>
      <c r="I46" s="411">
        <v>62.2</v>
      </c>
      <c r="J46" s="296">
        <f t="shared" si="0"/>
        <v>49.1235</v>
      </c>
      <c r="K46" s="297">
        <f t="shared" si="1"/>
        <v>49.223500000000001</v>
      </c>
      <c r="L46" s="298">
        <f t="shared" si="2"/>
        <v>50.571249999999999</v>
      </c>
      <c r="M46" s="297">
        <f t="shared" si="3"/>
        <v>50.671250000000001</v>
      </c>
      <c r="N46" s="298">
        <f t="shared" si="4"/>
        <v>53.466750000000005</v>
      </c>
      <c r="O46" s="297">
        <f t="shared" si="5"/>
        <v>53.566750000000006</v>
      </c>
      <c r="P46" s="298">
        <f t="shared" si="6"/>
        <v>57.81</v>
      </c>
      <c r="Q46" s="299">
        <f t="shared" si="7"/>
        <v>57.910000000000004</v>
      </c>
      <c r="R46" s="300">
        <f t="shared" si="8"/>
        <v>58.410000000000004</v>
      </c>
      <c r="S46" s="299">
        <f t="shared" si="9"/>
        <v>58.510000000000005</v>
      </c>
      <c r="T46" s="298">
        <f t="shared" si="10"/>
        <v>58.910000000000004</v>
      </c>
      <c r="U46" s="299">
        <f t="shared" si="11"/>
        <v>59.010000000000005</v>
      </c>
      <c r="V46" s="300">
        <f t="shared" si="12"/>
        <v>63.328250000000004</v>
      </c>
      <c r="W46" s="299">
        <f t="shared" si="13"/>
        <v>63.428250000000006</v>
      </c>
      <c r="X46" s="300">
        <f t="shared" si="14"/>
        <v>66.273750000000007</v>
      </c>
      <c r="Y46" s="299">
        <f t="shared" si="15"/>
        <v>66.373750000000001</v>
      </c>
      <c r="Z46" s="300">
        <f t="shared" si="16"/>
        <v>67.746499999999997</v>
      </c>
      <c r="AA46" s="298">
        <f t="shared" si="17"/>
        <v>67.846499999999992</v>
      </c>
      <c r="AB46" s="97" t="str">
        <f t="shared" si="18"/>
        <v/>
      </c>
      <c r="AC46" s="42" t="str">
        <f t="shared" si="19"/>
        <v>HA</v>
      </c>
      <c r="AD46" s="42">
        <f t="shared" si="20"/>
        <v>80</v>
      </c>
      <c r="AE46" s="346">
        <v>0</v>
      </c>
      <c r="AF46" s="346">
        <v>3</v>
      </c>
      <c r="AG46" s="347" t="s">
        <v>360</v>
      </c>
      <c r="AH46" s="348">
        <f t="shared" si="21"/>
        <v>70</v>
      </c>
      <c r="AI46" s="346">
        <v>1</v>
      </c>
      <c r="AJ46" s="346">
        <v>2</v>
      </c>
      <c r="AK46" s="347" t="s">
        <v>418</v>
      </c>
      <c r="AL46" s="349" t="str">
        <f t="shared" si="33"/>
        <v>SGP-1</v>
      </c>
      <c r="AM46" s="348">
        <f t="shared" si="22"/>
        <v>79</v>
      </c>
      <c r="AN46" s="350">
        <f t="shared" si="34"/>
        <v>76.33</v>
      </c>
      <c r="AO46" s="346">
        <v>6</v>
      </c>
      <c r="AP46" s="346">
        <v>390</v>
      </c>
      <c r="AQ46" s="346">
        <f t="shared" si="23"/>
        <v>2790</v>
      </c>
      <c r="AR46" s="348">
        <f t="shared" si="24"/>
        <v>62</v>
      </c>
      <c r="AS46" s="346">
        <v>17</v>
      </c>
      <c r="AT46" s="348">
        <f t="shared" si="25"/>
        <v>95</v>
      </c>
      <c r="AU46" s="346">
        <v>41</v>
      </c>
      <c r="AV46" s="348">
        <f t="shared" si="26"/>
        <v>100</v>
      </c>
      <c r="AW46" s="346">
        <v>52</v>
      </c>
      <c r="AX46" s="348">
        <f t="shared" si="27"/>
        <v>90</v>
      </c>
      <c r="AY46" s="346">
        <v>43</v>
      </c>
      <c r="AZ46" s="348">
        <f t="shared" si="28"/>
        <v>100</v>
      </c>
      <c r="BA46" s="351">
        <v>5.9</v>
      </c>
      <c r="BB46" s="348">
        <f t="shared" si="29"/>
        <v>55</v>
      </c>
      <c r="BC46" s="350">
        <f t="shared" si="35"/>
        <v>88</v>
      </c>
      <c r="BD46" s="350">
        <f t="shared" si="36"/>
        <v>75</v>
      </c>
      <c r="BE46" s="346" t="s">
        <v>450</v>
      </c>
      <c r="BF46" s="352">
        <v>1.2</v>
      </c>
      <c r="BG46" s="353" t="str">
        <f t="shared" si="37"/>
        <v>"</v>
      </c>
      <c r="BH46" s="354">
        <f t="shared" si="38"/>
        <v>75.400000000000006</v>
      </c>
      <c r="BI46" s="350">
        <f t="shared" si="39"/>
        <v>75.400000000000006</v>
      </c>
      <c r="BJ46" s="113" t="str">
        <f t="shared" si="40"/>
        <v>L</v>
      </c>
      <c r="BK46" s="347" t="str">
        <f t="shared" si="66"/>
        <v/>
      </c>
      <c r="BR46" s="307"/>
      <c r="BS46" s="51" t="str">
        <f t="shared" si="41"/>
        <v>L</v>
      </c>
      <c r="BT46" s="51" t="str">
        <f t="shared" si="42"/>
        <v>L</v>
      </c>
      <c r="BU46" s="51" t="str">
        <f t="shared" si="43"/>
        <v>L</v>
      </c>
      <c r="BV46" s="51" t="str">
        <f t="shared" si="44"/>
        <v>L</v>
      </c>
      <c r="BW46" s="51" t="str">
        <f t="shared" si="45"/>
        <v>L</v>
      </c>
      <c r="BX46" s="51" t="str">
        <f t="shared" si="46"/>
        <v>L</v>
      </c>
      <c r="BY46" s="51" t="str">
        <f t="shared" si="47"/>
        <v>L</v>
      </c>
      <c r="BZ46" s="51" t="str">
        <f t="shared" si="48"/>
        <v>L</v>
      </c>
      <c r="CA46" s="51" t="str">
        <f t="shared" si="49"/>
        <v>L</v>
      </c>
      <c r="CB46" s="51" t="str">
        <f t="shared" si="50"/>
        <v>L</v>
      </c>
      <c r="CC46" s="51" t="str">
        <f t="shared" si="31"/>
        <v>L</v>
      </c>
      <c r="CD46" s="51" t="str">
        <f t="shared" si="32"/>
        <v>L</v>
      </c>
      <c r="CE46" s="51" t="str">
        <f t="shared" si="51"/>
        <v>L</v>
      </c>
      <c r="CF46" s="51"/>
      <c r="CH46" s="53" t="str">
        <f t="shared" si="52"/>
        <v/>
      </c>
      <c r="CI46" s="53" t="str">
        <f t="shared" si="53"/>
        <v/>
      </c>
      <c r="CJ46" s="54" t="str">
        <f t="shared" si="54"/>
        <v/>
      </c>
      <c r="CK46" s="53" t="str">
        <f t="shared" si="55"/>
        <v/>
      </c>
      <c r="CL46" s="53" t="str">
        <f t="shared" si="56"/>
        <v/>
      </c>
      <c r="CM46" s="53" t="str">
        <f t="shared" si="57"/>
        <v/>
      </c>
      <c r="CN46" s="53" t="str">
        <f t="shared" si="58"/>
        <v/>
      </c>
      <c r="CO46" s="53" t="str">
        <f t="shared" si="59"/>
        <v/>
      </c>
      <c r="CP46" s="53" t="str">
        <f t="shared" si="60"/>
        <v/>
      </c>
      <c r="CQ46" s="53" t="str">
        <f t="shared" si="61"/>
        <v/>
      </c>
      <c r="CR46" s="53" t="str">
        <f t="shared" si="62"/>
        <v/>
      </c>
      <c r="CS46" s="53" t="str">
        <f t="shared" si="63"/>
        <v/>
      </c>
      <c r="CT46" s="53" t="str">
        <f t="shared" si="64"/>
        <v/>
      </c>
      <c r="CU46" s="53" t="str">
        <f t="shared" si="65"/>
        <v/>
      </c>
    </row>
    <row r="47" spans="1:99" ht="61.5" hidden="1" thickBot="1" x14ac:dyDescent="0.35">
      <c r="A47" s="40">
        <v>35</v>
      </c>
      <c r="B47" s="106">
        <v>5</v>
      </c>
      <c r="C47" s="400" t="s">
        <v>296</v>
      </c>
      <c r="D47" s="40" t="s">
        <v>145</v>
      </c>
      <c r="E47" s="403">
        <v>9</v>
      </c>
      <c r="F47" s="421" t="s">
        <v>700</v>
      </c>
      <c r="G47" s="40" t="s">
        <v>141</v>
      </c>
      <c r="H47" s="411">
        <v>168.5</v>
      </c>
      <c r="I47" s="411">
        <v>62.9</v>
      </c>
      <c r="J47" s="296">
        <f t="shared" si="0"/>
        <v>51.877499999999998</v>
      </c>
      <c r="K47" s="297">
        <f t="shared" si="1"/>
        <v>51.977499999999999</v>
      </c>
      <c r="L47" s="298">
        <f t="shared" si="2"/>
        <v>53.40625</v>
      </c>
      <c r="M47" s="297">
        <f t="shared" si="3"/>
        <v>53.506250000000001</v>
      </c>
      <c r="N47" s="298">
        <f t="shared" si="4"/>
        <v>56.463749999999997</v>
      </c>
      <c r="O47" s="297">
        <f t="shared" si="5"/>
        <v>56.563749999999999</v>
      </c>
      <c r="P47" s="298">
        <f t="shared" si="6"/>
        <v>61.05</v>
      </c>
      <c r="Q47" s="299">
        <f t="shared" si="7"/>
        <v>61.15</v>
      </c>
      <c r="R47" s="300">
        <f t="shared" si="8"/>
        <v>61.65</v>
      </c>
      <c r="S47" s="299">
        <f t="shared" si="9"/>
        <v>61.75</v>
      </c>
      <c r="T47" s="298">
        <f t="shared" si="10"/>
        <v>62.15</v>
      </c>
      <c r="U47" s="299">
        <f t="shared" si="11"/>
        <v>62.25</v>
      </c>
      <c r="V47" s="300">
        <f t="shared" si="12"/>
        <v>66.811250000000001</v>
      </c>
      <c r="W47" s="299">
        <f t="shared" si="13"/>
        <v>66.911249999999995</v>
      </c>
      <c r="X47" s="300">
        <f t="shared" si="14"/>
        <v>69.918750000000003</v>
      </c>
      <c r="Y47" s="299">
        <f t="shared" si="15"/>
        <v>70.018749999999997</v>
      </c>
      <c r="Z47" s="300">
        <f t="shared" si="16"/>
        <v>71.472499999999997</v>
      </c>
      <c r="AA47" s="298">
        <f t="shared" si="17"/>
        <v>71.572499999999991</v>
      </c>
      <c r="AB47" s="97" t="str">
        <f t="shared" si="18"/>
        <v/>
      </c>
      <c r="AC47" s="42" t="str">
        <f t="shared" si="19"/>
        <v>HA</v>
      </c>
      <c r="AD47" s="42">
        <f t="shared" si="20"/>
        <v>80</v>
      </c>
      <c r="AE47" s="346">
        <v>0</v>
      </c>
      <c r="AF47" s="346">
        <v>5</v>
      </c>
      <c r="AG47" s="347" t="s">
        <v>361</v>
      </c>
      <c r="AH47" s="348">
        <f t="shared" si="21"/>
        <v>50</v>
      </c>
      <c r="AI47" s="346">
        <v>0</v>
      </c>
      <c r="AJ47" s="346">
        <v>2</v>
      </c>
      <c r="AK47" s="347" t="s">
        <v>419</v>
      </c>
      <c r="AL47" s="349" t="str">
        <f t="shared" si="33"/>
        <v>SGP-1</v>
      </c>
      <c r="AM47" s="348">
        <f t="shared" si="22"/>
        <v>80</v>
      </c>
      <c r="AN47" s="350">
        <f t="shared" si="34"/>
        <v>70</v>
      </c>
      <c r="AO47" s="346">
        <v>6</v>
      </c>
      <c r="AP47" s="346">
        <v>50</v>
      </c>
      <c r="AQ47" s="346">
        <f t="shared" si="23"/>
        <v>2450</v>
      </c>
      <c r="AR47" s="348">
        <f t="shared" si="24"/>
        <v>44</v>
      </c>
      <c r="AS47" s="346">
        <v>18</v>
      </c>
      <c r="AT47" s="348">
        <f t="shared" si="25"/>
        <v>100</v>
      </c>
      <c r="AU47" s="346">
        <v>40</v>
      </c>
      <c r="AV47" s="348">
        <f t="shared" si="26"/>
        <v>95</v>
      </c>
      <c r="AW47" s="346">
        <v>54</v>
      </c>
      <c r="AX47" s="348">
        <f t="shared" si="27"/>
        <v>100</v>
      </c>
      <c r="AY47" s="346">
        <v>43</v>
      </c>
      <c r="AZ47" s="348">
        <f t="shared" si="28"/>
        <v>100</v>
      </c>
      <c r="BA47" s="351">
        <v>4.09</v>
      </c>
      <c r="BB47" s="348">
        <f t="shared" si="29"/>
        <v>100</v>
      </c>
      <c r="BC47" s="350">
        <f t="shared" si="35"/>
        <v>99</v>
      </c>
      <c r="BD47" s="350">
        <f t="shared" si="36"/>
        <v>71.5</v>
      </c>
      <c r="BE47" s="346" t="s">
        <v>450</v>
      </c>
      <c r="BF47" s="352">
        <v>1.1200000000000001</v>
      </c>
      <c r="BG47" s="353" t="str">
        <f t="shared" si="37"/>
        <v>"</v>
      </c>
      <c r="BH47" s="354">
        <f t="shared" si="38"/>
        <v>71.05</v>
      </c>
      <c r="BI47" s="350">
        <f t="shared" si="39"/>
        <v>71.05</v>
      </c>
      <c r="BJ47" s="113" t="str">
        <f t="shared" si="40"/>
        <v>L</v>
      </c>
      <c r="BK47" s="347" t="str">
        <f t="shared" si="66"/>
        <v/>
      </c>
      <c r="BR47" s="307"/>
      <c r="BS47" s="51" t="str">
        <f t="shared" si="41"/>
        <v>L</v>
      </c>
      <c r="BT47" s="51" t="str">
        <f t="shared" si="42"/>
        <v>L</v>
      </c>
      <c r="BU47" s="51" t="str">
        <f t="shared" si="43"/>
        <v>L</v>
      </c>
      <c r="BV47" s="51" t="str">
        <f t="shared" si="44"/>
        <v>L</v>
      </c>
      <c r="BW47" s="51" t="str">
        <f t="shared" si="45"/>
        <v>L</v>
      </c>
      <c r="BX47" s="51" t="str">
        <f t="shared" si="46"/>
        <v>L</v>
      </c>
      <c r="BY47" s="51" t="str">
        <f t="shared" si="47"/>
        <v>L</v>
      </c>
      <c r="BZ47" s="51" t="str">
        <f t="shared" si="48"/>
        <v>L</v>
      </c>
      <c r="CA47" s="51" t="str">
        <f t="shared" si="49"/>
        <v>L</v>
      </c>
      <c r="CB47" s="51" t="str">
        <f t="shared" si="50"/>
        <v>L</v>
      </c>
      <c r="CC47" s="51" t="str">
        <f t="shared" si="31"/>
        <v>L</v>
      </c>
      <c r="CD47" s="51" t="str">
        <f t="shared" si="32"/>
        <v>L</v>
      </c>
      <c r="CE47" s="51" t="str">
        <f t="shared" si="51"/>
        <v>L</v>
      </c>
      <c r="CF47" s="51"/>
      <c r="CH47" s="53" t="str">
        <f t="shared" si="52"/>
        <v/>
      </c>
      <c r="CI47" s="53" t="str">
        <f t="shared" si="53"/>
        <v/>
      </c>
      <c r="CJ47" s="54" t="str">
        <f t="shared" si="54"/>
        <v/>
      </c>
      <c r="CK47" s="53" t="str">
        <f t="shared" si="55"/>
        <v/>
      </c>
      <c r="CL47" s="53" t="str">
        <f t="shared" si="56"/>
        <v/>
      </c>
      <c r="CM47" s="53" t="str">
        <f t="shared" si="57"/>
        <v/>
      </c>
      <c r="CN47" s="53" t="str">
        <f t="shared" si="58"/>
        <v/>
      </c>
      <c r="CO47" s="53" t="str">
        <f t="shared" si="59"/>
        <v/>
      </c>
      <c r="CP47" s="53" t="str">
        <f t="shared" si="60"/>
        <v/>
      </c>
      <c r="CQ47" s="53" t="str">
        <f t="shared" si="61"/>
        <v/>
      </c>
      <c r="CR47" s="53" t="str">
        <f t="shared" si="62"/>
        <v/>
      </c>
      <c r="CS47" s="53" t="str">
        <f t="shared" si="63"/>
        <v/>
      </c>
      <c r="CT47" s="53" t="str">
        <f t="shared" si="64"/>
        <v/>
      </c>
      <c r="CU47" s="53" t="str">
        <f t="shared" si="65"/>
        <v/>
      </c>
    </row>
    <row r="48" spans="1:99" ht="61.5" hidden="1" thickBot="1" x14ac:dyDescent="0.35">
      <c r="A48" s="40">
        <v>36</v>
      </c>
      <c r="B48" s="106">
        <v>6</v>
      </c>
      <c r="C48" s="400" t="s">
        <v>297</v>
      </c>
      <c r="D48" s="40" t="s">
        <v>145</v>
      </c>
      <c r="E48" s="403">
        <v>10</v>
      </c>
      <c r="F48" s="421" t="s">
        <v>701</v>
      </c>
      <c r="G48" s="40" t="s">
        <v>141</v>
      </c>
      <c r="H48" s="411">
        <v>170</v>
      </c>
      <c r="I48" s="411">
        <v>62.2</v>
      </c>
      <c r="J48" s="296">
        <f t="shared" si="0"/>
        <v>53.024999999999999</v>
      </c>
      <c r="K48" s="297">
        <f t="shared" si="1"/>
        <v>53.125</v>
      </c>
      <c r="L48" s="298">
        <f t="shared" si="2"/>
        <v>54.587499999999999</v>
      </c>
      <c r="M48" s="297">
        <f t="shared" si="3"/>
        <v>54.6875</v>
      </c>
      <c r="N48" s="298">
        <f t="shared" si="4"/>
        <v>57.712499999999999</v>
      </c>
      <c r="O48" s="297">
        <f t="shared" si="5"/>
        <v>57.8125</v>
      </c>
      <c r="P48" s="298">
        <f t="shared" si="6"/>
        <v>62.4</v>
      </c>
      <c r="Q48" s="299">
        <f t="shared" si="7"/>
        <v>62.5</v>
      </c>
      <c r="R48" s="300">
        <f t="shared" si="8"/>
        <v>63</v>
      </c>
      <c r="S48" s="299">
        <f t="shared" si="9"/>
        <v>63.1</v>
      </c>
      <c r="T48" s="298">
        <f t="shared" si="10"/>
        <v>63.5</v>
      </c>
      <c r="U48" s="299">
        <f t="shared" si="11"/>
        <v>63.6</v>
      </c>
      <c r="V48" s="300">
        <f t="shared" si="12"/>
        <v>68.262500000000003</v>
      </c>
      <c r="W48" s="299">
        <f t="shared" si="13"/>
        <v>68.362499999999997</v>
      </c>
      <c r="X48" s="300">
        <f t="shared" si="14"/>
        <v>71.4375</v>
      </c>
      <c r="Y48" s="299">
        <f t="shared" si="15"/>
        <v>71.537499999999994</v>
      </c>
      <c r="Z48" s="300">
        <f t="shared" si="16"/>
        <v>73.025000000000006</v>
      </c>
      <c r="AA48" s="298">
        <f t="shared" si="17"/>
        <v>73.125</v>
      </c>
      <c r="AB48" s="97" t="str">
        <f t="shared" si="18"/>
        <v/>
      </c>
      <c r="AC48" s="42" t="str">
        <f t="shared" si="19"/>
        <v>HB</v>
      </c>
      <c r="AD48" s="42">
        <f t="shared" si="20"/>
        <v>70</v>
      </c>
      <c r="AE48" s="346">
        <v>0</v>
      </c>
      <c r="AF48" s="346">
        <v>6</v>
      </c>
      <c r="AG48" s="347" t="s">
        <v>362</v>
      </c>
      <c r="AH48" s="348">
        <f t="shared" si="21"/>
        <v>40</v>
      </c>
      <c r="AI48" s="346">
        <v>0</v>
      </c>
      <c r="AJ48" s="346">
        <v>2</v>
      </c>
      <c r="AK48" s="347" t="s">
        <v>415</v>
      </c>
      <c r="AL48" s="349" t="str">
        <f t="shared" si="33"/>
        <v>SGP-1</v>
      </c>
      <c r="AM48" s="348">
        <f t="shared" si="22"/>
        <v>80</v>
      </c>
      <c r="AN48" s="350">
        <f t="shared" si="34"/>
        <v>63.33</v>
      </c>
      <c r="AO48" s="346">
        <v>7</v>
      </c>
      <c r="AP48" s="346">
        <v>50</v>
      </c>
      <c r="AQ48" s="346">
        <f t="shared" si="23"/>
        <v>2850</v>
      </c>
      <c r="AR48" s="348">
        <f t="shared" si="24"/>
        <v>65</v>
      </c>
      <c r="AS48" s="346">
        <v>18</v>
      </c>
      <c r="AT48" s="348">
        <f t="shared" si="25"/>
        <v>100</v>
      </c>
      <c r="AU48" s="346">
        <v>41</v>
      </c>
      <c r="AV48" s="348">
        <f t="shared" si="26"/>
        <v>100</v>
      </c>
      <c r="AW48" s="346">
        <v>53</v>
      </c>
      <c r="AX48" s="348">
        <f t="shared" si="27"/>
        <v>95</v>
      </c>
      <c r="AY48" s="346">
        <v>43</v>
      </c>
      <c r="AZ48" s="348">
        <f t="shared" si="28"/>
        <v>100</v>
      </c>
      <c r="BA48" s="351">
        <v>5.03</v>
      </c>
      <c r="BB48" s="348">
        <f t="shared" si="29"/>
        <v>79</v>
      </c>
      <c r="BC48" s="350">
        <f t="shared" si="35"/>
        <v>94.8</v>
      </c>
      <c r="BD48" s="350">
        <f t="shared" si="36"/>
        <v>79.900000000000006</v>
      </c>
      <c r="BE48" s="346" t="s">
        <v>450</v>
      </c>
      <c r="BF48" s="352">
        <v>0.54</v>
      </c>
      <c r="BG48" s="353" t="str">
        <f t="shared" si="37"/>
        <v>"</v>
      </c>
      <c r="BH48" s="354">
        <f t="shared" si="38"/>
        <v>74.930000000000007</v>
      </c>
      <c r="BI48" s="350">
        <f t="shared" si="39"/>
        <v>74.930000000000007</v>
      </c>
      <c r="BJ48" s="113" t="str">
        <f t="shared" si="40"/>
        <v>L</v>
      </c>
      <c r="BK48" s="347" t="str">
        <f t="shared" si="66"/>
        <v/>
      </c>
      <c r="BR48" s="307"/>
      <c r="BS48" s="51" t="str">
        <f t="shared" si="41"/>
        <v>L</v>
      </c>
      <c r="BT48" s="51" t="str">
        <f t="shared" si="42"/>
        <v>L</v>
      </c>
      <c r="BU48" s="51" t="str">
        <f t="shared" si="43"/>
        <v>L</v>
      </c>
      <c r="BV48" s="51" t="str">
        <f t="shared" si="44"/>
        <v>L</v>
      </c>
      <c r="BW48" s="51" t="str">
        <f t="shared" si="45"/>
        <v>L</v>
      </c>
      <c r="BX48" s="51" t="str">
        <f t="shared" si="46"/>
        <v>L</v>
      </c>
      <c r="BY48" s="51" t="str">
        <f t="shared" si="47"/>
        <v>L</v>
      </c>
      <c r="BZ48" s="51" t="str">
        <f t="shared" si="48"/>
        <v>L</v>
      </c>
      <c r="CA48" s="51" t="str">
        <f t="shared" si="49"/>
        <v>L</v>
      </c>
      <c r="CB48" s="51" t="str">
        <f t="shared" si="50"/>
        <v>L</v>
      </c>
      <c r="CC48" s="51" t="str">
        <f t="shared" si="31"/>
        <v>L</v>
      </c>
      <c r="CD48" s="51" t="str">
        <f t="shared" si="32"/>
        <v>L</v>
      </c>
      <c r="CE48" s="51" t="str">
        <f t="shared" si="51"/>
        <v>L</v>
      </c>
      <c r="CF48" s="51"/>
      <c r="CH48" s="53" t="str">
        <f t="shared" si="52"/>
        <v/>
      </c>
      <c r="CI48" s="53" t="str">
        <f t="shared" si="53"/>
        <v/>
      </c>
      <c r="CJ48" s="54" t="str">
        <f t="shared" si="54"/>
        <v/>
      </c>
      <c r="CK48" s="53" t="str">
        <f t="shared" si="55"/>
        <v/>
      </c>
      <c r="CL48" s="53" t="str">
        <f t="shared" si="56"/>
        <v/>
      </c>
      <c r="CM48" s="53" t="str">
        <f t="shared" si="57"/>
        <v/>
      </c>
      <c r="CN48" s="53" t="str">
        <f t="shared" si="58"/>
        <v/>
      </c>
      <c r="CO48" s="53" t="str">
        <f t="shared" si="59"/>
        <v/>
      </c>
      <c r="CP48" s="53" t="str">
        <f t="shared" si="60"/>
        <v/>
      </c>
      <c r="CQ48" s="53" t="str">
        <f t="shared" si="61"/>
        <v/>
      </c>
      <c r="CR48" s="53" t="str">
        <f t="shared" si="62"/>
        <v/>
      </c>
      <c r="CS48" s="53" t="str">
        <f t="shared" si="63"/>
        <v/>
      </c>
      <c r="CT48" s="53" t="str">
        <f t="shared" si="64"/>
        <v/>
      </c>
      <c r="CU48" s="53" t="str">
        <f t="shared" si="65"/>
        <v/>
      </c>
    </row>
    <row r="49" spans="1:99" ht="61.5" hidden="1" thickBot="1" x14ac:dyDescent="0.35">
      <c r="A49" s="40">
        <v>37</v>
      </c>
      <c r="B49" s="106">
        <v>7</v>
      </c>
      <c r="C49" s="400" t="s">
        <v>298</v>
      </c>
      <c r="D49" s="40" t="s">
        <v>145</v>
      </c>
      <c r="E49" s="404">
        <v>16</v>
      </c>
      <c r="F49" s="421" t="s">
        <v>702</v>
      </c>
      <c r="G49" s="40" t="s">
        <v>141</v>
      </c>
      <c r="H49" s="411">
        <v>167</v>
      </c>
      <c r="I49" s="411">
        <v>56</v>
      </c>
      <c r="J49" s="296">
        <f t="shared" si="0"/>
        <v>50.730000000000004</v>
      </c>
      <c r="K49" s="297">
        <f t="shared" si="1"/>
        <v>50.830000000000005</v>
      </c>
      <c r="L49" s="298">
        <f t="shared" si="2"/>
        <v>52.225000000000001</v>
      </c>
      <c r="M49" s="297">
        <f t="shared" si="3"/>
        <v>52.325000000000003</v>
      </c>
      <c r="N49" s="298">
        <f t="shared" si="4"/>
        <v>55.215000000000003</v>
      </c>
      <c r="O49" s="297">
        <f t="shared" si="5"/>
        <v>55.315000000000005</v>
      </c>
      <c r="P49" s="298">
        <f t="shared" si="6"/>
        <v>59.7</v>
      </c>
      <c r="Q49" s="299">
        <f t="shared" si="7"/>
        <v>59.800000000000004</v>
      </c>
      <c r="R49" s="300">
        <f t="shared" si="8"/>
        <v>60.300000000000004</v>
      </c>
      <c r="S49" s="299">
        <f t="shared" si="9"/>
        <v>60.400000000000006</v>
      </c>
      <c r="T49" s="298">
        <f t="shared" si="10"/>
        <v>60.800000000000004</v>
      </c>
      <c r="U49" s="299">
        <f t="shared" si="11"/>
        <v>60.900000000000006</v>
      </c>
      <c r="V49" s="300">
        <f t="shared" si="12"/>
        <v>65.36</v>
      </c>
      <c r="W49" s="299">
        <f t="shared" si="13"/>
        <v>65.459999999999994</v>
      </c>
      <c r="X49" s="300">
        <f t="shared" si="14"/>
        <v>68.400000000000006</v>
      </c>
      <c r="Y49" s="299">
        <f t="shared" si="15"/>
        <v>68.5</v>
      </c>
      <c r="Z49" s="300">
        <f t="shared" si="16"/>
        <v>69.92</v>
      </c>
      <c r="AA49" s="298">
        <f t="shared" si="17"/>
        <v>70.02</v>
      </c>
      <c r="AB49" s="97" t="str">
        <f t="shared" si="18"/>
        <v/>
      </c>
      <c r="AC49" s="42" t="str">
        <f t="shared" si="19"/>
        <v>HB</v>
      </c>
      <c r="AD49" s="42">
        <f t="shared" si="20"/>
        <v>70</v>
      </c>
      <c r="AE49" s="346">
        <v>0</v>
      </c>
      <c r="AF49" s="346">
        <v>6</v>
      </c>
      <c r="AG49" s="347" t="s">
        <v>363</v>
      </c>
      <c r="AH49" s="348">
        <f t="shared" si="21"/>
        <v>40</v>
      </c>
      <c r="AI49" s="346">
        <v>0</v>
      </c>
      <c r="AJ49" s="346">
        <v>2</v>
      </c>
      <c r="AK49" s="347" t="s">
        <v>387</v>
      </c>
      <c r="AL49" s="349" t="str">
        <f t="shared" si="33"/>
        <v>SGP-1</v>
      </c>
      <c r="AM49" s="348">
        <f t="shared" si="22"/>
        <v>80</v>
      </c>
      <c r="AN49" s="350">
        <f t="shared" si="34"/>
        <v>63.33</v>
      </c>
      <c r="AO49" s="346">
        <v>7</v>
      </c>
      <c r="AP49" s="346">
        <v>10</v>
      </c>
      <c r="AQ49" s="346">
        <f t="shared" si="23"/>
        <v>2810</v>
      </c>
      <c r="AR49" s="348">
        <f t="shared" si="24"/>
        <v>63</v>
      </c>
      <c r="AS49" s="346">
        <v>18</v>
      </c>
      <c r="AT49" s="348">
        <f t="shared" si="25"/>
        <v>100</v>
      </c>
      <c r="AU49" s="346">
        <v>41</v>
      </c>
      <c r="AV49" s="348">
        <f t="shared" si="26"/>
        <v>100</v>
      </c>
      <c r="AW49" s="346">
        <v>54</v>
      </c>
      <c r="AX49" s="348">
        <f t="shared" si="27"/>
        <v>100</v>
      </c>
      <c r="AY49" s="346">
        <v>37</v>
      </c>
      <c r="AZ49" s="348">
        <f t="shared" si="28"/>
        <v>86</v>
      </c>
      <c r="BA49" s="351">
        <v>5</v>
      </c>
      <c r="BB49" s="348">
        <f t="shared" si="29"/>
        <v>80</v>
      </c>
      <c r="BC49" s="350">
        <f t="shared" si="35"/>
        <v>93.2</v>
      </c>
      <c r="BD49" s="350">
        <f t="shared" si="36"/>
        <v>78.099999999999994</v>
      </c>
      <c r="BE49" s="346" t="s">
        <v>450</v>
      </c>
      <c r="BF49" s="352">
        <v>0.57999999999999996</v>
      </c>
      <c r="BG49" s="353" t="str">
        <f t="shared" si="37"/>
        <v>"</v>
      </c>
      <c r="BH49" s="354">
        <f t="shared" si="38"/>
        <v>73.67</v>
      </c>
      <c r="BI49" s="350">
        <f t="shared" si="39"/>
        <v>73.67</v>
      </c>
      <c r="BJ49" s="113" t="str">
        <f t="shared" si="40"/>
        <v>L</v>
      </c>
      <c r="BK49" s="347" t="str">
        <f t="shared" si="66"/>
        <v/>
      </c>
      <c r="BR49" s="307"/>
      <c r="BS49" s="51" t="str">
        <f t="shared" si="41"/>
        <v>L</v>
      </c>
      <c r="BT49" s="51" t="str">
        <f t="shared" si="42"/>
        <v>L</v>
      </c>
      <c r="BU49" s="51" t="str">
        <f t="shared" si="43"/>
        <v>L</v>
      </c>
      <c r="BV49" s="51" t="str">
        <f t="shared" si="44"/>
        <v>L</v>
      </c>
      <c r="BW49" s="51" t="str">
        <f t="shared" si="45"/>
        <v>L</v>
      </c>
      <c r="BX49" s="51" t="str">
        <f t="shared" si="46"/>
        <v>L</v>
      </c>
      <c r="BY49" s="51" t="str">
        <f t="shared" si="47"/>
        <v>L</v>
      </c>
      <c r="BZ49" s="51" t="str">
        <f t="shared" si="48"/>
        <v>L</v>
      </c>
      <c r="CA49" s="51" t="str">
        <f t="shared" si="49"/>
        <v>L</v>
      </c>
      <c r="CB49" s="51" t="str">
        <f t="shared" si="50"/>
        <v>L</v>
      </c>
      <c r="CC49" s="51" t="str">
        <f t="shared" si="31"/>
        <v>L</v>
      </c>
      <c r="CD49" s="51" t="str">
        <f t="shared" si="32"/>
        <v>L</v>
      </c>
      <c r="CE49" s="51" t="str">
        <f t="shared" si="51"/>
        <v>L</v>
      </c>
      <c r="CF49" s="51"/>
      <c r="CH49" s="53" t="str">
        <f t="shared" si="52"/>
        <v/>
      </c>
      <c r="CI49" s="53" t="str">
        <f t="shared" si="53"/>
        <v/>
      </c>
      <c r="CJ49" s="54" t="str">
        <f t="shared" si="54"/>
        <v/>
      </c>
      <c r="CK49" s="53" t="str">
        <f t="shared" si="55"/>
        <v/>
      </c>
      <c r="CL49" s="53" t="str">
        <f t="shared" si="56"/>
        <v/>
      </c>
      <c r="CM49" s="53" t="str">
        <f t="shared" si="57"/>
        <v/>
      </c>
      <c r="CN49" s="53" t="str">
        <f t="shared" si="58"/>
        <v/>
      </c>
      <c r="CO49" s="53" t="str">
        <f t="shared" si="59"/>
        <v/>
      </c>
      <c r="CP49" s="53" t="str">
        <f t="shared" si="60"/>
        <v/>
      </c>
      <c r="CQ49" s="53" t="str">
        <f t="shared" si="61"/>
        <v/>
      </c>
      <c r="CR49" s="53" t="str">
        <f t="shared" si="62"/>
        <v/>
      </c>
      <c r="CS49" s="53" t="str">
        <f t="shared" si="63"/>
        <v/>
      </c>
      <c r="CT49" s="53" t="str">
        <f t="shared" si="64"/>
        <v/>
      </c>
      <c r="CU49" s="53" t="str">
        <f t="shared" si="65"/>
        <v/>
      </c>
    </row>
    <row r="50" spans="1:99" s="128" customFormat="1" ht="102" hidden="1" thickBot="1" x14ac:dyDescent="0.35">
      <c r="A50" s="40">
        <v>38</v>
      </c>
      <c r="B50" s="106">
        <v>8</v>
      </c>
      <c r="C50" s="400" t="s">
        <v>299</v>
      </c>
      <c r="D50" s="40" t="s">
        <v>145</v>
      </c>
      <c r="E50" s="404">
        <v>17</v>
      </c>
      <c r="F50" s="421" t="s">
        <v>703</v>
      </c>
      <c r="G50" s="126" t="s">
        <v>141</v>
      </c>
      <c r="H50" s="411">
        <v>174.6</v>
      </c>
      <c r="I50" s="411">
        <v>66.900000000000006</v>
      </c>
      <c r="J50" s="296">
        <f t="shared" si="0"/>
        <v>56.543999999999997</v>
      </c>
      <c r="K50" s="297">
        <f t="shared" si="1"/>
        <v>56.643999999999998</v>
      </c>
      <c r="L50" s="298">
        <f t="shared" si="2"/>
        <v>58.21</v>
      </c>
      <c r="M50" s="297">
        <f t="shared" si="3"/>
        <v>58.31</v>
      </c>
      <c r="N50" s="298">
        <f t="shared" si="4"/>
        <v>61.542000000000002</v>
      </c>
      <c r="O50" s="297">
        <f t="shared" si="5"/>
        <v>61.642000000000003</v>
      </c>
      <c r="P50" s="298">
        <f t="shared" si="6"/>
        <v>66.540000000000006</v>
      </c>
      <c r="Q50" s="299">
        <f t="shared" si="7"/>
        <v>66.64</v>
      </c>
      <c r="R50" s="300">
        <f t="shared" si="8"/>
        <v>67.14</v>
      </c>
      <c r="S50" s="299">
        <f t="shared" si="9"/>
        <v>67.239999999999995</v>
      </c>
      <c r="T50" s="298">
        <f t="shared" si="10"/>
        <v>67.64</v>
      </c>
      <c r="U50" s="299">
        <f t="shared" si="11"/>
        <v>67.739999999999995</v>
      </c>
      <c r="V50" s="300">
        <f t="shared" si="12"/>
        <v>72.712999999999994</v>
      </c>
      <c r="W50" s="299">
        <f t="shared" si="13"/>
        <v>72.812999999999988</v>
      </c>
      <c r="X50" s="300">
        <f t="shared" si="14"/>
        <v>76.094999999999999</v>
      </c>
      <c r="Y50" s="299">
        <f t="shared" si="15"/>
        <v>76.194999999999993</v>
      </c>
      <c r="Z50" s="300">
        <f t="shared" si="16"/>
        <v>77.786000000000001</v>
      </c>
      <c r="AA50" s="298">
        <f t="shared" si="17"/>
        <v>77.885999999999996</v>
      </c>
      <c r="AB50" s="97" t="str">
        <f t="shared" si="18"/>
        <v/>
      </c>
      <c r="AC50" s="127" t="str">
        <f t="shared" si="19"/>
        <v>IB</v>
      </c>
      <c r="AD50" s="42">
        <f t="shared" si="20"/>
        <v>90</v>
      </c>
      <c r="AE50" s="355">
        <v>0</v>
      </c>
      <c r="AF50" s="355">
        <v>5</v>
      </c>
      <c r="AG50" s="356" t="s">
        <v>364</v>
      </c>
      <c r="AH50" s="348">
        <f t="shared" si="21"/>
        <v>50</v>
      </c>
      <c r="AI50" s="355">
        <v>0</v>
      </c>
      <c r="AJ50" s="355">
        <v>3</v>
      </c>
      <c r="AK50" s="356" t="s">
        <v>420</v>
      </c>
      <c r="AL50" s="349" t="str">
        <f t="shared" si="33"/>
        <v>SGP-1</v>
      </c>
      <c r="AM50" s="348">
        <f t="shared" si="22"/>
        <v>70</v>
      </c>
      <c r="AN50" s="350">
        <f t="shared" si="34"/>
        <v>70</v>
      </c>
      <c r="AO50" s="355">
        <v>7</v>
      </c>
      <c r="AP50" s="355">
        <v>120</v>
      </c>
      <c r="AQ50" s="346">
        <f t="shared" si="23"/>
        <v>2920</v>
      </c>
      <c r="AR50" s="348">
        <f t="shared" si="24"/>
        <v>69</v>
      </c>
      <c r="AS50" s="355">
        <v>16</v>
      </c>
      <c r="AT50" s="348">
        <f t="shared" si="25"/>
        <v>90</v>
      </c>
      <c r="AU50" s="346">
        <v>41</v>
      </c>
      <c r="AV50" s="348">
        <f t="shared" si="26"/>
        <v>100</v>
      </c>
      <c r="AW50" s="355">
        <v>54</v>
      </c>
      <c r="AX50" s="348">
        <f t="shared" si="27"/>
        <v>100</v>
      </c>
      <c r="AY50" s="355">
        <v>43</v>
      </c>
      <c r="AZ50" s="348">
        <f t="shared" si="28"/>
        <v>100</v>
      </c>
      <c r="BA50" s="357">
        <v>4.9000000000000004</v>
      </c>
      <c r="BB50" s="348">
        <f t="shared" si="29"/>
        <v>83</v>
      </c>
      <c r="BC50" s="350">
        <f t="shared" si="35"/>
        <v>94.6</v>
      </c>
      <c r="BD50" s="350">
        <f t="shared" si="36"/>
        <v>81.8</v>
      </c>
      <c r="BE50" s="346" t="s">
        <v>450</v>
      </c>
      <c r="BF50" s="358">
        <v>0.55000000000000004</v>
      </c>
      <c r="BG50" s="359" t="str">
        <f t="shared" si="37"/>
        <v>"</v>
      </c>
      <c r="BH50" s="354">
        <f t="shared" si="38"/>
        <v>78.260000000000005</v>
      </c>
      <c r="BI50" s="350">
        <f t="shared" si="39"/>
        <v>78.260000000000005</v>
      </c>
      <c r="BJ50" s="113" t="str">
        <f t="shared" si="40"/>
        <v>L</v>
      </c>
      <c r="BK50" s="347" t="str">
        <f t="shared" si="66"/>
        <v/>
      </c>
      <c r="BR50" s="307"/>
      <c r="BS50" s="51" t="str">
        <f t="shared" si="41"/>
        <v>L</v>
      </c>
      <c r="BT50" s="51" t="str">
        <f t="shared" si="42"/>
        <v>L</v>
      </c>
      <c r="BU50" s="51" t="str">
        <f t="shared" si="43"/>
        <v>L</v>
      </c>
      <c r="BV50" s="51" t="str">
        <f t="shared" si="44"/>
        <v>L</v>
      </c>
      <c r="BW50" s="51" t="str">
        <f t="shared" si="45"/>
        <v>L</v>
      </c>
      <c r="BX50" s="51" t="str">
        <f t="shared" si="46"/>
        <v>L</v>
      </c>
      <c r="BY50" s="51" t="str">
        <f t="shared" si="47"/>
        <v>L</v>
      </c>
      <c r="BZ50" s="51" t="str">
        <f t="shared" si="48"/>
        <v>L</v>
      </c>
      <c r="CA50" s="51" t="str">
        <f t="shared" si="49"/>
        <v>L</v>
      </c>
      <c r="CB50" s="51" t="str">
        <f t="shared" si="50"/>
        <v>L</v>
      </c>
      <c r="CC50" s="51" t="str">
        <f t="shared" si="31"/>
        <v>L</v>
      </c>
      <c r="CD50" s="51" t="str">
        <f t="shared" si="32"/>
        <v>L</v>
      </c>
      <c r="CE50" s="51" t="str">
        <f t="shared" si="51"/>
        <v>L</v>
      </c>
      <c r="CF50" s="51"/>
      <c r="CH50" s="53" t="str">
        <f t="shared" si="52"/>
        <v/>
      </c>
      <c r="CI50" s="53" t="str">
        <f t="shared" si="53"/>
        <v/>
      </c>
      <c r="CJ50" s="54" t="str">
        <f t="shared" si="54"/>
        <v/>
      </c>
      <c r="CK50" s="53" t="str">
        <f t="shared" si="55"/>
        <v/>
      </c>
      <c r="CL50" s="53" t="str">
        <f t="shared" si="56"/>
        <v/>
      </c>
      <c r="CM50" s="53" t="str">
        <f t="shared" si="57"/>
        <v/>
      </c>
      <c r="CN50" s="53" t="str">
        <f t="shared" si="58"/>
        <v/>
      </c>
      <c r="CO50" s="53" t="str">
        <f t="shared" si="59"/>
        <v/>
      </c>
      <c r="CP50" s="53" t="str">
        <f t="shared" si="60"/>
        <v/>
      </c>
      <c r="CQ50" s="53" t="str">
        <f t="shared" si="61"/>
        <v/>
      </c>
      <c r="CR50" s="53" t="str">
        <f t="shared" si="62"/>
        <v/>
      </c>
      <c r="CS50" s="53" t="str">
        <f t="shared" si="63"/>
        <v/>
      </c>
      <c r="CT50" s="53" t="str">
        <f t="shared" si="64"/>
        <v/>
      </c>
      <c r="CU50" s="53" t="str">
        <f t="shared" si="65"/>
        <v/>
      </c>
    </row>
    <row r="51" spans="1:99" s="128" customFormat="1" ht="81.75" hidden="1" thickBot="1" x14ac:dyDescent="0.35">
      <c r="A51" s="40">
        <v>39</v>
      </c>
      <c r="B51" s="106">
        <v>9</v>
      </c>
      <c r="C51" s="400" t="s">
        <v>300</v>
      </c>
      <c r="D51" s="40" t="s">
        <v>145</v>
      </c>
      <c r="E51" s="404">
        <v>18</v>
      </c>
      <c r="F51" s="421" t="s">
        <v>704</v>
      </c>
      <c r="G51" s="126" t="s">
        <v>141</v>
      </c>
      <c r="H51" s="411">
        <v>173</v>
      </c>
      <c r="I51" s="411">
        <v>67.7</v>
      </c>
      <c r="J51" s="296">
        <f t="shared" si="0"/>
        <v>55.32</v>
      </c>
      <c r="K51" s="297">
        <f t="shared" si="1"/>
        <v>55.42</v>
      </c>
      <c r="L51" s="298">
        <f t="shared" si="2"/>
        <v>56.95</v>
      </c>
      <c r="M51" s="297">
        <f t="shared" si="3"/>
        <v>57.050000000000004</v>
      </c>
      <c r="N51" s="298">
        <f t="shared" si="4"/>
        <v>60.21</v>
      </c>
      <c r="O51" s="297">
        <f t="shared" si="5"/>
        <v>60.31</v>
      </c>
      <c r="P51" s="298">
        <f t="shared" si="6"/>
        <v>65.100000000000009</v>
      </c>
      <c r="Q51" s="299">
        <f t="shared" si="7"/>
        <v>65.2</v>
      </c>
      <c r="R51" s="300">
        <f t="shared" si="8"/>
        <v>65.7</v>
      </c>
      <c r="S51" s="299">
        <f t="shared" si="9"/>
        <v>65.8</v>
      </c>
      <c r="T51" s="298">
        <f t="shared" si="10"/>
        <v>66.2</v>
      </c>
      <c r="U51" s="299">
        <f t="shared" si="11"/>
        <v>66.3</v>
      </c>
      <c r="V51" s="300">
        <f t="shared" si="12"/>
        <v>71.165000000000006</v>
      </c>
      <c r="W51" s="299">
        <f t="shared" si="13"/>
        <v>71.265000000000001</v>
      </c>
      <c r="X51" s="300">
        <f t="shared" si="14"/>
        <v>74.475000000000009</v>
      </c>
      <c r="Y51" s="299">
        <f t="shared" si="15"/>
        <v>74.575000000000003</v>
      </c>
      <c r="Z51" s="300">
        <f t="shared" si="16"/>
        <v>76.13</v>
      </c>
      <c r="AA51" s="298">
        <f t="shared" si="17"/>
        <v>76.22999999999999</v>
      </c>
      <c r="AB51" s="97" t="str">
        <f t="shared" si="18"/>
        <v/>
      </c>
      <c r="AC51" s="127" t="str">
        <f t="shared" si="19"/>
        <v>HA</v>
      </c>
      <c r="AD51" s="42">
        <f t="shared" si="20"/>
        <v>80</v>
      </c>
      <c r="AE51" s="355">
        <v>0</v>
      </c>
      <c r="AF51" s="355">
        <v>5</v>
      </c>
      <c r="AG51" s="356" t="s">
        <v>253</v>
      </c>
      <c r="AH51" s="348">
        <f t="shared" si="21"/>
        <v>50</v>
      </c>
      <c r="AI51" s="355">
        <v>1</v>
      </c>
      <c r="AJ51" s="355">
        <v>1</v>
      </c>
      <c r="AK51" s="356" t="s">
        <v>421</v>
      </c>
      <c r="AL51" s="349" t="str">
        <f t="shared" si="33"/>
        <v>SGP-0</v>
      </c>
      <c r="AM51" s="348">
        <f t="shared" si="22"/>
        <v>89</v>
      </c>
      <c r="AN51" s="350">
        <f t="shared" si="34"/>
        <v>73</v>
      </c>
      <c r="AO51" s="355">
        <v>7</v>
      </c>
      <c r="AP51" s="355">
        <v>50</v>
      </c>
      <c r="AQ51" s="346">
        <f t="shared" si="23"/>
        <v>2850</v>
      </c>
      <c r="AR51" s="348">
        <f t="shared" si="24"/>
        <v>65</v>
      </c>
      <c r="AS51" s="355">
        <v>18</v>
      </c>
      <c r="AT51" s="348">
        <f t="shared" si="25"/>
        <v>100</v>
      </c>
      <c r="AU51" s="346">
        <v>41</v>
      </c>
      <c r="AV51" s="348">
        <f t="shared" si="26"/>
        <v>100</v>
      </c>
      <c r="AW51" s="355">
        <v>54</v>
      </c>
      <c r="AX51" s="348">
        <f t="shared" si="27"/>
        <v>100</v>
      </c>
      <c r="AY51" s="355">
        <v>43</v>
      </c>
      <c r="AZ51" s="348">
        <f t="shared" si="28"/>
        <v>100</v>
      </c>
      <c r="BA51" s="357">
        <v>4.09</v>
      </c>
      <c r="BB51" s="348">
        <f t="shared" si="29"/>
        <v>100</v>
      </c>
      <c r="BC51" s="350">
        <f t="shared" si="35"/>
        <v>100</v>
      </c>
      <c r="BD51" s="350">
        <f t="shared" si="36"/>
        <v>82.5</v>
      </c>
      <c r="BE51" s="346" t="s">
        <v>450</v>
      </c>
      <c r="BF51" s="358">
        <v>0.56000000000000005</v>
      </c>
      <c r="BG51" s="359" t="str">
        <f t="shared" si="37"/>
        <v>"</v>
      </c>
      <c r="BH51" s="354">
        <f t="shared" si="38"/>
        <v>79.650000000000006</v>
      </c>
      <c r="BI51" s="350">
        <f t="shared" si="39"/>
        <v>79.650000000000006</v>
      </c>
      <c r="BJ51" s="113" t="str">
        <f t="shared" si="40"/>
        <v>L</v>
      </c>
      <c r="BK51" s="347" t="str">
        <f t="shared" si="66"/>
        <v/>
      </c>
      <c r="BR51" s="307"/>
      <c r="BS51" s="51" t="str">
        <f t="shared" si="41"/>
        <v>L</v>
      </c>
      <c r="BT51" s="51" t="str">
        <f t="shared" si="42"/>
        <v>L</v>
      </c>
      <c r="BU51" s="51" t="str">
        <f t="shared" si="43"/>
        <v>L</v>
      </c>
      <c r="BV51" s="51" t="str">
        <f t="shared" si="44"/>
        <v>L</v>
      </c>
      <c r="BW51" s="51" t="str">
        <f t="shared" si="45"/>
        <v>L</v>
      </c>
      <c r="BX51" s="51" t="str">
        <f t="shared" si="46"/>
        <v>L</v>
      </c>
      <c r="BY51" s="51" t="str">
        <f t="shared" si="47"/>
        <v>L</v>
      </c>
      <c r="BZ51" s="51" t="str">
        <f t="shared" si="48"/>
        <v>L</v>
      </c>
      <c r="CA51" s="51" t="str">
        <f t="shared" si="49"/>
        <v>L</v>
      </c>
      <c r="CB51" s="51" t="str">
        <f t="shared" si="50"/>
        <v>L</v>
      </c>
      <c r="CC51" s="51" t="str">
        <f t="shared" si="31"/>
        <v>L</v>
      </c>
      <c r="CD51" s="51" t="str">
        <f t="shared" si="32"/>
        <v>L</v>
      </c>
      <c r="CE51" s="51" t="str">
        <f t="shared" si="51"/>
        <v>L</v>
      </c>
      <c r="CF51" s="51"/>
      <c r="CH51" s="53" t="str">
        <f t="shared" si="52"/>
        <v/>
      </c>
      <c r="CI51" s="53" t="str">
        <f t="shared" si="53"/>
        <v/>
      </c>
      <c r="CJ51" s="54" t="str">
        <f t="shared" si="54"/>
        <v/>
      </c>
      <c r="CK51" s="53" t="str">
        <f t="shared" si="55"/>
        <v/>
      </c>
      <c r="CL51" s="53" t="str">
        <f t="shared" si="56"/>
        <v/>
      </c>
      <c r="CM51" s="53" t="str">
        <f t="shared" si="57"/>
        <v/>
      </c>
      <c r="CN51" s="53" t="str">
        <f t="shared" si="58"/>
        <v/>
      </c>
      <c r="CO51" s="53" t="str">
        <f t="shared" si="59"/>
        <v/>
      </c>
      <c r="CP51" s="53" t="str">
        <f t="shared" si="60"/>
        <v/>
      </c>
      <c r="CQ51" s="53" t="str">
        <f t="shared" si="61"/>
        <v/>
      </c>
      <c r="CR51" s="53" t="str">
        <f t="shared" si="62"/>
        <v/>
      </c>
      <c r="CS51" s="53" t="str">
        <f t="shared" si="63"/>
        <v/>
      </c>
      <c r="CT51" s="53" t="str">
        <f t="shared" si="64"/>
        <v/>
      </c>
      <c r="CU51" s="53" t="str">
        <f t="shared" si="65"/>
        <v/>
      </c>
    </row>
    <row r="52" spans="1:99" s="128" customFormat="1" ht="61.5" hidden="1" thickBot="1" x14ac:dyDescent="0.35">
      <c r="A52" s="40">
        <v>40</v>
      </c>
      <c r="B52" s="106">
        <v>10</v>
      </c>
      <c r="C52" s="400" t="s">
        <v>301</v>
      </c>
      <c r="D52" s="40" t="s">
        <v>145</v>
      </c>
      <c r="E52" s="404">
        <v>19</v>
      </c>
      <c r="F52" s="421" t="s">
        <v>705</v>
      </c>
      <c r="G52" s="126" t="s">
        <v>141</v>
      </c>
      <c r="H52" s="411">
        <v>163.4</v>
      </c>
      <c r="I52" s="411">
        <v>55.5</v>
      </c>
      <c r="J52" s="296">
        <f t="shared" si="0"/>
        <v>47.976000000000006</v>
      </c>
      <c r="K52" s="297">
        <f t="shared" si="1"/>
        <v>48.076000000000008</v>
      </c>
      <c r="L52" s="298">
        <f t="shared" si="2"/>
        <v>49.390000000000008</v>
      </c>
      <c r="M52" s="297">
        <f t="shared" si="3"/>
        <v>49.490000000000009</v>
      </c>
      <c r="N52" s="298">
        <f t="shared" si="4"/>
        <v>52.218000000000011</v>
      </c>
      <c r="O52" s="297">
        <f t="shared" si="5"/>
        <v>52.318000000000012</v>
      </c>
      <c r="P52" s="298">
        <f t="shared" si="6"/>
        <v>56.460000000000008</v>
      </c>
      <c r="Q52" s="299">
        <f t="shared" si="7"/>
        <v>56.560000000000009</v>
      </c>
      <c r="R52" s="300">
        <f t="shared" si="8"/>
        <v>57.060000000000009</v>
      </c>
      <c r="S52" s="299">
        <f t="shared" si="9"/>
        <v>57.160000000000011</v>
      </c>
      <c r="T52" s="298">
        <f t="shared" si="10"/>
        <v>57.560000000000009</v>
      </c>
      <c r="U52" s="299">
        <f t="shared" si="11"/>
        <v>57.660000000000011</v>
      </c>
      <c r="V52" s="300">
        <f t="shared" si="12"/>
        <v>61.87700000000001</v>
      </c>
      <c r="W52" s="299">
        <f t="shared" si="13"/>
        <v>61.977000000000011</v>
      </c>
      <c r="X52" s="300">
        <f t="shared" si="14"/>
        <v>64.75500000000001</v>
      </c>
      <c r="Y52" s="299">
        <f t="shared" si="15"/>
        <v>64.855000000000004</v>
      </c>
      <c r="Z52" s="300">
        <f t="shared" si="16"/>
        <v>66.194000000000017</v>
      </c>
      <c r="AA52" s="298">
        <f t="shared" si="17"/>
        <v>66.294000000000011</v>
      </c>
      <c r="AB52" s="97" t="str">
        <f t="shared" si="18"/>
        <v/>
      </c>
      <c r="AC52" s="127" t="str">
        <f t="shared" si="19"/>
        <v>HB</v>
      </c>
      <c r="AD52" s="42">
        <f t="shared" si="20"/>
        <v>70</v>
      </c>
      <c r="AE52" s="355">
        <v>0</v>
      </c>
      <c r="AF52" s="355">
        <v>6</v>
      </c>
      <c r="AG52" s="356" t="s">
        <v>365</v>
      </c>
      <c r="AH52" s="348">
        <f t="shared" si="21"/>
        <v>40</v>
      </c>
      <c r="AI52" s="355">
        <v>0</v>
      </c>
      <c r="AJ52" s="355">
        <v>2</v>
      </c>
      <c r="AK52" s="356" t="s">
        <v>422</v>
      </c>
      <c r="AL52" s="349" t="str">
        <f t="shared" si="33"/>
        <v>SGP-1</v>
      </c>
      <c r="AM52" s="348">
        <f t="shared" si="22"/>
        <v>80</v>
      </c>
      <c r="AN52" s="350">
        <f t="shared" si="34"/>
        <v>63.33</v>
      </c>
      <c r="AO52" s="355">
        <v>7</v>
      </c>
      <c r="AP52" s="355">
        <v>10</v>
      </c>
      <c r="AQ52" s="346">
        <f t="shared" si="23"/>
        <v>2810</v>
      </c>
      <c r="AR52" s="348">
        <f t="shared" si="24"/>
        <v>63</v>
      </c>
      <c r="AS52" s="355">
        <v>18</v>
      </c>
      <c r="AT52" s="348">
        <f t="shared" si="25"/>
        <v>100</v>
      </c>
      <c r="AU52" s="346">
        <v>41</v>
      </c>
      <c r="AV52" s="348">
        <f t="shared" si="26"/>
        <v>100</v>
      </c>
      <c r="AW52" s="355">
        <v>53</v>
      </c>
      <c r="AX52" s="348">
        <f t="shared" si="27"/>
        <v>95</v>
      </c>
      <c r="AY52" s="355">
        <v>43</v>
      </c>
      <c r="AZ52" s="348">
        <f t="shared" si="28"/>
        <v>100</v>
      </c>
      <c r="BA52" s="357">
        <v>5</v>
      </c>
      <c r="BB52" s="348">
        <f t="shared" si="29"/>
        <v>80</v>
      </c>
      <c r="BC52" s="350">
        <f t="shared" si="35"/>
        <v>95</v>
      </c>
      <c r="BD52" s="350">
        <f t="shared" si="36"/>
        <v>79</v>
      </c>
      <c r="BE52" s="346" t="s">
        <v>450</v>
      </c>
      <c r="BF52" s="358">
        <v>1.1200000000000001</v>
      </c>
      <c r="BG52" s="359" t="str">
        <f t="shared" si="37"/>
        <v>"</v>
      </c>
      <c r="BH52" s="354">
        <f t="shared" si="38"/>
        <v>74.3</v>
      </c>
      <c r="BI52" s="350">
        <f t="shared" si="39"/>
        <v>74.3</v>
      </c>
      <c r="BJ52" s="113" t="str">
        <f t="shared" si="40"/>
        <v>L</v>
      </c>
      <c r="BK52" s="347" t="str">
        <f t="shared" si="66"/>
        <v/>
      </c>
      <c r="BR52" s="307"/>
      <c r="BS52" s="51" t="str">
        <f t="shared" si="41"/>
        <v>L</v>
      </c>
      <c r="BT52" s="51" t="str">
        <f t="shared" si="42"/>
        <v>L</v>
      </c>
      <c r="BU52" s="51" t="str">
        <f t="shared" si="43"/>
        <v>L</v>
      </c>
      <c r="BV52" s="51" t="str">
        <f t="shared" si="44"/>
        <v>L</v>
      </c>
      <c r="BW52" s="51" t="str">
        <f t="shared" si="45"/>
        <v>L</v>
      </c>
      <c r="BX52" s="51" t="str">
        <f t="shared" si="46"/>
        <v>L</v>
      </c>
      <c r="BY52" s="51" t="str">
        <f t="shared" si="47"/>
        <v>L</v>
      </c>
      <c r="BZ52" s="51" t="str">
        <f t="shared" si="48"/>
        <v>L</v>
      </c>
      <c r="CA52" s="51" t="str">
        <f t="shared" si="49"/>
        <v>L</v>
      </c>
      <c r="CB52" s="51" t="str">
        <f t="shared" si="50"/>
        <v>L</v>
      </c>
      <c r="CC52" s="51" t="str">
        <f t="shared" si="31"/>
        <v>L</v>
      </c>
      <c r="CD52" s="51" t="str">
        <f t="shared" si="32"/>
        <v>L</v>
      </c>
      <c r="CE52" s="51" t="str">
        <f t="shared" si="51"/>
        <v>L</v>
      </c>
      <c r="CF52" s="51"/>
      <c r="CH52" s="53" t="str">
        <f t="shared" si="52"/>
        <v/>
      </c>
      <c r="CI52" s="53" t="str">
        <f t="shared" si="53"/>
        <v/>
      </c>
      <c r="CJ52" s="54" t="str">
        <f t="shared" si="54"/>
        <v/>
      </c>
      <c r="CK52" s="53" t="str">
        <f t="shared" si="55"/>
        <v/>
      </c>
      <c r="CL52" s="53" t="str">
        <f t="shared" si="56"/>
        <v/>
      </c>
      <c r="CM52" s="53" t="str">
        <f t="shared" si="57"/>
        <v/>
      </c>
      <c r="CN52" s="53" t="str">
        <f t="shared" si="58"/>
        <v/>
      </c>
      <c r="CO52" s="53" t="str">
        <f t="shared" si="59"/>
        <v/>
      </c>
      <c r="CP52" s="53" t="str">
        <f t="shared" si="60"/>
        <v/>
      </c>
      <c r="CQ52" s="53" t="str">
        <f t="shared" si="61"/>
        <v/>
      </c>
      <c r="CR52" s="53" t="str">
        <f t="shared" si="62"/>
        <v/>
      </c>
      <c r="CS52" s="53" t="str">
        <f t="shared" si="63"/>
        <v/>
      </c>
      <c r="CT52" s="53" t="str">
        <f t="shared" si="64"/>
        <v/>
      </c>
      <c r="CU52" s="53" t="str">
        <f t="shared" si="65"/>
        <v/>
      </c>
    </row>
    <row r="53" spans="1:99" ht="102" hidden="1" thickBot="1" x14ac:dyDescent="0.35">
      <c r="A53" s="40">
        <v>41</v>
      </c>
      <c r="B53" s="106">
        <v>11</v>
      </c>
      <c r="C53" s="400" t="s">
        <v>302</v>
      </c>
      <c r="D53" s="40" t="s">
        <v>145</v>
      </c>
      <c r="E53" s="404">
        <v>20</v>
      </c>
      <c r="F53" s="421" t="s">
        <v>706</v>
      </c>
      <c r="G53" s="40" t="s">
        <v>141</v>
      </c>
      <c r="H53" s="411">
        <v>164.3</v>
      </c>
      <c r="I53" s="411">
        <v>54.7</v>
      </c>
      <c r="J53" s="296">
        <f t="shared" si="0"/>
        <v>48.664500000000011</v>
      </c>
      <c r="K53" s="297">
        <f t="shared" si="1"/>
        <v>48.764500000000012</v>
      </c>
      <c r="L53" s="298">
        <f t="shared" si="2"/>
        <v>50.09875000000001</v>
      </c>
      <c r="M53" s="297">
        <f t="shared" si="3"/>
        <v>50.198750000000011</v>
      </c>
      <c r="N53" s="298">
        <f t="shared" si="4"/>
        <v>52.967250000000007</v>
      </c>
      <c r="O53" s="297">
        <f t="shared" si="5"/>
        <v>53.067250000000008</v>
      </c>
      <c r="P53" s="298">
        <f t="shared" si="6"/>
        <v>57.27000000000001</v>
      </c>
      <c r="Q53" s="299">
        <f t="shared" si="7"/>
        <v>57.370000000000012</v>
      </c>
      <c r="R53" s="300">
        <f t="shared" si="8"/>
        <v>57.870000000000012</v>
      </c>
      <c r="S53" s="299">
        <f t="shared" si="9"/>
        <v>57.970000000000013</v>
      </c>
      <c r="T53" s="298">
        <f t="shared" si="10"/>
        <v>58.370000000000012</v>
      </c>
      <c r="U53" s="299">
        <f t="shared" si="11"/>
        <v>58.470000000000013</v>
      </c>
      <c r="V53" s="300">
        <f t="shared" si="12"/>
        <v>62.747750000000011</v>
      </c>
      <c r="W53" s="299">
        <f t="shared" si="13"/>
        <v>62.847750000000012</v>
      </c>
      <c r="X53" s="300">
        <f t="shared" si="14"/>
        <v>65.666250000000019</v>
      </c>
      <c r="Y53" s="299">
        <f t="shared" si="15"/>
        <v>65.766250000000014</v>
      </c>
      <c r="Z53" s="300">
        <f t="shared" si="16"/>
        <v>67.125500000000017</v>
      </c>
      <c r="AA53" s="298">
        <f t="shared" si="17"/>
        <v>67.225500000000011</v>
      </c>
      <c r="AB53" s="97" t="str">
        <f t="shared" si="18"/>
        <v/>
      </c>
      <c r="AC53" s="42" t="str">
        <f t="shared" si="19"/>
        <v>HB</v>
      </c>
      <c r="AD53" s="42">
        <f t="shared" si="20"/>
        <v>70</v>
      </c>
      <c r="AE53" s="346">
        <v>0</v>
      </c>
      <c r="AF53" s="346">
        <v>8</v>
      </c>
      <c r="AG53" s="347" t="s">
        <v>366</v>
      </c>
      <c r="AH53" s="348">
        <f t="shared" si="21"/>
        <v>20</v>
      </c>
      <c r="AI53" s="346">
        <v>0</v>
      </c>
      <c r="AJ53" s="346">
        <v>2</v>
      </c>
      <c r="AK53" s="347" t="s">
        <v>423</v>
      </c>
      <c r="AL53" s="349" t="str">
        <f t="shared" si="33"/>
        <v>SGP-1</v>
      </c>
      <c r="AM53" s="348">
        <f t="shared" si="22"/>
        <v>80</v>
      </c>
      <c r="AN53" s="350">
        <f t="shared" si="34"/>
        <v>56.67</v>
      </c>
      <c r="AO53" s="346">
        <v>7</v>
      </c>
      <c r="AP53" s="346">
        <v>130</v>
      </c>
      <c r="AQ53" s="346">
        <f t="shared" si="23"/>
        <v>2930</v>
      </c>
      <c r="AR53" s="348">
        <f t="shared" si="24"/>
        <v>69</v>
      </c>
      <c r="AS53" s="346">
        <v>18</v>
      </c>
      <c r="AT53" s="348">
        <f t="shared" si="25"/>
        <v>100</v>
      </c>
      <c r="AU53" s="346">
        <v>41</v>
      </c>
      <c r="AV53" s="348">
        <f t="shared" si="26"/>
        <v>100</v>
      </c>
      <c r="AW53" s="346">
        <v>54</v>
      </c>
      <c r="AX53" s="348">
        <f t="shared" si="27"/>
        <v>100</v>
      </c>
      <c r="AY53" s="346">
        <v>43</v>
      </c>
      <c r="AZ53" s="348">
        <f t="shared" si="28"/>
        <v>100</v>
      </c>
      <c r="BA53" s="351">
        <v>4.09</v>
      </c>
      <c r="BB53" s="348">
        <f t="shared" si="29"/>
        <v>100</v>
      </c>
      <c r="BC53" s="350">
        <f t="shared" si="35"/>
        <v>100</v>
      </c>
      <c r="BD53" s="350">
        <f t="shared" si="36"/>
        <v>84.5</v>
      </c>
      <c r="BE53" s="346" t="s">
        <v>450</v>
      </c>
      <c r="BF53" s="352">
        <v>0.51</v>
      </c>
      <c r="BG53" s="353" t="str">
        <f t="shared" si="37"/>
        <v>"</v>
      </c>
      <c r="BH53" s="354">
        <f t="shared" si="38"/>
        <v>76.150000000000006</v>
      </c>
      <c r="BI53" s="350">
        <f t="shared" si="39"/>
        <v>38</v>
      </c>
      <c r="BJ53" s="113" t="str">
        <f t="shared" si="40"/>
        <v>TL</v>
      </c>
      <c r="BK53" s="347" t="str">
        <f t="shared" si="66"/>
        <v xml:space="preserve">NSA=N-8(20)(NM-= HA-2, HAS-2, XBEEN-2, KT-2),                    </v>
      </c>
      <c r="BR53" s="307"/>
      <c r="BS53" s="51" t="str">
        <f t="shared" si="41"/>
        <v>L</v>
      </c>
      <c r="BT53" s="51" t="str">
        <f t="shared" si="42"/>
        <v>TL</v>
      </c>
      <c r="BU53" s="51" t="str">
        <f t="shared" si="43"/>
        <v>L</v>
      </c>
      <c r="BV53" s="51" t="str">
        <f t="shared" si="44"/>
        <v>L</v>
      </c>
      <c r="BW53" s="51" t="str">
        <f t="shared" si="45"/>
        <v>L</v>
      </c>
      <c r="BX53" s="51" t="str">
        <f t="shared" si="46"/>
        <v>L</v>
      </c>
      <c r="BY53" s="51" t="str">
        <f t="shared" si="47"/>
        <v>L</v>
      </c>
      <c r="BZ53" s="51" t="str">
        <f t="shared" si="48"/>
        <v>L</v>
      </c>
      <c r="CA53" s="51" t="str">
        <f t="shared" si="49"/>
        <v>L</v>
      </c>
      <c r="CB53" s="51" t="str">
        <f t="shared" si="50"/>
        <v>L</v>
      </c>
      <c r="CC53" s="51" t="str">
        <f t="shared" si="31"/>
        <v>L</v>
      </c>
      <c r="CD53" s="51" t="str">
        <f t="shared" si="32"/>
        <v>L</v>
      </c>
      <c r="CE53" s="51" t="str">
        <f t="shared" si="51"/>
        <v>L</v>
      </c>
      <c r="CF53" s="51"/>
      <c r="CH53" s="53" t="str">
        <f t="shared" si="52"/>
        <v/>
      </c>
      <c r="CI53" s="53" t="str">
        <f t="shared" si="53"/>
        <v xml:space="preserve">NSA=N-8(20)(NM-= HA-2, HAS-2, XBEEN-2, KT-2),                    </v>
      </c>
      <c r="CJ53" s="54" t="str">
        <f t="shared" si="54"/>
        <v/>
      </c>
      <c r="CK53" s="53" t="str">
        <f t="shared" si="55"/>
        <v/>
      </c>
      <c r="CL53" s="53" t="str">
        <f t="shared" si="56"/>
        <v/>
      </c>
      <c r="CM53" s="53" t="str">
        <f t="shared" si="57"/>
        <v/>
      </c>
      <c r="CN53" s="53" t="str">
        <f t="shared" si="58"/>
        <v/>
      </c>
      <c r="CO53" s="53" t="str">
        <f t="shared" si="59"/>
        <v/>
      </c>
      <c r="CP53" s="53" t="str">
        <f t="shared" si="60"/>
        <v/>
      </c>
      <c r="CQ53" s="53" t="str">
        <f t="shared" si="61"/>
        <v/>
      </c>
      <c r="CR53" s="53" t="str">
        <f t="shared" si="62"/>
        <v/>
      </c>
      <c r="CS53" s="53" t="str">
        <f t="shared" si="63"/>
        <v/>
      </c>
      <c r="CT53" s="53" t="str">
        <f t="shared" si="64"/>
        <v/>
      </c>
      <c r="CU53" s="53" t="str">
        <f t="shared" si="65"/>
        <v/>
      </c>
    </row>
    <row r="54" spans="1:99" ht="81.75" hidden="1" thickBot="1" x14ac:dyDescent="0.35">
      <c r="A54" s="40">
        <v>42</v>
      </c>
      <c r="B54" s="106">
        <v>12</v>
      </c>
      <c r="C54" s="400" t="s">
        <v>303</v>
      </c>
      <c r="D54" s="40" t="s">
        <v>145</v>
      </c>
      <c r="E54" s="409">
        <v>26</v>
      </c>
      <c r="F54" s="421" t="s">
        <v>707</v>
      </c>
      <c r="G54" s="40" t="s">
        <v>141</v>
      </c>
      <c r="H54" s="411">
        <v>170.2</v>
      </c>
      <c r="I54" s="411">
        <v>65</v>
      </c>
      <c r="J54" s="296">
        <f t="shared" si="0"/>
        <v>53.17799999999999</v>
      </c>
      <c r="K54" s="297">
        <f t="shared" si="1"/>
        <v>53.277999999999992</v>
      </c>
      <c r="L54" s="298">
        <f t="shared" si="2"/>
        <v>54.74499999999999</v>
      </c>
      <c r="M54" s="297">
        <f t="shared" si="3"/>
        <v>54.844999999999992</v>
      </c>
      <c r="N54" s="298">
        <f t="shared" si="4"/>
        <v>57.878999999999991</v>
      </c>
      <c r="O54" s="297">
        <f t="shared" si="5"/>
        <v>57.978999999999992</v>
      </c>
      <c r="P54" s="298">
        <f t="shared" si="6"/>
        <v>62.579999999999991</v>
      </c>
      <c r="Q54" s="299">
        <f t="shared" si="7"/>
        <v>62.679999999999993</v>
      </c>
      <c r="R54" s="300">
        <f t="shared" si="8"/>
        <v>63.179999999999993</v>
      </c>
      <c r="S54" s="299">
        <f t="shared" si="9"/>
        <v>63.279999999999994</v>
      </c>
      <c r="T54" s="298">
        <f t="shared" si="10"/>
        <v>63.679999999999993</v>
      </c>
      <c r="U54" s="299">
        <f t="shared" si="11"/>
        <v>63.779999999999994</v>
      </c>
      <c r="V54" s="300">
        <f t="shared" si="12"/>
        <v>68.455999999999989</v>
      </c>
      <c r="W54" s="299">
        <f t="shared" si="13"/>
        <v>68.555999999999983</v>
      </c>
      <c r="X54" s="300">
        <f t="shared" si="14"/>
        <v>71.639999999999986</v>
      </c>
      <c r="Y54" s="299">
        <f t="shared" si="15"/>
        <v>71.739999999999981</v>
      </c>
      <c r="Z54" s="300">
        <f t="shared" si="16"/>
        <v>73.231999999999985</v>
      </c>
      <c r="AA54" s="298">
        <f t="shared" si="17"/>
        <v>73.331999999999979</v>
      </c>
      <c r="AB54" s="97" t="str">
        <f t="shared" si="18"/>
        <v/>
      </c>
      <c r="AC54" s="42" t="str">
        <f t="shared" si="19"/>
        <v>HA</v>
      </c>
      <c r="AD54" s="42">
        <f t="shared" si="20"/>
        <v>80</v>
      </c>
      <c r="AE54" s="346">
        <v>1</v>
      </c>
      <c r="AF54" s="346">
        <v>6</v>
      </c>
      <c r="AG54" s="347" t="s">
        <v>367</v>
      </c>
      <c r="AH54" s="348">
        <f t="shared" si="21"/>
        <v>39</v>
      </c>
      <c r="AI54" s="346">
        <v>1</v>
      </c>
      <c r="AJ54" s="346">
        <v>2</v>
      </c>
      <c r="AK54" s="347" t="s">
        <v>424</v>
      </c>
      <c r="AL54" s="349" t="str">
        <f t="shared" si="33"/>
        <v>SGP-1</v>
      </c>
      <c r="AM54" s="348">
        <f t="shared" si="22"/>
        <v>79</v>
      </c>
      <c r="AN54" s="350">
        <f t="shared" si="34"/>
        <v>66</v>
      </c>
      <c r="AO54" s="346">
        <v>6</v>
      </c>
      <c r="AP54" s="346">
        <v>370</v>
      </c>
      <c r="AQ54" s="346">
        <f t="shared" si="23"/>
        <v>2770</v>
      </c>
      <c r="AR54" s="348">
        <f t="shared" si="24"/>
        <v>61</v>
      </c>
      <c r="AS54" s="346">
        <v>18</v>
      </c>
      <c r="AT54" s="348">
        <f t="shared" si="25"/>
        <v>100</v>
      </c>
      <c r="AU54" s="346">
        <v>41</v>
      </c>
      <c r="AV54" s="348">
        <f t="shared" si="26"/>
        <v>100</v>
      </c>
      <c r="AW54" s="346">
        <v>54</v>
      </c>
      <c r="AX54" s="348">
        <f t="shared" si="27"/>
        <v>100</v>
      </c>
      <c r="AY54" s="346">
        <v>43</v>
      </c>
      <c r="AZ54" s="348">
        <f t="shared" si="28"/>
        <v>100</v>
      </c>
      <c r="BA54" s="351">
        <v>5.9</v>
      </c>
      <c r="BB54" s="348">
        <f t="shared" si="29"/>
        <v>55</v>
      </c>
      <c r="BC54" s="350">
        <f t="shared" si="35"/>
        <v>91</v>
      </c>
      <c r="BD54" s="350">
        <f t="shared" si="36"/>
        <v>76</v>
      </c>
      <c r="BE54" s="346" t="s">
        <v>450</v>
      </c>
      <c r="BF54" s="352">
        <v>0.55000000000000004</v>
      </c>
      <c r="BG54" s="353" t="str">
        <f t="shared" si="37"/>
        <v>"</v>
      </c>
      <c r="BH54" s="354">
        <f t="shared" si="38"/>
        <v>73</v>
      </c>
      <c r="BI54" s="350">
        <f t="shared" si="39"/>
        <v>73</v>
      </c>
      <c r="BJ54" s="113" t="str">
        <f t="shared" si="40"/>
        <v>L</v>
      </c>
      <c r="BK54" s="347" t="str">
        <f t="shared" si="66"/>
        <v/>
      </c>
      <c r="BR54" s="307"/>
      <c r="BS54" s="51" t="str">
        <f t="shared" si="41"/>
        <v>L</v>
      </c>
      <c r="BT54" s="51" t="str">
        <f t="shared" si="42"/>
        <v>L</v>
      </c>
      <c r="BU54" s="51" t="str">
        <f t="shared" si="43"/>
        <v>L</v>
      </c>
      <c r="BV54" s="51" t="str">
        <f t="shared" si="44"/>
        <v>L</v>
      </c>
      <c r="BW54" s="51" t="str">
        <f t="shared" si="45"/>
        <v>L</v>
      </c>
      <c r="BX54" s="51" t="str">
        <f t="shared" si="46"/>
        <v>L</v>
      </c>
      <c r="BY54" s="51" t="str">
        <f t="shared" si="47"/>
        <v>L</v>
      </c>
      <c r="BZ54" s="51" t="str">
        <f t="shared" si="48"/>
        <v>L</v>
      </c>
      <c r="CA54" s="51" t="str">
        <f t="shared" si="49"/>
        <v>L</v>
      </c>
      <c r="CB54" s="51" t="str">
        <f t="shared" si="50"/>
        <v>L</v>
      </c>
      <c r="CC54" s="51" t="str">
        <f t="shared" si="31"/>
        <v>L</v>
      </c>
      <c r="CD54" s="51" t="str">
        <f t="shared" si="32"/>
        <v>L</v>
      </c>
      <c r="CE54" s="51" t="str">
        <f t="shared" si="51"/>
        <v>L</v>
      </c>
      <c r="CF54" s="51"/>
      <c r="CH54" s="53" t="str">
        <f t="shared" si="52"/>
        <v/>
      </c>
      <c r="CI54" s="53" t="str">
        <f t="shared" si="53"/>
        <v/>
      </c>
      <c r="CJ54" s="54" t="str">
        <f t="shared" si="54"/>
        <v/>
      </c>
      <c r="CK54" s="53" t="str">
        <f t="shared" si="55"/>
        <v/>
      </c>
      <c r="CL54" s="53" t="str">
        <f t="shared" si="56"/>
        <v/>
      </c>
      <c r="CM54" s="53" t="str">
        <f t="shared" si="57"/>
        <v/>
      </c>
      <c r="CN54" s="53" t="str">
        <f t="shared" si="58"/>
        <v/>
      </c>
      <c r="CO54" s="53" t="str">
        <f t="shared" si="59"/>
        <v/>
      </c>
      <c r="CP54" s="53" t="str">
        <f t="shared" si="60"/>
        <v/>
      </c>
      <c r="CQ54" s="53" t="str">
        <f t="shared" si="61"/>
        <v/>
      </c>
      <c r="CR54" s="53" t="str">
        <f t="shared" si="62"/>
        <v/>
      </c>
      <c r="CS54" s="53" t="str">
        <f t="shared" si="63"/>
        <v/>
      </c>
      <c r="CT54" s="53" t="str">
        <f t="shared" si="64"/>
        <v/>
      </c>
      <c r="CU54" s="53" t="str">
        <f t="shared" si="65"/>
        <v/>
      </c>
    </row>
    <row r="55" spans="1:99" ht="102" hidden="1" thickBot="1" x14ac:dyDescent="0.35">
      <c r="A55" s="40">
        <v>43</v>
      </c>
      <c r="B55" s="106">
        <v>13</v>
      </c>
      <c r="C55" s="400" t="s">
        <v>304</v>
      </c>
      <c r="D55" s="40" t="s">
        <v>145</v>
      </c>
      <c r="E55" s="409">
        <v>27</v>
      </c>
      <c r="F55" s="421" t="s">
        <v>708</v>
      </c>
      <c r="G55" s="40" t="s">
        <v>141</v>
      </c>
      <c r="H55" s="411">
        <v>165.1</v>
      </c>
      <c r="I55" s="411">
        <v>60.2</v>
      </c>
      <c r="J55" s="296">
        <f t="shared" si="0"/>
        <v>49.276499999999992</v>
      </c>
      <c r="K55" s="297">
        <f t="shared" si="1"/>
        <v>49.376499999999993</v>
      </c>
      <c r="L55" s="298">
        <f t="shared" si="2"/>
        <v>50.728749999999998</v>
      </c>
      <c r="M55" s="297">
        <f t="shared" si="3"/>
        <v>50.828749999999999</v>
      </c>
      <c r="N55" s="298">
        <f t="shared" si="4"/>
        <v>53.633249999999997</v>
      </c>
      <c r="O55" s="297">
        <f t="shared" si="5"/>
        <v>53.733249999999998</v>
      </c>
      <c r="P55" s="298">
        <f t="shared" si="6"/>
        <v>57.989999999999995</v>
      </c>
      <c r="Q55" s="299">
        <f t="shared" si="7"/>
        <v>58.089999999999996</v>
      </c>
      <c r="R55" s="300">
        <f t="shared" si="8"/>
        <v>58.589999999999996</v>
      </c>
      <c r="S55" s="299">
        <f t="shared" si="9"/>
        <v>58.69</v>
      </c>
      <c r="T55" s="298">
        <f t="shared" si="10"/>
        <v>59.089999999999996</v>
      </c>
      <c r="U55" s="299">
        <f t="shared" si="11"/>
        <v>59.19</v>
      </c>
      <c r="V55" s="300">
        <f t="shared" si="12"/>
        <v>63.521749999999997</v>
      </c>
      <c r="W55" s="299">
        <f t="shared" si="13"/>
        <v>63.621749999999999</v>
      </c>
      <c r="X55" s="300">
        <f t="shared" si="14"/>
        <v>66.476249999999993</v>
      </c>
      <c r="Y55" s="299">
        <f t="shared" si="15"/>
        <v>66.576249999999987</v>
      </c>
      <c r="Z55" s="300">
        <f t="shared" si="16"/>
        <v>67.953499999999991</v>
      </c>
      <c r="AA55" s="298">
        <f t="shared" si="17"/>
        <v>68.053499999999985</v>
      </c>
      <c r="AB55" s="97" t="str">
        <f t="shared" si="18"/>
        <v/>
      </c>
      <c r="AC55" s="42" t="str">
        <f t="shared" si="19"/>
        <v>HA</v>
      </c>
      <c r="AD55" s="42">
        <f t="shared" si="20"/>
        <v>80</v>
      </c>
      <c r="AE55" s="346">
        <v>0</v>
      </c>
      <c r="AF55" s="346">
        <v>3</v>
      </c>
      <c r="AG55" s="347" t="s">
        <v>368</v>
      </c>
      <c r="AH55" s="348">
        <f t="shared" si="21"/>
        <v>70</v>
      </c>
      <c r="AI55" s="346">
        <v>2</v>
      </c>
      <c r="AJ55" s="346">
        <v>2</v>
      </c>
      <c r="AK55" s="347" t="s">
        <v>425</v>
      </c>
      <c r="AL55" s="349" t="str">
        <f t="shared" si="33"/>
        <v>SGP-1</v>
      </c>
      <c r="AM55" s="348">
        <f t="shared" si="22"/>
        <v>78</v>
      </c>
      <c r="AN55" s="350">
        <f t="shared" si="34"/>
        <v>76</v>
      </c>
      <c r="AO55" s="346">
        <v>6</v>
      </c>
      <c r="AP55" s="346">
        <v>370</v>
      </c>
      <c r="AQ55" s="346">
        <f t="shared" si="23"/>
        <v>2770</v>
      </c>
      <c r="AR55" s="348">
        <f t="shared" si="24"/>
        <v>61</v>
      </c>
      <c r="AS55" s="346">
        <v>18</v>
      </c>
      <c r="AT55" s="348">
        <f t="shared" si="25"/>
        <v>100</v>
      </c>
      <c r="AU55" s="346">
        <v>41</v>
      </c>
      <c r="AV55" s="348">
        <f t="shared" si="26"/>
        <v>100</v>
      </c>
      <c r="AW55" s="346">
        <v>40</v>
      </c>
      <c r="AX55" s="348">
        <f t="shared" si="27"/>
        <v>40</v>
      </c>
      <c r="AY55" s="346">
        <v>43</v>
      </c>
      <c r="AZ55" s="348">
        <f t="shared" si="28"/>
        <v>100</v>
      </c>
      <c r="BA55" s="351">
        <v>5.05</v>
      </c>
      <c r="BB55" s="348">
        <f t="shared" si="29"/>
        <v>78</v>
      </c>
      <c r="BC55" s="350">
        <f t="shared" si="35"/>
        <v>83.6</v>
      </c>
      <c r="BD55" s="350">
        <f t="shared" si="36"/>
        <v>72.3</v>
      </c>
      <c r="BE55" s="346" t="s">
        <v>450</v>
      </c>
      <c r="BF55" s="352">
        <v>0.48</v>
      </c>
      <c r="BG55" s="353" t="str">
        <f t="shared" si="37"/>
        <v>"</v>
      </c>
      <c r="BH55" s="354">
        <f t="shared" si="38"/>
        <v>73.41</v>
      </c>
      <c r="BI55" s="350">
        <f t="shared" si="39"/>
        <v>73.41</v>
      </c>
      <c r="BJ55" s="113" t="str">
        <f t="shared" si="40"/>
        <v>L</v>
      </c>
      <c r="BK55" s="347" t="str">
        <f t="shared" si="66"/>
        <v/>
      </c>
      <c r="BR55" s="307"/>
      <c r="BS55" s="51" t="str">
        <f t="shared" si="41"/>
        <v>L</v>
      </c>
      <c r="BT55" s="51" t="str">
        <f t="shared" si="42"/>
        <v>L</v>
      </c>
      <c r="BU55" s="51" t="str">
        <f t="shared" si="43"/>
        <v>L</v>
      </c>
      <c r="BV55" s="51" t="str">
        <f t="shared" si="44"/>
        <v>L</v>
      </c>
      <c r="BW55" s="51" t="str">
        <f t="shared" si="45"/>
        <v>L</v>
      </c>
      <c r="BX55" s="51" t="str">
        <f t="shared" si="46"/>
        <v>L</v>
      </c>
      <c r="BY55" s="51" t="str">
        <f t="shared" si="47"/>
        <v>L</v>
      </c>
      <c r="BZ55" s="51" t="str">
        <f t="shared" si="48"/>
        <v>L</v>
      </c>
      <c r="CA55" s="51" t="str">
        <f t="shared" si="49"/>
        <v>L</v>
      </c>
      <c r="CB55" s="51" t="str">
        <f t="shared" si="50"/>
        <v>L</v>
      </c>
      <c r="CC55" s="51" t="str">
        <f t="shared" si="31"/>
        <v>L</v>
      </c>
      <c r="CD55" s="51" t="str">
        <f t="shared" si="32"/>
        <v>L</v>
      </c>
      <c r="CE55" s="51" t="str">
        <f t="shared" si="51"/>
        <v>L</v>
      </c>
      <c r="CF55" s="51"/>
      <c r="CH55" s="53" t="str">
        <f t="shared" si="52"/>
        <v/>
      </c>
      <c r="CI55" s="53" t="str">
        <f t="shared" si="53"/>
        <v/>
      </c>
      <c r="CJ55" s="54" t="str">
        <f t="shared" si="54"/>
        <v/>
      </c>
      <c r="CK55" s="53" t="str">
        <f t="shared" si="55"/>
        <v/>
      </c>
      <c r="CL55" s="53" t="str">
        <f t="shared" si="56"/>
        <v/>
      </c>
      <c r="CM55" s="53" t="str">
        <f t="shared" si="57"/>
        <v/>
      </c>
      <c r="CN55" s="53" t="str">
        <f t="shared" si="58"/>
        <v/>
      </c>
      <c r="CO55" s="53" t="str">
        <f t="shared" si="59"/>
        <v/>
      </c>
      <c r="CP55" s="53" t="str">
        <f t="shared" si="60"/>
        <v/>
      </c>
      <c r="CQ55" s="53" t="str">
        <f t="shared" si="61"/>
        <v/>
      </c>
      <c r="CR55" s="53" t="str">
        <f t="shared" si="62"/>
        <v/>
      </c>
      <c r="CS55" s="53" t="str">
        <f t="shared" si="63"/>
        <v/>
      </c>
      <c r="CT55" s="53" t="str">
        <f t="shared" si="64"/>
        <v/>
      </c>
      <c r="CU55" s="53" t="str">
        <f t="shared" si="65"/>
        <v/>
      </c>
    </row>
    <row r="56" spans="1:99" ht="102" hidden="1" thickBot="1" x14ac:dyDescent="0.35">
      <c r="A56" s="40">
        <v>44</v>
      </c>
      <c r="B56" s="106">
        <v>14</v>
      </c>
      <c r="C56" s="400" t="s">
        <v>305</v>
      </c>
      <c r="D56" s="40" t="s">
        <v>145</v>
      </c>
      <c r="E56" s="409">
        <v>28</v>
      </c>
      <c r="F56" s="421" t="s">
        <v>709</v>
      </c>
      <c r="G56" s="40" t="s">
        <v>141</v>
      </c>
      <c r="H56" s="411">
        <v>166.8</v>
      </c>
      <c r="I56" s="411">
        <v>59.3</v>
      </c>
      <c r="J56" s="296">
        <f t="shared" si="0"/>
        <v>50.577000000000005</v>
      </c>
      <c r="K56" s="297">
        <f t="shared" si="1"/>
        <v>50.677000000000007</v>
      </c>
      <c r="L56" s="298">
        <f t="shared" si="2"/>
        <v>52.06750000000001</v>
      </c>
      <c r="M56" s="297">
        <f t="shared" si="3"/>
        <v>52.167500000000011</v>
      </c>
      <c r="N56" s="298">
        <f t="shared" si="4"/>
        <v>55.048500000000011</v>
      </c>
      <c r="O56" s="297">
        <f t="shared" si="5"/>
        <v>55.148500000000013</v>
      </c>
      <c r="P56" s="298">
        <f t="shared" si="6"/>
        <v>59.52000000000001</v>
      </c>
      <c r="Q56" s="299">
        <f t="shared" si="7"/>
        <v>59.620000000000012</v>
      </c>
      <c r="R56" s="300">
        <f t="shared" si="8"/>
        <v>60.120000000000012</v>
      </c>
      <c r="S56" s="299">
        <f t="shared" si="9"/>
        <v>60.220000000000013</v>
      </c>
      <c r="T56" s="298">
        <f t="shared" si="10"/>
        <v>60.620000000000012</v>
      </c>
      <c r="U56" s="299">
        <f t="shared" si="11"/>
        <v>60.720000000000013</v>
      </c>
      <c r="V56" s="300">
        <f t="shared" si="12"/>
        <v>65.166500000000013</v>
      </c>
      <c r="W56" s="299">
        <f t="shared" si="13"/>
        <v>65.266500000000008</v>
      </c>
      <c r="X56" s="300">
        <f t="shared" si="14"/>
        <v>68.197500000000019</v>
      </c>
      <c r="Y56" s="299">
        <f t="shared" si="15"/>
        <v>68.297500000000014</v>
      </c>
      <c r="Z56" s="300">
        <f t="shared" si="16"/>
        <v>69.713000000000008</v>
      </c>
      <c r="AA56" s="298">
        <f t="shared" si="17"/>
        <v>69.813000000000002</v>
      </c>
      <c r="AB56" s="97" t="str">
        <f t="shared" si="18"/>
        <v/>
      </c>
      <c r="AC56" s="42" t="str">
        <f t="shared" si="19"/>
        <v>HB</v>
      </c>
      <c r="AD56" s="42">
        <f t="shared" si="20"/>
        <v>70</v>
      </c>
      <c r="AE56" s="346">
        <v>0</v>
      </c>
      <c r="AF56" s="346">
        <v>4</v>
      </c>
      <c r="AG56" s="347" t="s">
        <v>369</v>
      </c>
      <c r="AH56" s="348">
        <f t="shared" si="21"/>
        <v>60</v>
      </c>
      <c r="AI56" s="346">
        <v>1</v>
      </c>
      <c r="AJ56" s="346">
        <v>2</v>
      </c>
      <c r="AK56" s="347" t="s">
        <v>426</v>
      </c>
      <c r="AL56" s="349" t="str">
        <f t="shared" si="33"/>
        <v>SGP-1</v>
      </c>
      <c r="AM56" s="348">
        <f t="shared" si="22"/>
        <v>79</v>
      </c>
      <c r="AN56" s="350">
        <f t="shared" si="34"/>
        <v>69.67</v>
      </c>
      <c r="AO56" s="346">
        <v>6</v>
      </c>
      <c r="AP56" s="346">
        <v>390</v>
      </c>
      <c r="AQ56" s="346">
        <f t="shared" si="23"/>
        <v>2790</v>
      </c>
      <c r="AR56" s="348">
        <f t="shared" si="24"/>
        <v>62</v>
      </c>
      <c r="AS56" s="346">
        <v>16</v>
      </c>
      <c r="AT56" s="348">
        <f t="shared" si="25"/>
        <v>90</v>
      </c>
      <c r="AU56" s="346">
        <v>38</v>
      </c>
      <c r="AV56" s="348">
        <f t="shared" si="26"/>
        <v>85</v>
      </c>
      <c r="AW56" s="346">
        <v>35</v>
      </c>
      <c r="AX56" s="348">
        <f t="shared" si="27"/>
        <v>25</v>
      </c>
      <c r="AY56" s="346">
        <v>32</v>
      </c>
      <c r="AZ56" s="348">
        <f t="shared" si="28"/>
        <v>76</v>
      </c>
      <c r="BA56" s="351">
        <v>5.09</v>
      </c>
      <c r="BB56" s="348">
        <f t="shared" si="29"/>
        <v>77</v>
      </c>
      <c r="BC56" s="350">
        <f t="shared" si="35"/>
        <v>70.599999999999994</v>
      </c>
      <c r="BD56" s="350">
        <f t="shared" si="36"/>
        <v>66.3</v>
      </c>
      <c r="BE56" s="346" t="s">
        <v>448</v>
      </c>
      <c r="BF56" s="352">
        <v>1.3</v>
      </c>
      <c r="BG56" s="353" t="str">
        <f t="shared" si="37"/>
        <v>"</v>
      </c>
      <c r="BH56" s="354">
        <f t="shared" si="38"/>
        <v>67.31</v>
      </c>
      <c r="BI56" s="350">
        <f t="shared" si="39"/>
        <v>37</v>
      </c>
      <c r="BJ56" s="113" t="str">
        <f t="shared" si="40"/>
        <v>TL</v>
      </c>
      <c r="BK56" s="347" t="str">
        <f t="shared" si="66"/>
        <v xml:space="preserve">B3=(25),                    </v>
      </c>
      <c r="BR56" s="307"/>
      <c r="BS56" s="51" t="str">
        <f t="shared" si="41"/>
        <v>L</v>
      </c>
      <c r="BT56" s="51" t="str">
        <f t="shared" si="42"/>
        <v>L</v>
      </c>
      <c r="BU56" s="51" t="str">
        <f t="shared" si="43"/>
        <v>L</v>
      </c>
      <c r="BV56" s="51" t="str">
        <f t="shared" si="44"/>
        <v>L</v>
      </c>
      <c r="BW56" s="51" t="str">
        <f t="shared" si="45"/>
        <v>L</v>
      </c>
      <c r="BX56" s="51" t="str">
        <f t="shared" si="46"/>
        <v>L</v>
      </c>
      <c r="BY56" s="51" t="str">
        <f t="shared" si="47"/>
        <v>L</v>
      </c>
      <c r="BZ56" s="51" t="str">
        <f t="shared" si="48"/>
        <v>TL</v>
      </c>
      <c r="CA56" s="51" t="str">
        <f t="shared" si="49"/>
        <v>L</v>
      </c>
      <c r="CB56" s="51" t="str">
        <f t="shared" si="50"/>
        <v>L</v>
      </c>
      <c r="CC56" s="51" t="str">
        <f t="shared" si="31"/>
        <v>L</v>
      </c>
      <c r="CD56" s="51" t="str">
        <f t="shared" si="32"/>
        <v>L</v>
      </c>
      <c r="CE56" s="51" t="str">
        <f t="shared" si="51"/>
        <v>L</v>
      </c>
      <c r="CF56" s="51"/>
      <c r="CH56" s="53" t="str">
        <f t="shared" si="52"/>
        <v/>
      </c>
      <c r="CI56" s="53" t="str">
        <f t="shared" si="53"/>
        <v/>
      </c>
      <c r="CJ56" s="54" t="str">
        <f t="shared" si="54"/>
        <v/>
      </c>
      <c r="CK56" s="53" t="str">
        <f t="shared" si="55"/>
        <v/>
      </c>
      <c r="CL56" s="53" t="str">
        <f t="shared" si="56"/>
        <v/>
      </c>
      <c r="CM56" s="53" t="str">
        <f t="shared" si="57"/>
        <v/>
      </c>
      <c r="CN56" s="53" t="str">
        <f t="shared" si="58"/>
        <v/>
      </c>
      <c r="CO56" s="53" t="str">
        <f t="shared" si="59"/>
        <v xml:space="preserve">B3=(25),                    </v>
      </c>
      <c r="CP56" s="53" t="str">
        <f t="shared" si="60"/>
        <v/>
      </c>
      <c r="CQ56" s="53" t="str">
        <f t="shared" si="61"/>
        <v/>
      </c>
      <c r="CR56" s="53" t="str">
        <f t="shared" si="62"/>
        <v/>
      </c>
      <c r="CS56" s="53" t="str">
        <f t="shared" si="63"/>
        <v/>
      </c>
      <c r="CT56" s="53" t="str">
        <f t="shared" si="64"/>
        <v/>
      </c>
      <c r="CU56" s="53" t="str">
        <f t="shared" si="65"/>
        <v/>
      </c>
    </row>
    <row r="57" spans="1:99" ht="81.75" hidden="1" thickBot="1" x14ac:dyDescent="0.35">
      <c r="A57" s="40">
        <v>45</v>
      </c>
      <c r="B57" s="106">
        <v>15</v>
      </c>
      <c r="C57" s="400" t="s">
        <v>306</v>
      </c>
      <c r="D57" s="40" t="s">
        <v>145</v>
      </c>
      <c r="E57" s="409">
        <v>29</v>
      </c>
      <c r="F57" s="421" t="s">
        <v>710</v>
      </c>
      <c r="G57" s="40" t="s">
        <v>141</v>
      </c>
      <c r="H57" s="411">
        <v>168.1</v>
      </c>
      <c r="I57" s="411">
        <v>65.5</v>
      </c>
      <c r="J57" s="296">
        <f t="shared" si="0"/>
        <v>51.5715</v>
      </c>
      <c r="K57" s="297">
        <f t="shared" si="1"/>
        <v>51.671500000000002</v>
      </c>
      <c r="L57" s="298">
        <f t="shared" si="2"/>
        <v>53.091249999999995</v>
      </c>
      <c r="M57" s="297">
        <f t="shared" si="3"/>
        <v>53.191249999999997</v>
      </c>
      <c r="N57" s="298">
        <f t="shared" si="4"/>
        <v>56.130749999999999</v>
      </c>
      <c r="O57" s="297">
        <f t="shared" si="5"/>
        <v>56.23075</v>
      </c>
      <c r="P57" s="298">
        <f t="shared" si="6"/>
        <v>60.69</v>
      </c>
      <c r="Q57" s="299">
        <f t="shared" si="7"/>
        <v>60.79</v>
      </c>
      <c r="R57" s="300">
        <f t="shared" si="8"/>
        <v>61.29</v>
      </c>
      <c r="S57" s="299">
        <f t="shared" si="9"/>
        <v>61.39</v>
      </c>
      <c r="T57" s="298">
        <f t="shared" si="10"/>
        <v>61.79</v>
      </c>
      <c r="U57" s="299">
        <f t="shared" si="11"/>
        <v>61.89</v>
      </c>
      <c r="V57" s="300">
        <f t="shared" si="12"/>
        <v>66.424250000000001</v>
      </c>
      <c r="W57" s="299">
        <f t="shared" si="13"/>
        <v>66.524249999999995</v>
      </c>
      <c r="X57" s="300">
        <f t="shared" si="14"/>
        <v>69.513750000000002</v>
      </c>
      <c r="Y57" s="299">
        <f t="shared" si="15"/>
        <v>69.613749999999996</v>
      </c>
      <c r="Z57" s="300">
        <f t="shared" si="16"/>
        <v>71.058499999999995</v>
      </c>
      <c r="AA57" s="298">
        <f t="shared" si="17"/>
        <v>71.158499999999989</v>
      </c>
      <c r="AB57" s="97" t="str">
        <f t="shared" si="18"/>
        <v/>
      </c>
      <c r="AC57" s="42" t="str">
        <f t="shared" si="19"/>
        <v>HA</v>
      </c>
      <c r="AD57" s="42">
        <f t="shared" si="20"/>
        <v>80</v>
      </c>
      <c r="AE57" s="346">
        <v>1</v>
      </c>
      <c r="AF57" s="346">
        <v>2</v>
      </c>
      <c r="AG57" s="347" t="s">
        <v>370</v>
      </c>
      <c r="AH57" s="348">
        <f t="shared" si="21"/>
        <v>79</v>
      </c>
      <c r="AI57" s="346">
        <v>1</v>
      </c>
      <c r="AJ57" s="346">
        <v>2</v>
      </c>
      <c r="AK57" s="347" t="s">
        <v>427</v>
      </c>
      <c r="AL57" s="349" t="str">
        <f t="shared" si="33"/>
        <v>SGP-1</v>
      </c>
      <c r="AM57" s="348">
        <f t="shared" si="22"/>
        <v>79</v>
      </c>
      <c r="AN57" s="350">
        <f t="shared" si="34"/>
        <v>79.33</v>
      </c>
      <c r="AO57" s="346">
        <v>6</v>
      </c>
      <c r="AP57" s="346">
        <v>290</v>
      </c>
      <c r="AQ57" s="346">
        <f t="shared" si="23"/>
        <v>2690</v>
      </c>
      <c r="AR57" s="348">
        <f t="shared" si="24"/>
        <v>57</v>
      </c>
      <c r="AS57" s="346">
        <v>17</v>
      </c>
      <c r="AT57" s="348">
        <f t="shared" si="25"/>
        <v>95</v>
      </c>
      <c r="AU57" s="346">
        <v>41</v>
      </c>
      <c r="AV57" s="348">
        <f t="shared" si="26"/>
        <v>100</v>
      </c>
      <c r="AW57" s="346">
        <v>54</v>
      </c>
      <c r="AX57" s="348">
        <f t="shared" si="27"/>
        <v>100</v>
      </c>
      <c r="AY57" s="346">
        <v>43</v>
      </c>
      <c r="AZ57" s="348">
        <f t="shared" si="28"/>
        <v>100</v>
      </c>
      <c r="BA57" s="351">
        <v>5.9</v>
      </c>
      <c r="BB57" s="348">
        <f t="shared" si="29"/>
        <v>55</v>
      </c>
      <c r="BC57" s="350">
        <f t="shared" si="35"/>
        <v>90</v>
      </c>
      <c r="BD57" s="350">
        <f t="shared" si="36"/>
        <v>73.5</v>
      </c>
      <c r="BE57" s="346" t="s">
        <v>450</v>
      </c>
      <c r="BF57" s="352">
        <v>0.56999999999999995</v>
      </c>
      <c r="BG57" s="353" t="str">
        <f t="shared" si="37"/>
        <v>"</v>
      </c>
      <c r="BH57" s="354">
        <f t="shared" si="38"/>
        <v>75.25</v>
      </c>
      <c r="BI57" s="350">
        <f t="shared" si="39"/>
        <v>75.25</v>
      </c>
      <c r="BJ57" s="113" t="str">
        <f t="shared" si="40"/>
        <v>L</v>
      </c>
      <c r="BK57" s="347" t="str">
        <f t="shared" si="66"/>
        <v/>
      </c>
      <c r="BR57" s="307"/>
      <c r="BS57" s="51" t="str">
        <f t="shared" si="41"/>
        <v>L</v>
      </c>
      <c r="BT57" s="51" t="str">
        <f t="shared" si="42"/>
        <v>L</v>
      </c>
      <c r="BU57" s="51" t="str">
        <f t="shared" si="43"/>
        <v>L</v>
      </c>
      <c r="BV57" s="51" t="str">
        <f t="shared" si="44"/>
        <v>L</v>
      </c>
      <c r="BW57" s="51" t="str">
        <f t="shared" si="45"/>
        <v>L</v>
      </c>
      <c r="BX57" s="51" t="str">
        <f t="shared" si="46"/>
        <v>L</v>
      </c>
      <c r="BY57" s="51" t="str">
        <f t="shared" si="47"/>
        <v>L</v>
      </c>
      <c r="BZ57" s="51" t="str">
        <f t="shared" si="48"/>
        <v>L</v>
      </c>
      <c r="CA57" s="51" t="str">
        <f t="shared" si="49"/>
        <v>L</v>
      </c>
      <c r="CB57" s="51" t="str">
        <f t="shared" si="50"/>
        <v>L</v>
      </c>
      <c r="CC57" s="51" t="str">
        <f t="shared" si="31"/>
        <v>L</v>
      </c>
      <c r="CD57" s="51" t="str">
        <f t="shared" si="32"/>
        <v>L</v>
      </c>
      <c r="CE57" s="51" t="str">
        <f t="shared" si="51"/>
        <v>L</v>
      </c>
      <c r="CF57" s="51"/>
      <c r="CH57" s="53" t="str">
        <f t="shared" si="52"/>
        <v/>
      </c>
      <c r="CI57" s="53" t="str">
        <f t="shared" si="53"/>
        <v/>
      </c>
      <c r="CJ57" s="54" t="str">
        <f t="shared" si="54"/>
        <v/>
      </c>
      <c r="CK57" s="53" t="str">
        <f t="shared" si="55"/>
        <v/>
      </c>
      <c r="CL57" s="53" t="str">
        <f t="shared" si="56"/>
        <v/>
      </c>
      <c r="CM57" s="53" t="str">
        <f t="shared" si="57"/>
        <v/>
      </c>
      <c r="CN57" s="53" t="str">
        <f t="shared" si="58"/>
        <v/>
      </c>
      <c r="CO57" s="53" t="str">
        <f t="shared" si="59"/>
        <v/>
      </c>
      <c r="CP57" s="53" t="str">
        <f t="shared" si="60"/>
        <v/>
      </c>
      <c r="CQ57" s="53" t="str">
        <f t="shared" si="61"/>
        <v/>
      </c>
      <c r="CR57" s="53" t="str">
        <f t="shared" si="62"/>
        <v/>
      </c>
      <c r="CS57" s="53" t="str">
        <f t="shared" si="63"/>
        <v/>
      </c>
      <c r="CT57" s="53" t="str">
        <f t="shared" si="64"/>
        <v/>
      </c>
      <c r="CU57" s="53" t="str">
        <f t="shared" si="65"/>
        <v/>
      </c>
    </row>
    <row r="58" spans="1:99" ht="102" hidden="1" thickBot="1" x14ac:dyDescent="0.35">
      <c r="A58" s="40">
        <v>46</v>
      </c>
      <c r="B58" s="106">
        <v>16</v>
      </c>
      <c r="C58" s="400" t="s">
        <v>307</v>
      </c>
      <c r="D58" s="40" t="s">
        <v>145</v>
      </c>
      <c r="E58" s="409">
        <v>30</v>
      </c>
      <c r="F58" s="421" t="s">
        <v>711</v>
      </c>
      <c r="G58" s="40" t="s">
        <v>141</v>
      </c>
      <c r="H58" s="411">
        <v>164.6</v>
      </c>
      <c r="I58" s="411">
        <v>57.9</v>
      </c>
      <c r="J58" s="296">
        <f t="shared" si="0"/>
        <v>48.893999999999991</v>
      </c>
      <c r="K58" s="297">
        <f t="shared" si="1"/>
        <v>48.993999999999993</v>
      </c>
      <c r="L58" s="298">
        <f t="shared" si="2"/>
        <v>50.334999999999994</v>
      </c>
      <c r="M58" s="297">
        <f t="shared" si="3"/>
        <v>50.434999999999995</v>
      </c>
      <c r="N58" s="298">
        <f t="shared" si="4"/>
        <v>53.216999999999992</v>
      </c>
      <c r="O58" s="297">
        <f t="shared" si="5"/>
        <v>53.316999999999993</v>
      </c>
      <c r="P58" s="298">
        <f t="shared" si="6"/>
        <v>57.539999999999992</v>
      </c>
      <c r="Q58" s="299">
        <f t="shared" si="7"/>
        <v>57.639999999999993</v>
      </c>
      <c r="R58" s="300">
        <f t="shared" si="8"/>
        <v>58.139999999999993</v>
      </c>
      <c r="S58" s="299">
        <f t="shared" si="9"/>
        <v>58.239999999999995</v>
      </c>
      <c r="T58" s="298">
        <f t="shared" si="10"/>
        <v>58.639999999999993</v>
      </c>
      <c r="U58" s="299">
        <f t="shared" si="11"/>
        <v>58.739999999999995</v>
      </c>
      <c r="V58" s="300">
        <f t="shared" si="12"/>
        <v>63.037999999999997</v>
      </c>
      <c r="W58" s="299">
        <f t="shared" si="13"/>
        <v>63.137999999999998</v>
      </c>
      <c r="X58" s="300">
        <f t="shared" si="14"/>
        <v>65.97</v>
      </c>
      <c r="Y58" s="299">
        <f t="shared" si="15"/>
        <v>66.069999999999993</v>
      </c>
      <c r="Z58" s="300">
        <f t="shared" si="16"/>
        <v>67.435999999999993</v>
      </c>
      <c r="AA58" s="298">
        <f t="shared" si="17"/>
        <v>67.535999999999987</v>
      </c>
      <c r="AB58" s="97" t="str">
        <f t="shared" si="18"/>
        <v/>
      </c>
      <c r="AC58" s="42" t="str">
        <f t="shared" si="19"/>
        <v>IB</v>
      </c>
      <c r="AD58" s="42">
        <f t="shared" si="20"/>
        <v>90</v>
      </c>
      <c r="AE58" s="346">
        <v>1</v>
      </c>
      <c r="AF58" s="346">
        <v>1</v>
      </c>
      <c r="AG58" s="347" t="s">
        <v>371</v>
      </c>
      <c r="AH58" s="348">
        <f t="shared" si="21"/>
        <v>89</v>
      </c>
      <c r="AI58" s="346">
        <v>1</v>
      </c>
      <c r="AJ58" s="346">
        <v>2</v>
      </c>
      <c r="AK58" s="347" t="s">
        <v>428</v>
      </c>
      <c r="AL58" s="349" t="str">
        <f t="shared" si="33"/>
        <v>SGP-1</v>
      </c>
      <c r="AM58" s="348">
        <f t="shared" si="22"/>
        <v>79</v>
      </c>
      <c r="AN58" s="350">
        <f t="shared" si="34"/>
        <v>86</v>
      </c>
      <c r="AO58" s="346">
        <v>6</v>
      </c>
      <c r="AP58" s="346">
        <v>200</v>
      </c>
      <c r="AQ58" s="346">
        <f t="shared" si="23"/>
        <v>2600</v>
      </c>
      <c r="AR58" s="348">
        <f t="shared" si="24"/>
        <v>52</v>
      </c>
      <c r="AS58" s="346">
        <v>18</v>
      </c>
      <c r="AT58" s="348">
        <f t="shared" si="25"/>
        <v>100</v>
      </c>
      <c r="AU58" s="346">
        <v>41</v>
      </c>
      <c r="AV58" s="348">
        <f t="shared" si="26"/>
        <v>100</v>
      </c>
      <c r="AW58" s="346">
        <v>53</v>
      </c>
      <c r="AX58" s="348">
        <f t="shared" si="27"/>
        <v>95</v>
      </c>
      <c r="AY58" s="346">
        <v>43</v>
      </c>
      <c r="AZ58" s="348">
        <f t="shared" si="28"/>
        <v>100</v>
      </c>
      <c r="BA58" s="351">
        <v>5.6</v>
      </c>
      <c r="BB58" s="348">
        <f t="shared" si="29"/>
        <v>62</v>
      </c>
      <c r="BC58" s="350">
        <f t="shared" si="35"/>
        <v>91.4</v>
      </c>
      <c r="BD58" s="350">
        <f t="shared" si="36"/>
        <v>71.7</v>
      </c>
      <c r="BE58" s="346" t="s">
        <v>450</v>
      </c>
      <c r="BF58" s="352" t="s">
        <v>49</v>
      </c>
      <c r="BG58" s="353" t="str">
        <f t="shared" si="37"/>
        <v/>
      </c>
      <c r="BH58" s="354">
        <f t="shared" si="38"/>
        <v>75.989999999999995</v>
      </c>
      <c r="BI58" s="350">
        <f t="shared" si="39"/>
        <v>75.989999999999995</v>
      </c>
      <c r="BJ58" s="113" t="str">
        <f t="shared" si="40"/>
        <v>L</v>
      </c>
      <c r="BK58" s="347" t="str">
        <f t="shared" si="66"/>
        <v xml:space="preserve">Renang=25 M,                     </v>
      </c>
      <c r="BR58" s="307"/>
      <c r="BS58" s="51" t="str">
        <f t="shared" si="41"/>
        <v>L</v>
      </c>
      <c r="BT58" s="51" t="str">
        <f t="shared" si="42"/>
        <v>L</v>
      </c>
      <c r="BU58" s="51" t="str">
        <f t="shared" si="43"/>
        <v>L</v>
      </c>
      <c r="BV58" s="51" t="str">
        <f t="shared" si="44"/>
        <v>L</v>
      </c>
      <c r="BW58" s="51" t="str">
        <f t="shared" si="45"/>
        <v>L</v>
      </c>
      <c r="BX58" s="51" t="str">
        <f t="shared" si="46"/>
        <v>L</v>
      </c>
      <c r="BY58" s="51" t="str">
        <f t="shared" si="47"/>
        <v>L</v>
      </c>
      <c r="BZ58" s="51" t="str">
        <f t="shared" si="48"/>
        <v>L</v>
      </c>
      <c r="CA58" s="51" t="str">
        <f t="shared" si="49"/>
        <v>L</v>
      </c>
      <c r="CB58" s="51" t="str">
        <f t="shared" si="50"/>
        <v>L</v>
      </c>
      <c r="CC58" s="51" t="str">
        <f t="shared" si="31"/>
        <v>L</v>
      </c>
      <c r="CD58" s="51" t="str">
        <f t="shared" si="32"/>
        <v>L</v>
      </c>
      <c r="CE58" s="51" t="str">
        <f t="shared" si="51"/>
        <v>L</v>
      </c>
      <c r="CF58" s="51"/>
      <c r="CH58" s="53" t="str">
        <f t="shared" si="52"/>
        <v/>
      </c>
      <c r="CI58" s="53" t="str">
        <f t="shared" si="53"/>
        <v/>
      </c>
      <c r="CJ58" s="54" t="str">
        <f t="shared" si="54"/>
        <v/>
      </c>
      <c r="CK58" s="53" t="str">
        <f t="shared" si="55"/>
        <v/>
      </c>
      <c r="CL58" s="53" t="str">
        <f t="shared" si="56"/>
        <v/>
      </c>
      <c r="CM58" s="53" t="str">
        <f t="shared" si="57"/>
        <v/>
      </c>
      <c r="CN58" s="53" t="str">
        <f t="shared" si="58"/>
        <v/>
      </c>
      <c r="CO58" s="53" t="str">
        <f t="shared" si="59"/>
        <v/>
      </c>
      <c r="CP58" s="53" t="str">
        <f t="shared" si="60"/>
        <v/>
      </c>
      <c r="CQ58" s="53" t="str">
        <f t="shared" si="61"/>
        <v/>
      </c>
      <c r="CR58" s="53" t="str">
        <f t="shared" si="62"/>
        <v/>
      </c>
      <c r="CS58" s="53" t="str">
        <f t="shared" si="63"/>
        <v/>
      </c>
      <c r="CT58" s="53" t="str">
        <f t="shared" si="64"/>
        <v/>
      </c>
      <c r="CU58" s="53" t="str">
        <f t="shared" si="65"/>
        <v xml:space="preserve">Renang=25 M,                     </v>
      </c>
    </row>
    <row r="59" spans="1:99" ht="61.5" hidden="1" thickBot="1" x14ac:dyDescent="0.35">
      <c r="A59" s="40">
        <v>47</v>
      </c>
      <c r="B59" s="106">
        <v>17</v>
      </c>
      <c r="C59" s="400" t="s">
        <v>308</v>
      </c>
      <c r="D59" s="40" t="s">
        <v>145</v>
      </c>
      <c r="E59" s="407">
        <v>36</v>
      </c>
      <c r="F59" s="421" t="s">
        <v>712</v>
      </c>
      <c r="G59" s="40" t="s">
        <v>141</v>
      </c>
      <c r="H59" s="411">
        <v>167.1</v>
      </c>
      <c r="I59" s="411">
        <v>57.9</v>
      </c>
      <c r="J59" s="296">
        <f t="shared" si="0"/>
        <v>50.806499999999993</v>
      </c>
      <c r="K59" s="297">
        <f t="shared" si="1"/>
        <v>50.906499999999994</v>
      </c>
      <c r="L59" s="298">
        <f t="shared" si="2"/>
        <v>52.303749999999994</v>
      </c>
      <c r="M59" s="297">
        <f t="shared" si="3"/>
        <v>52.403749999999995</v>
      </c>
      <c r="N59" s="298">
        <f t="shared" si="4"/>
        <v>55.298249999999989</v>
      </c>
      <c r="O59" s="297">
        <f t="shared" si="5"/>
        <v>55.39824999999999</v>
      </c>
      <c r="P59" s="298">
        <f t="shared" si="6"/>
        <v>59.789999999999992</v>
      </c>
      <c r="Q59" s="299">
        <f t="shared" si="7"/>
        <v>59.889999999999993</v>
      </c>
      <c r="R59" s="300">
        <f t="shared" si="8"/>
        <v>60.389999999999993</v>
      </c>
      <c r="S59" s="299">
        <f t="shared" si="9"/>
        <v>60.489999999999995</v>
      </c>
      <c r="T59" s="298">
        <f t="shared" si="10"/>
        <v>60.889999999999993</v>
      </c>
      <c r="U59" s="299">
        <f t="shared" si="11"/>
        <v>60.989999999999995</v>
      </c>
      <c r="V59" s="300">
        <f t="shared" si="12"/>
        <v>65.45675</v>
      </c>
      <c r="W59" s="299">
        <f t="shared" si="13"/>
        <v>65.556749999999994</v>
      </c>
      <c r="X59" s="300">
        <f t="shared" si="14"/>
        <v>68.501249999999999</v>
      </c>
      <c r="Y59" s="299">
        <f t="shared" si="15"/>
        <v>68.601249999999993</v>
      </c>
      <c r="Z59" s="300">
        <f t="shared" si="16"/>
        <v>70.023499999999984</v>
      </c>
      <c r="AA59" s="298">
        <f t="shared" si="17"/>
        <v>70.123499999999979</v>
      </c>
      <c r="AB59" s="97" t="str">
        <f t="shared" si="18"/>
        <v/>
      </c>
      <c r="AC59" s="42" t="str">
        <f t="shared" si="19"/>
        <v>HB</v>
      </c>
      <c r="AD59" s="42">
        <f t="shared" si="20"/>
        <v>70</v>
      </c>
      <c r="AE59" s="346">
        <v>0</v>
      </c>
      <c r="AF59" s="346">
        <v>5</v>
      </c>
      <c r="AG59" s="347" t="s">
        <v>372</v>
      </c>
      <c r="AH59" s="348">
        <f t="shared" si="21"/>
        <v>50</v>
      </c>
      <c r="AI59" s="346">
        <v>0</v>
      </c>
      <c r="AJ59" s="346">
        <v>2</v>
      </c>
      <c r="AK59" s="347" t="s">
        <v>259</v>
      </c>
      <c r="AL59" s="349" t="str">
        <f t="shared" si="33"/>
        <v>SGP-1</v>
      </c>
      <c r="AM59" s="348">
        <f t="shared" si="22"/>
        <v>80</v>
      </c>
      <c r="AN59" s="350">
        <f t="shared" si="34"/>
        <v>66.67</v>
      </c>
      <c r="AO59" s="346">
        <v>6</v>
      </c>
      <c r="AP59" s="346">
        <v>190</v>
      </c>
      <c r="AQ59" s="346">
        <f t="shared" si="23"/>
        <v>2590</v>
      </c>
      <c r="AR59" s="348">
        <f t="shared" si="24"/>
        <v>51</v>
      </c>
      <c r="AS59" s="346">
        <v>17</v>
      </c>
      <c r="AT59" s="348">
        <f t="shared" si="25"/>
        <v>95</v>
      </c>
      <c r="AU59" s="346">
        <v>41</v>
      </c>
      <c r="AV59" s="348">
        <f t="shared" si="26"/>
        <v>100</v>
      </c>
      <c r="AW59" s="346">
        <v>54</v>
      </c>
      <c r="AX59" s="348">
        <f t="shared" si="27"/>
        <v>100</v>
      </c>
      <c r="AY59" s="346">
        <v>43</v>
      </c>
      <c r="AZ59" s="348">
        <f t="shared" si="28"/>
        <v>100</v>
      </c>
      <c r="BA59" s="351">
        <v>5.4</v>
      </c>
      <c r="BB59" s="348">
        <f t="shared" si="29"/>
        <v>67</v>
      </c>
      <c r="BC59" s="350">
        <f t="shared" si="35"/>
        <v>92.4</v>
      </c>
      <c r="BD59" s="350">
        <f t="shared" si="36"/>
        <v>71.7</v>
      </c>
      <c r="BE59" s="346" t="s">
        <v>450</v>
      </c>
      <c r="BF59" s="352">
        <v>1.21</v>
      </c>
      <c r="BG59" s="353" t="str">
        <f t="shared" si="37"/>
        <v>"</v>
      </c>
      <c r="BH59" s="354">
        <f t="shared" si="38"/>
        <v>70.19</v>
      </c>
      <c r="BI59" s="350">
        <f t="shared" si="39"/>
        <v>70.19</v>
      </c>
      <c r="BJ59" s="113" t="str">
        <f t="shared" si="40"/>
        <v>L</v>
      </c>
      <c r="BK59" s="347" t="str">
        <f t="shared" si="66"/>
        <v/>
      </c>
      <c r="BR59" s="307"/>
      <c r="BS59" s="51" t="str">
        <f t="shared" si="41"/>
        <v>L</v>
      </c>
      <c r="BT59" s="51" t="str">
        <f t="shared" si="42"/>
        <v>L</v>
      </c>
      <c r="BU59" s="51" t="str">
        <f t="shared" si="43"/>
        <v>L</v>
      </c>
      <c r="BV59" s="51" t="str">
        <f t="shared" si="44"/>
        <v>L</v>
      </c>
      <c r="BW59" s="51" t="str">
        <f t="shared" si="45"/>
        <v>L</v>
      </c>
      <c r="BX59" s="51" t="str">
        <f t="shared" si="46"/>
        <v>L</v>
      </c>
      <c r="BY59" s="51" t="str">
        <f t="shared" si="47"/>
        <v>L</v>
      </c>
      <c r="BZ59" s="51" t="str">
        <f t="shared" si="48"/>
        <v>L</v>
      </c>
      <c r="CA59" s="51" t="str">
        <f t="shared" si="49"/>
        <v>L</v>
      </c>
      <c r="CB59" s="51" t="str">
        <f t="shared" si="50"/>
        <v>L</v>
      </c>
      <c r="CC59" s="51" t="str">
        <f t="shared" si="31"/>
        <v>L</v>
      </c>
      <c r="CD59" s="51" t="str">
        <f t="shared" si="32"/>
        <v>L</v>
      </c>
      <c r="CE59" s="51" t="str">
        <f t="shared" si="51"/>
        <v>L</v>
      </c>
      <c r="CF59" s="51"/>
      <c r="CH59" s="53" t="str">
        <f t="shared" si="52"/>
        <v/>
      </c>
      <c r="CI59" s="53" t="str">
        <f t="shared" si="53"/>
        <v/>
      </c>
      <c r="CJ59" s="54" t="str">
        <f t="shared" si="54"/>
        <v/>
      </c>
      <c r="CK59" s="53" t="str">
        <f t="shared" si="55"/>
        <v/>
      </c>
      <c r="CL59" s="53" t="str">
        <f t="shared" si="56"/>
        <v/>
      </c>
      <c r="CM59" s="53" t="str">
        <f t="shared" si="57"/>
        <v/>
      </c>
      <c r="CN59" s="53" t="str">
        <f t="shared" si="58"/>
        <v/>
      </c>
      <c r="CO59" s="53" t="str">
        <f t="shared" si="59"/>
        <v/>
      </c>
      <c r="CP59" s="53" t="str">
        <f t="shared" si="60"/>
        <v/>
      </c>
      <c r="CQ59" s="53" t="str">
        <f t="shared" si="61"/>
        <v/>
      </c>
      <c r="CR59" s="53" t="str">
        <f t="shared" si="62"/>
        <v/>
      </c>
      <c r="CS59" s="53" t="str">
        <f t="shared" si="63"/>
        <v/>
      </c>
      <c r="CT59" s="53" t="str">
        <f t="shared" si="64"/>
        <v/>
      </c>
      <c r="CU59" s="53" t="str">
        <f t="shared" si="65"/>
        <v/>
      </c>
    </row>
    <row r="60" spans="1:99" ht="102" hidden="1" thickBot="1" x14ac:dyDescent="0.35">
      <c r="A60" s="40">
        <v>48</v>
      </c>
      <c r="B60" s="106">
        <v>18</v>
      </c>
      <c r="C60" s="400" t="s">
        <v>309</v>
      </c>
      <c r="D60" s="40" t="s">
        <v>145</v>
      </c>
      <c r="E60" s="407">
        <v>37</v>
      </c>
      <c r="F60" s="421" t="s">
        <v>713</v>
      </c>
      <c r="G60" s="40" t="s">
        <v>141</v>
      </c>
      <c r="H60" s="411">
        <v>169.3</v>
      </c>
      <c r="I60" s="411">
        <v>59.3</v>
      </c>
      <c r="J60" s="296">
        <f t="shared" si="0"/>
        <v>52.489500000000007</v>
      </c>
      <c r="K60" s="297">
        <f t="shared" si="1"/>
        <v>52.589500000000008</v>
      </c>
      <c r="L60" s="298">
        <f t="shared" si="2"/>
        <v>54.03625000000001</v>
      </c>
      <c r="M60" s="297">
        <f t="shared" si="3"/>
        <v>54.136250000000011</v>
      </c>
      <c r="N60" s="298">
        <f t="shared" si="4"/>
        <v>57.129750000000008</v>
      </c>
      <c r="O60" s="297">
        <f t="shared" si="5"/>
        <v>57.22975000000001</v>
      </c>
      <c r="P60" s="298">
        <f t="shared" si="6"/>
        <v>61.77000000000001</v>
      </c>
      <c r="Q60" s="299">
        <f t="shared" si="7"/>
        <v>61.870000000000012</v>
      </c>
      <c r="R60" s="300">
        <f t="shared" si="8"/>
        <v>62.370000000000012</v>
      </c>
      <c r="S60" s="299">
        <f t="shared" si="9"/>
        <v>62.470000000000013</v>
      </c>
      <c r="T60" s="298">
        <f t="shared" si="10"/>
        <v>62.870000000000012</v>
      </c>
      <c r="U60" s="299">
        <f t="shared" si="11"/>
        <v>62.970000000000013</v>
      </c>
      <c r="V60" s="300">
        <f t="shared" si="12"/>
        <v>67.585250000000016</v>
      </c>
      <c r="W60" s="299">
        <f t="shared" si="13"/>
        <v>67.685250000000011</v>
      </c>
      <c r="X60" s="300">
        <f t="shared" si="14"/>
        <v>70.728750000000019</v>
      </c>
      <c r="Y60" s="299">
        <f t="shared" si="15"/>
        <v>70.828750000000014</v>
      </c>
      <c r="Z60" s="300">
        <f t="shared" si="16"/>
        <v>72.300500000000014</v>
      </c>
      <c r="AA60" s="298">
        <f t="shared" si="17"/>
        <v>72.400500000000008</v>
      </c>
      <c r="AB60" s="97" t="str">
        <f t="shared" si="18"/>
        <v/>
      </c>
      <c r="AC60" s="42" t="str">
        <f t="shared" si="19"/>
        <v>HB</v>
      </c>
      <c r="AD60" s="42">
        <f t="shared" si="20"/>
        <v>70</v>
      </c>
      <c r="AE60" s="346">
        <v>0</v>
      </c>
      <c r="AF60" s="346">
        <v>6</v>
      </c>
      <c r="AG60" s="347" t="s">
        <v>373</v>
      </c>
      <c r="AH60" s="348">
        <f t="shared" si="21"/>
        <v>40</v>
      </c>
      <c r="AI60" s="346">
        <v>1</v>
      </c>
      <c r="AJ60" s="346">
        <v>2</v>
      </c>
      <c r="AK60" s="347" t="s">
        <v>429</v>
      </c>
      <c r="AL60" s="349" t="str">
        <f t="shared" si="33"/>
        <v>SGP-1</v>
      </c>
      <c r="AM60" s="348">
        <f t="shared" si="22"/>
        <v>79</v>
      </c>
      <c r="AN60" s="350">
        <f t="shared" si="34"/>
        <v>63</v>
      </c>
      <c r="AO60" s="346">
        <v>6</v>
      </c>
      <c r="AP60" s="346">
        <v>110</v>
      </c>
      <c r="AQ60" s="346">
        <f t="shared" si="23"/>
        <v>2510</v>
      </c>
      <c r="AR60" s="348">
        <f t="shared" si="24"/>
        <v>47</v>
      </c>
      <c r="AS60" s="346">
        <v>16</v>
      </c>
      <c r="AT60" s="348">
        <f t="shared" si="25"/>
        <v>90</v>
      </c>
      <c r="AU60" s="346">
        <v>41</v>
      </c>
      <c r="AV60" s="348">
        <f t="shared" si="26"/>
        <v>100</v>
      </c>
      <c r="AW60" s="346">
        <v>54</v>
      </c>
      <c r="AX60" s="348">
        <f t="shared" si="27"/>
        <v>100</v>
      </c>
      <c r="AY60" s="346">
        <v>43</v>
      </c>
      <c r="AZ60" s="348">
        <f t="shared" si="28"/>
        <v>100</v>
      </c>
      <c r="BA60" s="351">
        <v>5.6</v>
      </c>
      <c r="BB60" s="348">
        <f t="shared" si="29"/>
        <v>62</v>
      </c>
      <c r="BC60" s="350">
        <f t="shared" si="35"/>
        <v>90.4</v>
      </c>
      <c r="BD60" s="350">
        <f t="shared" si="36"/>
        <v>68.7</v>
      </c>
      <c r="BE60" s="346" t="s">
        <v>450</v>
      </c>
      <c r="BF60" s="352">
        <v>1.1399999999999999</v>
      </c>
      <c r="BG60" s="353" t="str">
        <f t="shared" si="37"/>
        <v>"</v>
      </c>
      <c r="BH60" s="354">
        <f t="shared" si="38"/>
        <v>66.989999999999995</v>
      </c>
      <c r="BI60" s="350">
        <f t="shared" si="39"/>
        <v>66.989999999999995</v>
      </c>
      <c r="BJ60" s="113" t="str">
        <f t="shared" si="40"/>
        <v>L</v>
      </c>
      <c r="BK60" s="347" t="str">
        <f t="shared" si="66"/>
        <v/>
      </c>
      <c r="BR60" s="307"/>
      <c r="BS60" s="51" t="str">
        <f t="shared" si="41"/>
        <v>L</v>
      </c>
      <c r="BT60" s="51" t="str">
        <f t="shared" si="42"/>
        <v>L</v>
      </c>
      <c r="BU60" s="51" t="str">
        <f t="shared" si="43"/>
        <v>L</v>
      </c>
      <c r="BV60" s="51" t="str">
        <f t="shared" si="44"/>
        <v>L</v>
      </c>
      <c r="BW60" s="51" t="str">
        <f t="shared" si="45"/>
        <v>L</v>
      </c>
      <c r="BX60" s="51" t="str">
        <f t="shared" si="46"/>
        <v>L</v>
      </c>
      <c r="BY60" s="51" t="str">
        <f t="shared" si="47"/>
        <v>L</v>
      </c>
      <c r="BZ60" s="51" t="str">
        <f t="shared" si="48"/>
        <v>L</v>
      </c>
      <c r="CA60" s="51" t="str">
        <f t="shared" si="49"/>
        <v>L</v>
      </c>
      <c r="CB60" s="51" t="str">
        <f t="shared" si="50"/>
        <v>L</v>
      </c>
      <c r="CC60" s="51" t="str">
        <f t="shared" si="31"/>
        <v>L</v>
      </c>
      <c r="CD60" s="51" t="str">
        <f t="shared" si="32"/>
        <v>L</v>
      </c>
      <c r="CE60" s="51" t="str">
        <f t="shared" si="51"/>
        <v>L</v>
      </c>
      <c r="CF60" s="51"/>
      <c r="CH60" s="53" t="str">
        <f t="shared" si="52"/>
        <v/>
      </c>
      <c r="CI60" s="53" t="str">
        <f t="shared" si="53"/>
        <v/>
      </c>
      <c r="CJ60" s="54" t="str">
        <f t="shared" si="54"/>
        <v/>
      </c>
      <c r="CK60" s="53" t="str">
        <f t="shared" si="55"/>
        <v/>
      </c>
      <c r="CL60" s="53" t="str">
        <f t="shared" si="56"/>
        <v/>
      </c>
      <c r="CM60" s="53" t="str">
        <f t="shared" si="57"/>
        <v/>
      </c>
      <c r="CN60" s="53" t="str">
        <f t="shared" si="58"/>
        <v/>
      </c>
      <c r="CO60" s="53" t="str">
        <f t="shared" si="59"/>
        <v/>
      </c>
      <c r="CP60" s="53" t="str">
        <f t="shared" si="60"/>
        <v/>
      </c>
      <c r="CQ60" s="53" t="str">
        <f t="shared" si="61"/>
        <v/>
      </c>
      <c r="CR60" s="53" t="str">
        <f t="shared" si="62"/>
        <v/>
      </c>
      <c r="CS60" s="53" t="str">
        <f t="shared" si="63"/>
        <v/>
      </c>
      <c r="CT60" s="53" t="str">
        <f t="shared" si="64"/>
        <v/>
      </c>
      <c r="CU60" s="53" t="str">
        <f t="shared" si="65"/>
        <v/>
      </c>
    </row>
    <row r="61" spans="1:99" ht="61.5" hidden="1" thickBot="1" x14ac:dyDescent="0.35">
      <c r="A61" s="40">
        <v>49</v>
      </c>
      <c r="B61" s="106">
        <v>19</v>
      </c>
      <c r="C61" s="400" t="s">
        <v>310</v>
      </c>
      <c r="D61" s="40" t="s">
        <v>145</v>
      </c>
      <c r="E61" s="407">
        <v>38</v>
      </c>
      <c r="F61" s="421" t="s">
        <v>714</v>
      </c>
      <c r="G61" s="40" t="s">
        <v>141</v>
      </c>
      <c r="H61" s="411">
        <v>169.2</v>
      </c>
      <c r="I61" s="411">
        <v>68.5</v>
      </c>
      <c r="J61" s="296">
        <f t="shared" si="0"/>
        <v>52.41299999999999</v>
      </c>
      <c r="K61" s="297">
        <f t="shared" si="1"/>
        <v>52.512999999999991</v>
      </c>
      <c r="L61" s="298">
        <f t="shared" si="2"/>
        <v>53.957499999999996</v>
      </c>
      <c r="M61" s="297">
        <f t="shared" si="3"/>
        <v>54.057499999999997</v>
      </c>
      <c r="N61" s="298">
        <f t="shared" si="4"/>
        <v>57.046499999999995</v>
      </c>
      <c r="O61" s="297">
        <f t="shared" si="5"/>
        <v>57.146499999999996</v>
      </c>
      <c r="P61" s="298">
        <f t="shared" si="6"/>
        <v>61.679999999999993</v>
      </c>
      <c r="Q61" s="299">
        <f t="shared" si="7"/>
        <v>61.779999999999994</v>
      </c>
      <c r="R61" s="300">
        <f t="shared" si="8"/>
        <v>62.279999999999994</v>
      </c>
      <c r="S61" s="299">
        <f t="shared" si="9"/>
        <v>62.379999999999995</v>
      </c>
      <c r="T61" s="298">
        <f t="shared" si="10"/>
        <v>62.779999999999994</v>
      </c>
      <c r="U61" s="299">
        <f t="shared" si="11"/>
        <v>62.879999999999995</v>
      </c>
      <c r="V61" s="300">
        <f t="shared" si="12"/>
        <v>67.488499999999988</v>
      </c>
      <c r="W61" s="299">
        <f t="shared" si="13"/>
        <v>67.588499999999982</v>
      </c>
      <c r="X61" s="300">
        <f t="shared" si="14"/>
        <v>70.627499999999998</v>
      </c>
      <c r="Y61" s="299">
        <f t="shared" si="15"/>
        <v>70.727499999999992</v>
      </c>
      <c r="Z61" s="300">
        <f t="shared" si="16"/>
        <v>72.196999999999989</v>
      </c>
      <c r="AA61" s="298">
        <f t="shared" si="17"/>
        <v>72.296999999999983</v>
      </c>
      <c r="AB61" s="97" t="str">
        <f t="shared" si="18"/>
        <v/>
      </c>
      <c r="AC61" s="42" t="str">
        <f t="shared" si="19"/>
        <v>NA</v>
      </c>
      <c r="AD61" s="42">
        <f t="shared" si="20"/>
        <v>60</v>
      </c>
      <c r="AE61" s="346">
        <v>0</v>
      </c>
      <c r="AF61" s="346">
        <v>2</v>
      </c>
      <c r="AG61" s="347" t="s">
        <v>374</v>
      </c>
      <c r="AH61" s="348">
        <f t="shared" si="21"/>
        <v>80</v>
      </c>
      <c r="AI61" s="346">
        <v>0</v>
      </c>
      <c r="AJ61" s="346">
        <v>2</v>
      </c>
      <c r="AK61" s="347" t="s">
        <v>430</v>
      </c>
      <c r="AL61" s="349" t="str">
        <f t="shared" si="33"/>
        <v>SGP-1</v>
      </c>
      <c r="AM61" s="348">
        <f t="shared" si="22"/>
        <v>80</v>
      </c>
      <c r="AN61" s="350">
        <f t="shared" si="34"/>
        <v>73.33</v>
      </c>
      <c r="AO61" s="346">
        <v>6</v>
      </c>
      <c r="AP61" s="346">
        <v>240</v>
      </c>
      <c r="AQ61" s="346">
        <f t="shared" si="23"/>
        <v>2640</v>
      </c>
      <c r="AR61" s="348">
        <f t="shared" si="24"/>
        <v>54</v>
      </c>
      <c r="AS61" s="346">
        <v>18</v>
      </c>
      <c r="AT61" s="348">
        <f t="shared" si="25"/>
        <v>100</v>
      </c>
      <c r="AU61" s="346">
        <v>41</v>
      </c>
      <c r="AV61" s="348">
        <f t="shared" si="26"/>
        <v>100</v>
      </c>
      <c r="AW61" s="346">
        <v>54</v>
      </c>
      <c r="AX61" s="348">
        <f t="shared" si="27"/>
        <v>100</v>
      </c>
      <c r="AY61" s="346">
        <v>43</v>
      </c>
      <c r="AZ61" s="348">
        <f t="shared" si="28"/>
        <v>100</v>
      </c>
      <c r="BA61" s="351">
        <v>5.5</v>
      </c>
      <c r="BB61" s="348">
        <f t="shared" si="29"/>
        <v>65</v>
      </c>
      <c r="BC61" s="350">
        <f t="shared" si="35"/>
        <v>93</v>
      </c>
      <c r="BD61" s="350">
        <f t="shared" si="36"/>
        <v>73.5</v>
      </c>
      <c r="BE61" s="346" t="s">
        <v>450</v>
      </c>
      <c r="BF61" s="352">
        <v>1.0900000000000001</v>
      </c>
      <c r="BG61" s="353" t="str">
        <f t="shared" si="37"/>
        <v>"</v>
      </c>
      <c r="BH61" s="354">
        <f t="shared" si="38"/>
        <v>73.45</v>
      </c>
      <c r="BI61" s="350">
        <f t="shared" si="39"/>
        <v>73.45</v>
      </c>
      <c r="BJ61" s="113" t="str">
        <f t="shared" si="40"/>
        <v>L</v>
      </c>
      <c r="BK61" s="347" t="str">
        <f t="shared" si="66"/>
        <v/>
      </c>
      <c r="BR61" s="307"/>
      <c r="BS61" s="51" t="str">
        <f t="shared" si="41"/>
        <v>L</v>
      </c>
      <c r="BT61" s="51" t="str">
        <f t="shared" si="42"/>
        <v>L</v>
      </c>
      <c r="BU61" s="51" t="str">
        <f t="shared" si="43"/>
        <v>L</v>
      </c>
      <c r="BV61" s="51" t="str">
        <f t="shared" si="44"/>
        <v>L</v>
      </c>
      <c r="BW61" s="51" t="str">
        <f t="shared" si="45"/>
        <v>L</v>
      </c>
      <c r="BX61" s="51" t="str">
        <f t="shared" si="46"/>
        <v>L</v>
      </c>
      <c r="BY61" s="51" t="str">
        <f t="shared" si="47"/>
        <v>L</v>
      </c>
      <c r="BZ61" s="51" t="str">
        <f t="shared" si="48"/>
        <v>L</v>
      </c>
      <c r="CA61" s="51" t="str">
        <f t="shared" si="49"/>
        <v>L</v>
      </c>
      <c r="CB61" s="51" t="str">
        <f t="shared" si="50"/>
        <v>L</v>
      </c>
      <c r="CC61" s="51" t="str">
        <f t="shared" si="31"/>
        <v>L</v>
      </c>
      <c r="CD61" s="51" t="str">
        <f t="shared" si="32"/>
        <v>L</v>
      </c>
      <c r="CE61" s="51" t="str">
        <f t="shared" si="51"/>
        <v>L</v>
      </c>
      <c r="CF61" s="51"/>
      <c r="CH61" s="53" t="str">
        <f t="shared" si="52"/>
        <v/>
      </c>
      <c r="CI61" s="53" t="str">
        <f t="shared" si="53"/>
        <v/>
      </c>
      <c r="CJ61" s="54" t="str">
        <f t="shared" si="54"/>
        <v/>
      </c>
      <c r="CK61" s="53" t="str">
        <f t="shared" si="55"/>
        <v/>
      </c>
      <c r="CL61" s="53" t="str">
        <f t="shared" si="56"/>
        <v/>
      </c>
      <c r="CM61" s="53" t="str">
        <f t="shared" si="57"/>
        <v/>
      </c>
      <c r="CN61" s="53" t="str">
        <f t="shared" si="58"/>
        <v/>
      </c>
      <c r="CO61" s="53" t="str">
        <f t="shared" si="59"/>
        <v/>
      </c>
      <c r="CP61" s="53" t="str">
        <f t="shared" si="60"/>
        <v/>
      </c>
      <c r="CQ61" s="53" t="str">
        <f t="shared" si="61"/>
        <v/>
      </c>
      <c r="CR61" s="53" t="str">
        <f t="shared" si="62"/>
        <v/>
      </c>
      <c r="CS61" s="53" t="str">
        <f t="shared" si="63"/>
        <v/>
      </c>
      <c r="CT61" s="53" t="str">
        <f t="shared" si="64"/>
        <v/>
      </c>
      <c r="CU61" s="53" t="str">
        <f t="shared" si="65"/>
        <v/>
      </c>
    </row>
    <row r="62" spans="1:99" ht="61.5" hidden="1" thickBot="1" x14ac:dyDescent="0.35">
      <c r="A62" s="40">
        <v>50</v>
      </c>
      <c r="B62" s="106">
        <v>20</v>
      </c>
      <c r="C62" s="400" t="s">
        <v>311</v>
      </c>
      <c r="D62" s="40" t="s">
        <v>145</v>
      </c>
      <c r="E62" s="407">
        <v>39</v>
      </c>
      <c r="F62" s="421" t="s">
        <v>715</v>
      </c>
      <c r="G62" s="40" t="s">
        <v>141</v>
      </c>
      <c r="H62" s="411">
        <v>168.8</v>
      </c>
      <c r="I62" s="411">
        <v>59.3</v>
      </c>
      <c r="J62" s="296">
        <f t="shared" si="0"/>
        <v>52.107000000000006</v>
      </c>
      <c r="K62" s="297">
        <f t="shared" si="1"/>
        <v>52.207000000000008</v>
      </c>
      <c r="L62" s="298">
        <f t="shared" si="2"/>
        <v>53.642500000000005</v>
      </c>
      <c r="M62" s="297">
        <f t="shared" si="3"/>
        <v>53.742500000000007</v>
      </c>
      <c r="N62" s="298">
        <f t="shared" si="4"/>
        <v>56.713500000000003</v>
      </c>
      <c r="O62" s="297">
        <f t="shared" si="5"/>
        <v>56.813500000000005</v>
      </c>
      <c r="P62" s="298">
        <f t="shared" si="6"/>
        <v>61.320000000000007</v>
      </c>
      <c r="Q62" s="299">
        <f t="shared" si="7"/>
        <v>61.420000000000009</v>
      </c>
      <c r="R62" s="300">
        <f t="shared" si="8"/>
        <v>61.920000000000009</v>
      </c>
      <c r="S62" s="299">
        <f t="shared" si="9"/>
        <v>62.02000000000001</v>
      </c>
      <c r="T62" s="298">
        <f t="shared" si="10"/>
        <v>62.420000000000009</v>
      </c>
      <c r="U62" s="299">
        <f t="shared" si="11"/>
        <v>62.52000000000001</v>
      </c>
      <c r="V62" s="300">
        <f t="shared" si="12"/>
        <v>67.101500000000016</v>
      </c>
      <c r="W62" s="299">
        <f t="shared" si="13"/>
        <v>67.20150000000001</v>
      </c>
      <c r="X62" s="300">
        <f t="shared" si="14"/>
        <v>70.222500000000011</v>
      </c>
      <c r="Y62" s="299">
        <f t="shared" si="15"/>
        <v>70.322500000000005</v>
      </c>
      <c r="Z62" s="300">
        <f t="shared" si="16"/>
        <v>71.783000000000015</v>
      </c>
      <c r="AA62" s="298">
        <f t="shared" si="17"/>
        <v>71.88300000000001</v>
      </c>
      <c r="AB62" s="97" t="str">
        <f t="shared" si="18"/>
        <v/>
      </c>
      <c r="AC62" s="42" t="str">
        <f t="shared" si="19"/>
        <v>HB</v>
      </c>
      <c r="AD62" s="42">
        <f t="shared" si="20"/>
        <v>70</v>
      </c>
      <c r="AE62" s="346">
        <v>0</v>
      </c>
      <c r="AF62" s="346">
        <v>4</v>
      </c>
      <c r="AG62" s="347" t="s">
        <v>375</v>
      </c>
      <c r="AH62" s="348">
        <f t="shared" si="21"/>
        <v>60</v>
      </c>
      <c r="AI62" s="346">
        <v>0</v>
      </c>
      <c r="AJ62" s="346">
        <v>3</v>
      </c>
      <c r="AK62" s="347" t="s">
        <v>431</v>
      </c>
      <c r="AL62" s="349" t="str">
        <f t="shared" si="33"/>
        <v>SGP-1</v>
      </c>
      <c r="AM62" s="348">
        <f t="shared" si="22"/>
        <v>70</v>
      </c>
      <c r="AN62" s="350">
        <f t="shared" si="34"/>
        <v>66.67</v>
      </c>
      <c r="AO62" s="346">
        <v>6</v>
      </c>
      <c r="AP62" s="346">
        <v>180</v>
      </c>
      <c r="AQ62" s="346">
        <f t="shared" si="23"/>
        <v>2580</v>
      </c>
      <c r="AR62" s="348">
        <f t="shared" si="24"/>
        <v>51</v>
      </c>
      <c r="AS62" s="346">
        <v>18</v>
      </c>
      <c r="AT62" s="348">
        <f t="shared" si="25"/>
        <v>100</v>
      </c>
      <c r="AU62" s="346">
        <v>41</v>
      </c>
      <c r="AV62" s="348">
        <f t="shared" si="26"/>
        <v>100</v>
      </c>
      <c r="AW62" s="346">
        <v>50</v>
      </c>
      <c r="AX62" s="348">
        <f t="shared" si="27"/>
        <v>80</v>
      </c>
      <c r="AY62" s="346">
        <v>43</v>
      </c>
      <c r="AZ62" s="348">
        <f t="shared" si="28"/>
        <v>100</v>
      </c>
      <c r="BA62" s="351">
        <v>5.9</v>
      </c>
      <c r="BB62" s="348">
        <f t="shared" si="29"/>
        <v>55</v>
      </c>
      <c r="BC62" s="350">
        <f t="shared" si="35"/>
        <v>87</v>
      </c>
      <c r="BD62" s="350">
        <f t="shared" si="36"/>
        <v>69</v>
      </c>
      <c r="BE62" s="346" t="s">
        <v>450</v>
      </c>
      <c r="BF62" s="352">
        <v>1.03</v>
      </c>
      <c r="BG62" s="353" t="str">
        <f t="shared" si="37"/>
        <v>"</v>
      </c>
      <c r="BH62" s="354">
        <f t="shared" si="38"/>
        <v>68.3</v>
      </c>
      <c r="BI62" s="350">
        <f t="shared" si="39"/>
        <v>68.3</v>
      </c>
      <c r="BJ62" s="113" t="str">
        <f t="shared" si="40"/>
        <v>L</v>
      </c>
      <c r="BK62" s="347" t="str">
        <f t="shared" si="66"/>
        <v/>
      </c>
      <c r="BR62" s="307"/>
      <c r="BS62" s="51" t="str">
        <f t="shared" si="41"/>
        <v>L</v>
      </c>
      <c r="BT62" s="51" t="str">
        <f t="shared" si="42"/>
        <v>L</v>
      </c>
      <c r="BU62" s="51" t="str">
        <f t="shared" si="43"/>
        <v>L</v>
      </c>
      <c r="BV62" s="51" t="str">
        <f t="shared" si="44"/>
        <v>L</v>
      </c>
      <c r="BW62" s="51" t="str">
        <f t="shared" si="45"/>
        <v>L</v>
      </c>
      <c r="BX62" s="51" t="str">
        <f t="shared" si="46"/>
        <v>L</v>
      </c>
      <c r="BY62" s="51" t="str">
        <f t="shared" si="47"/>
        <v>L</v>
      </c>
      <c r="BZ62" s="51" t="str">
        <f t="shared" si="48"/>
        <v>L</v>
      </c>
      <c r="CA62" s="51" t="str">
        <f t="shared" si="49"/>
        <v>L</v>
      </c>
      <c r="CB62" s="51" t="str">
        <f t="shared" si="50"/>
        <v>L</v>
      </c>
      <c r="CC62" s="51" t="str">
        <f t="shared" si="31"/>
        <v>L</v>
      </c>
      <c r="CD62" s="51" t="str">
        <f t="shared" si="32"/>
        <v>L</v>
      </c>
      <c r="CE62" s="51" t="str">
        <f t="shared" si="51"/>
        <v>L</v>
      </c>
      <c r="CF62" s="51"/>
      <c r="CH62" s="53" t="str">
        <f t="shared" si="52"/>
        <v/>
      </c>
      <c r="CI62" s="53" t="str">
        <f t="shared" si="53"/>
        <v/>
      </c>
      <c r="CJ62" s="54" t="str">
        <f t="shared" si="54"/>
        <v/>
      </c>
      <c r="CK62" s="53" t="str">
        <f t="shared" si="55"/>
        <v/>
      </c>
      <c r="CL62" s="53" t="str">
        <f t="shared" si="56"/>
        <v/>
      </c>
      <c r="CM62" s="53" t="str">
        <f t="shared" si="57"/>
        <v/>
      </c>
      <c r="CN62" s="53" t="str">
        <f t="shared" si="58"/>
        <v/>
      </c>
      <c r="CO62" s="53" t="str">
        <f t="shared" si="59"/>
        <v/>
      </c>
      <c r="CP62" s="53" t="str">
        <f t="shared" si="60"/>
        <v/>
      </c>
      <c r="CQ62" s="53" t="str">
        <f t="shared" si="61"/>
        <v/>
      </c>
      <c r="CR62" s="53" t="str">
        <f t="shared" si="62"/>
        <v/>
      </c>
      <c r="CS62" s="53" t="str">
        <f t="shared" si="63"/>
        <v/>
      </c>
      <c r="CT62" s="53" t="str">
        <f t="shared" si="64"/>
        <v/>
      </c>
      <c r="CU62" s="53" t="str">
        <f t="shared" si="65"/>
        <v/>
      </c>
    </row>
    <row r="63" spans="1:99" ht="102" hidden="1" thickBot="1" x14ac:dyDescent="0.35">
      <c r="A63" s="40">
        <v>51</v>
      </c>
      <c r="B63" s="106">
        <v>21</v>
      </c>
      <c r="C63" s="400" t="s">
        <v>312</v>
      </c>
      <c r="D63" s="40" t="s">
        <v>145</v>
      </c>
      <c r="E63" s="407">
        <v>40</v>
      </c>
      <c r="F63" s="421" t="s">
        <v>698</v>
      </c>
      <c r="G63" s="40" t="s">
        <v>141</v>
      </c>
      <c r="H63" s="411">
        <v>169</v>
      </c>
      <c r="I63" s="411">
        <v>52.3</v>
      </c>
      <c r="J63" s="296">
        <f t="shared" si="0"/>
        <v>52.26</v>
      </c>
      <c r="K63" s="297">
        <f t="shared" si="1"/>
        <v>52.36</v>
      </c>
      <c r="L63" s="298">
        <f t="shared" si="2"/>
        <v>53.8</v>
      </c>
      <c r="M63" s="297">
        <f t="shared" si="3"/>
        <v>53.9</v>
      </c>
      <c r="N63" s="298">
        <f t="shared" si="4"/>
        <v>56.88</v>
      </c>
      <c r="O63" s="297">
        <f t="shared" si="5"/>
        <v>56.980000000000004</v>
      </c>
      <c r="P63" s="298">
        <f t="shared" si="6"/>
        <v>61.5</v>
      </c>
      <c r="Q63" s="299">
        <f t="shared" si="7"/>
        <v>61.6</v>
      </c>
      <c r="R63" s="300">
        <f t="shared" si="8"/>
        <v>62.1</v>
      </c>
      <c r="S63" s="299">
        <f t="shared" si="9"/>
        <v>62.2</v>
      </c>
      <c r="T63" s="298">
        <f t="shared" si="10"/>
        <v>62.6</v>
      </c>
      <c r="U63" s="299">
        <f t="shared" si="11"/>
        <v>62.7</v>
      </c>
      <c r="V63" s="300">
        <f t="shared" si="12"/>
        <v>67.295000000000002</v>
      </c>
      <c r="W63" s="299">
        <f t="shared" si="13"/>
        <v>67.394999999999996</v>
      </c>
      <c r="X63" s="300">
        <f t="shared" si="14"/>
        <v>70.424999999999997</v>
      </c>
      <c r="Y63" s="299">
        <f t="shared" si="15"/>
        <v>70.524999999999991</v>
      </c>
      <c r="Z63" s="300">
        <f t="shared" si="16"/>
        <v>71.990000000000009</v>
      </c>
      <c r="AA63" s="298">
        <f t="shared" si="17"/>
        <v>72.09</v>
      </c>
      <c r="AB63" s="97" t="str">
        <f t="shared" si="18"/>
        <v>BB kurang -0,1 kg</v>
      </c>
      <c r="AC63" s="42" t="str">
        <f t="shared" si="19"/>
        <v>LLB</v>
      </c>
      <c r="AD63" s="42">
        <f t="shared" si="20"/>
        <v>10</v>
      </c>
      <c r="AE63" s="346">
        <v>0</v>
      </c>
      <c r="AF63" s="346">
        <v>7</v>
      </c>
      <c r="AG63" s="347" t="s">
        <v>376</v>
      </c>
      <c r="AH63" s="348">
        <f t="shared" si="21"/>
        <v>30</v>
      </c>
      <c r="AI63" s="346">
        <v>1</v>
      </c>
      <c r="AJ63" s="346">
        <v>2</v>
      </c>
      <c r="AK63" s="347" t="s">
        <v>432</v>
      </c>
      <c r="AL63" s="349" t="str">
        <f t="shared" si="33"/>
        <v>SGP-1</v>
      </c>
      <c r="AM63" s="348">
        <f t="shared" si="22"/>
        <v>79</v>
      </c>
      <c r="AN63" s="350">
        <f t="shared" si="34"/>
        <v>39.67</v>
      </c>
      <c r="AO63" s="346">
        <v>7</v>
      </c>
      <c r="AP63" s="346">
        <v>190</v>
      </c>
      <c r="AQ63" s="346">
        <f t="shared" si="23"/>
        <v>2990</v>
      </c>
      <c r="AR63" s="348">
        <f t="shared" si="24"/>
        <v>72</v>
      </c>
      <c r="AS63" s="346">
        <v>18</v>
      </c>
      <c r="AT63" s="348">
        <f t="shared" si="25"/>
        <v>100</v>
      </c>
      <c r="AU63" s="346">
        <v>41</v>
      </c>
      <c r="AV63" s="348">
        <f t="shared" si="26"/>
        <v>100</v>
      </c>
      <c r="AW63" s="346">
        <v>52</v>
      </c>
      <c r="AX63" s="348">
        <f t="shared" si="27"/>
        <v>90</v>
      </c>
      <c r="AY63" s="346">
        <v>39</v>
      </c>
      <c r="AZ63" s="348">
        <f t="shared" si="28"/>
        <v>92</v>
      </c>
      <c r="BA63" s="351">
        <v>5.5</v>
      </c>
      <c r="BB63" s="348">
        <f t="shared" si="29"/>
        <v>65</v>
      </c>
      <c r="BC63" s="350">
        <f t="shared" si="35"/>
        <v>89.4</v>
      </c>
      <c r="BD63" s="350">
        <f t="shared" si="36"/>
        <v>80.7</v>
      </c>
      <c r="BE63" s="346" t="s">
        <v>450</v>
      </c>
      <c r="BF63" s="352">
        <v>0.59</v>
      </c>
      <c r="BG63" s="353" t="str">
        <f t="shared" si="37"/>
        <v>"</v>
      </c>
      <c r="BH63" s="354">
        <f t="shared" si="38"/>
        <v>68.39</v>
      </c>
      <c r="BI63" s="350">
        <f t="shared" si="39"/>
        <v>37</v>
      </c>
      <c r="BJ63" s="113" t="str">
        <f t="shared" si="40"/>
        <v>TL</v>
      </c>
      <c r="BK63" s="347" t="str">
        <f t="shared" si="66"/>
        <v xml:space="preserve">BB=LLB(10),         NSA=N-7(30)(NM-= HA, HP, SDR-2, HAS, KT-2),                    </v>
      </c>
      <c r="BR63" s="307"/>
      <c r="BS63" s="51" t="str">
        <f t="shared" si="41"/>
        <v>TL</v>
      </c>
      <c r="BT63" s="51" t="str">
        <f t="shared" si="42"/>
        <v>TL</v>
      </c>
      <c r="BU63" s="51" t="str">
        <f t="shared" si="43"/>
        <v>L</v>
      </c>
      <c r="BV63" s="51" t="str">
        <f t="shared" si="44"/>
        <v>L</v>
      </c>
      <c r="BW63" s="51" t="str">
        <f t="shared" si="45"/>
        <v>L</v>
      </c>
      <c r="BX63" s="51" t="str">
        <f t="shared" si="46"/>
        <v>L</v>
      </c>
      <c r="BY63" s="51" t="str">
        <f t="shared" si="47"/>
        <v>L</v>
      </c>
      <c r="BZ63" s="51" t="str">
        <f t="shared" si="48"/>
        <v>L</v>
      </c>
      <c r="CA63" s="51" t="str">
        <f t="shared" si="49"/>
        <v>L</v>
      </c>
      <c r="CB63" s="51" t="str">
        <f t="shared" si="50"/>
        <v>L</v>
      </c>
      <c r="CC63" s="51" t="str">
        <f t="shared" si="31"/>
        <v>L</v>
      </c>
      <c r="CD63" s="51" t="str">
        <f t="shared" si="32"/>
        <v>L</v>
      </c>
      <c r="CE63" s="51" t="str">
        <f t="shared" si="51"/>
        <v>L</v>
      </c>
      <c r="CF63" s="51"/>
      <c r="CH63" s="53" t="str">
        <f t="shared" si="52"/>
        <v xml:space="preserve">BB=LLB(10),         </v>
      </c>
      <c r="CI63" s="53" t="str">
        <f t="shared" si="53"/>
        <v xml:space="preserve">NSA=N-7(30)(NM-= HA, HP, SDR-2, HAS, KT-2),                    </v>
      </c>
      <c r="CJ63" s="54" t="str">
        <f t="shared" si="54"/>
        <v/>
      </c>
      <c r="CK63" s="53" t="str">
        <f t="shared" si="55"/>
        <v/>
      </c>
      <c r="CL63" s="53" t="str">
        <f t="shared" si="56"/>
        <v/>
      </c>
      <c r="CM63" s="53" t="str">
        <f t="shared" si="57"/>
        <v/>
      </c>
      <c r="CN63" s="53" t="str">
        <f t="shared" si="58"/>
        <v/>
      </c>
      <c r="CO63" s="53" t="str">
        <f t="shared" si="59"/>
        <v/>
      </c>
      <c r="CP63" s="53" t="str">
        <f t="shared" si="60"/>
        <v/>
      </c>
      <c r="CQ63" s="53" t="str">
        <f t="shared" si="61"/>
        <v/>
      </c>
      <c r="CR63" s="53" t="str">
        <f t="shared" si="62"/>
        <v/>
      </c>
      <c r="CS63" s="53" t="str">
        <f t="shared" si="63"/>
        <v/>
      </c>
      <c r="CT63" s="53" t="str">
        <f t="shared" si="64"/>
        <v/>
      </c>
      <c r="CU63" s="53" t="str">
        <f t="shared" si="65"/>
        <v/>
      </c>
    </row>
    <row r="64" spans="1:99" ht="81.75" hidden="1" thickBot="1" x14ac:dyDescent="0.35">
      <c r="A64" s="40">
        <v>52</v>
      </c>
      <c r="B64" s="106">
        <v>22</v>
      </c>
      <c r="C64" s="400" t="s">
        <v>313</v>
      </c>
      <c r="D64" s="40" t="s">
        <v>145</v>
      </c>
      <c r="E64" s="408">
        <v>46</v>
      </c>
      <c r="F64" s="421" t="s">
        <v>716</v>
      </c>
      <c r="G64" s="40" t="s">
        <v>141</v>
      </c>
      <c r="H64" s="411">
        <v>170</v>
      </c>
      <c r="I64" s="411">
        <v>56.4</v>
      </c>
      <c r="J64" s="296">
        <f t="shared" si="0"/>
        <v>53.024999999999999</v>
      </c>
      <c r="K64" s="297">
        <f t="shared" si="1"/>
        <v>53.125</v>
      </c>
      <c r="L64" s="298">
        <f t="shared" si="2"/>
        <v>54.587499999999999</v>
      </c>
      <c r="M64" s="297">
        <f t="shared" si="3"/>
        <v>54.6875</v>
      </c>
      <c r="N64" s="298">
        <f t="shared" si="4"/>
        <v>57.712499999999999</v>
      </c>
      <c r="O64" s="297">
        <f t="shared" si="5"/>
        <v>57.8125</v>
      </c>
      <c r="P64" s="298">
        <f t="shared" si="6"/>
        <v>62.4</v>
      </c>
      <c r="Q64" s="299">
        <f t="shared" si="7"/>
        <v>62.5</v>
      </c>
      <c r="R64" s="300">
        <f t="shared" si="8"/>
        <v>63</v>
      </c>
      <c r="S64" s="299">
        <f t="shared" si="9"/>
        <v>63.1</v>
      </c>
      <c r="T64" s="298">
        <f t="shared" si="10"/>
        <v>63.5</v>
      </c>
      <c r="U64" s="299">
        <f t="shared" si="11"/>
        <v>63.6</v>
      </c>
      <c r="V64" s="300">
        <f t="shared" si="12"/>
        <v>68.262500000000003</v>
      </c>
      <c r="W64" s="299">
        <f t="shared" si="13"/>
        <v>68.362499999999997</v>
      </c>
      <c r="X64" s="300">
        <f t="shared" si="14"/>
        <v>71.4375</v>
      </c>
      <c r="Y64" s="299">
        <f t="shared" si="15"/>
        <v>71.537499999999994</v>
      </c>
      <c r="Z64" s="300">
        <f t="shared" si="16"/>
        <v>73.025000000000006</v>
      </c>
      <c r="AA64" s="298">
        <f t="shared" si="17"/>
        <v>73.125</v>
      </c>
      <c r="AB64" s="97" t="str">
        <f t="shared" si="18"/>
        <v/>
      </c>
      <c r="AC64" s="42" t="str">
        <f t="shared" si="19"/>
        <v>NB</v>
      </c>
      <c r="AD64" s="42">
        <f t="shared" si="20"/>
        <v>50</v>
      </c>
      <c r="AE64" s="346">
        <v>0</v>
      </c>
      <c r="AF64" s="346">
        <v>3</v>
      </c>
      <c r="AG64" s="347" t="s">
        <v>731</v>
      </c>
      <c r="AH64" s="348">
        <f t="shared" si="21"/>
        <v>70</v>
      </c>
      <c r="AI64" s="346">
        <v>1</v>
      </c>
      <c r="AJ64" s="346">
        <v>2</v>
      </c>
      <c r="AK64" s="347" t="s">
        <v>433</v>
      </c>
      <c r="AL64" s="349" t="str">
        <f t="shared" si="33"/>
        <v>SGP-1</v>
      </c>
      <c r="AM64" s="348">
        <f t="shared" si="22"/>
        <v>79</v>
      </c>
      <c r="AN64" s="350">
        <f t="shared" si="34"/>
        <v>66.33</v>
      </c>
      <c r="AO64" s="346">
        <v>7</v>
      </c>
      <c r="AP64" s="346">
        <v>0</v>
      </c>
      <c r="AQ64" s="346">
        <f t="shared" si="23"/>
        <v>2800</v>
      </c>
      <c r="AR64" s="348">
        <f t="shared" si="24"/>
        <v>62</v>
      </c>
      <c r="AS64" s="346">
        <v>18</v>
      </c>
      <c r="AT64" s="348">
        <f t="shared" si="25"/>
        <v>100</v>
      </c>
      <c r="AU64" s="346">
        <v>41</v>
      </c>
      <c r="AV64" s="348">
        <f t="shared" si="26"/>
        <v>100</v>
      </c>
      <c r="AW64" s="346">
        <v>54</v>
      </c>
      <c r="AX64" s="348">
        <f t="shared" si="27"/>
        <v>100</v>
      </c>
      <c r="AY64" s="346">
        <v>42</v>
      </c>
      <c r="AZ64" s="348">
        <f t="shared" si="28"/>
        <v>98</v>
      </c>
      <c r="BA64" s="351">
        <v>5.9</v>
      </c>
      <c r="BB64" s="348">
        <f t="shared" si="29"/>
        <v>55</v>
      </c>
      <c r="BC64" s="350">
        <f t="shared" si="35"/>
        <v>90.6</v>
      </c>
      <c r="BD64" s="350">
        <f t="shared" si="36"/>
        <v>76.3</v>
      </c>
      <c r="BE64" s="346" t="s">
        <v>450</v>
      </c>
      <c r="BF64" s="352">
        <v>1.03</v>
      </c>
      <c r="BG64" s="353" t="str">
        <f t="shared" si="37"/>
        <v>"</v>
      </c>
      <c r="BH64" s="354">
        <f t="shared" si="38"/>
        <v>73.31</v>
      </c>
      <c r="BI64" s="350">
        <f t="shared" si="39"/>
        <v>73.31</v>
      </c>
      <c r="BJ64" s="113" t="str">
        <f t="shared" si="40"/>
        <v>L</v>
      </c>
      <c r="BK64" s="347" t="str">
        <f t="shared" si="66"/>
        <v/>
      </c>
      <c r="BR64" s="307"/>
      <c r="BS64" s="51" t="str">
        <f t="shared" si="41"/>
        <v>L</v>
      </c>
      <c r="BT64" s="51" t="str">
        <f t="shared" si="42"/>
        <v>L</v>
      </c>
      <c r="BU64" s="51" t="str">
        <f t="shared" si="43"/>
        <v>L</v>
      </c>
      <c r="BV64" s="51" t="str">
        <f t="shared" si="44"/>
        <v>L</v>
      </c>
      <c r="BW64" s="51" t="str">
        <f t="shared" si="45"/>
        <v>L</v>
      </c>
      <c r="BX64" s="51" t="str">
        <f t="shared" si="46"/>
        <v>L</v>
      </c>
      <c r="BY64" s="51" t="str">
        <f t="shared" si="47"/>
        <v>L</v>
      </c>
      <c r="BZ64" s="51" t="str">
        <f t="shared" si="48"/>
        <v>L</v>
      </c>
      <c r="CA64" s="51" t="str">
        <f t="shared" si="49"/>
        <v>L</v>
      </c>
      <c r="CB64" s="51" t="str">
        <f t="shared" si="50"/>
        <v>L</v>
      </c>
      <c r="CC64" s="51" t="str">
        <f t="shared" si="31"/>
        <v>L</v>
      </c>
      <c r="CD64" s="51" t="str">
        <f t="shared" si="32"/>
        <v>L</v>
      </c>
      <c r="CE64" s="51" t="str">
        <f t="shared" si="51"/>
        <v>L</v>
      </c>
      <c r="CF64" s="51"/>
      <c r="CH64" s="53" t="str">
        <f t="shared" si="52"/>
        <v/>
      </c>
      <c r="CI64" s="53" t="str">
        <f t="shared" si="53"/>
        <v/>
      </c>
      <c r="CJ64" s="54" t="str">
        <f t="shared" si="54"/>
        <v/>
      </c>
      <c r="CK64" s="53" t="str">
        <f t="shared" si="55"/>
        <v/>
      </c>
      <c r="CL64" s="53" t="str">
        <f t="shared" si="56"/>
        <v/>
      </c>
      <c r="CM64" s="53" t="str">
        <f t="shared" si="57"/>
        <v/>
      </c>
      <c r="CN64" s="53" t="str">
        <f t="shared" si="58"/>
        <v/>
      </c>
      <c r="CO64" s="53" t="str">
        <f t="shared" si="59"/>
        <v/>
      </c>
      <c r="CP64" s="53" t="str">
        <f t="shared" si="60"/>
        <v/>
      </c>
      <c r="CQ64" s="53" t="str">
        <f t="shared" si="61"/>
        <v/>
      </c>
      <c r="CR64" s="53" t="str">
        <f t="shared" si="62"/>
        <v/>
      </c>
      <c r="CS64" s="53" t="str">
        <f t="shared" si="63"/>
        <v/>
      </c>
      <c r="CT64" s="53" t="str">
        <f t="shared" si="64"/>
        <v/>
      </c>
      <c r="CU64" s="53" t="str">
        <f t="shared" si="65"/>
        <v/>
      </c>
    </row>
    <row r="65" spans="1:99" ht="83.25" hidden="1" thickBot="1" x14ac:dyDescent="0.35">
      <c r="A65" s="40">
        <v>53</v>
      </c>
      <c r="B65" s="106">
        <v>23</v>
      </c>
      <c r="C65" s="400" t="s">
        <v>314</v>
      </c>
      <c r="D65" s="40" t="s">
        <v>145</v>
      </c>
      <c r="E65" s="408">
        <v>47</v>
      </c>
      <c r="F65" s="421" t="s">
        <v>717</v>
      </c>
      <c r="G65" s="40" t="s">
        <v>141</v>
      </c>
      <c r="H65" s="411">
        <v>166.8</v>
      </c>
      <c r="I65" s="411">
        <v>56.4</v>
      </c>
      <c r="J65" s="296">
        <f t="shared" si="0"/>
        <v>50.577000000000005</v>
      </c>
      <c r="K65" s="297">
        <f t="shared" si="1"/>
        <v>50.677000000000007</v>
      </c>
      <c r="L65" s="298">
        <f t="shared" si="2"/>
        <v>52.06750000000001</v>
      </c>
      <c r="M65" s="297">
        <f t="shared" si="3"/>
        <v>52.167500000000011</v>
      </c>
      <c r="N65" s="298">
        <f t="shared" si="4"/>
        <v>55.048500000000011</v>
      </c>
      <c r="O65" s="297">
        <f t="shared" si="5"/>
        <v>55.148500000000013</v>
      </c>
      <c r="P65" s="298">
        <f t="shared" si="6"/>
        <v>59.52000000000001</v>
      </c>
      <c r="Q65" s="299">
        <f t="shared" si="7"/>
        <v>59.620000000000012</v>
      </c>
      <c r="R65" s="300">
        <f t="shared" si="8"/>
        <v>60.120000000000012</v>
      </c>
      <c r="S65" s="299">
        <f t="shared" si="9"/>
        <v>60.220000000000013</v>
      </c>
      <c r="T65" s="298">
        <f t="shared" si="10"/>
        <v>60.620000000000012</v>
      </c>
      <c r="U65" s="299">
        <f t="shared" si="11"/>
        <v>60.720000000000013</v>
      </c>
      <c r="V65" s="300">
        <f t="shared" si="12"/>
        <v>65.166500000000013</v>
      </c>
      <c r="W65" s="299">
        <f t="shared" si="13"/>
        <v>65.266500000000008</v>
      </c>
      <c r="X65" s="300">
        <f t="shared" si="14"/>
        <v>68.197500000000019</v>
      </c>
      <c r="Y65" s="299">
        <f t="shared" si="15"/>
        <v>68.297500000000014</v>
      </c>
      <c r="Z65" s="300">
        <f t="shared" si="16"/>
        <v>69.713000000000008</v>
      </c>
      <c r="AA65" s="298">
        <f t="shared" si="17"/>
        <v>69.813000000000002</v>
      </c>
      <c r="AB65" s="97" t="str">
        <f t="shared" si="18"/>
        <v/>
      </c>
      <c r="AC65" s="42" t="str">
        <f t="shared" si="19"/>
        <v>HB</v>
      </c>
      <c r="AD65" s="42">
        <f t="shared" si="20"/>
        <v>70</v>
      </c>
      <c r="AE65" s="346">
        <v>0</v>
      </c>
      <c r="AF65" s="346">
        <v>7</v>
      </c>
      <c r="AG65" s="347" t="s">
        <v>377</v>
      </c>
      <c r="AH65" s="348">
        <f t="shared" si="21"/>
        <v>30</v>
      </c>
      <c r="AI65" s="346">
        <v>0</v>
      </c>
      <c r="AJ65" s="346">
        <v>3</v>
      </c>
      <c r="AK65" s="347" t="s">
        <v>434</v>
      </c>
      <c r="AL65" s="349" t="str">
        <f t="shared" si="33"/>
        <v>SGP-1</v>
      </c>
      <c r="AM65" s="348">
        <f t="shared" si="22"/>
        <v>70</v>
      </c>
      <c r="AN65" s="350">
        <f t="shared" si="34"/>
        <v>56.67</v>
      </c>
      <c r="AO65" s="346">
        <v>6</v>
      </c>
      <c r="AP65" s="346">
        <v>390</v>
      </c>
      <c r="AQ65" s="346">
        <f t="shared" si="23"/>
        <v>2790</v>
      </c>
      <c r="AR65" s="348">
        <f t="shared" si="24"/>
        <v>62</v>
      </c>
      <c r="AS65" s="346">
        <v>18</v>
      </c>
      <c r="AT65" s="348">
        <f t="shared" si="25"/>
        <v>100</v>
      </c>
      <c r="AU65" s="346">
        <v>41</v>
      </c>
      <c r="AV65" s="348">
        <f t="shared" si="26"/>
        <v>100</v>
      </c>
      <c r="AW65" s="346">
        <v>52</v>
      </c>
      <c r="AX65" s="348">
        <f t="shared" si="27"/>
        <v>90</v>
      </c>
      <c r="AY65" s="346">
        <v>43</v>
      </c>
      <c r="AZ65" s="348">
        <f t="shared" si="28"/>
        <v>100</v>
      </c>
      <c r="BA65" s="351">
        <v>5.5</v>
      </c>
      <c r="BB65" s="348">
        <f t="shared" si="29"/>
        <v>65</v>
      </c>
      <c r="BC65" s="350">
        <f t="shared" si="35"/>
        <v>91</v>
      </c>
      <c r="BD65" s="350">
        <f t="shared" si="36"/>
        <v>76.5</v>
      </c>
      <c r="BE65" s="346" t="s">
        <v>450</v>
      </c>
      <c r="BF65" s="352">
        <v>1.05</v>
      </c>
      <c r="BG65" s="353" t="str">
        <f t="shared" si="37"/>
        <v>"</v>
      </c>
      <c r="BH65" s="354">
        <f t="shared" si="38"/>
        <v>70.55</v>
      </c>
      <c r="BI65" s="350">
        <f t="shared" si="39"/>
        <v>37</v>
      </c>
      <c r="BJ65" s="113" t="str">
        <f t="shared" si="40"/>
        <v>TL</v>
      </c>
      <c r="BK65" s="347" t="str">
        <f t="shared" si="66"/>
        <v xml:space="preserve">NSA=N-7(30)(NM-= SDR-2, XBEEN-4, HAP),                    </v>
      </c>
      <c r="BR65" s="307"/>
      <c r="BS65" s="51" t="str">
        <f t="shared" si="41"/>
        <v>L</v>
      </c>
      <c r="BT65" s="51" t="str">
        <f t="shared" si="42"/>
        <v>TL</v>
      </c>
      <c r="BU65" s="51" t="str">
        <f t="shared" si="43"/>
        <v>L</v>
      </c>
      <c r="BV65" s="51" t="str">
        <f t="shared" si="44"/>
        <v>L</v>
      </c>
      <c r="BW65" s="51" t="str">
        <f t="shared" si="45"/>
        <v>L</v>
      </c>
      <c r="BX65" s="51" t="str">
        <f t="shared" si="46"/>
        <v>L</v>
      </c>
      <c r="BY65" s="51" t="str">
        <f t="shared" si="47"/>
        <v>L</v>
      </c>
      <c r="BZ65" s="51" t="str">
        <f t="shared" si="48"/>
        <v>L</v>
      </c>
      <c r="CA65" s="51" t="str">
        <f t="shared" si="49"/>
        <v>L</v>
      </c>
      <c r="CB65" s="51" t="str">
        <f t="shared" si="50"/>
        <v>L</v>
      </c>
      <c r="CC65" s="51" t="str">
        <f t="shared" si="31"/>
        <v>L</v>
      </c>
      <c r="CD65" s="51" t="str">
        <f t="shared" si="32"/>
        <v>L</v>
      </c>
      <c r="CE65" s="51" t="str">
        <f t="shared" si="51"/>
        <v>L</v>
      </c>
      <c r="CF65" s="51"/>
      <c r="CH65" s="53" t="str">
        <f t="shared" si="52"/>
        <v/>
      </c>
      <c r="CI65" s="53" t="str">
        <f t="shared" si="53"/>
        <v xml:space="preserve">NSA=N-7(30)(NM-= SDR-2, XBEEN-4, HAP),                    </v>
      </c>
      <c r="CJ65" s="54" t="str">
        <f t="shared" si="54"/>
        <v/>
      </c>
      <c r="CK65" s="53" t="str">
        <f t="shared" si="55"/>
        <v/>
      </c>
      <c r="CL65" s="53" t="str">
        <f t="shared" si="56"/>
        <v/>
      </c>
      <c r="CM65" s="53" t="str">
        <f t="shared" si="57"/>
        <v/>
      </c>
      <c r="CN65" s="53" t="str">
        <f t="shared" si="58"/>
        <v/>
      </c>
      <c r="CO65" s="53" t="str">
        <f t="shared" si="59"/>
        <v/>
      </c>
      <c r="CP65" s="53" t="str">
        <f t="shared" si="60"/>
        <v/>
      </c>
      <c r="CQ65" s="53" t="str">
        <f t="shared" si="61"/>
        <v/>
      </c>
      <c r="CR65" s="53" t="str">
        <f t="shared" si="62"/>
        <v/>
      </c>
      <c r="CS65" s="53" t="str">
        <f t="shared" si="63"/>
        <v/>
      </c>
      <c r="CT65" s="53" t="str">
        <f t="shared" si="64"/>
        <v/>
      </c>
      <c r="CU65" s="53" t="str">
        <f t="shared" si="65"/>
        <v/>
      </c>
    </row>
    <row r="66" spans="1:99" ht="102" hidden="1" thickBot="1" x14ac:dyDescent="0.35">
      <c r="A66" s="40">
        <v>54</v>
      </c>
      <c r="B66" s="106">
        <v>24</v>
      </c>
      <c r="C66" s="400" t="s">
        <v>315</v>
      </c>
      <c r="D66" s="40" t="s">
        <v>145</v>
      </c>
      <c r="E66" s="408">
        <v>48</v>
      </c>
      <c r="F66" s="421" t="s">
        <v>718</v>
      </c>
      <c r="G66" s="40" t="s">
        <v>141</v>
      </c>
      <c r="H66" s="411">
        <v>168.9</v>
      </c>
      <c r="I66" s="411">
        <v>56.4</v>
      </c>
      <c r="J66" s="296">
        <f t="shared" si="0"/>
        <v>52.183500000000002</v>
      </c>
      <c r="K66" s="297">
        <f t="shared" si="1"/>
        <v>52.283500000000004</v>
      </c>
      <c r="L66" s="298">
        <f t="shared" si="2"/>
        <v>53.721250000000005</v>
      </c>
      <c r="M66" s="297">
        <f t="shared" si="3"/>
        <v>53.821250000000006</v>
      </c>
      <c r="N66" s="298">
        <f t="shared" si="4"/>
        <v>56.796750000000003</v>
      </c>
      <c r="O66" s="297">
        <f t="shared" si="5"/>
        <v>56.896750000000004</v>
      </c>
      <c r="P66" s="298">
        <f t="shared" si="6"/>
        <v>61.410000000000004</v>
      </c>
      <c r="Q66" s="299">
        <f t="shared" si="7"/>
        <v>61.510000000000005</v>
      </c>
      <c r="R66" s="300">
        <f t="shared" si="8"/>
        <v>62.010000000000005</v>
      </c>
      <c r="S66" s="299">
        <f t="shared" si="9"/>
        <v>62.110000000000007</v>
      </c>
      <c r="T66" s="298">
        <f t="shared" si="10"/>
        <v>62.510000000000005</v>
      </c>
      <c r="U66" s="299">
        <f t="shared" si="11"/>
        <v>62.610000000000007</v>
      </c>
      <c r="V66" s="300">
        <f t="shared" si="12"/>
        <v>67.198250000000002</v>
      </c>
      <c r="W66" s="299">
        <f t="shared" si="13"/>
        <v>67.298249999999996</v>
      </c>
      <c r="X66" s="300">
        <f t="shared" si="14"/>
        <v>70.323750000000004</v>
      </c>
      <c r="Y66" s="299">
        <f t="shared" si="15"/>
        <v>70.423749999999998</v>
      </c>
      <c r="Z66" s="300">
        <f t="shared" si="16"/>
        <v>71.886500000000012</v>
      </c>
      <c r="AA66" s="298">
        <f t="shared" si="17"/>
        <v>71.986500000000007</v>
      </c>
      <c r="AB66" s="97" t="str">
        <f t="shared" si="18"/>
        <v/>
      </c>
      <c r="AC66" s="42" t="str">
        <f t="shared" si="19"/>
        <v>NB</v>
      </c>
      <c r="AD66" s="42">
        <f t="shared" si="20"/>
        <v>50</v>
      </c>
      <c r="AE66" s="346">
        <v>0</v>
      </c>
      <c r="AF66" s="346">
        <v>4</v>
      </c>
      <c r="AG66" s="347" t="s">
        <v>378</v>
      </c>
      <c r="AH66" s="348">
        <f t="shared" si="21"/>
        <v>60</v>
      </c>
      <c r="AI66" s="346">
        <v>0</v>
      </c>
      <c r="AJ66" s="346">
        <v>3</v>
      </c>
      <c r="AK66" s="347" t="s">
        <v>435</v>
      </c>
      <c r="AL66" s="349" t="str">
        <f t="shared" si="33"/>
        <v>SGP-1</v>
      </c>
      <c r="AM66" s="348">
        <f t="shared" si="22"/>
        <v>70</v>
      </c>
      <c r="AN66" s="350">
        <f t="shared" si="34"/>
        <v>60</v>
      </c>
      <c r="AO66" s="346">
        <v>7</v>
      </c>
      <c r="AP66" s="346">
        <v>180</v>
      </c>
      <c r="AQ66" s="346">
        <f t="shared" si="23"/>
        <v>2980</v>
      </c>
      <c r="AR66" s="348">
        <f t="shared" si="24"/>
        <v>72</v>
      </c>
      <c r="AS66" s="346">
        <v>13</v>
      </c>
      <c r="AT66" s="348">
        <f t="shared" si="25"/>
        <v>75</v>
      </c>
      <c r="AU66" s="346">
        <v>41</v>
      </c>
      <c r="AV66" s="348">
        <f t="shared" si="26"/>
        <v>100</v>
      </c>
      <c r="AW66" s="346">
        <v>53</v>
      </c>
      <c r="AX66" s="348">
        <f t="shared" si="27"/>
        <v>95</v>
      </c>
      <c r="AY66" s="346">
        <v>41</v>
      </c>
      <c r="AZ66" s="348">
        <f t="shared" si="28"/>
        <v>96</v>
      </c>
      <c r="BA66" s="351">
        <v>5.03</v>
      </c>
      <c r="BB66" s="348">
        <f t="shared" si="29"/>
        <v>79</v>
      </c>
      <c r="BC66" s="350">
        <f t="shared" si="35"/>
        <v>89</v>
      </c>
      <c r="BD66" s="350">
        <f t="shared" si="36"/>
        <v>80.5</v>
      </c>
      <c r="BE66" s="346" t="s">
        <v>450</v>
      </c>
      <c r="BF66" s="352">
        <v>0.49</v>
      </c>
      <c r="BG66" s="353" t="str">
        <f t="shared" si="37"/>
        <v>"</v>
      </c>
      <c r="BH66" s="354">
        <f t="shared" si="38"/>
        <v>74.349999999999994</v>
      </c>
      <c r="BI66" s="350">
        <f t="shared" si="39"/>
        <v>74.349999999999994</v>
      </c>
      <c r="BJ66" s="113" t="str">
        <f t="shared" si="40"/>
        <v>L</v>
      </c>
      <c r="BK66" s="347" t="str">
        <f t="shared" si="66"/>
        <v/>
      </c>
      <c r="BR66" s="307"/>
      <c r="BS66" s="51" t="str">
        <f t="shared" si="41"/>
        <v>L</v>
      </c>
      <c r="BT66" s="51" t="str">
        <f t="shared" si="42"/>
        <v>L</v>
      </c>
      <c r="BU66" s="51" t="str">
        <f t="shared" si="43"/>
        <v>L</v>
      </c>
      <c r="BV66" s="51" t="str">
        <f t="shared" si="44"/>
        <v>L</v>
      </c>
      <c r="BW66" s="51" t="str">
        <f t="shared" si="45"/>
        <v>L</v>
      </c>
      <c r="BX66" s="51" t="str">
        <f t="shared" si="46"/>
        <v>L</v>
      </c>
      <c r="BY66" s="51" t="str">
        <f t="shared" si="47"/>
        <v>L</v>
      </c>
      <c r="BZ66" s="51" t="str">
        <f t="shared" si="48"/>
        <v>L</v>
      </c>
      <c r="CA66" s="51" t="str">
        <f t="shared" si="49"/>
        <v>L</v>
      </c>
      <c r="CB66" s="51" t="str">
        <f t="shared" si="50"/>
        <v>L</v>
      </c>
      <c r="CC66" s="51" t="str">
        <f t="shared" si="31"/>
        <v>L</v>
      </c>
      <c r="CD66" s="51" t="str">
        <f t="shared" si="32"/>
        <v>L</v>
      </c>
      <c r="CE66" s="51" t="str">
        <f t="shared" si="51"/>
        <v>L</v>
      </c>
      <c r="CF66" s="51"/>
      <c r="CH66" s="53" t="str">
        <f t="shared" si="52"/>
        <v/>
      </c>
      <c r="CI66" s="53" t="str">
        <f t="shared" si="53"/>
        <v/>
      </c>
      <c r="CJ66" s="54" t="str">
        <f t="shared" si="54"/>
        <v/>
      </c>
      <c r="CK66" s="53" t="str">
        <f t="shared" si="55"/>
        <v/>
      </c>
      <c r="CL66" s="53" t="str">
        <f t="shared" si="56"/>
        <v/>
      </c>
      <c r="CM66" s="53" t="str">
        <f t="shared" si="57"/>
        <v/>
      </c>
      <c r="CN66" s="53" t="str">
        <f t="shared" si="58"/>
        <v/>
      </c>
      <c r="CO66" s="53" t="str">
        <f t="shared" si="59"/>
        <v/>
      </c>
      <c r="CP66" s="53" t="str">
        <f t="shared" si="60"/>
        <v/>
      </c>
      <c r="CQ66" s="53" t="str">
        <f t="shared" si="61"/>
        <v/>
      </c>
      <c r="CR66" s="53" t="str">
        <f t="shared" si="62"/>
        <v/>
      </c>
      <c r="CS66" s="53" t="str">
        <f t="shared" si="63"/>
        <v/>
      </c>
      <c r="CT66" s="53" t="str">
        <f t="shared" si="64"/>
        <v/>
      </c>
      <c r="CU66" s="53" t="str">
        <f t="shared" si="65"/>
        <v/>
      </c>
    </row>
    <row r="67" spans="1:99" ht="61.5" hidden="1" thickBot="1" x14ac:dyDescent="0.35">
      <c r="A67" s="40">
        <v>55</v>
      </c>
      <c r="B67" s="106">
        <v>25</v>
      </c>
      <c r="C67" s="400" t="s">
        <v>316</v>
      </c>
      <c r="D67" s="40" t="s">
        <v>145</v>
      </c>
      <c r="E67" s="408">
        <v>49</v>
      </c>
      <c r="F67" s="421" t="s">
        <v>719</v>
      </c>
      <c r="G67" s="40" t="s">
        <v>141</v>
      </c>
      <c r="H67" s="411">
        <v>164.5</v>
      </c>
      <c r="I67" s="411">
        <v>50.4</v>
      </c>
      <c r="J67" s="296">
        <f t="shared" si="0"/>
        <v>48.817500000000003</v>
      </c>
      <c r="K67" s="297">
        <f t="shared" si="1"/>
        <v>48.917500000000004</v>
      </c>
      <c r="L67" s="298">
        <f t="shared" si="2"/>
        <v>50.256250000000001</v>
      </c>
      <c r="M67" s="297">
        <f t="shared" si="3"/>
        <v>50.356250000000003</v>
      </c>
      <c r="N67" s="298">
        <f t="shared" si="4"/>
        <v>53.133749999999999</v>
      </c>
      <c r="O67" s="297">
        <f t="shared" si="5"/>
        <v>53.233750000000001</v>
      </c>
      <c r="P67" s="298">
        <f t="shared" si="6"/>
        <v>57.45</v>
      </c>
      <c r="Q67" s="299">
        <f t="shared" si="7"/>
        <v>57.550000000000004</v>
      </c>
      <c r="R67" s="300">
        <f t="shared" si="8"/>
        <v>58.050000000000004</v>
      </c>
      <c r="S67" s="299">
        <f t="shared" si="9"/>
        <v>58.150000000000006</v>
      </c>
      <c r="T67" s="298">
        <f t="shared" si="10"/>
        <v>58.550000000000004</v>
      </c>
      <c r="U67" s="299">
        <f t="shared" si="11"/>
        <v>58.650000000000006</v>
      </c>
      <c r="V67" s="300">
        <f t="shared" si="12"/>
        <v>62.941250000000004</v>
      </c>
      <c r="W67" s="299">
        <f t="shared" si="13"/>
        <v>63.041250000000005</v>
      </c>
      <c r="X67" s="300">
        <f t="shared" si="14"/>
        <v>65.868750000000006</v>
      </c>
      <c r="Y67" s="299">
        <f t="shared" si="15"/>
        <v>65.96875</v>
      </c>
      <c r="Z67" s="300">
        <f t="shared" si="16"/>
        <v>67.33250000000001</v>
      </c>
      <c r="AA67" s="298">
        <f t="shared" si="17"/>
        <v>67.432500000000005</v>
      </c>
      <c r="AB67" s="97" t="str">
        <f t="shared" si="18"/>
        <v/>
      </c>
      <c r="AC67" s="42" t="str">
        <f t="shared" si="19"/>
        <v>NB</v>
      </c>
      <c r="AD67" s="42">
        <f t="shared" si="20"/>
        <v>50</v>
      </c>
      <c r="AE67" s="346">
        <v>0</v>
      </c>
      <c r="AF67" s="346">
        <v>6</v>
      </c>
      <c r="AG67" s="347" t="s">
        <v>379</v>
      </c>
      <c r="AH67" s="348">
        <f t="shared" si="21"/>
        <v>40</v>
      </c>
      <c r="AI67" s="346">
        <v>0</v>
      </c>
      <c r="AJ67" s="346">
        <v>2</v>
      </c>
      <c r="AK67" s="347" t="s">
        <v>261</v>
      </c>
      <c r="AL67" s="349" t="str">
        <f t="shared" si="33"/>
        <v>SGP-1</v>
      </c>
      <c r="AM67" s="348">
        <f t="shared" si="22"/>
        <v>80</v>
      </c>
      <c r="AN67" s="350">
        <f t="shared" si="34"/>
        <v>56.67</v>
      </c>
      <c r="AO67" s="346">
        <v>6</v>
      </c>
      <c r="AP67" s="346">
        <v>310</v>
      </c>
      <c r="AQ67" s="346">
        <f t="shared" si="23"/>
        <v>2710</v>
      </c>
      <c r="AR67" s="348">
        <f t="shared" si="24"/>
        <v>58</v>
      </c>
      <c r="AS67" s="346">
        <v>18</v>
      </c>
      <c r="AT67" s="348">
        <f t="shared" si="25"/>
        <v>100</v>
      </c>
      <c r="AU67" s="346">
        <v>41</v>
      </c>
      <c r="AV67" s="348">
        <f t="shared" si="26"/>
        <v>100</v>
      </c>
      <c r="AW67" s="346">
        <v>54</v>
      </c>
      <c r="AX67" s="348">
        <f t="shared" si="27"/>
        <v>100</v>
      </c>
      <c r="AY67" s="346">
        <v>40</v>
      </c>
      <c r="AZ67" s="348">
        <f t="shared" si="28"/>
        <v>93</v>
      </c>
      <c r="BA67" s="351">
        <v>5.07</v>
      </c>
      <c r="BB67" s="348">
        <f t="shared" si="29"/>
        <v>77</v>
      </c>
      <c r="BC67" s="350">
        <f t="shared" si="35"/>
        <v>94</v>
      </c>
      <c r="BD67" s="350">
        <f t="shared" si="36"/>
        <v>76</v>
      </c>
      <c r="BE67" s="346" t="s">
        <v>450</v>
      </c>
      <c r="BF67" s="352">
        <v>1.01</v>
      </c>
      <c r="BG67" s="353" t="str">
        <f t="shared" si="37"/>
        <v>"</v>
      </c>
      <c r="BH67" s="354">
        <f t="shared" si="38"/>
        <v>70.2</v>
      </c>
      <c r="BI67" s="350">
        <f t="shared" si="39"/>
        <v>70.2</v>
      </c>
      <c r="BJ67" s="113" t="str">
        <f t="shared" si="40"/>
        <v>L</v>
      </c>
      <c r="BK67" s="347" t="str">
        <f t="shared" si="66"/>
        <v/>
      </c>
      <c r="BR67" s="307"/>
      <c r="BS67" s="51" t="str">
        <f t="shared" si="41"/>
        <v>L</v>
      </c>
      <c r="BT67" s="51" t="str">
        <f t="shared" si="42"/>
        <v>L</v>
      </c>
      <c r="BU67" s="51" t="str">
        <f t="shared" si="43"/>
        <v>L</v>
      </c>
      <c r="BV67" s="51" t="str">
        <f t="shared" si="44"/>
        <v>L</v>
      </c>
      <c r="BW67" s="51" t="str">
        <f t="shared" si="45"/>
        <v>L</v>
      </c>
      <c r="BX67" s="51" t="str">
        <f t="shared" si="46"/>
        <v>L</v>
      </c>
      <c r="BY67" s="51" t="str">
        <f t="shared" si="47"/>
        <v>L</v>
      </c>
      <c r="BZ67" s="51" t="str">
        <f t="shared" si="48"/>
        <v>L</v>
      </c>
      <c r="CA67" s="51" t="str">
        <f t="shared" si="49"/>
        <v>L</v>
      </c>
      <c r="CB67" s="51" t="str">
        <f t="shared" si="50"/>
        <v>L</v>
      </c>
      <c r="CC67" s="51" t="str">
        <f t="shared" si="31"/>
        <v>L</v>
      </c>
      <c r="CD67" s="51" t="str">
        <f t="shared" si="32"/>
        <v>L</v>
      </c>
      <c r="CE67" s="51" t="str">
        <f t="shared" si="51"/>
        <v>L</v>
      </c>
      <c r="CF67" s="51"/>
      <c r="CH67" s="53" t="str">
        <f t="shared" si="52"/>
        <v/>
      </c>
      <c r="CI67" s="53" t="str">
        <f t="shared" si="53"/>
        <v/>
      </c>
      <c r="CJ67" s="54" t="str">
        <f t="shared" si="54"/>
        <v/>
      </c>
      <c r="CK67" s="53" t="str">
        <f t="shared" si="55"/>
        <v/>
      </c>
      <c r="CL67" s="53" t="str">
        <f t="shared" si="56"/>
        <v/>
      </c>
      <c r="CM67" s="53" t="str">
        <f t="shared" si="57"/>
        <v/>
      </c>
      <c r="CN67" s="53" t="str">
        <f t="shared" si="58"/>
        <v/>
      </c>
      <c r="CO67" s="53" t="str">
        <f t="shared" si="59"/>
        <v/>
      </c>
      <c r="CP67" s="53" t="str">
        <f t="shared" si="60"/>
        <v/>
      </c>
      <c r="CQ67" s="53" t="str">
        <f t="shared" si="61"/>
        <v/>
      </c>
      <c r="CR67" s="53" t="str">
        <f t="shared" si="62"/>
        <v/>
      </c>
      <c r="CS67" s="53" t="str">
        <f t="shared" si="63"/>
        <v/>
      </c>
      <c r="CT67" s="53" t="str">
        <f t="shared" si="64"/>
        <v/>
      </c>
      <c r="CU67" s="53" t="str">
        <f t="shared" si="65"/>
        <v/>
      </c>
    </row>
    <row r="68" spans="1:99" ht="81.75" hidden="1" thickBot="1" x14ac:dyDescent="0.35">
      <c r="A68" s="40">
        <v>56</v>
      </c>
      <c r="B68" s="106">
        <v>1</v>
      </c>
      <c r="C68" s="400" t="s">
        <v>317</v>
      </c>
      <c r="D68" s="40" t="s">
        <v>147</v>
      </c>
      <c r="E68" s="408">
        <v>50</v>
      </c>
      <c r="F68" s="421" t="s">
        <v>720</v>
      </c>
      <c r="G68" s="40" t="s">
        <v>141</v>
      </c>
      <c r="H68" s="411">
        <v>164</v>
      </c>
      <c r="I68" s="411">
        <v>66.900000000000006</v>
      </c>
      <c r="J68" s="296">
        <f t="shared" si="0"/>
        <v>48.435000000000002</v>
      </c>
      <c r="K68" s="297">
        <f t="shared" si="1"/>
        <v>48.535000000000004</v>
      </c>
      <c r="L68" s="298">
        <f t="shared" si="2"/>
        <v>49.862499999999997</v>
      </c>
      <c r="M68" s="297">
        <f t="shared" si="3"/>
        <v>49.962499999999999</v>
      </c>
      <c r="N68" s="298">
        <f t="shared" si="4"/>
        <v>52.717500000000001</v>
      </c>
      <c r="O68" s="297">
        <f t="shared" si="5"/>
        <v>52.817500000000003</v>
      </c>
      <c r="P68" s="298">
        <f t="shared" si="6"/>
        <v>57</v>
      </c>
      <c r="Q68" s="299">
        <f t="shared" si="7"/>
        <v>57.1</v>
      </c>
      <c r="R68" s="300">
        <f t="shared" si="8"/>
        <v>57.6</v>
      </c>
      <c r="S68" s="299">
        <f t="shared" si="9"/>
        <v>57.7</v>
      </c>
      <c r="T68" s="298">
        <f t="shared" si="10"/>
        <v>58.1</v>
      </c>
      <c r="U68" s="299">
        <f t="shared" si="11"/>
        <v>58.2</v>
      </c>
      <c r="V68" s="300">
        <f t="shared" si="12"/>
        <v>62.457500000000003</v>
      </c>
      <c r="W68" s="299">
        <f t="shared" si="13"/>
        <v>62.557500000000005</v>
      </c>
      <c r="X68" s="300">
        <f t="shared" si="14"/>
        <v>65.362499999999997</v>
      </c>
      <c r="Y68" s="299">
        <f t="shared" si="15"/>
        <v>65.462499999999991</v>
      </c>
      <c r="Z68" s="300">
        <f t="shared" si="16"/>
        <v>66.814999999999998</v>
      </c>
      <c r="AA68" s="298">
        <f t="shared" si="17"/>
        <v>66.914999999999992</v>
      </c>
      <c r="AB68" s="97" t="str">
        <f t="shared" si="18"/>
        <v/>
      </c>
      <c r="AC68" s="42" t="str">
        <f t="shared" si="19"/>
        <v>LA</v>
      </c>
      <c r="AD68" s="42">
        <f t="shared" si="20"/>
        <v>40</v>
      </c>
      <c r="AE68" s="346">
        <v>0</v>
      </c>
      <c r="AF68" s="346">
        <v>4</v>
      </c>
      <c r="AG68" s="347" t="s">
        <v>382</v>
      </c>
      <c r="AH68" s="348">
        <f t="shared" si="21"/>
        <v>60</v>
      </c>
      <c r="AI68" s="346">
        <v>0</v>
      </c>
      <c r="AJ68" s="346">
        <v>2</v>
      </c>
      <c r="AK68" s="347" t="s">
        <v>436</v>
      </c>
      <c r="AL68" s="349" t="str">
        <f t="shared" si="33"/>
        <v>SGP-1</v>
      </c>
      <c r="AM68" s="348">
        <f t="shared" si="22"/>
        <v>80</v>
      </c>
      <c r="AN68" s="350">
        <f t="shared" si="34"/>
        <v>60</v>
      </c>
      <c r="AO68" s="346">
        <v>7</v>
      </c>
      <c r="AP68" s="346">
        <v>70</v>
      </c>
      <c r="AQ68" s="346">
        <f t="shared" si="23"/>
        <v>2870</v>
      </c>
      <c r="AR68" s="348">
        <f t="shared" si="24"/>
        <v>66</v>
      </c>
      <c r="AS68" s="346">
        <v>18</v>
      </c>
      <c r="AT68" s="348">
        <f t="shared" si="25"/>
        <v>100</v>
      </c>
      <c r="AU68" s="346">
        <v>41</v>
      </c>
      <c r="AV68" s="348">
        <f t="shared" si="26"/>
        <v>100</v>
      </c>
      <c r="AW68" s="346">
        <v>54</v>
      </c>
      <c r="AX68" s="348">
        <f t="shared" si="27"/>
        <v>100</v>
      </c>
      <c r="AY68" s="346">
        <v>43</v>
      </c>
      <c r="AZ68" s="348">
        <f t="shared" si="28"/>
        <v>100</v>
      </c>
      <c r="BA68" s="351">
        <v>5</v>
      </c>
      <c r="BB68" s="348">
        <f t="shared" si="29"/>
        <v>80</v>
      </c>
      <c r="BC68" s="350">
        <f t="shared" si="35"/>
        <v>96</v>
      </c>
      <c r="BD68" s="350">
        <f t="shared" si="36"/>
        <v>81</v>
      </c>
      <c r="BE68" s="346" t="s">
        <v>450</v>
      </c>
      <c r="BF68" s="352">
        <v>1.24</v>
      </c>
      <c r="BG68" s="353" t="str">
        <f t="shared" si="37"/>
        <v>"</v>
      </c>
      <c r="BH68" s="354">
        <f t="shared" si="38"/>
        <v>74.7</v>
      </c>
      <c r="BI68" s="350">
        <f t="shared" si="39"/>
        <v>74.7</v>
      </c>
      <c r="BJ68" s="113" t="str">
        <f t="shared" si="40"/>
        <v>L</v>
      </c>
      <c r="BK68" s="347" t="str">
        <f t="shared" si="66"/>
        <v/>
      </c>
      <c r="BR68" s="307"/>
      <c r="BS68" s="51" t="str">
        <f t="shared" si="41"/>
        <v>L</v>
      </c>
      <c r="BT68" s="51" t="str">
        <f t="shared" si="42"/>
        <v>L</v>
      </c>
      <c r="BU68" s="51" t="str">
        <f t="shared" si="43"/>
        <v>L</v>
      </c>
      <c r="BV68" s="51" t="str">
        <f t="shared" si="44"/>
        <v>L</v>
      </c>
      <c r="BW68" s="51" t="str">
        <f t="shared" si="45"/>
        <v>L</v>
      </c>
      <c r="BX68" s="51" t="str">
        <f t="shared" si="46"/>
        <v>L</v>
      </c>
      <c r="BY68" s="51" t="str">
        <f t="shared" si="47"/>
        <v>L</v>
      </c>
      <c r="BZ68" s="51" t="str">
        <f t="shared" si="48"/>
        <v>L</v>
      </c>
      <c r="CA68" s="51" t="str">
        <f t="shared" si="49"/>
        <v>L</v>
      </c>
      <c r="CB68" s="51" t="str">
        <f t="shared" si="50"/>
        <v>L</v>
      </c>
      <c r="CC68" s="51" t="str">
        <f t="shared" si="31"/>
        <v>L</v>
      </c>
      <c r="CD68" s="51" t="str">
        <f t="shared" si="32"/>
        <v>L</v>
      </c>
      <c r="CE68" s="51" t="str">
        <f t="shared" si="51"/>
        <v>L</v>
      </c>
      <c r="CF68" s="51"/>
      <c r="CH68" s="53" t="str">
        <f t="shared" si="52"/>
        <v/>
      </c>
      <c r="CI68" s="53" t="str">
        <f t="shared" si="53"/>
        <v/>
      </c>
      <c r="CJ68" s="54" t="str">
        <f t="shared" si="54"/>
        <v/>
      </c>
      <c r="CK68" s="53" t="str">
        <f t="shared" si="55"/>
        <v/>
      </c>
      <c r="CL68" s="53" t="str">
        <f t="shared" si="56"/>
        <v/>
      </c>
      <c r="CM68" s="53" t="str">
        <f t="shared" si="57"/>
        <v/>
      </c>
      <c r="CN68" s="53" t="str">
        <f t="shared" si="58"/>
        <v/>
      </c>
      <c r="CO68" s="53" t="str">
        <f t="shared" si="59"/>
        <v/>
      </c>
      <c r="CP68" s="53" t="str">
        <f t="shared" si="60"/>
        <v/>
      </c>
      <c r="CQ68" s="53" t="str">
        <f t="shared" si="61"/>
        <v/>
      </c>
      <c r="CR68" s="53" t="str">
        <f t="shared" si="62"/>
        <v/>
      </c>
      <c r="CS68" s="53" t="str">
        <f t="shared" si="63"/>
        <v/>
      </c>
      <c r="CT68" s="53" t="str">
        <f t="shared" si="64"/>
        <v/>
      </c>
      <c r="CU68" s="53" t="str">
        <f t="shared" si="65"/>
        <v/>
      </c>
    </row>
    <row r="69" spans="1:99" ht="122.25" hidden="1" thickBot="1" x14ac:dyDescent="0.35">
      <c r="A69" s="40">
        <v>57</v>
      </c>
      <c r="B69" s="106">
        <v>2</v>
      </c>
      <c r="C69" s="400" t="s">
        <v>318</v>
      </c>
      <c r="D69" s="40" t="s">
        <v>147</v>
      </c>
      <c r="E69" s="403">
        <v>19</v>
      </c>
      <c r="F69" s="421" t="s">
        <v>721</v>
      </c>
      <c r="G69" s="40" t="s">
        <v>141</v>
      </c>
      <c r="H69" s="411">
        <v>176.6</v>
      </c>
      <c r="I69" s="411">
        <v>54.4</v>
      </c>
      <c r="J69" s="296">
        <f t="shared" si="0"/>
        <v>58.073999999999998</v>
      </c>
      <c r="K69" s="297">
        <f t="shared" si="1"/>
        <v>58.173999999999999</v>
      </c>
      <c r="L69" s="298">
        <f t="shared" si="2"/>
        <v>59.784999999999997</v>
      </c>
      <c r="M69" s="297">
        <f t="shared" si="3"/>
        <v>59.884999999999998</v>
      </c>
      <c r="N69" s="298">
        <f t="shared" si="4"/>
        <v>63.206999999999994</v>
      </c>
      <c r="O69" s="297">
        <f t="shared" si="5"/>
        <v>63.306999999999995</v>
      </c>
      <c r="P69" s="298">
        <f t="shared" si="6"/>
        <v>68.34</v>
      </c>
      <c r="Q69" s="299">
        <f t="shared" si="7"/>
        <v>68.44</v>
      </c>
      <c r="R69" s="300">
        <f t="shared" si="8"/>
        <v>68.94</v>
      </c>
      <c r="S69" s="299">
        <f t="shared" si="9"/>
        <v>69.039999999999992</v>
      </c>
      <c r="T69" s="298">
        <f t="shared" si="10"/>
        <v>69.44</v>
      </c>
      <c r="U69" s="299">
        <f t="shared" si="11"/>
        <v>69.539999999999992</v>
      </c>
      <c r="V69" s="300">
        <f t="shared" si="12"/>
        <v>74.647999999999996</v>
      </c>
      <c r="W69" s="299">
        <f t="shared" si="13"/>
        <v>74.74799999999999</v>
      </c>
      <c r="X69" s="300">
        <f t="shared" si="14"/>
        <v>78.12</v>
      </c>
      <c r="Y69" s="299">
        <f t="shared" si="15"/>
        <v>78.22</v>
      </c>
      <c r="Z69" s="300">
        <f t="shared" si="16"/>
        <v>79.855999999999995</v>
      </c>
      <c r="AA69" s="298">
        <f t="shared" si="17"/>
        <v>79.955999999999989</v>
      </c>
      <c r="AB69" s="97" t="str">
        <f t="shared" si="18"/>
        <v>BB kurang -3,8 kg</v>
      </c>
      <c r="AC69" s="42" t="str">
        <f t="shared" si="19"/>
        <v>LLB</v>
      </c>
      <c r="AD69" s="42">
        <f t="shared" si="20"/>
        <v>10</v>
      </c>
      <c r="AE69" s="346">
        <v>0</v>
      </c>
      <c r="AF69" s="346">
        <v>8</v>
      </c>
      <c r="AG69" s="347" t="s">
        <v>380</v>
      </c>
      <c r="AH69" s="348">
        <f t="shared" si="21"/>
        <v>20</v>
      </c>
      <c r="AI69" s="346">
        <v>1</v>
      </c>
      <c r="AJ69" s="346">
        <v>1</v>
      </c>
      <c r="AK69" s="347" t="s">
        <v>437</v>
      </c>
      <c r="AL69" s="349" t="str">
        <f t="shared" si="33"/>
        <v>SGP-0</v>
      </c>
      <c r="AM69" s="348">
        <f t="shared" si="22"/>
        <v>89</v>
      </c>
      <c r="AN69" s="350">
        <f t="shared" si="34"/>
        <v>39.67</v>
      </c>
      <c r="AO69" s="346">
        <v>6</v>
      </c>
      <c r="AP69" s="346">
        <v>250</v>
      </c>
      <c r="AQ69" s="346">
        <f t="shared" si="23"/>
        <v>2650</v>
      </c>
      <c r="AR69" s="348">
        <f t="shared" si="24"/>
        <v>54</v>
      </c>
      <c r="AS69" s="346">
        <v>18</v>
      </c>
      <c r="AT69" s="348">
        <f t="shared" si="25"/>
        <v>100</v>
      </c>
      <c r="AU69" s="346">
        <v>41</v>
      </c>
      <c r="AV69" s="348">
        <f t="shared" si="26"/>
        <v>100</v>
      </c>
      <c r="AW69" s="346">
        <v>50</v>
      </c>
      <c r="AX69" s="348">
        <f t="shared" si="27"/>
        <v>80</v>
      </c>
      <c r="AY69" s="346">
        <v>43</v>
      </c>
      <c r="AZ69" s="348">
        <f t="shared" si="28"/>
        <v>100</v>
      </c>
      <c r="BA69" s="351">
        <v>5.6</v>
      </c>
      <c r="BB69" s="348">
        <f t="shared" si="29"/>
        <v>62</v>
      </c>
      <c r="BC69" s="350">
        <f t="shared" si="35"/>
        <v>88.4</v>
      </c>
      <c r="BD69" s="350">
        <f t="shared" si="36"/>
        <v>71.2</v>
      </c>
      <c r="BE69" s="346" t="s">
        <v>450</v>
      </c>
      <c r="BF69" s="352">
        <v>0.53</v>
      </c>
      <c r="BG69" s="353" t="str">
        <f t="shared" si="37"/>
        <v>"</v>
      </c>
      <c r="BH69" s="354">
        <f t="shared" si="38"/>
        <v>61.74</v>
      </c>
      <c r="BI69" s="350">
        <f t="shared" si="39"/>
        <v>36.5</v>
      </c>
      <c r="BJ69" s="113" t="str">
        <f t="shared" si="40"/>
        <v>TL</v>
      </c>
      <c r="BK69" s="347" t="str">
        <f t="shared" si="66"/>
        <v xml:space="preserve">BB=LLB(10),         NSA=N-8(20)(NM-= HA-2, SDR, HAS-2, OBEEN-2, HEX),                    </v>
      </c>
      <c r="BR69" s="307"/>
      <c r="BS69" s="51" t="str">
        <f t="shared" si="41"/>
        <v>TL</v>
      </c>
      <c r="BT69" s="51" t="str">
        <f t="shared" si="42"/>
        <v>TL</v>
      </c>
      <c r="BU69" s="51" t="str">
        <f t="shared" si="43"/>
        <v>L</v>
      </c>
      <c r="BV69" s="51" t="str">
        <f t="shared" si="44"/>
        <v>L</v>
      </c>
      <c r="BW69" s="51" t="str">
        <f t="shared" si="45"/>
        <v>L</v>
      </c>
      <c r="BX69" s="51" t="str">
        <f t="shared" si="46"/>
        <v>L</v>
      </c>
      <c r="BY69" s="51" t="str">
        <f t="shared" si="47"/>
        <v>L</v>
      </c>
      <c r="BZ69" s="51" t="str">
        <f t="shared" si="48"/>
        <v>L</v>
      </c>
      <c r="CA69" s="51" t="str">
        <f t="shared" si="49"/>
        <v>L</v>
      </c>
      <c r="CB69" s="51" t="str">
        <f t="shared" si="50"/>
        <v>L</v>
      </c>
      <c r="CC69" s="51" t="str">
        <f t="shared" si="31"/>
        <v>L</v>
      </c>
      <c r="CD69" s="51" t="str">
        <f t="shared" si="32"/>
        <v>L</v>
      </c>
      <c r="CE69" s="51" t="str">
        <f t="shared" si="51"/>
        <v>L</v>
      </c>
      <c r="CF69" s="51"/>
      <c r="CH69" s="53" t="str">
        <f t="shared" si="52"/>
        <v xml:space="preserve">BB=LLB(10),         </v>
      </c>
      <c r="CI69" s="53" t="str">
        <f t="shared" si="53"/>
        <v xml:space="preserve">NSA=N-8(20)(NM-= HA-2, SDR, HAS-2, OBEEN-2, HEX),                    </v>
      </c>
      <c r="CJ69" s="54" t="str">
        <f t="shared" si="54"/>
        <v/>
      </c>
      <c r="CK69" s="53" t="str">
        <f t="shared" si="55"/>
        <v/>
      </c>
      <c r="CL69" s="53" t="str">
        <f t="shared" si="56"/>
        <v/>
      </c>
      <c r="CM69" s="53" t="str">
        <f t="shared" si="57"/>
        <v/>
      </c>
      <c r="CN69" s="53" t="str">
        <f t="shared" si="58"/>
        <v/>
      </c>
      <c r="CO69" s="53" t="str">
        <f t="shared" si="59"/>
        <v/>
      </c>
      <c r="CP69" s="53" t="str">
        <f t="shared" si="60"/>
        <v/>
      </c>
      <c r="CQ69" s="53" t="str">
        <f t="shared" si="61"/>
        <v/>
      </c>
      <c r="CR69" s="53" t="str">
        <f t="shared" si="62"/>
        <v/>
      </c>
      <c r="CS69" s="53" t="str">
        <f t="shared" si="63"/>
        <v/>
      </c>
      <c r="CT69" s="53" t="str">
        <f t="shared" si="64"/>
        <v/>
      </c>
      <c r="CU69" s="53" t="str">
        <f t="shared" si="65"/>
        <v/>
      </c>
    </row>
    <row r="70" spans="1:99" ht="102" hidden="1" thickBot="1" x14ac:dyDescent="0.35">
      <c r="A70" s="40">
        <v>58</v>
      </c>
      <c r="B70" s="106">
        <v>3</v>
      </c>
      <c r="C70" s="400" t="s">
        <v>319</v>
      </c>
      <c r="D70" s="40" t="s">
        <v>147</v>
      </c>
      <c r="E70" s="403">
        <v>20</v>
      </c>
      <c r="F70" s="421" t="s">
        <v>722</v>
      </c>
      <c r="G70" s="40" t="s">
        <v>141</v>
      </c>
      <c r="H70" s="411">
        <v>178.3</v>
      </c>
      <c r="I70" s="411">
        <v>78.3</v>
      </c>
      <c r="J70" s="296">
        <f t="shared" si="0"/>
        <v>59.374500000000012</v>
      </c>
      <c r="K70" s="297">
        <f t="shared" si="1"/>
        <v>59.474500000000013</v>
      </c>
      <c r="L70" s="298">
        <f t="shared" si="2"/>
        <v>61.123750000000008</v>
      </c>
      <c r="M70" s="297">
        <f t="shared" si="3"/>
        <v>61.22375000000001</v>
      </c>
      <c r="N70" s="298">
        <f t="shared" si="4"/>
        <v>64.622250000000022</v>
      </c>
      <c r="O70" s="297">
        <f t="shared" si="5"/>
        <v>64.722250000000017</v>
      </c>
      <c r="P70" s="298">
        <f t="shared" si="6"/>
        <v>69.870000000000019</v>
      </c>
      <c r="Q70" s="299">
        <f t="shared" si="7"/>
        <v>69.970000000000013</v>
      </c>
      <c r="R70" s="300">
        <f t="shared" si="8"/>
        <v>70.470000000000013</v>
      </c>
      <c r="S70" s="299">
        <f t="shared" si="9"/>
        <v>70.570000000000007</v>
      </c>
      <c r="T70" s="298">
        <f t="shared" si="10"/>
        <v>70.970000000000013</v>
      </c>
      <c r="U70" s="299">
        <f t="shared" si="11"/>
        <v>71.070000000000007</v>
      </c>
      <c r="V70" s="300">
        <f t="shared" si="12"/>
        <v>76.292750000000012</v>
      </c>
      <c r="W70" s="299">
        <f t="shared" si="13"/>
        <v>76.392750000000007</v>
      </c>
      <c r="X70" s="300">
        <f t="shared" si="14"/>
        <v>79.841250000000016</v>
      </c>
      <c r="Y70" s="299">
        <f t="shared" si="15"/>
        <v>79.941250000000011</v>
      </c>
      <c r="Z70" s="300">
        <f t="shared" si="16"/>
        <v>81.615500000000011</v>
      </c>
      <c r="AA70" s="298">
        <f t="shared" si="17"/>
        <v>81.715500000000006</v>
      </c>
      <c r="AB70" s="97" t="str">
        <f t="shared" si="18"/>
        <v/>
      </c>
      <c r="AC70" s="42" t="str">
        <f t="shared" si="19"/>
        <v>NA</v>
      </c>
      <c r="AD70" s="42">
        <f t="shared" si="20"/>
        <v>60</v>
      </c>
      <c r="AE70" s="346">
        <v>3</v>
      </c>
      <c r="AF70" s="346">
        <v>3</v>
      </c>
      <c r="AG70" s="347" t="s">
        <v>381</v>
      </c>
      <c r="AH70" s="348">
        <f t="shared" si="21"/>
        <v>67</v>
      </c>
      <c r="AI70" s="346">
        <v>1</v>
      </c>
      <c r="AJ70" s="346">
        <v>2</v>
      </c>
      <c r="AK70" s="347" t="s">
        <v>438</v>
      </c>
      <c r="AL70" s="349" t="str">
        <f t="shared" si="33"/>
        <v>SGP-1</v>
      </c>
      <c r="AM70" s="348">
        <f t="shared" si="22"/>
        <v>79</v>
      </c>
      <c r="AN70" s="350">
        <f t="shared" si="34"/>
        <v>68.67</v>
      </c>
      <c r="AO70" s="346">
        <v>5</v>
      </c>
      <c r="AP70" s="346">
        <v>290</v>
      </c>
      <c r="AQ70" s="346">
        <f t="shared" si="23"/>
        <v>2290</v>
      </c>
      <c r="AR70" s="348">
        <f t="shared" si="24"/>
        <v>35</v>
      </c>
      <c r="AS70" s="346">
        <v>17</v>
      </c>
      <c r="AT70" s="348">
        <f t="shared" si="25"/>
        <v>95</v>
      </c>
      <c r="AU70" s="346">
        <v>41</v>
      </c>
      <c r="AV70" s="348">
        <f t="shared" si="26"/>
        <v>100</v>
      </c>
      <c r="AW70" s="346">
        <v>53</v>
      </c>
      <c r="AX70" s="348">
        <f t="shared" si="27"/>
        <v>95</v>
      </c>
      <c r="AY70" s="346">
        <v>43</v>
      </c>
      <c r="AZ70" s="348">
        <f t="shared" si="28"/>
        <v>100</v>
      </c>
      <c r="BA70" s="351">
        <v>5.8</v>
      </c>
      <c r="BB70" s="348">
        <f t="shared" si="29"/>
        <v>57</v>
      </c>
      <c r="BC70" s="350">
        <f t="shared" si="35"/>
        <v>89.4</v>
      </c>
      <c r="BD70" s="350">
        <f t="shared" si="36"/>
        <v>62.2</v>
      </c>
      <c r="BE70" s="346" t="s">
        <v>450</v>
      </c>
      <c r="BF70" s="352">
        <v>0.54</v>
      </c>
      <c r="BG70" s="353" t="str">
        <f t="shared" si="37"/>
        <v>"</v>
      </c>
      <c r="BH70" s="354">
        <f t="shared" si="38"/>
        <v>64.14</v>
      </c>
      <c r="BI70" s="350">
        <f t="shared" si="39"/>
        <v>64.14</v>
      </c>
      <c r="BJ70" s="113" t="str">
        <f t="shared" si="40"/>
        <v>L</v>
      </c>
      <c r="BK70" s="347" t="str">
        <f t="shared" si="66"/>
        <v/>
      </c>
      <c r="BR70" s="307"/>
      <c r="BS70" s="51" t="str">
        <f t="shared" si="41"/>
        <v>L</v>
      </c>
      <c r="BT70" s="51" t="str">
        <f t="shared" si="42"/>
        <v>L</v>
      </c>
      <c r="BU70" s="51" t="str">
        <f t="shared" si="43"/>
        <v>L</v>
      </c>
      <c r="BV70" s="51" t="str">
        <f t="shared" si="44"/>
        <v>L</v>
      </c>
      <c r="BW70" s="51" t="str">
        <f t="shared" si="45"/>
        <v>L</v>
      </c>
      <c r="BX70" s="51" t="str">
        <f t="shared" si="46"/>
        <v>L</v>
      </c>
      <c r="BY70" s="51" t="str">
        <f t="shared" si="47"/>
        <v>L</v>
      </c>
      <c r="BZ70" s="51" t="str">
        <f t="shared" si="48"/>
        <v>L</v>
      </c>
      <c r="CA70" s="51" t="str">
        <f t="shared" si="49"/>
        <v>L</v>
      </c>
      <c r="CB70" s="51" t="str">
        <f t="shared" si="50"/>
        <v>L</v>
      </c>
      <c r="CC70" s="51" t="str">
        <f t="shared" si="31"/>
        <v>L</v>
      </c>
      <c r="CD70" s="51" t="str">
        <f t="shared" si="32"/>
        <v>L</v>
      </c>
      <c r="CE70" s="51" t="str">
        <f t="shared" si="51"/>
        <v>L</v>
      </c>
      <c r="CF70" s="51"/>
      <c r="CH70" s="53" t="str">
        <f t="shared" si="52"/>
        <v/>
      </c>
      <c r="CI70" s="53" t="str">
        <f t="shared" si="53"/>
        <v/>
      </c>
      <c r="CJ70" s="54" t="str">
        <f t="shared" si="54"/>
        <v/>
      </c>
      <c r="CK70" s="53" t="str">
        <f t="shared" si="55"/>
        <v/>
      </c>
      <c r="CL70" s="53" t="str">
        <f t="shared" si="56"/>
        <v/>
      </c>
      <c r="CM70" s="53" t="str">
        <f t="shared" si="57"/>
        <v/>
      </c>
      <c r="CN70" s="53" t="str">
        <f t="shared" si="58"/>
        <v/>
      </c>
      <c r="CO70" s="53" t="str">
        <f t="shared" si="59"/>
        <v/>
      </c>
      <c r="CP70" s="53" t="str">
        <f t="shared" si="60"/>
        <v/>
      </c>
      <c r="CQ70" s="53" t="str">
        <f t="shared" si="61"/>
        <v/>
      </c>
      <c r="CR70" s="53" t="str">
        <f t="shared" si="62"/>
        <v/>
      </c>
      <c r="CS70" s="53" t="str">
        <f t="shared" si="63"/>
        <v/>
      </c>
      <c r="CT70" s="53" t="str">
        <f t="shared" si="64"/>
        <v/>
      </c>
      <c r="CU70" s="53" t="str">
        <f t="shared" si="65"/>
        <v/>
      </c>
    </row>
    <row r="71" spans="1:99" ht="102" hidden="1" thickBot="1" x14ac:dyDescent="0.35">
      <c r="A71" s="40">
        <v>59</v>
      </c>
      <c r="B71" s="106">
        <v>4</v>
      </c>
      <c r="C71" s="400" t="s">
        <v>320</v>
      </c>
      <c r="D71" s="40" t="s">
        <v>147</v>
      </c>
      <c r="E71" s="403">
        <v>21</v>
      </c>
      <c r="F71" s="421" t="s">
        <v>723</v>
      </c>
      <c r="G71" s="40" t="s">
        <v>141</v>
      </c>
      <c r="H71" s="411">
        <v>170</v>
      </c>
      <c r="I71" s="411">
        <v>71.599999999999994</v>
      </c>
      <c r="J71" s="296">
        <f t="shared" si="0"/>
        <v>53.024999999999999</v>
      </c>
      <c r="K71" s="297">
        <f t="shared" si="1"/>
        <v>53.125</v>
      </c>
      <c r="L71" s="298">
        <f t="shared" si="2"/>
        <v>54.587499999999999</v>
      </c>
      <c r="M71" s="297">
        <f t="shared" si="3"/>
        <v>54.6875</v>
      </c>
      <c r="N71" s="298">
        <f t="shared" si="4"/>
        <v>57.712499999999999</v>
      </c>
      <c r="O71" s="297">
        <f t="shared" si="5"/>
        <v>57.8125</v>
      </c>
      <c r="P71" s="298">
        <f t="shared" si="6"/>
        <v>62.4</v>
      </c>
      <c r="Q71" s="299">
        <f t="shared" si="7"/>
        <v>62.5</v>
      </c>
      <c r="R71" s="300">
        <f t="shared" si="8"/>
        <v>63</v>
      </c>
      <c r="S71" s="299">
        <f t="shared" si="9"/>
        <v>63.1</v>
      </c>
      <c r="T71" s="298">
        <f t="shared" si="10"/>
        <v>63.5</v>
      </c>
      <c r="U71" s="299">
        <f t="shared" si="11"/>
        <v>63.6</v>
      </c>
      <c r="V71" s="300">
        <f t="shared" si="12"/>
        <v>68.262500000000003</v>
      </c>
      <c r="W71" s="299">
        <f t="shared" si="13"/>
        <v>68.362499999999997</v>
      </c>
      <c r="X71" s="300">
        <f t="shared" si="14"/>
        <v>71.4375</v>
      </c>
      <c r="Y71" s="299">
        <f t="shared" si="15"/>
        <v>71.537499999999994</v>
      </c>
      <c r="Z71" s="300">
        <f t="shared" si="16"/>
        <v>73.025000000000006</v>
      </c>
      <c r="AA71" s="298">
        <f t="shared" si="17"/>
        <v>73.125</v>
      </c>
      <c r="AB71" s="97" t="str">
        <f t="shared" si="18"/>
        <v/>
      </c>
      <c r="AC71" s="42" t="str">
        <f t="shared" si="19"/>
        <v>LA</v>
      </c>
      <c r="AD71" s="42">
        <f t="shared" si="20"/>
        <v>40</v>
      </c>
      <c r="AE71" s="346">
        <v>0</v>
      </c>
      <c r="AF71" s="346">
        <v>2</v>
      </c>
      <c r="AG71" s="347" t="s">
        <v>730</v>
      </c>
      <c r="AH71" s="348">
        <f t="shared" si="21"/>
        <v>80</v>
      </c>
      <c r="AI71" s="346">
        <v>1</v>
      </c>
      <c r="AJ71" s="346">
        <v>2</v>
      </c>
      <c r="AK71" s="347" t="s">
        <v>439</v>
      </c>
      <c r="AL71" s="349" t="str">
        <f t="shared" si="33"/>
        <v>SGP-1</v>
      </c>
      <c r="AM71" s="348">
        <f t="shared" si="22"/>
        <v>79</v>
      </c>
      <c r="AN71" s="350">
        <f t="shared" si="34"/>
        <v>66.33</v>
      </c>
      <c r="AO71" s="346">
        <v>6</v>
      </c>
      <c r="AP71" s="346">
        <v>390</v>
      </c>
      <c r="AQ71" s="346">
        <f t="shared" si="23"/>
        <v>2790</v>
      </c>
      <c r="AR71" s="348">
        <f t="shared" si="24"/>
        <v>62</v>
      </c>
      <c r="AS71" s="346">
        <v>14</v>
      </c>
      <c r="AT71" s="348">
        <f t="shared" si="25"/>
        <v>80</v>
      </c>
      <c r="AU71" s="346">
        <v>41</v>
      </c>
      <c r="AV71" s="348">
        <f t="shared" si="26"/>
        <v>100</v>
      </c>
      <c r="AW71" s="346">
        <v>53</v>
      </c>
      <c r="AX71" s="348">
        <f t="shared" si="27"/>
        <v>95</v>
      </c>
      <c r="AY71" s="346">
        <v>31</v>
      </c>
      <c r="AZ71" s="348">
        <f t="shared" si="28"/>
        <v>74</v>
      </c>
      <c r="BA71" s="351">
        <v>5.6</v>
      </c>
      <c r="BB71" s="348">
        <f t="shared" si="29"/>
        <v>62</v>
      </c>
      <c r="BC71" s="350">
        <f t="shared" si="35"/>
        <v>82.2</v>
      </c>
      <c r="BD71" s="350">
        <f t="shared" si="36"/>
        <v>72.099999999999994</v>
      </c>
      <c r="BE71" s="346" t="s">
        <v>450</v>
      </c>
      <c r="BF71" s="352">
        <v>0.56000000000000005</v>
      </c>
      <c r="BG71" s="353" t="str">
        <f t="shared" si="37"/>
        <v>"</v>
      </c>
      <c r="BH71" s="354">
        <f t="shared" si="38"/>
        <v>70.37</v>
      </c>
      <c r="BI71" s="350">
        <f t="shared" si="39"/>
        <v>70.37</v>
      </c>
      <c r="BJ71" s="113" t="str">
        <f t="shared" si="40"/>
        <v>L</v>
      </c>
      <c r="BK71" s="347" t="str">
        <f t="shared" si="66"/>
        <v/>
      </c>
      <c r="BR71" s="307"/>
      <c r="BS71" s="51" t="str">
        <f t="shared" si="41"/>
        <v>L</v>
      </c>
      <c r="BT71" s="51" t="str">
        <f t="shared" si="42"/>
        <v>L</v>
      </c>
      <c r="BU71" s="51" t="str">
        <f t="shared" si="43"/>
        <v>L</v>
      </c>
      <c r="BV71" s="51" t="str">
        <f t="shared" si="44"/>
        <v>L</v>
      </c>
      <c r="BW71" s="51" t="str">
        <f t="shared" si="45"/>
        <v>L</v>
      </c>
      <c r="BX71" s="51" t="str">
        <f t="shared" si="46"/>
        <v>L</v>
      </c>
      <c r="BY71" s="51" t="str">
        <f t="shared" si="47"/>
        <v>L</v>
      </c>
      <c r="BZ71" s="51" t="str">
        <f t="shared" si="48"/>
        <v>L</v>
      </c>
      <c r="CA71" s="51" t="str">
        <f t="shared" si="49"/>
        <v>L</v>
      </c>
      <c r="CB71" s="51" t="str">
        <f t="shared" si="50"/>
        <v>L</v>
      </c>
      <c r="CC71" s="51" t="str">
        <f t="shared" si="31"/>
        <v>L</v>
      </c>
      <c r="CD71" s="51" t="str">
        <f t="shared" si="32"/>
        <v>L</v>
      </c>
      <c r="CE71" s="51" t="str">
        <f t="shared" si="51"/>
        <v>L</v>
      </c>
      <c r="CF71" s="51"/>
      <c r="CH71" s="53" t="str">
        <f t="shared" si="52"/>
        <v/>
      </c>
      <c r="CI71" s="53" t="str">
        <f t="shared" si="53"/>
        <v/>
      </c>
      <c r="CJ71" s="54" t="str">
        <f t="shared" si="54"/>
        <v/>
      </c>
      <c r="CK71" s="53" t="str">
        <f t="shared" si="55"/>
        <v/>
      </c>
      <c r="CL71" s="53" t="str">
        <f t="shared" si="56"/>
        <v/>
      </c>
      <c r="CM71" s="53" t="str">
        <f t="shared" si="57"/>
        <v/>
      </c>
      <c r="CN71" s="53" t="str">
        <f t="shared" si="58"/>
        <v/>
      </c>
      <c r="CO71" s="53" t="str">
        <f t="shared" si="59"/>
        <v/>
      </c>
      <c r="CP71" s="53" t="str">
        <f t="shared" si="60"/>
        <v/>
      </c>
      <c r="CQ71" s="53" t="str">
        <f t="shared" si="61"/>
        <v/>
      </c>
      <c r="CR71" s="53" t="str">
        <f t="shared" si="62"/>
        <v/>
      </c>
      <c r="CS71" s="53" t="str">
        <f t="shared" si="63"/>
        <v/>
      </c>
      <c r="CT71" s="53" t="str">
        <f t="shared" si="64"/>
        <v/>
      </c>
      <c r="CU71" s="53" t="str">
        <f t="shared" si="65"/>
        <v/>
      </c>
    </row>
    <row r="72" spans="1:99" ht="81.75" hidden="1" thickBot="1" x14ac:dyDescent="0.35">
      <c r="A72" s="40">
        <v>60</v>
      </c>
      <c r="B72" s="106">
        <v>5</v>
      </c>
      <c r="C72" s="400" t="s">
        <v>321</v>
      </c>
      <c r="D72" s="40" t="s">
        <v>147</v>
      </c>
      <c r="E72" s="403">
        <v>22</v>
      </c>
      <c r="F72" s="421" t="s">
        <v>732</v>
      </c>
      <c r="G72" s="40" t="s">
        <v>141</v>
      </c>
      <c r="H72" s="411">
        <v>166</v>
      </c>
      <c r="I72" s="411">
        <v>57.7</v>
      </c>
      <c r="J72" s="296">
        <f t="shared" si="0"/>
        <v>49.964999999999996</v>
      </c>
      <c r="K72" s="297">
        <f t="shared" si="1"/>
        <v>50.064999999999998</v>
      </c>
      <c r="L72" s="298">
        <f t="shared" si="2"/>
        <v>51.4375</v>
      </c>
      <c r="M72" s="297">
        <f t="shared" si="3"/>
        <v>51.537500000000001</v>
      </c>
      <c r="N72" s="298">
        <f t="shared" si="4"/>
        <v>54.3825</v>
      </c>
      <c r="O72" s="297">
        <f t="shared" si="5"/>
        <v>54.482500000000002</v>
      </c>
      <c r="P72" s="298">
        <f t="shared" si="6"/>
        <v>58.8</v>
      </c>
      <c r="Q72" s="299">
        <f t="shared" si="7"/>
        <v>58.9</v>
      </c>
      <c r="R72" s="300">
        <f t="shared" si="8"/>
        <v>59.4</v>
      </c>
      <c r="S72" s="299">
        <f t="shared" si="9"/>
        <v>59.5</v>
      </c>
      <c r="T72" s="298">
        <f t="shared" si="10"/>
        <v>59.9</v>
      </c>
      <c r="U72" s="299">
        <f t="shared" si="11"/>
        <v>60</v>
      </c>
      <c r="V72" s="300">
        <f t="shared" si="12"/>
        <v>64.392499999999998</v>
      </c>
      <c r="W72" s="299">
        <f t="shared" si="13"/>
        <v>64.492499999999993</v>
      </c>
      <c r="X72" s="300">
        <f t="shared" si="14"/>
        <v>67.387500000000003</v>
      </c>
      <c r="Y72" s="299">
        <f t="shared" si="15"/>
        <v>67.487499999999997</v>
      </c>
      <c r="Z72" s="300">
        <f t="shared" si="16"/>
        <v>68.884999999999991</v>
      </c>
      <c r="AA72" s="298">
        <f t="shared" si="17"/>
        <v>68.984999999999985</v>
      </c>
      <c r="AB72" s="97" t="str">
        <f t="shared" si="18"/>
        <v/>
      </c>
      <c r="AC72" s="42" t="str">
        <f t="shared" si="19"/>
        <v>HB</v>
      </c>
      <c r="AD72" s="42">
        <f t="shared" si="20"/>
        <v>70</v>
      </c>
      <c r="AE72" s="346">
        <v>0</v>
      </c>
      <c r="AF72" s="346">
        <v>4</v>
      </c>
      <c r="AG72" s="347" t="s">
        <v>382</v>
      </c>
      <c r="AH72" s="348">
        <f t="shared" si="21"/>
        <v>60</v>
      </c>
      <c r="AI72" s="346">
        <v>0</v>
      </c>
      <c r="AJ72" s="346">
        <v>3</v>
      </c>
      <c r="AK72" s="347" t="s">
        <v>440</v>
      </c>
      <c r="AL72" s="349" t="str">
        <f t="shared" si="33"/>
        <v>SGP-1</v>
      </c>
      <c r="AM72" s="348">
        <f t="shared" si="22"/>
        <v>70</v>
      </c>
      <c r="AN72" s="350">
        <f t="shared" si="34"/>
        <v>66.67</v>
      </c>
      <c r="AO72" s="346">
        <v>6</v>
      </c>
      <c r="AP72" s="346">
        <v>150</v>
      </c>
      <c r="AQ72" s="346">
        <f t="shared" si="23"/>
        <v>2550</v>
      </c>
      <c r="AR72" s="348">
        <f t="shared" si="24"/>
        <v>49</v>
      </c>
      <c r="AS72" s="346">
        <v>18</v>
      </c>
      <c r="AT72" s="348">
        <f t="shared" si="25"/>
        <v>100</v>
      </c>
      <c r="AU72" s="346">
        <v>41</v>
      </c>
      <c r="AV72" s="348">
        <f t="shared" si="26"/>
        <v>100</v>
      </c>
      <c r="AW72" s="346">
        <v>53</v>
      </c>
      <c r="AX72" s="348">
        <f t="shared" si="27"/>
        <v>95</v>
      </c>
      <c r="AY72" s="346">
        <v>43</v>
      </c>
      <c r="AZ72" s="348">
        <f t="shared" si="28"/>
        <v>100</v>
      </c>
      <c r="BA72" s="351">
        <v>5.2</v>
      </c>
      <c r="BB72" s="348">
        <f t="shared" si="29"/>
        <v>73</v>
      </c>
      <c r="BC72" s="350">
        <f t="shared" si="35"/>
        <v>93.6</v>
      </c>
      <c r="BD72" s="350">
        <f t="shared" si="36"/>
        <v>71.3</v>
      </c>
      <c r="BE72" s="346" t="s">
        <v>450</v>
      </c>
      <c r="BF72" s="352">
        <v>1.1000000000000001</v>
      </c>
      <c r="BG72" s="353" t="str">
        <f t="shared" si="37"/>
        <v>"</v>
      </c>
      <c r="BH72" s="354">
        <f t="shared" si="38"/>
        <v>69.91</v>
      </c>
      <c r="BI72" s="350">
        <f t="shared" si="39"/>
        <v>69.91</v>
      </c>
      <c r="BJ72" s="113" t="str">
        <f t="shared" si="40"/>
        <v>L</v>
      </c>
      <c r="BK72" s="347" t="str">
        <f t="shared" si="66"/>
        <v/>
      </c>
      <c r="BR72" s="307"/>
      <c r="BS72" s="51" t="str">
        <f t="shared" si="41"/>
        <v>L</v>
      </c>
      <c r="BT72" s="51" t="str">
        <f t="shared" si="42"/>
        <v>L</v>
      </c>
      <c r="BU72" s="51" t="str">
        <f t="shared" si="43"/>
        <v>L</v>
      </c>
      <c r="BV72" s="51" t="str">
        <f t="shared" si="44"/>
        <v>L</v>
      </c>
      <c r="BW72" s="51" t="str">
        <f t="shared" si="45"/>
        <v>L</v>
      </c>
      <c r="BX72" s="51" t="str">
        <f t="shared" si="46"/>
        <v>L</v>
      </c>
      <c r="BY72" s="51" t="str">
        <f t="shared" si="47"/>
        <v>L</v>
      </c>
      <c r="BZ72" s="51" t="str">
        <f t="shared" si="48"/>
        <v>L</v>
      </c>
      <c r="CA72" s="51" t="str">
        <f t="shared" si="49"/>
        <v>L</v>
      </c>
      <c r="CB72" s="51" t="str">
        <f t="shared" si="50"/>
        <v>L</v>
      </c>
      <c r="CC72" s="51" t="str">
        <f t="shared" si="31"/>
        <v>L</v>
      </c>
      <c r="CD72" s="51" t="str">
        <f t="shared" si="32"/>
        <v>L</v>
      </c>
      <c r="CE72" s="51" t="str">
        <f t="shared" si="51"/>
        <v>L</v>
      </c>
      <c r="CF72" s="51"/>
      <c r="CH72" s="53" t="str">
        <f t="shared" si="52"/>
        <v/>
      </c>
      <c r="CI72" s="53" t="str">
        <f t="shared" si="53"/>
        <v/>
      </c>
      <c r="CJ72" s="54" t="str">
        <f t="shared" si="54"/>
        <v/>
      </c>
      <c r="CK72" s="53" t="str">
        <f t="shared" si="55"/>
        <v/>
      </c>
      <c r="CL72" s="53" t="str">
        <f t="shared" si="56"/>
        <v/>
      </c>
      <c r="CM72" s="53" t="str">
        <f t="shared" si="57"/>
        <v/>
      </c>
      <c r="CN72" s="53" t="str">
        <f t="shared" si="58"/>
        <v/>
      </c>
      <c r="CO72" s="53" t="str">
        <f t="shared" si="59"/>
        <v/>
      </c>
      <c r="CP72" s="53" t="str">
        <f t="shared" si="60"/>
        <v/>
      </c>
      <c r="CQ72" s="53" t="str">
        <f t="shared" si="61"/>
        <v/>
      </c>
      <c r="CR72" s="53" t="str">
        <f t="shared" si="62"/>
        <v/>
      </c>
      <c r="CS72" s="53" t="str">
        <f t="shared" si="63"/>
        <v/>
      </c>
      <c r="CT72" s="53" t="str">
        <f t="shared" si="64"/>
        <v/>
      </c>
      <c r="CU72" s="53" t="str">
        <f t="shared" si="65"/>
        <v/>
      </c>
    </row>
    <row r="73" spans="1:99" ht="81.75" hidden="1" thickBot="1" x14ac:dyDescent="0.35">
      <c r="A73" s="40">
        <v>61</v>
      </c>
      <c r="B73" s="106">
        <v>6</v>
      </c>
      <c r="C73" s="400" t="s">
        <v>322</v>
      </c>
      <c r="D73" s="40" t="s">
        <v>147</v>
      </c>
      <c r="E73" s="403">
        <v>23</v>
      </c>
      <c r="F73" s="421" t="s">
        <v>724</v>
      </c>
      <c r="G73" s="40" t="s">
        <v>141</v>
      </c>
      <c r="H73" s="411">
        <v>169.3</v>
      </c>
      <c r="I73" s="411">
        <v>66.2</v>
      </c>
      <c r="J73" s="296">
        <f t="shared" si="0"/>
        <v>52.489500000000007</v>
      </c>
      <c r="K73" s="297">
        <f t="shared" si="1"/>
        <v>52.589500000000008</v>
      </c>
      <c r="L73" s="298">
        <f t="shared" si="2"/>
        <v>54.03625000000001</v>
      </c>
      <c r="M73" s="297">
        <f t="shared" si="3"/>
        <v>54.136250000000011</v>
      </c>
      <c r="N73" s="298">
        <f t="shared" si="4"/>
        <v>57.129750000000008</v>
      </c>
      <c r="O73" s="297">
        <f t="shared" si="5"/>
        <v>57.22975000000001</v>
      </c>
      <c r="P73" s="298">
        <f t="shared" si="6"/>
        <v>61.77000000000001</v>
      </c>
      <c r="Q73" s="299">
        <f t="shared" si="7"/>
        <v>61.870000000000012</v>
      </c>
      <c r="R73" s="300">
        <f t="shared" si="8"/>
        <v>62.370000000000012</v>
      </c>
      <c r="S73" s="299">
        <f t="shared" si="9"/>
        <v>62.470000000000013</v>
      </c>
      <c r="T73" s="298">
        <f t="shared" si="10"/>
        <v>62.870000000000012</v>
      </c>
      <c r="U73" s="299">
        <f t="shared" si="11"/>
        <v>62.970000000000013</v>
      </c>
      <c r="V73" s="300">
        <f t="shared" si="12"/>
        <v>67.585250000000016</v>
      </c>
      <c r="W73" s="299">
        <f t="shared" si="13"/>
        <v>67.685250000000011</v>
      </c>
      <c r="X73" s="300">
        <f t="shared" si="14"/>
        <v>70.728750000000019</v>
      </c>
      <c r="Y73" s="299">
        <f t="shared" si="15"/>
        <v>70.828750000000014</v>
      </c>
      <c r="Z73" s="300">
        <f t="shared" si="16"/>
        <v>72.300500000000014</v>
      </c>
      <c r="AA73" s="298">
        <f t="shared" si="17"/>
        <v>72.400500000000008</v>
      </c>
      <c r="AB73" s="97" t="str">
        <f t="shared" si="18"/>
        <v/>
      </c>
      <c r="AC73" s="42" t="str">
        <f t="shared" si="19"/>
        <v>HA</v>
      </c>
      <c r="AD73" s="42">
        <f t="shared" si="20"/>
        <v>80</v>
      </c>
      <c r="AE73" s="346">
        <v>0</v>
      </c>
      <c r="AF73" s="346">
        <v>3</v>
      </c>
      <c r="AG73" s="347" t="s">
        <v>383</v>
      </c>
      <c r="AH73" s="348">
        <f t="shared" si="21"/>
        <v>70</v>
      </c>
      <c r="AI73" s="346">
        <v>1</v>
      </c>
      <c r="AJ73" s="346">
        <v>2</v>
      </c>
      <c r="AK73" s="347" t="s">
        <v>441</v>
      </c>
      <c r="AL73" s="349" t="str">
        <f t="shared" si="33"/>
        <v>SGP-1</v>
      </c>
      <c r="AM73" s="348">
        <f t="shared" si="22"/>
        <v>79</v>
      </c>
      <c r="AN73" s="350">
        <f t="shared" si="34"/>
        <v>76.33</v>
      </c>
      <c r="AO73" s="346">
        <v>6</v>
      </c>
      <c r="AP73" s="346">
        <v>130</v>
      </c>
      <c r="AQ73" s="346">
        <f t="shared" si="23"/>
        <v>2530</v>
      </c>
      <c r="AR73" s="348">
        <f t="shared" si="24"/>
        <v>48</v>
      </c>
      <c r="AS73" s="346">
        <v>17</v>
      </c>
      <c r="AT73" s="348">
        <f t="shared" si="25"/>
        <v>95</v>
      </c>
      <c r="AU73" s="346">
        <v>41</v>
      </c>
      <c r="AV73" s="348">
        <f t="shared" si="26"/>
        <v>100</v>
      </c>
      <c r="AW73" s="346">
        <v>52</v>
      </c>
      <c r="AX73" s="348">
        <f t="shared" si="27"/>
        <v>90</v>
      </c>
      <c r="AY73" s="346">
        <v>43</v>
      </c>
      <c r="AZ73" s="348">
        <f t="shared" si="28"/>
        <v>100</v>
      </c>
      <c r="BA73" s="351">
        <v>5.4</v>
      </c>
      <c r="BB73" s="348">
        <f t="shared" si="29"/>
        <v>67</v>
      </c>
      <c r="BC73" s="350">
        <f t="shared" si="35"/>
        <v>90.4</v>
      </c>
      <c r="BD73" s="350">
        <f t="shared" si="36"/>
        <v>69.2</v>
      </c>
      <c r="BE73" s="346" t="s">
        <v>450</v>
      </c>
      <c r="BF73" s="352">
        <v>1.01</v>
      </c>
      <c r="BG73" s="353" t="str">
        <f t="shared" si="37"/>
        <v>"</v>
      </c>
      <c r="BH73" s="354">
        <f t="shared" si="38"/>
        <v>71.34</v>
      </c>
      <c r="BI73" s="350">
        <f t="shared" si="39"/>
        <v>71.34</v>
      </c>
      <c r="BJ73" s="113" t="str">
        <f t="shared" si="40"/>
        <v>L</v>
      </c>
      <c r="BK73" s="347" t="str">
        <f t="shared" si="66"/>
        <v/>
      </c>
      <c r="BR73" s="307"/>
      <c r="BS73" s="51" t="str">
        <f t="shared" si="41"/>
        <v>L</v>
      </c>
      <c r="BT73" s="51" t="str">
        <f t="shared" si="42"/>
        <v>L</v>
      </c>
      <c r="BU73" s="51" t="str">
        <f t="shared" si="43"/>
        <v>L</v>
      </c>
      <c r="BV73" s="51" t="str">
        <f t="shared" si="44"/>
        <v>L</v>
      </c>
      <c r="BW73" s="51" t="str">
        <f t="shared" si="45"/>
        <v>L</v>
      </c>
      <c r="BX73" s="51" t="str">
        <f t="shared" si="46"/>
        <v>L</v>
      </c>
      <c r="BY73" s="51" t="str">
        <f t="shared" si="47"/>
        <v>L</v>
      </c>
      <c r="BZ73" s="51" t="str">
        <f t="shared" si="48"/>
        <v>L</v>
      </c>
      <c r="CA73" s="51" t="str">
        <f t="shared" si="49"/>
        <v>L</v>
      </c>
      <c r="CB73" s="51" t="str">
        <f t="shared" si="50"/>
        <v>L</v>
      </c>
      <c r="CC73" s="51" t="str">
        <f t="shared" si="31"/>
        <v>L</v>
      </c>
      <c r="CD73" s="51" t="str">
        <f t="shared" si="32"/>
        <v>L</v>
      </c>
      <c r="CE73" s="51" t="str">
        <f t="shared" si="51"/>
        <v>L</v>
      </c>
      <c r="CF73" s="51"/>
      <c r="CH73" s="53" t="str">
        <f t="shared" si="52"/>
        <v/>
      </c>
      <c r="CI73" s="53" t="str">
        <f t="shared" si="53"/>
        <v/>
      </c>
      <c r="CJ73" s="54" t="str">
        <f t="shared" si="54"/>
        <v/>
      </c>
      <c r="CK73" s="53" t="str">
        <f t="shared" si="55"/>
        <v/>
      </c>
      <c r="CL73" s="53" t="str">
        <f t="shared" si="56"/>
        <v/>
      </c>
      <c r="CM73" s="53" t="str">
        <f t="shared" si="57"/>
        <v/>
      </c>
      <c r="CN73" s="53" t="str">
        <f t="shared" si="58"/>
        <v/>
      </c>
      <c r="CO73" s="53" t="str">
        <f t="shared" si="59"/>
        <v/>
      </c>
      <c r="CP73" s="53" t="str">
        <f t="shared" si="60"/>
        <v/>
      </c>
      <c r="CQ73" s="53" t="str">
        <f t="shared" si="61"/>
        <v/>
      </c>
      <c r="CR73" s="53" t="str">
        <f t="shared" si="62"/>
        <v/>
      </c>
      <c r="CS73" s="53" t="str">
        <f t="shared" si="63"/>
        <v/>
      </c>
      <c r="CT73" s="53" t="str">
        <f t="shared" si="64"/>
        <v/>
      </c>
      <c r="CU73" s="53" t="str">
        <f t="shared" si="65"/>
        <v/>
      </c>
    </row>
    <row r="74" spans="1:99" ht="81.75" hidden="1" thickBot="1" x14ac:dyDescent="0.35">
      <c r="A74" s="40">
        <v>62</v>
      </c>
      <c r="B74" s="106">
        <v>7</v>
      </c>
      <c r="C74" s="400" t="s">
        <v>323</v>
      </c>
      <c r="D74" s="40" t="s">
        <v>147</v>
      </c>
      <c r="E74" s="404">
        <v>1</v>
      </c>
      <c r="F74" s="421" t="s">
        <v>725</v>
      </c>
      <c r="G74" s="40" t="s">
        <v>141</v>
      </c>
      <c r="H74" s="411">
        <v>168.2</v>
      </c>
      <c r="I74" s="411">
        <v>57.7</v>
      </c>
      <c r="J74" s="296">
        <f t="shared" si="0"/>
        <v>51.647999999999989</v>
      </c>
      <c r="K74" s="297">
        <f t="shared" si="1"/>
        <v>51.74799999999999</v>
      </c>
      <c r="L74" s="298">
        <f t="shared" si="2"/>
        <v>53.169999999999987</v>
      </c>
      <c r="M74" s="297">
        <f t="shared" si="3"/>
        <v>53.269999999999989</v>
      </c>
      <c r="N74" s="298">
        <f t="shared" si="4"/>
        <v>56.213999999999992</v>
      </c>
      <c r="O74" s="297">
        <f t="shared" si="5"/>
        <v>56.313999999999993</v>
      </c>
      <c r="P74" s="298">
        <f t="shared" si="6"/>
        <v>60.779999999999987</v>
      </c>
      <c r="Q74" s="299">
        <f t="shared" si="7"/>
        <v>60.879999999999988</v>
      </c>
      <c r="R74" s="300">
        <f t="shared" si="8"/>
        <v>61.379999999999988</v>
      </c>
      <c r="S74" s="299">
        <f t="shared" si="9"/>
        <v>61.47999999999999</v>
      </c>
      <c r="T74" s="298">
        <f t="shared" si="10"/>
        <v>61.879999999999988</v>
      </c>
      <c r="U74" s="299">
        <f t="shared" si="11"/>
        <v>61.97999999999999</v>
      </c>
      <c r="V74" s="300">
        <f t="shared" si="12"/>
        <v>66.520999999999987</v>
      </c>
      <c r="W74" s="299">
        <f t="shared" si="13"/>
        <v>66.620999999999981</v>
      </c>
      <c r="X74" s="300">
        <f t="shared" si="14"/>
        <v>69.614999999999981</v>
      </c>
      <c r="Y74" s="299">
        <f t="shared" si="15"/>
        <v>69.714999999999975</v>
      </c>
      <c r="Z74" s="300">
        <f t="shared" si="16"/>
        <v>71.161999999999992</v>
      </c>
      <c r="AA74" s="298">
        <f t="shared" si="17"/>
        <v>71.261999999999986</v>
      </c>
      <c r="AB74" s="97" t="str">
        <f t="shared" si="18"/>
        <v/>
      </c>
      <c r="AC74" s="42" t="str">
        <f t="shared" si="19"/>
        <v>HB</v>
      </c>
      <c r="AD74" s="42">
        <f t="shared" si="20"/>
        <v>70</v>
      </c>
      <c r="AE74" s="346">
        <v>0</v>
      </c>
      <c r="AF74" s="346">
        <v>6</v>
      </c>
      <c r="AG74" s="347" t="s">
        <v>735</v>
      </c>
      <c r="AH74" s="348">
        <f t="shared" si="21"/>
        <v>40</v>
      </c>
      <c r="AI74" s="346">
        <v>1</v>
      </c>
      <c r="AJ74" s="346">
        <v>2</v>
      </c>
      <c r="AK74" s="347" t="s">
        <v>442</v>
      </c>
      <c r="AL74" s="349" t="str">
        <f t="shared" si="33"/>
        <v>SGP-1</v>
      </c>
      <c r="AM74" s="348">
        <f t="shared" si="22"/>
        <v>79</v>
      </c>
      <c r="AN74" s="350">
        <f t="shared" si="34"/>
        <v>63</v>
      </c>
      <c r="AO74" s="346">
        <v>6</v>
      </c>
      <c r="AP74" s="346">
        <v>190</v>
      </c>
      <c r="AQ74" s="346">
        <f t="shared" si="23"/>
        <v>2590</v>
      </c>
      <c r="AR74" s="348">
        <f t="shared" si="24"/>
        <v>51</v>
      </c>
      <c r="AS74" s="346">
        <v>18</v>
      </c>
      <c r="AT74" s="348">
        <f t="shared" si="25"/>
        <v>100</v>
      </c>
      <c r="AU74" s="346">
        <v>41</v>
      </c>
      <c r="AV74" s="348">
        <f t="shared" si="26"/>
        <v>100</v>
      </c>
      <c r="AW74" s="346">
        <v>47</v>
      </c>
      <c r="AX74" s="348">
        <f t="shared" si="27"/>
        <v>65</v>
      </c>
      <c r="AY74" s="346">
        <v>41</v>
      </c>
      <c r="AZ74" s="348">
        <f t="shared" si="28"/>
        <v>96</v>
      </c>
      <c r="BA74" s="351">
        <v>5.6</v>
      </c>
      <c r="BB74" s="348">
        <f t="shared" si="29"/>
        <v>62</v>
      </c>
      <c r="BC74" s="350">
        <f t="shared" si="35"/>
        <v>84.6</v>
      </c>
      <c r="BD74" s="350">
        <f t="shared" si="36"/>
        <v>67.8</v>
      </c>
      <c r="BE74" s="346" t="s">
        <v>448</v>
      </c>
      <c r="BF74" s="352">
        <v>1.1299999999999999</v>
      </c>
      <c r="BG74" s="353" t="str">
        <f t="shared" si="37"/>
        <v>"</v>
      </c>
      <c r="BH74" s="354">
        <f t="shared" si="38"/>
        <v>66.36</v>
      </c>
      <c r="BI74" s="350">
        <f t="shared" si="39"/>
        <v>66.36</v>
      </c>
      <c r="BJ74" s="113" t="str">
        <f t="shared" si="40"/>
        <v>L</v>
      </c>
      <c r="BK74" s="347" t="str">
        <f t="shared" si="66"/>
        <v/>
      </c>
      <c r="BR74" s="307"/>
      <c r="BS74" s="51" t="str">
        <f t="shared" si="41"/>
        <v>L</v>
      </c>
      <c r="BT74" s="51" t="str">
        <f t="shared" si="42"/>
        <v>L</v>
      </c>
      <c r="BU74" s="51" t="str">
        <f t="shared" si="43"/>
        <v>L</v>
      </c>
      <c r="BV74" s="51" t="str">
        <f t="shared" si="44"/>
        <v>L</v>
      </c>
      <c r="BW74" s="51" t="str">
        <f t="shared" si="45"/>
        <v>L</v>
      </c>
      <c r="BX74" s="51" t="str">
        <f t="shared" si="46"/>
        <v>L</v>
      </c>
      <c r="BY74" s="51" t="str">
        <f t="shared" si="47"/>
        <v>L</v>
      </c>
      <c r="BZ74" s="51" t="str">
        <f t="shared" si="48"/>
        <v>L</v>
      </c>
      <c r="CA74" s="51" t="str">
        <f t="shared" si="49"/>
        <v>L</v>
      </c>
      <c r="CB74" s="51" t="str">
        <f t="shared" si="50"/>
        <v>L</v>
      </c>
      <c r="CC74" s="51" t="str">
        <f t="shared" si="31"/>
        <v>L</v>
      </c>
      <c r="CD74" s="51" t="str">
        <f t="shared" si="32"/>
        <v>L</v>
      </c>
      <c r="CE74" s="51" t="str">
        <f t="shared" si="51"/>
        <v>L</v>
      </c>
      <c r="CF74" s="51"/>
      <c r="CH74" s="53" t="str">
        <f t="shared" si="52"/>
        <v/>
      </c>
      <c r="CI74" s="53" t="str">
        <f t="shared" si="53"/>
        <v/>
      </c>
      <c r="CJ74" s="54" t="str">
        <f t="shared" si="54"/>
        <v/>
      </c>
      <c r="CK74" s="53" t="str">
        <f t="shared" si="55"/>
        <v/>
      </c>
      <c r="CL74" s="53" t="str">
        <f t="shared" si="56"/>
        <v/>
      </c>
      <c r="CM74" s="53" t="str">
        <f t="shared" si="57"/>
        <v/>
      </c>
      <c r="CN74" s="53" t="str">
        <f t="shared" si="58"/>
        <v/>
      </c>
      <c r="CO74" s="53" t="str">
        <f t="shared" si="59"/>
        <v/>
      </c>
      <c r="CP74" s="53" t="str">
        <f t="shared" si="60"/>
        <v/>
      </c>
      <c r="CQ74" s="53" t="str">
        <f t="shared" si="61"/>
        <v/>
      </c>
      <c r="CR74" s="53" t="str">
        <f t="shared" si="62"/>
        <v/>
      </c>
      <c r="CS74" s="53" t="str">
        <f t="shared" si="63"/>
        <v/>
      </c>
      <c r="CT74" s="53" t="str">
        <f t="shared" si="64"/>
        <v/>
      </c>
      <c r="CU74" s="53" t="str">
        <f t="shared" si="65"/>
        <v/>
      </c>
    </row>
    <row r="75" spans="1:99" ht="61.5" hidden="1" thickBot="1" x14ac:dyDescent="0.35">
      <c r="A75" s="40">
        <v>63</v>
      </c>
      <c r="B75" s="106">
        <v>8</v>
      </c>
      <c r="C75" s="400" t="s">
        <v>324</v>
      </c>
      <c r="D75" s="40" t="s">
        <v>147</v>
      </c>
      <c r="E75" s="404">
        <v>2</v>
      </c>
      <c r="F75" s="421" t="s">
        <v>726</v>
      </c>
      <c r="G75" s="40" t="s">
        <v>141</v>
      </c>
      <c r="H75" s="411">
        <v>164.5</v>
      </c>
      <c r="I75" s="411">
        <v>56</v>
      </c>
      <c r="J75" s="296">
        <f t="shared" si="0"/>
        <v>48.817500000000003</v>
      </c>
      <c r="K75" s="297">
        <f t="shared" si="1"/>
        <v>48.917500000000004</v>
      </c>
      <c r="L75" s="298">
        <f t="shared" si="2"/>
        <v>50.256250000000001</v>
      </c>
      <c r="M75" s="297">
        <f t="shared" si="3"/>
        <v>50.356250000000003</v>
      </c>
      <c r="N75" s="298">
        <f t="shared" si="4"/>
        <v>53.133749999999999</v>
      </c>
      <c r="O75" s="297">
        <f t="shared" si="5"/>
        <v>53.233750000000001</v>
      </c>
      <c r="P75" s="298">
        <f t="shared" si="6"/>
        <v>57.45</v>
      </c>
      <c r="Q75" s="299">
        <f t="shared" si="7"/>
        <v>57.550000000000004</v>
      </c>
      <c r="R75" s="300">
        <f t="shared" si="8"/>
        <v>58.050000000000004</v>
      </c>
      <c r="S75" s="299">
        <f t="shared" si="9"/>
        <v>58.150000000000006</v>
      </c>
      <c r="T75" s="298">
        <f t="shared" si="10"/>
        <v>58.550000000000004</v>
      </c>
      <c r="U75" s="299">
        <f t="shared" si="11"/>
        <v>58.650000000000006</v>
      </c>
      <c r="V75" s="300">
        <f t="shared" si="12"/>
        <v>62.941250000000004</v>
      </c>
      <c r="W75" s="299">
        <f t="shared" si="13"/>
        <v>63.041250000000005</v>
      </c>
      <c r="X75" s="300">
        <f t="shared" si="14"/>
        <v>65.868750000000006</v>
      </c>
      <c r="Y75" s="299">
        <f t="shared" si="15"/>
        <v>65.96875</v>
      </c>
      <c r="Z75" s="300">
        <f t="shared" si="16"/>
        <v>67.33250000000001</v>
      </c>
      <c r="AA75" s="298">
        <f t="shared" si="17"/>
        <v>67.432500000000005</v>
      </c>
      <c r="AB75" s="97" t="str">
        <f t="shared" si="18"/>
        <v/>
      </c>
      <c r="AC75" s="42" t="str">
        <f t="shared" si="19"/>
        <v>HB</v>
      </c>
      <c r="AD75" s="42">
        <f t="shared" si="20"/>
        <v>70</v>
      </c>
      <c r="AE75" s="346">
        <v>1</v>
      </c>
      <c r="AF75" s="346">
        <v>3</v>
      </c>
      <c r="AG75" s="347" t="s">
        <v>384</v>
      </c>
      <c r="AH75" s="348">
        <f t="shared" si="21"/>
        <v>69</v>
      </c>
      <c r="AI75" s="346">
        <v>1</v>
      </c>
      <c r="AJ75" s="346">
        <v>1</v>
      </c>
      <c r="AK75" s="347" t="s">
        <v>443</v>
      </c>
      <c r="AL75" s="349" t="str">
        <f t="shared" si="33"/>
        <v>SGP-0</v>
      </c>
      <c r="AM75" s="348">
        <f t="shared" si="22"/>
        <v>89</v>
      </c>
      <c r="AN75" s="350">
        <f t="shared" si="34"/>
        <v>76</v>
      </c>
      <c r="AO75" s="346">
        <v>7</v>
      </c>
      <c r="AP75" s="346">
        <v>10</v>
      </c>
      <c r="AQ75" s="346">
        <f t="shared" si="23"/>
        <v>2810</v>
      </c>
      <c r="AR75" s="348">
        <f t="shared" si="24"/>
        <v>63</v>
      </c>
      <c r="AS75" s="346">
        <v>14</v>
      </c>
      <c r="AT75" s="348">
        <f t="shared" si="25"/>
        <v>80</v>
      </c>
      <c r="AU75" s="346">
        <v>41</v>
      </c>
      <c r="AV75" s="348">
        <f t="shared" si="26"/>
        <v>100</v>
      </c>
      <c r="AW75" s="346">
        <v>51</v>
      </c>
      <c r="AX75" s="348">
        <f t="shared" si="27"/>
        <v>85</v>
      </c>
      <c r="AY75" s="346">
        <v>43</v>
      </c>
      <c r="AZ75" s="348">
        <f t="shared" si="28"/>
        <v>100</v>
      </c>
      <c r="BA75" s="351">
        <v>5.4</v>
      </c>
      <c r="BB75" s="348">
        <f t="shared" si="29"/>
        <v>67</v>
      </c>
      <c r="BC75" s="350">
        <f t="shared" si="35"/>
        <v>86.4</v>
      </c>
      <c r="BD75" s="350">
        <f t="shared" si="36"/>
        <v>74.7</v>
      </c>
      <c r="BE75" s="346" t="s">
        <v>450</v>
      </c>
      <c r="BF75" s="352">
        <v>0.56999999999999995</v>
      </c>
      <c r="BG75" s="353" t="str">
        <f t="shared" si="37"/>
        <v>"</v>
      </c>
      <c r="BH75" s="354">
        <f t="shared" si="38"/>
        <v>75.09</v>
      </c>
      <c r="BI75" s="350">
        <f t="shared" si="39"/>
        <v>75.09</v>
      </c>
      <c r="BJ75" s="113" t="str">
        <f t="shared" si="40"/>
        <v>L</v>
      </c>
      <c r="BK75" s="347" t="str">
        <f t="shared" si="66"/>
        <v/>
      </c>
      <c r="BR75" s="307"/>
      <c r="BS75" s="51" t="str">
        <f t="shared" si="41"/>
        <v>L</v>
      </c>
      <c r="BT75" s="51" t="str">
        <f t="shared" si="42"/>
        <v>L</v>
      </c>
      <c r="BU75" s="51" t="str">
        <f t="shared" si="43"/>
        <v>L</v>
      </c>
      <c r="BV75" s="51" t="str">
        <f t="shared" si="44"/>
        <v>L</v>
      </c>
      <c r="BW75" s="51" t="str">
        <f t="shared" si="45"/>
        <v>L</v>
      </c>
      <c r="BX75" s="51" t="str">
        <f t="shared" si="46"/>
        <v>L</v>
      </c>
      <c r="BY75" s="51" t="str">
        <f t="shared" si="47"/>
        <v>L</v>
      </c>
      <c r="BZ75" s="51" t="str">
        <f t="shared" si="48"/>
        <v>L</v>
      </c>
      <c r="CA75" s="51" t="str">
        <f t="shared" si="49"/>
        <v>L</v>
      </c>
      <c r="CB75" s="51" t="str">
        <f t="shared" si="50"/>
        <v>L</v>
      </c>
      <c r="CC75" s="51" t="str">
        <f t="shared" si="31"/>
        <v>L</v>
      </c>
      <c r="CD75" s="51" t="str">
        <f t="shared" si="32"/>
        <v>L</v>
      </c>
      <c r="CE75" s="51" t="str">
        <f t="shared" si="51"/>
        <v>L</v>
      </c>
      <c r="CF75" s="51"/>
      <c r="CH75" s="53" t="str">
        <f t="shared" si="52"/>
        <v/>
      </c>
      <c r="CI75" s="53" t="str">
        <f t="shared" si="53"/>
        <v/>
      </c>
      <c r="CJ75" s="54" t="str">
        <f t="shared" si="54"/>
        <v/>
      </c>
      <c r="CK75" s="53" t="str">
        <f t="shared" si="55"/>
        <v/>
      </c>
      <c r="CL75" s="53" t="str">
        <f t="shared" si="56"/>
        <v/>
      </c>
      <c r="CM75" s="53" t="str">
        <f t="shared" si="57"/>
        <v/>
      </c>
      <c r="CN75" s="53" t="str">
        <f t="shared" si="58"/>
        <v/>
      </c>
      <c r="CO75" s="53" t="str">
        <f t="shared" si="59"/>
        <v/>
      </c>
      <c r="CP75" s="53" t="str">
        <f t="shared" si="60"/>
        <v/>
      </c>
      <c r="CQ75" s="53" t="str">
        <f t="shared" si="61"/>
        <v/>
      </c>
      <c r="CR75" s="53" t="str">
        <f t="shared" si="62"/>
        <v/>
      </c>
      <c r="CS75" s="53" t="str">
        <f t="shared" si="63"/>
        <v/>
      </c>
      <c r="CT75" s="53" t="str">
        <f t="shared" si="64"/>
        <v/>
      </c>
      <c r="CU75" s="53" t="str">
        <f t="shared" si="65"/>
        <v/>
      </c>
    </row>
    <row r="76" spans="1:99" ht="102" hidden="1" thickBot="1" x14ac:dyDescent="0.35">
      <c r="A76" s="40">
        <v>64</v>
      </c>
      <c r="B76" s="106">
        <v>9</v>
      </c>
      <c r="C76" s="400" t="s">
        <v>325</v>
      </c>
      <c r="D76" s="40" t="s">
        <v>147</v>
      </c>
      <c r="E76" s="404">
        <v>3</v>
      </c>
      <c r="F76" s="421" t="s">
        <v>727</v>
      </c>
      <c r="G76" s="40" t="s">
        <v>141</v>
      </c>
      <c r="H76" s="411">
        <v>164.3</v>
      </c>
      <c r="I76" s="411">
        <v>60.3</v>
      </c>
      <c r="J76" s="296">
        <f t="shared" si="0"/>
        <v>48.664500000000011</v>
      </c>
      <c r="K76" s="297">
        <f t="shared" si="1"/>
        <v>48.764500000000012</v>
      </c>
      <c r="L76" s="298">
        <f t="shared" si="2"/>
        <v>50.09875000000001</v>
      </c>
      <c r="M76" s="297">
        <f t="shared" si="3"/>
        <v>50.198750000000011</v>
      </c>
      <c r="N76" s="298">
        <f t="shared" si="4"/>
        <v>52.967250000000007</v>
      </c>
      <c r="O76" s="297">
        <f t="shared" si="5"/>
        <v>53.067250000000008</v>
      </c>
      <c r="P76" s="298">
        <f t="shared" si="6"/>
        <v>57.27000000000001</v>
      </c>
      <c r="Q76" s="299">
        <f t="shared" si="7"/>
        <v>57.370000000000012</v>
      </c>
      <c r="R76" s="300">
        <f t="shared" si="8"/>
        <v>57.870000000000012</v>
      </c>
      <c r="S76" s="299">
        <f t="shared" si="9"/>
        <v>57.970000000000013</v>
      </c>
      <c r="T76" s="298">
        <f t="shared" si="10"/>
        <v>58.370000000000012</v>
      </c>
      <c r="U76" s="299">
        <f t="shared" si="11"/>
        <v>58.470000000000013</v>
      </c>
      <c r="V76" s="300">
        <f t="shared" si="12"/>
        <v>62.747750000000011</v>
      </c>
      <c r="W76" s="299">
        <f t="shared" si="13"/>
        <v>62.847750000000012</v>
      </c>
      <c r="X76" s="300">
        <f t="shared" si="14"/>
        <v>65.666250000000019</v>
      </c>
      <c r="Y76" s="299">
        <f t="shared" si="15"/>
        <v>65.766250000000014</v>
      </c>
      <c r="Z76" s="300">
        <f t="shared" si="16"/>
        <v>67.125500000000017</v>
      </c>
      <c r="AA76" s="298">
        <f t="shared" si="17"/>
        <v>67.225500000000011</v>
      </c>
      <c r="AB76" s="97" t="str">
        <f t="shared" si="18"/>
        <v/>
      </c>
      <c r="AC76" s="42" t="str">
        <f t="shared" si="19"/>
        <v>HA</v>
      </c>
      <c r="AD76" s="42">
        <f t="shared" si="20"/>
        <v>80</v>
      </c>
      <c r="AE76" s="346">
        <v>0</v>
      </c>
      <c r="AF76" s="346">
        <v>6</v>
      </c>
      <c r="AG76" s="347" t="s">
        <v>385</v>
      </c>
      <c r="AH76" s="348">
        <f t="shared" si="21"/>
        <v>40</v>
      </c>
      <c r="AI76" s="346">
        <v>1</v>
      </c>
      <c r="AJ76" s="346">
        <v>2</v>
      </c>
      <c r="AK76" s="347" t="s">
        <v>444</v>
      </c>
      <c r="AL76" s="349" t="str">
        <f t="shared" si="33"/>
        <v>SGP-1</v>
      </c>
      <c r="AM76" s="348">
        <f t="shared" si="22"/>
        <v>79</v>
      </c>
      <c r="AN76" s="350">
        <f t="shared" si="34"/>
        <v>66.33</v>
      </c>
      <c r="AO76" s="346">
        <v>6</v>
      </c>
      <c r="AP76" s="346">
        <v>190</v>
      </c>
      <c r="AQ76" s="346">
        <f t="shared" si="23"/>
        <v>2590</v>
      </c>
      <c r="AR76" s="348">
        <f t="shared" si="24"/>
        <v>51</v>
      </c>
      <c r="AS76" s="346">
        <v>14</v>
      </c>
      <c r="AT76" s="348">
        <f t="shared" si="25"/>
        <v>80</v>
      </c>
      <c r="AU76" s="346">
        <v>41</v>
      </c>
      <c r="AV76" s="348">
        <f t="shared" si="26"/>
        <v>100</v>
      </c>
      <c r="AW76" s="346">
        <v>50</v>
      </c>
      <c r="AX76" s="348">
        <f t="shared" si="27"/>
        <v>80</v>
      </c>
      <c r="AY76" s="346">
        <v>43</v>
      </c>
      <c r="AZ76" s="348">
        <f t="shared" si="28"/>
        <v>100</v>
      </c>
      <c r="BA76" s="351">
        <v>5.4</v>
      </c>
      <c r="BB76" s="348">
        <f t="shared" si="29"/>
        <v>67</v>
      </c>
      <c r="BC76" s="350">
        <f t="shared" si="35"/>
        <v>85.4</v>
      </c>
      <c r="BD76" s="350">
        <f t="shared" si="36"/>
        <v>68.2</v>
      </c>
      <c r="BE76" s="346" t="s">
        <v>448</v>
      </c>
      <c r="BF76" s="352">
        <v>1.02</v>
      </c>
      <c r="BG76" s="353" t="str">
        <f t="shared" si="37"/>
        <v>"</v>
      </c>
      <c r="BH76" s="354">
        <f t="shared" si="38"/>
        <v>67.64</v>
      </c>
      <c r="BI76" s="350">
        <f t="shared" si="39"/>
        <v>67.64</v>
      </c>
      <c r="BJ76" s="113" t="str">
        <f t="shared" si="40"/>
        <v>L</v>
      </c>
      <c r="BK76" s="347" t="str">
        <f t="shared" si="66"/>
        <v/>
      </c>
      <c r="BR76" s="307"/>
      <c r="BS76" s="51" t="str">
        <f t="shared" si="41"/>
        <v>L</v>
      </c>
      <c r="BT76" s="51" t="str">
        <f t="shared" si="42"/>
        <v>L</v>
      </c>
      <c r="BU76" s="51" t="str">
        <f t="shared" si="43"/>
        <v>L</v>
      </c>
      <c r="BV76" s="51" t="str">
        <f t="shared" si="44"/>
        <v>L</v>
      </c>
      <c r="BW76" s="51" t="str">
        <f t="shared" si="45"/>
        <v>L</v>
      </c>
      <c r="BX76" s="51" t="str">
        <f t="shared" si="46"/>
        <v>L</v>
      </c>
      <c r="BY76" s="51" t="str">
        <f t="shared" si="47"/>
        <v>L</v>
      </c>
      <c r="BZ76" s="51" t="str">
        <f t="shared" si="48"/>
        <v>L</v>
      </c>
      <c r="CA76" s="51" t="str">
        <f t="shared" si="49"/>
        <v>L</v>
      </c>
      <c r="CB76" s="51" t="str">
        <f t="shared" si="50"/>
        <v>L</v>
      </c>
      <c r="CC76" s="51" t="str">
        <f t="shared" si="31"/>
        <v>L</v>
      </c>
      <c r="CD76" s="51" t="str">
        <f t="shared" si="32"/>
        <v>L</v>
      </c>
      <c r="CE76" s="51" t="str">
        <f t="shared" si="51"/>
        <v>L</v>
      </c>
      <c r="CF76" s="51"/>
      <c r="CH76" s="53" t="str">
        <f t="shared" si="52"/>
        <v/>
      </c>
      <c r="CI76" s="53" t="str">
        <f t="shared" si="53"/>
        <v/>
      </c>
      <c r="CJ76" s="54" t="str">
        <f t="shared" si="54"/>
        <v/>
      </c>
      <c r="CK76" s="53" t="str">
        <f t="shared" si="55"/>
        <v/>
      </c>
      <c r="CL76" s="53" t="str">
        <f t="shared" si="56"/>
        <v/>
      </c>
      <c r="CM76" s="53" t="str">
        <f t="shared" si="57"/>
        <v/>
      </c>
      <c r="CN76" s="53" t="str">
        <f t="shared" si="58"/>
        <v/>
      </c>
      <c r="CO76" s="53" t="str">
        <f t="shared" si="59"/>
        <v/>
      </c>
      <c r="CP76" s="53" t="str">
        <f t="shared" si="60"/>
        <v/>
      </c>
      <c r="CQ76" s="53" t="str">
        <f t="shared" si="61"/>
        <v/>
      </c>
      <c r="CR76" s="53" t="str">
        <f t="shared" si="62"/>
        <v/>
      </c>
      <c r="CS76" s="53" t="str">
        <f t="shared" si="63"/>
        <v/>
      </c>
      <c r="CT76" s="53" t="str">
        <f t="shared" si="64"/>
        <v/>
      </c>
      <c r="CU76" s="53" t="str">
        <f t="shared" si="65"/>
        <v/>
      </c>
    </row>
    <row r="77" spans="1:99" ht="81.75" hidden="1" thickBot="1" x14ac:dyDescent="0.35">
      <c r="A77" s="40">
        <v>65</v>
      </c>
      <c r="B77" s="106">
        <v>10</v>
      </c>
      <c r="C77" s="400" t="s">
        <v>326</v>
      </c>
      <c r="D77" s="40" t="s">
        <v>147</v>
      </c>
      <c r="E77" s="404">
        <v>4</v>
      </c>
      <c r="F77" s="421" t="s">
        <v>728</v>
      </c>
      <c r="G77" s="40" t="s">
        <v>141</v>
      </c>
      <c r="H77" s="411">
        <v>163.5</v>
      </c>
      <c r="I77" s="411">
        <v>51.1</v>
      </c>
      <c r="J77" s="296">
        <f t="shared" ref="J77:J140" si="67">IF(OR(H77="",I77="",H77=0),"",K77-0.1)</f>
        <v>48.052500000000002</v>
      </c>
      <c r="K77" s="297">
        <f t="shared" ref="K77:K140" si="68">IF(OR(H77="",I77="",H77=0),"",Q77-(Q77*15%))</f>
        <v>48.152500000000003</v>
      </c>
      <c r="L77" s="298">
        <f t="shared" ref="L77:L140" si="69">IF(OR(H77="",I77="",H77=0),"",M77-0.1)</f>
        <v>49.46875</v>
      </c>
      <c r="M77" s="297">
        <f t="shared" ref="M77:M140" si="70">IF(OR(H77="",I77="",H77=0),"",Q77-(Q77*12.5%))</f>
        <v>49.568750000000001</v>
      </c>
      <c r="N77" s="298">
        <f t="shared" ref="N77:N140" si="71">IF(OR(H77="",I77="",H77=0),"",O77-0.1)</f>
        <v>52.301249999999996</v>
      </c>
      <c r="O77" s="297">
        <f t="shared" ref="O77:O140" si="72">IF(OR(H77="",I77="",H77=0),"",Q77-(Q77*7.5%))</f>
        <v>52.401249999999997</v>
      </c>
      <c r="P77" s="298">
        <f t="shared" ref="P77:P140" si="73">IF(OR(H77="",I77="",H77=0),"",Q77-0.1)</f>
        <v>56.55</v>
      </c>
      <c r="Q77" s="299">
        <f t="shared" ref="Q77:Q140" si="74">IF(OR(H77="",I77="",H77=0),"",90%*(H77-100)-0.5)</f>
        <v>56.65</v>
      </c>
      <c r="R77" s="300">
        <f t="shared" ref="R77:R140" si="75">IF(OR(H77="",I77="",H77=0),"",90%*(H77-100))</f>
        <v>57.15</v>
      </c>
      <c r="S77" s="299">
        <f t="shared" ref="S77:S140" si="76">IF(OR(H77="",I77="",,H77=0),"",R77+0.1)</f>
        <v>57.25</v>
      </c>
      <c r="T77" s="298">
        <f t="shared" ref="T77:T140" si="77">IF(OR(H77="",I77="",H77=0),"",90%*(H77-100)+0.5)</f>
        <v>57.65</v>
      </c>
      <c r="U77" s="299">
        <f t="shared" ref="U77:U140" si="78">IF(OR(H77="",I77="",H77=0),"",T77+0.1)</f>
        <v>57.75</v>
      </c>
      <c r="V77" s="300">
        <f t="shared" ref="V77:V140" si="79">IF(OR(H77="",I77="",H77=0),"",T77+(T77*7.5%))</f>
        <v>61.973749999999995</v>
      </c>
      <c r="W77" s="299">
        <f t="shared" ref="W77:W140" si="80">IF(OR(H77="",I77="",H77=0),"",V77+0.1)</f>
        <v>62.073749999999997</v>
      </c>
      <c r="X77" s="300">
        <f t="shared" ref="X77:X140" si="81">IF(OR(H77="",I77="",H77=0),"",T77+(T77*12.5%))</f>
        <v>64.856250000000003</v>
      </c>
      <c r="Y77" s="299">
        <f t="shared" ref="Y77:Y140" si="82">IF(OR(H77="",I77="",H77=0),"",X77+0.1)</f>
        <v>64.956249999999997</v>
      </c>
      <c r="Z77" s="300">
        <f t="shared" ref="Z77:Z140" si="83">IF(OR(H77="",I77="",H77=0),"",T77+(T77*15%))</f>
        <v>66.297499999999999</v>
      </c>
      <c r="AA77" s="298">
        <f t="shared" ref="AA77:AA140" si="84">IF(OR(H77="",I77="",H77=0),"",Z77+0.1)</f>
        <v>66.397499999999994</v>
      </c>
      <c r="AB77" s="97" t="str">
        <f t="shared" ref="AB77:AB140" si="85">IF(AC77="LLA","BB lebih"&amp;" "&amp;FIXED((I77-Z77),1) &amp;" kg",IF(AC77="LLB","BB kurang"&amp;" "&amp;FIXED((I77-K77),1)&amp;" kg",""))</f>
        <v/>
      </c>
      <c r="AC77" s="42" t="str">
        <f t="shared" ref="AC77:AC140" si="86">IF(OR(H77="",I77="", H77=0),"",IF(I77&lt;K77,"LLB",IF(AND(I77&gt;J77,I77&lt;M77),"LB",IF(AND(I77&gt;L77,I77&lt;O77),"NB",IF(AND(I77&gt;N77,I77&lt;Q77),"HB",IF(AND(I77&gt;P77,I77&lt;S77),"IB",IF(AND(I77&gt;R77,I77&lt;U77),"IA",IF(AND(I77&gt;T77,I77&lt;W77),"HA",IF(AND(I77&gt;V77,I77&lt;Y77),"NA",IF(AND(I77&gt;X77,I77&lt;AA77),"LA",IF(I77&gt;=AA77,"LLA","")))))))))))</f>
        <v>NB</v>
      </c>
      <c r="AD77" s="42">
        <f t="shared" ref="AD77:AD140" si="87">IF(AC77="","", VLOOKUP(AC77,NILAI_TB_BB,2))</f>
        <v>50</v>
      </c>
      <c r="AE77" s="346">
        <v>0</v>
      </c>
      <c r="AF77" s="346">
        <v>6</v>
      </c>
      <c r="AG77" s="347" t="s">
        <v>386</v>
      </c>
      <c r="AH77" s="348">
        <f t="shared" ref="AH77:AH140" si="88">IF(OR(AE77="",AF77=""),"", IF(OR(AE77="-",AF77="-"),"-", IF(AE77=0,VLOOKUP(AF77,NSA,2), IF(AE77=1,VLOOKUP(AF77,NSA,3), IF(AE77=2,VLOOKUP(AF77,NSA,4), IF(AE77=3,VLOOKUP(AF77,NSA,5), IF(AE77=4,VLOOKUP(AF77,NSA,6), IF(AE77=5,VLOOKUP(AF77,NSA,7), IF(AE77=6,VLOOKUP(AF77,NSA,8), IF(AE77=7,VLOOKUP(AF77,NSA,9), IF(AE77=8,VLOOKUP(AF77,NSA,10), IF(AE77=9,VLOOKUP(AF77,NSA,11), IF(AE77=10,VLOOKUP(AF77,NSA,12),"")))))))))))))</f>
        <v>40</v>
      </c>
      <c r="AI77" s="346">
        <v>0</v>
      </c>
      <c r="AJ77" s="346">
        <v>3</v>
      </c>
      <c r="AK77" s="347" t="s">
        <v>445</v>
      </c>
      <c r="AL77" s="349" t="str">
        <f t="shared" si="33"/>
        <v>SGP-1</v>
      </c>
      <c r="AM77" s="348">
        <f t="shared" ref="AM77:AM140" si="89">IF(OR(AI77="",AJ77=""),"",IF(AI77=0,VLOOKUP(AJ77,NILAI_SGP,2),IF(AI77=1,VLOOKUP(AJ77,NILAI_SGP,3),IF(AI77=2,VLOOKUP(AJ77,NILAI_SGP,4),IF(AI77=3,VLOOKUP(AJ77,NILAI_SGP,5),IF(AI77=4,VLOOKUP(AJ77,NILAI_SGP,6),IF(AI77=5,VLOOKUP(AJ77,NILAI_SGP,7),IF(AI77=6,VLOOKUP(AJ77,NILAI_SGP,8),IF(AI77=7,VLOOKUP(AJ77,NILAI_SGP,9),IF(AI77=8,VLOOKUP(AJ77,NILAI_SGP,10),IF(AI77=9,VLOOKUP(AJ77,NILAI_SGP,11),IF(AI77=10,VLOOKUP(AJ77,NILAI_SGP,12),""))))))))))))</f>
        <v>70</v>
      </c>
      <c r="AN77" s="350">
        <f t="shared" si="34"/>
        <v>53.33</v>
      </c>
      <c r="AO77" s="346">
        <v>6</v>
      </c>
      <c r="AP77" s="346">
        <v>120</v>
      </c>
      <c r="AQ77" s="346">
        <f t="shared" ref="AQ77:AQ140" si="90">IF(OR(AO77="",AP77="",AO77=0),"",IF(OR(AO77="-",AP77="-"),"-",(AO77*$AO$10)+AP77))</f>
        <v>2520</v>
      </c>
      <c r="AR77" s="348">
        <f t="shared" ref="AR77:AR140" si="91">IF(OR(G77="",AQ77="",AQ77=0),"",IF(OR(AO77="-",AP77="-"),"-",IF(G77="P",VLOOKUP(AQ77,LARI12mnt_CALON_PRIA,2),IF(G77="W",VLOOKUP(AQ77,LARI12mnt_CALON_WANITA,2),""))))</f>
        <v>48</v>
      </c>
      <c r="AS77" s="346">
        <v>17</v>
      </c>
      <c r="AT77" s="348">
        <f t="shared" ref="AT77:AT140" si="92">IF(OR(G77="",AS77=""),"", IF(AS77="-","-", IF(G77="P",VLOOKUP(AS77,PULLUP_CALON_PRIA,2),IF(G77="W",VLOOKUP(AS77,CHINNING_CALON_WANITA,2),""))))</f>
        <v>95</v>
      </c>
      <c r="AU77" s="346">
        <v>41</v>
      </c>
      <c r="AV77" s="348">
        <f t="shared" ref="AV77:AV140" si="93">IF(OR(G77="",AU77=""),"", IF(AU77="-","-", IF(G77="P",VLOOKUP(AU77,SITUP_CALON_PRIA,2),IF(G77="W",VLOOKUP(AU77,SITUP_CALON_WANITA,2),""))))</f>
        <v>100</v>
      </c>
      <c r="AW77" s="346">
        <v>42</v>
      </c>
      <c r="AX77" s="348">
        <f t="shared" ref="AX77:AX140" si="94">IF(OR(G77="",AW77=""),"",IF(AW77="-","-", IF(G77="P",VLOOKUP(AW77,LUNGES_CALON_PRIA,2),IF(G77="W",VLOOKUP(AW77,LUNGES_CALON_WANITA,2),""))))</f>
        <v>46</v>
      </c>
      <c r="AY77" s="346">
        <v>42</v>
      </c>
      <c r="AZ77" s="348">
        <f t="shared" ref="AZ77:AZ140" si="95">IF(OR(G77="",AY77=""),"", IF(AY77="-","-", IF(G77="P",VLOOKUP(AY77,PUSHUP_CALON_PRIA,2),IF(G77="W",VLOOKUP(AY77,MODIFPUSHUP_CALON_WANITA,2),""))))</f>
        <v>98</v>
      </c>
      <c r="BA77" s="351">
        <v>5.5</v>
      </c>
      <c r="BB77" s="348">
        <f t="shared" ref="BB77:BB140" si="96">IF(OR(G77="",BA77="",BA77=0),"",IF(BA77="-","-", IF(G77="P",VLOOKUP(BA77,SHUTTLERUN_CALON_PRIA,2),IF(G77="W",VLOOKUP(BA77,SHUTTLERUN_CALON_WANITA,2),""))))</f>
        <v>65</v>
      </c>
      <c r="BC77" s="350">
        <f t="shared" si="35"/>
        <v>80.8</v>
      </c>
      <c r="BD77" s="350">
        <f t="shared" si="36"/>
        <v>64.400000000000006</v>
      </c>
      <c r="BE77" s="346" t="s">
        <v>450</v>
      </c>
      <c r="BF77" s="352" t="s">
        <v>449</v>
      </c>
      <c r="BG77" s="353" t="str">
        <f t="shared" si="37"/>
        <v>"</v>
      </c>
      <c r="BH77" s="354">
        <f t="shared" si="38"/>
        <v>61.08</v>
      </c>
      <c r="BI77" s="350">
        <f t="shared" si="39"/>
        <v>61.08</v>
      </c>
      <c r="BJ77" s="113" t="str">
        <f t="shared" si="40"/>
        <v>L</v>
      </c>
      <c r="BK77" s="347" t="str">
        <f t="shared" si="66"/>
        <v/>
      </c>
      <c r="BR77" s="307"/>
      <c r="BS77" s="51" t="str">
        <f t="shared" si="41"/>
        <v>L</v>
      </c>
      <c r="BT77" s="51" t="str">
        <f t="shared" si="42"/>
        <v>L</v>
      </c>
      <c r="BU77" s="51" t="str">
        <f t="shared" si="43"/>
        <v>L</v>
      </c>
      <c r="BV77" s="51" t="str">
        <f t="shared" si="44"/>
        <v>L</v>
      </c>
      <c r="BW77" s="51" t="str">
        <f t="shared" si="45"/>
        <v>L</v>
      </c>
      <c r="BX77" s="51" t="str">
        <f t="shared" si="46"/>
        <v>L</v>
      </c>
      <c r="BY77" s="51" t="str">
        <f t="shared" si="47"/>
        <v>L</v>
      </c>
      <c r="BZ77" s="51" t="str">
        <f t="shared" si="48"/>
        <v>L</v>
      </c>
      <c r="CA77" s="51" t="str">
        <f t="shared" si="49"/>
        <v>L</v>
      </c>
      <c r="CB77" s="51" t="str">
        <f t="shared" si="50"/>
        <v>L</v>
      </c>
      <c r="CC77" s="51" t="str">
        <f t="shared" ref="CC77:CC140" si="97">IF(BC77="","", IF(G77="P",IF(BC77&lt;=34.99,"TL", IF(BC77&gt;=35,"L")), IF(G77="W", IF(BC77&lt;=34.99,"TL", IF(BC77&gt;=35,"L")))))</f>
        <v>L</v>
      </c>
      <c r="CD77" s="51" t="str">
        <f t="shared" ref="CD77:CD140" si="98">IF(BD77="","", IF(G77="P",IF(BD77&lt;=40.99,"TL", IF(BD77&gt;=41,"L")), IF(G77="W", IF(BD77&lt;=40.99,"TL", IF(BD77&gt;=41,"L")))))</f>
        <v>L</v>
      </c>
      <c r="CE77" s="51" t="str">
        <f t="shared" si="51"/>
        <v>L</v>
      </c>
      <c r="CF77" s="51"/>
      <c r="CH77" s="53" t="str">
        <f t="shared" si="52"/>
        <v/>
      </c>
      <c r="CI77" s="53" t="str">
        <f t="shared" si="53"/>
        <v/>
      </c>
      <c r="CJ77" s="54" t="str">
        <f t="shared" si="54"/>
        <v/>
      </c>
      <c r="CK77" s="53" t="str">
        <f t="shared" si="55"/>
        <v/>
      </c>
      <c r="CL77" s="53" t="str">
        <f t="shared" si="56"/>
        <v/>
      </c>
      <c r="CM77" s="53" t="str">
        <f t="shared" si="57"/>
        <v/>
      </c>
      <c r="CN77" s="53" t="str">
        <f t="shared" si="58"/>
        <v/>
      </c>
      <c r="CO77" s="53" t="str">
        <f t="shared" si="59"/>
        <v/>
      </c>
      <c r="CP77" s="53" t="str">
        <f t="shared" si="60"/>
        <v/>
      </c>
      <c r="CQ77" s="53" t="str">
        <f t="shared" si="61"/>
        <v/>
      </c>
      <c r="CR77" s="53" t="str">
        <f t="shared" si="62"/>
        <v/>
      </c>
      <c r="CS77" s="53" t="str">
        <f t="shared" si="63"/>
        <v/>
      </c>
      <c r="CT77" s="53" t="str">
        <f t="shared" si="64"/>
        <v/>
      </c>
      <c r="CU77" s="53" t="str">
        <f t="shared" si="65"/>
        <v/>
      </c>
    </row>
    <row r="78" spans="1:99" ht="81.75" hidden="1" thickBot="1" x14ac:dyDescent="0.35">
      <c r="A78" s="40">
        <v>66</v>
      </c>
      <c r="B78" s="106">
        <v>11</v>
      </c>
      <c r="C78" s="401" t="s">
        <v>327</v>
      </c>
      <c r="D78" s="40" t="s">
        <v>147</v>
      </c>
      <c r="E78" s="404">
        <v>5</v>
      </c>
      <c r="F78" s="421" t="s">
        <v>729</v>
      </c>
      <c r="G78" s="40" t="s">
        <v>141</v>
      </c>
      <c r="H78" s="412">
        <v>172.8</v>
      </c>
      <c r="I78" s="412">
        <v>62.9</v>
      </c>
      <c r="J78" s="296">
        <f t="shared" si="67"/>
        <v>55.167000000000009</v>
      </c>
      <c r="K78" s="297">
        <f t="shared" si="68"/>
        <v>55.26700000000001</v>
      </c>
      <c r="L78" s="298">
        <f t="shared" si="69"/>
        <v>56.792500000000011</v>
      </c>
      <c r="M78" s="297">
        <f t="shared" si="70"/>
        <v>56.892500000000013</v>
      </c>
      <c r="N78" s="298">
        <f t="shared" si="71"/>
        <v>60.043500000000009</v>
      </c>
      <c r="O78" s="297">
        <f t="shared" si="72"/>
        <v>60.14350000000001</v>
      </c>
      <c r="P78" s="298">
        <f t="shared" si="73"/>
        <v>64.920000000000016</v>
      </c>
      <c r="Q78" s="299">
        <f t="shared" si="74"/>
        <v>65.02000000000001</v>
      </c>
      <c r="R78" s="300">
        <f t="shared" si="75"/>
        <v>65.52000000000001</v>
      </c>
      <c r="S78" s="299">
        <f t="shared" si="76"/>
        <v>65.62</v>
      </c>
      <c r="T78" s="298">
        <f t="shared" si="77"/>
        <v>66.02000000000001</v>
      </c>
      <c r="U78" s="299">
        <f t="shared" si="78"/>
        <v>66.12</v>
      </c>
      <c r="V78" s="300">
        <f t="shared" si="79"/>
        <v>70.971500000000006</v>
      </c>
      <c r="W78" s="299">
        <f t="shared" si="80"/>
        <v>71.0715</v>
      </c>
      <c r="X78" s="300">
        <f t="shared" si="81"/>
        <v>74.272500000000008</v>
      </c>
      <c r="Y78" s="299">
        <f t="shared" si="82"/>
        <v>74.372500000000002</v>
      </c>
      <c r="Z78" s="300">
        <f t="shared" si="83"/>
        <v>75.923000000000016</v>
      </c>
      <c r="AA78" s="298">
        <f t="shared" si="84"/>
        <v>76.02300000000001</v>
      </c>
      <c r="AB78" s="97" t="str">
        <f t="shared" si="85"/>
        <v/>
      </c>
      <c r="AC78" s="42" t="str">
        <f t="shared" si="86"/>
        <v>HB</v>
      </c>
      <c r="AD78" s="42">
        <f t="shared" si="87"/>
        <v>70</v>
      </c>
      <c r="AE78" s="346">
        <v>1</v>
      </c>
      <c r="AF78" s="346">
        <v>4</v>
      </c>
      <c r="AG78" s="347" t="s">
        <v>734</v>
      </c>
      <c r="AH78" s="348">
        <f t="shared" si="88"/>
        <v>59</v>
      </c>
      <c r="AI78" s="346">
        <v>1</v>
      </c>
      <c r="AJ78" s="346">
        <v>2</v>
      </c>
      <c r="AK78" s="347" t="s">
        <v>446</v>
      </c>
      <c r="AL78" s="349" t="str">
        <f t="shared" ref="AL78:AL141" si="99">IF(AM78="","",IF(AM78&gt;=81,"SGP-0",IF(AND(AM78&gt;=61,AM78&lt;=80),"SGP-1",IF(AND(AM78&gt;=41,AM78&lt;=60),"SGP-2",IF(AND(AM78&gt;=21,AM78&lt;=40),"SGP-3",IF(AND(AM78&gt;=0,AM78&lt;=20),"SGP-4",""))))))</f>
        <v>SGP-1</v>
      </c>
      <c r="AM78" s="348">
        <f t="shared" si="89"/>
        <v>79</v>
      </c>
      <c r="AN78" s="350">
        <f t="shared" ref="AN78:AN141" si="100">IF(OR(AD78="",AH78="",AM78=""),"",VALUE(FIXED(((AD78+AH78+AM78)/3),2)))</f>
        <v>69.33</v>
      </c>
      <c r="AO78" s="346">
        <v>6</v>
      </c>
      <c r="AP78" s="346">
        <v>40</v>
      </c>
      <c r="AQ78" s="346">
        <f t="shared" si="90"/>
        <v>2440</v>
      </c>
      <c r="AR78" s="348">
        <f t="shared" si="91"/>
        <v>43</v>
      </c>
      <c r="AS78" s="346">
        <v>15</v>
      </c>
      <c r="AT78" s="348">
        <f t="shared" si="92"/>
        <v>85</v>
      </c>
      <c r="AU78" s="346">
        <v>37</v>
      </c>
      <c r="AV78" s="348">
        <f t="shared" si="93"/>
        <v>80</v>
      </c>
      <c r="AW78" s="346">
        <v>52</v>
      </c>
      <c r="AX78" s="348">
        <f t="shared" si="94"/>
        <v>90</v>
      </c>
      <c r="AY78" s="346">
        <v>43</v>
      </c>
      <c r="AZ78" s="348">
        <f t="shared" si="95"/>
        <v>100</v>
      </c>
      <c r="BA78" s="351">
        <v>5.9</v>
      </c>
      <c r="BB78" s="348">
        <f t="shared" si="96"/>
        <v>55</v>
      </c>
      <c r="BC78" s="350">
        <f t="shared" ref="BC78:BC141" si="101">IF(OR(AT78="",AV78="",AX78="",AZ78="",BB78=""),"",IF(OR(AS78="-",AU78="-",AW78="-",AY78="-",BA78="-"),0,VALUE(FIXED(((AT78+AV78+AX78+AZ78+BB78)/5),2))))</f>
        <v>82</v>
      </c>
      <c r="BD78" s="350">
        <f t="shared" ref="BD78:BD141" si="102">IF(OR(AR78="",BC78=""),"",IF(OR(AS78="-",AU78="-",AW78="-",AY78="-",BA78="-"),0, VALUE(FIXED(((AR78+BC78)/2),2))))</f>
        <v>62.5</v>
      </c>
      <c r="BE78" s="346" t="s">
        <v>450</v>
      </c>
      <c r="BF78" s="352" t="s">
        <v>39</v>
      </c>
      <c r="BG78" s="353" t="str">
        <f t="shared" ref="BG78:BG141" si="103">IF(BF78="","",IF(RIGHT(BF78,1)="M","",""""))</f>
        <v/>
      </c>
      <c r="BH78" s="354">
        <f t="shared" ref="BH78:BH141" si="104">IF(OR(G78="",AN78="",BD78=""),"", IF(OR(AE78="-",AF78="-",AI78="-",AJ78="-",AS78="-",AU78="-",AW78="-",AY78="-",BA78="-"),0, VALUE(FIXED(((AN78*30%)+(BD78*70%)),2))))</f>
        <v>64.55</v>
      </c>
      <c r="BI78" s="350">
        <f t="shared" ref="BI78:BI141" si="105">IF(OR(G78="",BH78=""),"", IF(OR(AE78="-",AF78="-",AI78="-",AJ78="-",AS78="-",AU78="-",AW78="-",BA78="-"),0, IF(AND(BJ78="TL",OR(BH78&lt;=40.99,BH78&gt;=41)),VLOOKUP(BH78,NILAI_KONVERSI,2),IF(BJ78="L",BH78,""))))</f>
        <v>64.55</v>
      </c>
      <c r="BJ78" s="113" t="str">
        <f t="shared" ref="BJ78:BJ141" si="106">IF(BH78="","", IF(OR(AQ78="-",AS78="-",AU78="-",AW78="-",AY78="-", BA78="-"),"-", IF(COUNTIF(BS78:CE78,"TL")&gt;=1,"TL","L")))</f>
        <v>L</v>
      </c>
      <c r="BK78" s="347" t="str">
        <f t="shared" si="66"/>
        <v xml:space="preserve">Renang=15 M,                     </v>
      </c>
      <c r="BR78" s="307"/>
      <c r="BS78" s="51" t="str">
        <f t="shared" ref="BS78:BS141" si="107">IF(AD78="","",IF(AD78="-","-",IF(AD78&lt;=20,"TL","L")))</f>
        <v>L</v>
      </c>
      <c r="BT78" s="51" t="str">
        <f t="shared" ref="BT78:BT141" si="108">IF(AH78="","",IF(AH78="-","-",IF(AH78&lt;=30,"TL","L")))</f>
        <v>L</v>
      </c>
      <c r="BU78" s="51" t="str">
        <f t="shared" ref="BU78:BU141" si="109">IF(AM78="","",IF(AM78="-","-",IF(AM78&lt;=20,"TL","L")))</f>
        <v>L</v>
      </c>
      <c r="BV78" s="51" t="str">
        <f t="shared" ref="BV78:BV141" si="110">IF(AN78="","",IF(AN78="-","-",IF(AN78&lt;=20.99,"TL","L")))</f>
        <v>L</v>
      </c>
      <c r="BW78" s="51" t="str">
        <f t="shared" ref="BW78:BW141" si="111">IF(AR78="","", IF(AR78="-","-", IF(AR78&lt;=34,"TL","L")))</f>
        <v>L</v>
      </c>
      <c r="BX78" s="51" t="str">
        <f t="shared" ref="BX78:BX141" si="112">IF(AT78="","",IF(AT78="-","-",IF(G78="P",IF(AT78&lt;=24,"TL",IF(AT78&gt;=25,"L")),IF(G78="W",IF(AT78&lt;=30,"TL",IF(AT78&gt;=31,"L"))))))</f>
        <v>L</v>
      </c>
      <c r="BY78" s="51" t="str">
        <f t="shared" ref="BY78:BY141" si="113">IF(AV78="","",IF(AV78="-","-",IF(G78="P",IF(AV78&lt;=30,"TL",IF(AV78&gt;=31,"L")),IF(G78="W",IF(AV78&lt;=30,"TL",IF(AV78&gt;=31,"L"))))))</f>
        <v>L</v>
      </c>
      <c r="BZ78" s="51" t="str">
        <f t="shared" ref="BZ78:BZ141" si="114">IF(AX78="","",IF(AX78="-","-",IF(G78="P",IF(AX78&lt;=30,"TL",IF(AX78&gt;=31,"L")),IF(G78="W",IF(AX78&lt;=30,"TL",IF(AX78&gt;=31,"L"))))))</f>
        <v>L</v>
      </c>
      <c r="CA78" s="51" t="str">
        <f t="shared" ref="CA78:CA141" si="115">IF(AZ78="","",IF(AZ78="-","-",IF(G78="P",IF(AZ78&lt;=30,"TL",IF(AZ78&gt;=31,"L")),IF(G78="W",IF(AZ78&lt;=30,"TL",IF(AZ78&gt;=31,"L"))))))</f>
        <v>L</v>
      </c>
      <c r="CB78" s="51" t="str">
        <f t="shared" ref="CB78:CB141" si="116">IF(BB78="","",IF(BB78="-","-",IF(G78="P",IF(BB78&lt;=30,"TL",IF(BB78&gt;=31,"L")),IF(G78="W",IF(BB78&lt;=30,"TL",IF(BB78&gt;=31,"L"))))))</f>
        <v>L</v>
      </c>
      <c r="CC78" s="51" t="str">
        <f t="shared" si="97"/>
        <v>L</v>
      </c>
      <c r="CD78" s="51" t="str">
        <f t="shared" si="98"/>
        <v>L</v>
      </c>
      <c r="CE78" s="51" t="str">
        <f t="shared" ref="CE78:CE141" si="117">IF(BH78="","",IF(BH78&lt;=40.99,"TL", IF(BH78&gt;=41,"L")))</f>
        <v>L</v>
      </c>
      <c r="CF78" s="51"/>
      <c r="CH78" s="53" t="str">
        <f t="shared" ref="CH78:CH141" si="118">IF(BS78="TL","BB="&amp;""&amp;AC78&amp;"("&amp;AD78&amp;"),         ", "")</f>
        <v/>
      </c>
      <c r="CI78" s="53" t="str">
        <f t="shared" ref="CI78:CI141" si="119">IF(OR(AE78="-",AF78="-"),"NSA= tdk melaks"&amp;",             ",IF(BT78="TL","NSA=N-"&amp;AF78&amp;""&amp;"("&amp;AH78&amp;")"&amp;"("&amp;AG78&amp;")"&amp;",                    ",""))</f>
        <v/>
      </c>
      <c r="CJ78" s="54" t="str">
        <f t="shared" ref="CJ78:CJ141" si="120">IF(AL78="-","SGP= tdk melaks"&amp;",       ",IF(BU78="TL",AL78&amp;"="&amp;""&amp;"("&amp;AM78&amp;"),  ",""))</f>
        <v/>
      </c>
      <c r="CK78" s="53" t="str">
        <f t="shared" ref="CK78:CK141" si="121">IF(BV78="TL","NP="&amp;"("&amp;FIXED((AN78),2)&amp;"),               ","")</f>
        <v/>
      </c>
      <c r="CL78" s="53" t="str">
        <f t="shared" ref="CL78:CL141" si="122">IF(AQ78="-","A= tdk melaks"&amp;",                       ", IF(BW78="TL","A="&amp;"("&amp;AR78&amp;")"&amp;" (Lari Kurang "&amp;(AQ78-2272)&amp;"m),                      ",""))</f>
        <v/>
      </c>
      <c r="CM78" s="53" t="str">
        <f t="shared" ref="CM78:CM141" si="123">IF(AS78="-","B1= tdk melaks"&amp;",        ",IF(BX78="TL","B1="&amp;"("&amp;AT78&amp;"),                 ",""))</f>
        <v/>
      </c>
      <c r="CN78" s="53" t="str">
        <f t="shared" ref="CN78:CN141" si="124">IF(AU78="-","B2= tdk melaks"&amp;",       ",IF(BY78="TL","B2="&amp;"("&amp;AV78&amp;"),                 ",""))</f>
        <v/>
      </c>
      <c r="CO78" s="53" t="str">
        <f t="shared" ref="CO78:CO141" si="125">IF(AW78="-","B3= tdk melaks"&amp;",       ",IF(BZ78="TL","B3="&amp;"("&amp;AX78&amp;"),                    ",""))</f>
        <v/>
      </c>
      <c r="CP78" s="53" t="str">
        <f t="shared" ref="CP78:CP141" si="126">IF(BA78="-","B4= tdk melaks"&amp;",       ",IF(CA78="TL","B4="&amp;"("&amp;AZ78&amp;"),                    ",""))</f>
        <v/>
      </c>
      <c r="CQ78" s="53" t="str">
        <f t="shared" ref="CQ78:CQ141" si="127">IF(BB78="-","B4= tdk melaks"&amp;",       ",IF(CB78="TL","B5="&amp;"("&amp;BB78&amp;"),                    ",""))</f>
        <v/>
      </c>
      <c r="CR78" s="53" t="str">
        <f t="shared" ref="CR78:CR141" si="128">IF(CC78="TL","R.B="&amp;"("&amp;FIXED((BC78),2)&amp;"),                      ", "")</f>
        <v/>
      </c>
      <c r="CS78" s="53" t="str">
        <f t="shared" ref="CS78:CS141" si="129">IF(CD78="TL","R.AB="&amp;"("&amp;FIXED((BD78),2)&amp;"),                        ", "")</f>
        <v/>
      </c>
      <c r="CT78" s="53" t="str">
        <f t="shared" ref="CT78:CT141" si="130">IF(CE78="TL","N.A="&amp;"("&amp;FIXED((BH78),2)&amp;").", "")</f>
        <v/>
      </c>
      <c r="CU78" s="53" t="str">
        <f t="shared" ref="CU78:CU141" si="131">IF(BF78="-","Renang= tdk melaks"&amp;",                   ", IF(RIGHT(BF78,1)="M","Renang="&amp;""&amp;BF78&amp;",                     ",""))</f>
        <v xml:space="preserve">Renang=15 M,                     </v>
      </c>
    </row>
    <row r="79" spans="1:99" ht="123" hidden="1" thickTop="1" thickBot="1" x14ac:dyDescent="0.35">
      <c r="A79" s="40">
        <v>67</v>
      </c>
      <c r="B79" s="106">
        <v>12</v>
      </c>
      <c r="C79" s="414" t="s">
        <v>451</v>
      </c>
      <c r="D79" s="40" t="s">
        <v>146</v>
      </c>
      <c r="E79" s="403">
        <v>1</v>
      </c>
      <c r="F79" s="422" t="s">
        <v>594</v>
      </c>
      <c r="G79" s="40" t="s">
        <v>141</v>
      </c>
      <c r="H79" s="410">
        <v>167</v>
      </c>
      <c r="I79" s="410">
        <v>56</v>
      </c>
      <c r="J79" s="296">
        <f t="shared" si="67"/>
        <v>50.730000000000004</v>
      </c>
      <c r="K79" s="297">
        <f t="shared" si="68"/>
        <v>50.830000000000005</v>
      </c>
      <c r="L79" s="298">
        <f t="shared" si="69"/>
        <v>52.225000000000001</v>
      </c>
      <c r="M79" s="297">
        <f t="shared" si="70"/>
        <v>52.325000000000003</v>
      </c>
      <c r="N79" s="298">
        <f t="shared" si="71"/>
        <v>55.215000000000003</v>
      </c>
      <c r="O79" s="297">
        <f t="shared" si="72"/>
        <v>55.315000000000005</v>
      </c>
      <c r="P79" s="298">
        <f t="shared" si="73"/>
        <v>59.7</v>
      </c>
      <c r="Q79" s="299">
        <f t="shared" si="74"/>
        <v>59.800000000000004</v>
      </c>
      <c r="R79" s="300">
        <f t="shared" si="75"/>
        <v>60.300000000000004</v>
      </c>
      <c r="S79" s="299">
        <f t="shared" si="76"/>
        <v>60.400000000000006</v>
      </c>
      <c r="T79" s="298">
        <f t="shared" si="77"/>
        <v>60.800000000000004</v>
      </c>
      <c r="U79" s="299">
        <f t="shared" si="78"/>
        <v>60.900000000000006</v>
      </c>
      <c r="V79" s="300">
        <f t="shared" si="79"/>
        <v>65.36</v>
      </c>
      <c r="W79" s="299">
        <f t="shared" si="80"/>
        <v>65.459999999999994</v>
      </c>
      <c r="X79" s="300">
        <f t="shared" si="81"/>
        <v>68.400000000000006</v>
      </c>
      <c r="Y79" s="299">
        <f t="shared" si="82"/>
        <v>68.5</v>
      </c>
      <c r="Z79" s="300">
        <f t="shared" si="83"/>
        <v>69.92</v>
      </c>
      <c r="AA79" s="298">
        <f t="shared" si="84"/>
        <v>70.02</v>
      </c>
      <c r="AB79" s="97" t="str">
        <f t="shared" si="85"/>
        <v/>
      </c>
      <c r="AC79" s="42" t="str">
        <f t="shared" si="86"/>
        <v>HB</v>
      </c>
      <c r="AD79" s="42">
        <f t="shared" si="87"/>
        <v>70</v>
      </c>
      <c r="AE79" s="346">
        <v>1</v>
      </c>
      <c r="AF79" s="346">
        <v>7</v>
      </c>
      <c r="AG79" s="347" t="s">
        <v>526</v>
      </c>
      <c r="AH79" s="348">
        <f t="shared" si="88"/>
        <v>29</v>
      </c>
      <c r="AI79" s="346">
        <v>0</v>
      </c>
      <c r="AJ79" s="346">
        <v>4</v>
      </c>
      <c r="AK79" s="347" t="s">
        <v>736</v>
      </c>
      <c r="AL79" s="349" t="str">
        <f t="shared" si="99"/>
        <v>SGP-2</v>
      </c>
      <c r="AM79" s="348">
        <f t="shared" si="89"/>
        <v>60</v>
      </c>
      <c r="AN79" s="350">
        <f t="shared" si="100"/>
        <v>53</v>
      </c>
      <c r="AO79" s="346">
        <v>6</v>
      </c>
      <c r="AP79" s="346">
        <v>340</v>
      </c>
      <c r="AQ79" s="346">
        <f t="shared" si="90"/>
        <v>2740</v>
      </c>
      <c r="AR79" s="348">
        <f t="shared" si="91"/>
        <v>59</v>
      </c>
      <c r="AS79" s="346">
        <v>13</v>
      </c>
      <c r="AT79" s="348">
        <f t="shared" si="92"/>
        <v>75</v>
      </c>
      <c r="AU79" s="346">
        <v>41</v>
      </c>
      <c r="AV79" s="348">
        <f t="shared" si="93"/>
        <v>100</v>
      </c>
      <c r="AW79" s="346">
        <v>49</v>
      </c>
      <c r="AX79" s="348">
        <f t="shared" si="94"/>
        <v>75</v>
      </c>
      <c r="AY79" s="346">
        <v>32</v>
      </c>
      <c r="AZ79" s="348">
        <f t="shared" si="95"/>
        <v>76</v>
      </c>
      <c r="BA79" s="351">
        <v>5.9</v>
      </c>
      <c r="BB79" s="348">
        <f t="shared" si="96"/>
        <v>55</v>
      </c>
      <c r="BC79" s="350">
        <f t="shared" si="101"/>
        <v>76.2</v>
      </c>
      <c r="BD79" s="350">
        <f t="shared" si="102"/>
        <v>67.599999999999994</v>
      </c>
      <c r="BE79" s="346" t="s">
        <v>450</v>
      </c>
      <c r="BF79" s="352">
        <v>1.01</v>
      </c>
      <c r="BG79" s="353" t="str">
        <f t="shared" si="103"/>
        <v>"</v>
      </c>
      <c r="BH79" s="354">
        <f t="shared" si="104"/>
        <v>63.22</v>
      </c>
      <c r="BI79" s="350">
        <f t="shared" si="105"/>
        <v>36.5</v>
      </c>
      <c r="BJ79" s="113" t="str">
        <f t="shared" si="106"/>
        <v>TL</v>
      </c>
      <c r="BK79" s="347" t="str">
        <f t="shared" ref="BK79:BK142" si="132">IF(BJ79="","",CONCATENATE(CH79,CI79,CJ79,CK79,CL79,CM79,CN79,CO79,CP79,CQ79,CR79,CS79,CU79,CT79))</f>
        <v xml:space="preserve">NSA=N-7(29)(BN= HA / NM-= HAS-3, LD, XBEEN-3),                    </v>
      </c>
      <c r="BR79" s="307"/>
      <c r="BS79" s="51" t="str">
        <f t="shared" si="107"/>
        <v>L</v>
      </c>
      <c r="BT79" s="51" t="str">
        <f t="shared" si="108"/>
        <v>TL</v>
      </c>
      <c r="BU79" s="51" t="str">
        <f t="shared" si="109"/>
        <v>L</v>
      </c>
      <c r="BV79" s="51" t="str">
        <f t="shared" si="110"/>
        <v>L</v>
      </c>
      <c r="BW79" s="51" t="str">
        <f t="shared" si="111"/>
        <v>L</v>
      </c>
      <c r="BX79" s="51" t="str">
        <f t="shared" si="112"/>
        <v>L</v>
      </c>
      <c r="BY79" s="51" t="str">
        <f t="shared" si="113"/>
        <v>L</v>
      </c>
      <c r="BZ79" s="51" t="str">
        <f t="shared" si="114"/>
        <v>L</v>
      </c>
      <c r="CA79" s="51" t="str">
        <f t="shared" si="115"/>
        <v>L</v>
      </c>
      <c r="CB79" s="51" t="str">
        <f t="shared" si="116"/>
        <v>L</v>
      </c>
      <c r="CC79" s="51" t="str">
        <f t="shared" si="97"/>
        <v>L</v>
      </c>
      <c r="CD79" s="51" t="str">
        <f t="shared" si="98"/>
        <v>L</v>
      </c>
      <c r="CE79" s="51" t="str">
        <f t="shared" si="117"/>
        <v>L</v>
      </c>
      <c r="CF79" s="51"/>
      <c r="CH79" s="53" t="str">
        <f t="shared" si="118"/>
        <v/>
      </c>
      <c r="CI79" s="53" t="str">
        <f t="shared" si="119"/>
        <v xml:space="preserve">NSA=N-7(29)(BN= HA / NM-= HAS-3, LD, XBEEN-3),                    </v>
      </c>
      <c r="CJ79" s="54" t="str">
        <f t="shared" si="120"/>
        <v/>
      </c>
      <c r="CK79" s="53" t="str">
        <f t="shared" si="121"/>
        <v/>
      </c>
      <c r="CL79" s="53" t="str">
        <f t="shared" si="122"/>
        <v/>
      </c>
      <c r="CM79" s="53" t="str">
        <f t="shared" si="123"/>
        <v/>
      </c>
      <c r="CN79" s="53" t="str">
        <f t="shared" si="124"/>
        <v/>
      </c>
      <c r="CO79" s="53" t="str">
        <f t="shared" si="125"/>
        <v/>
      </c>
      <c r="CP79" s="53" t="str">
        <f t="shared" si="126"/>
        <v/>
      </c>
      <c r="CQ79" s="53" t="str">
        <f t="shared" si="127"/>
        <v/>
      </c>
      <c r="CR79" s="53" t="str">
        <f t="shared" si="128"/>
        <v/>
      </c>
      <c r="CS79" s="53" t="str">
        <f t="shared" si="129"/>
        <v/>
      </c>
      <c r="CT79" s="53" t="str">
        <f t="shared" si="130"/>
        <v/>
      </c>
      <c r="CU79" s="53" t="str">
        <f t="shared" si="131"/>
        <v/>
      </c>
    </row>
    <row r="80" spans="1:99" ht="122.25" hidden="1" thickBot="1" x14ac:dyDescent="0.35">
      <c r="A80" s="40">
        <v>68</v>
      </c>
      <c r="B80" s="106">
        <v>13</v>
      </c>
      <c r="C80" s="415" t="s">
        <v>452</v>
      </c>
      <c r="D80" s="40" t="s">
        <v>146</v>
      </c>
      <c r="E80" s="403">
        <v>2</v>
      </c>
      <c r="F80" s="422" t="s">
        <v>595</v>
      </c>
      <c r="G80" s="40" t="s">
        <v>141</v>
      </c>
      <c r="H80" s="411">
        <v>169.6</v>
      </c>
      <c r="I80" s="411">
        <v>61.4</v>
      </c>
      <c r="J80" s="296">
        <f t="shared" si="67"/>
        <v>52.718999999999994</v>
      </c>
      <c r="K80" s="297">
        <f t="shared" si="68"/>
        <v>52.818999999999996</v>
      </c>
      <c r="L80" s="298">
        <f t="shared" si="69"/>
        <v>54.272499999999994</v>
      </c>
      <c r="M80" s="297">
        <f t="shared" si="70"/>
        <v>54.372499999999995</v>
      </c>
      <c r="N80" s="298">
        <f t="shared" si="71"/>
        <v>57.379499999999993</v>
      </c>
      <c r="O80" s="297">
        <f t="shared" si="72"/>
        <v>57.479499999999994</v>
      </c>
      <c r="P80" s="298">
        <f t="shared" si="73"/>
        <v>62.039999999999992</v>
      </c>
      <c r="Q80" s="299">
        <f t="shared" si="74"/>
        <v>62.139999999999993</v>
      </c>
      <c r="R80" s="300">
        <f t="shared" si="75"/>
        <v>62.639999999999993</v>
      </c>
      <c r="S80" s="299">
        <f t="shared" si="76"/>
        <v>62.739999999999995</v>
      </c>
      <c r="T80" s="298">
        <f t="shared" si="77"/>
        <v>63.139999999999993</v>
      </c>
      <c r="U80" s="299">
        <f t="shared" si="78"/>
        <v>63.239999999999995</v>
      </c>
      <c r="V80" s="300">
        <f t="shared" si="79"/>
        <v>67.875499999999988</v>
      </c>
      <c r="W80" s="299">
        <f t="shared" si="80"/>
        <v>67.975499999999982</v>
      </c>
      <c r="X80" s="300">
        <f t="shared" si="81"/>
        <v>71.032499999999999</v>
      </c>
      <c r="Y80" s="299">
        <f t="shared" si="82"/>
        <v>71.132499999999993</v>
      </c>
      <c r="Z80" s="300">
        <f t="shared" si="83"/>
        <v>72.61099999999999</v>
      </c>
      <c r="AA80" s="298">
        <f t="shared" si="84"/>
        <v>72.710999999999984</v>
      </c>
      <c r="AB80" s="97" t="str">
        <f t="shared" si="85"/>
        <v/>
      </c>
      <c r="AC80" s="42" t="str">
        <f t="shared" si="86"/>
        <v>HB</v>
      </c>
      <c r="AD80" s="42">
        <f t="shared" si="87"/>
        <v>70</v>
      </c>
      <c r="AE80" s="346">
        <v>0</v>
      </c>
      <c r="AF80" s="346">
        <v>7</v>
      </c>
      <c r="AG80" s="347" t="s">
        <v>527</v>
      </c>
      <c r="AH80" s="348">
        <f t="shared" si="88"/>
        <v>30</v>
      </c>
      <c r="AI80" s="346">
        <v>0</v>
      </c>
      <c r="AJ80" s="346">
        <v>8</v>
      </c>
      <c r="AK80" s="347" t="s">
        <v>737</v>
      </c>
      <c r="AL80" s="349" t="str">
        <f t="shared" si="99"/>
        <v>SGP-4</v>
      </c>
      <c r="AM80" s="348">
        <f t="shared" si="89"/>
        <v>20</v>
      </c>
      <c r="AN80" s="350">
        <f t="shared" si="100"/>
        <v>40</v>
      </c>
      <c r="AO80" s="346">
        <v>6</v>
      </c>
      <c r="AP80" s="346">
        <v>110</v>
      </c>
      <c r="AQ80" s="346">
        <f t="shared" si="90"/>
        <v>2510</v>
      </c>
      <c r="AR80" s="348">
        <f t="shared" si="91"/>
        <v>47</v>
      </c>
      <c r="AS80" s="346">
        <v>8</v>
      </c>
      <c r="AT80" s="348">
        <f t="shared" si="92"/>
        <v>50</v>
      </c>
      <c r="AU80" s="346">
        <v>41</v>
      </c>
      <c r="AV80" s="348">
        <f t="shared" si="93"/>
        <v>100</v>
      </c>
      <c r="AW80" s="346">
        <v>48</v>
      </c>
      <c r="AX80" s="348">
        <f t="shared" si="94"/>
        <v>70</v>
      </c>
      <c r="AY80" s="346">
        <v>38</v>
      </c>
      <c r="AZ80" s="348">
        <f t="shared" si="95"/>
        <v>89</v>
      </c>
      <c r="BA80" s="351">
        <v>5.5</v>
      </c>
      <c r="BB80" s="348">
        <f t="shared" si="96"/>
        <v>65</v>
      </c>
      <c r="BC80" s="350">
        <f t="shared" si="101"/>
        <v>74.8</v>
      </c>
      <c r="BD80" s="350">
        <f t="shared" si="102"/>
        <v>60.9</v>
      </c>
      <c r="BE80" s="346" t="s">
        <v>450</v>
      </c>
      <c r="BF80" s="352">
        <v>1.18</v>
      </c>
      <c r="BG80" s="353" t="str">
        <f t="shared" si="103"/>
        <v>"</v>
      </c>
      <c r="BH80" s="354">
        <f t="shared" si="104"/>
        <v>54.63</v>
      </c>
      <c r="BI80" s="350">
        <f t="shared" si="105"/>
        <v>35.5</v>
      </c>
      <c r="BJ80" s="113" t="str">
        <f t="shared" si="106"/>
        <v>TL</v>
      </c>
      <c r="BK80" s="347" t="str">
        <f t="shared" si="132"/>
        <v xml:space="preserve">NSA=N-7(30)(NM-= HA, SDR, HAS-2, HEX-2, HAP-1),                    SGP-4=(20),  </v>
      </c>
      <c r="BR80" s="307"/>
      <c r="BS80" s="51" t="str">
        <f t="shared" si="107"/>
        <v>L</v>
      </c>
      <c r="BT80" s="51" t="str">
        <f t="shared" si="108"/>
        <v>TL</v>
      </c>
      <c r="BU80" s="51" t="str">
        <f t="shared" si="109"/>
        <v>TL</v>
      </c>
      <c r="BV80" s="51" t="str">
        <f t="shared" si="110"/>
        <v>L</v>
      </c>
      <c r="BW80" s="51" t="str">
        <f t="shared" si="111"/>
        <v>L</v>
      </c>
      <c r="BX80" s="51" t="str">
        <f t="shared" si="112"/>
        <v>L</v>
      </c>
      <c r="BY80" s="51" t="str">
        <f t="shared" si="113"/>
        <v>L</v>
      </c>
      <c r="BZ80" s="51" t="str">
        <f t="shared" si="114"/>
        <v>L</v>
      </c>
      <c r="CA80" s="51" t="str">
        <f t="shared" si="115"/>
        <v>L</v>
      </c>
      <c r="CB80" s="51" t="str">
        <f t="shared" si="116"/>
        <v>L</v>
      </c>
      <c r="CC80" s="51" t="str">
        <f t="shared" si="97"/>
        <v>L</v>
      </c>
      <c r="CD80" s="51" t="str">
        <f t="shared" si="98"/>
        <v>L</v>
      </c>
      <c r="CE80" s="51" t="str">
        <f t="shared" si="117"/>
        <v>L</v>
      </c>
      <c r="CF80" s="51"/>
      <c r="CH80" s="53" t="str">
        <f t="shared" si="118"/>
        <v/>
      </c>
      <c r="CI80" s="53" t="str">
        <f t="shared" si="119"/>
        <v xml:space="preserve">NSA=N-7(30)(NM-= HA, SDR, HAS-2, HEX-2, HAP-1),                    </v>
      </c>
      <c r="CJ80" s="54" t="str">
        <f t="shared" si="120"/>
        <v xml:space="preserve">SGP-4=(20),  </v>
      </c>
      <c r="CK80" s="53" t="str">
        <f t="shared" si="121"/>
        <v/>
      </c>
      <c r="CL80" s="53" t="str">
        <f t="shared" si="122"/>
        <v/>
      </c>
      <c r="CM80" s="53" t="str">
        <f t="shared" si="123"/>
        <v/>
      </c>
      <c r="CN80" s="53" t="str">
        <f t="shared" si="124"/>
        <v/>
      </c>
      <c r="CO80" s="53" t="str">
        <f t="shared" si="125"/>
        <v/>
      </c>
      <c r="CP80" s="53" t="str">
        <f t="shared" si="126"/>
        <v/>
      </c>
      <c r="CQ80" s="53" t="str">
        <f t="shared" si="127"/>
        <v/>
      </c>
      <c r="CR80" s="53" t="str">
        <f t="shared" si="128"/>
        <v/>
      </c>
      <c r="CS80" s="53" t="str">
        <f t="shared" si="129"/>
        <v/>
      </c>
      <c r="CT80" s="53" t="str">
        <f t="shared" si="130"/>
        <v/>
      </c>
      <c r="CU80" s="53" t="str">
        <f t="shared" si="131"/>
        <v/>
      </c>
    </row>
    <row r="81" spans="1:99" ht="61.5" hidden="1" thickBot="1" x14ac:dyDescent="0.35">
      <c r="A81" s="40">
        <v>69</v>
      </c>
      <c r="B81" s="106">
        <v>14</v>
      </c>
      <c r="C81" s="415" t="s">
        <v>453</v>
      </c>
      <c r="D81" s="40" t="s">
        <v>146</v>
      </c>
      <c r="E81" s="403">
        <v>3</v>
      </c>
      <c r="F81" s="422" t="s">
        <v>596</v>
      </c>
      <c r="G81" s="40" t="s">
        <v>141</v>
      </c>
      <c r="H81" s="411">
        <v>166</v>
      </c>
      <c r="I81" s="411">
        <v>58</v>
      </c>
      <c r="J81" s="296">
        <f t="shared" si="67"/>
        <v>49.964999999999996</v>
      </c>
      <c r="K81" s="297">
        <f t="shared" si="68"/>
        <v>50.064999999999998</v>
      </c>
      <c r="L81" s="298">
        <f t="shared" si="69"/>
        <v>51.4375</v>
      </c>
      <c r="M81" s="297">
        <f t="shared" si="70"/>
        <v>51.537500000000001</v>
      </c>
      <c r="N81" s="298">
        <f t="shared" si="71"/>
        <v>54.3825</v>
      </c>
      <c r="O81" s="297">
        <f t="shared" si="72"/>
        <v>54.482500000000002</v>
      </c>
      <c r="P81" s="298">
        <f t="shared" si="73"/>
        <v>58.8</v>
      </c>
      <c r="Q81" s="299">
        <f t="shared" si="74"/>
        <v>58.9</v>
      </c>
      <c r="R81" s="300">
        <f t="shared" si="75"/>
        <v>59.4</v>
      </c>
      <c r="S81" s="299">
        <f t="shared" si="76"/>
        <v>59.5</v>
      </c>
      <c r="T81" s="298">
        <f t="shared" si="77"/>
        <v>59.9</v>
      </c>
      <c r="U81" s="299">
        <f t="shared" si="78"/>
        <v>60</v>
      </c>
      <c r="V81" s="300">
        <f t="shared" si="79"/>
        <v>64.392499999999998</v>
      </c>
      <c r="W81" s="299">
        <f t="shared" si="80"/>
        <v>64.492499999999993</v>
      </c>
      <c r="X81" s="300">
        <f t="shared" si="81"/>
        <v>67.387500000000003</v>
      </c>
      <c r="Y81" s="299">
        <f t="shared" si="82"/>
        <v>67.487499999999997</v>
      </c>
      <c r="Z81" s="300">
        <f t="shared" si="83"/>
        <v>68.884999999999991</v>
      </c>
      <c r="AA81" s="298">
        <f t="shared" si="84"/>
        <v>68.984999999999985</v>
      </c>
      <c r="AB81" s="97" t="str">
        <f t="shared" si="85"/>
        <v/>
      </c>
      <c r="AC81" s="42" t="str">
        <f t="shared" si="86"/>
        <v>HB</v>
      </c>
      <c r="AD81" s="42">
        <f t="shared" si="87"/>
        <v>70</v>
      </c>
      <c r="AE81" s="346">
        <v>0</v>
      </c>
      <c r="AF81" s="346">
        <v>6</v>
      </c>
      <c r="AG81" s="347" t="s">
        <v>528</v>
      </c>
      <c r="AH81" s="348">
        <f t="shared" si="88"/>
        <v>40</v>
      </c>
      <c r="AI81" s="346">
        <v>1</v>
      </c>
      <c r="AJ81" s="346">
        <v>2</v>
      </c>
      <c r="AK81" s="347" t="s">
        <v>738</v>
      </c>
      <c r="AL81" s="349" t="str">
        <f t="shared" si="99"/>
        <v>SGP-1</v>
      </c>
      <c r="AM81" s="348">
        <f t="shared" si="89"/>
        <v>79</v>
      </c>
      <c r="AN81" s="350">
        <f t="shared" si="100"/>
        <v>63</v>
      </c>
      <c r="AO81" s="346">
        <v>6</v>
      </c>
      <c r="AP81" s="346">
        <v>150</v>
      </c>
      <c r="AQ81" s="346">
        <f t="shared" si="90"/>
        <v>2550</v>
      </c>
      <c r="AR81" s="348">
        <f t="shared" si="91"/>
        <v>49</v>
      </c>
      <c r="AS81" s="346">
        <v>14</v>
      </c>
      <c r="AT81" s="348">
        <f t="shared" si="92"/>
        <v>80</v>
      </c>
      <c r="AU81" s="346">
        <v>41</v>
      </c>
      <c r="AV81" s="348">
        <f t="shared" si="93"/>
        <v>100</v>
      </c>
      <c r="AW81" s="346">
        <v>51</v>
      </c>
      <c r="AX81" s="348">
        <f t="shared" si="94"/>
        <v>85</v>
      </c>
      <c r="AY81" s="346">
        <v>43</v>
      </c>
      <c r="AZ81" s="348">
        <f t="shared" si="95"/>
        <v>100</v>
      </c>
      <c r="BA81" s="351">
        <v>5.9</v>
      </c>
      <c r="BB81" s="348">
        <f t="shared" si="96"/>
        <v>55</v>
      </c>
      <c r="BC81" s="350">
        <f t="shared" si="101"/>
        <v>84</v>
      </c>
      <c r="BD81" s="350">
        <f t="shared" si="102"/>
        <v>66.5</v>
      </c>
      <c r="BE81" s="346" t="s">
        <v>450</v>
      </c>
      <c r="BF81" s="352">
        <v>1.1200000000000001</v>
      </c>
      <c r="BG81" s="353" t="str">
        <f t="shared" si="103"/>
        <v>"</v>
      </c>
      <c r="BH81" s="354">
        <f t="shared" si="104"/>
        <v>65.45</v>
      </c>
      <c r="BI81" s="350">
        <f t="shared" si="105"/>
        <v>65.45</v>
      </c>
      <c r="BJ81" s="113" t="str">
        <f t="shared" si="106"/>
        <v>L</v>
      </c>
      <c r="BK81" s="347" t="str">
        <f t="shared" si="132"/>
        <v/>
      </c>
      <c r="BR81" s="307"/>
      <c r="BS81" s="51" t="str">
        <f t="shared" si="107"/>
        <v>L</v>
      </c>
      <c r="BT81" s="51" t="str">
        <f t="shared" si="108"/>
        <v>L</v>
      </c>
      <c r="BU81" s="51" t="str">
        <f t="shared" si="109"/>
        <v>L</v>
      </c>
      <c r="BV81" s="51" t="str">
        <f t="shared" si="110"/>
        <v>L</v>
      </c>
      <c r="BW81" s="51" t="str">
        <f t="shared" si="111"/>
        <v>L</v>
      </c>
      <c r="BX81" s="51" t="str">
        <f t="shared" si="112"/>
        <v>L</v>
      </c>
      <c r="BY81" s="51" t="str">
        <f t="shared" si="113"/>
        <v>L</v>
      </c>
      <c r="BZ81" s="51" t="str">
        <f t="shared" si="114"/>
        <v>L</v>
      </c>
      <c r="CA81" s="51" t="str">
        <f t="shared" si="115"/>
        <v>L</v>
      </c>
      <c r="CB81" s="51" t="str">
        <f t="shared" si="116"/>
        <v>L</v>
      </c>
      <c r="CC81" s="51" t="str">
        <f t="shared" si="97"/>
        <v>L</v>
      </c>
      <c r="CD81" s="51" t="str">
        <f t="shared" si="98"/>
        <v>L</v>
      </c>
      <c r="CE81" s="51" t="str">
        <f t="shared" si="117"/>
        <v>L</v>
      </c>
      <c r="CF81" s="51"/>
      <c r="CH81" s="53" t="str">
        <f t="shared" si="118"/>
        <v/>
      </c>
      <c r="CI81" s="53" t="str">
        <f t="shared" si="119"/>
        <v/>
      </c>
      <c r="CJ81" s="54" t="str">
        <f t="shared" si="120"/>
        <v/>
      </c>
      <c r="CK81" s="53" t="str">
        <f t="shared" si="121"/>
        <v/>
      </c>
      <c r="CL81" s="53" t="str">
        <f t="shared" si="122"/>
        <v/>
      </c>
      <c r="CM81" s="53" t="str">
        <f t="shared" si="123"/>
        <v/>
      </c>
      <c r="CN81" s="53" t="str">
        <f t="shared" si="124"/>
        <v/>
      </c>
      <c r="CO81" s="53" t="str">
        <f t="shared" si="125"/>
        <v/>
      </c>
      <c r="CP81" s="53" t="str">
        <f t="shared" si="126"/>
        <v/>
      </c>
      <c r="CQ81" s="53" t="str">
        <f t="shared" si="127"/>
        <v/>
      </c>
      <c r="CR81" s="53" t="str">
        <f t="shared" si="128"/>
        <v/>
      </c>
      <c r="CS81" s="53" t="str">
        <f t="shared" si="129"/>
        <v/>
      </c>
      <c r="CT81" s="53" t="str">
        <f t="shared" si="130"/>
        <v/>
      </c>
      <c r="CU81" s="53" t="str">
        <f t="shared" si="131"/>
        <v/>
      </c>
    </row>
    <row r="82" spans="1:99" ht="81.75" hidden="1" thickBot="1" x14ac:dyDescent="0.35">
      <c r="A82" s="40">
        <v>70</v>
      </c>
      <c r="B82" s="106">
        <v>15</v>
      </c>
      <c r="C82" s="415" t="s">
        <v>454</v>
      </c>
      <c r="D82" s="40" t="s">
        <v>146</v>
      </c>
      <c r="E82" s="403">
        <v>4</v>
      </c>
      <c r="F82" s="422" t="s">
        <v>597</v>
      </c>
      <c r="G82" s="40" t="s">
        <v>141</v>
      </c>
      <c r="H82" s="411">
        <v>171.1</v>
      </c>
      <c r="I82" s="411">
        <v>59.6</v>
      </c>
      <c r="J82" s="296">
        <f t="shared" si="67"/>
        <v>53.866499999999995</v>
      </c>
      <c r="K82" s="297">
        <f t="shared" si="68"/>
        <v>53.966499999999996</v>
      </c>
      <c r="L82" s="298">
        <f t="shared" si="69"/>
        <v>55.453749999999992</v>
      </c>
      <c r="M82" s="297">
        <f t="shared" si="70"/>
        <v>55.553749999999994</v>
      </c>
      <c r="N82" s="298">
        <f t="shared" si="71"/>
        <v>58.628249999999994</v>
      </c>
      <c r="O82" s="297">
        <f t="shared" si="72"/>
        <v>58.728249999999996</v>
      </c>
      <c r="P82" s="298">
        <f t="shared" si="73"/>
        <v>63.389999999999993</v>
      </c>
      <c r="Q82" s="299">
        <f t="shared" si="74"/>
        <v>63.489999999999995</v>
      </c>
      <c r="R82" s="300">
        <f t="shared" si="75"/>
        <v>63.989999999999995</v>
      </c>
      <c r="S82" s="299">
        <f t="shared" si="76"/>
        <v>64.089999999999989</v>
      </c>
      <c r="T82" s="298">
        <f t="shared" si="77"/>
        <v>64.489999999999995</v>
      </c>
      <c r="U82" s="299">
        <f t="shared" si="78"/>
        <v>64.589999999999989</v>
      </c>
      <c r="V82" s="300">
        <f t="shared" si="79"/>
        <v>69.32674999999999</v>
      </c>
      <c r="W82" s="299">
        <f t="shared" si="80"/>
        <v>69.426749999999984</v>
      </c>
      <c r="X82" s="300">
        <f t="shared" si="81"/>
        <v>72.551249999999996</v>
      </c>
      <c r="Y82" s="299">
        <f t="shared" si="82"/>
        <v>72.65124999999999</v>
      </c>
      <c r="Z82" s="300">
        <f t="shared" si="83"/>
        <v>74.163499999999999</v>
      </c>
      <c r="AA82" s="298">
        <f t="shared" si="84"/>
        <v>74.263499999999993</v>
      </c>
      <c r="AB82" s="97" t="str">
        <f t="shared" si="85"/>
        <v/>
      </c>
      <c r="AC82" s="42" t="str">
        <f t="shared" si="86"/>
        <v>HB</v>
      </c>
      <c r="AD82" s="42">
        <f t="shared" si="87"/>
        <v>70</v>
      </c>
      <c r="AE82" s="346">
        <v>1</v>
      </c>
      <c r="AF82" s="346">
        <v>6</v>
      </c>
      <c r="AG82" s="347" t="s">
        <v>529</v>
      </c>
      <c r="AH82" s="348">
        <f t="shared" si="88"/>
        <v>39</v>
      </c>
      <c r="AI82" s="346">
        <v>1</v>
      </c>
      <c r="AJ82" s="346">
        <v>2</v>
      </c>
      <c r="AK82" s="347" t="s">
        <v>739</v>
      </c>
      <c r="AL82" s="349" t="str">
        <f t="shared" si="99"/>
        <v>SGP-1</v>
      </c>
      <c r="AM82" s="348">
        <f t="shared" si="89"/>
        <v>79</v>
      </c>
      <c r="AN82" s="350">
        <f t="shared" si="100"/>
        <v>62.67</v>
      </c>
      <c r="AO82" s="346">
        <v>6</v>
      </c>
      <c r="AP82" s="346">
        <v>80</v>
      </c>
      <c r="AQ82" s="346">
        <f t="shared" si="90"/>
        <v>2480</v>
      </c>
      <c r="AR82" s="348">
        <f t="shared" si="91"/>
        <v>45</v>
      </c>
      <c r="AS82" s="346">
        <v>17</v>
      </c>
      <c r="AT82" s="348">
        <f t="shared" si="92"/>
        <v>95</v>
      </c>
      <c r="AU82" s="346">
        <v>41</v>
      </c>
      <c r="AV82" s="348">
        <f t="shared" si="93"/>
        <v>100</v>
      </c>
      <c r="AW82" s="346">
        <v>52</v>
      </c>
      <c r="AX82" s="348">
        <f t="shared" si="94"/>
        <v>90</v>
      </c>
      <c r="AY82" s="346">
        <v>32</v>
      </c>
      <c r="AZ82" s="348">
        <f t="shared" si="95"/>
        <v>76</v>
      </c>
      <c r="BA82" s="351">
        <v>5.6</v>
      </c>
      <c r="BB82" s="348">
        <f t="shared" si="96"/>
        <v>62</v>
      </c>
      <c r="BC82" s="350">
        <f t="shared" si="101"/>
        <v>84.6</v>
      </c>
      <c r="BD82" s="350">
        <f t="shared" si="102"/>
        <v>64.8</v>
      </c>
      <c r="BE82" s="346" t="s">
        <v>450</v>
      </c>
      <c r="BF82" s="352">
        <v>1.06</v>
      </c>
      <c r="BG82" s="353" t="str">
        <f t="shared" si="103"/>
        <v>"</v>
      </c>
      <c r="BH82" s="354">
        <f t="shared" si="104"/>
        <v>64.16</v>
      </c>
      <c r="BI82" s="350">
        <f t="shared" si="105"/>
        <v>64.16</v>
      </c>
      <c r="BJ82" s="113" t="str">
        <f t="shared" si="106"/>
        <v>L</v>
      </c>
      <c r="BK82" s="347" t="str">
        <f t="shared" si="132"/>
        <v/>
      </c>
      <c r="BR82" s="307"/>
      <c r="BS82" s="51" t="str">
        <f t="shared" si="107"/>
        <v>L</v>
      </c>
      <c r="BT82" s="51" t="str">
        <f t="shared" si="108"/>
        <v>L</v>
      </c>
      <c r="BU82" s="51" t="str">
        <f t="shared" si="109"/>
        <v>L</v>
      </c>
      <c r="BV82" s="51" t="str">
        <f t="shared" si="110"/>
        <v>L</v>
      </c>
      <c r="BW82" s="51" t="str">
        <f t="shared" si="111"/>
        <v>L</v>
      </c>
      <c r="BX82" s="51" t="str">
        <f t="shared" si="112"/>
        <v>L</v>
      </c>
      <c r="BY82" s="51" t="str">
        <f t="shared" si="113"/>
        <v>L</v>
      </c>
      <c r="BZ82" s="51" t="str">
        <f t="shared" si="114"/>
        <v>L</v>
      </c>
      <c r="CA82" s="51" t="str">
        <f t="shared" si="115"/>
        <v>L</v>
      </c>
      <c r="CB82" s="51" t="str">
        <f t="shared" si="116"/>
        <v>L</v>
      </c>
      <c r="CC82" s="51" t="str">
        <f t="shared" si="97"/>
        <v>L</v>
      </c>
      <c r="CD82" s="51" t="str">
        <f t="shared" si="98"/>
        <v>L</v>
      </c>
      <c r="CE82" s="51" t="str">
        <f t="shared" si="117"/>
        <v>L</v>
      </c>
      <c r="CF82" s="51"/>
      <c r="CH82" s="53" t="str">
        <f t="shared" si="118"/>
        <v/>
      </c>
      <c r="CI82" s="53" t="str">
        <f t="shared" si="119"/>
        <v/>
      </c>
      <c r="CJ82" s="54" t="str">
        <f t="shared" si="120"/>
        <v/>
      </c>
      <c r="CK82" s="53" t="str">
        <f t="shared" si="121"/>
        <v/>
      </c>
      <c r="CL82" s="53" t="str">
        <f t="shared" si="122"/>
        <v/>
      </c>
      <c r="CM82" s="53" t="str">
        <f t="shared" si="123"/>
        <v/>
      </c>
      <c r="CN82" s="53" t="str">
        <f t="shared" si="124"/>
        <v/>
      </c>
      <c r="CO82" s="53" t="str">
        <f t="shared" si="125"/>
        <v/>
      </c>
      <c r="CP82" s="53" t="str">
        <f t="shared" si="126"/>
        <v/>
      </c>
      <c r="CQ82" s="53" t="str">
        <f t="shared" si="127"/>
        <v/>
      </c>
      <c r="CR82" s="53" t="str">
        <f t="shared" si="128"/>
        <v/>
      </c>
      <c r="CS82" s="53" t="str">
        <f t="shared" si="129"/>
        <v/>
      </c>
      <c r="CT82" s="53" t="str">
        <f t="shared" si="130"/>
        <v/>
      </c>
      <c r="CU82" s="53" t="str">
        <f t="shared" si="131"/>
        <v/>
      </c>
    </row>
    <row r="83" spans="1:99" ht="102" hidden="1" thickBot="1" x14ac:dyDescent="0.35">
      <c r="A83" s="40">
        <v>71</v>
      </c>
      <c r="B83" s="106">
        <v>16</v>
      </c>
      <c r="C83" s="415" t="s">
        <v>455</v>
      </c>
      <c r="D83" s="40" t="s">
        <v>146</v>
      </c>
      <c r="E83" s="403">
        <v>5</v>
      </c>
      <c r="F83" s="422" t="s">
        <v>598</v>
      </c>
      <c r="G83" s="40" t="s">
        <v>141</v>
      </c>
      <c r="H83" s="411">
        <v>164</v>
      </c>
      <c r="I83" s="411">
        <v>58</v>
      </c>
      <c r="J83" s="296">
        <f t="shared" si="67"/>
        <v>48.435000000000002</v>
      </c>
      <c r="K83" s="297">
        <f t="shared" si="68"/>
        <v>48.535000000000004</v>
      </c>
      <c r="L83" s="298">
        <f t="shared" si="69"/>
        <v>49.862499999999997</v>
      </c>
      <c r="M83" s="297">
        <f t="shared" si="70"/>
        <v>49.962499999999999</v>
      </c>
      <c r="N83" s="298">
        <f t="shared" si="71"/>
        <v>52.717500000000001</v>
      </c>
      <c r="O83" s="297">
        <f t="shared" si="72"/>
        <v>52.817500000000003</v>
      </c>
      <c r="P83" s="298">
        <f t="shared" si="73"/>
        <v>57</v>
      </c>
      <c r="Q83" s="299">
        <f t="shared" si="74"/>
        <v>57.1</v>
      </c>
      <c r="R83" s="300">
        <f t="shared" si="75"/>
        <v>57.6</v>
      </c>
      <c r="S83" s="299">
        <f t="shared" si="76"/>
        <v>57.7</v>
      </c>
      <c r="T83" s="298">
        <f t="shared" si="77"/>
        <v>58.1</v>
      </c>
      <c r="U83" s="299">
        <f t="shared" si="78"/>
        <v>58.2</v>
      </c>
      <c r="V83" s="300">
        <f t="shared" si="79"/>
        <v>62.457500000000003</v>
      </c>
      <c r="W83" s="299">
        <f t="shared" si="80"/>
        <v>62.557500000000005</v>
      </c>
      <c r="X83" s="300">
        <f t="shared" si="81"/>
        <v>65.362499999999997</v>
      </c>
      <c r="Y83" s="299">
        <f t="shared" si="82"/>
        <v>65.462499999999991</v>
      </c>
      <c r="Z83" s="300">
        <f t="shared" si="83"/>
        <v>66.814999999999998</v>
      </c>
      <c r="AA83" s="298">
        <f t="shared" si="84"/>
        <v>66.914999999999992</v>
      </c>
      <c r="AB83" s="97" t="str">
        <f t="shared" si="85"/>
        <v/>
      </c>
      <c r="AC83" s="42" t="str">
        <f t="shared" si="86"/>
        <v>IA</v>
      </c>
      <c r="AD83" s="42">
        <f t="shared" si="87"/>
        <v>100</v>
      </c>
      <c r="AE83" s="346">
        <v>2</v>
      </c>
      <c r="AF83" s="346">
        <v>4</v>
      </c>
      <c r="AG83" s="347" t="s">
        <v>530</v>
      </c>
      <c r="AH83" s="348">
        <f t="shared" si="88"/>
        <v>58</v>
      </c>
      <c r="AI83" s="346">
        <v>1</v>
      </c>
      <c r="AJ83" s="346">
        <v>3</v>
      </c>
      <c r="AK83" s="347" t="s">
        <v>740</v>
      </c>
      <c r="AL83" s="349" t="str">
        <f t="shared" si="99"/>
        <v>SGP-1</v>
      </c>
      <c r="AM83" s="348">
        <f t="shared" si="89"/>
        <v>69</v>
      </c>
      <c r="AN83" s="350">
        <f t="shared" si="100"/>
        <v>75.67</v>
      </c>
      <c r="AO83" s="346">
        <v>6</v>
      </c>
      <c r="AP83" s="346">
        <v>190</v>
      </c>
      <c r="AQ83" s="346">
        <f t="shared" si="90"/>
        <v>2590</v>
      </c>
      <c r="AR83" s="348">
        <f t="shared" si="91"/>
        <v>51</v>
      </c>
      <c r="AS83" s="346">
        <v>17</v>
      </c>
      <c r="AT83" s="348">
        <f t="shared" si="92"/>
        <v>95</v>
      </c>
      <c r="AU83" s="346">
        <v>41</v>
      </c>
      <c r="AV83" s="348">
        <f t="shared" si="93"/>
        <v>100</v>
      </c>
      <c r="AW83" s="346">
        <v>48</v>
      </c>
      <c r="AX83" s="348">
        <f t="shared" si="94"/>
        <v>70</v>
      </c>
      <c r="AY83" s="346">
        <v>43</v>
      </c>
      <c r="AZ83" s="348">
        <f t="shared" si="95"/>
        <v>100</v>
      </c>
      <c r="BA83" s="351">
        <v>5.5</v>
      </c>
      <c r="BB83" s="348">
        <f t="shared" si="96"/>
        <v>65</v>
      </c>
      <c r="BC83" s="350">
        <f t="shared" si="101"/>
        <v>86</v>
      </c>
      <c r="BD83" s="350">
        <f t="shared" si="102"/>
        <v>68.5</v>
      </c>
      <c r="BE83" s="346" t="s">
        <v>450</v>
      </c>
      <c r="BF83" s="352">
        <v>1</v>
      </c>
      <c r="BG83" s="353" t="str">
        <f t="shared" si="103"/>
        <v>"</v>
      </c>
      <c r="BH83" s="354">
        <f t="shared" si="104"/>
        <v>70.650000000000006</v>
      </c>
      <c r="BI83" s="350">
        <f t="shared" si="105"/>
        <v>70.650000000000006</v>
      </c>
      <c r="BJ83" s="113" t="str">
        <f t="shared" si="106"/>
        <v>L</v>
      </c>
      <c r="BK83" s="347" t="str">
        <f t="shared" si="132"/>
        <v/>
      </c>
      <c r="BR83" s="307"/>
      <c r="BS83" s="51" t="str">
        <f t="shared" si="107"/>
        <v>L</v>
      </c>
      <c r="BT83" s="51" t="str">
        <f t="shared" si="108"/>
        <v>L</v>
      </c>
      <c r="BU83" s="51" t="str">
        <f t="shared" si="109"/>
        <v>L</v>
      </c>
      <c r="BV83" s="51" t="str">
        <f t="shared" si="110"/>
        <v>L</v>
      </c>
      <c r="BW83" s="51" t="str">
        <f t="shared" si="111"/>
        <v>L</v>
      </c>
      <c r="BX83" s="51" t="str">
        <f t="shared" si="112"/>
        <v>L</v>
      </c>
      <c r="BY83" s="51" t="str">
        <f t="shared" si="113"/>
        <v>L</v>
      </c>
      <c r="BZ83" s="51" t="str">
        <f t="shared" si="114"/>
        <v>L</v>
      </c>
      <c r="CA83" s="51" t="str">
        <f t="shared" si="115"/>
        <v>L</v>
      </c>
      <c r="CB83" s="51" t="str">
        <f t="shared" si="116"/>
        <v>L</v>
      </c>
      <c r="CC83" s="51" t="str">
        <f t="shared" si="97"/>
        <v>L</v>
      </c>
      <c r="CD83" s="51" t="str">
        <f t="shared" si="98"/>
        <v>L</v>
      </c>
      <c r="CE83" s="51" t="str">
        <f t="shared" si="117"/>
        <v>L</v>
      </c>
      <c r="CF83" s="51"/>
      <c r="CH83" s="53" t="str">
        <f t="shared" si="118"/>
        <v/>
      </c>
      <c r="CI83" s="53" t="str">
        <f t="shared" si="119"/>
        <v/>
      </c>
      <c r="CJ83" s="54" t="str">
        <f t="shared" si="120"/>
        <v/>
      </c>
      <c r="CK83" s="53" t="str">
        <f t="shared" si="121"/>
        <v/>
      </c>
      <c r="CL83" s="53" t="str">
        <f t="shared" si="122"/>
        <v/>
      </c>
      <c r="CM83" s="53" t="str">
        <f t="shared" si="123"/>
        <v/>
      </c>
      <c r="CN83" s="53" t="str">
        <f t="shared" si="124"/>
        <v/>
      </c>
      <c r="CO83" s="53" t="str">
        <f t="shared" si="125"/>
        <v/>
      </c>
      <c r="CP83" s="53" t="str">
        <f t="shared" si="126"/>
        <v/>
      </c>
      <c r="CQ83" s="53" t="str">
        <f t="shared" si="127"/>
        <v/>
      </c>
      <c r="CR83" s="53" t="str">
        <f t="shared" si="128"/>
        <v/>
      </c>
      <c r="CS83" s="53" t="str">
        <f t="shared" si="129"/>
        <v/>
      </c>
      <c r="CT83" s="53" t="str">
        <f t="shared" si="130"/>
        <v/>
      </c>
      <c r="CU83" s="53" t="str">
        <f t="shared" si="131"/>
        <v/>
      </c>
    </row>
    <row r="84" spans="1:99" ht="102" hidden="1" thickBot="1" x14ac:dyDescent="0.35">
      <c r="A84" s="40">
        <v>72</v>
      </c>
      <c r="B84" s="106">
        <v>17</v>
      </c>
      <c r="C84" s="415" t="s">
        <v>456</v>
      </c>
      <c r="D84" s="40" t="s">
        <v>146</v>
      </c>
      <c r="E84" s="404">
        <v>11</v>
      </c>
      <c r="F84" s="422" t="s">
        <v>599</v>
      </c>
      <c r="G84" s="40" t="s">
        <v>141</v>
      </c>
      <c r="H84" s="411">
        <v>165</v>
      </c>
      <c r="I84" s="411">
        <v>54.5</v>
      </c>
      <c r="J84" s="296">
        <f t="shared" si="67"/>
        <v>49.199999999999996</v>
      </c>
      <c r="K84" s="297">
        <f t="shared" si="68"/>
        <v>49.3</v>
      </c>
      <c r="L84" s="298">
        <f t="shared" si="69"/>
        <v>50.65</v>
      </c>
      <c r="M84" s="297">
        <f t="shared" si="70"/>
        <v>50.75</v>
      </c>
      <c r="N84" s="298">
        <f t="shared" si="71"/>
        <v>53.55</v>
      </c>
      <c r="O84" s="297">
        <f t="shared" si="72"/>
        <v>53.65</v>
      </c>
      <c r="P84" s="298">
        <f t="shared" si="73"/>
        <v>57.9</v>
      </c>
      <c r="Q84" s="299">
        <f t="shared" si="74"/>
        <v>58</v>
      </c>
      <c r="R84" s="300">
        <f t="shared" si="75"/>
        <v>58.5</v>
      </c>
      <c r="S84" s="299">
        <f t="shared" si="76"/>
        <v>58.6</v>
      </c>
      <c r="T84" s="298">
        <f t="shared" si="77"/>
        <v>59</v>
      </c>
      <c r="U84" s="299">
        <f t="shared" si="78"/>
        <v>59.1</v>
      </c>
      <c r="V84" s="300">
        <f t="shared" si="79"/>
        <v>63.424999999999997</v>
      </c>
      <c r="W84" s="299">
        <f t="shared" si="80"/>
        <v>63.524999999999999</v>
      </c>
      <c r="X84" s="300">
        <f t="shared" si="81"/>
        <v>66.375</v>
      </c>
      <c r="Y84" s="299">
        <f t="shared" si="82"/>
        <v>66.474999999999994</v>
      </c>
      <c r="Z84" s="300">
        <f t="shared" si="83"/>
        <v>67.849999999999994</v>
      </c>
      <c r="AA84" s="298">
        <f t="shared" si="84"/>
        <v>67.949999999999989</v>
      </c>
      <c r="AB84" s="97" t="str">
        <f t="shared" si="85"/>
        <v/>
      </c>
      <c r="AC84" s="42" t="str">
        <f t="shared" si="86"/>
        <v>HB</v>
      </c>
      <c r="AD84" s="42">
        <f t="shared" si="87"/>
        <v>70</v>
      </c>
      <c r="AE84" s="346">
        <v>0</v>
      </c>
      <c r="AF84" s="346">
        <v>7</v>
      </c>
      <c r="AG84" s="347" t="s">
        <v>531</v>
      </c>
      <c r="AH84" s="348">
        <f t="shared" si="88"/>
        <v>30</v>
      </c>
      <c r="AI84" s="346">
        <v>1</v>
      </c>
      <c r="AJ84" s="346">
        <v>3</v>
      </c>
      <c r="AK84" s="347" t="s">
        <v>741</v>
      </c>
      <c r="AL84" s="349" t="str">
        <f t="shared" si="99"/>
        <v>SGP-1</v>
      </c>
      <c r="AM84" s="348">
        <f t="shared" si="89"/>
        <v>69</v>
      </c>
      <c r="AN84" s="350">
        <f t="shared" si="100"/>
        <v>56.33</v>
      </c>
      <c r="AO84" s="346">
        <v>6</v>
      </c>
      <c r="AP84" s="346">
        <v>200</v>
      </c>
      <c r="AQ84" s="346">
        <f t="shared" si="90"/>
        <v>2600</v>
      </c>
      <c r="AR84" s="348">
        <f t="shared" si="91"/>
        <v>52</v>
      </c>
      <c r="AS84" s="346">
        <v>16</v>
      </c>
      <c r="AT84" s="348">
        <f t="shared" si="92"/>
        <v>90</v>
      </c>
      <c r="AU84" s="346">
        <v>41</v>
      </c>
      <c r="AV84" s="348">
        <f t="shared" si="93"/>
        <v>100</v>
      </c>
      <c r="AW84" s="346">
        <v>54</v>
      </c>
      <c r="AX84" s="348">
        <f t="shared" si="94"/>
        <v>100</v>
      </c>
      <c r="AY84" s="346">
        <v>43</v>
      </c>
      <c r="AZ84" s="348">
        <f t="shared" si="95"/>
        <v>100</v>
      </c>
      <c r="BA84" s="351">
        <v>5.3</v>
      </c>
      <c r="BB84" s="348">
        <f t="shared" si="96"/>
        <v>70</v>
      </c>
      <c r="BC84" s="350">
        <f t="shared" si="101"/>
        <v>92</v>
      </c>
      <c r="BD84" s="350">
        <f t="shared" si="102"/>
        <v>72</v>
      </c>
      <c r="BE84" s="346" t="s">
        <v>450</v>
      </c>
      <c r="BF84" s="352">
        <v>1.08</v>
      </c>
      <c r="BG84" s="353" t="str">
        <f t="shared" si="103"/>
        <v>"</v>
      </c>
      <c r="BH84" s="354">
        <f t="shared" si="104"/>
        <v>67.3</v>
      </c>
      <c r="BI84" s="350">
        <f t="shared" si="105"/>
        <v>37</v>
      </c>
      <c r="BJ84" s="113" t="str">
        <f t="shared" si="106"/>
        <v>TL</v>
      </c>
      <c r="BK84" s="347" t="str">
        <f t="shared" si="132"/>
        <v xml:space="preserve">NSA=N-7(30)(NM-= HP, SDL-2, HAS-2, OBEEN, HAP),                    </v>
      </c>
      <c r="BR84" s="307"/>
      <c r="BS84" s="51" t="str">
        <f t="shared" si="107"/>
        <v>L</v>
      </c>
      <c r="BT84" s="51" t="str">
        <f t="shared" si="108"/>
        <v>TL</v>
      </c>
      <c r="BU84" s="51" t="str">
        <f t="shared" si="109"/>
        <v>L</v>
      </c>
      <c r="BV84" s="51" t="str">
        <f t="shared" si="110"/>
        <v>L</v>
      </c>
      <c r="BW84" s="51" t="str">
        <f t="shared" si="111"/>
        <v>L</v>
      </c>
      <c r="BX84" s="51" t="str">
        <f t="shared" si="112"/>
        <v>L</v>
      </c>
      <c r="BY84" s="51" t="str">
        <f t="shared" si="113"/>
        <v>L</v>
      </c>
      <c r="BZ84" s="51" t="str">
        <f t="shared" si="114"/>
        <v>L</v>
      </c>
      <c r="CA84" s="51" t="str">
        <f t="shared" si="115"/>
        <v>L</v>
      </c>
      <c r="CB84" s="51" t="str">
        <f t="shared" si="116"/>
        <v>L</v>
      </c>
      <c r="CC84" s="51" t="str">
        <f t="shared" si="97"/>
        <v>L</v>
      </c>
      <c r="CD84" s="51" t="str">
        <f t="shared" si="98"/>
        <v>L</v>
      </c>
      <c r="CE84" s="51" t="str">
        <f t="shared" si="117"/>
        <v>L</v>
      </c>
      <c r="CF84" s="51"/>
      <c r="CH84" s="53" t="str">
        <f t="shared" si="118"/>
        <v/>
      </c>
      <c r="CI84" s="53" t="str">
        <f t="shared" si="119"/>
        <v xml:space="preserve">NSA=N-7(30)(NM-= HP, SDL-2, HAS-2, OBEEN, HAP),                    </v>
      </c>
      <c r="CJ84" s="54" t="str">
        <f t="shared" si="120"/>
        <v/>
      </c>
      <c r="CK84" s="53" t="str">
        <f t="shared" si="121"/>
        <v/>
      </c>
      <c r="CL84" s="53" t="str">
        <f t="shared" si="122"/>
        <v/>
      </c>
      <c r="CM84" s="53" t="str">
        <f t="shared" si="123"/>
        <v/>
      </c>
      <c r="CN84" s="53" t="str">
        <f t="shared" si="124"/>
        <v/>
      </c>
      <c r="CO84" s="53" t="str">
        <f t="shared" si="125"/>
        <v/>
      </c>
      <c r="CP84" s="53" t="str">
        <f t="shared" si="126"/>
        <v/>
      </c>
      <c r="CQ84" s="53" t="str">
        <f t="shared" si="127"/>
        <v/>
      </c>
      <c r="CR84" s="53" t="str">
        <f t="shared" si="128"/>
        <v/>
      </c>
      <c r="CS84" s="53" t="str">
        <f t="shared" si="129"/>
        <v/>
      </c>
      <c r="CT84" s="53" t="str">
        <f t="shared" si="130"/>
        <v/>
      </c>
      <c r="CU84" s="53" t="str">
        <f t="shared" si="131"/>
        <v/>
      </c>
    </row>
    <row r="85" spans="1:99" ht="102" hidden="1" thickBot="1" x14ac:dyDescent="0.35">
      <c r="A85" s="40">
        <v>73</v>
      </c>
      <c r="B85" s="106">
        <v>18</v>
      </c>
      <c r="C85" s="415" t="s">
        <v>457</v>
      </c>
      <c r="D85" s="40" t="s">
        <v>146</v>
      </c>
      <c r="E85" s="404">
        <v>12</v>
      </c>
      <c r="F85" s="422" t="s">
        <v>600</v>
      </c>
      <c r="G85" s="40" t="s">
        <v>141</v>
      </c>
      <c r="H85" s="411">
        <v>165.5</v>
      </c>
      <c r="I85" s="411">
        <v>57.6</v>
      </c>
      <c r="J85" s="296">
        <f t="shared" si="67"/>
        <v>49.582500000000003</v>
      </c>
      <c r="K85" s="297">
        <f t="shared" si="68"/>
        <v>49.682500000000005</v>
      </c>
      <c r="L85" s="298">
        <f t="shared" si="69"/>
        <v>51.043750000000003</v>
      </c>
      <c r="M85" s="297">
        <f t="shared" si="70"/>
        <v>51.143750000000004</v>
      </c>
      <c r="N85" s="298">
        <f t="shared" si="71"/>
        <v>53.966250000000002</v>
      </c>
      <c r="O85" s="297">
        <f t="shared" si="72"/>
        <v>54.066250000000004</v>
      </c>
      <c r="P85" s="298">
        <f t="shared" si="73"/>
        <v>58.35</v>
      </c>
      <c r="Q85" s="299">
        <f t="shared" si="74"/>
        <v>58.45</v>
      </c>
      <c r="R85" s="300">
        <f t="shared" si="75"/>
        <v>58.95</v>
      </c>
      <c r="S85" s="299">
        <f t="shared" si="76"/>
        <v>59.050000000000004</v>
      </c>
      <c r="T85" s="298">
        <f t="shared" si="77"/>
        <v>59.45</v>
      </c>
      <c r="U85" s="299">
        <f t="shared" si="78"/>
        <v>59.550000000000004</v>
      </c>
      <c r="V85" s="300">
        <f t="shared" si="79"/>
        <v>63.908750000000005</v>
      </c>
      <c r="W85" s="299">
        <f t="shared" si="80"/>
        <v>64.008750000000006</v>
      </c>
      <c r="X85" s="300">
        <f t="shared" si="81"/>
        <v>66.881250000000009</v>
      </c>
      <c r="Y85" s="299">
        <f t="shared" si="82"/>
        <v>66.981250000000003</v>
      </c>
      <c r="Z85" s="300">
        <f t="shared" si="83"/>
        <v>68.367500000000007</v>
      </c>
      <c r="AA85" s="298">
        <f t="shared" si="84"/>
        <v>68.467500000000001</v>
      </c>
      <c r="AB85" s="97" t="str">
        <f t="shared" si="85"/>
        <v/>
      </c>
      <c r="AC85" s="42" t="str">
        <f t="shared" si="86"/>
        <v>HB</v>
      </c>
      <c r="AD85" s="42">
        <f t="shared" si="87"/>
        <v>70</v>
      </c>
      <c r="AE85" s="346">
        <v>1</v>
      </c>
      <c r="AF85" s="346">
        <v>3</v>
      </c>
      <c r="AG85" s="347" t="s">
        <v>532</v>
      </c>
      <c r="AH85" s="348">
        <f t="shared" si="88"/>
        <v>69</v>
      </c>
      <c r="AI85" s="346">
        <v>1</v>
      </c>
      <c r="AJ85" s="346">
        <v>3</v>
      </c>
      <c r="AK85" s="347" t="s">
        <v>742</v>
      </c>
      <c r="AL85" s="349" t="str">
        <f t="shared" si="99"/>
        <v>SGP-1</v>
      </c>
      <c r="AM85" s="348">
        <f t="shared" si="89"/>
        <v>69</v>
      </c>
      <c r="AN85" s="350">
        <f t="shared" si="100"/>
        <v>69.33</v>
      </c>
      <c r="AO85" s="346">
        <v>7</v>
      </c>
      <c r="AP85" s="346">
        <v>30</v>
      </c>
      <c r="AQ85" s="346">
        <f t="shared" si="90"/>
        <v>2830</v>
      </c>
      <c r="AR85" s="348">
        <f t="shared" si="91"/>
        <v>64</v>
      </c>
      <c r="AS85" s="346">
        <v>13</v>
      </c>
      <c r="AT85" s="348">
        <f t="shared" si="92"/>
        <v>75</v>
      </c>
      <c r="AU85" s="346">
        <v>41</v>
      </c>
      <c r="AV85" s="348">
        <f t="shared" si="93"/>
        <v>100</v>
      </c>
      <c r="AW85" s="346">
        <v>50</v>
      </c>
      <c r="AX85" s="348">
        <f t="shared" si="94"/>
        <v>80</v>
      </c>
      <c r="AY85" s="346">
        <v>33</v>
      </c>
      <c r="AZ85" s="348">
        <f t="shared" si="95"/>
        <v>78</v>
      </c>
      <c r="BA85" s="351">
        <v>5.5</v>
      </c>
      <c r="BB85" s="348">
        <f t="shared" si="96"/>
        <v>65</v>
      </c>
      <c r="BC85" s="350">
        <f t="shared" si="101"/>
        <v>79.599999999999994</v>
      </c>
      <c r="BD85" s="350">
        <f t="shared" si="102"/>
        <v>71.8</v>
      </c>
      <c r="BE85" s="346" t="s">
        <v>450</v>
      </c>
      <c r="BF85" s="352">
        <v>0.47</v>
      </c>
      <c r="BG85" s="353" t="str">
        <f t="shared" si="103"/>
        <v>"</v>
      </c>
      <c r="BH85" s="354">
        <f t="shared" si="104"/>
        <v>71.06</v>
      </c>
      <c r="BI85" s="350">
        <f t="shared" si="105"/>
        <v>71.06</v>
      </c>
      <c r="BJ85" s="113" t="str">
        <f t="shared" si="106"/>
        <v>L</v>
      </c>
      <c r="BK85" s="347" t="str">
        <f t="shared" si="132"/>
        <v/>
      </c>
      <c r="BR85" s="307"/>
      <c r="BS85" s="51" t="str">
        <f t="shared" si="107"/>
        <v>L</v>
      </c>
      <c r="BT85" s="51" t="str">
        <f t="shared" si="108"/>
        <v>L</v>
      </c>
      <c r="BU85" s="51" t="str">
        <f t="shared" si="109"/>
        <v>L</v>
      </c>
      <c r="BV85" s="51" t="str">
        <f t="shared" si="110"/>
        <v>L</v>
      </c>
      <c r="BW85" s="51" t="str">
        <f t="shared" si="111"/>
        <v>L</v>
      </c>
      <c r="BX85" s="51" t="str">
        <f t="shared" si="112"/>
        <v>L</v>
      </c>
      <c r="BY85" s="51" t="str">
        <f t="shared" si="113"/>
        <v>L</v>
      </c>
      <c r="BZ85" s="51" t="str">
        <f t="shared" si="114"/>
        <v>L</v>
      </c>
      <c r="CA85" s="51" t="str">
        <f t="shared" si="115"/>
        <v>L</v>
      </c>
      <c r="CB85" s="51" t="str">
        <f t="shared" si="116"/>
        <v>L</v>
      </c>
      <c r="CC85" s="51" t="str">
        <f t="shared" si="97"/>
        <v>L</v>
      </c>
      <c r="CD85" s="51" t="str">
        <f t="shared" si="98"/>
        <v>L</v>
      </c>
      <c r="CE85" s="51" t="str">
        <f t="shared" si="117"/>
        <v>L</v>
      </c>
      <c r="CF85" s="51"/>
      <c r="CH85" s="53" t="str">
        <f t="shared" si="118"/>
        <v/>
      </c>
      <c r="CI85" s="53" t="str">
        <f t="shared" si="119"/>
        <v/>
      </c>
      <c r="CJ85" s="54" t="str">
        <f t="shared" si="120"/>
        <v/>
      </c>
      <c r="CK85" s="53" t="str">
        <f t="shared" si="121"/>
        <v/>
      </c>
      <c r="CL85" s="53" t="str">
        <f t="shared" si="122"/>
        <v/>
      </c>
      <c r="CM85" s="53" t="str">
        <f t="shared" si="123"/>
        <v/>
      </c>
      <c r="CN85" s="53" t="str">
        <f t="shared" si="124"/>
        <v/>
      </c>
      <c r="CO85" s="53" t="str">
        <f t="shared" si="125"/>
        <v/>
      </c>
      <c r="CP85" s="53" t="str">
        <f t="shared" si="126"/>
        <v/>
      </c>
      <c r="CQ85" s="53" t="str">
        <f t="shared" si="127"/>
        <v/>
      </c>
      <c r="CR85" s="53" t="str">
        <f t="shared" si="128"/>
        <v/>
      </c>
      <c r="CS85" s="53" t="str">
        <f t="shared" si="129"/>
        <v/>
      </c>
      <c r="CT85" s="53" t="str">
        <f t="shared" si="130"/>
        <v/>
      </c>
      <c r="CU85" s="53" t="str">
        <f t="shared" si="131"/>
        <v/>
      </c>
    </row>
    <row r="86" spans="1:99" ht="81.75" hidden="1" thickBot="1" x14ac:dyDescent="0.35">
      <c r="A86" s="40">
        <v>74</v>
      </c>
      <c r="B86" s="106">
        <v>19</v>
      </c>
      <c r="C86" s="415" t="s">
        <v>458</v>
      </c>
      <c r="D86" s="40" t="s">
        <v>146</v>
      </c>
      <c r="E86" s="404">
        <v>13</v>
      </c>
      <c r="F86" s="422" t="s">
        <v>601</v>
      </c>
      <c r="G86" s="40" t="s">
        <v>141</v>
      </c>
      <c r="H86" s="411">
        <v>173.5</v>
      </c>
      <c r="I86" s="411">
        <v>65.7</v>
      </c>
      <c r="J86" s="296">
        <f t="shared" si="67"/>
        <v>55.702500000000008</v>
      </c>
      <c r="K86" s="297">
        <f t="shared" si="68"/>
        <v>55.802500000000009</v>
      </c>
      <c r="L86" s="298">
        <f t="shared" si="69"/>
        <v>57.343750000000007</v>
      </c>
      <c r="M86" s="297">
        <f t="shared" si="70"/>
        <v>57.443750000000009</v>
      </c>
      <c r="N86" s="298">
        <f t="shared" si="71"/>
        <v>60.626250000000006</v>
      </c>
      <c r="O86" s="297">
        <f t="shared" si="72"/>
        <v>60.726250000000007</v>
      </c>
      <c r="P86" s="298">
        <f t="shared" si="73"/>
        <v>65.550000000000011</v>
      </c>
      <c r="Q86" s="299">
        <f t="shared" si="74"/>
        <v>65.650000000000006</v>
      </c>
      <c r="R86" s="300">
        <f t="shared" si="75"/>
        <v>66.150000000000006</v>
      </c>
      <c r="S86" s="299">
        <f t="shared" si="76"/>
        <v>66.25</v>
      </c>
      <c r="T86" s="298">
        <f t="shared" si="77"/>
        <v>66.650000000000006</v>
      </c>
      <c r="U86" s="299">
        <f t="shared" si="78"/>
        <v>66.75</v>
      </c>
      <c r="V86" s="300">
        <f t="shared" si="79"/>
        <v>71.648750000000007</v>
      </c>
      <c r="W86" s="299">
        <f t="shared" si="80"/>
        <v>71.748750000000001</v>
      </c>
      <c r="X86" s="300">
        <f t="shared" si="81"/>
        <v>74.981250000000003</v>
      </c>
      <c r="Y86" s="299">
        <f t="shared" si="82"/>
        <v>75.081249999999997</v>
      </c>
      <c r="Z86" s="300">
        <f t="shared" si="83"/>
        <v>76.647500000000008</v>
      </c>
      <c r="AA86" s="298">
        <f t="shared" si="84"/>
        <v>76.747500000000002</v>
      </c>
      <c r="AB86" s="97" t="str">
        <f t="shared" si="85"/>
        <v/>
      </c>
      <c r="AC86" s="42" t="str">
        <f t="shared" si="86"/>
        <v>IB</v>
      </c>
      <c r="AD86" s="42">
        <f t="shared" si="87"/>
        <v>90</v>
      </c>
      <c r="AE86" s="346">
        <v>0</v>
      </c>
      <c r="AF86" s="346">
        <v>5</v>
      </c>
      <c r="AG86" s="347" t="s">
        <v>533</v>
      </c>
      <c r="AH86" s="348">
        <f t="shared" si="88"/>
        <v>50</v>
      </c>
      <c r="AI86" s="346">
        <v>0</v>
      </c>
      <c r="AJ86" s="346">
        <v>3</v>
      </c>
      <c r="AK86" s="347" t="s">
        <v>743</v>
      </c>
      <c r="AL86" s="349" t="str">
        <f t="shared" si="99"/>
        <v>SGP-1</v>
      </c>
      <c r="AM86" s="348">
        <f t="shared" si="89"/>
        <v>70</v>
      </c>
      <c r="AN86" s="350">
        <f t="shared" si="100"/>
        <v>70</v>
      </c>
      <c r="AO86" s="346">
        <v>6</v>
      </c>
      <c r="AP86" s="346">
        <v>110</v>
      </c>
      <c r="AQ86" s="346">
        <f t="shared" si="90"/>
        <v>2510</v>
      </c>
      <c r="AR86" s="348">
        <f t="shared" si="91"/>
        <v>47</v>
      </c>
      <c r="AS86" s="346">
        <v>14</v>
      </c>
      <c r="AT86" s="348">
        <f t="shared" si="92"/>
        <v>80</v>
      </c>
      <c r="AU86" s="346">
        <v>41</v>
      </c>
      <c r="AV86" s="348">
        <f t="shared" si="93"/>
        <v>100</v>
      </c>
      <c r="AW86" s="346">
        <v>53</v>
      </c>
      <c r="AX86" s="348">
        <f t="shared" si="94"/>
        <v>95</v>
      </c>
      <c r="AY86" s="346">
        <v>34</v>
      </c>
      <c r="AZ86" s="348">
        <f t="shared" si="95"/>
        <v>80</v>
      </c>
      <c r="BA86" s="351">
        <v>5.7</v>
      </c>
      <c r="BB86" s="348">
        <f t="shared" si="96"/>
        <v>60</v>
      </c>
      <c r="BC86" s="350">
        <f t="shared" si="101"/>
        <v>83</v>
      </c>
      <c r="BD86" s="350">
        <f t="shared" si="102"/>
        <v>65</v>
      </c>
      <c r="BE86" s="346" t="s">
        <v>448</v>
      </c>
      <c r="BF86" s="352">
        <v>1.2</v>
      </c>
      <c r="BG86" s="353" t="str">
        <f t="shared" si="103"/>
        <v>"</v>
      </c>
      <c r="BH86" s="354">
        <f t="shared" si="104"/>
        <v>66.5</v>
      </c>
      <c r="BI86" s="350">
        <f t="shared" si="105"/>
        <v>66.5</v>
      </c>
      <c r="BJ86" s="113" t="str">
        <f t="shared" si="106"/>
        <v>L</v>
      </c>
      <c r="BK86" s="347" t="str">
        <f t="shared" si="132"/>
        <v/>
      </c>
      <c r="BR86" s="307"/>
      <c r="BS86" s="51" t="str">
        <f t="shared" si="107"/>
        <v>L</v>
      </c>
      <c r="BT86" s="51" t="str">
        <f t="shared" si="108"/>
        <v>L</v>
      </c>
      <c r="BU86" s="51" t="str">
        <f t="shared" si="109"/>
        <v>L</v>
      </c>
      <c r="BV86" s="51" t="str">
        <f t="shared" si="110"/>
        <v>L</v>
      </c>
      <c r="BW86" s="51" t="str">
        <f t="shared" si="111"/>
        <v>L</v>
      </c>
      <c r="BX86" s="51" t="str">
        <f t="shared" si="112"/>
        <v>L</v>
      </c>
      <c r="BY86" s="51" t="str">
        <f t="shared" si="113"/>
        <v>L</v>
      </c>
      <c r="BZ86" s="51" t="str">
        <f t="shared" si="114"/>
        <v>L</v>
      </c>
      <c r="CA86" s="51" t="str">
        <f t="shared" si="115"/>
        <v>L</v>
      </c>
      <c r="CB86" s="51" t="str">
        <f t="shared" si="116"/>
        <v>L</v>
      </c>
      <c r="CC86" s="51" t="str">
        <f t="shared" si="97"/>
        <v>L</v>
      </c>
      <c r="CD86" s="51" t="str">
        <f t="shared" si="98"/>
        <v>L</v>
      </c>
      <c r="CE86" s="51" t="str">
        <f t="shared" si="117"/>
        <v>L</v>
      </c>
      <c r="CF86" s="51"/>
      <c r="CH86" s="53" t="str">
        <f t="shared" si="118"/>
        <v/>
      </c>
      <c r="CI86" s="53" t="str">
        <f t="shared" si="119"/>
        <v/>
      </c>
      <c r="CJ86" s="54" t="str">
        <f t="shared" si="120"/>
        <v/>
      </c>
      <c r="CK86" s="53" t="str">
        <f t="shared" si="121"/>
        <v/>
      </c>
      <c r="CL86" s="53" t="str">
        <f t="shared" si="122"/>
        <v/>
      </c>
      <c r="CM86" s="53" t="str">
        <f t="shared" si="123"/>
        <v/>
      </c>
      <c r="CN86" s="53" t="str">
        <f t="shared" si="124"/>
        <v/>
      </c>
      <c r="CO86" s="53" t="str">
        <f t="shared" si="125"/>
        <v/>
      </c>
      <c r="CP86" s="53" t="str">
        <f t="shared" si="126"/>
        <v/>
      </c>
      <c r="CQ86" s="53" t="str">
        <f t="shared" si="127"/>
        <v/>
      </c>
      <c r="CR86" s="53" t="str">
        <f t="shared" si="128"/>
        <v/>
      </c>
      <c r="CS86" s="53" t="str">
        <f t="shared" si="129"/>
        <v/>
      </c>
      <c r="CT86" s="53" t="str">
        <f t="shared" si="130"/>
        <v/>
      </c>
      <c r="CU86" s="53" t="str">
        <f t="shared" si="131"/>
        <v/>
      </c>
    </row>
    <row r="87" spans="1:99" ht="81.75" hidden="1" thickBot="1" x14ac:dyDescent="0.35">
      <c r="A87" s="40">
        <v>75</v>
      </c>
      <c r="B87" s="106">
        <v>20</v>
      </c>
      <c r="C87" s="415" t="s">
        <v>459</v>
      </c>
      <c r="D87" s="40" t="s">
        <v>146</v>
      </c>
      <c r="E87" s="404">
        <v>14</v>
      </c>
      <c r="F87" s="422" t="s">
        <v>602</v>
      </c>
      <c r="G87" s="40" t="s">
        <v>141</v>
      </c>
      <c r="H87" s="411">
        <v>163.4</v>
      </c>
      <c r="I87" s="411">
        <v>60.9</v>
      </c>
      <c r="J87" s="296">
        <f t="shared" si="67"/>
        <v>47.976000000000006</v>
      </c>
      <c r="K87" s="297">
        <f t="shared" si="68"/>
        <v>48.076000000000008</v>
      </c>
      <c r="L87" s="298">
        <f t="shared" si="69"/>
        <v>49.390000000000008</v>
      </c>
      <c r="M87" s="297">
        <f t="shared" si="70"/>
        <v>49.490000000000009</v>
      </c>
      <c r="N87" s="298">
        <f t="shared" si="71"/>
        <v>52.218000000000011</v>
      </c>
      <c r="O87" s="297">
        <f t="shared" si="72"/>
        <v>52.318000000000012</v>
      </c>
      <c r="P87" s="298">
        <f t="shared" si="73"/>
        <v>56.460000000000008</v>
      </c>
      <c r="Q87" s="299">
        <f t="shared" si="74"/>
        <v>56.560000000000009</v>
      </c>
      <c r="R87" s="300">
        <f t="shared" si="75"/>
        <v>57.060000000000009</v>
      </c>
      <c r="S87" s="299">
        <f t="shared" si="76"/>
        <v>57.160000000000011</v>
      </c>
      <c r="T87" s="298">
        <f t="shared" si="77"/>
        <v>57.560000000000009</v>
      </c>
      <c r="U87" s="299">
        <f t="shared" si="78"/>
        <v>57.660000000000011</v>
      </c>
      <c r="V87" s="300">
        <f t="shared" si="79"/>
        <v>61.87700000000001</v>
      </c>
      <c r="W87" s="299">
        <f t="shared" si="80"/>
        <v>61.977000000000011</v>
      </c>
      <c r="X87" s="300">
        <f t="shared" si="81"/>
        <v>64.75500000000001</v>
      </c>
      <c r="Y87" s="299">
        <f t="shared" si="82"/>
        <v>64.855000000000004</v>
      </c>
      <c r="Z87" s="300">
        <f t="shared" si="83"/>
        <v>66.194000000000017</v>
      </c>
      <c r="AA87" s="298">
        <f t="shared" si="84"/>
        <v>66.294000000000011</v>
      </c>
      <c r="AB87" s="97" t="str">
        <f t="shared" si="85"/>
        <v/>
      </c>
      <c r="AC87" s="42" t="str">
        <f t="shared" si="86"/>
        <v>HA</v>
      </c>
      <c r="AD87" s="42">
        <f t="shared" si="87"/>
        <v>80</v>
      </c>
      <c r="AE87" s="346">
        <v>2</v>
      </c>
      <c r="AF87" s="346">
        <v>4</v>
      </c>
      <c r="AG87" s="347" t="s">
        <v>534</v>
      </c>
      <c r="AH87" s="348">
        <f t="shared" si="88"/>
        <v>58</v>
      </c>
      <c r="AI87" s="346">
        <v>0</v>
      </c>
      <c r="AJ87" s="346">
        <v>2</v>
      </c>
      <c r="AK87" s="347" t="s">
        <v>744</v>
      </c>
      <c r="AL87" s="349" t="str">
        <f t="shared" si="99"/>
        <v>SGP-1</v>
      </c>
      <c r="AM87" s="348">
        <f t="shared" si="89"/>
        <v>80</v>
      </c>
      <c r="AN87" s="350">
        <f t="shared" si="100"/>
        <v>72.67</v>
      </c>
      <c r="AO87" s="346">
        <v>5</v>
      </c>
      <c r="AP87" s="346">
        <v>270</v>
      </c>
      <c r="AQ87" s="346">
        <f t="shared" si="90"/>
        <v>2270</v>
      </c>
      <c r="AR87" s="348">
        <f t="shared" si="91"/>
        <v>34</v>
      </c>
      <c r="AS87" s="346">
        <v>13</v>
      </c>
      <c r="AT87" s="348">
        <f t="shared" si="92"/>
        <v>75</v>
      </c>
      <c r="AU87" s="346">
        <v>41</v>
      </c>
      <c r="AV87" s="348">
        <f t="shared" si="93"/>
        <v>100</v>
      </c>
      <c r="AW87" s="346">
        <v>54</v>
      </c>
      <c r="AX87" s="348">
        <f t="shared" si="94"/>
        <v>100</v>
      </c>
      <c r="AY87" s="346">
        <v>38</v>
      </c>
      <c r="AZ87" s="348">
        <f t="shared" si="95"/>
        <v>89</v>
      </c>
      <c r="BA87" s="351">
        <v>5.6</v>
      </c>
      <c r="BB87" s="348">
        <f t="shared" si="96"/>
        <v>62</v>
      </c>
      <c r="BC87" s="350">
        <f t="shared" si="101"/>
        <v>85.2</v>
      </c>
      <c r="BD87" s="350">
        <f t="shared" si="102"/>
        <v>59.6</v>
      </c>
      <c r="BE87" s="346" t="s">
        <v>450</v>
      </c>
      <c r="BF87" s="352">
        <v>1.08</v>
      </c>
      <c r="BG87" s="353" t="str">
        <f t="shared" si="103"/>
        <v>"</v>
      </c>
      <c r="BH87" s="354">
        <f t="shared" si="104"/>
        <v>63.52</v>
      </c>
      <c r="BI87" s="350">
        <f t="shared" si="105"/>
        <v>36.5</v>
      </c>
      <c r="BJ87" s="113" t="str">
        <f t="shared" si="106"/>
        <v>TL</v>
      </c>
      <c r="BK87" s="347" t="str">
        <f t="shared" si="132"/>
        <v xml:space="preserve">A=(34) (Lari Kurang -2m),                      </v>
      </c>
      <c r="BR87" s="307"/>
      <c r="BS87" s="51" t="str">
        <f t="shared" si="107"/>
        <v>L</v>
      </c>
      <c r="BT87" s="51" t="str">
        <f t="shared" si="108"/>
        <v>L</v>
      </c>
      <c r="BU87" s="51" t="str">
        <f t="shared" si="109"/>
        <v>L</v>
      </c>
      <c r="BV87" s="51" t="str">
        <f t="shared" si="110"/>
        <v>L</v>
      </c>
      <c r="BW87" s="51" t="str">
        <f t="shared" si="111"/>
        <v>TL</v>
      </c>
      <c r="BX87" s="51" t="str">
        <f t="shared" si="112"/>
        <v>L</v>
      </c>
      <c r="BY87" s="51" t="str">
        <f t="shared" si="113"/>
        <v>L</v>
      </c>
      <c r="BZ87" s="51" t="str">
        <f t="shared" si="114"/>
        <v>L</v>
      </c>
      <c r="CA87" s="51" t="str">
        <f t="shared" si="115"/>
        <v>L</v>
      </c>
      <c r="CB87" s="51" t="str">
        <f t="shared" si="116"/>
        <v>L</v>
      </c>
      <c r="CC87" s="51" t="str">
        <f t="shared" si="97"/>
        <v>L</v>
      </c>
      <c r="CD87" s="51" t="str">
        <f t="shared" si="98"/>
        <v>L</v>
      </c>
      <c r="CE87" s="51" t="str">
        <f t="shared" si="117"/>
        <v>L</v>
      </c>
      <c r="CF87" s="51"/>
      <c r="CH87" s="53" t="str">
        <f t="shared" si="118"/>
        <v/>
      </c>
      <c r="CI87" s="53" t="str">
        <f t="shared" si="119"/>
        <v/>
      </c>
      <c r="CJ87" s="54" t="str">
        <f t="shared" si="120"/>
        <v/>
      </c>
      <c r="CK87" s="53" t="str">
        <f t="shared" si="121"/>
        <v/>
      </c>
      <c r="CL87" s="53" t="str">
        <f t="shared" si="122"/>
        <v xml:space="preserve">A=(34) (Lari Kurang -2m),                      </v>
      </c>
      <c r="CM87" s="53" t="str">
        <f t="shared" si="123"/>
        <v/>
      </c>
      <c r="CN87" s="53" t="str">
        <f t="shared" si="124"/>
        <v/>
      </c>
      <c r="CO87" s="53" t="str">
        <f t="shared" si="125"/>
        <v/>
      </c>
      <c r="CP87" s="53" t="str">
        <f t="shared" si="126"/>
        <v/>
      </c>
      <c r="CQ87" s="53" t="str">
        <f t="shared" si="127"/>
        <v/>
      </c>
      <c r="CR87" s="53" t="str">
        <f t="shared" si="128"/>
        <v/>
      </c>
      <c r="CS87" s="53" t="str">
        <f t="shared" si="129"/>
        <v/>
      </c>
      <c r="CT87" s="53" t="str">
        <f t="shared" si="130"/>
        <v/>
      </c>
      <c r="CU87" s="53" t="str">
        <f t="shared" si="131"/>
        <v/>
      </c>
    </row>
    <row r="88" spans="1:99" ht="102" hidden="1" thickBot="1" x14ac:dyDescent="0.35">
      <c r="A88" s="40">
        <v>76</v>
      </c>
      <c r="B88" s="106">
        <v>21</v>
      </c>
      <c r="C88" s="415" t="s">
        <v>460</v>
      </c>
      <c r="D88" s="40" t="s">
        <v>146</v>
      </c>
      <c r="E88" s="404">
        <v>15</v>
      </c>
      <c r="F88" s="422" t="s">
        <v>603</v>
      </c>
      <c r="G88" s="40" t="s">
        <v>141</v>
      </c>
      <c r="H88" s="411">
        <v>171</v>
      </c>
      <c r="I88" s="411">
        <v>53.7</v>
      </c>
      <c r="J88" s="296">
        <f t="shared" si="67"/>
        <v>53.79</v>
      </c>
      <c r="K88" s="297">
        <f t="shared" si="68"/>
        <v>53.89</v>
      </c>
      <c r="L88" s="298">
        <f t="shared" si="69"/>
        <v>55.375</v>
      </c>
      <c r="M88" s="297">
        <f t="shared" si="70"/>
        <v>55.475000000000001</v>
      </c>
      <c r="N88" s="298">
        <f t="shared" si="71"/>
        <v>58.544999999999995</v>
      </c>
      <c r="O88" s="297">
        <f t="shared" si="72"/>
        <v>58.644999999999996</v>
      </c>
      <c r="P88" s="298">
        <f t="shared" si="73"/>
        <v>63.3</v>
      </c>
      <c r="Q88" s="299">
        <f t="shared" si="74"/>
        <v>63.4</v>
      </c>
      <c r="R88" s="300">
        <f t="shared" si="75"/>
        <v>63.9</v>
      </c>
      <c r="S88" s="299">
        <f t="shared" si="76"/>
        <v>64</v>
      </c>
      <c r="T88" s="298">
        <f t="shared" si="77"/>
        <v>64.400000000000006</v>
      </c>
      <c r="U88" s="299">
        <f t="shared" si="78"/>
        <v>64.5</v>
      </c>
      <c r="V88" s="300">
        <f t="shared" si="79"/>
        <v>69.23</v>
      </c>
      <c r="W88" s="299">
        <f t="shared" si="80"/>
        <v>69.33</v>
      </c>
      <c r="X88" s="300">
        <f t="shared" si="81"/>
        <v>72.45</v>
      </c>
      <c r="Y88" s="299">
        <f t="shared" si="82"/>
        <v>72.55</v>
      </c>
      <c r="Z88" s="300">
        <f t="shared" si="83"/>
        <v>74.06</v>
      </c>
      <c r="AA88" s="298">
        <f t="shared" si="84"/>
        <v>74.16</v>
      </c>
      <c r="AB88" s="97" t="str">
        <f t="shared" si="85"/>
        <v>BB kurang -0,2 kg</v>
      </c>
      <c r="AC88" s="42" t="str">
        <f t="shared" si="86"/>
        <v>LLB</v>
      </c>
      <c r="AD88" s="42">
        <f t="shared" si="87"/>
        <v>10</v>
      </c>
      <c r="AE88" s="346">
        <v>0</v>
      </c>
      <c r="AF88" s="346">
        <v>8</v>
      </c>
      <c r="AG88" s="347" t="s">
        <v>535</v>
      </c>
      <c r="AH88" s="348">
        <f t="shared" si="88"/>
        <v>20</v>
      </c>
      <c r="AI88" s="346">
        <v>0</v>
      </c>
      <c r="AJ88" s="346">
        <v>4</v>
      </c>
      <c r="AK88" s="347" t="s">
        <v>745</v>
      </c>
      <c r="AL88" s="349" t="str">
        <f t="shared" si="99"/>
        <v>SGP-2</v>
      </c>
      <c r="AM88" s="348">
        <f t="shared" si="89"/>
        <v>60</v>
      </c>
      <c r="AN88" s="350">
        <f t="shared" si="100"/>
        <v>30</v>
      </c>
      <c r="AO88" s="346">
        <v>5</v>
      </c>
      <c r="AP88" s="346">
        <v>330</v>
      </c>
      <c r="AQ88" s="346">
        <f t="shared" si="90"/>
        <v>2330</v>
      </c>
      <c r="AR88" s="348">
        <f t="shared" si="91"/>
        <v>38</v>
      </c>
      <c r="AS88" s="346">
        <v>16</v>
      </c>
      <c r="AT88" s="348">
        <f t="shared" si="92"/>
        <v>90</v>
      </c>
      <c r="AU88" s="346">
        <v>41</v>
      </c>
      <c r="AV88" s="348">
        <f t="shared" si="93"/>
        <v>100</v>
      </c>
      <c r="AW88" s="346">
        <v>54</v>
      </c>
      <c r="AX88" s="348">
        <f t="shared" si="94"/>
        <v>100</v>
      </c>
      <c r="AY88" s="346">
        <v>30</v>
      </c>
      <c r="AZ88" s="348">
        <f t="shared" si="95"/>
        <v>72</v>
      </c>
      <c r="BA88" s="351">
        <v>5.3</v>
      </c>
      <c r="BB88" s="348">
        <f t="shared" si="96"/>
        <v>70</v>
      </c>
      <c r="BC88" s="350">
        <f t="shared" si="101"/>
        <v>86.4</v>
      </c>
      <c r="BD88" s="350">
        <f t="shared" si="102"/>
        <v>62.2</v>
      </c>
      <c r="BE88" s="346" t="s">
        <v>450</v>
      </c>
      <c r="BF88" s="352">
        <v>1.03</v>
      </c>
      <c r="BG88" s="353" t="str">
        <f t="shared" si="103"/>
        <v>"</v>
      </c>
      <c r="BH88" s="354">
        <f t="shared" si="104"/>
        <v>52.54</v>
      </c>
      <c r="BI88" s="350">
        <f t="shared" si="105"/>
        <v>35.5</v>
      </c>
      <c r="BJ88" s="113" t="str">
        <f t="shared" si="106"/>
        <v>TL</v>
      </c>
      <c r="BK88" s="347" t="str">
        <f t="shared" si="132"/>
        <v xml:space="preserve">BB=LLB(10),         NSA=N-8(20)(NM-= SDR-2, HAS-3, KP, HAP-2),                    </v>
      </c>
      <c r="BR88" s="307"/>
      <c r="BS88" s="51" t="str">
        <f t="shared" si="107"/>
        <v>TL</v>
      </c>
      <c r="BT88" s="51" t="str">
        <f t="shared" si="108"/>
        <v>TL</v>
      </c>
      <c r="BU88" s="51" t="str">
        <f t="shared" si="109"/>
        <v>L</v>
      </c>
      <c r="BV88" s="51" t="str">
        <f t="shared" si="110"/>
        <v>L</v>
      </c>
      <c r="BW88" s="51" t="str">
        <f t="shared" si="111"/>
        <v>L</v>
      </c>
      <c r="BX88" s="51" t="str">
        <f t="shared" si="112"/>
        <v>L</v>
      </c>
      <c r="BY88" s="51" t="str">
        <f t="shared" si="113"/>
        <v>L</v>
      </c>
      <c r="BZ88" s="51" t="str">
        <f t="shared" si="114"/>
        <v>L</v>
      </c>
      <c r="CA88" s="51" t="str">
        <f t="shared" si="115"/>
        <v>L</v>
      </c>
      <c r="CB88" s="51" t="str">
        <f t="shared" si="116"/>
        <v>L</v>
      </c>
      <c r="CC88" s="51" t="str">
        <f t="shared" si="97"/>
        <v>L</v>
      </c>
      <c r="CD88" s="51" t="str">
        <f t="shared" si="98"/>
        <v>L</v>
      </c>
      <c r="CE88" s="51" t="str">
        <f t="shared" si="117"/>
        <v>L</v>
      </c>
      <c r="CF88" s="51"/>
      <c r="CH88" s="53" t="str">
        <f t="shared" si="118"/>
        <v xml:space="preserve">BB=LLB(10),         </v>
      </c>
      <c r="CI88" s="53" t="str">
        <f t="shared" si="119"/>
        <v xml:space="preserve">NSA=N-8(20)(NM-= SDR-2, HAS-3, KP, HAP-2),                    </v>
      </c>
      <c r="CJ88" s="54" t="str">
        <f t="shared" si="120"/>
        <v/>
      </c>
      <c r="CK88" s="53" t="str">
        <f t="shared" si="121"/>
        <v/>
      </c>
      <c r="CL88" s="53" t="str">
        <f t="shared" si="122"/>
        <v/>
      </c>
      <c r="CM88" s="53" t="str">
        <f t="shared" si="123"/>
        <v/>
      </c>
      <c r="CN88" s="53" t="str">
        <f t="shared" si="124"/>
        <v/>
      </c>
      <c r="CO88" s="53" t="str">
        <f t="shared" si="125"/>
        <v/>
      </c>
      <c r="CP88" s="53" t="str">
        <f t="shared" si="126"/>
        <v/>
      </c>
      <c r="CQ88" s="53" t="str">
        <f t="shared" si="127"/>
        <v/>
      </c>
      <c r="CR88" s="53" t="str">
        <f t="shared" si="128"/>
        <v/>
      </c>
      <c r="CS88" s="53" t="str">
        <f t="shared" si="129"/>
        <v/>
      </c>
      <c r="CT88" s="53" t="str">
        <f t="shared" si="130"/>
        <v/>
      </c>
      <c r="CU88" s="53" t="str">
        <f t="shared" si="131"/>
        <v/>
      </c>
    </row>
    <row r="89" spans="1:99" ht="61.5" hidden="1" thickBot="1" x14ac:dyDescent="0.35">
      <c r="A89" s="40">
        <v>77</v>
      </c>
      <c r="B89" s="106">
        <v>22</v>
      </c>
      <c r="C89" s="415" t="s">
        <v>461</v>
      </c>
      <c r="D89" s="40" t="s">
        <v>146</v>
      </c>
      <c r="E89" s="417">
        <v>21</v>
      </c>
      <c r="F89" s="422" t="s">
        <v>604</v>
      </c>
      <c r="G89" s="40" t="s">
        <v>141</v>
      </c>
      <c r="H89" s="411">
        <v>166</v>
      </c>
      <c r="I89" s="411">
        <v>55.4</v>
      </c>
      <c r="J89" s="296">
        <f t="shared" si="67"/>
        <v>49.964999999999996</v>
      </c>
      <c r="K89" s="297">
        <f t="shared" si="68"/>
        <v>50.064999999999998</v>
      </c>
      <c r="L89" s="298">
        <f t="shared" si="69"/>
        <v>51.4375</v>
      </c>
      <c r="M89" s="297">
        <f t="shared" si="70"/>
        <v>51.537500000000001</v>
      </c>
      <c r="N89" s="298">
        <f t="shared" si="71"/>
        <v>54.3825</v>
      </c>
      <c r="O89" s="297">
        <f t="shared" si="72"/>
        <v>54.482500000000002</v>
      </c>
      <c r="P89" s="298">
        <f t="shared" si="73"/>
        <v>58.8</v>
      </c>
      <c r="Q89" s="299">
        <f t="shared" si="74"/>
        <v>58.9</v>
      </c>
      <c r="R89" s="300">
        <f t="shared" si="75"/>
        <v>59.4</v>
      </c>
      <c r="S89" s="299">
        <f t="shared" si="76"/>
        <v>59.5</v>
      </c>
      <c r="T89" s="298">
        <f t="shared" si="77"/>
        <v>59.9</v>
      </c>
      <c r="U89" s="299">
        <f t="shared" si="78"/>
        <v>60</v>
      </c>
      <c r="V89" s="300">
        <f t="shared" si="79"/>
        <v>64.392499999999998</v>
      </c>
      <c r="W89" s="299">
        <f t="shared" si="80"/>
        <v>64.492499999999993</v>
      </c>
      <c r="X89" s="300">
        <f t="shared" si="81"/>
        <v>67.387500000000003</v>
      </c>
      <c r="Y89" s="299">
        <f t="shared" si="82"/>
        <v>67.487499999999997</v>
      </c>
      <c r="Z89" s="300">
        <f t="shared" si="83"/>
        <v>68.884999999999991</v>
      </c>
      <c r="AA89" s="298">
        <f t="shared" si="84"/>
        <v>68.984999999999985</v>
      </c>
      <c r="AB89" s="97" t="str">
        <f t="shared" si="85"/>
        <v/>
      </c>
      <c r="AC89" s="42" t="str">
        <f t="shared" si="86"/>
        <v>HB</v>
      </c>
      <c r="AD89" s="42">
        <f t="shared" si="87"/>
        <v>70</v>
      </c>
      <c r="AE89" s="346">
        <v>2</v>
      </c>
      <c r="AF89" s="346">
        <v>6</v>
      </c>
      <c r="AG89" s="347" t="s">
        <v>536</v>
      </c>
      <c r="AH89" s="348">
        <f t="shared" si="88"/>
        <v>38</v>
      </c>
      <c r="AI89" s="346">
        <v>0</v>
      </c>
      <c r="AJ89" s="346">
        <v>2</v>
      </c>
      <c r="AK89" s="347" t="s">
        <v>258</v>
      </c>
      <c r="AL89" s="349" t="str">
        <f t="shared" si="99"/>
        <v>SGP-1</v>
      </c>
      <c r="AM89" s="348">
        <f t="shared" si="89"/>
        <v>80</v>
      </c>
      <c r="AN89" s="350">
        <f t="shared" si="100"/>
        <v>62.67</v>
      </c>
      <c r="AO89" s="346">
        <v>6</v>
      </c>
      <c r="AP89" s="346">
        <v>350</v>
      </c>
      <c r="AQ89" s="346">
        <f t="shared" si="90"/>
        <v>2750</v>
      </c>
      <c r="AR89" s="348">
        <f t="shared" si="91"/>
        <v>60</v>
      </c>
      <c r="AS89" s="346">
        <v>18</v>
      </c>
      <c r="AT89" s="348">
        <f t="shared" si="92"/>
        <v>100</v>
      </c>
      <c r="AU89" s="346">
        <v>41</v>
      </c>
      <c r="AV89" s="348">
        <f t="shared" si="93"/>
        <v>100</v>
      </c>
      <c r="AW89" s="346">
        <v>54</v>
      </c>
      <c r="AX89" s="348">
        <f t="shared" si="94"/>
        <v>100</v>
      </c>
      <c r="AY89" s="346">
        <v>40</v>
      </c>
      <c r="AZ89" s="348">
        <f t="shared" si="95"/>
        <v>93</v>
      </c>
      <c r="BA89" s="351">
        <v>5.7</v>
      </c>
      <c r="BB89" s="348">
        <f t="shared" si="96"/>
        <v>60</v>
      </c>
      <c r="BC89" s="350">
        <f t="shared" si="101"/>
        <v>90.6</v>
      </c>
      <c r="BD89" s="350">
        <f t="shared" si="102"/>
        <v>75.3</v>
      </c>
      <c r="BE89" s="346" t="s">
        <v>450</v>
      </c>
      <c r="BF89" s="352">
        <v>0.55000000000000004</v>
      </c>
      <c r="BG89" s="353" t="str">
        <f t="shared" si="103"/>
        <v>"</v>
      </c>
      <c r="BH89" s="354">
        <f t="shared" si="104"/>
        <v>71.510000000000005</v>
      </c>
      <c r="BI89" s="350">
        <f t="shared" si="105"/>
        <v>71.510000000000005</v>
      </c>
      <c r="BJ89" s="113" t="str">
        <f t="shared" si="106"/>
        <v>L</v>
      </c>
      <c r="BK89" s="347" t="str">
        <f t="shared" si="132"/>
        <v/>
      </c>
      <c r="BR89" s="307"/>
      <c r="BS89" s="51" t="str">
        <f t="shared" si="107"/>
        <v>L</v>
      </c>
      <c r="BT89" s="51" t="str">
        <f t="shared" si="108"/>
        <v>L</v>
      </c>
      <c r="BU89" s="51" t="str">
        <f t="shared" si="109"/>
        <v>L</v>
      </c>
      <c r="BV89" s="51" t="str">
        <f t="shared" si="110"/>
        <v>L</v>
      </c>
      <c r="BW89" s="51" t="str">
        <f t="shared" si="111"/>
        <v>L</v>
      </c>
      <c r="BX89" s="51" t="str">
        <f t="shared" si="112"/>
        <v>L</v>
      </c>
      <c r="BY89" s="51" t="str">
        <f t="shared" si="113"/>
        <v>L</v>
      </c>
      <c r="BZ89" s="51" t="str">
        <f t="shared" si="114"/>
        <v>L</v>
      </c>
      <c r="CA89" s="51" t="str">
        <f t="shared" si="115"/>
        <v>L</v>
      </c>
      <c r="CB89" s="51" t="str">
        <f t="shared" si="116"/>
        <v>L</v>
      </c>
      <c r="CC89" s="51" t="str">
        <f t="shared" si="97"/>
        <v>L</v>
      </c>
      <c r="CD89" s="51" t="str">
        <f t="shared" si="98"/>
        <v>L</v>
      </c>
      <c r="CE89" s="51" t="str">
        <f t="shared" si="117"/>
        <v>L</v>
      </c>
      <c r="CF89" s="51"/>
      <c r="CH89" s="53" t="str">
        <f t="shared" si="118"/>
        <v/>
      </c>
      <c r="CI89" s="53" t="str">
        <f t="shared" si="119"/>
        <v/>
      </c>
      <c r="CJ89" s="54" t="str">
        <f t="shared" si="120"/>
        <v/>
      </c>
      <c r="CK89" s="53" t="str">
        <f t="shared" si="121"/>
        <v/>
      </c>
      <c r="CL89" s="53" t="str">
        <f t="shared" si="122"/>
        <v/>
      </c>
      <c r="CM89" s="53" t="str">
        <f t="shared" si="123"/>
        <v/>
      </c>
      <c r="CN89" s="53" t="str">
        <f t="shared" si="124"/>
        <v/>
      </c>
      <c r="CO89" s="53" t="str">
        <f t="shared" si="125"/>
        <v/>
      </c>
      <c r="CP89" s="53" t="str">
        <f t="shared" si="126"/>
        <v/>
      </c>
      <c r="CQ89" s="53" t="str">
        <f t="shared" si="127"/>
        <v/>
      </c>
      <c r="CR89" s="53" t="str">
        <f t="shared" si="128"/>
        <v/>
      </c>
      <c r="CS89" s="53" t="str">
        <f t="shared" si="129"/>
        <v/>
      </c>
      <c r="CT89" s="53" t="str">
        <f t="shared" si="130"/>
        <v/>
      </c>
      <c r="CU89" s="53" t="str">
        <f t="shared" si="131"/>
        <v/>
      </c>
    </row>
    <row r="90" spans="1:99" ht="83.25" hidden="1" thickBot="1" x14ac:dyDescent="0.35">
      <c r="A90" s="40">
        <v>78</v>
      </c>
      <c r="B90" s="106">
        <v>23</v>
      </c>
      <c r="C90" s="415" t="s">
        <v>462</v>
      </c>
      <c r="D90" s="40" t="s">
        <v>146</v>
      </c>
      <c r="E90" s="418">
        <v>54</v>
      </c>
      <c r="F90" s="422" t="s">
        <v>605</v>
      </c>
      <c r="G90" s="40" t="s">
        <v>141</v>
      </c>
      <c r="H90" s="411">
        <v>167.1</v>
      </c>
      <c r="I90" s="411">
        <v>56.7</v>
      </c>
      <c r="J90" s="296">
        <f t="shared" si="67"/>
        <v>50.806499999999993</v>
      </c>
      <c r="K90" s="297">
        <f t="shared" si="68"/>
        <v>50.906499999999994</v>
      </c>
      <c r="L90" s="298">
        <f t="shared" si="69"/>
        <v>52.303749999999994</v>
      </c>
      <c r="M90" s="297">
        <f t="shared" si="70"/>
        <v>52.403749999999995</v>
      </c>
      <c r="N90" s="298">
        <f t="shared" si="71"/>
        <v>55.298249999999989</v>
      </c>
      <c r="O90" s="297">
        <f t="shared" si="72"/>
        <v>55.39824999999999</v>
      </c>
      <c r="P90" s="298">
        <f t="shared" si="73"/>
        <v>59.789999999999992</v>
      </c>
      <c r="Q90" s="299">
        <f t="shared" si="74"/>
        <v>59.889999999999993</v>
      </c>
      <c r="R90" s="300">
        <f t="shared" si="75"/>
        <v>60.389999999999993</v>
      </c>
      <c r="S90" s="299">
        <f t="shared" si="76"/>
        <v>60.489999999999995</v>
      </c>
      <c r="T90" s="298">
        <f t="shared" si="77"/>
        <v>60.889999999999993</v>
      </c>
      <c r="U90" s="299">
        <f t="shared" si="78"/>
        <v>60.989999999999995</v>
      </c>
      <c r="V90" s="300">
        <f t="shared" si="79"/>
        <v>65.45675</v>
      </c>
      <c r="W90" s="299">
        <f t="shared" si="80"/>
        <v>65.556749999999994</v>
      </c>
      <c r="X90" s="300">
        <f t="shared" si="81"/>
        <v>68.501249999999999</v>
      </c>
      <c r="Y90" s="299">
        <f t="shared" si="82"/>
        <v>68.601249999999993</v>
      </c>
      <c r="Z90" s="300">
        <f t="shared" si="83"/>
        <v>70.023499999999984</v>
      </c>
      <c r="AA90" s="298">
        <f t="shared" si="84"/>
        <v>70.123499999999979</v>
      </c>
      <c r="AB90" s="97" t="str">
        <f t="shared" si="85"/>
        <v/>
      </c>
      <c r="AC90" s="42" t="str">
        <f t="shared" si="86"/>
        <v>HB</v>
      </c>
      <c r="AD90" s="42">
        <f t="shared" si="87"/>
        <v>70</v>
      </c>
      <c r="AE90" s="346">
        <v>0</v>
      </c>
      <c r="AF90" s="346">
        <v>7</v>
      </c>
      <c r="AG90" s="347" t="s">
        <v>537</v>
      </c>
      <c r="AH90" s="348">
        <f t="shared" si="88"/>
        <v>30</v>
      </c>
      <c r="AI90" s="346">
        <v>0</v>
      </c>
      <c r="AJ90" s="346">
        <v>4</v>
      </c>
      <c r="AK90" s="347" t="s">
        <v>746</v>
      </c>
      <c r="AL90" s="349" t="str">
        <f t="shared" si="99"/>
        <v>SGP-2</v>
      </c>
      <c r="AM90" s="348">
        <f t="shared" si="89"/>
        <v>60</v>
      </c>
      <c r="AN90" s="350">
        <f t="shared" si="100"/>
        <v>53.33</v>
      </c>
      <c r="AO90" s="346">
        <v>6</v>
      </c>
      <c r="AP90" s="346">
        <v>100</v>
      </c>
      <c r="AQ90" s="346">
        <f t="shared" si="90"/>
        <v>2500</v>
      </c>
      <c r="AR90" s="348">
        <f t="shared" si="91"/>
        <v>47</v>
      </c>
      <c r="AS90" s="346">
        <v>16</v>
      </c>
      <c r="AT90" s="348">
        <f t="shared" si="92"/>
        <v>90</v>
      </c>
      <c r="AU90" s="346">
        <v>41</v>
      </c>
      <c r="AV90" s="348">
        <f t="shared" si="93"/>
        <v>100</v>
      </c>
      <c r="AW90" s="346">
        <v>54</v>
      </c>
      <c r="AX90" s="348">
        <f t="shared" si="94"/>
        <v>100</v>
      </c>
      <c r="AY90" s="346">
        <v>43</v>
      </c>
      <c r="AZ90" s="348">
        <f t="shared" si="95"/>
        <v>100</v>
      </c>
      <c r="BA90" s="351">
        <v>5.3</v>
      </c>
      <c r="BB90" s="348">
        <f t="shared" si="96"/>
        <v>70</v>
      </c>
      <c r="BC90" s="350">
        <f t="shared" si="101"/>
        <v>92</v>
      </c>
      <c r="BD90" s="350">
        <f t="shared" si="102"/>
        <v>69.5</v>
      </c>
      <c r="BE90" s="346" t="s">
        <v>450</v>
      </c>
      <c r="BF90" s="352">
        <v>0.59</v>
      </c>
      <c r="BG90" s="353" t="str">
        <f t="shared" si="103"/>
        <v>"</v>
      </c>
      <c r="BH90" s="354">
        <f t="shared" si="104"/>
        <v>64.650000000000006</v>
      </c>
      <c r="BI90" s="350">
        <f t="shared" si="105"/>
        <v>36.5</v>
      </c>
      <c r="BJ90" s="113" t="str">
        <f t="shared" si="106"/>
        <v>TL</v>
      </c>
      <c r="BK90" s="347" t="str">
        <f t="shared" si="132"/>
        <v xml:space="preserve">NSA=N-7(30)(NM-= HAS-2, SC-3, OBEEN-3),                    </v>
      </c>
      <c r="BR90" s="307"/>
      <c r="BS90" s="51" t="str">
        <f t="shared" si="107"/>
        <v>L</v>
      </c>
      <c r="BT90" s="51" t="str">
        <f t="shared" si="108"/>
        <v>TL</v>
      </c>
      <c r="BU90" s="51" t="str">
        <f t="shared" si="109"/>
        <v>L</v>
      </c>
      <c r="BV90" s="51" t="str">
        <f t="shared" si="110"/>
        <v>L</v>
      </c>
      <c r="BW90" s="51" t="str">
        <f t="shared" si="111"/>
        <v>L</v>
      </c>
      <c r="BX90" s="51" t="str">
        <f t="shared" si="112"/>
        <v>L</v>
      </c>
      <c r="BY90" s="51" t="str">
        <f t="shared" si="113"/>
        <v>L</v>
      </c>
      <c r="BZ90" s="51" t="str">
        <f t="shared" si="114"/>
        <v>L</v>
      </c>
      <c r="CA90" s="51" t="str">
        <f t="shared" si="115"/>
        <v>L</v>
      </c>
      <c r="CB90" s="51" t="str">
        <f t="shared" si="116"/>
        <v>L</v>
      </c>
      <c r="CC90" s="51" t="str">
        <f t="shared" si="97"/>
        <v>L</v>
      </c>
      <c r="CD90" s="51" t="str">
        <f t="shared" si="98"/>
        <v>L</v>
      </c>
      <c r="CE90" s="51" t="str">
        <f t="shared" si="117"/>
        <v>L</v>
      </c>
      <c r="CF90" s="51"/>
      <c r="CH90" s="53" t="str">
        <f t="shared" si="118"/>
        <v/>
      </c>
      <c r="CI90" s="53" t="str">
        <f t="shared" si="119"/>
        <v xml:space="preserve">NSA=N-7(30)(NM-= HAS-2, SC-3, OBEEN-3),                    </v>
      </c>
      <c r="CJ90" s="54" t="str">
        <f t="shared" si="120"/>
        <v/>
      </c>
      <c r="CK90" s="53" t="str">
        <f t="shared" si="121"/>
        <v/>
      </c>
      <c r="CL90" s="53" t="str">
        <f t="shared" si="122"/>
        <v/>
      </c>
      <c r="CM90" s="53" t="str">
        <f t="shared" si="123"/>
        <v/>
      </c>
      <c r="CN90" s="53" t="str">
        <f t="shared" si="124"/>
        <v/>
      </c>
      <c r="CO90" s="53" t="str">
        <f t="shared" si="125"/>
        <v/>
      </c>
      <c r="CP90" s="53" t="str">
        <f t="shared" si="126"/>
        <v/>
      </c>
      <c r="CQ90" s="53" t="str">
        <f t="shared" si="127"/>
        <v/>
      </c>
      <c r="CR90" s="53" t="str">
        <f t="shared" si="128"/>
        <v/>
      </c>
      <c r="CS90" s="53" t="str">
        <f t="shared" si="129"/>
        <v/>
      </c>
      <c r="CT90" s="53" t="str">
        <f t="shared" si="130"/>
        <v/>
      </c>
      <c r="CU90" s="53" t="str">
        <f t="shared" si="131"/>
        <v/>
      </c>
    </row>
    <row r="91" spans="1:99" ht="61.5" hidden="1" thickBot="1" x14ac:dyDescent="0.35">
      <c r="A91" s="40">
        <v>79</v>
      </c>
      <c r="B91" s="106">
        <v>24</v>
      </c>
      <c r="C91" s="415" t="s">
        <v>463</v>
      </c>
      <c r="D91" s="40" t="s">
        <v>146</v>
      </c>
      <c r="E91" s="419">
        <v>22</v>
      </c>
      <c r="F91" s="422" t="s">
        <v>606</v>
      </c>
      <c r="G91" s="40" t="s">
        <v>141</v>
      </c>
      <c r="H91" s="411">
        <v>163.4</v>
      </c>
      <c r="I91" s="411">
        <v>59.1</v>
      </c>
      <c r="J91" s="296">
        <f t="shared" si="67"/>
        <v>47.976000000000006</v>
      </c>
      <c r="K91" s="297">
        <f t="shared" si="68"/>
        <v>48.076000000000008</v>
      </c>
      <c r="L91" s="298">
        <f t="shared" si="69"/>
        <v>49.390000000000008</v>
      </c>
      <c r="M91" s="297">
        <f t="shared" si="70"/>
        <v>49.490000000000009</v>
      </c>
      <c r="N91" s="298">
        <f t="shared" si="71"/>
        <v>52.218000000000011</v>
      </c>
      <c r="O91" s="297">
        <f t="shared" si="72"/>
        <v>52.318000000000012</v>
      </c>
      <c r="P91" s="298">
        <f t="shared" si="73"/>
        <v>56.460000000000008</v>
      </c>
      <c r="Q91" s="299">
        <f t="shared" si="74"/>
        <v>56.560000000000009</v>
      </c>
      <c r="R91" s="300">
        <f t="shared" si="75"/>
        <v>57.060000000000009</v>
      </c>
      <c r="S91" s="299">
        <f t="shared" si="76"/>
        <v>57.160000000000011</v>
      </c>
      <c r="T91" s="298">
        <f t="shared" si="77"/>
        <v>57.560000000000009</v>
      </c>
      <c r="U91" s="299">
        <f t="shared" si="78"/>
        <v>57.660000000000011</v>
      </c>
      <c r="V91" s="300">
        <f t="shared" si="79"/>
        <v>61.87700000000001</v>
      </c>
      <c r="W91" s="299">
        <f t="shared" si="80"/>
        <v>61.977000000000011</v>
      </c>
      <c r="X91" s="300">
        <f t="shared" si="81"/>
        <v>64.75500000000001</v>
      </c>
      <c r="Y91" s="299">
        <f t="shared" si="82"/>
        <v>64.855000000000004</v>
      </c>
      <c r="Z91" s="300">
        <f t="shared" si="83"/>
        <v>66.194000000000017</v>
      </c>
      <c r="AA91" s="298">
        <f t="shared" si="84"/>
        <v>66.294000000000011</v>
      </c>
      <c r="AB91" s="97" t="str">
        <f t="shared" si="85"/>
        <v/>
      </c>
      <c r="AC91" s="42" t="str">
        <f t="shared" si="86"/>
        <v>HA</v>
      </c>
      <c r="AD91" s="42">
        <f t="shared" si="87"/>
        <v>80</v>
      </c>
      <c r="AE91" s="346">
        <v>2</v>
      </c>
      <c r="AF91" s="346">
        <v>2</v>
      </c>
      <c r="AG91" s="347" t="s">
        <v>538</v>
      </c>
      <c r="AH91" s="348">
        <f t="shared" si="88"/>
        <v>78</v>
      </c>
      <c r="AI91" s="346">
        <v>0</v>
      </c>
      <c r="AJ91" s="346">
        <v>2</v>
      </c>
      <c r="AK91" s="347" t="s">
        <v>259</v>
      </c>
      <c r="AL91" s="349" t="str">
        <f t="shared" si="99"/>
        <v>SGP-1</v>
      </c>
      <c r="AM91" s="348">
        <f t="shared" si="89"/>
        <v>80</v>
      </c>
      <c r="AN91" s="350">
        <f t="shared" si="100"/>
        <v>79.33</v>
      </c>
      <c r="AO91" s="346">
        <v>6</v>
      </c>
      <c r="AP91" s="346">
        <v>110</v>
      </c>
      <c r="AQ91" s="346">
        <f t="shared" si="90"/>
        <v>2510</v>
      </c>
      <c r="AR91" s="348">
        <f t="shared" si="91"/>
        <v>47</v>
      </c>
      <c r="AS91" s="346">
        <v>10</v>
      </c>
      <c r="AT91" s="348">
        <f t="shared" si="92"/>
        <v>60</v>
      </c>
      <c r="AU91" s="346">
        <v>41</v>
      </c>
      <c r="AV91" s="348">
        <f t="shared" si="93"/>
        <v>100</v>
      </c>
      <c r="AW91" s="346">
        <v>42</v>
      </c>
      <c r="AX91" s="348">
        <f t="shared" si="94"/>
        <v>46</v>
      </c>
      <c r="AY91" s="346">
        <v>35</v>
      </c>
      <c r="AZ91" s="348">
        <f t="shared" si="95"/>
        <v>82</v>
      </c>
      <c r="BA91" s="351">
        <v>5.9</v>
      </c>
      <c r="BB91" s="348">
        <f t="shared" si="96"/>
        <v>55</v>
      </c>
      <c r="BC91" s="350">
        <f t="shared" si="101"/>
        <v>68.599999999999994</v>
      </c>
      <c r="BD91" s="350">
        <f t="shared" si="102"/>
        <v>57.8</v>
      </c>
      <c r="BE91" s="346" t="s">
        <v>448</v>
      </c>
      <c r="BF91" s="352">
        <v>1.1599999999999999</v>
      </c>
      <c r="BG91" s="353" t="str">
        <f t="shared" si="103"/>
        <v>"</v>
      </c>
      <c r="BH91" s="354">
        <f t="shared" si="104"/>
        <v>64.260000000000005</v>
      </c>
      <c r="BI91" s="350">
        <f t="shared" si="105"/>
        <v>64.260000000000005</v>
      </c>
      <c r="BJ91" s="113" t="str">
        <f t="shared" si="106"/>
        <v>L</v>
      </c>
      <c r="BK91" s="347" t="str">
        <f t="shared" si="132"/>
        <v/>
      </c>
      <c r="BR91" s="307"/>
      <c r="BS91" s="51" t="str">
        <f t="shared" si="107"/>
        <v>L</v>
      </c>
      <c r="BT91" s="51" t="str">
        <f t="shared" si="108"/>
        <v>L</v>
      </c>
      <c r="BU91" s="51" t="str">
        <f t="shared" si="109"/>
        <v>L</v>
      </c>
      <c r="BV91" s="51" t="str">
        <f t="shared" si="110"/>
        <v>L</v>
      </c>
      <c r="BW91" s="51" t="str">
        <f t="shared" si="111"/>
        <v>L</v>
      </c>
      <c r="BX91" s="51" t="str">
        <f t="shared" si="112"/>
        <v>L</v>
      </c>
      <c r="BY91" s="51" t="str">
        <f t="shared" si="113"/>
        <v>L</v>
      </c>
      <c r="BZ91" s="51" t="str">
        <f t="shared" si="114"/>
        <v>L</v>
      </c>
      <c r="CA91" s="51" t="str">
        <f t="shared" si="115"/>
        <v>L</v>
      </c>
      <c r="CB91" s="51" t="str">
        <f t="shared" si="116"/>
        <v>L</v>
      </c>
      <c r="CC91" s="51" t="str">
        <f t="shared" si="97"/>
        <v>L</v>
      </c>
      <c r="CD91" s="51" t="str">
        <f t="shared" si="98"/>
        <v>L</v>
      </c>
      <c r="CE91" s="51" t="str">
        <f t="shared" si="117"/>
        <v>L</v>
      </c>
      <c r="CF91" s="51"/>
      <c r="CH91" s="53" t="str">
        <f t="shared" si="118"/>
        <v/>
      </c>
      <c r="CI91" s="53" t="str">
        <f t="shared" si="119"/>
        <v/>
      </c>
      <c r="CJ91" s="54" t="str">
        <f t="shared" si="120"/>
        <v/>
      </c>
      <c r="CK91" s="53" t="str">
        <f t="shared" si="121"/>
        <v/>
      </c>
      <c r="CL91" s="53" t="str">
        <f t="shared" si="122"/>
        <v/>
      </c>
      <c r="CM91" s="53" t="str">
        <f t="shared" si="123"/>
        <v/>
      </c>
      <c r="CN91" s="53" t="str">
        <f t="shared" si="124"/>
        <v/>
      </c>
      <c r="CO91" s="53" t="str">
        <f t="shared" si="125"/>
        <v/>
      </c>
      <c r="CP91" s="53" t="str">
        <f t="shared" si="126"/>
        <v/>
      </c>
      <c r="CQ91" s="53" t="str">
        <f t="shared" si="127"/>
        <v/>
      </c>
      <c r="CR91" s="53" t="str">
        <f t="shared" si="128"/>
        <v/>
      </c>
      <c r="CS91" s="53" t="str">
        <f t="shared" si="129"/>
        <v/>
      </c>
      <c r="CT91" s="53" t="str">
        <f t="shared" si="130"/>
        <v/>
      </c>
      <c r="CU91" s="53" t="str">
        <f t="shared" si="131"/>
        <v/>
      </c>
    </row>
    <row r="92" spans="1:99" ht="61.5" hidden="1" thickBot="1" x14ac:dyDescent="0.35">
      <c r="A92" s="40">
        <v>80</v>
      </c>
      <c r="B92" s="106">
        <v>25</v>
      </c>
      <c r="C92" s="415" t="s">
        <v>464</v>
      </c>
      <c r="D92" s="40" t="s">
        <v>146</v>
      </c>
      <c r="E92" s="419">
        <v>23</v>
      </c>
      <c r="F92" s="422" t="s">
        <v>607</v>
      </c>
      <c r="G92" s="40" t="s">
        <v>141</v>
      </c>
      <c r="H92" s="411">
        <v>172.4</v>
      </c>
      <c r="I92" s="411">
        <v>63.4</v>
      </c>
      <c r="J92" s="296">
        <f t="shared" si="67"/>
        <v>54.861000000000011</v>
      </c>
      <c r="K92" s="297">
        <f t="shared" si="68"/>
        <v>54.961000000000013</v>
      </c>
      <c r="L92" s="298">
        <f t="shared" si="69"/>
        <v>56.477500000000006</v>
      </c>
      <c r="M92" s="297">
        <f t="shared" si="70"/>
        <v>56.577500000000008</v>
      </c>
      <c r="N92" s="298">
        <f t="shared" si="71"/>
        <v>59.71050000000001</v>
      </c>
      <c r="O92" s="297">
        <f t="shared" si="72"/>
        <v>59.810500000000012</v>
      </c>
      <c r="P92" s="298">
        <f t="shared" si="73"/>
        <v>64.560000000000016</v>
      </c>
      <c r="Q92" s="299">
        <f t="shared" si="74"/>
        <v>64.660000000000011</v>
      </c>
      <c r="R92" s="300">
        <f t="shared" si="75"/>
        <v>65.160000000000011</v>
      </c>
      <c r="S92" s="299">
        <f t="shared" si="76"/>
        <v>65.260000000000005</v>
      </c>
      <c r="T92" s="298">
        <f t="shared" si="77"/>
        <v>65.660000000000011</v>
      </c>
      <c r="U92" s="299">
        <f t="shared" si="78"/>
        <v>65.760000000000005</v>
      </c>
      <c r="V92" s="300">
        <f t="shared" si="79"/>
        <v>70.584500000000006</v>
      </c>
      <c r="W92" s="299">
        <f t="shared" si="80"/>
        <v>70.6845</v>
      </c>
      <c r="X92" s="300">
        <f t="shared" si="81"/>
        <v>73.867500000000007</v>
      </c>
      <c r="Y92" s="299">
        <f t="shared" si="82"/>
        <v>73.967500000000001</v>
      </c>
      <c r="Z92" s="300">
        <f t="shared" si="83"/>
        <v>75.509000000000015</v>
      </c>
      <c r="AA92" s="298">
        <f t="shared" si="84"/>
        <v>75.609000000000009</v>
      </c>
      <c r="AB92" s="97" t="str">
        <f t="shared" si="85"/>
        <v/>
      </c>
      <c r="AC92" s="42" t="str">
        <f t="shared" si="86"/>
        <v>HB</v>
      </c>
      <c r="AD92" s="42">
        <f t="shared" si="87"/>
        <v>70</v>
      </c>
      <c r="AE92" s="346">
        <v>0</v>
      </c>
      <c r="AF92" s="346">
        <v>6</v>
      </c>
      <c r="AG92" s="347" t="s">
        <v>539</v>
      </c>
      <c r="AH92" s="348">
        <f t="shared" si="88"/>
        <v>40</v>
      </c>
      <c r="AI92" s="346">
        <v>0</v>
      </c>
      <c r="AJ92" s="346">
        <v>2</v>
      </c>
      <c r="AK92" s="347" t="s">
        <v>747</v>
      </c>
      <c r="AL92" s="349" t="str">
        <f t="shared" si="99"/>
        <v>SGP-1</v>
      </c>
      <c r="AM92" s="348">
        <f t="shared" si="89"/>
        <v>80</v>
      </c>
      <c r="AN92" s="350">
        <f t="shared" si="100"/>
        <v>63.33</v>
      </c>
      <c r="AO92" s="346">
        <v>6</v>
      </c>
      <c r="AP92" s="346">
        <v>220</v>
      </c>
      <c r="AQ92" s="346">
        <f t="shared" si="90"/>
        <v>2620</v>
      </c>
      <c r="AR92" s="348">
        <f t="shared" si="91"/>
        <v>53</v>
      </c>
      <c r="AS92" s="346">
        <v>15</v>
      </c>
      <c r="AT92" s="348">
        <f t="shared" si="92"/>
        <v>85</v>
      </c>
      <c r="AU92" s="346">
        <v>40</v>
      </c>
      <c r="AV92" s="348">
        <f t="shared" si="93"/>
        <v>95</v>
      </c>
      <c r="AW92" s="346">
        <v>53</v>
      </c>
      <c r="AX92" s="348">
        <f t="shared" si="94"/>
        <v>95</v>
      </c>
      <c r="AY92" s="346">
        <v>39</v>
      </c>
      <c r="AZ92" s="348">
        <f t="shared" si="95"/>
        <v>92</v>
      </c>
      <c r="BA92" s="351">
        <v>5.7</v>
      </c>
      <c r="BB92" s="348">
        <f t="shared" si="96"/>
        <v>60</v>
      </c>
      <c r="BC92" s="350">
        <f t="shared" si="101"/>
        <v>85.4</v>
      </c>
      <c r="BD92" s="350">
        <f t="shared" si="102"/>
        <v>69.2</v>
      </c>
      <c r="BE92" s="346" t="s">
        <v>450</v>
      </c>
      <c r="BF92" s="352">
        <v>0.46</v>
      </c>
      <c r="BG92" s="353" t="str">
        <f t="shared" si="103"/>
        <v>"</v>
      </c>
      <c r="BH92" s="354">
        <f t="shared" si="104"/>
        <v>67.44</v>
      </c>
      <c r="BI92" s="350">
        <f t="shared" si="105"/>
        <v>67.44</v>
      </c>
      <c r="BJ92" s="113" t="str">
        <f t="shared" si="106"/>
        <v>L</v>
      </c>
      <c r="BK92" s="347" t="str">
        <f t="shared" si="132"/>
        <v/>
      </c>
      <c r="BR92" s="307"/>
      <c r="BS92" s="51" t="str">
        <f t="shared" si="107"/>
        <v>L</v>
      </c>
      <c r="BT92" s="51" t="str">
        <f t="shared" si="108"/>
        <v>L</v>
      </c>
      <c r="BU92" s="51" t="str">
        <f t="shared" si="109"/>
        <v>L</v>
      </c>
      <c r="BV92" s="51" t="str">
        <f t="shared" si="110"/>
        <v>L</v>
      </c>
      <c r="BW92" s="51" t="str">
        <f t="shared" si="111"/>
        <v>L</v>
      </c>
      <c r="BX92" s="51" t="str">
        <f t="shared" si="112"/>
        <v>L</v>
      </c>
      <c r="BY92" s="51" t="str">
        <f t="shared" si="113"/>
        <v>L</v>
      </c>
      <c r="BZ92" s="51" t="str">
        <f t="shared" si="114"/>
        <v>L</v>
      </c>
      <c r="CA92" s="51" t="str">
        <f t="shared" si="115"/>
        <v>L</v>
      </c>
      <c r="CB92" s="51" t="str">
        <f t="shared" si="116"/>
        <v>L</v>
      </c>
      <c r="CC92" s="51" t="str">
        <f t="shared" si="97"/>
        <v>L</v>
      </c>
      <c r="CD92" s="51" t="str">
        <f t="shared" si="98"/>
        <v>L</v>
      </c>
      <c r="CE92" s="51" t="str">
        <f t="shared" si="117"/>
        <v>L</v>
      </c>
      <c r="CF92" s="51"/>
      <c r="CH92" s="53" t="str">
        <f t="shared" si="118"/>
        <v/>
      </c>
      <c r="CI92" s="53" t="str">
        <f t="shared" si="119"/>
        <v/>
      </c>
      <c r="CJ92" s="54" t="str">
        <f t="shared" si="120"/>
        <v/>
      </c>
      <c r="CK92" s="53" t="str">
        <f t="shared" si="121"/>
        <v/>
      </c>
      <c r="CL92" s="53" t="str">
        <f t="shared" si="122"/>
        <v/>
      </c>
      <c r="CM92" s="53" t="str">
        <f t="shared" si="123"/>
        <v/>
      </c>
      <c r="CN92" s="53" t="str">
        <f t="shared" si="124"/>
        <v/>
      </c>
      <c r="CO92" s="53" t="str">
        <f t="shared" si="125"/>
        <v/>
      </c>
      <c r="CP92" s="53" t="str">
        <f t="shared" si="126"/>
        <v/>
      </c>
      <c r="CQ92" s="53" t="str">
        <f t="shared" si="127"/>
        <v/>
      </c>
      <c r="CR92" s="53" t="str">
        <f t="shared" si="128"/>
        <v/>
      </c>
      <c r="CS92" s="53" t="str">
        <f t="shared" si="129"/>
        <v/>
      </c>
      <c r="CT92" s="53" t="str">
        <f t="shared" si="130"/>
        <v/>
      </c>
      <c r="CU92" s="53" t="str">
        <f t="shared" si="131"/>
        <v/>
      </c>
    </row>
    <row r="93" spans="1:99" ht="81.75" hidden="1" thickBot="1" x14ac:dyDescent="0.35">
      <c r="A93" s="40">
        <v>81</v>
      </c>
      <c r="B93" s="106">
        <v>1</v>
      </c>
      <c r="C93" s="415" t="s">
        <v>465</v>
      </c>
      <c r="D93" s="40" t="s">
        <v>146</v>
      </c>
      <c r="E93" s="419">
        <v>24</v>
      </c>
      <c r="F93" s="422" t="s">
        <v>608</v>
      </c>
      <c r="G93" s="40" t="s">
        <v>141</v>
      </c>
      <c r="H93" s="411">
        <v>168.5</v>
      </c>
      <c r="I93" s="411">
        <v>66.400000000000006</v>
      </c>
      <c r="J93" s="296">
        <f t="shared" si="67"/>
        <v>51.877499999999998</v>
      </c>
      <c r="K93" s="297">
        <f t="shared" si="68"/>
        <v>51.977499999999999</v>
      </c>
      <c r="L93" s="298">
        <f t="shared" si="69"/>
        <v>53.40625</v>
      </c>
      <c r="M93" s="297">
        <f t="shared" si="70"/>
        <v>53.506250000000001</v>
      </c>
      <c r="N93" s="298">
        <f t="shared" si="71"/>
        <v>56.463749999999997</v>
      </c>
      <c r="O93" s="297">
        <f t="shared" si="72"/>
        <v>56.563749999999999</v>
      </c>
      <c r="P93" s="298">
        <f t="shared" si="73"/>
        <v>61.05</v>
      </c>
      <c r="Q93" s="299">
        <f t="shared" si="74"/>
        <v>61.15</v>
      </c>
      <c r="R93" s="300">
        <f t="shared" si="75"/>
        <v>61.65</v>
      </c>
      <c r="S93" s="299">
        <f t="shared" si="76"/>
        <v>61.75</v>
      </c>
      <c r="T93" s="298">
        <f t="shared" si="77"/>
        <v>62.15</v>
      </c>
      <c r="U93" s="299">
        <f t="shared" si="78"/>
        <v>62.25</v>
      </c>
      <c r="V93" s="300">
        <f t="shared" si="79"/>
        <v>66.811250000000001</v>
      </c>
      <c r="W93" s="299">
        <f t="shared" si="80"/>
        <v>66.911249999999995</v>
      </c>
      <c r="X93" s="300">
        <f t="shared" si="81"/>
        <v>69.918750000000003</v>
      </c>
      <c r="Y93" s="299">
        <f t="shared" si="82"/>
        <v>70.018749999999997</v>
      </c>
      <c r="Z93" s="300">
        <f t="shared" si="83"/>
        <v>71.472499999999997</v>
      </c>
      <c r="AA93" s="298">
        <f t="shared" si="84"/>
        <v>71.572499999999991</v>
      </c>
      <c r="AB93" s="97" t="str">
        <f t="shared" si="85"/>
        <v/>
      </c>
      <c r="AC93" s="42" t="str">
        <f t="shared" si="86"/>
        <v>HA</v>
      </c>
      <c r="AD93" s="42">
        <f t="shared" si="87"/>
        <v>80</v>
      </c>
      <c r="AE93" s="346">
        <v>1</v>
      </c>
      <c r="AF93" s="346">
        <v>5</v>
      </c>
      <c r="AG93" s="347" t="s">
        <v>540</v>
      </c>
      <c r="AH93" s="348">
        <f t="shared" si="88"/>
        <v>49</v>
      </c>
      <c r="AI93" s="346">
        <v>0</v>
      </c>
      <c r="AJ93" s="346">
        <v>2</v>
      </c>
      <c r="AK93" s="347" t="s">
        <v>748</v>
      </c>
      <c r="AL93" s="349" t="str">
        <f t="shared" si="99"/>
        <v>SGP-1</v>
      </c>
      <c r="AM93" s="348">
        <f t="shared" si="89"/>
        <v>80</v>
      </c>
      <c r="AN93" s="350">
        <f t="shared" si="100"/>
        <v>69.67</v>
      </c>
      <c r="AO93" s="346">
        <v>6</v>
      </c>
      <c r="AP93" s="346">
        <v>390</v>
      </c>
      <c r="AQ93" s="346">
        <f t="shared" si="90"/>
        <v>2790</v>
      </c>
      <c r="AR93" s="348">
        <f t="shared" si="91"/>
        <v>62</v>
      </c>
      <c r="AS93" s="346">
        <v>13</v>
      </c>
      <c r="AT93" s="348">
        <f t="shared" si="92"/>
        <v>75</v>
      </c>
      <c r="AU93" s="346">
        <v>41</v>
      </c>
      <c r="AV93" s="348">
        <f t="shared" si="93"/>
        <v>100</v>
      </c>
      <c r="AW93" s="346">
        <v>49</v>
      </c>
      <c r="AX93" s="348">
        <f t="shared" si="94"/>
        <v>75</v>
      </c>
      <c r="AY93" s="346">
        <v>34</v>
      </c>
      <c r="AZ93" s="348">
        <f t="shared" si="95"/>
        <v>80</v>
      </c>
      <c r="BA93" s="351">
        <v>5.7</v>
      </c>
      <c r="BB93" s="348">
        <f t="shared" si="96"/>
        <v>60</v>
      </c>
      <c r="BC93" s="350">
        <f t="shared" si="101"/>
        <v>78</v>
      </c>
      <c r="BD93" s="350">
        <f t="shared" si="102"/>
        <v>70</v>
      </c>
      <c r="BE93" s="346" t="s">
        <v>450</v>
      </c>
      <c r="BF93" s="352">
        <v>1.36</v>
      </c>
      <c r="BG93" s="353" t="str">
        <f t="shared" si="103"/>
        <v>"</v>
      </c>
      <c r="BH93" s="354">
        <f t="shared" si="104"/>
        <v>69.900000000000006</v>
      </c>
      <c r="BI93" s="350">
        <f t="shared" si="105"/>
        <v>69.900000000000006</v>
      </c>
      <c r="BJ93" s="113" t="str">
        <f t="shared" si="106"/>
        <v>L</v>
      </c>
      <c r="BK93" s="347" t="str">
        <f t="shared" si="132"/>
        <v/>
      </c>
      <c r="BR93" s="307"/>
      <c r="BS93" s="51" t="str">
        <f t="shared" si="107"/>
        <v>L</v>
      </c>
      <c r="BT93" s="51" t="str">
        <f t="shared" si="108"/>
        <v>L</v>
      </c>
      <c r="BU93" s="51" t="str">
        <f t="shared" si="109"/>
        <v>L</v>
      </c>
      <c r="BV93" s="51" t="str">
        <f t="shared" si="110"/>
        <v>L</v>
      </c>
      <c r="BW93" s="51" t="str">
        <f t="shared" si="111"/>
        <v>L</v>
      </c>
      <c r="BX93" s="51" t="str">
        <f t="shared" si="112"/>
        <v>L</v>
      </c>
      <c r="BY93" s="51" t="str">
        <f t="shared" si="113"/>
        <v>L</v>
      </c>
      <c r="BZ93" s="51" t="str">
        <f t="shared" si="114"/>
        <v>L</v>
      </c>
      <c r="CA93" s="51" t="str">
        <f t="shared" si="115"/>
        <v>L</v>
      </c>
      <c r="CB93" s="51" t="str">
        <f t="shared" si="116"/>
        <v>L</v>
      </c>
      <c r="CC93" s="51" t="str">
        <f t="shared" si="97"/>
        <v>L</v>
      </c>
      <c r="CD93" s="51" t="str">
        <f t="shared" si="98"/>
        <v>L</v>
      </c>
      <c r="CE93" s="51" t="str">
        <f t="shared" si="117"/>
        <v>L</v>
      </c>
      <c r="CF93" s="51"/>
      <c r="CH93" s="53" t="str">
        <f t="shared" si="118"/>
        <v/>
      </c>
      <c r="CI93" s="53" t="str">
        <f t="shared" si="119"/>
        <v/>
      </c>
      <c r="CJ93" s="54" t="str">
        <f t="shared" si="120"/>
        <v/>
      </c>
      <c r="CK93" s="53" t="str">
        <f t="shared" si="121"/>
        <v/>
      </c>
      <c r="CL93" s="53" t="str">
        <f t="shared" si="122"/>
        <v/>
      </c>
      <c r="CM93" s="53" t="str">
        <f t="shared" si="123"/>
        <v/>
      </c>
      <c r="CN93" s="53" t="str">
        <f t="shared" si="124"/>
        <v/>
      </c>
      <c r="CO93" s="53" t="str">
        <f t="shared" si="125"/>
        <v/>
      </c>
      <c r="CP93" s="53" t="str">
        <f t="shared" si="126"/>
        <v/>
      </c>
      <c r="CQ93" s="53" t="str">
        <f t="shared" si="127"/>
        <v/>
      </c>
      <c r="CR93" s="53" t="str">
        <f t="shared" si="128"/>
        <v/>
      </c>
      <c r="CS93" s="53" t="str">
        <f t="shared" si="129"/>
        <v/>
      </c>
      <c r="CT93" s="53" t="str">
        <f t="shared" si="130"/>
        <v/>
      </c>
      <c r="CU93" s="53" t="str">
        <f t="shared" si="131"/>
        <v/>
      </c>
    </row>
    <row r="94" spans="1:99" ht="61.5" hidden="1" thickBot="1" x14ac:dyDescent="0.35">
      <c r="A94" s="40">
        <v>82</v>
      </c>
      <c r="B94" s="106">
        <v>2</v>
      </c>
      <c r="C94" s="415" t="s">
        <v>466</v>
      </c>
      <c r="D94" s="40" t="s">
        <v>146</v>
      </c>
      <c r="E94" s="419">
        <v>25</v>
      </c>
      <c r="F94" s="422" t="s">
        <v>609</v>
      </c>
      <c r="G94" s="40" t="s">
        <v>141</v>
      </c>
      <c r="H94" s="411">
        <v>164.4</v>
      </c>
      <c r="I94" s="411">
        <v>60.8</v>
      </c>
      <c r="J94" s="296">
        <f t="shared" si="67"/>
        <v>48.741000000000007</v>
      </c>
      <c r="K94" s="297">
        <f t="shared" si="68"/>
        <v>48.841000000000008</v>
      </c>
      <c r="L94" s="298">
        <f t="shared" si="69"/>
        <v>50.177500000000002</v>
      </c>
      <c r="M94" s="297">
        <f t="shared" si="70"/>
        <v>50.277500000000003</v>
      </c>
      <c r="N94" s="298">
        <f t="shared" si="71"/>
        <v>53.050500000000007</v>
      </c>
      <c r="O94" s="297">
        <f t="shared" si="72"/>
        <v>53.150500000000008</v>
      </c>
      <c r="P94" s="298">
        <f t="shared" si="73"/>
        <v>57.360000000000007</v>
      </c>
      <c r="Q94" s="299">
        <f t="shared" si="74"/>
        <v>57.460000000000008</v>
      </c>
      <c r="R94" s="300">
        <f t="shared" si="75"/>
        <v>57.960000000000008</v>
      </c>
      <c r="S94" s="299">
        <f t="shared" si="76"/>
        <v>58.060000000000009</v>
      </c>
      <c r="T94" s="298">
        <f t="shared" si="77"/>
        <v>58.460000000000008</v>
      </c>
      <c r="U94" s="299">
        <f t="shared" si="78"/>
        <v>58.560000000000009</v>
      </c>
      <c r="V94" s="300">
        <f t="shared" si="79"/>
        <v>62.844500000000011</v>
      </c>
      <c r="W94" s="299">
        <f t="shared" si="80"/>
        <v>62.944500000000012</v>
      </c>
      <c r="X94" s="300">
        <f t="shared" si="81"/>
        <v>65.767500000000013</v>
      </c>
      <c r="Y94" s="299">
        <f t="shared" si="82"/>
        <v>65.867500000000007</v>
      </c>
      <c r="Z94" s="300">
        <f t="shared" si="83"/>
        <v>67.229000000000013</v>
      </c>
      <c r="AA94" s="298">
        <f t="shared" si="84"/>
        <v>67.329000000000008</v>
      </c>
      <c r="AB94" s="97" t="str">
        <f t="shared" si="85"/>
        <v/>
      </c>
      <c r="AC94" s="42" t="str">
        <f t="shared" si="86"/>
        <v>HA</v>
      </c>
      <c r="AD94" s="42">
        <f t="shared" si="87"/>
        <v>80</v>
      </c>
      <c r="AE94" s="346">
        <v>1</v>
      </c>
      <c r="AF94" s="346">
        <v>4</v>
      </c>
      <c r="AG94" s="347" t="s">
        <v>541</v>
      </c>
      <c r="AH94" s="348">
        <f t="shared" si="88"/>
        <v>59</v>
      </c>
      <c r="AI94" s="346">
        <v>0</v>
      </c>
      <c r="AJ94" s="346">
        <v>1</v>
      </c>
      <c r="AK94" s="347" t="s">
        <v>749</v>
      </c>
      <c r="AL94" s="349" t="str">
        <f t="shared" si="99"/>
        <v>SGP-0</v>
      </c>
      <c r="AM94" s="348">
        <f t="shared" si="89"/>
        <v>90</v>
      </c>
      <c r="AN94" s="350">
        <f t="shared" si="100"/>
        <v>76.33</v>
      </c>
      <c r="AO94" s="346">
        <v>6</v>
      </c>
      <c r="AP94" s="346">
        <v>220</v>
      </c>
      <c r="AQ94" s="346">
        <f t="shared" si="90"/>
        <v>2620</v>
      </c>
      <c r="AR94" s="348">
        <f t="shared" si="91"/>
        <v>53</v>
      </c>
      <c r="AS94" s="346">
        <v>10</v>
      </c>
      <c r="AT94" s="348">
        <f t="shared" si="92"/>
        <v>60</v>
      </c>
      <c r="AU94" s="346">
        <v>41</v>
      </c>
      <c r="AV94" s="348">
        <f t="shared" si="93"/>
        <v>100</v>
      </c>
      <c r="AW94" s="346">
        <v>53</v>
      </c>
      <c r="AX94" s="348">
        <f t="shared" si="94"/>
        <v>95</v>
      </c>
      <c r="AY94" s="346">
        <v>43</v>
      </c>
      <c r="AZ94" s="348">
        <f t="shared" si="95"/>
        <v>100</v>
      </c>
      <c r="BA94" s="351">
        <v>4.9000000000000004</v>
      </c>
      <c r="BB94" s="348">
        <f t="shared" si="96"/>
        <v>83</v>
      </c>
      <c r="BC94" s="350">
        <f t="shared" si="101"/>
        <v>87.6</v>
      </c>
      <c r="BD94" s="350">
        <f t="shared" si="102"/>
        <v>70.3</v>
      </c>
      <c r="BE94" s="346" t="s">
        <v>450</v>
      </c>
      <c r="BF94" s="352">
        <v>1.01</v>
      </c>
      <c r="BG94" s="353" t="str">
        <f t="shared" si="103"/>
        <v>"</v>
      </c>
      <c r="BH94" s="354">
        <f t="shared" si="104"/>
        <v>72.11</v>
      </c>
      <c r="BI94" s="350">
        <f t="shared" si="105"/>
        <v>72.11</v>
      </c>
      <c r="BJ94" s="113" t="str">
        <f t="shared" si="106"/>
        <v>L</v>
      </c>
      <c r="BK94" s="347" t="str">
        <f t="shared" si="132"/>
        <v/>
      </c>
      <c r="BR94" s="307"/>
      <c r="BS94" s="51" t="str">
        <f t="shared" si="107"/>
        <v>L</v>
      </c>
      <c r="BT94" s="51" t="str">
        <f t="shared" si="108"/>
        <v>L</v>
      </c>
      <c r="BU94" s="51" t="str">
        <f t="shared" si="109"/>
        <v>L</v>
      </c>
      <c r="BV94" s="51" t="str">
        <f t="shared" si="110"/>
        <v>L</v>
      </c>
      <c r="BW94" s="51" t="str">
        <f t="shared" si="111"/>
        <v>L</v>
      </c>
      <c r="BX94" s="51" t="str">
        <f t="shared" si="112"/>
        <v>L</v>
      </c>
      <c r="BY94" s="51" t="str">
        <f t="shared" si="113"/>
        <v>L</v>
      </c>
      <c r="BZ94" s="51" t="str">
        <f t="shared" si="114"/>
        <v>L</v>
      </c>
      <c r="CA94" s="51" t="str">
        <f t="shared" si="115"/>
        <v>L</v>
      </c>
      <c r="CB94" s="51" t="str">
        <f t="shared" si="116"/>
        <v>L</v>
      </c>
      <c r="CC94" s="51" t="str">
        <f t="shared" si="97"/>
        <v>L</v>
      </c>
      <c r="CD94" s="51" t="str">
        <f t="shared" si="98"/>
        <v>L</v>
      </c>
      <c r="CE94" s="51" t="str">
        <f t="shared" si="117"/>
        <v>L</v>
      </c>
      <c r="CF94" s="51"/>
      <c r="CH94" s="53" t="str">
        <f t="shared" si="118"/>
        <v/>
      </c>
      <c r="CI94" s="53" t="str">
        <f t="shared" si="119"/>
        <v/>
      </c>
      <c r="CJ94" s="54" t="str">
        <f t="shared" si="120"/>
        <v/>
      </c>
      <c r="CK94" s="53" t="str">
        <f t="shared" si="121"/>
        <v/>
      </c>
      <c r="CL94" s="53" t="str">
        <f t="shared" si="122"/>
        <v/>
      </c>
      <c r="CM94" s="53" t="str">
        <f t="shared" si="123"/>
        <v/>
      </c>
      <c r="CN94" s="53" t="str">
        <f t="shared" si="124"/>
        <v/>
      </c>
      <c r="CO94" s="53" t="str">
        <f t="shared" si="125"/>
        <v/>
      </c>
      <c r="CP94" s="53" t="str">
        <f t="shared" si="126"/>
        <v/>
      </c>
      <c r="CQ94" s="53" t="str">
        <f t="shared" si="127"/>
        <v/>
      </c>
      <c r="CR94" s="53" t="str">
        <f t="shared" si="128"/>
        <v/>
      </c>
      <c r="CS94" s="53" t="str">
        <f t="shared" si="129"/>
        <v/>
      </c>
      <c r="CT94" s="53" t="str">
        <f t="shared" si="130"/>
        <v/>
      </c>
      <c r="CU94" s="53" t="str">
        <f t="shared" si="131"/>
        <v/>
      </c>
    </row>
    <row r="95" spans="1:99" ht="81.75" hidden="1" thickBot="1" x14ac:dyDescent="0.35">
      <c r="A95" s="40">
        <v>83</v>
      </c>
      <c r="B95" s="106">
        <v>3</v>
      </c>
      <c r="C95" s="415" t="s">
        <v>467</v>
      </c>
      <c r="D95" s="40" t="s">
        <v>146</v>
      </c>
      <c r="E95" s="407">
        <v>31</v>
      </c>
      <c r="F95" s="422" t="s">
        <v>610</v>
      </c>
      <c r="G95" s="40" t="s">
        <v>141</v>
      </c>
      <c r="H95" s="411">
        <v>167.1</v>
      </c>
      <c r="I95" s="411">
        <v>57.5</v>
      </c>
      <c r="J95" s="296">
        <f t="shared" si="67"/>
        <v>50.806499999999993</v>
      </c>
      <c r="K95" s="297">
        <f t="shared" si="68"/>
        <v>50.906499999999994</v>
      </c>
      <c r="L95" s="298">
        <f t="shared" si="69"/>
        <v>52.303749999999994</v>
      </c>
      <c r="M95" s="297">
        <f t="shared" si="70"/>
        <v>52.403749999999995</v>
      </c>
      <c r="N95" s="298">
        <f t="shared" si="71"/>
        <v>55.298249999999989</v>
      </c>
      <c r="O95" s="297">
        <f t="shared" si="72"/>
        <v>55.39824999999999</v>
      </c>
      <c r="P95" s="298">
        <f t="shared" si="73"/>
        <v>59.789999999999992</v>
      </c>
      <c r="Q95" s="299">
        <f t="shared" si="74"/>
        <v>59.889999999999993</v>
      </c>
      <c r="R95" s="300">
        <f t="shared" si="75"/>
        <v>60.389999999999993</v>
      </c>
      <c r="S95" s="299">
        <f t="shared" si="76"/>
        <v>60.489999999999995</v>
      </c>
      <c r="T95" s="298">
        <f t="shared" si="77"/>
        <v>60.889999999999993</v>
      </c>
      <c r="U95" s="299">
        <f t="shared" si="78"/>
        <v>60.989999999999995</v>
      </c>
      <c r="V95" s="300">
        <f t="shared" si="79"/>
        <v>65.45675</v>
      </c>
      <c r="W95" s="299">
        <f t="shared" si="80"/>
        <v>65.556749999999994</v>
      </c>
      <c r="X95" s="300">
        <f t="shared" si="81"/>
        <v>68.501249999999999</v>
      </c>
      <c r="Y95" s="299">
        <f t="shared" si="82"/>
        <v>68.601249999999993</v>
      </c>
      <c r="Z95" s="300">
        <f t="shared" si="83"/>
        <v>70.023499999999984</v>
      </c>
      <c r="AA95" s="298">
        <f t="shared" si="84"/>
        <v>70.123499999999979</v>
      </c>
      <c r="AB95" s="97" t="str">
        <f t="shared" si="85"/>
        <v/>
      </c>
      <c r="AC95" s="42" t="str">
        <f t="shared" si="86"/>
        <v>HB</v>
      </c>
      <c r="AD95" s="42">
        <f t="shared" si="87"/>
        <v>70</v>
      </c>
      <c r="AE95" s="346">
        <v>0</v>
      </c>
      <c r="AF95" s="346">
        <v>6</v>
      </c>
      <c r="AG95" s="347" t="s">
        <v>542</v>
      </c>
      <c r="AH95" s="348">
        <f t="shared" si="88"/>
        <v>40</v>
      </c>
      <c r="AI95" s="346">
        <v>0</v>
      </c>
      <c r="AJ95" s="346">
        <v>3</v>
      </c>
      <c r="AK95" s="347" t="s">
        <v>750</v>
      </c>
      <c r="AL95" s="349" t="str">
        <f t="shared" si="99"/>
        <v>SGP-1</v>
      </c>
      <c r="AM95" s="348">
        <f t="shared" si="89"/>
        <v>70</v>
      </c>
      <c r="AN95" s="350">
        <f t="shared" si="100"/>
        <v>60</v>
      </c>
      <c r="AO95" s="346">
        <v>6</v>
      </c>
      <c r="AP95" s="346">
        <v>350</v>
      </c>
      <c r="AQ95" s="346">
        <f t="shared" si="90"/>
        <v>2750</v>
      </c>
      <c r="AR95" s="348">
        <f t="shared" si="91"/>
        <v>60</v>
      </c>
      <c r="AS95" s="346">
        <v>14</v>
      </c>
      <c r="AT95" s="348">
        <f t="shared" si="92"/>
        <v>80</v>
      </c>
      <c r="AU95" s="346">
        <v>41</v>
      </c>
      <c r="AV95" s="348">
        <f t="shared" si="93"/>
        <v>100</v>
      </c>
      <c r="AW95" s="346">
        <v>54</v>
      </c>
      <c r="AX95" s="348">
        <f t="shared" si="94"/>
        <v>100</v>
      </c>
      <c r="AY95" s="346">
        <v>34</v>
      </c>
      <c r="AZ95" s="348">
        <f t="shared" si="95"/>
        <v>80</v>
      </c>
      <c r="BA95" s="351">
        <v>5.9</v>
      </c>
      <c r="BB95" s="348">
        <f t="shared" si="96"/>
        <v>55</v>
      </c>
      <c r="BC95" s="350">
        <f t="shared" si="101"/>
        <v>83</v>
      </c>
      <c r="BD95" s="350">
        <f t="shared" si="102"/>
        <v>71.5</v>
      </c>
      <c r="BE95" s="346" t="s">
        <v>450</v>
      </c>
      <c r="BF95" s="352">
        <v>1.04</v>
      </c>
      <c r="BG95" s="353" t="str">
        <f t="shared" si="103"/>
        <v>"</v>
      </c>
      <c r="BH95" s="354">
        <f t="shared" si="104"/>
        <v>68.05</v>
      </c>
      <c r="BI95" s="350">
        <f t="shared" si="105"/>
        <v>68.05</v>
      </c>
      <c r="BJ95" s="113" t="str">
        <f t="shared" si="106"/>
        <v>L</v>
      </c>
      <c r="BK95" s="347" t="str">
        <f t="shared" si="132"/>
        <v/>
      </c>
      <c r="BR95" s="307"/>
      <c r="BS95" s="51" t="str">
        <f t="shared" si="107"/>
        <v>L</v>
      </c>
      <c r="BT95" s="51" t="str">
        <f t="shared" si="108"/>
        <v>L</v>
      </c>
      <c r="BU95" s="51" t="str">
        <f t="shared" si="109"/>
        <v>L</v>
      </c>
      <c r="BV95" s="51" t="str">
        <f t="shared" si="110"/>
        <v>L</v>
      </c>
      <c r="BW95" s="51" t="str">
        <f t="shared" si="111"/>
        <v>L</v>
      </c>
      <c r="BX95" s="51" t="str">
        <f t="shared" si="112"/>
        <v>L</v>
      </c>
      <c r="BY95" s="51" t="str">
        <f t="shared" si="113"/>
        <v>L</v>
      </c>
      <c r="BZ95" s="51" t="str">
        <f t="shared" si="114"/>
        <v>L</v>
      </c>
      <c r="CA95" s="51" t="str">
        <f t="shared" si="115"/>
        <v>L</v>
      </c>
      <c r="CB95" s="51" t="str">
        <f t="shared" si="116"/>
        <v>L</v>
      </c>
      <c r="CC95" s="51" t="str">
        <f t="shared" si="97"/>
        <v>L</v>
      </c>
      <c r="CD95" s="51" t="str">
        <f t="shared" si="98"/>
        <v>L</v>
      </c>
      <c r="CE95" s="51" t="str">
        <f t="shared" si="117"/>
        <v>L</v>
      </c>
      <c r="CF95" s="51"/>
      <c r="CH95" s="53" t="str">
        <f t="shared" si="118"/>
        <v/>
      </c>
      <c r="CI95" s="53" t="str">
        <f t="shared" si="119"/>
        <v/>
      </c>
      <c r="CJ95" s="54" t="str">
        <f t="shared" si="120"/>
        <v/>
      </c>
      <c r="CK95" s="53" t="str">
        <f t="shared" si="121"/>
        <v/>
      </c>
      <c r="CL95" s="53" t="str">
        <f t="shared" si="122"/>
        <v/>
      </c>
      <c r="CM95" s="53" t="str">
        <f t="shared" si="123"/>
        <v/>
      </c>
      <c r="CN95" s="53" t="str">
        <f t="shared" si="124"/>
        <v/>
      </c>
      <c r="CO95" s="53" t="str">
        <f t="shared" si="125"/>
        <v/>
      </c>
      <c r="CP95" s="53" t="str">
        <f t="shared" si="126"/>
        <v/>
      </c>
      <c r="CQ95" s="53" t="str">
        <f t="shared" si="127"/>
        <v/>
      </c>
      <c r="CR95" s="53" t="str">
        <f t="shared" si="128"/>
        <v/>
      </c>
      <c r="CS95" s="53" t="str">
        <f t="shared" si="129"/>
        <v/>
      </c>
      <c r="CT95" s="53" t="str">
        <f t="shared" si="130"/>
        <v/>
      </c>
      <c r="CU95" s="53" t="str">
        <f t="shared" si="131"/>
        <v/>
      </c>
    </row>
    <row r="96" spans="1:99" ht="81.75" hidden="1" thickBot="1" x14ac:dyDescent="0.35">
      <c r="A96" s="40">
        <v>84</v>
      </c>
      <c r="B96" s="106">
        <v>4</v>
      </c>
      <c r="C96" s="415" t="s">
        <v>468</v>
      </c>
      <c r="D96" s="40" t="s">
        <v>146</v>
      </c>
      <c r="E96" s="407">
        <v>32</v>
      </c>
      <c r="F96" s="422" t="s">
        <v>611</v>
      </c>
      <c r="G96" s="40" t="s">
        <v>141</v>
      </c>
      <c r="H96" s="411">
        <v>164.5</v>
      </c>
      <c r="I96" s="411">
        <v>54</v>
      </c>
      <c r="J96" s="296">
        <f t="shared" si="67"/>
        <v>48.817500000000003</v>
      </c>
      <c r="K96" s="297">
        <f t="shared" si="68"/>
        <v>48.917500000000004</v>
      </c>
      <c r="L96" s="298">
        <f t="shared" si="69"/>
        <v>50.256250000000001</v>
      </c>
      <c r="M96" s="297">
        <f t="shared" si="70"/>
        <v>50.356250000000003</v>
      </c>
      <c r="N96" s="298">
        <f t="shared" si="71"/>
        <v>53.133749999999999</v>
      </c>
      <c r="O96" s="297">
        <f t="shared" si="72"/>
        <v>53.233750000000001</v>
      </c>
      <c r="P96" s="298">
        <f t="shared" si="73"/>
        <v>57.45</v>
      </c>
      <c r="Q96" s="299">
        <f t="shared" si="74"/>
        <v>57.550000000000004</v>
      </c>
      <c r="R96" s="300">
        <f t="shared" si="75"/>
        <v>58.050000000000004</v>
      </c>
      <c r="S96" s="299">
        <f t="shared" si="76"/>
        <v>58.150000000000006</v>
      </c>
      <c r="T96" s="298">
        <f t="shared" si="77"/>
        <v>58.550000000000004</v>
      </c>
      <c r="U96" s="299">
        <f t="shared" si="78"/>
        <v>58.650000000000006</v>
      </c>
      <c r="V96" s="300">
        <f t="shared" si="79"/>
        <v>62.941250000000004</v>
      </c>
      <c r="W96" s="299">
        <f t="shared" si="80"/>
        <v>63.041250000000005</v>
      </c>
      <c r="X96" s="300">
        <f t="shared" si="81"/>
        <v>65.868750000000006</v>
      </c>
      <c r="Y96" s="299">
        <f t="shared" si="82"/>
        <v>65.96875</v>
      </c>
      <c r="Z96" s="300">
        <f t="shared" si="83"/>
        <v>67.33250000000001</v>
      </c>
      <c r="AA96" s="298">
        <f t="shared" si="84"/>
        <v>67.432500000000005</v>
      </c>
      <c r="AB96" s="97" t="str">
        <f t="shared" si="85"/>
        <v/>
      </c>
      <c r="AC96" s="42" t="str">
        <f t="shared" si="86"/>
        <v>HB</v>
      </c>
      <c r="AD96" s="42">
        <f t="shared" si="87"/>
        <v>70</v>
      </c>
      <c r="AE96" s="346">
        <v>0</v>
      </c>
      <c r="AF96" s="346">
        <v>4</v>
      </c>
      <c r="AG96" s="347" t="s">
        <v>872</v>
      </c>
      <c r="AH96" s="348">
        <f t="shared" si="88"/>
        <v>60</v>
      </c>
      <c r="AI96" s="346">
        <v>0</v>
      </c>
      <c r="AJ96" s="346">
        <v>3</v>
      </c>
      <c r="AK96" s="347" t="s">
        <v>751</v>
      </c>
      <c r="AL96" s="349" t="str">
        <f t="shared" si="99"/>
        <v>SGP-1</v>
      </c>
      <c r="AM96" s="348">
        <f t="shared" si="89"/>
        <v>70</v>
      </c>
      <c r="AN96" s="350">
        <f t="shared" si="100"/>
        <v>66.67</v>
      </c>
      <c r="AO96" s="346">
        <v>6</v>
      </c>
      <c r="AP96" s="346">
        <v>360</v>
      </c>
      <c r="AQ96" s="346">
        <f t="shared" si="90"/>
        <v>2760</v>
      </c>
      <c r="AR96" s="348">
        <f t="shared" si="91"/>
        <v>60</v>
      </c>
      <c r="AS96" s="346">
        <v>11</v>
      </c>
      <c r="AT96" s="348">
        <f t="shared" si="92"/>
        <v>65</v>
      </c>
      <c r="AU96" s="346">
        <v>41</v>
      </c>
      <c r="AV96" s="348">
        <f t="shared" si="93"/>
        <v>100</v>
      </c>
      <c r="AW96" s="346">
        <v>54</v>
      </c>
      <c r="AX96" s="348">
        <f t="shared" si="94"/>
        <v>100</v>
      </c>
      <c r="AY96" s="346">
        <v>43</v>
      </c>
      <c r="AZ96" s="348">
        <f t="shared" si="95"/>
        <v>100</v>
      </c>
      <c r="BA96" s="351">
        <v>5.3</v>
      </c>
      <c r="BB96" s="348">
        <f t="shared" si="96"/>
        <v>70</v>
      </c>
      <c r="BC96" s="350">
        <f t="shared" si="101"/>
        <v>87</v>
      </c>
      <c r="BD96" s="350">
        <f t="shared" si="102"/>
        <v>73.5</v>
      </c>
      <c r="BE96" s="346" t="s">
        <v>448</v>
      </c>
      <c r="BF96" s="352">
        <v>1.07</v>
      </c>
      <c r="BG96" s="353" t="str">
        <f t="shared" si="103"/>
        <v>"</v>
      </c>
      <c r="BH96" s="354">
        <f t="shared" si="104"/>
        <v>71.45</v>
      </c>
      <c r="BI96" s="350">
        <f t="shared" si="105"/>
        <v>71.45</v>
      </c>
      <c r="BJ96" s="113" t="str">
        <f t="shared" si="106"/>
        <v>L</v>
      </c>
      <c r="BK96" s="347" t="str">
        <f t="shared" si="132"/>
        <v/>
      </c>
      <c r="BR96" s="307"/>
      <c r="BS96" s="51" t="str">
        <f t="shared" si="107"/>
        <v>L</v>
      </c>
      <c r="BT96" s="51" t="str">
        <f t="shared" si="108"/>
        <v>L</v>
      </c>
      <c r="BU96" s="51" t="str">
        <f t="shared" si="109"/>
        <v>L</v>
      </c>
      <c r="BV96" s="51" t="str">
        <f t="shared" si="110"/>
        <v>L</v>
      </c>
      <c r="BW96" s="51" t="str">
        <f t="shared" si="111"/>
        <v>L</v>
      </c>
      <c r="BX96" s="51" t="str">
        <f t="shared" si="112"/>
        <v>L</v>
      </c>
      <c r="BY96" s="51" t="str">
        <f t="shared" si="113"/>
        <v>L</v>
      </c>
      <c r="BZ96" s="51" t="str">
        <f t="shared" si="114"/>
        <v>L</v>
      </c>
      <c r="CA96" s="51" t="str">
        <f t="shared" si="115"/>
        <v>L</v>
      </c>
      <c r="CB96" s="51" t="str">
        <f t="shared" si="116"/>
        <v>L</v>
      </c>
      <c r="CC96" s="51" t="str">
        <f t="shared" si="97"/>
        <v>L</v>
      </c>
      <c r="CD96" s="51" t="str">
        <f t="shared" si="98"/>
        <v>L</v>
      </c>
      <c r="CE96" s="51" t="str">
        <f t="shared" si="117"/>
        <v>L</v>
      </c>
      <c r="CF96" s="51"/>
      <c r="CH96" s="53" t="str">
        <f t="shared" si="118"/>
        <v/>
      </c>
      <c r="CI96" s="53" t="str">
        <f t="shared" si="119"/>
        <v/>
      </c>
      <c r="CJ96" s="54" t="str">
        <f t="shared" si="120"/>
        <v/>
      </c>
      <c r="CK96" s="53" t="str">
        <f t="shared" si="121"/>
        <v/>
      </c>
      <c r="CL96" s="53" t="str">
        <f t="shared" si="122"/>
        <v/>
      </c>
      <c r="CM96" s="53" t="str">
        <f t="shared" si="123"/>
        <v/>
      </c>
      <c r="CN96" s="53" t="str">
        <f t="shared" si="124"/>
        <v/>
      </c>
      <c r="CO96" s="53" t="str">
        <f t="shared" si="125"/>
        <v/>
      </c>
      <c r="CP96" s="53" t="str">
        <f t="shared" si="126"/>
        <v/>
      </c>
      <c r="CQ96" s="53" t="str">
        <f t="shared" si="127"/>
        <v/>
      </c>
      <c r="CR96" s="53" t="str">
        <f t="shared" si="128"/>
        <v/>
      </c>
      <c r="CS96" s="53" t="str">
        <f t="shared" si="129"/>
        <v/>
      </c>
      <c r="CT96" s="53" t="str">
        <f t="shared" si="130"/>
        <v/>
      </c>
      <c r="CU96" s="53" t="str">
        <f t="shared" si="131"/>
        <v/>
      </c>
    </row>
    <row r="97" spans="1:99" ht="61.5" hidden="1" thickBot="1" x14ac:dyDescent="0.35">
      <c r="A97" s="40">
        <v>85</v>
      </c>
      <c r="B97" s="106">
        <v>5</v>
      </c>
      <c r="C97" s="415" t="s">
        <v>469</v>
      </c>
      <c r="D97" s="40" t="s">
        <v>146</v>
      </c>
      <c r="E97" s="407">
        <v>33</v>
      </c>
      <c r="F97" s="422" t="s">
        <v>612</v>
      </c>
      <c r="G97" s="40" t="s">
        <v>141</v>
      </c>
      <c r="H97" s="411">
        <v>165</v>
      </c>
      <c r="I97" s="411">
        <v>62.9</v>
      </c>
      <c r="J97" s="296">
        <f t="shared" si="67"/>
        <v>49.199999999999996</v>
      </c>
      <c r="K97" s="297">
        <f t="shared" si="68"/>
        <v>49.3</v>
      </c>
      <c r="L97" s="298">
        <f t="shared" si="69"/>
        <v>50.65</v>
      </c>
      <c r="M97" s="297">
        <f t="shared" si="70"/>
        <v>50.75</v>
      </c>
      <c r="N97" s="298">
        <f t="shared" si="71"/>
        <v>53.55</v>
      </c>
      <c r="O97" s="297">
        <f t="shared" si="72"/>
        <v>53.65</v>
      </c>
      <c r="P97" s="298">
        <f t="shared" si="73"/>
        <v>57.9</v>
      </c>
      <c r="Q97" s="299">
        <f t="shared" si="74"/>
        <v>58</v>
      </c>
      <c r="R97" s="300">
        <f t="shared" si="75"/>
        <v>58.5</v>
      </c>
      <c r="S97" s="299">
        <f t="shared" si="76"/>
        <v>58.6</v>
      </c>
      <c r="T97" s="298">
        <f t="shared" si="77"/>
        <v>59</v>
      </c>
      <c r="U97" s="299">
        <f t="shared" si="78"/>
        <v>59.1</v>
      </c>
      <c r="V97" s="300">
        <f t="shared" si="79"/>
        <v>63.424999999999997</v>
      </c>
      <c r="W97" s="299">
        <f t="shared" si="80"/>
        <v>63.524999999999999</v>
      </c>
      <c r="X97" s="300">
        <f t="shared" si="81"/>
        <v>66.375</v>
      </c>
      <c r="Y97" s="299">
        <f t="shared" si="82"/>
        <v>66.474999999999994</v>
      </c>
      <c r="Z97" s="300">
        <f t="shared" si="83"/>
        <v>67.849999999999994</v>
      </c>
      <c r="AA97" s="298">
        <f t="shared" si="84"/>
        <v>67.949999999999989</v>
      </c>
      <c r="AB97" s="97" t="str">
        <f t="shared" si="85"/>
        <v/>
      </c>
      <c r="AC97" s="42" t="str">
        <f t="shared" si="86"/>
        <v>HA</v>
      </c>
      <c r="AD97" s="42">
        <f t="shared" si="87"/>
        <v>80</v>
      </c>
      <c r="AE97" s="346">
        <v>0</v>
      </c>
      <c r="AF97" s="346">
        <v>6</v>
      </c>
      <c r="AG97" s="347" t="s">
        <v>543</v>
      </c>
      <c r="AH97" s="348">
        <f t="shared" si="88"/>
        <v>40</v>
      </c>
      <c r="AI97" s="346">
        <v>0</v>
      </c>
      <c r="AJ97" s="346">
        <v>2</v>
      </c>
      <c r="AK97" s="347" t="s">
        <v>752</v>
      </c>
      <c r="AL97" s="349" t="str">
        <f t="shared" si="99"/>
        <v>SGP-1</v>
      </c>
      <c r="AM97" s="348">
        <f t="shared" si="89"/>
        <v>80</v>
      </c>
      <c r="AN97" s="350">
        <f t="shared" si="100"/>
        <v>66.67</v>
      </c>
      <c r="AO97" s="346">
        <v>6</v>
      </c>
      <c r="AP97" s="346">
        <v>10</v>
      </c>
      <c r="AQ97" s="346">
        <f t="shared" si="90"/>
        <v>2410</v>
      </c>
      <c r="AR97" s="348">
        <f t="shared" si="91"/>
        <v>42</v>
      </c>
      <c r="AS97" s="346">
        <v>18</v>
      </c>
      <c r="AT97" s="348">
        <f t="shared" si="92"/>
        <v>100</v>
      </c>
      <c r="AU97" s="346">
        <v>41</v>
      </c>
      <c r="AV97" s="348">
        <f t="shared" si="93"/>
        <v>100</v>
      </c>
      <c r="AW97" s="346">
        <v>49</v>
      </c>
      <c r="AX97" s="348">
        <f t="shared" si="94"/>
        <v>75</v>
      </c>
      <c r="AY97" s="346">
        <v>34</v>
      </c>
      <c r="AZ97" s="348">
        <f t="shared" si="95"/>
        <v>80</v>
      </c>
      <c r="BA97" s="351">
        <v>5.7</v>
      </c>
      <c r="BB97" s="348">
        <f t="shared" si="96"/>
        <v>60</v>
      </c>
      <c r="BC97" s="350">
        <f t="shared" si="101"/>
        <v>83</v>
      </c>
      <c r="BD97" s="350">
        <f t="shared" si="102"/>
        <v>62.5</v>
      </c>
      <c r="BE97" s="346" t="s">
        <v>450</v>
      </c>
      <c r="BF97" s="352">
        <v>1.08</v>
      </c>
      <c r="BG97" s="353" t="str">
        <f t="shared" si="103"/>
        <v>"</v>
      </c>
      <c r="BH97" s="354">
        <f t="shared" si="104"/>
        <v>63.75</v>
      </c>
      <c r="BI97" s="350">
        <f t="shared" si="105"/>
        <v>63.75</v>
      </c>
      <c r="BJ97" s="113" t="str">
        <f t="shared" si="106"/>
        <v>L</v>
      </c>
      <c r="BK97" s="347" t="str">
        <f t="shared" si="132"/>
        <v/>
      </c>
      <c r="BR97" s="307"/>
      <c r="BS97" s="51" t="str">
        <f t="shared" si="107"/>
        <v>L</v>
      </c>
      <c r="BT97" s="51" t="str">
        <f t="shared" si="108"/>
        <v>L</v>
      </c>
      <c r="BU97" s="51" t="str">
        <f t="shared" si="109"/>
        <v>L</v>
      </c>
      <c r="BV97" s="51" t="str">
        <f t="shared" si="110"/>
        <v>L</v>
      </c>
      <c r="BW97" s="51" t="str">
        <f t="shared" si="111"/>
        <v>L</v>
      </c>
      <c r="BX97" s="51" t="str">
        <f t="shared" si="112"/>
        <v>L</v>
      </c>
      <c r="BY97" s="51" t="str">
        <f t="shared" si="113"/>
        <v>L</v>
      </c>
      <c r="BZ97" s="51" t="str">
        <f t="shared" si="114"/>
        <v>L</v>
      </c>
      <c r="CA97" s="51" t="str">
        <f t="shared" si="115"/>
        <v>L</v>
      </c>
      <c r="CB97" s="51" t="str">
        <f t="shared" si="116"/>
        <v>L</v>
      </c>
      <c r="CC97" s="51" t="str">
        <f t="shared" si="97"/>
        <v>L</v>
      </c>
      <c r="CD97" s="51" t="str">
        <f t="shared" si="98"/>
        <v>L</v>
      </c>
      <c r="CE97" s="51" t="str">
        <f t="shared" si="117"/>
        <v>L</v>
      </c>
      <c r="CF97" s="51"/>
      <c r="CH97" s="53" t="str">
        <f t="shared" si="118"/>
        <v/>
      </c>
      <c r="CI97" s="53" t="str">
        <f t="shared" si="119"/>
        <v/>
      </c>
      <c r="CJ97" s="54" t="str">
        <f t="shared" si="120"/>
        <v/>
      </c>
      <c r="CK97" s="53" t="str">
        <f t="shared" si="121"/>
        <v/>
      </c>
      <c r="CL97" s="53" t="str">
        <f t="shared" si="122"/>
        <v/>
      </c>
      <c r="CM97" s="53" t="str">
        <f t="shared" si="123"/>
        <v/>
      </c>
      <c r="CN97" s="53" t="str">
        <f t="shared" si="124"/>
        <v/>
      </c>
      <c r="CO97" s="53" t="str">
        <f t="shared" si="125"/>
        <v/>
      </c>
      <c r="CP97" s="53" t="str">
        <f t="shared" si="126"/>
        <v/>
      </c>
      <c r="CQ97" s="53" t="str">
        <f t="shared" si="127"/>
        <v/>
      </c>
      <c r="CR97" s="53" t="str">
        <f t="shared" si="128"/>
        <v/>
      </c>
      <c r="CS97" s="53" t="str">
        <f t="shared" si="129"/>
        <v/>
      </c>
      <c r="CT97" s="53" t="str">
        <f t="shared" si="130"/>
        <v/>
      </c>
      <c r="CU97" s="53" t="str">
        <f t="shared" si="131"/>
        <v/>
      </c>
    </row>
    <row r="98" spans="1:99" ht="81.75" hidden="1" thickBot="1" x14ac:dyDescent="0.35">
      <c r="A98" s="40">
        <v>86</v>
      </c>
      <c r="B98" s="106">
        <v>6</v>
      </c>
      <c r="C98" s="415" t="s">
        <v>470</v>
      </c>
      <c r="D98" s="40" t="s">
        <v>146</v>
      </c>
      <c r="E98" s="407">
        <v>34</v>
      </c>
      <c r="F98" s="422" t="s">
        <v>613</v>
      </c>
      <c r="G98" s="40" t="s">
        <v>141</v>
      </c>
      <c r="H98" s="411">
        <v>167.3</v>
      </c>
      <c r="I98" s="411">
        <v>57.5</v>
      </c>
      <c r="J98" s="296">
        <f t="shared" si="67"/>
        <v>50.959500000000013</v>
      </c>
      <c r="K98" s="297">
        <f t="shared" si="68"/>
        <v>51.059500000000014</v>
      </c>
      <c r="L98" s="298">
        <f t="shared" si="69"/>
        <v>52.461250000000014</v>
      </c>
      <c r="M98" s="297">
        <f t="shared" si="70"/>
        <v>52.561250000000015</v>
      </c>
      <c r="N98" s="298">
        <f t="shared" si="71"/>
        <v>55.464750000000009</v>
      </c>
      <c r="O98" s="297">
        <f t="shared" si="72"/>
        <v>55.564750000000011</v>
      </c>
      <c r="P98" s="298">
        <f t="shared" si="73"/>
        <v>59.970000000000013</v>
      </c>
      <c r="Q98" s="299">
        <f t="shared" si="74"/>
        <v>60.070000000000014</v>
      </c>
      <c r="R98" s="300">
        <f t="shared" si="75"/>
        <v>60.570000000000014</v>
      </c>
      <c r="S98" s="299">
        <f t="shared" si="76"/>
        <v>60.670000000000016</v>
      </c>
      <c r="T98" s="298">
        <f t="shared" si="77"/>
        <v>61.070000000000014</v>
      </c>
      <c r="U98" s="299">
        <f t="shared" si="78"/>
        <v>61.170000000000016</v>
      </c>
      <c r="V98" s="300">
        <f t="shared" si="79"/>
        <v>65.650250000000014</v>
      </c>
      <c r="W98" s="299">
        <f t="shared" si="80"/>
        <v>65.750250000000008</v>
      </c>
      <c r="X98" s="300">
        <f t="shared" si="81"/>
        <v>68.703750000000014</v>
      </c>
      <c r="Y98" s="299">
        <f t="shared" si="82"/>
        <v>68.803750000000008</v>
      </c>
      <c r="Z98" s="300">
        <f t="shared" si="83"/>
        <v>70.230500000000021</v>
      </c>
      <c r="AA98" s="298">
        <f t="shared" si="84"/>
        <v>70.330500000000015</v>
      </c>
      <c r="AB98" s="97" t="str">
        <f t="shared" si="85"/>
        <v/>
      </c>
      <c r="AC98" s="42" t="str">
        <f t="shared" si="86"/>
        <v>HB</v>
      </c>
      <c r="AD98" s="42">
        <f t="shared" si="87"/>
        <v>70</v>
      </c>
      <c r="AE98" s="346">
        <v>1</v>
      </c>
      <c r="AF98" s="346">
        <v>6</v>
      </c>
      <c r="AG98" s="347" t="s">
        <v>544</v>
      </c>
      <c r="AH98" s="348">
        <f t="shared" si="88"/>
        <v>39</v>
      </c>
      <c r="AI98" s="346">
        <v>0</v>
      </c>
      <c r="AJ98" s="346">
        <v>2</v>
      </c>
      <c r="AK98" s="347" t="s">
        <v>753</v>
      </c>
      <c r="AL98" s="349" t="str">
        <f t="shared" si="99"/>
        <v>SGP-1</v>
      </c>
      <c r="AM98" s="348">
        <f t="shared" si="89"/>
        <v>80</v>
      </c>
      <c r="AN98" s="350">
        <f t="shared" si="100"/>
        <v>63</v>
      </c>
      <c r="AO98" s="346">
        <v>6</v>
      </c>
      <c r="AP98" s="346">
        <v>250</v>
      </c>
      <c r="AQ98" s="346">
        <f t="shared" si="90"/>
        <v>2650</v>
      </c>
      <c r="AR98" s="348">
        <f t="shared" si="91"/>
        <v>54</v>
      </c>
      <c r="AS98" s="346">
        <v>18</v>
      </c>
      <c r="AT98" s="348">
        <f t="shared" si="92"/>
        <v>100</v>
      </c>
      <c r="AU98" s="346">
        <v>41</v>
      </c>
      <c r="AV98" s="348">
        <f t="shared" si="93"/>
        <v>100</v>
      </c>
      <c r="AW98" s="346">
        <v>54</v>
      </c>
      <c r="AX98" s="348">
        <f t="shared" si="94"/>
        <v>100</v>
      </c>
      <c r="AY98" s="346">
        <v>30</v>
      </c>
      <c r="AZ98" s="348">
        <f t="shared" si="95"/>
        <v>72</v>
      </c>
      <c r="BA98" s="351">
        <v>5.6</v>
      </c>
      <c r="BB98" s="348">
        <f t="shared" si="96"/>
        <v>62</v>
      </c>
      <c r="BC98" s="350">
        <f t="shared" si="101"/>
        <v>86.8</v>
      </c>
      <c r="BD98" s="350">
        <f t="shared" si="102"/>
        <v>70.400000000000006</v>
      </c>
      <c r="BE98" s="346" t="s">
        <v>450</v>
      </c>
      <c r="BF98" s="352">
        <v>0.59</v>
      </c>
      <c r="BG98" s="353" t="str">
        <f t="shared" si="103"/>
        <v>"</v>
      </c>
      <c r="BH98" s="354">
        <f t="shared" si="104"/>
        <v>68.180000000000007</v>
      </c>
      <c r="BI98" s="350">
        <f t="shared" si="105"/>
        <v>68.180000000000007</v>
      </c>
      <c r="BJ98" s="113" t="str">
        <f t="shared" si="106"/>
        <v>L</v>
      </c>
      <c r="BK98" s="347" t="str">
        <f t="shared" si="132"/>
        <v/>
      </c>
      <c r="BR98" s="307"/>
      <c r="BS98" s="51" t="str">
        <f t="shared" si="107"/>
        <v>L</v>
      </c>
      <c r="BT98" s="51" t="str">
        <f t="shared" si="108"/>
        <v>L</v>
      </c>
      <c r="BU98" s="51" t="str">
        <f t="shared" si="109"/>
        <v>L</v>
      </c>
      <c r="BV98" s="51" t="str">
        <f t="shared" si="110"/>
        <v>L</v>
      </c>
      <c r="BW98" s="51" t="str">
        <f t="shared" si="111"/>
        <v>L</v>
      </c>
      <c r="BX98" s="51" t="str">
        <f t="shared" si="112"/>
        <v>L</v>
      </c>
      <c r="BY98" s="51" t="str">
        <f t="shared" si="113"/>
        <v>L</v>
      </c>
      <c r="BZ98" s="51" t="str">
        <f t="shared" si="114"/>
        <v>L</v>
      </c>
      <c r="CA98" s="51" t="str">
        <f t="shared" si="115"/>
        <v>L</v>
      </c>
      <c r="CB98" s="51" t="str">
        <f t="shared" si="116"/>
        <v>L</v>
      </c>
      <c r="CC98" s="51" t="str">
        <f t="shared" si="97"/>
        <v>L</v>
      </c>
      <c r="CD98" s="51" t="str">
        <f t="shared" si="98"/>
        <v>L</v>
      </c>
      <c r="CE98" s="51" t="str">
        <f t="shared" si="117"/>
        <v>L</v>
      </c>
      <c r="CF98" s="51"/>
      <c r="CH98" s="53" t="str">
        <f t="shared" si="118"/>
        <v/>
      </c>
      <c r="CI98" s="53" t="str">
        <f t="shared" si="119"/>
        <v/>
      </c>
      <c r="CJ98" s="54" t="str">
        <f t="shared" si="120"/>
        <v/>
      </c>
      <c r="CK98" s="53" t="str">
        <f t="shared" si="121"/>
        <v/>
      </c>
      <c r="CL98" s="53" t="str">
        <f t="shared" si="122"/>
        <v/>
      </c>
      <c r="CM98" s="53" t="str">
        <f t="shared" si="123"/>
        <v/>
      </c>
      <c r="CN98" s="53" t="str">
        <f t="shared" si="124"/>
        <v/>
      </c>
      <c r="CO98" s="53" t="str">
        <f t="shared" si="125"/>
        <v/>
      </c>
      <c r="CP98" s="53" t="str">
        <f t="shared" si="126"/>
        <v/>
      </c>
      <c r="CQ98" s="53" t="str">
        <f t="shared" si="127"/>
        <v/>
      </c>
      <c r="CR98" s="53" t="str">
        <f t="shared" si="128"/>
        <v/>
      </c>
      <c r="CS98" s="53" t="str">
        <f t="shared" si="129"/>
        <v/>
      </c>
      <c r="CT98" s="53" t="str">
        <f t="shared" si="130"/>
        <v/>
      </c>
      <c r="CU98" s="53" t="str">
        <f t="shared" si="131"/>
        <v/>
      </c>
    </row>
    <row r="99" spans="1:99" ht="81.75" hidden="1" thickBot="1" x14ac:dyDescent="0.35">
      <c r="A99" s="40">
        <v>87</v>
      </c>
      <c r="B99" s="106">
        <v>7</v>
      </c>
      <c r="C99" s="415" t="s">
        <v>471</v>
      </c>
      <c r="D99" s="40" t="s">
        <v>146</v>
      </c>
      <c r="E99" s="407">
        <v>35</v>
      </c>
      <c r="F99" s="422" t="s">
        <v>614</v>
      </c>
      <c r="G99" s="40" t="s">
        <v>141</v>
      </c>
      <c r="H99" s="411">
        <v>166.6</v>
      </c>
      <c r="I99" s="411">
        <v>55.4</v>
      </c>
      <c r="J99" s="296">
        <f t="shared" si="67"/>
        <v>50.423999999999999</v>
      </c>
      <c r="K99" s="297">
        <f t="shared" si="68"/>
        <v>50.524000000000001</v>
      </c>
      <c r="L99" s="298">
        <f t="shared" si="69"/>
        <v>51.91</v>
      </c>
      <c r="M99" s="297">
        <f t="shared" si="70"/>
        <v>52.01</v>
      </c>
      <c r="N99" s="298">
        <f t="shared" si="71"/>
        <v>54.881999999999998</v>
      </c>
      <c r="O99" s="297">
        <f t="shared" si="72"/>
        <v>54.981999999999999</v>
      </c>
      <c r="P99" s="298">
        <f t="shared" si="73"/>
        <v>59.339999999999996</v>
      </c>
      <c r="Q99" s="299">
        <f t="shared" si="74"/>
        <v>59.44</v>
      </c>
      <c r="R99" s="300">
        <f t="shared" si="75"/>
        <v>59.94</v>
      </c>
      <c r="S99" s="299">
        <f t="shared" si="76"/>
        <v>60.04</v>
      </c>
      <c r="T99" s="298">
        <f t="shared" si="77"/>
        <v>60.44</v>
      </c>
      <c r="U99" s="299">
        <f t="shared" si="78"/>
        <v>60.54</v>
      </c>
      <c r="V99" s="300">
        <f t="shared" si="79"/>
        <v>64.972999999999999</v>
      </c>
      <c r="W99" s="299">
        <f t="shared" si="80"/>
        <v>65.072999999999993</v>
      </c>
      <c r="X99" s="300">
        <f t="shared" si="81"/>
        <v>67.995000000000005</v>
      </c>
      <c r="Y99" s="299">
        <f t="shared" si="82"/>
        <v>68.094999999999999</v>
      </c>
      <c r="Z99" s="300">
        <f t="shared" si="83"/>
        <v>69.506</v>
      </c>
      <c r="AA99" s="298">
        <f t="shared" si="84"/>
        <v>69.605999999999995</v>
      </c>
      <c r="AB99" s="97" t="str">
        <f t="shared" si="85"/>
        <v/>
      </c>
      <c r="AC99" s="42" t="str">
        <f t="shared" si="86"/>
        <v>HB</v>
      </c>
      <c r="AD99" s="42">
        <f t="shared" si="87"/>
        <v>70</v>
      </c>
      <c r="AE99" s="346">
        <v>1</v>
      </c>
      <c r="AF99" s="346">
        <v>5</v>
      </c>
      <c r="AG99" s="347" t="s">
        <v>545</v>
      </c>
      <c r="AH99" s="348">
        <f t="shared" si="88"/>
        <v>49</v>
      </c>
      <c r="AI99" s="346">
        <v>0</v>
      </c>
      <c r="AJ99" s="346">
        <v>2</v>
      </c>
      <c r="AK99" s="347" t="s">
        <v>259</v>
      </c>
      <c r="AL99" s="349" t="str">
        <f t="shared" si="99"/>
        <v>SGP-1</v>
      </c>
      <c r="AM99" s="348">
        <f t="shared" si="89"/>
        <v>80</v>
      </c>
      <c r="AN99" s="350">
        <f t="shared" si="100"/>
        <v>66.33</v>
      </c>
      <c r="AO99" s="346">
        <v>6</v>
      </c>
      <c r="AP99" s="346">
        <v>350</v>
      </c>
      <c r="AQ99" s="346">
        <f t="shared" si="90"/>
        <v>2750</v>
      </c>
      <c r="AR99" s="348">
        <f t="shared" si="91"/>
        <v>60</v>
      </c>
      <c r="AS99" s="346">
        <v>14</v>
      </c>
      <c r="AT99" s="348">
        <f t="shared" si="92"/>
        <v>80</v>
      </c>
      <c r="AU99" s="346">
        <v>41</v>
      </c>
      <c r="AV99" s="348">
        <f t="shared" si="93"/>
        <v>100</v>
      </c>
      <c r="AW99" s="346">
        <v>54</v>
      </c>
      <c r="AX99" s="348">
        <f t="shared" si="94"/>
        <v>100</v>
      </c>
      <c r="AY99" s="346">
        <v>38</v>
      </c>
      <c r="AZ99" s="348">
        <f t="shared" si="95"/>
        <v>89</v>
      </c>
      <c r="BA99" s="351">
        <v>5.9</v>
      </c>
      <c r="BB99" s="348">
        <f t="shared" si="96"/>
        <v>55</v>
      </c>
      <c r="BC99" s="350">
        <f t="shared" si="101"/>
        <v>84.8</v>
      </c>
      <c r="BD99" s="350">
        <f t="shared" si="102"/>
        <v>72.400000000000006</v>
      </c>
      <c r="BE99" s="346" t="s">
        <v>450</v>
      </c>
      <c r="BF99" s="352">
        <v>0.49</v>
      </c>
      <c r="BG99" s="353" t="str">
        <f t="shared" si="103"/>
        <v>"</v>
      </c>
      <c r="BH99" s="354">
        <f t="shared" si="104"/>
        <v>70.58</v>
      </c>
      <c r="BI99" s="350">
        <f t="shared" si="105"/>
        <v>70.58</v>
      </c>
      <c r="BJ99" s="113" t="str">
        <f t="shared" si="106"/>
        <v>L</v>
      </c>
      <c r="BK99" s="347" t="str">
        <f t="shared" si="132"/>
        <v/>
      </c>
      <c r="BR99" s="307"/>
      <c r="BS99" s="51" t="str">
        <f t="shared" si="107"/>
        <v>L</v>
      </c>
      <c r="BT99" s="51" t="str">
        <f t="shared" si="108"/>
        <v>L</v>
      </c>
      <c r="BU99" s="51" t="str">
        <f t="shared" si="109"/>
        <v>L</v>
      </c>
      <c r="BV99" s="51" t="str">
        <f t="shared" si="110"/>
        <v>L</v>
      </c>
      <c r="BW99" s="51" t="str">
        <f t="shared" si="111"/>
        <v>L</v>
      </c>
      <c r="BX99" s="51" t="str">
        <f t="shared" si="112"/>
        <v>L</v>
      </c>
      <c r="BY99" s="51" t="str">
        <f t="shared" si="113"/>
        <v>L</v>
      </c>
      <c r="BZ99" s="51" t="str">
        <f t="shared" si="114"/>
        <v>L</v>
      </c>
      <c r="CA99" s="51" t="str">
        <f t="shared" si="115"/>
        <v>L</v>
      </c>
      <c r="CB99" s="51" t="str">
        <f t="shared" si="116"/>
        <v>L</v>
      </c>
      <c r="CC99" s="51" t="str">
        <f t="shared" si="97"/>
        <v>L</v>
      </c>
      <c r="CD99" s="51" t="str">
        <f t="shared" si="98"/>
        <v>L</v>
      </c>
      <c r="CE99" s="51" t="str">
        <f t="shared" si="117"/>
        <v>L</v>
      </c>
      <c r="CF99" s="51"/>
      <c r="CH99" s="53" t="str">
        <f t="shared" si="118"/>
        <v/>
      </c>
      <c r="CI99" s="53" t="str">
        <f t="shared" si="119"/>
        <v/>
      </c>
      <c r="CJ99" s="54" t="str">
        <f t="shared" si="120"/>
        <v/>
      </c>
      <c r="CK99" s="53" t="str">
        <f t="shared" si="121"/>
        <v/>
      </c>
      <c r="CL99" s="53" t="str">
        <f t="shared" si="122"/>
        <v/>
      </c>
      <c r="CM99" s="53" t="str">
        <f t="shared" si="123"/>
        <v/>
      </c>
      <c r="CN99" s="53" t="str">
        <f t="shared" si="124"/>
        <v/>
      </c>
      <c r="CO99" s="53" t="str">
        <f t="shared" si="125"/>
        <v/>
      </c>
      <c r="CP99" s="53" t="str">
        <f t="shared" si="126"/>
        <v/>
      </c>
      <c r="CQ99" s="53" t="str">
        <f t="shared" si="127"/>
        <v/>
      </c>
      <c r="CR99" s="53" t="str">
        <f t="shared" si="128"/>
        <v/>
      </c>
      <c r="CS99" s="53" t="str">
        <f t="shared" si="129"/>
        <v/>
      </c>
      <c r="CT99" s="53" t="str">
        <f t="shared" si="130"/>
        <v/>
      </c>
      <c r="CU99" s="53" t="str">
        <f t="shared" si="131"/>
        <v/>
      </c>
    </row>
    <row r="100" spans="1:99" ht="81.75" hidden="1" thickBot="1" x14ac:dyDescent="0.35">
      <c r="A100" s="40">
        <v>88</v>
      </c>
      <c r="B100" s="106">
        <v>8</v>
      </c>
      <c r="C100" s="415" t="s">
        <v>472</v>
      </c>
      <c r="D100" s="40" t="s">
        <v>146</v>
      </c>
      <c r="E100" s="408">
        <v>41</v>
      </c>
      <c r="F100" s="422" t="s">
        <v>615</v>
      </c>
      <c r="G100" s="40" t="s">
        <v>141</v>
      </c>
      <c r="H100" s="411">
        <v>169.2</v>
      </c>
      <c r="I100" s="411">
        <v>61.9</v>
      </c>
      <c r="J100" s="296">
        <f t="shared" si="67"/>
        <v>52.41299999999999</v>
      </c>
      <c r="K100" s="297">
        <f t="shared" si="68"/>
        <v>52.512999999999991</v>
      </c>
      <c r="L100" s="298">
        <f t="shared" si="69"/>
        <v>53.957499999999996</v>
      </c>
      <c r="M100" s="297">
        <f t="shared" si="70"/>
        <v>54.057499999999997</v>
      </c>
      <c r="N100" s="298">
        <f t="shared" si="71"/>
        <v>57.046499999999995</v>
      </c>
      <c r="O100" s="297">
        <f t="shared" si="72"/>
        <v>57.146499999999996</v>
      </c>
      <c r="P100" s="298">
        <f t="shared" si="73"/>
        <v>61.679999999999993</v>
      </c>
      <c r="Q100" s="299">
        <f t="shared" si="74"/>
        <v>61.779999999999994</v>
      </c>
      <c r="R100" s="300">
        <f t="shared" si="75"/>
        <v>62.279999999999994</v>
      </c>
      <c r="S100" s="299">
        <f t="shared" si="76"/>
        <v>62.379999999999995</v>
      </c>
      <c r="T100" s="298">
        <f t="shared" si="77"/>
        <v>62.779999999999994</v>
      </c>
      <c r="U100" s="299">
        <f t="shared" si="78"/>
        <v>62.879999999999995</v>
      </c>
      <c r="V100" s="300">
        <f t="shared" si="79"/>
        <v>67.488499999999988</v>
      </c>
      <c r="W100" s="299">
        <f t="shared" si="80"/>
        <v>67.588499999999982</v>
      </c>
      <c r="X100" s="300">
        <f t="shared" si="81"/>
        <v>70.627499999999998</v>
      </c>
      <c r="Y100" s="299">
        <f t="shared" si="82"/>
        <v>70.727499999999992</v>
      </c>
      <c r="Z100" s="300">
        <f t="shared" si="83"/>
        <v>72.196999999999989</v>
      </c>
      <c r="AA100" s="298">
        <f t="shared" si="84"/>
        <v>72.296999999999983</v>
      </c>
      <c r="AB100" s="97" t="str">
        <f t="shared" si="85"/>
        <v/>
      </c>
      <c r="AC100" s="42" t="str">
        <f t="shared" si="86"/>
        <v>IB</v>
      </c>
      <c r="AD100" s="42">
        <f t="shared" si="87"/>
        <v>90</v>
      </c>
      <c r="AE100" s="346">
        <v>1</v>
      </c>
      <c r="AF100" s="346">
        <v>6</v>
      </c>
      <c r="AG100" s="347" t="s">
        <v>546</v>
      </c>
      <c r="AH100" s="348">
        <f t="shared" si="88"/>
        <v>39</v>
      </c>
      <c r="AI100" s="346">
        <v>0</v>
      </c>
      <c r="AJ100" s="346">
        <v>3</v>
      </c>
      <c r="AK100" s="347" t="s">
        <v>754</v>
      </c>
      <c r="AL100" s="349" t="str">
        <f t="shared" si="99"/>
        <v>SGP-1</v>
      </c>
      <c r="AM100" s="348">
        <f t="shared" si="89"/>
        <v>70</v>
      </c>
      <c r="AN100" s="350">
        <f t="shared" si="100"/>
        <v>66.33</v>
      </c>
      <c r="AO100" s="346">
        <v>6</v>
      </c>
      <c r="AP100" s="346">
        <v>310</v>
      </c>
      <c r="AQ100" s="346">
        <f t="shared" si="90"/>
        <v>2710</v>
      </c>
      <c r="AR100" s="348">
        <f t="shared" si="91"/>
        <v>58</v>
      </c>
      <c r="AS100" s="346">
        <v>11</v>
      </c>
      <c r="AT100" s="348">
        <f t="shared" si="92"/>
        <v>65</v>
      </c>
      <c r="AU100" s="346">
        <v>41</v>
      </c>
      <c r="AV100" s="348">
        <f t="shared" si="93"/>
        <v>100</v>
      </c>
      <c r="AW100" s="346">
        <v>52</v>
      </c>
      <c r="AX100" s="348">
        <f t="shared" si="94"/>
        <v>90</v>
      </c>
      <c r="AY100" s="346">
        <v>40</v>
      </c>
      <c r="AZ100" s="348">
        <f t="shared" si="95"/>
        <v>93</v>
      </c>
      <c r="BA100" s="351">
        <v>5.7</v>
      </c>
      <c r="BB100" s="348">
        <f t="shared" si="96"/>
        <v>60</v>
      </c>
      <c r="BC100" s="350">
        <f t="shared" si="101"/>
        <v>81.599999999999994</v>
      </c>
      <c r="BD100" s="350">
        <f t="shared" si="102"/>
        <v>69.8</v>
      </c>
      <c r="BE100" s="346" t="s">
        <v>450</v>
      </c>
      <c r="BF100" s="352">
        <v>1.07</v>
      </c>
      <c r="BG100" s="353" t="str">
        <f t="shared" si="103"/>
        <v>"</v>
      </c>
      <c r="BH100" s="354">
        <f t="shared" si="104"/>
        <v>68.760000000000005</v>
      </c>
      <c r="BI100" s="350">
        <f t="shared" si="105"/>
        <v>68.760000000000005</v>
      </c>
      <c r="BJ100" s="113" t="str">
        <f t="shared" si="106"/>
        <v>L</v>
      </c>
      <c r="BK100" s="347" t="str">
        <f t="shared" si="132"/>
        <v/>
      </c>
      <c r="BR100" s="307"/>
      <c r="BS100" s="51" t="str">
        <f t="shared" si="107"/>
        <v>L</v>
      </c>
      <c r="BT100" s="51" t="str">
        <f t="shared" si="108"/>
        <v>L</v>
      </c>
      <c r="BU100" s="51" t="str">
        <f t="shared" si="109"/>
        <v>L</v>
      </c>
      <c r="BV100" s="51" t="str">
        <f t="shared" si="110"/>
        <v>L</v>
      </c>
      <c r="BW100" s="51" t="str">
        <f t="shared" si="111"/>
        <v>L</v>
      </c>
      <c r="BX100" s="51" t="str">
        <f t="shared" si="112"/>
        <v>L</v>
      </c>
      <c r="BY100" s="51" t="str">
        <f t="shared" si="113"/>
        <v>L</v>
      </c>
      <c r="BZ100" s="51" t="str">
        <f t="shared" si="114"/>
        <v>L</v>
      </c>
      <c r="CA100" s="51" t="str">
        <f t="shared" si="115"/>
        <v>L</v>
      </c>
      <c r="CB100" s="51" t="str">
        <f t="shared" si="116"/>
        <v>L</v>
      </c>
      <c r="CC100" s="51" t="str">
        <f t="shared" si="97"/>
        <v>L</v>
      </c>
      <c r="CD100" s="51" t="str">
        <f t="shared" si="98"/>
        <v>L</v>
      </c>
      <c r="CE100" s="51" t="str">
        <f t="shared" si="117"/>
        <v>L</v>
      </c>
      <c r="CF100" s="51"/>
      <c r="CH100" s="53" t="str">
        <f t="shared" si="118"/>
        <v/>
      </c>
      <c r="CI100" s="53" t="str">
        <f t="shared" si="119"/>
        <v/>
      </c>
      <c r="CJ100" s="54" t="str">
        <f t="shared" si="120"/>
        <v/>
      </c>
      <c r="CK100" s="53" t="str">
        <f t="shared" si="121"/>
        <v/>
      </c>
      <c r="CL100" s="53" t="str">
        <f t="shared" si="122"/>
        <v/>
      </c>
      <c r="CM100" s="53" t="str">
        <f t="shared" si="123"/>
        <v/>
      </c>
      <c r="CN100" s="53" t="str">
        <f t="shared" si="124"/>
        <v/>
      </c>
      <c r="CO100" s="53" t="str">
        <f t="shared" si="125"/>
        <v/>
      </c>
      <c r="CP100" s="53" t="str">
        <f t="shared" si="126"/>
        <v/>
      </c>
      <c r="CQ100" s="53" t="str">
        <f t="shared" si="127"/>
        <v/>
      </c>
      <c r="CR100" s="53" t="str">
        <f t="shared" si="128"/>
        <v/>
      </c>
      <c r="CS100" s="53" t="str">
        <f t="shared" si="129"/>
        <v/>
      </c>
      <c r="CT100" s="53" t="str">
        <f t="shared" si="130"/>
        <v/>
      </c>
      <c r="CU100" s="53" t="str">
        <f t="shared" si="131"/>
        <v/>
      </c>
    </row>
    <row r="101" spans="1:99" ht="102" hidden="1" thickBot="1" x14ac:dyDescent="0.35">
      <c r="A101" s="40">
        <v>89</v>
      </c>
      <c r="B101" s="106">
        <v>9</v>
      </c>
      <c r="C101" s="415" t="s">
        <v>473</v>
      </c>
      <c r="D101" s="40" t="s">
        <v>146</v>
      </c>
      <c r="E101" s="408">
        <v>42</v>
      </c>
      <c r="F101" s="422" t="s">
        <v>616</v>
      </c>
      <c r="G101" s="40" t="s">
        <v>141</v>
      </c>
      <c r="H101" s="411">
        <v>165.8</v>
      </c>
      <c r="I101" s="411">
        <v>49.7</v>
      </c>
      <c r="J101" s="296">
        <f t="shared" si="67"/>
        <v>49.812000000000012</v>
      </c>
      <c r="K101" s="297">
        <f t="shared" si="68"/>
        <v>49.912000000000013</v>
      </c>
      <c r="L101" s="298">
        <f t="shared" si="69"/>
        <v>51.280000000000008</v>
      </c>
      <c r="M101" s="297">
        <f t="shared" si="70"/>
        <v>51.38000000000001</v>
      </c>
      <c r="N101" s="298">
        <f t="shared" si="71"/>
        <v>54.216000000000008</v>
      </c>
      <c r="O101" s="297">
        <f t="shared" si="72"/>
        <v>54.31600000000001</v>
      </c>
      <c r="P101" s="298">
        <f t="shared" si="73"/>
        <v>58.620000000000012</v>
      </c>
      <c r="Q101" s="299">
        <f t="shared" si="74"/>
        <v>58.720000000000013</v>
      </c>
      <c r="R101" s="300">
        <f t="shared" si="75"/>
        <v>59.220000000000013</v>
      </c>
      <c r="S101" s="299">
        <f t="shared" si="76"/>
        <v>59.320000000000014</v>
      </c>
      <c r="T101" s="298">
        <f t="shared" si="77"/>
        <v>59.720000000000013</v>
      </c>
      <c r="U101" s="299">
        <f t="shared" si="78"/>
        <v>59.820000000000014</v>
      </c>
      <c r="V101" s="300">
        <f t="shared" si="79"/>
        <v>64.199000000000012</v>
      </c>
      <c r="W101" s="299">
        <f t="shared" si="80"/>
        <v>64.299000000000007</v>
      </c>
      <c r="X101" s="300">
        <f t="shared" si="81"/>
        <v>67.185000000000016</v>
      </c>
      <c r="Y101" s="299">
        <f t="shared" si="82"/>
        <v>67.285000000000011</v>
      </c>
      <c r="Z101" s="300">
        <f t="shared" si="83"/>
        <v>68.678000000000011</v>
      </c>
      <c r="AA101" s="298">
        <f t="shared" si="84"/>
        <v>68.778000000000006</v>
      </c>
      <c r="AB101" s="97" t="str">
        <f t="shared" si="85"/>
        <v>BB kurang -0,2 kg</v>
      </c>
      <c r="AC101" s="42" t="str">
        <f t="shared" si="86"/>
        <v>LLB</v>
      </c>
      <c r="AD101" s="42">
        <f t="shared" si="87"/>
        <v>10</v>
      </c>
      <c r="AE101" s="346">
        <v>0</v>
      </c>
      <c r="AF101" s="346">
        <v>7</v>
      </c>
      <c r="AG101" s="347" t="s">
        <v>547</v>
      </c>
      <c r="AH101" s="348">
        <f t="shared" si="88"/>
        <v>30</v>
      </c>
      <c r="AI101" s="346">
        <v>0</v>
      </c>
      <c r="AJ101" s="346">
        <v>3</v>
      </c>
      <c r="AK101" s="347" t="s">
        <v>755</v>
      </c>
      <c r="AL101" s="349" t="str">
        <f t="shared" si="99"/>
        <v>SGP-1</v>
      </c>
      <c r="AM101" s="348">
        <f t="shared" si="89"/>
        <v>70</v>
      </c>
      <c r="AN101" s="350">
        <f t="shared" si="100"/>
        <v>36.67</v>
      </c>
      <c r="AO101" s="346">
        <v>6</v>
      </c>
      <c r="AP101" s="346">
        <v>300</v>
      </c>
      <c r="AQ101" s="346">
        <f t="shared" si="90"/>
        <v>2700</v>
      </c>
      <c r="AR101" s="348">
        <f t="shared" si="91"/>
        <v>57</v>
      </c>
      <c r="AS101" s="346">
        <v>17</v>
      </c>
      <c r="AT101" s="348">
        <f t="shared" si="92"/>
        <v>95</v>
      </c>
      <c r="AU101" s="346">
        <v>41</v>
      </c>
      <c r="AV101" s="348">
        <f t="shared" si="93"/>
        <v>100</v>
      </c>
      <c r="AW101" s="346">
        <v>54</v>
      </c>
      <c r="AX101" s="348">
        <f t="shared" si="94"/>
        <v>100</v>
      </c>
      <c r="AY101" s="346">
        <v>30</v>
      </c>
      <c r="AZ101" s="348">
        <f t="shared" si="95"/>
        <v>72</v>
      </c>
      <c r="BA101" s="351">
        <v>5.8</v>
      </c>
      <c r="BB101" s="348">
        <f t="shared" si="96"/>
        <v>57</v>
      </c>
      <c r="BC101" s="350">
        <f t="shared" si="101"/>
        <v>84.8</v>
      </c>
      <c r="BD101" s="350">
        <f t="shared" si="102"/>
        <v>70.900000000000006</v>
      </c>
      <c r="BE101" s="346" t="s">
        <v>448</v>
      </c>
      <c r="BF101" s="352">
        <v>0.59</v>
      </c>
      <c r="BG101" s="353" t="str">
        <f t="shared" si="103"/>
        <v>"</v>
      </c>
      <c r="BH101" s="354">
        <f t="shared" si="104"/>
        <v>60.63</v>
      </c>
      <c r="BI101" s="350">
        <f t="shared" si="105"/>
        <v>36</v>
      </c>
      <c r="BJ101" s="113" t="str">
        <f t="shared" si="106"/>
        <v>TL</v>
      </c>
      <c r="BK101" s="347" t="str">
        <f t="shared" si="132"/>
        <v xml:space="preserve">BB=LLB(10),         NSA=N-7(30)(NM= HA, HAS-3, KT, HEX, HAP),                    </v>
      </c>
      <c r="BR101" s="307"/>
      <c r="BS101" s="51" t="str">
        <f t="shared" si="107"/>
        <v>TL</v>
      </c>
      <c r="BT101" s="51" t="str">
        <f t="shared" si="108"/>
        <v>TL</v>
      </c>
      <c r="BU101" s="51" t="str">
        <f t="shared" si="109"/>
        <v>L</v>
      </c>
      <c r="BV101" s="51" t="str">
        <f t="shared" si="110"/>
        <v>L</v>
      </c>
      <c r="BW101" s="51" t="str">
        <f t="shared" si="111"/>
        <v>L</v>
      </c>
      <c r="BX101" s="51" t="str">
        <f t="shared" si="112"/>
        <v>L</v>
      </c>
      <c r="BY101" s="51" t="str">
        <f t="shared" si="113"/>
        <v>L</v>
      </c>
      <c r="BZ101" s="51" t="str">
        <f t="shared" si="114"/>
        <v>L</v>
      </c>
      <c r="CA101" s="51" t="str">
        <f t="shared" si="115"/>
        <v>L</v>
      </c>
      <c r="CB101" s="51" t="str">
        <f t="shared" si="116"/>
        <v>L</v>
      </c>
      <c r="CC101" s="51" t="str">
        <f t="shared" si="97"/>
        <v>L</v>
      </c>
      <c r="CD101" s="51" t="str">
        <f t="shared" si="98"/>
        <v>L</v>
      </c>
      <c r="CE101" s="51" t="str">
        <f t="shared" si="117"/>
        <v>L</v>
      </c>
      <c r="CF101" s="51"/>
      <c r="CH101" s="53" t="str">
        <f t="shared" si="118"/>
        <v xml:space="preserve">BB=LLB(10),         </v>
      </c>
      <c r="CI101" s="53" t="str">
        <f t="shared" si="119"/>
        <v xml:space="preserve">NSA=N-7(30)(NM= HA, HAS-3, KT, HEX, HAP),                    </v>
      </c>
      <c r="CJ101" s="54" t="str">
        <f t="shared" si="120"/>
        <v/>
      </c>
      <c r="CK101" s="53" t="str">
        <f t="shared" si="121"/>
        <v/>
      </c>
      <c r="CL101" s="53" t="str">
        <f t="shared" si="122"/>
        <v/>
      </c>
      <c r="CM101" s="53" t="str">
        <f t="shared" si="123"/>
        <v/>
      </c>
      <c r="CN101" s="53" t="str">
        <f t="shared" si="124"/>
        <v/>
      </c>
      <c r="CO101" s="53" t="str">
        <f t="shared" si="125"/>
        <v/>
      </c>
      <c r="CP101" s="53" t="str">
        <f t="shared" si="126"/>
        <v/>
      </c>
      <c r="CQ101" s="53" t="str">
        <f t="shared" si="127"/>
        <v/>
      </c>
      <c r="CR101" s="53" t="str">
        <f t="shared" si="128"/>
        <v/>
      </c>
      <c r="CS101" s="53" t="str">
        <f t="shared" si="129"/>
        <v/>
      </c>
      <c r="CT101" s="53" t="str">
        <f t="shared" si="130"/>
        <v/>
      </c>
      <c r="CU101" s="53" t="str">
        <f t="shared" si="131"/>
        <v/>
      </c>
    </row>
    <row r="102" spans="1:99" ht="81.75" hidden="1" thickBot="1" x14ac:dyDescent="0.35">
      <c r="A102" s="40">
        <v>90</v>
      </c>
      <c r="B102" s="106">
        <v>10</v>
      </c>
      <c r="C102" s="415" t="s">
        <v>474</v>
      </c>
      <c r="D102" s="40" t="s">
        <v>146</v>
      </c>
      <c r="E102" s="408">
        <v>43</v>
      </c>
      <c r="F102" s="422" t="s">
        <v>617</v>
      </c>
      <c r="G102" s="40" t="s">
        <v>141</v>
      </c>
      <c r="H102" s="411">
        <v>163.30000000000001</v>
      </c>
      <c r="I102" s="411">
        <v>54.4</v>
      </c>
      <c r="J102" s="296">
        <f t="shared" si="67"/>
        <v>47.89950000000001</v>
      </c>
      <c r="K102" s="297">
        <f t="shared" si="68"/>
        <v>47.999500000000012</v>
      </c>
      <c r="L102" s="298">
        <f t="shared" si="69"/>
        <v>49.311250000000008</v>
      </c>
      <c r="M102" s="297">
        <f t="shared" si="70"/>
        <v>49.41125000000001</v>
      </c>
      <c r="N102" s="298">
        <f t="shared" si="71"/>
        <v>52.134750000000011</v>
      </c>
      <c r="O102" s="297">
        <f t="shared" si="72"/>
        <v>52.234750000000012</v>
      </c>
      <c r="P102" s="298">
        <f t="shared" si="73"/>
        <v>56.370000000000012</v>
      </c>
      <c r="Q102" s="299">
        <f t="shared" si="74"/>
        <v>56.470000000000013</v>
      </c>
      <c r="R102" s="300">
        <f t="shared" si="75"/>
        <v>56.970000000000013</v>
      </c>
      <c r="S102" s="299">
        <f t="shared" si="76"/>
        <v>57.070000000000014</v>
      </c>
      <c r="T102" s="298">
        <f t="shared" si="77"/>
        <v>57.470000000000013</v>
      </c>
      <c r="U102" s="299">
        <f t="shared" si="78"/>
        <v>57.570000000000014</v>
      </c>
      <c r="V102" s="300">
        <f t="shared" si="79"/>
        <v>61.780250000000017</v>
      </c>
      <c r="W102" s="299">
        <f t="shared" si="80"/>
        <v>61.880250000000018</v>
      </c>
      <c r="X102" s="300">
        <f t="shared" si="81"/>
        <v>64.653750000000016</v>
      </c>
      <c r="Y102" s="299">
        <f t="shared" si="82"/>
        <v>64.753750000000011</v>
      </c>
      <c r="Z102" s="300">
        <f t="shared" si="83"/>
        <v>66.09050000000002</v>
      </c>
      <c r="AA102" s="298">
        <f t="shared" si="84"/>
        <v>66.190500000000014</v>
      </c>
      <c r="AB102" s="97" t="str">
        <f t="shared" si="85"/>
        <v/>
      </c>
      <c r="AC102" s="42" t="str">
        <f t="shared" si="86"/>
        <v>HB</v>
      </c>
      <c r="AD102" s="42">
        <f t="shared" si="87"/>
        <v>70</v>
      </c>
      <c r="AE102" s="346">
        <v>0</v>
      </c>
      <c r="AF102" s="346">
        <v>6</v>
      </c>
      <c r="AG102" s="347" t="s">
        <v>548</v>
      </c>
      <c r="AH102" s="348">
        <f t="shared" si="88"/>
        <v>40</v>
      </c>
      <c r="AI102" s="346">
        <v>0</v>
      </c>
      <c r="AJ102" s="346">
        <v>3</v>
      </c>
      <c r="AK102" s="347" t="s">
        <v>257</v>
      </c>
      <c r="AL102" s="349" t="str">
        <f t="shared" si="99"/>
        <v>SGP-1</v>
      </c>
      <c r="AM102" s="348">
        <f t="shared" si="89"/>
        <v>70</v>
      </c>
      <c r="AN102" s="350">
        <f t="shared" si="100"/>
        <v>60</v>
      </c>
      <c r="AO102" s="346">
        <v>6</v>
      </c>
      <c r="AP102" s="346">
        <v>350</v>
      </c>
      <c r="AQ102" s="346">
        <f t="shared" si="90"/>
        <v>2750</v>
      </c>
      <c r="AR102" s="348">
        <f t="shared" si="91"/>
        <v>60</v>
      </c>
      <c r="AS102" s="346">
        <v>11</v>
      </c>
      <c r="AT102" s="348">
        <f t="shared" si="92"/>
        <v>65</v>
      </c>
      <c r="AU102" s="346">
        <v>41</v>
      </c>
      <c r="AV102" s="348">
        <f t="shared" si="93"/>
        <v>100</v>
      </c>
      <c r="AW102" s="346">
        <v>50</v>
      </c>
      <c r="AX102" s="348">
        <f t="shared" si="94"/>
        <v>80</v>
      </c>
      <c r="AY102" s="346">
        <v>27</v>
      </c>
      <c r="AZ102" s="348">
        <f t="shared" si="95"/>
        <v>65</v>
      </c>
      <c r="BA102" s="351">
        <v>5.6</v>
      </c>
      <c r="BB102" s="348">
        <f t="shared" si="96"/>
        <v>62</v>
      </c>
      <c r="BC102" s="350">
        <f t="shared" si="101"/>
        <v>74.400000000000006</v>
      </c>
      <c r="BD102" s="350">
        <f t="shared" si="102"/>
        <v>67.2</v>
      </c>
      <c r="BE102" s="346" t="s">
        <v>448</v>
      </c>
      <c r="BF102" s="352">
        <v>0.57999999999999996</v>
      </c>
      <c r="BG102" s="353" t="str">
        <f t="shared" si="103"/>
        <v>"</v>
      </c>
      <c r="BH102" s="354">
        <f t="shared" si="104"/>
        <v>65.040000000000006</v>
      </c>
      <c r="BI102" s="350">
        <f t="shared" si="105"/>
        <v>65.040000000000006</v>
      </c>
      <c r="BJ102" s="113" t="str">
        <f t="shared" si="106"/>
        <v>L</v>
      </c>
      <c r="BK102" s="347" t="str">
        <f t="shared" si="132"/>
        <v/>
      </c>
      <c r="BR102" s="307"/>
      <c r="BS102" s="51" t="str">
        <f t="shared" si="107"/>
        <v>L</v>
      </c>
      <c r="BT102" s="51" t="str">
        <f t="shared" si="108"/>
        <v>L</v>
      </c>
      <c r="BU102" s="51" t="str">
        <f t="shared" si="109"/>
        <v>L</v>
      </c>
      <c r="BV102" s="51" t="str">
        <f t="shared" si="110"/>
        <v>L</v>
      </c>
      <c r="BW102" s="51" t="str">
        <f t="shared" si="111"/>
        <v>L</v>
      </c>
      <c r="BX102" s="51" t="str">
        <f t="shared" si="112"/>
        <v>L</v>
      </c>
      <c r="BY102" s="51" t="str">
        <f t="shared" si="113"/>
        <v>L</v>
      </c>
      <c r="BZ102" s="51" t="str">
        <f t="shared" si="114"/>
        <v>L</v>
      </c>
      <c r="CA102" s="51" t="str">
        <f t="shared" si="115"/>
        <v>L</v>
      </c>
      <c r="CB102" s="51" t="str">
        <f t="shared" si="116"/>
        <v>L</v>
      </c>
      <c r="CC102" s="51" t="str">
        <f t="shared" si="97"/>
        <v>L</v>
      </c>
      <c r="CD102" s="51" t="str">
        <f t="shared" si="98"/>
        <v>L</v>
      </c>
      <c r="CE102" s="51" t="str">
        <f t="shared" si="117"/>
        <v>L</v>
      </c>
      <c r="CF102" s="51"/>
      <c r="CH102" s="53" t="str">
        <f t="shared" si="118"/>
        <v/>
      </c>
      <c r="CI102" s="53" t="str">
        <f t="shared" si="119"/>
        <v/>
      </c>
      <c r="CJ102" s="54" t="str">
        <f t="shared" si="120"/>
        <v/>
      </c>
      <c r="CK102" s="53" t="str">
        <f t="shared" si="121"/>
        <v/>
      </c>
      <c r="CL102" s="53" t="str">
        <f t="shared" si="122"/>
        <v/>
      </c>
      <c r="CM102" s="53" t="str">
        <f t="shared" si="123"/>
        <v/>
      </c>
      <c r="CN102" s="53" t="str">
        <f t="shared" si="124"/>
        <v/>
      </c>
      <c r="CO102" s="53" t="str">
        <f t="shared" si="125"/>
        <v/>
      </c>
      <c r="CP102" s="53" t="str">
        <f t="shared" si="126"/>
        <v/>
      </c>
      <c r="CQ102" s="53" t="str">
        <f t="shared" si="127"/>
        <v/>
      </c>
      <c r="CR102" s="53" t="str">
        <f t="shared" si="128"/>
        <v/>
      </c>
      <c r="CS102" s="53" t="str">
        <f t="shared" si="129"/>
        <v/>
      </c>
      <c r="CT102" s="53" t="str">
        <f t="shared" si="130"/>
        <v/>
      </c>
      <c r="CU102" s="53" t="str">
        <f t="shared" si="131"/>
        <v/>
      </c>
    </row>
    <row r="103" spans="1:99" ht="102" hidden="1" thickBot="1" x14ac:dyDescent="0.35">
      <c r="A103" s="40">
        <v>91</v>
      </c>
      <c r="B103" s="106">
        <v>11</v>
      </c>
      <c r="C103" s="415" t="s">
        <v>475</v>
      </c>
      <c r="D103" s="40" t="s">
        <v>146</v>
      </c>
      <c r="E103" s="408">
        <v>44</v>
      </c>
      <c r="F103" s="422" t="s">
        <v>618</v>
      </c>
      <c r="G103" s="40" t="s">
        <v>141</v>
      </c>
      <c r="H103" s="411">
        <v>168.4</v>
      </c>
      <c r="I103" s="411">
        <v>59.6</v>
      </c>
      <c r="J103" s="296">
        <f t="shared" si="67"/>
        <v>51.801000000000009</v>
      </c>
      <c r="K103" s="297">
        <f t="shared" si="68"/>
        <v>51.90100000000001</v>
      </c>
      <c r="L103" s="298">
        <f t="shared" si="69"/>
        <v>53.327500000000008</v>
      </c>
      <c r="M103" s="297">
        <f t="shared" si="70"/>
        <v>53.427500000000009</v>
      </c>
      <c r="N103" s="298">
        <f t="shared" si="71"/>
        <v>56.380500000000005</v>
      </c>
      <c r="O103" s="297">
        <f t="shared" si="72"/>
        <v>56.480500000000006</v>
      </c>
      <c r="P103" s="298">
        <f t="shared" si="73"/>
        <v>60.960000000000008</v>
      </c>
      <c r="Q103" s="299">
        <f t="shared" si="74"/>
        <v>61.060000000000009</v>
      </c>
      <c r="R103" s="300">
        <f t="shared" si="75"/>
        <v>61.560000000000009</v>
      </c>
      <c r="S103" s="299">
        <f t="shared" si="76"/>
        <v>61.660000000000011</v>
      </c>
      <c r="T103" s="298">
        <f t="shared" si="77"/>
        <v>62.060000000000009</v>
      </c>
      <c r="U103" s="299">
        <f t="shared" si="78"/>
        <v>62.160000000000011</v>
      </c>
      <c r="V103" s="300">
        <f t="shared" si="79"/>
        <v>66.714500000000015</v>
      </c>
      <c r="W103" s="299">
        <f t="shared" si="80"/>
        <v>66.81450000000001</v>
      </c>
      <c r="X103" s="300">
        <f t="shared" si="81"/>
        <v>69.81750000000001</v>
      </c>
      <c r="Y103" s="299">
        <f t="shared" si="82"/>
        <v>69.917500000000004</v>
      </c>
      <c r="Z103" s="300">
        <f t="shared" si="83"/>
        <v>71.369000000000014</v>
      </c>
      <c r="AA103" s="298">
        <f t="shared" si="84"/>
        <v>71.469000000000008</v>
      </c>
      <c r="AB103" s="97" t="str">
        <f t="shared" si="85"/>
        <v/>
      </c>
      <c r="AC103" s="42" t="str">
        <f t="shared" si="86"/>
        <v>HB</v>
      </c>
      <c r="AD103" s="42">
        <f t="shared" si="87"/>
        <v>70</v>
      </c>
      <c r="AE103" s="346">
        <v>1</v>
      </c>
      <c r="AF103" s="346">
        <v>4</v>
      </c>
      <c r="AG103" s="347" t="s">
        <v>549</v>
      </c>
      <c r="AH103" s="348">
        <f t="shared" si="88"/>
        <v>59</v>
      </c>
      <c r="AI103" s="346">
        <v>0</v>
      </c>
      <c r="AJ103" s="346">
        <v>3</v>
      </c>
      <c r="AK103" s="347" t="s">
        <v>756</v>
      </c>
      <c r="AL103" s="349" t="str">
        <f t="shared" si="99"/>
        <v>SGP-1</v>
      </c>
      <c r="AM103" s="348">
        <f t="shared" si="89"/>
        <v>70</v>
      </c>
      <c r="AN103" s="350">
        <f t="shared" si="100"/>
        <v>66.33</v>
      </c>
      <c r="AO103" s="346">
        <v>6</v>
      </c>
      <c r="AP103" s="346">
        <v>290</v>
      </c>
      <c r="AQ103" s="346">
        <f t="shared" si="90"/>
        <v>2690</v>
      </c>
      <c r="AR103" s="348">
        <f t="shared" si="91"/>
        <v>57</v>
      </c>
      <c r="AS103" s="346">
        <v>14</v>
      </c>
      <c r="AT103" s="348">
        <f t="shared" si="92"/>
        <v>80</v>
      </c>
      <c r="AU103" s="346">
        <v>41</v>
      </c>
      <c r="AV103" s="348">
        <f t="shared" si="93"/>
        <v>100</v>
      </c>
      <c r="AW103" s="346">
        <v>54</v>
      </c>
      <c r="AX103" s="348">
        <f t="shared" si="94"/>
        <v>100</v>
      </c>
      <c r="AY103" s="346">
        <v>43</v>
      </c>
      <c r="AZ103" s="348">
        <f t="shared" si="95"/>
        <v>100</v>
      </c>
      <c r="BA103" s="351">
        <v>5.7</v>
      </c>
      <c r="BB103" s="348">
        <f t="shared" si="96"/>
        <v>60</v>
      </c>
      <c r="BC103" s="350">
        <f t="shared" si="101"/>
        <v>88</v>
      </c>
      <c r="BD103" s="350">
        <f t="shared" si="102"/>
        <v>72.5</v>
      </c>
      <c r="BE103" s="346" t="s">
        <v>450</v>
      </c>
      <c r="BF103" s="352">
        <v>1.06</v>
      </c>
      <c r="BG103" s="353" t="str">
        <f t="shared" si="103"/>
        <v>"</v>
      </c>
      <c r="BH103" s="354">
        <f t="shared" si="104"/>
        <v>70.650000000000006</v>
      </c>
      <c r="BI103" s="350">
        <f t="shared" si="105"/>
        <v>70.650000000000006</v>
      </c>
      <c r="BJ103" s="113" t="str">
        <f t="shared" si="106"/>
        <v>L</v>
      </c>
      <c r="BK103" s="347" t="str">
        <f t="shared" si="132"/>
        <v/>
      </c>
      <c r="BR103" s="307"/>
      <c r="BS103" s="51" t="str">
        <f t="shared" si="107"/>
        <v>L</v>
      </c>
      <c r="BT103" s="51" t="str">
        <f t="shared" si="108"/>
        <v>L</v>
      </c>
      <c r="BU103" s="51" t="str">
        <f t="shared" si="109"/>
        <v>L</v>
      </c>
      <c r="BV103" s="51" t="str">
        <f t="shared" si="110"/>
        <v>L</v>
      </c>
      <c r="BW103" s="51" t="str">
        <f t="shared" si="111"/>
        <v>L</v>
      </c>
      <c r="BX103" s="51" t="str">
        <f t="shared" si="112"/>
        <v>L</v>
      </c>
      <c r="BY103" s="51" t="str">
        <f t="shared" si="113"/>
        <v>L</v>
      </c>
      <c r="BZ103" s="51" t="str">
        <f t="shared" si="114"/>
        <v>L</v>
      </c>
      <c r="CA103" s="51" t="str">
        <f t="shared" si="115"/>
        <v>L</v>
      </c>
      <c r="CB103" s="51" t="str">
        <f t="shared" si="116"/>
        <v>L</v>
      </c>
      <c r="CC103" s="51" t="str">
        <f t="shared" si="97"/>
        <v>L</v>
      </c>
      <c r="CD103" s="51" t="str">
        <f t="shared" si="98"/>
        <v>L</v>
      </c>
      <c r="CE103" s="51" t="str">
        <f t="shared" si="117"/>
        <v>L</v>
      </c>
      <c r="CF103" s="51"/>
      <c r="CH103" s="53" t="str">
        <f t="shared" si="118"/>
        <v/>
      </c>
      <c r="CI103" s="53" t="str">
        <f t="shared" si="119"/>
        <v/>
      </c>
      <c r="CJ103" s="54" t="str">
        <f t="shared" si="120"/>
        <v/>
      </c>
      <c r="CK103" s="53" t="str">
        <f t="shared" si="121"/>
        <v/>
      </c>
      <c r="CL103" s="53" t="str">
        <f t="shared" si="122"/>
        <v/>
      </c>
      <c r="CM103" s="53" t="str">
        <f t="shared" si="123"/>
        <v/>
      </c>
      <c r="CN103" s="53" t="str">
        <f t="shared" si="124"/>
        <v/>
      </c>
      <c r="CO103" s="53" t="str">
        <f t="shared" si="125"/>
        <v/>
      </c>
      <c r="CP103" s="53" t="str">
        <f t="shared" si="126"/>
        <v/>
      </c>
      <c r="CQ103" s="53" t="str">
        <f t="shared" si="127"/>
        <v/>
      </c>
      <c r="CR103" s="53" t="str">
        <f t="shared" si="128"/>
        <v/>
      </c>
      <c r="CS103" s="53" t="str">
        <f t="shared" si="129"/>
        <v/>
      </c>
      <c r="CT103" s="53" t="str">
        <f t="shared" si="130"/>
        <v/>
      </c>
      <c r="CU103" s="53" t="str">
        <f t="shared" si="131"/>
        <v/>
      </c>
    </row>
    <row r="104" spans="1:99" ht="61.5" hidden="1" thickBot="1" x14ac:dyDescent="0.35">
      <c r="A104" s="40">
        <v>92</v>
      </c>
      <c r="B104" s="106">
        <v>12</v>
      </c>
      <c r="C104" s="415" t="s">
        <v>476</v>
      </c>
      <c r="D104" s="40" t="s">
        <v>146</v>
      </c>
      <c r="E104" s="408">
        <v>45</v>
      </c>
      <c r="F104" s="422" t="s">
        <v>619</v>
      </c>
      <c r="G104" s="40" t="s">
        <v>141</v>
      </c>
      <c r="H104" s="411">
        <v>170.1</v>
      </c>
      <c r="I104" s="411">
        <v>64.5</v>
      </c>
      <c r="J104" s="296">
        <f t="shared" si="67"/>
        <v>53.101499999999994</v>
      </c>
      <c r="K104" s="297">
        <f t="shared" si="68"/>
        <v>53.201499999999996</v>
      </c>
      <c r="L104" s="298">
        <f t="shared" si="69"/>
        <v>54.666249999999998</v>
      </c>
      <c r="M104" s="297">
        <f t="shared" si="70"/>
        <v>54.766249999999999</v>
      </c>
      <c r="N104" s="298">
        <f t="shared" si="71"/>
        <v>57.795749999999998</v>
      </c>
      <c r="O104" s="297">
        <f t="shared" si="72"/>
        <v>57.89575</v>
      </c>
      <c r="P104" s="298">
        <f t="shared" si="73"/>
        <v>62.489999999999995</v>
      </c>
      <c r="Q104" s="299">
        <f t="shared" si="74"/>
        <v>62.589999999999996</v>
      </c>
      <c r="R104" s="300">
        <f t="shared" si="75"/>
        <v>63.089999999999996</v>
      </c>
      <c r="S104" s="299">
        <f t="shared" si="76"/>
        <v>63.19</v>
      </c>
      <c r="T104" s="298">
        <f t="shared" si="77"/>
        <v>63.589999999999996</v>
      </c>
      <c r="U104" s="299">
        <f t="shared" si="78"/>
        <v>63.69</v>
      </c>
      <c r="V104" s="300">
        <f t="shared" si="79"/>
        <v>68.359250000000003</v>
      </c>
      <c r="W104" s="299">
        <f t="shared" si="80"/>
        <v>68.459249999999997</v>
      </c>
      <c r="X104" s="300">
        <f t="shared" si="81"/>
        <v>71.538749999999993</v>
      </c>
      <c r="Y104" s="299">
        <f t="shared" si="82"/>
        <v>71.638749999999987</v>
      </c>
      <c r="Z104" s="300">
        <f t="shared" si="83"/>
        <v>73.128500000000003</v>
      </c>
      <c r="AA104" s="298">
        <f t="shared" si="84"/>
        <v>73.228499999999997</v>
      </c>
      <c r="AB104" s="97" t="str">
        <f t="shared" si="85"/>
        <v/>
      </c>
      <c r="AC104" s="42" t="str">
        <f t="shared" si="86"/>
        <v>HA</v>
      </c>
      <c r="AD104" s="42">
        <f t="shared" si="87"/>
        <v>80</v>
      </c>
      <c r="AE104" s="346">
        <v>0</v>
      </c>
      <c r="AF104" s="346">
        <v>6</v>
      </c>
      <c r="AG104" s="347" t="s">
        <v>550</v>
      </c>
      <c r="AH104" s="348">
        <f t="shared" si="88"/>
        <v>40</v>
      </c>
      <c r="AI104" s="346">
        <v>0</v>
      </c>
      <c r="AJ104" s="346">
        <v>2</v>
      </c>
      <c r="AK104" s="347" t="s">
        <v>757</v>
      </c>
      <c r="AL104" s="349" t="str">
        <f t="shared" si="99"/>
        <v>SGP-1</v>
      </c>
      <c r="AM104" s="348">
        <f t="shared" si="89"/>
        <v>80</v>
      </c>
      <c r="AN104" s="350">
        <f t="shared" si="100"/>
        <v>66.67</v>
      </c>
      <c r="AO104" s="346">
        <v>6</v>
      </c>
      <c r="AP104" s="346">
        <v>310</v>
      </c>
      <c r="AQ104" s="346">
        <f t="shared" si="90"/>
        <v>2710</v>
      </c>
      <c r="AR104" s="348">
        <f t="shared" si="91"/>
        <v>58</v>
      </c>
      <c r="AS104" s="346">
        <v>13</v>
      </c>
      <c r="AT104" s="348">
        <f t="shared" si="92"/>
        <v>75</v>
      </c>
      <c r="AU104" s="346">
        <v>41</v>
      </c>
      <c r="AV104" s="348">
        <f t="shared" si="93"/>
        <v>100</v>
      </c>
      <c r="AW104" s="346">
        <v>54</v>
      </c>
      <c r="AX104" s="348">
        <f t="shared" si="94"/>
        <v>100</v>
      </c>
      <c r="AY104" s="346">
        <v>34</v>
      </c>
      <c r="AZ104" s="348">
        <f t="shared" si="95"/>
        <v>80</v>
      </c>
      <c r="BA104" s="351">
        <v>5.6</v>
      </c>
      <c r="BB104" s="348">
        <f t="shared" si="96"/>
        <v>62</v>
      </c>
      <c r="BC104" s="350">
        <f t="shared" si="101"/>
        <v>83.4</v>
      </c>
      <c r="BD104" s="350">
        <f t="shared" si="102"/>
        <v>70.7</v>
      </c>
      <c r="BE104" s="346" t="s">
        <v>450</v>
      </c>
      <c r="BF104" s="352">
        <v>1.04</v>
      </c>
      <c r="BG104" s="353" t="str">
        <f t="shared" si="103"/>
        <v>"</v>
      </c>
      <c r="BH104" s="354">
        <f t="shared" si="104"/>
        <v>69.489999999999995</v>
      </c>
      <c r="BI104" s="350">
        <f t="shared" si="105"/>
        <v>69.489999999999995</v>
      </c>
      <c r="BJ104" s="113" t="str">
        <f t="shared" si="106"/>
        <v>L</v>
      </c>
      <c r="BK104" s="347" t="str">
        <f t="shared" si="132"/>
        <v/>
      </c>
      <c r="BR104" s="307"/>
      <c r="BS104" s="51" t="str">
        <f t="shared" si="107"/>
        <v>L</v>
      </c>
      <c r="BT104" s="51" t="str">
        <f t="shared" si="108"/>
        <v>L</v>
      </c>
      <c r="BU104" s="51" t="str">
        <f t="shared" si="109"/>
        <v>L</v>
      </c>
      <c r="BV104" s="51" t="str">
        <f t="shared" si="110"/>
        <v>L</v>
      </c>
      <c r="BW104" s="51" t="str">
        <f t="shared" si="111"/>
        <v>L</v>
      </c>
      <c r="BX104" s="51" t="str">
        <f t="shared" si="112"/>
        <v>L</v>
      </c>
      <c r="BY104" s="51" t="str">
        <f t="shared" si="113"/>
        <v>L</v>
      </c>
      <c r="BZ104" s="51" t="str">
        <f t="shared" si="114"/>
        <v>L</v>
      </c>
      <c r="CA104" s="51" t="str">
        <f t="shared" si="115"/>
        <v>L</v>
      </c>
      <c r="CB104" s="51" t="str">
        <f t="shared" si="116"/>
        <v>L</v>
      </c>
      <c r="CC104" s="51" t="str">
        <f t="shared" si="97"/>
        <v>L</v>
      </c>
      <c r="CD104" s="51" t="str">
        <f t="shared" si="98"/>
        <v>L</v>
      </c>
      <c r="CE104" s="51" t="str">
        <f t="shared" si="117"/>
        <v>L</v>
      </c>
      <c r="CF104" s="51"/>
      <c r="CH104" s="53" t="str">
        <f t="shared" si="118"/>
        <v/>
      </c>
      <c r="CI104" s="53" t="str">
        <f t="shared" si="119"/>
        <v/>
      </c>
      <c r="CJ104" s="54" t="str">
        <f t="shared" si="120"/>
        <v/>
      </c>
      <c r="CK104" s="53" t="str">
        <f t="shared" si="121"/>
        <v/>
      </c>
      <c r="CL104" s="53" t="str">
        <f t="shared" si="122"/>
        <v/>
      </c>
      <c r="CM104" s="53" t="str">
        <f t="shared" si="123"/>
        <v/>
      </c>
      <c r="CN104" s="53" t="str">
        <f t="shared" si="124"/>
        <v/>
      </c>
      <c r="CO104" s="53" t="str">
        <f t="shared" si="125"/>
        <v/>
      </c>
      <c r="CP104" s="53" t="str">
        <f t="shared" si="126"/>
        <v/>
      </c>
      <c r="CQ104" s="53" t="str">
        <f t="shared" si="127"/>
        <v/>
      </c>
      <c r="CR104" s="53" t="str">
        <f t="shared" si="128"/>
        <v/>
      </c>
      <c r="CS104" s="53" t="str">
        <f t="shared" si="129"/>
        <v/>
      </c>
      <c r="CT104" s="53" t="str">
        <f t="shared" si="130"/>
        <v/>
      </c>
      <c r="CU104" s="53" t="str">
        <f t="shared" si="131"/>
        <v/>
      </c>
    </row>
    <row r="105" spans="1:99" ht="83.25" hidden="1" thickBot="1" x14ac:dyDescent="0.35">
      <c r="A105" s="40">
        <v>93</v>
      </c>
      <c r="B105" s="106">
        <v>13</v>
      </c>
      <c r="C105" s="415" t="s">
        <v>477</v>
      </c>
      <c r="D105" s="40" t="s">
        <v>146</v>
      </c>
      <c r="E105" s="403">
        <v>6</v>
      </c>
      <c r="F105" s="422" t="s">
        <v>620</v>
      </c>
      <c r="G105" s="40" t="s">
        <v>141</v>
      </c>
      <c r="H105" s="411">
        <v>166.1</v>
      </c>
      <c r="I105" s="411">
        <v>62.6</v>
      </c>
      <c r="J105" s="296">
        <f t="shared" si="67"/>
        <v>50.041499999999992</v>
      </c>
      <c r="K105" s="297">
        <f t="shared" si="68"/>
        <v>50.141499999999994</v>
      </c>
      <c r="L105" s="298">
        <f t="shared" si="69"/>
        <v>51.516249999999992</v>
      </c>
      <c r="M105" s="297">
        <f t="shared" si="70"/>
        <v>51.616249999999994</v>
      </c>
      <c r="N105" s="298">
        <f t="shared" si="71"/>
        <v>54.465749999999993</v>
      </c>
      <c r="O105" s="297">
        <f t="shared" si="72"/>
        <v>54.565749999999994</v>
      </c>
      <c r="P105" s="298">
        <f t="shared" si="73"/>
        <v>58.889999999999993</v>
      </c>
      <c r="Q105" s="299">
        <f t="shared" si="74"/>
        <v>58.989999999999995</v>
      </c>
      <c r="R105" s="300">
        <f t="shared" si="75"/>
        <v>59.489999999999995</v>
      </c>
      <c r="S105" s="299">
        <f t="shared" si="76"/>
        <v>59.589999999999996</v>
      </c>
      <c r="T105" s="298">
        <f t="shared" si="77"/>
        <v>59.989999999999995</v>
      </c>
      <c r="U105" s="299">
        <f t="shared" si="78"/>
        <v>60.089999999999996</v>
      </c>
      <c r="V105" s="300">
        <f t="shared" si="79"/>
        <v>64.489249999999998</v>
      </c>
      <c r="W105" s="299">
        <f t="shared" si="80"/>
        <v>64.589249999999993</v>
      </c>
      <c r="X105" s="300">
        <f t="shared" si="81"/>
        <v>67.488749999999996</v>
      </c>
      <c r="Y105" s="299">
        <f t="shared" si="82"/>
        <v>67.58874999999999</v>
      </c>
      <c r="Z105" s="300">
        <f t="shared" si="83"/>
        <v>68.988499999999988</v>
      </c>
      <c r="AA105" s="298">
        <f t="shared" si="84"/>
        <v>69.088499999999982</v>
      </c>
      <c r="AB105" s="97" t="str">
        <f t="shared" si="85"/>
        <v/>
      </c>
      <c r="AC105" s="42" t="str">
        <f t="shared" si="86"/>
        <v>HA</v>
      </c>
      <c r="AD105" s="42">
        <f t="shared" si="87"/>
        <v>80</v>
      </c>
      <c r="AE105" s="346">
        <v>0</v>
      </c>
      <c r="AF105" s="346">
        <v>8</v>
      </c>
      <c r="AG105" s="347" t="s">
        <v>551</v>
      </c>
      <c r="AH105" s="348">
        <f t="shared" si="88"/>
        <v>20</v>
      </c>
      <c r="AI105" s="346">
        <v>0</v>
      </c>
      <c r="AJ105" s="346">
        <v>4</v>
      </c>
      <c r="AK105" s="347" t="s">
        <v>758</v>
      </c>
      <c r="AL105" s="349" t="str">
        <f t="shared" si="99"/>
        <v>SGP-2</v>
      </c>
      <c r="AM105" s="348">
        <f t="shared" si="89"/>
        <v>60</v>
      </c>
      <c r="AN105" s="350">
        <f t="shared" si="100"/>
        <v>53.33</v>
      </c>
      <c r="AO105" s="346">
        <v>6</v>
      </c>
      <c r="AP105" s="346">
        <v>150</v>
      </c>
      <c r="AQ105" s="346">
        <f t="shared" si="90"/>
        <v>2550</v>
      </c>
      <c r="AR105" s="348">
        <f t="shared" si="91"/>
        <v>49</v>
      </c>
      <c r="AS105" s="346">
        <v>16</v>
      </c>
      <c r="AT105" s="348">
        <f t="shared" si="92"/>
        <v>90</v>
      </c>
      <c r="AU105" s="346">
        <v>41</v>
      </c>
      <c r="AV105" s="348">
        <f t="shared" si="93"/>
        <v>100</v>
      </c>
      <c r="AW105" s="346">
        <v>49</v>
      </c>
      <c r="AX105" s="348">
        <f t="shared" si="94"/>
        <v>75</v>
      </c>
      <c r="AY105" s="346">
        <v>42</v>
      </c>
      <c r="AZ105" s="348">
        <f t="shared" si="95"/>
        <v>98</v>
      </c>
      <c r="BA105" s="351">
        <v>5.8</v>
      </c>
      <c r="BB105" s="348">
        <f t="shared" si="96"/>
        <v>57</v>
      </c>
      <c r="BC105" s="350">
        <f t="shared" si="101"/>
        <v>84</v>
      </c>
      <c r="BD105" s="350">
        <f t="shared" si="102"/>
        <v>66.5</v>
      </c>
      <c r="BE105" s="346" t="s">
        <v>450</v>
      </c>
      <c r="BF105" s="352">
        <v>6.49</v>
      </c>
      <c r="BG105" s="353" t="str">
        <f t="shared" si="103"/>
        <v>"</v>
      </c>
      <c r="BH105" s="354">
        <f t="shared" si="104"/>
        <v>62.55</v>
      </c>
      <c r="BI105" s="350">
        <f t="shared" si="105"/>
        <v>36.5</v>
      </c>
      <c r="BJ105" s="113" t="str">
        <f t="shared" si="106"/>
        <v>TL</v>
      </c>
      <c r="BK105" s="347" t="str">
        <f t="shared" si="132"/>
        <v xml:space="preserve">NSA=N-8(20)(HA, SDR-2, LD-2, OBEEN-3),                    </v>
      </c>
      <c r="BR105" s="307"/>
      <c r="BS105" s="51" t="str">
        <f t="shared" si="107"/>
        <v>L</v>
      </c>
      <c r="BT105" s="51" t="str">
        <f t="shared" si="108"/>
        <v>TL</v>
      </c>
      <c r="BU105" s="51" t="str">
        <f t="shared" si="109"/>
        <v>L</v>
      </c>
      <c r="BV105" s="51" t="str">
        <f t="shared" si="110"/>
        <v>L</v>
      </c>
      <c r="BW105" s="51" t="str">
        <f t="shared" si="111"/>
        <v>L</v>
      </c>
      <c r="BX105" s="51" t="str">
        <f t="shared" si="112"/>
        <v>L</v>
      </c>
      <c r="BY105" s="51" t="str">
        <f t="shared" si="113"/>
        <v>L</v>
      </c>
      <c r="BZ105" s="51" t="str">
        <f t="shared" si="114"/>
        <v>L</v>
      </c>
      <c r="CA105" s="51" t="str">
        <f t="shared" si="115"/>
        <v>L</v>
      </c>
      <c r="CB105" s="51" t="str">
        <f t="shared" si="116"/>
        <v>L</v>
      </c>
      <c r="CC105" s="51" t="str">
        <f t="shared" si="97"/>
        <v>L</v>
      </c>
      <c r="CD105" s="51" t="str">
        <f t="shared" si="98"/>
        <v>L</v>
      </c>
      <c r="CE105" s="51" t="str">
        <f t="shared" si="117"/>
        <v>L</v>
      </c>
      <c r="CF105" s="51"/>
      <c r="CH105" s="53" t="str">
        <f t="shared" si="118"/>
        <v/>
      </c>
      <c r="CI105" s="53" t="str">
        <f t="shared" si="119"/>
        <v xml:space="preserve">NSA=N-8(20)(HA, SDR-2, LD-2, OBEEN-3),                    </v>
      </c>
      <c r="CJ105" s="54" t="str">
        <f t="shared" si="120"/>
        <v/>
      </c>
      <c r="CK105" s="53" t="str">
        <f t="shared" si="121"/>
        <v/>
      </c>
      <c r="CL105" s="53" t="str">
        <f t="shared" si="122"/>
        <v/>
      </c>
      <c r="CM105" s="53" t="str">
        <f t="shared" si="123"/>
        <v/>
      </c>
      <c r="CN105" s="53" t="str">
        <f t="shared" si="124"/>
        <v/>
      </c>
      <c r="CO105" s="53" t="str">
        <f t="shared" si="125"/>
        <v/>
      </c>
      <c r="CP105" s="53" t="str">
        <f t="shared" si="126"/>
        <v/>
      </c>
      <c r="CQ105" s="53" t="str">
        <f t="shared" si="127"/>
        <v/>
      </c>
      <c r="CR105" s="53" t="str">
        <f t="shared" si="128"/>
        <v/>
      </c>
      <c r="CS105" s="53" t="str">
        <f t="shared" si="129"/>
        <v/>
      </c>
      <c r="CT105" s="53" t="str">
        <f t="shared" si="130"/>
        <v/>
      </c>
      <c r="CU105" s="53" t="str">
        <f t="shared" si="131"/>
        <v/>
      </c>
    </row>
    <row r="106" spans="1:99" ht="81.75" hidden="1" thickBot="1" x14ac:dyDescent="0.35">
      <c r="A106" s="40">
        <v>94</v>
      </c>
      <c r="B106" s="106">
        <v>14</v>
      </c>
      <c r="C106" s="415" t="s">
        <v>478</v>
      </c>
      <c r="D106" s="40" t="s">
        <v>146</v>
      </c>
      <c r="E106" s="403">
        <v>7</v>
      </c>
      <c r="F106" s="422" t="s">
        <v>621</v>
      </c>
      <c r="G106" s="40" t="s">
        <v>141</v>
      </c>
      <c r="H106" s="411">
        <v>172.1</v>
      </c>
      <c r="I106" s="411">
        <v>63.2</v>
      </c>
      <c r="J106" s="296">
        <f t="shared" si="67"/>
        <v>54.631499999999996</v>
      </c>
      <c r="K106" s="297">
        <f t="shared" si="68"/>
        <v>54.731499999999997</v>
      </c>
      <c r="L106" s="298">
        <f t="shared" si="69"/>
        <v>56.241250000000001</v>
      </c>
      <c r="M106" s="297">
        <f t="shared" si="70"/>
        <v>56.341250000000002</v>
      </c>
      <c r="N106" s="298">
        <f t="shared" si="71"/>
        <v>59.460749999999997</v>
      </c>
      <c r="O106" s="297">
        <f t="shared" si="72"/>
        <v>59.560749999999999</v>
      </c>
      <c r="P106" s="298">
        <f t="shared" si="73"/>
        <v>64.290000000000006</v>
      </c>
      <c r="Q106" s="299">
        <f t="shared" si="74"/>
        <v>64.39</v>
      </c>
      <c r="R106" s="300">
        <f t="shared" si="75"/>
        <v>64.89</v>
      </c>
      <c r="S106" s="299">
        <f t="shared" si="76"/>
        <v>64.989999999999995</v>
      </c>
      <c r="T106" s="298">
        <f t="shared" si="77"/>
        <v>65.39</v>
      </c>
      <c r="U106" s="299">
        <f t="shared" si="78"/>
        <v>65.489999999999995</v>
      </c>
      <c r="V106" s="300">
        <f t="shared" si="79"/>
        <v>70.294250000000005</v>
      </c>
      <c r="W106" s="299">
        <f t="shared" si="80"/>
        <v>70.39425</v>
      </c>
      <c r="X106" s="300">
        <f t="shared" si="81"/>
        <v>73.563749999999999</v>
      </c>
      <c r="Y106" s="299">
        <f t="shared" si="82"/>
        <v>73.663749999999993</v>
      </c>
      <c r="Z106" s="300">
        <f t="shared" si="83"/>
        <v>75.198499999999996</v>
      </c>
      <c r="AA106" s="298">
        <f t="shared" si="84"/>
        <v>75.29849999999999</v>
      </c>
      <c r="AB106" s="97" t="str">
        <f t="shared" si="85"/>
        <v/>
      </c>
      <c r="AC106" s="42" t="str">
        <f t="shared" si="86"/>
        <v>HB</v>
      </c>
      <c r="AD106" s="42">
        <f t="shared" si="87"/>
        <v>70</v>
      </c>
      <c r="AE106" s="346">
        <v>0</v>
      </c>
      <c r="AF106" s="346">
        <v>6</v>
      </c>
      <c r="AG106" s="347" t="s">
        <v>552</v>
      </c>
      <c r="AH106" s="348">
        <f t="shared" si="88"/>
        <v>40</v>
      </c>
      <c r="AI106" s="346">
        <v>0</v>
      </c>
      <c r="AJ106" s="346">
        <v>3</v>
      </c>
      <c r="AK106" s="347" t="s">
        <v>759</v>
      </c>
      <c r="AL106" s="349" t="str">
        <f t="shared" si="99"/>
        <v>SGP-1</v>
      </c>
      <c r="AM106" s="348">
        <f t="shared" si="89"/>
        <v>70</v>
      </c>
      <c r="AN106" s="350">
        <f t="shared" si="100"/>
        <v>60</v>
      </c>
      <c r="AO106" s="346">
        <v>6</v>
      </c>
      <c r="AP106" s="346">
        <v>110</v>
      </c>
      <c r="AQ106" s="346">
        <f t="shared" si="90"/>
        <v>2510</v>
      </c>
      <c r="AR106" s="348">
        <f t="shared" si="91"/>
        <v>47</v>
      </c>
      <c r="AS106" s="346">
        <v>12</v>
      </c>
      <c r="AT106" s="348">
        <f t="shared" si="92"/>
        <v>70</v>
      </c>
      <c r="AU106" s="346">
        <v>41</v>
      </c>
      <c r="AV106" s="348">
        <f t="shared" si="93"/>
        <v>100</v>
      </c>
      <c r="AW106" s="346">
        <v>46</v>
      </c>
      <c r="AX106" s="348">
        <f t="shared" si="94"/>
        <v>60</v>
      </c>
      <c r="AY106" s="346">
        <v>22</v>
      </c>
      <c r="AZ106" s="348">
        <f t="shared" si="95"/>
        <v>55</v>
      </c>
      <c r="BA106" s="351">
        <v>5.0999999999999996</v>
      </c>
      <c r="BB106" s="348">
        <f t="shared" si="96"/>
        <v>76</v>
      </c>
      <c r="BC106" s="350">
        <f t="shared" si="101"/>
        <v>72.2</v>
      </c>
      <c r="BD106" s="350">
        <f t="shared" si="102"/>
        <v>59.6</v>
      </c>
      <c r="BE106" s="346" t="s">
        <v>450</v>
      </c>
      <c r="BF106" s="352">
        <v>1</v>
      </c>
      <c r="BG106" s="353" t="str">
        <f t="shared" si="103"/>
        <v>"</v>
      </c>
      <c r="BH106" s="354">
        <f t="shared" si="104"/>
        <v>59.72</v>
      </c>
      <c r="BI106" s="350">
        <f t="shared" si="105"/>
        <v>59.72</v>
      </c>
      <c r="BJ106" s="113" t="str">
        <f t="shared" si="106"/>
        <v>L</v>
      </c>
      <c r="BK106" s="347" t="str">
        <f t="shared" si="132"/>
        <v/>
      </c>
      <c r="BR106" s="307"/>
      <c r="BS106" s="51" t="str">
        <f t="shared" si="107"/>
        <v>L</v>
      </c>
      <c r="BT106" s="51" t="str">
        <f t="shared" si="108"/>
        <v>L</v>
      </c>
      <c r="BU106" s="51" t="str">
        <f t="shared" si="109"/>
        <v>L</v>
      </c>
      <c r="BV106" s="51" t="str">
        <f t="shared" si="110"/>
        <v>L</v>
      </c>
      <c r="BW106" s="51" t="str">
        <f t="shared" si="111"/>
        <v>L</v>
      </c>
      <c r="BX106" s="51" t="str">
        <f t="shared" si="112"/>
        <v>L</v>
      </c>
      <c r="BY106" s="51" t="str">
        <f t="shared" si="113"/>
        <v>L</v>
      </c>
      <c r="BZ106" s="51" t="str">
        <f t="shared" si="114"/>
        <v>L</v>
      </c>
      <c r="CA106" s="51" t="str">
        <f t="shared" si="115"/>
        <v>L</v>
      </c>
      <c r="CB106" s="51" t="str">
        <f t="shared" si="116"/>
        <v>L</v>
      </c>
      <c r="CC106" s="51" t="str">
        <f t="shared" si="97"/>
        <v>L</v>
      </c>
      <c r="CD106" s="51" t="str">
        <f t="shared" si="98"/>
        <v>L</v>
      </c>
      <c r="CE106" s="51" t="str">
        <f t="shared" si="117"/>
        <v>L</v>
      </c>
      <c r="CF106" s="51"/>
      <c r="CH106" s="53" t="str">
        <f t="shared" si="118"/>
        <v/>
      </c>
      <c r="CI106" s="53" t="str">
        <f t="shared" si="119"/>
        <v/>
      </c>
      <c r="CJ106" s="54" t="str">
        <f t="shared" si="120"/>
        <v/>
      </c>
      <c r="CK106" s="53" t="str">
        <f t="shared" si="121"/>
        <v/>
      </c>
      <c r="CL106" s="53" t="str">
        <f t="shared" si="122"/>
        <v/>
      </c>
      <c r="CM106" s="53" t="str">
        <f t="shared" si="123"/>
        <v/>
      </c>
      <c r="CN106" s="53" t="str">
        <f t="shared" si="124"/>
        <v/>
      </c>
      <c r="CO106" s="53" t="str">
        <f t="shared" si="125"/>
        <v/>
      </c>
      <c r="CP106" s="53" t="str">
        <f t="shared" si="126"/>
        <v/>
      </c>
      <c r="CQ106" s="53" t="str">
        <f t="shared" si="127"/>
        <v/>
      </c>
      <c r="CR106" s="53" t="str">
        <f t="shared" si="128"/>
        <v/>
      </c>
      <c r="CS106" s="53" t="str">
        <f t="shared" si="129"/>
        <v/>
      </c>
      <c r="CT106" s="53" t="str">
        <f t="shared" si="130"/>
        <v/>
      </c>
      <c r="CU106" s="53" t="str">
        <f t="shared" si="131"/>
        <v/>
      </c>
    </row>
    <row r="107" spans="1:99" ht="81.75" hidden="1" thickBot="1" x14ac:dyDescent="0.35">
      <c r="A107" s="40">
        <v>95</v>
      </c>
      <c r="B107" s="106">
        <v>15</v>
      </c>
      <c r="C107" s="415" t="s">
        <v>479</v>
      </c>
      <c r="D107" s="40" t="s">
        <v>146</v>
      </c>
      <c r="E107" s="403">
        <v>8</v>
      </c>
      <c r="F107" s="423"/>
      <c r="G107" s="40" t="s">
        <v>141</v>
      </c>
      <c r="H107" s="411">
        <v>172.1</v>
      </c>
      <c r="I107" s="411">
        <v>60.7</v>
      </c>
      <c r="J107" s="296">
        <f t="shared" si="67"/>
        <v>54.631499999999996</v>
      </c>
      <c r="K107" s="297">
        <f t="shared" si="68"/>
        <v>54.731499999999997</v>
      </c>
      <c r="L107" s="298">
        <f t="shared" si="69"/>
        <v>56.241250000000001</v>
      </c>
      <c r="M107" s="297">
        <f t="shared" si="70"/>
        <v>56.341250000000002</v>
      </c>
      <c r="N107" s="298">
        <f t="shared" si="71"/>
        <v>59.460749999999997</v>
      </c>
      <c r="O107" s="297">
        <f t="shared" si="72"/>
        <v>59.560749999999999</v>
      </c>
      <c r="P107" s="298">
        <f t="shared" si="73"/>
        <v>64.290000000000006</v>
      </c>
      <c r="Q107" s="299">
        <f t="shared" si="74"/>
        <v>64.39</v>
      </c>
      <c r="R107" s="300">
        <f t="shared" si="75"/>
        <v>64.89</v>
      </c>
      <c r="S107" s="299">
        <f t="shared" si="76"/>
        <v>64.989999999999995</v>
      </c>
      <c r="T107" s="298">
        <f t="shared" si="77"/>
        <v>65.39</v>
      </c>
      <c r="U107" s="299">
        <f t="shared" si="78"/>
        <v>65.489999999999995</v>
      </c>
      <c r="V107" s="300">
        <f t="shared" si="79"/>
        <v>70.294250000000005</v>
      </c>
      <c r="W107" s="299">
        <f t="shared" si="80"/>
        <v>70.39425</v>
      </c>
      <c r="X107" s="300">
        <f t="shared" si="81"/>
        <v>73.563749999999999</v>
      </c>
      <c r="Y107" s="299">
        <f t="shared" si="82"/>
        <v>73.663749999999993</v>
      </c>
      <c r="Z107" s="300">
        <f t="shared" si="83"/>
        <v>75.198499999999996</v>
      </c>
      <c r="AA107" s="298">
        <f t="shared" si="84"/>
        <v>75.29849999999999</v>
      </c>
      <c r="AB107" s="97" t="str">
        <f t="shared" si="85"/>
        <v/>
      </c>
      <c r="AC107" s="42" t="str">
        <f t="shared" si="86"/>
        <v>HB</v>
      </c>
      <c r="AD107" s="42">
        <f t="shared" si="87"/>
        <v>70</v>
      </c>
      <c r="AE107" s="346">
        <v>0</v>
      </c>
      <c r="AF107" s="346">
        <v>6</v>
      </c>
      <c r="AG107" s="347" t="s">
        <v>553</v>
      </c>
      <c r="AH107" s="348">
        <f t="shared" si="88"/>
        <v>40</v>
      </c>
      <c r="AI107" s="346">
        <v>0</v>
      </c>
      <c r="AJ107" s="346">
        <v>2</v>
      </c>
      <c r="AK107" s="347" t="s">
        <v>255</v>
      </c>
      <c r="AL107" s="349" t="str">
        <f t="shared" si="99"/>
        <v>SGP-1</v>
      </c>
      <c r="AM107" s="348">
        <f t="shared" si="89"/>
        <v>80</v>
      </c>
      <c r="AN107" s="350">
        <f t="shared" si="100"/>
        <v>63.33</v>
      </c>
      <c r="AO107" s="346">
        <v>6</v>
      </c>
      <c r="AP107" s="346">
        <v>270</v>
      </c>
      <c r="AQ107" s="346">
        <f t="shared" si="90"/>
        <v>2670</v>
      </c>
      <c r="AR107" s="348">
        <f t="shared" si="91"/>
        <v>55</v>
      </c>
      <c r="AS107" s="346">
        <v>15</v>
      </c>
      <c r="AT107" s="348">
        <f t="shared" si="92"/>
        <v>85</v>
      </c>
      <c r="AU107" s="346">
        <v>41</v>
      </c>
      <c r="AV107" s="348">
        <f t="shared" si="93"/>
        <v>100</v>
      </c>
      <c r="AW107" s="346">
        <v>47</v>
      </c>
      <c r="AX107" s="348">
        <f t="shared" si="94"/>
        <v>65</v>
      </c>
      <c r="AY107" s="346">
        <v>34</v>
      </c>
      <c r="AZ107" s="348">
        <f t="shared" si="95"/>
        <v>80</v>
      </c>
      <c r="BA107" s="351">
        <v>5.75</v>
      </c>
      <c r="BB107" s="348">
        <f t="shared" si="96"/>
        <v>58</v>
      </c>
      <c r="BC107" s="350">
        <f t="shared" si="101"/>
        <v>77.599999999999994</v>
      </c>
      <c r="BD107" s="350">
        <f t="shared" si="102"/>
        <v>66.3</v>
      </c>
      <c r="BE107" s="346" t="s">
        <v>450</v>
      </c>
      <c r="BF107" s="352">
        <v>0.53</v>
      </c>
      <c r="BG107" s="353" t="str">
        <f t="shared" si="103"/>
        <v>"</v>
      </c>
      <c r="BH107" s="354">
        <f t="shared" si="104"/>
        <v>65.41</v>
      </c>
      <c r="BI107" s="350">
        <f t="shared" si="105"/>
        <v>65.41</v>
      </c>
      <c r="BJ107" s="113" t="str">
        <f t="shared" si="106"/>
        <v>L</v>
      </c>
      <c r="BK107" s="347" t="str">
        <f t="shared" si="132"/>
        <v/>
      </c>
      <c r="BR107" s="307"/>
      <c r="BS107" s="51" t="str">
        <f t="shared" si="107"/>
        <v>L</v>
      </c>
      <c r="BT107" s="51" t="str">
        <f t="shared" si="108"/>
        <v>L</v>
      </c>
      <c r="BU107" s="51" t="str">
        <f t="shared" si="109"/>
        <v>L</v>
      </c>
      <c r="BV107" s="51" t="str">
        <f t="shared" si="110"/>
        <v>L</v>
      </c>
      <c r="BW107" s="51" t="str">
        <f t="shared" si="111"/>
        <v>L</v>
      </c>
      <c r="BX107" s="51" t="str">
        <f t="shared" si="112"/>
        <v>L</v>
      </c>
      <c r="BY107" s="51" t="str">
        <f t="shared" si="113"/>
        <v>L</v>
      </c>
      <c r="BZ107" s="51" t="str">
        <f t="shared" si="114"/>
        <v>L</v>
      </c>
      <c r="CA107" s="51" t="str">
        <f t="shared" si="115"/>
        <v>L</v>
      </c>
      <c r="CB107" s="51" t="str">
        <f t="shared" si="116"/>
        <v>L</v>
      </c>
      <c r="CC107" s="51" t="str">
        <f t="shared" si="97"/>
        <v>L</v>
      </c>
      <c r="CD107" s="51" t="str">
        <f t="shared" si="98"/>
        <v>L</v>
      </c>
      <c r="CE107" s="51" t="str">
        <f t="shared" si="117"/>
        <v>L</v>
      </c>
      <c r="CF107" s="51"/>
      <c r="CH107" s="53" t="str">
        <f t="shared" si="118"/>
        <v/>
      </c>
      <c r="CI107" s="53" t="str">
        <f t="shared" si="119"/>
        <v/>
      </c>
      <c r="CJ107" s="54" t="str">
        <f t="shared" si="120"/>
        <v/>
      </c>
      <c r="CK107" s="53" t="str">
        <f t="shared" si="121"/>
        <v/>
      </c>
      <c r="CL107" s="53" t="str">
        <f t="shared" si="122"/>
        <v/>
      </c>
      <c r="CM107" s="53" t="str">
        <f t="shared" si="123"/>
        <v/>
      </c>
      <c r="CN107" s="53" t="str">
        <f t="shared" si="124"/>
        <v/>
      </c>
      <c r="CO107" s="53" t="str">
        <f t="shared" si="125"/>
        <v/>
      </c>
      <c r="CP107" s="53" t="str">
        <f t="shared" si="126"/>
        <v/>
      </c>
      <c r="CQ107" s="53" t="str">
        <f t="shared" si="127"/>
        <v/>
      </c>
      <c r="CR107" s="53" t="str">
        <f t="shared" si="128"/>
        <v/>
      </c>
      <c r="CS107" s="53" t="str">
        <f t="shared" si="129"/>
        <v/>
      </c>
      <c r="CT107" s="53" t="str">
        <f t="shared" si="130"/>
        <v/>
      </c>
      <c r="CU107" s="53" t="str">
        <f t="shared" si="131"/>
        <v/>
      </c>
    </row>
    <row r="108" spans="1:99" ht="102" hidden="1" thickBot="1" x14ac:dyDescent="0.35">
      <c r="A108" s="40">
        <v>96</v>
      </c>
      <c r="B108" s="106">
        <v>16</v>
      </c>
      <c r="C108" s="415" t="s">
        <v>480</v>
      </c>
      <c r="D108" s="40" t="s">
        <v>146</v>
      </c>
      <c r="E108" s="403">
        <v>9</v>
      </c>
      <c r="F108" s="422" t="s">
        <v>622</v>
      </c>
      <c r="G108" s="40" t="s">
        <v>141</v>
      </c>
      <c r="H108" s="411">
        <v>166.6</v>
      </c>
      <c r="I108" s="411">
        <v>70.599999999999994</v>
      </c>
      <c r="J108" s="296">
        <f t="shared" si="67"/>
        <v>50.423999999999999</v>
      </c>
      <c r="K108" s="297">
        <f t="shared" si="68"/>
        <v>50.524000000000001</v>
      </c>
      <c r="L108" s="298">
        <f t="shared" si="69"/>
        <v>51.91</v>
      </c>
      <c r="M108" s="297">
        <f t="shared" si="70"/>
        <v>52.01</v>
      </c>
      <c r="N108" s="298">
        <f t="shared" si="71"/>
        <v>54.881999999999998</v>
      </c>
      <c r="O108" s="297">
        <f t="shared" si="72"/>
        <v>54.981999999999999</v>
      </c>
      <c r="P108" s="298">
        <f t="shared" si="73"/>
        <v>59.339999999999996</v>
      </c>
      <c r="Q108" s="299">
        <f t="shared" si="74"/>
        <v>59.44</v>
      </c>
      <c r="R108" s="300">
        <f t="shared" si="75"/>
        <v>59.94</v>
      </c>
      <c r="S108" s="299">
        <f t="shared" si="76"/>
        <v>60.04</v>
      </c>
      <c r="T108" s="298">
        <f t="shared" si="77"/>
        <v>60.44</v>
      </c>
      <c r="U108" s="299">
        <f t="shared" si="78"/>
        <v>60.54</v>
      </c>
      <c r="V108" s="300">
        <f t="shared" si="79"/>
        <v>64.972999999999999</v>
      </c>
      <c r="W108" s="299">
        <f t="shared" si="80"/>
        <v>65.072999999999993</v>
      </c>
      <c r="X108" s="300">
        <f t="shared" si="81"/>
        <v>67.995000000000005</v>
      </c>
      <c r="Y108" s="299">
        <f t="shared" si="82"/>
        <v>68.094999999999999</v>
      </c>
      <c r="Z108" s="300">
        <f t="shared" si="83"/>
        <v>69.506</v>
      </c>
      <c r="AA108" s="298">
        <f t="shared" si="84"/>
        <v>69.605999999999995</v>
      </c>
      <c r="AB108" s="97" t="str">
        <f t="shared" si="85"/>
        <v>BB lebih 1,1 kg</v>
      </c>
      <c r="AC108" s="42" t="str">
        <f t="shared" si="86"/>
        <v>LLA</v>
      </c>
      <c r="AD108" s="42">
        <f t="shared" si="87"/>
        <v>20</v>
      </c>
      <c r="AE108" s="346">
        <v>0</v>
      </c>
      <c r="AF108" s="346">
        <v>7</v>
      </c>
      <c r="AG108" s="347" t="s">
        <v>554</v>
      </c>
      <c r="AH108" s="348">
        <f t="shared" si="88"/>
        <v>30</v>
      </c>
      <c r="AI108" s="346">
        <v>0</v>
      </c>
      <c r="AJ108" s="346">
        <v>3</v>
      </c>
      <c r="AK108" s="347" t="s">
        <v>760</v>
      </c>
      <c r="AL108" s="349" t="str">
        <f t="shared" si="99"/>
        <v>SGP-1</v>
      </c>
      <c r="AM108" s="348">
        <f t="shared" si="89"/>
        <v>70</v>
      </c>
      <c r="AN108" s="350">
        <f t="shared" si="100"/>
        <v>40</v>
      </c>
      <c r="AO108" s="346">
        <v>6</v>
      </c>
      <c r="AP108" s="346">
        <v>380</v>
      </c>
      <c r="AQ108" s="346">
        <f t="shared" si="90"/>
        <v>2780</v>
      </c>
      <c r="AR108" s="348">
        <f t="shared" si="91"/>
        <v>61</v>
      </c>
      <c r="AS108" s="346">
        <v>10</v>
      </c>
      <c r="AT108" s="348">
        <f t="shared" si="92"/>
        <v>60</v>
      </c>
      <c r="AU108" s="346">
        <v>41</v>
      </c>
      <c r="AV108" s="348">
        <f t="shared" si="93"/>
        <v>100</v>
      </c>
      <c r="AW108" s="346">
        <v>54</v>
      </c>
      <c r="AX108" s="348">
        <f t="shared" si="94"/>
        <v>100</v>
      </c>
      <c r="AY108" s="346">
        <v>41</v>
      </c>
      <c r="AZ108" s="348">
        <f t="shared" si="95"/>
        <v>96</v>
      </c>
      <c r="BA108" s="351">
        <v>5.28</v>
      </c>
      <c r="BB108" s="348">
        <f t="shared" si="96"/>
        <v>70</v>
      </c>
      <c r="BC108" s="350">
        <f t="shared" si="101"/>
        <v>85.2</v>
      </c>
      <c r="BD108" s="350">
        <f t="shared" si="102"/>
        <v>73.099999999999994</v>
      </c>
      <c r="BE108" s="346" t="s">
        <v>448</v>
      </c>
      <c r="BF108" s="352">
        <v>0.55000000000000004</v>
      </c>
      <c r="BG108" s="353" t="str">
        <f t="shared" si="103"/>
        <v>"</v>
      </c>
      <c r="BH108" s="354">
        <f t="shared" si="104"/>
        <v>63.17</v>
      </c>
      <c r="BI108" s="350">
        <f t="shared" si="105"/>
        <v>36.5</v>
      </c>
      <c r="BJ108" s="113" t="str">
        <f t="shared" si="106"/>
        <v>TL</v>
      </c>
      <c r="BK108" s="347" t="str">
        <f t="shared" si="132"/>
        <v xml:space="preserve">BB=LLA(20),         NSA=N-7(30)(NM-= AP, HAS-2, XBEEN-4),                    </v>
      </c>
      <c r="BR108" s="307"/>
      <c r="BS108" s="51" t="str">
        <f t="shared" si="107"/>
        <v>TL</v>
      </c>
      <c r="BT108" s="51" t="str">
        <f t="shared" si="108"/>
        <v>TL</v>
      </c>
      <c r="BU108" s="51" t="str">
        <f t="shared" si="109"/>
        <v>L</v>
      </c>
      <c r="BV108" s="51" t="str">
        <f t="shared" si="110"/>
        <v>L</v>
      </c>
      <c r="BW108" s="51" t="str">
        <f t="shared" si="111"/>
        <v>L</v>
      </c>
      <c r="BX108" s="51" t="str">
        <f t="shared" si="112"/>
        <v>L</v>
      </c>
      <c r="BY108" s="51" t="str">
        <f t="shared" si="113"/>
        <v>L</v>
      </c>
      <c r="BZ108" s="51" t="str">
        <f t="shared" si="114"/>
        <v>L</v>
      </c>
      <c r="CA108" s="51" t="str">
        <f t="shared" si="115"/>
        <v>L</v>
      </c>
      <c r="CB108" s="51" t="str">
        <f t="shared" si="116"/>
        <v>L</v>
      </c>
      <c r="CC108" s="51" t="str">
        <f t="shared" si="97"/>
        <v>L</v>
      </c>
      <c r="CD108" s="51" t="str">
        <f t="shared" si="98"/>
        <v>L</v>
      </c>
      <c r="CE108" s="51" t="str">
        <f t="shared" si="117"/>
        <v>L</v>
      </c>
      <c r="CF108" s="51"/>
      <c r="CH108" s="53" t="str">
        <f t="shared" si="118"/>
        <v xml:space="preserve">BB=LLA(20),         </v>
      </c>
      <c r="CI108" s="53" t="str">
        <f t="shared" si="119"/>
        <v xml:space="preserve">NSA=N-7(30)(NM-= AP, HAS-2, XBEEN-4),                    </v>
      </c>
      <c r="CJ108" s="54" t="str">
        <f t="shared" si="120"/>
        <v/>
      </c>
      <c r="CK108" s="53" t="str">
        <f t="shared" si="121"/>
        <v/>
      </c>
      <c r="CL108" s="53" t="str">
        <f t="shared" si="122"/>
        <v/>
      </c>
      <c r="CM108" s="53" t="str">
        <f t="shared" si="123"/>
        <v/>
      </c>
      <c r="CN108" s="53" t="str">
        <f t="shared" si="124"/>
        <v/>
      </c>
      <c r="CO108" s="53" t="str">
        <f t="shared" si="125"/>
        <v/>
      </c>
      <c r="CP108" s="53" t="str">
        <f t="shared" si="126"/>
        <v/>
      </c>
      <c r="CQ108" s="53" t="str">
        <f t="shared" si="127"/>
        <v/>
      </c>
      <c r="CR108" s="53" t="str">
        <f t="shared" si="128"/>
        <v/>
      </c>
      <c r="CS108" s="53" t="str">
        <f t="shared" si="129"/>
        <v/>
      </c>
      <c r="CT108" s="53" t="str">
        <f t="shared" si="130"/>
        <v/>
      </c>
      <c r="CU108" s="53" t="str">
        <f t="shared" si="131"/>
        <v/>
      </c>
    </row>
    <row r="109" spans="1:99" ht="83.25" hidden="1" thickBot="1" x14ac:dyDescent="0.35">
      <c r="A109" s="40">
        <v>97</v>
      </c>
      <c r="B109" s="106">
        <v>17</v>
      </c>
      <c r="C109" s="415" t="s">
        <v>481</v>
      </c>
      <c r="D109" s="40" t="s">
        <v>146</v>
      </c>
      <c r="E109" s="403">
        <v>10</v>
      </c>
      <c r="F109" s="422" t="s">
        <v>623</v>
      </c>
      <c r="G109" s="40" t="s">
        <v>141</v>
      </c>
      <c r="H109" s="411">
        <v>165.6</v>
      </c>
      <c r="I109" s="411">
        <v>55</v>
      </c>
      <c r="J109" s="296">
        <f t="shared" si="67"/>
        <v>49.658999999999999</v>
      </c>
      <c r="K109" s="297">
        <f t="shared" si="68"/>
        <v>49.759</v>
      </c>
      <c r="L109" s="298">
        <f t="shared" si="69"/>
        <v>51.122499999999995</v>
      </c>
      <c r="M109" s="297">
        <f t="shared" si="70"/>
        <v>51.222499999999997</v>
      </c>
      <c r="N109" s="298">
        <f t="shared" si="71"/>
        <v>54.049500000000002</v>
      </c>
      <c r="O109" s="297">
        <f t="shared" si="72"/>
        <v>54.149500000000003</v>
      </c>
      <c r="P109" s="298">
        <f t="shared" si="73"/>
        <v>58.44</v>
      </c>
      <c r="Q109" s="299">
        <f t="shared" si="74"/>
        <v>58.54</v>
      </c>
      <c r="R109" s="300">
        <f t="shared" si="75"/>
        <v>59.04</v>
      </c>
      <c r="S109" s="299">
        <f t="shared" si="76"/>
        <v>59.14</v>
      </c>
      <c r="T109" s="298">
        <f t="shared" si="77"/>
        <v>59.54</v>
      </c>
      <c r="U109" s="299">
        <f t="shared" si="78"/>
        <v>59.64</v>
      </c>
      <c r="V109" s="300">
        <f t="shared" si="79"/>
        <v>64.005499999999998</v>
      </c>
      <c r="W109" s="299">
        <f t="shared" si="80"/>
        <v>64.105499999999992</v>
      </c>
      <c r="X109" s="300">
        <f t="shared" si="81"/>
        <v>66.982500000000002</v>
      </c>
      <c r="Y109" s="299">
        <f t="shared" si="82"/>
        <v>67.082499999999996</v>
      </c>
      <c r="Z109" s="300">
        <f t="shared" si="83"/>
        <v>68.471000000000004</v>
      </c>
      <c r="AA109" s="298">
        <f t="shared" si="84"/>
        <v>68.570999999999998</v>
      </c>
      <c r="AB109" s="97" t="str">
        <f t="shared" si="85"/>
        <v/>
      </c>
      <c r="AC109" s="42" t="str">
        <f t="shared" si="86"/>
        <v>HB</v>
      </c>
      <c r="AD109" s="42">
        <f t="shared" si="87"/>
        <v>70</v>
      </c>
      <c r="AE109" s="346">
        <v>0</v>
      </c>
      <c r="AF109" s="346">
        <v>7</v>
      </c>
      <c r="AG109" s="347" t="s">
        <v>555</v>
      </c>
      <c r="AH109" s="348">
        <f t="shared" si="88"/>
        <v>30</v>
      </c>
      <c r="AI109" s="346">
        <v>0</v>
      </c>
      <c r="AJ109" s="346">
        <v>2</v>
      </c>
      <c r="AK109" s="347" t="s">
        <v>761</v>
      </c>
      <c r="AL109" s="349" t="str">
        <f t="shared" si="99"/>
        <v>SGP-1</v>
      </c>
      <c r="AM109" s="348">
        <f t="shared" si="89"/>
        <v>80</v>
      </c>
      <c r="AN109" s="350">
        <f t="shared" si="100"/>
        <v>60</v>
      </c>
      <c r="AO109" s="346">
        <v>6</v>
      </c>
      <c r="AP109" s="346">
        <v>110</v>
      </c>
      <c r="AQ109" s="346">
        <f t="shared" si="90"/>
        <v>2510</v>
      </c>
      <c r="AR109" s="348">
        <f t="shared" si="91"/>
        <v>47</v>
      </c>
      <c r="AS109" s="346">
        <v>18</v>
      </c>
      <c r="AT109" s="348">
        <f t="shared" si="92"/>
        <v>100</v>
      </c>
      <c r="AU109" s="346">
        <v>41</v>
      </c>
      <c r="AV109" s="348">
        <f t="shared" si="93"/>
        <v>100</v>
      </c>
      <c r="AW109" s="346">
        <v>48</v>
      </c>
      <c r="AX109" s="348">
        <f t="shared" si="94"/>
        <v>70</v>
      </c>
      <c r="AY109" s="346">
        <v>43</v>
      </c>
      <c r="AZ109" s="348">
        <f t="shared" si="95"/>
        <v>100</v>
      </c>
      <c r="BA109" s="351">
        <v>5.8</v>
      </c>
      <c r="BB109" s="348">
        <f t="shared" si="96"/>
        <v>57</v>
      </c>
      <c r="BC109" s="350">
        <f t="shared" si="101"/>
        <v>85.4</v>
      </c>
      <c r="BD109" s="350">
        <f t="shared" si="102"/>
        <v>66.2</v>
      </c>
      <c r="BE109" s="346" t="s">
        <v>450</v>
      </c>
      <c r="BF109" s="352">
        <v>1.06</v>
      </c>
      <c r="BG109" s="353" t="str">
        <f t="shared" si="103"/>
        <v>"</v>
      </c>
      <c r="BH109" s="354">
        <f t="shared" si="104"/>
        <v>64.34</v>
      </c>
      <c r="BI109" s="350">
        <f t="shared" si="105"/>
        <v>36.5</v>
      </c>
      <c r="BJ109" s="113" t="str">
        <f t="shared" si="106"/>
        <v>TL</v>
      </c>
      <c r="BK109" s="347" t="str">
        <f t="shared" si="132"/>
        <v xml:space="preserve">NSA=N-7(30)(NM-= HA, HP, HAS-2, LD-2, HEX),                    </v>
      </c>
      <c r="BR109" s="307"/>
      <c r="BS109" s="51" t="str">
        <f t="shared" si="107"/>
        <v>L</v>
      </c>
      <c r="BT109" s="51" t="str">
        <f t="shared" si="108"/>
        <v>TL</v>
      </c>
      <c r="BU109" s="51" t="str">
        <f t="shared" si="109"/>
        <v>L</v>
      </c>
      <c r="BV109" s="51" t="str">
        <f t="shared" si="110"/>
        <v>L</v>
      </c>
      <c r="BW109" s="51" t="str">
        <f t="shared" si="111"/>
        <v>L</v>
      </c>
      <c r="BX109" s="51" t="str">
        <f t="shared" si="112"/>
        <v>L</v>
      </c>
      <c r="BY109" s="51" t="str">
        <f t="shared" si="113"/>
        <v>L</v>
      </c>
      <c r="BZ109" s="51" t="str">
        <f t="shared" si="114"/>
        <v>L</v>
      </c>
      <c r="CA109" s="51" t="str">
        <f t="shared" si="115"/>
        <v>L</v>
      </c>
      <c r="CB109" s="51" t="str">
        <f t="shared" si="116"/>
        <v>L</v>
      </c>
      <c r="CC109" s="51" t="str">
        <f t="shared" si="97"/>
        <v>L</v>
      </c>
      <c r="CD109" s="51" t="str">
        <f t="shared" si="98"/>
        <v>L</v>
      </c>
      <c r="CE109" s="51" t="str">
        <f t="shared" si="117"/>
        <v>L</v>
      </c>
      <c r="CF109" s="51"/>
      <c r="CH109" s="53" t="str">
        <f t="shared" si="118"/>
        <v/>
      </c>
      <c r="CI109" s="53" t="str">
        <f t="shared" si="119"/>
        <v xml:space="preserve">NSA=N-7(30)(NM-= HA, HP, HAS-2, LD-2, HEX),                    </v>
      </c>
      <c r="CJ109" s="54" t="str">
        <f t="shared" si="120"/>
        <v/>
      </c>
      <c r="CK109" s="53" t="str">
        <f t="shared" si="121"/>
        <v/>
      </c>
      <c r="CL109" s="53" t="str">
        <f t="shared" si="122"/>
        <v/>
      </c>
      <c r="CM109" s="53" t="str">
        <f t="shared" si="123"/>
        <v/>
      </c>
      <c r="CN109" s="53" t="str">
        <f t="shared" si="124"/>
        <v/>
      </c>
      <c r="CO109" s="53" t="str">
        <f t="shared" si="125"/>
        <v/>
      </c>
      <c r="CP109" s="53" t="str">
        <f t="shared" si="126"/>
        <v/>
      </c>
      <c r="CQ109" s="53" t="str">
        <f t="shared" si="127"/>
        <v/>
      </c>
      <c r="CR109" s="53" t="str">
        <f t="shared" si="128"/>
        <v/>
      </c>
      <c r="CS109" s="53" t="str">
        <f t="shared" si="129"/>
        <v/>
      </c>
      <c r="CT109" s="53" t="str">
        <f t="shared" si="130"/>
        <v/>
      </c>
      <c r="CU109" s="53" t="str">
        <f t="shared" si="131"/>
        <v/>
      </c>
    </row>
    <row r="110" spans="1:99" ht="83.25" hidden="1" thickBot="1" x14ac:dyDescent="0.35">
      <c r="A110" s="40">
        <v>98</v>
      </c>
      <c r="B110" s="106">
        <v>18</v>
      </c>
      <c r="C110" s="415" t="s">
        <v>482</v>
      </c>
      <c r="D110" s="40" t="s">
        <v>146</v>
      </c>
      <c r="E110" s="404">
        <v>16</v>
      </c>
      <c r="F110" s="422" t="s">
        <v>624</v>
      </c>
      <c r="G110" s="40" t="s">
        <v>141</v>
      </c>
      <c r="H110" s="411">
        <v>167.9</v>
      </c>
      <c r="I110" s="411">
        <v>55.8</v>
      </c>
      <c r="J110" s="296">
        <f t="shared" si="67"/>
        <v>51.418500000000002</v>
      </c>
      <c r="K110" s="297">
        <f t="shared" si="68"/>
        <v>51.518500000000003</v>
      </c>
      <c r="L110" s="298">
        <f t="shared" si="69"/>
        <v>52.933750000000003</v>
      </c>
      <c r="M110" s="297">
        <f t="shared" si="70"/>
        <v>53.033750000000005</v>
      </c>
      <c r="N110" s="298">
        <f t="shared" si="71"/>
        <v>55.964250000000007</v>
      </c>
      <c r="O110" s="297">
        <f t="shared" si="72"/>
        <v>56.064250000000008</v>
      </c>
      <c r="P110" s="298">
        <f t="shared" si="73"/>
        <v>60.510000000000005</v>
      </c>
      <c r="Q110" s="299">
        <f t="shared" si="74"/>
        <v>60.610000000000007</v>
      </c>
      <c r="R110" s="300">
        <f t="shared" si="75"/>
        <v>61.110000000000007</v>
      </c>
      <c r="S110" s="299">
        <f t="shared" si="76"/>
        <v>61.210000000000008</v>
      </c>
      <c r="T110" s="298">
        <f t="shared" si="77"/>
        <v>61.610000000000007</v>
      </c>
      <c r="U110" s="299">
        <f t="shared" si="78"/>
        <v>61.710000000000008</v>
      </c>
      <c r="V110" s="300">
        <f t="shared" si="79"/>
        <v>66.23075</v>
      </c>
      <c r="W110" s="299">
        <f t="shared" si="80"/>
        <v>66.330749999999995</v>
      </c>
      <c r="X110" s="300">
        <f t="shared" si="81"/>
        <v>69.311250000000001</v>
      </c>
      <c r="Y110" s="299">
        <f t="shared" si="82"/>
        <v>69.411249999999995</v>
      </c>
      <c r="Z110" s="300">
        <f t="shared" si="83"/>
        <v>70.851500000000001</v>
      </c>
      <c r="AA110" s="298">
        <f t="shared" si="84"/>
        <v>70.951499999999996</v>
      </c>
      <c r="AB110" s="97" t="str">
        <f t="shared" si="85"/>
        <v/>
      </c>
      <c r="AC110" s="42" t="str">
        <f t="shared" si="86"/>
        <v>NB</v>
      </c>
      <c r="AD110" s="42">
        <f t="shared" si="87"/>
        <v>50</v>
      </c>
      <c r="AE110" s="346">
        <v>0</v>
      </c>
      <c r="AF110" s="346">
        <v>9</v>
      </c>
      <c r="AG110" s="347" t="s">
        <v>556</v>
      </c>
      <c r="AH110" s="348">
        <f t="shared" si="88"/>
        <v>10</v>
      </c>
      <c r="AI110" s="346">
        <v>0</v>
      </c>
      <c r="AJ110" s="346">
        <v>4</v>
      </c>
      <c r="AK110" s="347" t="s">
        <v>762</v>
      </c>
      <c r="AL110" s="349" t="str">
        <f t="shared" si="99"/>
        <v>SGP-2</v>
      </c>
      <c r="AM110" s="348">
        <f t="shared" si="89"/>
        <v>60</v>
      </c>
      <c r="AN110" s="350">
        <f t="shared" si="100"/>
        <v>40</v>
      </c>
      <c r="AO110" s="346">
        <v>6</v>
      </c>
      <c r="AP110" s="346">
        <v>150</v>
      </c>
      <c r="AQ110" s="346">
        <f t="shared" si="90"/>
        <v>2550</v>
      </c>
      <c r="AR110" s="348">
        <f t="shared" si="91"/>
        <v>49</v>
      </c>
      <c r="AS110" s="346">
        <v>17</v>
      </c>
      <c r="AT110" s="348">
        <f t="shared" si="92"/>
        <v>95</v>
      </c>
      <c r="AU110" s="346">
        <v>41</v>
      </c>
      <c r="AV110" s="348">
        <f t="shared" si="93"/>
        <v>100</v>
      </c>
      <c r="AW110" s="346">
        <v>54</v>
      </c>
      <c r="AX110" s="348">
        <f t="shared" si="94"/>
        <v>100</v>
      </c>
      <c r="AY110" s="346">
        <v>43</v>
      </c>
      <c r="AZ110" s="348">
        <f t="shared" si="95"/>
        <v>100</v>
      </c>
      <c r="BA110" s="351">
        <v>5.61</v>
      </c>
      <c r="BB110" s="348">
        <f t="shared" si="96"/>
        <v>62</v>
      </c>
      <c r="BC110" s="350">
        <f t="shared" si="101"/>
        <v>91.4</v>
      </c>
      <c r="BD110" s="350">
        <f t="shared" si="102"/>
        <v>70.2</v>
      </c>
      <c r="BE110" s="346" t="s">
        <v>448</v>
      </c>
      <c r="BF110" s="352">
        <v>0.59</v>
      </c>
      <c r="BG110" s="353" t="str">
        <f t="shared" si="103"/>
        <v>"</v>
      </c>
      <c r="BH110" s="354">
        <f t="shared" si="104"/>
        <v>61.14</v>
      </c>
      <c r="BI110" s="350">
        <f t="shared" si="105"/>
        <v>36.5</v>
      </c>
      <c r="BJ110" s="113" t="str">
        <f t="shared" si="106"/>
        <v>TL</v>
      </c>
      <c r="BK110" s="347" t="str">
        <f t="shared" si="132"/>
        <v xml:space="preserve">NSA=N-9(10)(NM-= HA-2, HP, SDR-2, HAS-3, HEX),                    </v>
      </c>
      <c r="BR110" s="307"/>
      <c r="BS110" s="51" t="str">
        <f t="shared" si="107"/>
        <v>L</v>
      </c>
      <c r="BT110" s="51" t="str">
        <f t="shared" si="108"/>
        <v>TL</v>
      </c>
      <c r="BU110" s="51" t="str">
        <f t="shared" si="109"/>
        <v>L</v>
      </c>
      <c r="BV110" s="51" t="str">
        <f t="shared" si="110"/>
        <v>L</v>
      </c>
      <c r="BW110" s="51" t="str">
        <f t="shared" si="111"/>
        <v>L</v>
      </c>
      <c r="BX110" s="51" t="str">
        <f t="shared" si="112"/>
        <v>L</v>
      </c>
      <c r="BY110" s="51" t="str">
        <f t="shared" si="113"/>
        <v>L</v>
      </c>
      <c r="BZ110" s="51" t="str">
        <f t="shared" si="114"/>
        <v>L</v>
      </c>
      <c r="CA110" s="51" t="str">
        <f t="shared" si="115"/>
        <v>L</v>
      </c>
      <c r="CB110" s="51" t="str">
        <f t="shared" si="116"/>
        <v>L</v>
      </c>
      <c r="CC110" s="51" t="str">
        <f t="shared" si="97"/>
        <v>L</v>
      </c>
      <c r="CD110" s="51" t="str">
        <f t="shared" si="98"/>
        <v>L</v>
      </c>
      <c r="CE110" s="51" t="str">
        <f t="shared" si="117"/>
        <v>L</v>
      </c>
      <c r="CF110" s="51"/>
      <c r="CH110" s="53" t="str">
        <f t="shared" si="118"/>
        <v/>
      </c>
      <c r="CI110" s="53" t="str">
        <f t="shared" si="119"/>
        <v xml:space="preserve">NSA=N-9(10)(NM-= HA-2, HP, SDR-2, HAS-3, HEX),                    </v>
      </c>
      <c r="CJ110" s="54" t="str">
        <f t="shared" si="120"/>
        <v/>
      </c>
      <c r="CK110" s="53" t="str">
        <f t="shared" si="121"/>
        <v/>
      </c>
      <c r="CL110" s="53" t="str">
        <f t="shared" si="122"/>
        <v/>
      </c>
      <c r="CM110" s="53" t="str">
        <f t="shared" si="123"/>
        <v/>
      </c>
      <c r="CN110" s="53" t="str">
        <f t="shared" si="124"/>
        <v/>
      </c>
      <c r="CO110" s="53" t="str">
        <f t="shared" si="125"/>
        <v/>
      </c>
      <c r="CP110" s="53" t="str">
        <f t="shared" si="126"/>
        <v/>
      </c>
      <c r="CQ110" s="53" t="str">
        <f t="shared" si="127"/>
        <v/>
      </c>
      <c r="CR110" s="53" t="str">
        <f t="shared" si="128"/>
        <v/>
      </c>
      <c r="CS110" s="53" t="str">
        <f t="shared" si="129"/>
        <v/>
      </c>
      <c r="CT110" s="53" t="str">
        <f t="shared" si="130"/>
        <v/>
      </c>
      <c r="CU110" s="53" t="str">
        <f t="shared" si="131"/>
        <v/>
      </c>
    </row>
    <row r="111" spans="1:99" ht="102" hidden="1" thickBot="1" x14ac:dyDescent="0.35">
      <c r="A111" s="40">
        <v>99</v>
      </c>
      <c r="B111" s="106">
        <v>19</v>
      </c>
      <c r="C111" s="415" t="s">
        <v>483</v>
      </c>
      <c r="D111" s="40" t="s">
        <v>146</v>
      </c>
      <c r="E111" s="404">
        <v>17</v>
      </c>
      <c r="F111" s="422" t="s">
        <v>625</v>
      </c>
      <c r="G111" s="40" t="s">
        <v>141</v>
      </c>
      <c r="H111" s="411">
        <v>163.69999999999999</v>
      </c>
      <c r="I111" s="411">
        <v>51.7</v>
      </c>
      <c r="J111" s="296">
        <f t="shared" si="67"/>
        <v>48.205499999999994</v>
      </c>
      <c r="K111" s="297">
        <f t="shared" si="68"/>
        <v>48.305499999999995</v>
      </c>
      <c r="L111" s="298">
        <f t="shared" si="69"/>
        <v>49.626249999999992</v>
      </c>
      <c r="M111" s="297">
        <f t="shared" si="70"/>
        <v>49.726249999999993</v>
      </c>
      <c r="N111" s="298">
        <f t="shared" si="71"/>
        <v>52.467749999999988</v>
      </c>
      <c r="O111" s="297">
        <f t="shared" si="72"/>
        <v>52.56774999999999</v>
      </c>
      <c r="P111" s="298">
        <f t="shared" si="73"/>
        <v>56.72999999999999</v>
      </c>
      <c r="Q111" s="299">
        <f t="shared" si="74"/>
        <v>56.829999999999991</v>
      </c>
      <c r="R111" s="300">
        <f t="shared" si="75"/>
        <v>57.329999999999991</v>
      </c>
      <c r="S111" s="299">
        <f t="shared" si="76"/>
        <v>57.429999999999993</v>
      </c>
      <c r="T111" s="298">
        <f t="shared" si="77"/>
        <v>57.829999999999991</v>
      </c>
      <c r="U111" s="299">
        <f t="shared" si="78"/>
        <v>57.929999999999993</v>
      </c>
      <c r="V111" s="300">
        <f t="shared" si="79"/>
        <v>62.167249999999989</v>
      </c>
      <c r="W111" s="299">
        <f t="shared" si="80"/>
        <v>62.26724999999999</v>
      </c>
      <c r="X111" s="300">
        <f t="shared" si="81"/>
        <v>65.058749999999989</v>
      </c>
      <c r="Y111" s="299">
        <f t="shared" si="82"/>
        <v>65.158749999999984</v>
      </c>
      <c r="Z111" s="300">
        <f t="shared" si="83"/>
        <v>66.504499999999993</v>
      </c>
      <c r="AA111" s="298">
        <f t="shared" si="84"/>
        <v>66.604499999999987</v>
      </c>
      <c r="AB111" s="97" t="str">
        <f t="shared" si="85"/>
        <v/>
      </c>
      <c r="AC111" s="42" t="str">
        <f t="shared" si="86"/>
        <v>NB</v>
      </c>
      <c r="AD111" s="42">
        <f t="shared" si="87"/>
        <v>50</v>
      </c>
      <c r="AE111" s="346">
        <v>0</v>
      </c>
      <c r="AF111" s="346">
        <v>8</v>
      </c>
      <c r="AG111" s="347" t="s">
        <v>557</v>
      </c>
      <c r="AH111" s="348">
        <f t="shared" si="88"/>
        <v>20</v>
      </c>
      <c r="AI111" s="346">
        <v>0</v>
      </c>
      <c r="AJ111" s="346">
        <v>4</v>
      </c>
      <c r="AK111" s="347" t="s">
        <v>763</v>
      </c>
      <c r="AL111" s="349" t="str">
        <f t="shared" si="99"/>
        <v>SGP-2</v>
      </c>
      <c r="AM111" s="348">
        <f t="shared" si="89"/>
        <v>60</v>
      </c>
      <c r="AN111" s="350">
        <f t="shared" si="100"/>
        <v>43.33</v>
      </c>
      <c r="AO111" s="346">
        <v>6</v>
      </c>
      <c r="AP111" s="346">
        <v>120</v>
      </c>
      <c r="AQ111" s="346">
        <f t="shared" si="90"/>
        <v>2520</v>
      </c>
      <c r="AR111" s="348">
        <f t="shared" si="91"/>
        <v>48</v>
      </c>
      <c r="AS111" s="346">
        <v>12</v>
      </c>
      <c r="AT111" s="348">
        <f t="shared" si="92"/>
        <v>70</v>
      </c>
      <c r="AU111" s="346">
        <v>40</v>
      </c>
      <c r="AV111" s="348">
        <f t="shared" si="93"/>
        <v>95</v>
      </c>
      <c r="AW111" s="346">
        <v>54</v>
      </c>
      <c r="AX111" s="348">
        <f t="shared" si="94"/>
        <v>100</v>
      </c>
      <c r="AY111" s="346">
        <v>32</v>
      </c>
      <c r="AZ111" s="348">
        <f t="shared" si="95"/>
        <v>76</v>
      </c>
      <c r="BA111" s="351">
        <v>5.72</v>
      </c>
      <c r="BB111" s="348">
        <f t="shared" si="96"/>
        <v>59</v>
      </c>
      <c r="BC111" s="350">
        <f t="shared" si="101"/>
        <v>80</v>
      </c>
      <c r="BD111" s="350">
        <f t="shared" si="102"/>
        <v>64</v>
      </c>
      <c r="BE111" s="346" t="s">
        <v>448</v>
      </c>
      <c r="BF111" s="352">
        <v>1.01</v>
      </c>
      <c r="BG111" s="353" t="str">
        <f t="shared" si="103"/>
        <v>"</v>
      </c>
      <c r="BH111" s="354">
        <f t="shared" si="104"/>
        <v>57.8</v>
      </c>
      <c r="BI111" s="350">
        <f t="shared" si="105"/>
        <v>36</v>
      </c>
      <c r="BJ111" s="113" t="str">
        <f t="shared" si="106"/>
        <v>TL</v>
      </c>
      <c r="BK111" s="347" t="str">
        <f t="shared" si="132"/>
        <v xml:space="preserve">NSA=N-8(20)(NM-= HA, HAS-2, KT-2, HEX-2, HAP),                    </v>
      </c>
      <c r="BR111" s="307"/>
      <c r="BS111" s="51" t="str">
        <f t="shared" si="107"/>
        <v>L</v>
      </c>
      <c r="BT111" s="51" t="str">
        <f t="shared" si="108"/>
        <v>TL</v>
      </c>
      <c r="BU111" s="51" t="str">
        <f t="shared" si="109"/>
        <v>L</v>
      </c>
      <c r="BV111" s="51" t="str">
        <f t="shared" si="110"/>
        <v>L</v>
      </c>
      <c r="BW111" s="51" t="str">
        <f t="shared" si="111"/>
        <v>L</v>
      </c>
      <c r="BX111" s="51" t="str">
        <f t="shared" si="112"/>
        <v>L</v>
      </c>
      <c r="BY111" s="51" t="str">
        <f t="shared" si="113"/>
        <v>L</v>
      </c>
      <c r="BZ111" s="51" t="str">
        <f t="shared" si="114"/>
        <v>L</v>
      </c>
      <c r="CA111" s="51" t="str">
        <f t="shared" si="115"/>
        <v>L</v>
      </c>
      <c r="CB111" s="51" t="str">
        <f t="shared" si="116"/>
        <v>L</v>
      </c>
      <c r="CC111" s="51" t="str">
        <f t="shared" si="97"/>
        <v>L</v>
      </c>
      <c r="CD111" s="51" t="str">
        <f t="shared" si="98"/>
        <v>L</v>
      </c>
      <c r="CE111" s="51" t="str">
        <f t="shared" si="117"/>
        <v>L</v>
      </c>
      <c r="CF111" s="51"/>
      <c r="CH111" s="53" t="str">
        <f t="shared" si="118"/>
        <v/>
      </c>
      <c r="CI111" s="53" t="str">
        <f t="shared" si="119"/>
        <v xml:space="preserve">NSA=N-8(20)(NM-= HA, HAS-2, KT-2, HEX-2, HAP),                    </v>
      </c>
      <c r="CJ111" s="54" t="str">
        <f t="shared" si="120"/>
        <v/>
      </c>
      <c r="CK111" s="53" t="str">
        <f t="shared" si="121"/>
        <v/>
      </c>
      <c r="CL111" s="53" t="str">
        <f t="shared" si="122"/>
        <v/>
      </c>
      <c r="CM111" s="53" t="str">
        <f t="shared" si="123"/>
        <v/>
      </c>
      <c r="CN111" s="53" t="str">
        <f t="shared" si="124"/>
        <v/>
      </c>
      <c r="CO111" s="53" t="str">
        <f t="shared" si="125"/>
        <v/>
      </c>
      <c r="CP111" s="53" t="str">
        <f t="shared" si="126"/>
        <v/>
      </c>
      <c r="CQ111" s="53" t="str">
        <f t="shared" si="127"/>
        <v/>
      </c>
      <c r="CR111" s="53" t="str">
        <f t="shared" si="128"/>
        <v/>
      </c>
      <c r="CS111" s="53" t="str">
        <f t="shared" si="129"/>
        <v/>
      </c>
      <c r="CT111" s="53" t="str">
        <f t="shared" si="130"/>
        <v/>
      </c>
      <c r="CU111" s="53" t="str">
        <f t="shared" si="131"/>
        <v/>
      </c>
    </row>
    <row r="112" spans="1:99" ht="61.5" hidden="1" thickBot="1" x14ac:dyDescent="0.35">
      <c r="A112" s="40">
        <v>100</v>
      </c>
      <c r="B112" s="106">
        <v>20</v>
      </c>
      <c r="C112" s="415" t="s">
        <v>484</v>
      </c>
      <c r="D112" s="40" t="s">
        <v>146</v>
      </c>
      <c r="E112" s="404">
        <v>18</v>
      </c>
      <c r="F112" s="422" t="s">
        <v>626</v>
      </c>
      <c r="G112" s="40" t="s">
        <v>141</v>
      </c>
      <c r="H112" s="411">
        <v>163.6</v>
      </c>
      <c r="I112" s="411">
        <v>60.3</v>
      </c>
      <c r="J112" s="296">
        <f t="shared" si="67"/>
        <v>48.128999999999998</v>
      </c>
      <c r="K112" s="297">
        <f t="shared" si="68"/>
        <v>48.228999999999999</v>
      </c>
      <c r="L112" s="298">
        <f t="shared" si="69"/>
        <v>49.547499999999992</v>
      </c>
      <c r="M112" s="297">
        <f t="shared" si="70"/>
        <v>49.647499999999994</v>
      </c>
      <c r="N112" s="298">
        <f t="shared" si="71"/>
        <v>52.384499999999996</v>
      </c>
      <c r="O112" s="297">
        <f t="shared" si="72"/>
        <v>52.484499999999997</v>
      </c>
      <c r="P112" s="298">
        <f t="shared" si="73"/>
        <v>56.639999999999993</v>
      </c>
      <c r="Q112" s="299">
        <f t="shared" si="74"/>
        <v>56.739999999999995</v>
      </c>
      <c r="R112" s="300">
        <f t="shared" si="75"/>
        <v>57.239999999999995</v>
      </c>
      <c r="S112" s="299">
        <f t="shared" si="76"/>
        <v>57.339999999999996</v>
      </c>
      <c r="T112" s="298">
        <f t="shared" si="77"/>
        <v>57.739999999999995</v>
      </c>
      <c r="U112" s="299">
        <f t="shared" si="78"/>
        <v>57.839999999999996</v>
      </c>
      <c r="V112" s="300">
        <f t="shared" si="79"/>
        <v>62.070499999999996</v>
      </c>
      <c r="W112" s="299">
        <f t="shared" si="80"/>
        <v>62.170499999999997</v>
      </c>
      <c r="X112" s="300">
        <f t="shared" si="81"/>
        <v>64.957499999999996</v>
      </c>
      <c r="Y112" s="299">
        <f t="shared" si="82"/>
        <v>65.05749999999999</v>
      </c>
      <c r="Z112" s="300">
        <f t="shared" si="83"/>
        <v>66.400999999999996</v>
      </c>
      <c r="AA112" s="298">
        <f t="shared" si="84"/>
        <v>66.500999999999991</v>
      </c>
      <c r="AB112" s="97" t="str">
        <f t="shared" si="85"/>
        <v/>
      </c>
      <c r="AC112" s="42" t="str">
        <f t="shared" si="86"/>
        <v>HA</v>
      </c>
      <c r="AD112" s="42">
        <f t="shared" si="87"/>
        <v>80</v>
      </c>
      <c r="AE112" s="346">
        <v>1</v>
      </c>
      <c r="AF112" s="346">
        <v>6</v>
      </c>
      <c r="AG112" s="347" t="s">
        <v>558</v>
      </c>
      <c r="AH112" s="348">
        <f t="shared" si="88"/>
        <v>39</v>
      </c>
      <c r="AI112" s="346">
        <v>0</v>
      </c>
      <c r="AJ112" s="346">
        <v>2</v>
      </c>
      <c r="AK112" s="347" t="s">
        <v>392</v>
      </c>
      <c r="AL112" s="349" t="str">
        <f t="shared" si="99"/>
        <v>SGP-1</v>
      </c>
      <c r="AM112" s="348">
        <f t="shared" si="89"/>
        <v>80</v>
      </c>
      <c r="AN112" s="350">
        <f t="shared" si="100"/>
        <v>66.33</v>
      </c>
      <c r="AO112" s="346">
        <v>6</v>
      </c>
      <c r="AP112" s="346">
        <v>270</v>
      </c>
      <c r="AQ112" s="346">
        <f t="shared" si="90"/>
        <v>2670</v>
      </c>
      <c r="AR112" s="348">
        <f t="shared" si="91"/>
        <v>55</v>
      </c>
      <c r="AS112" s="346">
        <v>10</v>
      </c>
      <c r="AT112" s="348">
        <f t="shared" si="92"/>
        <v>60</v>
      </c>
      <c r="AU112" s="346">
        <v>40</v>
      </c>
      <c r="AV112" s="348">
        <f t="shared" si="93"/>
        <v>95</v>
      </c>
      <c r="AW112" s="346">
        <v>54</v>
      </c>
      <c r="AX112" s="348">
        <f t="shared" si="94"/>
        <v>100</v>
      </c>
      <c r="AY112" s="346">
        <v>30</v>
      </c>
      <c r="AZ112" s="348">
        <f t="shared" si="95"/>
        <v>72</v>
      </c>
      <c r="BA112" s="351">
        <v>5.9</v>
      </c>
      <c r="BB112" s="348">
        <f t="shared" si="96"/>
        <v>55</v>
      </c>
      <c r="BC112" s="350">
        <f t="shared" si="101"/>
        <v>76.400000000000006</v>
      </c>
      <c r="BD112" s="350">
        <f t="shared" si="102"/>
        <v>65.7</v>
      </c>
      <c r="BE112" s="346" t="s">
        <v>450</v>
      </c>
      <c r="BF112" s="352">
        <v>1.02</v>
      </c>
      <c r="BG112" s="353" t="str">
        <f t="shared" si="103"/>
        <v>"</v>
      </c>
      <c r="BH112" s="354">
        <f t="shared" si="104"/>
        <v>65.89</v>
      </c>
      <c r="BI112" s="350">
        <f t="shared" si="105"/>
        <v>65.89</v>
      </c>
      <c r="BJ112" s="113" t="str">
        <f t="shared" si="106"/>
        <v>L</v>
      </c>
      <c r="BK112" s="347" t="str">
        <f t="shared" si="132"/>
        <v/>
      </c>
      <c r="BR112" s="307"/>
      <c r="BS112" s="51" t="str">
        <f t="shared" si="107"/>
        <v>L</v>
      </c>
      <c r="BT112" s="51" t="str">
        <f t="shared" si="108"/>
        <v>L</v>
      </c>
      <c r="BU112" s="51" t="str">
        <f t="shared" si="109"/>
        <v>L</v>
      </c>
      <c r="BV112" s="51" t="str">
        <f t="shared" si="110"/>
        <v>L</v>
      </c>
      <c r="BW112" s="51" t="str">
        <f t="shared" si="111"/>
        <v>L</v>
      </c>
      <c r="BX112" s="51" t="str">
        <f t="shared" si="112"/>
        <v>L</v>
      </c>
      <c r="BY112" s="51" t="str">
        <f t="shared" si="113"/>
        <v>L</v>
      </c>
      <c r="BZ112" s="51" t="str">
        <f t="shared" si="114"/>
        <v>L</v>
      </c>
      <c r="CA112" s="51" t="str">
        <f t="shared" si="115"/>
        <v>L</v>
      </c>
      <c r="CB112" s="51" t="str">
        <f t="shared" si="116"/>
        <v>L</v>
      </c>
      <c r="CC112" s="51" t="str">
        <f t="shared" si="97"/>
        <v>L</v>
      </c>
      <c r="CD112" s="51" t="str">
        <f t="shared" si="98"/>
        <v>L</v>
      </c>
      <c r="CE112" s="51" t="str">
        <f t="shared" si="117"/>
        <v>L</v>
      </c>
      <c r="CF112" s="51"/>
      <c r="CH112" s="53" t="str">
        <f t="shared" si="118"/>
        <v/>
      </c>
      <c r="CI112" s="53" t="str">
        <f t="shared" si="119"/>
        <v/>
      </c>
      <c r="CJ112" s="54" t="str">
        <f t="shared" si="120"/>
        <v/>
      </c>
      <c r="CK112" s="53" t="str">
        <f t="shared" si="121"/>
        <v/>
      </c>
      <c r="CL112" s="53" t="str">
        <f t="shared" si="122"/>
        <v/>
      </c>
      <c r="CM112" s="53" t="str">
        <f t="shared" si="123"/>
        <v/>
      </c>
      <c r="CN112" s="53" t="str">
        <f t="shared" si="124"/>
        <v/>
      </c>
      <c r="CO112" s="53" t="str">
        <f t="shared" si="125"/>
        <v/>
      </c>
      <c r="CP112" s="53" t="str">
        <f t="shared" si="126"/>
        <v/>
      </c>
      <c r="CQ112" s="53" t="str">
        <f t="shared" si="127"/>
        <v/>
      </c>
      <c r="CR112" s="53" t="str">
        <f t="shared" si="128"/>
        <v/>
      </c>
      <c r="CS112" s="53" t="str">
        <f t="shared" si="129"/>
        <v/>
      </c>
      <c r="CT112" s="53" t="str">
        <f t="shared" si="130"/>
        <v/>
      </c>
      <c r="CU112" s="53" t="str">
        <f t="shared" si="131"/>
        <v/>
      </c>
    </row>
    <row r="113" spans="1:99" ht="61.5" hidden="1" thickBot="1" x14ac:dyDescent="0.35">
      <c r="A113" s="40">
        <v>101</v>
      </c>
      <c r="B113" s="106">
        <v>21</v>
      </c>
      <c r="C113" s="415" t="s">
        <v>485</v>
      </c>
      <c r="D113" s="40" t="s">
        <v>146</v>
      </c>
      <c r="E113" s="404">
        <v>19</v>
      </c>
      <c r="F113" s="422" t="s">
        <v>627</v>
      </c>
      <c r="G113" s="40" t="s">
        <v>141</v>
      </c>
      <c r="H113" s="411">
        <v>171.4</v>
      </c>
      <c r="I113" s="411">
        <v>64.7</v>
      </c>
      <c r="J113" s="296">
        <f t="shared" si="67"/>
        <v>54.096000000000004</v>
      </c>
      <c r="K113" s="297">
        <f t="shared" si="68"/>
        <v>54.196000000000005</v>
      </c>
      <c r="L113" s="298">
        <f t="shared" si="69"/>
        <v>55.690000000000005</v>
      </c>
      <c r="M113" s="297">
        <f t="shared" si="70"/>
        <v>55.790000000000006</v>
      </c>
      <c r="N113" s="298">
        <f t="shared" si="71"/>
        <v>58.878000000000007</v>
      </c>
      <c r="O113" s="297">
        <f t="shared" si="72"/>
        <v>58.978000000000009</v>
      </c>
      <c r="P113" s="298">
        <f t="shared" si="73"/>
        <v>63.660000000000004</v>
      </c>
      <c r="Q113" s="299">
        <f t="shared" si="74"/>
        <v>63.760000000000005</v>
      </c>
      <c r="R113" s="300">
        <f t="shared" si="75"/>
        <v>64.260000000000005</v>
      </c>
      <c r="S113" s="299">
        <f t="shared" si="76"/>
        <v>64.36</v>
      </c>
      <c r="T113" s="298">
        <f t="shared" si="77"/>
        <v>64.760000000000005</v>
      </c>
      <c r="U113" s="299">
        <f t="shared" si="78"/>
        <v>64.86</v>
      </c>
      <c r="V113" s="300">
        <f t="shared" si="79"/>
        <v>69.617000000000004</v>
      </c>
      <c r="W113" s="299">
        <f t="shared" si="80"/>
        <v>69.716999999999999</v>
      </c>
      <c r="X113" s="300">
        <f t="shared" si="81"/>
        <v>72.855000000000004</v>
      </c>
      <c r="Y113" s="299">
        <f t="shared" si="82"/>
        <v>72.954999999999998</v>
      </c>
      <c r="Z113" s="300">
        <f t="shared" si="83"/>
        <v>74.474000000000004</v>
      </c>
      <c r="AA113" s="298">
        <f t="shared" si="84"/>
        <v>74.573999999999998</v>
      </c>
      <c r="AB113" s="97" t="str">
        <f t="shared" si="85"/>
        <v/>
      </c>
      <c r="AC113" s="42" t="str">
        <f t="shared" si="86"/>
        <v>IA</v>
      </c>
      <c r="AD113" s="42">
        <f t="shared" si="87"/>
        <v>100</v>
      </c>
      <c r="AE113" s="346">
        <v>0</v>
      </c>
      <c r="AF113" s="346">
        <v>5</v>
      </c>
      <c r="AG113" s="347" t="s">
        <v>559</v>
      </c>
      <c r="AH113" s="348">
        <f t="shared" si="88"/>
        <v>50</v>
      </c>
      <c r="AI113" s="346">
        <v>0</v>
      </c>
      <c r="AJ113" s="346">
        <v>2</v>
      </c>
      <c r="AK113" s="347" t="s">
        <v>753</v>
      </c>
      <c r="AL113" s="349" t="str">
        <f t="shared" si="99"/>
        <v>SGP-1</v>
      </c>
      <c r="AM113" s="348">
        <f t="shared" si="89"/>
        <v>80</v>
      </c>
      <c r="AN113" s="350">
        <f t="shared" si="100"/>
        <v>76.67</v>
      </c>
      <c r="AO113" s="346">
        <v>6</v>
      </c>
      <c r="AP113" s="346">
        <v>180</v>
      </c>
      <c r="AQ113" s="346">
        <f t="shared" si="90"/>
        <v>2580</v>
      </c>
      <c r="AR113" s="348">
        <f t="shared" si="91"/>
        <v>51</v>
      </c>
      <c r="AS113" s="346">
        <v>16</v>
      </c>
      <c r="AT113" s="348">
        <f t="shared" si="92"/>
        <v>90</v>
      </c>
      <c r="AU113" s="346">
        <v>41</v>
      </c>
      <c r="AV113" s="348">
        <f t="shared" si="93"/>
        <v>100</v>
      </c>
      <c r="AW113" s="346">
        <v>48</v>
      </c>
      <c r="AX113" s="348">
        <f t="shared" si="94"/>
        <v>70</v>
      </c>
      <c r="AY113" s="346">
        <v>40</v>
      </c>
      <c r="AZ113" s="348">
        <f t="shared" si="95"/>
        <v>93</v>
      </c>
      <c r="BA113" s="351">
        <v>4.9000000000000004</v>
      </c>
      <c r="BB113" s="348">
        <f t="shared" si="96"/>
        <v>83</v>
      </c>
      <c r="BC113" s="350">
        <f t="shared" si="101"/>
        <v>87.2</v>
      </c>
      <c r="BD113" s="350">
        <f t="shared" si="102"/>
        <v>69.099999999999994</v>
      </c>
      <c r="BE113" s="346" t="s">
        <v>450</v>
      </c>
      <c r="BF113" s="352">
        <v>0.59</v>
      </c>
      <c r="BG113" s="353" t="str">
        <f t="shared" si="103"/>
        <v>"</v>
      </c>
      <c r="BH113" s="354">
        <f t="shared" si="104"/>
        <v>71.37</v>
      </c>
      <c r="BI113" s="350">
        <f t="shared" si="105"/>
        <v>71.37</v>
      </c>
      <c r="BJ113" s="113" t="str">
        <f t="shared" si="106"/>
        <v>L</v>
      </c>
      <c r="BK113" s="347" t="str">
        <f t="shared" si="132"/>
        <v/>
      </c>
      <c r="BR113" s="307"/>
      <c r="BS113" s="51" t="str">
        <f t="shared" si="107"/>
        <v>L</v>
      </c>
      <c r="BT113" s="51" t="str">
        <f t="shared" si="108"/>
        <v>L</v>
      </c>
      <c r="BU113" s="51" t="str">
        <f t="shared" si="109"/>
        <v>L</v>
      </c>
      <c r="BV113" s="51" t="str">
        <f t="shared" si="110"/>
        <v>L</v>
      </c>
      <c r="BW113" s="51" t="str">
        <f t="shared" si="111"/>
        <v>L</v>
      </c>
      <c r="BX113" s="51" t="str">
        <f t="shared" si="112"/>
        <v>L</v>
      </c>
      <c r="BY113" s="51" t="str">
        <f t="shared" si="113"/>
        <v>L</v>
      </c>
      <c r="BZ113" s="51" t="str">
        <f t="shared" si="114"/>
        <v>L</v>
      </c>
      <c r="CA113" s="51" t="str">
        <f t="shared" si="115"/>
        <v>L</v>
      </c>
      <c r="CB113" s="51" t="str">
        <f t="shared" si="116"/>
        <v>L</v>
      </c>
      <c r="CC113" s="51" t="str">
        <f t="shared" si="97"/>
        <v>L</v>
      </c>
      <c r="CD113" s="51" t="str">
        <f t="shared" si="98"/>
        <v>L</v>
      </c>
      <c r="CE113" s="51" t="str">
        <f t="shared" si="117"/>
        <v>L</v>
      </c>
      <c r="CF113" s="51"/>
      <c r="CH113" s="53" t="str">
        <f t="shared" si="118"/>
        <v/>
      </c>
      <c r="CI113" s="53" t="str">
        <f t="shared" si="119"/>
        <v/>
      </c>
      <c r="CJ113" s="54" t="str">
        <f t="shared" si="120"/>
        <v/>
      </c>
      <c r="CK113" s="53" t="str">
        <f t="shared" si="121"/>
        <v/>
      </c>
      <c r="CL113" s="53" t="str">
        <f t="shared" si="122"/>
        <v/>
      </c>
      <c r="CM113" s="53" t="str">
        <f t="shared" si="123"/>
        <v/>
      </c>
      <c r="CN113" s="53" t="str">
        <f t="shared" si="124"/>
        <v/>
      </c>
      <c r="CO113" s="53" t="str">
        <f t="shared" si="125"/>
        <v/>
      </c>
      <c r="CP113" s="53" t="str">
        <f t="shared" si="126"/>
        <v/>
      </c>
      <c r="CQ113" s="53" t="str">
        <f t="shared" si="127"/>
        <v/>
      </c>
      <c r="CR113" s="53" t="str">
        <f t="shared" si="128"/>
        <v/>
      </c>
      <c r="CS113" s="53" t="str">
        <f t="shared" si="129"/>
        <v/>
      </c>
      <c r="CT113" s="53" t="str">
        <f t="shared" si="130"/>
        <v/>
      </c>
      <c r="CU113" s="53" t="str">
        <f t="shared" si="131"/>
        <v/>
      </c>
    </row>
    <row r="114" spans="1:99" ht="81.75" hidden="1" thickBot="1" x14ac:dyDescent="0.35">
      <c r="A114" s="40">
        <v>102</v>
      </c>
      <c r="B114" s="106">
        <v>22</v>
      </c>
      <c r="C114" s="415" t="s">
        <v>486</v>
      </c>
      <c r="D114" s="40" t="s">
        <v>146</v>
      </c>
      <c r="E114" s="404">
        <v>20</v>
      </c>
      <c r="F114" s="422" t="s">
        <v>628</v>
      </c>
      <c r="G114" s="40" t="s">
        <v>141</v>
      </c>
      <c r="H114" s="411">
        <v>164.4</v>
      </c>
      <c r="I114" s="411">
        <v>50.5</v>
      </c>
      <c r="J114" s="296">
        <f t="shared" si="67"/>
        <v>48.741000000000007</v>
      </c>
      <c r="K114" s="297">
        <f t="shared" si="68"/>
        <v>48.841000000000008</v>
      </c>
      <c r="L114" s="298">
        <f t="shared" si="69"/>
        <v>50.177500000000002</v>
      </c>
      <c r="M114" s="297">
        <f t="shared" si="70"/>
        <v>50.277500000000003</v>
      </c>
      <c r="N114" s="298">
        <f t="shared" si="71"/>
        <v>53.050500000000007</v>
      </c>
      <c r="O114" s="297">
        <f t="shared" si="72"/>
        <v>53.150500000000008</v>
      </c>
      <c r="P114" s="298">
        <f t="shared" si="73"/>
        <v>57.360000000000007</v>
      </c>
      <c r="Q114" s="299">
        <f t="shared" si="74"/>
        <v>57.460000000000008</v>
      </c>
      <c r="R114" s="300">
        <f t="shared" si="75"/>
        <v>57.960000000000008</v>
      </c>
      <c r="S114" s="299">
        <f t="shared" si="76"/>
        <v>58.060000000000009</v>
      </c>
      <c r="T114" s="298">
        <f t="shared" si="77"/>
        <v>58.460000000000008</v>
      </c>
      <c r="U114" s="299">
        <f t="shared" si="78"/>
        <v>58.560000000000009</v>
      </c>
      <c r="V114" s="300">
        <f t="shared" si="79"/>
        <v>62.844500000000011</v>
      </c>
      <c r="W114" s="299">
        <f t="shared" si="80"/>
        <v>62.944500000000012</v>
      </c>
      <c r="X114" s="300">
        <f t="shared" si="81"/>
        <v>65.767500000000013</v>
      </c>
      <c r="Y114" s="299">
        <f t="shared" si="82"/>
        <v>65.867500000000007</v>
      </c>
      <c r="Z114" s="300">
        <f t="shared" si="83"/>
        <v>67.229000000000013</v>
      </c>
      <c r="AA114" s="298">
        <f t="shared" si="84"/>
        <v>67.329000000000008</v>
      </c>
      <c r="AB114" s="97" t="str">
        <f t="shared" si="85"/>
        <v/>
      </c>
      <c r="AC114" s="42" t="str">
        <f t="shared" si="86"/>
        <v>NB</v>
      </c>
      <c r="AD114" s="42">
        <f t="shared" si="87"/>
        <v>50</v>
      </c>
      <c r="AE114" s="346">
        <v>2</v>
      </c>
      <c r="AF114" s="346">
        <v>3</v>
      </c>
      <c r="AG114" s="347" t="s">
        <v>560</v>
      </c>
      <c r="AH114" s="348">
        <f t="shared" si="88"/>
        <v>68</v>
      </c>
      <c r="AI114" s="346">
        <v>0</v>
      </c>
      <c r="AJ114" s="346">
        <v>3</v>
      </c>
      <c r="AK114" s="347" t="s">
        <v>764</v>
      </c>
      <c r="AL114" s="349" t="str">
        <f t="shared" si="99"/>
        <v>SGP-1</v>
      </c>
      <c r="AM114" s="348">
        <f t="shared" si="89"/>
        <v>70</v>
      </c>
      <c r="AN114" s="350">
        <f t="shared" si="100"/>
        <v>62.67</v>
      </c>
      <c r="AO114" s="346">
        <v>6</v>
      </c>
      <c r="AP114" s="346">
        <v>110</v>
      </c>
      <c r="AQ114" s="346">
        <f t="shared" si="90"/>
        <v>2510</v>
      </c>
      <c r="AR114" s="348">
        <f t="shared" si="91"/>
        <v>47</v>
      </c>
      <c r="AS114" s="346">
        <v>12</v>
      </c>
      <c r="AT114" s="348">
        <f t="shared" si="92"/>
        <v>70</v>
      </c>
      <c r="AU114" s="346">
        <v>41</v>
      </c>
      <c r="AV114" s="348">
        <f t="shared" si="93"/>
        <v>100</v>
      </c>
      <c r="AW114" s="346">
        <v>54</v>
      </c>
      <c r="AX114" s="348">
        <f t="shared" si="94"/>
        <v>100</v>
      </c>
      <c r="AY114" s="346">
        <v>26</v>
      </c>
      <c r="AZ114" s="348">
        <f t="shared" si="95"/>
        <v>64</v>
      </c>
      <c r="BA114" s="351">
        <v>5.68</v>
      </c>
      <c r="BB114" s="348">
        <f t="shared" si="96"/>
        <v>60</v>
      </c>
      <c r="BC114" s="350">
        <f t="shared" si="101"/>
        <v>78.8</v>
      </c>
      <c r="BD114" s="350">
        <f t="shared" si="102"/>
        <v>62.9</v>
      </c>
      <c r="BE114" s="346" t="s">
        <v>448</v>
      </c>
      <c r="BF114" s="352">
        <v>1.08</v>
      </c>
      <c r="BG114" s="353" t="str">
        <f t="shared" si="103"/>
        <v>"</v>
      </c>
      <c r="BH114" s="354">
        <f t="shared" si="104"/>
        <v>62.83</v>
      </c>
      <c r="BI114" s="350">
        <f t="shared" si="105"/>
        <v>62.83</v>
      </c>
      <c r="BJ114" s="113" t="str">
        <f t="shared" si="106"/>
        <v>L</v>
      </c>
      <c r="BK114" s="347" t="str">
        <f t="shared" si="132"/>
        <v/>
      </c>
      <c r="BR114" s="307"/>
      <c r="BS114" s="51" t="str">
        <f t="shared" si="107"/>
        <v>L</v>
      </c>
      <c r="BT114" s="51" t="str">
        <f t="shared" si="108"/>
        <v>L</v>
      </c>
      <c r="BU114" s="51" t="str">
        <f t="shared" si="109"/>
        <v>L</v>
      </c>
      <c r="BV114" s="51" t="str">
        <f t="shared" si="110"/>
        <v>L</v>
      </c>
      <c r="BW114" s="51" t="str">
        <f t="shared" si="111"/>
        <v>L</v>
      </c>
      <c r="BX114" s="51" t="str">
        <f t="shared" si="112"/>
        <v>L</v>
      </c>
      <c r="BY114" s="51" t="str">
        <f t="shared" si="113"/>
        <v>L</v>
      </c>
      <c r="BZ114" s="51" t="str">
        <f t="shared" si="114"/>
        <v>L</v>
      </c>
      <c r="CA114" s="51" t="str">
        <f t="shared" si="115"/>
        <v>L</v>
      </c>
      <c r="CB114" s="51" t="str">
        <f t="shared" si="116"/>
        <v>L</v>
      </c>
      <c r="CC114" s="51" t="str">
        <f t="shared" si="97"/>
        <v>L</v>
      </c>
      <c r="CD114" s="51" t="str">
        <f t="shared" si="98"/>
        <v>L</v>
      </c>
      <c r="CE114" s="51" t="str">
        <f t="shared" si="117"/>
        <v>L</v>
      </c>
      <c r="CF114" s="51"/>
      <c r="CH114" s="53" t="str">
        <f t="shared" si="118"/>
        <v/>
      </c>
      <c r="CI114" s="53" t="str">
        <f t="shared" si="119"/>
        <v/>
      </c>
      <c r="CJ114" s="54" t="str">
        <f t="shared" si="120"/>
        <v/>
      </c>
      <c r="CK114" s="53" t="str">
        <f t="shared" si="121"/>
        <v/>
      </c>
      <c r="CL114" s="53" t="str">
        <f t="shared" si="122"/>
        <v/>
      </c>
      <c r="CM114" s="53" t="str">
        <f t="shared" si="123"/>
        <v/>
      </c>
      <c r="CN114" s="53" t="str">
        <f t="shared" si="124"/>
        <v/>
      </c>
      <c r="CO114" s="53" t="str">
        <f t="shared" si="125"/>
        <v/>
      </c>
      <c r="CP114" s="53" t="str">
        <f t="shared" si="126"/>
        <v/>
      </c>
      <c r="CQ114" s="53" t="str">
        <f t="shared" si="127"/>
        <v/>
      </c>
      <c r="CR114" s="53" t="str">
        <f t="shared" si="128"/>
        <v/>
      </c>
      <c r="CS114" s="53" t="str">
        <f t="shared" si="129"/>
        <v/>
      </c>
      <c r="CT114" s="53" t="str">
        <f t="shared" si="130"/>
        <v/>
      </c>
      <c r="CU114" s="53" t="str">
        <f t="shared" si="131"/>
        <v/>
      </c>
    </row>
    <row r="115" spans="1:99" ht="102" hidden="1" thickBot="1" x14ac:dyDescent="0.35">
      <c r="A115" s="40">
        <v>103</v>
      </c>
      <c r="B115" s="106">
        <v>23</v>
      </c>
      <c r="C115" s="415" t="s">
        <v>487</v>
      </c>
      <c r="D115" s="40" t="s">
        <v>146</v>
      </c>
      <c r="E115" s="420">
        <v>26</v>
      </c>
      <c r="F115" s="422" t="s">
        <v>629</v>
      </c>
      <c r="G115" s="40" t="s">
        <v>141</v>
      </c>
      <c r="H115" s="411">
        <v>164.7</v>
      </c>
      <c r="I115" s="411">
        <v>52.3</v>
      </c>
      <c r="J115" s="296">
        <f t="shared" si="67"/>
        <v>48.970499999999994</v>
      </c>
      <c r="K115" s="297">
        <f t="shared" si="68"/>
        <v>49.070499999999996</v>
      </c>
      <c r="L115" s="298">
        <f t="shared" si="69"/>
        <v>50.413749999999986</v>
      </c>
      <c r="M115" s="297">
        <f t="shared" si="70"/>
        <v>50.513749999999987</v>
      </c>
      <c r="N115" s="298">
        <f t="shared" si="71"/>
        <v>53.300249999999991</v>
      </c>
      <c r="O115" s="297">
        <f t="shared" si="72"/>
        <v>53.400249999999993</v>
      </c>
      <c r="P115" s="298">
        <f t="shared" si="73"/>
        <v>57.629999999999988</v>
      </c>
      <c r="Q115" s="299">
        <f t="shared" si="74"/>
        <v>57.72999999999999</v>
      </c>
      <c r="R115" s="300">
        <f t="shared" si="75"/>
        <v>58.22999999999999</v>
      </c>
      <c r="S115" s="299">
        <f t="shared" si="76"/>
        <v>58.329999999999991</v>
      </c>
      <c r="T115" s="298">
        <f t="shared" si="77"/>
        <v>58.72999999999999</v>
      </c>
      <c r="U115" s="299">
        <f t="shared" si="78"/>
        <v>58.829999999999991</v>
      </c>
      <c r="V115" s="300">
        <f t="shared" si="79"/>
        <v>63.13474999999999</v>
      </c>
      <c r="W115" s="299">
        <f t="shared" si="80"/>
        <v>63.234749999999991</v>
      </c>
      <c r="X115" s="300">
        <f t="shared" si="81"/>
        <v>66.071249999999992</v>
      </c>
      <c r="Y115" s="299">
        <f t="shared" si="82"/>
        <v>66.171249999999986</v>
      </c>
      <c r="Z115" s="300">
        <f t="shared" si="83"/>
        <v>67.53949999999999</v>
      </c>
      <c r="AA115" s="298">
        <f t="shared" si="84"/>
        <v>67.639499999999984</v>
      </c>
      <c r="AB115" s="97" t="str">
        <f t="shared" si="85"/>
        <v/>
      </c>
      <c r="AC115" s="42" t="str">
        <f t="shared" si="86"/>
        <v>NB</v>
      </c>
      <c r="AD115" s="42">
        <f t="shared" si="87"/>
        <v>50</v>
      </c>
      <c r="AE115" s="346">
        <v>0</v>
      </c>
      <c r="AF115" s="346">
        <v>8</v>
      </c>
      <c r="AG115" s="347" t="s">
        <v>561</v>
      </c>
      <c r="AH115" s="348">
        <f t="shared" si="88"/>
        <v>20</v>
      </c>
      <c r="AI115" s="346">
        <v>0</v>
      </c>
      <c r="AJ115" s="346">
        <v>5</v>
      </c>
      <c r="AK115" s="347" t="s">
        <v>765</v>
      </c>
      <c r="AL115" s="349" t="str">
        <f t="shared" si="99"/>
        <v>SGP-2</v>
      </c>
      <c r="AM115" s="348">
        <f t="shared" si="89"/>
        <v>50</v>
      </c>
      <c r="AN115" s="350">
        <f t="shared" si="100"/>
        <v>40</v>
      </c>
      <c r="AO115" s="346">
        <v>6</v>
      </c>
      <c r="AP115" s="346">
        <v>140</v>
      </c>
      <c r="AQ115" s="346">
        <f t="shared" si="90"/>
        <v>2540</v>
      </c>
      <c r="AR115" s="348">
        <f t="shared" si="91"/>
        <v>49</v>
      </c>
      <c r="AS115" s="346">
        <v>11</v>
      </c>
      <c r="AT115" s="348">
        <f t="shared" si="92"/>
        <v>65</v>
      </c>
      <c r="AU115" s="346">
        <v>41</v>
      </c>
      <c r="AV115" s="348">
        <f t="shared" si="93"/>
        <v>100</v>
      </c>
      <c r="AW115" s="346">
        <v>50</v>
      </c>
      <c r="AX115" s="348">
        <f t="shared" si="94"/>
        <v>80</v>
      </c>
      <c r="AY115" s="346">
        <v>28</v>
      </c>
      <c r="AZ115" s="348">
        <f t="shared" si="95"/>
        <v>68</v>
      </c>
      <c r="BA115" s="351">
        <v>5.9</v>
      </c>
      <c r="BB115" s="348">
        <f t="shared" si="96"/>
        <v>55</v>
      </c>
      <c r="BC115" s="350">
        <f t="shared" si="101"/>
        <v>73.599999999999994</v>
      </c>
      <c r="BD115" s="350">
        <f t="shared" si="102"/>
        <v>61.3</v>
      </c>
      <c r="BE115" s="346" t="s">
        <v>450</v>
      </c>
      <c r="BF115" s="352">
        <v>1.07</v>
      </c>
      <c r="BG115" s="353" t="str">
        <f t="shared" si="103"/>
        <v>"</v>
      </c>
      <c r="BH115" s="354">
        <f t="shared" si="104"/>
        <v>54.91</v>
      </c>
      <c r="BI115" s="350">
        <f t="shared" si="105"/>
        <v>35.5</v>
      </c>
      <c r="BJ115" s="113" t="str">
        <f t="shared" si="106"/>
        <v>TL</v>
      </c>
      <c r="BK115" s="347" t="str">
        <f t="shared" si="132"/>
        <v xml:space="preserve">NSA=N-8(20)(NM-= HP, HAS-2, XBEEN-3, HAP-2),                    </v>
      </c>
      <c r="BR115" s="307"/>
      <c r="BS115" s="51" t="str">
        <f t="shared" si="107"/>
        <v>L</v>
      </c>
      <c r="BT115" s="51" t="str">
        <f t="shared" si="108"/>
        <v>TL</v>
      </c>
      <c r="BU115" s="51" t="str">
        <f t="shared" si="109"/>
        <v>L</v>
      </c>
      <c r="BV115" s="51" t="str">
        <f t="shared" si="110"/>
        <v>L</v>
      </c>
      <c r="BW115" s="51" t="str">
        <f t="shared" si="111"/>
        <v>L</v>
      </c>
      <c r="BX115" s="51" t="str">
        <f t="shared" si="112"/>
        <v>L</v>
      </c>
      <c r="BY115" s="51" t="str">
        <f t="shared" si="113"/>
        <v>L</v>
      </c>
      <c r="BZ115" s="51" t="str">
        <f t="shared" si="114"/>
        <v>L</v>
      </c>
      <c r="CA115" s="51" t="str">
        <f t="shared" si="115"/>
        <v>L</v>
      </c>
      <c r="CB115" s="51" t="str">
        <f t="shared" si="116"/>
        <v>L</v>
      </c>
      <c r="CC115" s="51" t="str">
        <f t="shared" si="97"/>
        <v>L</v>
      </c>
      <c r="CD115" s="51" t="str">
        <f t="shared" si="98"/>
        <v>L</v>
      </c>
      <c r="CE115" s="51" t="str">
        <f t="shared" si="117"/>
        <v>L</v>
      </c>
      <c r="CF115" s="51"/>
      <c r="CH115" s="53" t="str">
        <f t="shared" si="118"/>
        <v/>
      </c>
      <c r="CI115" s="53" t="str">
        <f t="shared" si="119"/>
        <v xml:space="preserve">NSA=N-8(20)(NM-= HP, HAS-2, XBEEN-3, HAP-2),                    </v>
      </c>
      <c r="CJ115" s="54" t="str">
        <f t="shared" si="120"/>
        <v/>
      </c>
      <c r="CK115" s="53" t="str">
        <f t="shared" si="121"/>
        <v/>
      </c>
      <c r="CL115" s="53" t="str">
        <f t="shared" si="122"/>
        <v/>
      </c>
      <c r="CM115" s="53" t="str">
        <f t="shared" si="123"/>
        <v/>
      </c>
      <c r="CN115" s="53" t="str">
        <f t="shared" si="124"/>
        <v/>
      </c>
      <c r="CO115" s="53" t="str">
        <f t="shared" si="125"/>
        <v/>
      </c>
      <c r="CP115" s="53" t="str">
        <f t="shared" si="126"/>
        <v/>
      </c>
      <c r="CQ115" s="53" t="str">
        <f t="shared" si="127"/>
        <v/>
      </c>
      <c r="CR115" s="53" t="str">
        <f t="shared" si="128"/>
        <v/>
      </c>
      <c r="CS115" s="53" t="str">
        <f t="shared" si="129"/>
        <v/>
      </c>
      <c r="CT115" s="53" t="str">
        <f t="shared" si="130"/>
        <v/>
      </c>
      <c r="CU115" s="53" t="str">
        <f t="shared" si="131"/>
        <v/>
      </c>
    </row>
    <row r="116" spans="1:99" ht="102" hidden="1" thickBot="1" x14ac:dyDescent="0.35">
      <c r="A116" s="40">
        <v>104</v>
      </c>
      <c r="B116" s="106">
        <v>24</v>
      </c>
      <c r="C116" s="415" t="s">
        <v>488</v>
      </c>
      <c r="D116" s="40" t="s">
        <v>146</v>
      </c>
      <c r="E116" s="420">
        <v>27</v>
      </c>
      <c r="F116" s="422" t="s">
        <v>630</v>
      </c>
      <c r="G116" s="40" t="s">
        <v>141</v>
      </c>
      <c r="H116" s="411">
        <v>165.1</v>
      </c>
      <c r="I116" s="411">
        <v>57.8</v>
      </c>
      <c r="J116" s="296">
        <f t="shared" si="67"/>
        <v>49.276499999999992</v>
      </c>
      <c r="K116" s="297">
        <f t="shared" si="68"/>
        <v>49.376499999999993</v>
      </c>
      <c r="L116" s="298">
        <f t="shared" si="69"/>
        <v>50.728749999999998</v>
      </c>
      <c r="M116" s="297">
        <f t="shared" si="70"/>
        <v>50.828749999999999</v>
      </c>
      <c r="N116" s="298">
        <f t="shared" si="71"/>
        <v>53.633249999999997</v>
      </c>
      <c r="O116" s="297">
        <f t="shared" si="72"/>
        <v>53.733249999999998</v>
      </c>
      <c r="P116" s="298">
        <f t="shared" si="73"/>
        <v>57.989999999999995</v>
      </c>
      <c r="Q116" s="299">
        <f t="shared" si="74"/>
        <v>58.089999999999996</v>
      </c>
      <c r="R116" s="300">
        <f t="shared" si="75"/>
        <v>58.589999999999996</v>
      </c>
      <c r="S116" s="299">
        <f t="shared" si="76"/>
        <v>58.69</v>
      </c>
      <c r="T116" s="298">
        <f t="shared" si="77"/>
        <v>59.089999999999996</v>
      </c>
      <c r="U116" s="299">
        <f t="shared" si="78"/>
        <v>59.19</v>
      </c>
      <c r="V116" s="300">
        <f t="shared" si="79"/>
        <v>63.521749999999997</v>
      </c>
      <c r="W116" s="299">
        <f t="shared" si="80"/>
        <v>63.621749999999999</v>
      </c>
      <c r="X116" s="300">
        <f t="shared" si="81"/>
        <v>66.476249999999993</v>
      </c>
      <c r="Y116" s="299">
        <f t="shared" si="82"/>
        <v>66.576249999999987</v>
      </c>
      <c r="Z116" s="300">
        <f t="shared" si="83"/>
        <v>67.953499999999991</v>
      </c>
      <c r="AA116" s="298">
        <f t="shared" si="84"/>
        <v>68.053499999999985</v>
      </c>
      <c r="AB116" s="97" t="str">
        <f t="shared" si="85"/>
        <v/>
      </c>
      <c r="AC116" s="42" t="str">
        <f t="shared" si="86"/>
        <v>HB</v>
      </c>
      <c r="AD116" s="42">
        <f t="shared" si="87"/>
        <v>70</v>
      </c>
      <c r="AE116" s="346">
        <v>0</v>
      </c>
      <c r="AF116" s="346">
        <v>4</v>
      </c>
      <c r="AG116" s="347" t="s">
        <v>562</v>
      </c>
      <c r="AH116" s="348">
        <f t="shared" si="88"/>
        <v>60</v>
      </c>
      <c r="AI116" s="346">
        <v>0</v>
      </c>
      <c r="AJ116" s="346">
        <v>3</v>
      </c>
      <c r="AK116" s="347" t="s">
        <v>766</v>
      </c>
      <c r="AL116" s="349" t="str">
        <f t="shared" si="99"/>
        <v>SGP-1</v>
      </c>
      <c r="AM116" s="348">
        <f t="shared" si="89"/>
        <v>70</v>
      </c>
      <c r="AN116" s="350">
        <f t="shared" si="100"/>
        <v>66.67</v>
      </c>
      <c r="AO116" s="346">
        <v>6</v>
      </c>
      <c r="AP116" s="346">
        <v>220</v>
      </c>
      <c r="AQ116" s="346">
        <f t="shared" si="90"/>
        <v>2620</v>
      </c>
      <c r="AR116" s="348">
        <f t="shared" si="91"/>
        <v>53</v>
      </c>
      <c r="AS116" s="346">
        <v>11</v>
      </c>
      <c r="AT116" s="348">
        <f t="shared" si="92"/>
        <v>65</v>
      </c>
      <c r="AU116" s="346">
        <v>41</v>
      </c>
      <c r="AV116" s="348">
        <f t="shared" si="93"/>
        <v>100</v>
      </c>
      <c r="AW116" s="346">
        <v>51</v>
      </c>
      <c r="AX116" s="348">
        <f t="shared" si="94"/>
        <v>85</v>
      </c>
      <c r="AY116" s="346">
        <v>36</v>
      </c>
      <c r="AZ116" s="348">
        <f t="shared" si="95"/>
        <v>84</v>
      </c>
      <c r="BA116" s="351">
        <v>5.91</v>
      </c>
      <c r="BB116" s="348">
        <f t="shared" si="96"/>
        <v>54</v>
      </c>
      <c r="BC116" s="350">
        <f t="shared" si="101"/>
        <v>77.599999999999994</v>
      </c>
      <c r="BD116" s="350">
        <f t="shared" si="102"/>
        <v>65.3</v>
      </c>
      <c r="BE116" s="346" t="s">
        <v>450</v>
      </c>
      <c r="BF116" s="352">
        <v>1.1200000000000001</v>
      </c>
      <c r="BG116" s="353" t="str">
        <f t="shared" si="103"/>
        <v>"</v>
      </c>
      <c r="BH116" s="354">
        <f t="shared" si="104"/>
        <v>65.709999999999994</v>
      </c>
      <c r="BI116" s="350">
        <f t="shared" si="105"/>
        <v>65.709999999999994</v>
      </c>
      <c r="BJ116" s="113" t="str">
        <f t="shared" si="106"/>
        <v>L</v>
      </c>
      <c r="BK116" s="347" t="str">
        <f t="shared" si="132"/>
        <v/>
      </c>
      <c r="BR116" s="307"/>
      <c r="BS116" s="51" t="str">
        <f t="shared" si="107"/>
        <v>L</v>
      </c>
      <c r="BT116" s="51" t="str">
        <f t="shared" si="108"/>
        <v>L</v>
      </c>
      <c r="BU116" s="51" t="str">
        <f t="shared" si="109"/>
        <v>L</v>
      </c>
      <c r="BV116" s="51" t="str">
        <f t="shared" si="110"/>
        <v>L</v>
      </c>
      <c r="BW116" s="51" t="str">
        <f t="shared" si="111"/>
        <v>L</v>
      </c>
      <c r="BX116" s="51" t="str">
        <f t="shared" si="112"/>
        <v>L</v>
      </c>
      <c r="BY116" s="51" t="str">
        <f t="shared" si="113"/>
        <v>L</v>
      </c>
      <c r="BZ116" s="51" t="str">
        <f t="shared" si="114"/>
        <v>L</v>
      </c>
      <c r="CA116" s="51" t="str">
        <f t="shared" si="115"/>
        <v>L</v>
      </c>
      <c r="CB116" s="51" t="str">
        <f t="shared" si="116"/>
        <v>L</v>
      </c>
      <c r="CC116" s="51" t="str">
        <f t="shared" si="97"/>
        <v>L</v>
      </c>
      <c r="CD116" s="51" t="str">
        <f t="shared" si="98"/>
        <v>L</v>
      </c>
      <c r="CE116" s="51" t="str">
        <f t="shared" si="117"/>
        <v>L</v>
      </c>
      <c r="CF116" s="51"/>
      <c r="CH116" s="53" t="str">
        <f t="shared" si="118"/>
        <v/>
      </c>
      <c r="CI116" s="53" t="str">
        <f t="shared" si="119"/>
        <v/>
      </c>
      <c r="CJ116" s="54" t="str">
        <f t="shared" si="120"/>
        <v/>
      </c>
      <c r="CK116" s="53" t="str">
        <f t="shared" si="121"/>
        <v/>
      </c>
      <c r="CL116" s="53" t="str">
        <f t="shared" si="122"/>
        <v/>
      </c>
      <c r="CM116" s="53" t="str">
        <f t="shared" si="123"/>
        <v/>
      </c>
      <c r="CN116" s="53" t="str">
        <f t="shared" si="124"/>
        <v/>
      </c>
      <c r="CO116" s="53" t="str">
        <f t="shared" si="125"/>
        <v/>
      </c>
      <c r="CP116" s="53" t="str">
        <f t="shared" si="126"/>
        <v/>
      </c>
      <c r="CQ116" s="53" t="str">
        <f t="shared" si="127"/>
        <v/>
      </c>
      <c r="CR116" s="53" t="str">
        <f t="shared" si="128"/>
        <v/>
      </c>
      <c r="CS116" s="53" t="str">
        <f t="shared" si="129"/>
        <v/>
      </c>
      <c r="CT116" s="53" t="str">
        <f t="shared" si="130"/>
        <v/>
      </c>
      <c r="CU116" s="53" t="str">
        <f t="shared" si="131"/>
        <v/>
      </c>
    </row>
    <row r="117" spans="1:99" ht="61.5" hidden="1" thickBot="1" x14ac:dyDescent="0.35">
      <c r="A117" s="40">
        <v>105</v>
      </c>
      <c r="B117" s="106">
        <v>25</v>
      </c>
      <c r="C117" s="415" t="s">
        <v>489</v>
      </c>
      <c r="D117" s="40" t="s">
        <v>146</v>
      </c>
      <c r="E117" s="420">
        <v>28</v>
      </c>
      <c r="F117" s="422" t="s">
        <v>631</v>
      </c>
      <c r="G117" s="40" t="s">
        <v>141</v>
      </c>
      <c r="H117" s="411">
        <v>169.6</v>
      </c>
      <c r="I117" s="411">
        <v>66.400000000000006</v>
      </c>
      <c r="J117" s="296">
        <f t="shared" si="67"/>
        <v>52.718999999999994</v>
      </c>
      <c r="K117" s="297">
        <f t="shared" si="68"/>
        <v>52.818999999999996</v>
      </c>
      <c r="L117" s="298">
        <f t="shared" si="69"/>
        <v>54.272499999999994</v>
      </c>
      <c r="M117" s="297">
        <f t="shared" si="70"/>
        <v>54.372499999999995</v>
      </c>
      <c r="N117" s="298">
        <f t="shared" si="71"/>
        <v>57.379499999999993</v>
      </c>
      <c r="O117" s="297">
        <f t="shared" si="72"/>
        <v>57.479499999999994</v>
      </c>
      <c r="P117" s="298">
        <f t="shared" si="73"/>
        <v>62.039999999999992</v>
      </c>
      <c r="Q117" s="299">
        <f t="shared" si="74"/>
        <v>62.139999999999993</v>
      </c>
      <c r="R117" s="300">
        <f t="shared" si="75"/>
        <v>62.639999999999993</v>
      </c>
      <c r="S117" s="299">
        <f t="shared" si="76"/>
        <v>62.739999999999995</v>
      </c>
      <c r="T117" s="298">
        <f t="shared" si="77"/>
        <v>63.139999999999993</v>
      </c>
      <c r="U117" s="299">
        <f t="shared" si="78"/>
        <v>63.239999999999995</v>
      </c>
      <c r="V117" s="300">
        <f t="shared" si="79"/>
        <v>67.875499999999988</v>
      </c>
      <c r="W117" s="299">
        <f t="shared" si="80"/>
        <v>67.975499999999982</v>
      </c>
      <c r="X117" s="300">
        <f t="shared" si="81"/>
        <v>71.032499999999999</v>
      </c>
      <c r="Y117" s="299">
        <f t="shared" si="82"/>
        <v>71.132499999999993</v>
      </c>
      <c r="Z117" s="300">
        <f t="shared" si="83"/>
        <v>72.61099999999999</v>
      </c>
      <c r="AA117" s="298">
        <f t="shared" si="84"/>
        <v>72.710999999999984</v>
      </c>
      <c r="AB117" s="97" t="str">
        <f t="shared" si="85"/>
        <v/>
      </c>
      <c r="AC117" s="42" t="str">
        <f t="shared" si="86"/>
        <v>HA</v>
      </c>
      <c r="AD117" s="42">
        <f t="shared" si="87"/>
        <v>80</v>
      </c>
      <c r="AE117" s="346">
        <v>0</v>
      </c>
      <c r="AF117" s="346">
        <v>4</v>
      </c>
      <c r="AG117" s="347" t="s">
        <v>563</v>
      </c>
      <c r="AH117" s="348">
        <f t="shared" si="88"/>
        <v>60</v>
      </c>
      <c r="AI117" s="346">
        <v>0</v>
      </c>
      <c r="AJ117" s="346">
        <v>2</v>
      </c>
      <c r="AK117" s="347" t="s">
        <v>767</v>
      </c>
      <c r="AL117" s="349" t="str">
        <f t="shared" si="99"/>
        <v>SGP-1</v>
      </c>
      <c r="AM117" s="348">
        <f t="shared" si="89"/>
        <v>80</v>
      </c>
      <c r="AN117" s="350">
        <f t="shared" si="100"/>
        <v>73.33</v>
      </c>
      <c r="AO117" s="346">
        <v>6</v>
      </c>
      <c r="AP117" s="346">
        <v>230</v>
      </c>
      <c r="AQ117" s="346">
        <f t="shared" si="90"/>
        <v>2630</v>
      </c>
      <c r="AR117" s="348">
        <f t="shared" si="91"/>
        <v>53</v>
      </c>
      <c r="AS117" s="346">
        <v>11</v>
      </c>
      <c r="AT117" s="348">
        <f t="shared" si="92"/>
        <v>65</v>
      </c>
      <c r="AU117" s="346">
        <v>41</v>
      </c>
      <c r="AV117" s="348">
        <f t="shared" si="93"/>
        <v>100</v>
      </c>
      <c r="AW117" s="346">
        <v>53</v>
      </c>
      <c r="AX117" s="348">
        <f t="shared" si="94"/>
        <v>95</v>
      </c>
      <c r="AY117" s="346">
        <v>35</v>
      </c>
      <c r="AZ117" s="348">
        <f t="shared" si="95"/>
        <v>82</v>
      </c>
      <c r="BA117" s="351">
        <v>5.65</v>
      </c>
      <c r="BB117" s="348">
        <f t="shared" si="96"/>
        <v>61</v>
      </c>
      <c r="BC117" s="350">
        <f t="shared" si="101"/>
        <v>80.599999999999994</v>
      </c>
      <c r="BD117" s="350">
        <f t="shared" si="102"/>
        <v>66.8</v>
      </c>
      <c r="BE117" s="346" t="s">
        <v>450</v>
      </c>
      <c r="BF117" s="352">
        <v>1.03</v>
      </c>
      <c r="BG117" s="353" t="str">
        <f t="shared" si="103"/>
        <v>"</v>
      </c>
      <c r="BH117" s="354">
        <f t="shared" si="104"/>
        <v>68.760000000000005</v>
      </c>
      <c r="BI117" s="350">
        <f t="shared" si="105"/>
        <v>68.760000000000005</v>
      </c>
      <c r="BJ117" s="113" t="str">
        <f t="shared" si="106"/>
        <v>L</v>
      </c>
      <c r="BK117" s="347" t="str">
        <f t="shared" si="132"/>
        <v/>
      </c>
      <c r="BR117" s="307"/>
      <c r="BS117" s="51" t="str">
        <f t="shared" si="107"/>
        <v>L</v>
      </c>
      <c r="BT117" s="51" t="str">
        <f t="shared" si="108"/>
        <v>L</v>
      </c>
      <c r="BU117" s="51" t="str">
        <f t="shared" si="109"/>
        <v>L</v>
      </c>
      <c r="BV117" s="51" t="str">
        <f t="shared" si="110"/>
        <v>L</v>
      </c>
      <c r="BW117" s="51" t="str">
        <f t="shared" si="111"/>
        <v>L</v>
      </c>
      <c r="BX117" s="51" t="str">
        <f t="shared" si="112"/>
        <v>L</v>
      </c>
      <c r="BY117" s="51" t="str">
        <f t="shared" si="113"/>
        <v>L</v>
      </c>
      <c r="BZ117" s="51" t="str">
        <f t="shared" si="114"/>
        <v>L</v>
      </c>
      <c r="CA117" s="51" t="str">
        <f t="shared" si="115"/>
        <v>L</v>
      </c>
      <c r="CB117" s="51" t="str">
        <f t="shared" si="116"/>
        <v>L</v>
      </c>
      <c r="CC117" s="51" t="str">
        <f t="shared" si="97"/>
        <v>L</v>
      </c>
      <c r="CD117" s="51" t="str">
        <f t="shared" si="98"/>
        <v>L</v>
      </c>
      <c r="CE117" s="51" t="str">
        <f t="shared" si="117"/>
        <v>L</v>
      </c>
      <c r="CF117" s="51"/>
      <c r="CH117" s="53" t="str">
        <f t="shared" si="118"/>
        <v/>
      </c>
      <c r="CI117" s="53" t="str">
        <f t="shared" si="119"/>
        <v/>
      </c>
      <c r="CJ117" s="54" t="str">
        <f t="shared" si="120"/>
        <v/>
      </c>
      <c r="CK117" s="53" t="str">
        <f t="shared" si="121"/>
        <v/>
      </c>
      <c r="CL117" s="53" t="str">
        <f t="shared" si="122"/>
        <v/>
      </c>
      <c r="CM117" s="53" t="str">
        <f t="shared" si="123"/>
        <v/>
      </c>
      <c r="CN117" s="53" t="str">
        <f t="shared" si="124"/>
        <v/>
      </c>
      <c r="CO117" s="53" t="str">
        <f t="shared" si="125"/>
        <v/>
      </c>
      <c r="CP117" s="53" t="str">
        <f t="shared" si="126"/>
        <v/>
      </c>
      <c r="CQ117" s="53" t="str">
        <f t="shared" si="127"/>
        <v/>
      </c>
      <c r="CR117" s="53" t="str">
        <f t="shared" si="128"/>
        <v/>
      </c>
      <c r="CS117" s="53" t="str">
        <f t="shared" si="129"/>
        <v/>
      </c>
      <c r="CT117" s="53" t="str">
        <f t="shared" si="130"/>
        <v/>
      </c>
      <c r="CU117" s="53" t="str">
        <f t="shared" si="131"/>
        <v/>
      </c>
    </row>
    <row r="118" spans="1:99" ht="102" hidden="1" thickBot="1" x14ac:dyDescent="0.35">
      <c r="A118" s="40">
        <v>106</v>
      </c>
      <c r="B118" s="106">
        <v>26</v>
      </c>
      <c r="C118" s="415" t="s">
        <v>490</v>
      </c>
      <c r="D118" s="40" t="s">
        <v>146</v>
      </c>
      <c r="E118" s="420">
        <v>29</v>
      </c>
      <c r="F118" s="422" t="s">
        <v>632</v>
      </c>
      <c r="G118" s="40" t="s">
        <v>141</v>
      </c>
      <c r="H118" s="411">
        <v>171.4</v>
      </c>
      <c r="I118" s="411">
        <v>72.900000000000006</v>
      </c>
      <c r="J118" s="296">
        <f t="shared" si="67"/>
        <v>54.096000000000004</v>
      </c>
      <c r="K118" s="297">
        <f t="shared" si="68"/>
        <v>54.196000000000005</v>
      </c>
      <c r="L118" s="298">
        <f t="shared" si="69"/>
        <v>55.690000000000005</v>
      </c>
      <c r="M118" s="297">
        <f t="shared" si="70"/>
        <v>55.790000000000006</v>
      </c>
      <c r="N118" s="298">
        <f t="shared" si="71"/>
        <v>58.878000000000007</v>
      </c>
      <c r="O118" s="297">
        <f t="shared" si="72"/>
        <v>58.978000000000009</v>
      </c>
      <c r="P118" s="298">
        <f t="shared" si="73"/>
        <v>63.660000000000004</v>
      </c>
      <c r="Q118" s="299">
        <f t="shared" si="74"/>
        <v>63.760000000000005</v>
      </c>
      <c r="R118" s="300">
        <f t="shared" si="75"/>
        <v>64.260000000000005</v>
      </c>
      <c r="S118" s="299">
        <f t="shared" si="76"/>
        <v>64.36</v>
      </c>
      <c r="T118" s="298">
        <f t="shared" si="77"/>
        <v>64.760000000000005</v>
      </c>
      <c r="U118" s="299">
        <f t="shared" si="78"/>
        <v>64.86</v>
      </c>
      <c r="V118" s="300">
        <f t="shared" si="79"/>
        <v>69.617000000000004</v>
      </c>
      <c r="W118" s="299">
        <f t="shared" si="80"/>
        <v>69.716999999999999</v>
      </c>
      <c r="X118" s="300">
        <f t="shared" si="81"/>
        <v>72.855000000000004</v>
      </c>
      <c r="Y118" s="299">
        <f t="shared" si="82"/>
        <v>72.954999999999998</v>
      </c>
      <c r="Z118" s="300">
        <f t="shared" si="83"/>
        <v>74.474000000000004</v>
      </c>
      <c r="AA118" s="298">
        <f t="shared" si="84"/>
        <v>74.573999999999998</v>
      </c>
      <c r="AB118" s="97" t="str">
        <f t="shared" si="85"/>
        <v/>
      </c>
      <c r="AC118" s="42" t="str">
        <f t="shared" si="86"/>
        <v>NA</v>
      </c>
      <c r="AD118" s="42">
        <f t="shared" si="87"/>
        <v>60</v>
      </c>
      <c r="AE118" s="346">
        <v>0</v>
      </c>
      <c r="AF118" s="346">
        <v>6</v>
      </c>
      <c r="AG118" s="347" t="s">
        <v>933</v>
      </c>
      <c r="AH118" s="348">
        <f t="shared" si="88"/>
        <v>40</v>
      </c>
      <c r="AI118" s="346">
        <v>0</v>
      </c>
      <c r="AJ118" s="346">
        <v>3</v>
      </c>
      <c r="AK118" s="347" t="s">
        <v>768</v>
      </c>
      <c r="AL118" s="349" t="str">
        <f t="shared" si="99"/>
        <v>SGP-1</v>
      </c>
      <c r="AM118" s="348">
        <f t="shared" si="89"/>
        <v>70</v>
      </c>
      <c r="AN118" s="350">
        <f t="shared" si="100"/>
        <v>56.67</v>
      </c>
      <c r="AO118" s="346">
        <v>6</v>
      </c>
      <c r="AP118" s="346">
        <v>0</v>
      </c>
      <c r="AQ118" s="346">
        <f t="shared" si="90"/>
        <v>2400</v>
      </c>
      <c r="AR118" s="348">
        <f t="shared" si="91"/>
        <v>41</v>
      </c>
      <c r="AS118" s="346">
        <v>14</v>
      </c>
      <c r="AT118" s="348">
        <f t="shared" si="92"/>
        <v>80</v>
      </c>
      <c r="AU118" s="346">
        <v>41</v>
      </c>
      <c r="AV118" s="348">
        <f t="shared" si="93"/>
        <v>100</v>
      </c>
      <c r="AW118" s="346">
        <v>54</v>
      </c>
      <c r="AX118" s="348">
        <f t="shared" si="94"/>
        <v>100</v>
      </c>
      <c r="AY118" s="346">
        <v>43</v>
      </c>
      <c r="AZ118" s="348">
        <f t="shared" si="95"/>
        <v>100</v>
      </c>
      <c r="BA118" s="351">
        <v>4.95</v>
      </c>
      <c r="BB118" s="348">
        <f t="shared" si="96"/>
        <v>81</v>
      </c>
      <c r="BC118" s="350">
        <f t="shared" si="101"/>
        <v>92.2</v>
      </c>
      <c r="BD118" s="350">
        <f t="shared" si="102"/>
        <v>66.599999999999994</v>
      </c>
      <c r="BE118" s="346" t="s">
        <v>450</v>
      </c>
      <c r="BF118" s="352">
        <v>0.56000000000000005</v>
      </c>
      <c r="BG118" s="353" t="str">
        <f t="shared" si="103"/>
        <v>"</v>
      </c>
      <c r="BH118" s="354">
        <f t="shared" si="104"/>
        <v>63.62</v>
      </c>
      <c r="BI118" s="350">
        <f t="shared" si="105"/>
        <v>63.62</v>
      </c>
      <c r="BJ118" s="113" t="str">
        <f t="shared" si="106"/>
        <v>L</v>
      </c>
      <c r="BK118" s="347" t="str">
        <f t="shared" si="132"/>
        <v/>
      </c>
      <c r="BR118" s="307"/>
      <c r="BS118" s="51" t="str">
        <f t="shared" si="107"/>
        <v>L</v>
      </c>
      <c r="BT118" s="51" t="str">
        <f t="shared" si="108"/>
        <v>L</v>
      </c>
      <c r="BU118" s="51" t="str">
        <f t="shared" si="109"/>
        <v>L</v>
      </c>
      <c r="BV118" s="51" t="str">
        <f t="shared" si="110"/>
        <v>L</v>
      </c>
      <c r="BW118" s="51" t="str">
        <f t="shared" si="111"/>
        <v>L</v>
      </c>
      <c r="BX118" s="51" t="str">
        <f t="shared" si="112"/>
        <v>L</v>
      </c>
      <c r="BY118" s="51" t="str">
        <f t="shared" si="113"/>
        <v>L</v>
      </c>
      <c r="BZ118" s="51" t="str">
        <f t="shared" si="114"/>
        <v>L</v>
      </c>
      <c r="CA118" s="51" t="str">
        <f t="shared" si="115"/>
        <v>L</v>
      </c>
      <c r="CB118" s="51" t="str">
        <f t="shared" si="116"/>
        <v>L</v>
      </c>
      <c r="CC118" s="51" t="str">
        <f t="shared" si="97"/>
        <v>L</v>
      </c>
      <c r="CD118" s="51" t="str">
        <f t="shared" si="98"/>
        <v>L</v>
      </c>
      <c r="CE118" s="51" t="str">
        <f t="shared" si="117"/>
        <v>L</v>
      </c>
      <c r="CF118" s="51"/>
      <c r="CH118" s="53" t="str">
        <f t="shared" si="118"/>
        <v/>
      </c>
      <c r="CI118" s="53" t="str">
        <f t="shared" si="119"/>
        <v/>
      </c>
      <c r="CJ118" s="54" t="str">
        <f t="shared" si="120"/>
        <v/>
      </c>
      <c r="CK118" s="53" t="str">
        <f t="shared" si="121"/>
        <v/>
      </c>
      <c r="CL118" s="53" t="str">
        <f t="shared" si="122"/>
        <v/>
      </c>
      <c r="CM118" s="53" t="str">
        <f t="shared" si="123"/>
        <v/>
      </c>
      <c r="CN118" s="53" t="str">
        <f t="shared" si="124"/>
        <v/>
      </c>
      <c r="CO118" s="53" t="str">
        <f t="shared" si="125"/>
        <v/>
      </c>
      <c r="CP118" s="53" t="str">
        <f t="shared" si="126"/>
        <v/>
      </c>
      <c r="CQ118" s="53" t="str">
        <f t="shared" si="127"/>
        <v/>
      </c>
      <c r="CR118" s="53" t="str">
        <f t="shared" si="128"/>
        <v/>
      </c>
      <c r="CS118" s="53" t="str">
        <f t="shared" si="129"/>
        <v/>
      </c>
      <c r="CT118" s="53" t="str">
        <f t="shared" si="130"/>
        <v/>
      </c>
      <c r="CU118" s="53" t="str">
        <f t="shared" si="131"/>
        <v/>
      </c>
    </row>
    <row r="119" spans="1:99" ht="61.5" hidden="1" thickBot="1" x14ac:dyDescent="0.35">
      <c r="A119" s="40">
        <v>107</v>
      </c>
      <c r="B119" s="106">
        <v>27</v>
      </c>
      <c r="C119" s="415" t="s">
        <v>491</v>
      </c>
      <c r="D119" s="40" t="s">
        <v>146</v>
      </c>
      <c r="E119" s="420">
        <v>30</v>
      </c>
      <c r="F119" s="422" t="s">
        <v>633</v>
      </c>
      <c r="G119" s="40" t="s">
        <v>141</v>
      </c>
      <c r="H119" s="411">
        <v>166.7</v>
      </c>
      <c r="I119" s="411">
        <v>52</v>
      </c>
      <c r="J119" s="296">
        <f t="shared" si="67"/>
        <v>50.500499999999995</v>
      </c>
      <c r="K119" s="297">
        <f t="shared" si="68"/>
        <v>50.600499999999997</v>
      </c>
      <c r="L119" s="298">
        <f t="shared" si="69"/>
        <v>51.988749999999996</v>
      </c>
      <c r="M119" s="297">
        <f t="shared" si="70"/>
        <v>52.088749999999997</v>
      </c>
      <c r="N119" s="298">
        <f t="shared" si="71"/>
        <v>54.96524999999999</v>
      </c>
      <c r="O119" s="297">
        <f t="shared" si="72"/>
        <v>55.065249999999992</v>
      </c>
      <c r="P119" s="298">
        <f t="shared" si="73"/>
        <v>59.429999999999993</v>
      </c>
      <c r="Q119" s="299">
        <f t="shared" si="74"/>
        <v>59.529999999999994</v>
      </c>
      <c r="R119" s="300">
        <f t="shared" si="75"/>
        <v>60.029999999999994</v>
      </c>
      <c r="S119" s="299">
        <f t="shared" si="76"/>
        <v>60.129999999999995</v>
      </c>
      <c r="T119" s="298">
        <f t="shared" si="77"/>
        <v>60.529999999999994</v>
      </c>
      <c r="U119" s="299">
        <f t="shared" si="78"/>
        <v>60.629999999999995</v>
      </c>
      <c r="V119" s="300">
        <f t="shared" si="79"/>
        <v>65.069749999999999</v>
      </c>
      <c r="W119" s="299">
        <f t="shared" si="80"/>
        <v>65.169749999999993</v>
      </c>
      <c r="X119" s="300">
        <f t="shared" si="81"/>
        <v>68.096249999999998</v>
      </c>
      <c r="Y119" s="299">
        <f t="shared" si="82"/>
        <v>68.196249999999992</v>
      </c>
      <c r="Z119" s="300">
        <f t="shared" si="83"/>
        <v>69.609499999999997</v>
      </c>
      <c r="AA119" s="298">
        <f t="shared" si="84"/>
        <v>69.709499999999991</v>
      </c>
      <c r="AB119" s="97" t="str">
        <f t="shared" si="85"/>
        <v/>
      </c>
      <c r="AC119" s="42" t="str">
        <f t="shared" si="86"/>
        <v>LB</v>
      </c>
      <c r="AD119" s="42">
        <f t="shared" si="87"/>
        <v>30</v>
      </c>
      <c r="AE119" s="346">
        <v>0</v>
      </c>
      <c r="AF119" s="346">
        <v>4</v>
      </c>
      <c r="AG119" s="347" t="s">
        <v>564</v>
      </c>
      <c r="AH119" s="348">
        <f t="shared" si="88"/>
        <v>60</v>
      </c>
      <c r="AI119" s="346">
        <v>0</v>
      </c>
      <c r="AJ119" s="346">
        <v>2</v>
      </c>
      <c r="AK119" s="347" t="s">
        <v>769</v>
      </c>
      <c r="AL119" s="349" t="str">
        <f t="shared" si="99"/>
        <v>SGP-1</v>
      </c>
      <c r="AM119" s="348">
        <f t="shared" si="89"/>
        <v>80</v>
      </c>
      <c r="AN119" s="350">
        <f t="shared" si="100"/>
        <v>56.67</v>
      </c>
      <c r="AO119" s="346">
        <v>6</v>
      </c>
      <c r="AP119" s="346">
        <v>270</v>
      </c>
      <c r="AQ119" s="346">
        <f t="shared" si="90"/>
        <v>2670</v>
      </c>
      <c r="AR119" s="348">
        <f t="shared" si="91"/>
        <v>55</v>
      </c>
      <c r="AS119" s="346">
        <v>11</v>
      </c>
      <c r="AT119" s="348">
        <f t="shared" si="92"/>
        <v>65</v>
      </c>
      <c r="AU119" s="346">
        <v>41</v>
      </c>
      <c r="AV119" s="348">
        <f t="shared" si="93"/>
        <v>100</v>
      </c>
      <c r="AW119" s="346">
        <v>50</v>
      </c>
      <c r="AX119" s="348">
        <f t="shared" si="94"/>
        <v>80</v>
      </c>
      <c r="AY119" s="346">
        <v>37</v>
      </c>
      <c r="AZ119" s="348">
        <f t="shared" si="95"/>
        <v>86</v>
      </c>
      <c r="BA119" s="351">
        <v>5.0999999999999996</v>
      </c>
      <c r="BB119" s="348">
        <f t="shared" si="96"/>
        <v>76</v>
      </c>
      <c r="BC119" s="350">
        <f t="shared" si="101"/>
        <v>81.400000000000006</v>
      </c>
      <c r="BD119" s="350">
        <f t="shared" si="102"/>
        <v>68.2</v>
      </c>
      <c r="BE119" s="346" t="s">
        <v>450</v>
      </c>
      <c r="BF119" s="352" t="s">
        <v>44</v>
      </c>
      <c r="BG119" s="353" t="str">
        <f t="shared" si="103"/>
        <v/>
      </c>
      <c r="BH119" s="354">
        <f t="shared" si="104"/>
        <v>64.739999999999995</v>
      </c>
      <c r="BI119" s="350">
        <f t="shared" si="105"/>
        <v>64.739999999999995</v>
      </c>
      <c r="BJ119" s="113" t="str">
        <f t="shared" si="106"/>
        <v>L</v>
      </c>
      <c r="BK119" s="347" t="str">
        <f t="shared" si="132"/>
        <v xml:space="preserve">Renang=20 M,                     </v>
      </c>
      <c r="BR119" s="307"/>
      <c r="BS119" s="51" t="str">
        <f t="shared" si="107"/>
        <v>L</v>
      </c>
      <c r="BT119" s="51" t="str">
        <f t="shared" si="108"/>
        <v>L</v>
      </c>
      <c r="BU119" s="51" t="str">
        <f t="shared" si="109"/>
        <v>L</v>
      </c>
      <c r="BV119" s="51" t="str">
        <f t="shared" si="110"/>
        <v>L</v>
      </c>
      <c r="BW119" s="51" t="str">
        <f t="shared" si="111"/>
        <v>L</v>
      </c>
      <c r="BX119" s="51" t="str">
        <f t="shared" si="112"/>
        <v>L</v>
      </c>
      <c r="BY119" s="51" t="str">
        <f t="shared" si="113"/>
        <v>L</v>
      </c>
      <c r="BZ119" s="51" t="str">
        <f t="shared" si="114"/>
        <v>L</v>
      </c>
      <c r="CA119" s="51" t="str">
        <f t="shared" si="115"/>
        <v>L</v>
      </c>
      <c r="CB119" s="51" t="str">
        <f t="shared" si="116"/>
        <v>L</v>
      </c>
      <c r="CC119" s="51" t="str">
        <f t="shared" si="97"/>
        <v>L</v>
      </c>
      <c r="CD119" s="51" t="str">
        <f t="shared" si="98"/>
        <v>L</v>
      </c>
      <c r="CE119" s="51" t="str">
        <f t="shared" si="117"/>
        <v>L</v>
      </c>
      <c r="CF119" s="51"/>
      <c r="CH119" s="53" t="str">
        <f t="shared" si="118"/>
        <v/>
      </c>
      <c r="CI119" s="53" t="str">
        <f t="shared" si="119"/>
        <v/>
      </c>
      <c r="CJ119" s="54" t="str">
        <f t="shared" si="120"/>
        <v/>
      </c>
      <c r="CK119" s="53" t="str">
        <f t="shared" si="121"/>
        <v/>
      </c>
      <c r="CL119" s="53" t="str">
        <f t="shared" si="122"/>
        <v/>
      </c>
      <c r="CM119" s="53" t="str">
        <f t="shared" si="123"/>
        <v/>
      </c>
      <c r="CN119" s="53" t="str">
        <f t="shared" si="124"/>
        <v/>
      </c>
      <c r="CO119" s="53" t="str">
        <f t="shared" si="125"/>
        <v/>
      </c>
      <c r="CP119" s="53" t="str">
        <f t="shared" si="126"/>
        <v/>
      </c>
      <c r="CQ119" s="53" t="str">
        <f t="shared" si="127"/>
        <v/>
      </c>
      <c r="CR119" s="53" t="str">
        <f t="shared" si="128"/>
        <v/>
      </c>
      <c r="CS119" s="53" t="str">
        <f t="shared" si="129"/>
        <v/>
      </c>
      <c r="CT119" s="53" t="str">
        <f t="shared" si="130"/>
        <v/>
      </c>
      <c r="CU119" s="53" t="str">
        <f t="shared" si="131"/>
        <v xml:space="preserve">Renang=20 M,                     </v>
      </c>
    </row>
    <row r="120" spans="1:99" ht="102" hidden="1" thickBot="1" x14ac:dyDescent="0.35">
      <c r="A120" s="40">
        <v>108</v>
      </c>
      <c r="B120" s="106">
        <v>28</v>
      </c>
      <c r="C120" s="415" t="s">
        <v>492</v>
      </c>
      <c r="D120" s="40" t="s">
        <v>146</v>
      </c>
      <c r="E120" s="407">
        <v>36</v>
      </c>
      <c r="F120" s="422" t="s">
        <v>634</v>
      </c>
      <c r="G120" s="40" t="s">
        <v>141</v>
      </c>
      <c r="H120" s="411">
        <v>164.6</v>
      </c>
      <c r="I120" s="411">
        <v>53.6</v>
      </c>
      <c r="J120" s="296">
        <f t="shared" si="67"/>
        <v>48.893999999999991</v>
      </c>
      <c r="K120" s="297">
        <f t="shared" si="68"/>
        <v>48.993999999999993</v>
      </c>
      <c r="L120" s="298">
        <f t="shared" si="69"/>
        <v>50.334999999999994</v>
      </c>
      <c r="M120" s="297">
        <f t="shared" si="70"/>
        <v>50.434999999999995</v>
      </c>
      <c r="N120" s="298">
        <f t="shared" si="71"/>
        <v>53.216999999999992</v>
      </c>
      <c r="O120" s="297">
        <f t="shared" si="72"/>
        <v>53.316999999999993</v>
      </c>
      <c r="P120" s="298">
        <f t="shared" si="73"/>
        <v>57.539999999999992</v>
      </c>
      <c r="Q120" s="299">
        <f t="shared" si="74"/>
        <v>57.639999999999993</v>
      </c>
      <c r="R120" s="300">
        <f t="shared" si="75"/>
        <v>58.139999999999993</v>
      </c>
      <c r="S120" s="299">
        <f t="shared" si="76"/>
        <v>58.239999999999995</v>
      </c>
      <c r="T120" s="298">
        <f t="shared" si="77"/>
        <v>58.639999999999993</v>
      </c>
      <c r="U120" s="299">
        <f t="shared" si="78"/>
        <v>58.739999999999995</v>
      </c>
      <c r="V120" s="300">
        <f t="shared" si="79"/>
        <v>63.037999999999997</v>
      </c>
      <c r="W120" s="299">
        <f t="shared" si="80"/>
        <v>63.137999999999998</v>
      </c>
      <c r="X120" s="300">
        <f t="shared" si="81"/>
        <v>65.97</v>
      </c>
      <c r="Y120" s="299">
        <f t="shared" si="82"/>
        <v>66.069999999999993</v>
      </c>
      <c r="Z120" s="300">
        <f t="shared" si="83"/>
        <v>67.435999999999993</v>
      </c>
      <c r="AA120" s="298">
        <f t="shared" si="84"/>
        <v>67.535999999999987</v>
      </c>
      <c r="AB120" s="97" t="str">
        <f t="shared" si="85"/>
        <v/>
      </c>
      <c r="AC120" s="42" t="str">
        <f t="shared" si="86"/>
        <v>HB</v>
      </c>
      <c r="AD120" s="42">
        <f t="shared" si="87"/>
        <v>70</v>
      </c>
      <c r="AE120" s="346">
        <v>0</v>
      </c>
      <c r="AF120" s="346">
        <v>8</v>
      </c>
      <c r="AG120" s="347" t="s">
        <v>565</v>
      </c>
      <c r="AH120" s="348">
        <f t="shared" si="88"/>
        <v>20</v>
      </c>
      <c r="AI120" s="346">
        <v>0</v>
      </c>
      <c r="AJ120" s="346">
        <v>5</v>
      </c>
      <c r="AK120" s="347" t="s">
        <v>770</v>
      </c>
      <c r="AL120" s="349" t="str">
        <f t="shared" si="99"/>
        <v>SGP-2</v>
      </c>
      <c r="AM120" s="348">
        <f t="shared" si="89"/>
        <v>50</v>
      </c>
      <c r="AN120" s="350">
        <f t="shared" si="100"/>
        <v>46.67</v>
      </c>
      <c r="AO120" s="346">
        <v>6</v>
      </c>
      <c r="AP120" s="346">
        <v>140</v>
      </c>
      <c r="AQ120" s="346">
        <f t="shared" si="90"/>
        <v>2540</v>
      </c>
      <c r="AR120" s="348">
        <f t="shared" si="91"/>
        <v>49</v>
      </c>
      <c r="AS120" s="346">
        <v>10</v>
      </c>
      <c r="AT120" s="348">
        <f t="shared" si="92"/>
        <v>60</v>
      </c>
      <c r="AU120" s="346">
        <v>41</v>
      </c>
      <c r="AV120" s="348">
        <f t="shared" si="93"/>
        <v>100</v>
      </c>
      <c r="AW120" s="346">
        <v>54</v>
      </c>
      <c r="AX120" s="348">
        <f t="shared" si="94"/>
        <v>100</v>
      </c>
      <c r="AY120" s="346">
        <v>40</v>
      </c>
      <c r="AZ120" s="348">
        <f t="shared" si="95"/>
        <v>93</v>
      </c>
      <c r="BA120" s="351">
        <v>5.3</v>
      </c>
      <c r="BB120" s="348">
        <f t="shared" si="96"/>
        <v>70</v>
      </c>
      <c r="BC120" s="350">
        <f t="shared" si="101"/>
        <v>84.6</v>
      </c>
      <c r="BD120" s="350">
        <f t="shared" si="102"/>
        <v>66.8</v>
      </c>
      <c r="BE120" s="346" t="s">
        <v>450</v>
      </c>
      <c r="BF120" s="352">
        <v>1.1299999999999999</v>
      </c>
      <c r="BG120" s="353" t="str">
        <f t="shared" si="103"/>
        <v>"</v>
      </c>
      <c r="BH120" s="354">
        <f t="shared" si="104"/>
        <v>60.76</v>
      </c>
      <c r="BI120" s="350">
        <f t="shared" si="105"/>
        <v>36</v>
      </c>
      <c r="BJ120" s="113" t="str">
        <f t="shared" si="106"/>
        <v>TL</v>
      </c>
      <c r="BK120" s="347" t="str">
        <f t="shared" si="132"/>
        <v xml:space="preserve">NSA=N-8(20)(NM-= HA-2, HAS-2, OBEEN-3, HAP),                    </v>
      </c>
      <c r="BR120" s="307"/>
      <c r="BS120" s="51" t="str">
        <f t="shared" si="107"/>
        <v>L</v>
      </c>
      <c r="BT120" s="51" t="str">
        <f t="shared" si="108"/>
        <v>TL</v>
      </c>
      <c r="BU120" s="51" t="str">
        <f t="shared" si="109"/>
        <v>L</v>
      </c>
      <c r="BV120" s="51" t="str">
        <f t="shared" si="110"/>
        <v>L</v>
      </c>
      <c r="BW120" s="51" t="str">
        <f t="shared" si="111"/>
        <v>L</v>
      </c>
      <c r="BX120" s="51" t="str">
        <f t="shared" si="112"/>
        <v>L</v>
      </c>
      <c r="BY120" s="51" t="str">
        <f t="shared" si="113"/>
        <v>L</v>
      </c>
      <c r="BZ120" s="51" t="str">
        <f t="shared" si="114"/>
        <v>L</v>
      </c>
      <c r="CA120" s="51" t="str">
        <f t="shared" si="115"/>
        <v>L</v>
      </c>
      <c r="CB120" s="51" t="str">
        <f t="shared" si="116"/>
        <v>L</v>
      </c>
      <c r="CC120" s="51" t="str">
        <f t="shared" si="97"/>
        <v>L</v>
      </c>
      <c r="CD120" s="51" t="str">
        <f t="shared" si="98"/>
        <v>L</v>
      </c>
      <c r="CE120" s="51" t="str">
        <f t="shared" si="117"/>
        <v>L</v>
      </c>
      <c r="CF120" s="51"/>
      <c r="CH120" s="53" t="str">
        <f t="shared" si="118"/>
        <v/>
      </c>
      <c r="CI120" s="53" t="str">
        <f t="shared" si="119"/>
        <v xml:space="preserve">NSA=N-8(20)(NM-= HA-2, HAS-2, OBEEN-3, HAP),                    </v>
      </c>
      <c r="CJ120" s="54" t="str">
        <f t="shared" si="120"/>
        <v/>
      </c>
      <c r="CK120" s="53" t="str">
        <f t="shared" si="121"/>
        <v/>
      </c>
      <c r="CL120" s="53" t="str">
        <f t="shared" si="122"/>
        <v/>
      </c>
      <c r="CM120" s="53" t="str">
        <f t="shared" si="123"/>
        <v/>
      </c>
      <c r="CN120" s="53" t="str">
        <f t="shared" si="124"/>
        <v/>
      </c>
      <c r="CO120" s="53" t="str">
        <f t="shared" si="125"/>
        <v/>
      </c>
      <c r="CP120" s="53" t="str">
        <f t="shared" si="126"/>
        <v/>
      </c>
      <c r="CQ120" s="53" t="str">
        <f t="shared" si="127"/>
        <v/>
      </c>
      <c r="CR120" s="53" t="str">
        <f t="shared" si="128"/>
        <v/>
      </c>
      <c r="CS120" s="53" t="str">
        <f t="shared" si="129"/>
        <v/>
      </c>
      <c r="CT120" s="53" t="str">
        <f t="shared" si="130"/>
        <v/>
      </c>
      <c r="CU120" s="53" t="str">
        <f t="shared" si="131"/>
        <v/>
      </c>
    </row>
    <row r="121" spans="1:99" ht="102" hidden="1" thickBot="1" x14ac:dyDescent="0.35">
      <c r="A121" s="40">
        <v>109</v>
      </c>
      <c r="B121" s="106">
        <v>29</v>
      </c>
      <c r="C121" s="415" t="s">
        <v>493</v>
      </c>
      <c r="D121" s="40" t="s">
        <v>146</v>
      </c>
      <c r="E121" s="407">
        <v>37</v>
      </c>
      <c r="F121" s="422" t="s">
        <v>635</v>
      </c>
      <c r="G121" s="40" t="s">
        <v>141</v>
      </c>
      <c r="H121" s="411">
        <v>171.7</v>
      </c>
      <c r="I121" s="411">
        <v>58.1</v>
      </c>
      <c r="J121" s="296">
        <f t="shared" si="67"/>
        <v>54.325499999999984</v>
      </c>
      <c r="K121" s="297">
        <f t="shared" si="68"/>
        <v>54.425499999999985</v>
      </c>
      <c r="L121" s="298">
        <f t="shared" si="69"/>
        <v>55.926249999999989</v>
      </c>
      <c r="M121" s="297">
        <f t="shared" si="70"/>
        <v>56.02624999999999</v>
      </c>
      <c r="N121" s="298">
        <f t="shared" si="71"/>
        <v>59.127749999999985</v>
      </c>
      <c r="O121" s="297">
        <f t="shared" si="72"/>
        <v>59.227749999999986</v>
      </c>
      <c r="P121" s="298">
        <f t="shared" si="73"/>
        <v>63.929999999999986</v>
      </c>
      <c r="Q121" s="299">
        <f t="shared" si="74"/>
        <v>64.029999999999987</v>
      </c>
      <c r="R121" s="300">
        <f t="shared" si="75"/>
        <v>64.529999999999987</v>
      </c>
      <c r="S121" s="299">
        <f t="shared" si="76"/>
        <v>64.629999999999981</v>
      </c>
      <c r="T121" s="298">
        <f t="shared" si="77"/>
        <v>65.029999999999987</v>
      </c>
      <c r="U121" s="299">
        <f t="shared" si="78"/>
        <v>65.129999999999981</v>
      </c>
      <c r="V121" s="300">
        <f t="shared" si="79"/>
        <v>69.907249999999991</v>
      </c>
      <c r="W121" s="299">
        <f t="shared" si="80"/>
        <v>70.007249999999985</v>
      </c>
      <c r="X121" s="300">
        <f t="shared" si="81"/>
        <v>73.158749999999984</v>
      </c>
      <c r="Y121" s="299">
        <f t="shared" si="82"/>
        <v>73.258749999999978</v>
      </c>
      <c r="Z121" s="300">
        <f t="shared" si="83"/>
        <v>74.78449999999998</v>
      </c>
      <c r="AA121" s="298">
        <f t="shared" si="84"/>
        <v>74.884499999999974</v>
      </c>
      <c r="AB121" s="97" t="str">
        <f t="shared" si="85"/>
        <v/>
      </c>
      <c r="AC121" s="42" t="str">
        <f t="shared" si="86"/>
        <v>NB</v>
      </c>
      <c r="AD121" s="42">
        <f t="shared" si="87"/>
        <v>50</v>
      </c>
      <c r="AE121" s="346">
        <v>0</v>
      </c>
      <c r="AF121" s="346">
        <v>8</v>
      </c>
      <c r="AG121" s="347" t="s">
        <v>566</v>
      </c>
      <c r="AH121" s="348">
        <f t="shared" si="88"/>
        <v>20</v>
      </c>
      <c r="AI121" s="346">
        <v>0</v>
      </c>
      <c r="AJ121" s="346">
        <v>2</v>
      </c>
      <c r="AK121" s="347" t="s">
        <v>771</v>
      </c>
      <c r="AL121" s="349" t="str">
        <f t="shared" si="99"/>
        <v>SGP-1</v>
      </c>
      <c r="AM121" s="348">
        <f t="shared" si="89"/>
        <v>80</v>
      </c>
      <c r="AN121" s="350">
        <f t="shared" si="100"/>
        <v>50</v>
      </c>
      <c r="AO121" s="346">
        <v>6</v>
      </c>
      <c r="AP121" s="346">
        <v>80</v>
      </c>
      <c r="AQ121" s="346">
        <f t="shared" si="90"/>
        <v>2480</v>
      </c>
      <c r="AR121" s="348">
        <f t="shared" si="91"/>
        <v>45</v>
      </c>
      <c r="AS121" s="346">
        <v>12</v>
      </c>
      <c r="AT121" s="348">
        <f t="shared" si="92"/>
        <v>70</v>
      </c>
      <c r="AU121" s="346">
        <v>38</v>
      </c>
      <c r="AV121" s="348">
        <f t="shared" si="93"/>
        <v>85</v>
      </c>
      <c r="AW121" s="346">
        <v>47</v>
      </c>
      <c r="AX121" s="348">
        <f t="shared" si="94"/>
        <v>65</v>
      </c>
      <c r="AY121" s="346">
        <v>37</v>
      </c>
      <c r="AZ121" s="348">
        <f t="shared" si="95"/>
        <v>86</v>
      </c>
      <c r="BA121" s="351">
        <v>5.9</v>
      </c>
      <c r="BB121" s="348">
        <f t="shared" si="96"/>
        <v>55</v>
      </c>
      <c r="BC121" s="350">
        <f t="shared" si="101"/>
        <v>72.2</v>
      </c>
      <c r="BD121" s="350">
        <f t="shared" si="102"/>
        <v>58.6</v>
      </c>
      <c r="BE121" s="346" t="s">
        <v>450</v>
      </c>
      <c r="BF121" s="352">
        <v>1.25</v>
      </c>
      <c r="BG121" s="353" t="str">
        <f t="shared" si="103"/>
        <v>"</v>
      </c>
      <c r="BH121" s="354">
        <f t="shared" si="104"/>
        <v>56.02</v>
      </c>
      <c r="BI121" s="350">
        <f t="shared" si="105"/>
        <v>36</v>
      </c>
      <c r="BJ121" s="113" t="str">
        <f t="shared" si="106"/>
        <v>TL</v>
      </c>
      <c r="BK121" s="347" t="str">
        <f t="shared" si="132"/>
        <v xml:space="preserve">NSA=N-8(20)(NM-= HA, SDR-2, HAS, LD-2, KT, HEX),                    </v>
      </c>
      <c r="BR121" s="307"/>
      <c r="BS121" s="51" t="str">
        <f t="shared" si="107"/>
        <v>L</v>
      </c>
      <c r="BT121" s="51" t="str">
        <f t="shared" si="108"/>
        <v>TL</v>
      </c>
      <c r="BU121" s="51" t="str">
        <f t="shared" si="109"/>
        <v>L</v>
      </c>
      <c r="BV121" s="51" t="str">
        <f t="shared" si="110"/>
        <v>L</v>
      </c>
      <c r="BW121" s="51" t="str">
        <f t="shared" si="111"/>
        <v>L</v>
      </c>
      <c r="BX121" s="51" t="str">
        <f t="shared" si="112"/>
        <v>L</v>
      </c>
      <c r="BY121" s="51" t="str">
        <f t="shared" si="113"/>
        <v>L</v>
      </c>
      <c r="BZ121" s="51" t="str">
        <f t="shared" si="114"/>
        <v>L</v>
      </c>
      <c r="CA121" s="51" t="str">
        <f t="shared" si="115"/>
        <v>L</v>
      </c>
      <c r="CB121" s="51" t="str">
        <f t="shared" si="116"/>
        <v>L</v>
      </c>
      <c r="CC121" s="51" t="str">
        <f t="shared" si="97"/>
        <v>L</v>
      </c>
      <c r="CD121" s="51" t="str">
        <f t="shared" si="98"/>
        <v>L</v>
      </c>
      <c r="CE121" s="51" t="str">
        <f t="shared" si="117"/>
        <v>L</v>
      </c>
      <c r="CF121" s="51"/>
      <c r="CH121" s="53" t="str">
        <f t="shared" si="118"/>
        <v/>
      </c>
      <c r="CI121" s="53" t="str">
        <f t="shared" si="119"/>
        <v xml:space="preserve">NSA=N-8(20)(NM-= HA, SDR-2, HAS, LD-2, KT, HEX),                    </v>
      </c>
      <c r="CJ121" s="54" t="str">
        <f t="shared" si="120"/>
        <v/>
      </c>
      <c r="CK121" s="53" t="str">
        <f t="shared" si="121"/>
        <v/>
      </c>
      <c r="CL121" s="53" t="str">
        <f t="shared" si="122"/>
        <v/>
      </c>
      <c r="CM121" s="53" t="str">
        <f t="shared" si="123"/>
        <v/>
      </c>
      <c r="CN121" s="53" t="str">
        <f t="shared" si="124"/>
        <v/>
      </c>
      <c r="CO121" s="53" t="str">
        <f t="shared" si="125"/>
        <v/>
      </c>
      <c r="CP121" s="53" t="str">
        <f t="shared" si="126"/>
        <v/>
      </c>
      <c r="CQ121" s="53" t="str">
        <f t="shared" si="127"/>
        <v/>
      </c>
      <c r="CR121" s="53" t="str">
        <f t="shared" si="128"/>
        <v/>
      </c>
      <c r="CS121" s="53" t="str">
        <f t="shared" si="129"/>
        <v/>
      </c>
      <c r="CT121" s="53" t="str">
        <f t="shared" si="130"/>
        <v/>
      </c>
      <c r="CU121" s="53" t="str">
        <f t="shared" si="131"/>
        <v/>
      </c>
    </row>
    <row r="122" spans="1:99" ht="122.25" hidden="1" thickBot="1" x14ac:dyDescent="0.35">
      <c r="A122" s="40">
        <v>110</v>
      </c>
      <c r="B122" s="106">
        <v>30</v>
      </c>
      <c r="C122" s="415" t="s">
        <v>494</v>
      </c>
      <c r="D122" s="40" t="s">
        <v>146</v>
      </c>
      <c r="E122" s="407">
        <v>38</v>
      </c>
      <c r="F122" s="422" t="s">
        <v>636</v>
      </c>
      <c r="G122" s="40" t="s">
        <v>141</v>
      </c>
      <c r="H122" s="411">
        <v>165</v>
      </c>
      <c r="I122" s="411">
        <v>66.099999999999994</v>
      </c>
      <c r="J122" s="296">
        <f t="shared" si="67"/>
        <v>49.199999999999996</v>
      </c>
      <c r="K122" s="297">
        <f t="shared" si="68"/>
        <v>49.3</v>
      </c>
      <c r="L122" s="298">
        <f t="shared" si="69"/>
        <v>50.65</v>
      </c>
      <c r="M122" s="297">
        <f t="shared" si="70"/>
        <v>50.75</v>
      </c>
      <c r="N122" s="298">
        <f t="shared" si="71"/>
        <v>53.55</v>
      </c>
      <c r="O122" s="297">
        <f t="shared" si="72"/>
        <v>53.65</v>
      </c>
      <c r="P122" s="298">
        <f t="shared" si="73"/>
        <v>57.9</v>
      </c>
      <c r="Q122" s="299">
        <f t="shared" si="74"/>
        <v>58</v>
      </c>
      <c r="R122" s="300">
        <f t="shared" si="75"/>
        <v>58.5</v>
      </c>
      <c r="S122" s="299">
        <f t="shared" si="76"/>
        <v>58.6</v>
      </c>
      <c r="T122" s="298">
        <f t="shared" si="77"/>
        <v>59</v>
      </c>
      <c r="U122" s="299">
        <f t="shared" si="78"/>
        <v>59.1</v>
      </c>
      <c r="V122" s="300">
        <f t="shared" si="79"/>
        <v>63.424999999999997</v>
      </c>
      <c r="W122" s="299">
        <f t="shared" si="80"/>
        <v>63.524999999999999</v>
      </c>
      <c r="X122" s="300">
        <f t="shared" si="81"/>
        <v>66.375</v>
      </c>
      <c r="Y122" s="299">
        <f t="shared" si="82"/>
        <v>66.474999999999994</v>
      </c>
      <c r="Z122" s="300">
        <f t="shared" si="83"/>
        <v>67.849999999999994</v>
      </c>
      <c r="AA122" s="298">
        <f t="shared" si="84"/>
        <v>67.949999999999989</v>
      </c>
      <c r="AB122" s="97" t="str">
        <f t="shared" si="85"/>
        <v/>
      </c>
      <c r="AC122" s="42" t="str">
        <f t="shared" si="86"/>
        <v>NA</v>
      </c>
      <c r="AD122" s="42">
        <f t="shared" si="87"/>
        <v>60</v>
      </c>
      <c r="AE122" s="346">
        <v>0</v>
      </c>
      <c r="AF122" s="346">
        <v>6</v>
      </c>
      <c r="AG122" s="347" t="s">
        <v>567</v>
      </c>
      <c r="AH122" s="348">
        <f t="shared" si="88"/>
        <v>40</v>
      </c>
      <c r="AI122" s="346">
        <v>0</v>
      </c>
      <c r="AJ122" s="346">
        <v>4</v>
      </c>
      <c r="AK122" s="347" t="s">
        <v>772</v>
      </c>
      <c r="AL122" s="349" t="str">
        <f t="shared" si="99"/>
        <v>SGP-2</v>
      </c>
      <c r="AM122" s="348">
        <f t="shared" si="89"/>
        <v>60</v>
      </c>
      <c r="AN122" s="350">
        <f t="shared" si="100"/>
        <v>53.33</v>
      </c>
      <c r="AO122" s="346">
        <v>6</v>
      </c>
      <c r="AP122" s="346">
        <v>30</v>
      </c>
      <c r="AQ122" s="346">
        <f t="shared" si="90"/>
        <v>2430</v>
      </c>
      <c r="AR122" s="348">
        <f t="shared" si="91"/>
        <v>43</v>
      </c>
      <c r="AS122" s="346">
        <v>14</v>
      </c>
      <c r="AT122" s="348">
        <f t="shared" si="92"/>
        <v>80</v>
      </c>
      <c r="AU122" s="346">
        <v>41</v>
      </c>
      <c r="AV122" s="348">
        <f t="shared" si="93"/>
        <v>100</v>
      </c>
      <c r="AW122" s="346">
        <v>54</v>
      </c>
      <c r="AX122" s="348">
        <f t="shared" si="94"/>
        <v>100</v>
      </c>
      <c r="AY122" s="346">
        <v>31</v>
      </c>
      <c r="AZ122" s="348">
        <f t="shared" si="95"/>
        <v>74</v>
      </c>
      <c r="BA122" s="351">
        <v>5.2</v>
      </c>
      <c r="BB122" s="348">
        <f t="shared" si="96"/>
        <v>73</v>
      </c>
      <c r="BC122" s="350">
        <f t="shared" si="101"/>
        <v>85.4</v>
      </c>
      <c r="BD122" s="350">
        <f t="shared" si="102"/>
        <v>64.2</v>
      </c>
      <c r="BE122" s="346" t="s">
        <v>450</v>
      </c>
      <c r="BF122" s="352">
        <v>0.59</v>
      </c>
      <c r="BG122" s="353" t="str">
        <f t="shared" si="103"/>
        <v>"</v>
      </c>
      <c r="BH122" s="354">
        <f t="shared" si="104"/>
        <v>60.94</v>
      </c>
      <c r="BI122" s="350">
        <f t="shared" si="105"/>
        <v>60.94</v>
      </c>
      <c r="BJ122" s="113" t="str">
        <f t="shared" si="106"/>
        <v>L</v>
      </c>
      <c r="BK122" s="347" t="str">
        <f t="shared" si="132"/>
        <v/>
      </c>
      <c r="BR122" s="307"/>
      <c r="BS122" s="51" t="str">
        <f t="shared" si="107"/>
        <v>L</v>
      </c>
      <c r="BT122" s="51" t="str">
        <f t="shared" si="108"/>
        <v>L</v>
      </c>
      <c r="BU122" s="51" t="str">
        <f t="shared" si="109"/>
        <v>L</v>
      </c>
      <c r="BV122" s="51" t="str">
        <f t="shared" si="110"/>
        <v>L</v>
      </c>
      <c r="BW122" s="51" t="str">
        <f t="shared" si="111"/>
        <v>L</v>
      </c>
      <c r="BX122" s="51" t="str">
        <f t="shared" si="112"/>
        <v>L</v>
      </c>
      <c r="BY122" s="51" t="str">
        <f t="shared" si="113"/>
        <v>L</v>
      </c>
      <c r="BZ122" s="51" t="str">
        <f t="shared" si="114"/>
        <v>L</v>
      </c>
      <c r="CA122" s="51" t="str">
        <f t="shared" si="115"/>
        <v>L</v>
      </c>
      <c r="CB122" s="51" t="str">
        <f t="shared" si="116"/>
        <v>L</v>
      </c>
      <c r="CC122" s="51" t="str">
        <f t="shared" si="97"/>
        <v>L</v>
      </c>
      <c r="CD122" s="51" t="str">
        <f t="shared" si="98"/>
        <v>L</v>
      </c>
      <c r="CE122" s="51" t="str">
        <f t="shared" si="117"/>
        <v>L</v>
      </c>
      <c r="CF122" s="51"/>
      <c r="CH122" s="53" t="str">
        <f t="shared" si="118"/>
        <v/>
      </c>
      <c r="CI122" s="53" t="str">
        <f t="shared" si="119"/>
        <v/>
      </c>
      <c r="CJ122" s="54" t="str">
        <f t="shared" si="120"/>
        <v/>
      </c>
      <c r="CK122" s="53" t="str">
        <f t="shared" si="121"/>
        <v/>
      </c>
      <c r="CL122" s="53" t="str">
        <f t="shared" si="122"/>
        <v/>
      </c>
      <c r="CM122" s="53" t="str">
        <f t="shared" si="123"/>
        <v/>
      </c>
      <c r="CN122" s="53" t="str">
        <f t="shared" si="124"/>
        <v/>
      </c>
      <c r="CO122" s="53" t="str">
        <f t="shared" si="125"/>
        <v/>
      </c>
      <c r="CP122" s="53" t="str">
        <f t="shared" si="126"/>
        <v/>
      </c>
      <c r="CQ122" s="53" t="str">
        <f t="shared" si="127"/>
        <v/>
      </c>
      <c r="CR122" s="53" t="str">
        <f t="shared" si="128"/>
        <v/>
      </c>
      <c r="CS122" s="53" t="str">
        <f t="shared" si="129"/>
        <v/>
      </c>
      <c r="CT122" s="53" t="str">
        <f t="shared" si="130"/>
        <v/>
      </c>
      <c r="CU122" s="53" t="str">
        <f t="shared" si="131"/>
        <v/>
      </c>
    </row>
    <row r="123" spans="1:99" ht="81.75" hidden="1" thickBot="1" x14ac:dyDescent="0.35">
      <c r="A123" s="40">
        <v>111</v>
      </c>
      <c r="B123" s="106">
        <v>1</v>
      </c>
      <c r="C123" s="415" t="s">
        <v>495</v>
      </c>
      <c r="D123" s="40" t="s">
        <v>246</v>
      </c>
      <c r="E123" s="407">
        <v>39</v>
      </c>
      <c r="F123" s="422" t="s">
        <v>637</v>
      </c>
      <c r="G123" s="40" t="s">
        <v>141</v>
      </c>
      <c r="H123" s="411">
        <v>168.7</v>
      </c>
      <c r="I123" s="411">
        <v>55.1</v>
      </c>
      <c r="J123" s="296">
        <f t="shared" si="67"/>
        <v>52.030499999999989</v>
      </c>
      <c r="K123" s="297">
        <f t="shared" si="68"/>
        <v>52.130499999999991</v>
      </c>
      <c r="L123" s="298">
        <f t="shared" si="69"/>
        <v>53.563749999999992</v>
      </c>
      <c r="M123" s="297">
        <f t="shared" si="70"/>
        <v>53.663749999999993</v>
      </c>
      <c r="N123" s="298">
        <f t="shared" si="71"/>
        <v>56.63024999999999</v>
      </c>
      <c r="O123" s="297">
        <f t="shared" si="72"/>
        <v>56.730249999999991</v>
      </c>
      <c r="P123" s="298">
        <f t="shared" si="73"/>
        <v>61.22999999999999</v>
      </c>
      <c r="Q123" s="299">
        <f t="shared" si="74"/>
        <v>61.329999999999991</v>
      </c>
      <c r="R123" s="300">
        <f t="shared" si="75"/>
        <v>61.829999999999991</v>
      </c>
      <c r="S123" s="299">
        <f t="shared" si="76"/>
        <v>61.929999999999993</v>
      </c>
      <c r="T123" s="298">
        <f t="shared" si="77"/>
        <v>62.329999999999991</v>
      </c>
      <c r="U123" s="299">
        <f t="shared" si="78"/>
        <v>62.429999999999993</v>
      </c>
      <c r="V123" s="300">
        <f t="shared" si="79"/>
        <v>67.004749999999987</v>
      </c>
      <c r="W123" s="299">
        <f t="shared" si="80"/>
        <v>67.104749999999981</v>
      </c>
      <c r="X123" s="300">
        <f t="shared" si="81"/>
        <v>70.121249999999989</v>
      </c>
      <c r="Y123" s="299">
        <f t="shared" si="82"/>
        <v>70.221249999999984</v>
      </c>
      <c r="Z123" s="300">
        <f t="shared" si="83"/>
        <v>71.67949999999999</v>
      </c>
      <c r="AA123" s="298">
        <f t="shared" si="84"/>
        <v>71.779499999999985</v>
      </c>
      <c r="AB123" s="97" t="str">
        <f t="shared" si="85"/>
        <v/>
      </c>
      <c r="AC123" s="42" t="str">
        <f t="shared" si="86"/>
        <v>NB</v>
      </c>
      <c r="AD123" s="42">
        <f t="shared" si="87"/>
        <v>50</v>
      </c>
      <c r="AE123" s="346">
        <v>1</v>
      </c>
      <c r="AF123" s="346">
        <v>3</v>
      </c>
      <c r="AG123" s="347" t="s">
        <v>568</v>
      </c>
      <c r="AH123" s="348">
        <f t="shared" si="88"/>
        <v>69</v>
      </c>
      <c r="AI123" s="346">
        <v>0</v>
      </c>
      <c r="AJ123" s="346">
        <v>4</v>
      </c>
      <c r="AK123" s="347" t="s">
        <v>773</v>
      </c>
      <c r="AL123" s="349" t="str">
        <f t="shared" si="99"/>
        <v>SGP-2</v>
      </c>
      <c r="AM123" s="348">
        <f t="shared" si="89"/>
        <v>60</v>
      </c>
      <c r="AN123" s="350">
        <f t="shared" si="100"/>
        <v>59.67</v>
      </c>
      <c r="AO123" s="346">
        <v>6</v>
      </c>
      <c r="AP123" s="346">
        <v>180</v>
      </c>
      <c r="AQ123" s="346">
        <f t="shared" si="90"/>
        <v>2580</v>
      </c>
      <c r="AR123" s="348">
        <f t="shared" si="91"/>
        <v>51</v>
      </c>
      <c r="AS123" s="346">
        <v>18</v>
      </c>
      <c r="AT123" s="348">
        <f t="shared" si="92"/>
        <v>100</v>
      </c>
      <c r="AU123" s="346">
        <v>41</v>
      </c>
      <c r="AV123" s="348">
        <f t="shared" si="93"/>
        <v>100</v>
      </c>
      <c r="AW123" s="346">
        <v>54</v>
      </c>
      <c r="AX123" s="348">
        <f t="shared" si="94"/>
        <v>100</v>
      </c>
      <c r="AY123" s="346">
        <v>42</v>
      </c>
      <c r="AZ123" s="348">
        <f t="shared" si="95"/>
        <v>98</v>
      </c>
      <c r="BA123" s="351">
        <v>5.0999999999999996</v>
      </c>
      <c r="BB123" s="348">
        <f t="shared" si="96"/>
        <v>76</v>
      </c>
      <c r="BC123" s="350">
        <f t="shared" si="101"/>
        <v>94.8</v>
      </c>
      <c r="BD123" s="350">
        <f t="shared" si="102"/>
        <v>72.900000000000006</v>
      </c>
      <c r="BE123" s="346" t="s">
        <v>450</v>
      </c>
      <c r="BF123" s="352">
        <v>1.22</v>
      </c>
      <c r="BG123" s="353" t="str">
        <f t="shared" si="103"/>
        <v>"</v>
      </c>
      <c r="BH123" s="354">
        <f t="shared" si="104"/>
        <v>68.930000000000007</v>
      </c>
      <c r="BI123" s="350">
        <f t="shared" si="105"/>
        <v>68.930000000000007</v>
      </c>
      <c r="BJ123" s="113" t="str">
        <f t="shared" si="106"/>
        <v>L</v>
      </c>
      <c r="BK123" s="347" t="str">
        <f t="shared" si="132"/>
        <v/>
      </c>
      <c r="BR123" s="307"/>
      <c r="BS123" s="51" t="str">
        <f t="shared" si="107"/>
        <v>L</v>
      </c>
      <c r="BT123" s="51" t="str">
        <f t="shared" si="108"/>
        <v>L</v>
      </c>
      <c r="BU123" s="51" t="str">
        <f t="shared" si="109"/>
        <v>L</v>
      </c>
      <c r="BV123" s="51" t="str">
        <f t="shared" si="110"/>
        <v>L</v>
      </c>
      <c r="BW123" s="51" t="str">
        <f t="shared" si="111"/>
        <v>L</v>
      </c>
      <c r="BX123" s="51" t="str">
        <f t="shared" si="112"/>
        <v>L</v>
      </c>
      <c r="BY123" s="51" t="str">
        <f t="shared" si="113"/>
        <v>L</v>
      </c>
      <c r="BZ123" s="51" t="str">
        <f t="shared" si="114"/>
        <v>L</v>
      </c>
      <c r="CA123" s="51" t="str">
        <f t="shared" si="115"/>
        <v>L</v>
      </c>
      <c r="CB123" s="51" t="str">
        <f t="shared" si="116"/>
        <v>L</v>
      </c>
      <c r="CC123" s="51" t="str">
        <f t="shared" si="97"/>
        <v>L</v>
      </c>
      <c r="CD123" s="51" t="str">
        <f t="shared" si="98"/>
        <v>L</v>
      </c>
      <c r="CE123" s="51" t="str">
        <f t="shared" si="117"/>
        <v>L</v>
      </c>
      <c r="CF123" s="51"/>
      <c r="CH123" s="53" t="str">
        <f t="shared" si="118"/>
        <v/>
      </c>
      <c r="CI123" s="53" t="str">
        <f t="shared" si="119"/>
        <v/>
      </c>
      <c r="CJ123" s="54" t="str">
        <f t="shared" si="120"/>
        <v/>
      </c>
      <c r="CK123" s="53" t="str">
        <f t="shared" si="121"/>
        <v/>
      </c>
      <c r="CL123" s="53" t="str">
        <f t="shared" si="122"/>
        <v/>
      </c>
      <c r="CM123" s="53" t="str">
        <f t="shared" si="123"/>
        <v/>
      </c>
      <c r="CN123" s="53" t="str">
        <f t="shared" si="124"/>
        <v/>
      </c>
      <c r="CO123" s="53" t="str">
        <f t="shared" si="125"/>
        <v/>
      </c>
      <c r="CP123" s="53" t="str">
        <f t="shared" si="126"/>
        <v/>
      </c>
      <c r="CQ123" s="53" t="str">
        <f t="shared" si="127"/>
        <v/>
      </c>
      <c r="CR123" s="53" t="str">
        <f t="shared" si="128"/>
        <v/>
      </c>
      <c r="CS123" s="53" t="str">
        <f t="shared" si="129"/>
        <v/>
      </c>
      <c r="CT123" s="53" t="str">
        <f t="shared" si="130"/>
        <v/>
      </c>
      <c r="CU123" s="53" t="str">
        <f t="shared" si="131"/>
        <v/>
      </c>
    </row>
    <row r="124" spans="1:99" ht="102" hidden="1" thickBot="1" x14ac:dyDescent="0.35">
      <c r="A124" s="40">
        <v>112</v>
      </c>
      <c r="B124" s="106">
        <v>2</v>
      </c>
      <c r="C124" s="415" t="s">
        <v>496</v>
      </c>
      <c r="D124" s="40" t="s">
        <v>246</v>
      </c>
      <c r="E124" s="407">
        <v>40</v>
      </c>
      <c r="F124" s="422" t="s">
        <v>638</v>
      </c>
      <c r="G124" s="40" t="s">
        <v>141</v>
      </c>
      <c r="H124" s="411">
        <v>163.1</v>
      </c>
      <c r="I124" s="411">
        <v>64.400000000000006</v>
      </c>
      <c r="J124" s="296">
        <f t="shared" si="67"/>
        <v>47.746499999999997</v>
      </c>
      <c r="K124" s="297">
        <f t="shared" si="68"/>
        <v>47.846499999999999</v>
      </c>
      <c r="L124" s="298">
        <f t="shared" si="69"/>
        <v>49.153749999999995</v>
      </c>
      <c r="M124" s="297">
        <f t="shared" si="70"/>
        <v>49.253749999999997</v>
      </c>
      <c r="N124" s="298">
        <f t="shared" si="71"/>
        <v>51.968249999999998</v>
      </c>
      <c r="O124" s="297">
        <f t="shared" si="72"/>
        <v>52.068249999999999</v>
      </c>
      <c r="P124" s="298">
        <f t="shared" si="73"/>
        <v>56.19</v>
      </c>
      <c r="Q124" s="299">
        <f t="shared" si="74"/>
        <v>56.29</v>
      </c>
      <c r="R124" s="300">
        <f t="shared" si="75"/>
        <v>56.79</v>
      </c>
      <c r="S124" s="299">
        <f t="shared" si="76"/>
        <v>56.89</v>
      </c>
      <c r="T124" s="298">
        <f t="shared" si="77"/>
        <v>57.29</v>
      </c>
      <c r="U124" s="299">
        <f t="shared" si="78"/>
        <v>57.39</v>
      </c>
      <c r="V124" s="300">
        <f t="shared" si="79"/>
        <v>61.586749999999995</v>
      </c>
      <c r="W124" s="299">
        <f t="shared" si="80"/>
        <v>61.686749999999996</v>
      </c>
      <c r="X124" s="300">
        <f t="shared" si="81"/>
        <v>64.451250000000002</v>
      </c>
      <c r="Y124" s="299">
        <f t="shared" si="82"/>
        <v>64.551249999999996</v>
      </c>
      <c r="Z124" s="300">
        <f t="shared" si="83"/>
        <v>65.883499999999998</v>
      </c>
      <c r="AA124" s="298">
        <f t="shared" si="84"/>
        <v>65.983499999999992</v>
      </c>
      <c r="AB124" s="97" t="str">
        <f t="shared" si="85"/>
        <v/>
      </c>
      <c r="AC124" s="42" t="str">
        <f t="shared" si="86"/>
        <v>NA</v>
      </c>
      <c r="AD124" s="42">
        <f t="shared" si="87"/>
        <v>60</v>
      </c>
      <c r="AE124" s="346">
        <v>0</v>
      </c>
      <c r="AF124" s="346">
        <v>7</v>
      </c>
      <c r="AG124" s="347" t="s">
        <v>569</v>
      </c>
      <c r="AH124" s="348">
        <f t="shared" si="88"/>
        <v>30</v>
      </c>
      <c r="AI124" s="346">
        <v>0</v>
      </c>
      <c r="AJ124" s="346">
        <v>4</v>
      </c>
      <c r="AK124" s="347" t="s">
        <v>774</v>
      </c>
      <c r="AL124" s="349" t="str">
        <f t="shared" si="99"/>
        <v>SGP-2</v>
      </c>
      <c r="AM124" s="348">
        <f t="shared" si="89"/>
        <v>60</v>
      </c>
      <c r="AN124" s="350">
        <f t="shared" si="100"/>
        <v>50</v>
      </c>
      <c r="AO124" s="346">
        <v>6</v>
      </c>
      <c r="AP124" s="346">
        <v>80</v>
      </c>
      <c r="AQ124" s="346">
        <f t="shared" si="90"/>
        <v>2480</v>
      </c>
      <c r="AR124" s="348">
        <f t="shared" si="91"/>
        <v>45</v>
      </c>
      <c r="AS124" s="346">
        <v>13</v>
      </c>
      <c r="AT124" s="348">
        <f t="shared" si="92"/>
        <v>75</v>
      </c>
      <c r="AU124" s="346">
        <v>41</v>
      </c>
      <c r="AV124" s="348">
        <f t="shared" si="93"/>
        <v>100</v>
      </c>
      <c r="AW124" s="346">
        <v>54</v>
      </c>
      <c r="AX124" s="348">
        <f t="shared" si="94"/>
        <v>100</v>
      </c>
      <c r="AY124" s="346">
        <v>31</v>
      </c>
      <c r="AZ124" s="348">
        <f t="shared" si="95"/>
        <v>74</v>
      </c>
      <c r="BA124" s="351">
        <v>5.0999999999999996</v>
      </c>
      <c r="BB124" s="348">
        <f t="shared" si="96"/>
        <v>76</v>
      </c>
      <c r="BC124" s="350">
        <f t="shared" si="101"/>
        <v>85</v>
      </c>
      <c r="BD124" s="350">
        <f t="shared" si="102"/>
        <v>65</v>
      </c>
      <c r="BE124" s="346" t="s">
        <v>450</v>
      </c>
      <c r="BF124" s="352">
        <v>0.56000000000000005</v>
      </c>
      <c r="BG124" s="353" t="str">
        <f t="shared" si="103"/>
        <v>"</v>
      </c>
      <c r="BH124" s="354">
        <f t="shared" si="104"/>
        <v>60.5</v>
      </c>
      <c r="BI124" s="350">
        <f t="shared" si="105"/>
        <v>36</v>
      </c>
      <c r="BJ124" s="113" t="str">
        <f t="shared" si="106"/>
        <v>TL</v>
      </c>
      <c r="BK124" s="347" t="str">
        <f t="shared" si="132"/>
        <v xml:space="preserve">NSA=N-7(30)(NM-= HA, AP, HT, LD-2, XBEEN-2),                    </v>
      </c>
      <c r="BR124" s="307"/>
      <c r="BS124" s="51" t="str">
        <f t="shared" si="107"/>
        <v>L</v>
      </c>
      <c r="BT124" s="51" t="str">
        <f t="shared" si="108"/>
        <v>TL</v>
      </c>
      <c r="BU124" s="51" t="str">
        <f t="shared" si="109"/>
        <v>L</v>
      </c>
      <c r="BV124" s="51" t="str">
        <f t="shared" si="110"/>
        <v>L</v>
      </c>
      <c r="BW124" s="51" t="str">
        <f t="shared" si="111"/>
        <v>L</v>
      </c>
      <c r="BX124" s="51" t="str">
        <f t="shared" si="112"/>
        <v>L</v>
      </c>
      <c r="BY124" s="51" t="str">
        <f t="shared" si="113"/>
        <v>L</v>
      </c>
      <c r="BZ124" s="51" t="str">
        <f t="shared" si="114"/>
        <v>L</v>
      </c>
      <c r="CA124" s="51" t="str">
        <f t="shared" si="115"/>
        <v>L</v>
      </c>
      <c r="CB124" s="51" t="str">
        <f t="shared" si="116"/>
        <v>L</v>
      </c>
      <c r="CC124" s="51" t="str">
        <f t="shared" si="97"/>
        <v>L</v>
      </c>
      <c r="CD124" s="51" t="str">
        <f t="shared" si="98"/>
        <v>L</v>
      </c>
      <c r="CE124" s="51" t="str">
        <f t="shared" si="117"/>
        <v>L</v>
      </c>
      <c r="CF124" s="51"/>
      <c r="CH124" s="53" t="str">
        <f t="shared" si="118"/>
        <v/>
      </c>
      <c r="CI124" s="53" t="str">
        <f t="shared" si="119"/>
        <v xml:space="preserve">NSA=N-7(30)(NM-= HA, AP, HT, LD-2, XBEEN-2),                    </v>
      </c>
      <c r="CJ124" s="54" t="str">
        <f t="shared" si="120"/>
        <v/>
      </c>
      <c r="CK124" s="53" t="str">
        <f t="shared" si="121"/>
        <v/>
      </c>
      <c r="CL124" s="53" t="str">
        <f t="shared" si="122"/>
        <v/>
      </c>
      <c r="CM124" s="53" t="str">
        <f t="shared" si="123"/>
        <v/>
      </c>
      <c r="CN124" s="53" t="str">
        <f t="shared" si="124"/>
        <v/>
      </c>
      <c r="CO124" s="53" t="str">
        <f t="shared" si="125"/>
        <v/>
      </c>
      <c r="CP124" s="53" t="str">
        <f t="shared" si="126"/>
        <v/>
      </c>
      <c r="CQ124" s="53" t="str">
        <f t="shared" si="127"/>
        <v/>
      </c>
      <c r="CR124" s="53" t="str">
        <f t="shared" si="128"/>
        <v/>
      </c>
      <c r="CS124" s="53" t="str">
        <f t="shared" si="129"/>
        <v/>
      </c>
      <c r="CT124" s="53" t="str">
        <f t="shared" si="130"/>
        <v/>
      </c>
      <c r="CU124" s="53" t="str">
        <f t="shared" si="131"/>
        <v/>
      </c>
    </row>
    <row r="125" spans="1:99" ht="102" hidden="1" thickBot="1" x14ac:dyDescent="0.35">
      <c r="A125" s="40">
        <v>113</v>
      </c>
      <c r="B125" s="106">
        <v>3</v>
      </c>
      <c r="C125" s="415" t="s">
        <v>497</v>
      </c>
      <c r="D125" s="40" t="s">
        <v>246</v>
      </c>
      <c r="E125" s="404">
        <v>46</v>
      </c>
      <c r="F125" s="422" t="s">
        <v>639</v>
      </c>
      <c r="G125" s="40" t="s">
        <v>141</v>
      </c>
      <c r="H125" s="411">
        <v>164.2</v>
      </c>
      <c r="I125" s="411">
        <v>54.5</v>
      </c>
      <c r="J125" s="296">
        <f t="shared" si="67"/>
        <v>48.587999999999994</v>
      </c>
      <c r="K125" s="297">
        <f t="shared" si="68"/>
        <v>48.687999999999995</v>
      </c>
      <c r="L125" s="298">
        <f t="shared" si="69"/>
        <v>50.019999999999996</v>
      </c>
      <c r="M125" s="297">
        <f t="shared" si="70"/>
        <v>50.12</v>
      </c>
      <c r="N125" s="298">
        <f t="shared" si="71"/>
        <v>52.883999999999993</v>
      </c>
      <c r="O125" s="297">
        <f t="shared" si="72"/>
        <v>52.983999999999995</v>
      </c>
      <c r="P125" s="298">
        <f t="shared" si="73"/>
        <v>57.179999999999993</v>
      </c>
      <c r="Q125" s="299">
        <f t="shared" si="74"/>
        <v>57.279999999999994</v>
      </c>
      <c r="R125" s="300">
        <f t="shared" si="75"/>
        <v>57.779999999999994</v>
      </c>
      <c r="S125" s="299">
        <f t="shared" si="76"/>
        <v>57.879999999999995</v>
      </c>
      <c r="T125" s="298">
        <f t="shared" si="77"/>
        <v>58.279999999999994</v>
      </c>
      <c r="U125" s="299">
        <f t="shared" si="78"/>
        <v>58.379999999999995</v>
      </c>
      <c r="V125" s="300">
        <f t="shared" si="79"/>
        <v>62.650999999999996</v>
      </c>
      <c r="W125" s="299">
        <f t="shared" si="80"/>
        <v>62.750999999999998</v>
      </c>
      <c r="X125" s="300">
        <f t="shared" si="81"/>
        <v>65.564999999999998</v>
      </c>
      <c r="Y125" s="299">
        <f t="shared" si="82"/>
        <v>65.664999999999992</v>
      </c>
      <c r="Z125" s="300">
        <f t="shared" si="83"/>
        <v>67.021999999999991</v>
      </c>
      <c r="AA125" s="298">
        <f t="shared" si="84"/>
        <v>67.121999999999986</v>
      </c>
      <c r="AB125" s="97" t="str">
        <f t="shared" si="85"/>
        <v/>
      </c>
      <c r="AC125" s="42" t="str">
        <f t="shared" si="86"/>
        <v>HB</v>
      </c>
      <c r="AD125" s="42">
        <f t="shared" si="87"/>
        <v>70</v>
      </c>
      <c r="AE125" s="346">
        <v>0</v>
      </c>
      <c r="AF125" s="346">
        <v>7</v>
      </c>
      <c r="AG125" s="347" t="s">
        <v>570</v>
      </c>
      <c r="AH125" s="348">
        <f t="shared" si="88"/>
        <v>30</v>
      </c>
      <c r="AI125" s="346">
        <v>0</v>
      </c>
      <c r="AJ125" s="346">
        <v>8</v>
      </c>
      <c r="AK125" s="347" t="s">
        <v>775</v>
      </c>
      <c r="AL125" s="349" t="str">
        <f t="shared" si="99"/>
        <v>SGP-4</v>
      </c>
      <c r="AM125" s="348">
        <f t="shared" si="89"/>
        <v>20</v>
      </c>
      <c r="AN125" s="350">
        <f t="shared" si="100"/>
        <v>40</v>
      </c>
      <c r="AO125" s="346">
        <v>6</v>
      </c>
      <c r="AP125" s="346">
        <v>0</v>
      </c>
      <c r="AQ125" s="346">
        <f t="shared" si="90"/>
        <v>2400</v>
      </c>
      <c r="AR125" s="348">
        <f t="shared" si="91"/>
        <v>41</v>
      </c>
      <c r="AS125" s="346">
        <v>10</v>
      </c>
      <c r="AT125" s="348">
        <f t="shared" si="92"/>
        <v>60</v>
      </c>
      <c r="AU125" s="346">
        <v>41</v>
      </c>
      <c r="AV125" s="348">
        <f t="shared" si="93"/>
        <v>100</v>
      </c>
      <c r="AW125" s="346">
        <v>50</v>
      </c>
      <c r="AX125" s="348">
        <f t="shared" si="94"/>
        <v>80</v>
      </c>
      <c r="AY125" s="346">
        <v>40</v>
      </c>
      <c r="AZ125" s="348">
        <f t="shared" si="95"/>
        <v>93</v>
      </c>
      <c r="BA125" s="351">
        <v>5.3</v>
      </c>
      <c r="BB125" s="348">
        <f t="shared" si="96"/>
        <v>70</v>
      </c>
      <c r="BC125" s="350">
        <f t="shared" si="101"/>
        <v>80.599999999999994</v>
      </c>
      <c r="BD125" s="350">
        <f t="shared" si="102"/>
        <v>60.8</v>
      </c>
      <c r="BE125" s="346" t="s">
        <v>448</v>
      </c>
      <c r="BF125" s="352">
        <v>1.1499999999999999</v>
      </c>
      <c r="BG125" s="353" t="str">
        <f t="shared" si="103"/>
        <v>"</v>
      </c>
      <c r="BH125" s="354">
        <f t="shared" si="104"/>
        <v>54.56</v>
      </c>
      <c r="BI125" s="350">
        <f t="shared" si="105"/>
        <v>35.5</v>
      </c>
      <c r="BJ125" s="113" t="str">
        <f t="shared" si="106"/>
        <v>TL</v>
      </c>
      <c r="BK125" s="347" t="str">
        <f t="shared" si="132"/>
        <v xml:space="preserve">NSA=N-7(30)(NM-= HAS-2, LD-2, HEX-2, HAP),                    SGP-4=(20),  </v>
      </c>
      <c r="BR125" s="307"/>
      <c r="BS125" s="51" t="str">
        <f t="shared" si="107"/>
        <v>L</v>
      </c>
      <c r="BT125" s="51" t="str">
        <f t="shared" si="108"/>
        <v>TL</v>
      </c>
      <c r="BU125" s="51" t="str">
        <f t="shared" si="109"/>
        <v>TL</v>
      </c>
      <c r="BV125" s="51" t="str">
        <f t="shared" si="110"/>
        <v>L</v>
      </c>
      <c r="BW125" s="51" t="str">
        <f t="shared" si="111"/>
        <v>L</v>
      </c>
      <c r="BX125" s="51" t="str">
        <f t="shared" si="112"/>
        <v>L</v>
      </c>
      <c r="BY125" s="51" t="str">
        <f t="shared" si="113"/>
        <v>L</v>
      </c>
      <c r="BZ125" s="51" t="str">
        <f t="shared" si="114"/>
        <v>L</v>
      </c>
      <c r="CA125" s="51" t="str">
        <f t="shared" si="115"/>
        <v>L</v>
      </c>
      <c r="CB125" s="51" t="str">
        <f t="shared" si="116"/>
        <v>L</v>
      </c>
      <c r="CC125" s="51" t="str">
        <f t="shared" si="97"/>
        <v>L</v>
      </c>
      <c r="CD125" s="51" t="str">
        <f t="shared" si="98"/>
        <v>L</v>
      </c>
      <c r="CE125" s="51" t="str">
        <f t="shared" si="117"/>
        <v>L</v>
      </c>
      <c r="CF125" s="51"/>
      <c r="CH125" s="53" t="str">
        <f t="shared" si="118"/>
        <v/>
      </c>
      <c r="CI125" s="53" t="str">
        <f t="shared" si="119"/>
        <v xml:space="preserve">NSA=N-7(30)(NM-= HAS-2, LD-2, HEX-2, HAP),                    </v>
      </c>
      <c r="CJ125" s="54" t="str">
        <f t="shared" si="120"/>
        <v xml:space="preserve">SGP-4=(20),  </v>
      </c>
      <c r="CK125" s="53" t="str">
        <f t="shared" si="121"/>
        <v/>
      </c>
      <c r="CL125" s="53" t="str">
        <f t="shared" si="122"/>
        <v/>
      </c>
      <c r="CM125" s="53" t="str">
        <f t="shared" si="123"/>
        <v/>
      </c>
      <c r="CN125" s="53" t="str">
        <f t="shared" si="124"/>
        <v/>
      </c>
      <c r="CO125" s="53" t="str">
        <f t="shared" si="125"/>
        <v/>
      </c>
      <c r="CP125" s="53" t="str">
        <f t="shared" si="126"/>
        <v/>
      </c>
      <c r="CQ125" s="53" t="str">
        <f t="shared" si="127"/>
        <v/>
      </c>
      <c r="CR125" s="53" t="str">
        <f t="shared" si="128"/>
        <v/>
      </c>
      <c r="CS125" s="53" t="str">
        <f t="shared" si="129"/>
        <v/>
      </c>
      <c r="CT125" s="53" t="str">
        <f t="shared" si="130"/>
        <v/>
      </c>
      <c r="CU125" s="53" t="str">
        <f t="shared" si="131"/>
        <v/>
      </c>
    </row>
    <row r="126" spans="1:99" ht="61.5" hidden="1" thickBot="1" x14ac:dyDescent="0.35">
      <c r="A126" s="40">
        <v>114</v>
      </c>
      <c r="B126" s="106">
        <v>4</v>
      </c>
      <c r="C126" s="415" t="s">
        <v>498</v>
      </c>
      <c r="D126" s="40" t="s">
        <v>246</v>
      </c>
      <c r="E126" s="404">
        <v>47</v>
      </c>
      <c r="F126" s="422" t="s">
        <v>640</v>
      </c>
      <c r="G126" s="40" t="s">
        <v>141</v>
      </c>
      <c r="H126" s="411">
        <v>168.5</v>
      </c>
      <c r="I126" s="411">
        <v>60.2</v>
      </c>
      <c r="J126" s="296">
        <f t="shared" si="67"/>
        <v>51.877499999999998</v>
      </c>
      <c r="K126" s="297">
        <f t="shared" si="68"/>
        <v>51.977499999999999</v>
      </c>
      <c r="L126" s="298">
        <f t="shared" si="69"/>
        <v>53.40625</v>
      </c>
      <c r="M126" s="297">
        <f t="shared" si="70"/>
        <v>53.506250000000001</v>
      </c>
      <c r="N126" s="298">
        <f t="shared" si="71"/>
        <v>56.463749999999997</v>
      </c>
      <c r="O126" s="297">
        <f t="shared" si="72"/>
        <v>56.563749999999999</v>
      </c>
      <c r="P126" s="298">
        <f t="shared" si="73"/>
        <v>61.05</v>
      </c>
      <c r="Q126" s="299">
        <f t="shared" si="74"/>
        <v>61.15</v>
      </c>
      <c r="R126" s="300">
        <f t="shared" si="75"/>
        <v>61.65</v>
      </c>
      <c r="S126" s="299">
        <f t="shared" si="76"/>
        <v>61.75</v>
      </c>
      <c r="T126" s="298">
        <f t="shared" si="77"/>
        <v>62.15</v>
      </c>
      <c r="U126" s="299">
        <f t="shared" si="78"/>
        <v>62.25</v>
      </c>
      <c r="V126" s="300">
        <f t="shared" si="79"/>
        <v>66.811250000000001</v>
      </c>
      <c r="W126" s="299">
        <f t="shared" si="80"/>
        <v>66.911249999999995</v>
      </c>
      <c r="X126" s="300">
        <f t="shared" si="81"/>
        <v>69.918750000000003</v>
      </c>
      <c r="Y126" s="299">
        <f t="shared" si="82"/>
        <v>70.018749999999997</v>
      </c>
      <c r="Z126" s="300">
        <f t="shared" si="83"/>
        <v>71.472499999999997</v>
      </c>
      <c r="AA126" s="298">
        <f t="shared" si="84"/>
        <v>71.572499999999991</v>
      </c>
      <c r="AB126" s="97" t="str">
        <f t="shared" si="85"/>
        <v/>
      </c>
      <c r="AC126" s="42" t="str">
        <f t="shared" si="86"/>
        <v>HB</v>
      </c>
      <c r="AD126" s="42">
        <f t="shared" si="87"/>
        <v>70</v>
      </c>
      <c r="AE126" s="346">
        <v>0</v>
      </c>
      <c r="AF126" s="346">
        <v>5</v>
      </c>
      <c r="AG126" s="347" t="s">
        <v>571</v>
      </c>
      <c r="AH126" s="348">
        <f t="shared" si="88"/>
        <v>50</v>
      </c>
      <c r="AI126" s="346">
        <v>0</v>
      </c>
      <c r="AJ126" s="346">
        <v>2</v>
      </c>
      <c r="AK126" s="347" t="s">
        <v>769</v>
      </c>
      <c r="AL126" s="349" t="str">
        <f t="shared" si="99"/>
        <v>SGP-1</v>
      </c>
      <c r="AM126" s="348">
        <f t="shared" si="89"/>
        <v>80</v>
      </c>
      <c r="AN126" s="350">
        <f t="shared" si="100"/>
        <v>66.67</v>
      </c>
      <c r="AO126" s="346">
        <v>6</v>
      </c>
      <c r="AP126" s="346">
        <v>120</v>
      </c>
      <c r="AQ126" s="346">
        <f t="shared" si="90"/>
        <v>2520</v>
      </c>
      <c r="AR126" s="348">
        <f t="shared" si="91"/>
        <v>48</v>
      </c>
      <c r="AS126" s="346">
        <v>14</v>
      </c>
      <c r="AT126" s="348">
        <f t="shared" si="92"/>
        <v>80</v>
      </c>
      <c r="AU126" s="346">
        <v>41</v>
      </c>
      <c r="AV126" s="348">
        <f t="shared" si="93"/>
        <v>100</v>
      </c>
      <c r="AW126" s="346">
        <v>54</v>
      </c>
      <c r="AX126" s="348">
        <f t="shared" si="94"/>
        <v>100</v>
      </c>
      <c r="AY126" s="346">
        <v>30</v>
      </c>
      <c r="AZ126" s="348">
        <f t="shared" si="95"/>
        <v>72</v>
      </c>
      <c r="BA126" s="351">
        <v>5.4</v>
      </c>
      <c r="BB126" s="348">
        <f t="shared" si="96"/>
        <v>67</v>
      </c>
      <c r="BC126" s="350">
        <f t="shared" si="101"/>
        <v>83.8</v>
      </c>
      <c r="BD126" s="350">
        <f t="shared" si="102"/>
        <v>65.900000000000006</v>
      </c>
      <c r="BE126" s="346" t="s">
        <v>450</v>
      </c>
      <c r="BF126" s="352">
        <v>1.04</v>
      </c>
      <c r="BG126" s="353" t="str">
        <f t="shared" si="103"/>
        <v>"</v>
      </c>
      <c r="BH126" s="354">
        <f t="shared" si="104"/>
        <v>66.13</v>
      </c>
      <c r="BI126" s="350">
        <f t="shared" si="105"/>
        <v>66.13</v>
      </c>
      <c r="BJ126" s="113" t="str">
        <f t="shared" si="106"/>
        <v>L</v>
      </c>
      <c r="BK126" s="347" t="str">
        <f t="shared" si="132"/>
        <v/>
      </c>
      <c r="BR126" s="307"/>
      <c r="BS126" s="51" t="str">
        <f t="shared" si="107"/>
        <v>L</v>
      </c>
      <c r="BT126" s="51" t="str">
        <f t="shared" si="108"/>
        <v>L</v>
      </c>
      <c r="BU126" s="51" t="str">
        <f t="shared" si="109"/>
        <v>L</v>
      </c>
      <c r="BV126" s="51" t="str">
        <f t="shared" si="110"/>
        <v>L</v>
      </c>
      <c r="BW126" s="51" t="str">
        <f t="shared" si="111"/>
        <v>L</v>
      </c>
      <c r="BX126" s="51" t="str">
        <f t="shared" si="112"/>
        <v>L</v>
      </c>
      <c r="BY126" s="51" t="str">
        <f t="shared" si="113"/>
        <v>L</v>
      </c>
      <c r="BZ126" s="51" t="str">
        <f t="shared" si="114"/>
        <v>L</v>
      </c>
      <c r="CA126" s="51" t="str">
        <f t="shared" si="115"/>
        <v>L</v>
      </c>
      <c r="CB126" s="51" t="str">
        <f t="shared" si="116"/>
        <v>L</v>
      </c>
      <c r="CC126" s="51" t="str">
        <f t="shared" si="97"/>
        <v>L</v>
      </c>
      <c r="CD126" s="51" t="str">
        <f t="shared" si="98"/>
        <v>L</v>
      </c>
      <c r="CE126" s="51" t="str">
        <f t="shared" si="117"/>
        <v>L</v>
      </c>
      <c r="CF126" s="51"/>
      <c r="CH126" s="53" t="str">
        <f t="shared" si="118"/>
        <v/>
      </c>
      <c r="CI126" s="53" t="str">
        <f t="shared" si="119"/>
        <v/>
      </c>
      <c r="CJ126" s="54" t="str">
        <f t="shared" si="120"/>
        <v/>
      </c>
      <c r="CK126" s="53" t="str">
        <f t="shared" si="121"/>
        <v/>
      </c>
      <c r="CL126" s="53" t="str">
        <f t="shared" si="122"/>
        <v/>
      </c>
      <c r="CM126" s="53" t="str">
        <f t="shared" si="123"/>
        <v/>
      </c>
      <c r="CN126" s="53" t="str">
        <f t="shared" si="124"/>
        <v/>
      </c>
      <c r="CO126" s="53" t="str">
        <f t="shared" si="125"/>
        <v/>
      </c>
      <c r="CP126" s="53" t="str">
        <f t="shared" si="126"/>
        <v/>
      </c>
      <c r="CQ126" s="53" t="str">
        <f t="shared" si="127"/>
        <v/>
      </c>
      <c r="CR126" s="53" t="str">
        <f t="shared" si="128"/>
        <v/>
      </c>
      <c r="CS126" s="53" t="str">
        <f t="shared" si="129"/>
        <v/>
      </c>
      <c r="CT126" s="53" t="str">
        <f t="shared" si="130"/>
        <v/>
      </c>
      <c r="CU126" s="53" t="str">
        <f t="shared" si="131"/>
        <v/>
      </c>
    </row>
    <row r="127" spans="1:99" ht="61.5" hidden="1" thickBot="1" x14ac:dyDescent="0.35">
      <c r="A127" s="40">
        <v>115</v>
      </c>
      <c r="B127" s="106">
        <v>5</v>
      </c>
      <c r="C127" s="415" t="s">
        <v>499</v>
      </c>
      <c r="D127" s="40" t="s">
        <v>246</v>
      </c>
      <c r="E127" s="404">
        <v>48</v>
      </c>
      <c r="F127" s="422" t="s">
        <v>641</v>
      </c>
      <c r="G127" s="40" t="s">
        <v>141</v>
      </c>
      <c r="H127" s="411">
        <v>169</v>
      </c>
      <c r="I127" s="411">
        <v>52.8</v>
      </c>
      <c r="J127" s="296">
        <f t="shared" si="67"/>
        <v>52.26</v>
      </c>
      <c r="K127" s="297">
        <f t="shared" si="68"/>
        <v>52.36</v>
      </c>
      <c r="L127" s="298">
        <f t="shared" si="69"/>
        <v>53.8</v>
      </c>
      <c r="M127" s="297">
        <f t="shared" si="70"/>
        <v>53.9</v>
      </c>
      <c r="N127" s="298">
        <f t="shared" si="71"/>
        <v>56.88</v>
      </c>
      <c r="O127" s="297">
        <f t="shared" si="72"/>
        <v>56.980000000000004</v>
      </c>
      <c r="P127" s="298">
        <f t="shared" si="73"/>
        <v>61.5</v>
      </c>
      <c r="Q127" s="299">
        <f t="shared" si="74"/>
        <v>61.6</v>
      </c>
      <c r="R127" s="300">
        <f t="shared" si="75"/>
        <v>62.1</v>
      </c>
      <c r="S127" s="299">
        <f t="shared" si="76"/>
        <v>62.2</v>
      </c>
      <c r="T127" s="298">
        <f t="shared" si="77"/>
        <v>62.6</v>
      </c>
      <c r="U127" s="299">
        <f t="shared" si="78"/>
        <v>62.7</v>
      </c>
      <c r="V127" s="300">
        <f t="shared" si="79"/>
        <v>67.295000000000002</v>
      </c>
      <c r="W127" s="299">
        <f t="shared" si="80"/>
        <v>67.394999999999996</v>
      </c>
      <c r="X127" s="300">
        <f t="shared" si="81"/>
        <v>70.424999999999997</v>
      </c>
      <c r="Y127" s="299">
        <f t="shared" si="82"/>
        <v>70.524999999999991</v>
      </c>
      <c r="Z127" s="300">
        <f t="shared" si="83"/>
        <v>71.990000000000009</v>
      </c>
      <c r="AA127" s="298">
        <f t="shared" si="84"/>
        <v>72.09</v>
      </c>
      <c r="AB127" s="97" t="str">
        <f t="shared" si="85"/>
        <v/>
      </c>
      <c r="AC127" s="42" t="str">
        <f t="shared" si="86"/>
        <v>LB</v>
      </c>
      <c r="AD127" s="42">
        <f t="shared" si="87"/>
        <v>30</v>
      </c>
      <c r="AE127" s="346">
        <v>1</v>
      </c>
      <c r="AF127" s="346">
        <v>5</v>
      </c>
      <c r="AG127" s="347" t="s">
        <v>572</v>
      </c>
      <c r="AH127" s="348">
        <f t="shared" si="88"/>
        <v>49</v>
      </c>
      <c r="AI127" s="346">
        <v>0</v>
      </c>
      <c r="AJ127" s="346">
        <v>2</v>
      </c>
      <c r="AK127" s="347" t="s">
        <v>776</v>
      </c>
      <c r="AL127" s="349" t="str">
        <f t="shared" si="99"/>
        <v>SGP-1</v>
      </c>
      <c r="AM127" s="348">
        <f t="shared" si="89"/>
        <v>80</v>
      </c>
      <c r="AN127" s="350">
        <f t="shared" si="100"/>
        <v>53</v>
      </c>
      <c r="AO127" s="346">
        <v>6</v>
      </c>
      <c r="AP127" s="346">
        <v>40</v>
      </c>
      <c r="AQ127" s="346">
        <f t="shared" si="90"/>
        <v>2440</v>
      </c>
      <c r="AR127" s="348">
        <f t="shared" si="91"/>
        <v>43</v>
      </c>
      <c r="AS127" s="346">
        <v>12</v>
      </c>
      <c r="AT127" s="348">
        <f t="shared" si="92"/>
        <v>70</v>
      </c>
      <c r="AU127" s="346">
        <v>41</v>
      </c>
      <c r="AV127" s="348">
        <f t="shared" si="93"/>
        <v>100</v>
      </c>
      <c r="AW127" s="346">
        <v>43</v>
      </c>
      <c r="AX127" s="348">
        <f t="shared" si="94"/>
        <v>49</v>
      </c>
      <c r="AY127" s="346">
        <v>33</v>
      </c>
      <c r="AZ127" s="348">
        <f t="shared" si="95"/>
        <v>78</v>
      </c>
      <c r="BA127" s="351">
        <v>5.21</v>
      </c>
      <c r="BB127" s="348">
        <f t="shared" si="96"/>
        <v>73</v>
      </c>
      <c r="BC127" s="350">
        <f t="shared" si="101"/>
        <v>74</v>
      </c>
      <c r="BD127" s="350">
        <f t="shared" si="102"/>
        <v>58.5</v>
      </c>
      <c r="BE127" s="346" t="s">
        <v>448</v>
      </c>
      <c r="BF127" s="352" t="s">
        <v>37</v>
      </c>
      <c r="BG127" s="353" t="str">
        <f t="shared" si="103"/>
        <v/>
      </c>
      <c r="BH127" s="354">
        <f t="shared" si="104"/>
        <v>56.85</v>
      </c>
      <c r="BI127" s="350">
        <f t="shared" si="105"/>
        <v>56.85</v>
      </c>
      <c r="BJ127" s="113" t="str">
        <f t="shared" si="106"/>
        <v>L</v>
      </c>
      <c r="BK127" s="347" t="str">
        <f t="shared" si="132"/>
        <v xml:space="preserve">Renang=13 M,                     </v>
      </c>
      <c r="BR127" s="307"/>
      <c r="BS127" s="51" t="str">
        <f t="shared" si="107"/>
        <v>L</v>
      </c>
      <c r="BT127" s="51" t="str">
        <f t="shared" si="108"/>
        <v>L</v>
      </c>
      <c r="BU127" s="51" t="str">
        <f t="shared" si="109"/>
        <v>L</v>
      </c>
      <c r="BV127" s="51" t="str">
        <f t="shared" si="110"/>
        <v>L</v>
      </c>
      <c r="BW127" s="51" t="str">
        <f t="shared" si="111"/>
        <v>L</v>
      </c>
      <c r="BX127" s="51" t="str">
        <f t="shared" si="112"/>
        <v>L</v>
      </c>
      <c r="BY127" s="51" t="str">
        <f t="shared" si="113"/>
        <v>L</v>
      </c>
      <c r="BZ127" s="51" t="str">
        <f t="shared" si="114"/>
        <v>L</v>
      </c>
      <c r="CA127" s="51" t="str">
        <f t="shared" si="115"/>
        <v>L</v>
      </c>
      <c r="CB127" s="51" t="str">
        <f t="shared" si="116"/>
        <v>L</v>
      </c>
      <c r="CC127" s="51" t="str">
        <f t="shared" si="97"/>
        <v>L</v>
      </c>
      <c r="CD127" s="51" t="str">
        <f t="shared" si="98"/>
        <v>L</v>
      </c>
      <c r="CE127" s="51" t="str">
        <f t="shared" si="117"/>
        <v>L</v>
      </c>
      <c r="CF127" s="51"/>
      <c r="CH127" s="53" t="str">
        <f t="shared" si="118"/>
        <v/>
      </c>
      <c r="CI127" s="53" t="str">
        <f t="shared" si="119"/>
        <v/>
      </c>
      <c r="CJ127" s="54" t="str">
        <f t="shared" si="120"/>
        <v/>
      </c>
      <c r="CK127" s="53" t="str">
        <f t="shared" si="121"/>
        <v/>
      </c>
      <c r="CL127" s="53" t="str">
        <f t="shared" si="122"/>
        <v/>
      </c>
      <c r="CM127" s="53" t="str">
        <f t="shared" si="123"/>
        <v/>
      </c>
      <c r="CN127" s="53" t="str">
        <f t="shared" si="124"/>
        <v/>
      </c>
      <c r="CO127" s="53" t="str">
        <f t="shared" si="125"/>
        <v/>
      </c>
      <c r="CP127" s="53" t="str">
        <f t="shared" si="126"/>
        <v/>
      </c>
      <c r="CQ127" s="53" t="str">
        <f t="shared" si="127"/>
        <v/>
      </c>
      <c r="CR127" s="53" t="str">
        <f t="shared" si="128"/>
        <v/>
      </c>
      <c r="CS127" s="53" t="str">
        <f t="shared" si="129"/>
        <v/>
      </c>
      <c r="CT127" s="53" t="str">
        <f t="shared" si="130"/>
        <v/>
      </c>
      <c r="CU127" s="53" t="str">
        <f t="shared" si="131"/>
        <v xml:space="preserve">Renang=13 M,                     </v>
      </c>
    </row>
    <row r="128" spans="1:99" ht="102" hidden="1" thickBot="1" x14ac:dyDescent="0.35">
      <c r="A128" s="40">
        <v>116</v>
      </c>
      <c r="B128" s="106">
        <v>6</v>
      </c>
      <c r="C128" s="415" t="s">
        <v>500</v>
      </c>
      <c r="D128" s="40" t="s">
        <v>246</v>
      </c>
      <c r="E128" s="404">
        <v>49</v>
      </c>
      <c r="F128" s="422" t="s">
        <v>642</v>
      </c>
      <c r="G128" s="40" t="s">
        <v>141</v>
      </c>
      <c r="H128" s="411">
        <v>169.8</v>
      </c>
      <c r="I128" s="411">
        <v>60.2</v>
      </c>
      <c r="J128" s="296">
        <f t="shared" si="67"/>
        <v>52.872000000000007</v>
      </c>
      <c r="K128" s="297">
        <f t="shared" si="68"/>
        <v>52.972000000000008</v>
      </c>
      <c r="L128" s="298">
        <f t="shared" si="69"/>
        <v>54.430000000000014</v>
      </c>
      <c r="M128" s="297">
        <f t="shared" si="70"/>
        <v>54.530000000000015</v>
      </c>
      <c r="N128" s="298">
        <f t="shared" si="71"/>
        <v>57.546000000000014</v>
      </c>
      <c r="O128" s="297">
        <f t="shared" si="72"/>
        <v>57.646000000000015</v>
      </c>
      <c r="P128" s="298">
        <f t="shared" si="73"/>
        <v>62.220000000000013</v>
      </c>
      <c r="Q128" s="299">
        <f t="shared" si="74"/>
        <v>62.320000000000014</v>
      </c>
      <c r="R128" s="300">
        <f t="shared" si="75"/>
        <v>62.820000000000014</v>
      </c>
      <c r="S128" s="299">
        <f t="shared" si="76"/>
        <v>62.920000000000016</v>
      </c>
      <c r="T128" s="298">
        <f t="shared" si="77"/>
        <v>63.320000000000014</v>
      </c>
      <c r="U128" s="299">
        <f t="shared" si="78"/>
        <v>63.420000000000016</v>
      </c>
      <c r="V128" s="300">
        <f t="shared" si="79"/>
        <v>68.069000000000017</v>
      </c>
      <c r="W128" s="299">
        <f t="shared" si="80"/>
        <v>68.169000000000011</v>
      </c>
      <c r="X128" s="300">
        <f t="shared" si="81"/>
        <v>71.235000000000014</v>
      </c>
      <c r="Y128" s="299">
        <f t="shared" si="82"/>
        <v>71.335000000000008</v>
      </c>
      <c r="Z128" s="300">
        <f t="shared" si="83"/>
        <v>72.818000000000012</v>
      </c>
      <c r="AA128" s="298">
        <f t="shared" si="84"/>
        <v>72.918000000000006</v>
      </c>
      <c r="AB128" s="97" t="str">
        <f t="shared" si="85"/>
        <v/>
      </c>
      <c r="AC128" s="42" t="str">
        <f t="shared" si="86"/>
        <v>HB</v>
      </c>
      <c r="AD128" s="42">
        <f t="shared" si="87"/>
        <v>70</v>
      </c>
      <c r="AE128" s="346">
        <v>0</v>
      </c>
      <c r="AF128" s="346">
        <v>7</v>
      </c>
      <c r="AG128" s="347" t="s">
        <v>573</v>
      </c>
      <c r="AH128" s="348">
        <f t="shared" si="88"/>
        <v>30</v>
      </c>
      <c r="AI128" s="346">
        <v>0</v>
      </c>
      <c r="AJ128" s="346">
        <v>3</v>
      </c>
      <c r="AK128" s="347" t="s">
        <v>777</v>
      </c>
      <c r="AL128" s="349" t="str">
        <f t="shared" si="99"/>
        <v>SGP-1</v>
      </c>
      <c r="AM128" s="348">
        <f t="shared" si="89"/>
        <v>70</v>
      </c>
      <c r="AN128" s="350">
        <f t="shared" si="100"/>
        <v>56.67</v>
      </c>
      <c r="AO128" s="346">
        <v>6</v>
      </c>
      <c r="AP128" s="346">
        <v>40</v>
      </c>
      <c r="AQ128" s="346">
        <f t="shared" si="90"/>
        <v>2440</v>
      </c>
      <c r="AR128" s="348">
        <f t="shared" si="91"/>
        <v>43</v>
      </c>
      <c r="AS128" s="346">
        <v>15</v>
      </c>
      <c r="AT128" s="348">
        <f t="shared" si="92"/>
        <v>85</v>
      </c>
      <c r="AU128" s="346">
        <v>41</v>
      </c>
      <c r="AV128" s="348">
        <f t="shared" si="93"/>
        <v>100</v>
      </c>
      <c r="AW128" s="346">
        <v>47</v>
      </c>
      <c r="AX128" s="348">
        <f t="shared" si="94"/>
        <v>65</v>
      </c>
      <c r="AY128" s="346">
        <v>43</v>
      </c>
      <c r="AZ128" s="348">
        <f t="shared" si="95"/>
        <v>100</v>
      </c>
      <c r="BA128" s="351">
        <v>5.31</v>
      </c>
      <c r="BB128" s="348">
        <f t="shared" si="96"/>
        <v>69</v>
      </c>
      <c r="BC128" s="350">
        <f t="shared" si="101"/>
        <v>83.8</v>
      </c>
      <c r="BD128" s="350">
        <f t="shared" si="102"/>
        <v>63.4</v>
      </c>
      <c r="BE128" s="346" t="s">
        <v>448</v>
      </c>
      <c r="BF128" s="352">
        <v>0.55000000000000004</v>
      </c>
      <c r="BG128" s="353" t="str">
        <f t="shared" si="103"/>
        <v>"</v>
      </c>
      <c r="BH128" s="354">
        <f t="shared" si="104"/>
        <v>61.38</v>
      </c>
      <c r="BI128" s="350">
        <f t="shared" si="105"/>
        <v>36.5</v>
      </c>
      <c r="BJ128" s="113" t="str">
        <f t="shared" si="106"/>
        <v>TL</v>
      </c>
      <c r="BK128" s="347" t="str">
        <f t="shared" si="132"/>
        <v xml:space="preserve">NSA=N-7(30)(NM-= HAS-3, XBEEN-4),                    </v>
      </c>
      <c r="BR128" s="307"/>
      <c r="BS128" s="51" t="str">
        <f t="shared" si="107"/>
        <v>L</v>
      </c>
      <c r="BT128" s="51" t="str">
        <f t="shared" si="108"/>
        <v>TL</v>
      </c>
      <c r="BU128" s="51" t="str">
        <f t="shared" si="109"/>
        <v>L</v>
      </c>
      <c r="BV128" s="51" t="str">
        <f t="shared" si="110"/>
        <v>L</v>
      </c>
      <c r="BW128" s="51" t="str">
        <f t="shared" si="111"/>
        <v>L</v>
      </c>
      <c r="BX128" s="51" t="str">
        <f t="shared" si="112"/>
        <v>L</v>
      </c>
      <c r="BY128" s="51" t="str">
        <f t="shared" si="113"/>
        <v>L</v>
      </c>
      <c r="BZ128" s="51" t="str">
        <f t="shared" si="114"/>
        <v>L</v>
      </c>
      <c r="CA128" s="51" t="str">
        <f t="shared" si="115"/>
        <v>L</v>
      </c>
      <c r="CB128" s="51" t="str">
        <f t="shared" si="116"/>
        <v>L</v>
      </c>
      <c r="CC128" s="51" t="str">
        <f t="shared" si="97"/>
        <v>L</v>
      </c>
      <c r="CD128" s="51" t="str">
        <f t="shared" si="98"/>
        <v>L</v>
      </c>
      <c r="CE128" s="51" t="str">
        <f t="shared" si="117"/>
        <v>L</v>
      </c>
      <c r="CF128" s="51"/>
      <c r="CH128" s="53" t="str">
        <f t="shared" si="118"/>
        <v/>
      </c>
      <c r="CI128" s="53" t="str">
        <f t="shared" si="119"/>
        <v xml:space="preserve">NSA=N-7(30)(NM-= HAS-3, XBEEN-4),                    </v>
      </c>
      <c r="CJ128" s="54" t="str">
        <f t="shared" si="120"/>
        <v/>
      </c>
      <c r="CK128" s="53" t="str">
        <f t="shared" si="121"/>
        <v/>
      </c>
      <c r="CL128" s="53" t="str">
        <f t="shared" si="122"/>
        <v/>
      </c>
      <c r="CM128" s="53" t="str">
        <f t="shared" si="123"/>
        <v/>
      </c>
      <c r="CN128" s="53" t="str">
        <f t="shared" si="124"/>
        <v/>
      </c>
      <c r="CO128" s="53" t="str">
        <f t="shared" si="125"/>
        <v/>
      </c>
      <c r="CP128" s="53" t="str">
        <f t="shared" si="126"/>
        <v/>
      </c>
      <c r="CQ128" s="53" t="str">
        <f t="shared" si="127"/>
        <v/>
      </c>
      <c r="CR128" s="53" t="str">
        <f t="shared" si="128"/>
        <v/>
      </c>
      <c r="CS128" s="53" t="str">
        <f t="shared" si="129"/>
        <v/>
      </c>
      <c r="CT128" s="53" t="str">
        <f t="shared" si="130"/>
        <v/>
      </c>
      <c r="CU128" s="53" t="str">
        <f t="shared" si="131"/>
        <v/>
      </c>
    </row>
    <row r="129" spans="1:99" ht="162.75" hidden="1" thickBot="1" x14ac:dyDescent="0.35">
      <c r="A129" s="40">
        <v>117</v>
      </c>
      <c r="B129" s="106">
        <v>7</v>
      </c>
      <c r="C129" s="415" t="s">
        <v>501</v>
      </c>
      <c r="D129" s="40" t="s">
        <v>246</v>
      </c>
      <c r="E129" s="404">
        <v>50</v>
      </c>
      <c r="F129" s="422" t="s">
        <v>643</v>
      </c>
      <c r="G129" s="40" t="s">
        <v>141</v>
      </c>
      <c r="H129" s="411">
        <v>169.6</v>
      </c>
      <c r="I129" s="411">
        <v>66.099999999999994</v>
      </c>
      <c r="J129" s="296">
        <f t="shared" si="67"/>
        <v>52.718999999999994</v>
      </c>
      <c r="K129" s="297">
        <f t="shared" si="68"/>
        <v>52.818999999999996</v>
      </c>
      <c r="L129" s="298">
        <f t="shared" si="69"/>
        <v>54.272499999999994</v>
      </c>
      <c r="M129" s="297">
        <f t="shared" si="70"/>
        <v>54.372499999999995</v>
      </c>
      <c r="N129" s="298">
        <f t="shared" si="71"/>
        <v>57.379499999999993</v>
      </c>
      <c r="O129" s="297">
        <f t="shared" si="72"/>
        <v>57.479499999999994</v>
      </c>
      <c r="P129" s="298">
        <f t="shared" si="73"/>
        <v>62.039999999999992</v>
      </c>
      <c r="Q129" s="299">
        <f t="shared" si="74"/>
        <v>62.139999999999993</v>
      </c>
      <c r="R129" s="300">
        <f t="shared" si="75"/>
        <v>62.639999999999993</v>
      </c>
      <c r="S129" s="299">
        <f t="shared" si="76"/>
        <v>62.739999999999995</v>
      </c>
      <c r="T129" s="298">
        <f t="shared" si="77"/>
        <v>63.139999999999993</v>
      </c>
      <c r="U129" s="299">
        <f t="shared" si="78"/>
        <v>63.239999999999995</v>
      </c>
      <c r="V129" s="300">
        <f t="shared" si="79"/>
        <v>67.875499999999988</v>
      </c>
      <c r="W129" s="299">
        <f t="shared" si="80"/>
        <v>67.975499999999982</v>
      </c>
      <c r="X129" s="300">
        <f t="shared" si="81"/>
        <v>71.032499999999999</v>
      </c>
      <c r="Y129" s="299">
        <f t="shared" si="82"/>
        <v>71.132499999999993</v>
      </c>
      <c r="Z129" s="300">
        <f t="shared" si="83"/>
        <v>72.61099999999999</v>
      </c>
      <c r="AA129" s="298">
        <f t="shared" si="84"/>
        <v>72.710999999999984</v>
      </c>
      <c r="AB129" s="97" t="str">
        <f t="shared" si="85"/>
        <v/>
      </c>
      <c r="AC129" s="42" t="str">
        <f t="shared" si="86"/>
        <v>HA</v>
      </c>
      <c r="AD129" s="42">
        <f t="shared" si="87"/>
        <v>80</v>
      </c>
      <c r="AE129" s="346">
        <v>0</v>
      </c>
      <c r="AF129" s="346">
        <v>7</v>
      </c>
      <c r="AG129" s="347" t="s">
        <v>574</v>
      </c>
      <c r="AH129" s="348">
        <f t="shared" si="88"/>
        <v>30</v>
      </c>
      <c r="AI129" s="346">
        <v>0</v>
      </c>
      <c r="AJ129" s="346">
        <v>4</v>
      </c>
      <c r="AK129" s="347" t="s">
        <v>778</v>
      </c>
      <c r="AL129" s="349" t="str">
        <f t="shared" si="99"/>
        <v>SGP-2</v>
      </c>
      <c r="AM129" s="348">
        <f t="shared" si="89"/>
        <v>60</v>
      </c>
      <c r="AN129" s="350">
        <f t="shared" si="100"/>
        <v>56.67</v>
      </c>
      <c r="AO129" s="346">
        <v>5</v>
      </c>
      <c r="AP129" s="346">
        <v>230</v>
      </c>
      <c r="AQ129" s="346">
        <f t="shared" si="90"/>
        <v>2230</v>
      </c>
      <c r="AR129" s="348">
        <f t="shared" si="91"/>
        <v>32</v>
      </c>
      <c r="AS129" s="346">
        <v>9</v>
      </c>
      <c r="AT129" s="348">
        <f t="shared" si="92"/>
        <v>55</v>
      </c>
      <c r="AU129" s="346">
        <v>41</v>
      </c>
      <c r="AV129" s="348">
        <f t="shared" si="93"/>
        <v>100</v>
      </c>
      <c r="AW129" s="346">
        <v>48</v>
      </c>
      <c r="AX129" s="348">
        <f t="shared" si="94"/>
        <v>70</v>
      </c>
      <c r="AY129" s="346">
        <v>31</v>
      </c>
      <c r="AZ129" s="348">
        <f t="shared" si="95"/>
        <v>74</v>
      </c>
      <c r="BA129" s="351">
        <v>5.1100000000000003</v>
      </c>
      <c r="BB129" s="348">
        <f t="shared" si="96"/>
        <v>76</v>
      </c>
      <c r="BC129" s="350">
        <f t="shared" si="101"/>
        <v>75</v>
      </c>
      <c r="BD129" s="350">
        <f t="shared" si="102"/>
        <v>53.5</v>
      </c>
      <c r="BE129" s="346" t="s">
        <v>448</v>
      </c>
      <c r="BF129" s="352" t="s">
        <v>60</v>
      </c>
      <c r="BG129" s="353" t="str">
        <f t="shared" si="103"/>
        <v/>
      </c>
      <c r="BH129" s="354">
        <f t="shared" si="104"/>
        <v>54.45</v>
      </c>
      <c r="BI129" s="350">
        <f t="shared" si="105"/>
        <v>35.5</v>
      </c>
      <c r="BJ129" s="113" t="str">
        <f t="shared" si="106"/>
        <v>TL</v>
      </c>
      <c r="BK129" s="347" t="str">
        <f t="shared" si="132"/>
        <v xml:space="preserve">NSA=N-7(30)(NM-= SDR, AP-2, XBEEN-3, HAP),                    A=(32) (Lari Kurang -42m),                      Renang=36 M,                     </v>
      </c>
      <c r="BR129" s="307"/>
      <c r="BS129" s="51" t="str">
        <f t="shared" si="107"/>
        <v>L</v>
      </c>
      <c r="BT129" s="51" t="str">
        <f t="shared" si="108"/>
        <v>TL</v>
      </c>
      <c r="BU129" s="51" t="str">
        <f t="shared" si="109"/>
        <v>L</v>
      </c>
      <c r="BV129" s="51" t="str">
        <f t="shared" si="110"/>
        <v>L</v>
      </c>
      <c r="BW129" s="51" t="str">
        <f t="shared" si="111"/>
        <v>TL</v>
      </c>
      <c r="BX129" s="51" t="str">
        <f t="shared" si="112"/>
        <v>L</v>
      </c>
      <c r="BY129" s="51" t="str">
        <f t="shared" si="113"/>
        <v>L</v>
      </c>
      <c r="BZ129" s="51" t="str">
        <f t="shared" si="114"/>
        <v>L</v>
      </c>
      <c r="CA129" s="51" t="str">
        <f t="shared" si="115"/>
        <v>L</v>
      </c>
      <c r="CB129" s="51" t="str">
        <f t="shared" si="116"/>
        <v>L</v>
      </c>
      <c r="CC129" s="51" t="str">
        <f t="shared" si="97"/>
        <v>L</v>
      </c>
      <c r="CD129" s="51" t="str">
        <f t="shared" si="98"/>
        <v>L</v>
      </c>
      <c r="CE129" s="51" t="str">
        <f t="shared" si="117"/>
        <v>L</v>
      </c>
      <c r="CF129" s="51"/>
      <c r="CH129" s="53" t="str">
        <f t="shared" si="118"/>
        <v/>
      </c>
      <c r="CI129" s="53" t="str">
        <f t="shared" si="119"/>
        <v xml:space="preserve">NSA=N-7(30)(NM-= SDR, AP-2, XBEEN-3, HAP),                    </v>
      </c>
      <c r="CJ129" s="54" t="str">
        <f t="shared" si="120"/>
        <v/>
      </c>
      <c r="CK129" s="53" t="str">
        <f t="shared" si="121"/>
        <v/>
      </c>
      <c r="CL129" s="53" t="str">
        <f t="shared" si="122"/>
        <v xml:space="preserve">A=(32) (Lari Kurang -42m),                      </v>
      </c>
      <c r="CM129" s="53" t="str">
        <f t="shared" si="123"/>
        <v/>
      </c>
      <c r="CN129" s="53" t="str">
        <f t="shared" si="124"/>
        <v/>
      </c>
      <c r="CO129" s="53" t="str">
        <f t="shared" si="125"/>
        <v/>
      </c>
      <c r="CP129" s="53" t="str">
        <f t="shared" si="126"/>
        <v/>
      </c>
      <c r="CQ129" s="53" t="str">
        <f t="shared" si="127"/>
        <v/>
      </c>
      <c r="CR129" s="53" t="str">
        <f t="shared" si="128"/>
        <v/>
      </c>
      <c r="CS129" s="53" t="str">
        <f t="shared" si="129"/>
        <v/>
      </c>
      <c r="CT129" s="53" t="str">
        <f t="shared" si="130"/>
        <v/>
      </c>
      <c r="CU129" s="53" t="str">
        <f t="shared" si="131"/>
        <v xml:space="preserve">Renang=36 M,                     </v>
      </c>
    </row>
    <row r="130" spans="1:99" ht="81.75" hidden="1" thickBot="1" x14ac:dyDescent="0.35">
      <c r="A130" s="40">
        <v>118</v>
      </c>
      <c r="B130" s="106">
        <v>8</v>
      </c>
      <c r="C130" s="415" t="s">
        <v>502</v>
      </c>
      <c r="D130" s="40" t="s">
        <v>246</v>
      </c>
      <c r="E130" s="403">
        <v>19</v>
      </c>
      <c r="F130" s="422" t="s">
        <v>644</v>
      </c>
      <c r="G130" s="40" t="s">
        <v>141</v>
      </c>
      <c r="H130" s="411">
        <v>166.5</v>
      </c>
      <c r="I130" s="411">
        <v>55.8</v>
      </c>
      <c r="J130" s="296">
        <f t="shared" si="67"/>
        <v>50.347500000000004</v>
      </c>
      <c r="K130" s="297">
        <f t="shared" si="68"/>
        <v>50.447500000000005</v>
      </c>
      <c r="L130" s="298">
        <f t="shared" si="69"/>
        <v>51.831249999999997</v>
      </c>
      <c r="M130" s="297">
        <f t="shared" si="70"/>
        <v>51.931249999999999</v>
      </c>
      <c r="N130" s="298">
        <f t="shared" si="71"/>
        <v>54.798749999999998</v>
      </c>
      <c r="O130" s="297">
        <f t="shared" si="72"/>
        <v>54.89875</v>
      </c>
      <c r="P130" s="298">
        <f t="shared" si="73"/>
        <v>59.25</v>
      </c>
      <c r="Q130" s="299">
        <f t="shared" si="74"/>
        <v>59.35</v>
      </c>
      <c r="R130" s="300">
        <f t="shared" si="75"/>
        <v>59.85</v>
      </c>
      <c r="S130" s="299">
        <f t="shared" si="76"/>
        <v>59.95</v>
      </c>
      <c r="T130" s="298">
        <f t="shared" si="77"/>
        <v>60.35</v>
      </c>
      <c r="U130" s="299">
        <f t="shared" si="78"/>
        <v>60.45</v>
      </c>
      <c r="V130" s="300">
        <f t="shared" si="79"/>
        <v>64.876249999999999</v>
      </c>
      <c r="W130" s="299">
        <f t="shared" si="80"/>
        <v>64.976249999999993</v>
      </c>
      <c r="X130" s="300">
        <f t="shared" si="81"/>
        <v>67.893749999999997</v>
      </c>
      <c r="Y130" s="299">
        <f t="shared" si="82"/>
        <v>67.993749999999991</v>
      </c>
      <c r="Z130" s="300">
        <f t="shared" si="83"/>
        <v>69.402500000000003</v>
      </c>
      <c r="AA130" s="298">
        <f t="shared" si="84"/>
        <v>69.502499999999998</v>
      </c>
      <c r="AB130" s="97" t="str">
        <f t="shared" si="85"/>
        <v/>
      </c>
      <c r="AC130" s="42" t="str">
        <f t="shared" si="86"/>
        <v>HB</v>
      </c>
      <c r="AD130" s="42">
        <f t="shared" si="87"/>
        <v>70</v>
      </c>
      <c r="AE130" s="346">
        <v>2</v>
      </c>
      <c r="AF130" s="346">
        <v>5</v>
      </c>
      <c r="AG130" s="347" t="s">
        <v>575</v>
      </c>
      <c r="AH130" s="348">
        <f t="shared" si="88"/>
        <v>48</v>
      </c>
      <c r="AI130" s="346">
        <v>0</v>
      </c>
      <c r="AJ130" s="346">
        <v>3</v>
      </c>
      <c r="AK130" s="347" t="s">
        <v>779</v>
      </c>
      <c r="AL130" s="349" t="str">
        <f t="shared" si="99"/>
        <v>SGP-1</v>
      </c>
      <c r="AM130" s="348">
        <f t="shared" si="89"/>
        <v>70</v>
      </c>
      <c r="AN130" s="350">
        <f t="shared" si="100"/>
        <v>62.67</v>
      </c>
      <c r="AO130" s="346">
        <v>6</v>
      </c>
      <c r="AP130" s="346">
        <v>30</v>
      </c>
      <c r="AQ130" s="346">
        <f t="shared" si="90"/>
        <v>2430</v>
      </c>
      <c r="AR130" s="348">
        <f t="shared" si="91"/>
        <v>43</v>
      </c>
      <c r="AS130" s="346">
        <v>9</v>
      </c>
      <c r="AT130" s="348">
        <f t="shared" si="92"/>
        <v>55</v>
      </c>
      <c r="AU130" s="346">
        <v>38</v>
      </c>
      <c r="AV130" s="348">
        <f t="shared" si="93"/>
        <v>85</v>
      </c>
      <c r="AW130" s="346">
        <v>50</v>
      </c>
      <c r="AX130" s="348">
        <f t="shared" si="94"/>
        <v>80</v>
      </c>
      <c r="AY130" s="346">
        <v>38</v>
      </c>
      <c r="AZ130" s="348">
        <f t="shared" si="95"/>
        <v>89</v>
      </c>
      <c r="BA130" s="351">
        <v>5.72</v>
      </c>
      <c r="BB130" s="348">
        <f t="shared" si="96"/>
        <v>59</v>
      </c>
      <c r="BC130" s="350">
        <f t="shared" si="101"/>
        <v>73.599999999999994</v>
      </c>
      <c r="BD130" s="350">
        <f t="shared" si="102"/>
        <v>58.3</v>
      </c>
      <c r="BE130" s="346" t="s">
        <v>450</v>
      </c>
      <c r="BF130" s="352">
        <v>1.08</v>
      </c>
      <c r="BG130" s="353" t="str">
        <f t="shared" si="103"/>
        <v>"</v>
      </c>
      <c r="BH130" s="354">
        <f t="shared" si="104"/>
        <v>59.61</v>
      </c>
      <c r="BI130" s="350">
        <f t="shared" si="105"/>
        <v>59.61</v>
      </c>
      <c r="BJ130" s="113" t="str">
        <f t="shared" si="106"/>
        <v>L</v>
      </c>
      <c r="BK130" s="347" t="str">
        <f t="shared" si="132"/>
        <v/>
      </c>
      <c r="BR130" s="307"/>
      <c r="BS130" s="51" t="str">
        <f t="shared" si="107"/>
        <v>L</v>
      </c>
      <c r="BT130" s="51" t="str">
        <f t="shared" si="108"/>
        <v>L</v>
      </c>
      <c r="BU130" s="51" t="str">
        <f t="shared" si="109"/>
        <v>L</v>
      </c>
      <c r="BV130" s="51" t="str">
        <f t="shared" si="110"/>
        <v>L</v>
      </c>
      <c r="BW130" s="51" t="str">
        <f t="shared" si="111"/>
        <v>L</v>
      </c>
      <c r="BX130" s="51" t="str">
        <f t="shared" si="112"/>
        <v>L</v>
      </c>
      <c r="BY130" s="51" t="str">
        <f t="shared" si="113"/>
        <v>L</v>
      </c>
      <c r="BZ130" s="51" t="str">
        <f t="shared" si="114"/>
        <v>L</v>
      </c>
      <c r="CA130" s="51" t="str">
        <f t="shared" si="115"/>
        <v>L</v>
      </c>
      <c r="CB130" s="51" t="str">
        <f t="shared" si="116"/>
        <v>L</v>
      </c>
      <c r="CC130" s="51" t="str">
        <f t="shared" si="97"/>
        <v>L</v>
      </c>
      <c r="CD130" s="51" t="str">
        <f t="shared" si="98"/>
        <v>L</v>
      </c>
      <c r="CE130" s="51" t="str">
        <f t="shared" si="117"/>
        <v>L</v>
      </c>
      <c r="CF130" s="51"/>
      <c r="CH130" s="53" t="str">
        <f t="shared" si="118"/>
        <v/>
      </c>
      <c r="CI130" s="53" t="str">
        <f t="shared" si="119"/>
        <v/>
      </c>
      <c r="CJ130" s="54" t="str">
        <f t="shared" si="120"/>
        <v/>
      </c>
      <c r="CK130" s="53" t="str">
        <f t="shared" si="121"/>
        <v/>
      </c>
      <c r="CL130" s="53" t="str">
        <f t="shared" si="122"/>
        <v/>
      </c>
      <c r="CM130" s="53" t="str">
        <f t="shared" si="123"/>
        <v/>
      </c>
      <c r="CN130" s="53" t="str">
        <f t="shared" si="124"/>
        <v/>
      </c>
      <c r="CO130" s="53" t="str">
        <f t="shared" si="125"/>
        <v/>
      </c>
      <c r="CP130" s="53" t="str">
        <f t="shared" si="126"/>
        <v/>
      </c>
      <c r="CQ130" s="53" t="str">
        <f t="shared" si="127"/>
        <v/>
      </c>
      <c r="CR130" s="53" t="str">
        <f t="shared" si="128"/>
        <v/>
      </c>
      <c r="CS130" s="53" t="str">
        <f t="shared" si="129"/>
        <v/>
      </c>
      <c r="CT130" s="53" t="str">
        <f t="shared" si="130"/>
        <v/>
      </c>
      <c r="CU130" s="53" t="str">
        <f t="shared" si="131"/>
        <v/>
      </c>
    </row>
    <row r="131" spans="1:99" ht="102" hidden="1" thickBot="1" x14ac:dyDescent="0.35">
      <c r="A131" s="40">
        <v>119</v>
      </c>
      <c r="B131" s="106">
        <v>9</v>
      </c>
      <c r="C131" s="415" t="s">
        <v>503</v>
      </c>
      <c r="D131" s="40" t="s">
        <v>246</v>
      </c>
      <c r="E131" s="403">
        <v>20</v>
      </c>
      <c r="F131" s="422" t="s">
        <v>645</v>
      </c>
      <c r="G131" s="40" t="s">
        <v>141</v>
      </c>
      <c r="H131" s="411">
        <v>165.7</v>
      </c>
      <c r="I131" s="411">
        <v>59</v>
      </c>
      <c r="J131" s="296">
        <f t="shared" si="67"/>
        <v>49.735499999999988</v>
      </c>
      <c r="K131" s="297">
        <f t="shared" si="68"/>
        <v>49.835499999999989</v>
      </c>
      <c r="L131" s="298">
        <f t="shared" si="69"/>
        <v>51.201249999999987</v>
      </c>
      <c r="M131" s="297">
        <f t="shared" si="70"/>
        <v>51.301249999999989</v>
      </c>
      <c r="N131" s="298">
        <f t="shared" si="71"/>
        <v>54.132749999999987</v>
      </c>
      <c r="O131" s="297">
        <f t="shared" si="72"/>
        <v>54.232749999999989</v>
      </c>
      <c r="P131" s="298">
        <f t="shared" si="73"/>
        <v>58.529999999999987</v>
      </c>
      <c r="Q131" s="299">
        <f t="shared" si="74"/>
        <v>58.629999999999988</v>
      </c>
      <c r="R131" s="300">
        <f t="shared" si="75"/>
        <v>59.129999999999988</v>
      </c>
      <c r="S131" s="299">
        <f t="shared" si="76"/>
        <v>59.22999999999999</v>
      </c>
      <c r="T131" s="298">
        <f t="shared" si="77"/>
        <v>59.629999999999988</v>
      </c>
      <c r="U131" s="299">
        <f t="shared" si="78"/>
        <v>59.72999999999999</v>
      </c>
      <c r="V131" s="300">
        <f t="shared" si="79"/>
        <v>64.102249999999984</v>
      </c>
      <c r="W131" s="299">
        <f t="shared" si="80"/>
        <v>64.202249999999978</v>
      </c>
      <c r="X131" s="300">
        <f t="shared" si="81"/>
        <v>67.083749999999981</v>
      </c>
      <c r="Y131" s="299">
        <f t="shared" si="82"/>
        <v>67.183749999999975</v>
      </c>
      <c r="Z131" s="300">
        <f t="shared" si="83"/>
        <v>68.574499999999986</v>
      </c>
      <c r="AA131" s="298">
        <f t="shared" si="84"/>
        <v>68.674499999999981</v>
      </c>
      <c r="AB131" s="97" t="str">
        <f t="shared" si="85"/>
        <v/>
      </c>
      <c r="AC131" s="42" t="str">
        <f t="shared" si="86"/>
        <v>IB</v>
      </c>
      <c r="AD131" s="42">
        <f t="shared" si="87"/>
        <v>90</v>
      </c>
      <c r="AE131" s="346">
        <v>1</v>
      </c>
      <c r="AF131" s="346">
        <v>5</v>
      </c>
      <c r="AG131" s="347" t="s">
        <v>576</v>
      </c>
      <c r="AH131" s="348">
        <f t="shared" si="88"/>
        <v>49</v>
      </c>
      <c r="AI131" s="346">
        <v>0</v>
      </c>
      <c r="AJ131" s="346">
        <v>4</v>
      </c>
      <c r="AK131" s="347" t="s">
        <v>780</v>
      </c>
      <c r="AL131" s="349" t="str">
        <f t="shared" si="99"/>
        <v>SGP-2</v>
      </c>
      <c r="AM131" s="348">
        <f t="shared" si="89"/>
        <v>60</v>
      </c>
      <c r="AN131" s="350">
        <f t="shared" si="100"/>
        <v>66.33</v>
      </c>
      <c r="AO131" s="346">
        <v>5</v>
      </c>
      <c r="AP131" s="346">
        <v>250</v>
      </c>
      <c r="AQ131" s="346">
        <f t="shared" si="90"/>
        <v>2250</v>
      </c>
      <c r="AR131" s="348">
        <f t="shared" si="91"/>
        <v>33</v>
      </c>
      <c r="AS131" s="346">
        <v>15</v>
      </c>
      <c r="AT131" s="348">
        <f t="shared" si="92"/>
        <v>85</v>
      </c>
      <c r="AU131" s="346">
        <v>41</v>
      </c>
      <c r="AV131" s="348">
        <f t="shared" si="93"/>
        <v>100</v>
      </c>
      <c r="AW131" s="346">
        <v>54</v>
      </c>
      <c r="AX131" s="348">
        <f t="shared" si="94"/>
        <v>100</v>
      </c>
      <c r="AY131" s="346">
        <v>39</v>
      </c>
      <c r="AZ131" s="348">
        <f t="shared" si="95"/>
        <v>92</v>
      </c>
      <c r="BA131" s="351">
        <v>5.82</v>
      </c>
      <c r="BB131" s="348">
        <f t="shared" si="96"/>
        <v>57</v>
      </c>
      <c r="BC131" s="350">
        <f t="shared" si="101"/>
        <v>86.8</v>
      </c>
      <c r="BD131" s="350">
        <f t="shared" si="102"/>
        <v>59.9</v>
      </c>
      <c r="BE131" s="346" t="s">
        <v>450</v>
      </c>
      <c r="BF131" s="352">
        <v>0.5</v>
      </c>
      <c r="BG131" s="353" t="str">
        <f t="shared" si="103"/>
        <v>"</v>
      </c>
      <c r="BH131" s="354">
        <f t="shared" si="104"/>
        <v>61.83</v>
      </c>
      <c r="BI131" s="350">
        <f t="shared" si="105"/>
        <v>36.5</v>
      </c>
      <c r="BJ131" s="113" t="str">
        <f t="shared" si="106"/>
        <v>TL</v>
      </c>
      <c r="BK131" s="347" t="str">
        <f t="shared" si="132"/>
        <v xml:space="preserve">A=(33) (Lari Kurang -22m),                      </v>
      </c>
      <c r="BR131" s="307"/>
      <c r="BS131" s="51" t="str">
        <f t="shared" si="107"/>
        <v>L</v>
      </c>
      <c r="BT131" s="51" t="str">
        <f t="shared" si="108"/>
        <v>L</v>
      </c>
      <c r="BU131" s="51" t="str">
        <f t="shared" si="109"/>
        <v>L</v>
      </c>
      <c r="BV131" s="51" t="str">
        <f t="shared" si="110"/>
        <v>L</v>
      </c>
      <c r="BW131" s="51" t="str">
        <f t="shared" si="111"/>
        <v>TL</v>
      </c>
      <c r="BX131" s="51" t="str">
        <f t="shared" si="112"/>
        <v>L</v>
      </c>
      <c r="BY131" s="51" t="str">
        <f t="shared" si="113"/>
        <v>L</v>
      </c>
      <c r="BZ131" s="51" t="str">
        <f t="shared" si="114"/>
        <v>L</v>
      </c>
      <c r="CA131" s="51" t="str">
        <f t="shared" si="115"/>
        <v>L</v>
      </c>
      <c r="CB131" s="51" t="str">
        <f t="shared" si="116"/>
        <v>L</v>
      </c>
      <c r="CC131" s="51" t="str">
        <f t="shared" si="97"/>
        <v>L</v>
      </c>
      <c r="CD131" s="51" t="str">
        <f t="shared" si="98"/>
        <v>L</v>
      </c>
      <c r="CE131" s="51" t="str">
        <f t="shared" si="117"/>
        <v>L</v>
      </c>
      <c r="CF131" s="51"/>
      <c r="CH131" s="53" t="str">
        <f t="shared" si="118"/>
        <v/>
      </c>
      <c r="CI131" s="53" t="str">
        <f t="shared" si="119"/>
        <v/>
      </c>
      <c r="CJ131" s="54" t="str">
        <f t="shared" si="120"/>
        <v/>
      </c>
      <c r="CK131" s="53" t="str">
        <f t="shared" si="121"/>
        <v/>
      </c>
      <c r="CL131" s="53" t="str">
        <f t="shared" si="122"/>
        <v xml:space="preserve">A=(33) (Lari Kurang -22m),                      </v>
      </c>
      <c r="CM131" s="53" t="str">
        <f t="shared" si="123"/>
        <v/>
      </c>
      <c r="CN131" s="53" t="str">
        <f t="shared" si="124"/>
        <v/>
      </c>
      <c r="CO131" s="53" t="str">
        <f t="shared" si="125"/>
        <v/>
      </c>
      <c r="CP131" s="53" t="str">
        <f t="shared" si="126"/>
        <v/>
      </c>
      <c r="CQ131" s="53" t="str">
        <f t="shared" si="127"/>
        <v/>
      </c>
      <c r="CR131" s="53" t="str">
        <f t="shared" si="128"/>
        <v/>
      </c>
      <c r="CS131" s="53" t="str">
        <f t="shared" si="129"/>
        <v/>
      </c>
      <c r="CT131" s="53" t="str">
        <f t="shared" si="130"/>
        <v/>
      </c>
      <c r="CU131" s="53" t="str">
        <f t="shared" si="131"/>
        <v/>
      </c>
    </row>
    <row r="132" spans="1:99" ht="81.75" hidden="1" thickBot="1" x14ac:dyDescent="0.35">
      <c r="A132" s="40">
        <v>120</v>
      </c>
      <c r="B132" s="106">
        <v>10</v>
      </c>
      <c r="C132" s="415" t="s">
        <v>504</v>
      </c>
      <c r="D132" s="40" t="s">
        <v>246</v>
      </c>
      <c r="E132" s="403">
        <v>21</v>
      </c>
      <c r="F132" s="422" t="s">
        <v>646</v>
      </c>
      <c r="G132" s="40" t="s">
        <v>141</v>
      </c>
      <c r="H132" s="411">
        <v>171.6</v>
      </c>
      <c r="I132" s="411">
        <v>63.3</v>
      </c>
      <c r="J132" s="296">
        <f t="shared" si="67"/>
        <v>54.248999999999995</v>
      </c>
      <c r="K132" s="297">
        <f t="shared" si="68"/>
        <v>54.348999999999997</v>
      </c>
      <c r="L132" s="298">
        <f t="shared" si="69"/>
        <v>55.847499999999997</v>
      </c>
      <c r="M132" s="297">
        <f t="shared" si="70"/>
        <v>55.947499999999998</v>
      </c>
      <c r="N132" s="298">
        <f t="shared" si="71"/>
        <v>59.044499999999999</v>
      </c>
      <c r="O132" s="297">
        <f t="shared" si="72"/>
        <v>59.144500000000001</v>
      </c>
      <c r="P132" s="298">
        <f t="shared" si="73"/>
        <v>63.839999999999996</v>
      </c>
      <c r="Q132" s="299">
        <f t="shared" si="74"/>
        <v>63.94</v>
      </c>
      <c r="R132" s="300">
        <f t="shared" si="75"/>
        <v>64.44</v>
      </c>
      <c r="S132" s="299">
        <f t="shared" si="76"/>
        <v>64.539999999999992</v>
      </c>
      <c r="T132" s="298">
        <f t="shared" si="77"/>
        <v>64.94</v>
      </c>
      <c r="U132" s="299">
        <f t="shared" si="78"/>
        <v>65.039999999999992</v>
      </c>
      <c r="V132" s="300">
        <f t="shared" si="79"/>
        <v>69.81049999999999</v>
      </c>
      <c r="W132" s="299">
        <f t="shared" si="80"/>
        <v>69.910499999999985</v>
      </c>
      <c r="X132" s="300">
        <f t="shared" si="81"/>
        <v>73.057500000000005</v>
      </c>
      <c r="Y132" s="299">
        <f t="shared" si="82"/>
        <v>73.157499999999999</v>
      </c>
      <c r="Z132" s="300">
        <f t="shared" si="83"/>
        <v>74.680999999999997</v>
      </c>
      <c r="AA132" s="298">
        <f t="shared" si="84"/>
        <v>74.780999999999992</v>
      </c>
      <c r="AB132" s="97" t="str">
        <f t="shared" si="85"/>
        <v/>
      </c>
      <c r="AC132" s="42" t="str">
        <f t="shared" si="86"/>
        <v>HB</v>
      </c>
      <c r="AD132" s="42">
        <f t="shared" si="87"/>
        <v>70</v>
      </c>
      <c r="AE132" s="346">
        <v>0</v>
      </c>
      <c r="AF132" s="346">
        <v>4</v>
      </c>
      <c r="AG132" s="347" t="s">
        <v>369</v>
      </c>
      <c r="AH132" s="348">
        <f t="shared" si="88"/>
        <v>60</v>
      </c>
      <c r="AI132" s="346">
        <v>0</v>
      </c>
      <c r="AJ132" s="346">
        <v>4</v>
      </c>
      <c r="AK132" s="347" t="s">
        <v>781</v>
      </c>
      <c r="AL132" s="349" t="str">
        <f t="shared" si="99"/>
        <v>SGP-2</v>
      </c>
      <c r="AM132" s="348">
        <f t="shared" si="89"/>
        <v>60</v>
      </c>
      <c r="AN132" s="350">
        <f t="shared" si="100"/>
        <v>63.33</v>
      </c>
      <c r="AO132" s="346">
        <v>5</v>
      </c>
      <c r="AP132" s="346">
        <v>140</v>
      </c>
      <c r="AQ132" s="346">
        <f t="shared" si="90"/>
        <v>2140</v>
      </c>
      <c r="AR132" s="348">
        <f t="shared" si="91"/>
        <v>28</v>
      </c>
      <c r="AS132" s="346">
        <v>15</v>
      </c>
      <c r="AT132" s="348">
        <f t="shared" si="92"/>
        <v>85</v>
      </c>
      <c r="AU132" s="346">
        <v>41</v>
      </c>
      <c r="AV132" s="348">
        <f t="shared" si="93"/>
        <v>100</v>
      </c>
      <c r="AW132" s="346">
        <v>54</v>
      </c>
      <c r="AX132" s="348">
        <f t="shared" si="94"/>
        <v>100</v>
      </c>
      <c r="AY132" s="346">
        <v>33</v>
      </c>
      <c r="AZ132" s="348">
        <f t="shared" si="95"/>
        <v>78</v>
      </c>
      <c r="BA132" s="351">
        <v>5.6</v>
      </c>
      <c r="BB132" s="348">
        <f t="shared" si="96"/>
        <v>62</v>
      </c>
      <c r="BC132" s="350">
        <f t="shared" si="101"/>
        <v>85</v>
      </c>
      <c r="BD132" s="350">
        <f t="shared" si="102"/>
        <v>56.5</v>
      </c>
      <c r="BE132" s="346" t="s">
        <v>450</v>
      </c>
      <c r="BF132" s="352">
        <v>1.19</v>
      </c>
      <c r="BG132" s="353" t="str">
        <f t="shared" si="103"/>
        <v>"</v>
      </c>
      <c r="BH132" s="354">
        <f t="shared" si="104"/>
        <v>58.55</v>
      </c>
      <c r="BI132" s="350">
        <f t="shared" si="105"/>
        <v>36</v>
      </c>
      <c r="BJ132" s="113" t="str">
        <f t="shared" si="106"/>
        <v>TL</v>
      </c>
      <c r="BK132" s="347" t="str">
        <f t="shared" si="132"/>
        <v xml:space="preserve">A=(28) (Lari Kurang -132m),                      </v>
      </c>
      <c r="BR132" s="307"/>
      <c r="BS132" s="51" t="str">
        <f t="shared" si="107"/>
        <v>L</v>
      </c>
      <c r="BT132" s="51" t="str">
        <f t="shared" si="108"/>
        <v>L</v>
      </c>
      <c r="BU132" s="51" t="str">
        <f t="shared" si="109"/>
        <v>L</v>
      </c>
      <c r="BV132" s="51" t="str">
        <f t="shared" si="110"/>
        <v>L</v>
      </c>
      <c r="BW132" s="51" t="str">
        <f t="shared" si="111"/>
        <v>TL</v>
      </c>
      <c r="BX132" s="51" t="str">
        <f t="shared" si="112"/>
        <v>L</v>
      </c>
      <c r="BY132" s="51" t="str">
        <f t="shared" si="113"/>
        <v>L</v>
      </c>
      <c r="BZ132" s="51" t="str">
        <f t="shared" si="114"/>
        <v>L</v>
      </c>
      <c r="CA132" s="51" t="str">
        <f t="shared" si="115"/>
        <v>L</v>
      </c>
      <c r="CB132" s="51" t="str">
        <f t="shared" si="116"/>
        <v>L</v>
      </c>
      <c r="CC132" s="51" t="str">
        <f t="shared" si="97"/>
        <v>L</v>
      </c>
      <c r="CD132" s="51" t="str">
        <f t="shared" si="98"/>
        <v>L</v>
      </c>
      <c r="CE132" s="51" t="str">
        <f t="shared" si="117"/>
        <v>L</v>
      </c>
      <c r="CF132" s="51"/>
      <c r="CH132" s="53" t="str">
        <f t="shared" si="118"/>
        <v/>
      </c>
      <c r="CI132" s="53" t="str">
        <f t="shared" si="119"/>
        <v/>
      </c>
      <c r="CJ132" s="54" t="str">
        <f t="shared" si="120"/>
        <v/>
      </c>
      <c r="CK132" s="53" t="str">
        <f t="shared" si="121"/>
        <v/>
      </c>
      <c r="CL132" s="53" t="str">
        <f t="shared" si="122"/>
        <v xml:space="preserve">A=(28) (Lari Kurang -132m),                      </v>
      </c>
      <c r="CM132" s="53" t="str">
        <f t="shared" si="123"/>
        <v/>
      </c>
      <c r="CN132" s="53" t="str">
        <f t="shared" si="124"/>
        <v/>
      </c>
      <c r="CO132" s="53" t="str">
        <f t="shared" si="125"/>
        <v/>
      </c>
      <c r="CP132" s="53" t="str">
        <f t="shared" si="126"/>
        <v/>
      </c>
      <c r="CQ132" s="53" t="str">
        <f t="shared" si="127"/>
        <v/>
      </c>
      <c r="CR132" s="53" t="str">
        <f t="shared" si="128"/>
        <v/>
      </c>
      <c r="CS132" s="53" t="str">
        <f t="shared" si="129"/>
        <v/>
      </c>
      <c r="CT132" s="53" t="str">
        <f t="shared" si="130"/>
        <v/>
      </c>
      <c r="CU132" s="53" t="str">
        <f t="shared" si="131"/>
        <v/>
      </c>
    </row>
    <row r="133" spans="1:99" ht="66.75" hidden="1" thickBot="1" x14ac:dyDescent="0.35">
      <c r="A133" s="40">
        <v>121</v>
      </c>
      <c r="B133" s="106">
        <v>11</v>
      </c>
      <c r="C133" s="415" t="s">
        <v>505</v>
      </c>
      <c r="D133" s="40" t="s">
        <v>246</v>
      </c>
      <c r="E133" s="403">
        <v>22</v>
      </c>
      <c r="F133" s="423"/>
      <c r="G133" s="40" t="s">
        <v>141</v>
      </c>
      <c r="H133" s="411">
        <v>165.5</v>
      </c>
      <c r="I133" s="411">
        <v>62.1</v>
      </c>
      <c r="J133" s="296">
        <f t="shared" si="67"/>
        <v>49.582500000000003</v>
      </c>
      <c r="K133" s="297">
        <f t="shared" si="68"/>
        <v>49.682500000000005</v>
      </c>
      <c r="L133" s="298">
        <f t="shared" si="69"/>
        <v>51.043750000000003</v>
      </c>
      <c r="M133" s="297">
        <f t="shared" si="70"/>
        <v>51.143750000000004</v>
      </c>
      <c r="N133" s="298">
        <f t="shared" si="71"/>
        <v>53.966250000000002</v>
      </c>
      <c r="O133" s="297">
        <f t="shared" si="72"/>
        <v>54.066250000000004</v>
      </c>
      <c r="P133" s="298">
        <f t="shared" si="73"/>
        <v>58.35</v>
      </c>
      <c r="Q133" s="299">
        <f t="shared" si="74"/>
        <v>58.45</v>
      </c>
      <c r="R133" s="300">
        <f t="shared" si="75"/>
        <v>58.95</v>
      </c>
      <c r="S133" s="299">
        <f t="shared" si="76"/>
        <v>59.050000000000004</v>
      </c>
      <c r="T133" s="298">
        <f t="shared" si="77"/>
        <v>59.45</v>
      </c>
      <c r="U133" s="299">
        <f t="shared" si="78"/>
        <v>59.550000000000004</v>
      </c>
      <c r="V133" s="300">
        <f t="shared" si="79"/>
        <v>63.908750000000005</v>
      </c>
      <c r="W133" s="299">
        <f t="shared" si="80"/>
        <v>64.008750000000006</v>
      </c>
      <c r="X133" s="300">
        <f t="shared" si="81"/>
        <v>66.881250000000009</v>
      </c>
      <c r="Y133" s="299">
        <f t="shared" si="82"/>
        <v>66.981250000000003</v>
      </c>
      <c r="Z133" s="300">
        <f t="shared" si="83"/>
        <v>68.367500000000007</v>
      </c>
      <c r="AA133" s="298">
        <f t="shared" si="84"/>
        <v>68.467500000000001</v>
      </c>
      <c r="AB133" s="97" t="str">
        <f t="shared" si="85"/>
        <v/>
      </c>
      <c r="AC133" s="42" t="str">
        <f t="shared" si="86"/>
        <v>HA</v>
      </c>
      <c r="AD133" s="42">
        <f t="shared" si="87"/>
        <v>80</v>
      </c>
      <c r="AE133" s="346">
        <v>0</v>
      </c>
      <c r="AF133" s="346">
        <v>4</v>
      </c>
      <c r="AG133" s="347" t="s">
        <v>577</v>
      </c>
      <c r="AH133" s="348">
        <f t="shared" si="88"/>
        <v>60</v>
      </c>
      <c r="AI133" s="346">
        <v>0</v>
      </c>
      <c r="AJ133" s="346">
        <v>2</v>
      </c>
      <c r="AK133" s="347" t="s">
        <v>782</v>
      </c>
      <c r="AL133" s="349" t="str">
        <f t="shared" si="99"/>
        <v>SGP-1</v>
      </c>
      <c r="AM133" s="348">
        <f t="shared" si="89"/>
        <v>80</v>
      </c>
      <c r="AN133" s="350">
        <f t="shared" si="100"/>
        <v>73.33</v>
      </c>
      <c r="AO133" s="346">
        <v>5</v>
      </c>
      <c r="AP133" s="346">
        <v>30</v>
      </c>
      <c r="AQ133" s="346">
        <f t="shared" si="90"/>
        <v>2030</v>
      </c>
      <c r="AR133" s="348">
        <f t="shared" si="91"/>
        <v>22</v>
      </c>
      <c r="AS133" s="346">
        <v>13</v>
      </c>
      <c r="AT133" s="348">
        <f t="shared" si="92"/>
        <v>75</v>
      </c>
      <c r="AU133" s="346">
        <v>41</v>
      </c>
      <c r="AV133" s="348">
        <f t="shared" si="93"/>
        <v>100</v>
      </c>
      <c r="AW133" s="346">
        <v>54</v>
      </c>
      <c r="AX133" s="348">
        <f t="shared" si="94"/>
        <v>100</v>
      </c>
      <c r="AY133" s="346">
        <v>27</v>
      </c>
      <c r="AZ133" s="348">
        <f t="shared" si="95"/>
        <v>65</v>
      </c>
      <c r="BA133" s="351">
        <v>5.62</v>
      </c>
      <c r="BB133" s="348">
        <f t="shared" si="96"/>
        <v>62</v>
      </c>
      <c r="BC133" s="350">
        <f t="shared" si="101"/>
        <v>80.400000000000006</v>
      </c>
      <c r="BD133" s="350">
        <f t="shared" si="102"/>
        <v>51.2</v>
      </c>
      <c r="BE133" s="346" t="s">
        <v>450</v>
      </c>
      <c r="BF133" s="352">
        <v>1.4</v>
      </c>
      <c r="BG133" s="353" t="str">
        <f t="shared" si="103"/>
        <v>"</v>
      </c>
      <c r="BH133" s="354">
        <f t="shared" si="104"/>
        <v>57.84</v>
      </c>
      <c r="BI133" s="350">
        <f t="shared" si="105"/>
        <v>36</v>
      </c>
      <c r="BJ133" s="113" t="str">
        <f t="shared" si="106"/>
        <v>TL</v>
      </c>
      <c r="BK133" s="347" t="str">
        <f t="shared" si="132"/>
        <v xml:space="preserve">A=(22) (Lari Kurang -242m),                      </v>
      </c>
      <c r="BR133" s="307"/>
      <c r="BS133" s="51" t="str">
        <f t="shared" si="107"/>
        <v>L</v>
      </c>
      <c r="BT133" s="51" t="str">
        <f t="shared" si="108"/>
        <v>L</v>
      </c>
      <c r="BU133" s="51" t="str">
        <f t="shared" si="109"/>
        <v>L</v>
      </c>
      <c r="BV133" s="51" t="str">
        <f t="shared" si="110"/>
        <v>L</v>
      </c>
      <c r="BW133" s="51" t="str">
        <f t="shared" si="111"/>
        <v>TL</v>
      </c>
      <c r="BX133" s="51" t="str">
        <f t="shared" si="112"/>
        <v>L</v>
      </c>
      <c r="BY133" s="51" t="str">
        <f t="shared" si="113"/>
        <v>L</v>
      </c>
      <c r="BZ133" s="51" t="str">
        <f t="shared" si="114"/>
        <v>L</v>
      </c>
      <c r="CA133" s="51" t="str">
        <f t="shared" si="115"/>
        <v>L</v>
      </c>
      <c r="CB133" s="51" t="str">
        <f t="shared" si="116"/>
        <v>L</v>
      </c>
      <c r="CC133" s="51" t="str">
        <f t="shared" si="97"/>
        <v>L</v>
      </c>
      <c r="CD133" s="51" t="str">
        <f t="shared" si="98"/>
        <v>L</v>
      </c>
      <c r="CE133" s="51" t="str">
        <f t="shared" si="117"/>
        <v>L</v>
      </c>
      <c r="CF133" s="51"/>
      <c r="CH133" s="53" t="str">
        <f t="shared" si="118"/>
        <v/>
      </c>
      <c r="CI133" s="53" t="str">
        <f t="shared" si="119"/>
        <v/>
      </c>
      <c r="CJ133" s="54" t="str">
        <f t="shared" si="120"/>
        <v/>
      </c>
      <c r="CK133" s="53" t="str">
        <f t="shared" si="121"/>
        <v/>
      </c>
      <c r="CL133" s="53" t="str">
        <f t="shared" si="122"/>
        <v xml:space="preserve">A=(22) (Lari Kurang -242m),                      </v>
      </c>
      <c r="CM133" s="53" t="str">
        <f t="shared" si="123"/>
        <v/>
      </c>
      <c r="CN133" s="53" t="str">
        <f t="shared" si="124"/>
        <v/>
      </c>
      <c r="CO133" s="53" t="str">
        <f t="shared" si="125"/>
        <v/>
      </c>
      <c r="CP133" s="53" t="str">
        <f t="shared" si="126"/>
        <v/>
      </c>
      <c r="CQ133" s="53" t="str">
        <f t="shared" si="127"/>
        <v/>
      </c>
      <c r="CR133" s="53" t="str">
        <f t="shared" si="128"/>
        <v/>
      </c>
      <c r="CS133" s="53" t="str">
        <f t="shared" si="129"/>
        <v/>
      </c>
      <c r="CT133" s="53" t="str">
        <f t="shared" si="130"/>
        <v/>
      </c>
      <c r="CU133" s="53" t="str">
        <f t="shared" si="131"/>
        <v/>
      </c>
    </row>
    <row r="134" spans="1:99" ht="81.75" hidden="1" thickBot="1" x14ac:dyDescent="0.35">
      <c r="A134" s="40">
        <v>122</v>
      </c>
      <c r="B134" s="106">
        <v>12</v>
      </c>
      <c r="C134" s="415" t="s">
        <v>506</v>
      </c>
      <c r="D134" s="40" t="s">
        <v>246</v>
      </c>
      <c r="E134" s="403">
        <v>23</v>
      </c>
      <c r="F134" s="422" t="s">
        <v>647</v>
      </c>
      <c r="G134" s="40" t="s">
        <v>141</v>
      </c>
      <c r="H134" s="411">
        <v>170.5</v>
      </c>
      <c r="I134" s="411">
        <v>60.4</v>
      </c>
      <c r="J134" s="296">
        <f t="shared" si="67"/>
        <v>53.407499999999999</v>
      </c>
      <c r="K134" s="297">
        <f t="shared" si="68"/>
        <v>53.5075</v>
      </c>
      <c r="L134" s="298">
        <f t="shared" si="69"/>
        <v>54.981250000000003</v>
      </c>
      <c r="M134" s="297">
        <f t="shared" si="70"/>
        <v>55.081250000000004</v>
      </c>
      <c r="N134" s="298">
        <f t="shared" si="71"/>
        <v>58.128750000000004</v>
      </c>
      <c r="O134" s="297">
        <f t="shared" si="72"/>
        <v>58.228750000000005</v>
      </c>
      <c r="P134" s="298">
        <f t="shared" si="73"/>
        <v>62.85</v>
      </c>
      <c r="Q134" s="299">
        <f t="shared" si="74"/>
        <v>62.95</v>
      </c>
      <c r="R134" s="300">
        <f t="shared" si="75"/>
        <v>63.45</v>
      </c>
      <c r="S134" s="299">
        <f t="shared" si="76"/>
        <v>63.550000000000004</v>
      </c>
      <c r="T134" s="298">
        <f t="shared" si="77"/>
        <v>63.95</v>
      </c>
      <c r="U134" s="299">
        <f t="shared" si="78"/>
        <v>64.05</v>
      </c>
      <c r="V134" s="300">
        <f t="shared" si="79"/>
        <v>68.746250000000003</v>
      </c>
      <c r="W134" s="299">
        <f t="shared" si="80"/>
        <v>68.846249999999998</v>
      </c>
      <c r="X134" s="300">
        <f t="shared" si="81"/>
        <v>71.943750000000009</v>
      </c>
      <c r="Y134" s="299">
        <f t="shared" si="82"/>
        <v>72.043750000000003</v>
      </c>
      <c r="Z134" s="300">
        <f t="shared" si="83"/>
        <v>73.542500000000004</v>
      </c>
      <c r="AA134" s="298">
        <f t="shared" si="84"/>
        <v>73.642499999999998</v>
      </c>
      <c r="AB134" s="97" t="str">
        <f t="shared" si="85"/>
        <v/>
      </c>
      <c r="AC134" s="42" t="str">
        <f t="shared" si="86"/>
        <v>HB</v>
      </c>
      <c r="AD134" s="42">
        <f t="shared" si="87"/>
        <v>70</v>
      </c>
      <c r="AE134" s="346">
        <v>0</v>
      </c>
      <c r="AF134" s="346">
        <v>6</v>
      </c>
      <c r="AG134" s="347" t="s">
        <v>578</v>
      </c>
      <c r="AH134" s="348">
        <f t="shared" si="88"/>
        <v>40</v>
      </c>
      <c r="AI134" s="346">
        <v>0</v>
      </c>
      <c r="AJ134" s="346">
        <v>3</v>
      </c>
      <c r="AK134" s="347" t="s">
        <v>783</v>
      </c>
      <c r="AL134" s="349" t="str">
        <f t="shared" si="99"/>
        <v>SGP-1</v>
      </c>
      <c r="AM134" s="348">
        <f t="shared" si="89"/>
        <v>70</v>
      </c>
      <c r="AN134" s="350">
        <f t="shared" si="100"/>
        <v>60</v>
      </c>
      <c r="AO134" s="346">
        <v>6</v>
      </c>
      <c r="AP134" s="346">
        <v>60</v>
      </c>
      <c r="AQ134" s="346">
        <f t="shared" si="90"/>
        <v>2460</v>
      </c>
      <c r="AR134" s="348">
        <f t="shared" si="91"/>
        <v>44</v>
      </c>
      <c r="AS134" s="346">
        <v>11</v>
      </c>
      <c r="AT134" s="348">
        <f t="shared" si="92"/>
        <v>65</v>
      </c>
      <c r="AU134" s="346">
        <v>41</v>
      </c>
      <c r="AV134" s="348">
        <f t="shared" si="93"/>
        <v>100</v>
      </c>
      <c r="AW134" s="346">
        <v>54</v>
      </c>
      <c r="AX134" s="348">
        <f t="shared" si="94"/>
        <v>100</v>
      </c>
      <c r="AY134" s="346">
        <v>42</v>
      </c>
      <c r="AZ134" s="348">
        <f t="shared" si="95"/>
        <v>98</v>
      </c>
      <c r="BA134" s="351">
        <v>5.3</v>
      </c>
      <c r="BB134" s="348">
        <f t="shared" si="96"/>
        <v>70</v>
      </c>
      <c r="BC134" s="350">
        <f t="shared" si="101"/>
        <v>86.6</v>
      </c>
      <c r="BD134" s="350">
        <f t="shared" si="102"/>
        <v>65.3</v>
      </c>
      <c r="BE134" s="346" t="s">
        <v>448</v>
      </c>
      <c r="BF134" s="352">
        <v>114</v>
      </c>
      <c r="BG134" s="353" t="str">
        <f t="shared" si="103"/>
        <v>"</v>
      </c>
      <c r="BH134" s="354">
        <f t="shared" si="104"/>
        <v>63.71</v>
      </c>
      <c r="BI134" s="350">
        <f t="shared" si="105"/>
        <v>63.71</v>
      </c>
      <c r="BJ134" s="113" t="str">
        <f t="shared" si="106"/>
        <v>L</v>
      </c>
      <c r="BK134" s="347" t="str">
        <f t="shared" si="132"/>
        <v/>
      </c>
      <c r="BR134" s="307"/>
      <c r="BS134" s="51" t="str">
        <f t="shared" si="107"/>
        <v>L</v>
      </c>
      <c r="BT134" s="51" t="str">
        <f t="shared" si="108"/>
        <v>L</v>
      </c>
      <c r="BU134" s="51" t="str">
        <f t="shared" si="109"/>
        <v>L</v>
      </c>
      <c r="BV134" s="51" t="str">
        <f t="shared" si="110"/>
        <v>L</v>
      </c>
      <c r="BW134" s="51" t="str">
        <f t="shared" si="111"/>
        <v>L</v>
      </c>
      <c r="BX134" s="51" t="str">
        <f t="shared" si="112"/>
        <v>L</v>
      </c>
      <c r="BY134" s="51" t="str">
        <f t="shared" si="113"/>
        <v>L</v>
      </c>
      <c r="BZ134" s="51" t="str">
        <f t="shared" si="114"/>
        <v>L</v>
      </c>
      <c r="CA134" s="51" t="str">
        <f t="shared" si="115"/>
        <v>L</v>
      </c>
      <c r="CB134" s="51" t="str">
        <f t="shared" si="116"/>
        <v>L</v>
      </c>
      <c r="CC134" s="51" t="str">
        <f t="shared" si="97"/>
        <v>L</v>
      </c>
      <c r="CD134" s="51" t="str">
        <f t="shared" si="98"/>
        <v>L</v>
      </c>
      <c r="CE134" s="51" t="str">
        <f t="shared" si="117"/>
        <v>L</v>
      </c>
      <c r="CF134" s="51"/>
      <c r="CH134" s="53" t="str">
        <f t="shared" si="118"/>
        <v/>
      </c>
      <c r="CI134" s="53" t="str">
        <f t="shared" si="119"/>
        <v/>
      </c>
      <c r="CJ134" s="54" t="str">
        <f t="shared" si="120"/>
        <v/>
      </c>
      <c r="CK134" s="53" t="str">
        <f t="shared" si="121"/>
        <v/>
      </c>
      <c r="CL134" s="53" t="str">
        <f t="shared" si="122"/>
        <v/>
      </c>
      <c r="CM134" s="53" t="str">
        <f t="shared" si="123"/>
        <v/>
      </c>
      <c r="CN134" s="53" t="str">
        <f t="shared" si="124"/>
        <v/>
      </c>
      <c r="CO134" s="53" t="str">
        <f t="shared" si="125"/>
        <v/>
      </c>
      <c r="CP134" s="53" t="str">
        <f t="shared" si="126"/>
        <v/>
      </c>
      <c r="CQ134" s="53" t="str">
        <f t="shared" si="127"/>
        <v/>
      </c>
      <c r="CR134" s="53" t="str">
        <f t="shared" si="128"/>
        <v/>
      </c>
      <c r="CS134" s="53" t="str">
        <f t="shared" si="129"/>
        <v/>
      </c>
      <c r="CT134" s="53" t="str">
        <f t="shared" si="130"/>
        <v/>
      </c>
      <c r="CU134" s="53" t="str">
        <f t="shared" si="131"/>
        <v/>
      </c>
    </row>
    <row r="135" spans="1:99" ht="61.5" hidden="1" thickBot="1" x14ac:dyDescent="0.35">
      <c r="A135" s="40">
        <v>123</v>
      </c>
      <c r="B135" s="106">
        <v>13</v>
      </c>
      <c r="C135" s="415" t="s">
        <v>507</v>
      </c>
      <c r="D135" s="40" t="s">
        <v>246</v>
      </c>
      <c r="E135" s="404">
        <v>1</v>
      </c>
      <c r="F135" s="422" t="s">
        <v>648</v>
      </c>
      <c r="G135" s="40" t="s">
        <v>141</v>
      </c>
      <c r="H135" s="411">
        <v>165.7</v>
      </c>
      <c r="I135" s="411">
        <v>60.8</v>
      </c>
      <c r="J135" s="296">
        <f t="shared" si="67"/>
        <v>49.735499999999988</v>
      </c>
      <c r="K135" s="297">
        <f t="shared" si="68"/>
        <v>49.835499999999989</v>
      </c>
      <c r="L135" s="298">
        <f t="shared" si="69"/>
        <v>51.201249999999987</v>
      </c>
      <c r="M135" s="297">
        <f t="shared" si="70"/>
        <v>51.301249999999989</v>
      </c>
      <c r="N135" s="298">
        <f t="shared" si="71"/>
        <v>54.132749999999987</v>
      </c>
      <c r="O135" s="297">
        <f t="shared" si="72"/>
        <v>54.232749999999989</v>
      </c>
      <c r="P135" s="298">
        <f t="shared" si="73"/>
        <v>58.529999999999987</v>
      </c>
      <c r="Q135" s="299">
        <f t="shared" si="74"/>
        <v>58.629999999999988</v>
      </c>
      <c r="R135" s="300">
        <f t="shared" si="75"/>
        <v>59.129999999999988</v>
      </c>
      <c r="S135" s="299">
        <f t="shared" si="76"/>
        <v>59.22999999999999</v>
      </c>
      <c r="T135" s="298">
        <f t="shared" si="77"/>
        <v>59.629999999999988</v>
      </c>
      <c r="U135" s="299">
        <f t="shared" si="78"/>
        <v>59.72999999999999</v>
      </c>
      <c r="V135" s="300">
        <f t="shared" si="79"/>
        <v>64.102249999999984</v>
      </c>
      <c r="W135" s="299">
        <f t="shared" si="80"/>
        <v>64.202249999999978</v>
      </c>
      <c r="X135" s="300">
        <f t="shared" si="81"/>
        <v>67.083749999999981</v>
      </c>
      <c r="Y135" s="299">
        <f t="shared" si="82"/>
        <v>67.183749999999975</v>
      </c>
      <c r="Z135" s="300">
        <f t="shared" si="83"/>
        <v>68.574499999999986</v>
      </c>
      <c r="AA135" s="298">
        <f t="shared" si="84"/>
        <v>68.674499999999981</v>
      </c>
      <c r="AB135" s="97" t="str">
        <f t="shared" si="85"/>
        <v/>
      </c>
      <c r="AC135" s="42" t="str">
        <f t="shared" si="86"/>
        <v>HA</v>
      </c>
      <c r="AD135" s="42">
        <f t="shared" si="87"/>
        <v>80</v>
      </c>
      <c r="AE135" s="346">
        <v>0</v>
      </c>
      <c r="AF135" s="346">
        <v>5</v>
      </c>
      <c r="AG135" s="347" t="s">
        <v>254</v>
      </c>
      <c r="AH135" s="348">
        <f t="shared" si="88"/>
        <v>50</v>
      </c>
      <c r="AI135" s="346">
        <v>0</v>
      </c>
      <c r="AJ135" s="346">
        <v>7</v>
      </c>
      <c r="AK135" s="347" t="s">
        <v>784</v>
      </c>
      <c r="AL135" s="349" t="str">
        <f t="shared" si="99"/>
        <v>SGP-3</v>
      </c>
      <c r="AM135" s="348">
        <f t="shared" si="89"/>
        <v>30</v>
      </c>
      <c r="AN135" s="350">
        <f t="shared" si="100"/>
        <v>53.33</v>
      </c>
      <c r="AO135" s="346">
        <v>6</v>
      </c>
      <c r="AP135" s="346">
        <v>200</v>
      </c>
      <c r="AQ135" s="346">
        <f t="shared" si="90"/>
        <v>2600</v>
      </c>
      <c r="AR135" s="348">
        <f t="shared" si="91"/>
        <v>52</v>
      </c>
      <c r="AS135" s="346">
        <v>15</v>
      </c>
      <c r="AT135" s="348">
        <f t="shared" si="92"/>
        <v>85</v>
      </c>
      <c r="AU135" s="346">
        <v>41</v>
      </c>
      <c r="AV135" s="348">
        <f t="shared" si="93"/>
        <v>100</v>
      </c>
      <c r="AW135" s="346">
        <v>54</v>
      </c>
      <c r="AX135" s="348">
        <f t="shared" si="94"/>
        <v>100</v>
      </c>
      <c r="AY135" s="346">
        <v>32</v>
      </c>
      <c r="AZ135" s="348">
        <f t="shared" si="95"/>
        <v>76</v>
      </c>
      <c r="BA135" s="351">
        <v>5.5</v>
      </c>
      <c r="BB135" s="348">
        <f t="shared" si="96"/>
        <v>65</v>
      </c>
      <c r="BC135" s="350">
        <f t="shared" si="101"/>
        <v>85.2</v>
      </c>
      <c r="BD135" s="350">
        <f t="shared" si="102"/>
        <v>68.599999999999994</v>
      </c>
      <c r="BE135" s="346" t="s">
        <v>450</v>
      </c>
      <c r="BF135" s="352">
        <v>1.1399999999999999</v>
      </c>
      <c r="BG135" s="353" t="str">
        <f t="shared" si="103"/>
        <v>"</v>
      </c>
      <c r="BH135" s="354">
        <f t="shared" si="104"/>
        <v>64.02</v>
      </c>
      <c r="BI135" s="350">
        <f t="shared" si="105"/>
        <v>64.02</v>
      </c>
      <c r="BJ135" s="113" t="str">
        <f t="shared" si="106"/>
        <v>L</v>
      </c>
      <c r="BK135" s="347" t="str">
        <f t="shared" si="132"/>
        <v/>
      </c>
      <c r="BR135" s="307"/>
      <c r="BS135" s="51" t="str">
        <f t="shared" si="107"/>
        <v>L</v>
      </c>
      <c r="BT135" s="51" t="str">
        <f t="shared" si="108"/>
        <v>L</v>
      </c>
      <c r="BU135" s="51" t="str">
        <f t="shared" si="109"/>
        <v>L</v>
      </c>
      <c r="BV135" s="51" t="str">
        <f t="shared" si="110"/>
        <v>L</v>
      </c>
      <c r="BW135" s="51" t="str">
        <f t="shared" si="111"/>
        <v>L</v>
      </c>
      <c r="BX135" s="51" t="str">
        <f t="shared" si="112"/>
        <v>L</v>
      </c>
      <c r="BY135" s="51" t="str">
        <f t="shared" si="113"/>
        <v>L</v>
      </c>
      <c r="BZ135" s="51" t="str">
        <f t="shared" si="114"/>
        <v>L</v>
      </c>
      <c r="CA135" s="51" t="str">
        <f t="shared" si="115"/>
        <v>L</v>
      </c>
      <c r="CB135" s="51" t="str">
        <f t="shared" si="116"/>
        <v>L</v>
      </c>
      <c r="CC135" s="51" t="str">
        <f t="shared" si="97"/>
        <v>L</v>
      </c>
      <c r="CD135" s="51" t="str">
        <f t="shared" si="98"/>
        <v>L</v>
      </c>
      <c r="CE135" s="51" t="str">
        <f t="shared" si="117"/>
        <v>L</v>
      </c>
      <c r="CF135" s="51"/>
      <c r="CH135" s="53" t="str">
        <f t="shared" si="118"/>
        <v/>
      </c>
      <c r="CI135" s="53" t="str">
        <f t="shared" si="119"/>
        <v/>
      </c>
      <c r="CJ135" s="54" t="str">
        <f t="shared" si="120"/>
        <v/>
      </c>
      <c r="CK135" s="53" t="str">
        <f t="shared" si="121"/>
        <v/>
      </c>
      <c r="CL135" s="53" t="str">
        <f t="shared" si="122"/>
        <v/>
      </c>
      <c r="CM135" s="53" t="str">
        <f t="shared" si="123"/>
        <v/>
      </c>
      <c r="CN135" s="53" t="str">
        <f t="shared" si="124"/>
        <v/>
      </c>
      <c r="CO135" s="53" t="str">
        <f t="shared" si="125"/>
        <v/>
      </c>
      <c r="CP135" s="53" t="str">
        <f t="shared" si="126"/>
        <v/>
      </c>
      <c r="CQ135" s="53" t="str">
        <f t="shared" si="127"/>
        <v/>
      </c>
      <c r="CR135" s="53" t="str">
        <f t="shared" si="128"/>
        <v/>
      </c>
      <c r="CS135" s="53" t="str">
        <f t="shared" si="129"/>
        <v/>
      </c>
      <c r="CT135" s="53" t="str">
        <f t="shared" si="130"/>
        <v/>
      </c>
      <c r="CU135" s="53" t="str">
        <f t="shared" si="131"/>
        <v/>
      </c>
    </row>
    <row r="136" spans="1:99" ht="102" hidden="1" thickBot="1" x14ac:dyDescent="0.35">
      <c r="A136" s="40">
        <v>124</v>
      </c>
      <c r="B136" s="106">
        <v>14</v>
      </c>
      <c r="C136" s="415" t="s">
        <v>508</v>
      </c>
      <c r="D136" s="40" t="s">
        <v>246</v>
      </c>
      <c r="E136" s="404">
        <v>2</v>
      </c>
      <c r="F136" s="422" t="s">
        <v>649</v>
      </c>
      <c r="G136" s="40" t="s">
        <v>141</v>
      </c>
      <c r="H136" s="411">
        <v>180</v>
      </c>
      <c r="I136" s="411">
        <v>66.900000000000006</v>
      </c>
      <c r="J136" s="296">
        <f t="shared" si="67"/>
        <v>60.674999999999997</v>
      </c>
      <c r="K136" s="297">
        <f t="shared" si="68"/>
        <v>60.774999999999999</v>
      </c>
      <c r="L136" s="298">
        <f t="shared" si="69"/>
        <v>62.462499999999999</v>
      </c>
      <c r="M136" s="297">
        <f t="shared" si="70"/>
        <v>62.5625</v>
      </c>
      <c r="N136" s="298">
        <f t="shared" si="71"/>
        <v>66.037500000000009</v>
      </c>
      <c r="O136" s="297">
        <f t="shared" si="72"/>
        <v>66.137500000000003</v>
      </c>
      <c r="P136" s="298">
        <f t="shared" si="73"/>
        <v>71.400000000000006</v>
      </c>
      <c r="Q136" s="299">
        <f t="shared" si="74"/>
        <v>71.5</v>
      </c>
      <c r="R136" s="300">
        <f t="shared" si="75"/>
        <v>72</v>
      </c>
      <c r="S136" s="299">
        <f t="shared" si="76"/>
        <v>72.099999999999994</v>
      </c>
      <c r="T136" s="298">
        <f t="shared" si="77"/>
        <v>72.5</v>
      </c>
      <c r="U136" s="299">
        <f t="shared" si="78"/>
        <v>72.599999999999994</v>
      </c>
      <c r="V136" s="300">
        <f t="shared" si="79"/>
        <v>77.9375</v>
      </c>
      <c r="W136" s="299">
        <f t="shared" si="80"/>
        <v>78.037499999999994</v>
      </c>
      <c r="X136" s="300">
        <f t="shared" si="81"/>
        <v>81.5625</v>
      </c>
      <c r="Y136" s="299">
        <f t="shared" si="82"/>
        <v>81.662499999999994</v>
      </c>
      <c r="Z136" s="300">
        <f t="shared" si="83"/>
        <v>83.375</v>
      </c>
      <c r="AA136" s="298">
        <f t="shared" si="84"/>
        <v>83.474999999999994</v>
      </c>
      <c r="AB136" s="97" t="str">
        <f t="shared" si="85"/>
        <v/>
      </c>
      <c r="AC136" s="42" t="str">
        <f t="shared" si="86"/>
        <v>HB</v>
      </c>
      <c r="AD136" s="42">
        <f t="shared" si="87"/>
        <v>70</v>
      </c>
      <c r="AE136" s="346">
        <v>2</v>
      </c>
      <c r="AF136" s="346">
        <v>3</v>
      </c>
      <c r="AG136" s="347" t="s">
        <v>579</v>
      </c>
      <c r="AH136" s="348">
        <f t="shared" si="88"/>
        <v>68</v>
      </c>
      <c r="AI136" s="346">
        <v>0</v>
      </c>
      <c r="AJ136" s="346">
        <v>4</v>
      </c>
      <c r="AK136" s="347" t="s">
        <v>785</v>
      </c>
      <c r="AL136" s="349" t="str">
        <f t="shared" si="99"/>
        <v>SGP-2</v>
      </c>
      <c r="AM136" s="348">
        <f t="shared" si="89"/>
        <v>60</v>
      </c>
      <c r="AN136" s="350">
        <f t="shared" si="100"/>
        <v>66</v>
      </c>
      <c r="AO136" s="346">
        <v>6</v>
      </c>
      <c r="AP136" s="346">
        <v>210</v>
      </c>
      <c r="AQ136" s="346">
        <f t="shared" si="90"/>
        <v>2610</v>
      </c>
      <c r="AR136" s="348">
        <f t="shared" si="91"/>
        <v>52</v>
      </c>
      <c r="AS136" s="346">
        <v>4</v>
      </c>
      <c r="AT136" s="348">
        <f t="shared" si="92"/>
        <v>30</v>
      </c>
      <c r="AU136" s="346">
        <v>41</v>
      </c>
      <c r="AV136" s="348">
        <f t="shared" si="93"/>
        <v>100</v>
      </c>
      <c r="AW136" s="346">
        <v>54</v>
      </c>
      <c r="AX136" s="348">
        <f t="shared" si="94"/>
        <v>100</v>
      </c>
      <c r="AY136" s="346">
        <v>20</v>
      </c>
      <c r="AZ136" s="348">
        <f t="shared" si="95"/>
        <v>50</v>
      </c>
      <c r="BA136" s="351">
        <v>5.3</v>
      </c>
      <c r="BB136" s="348">
        <f t="shared" si="96"/>
        <v>70</v>
      </c>
      <c r="BC136" s="350">
        <f t="shared" si="101"/>
        <v>70</v>
      </c>
      <c r="BD136" s="350">
        <f t="shared" si="102"/>
        <v>61</v>
      </c>
      <c r="BE136" s="346" t="s">
        <v>448</v>
      </c>
      <c r="BF136" s="352" t="s">
        <v>59</v>
      </c>
      <c r="BG136" s="353" t="str">
        <f t="shared" si="103"/>
        <v/>
      </c>
      <c r="BH136" s="354">
        <f t="shared" si="104"/>
        <v>62.5</v>
      </c>
      <c r="BI136" s="350">
        <f t="shared" si="105"/>
        <v>62.5</v>
      </c>
      <c r="BJ136" s="113" t="str">
        <f t="shared" si="106"/>
        <v>L</v>
      </c>
      <c r="BK136" s="347" t="str">
        <f t="shared" si="132"/>
        <v xml:space="preserve">Renang=35 M,                     </v>
      </c>
      <c r="BR136" s="307"/>
      <c r="BS136" s="51" t="str">
        <f t="shared" si="107"/>
        <v>L</v>
      </c>
      <c r="BT136" s="51" t="str">
        <f t="shared" si="108"/>
        <v>L</v>
      </c>
      <c r="BU136" s="51" t="str">
        <f t="shared" si="109"/>
        <v>L</v>
      </c>
      <c r="BV136" s="51" t="str">
        <f t="shared" si="110"/>
        <v>L</v>
      </c>
      <c r="BW136" s="51" t="str">
        <f t="shared" si="111"/>
        <v>L</v>
      </c>
      <c r="BX136" s="51" t="str">
        <f t="shared" si="112"/>
        <v>L</v>
      </c>
      <c r="BY136" s="51" t="str">
        <f t="shared" si="113"/>
        <v>L</v>
      </c>
      <c r="BZ136" s="51" t="str">
        <f t="shared" si="114"/>
        <v>L</v>
      </c>
      <c r="CA136" s="51" t="str">
        <f t="shared" si="115"/>
        <v>L</v>
      </c>
      <c r="CB136" s="51" t="str">
        <f t="shared" si="116"/>
        <v>L</v>
      </c>
      <c r="CC136" s="51" t="str">
        <f t="shared" si="97"/>
        <v>L</v>
      </c>
      <c r="CD136" s="51" t="str">
        <f t="shared" si="98"/>
        <v>L</v>
      </c>
      <c r="CE136" s="51" t="str">
        <f t="shared" si="117"/>
        <v>L</v>
      </c>
      <c r="CF136" s="51"/>
      <c r="CH136" s="53" t="str">
        <f t="shared" si="118"/>
        <v/>
      </c>
      <c r="CI136" s="53" t="str">
        <f t="shared" si="119"/>
        <v/>
      </c>
      <c r="CJ136" s="54" t="str">
        <f t="shared" si="120"/>
        <v/>
      </c>
      <c r="CK136" s="53" t="str">
        <f t="shared" si="121"/>
        <v/>
      </c>
      <c r="CL136" s="53" t="str">
        <f t="shared" si="122"/>
        <v/>
      </c>
      <c r="CM136" s="53" t="str">
        <f t="shared" si="123"/>
        <v/>
      </c>
      <c r="CN136" s="53" t="str">
        <f t="shared" si="124"/>
        <v/>
      </c>
      <c r="CO136" s="53" t="str">
        <f t="shared" si="125"/>
        <v/>
      </c>
      <c r="CP136" s="53" t="str">
        <f t="shared" si="126"/>
        <v/>
      </c>
      <c r="CQ136" s="53" t="str">
        <f t="shared" si="127"/>
        <v/>
      </c>
      <c r="CR136" s="53" t="str">
        <f t="shared" si="128"/>
        <v/>
      </c>
      <c r="CS136" s="53" t="str">
        <f t="shared" si="129"/>
        <v/>
      </c>
      <c r="CT136" s="53" t="str">
        <f t="shared" si="130"/>
        <v/>
      </c>
      <c r="CU136" s="53" t="str">
        <f t="shared" si="131"/>
        <v xml:space="preserve">Renang=35 M,                     </v>
      </c>
    </row>
    <row r="137" spans="1:99" ht="81.75" hidden="1" thickBot="1" x14ac:dyDescent="0.35">
      <c r="A137" s="40">
        <v>125</v>
      </c>
      <c r="B137" s="106">
        <v>15</v>
      </c>
      <c r="C137" s="415" t="s">
        <v>509</v>
      </c>
      <c r="D137" s="40" t="s">
        <v>246</v>
      </c>
      <c r="E137" s="404">
        <v>3</v>
      </c>
      <c r="F137" s="422" t="s">
        <v>650</v>
      </c>
      <c r="G137" s="40" t="s">
        <v>141</v>
      </c>
      <c r="H137" s="411">
        <v>167.6</v>
      </c>
      <c r="I137" s="411">
        <v>66.2</v>
      </c>
      <c r="J137" s="296">
        <f t="shared" si="67"/>
        <v>51.189</v>
      </c>
      <c r="K137" s="297">
        <f t="shared" si="68"/>
        <v>51.289000000000001</v>
      </c>
      <c r="L137" s="298">
        <f t="shared" si="69"/>
        <v>52.697499999999998</v>
      </c>
      <c r="M137" s="297">
        <f t="shared" si="70"/>
        <v>52.797499999999999</v>
      </c>
      <c r="N137" s="298">
        <f t="shared" si="71"/>
        <v>55.714499999999994</v>
      </c>
      <c r="O137" s="297">
        <f t="shared" si="72"/>
        <v>55.814499999999995</v>
      </c>
      <c r="P137" s="298">
        <f t="shared" si="73"/>
        <v>60.239999999999995</v>
      </c>
      <c r="Q137" s="299">
        <f t="shared" si="74"/>
        <v>60.339999999999996</v>
      </c>
      <c r="R137" s="300">
        <f t="shared" si="75"/>
        <v>60.839999999999996</v>
      </c>
      <c r="S137" s="299">
        <f t="shared" si="76"/>
        <v>60.94</v>
      </c>
      <c r="T137" s="298">
        <f t="shared" si="77"/>
        <v>61.339999999999996</v>
      </c>
      <c r="U137" s="299">
        <f t="shared" si="78"/>
        <v>61.44</v>
      </c>
      <c r="V137" s="300">
        <f t="shared" si="79"/>
        <v>65.9405</v>
      </c>
      <c r="W137" s="299">
        <f t="shared" si="80"/>
        <v>66.040499999999994</v>
      </c>
      <c r="X137" s="300">
        <f t="shared" si="81"/>
        <v>69.007499999999993</v>
      </c>
      <c r="Y137" s="299">
        <f t="shared" si="82"/>
        <v>69.107499999999987</v>
      </c>
      <c r="Z137" s="300">
        <f t="shared" si="83"/>
        <v>70.540999999999997</v>
      </c>
      <c r="AA137" s="298">
        <f t="shared" si="84"/>
        <v>70.640999999999991</v>
      </c>
      <c r="AB137" s="97" t="str">
        <f t="shared" si="85"/>
        <v/>
      </c>
      <c r="AC137" s="42" t="str">
        <f t="shared" si="86"/>
        <v>NA</v>
      </c>
      <c r="AD137" s="42">
        <f t="shared" si="87"/>
        <v>60</v>
      </c>
      <c r="AE137" s="346">
        <v>0</v>
      </c>
      <c r="AF137" s="346">
        <v>5</v>
      </c>
      <c r="AG137" s="347" t="s">
        <v>580</v>
      </c>
      <c r="AH137" s="348">
        <f t="shared" si="88"/>
        <v>50</v>
      </c>
      <c r="AI137" s="346">
        <v>0</v>
      </c>
      <c r="AJ137" s="346">
        <v>4</v>
      </c>
      <c r="AK137" s="347" t="s">
        <v>786</v>
      </c>
      <c r="AL137" s="349" t="str">
        <f t="shared" si="99"/>
        <v>SGP-2</v>
      </c>
      <c r="AM137" s="348">
        <f t="shared" si="89"/>
        <v>60</v>
      </c>
      <c r="AN137" s="350">
        <f t="shared" si="100"/>
        <v>56.67</v>
      </c>
      <c r="AO137" s="346">
        <v>7</v>
      </c>
      <c r="AP137" s="346">
        <v>250</v>
      </c>
      <c r="AQ137" s="346">
        <f t="shared" si="90"/>
        <v>3050</v>
      </c>
      <c r="AR137" s="348">
        <f t="shared" si="91"/>
        <v>75</v>
      </c>
      <c r="AS137" s="346">
        <v>18</v>
      </c>
      <c r="AT137" s="348">
        <f t="shared" si="92"/>
        <v>100</v>
      </c>
      <c r="AU137" s="346">
        <v>41</v>
      </c>
      <c r="AV137" s="348">
        <f t="shared" si="93"/>
        <v>100</v>
      </c>
      <c r="AW137" s="346">
        <v>54</v>
      </c>
      <c r="AX137" s="348">
        <f t="shared" si="94"/>
        <v>100</v>
      </c>
      <c r="AY137" s="346">
        <v>42</v>
      </c>
      <c r="AZ137" s="348">
        <f t="shared" si="95"/>
        <v>98</v>
      </c>
      <c r="BA137" s="351">
        <v>4.95</v>
      </c>
      <c r="BB137" s="348">
        <f t="shared" si="96"/>
        <v>81</v>
      </c>
      <c r="BC137" s="350">
        <f t="shared" si="101"/>
        <v>95.8</v>
      </c>
      <c r="BD137" s="350">
        <f t="shared" si="102"/>
        <v>85.4</v>
      </c>
      <c r="BE137" s="346" t="s">
        <v>450</v>
      </c>
      <c r="BF137" s="352">
        <v>0.57999999999999996</v>
      </c>
      <c r="BG137" s="353" t="str">
        <f t="shared" si="103"/>
        <v>"</v>
      </c>
      <c r="BH137" s="354">
        <f t="shared" si="104"/>
        <v>76.78</v>
      </c>
      <c r="BI137" s="350">
        <f t="shared" si="105"/>
        <v>76.78</v>
      </c>
      <c r="BJ137" s="113" t="str">
        <f t="shared" si="106"/>
        <v>L</v>
      </c>
      <c r="BK137" s="347" t="str">
        <f t="shared" si="132"/>
        <v/>
      </c>
      <c r="BR137" s="307"/>
      <c r="BS137" s="51" t="str">
        <f t="shared" si="107"/>
        <v>L</v>
      </c>
      <c r="BT137" s="51" t="str">
        <f t="shared" si="108"/>
        <v>L</v>
      </c>
      <c r="BU137" s="51" t="str">
        <f t="shared" si="109"/>
        <v>L</v>
      </c>
      <c r="BV137" s="51" t="str">
        <f t="shared" si="110"/>
        <v>L</v>
      </c>
      <c r="BW137" s="51" t="str">
        <f t="shared" si="111"/>
        <v>L</v>
      </c>
      <c r="BX137" s="51" t="str">
        <f t="shared" si="112"/>
        <v>L</v>
      </c>
      <c r="BY137" s="51" t="str">
        <f t="shared" si="113"/>
        <v>L</v>
      </c>
      <c r="BZ137" s="51" t="str">
        <f t="shared" si="114"/>
        <v>L</v>
      </c>
      <c r="CA137" s="51" t="str">
        <f t="shared" si="115"/>
        <v>L</v>
      </c>
      <c r="CB137" s="51" t="str">
        <f t="shared" si="116"/>
        <v>L</v>
      </c>
      <c r="CC137" s="51" t="str">
        <f t="shared" si="97"/>
        <v>L</v>
      </c>
      <c r="CD137" s="51" t="str">
        <f t="shared" si="98"/>
        <v>L</v>
      </c>
      <c r="CE137" s="51" t="str">
        <f t="shared" si="117"/>
        <v>L</v>
      </c>
      <c r="CF137" s="51"/>
      <c r="CH137" s="53" t="str">
        <f t="shared" si="118"/>
        <v/>
      </c>
      <c r="CI137" s="53" t="str">
        <f t="shared" si="119"/>
        <v/>
      </c>
      <c r="CJ137" s="54" t="str">
        <f t="shared" si="120"/>
        <v/>
      </c>
      <c r="CK137" s="53" t="str">
        <f t="shared" si="121"/>
        <v/>
      </c>
      <c r="CL137" s="53" t="str">
        <f t="shared" si="122"/>
        <v/>
      </c>
      <c r="CM137" s="53" t="str">
        <f t="shared" si="123"/>
        <v/>
      </c>
      <c r="CN137" s="53" t="str">
        <f t="shared" si="124"/>
        <v/>
      </c>
      <c r="CO137" s="53" t="str">
        <f t="shared" si="125"/>
        <v/>
      </c>
      <c r="CP137" s="53" t="str">
        <f t="shared" si="126"/>
        <v/>
      </c>
      <c r="CQ137" s="53" t="str">
        <f t="shared" si="127"/>
        <v/>
      </c>
      <c r="CR137" s="53" t="str">
        <f t="shared" si="128"/>
        <v/>
      </c>
      <c r="CS137" s="53" t="str">
        <f t="shared" si="129"/>
        <v/>
      </c>
      <c r="CT137" s="53" t="str">
        <f t="shared" si="130"/>
        <v/>
      </c>
      <c r="CU137" s="53" t="str">
        <f t="shared" si="131"/>
        <v/>
      </c>
    </row>
    <row r="138" spans="1:99" ht="61.5" hidden="1" thickBot="1" x14ac:dyDescent="0.35">
      <c r="A138" s="40">
        <v>126</v>
      </c>
      <c r="B138" s="106">
        <v>16</v>
      </c>
      <c r="C138" s="415" t="s">
        <v>510</v>
      </c>
      <c r="D138" s="40" t="s">
        <v>246</v>
      </c>
      <c r="E138" s="404">
        <v>4</v>
      </c>
      <c r="F138" s="422" t="s">
        <v>651</v>
      </c>
      <c r="G138" s="40" t="s">
        <v>141</v>
      </c>
      <c r="H138" s="411">
        <v>167.4</v>
      </c>
      <c r="I138" s="411">
        <v>60.8</v>
      </c>
      <c r="J138" s="296">
        <f t="shared" si="67"/>
        <v>51.036000000000001</v>
      </c>
      <c r="K138" s="297">
        <f t="shared" si="68"/>
        <v>51.136000000000003</v>
      </c>
      <c r="L138" s="298">
        <f t="shared" si="69"/>
        <v>52.54</v>
      </c>
      <c r="M138" s="297">
        <f t="shared" si="70"/>
        <v>52.64</v>
      </c>
      <c r="N138" s="298">
        <f t="shared" si="71"/>
        <v>55.548000000000002</v>
      </c>
      <c r="O138" s="297">
        <f t="shared" si="72"/>
        <v>55.648000000000003</v>
      </c>
      <c r="P138" s="298">
        <f t="shared" si="73"/>
        <v>60.06</v>
      </c>
      <c r="Q138" s="299">
        <f t="shared" si="74"/>
        <v>60.160000000000004</v>
      </c>
      <c r="R138" s="300">
        <f t="shared" si="75"/>
        <v>60.660000000000004</v>
      </c>
      <c r="S138" s="299">
        <f t="shared" si="76"/>
        <v>60.760000000000005</v>
      </c>
      <c r="T138" s="298">
        <f t="shared" si="77"/>
        <v>61.160000000000004</v>
      </c>
      <c r="U138" s="299">
        <f t="shared" si="78"/>
        <v>61.260000000000005</v>
      </c>
      <c r="V138" s="300">
        <f t="shared" si="79"/>
        <v>65.747</v>
      </c>
      <c r="W138" s="299">
        <f t="shared" si="80"/>
        <v>65.846999999999994</v>
      </c>
      <c r="X138" s="300">
        <f t="shared" si="81"/>
        <v>68.805000000000007</v>
      </c>
      <c r="Y138" s="299">
        <f t="shared" si="82"/>
        <v>68.905000000000001</v>
      </c>
      <c r="Z138" s="300">
        <f t="shared" si="83"/>
        <v>70.334000000000003</v>
      </c>
      <c r="AA138" s="298">
        <f t="shared" si="84"/>
        <v>70.433999999999997</v>
      </c>
      <c r="AB138" s="97" t="str">
        <f t="shared" si="85"/>
        <v/>
      </c>
      <c r="AC138" s="42" t="str">
        <f t="shared" si="86"/>
        <v>IA</v>
      </c>
      <c r="AD138" s="42">
        <f t="shared" si="87"/>
        <v>100</v>
      </c>
      <c r="AE138" s="346">
        <v>0</v>
      </c>
      <c r="AF138" s="346">
        <v>4</v>
      </c>
      <c r="AG138" s="347" t="s">
        <v>581</v>
      </c>
      <c r="AH138" s="348">
        <f t="shared" si="88"/>
        <v>60</v>
      </c>
      <c r="AI138" s="346">
        <v>0</v>
      </c>
      <c r="AJ138" s="346">
        <v>2</v>
      </c>
      <c r="AK138" s="347" t="s">
        <v>761</v>
      </c>
      <c r="AL138" s="349" t="str">
        <f t="shared" si="99"/>
        <v>SGP-1</v>
      </c>
      <c r="AM138" s="348">
        <f t="shared" si="89"/>
        <v>80</v>
      </c>
      <c r="AN138" s="350">
        <f t="shared" si="100"/>
        <v>80</v>
      </c>
      <c r="AO138" s="346">
        <v>7</v>
      </c>
      <c r="AP138" s="346">
        <v>100</v>
      </c>
      <c r="AQ138" s="346">
        <f t="shared" si="90"/>
        <v>2900</v>
      </c>
      <c r="AR138" s="348">
        <f t="shared" si="91"/>
        <v>68</v>
      </c>
      <c r="AS138" s="346">
        <v>18</v>
      </c>
      <c r="AT138" s="348">
        <f t="shared" si="92"/>
        <v>100</v>
      </c>
      <c r="AU138" s="346">
        <v>41</v>
      </c>
      <c r="AV138" s="348">
        <f t="shared" si="93"/>
        <v>100</v>
      </c>
      <c r="AW138" s="346">
        <v>54</v>
      </c>
      <c r="AX138" s="348">
        <f t="shared" si="94"/>
        <v>100</v>
      </c>
      <c r="AY138" s="346">
        <v>42</v>
      </c>
      <c r="AZ138" s="348">
        <f t="shared" si="95"/>
        <v>98</v>
      </c>
      <c r="BA138" s="351">
        <v>4.95</v>
      </c>
      <c r="BB138" s="348">
        <f t="shared" si="96"/>
        <v>81</v>
      </c>
      <c r="BC138" s="350">
        <f t="shared" si="101"/>
        <v>95.8</v>
      </c>
      <c r="BD138" s="350">
        <f t="shared" si="102"/>
        <v>81.900000000000006</v>
      </c>
      <c r="BE138" s="346" t="s">
        <v>450</v>
      </c>
      <c r="BF138" s="352">
        <v>1.1000000000000001</v>
      </c>
      <c r="BG138" s="353" t="str">
        <f t="shared" si="103"/>
        <v>"</v>
      </c>
      <c r="BH138" s="354">
        <f t="shared" si="104"/>
        <v>81.33</v>
      </c>
      <c r="BI138" s="350">
        <f t="shared" si="105"/>
        <v>81.33</v>
      </c>
      <c r="BJ138" s="113" t="str">
        <f t="shared" si="106"/>
        <v>L</v>
      </c>
      <c r="BK138" s="347" t="str">
        <f t="shared" si="132"/>
        <v/>
      </c>
      <c r="BR138" s="307"/>
      <c r="BS138" s="51" t="str">
        <f t="shared" si="107"/>
        <v>L</v>
      </c>
      <c r="BT138" s="51" t="str">
        <f t="shared" si="108"/>
        <v>L</v>
      </c>
      <c r="BU138" s="51" t="str">
        <f t="shared" si="109"/>
        <v>L</v>
      </c>
      <c r="BV138" s="51" t="str">
        <f t="shared" si="110"/>
        <v>L</v>
      </c>
      <c r="BW138" s="51" t="str">
        <f t="shared" si="111"/>
        <v>L</v>
      </c>
      <c r="BX138" s="51" t="str">
        <f t="shared" si="112"/>
        <v>L</v>
      </c>
      <c r="BY138" s="51" t="str">
        <f t="shared" si="113"/>
        <v>L</v>
      </c>
      <c r="BZ138" s="51" t="str">
        <f t="shared" si="114"/>
        <v>L</v>
      </c>
      <c r="CA138" s="51" t="str">
        <f t="shared" si="115"/>
        <v>L</v>
      </c>
      <c r="CB138" s="51" t="str">
        <f t="shared" si="116"/>
        <v>L</v>
      </c>
      <c r="CC138" s="51" t="str">
        <f t="shared" si="97"/>
        <v>L</v>
      </c>
      <c r="CD138" s="51" t="str">
        <f t="shared" si="98"/>
        <v>L</v>
      </c>
      <c r="CE138" s="51" t="str">
        <f t="shared" si="117"/>
        <v>L</v>
      </c>
      <c r="CF138" s="51"/>
      <c r="CH138" s="53" t="str">
        <f t="shared" si="118"/>
        <v/>
      </c>
      <c r="CI138" s="53" t="str">
        <f t="shared" si="119"/>
        <v/>
      </c>
      <c r="CJ138" s="54" t="str">
        <f t="shared" si="120"/>
        <v/>
      </c>
      <c r="CK138" s="53" t="str">
        <f t="shared" si="121"/>
        <v/>
      </c>
      <c r="CL138" s="53" t="str">
        <f t="shared" si="122"/>
        <v/>
      </c>
      <c r="CM138" s="53" t="str">
        <f t="shared" si="123"/>
        <v/>
      </c>
      <c r="CN138" s="53" t="str">
        <f t="shared" si="124"/>
        <v/>
      </c>
      <c r="CO138" s="53" t="str">
        <f t="shared" si="125"/>
        <v/>
      </c>
      <c r="CP138" s="53" t="str">
        <f t="shared" si="126"/>
        <v/>
      </c>
      <c r="CQ138" s="53" t="str">
        <f t="shared" si="127"/>
        <v/>
      </c>
      <c r="CR138" s="53" t="str">
        <f t="shared" si="128"/>
        <v/>
      </c>
      <c r="CS138" s="53" t="str">
        <f t="shared" si="129"/>
        <v/>
      </c>
      <c r="CT138" s="53" t="str">
        <f t="shared" si="130"/>
        <v/>
      </c>
      <c r="CU138" s="53" t="str">
        <f t="shared" si="131"/>
        <v/>
      </c>
    </row>
    <row r="139" spans="1:99" ht="102" hidden="1" thickBot="1" x14ac:dyDescent="0.35">
      <c r="A139" s="40">
        <v>127</v>
      </c>
      <c r="B139" s="106">
        <v>17</v>
      </c>
      <c r="C139" s="415" t="s">
        <v>511</v>
      </c>
      <c r="D139" s="40" t="s">
        <v>246</v>
      </c>
      <c r="E139" s="404">
        <v>5</v>
      </c>
      <c r="F139" s="422" t="s">
        <v>652</v>
      </c>
      <c r="G139" s="40" t="s">
        <v>141</v>
      </c>
      <c r="H139" s="411">
        <v>170.2</v>
      </c>
      <c r="I139" s="411">
        <v>58.7</v>
      </c>
      <c r="J139" s="296">
        <f t="shared" si="67"/>
        <v>53.17799999999999</v>
      </c>
      <c r="K139" s="297">
        <f t="shared" si="68"/>
        <v>53.277999999999992</v>
      </c>
      <c r="L139" s="298">
        <f t="shared" si="69"/>
        <v>54.74499999999999</v>
      </c>
      <c r="M139" s="297">
        <f t="shared" si="70"/>
        <v>54.844999999999992</v>
      </c>
      <c r="N139" s="298">
        <f t="shared" si="71"/>
        <v>57.878999999999991</v>
      </c>
      <c r="O139" s="297">
        <f t="shared" si="72"/>
        <v>57.978999999999992</v>
      </c>
      <c r="P139" s="298">
        <f t="shared" si="73"/>
        <v>62.579999999999991</v>
      </c>
      <c r="Q139" s="299">
        <f t="shared" si="74"/>
        <v>62.679999999999993</v>
      </c>
      <c r="R139" s="300">
        <f t="shared" si="75"/>
        <v>63.179999999999993</v>
      </c>
      <c r="S139" s="299">
        <f t="shared" si="76"/>
        <v>63.279999999999994</v>
      </c>
      <c r="T139" s="298">
        <f t="shared" si="77"/>
        <v>63.679999999999993</v>
      </c>
      <c r="U139" s="299">
        <f t="shared" si="78"/>
        <v>63.779999999999994</v>
      </c>
      <c r="V139" s="300">
        <f t="shared" si="79"/>
        <v>68.455999999999989</v>
      </c>
      <c r="W139" s="299">
        <f t="shared" si="80"/>
        <v>68.555999999999983</v>
      </c>
      <c r="X139" s="300">
        <f t="shared" si="81"/>
        <v>71.639999999999986</v>
      </c>
      <c r="Y139" s="299">
        <f t="shared" si="82"/>
        <v>71.739999999999981</v>
      </c>
      <c r="Z139" s="300">
        <f t="shared" si="83"/>
        <v>73.231999999999985</v>
      </c>
      <c r="AA139" s="298">
        <f t="shared" si="84"/>
        <v>73.331999999999979</v>
      </c>
      <c r="AB139" s="97" t="str">
        <f t="shared" si="85"/>
        <v/>
      </c>
      <c r="AC139" s="42" t="str">
        <f t="shared" si="86"/>
        <v>HB</v>
      </c>
      <c r="AD139" s="42">
        <f t="shared" si="87"/>
        <v>70</v>
      </c>
      <c r="AE139" s="346">
        <v>0</v>
      </c>
      <c r="AF139" s="346">
        <v>7</v>
      </c>
      <c r="AG139" s="347" t="s">
        <v>582</v>
      </c>
      <c r="AH139" s="348">
        <f t="shared" si="88"/>
        <v>30</v>
      </c>
      <c r="AI139" s="346">
        <v>0</v>
      </c>
      <c r="AJ139" s="346">
        <v>4</v>
      </c>
      <c r="AK139" s="347" t="s">
        <v>787</v>
      </c>
      <c r="AL139" s="349" t="str">
        <f t="shared" si="99"/>
        <v>SGP-2</v>
      </c>
      <c r="AM139" s="348">
        <f t="shared" si="89"/>
        <v>60</v>
      </c>
      <c r="AN139" s="350">
        <f t="shared" si="100"/>
        <v>53.33</v>
      </c>
      <c r="AO139" s="346">
        <v>7</v>
      </c>
      <c r="AP139" s="346">
        <v>280</v>
      </c>
      <c r="AQ139" s="346">
        <f t="shared" si="90"/>
        <v>3080</v>
      </c>
      <c r="AR139" s="348">
        <f t="shared" si="91"/>
        <v>77</v>
      </c>
      <c r="AS139" s="346">
        <v>18</v>
      </c>
      <c r="AT139" s="348">
        <f t="shared" si="92"/>
        <v>100</v>
      </c>
      <c r="AU139" s="346">
        <v>41</v>
      </c>
      <c r="AV139" s="348">
        <f t="shared" si="93"/>
        <v>100</v>
      </c>
      <c r="AW139" s="346">
        <v>54</v>
      </c>
      <c r="AX139" s="348">
        <f t="shared" si="94"/>
        <v>100</v>
      </c>
      <c r="AY139" s="346">
        <v>43</v>
      </c>
      <c r="AZ139" s="348">
        <f t="shared" si="95"/>
        <v>100</v>
      </c>
      <c r="BA139" s="351">
        <v>4.5</v>
      </c>
      <c r="BB139" s="348">
        <f t="shared" si="96"/>
        <v>96</v>
      </c>
      <c r="BC139" s="350">
        <f t="shared" si="101"/>
        <v>99.2</v>
      </c>
      <c r="BD139" s="350">
        <f t="shared" si="102"/>
        <v>88.1</v>
      </c>
      <c r="BE139" s="346" t="s">
        <v>450</v>
      </c>
      <c r="BF139" s="352">
        <v>1.03</v>
      </c>
      <c r="BG139" s="353" t="str">
        <f t="shared" si="103"/>
        <v>"</v>
      </c>
      <c r="BH139" s="354">
        <f t="shared" si="104"/>
        <v>77.67</v>
      </c>
      <c r="BI139" s="350">
        <f t="shared" si="105"/>
        <v>38</v>
      </c>
      <c r="BJ139" s="113" t="str">
        <f t="shared" si="106"/>
        <v>TL</v>
      </c>
      <c r="BK139" s="347" t="str">
        <f t="shared" si="132"/>
        <v xml:space="preserve">NSA=N-7(30)(NM-= HA-3, LD-2, KT-2),                    </v>
      </c>
      <c r="BR139" s="307"/>
      <c r="BS139" s="51" t="str">
        <f t="shared" si="107"/>
        <v>L</v>
      </c>
      <c r="BT139" s="51" t="str">
        <f t="shared" si="108"/>
        <v>TL</v>
      </c>
      <c r="BU139" s="51" t="str">
        <f t="shared" si="109"/>
        <v>L</v>
      </c>
      <c r="BV139" s="51" t="str">
        <f t="shared" si="110"/>
        <v>L</v>
      </c>
      <c r="BW139" s="51" t="str">
        <f t="shared" si="111"/>
        <v>L</v>
      </c>
      <c r="BX139" s="51" t="str">
        <f t="shared" si="112"/>
        <v>L</v>
      </c>
      <c r="BY139" s="51" t="str">
        <f t="shared" si="113"/>
        <v>L</v>
      </c>
      <c r="BZ139" s="51" t="str">
        <f t="shared" si="114"/>
        <v>L</v>
      </c>
      <c r="CA139" s="51" t="str">
        <f t="shared" si="115"/>
        <v>L</v>
      </c>
      <c r="CB139" s="51" t="str">
        <f t="shared" si="116"/>
        <v>L</v>
      </c>
      <c r="CC139" s="51" t="str">
        <f t="shared" si="97"/>
        <v>L</v>
      </c>
      <c r="CD139" s="51" t="str">
        <f t="shared" si="98"/>
        <v>L</v>
      </c>
      <c r="CE139" s="51" t="str">
        <f t="shared" si="117"/>
        <v>L</v>
      </c>
      <c r="CF139" s="51"/>
      <c r="CH139" s="53" t="str">
        <f t="shared" si="118"/>
        <v/>
      </c>
      <c r="CI139" s="53" t="str">
        <f t="shared" si="119"/>
        <v xml:space="preserve">NSA=N-7(30)(NM-= HA-3, LD-2, KT-2),                    </v>
      </c>
      <c r="CJ139" s="54" t="str">
        <f t="shared" si="120"/>
        <v/>
      </c>
      <c r="CK139" s="53" t="str">
        <f t="shared" si="121"/>
        <v/>
      </c>
      <c r="CL139" s="53" t="str">
        <f t="shared" si="122"/>
        <v/>
      </c>
      <c r="CM139" s="53" t="str">
        <f t="shared" si="123"/>
        <v/>
      </c>
      <c r="CN139" s="53" t="str">
        <f t="shared" si="124"/>
        <v/>
      </c>
      <c r="CO139" s="53" t="str">
        <f t="shared" si="125"/>
        <v/>
      </c>
      <c r="CP139" s="53" t="str">
        <f t="shared" si="126"/>
        <v/>
      </c>
      <c r="CQ139" s="53" t="str">
        <f t="shared" si="127"/>
        <v/>
      </c>
      <c r="CR139" s="53" t="str">
        <f t="shared" si="128"/>
        <v/>
      </c>
      <c r="CS139" s="53" t="str">
        <f t="shared" si="129"/>
        <v/>
      </c>
      <c r="CT139" s="53" t="str">
        <f t="shared" si="130"/>
        <v/>
      </c>
      <c r="CU139" s="53" t="str">
        <f t="shared" si="131"/>
        <v/>
      </c>
    </row>
    <row r="140" spans="1:99" ht="41.25" hidden="1" thickBot="1" x14ac:dyDescent="0.35">
      <c r="A140" s="40">
        <v>128</v>
      </c>
      <c r="B140" s="106">
        <v>18</v>
      </c>
      <c r="C140" s="415" t="s">
        <v>512</v>
      </c>
      <c r="D140" s="40" t="s">
        <v>246</v>
      </c>
      <c r="E140" s="420">
        <v>1</v>
      </c>
      <c r="F140" s="422" t="s">
        <v>653</v>
      </c>
      <c r="G140" s="40" t="s">
        <v>141</v>
      </c>
      <c r="H140" s="411">
        <v>169.1</v>
      </c>
      <c r="I140" s="411">
        <v>56.6</v>
      </c>
      <c r="J140" s="296">
        <f t="shared" si="67"/>
        <v>52.336499999999994</v>
      </c>
      <c r="K140" s="297">
        <f t="shared" si="68"/>
        <v>52.436499999999995</v>
      </c>
      <c r="L140" s="298">
        <f t="shared" si="69"/>
        <v>53.878749999999997</v>
      </c>
      <c r="M140" s="297">
        <f t="shared" si="70"/>
        <v>53.978749999999998</v>
      </c>
      <c r="N140" s="298">
        <f t="shared" si="71"/>
        <v>56.963249999999995</v>
      </c>
      <c r="O140" s="297">
        <f t="shared" si="72"/>
        <v>57.063249999999996</v>
      </c>
      <c r="P140" s="298">
        <f t="shared" si="73"/>
        <v>61.589999999999996</v>
      </c>
      <c r="Q140" s="299">
        <f t="shared" si="74"/>
        <v>61.69</v>
      </c>
      <c r="R140" s="300">
        <f t="shared" si="75"/>
        <v>62.19</v>
      </c>
      <c r="S140" s="299">
        <f t="shared" si="76"/>
        <v>62.29</v>
      </c>
      <c r="T140" s="298">
        <f t="shared" si="77"/>
        <v>62.69</v>
      </c>
      <c r="U140" s="299">
        <f t="shared" si="78"/>
        <v>62.79</v>
      </c>
      <c r="V140" s="300">
        <f t="shared" si="79"/>
        <v>67.391750000000002</v>
      </c>
      <c r="W140" s="299">
        <f t="shared" si="80"/>
        <v>67.491749999999996</v>
      </c>
      <c r="X140" s="300">
        <f t="shared" si="81"/>
        <v>70.526250000000005</v>
      </c>
      <c r="Y140" s="299">
        <f t="shared" si="82"/>
        <v>70.626249999999999</v>
      </c>
      <c r="Z140" s="300">
        <f t="shared" si="83"/>
        <v>72.093499999999992</v>
      </c>
      <c r="AA140" s="298">
        <f t="shared" si="84"/>
        <v>72.193499999999986</v>
      </c>
      <c r="AB140" s="97" t="str">
        <f t="shared" si="85"/>
        <v/>
      </c>
      <c r="AC140" s="42" t="str">
        <f t="shared" si="86"/>
        <v>NB</v>
      </c>
      <c r="AD140" s="42">
        <f t="shared" si="87"/>
        <v>50</v>
      </c>
      <c r="AE140" s="346">
        <v>0</v>
      </c>
      <c r="AF140" s="346">
        <v>3</v>
      </c>
      <c r="AG140" s="347" t="s">
        <v>731</v>
      </c>
      <c r="AH140" s="348">
        <f t="shared" si="88"/>
        <v>70</v>
      </c>
      <c r="AI140" s="346">
        <v>0</v>
      </c>
      <c r="AJ140" s="346">
        <v>1</v>
      </c>
      <c r="AK140" s="347" t="s">
        <v>788</v>
      </c>
      <c r="AL140" s="349" t="str">
        <f t="shared" si="99"/>
        <v>SGP-0</v>
      </c>
      <c r="AM140" s="348">
        <f t="shared" si="89"/>
        <v>90</v>
      </c>
      <c r="AN140" s="350">
        <f t="shared" si="100"/>
        <v>70</v>
      </c>
      <c r="AO140" s="346">
        <v>6</v>
      </c>
      <c r="AP140" s="346">
        <v>290</v>
      </c>
      <c r="AQ140" s="346">
        <f t="shared" si="90"/>
        <v>2690</v>
      </c>
      <c r="AR140" s="348">
        <f t="shared" si="91"/>
        <v>57</v>
      </c>
      <c r="AS140" s="346">
        <v>18</v>
      </c>
      <c r="AT140" s="348">
        <f t="shared" si="92"/>
        <v>100</v>
      </c>
      <c r="AU140" s="346">
        <v>41</v>
      </c>
      <c r="AV140" s="348">
        <f t="shared" si="93"/>
        <v>100</v>
      </c>
      <c r="AW140" s="346">
        <v>54</v>
      </c>
      <c r="AX140" s="348">
        <f t="shared" si="94"/>
        <v>100</v>
      </c>
      <c r="AY140" s="346">
        <v>43</v>
      </c>
      <c r="AZ140" s="348">
        <f t="shared" si="95"/>
        <v>100</v>
      </c>
      <c r="BA140" s="351">
        <v>4.5</v>
      </c>
      <c r="BB140" s="348">
        <f t="shared" si="96"/>
        <v>96</v>
      </c>
      <c r="BC140" s="350">
        <f t="shared" si="101"/>
        <v>99.2</v>
      </c>
      <c r="BD140" s="350">
        <f t="shared" si="102"/>
        <v>78.099999999999994</v>
      </c>
      <c r="BE140" s="346" t="s">
        <v>450</v>
      </c>
      <c r="BF140" s="352">
        <v>1.08</v>
      </c>
      <c r="BG140" s="353" t="str">
        <f t="shared" si="103"/>
        <v>"</v>
      </c>
      <c r="BH140" s="354">
        <f t="shared" si="104"/>
        <v>75.67</v>
      </c>
      <c r="BI140" s="350">
        <f t="shared" si="105"/>
        <v>75.67</v>
      </c>
      <c r="BJ140" s="113" t="str">
        <f t="shared" si="106"/>
        <v>L</v>
      </c>
      <c r="BK140" s="347" t="str">
        <f t="shared" si="132"/>
        <v/>
      </c>
      <c r="BR140" s="307"/>
      <c r="BS140" s="51" t="str">
        <f t="shared" si="107"/>
        <v>L</v>
      </c>
      <c r="BT140" s="51" t="str">
        <f t="shared" si="108"/>
        <v>L</v>
      </c>
      <c r="BU140" s="51" t="str">
        <f t="shared" si="109"/>
        <v>L</v>
      </c>
      <c r="BV140" s="51" t="str">
        <f t="shared" si="110"/>
        <v>L</v>
      </c>
      <c r="BW140" s="51" t="str">
        <f t="shared" si="111"/>
        <v>L</v>
      </c>
      <c r="BX140" s="51" t="str">
        <f t="shared" si="112"/>
        <v>L</v>
      </c>
      <c r="BY140" s="51" t="str">
        <f t="shared" si="113"/>
        <v>L</v>
      </c>
      <c r="BZ140" s="51" t="str">
        <f t="shared" si="114"/>
        <v>L</v>
      </c>
      <c r="CA140" s="51" t="str">
        <f t="shared" si="115"/>
        <v>L</v>
      </c>
      <c r="CB140" s="51" t="str">
        <f t="shared" si="116"/>
        <v>L</v>
      </c>
      <c r="CC140" s="51" t="str">
        <f t="shared" si="97"/>
        <v>L</v>
      </c>
      <c r="CD140" s="51" t="str">
        <f t="shared" si="98"/>
        <v>L</v>
      </c>
      <c r="CE140" s="51" t="str">
        <f t="shared" si="117"/>
        <v>L</v>
      </c>
      <c r="CF140" s="51"/>
      <c r="CH140" s="53" t="str">
        <f t="shared" si="118"/>
        <v/>
      </c>
      <c r="CI140" s="53" t="str">
        <f t="shared" si="119"/>
        <v/>
      </c>
      <c r="CJ140" s="54" t="str">
        <f t="shared" si="120"/>
        <v/>
      </c>
      <c r="CK140" s="53" t="str">
        <f t="shared" si="121"/>
        <v/>
      </c>
      <c r="CL140" s="53" t="str">
        <f t="shared" si="122"/>
        <v/>
      </c>
      <c r="CM140" s="53" t="str">
        <f t="shared" si="123"/>
        <v/>
      </c>
      <c r="CN140" s="53" t="str">
        <f t="shared" si="124"/>
        <v/>
      </c>
      <c r="CO140" s="53" t="str">
        <f t="shared" si="125"/>
        <v/>
      </c>
      <c r="CP140" s="53" t="str">
        <f t="shared" si="126"/>
        <v/>
      </c>
      <c r="CQ140" s="53" t="str">
        <f t="shared" si="127"/>
        <v/>
      </c>
      <c r="CR140" s="53" t="str">
        <f t="shared" si="128"/>
        <v/>
      </c>
      <c r="CS140" s="53" t="str">
        <f t="shared" si="129"/>
        <v/>
      </c>
      <c r="CT140" s="53" t="str">
        <f t="shared" si="130"/>
        <v/>
      </c>
      <c r="CU140" s="53" t="str">
        <f t="shared" si="131"/>
        <v/>
      </c>
    </row>
    <row r="141" spans="1:99" ht="41.25" hidden="1" thickBot="1" x14ac:dyDescent="0.35">
      <c r="A141" s="40">
        <v>129</v>
      </c>
      <c r="B141" s="106">
        <v>19</v>
      </c>
      <c r="C141" s="415" t="s">
        <v>513</v>
      </c>
      <c r="D141" s="40" t="s">
        <v>246</v>
      </c>
      <c r="E141" s="420">
        <v>2</v>
      </c>
      <c r="F141" s="422" t="s">
        <v>654</v>
      </c>
      <c r="G141" s="40" t="s">
        <v>141</v>
      </c>
      <c r="H141" s="411">
        <v>164.6</v>
      </c>
      <c r="I141" s="411">
        <v>62.1</v>
      </c>
      <c r="J141" s="296">
        <f t="shared" ref="J141:J204" si="133">IF(OR(H141="",I141="",H141=0),"",K141-0.1)</f>
        <v>48.893999999999991</v>
      </c>
      <c r="K141" s="297">
        <f t="shared" ref="K141:K204" si="134">IF(OR(H141="",I141="",H141=0),"",Q141-(Q141*15%))</f>
        <v>48.993999999999993</v>
      </c>
      <c r="L141" s="298">
        <f t="shared" ref="L141:L204" si="135">IF(OR(H141="",I141="",H141=0),"",M141-0.1)</f>
        <v>50.334999999999994</v>
      </c>
      <c r="M141" s="297">
        <f t="shared" ref="M141:M204" si="136">IF(OR(H141="",I141="",H141=0),"",Q141-(Q141*12.5%))</f>
        <v>50.434999999999995</v>
      </c>
      <c r="N141" s="298">
        <f t="shared" ref="N141:N204" si="137">IF(OR(H141="",I141="",H141=0),"",O141-0.1)</f>
        <v>53.216999999999992</v>
      </c>
      <c r="O141" s="297">
        <f t="shared" ref="O141:O204" si="138">IF(OR(H141="",I141="",H141=0),"",Q141-(Q141*7.5%))</f>
        <v>53.316999999999993</v>
      </c>
      <c r="P141" s="298">
        <f t="shared" ref="P141:P204" si="139">IF(OR(H141="",I141="",H141=0),"",Q141-0.1)</f>
        <v>57.539999999999992</v>
      </c>
      <c r="Q141" s="299">
        <f t="shared" ref="Q141:Q204" si="140">IF(OR(H141="",I141="",H141=0),"",90%*(H141-100)-0.5)</f>
        <v>57.639999999999993</v>
      </c>
      <c r="R141" s="300">
        <f t="shared" ref="R141:R204" si="141">IF(OR(H141="",I141="",H141=0),"",90%*(H141-100))</f>
        <v>58.139999999999993</v>
      </c>
      <c r="S141" s="299">
        <f t="shared" ref="S141:S204" si="142">IF(OR(H141="",I141="",,H141=0),"",R141+0.1)</f>
        <v>58.239999999999995</v>
      </c>
      <c r="T141" s="298">
        <f t="shared" ref="T141:T204" si="143">IF(OR(H141="",I141="",H141=0),"",90%*(H141-100)+0.5)</f>
        <v>58.639999999999993</v>
      </c>
      <c r="U141" s="299">
        <f t="shared" ref="U141:U204" si="144">IF(OR(H141="",I141="",H141=0),"",T141+0.1)</f>
        <v>58.739999999999995</v>
      </c>
      <c r="V141" s="300">
        <f t="shared" ref="V141:V204" si="145">IF(OR(H141="",I141="",H141=0),"",T141+(T141*7.5%))</f>
        <v>63.037999999999997</v>
      </c>
      <c r="W141" s="299">
        <f t="shared" ref="W141:W204" si="146">IF(OR(H141="",I141="",H141=0),"",V141+0.1)</f>
        <v>63.137999999999998</v>
      </c>
      <c r="X141" s="300">
        <f t="shared" ref="X141:X204" si="147">IF(OR(H141="",I141="",H141=0),"",T141+(T141*12.5%))</f>
        <v>65.97</v>
      </c>
      <c r="Y141" s="299">
        <f t="shared" ref="Y141:Y204" si="148">IF(OR(H141="",I141="",H141=0),"",X141+0.1)</f>
        <v>66.069999999999993</v>
      </c>
      <c r="Z141" s="300">
        <f t="shared" ref="Z141:Z204" si="149">IF(OR(H141="",I141="",H141=0),"",T141+(T141*15%))</f>
        <v>67.435999999999993</v>
      </c>
      <c r="AA141" s="298">
        <f t="shared" ref="AA141:AA204" si="150">IF(OR(H141="",I141="",H141=0),"",Z141+0.1)</f>
        <v>67.535999999999987</v>
      </c>
      <c r="AB141" s="97" t="str">
        <f t="shared" ref="AB141:AB204" si="151">IF(AC141="LLA","BB lebih"&amp;" "&amp;FIXED((I141-Z141),1) &amp;" kg",IF(AC141="LLB","BB kurang"&amp;" "&amp;FIXED((I141-K141),1)&amp;" kg",""))</f>
        <v/>
      </c>
      <c r="AC141" s="42" t="str">
        <f t="shared" ref="AC141:AC204" si="152">IF(OR(H141="",I141="", H141=0),"",IF(I141&lt;K141,"LLB",IF(AND(I141&gt;J141,I141&lt;M141),"LB",IF(AND(I141&gt;L141,I141&lt;O141),"NB",IF(AND(I141&gt;N141,I141&lt;Q141),"HB",IF(AND(I141&gt;P141,I141&lt;S141),"IB",IF(AND(I141&gt;R141,I141&lt;U141),"IA",IF(AND(I141&gt;T141,I141&lt;W141),"HA",IF(AND(I141&gt;V141,I141&lt;Y141),"NA",IF(AND(I141&gt;X141,I141&lt;AA141),"LA",IF(I141&gt;=AA141,"LLA","")))))))))))</f>
        <v>HA</v>
      </c>
      <c r="AD141" s="42">
        <f t="shared" ref="AD141:AD204" si="153">IF(AC141="","", VLOOKUP(AC141,NILAI_TB_BB,2))</f>
        <v>80</v>
      </c>
      <c r="AE141" s="346">
        <v>0</v>
      </c>
      <c r="AF141" s="346">
        <v>3</v>
      </c>
      <c r="AG141" s="347" t="s">
        <v>583</v>
      </c>
      <c r="AH141" s="348">
        <f t="shared" ref="AH141:AH204" si="154">IF(OR(AE141="",AF141=""),"", IF(OR(AE141="-",AF141="-"),"-", IF(AE141=0,VLOOKUP(AF141,NSA,2), IF(AE141=1,VLOOKUP(AF141,NSA,3), IF(AE141=2,VLOOKUP(AF141,NSA,4), IF(AE141=3,VLOOKUP(AF141,NSA,5), IF(AE141=4,VLOOKUP(AF141,NSA,6), IF(AE141=5,VLOOKUP(AF141,NSA,7), IF(AE141=6,VLOOKUP(AF141,NSA,8), IF(AE141=7,VLOOKUP(AF141,NSA,9), IF(AE141=8,VLOOKUP(AF141,NSA,10), IF(AE141=9,VLOOKUP(AF141,NSA,11), IF(AE141=10,VLOOKUP(AF141,NSA,12),"")))))))))))))</f>
        <v>70</v>
      </c>
      <c r="AI141" s="346">
        <v>0</v>
      </c>
      <c r="AJ141" s="346">
        <v>2</v>
      </c>
      <c r="AK141" s="347" t="s">
        <v>789</v>
      </c>
      <c r="AL141" s="349" t="str">
        <f t="shared" si="99"/>
        <v>SGP-1</v>
      </c>
      <c r="AM141" s="348">
        <f t="shared" ref="AM141:AM204" si="155">IF(OR(AI141="",AJ141=""),"",IF(AI141=0,VLOOKUP(AJ141,NILAI_SGP,2),IF(AI141=1,VLOOKUP(AJ141,NILAI_SGP,3),IF(AI141=2,VLOOKUP(AJ141,NILAI_SGP,4),IF(AI141=3,VLOOKUP(AJ141,NILAI_SGP,5),IF(AI141=4,VLOOKUP(AJ141,NILAI_SGP,6),IF(AI141=5,VLOOKUP(AJ141,NILAI_SGP,7),IF(AI141=6,VLOOKUP(AJ141,NILAI_SGP,8),IF(AI141=7,VLOOKUP(AJ141,NILAI_SGP,9),IF(AI141=8,VLOOKUP(AJ141,NILAI_SGP,10),IF(AI141=9,VLOOKUP(AJ141,NILAI_SGP,11),IF(AI141=10,VLOOKUP(AJ141,NILAI_SGP,12),""))))))))))))</f>
        <v>80</v>
      </c>
      <c r="AN141" s="350">
        <f t="shared" si="100"/>
        <v>76.67</v>
      </c>
      <c r="AO141" s="346">
        <v>7</v>
      </c>
      <c r="AP141" s="346">
        <v>210</v>
      </c>
      <c r="AQ141" s="346">
        <f t="shared" ref="AQ141:AQ204" si="156">IF(OR(AO141="",AP141="",AO141=0),"",IF(OR(AO141="-",AP141="-"),"-",(AO141*$AO$10)+AP141))</f>
        <v>3010</v>
      </c>
      <c r="AR141" s="348">
        <f t="shared" ref="AR141:AR204" si="157">IF(OR(G141="",AQ141="",AQ141=0),"",IF(OR(AO141="-",AP141="-"),"-",IF(G141="P",VLOOKUP(AQ141,LARI12mnt_CALON_PRIA,2),IF(G141="W",VLOOKUP(AQ141,LARI12mnt_CALON_WANITA,2),""))))</f>
        <v>73</v>
      </c>
      <c r="AS141" s="346">
        <v>18</v>
      </c>
      <c r="AT141" s="348">
        <f t="shared" ref="AT141:AT204" si="158">IF(OR(G141="",AS141=""),"", IF(AS141="-","-", IF(G141="P",VLOOKUP(AS141,PULLUP_CALON_PRIA,2),IF(G141="W",VLOOKUP(AS141,CHINNING_CALON_WANITA,2),""))))</f>
        <v>100</v>
      </c>
      <c r="AU141" s="346">
        <v>41</v>
      </c>
      <c r="AV141" s="348">
        <f t="shared" ref="AV141:AV204" si="159">IF(OR(G141="",AU141=""),"", IF(AU141="-","-", IF(G141="P",VLOOKUP(AU141,SITUP_CALON_PRIA,2),IF(G141="W",VLOOKUP(AU141,SITUP_CALON_WANITA,2),""))))</f>
        <v>100</v>
      </c>
      <c r="AW141" s="346">
        <v>54</v>
      </c>
      <c r="AX141" s="348">
        <f t="shared" ref="AX141:AX204" si="160">IF(OR(G141="",AW141=""),"",IF(AW141="-","-", IF(G141="P",VLOOKUP(AW141,LUNGES_CALON_PRIA,2),IF(G141="W",VLOOKUP(AW141,LUNGES_CALON_WANITA,2),""))))</f>
        <v>100</v>
      </c>
      <c r="AY141" s="346">
        <v>41</v>
      </c>
      <c r="AZ141" s="348">
        <f t="shared" ref="AZ141:AZ204" si="161">IF(OR(G141="",AY141=""),"", IF(AY141="-","-", IF(G141="P",VLOOKUP(AY141,PUSHUP_CALON_PRIA,2),IF(G141="W",VLOOKUP(AY141,MODIFPUSHUP_CALON_WANITA,2),""))))</f>
        <v>96</v>
      </c>
      <c r="BA141" s="351">
        <v>5.3</v>
      </c>
      <c r="BB141" s="348">
        <f t="shared" ref="BB141:BB204" si="162">IF(OR(G141="",BA141="",BA141=0),"",IF(BA141="-","-", IF(G141="P",VLOOKUP(BA141,SHUTTLERUN_CALON_PRIA,2),IF(G141="W",VLOOKUP(BA141,SHUTTLERUN_CALON_WANITA,2),""))))</f>
        <v>70</v>
      </c>
      <c r="BC141" s="350">
        <f t="shared" si="101"/>
        <v>93.2</v>
      </c>
      <c r="BD141" s="350">
        <f t="shared" si="102"/>
        <v>83.1</v>
      </c>
      <c r="BE141" s="346" t="s">
        <v>450</v>
      </c>
      <c r="BF141" s="352">
        <v>1.02</v>
      </c>
      <c r="BG141" s="353" t="str">
        <f t="shared" si="103"/>
        <v>"</v>
      </c>
      <c r="BH141" s="354">
        <f t="shared" si="104"/>
        <v>81.17</v>
      </c>
      <c r="BI141" s="350">
        <f t="shared" si="105"/>
        <v>81.17</v>
      </c>
      <c r="BJ141" s="113" t="str">
        <f t="shared" si="106"/>
        <v>L</v>
      </c>
      <c r="BK141" s="347" t="str">
        <f t="shared" si="132"/>
        <v/>
      </c>
      <c r="BR141" s="307"/>
      <c r="BS141" s="51" t="str">
        <f t="shared" si="107"/>
        <v>L</v>
      </c>
      <c r="BT141" s="51" t="str">
        <f t="shared" si="108"/>
        <v>L</v>
      </c>
      <c r="BU141" s="51" t="str">
        <f t="shared" si="109"/>
        <v>L</v>
      </c>
      <c r="BV141" s="51" t="str">
        <f t="shared" si="110"/>
        <v>L</v>
      </c>
      <c r="BW141" s="51" t="str">
        <f t="shared" si="111"/>
        <v>L</v>
      </c>
      <c r="BX141" s="51" t="str">
        <f t="shared" si="112"/>
        <v>L</v>
      </c>
      <c r="BY141" s="51" t="str">
        <f t="shared" si="113"/>
        <v>L</v>
      </c>
      <c r="BZ141" s="51" t="str">
        <f t="shared" si="114"/>
        <v>L</v>
      </c>
      <c r="CA141" s="51" t="str">
        <f t="shared" si="115"/>
        <v>L</v>
      </c>
      <c r="CB141" s="51" t="str">
        <f t="shared" si="116"/>
        <v>L</v>
      </c>
      <c r="CC141" s="51" t="str">
        <f t="shared" ref="CC141:CC204" si="163">IF(BC141="","", IF(G141="P",IF(BC141&lt;=34.99,"TL", IF(BC141&gt;=35,"L")), IF(G141="W", IF(BC141&lt;=34.99,"TL", IF(BC141&gt;=35,"L")))))</f>
        <v>L</v>
      </c>
      <c r="CD141" s="51" t="str">
        <f t="shared" ref="CD141:CD204" si="164">IF(BD141="","", IF(G141="P",IF(BD141&lt;=40.99,"TL", IF(BD141&gt;=41,"L")), IF(G141="W", IF(BD141&lt;=40.99,"TL", IF(BD141&gt;=41,"L")))))</f>
        <v>L</v>
      </c>
      <c r="CE141" s="51" t="str">
        <f t="shared" si="117"/>
        <v>L</v>
      </c>
      <c r="CF141" s="51"/>
      <c r="CH141" s="53" t="str">
        <f t="shared" si="118"/>
        <v/>
      </c>
      <c r="CI141" s="53" t="str">
        <f t="shared" si="119"/>
        <v/>
      </c>
      <c r="CJ141" s="54" t="str">
        <f t="shared" si="120"/>
        <v/>
      </c>
      <c r="CK141" s="53" t="str">
        <f t="shared" si="121"/>
        <v/>
      </c>
      <c r="CL141" s="53" t="str">
        <f t="shared" si="122"/>
        <v/>
      </c>
      <c r="CM141" s="53" t="str">
        <f t="shared" si="123"/>
        <v/>
      </c>
      <c r="CN141" s="53" t="str">
        <f t="shared" si="124"/>
        <v/>
      </c>
      <c r="CO141" s="53" t="str">
        <f t="shared" si="125"/>
        <v/>
      </c>
      <c r="CP141" s="53" t="str">
        <f t="shared" si="126"/>
        <v/>
      </c>
      <c r="CQ141" s="53" t="str">
        <f t="shared" si="127"/>
        <v/>
      </c>
      <c r="CR141" s="53" t="str">
        <f t="shared" si="128"/>
        <v/>
      </c>
      <c r="CS141" s="53" t="str">
        <f t="shared" si="129"/>
        <v/>
      </c>
      <c r="CT141" s="53" t="str">
        <f t="shared" si="130"/>
        <v/>
      </c>
      <c r="CU141" s="53" t="str">
        <f t="shared" si="131"/>
        <v/>
      </c>
    </row>
    <row r="142" spans="1:99" ht="61.5" hidden="1" thickBot="1" x14ac:dyDescent="0.35">
      <c r="A142" s="40">
        <v>130</v>
      </c>
      <c r="B142" s="106">
        <v>20</v>
      </c>
      <c r="C142" s="415" t="s">
        <v>514</v>
      </c>
      <c r="D142" s="40" t="s">
        <v>246</v>
      </c>
      <c r="E142" s="420">
        <v>3</v>
      </c>
      <c r="F142" s="422" t="s">
        <v>655</v>
      </c>
      <c r="G142" s="40" t="s">
        <v>141</v>
      </c>
      <c r="H142" s="411">
        <v>174.9</v>
      </c>
      <c r="I142" s="411">
        <v>61.4</v>
      </c>
      <c r="J142" s="296">
        <f t="shared" si="133"/>
        <v>56.773500000000006</v>
      </c>
      <c r="K142" s="297">
        <f t="shared" si="134"/>
        <v>56.873500000000007</v>
      </c>
      <c r="L142" s="298">
        <f t="shared" si="135"/>
        <v>58.446250000000006</v>
      </c>
      <c r="M142" s="297">
        <f t="shared" si="136"/>
        <v>58.546250000000008</v>
      </c>
      <c r="N142" s="298">
        <f t="shared" si="137"/>
        <v>61.791750000000008</v>
      </c>
      <c r="O142" s="297">
        <f t="shared" si="138"/>
        <v>61.891750000000009</v>
      </c>
      <c r="P142" s="298">
        <f t="shared" si="139"/>
        <v>66.810000000000016</v>
      </c>
      <c r="Q142" s="299">
        <f t="shared" si="140"/>
        <v>66.910000000000011</v>
      </c>
      <c r="R142" s="300">
        <f t="shared" si="141"/>
        <v>67.410000000000011</v>
      </c>
      <c r="S142" s="299">
        <f t="shared" si="142"/>
        <v>67.510000000000005</v>
      </c>
      <c r="T142" s="298">
        <f t="shared" si="143"/>
        <v>67.910000000000011</v>
      </c>
      <c r="U142" s="299">
        <f t="shared" si="144"/>
        <v>68.010000000000005</v>
      </c>
      <c r="V142" s="300">
        <f t="shared" si="145"/>
        <v>73.003250000000008</v>
      </c>
      <c r="W142" s="299">
        <f t="shared" si="146"/>
        <v>73.103250000000003</v>
      </c>
      <c r="X142" s="300">
        <f t="shared" si="147"/>
        <v>76.398750000000007</v>
      </c>
      <c r="Y142" s="299">
        <f t="shared" si="148"/>
        <v>76.498750000000001</v>
      </c>
      <c r="Z142" s="300">
        <f t="shared" si="149"/>
        <v>78.096500000000006</v>
      </c>
      <c r="AA142" s="298">
        <f t="shared" si="150"/>
        <v>78.1965</v>
      </c>
      <c r="AB142" s="97" t="str">
        <f t="shared" si="151"/>
        <v/>
      </c>
      <c r="AC142" s="42" t="str">
        <f t="shared" si="152"/>
        <v>NB</v>
      </c>
      <c r="AD142" s="42">
        <f t="shared" si="153"/>
        <v>50</v>
      </c>
      <c r="AE142" s="346">
        <v>1</v>
      </c>
      <c r="AF142" s="346">
        <v>5</v>
      </c>
      <c r="AG142" s="347" t="s">
        <v>584</v>
      </c>
      <c r="AH142" s="348">
        <f t="shared" si="154"/>
        <v>49</v>
      </c>
      <c r="AI142" s="346">
        <v>0</v>
      </c>
      <c r="AJ142" s="346">
        <v>4</v>
      </c>
      <c r="AK142" s="347" t="s">
        <v>790</v>
      </c>
      <c r="AL142" s="349" t="str">
        <f t="shared" ref="AL142:AL205" si="165">IF(AM142="","",IF(AM142&gt;=81,"SGP-0",IF(AND(AM142&gt;=61,AM142&lt;=80),"SGP-1",IF(AND(AM142&gt;=41,AM142&lt;=60),"SGP-2",IF(AND(AM142&gt;=21,AM142&lt;=40),"SGP-3",IF(AND(AM142&gt;=0,AM142&lt;=20),"SGP-4",""))))))</f>
        <v>SGP-2</v>
      </c>
      <c r="AM142" s="348">
        <f t="shared" si="155"/>
        <v>60</v>
      </c>
      <c r="AN142" s="350">
        <f t="shared" ref="AN142:AN205" si="166">IF(OR(AD142="",AH142="",AM142=""),"",VALUE(FIXED(((AD142+AH142+AM142)/3),2)))</f>
        <v>53</v>
      </c>
      <c r="AO142" s="346">
        <v>7</v>
      </c>
      <c r="AP142" s="346">
        <v>150</v>
      </c>
      <c r="AQ142" s="346">
        <f t="shared" si="156"/>
        <v>2950</v>
      </c>
      <c r="AR142" s="348">
        <f t="shared" si="157"/>
        <v>70</v>
      </c>
      <c r="AS142" s="346">
        <v>18</v>
      </c>
      <c r="AT142" s="348">
        <f t="shared" si="158"/>
        <v>100</v>
      </c>
      <c r="AU142" s="346">
        <v>41</v>
      </c>
      <c r="AV142" s="348">
        <f t="shared" si="159"/>
        <v>100</v>
      </c>
      <c r="AW142" s="346">
        <v>53</v>
      </c>
      <c r="AX142" s="348">
        <f t="shared" si="160"/>
        <v>95</v>
      </c>
      <c r="AY142" s="346">
        <v>43</v>
      </c>
      <c r="AZ142" s="348">
        <f t="shared" si="161"/>
        <v>100</v>
      </c>
      <c r="BA142" s="351">
        <v>5.3</v>
      </c>
      <c r="BB142" s="348">
        <f t="shared" si="162"/>
        <v>70</v>
      </c>
      <c r="BC142" s="350">
        <f t="shared" ref="BC142:BC205" si="167">IF(OR(AT142="",AV142="",AX142="",AZ142="",BB142=""),"",IF(OR(AS142="-",AU142="-",AW142="-",AY142="-",BA142="-"),0,VALUE(FIXED(((AT142+AV142+AX142+AZ142+BB142)/5),2))))</f>
        <v>93</v>
      </c>
      <c r="BD142" s="350">
        <f t="shared" ref="BD142:BD205" si="168">IF(OR(AR142="",BC142=""),"",IF(OR(AS142="-",AU142="-",AW142="-",AY142="-",BA142="-"),0, VALUE(FIXED(((AR142+BC142)/2),2))))</f>
        <v>81.5</v>
      </c>
      <c r="BE142" s="346" t="s">
        <v>450</v>
      </c>
      <c r="BF142" s="352">
        <v>0.52</v>
      </c>
      <c r="BG142" s="353" t="str">
        <f t="shared" ref="BG142:BG205" si="169">IF(BF142="","",IF(RIGHT(BF142,1)="M","",""""))</f>
        <v>"</v>
      </c>
      <c r="BH142" s="354">
        <f t="shared" ref="BH142:BH205" si="170">IF(OR(G142="",AN142="",BD142=""),"", IF(OR(AE142="-",AF142="-",AI142="-",AJ142="-",AS142="-",AU142="-",AW142="-",AY142="-",BA142="-"),0, VALUE(FIXED(((AN142*30%)+(BD142*70%)),2))))</f>
        <v>72.95</v>
      </c>
      <c r="BI142" s="350">
        <f t="shared" ref="BI142:BI205" si="171">IF(OR(G142="",BH142=""),"", IF(OR(AE142="-",AF142="-",AI142="-",AJ142="-",AS142="-",AU142="-",AW142="-",BA142="-"),0, IF(AND(BJ142="TL",OR(BH142&lt;=40.99,BH142&gt;=41)),VLOOKUP(BH142,NILAI_KONVERSI,2),IF(BJ142="L",BH142,""))))</f>
        <v>72.95</v>
      </c>
      <c r="BJ142" s="113" t="str">
        <f t="shared" ref="BJ142:BJ205" si="172">IF(BH142="","", IF(OR(AQ142="-",AS142="-",AU142="-",AW142="-",AY142="-", BA142="-"),"-", IF(COUNTIF(BS142:CE142,"TL")&gt;=1,"TL","L")))</f>
        <v>L</v>
      </c>
      <c r="BK142" s="347" t="str">
        <f t="shared" si="132"/>
        <v/>
      </c>
      <c r="BR142" s="307"/>
      <c r="BS142" s="51" t="str">
        <f t="shared" ref="BS142:BS205" si="173">IF(AD142="","",IF(AD142="-","-",IF(AD142&lt;=20,"TL","L")))</f>
        <v>L</v>
      </c>
      <c r="BT142" s="51" t="str">
        <f t="shared" ref="BT142:BT205" si="174">IF(AH142="","",IF(AH142="-","-",IF(AH142&lt;=30,"TL","L")))</f>
        <v>L</v>
      </c>
      <c r="BU142" s="51" t="str">
        <f t="shared" ref="BU142:BU205" si="175">IF(AM142="","",IF(AM142="-","-",IF(AM142&lt;=20,"TL","L")))</f>
        <v>L</v>
      </c>
      <c r="BV142" s="51" t="str">
        <f t="shared" ref="BV142:BV205" si="176">IF(AN142="","",IF(AN142="-","-",IF(AN142&lt;=20.99,"TL","L")))</f>
        <v>L</v>
      </c>
      <c r="BW142" s="51" t="str">
        <f t="shared" ref="BW142:BW205" si="177">IF(AR142="","", IF(AR142="-","-", IF(AR142&lt;=34,"TL","L")))</f>
        <v>L</v>
      </c>
      <c r="BX142" s="51" t="str">
        <f t="shared" ref="BX142:BX205" si="178">IF(AT142="","",IF(AT142="-","-",IF(G142="P",IF(AT142&lt;=24,"TL",IF(AT142&gt;=25,"L")),IF(G142="W",IF(AT142&lt;=30,"TL",IF(AT142&gt;=31,"L"))))))</f>
        <v>L</v>
      </c>
      <c r="BY142" s="51" t="str">
        <f t="shared" ref="BY142:BY205" si="179">IF(AV142="","",IF(AV142="-","-",IF(G142="P",IF(AV142&lt;=30,"TL",IF(AV142&gt;=31,"L")),IF(G142="W",IF(AV142&lt;=30,"TL",IF(AV142&gt;=31,"L"))))))</f>
        <v>L</v>
      </c>
      <c r="BZ142" s="51" t="str">
        <f t="shared" ref="BZ142:BZ205" si="180">IF(AX142="","",IF(AX142="-","-",IF(G142="P",IF(AX142&lt;=30,"TL",IF(AX142&gt;=31,"L")),IF(G142="W",IF(AX142&lt;=30,"TL",IF(AX142&gt;=31,"L"))))))</f>
        <v>L</v>
      </c>
      <c r="CA142" s="51" t="str">
        <f t="shared" ref="CA142:CA205" si="181">IF(AZ142="","",IF(AZ142="-","-",IF(G142="P",IF(AZ142&lt;=30,"TL",IF(AZ142&gt;=31,"L")),IF(G142="W",IF(AZ142&lt;=30,"TL",IF(AZ142&gt;=31,"L"))))))</f>
        <v>L</v>
      </c>
      <c r="CB142" s="51" t="str">
        <f t="shared" ref="CB142:CB205" si="182">IF(BB142="","",IF(BB142="-","-",IF(G142="P",IF(BB142&lt;=30,"TL",IF(BB142&gt;=31,"L")),IF(G142="W",IF(BB142&lt;=30,"TL",IF(BB142&gt;=31,"L"))))))</f>
        <v>L</v>
      </c>
      <c r="CC142" s="51" t="str">
        <f t="shared" si="163"/>
        <v>L</v>
      </c>
      <c r="CD142" s="51" t="str">
        <f t="shared" si="164"/>
        <v>L</v>
      </c>
      <c r="CE142" s="51" t="str">
        <f t="shared" ref="CE142:CE205" si="183">IF(BH142="","",IF(BH142&lt;=40.99,"TL", IF(BH142&gt;=41,"L")))</f>
        <v>L</v>
      </c>
      <c r="CF142" s="51"/>
      <c r="CH142" s="53" t="str">
        <f t="shared" ref="CH142:CH205" si="184">IF(BS142="TL","BB="&amp;""&amp;AC142&amp;"("&amp;AD142&amp;"),         ", "")</f>
        <v/>
      </c>
      <c r="CI142" s="53" t="str">
        <f t="shared" ref="CI142:CI205" si="185">IF(OR(AE142="-",AF142="-"),"NSA= tdk melaks"&amp;",             ",IF(BT142="TL","NSA=N-"&amp;AF142&amp;""&amp;"("&amp;AH142&amp;")"&amp;"("&amp;AG142&amp;")"&amp;",                    ",""))</f>
        <v/>
      </c>
      <c r="CJ142" s="54" t="str">
        <f t="shared" ref="CJ142:CJ205" si="186">IF(AL142="-","SGP= tdk melaks"&amp;",       ",IF(BU142="TL",AL142&amp;"="&amp;""&amp;"("&amp;AM142&amp;"),  ",""))</f>
        <v/>
      </c>
      <c r="CK142" s="53" t="str">
        <f t="shared" ref="CK142:CK205" si="187">IF(BV142="TL","NP="&amp;"("&amp;FIXED((AN142),2)&amp;"),               ","")</f>
        <v/>
      </c>
      <c r="CL142" s="53" t="str">
        <f t="shared" ref="CL142:CL205" si="188">IF(AQ142="-","A= tdk melaks"&amp;",                       ", IF(BW142="TL","A="&amp;"("&amp;AR142&amp;")"&amp;" (Lari Kurang "&amp;(AQ142-2272)&amp;"m),                      ",""))</f>
        <v/>
      </c>
      <c r="CM142" s="53" t="str">
        <f t="shared" ref="CM142:CM205" si="189">IF(AS142="-","B1= tdk melaks"&amp;",        ",IF(BX142="TL","B1="&amp;"("&amp;AT142&amp;"),                 ",""))</f>
        <v/>
      </c>
      <c r="CN142" s="53" t="str">
        <f t="shared" ref="CN142:CN205" si="190">IF(AU142="-","B2= tdk melaks"&amp;",       ",IF(BY142="TL","B2="&amp;"("&amp;AV142&amp;"),                 ",""))</f>
        <v/>
      </c>
      <c r="CO142" s="53" t="str">
        <f t="shared" ref="CO142:CO205" si="191">IF(AW142="-","B3= tdk melaks"&amp;",       ",IF(BZ142="TL","B3="&amp;"("&amp;AX142&amp;"),                    ",""))</f>
        <v/>
      </c>
      <c r="CP142" s="53" t="str">
        <f t="shared" ref="CP142:CP205" si="192">IF(BA142="-","B4= tdk melaks"&amp;",       ",IF(CA142="TL","B4="&amp;"("&amp;AZ142&amp;"),                    ",""))</f>
        <v/>
      </c>
      <c r="CQ142" s="53" t="str">
        <f t="shared" ref="CQ142:CQ205" si="193">IF(BB142="-","B4= tdk melaks"&amp;",       ",IF(CB142="TL","B5="&amp;"("&amp;BB142&amp;"),                    ",""))</f>
        <v/>
      </c>
      <c r="CR142" s="53" t="str">
        <f t="shared" ref="CR142:CR205" si="194">IF(CC142="TL","R.B="&amp;"("&amp;FIXED((BC142),2)&amp;"),                      ", "")</f>
        <v/>
      </c>
      <c r="CS142" s="53" t="str">
        <f t="shared" ref="CS142:CS205" si="195">IF(CD142="TL","R.AB="&amp;"("&amp;FIXED((BD142),2)&amp;"),                        ", "")</f>
        <v/>
      </c>
      <c r="CT142" s="53" t="str">
        <f t="shared" ref="CT142:CT205" si="196">IF(CE142="TL","N.A="&amp;"("&amp;FIXED((BH142),2)&amp;").", "")</f>
        <v/>
      </c>
      <c r="CU142" s="53" t="str">
        <f t="shared" ref="CU142:CU205" si="197">IF(BF142="-","Renang= tdk melaks"&amp;",                   ", IF(RIGHT(BF142,1)="M","Renang="&amp;""&amp;BF142&amp;",                     ",""))</f>
        <v/>
      </c>
    </row>
    <row r="143" spans="1:99" ht="81.75" hidden="1" thickBot="1" x14ac:dyDescent="0.35">
      <c r="A143" s="40">
        <v>131</v>
      </c>
      <c r="B143" s="106">
        <v>21</v>
      </c>
      <c r="C143" s="415" t="s">
        <v>515</v>
      </c>
      <c r="D143" s="40" t="s">
        <v>246</v>
      </c>
      <c r="E143" s="420">
        <v>4</v>
      </c>
      <c r="F143" s="422" t="s">
        <v>656</v>
      </c>
      <c r="G143" s="40" t="s">
        <v>141</v>
      </c>
      <c r="H143" s="411">
        <v>171.6</v>
      </c>
      <c r="I143" s="411">
        <v>64.3</v>
      </c>
      <c r="J143" s="296">
        <f t="shared" si="133"/>
        <v>54.248999999999995</v>
      </c>
      <c r="K143" s="297">
        <f t="shared" si="134"/>
        <v>54.348999999999997</v>
      </c>
      <c r="L143" s="298">
        <f t="shared" si="135"/>
        <v>55.847499999999997</v>
      </c>
      <c r="M143" s="297">
        <f t="shared" si="136"/>
        <v>55.947499999999998</v>
      </c>
      <c r="N143" s="298">
        <f t="shared" si="137"/>
        <v>59.044499999999999</v>
      </c>
      <c r="O143" s="297">
        <f t="shared" si="138"/>
        <v>59.144500000000001</v>
      </c>
      <c r="P143" s="298">
        <f t="shared" si="139"/>
        <v>63.839999999999996</v>
      </c>
      <c r="Q143" s="299">
        <f t="shared" si="140"/>
        <v>63.94</v>
      </c>
      <c r="R143" s="300">
        <f t="shared" si="141"/>
        <v>64.44</v>
      </c>
      <c r="S143" s="299">
        <f t="shared" si="142"/>
        <v>64.539999999999992</v>
      </c>
      <c r="T143" s="298">
        <f t="shared" si="143"/>
        <v>64.94</v>
      </c>
      <c r="U143" s="299">
        <f t="shared" si="144"/>
        <v>65.039999999999992</v>
      </c>
      <c r="V143" s="300">
        <f t="shared" si="145"/>
        <v>69.81049999999999</v>
      </c>
      <c r="W143" s="299">
        <f t="shared" si="146"/>
        <v>69.910499999999985</v>
      </c>
      <c r="X143" s="300">
        <f t="shared" si="147"/>
        <v>73.057500000000005</v>
      </c>
      <c r="Y143" s="299">
        <f t="shared" si="148"/>
        <v>73.157499999999999</v>
      </c>
      <c r="Z143" s="300">
        <f t="shared" si="149"/>
        <v>74.680999999999997</v>
      </c>
      <c r="AA143" s="298">
        <f t="shared" si="150"/>
        <v>74.780999999999992</v>
      </c>
      <c r="AB143" s="97" t="str">
        <f t="shared" si="151"/>
        <v/>
      </c>
      <c r="AC143" s="42" t="str">
        <f t="shared" si="152"/>
        <v>IB</v>
      </c>
      <c r="AD143" s="42">
        <f t="shared" si="153"/>
        <v>90</v>
      </c>
      <c r="AE143" s="346">
        <v>1</v>
      </c>
      <c r="AF143" s="346">
        <v>3</v>
      </c>
      <c r="AG143" s="347" t="s">
        <v>585</v>
      </c>
      <c r="AH143" s="348">
        <f t="shared" si="154"/>
        <v>69</v>
      </c>
      <c r="AI143" s="346">
        <v>0</v>
      </c>
      <c r="AJ143" s="346">
        <v>2</v>
      </c>
      <c r="AK143" s="347" t="s">
        <v>791</v>
      </c>
      <c r="AL143" s="349" t="str">
        <f t="shared" si="165"/>
        <v>SGP-1</v>
      </c>
      <c r="AM143" s="348">
        <f t="shared" si="155"/>
        <v>80</v>
      </c>
      <c r="AN143" s="350">
        <f t="shared" si="166"/>
        <v>79.67</v>
      </c>
      <c r="AO143" s="346">
        <v>7</v>
      </c>
      <c r="AP143" s="346">
        <v>220</v>
      </c>
      <c r="AQ143" s="346">
        <f t="shared" si="156"/>
        <v>3020</v>
      </c>
      <c r="AR143" s="348">
        <f t="shared" si="157"/>
        <v>74</v>
      </c>
      <c r="AS143" s="346">
        <v>18</v>
      </c>
      <c r="AT143" s="348">
        <f t="shared" si="158"/>
        <v>100</v>
      </c>
      <c r="AU143" s="346">
        <v>41</v>
      </c>
      <c r="AV143" s="348">
        <f t="shared" si="159"/>
        <v>100</v>
      </c>
      <c r="AW143" s="346">
        <v>54</v>
      </c>
      <c r="AX143" s="348">
        <f t="shared" si="160"/>
        <v>100</v>
      </c>
      <c r="AY143" s="346">
        <v>43</v>
      </c>
      <c r="AZ143" s="348">
        <f t="shared" si="161"/>
        <v>100</v>
      </c>
      <c r="BA143" s="351">
        <v>5.21</v>
      </c>
      <c r="BB143" s="348">
        <f t="shared" si="162"/>
        <v>73</v>
      </c>
      <c r="BC143" s="350">
        <f t="shared" si="167"/>
        <v>94.6</v>
      </c>
      <c r="BD143" s="350">
        <f t="shared" si="168"/>
        <v>84.3</v>
      </c>
      <c r="BE143" s="346" t="s">
        <v>450</v>
      </c>
      <c r="BF143" s="352">
        <v>0.48</v>
      </c>
      <c r="BG143" s="353" t="str">
        <f t="shared" si="169"/>
        <v>"</v>
      </c>
      <c r="BH143" s="354">
        <f t="shared" si="170"/>
        <v>82.91</v>
      </c>
      <c r="BI143" s="350">
        <f t="shared" si="171"/>
        <v>82.91</v>
      </c>
      <c r="BJ143" s="113" t="str">
        <f t="shared" si="172"/>
        <v>L</v>
      </c>
      <c r="BK143" s="347" t="str">
        <f t="shared" ref="BK143:BK206" si="198">IF(BJ143="","",CONCATENATE(CH143,CI143,CJ143,CK143,CL143,CM143,CN143,CO143,CP143,CQ143,CR143,CS143,CU143,CT143))</f>
        <v/>
      </c>
      <c r="BR143" s="307"/>
      <c r="BS143" s="51" t="str">
        <f t="shared" si="173"/>
        <v>L</v>
      </c>
      <c r="BT143" s="51" t="str">
        <f t="shared" si="174"/>
        <v>L</v>
      </c>
      <c r="BU143" s="51" t="str">
        <f t="shared" si="175"/>
        <v>L</v>
      </c>
      <c r="BV143" s="51" t="str">
        <f t="shared" si="176"/>
        <v>L</v>
      </c>
      <c r="BW143" s="51" t="str">
        <f t="shared" si="177"/>
        <v>L</v>
      </c>
      <c r="BX143" s="51" t="str">
        <f t="shared" si="178"/>
        <v>L</v>
      </c>
      <c r="BY143" s="51" t="str">
        <f t="shared" si="179"/>
        <v>L</v>
      </c>
      <c r="BZ143" s="51" t="str">
        <f t="shared" si="180"/>
        <v>L</v>
      </c>
      <c r="CA143" s="51" t="str">
        <f t="shared" si="181"/>
        <v>L</v>
      </c>
      <c r="CB143" s="51" t="str">
        <f t="shared" si="182"/>
        <v>L</v>
      </c>
      <c r="CC143" s="51" t="str">
        <f t="shared" si="163"/>
        <v>L</v>
      </c>
      <c r="CD143" s="51" t="str">
        <f t="shared" si="164"/>
        <v>L</v>
      </c>
      <c r="CE143" s="51" t="str">
        <f t="shared" si="183"/>
        <v>L</v>
      </c>
      <c r="CF143" s="51"/>
      <c r="CH143" s="53" t="str">
        <f t="shared" si="184"/>
        <v/>
      </c>
      <c r="CI143" s="53" t="str">
        <f t="shared" si="185"/>
        <v/>
      </c>
      <c r="CJ143" s="54" t="str">
        <f t="shared" si="186"/>
        <v/>
      </c>
      <c r="CK143" s="53" t="str">
        <f t="shared" si="187"/>
        <v/>
      </c>
      <c r="CL143" s="53" t="str">
        <f t="shared" si="188"/>
        <v/>
      </c>
      <c r="CM143" s="53" t="str">
        <f t="shared" si="189"/>
        <v/>
      </c>
      <c r="CN143" s="53" t="str">
        <f t="shared" si="190"/>
        <v/>
      </c>
      <c r="CO143" s="53" t="str">
        <f t="shared" si="191"/>
        <v/>
      </c>
      <c r="CP143" s="53" t="str">
        <f t="shared" si="192"/>
        <v/>
      </c>
      <c r="CQ143" s="53" t="str">
        <f t="shared" si="193"/>
        <v/>
      </c>
      <c r="CR143" s="53" t="str">
        <f t="shared" si="194"/>
        <v/>
      </c>
      <c r="CS143" s="53" t="str">
        <f t="shared" si="195"/>
        <v/>
      </c>
      <c r="CT143" s="53" t="str">
        <f t="shared" si="196"/>
        <v/>
      </c>
      <c r="CU143" s="53" t="str">
        <f t="shared" si="197"/>
        <v/>
      </c>
    </row>
    <row r="144" spans="1:99" ht="81.75" hidden="1" thickBot="1" x14ac:dyDescent="0.35">
      <c r="A144" s="40">
        <v>132</v>
      </c>
      <c r="B144" s="106">
        <v>22</v>
      </c>
      <c r="C144" s="415" t="s">
        <v>516</v>
      </c>
      <c r="D144" s="40" t="s">
        <v>246</v>
      </c>
      <c r="E144" s="420">
        <v>5</v>
      </c>
      <c r="F144" s="422" t="s">
        <v>657</v>
      </c>
      <c r="G144" s="40" t="s">
        <v>141</v>
      </c>
      <c r="H144" s="411">
        <v>169</v>
      </c>
      <c r="I144" s="411">
        <v>59.4</v>
      </c>
      <c r="J144" s="296">
        <f t="shared" si="133"/>
        <v>52.26</v>
      </c>
      <c r="K144" s="297">
        <f t="shared" si="134"/>
        <v>52.36</v>
      </c>
      <c r="L144" s="298">
        <f t="shared" si="135"/>
        <v>53.8</v>
      </c>
      <c r="M144" s="297">
        <f t="shared" si="136"/>
        <v>53.9</v>
      </c>
      <c r="N144" s="298">
        <f t="shared" si="137"/>
        <v>56.88</v>
      </c>
      <c r="O144" s="297">
        <f t="shared" si="138"/>
        <v>56.980000000000004</v>
      </c>
      <c r="P144" s="298">
        <f t="shared" si="139"/>
        <v>61.5</v>
      </c>
      <c r="Q144" s="299">
        <f t="shared" si="140"/>
        <v>61.6</v>
      </c>
      <c r="R144" s="300">
        <f t="shared" si="141"/>
        <v>62.1</v>
      </c>
      <c r="S144" s="299">
        <f t="shared" si="142"/>
        <v>62.2</v>
      </c>
      <c r="T144" s="298">
        <f t="shared" si="143"/>
        <v>62.6</v>
      </c>
      <c r="U144" s="299">
        <f t="shared" si="144"/>
        <v>62.7</v>
      </c>
      <c r="V144" s="300">
        <f t="shared" si="145"/>
        <v>67.295000000000002</v>
      </c>
      <c r="W144" s="299">
        <f t="shared" si="146"/>
        <v>67.394999999999996</v>
      </c>
      <c r="X144" s="300">
        <f t="shared" si="147"/>
        <v>70.424999999999997</v>
      </c>
      <c r="Y144" s="299">
        <f t="shared" si="148"/>
        <v>70.524999999999991</v>
      </c>
      <c r="Z144" s="300">
        <f t="shared" si="149"/>
        <v>71.990000000000009</v>
      </c>
      <c r="AA144" s="298">
        <f t="shared" si="150"/>
        <v>72.09</v>
      </c>
      <c r="AB144" s="97" t="str">
        <f t="shared" si="151"/>
        <v/>
      </c>
      <c r="AC144" s="42" t="str">
        <f t="shared" si="152"/>
        <v>HB</v>
      </c>
      <c r="AD144" s="42">
        <f t="shared" si="153"/>
        <v>70</v>
      </c>
      <c r="AE144" s="346">
        <v>0</v>
      </c>
      <c r="AF144" s="346">
        <v>6</v>
      </c>
      <c r="AG144" s="347" t="s">
        <v>586</v>
      </c>
      <c r="AH144" s="348">
        <f t="shared" si="154"/>
        <v>40</v>
      </c>
      <c r="AI144" s="346">
        <v>0</v>
      </c>
      <c r="AJ144" s="346">
        <v>4</v>
      </c>
      <c r="AK144" s="347" t="s">
        <v>792</v>
      </c>
      <c r="AL144" s="349" t="str">
        <f t="shared" si="165"/>
        <v>SGP-2</v>
      </c>
      <c r="AM144" s="348">
        <f t="shared" si="155"/>
        <v>60</v>
      </c>
      <c r="AN144" s="350">
        <f t="shared" si="166"/>
        <v>56.67</v>
      </c>
      <c r="AO144" s="346">
        <v>7</v>
      </c>
      <c r="AP144" s="346">
        <v>60</v>
      </c>
      <c r="AQ144" s="346">
        <f t="shared" si="156"/>
        <v>2860</v>
      </c>
      <c r="AR144" s="348">
        <f t="shared" si="157"/>
        <v>65</v>
      </c>
      <c r="AS144" s="346">
        <v>18</v>
      </c>
      <c r="AT144" s="348">
        <f t="shared" si="158"/>
        <v>100</v>
      </c>
      <c r="AU144" s="346">
        <v>41</v>
      </c>
      <c r="AV144" s="348">
        <f t="shared" si="159"/>
        <v>100</v>
      </c>
      <c r="AW144" s="346">
        <v>54</v>
      </c>
      <c r="AX144" s="348">
        <f t="shared" si="160"/>
        <v>100</v>
      </c>
      <c r="AY144" s="346">
        <v>43</v>
      </c>
      <c r="AZ144" s="348">
        <f t="shared" si="161"/>
        <v>100</v>
      </c>
      <c r="BA144" s="351">
        <v>5</v>
      </c>
      <c r="BB144" s="348">
        <f t="shared" si="162"/>
        <v>80</v>
      </c>
      <c r="BC144" s="350">
        <f t="shared" si="167"/>
        <v>96</v>
      </c>
      <c r="BD144" s="350">
        <f t="shared" si="168"/>
        <v>80.5</v>
      </c>
      <c r="BE144" s="346" t="s">
        <v>450</v>
      </c>
      <c r="BF144" s="352">
        <v>0.56999999999999995</v>
      </c>
      <c r="BG144" s="353" t="str">
        <f t="shared" si="169"/>
        <v>"</v>
      </c>
      <c r="BH144" s="354">
        <f t="shared" si="170"/>
        <v>73.349999999999994</v>
      </c>
      <c r="BI144" s="350">
        <f t="shared" si="171"/>
        <v>73.349999999999994</v>
      </c>
      <c r="BJ144" s="113" t="str">
        <f t="shared" si="172"/>
        <v>L</v>
      </c>
      <c r="BK144" s="347" t="str">
        <f t="shared" si="198"/>
        <v/>
      </c>
      <c r="BR144" s="307"/>
      <c r="BS144" s="51" t="str">
        <f t="shared" si="173"/>
        <v>L</v>
      </c>
      <c r="BT144" s="51" t="str">
        <f t="shared" si="174"/>
        <v>L</v>
      </c>
      <c r="BU144" s="51" t="str">
        <f t="shared" si="175"/>
        <v>L</v>
      </c>
      <c r="BV144" s="51" t="str">
        <f t="shared" si="176"/>
        <v>L</v>
      </c>
      <c r="BW144" s="51" t="str">
        <f t="shared" si="177"/>
        <v>L</v>
      </c>
      <c r="BX144" s="51" t="str">
        <f t="shared" si="178"/>
        <v>L</v>
      </c>
      <c r="BY144" s="51" t="str">
        <f t="shared" si="179"/>
        <v>L</v>
      </c>
      <c r="BZ144" s="51" t="str">
        <f t="shared" si="180"/>
        <v>L</v>
      </c>
      <c r="CA144" s="51" t="str">
        <f t="shared" si="181"/>
        <v>L</v>
      </c>
      <c r="CB144" s="51" t="str">
        <f t="shared" si="182"/>
        <v>L</v>
      </c>
      <c r="CC144" s="51" t="str">
        <f t="shared" si="163"/>
        <v>L</v>
      </c>
      <c r="CD144" s="51" t="str">
        <f t="shared" si="164"/>
        <v>L</v>
      </c>
      <c r="CE144" s="51" t="str">
        <f t="shared" si="183"/>
        <v>L</v>
      </c>
      <c r="CF144" s="51"/>
      <c r="CH144" s="53" t="str">
        <f t="shared" si="184"/>
        <v/>
      </c>
      <c r="CI144" s="53" t="str">
        <f t="shared" si="185"/>
        <v/>
      </c>
      <c r="CJ144" s="54" t="str">
        <f t="shared" si="186"/>
        <v/>
      </c>
      <c r="CK144" s="53" t="str">
        <f t="shared" si="187"/>
        <v/>
      </c>
      <c r="CL144" s="53" t="str">
        <f t="shared" si="188"/>
        <v/>
      </c>
      <c r="CM144" s="53" t="str">
        <f t="shared" si="189"/>
        <v/>
      </c>
      <c r="CN144" s="53" t="str">
        <f t="shared" si="190"/>
        <v/>
      </c>
      <c r="CO144" s="53" t="str">
        <f t="shared" si="191"/>
        <v/>
      </c>
      <c r="CP144" s="53" t="str">
        <f t="shared" si="192"/>
        <v/>
      </c>
      <c r="CQ144" s="53" t="str">
        <f t="shared" si="193"/>
        <v/>
      </c>
      <c r="CR144" s="53" t="str">
        <f t="shared" si="194"/>
        <v/>
      </c>
      <c r="CS144" s="53" t="str">
        <f t="shared" si="195"/>
        <v/>
      </c>
      <c r="CT144" s="53" t="str">
        <f t="shared" si="196"/>
        <v/>
      </c>
      <c r="CU144" s="53" t="str">
        <f t="shared" si="197"/>
        <v/>
      </c>
    </row>
    <row r="145" spans="1:99" ht="41.25" hidden="1" thickBot="1" x14ac:dyDescent="0.35">
      <c r="A145" s="40">
        <v>133</v>
      </c>
      <c r="B145" s="106">
        <v>23</v>
      </c>
      <c r="C145" s="415" t="s">
        <v>517</v>
      </c>
      <c r="D145" s="40" t="s">
        <v>246</v>
      </c>
      <c r="E145" s="407">
        <v>7</v>
      </c>
      <c r="F145" s="422" t="s">
        <v>658</v>
      </c>
      <c r="G145" s="40" t="s">
        <v>141</v>
      </c>
      <c r="H145" s="411">
        <v>163.6</v>
      </c>
      <c r="I145" s="411">
        <v>55.1</v>
      </c>
      <c r="J145" s="296">
        <f t="shared" si="133"/>
        <v>48.128999999999998</v>
      </c>
      <c r="K145" s="297">
        <f t="shared" si="134"/>
        <v>48.228999999999999</v>
      </c>
      <c r="L145" s="298">
        <f t="shared" si="135"/>
        <v>49.547499999999992</v>
      </c>
      <c r="M145" s="297">
        <f t="shared" si="136"/>
        <v>49.647499999999994</v>
      </c>
      <c r="N145" s="298">
        <f t="shared" si="137"/>
        <v>52.384499999999996</v>
      </c>
      <c r="O145" s="297">
        <f t="shared" si="138"/>
        <v>52.484499999999997</v>
      </c>
      <c r="P145" s="298">
        <f t="shared" si="139"/>
        <v>56.639999999999993</v>
      </c>
      <c r="Q145" s="299">
        <f t="shared" si="140"/>
        <v>56.739999999999995</v>
      </c>
      <c r="R145" s="300">
        <f t="shared" si="141"/>
        <v>57.239999999999995</v>
      </c>
      <c r="S145" s="299">
        <f t="shared" si="142"/>
        <v>57.339999999999996</v>
      </c>
      <c r="T145" s="298">
        <f t="shared" si="143"/>
        <v>57.739999999999995</v>
      </c>
      <c r="U145" s="299">
        <f t="shared" si="144"/>
        <v>57.839999999999996</v>
      </c>
      <c r="V145" s="300">
        <f t="shared" si="145"/>
        <v>62.070499999999996</v>
      </c>
      <c r="W145" s="299">
        <f t="shared" si="146"/>
        <v>62.170499999999997</v>
      </c>
      <c r="X145" s="300">
        <f t="shared" si="147"/>
        <v>64.957499999999996</v>
      </c>
      <c r="Y145" s="299">
        <f t="shared" si="148"/>
        <v>65.05749999999999</v>
      </c>
      <c r="Z145" s="300">
        <f t="shared" si="149"/>
        <v>66.400999999999996</v>
      </c>
      <c r="AA145" s="298">
        <f t="shared" si="150"/>
        <v>66.500999999999991</v>
      </c>
      <c r="AB145" s="97" t="str">
        <f t="shared" si="151"/>
        <v/>
      </c>
      <c r="AC145" s="42" t="str">
        <f t="shared" si="152"/>
        <v>HB</v>
      </c>
      <c r="AD145" s="42">
        <f t="shared" si="153"/>
        <v>70</v>
      </c>
      <c r="AE145" s="346">
        <v>0</v>
      </c>
      <c r="AF145" s="346">
        <v>4</v>
      </c>
      <c r="AG145" s="347" t="s">
        <v>587</v>
      </c>
      <c r="AH145" s="348">
        <f t="shared" si="154"/>
        <v>60</v>
      </c>
      <c r="AI145" s="346">
        <v>0</v>
      </c>
      <c r="AJ145" s="346">
        <v>2</v>
      </c>
      <c r="AK145" s="347" t="s">
        <v>793</v>
      </c>
      <c r="AL145" s="349" t="str">
        <f t="shared" si="165"/>
        <v>SGP-1</v>
      </c>
      <c r="AM145" s="348">
        <f t="shared" si="155"/>
        <v>80</v>
      </c>
      <c r="AN145" s="350">
        <f t="shared" si="166"/>
        <v>70</v>
      </c>
      <c r="AO145" s="346">
        <v>7</v>
      </c>
      <c r="AP145" s="346">
        <v>200</v>
      </c>
      <c r="AQ145" s="346">
        <f t="shared" si="156"/>
        <v>3000</v>
      </c>
      <c r="AR145" s="348">
        <f t="shared" si="157"/>
        <v>73</v>
      </c>
      <c r="AS145" s="346">
        <v>18</v>
      </c>
      <c r="AT145" s="348">
        <f t="shared" si="158"/>
        <v>100</v>
      </c>
      <c r="AU145" s="346">
        <v>41</v>
      </c>
      <c r="AV145" s="348">
        <f t="shared" si="159"/>
        <v>100</v>
      </c>
      <c r="AW145" s="346">
        <v>54</v>
      </c>
      <c r="AX145" s="348">
        <f t="shared" si="160"/>
        <v>100</v>
      </c>
      <c r="AY145" s="346">
        <v>43</v>
      </c>
      <c r="AZ145" s="348">
        <f t="shared" si="161"/>
        <v>100</v>
      </c>
      <c r="BA145" s="351">
        <v>5.3</v>
      </c>
      <c r="BB145" s="348">
        <f t="shared" si="162"/>
        <v>70</v>
      </c>
      <c r="BC145" s="350">
        <f t="shared" si="167"/>
        <v>94</v>
      </c>
      <c r="BD145" s="350">
        <f t="shared" si="168"/>
        <v>83.5</v>
      </c>
      <c r="BE145" s="346" t="s">
        <v>450</v>
      </c>
      <c r="BF145" s="352">
        <v>0.59</v>
      </c>
      <c r="BG145" s="353" t="str">
        <f t="shared" si="169"/>
        <v>"</v>
      </c>
      <c r="BH145" s="354">
        <f t="shared" si="170"/>
        <v>79.45</v>
      </c>
      <c r="BI145" s="350">
        <f t="shared" si="171"/>
        <v>79.45</v>
      </c>
      <c r="BJ145" s="113" t="str">
        <f t="shared" si="172"/>
        <v>L</v>
      </c>
      <c r="BK145" s="347" t="str">
        <f t="shared" si="198"/>
        <v/>
      </c>
      <c r="BR145" s="307"/>
      <c r="BS145" s="51" t="str">
        <f t="shared" si="173"/>
        <v>L</v>
      </c>
      <c r="BT145" s="51" t="str">
        <f t="shared" si="174"/>
        <v>L</v>
      </c>
      <c r="BU145" s="51" t="str">
        <f t="shared" si="175"/>
        <v>L</v>
      </c>
      <c r="BV145" s="51" t="str">
        <f t="shared" si="176"/>
        <v>L</v>
      </c>
      <c r="BW145" s="51" t="str">
        <f t="shared" si="177"/>
        <v>L</v>
      </c>
      <c r="BX145" s="51" t="str">
        <f t="shared" si="178"/>
        <v>L</v>
      </c>
      <c r="BY145" s="51" t="str">
        <f t="shared" si="179"/>
        <v>L</v>
      </c>
      <c r="BZ145" s="51" t="str">
        <f t="shared" si="180"/>
        <v>L</v>
      </c>
      <c r="CA145" s="51" t="str">
        <f t="shared" si="181"/>
        <v>L</v>
      </c>
      <c r="CB145" s="51" t="str">
        <f t="shared" si="182"/>
        <v>L</v>
      </c>
      <c r="CC145" s="51" t="str">
        <f t="shared" si="163"/>
        <v>L</v>
      </c>
      <c r="CD145" s="51" t="str">
        <f t="shared" si="164"/>
        <v>L</v>
      </c>
      <c r="CE145" s="51" t="str">
        <f t="shared" si="183"/>
        <v>L</v>
      </c>
      <c r="CF145" s="51"/>
      <c r="CH145" s="53" t="str">
        <f t="shared" si="184"/>
        <v/>
      </c>
      <c r="CI145" s="53" t="str">
        <f t="shared" si="185"/>
        <v/>
      </c>
      <c r="CJ145" s="54" t="str">
        <f t="shared" si="186"/>
        <v/>
      </c>
      <c r="CK145" s="53" t="str">
        <f t="shared" si="187"/>
        <v/>
      </c>
      <c r="CL145" s="53" t="str">
        <f t="shared" si="188"/>
        <v/>
      </c>
      <c r="CM145" s="53" t="str">
        <f t="shared" si="189"/>
        <v/>
      </c>
      <c r="CN145" s="53" t="str">
        <f t="shared" si="190"/>
        <v/>
      </c>
      <c r="CO145" s="53" t="str">
        <f t="shared" si="191"/>
        <v/>
      </c>
      <c r="CP145" s="53" t="str">
        <f t="shared" si="192"/>
        <v/>
      </c>
      <c r="CQ145" s="53" t="str">
        <f t="shared" si="193"/>
        <v/>
      </c>
      <c r="CR145" s="53" t="str">
        <f t="shared" si="194"/>
        <v/>
      </c>
      <c r="CS145" s="53" t="str">
        <f t="shared" si="195"/>
        <v/>
      </c>
      <c r="CT145" s="53" t="str">
        <f t="shared" si="196"/>
        <v/>
      </c>
      <c r="CU145" s="53" t="str">
        <f t="shared" si="197"/>
        <v/>
      </c>
    </row>
    <row r="146" spans="1:99" ht="102" hidden="1" thickBot="1" x14ac:dyDescent="0.35">
      <c r="A146" s="40">
        <v>134</v>
      </c>
      <c r="B146" s="106">
        <v>24</v>
      </c>
      <c r="C146" s="415" t="s">
        <v>518</v>
      </c>
      <c r="D146" s="40" t="s">
        <v>246</v>
      </c>
      <c r="E146" s="407">
        <v>8</v>
      </c>
      <c r="F146" s="422" t="s">
        <v>659</v>
      </c>
      <c r="G146" s="40" t="s">
        <v>141</v>
      </c>
      <c r="H146" s="411">
        <v>173.5</v>
      </c>
      <c r="I146" s="411">
        <v>64.099999999999994</v>
      </c>
      <c r="J146" s="296">
        <f t="shared" si="133"/>
        <v>55.702500000000008</v>
      </c>
      <c r="K146" s="297">
        <f t="shared" si="134"/>
        <v>55.802500000000009</v>
      </c>
      <c r="L146" s="298">
        <f t="shared" si="135"/>
        <v>57.343750000000007</v>
      </c>
      <c r="M146" s="297">
        <f t="shared" si="136"/>
        <v>57.443750000000009</v>
      </c>
      <c r="N146" s="298">
        <f t="shared" si="137"/>
        <v>60.626250000000006</v>
      </c>
      <c r="O146" s="297">
        <f t="shared" si="138"/>
        <v>60.726250000000007</v>
      </c>
      <c r="P146" s="298">
        <f t="shared" si="139"/>
        <v>65.550000000000011</v>
      </c>
      <c r="Q146" s="299">
        <f t="shared" si="140"/>
        <v>65.650000000000006</v>
      </c>
      <c r="R146" s="300">
        <f t="shared" si="141"/>
        <v>66.150000000000006</v>
      </c>
      <c r="S146" s="299">
        <f t="shared" si="142"/>
        <v>66.25</v>
      </c>
      <c r="T146" s="298">
        <f t="shared" si="143"/>
        <v>66.650000000000006</v>
      </c>
      <c r="U146" s="299">
        <f t="shared" si="144"/>
        <v>66.75</v>
      </c>
      <c r="V146" s="300">
        <f t="shared" si="145"/>
        <v>71.648750000000007</v>
      </c>
      <c r="W146" s="299">
        <f t="shared" si="146"/>
        <v>71.748750000000001</v>
      </c>
      <c r="X146" s="300">
        <f t="shared" si="147"/>
        <v>74.981250000000003</v>
      </c>
      <c r="Y146" s="299">
        <f t="shared" si="148"/>
        <v>75.081249999999997</v>
      </c>
      <c r="Z146" s="300">
        <f t="shared" si="149"/>
        <v>76.647500000000008</v>
      </c>
      <c r="AA146" s="298">
        <f t="shared" si="150"/>
        <v>76.747500000000002</v>
      </c>
      <c r="AB146" s="97" t="str">
        <f t="shared" si="151"/>
        <v/>
      </c>
      <c r="AC146" s="42" t="str">
        <f t="shared" si="152"/>
        <v>HB</v>
      </c>
      <c r="AD146" s="42">
        <f t="shared" si="153"/>
        <v>70</v>
      </c>
      <c r="AE146" s="346">
        <v>0</v>
      </c>
      <c r="AF146" s="346">
        <v>4</v>
      </c>
      <c r="AG146" s="347" t="s">
        <v>588</v>
      </c>
      <c r="AH146" s="348">
        <f t="shared" si="154"/>
        <v>60</v>
      </c>
      <c r="AI146" s="346">
        <v>0</v>
      </c>
      <c r="AJ146" s="346">
        <v>3</v>
      </c>
      <c r="AK146" s="347" t="s">
        <v>794</v>
      </c>
      <c r="AL146" s="349" t="str">
        <f t="shared" si="165"/>
        <v>SGP-1</v>
      </c>
      <c r="AM146" s="348">
        <f t="shared" si="155"/>
        <v>70</v>
      </c>
      <c r="AN146" s="350">
        <f t="shared" si="166"/>
        <v>66.67</v>
      </c>
      <c r="AO146" s="346">
        <v>7</v>
      </c>
      <c r="AP146" s="346">
        <v>60</v>
      </c>
      <c r="AQ146" s="346">
        <f t="shared" si="156"/>
        <v>2860</v>
      </c>
      <c r="AR146" s="348">
        <f t="shared" si="157"/>
        <v>65</v>
      </c>
      <c r="AS146" s="346">
        <v>18</v>
      </c>
      <c r="AT146" s="348">
        <f t="shared" si="158"/>
        <v>100</v>
      </c>
      <c r="AU146" s="346">
        <v>41</v>
      </c>
      <c r="AV146" s="348">
        <f t="shared" si="159"/>
        <v>100</v>
      </c>
      <c r="AW146" s="346">
        <v>54</v>
      </c>
      <c r="AX146" s="348">
        <f t="shared" si="160"/>
        <v>100</v>
      </c>
      <c r="AY146" s="346">
        <v>38</v>
      </c>
      <c r="AZ146" s="348">
        <f t="shared" si="161"/>
        <v>89</v>
      </c>
      <c r="BA146" s="351">
        <v>5.7</v>
      </c>
      <c r="BB146" s="348">
        <f t="shared" si="162"/>
        <v>60</v>
      </c>
      <c r="BC146" s="350">
        <f t="shared" si="167"/>
        <v>89.8</v>
      </c>
      <c r="BD146" s="350">
        <f t="shared" si="168"/>
        <v>77.400000000000006</v>
      </c>
      <c r="BE146" s="346" t="s">
        <v>450</v>
      </c>
      <c r="BF146" s="352">
        <v>0.54</v>
      </c>
      <c r="BG146" s="353" t="str">
        <f t="shared" si="169"/>
        <v>"</v>
      </c>
      <c r="BH146" s="354">
        <f t="shared" si="170"/>
        <v>74.180000000000007</v>
      </c>
      <c r="BI146" s="350">
        <f t="shared" si="171"/>
        <v>74.180000000000007</v>
      </c>
      <c r="BJ146" s="113" t="str">
        <f t="shared" si="172"/>
        <v>L</v>
      </c>
      <c r="BK146" s="347" t="str">
        <f t="shared" si="198"/>
        <v/>
      </c>
      <c r="BR146" s="307"/>
      <c r="BS146" s="51" t="str">
        <f t="shared" si="173"/>
        <v>L</v>
      </c>
      <c r="BT146" s="51" t="str">
        <f t="shared" si="174"/>
        <v>L</v>
      </c>
      <c r="BU146" s="51" t="str">
        <f t="shared" si="175"/>
        <v>L</v>
      </c>
      <c r="BV146" s="51" t="str">
        <f t="shared" si="176"/>
        <v>L</v>
      </c>
      <c r="BW146" s="51" t="str">
        <f t="shared" si="177"/>
        <v>L</v>
      </c>
      <c r="BX146" s="51" t="str">
        <f t="shared" si="178"/>
        <v>L</v>
      </c>
      <c r="BY146" s="51" t="str">
        <f t="shared" si="179"/>
        <v>L</v>
      </c>
      <c r="BZ146" s="51" t="str">
        <f t="shared" si="180"/>
        <v>L</v>
      </c>
      <c r="CA146" s="51" t="str">
        <f t="shared" si="181"/>
        <v>L</v>
      </c>
      <c r="CB146" s="51" t="str">
        <f t="shared" si="182"/>
        <v>L</v>
      </c>
      <c r="CC146" s="51" t="str">
        <f t="shared" si="163"/>
        <v>L</v>
      </c>
      <c r="CD146" s="51" t="str">
        <f t="shared" si="164"/>
        <v>L</v>
      </c>
      <c r="CE146" s="51" t="str">
        <f t="shared" si="183"/>
        <v>L</v>
      </c>
      <c r="CF146" s="51"/>
      <c r="CH146" s="53" t="str">
        <f t="shared" si="184"/>
        <v/>
      </c>
      <c r="CI146" s="53" t="str">
        <f t="shared" si="185"/>
        <v/>
      </c>
      <c r="CJ146" s="54" t="str">
        <f t="shared" si="186"/>
        <v/>
      </c>
      <c r="CK146" s="53" t="str">
        <f t="shared" si="187"/>
        <v/>
      </c>
      <c r="CL146" s="53" t="str">
        <f t="shared" si="188"/>
        <v/>
      </c>
      <c r="CM146" s="53" t="str">
        <f t="shared" si="189"/>
        <v/>
      </c>
      <c r="CN146" s="53" t="str">
        <f t="shared" si="190"/>
        <v/>
      </c>
      <c r="CO146" s="53" t="str">
        <f t="shared" si="191"/>
        <v/>
      </c>
      <c r="CP146" s="53" t="str">
        <f t="shared" si="192"/>
        <v/>
      </c>
      <c r="CQ146" s="53" t="str">
        <f t="shared" si="193"/>
        <v/>
      </c>
      <c r="CR146" s="53" t="str">
        <f t="shared" si="194"/>
        <v/>
      </c>
      <c r="CS146" s="53" t="str">
        <f t="shared" si="195"/>
        <v/>
      </c>
      <c r="CT146" s="53" t="str">
        <f t="shared" si="196"/>
        <v/>
      </c>
      <c r="CU146" s="53" t="str">
        <f t="shared" si="197"/>
        <v/>
      </c>
    </row>
    <row r="147" spans="1:99" ht="61.5" hidden="1" thickBot="1" x14ac:dyDescent="0.35">
      <c r="A147" s="40">
        <v>135</v>
      </c>
      <c r="B147" s="106">
        <v>25</v>
      </c>
      <c r="C147" s="415" t="s">
        <v>519</v>
      </c>
      <c r="D147" s="40" t="s">
        <v>246</v>
      </c>
      <c r="E147" s="407">
        <v>9</v>
      </c>
      <c r="F147" s="422" t="s">
        <v>660</v>
      </c>
      <c r="G147" s="40" t="s">
        <v>141</v>
      </c>
      <c r="H147" s="411">
        <v>168.5</v>
      </c>
      <c r="I147" s="411">
        <v>50.8</v>
      </c>
      <c r="J147" s="296">
        <f t="shared" si="133"/>
        <v>51.877499999999998</v>
      </c>
      <c r="K147" s="297">
        <f t="shared" si="134"/>
        <v>51.977499999999999</v>
      </c>
      <c r="L147" s="298">
        <f t="shared" si="135"/>
        <v>53.40625</v>
      </c>
      <c r="M147" s="297">
        <f t="shared" si="136"/>
        <v>53.506250000000001</v>
      </c>
      <c r="N147" s="298">
        <f t="shared" si="137"/>
        <v>56.463749999999997</v>
      </c>
      <c r="O147" s="297">
        <f t="shared" si="138"/>
        <v>56.563749999999999</v>
      </c>
      <c r="P147" s="298">
        <f t="shared" si="139"/>
        <v>61.05</v>
      </c>
      <c r="Q147" s="299">
        <f t="shared" si="140"/>
        <v>61.15</v>
      </c>
      <c r="R147" s="300">
        <f t="shared" si="141"/>
        <v>61.65</v>
      </c>
      <c r="S147" s="299">
        <f t="shared" si="142"/>
        <v>61.75</v>
      </c>
      <c r="T147" s="298">
        <f t="shared" si="143"/>
        <v>62.15</v>
      </c>
      <c r="U147" s="299">
        <f t="shared" si="144"/>
        <v>62.25</v>
      </c>
      <c r="V147" s="300">
        <f t="shared" si="145"/>
        <v>66.811250000000001</v>
      </c>
      <c r="W147" s="299">
        <f t="shared" si="146"/>
        <v>66.911249999999995</v>
      </c>
      <c r="X147" s="300">
        <f t="shared" si="147"/>
        <v>69.918750000000003</v>
      </c>
      <c r="Y147" s="299">
        <f t="shared" si="148"/>
        <v>70.018749999999997</v>
      </c>
      <c r="Z147" s="300">
        <f t="shared" si="149"/>
        <v>71.472499999999997</v>
      </c>
      <c r="AA147" s="298">
        <f t="shared" si="150"/>
        <v>71.572499999999991</v>
      </c>
      <c r="AB147" s="97" t="str">
        <f t="shared" si="151"/>
        <v>BB kurang -1,2 kg</v>
      </c>
      <c r="AC147" s="42" t="str">
        <f t="shared" si="152"/>
        <v>LLB</v>
      </c>
      <c r="AD147" s="42">
        <f t="shared" si="153"/>
        <v>10</v>
      </c>
      <c r="AE147" s="346">
        <v>1</v>
      </c>
      <c r="AF147" s="346">
        <v>2</v>
      </c>
      <c r="AG147" s="347" t="s">
        <v>589</v>
      </c>
      <c r="AH147" s="348">
        <f t="shared" si="154"/>
        <v>79</v>
      </c>
      <c r="AI147" s="346">
        <v>0</v>
      </c>
      <c r="AJ147" s="346">
        <v>3</v>
      </c>
      <c r="AK147" s="347" t="s">
        <v>795</v>
      </c>
      <c r="AL147" s="349" t="str">
        <f t="shared" si="165"/>
        <v>SGP-1</v>
      </c>
      <c r="AM147" s="348">
        <f t="shared" si="155"/>
        <v>70</v>
      </c>
      <c r="AN147" s="350">
        <f t="shared" si="166"/>
        <v>53</v>
      </c>
      <c r="AO147" s="346">
        <v>6</v>
      </c>
      <c r="AP147" s="346">
        <v>350</v>
      </c>
      <c r="AQ147" s="346">
        <f t="shared" si="156"/>
        <v>2750</v>
      </c>
      <c r="AR147" s="348">
        <f t="shared" si="157"/>
        <v>60</v>
      </c>
      <c r="AS147" s="346">
        <v>18</v>
      </c>
      <c r="AT147" s="348">
        <f t="shared" si="158"/>
        <v>100</v>
      </c>
      <c r="AU147" s="346">
        <v>41</v>
      </c>
      <c r="AV147" s="348">
        <f t="shared" si="159"/>
        <v>100</v>
      </c>
      <c r="AW147" s="346">
        <v>54</v>
      </c>
      <c r="AX147" s="348">
        <f t="shared" si="160"/>
        <v>100</v>
      </c>
      <c r="AY147" s="346">
        <v>40</v>
      </c>
      <c r="AZ147" s="348">
        <f t="shared" si="161"/>
        <v>93</v>
      </c>
      <c r="BA147" s="351">
        <v>5.0999999999999996</v>
      </c>
      <c r="BB147" s="348">
        <f t="shared" si="162"/>
        <v>76</v>
      </c>
      <c r="BC147" s="350">
        <f t="shared" si="167"/>
        <v>93.8</v>
      </c>
      <c r="BD147" s="350">
        <f t="shared" si="168"/>
        <v>76.900000000000006</v>
      </c>
      <c r="BE147" s="346" t="s">
        <v>450</v>
      </c>
      <c r="BF147" s="352">
        <v>0.55000000000000004</v>
      </c>
      <c r="BG147" s="353" t="str">
        <f t="shared" si="169"/>
        <v>"</v>
      </c>
      <c r="BH147" s="354">
        <f t="shared" si="170"/>
        <v>69.73</v>
      </c>
      <c r="BI147" s="350">
        <f t="shared" si="171"/>
        <v>37</v>
      </c>
      <c r="BJ147" s="113" t="str">
        <f t="shared" si="172"/>
        <v>TL</v>
      </c>
      <c r="BK147" s="347" t="str">
        <f t="shared" si="198"/>
        <v xml:space="preserve">BB=LLB(10),         </v>
      </c>
      <c r="BR147" s="307"/>
      <c r="BS147" s="51" t="str">
        <f t="shared" si="173"/>
        <v>TL</v>
      </c>
      <c r="BT147" s="51" t="str">
        <f t="shared" si="174"/>
        <v>L</v>
      </c>
      <c r="BU147" s="51" t="str">
        <f t="shared" si="175"/>
        <v>L</v>
      </c>
      <c r="BV147" s="51" t="str">
        <f t="shared" si="176"/>
        <v>L</v>
      </c>
      <c r="BW147" s="51" t="str">
        <f t="shared" si="177"/>
        <v>L</v>
      </c>
      <c r="BX147" s="51" t="str">
        <f t="shared" si="178"/>
        <v>L</v>
      </c>
      <c r="BY147" s="51" t="str">
        <f t="shared" si="179"/>
        <v>L</v>
      </c>
      <c r="BZ147" s="51" t="str">
        <f t="shared" si="180"/>
        <v>L</v>
      </c>
      <c r="CA147" s="51" t="str">
        <f t="shared" si="181"/>
        <v>L</v>
      </c>
      <c r="CB147" s="51" t="str">
        <f t="shared" si="182"/>
        <v>L</v>
      </c>
      <c r="CC147" s="51" t="str">
        <f t="shared" si="163"/>
        <v>L</v>
      </c>
      <c r="CD147" s="51" t="str">
        <f t="shared" si="164"/>
        <v>L</v>
      </c>
      <c r="CE147" s="51" t="str">
        <f t="shared" si="183"/>
        <v>L</v>
      </c>
      <c r="CF147" s="51"/>
      <c r="CH147" s="53" t="str">
        <f t="shared" si="184"/>
        <v xml:space="preserve">BB=LLB(10),         </v>
      </c>
      <c r="CI147" s="53" t="str">
        <f t="shared" si="185"/>
        <v/>
      </c>
      <c r="CJ147" s="54" t="str">
        <f t="shared" si="186"/>
        <v/>
      </c>
      <c r="CK147" s="53" t="str">
        <f t="shared" si="187"/>
        <v/>
      </c>
      <c r="CL147" s="53" t="str">
        <f t="shared" si="188"/>
        <v/>
      </c>
      <c r="CM147" s="53" t="str">
        <f t="shared" si="189"/>
        <v/>
      </c>
      <c r="CN147" s="53" t="str">
        <f t="shared" si="190"/>
        <v/>
      </c>
      <c r="CO147" s="53" t="str">
        <f t="shared" si="191"/>
        <v/>
      </c>
      <c r="CP147" s="53" t="str">
        <f t="shared" si="192"/>
        <v/>
      </c>
      <c r="CQ147" s="53" t="str">
        <f t="shared" si="193"/>
        <v/>
      </c>
      <c r="CR147" s="53" t="str">
        <f t="shared" si="194"/>
        <v/>
      </c>
      <c r="CS147" s="53" t="str">
        <f t="shared" si="195"/>
        <v/>
      </c>
      <c r="CT147" s="53" t="str">
        <f t="shared" si="196"/>
        <v/>
      </c>
      <c r="CU147" s="53" t="str">
        <f t="shared" si="197"/>
        <v/>
      </c>
    </row>
    <row r="148" spans="1:99" ht="102" hidden="1" thickBot="1" x14ac:dyDescent="0.35">
      <c r="A148" s="40">
        <v>136</v>
      </c>
      <c r="B148" s="95">
        <v>1</v>
      </c>
      <c r="C148" s="415" t="s">
        <v>520</v>
      </c>
      <c r="D148" s="40" t="s">
        <v>247</v>
      </c>
      <c r="E148" s="407">
        <v>10</v>
      </c>
      <c r="F148" s="422" t="s">
        <v>661</v>
      </c>
      <c r="G148" s="40" t="s">
        <v>141</v>
      </c>
      <c r="H148" s="411">
        <v>170</v>
      </c>
      <c r="I148" s="411">
        <v>60.1</v>
      </c>
      <c r="J148" s="296">
        <f t="shared" si="133"/>
        <v>53.024999999999999</v>
      </c>
      <c r="K148" s="297">
        <f t="shared" si="134"/>
        <v>53.125</v>
      </c>
      <c r="L148" s="298">
        <f t="shared" si="135"/>
        <v>54.587499999999999</v>
      </c>
      <c r="M148" s="297">
        <f t="shared" si="136"/>
        <v>54.6875</v>
      </c>
      <c r="N148" s="298">
        <f t="shared" si="137"/>
        <v>57.712499999999999</v>
      </c>
      <c r="O148" s="297">
        <f t="shared" si="138"/>
        <v>57.8125</v>
      </c>
      <c r="P148" s="298">
        <f t="shared" si="139"/>
        <v>62.4</v>
      </c>
      <c r="Q148" s="299">
        <f t="shared" si="140"/>
        <v>62.5</v>
      </c>
      <c r="R148" s="300">
        <f t="shared" si="141"/>
        <v>63</v>
      </c>
      <c r="S148" s="299">
        <f t="shared" si="142"/>
        <v>63.1</v>
      </c>
      <c r="T148" s="298">
        <f t="shared" si="143"/>
        <v>63.5</v>
      </c>
      <c r="U148" s="299">
        <f t="shared" si="144"/>
        <v>63.6</v>
      </c>
      <c r="V148" s="300">
        <f t="shared" si="145"/>
        <v>68.262500000000003</v>
      </c>
      <c r="W148" s="299">
        <f t="shared" si="146"/>
        <v>68.362499999999997</v>
      </c>
      <c r="X148" s="300">
        <f t="shared" si="147"/>
        <v>71.4375</v>
      </c>
      <c r="Y148" s="299">
        <f t="shared" si="148"/>
        <v>71.537499999999994</v>
      </c>
      <c r="Z148" s="300">
        <f t="shared" si="149"/>
        <v>73.025000000000006</v>
      </c>
      <c r="AA148" s="298">
        <f t="shared" si="150"/>
        <v>73.125</v>
      </c>
      <c r="AB148" s="97" t="str">
        <f t="shared" si="151"/>
        <v/>
      </c>
      <c r="AC148" s="42" t="str">
        <f t="shared" si="152"/>
        <v>HB</v>
      </c>
      <c r="AD148" s="42">
        <f t="shared" si="153"/>
        <v>70</v>
      </c>
      <c r="AE148" s="346">
        <v>0</v>
      </c>
      <c r="AF148" s="346">
        <v>8</v>
      </c>
      <c r="AG148" s="347" t="s">
        <v>590</v>
      </c>
      <c r="AH148" s="348">
        <f t="shared" si="154"/>
        <v>20</v>
      </c>
      <c r="AI148" s="346">
        <v>0</v>
      </c>
      <c r="AJ148" s="346">
        <v>2</v>
      </c>
      <c r="AK148" s="347" t="s">
        <v>796</v>
      </c>
      <c r="AL148" s="349" t="str">
        <f t="shared" si="165"/>
        <v>SGP-1</v>
      </c>
      <c r="AM148" s="348">
        <f t="shared" si="155"/>
        <v>80</v>
      </c>
      <c r="AN148" s="350">
        <f t="shared" si="166"/>
        <v>56.67</v>
      </c>
      <c r="AO148" s="346">
        <v>7</v>
      </c>
      <c r="AP148" s="346">
        <v>190</v>
      </c>
      <c r="AQ148" s="346">
        <f t="shared" si="156"/>
        <v>2990</v>
      </c>
      <c r="AR148" s="348">
        <f t="shared" si="157"/>
        <v>72</v>
      </c>
      <c r="AS148" s="346">
        <v>13</v>
      </c>
      <c r="AT148" s="348">
        <f t="shared" si="158"/>
        <v>75</v>
      </c>
      <c r="AU148" s="346">
        <v>41</v>
      </c>
      <c r="AV148" s="348">
        <f t="shared" si="159"/>
        <v>100</v>
      </c>
      <c r="AW148" s="346">
        <v>54</v>
      </c>
      <c r="AX148" s="348">
        <f t="shared" si="160"/>
        <v>100</v>
      </c>
      <c r="AY148" s="346">
        <v>43</v>
      </c>
      <c r="AZ148" s="348">
        <f t="shared" si="161"/>
        <v>100</v>
      </c>
      <c r="BA148" s="351">
        <v>5.15</v>
      </c>
      <c r="BB148" s="348">
        <f t="shared" si="162"/>
        <v>75</v>
      </c>
      <c r="BC148" s="350">
        <f t="shared" si="167"/>
        <v>90</v>
      </c>
      <c r="BD148" s="350">
        <f t="shared" si="168"/>
        <v>81</v>
      </c>
      <c r="BE148" s="346" t="s">
        <v>450</v>
      </c>
      <c r="BF148" s="352">
        <v>1.03</v>
      </c>
      <c r="BG148" s="353" t="str">
        <f t="shared" si="169"/>
        <v>"</v>
      </c>
      <c r="BH148" s="354">
        <f t="shared" si="170"/>
        <v>73.7</v>
      </c>
      <c r="BI148" s="350">
        <f t="shared" si="171"/>
        <v>37.5</v>
      </c>
      <c r="BJ148" s="113" t="str">
        <f t="shared" si="172"/>
        <v>TL</v>
      </c>
      <c r="BK148" s="347" t="str">
        <f t="shared" si="198"/>
        <v xml:space="preserve">NSA=N-8(20)(NM-= HAS-2, LD-2, HEX-2, HAP-2),                    </v>
      </c>
      <c r="BR148" s="307"/>
      <c r="BS148" s="51" t="str">
        <f t="shared" si="173"/>
        <v>L</v>
      </c>
      <c r="BT148" s="51" t="str">
        <f t="shared" si="174"/>
        <v>TL</v>
      </c>
      <c r="BU148" s="51" t="str">
        <f t="shared" si="175"/>
        <v>L</v>
      </c>
      <c r="BV148" s="51" t="str">
        <f t="shared" si="176"/>
        <v>L</v>
      </c>
      <c r="BW148" s="51" t="str">
        <f t="shared" si="177"/>
        <v>L</v>
      </c>
      <c r="BX148" s="51" t="str">
        <f t="shared" si="178"/>
        <v>L</v>
      </c>
      <c r="BY148" s="51" t="str">
        <f t="shared" si="179"/>
        <v>L</v>
      </c>
      <c r="BZ148" s="51" t="str">
        <f t="shared" si="180"/>
        <v>L</v>
      </c>
      <c r="CA148" s="51" t="str">
        <f t="shared" si="181"/>
        <v>L</v>
      </c>
      <c r="CB148" s="51" t="str">
        <f t="shared" si="182"/>
        <v>L</v>
      </c>
      <c r="CC148" s="51" t="str">
        <f t="shared" si="163"/>
        <v>L</v>
      </c>
      <c r="CD148" s="51" t="str">
        <f t="shared" si="164"/>
        <v>L</v>
      </c>
      <c r="CE148" s="51" t="str">
        <f t="shared" si="183"/>
        <v>L</v>
      </c>
      <c r="CF148" s="51"/>
      <c r="CH148" s="53" t="str">
        <f t="shared" si="184"/>
        <v/>
      </c>
      <c r="CI148" s="53" t="str">
        <f t="shared" si="185"/>
        <v xml:space="preserve">NSA=N-8(20)(NM-= HAS-2, LD-2, HEX-2, HAP-2),                    </v>
      </c>
      <c r="CJ148" s="54" t="str">
        <f t="shared" si="186"/>
        <v/>
      </c>
      <c r="CK148" s="53" t="str">
        <f t="shared" si="187"/>
        <v/>
      </c>
      <c r="CL148" s="53" t="str">
        <f t="shared" si="188"/>
        <v/>
      </c>
      <c r="CM148" s="53" t="str">
        <f t="shared" si="189"/>
        <v/>
      </c>
      <c r="CN148" s="53" t="str">
        <f t="shared" si="190"/>
        <v/>
      </c>
      <c r="CO148" s="53" t="str">
        <f t="shared" si="191"/>
        <v/>
      </c>
      <c r="CP148" s="53" t="str">
        <f t="shared" si="192"/>
        <v/>
      </c>
      <c r="CQ148" s="53" t="str">
        <f t="shared" si="193"/>
        <v/>
      </c>
      <c r="CR148" s="53" t="str">
        <f t="shared" si="194"/>
        <v/>
      </c>
      <c r="CS148" s="53" t="str">
        <f t="shared" si="195"/>
        <v/>
      </c>
      <c r="CT148" s="53" t="str">
        <f t="shared" si="196"/>
        <v/>
      </c>
      <c r="CU148" s="53" t="str">
        <f t="shared" si="197"/>
        <v/>
      </c>
    </row>
    <row r="149" spans="1:99" ht="61.5" hidden="1" thickBot="1" x14ac:dyDescent="0.35">
      <c r="A149" s="40">
        <v>137</v>
      </c>
      <c r="B149" s="95">
        <v>2</v>
      </c>
      <c r="C149" s="415" t="s">
        <v>521</v>
      </c>
      <c r="D149" s="40" t="s">
        <v>247</v>
      </c>
      <c r="E149" s="407">
        <v>11</v>
      </c>
      <c r="F149" s="422" t="s">
        <v>662</v>
      </c>
      <c r="G149" s="40" t="s">
        <v>141</v>
      </c>
      <c r="H149" s="411">
        <v>169.1</v>
      </c>
      <c r="I149" s="411">
        <v>66</v>
      </c>
      <c r="J149" s="296">
        <f t="shared" si="133"/>
        <v>52.336499999999994</v>
      </c>
      <c r="K149" s="297">
        <f t="shared" si="134"/>
        <v>52.436499999999995</v>
      </c>
      <c r="L149" s="298">
        <f t="shared" si="135"/>
        <v>53.878749999999997</v>
      </c>
      <c r="M149" s="297">
        <f t="shared" si="136"/>
        <v>53.978749999999998</v>
      </c>
      <c r="N149" s="298">
        <f t="shared" si="137"/>
        <v>56.963249999999995</v>
      </c>
      <c r="O149" s="297">
        <f t="shared" si="138"/>
        <v>57.063249999999996</v>
      </c>
      <c r="P149" s="298">
        <f t="shared" si="139"/>
        <v>61.589999999999996</v>
      </c>
      <c r="Q149" s="299">
        <f t="shared" si="140"/>
        <v>61.69</v>
      </c>
      <c r="R149" s="300">
        <f t="shared" si="141"/>
        <v>62.19</v>
      </c>
      <c r="S149" s="299">
        <f t="shared" si="142"/>
        <v>62.29</v>
      </c>
      <c r="T149" s="298">
        <f t="shared" si="143"/>
        <v>62.69</v>
      </c>
      <c r="U149" s="299">
        <f t="shared" si="144"/>
        <v>62.79</v>
      </c>
      <c r="V149" s="300">
        <f t="shared" si="145"/>
        <v>67.391750000000002</v>
      </c>
      <c r="W149" s="299">
        <f t="shared" si="146"/>
        <v>67.491749999999996</v>
      </c>
      <c r="X149" s="300">
        <f t="shared" si="147"/>
        <v>70.526250000000005</v>
      </c>
      <c r="Y149" s="299">
        <f t="shared" si="148"/>
        <v>70.626249999999999</v>
      </c>
      <c r="Z149" s="300">
        <f t="shared" si="149"/>
        <v>72.093499999999992</v>
      </c>
      <c r="AA149" s="298">
        <f t="shared" si="150"/>
        <v>72.193499999999986</v>
      </c>
      <c r="AB149" s="97" t="str">
        <f t="shared" si="151"/>
        <v/>
      </c>
      <c r="AC149" s="42" t="str">
        <f t="shared" si="152"/>
        <v>HA</v>
      </c>
      <c r="AD149" s="42">
        <f t="shared" si="153"/>
        <v>80</v>
      </c>
      <c r="AE149" s="346">
        <v>0</v>
      </c>
      <c r="AF149" s="346">
        <v>6</v>
      </c>
      <c r="AG149" s="347" t="s">
        <v>591</v>
      </c>
      <c r="AH149" s="348">
        <f t="shared" si="154"/>
        <v>40</v>
      </c>
      <c r="AI149" s="346">
        <v>0</v>
      </c>
      <c r="AJ149" s="346">
        <v>2</v>
      </c>
      <c r="AK149" s="347" t="s">
        <v>797</v>
      </c>
      <c r="AL149" s="349" t="str">
        <f t="shared" si="165"/>
        <v>SGP-1</v>
      </c>
      <c r="AM149" s="348">
        <f t="shared" si="155"/>
        <v>80</v>
      </c>
      <c r="AN149" s="350">
        <f t="shared" si="166"/>
        <v>66.67</v>
      </c>
      <c r="AO149" s="346">
        <v>7</v>
      </c>
      <c r="AP149" s="346">
        <v>50</v>
      </c>
      <c r="AQ149" s="346">
        <f t="shared" si="156"/>
        <v>2850</v>
      </c>
      <c r="AR149" s="348">
        <f t="shared" si="157"/>
        <v>65</v>
      </c>
      <c r="AS149" s="346">
        <v>17</v>
      </c>
      <c r="AT149" s="348">
        <f t="shared" si="158"/>
        <v>95</v>
      </c>
      <c r="AU149" s="346">
        <v>41</v>
      </c>
      <c r="AV149" s="348">
        <f t="shared" si="159"/>
        <v>100</v>
      </c>
      <c r="AW149" s="346">
        <v>54</v>
      </c>
      <c r="AX149" s="348">
        <f t="shared" si="160"/>
        <v>100</v>
      </c>
      <c r="AY149" s="346">
        <v>43</v>
      </c>
      <c r="AZ149" s="348">
        <f t="shared" si="161"/>
        <v>100</v>
      </c>
      <c r="BA149" s="351">
        <v>5.2</v>
      </c>
      <c r="BB149" s="348">
        <f t="shared" si="162"/>
        <v>73</v>
      </c>
      <c r="BC149" s="350">
        <f t="shared" si="167"/>
        <v>93.6</v>
      </c>
      <c r="BD149" s="350">
        <f t="shared" si="168"/>
        <v>79.3</v>
      </c>
      <c r="BE149" s="346" t="s">
        <v>450</v>
      </c>
      <c r="BF149" s="352">
        <v>0.55000000000000004</v>
      </c>
      <c r="BG149" s="353" t="str">
        <f t="shared" si="169"/>
        <v>"</v>
      </c>
      <c r="BH149" s="354">
        <f t="shared" si="170"/>
        <v>75.510000000000005</v>
      </c>
      <c r="BI149" s="350">
        <f t="shared" si="171"/>
        <v>75.510000000000005</v>
      </c>
      <c r="BJ149" s="113" t="str">
        <f t="shared" si="172"/>
        <v>L</v>
      </c>
      <c r="BK149" s="347" t="str">
        <f t="shared" si="198"/>
        <v/>
      </c>
      <c r="BR149" s="307"/>
      <c r="BS149" s="51" t="str">
        <f t="shared" si="173"/>
        <v>L</v>
      </c>
      <c r="BT149" s="51" t="str">
        <f t="shared" si="174"/>
        <v>L</v>
      </c>
      <c r="BU149" s="51" t="str">
        <f t="shared" si="175"/>
        <v>L</v>
      </c>
      <c r="BV149" s="51" t="str">
        <f t="shared" si="176"/>
        <v>L</v>
      </c>
      <c r="BW149" s="51" t="str">
        <f t="shared" si="177"/>
        <v>L</v>
      </c>
      <c r="BX149" s="51" t="str">
        <f t="shared" si="178"/>
        <v>L</v>
      </c>
      <c r="BY149" s="51" t="str">
        <f t="shared" si="179"/>
        <v>L</v>
      </c>
      <c r="BZ149" s="51" t="str">
        <f t="shared" si="180"/>
        <v>L</v>
      </c>
      <c r="CA149" s="51" t="str">
        <f t="shared" si="181"/>
        <v>L</v>
      </c>
      <c r="CB149" s="51" t="str">
        <f t="shared" si="182"/>
        <v>L</v>
      </c>
      <c r="CC149" s="51" t="str">
        <f t="shared" si="163"/>
        <v>L</v>
      </c>
      <c r="CD149" s="51" t="str">
        <f t="shared" si="164"/>
        <v>L</v>
      </c>
      <c r="CE149" s="51" t="str">
        <f t="shared" si="183"/>
        <v>L</v>
      </c>
      <c r="CF149" s="51"/>
      <c r="CH149" s="53" t="str">
        <f t="shared" si="184"/>
        <v/>
      </c>
      <c r="CI149" s="53" t="str">
        <f t="shared" si="185"/>
        <v/>
      </c>
      <c r="CJ149" s="54" t="str">
        <f t="shared" si="186"/>
        <v/>
      </c>
      <c r="CK149" s="53" t="str">
        <f t="shared" si="187"/>
        <v/>
      </c>
      <c r="CL149" s="53" t="str">
        <f t="shared" si="188"/>
        <v/>
      </c>
      <c r="CM149" s="53" t="str">
        <f t="shared" si="189"/>
        <v/>
      </c>
      <c r="CN149" s="53" t="str">
        <f t="shared" si="190"/>
        <v/>
      </c>
      <c r="CO149" s="53" t="str">
        <f t="shared" si="191"/>
        <v/>
      </c>
      <c r="CP149" s="53" t="str">
        <f t="shared" si="192"/>
        <v/>
      </c>
      <c r="CQ149" s="53" t="str">
        <f t="shared" si="193"/>
        <v/>
      </c>
      <c r="CR149" s="53" t="str">
        <f t="shared" si="194"/>
        <v/>
      </c>
      <c r="CS149" s="53" t="str">
        <f t="shared" si="195"/>
        <v/>
      </c>
      <c r="CT149" s="53" t="str">
        <f t="shared" si="196"/>
        <v/>
      </c>
      <c r="CU149" s="53" t="str">
        <f t="shared" si="197"/>
        <v/>
      </c>
    </row>
    <row r="150" spans="1:99" ht="61.5" hidden="1" thickBot="1" x14ac:dyDescent="0.35">
      <c r="A150" s="40">
        <v>138</v>
      </c>
      <c r="B150" s="95">
        <v>3</v>
      </c>
      <c r="C150" s="415" t="s">
        <v>522</v>
      </c>
      <c r="D150" s="40" t="s">
        <v>247</v>
      </c>
      <c r="E150" s="418">
        <v>51</v>
      </c>
      <c r="F150" s="422" t="s">
        <v>663</v>
      </c>
      <c r="G150" s="40" t="s">
        <v>141</v>
      </c>
      <c r="H150" s="411">
        <v>164.2</v>
      </c>
      <c r="I150" s="411">
        <v>54.1</v>
      </c>
      <c r="J150" s="296">
        <f t="shared" si="133"/>
        <v>48.587999999999994</v>
      </c>
      <c r="K150" s="297">
        <f t="shared" si="134"/>
        <v>48.687999999999995</v>
      </c>
      <c r="L150" s="298">
        <f t="shared" si="135"/>
        <v>50.019999999999996</v>
      </c>
      <c r="M150" s="297">
        <f t="shared" si="136"/>
        <v>50.12</v>
      </c>
      <c r="N150" s="298">
        <f t="shared" si="137"/>
        <v>52.883999999999993</v>
      </c>
      <c r="O150" s="297">
        <f t="shared" si="138"/>
        <v>52.983999999999995</v>
      </c>
      <c r="P150" s="298">
        <f t="shared" si="139"/>
        <v>57.179999999999993</v>
      </c>
      <c r="Q150" s="299">
        <f t="shared" si="140"/>
        <v>57.279999999999994</v>
      </c>
      <c r="R150" s="300">
        <f t="shared" si="141"/>
        <v>57.779999999999994</v>
      </c>
      <c r="S150" s="299">
        <f t="shared" si="142"/>
        <v>57.879999999999995</v>
      </c>
      <c r="T150" s="298">
        <f t="shared" si="143"/>
        <v>58.279999999999994</v>
      </c>
      <c r="U150" s="299">
        <f t="shared" si="144"/>
        <v>58.379999999999995</v>
      </c>
      <c r="V150" s="300">
        <f t="shared" si="145"/>
        <v>62.650999999999996</v>
      </c>
      <c r="W150" s="299">
        <f t="shared" si="146"/>
        <v>62.750999999999998</v>
      </c>
      <c r="X150" s="300">
        <f t="shared" si="147"/>
        <v>65.564999999999998</v>
      </c>
      <c r="Y150" s="299">
        <f t="shared" si="148"/>
        <v>65.664999999999992</v>
      </c>
      <c r="Z150" s="300">
        <f t="shared" si="149"/>
        <v>67.021999999999991</v>
      </c>
      <c r="AA150" s="298">
        <f t="shared" si="150"/>
        <v>67.121999999999986</v>
      </c>
      <c r="AB150" s="97" t="str">
        <f t="shared" si="151"/>
        <v/>
      </c>
      <c r="AC150" s="42" t="str">
        <f t="shared" si="152"/>
        <v>HB</v>
      </c>
      <c r="AD150" s="42">
        <f t="shared" si="153"/>
        <v>70</v>
      </c>
      <c r="AE150" s="346">
        <v>0</v>
      </c>
      <c r="AF150" s="346">
        <v>6</v>
      </c>
      <c r="AG150" s="347" t="s">
        <v>592</v>
      </c>
      <c r="AH150" s="348">
        <f t="shared" si="154"/>
        <v>40</v>
      </c>
      <c r="AI150" s="346">
        <v>0</v>
      </c>
      <c r="AJ150" s="346">
        <v>2</v>
      </c>
      <c r="AK150" s="347" t="s">
        <v>761</v>
      </c>
      <c r="AL150" s="349" t="str">
        <f t="shared" si="165"/>
        <v>SGP-1</v>
      </c>
      <c r="AM150" s="348">
        <f t="shared" si="155"/>
        <v>80</v>
      </c>
      <c r="AN150" s="350">
        <f t="shared" si="166"/>
        <v>63.33</v>
      </c>
      <c r="AO150" s="346">
        <v>6</v>
      </c>
      <c r="AP150" s="346">
        <v>390</v>
      </c>
      <c r="AQ150" s="346">
        <f t="shared" si="156"/>
        <v>2790</v>
      </c>
      <c r="AR150" s="348">
        <f t="shared" si="157"/>
        <v>62</v>
      </c>
      <c r="AS150" s="346">
        <v>18</v>
      </c>
      <c r="AT150" s="348">
        <f t="shared" si="158"/>
        <v>100</v>
      </c>
      <c r="AU150" s="346">
        <v>41</v>
      </c>
      <c r="AV150" s="348">
        <f t="shared" si="159"/>
        <v>100</v>
      </c>
      <c r="AW150" s="346">
        <v>49</v>
      </c>
      <c r="AX150" s="348">
        <f t="shared" si="160"/>
        <v>75</v>
      </c>
      <c r="AY150" s="346">
        <v>43</v>
      </c>
      <c r="AZ150" s="348">
        <f t="shared" si="161"/>
        <v>100</v>
      </c>
      <c r="BA150" s="351">
        <v>5.7</v>
      </c>
      <c r="BB150" s="348">
        <f t="shared" si="162"/>
        <v>60</v>
      </c>
      <c r="BC150" s="350">
        <f t="shared" si="167"/>
        <v>87</v>
      </c>
      <c r="BD150" s="350">
        <f t="shared" si="168"/>
        <v>74.5</v>
      </c>
      <c r="BE150" s="346" t="s">
        <v>450</v>
      </c>
      <c r="BF150" s="352">
        <v>1.02</v>
      </c>
      <c r="BG150" s="353" t="str">
        <f t="shared" si="169"/>
        <v>"</v>
      </c>
      <c r="BH150" s="354">
        <f t="shared" si="170"/>
        <v>71.150000000000006</v>
      </c>
      <c r="BI150" s="350">
        <f t="shared" si="171"/>
        <v>71.150000000000006</v>
      </c>
      <c r="BJ150" s="113" t="str">
        <f t="shared" si="172"/>
        <v>L</v>
      </c>
      <c r="BK150" s="347" t="str">
        <f t="shared" si="198"/>
        <v/>
      </c>
      <c r="BR150" s="307"/>
      <c r="BS150" s="51" t="str">
        <f t="shared" si="173"/>
        <v>L</v>
      </c>
      <c r="BT150" s="51" t="str">
        <f t="shared" si="174"/>
        <v>L</v>
      </c>
      <c r="BU150" s="51" t="str">
        <f t="shared" si="175"/>
        <v>L</v>
      </c>
      <c r="BV150" s="51" t="str">
        <f t="shared" si="176"/>
        <v>L</v>
      </c>
      <c r="BW150" s="51" t="str">
        <f t="shared" si="177"/>
        <v>L</v>
      </c>
      <c r="BX150" s="51" t="str">
        <f t="shared" si="178"/>
        <v>L</v>
      </c>
      <c r="BY150" s="51" t="str">
        <f t="shared" si="179"/>
        <v>L</v>
      </c>
      <c r="BZ150" s="51" t="str">
        <f t="shared" si="180"/>
        <v>L</v>
      </c>
      <c r="CA150" s="51" t="str">
        <f t="shared" si="181"/>
        <v>L</v>
      </c>
      <c r="CB150" s="51" t="str">
        <f t="shared" si="182"/>
        <v>L</v>
      </c>
      <c r="CC150" s="51" t="str">
        <f t="shared" si="163"/>
        <v>L</v>
      </c>
      <c r="CD150" s="51" t="str">
        <f t="shared" si="164"/>
        <v>L</v>
      </c>
      <c r="CE150" s="51" t="str">
        <f t="shared" si="183"/>
        <v>L</v>
      </c>
      <c r="CF150" s="51"/>
      <c r="CH150" s="53" t="str">
        <f t="shared" si="184"/>
        <v/>
      </c>
      <c r="CI150" s="53" t="str">
        <f t="shared" si="185"/>
        <v/>
      </c>
      <c r="CJ150" s="54" t="str">
        <f t="shared" si="186"/>
        <v/>
      </c>
      <c r="CK150" s="53" t="str">
        <f t="shared" si="187"/>
        <v/>
      </c>
      <c r="CL150" s="53" t="str">
        <f t="shared" si="188"/>
        <v/>
      </c>
      <c r="CM150" s="53" t="str">
        <f t="shared" si="189"/>
        <v/>
      </c>
      <c r="CN150" s="53" t="str">
        <f t="shared" si="190"/>
        <v/>
      </c>
      <c r="CO150" s="53" t="str">
        <f t="shared" si="191"/>
        <v/>
      </c>
      <c r="CP150" s="53" t="str">
        <f t="shared" si="192"/>
        <v/>
      </c>
      <c r="CQ150" s="53" t="str">
        <f t="shared" si="193"/>
        <v/>
      </c>
      <c r="CR150" s="53" t="str">
        <f t="shared" si="194"/>
        <v/>
      </c>
      <c r="CS150" s="53" t="str">
        <f t="shared" si="195"/>
        <v/>
      </c>
      <c r="CT150" s="53" t="str">
        <f t="shared" si="196"/>
        <v/>
      </c>
      <c r="CU150" s="53" t="str">
        <f t="shared" si="197"/>
        <v/>
      </c>
    </row>
    <row r="151" spans="1:99" ht="81.75" hidden="1" thickBot="1" x14ac:dyDescent="0.35">
      <c r="A151" s="40">
        <v>139</v>
      </c>
      <c r="B151" s="95">
        <v>4</v>
      </c>
      <c r="C151" s="415" t="s">
        <v>523</v>
      </c>
      <c r="D151" s="40" t="s">
        <v>247</v>
      </c>
      <c r="E151" s="418">
        <v>52</v>
      </c>
      <c r="F151" s="422" t="s">
        <v>664</v>
      </c>
      <c r="G151" s="40" t="s">
        <v>141</v>
      </c>
      <c r="H151" s="411">
        <v>177.6</v>
      </c>
      <c r="I151" s="411">
        <v>72.099999999999994</v>
      </c>
      <c r="J151" s="296">
        <f t="shared" si="133"/>
        <v>58.839000000000006</v>
      </c>
      <c r="K151" s="297">
        <f t="shared" si="134"/>
        <v>58.939000000000007</v>
      </c>
      <c r="L151" s="298">
        <f t="shared" si="135"/>
        <v>60.572499999999998</v>
      </c>
      <c r="M151" s="297">
        <f t="shared" si="136"/>
        <v>60.672499999999999</v>
      </c>
      <c r="N151" s="298">
        <f t="shared" si="137"/>
        <v>64.039500000000004</v>
      </c>
      <c r="O151" s="297">
        <f t="shared" si="138"/>
        <v>64.139499999999998</v>
      </c>
      <c r="P151" s="298">
        <f t="shared" si="139"/>
        <v>69.240000000000009</v>
      </c>
      <c r="Q151" s="299">
        <f t="shared" si="140"/>
        <v>69.34</v>
      </c>
      <c r="R151" s="300">
        <f t="shared" si="141"/>
        <v>69.84</v>
      </c>
      <c r="S151" s="299">
        <f t="shared" si="142"/>
        <v>69.94</v>
      </c>
      <c r="T151" s="298">
        <f t="shared" si="143"/>
        <v>70.34</v>
      </c>
      <c r="U151" s="299">
        <f t="shared" si="144"/>
        <v>70.44</v>
      </c>
      <c r="V151" s="300">
        <f t="shared" si="145"/>
        <v>75.615499999999997</v>
      </c>
      <c r="W151" s="299">
        <f t="shared" si="146"/>
        <v>75.715499999999992</v>
      </c>
      <c r="X151" s="300">
        <f t="shared" si="147"/>
        <v>79.132500000000007</v>
      </c>
      <c r="Y151" s="299">
        <f t="shared" si="148"/>
        <v>79.232500000000002</v>
      </c>
      <c r="Z151" s="300">
        <f t="shared" si="149"/>
        <v>80.891000000000005</v>
      </c>
      <c r="AA151" s="298">
        <f t="shared" si="150"/>
        <v>80.991</v>
      </c>
      <c r="AB151" s="97" t="str">
        <f t="shared" si="151"/>
        <v/>
      </c>
      <c r="AC151" s="42" t="str">
        <f t="shared" si="152"/>
        <v>HA</v>
      </c>
      <c r="AD151" s="42">
        <f t="shared" si="153"/>
        <v>80</v>
      </c>
      <c r="AE151" s="346">
        <v>0</v>
      </c>
      <c r="AF151" s="346">
        <v>3</v>
      </c>
      <c r="AG151" s="347" t="s">
        <v>932</v>
      </c>
      <c r="AH151" s="348">
        <f t="shared" si="154"/>
        <v>70</v>
      </c>
      <c r="AI151" s="346">
        <v>0</v>
      </c>
      <c r="AJ151" s="346">
        <v>3</v>
      </c>
      <c r="AK151" s="347" t="s">
        <v>798</v>
      </c>
      <c r="AL151" s="349" t="str">
        <f t="shared" si="165"/>
        <v>SGP-1</v>
      </c>
      <c r="AM151" s="348">
        <f t="shared" si="155"/>
        <v>70</v>
      </c>
      <c r="AN151" s="350">
        <f t="shared" si="166"/>
        <v>73.33</v>
      </c>
      <c r="AO151" s="346">
        <v>6</v>
      </c>
      <c r="AP151" s="346">
        <v>370</v>
      </c>
      <c r="AQ151" s="346">
        <f t="shared" si="156"/>
        <v>2770</v>
      </c>
      <c r="AR151" s="348">
        <f t="shared" si="157"/>
        <v>61</v>
      </c>
      <c r="AS151" s="346">
        <v>17</v>
      </c>
      <c r="AT151" s="348">
        <f t="shared" si="158"/>
        <v>95</v>
      </c>
      <c r="AU151" s="346">
        <v>41</v>
      </c>
      <c r="AV151" s="348">
        <f t="shared" si="159"/>
        <v>100</v>
      </c>
      <c r="AW151" s="346">
        <v>48</v>
      </c>
      <c r="AX151" s="348">
        <f t="shared" si="160"/>
        <v>70</v>
      </c>
      <c r="AY151" s="346">
        <v>29</v>
      </c>
      <c r="AZ151" s="348">
        <f t="shared" si="161"/>
        <v>70</v>
      </c>
      <c r="BA151" s="351">
        <v>5.6</v>
      </c>
      <c r="BB151" s="348">
        <f t="shared" si="162"/>
        <v>62</v>
      </c>
      <c r="BC151" s="350">
        <f t="shared" si="167"/>
        <v>79.400000000000006</v>
      </c>
      <c r="BD151" s="350">
        <f t="shared" si="168"/>
        <v>70.2</v>
      </c>
      <c r="BE151" s="346" t="s">
        <v>450</v>
      </c>
      <c r="BF151" s="352">
        <v>0.49</v>
      </c>
      <c r="BG151" s="353" t="str">
        <f t="shared" si="169"/>
        <v>"</v>
      </c>
      <c r="BH151" s="354">
        <f t="shared" si="170"/>
        <v>71.14</v>
      </c>
      <c r="BI151" s="350">
        <f t="shared" si="171"/>
        <v>71.14</v>
      </c>
      <c r="BJ151" s="113" t="str">
        <f t="shared" si="172"/>
        <v>L</v>
      </c>
      <c r="BK151" s="347" t="str">
        <f t="shared" si="198"/>
        <v/>
      </c>
      <c r="BR151" s="307"/>
      <c r="BS151" s="51" t="str">
        <f t="shared" si="173"/>
        <v>L</v>
      </c>
      <c r="BT151" s="51" t="str">
        <f t="shared" si="174"/>
        <v>L</v>
      </c>
      <c r="BU151" s="51" t="str">
        <f t="shared" si="175"/>
        <v>L</v>
      </c>
      <c r="BV151" s="51" t="str">
        <f t="shared" si="176"/>
        <v>L</v>
      </c>
      <c r="BW151" s="51" t="str">
        <f t="shared" si="177"/>
        <v>L</v>
      </c>
      <c r="BX151" s="51" t="str">
        <f t="shared" si="178"/>
        <v>L</v>
      </c>
      <c r="BY151" s="51" t="str">
        <f t="shared" si="179"/>
        <v>L</v>
      </c>
      <c r="BZ151" s="51" t="str">
        <f t="shared" si="180"/>
        <v>L</v>
      </c>
      <c r="CA151" s="51" t="str">
        <f t="shared" si="181"/>
        <v>L</v>
      </c>
      <c r="CB151" s="51" t="str">
        <f t="shared" si="182"/>
        <v>L</v>
      </c>
      <c r="CC151" s="51" t="str">
        <f t="shared" si="163"/>
        <v>L</v>
      </c>
      <c r="CD151" s="51" t="str">
        <f t="shared" si="164"/>
        <v>L</v>
      </c>
      <c r="CE151" s="51" t="str">
        <f t="shared" si="183"/>
        <v>L</v>
      </c>
      <c r="CF151" s="51"/>
      <c r="CH151" s="53" t="str">
        <f t="shared" si="184"/>
        <v/>
      </c>
      <c r="CI151" s="53" t="str">
        <f t="shared" si="185"/>
        <v/>
      </c>
      <c r="CJ151" s="54" t="str">
        <f t="shared" si="186"/>
        <v/>
      </c>
      <c r="CK151" s="53" t="str">
        <f t="shared" si="187"/>
        <v/>
      </c>
      <c r="CL151" s="53" t="str">
        <f t="shared" si="188"/>
        <v/>
      </c>
      <c r="CM151" s="53" t="str">
        <f t="shared" si="189"/>
        <v/>
      </c>
      <c r="CN151" s="53" t="str">
        <f t="shared" si="190"/>
        <v/>
      </c>
      <c r="CO151" s="53" t="str">
        <f t="shared" si="191"/>
        <v/>
      </c>
      <c r="CP151" s="53" t="str">
        <f t="shared" si="192"/>
        <v/>
      </c>
      <c r="CQ151" s="53" t="str">
        <f t="shared" si="193"/>
        <v/>
      </c>
      <c r="CR151" s="53" t="str">
        <f t="shared" si="194"/>
        <v/>
      </c>
      <c r="CS151" s="53" t="str">
        <f t="shared" si="195"/>
        <v/>
      </c>
      <c r="CT151" s="53" t="str">
        <f t="shared" si="196"/>
        <v/>
      </c>
      <c r="CU151" s="53" t="str">
        <f t="shared" si="197"/>
        <v/>
      </c>
    </row>
    <row r="152" spans="1:99" ht="81.75" hidden="1" thickBot="1" x14ac:dyDescent="0.35">
      <c r="A152" s="40">
        <v>140</v>
      </c>
      <c r="B152" s="95">
        <v>5</v>
      </c>
      <c r="C152" s="416" t="s">
        <v>524</v>
      </c>
      <c r="D152" s="40" t="s">
        <v>247</v>
      </c>
      <c r="E152" s="418">
        <v>53</v>
      </c>
      <c r="F152" s="422" t="s">
        <v>665</v>
      </c>
      <c r="G152" s="40" t="s">
        <v>141</v>
      </c>
      <c r="H152" s="412">
        <v>165.6</v>
      </c>
      <c r="I152" s="412">
        <v>65.3</v>
      </c>
      <c r="J152" s="296">
        <f t="shared" si="133"/>
        <v>49.658999999999999</v>
      </c>
      <c r="K152" s="297">
        <f t="shared" si="134"/>
        <v>49.759</v>
      </c>
      <c r="L152" s="298">
        <f t="shared" si="135"/>
        <v>51.122499999999995</v>
      </c>
      <c r="M152" s="297">
        <f t="shared" si="136"/>
        <v>51.222499999999997</v>
      </c>
      <c r="N152" s="298">
        <f t="shared" si="137"/>
        <v>54.049500000000002</v>
      </c>
      <c r="O152" s="297">
        <f t="shared" si="138"/>
        <v>54.149500000000003</v>
      </c>
      <c r="P152" s="298">
        <f t="shared" si="139"/>
        <v>58.44</v>
      </c>
      <c r="Q152" s="299">
        <f t="shared" si="140"/>
        <v>58.54</v>
      </c>
      <c r="R152" s="300">
        <f t="shared" si="141"/>
        <v>59.04</v>
      </c>
      <c r="S152" s="299">
        <f t="shared" si="142"/>
        <v>59.14</v>
      </c>
      <c r="T152" s="298">
        <f t="shared" si="143"/>
        <v>59.54</v>
      </c>
      <c r="U152" s="299">
        <f t="shared" si="144"/>
        <v>59.64</v>
      </c>
      <c r="V152" s="300">
        <f t="shared" si="145"/>
        <v>64.005499999999998</v>
      </c>
      <c r="W152" s="299">
        <f t="shared" si="146"/>
        <v>64.105499999999992</v>
      </c>
      <c r="X152" s="300">
        <f t="shared" si="147"/>
        <v>66.982500000000002</v>
      </c>
      <c r="Y152" s="299">
        <f t="shared" si="148"/>
        <v>67.082499999999996</v>
      </c>
      <c r="Z152" s="300">
        <f t="shared" si="149"/>
        <v>68.471000000000004</v>
      </c>
      <c r="AA152" s="298">
        <f t="shared" si="150"/>
        <v>68.570999999999998</v>
      </c>
      <c r="AB152" s="97" t="str">
        <f t="shared" si="151"/>
        <v/>
      </c>
      <c r="AC152" s="42" t="str">
        <f t="shared" si="152"/>
        <v>NA</v>
      </c>
      <c r="AD152" s="42">
        <f t="shared" si="153"/>
        <v>60</v>
      </c>
      <c r="AE152" s="346">
        <v>0</v>
      </c>
      <c r="AF152" s="346">
        <v>7</v>
      </c>
      <c r="AG152" s="347" t="s">
        <v>593</v>
      </c>
      <c r="AH152" s="348">
        <f t="shared" si="154"/>
        <v>30</v>
      </c>
      <c r="AI152" s="346">
        <v>0</v>
      </c>
      <c r="AJ152" s="346">
        <v>3</v>
      </c>
      <c r="AK152" s="347" t="s">
        <v>799</v>
      </c>
      <c r="AL152" s="349" t="str">
        <f t="shared" si="165"/>
        <v>SGP-1</v>
      </c>
      <c r="AM152" s="348">
        <f t="shared" si="155"/>
        <v>70</v>
      </c>
      <c r="AN152" s="350">
        <f t="shared" si="166"/>
        <v>53.33</v>
      </c>
      <c r="AO152" s="346">
        <v>7</v>
      </c>
      <c r="AP152" s="346">
        <v>130</v>
      </c>
      <c r="AQ152" s="346">
        <f t="shared" si="156"/>
        <v>2930</v>
      </c>
      <c r="AR152" s="348">
        <f t="shared" si="157"/>
        <v>69</v>
      </c>
      <c r="AS152" s="346">
        <v>15</v>
      </c>
      <c r="AT152" s="348">
        <f t="shared" si="158"/>
        <v>85</v>
      </c>
      <c r="AU152" s="346">
        <v>41</v>
      </c>
      <c r="AV152" s="348">
        <f t="shared" si="159"/>
        <v>100</v>
      </c>
      <c r="AW152" s="346">
        <v>54</v>
      </c>
      <c r="AX152" s="348">
        <f t="shared" si="160"/>
        <v>100</v>
      </c>
      <c r="AY152" s="346">
        <v>43</v>
      </c>
      <c r="AZ152" s="348">
        <f t="shared" si="161"/>
        <v>100</v>
      </c>
      <c r="BA152" s="351">
        <v>5.85</v>
      </c>
      <c r="BB152" s="348">
        <f t="shared" si="162"/>
        <v>56</v>
      </c>
      <c r="BC152" s="350">
        <f t="shared" si="167"/>
        <v>88.2</v>
      </c>
      <c r="BD152" s="350">
        <f t="shared" si="168"/>
        <v>78.599999999999994</v>
      </c>
      <c r="BE152" s="346" t="s">
        <v>450</v>
      </c>
      <c r="BF152" s="352">
        <v>1.05</v>
      </c>
      <c r="BG152" s="353" t="str">
        <f t="shared" si="169"/>
        <v>"</v>
      </c>
      <c r="BH152" s="354">
        <f t="shared" si="170"/>
        <v>71.02</v>
      </c>
      <c r="BI152" s="350">
        <f t="shared" si="171"/>
        <v>37.5</v>
      </c>
      <c r="BJ152" s="113" t="str">
        <f t="shared" si="172"/>
        <v>TL</v>
      </c>
      <c r="BK152" s="347" t="str">
        <f t="shared" si="198"/>
        <v xml:space="preserve">NSA=N-7(30)(NM-= HAS-2, LD-2, OBEEN-3),                    </v>
      </c>
      <c r="BR152" s="307"/>
      <c r="BS152" s="51" t="str">
        <f t="shared" si="173"/>
        <v>L</v>
      </c>
      <c r="BT152" s="51" t="str">
        <f t="shared" si="174"/>
        <v>TL</v>
      </c>
      <c r="BU152" s="51" t="str">
        <f t="shared" si="175"/>
        <v>L</v>
      </c>
      <c r="BV152" s="51" t="str">
        <f t="shared" si="176"/>
        <v>L</v>
      </c>
      <c r="BW152" s="51" t="str">
        <f t="shared" si="177"/>
        <v>L</v>
      </c>
      <c r="BX152" s="51" t="str">
        <f t="shared" si="178"/>
        <v>L</v>
      </c>
      <c r="BY152" s="51" t="str">
        <f t="shared" si="179"/>
        <v>L</v>
      </c>
      <c r="BZ152" s="51" t="str">
        <f t="shared" si="180"/>
        <v>L</v>
      </c>
      <c r="CA152" s="51" t="str">
        <f t="shared" si="181"/>
        <v>L</v>
      </c>
      <c r="CB152" s="51" t="str">
        <f t="shared" si="182"/>
        <v>L</v>
      </c>
      <c r="CC152" s="51" t="str">
        <f t="shared" si="163"/>
        <v>L</v>
      </c>
      <c r="CD152" s="51" t="str">
        <f t="shared" si="164"/>
        <v>L</v>
      </c>
      <c r="CE152" s="51" t="str">
        <f t="shared" si="183"/>
        <v>L</v>
      </c>
      <c r="CF152" s="51"/>
      <c r="CH152" s="53" t="str">
        <f t="shared" si="184"/>
        <v/>
      </c>
      <c r="CI152" s="53" t="str">
        <f t="shared" si="185"/>
        <v xml:space="preserve">NSA=N-7(30)(NM-= HAS-2, LD-2, OBEEN-3),                    </v>
      </c>
      <c r="CJ152" s="54" t="str">
        <f t="shared" si="186"/>
        <v/>
      </c>
      <c r="CK152" s="53" t="str">
        <f t="shared" si="187"/>
        <v/>
      </c>
      <c r="CL152" s="53" t="str">
        <f t="shared" si="188"/>
        <v/>
      </c>
      <c r="CM152" s="53" t="str">
        <f t="shared" si="189"/>
        <v/>
      </c>
      <c r="CN152" s="53" t="str">
        <f t="shared" si="190"/>
        <v/>
      </c>
      <c r="CO152" s="53" t="str">
        <f t="shared" si="191"/>
        <v/>
      </c>
      <c r="CP152" s="53" t="str">
        <f t="shared" si="192"/>
        <v/>
      </c>
      <c r="CQ152" s="53" t="str">
        <f t="shared" si="193"/>
        <v/>
      </c>
      <c r="CR152" s="53" t="str">
        <f t="shared" si="194"/>
        <v/>
      </c>
      <c r="CS152" s="53" t="str">
        <f t="shared" si="195"/>
        <v/>
      </c>
      <c r="CT152" s="53" t="str">
        <f t="shared" si="196"/>
        <v/>
      </c>
      <c r="CU152" s="53" t="str">
        <f t="shared" si="197"/>
        <v/>
      </c>
    </row>
    <row r="153" spans="1:99" ht="62.25" hidden="1" thickTop="1" thickBot="1" x14ac:dyDescent="0.35">
      <c r="A153" s="40">
        <v>141</v>
      </c>
      <c r="B153" s="95">
        <v>1</v>
      </c>
      <c r="C153" s="429" t="s">
        <v>800</v>
      </c>
      <c r="D153" s="40" t="s">
        <v>248</v>
      </c>
      <c r="E153" s="403">
        <v>1</v>
      </c>
      <c r="F153" s="422" t="s">
        <v>998</v>
      </c>
      <c r="G153" s="40" t="s">
        <v>141</v>
      </c>
      <c r="H153" s="410">
        <v>170.4</v>
      </c>
      <c r="I153" s="410">
        <v>66.099999999999994</v>
      </c>
      <c r="J153" s="296">
        <f t="shared" si="133"/>
        <v>53.331000000000003</v>
      </c>
      <c r="K153" s="297">
        <f t="shared" si="134"/>
        <v>53.431000000000004</v>
      </c>
      <c r="L153" s="298">
        <f t="shared" si="135"/>
        <v>54.902500000000003</v>
      </c>
      <c r="M153" s="297">
        <f t="shared" si="136"/>
        <v>55.002500000000005</v>
      </c>
      <c r="N153" s="298">
        <f t="shared" si="137"/>
        <v>58.045500000000004</v>
      </c>
      <c r="O153" s="297">
        <f t="shared" si="138"/>
        <v>58.145500000000006</v>
      </c>
      <c r="P153" s="298">
        <f t="shared" si="139"/>
        <v>62.760000000000005</v>
      </c>
      <c r="Q153" s="299">
        <f t="shared" si="140"/>
        <v>62.860000000000007</v>
      </c>
      <c r="R153" s="300">
        <f t="shared" si="141"/>
        <v>63.360000000000007</v>
      </c>
      <c r="S153" s="299">
        <f t="shared" si="142"/>
        <v>63.460000000000008</v>
      </c>
      <c r="T153" s="298">
        <f t="shared" si="143"/>
        <v>63.860000000000007</v>
      </c>
      <c r="U153" s="299">
        <f t="shared" si="144"/>
        <v>63.960000000000008</v>
      </c>
      <c r="V153" s="300">
        <f t="shared" si="145"/>
        <v>68.649500000000003</v>
      </c>
      <c r="W153" s="299">
        <f t="shared" si="146"/>
        <v>68.749499999999998</v>
      </c>
      <c r="X153" s="300">
        <f t="shared" si="147"/>
        <v>71.842500000000001</v>
      </c>
      <c r="Y153" s="299">
        <f t="shared" si="148"/>
        <v>71.942499999999995</v>
      </c>
      <c r="Z153" s="300">
        <f t="shared" si="149"/>
        <v>73.439000000000007</v>
      </c>
      <c r="AA153" s="298">
        <f t="shared" si="150"/>
        <v>73.539000000000001</v>
      </c>
      <c r="AB153" s="97" t="str">
        <f t="shared" si="151"/>
        <v/>
      </c>
      <c r="AC153" s="42" t="str">
        <f t="shared" si="152"/>
        <v>HA</v>
      </c>
      <c r="AD153" s="42">
        <f t="shared" si="153"/>
        <v>80</v>
      </c>
      <c r="AE153" s="346">
        <v>0</v>
      </c>
      <c r="AF153" s="346">
        <v>3</v>
      </c>
      <c r="AG153" s="347" t="s">
        <v>869</v>
      </c>
      <c r="AH153" s="348">
        <f t="shared" si="154"/>
        <v>70</v>
      </c>
      <c r="AI153" s="346">
        <v>0</v>
      </c>
      <c r="AJ153" s="346">
        <v>2</v>
      </c>
      <c r="AK153" s="347" t="s">
        <v>414</v>
      </c>
      <c r="AL153" s="349" t="str">
        <f t="shared" si="165"/>
        <v>SGP-1</v>
      </c>
      <c r="AM153" s="348">
        <f t="shared" si="155"/>
        <v>80</v>
      </c>
      <c r="AN153" s="350">
        <f t="shared" si="166"/>
        <v>76.67</v>
      </c>
      <c r="AO153" s="346">
        <v>7</v>
      </c>
      <c r="AP153" s="346">
        <v>300</v>
      </c>
      <c r="AQ153" s="346">
        <f t="shared" si="156"/>
        <v>3100</v>
      </c>
      <c r="AR153" s="348">
        <f t="shared" si="157"/>
        <v>78</v>
      </c>
      <c r="AS153" s="346">
        <v>17</v>
      </c>
      <c r="AT153" s="348">
        <f t="shared" si="158"/>
        <v>95</v>
      </c>
      <c r="AU153" s="346">
        <v>41</v>
      </c>
      <c r="AV153" s="348">
        <f t="shared" si="159"/>
        <v>100</v>
      </c>
      <c r="AW153" s="346">
        <v>54</v>
      </c>
      <c r="AX153" s="348">
        <f t="shared" si="160"/>
        <v>100</v>
      </c>
      <c r="AY153" s="346">
        <v>43</v>
      </c>
      <c r="AZ153" s="348">
        <f t="shared" si="161"/>
        <v>100</v>
      </c>
      <c r="BA153" s="351">
        <v>4.5999999999999996</v>
      </c>
      <c r="BB153" s="348">
        <f t="shared" si="162"/>
        <v>93</v>
      </c>
      <c r="BC153" s="350">
        <f t="shared" si="167"/>
        <v>97.6</v>
      </c>
      <c r="BD153" s="350">
        <f t="shared" si="168"/>
        <v>87.8</v>
      </c>
      <c r="BE153" s="346" t="s">
        <v>450</v>
      </c>
      <c r="BF153" s="352">
        <v>0.53</v>
      </c>
      <c r="BG153" s="353" t="str">
        <f t="shared" si="169"/>
        <v>"</v>
      </c>
      <c r="BH153" s="354">
        <f t="shared" si="170"/>
        <v>84.46</v>
      </c>
      <c r="BI153" s="350">
        <f t="shared" si="171"/>
        <v>84.46</v>
      </c>
      <c r="BJ153" s="113" t="str">
        <f t="shared" si="172"/>
        <v>L</v>
      </c>
      <c r="BK153" s="347" t="str">
        <f t="shared" si="198"/>
        <v/>
      </c>
      <c r="BR153" s="307"/>
      <c r="BS153" s="51" t="str">
        <f t="shared" si="173"/>
        <v>L</v>
      </c>
      <c r="BT153" s="51" t="str">
        <f t="shared" si="174"/>
        <v>L</v>
      </c>
      <c r="BU153" s="51" t="str">
        <f t="shared" si="175"/>
        <v>L</v>
      </c>
      <c r="BV153" s="51" t="str">
        <f t="shared" si="176"/>
        <v>L</v>
      </c>
      <c r="BW153" s="51" t="str">
        <f t="shared" si="177"/>
        <v>L</v>
      </c>
      <c r="BX153" s="51" t="str">
        <f t="shared" si="178"/>
        <v>L</v>
      </c>
      <c r="BY153" s="51" t="str">
        <f t="shared" si="179"/>
        <v>L</v>
      </c>
      <c r="BZ153" s="51" t="str">
        <f t="shared" si="180"/>
        <v>L</v>
      </c>
      <c r="CA153" s="51" t="str">
        <f t="shared" si="181"/>
        <v>L</v>
      </c>
      <c r="CB153" s="51" t="str">
        <f t="shared" si="182"/>
        <v>L</v>
      </c>
      <c r="CC153" s="51" t="str">
        <f t="shared" si="163"/>
        <v>L</v>
      </c>
      <c r="CD153" s="51" t="str">
        <f t="shared" si="164"/>
        <v>L</v>
      </c>
      <c r="CE153" s="51" t="str">
        <f t="shared" si="183"/>
        <v>L</v>
      </c>
      <c r="CF153" s="51"/>
      <c r="CH153" s="53" t="str">
        <f t="shared" si="184"/>
        <v/>
      </c>
      <c r="CI153" s="53" t="str">
        <f t="shared" si="185"/>
        <v/>
      </c>
      <c r="CJ153" s="54" t="str">
        <f t="shared" si="186"/>
        <v/>
      </c>
      <c r="CK153" s="53" t="str">
        <f t="shared" si="187"/>
        <v/>
      </c>
      <c r="CL153" s="53" t="str">
        <f t="shared" si="188"/>
        <v/>
      </c>
      <c r="CM153" s="53" t="str">
        <f t="shared" si="189"/>
        <v/>
      </c>
      <c r="CN153" s="53" t="str">
        <f t="shared" si="190"/>
        <v/>
      </c>
      <c r="CO153" s="53" t="str">
        <f t="shared" si="191"/>
        <v/>
      </c>
      <c r="CP153" s="53" t="str">
        <f t="shared" si="192"/>
        <v/>
      </c>
      <c r="CQ153" s="53" t="str">
        <f t="shared" si="193"/>
        <v/>
      </c>
      <c r="CR153" s="53" t="str">
        <f t="shared" si="194"/>
        <v/>
      </c>
      <c r="CS153" s="53" t="str">
        <f t="shared" si="195"/>
        <v/>
      </c>
      <c r="CT153" s="53" t="str">
        <f t="shared" si="196"/>
        <v/>
      </c>
      <c r="CU153" s="53" t="str">
        <f t="shared" si="197"/>
        <v/>
      </c>
    </row>
    <row r="154" spans="1:99" ht="61.5" hidden="1" thickBot="1" x14ac:dyDescent="0.35">
      <c r="A154" s="40">
        <v>142</v>
      </c>
      <c r="B154" s="95">
        <v>2</v>
      </c>
      <c r="C154" s="430" t="s">
        <v>801</v>
      </c>
      <c r="D154" s="40" t="s">
        <v>248</v>
      </c>
      <c r="E154" s="403">
        <v>2</v>
      </c>
      <c r="F154" s="422" t="s">
        <v>999</v>
      </c>
      <c r="G154" s="40" t="s">
        <v>141</v>
      </c>
      <c r="H154" s="411">
        <v>163.6</v>
      </c>
      <c r="I154" s="411">
        <v>57.2</v>
      </c>
      <c r="J154" s="296">
        <f t="shared" si="133"/>
        <v>48.128999999999998</v>
      </c>
      <c r="K154" s="297">
        <f t="shared" si="134"/>
        <v>48.228999999999999</v>
      </c>
      <c r="L154" s="298">
        <f t="shared" si="135"/>
        <v>49.547499999999992</v>
      </c>
      <c r="M154" s="297">
        <f t="shared" si="136"/>
        <v>49.647499999999994</v>
      </c>
      <c r="N154" s="298">
        <f t="shared" si="137"/>
        <v>52.384499999999996</v>
      </c>
      <c r="O154" s="297">
        <f t="shared" si="138"/>
        <v>52.484499999999997</v>
      </c>
      <c r="P154" s="298">
        <f t="shared" si="139"/>
        <v>56.639999999999993</v>
      </c>
      <c r="Q154" s="299">
        <f t="shared" si="140"/>
        <v>56.739999999999995</v>
      </c>
      <c r="R154" s="300">
        <f t="shared" si="141"/>
        <v>57.239999999999995</v>
      </c>
      <c r="S154" s="299">
        <f t="shared" si="142"/>
        <v>57.339999999999996</v>
      </c>
      <c r="T154" s="298">
        <f t="shared" si="143"/>
        <v>57.739999999999995</v>
      </c>
      <c r="U154" s="299">
        <f t="shared" si="144"/>
        <v>57.839999999999996</v>
      </c>
      <c r="V154" s="300">
        <f t="shared" si="145"/>
        <v>62.070499999999996</v>
      </c>
      <c r="W154" s="299">
        <f t="shared" si="146"/>
        <v>62.170499999999997</v>
      </c>
      <c r="X154" s="300">
        <f t="shared" si="147"/>
        <v>64.957499999999996</v>
      </c>
      <c r="Y154" s="299">
        <f t="shared" si="148"/>
        <v>65.05749999999999</v>
      </c>
      <c r="Z154" s="300">
        <f t="shared" si="149"/>
        <v>66.400999999999996</v>
      </c>
      <c r="AA154" s="298">
        <f t="shared" si="150"/>
        <v>66.500999999999991</v>
      </c>
      <c r="AB154" s="97" t="str">
        <f t="shared" si="151"/>
        <v/>
      </c>
      <c r="AC154" s="42" t="str">
        <f t="shared" si="152"/>
        <v>IB</v>
      </c>
      <c r="AD154" s="42">
        <f t="shared" si="153"/>
        <v>90</v>
      </c>
      <c r="AE154" s="346">
        <v>1</v>
      </c>
      <c r="AF154" s="346">
        <v>2</v>
      </c>
      <c r="AG154" s="347" t="s">
        <v>870</v>
      </c>
      <c r="AH154" s="348">
        <f t="shared" si="154"/>
        <v>79</v>
      </c>
      <c r="AI154" s="346">
        <v>0</v>
      </c>
      <c r="AJ154" s="346">
        <v>2</v>
      </c>
      <c r="AK154" s="347" t="s">
        <v>934</v>
      </c>
      <c r="AL154" s="349" t="str">
        <f t="shared" si="165"/>
        <v>SGP-1</v>
      </c>
      <c r="AM154" s="348">
        <f t="shared" si="155"/>
        <v>80</v>
      </c>
      <c r="AN154" s="350">
        <f t="shared" si="166"/>
        <v>83</v>
      </c>
      <c r="AO154" s="346">
        <v>6</v>
      </c>
      <c r="AP154" s="346">
        <v>230</v>
      </c>
      <c r="AQ154" s="346">
        <f t="shared" si="156"/>
        <v>2630</v>
      </c>
      <c r="AR154" s="348">
        <f t="shared" si="157"/>
        <v>53</v>
      </c>
      <c r="AS154" s="346">
        <v>15</v>
      </c>
      <c r="AT154" s="348">
        <f t="shared" si="158"/>
        <v>85</v>
      </c>
      <c r="AU154" s="346">
        <v>41</v>
      </c>
      <c r="AV154" s="348">
        <f t="shared" si="159"/>
        <v>100</v>
      </c>
      <c r="AW154" s="346">
        <v>54</v>
      </c>
      <c r="AX154" s="348">
        <f t="shared" si="160"/>
        <v>100</v>
      </c>
      <c r="AY154" s="346">
        <v>43</v>
      </c>
      <c r="AZ154" s="348">
        <f t="shared" si="161"/>
        <v>100</v>
      </c>
      <c r="BA154" s="351">
        <v>5.7</v>
      </c>
      <c r="BB154" s="348">
        <f t="shared" si="162"/>
        <v>60</v>
      </c>
      <c r="BC154" s="350">
        <f t="shared" si="167"/>
        <v>89</v>
      </c>
      <c r="BD154" s="350">
        <f t="shared" si="168"/>
        <v>71</v>
      </c>
      <c r="BE154" s="346" t="s">
        <v>450</v>
      </c>
      <c r="BF154" s="352">
        <v>0.56000000000000005</v>
      </c>
      <c r="BG154" s="353" t="str">
        <f t="shared" si="169"/>
        <v>"</v>
      </c>
      <c r="BH154" s="354">
        <f t="shared" si="170"/>
        <v>74.599999999999994</v>
      </c>
      <c r="BI154" s="350">
        <f t="shared" si="171"/>
        <v>74.599999999999994</v>
      </c>
      <c r="BJ154" s="113" t="str">
        <f t="shared" si="172"/>
        <v>L</v>
      </c>
      <c r="BK154" s="347" t="str">
        <f t="shared" si="198"/>
        <v/>
      </c>
      <c r="BR154" s="307"/>
      <c r="BS154" s="51" t="str">
        <f t="shared" si="173"/>
        <v>L</v>
      </c>
      <c r="BT154" s="51" t="str">
        <f t="shared" si="174"/>
        <v>L</v>
      </c>
      <c r="BU154" s="51" t="str">
        <f t="shared" si="175"/>
        <v>L</v>
      </c>
      <c r="BV154" s="51" t="str">
        <f t="shared" si="176"/>
        <v>L</v>
      </c>
      <c r="BW154" s="51" t="str">
        <f t="shared" si="177"/>
        <v>L</v>
      </c>
      <c r="BX154" s="51" t="str">
        <f t="shared" si="178"/>
        <v>L</v>
      </c>
      <c r="BY154" s="51" t="str">
        <f t="shared" si="179"/>
        <v>L</v>
      </c>
      <c r="BZ154" s="51" t="str">
        <f t="shared" si="180"/>
        <v>L</v>
      </c>
      <c r="CA154" s="51" t="str">
        <f t="shared" si="181"/>
        <v>L</v>
      </c>
      <c r="CB154" s="51" t="str">
        <f t="shared" si="182"/>
        <v>L</v>
      </c>
      <c r="CC154" s="51" t="str">
        <f t="shared" si="163"/>
        <v>L</v>
      </c>
      <c r="CD154" s="51" t="str">
        <f t="shared" si="164"/>
        <v>L</v>
      </c>
      <c r="CE154" s="51" t="str">
        <f t="shared" si="183"/>
        <v>L</v>
      </c>
      <c r="CF154" s="51"/>
      <c r="CH154" s="53" t="str">
        <f t="shared" si="184"/>
        <v/>
      </c>
      <c r="CI154" s="53" t="str">
        <f t="shared" si="185"/>
        <v/>
      </c>
      <c r="CJ154" s="54" t="str">
        <f t="shared" si="186"/>
        <v/>
      </c>
      <c r="CK154" s="53" t="str">
        <f t="shared" si="187"/>
        <v/>
      </c>
      <c r="CL154" s="53" t="str">
        <f t="shared" si="188"/>
        <v/>
      </c>
      <c r="CM154" s="53" t="str">
        <f t="shared" si="189"/>
        <v/>
      </c>
      <c r="CN154" s="53" t="str">
        <f t="shared" si="190"/>
        <v/>
      </c>
      <c r="CO154" s="53" t="str">
        <f t="shared" si="191"/>
        <v/>
      </c>
      <c r="CP154" s="53" t="str">
        <f t="shared" si="192"/>
        <v/>
      </c>
      <c r="CQ154" s="53" t="str">
        <f t="shared" si="193"/>
        <v/>
      </c>
      <c r="CR154" s="53" t="str">
        <f t="shared" si="194"/>
        <v/>
      </c>
      <c r="CS154" s="53" t="str">
        <f t="shared" si="195"/>
        <v/>
      </c>
      <c r="CT154" s="53" t="str">
        <f t="shared" si="196"/>
        <v/>
      </c>
      <c r="CU154" s="53" t="str">
        <f t="shared" si="197"/>
        <v/>
      </c>
    </row>
    <row r="155" spans="1:99" ht="81.75" hidden="1" thickBot="1" x14ac:dyDescent="0.35">
      <c r="A155" s="40">
        <v>143</v>
      </c>
      <c r="B155" s="95">
        <v>3</v>
      </c>
      <c r="C155" s="430" t="s">
        <v>802</v>
      </c>
      <c r="D155" s="40" t="s">
        <v>248</v>
      </c>
      <c r="E155" s="403">
        <v>3</v>
      </c>
      <c r="F155" s="434" t="s">
        <v>1000</v>
      </c>
      <c r="G155" s="40" t="s">
        <v>141</v>
      </c>
      <c r="H155" s="411">
        <v>177.6</v>
      </c>
      <c r="I155" s="411">
        <v>67.099999999999994</v>
      </c>
      <c r="J155" s="296">
        <f t="shared" si="133"/>
        <v>58.839000000000006</v>
      </c>
      <c r="K155" s="297">
        <f t="shared" si="134"/>
        <v>58.939000000000007</v>
      </c>
      <c r="L155" s="298">
        <f t="shared" si="135"/>
        <v>60.572499999999998</v>
      </c>
      <c r="M155" s="297">
        <f t="shared" si="136"/>
        <v>60.672499999999999</v>
      </c>
      <c r="N155" s="298">
        <f t="shared" si="137"/>
        <v>64.039500000000004</v>
      </c>
      <c r="O155" s="297">
        <f t="shared" si="138"/>
        <v>64.139499999999998</v>
      </c>
      <c r="P155" s="298">
        <f t="shared" si="139"/>
        <v>69.240000000000009</v>
      </c>
      <c r="Q155" s="299">
        <f t="shared" si="140"/>
        <v>69.34</v>
      </c>
      <c r="R155" s="300">
        <f t="shared" si="141"/>
        <v>69.84</v>
      </c>
      <c r="S155" s="299">
        <f t="shared" si="142"/>
        <v>69.94</v>
      </c>
      <c r="T155" s="298">
        <f t="shared" si="143"/>
        <v>70.34</v>
      </c>
      <c r="U155" s="299">
        <f t="shared" si="144"/>
        <v>70.44</v>
      </c>
      <c r="V155" s="300">
        <f t="shared" si="145"/>
        <v>75.615499999999997</v>
      </c>
      <c r="W155" s="299">
        <f t="shared" si="146"/>
        <v>75.715499999999992</v>
      </c>
      <c r="X155" s="300">
        <f t="shared" si="147"/>
        <v>79.132500000000007</v>
      </c>
      <c r="Y155" s="299">
        <f t="shared" si="148"/>
        <v>79.232500000000002</v>
      </c>
      <c r="Z155" s="300">
        <f t="shared" si="149"/>
        <v>80.891000000000005</v>
      </c>
      <c r="AA155" s="298">
        <f t="shared" si="150"/>
        <v>80.991</v>
      </c>
      <c r="AB155" s="97" t="str">
        <f t="shared" si="151"/>
        <v/>
      </c>
      <c r="AC155" s="42" t="str">
        <f t="shared" si="152"/>
        <v>HB</v>
      </c>
      <c r="AD155" s="42">
        <f t="shared" si="153"/>
        <v>70</v>
      </c>
      <c r="AE155" s="346">
        <v>0</v>
      </c>
      <c r="AF155" s="346">
        <v>5</v>
      </c>
      <c r="AG155" s="347" t="s">
        <v>871</v>
      </c>
      <c r="AH155" s="348">
        <f t="shared" si="154"/>
        <v>50</v>
      </c>
      <c r="AI155" s="346">
        <v>0</v>
      </c>
      <c r="AJ155" s="346">
        <v>3</v>
      </c>
      <c r="AK155" s="347" t="s">
        <v>935</v>
      </c>
      <c r="AL155" s="349" t="str">
        <f t="shared" si="165"/>
        <v>SGP-1</v>
      </c>
      <c r="AM155" s="348">
        <f t="shared" si="155"/>
        <v>70</v>
      </c>
      <c r="AN155" s="350">
        <f t="shared" si="166"/>
        <v>63.33</v>
      </c>
      <c r="AO155" s="346">
        <v>6</v>
      </c>
      <c r="AP155" s="346">
        <v>380</v>
      </c>
      <c r="AQ155" s="346">
        <f t="shared" si="156"/>
        <v>2780</v>
      </c>
      <c r="AR155" s="348">
        <f t="shared" si="157"/>
        <v>61</v>
      </c>
      <c r="AS155" s="346">
        <v>17</v>
      </c>
      <c r="AT155" s="348">
        <f t="shared" si="158"/>
        <v>95</v>
      </c>
      <c r="AU155" s="346">
        <v>41</v>
      </c>
      <c r="AV155" s="348">
        <f t="shared" si="159"/>
        <v>100</v>
      </c>
      <c r="AW155" s="346">
        <v>54</v>
      </c>
      <c r="AX155" s="348">
        <f t="shared" si="160"/>
        <v>100</v>
      </c>
      <c r="AY155" s="346">
        <v>43</v>
      </c>
      <c r="AZ155" s="348">
        <f t="shared" si="161"/>
        <v>100</v>
      </c>
      <c r="BA155" s="351">
        <v>5.4</v>
      </c>
      <c r="BB155" s="348">
        <f t="shared" si="162"/>
        <v>67</v>
      </c>
      <c r="BC155" s="350">
        <f t="shared" si="167"/>
        <v>92.4</v>
      </c>
      <c r="BD155" s="350">
        <f t="shared" si="168"/>
        <v>76.7</v>
      </c>
      <c r="BE155" s="346" t="s">
        <v>450</v>
      </c>
      <c r="BF155" s="352">
        <v>1</v>
      </c>
      <c r="BG155" s="353" t="str">
        <f t="shared" si="169"/>
        <v>"</v>
      </c>
      <c r="BH155" s="354">
        <f t="shared" si="170"/>
        <v>72.69</v>
      </c>
      <c r="BI155" s="350">
        <f t="shared" si="171"/>
        <v>72.69</v>
      </c>
      <c r="BJ155" s="113" t="str">
        <f t="shared" si="172"/>
        <v>L</v>
      </c>
      <c r="BK155" s="347" t="str">
        <f t="shared" si="198"/>
        <v/>
      </c>
      <c r="BR155" s="307"/>
      <c r="BS155" s="51" t="str">
        <f t="shared" si="173"/>
        <v>L</v>
      </c>
      <c r="BT155" s="51" t="str">
        <f t="shared" si="174"/>
        <v>L</v>
      </c>
      <c r="BU155" s="51" t="str">
        <f t="shared" si="175"/>
        <v>L</v>
      </c>
      <c r="BV155" s="51" t="str">
        <f t="shared" si="176"/>
        <v>L</v>
      </c>
      <c r="BW155" s="51" t="str">
        <f t="shared" si="177"/>
        <v>L</v>
      </c>
      <c r="BX155" s="51" t="str">
        <f t="shared" si="178"/>
        <v>L</v>
      </c>
      <c r="BY155" s="51" t="str">
        <f t="shared" si="179"/>
        <v>L</v>
      </c>
      <c r="BZ155" s="51" t="str">
        <f t="shared" si="180"/>
        <v>L</v>
      </c>
      <c r="CA155" s="51" t="str">
        <f t="shared" si="181"/>
        <v>L</v>
      </c>
      <c r="CB155" s="51" t="str">
        <f t="shared" si="182"/>
        <v>L</v>
      </c>
      <c r="CC155" s="51" t="str">
        <f t="shared" si="163"/>
        <v>L</v>
      </c>
      <c r="CD155" s="51" t="str">
        <f t="shared" si="164"/>
        <v>L</v>
      </c>
      <c r="CE155" s="51" t="str">
        <f t="shared" si="183"/>
        <v>L</v>
      </c>
      <c r="CF155" s="51"/>
      <c r="CH155" s="53" t="str">
        <f t="shared" si="184"/>
        <v/>
      </c>
      <c r="CI155" s="53" t="str">
        <f t="shared" si="185"/>
        <v/>
      </c>
      <c r="CJ155" s="54" t="str">
        <f t="shared" si="186"/>
        <v/>
      </c>
      <c r="CK155" s="53" t="str">
        <f t="shared" si="187"/>
        <v/>
      </c>
      <c r="CL155" s="53" t="str">
        <f t="shared" si="188"/>
        <v/>
      </c>
      <c r="CM155" s="53" t="str">
        <f t="shared" si="189"/>
        <v/>
      </c>
      <c r="CN155" s="53" t="str">
        <f t="shared" si="190"/>
        <v/>
      </c>
      <c r="CO155" s="53" t="str">
        <f t="shared" si="191"/>
        <v/>
      </c>
      <c r="CP155" s="53" t="str">
        <f t="shared" si="192"/>
        <v/>
      </c>
      <c r="CQ155" s="53" t="str">
        <f t="shared" si="193"/>
        <v/>
      </c>
      <c r="CR155" s="53" t="str">
        <f t="shared" si="194"/>
        <v/>
      </c>
      <c r="CS155" s="53" t="str">
        <f t="shared" si="195"/>
        <v/>
      </c>
      <c r="CT155" s="53" t="str">
        <f t="shared" si="196"/>
        <v/>
      </c>
      <c r="CU155" s="53" t="str">
        <f t="shared" si="197"/>
        <v/>
      </c>
    </row>
    <row r="156" spans="1:99" ht="81.75" hidden="1" thickBot="1" x14ac:dyDescent="0.35">
      <c r="A156" s="40">
        <v>144</v>
      </c>
      <c r="B156" s="95">
        <v>4</v>
      </c>
      <c r="C156" s="430" t="s">
        <v>803</v>
      </c>
      <c r="D156" s="40" t="s">
        <v>248</v>
      </c>
      <c r="E156" s="403">
        <v>4</v>
      </c>
      <c r="F156" s="422" t="s">
        <v>1001</v>
      </c>
      <c r="G156" s="40" t="s">
        <v>141</v>
      </c>
      <c r="H156" s="411">
        <v>164.6</v>
      </c>
      <c r="I156" s="411">
        <v>56.6</v>
      </c>
      <c r="J156" s="296">
        <f t="shared" si="133"/>
        <v>48.893999999999991</v>
      </c>
      <c r="K156" s="297">
        <f t="shared" si="134"/>
        <v>48.993999999999993</v>
      </c>
      <c r="L156" s="298">
        <f t="shared" si="135"/>
        <v>50.334999999999994</v>
      </c>
      <c r="M156" s="297">
        <f t="shared" si="136"/>
        <v>50.434999999999995</v>
      </c>
      <c r="N156" s="298">
        <f t="shared" si="137"/>
        <v>53.216999999999992</v>
      </c>
      <c r="O156" s="297">
        <f t="shared" si="138"/>
        <v>53.316999999999993</v>
      </c>
      <c r="P156" s="298">
        <f t="shared" si="139"/>
        <v>57.539999999999992</v>
      </c>
      <c r="Q156" s="299">
        <f t="shared" si="140"/>
        <v>57.639999999999993</v>
      </c>
      <c r="R156" s="300">
        <f t="shared" si="141"/>
        <v>58.139999999999993</v>
      </c>
      <c r="S156" s="299">
        <f t="shared" si="142"/>
        <v>58.239999999999995</v>
      </c>
      <c r="T156" s="298">
        <f t="shared" si="143"/>
        <v>58.639999999999993</v>
      </c>
      <c r="U156" s="299">
        <f t="shared" si="144"/>
        <v>58.739999999999995</v>
      </c>
      <c r="V156" s="300">
        <f t="shared" si="145"/>
        <v>63.037999999999997</v>
      </c>
      <c r="W156" s="299">
        <f t="shared" si="146"/>
        <v>63.137999999999998</v>
      </c>
      <c r="X156" s="300">
        <f t="shared" si="147"/>
        <v>65.97</v>
      </c>
      <c r="Y156" s="299">
        <f t="shared" si="148"/>
        <v>66.069999999999993</v>
      </c>
      <c r="Z156" s="300">
        <f t="shared" si="149"/>
        <v>67.435999999999993</v>
      </c>
      <c r="AA156" s="298">
        <f t="shared" si="150"/>
        <v>67.535999999999987</v>
      </c>
      <c r="AB156" s="97" t="str">
        <f t="shared" si="151"/>
        <v/>
      </c>
      <c r="AC156" s="42" t="str">
        <f t="shared" si="152"/>
        <v>HB</v>
      </c>
      <c r="AD156" s="42">
        <f t="shared" si="153"/>
        <v>70</v>
      </c>
      <c r="AE156" s="346">
        <v>0</v>
      </c>
      <c r="AF156" s="346">
        <v>4</v>
      </c>
      <c r="AG156" s="347" t="s">
        <v>872</v>
      </c>
      <c r="AH156" s="348">
        <f t="shared" si="154"/>
        <v>60</v>
      </c>
      <c r="AI156" s="346">
        <v>0</v>
      </c>
      <c r="AJ156" s="346">
        <v>3</v>
      </c>
      <c r="AK156" s="347" t="s">
        <v>260</v>
      </c>
      <c r="AL156" s="349" t="str">
        <f t="shared" si="165"/>
        <v>SGP-1</v>
      </c>
      <c r="AM156" s="348">
        <f t="shared" si="155"/>
        <v>70</v>
      </c>
      <c r="AN156" s="350">
        <f t="shared" si="166"/>
        <v>66.67</v>
      </c>
      <c r="AO156" s="346">
        <v>6</v>
      </c>
      <c r="AP156" s="346">
        <v>390</v>
      </c>
      <c r="AQ156" s="346">
        <f t="shared" si="156"/>
        <v>2790</v>
      </c>
      <c r="AR156" s="348">
        <f t="shared" si="157"/>
        <v>62</v>
      </c>
      <c r="AS156" s="346">
        <v>18</v>
      </c>
      <c r="AT156" s="348">
        <f t="shared" si="158"/>
        <v>100</v>
      </c>
      <c r="AU156" s="346">
        <v>41</v>
      </c>
      <c r="AV156" s="348">
        <f t="shared" si="159"/>
        <v>100</v>
      </c>
      <c r="AW156" s="346">
        <v>54</v>
      </c>
      <c r="AX156" s="348">
        <f t="shared" si="160"/>
        <v>100</v>
      </c>
      <c r="AY156" s="346">
        <v>43</v>
      </c>
      <c r="AZ156" s="348">
        <f t="shared" si="161"/>
        <v>100</v>
      </c>
      <c r="BA156" s="351">
        <v>4.9000000000000004</v>
      </c>
      <c r="BB156" s="348">
        <f t="shared" si="162"/>
        <v>83</v>
      </c>
      <c r="BC156" s="350">
        <f t="shared" si="167"/>
        <v>96.6</v>
      </c>
      <c r="BD156" s="350">
        <f t="shared" si="168"/>
        <v>79.3</v>
      </c>
      <c r="BE156" s="346" t="s">
        <v>450</v>
      </c>
      <c r="BF156" s="352">
        <v>0.52</v>
      </c>
      <c r="BG156" s="353" t="str">
        <f t="shared" si="169"/>
        <v>"</v>
      </c>
      <c r="BH156" s="354">
        <f t="shared" si="170"/>
        <v>75.510000000000005</v>
      </c>
      <c r="BI156" s="350">
        <f t="shared" si="171"/>
        <v>75.510000000000005</v>
      </c>
      <c r="BJ156" s="113" t="str">
        <f t="shared" si="172"/>
        <v>L</v>
      </c>
      <c r="BK156" s="347" t="str">
        <f t="shared" si="198"/>
        <v/>
      </c>
      <c r="BR156" s="307"/>
      <c r="BS156" s="51" t="str">
        <f t="shared" si="173"/>
        <v>L</v>
      </c>
      <c r="BT156" s="51" t="str">
        <f t="shared" si="174"/>
        <v>L</v>
      </c>
      <c r="BU156" s="51" t="str">
        <f t="shared" si="175"/>
        <v>L</v>
      </c>
      <c r="BV156" s="51" t="str">
        <f t="shared" si="176"/>
        <v>L</v>
      </c>
      <c r="BW156" s="51" t="str">
        <f t="shared" si="177"/>
        <v>L</v>
      </c>
      <c r="BX156" s="51" t="str">
        <f t="shared" si="178"/>
        <v>L</v>
      </c>
      <c r="BY156" s="51" t="str">
        <f t="shared" si="179"/>
        <v>L</v>
      </c>
      <c r="BZ156" s="51" t="str">
        <f t="shared" si="180"/>
        <v>L</v>
      </c>
      <c r="CA156" s="51" t="str">
        <f t="shared" si="181"/>
        <v>L</v>
      </c>
      <c r="CB156" s="51" t="str">
        <f t="shared" si="182"/>
        <v>L</v>
      </c>
      <c r="CC156" s="51" t="str">
        <f t="shared" si="163"/>
        <v>L</v>
      </c>
      <c r="CD156" s="51" t="str">
        <f t="shared" si="164"/>
        <v>L</v>
      </c>
      <c r="CE156" s="51" t="str">
        <f t="shared" si="183"/>
        <v>L</v>
      </c>
      <c r="CF156" s="51"/>
      <c r="CH156" s="53" t="str">
        <f t="shared" si="184"/>
        <v/>
      </c>
      <c r="CI156" s="53" t="str">
        <f t="shared" si="185"/>
        <v/>
      </c>
      <c r="CJ156" s="54" t="str">
        <f t="shared" si="186"/>
        <v/>
      </c>
      <c r="CK156" s="53" t="str">
        <f t="shared" si="187"/>
        <v/>
      </c>
      <c r="CL156" s="53" t="str">
        <f t="shared" si="188"/>
        <v/>
      </c>
      <c r="CM156" s="53" t="str">
        <f t="shared" si="189"/>
        <v/>
      </c>
      <c r="CN156" s="53" t="str">
        <f t="shared" si="190"/>
        <v/>
      </c>
      <c r="CO156" s="53" t="str">
        <f t="shared" si="191"/>
        <v/>
      </c>
      <c r="CP156" s="53" t="str">
        <f t="shared" si="192"/>
        <v/>
      </c>
      <c r="CQ156" s="53" t="str">
        <f t="shared" si="193"/>
        <v/>
      </c>
      <c r="CR156" s="53" t="str">
        <f t="shared" si="194"/>
        <v/>
      </c>
      <c r="CS156" s="53" t="str">
        <f t="shared" si="195"/>
        <v/>
      </c>
      <c r="CT156" s="53" t="str">
        <f t="shared" si="196"/>
        <v/>
      </c>
      <c r="CU156" s="53" t="str">
        <f t="shared" si="197"/>
        <v/>
      </c>
    </row>
    <row r="157" spans="1:99" ht="81.75" hidden="1" thickBot="1" x14ac:dyDescent="0.35">
      <c r="A157" s="40">
        <v>145</v>
      </c>
      <c r="B157" s="95">
        <v>5</v>
      </c>
      <c r="C157" s="430" t="s">
        <v>804</v>
      </c>
      <c r="D157" s="40" t="s">
        <v>248</v>
      </c>
      <c r="E157" s="403">
        <v>5</v>
      </c>
      <c r="F157" s="422" t="s">
        <v>1002</v>
      </c>
      <c r="G157" s="40" t="s">
        <v>141</v>
      </c>
      <c r="H157" s="411">
        <v>170.1</v>
      </c>
      <c r="I157" s="411">
        <v>71.599999999999994</v>
      </c>
      <c r="J157" s="296">
        <f t="shared" si="133"/>
        <v>53.101499999999994</v>
      </c>
      <c r="K157" s="297">
        <f t="shared" si="134"/>
        <v>53.201499999999996</v>
      </c>
      <c r="L157" s="298">
        <f t="shared" si="135"/>
        <v>54.666249999999998</v>
      </c>
      <c r="M157" s="297">
        <f t="shared" si="136"/>
        <v>54.766249999999999</v>
      </c>
      <c r="N157" s="298">
        <f t="shared" si="137"/>
        <v>57.795749999999998</v>
      </c>
      <c r="O157" s="297">
        <f t="shared" si="138"/>
        <v>57.89575</v>
      </c>
      <c r="P157" s="298">
        <f t="shared" si="139"/>
        <v>62.489999999999995</v>
      </c>
      <c r="Q157" s="299">
        <f t="shared" si="140"/>
        <v>62.589999999999996</v>
      </c>
      <c r="R157" s="300">
        <f t="shared" si="141"/>
        <v>63.089999999999996</v>
      </c>
      <c r="S157" s="299">
        <f t="shared" si="142"/>
        <v>63.19</v>
      </c>
      <c r="T157" s="298">
        <f t="shared" si="143"/>
        <v>63.589999999999996</v>
      </c>
      <c r="U157" s="299">
        <f t="shared" si="144"/>
        <v>63.69</v>
      </c>
      <c r="V157" s="300">
        <f t="shared" si="145"/>
        <v>68.359250000000003</v>
      </c>
      <c r="W157" s="299">
        <f t="shared" si="146"/>
        <v>68.459249999999997</v>
      </c>
      <c r="X157" s="300">
        <f t="shared" si="147"/>
        <v>71.538749999999993</v>
      </c>
      <c r="Y157" s="299">
        <f t="shared" si="148"/>
        <v>71.638749999999987</v>
      </c>
      <c r="Z157" s="300">
        <f t="shared" si="149"/>
        <v>73.128500000000003</v>
      </c>
      <c r="AA157" s="298">
        <f t="shared" si="150"/>
        <v>73.228499999999997</v>
      </c>
      <c r="AB157" s="97" t="str">
        <f t="shared" si="151"/>
        <v/>
      </c>
      <c r="AC157" s="42" t="str">
        <f t="shared" si="152"/>
        <v>NA</v>
      </c>
      <c r="AD157" s="42">
        <f t="shared" si="153"/>
        <v>60</v>
      </c>
      <c r="AE157" s="346">
        <v>1</v>
      </c>
      <c r="AF157" s="346">
        <v>5</v>
      </c>
      <c r="AG157" s="347" t="s">
        <v>873</v>
      </c>
      <c r="AH157" s="348">
        <f t="shared" si="154"/>
        <v>49</v>
      </c>
      <c r="AI157" s="346">
        <v>0</v>
      </c>
      <c r="AJ157" s="346">
        <v>3</v>
      </c>
      <c r="AK157" s="347" t="s">
        <v>936</v>
      </c>
      <c r="AL157" s="349" t="str">
        <f t="shared" si="165"/>
        <v>SGP-1</v>
      </c>
      <c r="AM157" s="348">
        <f t="shared" si="155"/>
        <v>70</v>
      </c>
      <c r="AN157" s="350">
        <f t="shared" si="166"/>
        <v>59.67</v>
      </c>
      <c r="AO157" s="346">
        <v>6</v>
      </c>
      <c r="AP157" s="346">
        <v>170</v>
      </c>
      <c r="AQ157" s="346">
        <f t="shared" si="156"/>
        <v>2570</v>
      </c>
      <c r="AR157" s="348">
        <f t="shared" si="157"/>
        <v>50</v>
      </c>
      <c r="AS157" s="346">
        <v>18</v>
      </c>
      <c r="AT157" s="348">
        <f t="shared" si="158"/>
        <v>100</v>
      </c>
      <c r="AU157" s="346">
        <v>41</v>
      </c>
      <c r="AV157" s="348">
        <f t="shared" si="159"/>
        <v>100</v>
      </c>
      <c r="AW157" s="346">
        <v>54</v>
      </c>
      <c r="AX157" s="348">
        <f t="shared" si="160"/>
        <v>100</v>
      </c>
      <c r="AY157" s="346">
        <v>34</v>
      </c>
      <c r="AZ157" s="348">
        <f t="shared" si="161"/>
        <v>80</v>
      </c>
      <c r="BA157" s="351">
        <v>5.4</v>
      </c>
      <c r="BB157" s="348">
        <f t="shared" si="162"/>
        <v>67</v>
      </c>
      <c r="BC157" s="350">
        <f t="shared" si="167"/>
        <v>89.4</v>
      </c>
      <c r="BD157" s="350">
        <f t="shared" si="168"/>
        <v>69.7</v>
      </c>
      <c r="BE157" s="346" t="s">
        <v>450</v>
      </c>
      <c r="BF157" s="352">
        <v>1.02</v>
      </c>
      <c r="BG157" s="353" t="str">
        <f t="shared" si="169"/>
        <v>"</v>
      </c>
      <c r="BH157" s="354">
        <f t="shared" si="170"/>
        <v>66.69</v>
      </c>
      <c r="BI157" s="350">
        <f t="shared" si="171"/>
        <v>66.69</v>
      </c>
      <c r="BJ157" s="113" t="str">
        <f t="shared" si="172"/>
        <v>L</v>
      </c>
      <c r="BK157" s="347" t="str">
        <f t="shared" si="198"/>
        <v/>
      </c>
      <c r="BR157" s="307"/>
      <c r="BS157" s="51" t="str">
        <f t="shared" si="173"/>
        <v>L</v>
      </c>
      <c r="BT157" s="51" t="str">
        <f t="shared" si="174"/>
        <v>L</v>
      </c>
      <c r="BU157" s="51" t="str">
        <f t="shared" si="175"/>
        <v>L</v>
      </c>
      <c r="BV157" s="51" t="str">
        <f t="shared" si="176"/>
        <v>L</v>
      </c>
      <c r="BW157" s="51" t="str">
        <f t="shared" si="177"/>
        <v>L</v>
      </c>
      <c r="BX157" s="51" t="str">
        <f t="shared" si="178"/>
        <v>L</v>
      </c>
      <c r="BY157" s="51" t="str">
        <f t="shared" si="179"/>
        <v>L</v>
      </c>
      <c r="BZ157" s="51" t="str">
        <f t="shared" si="180"/>
        <v>L</v>
      </c>
      <c r="CA157" s="51" t="str">
        <f t="shared" si="181"/>
        <v>L</v>
      </c>
      <c r="CB157" s="51" t="str">
        <f t="shared" si="182"/>
        <v>L</v>
      </c>
      <c r="CC157" s="51" t="str">
        <f t="shared" si="163"/>
        <v>L</v>
      </c>
      <c r="CD157" s="51" t="str">
        <f t="shared" si="164"/>
        <v>L</v>
      </c>
      <c r="CE157" s="51" t="str">
        <f t="shared" si="183"/>
        <v>L</v>
      </c>
      <c r="CF157" s="51"/>
      <c r="CH157" s="53" t="str">
        <f t="shared" si="184"/>
        <v/>
      </c>
      <c r="CI157" s="53" t="str">
        <f t="shared" si="185"/>
        <v/>
      </c>
      <c r="CJ157" s="54" t="str">
        <f t="shared" si="186"/>
        <v/>
      </c>
      <c r="CK157" s="53" t="str">
        <f t="shared" si="187"/>
        <v/>
      </c>
      <c r="CL157" s="53" t="str">
        <f t="shared" si="188"/>
        <v/>
      </c>
      <c r="CM157" s="53" t="str">
        <f t="shared" si="189"/>
        <v/>
      </c>
      <c r="CN157" s="53" t="str">
        <f t="shared" si="190"/>
        <v/>
      </c>
      <c r="CO157" s="53" t="str">
        <f t="shared" si="191"/>
        <v/>
      </c>
      <c r="CP157" s="53" t="str">
        <f t="shared" si="192"/>
        <v/>
      </c>
      <c r="CQ157" s="53" t="str">
        <f t="shared" si="193"/>
        <v/>
      </c>
      <c r="CR157" s="53" t="str">
        <f t="shared" si="194"/>
        <v/>
      </c>
      <c r="CS157" s="53" t="str">
        <f t="shared" si="195"/>
        <v/>
      </c>
      <c r="CT157" s="53" t="str">
        <f t="shared" si="196"/>
        <v/>
      </c>
      <c r="CU157" s="53" t="str">
        <f t="shared" si="197"/>
        <v/>
      </c>
    </row>
    <row r="158" spans="1:99" ht="81.75" hidden="1" thickBot="1" x14ac:dyDescent="0.35">
      <c r="A158" s="40">
        <v>146</v>
      </c>
      <c r="B158" s="95">
        <v>6</v>
      </c>
      <c r="C158" s="430" t="s">
        <v>805</v>
      </c>
      <c r="D158" s="40" t="s">
        <v>248</v>
      </c>
      <c r="E158" s="404">
        <v>11</v>
      </c>
      <c r="F158" s="422" t="s">
        <v>1003</v>
      </c>
      <c r="G158" s="40" t="s">
        <v>141</v>
      </c>
      <c r="H158" s="411">
        <v>170.4</v>
      </c>
      <c r="I158" s="411">
        <v>62.9</v>
      </c>
      <c r="J158" s="296">
        <f t="shared" si="133"/>
        <v>53.331000000000003</v>
      </c>
      <c r="K158" s="297">
        <f t="shared" si="134"/>
        <v>53.431000000000004</v>
      </c>
      <c r="L158" s="298">
        <f t="shared" si="135"/>
        <v>54.902500000000003</v>
      </c>
      <c r="M158" s="297">
        <f t="shared" si="136"/>
        <v>55.002500000000005</v>
      </c>
      <c r="N158" s="298">
        <f t="shared" si="137"/>
        <v>58.045500000000004</v>
      </c>
      <c r="O158" s="297">
        <f t="shared" si="138"/>
        <v>58.145500000000006</v>
      </c>
      <c r="P158" s="298">
        <f t="shared" si="139"/>
        <v>62.760000000000005</v>
      </c>
      <c r="Q158" s="299">
        <f t="shared" si="140"/>
        <v>62.860000000000007</v>
      </c>
      <c r="R158" s="300">
        <f t="shared" si="141"/>
        <v>63.360000000000007</v>
      </c>
      <c r="S158" s="299">
        <f t="shared" si="142"/>
        <v>63.460000000000008</v>
      </c>
      <c r="T158" s="298">
        <f t="shared" si="143"/>
        <v>63.860000000000007</v>
      </c>
      <c r="U158" s="299">
        <f t="shared" si="144"/>
        <v>63.960000000000008</v>
      </c>
      <c r="V158" s="300">
        <f t="shared" si="145"/>
        <v>68.649500000000003</v>
      </c>
      <c r="W158" s="299">
        <f t="shared" si="146"/>
        <v>68.749499999999998</v>
      </c>
      <c r="X158" s="300">
        <f t="shared" si="147"/>
        <v>71.842500000000001</v>
      </c>
      <c r="Y158" s="299">
        <f t="shared" si="148"/>
        <v>71.942499999999995</v>
      </c>
      <c r="Z158" s="300">
        <f t="shared" si="149"/>
        <v>73.439000000000007</v>
      </c>
      <c r="AA158" s="298">
        <f t="shared" si="150"/>
        <v>73.539000000000001</v>
      </c>
      <c r="AB158" s="97" t="str">
        <f t="shared" si="151"/>
        <v/>
      </c>
      <c r="AC158" s="42" t="str">
        <f t="shared" si="152"/>
        <v>IB</v>
      </c>
      <c r="AD158" s="42">
        <f t="shared" si="153"/>
        <v>90</v>
      </c>
      <c r="AE158" s="346">
        <v>0</v>
      </c>
      <c r="AF158" s="346">
        <v>7</v>
      </c>
      <c r="AG158" s="347" t="s">
        <v>874</v>
      </c>
      <c r="AH158" s="348">
        <f t="shared" si="154"/>
        <v>30</v>
      </c>
      <c r="AI158" s="346">
        <v>0</v>
      </c>
      <c r="AJ158" s="346">
        <v>3</v>
      </c>
      <c r="AK158" s="347" t="s">
        <v>937</v>
      </c>
      <c r="AL158" s="349" t="str">
        <f t="shared" si="165"/>
        <v>SGP-1</v>
      </c>
      <c r="AM158" s="348">
        <f t="shared" si="155"/>
        <v>70</v>
      </c>
      <c r="AN158" s="350">
        <f t="shared" si="166"/>
        <v>63.33</v>
      </c>
      <c r="AO158" s="346">
        <v>7</v>
      </c>
      <c r="AP158" s="346">
        <v>100</v>
      </c>
      <c r="AQ158" s="346">
        <f t="shared" si="156"/>
        <v>2900</v>
      </c>
      <c r="AR158" s="348">
        <f t="shared" si="157"/>
        <v>68</v>
      </c>
      <c r="AS158" s="346">
        <v>18</v>
      </c>
      <c r="AT158" s="348">
        <f t="shared" si="158"/>
        <v>100</v>
      </c>
      <c r="AU158" s="346">
        <v>41</v>
      </c>
      <c r="AV158" s="348">
        <f t="shared" si="159"/>
        <v>100</v>
      </c>
      <c r="AW158" s="346">
        <v>54</v>
      </c>
      <c r="AX158" s="348">
        <f t="shared" si="160"/>
        <v>100</v>
      </c>
      <c r="AY158" s="346">
        <v>43</v>
      </c>
      <c r="AZ158" s="348">
        <f t="shared" si="161"/>
        <v>100</v>
      </c>
      <c r="BA158" s="351">
        <v>5.4</v>
      </c>
      <c r="BB158" s="348">
        <f t="shared" si="162"/>
        <v>67</v>
      </c>
      <c r="BC158" s="350">
        <f t="shared" si="167"/>
        <v>93.4</v>
      </c>
      <c r="BD158" s="350">
        <f t="shared" si="168"/>
        <v>80.7</v>
      </c>
      <c r="BE158" s="346" t="s">
        <v>450</v>
      </c>
      <c r="BF158" s="352">
        <v>1.21</v>
      </c>
      <c r="BG158" s="353" t="str">
        <f t="shared" si="169"/>
        <v>"</v>
      </c>
      <c r="BH158" s="354">
        <f t="shared" si="170"/>
        <v>75.489999999999995</v>
      </c>
      <c r="BI158" s="350">
        <f t="shared" si="171"/>
        <v>37.5</v>
      </c>
      <c r="BJ158" s="113" t="str">
        <f t="shared" si="172"/>
        <v>TL</v>
      </c>
      <c r="BK158" s="347" t="str">
        <f t="shared" si="198"/>
        <v xml:space="preserve">NSA=N-7(30)(NM-= HA, HAS-3, LD-2, KP),                    </v>
      </c>
      <c r="BR158" s="307"/>
      <c r="BS158" s="51" t="str">
        <f t="shared" si="173"/>
        <v>L</v>
      </c>
      <c r="BT158" s="51" t="str">
        <f t="shared" si="174"/>
        <v>TL</v>
      </c>
      <c r="BU158" s="51" t="str">
        <f t="shared" si="175"/>
        <v>L</v>
      </c>
      <c r="BV158" s="51" t="str">
        <f t="shared" si="176"/>
        <v>L</v>
      </c>
      <c r="BW158" s="51" t="str">
        <f t="shared" si="177"/>
        <v>L</v>
      </c>
      <c r="BX158" s="51" t="str">
        <f t="shared" si="178"/>
        <v>L</v>
      </c>
      <c r="BY158" s="51" t="str">
        <f t="shared" si="179"/>
        <v>L</v>
      </c>
      <c r="BZ158" s="51" t="str">
        <f t="shared" si="180"/>
        <v>L</v>
      </c>
      <c r="CA158" s="51" t="str">
        <f t="shared" si="181"/>
        <v>L</v>
      </c>
      <c r="CB158" s="51" t="str">
        <f t="shared" si="182"/>
        <v>L</v>
      </c>
      <c r="CC158" s="51" t="str">
        <f t="shared" si="163"/>
        <v>L</v>
      </c>
      <c r="CD158" s="51" t="str">
        <f t="shared" si="164"/>
        <v>L</v>
      </c>
      <c r="CE158" s="51" t="str">
        <f t="shared" si="183"/>
        <v>L</v>
      </c>
      <c r="CF158" s="51"/>
      <c r="CH158" s="53" t="str">
        <f t="shared" si="184"/>
        <v/>
      </c>
      <c r="CI158" s="53" t="str">
        <f t="shared" si="185"/>
        <v xml:space="preserve">NSA=N-7(30)(NM-= HA, HAS-3, LD-2, KP),                    </v>
      </c>
      <c r="CJ158" s="54" t="str">
        <f t="shared" si="186"/>
        <v/>
      </c>
      <c r="CK158" s="53" t="str">
        <f t="shared" si="187"/>
        <v/>
      </c>
      <c r="CL158" s="53" t="str">
        <f t="shared" si="188"/>
        <v/>
      </c>
      <c r="CM158" s="53" t="str">
        <f t="shared" si="189"/>
        <v/>
      </c>
      <c r="CN158" s="53" t="str">
        <f t="shared" si="190"/>
        <v/>
      </c>
      <c r="CO158" s="53" t="str">
        <f t="shared" si="191"/>
        <v/>
      </c>
      <c r="CP158" s="53" t="str">
        <f t="shared" si="192"/>
        <v/>
      </c>
      <c r="CQ158" s="53" t="str">
        <f t="shared" si="193"/>
        <v/>
      </c>
      <c r="CR158" s="53" t="str">
        <f t="shared" si="194"/>
        <v/>
      </c>
      <c r="CS158" s="53" t="str">
        <f t="shared" si="195"/>
        <v/>
      </c>
      <c r="CT158" s="53" t="str">
        <f t="shared" si="196"/>
        <v/>
      </c>
      <c r="CU158" s="53" t="str">
        <f t="shared" si="197"/>
        <v/>
      </c>
    </row>
    <row r="159" spans="1:99" ht="81.75" hidden="1" thickBot="1" x14ac:dyDescent="0.35">
      <c r="A159" s="40">
        <v>147</v>
      </c>
      <c r="B159" s="95">
        <v>7</v>
      </c>
      <c r="C159" s="430" t="s">
        <v>806</v>
      </c>
      <c r="D159" s="40" t="s">
        <v>248</v>
      </c>
      <c r="E159" s="404">
        <v>12</v>
      </c>
      <c r="F159" s="422" t="s">
        <v>1004</v>
      </c>
      <c r="G159" s="40" t="s">
        <v>141</v>
      </c>
      <c r="H159" s="411">
        <v>164.6</v>
      </c>
      <c r="I159" s="411">
        <v>64.2</v>
      </c>
      <c r="J159" s="296">
        <f t="shared" si="133"/>
        <v>48.893999999999991</v>
      </c>
      <c r="K159" s="297">
        <f t="shared" si="134"/>
        <v>48.993999999999993</v>
      </c>
      <c r="L159" s="298">
        <f t="shared" si="135"/>
        <v>50.334999999999994</v>
      </c>
      <c r="M159" s="297">
        <f t="shared" si="136"/>
        <v>50.434999999999995</v>
      </c>
      <c r="N159" s="298">
        <f t="shared" si="137"/>
        <v>53.216999999999992</v>
      </c>
      <c r="O159" s="297">
        <f t="shared" si="138"/>
        <v>53.316999999999993</v>
      </c>
      <c r="P159" s="298">
        <f t="shared" si="139"/>
        <v>57.539999999999992</v>
      </c>
      <c r="Q159" s="299">
        <f t="shared" si="140"/>
        <v>57.639999999999993</v>
      </c>
      <c r="R159" s="300">
        <f t="shared" si="141"/>
        <v>58.139999999999993</v>
      </c>
      <c r="S159" s="299">
        <f t="shared" si="142"/>
        <v>58.239999999999995</v>
      </c>
      <c r="T159" s="298">
        <f t="shared" si="143"/>
        <v>58.639999999999993</v>
      </c>
      <c r="U159" s="299">
        <f t="shared" si="144"/>
        <v>58.739999999999995</v>
      </c>
      <c r="V159" s="300">
        <f t="shared" si="145"/>
        <v>63.037999999999997</v>
      </c>
      <c r="W159" s="299">
        <f t="shared" si="146"/>
        <v>63.137999999999998</v>
      </c>
      <c r="X159" s="300">
        <f t="shared" si="147"/>
        <v>65.97</v>
      </c>
      <c r="Y159" s="299">
        <f t="shared" si="148"/>
        <v>66.069999999999993</v>
      </c>
      <c r="Z159" s="300">
        <f t="shared" si="149"/>
        <v>67.435999999999993</v>
      </c>
      <c r="AA159" s="298">
        <f t="shared" si="150"/>
        <v>67.535999999999987</v>
      </c>
      <c r="AB159" s="97" t="str">
        <f t="shared" si="151"/>
        <v/>
      </c>
      <c r="AC159" s="42" t="str">
        <f t="shared" si="152"/>
        <v>NA</v>
      </c>
      <c r="AD159" s="42">
        <f t="shared" si="153"/>
        <v>60</v>
      </c>
      <c r="AE159" s="346">
        <v>2</v>
      </c>
      <c r="AF159" s="346">
        <v>2</v>
      </c>
      <c r="AG159" s="347" t="s">
        <v>875</v>
      </c>
      <c r="AH159" s="348">
        <f t="shared" si="154"/>
        <v>78</v>
      </c>
      <c r="AI159" s="346">
        <v>0</v>
      </c>
      <c r="AJ159" s="346">
        <v>4</v>
      </c>
      <c r="AK159" s="347" t="s">
        <v>938</v>
      </c>
      <c r="AL159" s="349" t="str">
        <f t="shared" si="165"/>
        <v>SGP-2</v>
      </c>
      <c r="AM159" s="348">
        <f t="shared" si="155"/>
        <v>60</v>
      </c>
      <c r="AN159" s="350">
        <f t="shared" si="166"/>
        <v>66</v>
      </c>
      <c r="AO159" s="346">
        <v>6</v>
      </c>
      <c r="AP159" s="346">
        <v>320</v>
      </c>
      <c r="AQ159" s="346">
        <f t="shared" si="156"/>
        <v>2720</v>
      </c>
      <c r="AR159" s="348">
        <f t="shared" si="157"/>
        <v>58</v>
      </c>
      <c r="AS159" s="346">
        <v>18</v>
      </c>
      <c r="AT159" s="348">
        <f t="shared" si="158"/>
        <v>100</v>
      </c>
      <c r="AU159" s="346">
        <v>41</v>
      </c>
      <c r="AV159" s="348">
        <f t="shared" si="159"/>
        <v>100</v>
      </c>
      <c r="AW159" s="346">
        <v>52</v>
      </c>
      <c r="AX159" s="348">
        <f t="shared" si="160"/>
        <v>90</v>
      </c>
      <c r="AY159" s="346">
        <v>43</v>
      </c>
      <c r="AZ159" s="348">
        <f t="shared" si="161"/>
        <v>100</v>
      </c>
      <c r="BA159" s="351">
        <v>5.21</v>
      </c>
      <c r="BB159" s="348">
        <f t="shared" si="162"/>
        <v>73</v>
      </c>
      <c r="BC159" s="350">
        <f t="shared" si="167"/>
        <v>92.6</v>
      </c>
      <c r="BD159" s="350">
        <f t="shared" si="168"/>
        <v>75.3</v>
      </c>
      <c r="BE159" s="346" t="s">
        <v>450</v>
      </c>
      <c r="BF159" s="352">
        <v>0.54</v>
      </c>
      <c r="BG159" s="353" t="str">
        <f t="shared" si="169"/>
        <v>"</v>
      </c>
      <c r="BH159" s="354">
        <f t="shared" si="170"/>
        <v>72.510000000000005</v>
      </c>
      <c r="BI159" s="350">
        <f t="shared" si="171"/>
        <v>72.510000000000005</v>
      </c>
      <c r="BJ159" s="113" t="str">
        <f t="shared" si="172"/>
        <v>L</v>
      </c>
      <c r="BK159" s="347" t="str">
        <f t="shared" si="198"/>
        <v/>
      </c>
      <c r="BR159" s="307"/>
      <c r="BS159" s="51" t="str">
        <f t="shared" si="173"/>
        <v>L</v>
      </c>
      <c r="BT159" s="51" t="str">
        <f t="shared" si="174"/>
        <v>L</v>
      </c>
      <c r="BU159" s="51" t="str">
        <f t="shared" si="175"/>
        <v>L</v>
      </c>
      <c r="BV159" s="51" t="str">
        <f t="shared" si="176"/>
        <v>L</v>
      </c>
      <c r="BW159" s="51" t="str">
        <f t="shared" si="177"/>
        <v>L</v>
      </c>
      <c r="BX159" s="51" t="str">
        <f t="shared" si="178"/>
        <v>L</v>
      </c>
      <c r="BY159" s="51" t="str">
        <f t="shared" si="179"/>
        <v>L</v>
      </c>
      <c r="BZ159" s="51" t="str">
        <f t="shared" si="180"/>
        <v>L</v>
      </c>
      <c r="CA159" s="51" t="str">
        <f t="shared" si="181"/>
        <v>L</v>
      </c>
      <c r="CB159" s="51" t="str">
        <f t="shared" si="182"/>
        <v>L</v>
      </c>
      <c r="CC159" s="51" t="str">
        <f t="shared" si="163"/>
        <v>L</v>
      </c>
      <c r="CD159" s="51" t="str">
        <f t="shared" si="164"/>
        <v>L</v>
      </c>
      <c r="CE159" s="51" t="str">
        <f t="shared" si="183"/>
        <v>L</v>
      </c>
      <c r="CF159" s="51"/>
      <c r="CH159" s="53" t="str">
        <f t="shared" si="184"/>
        <v/>
      </c>
      <c r="CI159" s="53" t="str">
        <f t="shared" si="185"/>
        <v/>
      </c>
      <c r="CJ159" s="54" t="str">
        <f t="shared" si="186"/>
        <v/>
      </c>
      <c r="CK159" s="53" t="str">
        <f t="shared" si="187"/>
        <v/>
      </c>
      <c r="CL159" s="53" t="str">
        <f t="shared" si="188"/>
        <v/>
      </c>
      <c r="CM159" s="53" t="str">
        <f t="shared" si="189"/>
        <v/>
      </c>
      <c r="CN159" s="53" t="str">
        <f t="shared" si="190"/>
        <v/>
      </c>
      <c r="CO159" s="53" t="str">
        <f t="shared" si="191"/>
        <v/>
      </c>
      <c r="CP159" s="53" t="str">
        <f t="shared" si="192"/>
        <v/>
      </c>
      <c r="CQ159" s="53" t="str">
        <f t="shared" si="193"/>
        <v/>
      </c>
      <c r="CR159" s="53" t="str">
        <f t="shared" si="194"/>
        <v/>
      </c>
      <c r="CS159" s="53" t="str">
        <f t="shared" si="195"/>
        <v/>
      </c>
      <c r="CT159" s="53" t="str">
        <f t="shared" si="196"/>
        <v/>
      </c>
      <c r="CU159" s="53" t="str">
        <f t="shared" si="197"/>
        <v/>
      </c>
    </row>
    <row r="160" spans="1:99" ht="81.75" hidden="1" thickBot="1" x14ac:dyDescent="0.35">
      <c r="A160" s="40">
        <v>148</v>
      </c>
      <c r="B160" s="95">
        <v>8</v>
      </c>
      <c r="C160" s="430" t="s">
        <v>807</v>
      </c>
      <c r="D160" s="40" t="s">
        <v>248</v>
      </c>
      <c r="E160" s="404">
        <v>13</v>
      </c>
      <c r="F160" s="422" t="s">
        <v>1005</v>
      </c>
      <c r="G160" s="40" t="s">
        <v>141</v>
      </c>
      <c r="H160" s="411">
        <v>163.1</v>
      </c>
      <c r="I160" s="411">
        <v>58.3</v>
      </c>
      <c r="J160" s="296">
        <f t="shared" si="133"/>
        <v>47.746499999999997</v>
      </c>
      <c r="K160" s="297">
        <f t="shared" si="134"/>
        <v>47.846499999999999</v>
      </c>
      <c r="L160" s="298">
        <f t="shared" si="135"/>
        <v>49.153749999999995</v>
      </c>
      <c r="M160" s="297">
        <f t="shared" si="136"/>
        <v>49.253749999999997</v>
      </c>
      <c r="N160" s="298">
        <f t="shared" si="137"/>
        <v>51.968249999999998</v>
      </c>
      <c r="O160" s="297">
        <f t="shared" si="138"/>
        <v>52.068249999999999</v>
      </c>
      <c r="P160" s="298">
        <f t="shared" si="139"/>
        <v>56.19</v>
      </c>
      <c r="Q160" s="299">
        <f t="shared" si="140"/>
        <v>56.29</v>
      </c>
      <c r="R160" s="300">
        <f t="shared" si="141"/>
        <v>56.79</v>
      </c>
      <c r="S160" s="299">
        <f t="shared" si="142"/>
        <v>56.89</v>
      </c>
      <c r="T160" s="298">
        <f t="shared" si="143"/>
        <v>57.29</v>
      </c>
      <c r="U160" s="299">
        <f t="shared" si="144"/>
        <v>57.39</v>
      </c>
      <c r="V160" s="300">
        <f t="shared" si="145"/>
        <v>61.586749999999995</v>
      </c>
      <c r="W160" s="299">
        <f t="shared" si="146"/>
        <v>61.686749999999996</v>
      </c>
      <c r="X160" s="300">
        <f t="shared" si="147"/>
        <v>64.451250000000002</v>
      </c>
      <c r="Y160" s="299">
        <f t="shared" si="148"/>
        <v>64.551249999999996</v>
      </c>
      <c r="Z160" s="300">
        <f t="shared" si="149"/>
        <v>65.883499999999998</v>
      </c>
      <c r="AA160" s="298">
        <f t="shared" si="150"/>
        <v>65.983499999999992</v>
      </c>
      <c r="AB160" s="97" t="str">
        <f t="shared" si="151"/>
        <v/>
      </c>
      <c r="AC160" s="42" t="str">
        <f t="shared" si="152"/>
        <v>HA</v>
      </c>
      <c r="AD160" s="42">
        <f t="shared" si="153"/>
        <v>80</v>
      </c>
      <c r="AE160" s="346">
        <v>0</v>
      </c>
      <c r="AF160" s="346">
        <v>6</v>
      </c>
      <c r="AG160" s="347" t="s">
        <v>548</v>
      </c>
      <c r="AH160" s="348">
        <f t="shared" si="154"/>
        <v>40</v>
      </c>
      <c r="AI160" s="346">
        <v>0</v>
      </c>
      <c r="AJ160" s="346">
        <v>2</v>
      </c>
      <c r="AK160" s="347" t="s">
        <v>939</v>
      </c>
      <c r="AL160" s="349" t="str">
        <f t="shared" si="165"/>
        <v>SGP-1</v>
      </c>
      <c r="AM160" s="348">
        <f t="shared" si="155"/>
        <v>80</v>
      </c>
      <c r="AN160" s="350">
        <f t="shared" si="166"/>
        <v>66.67</v>
      </c>
      <c r="AO160" s="346">
        <v>6</v>
      </c>
      <c r="AP160" s="346">
        <v>130</v>
      </c>
      <c r="AQ160" s="346">
        <f t="shared" si="156"/>
        <v>2530</v>
      </c>
      <c r="AR160" s="348">
        <f t="shared" si="157"/>
        <v>48</v>
      </c>
      <c r="AS160" s="346">
        <v>17</v>
      </c>
      <c r="AT160" s="348">
        <f t="shared" si="158"/>
        <v>95</v>
      </c>
      <c r="AU160" s="346">
        <v>41</v>
      </c>
      <c r="AV160" s="348">
        <f t="shared" si="159"/>
        <v>100</v>
      </c>
      <c r="AW160" s="346">
        <v>54</v>
      </c>
      <c r="AX160" s="348">
        <f t="shared" si="160"/>
        <v>100</v>
      </c>
      <c r="AY160" s="346">
        <v>39</v>
      </c>
      <c r="AZ160" s="348">
        <f t="shared" si="161"/>
        <v>92</v>
      </c>
      <c r="BA160" s="351">
        <v>5.2</v>
      </c>
      <c r="BB160" s="348">
        <f t="shared" si="162"/>
        <v>73</v>
      </c>
      <c r="BC160" s="350">
        <f t="shared" si="167"/>
        <v>92</v>
      </c>
      <c r="BD160" s="350">
        <f t="shared" si="168"/>
        <v>70</v>
      </c>
      <c r="BE160" s="346" t="s">
        <v>450</v>
      </c>
      <c r="BF160" s="352">
        <v>0.54</v>
      </c>
      <c r="BG160" s="353" t="str">
        <f t="shared" si="169"/>
        <v>"</v>
      </c>
      <c r="BH160" s="354">
        <f t="shared" si="170"/>
        <v>69</v>
      </c>
      <c r="BI160" s="350">
        <f t="shared" si="171"/>
        <v>69</v>
      </c>
      <c r="BJ160" s="113" t="str">
        <f t="shared" si="172"/>
        <v>L</v>
      </c>
      <c r="BK160" s="347" t="str">
        <f t="shared" si="198"/>
        <v/>
      </c>
      <c r="BR160" s="307"/>
      <c r="BS160" s="51" t="str">
        <f t="shared" si="173"/>
        <v>L</v>
      </c>
      <c r="BT160" s="51" t="str">
        <f t="shared" si="174"/>
        <v>L</v>
      </c>
      <c r="BU160" s="51" t="str">
        <f t="shared" si="175"/>
        <v>L</v>
      </c>
      <c r="BV160" s="51" t="str">
        <f t="shared" si="176"/>
        <v>L</v>
      </c>
      <c r="BW160" s="51" t="str">
        <f t="shared" si="177"/>
        <v>L</v>
      </c>
      <c r="BX160" s="51" t="str">
        <f t="shared" si="178"/>
        <v>L</v>
      </c>
      <c r="BY160" s="51" t="str">
        <f t="shared" si="179"/>
        <v>L</v>
      </c>
      <c r="BZ160" s="51" t="str">
        <f t="shared" si="180"/>
        <v>L</v>
      </c>
      <c r="CA160" s="51" t="str">
        <f t="shared" si="181"/>
        <v>L</v>
      </c>
      <c r="CB160" s="51" t="str">
        <f t="shared" si="182"/>
        <v>L</v>
      </c>
      <c r="CC160" s="51" t="str">
        <f t="shared" si="163"/>
        <v>L</v>
      </c>
      <c r="CD160" s="51" t="str">
        <f t="shared" si="164"/>
        <v>L</v>
      </c>
      <c r="CE160" s="51" t="str">
        <f t="shared" si="183"/>
        <v>L</v>
      </c>
      <c r="CF160" s="51"/>
      <c r="CH160" s="53" t="str">
        <f t="shared" si="184"/>
        <v/>
      </c>
      <c r="CI160" s="53" t="str">
        <f t="shared" si="185"/>
        <v/>
      </c>
      <c r="CJ160" s="54" t="str">
        <f t="shared" si="186"/>
        <v/>
      </c>
      <c r="CK160" s="53" t="str">
        <f t="shared" si="187"/>
        <v/>
      </c>
      <c r="CL160" s="53" t="str">
        <f t="shared" si="188"/>
        <v/>
      </c>
      <c r="CM160" s="53" t="str">
        <f t="shared" si="189"/>
        <v/>
      </c>
      <c r="CN160" s="53" t="str">
        <f t="shared" si="190"/>
        <v/>
      </c>
      <c r="CO160" s="53" t="str">
        <f t="shared" si="191"/>
        <v/>
      </c>
      <c r="CP160" s="53" t="str">
        <f t="shared" si="192"/>
        <v/>
      </c>
      <c r="CQ160" s="53" t="str">
        <f t="shared" si="193"/>
        <v/>
      </c>
      <c r="CR160" s="53" t="str">
        <f t="shared" si="194"/>
        <v/>
      </c>
      <c r="CS160" s="53" t="str">
        <f t="shared" si="195"/>
        <v/>
      </c>
      <c r="CT160" s="53" t="str">
        <f t="shared" si="196"/>
        <v/>
      </c>
      <c r="CU160" s="53" t="str">
        <f t="shared" si="197"/>
        <v/>
      </c>
    </row>
    <row r="161" spans="1:99" ht="83.25" hidden="1" thickBot="1" x14ac:dyDescent="0.35">
      <c r="A161" s="40">
        <v>149</v>
      </c>
      <c r="B161" s="95">
        <v>9</v>
      </c>
      <c r="C161" s="430" t="s">
        <v>808</v>
      </c>
      <c r="D161" s="40" t="s">
        <v>248</v>
      </c>
      <c r="E161" s="404">
        <v>14</v>
      </c>
      <c r="F161" s="422" t="s">
        <v>1006</v>
      </c>
      <c r="G161" s="40" t="s">
        <v>141</v>
      </c>
      <c r="H161" s="411">
        <v>164.9</v>
      </c>
      <c r="I161" s="411">
        <v>57.7</v>
      </c>
      <c r="J161" s="296">
        <f t="shared" si="133"/>
        <v>49.1235</v>
      </c>
      <c r="K161" s="297">
        <f t="shared" si="134"/>
        <v>49.223500000000001</v>
      </c>
      <c r="L161" s="298">
        <f t="shared" si="135"/>
        <v>50.571249999999999</v>
      </c>
      <c r="M161" s="297">
        <f t="shared" si="136"/>
        <v>50.671250000000001</v>
      </c>
      <c r="N161" s="298">
        <f t="shared" si="137"/>
        <v>53.466750000000005</v>
      </c>
      <c r="O161" s="297">
        <f t="shared" si="138"/>
        <v>53.566750000000006</v>
      </c>
      <c r="P161" s="298">
        <f t="shared" si="139"/>
        <v>57.81</v>
      </c>
      <c r="Q161" s="299">
        <f t="shared" si="140"/>
        <v>57.910000000000004</v>
      </c>
      <c r="R161" s="300">
        <f t="shared" si="141"/>
        <v>58.410000000000004</v>
      </c>
      <c r="S161" s="299">
        <f t="shared" si="142"/>
        <v>58.510000000000005</v>
      </c>
      <c r="T161" s="298">
        <f t="shared" si="143"/>
        <v>58.910000000000004</v>
      </c>
      <c r="U161" s="299">
        <f t="shared" si="144"/>
        <v>59.010000000000005</v>
      </c>
      <c r="V161" s="300">
        <f t="shared" si="145"/>
        <v>63.328250000000004</v>
      </c>
      <c r="W161" s="299">
        <f t="shared" si="146"/>
        <v>63.428250000000006</v>
      </c>
      <c r="X161" s="300">
        <f t="shared" si="147"/>
        <v>66.273750000000007</v>
      </c>
      <c r="Y161" s="299">
        <f t="shared" si="148"/>
        <v>66.373750000000001</v>
      </c>
      <c r="Z161" s="300">
        <f t="shared" si="149"/>
        <v>67.746499999999997</v>
      </c>
      <c r="AA161" s="298">
        <f t="shared" si="150"/>
        <v>67.846499999999992</v>
      </c>
      <c r="AB161" s="97" t="str">
        <f t="shared" si="151"/>
        <v/>
      </c>
      <c r="AC161" s="42" t="str">
        <f t="shared" si="152"/>
        <v>HB</v>
      </c>
      <c r="AD161" s="42">
        <f t="shared" si="153"/>
        <v>70</v>
      </c>
      <c r="AE161" s="346">
        <v>0</v>
      </c>
      <c r="AF161" s="346">
        <v>7</v>
      </c>
      <c r="AG161" s="347" t="s">
        <v>876</v>
      </c>
      <c r="AH161" s="348">
        <f t="shared" si="154"/>
        <v>30</v>
      </c>
      <c r="AI161" s="346">
        <v>0</v>
      </c>
      <c r="AJ161" s="346">
        <v>4</v>
      </c>
      <c r="AK161" s="347" t="s">
        <v>940</v>
      </c>
      <c r="AL161" s="349" t="str">
        <f t="shared" si="165"/>
        <v>SGP-2</v>
      </c>
      <c r="AM161" s="348">
        <f t="shared" si="155"/>
        <v>60</v>
      </c>
      <c r="AN161" s="350">
        <f t="shared" si="166"/>
        <v>53.33</v>
      </c>
      <c r="AO161" s="346">
        <v>7</v>
      </c>
      <c r="AP161" s="346">
        <v>40</v>
      </c>
      <c r="AQ161" s="346">
        <f t="shared" si="156"/>
        <v>2840</v>
      </c>
      <c r="AR161" s="348">
        <f t="shared" si="157"/>
        <v>64</v>
      </c>
      <c r="AS161" s="346">
        <v>18</v>
      </c>
      <c r="AT161" s="348">
        <f t="shared" si="158"/>
        <v>100</v>
      </c>
      <c r="AU161" s="346">
        <v>41</v>
      </c>
      <c r="AV161" s="348">
        <f t="shared" si="159"/>
        <v>100</v>
      </c>
      <c r="AW161" s="346">
        <v>54</v>
      </c>
      <c r="AX161" s="348">
        <f t="shared" si="160"/>
        <v>100</v>
      </c>
      <c r="AY161" s="346">
        <v>41</v>
      </c>
      <c r="AZ161" s="348">
        <f t="shared" si="161"/>
        <v>96</v>
      </c>
      <c r="BA161" s="351">
        <v>5</v>
      </c>
      <c r="BB161" s="348">
        <f t="shared" si="162"/>
        <v>80</v>
      </c>
      <c r="BC161" s="350">
        <f t="shared" si="167"/>
        <v>95.2</v>
      </c>
      <c r="BD161" s="350">
        <f t="shared" si="168"/>
        <v>79.599999999999994</v>
      </c>
      <c r="BE161" s="346" t="s">
        <v>450</v>
      </c>
      <c r="BF161" s="352">
        <v>0.49</v>
      </c>
      <c r="BG161" s="353" t="str">
        <f t="shared" si="169"/>
        <v>"</v>
      </c>
      <c r="BH161" s="354">
        <f t="shared" si="170"/>
        <v>71.72</v>
      </c>
      <c r="BI161" s="350">
        <f t="shared" si="171"/>
        <v>37.5</v>
      </c>
      <c r="BJ161" s="113" t="str">
        <f t="shared" si="172"/>
        <v>TL</v>
      </c>
      <c r="BK161" s="347" t="str">
        <f t="shared" si="198"/>
        <v xml:space="preserve">NSA=N-7(30)(NM-= HA, HAS-2, HEX-3, HAP),                    </v>
      </c>
      <c r="BR161" s="307"/>
      <c r="BS161" s="51" t="str">
        <f t="shared" si="173"/>
        <v>L</v>
      </c>
      <c r="BT161" s="51" t="str">
        <f t="shared" si="174"/>
        <v>TL</v>
      </c>
      <c r="BU161" s="51" t="str">
        <f t="shared" si="175"/>
        <v>L</v>
      </c>
      <c r="BV161" s="51" t="str">
        <f t="shared" si="176"/>
        <v>L</v>
      </c>
      <c r="BW161" s="51" t="str">
        <f t="shared" si="177"/>
        <v>L</v>
      </c>
      <c r="BX161" s="51" t="str">
        <f t="shared" si="178"/>
        <v>L</v>
      </c>
      <c r="BY161" s="51" t="str">
        <f t="shared" si="179"/>
        <v>L</v>
      </c>
      <c r="BZ161" s="51" t="str">
        <f t="shared" si="180"/>
        <v>L</v>
      </c>
      <c r="CA161" s="51" t="str">
        <f t="shared" si="181"/>
        <v>L</v>
      </c>
      <c r="CB161" s="51" t="str">
        <f t="shared" si="182"/>
        <v>L</v>
      </c>
      <c r="CC161" s="51" t="str">
        <f t="shared" si="163"/>
        <v>L</v>
      </c>
      <c r="CD161" s="51" t="str">
        <f t="shared" si="164"/>
        <v>L</v>
      </c>
      <c r="CE161" s="51" t="str">
        <f t="shared" si="183"/>
        <v>L</v>
      </c>
      <c r="CF161" s="51"/>
      <c r="CH161" s="53" t="str">
        <f t="shared" si="184"/>
        <v/>
      </c>
      <c r="CI161" s="53" t="str">
        <f t="shared" si="185"/>
        <v xml:space="preserve">NSA=N-7(30)(NM-= HA, HAS-2, HEX-3, HAP),                    </v>
      </c>
      <c r="CJ161" s="54" t="str">
        <f t="shared" si="186"/>
        <v/>
      </c>
      <c r="CK161" s="53" t="str">
        <f t="shared" si="187"/>
        <v/>
      </c>
      <c r="CL161" s="53" t="str">
        <f t="shared" si="188"/>
        <v/>
      </c>
      <c r="CM161" s="53" t="str">
        <f t="shared" si="189"/>
        <v/>
      </c>
      <c r="CN161" s="53" t="str">
        <f t="shared" si="190"/>
        <v/>
      </c>
      <c r="CO161" s="53" t="str">
        <f t="shared" si="191"/>
        <v/>
      </c>
      <c r="CP161" s="53" t="str">
        <f t="shared" si="192"/>
        <v/>
      </c>
      <c r="CQ161" s="53" t="str">
        <f t="shared" si="193"/>
        <v/>
      </c>
      <c r="CR161" s="53" t="str">
        <f t="shared" si="194"/>
        <v/>
      </c>
      <c r="CS161" s="53" t="str">
        <f t="shared" si="195"/>
        <v/>
      </c>
      <c r="CT161" s="53" t="str">
        <f t="shared" si="196"/>
        <v/>
      </c>
      <c r="CU161" s="53" t="str">
        <f t="shared" si="197"/>
        <v/>
      </c>
    </row>
    <row r="162" spans="1:99" ht="81.75" hidden="1" thickBot="1" x14ac:dyDescent="0.35">
      <c r="A162" s="40">
        <v>150</v>
      </c>
      <c r="B162" s="95">
        <v>10</v>
      </c>
      <c r="C162" s="430" t="s">
        <v>809</v>
      </c>
      <c r="D162" s="40" t="s">
        <v>248</v>
      </c>
      <c r="E162" s="404">
        <v>15</v>
      </c>
      <c r="F162" s="422" t="s">
        <v>1007</v>
      </c>
      <c r="G162" s="40" t="s">
        <v>141</v>
      </c>
      <c r="H162" s="411">
        <v>169</v>
      </c>
      <c r="I162" s="411">
        <v>70.3</v>
      </c>
      <c r="J162" s="296">
        <f t="shared" si="133"/>
        <v>52.26</v>
      </c>
      <c r="K162" s="297">
        <f t="shared" si="134"/>
        <v>52.36</v>
      </c>
      <c r="L162" s="298">
        <f t="shared" si="135"/>
        <v>53.8</v>
      </c>
      <c r="M162" s="297">
        <f t="shared" si="136"/>
        <v>53.9</v>
      </c>
      <c r="N162" s="298">
        <f t="shared" si="137"/>
        <v>56.88</v>
      </c>
      <c r="O162" s="297">
        <f t="shared" si="138"/>
        <v>56.980000000000004</v>
      </c>
      <c r="P162" s="298">
        <f t="shared" si="139"/>
        <v>61.5</v>
      </c>
      <c r="Q162" s="299">
        <f t="shared" si="140"/>
        <v>61.6</v>
      </c>
      <c r="R162" s="300">
        <f t="shared" si="141"/>
        <v>62.1</v>
      </c>
      <c r="S162" s="299">
        <f t="shared" si="142"/>
        <v>62.2</v>
      </c>
      <c r="T162" s="298">
        <f t="shared" si="143"/>
        <v>62.6</v>
      </c>
      <c r="U162" s="299">
        <f t="shared" si="144"/>
        <v>62.7</v>
      </c>
      <c r="V162" s="300">
        <f t="shared" si="145"/>
        <v>67.295000000000002</v>
      </c>
      <c r="W162" s="299">
        <f t="shared" si="146"/>
        <v>67.394999999999996</v>
      </c>
      <c r="X162" s="300">
        <f t="shared" si="147"/>
        <v>70.424999999999997</v>
      </c>
      <c r="Y162" s="299">
        <f t="shared" si="148"/>
        <v>70.524999999999991</v>
      </c>
      <c r="Z162" s="300">
        <f t="shared" si="149"/>
        <v>71.990000000000009</v>
      </c>
      <c r="AA162" s="298">
        <f t="shared" si="150"/>
        <v>72.09</v>
      </c>
      <c r="AB162" s="97" t="str">
        <f t="shared" si="151"/>
        <v/>
      </c>
      <c r="AC162" s="42" t="str">
        <f t="shared" si="152"/>
        <v>NA</v>
      </c>
      <c r="AD162" s="42">
        <f t="shared" si="153"/>
        <v>60</v>
      </c>
      <c r="AE162" s="346">
        <v>0</v>
      </c>
      <c r="AF162" s="346">
        <v>5</v>
      </c>
      <c r="AG162" s="347" t="s">
        <v>877</v>
      </c>
      <c r="AH162" s="348">
        <f t="shared" si="154"/>
        <v>50</v>
      </c>
      <c r="AI162" s="346">
        <v>0</v>
      </c>
      <c r="AJ162" s="346">
        <v>3</v>
      </c>
      <c r="AK162" s="347" t="s">
        <v>941</v>
      </c>
      <c r="AL162" s="349" t="str">
        <f t="shared" si="165"/>
        <v>SGP-1</v>
      </c>
      <c r="AM162" s="348">
        <f t="shared" si="155"/>
        <v>70</v>
      </c>
      <c r="AN162" s="350">
        <f t="shared" si="166"/>
        <v>60</v>
      </c>
      <c r="AO162" s="346">
        <v>6</v>
      </c>
      <c r="AP162" s="346">
        <v>130</v>
      </c>
      <c r="AQ162" s="346">
        <f t="shared" si="156"/>
        <v>2530</v>
      </c>
      <c r="AR162" s="348">
        <f t="shared" si="157"/>
        <v>48</v>
      </c>
      <c r="AS162" s="346">
        <v>18</v>
      </c>
      <c r="AT162" s="348">
        <f t="shared" si="158"/>
        <v>100</v>
      </c>
      <c r="AU162" s="346">
        <v>41</v>
      </c>
      <c r="AV162" s="348">
        <f t="shared" si="159"/>
        <v>100</v>
      </c>
      <c r="AW162" s="346">
        <v>54</v>
      </c>
      <c r="AX162" s="348">
        <f t="shared" si="160"/>
        <v>100</v>
      </c>
      <c r="AY162" s="346">
        <v>43</v>
      </c>
      <c r="AZ162" s="348">
        <f t="shared" si="161"/>
        <v>100</v>
      </c>
      <c r="BA162" s="351">
        <v>5.2</v>
      </c>
      <c r="BB162" s="348">
        <f t="shared" si="162"/>
        <v>73</v>
      </c>
      <c r="BC162" s="350">
        <f t="shared" si="167"/>
        <v>94.6</v>
      </c>
      <c r="BD162" s="350">
        <f t="shared" si="168"/>
        <v>71.3</v>
      </c>
      <c r="BE162" s="346" t="s">
        <v>450</v>
      </c>
      <c r="BF162" s="352">
        <v>0.45</v>
      </c>
      <c r="BG162" s="353" t="str">
        <f t="shared" si="169"/>
        <v>"</v>
      </c>
      <c r="BH162" s="354">
        <f t="shared" si="170"/>
        <v>67.91</v>
      </c>
      <c r="BI162" s="350">
        <f t="shared" si="171"/>
        <v>67.91</v>
      </c>
      <c r="BJ162" s="113" t="str">
        <f t="shared" si="172"/>
        <v>L</v>
      </c>
      <c r="BK162" s="347" t="str">
        <f t="shared" si="198"/>
        <v/>
      </c>
      <c r="BR162" s="307"/>
      <c r="BS162" s="51" t="str">
        <f t="shared" si="173"/>
        <v>L</v>
      </c>
      <c r="BT162" s="51" t="str">
        <f t="shared" si="174"/>
        <v>L</v>
      </c>
      <c r="BU162" s="51" t="str">
        <f t="shared" si="175"/>
        <v>L</v>
      </c>
      <c r="BV162" s="51" t="str">
        <f t="shared" si="176"/>
        <v>L</v>
      </c>
      <c r="BW162" s="51" t="str">
        <f t="shared" si="177"/>
        <v>L</v>
      </c>
      <c r="BX162" s="51" t="str">
        <f t="shared" si="178"/>
        <v>L</v>
      </c>
      <c r="BY162" s="51" t="str">
        <f t="shared" si="179"/>
        <v>L</v>
      </c>
      <c r="BZ162" s="51" t="str">
        <f t="shared" si="180"/>
        <v>L</v>
      </c>
      <c r="CA162" s="51" t="str">
        <f t="shared" si="181"/>
        <v>L</v>
      </c>
      <c r="CB162" s="51" t="str">
        <f t="shared" si="182"/>
        <v>L</v>
      </c>
      <c r="CC162" s="51" t="str">
        <f t="shared" si="163"/>
        <v>L</v>
      </c>
      <c r="CD162" s="51" t="str">
        <f t="shared" si="164"/>
        <v>L</v>
      </c>
      <c r="CE162" s="51" t="str">
        <f t="shared" si="183"/>
        <v>L</v>
      </c>
      <c r="CF162" s="51"/>
      <c r="CH162" s="53" t="str">
        <f t="shared" si="184"/>
        <v/>
      </c>
      <c r="CI162" s="53" t="str">
        <f t="shared" si="185"/>
        <v/>
      </c>
      <c r="CJ162" s="54" t="str">
        <f t="shared" si="186"/>
        <v/>
      </c>
      <c r="CK162" s="53" t="str">
        <f t="shared" si="187"/>
        <v/>
      </c>
      <c r="CL162" s="53" t="str">
        <f t="shared" si="188"/>
        <v/>
      </c>
      <c r="CM162" s="53" t="str">
        <f t="shared" si="189"/>
        <v/>
      </c>
      <c r="CN162" s="53" t="str">
        <f t="shared" si="190"/>
        <v/>
      </c>
      <c r="CO162" s="53" t="str">
        <f t="shared" si="191"/>
        <v/>
      </c>
      <c r="CP162" s="53" t="str">
        <f t="shared" si="192"/>
        <v/>
      </c>
      <c r="CQ162" s="53" t="str">
        <f t="shared" si="193"/>
        <v/>
      </c>
      <c r="CR162" s="53" t="str">
        <f t="shared" si="194"/>
        <v/>
      </c>
      <c r="CS162" s="53" t="str">
        <f t="shared" si="195"/>
        <v/>
      </c>
      <c r="CT162" s="53" t="str">
        <f t="shared" si="196"/>
        <v/>
      </c>
      <c r="CU162" s="53" t="str">
        <f t="shared" si="197"/>
        <v/>
      </c>
    </row>
    <row r="163" spans="1:99" ht="61.5" hidden="1" thickBot="1" x14ac:dyDescent="0.35">
      <c r="A163" s="40">
        <v>151</v>
      </c>
      <c r="B163" s="95">
        <v>11</v>
      </c>
      <c r="C163" s="430" t="s">
        <v>810</v>
      </c>
      <c r="D163" s="40" t="s">
        <v>248</v>
      </c>
      <c r="E163" s="420">
        <v>21</v>
      </c>
      <c r="F163" s="422" t="s">
        <v>1008</v>
      </c>
      <c r="G163" s="40" t="s">
        <v>141</v>
      </c>
      <c r="H163" s="411">
        <v>166.1</v>
      </c>
      <c r="I163" s="411">
        <v>55.3</v>
      </c>
      <c r="J163" s="296">
        <f t="shared" si="133"/>
        <v>50.041499999999992</v>
      </c>
      <c r="K163" s="297">
        <f t="shared" si="134"/>
        <v>50.141499999999994</v>
      </c>
      <c r="L163" s="298">
        <f t="shared" si="135"/>
        <v>51.516249999999992</v>
      </c>
      <c r="M163" s="297">
        <f t="shared" si="136"/>
        <v>51.616249999999994</v>
      </c>
      <c r="N163" s="298">
        <f t="shared" si="137"/>
        <v>54.465749999999993</v>
      </c>
      <c r="O163" s="297">
        <f t="shared" si="138"/>
        <v>54.565749999999994</v>
      </c>
      <c r="P163" s="298">
        <f t="shared" si="139"/>
        <v>58.889999999999993</v>
      </c>
      <c r="Q163" s="299">
        <f t="shared" si="140"/>
        <v>58.989999999999995</v>
      </c>
      <c r="R163" s="300">
        <f t="shared" si="141"/>
        <v>59.489999999999995</v>
      </c>
      <c r="S163" s="299">
        <f t="shared" si="142"/>
        <v>59.589999999999996</v>
      </c>
      <c r="T163" s="298">
        <f t="shared" si="143"/>
        <v>59.989999999999995</v>
      </c>
      <c r="U163" s="299">
        <f t="shared" si="144"/>
        <v>60.089999999999996</v>
      </c>
      <c r="V163" s="300">
        <f t="shared" si="145"/>
        <v>64.489249999999998</v>
      </c>
      <c r="W163" s="299">
        <f t="shared" si="146"/>
        <v>64.589249999999993</v>
      </c>
      <c r="X163" s="300">
        <f t="shared" si="147"/>
        <v>67.488749999999996</v>
      </c>
      <c r="Y163" s="299">
        <f t="shared" si="148"/>
        <v>67.58874999999999</v>
      </c>
      <c r="Z163" s="300">
        <f t="shared" si="149"/>
        <v>68.988499999999988</v>
      </c>
      <c r="AA163" s="298">
        <f t="shared" si="150"/>
        <v>69.088499999999982</v>
      </c>
      <c r="AB163" s="97" t="str">
        <f t="shared" si="151"/>
        <v/>
      </c>
      <c r="AC163" s="42" t="str">
        <f t="shared" si="152"/>
        <v>HB</v>
      </c>
      <c r="AD163" s="42">
        <f t="shared" si="153"/>
        <v>70</v>
      </c>
      <c r="AE163" s="346">
        <v>0</v>
      </c>
      <c r="AF163" s="346">
        <v>6</v>
      </c>
      <c r="AG163" s="347" t="s">
        <v>878</v>
      </c>
      <c r="AH163" s="348">
        <f t="shared" si="154"/>
        <v>40</v>
      </c>
      <c r="AI163" s="346">
        <v>0</v>
      </c>
      <c r="AJ163" s="346">
        <v>3</v>
      </c>
      <c r="AK163" s="347" t="s">
        <v>942</v>
      </c>
      <c r="AL163" s="349" t="str">
        <f t="shared" si="165"/>
        <v>SGP-1</v>
      </c>
      <c r="AM163" s="348">
        <f t="shared" si="155"/>
        <v>70</v>
      </c>
      <c r="AN163" s="350">
        <f t="shared" si="166"/>
        <v>60</v>
      </c>
      <c r="AO163" s="346">
        <v>6</v>
      </c>
      <c r="AP163" s="346">
        <v>180</v>
      </c>
      <c r="AQ163" s="346">
        <f t="shared" si="156"/>
        <v>2580</v>
      </c>
      <c r="AR163" s="348">
        <f t="shared" si="157"/>
        <v>51</v>
      </c>
      <c r="AS163" s="346">
        <v>18</v>
      </c>
      <c r="AT163" s="348">
        <f t="shared" si="158"/>
        <v>100</v>
      </c>
      <c r="AU163" s="346">
        <v>41</v>
      </c>
      <c r="AV163" s="348">
        <f t="shared" si="159"/>
        <v>100</v>
      </c>
      <c r="AW163" s="346">
        <v>54</v>
      </c>
      <c r="AX163" s="348">
        <f t="shared" si="160"/>
        <v>100</v>
      </c>
      <c r="AY163" s="346">
        <v>43</v>
      </c>
      <c r="AZ163" s="348">
        <f t="shared" si="161"/>
        <v>100</v>
      </c>
      <c r="BA163" s="351">
        <v>5.21</v>
      </c>
      <c r="BB163" s="348">
        <f t="shared" si="162"/>
        <v>73</v>
      </c>
      <c r="BC163" s="350">
        <f t="shared" si="167"/>
        <v>94.6</v>
      </c>
      <c r="BD163" s="350">
        <f t="shared" si="168"/>
        <v>72.8</v>
      </c>
      <c r="BE163" s="346" t="s">
        <v>450</v>
      </c>
      <c r="BF163" s="352">
        <v>0.52</v>
      </c>
      <c r="BG163" s="353" t="str">
        <f t="shared" si="169"/>
        <v>"</v>
      </c>
      <c r="BH163" s="354">
        <f t="shared" si="170"/>
        <v>68.959999999999994</v>
      </c>
      <c r="BI163" s="350">
        <f t="shared" si="171"/>
        <v>68.959999999999994</v>
      </c>
      <c r="BJ163" s="113" t="str">
        <f t="shared" si="172"/>
        <v>L</v>
      </c>
      <c r="BK163" s="347" t="str">
        <f t="shared" si="198"/>
        <v/>
      </c>
      <c r="BR163" s="307"/>
      <c r="BS163" s="51" t="str">
        <f t="shared" si="173"/>
        <v>L</v>
      </c>
      <c r="BT163" s="51" t="str">
        <f t="shared" si="174"/>
        <v>L</v>
      </c>
      <c r="BU163" s="51" t="str">
        <f t="shared" si="175"/>
        <v>L</v>
      </c>
      <c r="BV163" s="51" t="str">
        <f t="shared" si="176"/>
        <v>L</v>
      </c>
      <c r="BW163" s="51" t="str">
        <f t="shared" si="177"/>
        <v>L</v>
      </c>
      <c r="BX163" s="51" t="str">
        <f t="shared" si="178"/>
        <v>L</v>
      </c>
      <c r="BY163" s="51" t="str">
        <f t="shared" si="179"/>
        <v>L</v>
      </c>
      <c r="BZ163" s="51" t="str">
        <f t="shared" si="180"/>
        <v>L</v>
      </c>
      <c r="CA163" s="51" t="str">
        <f t="shared" si="181"/>
        <v>L</v>
      </c>
      <c r="CB163" s="51" t="str">
        <f t="shared" si="182"/>
        <v>L</v>
      </c>
      <c r="CC163" s="51" t="str">
        <f t="shared" si="163"/>
        <v>L</v>
      </c>
      <c r="CD163" s="51" t="str">
        <f t="shared" si="164"/>
        <v>L</v>
      </c>
      <c r="CE163" s="51" t="str">
        <f t="shared" si="183"/>
        <v>L</v>
      </c>
      <c r="CF163" s="51"/>
      <c r="CH163" s="53" t="str">
        <f t="shared" si="184"/>
        <v/>
      </c>
      <c r="CI163" s="53" t="str">
        <f t="shared" si="185"/>
        <v/>
      </c>
      <c r="CJ163" s="54" t="str">
        <f t="shared" si="186"/>
        <v/>
      </c>
      <c r="CK163" s="53" t="str">
        <f t="shared" si="187"/>
        <v/>
      </c>
      <c r="CL163" s="53" t="str">
        <f t="shared" si="188"/>
        <v/>
      </c>
      <c r="CM163" s="53" t="str">
        <f t="shared" si="189"/>
        <v/>
      </c>
      <c r="CN163" s="53" t="str">
        <f t="shared" si="190"/>
        <v/>
      </c>
      <c r="CO163" s="53" t="str">
        <f t="shared" si="191"/>
        <v/>
      </c>
      <c r="CP163" s="53" t="str">
        <f t="shared" si="192"/>
        <v/>
      </c>
      <c r="CQ163" s="53" t="str">
        <f t="shared" si="193"/>
        <v/>
      </c>
      <c r="CR163" s="53" t="str">
        <f t="shared" si="194"/>
        <v/>
      </c>
      <c r="CS163" s="53" t="str">
        <f t="shared" si="195"/>
        <v/>
      </c>
      <c r="CT163" s="53" t="str">
        <f t="shared" si="196"/>
        <v/>
      </c>
      <c r="CU163" s="53" t="str">
        <f t="shared" si="197"/>
        <v/>
      </c>
    </row>
    <row r="164" spans="1:99" ht="81.75" hidden="1" thickBot="1" x14ac:dyDescent="0.35">
      <c r="A164" s="40">
        <v>152</v>
      </c>
      <c r="B164" s="95">
        <v>12</v>
      </c>
      <c r="C164" s="430" t="s">
        <v>811</v>
      </c>
      <c r="D164" s="40" t="s">
        <v>248</v>
      </c>
      <c r="E164" s="420">
        <v>22</v>
      </c>
      <c r="F164" s="422" t="s">
        <v>1009</v>
      </c>
      <c r="G164" s="40" t="s">
        <v>141</v>
      </c>
      <c r="H164" s="411">
        <v>164.3</v>
      </c>
      <c r="I164" s="411">
        <v>62.1</v>
      </c>
      <c r="J164" s="296">
        <f t="shared" si="133"/>
        <v>48.664500000000011</v>
      </c>
      <c r="K164" s="297">
        <f t="shared" si="134"/>
        <v>48.764500000000012</v>
      </c>
      <c r="L164" s="298">
        <f t="shared" si="135"/>
        <v>50.09875000000001</v>
      </c>
      <c r="M164" s="297">
        <f t="shared" si="136"/>
        <v>50.198750000000011</v>
      </c>
      <c r="N164" s="298">
        <f t="shared" si="137"/>
        <v>52.967250000000007</v>
      </c>
      <c r="O164" s="297">
        <f t="shared" si="138"/>
        <v>53.067250000000008</v>
      </c>
      <c r="P164" s="298">
        <f t="shared" si="139"/>
        <v>57.27000000000001</v>
      </c>
      <c r="Q164" s="299">
        <f t="shared" si="140"/>
        <v>57.370000000000012</v>
      </c>
      <c r="R164" s="300">
        <f t="shared" si="141"/>
        <v>57.870000000000012</v>
      </c>
      <c r="S164" s="299">
        <f t="shared" si="142"/>
        <v>57.970000000000013</v>
      </c>
      <c r="T164" s="298">
        <f t="shared" si="143"/>
        <v>58.370000000000012</v>
      </c>
      <c r="U164" s="299">
        <f t="shared" si="144"/>
        <v>58.470000000000013</v>
      </c>
      <c r="V164" s="300">
        <f t="shared" si="145"/>
        <v>62.747750000000011</v>
      </c>
      <c r="W164" s="299">
        <f t="shared" si="146"/>
        <v>62.847750000000012</v>
      </c>
      <c r="X164" s="300">
        <f t="shared" si="147"/>
        <v>65.666250000000019</v>
      </c>
      <c r="Y164" s="299">
        <f t="shared" si="148"/>
        <v>65.766250000000014</v>
      </c>
      <c r="Z164" s="300">
        <f t="shared" si="149"/>
        <v>67.125500000000017</v>
      </c>
      <c r="AA164" s="298">
        <f t="shared" si="150"/>
        <v>67.225500000000011</v>
      </c>
      <c r="AB164" s="97" t="str">
        <f t="shared" si="151"/>
        <v/>
      </c>
      <c r="AC164" s="42" t="str">
        <f t="shared" si="152"/>
        <v>HA</v>
      </c>
      <c r="AD164" s="42">
        <f t="shared" si="153"/>
        <v>80</v>
      </c>
      <c r="AE164" s="346">
        <v>2</v>
      </c>
      <c r="AF164" s="346">
        <v>3</v>
      </c>
      <c r="AG164" s="347" t="s">
        <v>879</v>
      </c>
      <c r="AH164" s="348">
        <f t="shared" si="154"/>
        <v>68</v>
      </c>
      <c r="AI164" s="346">
        <v>0</v>
      </c>
      <c r="AJ164" s="346">
        <v>3</v>
      </c>
      <c r="AK164" s="347" t="s">
        <v>943</v>
      </c>
      <c r="AL164" s="349" t="str">
        <f t="shared" si="165"/>
        <v>SGP-1</v>
      </c>
      <c r="AM164" s="348">
        <f t="shared" si="155"/>
        <v>70</v>
      </c>
      <c r="AN164" s="350">
        <f t="shared" si="166"/>
        <v>72.67</v>
      </c>
      <c r="AO164" s="346">
        <v>6</v>
      </c>
      <c r="AP164" s="346">
        <v>280</v>
      </c>
      <c r="AQ164" s="346">
        <f t="shared" si="156"/>
        <v>2680</v>
      </c>
      <c r="AR164" s="348">
        <f t="shared" si="157"/>
        <v>56</v>
      </c>
      <c r="AS164" s="346">
        <v>18</v>
      </c>
      <c r="AT164" s="348">
        <f t="shared" si="158"/>
        <v>100</v>
      </c>
      <c r="AU164" s="346">
        <v>41</v>
      </c>
      <c r="AV164" s="348">
        <f t="shared" si="159"/>
        <v>100</v>
      </c>
      <c r="AW164" s="346">
        <v>54</v>
      </c>
      <c r="AX164" s="348">
        <f t="shared" si="160"/>
        <v>100</v>
      </c>
      <c r="AY164" s="346">
        <v>43</v>
      </c>
      <c r="AZ164" s="348">
        <f t="shared" si="161"/>
        <v>100</v>
      </c>
      <c r="BA164" s="351">
        <v>5.3</v>
      </c>
      <c r="BB164" s="348">
        <f t="shared" si="162"/>
        <v>70</v>
      </c>
      <c r="BC164" s="350">
        <f t="shared" si="167"/>
        <v>94</v>
      </c>
      <c r="BD164" s="350">
        <f t="shared" si="168"/>
        <v>75</v>
      </c>
      <c r="BE164" s="346" t="s">
        <v>450</v>
      </c>
      <c r="BF164" s="352">
        <v>0.5</v>
      </c>
      <c r="BG164" s="353" t="str">
        <f t="shared" si="169"/>
        <v>"</v>
      </c>
      <c r="BH164" s="354">
        <f t="shared" si="170"/>
        <v>74.3</v>
      </c>
      <c r="BI164" s="350">
        <f t="shared" si="171"/>
        <v>74.3</v>
      </c>
      <c r="BJ164" s="113" t="str">
        <f t="shared" si="172"/>
        <v>L</v>
      </c>
      <c r="BK164" s="347" t="str">
        <f t="shared" si="198"/>
        <v/>
      </c>
      <c r="BR164" s="307"/>
      <c r="BS164" s="51" t="str">
        <f t="shared" si="173"/>
        <v>L</v>
      </c>
      <c r="BT164" s="51" t="str">
        <f t="shared" si="174"/>
        <v>L</v>
      </c>
      <c r="BU164" s="51" t="str">
        <f t="shared" si="175"/>
        <v>L</v>
      </c>
      <c r="BV164" s="51" t="str">
        <f t="shared" si="176"/>
        <v>L</v>
      </c>
      <c r="BW164" s="51" t="str">
        <f t="shared" si="177"/>
        <v>L</v>
      </c>
      <c r="BX164" s="51" t="str">
        <f t="shared" si="178"/>
        <v>L</v>
      </c>
      <c r="BY164" s="51" t="str">
        <f t="shared" si="179"/>
        <v>L</v>
      </c>
      <c r="BZ164" s="51" t="str">
        <f t="shared" si="180"/>
        <v>L</v>
      </c>
      <c r="CA164" s="51" t="str">
        <f t="shared" si="181"/>
        <v>L</v>
      </c>
      <c r="CB164" s="51" t="str">
        <f t="shared" si="182"/>
        <v>L</v>
      </c>
      <c r="CC164" s="51" t="str">
        <f t="shared" si="163"/>
        <v>L</v>
      </c>
      <c r="CD164" s="51" t="str">
        <f t="shared" si="164"/>
        <v>L</v>
      </c>
      <c r="CE164" s="51" t="str">
        <f t="shared" si="183"/>
        <v>L</v>
      </c>
      <c r="CF164" s="51"/>
      <c r="CH164" s="53" t="str">
        <f t="shared" si="184"/>
        <v/>
      </c>
      <c r="CI164" s="53" t="str">
        <f t="shared" si="185"/>
        <v/>
      </c>
      <c r="CJ164" s="54" t="str">
        <f t="shared" si="186"/>
        <v/>
      </c>
      <c r="CK164" s="53" t="str">
        <f t="shared" si="187"/>
        <v/>
      </c>
      <c r="CL164" s="53" t="str">
        <f t="shared" si="188"/>
        <v/>
      </c>
      <c r="CM164" s="53" t="str">
        <f t="shared" si="189"/>
        <v/>
      </c>
      <c r="CN164" s="53" t="str">
        <f t="shared" si="190"/>
        <v/>
      </c>
      <c r="CO164" s="53" t="str">
        <f t="shared" si="191"/>
        <v/>
      </c>
      <c r="CP164" s="53" t="str">
        <f t="shared" si="192"/>
        <v/>
      </c>
      <c r="CQ164" s="53" t="str">
        <f t="shared" si="193"/>
        <v/>
      </c>
      <c r="CR164" s="53" t="str">
        <f t="shared" si="194"/>
        <v/>
      </c>
      <c r="CS164" s="53" t="str">
        <f t="shared" si="195"/>
        <v/>
      </c>
      <c r="CT164" s="53" t="str">
        <f t="shared" si="196"/>
        <v/>
      </c>
      <c r="CU164" s="53" t="str">
        <f t="shared" si="197"/>
        <v/>
      </c>
    </row>
    <row r="165" spans="1:99" ht="81.75" hidden="1" thickBot="1" x14ac:dyDescent="0.35">
      <c r="A165" s="40">
        <v>153</v>
      </c>
      <c r="B165" s="95">
        <v>13</v>
      </c>
      <c r="C165" s="430" t="s">
        <v>812</v>
      </c>
      <c r="D165" s="40" t="s">
        <v>248</v>
      </c>
      <c r="E165" s="420">
        <v>23</v>
      </c>
      <c r="F165" s="422" t="s">
        <v>1010</v>
      </c>
      <c r="G165" s="40" t="s">
        <v>141</v>
      </c>
      <c r="H165" s="411">
        <v>165.1</v>
      </c>
      <c r="I165" s="411">
        <v>58</v>
      </c>
      <c r="J165" s="296">
        <f t="shared" si="133"/>
        <v>49.276499999999992</v>
      </c>
      <c r="K165" s="297">
        <f t="shared" si="134"/>
        <v>49.376499999999993</v>
      </c>
      <c r="L165" s="298">
        <f t="shared" si="135"/>
        <v>50.728749999999998</v>
      </c>
      <c r="M165" s="297">
        <f t="shared" si="136"/>
        <v>50.828749999999999</v>
      </c>
      <c r="N165" s="298">
        <f t="shared" si="137"/>
        <v>53.633249999999997</v>
      </c>
      <c r="O165" s="297">
        <f t="shared" si="138"/>
        <v>53.733249999999998</v>
      </c>
      <c r="P165" s="298">
        <f t="shared" si="139"/>
        <v>57.989999999999995</v>
      </c>
      <c r="Q165" s="299">
        <f t="shared" si="140"/>
        <v>58.089999999999996</v>
      </c>
      <c r="R165" s="300">
        <f t="shared" si="141"/>
        <v>58.589999999999996</v>
      </c>
      <c r="S165" s="299">
        <f t="shared" si="142"/>
        <v>58.69</v>
      </c>
      <c r="T165" s="298">
        <f t="shared" si="143"/>
        <v>59.089999999999996</v>
      </c>
      <c r="U165" s="299">
        <f t="shared" si="144"/>
        <v>59.19</v>
      </c>
      <c r="V165" s="300">
        <f t="shared" si="145"/>
        <v>63.521749999999997</v>
      </c>
      <c r="W165" s="299">
        <f t="shared" si="146"/>
        <v>63.621749999999999</v>
      </c>
      <c r="X165" s="300">
        <f t="shared" si="147"/>
        <v>66.476249999999993</v>
      </c>
      <c r="Y165" s="299">
        <f t="shared" si="148"/>
        <v>66.576249999999987</v>
      </c>
      <c r="Z165" s="300">
        <f t="shared" si="149"/>
        <v>67.953499999999991</v>
      </c>
      <c r="AA165" s="298">
        <f t="shared" si="150"/>
        <v>68.053499999999985</v>
      </c>
      <c r="AB165" s="97" t="str">
        <f t="shared" si="151"/>
        <v/>
      </c>
      <c r="AC165" s="42" t="str">
        <f t="shared" si="152"/>
        <v>HB</v>
      </c>
      <c r="AD165" s="42">
        <f t="shared" si="153"/>
        <v>70</v>
      </c>
      <c r="AE165" s="346">
        <v>1</v>
      </c>
      <c r="AF165" s="346">
        <v>4</v>
      </c>
      <c r="AG165" s="347" t="s">
        <v>880</v>
      </c>
      <c r="AH165" s="348">
        <f t="shared" si="154"/>
        <v>59</v>
      </c>
      <c r="AI165" s="346">
        <v>0</v>
      </c>
      <c r="AJ165" s="346">
        <v>3</v>
      </c>
      <c r="AK165" s="347" t="s">
        <v>944</v>
      </c>
      <c r="AL165" s="349" t="str">
        <f t="shared" si="165"/>
        <v>SGP-1</v>
      </c>
      <c r="AM165" s="348">
        <f t="shared" si="155"/>
        <v>70</v>
      </c>
      <c r="AN165" s="350">
        <f t="shared" si="166"/>
        <v>66.33</v>
      </c>
      <c r="AO165" s="346">
        <v>6</v>
      </c>
      <c r="AP165" s="346">
        <v>150</v>
      </c>
      <c r="AQ165" s="346">
        <f t="shared" si="156"/>
        <v>2550</v>
      </c>
      <c r="AR165" s="348">
        <f t="shared" si="157"/>
        <v>49</v>
      </c>
      <c r="AS165" s="346">
        <v>15</v>
      </c>
      <c r="AT165" s="348">
        <f t="shared" si="158"/>
        <v>85</v>
      </c>
      <c r="AU165" s="346">
        <v>41</v>
      </c>
      <c r="AV165" s="348">
        <f t="shared" si="159"/>
        <v>100</v>
      </c>
      <c r="AW165" s="346">
        <v>52</v>
      </c>
      <c r="AX165" s="348">
        <f t="shared" si="160"/>
        <v>90</v>
      </c>
      <c r="AY165" s="346">
        <v>43</v>
      </c>
      <c r="AZ165" s="348">
        <f t="shared" si="161"/>
        <v>100</v>
      </c>
      <c r="BA165" s="351">
        <v>5.2</v>
      </c>
      <c r="BB165" s="348">
        <f t="shared" si="162"/>
        <v>73</v>
      </c>
      <c r="BC165" s="350">
        <f t="shared" si="167"/>
        <v>89.6</v>
      </c>
      <c r="BD165" s="350">
        <f t="shared" si="168"/>
        <v>69.3</v>
      </c>
      <c r="BE165" s="346" t="s">
        <v>448</v>
      </c>
      <c r="BF165" s="352">
        <v>0.56000000000000005</v>
      </c>
      <c r="BG165" s="353" t="str">
        <f t="shared" si="169"/>
        <v>"</v>
      </c>
      <c r="BH165" s="354">
        <f t="shared" si="170"/>
        <v>68.41</v>
      </c>
      <c r="BI165" s="350">
        <f t="shared" si="171"/>
        <v>68.41</v>
      </c>
      <c r="BJ165" s="113" t="str">
        <f t="shared" si="172"/>
        <v>L</v>
      </c>
      <c r="BK165" s="347" t="str">
        <f t="shared" si="198"/>
        <v/>
      </c>
      <c r="BR165" s="307"/>
      <c r="BS165" s="51" t="str">
        <f t="shared" si="173"/>
        <v>L</v>
      </c>
      <c r="BT165" s="51" t="str">
        <f t="shared" si="174"/>
        <v>L</v>
      </c>
      <c r="BU165" s="51" t="str">
        <f t="shared" si="175"/>
        <v>L</v>
      </c>
      <c r="BV165" s="51" t="str">
        <f t="shared" si="176"/>
        <v>L</v>
      </c>
      <c r="BW165" s="51" t="str">
        <f t="shared" si="177"/>
        <v>L</v>
      </c>
      <c r="BX165" s="51" t="str">
        <f t="shared" si="178"/>
        <v>L</v>
      </c>
      <c r="BY165" s="51" t="str">
        <f t="shared" si="179"/>
        <v>L</v>
      </c>
      <c r="BZ165" s="51" t="str">
        <f t="shared" si="180"/>
        <v>L</v>
      </c>
      <c r="CA165" s="51" t="str">
        <f t="shared" si="181"/>
        <v>L</v>
      </c>
      <c r="CB165" s="51" t="str">
        <f t="shared" si="182"/>
        <v>L</v>
      </c>
      <c r="CC165" s="51" t="str">
        <f t="shared" si="163"/>
        <v>L</v>
      </c>
      <c r="CD165" s="51" t="str">
        <f t="shared" si="164"/>
        <v>L</v>
      </c>
      <c r="CE165" s="51" t="str">
        <f t="shared" si="183"/>
        <v>L</v>
      </c>
      <c r="CF165" s="51"/>
      <c r="CH165" s="53" t="str">
        <f t="shared" si="184"/>
        <v/>
      </c>
      <c r="CI165" s="53" t="str">
        <f t="shared" si="185"/>
        <v/>
      </c>
      <c r="CJ165" s="54" t="str">
        <f t="shared" si="186"/>
        <v/>
      </c>
      <c r="CK165" s="53" t="str">
        <f t="shared" si="187"/>
        <v/>
      </c>
      <c r="CL165" s="53" t="str">
        <f t="shared" si="188"/>
        <v/>
      </c>
      <c r="CM165" s="53" t="str">
        <f t="shared" si="189"/>
        <v/>
      </c>
      <c r="CN165" s="53" t="str">
        <f t="shared" si="190"/>
        <v/>
      </c>
      <c r="CO165" s="53" t="str">
        <f t="shared" si="191"/>
        <v/>
      </c>
      <c r="CP165" s="53" t="str">
        <f t="shared" si="192"/>
        <v/>
      </c>
      <c r="CQ165" s="53" t="str">
        <f t="shared" si="193"/>
        <v/>
      </c>
      <c r="CR165" s="53" t="str">
        <f t="shared" si="194"/>
        <v/>
      </c>
      <c r="CS165" s="53" t="str">
        <f t="shared" si="195"/>
        <v/>
      </c>
      <c r="CT165" s="53" t="str">
        <f t="shared" si="196"/>
        <v/>
      </c>
      <c r="CU165" s="53" t="str">
        <f t="shared" si="197"/>
        <v/>
      </c>
    </row>
    <row r="166" spans="1:99" ht="81.75" hidden="1" thickBot="1" x14ac:dyDescent="0.35">
      <c r="A166" s="40">
        <v>154</v>
      </c>
      <c r="B166" s="95">
        <v>14</v>
      </c>
      <c r="C166" s="430" t="s">
        <v>813</v>
      </c>
      <c r="D166" s="40" t="s">
        <v>248</v>
      </c>
      <c r="E166" s="420">
        <v>24</v>
      </c>
      <c r="F166" s="422" t="s">
        <v>1011</v>
      </c>
      <c r="G166" s="40" t="s">
        <v>141</v>
      </c>
      <c r="H166" s="411">
        <v>163.19999999999999</v>
      </c>
      <c r="I166" s="411">
        <v>62.7</v>
      </c>
      <c r="J166" s="296">
        <f t="shared" si="133"/>
        <v>47.822999999999986</v>
      </c>
      <c r="K166" s="297">
        <f t="shared" si="134"/>
        <v>47.922999999999988</v>
      </c>
      <c r="L166" s="298">
        <f t="shared" si="135"/>
        <v>49.232499999999987</v>
      </c>
      <c r="M166" s="297">
        <f t="shared" si="136"/>
        <v>49.332499999999989</v>
      </c>
      <c r="N166" s="298">
        <f t="shared" si="137"/>
        <v>52.05149999999999</v>
      </c>
      <c r="O166" s="297">
        <f t="shared" si="138"/>
        <v>52.151499999999992</v>
      </c>
      <c r="P166" s="298">
        <f t="shared" si="139"/>
        <v>56.279999999999987</v>
      </c>
      <c r="Q166" s="299">
        <f t="shared" si="140"/>
        <v>56.379999999999988</v>
      </c>
      <c r="R166" s="300">
        <f t="shared" si="141"/>
        <v>56.879999999999988</v>
      </c>
      <c r="S166" s="299">
        <f t="shared" si="142"/>
        <v>56.97999999999999</v>
      </c>
      <c r="T166" s="298">
        <f t="shared" si="143"/>
        <v>57.379999999999988</v>
      </c>
      <c r="U166" s="299">
        <f t="shared" si="144"/>
        <v>57.47999999999999</v>
      </c>
      <c r="V166" s="300">
        <f t="shared" si="145"/>
        <v>61.683499999999988</v>
      </c>
      <c r="W166" s="299">
        <f t="shared" si="146"/>
        <v>61.783499999999989</v>
      </c>
      <c r="X166" s="300">
        <f t="shared" si="147"/>
        <v>64.552499999999981</v>
      </c>
      <c r="Y166" s="299">
        <f t="shared" si="148"/>
        <v>64.652499999999975</v>
      </c>
      <c r="Z166" s="300">
        <f t="shared" si="149"/>
        <v>65.986999999999981</v>
      </c>
      <c r="AA166" s="298">
        <f t="shared" si="150"/>
        <v>66.086999999999975</v>
      </c>
      <c r="AB166" s="97" t="str">
        <f t="shared" si="151"/>
        <v/>
      </c>
      <c r="AC166" s="42" t="str">
        <f t="shared" si="152"/>
        <v>NA</v>
      </c>
      <c r="AD166" s="42">
        <f t="shared" si="153"/>
        <v>60</v>
      </c>
      <c r="AE166" s="346">
        <v>1</v>
      </c>
      <c r="AF166" s="346">
        <v>6</v>
      </c>
      <c r="AG166" s="347" t="s">
        <v>881</v>
      </c>
      <c r="AH166" s="348">
        <f t="shared" si="154"/>
        <v>39</v>
      </c>
      <c r="AI166" s="346">
        <v>0</v>
      </c>
      <c r="AJ166" s="346">
        <v>2</v>
      </c>
      <c r="AK166" s="347" t="s">
        <v>945</v>
      </c>
      <c r="AL166" s="349" t="str">
        <f t="shared" si="165"/>
        <v>SGP-1</v>
      </c>
      <c r="AM166" s="348">
        <f t="shared" si="155"/>
        <v>80</v>
      </c>
      <c r="AN166" s="350">
        <f t="shared" si="166"/>
        <v>59.67</v>
      </c>
      <c r="AO166" s="346">
        <v>6</v>
      </c>
      <c r="AP166" s="346">
        <v>260</v>
      </c>
      <c r="AQ166" s="346">
        <f t="shared" si="156"/>
        <v>2660</v>
      </c>
      <c r="AR166" s="348">
        <f t="shared" si="157"/>
        <v>55</v>
      </c>
      <c r="AS166" s="346">
        <v>18</v>
      </c>
      <c r="AT166" s="348">
        <f t="shared" si="158"/>
        <v>100</v>
      </c>
      <c r="AU166" s="346">
        <v>41</v>
      </c>
      <c r="AV166" s="348">
        <f t="shared" si="159"/>
        <v>100</v>
      </c>
      <c r="AW166" s="346">
        <v>50</v>
      </c>
      <c r="AX166" s="348">
        <f t="shared" si="160"/>
        <v>80</v>
      </c>
      <c r="AY166" s="346">
        <v>43</v>
      </c>
      <c r="AZ166" s="348">
        <f t="shared" si="161"/>
        <v>100</v>
      </c>
      <c r="BA166" s="351">
        <v>5.3</v>
      </c>
      <c r="BB166" s="348">
        <f t="shared" si="162"/>
        <v>70</v>
      </c>
      <c r="BC166" s="350">
        <f t="shared" si="167"/>
        <v>90</v>
      </c>
      <c r="BD166" s="350">
        <f t="shared" si="168"/>
        <v>72.5</v>
      </c>
      <c r="BE166" s="346" t="s">
        <v>450</v>
      </c>
      <c r="BF166" s="352">
        <v>0.5</v>
      </c>
      <c r="BG166" s="353" t="str">
        <f t="shared" si="169"/>
        <v>"</v>
      </c>
      <c r="BH166" s="354">
        <f t="shared" si="170"/>
        <v>68.650000000000006</v>
      </c>
      <c r="BI166" s="350">
        <f t="shared" si="171"/>
        <v>68.650000000000006</v>
      </c>
      <c r="BJ166" s="113" t="str">
        <f t="shared" si="172"/>
        <v>L</v>
      </c>
      <c r="BK166" s="347" t="str">
        <f t="shared" si="198"/>
        <v/>
      </c>
      <c r="BR166" s="307"/>
      <c r="BS166" s="51" t="str">
        <f t="shared" si="173"/>
        <v>L</v>
      </c>
      <c r="BT166" s="51" t="str">
        <f t="shared" si="174"/>
        <v>L</v>
      </c>
      <c r="BU166" s="51" t="str">
        <f t="shared" si="175"/>
        <v>L</v>
      </c>
      <c r="BV166" s="51" t="str">
        <f t="shared" si="176"/>
        <v>L</v>
      </c>
      <c r="BW166" s="51" t="str">
        <f t="shared" si="177"/>
        <v>L</v>
      </c>
      <c r="BX166" s="51" t="str">
        <f t="shared" si="178"/>
        <v>L</v>
      </c>
      <c r="BY166" s="51" t="str">
        <f t="shared" si="179"/>
        <v>L</v>
      </c>
      <c r="BZ166" s="51" t="str">
        <f t="shared" si="180"/>
        <v>L</v>
      </c>
      <c r="CA166" s="51" t="str">
        <f t="shared" si="181"/>
        <v>L</v>
      </c>
      <c r="CB166" s="51" t="str">
        <f t="shared" si="182"/>
        <v>L</v>
      </c>
      <c r="CC166" s="51" t="str">
        <f t="shared" si="163"/>
        <v>L</v>
      </c>
      <c r="CD166" s="51" t="str">
        <f t="shared" si="164"/>
        <v>L</v>
      </c>
      <c r="CE166" s="51" t="str">
        <f t="shared" si="183"/>
        <v>L</v>
      </c>
      <c r="CF166" s="51"/>
      <c r="CH166" s="53" t="str">
        <f t="shared" si="184"/>
        <v/>
      </c>
      <c r="CI166" s="53" t="str">
        <f t="shared" si="185"/>
        <v/>
      </c>
      <c r="CJ166" s="54" t="str">
        <f t="shared" si="186"/>
        <v/>
      </c>
      <c r="CK166" s="53" t="str">
        <f t="shared" si="187"/>
        <v/>
      </c>
      <c r="CL166" s="53" t="str">
        <f t="shared" si="188"/>
        <v/>
      </c>
      <c r="CM166" s="53" t="str">
        <f t="shared" si="189"/>
        <v/>
      </c>
      <c r="CN166" s="53" t="str">
        <f t="shared" si="190"/>
        <v/>
      </c>
      <c r="CO166" s="53" t="str">
        <f t="shared" si="191"/>
        <v/>
      </c>
      <c r="CP166" s="53" t="str">
        <f t="shared" si="192"/>
        <v/>
      </c>
      <c r="CQ166" s="53" t="str">
        <f t="shared" si="193"/>
        <v/>
      </c>
      <c r="CR166" s="53" t="str">
        <f t="shared" si="194"/>
        <v/>
      </c>
      <c r="CS166" s="53" t="str">
        <f t="shared" si="195"/>
        <v/>
      </c>
      <c r="CT166" s="53" t="str">
        <f t="shared" si="196"/>
        <v/>
      </c>
      <c r="CU166" s="53" t="str">
        <f t="shared" si="197"/>
        <v/>
      </c>
    </row>
    <row r="167" spans="1:99" ht="102" hidden="1" thickBot="1" x14ac:dyDescent="0.35">
      <c r="A167" s="40">
        <v>155</v>
      </c>
      <c r="B167" s="95">
        <v>15</v>
      </c>
      <c r="C167" s="430" t="s">
        <v>814</v>
      </c>
      <c r="D167" s="40" t="s">
        <v>248</v>
      </c>
      <c r="E167" s="420">
        <v>25</v>
      </c>
      <c r="F167" s="422" t="s">
        <v>1012</v>
      </c>
      <c r="G167" s="40" t="s">
        <v>141</v>
      </c>
      <c r="H167" s="411">
        <v>167</v>
      </c>
      <c r="I167" s="411">
        <v>62.1</v>
      </c>
      <c r="J167" s="296">
        <f t="shared" si="133"/>
        <v>50.730000000000004</v>
      </c>
      <c r="K167" s="297">
        <f t="shared" si="134"/>
        <v>50.830000000000005</v>
      </c>
      <c r="L167" s="298">
        <f t="shared" si="135"/>
        <v>52.225000000000001</v>
      </c>
      <c r="M167" s="297">
        <f t="shared" si="136"/>
        <v>52.325000000000003</v>
      </c>
      <c r="N167" s="298">
        <f t="shared" si="137"/>
        <v>55.215000000000003</v>
      </c>
      <c r="O167" s="297">
        <f t="shared" si="138"/>
        <v>55.315000000000005</v>
      </c>
      <c r="P167" s="298">
        <f t="shared" si="139"/>
        <v>59.7</v>
      </c>
      <c r="Q167" s="299">
        <f t="shared" si="140"/>
        <v>59.800000000000004</v>
      </c>
      <c r="R167" s="300">
        <f t="shared" si="141"/>
        <v>60.300000000000004</v>
      </c>
      <c r="S167" s="299">
        <f t="shared" si="142"/>
        <v>60.400000000000006</v>
      </c>
      <c r="T167" s="298">
        <f t="shared" si="143"/>
        <v>60.800000000000004</v>
      </c>
      <c r="U167" s="299">
        <f t="shared" si="144"/>
        <v>60.900000000000006</v>
      </c>
      <c r="V167" s="300">
        <f t="shared" si="145"/>
        <v>65.36</v>
      </c>
      <c r="W167" s="299">
        <f t="shared" si="146"/>
        <v>65.459999999999994</v>
      </c>
      <c r="X167" s="300">
        <f t="shared" si="147"/>
        <v>68.400000000000006</v>
      </c>
      <c r="Y167" s="299">
        <f t="shared" si="148"/>
        <v>68.5</v>
      </c>
      <c r="Z167" s="300">
        <f t="shared" si="149"/>
        <v>69.92</v>
      </c>
      <c r="AA167" s="298">
        <f t="shared" si="150"/>
        <v>70.02</v>
      </c>
      <c r="AB167" s="97" t="str">
        <f t="shared" si="151"/>
        <v/>
      </c>
      <c r="AC167" s="42" t="str">
        <f t="shared" si="152"/>
        <v>HA</v>
      </c>
      <c r="AD167" s="42">
        <f t="shared" si="153"/>
        <v>80</v>
      </c>
      <c r="AE167" s="346">
        <v>1</v>
      </c>
      <c r="AF167" s="346">
        <v>6</v>
      </c>
      <c r="AG167" s="347" t="s">
        <v>882</v>
      </c>
      <c r="AH167" s="348">
        <f t="shared" si="154"/>
        <v>39</v>
      </c>
      <c r="AI167" s="346">
        <v>0</v>
      </c>
      <c r="AJ167" s="346">
        <v>4</v>
      </c>
      <c r="AK167" s="347" t="s">
        <v>946</v>
      </c>
      <c r="AL167" s="349" t="str">
        <f t="shared" si="165"/>
        <v>SGP-2</v>
      </c>
      <c r="AM167" s="348">
        <f t="shared" si="155"/>
        <v>60</v>
      </c>
      <c r="AN167" s="350">
        <f t="shared" si="166"/>
        <v>59.67</v>
      </c>
      <c r="AO167" s="346">
        <v>6</v>
      </c>
      <c r="AP167" s="346">
        <v>150</v>
      </c>
      <c r="AQ167" s="346">
        <f t="shared" si="156"/>
        <v>2550</v>
      </c>
      <c r="AR167" s="348">
        <f t="shared" si="157"/>
        <v>49</v>
      </c>
      <c r="AS167" s="346">
        <v>18</v>
      </c>
      <c r="AT167" s="348">
        <f t="shared" si="158"/>
        <v>100</v>
      </c>
      <c r="AU167" s="346">
        <v>41</v>
      </c>
      <c r="AV167" s="348">
        <f t="shared" si="159"/>
        <v>100</v>
      </c>
      <c r="AW167" s="346">
        <v>54</v>
      </c>
      <c r="AX167" s="348">
        <f t="shared" si="160"/>
        <v>100</v>
      </c>
      <c r="AY167" s="346">
        <v>22</v>
      </c>
      <c r="AZ167" s="348">
        <f t="shared" si="161"/>
        <v>55</v>
      </c>
      <c r="BA167" s="351">
        <v>5.21</v>
      </c>
      <c r="BB167" s="348">
        <f t="shared" si="162"/>
        <v>73</v>
      </c>
      <c r="BC167" s="350">
        <f t="shared" si="167"/>
        <v>85.6</v>
      </c>
      <c r="BD167" s="350">
        <f t="shared" si="168"/>
        <v>67.3</v>
      </c>
      <c r="BE167" s="346" t="s">
        <v>450</v>
      </c>
      <c r="BF167" s="352">
        <v>1.01</v>
      </c>
      <c r="BG167" s="353" t="str">
        <f t="shared" si="169"/>
        <v>"</v>
      </c>
      <c r="BH167" s="354">
        <f t="shared" si="170"/>
        <v>65.010000000000005</v>
      </c>
      <c r="BI167" s="350">
        <f t="shared" si="171"/>
        <v>65.010000000000005</v>
      </c>
      <c r="BJ167" s="113" t="str">
        <f t="shared" si="172"/>
        <v>L</v>
      </c>
      <c r="BK167" s="347" t="str">
        <f t="shared" si="198"/>
        <v/>
      </c>
      <c r="BR167" s="307"/>
      <c r="BS167" s="51" t="str">
        <f t="shared" si="173"/>
        <v>L</v>
      </c>
      <c r="BT167" s="51" t="str">
        <f t="shared" si="174"/>
        <v>L</v>
      </c>
      <c r="BU167" s="51" t="str">
        <f t="shared" si="175"/>
        <v>L</v>
      </c>
      <c r="BV167" s="51" t="str">
        <f t="shared" si="176"/>
        <v>L</v>
      </c>
      <c r="BW167" s="51" t="str">
        <f t="shared" si="177"/>
        <v>L</v>
      </c>
      <c r="BX167" s="51" t="str">
        <f t="shared" si="178"/>
        <v>L</v>
      </c>
      <c r="BY167" s="51" t="str">
        <f t="shared" si="179"/>
        <v>L</v>
      </c>
      <c r="BZ167" s="51" t="str">
        <f t="shared" si="180"/>
        <v>L</v>
      </c>
      <c r="CA167" s="51" t="str">
        <f t="shared" si="181"/>
        <v>L</v>
      </c>
      <c r="CB167" s="51" t="str">
        <f t="shared" si="182"/>
        <v>L</v>
      </c>
      <c r="CC167" s="51" t="str">
        <f t="shared" si="163"/>
        <v>L</v>
      </c>
      <c r="CD167" s="51" t="str">
        <f t="shared" si="164"/>
        <v>L</v>
      </c>
      <c r="CE167" s="51" t="str">
        <f t="shared" si="183"/>
        <v>L</v>
      </c>
      <c r="CF167" s="51"/>
      <c r="CH167" s="53" t="str">
        <f t="shared" si="184"/>
        <v/>
      </c>
      <c r="CI167" s="53" t="str">
        <f t="shared" si="185"/>
        <v/>
      </c>
      <c r="CJ167" s="54" t="str">
        <f t="shared" si="186"/>
        <v/>
      </c>
      <c r="CK167" s="53" t="str">
        <f t="shared" si="187"/>
        <v/>
      </c>
      <c r="CL167" s="53" t="str">
        <f t="shared" si="188"/>
        <v/>
      </c>
      <c r="CM167" s="53" t="str">
        <f t="shared" si="189"/>
        <v/>
      </c>
      <c r="CN167" s="53" t="str">
        <f t="shared" si="190"/>
        <v/>
      </c>
      <c r="CO167" s="53" t="str">
        <f t="shared" si="191"/>
        <v/>
      </c>
      <c r="CP167" s="53" t="str">
        <f t="shared" si="192"/>
        <v/>
      </c>
      <c r="CQ167" s="53" t="str">
        <f t="shared" si="193"/>
        <v/>
      </c>
      <c r="CR167" s="53" t="str">
        <f t="shared" si="194"/>
        <v/>
      </c>
      <c r="CS167" s="53" t="str">
        <f t="shared" si="195"/>
        <v/>
      </c>
      <c r="CT167" s="53" t="str">
        <f t="shared" si="196"/>
        <v/>
      </c>
      <c r="CU167" s="53" t="str">
        <f t="shared" si="197"/>
        <v/>
      </c>
    </row>
    <row r="168" spans="1:99" ht="102" hidden="1" thickBot="1" x14ac:dyDescent="0.35">
      <c r="A168" s="40">
        <v>156</v>
      </c>
      <c r="B168" s="95">
        <v>16</v>
      </c>
      <c r="C168" s="430" t="s">
        <v>815</v>
      </c>
      <c r="D168" s="40" t="s">
        <v>248</v>
      </c>
      <c r="E168" s="407">
        <v>31</v>
      </c>
      <c r="F168" s="422" t="s">
        <v>1013</v>
      </c>
      <c r="G168" s="40" t="s">
        <v>141</v>
      </c>
      <c r="H168" s="411">
        <v>172.6</v>
      </c>
      <c r="I168" s="411">
        <v>58.8</v>
      </c>
      <c r="J168" s="296">
        <f t="shared" si="133"/>
        <v>55.014000000000003</v>
      </c>
      <c r="K168" s="297">
        <f t="shared" si="134"/>
        <v>55.114000000000004</v>
      </c>
      <c r="L168" s="298">
        <f t="shared" si="135"/>
        <v>56.634999999999998</v>
      </c>
      <c r="M168" s="297">
        <f t="shared" si="136"/>
        <v>56.734999999999999</v>
      </c>
      <c r="N168" s="298">
        <f t="shared" si="137"/>
        <v>59.877000000000002</v>
      </c>
      <c r="O168" s="297">
        <f t="shared" si="138"/>
        <v>59.977000000000004</v>
      </c>
      <c r="P168" s="298">
        <f t="shared" si="139"/>
        <v>64.740000000000009</v>
      </c>
      <c r="Q168" s="299">
        <f t="shared" si="140"/>
        <v>64.84</v>
      </c>
      <c r="R168" s="300">
        <f t="shared" si="141"/>
        <v>65.34</v>
      </c>
      <c r="S168" s="299">
        <f t="shared" si="142"/>
        <v>65.44</v>
      </c>
      <c r="T168" s="298">
        <f t="shared" si="143"/>
        <v>65.84</v>
      </c>
      <c r="U168" s="299">
        <f t="shared" si="144"/>
        <v>65.94</v>
      </c>
      <c r="V168" s="300">
        <f t="shared" si="145"/>
        <v>70.778000000000006</v>
      </c>
      <c r="W168" s="299">
        <f t="shared" si="146"/>
        <v>70.878</v>
      </c>
      <c r="X168" s="300">
        <f t="shared" si="147"/>
        <v>74.070000000000007</v>
      </c>
      <c r="Y168" s="299">
        <f t="shared" si="148"/>
        <v>74.17</v>
      </c>
      <c r="Z168" s="300">
        <f t="shared" si="149"/>
        <v>75.716000000000008</v>
      </c>
      <c r="AA168" s="298">
        <f t="shared" si="150"/>
        <v>75.816000000000003</v>
      </c>
      <c r="AB168" s="97" t="str">
        <f t="shared" si="151"/>
        <v/>
      </c>
      <c r="AC168" s="42" t="str">
        <f t="shared" si="152"/>
        <v>NB</v>
      </c>
      <c r="AD168" s="42">
        <f t="shared" si="153"/>
        <v>50</v>
      </c>
      <c r="AE168" s="346">
        <v>0</v>
      </c>
      <c r="AF168" s="346">
        <v>6</v>
      </c>
      <c r="AG168" s="347" t="s">
        <v>883</v>
      </c>
      <c r="AH168" s="348">
        <f t="shared" si="154"/>
        <v>40</v>
      </c>
      <c r="AI168" s="346">
        <v>0</v>
      </c>
      <c r="AJ168" s="346">
        <v>4</v>
      </c>
      <c r="AK168" s="347" t="s">
        <v>947</v>
      </c>
      <c r="AL168" s="349" t="str">
        <f t="shared" si="165"/>
        <v>SGP-2</v>
      </c>
      <c r="AM168" s="348">
        <f t="shared" si="155"/>
        <v>60</v>
      </c>
      <c r="AN168" s="350">
        <f t="shared" si="166"/>
        <v>50</v>
      </c>
      <c r="AO168" s="346">
        <v>6</v>
      </c>
      <c r="AP168" s="346">
        <v>160</v>
      </c>
      <c r="AQ168" s="346">
        <f t="shared" si="156"/>
        <v>2560</v>
      </c>
      <c r="AR168" s="348">
        <f t="shared" si="157"/>
        <v>50</v>
      </c>
      <c r="AS168" s="346">
        <v>18</v>
      </c>
      <c r="AT168" s="348">
        <f t="shared" si="158"/>
        <v>100</v>
      </c>
      <c r="AU168" s="346">
        <v>41</v>
      </c>
      <c r="AV168" s="348">
        <f t="shared" si="159"/>
        <v>100</v>
      </c>
      <c r="AW168" s="346">
        <v>53</v>
      </c>
      <c r="AX168" s="348">
        <f t="shared" si="160"/>
        <v>95</v>
      </c>
      <c r="AY168" s="346">
        <v>21</v>
      </c>
      <c r="AZ168" s="348">
        <f t="shared" si="161"/>
        <v>53</v>
      </c>
      <c r="BA168" s="351">
        <v>5.6</v>
      </c>
      <c r="BB168" s="348">
        <f t="shared" si="162"/>
        <v>62</v>
      </c>
      <c r="BC168" s="350">
        <f t="shared" si="167"/>
        <v>82</v>
      </c>
      <c r="BD168" s="350">
        <f t="shared" si="168"/>
        <v>66</v>
      </c>
      <c r="BE168" s="346" t="s">
        <v>450</v>
      </c>
      <c r="BF168" s="352">
        <v>1.04</v>
      </c>
      <c r="BG168" s="353" t="str">
        <f t="shared" si="169"/>
        <v>"</v>
      </c>
      <c r="BH168" s="354">
        <f t="shared" si="170"/>
        <v>61.2</v>
      </c>
      <c r="BI168" s="350">
        <f t="shared" si="171"/>
        <v>61.2</v>
      </c>
      <c r="BJ168" s="113" t="str">
        <f t="shared" si="172"/>
        <v>L</v>
      </c>
      <c r="BK168" s="347" t="str">
        <f t="shared" si="198"/>
        <v/>
      </c>
      <c r="BR168" s="307"/>
      <c r="BS168" s="51" t="str">
        <f t="shared" si="173"/>
        <v>L</v>
      </c>
      <c r="BT168" s="51" t="str">
        <f t="shared" si="174"/>
        <v>L</v>
      </c>
      <c r="BU168" s="51" t="str">
        <f t="shared" si="175"/>
        <v>L</v>
      </c>
      <c r="BV168" s="51" t="str">
        <f t="shared" si="176"/>
        <v>L</v>
      </c>
      <c r="BW168" s="51" t="str">
        <f t="shared" si="177"/>
        <v>L</v>
      </c>
      <c r="BX168" s="51" t="str">
        <f t="shared" si="178"/>
        <v>L</v>
      </c>
      <c r="BY168" s="51" t="str">
        <f t="shared" si="179"/>
        <v>L</v>
      </c>
      <c r="BZ168" s="51" t="str">
        <f t="shared" si="180"/>
        <v>L</v>
      </c>
      <c r="CA168" s="51" t="str">
        <f t="shared" si="181"/>
        <v>L</v>
      </c>
      <c r="CB168" s="51" t="str">
        <f t="shared" si="182"/>
        <v>L</v>
      </c>
      <c r="CC168" s="51" t="str">
        <f t="shared" si="163"/>
        <v>L</v>
      </c>
      <c r="CD168" s="51" t="str">
        <f t="shared" si="164"/>
        <v>L</v>
      </c>
      <c r="CE168" s="51" t="str">
        <f t="shared" si="183"/>
        <v>L</v>
      </c>
      <c r="CF168" s="51"/>
      <c r="CH168" s="53" t="str">
        <f t="shared" si="184"/>
        <v/>
      </c>
      <c r="CI168" s="53" t="str">
        <f t="shared" si="185"/>
        <v/>
      </c>
      <c r="CJ168" s="54" t="str">
        <f t="shared" si="186"/>
        <v/>
      </c>
      <c r="CK168" s="53" t="str">
        <f t="shared" si="187"/>
        <v/>
      </c>
      <c r="CL168" s="53" t="str">
        <f t="shared" si="188"/>
        <v/>
      </c>
      <c r="CM168" s="53" t="str">
        <f t="shared" si="189"/>
        <v/>
      </c>
      <c r="CN168" s="53" t="str">
        <f t="shared" si="190"/>
        <v/>
      </c>
      <c r="CO168" s="53" t="str">
        <f t="shared" si="191"/>
        <v/>
      </c>
      <c r="CP168" s="53" t="str">
        <f t="shared" si="192"/>
        <v/>
      </c>
      <c r="CQ168" s="53" t="str">
        <f t="shared" si="193"/>
        <v/>
      </c>
      <c r="CR168" s="53" t="str">
        <f t="shared" si="194"/>
        <v/>
      </c>
      <c r="CS168" s="53" t="str">
        <f t="shared" si="195"/>
        <v/>
      </c>
      <c r="CT168" s="53" t="str">
        <f t="shared" si="196"/>
        <v/>
      </c>
      <c r="CU168" s="53" t="str">
        <f t="shared" si="197"/>
        <v/>
      </c>
    </row>
    <row r="169" spans="1:99" ht="102" hidden="1" thickBot="1" x14ac:dyDescent="0.35">
      <c r="A169" s="40">
        <v>157</v>
      </c>
      <c r="B169" s="95">
        <v>17</v>
      </c>
      <c r="C169" s="430" t="s">
        <v>816</v>
      </c>
      <c r="D169" s="40" t="s">
        <v>248</v>
      </c>
      <c r="E169" s="407">
        <v>32</v>
      </c>
      <c r="F169" s="422" t="s">
        <v>1014</v>
      </c>
      <c r="G169" s="40" t="s">
        <v>141</v>
      </c>
      <c r="H169" s="411">
        <v>175.8</v>
      </c>
      <c r="I169" s="411">
        <v>63.7</v>
      </c>
      <c r="J169" s="296">
        <f t="shared" si="133"/>
        <v>57.46200000000001</v>
      </c>
      <c r="K169" s="297">
        <f t="shared" si="134"/>
        <v>57.562000000000012</v>
      </c>
      <c r="L169" s="298">
        <f t="shared" si="135"/>
        <v>59.155000000000008</v>
      </c>
      <c r="M169" s="297">
        <f t="shared" si="136"/>
        <v>59.25500000000001</v>
      </c>
      <c r="N169" s="298">
        <f t="shared" si="137"/>
        <v>62.541000000000011</v>
      </c>
      <c r="O169" s="297">
        <f t="shared" si="138"/>
        <v>62.641000000000012</v>
      </c>
      <c r="P169" s="298">
        <f t="shared" si="139"/>
        <v>67.620000000000019</v>
      </c>
      <c r="Q169" s="299">
        <f t="shared" si="140"/>
        <v>67.720000000000013</v>
      </c>
      <c r="R169" s="300">
        <f t="shared" si="141"/>
        <v>68.220000000000013</v>
      </c>
      <c r="S169" s="299">
        <f t="shared" si="142"/>
        <v>68.320000000000007</v>
      </c>
      <c r="T169" s="298">
        <f t="shared" si="143"/>
        <v>68.720000000000013</v>
      </c>
      <c r="U169" s="299">
        <f t="shared" si="144"/>
        <v>68.820000000000007</v>
      </c>
      <c r="V169" s="300">
        <f t="shared" si="145"/>
        <v>73.874000000000009</v>
      </c>
      <c r="W169" s="299">
        <f t="shared" si="146"/>
        <v>73.974000000000004</v>
      </c>
      <c r="X169" s="300">
        <f t="shared" si="147"/>
        <v>77.310000000000016</v>
      </c>
      <c r="Y169" s="299">
        <f t="shared" si="148"/>
        <v>77.410000000000011</v>
      </c>
      <c r="Z169" s="300">
        <f t="shared" si="149"/>
        <v>79.02800000000002</v>
      </c>
      <c r="AA169" s="298">
        <f t="shared" si="150"/>
        <v>79.128000000000014</v>
      </c>
      <c r="AB169" s="97" t="str">
        <f t="shared" si="151"/>
        <v/>
      </c>
      <c r="AC169" s="42" t="str">
        <f t="shared" si="152"/>
        <v>HB</v>
      </c>
      <c r="AD169" s="42">
        <f t="shared" si="153"/>
        <v>70</v>
      </c>
      <c r="AE169" s="346">
        <v>1</v>
      </c>
      <c r="AF169" s="346">
        <v>4</v>
      </c>
      <c r="AG169" s="347" t="s">
        <v>884</v>
      </c>
      <c r="AH169" s="348">
        <f t="shared" si="154"/>
        <v>59</v>
      </c>
      <c r="AI169" s="346">
        <v>0</v>
      </c>
      <c r="AJ169" s="346">
        <v>4</v>
      </c>
      <c r="AK169" s="347" t="s">
        <v>948</v>
      </c>
      <c r="AL169" s="349" t="str">
        <f t="shared" si="165"/>
        <v>SGP-2</v>
      </c>
      <c r="AM169" s="348">
        <f t="shared" si="155"/>
        <v>60</v>
      </c>
      <c r="AN169" s="350">
        <f t="shared" si="166"/>
        <v>63</v>
      </c>
      <c r="AO169" s="346">
        <v>6</v>
      </c>
      <c r="AP169" s="346">
        <v>280</v>
      </c>
      <c r="AQ169" s="346">
        <f t="shared" si="156"/>
        <v>2680</v>
      </c>
      <c r="AR169" s="348">
        <f t="shared" si="157"/>
        <v>56</v>
      </c>
      <c r="AS169" s="346">
        <v>18</v>
      </c>
      <c r="AT169" s="348">
        <f t="shared" si="158"/>
        <v>100</v>
      </c>
      <c r="AU169" s="346">
        <v>35</v>
      </c>
      <c r="AV169" s="348">
        <f t="shared" si="159"/>
        <v>70</v>
      </c>
      <c r="AW169" s="346">
        <v>50</v>
      </c>
      <c r="AX169" s="348">
        <f t="shared" si="160"/>
        <v>80</v>
      </c>
      <c r="AY169" s="346">
        <v>41</v>
      </c>
      <c r="AZ169" s="348">
        <f t="shared" si="161"/>
        <v>96</v>
      </c>
      <c r="BA169" s="351">
        <v>5.9</v>
      </c>
      <c r="BB169" s="348">
        <f t="shared" si="162"/>
        <v>55</v>
      </c>
      <c r="BC169" s="350">
        <f t="shared" si="167"/>
        <v>80.2</v>
      </c>
      <c r="BD169" s="350">
        <f t="shared" si="168"/>
        <v>68.099999999999994</v>
      </c>
      <c r="BE169" s="346" t="s">
        <v>450</v>
      </c>
      <c r="BF169" s="352">
        <v>1.1100000000000001</v>
      </c>
      <c r="BG169" s="353" t="str">
        <f t="shared" si="169"/>
        <v>"</v>
      </c>
      <c r="BH169" s="354">
        <f t="shared" si="170"/>
        <v>66.569999999999993</v>
      </c>
      <c r="BI169" s="350">
        <f t="shared" si="171"/>
        <v>66.569999999999993</v>
      </c>
      <c r="BJ169" s="113" t="str">
        <f t="shared" si="172"/>
        <v>L</v>
      </c>
      <c r="BK169" s="347" t="str">
        <f t="shared" si="198"/>
        <v/>
      </c>
      <c r="BR169" s="307"/>
      <c r="BS169" s="51" t="str">
        <f t="shared" si="173"/>
        <v>L</v>
      </c>
      <c r="BT169" s="51" t="str">
        <f t="shared" si="174"/>
        <v>L</v>
      </c>
      <c r="BU169" s="51" t="str">
        <f t="shared" si="175"/>
        <v>L</v>
      </c>
      <c r="BV169" s="51" t="str">
        <f t="shared" si="176"/>
        <v>L</v>
      </c>
      <c r="BW169" s="51" t="str">
        <f t="shared" si="177"/>
        <v>L</v>
      </c>
      <c r="BX169" s="51" t="str">
        <f t="shared" si="178"/>
        <v>L</v>
      </c>
      <c r="BY169" s="51" t="str">
        <f t="shared" si="179"/>
        <v>L</v>
      </c>
      <c r="BZ169" s="51" t="str">
        <f t="shared" si="180"/>
        <v>L</v>
      </c>
      <c r="CA169" s="51" t="str">
        <f t="shared" si="181"/>
        <v>L</v>
      </c>
      <c r="CB169" s="51" t="str">
        <f t="shared" si="182"/>
        <v>L</v>
      </c>
      <c r="CC169" s="51" t="str">
        <f t="shared" si="163"/>
        <v>L</v>
      </c>
      <c r="CD169" s="51" t="str">
        <f t="shared" si="164"/>
        <v>L</v>
      </c>
      <c r="CE169" s="51" t="str">
        <f t="shared" si="183"/>
        <v>L</v>
      </c>
      <c r="CF169" s="51"/>
      <c r="CH169" s="53" t="str">
        <f t="shared" si="184"/>
        <v/>
      </c>
      <c r="CI169" s="53" t="str">
        <f t="shared" si="185"/>
        <v/>
      </c>
      <c r="CJ169" s="54" t="str">
        <f t="shared" si="186"/>
        <v/>
      </c>
      <c r="CK169" s="53" t="str">
        <f t="shared" si="187"/>
        <v/>
      </c>
      <c r="CL169" s="53" t="str">
        <f t="shared" si="188"/>
        <v/>
      </c>
      <c r="CM169" s="53" t="str">
        <f t="shared" si="189"/>
        <v/>
      </c>
      <c r="CN169" s="53" t="str">
        <f t="shared" si="190"/>
        <v/>
      </c>
      <c r="CO169" s="53" t="str">
        <f t="shared" si="191"/>
        <v/>
      </c>
      <c r="CP169" s="53" t="str">
        <f t="shared" si="192"/>
        <v/>
      </c>
      <c r="CQ169" s="53" t="str">
        <f t="shared" si="193"/>
        <v/>
      </c>
      <c r="CR169" s="53" t="str">
        <f t="shared" si="194"/>
        <v/>
      </c>
      <c r="CS169" s="53" t="str">
        <f t="shared" si="195"/>
        <v/>
      </c>
      <c r="CT169" s="53" t="str">
        <f t="shared" si="196"/>
        <v/>
      </c>
      <c r="CU169" s="53" t="str">
        <f t="shared" si="197"/>
        <v/>
      </c>
    </row>
    <row r="170" spans="1:99" ht="61.5" hidden="1" thickBot="1" x14ac:dyDescent="0.35">
      <c r="A170" s="40">
        <v>158</v>
      </c>
      <c r="B170" s="95">
        <v>18</v>
      </c>
      <c r="C170" s="430" t="s">
        <v>817</v>
      </c>
      <c r="D170" s="40" t="s">
        <v>248</v>
      </c>
      <c r="E170" s="407">
        <v>33</v>
      </c>
      <c r="F170" s="422" t="s">
        <v>1015</v>
      </c>
      <c r="G170" s="40" t="s">
        <v>141</v>
      </c>
      <c r="H170" s="411">
        <v>172.1</v>
      </c>
      <c r="I170" s="411">
        <v>67.3</v>
      </c>
      <c r="J170" s="296">
        <f t="shared" si="133"/>
        <v>54.631499999999996</v>
      </c>
      <c r="K170" s="297">
        <f t="shared" si="134"/>
        <v>54.731499999999997</v>
      </c>
      <c r="L170" s="298">
        <f t="shared" si="135"/>
        <v>56.241250000000001</v>
      </c>
      <c r="M170" s="297">
        <f t="shared" si="136"/>
        <v>56.341250000000002</v>
      </c>
      <c r="N170" s="298">
        <f t="shared" si="137"/>
        <v>59.460749999999997</v>
      </c>
      <c r="O170" s="297">
        <f t="shared" si="138"/>
        <v>59.560749999999999</v>
      </c>
      <c r="P170" s="298">
        <f t="shared" si="139"/>
        <v>64.290000000000006</v>
      </c>
      <c r="Q170" s="299">
        <f t="shared" si="140"/>
        <v>64.39</v>
      </c>
      <c r="R170" s="300">
        <f t="shared" si="141"/>
        <v>64.89</v>
      </c>
      <c r="S170" s="299">
        <f t="shared" si="142"/>
        <v>64.989999999999995</v>
      </c>
      <c r="T170" s="298">
        <f t="shared" si="143"/>
        <v>65.39</v>
      </c>
      <c r="U170" s="299">
        <f t="shared" si="144"/>
        <v>65.489999999999995</v>
      </c>
      <c r="V170" s="300">
        <f t="shared" si="145"/>
        <v>70.294250000000005</v>
      </c>
      <c r="W170" s="299">
        <f t="shared" si="146"/>
        <v>70.39425</v>
      </c>
      <c r="X170" s="300">
        <f t="shared" si="147"/>
        <v>73.563749999999999</v>
      </c>
      <c r="Y170" s="299">
        <f t="shared" si="148"/>
        <v>73.663749999999993</v>
      </c>
      <c r="Z170" s="300">
        <f t="shared" si="149"/>
        <v>75.198499999999996</v>
      </c>
      <c r="AA170" s="298">
        <f t="shared" si="150"/>
        <v>75.29849999999999</v>
      </c>
      <c r="AB170" s="97" t="str">
        <f t="shared" si="151"/>
        <v/>
      </c>
      <c r="AC170" s="42" t="str">
        <f t="shared" si="152"/>
        <v>HA</v>
      </c>
      <c r="AD170" s="42">
        <f t="shared" si="153"/>
        <v>80</v>
      </c>
      <c r="AE170" s="346">
        <v>0</v>
      </c>
      <c r="AF170" s="346">
        <v>4</v>
      </c>
      <c r="AG170" s="347" t="s">
        <v>885</v>
      </c>
      <c r="AH170" s="348">
        <f t="shared" si="154"/>
        <v>60</v>
      </c>
      <c r="AI170" s="346">
        <v>0</v>
      </c>
      <c r="AJ170" s="346">
        <v>3</v>
      </c>
      <c r="AK170" s="347" t="s">
        <v>949</v>
      </c>
      <c r="AL170" s="349" t="str">
        <f t="shared" si="165"/>
        <v>SGP-1</v>
      </c>
      <c r="AM170" s="348">
        <f t="shared" si="155"/>
        <v>70</v>
      </c>
      <c r="AN170" s="350">
        <f t="shared" si="166"/>
        <v>70</v>
      </c>
      <c r="AO170" s="346">
        <v>6</v>
      </c>
      <c r="AP170" s="346">
        <v>230</v>
      </c>
      <c r="AQ170" s="346">
        <f t="shared" si="156"/>
        <v>2630</v>
      </c>
      <c r="AR170" s="348">
        <f t="shared" si="157"/>
        <v>53</v>
      </c>
      <c r="AS170" s="346">
        <v>18</v>
      </c>
      <c r="AT170" s="348">
        <f t="shared" si="158"/>
        <v>100</v>
      </c>
      <c r="AU170" s="346">
        <v>41</v>
      </c>
      <c r="AV170" s="348">
        <f t="shared" si="159"/>
        <v>100</v>
      </c>
      <c r="AW170" s="346">
        <v>51</v>
      </c>
      <c r="AX170" s="348">
        <f t="shared" si="160"/>
        <v>85</v>
      </c>
      <c r="AY170" s="346">
        <v>41</v>
      </c>
      <c r="AZ170" s="348">
        <f t="shared" si="161"/>
        <v>96</v>
      </c>
      <c r="BA170" s="351">
        <v>5.3</v>
      </c>
      <c r="BB170" s="348">
        <f t="shared" si="162"/>
        <v>70</v>
      </c>
      <c r="BC170" s="350">
        <f t="shared" si="167"/>
        <v>90.2</v>
      </c>
      <c r="BD170" s="350">
        <f t="shared" si="168"/>
        <v>71.599999999999994</v>
      </c>
      <c r="BE170" s="346" t="s">
        <v>450</v>
      </c>
      <c r="BF170" s="352">
        <v>1.02</v>
      </c>
      <c r="BG170" s="353" t="str">
        <f t="shared" si="169"/>
        <v>"</v>
      </c>
      <c r="BH170" s="354">
        <f t="shared" si="170"/>
        <v>71.12</v>
      </c>
      <c r="BI170" s="350">
        <f t="shared" si="171"/>
        <v>71.12</v>
      </c>
      <c r="BJ170" s="113" t="str">
        <f t="shared" si="172"/>
        <v>L</v>
      </c>
      <c r="BK170" s="347" t="str">
        <f t="shared" si="198"/>
        <v/>
      </c>
      <c r="BR170" s="307"/>
      <c r="BS170" s="51" t="str">
        <f t="shared" si="173"/>
        <v>L</v>
      </c>
      <c r="BT170" s="51" t="str">
        <f t="shared" si="174"/>
        <v>L</v>
      </c>
      <c r="BU170" s="51" t="str">
        <f t="shared" si="175"/>
        <v>L</v>
      </c>
      <c r="BV170" s="51" t="str">
        <f t="shared" si="176"/>
        <v>L</v>
      </c>
      <c r="BW170" s="51" t="str">
        <f t="shared" si="177"/>
        <v>L</v>
      </c>
      <c r="BX170" s="51" t="str">
        <f t="shared" si="178"/>
        <v>L</v>
      </c>
      <c r="BY170" s="51" t="str">
        <f t="shared" si="179"/>
        <v>L</v>
      </c>
      <c r="BZ170" s="51" t="str">
        <f t="shared" si="180"/>
        <v>L</v>
      </c>
      <c r="CA170" s="51" t="str">
        <f t="shared" si="181"/>
        <v>L</v>
      </c>
      <c r="CB170" s="51" t="str">
        <f t="shared" si="182"/>
        <v>L</v>
      </c>
      <c r="CC170" s="51" t="str">
        <f t="shared" si="163"/>
        <v>L</v>
      </c>
      <c r="CD170" s="51" t="str">
        <f t="shared" si="164"/>
        <v>L</v>
      </c>
      <c r="CE170" s="51" t="str">
        <f t="shared" si="183"/>
        <v>L</v>
      </c>
      <c r="CF170" s="51"/>
      <c r="CH170" s="53" t="str">
        <f t="shared" si="184"/>
        <v/>
      </c>
      <c r="CI170" s="53" t="str">
        <f t="shared" si="185"/>
        <v/>
      </c>
      <c r="CJ170" s="54" t="str">
        <f t="shared" si="186"/>
        <v/>
      </c>
      <c r="CK170" s="53" t="str">
        <f t="shared" si="187"/>
        <v/>
      </c>
      <c r="CL170" s="53" t="str">
        <f t="shared" si="188"/>
        <v/>
      </c>
      <c r="CM170" s="53" t="str">
        <f t="shared" si="189"/>
        <v/>
      </c>
      <c r="CN170" s="53" t="str">
        <f t="shared" si="190"/>
        <v/>
      </c>
      <c r="CO170" s="53" t="str">
        <f t="shared" si="191"/>
        <v/>
      </c>
      <c r="CP170" s="53" t="str">
        <f t="shared" si="192"/>
        <v/>
      </c>
      <c r="CQ170" s="53" t="str">
        <f t="shared" si="193"/>
        <v/>
      </c>
      <c r="CR170" s="53" t="str">
        <f t="shared" si="194"/>
        <v/>
      </c>
      <c r="CS170" s="53" t="str">
        <f t="shared" si="195"/>
        <v/>
      </c>
      <c r="CT170" s="53" t="str">
        <f t="shared" si="196"/>
        <v/>
      </c>
      <c r="CU170" s="53" t="str">
        <f t="shared" si="197"/>
        <v/>
      </c>
    </row>
    <row r="171" spans="1:99" ht="81.75" hidden="1" thickBot="1" x14ac:dyDescent="0.35">
      <c r="A171" s="40">
        <v>159</v>
      </c>
      <c r="B171" s="95">
        <v>19</v>
      </c>
      <c r="C171" s="430" t="s">
        <v>818</v>
      </c>
      <c r="D171" s="40" t="s">
        <v>248</v>
      </c>
      <c r="E171" s="407">
        <v>34</v>
      </c>
      <c r="F171" s="422" t="s">
        <v>1016</v>
      </c>
      <c r="G171" s="40" t="s">
        <v>141</v>
      </c>
      <c r="H171" s="411">
        <v>166</v>
      </c>
      <c r="I171" s="411">
        <v>53.3</v>
      </c>
      <c r="J171" s="296">
        <f t="shared" si="133"/>
        <v>49.964999999999996</v>
      </c>
      <c r="K171" s="297">
        <f t="shared" si="134"/>
        <v>50.064999999999998</v>
      </c>
      <c r="L171" s="298">
        <f t="shared" si="135"/>
        <v>51.4375</v>
      </c>
      <c r="M171" s="297">
        <f t="shared" si="136"/>
        <v>51.537500000000001</v>
      </c>
      <c r="N171" s="298">
        <f t="shared" si="137"/>
        <v>54.3825</v>
      </c>
      <c r="O171" s="297">
        <f t="shared" si="138"/>
        <v>54.482500000000002</v>
      </c>
      <c r="P171" s="298">
        <f t="shared" si="139"/>
        <v>58.8</v>
      </c>
      <c r="Q171" s="299">
        <f t="shared" si="140"/>
        <v>58.9</v>
      </c>
      <c r="R171" s="300">
        <f t="shared" si="141"/>
        <v>59.4</v>
      </c>
      <c r="S171" s="299">
        <f t="shared" si="142"/>
        <v>59.5</v>
      </c>
      <c r="T171" s="298">
        <f t="shared" si="143"/>
        <v>59.9</v>
      </c>
      <c r="U171" s="299">
        <f t="shared" si="144"/>
        <v>60</v>
      </c>
      <c r="V171" s="300">
        <f t="shared" si="145"/>
        <v>64.392499999999998</v>
      </c>
      <c r="W171" s="299">
        <f t="shared" si="146"/>
        <v>64.492499999999993</v>
      </c>
      <c r="X171" s="300">
        <f t="shared" si="147"/>
        <v>67.387500000000003</v>
      </c>
      <c r="Y171" s="299">
        <f t="shared" si="148"/>
        <v>67.487499999999997</v>
      </c>
      <c r="Z171" s="300">
        <f t="shared" si="149"/>
        <v>68.884999999999991</v>
      </c>
      <c r="AA171" s="298">
        <f t="shared" si="150"/>
        <v>68.984999999999985</v>
      </c>
      <c r="AB171" s="97" t="str">
        <f t="shared" si="151"/>
        <v/>
      </c>
      <c r="AC171" s="42" t="str">
        <f t="shared" si="152"/>
        <v>NB</v>
      </c>
      <c r="AD171" s="42">
        <f t="shared" si="153"/>
        <v>50</v>
      </c>
      <c r="AE171" s="346">
        <v>2</v>
      </c>
      <c r="AF171" s="346">
        <v>4</v>
      </c>
      <c r="AG171" s="347" t="s">
        <v>891</v>
      </c>
      <c r="AH171" s="348">
        <f t="shared" si="154"/>
        <v>58</v>
      </c>
      <c r="AI171" s="346">
        <v>0</v>
      </c>
      <c r="AJ171" s="346">
        <v>3</v>
      </c>
      <c r="AK171" s="347" t="s">
        <v>950</v>
      </c>
      <c r="AL171" s="349" t="str">
        <f t="shared" si="165"/>
        <v>SGP-1</v>
      </c>
      <c r="AM171" s="348">
        <f t="shared" si="155"/>
        <v>70</v>
      </c>
      <c r="AN171" s="350">
        <f t="shared" si="166"/>
        <v>59.33</v>
      </c>
      <c r="AO171" s="346">
        <v>6</v>
      </c>
      <c r="AP171" s="346">
        <v>380</v>
      </c>
      <c r="AQ171" s="346">
        <f t="shared" si="156"/>
        <v>2780</v>
      </c>
      <c r="AR171" s="348">
        <f t="shared" si="157"/>
        <v>61</v>
      </c>
      <c r="AS171" s="346">
        <v>16</v>
      </c>
      <c r="AT171" s="348">
        <f t="shared" si="158"/>
        <v>90</v>
      </c>
      <c r="AU171" s="346">
        <v>40</v>
      </c>
      <c r="AV171" s="348">
        <f t="shared" si="159"/>
        <v>95</v>
      </c>
      <c r="AW171" s="346">
        <v>54</v>
      </c>
      <c r="AX171" s="348">
        <f t="shared" si="160"/>
        <v>100</v>
      </c>
      <c r="AY171" s="346">
        <v>31</v>
      </c>
      <c r="AZ171" s="348">
        <f t="shared" si="161"/>
        <v>74</v>
      </c>
      <c r="BA171" s="351">
        <v>5.31</v>
      </c>
      <c r="BB171" s="348">
        <f t="shared" si="162"/>
        <v>69</v>
      </c>
      <c r="BC171" s="350">
        <f t="shared" si="167"/>
        <v>85.6</v>
      </c>
      <c r="BD171" s="350">
        <f t="shared" si="168"/>
        <v>73.3</v>
      </c>
      <c r="BE171" s="346" t="s">
        <v>450</v>
      </c>
      <c r="BF171" s="352">
        <v>1.03</v>
      </c>
      <c r="BG171" s="353" t="str">
        <f t="shared" si="169"/>
        <v>"</v>
      </c>
      <c r="BH171" s="354">
        <f t="shared" si="170"/>
        <v>69.11</v>
      </c>
      <c r="BI171" s="350">
        <f t="shared" si="171"/>
        <v>69.11</v>
      </c>
      <c r="BJ171" s="113" t="str">
        <f t="shared" si="172"/>
        <v>L</v>
      </c>
      <c r="BK171" s="347" t="str">
        <f t="shared" si="198"/>
        <v/>
      </c>
      <c r="BR171" s="307"/>
      <c r="BS171" s="51" t="str">
        <f t="shared" si="173"/>
        <v>L</v>
      </c>
      <c r="BT171" s="51" t="str">
        <f t="shared" si="174"/>
        <v>L</v>
      </c>
      <c r="BU171" s="51" t="str">
        <f t="shared" si="175"/>
        <v>L</v>
      </c>
      <c r="BV171" s="51" t="str">
        <f t="shared" si="176"/>
        <v>L</v>
      </c>
      <c r="BW171" s="51" t="str">
        <f t="shared" si="177"/>
        <v>L</v>
      </c>
      <c r="BX171" s="51" t="str">
        <f t="shared" si="178"/>
        <v>L</v>
      </c>
      <c r="BY171" s="51" t="str">
        <f t="shared" si="179"/>
        <v>L</v>
      </c>
      <c r="BZ171" s="51" t="str">
        <f t="shared" si="180"/>
        <v>L</v>
      </c>
      <c r="CA171" s="51" t="str">
        <f t="shared" si="181"/>
        <v>L</v>
      </c>
      <c r="CB171" s="51" t="str">
        <f t="shared" si="182"/>
        <v>L</v>
      </c>
      <c r="CC171" s="51" t="str">
        <f t="shared" si="163"/>
        <v>L</v>
      </c>
      <c r="CD171" s="51" t="str">
        <f t="shared" si="164"/>
        <v>L</v>
      </c>
      <c r="CE171" s="51" t="str">
        <f t="shared" si="183"/>
        <v>L</v>
      </c>
      <c r="CF171" s="51"/>
      <c r="CH171" s="53" t="str">
        <f t="shared" si="184"/>
        <v/>
      </c>
      <c r="CI171" s="53" t="str">
        <f t="shared" si="185"/>
        <v/>
      </c>
      <c r="CJ171" s="54" t="str">
        <f t="shared" si="186"/>
        <v/>
      </c>
      <c r="CK171" s="53" t="str">
        <f t="shared" si="187"/>
        <v/>
      </c>
      <c r="CL171" s="53" t="str">
        <f t="shared" si="188"/>
        <v/>
      </c>
      <c r="CM171" s="53" t="str">
        <f t="shared" si="189"/>
        <v/>
      </c>
      <c r="CN171" s="53" t="str">
        <f t="shared" si="190"/>
        <v/>
      </c>
      <c r="CO171" s="53" t="str">
        <f t="shared" si="191"/>
        <v/>
      </c>
      <c r="CP171" s="53" t="str">
        <f t="shared" si="192"/>
        <v/>
      </c>
      <c r="CQ171" s="53" t="str">
        <f t="shared" si="193"/>
        <v/>
      </c>
      <c r="CR171" s="53" t="str">
        <f t="shared" si="194"/>
        <v/>
      </c>
      <c r="CS171" s="53" t="str">
        <f t="shared" si="195"/>
        <v/>
      </c>
      <c r="CT171" s="53" t="str">
        <f t="shared" si="196"/>
        <v/>
      </c>
      <c r="CU171" s="53" t="str">
        <f t="shared" si="197"/>
        <v/>
      </c>
    </row>
    <row r="172" spans="1:99" ht="81.75" hidden="1" thickBot="1" x14ac:dyDescent="0.35">
      <c r="A172" s="40">
        <v>160</v>
      </c>
      <c r="B172" s="95">
        <v>20</v>
      </c>
      <c r="C172" s="430" t="s">
        <v>819</v>
      </c>
      <c r="D172" s="40" t="s">
        <v>248</v>
      </c>
      <c r="E172" s="407">
        <v>35</v>
      </c>
      <c r="F172" s="422" t="s">
        <v>1017</v>
      </c>
      <c r="G172" s="40" t="s">
        <v>141</v>
      </c>
      <c r="H172" s="411">
        <v>171</v>
      </c>
      <c r="I172" s="411">
        <v>60.2</v>
      </c>
      <c r="J172" s="296">
        <f t="shared" si="133"/>
        <v>53.79</v>
      </c>
      <c r="K172" s="297">
        <f t="shared" si="134"/>
        <v>53.89</v>
      </c>
      <c r="L172" s="298">
        <f t="shared" si="135"/>
        <v>55.375</v>
      </c>
      <c r="M172" s="297">
        <f t="shared" si="136"/>
        <v>55.475000000000001</v>
      </c>
      <c r="N172" s="298">
        <f t="shared" si="137"/>
        <v>58.544999999999995</v>
      </c>
      <c r="O172" s="297">
        <f t="shared" si="138"/>
        <v>58.644999999999996</v>
      </c>
      <c r="P172" s="298">
        <f t="shared" si="139"/>
        <v>63.3</v>
      </c>
      <c r="Q172" s="299">
        <f t="shared" si="140"/>
        <v>63.4</v>
      </c>
      <c r="R172" s="300">
        <f t="shared" si="141"/>
        <v>63.9</v>
      </c>
      <c r="S172" s="299">
        <f t="shared" si="142"/>
        <v>64</v>
      </c>
      <c r="T172" s="298">
        <f t="shared" si="143"/>
        <v>64.400000000000006</v>
      </c>
      <c r="U172" s="299">
        <f t="shared" si="144"/>
        <v>64.5</v>
      </c>
      <c r="V172" s="300">
        <f t="shared" si="145"/>
        <v>69.23</v>
      </c>
      <c r="W172" s="299">
        <f t="shared" si="146"/>
        <v>69.33</v>
      </c>
      <c r="X172" s="300">
        <f t="shared" si="147"/>
        <v>72.45</v>
      </c>
      <c r="Y172" s="299">
        <f t="shared" si="148"/>
        <v>72.55</v>
      </c>
      <c r="Z172" s="300">
        <f t="shared" si="149"/>
        <v>74.06</v>
      </c>
      <c r="AA172" s="298">
        <f t="shared" si="150"/>
        <v>74.16</v>
      </c>
      <c r="AB172" s="97" t="str">
        <f t="shared" si="151"/>
        <v/>
      </c>
      <c r="AC172" s="42" t="str">
        <f t="shared" si="152"/>
        <v>HB</v>
      </c>
      <c r="AD172" s="42">
        <f t="shared" si="153"/>
        <v>70</v>
      </c>
      <c r="AE172" s="346">
        <v>1</v>
      </c>
      <c r="AF172" s="346">
        <v>5</v>
      </c>
      <c r="AG172" s="347" t="s">
        <v>886</v>
      </c>
      <c r="AH172" s="348">
        <f t="shared" si="154"/>
        <v>49</v>
      </c>
      <c r="AI172" s="346">
        <v>0</v>
      </c>
      <c r="AJ172" s="346">
        <v>3</v>
      </c>
      <c r="AK172" s="347" t="s">
        <v>951</v>
      </c>
      <c r="AL172" s="349" t="str">
        <f t="shared" si="165"/>
        <v>SGP-1</v>
      </c>
      <c r="AM172" s="348">
        <f t="shared" si="155"/>
        <v>70</v>
      </c>
      <c r="AN172" s="350">
        <f t="shared" si="166"/>
        <v>63</v>
      </c>
      <c r="AO172" s="346">
        <v>7</v>
      </c>
      <c r="AP172" s="346">
        <v>30</v>
      </c>
      <c r="AQ172" s="346">
        <f t="shared" si="156"/>
        <v>2830</v>
      </c>
      <c r="AR172" s="348">
        <f t="shared" si="157"/>
        <v>64</v>
      </c>
      <c r="AS172" s="346">
        <v>14</v>
      </c>
      <c r="AT172" s="348">
        <f t="shared" si="158"/>
        <v>80</v>
      </c>
      <c r="AU172" s="346">
        <v>41</v>
      </c>
      <c r="AV172" s="348">
        <f t="shared" si="159"/>
        <v>100</v>
      </c>
      <c r="AW172" s="346">
        <v>54</v>
      </c>
      <c r="AX172" s="348">
        <f t="shared" si="160"/>
        <v>100</v>
      </c>
      <c r="AY172" s="346">
        <v>38</v>
      </c>
      <c r="AZ172" s="348">
        <f t="shared" si="161"/>
        <v>89</v>
      </c>
      <c r="BA172" s="351">
        <v>5.21</v>
      </c>
      <c r="BB172" s="348">
        <f t="shared" si="162"/>
        <v>73</v>
      </c>
      <c r="BC172" s="350">
        <f t="shared" si="167"/>
        <v>88.4</v>
      </c>
      <c r="BD172" s="350">
        <f t="shared" si="168"/>
        <v>76.2</v>
      </c>
      <c r="BE172" s="346" t="s">
        <v>450</v>
      </c>
      <c r="BF172" s="352">
        <v>0.49</v>
      </c>
      <c r="BG172" s="353" t="str">
        <f t="shared" si="169"/>
        <v>"</v>
      </c>
      <c r="BH172" s="354">
        <f t="shared" si="170"/>
        <v>72.239999999999995</v>
      </c>
      <c r="BI172" s="350">
        <f t="shared" si="171"/>
        <v>72.239999999999995</v>
      </c>
      <c r="BJ172" s="113" t="str">
        <f t="shared" si="172"/>
        <v>L</v>
      </c>
      <c r="BK172" s="347" t="str">
        <f t="shared" si="198"/>
        <v/>
      </c>
      <c r="BR172" s="307"/>
      <c r="BS172" s="51" t="str">
        <f t="shared" si="173"/>
        <v>L</v>
      </c>
      <c r="BT172" s="51" t="str">
        <f t="shared" si="174"/>
        <v>L</v>
      </c>
      <c r="BU172" s="51" t="str">
        <f t="shared" si="175"/>
        <v>L</v>
      </c>
      <c r="BV172" s="51" t="str">
        <f t="shared" si="176"/>
        <v>L</v>
      </c>
      <c r="BW172" s="51" t="str">
        <f t="shared" si="177"/>
        <v>L</v>
      </c>
      <c r="BX172" s="51" t="str">
        <f t="shared" si="178"/>
        <v>L</v>
      </c>
      <c r="BY172" s="51" t="str">
        <f t="shared" si="179"/>
        <v>L</v>
      </c>
      <c r="BZ172" s="51" t="str">
        <f t="shared" si="180"/>
        <v>L</v>
      </c>
      <c r="CA172" s="51" t="str">
        <f t="shared" si="181"/>
        <v>L</v>
      </c>
      <c r="CB172" s="51" t="str">
        <f t="shared" si="182"/>
        <v>L</v>
      </c>
      <c r="CC172" s="51" t="str">
        <f t="shared" si="163"/>
        <v>L</v>
      </c>
      <c r="CD172" s="51" t="str">
        <f t="shared" si="164"/>
        <v>L</v>
      </c>
      <c r="CE172" s="51" t="str">
        <f t="shared" si="183"/>
        <v>L</v>
      </c>
      <c r="CF172" s="51"/>
      <c r="CH172" s="53" t="str">
        <f t="shared" si="184"/>
        <v/>
      </c>
      <c r="CI172" s="53" t="str">
        <f t="shared" si="185"/>
        <v/>
      </c>
      <c r="CJ172" s="54" t="str">
        <f t="shared" si="186"/>
        <v/>
      </c>
      <c r="CK172" s="53" t="str">
        <f t="shared" si="187"/>
        <v/>
      </c>
      <c r="CL172" s="53" t="str">
        <f t="shared" si="188"/>
        <v/>
      </c>
      <c r="CM172" s="53" t="str">
        <f t="shared" si="189"/>
        <v/>
      </c>
      <c r="CN172" s="53" t="str">
        <f t="shared" si="190"/>
        <v/>
      </c>
      <c r="CO172" s="53" t="str">
        <f t="shared" si="191"/>
        <v/>
      </c>
      <c r="CP172" s="53" t="str">
        <f t="shared" si="192"/>
        <v/>
      </c>
      <c r="CQ172" s="53" t="str">
        <f t="shared" si="193"/>
        <v/>
      </c>
      <c r="CR172" s="53" t="str">
        <f t="shared" si="194"/>
        <v/>
      </c>
      <c r="CS172" s="53" t="str">
        <f t="shared" si="195"/>
        <v/>
      </c>
      <c r="CT172" s="53" t="str">
        <f t="shared" si="196"/>
        <v/>
      </c>
      <c r="CU172" s="53" t="str">
        <f t="shared" si="197"/>
        <v/>
      </c>
    </row>
    <row r="173" spans="1:99" ht="81.75" hidden="1" thickBot="1" x14ac:dyDescent="0.35">
      <c r="A173" s="40">
        <v>161</v>
      </c>
      <c r="B173" s="95">
        <v>1</v>
      </c>
      <c r="C173" s="430" t="s">
        <v>820</v>
      </c>
      <c r="D173" s="40" t="s">
        <v>248</v>
      </c>
      <c r="E173" s="418">
        <v>41</v>
      </c>
      <c r="F173" s="422" t="s">
        <v>1018</v>
      </c>
      <c r="G173" s="40" t="s">
        <v>141</v>
      </c>
      <c r="H173" s="411">
        <v>163</v>
      </c>
      <c r="I173" s="411">
        <v>54</v>
      </c>
      <c r="J173" s="296">
        <f t="shared" si="133"/>
        <v>47.67</v>
      </c>
      <c r="K173" s="297">
        <f t="shared" si="134"/>
        <v>47.77</v>
      </c>
      <c r="L173" s="298">
        <f t="shared" si="135"/>
        <v>49.075000000000003</v>
      </c>
      <c r="M173" s="297">
        <f t="shared" si="136"/>
        <v>49.175000000000004</v>
      </c>
      <c r="N173" s="298">
        <f t="shared" si="137"/>
        <v>51.884999999999998</v>
      </c>
      <c r="O173" s="297">
        <f t="shared" si="138"/>
        <v>51.984999999999999</v>
      </c>
      <c r="P173" s="298">
        <f t="shared" si="139"/>
        <v>56.1</v>
      </c>
      <c r="Q173" s="299">
        <f t="shared" si="140"/>
        <v>56.2</v>
      </c>
      <c r="R173" s="300">
        <f t="shared" si="141"/>
        <v>56.7</v>
      </c>
      <c r="S173" s="299">
        <f t="shared" si="142"/>
        <v>56.800000000000004</v>
      </c>
      <c r="T173" s="298">
        <f t="shared" si="143"/>
        <v>57.2</v>
      </c>
      <c r="U173" s="299">
        <f t="shared" si="144"/>
        <v>57.300000000000004</v>
      </c>
      <c r="V173" s="300">
        <f t="shared" si="145"/>
        <v>61.49</v>
      </c>
      <c r="W173" s="299">
        <f t="shared" si="146"/>
        <v>61.59</v>
      </c>
      <c r="X173" s="300">
        <f t="shared" si="147"/>
        <v>64.350000000000009</v>
      </c>
      <c r="Y173" s="299">
        <f t="shared" si="148"/>
        <v>64.45</v>
      </c>
      <c r="Z173" s="300">
        <f t="shared" si="149"/>
        <v>65.78</v>
      </c>
      <c r="AA173" s="298">
        <f t="shared" si="150"/>
        <v>65.88</v>
      </c>
      <c r="AB173" s="97" t="str">
        <f t="shared" si="151"/>
        <v/>
      </c>
      <c r="AC173" s="42" t="str">
        <f t="shared" si="152"/>
        <v>HB</v>
      </c>
      <c r="AD173" s="42">
        <f t="shared" si="153"/>
        <v>70</v>
      </c>
      <c r="AE173" s="346">
        <v>0</v>
      </c>
      <c r="AF173" s="346">
        <v>5</v>
      </c>
      <c r="AG173" s="347" t="s">
        <v>887</v>
      </c>
      <c r="AH173" s="348">
        <f t="shared" si="154"/>
        <v>50</v>
      </c>
      <c r="AI173" s="346">
        <v>0</v>
      </c>
      <c r="AJ173" s="346">
        <v>3</v>
      </c>
      <c r="AK173" s="347" t="s">
        <v>952</v>
      </c>
      <c r="AL173" s="349" t="str">
        <f t="shared" si="165"/>
        <v>SGP-1</v>
      </c>
      <c r="AM173" s="348">
        <f t="shared" si="155"/>
        <v>70</v>
      </c>
      <c r="AN173" s="350">
        <f t="shared" si="166"/>
        <v>63.33</v>
      </c>
      <c r="AO173" s="346">
        <v>6</v>
      </c>
      <c r="AP173" s="346">
        <v>200</v>
      </c>
      <c r="AQ173" s="346">
        <f t="shared" si="156"/>
        <v>2600</v>
      </c>
      <c r="AR173" s="348">
        <f t="shared" si="157"/>
        <v>52</v>
      </c>
      <c r="AS173" s="346">
        <v>18</v>
      </c>
      <c r="AT173" s="348">
        <f t="shared" si="158"/>
        <v>100</v>
      </c>
      <c r="AU173" s="346">
        <v>41</v>
      </c>
      <c r="AV173" s="348">
        <f t="shared" si="159"/>
        <v>100</v>
      </c>
      <c r="AW173" s="346">
        <v>53</v>
      </c>
      <c r="AX173" s="348">
        <f t="shared" si="160"/>
        <v>95</v>
      </c>
      <c r="AY173" s="346">
        <v>42</v>
      </c>
      <c r="AZ173" s="348">
        <f t="shared" si="161"/>
        <v>98</v>
      </c>
      <c r="BA173" s="351">
        <v>5.3</v>
      </c>
      <c r="BB173" s="348">
        <f t="shared" si="162"/>
        <v>70</v>
      </c>
      <c r="BC173" s="350">
        <f t="shared" si="167"/>
        <v>92.6</v>
      </c>
      <c r="BD173" s="350">
        <f t="shared" si="168"/>
        <v>72.3</v>
      </c>
      <c r="BE173" s="346" t="s">
        <v>450</v>
      </c>
      <c r="BF173" s="352">
        <v>0.48</v>
      </c>
      <c r="BG173" s="353" t="str">
        <f t="shared" si="169"/>
        <v>"</v>
      </c>
      <c r="BH173" s="354">
        <f t="shared" si="170"/>
        <v>69.61</v>
      </c>
      <c r="BI173" s="350">
        <f t="shared" si="171"/>
        <v>69.61</v>
      </c>
      <c r="BJ173" s="113" t="str">
        <f t="shared" si="172"/>
        <v>L</v>
      </c>
      <c r="BK173" s="347" t="str">
        <f t="shared" si="198"/>
        <v/>
      </c>
      <c r="BR173" s="307"/>
      <c r="BS173" s="51" t="str">
        <f t="shared" si="173"/>
        <v>L</v>
      </c>
      <c r="BT173" s="51" t="str">
        <f t="shared" si="174"/>
        <v>L</v>
      </c>
      <c r="BU173" s="51" t="str">
        <f t="shared" si="175"/>
        <v>L</v>
      </c>
      <c r="BV173" s="51" t="str">
        <f t="shared" si="176"/>
        <v>L</v>
      </c>
      <c r="BW173" s="51" t="str">
        <f t="shared" si="177"/>
        <v>L</v>
      </c>
      <c r="BX173" s="51" t="str">
        <f t="shared" si="178"/>
        <v>L</v>
      </c>
      <c r="BY173" s="51" t="str">
        <f t="shared" si="179"/>
        <v>L</v>
      </c>
      <c r="BZ173" s="51" t="str">
        <f t="shared" si="180"/>
        <v>L</v>
      </c>
      <c r="CA173" s="51" t="str">
        <f t="shared" si="181"/>
        <v>L</v>
      </c>
      <c r="CB173" s="51" t="str">
        <f t="shared" si="182"/>
        <v>L</v>
      </c>
      <c r="CC173" s="51" t="str">
        <f t="shared" si="163"/>
        <v>L</v>
      </c>
      <c r="CD173" s="51" t="str">
        <f t="shared" si="164"/>
        <v>L</v>
      </c>
      <c r="CE173" s="51" t="str">
        <f t="shared" si="183"/>
        <v>L</v>
      </c>
      <c r="CF173" s="51"/>
      <c r="CH173" s="53" t="str">
        <f t="shared" si="184"/>
        <v/>
      </c>
      <c r="CI173" s="53" t="str">
        <f t="shared" si="185"/>
        <v/>
      </c>
      <c r="CJ173" s="54" t="str">
        <f t="shared" si="186"/>
        <v/>
      </c>
      <c r="CK173" s="53" t="str">
        <f t="shared" si="187"/>
        <v/>
      </c>
      <c r="CL173" s="53" t="str">
        <f t="shared" si="188"/>
        <v/>
      </c>
      <c r="CM173" s="53" t="str">
        <f t="shared" si="189"/>
        <v/>
      </c>
      <c r="CN173" s="53" t="str">
        <f t="shared" si="190"/>
        <v/>
      </c>
      <c r="CO173" s="53" t="str">
        <f t="shared" si="191"/>
        <v/>
      </c>
      <c r="CP173" s="53" t="str">
        <f t="shared" si="192"/>
        <v/>
      </c>
      <c r="CQ173" s="53" t="str">
        <f t="shared" si="193"/>
        <v/>
      </c>
      <c r="CR173" s="53" t="str">
        <f t="shared" si="194"/>
        <v/>
      </c>
      <c r="CS173" s="53" t="str">
        <f t="shared" si="195"/>
        <v/>
      </c>
      <c r="CT173" s="53" t="str">
        <f t="shared" si="196"/>
        <v/>
      </c>
      <c r="CU173" s="53" t="str">
        <f t="shared" si="197"/>
        <v/>
      </c>
    </row>
    <row r="174" spans="1:99" ht="102" hidden="1" thickBot="1" x14ac:dyDescent="0.35">
      <c r="A174" s="40">
        <v>162</v>
      </c>
      <c r="B174" s="95">
        <v>2</v>
      </c>
      <c r="C174" s="430" t="s">
        <v>821</v>
      </c>
      <c r="D174" s="40" t="s">
        <v>248</v>
      </c>
      <c r="E174" s="418">
        <v>42</v>
      </c>
      <c r="F174" s="422" t="s">
        <v>1019</v>
      </c>
      <c r="G174" s="40" t="s">
        <v>141</v>
      </c>
      <c r="H174" s="411">
        <v>168.1</v>
      </c>
      <c r="I174" s="411">
        <v>59.2</v>
      </c>
      <c r="J174" s="296">
        <f t="shared" si="133"/>
        <v>51.5715</v>
      </c>
      <c r="K174" s="297">
        <f t="shared" si="134"/>
        <v>51.671500000000002</v>
      </c>
      <c r="L174" s="298">
        <f t="shared" si="135"/>
        <v>53.091249999999995</v>
      </c>
      <c r="M174" s="297">
        <f t="shared" si="136"/>
        <v>53.191249999999997</v>
      </c>
      <c r="N174" s="298">
        <f t="shared" si="137"/>
        <v>56.130749999999999</v>
      </c>
      <c r="O174" s="297">
        <f t="shared" si="138"/>
        <v>56.23075</v>
      </c>
      <c r="P174" s="298">
        <f t="shared" si="139"/>
        <v>60.69</v>
      </c>
      <c r="Q174" s="299">
        <f t="shared" si="140"/>
        <v>60.79</v>
      </c>
      <c r="R174" s="300">
        <f t="shared" si="141"/>
        <v>61.29</v>
      </c>
      <c r="S174" s="299">
        <f t="shared" si="142"/>
        <v>61.39</v>
      </c>
      <c r="T174" s="298">
        <f t="shared" si="143"/>
        <v>61.79</v>
      </c>
      <c r="U174" s="299">
        <f t="shared" si="144"/>
        <v>61.89</v>
      </c>
      <c r="V174" s="300">
        <f t="shared" si="145"/>
        <v>66.424250000000001</v>
      </c>
      <c r="W174" s="299">
        <f t="shared" si="146"/>
        <v>66.524249999999995</v>
      </c>
      <c r="X174" s="300">
        <f t="shared" si="147"/>
        <v>69.513750000000002</v>
      </c>
      <c r="Y174" s="299">
        <f t="shared" si="148"/>
        <v>69.613749999999996</v>
      </c>
      <c r="Z174" s="300">
        <f t="shared" si="149"/>
        <v>71.058499999999995</v>
      </c>
      <c r="AA174" s="298">
        <f t="shared" si="150"/>
        <v>71.158499999999989</v>
      </c>
      <c r="AB174" s="97" t="str">
        <f t="shared" si="151"/>
        <v/>
      </c>
      <c r="AC174" s="42" t="str">
        <f t="shared" si="152"/>
        <v>HB</v>
      </c>
      <c r="AD174" s="42">
        <f t="shared" si="153"/>
        <v>70</v>
      </c>
      <c r="AE174" s="346">
        <v>0</v>
      </c>
      <c r="AF174" s="346">
        <v>4</v>
      </c>
      <c r="AG174" s="347" t="s">
        <v>888</v>
      </c>
      <c r="AH174" s="348">
        <f t="shared" si="154"/>
        <v>60</v>
      </c>
      <c r="AI174" s="346">
        <v>0</v>
      </c>
      <c r="AJ174" s="346">
        <v>3</v>
      </c>
      <c r="AK174" s="347" t="s">
        <v>953</v>
      </c>
      <c r="AL174" s="349" t="str">
        <f t="shared" si="165"/>
        <v>SGP-1</v>
      </c>
      <c r="AM174" s="348">
        <f t="shared" si="155"/>
        <v>70</v>
      </c>
      <c r="AN174" s="350">
        <f t="shared" si="166"/>
        <v>66.67</v>
      </c>
      <c r="AO174" s="346">
        <v>5</v>
      </c>
      <c r="AP174" s="346">
        <v>350</v>
      </c>
      <c r="AQ174" s="346">
        <f t="shared" si="156"/>
        <v>2350</v>
      </c>
      <c r="AR174" s="348">
        <f t="shared" si="157"/>
        <v>39</v>
      </c>
      <c r="AS174" s="346">
        <v>18</v>
      </c>
      <c r="AT174" s="348">
        <f t="shared" si="158"/>
        <v>100</v>
      </c>
      <c r="AU174" s="346">
        <v>41</v>
      </c>
      <c r="AV174" s="348">
        <f t="shared" si="159"/>
        <v>100</v>
      </c>
      <c r="AW174" s="346">
        <v>50</v>
      </c>
      <c r="AX174" s="348">
        <f t="shared" si="160"/>
        <v>80</v>
      </c>
      <c r="AY174" s="346">
        <v>43</v>
      </c>
      <c r="AZ174" s="348">
        <f t="shared" si="161"/>
        <v>100</v>
      </c>
      <c r="BA174" s="351">
        <v>5.41</v>
      </c>
      <c r="BB174" s="348">
        <f t="shared" si="162"/>
        <v>67</v>
      </c>
      <c r="BC174" s="350">
        <f t="shared" si="167"/>
        <v>89.4</v>
      </c>
      <c r="BD174" s="350">
        <f t="shared" si="168"/>
        <v>64.2</v>
      </c>
      <c r="BE174" s="346" t="s">
        <v>450</v>
      </c>
      <c r="BF174" s="352">
        <v>0.52</v>
      </c>
      <c r="BG174" s="353" t="str">
        <f t="shared" si="169"/>
        <v>"</v>
      </c>
      <c r="BH174" s="354">
        <f t="shared" si="170"/>
        <v>64.94</v>
      </c>
      <c r="BI174" s="350">
        <f t="shared" si="171"/>
        <v>64.94</v>
      </c>
      <c r="BJ174" s="113" t="str">
        <f t="shared" si="172"/>
        <v>L</v>
      </c>
      <c r="BK174" s="347" t="str">
        <f t="shared" si="198"/>
        <v/>
      </c>
      <c r="BR174" s="307"/>
      <c r="BS174" s="51" t="str">
        <f t="shared" si="173"/>
        <v>L</v>
      </c>
      <c r="BT174" s="51" t="str">
        <f t="shared" si="174"/>
        <v>L</v>
      </c>
      <c r="BU174" s="51" t="str">
        <f t="shared" si="175"/>
        <v>L</v>
      </c>
      <c r="BV174" s="51" t="str">
        <f t="shared" si="176"/>
        <v>L</v>
      </c>
      <c r="BW174" s="51" t="str">
        <f t="shared" si="177"/>
        <v>L</v>
      </c>
      <c r="BX174" s="51" t="str">
        <f t="shared" si="178"/>
        <v>L</v>
      </c>
      <c r="BY174" s="51" t="str">
        <f t="shared" si="179"/>
        <v>L</v>
      </c>
      <c r="BZ174" s="51" t="str">
        <f t="shared" si="180"/>
        <v>L</v>
      </c>
      <c r="CA174" s="51" t="str">
        <f t="shared" si="181"/>
        <v>L</v>
      </c>
      <c r="CB174" s="51" t="str">
        <f t="shared" si="182"/>
        <v>L</v>
      </c>
      <c r="CC174" s="51" t="str">
        <f t="shared" si="163"/>
        <v>L</v>
      </c>
      <c r="CD174" s="51" t="str">
        <f t="shared" si="164"/>
        <v>L</v>
      </c>
      <c r="CE174" s="51" t="str">
        <f t="shared" si="183"/>
        <v>L</v>
      </c>
      <c r="CF174" s="51"/>
      <c r="CH174" s="53" t="str">
        <f t="shared" si="184"/>
        <v/>
      </c>
      <c r="CI174" s="53" t="str">
        <f t="shared" si="185"/>
        <v/>
      </c>
      <c r="CJ174" s="54" t="str">
        <f t="shared" si="186"/>
        <v/>
      </c>
      <c r="CK174" s="53" t="str">
        <f t="shared" si="187"/>
        <v/>
      </c>
      <c r="CL174" s="53" t="str">
        <f t="shared" si="188"/>
        <v/>
      </c>
      <c r="CM174" s="53" t="str">
        <f t="shared" si="189"/>
        <v/>
      </c>
      <c r="CN174" s="53" t="str">
        <f t="shared" si="190"/>
        <v/>
      </c>
      <c r="CO174" s="53" t="str">
        <f t="shared" si="191"/>
        <v/>
      </c>
      <c r="CP174" s="53" t="str">
        <f t="shared" si="192"/>
        <v/>
      </c>
      <c r="CQ174" s="53" t="str">
        <f t="shared" si="193"/>
        <v/>
      </c>
      <c r="CR174" s="53" t="str">
        <f t="shared" si="194"/>
        <v/>
      </c>
      <c r="CS174" s="53" t="str">
        <f t="shared" si="195"/>
        <v/>
      </c>
      <c r="CT174" s="53" t="str">
        <f t="shared" si="196"/>
        <v/>
      </c>
      <c r="CU174" s="53" t="str">
        <f t="shared" si="197"/>
        <v/>
      </c>
    </row>
    <row r="175" spans="1:99" ht="102" hidden="1" thickBot="1" x14ac:dyDescent="0.35">
      <c r="A175" s="40">
        <v>163</v>
      </c>
      <c r="B175" s="95">
        <v>3</v>
      </c>
      <c r="C175" s="430" t="s">
        <v>822</v>
      </c>
      <c r="D175" s="40" t="s">
        <v>248</v>
      </c>
      <c r="E175" s="418">
        <v>43</v>
      </c>
      <c r="F175" s="422" t="s">
        <v>1020</v>
      </c>
      <c r="G175" s="40" t="s">
        <v>141</v>
      </c>
      <c r="H175" s="411">
        <v>175.1</v>
      </c>
      <c r="I175" s="411">
        <v>62.4</v>
      </c>
      <c r="J175" s="296">
        <f t="shared" si="133"/>
        <v>56.926500000000004</v>
      </c>
      <c r="K175" s="297">
        <f t="shared" si="134"/>
        <v>57.026500000000006</v>
      </c>
      <c r="L175" s="298">
        <f t="shared" si="135"/>
        <v>58.603749999999998</v>
      </c>
      <c r="M175" s="297">
        <f t="shared" si="136"/>
        <v>58.703749999999999</v>
      </c>
      <c r="N175" s="298">
        <f t="shared" si="137"/>
        <v>61.95825</v>
      </c>
      <c r="O175" s="297">
        <f t="shared" si="138"/>
        <v>62.058250000000001</v>
      </c>
      <c r="P175" s="298">
        <f t="shared" si="139"/>
        <v>66.990000000000009</v>
      </c>
      <c r="Q175" s="299">
        <f t="shared" si="140"/>
        <v>67.09</v>
      </c>
      <c r="R175" s="300">
        <f t="shared" si="141"/>
        <v>67.59</v>
      </c>
      <c r="S175" s="299">
        <f t="shared" si="142"/>
        <v>67.69</v>
      </c>
      <c r="T175" s="298">
        <f t="shared" si="143"/>
        <v>68.09</v>
      </c>
      <c r="U175" s="299">
        <f t="shared" si="144"/>
        <v>68.19</v>
      </c>
      <c r="V175" s="300">
        <f t="shared" si="145"/>
        <v>73.196750000000009</v>
      </c>
      <c r="W175" s="299">
        <f t="shared" si="146"/>
        <v>73.296750000000003</v>
      </c>
      <c r="X175" s="300">
        <f t="shared" si="147"/>
        <v>76.601250000000007</v>
      </c>
      <c r="Y175" s="299">
        <f t="shared" si="148"/>
        <v>76.701250000000002</v>
      </c>
      <c r="Z175" s="300">
        <f t="shared" si="149"/>
        <v>78.3035</v>
      </c>
      <c r="AA175" s="298">
        <f t="shared" si="150"/>
        <v>78.403499999999994</v>
      </c>
      <c r="AB175" s="97" t="str">
        <f t="shared" si="151"/>
        <v/>
      </c>
      <c r="AC175" s="42" t="str">
        <f t="shared" si="152"/>
        <v>HB</v>
      </c>
      <c r="AD175" s="42">
        <f t="shared" si="153"/>
        <v>70</v>
      </c>
      <c r="AE175" s="346">
        <v>0</v>
      </c>
      <c r="AF175" s="346">
        <v>5</v>
      </c>
      <c r="AG175" s="347" t="s">
        <v>1067</v>
      </c>
      <c r="AH175" s="348">
        <f t="shared" si="154"/>
        <v>50</v>
      </c>
      <c r="AI175" s="346">
        <v>0</v>
      </c>
      <c r="AJ175" s="346">
        <v>3</v>
      </c>
      <c r="AK175" s="347" t="s">
        <v>954</v>
      </c>
      <c r="AL175" s="349" t="str">
        <f t="shared" si="165"/>
        <v>SGP-1</v>
      </c>
      <c r="AM175" s="348">
        <f t="shared" si="155"/>
        <v>70</v>
      </c>
      <c r="AN175" s="350">
        <f t="shared" si="166"/>
        <v>63.33</v>
      </c>
      <c r="AO175" s="346">
        <v>6</v>
      </c>
      <c r="AP175" s="346">
        <v>320</v>
      </c>
      <c r="AQ175" s="346">
        <f t="shared" si="156"/>
        <v>2720</v>
      </c>
      <c r="AR175" s="348">
        <f t="shared" si="157"/>
        <v>58</v>
      </c>
      <c r="AS175" s="346">
        <v>15</v>
      </c>
      <c r="AT175" s="348">
        <f t="shared" si="158"/>
        <v>85</v>
      </c>
      <c r="AU175" s="346">
        <v>41</v>
      </c>
      <c r="AV175" s="348">
        <f t="shared" si="159"/>
        <v>100</v>
      </c>
      <c r="AW175" s="346">
        <v>45</v>
      </c>
      <c r="AX175" s="348">
        <f t="shared" si="160"/>
        <v>55</v>
      </c>
      <c r="AY175" s="346">
        <v>20</v>
      </c>
      <c r="AZ175" s="348">
        <f t="shared" si="161"/>
        <v>50</v>
      </c>
      <c r="BA175" s="351">
        <v>5.9</v>
      </c>
      <c r="BB175" s="348">
        <f t="shared" si="162"/>
        <v>55</v>
      </c>
      <c r="BC175" s="350">
        <f t="shared" si="167"/>
        <v>69</v>
      </c>
      <c r="BD175" s="350">
        <f t="shared" si="168"/>
        <v>63.5</v>
      </c>
      <c r="BE175" s="346" t="s">
        <v>450</v>
      </c>
      <c r="BF175" s="352">
        <v>0.56999999999999995</v>
      </c>
      <c r="BG175" s="353" t="str">
        <f t="shared" si="169"/>
        <v>"</v>
      </c>
      <c r="BH175" s="354">
        <f t="shared" si="170"/>
        <v>63.45</v>
      </c>
      <c r="BI175" s="350">
        <f t="shared" si="171"/>
        <v>63.45</v>
      </c>
      <c r="BJ175" s="113" t="str">
        <f t="shared" si="172"/>
        <v>L</v>
      </c>
      <c r="BK175" s="347" t="str">
        <f t="shared" si="198"/>
        <v/>
      </c>
      <c r="BR175" s="307"/>
      <c r="BS175" s="51" t="str">
        <f t="shared" si="173"/>
        <v>L</v>
      </c>
      <c r="BT175" s="51" t="str">
        <f t="shared" si="174"/>
        <v>L</v>
      </c>
      <c r="BU175" s="51" t="str">
        <f t="shared" si="175"/>
        <v>L</v>
      </c>
      <c r="BV175" s="51" t="str">
        <f t="shared" si="176"/>
        <v>L</v>
      </c>
      <c r="BW175" s="51" t="str">
        <f t="shared" si="177"/>
        <v>L</v>
      </c>
      <c r="BX175" s="51" t="str">
        <f t="shared" si="178"/>
        <v>L</v>
      </c>
      <c r="BY175" s="51" t="str">
        <f t="shared" si="179"/>
        <v>L</v>
      </c>
      <c r="BZ175" s="51" t="str">
        <f t="shared" si="180"/>
        <v>L</v>
      </c>
      <c r="CA175" s="51" t="str">
        <f t="shared" si="181"/>
        <v>L</v>
      </c>
      <c r="CB175" s="51" t="str">
        <f t="shared" si="182"/>
        <v>L</v>
      </c>
      <c r="CC175" s="51" t="str">
        <f t="shared" si="163"/>
        <v>L</v>
      </c>
      <c r="CD175" s="51" t="str">
        <f t="shared" si="164"/>
        <v>L</v>
      </c>
      <c r="CE175" s="51" t="str">
        <f t="shared" si="183"/>
        <v>L</v>
      </c>
      <c r="CF175" s="51"/>
      <c r="CH175" s="53" t="str">
        <f t="shared" si="184"/>
        <v/>
      </c>
      <c r="CI175" s="53" t="str">
        <f t="shared" si="185"/>
        <v/>
      </c>
      <c r="CJ175" s="54" t="str">
        <f t="shared" si="186"/>
        <v/>
      </c>
      <c r="CK175" s="53" t="str">
        <f t="shared" si="187"/>
        <v/>
      </c>
      <c r="CL175" s="53" t="str">
        <f t="shared" si="188"/>
        <v/>
      </c>
      <c r="CM175" s="53" t="str">
        <f t="shared" si="189"/>
        <v/>
      </c>
      <c r="CN175" s="53" t="str">
        <f t="shared" si="190"/>
        <v/>
      </c>
      <c r="CO175" s="53" t="str">
        <f t="shared" si="191"/>
        <v/>
      </c>
      <c r="CP175" s="53" t="str">
        <f t="shared" si="192"/>
        <v/>
      </c>
      <c r="CQ175" s="53" t="str">
        <f t="shared" si="193"/>
        <v/>
      </c>
      <c r="CR175" s="53" t="str">
        <f t="shared" si="194"/>
        <v/>
      </c>
      <c r="CS175" s="53" t="str">
        <f t="shared" si="195"/>
        <v/>
      </c>
      <c r="CT175" s="53" t="str">
        <f t="shared" si="196"/>
        <v/>
      </c>
      <c r="CU175" s="53" t="str">
        <f t="shared" si="197"/>
        <v/>
      </c>
    </row>
    <row r="176" spans="1:99" ht="102" hidden="1" thickBot="1" x14ac:dyDescent="0.35">
      <c r="A176" s="40">
        <v>164</v>
      </c>
      <c r="B176" s="95">
        <v>4</v>
      </c>
      <c r="C176" s="430" t="s">
        <v>823</v>
      </c>
      <c r="D176" s="40" t="s">
        <v>248</v>
      </c>
      <c r="E176" s="418">
        <v>44</v>
      </c>
      <c r="F176" s="422" t="s">
        <v>1021</v>
      </c>
      <c r="G176" s="40" t="s">
        <v>141</v>
      </c>
      <c r="H176" s="411">
        <v>163.9</v>
      </c>
      <c r="I176" s="411">
        <v>54.9</v>
      </c>
      <c r="J176" s="296">
        <f t="shared" si="133"/>
        <v>48.358499999999999</v>
      </c>
      <c r="K176" s="297">
        <f t="shared" si="134"/>
        <v>48.458500000000001</v>
      </c>
      <c r="L176" s="298">
        <f t="shared" si="135"/>
        <v>49.783750000000005</v>
      </c>
      <c r="M176" s="297">
        <f t="shared" si="136"/>
        <v>49.883750000000006</v>
      </c>
      <c r="N176" s="298">
        <f t="shared" si="137"/>
        <v>52.634250000000002</v>
      </c>
      <c r="O176" s="297">
        <f t="shared" si="138"/>
        <v>52.734250000000003</v>
      </c>
      <c r="P176" s="298">
        <f t="shared" si="139"/>
        <v>56.910000000000004</v>
      </c>
      <c r="Q176" s="299">
        <f t="shared" si="140"/>
        <v>57.010000000000005</v>
      </c>
      <c r="R176" s="300">
        <f t="shared" si="141"/>
        <v>57.510000000000005</v>
      </c>
      <c r="S176" s="299">
        <f t="shared" si="142"/>
        <v>57.610000000000007</v>
      </c>
      <c r="T176" s="298">
        <f t="shared" si="143"/>
        <v>58.010000000000005</v>
      </c>
      <c r="U176" s="299">
        <f t="shared" si="144"/>
        <v>58.110000000000007</v>
      </c>
      <c r="V176" s="300">
        <f t="shared" si="145"/>
        <v>62.360750000000003</v>
      </c>
      <c r="W176" s="299">
        <f t="shared" si="146"/>
        <v>62.460750000000004</v>
      </c>
      <c r="X176" s="300">
        <f t="shared" si="147"/>
        <v>65.261250000000004</v>
      </c>
      <c r="Y176" s="299">
        <f t="shared" si="148"/>
        <v>65.361249999999998</v>
      </c>
      <c r="Z176" s="300">
        <f t="shared" si="149"/>
        <v>66.711500000000001</v>
      </c>
      <c r="AA176" s="298">
        <f t="shared" si="150"/>
        <v>66.811499999999995</v>
      </c>
      <c r="AB176" s="97" t="str">
        <f t="shared" si="151"/>
        <v/>
      </c>
      <c r="AC176" s="42" t="str">
        <f t="shared" si="152"/>
        <v>HB</v>
      </c>
      <c r="AD176" s="42">
        <f t="shared" si="153"/>
        <v>70</v>
      </c>
      <c r="AE176" s="346">
        <v>1</v>
      </c>
      <c r="AF176" s="346">
        <v>4</v>
      </c>
      <c r="AG176" s="347" t="s">
        <v>889</v>
      </c>
      <c r="AH176" s="348">
        <f t="shared" si="154"/>
        <v>59</v>
      </c>
      <c r="AI176" s="346">
        <v>0</v>
      </c>
      <c r="AJ176" s="346">
        <v>4</v>
      </c>
      <c r="AK176" s="347" t="s">
        <v>955</v>
      </c>
      <c r="AL176" s="349" t="str">
        <f t="shared" si="165"/>
        <v>SGP-2</v>
      </c>
      <c r="AM176" s="348">
        <f t="shared" si="155"/>
        <v>60</v>
      </c>
      <c r="AN176" s="350">
        <f t="shared" si="166"/>
        <v>63</v>
      </c>
      <c r="AO176" s="346">
        <v>6</v>
      </c>
      <c r="AP176" s="346">
        <v>320</v>
      </c>
      <c r="AQ176" s="346">
        <f t="shared" si="156"/>
        <v>2720</v>
      </c>
      <c r="AR176" s="348">
        <f t="shared" si="157"/>
        <v>58</v>
      </c>
      <c r="AS176" s="346">
        <v>3</v>
      </c>
      <c r="AT176" s="348">
        <f t="shared" si="158"/>
        <v>25</v>
      </c>
      <c r="AU176" s="346">
        <v>41</v>
      </c>
      <c r="AV176" s="348">
        <f t="shared" si="159"/>
        <v>100</v>
      </c>
      <c r="AW176" s="346">
        <v>54</v>
      </c>
      <c r="AX176" s="348">
        <f t="shared" si="160"/>
        <v>100</v>
      </c>
      <c r="AY176" s="346">
        <v>43</v>
      </c>
      <c r="AZ176" s="348">
        <f t="shared" si="161"/>
        <v>100</v>
      </c>
      <c r="BA176" s="351">
        <v>5.31</v>
      </c>
      <c r="BB176" s="348">
        <f t="shared" si="162"/>
        <v>69</v>
      </c>
      <c r="BC176" s="350">
        <f t="shared" si="167"/>
        <v>78.8</v>
      </c>
      <c r="BD176" s="350">
        <f t="shared" si="168"/>
        <v>68.400000000000006</v>
      </c>
      <c r="BE176" s="346" t="s">
        <v>450</v>
      </c>
      <c r="BF176" s="352">
        <v>1.23</v>
      </c>
      <c r="BG176" s="353" t="str">
        <f t="shared" si="169"/>
        <v>"</v>
      </c>
      <c r="BH176" s="354">
        <f t="shared" si="170"/>
        <v>66.78</v>
      </c>
      <c r="BI176" s="350">
        <f t="shared" si="171"/>
        <v>66.78</v>
      </c>
      <c r="BJ176" s="113" t="str">
        <f t="shared" si="172"/>
        <v>L</v>
      </c>
      <c r="BK176" s="347" t="str">
        <f t="shared" si="198"/>
        <v/>
      </c>
      <c r="BR176" s="307"/>
      <c r="BS176" s="51" t="str">
        <f t="shared" si="173"/>
        <v>L</v>
      </c>
      <c r="BT176" s="51" t="str">
        <f t="shared" si="174"/>
        <v>L</v>
      </c>
      <c r="BU176" s="51" t="str">
        <f t="shared" si="175"/>
        <v>L</v>
      </c>
      <c r="BV176" s="51" t="str">
        <f t="shared" si="176"/>
        <v>L</v>
      </c>
      <c r="BW176" s="51" t="str">
        <f t="shared" si="177"/>
        <v>L</v>
      </c>
      <c r="BX176" s="51" t="str">
        <f t="shared" si="178"/>
        <v>L</v>
      </c>
      <c r="BY176" s="51" t="str">
        <f t="shared" si="179"/>
        <v>L</v>
      </c>
      <c r="BZ176" s="51" t="str">
        <f t="shared" si="180"/>
        <v>L</v>
      </c>
      <c r="CA176" s="51" t="str">
        <f t="shared" si="181"/>
        <v>L</v>
      </c>
      <c r="CB176" s="51" t="str">
        <f t="shared" si="182"/>
        <v>L</v>
      </c>
      <c r="CC176" s="51" t="str">
        <f t="shared" si="163"/>
        <v>L</v>
      </c>
      <c r="CD176" s="51" t="str">
        <f t="shared" si="164"/>
        <v>L</v>
      </c>
      <c r="CE176" s="51" t="str">
        <f t="shared" si="183"/>
        <v>L</v>
      </c>
      <c r="CF176" s="51"/>
      <c r="CH176" s="53" t="str">
        <f t="shared" si="184"/>
        <v/>
      </c>
      <c r="CI176" s="53" t="str">
        <f t="shared" si="185"/>
        <v/>
      </c>
      <c r="CJ176" s="54" t="str">
        <f t="shared" si="186"/>
        <v/>
      </c>
      <c r="CK176" s="53" t="str">
        <f t="shared" si="187"/>
        <v/>
      </c>
      <c r="CL176" s="53" t="str">
        <f t="shared" si="188"/>
        <v/>
      </c>
      <c r="CM176" s="53" t="str">
        <f t="shared" si="189"/>
        <v/>
      </c>
      <c r="CN176" s="53" t="str">
        <f t="shared" si="190"/>
        <v/>
      </c>
      <c r="CO176" s="53" t="str">
        <f t="shared" si="191"/>
        <v/>
      </c>
      <c r="CP176" s="53" t="str">
        <f t="shared" si="192"/>
        <v/>
      </c>
      <c r="CQ176" s="53" t="str">
        <f t="shared" si="193"/>
        <v/>
      </c>
      <c r="CR176" s="53" t="str">
        <f t="shared" si="194"/>
        <v/>
      </c>
      <c r="CS176" s="53" t="str">
        <f t="shared" si="195"/>
        <v/>
      </c>
      <c r="CT176" s="53" t="str">
        <f t="shared" si="196"/>
        <v/>
      </c>
      <c r="CU176" s="53" t="str">
        <f t="shared" si="197"/>
        <v/>
      </c>
    </row>
    <row r="177" spans="1:99" ht="81.75" hidden="1" thickBot="1" x14ac:dyDescent="0.35">
      <c r="A177" s="40">
        <v>165</v>
      </c>
      <c r="B177" s="95">
        <v>5</v>
      </c>
      <c r="C177" s="430" t="s">
        <v>824</v>
      </c>
      <c r="D177" s="40" t="s">
        <v>248</v>
      </c>
      <c r="E177" s="418">
        <v>45</v>
      </c>
      <c r="F177" s="422" t="s">
        <v>1022</v>
      </c>
      <c r="G177" s="40" t="s">
        <v>141</v>
      </c>
      <c r="H177" s="411">
        <v>169.5</v>
      </c>
      <c r="I177" s="411">
        <v>56.4</v>
      </c>
      <c r="J177" s="296">
        <f t="shared" si="133"/>
        <v>52.642500000000005</v>
      </c>
      <c r="K177" s="297">
        <f t="shared" si="134"/>
        <v>52.742500000000007</v>
      </c>
      <c r="L177" s="298">
        <f t="shared" si="135"/>
        <v>54.193750000000001</v>
      </c>
      <c r="M177" s="297">
        <f t="shared" si="136"/>
        <v>54.293750000000003</v>
      </c>
      <c r="N177" s="298">
        <f t="shared" si="137"/>
        <v>57.296250000000001</v>
      </c>
      <c r="O177" s="297">
        <f t="shared" si="138"/>
        <v>57.396250000000002</v>
      </c>
      <c r="P177" s="298">
        <f t="shared" si="139"/>
        <v>61.95</v>
      </c>
      <c r="Q177" s="299">
        <f t="shared" si="140"/>
        <v>62.050000000000004</v>
      </c>
      <c r="R177" s="300">
        <f t="shared" si="141"/>
        <v>62.550000000000004</v>
      </c>
      <c r="S177" s="299">
        <f t="shared" si="142"/>
        <v>62.650000000000006</v>
      </c>
      <c r="T177" s="298">
        <f t="shared" si="143"/>
        <v>63.050000000000004</v>
      </c>
      <c r="U177" s="299">
        <f t="shared" si="144"/>
        <v>63.150000000000006</v>
      </c>
      <c r="V177" s="300">
        <f t="shared" si="145"/>
        <v>67.778750000000002</v>
      </c>
      <c r="W177" s="299">
        <f t="shared" si="146"/>
        <v>67.878749999999997</v>
      </c>
      <c r="X177" s="300">
        <f t="shared" si="147"/>
        <v>70.931250000000006</v>
      </c>
      <c r="Y177" s="299">
        <f t="shared" si="148"/>
        <v>71.03125</v>
      </c>
      <c r="Z177" s="300">
        <f t="shared" si="149"/>
        <v>72.507500000000007</v>
      </c>
      <c r="AA177" s="298">
        <f t="shared" si="150"/>
        <v>72.607500000000002</v>
      </c>
      <c r="AB177" s="97" t="str">
        <f t="shared" si="151"/>
        <v/>
      </c>
      <c r="AC177" s="42" t="str">
        <f t="shared" si="152"/>
        <v>NB</v>
      </c>
      <c r="AD177" s="42">
        <f t="shared" si="153"/>
        <v>50</v>
      </c>
      <c r="AE177" s="346">
        <v>1</v>
      </c>
      <c r="AF177" s="346">
        <v>3</v>
      </c>
      <c r="AG177" s="347" t="s">
        <v>890</v>
      </c>
      <c r="AH177" s="348">
        <f t="shared" si="154"/>
        <v>69</v>
      </c>
      <c r="AI177" s="346">
        <v>0</v>
      </c>
      <c r="AJ177" s="346">
        <v>3</v>
      </c>
      <c r="AK177" s="347" t="s">
        <v>956</v>
      </c>
      <c r="AL177" s="349" t="str">
        <f t="shared" si="165"/>
        <v>SGP-1</v>
      </c>
      <c r="AM177" s="348">
        <f t="shared" si="155"/>
        <v>70</v>
      </c>
      <c r="AN177" s="350">
        <f t="shared" si="166"/>
        <v>63</v>
      </c>
      <c r="AO177" s="346">
        <v>7</v>
      </c>
      <c r="AP177" s="346">
        <v>10</v>
      </c>
      <c r="AQ177" s="346">
        <f t="shared" si="156"/>
        <v>2810</v>
      </c>
      <c r="AR177" s="348">
        <f t="shared" si="157"/>
        <v>63</v>
      </c>
      <c r="AS177" s="346">
        <v>14</v>
      </c>
      <c r="AT177" s="348">
        <f t="shared" si="158"/>
        <v>80</v>
      </c>
      <c r="AU177" s="346">
        <v>41</v>
      </c>
      <c r="AV177" s="348">
        <f t="shared" si="159"/>
        <v>100</v>
      </c>
      <c r="AW177" s="346">
        <v>54</v>
      </c>
      <c r="AX177" s="348">
        <f t="shared" si="160"/>
        <v>100</v>
      </c>
      <c r="AY177" s="346">
        <v>36</v>
      </c>
      <c r="AZ177" s="348">
        <f t="shared" si="161"/>
        <v>84</v>
      </c>
      <c r="BA177" s="351">
        <v>5.21</v>
      </c>
      <c r="BB177" s="348">
        <f t="shared" si="162"/>
        <v>73</v>
      </c>
      <c r="BC177" s="350">
        <f t="shared" si="167"/>
        <v>87.4</v>
      </c>
      <c r="BD177" s="350">
        <f t="shared" si="168"/>
        <v>75.2</v>
      </c>
      <c r="BE177" s="346" t="s">
        <v>450</v>
      </c>
      <c r="BF177" s="352">
        <v>1.04</v>
      </c>
      <c r="BG177" s="353" t="str">
        <f t="shared" si="169"/>
        <v>"</v>
      </c>
      <c r="BH177" s="354">
        <f t="shared" si="170"/>
        <v>71.540000000000006</v>
      </c>
      <c r="BI177" s="350">
        <f t="shared" si="171"/>
        <v>71.540000000000006</v>
      </c>
      <c r="BJ177" s="113" t="str">
        <f t="shared" si="172"/>
        <v>L</v>
      </c>
      <c r="BK177" s="347" t="str">
        <f t="shared" si="198"/>
        <v/>
      </c>
      <c r="BR177" s="307"/>
      <c r="BS177" s="51" t="str">
        <f t="shared" si="173"/>
        <v>L</v>
      </c>
      <c r="BT177" s="51" t="str">
        <f t="shared" si="174"/>
        <v>L</v>
      </c>
      <c r="BU177" s="51" t="str">
        <f t="shared" si="175"/>
        <v>L</v>
      </c>
      <c r="BV177" s="51" t="str">
        <f t="shared" si="176"/>
        <v>L</v>
      </c>
      <c r="BW177" s="51" t="str">
        <f t="shared" si="177"/>
        <v>L</v>
      </c>
      <c r="BX177" s="51" t="str">
        <f t="shared" si="178"/>
        <v>L</v>
      </c>
      <c r="BY177" s="51" t="str">
        <f t="shared" si="179"/>
        <v>L</v>
      </c>
      <c r="BZ177" s="51" t="str">
        <f t="shared" si="180"/>
        <v>L</v>
      </c>
      <c r="CA177" s="51" t="str">
        <f t="shared" si="181"/>
        <v>L</v>
      </c>
      <c r="CB177" s="51" t="str">
        <f t="shared" si="182"/>
        <v>L</v>
      </c>
      <c r="CC177" s="51" t="str">
        <f t="shared" si="163"/>
        <v>L</v>
      </c>
      <c r="CD177" s="51" t="str">
        <f t="shared" si="164"/>
        <v>L</v>
      </c>
      <c r="CE177" s="51" t="str">
        <f t="shared" si="183"/>
        <v>L</v>
      </c>
      <c r="CF177" s="51"/>
      <c r="CH177" s="53" t="str">
        <f t="shared" si="184"/>
        <v/>
      </c>
      <c r="CI177" s="53" t="str">
        <f t="shared" si="185"/>
        <v/>
      </c>
      <c r="CJ177" s="54" t="str">
        <f t="shared" si="186"/>
        <v/>
      </c>
      <c r="CK177" s="53" t="str">
        <f t="shared" si="187"/>
        <v/>
      </c>
      <c r="CL177" s="53" t="str">
        <f t="shared" si="188"/>
        <v/>
      </c>
      <c r="CM177" s="53" t="str">
        <f t="shared" si="189"/>
        <v/>
      </c>
      <c r="CN177" s="53" t="str">
        <f t="shared" si="190"/>
        <v/>
      </c>
      <c r="CO177" s="53" t="str">
        <f t="shared" si="191"/>
        <v/>
      </c>
      <c r="CP177" s="53" t="str">
        <f t="shared" si="192"/>
        <v/>
      </c>
      <c r="CQ177" s="53" t="str">
        <f t="shared" si="193"/>
        <v/>
      </c>
      <c r="CR177" s="53" t="str">
        <f t="shared" si="194"/>
        <v/>
      </c>
      <c r="CS177" s="53" t="str">
        <f t="shared" si="195"/>
        <v/>
      </c>
      <c r="CT177" s="53" t="str">
        <f t="shared" si="196"/>
        <v/>
      </c>
      <c r="CU177" s="53" t="str">
        <f t="shared" si="197"/>
        <v/>
      </c>
    </row>
    <row r="178" spans="1:99" ht="102" hidden="1" thickBot="1" x14ac:dyDescent="0.35">
      <c r="A178" s="40">
        <v>166</v>
      </c>
      <c r="B178" s="95">
        <v>6</v>
      </c>
      <c r="C178" s="430" t="s">
        <v>825</v>
      </c>
      <c r="D178" s="40" t="s">
        <v>248</v>
      </c>
      <c r="E178" s="403">
        <v>6</v>
      </c>
      <c r="F178" s="422" t="s">
        <v>1023</v>
      </c>
      <c r="G178" s="40" t="s">
        <v>141</v>
      </c>
      <c r="H178" s="411">
        <v>174</v>
      </c>
      <c r="I178" s="411">
        <v>67</v>
      </c>
      <c r="J178" s="296">
        <f t="shared" si="133"/>
        <v>56.085000000000008</v>
      </c>
      <c r="K178" s="297">
        <f t="shared" si="134"/>
        <v>56.185000000000009</v>
      </c>
      <c r="L178" s="298">
        <f t="shared" si="135"/>
        <v>57.737500000000004</v>
      </c>
      <c r="M178" s="297">
        <f t="shared" si="136"/>
        <v>57.837500000000006</v>
      </c>
      <c r="N178" s="298">
        <f t="shared" si="137"/>
        <v>61.042500000000004</v>
      </c>
      <c r="O178" s="297">
        <f t="shared" si="138"/>
        <v>61.142500000000005</v>
      </c>
      <c r="P178" s="298">
        <f t="shared" si="139"/>
        <v>66.000000000000014</v>
      </c>
      <c r="Q178" s="299">
        <f t="shared" si="140"/>
        <v>66.100000000000009</v>
      </c>
      <c r="R178" s="300">
        <f t="shared" si="141"/>
        <v>66.600000000000009</v>
      </c>
      <c r="S178" s="299">
        <f t="shared" si="142"/>
        <v>66.7</v>
      </c>
      <c r="T178" s="298">
        <f t="shared" si="143"/>
        <v>67.100000000000009</v>
      </c>
      <c r="U178" s="299">
        <f t="shared" si="144"/>
        <v>67.2</v>
      </c>
      <c r="V178" s="300">
        <f t="shared" si="145"/>
        <v>72.132500000000007</v>
      </c>
      <c r="W178" s="299">
        <f t="shared" si="146"/>
        <v>72.232500000000002</v>
      </c>
      <c r="X178" s="300">
        <f t="shared" si="147"/>
        <v>75.487500000000011</v>
      </c>
      <c r="Y178" s="299">
        <f t="shared" si="148"/>
        <v>75.587500000000006</v>
      </c>
      <c r="Z178" s="300">
        <f t="shared" si="149"/>
        <v>77.165000000000006</v>
      </c>
      <c r="AA178" s="298">
        <f t="shared" si="150"/>
        <v>77.265000000000001</v>
      </c>
      <c r="AB178" s="97" t="str">
        <f t="shared" si="151"/>
        <v/>
      </c>
      <c r="AC178" s="42" t="str">
        <f t="shared" si="152"/>
        <v>IA</v>
      </c>
      <c r="AD178" s="42">
        <f t="shared" si="153"/>
        <v>100</v>
      </c>
      <c r="AE178" s="346">
        <v>0</v>
      </c>
      <c r="AF178" s="346">
        <v>8</v>
      </c>
      <c r="AG178" s="347" t="s">
        <v>892</v>
      </c>
      <c r="AH178" s="348">
        <f t="shared" si="154"/>
        <v>20</v>
      </c>
      <c r="AI178" s="346">
        <v>0</v>
      </c>
      <c r="AJ178" s="346">
        <v>4</v>
      </c>
      <c r="AK178" s="347" t="s">
        <v>957</v>
      </c>
      <c r="AL178" s="349" t="str">
        <f t="shared" si="165"/>
        <v>SGP-2</v>
      </c>
      <c r="AM178" s="348">
        <f t="shared" si="155"/>
        <v>60</v>
      </c>
      <c r="AN178" s="350">
        <f t="shared" si="166"/>
        <v>60</v>
      </c>
      <c r="AO178" s="346">
        <v>6</v>
      </c>
      <c r="AP178" s="346">
        <v>250</v>
      </c>
      <c r="AQ178" s="346">
        <f t="shared" si="156"/>
        <v>2650</v>
      </c>
      <c r="AR178" s="348">
        <f t="shared" si="157"/>
        <v>54</v>
      </c>
      <c r="AS178" s="346">
        <v>15</v>
      </c>
      <c r="AT178" s="348">
        <f t="shared" si="158"/>
        <v>85</v>
      </c>
      <c r="AU178" s="346">
        <v>41</v>
      </c>
      <c r="AV178" s="348">
        <f t="shared" si="159"/>
        <v>100</v>
      </c>
      <c r="AW178" s="346">
        <v>54</v>
      </c>
      <c r="AX178" s="348">
        <f t="shared" si="160"/>
        <v>100</v>
      </c>
      <c r="AY178" s="346">
        <v>29</v>
      </c>
      <c r="AZ178" s="348">
        <f t="shared" si="161"/>
        <v>70</v>
      </c>
      <c r="BA178" s="351">
        <v>5.3</v>
      </c>
      <c r="BB178" s="348">
        <f t="shared" si="162"/>
        <v>70</v>
      </c>
      <c r="BC178" s="350">
        <f t="shared" si="167"/>
        <v>85</v>
      </c>
      <c r="BD178" s="350">
        <f t="shared" si="168"/>
        <v>69.5</v>
      </c>
      <c r="BE178" s="346" t="s">
        <v>450</v>
      </c>
      <c r="BF178" s="352">
        <v>0.54</v>
      </c>
      <c r="BG178" s="353" t="str">
        <f t="shared" si="169"/>
        <v>"</v>
      </c>
      <c r="BH178" s="354">
        <f t="shared" si="170"/>
        <v>66.650000000000006</v>
      </c>
      <c r="BI178" s="350">
        <f t="shared" si="171"/>
        <v>37</v>
      </c>
      <c r="BJ178" s="113" t="str">
        <f t="shared" si="172"/>
        <v>TL</v>
      </c>
      <c r="BK178" s="347" t="str">
        <f t="shared" si="198"/>
        <v xml:space="preserve">NSA=N-8(20)(NM-= HA, SDR-2, HAS-2, XBEEN-3),                    </v>
      </c>
      <c r="BR178" s="307"/>
      <c r="BS178" s="51" t="str">
        <f t="shared" si="173"/>
        <v>L</v>
      </c>
      <c r="BT178" s="51" t="str">
        <f t="shared" si="174"/>
        <v>TL</v>
      </c>
      <c r="BU178" s="51" t="str">
        <f t="shared" si="175"/>
        <v>L</v>
      </c>
      <c r="BV178" s="51" t="str">
        <f t="shared" si="176"/>
        <v>L</v>
      </c>
      <c r="BW178" s="51" t="str">
        <f t="shared" si="177"/>
        <v>L</v>
      </c>
      <c r="BX178" s="51" t="str">
        <f t="shared" si="178"/>
        <v>L</v>
      </c>
      <c r="BY178" s="51" t="str">
        <f t="shared" si="179"/>
        <v>L</v>
      </c>
      <c r="BZ178" s="51" t="str">
        <f t="shared" si="180"/>
        <v>L</v>
      </c>
      <c r="CA178" s="51" t="str">
        <f t="shared" si="181"/>
        <v>L</v>
      </c>
      <c r="CB178" s="51" t="str">
        <f t="shared" si="182"/>
        <v>L</v>
      </c>
      <c r="CC178" s="51" t="str">
        <f t="shared" si="163"/>
        <v>L</v>
      </c>
      <c r="CD178" s="51" t="str">
        <f t="shared" si="164"/>
        <v>L</v>
      </c>
      <c r="CE178" s="51" t="str">
        <f t="shared" si="183"/>
        <v>L</v>
      </c>
      <c r="CF178" s="51"/>
      <c r="CH178" s="53" t="str">
        <f t="shared" si="184"/>
        <v/>
      </c>
      <c r="CI178" s="53" t="str">
        <f t="shared" si="185"/>
        <v xml:space="preserve">NSA=N-8(20)(NM-= HA, SDR-2, HAS-2, XBEEN-3),                    </v>
      </c>
      <c r="CJ178" s="54" t="str">
        <f t="shared" si="186"/>
        <v/>
      </c>
      <c r="CK178" s="53" t="str">
        <f t="shared" si="187"/>
        <v/>
      </c>
      <c r="CL178" s="53" t="str">
        <f t="shared" si="188"/>
        <v/>
      </c>
      <c r="CM178" s="53" t="str">
        <f t="shared" si="189"/>
        <v/>
      </c>
      <c r="CN178" s="53" t="str">
        <f t="shared" si="190"/>
        <v/>
      </c>
      <c r="CO178" s="53" t="str">
        <f t="shared" si="191"/>
        <v/>
      </c>
      <c r="CP178" s="53" t="str">
        <f t="shared" si="192"/>
        <v/>
      </c>
      <c r="CQ178" s="53" t="str">
        <f t="shared" si="193"/>
        <v/>
      </c>
      <c r="CR178" s="53" t="str">
        <f t="shared" si="194"/>
        <v/>
      </c>
      <c r="CS178" s="53" t="str">
        <f t="shared" si="195"/>
        <v/>
      </c>
      <c r="CT178" s="53" t="str">
        <f t="shared" si="196"/>
        <v/>
      </c>
      <c r="CU178" s="53" t="str">
        <f t="shared" si="197"/>
        <v/>
      </c>
    </row>
    <row r="179" spans="1:99" ht="81.75" hidden="1" thickBot="1" x14ac:dyDescent="0.35">
      <c r="A179" s="40">
        <v>167</v>
      </c>
      <c r="B179" s="95">
        <v>7</v>
      </c>
      <c r="C179" s="430" t="s">
        <v>826</v>
      </c>
      <c r="D179" s="40" t="s">
        <v>248</v>
      </c>
      <c r="E179" s="403">
        <v>7</v>
      </c>
      <c r="F179" s="422" t="s">
        <v>1024</v>
      </c>
      <c r="G179" s="40" t="s">
        <v>141</v>
      </c>
      <c r="H179" s="411">
        <v>164.5</v>
      </c>
      <c r="I179" s="411">
        <v>50.3</v>
      </c>
      <c r="J179" s="296">
        <f t="shared" si="133"/>
        <v>48.817500000000003</v>
      </c>
      <c r="K179" s="297">
        <f t="shared" si="134"/>
        <v>48.917500000000004</v>
      </c>
      <c r="L179" s="298">
        <f t="shared" si="135"/>
        <v>50.256250000000001</v>
      </c>
      <c r="M179" s="297">
        <f t="shared" si="136"/>
        <v>50.356250000000003</v>
      </c>
      <c r="N179" s="298">
        <f t="shared" si="137"/>
        <v>53.133749999999999</v>
      </c>
      <c r="O179" s="297">
        <f t="shared" si="138"/>
        <v>53.233750000000001</v>
      </c>
      <c r="P179" s="298">
        <f t="shared" si="139"/>
        <v>57.45</v>
      </c>
      <c r="Q179" s="299">
        <f t="shared" si="140"/>
        <v>57.550000000000004</v>
      </c>
      <c r="R179" s="300">
        <f t="shared" si="141"/>
        <v>58.050000000000004</v>
      </c>
      <c r="S179" s="299">
        <f t="shared" si="142"/>
        <v>58.150000000000006</v>
      </c>
      <c r="T179" s="298">
        <f t="shared" si="143"/>
        <v>58.550000000000004</v>
      </c>
      <c r="U179" s="299">
        <f t="shared" si="144"/>
        <v>58.650000000000006</v>
      </c>
      <c r="V179" s="300">
        <f t="shared" si="145"/>
        <v>62.941250000000004</v>
      </c>
      <c r="W179" s="299">
        <f t="shared" si="146"/>
        <v>63.041250000000005</v>
      </c>
      <c r="X179" s="300">
        <f t="shared" si="147"/>
        <v>65.868750000000006</v>
      </c>
      <c r="Y179" s="299">
        <f t="shared" si="148"/>
        <v>65.96875</v>
      </c>
      <c r="Z179" s="300">
        <f t="shared" si="149"/>
        <v>67.33250000000001</v>
      </c>
      <c r="AA179" s="298">
        <f t="shared" si="150"/>
        <v>67.432500000000005</v>
      </c>
      <c r="AB179" s="97" t="str">
        <f t="shared" si="151"/>
        <v/>
      </c>
      <c r="AC179" s="42" t="str">
        <f t="shared" si="152"/>
        <v>LB</v>
      </c>
      <c r="AD179" s="42">
        <f t="shared" si="153"/>
        <v>30</v>
      </c>
      <c r="AE179" s="346">
        <v>0</v>
      </c>
      <c r="AF179" s="346">
        <v>4</v>
      </c>
      <c r="AG179" s="347" t="s">
        <v>1066</v>
      </c>
      <c r="AH179" s="348">
        <f t="shared" si="154"/>
        <v>60</v>
      </c>
      <c r="AI179" s="346">
        <v>0</v>
      </c>
      <c r="AJ179" s="346">
        <v>2</v>
      </c>
      <c r="AK179" s="347" t="s">
        <v>958</v>
      </c>
      <c r="AL179" s="349" t="str">
        <f t="shared" si="165"/>
        <v>SGP-1</v>
      </c>
      <c r="AM179" s="348">
        <f t="shared" si="155"/>
        <v>80</v>
      </c>
      <c r="AN179" s="350">
        <f t="shared" si="166"/>
        <v>56.67</v>
      </c>
      <c r="AO179" s="346">
        <v>6</v>
      </c>
      <c r="AP179" s="346">
        <v>260</v>
      </c>
      <c r="AQ179" s="346">
        <f t="shared" si="156"/>
        <v>2660</v>
      </c>
      <c r="AR179" s="348">
        <f t="shared" si="157"/>
        <v>55</v>
      </c>
      <c r="AS179" s="346">
        <v>18</v>
      </c>
      <c r="AT179" s="348">
        <f t="shared" si="158"/>
        <v>100</v>
      </c>
      <c r="AU179" s="346">
        <v>41</v>
      </c>
      <c r="AV179" s="348">
        <f t="shared" si="159"/>
        <v>100</v>
      </c>
      <c r="AW179" s="346">
        <v>54</v>
      </c>
      <c r="AX179" s="348">
        <f t="shared" si="160"/>
        <v>100</v>
      </c>
      <c r="AY179" s="346">
        <v>43</v>
      </c>
      <c r="AZ179" s="348">
        <f t="shared" si="161"/>
        <v>100</v>
      </c>
      <c r="BA179" s="351">
        <v>5.21</v>
      </c>
      <c r="BB179" s="348">
        <f t="shared" si="162"/>
        <v>73</v>
      </c>
      <c r="BC179" s="350">
        <f t="shared" si="167"/>
        <v>94.6</v>
      </c>
      <c r="BD179" s="350">
        <f t="shared" si="168"/>
        <v>74.8</v>
      </c>
      <c r="BE179" s="346" t="s">
        <v>450</v>
      </c>
      <c r="BF179" s="352">
        <v>0.59</v>
      </c>
      <c r="BG179" s="353" t="str">
        <f t="shared" si="169"/>
        <v>"</v>
      </c>
      <c r="BH179" s="354">
        <f t="shared" si="170"/>
        <v>69.36</v>
      </c>
      <c r="BI179" s="350">
        <f t="shared" si="171"/>
        <v>69.36</v>
      </c>
      <c r="BJ179" s="113" t="str">
        <f t="shared" si="172"/>
        <v>L</v>
      </c>
      <c r="BK179" s="347" t="str">
        <f t="shared" si="198"/>
        <v/>
      </c>
      <c r="BR179" s="307"/>
      <c r="BS179" s="51" t="str">
        <f t="shared" si="173"/>
        <v>L</v>
      </c>
      <c r="BT179" s="51" t="str">
        <f t="shared" si="174"/>
        <v>L</v>
      </c>
      <c r="BU179" s="51" t="str">
        <f t="shared" si="175"/>
        <v>L</v>
      </c>
      <c r="BV179" s="51" t="str">
        <f t="shared" si="176"/>
        <v>L</v>
      </c>
      <c r="BW179" s="51" t="str">
        <f t="shared" si="177"/>
        <v>L</v>
      </c>
      <c r="BX179" s="51" t="str">
        <f t="shared" si="178"/>
        <v>L</v>
      </c>
      <c r="BY179" s="51" t="str">
        <f t="shared" si="179"/>
        <v>L</v>
      </c>
      <c r="BZ179" s="51" t="str">
        <f t="shared" si="180"/>
        <v>L</v>
      </c>
      <c r="CA179" s="51" t="str">
        <f t="shared" si="181"/>
        <v>L</v>
      </c>
      <c r="CB179" s="51" t="str">
        <f t="shared" si="182"/>
        <v>L</v>
      </c>
      <c r="CC179" s="51" t="str">
        <f t="shared" si="163"/>
        <v>L</v>
      </c>
      <c r="CD179" s="51" t="str">
        <f t="shared" si="164"/>
        <v>L</v>
      </c>
      <c r="CE179" s="51" t="str">
        <f t="shared" si="183"/>
        <v>L</v>
      </c>
      <c r="CF179" s="51"/>
      <c r="CH179" s="53" t="str">
        <f t="shared" si="184"/>
        <v/>
      </c>
      <c r="CI179" s="53" t="str">
        <f t="shared" si="185"/>
        <v/>
      </c>
      <c r="CJ179" s="54" t="str">
        <f t="shared" si="186"/>
        <v/>
      </c>
      <c r="CK179" s="53" t="str">
        <f t="shared" si="187"/>
        <v/>
      </c>
      <c r="CL179" s="53" t="str">
        <f t="shared" si="188"/>
        <v/>
      </c>
      <c r="CM179" s="53" t="str">
        <f t="shared" si="189"/>
        <v/>
      </c>
      <c r="CN179" s="53" t="str">
        <f t="shared" si="190"/>
        <v/>
      </c>
      <c r="CO179" s="53" t="str">
        <f t="shared" si="191"/>
        <v/>
      </c>
      <c r="CP179" s="53" t="str">
        <f t="shared" si="192"/>
        <v/>
      </c>
      <c r="CQ179" s="53" t="str">
        <f t="shared" si="193"/>
        <v/>
      </c>
      <c r="CR179" s="53" t="str">
        <f t="shared" si="194"/>
        <v/>
      </c>
      <c r="CS179" s="53" t="str">
        <f t="shared" si="195"/>
        <v/>
      </c>
      <c r="CT179" s="53" t="str">
        <f t="shared" si="196"/>
        <v/>
      </c>
      <c r="CU179" s="53" t="str">
        <f t="shared" si="197"/>
        <v/>
      </c>
    </row>
    <row r="180" spans="1:99" ht="81.75" hidden="1" thickBot="1" x14ac:dyDescent="0.35">
      <c r="A180" s="40">
        <v>168</v>
      </c>
      <c r="B180" s="95">
        <v>8</v>
      </c>
      <c r="C180" s="430" t="s">
        <v>827</v>
      </c>
      <c r="D180" s="40" t="s">
        <v>248</v>
      </c>
      <c r="E180" s="403">
        <v>8</v>
      </c>
      <c r="F180" s="422" t="s">
        <v>1025</v>
      </c>
      <c r="G180" s="40" t="s">
        <v>141</v>
      </c>
      <c r="H180" s="411">
        <v>165.1</v>
      </c>
      <c r="I180" s="411">
        <v>52.9</v>
      </c>
      <c r="J180" s="296">
        <f t="shared" si="133"/>
        <v>49.276499999999992</v>
      </c>
      <c r="K180" s="297">
        <f t="shared" si="134"/>
        <v>49.376499999999993</v>
      </c>
      <c r="L180" s="298">
        <f t="shared" si="135"/>
        <v>50.728749999999998</v>
      </c>
      <c r="M180" s="297">
        <f t="shared" si="136"/>
        <v>50.828749999999999</v>
      </c>
      <c r="N180" s="298">
        <f t="shared" si="137"/>
        <v>53.633249999999997</v>
      </c>
      <c r="O180" s="297">
        <f t="shared" si="138"/>
        <v>53.733249999999998</v>
      </c>
      <c r="P180" s="298">
        <f t="shared" si="139"/>
        <v>57.989999999999995</v>
      </c>
      <c r="Q180" s="299">
        <f t="shared" si="140"/>
        <v>58.089999999999996</v>
      </c>
      <c r="R180" s="300">
        <f t="shared" si="141"/>
        <v>58.589999999999996</v>
      </c>
      <c r="S180" s="299">
        <f t="shared" si="142"/>
        <v>58.69</v>
      </c>
      <c r="T180" s="298">
        <f t="shared" si="143"/>
        <v>59.089999999999996</v>
      </c>
      <c r="U180" s="299">
        <f t="shared" si="144"/>
        <v>59.19</v>
      </c>
      <c r="V180" s="300">
        <f t="shared" si="145"/>
        <v>63.521749999999997</v>
      </c>
      <c r="W180" s="299">
        <f t="shared" si="146"/>
        <v>63.621749999999999</v>
      </c>
      <c r="X180" s="300">
        <f t="shared" si="147"/>
        <v>66.476249999999993</v>
      </c>
      <c r="Y180" s="299">
        <f t="shared" si="148"/>
        <v>66.576249999999987</v>
      </c>
      <c r="Z180" s="300">
        <f t="shared" si="149"/>
        <v>67.953499999999991</v>
      </c>
      <c r="AA180" s="298">
        <f t="shared" si="150"/>
        <v>68.053499999999985</v>
      </c>
      <c r="AB180" s="97" t="str">
        <f t="shared" si="151"/>
        <v/>
      </c>
      <c r="AC180" s="42" t="str">
        <f t="shared" si="152"/>
        <v>NB</v>
      </c>
      <c r="AD180" s="42">
        <f t="shared" si="153"/>
        <v>50</v>
      </c>
      <c r="AE180" s="346">
        <v>0</v>
      </c>
      <c r="AF180" s="346">
        <v>7</v>
      </c>
      <c r="AG180" s="347" t="s">
        <v>893</v>
      </c>
      <c r="AH180" s="348">
        <f t="shared" si="154"/>
        <v>30</v>
      </c>
      <c r="AI180" s="346">
        <v>0</v>
      </c>
      <c r="AJ180" s="346">
        <v>2</v>
      </c>
      <c r="AK180" s="347" t="s">
        <v>959</v>
      </c>
      <c r="AL180" s="349" t="str">
        <f t="shared" si="165"/>
        <v>SGP-1</v>
      </c>
      <c r="AM180" s="348">
        <f t="shared" si="155"/>
        <v>80</v>
      </c>
      <c r="AN180" s="350">
        <f t="shared" si="166"/>
        <v>53.33</v>
      </c>
      <c r="AO180" s="346">
        <v>6</v>
      </c>
      <c r="AP180" s="346">
        <v>80</v>
      </c>
      <c r="AQ180" s="346">
        <f t="shared" si="156"/>
        <v>2480</v>
      </c>
      <c r="AR180" s="348">
        <f t="shared" si="157"/>
        <v>45</v>
      </c>
      <c r="AS180" s="346">
        <v>15</v>
      </c>
      <c r="AT180" s="348">
        <f t="shared" si="158"/>
        <v>85</v>
      </c>
      <c r="AU180" s="346">
        <v>41</v>
      </c>
      <c r="AV180" s="348">
        <f t="shared" si="159"/>
        <v>100</v>
      </c>
      <c r="AW180" s="346">
        <v>47</v>
      </c>
      <c r="AX180" s="348">
        <f t="shared" si="160"/>
        <v>65</v>
      </c>
      <c r="AY180" s="346">
        <v>20</v>
      </c>
      <c r="AZ180" s="348">
        <f t="shared" si="161"/>
        <v>50</v>
      </c>
      <c r="BA180" s="351">
        <v>5.6</v>
      </c>
      <c r="BB180" s="348">
        <f t="shared" si="162"/>
        <v>62</v>
      </c>
      <c r="BC180" s="350">
        <f t="shared" si="167"/>
        <v>72.400000000000006</v>
      </c>
      <c r="BD180" s="350">
        <f t="shared" si="168"/>
        <v>58.7</v>
      </c>
      <c r="BE180" s="346" t="s">
        <v>448</v>
      </c>
      <c r="BF180" s="352">
        <v>1.29</v>
      </c>
      <c r="BG180" s="353" t="str">
        <f t="shared" si="169"/>
        <v>"</v>
      </c>
      <c r="BH180" s="354">
        <f t="shared" si="170"/>
        <v>57.09</v>
      </c>
      <c r="BI180" s="350">
        <f t="shared" si="171"/>
        <v>36</v>
      </c>
      <c r="BJ180" s="113" t="str">
        <f t="shared" si="172"/>
        <v>TL</v>
      </c>
      <c r="BK180" s="347" t="str">
        <f t="shared" si="198"/>
        <v xml:space="preserve">NSA=N-7(30)(NM-= HA, HAS-2, LD-4),                    </v>
      </c>
      <c r="BR180" s="307"/>
      <c r="BS180" s="51" t="str">
        <f t="shared" si="173"/>
        <v>L</v>
      </c>
      <c r="BT180" s="51" t="str">
        <f t="shared" si="174"/>
        <v>TL</v>
      </c>
      <c r="BU180" s="51" t="str">
        <f t="shared" si="175"/>
        <v>L</v>
      </c>
      <c r="BV180" s="51" t="str">
        <f t="shared" si="176"/>
        <v>L</v>
      </c>
      <c r="BW180" s="51" t="str">
        <f t="shared" si="177"/>
        <v>L</v>
      </c>
      <c r="BX180" s="51" t="str">
        <f t="shared" si="178"/>
        <v>L</v>
      </c>
      <c r="BY180" s="51" t="str">
        <f t="shared" si="179"/>
        <v>L</v>
      </c>
      <c r="BZ180" s="51" t="str">
        <f t="shared" si="180"/>
        <v>L</v>
      </c>
      <c r="CA180" s="51" t="str">
        <f t="shared" si="181"/>
        <v>L</v>
      </c>
      <c r="CB180" s="51" t="str">
        <f t="shared" si="182"/>
        <v>L</v>
      </c>
      <c r="CC180" s="51" t="str">
        <f t="shared" si="163"/>
        <v>L</v>
      </c>
      <c r="CD180" s="51" t="str">
        <f t="shared" si="164"/>
        <v>L</v>
      </c>
      <c r="CE180" s="51" t="str">
        <f t="shared" si="183"/>
        <v>L</v>
      </c>
      <c r="CF180" s="51"/>
      <c r="CH180" s="53" t="str">
        <f t="shared" si="184"/>
        <v/>
      </c>
      <c r="CI180" s="53" t="str">
        <f t="shared" si="185"/>
        <v xml:space="preserve">NSA=N-7(30)(NM-= HA, HAS-2, LD-4),                    </v>
      </c>
      <c r="CJ180" s="54" t="str">
        <f t="shared" si="186"/>
        <v/>
      </c>
      <c r="CK180" s="53" t="str">
        <f t="shared" si="187"/>
        <v/>
      </c>
      <c r="CL180" s="53" t="str">
        <f t="shared" si="188"/>
        <v/>
      </c>
      <c r="CM180" s="53" t="str">
        <f t="shared" si="189"/>
        <v/>
      </c>
      <c r="CN180" s="53" t="str">
        <f t="shared" si="190"/>
        <v/>
      </c>
      <c r="CO180" s="53" t="str">
        <f t="shared" si="191"/>
        <v/>
      </c>
      <c r="CP180" s="53" t="str">
        <f t="shared" si="192"/>
        <v/>
      </c>
      <c r="CQ180" s="53" t="str">
        <f t="shared" si="193"/>
        <v/>
      </c>
      <c r="CR180" s="53" t="str">
        <f t="shared" si="194"/>
        <v/>
      </c>
      <c r="CS180" s="53" t="str">
        <f t="shared" si="195"/>
        <v/>
      </c>
      <c r="CT180" s="53" t="str">
        <f t="shared" si="196"/>
        <v/>
      </c>
      <c r="CU180" s="53" t="str">
        <f t="shared" si="197"/>
        <v/>
      </c>
    </row>
    <row r="181" spans="1:99" ht="61.5" hidden="1" thickBot="1" x14ac:dyDescent="0.35">
      <c r="A181" s="40">
        <v>169</v>
      </c>
      <c r="B181" s="95">
        <v>9</v>
      </c>
      <c r="C181" s="430" t="s">
        <v>828</v>
      </c>
      <c r="D181" s="40" t="s">
        <v>248</v>
      </c>
      <c r="E181" s="403">
        <v>9</v>
      </c>
      <c r="F181" s="422" t="s">
        <v>1026</v>
      </c>
      <c r="G181" s="40" t="s">
        <v>141</v>
      </c>
      <c r="H181" s="411">
        <v>166.9</v>
      </c>
      <c r="I181" s="411">
        <v>56.4</v>
      </c>
      <c r="J181" s="296">
        <f t="shared" si="133"/>
        <v>50.653500000000008</v>
      </c>
      <c r="K181" s="297">
        <f t="shared" si="134"/>
        <v>50.75350000000001</v>
      </c>
      <c r="L181" s="298">
        <f t="shared" si="135"/>
        <v>52.146250000000002</v>
      </c>
      <c r="M181" s="297">
        <f t="shared" si="136"/>
        <v>52.246250000000003</v>
      </c>
      <c r="N181" s="298">
        <f t="shared" si="137"/>
        <v>55.131750000000004</v>
      </c>
      <c r="O181" s="297">
        <f t="shared" si="138"/>
        <v>55.231750000000005</v>
      </c>
      <c r="P181" s="298">
        <f t="shared" si="139"/>
        <v>59.610000000000007</v>
      </c>
      <c r="Q181" s="299">
        <f t="shared" si="140"/>
        <v>59.710000000000008</v>
      </c>
      <c r="R181" s="300">
        <f t="shared" si="141"/>
        <v>60.210000000000008</v>
      </c>
      <c r="S181" s="299">
        <f t="shared" si="142"/>
        <v>60.310000000000009</v>
      </c>
      <c r="T181" s="298">
        <f t="shared" si="143"/>
        <v>60.710000000000008</v>
      </c>
      <c r="U181" s="299">
        <f t="shared" si="144"/>
        <v>60.810000000000009</v>
      </c>
      <c r="V181" s="300">
        <f t="shared" si="145"/>
        <v>65.263250000000014</v>
      </c>
      <c r="W181" s="299">
        <f t="shared" si="146"/>
        <v>65.363250000000008</v>
      </c>
      <c r="X181" s="300">
        <f t="shared" si="147"/>
        <v>68.298750000000013</v>
      </c>
      <c r="Y181" s="299">
        <f t="shared" si="148"/>
        <v>68.398750000000007</v>
      </c>
      <c r="Z181" s="300">
        <f t="shared" si="149"/>
        <v>69.816500000000005</v>
      </c>
      <c r="AA181" s="298">
        <f t="shared" si="150"/>
        <v>69.916499999999999</v>
      </c>
      <c r="AB181" s="97" t="str">
        <f t="shared" si="151"/>
        <v/>
      </c>
      <c r="AC181" s="42" t="str">
        <f t="shared" si="152"/>
        <v>HB</v>
      </c>
      <c r="AD181" s="42">
        <f t="shared" si="153"/>
        <v>70</v>
      </c>
      <c r="AE181" s="346">
        <v>0</v>
      </c>
      <c r="AF181" s="346">
        <v>4</v>
      </c>
      <c r="AG181" s="347" t="s">
        <v>872</v>
      </c>
      <c r="AH181" s="348">
        <f t="shared" si="154"/>
        <v>60</v>
      </c>
      <c r="AI181" s="346">
        <v>0</v>
      </c>
      <c r="AJ181" s="346">
        <v>2</v>
      </c>
      <c r="AK181" s="347" t="s">
        <v>960</v>
      </c>
      <c r="AL181" s="349" t="str">
        <f t="shared" si="165"/>
        <v>SGP-1</v>
      </c>
      <c r="AM181" s="348">
        <f t="shared" si="155"/>
        <v>80</v>
      </c>
      <c r="AN181" s="350">
        <f t="shared" si="166"/>
        <v>70</v>
      </c>
      <c r="AO181" s="346">
        <v>6</v>
      </c>
      <c r="AP181" s="346">
        <v>390</v>
      </c>
      <c r="AQ181" s="346">
        <f t="shared" si="156"/>
        <v>2790</v>
      </c>
      <c r="AR181" s="348">
        <f t="shared" si="157"/>
        <v>62</v>
      </c>
      <c r="AS181" s="346">
        <v>17</v>
      </c>
      <c r="AT181" s="348">
        <f t="shared" si="158"/>
        <v>95</v>
      </c>
      <c r="AU181" s="346">
        <v>41</v>
      </c>
      <c r="AV181" s="348">
        <f t="shared" si="159"/>
        <v>100</v>
      </c>
      <c r="AW181" s="346">
        <v>54</v>
      </c>
      <c r="AX181" s="348">
        <f t="shared" si="160"/>
        <v>100</v>
      </c>
      <c r="AY181" s="346">
        <v>36</v>
      </c>
      <c r="AZ181" s="348">
        <f t="shared" si="161"/>
        <v>84</v>
      </c>
      <c r="BA181" s="351">
        <v>5.31</v>
      </c>
      <c r="BB181" s="348">
        <f t="shared" si="162"/>
        <v>69</v>
      </c>
      <c r="BC181" s="350">
        <f t="shared" si="167"/>
        <v>89.6</v>
      </c>
      <c r="BD181" s="350">
        <f t="shared" si="168"/>
        <v>75.8</v>
      </c>
      <c r="BE181" s="346" t="s">
        <v>450</v>
      </c>
      <c r="BF181" s="352">
        <v>2.09</v>
      </c>
      <c r="BG181" s="353" t="str">
        <f t="shared" si="169"/>
        <v>"</v>
      </c>
      <c r="BH181" s="354">
        <f t="shared" si="170"/>
        <v>74.06</v>
      </c>
      <c r="BI181" s="350">
        <f t="shared" si="171"/>
        <v>74.06</v>
      </c>
      <c r="BJ181" s="113" t="str">
        <f t="shared" si="172"/>
        <v>L</v>
      </c>
      <c r="BK181" s="347" t="str">
        <f t="shared" si="198"/>
        <v/>
      </c>
      <c r="BR181" s="307"/>
      <c r="BS181" s="51" t="str">
        <f t="shared" si="173"/>
        <v>L</v>
      </c>
      <c r="BT181" s="51" t="str">
        <f t="shared" si="174"/>
        <v>L</v>
      </c>
      <c r="BU181" s="51" t="str">
        <f t="shared" si="175"/>
        <v>L</v>
      </c>
      <c r="BV181" s="51" t="str">
        <f t="shared" si="176"/>
        <v>L</v>
      </c>
      <c r="BW181" s="51" t="str">
        <f t="shared" si="177"/>
        <v>L</v>
      </c>
      <c r="BX181" s="51" t="str">
        <f t="shared" si="178"/>
        <v>L</v>
      </c>
      <c r="BY181" s="51" t="str">
        <f t="shared" si="179"/>
        <v>L</v>
      </c>
      <c r="BZ181" s="51" t="str">
        <f t="shared" si="180"/>
        <v>L</v>
      </c>
      <c r="CA181" s="51" t="str">
        <f t="shared" si="181"/>
        <v>L</v>
      </c>
      <c r="CB181" s="51" t="str">
        <f t="shared" si="182"/>
        <v>L</v>
      </c>
      <c r="CC181" s="51" t="str">
        <f t="shared" si="163"/>
        <v>L</v>
      </c>
      <c r="CD181" s="51" t="str">
        <f t="shared" si="164"/>
        <v>L</v>
      </c>
      <c r="CE181" s="51" t="str">
        <f t="shared" si="183"/>
        <v>L</v>
      </c>
      <c r="CF181" s="51"/>
      <c r="CH181" s="53" t="str">
        <f t="shared" si="184"/>
        <v/>
      </c>
      <c r="CI181" s="53" t="str">
        <f t="shared" si="185"/>
        <v/>
      </c>
      <c r="CJ181" s="54" t="str">
        <f t="shared" si="186"/>
        <v/>
      </c>
      <c r="CK181" s="53" t="str">
        <f t="shared" si="187"/>
        <v/>
      </c>
      <c r="CL181" s="53" t="str">
        <f t="shared" si="188"/>
        <v/>
      </c>
      <c r="CM181" s="53" t="str">
        <f t="shared" si="189"/>
        <v/>
      </c>
      <c r="CN181" s="53" t="str">
        <f t="shared" si="190"/>
        <v/>
      </c>
      <c r="CO181" s="53" t="str">
        <f t="shared" si="191"/>
        <v/>
      </c>
      <c r="CP181" s="53" t="str">
        <f t="shared" si="192"/>
        <v/>
      </c>
      <c r="CQ181" s="53" t="str">
        <f t="shared" si="193"/>
        <v/>
      </c>
      <c r="CR181" s="53" t="str">
        <f t="shared" si="194"/>
        <v/>
      </c>
      <c r="CS181" s="53" t="str">
        <f t="shared" si="195"/>
        <v/>
      </c>
      <c r="CT181" s="53" t="str">
        <f t="shared" si="196"/>
        <v/>
      </c>
      <c r="CU181" s="53" t="str">
        <f t="shared" si="197"/>
        <v/>
      </c>
    </row>
    <row r="182" spans="1:99" ht="102" hidden="1" thickBot="1" x14ac:dyDescent="0.35">
      <c r="A182" s="40">
        <v>170</v>
      </c>
      <c r="B182" s="95">
        <v>10</v>
      </c>
      <c r="C182" s="430" t="s">
        <v>829</v>
      </c>
      <c r="D182" s="40" t="s">
        <v>248</v>
      </c>
      <c r="E182" s="403">
        <v>10</v>
      </c>
      <c r="F182" s="422" t="s">
        <v>1027</v>
      </c>
      <c r="G182" s="40" t="s">
        <v>141</v>
      </c>
      <c r="H182" s="411">
        <v>173.4</v>
      </c>
      <c r="I182" s="411">
        <v>59.3</v>
      </c>
      <c r="J182" s="296">
        <f t="shared" si="133"/>
        <v>55.625999999999998</v>
      </c>
      <c r="K182" s="297">
        <f t="shared" si="134"/>
        <v>55.725999999999999</v>
      </c>
      <c r="L182" s="298">
        <f t="shared" si="135"/>
        <v>57.265000000000001</v>
      </c>
      <c r="M182" s="297">
        <f t="shared" si="136"/>
        <v>57.365000000000002</v>
      </c>
      <c r="N182" s="298">
        <f t="shared" si="137"/>
        <v>60.542999999999999</v>
      </c>
      <c r="O182" s="297">
        <f t="shared" si="138"/>
        <v>60.643000000000001</v>
      </c>
      <c r="P182" s="298">
        <f t="shared" si="139"/>
        <v>65.460000000000008</v>
      </c>
      <c r="Q182" s="299">
        <f t="shared" si="140"/>
        <v>65.56</v>
      </c>
      <c r="R182" s="300">
        <f t="shared" si="141"/>
        <v>66.06</v>
      </c>
      <c r="S182" s="299">
        <f t="shared" si="142"/>
        <v>66.16</v>
      </c>
      <c r="T182" s="298">
        <f t="shared" si="143"/>
        <v>66.56</v>
      </c>
      <c r="U182" s="299">
        <f t="shared" si="144"/>
        <v>66.66</v>
      </c>
      <c r="V182" s="300">
        <f t="shared" si="145"/>
        <v>71.552000000000007</v>
      </c>
      <c r="W182" s="299">
        <f t="shared" si="146"/>
        <v>71.652000000000001</v>
      </c>
      <c r="X182" s="300">
        <f t="shared" si="147"/>
        <v>74.88</v>
      </c>
      <c r="Y182" s="299">
        <f t="shared" si="148"/>
        <v>74.97999999999999</v>
      </c>
      <c r="Z182" s="300">
        <f t="shared" si="149"/>
        <v>76.543999999999997</v>
      </c>
      <c r="AA182" s="298">
        <f t="shared" si="150"/>
        <v>76.643999999999991</v>
      </c>
      <c r="AB182" s="97" t="str">
        <f t="shared" si="151"/>
        <v/>
      </c>
      <c r="AC182" s="42" t="str">
        <f t="shared" si="152"/>
        <v>NB</v>
      </c>
      <c r="AD182" s="42">
        <f t="shared" si="153"/>
        <v>50</v>
      </c>
      <c r="AE182" s="346">
        <v>0</v>
      </c>
      <c r="AF182" s="346">
        <v>4</v>
      </c>
      <c r="AG182" s="347" t="s">
        <v>894</v>
      </c>
      <c r="AH182" s="348">
        <f t="shared" si="154"/>
        <v>60</v>
      </c>
      <c r="AI182" s="346">
        <v>0</v>
      </c>
      <c r="AJ182" s="346">
        <v>4</v>
      </c>
      <c r="AK182" s="347" t="s">
        <v>961</v>
      </c>
      <c r="AL182" s="349" t="str">
        <f t="shared" si="165"/>
        <v>SGP-2</v>
      </c>
      <c r="AM182" s="348">
        <f t="shared" si="155"/>
        <v>60</v>
      </c>
      <c r="AN182" s="350">
        <f t="shared" si="166"/>
        <v>56.67</v>
      </c>
      <c r="AO182" s="346">
        <v>6</v>
      </c>
      <c r="AP182" s="346">
        <v>80</v>
      </c>
      <c r="AQ182" s="346">
        <f t="shared" si="156"/>
        <v>2480</v>
      </c>
      <c r="AR182" s="348">
        <f t="shared" si="157"/>
        <v>45</v>
      </c>
      <c r="AS182" s="346">
        <v>16</v>
      </c>
      <c r="AT182" s="348">
        <f t="shared" si="158"/>
        <v>90</v>
      </c>
      <c r="AU182" s="346">
        <v>41</v>
      </c>
      <c r="AV182" s="348">
        <f t="shared" si="159"/>
        <v>100</v>
      </c>
      <c r="AW182" s="346">
        <v>52</v>
      </c>
      <c r="AX182" s="348">
        <f t="shared" si="160"/>
        <v>90</v>
      </c>
      <c r="AY182" s="346">
        <v>35</v>
      </c>
      <c r="AZ182" s="348">
        <f t="shared" si="161"/>
        <v>82</v>
      </c>
      <c r="BA182" s="351">
        <v>5.9</v>
      </c>
      <c r="BB182" s="348">
        <f t="shared" si="162"/>
        <v>55</v>
      </c>
      <c r="BC182" s="350">
        <f t="shared" si="167"/>
        <v>83.4</v>
      </c>
      <c r="BD182" s="350">
        <f t="shared" si="168"/>
        <v>64.2</v>
      </c>
      <c r="BE182" s="346" t="s">
        <v>450</v>
      </c>
      <c r="BF182" s="352">
        <v>0.52</v>
      </c>
      <c r="BG182" s="353" t="str">
        <f t="shared" si="169"/>
        <v>"</v>
      </c>
      <c r="BH182" s="354">
        <f t="shared" si="170"/>
        <v>61.94</v>
      </c>
      <c r="BI182" s="350">
        <f t="shared" si="171"/>
        <v>61.94</v>
      </c>
      <c r="BJ182" s="113" t="str">
        <f t="shared" si="172"/>
        <v>L</v>
      </c>
      <c r="BK182" s="347" t="str">
        <f t="shared" si="198"/>
        <v/>
      </c>
      <c r="BR182" s="307"/>
      <c r="BS182" s="51" t="str">
        <f t="shared" si="173"/>
        <v>L</v>
      </c>
      <c r="BT182" s="51" t="str">
        <f t="shared" si="174"/>
        <v>L</v>
      </c>
      <c r="BU182" s="51" t="str">
        <f t="shared" si="175"/>
        <v>L</v>
      </c>
      <c r="BV182" s="51" t="str">
        <f t="shared" si="176"/>
        <v>L</v>
      </c>
      <c r="BW182" s="51" t="str">
        <f t="shared" si="177"/>
        <v>L</v>
      </c>
      <c r="BX182" s="51" t="str">
        <f t="shared" si="178"/>
        <v>L</v>
      </c>
      <c r="BY182" s="51" t="str">
        <f t="shared" si="179"/>
        <v>L</v>
      </c>
      <c r="BZ182" s="51" t="str">
        <f t="shared" si="180"/>
        <v>L</v>
      </c>
      <c r="CA182" s="51" t="str">
        <f t="shared" si="181"/>
        <v>L</v>
      </c>
      <c r="CB182" s="51" t="str">
        <f t="shared" si="182"/>
        <v>L</v>
      </c>
      <c r="CC182" s="51" t="str">
        <f t="shared" si="163"/>
        <v>L</v>
      </c>
      <c r="CD182" s="51" t="str">
        <f t="shared" si="164"/>
        <v>L</v>
      </c>
      <c r="CE182" s="51" t="str">
        <f t="shared" si="183"/>
        <v>L</v>
      </c>
      <c r="CF182" s="51"/>
      <c r="CH182" s="53" t="str">
        <f t="shared" si="184"/>
        <v/>
      </c>
      <c r="CI182" s="53" t="str">
        <f t="shared" si="185"/>
        <v/>
      </c>
      <c r="CJ182" s="54" t="str">
        <f t="shared" si="186"/>
        <v/>
      </c>
      <c r="CK182" s="53" t="str">
        <f t="shared" si="187"/>
        <v/>
      </c>
      <c r="CL182" s="53" t="str">
        <f t="shared" si="188"/>
        <v/>
      </c>
      <c r="CM182" s="53" t="str">
        <f t="shared" si="189"/>
        <v/>
      </c>
      <c r="CN182" s="53" t="str">
        <f t="shared" si="190"/>
        <v/>
      </c>
      <c r="CO182" s="53" t="str">
        <f t="shared" si="191"/>
        <v/>
      </c>
      <c r="CP182" s="53" t="str">
        <f t="shared" si="192"/>
        <v/>
      </c>
      <c r="CQ182" s="53" t="str">
        <f t="shared" si="193"/>
        <v/>
      </c>
      <c r="CR182" s="53" t="str">
        <f t="shared" si="194"/>
        <v/>
      </c>
      <c r="CS182" s="53" t="str">
        <f t="shared" si="195"/>
        <v/>
      </c>
      <c r="CT182" s="53" t="str">
        <f t="shared" si="196"/>
        <v/>
      </c>
      <c r="CU182" s="53" t="str">
        <f t="shared" si="197"/>
        <v/>
      </c>
    </row>
    <row r="183" spans="1:99" ht="61.5" hidden="1" thickBot="1" x14ac:dyDescent="0.35">
      <c r="A183" s="40">
        <v>171</v>
      </c>
      <c r="B183" s="95">
        <v>11</v>
      </c>
      <c r="C183" s="430" t="s">
        <v>830</v>
      </c>
      <c r="D183" s="40" t="s">
        <v>248</v>
      </c>
      <c r="E183" s="404">
        <v>16</v>
      </c>
      <c r="F183" s="422" t="s">
        <v>1028</v>
      </c>
      <c r="G183" s="40" t="s">
        <v>141</v>
      </c>
      <c r="H183" s="411">
        <v>165.5</v>
      </c>
      <c r="I183" s="411">
        <v>61.4</v>
      </c>
      <c r="J183" s="296">
        <f t="shared" si="133"/>
        <v>49.582500000000003</v>
      </c>
      <c r="K183" s="297">
        <f t="shared" si="134"/>
        <v>49.682500000000005</v>
      </c>
      <c r="L183" s="298">
        <f t="shared" si="135"/>
        <v>51.043750000000003</v>
      </c>
      <c r="M183" s="297">
        <f t="shared" si="136"/>
        <v>51.143750000000004</v>
      </c>
      <c r="N183" s="298">
        <f t="shared" si="137"/>
        <v>53.966250000000002</v>
      </c>
      <c r="O183" s="297">
        <f t="shared" si="138"/>
        <v>54.066250000000004</v>
      </c>
      <c r="P183" s="298">
        <f t="shared" si="139"/>
        <v>58.35</v>
      </c>
      <c r="Q183" s="299">
        <f t="shared" si="140"/>
        <v>58.45</v>
      </c>
      <c r="R183" s="300">
        <f t="shared" si="141"/>
        <v>58.95</v>
      </c>
      <c r="S183" s="299">
        <f t="shared" si="142"/>
        <v>59.050000000000004</v>
      </c>
      <c r="T183" s="298">
        <f t="shared" si="143"/>
        <v>59.45</v>
      </c>
      <c r="U183" s="299">
        <f t="shared" si="144"/>
        <v>59.550000000000004</v>
      </c>
      <c r="V183" s="300">
        <f t="shared" si="145"/>
        <v>63.908750000000005</v>
      </c>
      <c r="W183" s="299">
        <f t="shared" si="146"/>
        <v>64.008750000000006</v>
      </c>
      <c r="X183" s="300">
        <f t="shared" si="147"/>
        <v>66.881250000000009</v>
      </c>
      <c r="Y183" s="299">
        <f t="shared" si="148"/>
        <v>66.981250000000003</v>
      </c>
      <c r="Z183" s="300">
        <f t="shared" si="149"/>
        <v>68.367500000000007</v>
      </c>
      <c r="AA183" s="298">
        <f t="shared" si="150"/>
        <v>68.467500000000001</v>
      </c>
      <c r="AB183" s="97" t="str">
        <f t="shared" si="151"/>
        <v/>
      </c>
      <c r="AC183" s="42" t="str">
        <f t="shared" si="152"/>
        <v>HA</v>
      </c>
      <c r="AD183" s="42">
        <f t="shared" si="153"/>
        <v>80</v>
      </c>
      <c r="AE183" s="346">
        <v>1</v>
      </c>
      <c r="AF183" s="346">
        <v>1</v>
      </c>
      <c r="AG183" s="347" t="s">
        <v>895</v>
      </c>
      <c r="AH183" s="348">
        <f t="shared" si="154"/>
        <v>89</v>
      </c>
      <c r="AI183" s="346">
        <v>0</v>
      </c>
      <c r="AJ183" s="346">
        <v>2</v>
      </c>
      <c r="AK183" s="347" t="s">
        <v>962</v>
      </c>
      <c r="AL183" s="349" t="str">
        <f t="shared" si="165"/>
        <v>SGP-1</v>
      </c>
      <c r="AM183" s="348">
        <f t="shared" si="155"/>
        <v>80</v>
      </c>
      <c r="AN183" s="350">
        <f t="shared" si="166"/>
        <v>83</v>
      </c>
      <c r="AO183" s="346">
        <v>5</v>
      </c>
      <c r="AP183" s="346">
        <v>350</v>
      </c>
      <c r="AQ183" s="346">
        <f t="shared" si="156"/>
        <v>2350</v>
      </c>
      <c r="AR183" s="348">
        <f t="shared" si="157"/>
        <v>39</v>
      </c>
      <c r="AS183" s="346">
        <v>11</v>
      </c>
      <c r="AT183" s="348">
        <f t="shared" si="158"/>
        <v>65</v>
      </c>
      <c r="AU183" s="346">
        <v>41</v>
      </c>
      <c r="AV183" s="348">
        <f t="shared" si="159"/>
        <v>100</v>
      </c>
      <c r="AW183" s="346">
        <v>54</v>
      </c>
      <c r="AX183" s="348">
        <f t="shared" si="160"/>
        <v>100</v>
      </c>
      <c r="AY183" s="346">
        <v>33</v>
      </c>
      <c r="AZ183" s="348">
        <f t="shared" si="161"/>
        <v>78</v>
      </c>
      <c r="BA183" s="351">
        <v>5.91</v>
      </c>
      <c r="BB183" s="348">
        <f t="shared" si="162"/>
        <v>54</v>
      </c>
      <c r="BC183" s="350">
        <f t="shared" si="167"/>
        <v>79.400000000000006</v>
      </c>
      <c r="BD183" s="350">
        <f t="shared" si="168"/>
        <v>59.2</v>
      </c>
      <c r="BE183" s="346" t="s">
        <v>450</v>
      </c>
      <c r="BF183" s="352">
        <v>1.43</v>
      </c>
      <c r="BG183" s="353" t="str">
        <f t="shared" si="169"/>
        <v>"</v>
      </c>
      <c r="BH183" s="354">
        <f t="shared" si="170"/>
        <v>66.34</v>
      </c>
      <c r="BI183" s="350">
        <f t="shared" si="171"/>
        <v>66.34</v>
      </c>
      <c r="BJ183" s="113" t="str">
        <f t="shared" si="172"/>
        <v>L</v>
      </c>
      <c r="BK183" s="347" t="str">
        <f t="shared" si="198"/>
        <v/>
      </c>
      <c r="BR183" s="307"/>
      <c r="BS183" s="51" t="str">
        <f t="shared" si="173"/>
        <v>L</v>
      </c>
      <c r="BT183" s="51" t="str">
        <f t="shared" si="174"/>
        <v>L</v>
      </c>
      <c r="BU183" s="51" t="str">
        <f t="shared" si="175"/>
        <v>L</v>
      </c>
      <c r="BV183" s="51" t="str">
        <f t="shared" si="176"/>
        <v>L</v>
      </c>
      <c r="BW183" s="51" t="str">
        <f t="shared" si="177"/>
        <v>L</v>
      </c>
      <c r="BX183" s="51" t="str">
        <f t="shared" si="178"/>
        <v>L</v>
      </c>
      <c r="BY183" s="51" t="str">
        <f t="shared" si="179"/>
        <v>L</v>
      </c>
      <c r="BZ183" s="51" t="str">
        <f t="shared" si="180"/>
        <v>L</v>
      </c>
      <c r="CA183" s="51" t="str">
        <f t="shared" si="181"/>
        <v>L</v>
      </c>
      <c r="CB183" s="51" t="str">
        <f t="shared" si="182"/>
        <v>L</v>
      </c>
      <c r="CC183" s="51" t="str">
        <f t="shared" si="163"/>
        <v>L</v>
      </c>
      <c r="CD183" s="51" t="str">
        <f t="shared" si="164"/>
        <v>L</v>
      </c>
      <c r="CE183" s="51" t="str">
        <f t="shared" si="183"/>
        <v>L</v>
      </c>
      <c r="CF183" s="51"/>
      <c r="CH183" s="53" t="str">
        <f t="shared" si="184"/>
        <v/>
      </c>
      <c r="CI183" s="53" t="str">
        <f t="shared" si="185"/>
        <v/>
      </c>
      <c r="CJ183" s="54" t="str">
        <f t="shared" si="186"/>
        <v/>
      </c>
      <c r="CK183" s="53" t="str">
        <f t="shared" si="187"/>
        <v/>
      </c>
      <c r="CL183" s="53" t="str">
        <f t="shared" si="188"/>
        <v/>
      </c>
      <c r="CM183" s="53" t="str">
        <f t="shared" si="189"/>
        <v/>
      </c>
      <c r="CN183" s="53" t="str">
        <f t="shared" si="190"/>
        <v/>
      </c>
      <c r="CO183" s="53" t="str">
        <f t="shared" si="191"/>
        <v/>
      </c>
      <c r="CP183" s="53" t="str">
        <f t="shared" si="192"/>
        <v/>
      </c>
      <c r="CQ183" s="53" t="str">
        <f t="shared" si="193"/>
        <v/>
      </c>
      <c r="CR183" s="53" t="str">
        <f t="shared" si="194"/>
        <v/>
      </c>
      <c r="CS183" s="53" t="str">
        <f t="shared" si="195"/>
        <v/>
      </c>
      <c r="CT183" s="53" t="str">
        <f t="shared" si="196"/>
        <v/>
      </c>
      <c r="CU183" s="53" t="str">
        <f t="shared" si="197"/>
        <v/>
      </c>
    </row>
    <row r="184" spans="1:99" ht="102" hidden="1" thickBot="1" x14ac:dyDescent="0.35">
      <c r="A184" s="40">
        <v>172</v>
      </c>
      <c r="B184" s="95">
        <v>12</v>
      </c>
      <c r="C184" s="430" t="s">
        <v>831</v>
      </c>
      <c r="D184" s="40" t="s">
        <v>248</v>
      </c>
      <c r="E184" s="404">
        <v>17</v>
      </c>
      <c r="F184" s="422" t="s">
        <v>1029</v>
      </c>
      <c r="G184" s="40" t="s">
        <v>141</v>
      </c>
      <c r="H184" s="411">
        <v>163.19999999999999</v>
      </c>
      <c r="I184" s="411">
        <v>58.6</v>
      </c>
      <c r="J184" s="296">
        <f t="shared" si="133"/>
        <v>47.822999999999986</v>
      </c>
      <c r="K184" s="297">
        <f t="shared" si="134"/>
        <v>47.922999999999988</v>
      </c>
      <c r="L184" s="298">
        <f t="shared" si="135"/>
        <v>49.232499999999987</v>
      </c>
      <c r="M184" s="297">
        <f t="shared" si="136"/>
        <v>49.332499999999989</v>
      </c>
      <c r="N184" s="298">
        <f t="shared" si="137"/>
        <v>52.05149999999999</v>
      </c>
      <c r="O184" s="297">
        <f t="shared" si="138"/>
        <v>52.151499999999992</v>
      </c>
      <c r="P184" s="298">
        <f t="shared" si="139"/>
        <v>56.279999999999987</v>
      </c>
      <c r="Q184" s="299">
        <f t="shared" si="140"/>
        <v>56.379999999999988</v>
      </c>
      <c r="R184" s="300">
        <f t="shared" si="141"/>
        <v>56.879999999999988</v>
      </c>
      <c r="S184" s="299">
        <f t="shared" si="142"/>
        <v>56.97999999999999</v>
      </c>
      <c r="T184" s="298">
        <f t="shared" si="143"/>
        <v>57.379999999999988</v>
      </c>
      <c r="U184" s="299">
        <f t="shared" si="144"/>
        <v>57.47999999999999</v>
      </c>
      <c r="V184" s="300">
        <f t="shared" si="145"/>
        <v>61.683499999999988</v>
      </c>
      <c r="W184" s="299">
        <f t="shared" si="146"/>
        <v>61.783499999999989</v>
      </c>
      <c r="X184" s="300">
        <f t="shared" si="147"/>
        <v>64.552499999999981</v>
      </c>
      <c r="Y184" s="299">
        <f t="shared" si="148"/>
        <v>64.652499999999975</v>
      </c>
      <c r="Z184" s="300">
        <f t="shared" si="149"/>
        <v>65.986999999999981</v>
      </c>
      <c r="AA184" s="298">
        <f t="shared" si="150"/>
        <v>66.086999999999975</v>
      </c>
      <c r="AB184" s="97" t="str">
        <f t="shared" si="151"/>
        <v/>
      </c>
      <c r="AC184" s="42" t="str">
        <f t="shared" si="152"/>
        <v>HA</v>
      </c>
      <c r="AD184" s="42">
        <f t="shared" si="153"/>
        <v>80</v>
      </c>
      <c r="AE184" s="346">
        <v>1</v>
      </c>
      <c r="AF184" s="346">
        <v>4</v>
      </c>
      <c r="AG184" s="347" t="s">
        <v>884</v>
      </c>
      <c r="AH184" s="348">
        <f t="shared" si="154"/>
        <v>59</v>
      </c>
      <c r="AI184" s="346">
        <v>0</v>
      </c>
      <c r="AJ184" s="346">
        <v>3</v>
      </c>
      <c r="AK184" s="347" t="s">
        <v>963</v>
      </c>
      <c r="AL184" s="349" t="str">
        <f t="shared" si="165"/>
        <v>SGP-1</v>
      </c>
      <c r="AM184" s="348">
        <f t="shared" si="155"/>
        <v>70</v>
      </c>
      <c r="AN184" s="350">
        <f t="shared" si="166"/>
        <v>69.67</v>
      </c>
      <c r="AO184" s="346">
        <v>6</v>
      </c>
      <c r="AP184" s="346">
        <v>90</v>
      </c>
      <c r="AQ184" s="346">
        <f t="shared" si="156"/>
        <v>2490</v>
      </c>
      <c r="AR184" s="348">
        <f t="shared" si="157"/>
        <v>46</v>
      </c>
      <c r="AS184" s="346">
        <v>17</v>
      </c>
      <c r="AT184" s="348">
        <f t="shared" si="158"/>
        <v>95</v>
      </c>
      <c r="AU184" s="346">
        <v>41</v>
      </c>
      <c r="AV184" s="348">
        <f t="shared" si="159"/>
        <v>100</v>
      </c>
      <c r="AW184" s="346">
        <v>54</v>
      </c>
      <c r="AX184" s="348">
        <f t="shared" si="160"/>
        <v>100</v>
      </c>
      <c r="AY184" s="346">
        <v>40</v>
      </c>
      <c r="AZ184" s="348">
        <f t="shared" si="161"/>
        <v>93</v>
      </c>
      <c r="BA184" s="351">
        <v>5.21</v>
      </c>
      <c r="BB184" s="348">
        <f t="shared" si="162"/>
        <v>73</v>
      </c>
      <c r="BC184" s="350">
        <f t="shared" si="167"/>
        <v>92.2</v>
      </c>
      <c r="BD184" s="350">
        <f t="shared" si="168"/>
        <v>69.099999999999994</v>
      </c>
      <c r="BE184" s="346" t="s">
        <v>450</v>
      </c>
      <c r="BF184" s="352">
        <v>1.1100000000000001</v>
      </c>
      <c r="BG184" s="353" t="str">
        <f t="shared" si="169"/>
        <v>"</v>
      </c>
      <c r="BH184" s="354">
        <f t="shared" si="170"/>
        <v>69.27</v>
      </c>
      <c r="BI184" s="350">
        <f t="shared" si="171"/>
        <v>69.27</v>
      </c>
      <c r="BJ184" s="113" t="str">
        <f t="shared" si="172"/>
        <v>L</v>
      </c>
      <c r="BK184" s="347" t="str">
        <f t="shared" si="198"/>
        <v/>
      </c>
      <c r="BR184" s="307"/>
      <c r="BS184" s="51" t="str">
        <f t="shared" si="173"/>
        <v>L</v>
      </c>
      <c r="BT184" s="51" t="str">
        <f t="shared" si="174"/>
        <v>L</v>
      </c>
      <c r="BU184" s="51" t="str">
        <f t="shared" si="175"/>
        <v>L</v>
      </c>
      <c r="BV184" s="51" t="str">
        <f t="shared" si="176"/>
        <v>L</v>
      </c>
      <c r="BW184" s="51" t="str">
        <f t="shared" si="177"/>
        <v>L</v>
      </c>
      <c r="BX184" s="51" t="str">
        <f t="shared" si="178"/>
        <v>L</v>
      </c>
      <c r="BY184" s="51" t="str">
        <f t="shared" si="179"/>
        <v>L</v>
      </c>
      <c r="BZ184" s="51" t="str">
        <f t="shared" si="180"/>
        <v>L</v>
      </c>
      <c r="CA184" s="51" t="str">
        <f t="shared" si="181"/>
        <v>L</v>
      </c>
      <c r="CB184" s="51" t="str">
        <f t="shared" si="182"/>
        <v>L</v>
      </c>
      <c r="CC184" s="51" t="str">
        <f t="shared" si="163"/>
        <v>L</v>
      </c>
      <c r="CD184" s="51" t="str">
        <f t="shared" si="164"/>
        <v>L</v>
      </c>
      <c r="CE184" s="51" t="str">
        <f t="shared" si="183"/>
        <v>L</v>
      </c>
      <c r="CF184" s="51"/>
      <c r="CH184" s="53" t="str">
        <f t="shared" si="184"/>
        <v/>
      </c>
      <c r="CI184" s="53" t="str">
        <f t="shared" si="185"/>
        <v/>
      </c>
      <c r="CJ184" s="54" t="str">
        <f t="shared" si="186"/>
        <v/>
      </c>
      <c r="CK184" s="53" t="str">
        <f t="shared" si="187"/>
        <v/>
      </c>
      <c r="CL184" s="53" t="str">
        <f t="shared" si="188"/>
        <v/>
      </c>
      <c r="CM184" s="53" t="str">
        <f t="shared" si="189"/>
        <v/>
      </c>
      <c r="CN184" s="53" t="str">
        <f t="shared" si="190"/>
        <v/>
      </c>
      <c r="CO184" s="53" t="str">
        <f t="shared" si="191"/>
        <v/>
      </c>
      <c r="CP184" s="53" t="str">
        <f t="shared" si="192"/>
        <v/>
      </c>
      <c r="CQ184" s="53" t="str">
        <f t="shared" si="193"/>
        <v/>
      </c>
      <c r="CR184" s="53" t="str">
        <f t="shared" si="194"/>
        <v/>
      </c>
      <c r="CS184" s="53" t="str">
        <f t="shared" si="195"/>
        <v/>
      </c>
      <c r="CT184" s="53" t="str">
        <f t="shared" si="196"/>
        <v/>
      </c>
      <c r="CU184" s="53" t="str">
        <f t="shared" si="197"/>
        <v/>
      </c>
    </row>
    <row r="185" spans="1:99" ht="81.75" hidden="1" thickBot="1" x14ac:dyDescent="0.35">
      <c r="A185" s="40">
        <v>173</v>
      </c>
      <c r="B185" s="95">
        <v>13</v>
      </c>
      <c r="C185" s="430" t="s">
        <v>832</v>
      </c>
      <c r="D185" s="40" t="s">
        <v>248</v>
      </c>
      <c r="E185" s="404">
        <v>18</v>
      </c>
      <c r="F185" s="422" t="s">
        <v>1030</v>
      </c>
      <c r="G185" s="40" t="s">
        <v>141</v>
      </c>
      <c r="H185" s="411">
        <v>165</v>
      </c>
      <c r="I185" s="411">
        <v>53.3</v>
      </c>
      <c r="J185" s="296">
        <f t="shared" si="133"/>
        <v>49.199999999999996</v>
      </c>
      <c r="K185" s="297">
        <f t="shared" si="134"/>
        <v>49.3</v>
      </c>
      <c r="L185" s="298">
        <f t="shared" si="135"/>
        <v>50.65</v>
      </c>
      <c r="M185" s="297">
        <f t="shared" si="136"/>
        <v>50.75</v>
      </c>
      <c r="N185" s="298">
        <f t="shared" si="137"/>
        <v>53.55</v>
      </c>
      <c r="O185" s="297">
        <f t="shared" si="138"/>
        <v>53.65</v>
      </c>
      <c r="P185" s="298">
        <f t="shared" si="139"/>
        <v>57.9</v>
      </c>
      <c r="Q185" s="299">
        <f t="shared" si="140"/>
        <v>58</v>
      </c>
      <c r="R185" s="300">
        <f t="shared" si="141"/>
        <v>58.5</v>
      </c>
      <c r="S185" s="299">
        <f t="shared" si="142"/>
        <v>58.6</v>
      </c>
      <c r="T185" s="298">
        <f t="shared" si="143"/>
        <v>59</v>
      </c>
      <c r="U185" s="299">
        <f t="shared" si="144"/>
        <v>59.1</v>
      </c>
      <c r="V185" s="300">
        <f t="shared" si="145"/>
        <v>63.424999999999997</v>
      </c>
      <c r="W185" s="299">
        <f t="shared" si="146"/>
        <v>63.524999999999999</v>
      </c>
      <c r="X185" s="300">
        <f t="shared" si="147"/>
        <v>66.375</v>
      </c>
      <c r="Y185" s="299">
        <f t="shared" si="148"/>
        <v>66.474999999999994</v>
      </c>
      <c r="Z185" s="300">
        <f t="shared" si="149"/>
        <v>67.849999999999994</v>
      </c>
      <c r="AA185" s="298">
        <f t="shared" si="150"/>
        <v>67.949999999999989</v>
      </c>
      <c r="AB185" s="97" t="str">
        <f t="shared" si="151"/>
        <v/>
      </c>
      <c r="AC185" s="42" t="str">
        <f t="shared" si="152"/>
        <v>NB</v>
      </c>
      <c r="AD185" s="42">
        <f t="shared" si="153"/>
        <v>50</v>
      </c>
      <c r="AE185" s="346">
        <v>1</v>
      </c>
      <c r="AF185" s="346">
        <v>3</v>
      </c>
      <c r="AG185" s="347" t="s">
        <v>896</v>
      </c>
      <c r="AH185" s="348">
        <f t="shared" si="154"/>
        <v>69</v>
      </c>
      <c r="AI185" s="346">
        <v>0</v>
      </c>
      <c r="AJ185" s="346">
        <v>8</v>
      </c>
      <c r="AK185" s="347" t="s">
        <v>964</v>
      </c>
      <c r="AL185" s="349" t="str">
        <f t="shared" si="165"/>
        <v>SGP-4</v>
      </c>
      <c r="AM185" s="348">
        <f t="shared" si="155"/>
        <v>20</v>
      </c>
      <c r="AN185" s="350">
        <f t="shared" si="166"/>
        <v>46.33</v>
      </c>
      <c r="AO185" s="346">
        <v>6</v>
      </c>
      <c r="AP185" s="346">
        <v>340</v>
      </c>
      <c r="AQ185" s="346">
        <f t="shared" si="156"/>
        <v>2740</v>
      </c>
      <c r="AR185" s="348">
        <f t="shared" si="157"/>
        <v>59</v>
      </c>
      <c r="AS185" s="346">
        <v>10</v>
      </c>
      <c r="AT185" s="348">
        <f t="shared" si="158"/>
        <v>60</v>
      </c>
      <c r="AU185" s="346">
        <v>41</v>
      </c>
      <c r="AV185" s="348">
        <f t="shared" si="159"/>
        <v>100</v>
      </c>
      <c r="AW185" s="346">
        <v>50</v>
      </c>
      <c r="AX185" s="348">
        <f t="shared" si="160"/>
        <v>80</v>
      </c>
      <c r="AY185" s="346">
        <v>29</v>
      </c>
      <c r="AZ185" s="348">
        <f t="shared" si="161"/>
        <v>70</v>
      </c>
      <c r="BA185" s="351">
        <v>5.2</v>
      </c>
      <c r="BB185" s="348">
        <f t="shared" si="162"/>
        <v>73</v>
      </c>
      <c r="BC185" s="350">
        <f t="shared" si="167"/>
        <v>76.599999999999994</v>
      </c>
      <c r="BD185" s="350">
        <f t="shared" si="168"/>
        <v>67.8</v>
      </c>
      <c r="BE185" s="346" t="s">
        <v>450</v>
      </c>
      <c r="BF185" s="352">
        <v>1.05</v>
      </c>
      <c r="BG185" s="353" t="str">
        <f t="shared" si="169"/>
        <v>"</v>
      </c>
      <c r="BH185" s="354">
        <f t="shared" si="170"/>
        <v>61.36</v>
      </c>
      <c r="BI185" s="350">
        <f t="shared" si="171"/>
        <v>36.5</v>
      </c>
      <c r="BJ185" s="113" t="str">
        <f t="shared" si="172"/>
        <v>TL</v>
      </c>
      <c r="BK185" s="347" t="str">
        <f t="shared" si="198"/>
        <v xml:space="preserve">SGP-4=(20),  </v>
      </c>
      <c r="BR185" s="307"/>
      <c r="BS185" s="51" t="str">
        <f t="shared" si="173"/>
        <v>L</v>
      </c>
      <c r="BT185" s="51" t="str">
        <f t="shared" si="174"/>
        <v>L</v>
      </c>
      <c r="BU185" s="51" t="str">
        <f t="shared" si="175"/>
        <v>TL</v>
      </c>
      <c r="BV185" s="51" t="str">
        <f t="shared" si="176"/>
        <v>L</v>
      </c>
      <c r="BW185" s="51" t="str">
        <f t="shared" si="177"/>
        <v>L</v>
      </c>
      <c r="BX185" s="51" t="str">
        <f t="shared" si="178"/>
        <v>L</v>
      </c>
      <c r="BY185" s="51" t="str">
        <f t="shared" si="179"/>
        <v>L</v>
      </c>
      <c r="BZ185" s="51" t="str">
        <f t="shared" si="180"/>
        <v>L</v>
      </c>
      <c r="CA185" s="51" t="str">
        <f t="shared" si="181"/>
        <v>L</v>
      </c>
      <c r="CB185" s="51" t="str">
        <f t="shared" si="182"/>
        <v>L</v>
      </c>
      <c r="CC185" s="51" t="str">
        <f t="shared" si="163"/>
        <v>L</v>
      </c>
      <c r="CD185" s="51" t="str">
        <f t="shared" si="164"/>
        <v>L</v>
      </c>
      <c r="CE185" s="51" t="str">
        <f t="shared" si="183"/>
        <v>L</v>
      </c>
      <c r="CF185" s="51"/>
      <c r="CH185" s="53" t="str">
        <f t="shared" si="184"/>
        <v/>
      </c>
      <c r="CI185" s="53" t="str">
        <f t="shared" si="185"/>
        <v/>
      </c>
      <c r="CJ185" s="54" t="str">
        <f t="shared" si="186"/>
        <v xml:space="preserve">SGP-4=(20),  </v>
      </c>
      <c r="CK185" s="53" t="str">
        <f t="shared" si="187"/>
        <v/>
      </c>
      <c r="CL185" s="53" t="str">
        <f t="shared" si="188"/>
        <v/>
      </c>
      <c r="CM185" s="53" t="str">
        <f t="shared" si="189"/>
        <v/>
      </c>
      <c r="CN185" s="53" t="str">
        <f t="shared" si="190"/>
        <v/>
      </c>
      <c r="CO185" s="53" t="str">
        <f t="shared" si="191"/>
        <v/>
      </c>
      <c r="CP185" s="53" t="str">
        <f t="shared" si="192"/>
        <v/>
      </c>
      <c r="CQ185" s="53" t="str">
        <f t="shared" si="193"/>
        <v/>
      </c>
      <c r="CR185" s="53" t="str">
        <f t="shared" si="194"/>
        <v/>
      </c>
      <c r="CS185" s="53" t="str">
        <f t="shared" si="195"/>
        <v/>
      </c>
      <c r="CT185" s="53" t="str">
        <f t="shared" si="196"/>
        <v/>
      </c>
      <c r="CU185" s="53" t="str">
        <f t="shared" si="197"/>
        <v/>
      </c>
    </row>
    <row r="186" spans="1:99" ht="102" hidden="1" thickBot="1" x14ac:dyDescent="0.35">
      <c r="A186" s="40">
        <v>174</v>
      </c>
      <c r="B186" s="95">
        <v>14</v>
      </c>
      <c r="C186" s="430" t="s">
        <v>833</v>
      </c>
      <c r="D186" s="40" t="s">
        <v>248</v>
      </c>
      <c r="E186" s="404">
        <v>19</v>
      </c>
      <c r="F186" s="422" t="s">
        <v>1031</v>
      </c>
      <c r="G186" s="40" t="s">
        <v>141</v>
      </c>
      <c r="H186" s="411">
        <v>173.1</v>
      </c>
      <c r="I186" s="411">
        <v>62.1</v>
      </c>
      <c r="J186" s="296">
        <f t="shared" si="133"/>
        <v>55.396499999999996</v>
      </c>
      <c r="K186" s="297">
        <f t="shared" si="134"/>
        <v>55.496499999999997</v>
      </c>
      <c r="L186" s="298">
        <f t="shared" si="135"/>
        <v>57.028749999999995</v>
      </c>
      <c r="M186" s="297">
        <f t="shared" si="136"/>
        <v>57.128749999999997</v>
      </c>
      <c r="N186" s="298">
        <f t="shared" si="137"/>
        <v>60.293249999999993</v>
      </c>
      <c r="O186" s="297">
        <f t="shared" si="138"/>
        <v>60.393249999999995</v>
      </c>
      <c r="P186" s="298">
        <f t="shared" si="139"/>
        <v>65.19</v>
      </c>
      <c r="Q186" s="299">
        <f t="shared" si="140"/>
        <v>65.289999999999992</v>
      </c>
      <c r="R186" s="300">
        <f t="shared" si="141"/>
        <v>65.789999999999992</v>
      </c>
      <c r="S186" s="299">
        <f t="shared" si="142"/>
        <v>65.889999999999986</v>
      </c>
      <c r="T186" s="298">
        <f t="shared" si="143"/>
        <v>66.289999999999992</v>
      </c>
      <c r="U186" s="299">
        <f t="shared" si="144"/>
        <v>66.389999999999986</v>
      </c>
      <c r="V186" s="300">
        <f t="shared" si="145"/>
        <v>71.261749999999992</v>
      </c>
      <c r="W186" s="299">
        <f t="shared" si="146"/>
        <v>71.361749999999986</v>
      </c>
      <c r="X186" s="300">
        <f t="shared" si="147"/>
        <v>74.576249999999987</v>
      </c>
      <c r="Y186" s="299">
        <f t="shared" si="148"/>
        <v>74.676249999999982</v>
      </c>
      <c r="Z186" s="300">
        <f t="shared" si="149"/>
        <v>76.233499999999992</v>
      </c>
      <c r="AA186" s="298">
        <f t="shared" si="150"/>
        <v>76.333499999999987</v>
      </c>
      <c r="AB186" s="97" t="str">
        <f t="shared" si="151"/>
        <v/>
      </c>
      <c r="AC186" s="42" t="str">
        <f t="shared" si="152"/>
        <v>HB</v>
      </c>
      <c r="AD186" s="42">
        <f t="shared" si="153"/>
        <v>70</v>
      </c>
      <c r="AE186" s="346">
        <v>0</v>
      </c>
      <c r="AF186" s="346">
        <v>7</v>
      </c>
      <c r="AG186" s="347" t="s">
        <v>897</v>
      </c>
      <c r="AH186" s="348">
        <f t="shared" si="154"/>
        <v>30</v>
      </c>
      <c r="AI186" s="346">
        <v>0</v>
      </c>
      <c r="AJ186" s="346">
        <v>8</v>
      </c>
      <c r="AK186" s="347" t="s">
        <v>965</v>
      </c>
      <c r="AL186" s="349" t="str">
        <f t="shared" si="165"/>
        <v>SGP-4</v>
      </c>
      <c r="AM186" s="348">
        <f t="shared" si="155"/>
        <v>20</v>
      </c>
      <c r="AN186" s="350">
        <f t="shared" si="166"/>
        <v>40</v>
      </c>
      <c r="AO186" s="346">
        <v>7</v>
      </c>
      <c r="AP186" s="346">
        <v>80</v>
      </c>
      <c r="AQ186" s="346">
        <f t="shared" si="156"/>
        <v>2880</v>
      </c>
      <c r="AR186" s="348">
        <f t="shared" si="157"/>
        <v>67</v>
      </c>
      <c r="AS186" s="346">
        <v>12</v>
      </c>
      <c r="AT186" s="348">
        <f t="shared" si="158"/>
        <v>70</v>
      </c>
      <c r="AU186" s="346">
        <v>41</v>
      </c>
      <c r="AV186" s="348">
        <f t="shared" si="159"/>
        <v>100</v>
      </c>
      <c r="AW186" s="346">
        <v>52</v>
      </c>
      <c r="AX186" s="348">
        <f t="shared" si="160"/>
        <v>90</v>
      </c>
      <c r="AY186" s="346">
        <v>32</v>
      </c>
      <c r="AZ186" s="348">
        <f t="shared" si="161"/>
        <v>76</v>
      </c>
      <c r="BA186" s="351">
        <v>5.31</v>
      </c>
      <c r="BB186" s="348">
        <f t="shared" si="162"/>
        <v>69</v>
      </c>
      <c r="BC186" s="350">
        <f t="shared" si="167"/>
        <v>81</v>
      </c>
      <c r="BD186" s="350">
        <f t="shared" si="168"/>
        <v>74</v>
      </c>
      <c r="BE186" s="346" t="s">
        <v>450</v>
      </c>
      <c r="BF186" s="352">
        <v>0.53</v>
      </c>
      <c r="BG186" s="353" t="str">
        <f t="shared" si="169"/>
        <v>"</v>
      </c>
      <c r="BH186" s="354">
        <f t="shared" si="170"/>
        <v>63.8</v>
      </c>
      <c r="BI186" s="350">
        <f t="shared" si="171"/>
        <v>36.5</v>
      </c>
      <c r="BJ186" s="113" t="str">
        <f t="shared" si="172"/>
        <v>TL</v>
      </c>
      <c r="BK186" s="347" t="str">
        <f t="shared" si="198"/>
        <v xml:space="preserve">NSA=N-7(30)(NM-= HAS-3, LD, XBEEN-3),                    SGP-4=(20),  </v>
      </c>
      <c r="BR186" s="307"/>
      <c r="BS186" s="51" t="str">
        <f t="shared" si="173"/>
        <v>L</v>
      </c>
      <c r="BT186" s="51" t="str">
        <f t="shared" si="174"/>
        <v>TL</v>
      </c>
      <c r="BU186" s="51" t="str">
        <f t="shared" si="175"/>
        <v>TL</v>
      </c>
      <c r="BV186" s="51" t="str">
        <f t="shared" si="176"/>
        <v>L</v>
      </c>
      <c r="BW186" s="51" t="str">
        <f t="shared" si="177"/>
        <v>L</v>
      </c>
      <c r="BX186" s="51" t="str">
        <f t="shared" si="178"/>
        <v>L</v>
      </c>
      <c r="BY186" s="51" t="str">
        <f t="shared" si="179"/>
        <v>L</v>
      </c>
      <c r="BZ186" s="51" t="str">
        <f t="shared" si="180"/>
        <v>L</v>
      </c>
      <c r="CA186" s="51" t="str">
        <f t="shared" si="181"/>
        <v>L</v>
      </c>
      <c r="CB186" s="51" t="str">
        <f t="shared" si="182"/>
        <v>L</v>
      </c>
      <c r="CC186" s="51" t="str">
        <f t="shared" si="163"/>
        <v>L</v>
      </c>
      <c r="CD186" s="51" t="str">
        <f t="shared" si="164"/>
        <v>L</v>
      </c>
      <c r="CE186" s="51" t="str">
        <f t="shared" si="183"/>
        <v>L</v>
      </c>
      <c r="CF186" s="51"/>
      <c r="CH186" s="53" t="str">
        <f t="shared" si="184"/>
        <v/>
      </c>
      <c r="CI186" s="53" t="str">
        <f t="shared" si="185"/>
        <v xml:space="preserve">NSA=N-7(30)(NM-= HAS-3, LD, XBEEN-3),                    </v>
      </c>
      <c r="CJ186" s="54" t="str">
        <f t="shared" si="186"/>
        <v xml:space="preserve">SGP-4=(20),  </v>
      </c>
      <c r="CK186" s="53" t="str">
        <f t="shared" si="187"/>
        <v/>
      </c>
      <c r="CL186" s="53" t="str">
        <f t="shared" si="188"/>
        <v/>
      </c>
      <c r="CM186" s="53" t="str">
        <f t="shared" si="189"/>
        <v/>
      </c>
      <c r="CN186" s="53" t="str">
        <f t="shared" si="190"/>
        <v/>
      </c>
      <c r="CO186" s="53" t="str">
        <f t="shared" si="191"/>
        <v/>
      </c>
      <c r="CP186" s="53" t="str">
        <f t="shared" si="192"/>
        <v/>
      </c>
      <c r="CQ186" s="53" t="str">
        <f t="shared" si="193"/>
        <v/>
      </c>
      <c r="CR186" s="53" t="str">
        <f t="shared" si="194"/>
        <v/>
      </c>
      <c r="CS186" s="53" t="str">
        <f t="shared" si="195"/>
        <v/>
      </c>
      <c r="CT186" s="53" t="str">
        <f t="shared" si="196"/>
        <v/>
      </c>
      <c r="CU186" s="53" t="str">
        <f t="shared" si="197"/>
        <v/>
      </c>
    </row>
    <row r="187" spans="1:99" ht="81.75" hidden="1" thickBot="1" x14ac:dyDescent="0.35">
      <c r="A187" s="40">
        <v>175</v>
      </c>
      <c r="B187" s="95">
        <v>15</v>
      </c>
      <c r="C187" s="430" t="s">
        <v>834</v>
      </c>
      <c r="D187" s="40" t="s">
        <v>248</v>
      </c>
      <c r="E187" s="404">
        <v>20</v>
      </c>
      <c r="F187" s="422" t="s">
        <v>1032</v>
      </c>
      <c r="G187" s="40" t="s">
        <v>141</v>
      </c>
      <c r="H187" s="411">
        <v>169.7</v>
      </c>
      <c r="I187" s="411">
        <v>59.3</v>
      </c>
      <c r="J187" s="296">
        <f t="shared" si="133"/>
        <v>52.79549999999999</v>
      </c>
      <c r="K187" s="297">
        <f t="shared" si="134"/>
        <v>52.895499999999991</v>
      </c>
      <c r="L187" s="298">
        <f t="shared" si="135"/>
        <v>54.351249999999986</v>
      </c>
      <c r="M187" s="297">
        <f t="shared" si="136"/>
        <v>54.451249999999987</v>
      </c>
      <c r="N187" s="298">
        <f t="shared" si="137"/>
        <v>57.462749999999993</v>
      </c>
      <c r="O187" s="297">
        <f t="shared" si="138"/>
        <v>57.562749999999994</v>
      </c>
      <c r="P187" s="298">
        <f t="shared" si="139"/>
        <v>62.129999999999988</v>
      </c>
      <c r="Q187" s="299">
        <f t="shared" si="140"/>
        <v>62.22999999999999</v>
      </c>
      <c r="R187" s="300">
        <f t="shared" si="141"/>
        <v>62.72999999999999</v>
      </c>
      <c r="S187" s="299">
        <f t="shared" si="142"/>
        <v>62.829999999999991</v>
      </c>
      <c r="T187" s="298">
        <f t="shared" si="143"/>
        <v>63.22999999999999</v>
      </c>
      <c r="U187" s="299">
        <f t="shared" si="144"/>
        <v>63.329999999999991</v>
      </c>
      <c r="V187" s="300">
        <f t="shared" si="145"/>
        <v>67.972249999999988</v>
      </c>
      <c r="W187" s="299">
        <f t="shared" si="146"/>
        <v>68.072249999999983</v>
      </c>
      <c r="X187" s="300">
        <f t="shared" si="147"/>
        <v>71.133749999999992</v>
      </c>
      <c r="Y187" s="299">
        <f t="shared" si="148"/>
        <v>71.233749999999986</v>
      </c>
      <c r="Z187" s="300">
        <f t="shared" si="149"/>
        <v>72.714499999999987</v>
      </c>
      <c r="AA187" s="298">
        <f t="shared" si="150"/>
        <v>72.814499999999981</v>
      </c>
      <c r="AB187" s="97" t="str">
        <f t="shared" si="151"/>
        <v/>
      </c>
      <c r="AC187" s="42" t="str">
        <f t="shared" si="152"/>
        <v>HB</v>
      </c>
      <c r="AD187" s="42">
        <f t="shared" si="153"/>
        <v>70</v>
      </c>
      <c r="AE187" s="346">
        <v>0</v>
      </c>
      <c r="AF187" s="346">
        <v>6</v>
      </c>
      <c r="AG187" s="347" t="s">
        <v>586</v>
      </c>
      <c r="AH187" s="348">
        <f t="shared" si="154"/>
        <v>40</v>
      </c>
      <c r="AI187" s="346">
        <v>0</v>
      </c>
      <c r="AJ187" s="346">
        <v>3</v>
      </c>
      <c r="AK187" s="347" t="s">
        <v>966</v>
      </c>
      <c r="AL187" s="349" t="str">
        <f t="shared" si="165"/>
        <v>SGP-1</v>
      </c>
      <c r="AM187" s="348">
        <f t="shared" si="155"/>
        <v>70</v>
      </c>
      <c r="AN187" s="350">
        <f t="shared" si="166"/>
        <v>60</v>
      </c>
      <c r="AO187" s="346">
        <v>6</v>
      </c>
      <c r="AP187" s="346">
        <v>240</v>
      </c>
      <c r="AQ187" s="346">
        <f t="shared" si="156"/>
        <v>2640</v>
      </c>
      <c r="AR187" s="348">
        <f t="shared" si="157"/>
        <v>54</v>
      </c>
      <c r="AS187" s="346">
        <v>13</v>
      </c>
      <c r="AT187" s="348">
        <f t="shared" si="158"/>
        <v>75</v>
      </c>
      <c r="AU187" s="346">
        <v>41</v>
      </c>
      <c r="AV187" s="348">
        <f t="shared" si="159"/>
        <v>100</v>
      </c>
      <c r="AW187" s="346">
        <v>54</v>
      </c>
      <c r="AX187" s="348">
        <f t="shared" si="160"/>
        <v>100</v>
      </c>
      <c r="AY187" s="346">
        <v>43</v>
      </c>
      <c r="AZ187" s="348">
        <f t="shared" si="161"/>
        <v>100</v>
      </c>
      <c r="BA187" s="351">
        <v>5.21</v>
      </c>
      <c r="BB187" s="348">
        <f t="shared" si="162"/>
        <v>73</v>
      </c>
      <c r="BC187" s="350">
        <f t="shared" si="167"/>
        <v>89.6</v>
      </c>
      <c r="BD187" s="350">
        <f t="shared" si="168"/>
        <v>71.8</v>
      </c>
      <c r="BE187" s="346" t="s">
        <v>450</v>
      </c>
      <c r="BF187" s="352">
        <v>1.04</v>
      </c>
      <c r="BG187" s="353" t="str">
        <f t="shared" si="169"/>
        <v>"</v>
      </c>
      <c r="BH187" s="354">
        <f t="shared" si="170"/>
        <v>68.260000000000005</v>
      </c>
      <c r="BI187" s="350">
        <f t="shared" si="171"/>
        <v>68.260000000000005</v>
      </c>
      <c r="BJ187" s="113" t="str">
        <f t="shared" si="172"/>
        <v>L</v>
      </c>
      <c r="BK187" s="347" t="str">
        <f t="shared" si="198"/>
        <v/>
      </c>
      <c r="BR187" s="307"/>
      <c r="BS187" s="51" t="str">
        <f t="shared" si="173"/>
        <v>L</v>
      </c>
      <c r="BT187" s="51" t="str">
        <f t="shared" si="174"/>
        <v>L</v>
      </c>
      <c r="BU187" s="51" t="str">
        <f t="shared" si="175"/>
        <v>L</v>
      </c>
      <c r="BV187" s="51" t="str">
        <f t="shared" si="176"/>
        <v>L</v>
      </c>
      <c r="BW187" s="51" t="str">
        <f t="shared" si="177"/>
        <v>L</v>
      </c>
      <c r="BX187" s="51" t="str">
        <f t="shared" si="178"/>
        <v>L</v>
      </c>
      <c r="BY187" s="51" t="str">
        <f t="shared" si="179"/>
        <v>L</v>
      </c>
      <c r="BZ187" s="51" t="str">
        <f t="shared" si="180"/>
        <v>L</v>
      </c>
      <c r="CA187" s="51" t="str">
        <f t="shared" si="181"/>
        <v>L</v>
      </c>
      <c r="CB187" s="51" t="str">
        <f t="shared" si="182"/>
        <v>L</v>
      </c>
      <c r="CC187" s="51" t="str">
        <f t="shared" si="163"/>
        <v>L</v>
      </c>
      <c r="CD187" s="51" t="str">
        <f t="shared" si="164"/>
        <v>L</v>
      </c>
      <c r="CE187" s="51" t="str">
        <f t="shared" si="183"/>
        <v>L</v>
      </c>
      <c r="CF187" s="51"/>
      <c r="CH187" s="53" t="str">
        <f t="shared" si="184"/>
        <v/>
      </c>
      <c r="CI187" s="53" t="str">
        <f t="shared" si="185"/>
        <v/>
      </c>
      <c r="CJ187" s="54" t="str">
        <f t="shared" si="186"/>
        <v/>
      </c>
      <c r="CK187" s="53" t="str">
        <f t="shared" si="187"/>
        <v/>
      </c>
      <c r="CL187" s="53" t="str">
        <f t="shared" si="188"/>
        <v/>
      </c>
      <c r="CM187" s="53" t="str">
        <f t="shared" si="189"/>
        <v/>
      </c>
      <c r="CN187" s="53" t="str">
        <f t="shared" si="190"/>
        <v/>
      </c>
      <c r="CO187" s="53" t="str">
        <f t="shared" si="191"/>
        <v/>
      </c>
      <c r="CP187" s="53" t="str">
        <f t="shared" si="192"/>
        <v/>
      </c>
      <c r="CQ187" s="53" t="str">
        <f t="shared" si="193"/>
        <v/>
      </c>
      <c r="CR187" s="53" t="str">
        <f t="shared" si="194"/>
        <v/>
      </c>
      <c r="CS187" s="53" t="str">
        <f t="shared" si="195"/>
        <v/>
      </c>
      <c r="CT187" s="53" t="str">
        <f t="shared" si="196"/>
        <v/>
      </c>
      <c r="CU187" s="53" t="str">
        <f t="shared" si="197"/>
        <v/>
      </c>
    </row>
    <row r="188" spans="1:99" ht="102" hidden="1" thickBot="1" x14ac:dyDescent="0.35">
      <c r="A188" s="40">
        <v>176</v>
      </c>
      <c r="B188" s="95">
        <v>16</v>
      </c>
      <c r="C188" s="430" t="s">
        <v>835</v>
      </c>
      <c r="D188" s="40" t="s">
        <v>248</v>
      </c>
      <c r="E188" s="420">
        <v>26</v>
      </c>
      <c r="F188" s="422" t="s">
        <v>1033</v>
      </c>
      <c r="G188" s="40" t="s">
        <v>141</v>
      </c>
      <c r="H188" s="411">
        <v>175.4</v>
      </c>
      <c r="I188" s="411">
        <v>71.7</v>
      </c>
      <c r="J188" s="296">
        <f t="shared" si="133"/>
        <v>57.156000000000013</v>
      </c>
      <c r="K188" s="297">
        <f t="shared" si="134"/>
        <v>57.256000000000014</v>
      </c>
      <c r="L188" s="298">
        <f t="shared" si="135"/>
        <v>58.840000000000011</v>
      </c>
      <c r="M188" s="297">
        <f t="shared" si="136"/>
        <v>58.940000000000012</v>
      </c>
      <c r="N188" s="298">
        <f t="shared" si="137"/>
        <v>62.208000000000013</v>
      </c>
      <c r="O188" s="297">
        <f t="shared" si="138"/>
        <v>62.308000000000014</v>
      </c>
      <c r="P188" s="298">
        <f t="shared" si="139"/>
        <v>67.260000000000019</v>
      </c>
      <c r="Q188" s="299">
        <f t="shared" si="140"/>
        <v>67.360000000000014</v>
      </c>
      <c r="R188" s="300">
        <f t="shared" si="141"/>
        <v>67.860000000000014</v>
      </c>
      <c r="S188" s="299">
        <f t="shared" si="142"/>
        <v>67.960000000000008</v>
      </c>
      <c r="T188" s="298">
        <f t="shared" si="143"/>
        <v>68.360000000000014</v>
      </c>
      <c r="U188" s="299">
        <f t="shared" si="144"/>
        <v>68.460000000000008</v>
      </c>
      <c r="V188" s="300">
        <f t="shared" si="145"/>
        <v>73.487000000000009</v>
      </c>
      <c r="W188" s="299">
        <f t="shared" si="146"/>
        <v>73.587000000000003</v>
      </c>
      <c r="X188" s="300">
        <f t="shared" si="147"/>
        <v>76.905000000000015</v>
      </c>
      <c r="Y188" s="299">
        <f t="shared" si="148"/>
        <v>77.00500000000001</v>
      </c>
      <c r="Z188" s="300">
        <f t="shared" si="149"/>
        <v>78.614000000000019</v>
      </c>
      <c r="AA188" s="298">
        <f t="shared" si="150"/>
        <v>78.714000000000013</v>
      </c>
      <c r="AB188" s="97" t="str">
        <f t="shared" si="151"/>
        <v/>
      </c>
      <c r="AC188" s="42" t="str">
        <f t="shared" si="152"/>
        <v>HA</v>
      </c>
      <c r="AD188" s="42">
        <f t="shared" si="153"/>
        <v>80</v>
      </c>
      <c r="AE188" s="346">
        <v>1</v>
      </c>
      <c r="AF188" s="346">
        <v>3</v>
      </c>
      <c r="AG188" s="347" t="s">
        <v>898</v>
      </c>
      <c r="AH188" s="348">
        <f t="shared" si="154"/>
        <v>69</v>
      </c>
      <c r="AI188" s="346">
        <v>0</v>
      </c>
      <c r="AJ188" s="346">
        <v>3</v>
      </c>
      <c r="AK188" s="347" t="s">
        <v>967</v>
      </c>
      <c r="AL188" s="349" t="str">
        <f t="shared" si="165"/>
        <v>SGP-1</v>
      </c>
      <c r="AM188" s="348">
        <f t="shared" si="155"/>
        <v>70</v>
      </c>
      <c r="AN188" s="350">
        <f t="shared" si="166"/>
        <v>73</v>
      </c>
      <c r="AO188" s="346">
        <v>7</v>
      </c>
      <c r="AP188" s="346">
        <v>300</v>
      </c>
      <c r="AQ188" s="346">
        <f t="shared" si="156"/>
        <v>3100</v>
      </c>
      <c r="AR188" s="348">
        <f t="shared" si="157"/>
        <v>78</v>
      </c>
      <c r="AS188" s="346">
        <v>8</v>
      </c>
      <c r="AT188" s="348">
        <f t="shared" si="158"/>
        <v>50</v>
      </c>
      <c r="AU188" s="346">
        <v>41</v>
      </c>
      <c r="AV188" s="348">
        <f t="shared" si="159"/>
        <v>100</v>
      </c>
      <c r="AW188" s="346">
        <v>54</v>
      </c>
      <c r="AX188" s="348">
        <f t="shared" si="160"/>
        <v>100</v>
      </c>
      <c r="AY188" s="346">
        <v>39</v>
      </c>
      <c r="AZ188" s="348">
        <f t="shared" si="161"/>
        <v>92</v>
      </c>
      <c r="BA188" s="351">
        <v>5</v>
      </c>
      <c r="BB188" s="348">
        <f t="shared" si="162"/>
        <v>80</v>
      </c>
      <c r="BC188" s="350">
        <f t="shared" si="167"/>
        <v>84.4</v>
      </c>
      <c r="BD188" s="350">
        <f t="shared" si="168"/>
        <v>81.2</v>
      </c>
      <c r="BE188" s="346" t="s">
        <v>450</v>
      </c>
      <c r="BF188" s="352">
        <v>0.57999999999999996</v>
      </c>
      <c r="BG188" s="353" t="str">
        <f t="shared" si="169"/>
        <v>"</v>
      </c>
      <c r="BH188" s="354">
        <f t="shared" si="170"/>
        <v>78.739999999999995</v>
      </c>
      <c r="BI188" s="350">
        <f t="shared" si="171"/>
        <v>78.739999999999995</v>
      </c>
      <c r="BJ188" s="113" t="str">
        <f t="shared" si="172"/>
        <v>L</v>
      </c>
      <c r="BK188" s="347" t="str">
        <f t="shared" si="198"/>
        <v/>
      </c>
      <c r="BR188" s="307"/>
      <c r="BS188" s="51" t="str">
        <f t="shared" si="173"/>
        <v>L</v>
      </c>
      <c r="BT188" s="51" t="str">
        <f t="shared" si="174"/>
        <v>L</v>
      </c>
      <c r="BU188" s="51" t="str">
        <f t="shared" si="175"/>
        <v>L</v>
      </c>
      <c r="BV188" s="51" t="str">
        <f t="shared" si="176"/>
        <v>L</v>
      </c>
      <c r="BW188" s="51" t="str">
        <f t="shared" si="177"/>
        <v>L</v>
      </c>
      <c r="BX188" s="51" t="str">
        <f t="shared" si="178"/>
        <v>L</v>
      </c>
      <c r="BY188" s="51" t="str">
        <f t="shared" si="179"/>
        <v>L</v>
      </c>
      <c r="BZ188" s="51" t="str">
        <f t="shared" si="180"/>
        <v>L</v>
      </c>
      <c r="CA188" s="51" t="str">
        <f t="shared" si="181"/>
        <v>L</v>
      </c>
      <c r="CB188" s="51" t="str">
        <f t="shared" si="182"/>
        <v>L</v>
      </c>
      <c r="CC188" s="51" t="str">
        <f t="shared" si="163"/>
        <v>L</v>
      </c>
      <c r="CD188" s="51" t="str">
        <f t="shared" si="164"/>
        <v>L</v>
      </c>
      <c r="CE188" s="51" t="str">
        <f t="shared" si="183"/>
        <v>L</v>
      </c>
      <c r="CF188" s="51"/>
      <c r="CH188" s="53" t="str">
        <f t="shared" si="184"/>
        <v/>
      </c>
      <c r="CI188" s="53" t="str">
        <f t="shared" si="185"/>
        <v/>
      </c>
      <c r="CJ188" s="54" t="str">
        <f t="shared" si="186"/>
        <v/>
      </c>
      <c r="CK188" s="53" t="str">
        <f t="shared" si="187"/>
        <v/>
      </c>
      <c r="CL188" s="53" t="str">
        <f t="shared" si="188"/>
        <v/>
      </c>
      <c r="CM188" s="53" t="str">
        <f t="shared" si="189"/>
        <v/>
      </c>
      <c r="CN188" s="53" t="str">
        <f t="shared" si="190"/>
        <v/>
      </c>
      <c r="CO188" s="53" t="str">
        <f t="shared" si="191"/>
        <v/>
      </c>
      <c r="CP188" s="53" t="str">
        <f t="shared" si="192"/>
        <v/>
      </c>
      <c r="CQ188" s="53" t="str">
        <f t="shared" si="193"/>
        <v/>
      </c>
      <c r="CR188" s="53" t="str">
        <f t="shared" si="194"/>
        <v/>
      </c>
      <c r="CS188" s="53" t="str">
        <f t="shared" si="195"/>
        <v/>
      </c>
      <c r="CT188" s="53" t="str">
        <f t="shared" si="196"/>
        <v/>
      </c>
      <c r="CU188" s="53" t="str">
        <f t="shared" si="197"/>
        <v/>
      </c>
    </row>
    <row r="189" spans="1:99" ht="102" hidden="1" thickBot="1" x14ac:dyDescent="0.35">
      <c r="A189" s="40">
        <v>177</v>
      </c>
      <c r="B189" s="95">
        <v>17</v>
      </c>
      <c r="C189" s="430" t="s">
        <v>836</v>
      </c>
      <c r="D189" s="40" t="s">
        <v>248</v>
      </c>
      <c r="E189" s="420">
        <v>27</v>
      </c>
      <c r="F189" s="422" t="s">
        <v>1034</v>
      </c>
      <c r="G189" s="40" t="s">
        <v>141</v>
      </c>
      <c r="H189" s="411">
        <v>170.5</v>
      </c>
      <c r="I189" s="411">
        <v>67.099999999999994</v>
      </c>
      <c r="J189" s="296">
        <f t="shared" si="133"/>
        <v>53.407499999999999</v>
      </c>
      <c r="K189" s="297">
        <f t="shared" si="134"/>
        <v>53.5075</v>
      </c>
      <c r="L189" s="298">
        <f t="shared" si="135"/>
        <v>54.981250000000003</v>
      </c>
      <c r="M189" s="297">
        <f t="shared" si="136"/>
        <v>55.081250000000004</v>
      </c>
      <c r="N189" s="298">
        <f t="shared" si="137"/>
        <v>58.128750000000004</v>
      </c>
      <c r="O189" s="297">
        <f t="shared" si="138"/>
        <v>58.228750000000005</v>
      </c>
      <c r="P189" s="298">
        <f t="shared" si="139"/>
        <v>62.85</v>
      </c>
      <c r="Q189" s="299">
        <f t="shared" si="140"/>
        <v>62.95</v>
      </c>
      <c r="R189" s="300">
        <f t="shared" si="141"/>
        <v>63.45</v>
      </c>
      <c r="S189" s="299">
        <f t="shared" si="142"/>
        <v>63.550000000000004</v>
      </c>
      <c r="T189" s="298">
        <f t="shared" si="143"/>
        <v>63.95</v>
      </c>
      <c r="U189" s="299">
        <f t="shared" si="144"/>
        <v>64.05</v>
      </c>
      <c r="V189" s="300">
        <f t="shared" si="145"/>
        <v>68.746250000000003</v>
      </c>
      <c r="W189" s="299">
        <f t="shared" si="146"/>
        <v>68.846249999999998</v>
      </c>
      <c r="X189" s="300">
        <f t="shared" si="147"/>
        <v>71.943750000000009</v>
      </c>
      <c r="Y189" s="299">
        <f t="shared" si="148"/>
        <v>72.043750000000003</v>
      </c>
      <c r="Z189" s="300">
        <f t="shared" si="149"/>
        <v>73.542500000000004</v>
      </c>
      <c r="AA189" s="298">
        <f t="shared" si="150"/>
        <v>73.642499999999998</v>
      </c>
      <c r="AB189" s="97" t="str">
        <f t="shared" si="151"/>
        <v/>
      </c>
      <c r="AC189" s="42" t="str">
        <f t="shared" si="152"/>
        <v>HA</v>
      </c>
      <c r="AD189" s="42">
        <f t="shared" si="153"/>
        <v>80</v>
      </c>
      <c r="AE189" s="346">
        <v>0</v>
      </c>
      <c r="AF189" s="346">
        <v>7</v>
      </c>
      <c r="AG189" s="347" t="s">
        <v>899</v>
      </c>
      <c r="AH189" s="348">
        <f t="shared" si="154"/>
        <v>30</v>
      </c>
      <c r="AI189" s="346">
        <v>0</v>
      </c>
      <c r="AJ189" s="346">
        <v>2</v>
      </c>
      <c r="AK189" s="347" t="s">
        <v>968</v>
      </c>
      <c r="AL189" s="349" t="str">
        <f t="shared" si="165"/>
        <v>SGP-1</v>
      </c>
      <c r="AM189" s="348">
        <f t="shared" si="155"/>
        <v>80</v>
      </c>
      <c r="AN189" s="350">
        <f t="shared" si="166"/>
        <v>63.33</v>
      </c>
      <c r="AO189" s="346">
        <v>6</v>
      </c>
      <c r="AP189" s="346">
        <v>380</v>
      </c>
      <c r="AQ189" s="346">
        <f t="shared" si="156"/>
        <v>2780</v>
      </c>
      <c r="AR189" s="348">
        <f t="shared" si="157"/>
        <v>61</v>
      </c>
      <c r="AS189" s="346">
        <v>9</v>
      </c>
      <c r="AT189" s="348">
        <f t="shared" si="158"/>
        <v>55</v>
      </c>
      <c r="AU189" s="346">
        <v>41</v>
      </c>
      <c r="AV189" s="348">
        <f t="shared" si="159"/>
        <v>100</v>
      </c>
      <c r="AW189" s="346">
        <v>53</v>
      </c>
      <c r="AX189" s="348">
        <f t="shared" si="160"/>
        <v>95</v>
      </c>
      <c r="AY189" s="346">
        <v>40</v>
      </c>
      <c r="AZ189" s="348">
        <f t="shared" si="161"/>
        <v>93</v>
      </c>
      <c r="BA189" s="351">
        <v>5.2</v>
      </c>
      <c r="BB189" s="348">
        <f t="shared" si="162"/>
        <v>73</v>
      </c>
      <c r="BC189" s="350">
        <f t="shared" si="167"/>
        <v>83.2</v>
      </c>
      <c r="BD189" s="350">
        <f t="shared" si="168"/>
        <v>72.099999999999994</v>
      </c>
      <c r="BE189" s="346" t="s">
        <v>450</v>
      </c>
      <c r="BF189" s="352">
        <v>0.56000000000000005</v>
      </c>
      <c r="BG189" s="353" t="str">
        <f t="shared" si="169"/>
        <v>"</v>
      </c>
      <c r="BH189" s="354">
        <f t="shared" si="170"/>
        <v>69.47</v>
      </c>
      <c r="BI189" s="350">
        <f t="shared" si="171"/>
        <v>37</v>
      </c>
      <c r="BJ189" s="113" t="str">
        <f t="shared" si="172"/>
        <v>TL</v>
      </c>
      <c r="BK189" s="347" t="str">
        <f t="shared" si="198"/>
        <v xml:space="preserve">NSA=N-7(30)(NM-= HAS-2, LD-2, XBEEN, HEX-2),                    </v>
      </c>
      <c r="BR189" s="307"/>
      <c r="BS189" s="51" t="str">
        <f t="shared" si="173"/>
        <v>L</v>
      </c>
      <c r="BT189" s="51" t="str">
        <f t="shared" si="174"/>
        <v>TL</v>
      </c>
      <c r="BU189" s="51" t="str">
        <f t="shared" si="175"/>
        <v>L</v>
      </c>
      <c r="BV189" s="51" t="str">
        <f t="shared" si="176"/>
        <v>L</v>
      </c>
      <c r="BW189" s="51" t="str">
        <f t="shared" si="177"/>
        <v>L</v>
      </c>
      <c r="BX189" s="51" t="str">
        <f t="shared" si="178"/>
        <v>L</v>
      </c>
      <c r="BY189" s="51" t="str">
        <f t="shared" si="179"/>
        <v>L</v>
      </c>
      <c r="BZ189" s="51" t="str">
        <f t="shared" si="180"/>
        <v>L</v>
      </c>
      <c r="CA189" s="51" t="str">
        <f t="shared" si="181"/>
        <v>L</v>
      </c>
      <c r="CB189" s="51" t="str">
        <f t="shared" si="182"/>
        <v>L</v>
      </c>
      <c r="CC189" s="51" t="str">
        <f t="shared" si="163"/>
        <v>L</v>
      </c>
      <c r="CD189" s="51" t="str">
        <f t="shared" si="164"/>
        <v>L</v>
      </c>
      <c r="CE189" s="51" t="str">
        <f t="shared" si="183"/>
        <v>L</v>
      </c>
      <c r="CF189" s="51"/>
      <c r="CH189" s="53" t="str">
        <f t="shared" si="184"/>
        <v/>
      </c>
      <c r="CI189" s="53" t="str">
        <f t="shared" si="185"/>
        <v xml:space="preserve">NSA=N-7(30)(NM-= HAS-2, LD-2, XBEEN, HEX-2),                    </v>
      </c>
      <c r="CJ189" s="54" t="str">
        <f t="shared" si="186"/>
        <v/>
      </c>
      <c r="CK189" s="53" t="str">
        <f t="shared" si="187"/>
        <v/>
      </c>
      <c r="CL189" s="53" t="str">
        <f t="shared" si="188"/>
        <v/>
      </c>
      <c r="CM189" s="53" t="str">
        <f t="shared" si="189"/>
        <v/>
      </c>
      <c r="CN189" s="53" t="str">
        <f t="shared" si="190"/>
        <v/>
      </c>
      <c r="CO189" s="53" t="str">
        <f t="shared" si="191"/>
        <v/>
      </c>
      <c r="CP189" s="53" t="str">
        <f t="shared" si="192"/>
        <v/>
      </c>
      <c r="CQ189" s="53" t="str">
        <f t="shared" si="193"/>
        <v/>
      </c>
      <c r="CR189" s="53" t="str">
        <f t="shared" si="194"/>
        <v/>
      </c>
      <c r="CS189" s="53" t="str">
        <f t="shared" si="195"/>
        <v/>
      </c>
      <c r="CT189" s="53" t="str">
        <f t="shared" si="196"/>
        <v/>
      </c>
      <c r="CU189" s="53" t="str">
        <f t="shared" si="197"/>
        <v/>
      </c>
    </row>
    <row r="190" spans="1:99" ht="81.75" hidden="1" thickBot="1" x14ac:dyDescent="0.35">
      <c r="A190" s="40">
        <v>178</v>
      </c>
      <c r="B190" s="95">
        <v>18</v>
      </c>
      <c r="C190" s="430" t="s">
        <v>837</v>
      </c>
      <c r="D190" s="40" t="s">
        <v>248</v>
      </c>
      <c r="E190" s="420">
        <v>28</v>
      </c>
      <c r="F190" s="422" t="s">
        <v>1035</v>
      </c>
      <c r="G190" s="40" t="s">
        <v>141</v>
      </c>
      <c r="H190" s="411">
        <v>169.4</v>
      </c>
      <c r="I190" s="411">
        <v>65.3</v>
      </c>
      <c r="J190" s="296">
        <f t="shared" si="133"/>
        <v>52.56600000000001</v>
      </c>
      <c r="K190" s="297">
        <f t="shared" si="134"/>
        <v>52.666000000000011</v>
      </c>
      <c r="L190" s="298">
        <f t="shared" si="135"/>
        <v>54.115000000000002</v>
      </c>
      <c r="M190" s="297">
        <f t="shared" si="136"/>
        <v>54.215000000000003</v>
      </c>
      <c r="N190" s="298">
        <f t="shared" si="137"/>
        <v>57.213000000000008</v>
      </c>
      <c r="O190" s="297">
        <f t="shared" si="138"/>
        <v>57.313000000000009</v>
      </c>
      <c r="P190" s="298">
        <f t="shared" si="139"/>
        <v>61.860000000000007</v>
      </c>
      <c r="Q190" s="299">
        <f t="shared" si="140"/>
        <v>61.960000000000008</v>
      </c>
      <c r="R190" s="300">
        <f t="shared" si="141"/>
        <v>62.460000000000008</v>
      </c>
      <c r="S190" s="299">
        <f t="shared" si="142"/>
        <v>62.560000000000009</v>
      </c>
      <c r="T190" s="298">
        <f t="shared" si="143"/>
        <v>62.960000000000008</v>
      </c>
      <c r="U190" s="299">
        <f t="shared" si="144"/>
        <v>63.060000000000009</v>
      </c>
      <c r="V190" s="300">
        <f t="shared" si="145"/>
        <v>67.682000000000002</v>
      </c>
      <c r="W190" s="299">
        <f t="shared" si="146"/>
        <v>67.781999999999996</v>
      </c>
      <c r="X190" s="300">
        <f t="shared" si="147"/>
        <v>70.830000000000013</v>
      </c>
      <c r="Y190" s="299">
        <f t="shared" si="148"/>
        <v>70.930000000000007</v>
      </c>
      <c r="Z190" s="300">
        <f t="shared" si="149"/>
        <v>72.404000000000011</v>
      </c>
      <c r="AA190" s="298">
        <f t="shared" si="150"/>
        <v>72.504000000000005</v>
      </c>
      <c r="AB190" s="97" t="str">
        <f t="shared" si="151"/>
        <v/>
      </c>
      <c r="AC190" s="42" t="str">
        <f t="shared" si="152"/>
        <v>HA</v>
      </c>
      <c r="AD190" s="42">
        <f t="shared" si="153"/>
        <v>80</v>
      </c>
      <c r="AE190" s="346">
        <v>1</v>
      </c>
      <c r="AF190" s="346">
        <v>5</v>
      </c>
      <c r="AG190" s="347" t="s">
        <v>900</v>
      </c>
      <c r="AH190" s="348">
        <f t="shared" si="154"/>
        <v>49</v>
      </c>
      <c r="AI190" s="346">
        <v>0</v>
      </c>
      <c r="AJ190" s="346">
        <v>3</v>
      </c>
      <c r="AK190" s="347" t="s">
        <v>969</v>
      </c>
      <c r="AL190" s="349" t="str">
        <f t="shared" si="165"/>
        <v>SGP-1</v>
      </c>
      <c r="AM190" s="348">
        <f t="shared" si="155"/>
        <v>70</v>
      </c>
      <c r="AN190" s="350">
        <f t="shared" si="166"/>
        <v>66.33</v>
      </c>
      <c r="AO190" s="346">
        <v>6</v>
      </c>
      <c r="AP190" s="346">
        <v>200</v>
      </c>
      <c r="AQ190" s="346">
        <f t="shared" si="156"/>
        <v>2600</v>
      </c>
      <c r="AR190" s="348">
        <f t="shared" si="157"/>
        <v>52</v>
      </c>
      <c r="AS190" s="346">
        <v>10</v>
      </c>
      <c r="AT190" s="348">
        <f t="shared" si="158"/>
        <v>60</v>
      </c>
      <c r="AU190" s="346">
        <v>37</v>
      </c>
      <c r="AV190" s="348">
        <f t="shared" si="159"/>
        <v>80</v>
      </c>
      <c r="AW190" s="346">
        <v>53</v>
      </c>
      <c r="AX190" s="348">
        <f t="shared" si="160"/>
        <v>95</v>
      </c>
      <c r="AY190" s="346">
        <v>21</v>
      </c>
      <c r="AZ190" s="348">
        <f t="shared" si="161"/>
        <v>53</v>
      </c>
      <c r="BA190" s="351">
        <v>5.31</v>
      </c>
      <c r="BB190" s="348">
        <f t="shared" si="162"/>
        <v>69</v>
      </c>
      <c r="BC190" s="350">
        <f t="shared" si="167"/>
        <v>71.400000000000006</v>
      </c>
      <c r="BD190" s="350">
        <f t="shared" si="168"/>
        <v>61.7</v>
      </c>
      <c r="BE190" s="346" t="s">
        <v>448</v>
      </c>
      <c r="BF190" s="352">
        <v>1.1100000000000001</v>
      </c>
      <c r="BG190" s="353" t="str">
        <f t="shared" si="169"/>
        <v>"</v>
      </c>
      <c r="BH190" s="354">
        <f t="shared" si="170"/>
        <v>63.09</v>
      </c>
      <c r="BI190" s="350">
        <f t="shared" si="171"/>
        <v>63.09</v>
      </c>
      <c r="BJ190" s="113" t="str">
        <f t="shared" si="172"/>
        <v>L</v>
      </c>
      <c r="BK190" s="347" t="str">
        <f t="shared" si="198"/>
        <v/>
      </c>
      <c r="BR190" s="307"/>
      <c r="BS190" s="51" t="str">
        <f t="shared" si="173"/>
        <v>L</v>
      </c>
      <c r="BT190" s="51" t="str">
        <f t="shared" si="174"/>
        <v>L</v>
      </c>
      <c r="BU190" s="51" t="str">
        <f t="shared" si="175"/>
        <v>L</v>
      </c>
      <c r="BV190" s="51" t="str">
        <f t="shared" si="176"/>
        <v>L</v>
      </c>
      <c r="BW190" s="51" t="str">
        <f t="shared" si="177"/>
        <v>L</v>
      </c>
      <c r="BX190" s="51" t="str">
        <f t="shared" si="178"/>
        <v>L</v>
      </c>
      <c r="BY190" s="51" t="str">
        <f t="shared" si="179"/>
        <v>L</v>
      </c>
      <c r="BZ190" s="51" t="str">
        <f t="shared" si="180"/>
        <v>L</v>
      </c>
      <c r="CA190" s="51" t="str">
        <f t="shared" si="181"/>
        <v>L</v>
      </c>
      <c r="CB190" s="51" t="str">
        <f t="shared" si="182"/>
        <v>L</v>
      </c>
      <c r="CC190" s="51" t="str">
        <f t="shared" si="163"/>
        <v>L</v>
      </c>
      <c r="CD190" s="51" t="str">
        <f t="shared" si="164"/>
        <v>L</v>
      </c>
      <c r="CE190" s="51" t="str">
        <f t="shared" si="183"/>
        <v>L</v>
      </c>
      <c r="CF190" s="51"/>
      <c r="CH190" s="53" t="str">
        <f t="shared" si="184"/>
        <v/>
      </c>
      <c r="CI190" s="53" t="str">
        <f t="shared" si="185"/>
        <v/>
      </c>
      <c r="CJ190" s="54" t="str">
        <f t="shared" si="186"/>
        <v/>
      </c>
      <c r="CK190" s="53" t="str">
        <f t="shared" si="187"/>
        <v/>
      </c>
      <c r="CL190" s="53" t="str">
        <f t="shared" si="188"/>
        <v/>
      </c>
      <c r="CM190" s="53" t="str">
        <f t="shared" si="189"/>
        <v/>
      </c>
      <c r="CN190" s="53" t="str">
        <f t="shared" si="190"/>
        <v/>
      </c>
      <c r="CO190" s="53" t="str">
        <f t="shared" si="191"/>
        <v/>
      </c>
      <c r="CP190" s="53" t="str">
        <f t="shared" si="192"/>
        <v/>
      </c>
      <c r="CQ190" s="53" t="str">
        <f t="shared" si="193"/>
        <v/>
      </c>
      <c r="CR190" s="53" t="str">
        <f t="shared" si="194"/>
        <v/>
      </c>
      <c r="CS190" s="53" t="str">
        <f t="shared" si="195"/>
        <v/>
      </c>
      <c r="CT190" s="53" t="str">
        <f t="shared" si="196"/>
        <v/>
      </c>
      <c r="CU190" s="53" t="str">
        <f t="shared" si="197"/>
        <v/>
      </c>
    </row>
    <row r="191" spans="1:99" ht="61.5" hidden="1" thickBot="1" x14ac:dyDescent="0.35">
      <c r="A191" s="40">
        <v>179</v>
      </c>
      <c r="B191" s="95">
        <v>19</v>
      </c>
      <c r="C191" s="430" t="s">
        <v>838</v>
      </c>
      <c r="D191" s="40" t="s">
        <v>248</v>
      </c>
      <c r="E191" s="420">
        <v>29</v>
      </c>
      <c r="F191" s="422" t="s">
        <v>1036</v>
      </c>
      <c r="G191" s="40" t="s">
        <v>141</v>
      </c>
      <c r="H191" s="411">
        <v>167.3</v>
      </c>
      <c r="I191" s="411">
        <v>66.099999999999994</v>
      </c>
      <c r="J191" s="296">
        <f t="shared" si="133"/>
        <v>50.959500000000013</v>
      </c>
      <c r="K191" s="297">
        <f t="shared" si="134"/>
        <v>51.059500000000014</v>
      </c>
      <c r="L191" s="298">
        <f t="shared" si="135"/>
        <v>52.461250000000014</v>
      </c>
      <c r="M191" s="297">
        <f t="shared" si="136"/>
        <v>52.561250000000015</v>
      </c>
      <c r="N191" s="298">
        <f t="shared" si="137"/>
        <v>55.464750000000009</v>
      </c>
      <c r="O191" s="297">
        <f t="shared" si="138"/>
        <v>55.564750000000011</v>
      </c>
      <c r="P191" s="298">
        <f t="shared" si="139"/>
        <v>59.970000000000013</v>
      </c>
      <c r="Q191" s="299">
        <f t="shared" si="140"/>
        <v>60.070000000000014</v>
      </c>
      <c r="R191" s="300">
        <f t="shared" si="141"/>
        <v>60.570000000000014</v>
      </c>
      <c r="S191" s="299">
        <f t="shared" si="142"/>
        <v>60.670000000000016</v>
      </c>
      <c r="T191" s="298">
        <f t="shared" si="143"/>
        <v>61.070000000000014</v>
      </c>
      <c r="U191" s="299">
        <f t="shared" si="144"/>
        <v>61.170000000000016</v>
      </c>
      <c r="V191" s="300">
        <f t="shared" si="145"/>
        <v>65.650250000000014</v>
      </c>
      <c r="W191" s="299">
        <f t="shared" si="146"/>
        <v>65.750250000000008</v>
      </c>
      <c r="X191" s="300">
        <f t="shared" si="147"/>
        <v>68.703750000000014</v>
      </c>
      <c r="Y191" s="299">
        <f t="shared" si="148"/>
        <v>68.803750000000008</v>
      </c>
      <c r="Z191" s="300">
        <f t="shared" si="149"/>
        <v>70.230500000000021</v>
      </c>
      <c r="AA191" s="298">
        <f t="shared" si="150"/>
        <v>70.330500000000015</v>
      </c>
      <c r="AB191" s="97" t="str">
        <f t="shared" si="151"/>
        <v/>
      </c>
      <c r="AC191" s="42" t="str">
        <f t="shared" si="152"/>
        <v>NA</v>
      </c>
      <c r="AD191" s="42">
        <f t="shared" si="153"/>
        <v>60</v>
      </c>
      <c r="AE191" s="346">
        <v>0</v>
      </c>
      <c r="AF191" s="346">
        <v>6</v>
      </c>
      <c r="AG191" s="347" t="s">
        <v>901</v>
      </c>
      <c r="AH191" s="348">
        <f t="shared" si="154"/>
        <v>40</v>
      </c>
      <c r="AI191" s="346">
        <v>0</v>
      </c>
      <c r="AJ191" s="346">
        <v>3</v>
      </c>
      <c r="AK191" s="347" t="s">
        <v>970</v>
      </c>
      <c r="AL191" s="349" t="str">
        <f t="shared" si="165"/>
        <v>SGP-1</v>
      </c>
      <c r="AM191" s="348">
        <f t="shared" si="155"/>
        <v>70</v>
      </c>
      <c r="AN191" s="350">
        <f t="shared" si="166"/>
        <v>56.67</v>
      </c>
      <c r="AO191" s="346">
        <v>6</v>
      </c>
      <c r="AP191" s="346">
        <v>190</v>
      </c>
      <c r="AQ191" s="346">
        <f t="shared" si="156"/>
        <v>2590</v>
      </c>
      <c r="AR191" s="348">
        <f t="shared" si="157"/>
        <v>51</v>
      </c>
      <c r="AS191" s="346">
        <v>17</v>
      </c>
      <c r="AT191" s="348">
        <f t="shared" si="158"/>
        <v>95</v>
      </c>
      <c r="AU191" s="346">
        <v>41</v>
      </c>
      <c r="AV191" s="348">
        <f t="shared" si="159"/>
        <v>100</v>
      </c>
      <c r="AW191" s="346">
        <v>52</v>
      </c>
      <c r="AX191" s="348">
        <f t="shared" si="160"/>
        <v>90</v>
      </c>
      <c r="AY191" s="346">
        <v>31</v>
      </c>
      <c r="AZ191" s="348">
        <f t="shared" si="161"/>
        <v>74</v>
      </c>
      <c r="BA191" s="351">
        <v>5.22</v>
      </c>
      <c r="BB191" s="348">
        <f t="shared" si="162"/>
        <v>72</v>
      </c>
      <c r="BC191" s="350">
        <f t="shared" si="167"/>
        <v>86.2</v>
      </c>
      <c r="BD191" s="350">
        <f t="shared" si="168"/>
        <v>68.599999999999994</v>
      </c>
      <c r="BE191" s="346" t="s">
        <v>450</v>
      </c>
      <c r="BF191" s="352">
        <v>0.57999999999999996</v>
      </c>
      <c r="BG191" s="353" t="str">
        <f t="shared" si="169"/>
        <v>"</v>
      </c>
      <c r="BH191" s="354">
        <f t="shared" si="170"/>
        <v>65.02</v>
      </c>
      <c r="BI191" s="350">
        <f t="shared" si="171"/>
        <v>65.02</v>
      </c>
      <c r="BJ191" s="113" t="str">
        <f t="shared" si="172"/>
        <v>L</v>
      </c>
      <c r="BK191" s="347" t="str">
        <f t="shared" si="198"/>
        <v/>
      </c>
      <c r="BR191" s="307"/>
      <c r="BS191" s="51" t="str">
        <f t="shared" si="173"/>
        <v>L</v>
      </c>
      <c r="BT191" s="51" t="str">
        <f t="shared" si="174"/>
        <v>L</v>
      </c>
      <c r="BU191" s="51" t="str">
        <f t="shared" si="175"/>
        <v>L</v>
      </c>
      <c r="BV191" s="51" t="str">
        <f t="shared" si="176"/>
        <v>L</v>
      </c>
      <c r="BW191" s="51" t="str">
        <f t="shared" si="177"/>
        <v>L</v>
      </c>
      <c r="BX191" s="51" t="str">
        <f t="shared" si="178"/>
        <v>L</v>
      </c>
      <c r="BY191" s="51" t="str">
        <f t="shared" si="179"/>
        <v>L</v>
      </c>
      <c r="BZ191" s="51" t="str">
        <f t="shared" si="180"/>
        <v>L</v>
      </c>
      <c r="CA191" s="51" t="str">
        <f t="shared" si="181"/>
        <v>L</v>
      </c>
      <c r="CB191" s="51" t="str">
        <f t="shared" si="182"/>
        <v>L</v>
      </c>
      <c r="CC191" s="51" t="str">
        <f t="shared" si="163"/>
        <v>L</v>
      </c>
      <c r="CD191" s="51" t="str">
        <f t="shared" si="164"/>
        <v>L</v>
      </c>
      <c r="CE191" s="51" t="str">
        <f t="shared" si="183"/>
        <v>L</v>
      </c>
      <c r="CF191" s="51"/>
      <c r="CH191" s="53" t="str">
        <f t="shared" si="184"/>
        <v/>
      </c>
      <c r="CI191" s="53" t="str">
        <f t="shared" si="185"/>
        <v/>
      </c>
      <c r="CJ191" s="54" t="str">
        <f t="shared" si="186"/>
        <v/>
      </c>
      <c r="CK191" s="53" t="str">
        <f t="shared" si="187"/>
        <v/>
      </c>
      <c r="CL191" s="53" t="str">
        <f t="shared" si="188"/>
        <v/>
      </c>
      <c r="CM191" s="53" t="str">
        <f t="shared" si="189"/>
        <v/>
      </c>
      <c r="CN191" s="53" t="str">
        <f t="shared" si="190"/>
        <v/>
      </c>
      <c r="CO191" s="53" t="str">
        <f t="shared" si="191"/>
        <v/>
      </c>
      <c r="CP191" s="53" t="str">
        <f t="shared" si="192"/>
        <v/>
      </c>
      <c r="CQ191" s="53" t="str">
        <f t="shared" si="193"/>
        <v/>
      </c>
      <c r="CR191" s="53" t="str">
        <f t="shared" si="194"/>
        <v/>
      </c>
      <c r="CS191" s="53" t="str">
        <f t="shared" si="195"/>
        <v/>
      </c>
      <c r="CT191" s="53" t="str">
        <f t="shared" si="196"/>
        <v/>
      </c>
      <c r="CU191" s="53" t="str">
        <f t="shared" si="197"/>
        <v/>
      </c>
    </row>
    <row r="192" spans="1:99" ht="81.75" hidden="1" thickBot="1" x14ac:dyDescent="0.35">
      <c r="A192" s="40">
        <v>180</v>
      </c>
      <c r="B192" s="95">
        <v>20</v>
      </c>
      <c r="C192" s="430" t="s">
        <v>839</v>
      </c>
      <c r="D192" s="40" t="s">
        <v>248</v>
      </c>
      <c r="E192" s="420">
        <v>30</v>
      </c>
      <c r="F192" s="422" t="s">
        <v>1037</v>
      </c>
      <c r="G192" s="40" t="s">
        <v>141</v>
      </c>
      <c r="H192" s="411">
        <v>178.1</v>
      </c>
      <c r="I192" s="411">
        <v>67.099999999999994</v>
      </c>
      <c r="J192" s="296">
        <f t="shared" si="133"/>
        <v>59.221499999999992</v>
      </c>
      <c r="K192" s="297">
        <f t="shared" si="134"/>
        <v>59.321499999999993</v>
      </c>
      <c r="L192" s="298">
        <f t="shared" si="135"/>
        <v>60.966249999999995</v>
      </c>
      <c r="M192" s="297">
        <f t="shared" si="136"/>
        <v>61.066249999999997</v>
      </c>
      <c r="N192" s="298">
        <f t="shared" si="137"/>
        <v>64.455749999999995</v>
      </c>
      <c r="O192" s="297">
        <f t="shared" si="138"/>
        <v>64.555749999999989</v>
      </c>
      <c r="P192" s="298">
        <f t="shared" si="139"/>
        <v>69.69</v>
      </c>
      <c r="Q192" s="299">
        <f t="shared" si="140"/>
        <v>69.789999999999992</v>
      </c>
      <c r="R192" s="300">
        <f t="shared" si="141"/>
        <v>70.289999999999992</v>
      </c>
      <c r="S192" s="299">
        <f t="shared" si="142"/>
        <v>70.389999999999986</v>
      </c>
      <c r="T192" s="298">
        <f t="shared" si="143"/>
        <v>70.789999999999992</v>
      </c>
      <c r="U192" s="299">
        <f t="shared" si="144"/>
        <v>70.889999999999986</v>
      </c>
      <c r="V192" s="300">
        <f t="shared" si="145"/>
        <v>76.099249999999998</v>
      </c>
      <c r="W192" s="299">
        <f t="shared" si="146"/>
        <v>76.199249999999992</v>
      </c>
      <c r="X192" s="300">
        <f t="shared" si="147"/>
        <v>79.638749999999987</v>
      </c>
      <c r="Y192" s="299">
        <f t="shared" si="148"/>
        <v>79.738749999999982</v>
      </c>
      <c r="Z192" s="300">
        <f t="shared" si="149"/>
        <v>81.408499999999989</v>
      </c>
      <c r="AA192" s="298">
        <f t="shared" si="150"/>
        <v>81.508499999999984</v>
      </c>
      <c r="AB192" s="97" t="str">
        <f t="shared" si="151"/>
        <v/>
      </c>
      <c r="AC192" s="42" t="str">
        <f t="shared" si="152"/>
        <v>HB</v>
      </c>
      <c r="AD192" s="42">
        <f t="shared" si="153"/>
        <v>70</v>
      </c>
      <c r="AE192" s="346">
        <v>0</v>
      </c>
      <c r="AF192" s="346">
        <v>4</v>
      </c>
      <c r="AG192" s="347" t="s">
        <v>902</v>
      </c>
      <c r="AH192" s="348">
        <f t="shared" si="154"/>
        <v>60</v>
      </c>
      <c r="AI192" s="346">
        <v>0</v>
      </c>
      <c r="AJ192" s="346">
        <v>3</v>
      </c>
      <c r="AK192" s="347" t="s">
        <v>971</v>
      </c>
      <c r="AL192" s="349" t="str">
        <f t="shared" si="165"/>
        <v>SGP-1</v>
      </c>
      <c r="AM192" s="348">
        <f t="shared" si="155"/>
        <v>70</v>
      </c>
      <c r="AN192" s="350">
        <f t="shared" si="166"/>
        <v>66.67</v>
      </c>
      <c r="AO192" s="346">
        <v>7</v>
      </c>
      <c r="AP192" s="346">
        <v>310</v>
      </c>
      <c r="AQ192" s="346">
        <f t="shared" si="156"/>
        <v>3110</v>
      </c>
      <c r="AR192" s="348">
        <f t="shared" si="157"/>
        <v>79</v>
      </c>
      <c r="AS192" s="346">
        <v>16</v>
      </c>
      <c r="AT192" s="348">
        <f t="shared" si="158"/>
        <v>90</v>
      </c>
      <c r="AU192" s="346">
        <v>41</v>
      </c>
      <c r="AV192" s="348">
        <f t="shared" si="159"/>
        <v>100</v>
      </c>
      <c r="AW192" s="346">
        <v>54</v>
      </c>
      <c r="AX192" s="348">
        <f t="shared" si="160"/>
        <v>100</v>
      </c>
      <c r="AY192" s="346">
        <v>38</v>
      </c>
      <c r="AZ192" s="348">
        <f t="shared" si="161"/>
        <v>89</v>
      </c>
      <c r="BA192" s="351">
        <v>4.95</v>
      </c>
      <c r="BB192" s="348">
        <f t="shared" si="162"/>
        <v>81</v>
      </c>
      <c r="BC192" s="350">
        <f t="shared" si="167"/>
        <v>92</v>
      </c>
      <c r="BD192" s="350">
        <f t="shared" si="168"/>
        <v>85.5</v>
      </c>
      <c r="BE192" s="346" t="s">
        <v>450</v>
      </c>
      <c r="BF192" s="352">
        <v>0.53</v>
      </c>
      <c r="BG192" s="353" t="str">
        <f t="shared" si="169"/>
        <v>"</v>
      </c>
      <c r="BH192" s="354">
        <f t="shared" si="170"/>
        <v>79.849999999999994</v>
      </c>
      <c r="BI192" s="350">
        <f t="shared" si="171"/>
        <v>79.849999999999994</v>
      </c>
      <c r="BJ192" s="113" t="str">
        <f t="shared" si="172"/>
        <v>L</v>
      </c>
      <c r="BK192" s="347" t="str">
        <f t="shared" si="198"/>
        <v/>
      </c>
      <c r="BR192" s="307"/>
      <c r="BS192" s="51" t="str">
        <f t="shared" si="173"/>
        <v>L</v>
      </c>
      <c r="BT192" s="51" t="str">
        <f t="shared" si="174"/>
        <v>L</v>
      </c>
      <c r="BU192" s="51" t="str">
        <f t="shared" si="175"/>
        <v>L</v>
      </c>
      <c r="BV192" s="51" t="str">
        <f t="shared" si="176"/>
        <v>L</v>
      </c>
      <c r="BW192" s="51" t="str">
        <f t="shared" si="177"/>
        <v>L</v>
      </c>
      <c r="BX192" s="51" t="str">
        <f t="shared" si="178"/>
        <v>L</v>
      </c>
      <c r="BY192" s="51" t="str">
        <f t="shared" si="179"/>
        <v>L</v>
      </c>
      <c r="BZ192" s="51" t="str">
        <f t="shared" si="180"/>
        <v>L</v>
      </c>
      <c r="CA192" s="51" t="str">
        <f t="shared" si="181"/>
        <v>L</v>
      </c>
      <c r="CB192" s="51" t="str">
        <f t="shared" si="182"/>
        <v>L</v>
      </c>
      <c r="CC192" s="51" t="str">
        <f t="shared" si="163"/>
        <v>L</v>
      </c>
      <c r="CD192" s="51" t="str">
        <f t="shared" si="164"/>
        <v>L</v>
      </c>
      <c r="CE192" s="51" t="str">
        <f t="shared" si="183"/>
        <v>L</v>
      </c>
      <c r="CF192" s="51"/>
      <c r="CH192" s="53" t="str">
        <f t="shared" si="184"/>
        <v/>
      </c>
      <c r="CI192" s="53" t="str">
        <f t="shared" si="185"/>
        <v/>
      </c>
      <c r="CJ192" s="54" t="str">
        <f t="shared" si="186"/>
        <v/>
      </c>
      <c r="CK192" s="53" t="str">
        <f t="shared" si="187"/>
        <v/>
      </c>
      <c r="CL192" s="53" t="str">
        <f t="shared" si="188"/>
        <v/>
      </c>
      <c r="CM192" s="53" t="str">
        <f t="shared" si="189"/>
        <v/>
      </c>
      <c r="CN192" s="53" t="str">
        <f t="shared" si="190"/>
        <v/>
      </c>
      <c r="CO192" s="53" t="str">
        <f t="shared" si="191"/>
        <v/>
      </c>
      <c r="CP192" s="53" t="str">
        <f t="shared" si="192"/>
        <v/>
      </c>
      <c r="CQ192" s="53" t="str">
        <f t="shared" si="193"/>
        <v/>
      </c>
      <c r="CR192" s="53" t="str">
        <f t="shared" si="194"/>
        <v/>
      </c>
      <c r="CS192" s="53" t="str">
        <f t="shared" si="195"/>
        <v/>
      </c>
      <c r="CT192" s="53" t="str">
        <f t="shared" si="196"/>
        <v/>
      </c>
      <c r="CU192" s="53" t="str">
        <f t="shared" si="197"/>
        <v/>
      </c>
    </row>
    <row r="193" spans="1:99" ht="61.5" hidden="1" thickBot="1" x14ac:dyDescent="0.35">
      <c r="A193" s="40">
        <v>181</v>
      </c>
      <c r="B193" s="95">
        <v>21</v>
      </c>
      <c r="C193" s="430" t="s">
        <v>840</v>
      </c>
      <c r="D193" s="40" t="s">
        <v>248</v>
      </c>
      <c r="E193" s="407">
        <v>36</v>
      </c>
      <c r="F193" s="435" t="s">
        <v>1068</v>
      </c>
      <c r="G193" s="40" t="s">
        <v>141</v>
      </c>
      <c r="H193" s="411">
        <v>168.1</v>
      </c>
      <c r="I193" s="411">
        <v>68.099999999999994</v>
      </c>
      <c r="J193" s="296">
        <f t="shared" si="133"/>
        <v>51.5715</v>
      </c>
      <c r="K193" s="297">
        <f t="shared" si="134"/>
        <v>51.671500000000002</v>
      </c>
      <c r="L193" s="298">
        <f t="shared" si="135"/>
        <v>53.091249999999995</v>
      </c>
      <c r="M193" s="297">
        <f t="shared" si="136"/>
        <v>53.191249999999997</v>
      </c>
      <c r="N193" s="298">
        <f t="shared" si="137"/>
        <v>56.130749999999999</v>
      </c>
      <c r="O193" s="297">
        <f t="shared" si="138"/>
        <v>56.23075</v>
      </c>
      <c r="P193" s="298">
        <f t="shared" si="139"/>
        <v>60.69</v>
      </c>
      <c r="Q193" s="299">
        <f t="shared" si="140"/>
        <v>60.79</v>
      </c>
      <c r="R193" s="300">
        <f t="shared" si="141"/>
        <v>61.29</v>
      </c>
      <c r="S193" s="299">
        <f t="shared" si="142"/>
        <v>61.39</v>
      </c>
      <c r="T193" s="298">
        <f t="shared" si="143"/>
        <v>61.79</v>
      </c>
      <c r="U193" s="299">
        <f t="shared" si="144"/>
        <v>61.89</v>
      </c>
      <c r="V193" s="300">
        <f t="shared" si="145"/>
        <v>66.424250000000001</v>
      </c>
      <c r="W193" s="299">
        <f t="shared" si="146"/>
        <v>66.524249999999995</v>
      </c>
      <c r="X193" s="300">
        <f t="shared" si="147"/>
        <v>69.513750000000002</v>
      </c>
      <c r="Y193" s="299">
        <f t="shared" si="148"/>
        <v>69.613749999999996</v>
      </c>
      <c r="Z193" s="300">
        <f t="shared" si="149"/>
        <v>71.058499999999995</v>
      </c>
      <c r="AA193" s="298">
        <f t="shared" si="150"/>
        <v>71.158499999999989</v>
      </c>
      <c r="AB193" s="97" t="str">
        <f t="shared" si="151"/>
        <v/>
      </c>
      <c r="AC193" s="42" t="str">
        <f t="shared" si="152"/>
        <v>NA</v>
      </c>
      <c r="AD193" s="42">
        <f t="shared" si="153"/>
        <v>60</v>
      </c>
      <c r="AE193" s="346">
        <v>0</v>
      </c>
      <c r="AF193" s="346">
        <v>6</v>
      </c>
      <c r="AG193" s="347" t="s">
        <v>903</v>
      </c>
      <c r="AH193" s="348">
        <f t="shared" si="154"/>
        <v>40</v>
      </c>
      <c r="AI193" s="346">
        <v>0</v>
      </c>
      <c r="AJ193" s="346">
        <v>2</v>
      </c>
      <c r="AK193" s="347" t="s">
        <v>797</v>
      </c>
      <c r="AL193" s="349" t="str">
        <f t="shared" si="165"/>
        <v>SGP-1</v>
      </c>
      <c r="AM193" s="348">
        <f t="shared" si="155"/>
        <v>80</v>
      </c>
      <c r="AN193" s="350">
        <f t="shared" si="166"/>
        <v>60</v>
      </c>
      <c r="AO193" s="346">
        <v>6</v>
      </c>
      <c r="AP193" s="346">
        <v>160</v>
      </c>
      <c r="AQ193" s="346">
        <f t="shared" si="156"/>
        <v>2560</v>
      </c>
      <c r="AR193" s="348">
        <f t="shared" si="157"/>
        <v>50</v>
      </c>
      <c r="AS193" s="346">
        <v>17</v>
      </c>
      <c r="AT193" s="348">
        <f t="shared" si="158"/>
        <v>95</v>
      </c>
      <c r="AU193" s="346">
        <v>41</v>
      </c>
      <c r="AV193" s="348">
        <f t="shared" si="159"/>
        <v>100</v>
      </c>
      <c r="AW193" s="346">
        <v>54</v>
      </c>
      <c r="AX193" s="348">
        <f t="shared" si="160"/>
        <v>100</v>
      </c>
      <c r="AY193" s="346">
        <v>33</v>
      </c>
      <c r="AZ193" s="348">
        <f t="shared" si="161"/>
        <v>78</v>
      </c>
      <c r="BA193" s="351">
        <v>4.9000000000000004</v>
      </c>
      <c r="BB193" s="348">
        <f t="shared" si="162"/>
        <v>83</v>
      </c>
      <c r="BC193" s="350">
        <f t="shared" si="167"/>
        <v>91.2</v>
      </c>
      <c r="BD193" s="350">
        <f t="shared" si="168"/>
        <v>70.599999999999994</v>
      </c>
      <c r="BE193" s="346" t="s">
        <v>450</v>
      </c>
      <c r="BF193" s="352">
        <v>0.54</v>
      </c>
      <c r="BG193" s="353" t="str">
        <f t="shared" si="169"/>
        <v>"</v>
      </c>
      <c r="BH193" s="354">
        <f t="shared" si="170"/>
        <v>67.42</v>
      </c>
      <c r="BI193" s="350">
        <f t="shared" si="171"/>
        <v>67.42</v>
      </c>
      <c r="BJ193" s="113" t="str">
        <f t="shared" si="172"/>
        <v>L</v>
      </c>
      <c r="BK193" s="347" t="str">
        <f t="shared" si="198"/>
        <v/>
      </c>
      <c r="BR193" s="307"/>
      <c r="BS193" s="51" t="str">
        <f t="shared" si="173"/>
        <v>L</v>
      </c>
      <c r="BT193" s="51" t="str">
        <f t="shared" si="174"/>
        <v>L</v>
      </c>
      <c r="BU193" s="51" t="str">
        <f t="shared" si="175"/>
        <v>L</v>
      </c>
      <c r="BV193" s="51" t="str">
        <f t="shared" si="176"/>
        <v>L</v>
      </c>
      <c r="BW193" s="51" t="str">
        <f t="shared" si="177"/>
        <v>L</v>
      </c>
      <c r="BX193" s="51" t="str">
        <f t="shared" si="178"/>
        <v>L</v>
      </c>
      <c r="BY193" s="51" t="str">
        <f t="shared" si="179"/>
        <v>L</v>
      </c>
      <c r="BZ193" s="51" t="str">
        <f t="shared" si="180"/>
        <v>L</v>
      </c>
      <c r="CA193" s="51" t="str">
        <f t="shared" si="181"/>
        <v>L</v>
      </c>
      <c r="CB193" s="51" t="str">
        <f t="shared" si="182"/>
        <v>L</v>
      </c>
      <c r="CC193" s="51" t="str">
        <f t="shared" si="163"/>
        <v>L</v>
      </c>
      <c r="CD193" s="51" t="str">
        <f t="shared" si="164"/>
        <v>L</v>
      </c>
      <c r="CE193" s="51" t="str">
        <f t="shared" si="183"/>
        <v>L</v>
      </c>
      <c r="CF193" s="51"/>
      <c r="CH193" s="53" t="str">
        <f t="shared" si="184"/>
        <v/>
      </c>
      <c r="CI193" s="53" t="str">
        <f t="shared" si="185"/>
        <v/>
      </c>
      <c r="CJ193" s="54" t="str">
        <f t="shared" si="186"/>
        <v/>
      </c>
      <c r="CK193" s="53" t="str">
        <f t="shared" si="187"/>
        <v/>
      </c>
      <c r="CL193" s="53" t="str">
        <f t="shared" si="188"/>
        <v/>
      </c>
      <c r="CM193" s="53" t="str">
        <f t="shared" si="189"/>
        <v/>
      </c>
      <c r="CN193" s="53" t="str">
        <f t="shared" si="190"/>
        <v/>
      </c>
      <c r="CO193" s="53" t="str">
        <f t="shared" si="191"/>
        <v/>
      </c>
      <c r="CP193" s="53" t="str">
        <f t="shared" si="192"/>
        <v/>
      </c>
      <c r="CQ193" s="53" t="str">
        <f t="shared" si="193"/>
        <v/>
      </c>
      <c r="CR193" s="53" t="str">
        <f t="shared" si="194"/>
        <v/>
      </c>
      <c r="CS193" s="53" t="str">
        <f t="shared" si="195"/>
        <v/>
      </c>
      <c r="CT193" s="53" t="str">
        <f t="shared" si="196"/>
        <v/>
      </c>
      <c r="CU193" s="53" t="str">
        <f t="shared" si="197"/>
        <v/>
      </c>
    </row>
    <row r="194" spans="1:99" ht="81.75" hidden="1" thickBot="1" x14ac:dyDescent="0.35">
      <c r="A194" s="40">
        <v>182</v>
      </c>
      <c r="B194" s="95">
        <v>22</v>
      </c>
      <c r="C194" s="430" t="s">
        <v>841</v>
      </c>
      <c r="D194" s="40" t="s">
        <v>248</v>
      </c>
      <c r="E194" s="407">
        <v>37</v>
      </c>
      <c r="F194" s="422" t="s">
        <v>1038</v>
      </c>
      <c r="G194" s="40" t="s">
        <v>141</v>
      </c>
      <c r="H194" s="411">
        <v>163.1</v>
      </c>
      <c r="I194" s="411">
        <v>57.8</v>
      </c>
      <c r="J194" s="296">
        <f t="shared" si="133"/>
        <v>47.746499999999997</v>
      </c>
      <c r="K194" s="297">
        <f t="shared" si="134"/>
        <v>47.846499999999999</v>
      </c>
      <c r="L194" s="298">
        <f t="shared" si="135"/>
        <v>49.153749999999995</v>
      </c>
      <c r="M194" s="297">
        <f t="shared" si="136"/>
        <v>49.253749999999997</v>
      </c>
      <c r="N194" s="298">
        <f t="shared" si="137"/>
        <v>51.968249999999998</v>
      </c>
      <c r="O194" s="297">
        <f t="shared" si="138"/>
        <v>52.068249999999999</v>
      </c>
      <c r="P194" s="298">
        <f t="shared" si="139"/>
        <v>56.19</v>
      </c>
      <c r="Q194" s="299">
        <f t="shared" si="140"/>
        <v>56.29</v>
      </c>
      <c r="R194" s="300">
        <f t="shared" si="141"/>
        <v>56.79</v>
      </c>
      <c r="S194" s="299">
        <f t="shared" si="142"/>
        <v>56.89</v>
      </c>
      <c r="T194" s="298">
        <f t="shared" si="143"/>
        <v>57.29</v>
      </c>
      <c r="U194" s="299">
        <f t="shared" si="144"/>
        <v>57.39</v>
      </c>
      <c r="V194" s="300">
        <f t="shared" si="145"/>
        <v>61.586749999999995</v>
      </c>
      <c r="W194" s="299">
        <f t="shared" si="146"/>
        <v>61.686749999999996</v>
      </c>
      <c r="X194" s="300">
        <f t="shared" si="147"/>
        <v>64.451250000000002</v>
      </c>
      <c r="Y194" s="299">
        <f t="shared" si="148"/>
        <v>64.551249999999996</v>
      </c>
      <c r="Z194" s="300">
        <f t="shared" si="149"/>
        <v>65.883499999999998</v>
      </c>
      <c r="AA194" s="298">
        <f t="shared" si="150"/>
        <v>65.983499999999992</v>
      </c>
      <c r="AB194" s="97" t="str">
        <f t="shared" si="151"/>
        <v/>
      </c>
      <c r="AC194" s="42" t="str">
        <f t="shared" si="152"/>
        <v>HA</v>
      </c>
      <c r="AD194" s="42">
        <f t="shared" si="153"/>
        <v>80</v>
      </c>
      <c r="AE194" s="346">
        <v>0</v>
      </c>
      <c r="AF194" s="346">
        <v>5</v>
      </c>
      <c r="AG194" s="347" t="s">
        <v>904</v>
      </c>
      <c r="AH194" s="348">
        <f t="shared" si="154"/>
        <v>50</v>
      </c>
      <c r="AI194" s="346">
        <v>0</v>
      </c>
      <c r="AJ194" s="346">
        <v>3</v>
      </c>
      <c r="AK194" s="347" t="s">
        <v>972</v>
      </c>
      <c r="AL194" s="349" t="str">
        <f t="shared" si="165"/>
        <v>SGP-1</v>
      </c>
      <c r="AM194" s="348">
        <f t="shared" si="155"/>
        <v>70</v>
      </c>
      <c r="AN194" s="350">
        <f t="shared" si="166"/>
        <v>66.67</v>
      </c>
      <c r="AO194" s="346">
        <v>7</v>
      </c>
      <c r="AP194" s="346">
        <v>160</v>
      </c>
      <c r="AQ194" s="346">
        <f t="shared" si="156"/>
        <v>2960</v>
      </c>
      <c r="AR194" s="348">
        <f t="shared" si="157"/>
        <v>71</v>
      </c>
      <c r="AS194" s="346">
        <v>18</v>
      </c>
      <c r="AT194" s="348">
        <f t="shared" si="158"/>
        <v>100</v>
      </c>
      <c r="AU194" s="346">
        <v>41</v>
      </c>
      <c r="AV194" s="348">
        <f t="shared" si="159"/>
        <v>100</v>
      </c>
      <c r="AW194" s="346">
        <v>54</v>
      </c>
      <c r="AX194" s="348">
        <f t="shared" si="160"/>
        <v>100</v>
      </c>
      <c r="AY194" s="346">
        <v>43</v>
      </c>
      <c r="AZ194" s="348">
        <f t="shared" si="161"/>
        <v>100</v>
      </c>
      <c r="BA194" s="351">
        <v>5.21</v>
      </c>
      <c r="BB194" s="348">
        <f t="shared" si="162"/>
        <v>73</v>
      </c>
      <c r="BC194" s="350">
        <f t="shared" si="167"/>
        <v>94.6</v>
      </c>
      <c r="BD194" s="350">
        <f t="shared" si="168"/>
        <v>82.8</v>
      </c>
      <c r="BE194" s="346" t="s">
        <v>450</v>
      </c>
      <c r="BF194" s="352">
        <v>0.51</v>
      </c>
      <c r="BG194" s="353" t="str">
        <f t="shared" si="169"/>
        <v>"</v>
      </c>
      <c r="BH194" s="354">
        <f t="shared" si="170"/>
        <v>77.959999999999994</v>
      </c>
      <c r="BI194" s="350">
        <f t="shared" si="171"/>
        <v>77.959999999999994</v>
      </c>
      <c r="BJ194" s="113" t="str">
        <f t="shared" si="172"/>
        <v>L</v>
      </c>
      <c r="BK194" s="347" t="str">
        <f t="shared" si="198"/>
        <v/>
      </c>
      <c r="BR194" s="307"/>
      <c r="BS194" s="51" t="str">
        <f t="shared" si="173"/>
        <v>L</v>
      </c>
      <c r="BT194" s="51" t="str">
        <f t="shared" si="174"/>
        <v>L</v>
      </c>
      <c r="BU194" s="51" t="str">
        <f t="shared" si="175"/>
        <v>L</v>
      </c>
      <c r="BV194" s="51" t="str">
        <f t="shared" si="176"/>
        <v>L</v>
      </c>
      <c r="BW194" s="51" t="str">
        <f t="shared" si="177"/>
        <v>L</v>
      </c>
      <c r="BX194" s="51" t="str">
        <f t="shared" si="178"/>
        <v>L</v>
      </c>
      <c r="BY194" s="51" t="str">
        <f t="shared" si="179"/>
        <v>L</v>
      </c>
      <c r="BZ194" s="51" t="str">
        <f t="shared" si="180"/>
        <v>L</v>
      </c>
      <c r="CA194" s="51" t="str">
        <f t="shared" si="181"/>
        <v>L</v>
      </c>
      <c r="CB194" s="51" t="str">
        <f t="shared" si="182"/>
        <v>L</v>
      </c>
      <c r="CC194" s="51" t="str">
        <f t="shared" si="163"/>
        <v>L</v>
      </c>
      <c r="CD194" s="51" t="str">
        <f t="shared" si="164"/>
        <v>L</v>
      </c>
      <c r="CE194" s="51" t="str">
        <f t="shared" si="183"/>
        <v>L</v>
      </c>
      <c r="CF194" s="51"/>
      <c r="CH194" s="53" t="str">
        <f t="shared" si="184"/>
        <v/>
      </c>
      <c r="CI194" s="53" t="str">
        <f t="shared" si="185"/>
        <v/>
      </c>
      <c r="CJ194" s="54" t="str">
        <f t="shared" si="186"/>
        <v/>
      </c>
      <c r="CK194" s="53" t="str">
        <f t="shared" si="187"/>
        <v/>
      </c>
      <c r="CL194" s="53" t="str">
        <f t="shared" si="188"/>
        <v/>
      </c>
      <c r="CM194" s="53" t="str">
        <f t="shared" si="189"/>
        <v/>
      </c>
      <c r="CN194" s="53" t="str">
        <f t="shared" si="190"/>
        <v/>
      </c>
      <c r="CO194" s="53" t="str">
        <f t="shared" si="191"/>
        <v/>
      </c>
      <c r="CP194" s="53" t="str">
        <f t="shared" si="192"/>
        <v/>
      </c>
      <c r="CQ194" s="53" t="str">
        <f t="shared" si="193"/>
        <v/>
      </c>
      <c r="CR194" s="53" t="str">
        <f t="shared" si="194"/>
        <v/>
      </c>
      <c r="CS194" s="53" t="str">
        <f t="shared" si="195"/>
        <v/>
      </c>
      <c r="CT194" s="53" t="str">
        <f t="shared" si="196"/>
        <v/>
      </c>
      <c r="CU194" s="53" t="str">
        <f t="shared" si="197"/>
        <v/>
      </c>
    </row>
    <row r="195" spans="1:99" ht="102" hidden="1" thickBot="1" x14ac:dyDescent="0.35">
      <c r="A195" s="40">
        <v>183</v>
      </c>
      <c r="B195" s="95">
        <v>23</v>
      </c>
      <c r="C195" s="430" t="s">
        <v>842</v>
      </c>
      <c r="D195" s="40" t="s">
        <v>248</v>
      </c>
      <c r="E195" s="407">
        <v>38</v>
      </c>
      <c r="F195" s="422" t="s">
        <v>1039</v>
      </c>
      <c r="G195" s="40" t="s">
        <v>141</v>
      </c>
      <c r="H195" s="411">
        <v>166.6</v>
      </c>
      <c r="I195" s="411">
        <v>54.5</v>
      </c>
      <c r="J195" s="296">
        <f t="shared" si="133"/>
        <v>50.423999999999999</v>
      </c>
      <c r="K195" s="297">
        <f t="shared" si="134"/>
        <v>50.524000000000001</v>
      </c>
      <c r="L195" s="298">
        <f t="shared" si="135"/>
        <v>51.91</v>
      </c>
      <c r="M195" s="297">
        <f t="shared" si="136"/>
        <v>52.01</v>
      </c>
      <c r="N195" s="298">
        <f t="shared" si="137"/>
        <v>54.881999999999998</v>
      </c>
      <c r="O195" s="297">
        <f t="shared" si="138"/>
        <v>54.981999999999999</v>
      </c>
      <c r="P195" s="298">
        <f t="shared" si="139"/>
        <v>59.339999999999996</v>
      </c>
      <c r="Q195" s="299">
        <f t="shared" si="140"/>
        <v>59.44</v>
      </c>
      <c r="R195" s="300">
        <f t="shared" si="141"/>
        <v>59.94</v>
      </c>
      <c r="S195" s="299">
        <f t="shared" si="142"/>
        <v>60.04</v>
      </c>
      <c r="T195" s="298">
        <f t="shared" si="143"/>
        <v>60.44</v>
      </c>
      <c r="U195" s="299">
        <f t="shared" si="144"/>
        <v>60.54</v>
      </c>
      <c r="V195" s="300">
        <f t="shared" si="145"/>
        <v>64.972999999999999</v>
      </c>
      <c r="W195" s="299">
        <f t="shared" si="146"/>
        <v>65.072999999999993</v>
      </c>
      <c r="X195" s="300">
        <f t="shared" si="147"/>
        <v>67.995000000000005</v>
      </c>
      <c r="Y195" s="299">
        <f t="shared" si="148"/>
        <v>68.094999999999999</v>
      </c>
      <c r="Z195" s="300">
        <f t="shared" si="149"/>
        <v>69.506</v>
      </c>
      <c r="AA195" s="298">
        <f t="shared" si="150"/>
        <v>69.605999999999995</v>
      </c>
      <c r="AB195" s="97" t="str">
        <f t="shared" si="151"/>
        <v/>
      </c>
      <c r="AC195" s="42" t="str">
        <f t="shared" si="152"/>
        <v>NB</v>
      </c>
      <c r="AD195" s="42">
        <f t="shared" si="153"/>
        <v>50</v>
      </c>
      <c r="AE195" s="346">
        <v>0</v>
      </c>
      <c r="AF195" s="346">
        <v>7</v>
      </c>
      <c r="AG195" s="347" t="s">
        <v>905</v>
      </c>
      <c r="AH195" s="348">
        <f t="shared" si="154"/>
        <v>30</v>
      </c>
      <c r="AI195" s="346">
        <v>0</v>
      </c>
      <c r="AJ195" s="346">
        <v>3</v>
      </c>
      <c r="AK195" s="347" t="s">
        <v>973</v>
      </c>
      <c r="AL195" s="349" t="str">
        <f t="shared" si="165"/>
        <v>SGP-1</v>
      </c>
      <c r="AM195" s="348">
        <f t="shared" si="155"/>
        <v>70</v>
      </c>
      <c r="AN195" s="350">
        <f t="shared" si="166"/>
        <v>50</v>
      </c>
      <c r="AO195" s="346">
        <v>6</v>
      </c>
      <c r="AP195" s="346">
        <v>70</v>
      </c>
      <c r="AQ195" s="346">
        <f t="shared" si="156"/>
        <v>2470</v>
      </c>
      <c r="AR195" s="348">
        <f t="shared" si="157"/>
        <v>45</v>
      </c>
      <c r="AS195" s="346">
        <v>18</v>
      </c>
      <c r="AT195" s="348">
        <f t="shared" si="158"/>
        <v>100</v>
      </c>
      <c r="AU195" s="346">
        <v>40</v>
      </c>
      <c r="AV195" s="348">
        <f t="shared" si="159"/>
        <v>95</v>
      </c>
      <c r="AW195" s="346">
        <v>54</v>
      </c>
      <c r="AX195" s="348">
        <f t="shared" si="160"/>
        <v>100</v>
      </c>
      <c r="AY195" s="346">
        <v>43</v>
      </c>
      <c r="AZ195" s="348">
        <f t="shared" si="161"/>
        <v>100</v>
      </c>
      <c r="BA195" s="351">
        <v>4.5</v>
      </c>
      <c r="BB195" s="348">
        <f t="shared" si="162"/>
        <v>96</v>
      </c>
      <c r="BC195" s="350">
        <f t="shared" si="167"/>
        <v>98.2</v>
      </c>
      <c r="BD195" s="350">
        <f t="shared" si="168"/>
        <v>71.599999999999994</v>
      </c>
      <c r="BE195" s="346" t="s">
        <v>448</v>
      </c>
      <c r="BF195" s="352">
        <v>1.06</v>
      </c>
      <c r="BG195" s="353" t="str">
        <f t="shared" si="169"/>
        <v>"</v>
      </c>
      <c r="BH195" s="354">
        <f t="shared" si="170"/>
        <v>65.12</v>
      </c>
      <c r="BI195" s="350">
        <f t="shared" si="171"/>
        <v>36.5</v>
      </c>
      <c r="BJ195" s="113" t="str">
        <f t="shared" si="172"/>
        <v>TL</v>
      </c>
      <c r="BK195" s="347" t="str">
        <f t="shared" si="198"/>
        <v xml:space="preserve">NSA=N-7(30)(NM-= HP, SDR, HAS-2, HEX-2, HAP),                    </v>
      </c>
      <c r="BR195" s="307"/>
      <c r="BS195" s="51" t="str">
        <f t="shared" si="173"/>
        <v>L</v>
      </c>
      <c r="BT195" s="51" t="str">
        <f t="shared" si="174"/>
        <v>TL</v>
      </c>
      <c r="BU195" s="51" t="str">
        <f t="shared" si="175"/>
        <v>L</v>
      </c>
      <c r="BV195" s="51" t="str">
        <f t="shared" si="176"/>
        <v>L</v>
      </c>
      <c r="BW195" s="51" t="str">
        <f t="shared" si="177"/>
        <v>L</v>
      </c>
      <c r="BX195" s="51" t="str">
        <f t="shared" si="178"/>
        <v>L</v>
      </c>
      <c r="BY195" s="51" t="str">
        <f t="shared" si="179"/>
        <v>L</v>
      </c>
      <c r="BZ195" s="51" t="str">
        <f t="shared" si="180"/>
        <v>L</v>
      </c>
      <c r="CA195" s="51" t="str">
        <f t="shared" si="181"/>
        <v>L</v>
      </c>
      <c r="CB195" s="51" t="str">
        <f t="shared" si="182"/>
        <v>L</v>
      </c>
      <c r="CC195" s="51" t="str">
        <f t="shared" si="163"/>
        <v>L</v>
      </c>
      <c r="CD195" s="51" t="str">
        <f t="shared" si="164"/>
        <v>L</v>
      </c>
      <c r="CE195" s="51" t="str">
        <f t="shared" si="183"/>
        <v>L</v>
      </c>
      <c r="CF195" s="51"/>
      <c r="CH195" s="53" t="str">
        <f t="shared" si="184"/>
        <v/>
      </c>
      <c r="CI195" s="53" t="str">
        <f t="shared" si="185"/>
        <v xml:space="preserve">NSA=N-7(30)(NM-= HP, SDR, HAS-2, HEX-2, HAP),                    </v>
      </c>
      <c r="CJ195" s="54" t="str">
        <f t="shared" si="186"/>
        <v/>
      </c>
      <c r="CK195" s="53" t="str">
        <f t="shared" si="187"/>
        <v/>
      </c>
      <c r="CL195" s="53" t="str">
        <f t="shared" si="188"/>
        <v/>
      </c>
      <c r="CM195" s="53" t="str">
        <f t="shared" si="189"/>
        <v/>
      </c>
      <c r="CN195" s="53" t="str">
        <f t="shared" si="190"/>
        <v/>
      </c>
      <c r="CO195" s="53" t="str">
        <f t="shared" si="191"/>
        <v/>
      </c>
      <c r="CP195" s="53" t="str">
        <f t="shared" si="192"/>
        <v/>
      </c>
      <c r="CQ195" s="53" t="str">
        <f t="shared" si="193"/>
        <v/>
      </c>
      <c r="CR195" s="53" t="str">
        <f t="shared" si="194"/>
        <v/>
      </c>
      <c r="CS195" s="53" t="str">
        <f t="shared" si="195"/>
        <v/>
      </c>
      <c r="CT195" s="53" t="str">
        <f t="shared" si="196"/>
        <v/>
      </c>
      <c r="CU195" s="53" t="str">
        <f t="shared" si="197"/>
        <v/>
      </c>
    </row>
    <row r="196" spans="1:99" ht="81.75" hidden="1" thickBot="1" x14ac:dyDescent="0.35">
      <c r="A196" s="40">
        <v>184</v>
      </c>
      <c r="B196" s="95">
        <v>24</v>
      </c>
      <c r="C196" s="430" t="s">
        <v>843</v>
      </c>
      <c r="D196" s="40" t="s">
        <v>248</v>
      </c>
      <c r="E196" s="407">
        <v>39</v>
      </c>
      <c r="F196" s="422" t="s">
        <v>1040</v>
      </c>
      <c r="G196" s="40" t="s">
        <v>141</v>
      </c>
      <c r="H196" s="411">
        <v>165.1</v>
      </c>
      <c r="I196" s="411">
        <v>60.8</v>
      </c>
      <c r="J196" s="296">
        <f t="shared" si="133"/>
        <v>49.276499999999992</v>
      </c>
      <c r="K196" s="297">
        <f t="shared" si="134"/>
        <v>49.376499999999993</v>
      </c>
      <c r="L196" s="298">
        <f t="shared" si="135"/>
        <v>50.728749999999998</v>
      </c>
      <c r="M196" s="297">
        <f t="shared" si="136"/>
        <v>50.828749999999999</v>
      </c>
      <c r="N196" s="298">
        <f t="shared" si="137"/>
        <v>53.633249999999997</v>
      </c>
      <c r="O196" s="297">
        <f t="shared" si="138"/>
        <v>53.733249999999998</v>
      </c>
      <c r="P196" s="298">
        <f t="shared" si="139"/>
        <v>57.989999999999995</v>
      </c>
      <c r="Q196" s="299">
        <f t="shared" si="140"/>
        <v>58.089999999999996</v>
      </c>
      <c r="R196" s="300">
        <f t="shared" si="141"/>
        <v>58.589999999999996</v>
      </c>
      <c r="S196" s="299">
        <f t="shared" si="142"/>
        <v>58.69</v>
      </c>
      <c r="T196" s="298">
        <f t="shared" si="143"/>
        <v>59.089999999999996</v>
      </c>
      <c r="U196" s="299">
        <f t="shared" si="144"/>
        <v>59.19</v>
      </c>
      <c r="V196" s="300">
        <f t="shared" si="145"/>
        <v>63.521749999999997</v>
      </c>
      <c r="W196" s="299">
        <f t="shared" si="146"/>
        <v>63.621749999999999</v>
      </c>
      <c r="X196" s="300">
        <f t="shared" si="147"/>
        <v>66.476249999999993</v>
      </c>
      <c r="Y196" s="299">
        <f t="shared" si="148"/>
        <v>66.576249999999987</v>
      </c>
      <c r="Z196" s="300">
        <f t="shared" si="149"/>
        <v>67.953499999999991</v>
      </c>
      <c r="AA196" s="298">
        <f t="shared" si="150"/>
        <v>68.053499999999985</v>
      </c>
      <c r="AB196" s="97" t="str">
        <f t="shared" si="151"/>
        <v/>
      </c>
      <c r="AC196" s="42" t="str">
        <f t="shared" si="152"/>
        <v>HA</v>
      </c>
      <c r="AD196" s="42">
        <f t="shared" si="153"/>
        <v>80</v>
      </c>
      <c r="AE196" s="346">
        <v>1</v>
      </c>
      <c r="AF196" s="346">
        <v>6</v>
      </c>
      <c r="AG196" s="347" t="s">
        <v>906</v>
      </c>
      <c r="AH196" s="348">
        <f t="shared" si="154"/>
        <v>39</v>
      </c>
      <c r="AI196" s="346">
        <v>0</v>
      </c>
      <c r="AJ196" s="346">
        <v>3</v>
      </c>
      <c r="AK196" s="347" t="s">
        <v>974</v>
      </c>
      <c r="AL196" s="349" t="str">
        <f t="shared" si="165"/>
        <v>SGP-1</v>
      </c>
      <c r="AM196" s="348">
        <f t="shared" si="155"/>
        <v>70</v>
      </c>
      <c r="AN196" s="350">
        <f t="shared" si="166"/>
        <v>63</v>
      </c>
      <c r="AO196" s="346">
        <v>6</v>
      </c>
      <c r="AP196" s="346">
        <v>150</v>
      </c>
      <c r="AQ196" s="346">
        <f t="shared" si="156"/>
        <v>2550</v>
      </c>
      <c r="AR196" s="348">
        <f t="shared" si="157"/>
        <v>49</v>
      </c>
      <c r="AS196" s="346">
        <v>14</v>
      </c>
      <c r="AT196" s="348">
        <f t="shared" si="158"/>
        <v>80</v>
      </c>
      <c r="AU196" s="346">
        <v>41</v>
      </c>
      <c r="AV196" s="348">
        <f t="shared" si="159"/>
        <v>100</v>
      </c>
      <c r="AW196" s="346">
        <v>53</v>
      </c>
      <c r="AX196" s="348">
        <f t="shared" si="160"/>
        <v>95</v>
      </c>
      <c r="AY196" s="346">
        <v>33</v>
      </c>
      <c r="AZ196" s="348">
        <f t="shared" si="161"/>
        <v>78</v>
      </c>
      <c r="BA196" s="351">
        <v>5.3</v>
      </c>
      <c r="BB196" s="348">
        <f t="shared" si="162"/>
        <v>70</v>
      </c>
      <c r="BC196" s="350">
        <f t="shared" si="167"/>
        <v>84.6</v>
      </c>
      <c r="BD196" s="350">
        <f t="shared" si="168"/>
        <v>66.8</v>
      </c>
      <c r="BE196" s="346" t="s">
        <v>448</v>
      </c>
      <c r="BF196" s="352">
        <v>1.07</v>
      </c>
      <c r="BG196" s="353" t="str">
        <f t="shared" si="169"/>
        <v>"</v>
      </c>
      <c r="BH196" s="354">
        <f t="shared" si="170"/>
        <v>65.66</v>
      </c>
      <c r="BI196" s="350">
        <f t="shared" si="171"/>
        <v>65.66</v>
      </c>
      <c r="BJ196" s="113" t="str">
        <f t="shared" si="172"/>
        <v>L</v>
      </c>
      <c r="BK196" s="347" t="str">
        <f t="shared" si="198"/>
        <v/>
      </c>
      <c r="BR196" s="307"/>
      <c r="BS196" s="51" t="str">
        <f t="shared" si="173"/>
        <v>L</v>
      </c>
      <c r="BT196" s="51" t="str">
        <f t="shared" si="174"/>
        <v>L</v>
      </c>
      <c r="BU196" s="51" t="str">
        <f t="shared" si="175"/>
        <v>L</v>
      </c>
      <c r="BV196" s="51" t="str">
        <f t="shared" si="176"/>
        <v>L</v>
      </c>
      <c r="BW196" s="51" t="str">
        <f t="shared" si="177"/>
        <v>L</v>
      </c>
      <c r="BX196" s="51" t="str">
        <f t="shared" si="178"/>
        <v>L</v>
      </c>
      <c r="BY196" s="51" t="str">
        <f t="shared" si="179"/>
        <v>L</v>
      </c>
      <c r="BZ196" s="51" t="str">
        <f t="shared" si="180"/>
        <v>L</v>
      </c>
      <c r="CA196" s="51" t="str">
        <f t="shared" si="181"/>
        <v>L</v>
      </c>
      <c r="CB196" s="51" t="str">
        <f t="shared" si="182"/>
        <v>L</v>
      </c>
      <c r="CC196" s="51" t="str">
        <f t="shared" si="163"/>
        <v>L</v>
      </c>
      <c r="CD196" s="51" t="str">
        <f t="shared" si="164"/>
        <v>L</v>
      </c>
      <c r="CE196" s="51" t="str">
        <f t="shared" si="183"/>
        <v>L</v>
      </c>
      <c r="CF196" s="51"/>
      <c r="CH196" s="53" t="str">
        <f t="shared" si="184"/>
        <v/>
      </c>
      <c r="CI196" s="53" t="str">
        <f t="shared" si="185"/>
        <v/>
      </c>
      <c r="CJ196" s="54" t="str">
        <f t="shared" si="186"/>
        <v/>
      </c>
      <c r="CK196" s="53" t="str">
        <f t="shared" si="187"/>
        <v/>
      </c>
      <c r="CL196" s="53" t="str">
        <f t="shared" si="188"/>
        <v/>
      </c>
      <c r="CM196" s="53" t="str">
        <f t="shared" si="189"/>
        <v/>
      </c>
      <c r="CN196" s="53" t="str">
        <f t="shared" si="190"/>
        <v/>
      </c>
      <c r="CO196" s="53" t="str">
        <f t="shared" si="191"/>
        <v/>
      </c>
      <c r="CP196" s="53" t="str">
        <f t="shared" si="192"/>
        <v/>
      </c>
      <c r="CQ196" s="53" t="str">
        <f t="shared" si="193"/>
        <v/>
      </c>
      <c r="CR196" s="53" t="str">
        <f t="shared" si="194"/>
        <v/>
      </c>
      <c r="CS196" s="53" t="str">
        <f t="shared" si="195"/>
        <v/>
      </c>
      <c r="CT196" s="53" t="str">
        <f t="shared" si="196"/>
        <v/>
      </c>
      <c r="CU196" s="53" t="str">
        <f t="shared" si="197"/>
        <v/>
      </c>
    </row>
    <row r="197" spans="1:99" ht="61.5" hidden="1" thickBot="1" x14ac:dyDescent="0.35">
      <c r="A197" s="40">
        <v>185</v>
      </c>
      <c r="B197" s="95">
        <v>25</v>
      </c>
      <c r="C197" s="430" t="s">
        <v>844</v>
      </c>
      <c r="D197" s="40" t="s">
        <v>248</v>
      </c>
      <c r="E197" s="407">
        <v>40</v>
      </c>
      <c r="F197" s="422" t="s">
        <v>1041</v>
      </c>
      <c r="G197" s="40" t="s">
        <v>141</v>
      </c>
      <c r="H197" s="411">
        <v>175.6</v>
      </c>
      <c r="I197" s="411">
        <v>70.599999999999994</v>
      </c>
      <c r="J197" s="296">
        <f t="shared" si="133"/>
        <v>57.30899999999999</v>
      </c>
      <c r="K197" s="297">
        <f t="shared" si="134"/>
        <v>57.408999999999992</v>
      </c>
      <c r="L197" s="298">
        <f t="shared" si="135"/>
        <v>58.997499999999995</v>
      </c>
      <c r="M197" s="297">
        <f t="shared" si="136"/>
        <v>59.097499999999997</v>
      </c>
      <c r="N197" s="298">
        <f t="shared" si="137"/>
        <v>62.374499999999991</v>
      </c>
      <c r="O197" s="297">
        <f t="shared" si="138"/>
        <v>62.474499999999992</v>
      </c>
      <c r="P197" s="298">
        <f t="shared" si="139"/>
        <v>67.44</v>
      </c>
      <c r="Q197" s="299">
        <f t="shared" si="140"/>
        <v>67.539999999999992</v>
      </c>
      <c r="R197" s="300">
        <f t="shared" si="141"/>
        <v>68.039999999999992</v>
      </c>
      <c r="S197" s="299">
        <f t="shared" si="142"/>
        <v>68.139999999999986</v>
      </c>
      <c r="T197" s="298">
        <f t="shared" si="143"/>
        <v>68.539999999999992</v>
      </c>
      <c r="U197" s="299">
        <f t="shared" si="144"/>
        <v>68.639999999999986</v>
      </c>
      <c r="V197" s="300">
        <f t="shared" si="145"/>
        <v>73.680499999999995</v>
      </c>
      <c r="W197" s="299">
        <f t="shared" si="146"/>
        <v>73.780499999999989</v>
      </c>
      <c r="X197" s="300">
        <f t="shared" si="147"/>
        <v>77.107499999999987</v>
      </c>
      <c r="Y197" s="299">
        <f t="shared" si="148"/>
        <v>77.207499999999982</v>
      </c>
      <c r="Z197" s="300">
        <f t="shared" si="149"/>
        <v>78.820999999999998</v>
      </c>
      <c r="AA197" s="298">
        <f t="shared" si="150"/>
        <v>78.920999999999992</v>
      </c>
      <c r="AB197" s="97" t="str">
        <f t="shared" si="151"/>
        <v/>
      </c>
      <c r="AC197" s="42" t="str">
        <f t="shared" si="152"/>
        <v>HA</v>
      </c>
      <c r="AD197" s="42">
        <f t="shared" si="153"/>
        <v>80</v>
      </c>
      <c r="AE197" s="346">
        <v>0</v>
      </c>
      <c r="AF197" s="346">
        <v>5</v>
      </c>
      <c r="AG197" s="347" t="s">
        <v>907</v>
      </c>
      <c r="AH197" s="348">
        <f t="shared" si="154"/>
        <v>50</v>
      </c>
      <c r="AI197" s="346">
        <v>0</v>
      </c>
      <c r="AJ197" s="346">
        <v>3</v>
      </c>
      <c r="AK197" s="347" t="s">
        <v>975</v>
      </c>
      <c r="AL197" s="349" t="str">
        <f t="shared" si="165"/>
        <v>SGP-1</v>
      </c>
      <c r="AM197" s="348">
        <f t="shared" si="155"/>
        <v>70</v>
      </c>
      <c r="AN197" s="350">
        <f t="shared" si="166"/>
        <v>66.67</v>
      </c>
      <c r="AO197" s="346">
        <v>7</v>
      </c>
      <c r="AP197" s="346">
        <v>20</v>
      </c>
      <c r="AQ197" s="346">
        <f t="shared" si="156"/>
        <v>2820</v>
      </c>
      <c r="AR197" s="348">
        <f t="shared" si="157"/>
        <v>63</v>
      </c>
      <c r="AS197" s="346">
        <v>18</v>
      </c>
      <c r="AT197" s="348">
        <f t="shared" si="158"/>
        <v>100</v>
      </c>
      <c r="AU197" s="346">
        <v>41</v>
      </c>
      <c r="AV197" s="348">
        <f t="shared" si="159"/>
        <v>100</v>
      </c>
      <c r="AW197" s="346">
        <v>50</v>
      </c>
      <c r="AX197" s="348">
        <f t="shared" si="160"/>
        <v>80</v>
      </c>
      <c r="AY197" s="346">
        <v>43</v>
      </c>
      <c r="AZ197" s="348">
        <f t="shared" si="161"/>
        <v>100</v>
      </c>
      <c r="BA197" s="351">
        <v>5.21</v>
      </c>
      <c r="BB197" s="348">
        <f t="shared" si="162"/>
        <v>73</v>
      </c>
      <c r="BC197" s="350">
        <f t="shared" si="167"/>
        <v>90.6</v>
      </c>
      <c r="BD197" s="350">
        <f t="shared" si="168"/>
        <v>76.8</v>
      </c>
      <c r="BE197" s="346" t="s">
        <v>450</v>
      </c>
      <c r="BF197" s="352">
        <v>0.5</v>
      </c>
      <c r="BG197" s="353" t="str">
        <f t="shared" si="169"/>
        <v>"</v>
      </c>
      <c r="BH197" s="354">
        <f t="shared" si="170"/>
        <v>73.760000000000005</v>
      </c>
      <c r="BI197" s="350">
        <f t="shared" si="171"/>
        <v>73.760000000000005</v>
      </c>
      <c r="BJ197" s="113" t="str">
        <f t="shared" si="172"/>
        <v>L</v>
      </c>
      <c r="BK197" s="347" t="str">
        <f t="shared" si="198"/>
        <v/>
      </c>
      <c r="BR197" s="307"/>
      <c r="BS197" s="51" t="str">
        <f t="shared" si="173"/>
        <v>L</v>
      </c>
      <c r="BT197" s="51" t="str">
        <f t="shared" si="174"/>
        <v>L</v>
      </c>
      <c r="BU197" s="51" t="str">
        <f t="shared" si="175"/>
        <v>L</v>
      </c>
      <c r="BV197" s="51" t="str">
        <f t="shared" si="176"/>
        <v>L</v>
      </c>
      <c r="BW197" s="51" t="str">
        <f t="shared" si="177"/>
        <v>L</v>
      </c>
      <c r="BX197" s="51" t="str">
        <f t="shared" si="178"/>
        <v>L</v>
      </c>
      <c r="BY197" s="51" t="str">
        <f t="shared" si="179"/>
        <v>L</v>
      </c>
      <c r="BZ197" s="51" t="str">
        <f t="shared" si="180"/>
        <v>L</v>
      </c>
      <c r="CA197" s="51" t="str">
        <f t="shared" si="181"/>
        <v>L</v>
      </c>
      <c r="CB197" s="51" t="str">
        <f t="shared" si="182"/>
        <v>L</v>
      </c>
      <c r="CC197" s="51" t="str">
        <f t="shared" si="163"/>
        <v>L</v>
      </c>
      <c r="CD197" s="51" t="str">
        <f t="shared" si="164"/>
        <v>L</v>
      </c>
      <c r="CE197" s="51" t="str">
        <f t="shared" si="183"/>
        <v>L</v>
      </c>
      <c r="CF197" s="51"/>
      <c r="CH197" s="53" t="str">
        <f t="shared" si="184"/>
        <v/>
      </c>
      <c r="CI197" s="53" t="str">
        <f t="shared" si="185"/>
        <v/>
      </c>
      <c r="CJ197" s="54" t="str">
        <f t="shared" si="186"/>
        <v/>
      </c>
      <c r="CK197" s="53" t="str">
        <f t="shared" si="187"/>
        <v/>
      </c>
      <c r="CL197" s="53" t="str">
        <f t="shared" si="188"/>
        <v/>
      </c>
      <c r="CM197" s="53" t="str">
        <f t="shared" si="189"/>
        <v/>
      </c>
      <c r="CN197" s="53" t="str">
        <f t="shared" si="190"/>
        <v/>
      </c>
      <c r="CO197" s="53" t="str">
        <f t="shared" si="191"/>
        <v/>
      </c>
      <c r="CP197" s="53" t="str">
        <f t="shared" si="192"/>
        <v/>
      </c>
      <c r="CQ197" s="53" t="str">
        <f t="shared" si="193"/>
        <v/>
      </c>
      <c r="CR197" s="53" t="str">
        <f t="shared" si="194"/>
        <v/>
      </c>
      <c r="CS197" s="53" t="str">
        <f t="shared" si="195"/>
        <v/>
      </c>
      <c r="CT197" s="53" t="str">
        <f t="shared" si="196"/>
        <v/>
      </c>
      <c r="CU197" s="53" t="str">
        <f t="shared" si="197"/>
        <v/>
      </c>
    </row>
    <row r="198" spans="1:99" ht="81.75" hidden="1" thickBot="1" x14ac:dyDescent="0.35">
      <c r="A198" s="40">
        <v>186</v>
      </c>
      <c r="B198" s="95">
        <v>26</v>
      </c>
      <c r="C198" s="430" t="s">
        <v>845</v>
      </c>
      <c r="D198" s="40" t="s">
        <v>248</v>
      </c>
      <c r="E198" s="418">
        <v>46</v>
      </c>
      <c r="F198" s="422" t="s">
        <v>1042</v>
      </c>
      <c r="G198" s="40" t="s">
        <v>141</v>
      </c>
      <c r="H198" s="411">
        <v>174.6</v>
      </c>
      <c r="I198" s="411">
        <v>60.4</v>
      </c>
      <c r="J198" s="296">
        <f t="shared" si="133"/>
        <v>56.543999999999997</v>
      </c>
      <c r="K198" s="297">
        <f t="shared" si="134"/>
        <v>56.643999999999998</v>
      </c>
      <c r="L198" s="298">
        <f t="shared" si="135"/>
        <v>58.21</v>
      </c>
      <c r="M198" s="297">
        <f t="shared" si="136"/>
        <v>58.31</v>
      </c>
      <c r="N198" s="298">
        <f t="shared" si="137"/>
        <v>61.542000000000002</v>
      </c>
      <c r="O198" s="297">
        <f t="shared" si="138"/>
        <v>61.642000000000003</v>
      </c>
      <c r="P198" s="298">
        <f t="shared" si="139"/>
        <v>66.540000000000006</v>
      </c>
      <c r="Q198" s="299">
        <f t="shared" si="140"/>
        <v>66.64</v>
      </c>
      <c r="R198" s="300">
        <f t="shared" si="141"/>
        <v>67.14</v>
      </c>
      <c r="S198" s="299">
        <f t="shared" si="142"/>
        <v>67.239999999999995</v>
      </c>
      <c r="T198" s="298">
        <f t="shared" si="143"/>
        <v>67.64</v>
      </c>
      <c r="U198" s="299">
        <f t="shared" si="144"/>
        <v>67.739999999999995</v>
      </c>
      <c r="V198" s="300">
        <f t="shared" si="145"/>
        <v>72.712999999999994</v>
      </c>
      <c r="W198" s="299">
        <f t="shared" si="146"/>
        <v>72.812999999999988</v>
      </c>
      <c r="X198" s="300">
        <f t="shared" si="147"/>
        <v>76.094999999999999</v>
      </c>
      <c r="Y198" s="299">
        <f t="shared" si="148"/>
        <v>76.194999999999993</v>
      </c>
      <c r="Z198" s="300">
        <f t="shared" si="149"/>
        <v>77.786000000000001</v>
      </c>
      <c r="AA198" s="298">
        <f t="shared" si="150"/>
        <v>77.885999999999996</v>
      </c>
      <c r="AB198" s="97" t="str">
        <f t="shared" si="151"/>
        <v/>
      </c>
      <c r="AC198" s="42" t="str">
        <f t="shared" si="152"/>
        <v>NB</v>
      </c>
      <c r="AD198" s="42">
        <f t="shared" si="153"/>
        <v>50</v>
      </c>
      <c r="AE198" s="346">
        <v>0</v>
      </c>
      <c r="AF198" s="346">
        <v>5</v>
      </c>
      <c r="AG198" s="347" t="s">
        <v>908</v>
      </c>
      <c r="AH198" s="348">
        <f t="shared" si="154"/>
        <v>50</v>
      </c>
      <c r="AI198" s="346">
        <v>0</v>
      </c>
      <c r="AJ198" s="346">
        <v>3</v>
      </c>
      <c r="AK198" s="347" t="s">
        <v>976</v>
      </c>
      <c r="AL198" s="349" t="str">
        <f t="shared" si="165"/>
        <v>SGP-1</v>
      </c>
      <c r="AM198" s="348">
        <f t="shared" si="155"/>
        <v>70</v>
      </c>
      <c r="AN198" s="350">
        <f t="shared" si="166"/>
        <v>56.67</v>
      </c>
      <c r="AO198" s="346">
        <v>6</v>
      </c>
      <c r="AP198" s="346">
        <v>340</v>
      </c>
      <c r="AQ198" s="346">
        <f t="shared" si="156"/>
        <v>2740</v>
      </c>
      <c r="AR198" s="348">
        <f t="shared" si="157"/>
        <v>59</v>
      </c>
      <c r="AS198" s="346">
        <v>18</v>
      </c>
      <c r="AT198" s="348">
        <f t="shared" si="158"/>
        <v>100</v>
      </c>
      <c r="AU198" s="346">
        <v>41</v>
      </c>
      <c r="AV198" s="348">
        <f t="shared" si="159"/>
        <v>100</v>
      </c>
      <c r="AW198" s="346">
        <v>54</v>
      </c>
      <c r="AX198" s="348">
        <f t="shared" si="160"/>
        <v>100</v>
      </c>
      <c r="AY198" s="346">
        <v>41</v>
      </c>
      <c r="AZ198" s="348">
        <f t="shared" si="161"/>
        <v>96</v>
      </c>
      <c r="BA198" s="351">
        <v>5.0999999999999996</v>
      </c>
      <c r="BB198" s="348">
        <f t="shared" si="162"/>
        <v>76</v>
      </c>
      <c r="BC198" s="350">
        <f t="shared" si="167"/>
        <v>94.4</v>
      </c>
      <c r="BD198" s="350">
        <f t="shared" si="168"/>
        <v>76.7</v>
      </c>
      <c r="BE198" s="346" t="s">
        <v>450</v>
      </c>
      <c r="BF198" s="352">
        <v>0.59</v>
      </c>
      <c r="BG198" s="353" t="str">
        <f t="shared" si="169"/>
        <v>"</v>
      </c>
      <c r="BH198" s="354">
        <f t="shared" si="170"/>
        <v>70.69</v>
      </c>
      <c r="BI198" s="350">
        <f t="shared" si="171"/>
        <v>70.69</v>
      </c>
      <c r="BJ198" s="113" t="str">
        <f t="shared" si="172"/>
        <v>L</v>
      </c>
      <c r="BK198" s="347" t="str">
        <f t="shared" si="198"/>
        <v/>
      </c>
      <c r="BR198" s="307"/>
      <c r="BS198" s="51" t="str">
        <f t="shared" si="173"/>
        <v>L</v>
      </c>
      <c r="BT198" s="51" t="str">
        <f t="shared" si="174"/>
        <v>L</v>
      </c>
      <c r="BU198" s="51" t="str">
        <f t="shared" si="175"/>
        <v>L</v>
      </c>
      <c r="BV198" s="51" t="str">
        <f t="shared" si="176"/>
        <v>L</v>
      </c>
      <c r="BW198" s="51" t="str">
        <f t="shared" si="177"/>
        <v>L</v>
      </c>
      <c r="BX198" s="51" t="str">
        <f t="shared" si="178"/>
        <v>L</v>
      </c>
      <c r="BY198" s="51" t="str">
        <f t="shared" si="179"/>
        <v>L</v>
      </c>
      <c r="BZ198" s="51" t="str">
        <f t="shared" si="180"/>
        <v>L</v>
      </c>
      <c r="CA198" s="51" t="str">
        <f t="shared" si="181"/>
        <v>L</v>
      </c>
      <c r="CB198" s="51" t="str">
        <f t="shared" si="182"/>
        <v>L</v>
      </c>
      <c r="CC198" s="51" t="str">
        <f t="shared" si="163"/>
        <v>L</v>
      </c>
      <c r="CD198" s="51" t="str">
        <f t="shared" si="164"/>
        <v>L</v>
      </c>
      <c r="CE198" s="51" t="str">
        <f t="shared" si="183"/>
        <v>L</v>
      </c>
      <c r="CF198" s="51"/>
      <c r="CH198" s="53" t="str">
        <f t="shared" si="184"/>
        <v/>
      </c>
      <c r="CI198" s="53" t="str">
        <f t="shared" si="185"/>
        <v/>
      </c>
      <c r="CJ198" s="54" t="str">
        <f t="shared" si="186"/>
        <v/>
      </c>
      <c r="CK198" s="53" t="str">
        <f t="shared" si="187"/>
        <v/>
      </c>
      <c r="CL198" s="53" t="str">
        <f t="shared" si="188"/>
        <v/>
      </c>
      <c r="CM198" s="53" t="str">
        <f t="shared" si="189"/>
        <v/>
      </c>
      <c r="CN198" s="53" t="str">
        <f t="shared" si="190"/>
        <v/>
      </c>
      <c r="CO198" s="53" t="str">
        <f t="shared" si="191"/>
        <v/>
      </c>
      <c r="CP198" s="53" t="str">
        <f t="shared" si="192"/>
        <v/>
      </c>
      <c r="CQ198" s="53" t="str">
        <f t="shared" si="193"/>
        <v/>
      </c>
      <c r="CR198" s="53" t="str">
        <f t="shared" si="194"/>
        <v/>
      </c>
      <c r="CS198" s="53" t="str">
        <f t="shared" si="195"/>
        <v/>
      </c>
      <c r="CT198" s="53" t="str">
        <f t="shared" si="196"/>
        <v/>
      </c>
      <c r="CU198" s="53" t="str">
        <f t="shared" si="197"/>
        <v/>
      </c>
    </row>
    <row r="199" spans="1:99" ht="81.75" hidden="1" thickBot="1" x14ac:dyDescent="0.35">
      <c r="A199" s="40">
        <v>187</v>
      </c>
      <c r="B199" s="95">
        <v>27</v>
      </c>
      <c r="C199" s="430" t="s">
        <v>846</v>
      </c>
      <c r="D199" s="40" t="s">
        <v>248</v>
      </c>
      <c r="E199" s="418">
        <v>47</v>
      </c>
      <c r="F199" s="422" t="s">
        <v>1043</v>
      </c>
      <c r="G199" s="40" t="s">
        <v>141</v>
      </c>
      <c r="H199" s="411">
        <v>165.6</v>
      </c>
      <c r="I199" s="411">
        <v>60.8</v>
      </c>
      <c r="J199" s="296">
        <f t="shared" si="133"/>
        <v>49.658999999999999</v>
      </c>
      <c r="K199" s="297">
        <f t="shared" si="134"/>
        <v>49.759</v>
      </c>
      <c r="L199" s="298">
        <f t="shared" si="135"/>
        <v>51.122499999999995</v>
      </c>
      <c r="M199" s="297">
        <f t="shared" si="136"/>
        <v>51.222499999999997</v>
      </c>
      <c r="N199" s="298">
        <f t="shared" si="137"/>
        <v>54.049500000000002</v>
      </c>
      <c r="O199" s="297">
        <f t="shared" si="138"/>
        <v>54.149500000000003</v>
      </c>
      <c r="P199" s="298">
        <f t="shared" si="139"/>
        <v>58.44</v>
      </c>
      <c r="Q199" s="299">
        <f t="shared" si="140"/>
        <v>58.54</v>
      </c>
      <c r="R199" s="300">
        <f t="shared" si="141"/>
        <v>59.04</v>
      </c>
      <c r="S199" s="299">
        <f t="shared" si="142"/>
        <v>59.14</v>
      </c>
      <c r="T199" s="298">
        <f t="shared" si="143"/>
        <v>59.54</v>
      </c>
      <c r="U199" s="299">
        <f t="shared" si="144"/>
        <v>59.64</v>
      </c>
      <c r="V199" s="300">
        <f t="shared" si="145"/>
        <v>64.005499999999998</v>
      </c>
      <c r="W199" s="299">
        <f t="shared" si="146"/>
        <v>64.105499999999992</v>
      </c>
      <c r="X199" s="300">
        <f t="shared" si="147"/>
        <v>66.982500000000002</v>
      </c>
      <c r="Y199" s="299">
        <f t="shared" si="148"/>
        <v>67.082499999999996</v>
      </c>
      <c r="Z199" s="300">
        <f t="shared" si="149"/>
        <v>68.471000000000004</v>
      </c>
      <c r="AA199" s="298">
        <f t="shared" si="150"/>
        <v>68.570999999999998</v>
      </c>
      <c r="AB199" s="97" t="str">
        <f t="shared" si="151"/>
        <v/>
      </c>
      <c r="AC199" s="42" t="str">
        <f t="shared" si="152"/>
        <v>HA</v>
      </c>
      <c r="AD199" s="42">
        <f t="shared" si="153"/>
        <v>80</v>
      </c>
      <c r="AE199" s="346">
        <v>0</v>
      </c>
      <c r="AF199" s="346">
        <v>6</v>
      </c>
      <c r="AG199" s="347" t="s">
        <v>909</v>
      </c>
      <c r="AH199" s="348">
        <f t="shared" si="154"/>
        <v>40</v>
      </c>
      <c r="AI199" s="346">
        <v>0</v>
      </c>
      <c r="AJ199" s="346">
        <v>3</v>
      </c>
      <c r="AK199" s="347" t="s">
        <v>977</v>
      </c>
      <c r="AL199" s="349" t="str">
        <f t="shared" si="165"/>
        <v>SGP-1</v>
      </c>
      <c r="AM199" s="348">
        <f t="shared" si="155"/>
        <v>70</v>
      </c>
      <c r="AN199" s="350">
        <f t="shared" si="166"/>
        <v>63.33</v>
      </c>
      <c r="AO199" s="346">
        <v>7</v>
      </c>
      <c r="AP199" s="346">
        <v>90</v>
      </c>
      <c r="AQ199" s="346">
        <f t="shared" si="156"/>
        <v>2890</v>
      </c>
      <c r="AR199" s="348">
        <f t="shared" si="157"/>
        <v>67</v>
      </c>
      <c r="AS199" s="346">
        <v>13</v>
      </c>
      <c r="AT199" s="348">
        <f t="shared" si="158"/>
        <v>75</v>
      </c>
      <c r="AU199" s="346">
        <v>41</v>
      </c>
      <c r="AV199" s="348">
        <f t="shared" si="159"/>
        <v>100</v>
      </c>
      <c r="AW199" s="346">
        <v>53</v>
      </c>
      <c r="AX199" s="348">
        <f t="shared" si="160"/>
        <v>95</v>
      </c>
      <c r="AY199" s="346">
        <v>43</v>
      </c>
      <c r="AZ199" s="348">
        <f t="shared" si="161"/>
        <v>100</v>
      </c>
      <c r="BA199" s="351">
        <v>5.0999999999999996</v>
      </c>
      <c r="BB199" s="348">
        <f t="shared" si="162"/>
        <v>76</v>
      </c>
      <c r="BC199" s="350">
        <f t="shared" si="167"/>
        <v>89.2</v>
      </c>
      <c r="BD199" s="350">
        <f t="shared" si="168"/>
        <v>78.099999999999994</v>
      </c>
      <c r="BE199" s="346" t="s">
        <v>450</v>
      </c>
      <c r="BF199" s="352">
        <v>0.59</v>
      </c>
      <c r="BG199" s="353" t="str">
        <f t="shared" si="169"/>
        <v>"</v>
      </c>
      <c r="BH199" s="354">
        <f t="shared" si="170"/>
        <v>73.67</v>
      </c>
      <c r="BI199" s="350">
        <f t="shared" si="171"/>
        <v>73.67</v>
      </c>
      <c r="BJ199" s="113" t="str">
        <f t="shared" si="172"/>
        <v>L</v>
      </c>
      <c r="BK199" s="347" t="str">
        <f t="shared" si="198"/>
        <v/>
      </c>
      <c r="BR199" s="307"/>
      <c r="BS199" s="51" t="str">
        <f t="shared" si="173"/>
        <v>L</v>
      </c>
      <c r="BT199" s="51" t="str">
        <f t="shared" si="174"/>
        <v>L</v>
      </c>
      <c r="BU199" s="51" t="str">
        <f t="shared" si="175"/>
        <v>L</v>
      </c>
      <c r="BV199" s="51" t="str">
        <f t="shared" si="176"/>
        <v>L</v>
      </c>
      <c r="BW199" s="51" t="str">
        <f t="shared" si="177"/>
        <v>L</v>
      </c>
      <c r="BX199" s="51" t="str">
        <f t="shared" si="178"/>
        <v>L</v>
      </c>
      <c r="BY199" s="51" t="str">
        <f t="shared" si="179"/>
        <v>L</v>
      </c>
      <c r="BZ199" s="51" t="str">
        <f t="shared" si="180"/>
        <v>L</v>
      </c>
      <c r="CA199" s="51" t="str">
        <f t="shared" si="181"/>
        <v>L</v>
      </c>
      <c r="CB199" s="51" t="str">
        <f t="shared" si="182"/>
        <v>L</v>
      </c>
      <c r="CC199" s="51" t="str">
        <f t="shared" si="163"/>
        <v>L</v>
      </c>
      <c r="CD199" s="51" t="str">
        <f t="shared" si="164"/>
        <v>L</v>
      </c>
      <c r="CE199" s="51" t="str">
        <f t="shared" si="183"/>
        <v>L</v>
      </c>
      <c r="CF199" s="51"/>
      <c r="CH199" s="53" t="str">
        <f t="shared" si="184"/>
        <v/>
      </c>
      <c r="CI199" s="53" t="str">
        <f t="shared" si="185"/>
        <v/>
      </c>
      <c r="CJ199" s="54" t="str">
        <f t="shared" si="186"/>
        <v/>
      </c>
      <c r="CK199" s="53" t="str">
        <f t="shared" si="187"/>
        <v/>
      </c>
      <c r="CL199" s="53" t="str">
        <f t="shared" si="188"/>
        <v/>
      </c>
      <c r="CM199" s="53" t="str">
        <f t="shared" si="189"/>
        <v/>
      </c>
      <c r="CN199" s="53" t="str">
        <f t="shared" si="190"/>
        <v/>
      </c>
      <c r="CO199" s="53" t="str">
        <f t="shared" si="191"/>
        <v/>
      </c>
      <c r="CP199" s="53" t="str">
        <f t="shared" si="192"/>
        <v/>
      </c>
      <c r="CQ199" s="53" t="str">
        <f t="shared" si="193"/>
        <v/>
      </c>
      <c r="CR199" s="53" t="str">
        <f t="shared" si="194"/>
        <v/>
      </c>
      <c r="CS199" s="53" t="str">
        <f t="shared" si="195"/>
        <v/>
      </c>
      <c r="CT199" s="53" t="str">
        <f t="shared" si="196"/>
        <v/>
      </c>
      <c r="CU199" s="53" t="str">
        <f t="shared" si="197"/>
        <v/>
      </c>
    </row>
    <row r="200" spans="1:99" ht="102" hidden="1" thickBot="1" x14ac:dyDescent="0.35">
      <c r="A200" s="40">
        <v>188</v>
      </c>
      <c r="B200" s="95">
        <v>28</v>
      </c>
      <c r="C200" s="430" t="s">
        <v>847</v>
      </c>
      <c r="D200" s="40" t="s">
        <v>248</v>
      </c>
      <c r="E200" s="418">
        <v>48</v>
      </c>
      <c r="F200" s="422" t="s">
        <v>1044</v>
      </c>
      <c r="G200" s="40" t="s">
        <v>141</v>
      </c>
      <c r="H200" s="411">
        <v>166.5</v>
      </c>
      <c r="I200" s="411">
        <v>50.4</v>
      </c>
      <c r="J200" s="296">
        <f t="shared" si="133"/>
        <v>50.347500000000004</v>
      </c>
      <c r="K200" s="297">
        <f t="shared" si="134"/>
        <v>50.447500000000005</v>
      </c>
      <c r="L200" s="298">
        <f t="shared" si="135"/>
        <v>51.831249999999997</v>
      </c>
      <c r="M200" s="297">
        <f t="shared" si="136"/>
        <v>51.931249999999999</v>
      </c>
      <c r="N200" s="298">
        <f t="shared" si="137"/>
        <v>54.798749999999998</v>
      </c>
      <c r="O200" s="297">
        <f t="shared" si="138"/>
        <v>54.89875</v>
      </c>
      <c r="P200" s="298">
        <f t="shared" si="139"/>
        <v>59.25</v>
      </c>
      <c r="Q200" s="299">
        <f t="shared" si="140"/>
        <v>59.35</v>
      </c>
      <c r="R200" s="300">
        <f t="shared" si="141"/>
        <v>59.85</v>
      </c>
      <c r="S200" s="299">
        <f t="shared" si="142"/>
        <v>59.95</v>
      </c>
      <c r="T200" s="298">
        <f t="shared" si="143"/>
        <v>60.35</v>
      </c>
      <c r="U200" s="299">
        <f t="shared" si="144"/>
        <v>60.45</v>
      </c>
      <c r="V200" s="300">
        <f t="shared" si="145"/>
        <v>64.876249999999999</v>
      </c>
      <c r="W200" s="299">
        <f t="shared" si="146"/>
        <v>64.976249999999993</v>
      </c>
      <c r="X200" s="300">
        <f t="shared" si="147"/>
        <v>67.893749999999997</v>
      </c>
      <c r="Y200" s="299">
        <f t="shared" si="148"/>
        <v>67.993749999999991</v>
      </c>
      <c r="Z200" s="300">
        <f t="shared" si="149"/>
        <v>69.402500000000003</v>
      </c>
      <c r="AA200" s="298">
        <f t="shared" si="150"/>
        <v>69.502499999999998</v>
      </c>
      <c r="AB200" s="97" t="str">
        <f t="shared" si="151"/>
        <v>BB kurang 0,0 kg</v>
      </c>
      <c r="AC200" s="42" t="str">
        <f t="shared" si="152"/>
        <v>LLB</v>
      </c>
      <c r="AD200" s="42">
        <f t="shared" si="153"/>
        <v>10</v>
      </c>
      <c r="AE200" s="346">
        <v>0</v>
      </c>
      <c r="AF200" s="346">
        <v>7</v>
      </c>
      <c r="AG200" s="347" t="s">
        <v>910</v>
      </c>
      <c r="AH200" s="348">
        <f t="shared" si="154"/>
        <v>30</v>
      </c>
      <c r="AI200" s="346">
        <v>0</v>
      </c>
      <c r="AJ200" s="346">
        <v>3</v>
      </c>
      <c r="AK200" s="347" t="s">
        <v>978</v>
      </c>
      <c r="AL200" s="349" t="str">
        <f t="shared" si="165"/>
        <v>SGP-1</v>
      </c>
      <c r="AM200" s="348">
        <f t="shared" si="155"/>
        <v>70</v>
      </c>
      <c r="AN200" s="350">
        <f t="shared" si="166"/>
        <v>36.67</v>
      </c>
      <c r="AO200" s="346">
        <v>6</v>
      </c>
      <c r="AP200" s="346">
        <v>270</v>
      </c>
      <c r="AQ200" s="346">
        <f t="shared" si="156"/>
        <v>2670</v>
      </c>
      <c r="AR200" s="348">
        <f t="shared" si="157"/>
        <v>55</v>
      </c>
      <c r="AS200" s="346">
        <v>18</v>
      </c>
      <c r="AT200" s="348">
        <f t="shared" si="158"/>
        <v>100</v>
      </c>
      <c r="AU200" s="346">
        <v>41</v>
      </c>
      <c r="AV200" s="348">
        <f t="shared" si="159"/>
        <v>100</v>
      </c>
      <c r="AW200" s="346">
        <v>54</v>
      </c>
      <c r="AX200" s="348">
        <f t="shared" si="160"/>
        <v>100</v>
      </c>
      <c r="AY200" s="346">
        <v>43</v>
      </c>
      <c r="AZ200" s="348">
        <f t="shared" si="161"/>
        <v>100</v>
      </c>
      <c r="BA200" s="351">
        <v>5.3</v>
      </c>
      <c r="BB200" s="348">
        <f t="shared" si="162"/>
        <v>70</v>
      </c>
      <c r="BC200" s="350">
        <f t="shared" si="167"/>
        <v>94</v>
      </c>
      <c r="BD200" s="350">
        <f t="shared" si="168"/>
        <v>74.5</v>
      </c>
      <c r="BE200" s="346" t="s">
        <v>450</v>
      </c>
      <c r="BF200" s="352">
        <v>0.59</v>
      </c>
      <c r="BG200" s="353" t="str">
        <f t="shared" si="169"/>
        <v>"</v>
      </c>
      <c r="BH200" s="354">
        <f t="shared" si="170"/>
        <v>63.15</v>
      </c>
      <c r="BI200" s="350">
        <f t="shared" si="171"/>
        <v>36.5</v>
      </c>
      <c r="BJ200" s="113" t="str">
        <f t="shared" si="172"/>
        <v>TL</v>
      </c>
      <c r="BK200" s="347" t="str">
        <f t="shared" si="198"/>
        <v xml:space="preserve">BB=LLB(10),         NSA=N-7(30)(NM-= HA-3. SDR, HAS, HEX-2),                    </v>
      </c>
      <c r="BR200" s="307"/>
      <c r="BS200" s="51" t="str">
        <f t="shared" si="173"/>
        <v>TL</v>
      </c>
      <c r="BT200" s="51" t="str">
        <f t="shared" si="174"/>
        <v>TL</v>
      </c>
      <c r="BU200" s="51" t="str">
        <f t="shared" si="175"/>
        <v>L</v>
      </c>
      <c r="BV200" s="51" t="str">
        <f t="shared" si="176"/>
        <v>L</v>
      </c>
      <c r="BW200" s="51" t="str">
        <f t="shared" si="177"/>
        <v>L</v>
      </c>
      <c r="BX200" s="51" t="str">
        <f t="shared" si="178"/>
        <v>L</v>
      </c>
      <c r="BY200" s="51" t="str">
        <f t="shared" si="179"/>
        <v>L</v>
      </c>
      <c r="BZ200" s="51" t="str">
        <f t="shared" si="180"/>
        <v>L</v>
      </c>
      <c r="CA200" s="51" t="str">
        <f t="shared" si="181"/>
        <v>L</v>
      </c>
      <c r="CB200" s="51" t="str">
        <f t="shared" si="182"/>
        <v>L</v>
      </c>
      <c r="CC200" s="51" t="str">
        <f t="shared" si="163"/>
        <v>L</v>
      </c>
      <c r="CD200" s="51" t="str">
        <f t="shared" si="164"/>
        <v>L</v>
      </c>
      <c r="CE200" s="51" t="str">
        <f t="shared" si="183"/>
        <v>L</v>
      </c>
      <c r="CF200" s="51"/>
      <c r="CH200" s="53" t="str">
        <f t="shared" si="184"/>
        <v xml:space="preserve">BB=LLB(10),         </v>
      </c>
      <c r="CI200" s="53" t="str">
        <f t="shared" si="185"/>
        <v xml:space="preserve">NSA=N-7(30)(NM-= HA-3. SDR, HAS, HEX-2),                    </v>
      </c>
      <c r="CJ200" s="54" t="str">
        <f t="shared" si="186"/>
        <v/>
      </c>
      <c r="CK200" s="53" t="str">
        <f t="shared" si="187"/>
        <v/>
      </c>
      <c r="CL200" s="53" t="str">
        <f t="shared" si="188"/>
        <v/>
      </c>
      <c r="CM200" s="53" t="str">
        <f t="shared" si="189"/>
        <v/>
      </c>
      <c r="CN200" s="53" t="str">
        <f t="shared" si="190"/>
        <v/>
      </c>
      <c r="CO200" s="53" t="str">
        <f t="shared" si="191"/>
        <v/>
      </c>
      <c r="CP200" s="53" t="str">
        <f t="shared" si="192"/>
        <v/>
      </c>
      <c r="CQ200" s="53" t="str">
        <f t="shared" si="193"/>
        <v/>
      </c>
      <c r="CR200" s="53" t="str">
        <f t="shared" si="194"/>
        <v/>
      </c>
      <c r="CS200" s="53" t="str">
        <f t="shared" si="195"/>
        <v/>
      </c>
      <c r="CT200" s="53" t="str">
        <f t="shared" si="196"/>
        <v/>
      </c>
      <c r="CU200" s="53" t="str">
        <f t="shared" si="197"/>
        <v/>
      </c>
    </row>
    <row r="201" spans="1:99" ht="102" hidden="1" thickBot="1" x14ac:dyDescent="0.35">
      <c r="A201" s="40">
        <v>189</v>
      </c>
      <c r="B201" s="95">
        <v>29</v>
      </c>
      <c r="C201" s="430" t="s">
        <v>848</v>
      </c>
      <c r="D201" s="40" t="s">
        <v>248</v>
      </c>
      <c r="E201" s="418">
        <v>49</v>
      </c>
      <c r="F201" s="422" t="s">
        <v>1045</v>
      </c>
      <c r="G201" s="40" t="s">
        <v>141</v>
      </c>
      <c r="H201" s="411">
        <v>170.6</v>
      </c>
      <c r="I201" s="411">
        <v>62.9</v>
      </c>
      <c r="J201" s="296">
        <f t="shared" si="133"/>
        <v>53.484000000000002</v>
      </c>
      <c r="K201" s="297">
        <f t="shared" si="134"/>
        <v>53.584000000000003</v>
      </c>
      <c r="L201" s="298">
        <f t="shared" si="135"/>
        <v>55.059999999999995</v>
      </c>
      <c r="M201" s="297">
        <f t="shared" si="136"/>
        <v>55.16</v>
      </c>
      <c r="N201" s="298">
        <f t="shared" si="137"/>
        <v>58.211999999999996</v>
      </c>
      <c r="O201" s="297">
        <f t="shared" si="138"/>
        <v>58.311999999999998</v>
      </c>
      <c r="P201" s="298">
        <f t="shared" si="139"/>
        <v>62.94</v>
      </c>
      <c r="Q201" s="299">
        <f t="shared" si="140"/>
        <v>63.04</v>
      </c>
      <c r="R201" s="300">
        <f t="shared" si="141"/>
        <v>63.54</v>
      </c>
      <c r="S201" s="299">
        <f t="shared" si="142"/>
        <v>63.64</v>
      </c>
      <c r="T201" s="298">
        <f t="shared" si="143"/>
        <v>64.039999999999992</v>
      </c>
      <c r="U201" s="299">
        <f t="shared" si="144"/>
        <v>64.139999999999986</v>
      </c>
      <c r="V201" s="300">
        <f t="shared" si="145"/>
        <v>68.842999999999989</v>
      </c>
      <c r="W201" s="299">
        <f t="shared" si="146"/>
        <v>68.942999999999984</v>
      </c>
      <c r="X201" s="300">
        <f t="shared" si="147"/>
        <v>72.044999999999987</v>
      </c>
      <c r="Y201" s="299">
        <f t="shared" si="148"/>
        <v>72.144999999999982</v>
      </c>
      <c r="Z201" s="300">
        <f t="shared" si="149"/>
        <v>73.645999999999987</v>
      </c>
      <c r="AA201" s="298">
        <f t="shared" si="150"/>
        <v>73.745999999999981</v>
      </c>
      <c r="AB201" s="97" t="str">
        <f t="shared" si="151"/>
        <v/>
      </c>
      <c r="AC201" s="42" t="str">
        <f t="shared" si="152"/>
        <v>HB</v>
      </c>
      <c r="AD201" s="42">
        <f t="shared" si="153"/>
        <v>70</v>
      </c>
      <c r="AE201" s="346">
        <v>0</v>
      </c>
      <c r="AF201" s="346">
        <v>6</v>
      </c>
      <c r="AG201" s="347" t="s">
        <v>911</v>
      </c>
      <c r="AH201" s="348">
        <f t="shared" si="154"/>
        <v>40</v>
      </c>
      <c r="AI201" s="346">
        <v>0</v>
      </c>
      <c r="AJ201" s="346">
        <v>3</v>
      </c>
      <c r="AK201" s="347" t="s">
        <v>979</v>
      </c>
      <c r="AL201" s="349" t="str">
        <f t="shared" si="165"/>
        <v>SGP-1</v>
      </c>
      <c r="AM201" s="348">
        <f t="shared" si="155"/>
        <v>70</v>
      </c>
      <c r="AN201" s="350">
        <f t="shared" si="166"/>
        <v>60</v>
      </c>
      <c r="AO201" s="346">
        <v>6</v>
      </c>
      <c r="AP201" s="346">
        <v>230</v>
      </c>
      <c r="AQ201" s="346">
        <f t="shared" si="156"/>
        <v>2630</v>
      </c>
      <c r="AR201" s="348">
        <f t="shared" si="157"/>
        <v>53</v>
      </c>
      <c r="AS201" s="346">
        <v>18</v>
      </c>
      <c r="AT201" s="348">
        <f t="shared" si="158"/>
        <v>100</v>
      </c>
      <c r="AU201" s="346">
        <v>41</v>
      </c>
      <c r="AV201" s="348">
        <f t="shared" si="159"/>
        <v>100</v>
      </c>
      <c r="AW201" s="346">
        <v>54</v>
      </c>
      <c r="AX201" s="348">
        <f t="shared" si="160"/>
        <v>100</v>
      </c>
      <c r="AY201" s="346">
        <v>41</v>
      </c>
      <c r="AZ201" s="348">
        <f t="shared" si="161"/>
        <v>96</v>
      </c>
      <c r="BA201" s="351">
        <v>5.17</v>
      </c>
      <c r="BB201" s="348">
        <f t="shared" si="162"/>
        <v>74</v>
      </c>
      <c r="BC201" s="350">
        <f t="shared" si="167"/>
        <v>94</v>
      </c>
      <c r="BD201" s="350">
        <f t="shared" si="168"/>
        <v>73.5</v>
      </c>
      <c r="BE201" s="346" t="s">
        <v>450</v>
      </c>
      <c r="BF201" s="352">
        <v>0.57999999999999996</v>
      </c>
      <c r="BG201" s="353" t="str">
        <f t="shared" si="169"/>
        <v>"</v>
      </c>
      <c r="BH201" s="354">
        <f t="shared" si="170"/>
        <v>69.45</v>
      </c>
      <c r="BI201" s="350">
        <f t="shared" si="171"/>
        <v>69.45</v>
      </c>
      <c r="BJ201" s="113" t="str">
        <f t="shared" si="172"/>
        <v>L</v>
      </c>
      <c r="BK201" s="347" t="str">
        <f t="shared" si="198"/>
        <v/>
      </c>
      <c r="BR201" s="307"/>
      <c r="BS201" s="51" t="str">
        <f t="shared" si="173"/>
        <v>L</v>
      </c>
      <c r="BT201" s="51" t="str">
        <f t="shared" si="174"/>
        <v>L</v>
      </c>
      <c r="BU201" s="51" t="str">
        <f t="shared" si="175"/>
        <v>L</v>
      </c>
      <c r="BV201" s="51" t="str">
        <f t="shared" si="176"/>
        <v>L</v>
      </c>
      <c r="BW201" s="51" t="str">
        <f t="shared" si="177"/>
        <v>L</v>
      </c>
      <c r="BX201" s="51" t="str">
        <f t="shared" si="178"/>
        <v>L</v>
      </c>
      <c r="BY201" s="51" t="str">
        <f t="shared" si="179"/>
        <v>L</v>
      </c>
      <c r="BZ201" s="51" t="str">
        <f t="shared" si="180"/>
        <v>L</v>
      </c>
      <c r="CA201" s="51" t="str">
        <f t="shared" si="181"/>
        <v>L</v>
      </c>
      <c r="CB201" s="51" t="str">
        <f t="shared" si="182"/>
        <v>L</v>
      </c>
      <c r="CC201" s="51" t="str">
        <f t="shared" si="163"/>
        <v>L</v>
      </c>
      <c r="CD201" s="51" t="str">
        <f t="shared" si="164"/>
        <v>L</v>
      </c>
      <c r="CE201" s="51" t="str">
        <f t="shared" si="183"/>
        <v>L</v>
      </c>
      <c r="CF201" s="51"/>
      <c r="CH201" s="53" t="str">
        <f t="shared" si="184"/>
        <v/>
      </c>
      <c r="CI201" s="53" t="str">
        <f t="shared" si="185"/>
        <v/>
      </c>
      <c r="CJ201" s="54" t="str">
        <f t="shared" si="186"/>
        <v/>
      </c>
      <c r="CK201" s="53" t="str">
        <f t="shared" si="187"/>
        <v/>
      </c>
      <c r="CL201" s="53" t="str">
        <f t="shared" si="188"/>
        <v/>
      </c>
      <c r="CM201" s="53" t="str">
        <f t="shared" si="189"/>
        <v/>
      </c>
      <c r="CN201" s="53" t="str">
        <f t="shared" si="190"/>
        <v/>
      </c>
      <c r="CO201" s="53" t="str">
        <f t="shared" si="191"/>
        <v/>
      </c>
      <c r="CP201" s="53" t="str">
        <f t="shared" si="192"/>
        <v/>
      </c>
      <c r="CQ201" s="53" t="str">
        <f t="shared" si="193"/>
        <v/>
      </c>
      <c r="CR201" s="53" t="str">
        <f t="shared" si="194"/>
        <v/>
      </c>
      <c r="CS201" s="53" t="str">
        <f t="shared" si="195"/>
        <v/>
      </c>
      <c r="CT201" s="53" t="str">
        <f t="shared" si="196"/>
        <v/>
      </c>
      <c r="CU201" s="53" t="str">
        <f t="shared" si="197"/>
        <v/>
      </c>
    </row>
    <row r="202" spans="1:99" ht="81.75" hidden="1" thickBot="1" x14ac:dyDescent="0.35">
      <c r="A202" s="40">
        <v>190</v>
      </c>
      <c r="B202" s="95">
        <v>30</v>
      </c>
      <c r="C202" s="430" t="s">
        <v>849</v>
      </c>
      <c r="D202" s="40" t="s">
        <v>248</v>
      </c>
      <c r="E202" s="418">
        <v>50</v>
      </c>
      <c r="F202" s="422" t="s">
        <v>1046</v>
      </c>
      <c r="G202" s="40" t="s">
        <v>141</v>
      </c>
      <c r="H202" s="411">
        <v>177.8</v>
      </c>
      <c r="I202" s="411">
        <v>67.099999999999994</v>
      </c>
      <c r="J202" s="296">
        <f t="shared" si="133"/>
        <v>58.992000000000012</v>
      </c>
      <c r="K202" s="297">
        <f t="shared" si="134"/>
        <v>59.092000000000013</v>
      </c>
      <c r="L202" s="298">
        <f t="shared" si="135"/>
        <v>60.730000000000011</v>
      </c>
      <c r="M202" s="297">
        <f t="shared" si="136"/>
        <v>60.830000000000013</v>
      </c>
      <c r="N202" s="298">
        <f t="shared" si="137"/>
        <v>64.206000000000017</v>
      </c>
      <c r="O202" s="297">
        <f t="shared" si="138"/>
        <v>64.306000000000012</v>
      </c>
      <c r="P202" s="298">
        <f t="shared" si="139"/>
        <v>69.420000000000016</v>
      </c>
      <c r="Q202" s="299">
        <f t="shared" si="140"/>
        <v>69.52000000000001</v>
      </c>
      <c r="R202" s="300">
        <f t="shared" si="141"/>
        <v>70.02000000000001</v>
      </c>
      <c r="S202" s="299">
        <f t="shared" si="142"/>
        <v>70.12</v>
      </c>
      <c r="T202" s="298">
        <f t="shared" si="143"/>
        <v>70.52000000000001</v>
      </c>
      <c r="U202" s="299">
        <f t="shared" si="144"/>
        <v>70.62</v>
      </c>
      <c r="V202" s="300">
        <f t="shared" si="145"/>
        <v>75.809000000000012</v>
      </c>
      <c r="W202" s="299">
        <f t="shared" si="146"/>
        <v>75.909000000000006</v>
      </c>
      <c r="X202" s="300">
        <f t="shared" si="147"/>
        <v>79.335000000000008</v>
      </c>
      <c r="Y202" s="299">
        <f t="shared" si="148"/>
        <v>79.435000000000002</v>
      </c>
      <c r="Z202" s="300">
        <f t="shared" si="149"/>
        <v>81.098000000000013</v>
      </c>
      <c r="AA202" s="298">
        <f t="shared" si="150"/>
        <v>81.198000000000008</v>
      </c>
      <c r="AB202" s="97" t="str">
        <f t="shared" si="151"/>
        <v/>
      </c>
      <c r="AC202" s="42" t="str">
        <f t="shared" si="152"/>
        <v>HB</v>
      </c>
      <c r="AD202" s="42">
        <f t="shared" si="153"/>
        <v>70</v>
      </c>
      <c r="AE202" s="346">
        <v>1</v>
      </c>
      <c r="AF202" s="346">
        <v>3</v>
      </c>
      <c r="AG202" s="347" t="s">
        <v>912</v>
      </c>
      <c r="AH202" s="348">
        <f t="shared" si="154"/>
        <v>69</v>
      </c>
      <c r="AI202" s="346">
        <v>0</v>
      </c>
      <c r="AJ202" s="346">
        <v>3</v>
      </c>
      <c r="AK202" s="347" t="s">
        <v>943</v>
      </c>
      <c r="AL202" s="349" t="str">
        <f t="shared" si="165"/>
        <v>SGP-1</v>
      </c>
      <c r="AM202" s="348">
        <f t="shared" si="155"/>
        <v>70</v>
      </c>
      <c r="AN202" s="350">
        <f t="shared" si="166"/>
        <v>69.67</v>
      </c>
      <c r="AO202" s="346">
        <v>7</v>
      </c>
      <c r="AP202" s="346">
        <v>10</v>
      </c>
      <c r="AQ202" s="346">
        <f t="shared" si="156"/>
        <v>2810</v>
      </c>
      <c r="AR202" s="348">
        <f t="shared" si="157"/>
        <v>63</v>
      </c>
      <c r="AS202" s="346">
        <v>18</v>
      </c>
      <c r="AT202" s="348">
        <f t="shared" si="158"/>
        <v>100</v>
      </c>
      <c r="AU202" s="346">
        <v>41</v>
      </c>
      <c r="AV202" s="348">
        <f t="shared" si="159"/>
        <v>100</v>
      </c>
      <c r="AW202" s="346">
        <v>54</v>
      </c>
      <c r="AX202" s="348">
        <f t="shared" si="160"/>
        <v>100</v>
      </c>
      <c r="AY202" s="346">
        <v>43</v>
      </c>
      <c r="AZ202" s="348">
        <f t="shared" si="161"/>
        <v>100</v>
      </c>
      <c r="BA202" s="351">
        <v>5.1100000000000003</v>
      </c>
      <c r="BB202" s="348">
        <f t="shared" si="162"/>
        <v>76</v>
      </c>
      <c r="BC202" s="350">
        <f t="shared" si="167"/>
        <v>95.2</v>
      </c>
      <c r="BD202" s="350">
        <f t="shared" si="168"/>
        <v>79.099999999999994</v>
      </c>
      <c r="BE202" s="346" t="s">
        <v>450</v>
      </c>
      <c r="BF202" s="352">
        <v>0.48</v>
      </c>
      <c r="BG202" s="353" t="str">
        <f t="shared" si="169"/>
        <v>"</v>
      </c>
      <c r="BH202" s="354">
        <f t="shared" si="170"/>
        <v>76.27</v>
      </c>
      <c r="BI202" s="350">
        <f t="shared" si="171"/>
        <v>76.27</v>
      </c>
      <c r="BJ202" s="113" t="str">
        <f t="shared" si="172"/>
        <v>L</v>
      </c>
      <c r="BK202" s="347" t="str">
        <f t="shared" si="198"/>
        <v/>
      </c>
      <c r="BR202" s="307"/>
      <c r="BS202" s="51" t="str">
        <f t="shared" si="173"/>
        <v>L</v>
      </c>
      <c r="BT202" s="51" t="str">
        <f t="shared" si="174"/>
        <v>L</v>
      </c>
      <c r="BU202" s="51" t="str">
        <f t="shared" si="175"/>
        <v>L</v>
      </c>
      <c r="BV202" s="51" t="str">
        <f t="shared" si="176"/>
        <v>L</v>
      </c>
      <c r="BW202" s="51" t="str">
        <f t="shared" si="177"/>
        <v>L</v>
      </c>
      <c r="BX202" s="51" t="str">
        <f t="shared" si="178"/>
        <v>L</v>
      </c>
      <c r="BY202" s="51" t="str">
        <f t="shared" si="179"/>
        <v>L</v>
      </c>
      <c r="BZ202" s="51" t="str">
        <f t="shared" si="180"/>
        <v>L</v>
      </c>
      <c r="CA202" s="51" t="str">
        <f t="shared" si="181"/>
        <v>L</v>
      </c>
      <c r="CB202" s="51" t="str">
        <f t="shared" si="182"/>
        <v>L</v>
      </c>
      <c r="CC202" s="51" t="str">
        <f t="shared" si="163"/>
        <v>L</v>
      </c>
      <c r="CD202" s="51" t="str">
        <f t="shared" si="164"/>
        <v>L</v>
      </c>
      <c r="CE202" s="51" t="str">
        <f t="shared" si="183"/>
        <v>L</v>
      </c>
      <c r="CF202" s="51"/>
      <c r="CH202" s="53" t="str">
        <f t="shared" si="184"/>
        <v/>
      </c>
      <c r="CI202" s="53" t="str">
        <f t="shared" si="185"/>
        <v/>
      </c>
      <c r="CJ202" s="54" t="str">
        <f t="shared" si="186"/>
        <v/>
      </c>
      <c r="CK202" s="53" t="str">
        <f t="shared" si="187"/>
        <v/>
      </c>
      <c r="CL202" s="53" t="str">
        <f t="shared" si="188"/>
        <v/>
      </c>
      <c r="CM202" s="53" t="str">
        <f t="shared" si="189"/>
        <v/>
      </c>
      <c r="CN202" s="53" t="str">
        <f t="shared" si="190"/>
        <v/>
      </c>
      <c r="CO202" s="53" t="str">
        <f t="shared" si="191"/>
        <v/>
      </c>
      <c r="CP202" s="53" t="str">
        <f t="shared" si="192"/>
        <v/>
      </c>
      <c r="CQ202" s="53" t="str">
        <f t="shared" si="193"/>
        <v/>
      </c>
      <c r="CR202" s="53" t="str">
        <f t="shared" si="194"/>
        <v/>
      </c>
      <c r="CS202" s="53" t="str">
        <f t="shared" si="195"/>
        <v/>
      </c>
      <c r="CT202" s="53" t="str">
        <f t="shared" si="196"/>
        <v/>
      </c>
      <c r="CU202" s="53" t="str">
        <f t="shared" si="197"/>
        <v/>
      </c>
    </row>
    <row r="203" spans="1:99" ht="81.75" hidden="1" thickBot="1" x14ac:dyDescent="0.35">
      <c r="A203" s="40">
        <v>191</v>
      </c>
      <c r="B203" s="95">
        <v>1</v>
      </c>
      <c r="C203" s="430" t="s">
        <v>850</v>
      </c>
      <c r="D203" s="40" t="s">
        <v>249</v>
      </c>
      <c r="E203" s="403">
        <v>19</v>
      </c>
      <c r="F203" s="422" t="s">
        <v>1047</v>
      </c>
      <c r="G203" s="40" t="s">
        <v>141</v>
      </c>
      <c r="H203" s="411">
        <v>168.9</v>
      </c>
      <c r="I203" s="411">
        <v>58.9</v>
      </c>
      <c r="J203" s="296">
        <f t="shared" si="133"/>
        <v>52.183500000000002</v>
      </c>
      <c r="K203" s="297">
        <f t="shared" si="134"/>
        <v>52.283500000000004</v>
      </c>
      <c r="L203" s="298">
        <f t="shared" si="135"/>
        <v>53.721250000000005</v>
      </c>
      <c r="M203" s="297">
        <f t="shared" si="136"/>
        <v>53.821250000000006</v>
      </c>
      <c r="N203" s="298">
        <f t="shared" si="137"/>
        <v>56.796750000000003</v>
      </c>
      <c r="O203" s="297">
        <f t="shared" si="138"/>
        <v>56.896750000000004</v>
      </c>
      <c r="P203" s="298">
        <f t="shared" si="139"/>
        <v>61.410000000000004</v>
      </c>
      <c r="Q203" s="299">
        <f t="shared" si="140"/>
        <v>61.510000000000005</v>
      </c>
      <c r="R203" s="300">
        <f t="shared" si="141"/>
        <v>62.010000000000005</v>
      </c>
      <c r="S203" s="299">
        <f t="shared" si="142"/>
        <v>62.110000000000007</v>
      </c>
      <c r="T203" s="298">
        <f t="shared" si="143"/>
        <v>62.510000000000005</v>
      </c>
      <c r="U203" s="299">
        <f t="shared" si="144"/>
        <v>62.610000000000007</v>
      </c>
      <c r="V203" s="300">
        <f t="shared" si="145"/>
        <v>67.198250000000002</v>
      </c>
      <c r="W203" s="299">
        <f t="shared" si="146"/>
        <v>67.298249999999996</v>
      </c>
      <c r="X203" s="300">
        <f t="shared" si="147"/>
        <v>70.323750000000004</v>
      </c>
      <c r="Y203" s="299">
        <f t="shared" si="148"/>
        <v>70.423749999999998</v>
      </c>
      <c r="Z203" s="300">
        <f t="shared" si="149"/>
        <v>71.886500000000012</v>
      </c>
      <c r="AA203" s="298">
        <f t="shared" si="150"/>
        <v>71.986500000000007</v>
      </c>
      <c r="AB203" s="97" t="str">
        <f t="shared" si="151"/>
        <v/>
      </c>
      <c r="AC203" s="42" t="str">
        <f t="shared" si="152"/>
        <v>HB</v>
      </c>
      <c r="AD203" s="42">
        <f t="shared" si="153"/>
        <v>70</v>
      </c>
      <c r="AE203" s="346">
        <v>2</v>
      </c>
      <c r="AF203" s="346">
        <v>6</v>
      </c>
      <c r="AG203" s="347" t="s">
        <v>913</v>
      </c>
      <c r="AH203" s="348">
        <f t="shared" si="154"/>
        <v>38</v>
      </c>
      <c r="AI203" s="346">
        <v>0</v>
      </c>
      <c r="AJ203" s="346">
        <v>2</v>
      </c>
      <c r="AK203" s="347" t="s">
        <v>980</v>
      </c>
      <c r="AL203" s="349" t="str">
        <f t="shared" si="165"/>
        <v>SGP-1</v>
      </c>
      <c r="AM203" s="348">
        <f t="shared" si="155"/>
        <v>80</v>
      </c>
      <c r="AN203" s="350">
        <f t="shared" si="166"/>
        <v>62.67</v>
      </c>
      <c r="AO203" s="346">
        <v>7</v>
      </c>
      <c r="AP203" s="346">
        <v>20</v>
      </c>
      <c r="AQ203" s="346">
        <f t="shared" si="156"/>
        <v>2820</v>
      </c>
      <c r="AR203" s="348">
        <f t="shared" si="157"/>
        <v>63</v>
      </c>
      <c r="AS203" s="346">
        <v>18</v>
      </c>
      <c r="AT203" s="348">
        <f t="shared" si="158"/>
        <v>100</v>
      </c>
      <c r="AU203" s="346">
        <v>41</v>
      </c>
      <c r="AV203" s="348">
        <f t="shared" si="159"/>
        <v>100</v>
      </c>
      <c r="AW203" s="346">
        <v>54</v>
      </c>
      <c r="AX203" s="348">
        <f t="shared" si="160"/>
        <v>100</v>
      </c>
      <c r="AY203" s="346">
        <v>37</v>
      </c>
      <c r="AZ203" s="348">
        <f t="shared" si="161"/>
        <v>86</v>
      </c>
      <c r="BA203" s="351">
        <v>5.3</v>
      </c>
      <c r="BB203" s="348">
        <f t="shared" si="162"/>
        <v>70</v>
      </c>
      <c r="BC203" s="350">
        <f t="shared" si="167"/>
        <v>91.2</v>
      </c>
      <c r="BD203" s="350">
        <f t="shared" si="168"/>
        <v>77.099999999999994</v>
      </c>
      <c r="BE203" s="346" t="s">
        <v>450</v>
      </c>
      <c r="BF203" s="352">
        <v>0.48</v>
      </c>
      <c r="BG203" s="353" t="str">
        <f t="shared" si="169"/>
        <v>"</v>
      </c>
      <c r="BH203" s="354">
        <f t="shared" si="170"/>
        <v>72.77</v>
      </c>
      <c r="BI203" s="350">
        <f t="shared" si="171"/>
        <v>72.77</v>
      </c>
      <c r="BJ203" s="113" t="str">
        <f t="shared" si="172"/>
        <v>L</v>
      </c>
      <c r="BK203" s="347" t="str">
        <f t="shared" si="198"/>
        <v/>
      </c>
      <c r="BR203" s="307"/>
      <c r="BS203" s="51" t="str">
        <f t="shared" si="173"/>
        <v>L</v>
      </c>
      <c r="BT203" s="51" t="str">
        <f t="shared" si="174"/>
        <v>L</v>
      </c>
      <c r="BU203" s="51" t="str">
        <f t="shared" si="175"/>
        <v>L</v>
      </c>
      <c r="BV203" s="51" t="str">
        <f t="shared" si="176"/>
        <v>L</v>
      </c>
      <c r="BW203" s="51" t="str">
        <f t="shared" si="177"/>
        <v>L</v>
      </c>
      <c r="BX203" s="51" t="str">
        <f t="shared" si="178"/>
        <v>L</v>
      </c>
      <c r="BY203" s="51" t="str">
        <f t="shared" si="179"/>
        <v>L</v>
      </c>
      <c r="BZ203" s="51" t="str">
        <f t="shared" si="180"/>
        <v>L</v>
      </c>
      <c r="CA203" s="51" t="str">
        <f t="shared" si="181"/>
        <v>L</v>
      </c>
      <c r="CB203" s="51" t="str">
        <f t="shared" si="182"/>
        <v>L</v>
      </c>
      <c r="CC203" s="51" t="str">
        <f t="shared" si="163"/>
        <v>L</v>
      </c>
      <c r="CD203" s="51" t="str">
        <f t="shared" si="164"/>
        <v>L</v>
      </c>
      <c r="CE203" s="51" t="str">
        <f t="shared" si="183"/>
        <v>L</v>
      </c>
      <c r="CF203" s="51"/>
      <c r="CH203" s="53" t="str">
        <f t="shared" si="184"/>
        <v/>
      </c>
      <c r="CI203" s="53" t="str">
        <f t="shared" si="185"/>
        <v/>
      </c>
      <c r="CJ203" s="54" t="str">
        <f t="shared" si="186"/>
        <v/>
      </c>
      <c r="CK203" s="53" t="str">
        <f t="shared" si="187"/>
        <v/>
      </c>
      <c r="CL203" s="53" t="str">
        <f t="shared" si="188"/>
        <v/>
      </c>
      <c r="CM203" s="53" t="str">
        <f t="shared" si="189"/>
        <v/>
      </c>
      <c r="CN203" s="53" t="str">
        <f t="shared" si="190"/>
        <v/>
      </c>
      <c r="CO203" s="53" t="str">
        <f t="shared" si="191"/>
        <v/>
      </c>
      <c r="CP203" s="53" t="str">
        <f t="shared" si="192"/>
        <v/>
      </c>
      <c r="CQ203" s="53" t="str">
        <f t="shared" si="193"/>
        <v/>
      </c>
      <c r="CR203" s="53" t="str">
        <f t="shared" si="194"/>
        <v/>
      </c>
      <c r="CS203" s="53" t="str">
        <f t="shared" si="195"/>
        <v/>
      </c>
      <c r="CT203" s="53" t="str">
        <f t="shared" si="196"/>
        <v/>
      </c>
      <c r="CU203" s="53" t="str">
        <f t="shared" si="197"/>
        <v/>
      </c>
    </row>
    <row r="204" spans="1:99" ht="102" hidden="1" thickBot="1" x14ac:dyDescent="0.35">
      <c r="A204" s="40">
        <v>192</v>
      </c>
      <c r="B204" s="95">
        <v>2</v>
      </c>
      <c r="C204" s="430" t="s">
        <v>851</v>
      </c>
      <c r="D204" s="40" t="s">
        <v>249</v>
      </c>
      <c r="E204" s="403">
        <v>20</v>
      </c>
      <c r="F204" s="422" t="s">
        <v>1048</v>
      </c>
      <c r="G204" s="40" t="s">
        <v>141</v>
      </c>
      <c r="H204" s="411">
        <v>162.80000000000001</v>
      </c>
      <c r="I204" s="411">
        <v>49.7</v>
      </c>
      <c r="J204" s="296">
        <f t="shared" si="133"/>
        <v>47.51700000000001</v>
      </c>
      <c r="K204" s="297">
        <f t="shared" si="134"/>
        <v>47.617000000000012</v>
      </c>
      <c r="L204" s="298">
        <f t="shared" si="135"/>
        <v>48.917500000000011</v>
      </c>
      <c r="M204" s="297">
        <f t="shared" si="136"/>
        <v>49.017500000000013</v>
      </c>
      <c r="N204" s="298">
        <f t="shared" si="137"/>
        <v>51.718500000000006</v>
      </c>
      <c r="O204" s="297">
        <f t="shared" si="138"/>
        <v>51.818500000000007</v>
      </c>
      <c r="P204" s="298">
        <f t="shared" si="139"/>
        <v>55.920000000000009</v>
      </c>
      <c r="Q204" s="299">
        <f t="shared" si="140"/>
        <v>56.02000000000001</v>
      </c>
      <c r="R204" s="300">
        <f t="shared" si="141"/>
        <v>56.52000000000001</v>
      </c>
      <c r="S204" s="299">
        <f t="shared" si="142"/>
        <v>56.620000000000012</v>
      </c>
      <c r="T204" s="298">
        <f t="shared" si="143"/>
        <v>57.02000000000001</v>
      </c>
      <c r="U204" s="299">
        <f t="shared" si="144"/>
        <v>57.120000000000012</v>
      </c>
      <c r="V204" s="300">
        <f t="shared" si="145"/>
        <v>61.296500000000009</v>
      </c>
      <c r="W204" s="299">
        <f t="shared" si="146"/>
        <v>61.39650000000001</v>
      </c>
      <c r="X204" s="300">
        <f t="shared" si="147"/>
        <v>64.147500000000008</v>
      </c>
      <c r="Y204" s="299">
        <f t="shared" si="148"/>
        <v>64.247500000000002</v>
      </c>
      <c r="Z204" s="300">
        <f t="shared" si="149"/>
        <v>65.573000000000008</v>
      </c>
      <c r="AA204" s="298">
        <f t="shared" si="150"/>
        <v>65.673000000000002</v>
      </c>
      <c r="AB204" s="97" t="str">
        <f t="shared" si="151"/>
        <v/>
      </c>
      <c r="AC204" s="42" t="str">
        <f t="shared" si="152"/>
        <v>NB</v>
      </c>
      <c r="AD204" s="42">
        <f t="shared" si="153"/>
        <v>50</v>
      </c>
      <c r="AE204" s="346">
        <v>1</v>
      </c>
      <c r="AF204" s="346">
        <v>5</v>
      </c>
      <c r="AG204" s="347" t="s">
        <v>914</v>
      </c>
      <c r="AH204" s="348">
        <f t="shared" si="154"/>
        <v>49</v>
      </c>
      <c r="AI204" s="346">
        <v>0</v>
      </c>
      <c r="AJ204" s="346">
        <v>3</v>
      </c>
      <c r="AK204" s="347" t="s">
        <v>981</v>
      </c>
      <c r="AL204" s="349" t="str">
        <f t="shared" si="165"/>
        <v>SGP-1</v>
      </c>
      <c r="AM204" s="348">
        <f t="shared" si="155"/>
        <v>70</v>
      </c>
      <c r="AN204" s="350">
        <f t="shared" si="166"/>
        <v>56.33</v>
      </c>
      <c r="AO204" s="346">
        <v>7</v>
      </c>
      <c r="AP204" s="346">
        <v>10</v>
      </c>
      <c r="AQ204" s="346">
        <f t="shared" si="156"/>
        <v>2810</v>
      </c>
      <c r="AR204" s="348">
        <f t="shared" si="157"/>
        <v>63</v>
      </c>
      <c r="AS204" s="346">
        <v>18</v>
      </c>
      <c r="AT204" s="348">
        <f t="shared" si="158"/>
        <v>100</v>
      </c>
      <c r="AU204" s="346">
        <v>41</v>
      </c>
      <c r="AV204" s="348">
        <f t="shared" si="159"/>
        <v>100</v>
      </c>
      <c r="AW204" s="346">
        <v>53</v>
      </c>
      <c r="AX204" s="348">
        <f t="shared" si="160"/>
        <v>95</v>
      </c>
      <c r="AY204" s="346">
        <v>43</v>
      </c>
      <c r="AZ204" s="348">
        <f t="shared" si="161"/>
        <v>100</v>
      </c>
      <c r="BA204" s="351">
        <v>5.1100000000000003</v>
      </c>
      <c r="BB204" s="348">
        <f t="shared" si="162"/>
        <v>76</v>
      </c>
      <c r="BC204" s="350">
        <f t="shared" si="167"/>
        <v>94.2</v>
      </c>
      <c r="BD204" s="350">
        <f t="shared" si="168"/>
        <v>78.599999999999994</v>
      </c>
      <c r="BE204" s="346" t="s">
        <v>450</v>
      </c>
      <c r="BF204" s="352">
        <v>0.59</v>
      </c>
      <c r="BG204" s="353" t="str">
        <f t="shared" si="169"/>
        <v>"</v>
      </c>
      <c r="BH204" s="354">
        <f t="shared" si="170"/>
        <v>71.92</v>
      </c>
      <c r="BI204" s="350">
        <f t="shared" si="171"/>
        <v>71.92</v>
      </c>
      <c r="BJ204" s="113" t="str">
        <f t="shared" si="172"/>
        <v>L</v>
      </c>
      <c r="BK204" s="347" t="str">
        <f t="shared" si="198"/>
        <v/>
      </c>
      <c r="BR204" s="307"/>
      <c r="BS204" s="51" t="str">
        <f t="shared" si="173"/>
        <v>L</v>
      </c>
      <c r="BT204" s="51" t="str">
        <f t="shared" si="174"/>
        <v>L</v>
      </c>
      <c r="BU204" s="51" t="str">
        <f t="shared" si="175"/>
        <v>L</v>
      </c>
      <c r="BV204" s="51" t="str">
        <f t="shared" si="176"/>
        <v>L</v>
      </c>
      <c r="BW204" s="51" t="str">
        <f t="shared" si="177"/>
        <v>L</v>
      </c>
      <c r="BX204" s="51" t="str">
        <f t="shared" si="178"/>
        <v>L</v>
      </c>
      <c r="BY204" s="51" t="str">
        <f t="shared" si="179"/>
        <v>L</v>
      </c>
      <c r="BZ204" s="51" t="str">
        <f t="shared" si="180"/>
        <v>L</v>
      </c>
      <c r="CA204" s="51" t="str">
        <f t="shared" si="181"/>
        <v>L</v>
      </c>
      <c r="CB204" s="51" t="str">
        <f t="shared" si="182"/>
        <v>L</v>
      </c>
      <c r="CC204" s="51" t="str">
        <f t="shared" si="163"/>
        <v>L</v>
      </c>
      <c r="CD204" s="51" t="str">
        <f t="shared" si="164"/>
        <v>L</v>
      </c>
      <c r="CE204" s="51" t="str">
        <f t="shared" si="183"/>
        <v>L</v>
      </c>
      <c r="CF204" s="51"/>
      <c r="CH204" s="53" t="str">
        <f t="shared" si="184"/>
        <v/>
      </c>
      <c r="CI204" s="53" t="str">
        <f t="shared" si="185"/>
        <v/>
      </c>
      <c r="CJ204" s="54" t="str">
        <f t="shared" si="186"/>
        <v/>
      </c>
      <c r="CK204" s="53" t="str">
        <f t="shared" si="187"/>
        <v/>
      </c>
      <c r="CL204" s="53" t="str">
        <f t="shared" si="188"/>
        <v/>
      </c>
      <c r="CM204" s="53" t="str">
        <f t="shared" si="189"/>
        <v/>
      </c>
      <c r="CN204" s="53" t="str">
        <f t="shared" si="190"/>
        <v/>
      </c>
      <c r="CO204" s="53" t="str">
        <f t="shared" si="191"/>
        <v/>
      </c>
      <c r="CP204" s="53" t="str">
        <f t="shared" si="192"/>
        <v/>
      </c>
      <c r="CQ204" s="53" t="str">
        <f t="shared" si="193"/>
        <v/>
      </c>
      <c r="CR204" s="53" t="str">
        <f t="shared" si="194"/>
        <v/>
      </c>
      <c r="CS204" s="53" t="str">
        <f t="shared" si="195"/>
        <v/>
      </c>
      <c r="CT204" s="53" t="str">
        <f t="shared" si="196"/>
        <v/>
      </c>
      <c r="CU204" s="53" t="str">
        <f t="shared" si="197"/>
        <v/>
      </c>
    </row>
    <row r="205" spans="1:99" ht="61.5" hidden="1" thickBot="1" x14ac:dyDescent="0.35">
      <c r="A205" s="40">
        <v>193</v>
      </c>
      <c r="B205" s="95">
        <v>3</v>
      </c>
      <c r="C205" s="430" t="s">
        <v>852</v>
      </c>
      <c r="D205" s="40" t="s">
        <v>249</v>
      </c>
      <c r="E205" s="403">
        <v>21</v>
      </c>
      <c r="F205" s="422" t="s">
        <v>1049</v>
      </c>
      <c r="G205" s="40" t="s">
        <v>141</v>
      </c>
      <c r="H205" s="411">
        <v>164.2</v>
      </c>
      <c r="I205" s="411">
        <v>60.1</v>
      </c>
      <c r="J205" s="296">
        <f t="shared" ref="J205:J227" si="199">IF(OR(H205="",I205="",H205=0),"",K205-0.1)</f>
        <v>48.587999999999994</v>
      </c>
      <c r="K205" s="297">
        <f t="shared" ref="K205:K227" si="200">IF(OR(H205="",I205="",H205=0),"",Q205-(Q205*15%))</f>
        <v>48.687999999999995</v>
      </c>
      <c r="L205" s="298">
        <f t="shared" ref="L205:L227" si="201">IF(OR(H205="",I205="",H205=0),"",M205-0.1)</f>
        <v>50.019999999999996</v>
      </c>
      <c r="M205" s="297">
        <f t="shared" ref="M205:M227" si="202">IF(OR(H205="",I205="",H205=0),"",Q205-(Q205*12.5%))</f>
        <v>50.12</v>
      </c>
      <c r="N205" s="298">
        <f t="shared" ref="N205:N227" si="203">IF(OR(H205="",I205="",H205=0),"",O205-0.1)</f>
        <v>52.883999999999993</v>
      </c>
      <c r="O205" s="297">
        <f t="shared" ref="O205:O227" si="204">IF(OR(H205="",I205="",H205=0),"",Q205-(Q205*7.5%))</f>
        <v>52.983999999999995</v>
      </c>
      <c r="P205" s="298">
        <f t="shared" ref="P205:P227" si="205">IF(OR(H205="",I205="",H205=0),"",Q205-0.1)</f>
        <v>57.179999999999993</v>
      </c>
      <c r="Q205" s="299">
        <f t="shared" ref="Q205:Q227" si="206">IF(OR(H205="",I205="",H205=0),"",90%*(H205-100)-0.5)</f>
        <v>57.279999999999994</v>
      </c>
      <c r="R205" s="300">
        <f t="shared" ref="R205:R227" si="207">IF(OR(H205="",I205="",H205=0),"",90%*(H205-100))</f>
        <v>57.779999999999994</v>
      </c>
      <c r="S205" s="299">
        <f t="shared" ref="S205:S227" si="208">IF(OR(H205="",I205="",,H205=0),"",R205+0.1)</f>
        <v>57.879999999999995</v>
      </c>
      <c r="T205" s="298">
        <f t="shared" ref="T205:T227" si="209">IF(OR(H205="",I205="",H205=0),"",90%*(H205-100)+0.5)</f>
        <v>58.279999999999994</v>
      </c>
      <c r="U205" s="299">
        <f t="shared" ref="U205:U227" si="210">IF(OR(H205="",I205="",H205=0),"",T205+0.1)</f>
        <v>58.379999999999995</v>
      </c>
      <c r="V205" s="300">
        <f t="shared" ref="V205:V227" si="211">IF(OR(H205="",I205="",H205=0),"",T205+(T205*7.5%))</f>
        <v>62.650999999999996</v>
      </c>
      <c r="W205" s="299">
        <f t="shared" ref="W205:W227" si="212">IF(OR(H205="",I205="",H205=0),"",V205+0.1)</f>
        <v>62.750999999999998</v>
      </c>
      <c r="X205" s="300">
        <f t="shared" ref="X205:X227" si="213">IF(OR(H205="",I205="",H205=0),"",T205+(T205*12.5%))</f>
        <v>65.564999999999998</v>
      </c>
      <c r="Y205" s="299">
        <f t="shared" ref="Y205:Y227" si="214">IF(OR(H205="",I205="",H205=0),"",X205+0.1)</f>
        <v>65.664999999999992</v>
      </c>
      <c r="Z205" s="300">
        <f t="shared" ref="Z205:Z227" si="215">IF(OR(H205="",I205="",H205=0),"",T205+(T205*15%))</f>
        <v>67.021999999999991</v>
      </c>
      <c r="AA205" s="298">
        <f t="shared" ref="AA205:AA227" si="216">IF(OR(H205="",I205="",H205=0),"",Z205+0.1)</f>
        <v>67.121999999999986</v>
      </c>
      <c r="AB205" s="97" t="str">
        <f t="shared" ref="AB205:AB227" si="217">IF(AC205="LLA","BB lebih"&amp;" "&amp;FIXED((I205-Z205),1) &amp;" kg",IF(AC205="LLB","BB kurang"&amp;" "&amp;FIXED((I205-K205),1)&amp;" kg",""))</f>
        <v/>
      </c>
      <c r="AC205" s="42" t="str">
        <f t="shared" ref="AC205:AC227" si="218">IF(OR(H205="",I205="", H205=0),"",IF(I205&lt;K205,"LLB",IF(AND(I205&gt;J205,I205&lt;M205),"LB",IF(AND(I205&gt;L205,I205&lt;O205),"NB",IF(AND(I205&gt;N205,I205&lt;Q205),"HB",IF(AND(I205&gt;P205,I205&lt;S205),"IB",IF(AND(I205&gt;R205,I205&lt;U205),"IA",IF(AND(I205&gt;T205,I205&lt;W205),"HA",IF(AND(I205&gt;V205,I205&lt;Y205),"NA",IF(AND(I205&gt;X205,I205&lt;AA205),"LA",IF(I205&gt;=AA205,"LLA","")))))))))))</f>
        <v>HA</v>
      </c>
      <c r="AD205" s="42">
        <f t="shared" ref="AD205:AD227" si="219">IF(AC205="","", VLOOKUP(AC205,NILAI_TB_BB,2))</f>
        <v>80</v>
      </c>
      <c r="AE205" s="346">
        <v>0</v>
      </c>
      <c r="AF205" s="346">
        <v>6</v>
      </c>
      <c r="AG205" s="347" t="s">
        <v>915</v>
      </c>
      <c r="AH205" s="348">
        <f t="shared" ref="AH205:AH227" si="220">IF(OR(AE205="",AF205=""),"", IF(OR(AE205="-",AF205="-"),"-", IF(AE205=0,VLOOKUP(AF205,NSA,2), IF(AE205=1,VLOOKUP(AF205,NSA,3), IF(AE205=2,VLOOKUP(AF205,NSA,4), IF(AE205=3,VLOOKUP(AF205,NSA,5), IF(AE205=4,VLOOKUP(AF205,NSA,6), IF(AE205=5,VLOOKUP(AF205,NSA,7), IF(AE205=6,VLOOKUP(AF205,NSA,8), IF(AE205=7,VLOOKUP(AF205,NSA,9), IF(AE205=8,VLOOKUP(AF205,NSA,10), IF(AE205=9,VLOOKUP(AF205,NSA,11), IF(AE205=10,VLOOKUP(AF205,NSA,12),"")))))))))))))</f>
        <v>40</v>
      </c>
      <c r="AI205" s="346">
        <v>0</v>
      </c>
      <c r="AJ205" s="346">
        <v>2</v>
      </c>
      <c r="AK205" s="347" t="s">
        <v>982</v>
      </c>
      <c r="AL205" s="349" t="str">
        <f t="shared" si="165"/>
        <v>SGP-1</v>
      </c>
      <c r="AM205" s="348">
        <f t="shared" ref="AM205:AM227" si="221">IF(OR(AI205="",AJ205=""),"",IF(AI205=0,VLOOKUP(AJ205,NILAI_SGP,2),IF(AI205=1,VLOOKUP(AJ205,NILAI_SGP,3),IF(AI205=2,VLOOKUP(AJ205,NILAI_SGP,4),IF(AI205=3,VLOOKUP(AJ205,NILAI_SGP,5),IF(AI205=4,VLOOKUP(AJ205,NILAI_SGP,6),IF(AI205=5,VLOOKUP(AJ205,NILAI_SGP,7),IF(AI205=6,VLOOKUP(AJ205,NILAI_SGP,8),IF(AI205=7,VLOOKUP(AJ205,NILAI_SGP,9),IF(AI205=8,VLOOKUP(AJ205,NILAI_SGP,10),IF(AI205=9,VLOOKUP(AJ205,NILAI_SGP,11),IF(AI205=10,VLOOKUP(AJ205,NILAI_SGP,12),""))))))))))))</f>
        <v>80</v>
      </c>
      <c r="AN205" s="350">
        <f t="shared" si="166"/>
        <v>66.67</v>
      </c>
      <c r="AO205" s="346">
        <v>7</v>
      </c>
      <c r="AP205" s="346">
        <v>50</v>
      </c>
      <c r="AQ205" s="346">
        <f t="shared" ref="AQ205:AQ227" si="222">IF(OR(AO205="",AP205="",AO205=0),"",IF(OR(AO205="-",AP205="-"),"-",(AO205*$AO$10)+AP205))</f>
        <v>2850</v>
      </c>
      <c r="AR205" s="348">
        <f t="shared" ref="AR205:AR227" si="223">IF(OR(G205="",AQ205="",AQ205=0),"",IF(OR(AO205="-",AP205="-"),"-",IF(G205="P",VLOOKUP(AQ205,LARI12mnt_CALON_PRIA,2),IF(G205="W",VLOOKUP(AQ205,LARI12mnt_CALON_WANITA,2),""))))</f>
        <v>65</v>
      </c>
      <c r="AS205" s="346">
        <v>15</v>
      </c>
      <c r="AT205" s="348">
        <f t="shared" ref="AT205:AT227" si="224">IF(OR(G205="",AS205=""),"", IF(AS205="-","-", IF(G205="P",VLOOKUP(AS205,PULLUP_CALON_PRIA,2),IF(G205="W",VLOOKUP(AS205,CHINNING_CALON_WANITA,2),""))))</f>
        <v>85</v>
      </c>
      <c r="AU205" s="346">
        <v>41</v>
      </c>
      <c r="AV205" s="348">
        <f t="shared" ref="AV205:AV227" si="225">IF(OR(G205="",AU205=""),"", IF(AU205="-","-", IF(G205="P",VLOOKUP(AU205,SITUP_CALON_PRIA,2),IF(G205="W",VLOOKUP(AU205,SITUP_CALON_WANITA,2),""))))</f>
        <v>100</v>
      </c>
      <c r="AW205" s="346">
        <v>51</v>
      </c>
      <c r="AX205" s="348">
        <f t="shared" ref="AX205:AX227" si="226">IF(OR(G205="",AW205=""),"",IF(AW205="-","-", IF(G205="P",VLOOKUP(AW205,LUNGES_CALON_PRIA,2),IF(G205="W",VLOOKUP(AW205,LUNGES_CALON_WANITA,2),""))))</f>
        <v>85</v>
      </c>
      <c r="AY205" s="346">
        <v>36</v>
      </c>
      <c r="AZ205" s="348">
        <f t="shared" ref="AZ205:AZ227" si="227">IF(OR(G205="",AY205=""),"", IF(AY205="-","-", IF(G205="P",VLOOKUP(AY205,PUSHUP_CALON_PRIA,2),IF(G205="W",VLOOKUP(AY205,MODIFPUSHUP_CALON_WANITA,2),""))))</f>
        <v>84</v>
      </c>
      <c r="BA205" s="351">
        <v>5.4</v>
      </c>
      <c r="BB205" s="348">
        <f t="shared" ref="BB205:BB227" si="228">IF(OR(G205="",BA205="",BA205=0),"",IF(BA205="-","-", IF(G205="P",VLOOKUP(BA205,SHUTTLERUN_CALON_PRIA,2),IF(G205="W",VLOOKUP(BA205,SHUTTLERUN_CALON_WANITA,2),""))))</f>
        <v>67</v>
      </c>
      <c r="BC205" s="350">
        <f t="shared" si="167"/>
        <v>84.2</v>
      </c>
      <c r="BD205" s="350">
        <f t="shared" si="168"/>
        <v>74.599999999999994</v>
      </c>
      <c r="BE205" s="346" t="s">
        <v>450</v>
      </c>
      <c r="BF205" s="352">
        <v>0.55000000000000004</v>
      </c>
      <c r="BG205" s="353" t="str">
        <f t="shared" si="169"/>
        <v>"</v>
      </c>
      <c r="BH205" s="354">
        <f t="shared" si="170"/>
        <v>72.22</v>
      </c>
      <c r="BI205" s="350">
        <f t="shared" si="171"/>
        <v>72.22</v>
      </c>
      <c r="BJ205" s="113" t="str">
        <f t="shared" si="172"/>
        <v>L</v>
      </c>
      <c r="BK205" s="347" t="str">
        <f t="shared" si="198"/>
        <v/>
      </c>
      <c r="BR205" s="307"/>
      <c r="BS205" s="51" t="str">
        <f t="shared" si="173"/>
        <v>L</v>
      </c>
      <c r="BT205" s="51" t="str">
        <f t="shared" si="174"/>
        <v>L</v>
      </c>
      <c r="BU205" s="51" t="str">
        <f t="shared" si="175"/>
        <v>L</v>
      </c>
      <c r="BV205" s="51" t="str">
        <f t="shared" si="176"/>
        <v>L</v>
      </c>
      <c r="BW205" s="51" t="str">
        <f t="shared" si="177"/>
        <v>L</v>
      </c>
      <c r="BX205" s="51" t="str">
        <f t="shared" si="178"/>
        <v>L</v>
      </c>
      <c r="BY205" s="51" t="str">
        <f t="shared" si="179"/>
        <v>L</v>
      </c>
      <c r="BZ205" s="51" t="str">
        <f t="shared" si="180"/>
        <v>L</v>
      </c>
      <c r="CA205" s="51" t="str">
        <f t="shared" si="181"/>
        <v>L</v>
      </c>
      <c r="CB205" s="51" t="str">
        <f t="shared" si="182"/>
        <v>L</v>
      </c>
      <c r="CC205" s="51" t="str">
        <f t="shared" ref="CC205:CC227" si="229">IF(BC205="","", IF(G205="P",IF(BC205&lt;=34.99,"TL", IF(BC205&gt;=35,"L")), IF(G205="W", IF(BC205&lt;=34.99,"TL", IF(BC205&gt;=35,"L")))))</f>
        <v>L</v>
      </c>
      <c r="CD205" s="51" t="str">
        <f t="shared" ref="CD205:CD227" si="230">IF(BD205="","", IF(G205="P",IF(BD205&lt;=40.99,"TL", IF(BD205&gt;=41,"L")), IF(G205="W", IF(BD205&lt;=40.99,"TL", IF(BD205&gt;=41,"L")))))</f>
        <v>L</v>
      </c>
      <c r="CE205" s="51" t="str">
        <f t="shared" si="183"/>
        <v>L</v>
      </c>
      <c r="CF205" s="51"/>
      <c r="CH205" s="53" t="str">
        <f t="shared" si="184"/>
        <v/>
      </c>
      <c r="CI205" s="53" t="str">
        <f t="shared" si="185"/>
        <v/>
      </c>
      <c r="CJ205" s="54" t="str">
        <f t="shared" si="186"/>
        <v/>
      </c>
      <c r="CK205" s="53" t="str">
        <f t="shared" si="187"/>
        <v/>
      </c>
      <c r="CL205" s="53" t="str">
        <f t="shared" si="188"/>
        <v/>
      </c>
      <c r="CM205" s="53" t="str">
        <f t="shared" si="189"/>
        <v/>
      </c>
      <c r="CN205" s="53" t="str">
        <f t="shared" si="190"/>
        <v/>
      </c>
      <c r="CO205" s="53" t="str">
        <f t="shared" si="191"/>
        <v/>
      </c>
      <c r="CP205" s="53" t="str">
        <f t="shared" si="192"/>
        <v/>
      </c>
      <c r="CQ205" s="53" t="str">
        <f t="shared" si="193"/>
        <v/>
      </c>
      <c r="CR205" s="53" t="str">
        <f t="shared" si="194"/>
        <v/>
      </c>
      <c r="CS205" s="53" t="str">
        <f t="shared" si="195"/>
        <v/>
      </c>
      <c r="CT205" s="53" t="str">
        <f t="shared" si="196"/>
        <v/>
      </c>
      <c r="CU205" s="53" t="str">
        <f t="shared" si="197"/>
        <v/>
      </c>
    </row>
    <row r="206" spans="1:99" ht="61.5" hidden="1" thickBot="1" x14ac:dyDescent="0.35">
      <c r="A206" s="40">
        <v>194</v>
      </c>
      <c r="B206" s="95">
        <v>4</v>
      </c>
      <c r="C206" s="430" t="s">
        <v>853</v>
      </c>
      <c r="D206" s="40" t="s">
        <v>249</v>
      </c>
      <c r="E206" s="403">
        <v>22</v>
      </c>
      <c r="F206" s="422" t="s">
        <v>1050</v>
      </c>
      <c r="G206" s="40" t="s">
        <v>141</v>
      </c>
      <c r="H206" s="411">
        <v>164.6</v>
      </c>
      <c r="I206" s="411">
        <v>67.599999999999994</v>
      </c>
      <c r="J206" s="296">
        <f t="shared" si="199"/>
        <v>48.893999999999991</v>
      </c>
      <c r="K206" s="297">
        <f t="shared" si="200"/>
        <v>48.993999999999993</v>
      </c>
      <c r="L206" s="298">
        <f t="shared" si="201"/>
        <v>50.334999999999994</v>
      </c>
      <c r="M206" s="297">
        <f t="shared" si="202"/>
        <v>50.434999999999995</v>
      </c>
      <c r="N206" s="298">
        <f t="shared" si="203"/>
        <v>53.216999999999992</v>
      </c>
      <c r="O206" s="297">
        <f t="shared" si="204"/>
        <v>53.316999999999993</v>
      </c>
      <c r="P206" s="298">
        <f t="shared" si="205"/>
        <v>57.539999999999992</v>
      </c>
      <c r="Q206" s="299">
        <f t="shared" si="206"/>
        <v>57.639999999999993</v>
      </c>
      <c r="R206" s="300">
        <f t="shared" si="207"/>
        <v>58.139999999999993</v>
      </c>
      <c r="S206" s="299">
        <f t="shared" si="208"/>
        <v>58.239999999999995</v>
      </c>
      <c r="T206" s="298">
        <f t="shared" si="209"/>
        <v>58.639999999999993</v>
      </c>
      <c r="U206" s="299">
        <f t="shared" si="210"/>
        <v>58.739999999999995</v>
      </c>
      <c r="V206" s="300">
        <f t="shared" si="211"/>
        <v>63.037999999999997</v>
      </c>
      <c r="W206" s="299">
        <f t="shared" si="212"/>
        <v>63.137999999999998</v>
      </c>
      <c r="X206" s="300">
        <f t="shared" si="213"/>
        <v>65.97</v>
      </c>
      <c r="Y206" s="299">
        <f t="shared" si="214"/>
        <v>66.069999999999993</v>
      </c>
      <c r="Z206" s="300">
        <f t="shared" si="215"/>
        <v>67.435999999999993</v>
      </c>
      <c r="AA206" s="298">
        <f t="shared" si="216"/>
        <v>67.535999999999987</v>
      </c>
      <c r="AB206" s="97" t="str">
        <f t="shared" si="217"/>
        <v>BB lebih 0,2 kg</v>
      </c>
      <c r="AC206" s="42" t="str">
        <f t="shared" si="218"/>
        <v>LLA</v>
      </c>
      <c r="AD206" s="42">
        <f t="shared" si="219"/>
        <v>20</v>
      </c>
      <c r="AE206" s="346">
        <v>1</v>
      </c>
      <c r="AF206" s="346">
        <v>5</v>
      </c>
      <c r="AG206" s="347" t="s">
        <v>916</v>
      </c>
      <c r="AH206" s="348">
        <f t="shared" si="220"/>
        <v>49</v>
      </c>
      <c r="AI206" s="346">
        <v>0</v>
      </c>
      <c r="AJ206" s="346">
        <v>2</v>
      </c>
      <c r="AK206" s="347" t="s">
        <v>983</v>
      </c>
      <c r="AL206" s="349" t="str">
        <f t="shared" ref="AL206:AL227" si="231">IF(AM206="","",IF(AM206&gt;=81,"SGP-0",IF(AND(AM206&gt;=61,AM206&lt;=80),"SGP-1",IF(AND(AM206&gt;=41,AM206&lt;=60),"SGP-2",IF(AND(AM206&gt;=21,AM206&lt;=40),"SGP-3",IF(AND(AM206&gt;=0,AM206&lt;=20),"SGP-4",""))))))</f>
        <v>SGP-1</v>
      </c>
      <c r="AM206" s="348">
        <f t="shared" si="221"/>
        <v>80</v>
      </c>
      <c r="AN206" s="350">
        <f t="shared" ref="AN206:AN227" si="232">IF(OR(AD206="",AH206="",AM206=""),"",VALUE(FIXED(((AD206+AH206+AM206)/3),2)))</f>
        <v>49.67</v>
      </c>
      <c r="AO206" s="346">
        <v>6</v>
      </c>
      <c r="AP206" s="346">
        <v>180</v>
      </c>
      <c r="AQ206" s="346">
        <f t="shared" si="222"/>
        <v>2580</v>
      </c>
      <c r="AR206" s="348">
        <f t="shared" si="223"/>
        <v>51</v>
      </c>
      <c r="AS206" s="346">
        <v>18</v>
      </c>
      <c r="AT206" s="348">
        <f t="shared" si="224"/>
        <v>100</v>
      </c>
      <c r="AU206" s="346">
        <v>41</v>
      </c>
      <c r="AV206" s="348">
        <f t="shared" si="225"/>
        <v>100</v>
      </c>
      <c r="AW206" s="346">
        <v>50</v>
      </c>
      <c r="AX206" s="348">
        <f t="shared" si="226"/>
        <v>80</v>
      </c>
      <c r="AY206" s="346">
        <v>43</v>
      </c>
      <c r="AZ206" s="348">
        <f t="shared" si="227"/>
        <v>100</v>
      </c>
      <c r="BA206" s="351">
        <v>5.2</v>
      </c>
      <c r="BB206" s="348">
        <f t="shared" si="228"/>
        <v>73</v>
      </c>
      <c r="BC206" s="350">
        <f t="shared" ref="BC206:BC227" si="233">IF(OR(AT206="",AV206="",AX206="",AZ206="",BB206=""),"",IF(OR(AS206="-",AU206="-",AW206="-",AY206="-",BA206="-"),0,VALUE(FIXED(((AT206+AV206+AX206+AZ206+BB206)/5),2))))</f>
        <v>90.6</v>
      </c>
      <c r="BD206" s="350">
        <f t="shared" ref="BD206:BD227" si="234">IF(OR(AR206="",BC206=""),"",IF(OR(AS206="-",AU206="-",AW206="-",AY206="-",BA206="-"),0, VALUE(FIXED(((AR206+BC206)/2),2))))</f>
        <v>70.8</v>
      </c>
      <c r="BE206" s="346" t="s">
        <v>450</v>
      </c>
      <c r="BF206" s="352">
        <v>0.49</v>
      </c>
      <c r="BG206" s="353" t="str">
        <f t="shared" ref="BG206:BG227" si="235">IF(BF206="","",IF(RIGHT(BF206,1)="M","",""""))</f>
        <v>"</v>
      </c>
      <c r="BH206" s="354">
        <f t="shared" ref="BH206:BH227" si="236">IF(OR(G206="",AN206="",BD206=""),"", IF(OR(AE206="-",AF206="-",AI206="-",AJ206="-",AS206="-",AU206="-",AW206="-",AY206="-",BA206="-"),0, VALUE(FIXED(((AN206*30%)+(BD206*70%)),2))))</f>
        <v>64.459999999999994</v>
      </c>
      <c r="BI206" s="350">
        <f t="shared" ref="BI206:BI227" si="237">IF(OR(G206="",BH206=""),"", IF(OR(AE206="-",AF206="-",AI206="-",AJ206="-",AS206="-",AU206="-",AW206="-",BA206="-"),0, IF(AND(BJ206="TL",OR(BH206&lt;=40.99,BH206&gt;=41)),VLOOKUP(BH206,NILAI_KONVERSI,2),IF(BJ206="L",BH206,""))))</f>
        <v>36.5</v>
      </c>
      <c r="BJ206" s="113" t="str">
        <f t="shared" ref="BJ206:BJ227" si="238">IF(BH206="","", IF(OR(AQ206="-",AS206="-",AU206="-",AW206="-",AY206="-", BA206="-"),"-", IF(COUNTIF(BS206:CE206,"TL")&gt;=1,"TL","L")))</f>
        <v>TL</v>
      </c>
      <c r="BK206" s="347" t="str">
        <f t="shared" si="198"/>
        <v xml:space="preserve">BB=LLA(20),         </v>
      </c>
      <c r="BR206" s="307"/>
      <c r="BS206" s="51" t="str">
        <f t="shared" ref="BS206:BS227" si="239">IF(AD206="","",IF(AD206="-","-",IF(AD206&lt;=20,"TL","L")))</f>
        <v>TL</v>
      </c>
      <c r="BT206" s="51" t="str">
        <f t="shared" ref="BT206:BT227" si="240">IF(AH206="","",IF(AH206="-","-",IF(AH206&lt;=30,"TL","L")))</f>
        <v>L</v>
      </c>
      <c r="BU206" s="51" t="str">
        <f t="shared" ref="BU206:BU227" si="241">IF(AM206="","",IF(AM206="-","-",IF(AM206&lt;=20,"TL","L")))</f>
        <v>L</v>
      </c>
      <c r="BV206" s="51" t="str">
        <f t="shared" ref="BV206:BV227" si="242">IF(AN206="","",IF(AN206="-","-",IF(AN206&lt;=20.99,"TL","L")))</f>
        <v>L</v>
      </c>
      <c r="BW206" s="51" t="str">
        <f t="shared" ref="BW206:BW227" si="243">IF(AR206="","", IF(AR206="-","-", IF(AR206&lt;=34,"TL","L")))</f>
        <v>L</v>
      </c>
      <c r="BX206" s="51" t="str">
        <f t="shared" ref="BX206:BX227" si="244">IF(AT206="","",IF(AT206="-","-",IF(G206="P",IF(AT206&lt;=24,"TL",IF(AT206&gt;=25,"L")),IF(G206="W",IF(AT206&lt;=30,"TL",IF(AT206&gt;=31,"L"))))))</f>
        <v>L</v>
      </c>
      <c r="BY206" s="51" t="str">
        <f t="shared" ref="BY206:BY227" si="245">IF(AV206="","",IF(AV206="-","-",IF(G206="P",IF(AV206&lt;=30,"TL",IF(AV206&gt;=31,"L")),IF(G206="W",IF(AV206&lt;=30,"TL",IF(AV206&gt;=31,"L"))))))</f>
        <v>L</v>
      </c>
      <c r="BZ206" s="51" t="str">
        <f t="shared" ref="BZ206:BZ227" si="246">IF(AX206="","",IF(AX206="-","-",IF(G206="P",IF(AX206&lt;=30,"TL",IF(AX206&gt;=31,"L")),IF(G206="W",IF(AX206&lt;=30,"TL",IF(AX206&gt;=31,"L"))))))</f>
        <v>L</v>
      </c>
      <c r="CA206" s="51" t="str">
        <f t="shared" ref="CA206:CA227" si="247">IF(AZ206="","",IF(AZ206="-","-",IF(G206="P",IF(AZ206&lt;=30,"TL",IF(AZ206&gt;=31,"L")),IF(G206="W",IF(AZ206&lt;=30,"TL",IF(AZ206&gt;=31,"L"))))))</f>
        <v>L</v>
      </c>
      <c r="CB206" s="51" t="str">
        <f t="shared" ref="CB206:CB227" si="248">IF(BB206="","",IF(BB206="-","-",IF(G206="P",IF(BB206&lt;=30,"TL",IF(BB206&gt;=31,"L")),IF(G206="W",IF(BB206&lt;=30,"TL",IF(BB206&gt;=31,"L"))))))</f>
        <v>L</v>
      </c>
      <c r="CC206" s="51" t="str">
        <f t="shared" si="229"/>
        <v>L</v>
      </c>
      <c r="CD206" s="51" t="str">
        <f t="shared" si="230"/>
        <v>L</v>
      </c>
      <c r="CE206" s="51" t="str">
        <f t="shared" ref="CE206:CE227" si="249">IF(BH206="","",IF(BH206&lt;=40.99,"TL", IF(BH206&gt;=41,"L")))</f>
        <v>L</v>
      </c>
      <c r="CF206" s="51"/>
      <c r="CH206" s="53" t="str">
        <f t="shared" ref="CH206:CH227" si="250">IF(BS206="TL","BB="&amp;""&amp;AC206&amp;"("&amp;AD206&amp;"),         ", "")</f>
        <v xml:space="preserve">BB=LLA(20),         </v>
      </c>
      <c r="CI206" s="53" t="str">
        <f t="shared" ref="CI206:CI227" si="251">IF(OR(AE206="-",AF206="-"),"NSA= tdk melaks"&amp;",             ",IF(BT206="TL","NSA=N-"&amp;AF206&amp;""&amp;"("&amp;AH206&amp;")"&amp;"("&amp;AG206&amp;")"&amp;",                    ",""))</f>
        <v/>
      </c>
      <c r="CJ206" s="54" t="str">
        <f t="shared" ref="CJ206:CJ227" si="252">IF(AL206="-","SGP= tdk melaks"&amp;",       ",IF(BU206="TL",AL206&amp;"="&amp;""&amp;"("&amp;AM206&amp;"),  ",""))</f>
        <v/>
      </c>
      <c r="CK206" s="53" t="str">
        <f t="shared" ref="CK206:CK227" si="253">IF(BV206="TL","NP="&amp;"("&amp;FIXED((AN206),2)&amp;"),               ","")</f>
        <v/>
      </c>
      <c r="CL206" s="53" t="str">
        <f t="shared" ref="CL206:CL227" si="254">IF(AQ206="-","A= tdk melaks"&amp;",                       ", IF(BW206="TL","A="&amp;"("&amp;AR206&amp;")"&amp;" (Lari Kurang "&amp;(AQ206-2272)&amp;"m),                      ",""))</f>
        <v/>
      </c>
      <c r="CM206" s="53" t="str">
        <f t="shared" ref="CM206:CM227" si="255">IF(AS206="-","B1= tdk melaks"&amp;",        ",IF(BX206="TL","B1="&amp;"("&amp;AT206&amp;"),                 ",""))</f>
        <v/>
      </c>
      <c r="CN206" s="53" t="str">
        <f t="shared" ref="CN206:CN227" si="256">IF(AU206="-","B2= tdk melaks"&amp;",       ",IF(BY206="TL","B2="&amp;"("&amp;AV206&amp;"),                 ",""))</f>
        <v/>
      </c>
      <c r="CO206" s="53" t="str">
        <f t="shared" ref="CO206:CO227" si="257">IF(AW206="-","B3= tdk melaks"&amp;",       ",IF(BZ206="TL","B3="&amp;"("&amp;AX206&amp;"),                    ",""))</f>
        <v/>
      </c>
      <c r="CP206" s="53" t="str">
        <f t="shared" ref="CP206:CP227" si="258">IF(BA206="-","B4= tdk melaks"&amp;",       ",IF(CA206="TL","B4="&amp;"("&amp;AZ206&amp;"),                    ",""))</f>
        <v/>
      </c>
      <c r="CQ206" s="53" t="str">
        <f t="shared" ref="CQ206:CQ227" si="259">IF(BB206="-","B4= tdk melaks"&amp;",       ",IF(CB206="TL","B5="&amp;"("&amp;BB206&amp;"),                    ",""))</f>
        <v/>
      </c>
      <c r="CR206" s="53" t="str">
        <f t="shared" ref="CR206:CR227" si="260">IF(CC206="TL","R.B="&amp;"("&amp;FIXED((BC206),2)&amp;"),                      ", "")</f>
        <v/>
      </c>
      <c r="CS206" s="53" t="str">
        <f t="shared" ref="CS206:CS227" si="261">IF(CD206="TL","R.AB="&amp;"("&amp;FIXED((BD206),2)&amp;"),                        ", "")</f>
        <v/>
      </c>
      <c r="CT206" s="53" t="str">
        <f t="shared" ref="CT206:CT227" si="262">IF(CE206="TL","N.A="&amp;"("&amp;FIXED((BH206),2)&amp;").", "")</f>
        <v/>
      </c>
      <c r="CU206" s="53" t="str">
        <f t="shared" ref="CU206:CU227" si="263">IF(BF206="-","Renang= tdk melaks"&amp;",                   ", IF(RIGHT(BF206,1)="M","Renang="&amp;""&amp;BF206&amp;",                     ",""))</f>
        <v/>
      </c>
    </row>
    <row r="207" spans="1:99" ht="81.75" hidden="1" thickBot="1" x14ac:dyDescent="0.35">
      <c r="A207" s="40">
        <v>195</v>
      </c>
      <c r="B207" s="95">
        <v>5</v>
      </c>
      <c r="C207" s="430" t="s">
        <v>854</v>
      </c>
      <c r="D207" s="40" t="s">
        <v>249</v>
      </c>
      <c r="E207" s="403">
        <v>23</v>
      </c>
      <c r="F207" s="422" t="s">
        <v>1051</v>
      </c>
      <c r="G207" s="40" t="s">
        <v>141</v>
      </c>
      <c r="H207" s="411">
        <v>170</v>
      </c>
      <c r="I207" s="411">
        <v>62.9</v>
      </c>
      <c r="J207" s="296">
        <f t="shared" si="199"/>
        <v>53.024999999999999</v>
      </c>
      <c r="K207" s="297">
        <f t="shared" si="200"/>
        <v>53.125</v>
      </c>
      <c r="L207" s="298">
        <f t="shared" si="201"/>
        <v>54.587499999999999</v>
      </c>
      <c r="M207" s="297">
        <f t="shared" si="202"/>
        <v>54.6875</v>
      </c>
      <c r="N207" s="298">
        <f t="shared" si="203"/>
        <v>57.712499999999999</v>
      </c>
      <c r="O207" s="297">
        <f t="shared" si="204"/>
        <v>57.8125</v>
      </c>
      <c r="P207" s="298">
        <f t="shared" si="205"/>
        <v>62.4</v>
      </c>
      <c r="Q207" s="299">
        <f t="shared" si="206"/>
        <v>62.5</v>
      </c>
      <c r="R207" s="300">
        <f t="shared" si="207"/>
        <v>63</v>
      </c>
      <c r="S207" s="299">
        <f t="shared" si="208"/>
        <v>63.1</v>
      </c>
      <c r="T207" s="298">
        <f t="shared" si="209"/>
        <v>63.5</v>
      </c>
      <c r="U207" s="299">
        <f t="shared" si="210"/>
        <v>63.6</v>
      </c>
      <c r="V207" s="300">
        <f t="shared" si="211"/>
        <v>68.262500000000003</v>
      </c>
      <c r="W207" s="299">
        <f t="shared" si="212"/>
        <v>68.362499999999997</v>
      </c>
      <c r="X207" s="300">
        <f t="shared" si="213"/>
        <v>71.4375</v>
      </c>
      <c r="Y207" s="299">
        <f t="shared" si="214"/>
        <v>71.537499999999994</v>
      </c>
      <c r="Z207" s="300">
        <f t="shared" si="215"/>
        <v>73.025000000000006</v>
      </c>
      <c r="AA207" s="298">
        <f t="shared" si="216"/>
        <v>73.125</v>
      </c>
      <c r="AB207" s="97" t="str">
        <f t="shared" si="217"/>
        <v/>
      </c>
      <c r="AC207" s="42" t="str">
        <f t="shared" si="218"/>
        <v>IB</v>
      </c>
      <c r="AD207" s="42">
        <f t="shared" si="219"/>
        <v>90</v>
      </c>
      <c r="AE207" s="346">
        <v>1</v>
      </c>
      <c r="AF207" s="346">
        <v>6</v>
      </c>
      <c r="AG207" s="347" t="s">
        <v>917</v>
      </c>
      <c r="AH207" s="348">
        <f t="shared" si="220"/>
        <v>39</v>
      </c>
      <c r="AI207" s="346">
        <v>0</v>
      </c>
      <c r="AJ207" s="346">
        <v>3</v>
      </c>
      <c r="AK207" s="347" t="s">
        <v>984</v>
      </c>
      <c r="AL207" s="349" t="str">
        <f t="shared" si="231"/>
        <v>SGP-1</v>
      </c>
      <c r="AM207" s="348">
        <f t="shared" si="221"/>
        <v>70</v>
      </c>
      <c r="AN207" s="350">
        <f t="shared" si="232"/>
        <v>66.33</v>
      </c>
      <c r="AO207" s="346">
        <v>6</v>
      </c>
      <c r="AP207" s="346">
        <v>250</v>
      </c>
      <c r="AQ207" s="346">
        <f t="shared" si="222"/>
        <v>2650</v>
      </c>
      <c r="AR207" s="348">
        <f t="shared" si="223"/>
        <v>54</v>
      </c>
      <c r="AS207" s="346">
        <v>16</v>
      </c>
      <c r="AT207" s="348">
        <f t="shared" si="224"/>
        <v>90</v>
      </c>
      <c r="AU207" s="346">
        <v>41</v>
      </c>
      <c r="AV207" s="348">
        <f t="shared" si="225"/>
        <v>100</v>
      </c>
      <c r="AW207" s="346">
        <v>54</v>
      </c>
      <c r="AX207" s="348">
        <f t="shared" si="226"/>
        <v>100</v>
      </c>
      <c r="AY207" s="346">
        <v>39</v>
      </c>
      <c r="AZ207" s="348">
        <f t="shared" si="227"/>
        <v>92</v>
      </c>
      <c r="BA207" s="351">
        <v>5.21</v>
      </c>
      <c r="BB207" s="348">
        <f t="shared" si="228"/>
        <v>73</v>
      </c>
      <c r="BC207" s="350">
        <f t="shared" si="233"/>
        <v>91</v>
      </c>
      <c r="BD207" s="350">
        <f t="shared" si="234"/>
        <v>72.5</v>
      </c>
      <c r="BE207" s="346" t="s">
        <v>450</v>
      </c>
      <c r="BF207" s="352">
        <v>1.02</v>
      </c>
      <c r="BG207" s="353" t="str">
        <f t="shared" si="235"/>
        <v>"</v>
      </c>
      <c r="BH207" s="354">
        <f t="shared" si="236"/>
        <v>70.650000000000006</v>
      </c>
      <c r="BI207" s="350">
        <f t="shared" si="237"/>
        <v>70.650000000000006</v>
      </c>
      <c r="BJ207" s="113" t="str">
        <f t="shared" si="238"/>
        <v>L</v>
      </c>
      <c r="BK207" s="347" t="str">
        <f t="shared" ref="BK207:BK227" si="264">IF(BJ207="","",CONCATENATE(CH207,CI207,CJ207,CK207,CL207,CM207,CN207,CO207,CP207,CQ207,CR207,CS207,CU207,CT207))</f>
        <v/>
      </c>
      <c r="BR207" s="307"/>
      <c r="BS207" s="51" t="str">
        <f t="shared" si="239"/>
        <v>L</v>
      </c>
      <c r="BT207" s="51" t="str">
        <f t="shared" si="240"/>
        <v>L</v>
      </c>
      <c r="BU207" s="51" t="str">
        <f t="shared" si="241"/>
        <v>L</v>
      </c>
      <c r="BV207" s="51" t="str">
        <f t="shared" si="242"/>
        <v>L</v>
      </c>
      <c r="BW207" s="51" t="str">
        <f t="shared" si="243"/>
        <v>L</v>
      </c>
      <c r="BX207" s="51" t="str">
        <f t="shared" si="244"/>
        <v>L</v>
      </c>
      <c r="BY207" s="51" t="str">
        <f t="shared" si="245"/>
        <v>L</v>
      </c>
      <c r="BZ207" s="51" t="str">
        <f t="shared" si="246"/>
        <v>L</v>
      </c>
      <c r="CA207" s="51" t="str">
        <f t="shared" si="247"/>
        <v>L</v>
      </c>
      <c r="CB207" s="51" t="str">
        <f t="shared" si="248"/>
        <v>L</v>
      </c>
      <c r="CC207" s="51" t="str">
        <f t="shared" si="229"/>
        <v>L</v>
      </c>
      <c r="CD207" s="51" t="str">
        <f t="shared" si="230"/>
        <v>L</v>
      </c>
      <c r="CE207" s="51" t="str">
        <f t="shared" si="249"/>
        <v>L</v>
      </c>
      <c r="CF207" s="51"/>
      <c r="CH207" s="53" t="str">
        <f t="shared" si="250"/>
        <v/>
      </c>
      <c r="CI207" s="53" t="str">
        <f t="shared" si="251"/>
        <v/>
      </c>
      <c r="CJ207" s="54" t="str">
        <f t="shared" si="252"/>
        <v/>
      </c>
      <c r="CK207" s="53" t="str">
        <f t="shared" si="253"/>
        <v/>
      </c>
      <c r="CL207" s="53" t="str">
        <f t="shared" si="254"/>
        <v/>
      </c>
      <c r="CM207" s="53" t="str">
        <f t="shared" si="255"/>
        <v/>
      </c>
      <c r="CN207" s="53" t="str">
        <f t="shared" si="256"/>
        <v/>
      </c>
      <c r="CO207" s="53" t="str">
        <f t="shared" si="257"/>
        <v/>
      </c>
      <c r="CP207" s="53" t="str">
        <f t="shared" si="258"/>
        <v/>
      </c>
      <c r="CQ207" s="53" t="str">
        <f t="shared" si="259"/>
        <v/>
      </c>
      <c r="CR207" s="53" t="str">
        <f t="shared" si="260"/>
        <v/>
      </c>
      <c r="CS207" s="53" t="str">
        <f t="shared" si="261"/>
        <v/>
      </c>
      <c r="CT207" s="53" t="str">
        <f t="shared" si="262"/>
        <v/>
      </c>
      <c r="CU207" s="53" t="str">
        <f t="shared" si="263"/>
        <v/>
      </c>
    </row>
    <row r="208" spans="1:99" ht="81.75" hidden="1" thickBot="1" x14ac:dyDescent="0.35">
      <c r="A208" s="40">
        <v>196</v>
      </c>
      <c r="B208" s="95">
        <v>6</v>
      </c>
      <c r="C208" s="430" t="s">
        <v>855</v>
      </c>
      <c r="D208" s="40" t="s">
        <v>249</v>
      </c>
      <c r="E208" s="404">
        <v>1</v>
      </c>
      <c r="F208" s="422" t="s">
        <v>1052</v>
      </c>
      <c r="G208" s="40" t="s">
        <v>141</v>
      </c>
      <c r="H208" s="411">
        <v>163.30000000000001</v>
      </c>
      <c r="I208" s="411">
        <v>60.1</v>
      </c>
      <c r="J208" s="296">
        <f t="shared" si="199"/>
        <v>47.89950000000001</v>
      </c>
      <c r="K208" s="297">
        <f t="shared" si="200"/>
        <v>47.999500000000012</v>
      </c>
      <c r="L208" s="298">
        <f t="shared" si="201"/>
        <v>49.311250000000008</v>
      </c>
      <c r="M208" s="297">
        <f t="shared" si="202"/>
        <v>49.41125000000001</v>
      </c>
      <c r="N208" s="298">
        <f t="shared" si="203"/>
        <v>52.134750000000011</v>
      </c>
      <c r="O208" s="297">
        <f t="shared" si="204"/>
        <v>52.234750000000012</v>
      </c>
      <c r="P208" s="298">
        <f t="shared" si="205"/>
        <v>56.370000000000012</v>
      </c>
      <c r="Q208" s="299">
        <f t="shared" si="206"/>
        <v>56.470000000000013</v>
      </c>
      <c r="R208" s="300">
        <f t="shared" si="207"/>
        <v>56.970000000000013</v>
      </c>
      <c r="S208" s="299">
        <f t="shared" si="208"/>
        <v>57.070000000000014</v>
      </c>
      <c r="T208" s="298">
        <f t="shared" si="209"/>
        <v>57.470000000000013</v>
      </c>
      <c r="U208" s="299">
        <f t="shared" si="210"/>
        <v>57.570000000000014</v>
      </c>
      <c r="V208" s="300">
        <f t="shared" si="211"/>
        <v>61.780250000000017</v>
      </c>
      <c r="W208" s="299">
        <f t="shared" si="212"/>
        <v>61.880250000000018</v>
      </c>
      <c r="X208" s="300">
        <f t="shared" si="213"/>
        <v>64.653750000000016</v>
      </c>
      <c r="Y208" s="299">
        <f t="shared" si="214"/>
        <v>64.753750000000011</v>
      </c>
      <c r="Z208" s="300">
        <f t="shared" si="215"/>
        <v>66.09050000000002</v>
      </c>
      <c r="AA208" s="298">
        <f t="shared" si="216"/>
        <v>66.190500000000014</v>
      </c>
      <c r="AB208" s="97" t="str">
        <f t="shared" si="217"/>
        <v/>
      </c>
      <c r="AC208" s="42" t="str">
        <f t="shared" si="218"/>
        <v>HA</v>
      </c>
      <c r="AD208" s="42">
        <f t="shared" si="219"/>
        <v>80</v>
      </c>
      <c r="AE208" s="346">
        <v>2</v>
      </c>
      <c r="AF208" s="346">
        <v>6</v>
      </c>
      <c r="AG208" s="347" t="s">
        <v>918</v>
      </c>
      <c r="AH208" s="348">
        <f t="shared" si="220"/>
        <v>38</v>
      </c>
      <c r="AI208" s="346">
        <v>0</v>
      </c>
      <c r="AJ208" s="346">
        <v>2</v>
      </c>
      <c r="AK208" s="347" t="s">
        <v>985</v>
      </c>
      <c r="AL208" s="349" t="str">
        <f t="shared" si="231"/>
        <v>SGP-1</v>
      </c>
      <c r="AM208" s="348">
        <f t="shared" si="221"/>
        <v>80</v>
      </c>
      <c r="AN208" s="350">
        <f t="shared" si="232"/>
        <v>66</v>
      </c>
      <c r="AO208" s="346">
        <v>6</v>
      </c>
      <c r="AP208" s="346">
        <v>210</v>
      </c>
      <c r="AQ208" s="346">
        <f t="shared" si="222"/>
        <v>2610</v>
      </c>
      <c r="AR208" s="348">
        <f t="shared" si="223"/>
        <v>52</v>
      </c>
      <c r="AS208" s="346">
        <v>18</v>
      </c>
      <c r="AT208" s="348">
        <f t="shared" si="224"/>
        <v>100</v>
      </c>
      <c r="AU208" s="346">
        <v>41</v>
      </c>
      <c r="AV208" s="348">
        <f t="shared" si="225"/>
        <v>100</v>
      </c>
      <c r="AW208" s="346">
        <v>54</v>
      </c>
      <c r="AX208" s="348">
        <f t="shared" si="226"/>
        <v>100</v>
      </c>
      <c r="AY208" s="346">
        <v>43</v>
      </c>
      <c r="AZ208" s="348">
        <f t="shared" si="227"/>
        <v>100</v>
      </c>
      <c r="BA208" s="351">
        <v>5.21</v>
      </c>
      <c r="BB208" s="348">
        <f t="shared" si="228"/>
        <v>73</v>
      </c>
      <c r="BC208" s="350">
        <f t="shared" si="233"/>
        <v>94.6</v>
      </c>
      <c r="BD208" s="350">
        <f t="shared" si="234"/>
        <v>73.3</v>
      </c>
      <c r="BE208" s="346" t="s">
        <v>450</v>
      </c>
      <c r="BF208" s="352">
        <v>0.5</v>
      </c>
      <c r="BG208" s="353" t="str">
        <f t="shared" si="235"/>
        <v>"</v>
      </c>
      <c r="BH208" s="354">
        <f t="shared" si="236"/>
        <v>71.11</v>
      </c>
      <c r="BI208" s="350">
        <f t="shared" si="237"/>
        <v>71.11</v>
      </c>
      <c r="BJ208" s="113" t="str">
        <f t="shared" si="238"/>
        <v>L</v>
      </c>
      <c r="BK208" s="347" t="str">
        <f t="shared" si="264"/>
        <v/>
      </c>
      <c r="BR208" s="307"/>
      <c r="BS208" s="51" t="str">
        <f t="shared" si="239"/>
        <v>L</v>
      </c>
      <c r="BT208" s="51" t="str">
        <f t="shared" si="240"/>
        <v>L</v>
      </c>
      <c r="BU208" s="51" t="str">
        <f t="shared" si="241"/>
        <v>L</v>
      </c>
      <c r="BV208" s="51" t="str">
        <f t="shared" si="242"/>
        <v>L</v>
      </c>
      <c r="BW208" s="51" t="str">
        <f t="shared" si="243"/>
        <v>L</v>
      </c>
      <c r="BX208" s="51" t="str">
        <f t="shared" si="244"/>
        <v>L</v>
      </c>
      <c r="BY208" s="51" t="str">
        <f t="shared" si="245"/>
        <v>L</v>
      </c>
      <c r="BZ208" s="51" t="str">
        <f t="shared" si="246"/>
        <v>L</v>
      </c>
      <c r="CA208" s="51" t="str">
        <f t="shared" si="247"/>
        <v>L</v>
      </c>
      <c r="CB208" s="51" t="str">
        <f t="shared" si="248"/>
        <v>L</v>
      </c>
      <c r="CC208" s="51" t="str">
        <f t="shared" si="229"/>
        <v>L</v>
      </c>
      <c r="CD208" s="51" t="str">
        <f t="shared" si="230"/>
        <v>L</v>
      </c>
      <c r="CE208" s="51" t="str">
        <f t="shared" si="249"/>
        <v>L</v>
      </c>
      <c r="CF208" s="51"/>
      <c r="CH208" s="53" t="str">
        <f t="shared" si="250"/>
        <v/>
      </c>
      <c r="CI208" s="53" t="str">
        <f t="shared" si="251"/>
        <v/>
      </c>
      <c r="CJ208" s="54" t="str">
        <f t="shared" si="252"/>
        <v/>
      </c>
      <c r="CK208" s="53" t="str">
        <f t="shared" si="253"/>
        <v/>
      </c>
      <c r="CL208" s="53" t="str">
        <f t="shared" si="254"/>
        <v/>
      </c>
      <c r="CM208" s="53" t="str">
        <f t="shared" si="255"/>
        <v/>
      </c>
      <c r="CN208" s="53" t="str">
        <f t="shared" si="256"/>
        <v/>
      </c>
      <c r="CO208" s="53" t="str">
        <f t="shared" si="257"/>
        <v/>
      </c>
      <c r="CP208" s="53" t="str">
        <f t="shared" si="258"/>
        <v/>
      </c>
      <c r="CQ208" s="53" t="str">
        <f t="shared" si="259"/>
        <v/>
      </c>
      <c r="CR208" s="53" t="str">
        <f t="shared" si="260"/>
        <v/>
      </c>
      <c r="CS208" s="53" t="str">
        <f t="shared" si="261"/>
        <v/>
      </c>
      <c r="CT208" s="53" t="str">
        <f t="shared" si="262"/>
        <v/>
      </c>
      <c r="CU208" s="53" t="str">
        <f t="shared" si="263"/>
        <v/>
      </c>
    </row>
    <row r="209" spans="1:99" ht="61.5" hidden="1" thickBot="1" x14ac:dyDescent="0.35">
      <c r="A209" s="40">
        <v>197</v>
      </c>
      <c r="B209" s="95">
        <v>7</v>
      </c>
      <c r="C209" s="430" t="s">
        <v>856</v>
      </c>
      <c r="D209" s="40" t="s">
        <v>249</v>
      </c>
      <c r="E209" s="404">
        <v>2</v>
      </c>
      <c r="F209" s="422" t="s">
        <v>1053</v>
      </c>
      <c r="G209" s="40" t="s">
        <v>141</v>
      </c>
      <c r="H209" s="411">
        <v>166.7</v>
      </c>
      <c r="I209" s="411">
        <v>58.4</v>
      </c>
      <c r="J209" s="296">
        <f t="shared" si="199"/>
        <v>50.500499999999995</v>
      </c>
      <c r="K209" s="297">
        <f t="shared" si="200"/>
        <v>50.600499999999997</v>
      </c>
      <c r="L209" s="298">
        <f t="shared" si="201"/>
        <v>51.988749999999996</v>
      </c>
      <c r="M209" s="297">
        <f t="shared" si="202"/>
        <v>52.088749999999997</v>
      </c>
      <c r="N209" s="298">
        <f t="shared" si="203"/>
        <v>54.96524999999999</v>
      </c>
      <c r="O209" s="297">
        <f t="shared" si="204"/>
        <v>55.065249999999992</v>
      </c>
      <c r="P209" s="298">
        <f t="shared" si="205"/>
        <v>59.429999999999993</v>
      </c>
      <c r="Q209" s="299">
        <f t="shared" si="206"/>
        <v>59.529999999999994</v>
      </c>
      <c r="R209" s="300">
        <f t="shared" si="207"/>
        <v>60.029999999999994</v>
      </c>
      <c r="S209" s="299">
        <f t="shared" si="208"/>
        <v>60.129999999999995</v>
      </c>
      <c r="T209" s="298">
        <f t="shared" si="209"/>
        <v>60.529999999999994</v>
      </c>
      <c r="U209" s="299">
        <f t="shared" si="210"/>
        <v>60.629999999999995</v>
      </c>
      <c r="V209" s="300">
        <f t="shared" si="211"/>
        <v>65.069749999999999</v>
      </c>
      <c r="W209" s="299">
        <f t="shared" si="212"/>
        <v>65.169749999999993</v>
      </c>
      <c r="X209" s="300">
        <f t="shared" si="213"/>
        <v>68.096249999999998</v>
      </c>
      <c r="Y209" s="299">
        <f t="shared" si="214"/>
        <v>68.196249999999992</v>
      </c>
      <c r="Z209" s="300">
        <f t="shared" si="215"/>
        <v>69.609499999999997</v>
      </c>
      <c r="AA209" s="298">
        <f t="shared" si="216"/>
        <v>69.709499999999991</v>
      </c>
      <c r="AB209" s="97" t="str">
        <f t="shared" si="217"/>
        <v/>
      </c>
      <c r="AC209" s="42" t="str">
        <f t="shared" si="218"/>
        <v>HB</v>
      </c>
      <c r="AD209" s="42">
        <f t="shared" si="219"/>
        <v>70</v>
      </c>
      <c r="AE209" s="346">
        <v>2</v>
      </c>
      <c r="AF209" s="346">
        <v>2</v>
      </c>
      <c r="AG209" s="347" t="s">
        <v>919</v>
      </c>
      <c r="AH209" s="348">
        <f t="shared" si="220"/>
        <v>78</v>
      </c>
      <c r="AI209" s="346">
        <v>0</v>
      </c>
      <c r="AJ209" s="346">
        <v>2</v>
      </c>
      <c r="AK209" s="347" t="s">
        <v>986</v>
      </c>
      <c r="AL209" s="349" t="str">
        <f t="shared" si="231"/>
        <v>SGP-1</v>
      </c>
      <c r="AM209" s="348">
        <f t="shared" si="221"/>
        <v>80</v>
      </c>
      <c r="AN209" s="350">
        <f t="shared" si="232"/>
        <v>76</v>
      </c>
      <c r="AO209" s="346">
        <v>6</v>
      </c>
      <c r="AP209" s="346">
        <v>230</v>
      </c>
      <c r="AQ209" s="346">
        <f t="shared" si="222"/>
        <v>2630</v>
      </c>
      <c r="AR209" s="348">
        <f t="shared" si="223"/>
        <v>53</v>
      </c>
      <c r="AS209" s="346">
        <v>16</v>
      </c>
      <c r="AT209" s="348">
        <f t="shared" si="224"/>
        <v>90</v>
      </c>
      <c r="AU209" s="346">
        <v>41</v>
      </c>
      <c r="AV209" s="348">
        <f t="shared" si="225"/>
        <v>100</v>
      </c>
      <c r="AW209" s="346">
        <v>54</v>
      </c>
      <c r="AX209" s="348">
        <f t="shared" si="226"/>
        <v>100</v>
      </c>
      <c r="AY209" s="346">
        <v>35</v>
      </c>
      <c r="AZ209" s="348">
        <f t="shared" si="227"/>
        <v>82</v>
      </c>
      <c r="BA209" s="351">
        <v>5.2</v>
      </c>
      <c r="BB209" s="348">
        <f t="shared" si="228"/>
        <v>73</v>
      </c>
      <c r="BC209" s="350">
        <f t="shared" si="233"/>
        <v>89</v>
      </c>
      <c r="BD209" s="350">
        <f t="shared" si="234"/>
        <v>71</v>
      </c>
      <c r="BE209" s="346" t="s">
        <v>450</v>
      </c>
      <c r="BF209" s="352">
        <v>0.56000000000000005</v>
      </c>
      <c r="BG209" s="353" t="str">
        <f t="shared" si="235"/>
        <v>"</v>
      </c>
      <c r="BH209" s="354">
        <f t="shared" si="236"/>
        <v>72.5</v>
      </c>
      <c r="BI209" s="350">
        <f t="shared" si="237"/>
        <v>72.5</v>
      </c>
      <c r="BJ209" s="113" t="str">
        <f t="shared" si="238"/>
        <v>L</v>
      </c>
      <c r="BK209" s="347" t="str">
        <f t="shared" si="264"/>
        <v/>
      </c>
      <c r="BR209" s="307"/>
      <c r="BS209" s="51" t="str">
        <f t="shared" si="239"/>
        <v>L</v>
      </c>
      <c r="BT209" s="51" t="str">
        <f t="shared" si="240"/>
        <v>L</v>
      </c>
      <c r="BU209" s="51" t="str">
        <f t="shared" si="241"/>
        <v>L</v>
      </c>
      <c r="BV209" s="51" t="str">
        <f t="shared" si="242"/>
        <v>L</v>
      </c>
      <c r="BW209" s="51" t="str">
        <f t="shared" si="243"/>
        <v>L</v>
      </c>
      <c r="BX209" s="51" t="str">
        <f t="shared" si="244"/>
        <v>L</v>
      </c>
      <c r="BY209" s="51" t="str">
        <f t="shared" si="245"/>
        <v>L</v>
      </c>
      <c r="BZ209" s="51" t="str">
        <f t="shared" si="246"/>
        <v>L</v>
      </c>
      <c r="CA209" s="51" t="str">
        <f t="shared" si="247"/>
        <v>L</v>
      </c>
      <c r="CB209" s="51" t="str">
        <f t="shared" si="248"/>
        <v>L</v>
      </c>
      <c r="CC209" s="51" t="str">
        <f t="shared" si="229"/>
        <v>L</v>
      </c>
      <c r="CD209" s="51" t="str">
        <f t="shared" si="230"/>
        <v>L</v>
      </c>
      <c r="CE209" s="51" t="str">
        <f t="shared" si="249"/>
        <v>L</v>
      </c>
      <c r="CF209" s="51"/>
      <c r="CH209" s="53" t="str">
        <f t="shared" si="250"/>
        <v/>
      </c>
      <c r="CI209" s="53" t="str">
        <f t="shared" si="251"/>
        <v/>
      </c>
      <c r="CJ209" s="54" t="str">
        <f t="shared" si="252"/>
        <v/>
      </c>
      <c r="CK209" s="53" t="str">
        <f t="shared" si="253"/>
        <v/>
      </c>
      <c r="CL209" s="53" t="str">
        <f t="shared" si="254"/>
        <v/>
      </c>
      <c r="CM209" s="53" t="str">
        <f t="shared" si="255"/>
        <v/>
      </c>
      <c r="CN209" s="53" t="str">
        <f t="shared" si="256"/>
        <v/>
      </c>
      <c r="CO209" s="53" t="str">
        <f t="shared" si="257"/>
        <v/>
      </c>
      <c r="CP209" s="53" t="str">
        <f t="shared" si="258"/>
        <v/>
      </c>
      <c r="CQ209" s="53" t="str">
        <f t="shared" si="259"/>
        <v/>
      </c>
      <c r="CR209" s="53" t="str">
        <f t="shared" si="260"/>
        <v/>
      </c>
      <c r="CS209" s="53" t="str">
        <f t="shared" si="261"/>
        <v/>
      </c>
      <c r="CT209" s="53" t="str">
        <f t="shared" si="262"/>
        <v/>
      </c>
      <c r="CU209" s="53" t="str">
        <f t="shared" si="263"/>
        <v/>
      </c>
    </row>
    <row r="210" spans="1:99" ht="102" hidden="1" thickBot="1" x14ac:dyDescent="0.35">
      <c r="A210" s="40">
        <v>198</v>
      </c>
      <c r="B210" s="95">
        <v>8</v>
      </c>
      <c r="C210" s="430" t="s">
        <v>857</v>
      </c>
      <c r="D210" s="40" t="s">
        <v>249</v>
      </c>
      <c r="E210" s="404">
        <v>3</v>
      </c>
      <c r="F210" s="422" t="s">
        <v>1054</v>
      </c>
      <c r="G210" s="40" t="s">
        <v>141</v>
      </c>
      <c r="H210" s="411">
        <v>163.5</v>
      </c>
      <c r="I210" s="411">
        <v>55.3</v>
      </c>
      <c r="J210" s="296">
        <f t="shared" si="199"/>
        <v>48.052500000000002</v>
      </c>
      <c r="K210" s="297">
        <f t="shared" si="200"/>
        <v>48.152500000000003</v>
      </c>
      <c r="L210" s="298">
        <f t="shared" si="201"/>
        <v>49.46875</v>
      </c>
      <c r="M210" s="297">
        <f t="shared" si="202"/>
        <v>49.568750000000001</v>
      </c>
      <c r="N210" s="298">
        <f t="shared" si="203"/>
        <v>52.301249999999996</v>
      </c>
      <c r="O210" s="297">
        <f t="shared" si="204"/>
        <v>52.401249999999997</v>
      </c>
      <c r="P210" s="298">
        <f t="shared" si="205"/>
        <v>56.55</v>
      </c>
      <c r="Q210" s="299">
        <f t="shared" si="206"/>
        <v>56.65</v>
      </c>
      <c r="R210" s="300">
        <f t="shared" si="207"/>
        <v>57.15</v>
      </c>
      <c r="S210" s="299">
        <f t="shared" si="208"/>
        <v>57.25</v>
      </c>
      <c r="T210" s="298">
        <f t="shared" si="209"/>
        <v>57.65</v>
      </c>
      <c r="U210" s="299">
        <f t="shared" si="210"/>
        <v>57.75</v>
      </c>
      <c r="V210" s="300">
        <f t="shared" si="211"/>
        <v>61.973749999999995</v>
      </c>
      <c r="W210" s="299">
        <f t="shared" si="212"/>
        <v>62.073749999999997</v>
      </c>
      <c r="X210" s="300">
        <f t="shared" si="213"/>
        <v>64.856250000000003</v>
      </c>
      <c r="Y210" s="299">
        <f t="shared" si="214"/>
        <v>64.956249999999997</v>
      </c>
      <c r="Z210" s="300">
        <f t="shared" si="215"/>
        <v>66.297499999999999</v>
      </c>
      <c r="AA210" s="298">
        <f t="shared" si="216"/>
        <v>66.397499999999994</v>
      </c>
      <c r="AB210" s="97" t="str">
        <f t="shared" si="217"/>
        <v/>
      </c>
      <c r="AC210" s="42" t="str">
        <f t="shared" si="218"/>
        <v>HB</v>
      </c>
      <c r="AD210" s="42">
        <f t="shared" si="219"/>
        <v>70</v>
      </c>
      <c r="AE210" s="346">
        <v>0</v>
      </c>
      <c r="AF210" s="346">
        <v>6</v>
      </c>
      <c r="AG210" s="347" t="s">
        <v>920</v>
      </c>
      <c r="AH210" s="348">
        <f t="shared" si="220"/>
        <v>40</v>
      </c>
      <c r="AI210" s="346">
        <v>0</v>
      </c>
      <c r="AJ210" s="346">
        <v>3</v>
      </c>
      <c r="AK210" s="347" t="s">
        <v>987</v>
      </c>
      <c r="AL210" s="349" t="str">
        <f t="shared" si="231"/>
        <v>SGP-1</v>
      </c>
      <c r="AM210" s="348">
        <f t="shared" si="221"/>
        <v>70</v>
      </c>
      <c r="AN210" s="350">
        <f t="shared" si="232"/>
        <v>60</v>
      </c>
      <c r="AO210" s="346">
        <v>7</v>
      </c>
      <c r="AP210" s="346">
        <v>100</v>
      </c>
      <c r="AQ210" s="346">
        <f t="shared" si="222"/>
        <v>2900</v>
      </c>
      <c r="AR210" s="348">
        <f t="shared" si="223"/>
        <v>68</v>
      </c>
      <c r="AS210" s="346">
        <v>18</v>
      </c>
      <c r="AT210" s="348">
        <f t="shared" si="224"/>
        <v>100</v>
      </c>
      <c r="AU210" s="346">
        <v>41</v>
      </c>
      <c r="AV210" s="348">
        <f t="shared" si="225"/>
        <v>100</v>
      </c>
      <c r="AW210" s="346">
        <v>54</v>
      </c>
      <c r="AX210" s="348">
        <f t="shared" si="226"/>
        <v>100</v>
      </c>
      <c r="AY210" s="346">
        <v>39</v>
      </c>
      <c r="AZ210" s="348">
        <f t="shared" si="227"/>
        <v>92</v>
      </c>
      <c r="BA210" s="351">
        <v>4.95</v>
      </c>
      <c r="BB210" s="348">
        <f t="shared" si="228"/>
        <v>81</v>
      </c>
      <c r="BC210" s="350">
        <f t="shared" si="233"/>
        <v>94.6</v>
      </c>
      <c r="BD210" s="350">
        <f t="shared" si="234"/>
        <v>81.3</v>
      </c>
      <c r="BE210" s="346" t="s">
        <v>450</v>
      </c>
      <c r="BF210" s="352">
        <v>0.52</v>
      </c>
      <c r="BG210" s="353" t="str">
        <f t="shared" si="235"/>
        <v>"</v>
      </c>
      <c r="BH210" s="354">
        <f t="shared" si="236"/>
        <v>74.91</v>
      </c>
      <c r="BI210" s="350">
        <f t="shared" si="237"/>
        <v>74.91</v>
      </c>
      <c r="BJ210" s="113" t="str">
        <f t="shared" si="238"/>
        <v>L</v>
      </c>
      <c r="BK210" s="347" t="str">
        <f t="shared" si="264"/>
        <v/>
      </c>
      <c r="BR210" s="307"/>
      <c r="BS210" s="51" t="str">
        <f t="shared" si="239"/>
        <v>L</v>
      </c>
      <c r="BT210" s="51" t="str">
        <f t="shared" si="240"/>
        <v>L</v>
      </c>
      <c r="BU210" s="51" t="str">
        <f t="shared" si="241"/>
        <v>L</v>
      </c>
      <c r="BV210" s="51" t="str">
        <f t="shared" si="242"/>
        <v>L</v>
      </c>
      <c r="BW210" s="51" t="str">
        <f t="shared" si="243"/>
        <v>L</v>
      </c>
      <c r="BX210" s="51" t="str">
        <f t="shared" si="244"/>
        <v>L</v>
      </c>
      <c r="BY210" s="51" t="str">
        <f t="shared" si="245"/>
        <v>L</v>
      </c>
      <c r="BZ210" s="51" t="str">
        <f t="shared" si="246"/>
        <v>L</v>
      </c>
      <c r="CA210" s="51" t="str">
        <f t="shared" si="247"/>
        <v>L</v>
      </c>
      <c r="CB210" s="51" t="str">
        <f t="shared" si="248"/>
        <v>L</v>
      </c>
      <c r="CC210" s="51" t="str">
        <f t="shared" si="229"/>
        <v>L</v>
      </c>
      <c r="CD210" s="51" t="str">
        <f t="shared" si="230"/>
        <v>L</v>
      </c>
      <c r="CE210" s="51" t="str">
        <f t="shared" si="249"/>
        <v>L</v>
      </c>
      <c r="CF210" s="51"/>
      <c r="CH210" s="53" t="str">
        <f t="shared" si="250"/>
        <v/>
      </c>
      <c r="CI210" s="53" t="str">
        <f t="shared" si="251"/>
        <v/>
      </c>
      <c r="CJ210" s="54" t="str">
        <f t="shared" si="252"/>
        <v/>
      </c>
      <c r="CK210" s="53" t="str">
        <f t="shared" si="253"/>
        <v/>
      </c>
      <c r="CL210" s="53" t="str">
        <f t="shared" si="254"/>
        <v/>
      </c>
      <c r="CM210" s="53" t="str">
        <f t="shared" si="255"/>
        <v/>
      </c>
      <c r="CN210" s="53" t="str">
        <f t="shared" si="256"/>
        <v/>
      </c>
      <c r="CO210" s="53" t="str">
        <f t="shared" si="257"/>
        <v/>
      </c>
      <c r="CP210" s="53" t="str">
        <f t="shared" si="258"/>
        <v/>
      </c>
      <c r="CQ210" s="53" t="str">
        <f t="shared" si="259"/>
        <v/>
      </c>
      <c r="CR210" s="53" t="str">
        <f t="shared" si="260"/>
        <v/>
      </c>
      <c r="CS210" s="53" t="str">
        <f t="shared" si="261"/>
        <v/>
      </c>
      <c r="CT210" s="53" t="str">
        <f t="shared" si="262"/>
        <v/>
      </c>
      <c r="CU210" s="53" t="str">
        <f t="shared" si="263"/>
        <v/>
      </c>
    </row>
    <row r="211" spans="1:99" ht="122.25" hidden="1" thickBot="1" x14ac:dyDescent="0.35">
      <c r="A211" s="40">
        <v>199</v>
      </c>
      <c r="B211" s="95">
        <v>9</v>
      </c>
      <c r="C211" s="430" t="s">
        <v>858</v>
      </c>
      <c r="D211" s="40" t="s">
        <v>249</v>
      </c>
      <c r="E211" s="404">
        <v>4</v>
      </c>
      <c r="F211" s="422" t="s">
        <v>1055</v>
      </c>
      <c r="G211" s="40" t="s">
        <v>141</v>
      </c>
      <c r="H211" s="411">
        <v>169.5</v>
      </c>
      <c r="I211" s="411">
        <v>54</v>
      </c>
      <c r="J211" s="296">
        <f t="shared" si="199"/>
        <v>52.642500000000005</v>
      </c>
      <c r="K211" s="297">
        <f t="shared" si="200"/>
        <v>52.742500000000007</v>
      </c>
      <c r="L211" s="298">
        <f t="shared" si="201"/>
        <v>54.193750000000001</v>
      </c>
      <c r="M211" s="297">
        <f t="shared" si="202"/>
        <v>54.293750000000003</v>
      </c>
      <c r="N211" s="298">
        <f t="shared" si="203"/>
        <v>57.296250000000001</v>
      </c>
      <c r="O211" s="297">
        <f t="shared" si="204"/>
        <v>57.396250000000002</v>
      </c>
      <c r="P211" s="298">
        <f t="shared" si="205"/>
        <v>61.95</v>
      </c>
      <c r="Q211" s="299">
        <f t="shared" si="206"/>
        <v>62.050000000000004</v>
      </c>
      <c r="R211" s="300">
        <f t="shared" si="207"/>
        <v>62.550000000000004</v>
      </c>
      <c r="S211" s="299">
        <f t="shared" si="208"/>
        <v>62.650000000000006</v>
      </c>
      <c r="T211" s="298">
        <f t="shared" si="209"/>
        <v>63.050000000000004</v>
      </c>
      <c r="U211" s="299">
        <f t="shared" si="210"/>
        <v>63.150000000000006</v>
      </c>
      <c r="V211" s="300">
        <f t="shared" si="211"/>
        <v>67.778750000000002</v>
      </c>
      <c r="W211" s="299">
        <f t="shared" si="212"/>
        <v>67.878749999999997</v>
      </c>
      <c r="X211" s="300">
        <f t="shared" si="213"/>
        <v>70.931250000000006</v>
      </c>
      <c r="Y211" s="299">
        <f t="shared" si="214"/>
        <v>71.03125</v>
      </c>
      <c r="Z211" s="300">
        <f t="shared" si="215"/>
        <v>72.507500000000007</v>
      </c>
      <c r="AA211" s="298">
        <f t="shared" si="216"/>
        <v>72.607500000000002</v>
      </c>
      <c r="AB211" s="97" t="str">
        <f t="shared" si="217"/>
        <v/>
      </c>
      <c r="AC211" s="42" t="str">
        <f t="shared" si="218"/>
        <v>LB</v>
      </c>
      <c r="AD211" s="42">
        <f t="shared" si="219"/>
        <v>30</v>
      </c>
      <c r="AE211" s="346">
        <v>0</v>
      </c>
      <c r="AF211" s="346">
        <v>7</v>
      </c>
      <c r="AG211" s="347" t="s">
        <v>921</v>
      </c>
      <c r="AH211" s="348">
        <f t="shared" si="220"/>
        <v>30</v>
      </c>
      <c r="AI211" s="346">
        <v>0</v>
      </c>
      <c r="AJ211" s="346">
        <v>3</v>
      </c>
      <c r="AK211" s="347" t="s">
        <v>988</v>
      </c>
      <c r="AL211" s="349" t="str">
        <f t="shared" si="231"/>
        <v>SGP-1</v>
      </c>
      <c r="AM211" s="348">
        <f t="shared" si="221"/>
        <v>70</v>
      </c>
      <c r="AN211" s="350">
        <f t="shared" si="232"/>
        <v>43.33</v>
      </c>
      <c r="AO211" s="346">
        <v>6</v>
      </c>
      <c r="AP211" s="346">
        <v>340</v>
      </c>
      <c r="AQ211" s="346">
        <f t="shared" si="222"/>
        <v>2740</v>
      </c>
      <c r="AR211" s="348">
        <f t="shared" si="223"/>
        <v>59</v>
      </c>
      <c r="AS211" s="346">
        <v>18</v>
      </c>
      <c r="AT211" s="348">
        <f t="shared" si="224"/>
        <v>100</v>
      </c>
      <c r="AU211" s="346">
        <v>41</v>
      </c>
      <c r="AV211" s="348">
        <f t="shared" si="225"/>
        <v>100</v>
      </c>
      <c r="AW211" s="346">
        <v>53</v>
      </c>
      <c r="AX211" s="348">
        <f t="shared" si="226"/>
        <v>95</v>
      </c>
      <c r="AY211" s="346">
        <v>43</v>
      </c>
      <c r="AZ211" s="348">
        <f t="shared" si="227"/>
        <v>100</v>
      </c>
      <c r="BA211" s="351">
        <v>5.4</v>
      </c>
      <c r="BB211" s="348">
        <f t="shared" si="228"/>
        <v>67</v>
      </c>
      <c r="BC211" s="350">
        <f t="shared" si="233"/>
        <v>92.4</v>
      </c>
      <c r="BD211" s="350">
        <f t="shared" si="234"/>
        <v>75.7</v>
      </c>
      <c r="BE211" s="346" t="s">
        <v>450</v>
      </c>
      <c r="BF211" s="352">
        <v>0.57999999999999996</v>
      </c>
      <c r="BG211" s="353" t="str">
        <f t="shared" si="235"/>
        <v>"</v>
      </c>
      <c r="BH211" s="354">
        <f t="shared" si="236"/>
        <v>65.989999999999995</v>
      </c>
      <c r="BI211" s="350">
        <f t="shared" si="237"/>
        <v>36.5</v>
      </c>
      <c r="BJ211" s="113" t="str">
        <f t="shared" si="238"/>
        <v>TL</v>
      </c>
      <c r="BK211" s="347" t="str">
        <f t="shared" si="264"/>
        <v xml:space="preserve">NSA=N-7(30)(NM-= HP, SDR, HAS-2, KT-2, HAP),                    </v>
      </c>
      <c r="BR211" s="307"/>
      <c r="BS211" s="51" t="str">
        <f t="shared" si="239"/>
        <v>L</v>
      </c>
      <c r="BT211" s="51" t="str">
        <f t="shared" si="240"/>
        <v>TL</v>
      </c>
      <c r="BU211" s="51" t="str">
        <f t="shared" si="241"/>
        <v>L</v>
      </c>
      <c r="BV211" s="51" t="str">
        <f t="shared" si="242"/>
        <v>L</v>
      </c>
      <c r="BW211" s="51" t="str">
        <f t="shared" si="243"/>
        <v>L</v>
      </c>
      <c r="BX211" s="51" t="str">
        <f t="shared" si="244"/>
        <v>L</v>
      </c>
      <c r="BY211" s="51" t="str">
        <f t="shared" si="245"/>
        <v>L</v>
      </c>
      <c r="BZ211" s="51" t="str">
        <f t="shared" si="246"/>
        <v>L</v>
      </c>
      <c r="CA211" s="51" t="str">
        <f t="shared" si="247"/>
        <v>L</v>
      </c>
      <c r="CB211" s="51" t="str">
        <f t="shared" si="248"/>
        <v>L</v>
      </c>
      <c r="CC211" s="51" t="str">
        <f t="shared" si="229"/>
        <v>L</v>
      </c>
      <c r="CD211" s="51" t="str">
        <f t="shared" si="230"/>
        <v>L</v>
      </c>
      <c r="CE211" s="51" t="str">
        <f t="shared" si="249"/>
        <v>L</v>
      </c>
      <c r="CF211" s="51"/>
      <c r="CH211" s="53" t="str">
        <f t="shared" si="250"/>
        <v/>
      </c>
      <c r="CI211" s="53" t="str">
        <f t="shared" si="251"/>
        <v xml:space="preserve">NSA=N-7(30)(NM-= HP, SDR, HAS-2, KT-2, HAP),                    </v>
      </c>
      <c r="CJ211" s="54" t="str">
        <f t="shared" si="252"/>
        <v/>
      </c>
      <c r="CK211" s="53" t="str">
        <f t="shared" si="253"/>
        <v/>
      </c>
      <c r="CL211" s="53" t="str">
        <f t="shared" si="254"/>
        <v/>
      </c>
      <c r="CM211" s="53" t="str">
        <f t="shared" si="255"/>
        <v/>
      </c>
      <c r="CN211" s="53" t="str">
        <f t="shared" si="256"/>
        <v/>
      </c>
      <c r="CO211" s="53" t="str">
        <f t="shared" si="257"/>
        <v/>
      </c>
      <c r="CP211" s="53" t="str">
        <f t="shared" si="258"/>
        <v/>
      </c>
      <c r="CQ211" s="53" t="str">
        <f t="shared" si="259"/>
        <v/>
      </c>
      <c r="CR211" s="53" t="str">
        <f t="shared" si="260"/>
        <v/>
      </c>
      <c r="CS211" s="53" t="str">
        <f t="shared" si="261"/>
        <v/>
      </c>
      <c r="CT211" s="53" t="str">
        <f t="shared" si="262"/>
        <v/>
      </c>
      <c r="CU211" s="53" t="str">
        <f t="shared" si="263"/>
        <v/>
      </c>
    </row>
    <row r="212" spans="1:99" ht="81.75" hidden="1" thickBot="1" x14ac:dyDescent="0.35">
      <c r="A212" s="40">
        <v>200</v>
      </c>
      <c r="B212" s="95">
        <v>10</v>
      </c>
      <c r="C212" s="430" t="s">
        <v>859</v>
      </c>
      <c r="D212" s="40" t="s">
        <v>249</v>
      </c>
      <c r="E212" s="404">
        <v>5</v>
      </c>
      <c r="F212" s="422" t="s">
        <v>1056</v>
      </c>
      <c r="G212" s="40" t="s">
        <v>141</v>
      </c>
      <c r="H212" s="411">
        <v>172</v>
      </c>
      <c r="I212" s="411">
        <v>69.8</v>
      </c>
      <c r="J212" s="296">
        <f t="shared" si="199"/>
        <v>54.555</v>
      </c>
      <c r="K212" s="297">
        <f t="shared" si="200"/>
        <v>54.655000000000001</v>
      </c>
      <c r="L212" s="298">
        <f t="shared" si="201"/>
        <v>56.162499999999994</v>
      </c>
      <c r="M212" s="297">
        <f t="shared" si="202"/>
        <v>56.262499999999996</v>
      </c>
      <c r="N212" s="298">
        <f t="shared" si="203"/>
        <v>59.377499999999998</v>
      </c>
      <c r="O212" s="297">
        <f t="shared" si="204"/>
        <v>59.477499999999999</v>
      </c>
      <c r="P212" s="298">
        <f t="shared" si="205"/>
        <v>64.2</v>
      </c>
      <c r="Q212" s="299">
        <f t="shared" si="206"/>
        <v>64.3</v>
      </c>
      <c r="R212" s="300">
        <f t="shared" si="207"/>
        <v>64.8</v>
      </c>
      <c r="S212" s="299">
        <f t="shared" si="208"/>
        <v>64.899999999999991</v>
      </c>
      <c r="T212" s="298">
        <f t="shared" si="209"/>
        <v>65.3</v>
      </c>
      <c r="U212" s="299">
        <f t="shared" si="210"/>
        <v>65.399999999999991</v>
      </c>
      <c r="V212" s="300">
        <f t="shared" si="211"/>
        <v>70.197499999999991</v>
      </c>
      <c r="W212" s="299">
        <f t="shared" si="212"/>
        <v>70.297499999999985</v>
      </c>
      <c r="X212" s="300">
        <f t="shared" si="213"/>
        <v>73.462499999999991</v>
      </c>
      <c r="Y212" s="299">
        <f t="shared" si="214"/>
        <v>73.562499999999986</v>
      </c>
      <c r="Z212" s="300">
        <f t="shared" si="215"/>
        <v>75.094999999999999</v>
      </c>
      <c r="AA212" s="298">
        <f t="shared" si="216"/>
        <v>75.194999999999993</v>
      </c>
      <c r="AB212" s="97" t="str">
        <f t="shared" si="217"/>
        <v/>
      </c>
      <c r="AC212" s="42" t="str">
        <f t="shared" si="218"/>
        <v>HA</v>
      </c>
      <c r="AD212" s="42">
        <f t="shared" si="219"/>
        <v>80</v>
      </c>
      <c r="AE212" s="346">
        <v>0</v>
      </c>
      <c r="AF212" s="346">
        <v>6</v>
      </c>
      <c r="AG212" s="347" t="s">
        <v>922</v>
      </c>
      <c r="AH212" s="348">
        <f t="shared" si="220"/>
        <v>40</v>
      </c>
      <c r="AI212" s="346">
        <v>0</v>
      </c>
      <c r="AJ212" s="346">
        <v>3</v>
      </c>
      <c r="AK212" s="347" t="s">
        <v>989</v>
      </c>
      <c r="AL212" s="349" t="str">
        <f t="shared" si="231"/>
        <v>SGP-1</v>
      </c>
      <c r="AM212" s="348">
        <f t="shared" si="221"/>
        <v>70</v>
      </c>
      <c r="AN212" s="350">
        <f t="shared" si="232"/>
        <v>63.33</v>
      </c>
      <c r="AO212" s="346">
        <v>7</v>
      </c>
      <c r="AP212" s="346">
        <v>190</v>
      </c>
      <c r="AQ212" s="346">
        <f t="shared" si="222"/>
        <v>2990</v>
      </c>
      <c r="AR212" s="348">
        <f t="shared" si="223"/>
        <v>72</v>
      </c>
      <c r="AS212" s="346">
        <v>14</v>
      </c>
      <c r="AT212" s="348">
        <f t="shared" si="224"/>
        <v>80</v>
      </c>
      <c r="AU212" s="346">
        <v>41</v>
      </c>
      <c r="AV212" s="348">
        <f t="shared" si="225"/>
        <v>100</v>
      </c>
      <c r="AW212" s="346">
        <v>52</v>
      </c>
      <c r="AX212" s="348">
        <f t="shared" si="226"/>
        <v>90</v>
      </c>
      <c r="AY212" s="346">
        <v>43</v>
      </c>
      <c r="AZ212" s="348">
        <f t="shared" si="227"/>
        <v>100</v>
      </c>
      <c r="BA212" s="351">
        <v>5.0999999999999996</v>
      </c>
      <c r="BB212" s="348">
        <f t="shared" si="228"/>
        <v>76</v>
      </c>
      <c r="BC212" s="350">
        <f t="shared" si="233"/>
        <v>89.2</v>
      </c>
      <c r="BD212" s="350">
        <f t="shared" si="234"/>
        <v>80.599999999999994</v>
      </c>
      <c r="BE212" s="346" t="s">
        <v>450</v>
      </c>
      <c r="BF212" s="352">
        <v>0.53</v>
      </c>
      <c r="BG212" s="353" t="str">
        <f t="shared" si="235"/>
        <v>"</v>
      </c>
      <c r="BH212" s="354">
        <f t="shared" si="236"/>
        <v>75.42</v>
      </c>
      <c r="BI212" s="350">
        <f t="shared" si="237"/>
        <v>75.42</v>
      </c>
      <c r="BJ212" s="113" t="str">
        <f t="shared" si="238"/>
        <v>L</v>
      </c>
      <c r="BK212" s="347" t="str">
        <f t="shared" si="264"/>
        <v/>
      </c>
      <c r="BR212" s="307"/>
      <c r="BS212" s="51" t="str">
        <f t="shared" si="239"/>
        <v>L</v>
      </c>
      <c r="BT212" s="51" t="str">
        <f t="shared" si="240"/>
        <v>L</v>
      </c>
      <c r="BU212" s="51" t="str">
        <f t="shared" si="241"/>
        <v>L</v>
      </c>
      <c r="BV212" s="51" t="str">
        <f t="shared" si="242"/>
        <v>L</v>
      </c>
      <c r="BW212" s="51" t="str">
        <f t="shared" si="243"/>
        <v>L</v>
      </c>
      <c r="BX212" s="51" t="str">
        <f t="shared" si="244"/>
        <v>L</v>
      </c>
      <c r="BY212" s="51" t="str">
        <f t="shared" si="245"/>
        <v>L</v>
      </c>
      <c r="BZ212" s="51" t="str">
        <f t="shared" si="246"/>
        <v>L</v>
      </c>
      <c r="CA212" s="51" t="str">
        <f t="shared" si="247"/>
        <v>L</v>
      </c>
      <c r="CB212" s="51" t="str">
        <f t="shared" si="248"/>
        <v>L</v>
      </c>
      <c r="CC212" s="51" t="str">
        <f t="shared" si="229"/>
        <v>L</v>
      </c>
      <c r="CD212" s="51" t="str">
        <f t="shared" si="230"/>
        <v>L</v>
      </c>
      <c r="CE212" s="51" t="str">
        <f t="shared" si="249"/>
        <v>L</v>
      </c>
      <c r="CF212" s="51"/>
      <c r="CH212" s="53" t="str">
        <f t="shared" si="250"/>
        <v/>
      </c>
      <c r="CI212" s="53" t="str">
        <f t="shared" si="251"/>
        <v/>
      </c>
      <c r="CJ212" s="54" t="str">
        <f t="shared" si="252"/>
        <v/>
      </c>
      <c r="CK212" s="53" t="str">
        <f t="shared" si="253"/>
        <v/>
      </c>
      <c r="CL212" s="53" t="str">
        <f t="shared" si="254"/>
        <v/>
      </c>
      <c r="CM212" s="53" t="str">
        <f t="shared" si="255"/>
        <v/>
      </c>
      <c r="CN212" s="53" t="str">
        <f t="shared" si="256"/>
        <v/>
      </c>
      <c r="CO212" s="53" t="str">
        <f t="shared" si="257"/>
        <v/>
      </c>
      <c r="CP212" s="53" t="str">
        <f t="shared" si="258"/>
        <v/>
      </c>
      <c r="CQ212" s="53" t="str">
        <f t="shared" si="259"/>
        <v/>
      </c>
      <c r="CR212" s="53" t="str">
        <f t="shared" si="260"/>
        <v/>
      </c>
      <c r="CS212" s="53" t="str">
        <f t="shared" si="261"/>
        <v/>
      </c>
      <c r="CT212" s="53" t="str">
        <f t="shared" si="262"/>
        <v/>
      </c>
      <c r="CU212" s="53" t="str">
        <f t="shared" si="263"/>
        <v/>
      </c>
    </row>
    <row r="213" spans="1:99" ht="81.75" hidden="1" thickBot="1" x14ac:dyDescent="0.35">
      <c r="A213" s="40">
        <v>201</v>
      </c>
      <c r="B213" s="95">
        <v>11</v>
      </c>
      <c r="C213" s="430" t="s">
        <v>860</v>
      </c>
      <c r="D213" s="40" t="s">
        <v>249</v>
      </c>
      <c r="E213" s="420">
        <v>1</v>
      </c>
      <c r="F213" s="422" t="s">
        <v>1057</v>
      </c>
      <c r="G213" s="40" t="s">
        <v>141</v>
      </c>
      <c r="H213" s="411">
        <v>167.6</v>
      </c>
      <c r="I213" s="411">
        <v>56.4</v>
      </c>
      <c r="J213" s="296">
        <f t="shared" si="199"/>
        <v>51.189</v>
      </c>
      <c r="K213" s="297">
        <f t="shared" si="200"/>
        <v>51.289000000000001</v>
      </c>
      <c r="L213" s="298">
        <f t="shared" si="201"/>
        <v>52.697499999999998</v>
      </c>
      <c r="M213" s="297">
        <f t="shared" si="202"/>
        <v>52.797499999999999</v>
      </c>
      <c r="N213" s="298">
        <f t="shared" si="203"/>
        <v>55.714499999999994</v>
      </c>
      <c r="O213" s="297">
        <f t="shared" si="204"/>
        <v>55.814499999999995</v>
      </c>
      <c r="P213" s="298">
        <f t="shared" si="205"/>
        <v>60.239999999999995</v>
      </c>
      <c r="Q213" s="299">
        <f t="shared" si="206"/>
        <v>60.339999999999996</v>
      </c>
      <c r="R213" s="300">
        <f t="shared" si="207"/>
        <v>60.839999999999996</v>
      </c>
      <c r="S213" s="299">
        <f t="shared" si="208"/>
        <v>60.94</v>
      </c>
      <c r="T213" s="298">
        <f t="shared" si="209"/>
        <v>61.339999999999996</v>
      </c>
      <c r="U213" s="299">
        <f t="shared" si="210"/>
        <v>61.44</v>
      </c>
      <c r="V213" s="300">
        <f t="shared" si="211"/>
        <v>65.9405</v>
      </c>
      <c r="W213" s="299">
        <f t="shared" si="212"/>
        <v>66.040499999999994</v>
      </c>
      <c r="X213" s="300">
        <f t="shared" si="213"/>
        <v>69.007499999999993</v>
      </c>
      <c r="Y213" s="299">
        <f t="shared" si="214"/>
        <v>69.107499999999987</v>
      </c>
      <c r="Z213" s="300">
        <f t="shared" si="215"/>
        <v>70.540999999999997</v>
      </c>
      <c r="AA213" s="298">
        <f t="shared" si="216"/>
        <v>70.640999999999991</v>
      </c>
      <c r="AB213" s="97" t="str">
        <f t="shared" si="217"/>
        <v/>
      </c>
      <c r="AC213" s="42" t="str">
        <f t="shared" si="218"/>
        <v>HB</v>
      </c>
      <c r="AD213" s="42">
        <f t="shared" si="219"/>
        <v>70</v>
      </c>
      <c r="AE213" s="346">
        <v>0</v>
      </c>
      <c r="AF213" s="346">
        <v>7</v>
      </c>
      <c r="AG213" s="347" t="s">
        <v>923</v>
      </c>
      <c r="AH213" s="348">
        <f t="shared" si="220"/>
        <v>30</v>
      </c>
      <c r="AI213" s="346">
        <v>0</v>
      </c>
      <c r="AJ213" s="346">
        <v>3</v>
      </c>
      <c r="AK213" s="347" t="s">
        <v>990</v>
      </c>
      <c r="AL213" s="349" t="str">
        <f t="shared" si="231"/>
        <v>SGP-1</v>
      </c>
      <c r="AM213" s="348">
        <f t="shared" si="221"/>
        <v>70</v>
      </c>
      <c r="AN213" s="350">
        <f t="shared" si="232"/>
        <v>56.67</v>
      </c>
      <c r="AO213" s="346">
        <v>6</v>
      </c>
      <c r="AP213" s="346">
        <v>240</v>
      </c>
      <c r="AQ213" s="346">
        <f t="shared" si="222"/>
        <v>2640</v>
      </c>
      <c r="AR213" s="348">
        <f t="shared" si="223"/>
        <v>54</v>
      </c>
      <c r="AS213" s="346">
        <v>18</v>
      </c>
      <c r="AT213" s="348">
        <f t="shared" si="224"/>
        <v>100</v>
      </c>
      <c r="AU213" s="346">
        <v>41</v>
      </c>
      <c r="AV213" s="348">
        <f t="shared" si="225"/>
        <v>100</v>
      </c>
      <c r="AW213" s="346">
        <v>54</v>
      </c>
      <c r="AX213" s="348">
        <f t="shared" si="226"/>
        <v>100</v>
      </c>
      <c r="AY213" s="346">
        <v>43</v>
      </c>
      <c r="AZ213" s="348">
        <f t="shared" si="227"/>
        <v>100</v>
      </c>
      <c r="BA213" s="351">
        <v>5.2</v>
      </c>
      <c r="BB213" s="348">
        <f t="shared" si="228"/>
        <v>73</v>
      </c>
      <c r="BC213" s="350">
        <f t="shared" si="233"/>
        <v>94.6</v>
      </c>
      <c r="BD213" s="350">
        <f t="shared" si="234"/>
        <v>74.3</v>
      </c>
      <c r="BE213" s="346" t="s">
        <v>450</v>
      </c>
      <c r="BF213" s="352">
        <v>0.51</v>
      </c>
      <c r="BG213" s="353" t="str">
        <f t="shared" si="235"/>
        <v>"</v>
      </c>
      <c r="BH213" s="354">
        <f t="shared" si="236"/>
        <v>69.010000000000005</v>
      </c>
      <c r="BI213" s="350">
        <f t="shared" si="237"/>
        <v>37</v>
      </c>
      <c r="BJ213" s="113" t="str">
        <f t="shared" si="238"/>
        <v>TL</v>
      </c>
      <c r="BK213" s="347" t="str">
        <f t="shared" si="264"/>
        <v xml:space="preserve">NSA=N-7(30)(NM-= HA-3, HAS-2, HEX-2),                    </v>
      </c>
      <c r="BR213" s="307"/>
      <c r="BS213" s="51" t="str">
        <f t="shared" si="239"/>
        <v>L</v>
      </c>
      <c r="BT213" s="51" t="str">
        <f t="shared" si="240"/>
        <v>TL</v>
      </c>
      <c r="BU213" s="51" t="str">
        <f t="shared" si="241"/>
        <v>L</v>
      </c>
      <c r="BV213" s="51" t="str">
        <f t="shared" si="242"/>
        <v>L</v>
      </c>
      <c r="BW213" s="51" t="str">
        <f t="shared" si="243"/>
        <v>L</v>
      </c>
      <c r="BX213" s="51" t="str">
        <f t="shared" si="244"/>
        <v>L</v>
      </c>
      <c r="BY213" s="51" t="str">
        <f t="shared" si="245"/>
        <v>L</v>
      </c>
      <c r="BZ213" s="51" t="str">
        <f t="shared" si="246"/>
        <v>L</v>
      </c>
      <c r="CA213" s="51" t="str">
        <f t="shared" si="247"/>
        <v>L</v>
      </c>
      <c r="CB213" s="51" t="str">
        <f t="shared" si="248"/>
        <v>L</v>
      </c>
      <c r="CC213" s="51" t="str">
        <f t="shared" si="229"/>
        <v>L</v>
      </c>
      <c r="CD213" s="51" t="str">
        <f t="shared" si="230"/>
        <v>L</v>
      </c>
      <c r="CE213" s="51" t="str">
        <f t="shared" si="249"/>
        <v>L</v>
      </c>
      <c r="CF213" s="51"/>
      <c r="CH213" s="53" t="str">
        <f t="shared" si="250"/>
        <v/>
      </c>
      <c r="CI213" s="53" t="str">
        <f t="shared" si="251"/>
        <v xml:space="preserve">NSA=N-7(30)(NM-= HA-3, HAS-2, HEX-2),                    </v>
      </c>
      <c r="CJ213" s="54" t="str">
        <f t="shared" si="252"/>
        <v/>
      </c>
      <c r="CK213" s="53" t="str">
        <f t="shared" si="253"/>
        <v/>
      </c>
      <c r="CL213" s="53" t="str">
        <f t="shared" si="254"/>
        <v/>
      </c>
      <c r="CM213" s="53" t="str">
        <f t="shared" si="255"/>
        <v/>
      </c>
      <c r="CN213" s="53" t="str">
        <f t="shared" si="256"/>
        <v/>
      </c>
      <c r="CO213" s="53" t="str">
        <f t="shared" si="257"/>
        <v/>
      </c>
      <c r="CP213" s="53" t="str">
        <f t="shared" si="258"/>
        <v/>
      </c>
      <c r="CQ213" s="53" t="str">
        <f t="shared" si="259"/>
        <v/>
      </c>
      <c r="CR213" s="53" t="str">
        <f t="shared" si="260"/>
        <v/>
      </c>
      <c r="CS213" s="53" t="str">
        <f t="shared" si="261"/>
        <v/>
      </c>
      <c r="CT213" s="53" t="str">
        <f t="shared" si="262"/>
        <v/>
      </c>
      <c r="CU213" s="53" t="str">
        <f t="shared" si="263"/>
        <v/>
      </c>
    </row>
    <row r="214" spans="1:99" ht="61.5" hidden="1" thickBot="1" x14ac:dyDescent="0.35">
      <c r="A214" s="40">
        <v>202</v>
      </c>
      <c r="B214" s="95">
        <v>12</v>
      </c>
      <c r="C214" s="430" t="s">
        <v>861</v>
      </c>
      <c r="D214" s="40" t="s">
        <v>249</v>
      </c>
      <c r="E214" s="420">
        <v>2</v>
      </c>
      <c r="F214" s="422" t="s">
        <v>1058</v>
      </c>
      <c r="G214" s="40" t="s">
        <v>141</v>
      </c>
      <c r="H214" s="411">
        <v>163.19999999999999</v>
      </c>
      <c r="I214" s="411">
        <v>56.4</v>
      </c>
      <c r="J214" s="296">
        <f t="shared" si="199"/>
        <v>47.822999999999986</v>
      </c>
      <c r="K214" s="297">
        <f t="shared" si="200"/>
        <v>47.922999999999988</v>
      </c>
      <c r="L214" s="298">
        <f t="shared" si="201"/>
        <v>49.232499999999987</v>
      </c>
      <c r="M214" s="297">
        <f t="shared" si="202"/>
        <v>49.332499999999989</v>
      </c>
      <c r="N214" s="298">
        <f t="shared" si="203"/>
        <v>52.05149999999999</v>
      </c>
      <c r="O214" s="297">
        <f t="shared" si="204"/>
        <v>52.151499999999992</v>
      </c>
      <c r="P214" s="298">
        <f t="shared" si="205"/>
        <v>56.279999999999987</v>
      </c>
      <c r="Q214" s="299">
        <f t="shared" si="206"/>
        <v>56.379999999999988</v>
      </c>
      <c r="R214" s="300">
        <f t="shared" si="207"/>
        <v>56.879999999999988</v>
      </c>
      <c r="S214" s="299">
        <f t="shared" si="208"/>
        <v>56.97999999999999</v>
      </c>
      <c r="T214" s="298">
        <f t="shared" si="209"/>
        <v>57.379999999999988</v>
      </c>
      <c r="U214" s="299">
        <f t="shared" si="210"/>
        <v>57.47999999999999</v>
      </c>
      <c r="V214" s="300">
        <f t="shared" si="211"/>
        <v>61.683499999999988</v>
      </c>
      <c r="W214" s="299">
        <f t="shared" si="212"/>
        <v>61.783499999999989</v>
      </c>
      <c r="X214" s="300">
        <f t="shared" si="213"/>
        <v>64.552499999999981</v>
      </c>
      <c r="Y214" s="299">
        <f t="shared" si="214"/>
        <v>64.652499999999975</v>
      </c>
      <c r="Z214" s="300">
        <f t="shared" si="215"/>
        <v>65.986999999999981</v>
      </c>
      <c r="AA214" s="298">
        <f t="shared" si="216"/>
        <v>66.086999999999975</v>
      </c>
      <c r="AB214" s="97" t="str">
        <f t="shared" si="217"/>
        <v/>
      </c>
      <c r="AC214" s="42" t="str">
        <f t="shared" si="218"/>
        <v>IB</v>
      </c>
      <c r="AD214" s="42">
        <f t="shared" si="219"/>
        <v>90</v>
      </c>
      <c r="AE214" s="346">
        <v>0</v>
      </c>
      <c r="AF214" s="346">
        <v>4</v>
      </c>
      <c r="AG214" s="347" t="s">
        <v>924</v>
      </c>
      <c r="AH214" s="348">
        <f t="shared" si="220"/>
        <v>60</v>
      </c>
      <c r="AI214" s="346">
        <v>0</v>
      </c>
      <c r="AJ214" s="346">
        <v>4</v>
      </c>
      <c r="AK214" s="347" t="s">
        <v>991</v>
      </c>
      <c r="AL214" s="349" t="str">
        <f t="shared" si="231"/>
        <v>SGP-2</v>
      </c>
      <c r="AM214" s="348">
        <f t="shared" si="221"/>
        <v>60</v>
      </c>
      <c r="AN214" s="350">
        <f t="shared" si="232"/>
        <v>70</v>
      </c>
      <c r="AO214" s="346">
        <v>6</v>
      </c>
      <c r="AP214" s="346">
        <v>290</v>
      </c>
      <c r="AQ214" s="346">
        <f t="shared" si="222"/>
        <v>2690</v>
      </c>
      <c r="AR214" s="348">
        <f t="shared" si="223"/>
        <v>57</v>
      </c>
      <c r="AS214" s="346">
        <v>18</v>
      </c>
      <c r="AT214" s="348">
        <f t="shared" si="224"/>
        <v>100</v>
      </c>
      <c r="AU214" s="346">
        <v>41</v>
      </c>
      <c r="AV214" s="348">
        <f t="shared" si="225"/>
        <v>100</v>
      </c>
      <c r="AW214" s="346">
        <v>54</v>
      </c>
      <c r="AX214" s="348">
        <f t="shared" si="226"/>
        <v>100</v>
      </c>
      <c r="AY214" s="346">
        <v>43</v>
      </c>
      <c r="AZ214" s="348">
        <f t="shared" si="227"/>
        <v>100</v>
      </c>
      <c r="BA214" s="351">
        <v>5.0999999999999996</v>
      </c>
      <c r="BB214" s="348">
        <f t="shared" si="228"/>
        <v>76</v>
      </c>
      <c r="BC214" s="350">
        <f t="shared" si="233"/>
        <v>95.2</v>
      </c>
      <c r="BD214" s="350">
        <f t="shared" si="234"/>
        <v>76.099999999999994</v>
      </c>
      <c r="BE214" s="346" t="s">
        <v>450</v>
      </c>
      <c r="BF214" s="352">
        <v>0.5</v>
      </c>
      <c r="BG214" s="353" t="str">
        <f t="shared" si="235"/>
        <v>"</v>
      </c>
      <c r="BH214" s="354">
        <f t="shared" si="236"/>
        <v>74.27</v>
      </c>
      <c r="BI214" s="350">
        <f t="shared" si="237"/>
        <v>74.27</v>
      </c>
      <c r="BJ214" s="113" t="str">
        <f t="shared" si="238"/>
        <v>L</v>
      </c>
      <c r="BK214" s="347" t="str">
        <f t="shared" si="264"/>
        <v/>
      </c>
      <c r="BR214" s="307"/>
      <c r="BS214" s="51" t="str">
        <f t="shared" si="239"/>
        <v>L</v>
      </c>
      <c r="BT214" s="51" t="str">
        <f t="shared" si="240"/>
        <v>L</v>
      </c>
      <c r="BU214" s="51" t="str">
        <f t="shared" si="241"/>
        <v>L</v>
      </c>
      <c r="BV214" s="51" t="str">
        <f t="shared" si="242"/>
        <v>L</v>
      </c>
      <c r="BW214" s="51" t="str">
        <f t="shared" si="243"/>
        <v>L</v>
      </c>
      <c r="BX214" s="51" t="str">
        <f t="shared" si="244"/>
        <v>L</v>
      </c>
      <c r="BY214" s="51" t="str">
        <f t="shared" si="245"/>
        <v>L</v>
      </c>
      <c r="BZ214" s="51" t="str">
        <f t="shared" si="246"/>
        <v>L</v>
      </c>
      <c r="CA214" s="51" t="str">
        <f t="shared" si="247"/>
        <v>L</v>
      </c>
      <c r="CB214" s="51" t="str">
        <f t="shared" si="248"/>
        <v>L</v>
      </c>
      <c r="CC214" s="51" t="str">
        <f t="shared" si="229"/>
        <v>L</v>
      </c>
      <c r="CD214" s="51" t="str">
        <f t="shared" si="230"/>
        <v>L</v>
      </c>
      <c r="CE214" s="51" t="str">
        <f t="shared" si="249"/>
        <v>L</v>
      </c>
      <c r="CF214" s="51"/>
      <c r="CH214" s="53" t="str">
        <f t="shared" si="250"/>
        <v/>
      </c>
      <c r="CI214" s="53" t="str">
        <f t="shared" si="251"/>
        <v/>
      </c>
      <c r="CJ214" s="54" t="str">
        <f t="shared" si="252"/>
        <v/>
      </c>
      <c r="CK214" s="53" t="str">
        <f t="shared" si="253"/>
        <v/>
      </c>
      <c r="CL214" s="53" t="str">
        <f t="shared" si="254"/>
        <v/>
      </c>
      <c r="CM214" s="53" t="str">
        <f t="shared" si="255"/>
        <v/>
      </c>
      <c r="CN214" s="53" t="str">
        <f t="shared" si="256"/>
        <v/>
      </c>
      <c r="CO214" s="53" t="str">
        <f t="shared" si="257"/>
        <v/>
      </c>
      <c r="CP214" s="53" t="str">
        <f t="shared" si="258"/>
        <v/>
      </c>
      <c r="CQ214" s="53" t="str">
        <f t="shared" si="259"/>
        <v/>
      </c>
      <c r="CR214" s="53" t="str">
        <f t="shared" si="260"/>
        <v/>
      </c>
      <c r="CS214" s="53" t="str">
        <f t="shared" si="261"/>
        <v/>
      </c>
      <c r="CT214" s="53" t="str">
        <f t="shared" si="262"/>
        <v/>
      </c>
      <c r="CU214" s="53" t="str">
        <f t="shared" si="263"/>
        <v/>
      </c>
    </row>
    <row r="215" spans="1:99" ht="102" hidden="1" thickBot="1" x14ac:dyDescent="0.35">
      <c r="A215" s="40">
        <v>203</v>
      </c>
      <c r="B215" s="95">
        <v>13</v>
      </c>
      <c r="C215" s="430" t="s">
        <v>862</v>
      </c>
      <c r="D215" s="40" t="s">
        <v>249</v>
      </c>
      <c r="E215" s="420">
        <v>3</v>
      </c>
      <c r="F215" s="422" t="s">
        <v>1059</v>
      </c>
      <c r="G215" s="40" t="s">
        <v>141</v>
      </c>
      <c r="H215" s="411">
        <v>164.1</v>
      </c>
      <c r="I215" s="411">
        <v>57.6</v>
      </c>
      <c r="J215" s="296">
        <f t="shared" si="199"/>
        <v>48.511499999999998</v>
      </c>
      <c r="K215" s="297">
        <f t="shared" si="200"/>
        <v>48.611499999999999</v>
      </c>
      <c r="L215" s="298">
        <f t="shared" si="201"/>
        <v>49.941249999999997</v>
      </c>
      <c r="M215" s="297">
        <f t="shared" si="202"/>
        <v>50.041249999999998</v>
      </c>
      <c r="N215" s="298">
        <f t="shared" si="203"/>
        <v>52.800749999999994</v>
      </c>
      <c r="O215" s="297">
        <f t="shared" si="204"/>
        <v>52.900749999999995</v>
      </c>
      <c r="P215" s="298">
        <f t="shared" si="205"/>
        <v>57.089999999999996</v>
      </c>
      <c r="Q215" s="299">
        <f t="shared" si="206"/>
        <v>57.19</v>
      </c>
      <c r="R215" s="300">
        <f t="shared" si="207"/>
        <v>57.69</v>
      </c>
      <c r="S215" s="299">
        <f t="shared" si="208"/>
        <v>57.79</v>
      </c>
      <c r="T215" s="298">
        <f t="shared" si="209"/>
        <v>58.19</v>
      </c>
      <c r="U215" s="299">
        <f t="shared" si="210"/>
        <v>58.29</v>
      </c>
      <c r="V215" s="300">
        <f t="shared" si="211"/>
        <v>62.554249999999996</v>
      </c>
      <c r="W215" s="299">
        <f t="shared" si="212"/>
        <v>62.654249999999998</v>
      </c>
      <c r="X215" s="300">
        <f t="shared" si="213"/>
        <v>65.463750000000005</v>
      </c>
      <c r="Y215" s="299">
        <f t="shared" si="214"/>
        <v>65.563749999999999</v>
      </c>
      <c r="Z215" s="300">
        <f t="shared" si="215"/>
        <v>66.918499999999995</v>
      </c>
      <c r="AA215" s="298">
        <f t="shared" si="216"/>
        <v>67.018499999999989</v>
      </c>
      <c r="AB215" s="97" t="str">
        <f t="shared" si="217"/>
        <v/>
      </c>
      <c r="AC215" s="42" t="str">
        <f t="shared" si="218"/>
        <v>IB</v>
      </c>
      <c r="AD215" s="42">
        <f t="shared" si="219"/>
        <v>90</v>
      </c>
      <c r="AE215" s="346">
        <v>0</v>
      </c>
      <c r="AF215" s="346">
        <v>5</v>
      </c>
      <c r="AG215" s="347" t="s">
        <v>925</v>
      </c>
      <c r="AH215" s="348">
        <f t="shared" si="220"/>
        <v>50</v>
      </c>
      <c r="AI215" s="346">
        <v>0</v>
      </c>
      <c r="AJ215" s="346">
        <v>3</v>
      </c>
      <c r="AK215" s="347" t="s">
        <v>992</v>
      </c>
      <c r="AL215" s="349" t="str">
        <f t="shared" si="231"/>
        <v>SGP-1</v>
      </c>
      <c r="AM215" s="348">
        <f t="shared" si="221"/>
        <v>70</v>
      </c>
      <c r="AN215" s="350">
        <f t="shared" si="232"/>
        <v>70</v>
      </c>
      <c r="AO215" s="346">
        <v>7</v>
      </c>
      <c r="AP215" s="346">
        <v>0</v>
      </c>
      <c r="AQ215" s="346">
        <f t="shared" si="222"/>
        <v>2800</v>
      </c>
      <c r="AR215" s="348">
        <f t="shared" si="223"/>
        <v>62</v>
      </c>
      <c r="AS215" s="346">
        <v>18</v>
      </c>
      <c r="AT215" s="348">
        <f t="shared" si="224"/>
        <v>100</v>
      </c>
      <c r="AU215" s="346">
        <v>41</v>
      </c>
      <c r="AV215" s="348">
        <f t="shared" si="225"/>
        <v>100</v>
      </c>
      <c r="AW215" s="346">
        <v>54</v>
      </c>
      <c r="AX215" s="348">
        <f t="shared" si="226"/>
        <v>100</v>
      </c>
      <c r="AY215" s="346">
        <v>43</v>
      </c>
      <c r="AZ215" s="348">
        <f t="shared" si="227"/>
        <v>100</v>
      </c>
      <c r="BA215" s="351">
        <v>5.0999999999999996</v>
      </c>
      <c r="BB215" s="348">
        <f t="shared" si="228"/>
        <v>76</v>
      </c>
      <c r="BC215" s="350">
        <f t="shared" si="233"/>
        <v>95.2</v>
      </c>
      <c r="BD215" s="350">
        <f t="shared" si="234"/>
        <v>78.599999999999994</v>
      </c>
      <c r="BE215" s="346" t="s">
        <v>450</v>
      </c>
      <c r="BF215" s="352">
        <v>0.51</v>
      </c>
      <c r="BG215" s="353" t="str">
        <f t="shared" si="235"/>
        <v>"</v>
      </c>
      <c r="BH215" s="354">
        <f t="shared" si="236"/>
        <v>76.02</v>
      </c>
      <c r="BI215" s="350">
        <f t="shared" si="237"/>
        <v>76.02</v>
      </c>
      <c r="BJ215" s="113" t="str">
        <f t="shared" si="238"/>
        <v>L</v>
      </c>
      <c r="BK215" s="347" t="str">
        <f t="shared" si="264"/>
        <v/>
      </c>
      <c r="BR215" s="307"/>
      <c r="BS215" s="51" t="str">
        <f t="shared" si="239"/>
        <v>L</v>
      </c>
      <c r="BT215" s="51" t="str">
        <f t="shared" si="240"/>
        <v>L</v>
      </c>
      <c r="BU215" s="51" t="str">
        <f t="shared" si="241"/>
        <v>L</v>
      </c>
      <c r="BV215" s="51" t="str">
        <f t="shared" si="242"/>
        <v>L</v>
      </c>
      <c r="BW215" s="51" t="str">
        <f t="shared" si="243"/>
        <v>L</v>
      </c>
      <c r="BX215" s="51" t="str">
        <f t="shared" si="244"/>
        <v>L</v>
      </c>
      <c r="BY215" s="51" t="str">
        <f t="shared" si="245"/>
        <v>L</v>
      </c>
      <c r="BZ215" s="51" t="str">
        <f t="shared" si="246"/>
        <v>L</v>
      </c>
      <c r="CA215" s="51" t="str">
        <f t="shared" si="247"/>
        <v>L</v>
      </c>
      <c r="CB215" s="51" t="str">
        <f t="shared" si="248"/>
        <v>L</v>
      </c>
      <c r="CC215" s="51" t="str">
        <f t="shared" si="229"/>
        <v>L</v>
      </c>
      <c r="CD215" s="51" t="str">
        <f t="shared" si="230"/>
        <v>L</v>
      </c>
      <c r="CE215" s="51" t="str">
        <f t="shared" si="249"/>
        <v>L</v>
      </c>
      <c r="CF215" s="51"/>
      <c r="CH215" s="53" t="str">
        <f t="shared" si="250"/>
        <v/>
      </c>
      <c r="CI215" s="53" t="str">
        <f t="shared" si="251"/>
        <v/>
      </c>
      <c r="CJ215" s="54" t="str">
        <f t="shared" si="252"/>
        <v/>
      </c>
      <c r="CK215" s="53" t="str">
        <f t="shared" si="253"/>
        <v/>
      </c>
      <c r="CL215" s="53" t="str">
        <f t="shared" si="254"/>
        <v/>
      </c>
      <c r="CM215" s="53" t="str">
        <f t="shared" si="255"/>
        <v/>
      </c>
      <c r="CN215" s="53" t="str">
        <f t="shared" si="256"/>
        <v/>
      </c>
      <c r="CO215" s="53" t="str">
        <f t="shared" si="257"/>
        <v/>
      </c>
      <c r="CP215" s="53" t="str">
        <f t="shared" si="258"/>
        <v/>
      </c>
      <c r="CQ215" s="53" t="str">
        <f t="shared" si="259"/>
        <v/>
      </c>
      <c r="CR215" s="53" t="str">
        <f t="shared" si="260"/>
        <v/>
      </c>
      <c r="CS215" s="53" t="str">
        <f t="shared" si="261"/>
        <v/>
      </c>
      <c r="CT215" s="53" t="str">
        <f t="shared" si="262"/>
        <v/>
      </c>
      <c r="CU215" s="53" t="str">
        <f t="shared" si="263"/>
        <v/>
      </c>
    </row>
    <row r="216" spans="1:99" ht="83.25" hidden="1" thickBot="1" x14ac:dyDescent="0.35">
      <c r="A216" s="40">
        <v>204</v>
      </c>
      <c r="B216" s="95">
        <v>14</v>
      </c>
      <c r="C216" s="430" t="s">
        <v>863</v>
      </c>
      <c r="D216" s="40" t="s">
        <v>249</v>
      </c>
      <c r="E216" s="420">
        <v>4</v>
      </c>
      <c r="F216" s="422" t="s">
        <v>1060</v>
      </c>
      <c r="G216" s="40" t="s">
        <v>141</v>
      </c>
      <c r="H216" s="411">
        <v>163</v>
      </c>
      <c r="I216" s="411">
        <v>52.6</v>
      </c>
      <c r="J216" s="296">
        <f t="shared" si="199"/>
        <v>47.67</v>
      </c>
      <c r="K216" s="297">
        <f t="shared" si="200"/>
        <v>47.77</v>
      </c>
      <c r="L216" s="298">
        <f t="shared" si="201"/>
        <v>49.075000000000003</v>
      </c>
      <c r="M216" s="297">
        <f t="shared" si="202"/>
        <v>49.175000000000004</v>
      </c>
      <c r="N216" s="298">
        <f t="shared" si="203"/>
        <v>51.884999999999998</v>
      </c>
      <c r="O216" s="297">
        <f t="shared" si="204"/>
        <v>51.984999999999999</v>
      </c>
      <c r="P216" s="298">
        <f t="shared" si="205"/>
        <v>56.1</v>
      </c>
      <c r="Q216" s="299">
        <f t="shared" si="206"/>
        <v>56.2</v>
      </c>
      <c r="R216" s="300">
        <f t="shared" si="207"/>
        <v>56.7</v>
      </c>
      <c r="S216" s="299">
        <f t="shared" si="208"/>
        <v>56.800000000000004</v>
      </c>
      <c r="T216" s="298">
        <f t="shared" si="209"/>
        <v>57.2</v>
      </c>
      <c r="U216" s="299">
        <f t="shared" si="210"/>
        <v>57.300000000000004</v>
      </c>
      <c r="V216" s="300">
        <f t="shared" si="211"/>
        <v>61.49</v>
      </c>
      <c r="W216" s="299">
        <f t="shared" si="212"/>
        <v>61.59</v>
      </c>
      <c r="X216" s="300">
        <f t="shared" si="213"/>
        <v>64.350000000000009</v>
      </c>
      <c r="Y216" s="299">
        <f t="shared" si="214"/>
        <v>64.45</v>
      </c>
      <c r="Z216" s="300">
        <f t="shared" si="215"/>
        <v>65.78</v>
      </c>
      <c r="AA216" s="298">
        <f t="shared" si="216"/>
        <v>65.88</v>
      </c>
      <c r="AB216" s="97" t="str">
        <f t="shared" si="217"/>
        <v/>
      </c>
      <c r="AC216" s="42" t="str">
        <f t="shared" si="218"/>
        <v>HB</v>
      </c>
      <c r="AD216" s="42">
        <f t="shared" si="219"/>
        <v>70</v>
      </c>
      <c r="AE216" s="346">
        <v>0</v>
      </c>
      <c r="AF216" s="346">
        <v>8</v>
      </c>
      <c r="AG216" s="347" t="s">
        <v>926</v>
      </c>
      <c r="AH216" s="348">
        <f t="shared" si="220"/>
        <v>20</v>
      </c>
      <c r="AI216" s="346">
        <v>0</v>
      </c>
      <c r="AJ216" s="346">
        <v>3</v>
      </c>
      <c r="AK216" s="347" t="s">
        <v>260</v>
      </c>
      <c r="AL216" s="349" t="str">
        <f t="shared" si="231"/>
        <v>SGP-1</v>
      </c>
      <c r="AM216" s="348">
        <f t="shared" si="221"/>
        <v>70</v>
      </c>
      <c r="AN216" s="350">
        <f t="shared" si="232"/>
        <v>53.33</v>
      </c>
      <c r="AO216" s="346">
        <v>6</v>
      </c>
      <c r="AP216" s="346">
        <v>70</v>
      </c>
      <c r="AQ216" s="346">
        <f t="shared" si="222"/>
        <v>2470</v>
      </c>
      <c r="AR216" s="348">
        <f t="shared" si="223"/>
        <v>45</v>
      </c>
      <c r="AS216" s="346">
        <v>18</v>
      </c>
      <c r="AT216" s="348">
        <f t="shared" si="224"/>
        <v>100</v>
      </c>
      <c r="AU216" s="346">
        <v>41</v>
      </c>
      <c r="AV216" s="348">
        <f t="shared" si="225"/>
        <v>100</v>
      </c>
      <c r="AW216" s="346">
        <v>40</v>
      </c>
      <c r="AX216" s="348">
        <f t="shared" si="226"/>
        <v>40</v>
      </c>
      <c r="AY216" s="346">
        <v>39</v>
      </c>
      <c r="AZ216" s="348">
        <f t="shared" si="227"/>
        <v>92</v>
      </c>
      <c r="BA216" s="351">
        <v>5.6</v>
      </c>
      <c r="BB216" s="348">
        <f t="shared" si="228"/>
        <v>62</v>
      </c>
      <c r="BC216" s="350">
        <f t="shared" si="233"/>
        <v>78.8</v>
      </c>
      <c r="BD216" s="350">
        <f t="shared" si="234"/>
        <v>61.9</v>
      </c>
      <c r="BE216" s="346" t="s">
        <v>450</v>
      </c>
      <c r="BF216" s="352">
        <v>0.49</v>
      </c>
      <c r="BG216" s="353" t="str">
        <f t="shared" si="235"/>
        <v>"</v>
      </c>
      <c r="BH216" s="354">
        <f t="shared" si="236"/>
        <v>59.33</v>
      </c>
      <c r="BI216" s="350">
        <f t="shared" si="237"/>
        <v>36</v>
      </c>
      <c r="BJ216" s="113" t="str">
        <f t="shared" si="238"/>
        <v>TL</v>
      </c>
      <c r="BK216" s="347" t="str">
        <f t="shared" si="264"/>
        <v xml:space="preserve">NSA=N-8(20)(NM-= HA-2, SDR, HAS-2, XBEEN-3),                    </v>
      </c>
      <c r="BR216" s="307"/>
      <c r="BS216" s="51" t="str">
        <f t="shared" si="239"/>
        <v>L</v>
      </c>
      <c r="BT216" s="51" t="str">
        <f t="shared" si="240"/>
        <v>TL</v>
      </c>
      <c r="BU216" s="51" t="str">
        <f t="shared" si="241"/>
        <v>L</v>
      </c>
      <c r="BV216" s="51" t="str">
        <f t="shared" si="242"/>
        <v>L</v>
      </c>
      <c r="BW216" s="51" t="str">
        <f t="shared" si="243"/>
        <v>L</v>
      </c>
      <c r="BX216" s="51" t="str">
        <f t="shared" si="244"/>
        <v>L</v>
      </c>
      <c r="BY216" s="51" t="str">
        <f t="shared" si="245"/>
        <v>L</v>
      </c>
      <c r="BZ216" s="51" t="str">
        <f t="shared" si="246"/>
        <v>L</v>
      </c>
      <c r="CA216" s="51" t="str">
        <f t="shared" si="247"/>
        <v>L</v>
      </c>
      <c r="CB216" s="51" t="str">
        <f t="shared" si="248"/>
        <v>L</v>
      </c>
      <c r="CC216" s="51" t="str">
        <f t="shared" si="229"/>
        <v>L</v>
      </c>
      <c r="CD216" s="51" t="str">
        <f t="shared" si="230"/>
        <v>L</v>
      </c>
      <c r="CE216" s="51" t="str">
        <f t="shared" si="249"/>
        <v>L</v>
      </c>
      <c r="CF216" s="51"/>
      <c r="CH216" s="53" t="str">
        <f t="shared" si="250"/>
        <v/>
      </c>
      <c r="CI216" s="53" t="str">
        <f t="shared" si="251"/>
        <v xml:space="preserve">NSA=N-8(20)(NM-= HA-2, SDR, HAS-2, XBEEN-3),                    </v>
      </c>
      <c r="CJ216" s="54" t="str">
        <f t="shared" si="252"/>
        <v/>
      </c>
      <c r="CK216" s="53" t="str">
        <f t="shared" si="253"/>
        <v/>
      </c>
      <c r="CL216" s="53" t="str">
        <f t="shared" si="254"/>
        <v/>
      </c>
      <c r="CM216" s="53" t="str">
        <f t="shared" si="255"/>
        <v/>
      </c>
      <c r="CN216" s="53" t="str">
        <f t="shared" si="256"/>
        <v/>
      </c>
      <c r="CO216" s="53" t="str">
        <f t="shared" si="257"/>
        <v/>
      </c>
      <c r="CP216" s="53" t="str">
        <f t="shared" si="258"/>
        <v/>
      </c>
      <c r="CQ216" s="53" t="str">
        <f t="shared" si="259"/>
        <v/>
      </c>
      <c r="CR216" s="53" t="str">
        <f t="shared" si="260"/>
        <v/>
      </c>
      <c r="CS216" s="53" t="str">
        <f t="shared" si="261"/>
        <v/>
      </c>
      <c r="CT216" s="53" t="str">
        <f t="shared" si="262"/>
        <v/>
      </c>
      <c r="CU216" s="53" t="str">
        <f t="shared" si="263"/>
        <v/>
      </c>
    </row>
    <row r="217" spans="1:99" ht="81.75" hidden="1" thickBot="1" x14ac:dyDescent="0.35">
      <c r="A217" s="40">
        <v>205</v>
      </c>
      <c r="B217" s="95">
        <v>15</v>
      </c>
      <c r="C217" s="430" t="s">
        <v>864</v>
      </c>
      <c r="D217" s="40" t="s">
        <v>249</v>
      </c>
      <c r="E217" s="420">
        <v>5</v>
      </c>
      <c r="F217" s="422" t="s">
        <v>1061</v>
      </c>
      <c r="G217" s="40" t="s">
        <v>141</v>
      </c>
      <c r="H217" s="411">
        <v>169.2</v>
      </c>
      <c r="I217" s="411">
        <v>63.9</v>
      </c>
      <c r="J217" s="296">
        <f t="shared" si="199"/>
        <v>52.41299999999999</v>
      </c>
      <c r="K217" s="297">
        <f t="shared" si="200"/>
        <v>52.512999999999991</v>
      </c>
      <c r="L217" s="298">
        <f t="shared" si="201"/>
        <v>53.957499999999996</v>
      </c>
      <c r="M217" s="297">
        <f t="shared" si="202"/>
        <v>54.057499999999997</v>
      </c>
      <c r="N217" s="298">
        <f t="shared" si="203"/>
        <v>57.046499999999995</v>
      </c>
      <c r="O217" s="297">
        <f t="shared" si="204"/>
        <v>57.146499999999996</v>
      </c>
      <c r="P217" s="298">
        <f t="shared" si="205"/>
        <v>61.679999999999993</v>
      </c>
      <c r="Q217" s="299">
        <f t="shared" si="206"/>
        <v>61.779999999999994</v>
      </c>
      <c r="R217" s="300">
        <f t="shared" si="207"/>
        <v>62.279999999999994</v>
      </c>
      <c r="S217" s="299">
        <f t="shared" si="208"/>
        <v>62.379999999999995</v>
      </c>
      <c r="T217" s="298">
        <f t="shared" si="209"/>
        <v>62.779999999999994</v>
      </c>
      <c r="U217" s="299">
        <f t="shared" si="210"/>
        <v>62.879999999999995</v>
      </c>
      <c r="V217" s="300">
        <f t="shared" si="211"/>
        <v>67.488499999999988</v>
      </c>
      <c r="W217" s="299">
        <f t="shared" si="212"/>
        <v>67.588499999999982</v>
      </c>
      <c r="X217" s="300">
        <f t="shared" si="213"/>
        <v>70.627499999999998</v>
      </c>
      <c r="Y217" s="299">
        <f t="shared" si="214"/>
        <v>70.727499999999992</v>
      </c>
      <c r="Z217" s="300">
        <f t="shared" si="215"/>
        <v>72.196999999999989</v>
      </c>
      <c r="AA217" s="298">
        <f t="shared" si="216"/>
        <v>72.296999999999983</v>
      </c>
      <c r="AB217" s="97" t="str">
        <f t="shared" si="217"/>
        <v/>
      </c>
      <c r="AC217" s="42" t="str">
        <f t="shared" si="218"/>
        <v>HA</v>
      </c>
      <c r="AD217" s="42">
        <f t="shared" si="219"/>
        <v>80</v>
      </c>
      <c r="AE217" s="346">
        <v>1</v>
      </c>
      <c r="AF217" s="346">
        <v>5</v>
      </c>
      <c r="AG217" s="347" t="s">
        <v>927</v>
      </c>
      <c r="AH217" s="348">
        <f t="shared" si="220"/>
        <v>49</v>
      </c>
      <c r="AI217" s="346">
        <v>0</v>
      </c>
      <c r="AJ217" s="346">
        <v>3</v>
      </c>
      <c r="AK217" s="347" t="s">
        <v>993</v>
      </c>
      <c r="AL217" s="349" t="str">
        <f t="shared" si="231"/>
        <v>SGP-1</v>
      </c>
      <c r="AM217" s="348">
        <f t="shared" si="221"/>
        <v>70</v>
      </c>
      <c r="AN217" s="350">
        <f t="shared" si="232"/>
        <v>66.33</v>
      </c>
      <c r="AO217" s="346">
        <v>6</v>
      </c>
      <c r="AP217" s="346">
        <v>290</v>
      </c>
      <c r="AQ217" s="346">
        <f t="shared" si="222"/>
        <v>2690</v>
      </c>
      <c r="AR217" s="348">
        <f t="shared" si="223"/>
        <v>57</v>
      </c>
      <c r="AS217" s="346">
        <v>16</v>
      </c>
      <c r="AT217" s="348">
        <f t="shared" si="224"/>
        <v>90</v>
      </c>
      <c r="AU217" s="346">
        <v>41</v>
      </c>
      <c r="AV217" s="348">
        <f t="shared" si="225"/>
        <v>100</v>
      </c>
      <c r="AW217" s="346">
        <v>54</v>
      </c>
      <c r="AX217" s="348">
        <f t="shared" si="226"/>
        <v>100</v>
      </c>
      <c r="AY217" s="346">
        <v>43</v>
      </c>
      <c r="AZ217" s="348">
        <f t="shared" si="227"/>
        <v>100</v>
      </c>
      <c r="BA217" s="351">
        <v>5.3</v>
      </c>
      <c r="BB217" s="348">
        <f t="shared" si="228"/>
        <v>70</v>
      </c>
      <c r="BC217" s="350">
        <f t="shared" si="233"/>
        <v>92</v>
      </c>
      <c r="BD217" s="350">
        <f t="shared" si="234"/>
        <v>74.5</v>
      </c>
      <c r="BE217" s="346" t="s">
        <v>450</v>
      </c>
      <c r="BF217" s="352">
        <v>1.04</v>
      </c>
      <c r="BG217" s="353" t="str">
        <f t="shared" si="235"/>
        <v>"</v>
      </c>
      <c r="BH217" s="354">
        <f t="shared" si="236"/>
        <v>72.05</v>
      </c>
      <c r="BI217" s="350">
        <f t="shared" si="237"/>
        <v>72.05</v>
      </c>
      <c r="BJ217" s="113" t="str">
        <f t="shared" si="238"/>
        <v>L</v>
      </c>
      <c r="BK217" s="347" t="str">
        <f t="shared" si="264"/>
        <v/>
      </c>
      <c r="BR217" s="307"/>
      <c r="BS217" s="51" t="str">
        <f t="shared" si="239"/>
        <v>L</v>
      </c>
      <c r="BT217" s="51" t="str">
        <f t="shared" si="240"/>
        <v>L</v>
      </c>
      <c r="BU217" s="51" t="str">
        <f t="shared" si="241"/>
        <v>L</v>
      </c>
      <c r="BV217" s="51" t="str">
        <f t="shared" si="242"/>
        <v>L</v>
      </c>
      <c r="BW217" s="51" t="str">
        <f t="shared" si="243"/>
        <v>L</v>
      </c>
      <c r="BX217" s="51" t="str">
        <f t="shared" si="244"/>
        <v>L</v>
      </c>
      <c r="BY217" s="51" t="str">
        <f t="shared" si="245"/>
        <v>L</v>
      </c>
      <c r="BZ217" s="51" t="str">
        <f t="shared" si="246"/>
        <v>L</v>
      </c>
      <c r="CA217" s="51" t="str">
        <f t="shared" si="247"/>
        <v>L</v>
      </c>
      <c r="CB217" s="51" t="str">
        <f t="shared" si="248"/>
        <v>L</v>
      </c>
      <c r="CC217" s="51" t="str">
        <f t="shared" si="229"/>
        <v>L</v>
      </c>
      <c r="CD217" s="51" t="str">
        <f t="shared" si="230"/>
        <v>L</v>
      </c>
      <c r="CE217" s="51" t="str">
        <f t="shared" si="249"/>
        <v>L</v>
      </c>
      <c r="CF217" s="51"/>
      <c r="CH217" s="53" t="str">
        <f t="shared" si="250"/>
        <v/>
      </c>
      <c r="CI217" s="53" t="str">
        <f t="shared" si="251"/>
        <v/>
      </c>
      <c r="CJ217" s="54" t="str">
        <f t="shared" si="252"/>
        <v/>
      </c>
      <c r="CK217" s="53" t="str">
        <f t="shared" si="253"/>
        <v/>
      </c>
      <c r="CL217" s="53" t="str">
        <f t="shared" si="254"/>
        <v/>
      </c>
      <c r="CM217" s="53" t="str">
        <f t="shared" si="255"/>
        <v/>
      </c>
      <c r="CN217" s="53" t="str">
        <f t="shared" si="256"/>
        <v/>
      </c>
      <c r="CO217" s="53" t="str">
        <f t="shared" si="257"/>
        <v/>
      </c>
      <c r="CP217" s="53" t="str">
        <f t="shared" si="258"/>
        <v/>
      </c>
      <c r="CQ217" s="53" t="str">
        <f t="shared" si="259"/>
        <v/>
      </c>
      <c r="CR217" s="53" t="str">
        <f t="shared" si="260"/>
        <v/>
      </c>
      <c r="CS217" s="53" t="str">
        <f t="shared" si="261"/>
        <v/>
      </c>
      <c r="CT217" s="53" t="str">
        <f t="shared" si="262"/>
        <v/>
      </c>
      <c r="CU217" s="53" t="str">
        <f t="shared" si="263"/>
        <v/>
      </c>
    </row>
    <row r="218" spans="1:99" ht="81.75" hidden="1" thickBot="1" x14ac:dyDescent="0.35">
      <c r="A218" s="40">
        <v>206</v>
      </c>
      <c r="B218" s="95">
        <v>16</v>
      </c>
      <c r="C218" s="430" t="s">
        <v>865</v>
      </c>
      <c r="D218" s="40" t="s">
        <v>249</v>
      </c>
      <c r="E218" s="407">
        <v>7</v>
      </c>
      <c r="F218" s="422" t="s">
        <v>1062</v>
      </c>
      <c r="G218" s="40" t="s">
        <v>141</v>
      </c>
      <c r="H218" s="432">
        <v>174.6</v>
      </c>
      <c r="I218" s="432">
        <v>63.3</v>
      </c>
      <c r="J218" s="296">
        <f t="shared" si="199"/>
        <v>56.543999999999997</v>
      </c>
      <c r="K218" s="297">
        <f t="shared" si="200"/>
        <v>56.643999999999998</v>
      </c>
      <c r="L218" s="298">
        <f t="shared" si="201"/>
        <v>58.21</v>
      </c>
      <c r="M218" s="297">
        <f t="shared" si="202"/>
        <v>58.31</v>
      </c>
      <c r="N218" s="298">
        <f t="shared" si="203"/>
        <v>61.542000000000002</v>
      </c>
      <c r="O218" s="297">
        <f t="shared" si="204"/>
        <v>61.642000000000003</v>
      </c>
      <c r="P218" s="298">
        <f t="shared" si="205"/>
        <v>66.540000000000006</v>
      </c>
      <c r="Q218" s="299">
        <f t="shared" si="206"/>
        <v>66.64</v>
      </c>
      <c r="R218" s="300">
        <f t="shared" si="207"/>
        <v>67.14</v>
      </c>
      <c r="S218" s="299">
        <f t="shared" si="208"/>
        <v>67.239999999999995</v>
      </c>
      <c r="T218" s="298">
        <f t="shared" si="209"/>
        <v>67.64</v>
      </c>
      <c r="U218" s="299">
        <f t="shared" si="210"/>
        <v>67.739999999999995</v>
      </c>
      <c r="V218" s="300">
        <f t="shared" si="211"/>
        <v>72.712999999999994</v>
      </c>
      <c r="W218" s="299">
        <f t="shared" si="212"/>
        <v>72.812999999999988</v>
      </c>
      <c r="X218" s="300">
        <f t="shared" si="213"/>
        <v>76.094999999999999</v>
      </c>
      <c r="Y218" s="299">
        <f t="shared" si="214"/>
        <v>76.194999999999993</v>
      </c>
      <c r="Z218" s="300">
        <f t="shared" si="215"/>
        <v>77.786000000000001</v>
      </c>
      <c r="AA218" s="298">
        <f t="shared" si="216"/>
        <v>77.885999999999996</v>
      </c>
      <c r="AB218" s="97" t="str">
        <f t="shared" si="217"/>
        <v/>
      </c>
      <c r="AC218" s="42" t="str">
        <f t="shared" si="218"/>
        <v>HB</v>
      </c>
      <c r="AD218" s="42">
        <f t="shared" si="219"/>
        <v>70</v>
      </c>
      <c r="AE218" s="346">
        <v>0</v>
      </c>
      <c r="AF218" s="346">
        <v>6</v>
      </c>
      <c r="AG218" s="347" t="s">
        <v>928</v>
      </c>
      <c r="AH218" s="348">
        <f t="shared" si="220"/>
        <v>40</v>
      </c>
      <c r="AI218" s="346">
        <v>0</v>
      </c>
      <c r="AJ218" s="346">
        <v>3</v>
      </c>
      <c r="AK218" s="347" t="s">
        <v>994</v>
      </c>
      <c r="AL218" s="349" t="str">
        <f t="shared" si="231"/>
        <v>SGP-1</v>
      </c>
      <c r="AM218" s="348">
        <f t="shared" si="221"/>
        <v>70</v>
      </c>
      <c r="AN218" s="350">
        <f t="shared" si="232"/>
        <v>60</v>
      </c>
      <c r="AO218" s="346">
        <v>6</v>
      </c>
      <c r="AP218" s="346">
        <v>210</v>
      </c>
      <c r="AQ218" s="346">
        <f t="shared" si="222"/>
        <v>2610</v>
      </c>
      <c r="AR218" s="348">
        <f t="shared" si="223"/>
        <v>52</v>
      </c>
      <c r="AS218" s="346">
        <v>18</v>
      </c>
      <c r="AT218" s="348">
        <f t="shared" si="224"/>
        <v>100</v>
      </c>
      <c r="AU218" s="346">
        <v>41</v>
      </c>
      <c r="AV218" s="348">
        <f t="shared" si="225"/>
        <v>100</v>
      </c>
      <c r="AW218" s="346">
        <v>54</v>
      </c>
      <c r="AX218" s="348">
        <f t="shared" si="226"/>
        <v>100</v>
      </c>
      <c r="AY218" s="346">
        <v>39</v>
      </c>
      <c r="AZ218" s="348">
        <f t="shared" si="227"/>
        <v>92</v>
      </c>
      <c r="BA218" s="351">
        <v>5.01</v>
      </c>
      <c r="BB218" s="348">
        <f t="shared" si="228"/>
        <v>79</v>
      </c>
      <c r="BC218" s="350">
        <f t="shared" si="233"/>
        <v>94.2</v>
      </c>
      <c r="BD218" s="350">
        <f t="shared" si="234"/>
        <v>73.099999999999994</v>
      </c>
      <c r="BE218" s="346" t="s">
        <v>450</v>
      </c>
      <c r="BF218" s="352">
        <v>0.5</v>
      </c>
      <c r="BG218" s="353" t="str">
        <f t="shared" si="235"/>
        <v>"</v>
      </c>
      <c r="BH218" s="354">
        <f t="shared" si="236"/>
        <v>69.17</v>
      </c>
      <c r="BI218" s="350">
        <f t="shared" si="237"/>
        <v>69.17</v>
      </c>
      <c r="BJ218" s="113" t="str">
        <f t="shared" si="238"/>
        <v>L</v>
      </c>
      <c r="BK218" s="347" t="str">
        <f t="shared" si="264"/>
        <v/>
      </c>
      <c r="BR218" s="307"/>
      <c r="BS218" s="51" t="str">
        <f t="shared" si="239"/>
        <v>L</v>
      </c>
      <c r="BT218" s="51" t="str">
        <f t="shared" si="240"/>
        <v>L</v>
      </c>
      <c r="BU218" s="51" t="str">
        <f t="shared" si="241"/>
        <v>L</v>
      </c>
      <c r="BV218" s="51" t="str">
        <f t="shared" si="242"/>
        <v>L</v>
      </c>
      <c r="BW218" s="51" t="str">
        <f t="shared" si="243"/>
        <v>L</v>
      </c>
      <c r="BX218" s="51" t="str">
        <f t="shared" si="244"/>
        <v>L</v>
      </c>
      <c r="BY218" s="51" t="str">
        <f t="shared" si="245"/>
        <v>L</v>
      </c>
      <c r="BZ218" s="51" t="str">
        <f t="shared" si="246"/>
        <v>L</v>
      </c>
      <c r="CA218" s="51" t="str">
        <f t="shared" si="247"/>
        <v>L</v>
      </c>
      <c r="CB218" s="51" t="str">
        <f t="shared" si="248"/>
        <v>L</v>
      </c>
      <c r="CC218" s="51" t="str">
        <f t="shared" si="229"/>
        <v>L</v>
      </c>
      <c r="CD218" s="51" t="str">
        <f t="shared" si="230"/>
        <v>L</v>
      </c>
      <c r="CE218" s="51" t="str">
        <f t="shared" si="249"/>
        <v>L</v>
      </c>
      <c r="CF218" s="51"/>
      <c r="CH218" s="53" t="str">
        <f t="shared" si="250"/>
        <v/>
      </c>
      <c r="CI218" s="53" t="str">
        <f t="shared" si="251"/>
        <v/>
      </c>
      <c r="CJ218" s="54" t="str">
        <f t="shared" si="252"/>
        <v/>
      </c>
      <c r="CK218" s="53" t="str">
        <f t="shared" si="253"/>
        <v/>
      </c>
      <c r="CL218" s="53" t="str">
        <f t="shared" si="254"/>
        <v/>
      </c>
      <c r="CM218" s="53" t="str">
        <f t="shared" si="255"/>
        <v/>
      </c>
      <c r="CN218" s="53" t="str">
        <f t="shared" si="256"/>
        <v/>
      </c>
      <c r="CO218" s="53" t="str">
        <f t="shared" si="257"/>
        <v/>
      </c>
      <c r="CP218" s="53" t="str">
        <f t="shared" si="258"/>
        <v/>
      </c>
      <c r="CQ218" s="53" t="str">
        <f t="shared" si="259"/>
        <v/>
      </c>
      <c r="CR218" s="53" t="str">
        <f t="shared" si="260"/>
        <v/>
      </c>
      <c r="CS218" s="53" t="str">
        <f t="shared" si="261"/>
        <v/>
      </c>
      <c r="CT218" s="53" t="str">
        <f t="shared" si="262"/>
        <v/>
      </c>
      <c r="CU218" s="53" t="str">
        <f t="shared" si="263"/>
        <v/>
      </c>
    </row>
    <row r="219" spans="1:99" ht="81.75" hidden="1" thickBot="1" x14ac:dyDescent="0.35">
      <c r="A219" s="40">
        <v>207</v>
      </c>
      <c r="B219" s="95">
        <v>17</v>
      </c>
      <c r="C219" s="430" t="s">
        <v>866</v>
      </c>
      <c r="D219" s="40" t="s">
        <v>249</v>
      </c>
      <c r="E219" s="407">
        <v>8</v>
      </c>
      <c r="F219" s="422" t="s">
        <v>1063</v>
      </c>
      <c r="G219" s="40" t="s">
        <v>141</v>
      </c>
      <c r="H219" s="432">
        <v>166.6</v>
      </c>
      <c r="I219" s="432">
        <v>58.5</v>
      </c>
      <c r="J219" s="296">
        <f t="shared" si="199"/>
        <v>50.423999999999999</v>
      </c>
      <c r="K219" s="297">
        <f t="shared" si="200"/>
        <v>50.524000000000001</v>
      </c>
      <c r="L219" s="298">
        <f t="shared" si="201"/>
        <v>51.91</v>
      </c>
      <c r="M219" s="297">
        <f t="shared" si="202"/>
        <v>52.01</v>
      </c>
      <c r="N219" s="298">
        <f t="shared" si="203"/>
        <v>54.881999999999998</v>
      </c>
      <c r="O219" s="297">
        <f t="shared" si="204"/>
        <v>54.981999999999999</v>
      </c>
      <c r="P219" s="298">
        <f t="shared" si="205"/>
        <v>59.339999999999996</v>
      </c>
      <c r="Q219" s="299">
        <f t="shared" si="206"/>
        <v>59.44</v>
      </c>
      <c r="R219" s="300">
        <f t="shared" si="207"/>
        <v>59.94</v>
      </c>
      <c r="S219" s="299">
        <f t="shared" si="208"/>
        <v>60.04</v>
      </c>
      <c r="T219" s="298">
        <f t="shared" si="209"/>
        <v>60.44</v>
      </c>
      <c r="U219" s="299">
        <f t="shared" si="210"/>
        <v>60.54</v>
      </c>
      <c r="V219" s="300">
        <f t="shared" si="211"/>
        <v>64.972999999999999</v>
      </c>
      <c r="W219" s="299">
        <f t="shared" si="212"/>
        <v>65.072999999999993</v>
      </c>
      <c r="X219" s="300">
        <f t="shared" si="213"/>
        <v>67.995000000000005</v>
      </c>
      <c r="Y219" s="299">
        <f t="shared" si="214"/>
        <v>68.094999999999999</v>
      </c>
      <c r="Z219" s="300">
        <f t="shared" si="215"/>
        <v>69.506</v>
      </c>
      <c r="AA219" s="298">
        <f t="shared" si="216"/>
        <v>69.605999999999995</v>
      </c>
      <c r="AB219" s="97" t="str">
        <f t="shared" si="217"/>
        <v/>
      </c>
      <c r="AC219" s="42" t="str">
        <f t="shared" si="218"/>
        <v>HB</v>
      </c>
      <c r="AD219" s="42">
        <f t="shared" si="219"/>
        <v>70</v>
      </c>
      <c r="AE219" s="346">
        <v>0</v>
      </c>
      <c r="AF219" s="346">
        <v>5</v>
      </c>
      <c r="AG219" s="347" t="s">
        <v>929</v>
      </c>
      <c r="AH219" s="348">
        <f t="shared" si="220"/>
        <v>50</v>
      </c>
      <c r="AI219" s="346">
        <v>0</v>
      </c>
      <c r="AJ219" s="346">
        <v>2</v>
      </c>
      <c r="AK219" s="347" t="s">
        <v>995</v>
      </c>
      <c r="AL219" s="349" t="str">
        <f t="shared" si="231"/>
        <v>SGP-1</v>
      </c>
      <c r="AM219" s="348">
        <f t="shared" si="221"/>
        <v>80</v>
      </c>
      <c r="AN219" s="350">
        <f t="shared" si="232"/>
        <v>66.67</v>
      </c>
      <c r="AO219" s="346">
        <v>6</v>
      </c>
      <c r="AP219" s="346">
        <v>250</v>
      </c>
      <c r="AQ219" s="346">
        <f t="shared" si="222"/>
        <v>2650</v>
      </c>
      <c r="AR219" s="348">
        <f t="shared" si="223"/>
        <v>54</v>
      </c>
      <c r="AS219" s="346">
        <v>16</v>
      </c>
      <c r="AT219" s="348">
        <f t="shared" si="224"/>
        <v>90</v>
      </c>
      <c r="AU219" s="346">
        <v>41</v>
      </c>
      <c r="AV219" s="348">
        <f t="shared" si="225"/>
        <v>100</v>
      </c>
      <c r="AW219" s="346">
        <v>54</v>
      </c>
      <c r="AX219" s="348">
        <f t="shared" si="226"/>
        <v>100</v>
      </c>
      <c r="AY219" s="346">
        <v>39</v>
      </c>
      <c r="AZ219" s="348">
        <f t="shared" si="227"/>
        <v>92</v>
      </c>
      <c r="BA219" s="351">
        <v>5.6</v>
      </c>
      <c r="BB219" s="348">
        <f t="shared" si="228"/>
        <v>62</v>
      </c>
      <c r="BC219" s="350">
        <f t="shared" si="233"/>
        <v>88.8</v>
      </c>
      <c r="BD219" s="350">
        <f t="shared" si="234"/>
        <v>71.400000000000006</v>
      </c>
      <c r="BE219" s="346" t="s">
        <v>450</v>
      </c>
      <c r="BF219" s="352">
        <v>1.04</v>
      </c>
      <c r="BG219" s="353" t="str">
        <f t="shared" si="235"/>
        <v>"</v>
      </c>
      <c r="BH219" s="354">
        <f t="shared" si="236"/>
        <v>69.98</v>
      </c>
      <c r="BI219" s="350">
        <f t="shared" si="237"/>
        <v>69.98</v>
      </c>
      <c r="BJ219" s="113" t="str">
        <f t="shared" si="238"/>
        <v>L</v>
      </c>
      <c r="BK219" s="347" t="str">
        <f t="shared" si="264"/>
        <v/>
      </c>
      <c r="BR219" s="307"/>
      <c r="BS219" s="51" t="str">
        <f t="shared" si="239"/>
        <v>L</v>
      </c>
      <c r="BT219" s="51" t="str">
        <f t="shared" si="240"/>
        <v>L</v>
      </c>
      <c r="BU219" s="51" t="str">
        <f t="shared" si="241"/>
        <v>L</v>
      </c>
      <c r="BV219" s="51" t="str">
        <f t="shared" si="242"/>
        <v>L</v>
      </c>
      <c r="BW219" s="51" t="str">
        <f t="shared" si="243"/>
        <v>L</v>
      </c>
      <c r="BX219" s="51" t="str">
        <f t="shared" si="244"/>
        <v>L</v>
      </c>
      <c r="BY219" s="51" t="str">
        <f t="shared" si="245"/>
        <v>L</v>
      </c>
      <c r="BZ219" s="51" t="str">
        <f t="shared" si="246"/>
        <v>L</v>
      </c>
      <c r="CA219" s="51" t="str">
        <f t="shared" si="247"/>
        <v>L</v>
      </c>
      <c r="CB219" s="51" t="str">
        <f t="shared" si="248"/>
        <v>L</v>
      </c>
      <c r="CC219" s="51" t="str">
        <f t="shared" si="229"/>
        <v>L</v>
      </c>
      <c r="CD219" s="51" t="str">
        <f t="shared" si="230"/>
        <v>L</v>
      </c>
      <c r="CE219" s="51" t="str">
        <f t="shared" si="249"/>
        <v>L</v>
      </c>
      <c r="CF219" s="51"/>
      <c r="CH219" s="53" t="str">
        <f t="shared" si="250"/>
        <v/>
      </c>
      <c r="CI219" s="53" t="str">
        <f t="shared" si="251"/>
        <v/>
      </c>
      <c r="CJ219" s="54" t="str">
        <f t="shared" si="252"/>
        <v/>
      </c>
      <c r="CK219" s="53" t="str">
        <f t="shared" si="253"/>
        <v/>
      </c>
      <c r="CL219" s="53" t="str">
        <f t="shared" si="254"/>
        <v/>
      </c>
      <c r="CM219" s="53" t="str">
        <f t="shared" si="255"/>
        <v/>
      </c>
      <c r="CN219" s="53" t="str">
        <f t="shared" si="256"/>
        <v/>
      </c>
      <c r="CO219" s="53" t="str">
        <f t="shared" si="257"/>
        <v/>
      </c>
      <c r="CP219" s="53" t="str">
        <f t="shared" si="258"/>
        <v/>
      </c>
      <c r="CQ219" s="53" t="str">
        <f t="shared" si="259"/>
        <v/>
      </c>
      <c r="CR219" s="53" t="str">
        <f t="shared" si="260"/>
        <v/>
      </c>
      <c r="CS219" s="53" t="str">
        <f t="shared" si="261"/>
        <v/>
      </c>
      <c r="CT219" s="53" t="str">
        <f t="shared" si="262"/>
        <v/>
      </c>
      <c r="CU219" s="53" t="str">
        <f t="shared" si="263"/>
        <v/>
      </c>
    </row>
    <row r="220" spans="1:99" ht="102" hidden="1" thickBot="1" x14ac:dyDescent="0.35">
      <c r="A220" s="40">
        <v>208</v>
      </c>
      <c r="B220" s="95">
        <v>18</v>
      </c>
      <c r="C220" s="430" t="s">
        <v>867</v>
      </c>
      <c r="D220" s="40" t="s">
        <v>249</v>
      </c>
      <c r="E220" s="407">
        <v>9</v>
      </c>
      <c r="F220" s="422" t="s">
        <v>1064</v>
      </c>
      <c r="G220" s="40" t="s">
        <v>141</v>
      </c>
      <c r="H220" s="432">
        <v>170.1</v>
      </c>
      <c r="I220" s="432">
        <v>53.9</v>
      </c>
      <c r="J220" s="296">
        <f t="shared" si="199"/>
        <v>53.101499999999994</v>
      </c>
      <c r="K220" s="297">
        <f t="shared" si="200"/>
        <v>53.201499999999996</v>
      </c>
      <c r="L220" s="298">
        <f t="shared" si="201"/>
        <v>54.666249999999998</v>
      </c>
      <c r="M220" s="297">
        <f t="shared" si="202"/>
        <v>54.766249999999999</v>
      </c>
      <c r="N220" s="298">
        <f t="shared" si="203"/>
        <v>57.795749999999998</v>
      </c>
      <c r="O220" s="297">
        <f t="shared" si="204"/>
        <v>57.89575</v>
      </c>
      <c r="P220" s="298">
        <f t="shared" si="205"/>
        <v>62.489999999999995</v>
      </c>
      <c r="Q220" s="299">
        <f t="shared" si="206"/>
        <v>62.589999999999996</v>
      </c>
      <c r="R220" s="300">
        <f t="shared" si="207"/>
        <v>63.089999999999996</v>
      </c>
      <c r="S220" s="299">
        <f t="shared" si="208"/>
        <v>63.19</v>
      </c>
      <c r="T220" s="298">
        <f t="shared" si="209"/>
        <v>63.589999999999996</v>
      </c>
      <c r="U220" s="299">
        <f t="shared" si="210"/>
        <v>63.69</v>
      </c>
      <c r="V220" s="300">
        <f t="shared" si="211"/>
        <v>68.359250000000003</v>
      </c>
      <c r="W220" s="299">
        <f t="shared" si="212"/>
        <v>68.459249999999997</v>
      </c>
      <c r="X220" s="300">
        <f t="shared" si="213"/>
        <v>71.538749999999993</v>
      </c>
      <c r="Y220" s="299">
        <f t="shared" si="214"/>
        <v>71.638749999999987</v>
      </c>
      <c r="Z220" s="300">
        <f t="shared" si="215"/>
        <v>73.128500000000003</v>
      </c>
      <c r="AA220" s="298">
        <f t="shared" si="216"/>
        <v>73.228499999999997</v>
      </c>
      <c r="AB220" s="97" t="str">
        <f t="shared" si="217"/>
        <v/>
      </c>
      <c r="AC220" s="42" t="str">
        <f t="shared" si="218"/>
        <v>LB</v>
      </c>
      <c r="AD220" s="42">
        <f t="shared" si="219"/>
        <v>30</v>
      </c>
      <c r="AE220" s="346">
        <v>0</v>
      </c>
      <c r="AF220" s="346">
        <v>7</v>
      </c>
      <c r="AG220" s="347" t="s">
        <v>930</v>
      </c>
      <c r="AH220" s="348">
        <f t="shared" si="220"/>
        <v>30</v>
      </c>
      <c r="AI220" s="346">
        <v>0</v>
      </c>
      <c r="AJ220" s="346">
        <v>4</v>
      </c>
      <c r="AK220" s="347" t="s">
        <v>996</v>
      </c>
      <c r="AL220" s="349" t="str">
        <f t="shared" si="231"/>
        <v>SGP-2</v>
      </c>
      <c r="AM220" s="348">
        <f t="shared" si="221"/>
        <v>60</v>
      </c>
      <c r="AN220" s="350">
        <f t="shared" si="232"/>
        <v>40</v>
      </c>
      <c r="AO220" s="346">
        <v>7</v>
      </c>
      <c r="AP220" s="346">
        <v>70</v>
      </c>
      <c r="AQ220" s="346">
        <f t="shared" si="222"/>
        <v>2870</v>
      </c>
      <c r="AR220" s="348">
        <f t="shared" si="223"/>
        <v>66</v>
      </c>
      <c r="AS220" s="346">
        <v>18</v>
      </c>
      <c r="AT220" s="348">
        <f t="shared" si="224"/>
        <v>100</v>
      </c>
      <c r="AU220" s="346">
        <v>41</v>
      </c>
      <c r="AV220" s="348">
        <f t="shared" si="225"/>
        <v>100</v>
      </c>
      <c r="AW220" s="346">
        <v>54</v>
      </c>
      <c r="AX220" s="348">
        <f t="shared" si="226"/>
        <v>100</v>
      </c>
      <c r="AY220" s="346">
        <v>43</v>
      </c>
      <c r="AZ220" s="348">
        <f t="shared" si="227"/>
        <v>100</v>
      </c>
      <c r="BA220" s="351">
        <v>5.0999999999999996</v>
      </c>
      <c r="BB220" s="348">
        <f t="shared" si="228"/>
        <v>76</v>
      </c>
      <c r="BC220" s="350">
        <f t="shared" si="233"/>
        <v>95.2</v>
      </c>
      <c r="BD220" s="350">
        <f t="shared" si="234"/>
        <v>80.599999999999994</v>
      </c>
      <c r="BE220" s="346" t="s">
        <v>450</v>
      </c>
      <c r="BF220" s="352">
        <v>0.55000000000000004</v>
      </c>
      <c r="BG220" s="353" t="str">
        <f t="shared" si="235"/>
        <v>"</v>
      </c>
      <c r="BH220" s="354">
        <f t="shared" si="236"/>
        <v>68.42</v>
      </c>
      <c r="BI220" s="350">
        <f t="shared" si="237"/>
        <v>37</v>
      </c>
      <c r="BJ220" s="113" t="str">
        <f t="shared" si="238"/>
        <v>TL</v>
      </c>
      <c r="BK220" s="347" t="str">
        <f t="shared" si="264"/>
        <v xml:space="preserve">NSA=N-7(30)(NM-= HAS-2, LD, XBEEN-3, HAP),                    </v>
      </c>
      <c r="BR220" s="307"/>
      <c r="BS220" s="51" t="str">
        <f t="shared" si="239"/>
        <v>L</v>
      </c>
      <c r="BT220" s="51" t="str">
        <f t="shared" si="240"/>
        <v>TL</v>
      </c>
      <c r="BU220" s="51" t="str">
        <f t="shared" si="241"/>
        <v>L</v>
      </c>
      <c r="BV220" s="51" t="str">
        <f t="shared" si="242"/>
        <v>L</v>
      </c>
      <c r="BW220" s="51" t="str">
        <f t="shared" si="243"/>
        <v>L</v>
      </c>
      <c r="BX220" s="51" t="str">
        <f t="shared" si="244"/>
        <v>L</v>
      </c>
      <c r="BY220" s="51" t="str">
        <f t="shared" si="245"/>
        <v>L</v>
      </c>
      <c r="BZ220" s="51" t="str">
        <f t="shared" si="246"/>
        <v>L</v>
      </c>
      <c r="CA220" s="51" t="str">
        <f t="shared" si="247"/>
        <v>L</v>
      </c>
      <c r="CB220" s="51" t="str">
        <f t="shared" si="248"/>
        <v>L</v>
      </c>
      <c r="CC220" s="51" t="str">
        <f t="shared" si="229"/>
        <v>L</v>
      </c>
      <c r="CD220" s="51" t="str">
        <f t="shared" si="230"/>
        <v>L</v>
      </c>
      <c r="CE220" s="51" t="str">
        <f t="shared" si="249"/>
        <v>L</v>
      </c>
      <c r="CF220" s="51"/>
      <c r="CH220" s="53" t="str">
        <f t="shared" si="250"/>
        <v/>
      </c>
      <c r="CI220" s="53" t="str">
        <f t="shared" si="251"/>
        <v xml:space="preserve">NSA=N-7(30)(NM-= HAS-2, LD, XBEEN-3, HAP),                    </v>
      </c>
      <c r="CJ220" s="54" t="str">
        <f t="shared" si="252"/>
        <v/>
      </c>
      <c r="CK220" s="53" t="str">
        <f t="shared" si="253"/>
        <v/>
      </c>
      <c r="CL220" s="53" t="str">
        <f t="shared" si="254"/>
        <v/>
      </c>
      <c r="CM220" s="53" t="str">
        <f t="shared" si="255"/>
        <v/>
      </c>
      <c r="CN220" s="53" t="str">
        <f t="shared" si="256"/>
        <v/>
      </c>
      <c r="CO220" s="53" t="str">
        <f t="shared" si="257"/>
        <v/>
      </c>
      <c r="CP220" s="53" t="str">
        <f t="shared" si="258"/>
        <v/>
      </c>
      <c r="CQ220" s="53" t="str">
        <f t="shared" si="259"/>
        <v/>
      </c>
      <c r="CR220" s="53" t="str">
        <f t="shared" si="260"/>
        <v/>
      </c>
      <c r="CS220" s="53" t="str">
        <f t="shared" si="261"/>
        <v/>
      </c>
      <c r="CT220" s="53" t="str">
        <f t="shared" si="262"/>
        <v/>
      </c>
      <c r="CU220" s="53" t="str">
        <f t="shared" si="263"/>
        <v/>
      </c>
    </row>
    <row r="221" spans="1:99" ht="102" hidden="1" thickBot="1" x14ac:dyDescent="0.35">
      <c r="A221" s="40">
        <v>209</v>
      </c>
      <c r="B221" s="95">
        <v>19</v>
      </c>
      <c r="C221" s="431" t="s">
        <v>868</v>
      </c>
      <c r="D221" s="40" t="s">
        <v>249</v>
      </c>
      <c r="E221" s="407">
        <v>10</v>
      </c>
      <c r="F221" s="422" t="s">
        <v>1065</v>
      </c>
      <c r="G221" s="40" t="s">
        <v>141</v>
      </c>
      <c r="H221" s="433">
        <v>164.3</v>
      </c>
      <c r="I221" s="433">
        <v>58.1</v>
      </c>
      <c r="J221" s="296">
        <f t="shared" si="199"/>
        <v>48.664500000000011</v>
      </c>
      <c r="K221" s="297">
        <f t="shared" si="200"/>
        <v>48.764500000000012</v>
      </c>
      <c r="L221" s="298">
        <f t="shared" si="201"/>
        <v>50.09875000000001</v>
      </c>
      <c r="M221" s="297">
        <f t="shared" si="202"/>
        <v>50.198750000000011</v>
      </c>
      <c r="N221" s="298">
        <f t="shared" si="203"/>
        <v>52.967250000000007</v>
      </c>
      <c r="O221" s="297">
        <f t="shared" si="204"/>
        <v>53.067250000000008</v>
      </c>
      <c r="P221" s="298">
        <f t="shared" si="205"/>
        <v>57.27000000000001</v>
      </c>
      <c r="Q221" s="299">
        <f t="shared" si="206"/>
        <v>57.370000000000012</v>
      </c>
      <c r="R221" s="300">
        <f t="shared" si="207"/>
        <v>57.870000000000012</v>
      </c>
      <c r="S221" s="299">
        <f t="shared" si="208"/>
        <v>57.970000000000013</v>
      </c>
      <c r="T221" s="298">
        <f t="shared" si="209"/>
        <v>58.370000000000012</v>
      </c>
      <c r="U221" s="299">
        <f t="shared" si="210"/>
        <v>58.470000000000013</v>
      </c>
      <c r="V221" s="300">
        <f t="shared" si="211"/>
        <v>62.747750000000011</v>
      </c>
      <c r="W221" s="299">
        <f t="shared" si="212"/>
        <v>62.847750000000012</v>
      </c>
      <c r="X221" s="300">
        <f t="shared" si="213"/>
        <v>65.666250000000019</v>
      </c>
      <c r="Y221" s="299">
        <f t="shared" si="214"/>
        <v>65.766250000000014</v>
      </c>
      <c r="Z221" s="300">
        <f t="shared" si="215"/>
        <v>67.125500000000017</v>
      </c>
      <c r="AA221" s="298">
        <f t="shared" si="216"/>
        <v>67.225500000000011</v>
      </c>
      <c r="AB221" s="97" t="str">
        <f t="shared" si="217"/>
        <v/>
      </c>
      <c r="AC221" s="42" t="str">
        <f t="shared" si="218"/>
        <v>IA</v>
      </c>
      <c r="AD221" s="42">
        <f t="shared" si="219"/>
        <v>100</v>
      </c>
      <c r="AE221" s="346">
        <v>0</v>
      </c>
      <c r="AF221" s="346">
        <v>5</v>
      </c>
      <c r="AG221" s="347" t="s">
        <v>931</v>
      </c>
      <c r="AH221" s="348">
        <f t="shared" si="220"/>
        <v>50</v>
      </c>
      <c r="AI221" s="346">
        <v>0</v>
      </c>
      <c r="AJ221" s="346">
        <v>3</v>
      </c>
      <c r="AK221" s="347" t="s">
        <v>997</v>
      </c>
      <c r="AL221" s="349" t="str">
        <f t="shared" si="231"/>
        <v>SGP-1</v>
      </c>
      <c r="AM221" s="348">
        <f t="shared" si="221"/>
        <v>70</v>
      </c>
      <c r="AN221" s="350">
        <f t="shared" si="232"/>
        <v>73.33</v>
      </c>
      <c r="AO221" s="346">
        <v>6</v>
      </c>
      <c r="AP221" s="346">
        <v>170</v>
      </c>
      <c r="AQ221" s="346">
        <f t="shared" si="222"/>
        <v>2570</v>
      </c>
      <c r="AR221" s="348">
        <f t="shared" si="223"/>
        <v>50</v>
      </c>
      <c r="AS221" s="346">
        <v>17</v>
      </c>
      <c r="AT221" s="348">
        <f t="shared" si="224"/>
        <v>95</v>
      </c>
      <c r="AU221" s="346">
        <v>41</v>
      </c>
      <c r="AV221" s="348">
        <f t="shared" si="225"/>
        <v>100</v>
      </c>
      <c r="AW221" s="346">
        <v>54</v>
      </c>
      <c r="AX221" s="348">
        <f t="shared" si="226"/>
        <v>100</v>
      </c>
      <c r="AY221" s="346">
        <v>43</v>
      </c>
      <c r="AZ221" s="348">
        <f t="shared" si="227"/>
        <v>100</v>
      </c>
      <c r="BA221" s="351">
        <v>5.3</v>
      </c>
      <c r="BB221" s="348">
        <f t="shared" si="228"/>
        <v>70</v>
      </c>
      <c r="BC221" s="350">
        <f t="shared" si="233"/>
        <v>93</v>
      </c>
      <c r="BD221" s="350">
        <f t="shared" si="234"/>
        <v>71.5</v>
      </c>
      <c r="BE221" s="346" t="s">
        <v>450</v>
      </c>
      <c r="BF221" s="352">
        <v>0.55000000000000004</v>
      </c>
      <c r="BG221" s="353" t="str">
        <f t="shared" si="235"/>
        <v>"</v>
      </c>
      <c r="BH221" s="354">
        <f t="shared" si="236"/>
        <v>72.05</v>
      </c>
      <c r="BI221" s="350">
        <f t="shared" si="237"/>
        <v>72.05</v>
      </c>
      <c r="BJ221" s="113" t="str">
        <f t="shared" si="238"/>
        <v>L</v>
      </c>
      <c r="BK221" s="347" t="str">
        <f t="shared" si="264"/>
        <v/>
      </c>
      <c r="BR221" s="307"/>
      <c r="BS221" s="51" t="str">
        <f t="shared" si="239"/>
        <v>L</v>
      </c>
      <c r="BT221" s="51" t="str">
        <f t="shared" si="240"/>
        <v>L</v>
      </c>
      <c r="BU221" s="51" t="str">
        <f t="shared" si="241"/>
        <v>L</v>
      </c>
      <c r="BV221" s="51" t="str">
        <f t="shared" si="242"/>
        <v>L</v>
      </c>
      <c r="BW221" s="51" t="str">
        <f t="shared" si="243"/>
        <v>L</v>
      </c>
      <c r="BX221" s="51" t="str">
        <f t="shared" si="244"/>
        <v>L</v>
      </c>
      <c r="BY221" s="51" t="str">
        <f t="shared" si="245"/>
        <v>L</v>
      </c>
      <c r="BZ221" s="51" t="str">
        <f t="shared" si="246"/>
        <v>L</v>
      </c>
      <c r="CA221" s="51" t="str">
        <f t="shared" si="247"/>
        <v>L</v>
      </c>
      <c r="CB221" s="51" t="str">
        <f t="shared" si="248"/>
        <v>L</v>
      </c>
      <c r="CC221" s="51" t="str">
        <f t="shared" si="229"/>
        <v>L</v>
      </c>
      <c r="CD221" s="51" t="str">
        <f t="shared" si="230"/>
        <v>L</v>
      </c>
      <c r="CE221" s="51" t="str">
        <f t="shared" si="249"/>
        <v>L</v>
      </c>
      <c r="CF221" s="51"/>
      <c r="CH221" s="53" t="str">
        <f t="shared" si="250"/>
        <v/>
      </c>
      <c r="CI221" s="53" t="str">
        <f t="shared" si="251"/>
        <v/>
      </c>
      <c r="CJ221" s="54" t="str">
        <f t="shared" si="252"/>
        <v/>
      </c>
      <c r="CK221" s="53" t="str">
        <f t="shared" si="253"/>
        <v/>
      </c>
      <c r="CL221" s="53" t="str">
        <f t="shared" si="254"/>
        <v/>
      </c>
      <c r="CM221" s="53" t="str">
        <f t="shared" si="255"/>
        <v/>
      </c>
      <c r="CN221" s="53" t="str">
        <f t="shared" si="256"/>
        <v/>
      </c>
      <c r="CO221" s="53" t="str">
        <f t="shared" si="257"/>
        <v/>
      </c>
      <c r="CP221" s="53" t="str">
        <f t="shared" si="258"/>
        <v/>
      </c>
      <c r="CQ221" s="53" t="str">
        <f t="shared" si="259"/>
        <v/>
      </c>
      <c r="CR221" s="53" t="str">
        <f t="shared" si="260"/>
        <v/>
      </c>
      <c r="CS221" s="53" t="str">
        <f t="shared" si="261"/>
        <v/>
      </c>
      <c r="CT221" s="53" t="str">
        <f t="shared" si="262"/>
        <v/>
      </c>
      <c r="CU221" s="53" t="str">
        <f t="shared" si="263"/>
        <v/>
      </c>
    </row>
    <row r="222" spans="1:99" ht="162" x14ac:dyDescent="0.3">
      <c r="A222" s="40">
        <v>1</v>
      </c>
      <c r="B222" s="95">
        <v>21</v>
      </c>
      <c r="C222" s="400" t="s">
        <v>251</v>
      </c>
      <c r="D222" s="126" t="s">
        <v>250</v>
      </c>
      <c r="E222" s="126"/>
      <c r="F222" s="43"/>
      <c r="G222" s="40" t="s">
        <v>141</v>
      </c>
      <c r="H222" s="582">
        <v>167</v>
      </c>
      <c r="I222" s="582">
        <v>70</v>
      </c>
      <c r="J222" s="296">
        <f t="shared" si="199"/>
        <v>50.730000000000004</v>
      </c>
      <c r="K222" s="297">
        <f t="shared" si="200"/>
        <v>50.830000000000005</v>
      </c>
      <c r="L222" s="298">
        <f t="shared" si="201"/>
        <v>52.225000000000001</v>
      </c>
      <c r="M222" s="297">
        <f t="shared" si="202"/>
        <v>52.325000000000003</v>
      </c>
      <c r="N222" s="298">
        <f t="shared" si="203"/>
        <v>55.215000000000003</v>
      </c>
      <c r="O222" s="297">
        <f t="shared" si="204"/>
        <v>55.315000000000005</v>
      </c>
      <c r="P222" s="298">
        <f t="shared" si="205"/>
        <v>59.7</v>
      </c>
      <c r="Q222" s="299">
        <f t="shared" si="206"/>
        <v>59.800000000000004</v>
      </c>
      <c r="R222" s="300">
        <f t="shared" si="207"/>
        <v>60.300000000000004</v>
      </c>
      <c r="S222" s="299">
        <f t="shared" si="208"/>
        <v>60.400000000000006</v>
      </c>
      <c r="T222" s="298">
        <f t="shared" si="209"/>
        <v>60.800000000000004</v>
      </c>
      <c r="U222" s="299">
        <f t="shared" si="210"/>
        <v>60.900000000000006</v>
      </c>
      <c r="V222" s="300">
        <f t="shared" si="211"/>
        <v>65.36</v>
      </c>
      <c r="W222" s="299">
        <f t="shared" si="212"/>
        <v>65.459999999999994</v>
      </c>
      <c r="X222" s="300">
        <f t="shared" si="213"/>
        <v>68.400000000000006</v>
      </c>
      <c r="Y222" s="299">
        <f t="shared" si="214"/>
        <v>68.5</v>
      </c>
      <c r="Z222" s="300">
        <f t="shared" si="215"/>
        <v>69.92</v>
      </c>
      <c r="AA222" s="298">
        <f t="shared" si="216"/>
        <v>70.02</v>
      </c>
      <c r="AB222" s="97" t="str">
        <f t="shared" si="217"/>
        <v/>
      </c>
      <c r="AC222" s="42" t="str">
        <f t="shared" si="218"/>
        <v>LA</v>
      </c>
      <c r="AD222" s="584">
        <f t="shared" si="219"/>
        <v>40</v>
      </c>
      <c r="AE222" s="583">
        <v>3</v>
      </c>
      <c r="AF222" s="583">
        <v>4</v>
      </c>
      <c r="AG222" s="585" t="s">
        <v>1069</v>
      </c>
      <c r="AH222" s="348">
        <f t="shared" si="220"/>
        <v>57</v>
      </c>
      <c r="AI222" s="583">
        <v>2</v>
      </c>
      <c r="AJ222" s="583">
        <v>6</v>
      </c>
      <c r="AK222" s="585" t="s">
        <v>1070</v>
      </c>
      <c r="AL222" s="586" t="str">
        <f t="shared" si="231"/>
        <v>SGP-3</v>
      </c>
      <c r="AM222" s="587">
        <f t="shared" si="221"/>
        <v>38</v>
      </c>
      <c r="AN222" s="350">
        <f t="shared" si="232"/>
        <v>45</v>
      </c>
      <c r="AO222" s="583">
        <v>5</v>
      </c>
      <c r="AP222" s="583">
        <v>270</v>
      </c>
      <c r="AQ222" s="346">
        <f t="shared" si="222"/>
        <v>2270</v>
      </c>
      <c r="AR222" s="348">
        <f t="shared" si="223"/>
        <v>34</v>
      </c>
      <c r="AS222" s="583">
        <v>13</v>
      </c>
      <c r="AT222" s="348">
        <f t="shared" si="224"/>
        <v>75</v>
      </c>
      <c r="AU222" s="583">
        <v>30</v>
      </c>
      <c r="AV222" s="348">
        <f t="shared" si="225"/>
        <v>49</v>
      </c>
      <c r="AW222" s="583">
        <v>37</v>
      </c>
      <c r="AX222" s="348">
        <f t="shared" si="226"/>
        <v>31</v>
      </c>
      <c r="AY222" s="583">
        <v>28</v>
      </c>
      <c r="AZ222" s="348">
        <f t="shared" si="227"/>
        <v>68</v>
      </c>
      <c r="BA222" s="588">
        <v>5.01</v>
      </c>
      <c r="BB222" s="348">
        <f t="shared" si="228"/>
        <v>79</v>
      </c>
      <c r="BC222" s="350">
        <f t="shared" si="233"/>
        <v>60.4</v>
      </c>
      <c r="BD222" s="350">
        <f t="shared" si="234"/>
        <v>47.2</v>
      </c>
      <c r="BE222" s="583" t="s">
        <v>450</v>
      </c>
      <c r="BF222" s="589">
        <v>1.23</v>
      </c>
      <c r="BG222" s="353" t="str">
        <f t="shared" si="235"/>
        <v>"</v>
      </c>
      <c r="BH222" s="354">
        <f t="shared" si="236"/>
        <v>46.54</v>
      </c>
      <c r="BI222" s="350">
        <f t="shared" si="237"/>
        <v>35</v>
      </c>
      <c r="BJ222" s="113" t="str">
        <f t="shared" si="238"/>
        <v>TL</v>
      </c>
      <c r="BK222" s="347" t="str">
        <f t="shared" si="264"/>
        <v xml:space="preserve">A=(34) (Lari Kurang -2m),                      </v>
      </c>
      <c r="BR222" s="307"/>
      <c r="BS222" s="51" t="str">
        <f t="shared" si="239"/>
        <v>L</v>
      </c>
      <c r="BT222" s="51" t="str">
        <f t="shared" si="240"/>
        <v>L</v>
      </c>
      <c r="BU222" s="51" t="str">
        <f t="shared" si="241"/>
        <v>L</v>
      </c>
      <c r="BV222" s="51" t="str">
        <f t="shared" si="242"/>
        <v>L</v>
      </c>
      <c r="BW222" s="51" t="str">
        <f t="shared" si="243"/>
        <v>TL</v>
      </c>
      <c r="BX222" s="51" t="str">
        <f t="shared" si="244"/>
        <v>L</v>
      </c>
      <c r="BY222" s="51" t="str">
        <f t="shared" si="245"/>
        <v>L</v>
      </c>
      <c r="BZ222" s="51" t="str">
        <f t="shared" si="246"/>
        <v>L</v>
      </c>
      <c r="CA222" s="51" t="str">
        <f t="shared" si="247"/>
        <v>L</v>
      </c>
      <c r="CB222" s="51" t="str">
        <f t="shared" si="248"/>
        <v>L</v>
      </c>
      <c r="CC222" s="51" t="str">
        <f t="shared" si="229"/>
        <v>L</v>
      </c>
      <c r="CD222" s="51" t="str">
        <f t="shared" si="230"/>
        <v>L</v>
      </c>
      <c r="CE222" s="51" t="str">
        <f t="shared" si="249"/>
        <v>L</v>
      </c>
      <c r="CF222" s="51"/>
      <c r="CH222" s="53" t="str">
        <f t="shared" si="250"/>
        <v/>
      </c>
      <c r="CI222" s="53" t="str">
        <f t="shared" si="251"/>
        <v/>
      </c>
      <c r="CJ222" s="54" t="str">
        <f t="shared" si="252"/>
        <v/>
      </c>
      <c r="CK222" s="53" t="str">
        <f t="shared" si="253"/>
        <v/>
      </c>
      <c r="CL222" s="53" t="str">
        <f t="shared" si="254"/>
        <v xml:space="preserve">A=(34) (Lari Kurang -2m),                      </v>
      </c>
      <c r="CM222" s="53" t="str">
        <f t="shared" si="255"/>
        <v/>
      </c>
      <c r="CN222" s="53" t="str">
        <f t="shared" si="256"/>
        <v/>
      </c>
      <c r="CO222" s="53" t="str">
        <f t="shared" si="257"/>
        <v/>
      </c>
      <c r="CP222" s="53" t="str">
        <f t="shared" si="258"/>
        <v/>
      </c>
      <c r="CQ222" s="53" t="str">
        <f t="shared" si="259"/>
        <v/>
      </c>
      <c r="CR222" s="53" t="str">
        <f t="shared" si="260"/>
        <v/>
      </c>
      <c r="CS222" s="53" t="str">
        <f t="shared" si="261"/>
        <v/>
      </c>
      <c r="CT222" s="53" t="str">
        <f t="shared" si="262"/>
        <v/>
      </c>
      <c r="CU222" s="53" t="str">
        <f t="shared" si="263"/>
        <v/>
      </c>
    </row>
    <row r="223" spans="1:99" ht="20.25" x14ac:dyDescent="0.3">
      <c r="A223" s="40">
        <v>2</v>
      </c>
      <c r="B223" s="95">
        <v>22</v>
      </c>
      <c r="C223" s="400"/>
      <c r="D223" s="126" t="s">
        <v>250</v>
      </c>
      <c r="E223" s="126"/>
      <c r="F223" s="43"/>
      <c r="G223" s="40" t="s">
        <v>141</v>
      </c>
      <c r="H223" s="397"/>
      <c r="I223" s="397"/>
      <c r="J223" s="296" t="str">
        <f t="shared" si="199"/>
        <v/>
      </c>
      <c r="K223" s="297" t="str">
        <f t="shared" si="200"/>
        <v/>
      </c>
      <c r="L223" s="298" t="str">
        <f t="shared" si="201"/>
        <v/>
      </c>
      <c r="M223" s="297" t="str">
        <f t="shared" si="202"/>
        <v/>
      </c>
      <c r="N223" s="298" t="str">
        <f t="shared" si="203"/>
        <v/>
      </c>
      <c r="O223" s="297" t="str">
        <f t="shared" si="204"/>
        <v/>
      </c>
      <c r="P223" s="298" t="str">
        <f t="shared" si="205"/>
        <v/>
      </c>
      <c r="Q223" s="299" t="str">
        <f t="shared" si="206"/>
        <v/>
      </c>
      <c r="R223" s="300" t="str">
        <f t="shared" si="207"/>
        <v/>
      </c>
      <c r="S223" s="299" t="str">
        <f t="shared" si="208"/>
        <v/>
      </c>
      <c r="T223" s="298" t="str">
        <f t="shared" si="209"/>
        <v/>
      </c>
      <c r="U223" s="299" t="str">
        <f t="shared" si="210"/>
        <v/>
      </c>
      <c r="V223" s="300" t="str">
        <f t="shared" si="211"/>
        <v/>
      </c>
      <c r="W223" s="299" t="str">
        <f t="shared" si="212"/>
        <v/>
      </c>
      <c r="X223" s="300" t="str">
        <f t="shared" si="213"/>
        <v/>
      </c>
      <c r="Y223" s="299" t="str">
        <f t="shared" si="214"/>
        <v/>
      </c>
      <c r="Z223" s="300" t="str">
        <f t="shared" si="215"/>
        <v/>
      </c>
      <c r="AA223" s="298" t="str">
        <f t="shared" si="216"/>
        <v/>
      </c>
      <c r="AB223" s="97" t="str">
        <f t="shared" si="217"/>
        <v/>
      </c>
      <c r="AC223" s="42" t="str">
        <f t="shared" si="218"/>
        <v/>
      </c>
      <c r="AD223" s="42" t="str">
        <f t="shared" si="219"/>
        <v/>
      </c>
      <c r="AE223" s="346"/>
      <c r="AF223" s="346"/>
      <c r="AG223" s="347"/>
      <c r="AH223" s="348" t="str">
        <f t="shared" si="220"/>
        <v/>
      </c>
      <c r="AI223" s="346"/>
      <c r="AJ223" s="346"/>
      <c r="AK223" s="347"/>
      <c r="AL223" s="349" t="str">
        <f t="shared" si="231"/>
        <v/>
      </c>
      <c r="AM223" s="348" t="str">
        <f t="shared" si="221"/>
        <v/>
      </c>
      <c r="AN223" s="350" t="str">
        <f t="shared" si="232"/>
        <v/>
      </c>
      <c r="AO223" s="346"/>
      <c r="AP223" s="346"/>
      <c r="AQ223" s="346" t="str">
        <f t="shared" si="222"/>
        <v/>
      </c>
      <c r="AR223" s="348" t="str">
        <f t="shared" si="223"/>
        <v/>
      </c>
      <c r="AS223" s="346"/>
      <c r="AT223" s="348" t="str">
        <f t="shared" si="224"/>
        <v/>
      </c>
      <c r="AU223" s="346"/>
      <c r="AV223" s="348" t="str">
        <f t="shared" si="225"/>
        <v/>
      </c>
      <c r="AW223" s="346"/>
      <c r="AX223" s="348" t="str">
        <f t="shared" si="226"/>
        <v/>
      </c>
      <c r="AY223" s="346"/>
      <c r="AZ223" s="348" t="str">
        <f t="shared" si="227"/>
        <v/>
      </c>
      <c r="BA223" s="351"/>
      <c r="BB223" s="348" t="str">
        <f t="shared" si="228"/>
        <v/>
      </c>
      <c r="BC223" s="350" t="str">
        <f t="shared" si="233"/>
        <v/>
      </c>
      <c r="BD223" s="350" t="str">
        <f t="shared" si="234"/>
        <v/>
      </c>
      <c r="BE223" s="346" t="s">
        <v>450</v>
      </c>
      <c r="BF223" s="352"/>
      <c r="BG223" s="353" t="str">
        <f t="shared" si="235"/>
        <v/>
      </c>
      <c r="BH223" s="354" t="str">
        <f t="shared" si="236"/>
        <v/>
      </c>
      <c r="BI223" s="350" t="str">
        <f t="shared" si="237"/>
        <v/>
      </c>
      <c r="BJ223" s="113" t="str">
        <f t="shared" si="238"/>
        <v/>
      </c>
      <c r="BK223" s="347" t="str">
        <f t="shared" si="264"/>
        <v/>
      </c>
      <c r="BR223" s="307"/>
      <c r="BS223" s="51" t="str">
        <f t="shared" si="239"/>
        <v/>
      </c>
      <c r="BT223" s="51" t="str">
        <f t="shared" si="240"/>
        <v/>
      </c>
      <c r="BU223" s="51" t="str">
        <f t="shared" si="241"/>
        <v/>
      </c>
      <c r="BV223" s="51" t="str">
        <f t="shared" si="242"/>
        <v/>
      </c>
      <c r="BW223" s="51" t="str">
        <f t="shared" si="243"/>
        <v/>
      </c>
      <c r="BX223" s="51" t="str">
        <f t="shared" si="244"/>
        <v/>
      </c>
      <c r="BY223" s="51" t="str">
        <f t="shared" si="245"/>
        <v/>
      </c>
      <c r="BZ223" s="51" t="str">
        <f t="shared" si="246"/>
        <v/>
      </c>
      <c r="CA223" s="51" t="str">
        <f t="shared" si="247"/>
        <v/>
      </c>
      <c r="CB223" s="51" t="str">
        <f t="shared" si="248"/>
        <v/>
      </c>
      <c r="CC223" s="51" t="str">
        <f t="shared" si="229"/>
        <v/>
      </c>
      <c r="CD223" s="51" t="str">
        <f t="shared" si="230"/>
        <v/>
      </c>
      <c r="CE223" s="51" t="str">
        <f t="shared" si="249"/>
        <v/>
      </c>
      <c r="CF223" s="51"/>
      <c r="CH223" s="53" t="str">
        <f t="shared" si="250"/>
        <v/>
      </c>
      <c r="CI223" s="53" t="str">
        <f t="shared" si="251"/>
        <v/>
      </c>
      <c r="CJ223" s="54" t="str">
        <f t="shared" si="252"/>
        <v/>
      </c>
      <c r="CK223" s="53" t="str">
        <f t="shared" si="253"/>
        <v/>
      </c>
      <c r="CL223" s="53" t="str">
        <f t="shared" si="254"/>
        <v/>
      </c>
      <c r="CM223" s="53" t="str">
        <f t="shared" si="255"/>
        <v/>
      </c>
      <c r="CN223" s="53" t="str">
        <f t="shared" si="256"/>
        <v/>
      </c>
      <c r="CO223" s="53" t="str">
        <f t="shared" si="257"/>
        <v/>
      </c>
      <c r="CP223" s="53" t="str">
        <f t="shared" si="258"/>
        <v/>
      </c>
      <c r="CQ223" s="53" t="str">
        <f t="shared" si="259"/>
        <v/>
      </c>
      <c r="CR223" s="53" t="str">
        <f t="shared" si="260"/>
        <v/>
      </c>
      <c r="CS223" s="53" t="str">
        <f t="shared" si="261"/>
        <v/>
      </c>
      <c r="CT223" s="53" t="str">
        <f t="shared" si="262"/>
        <v/>
      </c>
      <c r="CU223" s="53" t="str">
        <f t="shared" si="263"/>
        <v/>
      </c>
    </row>
    <row r="224" spans="1:99" ht="20.25" x14ac:dyDescent="0.3">
      <c r="A224" s="40">
        <v>3</v>
      </c>
      <c r="B224" s="95">
        <v>24</v>
      </c>
      <c r="C224" s="400"/>
      <c r="D224" s="126" t="s">
        <v>250</v>
      </c>
      <c r="E224" s="126"/>
      <c r="F224" s="43"/>
      <c r="G224" s="40" t="s">
        <v>141</v>
      </c>
      <c r="H224" s="397"/>
      <c r="I224" s="397"/>
      <c r="J224" s="296" t="str">
        <f t="shared" si="199"/>
        <v/>
      </c>
      <c r="K224" s="297" t="str">
        <f t="shared" si="200"/>
        <v/>
      </c>
      <c r="L224" s="298" t="str">
        <f t="shared" si="201"/>
        <v/>
      </c>
      <c r="M224" s="297" t="str">
        <f t="shared" si="202"/>
        <v/>
      </c>
      <c r="N224" s="298" t="str">
        <f t="shared" si="203"/>
        <v/>
      </c>
      <c r="O224" s="297" t="str">
        <f t="shared" si="204"/>
        <v/>
      </c>
      <c r="P224" s="298" t="str">
        <f t="shared" si="205"/>
        <v/>
      </c>
      <c r="Q224" s="299" t="str">
        <f t="shared" si="206"/>
        <v/>
      </c>
      <c r="R224" s="300" t="str">
        <f t="shared" si="207"/>
        <v/>
      </c>
      <c r="S224" s="299" t="str">
        <f t="shared" si="208"/>
        <v/>
      </c>
      <c r="T224" s="298" t="str">
        <f t="shared" si="209"/>
        <v/>
      </c>
      <c r="U224" s="299" t="str">
        <f t="shared" si="210"/>
        <v/>
      </c>
      <c r="V224" s="300" t="str">
        <f t="shared" si="211"/>
        <v/>
      </c>
      <c r="W224" s="299" t="str">
        <f t="shared" si="212"/>
        <v/>
      </c>
      <c r="X224" s="300" t="str">
        <f t="shared" si="213"/>
        <v/>
      </c>
      <c r="Y224" s="299" t="str">
        <f t="shared" si="214"/>
        <v/>
      </c>
      <c r="Z224" s="300" t="str">
        <f t="shared" si="215"/>
        <v/>
      </c>
      <c r="AA224" s="298" t="str">
        <f t="shared" si="216"/>
        <v/>
      </c>
      <c r="AB224" s="97" t="str">
        <f t="shared" si="217"/>
        <v/>
      </c>
      <c r="AC224" s="42" t="str">
        <f t="shared" si="218"/>
        <v/>
      </c>
      <c r="AD224" s="42" t="str">
        <f t="shared" si="219"/>
        <v/>
      </c>
      <c r="AE224" s="346"/>
      <c r="AF224" s="346"/>
      <c r="AG224" s="347"/>
      <c r="AH224" s="348" t="str">
        <f t="shared" si="220"/>
        <v/>
      </c>
      <c r="AI224" s="346"/>
      <c r="AJ224" s="346"/>
      <c r="AK224" s="347"/>
      <c r="AL224" s="349" t="str">
        <f t="shared" si="231"/>
        <v/>
      </c>
      <c r="AM224" s="348" t="str">
        <f t="shared" si="221"/>
        <v/>
      </c>
      <c r="AN224" s="350" t="str">
        <f t="shared" si="232"/>
        <v/>
      </c>
      <c r="AO224" s="346"/>
      <c r="AP224" s="346"/>
      <c r="AQ224" s="346" t="str">
        <f t="shared" si="222"/>
        <v/>
      </c>
      <c r="AR224" s="348" t="str">
        <f t="shared" si="223"/>
        <v/>
      </c>
      <c r="AS224" s="346"/>
      <c r="AT224" s="348" t="str">
        <f t="shared" si="224"/>
        <v/>
      </c>
      <c r="AU224" s="346"/>
      <c r="AV224" s="348" t="str">
        <f t="shared" si="225"/>
        <v/>
      </c>
      <c r="AW224" s="346"/>
      <c r="AX224" s="348" t="str">
        <f t="shared" si="226"/>
        <v/>
      </c>
      <c r="AY224" s="346"/>
      <c r="AZ224" s="348" t="str">
        <f t="shared" si="227"/>
        <v/>
      </c>
      <c r="BA224" s="351"/>
      <c r="BB224" s="348" t="str">
        <f t="shared" si="228"/>
        <v/>
      </c>
      <c r="BC224" s="350" t="str">
        <f t="shared" si="233"/>
        <v/>
      </c>
      <c r="BD224" s="350" t="str">
        <f t="shared" si="234"/>
        <v/>
      </c>
      <c r="BE224" s="346" t="s">
        <v>450</v>
      </c>
      <c r="BF224" s="352"/>
      <c r="BG224" s="353" t="str">
        <f t="shared" si="235"/>
        <v/>
      </c>
      <c r="BH224" s="354" t="str">
        <f t="shared" si="236"/>
        <v/>
      </c>
      <c r="BI224" s="350" t="str">
        <f t="shared" si="237"/>
        <v/>
      </c>
      <c r="BJ224" s="113" t="str">
        <f t="shared" si="238"/>
        <v/>
      </c>
      <c r="BK224" s="347" t="str">
        <f t="shared" si="264"/>
        <v/>
      </c>
      <c r="BR224" s="307"/>
      <c r="BS224" s="51" t="str">
        <f t="shared" si="239"/>
        <v/>
      </c>
      <c r="BT224" s="51" t="str">
        <f t="shared" si="240"/>
        <v/>
      </c>
      <c r="BU224" s="51" t="str">
        <f t="shared" si="241"/>
        <v/>
      </c>
      <c r="BV224" s="51" t="str">
        <f t="shared" si="242"/>
        <v/>
      </c>
      <c r="BW224" s="51" t="str">
        <f t="shared" si="243"/>
        <v/>
      </c>
      <c r="BX224" s="51" t="str">
        <f t="shared" si="244"/>
        <v/>
      </c>
      <c r="BY224" s="51" t="str">
        <f t="shared" si="245"/>
        <v/>
      </c>
      <c r="BZ224" s="51" t="str">
        <f t="shared" si="246"/>
        <v/>
      </c>
      <c r="CA224" s="51" t="str">
        <f t="shared" si="247"/>
        <v/>
      </c>
      <c r="CB224" s="51" t="str">
        <f t="shared" si="248"/>
        <v/>
      </c>
      <c r="CC224" s="51" t="str">
        <f t="shared" si="229"/>
        <v/>
      </c>
      <c r="CD224" s="51" t="str">
        <f t="shared" si="230"/>
        <v/>
      </c>
      <c r="CE224" s="51" t="str">
        <f t="shared" si="249"/>
        <v/>
      </c>
      <c r="CF224" s="51"/>
      <c r="CH224" s="53" t="str">
        <f t="shared" si="250"/>
        <v/>
      </c>
      <c r="CI224" s="53" t="str">
        <f t="shared" si="251"/>
        <v/>
      </c>
      <c r="CJ224" s="54" t="str">
        <f t="shared" si="252"/>
        <v/>
      </c>
      <c r="CK224" s="53" t="str">
        <f t="shared" si="253"/>
        <v/>
      </c>
      <c r="CL224" s="53" t="str">
        <f t="shared" si="254"/>
        <v/>
      </c>
      <c r="CM224" s="53" t="str">
        <f t="shared" si="255"/>
        <v/>
      </c>
      <c r="CN224" s="53" t="str">
        <f t="shared" si="256"/>
        <v/>
      </c>
      <c r="CO224" s="53" t="str">
        <f t="shared" si="257"/>
        <v/>
      </c>
      <c r="CP224" s="53" t="str">
        <f t="shared" si="258"/>
        <v/>
      </c>
      <c r="CQ224" s="53" t="str">
        <f t="shared" si="259"/>
        <v/>
      </c>
      <c r="CR224" s="53" t="str">
        <f t="shared" si="260"/>
        <v/>
      </c>
      <c r="CS224" s="53" t="str">
        <f t="shared" si="261"/>
        <v/>
      </c>
      <c r="CT224" s="53" t="str">
        <f t="shared" si="262"/>
        <v/>
      </c>
      <c r="CU224" s="53" t="str">
        <f t="shared" si="263"/>
        <v/>
      </c>
    </row>
    <row r="225" spans="1:99" ht="20.25" x14ac:dyDescent="0.3">
      <c r="A225" s="40">
        <v>4</v>
      </c>
      <c r="B225" s="95">
        <v>25</v>
      </c>
      <c r="C225" s="400"/>
      <c r="D225" s="126" t="s">
        <v>250</v>
      </c>
      <c r="E225" s="126"/>
      <c r="F225" s="43"/>
      <c r="G225" s="40" t="s">
        <v>141</v>
      </c>
      <c r="H225" s="397"/>
      <c r="I225" s="397"/>
      <c r="J225" s="296" t="str">
        <f t="shared" si="199"/>
        <v/>
      </c>
      <c r="K225" s="297" t="str">
        <f t="shared" si="200"/>
        <v/>
      </c>
      <c r="L225" s="298" t="str">
        <f t="shared" si="201"/>
        <v/>
      </c>
      <c r="M225" s="297" t="str">
        <f t="shared" si="202"/>
        <v/>
      </c>
      <c r="N225" s="298" t="str">
        <f t="shared" si="203"/>
        <v/>
      </c>
      <c r="O225" s="297" t="str">
        <f t="shared" si="204"/>
        <v/>
      </c>
      <c r="P225" s="298" t="str">
        <f t="shared" si="205"/>
        <v/>
      </c>
      <c r="Q225" s="299" t="str">
        <f t="shared" si="206"/>
        <v/>
      </c>
      <c r="R225" s="300" t="str">
        <f t="shared" si="207"/>
        <v/>
      </c>
      <c r="S225" s="299" t="str">
        <f t="shared" si="208"/>
        <v/>
      </c>
      <c r="T225" s="298" t="str">
        <f t="shared" si="209"/>
        <v/>
      </c>
      <c r="U225" s="299" t="str">
        <f t="shared" si="210"/>
        <v/>
      </c>
      <c r="V225" s="300" t="str">
        <f t="shared" si="211"/>
        <v/>
      </c>
      <c r="W225" s="299" t="str">
        <f t="shared" si="212"/>
        <v/>
      </c>
      <c r="X225" s="300" t="str">
        <f t="shared" si="213"/>
        <v/>
      </c>
      <c r="Y225" s="299" t="str">
        <f t="shared" si="214"/>
        <v/>
      </c>
      <c r="Z225" s="300" t="str">
        <f t="shared" si="215"/>
        <v/>
      </c>
      <c r="AA225" s="298" t="str">
        <f t="shared" si="216"/>
        <v/>
      </c>
      <c r="AB225" s="97" t="str">
        <f t="shared" si="217"/>
        <v/>
      </c>
      <c r="AC225" s="42" t="str">
        <f t="shared" si="218"/>
        <v/>
      </c>
      <c r="AD225" s="42" t="str">
        <f t="shared" si="219"/>
        <v/>
      </c>
      <c r="AE225" s="346"/>
      <c r="AF225" s="346"/>
      <c r="AG225" s="347"/>
      <c r="AH225" s="348" t="str">
        <f t="shared" si="220"/>
        <v/>
      </c>
      <c r="AI225" s="346"/>
      <c r="AJ225" s="346"/>
      <c r="AK225" s="347"/>
      <c r="AL225" s="349" t="str">
        <f t="shared" si="231"/>
        <v/>
      </c>
      <c r="AM225" s="348" t="str">
        <f t="shared" si="221"/>
        <v/>
      </c>
      <c r="AN225" s="350" t="str">
        <f t="shared" si="232"/>
        <v/>
      </c>
      <c r="AO225" s="346"/>
      <c r="AP225" s="346"/>
      <c r="AQ225" s="346" t="str">
        <f t="shared" si="222"/>
        <v/>
      </c>
      <c r="AR225" s="348" t="str">
        <f t="shared" si="223"/>
        <v/>
      </c>
      <c r="AS225" s="346"/>
      <c r="AT225" s="348" t="str">
        <f t="shared" si="224"/>
        <v/>
      </c>
      <c r="AU225" s="346"/>
      <c r="AV225" s="348" t="str">
        <f t="shared" si="225"/>
        <v/>
      </c>
      <c r="AW225" s="346"/>
      <c r="AX225" s="348" t="str">
        <f t="shared" si="226"/>
        <v/>
      </c>
      <c r="AY225" s="346"/>
      <c r="AZ225" s="348" t="str">
        <f t="shared" si="227"/>
        <v/>
      </c>
      <c r="BA225" s="351"/>
      <c r="BB225" s="348" t="str">
        <f t="shared" si="228"/>
        <v/>
      </c>
      <c r="BC225" s="350" t="str">
        <f t="shared" si="233"/>
        <v/>
      </c>
      <c r="BD225" s="350" t="str">
        <f t="shared" si="234"/>
        <v/>
      </c>
      <c r="BE225" s="346" t="s">
        <v>450</v>
      </c>
      <c r="BF225" s="352"/>
      <c r="BG225" s="353" t="str">
        <f t="shared" si="235"/>
        <v/>
      </c>
      <c r="BH225" s="354" t="str">
        <f t="shared" si="236"/>
        <v/>
      </c>
      <c r="BI225" s="350" t="str">
        <f t="shared" si="237"/>
        <v/>
      </c>
      <c r="BJ225" s="113" t="str">
        <f t="shared" si="238"/>
        <v/>
      </c>
      <c r="BK225" s="347" t="str">
        <f t="shared" si="264"/>
        <v/>
      </c>
      <c r="BR225" s="307"/>
      <c r="BS225" s="51" t="str">
        <f t="shared" si="239"/>
        <v/>
      </c>
      <c r="BT225" s="51" t="str">
        <f t="shared" si="240"/>
        <v/>
      </c>
      <c r="BU225" s="51" t="str">
        <f t="shared" si="241"/>
        <v/>
      </c>
      <c r="BV225" s="51" t="str">
        <f t="shared" si="242"/>
        <v/>
      </c>
      <c r="BW225" s="51" t="str">
        <f t="shared" si="243"/>
        <v/>
      </c>
      <c r="BX225" s="51" t="str">
        <f t="shared" si="244"/>
        <v/>
      </c>
      <c r="BY225" s="51" t="str">
        <f t="shared" si="245"/>
        <v/>
      </c>
      <c r="BZ225" s="51" t="str">
        <f t="shared" si="246"/>
        <v/>
      </c>
      <c r="CA225" s="51" t="str">
        <f t="shared" si="247"/>
        <v/>
      </c>
      <c r="CB225" s="51" t="str">
        <f t="shared" si="248"/>
        <v/>
      </c>
      <c r="CC225" s="51" t="str">
        <f t="shared" si="229"/>
        <v/>
      </c>
      <c r="CD225" s="51" t="str">
        <f t="shared" si="230"/>
        <v/>
      </c>
      <c r="CE225" s="51" t="str">
        <f t="shared" si="249"/>
        <v/>
      </c>
      <c r="CF225" s="51"/>
      <c r="CH225" s="53" t="str">
        <f t="shared" si="250"/>
        <v/>
      </c>
      <c r="CI225" s="53" t="str">
        <f t="shared" si="251"/>
        <v/>
      </c>
      <c r="CJ225" s="54" t="str">
        <f t="shared" si="252"/>
        <v/>
      </c>
      <c r="CK225" s="53" t="str">
        <f t="shared" si="253"/>
        <v/>
      </c>
      <c r="CL225" s="53" t="str">
        <f t="shared" si="254"/>
        <v/>
      </c>
      <c r="CM225" s="53" t="str">
        <f t="shared" si="255"/>
        <v/>
      </c>
      <c r="CN225" s="53" t="str">
        <f t="shared" si="256"/>
        <v/>
      </c>
      <c r="CO225" s="53" t="str">
        <f t="shared" si="257"/>
        <v/>
      </c>
      <c r="CP225" s="53" t="str">
        <f t="shared" si="258"/>
        <v/>
      </c>
      <c r="CQ225" s="53" t="str">
        <f t="shared" si="259"/>
        <v/>
      </c>
      <c r="CR225" s="53" t="str">
        <f t="shared" si="260"/>
        <v/>
      </c>
      <c r="CS225" s="53" t="str">
        <f t="shared" si="261"/>
        <v/>
      </c>
      <c r="CT225" s="53" t="str">
        <f t="shared" si="262"/>
        <v/>
      </c>
      <c r="CU225" s="53" t="str">
        <f t="shared" si="263"/>
        <v/>
      </c>
    </row>
    <row r="226" spans="1:99" ht="20.25" x14ac:dyDescent="0.3">
      <c r="A226" s="40">
        <v>5</v>
      </c>
      <c r="B226" s="95">
        <v>2</v>
      </c>
      <c r="C226" s="400"/>
      <c r="D226" s="126" t="s">
        <v>250</v>
      </c>
      <c r="E226" s="126"/>
      <c r="F226" s="43"/>
      <c r="G226" s="40" t="s">
        <v>141</v>
      </c>
      <c r="H226" s="397"/>
      <c r="I226" s="397"/>
      <c r="J226" s="296" t="str">
        <f t="shared" si="199"/>
        <v/>
      </c>
      <c r="K226" s="297" t="str">
        <f t="shared" si="200"/>
        <v/>
      </c>
      <c r="L226" s="298" t="str">
        <f t="shared" si="201"/>
        <v/>
      </c>
      <c r="M226" s="297" t="str">
        <f t="shared" si="202"/>
        <v/>
      </c>
      <c r="N226" s="298" t="str">
        <f t="shared" si="203"/>
        <v/>
      </c>
      <c r="O226" s="297" t="str">
        <f t="shared" si="204"/>
        <v/>
      </c>
      <c r="P226" s="298" t="str">
        <f t="shared" si="205"/>
        <v/>
      </c>
      <c r="Q226" s="299" t="str">
        <f t="shared" si="206"/>
        <v/>
      </c>
      <c r="R226" s="300" t="str">
        <f t="shared" si="207"/>
        <v/>
      </c>
      <c r="S226" s="299" t="str">
        <f t="shared" si="208"/>
        <v/>
      </c>
      <c r="T226" s="298" t="str">
        <f t="shared" si="209"/>
        <v/>
      </c>
      <c r="U226" s="299" t="str">
        <f t="shared" si="210"/>
        <v/>
      </c>
      <c r="V226" s="300" t="str">
        <f t="shared" si="211"/>
        <v/>
      </c>
      <c r="W226" s="299" t="str">
        <f t="shared" si="212"/>
        <v/>
      </c>
      <c r="X226" s="300" t="str">
        <f t="shared" si="213"/>
        <v/>
      </c>
      <c r="Y226" s="299" t="str">
        <f t="shared" si="214"/>
        <v/>
      </c>
      <c r="Z226" s="300" t="str">
        <f t="shared" si="215"/>
        <v/>
      </c>
      <c r="AA226" s="298" t="str">
        <f t="shared" si="216"/>
        <v/>
      </c>
      <c r="AB226" s="97" t="str">
        <f t="shared" si="217"/>
        <v/>
      </c>
      <c r="AC226" s="42" t="str">
        <f t="shared" si="218"/>
        <v/>
      </c>
      <c r="AD226" s="42" t="str">
        <f t="shared" si="219"/>
        <v/>
      </c>
      <c r="AE226" s="346"/>
      <c r="AF226" s="346"/>
      <c r="AG226" s="347"/>
      <c r="AH226" s="348" t="str">
        <f t="shared" si="220"/>
        <v/>
      </c>
      <c r="AI226" s="346"/>
      <c r="AJ226" s="346"/>
      <c r="AK226" s="347"/>
      <c r="AL226" s="349" t="str">
        <f t="shared" si="231"/>
        <v/>
      </c>
      <c r="AM226" s="348" t="str">
        <f t="shared" si="221"/>
        <v/>
      </c>
      <c r="AN226" s="350" t="str">
        <f t="shared" si="232"/>
        <v/>
      </c>
      <c r="AO226" s="346"/>
      <c r="AP226" s="346"/>
      <c r="AQ226" s="346" t="str">
        <f t="shared" si="222"/>
        <v/>
      </c>
      <c r="AR226" s="348" t="str">
        <f t="shared" si="223"/>
        <v/>
      </c>
      <c r="AS226" s="346"/>
      <c r="AT226" s="348" t="str">
        <f t="shared" si="224"/>
        <v/>
      </c>
      <c r="AU226" s="346"/>
      <c r="AV226" s="348" t="str">
        <f t="shared" si="225"/>
        <v/>
      </c>
      <c r="AW226" s="346"/>
      <c r="AX226" s="348" t="str">
        <f t="shared" si="226"/>
        <v/>
      </c>
      <c r="AY226" s="346"/>
      <c r="AZ226" s="348" t="str">
        <f t="shared" si="227"/>
        <v/>
      </c>
      <c r="BA226" s="351"/>
      <c r="BB226" s="348" t="str">
        <f t="shared" si="228"/>
        <v/>
      </c>
      <c r="BC226" s="350" t="str">
        <f t="shared" si="233"/>
        <v/>
      </c>
      <c r="BD226" s="350" t="str">
        <f t="shared" si="234"/>
        <v/>
      </c>
      <c r="BE226" s="346" t="s">
        <v>448</v>
      </c>
      <c r="BF226" s="352"/>
      <c r="BG226" s="353" t="str">
        <f t="shared" si="235"/>
        <v/>
      </c>
      <c r="BH226" s="354" t="str">
        <f t="shared" si="236"/>
        <v/>
      </c>
      <c r="BI226" s="350" t="str">
        <f t="shared" si="237"/>
        <v/>
      </c>
      <c r="BJ226" s="113" t="str">
        <f t="shared" si="238"/>
        <v/>
      </c>
      <c r="BK226" s="347" t="str">
        <f t="shared" si="264"/>
        <v/>
      </c>
      <c r="BR226" s="307"/>
      <c r="BS226" s="51" t="str">
        <f t="shared" si="239"/>
        <v/>
      </c>
      <c r="BT226" s="51" t="str">
        <f t="shared" si="240"/>
        <v/>
      </c>
      <c r="BU226" s="51" t="str">
        <f t="shared" si="241"/>
        <v/>
      </c>
      <c r="BV226" s="51" t="str">
        <f t="shared" si="242"/>
        <v/>
      </c>
      <c r="BW226" s="51" t="str">
        <f t="shared" si="243"/>
        <v/>
      </c>
      <c r="BX226" s="51" t="str">
        <f t="shared" si="244"/>
        <v/>
      </c>
      <c r="BY226" s="51" t="str">
        <f t="shared" si="245"/>
        <v/>
      </c>
      <c r="BZ226" s="51" t="str">
        <f t="shared" si="246"/>
        <v/>
      </c>
      <c r="CA226" s="51" t="str">
        <f t="shared" si="247"/>
        <v/>
      </c>
      <c r="CB226" s="51" t="str">
        <f t="shared" si="248"/>
        <v/>
      </c>
      <c r="CC226" s="51" t="str">
        <f t="shared" si="229"/>
        <v/>
      </c>
      <c r="CD226" s="51" t="str">
        <f t="shared" si="230"/>
        <v/>
      </c>
      <c r="CE226" s="51" t="str">
        <f t="shared" si="249"/>
        <v/>
      </c>
      <c r="CF226" s="51"/>
      <c r="CH226" s="53" t="str">
        <f t="shared" si="250"/>
        <v/>
      </c>
      <c r="CI226" s="53" t="str">
        <f t="shared" si="251"/>
        <v/>
      </c>
      <c r="CJ226" s="54" t="str">
        <f t="shared" si="252"/>
        <v/>
      </c>
      <c r="CK226" s="53" t="str">
        <f t="shared" si="253"/>
        <v/>
      </c>
      <c r="CL226" s="53" t="str">
        <f t="shared" si="254"/>
        <v/>
      </c>
      <c r="CM226" s="53" t="str">
        <f t="shared" si="255"/>
        <v/>
      </c>
      <c r="CN226" s="53" t="str">
        <f t="shared" si="256"/>
        <v/>
      </c>
      <c r="CO226" s="53" t="str">
        <f t="shared" si="257"/>
        <v/>
      </c>
      <c r="CP226" s="53" t="str">
        <f t="shared" si="258"/>
        <v/>
      </c>
      <c r="CQ226" s="53" t="str">
        <f t="shared" si="259"/>
        <v/>
      </c>
      <c r="CR226" s="53" t="str">
        <f t="shared" si="260"/>
        <v/>
      </c>
      <c r="CS226" s="53" t="str">
        <f t="shared" si="261"/>
        <v/>
      </c>
      <c r="CT226" s="53" t="str">
        <f t="shared" si="262"/>
        <v/>
      </c>
      <c r="CU226" s="53" t="str">
        <f t="shared" si="263"/>
        <v/>
      </c>
    </row>
    <row r="227" spans="1:99" ht="20.25" x14ac:dyDescent="0.3">
      <c r="A227" s="40">
        <v>6</v>
      </c>
      <c r="B227" s="95">
        <v>3</v>
      </c>
      <c r="C227" s="400"/>
      <c r="D227" s="126" t="s">
        <v>250</v>
      </c>
      <c r="E227" s="126"/>
      <c r="F227" s="43"/>
      <c r="G227" s="40" t="s">
        <v>141</v>
      </c>
      <c r="H227" s="397"/>
      <c r="I227" s="397"/>
      <c r="J227" s="296" t="str">
        <f t="shared" si="199"/>
        <v/>
      </c>
      <c r="K227" s="297" t="str">
        <f t="shared" si="200"/>
        <v/>
      </c>
      <c r="L227" s="298" t="str">
        <f t="shared" si="201"/>
        <v/>
      </c>
      <c r="M227" s="297" t="str">
        <f t="shared" si="202"/>
        <v/>
      </c>
      <c r="N227" s="298" t="str">
        <f t="shared" si="203"/>
        <v/>
      </c>
      <c r="O227" s="297" t="str">
        <f t="shared" si="204"/>
        <v/>
      </c>
      <c r="P227" s="298" t="str">
        <f t="shared" si="205"/>
        <v/>
      </c>
      <c r="Q227" s="299" t="str">
        <f t="shared" si="206"/>
        <v/>
      </c>
      <c r="R227" s="300" t="str">
        <f t="shared" si="207"/>
        <v/>
      </c>
      <c r="S227" s="299" t="str">
        <f t="shared" si="208"/>
        <v/>
      </c>
      <c r="T227" s="298" t="str">
        <f t="shared" si="209"/>
        <v/>
      </c>
      <c r="U227" s="299" t="str">
        <f t="shared" si="210"/>
        <v/>
      </c>
      <c r="V227" s="300" t="str">
        <f t="shared" si="211"/>
        <v/>
      </c>
      <c r="W227" s="299" t="str">
        <f t="shared" si="212"/>
        <v/>
      </c>
      <c r="X227" s="300" t="str">
        <f t="shared" si="213"/>
        <v/>
      </c>
      <c r="Y227" s="299" t="str">
        <f t="shared" si="214"/>
        <v/>
      </c>
      <c r="Z227" s="300" t="str">
        <f t="shared" si="215"/>
        <v/>
      </c>
      <c r="AA227" s="298" t="str">
        <f t="shared" si="216"/>
        <v/>
      </c>
      <c r="AB227" s="97" t="str">
        <f t="shared" si="217"/>
        <v/>
      </c>
      <c r="AC227" s="42" t="str">
        <f t="shared" si="218"/>
        <v/>
      </c>
      <c r="AD227" s="42" t="str">
        <f t="shared" si="219"/>
        <v/>
      </c>
      <c r="AE227" s="346"/>
      <c r="AF227" s="346"/>
      <c r="AG227" s="347"/>
      <c r="AH227" s="348" t="str">
        <f t="shared" si="220"/>
        <v/>
      </c>
      <c r="AI227" s="346"/>
      <c r="AJ227" s="346"/>
      <c r="AK227" s="347"/>
      <c r="AL227" s="349" t="str">
        <f t="shared" si="231"/>
        <v/>
      </c>
      <c r="AM227" s="348" t="str">
        <f t="shared" si="221"/>
        <v/>
      </c>
      <c r="AN227" s="350" t="str">
        <f t="shared" si="232"/>
        <v/>
      </c>
      <c r="AO227" s="346"/>
      <c r="AP227" s="346"/>
      <c r="AQ227" s="346" t="str">
        <f t="shared" si="222"/>
        <v/>
      </c>
      <c r="AR227" s="348" t="str">
        <f t="shared" si="223"/>
        <v/>
      </c>
      <c r="AS227" s="346"/>
      <c r="AT227" s="348" t="str">
        <f t="shared" si="224"/>
        <v/>
      </c>
      <c r="AU227" s="346"/>
      <c r="AV227" s="348" t="str">
        <f t="shared" si="225"/>
        <v/>
      </c>
      <c r="AW227" s="346"/>
      <c r="AX227" s="348" t="str">
        <f t="shared" si="226"/>
        <v/>
      </c>
      <c r="AY227" s="346"/>
      <c r="AZ227" s="348" t="str">
        <f t="shared" si="227"/>
        <v/>
      </c>
      <c r="BA227" s="351"/>
      <c r="BB227" s="348" t="str">
        <f t="shared" si="228"/>
        <v/>
      </c>
      <c r="BC227" s="350" t="str">
        <f t="shared" si="233"/>
        <v/>
      </c>
      <c r="BD227" s="350" t="str">
        <f t="shared" si="234"/>
        <v/>
      </c>
      <c r="BE227" s="346" t="s">
        <v>448</v>
      </c>
      <c r="BF227" s="352"/>
      <c r="BG227" s="353" t="str">
        <f t="shared" si="235"/>
        <v/>
      </c>
      <c r="BH227" s="354" t="str">
        <f t="shared" si="236"/>
        <v/>
      </c>
      <c r="BI227" s="350" t="str">
        <f t="shared" si="237"/>
        <v/>
      </c>
      <c r="BJ227" s="113" t="str">
        <f t="shared" si="238"/>
        <v/>
      </c>
      <c r="BK227" s="347" t="str">
        <f t="shared" si="264"/>
        <v/>
      </c>
      <c r="BR227" s="307"/>
      <c r="BS227" s="51" t="str">
        <f t="shared" si="239"/>
        <v/>
      </c>
      <c r="BT227" s="51" t="str">
        <f t="shared" si="240"/>
        <v/>
      </c>
      <c r="BU227" s="51" t="str">
        <f t="shared" si="241"/>
        <v/>
      </c>
      <c r="BV227" s="51" t="str">
        <f t="shared" si="242"/>
        <v/>
      </c>
      <c r="BW227" s="51" t="str">
        <f t="shared" si="243"/>
        <v/>
      </c>
      <c r="BX227" s="51" t="str">
        <f t="shared" si="244"/>
        <v/>
      </c>
      <c r="BY227" s="51" t="str">
        <f t="shared" si="245"/>
        <v/>
      </c>
      <c r="BZ227" s="51" t="str">
        <f t="shared" si="246"/>
        <v/>
      </c>
      <c r="CA227" s="51" t="str">
        <f t="shared" si="247"/>
        <v/>
      </c>
      <c r="CB227" s="51" t="str">
        <f t="shared" si="248"/>
        <v/>
      </c>
      <c r="CC227" s="51" t="str">
        <f t="shared" si="229"/>
        <v/>
      </c>
      <c r="CD227" s="51" t="str">
        <f t="shared" si="230"/>
        <v/>
      </c>
      <c r="CE227" s="51" t="str">
        <f t="shared" si="249"/>
        <v/>
      </c>
      <c r="CF227" s="51"/>
      <c r="CH227" s="53" t="str">
        <f t="shared" si="250"/>
        <v/>
      </c>
      <c r="CI227" s="53" t="str">
        <f t="shared" si="251"/>
        <v/>
      </c>
      <c r="CJ227" s="54" t="str">
        <f t="shared" si="252"/>
        <v/>
      </c>
      <c r="CK227" s="53" t="str">
        <f t="shared" si="253"/>
        <v/>
      </c>
      <c r="CL227" s="53" t="str">
        <f t="shared" si="254"/>
        <v/>
      </c>
      <c r="CM227" s="53" t="str">
        <f t="shared" si="255"/>
        <v/>
      </c>
      <c r="CN227" s="53" t="str">
        <f t="shared" si="256"/>
        <v/>
      </c>
      <c r="CO227" s="53" t="str">
        <f t="shared" si="257"/>
        <v/>
      </c>
      <c r="CP227" s="53" t="str">
        <f t="shared" si="258"/>
        <v/>
      </c>
      <c r="CQ227" s="53" t="str">
        <f t="shared" si="259"/>
        <v/>
      </c>
      <c r="CR227" s="53" t="str">
        <f t="shared" si="260"/>
        <v/>
      </c>
      <c r="CS227" s="53" t="str">
        <f t="shared" si="261"/>
        <v/>
      </c>
      <c r="CT227" s="53" t="str">
        <f t="shared" si="262"/>
        <v/>
      </c>
      <c r="CU227" s="53" t="str">
        <f t="shared" si="263"/>
        <v/>
      </c>
    </row>
    <row r="228" spans="1:99" ht="20.25" hidden="1" x14ac:dyDescent="0.3">
      <c r="A228" s="40"/>
      <c r="B228" s="95"/>
      <c r="C228" s="400"/>
      <c r="D228" s="40"/>
      <c r="E228" s="40"/>
      <c r="F228" s="43"/>
      <c r="G228" s="40"/>
      <c r="H228" s="397"/>
      <c r="I228" s="397"/>
      <c r="J228" s="296" t="str">
        <f t="shared" ref="J228:J258" si="265">IF(OR(H228="",I228="",H228=0),"",K228-0.1)</f>
        <v/>
      </c>
      <c r="K228" s="297" t="str">
        <f t="shared" ref="K228:K258" si="266">IF(OR(H228="",I228="",H228=0),"",Q228-(Q228*15%))</f>
        <v/>
      </c>
      <c r="L228" s="298" t="str">
        <f t="shared" ref="L228:L258" si="267">IF(OR(H228="",I228="",H228=0),"",M228-0.1)</f>
        <v/>
      </c>
      <c r="M228" s="297" t="str">
        <f t="shared" ref="M228:M258" si="268">IF(OR(H228="",I228="",H228=0),"",Q228-(Q228*12.5%))</f>
        <v/>
      </c>
      <c r="N228" s="298" t="str">
        <f t="shared" ref="N228:N258" si="269">IF(OR(H228="",I228="",H228=0),"",O228-0.1)</f>
        <v/>
      </c>
      <c r="O228" s="297" t="str">
        <f t="shared" ref="O228:O258" si="270">IF(OR(H228="",I228="",H228=0),"",Q228-(Q228*7.5%))</f>
        <v/>
      </c>
      <c r="P228" s="298" t="str">
        <f t="shared" ref="P228:P258" si="271">IF(OR(H228="",I228="",H228=0),"",Q228-0.1)</f>
        <v/>
      </c>
      <c r="Q228" s="299" t="str">
        <f t="shared" ref="Q228:Q258" si="272">IF(OR(H228="",I228="",H228=0),"",90%*(H228-100)-0.5)</f>
        <v/>
      </c>
      <c r="R228" s="300" t="str">
        <f t="shared" ref="R228:R258" si="273">IF(OR(H228="",I228="",H228=0),"",90%*(H228-100))</f>
        <v/>
      </c>
      <c r="S228" s="299" t="str">
        <f t="shared" ref="S228:S258" si="274">IF(OR(H228="",I228="",,H228=0),"",R228+0.1)</f>
        <v/>
      </c>
      <c r="T228" s="298" t="str">
        <f t="shared" ref="T228:T258" si="275">IF(OR(H228="",I228="",H228=0),"",90%*(H228-100)+0.5)</f>
        <v/>
      </c>
      <c r="U228" s="299" t="str">
        <f t="shared" ref="U228:U258" si="276">IF(OR(H228="",I228="",H228=0),"",T228+0.1)</f>
        <v/>
      </c>
      <c r="V228" s="300" t="str">
        <f t="shared" ref="V228:V258" si="277">IF(OR(H228="",I228="",H228=0),"",T228+(T228*7.5%))</f>
        <v/>
      </c>
      <c r="W228" s="299" t="str">
        <f t="shared" ref="W228:W258" si="278">IF(OR(H228="",I228="",H228=0),"",V228+0.1)</f>
        <v/>
      </c>
      <c r="X228" s="300" t="str">
        <f t="shared" ref="X228:X258" si="279">IF(OR(H228="",I228="",H228=0),"",T228+(T228*12.5%))</f>
        <v/>
      </c>
      <c r="Y228" s="299" t="str">
        <f t="shared" ref="Y228:Y258" si="280">IF(OR(H228="",I228="",H228=0),"",X228+0.1)</f>
        <v/>
      </c>
      <c r="Z228" s="300" t="str">
        <f t="shared" ref="Z228:Z258" si="281">IF(OR(H228="",I228="",H228=0),"",T228+(T228*15%))</f>
        <v/>
      </c>
      <c r="AA228" s="298" t="str">
        <f t="shared" ref="AA228:AA258" si="282">IF(OR(H228="",I228="",H228=0),"",Z228+0.1)</f>
        <v/>
      </c>
      <c r="AB228" s="97" t="str">
        <f t="shared" ref="AB228:AB258" si="283">IF(AC228="LLA","BB lebih"&amp;" "&amp;FIXED((I228-Z228),1) &amp;" kg",IF(AC228="LLB","BB kurang"&amp;" "&amp;FIXED((I228-K228),1)&amp;" kg",""))</f>
        <v/>
      </c>
      <c r="AC228" s="143" t="str">
        <f t="shared" ref="AC228:AC258" si="284">IF(OR(H228="",I228="", H228=0),"",IF(I228&lt;K228,"LLB",IF(AND(I228&gt;J228,I228&lt;M228),"LB",IF(AND(I228&gt;L228,I228&lt;O228),"NB",IF(AND(I228&gt;N228,I228&lt;Q228),"HB",IF(AND(I228&gt;P228,I228&lt;S228),"IB",IF(AND(I228&gt;R228,I228&lt;U228),"IA",IF(AND(I228&gt;T228,I228&lt;W228),"HA",IF(AND(I228&gt;V228,I228&lt;Y228),"NA",IF(AND(I228&gt;X228,I228&lt;AA228),"LA",IF(I228&gt;=AA228,"LLA","")))))))))))</f>
        <v/>
      </c>
      <c r="AD228" s="42" t="str">
        <f t="shared" ref="AD228:AD258" si="285">IF(AC228="","", VLOOKUP(AC228,NILAI_TB_BB,2))</f>
        <v/>
      </c>
      <c r="AE228" s="346"/>
      <c r="AF228" s="346"/>
      <c r="AG228" s="347"/>
      <c r="AH228" s="348" t="str">
        <f t="shared" ref="AH228:AH258" si="286">IF(OR(AE228="",AF228=""),"", IF(OR(AE228="-",AF228="-"),"-", IF(AE228=0,VLOOKUP(AF228,NSA,2), IF(AE228=1,VLOOKUP(AF228,NSA,3), IF(AE228=2,VLOOKUP(AF228,NSA,4), IF(AE228=3,VLOOKUP(AF228,NSA,5), IF(AE228=4,VLOOKUP(AF228,NSA,6), IF(AE228=5,VLOOKUP(AF228,NSA,7), IF(AE228=6,VLOOKUP(AF228,NSA,8), IF(AE228=7,VLOOKUP(AF228,NSA,9), IF(AE228=8,VLOOKUP(AF228,NSA,10), IF(AE228=9,VLOOKUP(AF228,NSA,11), IF(AE228=10,VLOOKUP(AF228,NSA,12),"")))))))))))))</f>
        <v/>
      </c>
      <c r="AI228" s="346"/>
      <c r="AJ228" s="346"/>
      <c r="AK228" s="347"/>
      <c r="AL228" s="349" t="str">
        <f t="shared" ref="AL228:AL259" si="287">IF(AM228="","",IF(AM228&gt;=81,"SGP-0",IF(AND(AM228&gt;=61,AM228&lt;=80),"SGP-1",IF(AND(AM228&gt;=41,AM228&lt;=60),"SGP-2",IF(AND(AM228&gt;=21,AM228&lt;=40),"SGP-3",IF(AND(AM228&gt;=0,AM228&lt;=20),"SGP-4",""))))))</f>
        <v/>
      </c>
      <c r="AM228" s="348" t="str">
        <f t="shared" ref="AM228:AM258" si="288">IF(OR(AI228="",AJ228=""),"",IF(AI228=0,VLOOKUP(AJ228,NILAI_SGP,2),IF(AI228=1,VLOOKUP(AJ228,NILAI_SGP,3),IF(AI228=2,VLOOKUP(AJ228,NILAI_SGP,4),IF(AI228=3,VLOOKUP(AJ228,NILAI_SGP,5),IF(AI228=4,VLOOKUP(AJ228,NILAI_SGP,6),IF(AI228=5,VLOOKUP(AJ228,NILAI_SGP,7),IF(AI228=6,VLOOKUP(AJ228,NILAI_SGP,8),IF(AI228=7,VLOOKUP(AJ228,NILAI_SGP,9),IF(AI228=8,VLOOKUP(AJ228,NILAI_SGP,10),IF(AI228=9,VLOOKUP(AJ228,NILAI_SGP,11),IF(AI228=10,VLOOKUP(AJ228,NILAI_SGP,12),""))))))))))))</f>
        <v/>
      </c>
      <c r="AN228" s="350" t="str">
        <f t="shared" ref="AN228:AN259" si="289">IF(OR(AD228="",AH228="",AM228=""),"",VALUE(FIXED(((AD228+AH228+AM228)/3),2)))</f>
        <v/>
      </c>
      <c r="AO228" s="346"/>
      <c r="AP228" s="346"/>
      <c r="AQ228" s="346" t="str">
        <f t="shared" ref="AQ228:AQ258" si="290">IF(OR(AO228="",AP228="",AO228=0),"",IF(OR(AO228="-",AP228="-"),"-",(AO228*$AO$10)+AP228))</f>
        <v/>
      </c>
      <c r="AR228" s="348" t="str">
        <f t="shared" ref="AR228:AR258" si="291">IF(OR(G228="",AQ228="",AQ228=0),"",IF(OR(AO228="-",AP228="-"),"-",IF(G228="P",VLOOKUP(AQ228,LARI12mnt_CALON_PRIA,2),IF(G228="W",VLOOKUP(AQ228,LARI12mnt_CALON_WANITA,2),""))))</f>
        <v/>
      </c>
      <c r="AS228" s="346"/>
      <c r="AT228" s="348" t="str">
        <f t="shared" ref="AT228:AT258" si="292">IF(OR(G228="",AS228=""),"", IF(AS228="-","-", IF(G228="P",VLOOKUP(AS228,PULLUP_CALON_PRIA,2),IF(G228="W",VLOOKUP(AS228,CHINNING_CALON_WANITA,2),""))))</f>
        <v/>
      </c>
      <c r="AU228" s="346"/>
      <c r="AV228" s="348" t="str">
        <f t="shared" ref="AV228:AV258" si="293">IF(OR(G228="",AU228=""),"", IF(AU228="-","-", IF(G228="P",VLOOKUP(AU228,SITUP_CALON_PRIA,2),IF(G228="W",VLOOKUP(AU228,SITUP_CALON_WANITA,2),""))))</f>
        <v/>
      </c>
      <c r="AW228" s="346"/>
      <c r="AX228" s="348" t="str">
        <f t="shared" ref="AX228:AX258" si="294">IF(OR(G228="",AW228=""),"",IF(AW228="-","-", IF(G228="P",VLOOKUP(AW228,LUNGES_CALON_PRIA,2),IF(G228="W",VLOOKUP(AW228,LUNGES_CALON_WANITA,2),""))))</f>
        <v/>
      </c>
      <c r="AY228" s="346"/>
      <c r="AZ228" s="348" t="str">
        <f t="shared" ref="AZ228:AZ258" si="295">IF(OR(G228="",AY228=""),"", IF(AY228="-","-", IF(G228="P",VLOOKUP(AY228,PUSHUP_CALON_PRIA,2),IF(G228="W",VLOOKUP(AY228,MODIFPUSHUP_CALON_WANITA,2),""))))</f>
        <v/>
      </c>
      <c r="BA228" s="351"/>
      <c r="BB228" s="348" t="str">
        <f t="shared" ref="BB228:BB258" si="296">IF(OR(G228="",BA228="",BA228=0),"",IF(BA228="-","-", IF(G228="P",VLOOKUP(BA228,SHUTTLERUN_CALON_PRIA,2),IF(G228="W",VLOOKUP(BA228,SHUTTLERUN_CALON_WANITA,2),""))))</f>
        <v/>
      </c>
      <c r="BC228" s="350" t="str">
        <f t="shared" ref="BC228:BC259" si="297">IF(OR(AT228="",AV228="",AX228="",AZ228="",BB228=""),"",IF(OR(AS228="-",AU228="-",AW228="-",AY228="-",BA228="-"),0,VALUE(FIXED(((AT228+AV228+AX228+AZ228+BB228)/5),2))))</f>
        <v/>
      </c>
      <c r="BD228" s="350" t="str">
        <f t="shared" ref="BD228:BD259" si="298">IF(OR(AR228="",BC228=""),"",IF(OR(AS228="-",AU228="-",AW228="-",AY228="-",BA228="-"),0, VALUE(FIXED(((AR228+BC228)/2),2))))</f>
        <v/>
      </c>
      <c r="BE228" s="360"/>
      <c r="BF228" s="361"/>
      <c r="BG228" s="362" t="str">
        <f t="shared" ref="BG228:BG267" si="299">IF(BF228="","",IF(RIGHT(BF228,1)="M","",""""))</f>
        <v/>
      </c>
      <c r="BH228" s="354" t="str">
        <f t="shared" ref="BH228:BH259" si="300">IF(OR(G228="",AN228="",BD228=""),"", IF(OR(AE228="-",AF228="-",AI228="-",AJ228="-",AS228="-",AU228="-",AW228="-",AY228="-",BA228="-"),0, VALUE(FIXED(((AN228*30%)+(BD228*70%)),2))))</f>
        <v/>
      </c>
      <c r="BI228" s="350" t="str">
        <f t="shared" ref="BI228:BI259" si="301">IF(OR(G228="",BH228=""),"", IF(OR(AE228="-",AF228="-",AI228="-",AJ228="-",AS228="-",AU228="-",AW228="-",BA228="-"),0, IF(AND(BJ228="TL",OR(BH228&lt;=40.99,BH228&gt;=41)),VLOOKUP(BH228,NILAI_KONVERSI,2),IF(BJ228="L",BH228,""))))</f>
        <v/>
      </c>
      <c r="BJ228" s="113" t="str">
        <f t="shared" ref="BJ228:BJ259" si="302">IF(BH228="","", IF(OR(AQ228="-",AS228="-",AU228="-",AW228="-",AY228="-", BA228="-"),"-", IF(COUNTIF(BS228:CE228,"TL")&gt;=1,"TL","L")))</f>
        <v/>
      </c>
      <c r="BK228" s="347" t="str">
        <f t="shared" ref="BK228:BK260" si="303">IF(BJ228="","",CONCATENATE(CH228,CI228,CJ228,CK228,CL228,CM228,CN228,CO228,CP228,CQ228,CR228,CS228,CU228,CT228))</f>
        <v/>
      </c>
      <c r="BR228" s="307"/>
      <c r="BS228" s="51" t="str">
        <f t="shared" ref="BS228:BS259" si="304">IF(AD228="","",IF(AD228="-","-",IF(AD228&lt;=20,"TL","L")))</f>
        <v/>
      </c>
      <c r="BT228" s="51" t="str">
        <f t="shared" ref="BT228:BT259" si="305">IF(AH228="","",IF(AH228="-","-",IF(AH228&lt;=30,"TL","L")))</f>
        <v/>
      </c>
      <c r="BU228" s="51" t="str">
        <f t="shared" ref="BU228:BU259" si="306">IF(AM228="","",IF(AM228="-","-",IF(AM228&lt;=20,"TL","L")))</f>
        <v/>
      </c>
      <c r="BV228" s="51" t="str">
        <f t="shared" ref="BV228:BV259" si="307">IF(AN228="","",IF(AN228="-","-",IF(AN228&lt;=20.99,"TL","L")))</f>
        <v/>
      </c>
      <c r="BW228" s="51" t="str">
        <f t="shared" ref="BW228:BW259" si="308">IF(AR228="","", IF(AR228="-","-", IF(AR228&lt;=34,"TL","L")))</f>
        <v/>
      </c>
      <c r="BX228" s="51" t="str">
        <f t="shared" ref="BX228:BX259" si="309">IF(AT228="","",IF(AT228="-","-",IF(G228="P",IF(AT228&lt;=24,"TL",IF(AT228&gt;=25,"L")),IF(G228="W",IF(AT228&lt;=30,"TL",IF(AT228&gt;=31,"L"))))))</f>
        <v/>
      </c>
      <c r="BY228" s="51" t="str">
        <f t="shared" ref="BY228:BY259" si="310">IF(AV228="","",IF(AV228="-","-",IF(G228="P",IF(AV228&lt;=30,"TL",IF(AV228&gt;=31,"L")),IF(G228="W",IF(AV228&lt;=30,"TL",IF(AV228&gt;=31,"L"))))))</f>
        <v/>
      </c>
      <c r="BZ228" s="51" t="str">
        <f t="shared" ref="BZ228:BZ259" si="311">IF(AX228="","",IF(AX228="-","-",IF(G228="P",IF(AX228&lt;=30,"TL",IF(AX228&gt;=31,"L")),IF(G228="W",IF(AX228&lt;=30,"TL",IF(AX228&gt;=31,"L"))))))</f>
        <v/>
      </c>
      <c r="CA228" s="51" t="str">
        <f t="shared" ref="CA228:CA259" si="312">IF(AZ228="","",IF(AZ228="-","-",IF(G228="P",IF(AZ228&lt;=30,"TL",IF(AZ228&gt;=31,"L")),IF(G228="W",IF(AZ228&lt;=30,"TL",IF(AZ228&gt;=31,"L"))))))</f>
        <v/>
      </c>
      <c r="CB228" s="51" t="str">
        <f t="shared" ref="CB228:CB259" si="313">IF(BB228="","",IF(BB228="-","-",IF(G228="P",IF(BB228&lt;=30,"TL",IF(BB228&gt;=31,"L")),IF(G228="W",IF(BB228&lt;=30,"TL",IF(BB228&gt;=31,"L"))))))</f>
        <v/>
      </c>
      <c r="CC228" s="51" t="str">
        <f t="shared" ref="CC228:CC258" si="314">IF(BC228="","", IF(G228="P",IF(BC228&lt;=34.99,"TL", IF(BC228&gt;=35,"L")), IF(G228="W", IF(BC228&lt;=34.99,"TL", IF(BC228&gt;=35,"L")))))</f>
        <v/>
      </c>
      <c r="CD228" s="51" t="str">
        <f t="shared" ref="CD228:CD258" si="315">IF(BD228="","", IF(G228="P",IF(BD228&lt;=40.99,"TL", IF(BD228&gt;=41,"L")), IF(G228="W", IF(BD228&lt;=40.99,"TL", IF(BD228&gt;=41,"L")))))</f>
        <v/>
      </c>
      <c r="CE228" s="51" t="str">
        <f t="shared" ref="CE228:CE259" si="316">IF(BH228="","",IF(BH228&lt;=40.99,"TL", IF(BH228&gt;=41,"L")))</f>
        <v/>
      </c>
      <c r="CF228" s="51"/>
      <c r="CH228" s="53" t="str">
        <f t="shared" ref="CH228:CH259" si="317">IF(BS228="TL","BB="&amp;""&amp;AC228&amp;"("&amp;AD228&amp;"),         ", "")</f>
        <v/>
      </c>
      <c r="CI228" s="53" t="str">
        <f t="shared" ref="CI228:CI259" si="318">IF(OR(AE228="-",AF228="-"),"NSA= tdk melaks"&amp;",             ",IF(BT228="TL","NSA=N-"&amp;AF228&amp;""&amp;"("&amp;AH228&amp;")"&amp;"("&amp;AG228&amp;")"&amp;",                    ",""))</f>
        <v/>
      </c>
      <c r="CJ228" s="54" t="str">
        <f t="shared" ref="CJ228:CJ259" si="319">IF(AL228="-","SGP= tdk melaks"&amp;",       ",IF(BU228="TL",AL228&amp;"="&amp;""&amp;"("&amp;AM228&amp;"),  ",""))</f>
        <v/>
      </c>
      <c r="CK228" s="53" t="str">
        <f t="shared" ref="CK228:CK259" si="320">IF(BV228="TL","NP="&amp;"("&amp;FIXED((AN228),2)&amp;"),               ","")</f>
        <v/>
      </c>
      <c r="CL228" s="53" t="str">
        <f t="shared" ref="CL228:CL259" si="321">IF(AQ228="-","A= tdk melaks"&amp;",                       ", IF(BW228="TL","A="&amp;"("&amp;AR228&amp;")"&amp;" (Lari Kurang "&amp;(AQ228-2272)&amp;"m),                      ",""))</f>
        <v/>
      </c>
      <c r="CM228" s="53" t="str">
        <f t="shared" ref="CM228:CM259" si="322">IF(AS228="-","B1= tdk melaks"&amp;",        ",IF(BX228="TL","B1="&amp;"("&amp;AT228&amp;"),                 ",""))</f>
        <v/>
      </c>
      <c r="CN228" s="53" t="str">
        <f t="shared" ref="CN228:CN259" si="323">IF(AU228="-","B2= tdk melaks"&amp;",       ",IF(BY228="TL","B2="&amp;"("&amp;AV228&amp;"),                 ",""))</f>
        <v/>
      </c>
      <c r="CO228" s="53" t="str">
        <f t="shared" ref="CO228:CO259" si="324">IF(AW228="-","B3= tdk melaks"&amp;",       ",IF(BZ228="TL","B3="&amp;"("&amp;AX228&amp;"),                    ",""))</f>
        <v/>
      </c>
      <c r="CP228" s="53" t="str">
        <f t="shared" ref="CP228:CP259" si="325">IF(BA228="-","B4= tdk melaks"&amp;",       ",IF(CA228="TL","B4="&amp;"("&amp;AZ228&amp;"),                    ",""))</f>
        <v/>
      </c>
      <c r="CQ228" s="53" t="str">
        <f t="shared" ref="CQ228:CQ259" si="326">IF(BB228="-","B4= tdk melaks"&amp;",       ",IF(CB228="TL","B5="&amp;"("&amp;BB228&amp;"),                    ",""))</f>
        <v/>
      </c>
      <c r="CR228" s="53" t="str">
        <f t="shared" ref="CR228:CR259" si="327">IF(CC228="TL","R.B="&amp;"("&amp;FIXED((BC228),2)&amp;"),                      ", "")</f>
        <v/>
      </c>
      <c r="CS228" s="53" t="str">
        <f t="shared" ref="CS228:CS259" si="328">IF(CD228="TL","R.AB="&amp;"("&amp;FIXED((BD228),2)&amp;"),                        ", "")</f>
        <v/>
      </c>
      <c r="CT228" s="53" t="str">
        <f t="shared" ref="CT228:CT259" si="329">IF(CE228="TL","N.A="&amp;"("&amp;FIXED((BH228),2)&amp;").", "")</f>
        <v/>
      </c>
      <c r="CU228" s="53" t="str">
        <f t="shared" ref="CU228:CU259" si="330">IF(BF228="-","Renang= tdk melaks"&amp;",                   ", IF(RIGHT(BF228,1)="M","Renang="&amp;""&amp;BF228&amp;",                     ",""))</f>
        <v/>
      </c>
    </row>
    <row r="229" spans="1:99" ht="20.25" hidden="1" x14ac:dyDescent="0.3">
      <c r="A229" s="40"/>
      <c r="B229" s="95"/>
      <c r="C229" s="400"/>
      <c r="D229" s="40"/>
      <c r="E229" s="40"/>
      <c r="F229" s="43"/>
      <c r="G229" s="40"/>
      <c r="H229" s="397"/>
      <c r="I229" s="397"/>
      <c r="J229" s="296" t="str">
        <f t="shared" si="265"/>
        <v/>
      </c>
      <c r="K229" s="297" t="str">
        <f t="shared" si="266"/>
        <v/>
      </c>
      <c r="L229" s="298" t="str">
        <f t="shared" si="267"/>
        <v/>
      </c>
      <c r="M229" s="297" t="str">
        <f t="shared" si="268"/>
        <v/>
      </c>
      <c r="N229" s="298" t="str">
        <f t="shared" si="269"/>
        <v/>
      </c>
      <c r="O229" s="297" t="str">
        <f t="shared" si="270"/>
        <v/>
      </c>
      <c r="P229" s="298" t="str">
        <f t="shared" si="271"/>
        <v/>
      </c>
      <c r="Q229" s="299" t="str">
        <f t="shared" si="272"/>
        <v/>
      </c>
      <c r="R229" s="300" t="str">
        <f t="shared" si="273"/>
        <v/>
      </c>
      <c r="S229" s="299" t="str">
        <f t="shared" si="274"/>
        <v/>
      </c>
      <c r="T229" s="298" t="str">
        <f t="shared" si="275"/>
        <v/>
      </c>
      <c r="U229" s="299" t="str">
        <f t="shared" si="276"/>
        <v/>
      </c>
      <c r="V229" s="300" t="str">
        <f t="shared" si="277"/>
        <v/>
      </c>
      <c r="W229" s="299" t="str">
        <f t="shared" si="278"/>
        <v/>
      </c>
      <c r="X229" s="300" t="str">
        <f t="shared" si="279"/>
        <v/>
      </c>
      <c r="Y229" s="299" t="str">
        <f t="shared" si="280"/>
        <v/>
      </c>
      <c r="Z229" s="300" t="str">
        <f t="shared" si="281"/>
        <v/>
      </c>
      <c r="AA229" s="298" t="str">
        <f t="shared" si="282"/>
        <v/>
      </c>
      <c r="AB229" s="97" t="str">
        <f t="shared" si="283"/>
        <v/>
      </c>
      <c r="AC229" s="143" t="str">
        <f t="shared" si="284"/>
        <v/>
      </c>
      <c r="AD229" s="42" t="str">
        <f t="shared" si="285"/>
        <v/>
      </c>
      <c r="AE229" s="346"/>
      <c r="AF229" s="346"/>
      <c r="AG229" s="347"/>
      <c r="AH229" s="348" t="str">
        <f t="shared" si="286"/>
        <v/>
      </c>
      <c r="AI229" s="346"/>
      <c r="AJ229" s="346"/>
      <c r="AK229" s="347"/>
      <c r="AL229" s="349" t="str">
        <f t="shared" si="287"/>
        <v/>
      </c>
      <c r="AM229" s="348" t="str">
        <f t="shared" si="288"/>
        <v/>
      </c>
      <c r="AN229" s="350" t="str">
        <f t="shared" si="289"/>
        <v/>
      </c>
      <c r="AO229" s="346"/>
      <c r="AP229" s="346"/>
      <c r="AQ229" s="346" t="str">
        <f t="shared" si="290"/>
        <v/>
      </c>
      <c r="AR229" s="348" t="str">
        <f t="shared" si="291"/>
        <v/>
      </c>
      <c r="AS229" s="346"/>
      <c r="AT229" s="348" t="str">
        <f t="shared" si="292"/>
        <v/>
      </c>
      <c r="AU229" s="346"/>
      <c r="AV229" s="348" t="str">
        <f t="shared" si="293"/>
        <v/>
      </c>
      <c r="AW229" s="346"/>
      <c r="AX229" s="348" t="str">
        <f t="shared" si="294"/>
        <v/>
      </c>
      <c r="AY229" s="346"/>
      <c r="AZ229" s="348" t="str">
        <f t="shared" si="295"/>
        <v/>
      </c>
      <c r="BA229" s="351"/>
      <c r="BB229" s="348" t="str">
        <f t="shared" si="296"/>
        <v/>
      </c>
      <c r="BC229" s="350" t="str">
        <f t="shared" si="297"/>
        <v/>
      </c>
      <c r="BD229" s="350" t="str">
        <f t="shared" si="298"/>
        <v/>
      </c>
      <c r="BE229" s="360"/>
      <c r="BF229" s="361"/>
      <c r="BG229" s="362" t="str">
        <f t="shared" si="299"/>
        <v/>
      </c>
      <c r="BH229" s="354" t="str">
        <f t="shared" si="300"/>
        <v/>
      </c>
      <c r="BI229" s="350" t="str">
        <f t="shared" si="301"/>
        <v/>
      </c>
      <c r="BJ229" s="113" t="str">
        <f t="shared" si="302"/>
        <v/>
      </c>
      <c r="BK229" s="347" t="str">
        <f t="shared" si="303"/>
        <v/>
      </c>
      <c r="BR229" s="307"/>
      <c r="BS229" s="51" t="str">
        <f t="shared" si="304"/>
        <v/>
      </c>
      <c r="BT229" s="51" t="str">
        <f t="shared" si="305"/>
        <v/>
      </c>
      <c r="BU229" s="51" t="str">
        <f t="shared" si="306"/>
        <v/>
      </c>
      <c r="BV229" s="51" t="str">
        <f t="shared" si="307"/>
        <v/>
      </c>
      <c r="BW229" s="51" t="str">
        <f t="shared" si="308"/>
        <v/>
      </c>
      <c r="BX229" s="51" t="str">
        <f t="shared" si="309"/>
        <v/>
      </c>
      <c r="BY229" s="51" t="str">
        <f t="shared" si="310"/>
        <v/>
      </c>
      <c r="BZ229" s="51" t="str">
        <f t="shared" si="311"/>
        <v/>
      </c>
      <c r="CA229" s="51" t="str">
        <f t="shared" si="312"/>
        <v/>
      </c>
      <c r="CB229" s="51" t="str">
        <f t="shared" si="313"/>
        <v/>
      </c>
      <c r="CC229" s="51" t="str">
        <f t="shared" si="314"/>
        <v/>
      </c>
      <c r="CD229" s="51" t="str">
        <f t="shared" si="315"/>
        <v/>
      </c>
      <c r="CE229" s="51" t="str">
        <f t="shared" si="316"/>
        <v/>
      </c>
      <c r="CF229" s="51"/>
      <c r="CH229" s="53" t="str">
        <f t="shared" si="317"/>
        <v/>
      </c>
      <c r="CI229" s="53" t="str">
        <f t="shared" si="318"/>
        <v/>
      </c>
      <c r="CJ229" s="54" t="str">
        <f t="shared" si="319"/>
        <v/>
      </c>
      <c r="CK229" s="53" t="str">
        <f t="shared" si="320"/>
        <v/>
      </c>
      <c r="CL229" s="53" t="str">
        <f t="shared" si="321"/>
        <v/>
      </c>
      <c r="CM229" s="53" t="str">
        <f t="shared" si="322"/>
        <v/>
      </c>
      <c r="CN229" s="53" t="str">
        <f t="shared" si="323"/>
        <v/>
      </c>
      <c r="CO229" s="53" t="str">
        <f t="shared" si="324"/>
        <v/>
      </c>
      <c r="CP229" s="53" t="str">
        <f t="shared" si="325"/>
        <v/>
      </c>
      <c r="CQ229" s="53" t="str">
        <f t="shared" si="326"/>
        <v/>
      </c>
      <c r="CR229" s="53" t="str">
        <f t="shared" si="327"/>
        <v/>
      </c>
      <c r="CS229" s="53" t="str">
        <f t="shared" si="328"/>
        <v/>
      </c>
      <c r="CT229" s="53" t="str">
        <f t="shared" si="329"/>
        <v/>
      </c>
      <c r="CU229" s="53" t="str">
        <f t="shared" si="330"/>
        <v/>
      </c>
    </row>
    <row r="230" spans="1:99" ht="20.25" hidden="1" x14ac:dyDescent="0.3">
      <c r="A230" s="40"/>
      <c r="B230" s="95"/>
      <c r="C230" s="400"/>
      <c r="D230" s="40"/>
      <c r="E230" s="40"/>
      <c r="F230" s="43"/>
      <c r="G230" s="40"/>
      <c r="H230" s="397"/>
      <c r="I230" s="397"/>
      <c r="J230" s="296" t="str">
        <f t="shared" si="265"/>
        <v/>
      </c>
      <c r="K230" s="297" t="str">
        <f t="shared" si="266"/>
        <v/>
      </c>
      <c r="L230" s="298" t="str">
        <f t="shared" si="267"/>
        <v/>
      </c>
      <c r="M230" s="297" t="str">
        <f t="shared" si="268"/>
        <v/>
      </c>
      <c r="N230" s="298" t="str">
        <f t="shared" si="269"/>
        <v/>
      </c>
      <c r="O230" s="297" t="str">
        <f t="shared" si="270"/>
        <v/>
      </c>
      <c r="P230" s="298" t="str">
        <f t="shared" si="271"/>
        <v/>
      </c>
      <c r="Q230" s="299" t="str">
        <f t="shared" si="272"/>
        <v/>
      </c>
      <c r="R230" s="300" t="str">
        <f t="shared" si="273"/>
        <v/>
      </c>
      <c r="S230" s="299" t="str">
        <f t="shared" si="274"/>
        <v/>
      </c>
      <c r="T230" s="298" t="str">
        <f t="shared" si="275"/>
        <v/>
      </c>
      <c r="U230" s="299" t="str">
        <f t="shared" si="276"/>
        <v/>
      </c>
      <c r="V230" s="300" t="str">
        <f t="shared" si="277"/>
        <v/>
      </c>
      <c r="W230" s="299" t="str">
        <f t="shared" si="278"/>
        <v/>
      </c>
      <c r="X230" s="300" t="str">
        <f t="shared" si="279"/>
        <v/>
      </c>
      <c r="Y230" s="299" t="str">
        <f t="shared" si="280"/>
        <v/>
      </c>
      <c r="Z230" s="300" t="str">
        <f t="shared" si="281"/>
        <v/>
      </c>
      <c r="AA230" s="298" t="str">
        <f t="shared" si="282"/>
        <v/>
      </c>
      <c r="AB230" s="97" t="str">
        <f t="shared" si="283"/>
        <v/>
      </c>
      <c r="AC230" s="143" t="str">
        <f t="shared" si="284"/>
        <v/>
      </c>
      <c r="AD230" s="42" t="str">
        <f t="shared" si="285"/>
        <v/>
      </c>
      <c r="AE230" s="346"/>
      <c r="AF230" s="346"/>
      <c r="AG230" s="347"/>
      <c r="AH230" s="348" t="str">
        <f t="shared" si="286"/>
        <v/>
      </c>
      <c r="AI230" s="346"/>
      <c r="AJ230" s="346"/>
      <c r="AK230" s="347"/>
      <c r="AL230" s="349" t="str">
        <f t="shared" si="287"/>
        <v/>
      </c>
      <c r="AM230" s="348" t="str">
        <f t="shared" si="288"/>
        <v/>
      </c>
      <c r="AN230" s="350" t="str">
        <f t="shared" si="289"/>
        <v/>
      </c>
      <c r="AO230" s="346"/>
      <c r="AP230" s="346"/>
      <c r="AQ230" s="346" t="str">
        <f t="shared" si="290"/>
        <v/>
      </c>
      <c r="AR230" s="348" t="str">
        <f t="shared" si="291"/>
        <v/>
      </c>
      <c r="AS230" s="346"/>
      <c r="AT230" s="348" t="str">
        <f t="shared" si="292"/>
        <v/>
      </c>
      <c r="AU230" s="346"/>
      <c r="AV230" s="348" t="str">
        <f t="shared" si="293"/>
        <v/>
      </c>
      <c r="AW230" s="346"/>
      <c r="AX230" s="348" t="str">
        <f t="shared" si="294"/>
        <v/>
      </c>
      <c r="AY230" s="346"/>
      <c r="AZ230" s="348" t="str">
        <f t="shared" si="295"/>
        <v/>
      </c>
      <c r="BA230" s="351"/>
      <c r="BB230" s="348" t="str">
        <f t="shared" si="296"/>
        <v/>
      </c>
      <c r="BC230" s="350" t="str">
        <f t="shared" si="297"/>
        <v/>
      </c>
      <c r="BD230" s="350" t="str">
        <f t="shared" si="298"/>
        <v/>
      </c>
      <c r="BE230" s="360"/>
      <c r="BF230" s="361"/>
      <c r="BG230" s="362" t="str">
        <f t="shared" si="299"/>
        <v/>
      </c>
      <c r="BH230" s="354" t="str">
        <f t="shared" si="300"/>
        <v/>
      </c>
      <c r="BI230" s="350" t="str">
        <f t="shared" si="301"/>
        <v/>
      </c>
      <c r="BJ230" s="113" t="str">
        <f t="shared" si="302"/>
        <v/>
      </c>
      <c r="BK230" s="347" t="str">
        <f t="shared" si="303"/>
        <v/>
      </c>
      <c r="BR230" s="307"/>
      <c r="BS230" s="51" t="str">
        <f t="shared" si="304"/>
        <v/>
      </c>
      <c r="BT230" s="51" t="str">
        <f t="shared" si="305"/>
        <v/>
      </c>
      <c r="BU230" s="51" t="str">
        <f t="shared" si="306"/>
        <v/>
      </c>
      <c r="BV230" s="51" t="str">
        <f t="shared" si="307"/>
        <v/>
      </c>
      <c r="BW230" s="51" t="str">
        <f t="shared" si="308"/>
        <v/>
      </c>
      <c r="BX230" s="51" t="str">
        <f t="shared" si="309"/>
        <v/>
      </c>
      <c r="BY230" s="51" t="str">
        <f t="shared" si="310"/>
        <v/>
      </c>
      <c r="BZ230" s="51" t="str">
        <f t="shared" si="311"/>
        <v/>
      </c>
      <c r="CA230" s="51" t="str">
        <f t="shared" si="312"/>
        <v/>
      </c>
      <c r="CB230" s="51" t="str">
        <f t="shared" si="313"/>
        <v/>
      </c>
      <c r="CC230" s="51" t="str">
        <f t="shared" si="314"/>
        <v/>
      </c>
      <c r="CD230" s="51" t="str">
        <f t="shared" si="315"/>
        <v/>
      </c>
      <c r="CE230" s="51" t="str">
        <f t="shared" si="316"/>
        <v/>
      </c>
      <c r="CF230" s="51"/>
      <c r="CH230" s="53" t="str">
        <f t="shared" si="317"/>
        <v/>
      </c>
      <c r="CI230" s="53" t="str">
        <f t="shared" si="318"/>
        <v/>
      </c>
      <c r="CJ230" s="54" t="str">
        <f t="shared" si="319"/>
        <v/>
      </c>
      <c r="CK230" s="53" t="str">
        <f t="shared" si="320"/>
        <v/>
      </c>
      <c r="CL230" s="53" t="str">
        <f t="shared" si="321"/>
        <v/>
      </c>
      <c r="CM230" s="53" t="str">
        <f t="shared" si="322"/>
        <v/>
      </c>
      <c r="CN230" s="53" t="str">
        <f t="shared" si="323"/>
        <v/>
      </c>
      <c r="CO230" s="53" t="str">
        <f t="shared" si="324"/>
        <v/>
      </c>
      <c r="CP230" s="53" t="str">
        <f t="shared" si="325"/>
        <v/>
      </c>
      <c r="CQ230" s="53" t="str">
        <f t="shared" si="326"/>
        <v/>
      </c>
      <c r="CR230" s="53" t="str">
        <f t="shared" si="327"/>
        <v/>
      </c>
      <c r="CS230" s="53" t="str">
        <f t="shared" si="328"/>
        <v/>
      </c>
      <c r="CT230" s="53" t="str">
        <f t="shared" si="329"/>
        <v/>
      </c>
      <c r="CU230" s="53" t="str">
        <f t="shared" si="330"/>
        <v/>
      </c>
    </row>
    <row r="231" spans="1:99" ht="20.25" hidden="1" x14ac:dyDescent="0.3">
      <c r="A231" s="40"/>
      <c r="B231" s="95"/>
      <c r="C231" s="400"/>
      <c r="D231" s="40"/>
      <c r="E231" s="40"/>
      <c r="F231" s="43"/>
      <c r="G231" s="40"/>
      <c r="H231" s="397"/>
      <c r="I231" s="397"/>
      <c r="J231" s="296" t="str">
        <f t="shared" si="265"/>
        <v/>
      </c>
      <c r="K231" s="297" t="str">
        <f t="shared" si="266"/>
        <v/>
      </c>
      <c r="L231" s="298" t="str">
        <f t="shared" si="267"/>
        <v/>
      </c>
      <c r="M231" s="297" t="str">
        <f t="shared" si="268"/>
        <v/>
      </c>
      <c r="N231" s="298" t="str">
        <f t="shared" si="269"/>
        <v/>
      </c>
      <c r="O231" s="297" t="str">
        <f t="shared" si="270"/>
        <v/>
      </c>
      <c r="P231" s="298" t="str">
        <f t="shared" si="271"/>
        <v/>
      </c>
      <c r="Q231" s="299" t="str">
        <f t="shared" si="272"/>
        <v/>
      </c>
      <c r="R231" s="300" t="str">
        <f t="shared" si="273"/>
        <v/>
      </c>
      <c r="S231" s="299" t="str">
        <f t="shared" si="274"/>
        <v/>
      </c>
      <c r="T231" s="298" t="str">
        <f t="shared" si="275"/>
        <v/>
      </c>
      <c r="U231" s="299" t="str">
        <f t="shared" si="276"/>
        <v/>
      </c>
      <c r="V231" s="300" t="str">
        <f t="shared" si="277"/>
        <v/>
      </c>
      <c r="W231" s="299" t="str">
        <f t="shared" si="278"/>
        <v/>
      </c>
      <c r="X231" s="300" t="str">
        <f t="shared" si="279"/>
        <v/>
      </c>
      <c r="Y231" s="299" t="str">
        <f t="shared" si="280"/>
        <v/>
      </c>
      <c r="Z231" s="300" t="str">
        <f t="shared" si="281"/>
        <v/>
      </c>
      <c r="AA231" s="298" t="str">
        <f t="shared" si="282"/>
        <v/>
      </c>
      <c r="AB231" s="97" t="str">
        <f t="shared" si="283"/>
        <v/>
      </c>
      <c r="AC231" s="143" t="str">
        <f t="shared" si="284"/>
        <v/>
      </c>
      <c r="AD231" s="42" t="str">
        <f t="shared" si="285"/>
        <v/>
      </c>
      <c r="AE231" s="346"/>
      <c r="AF231" s="346"/>
      <c r="AG231" s="347"/>
      <c r="AH231" s="348" t="str">
        <f t="shared" si="286"/>
        <v/>
      </c>
      <c r="AI231" s="346"/>
      <c r="AJ231" s="346"/>
      <c r="AK231" s="347"/>
      <c r="AL231" s="349" t="str">
        <f t="shared" si="287"/>
        <v/>
      </c>
      <c r="AM231" s="348" t="str">
        <f t="shared" si="288"/>
        <v/>
      </c>
      <c r="AN231" s="350" t="str">
        <f t="shared" si="289"/>
        <v/>
      </c>
      <c r="AO231" s="346"/>
      <c r="AP231" s="346"/>
      <c r="AQ231" s="346" t="str">
        <f t="shared" si="290"/>
        <v/>
      </c>
      <c r="AR231" s="348" t="str">
        <f t="shared" si="291"/>
        <v/>
      </c>
      <c r="AS231" s="346"/>
      <c r="AT231" s="348" t="str">
        <f t="shared" si="292"/>
        <v/>
      </c>
      <c r="AU231" s="346"/>
      <c r="AV231" s="348" t="str">
        <f t="shared" si="293"/>
        <v/>
      </c>
      <c r="AW231" s="346"/>
      <c r="AX231" s="348" t="str">
        <f t="shared" si="294"/>
        <v/>
      </c>
      <c r="AY231" s="346"/>
      <c r="AZ231" s="348" t="str">
        <f t="shared" si="295"/>
        <v/>
      </c>
      <c r="BA231" s="351"/>
      <c r="BB231" s="348" t="str">
        <f t="shared" si="296"/>
        <v/>
      </c>
      <c r="BC231" s="350" t="str">
        <f t="shared" si="297"/>
        <v/>
      </c>
      <c r="BD231" s="350" t="str">
        <f t="shared" si="298"/>
        <v/>
      </c>
      <c r="BE231" s="360"/>
      <c r="BF231" s="361"/>
      <c r="BG231" s="362" t="str">
        <f t="shared" si="299"/>
        <v/>
      </c>
      <c r="BH231" s="354" t="str">
        <f t="shared" si="300"/>
        <v/>
      </c>
      <c r="BI231" s="350" t="str">
        <f t="shared" si="301"/>
        <v/>
      </c>
      <c r="BJ231" s="113" t="str">
        <f t="shared" si="302"/>
        <v/>
      </c>
      <c r="BK231" s="347" t="str">
        <f t="shared" si="303"/>
        <v/>
      </c>
      <c r="BR231" s="307"/>
      <c r="BS231" s="51" t="str">
        <f t="shared" si="304"/>
        <v/>
      </c>
      <c r="BT231" s="51" t="str">
        <f t="shared" si="305"/>
        <v/>
      </c>
      <c r="BU231" s="51" t="str">
        <f t="shared" si="306"/>
        <v/>
      </c>
      <c r="BV231" s="51" t="str">
        <f t="shared" si="307"/>
        <v/>
      </c>
      <c r="BW231" s="51" t="str">
        <f t="shared" si="308"/>
        <v/>
      </c>
      <c r="BX231" s="51" t="str">
        <f t="shared" si="309"/>
        <v/>
      </c>
      <c r="BY231" s="51" t="str">
        <f t="shared" si="310"/>
        <v/>
      </c>
      <c r="BZ231" s="51" t="str">
        <f t="shared" si="311"/>
        <v/>
      </c>
      <c r="CA231" s="51" t="str">
        <f t="shared" si="312"/>
        <v/>
      </c>
      <c r="CB231" s="51" t="str">
        <f t="shared" si="313"/>
        <v/>
      </c>
      <c r="CC231" s="51" t="str">
        <f t="shared" si="314"/>
        <v/>
      </c>
      <c r="CD231" s="51" t="str">
        <f t="shared" si="315"/>
        <v/>
      </c>
      <c r="CE231" s="51" t="str">
        <f t="shared" si="316"/>
        <v/>
      </c>
      <c r="CF231" s="51"/>
      <c r="CH231" s="53" t="str">
        <f t="shared" si="317"/>
        <v/>
      </c>
      <c r="CI231" s="53" t="str">
        <f t="shared" si="318"/>
        <v/>
      </c>
      <c r="CJ231" s="54" t="str">
        <f t="shared" si="319"/>
        <v/>
      </c>
      <c r="CK231" s="53" t="str">
        <f t="shared" si="320"/>
        <v/>
      </c>
      <c r="CL231" s="53" t="str">
        <f t="shared" si="321"/>
        <v/>
      </c>
      <c r="CM231" s="53" t="str">
        <f t="shared" si="322"/>
        <v/>
      </c>
      <c r="CN231" s="53" t="str">
        <f t="shared" si="323"/>
        <v/>
      </c>
      <c r="CO231" s="53" t="str">
        <f t="shared" si="324"/>
        <v/>
      </c>
      <c r="CP231" s="53" t="str">
        <f t="shared" si="325"/>
        <v/>
      </c>
      <c r="CQ231" s="53" t="str">
        <f t="shared" si="326"/>
        <v/>
      </c>
      <c r="CR231" s="53" t="str">
        <f t="shared" si="327"/>
        <v/>
      </c>
      <c r="CS231" s="53" t="str">
        <f t="shared" si="328"/>
        <v/>
      </c>
      <c r="CT231" s="53" t="str">
        <f t="shared" si="329"/>
        <v/>
      </c>
      <c r="CU231" s="53" t="str">
        <f t="shared" si="330"/>
        <v/>
      </c>
    </row>
    <row r="232" spans="1:99" ht="20.25" hidden="1" x14ac:dyDescent="0.3">
      <c r="A232" s="40"/>
      <c r="B232" s="95"/>
      <c r="C232" s="400"/>
      <c r="D232" s="40"/>
      <c r="E232" s="40"/>
      <c r="F232" s="43"/>
      <c r="G232" s="40"/>
      <c r="H232" s="397"/>
      <c r="I232" s="397"/>
      <c r="J232" s="296" t="str">
        <f t="shared" si="265"/>
        <v/>
      </c>
      <c r="K232" s="297" t="str">
        <f t="shared" si="266"/>
        <v/>
      </c>
      <c r="L232" s="298" t="str">
        <f t="shared" si="267"/>
        <v/>
      </c>
      <c r="M232" s="297" t="str">
        <f t="shared" si="268"/>
        <v/>
      </c>
      <c r="N232" s="298" t="str">
        <f t="shared" si="269"/>
        <v/>
      </c>
      <c r="O232" s="297" t="str">
        <f t="shared" si="270"/>
        <v/>
      </c>
      <c r="P232" s="298" t="str">
        <f t="shared" si="271"/>
        <v/>
      </c>
      <c r="Q232" s="299" t="str">
        <f t="shared" si="272"/>
        <v/>
      </c>
      <c r="R232" s="300" t="str">
        <f t="shared" si="273"/>
        <v/>
      </c>
      <c r="S232" s="299" t="str">
        <f t="shared" si="274"/>
        <v/>
      </c>
      <c r="T232" s="298" t="str">
        <f t="shared" si="275"/>
        <v/>
      </c>
      <c r="U232" s="299" t="str">
        <f t="shared" si="276"/>
        <v/>
      </c>
      <c r="V232" s="300" t="str">
        <f t="shared" si="277"/>
        <v/>
      </c>
      <c r="W232" s="299" t="str">
        <f t="shared" si="278"/>
        <v/>
      </c>
      <c r="X232" s="300" t="str">
        <f t="shared" si="279"/>
        <v/>
      </c>
      <c r="Y232" s="299" t="str">
        <f t="shared" si="280"/>
        <v/>
      </c>
      <c r="Z232" s="300" t="str">
        <f t="shared" si="281"/>
        <v/>
      </c>
      <c r="AA232" s="298" t="str">
        <f t="shared" si="282"/>
        <v/>
      </c>
      <c r="AB232" s="97" t="str">
        <f t="shared" si="283"/>
        <v/>
      </c>
      <c r="AC232" s="143" t="str">
        <f t="shared" si="284"/>
        <v/>
      </c>
      <c r="AD232" s="42" t="str">
        <f t="shared" si="285"/>
        <v/>
      </c>
      <c r="AE232" s="346"/>
      <c r="AF232" s="346"/>
      <c r="AG232" s="347"/>
      <c r="AH232" s="348" t="str">
        <f t="shared" si="286"/>
        <v/>
      </c>
      <c r="AI232" s="346"/>
      <c r="AJ232" s="346"/>
      <c r="AK232" s="347"/>
      <c r="AL232" s="349" t="str">
        <f t="shared" si="287"/>
        <v/>
      </c>
      <c r="AM232" s="348" t="str">
        <f t="shared" si="288"/>
        <v/>
      </c>
      <c r="AN232" s="350" t="str">
        <f t="shared" si="289"/>
        <v/>
      </c>
      <c r="AO232" s="346"/>
      <c r="AP232" s="346"/>
      <c r="AQ232" s="346" t="str">
        <f t="shared" si="290"/>
        <v/>
      </c>
      <c r="AR232" s="348" t="str">
        <f t="shared" si="291"/>
        <v/>
      </c>
      <c r="AS232" s="346"/>
      <c r="AT232" s="348" t="str">
        <f t="shared" si="292"/>
        <v/>
      </c>
      <c r="AU232" s="346"/>
      <c r="AV232" s="348" t="str">
        <f t="shared" si="293"/>
        <v/>
      </c>
      <c r="AW232" s="346"/>
      <c r="AX232" s="348" t="str">
        <f t="shared" si="294"/>
        <v/>
      </c>
      <c r="AY232" s="346"/>
      <c r="AZ232" s="348" t="str">
        <f t="shared" si="295"/>
        <v/>
      </c>
      <c r="BA232" s="351"/>
      <c r="BB232" s="348" t="str">
        <f t="shared" si="296"/>
        <v/>
      </c>
      <c r="BC232" s="350" t="str">
        <f t="shared" si="297"/>
        <v/>
      </c>
      <c r="BD232" s="350" t="str">
        <f t="shared" si="298"/>
        <v/>
      </c>
      <c r="BE232" s="360"/>
      <c r="BF232" s="361"/>
      <c r="BG232" s="362" t="str">
        <f t="shared" si="299"/>
        <v/>
      </c>
      <c r="BH232" s="354" t="str">
        <f t="shared" si="300"/>
        <v/>
      </c>
      <c r="BI232" s="350" t="str">
        <f t="shared" si="301"/>
        <v/>
      </c>
      <c r="BJ232" s="113" t="str">
        <f t="shared" si="302"/>
        <v/>
      </c>
      <c r="BK232" s="347" t="str">
        <f t="shared" si="303"/>
        <v/>
      </c>
      <c r="BR232" s="307"/>
      <c r="BS232" s="51" t="str">
        <f t="shared" si="304"/>
        <v/>
      </c>
      <c r="BT232" s="51" t="str">
        <f t="shared" si="305"/>
        <v/>
      </c>
      <c r="BU232" s="51" t="str">
        <f t="shared" si="306"/>
        <v/>
      </c>
      <c r="BV232" s="51" t="str">
        <f t="shared" si="307"/>
        <v/>
      </c>
      <c r="BW232" s="51" t="str">
        <f t="shared" si="308"/>
        <v/>
      </c>
      <c r="BX232" s="51" t="str">
        <f t="shared" si="309"/>
        <v/>
      </c>
      <c r="BY232" s="51" t="str">
        <f t="shared" si="310"/>
        <v/>
      </c>
      <c r="BZ232" s="51" t="str">
        <f t="shared" si="311"/>
        <v/>
      </c>
      <c r="CA232" s="51" t="str">
        <f t="shared" si="312"/>
        <v/>
      </c>
      <c r="CB232" s="51" t="str">
        <f t="shared" si="313"/>
        <v/>
      </c>
      <c r="CC232" s="51" t="str">
        <f t="shared" si="314"/>
        <v/>
      </c>
      <c r="CD232" s="51" t="str">
        <f t="shared" si="315"/>
        <v/>
      </c>
      <c r="CE232" s="51" t="str">
        <f t="shared" si="316"/>
        <v/>
      </c>
      <c r="CF232" s="51"/>
      <c r="CH232" s="53" t="str">
        <f t="shared" si="317"/>
        <v/>
      </c>
      <c r="CI232" s="53" t="str">
        <f t="shared" si="318"/>
        <v/>
      </c>
      <c r="CJ232" s="54" t="str">
        <f t="shared" si="319"/>
        <v/>
      </c>
      <c r="CK232" s="53" t="str">
        <f t="shared" si="320"/>
        <v/>
      </c>
      <c r="CL232" s="53" t="str">
        <f t="shared" si="321"/>
        <v/>
      </c>
      <c r="CM232" s="53" t="str">
        <f t="shared" si="322"/>
        <v/>
      </c>
      <c r="CN232" s="53" t="str">
        <f t="shared" si="323"/>
        <v/>
      </c>
      <c r="CO232" s="53" t="str">
        <f t="shared" si="324"/>
        <v/>
      </c>
      <c r="CP232" s="53" t="str">
        <f t="shared" si="325"/>
        <v/>
      </c>
      <c r="CQ232" s="53" t="str">
        <f t="shared" si="326"/>
        <v/>
      </c>
      <c r="CR232" s="53" t="str">
        <f t="shared" si="327"/>
        <v/>
      </c>
      <c r="CS232" s="53" t="str">
        <f t="shared" si="328"/>
        <v/>
      </c>
      <c r="CT232" s="53" t="str">
        <f t="shared" si="329"/>
        <v/>
      </c>
      <c r="CU232" s="53" t="str">
        <f t="shared" si="330"/>
        <v/>
      </c>
    </row>
    <row r="233" spans="1:99" ht="20.25" hidden="1" x14ac:dyDescent="0.3">
      <c r="A233" s="40"/>
      <c r="B233" s="95"/>
      <c r="C233" s="400"/>
      <c r="D233" s="40"/>
      <c r="E233" s="40"/>
      <c r="F233" s="43"/>
      <c r="G233" s="40"/>
      <c r="H233" s="397"/>
      <c r="I233" s="397"/>
      <c r="J233" s="296" t="str">
        <f t="shared" si="265"/>
        <v/>
      </c>
      <c r="K233" s="297" t="str">
        <f t="shared" si="266"/>
        <v/>
      </c>
      <c r="L233" s="298" t="str">
        <f t="shared" si="267"/>
        <v/>
      </c>
      <c r="M233" s="297" t="str">
        <f t="shared" si="268"/>
        <v/>
      </c>
      <c r="N233" s="298" t="str">
        <f t="shared" si="269"/>
        <v/>
      </c>
      <c r="O233" s="297" t="str">
        <f t="shared" si="270"/>
        <v/>
      </c>
      <c r="P233" s="298" t="str">
        <f t="shared" si="271"/>
        <v/>
      </c>
      <c r="Q233" s="299" t="str">
        <f t="shared" si="272"/>
        <v/>
      </c>
      <c r="R233" s="300" t="str">
        <f t="shared" si="273"/>
        <v/>
      </c>
      <c r="S233" s="299" t="str">
        <f t="shared" si="274"/>
        <v/>
      </c>
      <c r="T233" s="298" t="str">
        <f t="shared" si="275"/>
        <v/>
      </c>
      <c r="U233" s="299" t="str">
        <f t="shared" si="276"/>
        <v/>
      </c>
      <c r="V233" s="300" t="str">
        <f t="shared" si="277"/>
        <v/>
      </c>
      <c r="W233" s="299" t="str">
        <f t="shared" si="278"/>
        <v/>
      </c>
      <c r="X233" s="300" t="str">
        <f t="shared" si="279"/>
        <v/>
      </c>
      <c r="Y233" s="299" t="str">
        <f t="shared" si="280"/>
        <v/>
      </c>
      <c r="Z233" s="300" t="str">
        <f t="shared" si="281"/>
        <v/>
      </c>
      <c r="AA233" s="298" t="str">
        <f t="shared" si="282"/>
        <v/>
      </c>
      <c r="AB233" s="97" t="str">
        <f t="shared" si="283"/>
        <v/>
      </c>
      <c r="AC233" s="143" t="str">
        <f t="shared" si="284"/>
        <v/>
      </c>
      <c r="AD233" s="42" t="str">
        <f t="shared" si="285"/>
        <v/>
      </c>
      <c r="AE233" s="346"/>
      <c r="AF233" s="346"/>
      <c r="AG233" s="347"/>
      <c r="AH233" s="348" t="str">
        <f t="shared" si="286"/>
        <v/>
      </c>
      <c r="AI233" s="346"/>
      <c r="AJ233" s="346"/>
      <c r="AK233" s="347"/>
      <c r="AL233" s="349" t="str">
        <f t="shared" si="287"/>
        <v/>
      </c>
      <c r="AM233" s="348" t="str">
        <f t="shared" si="288"/>
        <v/>
      </c>
      <c r="AN233" s="350" t="str">
        <f t="shared" si="289"/>
        <v/>
      </c>
      <c r="AO233" s="346"/>
      <c r="AP233" s="346"/>
      <c r="AQ233" s="346" t="str">
        <f t="shared" si="290"/>
        <v/>
      </c>
      <c r="AR233" s="348" t="str">
        <f t="shared" si="291"/>
        <v/>
      </c>
      <c r="AS233" s="346"/>
      <c r="AT233" s="348" t="str">
        <f t="shared" si="292"/>
        <v/>
      </c>
      <c r="AU233" s="346"/>
      <c r="AV233" s="348" t="str">
        <f t="shared" si="293"/>
        <v/>
      </c>
      <c r="AW233" s="346"/>
      <c r="AX233" s="348" t="str">
        <f t="shared" si="294"/>
        <v/>
      </c>
      <c r="AY233" s="346"/>
      <c r="AZ233" s="348" t="str">
        <f t="shared" si="295"/>
        <v/>
      </c>
      <c r="BA233" s="351"/>
      <c r="BB233" s="348" t="str">
        <f t="shared" si="296"/>
        <v/>
      </c>
      <c r="BC233" s="350" t="str">
        <f t="shared" si="297"/>
        <v/>
      </c>
      <c r="BD233" s="350" t="str">
        <f t="shared" si="298"/>
        <v/>
      </c>
      <c r="BE233" s="360"/>
      <c r="BF233" s="361"/>
      <c r="BG233" s="362" t="str">
        <f t="shared" si="299"/>
        <v/>
      </c>
      <c r="BH233" s="354" t="str">
        <f t="shared" si="300"/>
        <v/>
      </c>
      <c r="BI233" s="350" t="str">
        <f t="shared" si="301"/>
        <v/>
      </c>
      <c r="BJ233" s="113" t="str">
        <f t="shared" si="302"/>
        <v/>
      </c>
      <c r="BK233" s="347" t="str">
        <f t="shared" si="303"/>
        <v/>
      </c>
      <c r="BR233" s="307"/>
      <c r="BS233" s="51" t="str">
        <f t="shared" si="304"/>
        <v/>
      </c>
      <c r="BT233" s="51" t="str">
        <f t="shared" si="305"/>
        <v/>
      </c>
      <c r="BU233" s="51" t="str">
        <f t="shared" si="306"/>
        <v/>
      </c>
      <c r="BV233" s="51" t="str">
        <f t="shared" si="307"/>
        <v/>
      </c>
      <c r="BW233" s="51" t="str">
        <f t="shared" si="308"/>
        <v/>
      </c>
      <c r="BX233" s="51" t="str">
        <f t="shared" si="309"/>
        <v/>
      </c>
      <c r="BY233" s="51" t="str">
        <f t="shared" si="310"/>
        <v/>
      </c>
      <c r="BZ233" s="51" t="str">
        <f t="shared" si="311"/>
        <v/>
      </c>
      <c r="CA233" s="51" t="str">
        <f t="shared" si="312"/>
        <v/>
      </c>
      <c r="CB233" s="51" t="str">
        <f t="shared" si="313"/>
        <v/>
      </c>
      <c r="CC233" s="51" t="str">
        <f t="shared" si="314"/>
        <v/>
      </c>
      <c r="CD233" s="51" t="str">
        <f t="shared" si="315"/>
        <v/>
      </c>
      <c r="CE233" s="51" t="str">
        <f t="shared" si="316"/>
        <v/>
      </c>
      <c r="CF233" s="51"/>
      <c r="CH233" s="53" t="str">
        <f t="shared" si="317"/>
        <v/>
      </c>
      <c r="CI233" s="53" t="str">
        <f t="shared" si="318"/>
        <v/>
      </c>
      <c r="CJ233" s="54" t="str">
        <f t="shared" si="319"/>
        <v/>
      </c>
      <c r="CK233" s="53" t="str">
        <f t="shared" si="320"/>
        <v/>
      </c>
      <c r="CL233" s="53" t="str">
        <f t="shared" si="321"/>
        <v/>
      </c>
      <c r="CM233" s="53" t="str">
        <f t="shared" si="322"/>
        <v/>
      </c>
      <c r="CN233" s="53" t="str">
        <f t="shared" si="323"/>
        <v/>
      </c>
      <c r="CO233" s="53" t="str">
        <f t="shared" si="324"/>
        <v/>
      </c>
      <c r="CP233" s="53" t="str">
        <f t="shared" si="325"/>
        <v/>
      </c>
      <c r="CQ233" s="53" t="str">
        <f t="shared" si="326"/>
        <v/>
      </c>
      <c r="CR233" s="53" t="str">
        <f t="shared" si="327"/>
        <v/>
      </c>
      <c r="CS233" s="53" t="str">
        <f t="shared" si="328"/>
        <v/>
      </c>
      <c r="CT233" s="53" t="str">
        <f t="shared" si="329"/>
        <v/>
      </c>
      <c r="CU233" s="53" t="str">
        <f t="shared" si="330"/>
        <v/>
      </c>
    </row>
    <row r="234" spans="1:99" ht="20.25" hidden="1" x14ac:dyDescent="0.3">
      <c r="A234" s="40"/>
      <c r="B234" s="95"/>
      <c r="C234" s="400"/>
      <c r="D234" s="40"/>
      <c r="E234" s="40"/>
      <c r="F234" s="43"/>
      <c r="G234" s="40"/>
      <c r="H234" s="397"/>
      <c r="I234" s="397"/>
      <c r="J234" s="296" t="str">
        <f t="shared" si="265"/>
        <v/>
      </c>
      <c r="K234" s="297" t="str">
        <f t="shared" si="266"/>
        <v/>
      </c>
      <c r="L234" s="298" t="str">
        <f t="shared" si="267"/>
        <v/>
      </c>
      <c r="M234" s="297" t="str">
        <f t="shared" si="268"/>
        <v/>
      </c>
      <c r="N234" s="298" t="str">
        <f t="shared" si="269"/>
        <v/>
      </c>
      <c r="O234" s="297" t="str">
        <f t="shared" si="270"/>
        <v/>
      </c>
      <c r="P234" s="298" t="str">
        <f t="shared" si="271"/>
        <v/>
      </c>
      <c r="Q234" s="299" t="str">
        <f t="shared" si="272"/>
        <v/>
      </c>
      <c r="R234" s="300" t="str">
        <f t="shared" si="273"/>
        <v/>
      </c>
      <c r="S234" s="299" t="str">
        <f t="shared" si="274"/>
        <v/>
      </c>
      <c r="T234" s="298" t="str">
        <f t="shared" si="275"/>
        <v/>
      </c>
      <c r="U234" s="299" t="str">
        <f t="shared" si="276"/>
        <v/>
      </c>
      <c r="V234" s="300" t="str">
        <f t="shared" si="277"/>
        <v/>
      </c>
      <c r="W234" s="299" t="str">
        <f t="shared" si="278"/>
        <v/>
      </c>
      <c r="X234" s="300" t="str">
        <f t="shared" si="279"/>
        <v/>
      </c>
      <c r="Y234" s="299" t="str">
        <f t="shared" si="280"/>
        <v/>
      </c>
      <c r="Z234" s="300" t="str">
        <f t="shared" si="281"/>
        <v/>
      </c>
      <c r="AA234" s="298" t="str">
        <f t="shared" si="282"/>
        <v/>
      </c>
      <c r="AB234" s="97" t="str">
        <f t="shared" si="283"/>
        <v/>
      </c>
      <c r="AC234" s="143" t="str">
        <f t="shared" si="284"/>
        <v/>
      </c>
      <c r="AD234" s="42" t="str">
        <f t="shared" si="285"/>
        <v/>
      </c>
      <c r="AE234" s="346"/>
      <c r="AF234" s="346"/>
      <c r="AG234" s="347"/>
      <c r="AH234" s="348" t="str">
        <f t="shared" si="286"/>
        <v/>
      </c>
      <c r="AI234" s="346"/>
      <c r="AJ234" s="346"/>
      <c r="AK234" s="347"/>
      <c r="AL234" s="349" t="str">
        <f t="shared" si="287"/>
        <v/>
      </c>
      <c r="AM234" s="348" t="str">
        <f t="shared" si="288"/>
        <v/>
      </c>
      <c r="AN234" s="350" t="str">
        <f t="shared" si="289"/>
        <v/>
      </c>
      <c r="AO234" s="346"/>
      <c r="AP234" s="346"/>
      <c r="AQ234" s="346" t="str">
        <f t="shared" si="290"/>
        <v/>
      </c>
      <c r="AR234" s="348" t="str">
        <f t="shared" si="291"/>
        <v/>
      </c>
      <c r="AS234" s="346"/>
      <c r="AT234" s="348" t="str">
        <f t="shared" si="292"/>
        <v/>
      </c>
      <c r="AU234" s="346"/>
      <c r="AV234" s="348" t="str">
        <f t="shared" si="293"/>
        <v/>
      </c>
      <c r="AW234" s="346"/>
      <c r="AX234" s="348" t="str">
        <f t="shared" si="294"/>
        <v/>
      </c>
      <c r="AY234" s="346"/>
      <c r="AZ234" s="348" t="str">
        <f t="shared" si="295"/>
        <v/>
      </c>
      <c r="BA234" s="351"/>
      <c r="BB234" s="348" t="str">
        <f t="shared" si="296"/>
        <v/>
      </c>
      <c r="BC234" s="350" t="str">
        <f t="shared" si="297"/>
        <v/>
      </c>
      <c r="BD234" s="350" t="str">
        <f t="shared" si="298"/>
        <v/>
      </c>
      <c r="BE234" s="360"/>
      <c r="BF234" s="361"/>
      <c r="BG234" s="362" t="str">
        <f t="shared" si="299"/>
        <v/>
      </c>
      <c r="BH234" s="354" t="str">
        <f t="shared" si="300"/>
        <v/>
      </c>
      <c r="BI234" s="350" t="str">
        <f t="shared" si="301"/>
        <v/>
      </c>
      <c r="BJ234" s="113" t="str">
        <f t="shared" si="302"/>
        <v/>
      </c>
      <c r="BK234" s="347" t="str">
        <f t="shared" si="303"/>
        <v/>
      </c>
      <c r="BR234" s="307"/>
      <c r="BS234" s="51" t="str">
        <f t="shared" si="304"/>
        <v/>
      </c>
      <c r="BT234" s="51" t="str">
        <f t="shared" si="305"/>
        <v/>
      </c>
      <c r="BU234" s="51" t="str">
        <f t="shared" si="306"/>
        <v/>
      </c>
      <c r="BV234" s="51" t="str">
        <f t="shared" si="307"/>
        <v/>
      </c>
      <c r="BW234" s="51" t="str">
        <f t="shared" si="308"/>
        <v/>
      </c>
      <c r="BX234" s="51" t="str">
        <f t="shared" si="309"/>
        <v/>
      </c>
      <c r="BY234" s="51" t="str">
        <f t="shared" si="310"/>
        <v/>
      </c>
      <c r="BZ234" s="51" t="str">
        <f t="shared" si="311"/>
        <v/>
      </c>
      <c r="CA234" s="51" t="str">
        <f t="shared" si="312"/>
        <v/>
      </c>
      <c r="CB234" s="51" t="str">
        <f t="shared" si="313"/>
        <v/>
      </c>
      <c r="CC234" s="51" t="str">
        <f t="shared" si="314"/>
        <v/>
      </c>
      <c r="CD234" s="51" t="str">
        <f t="shared" si="315"/>
        <v/>
      </c>
      <c r="CE234" s="51" t="str">
        <f t="shared" si="316"/>
        <v/>
      </c>
      <c r="CF234" s="51"/>
      <c r="CH234" s="53" t="str">
        <f t="shared" si="317"/>
        <v/>
      </c>
      <c r="CI234" s="53" t="str">
        <f t="shared" si="318"/>
        <v/>
      </c>
      <c r="CJ234" s="54" t="str">
        <f t="shared" si="319"/>
        <v/>
      </c>
      <c r="CK234" s="53" t="str">
        <f t="shared" si="320"/>
        <v/>
      </c>
      <c r="CL234" s="53" t="str">
        <f t="shared" si="321"/>
        <v/>
      </c>
      <c r="CM234" s="53" t="str">
        <f t="shared" si="322"/>
        <v/>
      </c>
      <c r="CN234" s="53" t="str">
        <f t="shared" si="323"/>
        <v/>
      </c>
      <c r="CO234" s="53" t="str">
        <f t="shared" si="324"/>
        <v/>
      </c>
      <c r="CP234" s="53" t="str">
        <f t="shared" si="325"/>
        <v/>
      </c>
      <c r="CQ234" s="53" t="str">
        <f t="shared" si="326"/>
        <v/>
      </c>
      <c r="CR234" s="53" t="str">
        <f t="shared" si="327"/>
        <v/>
      </c>
      <c r="CS234" s="53" t="str">
        <f t="shared" si="328"/>
        <v/>
      </c>
      <c r="CT234" s="53" t="str">
        <f t="shared" si="329"/>
        <v/>
      </c>
      <c r="CU234" s="53" t="str">
        <f t="shared" si="330"/>
        <v/>
      </c>
    </row>
    <row r="235" spans="1:99" ht="20.25" hidden="1" x14ac:dyDescent="0.3">
      <c r="A235" s="40"/>
      <c r="B235" s="95"/>
      <c r="C235" s="400"/>
      <c r="D235" s="40"/>
      <c r="E235" s="40"/>
      <c r="F235" s="43"/>
      <c r="G235" s="40"/>
      <c r="H235" s="397"/>
      <c r="I235" s="397"/>
      <c r="J235" s="296" t="str">
        <f t="shared" si="265"/>
        <v/>
      </c>
      <c r="K235" s="297" t="str">
        <f t="shared" si="266"/>
        <v/>
      </c>
      <c r="L235" s="298" t="str">
        <f t="shared" si="267"/>
        <v/>
      </c>
      <c r="M235" s="297" t="str">
        <f t="shared" si="268"/>
        <v/>
      </c>
      <c r="N235" s="298" t="str">
        <f t="shared" si="269"/>
        <v/>
      </c>
      <c r="O235" s="297" t="str">
        <f t="shared" si="270"/>
        <v/>
      </c>
      <c r="P235" s="298" t="str">
        <f t="shared" si="271"/>
        <v/>
      </c>
      <c r="Q235" s="299" t="str">
        <f t="shared" si="272"/>
        <v/>
      </c>
      <c r="R235" s="300" t="str">
        <f t="shared" si="273"/>
        <v/>
      </c>
      <c r="S235" s="299" t="str">
        <f t="shared" si="274"/>
        <v/>
      </c>
      <c r="T235" s="298" t="str">
        <f t="shared" si="275"/>
        <v/>
      </c>
      <c r="U235" s="299" t="str">
        <f t="shared" si="276"/>
        <v/>
      </c>
      <c r="V235" s="300" t="str">
        <f t="shared" si="277"/>
        <v/>
      </c>
      <c r="W235" s="299" t="str">
        <f t="shared" si="278"/>
        <v/>
      </c>
      <c r="X235" s="300" t="str">
        <f t="shared" si="279"/>
        <v/>
      </c>
      <c r="Y235" s="299" t="str">
        <f t="shared" si="280"/>
        <v/>
      </c>
      <c r="Z235" s="300" t="str">
        <f t="shared" si="281"/>
        <v/>
      </c>
      <c r="AA235" s="298" t="str">
        <f t="shared" si="282"/>
        <v/>
      </c>
      <c r="AB235" s="97" t="str">
        <f t="shared" si="283"/>
        <v/>
      </c>
      <c r="AC235" s="143" t="str">
        <f t="shared" si="284"/>
        <v/>
      </c>
      <c r="AD235" s="42" t="str">
        <f t="shared" si="285"/>
        <v/>
      </c>
      <c r="AE235" s="346"/>
      <c r="AF235" s="346"/>
      <c r="AG235" s="347"/>
      <c r="AH235" s="348" t="str">
        <f t="shared" si="286"/>
        <v/>
      </c>
      <c r="AI235" s="346"/>
      <c r="AJ235" s="346"/>
      <c r="AK235" s="347"/>
      <c r="AL235" s="349" t="str">
        <f t="shared" si="287"/>
        <v/>
      </c>
      <c r="AM235" s="348" t="str">
        <f t="shared" si="288"/>
        <v/>
      </c>
      <c r="AN235" s="350" t="str">
        <f t="shared" si="289"/>
        <v/>
      </c>
      <c r="AO235" s="346"/>
      <c r="AP235" s="346"/>
      <c r="AQ235" s="346" t="str">
        <f t="shared" si="290"/>
        <v/>
      </c>
      <c r="AR235" s="348" t="str">
        <f t="shared" si="291"/>
        <v/>
      </c>
      <c r="AS235" s="346"/>
      <c r="AT235" s="348" t="str">
        <f t="shared" si="292"/>
        <v/>
      </c>
      <c r="AU235" s="346"/>
      <c r="AV235" s="348" t="str">
        <f t="shared" si="293"/>
        <v/>
      </c>
      <c r="AW235" s="346"/>
      <c r="AX235" s="348" t="str">
        <f t="shared" si="294"/>
        <v/>
      </c>
      <c r="AY235" s="346"/>
      <c r="AZ235" s="348" t="str">
        <f t="shared" si="295"/>
        <v/>
      </c>
      <c r="BA235" s="351"/>
      <c r="BB235" s="348" t="str">
        <f t="shared" si="296"/>
        <v/>
      </c>
      <c r="BC235" s="350" t="str">
        <f t="shared" si="297"/>
        <v/>
      </c>
      <c r="BD235" s="350" t="str">
        <f t="shared" si="298"/>
        <v/>
      </c>
      <c r="BE235" s="360"/>
      <c r="BF235" s="361"/>
      <c r="BG235" s="362" t="str">
        <f t="shared" si="299"/>
        <v/>
      </c>
      <c r="BH235" s="354" t="str">
        <f t="shared" si="300"/>
        <v/>
      </c>
      <c r="BI235" s="350" t="str">
        <f t="shared" si="301"/>
        <v/>
      </c>
      <c r="BJ235" s="113" t="str">
        <f t="shared" si="302"/>
        <v/>
      </c>
      <c r="BK235" s="347" t="str">
        <f t="shared" si="303"/>
        <v/>
      </c>
      <c r="BR235" s="307"/>
      <c r="BS235" s="51" t="str">
        <f t="shared" si="304"/>
        <v/>
      </c>
      <c r="BT235" s="51" t="str">
        <f t="shared" si="305"/>
        <v/>
      </c>
      <c r="BU235" s="51" t="str">
        <f t="shared" si="306"/>
        <v/>
      </c>
      <c r="BV235" s="51" t="str">
        <f t="shared" si="307"/>
        <v/>
      </c>
      <c r="BW235" s="51" t="str">
        <f t="shared" si="308"/>
        <v/>
      </c>
      <c r="BX235" s="51" t="str">
        <f t="shared" si="309"/>
        <v/>
      </c>
      <c r="BY235" s="51" t="str">
        <f t="shared" si="310"/>
        <v/>
      </c>
      <c r="BZ235" s="51" t="str">
        <f t="shared" si="311"/>
        <v/>
      </c>
      <c r="CA235" s="51" t="str">
        <f t="shared" si="312"/>
        <v/>
      </c>
      <c r="CB235" s="51" t="str">
        <f t="shared" si="313"/>
        <v/>
      </c>
      <c r="CC235" s="51" t="str">
        <f t="shared" si="314"/>
        <v/>
      </c>
      <c r="CD235" s="51" t="str">
        <f t="shared" si="315"/>
        <v/>
      </c>
      <c r="CE235" s="51" t="str">
        <f t="shared" si="316"/>
        <v/>
      </c>
      <c r="CF235" s="51"/>
      <c r="CH235" s="53" t="str">
        <f t="shared" si="317"/>
        <v/>
      </c>
      <c r="CI235" s="53" t="str">
        <f t="shared" si="318"/>
        <v/>
      </c>
      <c r="CJ235" s="54" t="str">
        <f t="shared" si="319"/>
        <v/>
      </c>
      <c r="CK235" s="53" t="str">
        <f t="shared" si="320"/>
        <v/>
      </c>
      <c r="CL235" s="53" t="str">
        <f t="shared" si="321"/>
        <v/>
      </c>
      <c r="CM235" s="53" t="str">
        <f t="shared" si="322"/>
        <v/>
      </c>
      <c r="CN235" s="53" t="str">
        <f t="shared" si="323"/>
        <v/>
      </c>
      <c r="CO235" s="53" t="str">
        <f t="shared" si="324"/>
        <v/>
      </c>
      <c r="CP235" s="53" t="str">
        <f t="shared" si="325"/>
        <v/>
      </c>
      <c r="CQ235" s="53" t="str">
        <f t="shared" si="326"/>
        <v/>
      </c>
      <c r="CR235" s="53" t="str">
        <f t="shared" si="327"/>
        <v/>
      </c>
      <c r="CS235" s="53" t="str">
        <f t="shared" si="328"/>
        <v/>
      </c>
      <c r="CT235" s="53" t="str">
        <f t="shared" si="329"/>
        <v/>
      </c>
      <c r="CU235" s="53" t="str">
        <f t="shared" si="330"/>
        <v/>
      </c>
    </row>
    <row r="236" spans="1:99" ht="20.25" hidden="1" x14ac:dyDescent="0.3">
      <c r="A236" s="40"/>
      <c r="B236" s="95"/>
      <c r="C236" s="400"/>
      <c r="D236" s="40"/>
      <c r="E236" s="40"/>
      <c r="F236" s="43"/>
      <c r="G236" s="40"/>
      <c r="H236" s="397"/>
      <c r="I236" s="397"/>
      <c r="J236" s="296" t="str">
        <f t="shared" si="265"/>
        <v/>
      </c>
      <c r="K236" s="297" t="str">
        <f t="shared" si="266"/>
        <v/>
      </c>
      <c r="L236" s="298" t="str">
        <f t="shared" si="267"/>
        <v/>
      </c>
      <c r="M236" s="297" t="str">
        <f t="shared" si="268"/>
        <v/>
      </c>
      <c r="N236" s="298" t="str">
        <f t="shared" si="269"/>
        <v/>
      </c>
      <c r="O236" s="297" t="str">
        <f t="shared" si="270"/>
        <v/>
      </c>
      <c r="P236" s="298" t="str">
        <f t="shared" si="271"/>
        <v/>
      </c>
      <c r="Q236" s="299" t="str">
        <f t="shared" si="272"/>
        <v/>
      </c>
      <c r="R236" s="300" t="str">
        <f t="shared" si="273"/>
        <v/>
      </c>
      <c r="S236" s="299" t="str">
        <f t="shared" si="274"/>
        <v/>
      </c>
      <c r="T236" s="298" t="str">
        <f t="shared" si="275"/>
        <v/>
      </c>
      <c r="U236" s="299" t="str">
        <f t="shared" si="276"/>
        <v/>
      </c>
      <c r="V236" s="300" t="str">
        <f t="shared" si="277"/>
        <v/>
      </c>
      <c r="W236" s="299" t="str">
        <f t="shared" si="278"/>
        <v/>
      </c>
      <c r="X236" s="300" t="str">
        <f t="shared" si="279"/>
        <v/>
      </c>
      <c r="Y236" s="299" t="str">
        <f t="shared" si="280"/>
        <v/>
      </c>
      <c r="Z236" s="300" t="str">
        <f t="shared" si="281"/>
        <v/>
      </c>
      <c r="AA236" s="298" t="str">
        <f t="shared" si="282"/>
        <v/>
      </c>
      <c r="AB236" s="97" t="str">
        <f t="shared" si="283"/>
        <v/>
      </c>
      <c r="AC236" s="143" t="str">
        <f t="shared" si="284"/>
        <v/>
      </c>
      <c r="AD236" s="42" t="str">
        <f t="shared" si="285"/>
        <v/>
      </c>
      <c r="AE236" s="346"/>
      <c r="AF236" s="346"/>
      <c r="AG236" s="347"/>
      <c r="AH236" s="348" t="str">
        <f t="shared" si="286"/>
        <v/>
      </c>
      <c r="AI236" s="346"/>
      <c r="AJ236" s="346"/>
      <c r="AK236" s="347"/>
      <c r="AL236" s="349" t="str">
        <f t="shared" si="287"/>
        <v/>
      </c>
      <c r="AM236" s="348" t="str">
        <f t="shared" si="288"/>
        <v/>
      </c>
      <c r="AN236" s="350" t="str">
        <f t="shared" si="289"/>
        <v/>
      </c>
      <c r="AO236" s="346"/>
      <c r="AP236" s="346"/>
      <c r="AQ236" s="346" t="str">
        <f t="shared" si="290"/>
        <v/>
      </c>
      <c r="AR236" s="348" t="str">
        <f t="shared" si="291"/>
        <v/>
      </c>
      <c r="AS236" s="346"/>
      <c r="AT236" s="348" t="str">
        <f t="shared" si="292"/>
        <v/>
      </c>
      <c r="AU236" s="346"/>
      <c r="AV236" s="348" t="str">
        <f t="shared" si="293"/>
        <v/>
      </c>
      <c r="AW236" s="346"/>
      <c r="AX236" s="348" t="str">
        <f t="shared" si="294"/>
        <v/>
      </c>
      <c r="AY236" s="346"/>
      <c r="AZ236" s="348" t="str">
        <f t="shared" si="295"/>
        <v/>
      </c>
      <c r="BA236" s="351"/>
      <c r="BB236" s="348" t="str">
        <f t="shared" si="296"/>
        <v/>
      </c>
      <c r="BC236" s="350" t="str">
        <f t="shared" si="297"/>
        <v/>
      </c>
      <c r="BD236" s="350" t="str">
        <f t="shared" si="298"/>
        <v/>
      </c>
      <c r="BE236" s="360"/>
      <c r="BF236" s="361"/>
      <c r="BG236" s="362" t="str">
        <f t="shared" si="299"/>
        <v/>
      </c>
      <c r="BH236" s="354" t="str">
        <f t="shared" si="300"/>
        <v/>
      </c>
      <c r="BI236" s="350" t="str">
        <f t="shared" si="301"/>
        <v/>
      </c>
      <c r="BJ236" s="113" t="str">
        <f t="shared" si="302"/>
        <v/>
      </c>
      <c r="BK236" s="347" t="str">
        <f t="shared" si="303"/>
        <v/>
      </c>
      <c r="BR236" s="307"/>
      <c r="BS236" s="51" t="str">
        <f t="shared" si="304"/>
        <v/>
      </c>
      <c r="BT236" s="51" t="str">
        <f t="shared" si="305"/>
        <v/>
      </c>
      <c r="BU236" s="51" t="str">
        <f t="shared" si="306"/>
        <v/>
      </c>
      <c r="BV236" s="51" t="str">
        <f t="shared" si="307"/>
        <v/>
      </c>
      <c r="BW236" s="51" t="str">
        <f t="shared" si="308"/>
        <v/>
      </c>
      <c r="BX236" s="51" t="str">
        <f t="shared" si="309"/>
        <v/>
      </c>
      <c r="BY236" s="51" t="str">
        <f t="shared" si="310"/>
        <v/>
      </c>
      <c r="BZ236" s="51" t="str">
        <f t="shared" si="311"/>
        <v/>
      </c>
      <c r="CA236" s="51" t="str">
        <f t="shared" si="312"/>
        <v/>
      </c>
      <c r="CB236" s="51" t="str">
        <f t="shared" si="313"/>
        <v/>
      </c>
      <c r="CC236" s="51" t="str">
        <f t="shared" si="314"/>
        <v/>
      </c>
      <c r="CD236" s="51" t="str">
        <f t="shared" si="315"/>
        <v/>
      </c>
      <c r="CE236" s="51" t="str">
        <f t="shared" si="316"/>
        <v/>
      </c>
      <c r="CF236" s="51"/>
      <c r="CH236" s="53" t="str">
        <f t="shared" si="317"/>
        <v/>
      </c>
      <c r="CI236" s="53" t="str">
        <f t="shared" si="318"/>
        <v/>
      </c>
      <c r="CJ236" s="54" t="str">
        <f t="shared" si="319"/>
        <v/>
      </c>
      <c r="CK236" s="53" t="str">
        <f t="shared" si="320"/>
        <v/>
      </c>
      <c r="CL236" s="53" t="str">
        <f t="shared" si="321"/>
        <v/>
      </c>
      <c r="CM236" s="53" t="str">
        <f t="shared" si="322"/>
        <v/>
      </c>
      <c r="CN236" s="53" t="str">
        <f t="shared" si="323"/>
        <v/>
      </c>
      <c r="CO236" s="53" t="str">
        <f t="shared" si="324"/>
        <v/>
      </c>
      <c r="CP236" s="53" t="str">
        <f t="shared" si="325"/>
        <v/>
      </c>
      <c r="CQ236" s="53" t="str">
        <f t="shared" si="326"/>
        <v/>
      </c>
      <c r="CR236" s="53" t="str">
        <f t="shared" si="327"/>
        <v/>
      </c>
      <c r="CS236" s="53" t="str">
        <f t="shared" si="328"/>
        <v/>
      </c>
      <c r="CT236" s="53" t="str">
        <f t="shared" si="329"/>
        <v/>
      </c>
      <c r="CU236" s="53" t="str">
        <f t="shared" si="330"/>
        <v/>
      </c>
    </row>
    <row r="237" spans="1:99" ht="20.25" hidden="1" x14ac:dyDescent="0.3">
      <c r="A237" s="40"/>
      <c r="B237" s="95"/>
      <c r="C237" s="400"/>
      <c r="D237" s="40"/>
      <c r="E237" s="40"/>
      <c r="F237" s="43"/>
      <c r="G237" s="40"/>
      <c r="H237" s="397"/>
      <c r="I237" s="397"/>
      <c r="J237" s="296" t="str">
        <f t="shared" si="265"/>
        <v/>
      </c>
      <c r="K237" s="297" t="str">
        <f t="shared" si="266"/>
        <v/>
      </c>
      <c r="L237" s="298" t="str">
        <f t="shared" si="267"/>
        <v/>
      </c>
      <c r="M237" s="297" t="str">
        <f t="shared" si="268"/>
        <v/>
      </c>
      <c r="N237" s="298" t="str">
        <f t="shared" si="269"/>
        <v/>
      </c>
      <c r="O237" s="297" t="str">
        <f t="shared" si="270"/>
        <v/>
      </c>
      <c r="P237" s="298" t="str">
        <f t="shared" si="271"/>
        <v/>
      </c>
      <c r="Q237" s="299" t="str">
        <f t="shared" si="272"/>
        <v/>
      </c>
      <c r="R237" s="300" t="str">
        <f t="shared" si="273"/>
        <v/>
      </c>
      <c r="S237" s="299" t="str">
        <f t="shared" si="274"/>
        <v/>
      </c>
      <c r="T237" s="298" t="str">
        <f t="shared" si="275"/>
        <v/>
      </c>
      <c r="U237" s="299" t="str">
        <f t="shared" si="276"/>
        <v/>
      </c>
      <c r="V237" s="300" t="str">
        <f t="shared" si="277"/>
        <v/>
      </c>
      <c r="W237" s="299" t="str">
        <f t="shared" si="278"/>
        <v/>
      </c>
      <c r="X237" s="300" t="str">
        <f t="shared" si="279"/>
        <v/>
      </c>
      <c r="Y237" s="299" t="str">
        <f t="shared" si="280"/>
        <v/>
      </c>
      <c r="Z237" s="300" t="str">
        <f t="shared" si="281"/>
        <v/>
      </c>
      <c r="AA237" s="298" t="str">
        <f t="shared" si="282"/>
        <v/>
      </c>
      <c r="AB237" s="97" t="str">
        <f t="shared" si="283"/>
        <v/>
      </c>
      <c r="AC237" s="143" t="str">
        <f t="shared" si="284"/>
        <v/>
      </c>
      <c r="AD237" s="42" t="str">
        <f t="shared" si="285"/>
        <v/>
      </c>
      <c r="AE237" s="346"/>
      <c r="AF237" s="346"/>
      <c r="AG237" s="347"/>
      <c r="AH237" s="348" t="str">
        <f t="shared" si="286"/>
        <v/>
      </c>
      <c r="AI237" s="346"/>
      <c r="AJ237" s="346"/>
      <c r="AK237" s="347"/>
      <c r="AL237" s="349" t="str">
        <f t="shared" si="287"/>
        <v/>
      </c>
      <c r="AM237" s="348" t="str">
        <f t="shared" si="288"/>
        <v/>
      </c>
      <c r="AN237" s="350" t="str">
        <f t="shared" si="289"/>
        <v/>
      </c>
      <c r="AO237" s="346"/>
      <c r="AP237" s="346"/>
      <c r="AQ237" s="346" t="str">
        <f t="shared" si="290"/>
        <v/>
      </c>
      <c r="AR237" s="348" t="str">
        <f t="shared" si="291"/>
        <v/>
      </c>
      <c r="AS237" s="346"/>
      <c r="AT237" s="348" t="str">
        <f t="shared" si="292"/>
        <v/>
      </c>
      <c r="AU237" s="346"/>
      <c r="AV237" s="348" t="str">
        <f t="shared" si="293"/>
        <v/>
      </c>
      <c r="AW237" s="346"/>
      <c r="AX237" s="348" t="str">
        <f t="shared" si="294"/>
        <v/>
      </c>
      <c r="AY237" s="346"/>
      <c r="AZ237" s="348" t="str">
        <f t="shared" si="295"/>
        <v/>
      </c>
      <c r="BA237" s="351"/>
      <c r="BB237" s="348" t="str">
        <f t="shared" si="296"/>
        <v/>
      </c>
      <c r="BC237" s="350" t="str">
        <f t="shared" si="297"/>
        <v/>
      </c>
      <c r="BD237" s="350" t="str">
        <f t="shared" si="298"/>
        <v/>
      </c>
      <c r="BE237" s="360"/>
      <c r="BF237" s="361"/>
      <c r="BG237" s="362" t="str">
        <f t="shared" si="299"/>
        <v/>
      </c>
      <c r="BH237" s="354" t="str">
        <f t="shared" si="300"/>
        <v/>
      </c>
      <c r="BI237" s="350" t="str">
        <f t="shared" si="301"/>
        <v/>
      </c>
      <c r="BJ237" s="113" t="str">
        <f t="shared" si="302"/>
        <v/>
      </c>
      <c r="BK237" s="347" t="str">
        <f t="shared" si="303"/>
        <v/>
      </c>
      <c r="BR237" s="307"/>
      <c r="BS237" s="51" t="str">
        <f t="shared" si="304"/>
        <v/>
      </c>
      <c r="BT237" s="51" t="str">
        <f t="shared" si="305"/>
        <v/>
      </c>
      <c r="BU237" s="51" t="str">
        <f t="shared" si="306"/>
        <v/>
      </c>
      <c r="BV237" s="51" t="str">
        <f t="shared" si="307"/>
        <v/>
      </c>
      <c r="BW237" s="51" t="str">
        <f t="shared" si="308"/>
        <v/>
      </c>
      <c r="BX237" s="51" t="str">
        <f t="shared" si="309"/>
        <v/>
      </c>
      <c r="BY237" s="51" t="str">
        <f t="shared" si="310"/>
        <v/>
      </c>
      <c r="BZ237" s="51" t="str">
        <f t="shared" si="311"/>
        <v/>
      </c>
      <c r="CA237" s="51" t="str">
        <f t="shared" si="312"/>
        <v/>
      </c>
      <c r="CB237" s="51" t="str">
        <f t="shared" si="313"/>
        <v/>
      </c>
      <c r="CC237" s="51" t="str">
        <f t="shared" si="314"/>
        <v/>
      </c>
      <c r="CD237" s="51" t="str">
        <f t="shared" si="315"/>
        <v/>
      </c>
      <c r="CE237" s="51" t="str">
        <f t="shared" si="316"/>
        <v/>
      </c>
      <c r="CF237" s="51"/>
      <c r="CH237" s="53" t="str">
        <f t="shared" si="317"/>
        <v/>
      </c>
      <c r="CI237" s="53" t="str">
        <f t="shared" si="318"/>
        <v/>
      </c>
      <c r="CJ237" s="54" t="str">
        <f t="shared" si="319"/>
        <v/>
      </c>
      <c r="CK237" s="53" t="str">
        <f t="shared" si="320"/>
        <v/>
      </c>
      <c r="CL237" s="53" t="str">
        <f t="shared" si="321"/>
        <v/>
      </c>
      <c r="CM237" s="53" t="str">
        <f t="shared" si="322"/>
        <v/>
      </c>
      <c r="CN237" s="53" t="str">
        <f t="shared" si="323"/>
        <v/>
      </c>
      <c r="CO237" s="53" t="str">
        <f t="shared" si="324"/>
        <v/>
      </c>
      <c r="CP237" s="53" t="str">
        <f t="shared" si="325"/>
        <v/>
      </c>
      <c r="CQ237" s="53" t="str">
        <f t="shared" si="326"/>
        <v/>
      </c>
      <c r="CR237" s="53" t="str">
        <f t="shared" si="327"/>
        <v/>
      </c>
      <c r="CS237" s="53" t="str">
        <f t="shared" si="328"/>
        <v/>
      </c>
      <c r="CT237" s="53" t="str">
        <f t="shared" si="329"/>
        <v/>
      </c>
      <c r="CU237" s="53" t="str">
        <f t="shared" si="330"/>
        <v/>
      </c>
    </row>
    <row r="238" spans="1:99" ht="20.25" hidden="1" x14ac:dyDescent="0.3">
      <c r="A238" s="40"/>
      <c r="B238" s="95"/>
      <c r="C238" s="400"/>
      <c r="D238" s="40"/>
      <c r="E238" s="40"/>
      <c r="F238" s="43"/>
      <c r="G238" s="40"/>
      <c r="H238" s="397"/>
      <c r="I238" s="397"/>
      <c r="J238" s="296" t="str">
        <f t="shared" si="265"/>
        <v/>
      </c>
      <c r="K238" s="297" t="str">
        <f t="shared" si="266"/>
        <v/>
      </c>
      <c r="L238" s="298" t="str">
        <f t="shared" si="267"/>
        <v/>
      </c>
      <c r="M238" s="297" t="str">
        <f t="shared" si="268"/>
        <v/>
      </c>
      <c r="N238" s="298" t="str">
        <f t="shared" si="269"/>
        <v/>
      </c>
      <c r="O238" s="297" t="str">
        <f t="shared" si="270"/>
        <v/>
      </c>
      <c r="P238" s="298" t="str">
        <f t="shared" si="271"/>
        <v/>
      </c>
      <c r="Q238" s="299" t="str">
        <f t="shared" si="272"/>
        <v/>
      </c>
      <c r="R238" s="300" t="str">
        <f t="shared" si="273"/>
        <v/>
      </c>
      <c r="S238" s="299" t="str">
        <f t="shared" si="274"/>
        <v/>
      </c>
      <c r="T238" s="298" t="str">
        <f t="shared" si="275"/>
        <v/>
      </c>
      <c r="U238" s="299" t="str">
        <f t="shared" si="276"/>
        <v/>
      </c>
      <c r="V238" s="300" t="str">
        <f t="shared" si="277"/>
        <v/>
      </c>
      <c r="W238" s="299" t="str">
        <f t="shared" si="278"/>
        <v/>
      </c>
      <c r="X238" s="300" t="str">
        <f t="shared" si="279"/>
        <v/>
      </c>
      <c r="Y238" s="299" t="str">
        <f t="shared" si="280"/>
        <v/>
      </c>
      <c r="Z238" s="300" t="str">
        <f t="shared" si="281"/>
        <v/>
      </c>
      <c r="AA238" s="298" t="str">
        <f t="shared" si="282"/>
        <v/>
      </c>
      <c r="AB238" s="97" t="str">
        <f t="shared" si="283"/>
        <v/>
      </c>
      <c r="AC238" s="143" t="str">
        <f t="shared" si="284"/>
        <v/>
      </c>
      <c r="AD238" s="42" t="str">
        <f t="shared" si="285"/>
        <v/>
      </c>
      <c r="AE238" s="346"/>
      <c r="AF238" s="346"/>
      <c r="AG238" s="347"/>
      <c r="AH238" s="348" t="str">
        <f t="shared" si="286"/>
        <v/>
      </c>
      <c r="AI238" s="346"/>
      <c r="AJ238" s="346"/>
      <c r="AK238" s="347"/>
      <c r="AL238" s="349" t="str">
        <f t="shared" si="287"/>
        <v/>
      </c>
      <c r="AM238" s="348" t="str">
        <f t="shared" si="288"/>
        <v/>
      </c>
      <c r="AN238" s="350" t="str">
        <f t="shared" si="289"/>
        <v/>
      </c>
      <c r="AO238" s="346"/>
      <c r="AP238" s="346"/>
      <c r="AQ238" s="346" t="str">
        <f t="shared" si="290"/>
        <v/>
      </c>
      <c r="AR238" s="348" t="str">
        <f t="shared" si="291"/>
        <v/>
      </c>
      <c r="AS238" s="346"/>
      <c r="AT238" s="348" t="str">
        <f t="shared" si="292"/>
        <v/>
      </c>
      <c r="AU238" s="346"/>
      <c r="AV238" s="348" t="str">
        <f t="shared" si="293"/>
        <v/>
      </c>
      <c r="AW238" s="346"/>
      <c r="AX238" s="348" t="str">
        <f t="shared" si="294"/>
        <v/>
      </c>
      <c r="AY238" s="346"/>
      <c r="AZ238" s="348" t="str">
        <f t="shared" si="295"/>
        <v/>
      </c>
      <c r="BA238" s="351"/>
      <c r="BB238" s="348" t="str">
        <f t="shared" si="296"/>
        <v/>
      </c>
      <c r="BC238" s="350" t="str">
        <f t="shared" si="297"/>
        <v/>
      </c>
      <c r="BD238" s="350" t="str">
        <f t="shared" si="298"/>
        <v/>
      </c>
      <c r="BE238" s="360"/>
      <c r="BF238" s="361"/>
      <c r="BG238" s="362" t="str">
        <f t="shared" si="299"/>
        <v/>
      </c>
      <c r="BH238" s="354" t="str">
        <f t="shared" si="300"/>
        <v/>
      </c>
      <c r="BI238" s="350" t="str">
        <f t="shared" si="301"/>
        <v/>
      </c>
      <c r="BJ238" s="113" t="str">
        <f t="shared" si="302"/>
        <v/>
      </c>
      <c r="BK238" s="347" t="str">
        <f t="shared" si="303"/>
        <v/>
      </c>
      <c r="BR238" s="307"/>
      <c r="BS238" s="51" t="str">
        <f t="shared" si="304"/>
        <v/>
      </c>
      <c r="BT238" s="51" t="str">
        <f t="shared" si="305"/>
        <v/>
      </c>
      <c r="BU238" s="51" t="str">
        <f t="shared" si="306"/>
        <v/>
      </c>
      <c r="BV238" s="51" t="str">
        <f t="shared" si="307"/>
        <v/>
      </c>
      <c r="BW238" s="51" t="str">
        <f t="shared" si="308"/>
        <v/>
      </c>
      <c r="BX238" s="51" t="str">
        <f t="shared" si="309"/>
        <v/>
      </c>
      <c r="BY238" s="51" t="str">
        <f t="shared" si="310"/>
        <v/>
      </c>
      <c r="BZ238" s="51" t="str">
        <f t="shared" si="311"/>
        <v/>
      </c>
      <c r="CA238" s="51" t="str">
        <f t="shared" si="312"/>
        <v/>
      </c>
      <c r="CB238" s="51" t="str">
        <f t="shared" si="313"/>
        <v/>
      </c>
      <c r="CC238" s="51" t="str">
        <f t="shared" si="314"/>
        <v/>
      </c>
      <c r="CD238" s="51" t="str">
        <f t="shared" si="315"/>
        <v/>
      </c>
      <c r="CE238" s="51" t="str">
        <f t="shared" si="316"/>
        <v/>
      </c>
      <c r="CF238" s="51"/>
      <c r="CH238" s="53" t="str">
        <f t="shared" si="317"/>
        <v/>
      </c>
      <c r="CI238" s="53" t="str">
        <f t="shared" si="318"/>
        <v/>
      </c>
      <c r="CJ238" s="54" t="str">
        <f t="shared" si="319"/>
        <v/>
      </c>
      <c r="CK238" s="53" t="str">
        <f t="shared" si="320"/>
        <v/>
      </c>
      <c r="CL238" s="53" t="str">
        <f t="shared" si="321"/>
        <v/>
      </c>
      <c r="CM238" s="53" t="str">
        <f t="shared" si="322"/>
        <v/>
      </c>
      <c r="CN238" s="53" t="str">
        <f t="shared" si="323"/>
        <v/>
      </c>
      <c r="CO238" s="53" t="str">
        <f t="shared" si="324"/>
        <v/>
      </c>
      <c r="CP238" s="53" t="str">
        <f t="shared" si="325"/>
        <v/>
      </c>
      <c r="CQ238" s="53" t="str">
        <f t="shared" si="326"/>
        <v/>
      </c>
      <c r="CR238" s="53" t="str">
        <f t="shared" si="327"/>
        <v/>
      </c>
      <c r="CS238" s="53" t="str">
        <f t="shared" si="328"/>
        <v/>
      </c>
      <c r="CT238" s="53" t="str">
        <f t="shared" si="329"/>
        <v/>
      </c>
      <c r="CU238" s="53" t="str">
        <f t="shared" si="330"/>
        <v/>
      </c>
    </row>
    <row r="239" spans="1:99" ht="20.25" hidden="1" x14ac:dyDescent="0.3">
      <c r="A239" s="40"/>
      <c r="B239" s="95"/>
      <c r="C239" s="400"/>
      <c r="D239" s="40"/>
      <c r="E239" s="40"/>
      <c r="F239" s="43"/>
      <c r="G239" s="40"/>
      <c r="H239" s="397"/>
      <c r="I239" s="397"/>
      <c r="J239" s="296" t="str">
        <f t="shared" si="265"/>
        <v/>
      </c>
      <c r="K239" s="297" t="str">
        <f t="shared" si="266"/>
        <v/>
      </c>
      <c r="L239" s="298" t="str">
        <f t="shared" si="267"/>
        <v/>
      </c>
      <c r="M239" s="297" t="str">
        <f t="shared" si="268"/>
        <v/>
      </c>
      <c r="N239" s="298" t="str">
        <f t="shared" si="269"/>
        <v/>
      </c>
      <c r="O239" s="297" t="str">
        <f t="shared" si="270"/>
        <v/>
      </c>
      <c r="P239" s="298" t="str">
        <f t="shared" si="271"/>
        <v/>
      </c>
      <c r="Q239" s="299" t="str">
        <f t="shared" si="272"/>
        <v/>
      </c>
      <c r="R239" s="300" t="str">
        <f t="shared" si="273"/>
        <v/>
      </c>
      <c r="S239" s="299" t="str">
        <f t="shared" si="274"/>
        <v/>
      </c>
      <c r="T239" s="298" t="str">
        <f t="shared" si="275"/>
        <v/>
      </c>
      <c r="U239" s="299" t="str">
        <f t="shared" si="276"/>
        <v/>
      </c>
      <c r="V239" s="300" t="str">
        <f t="shared" si="277"/>
        <v/>
      </c>
      <c r="W239" s="299" t="str">
        <f t="shared" si="278"/>
        <v/>
      </c>
      <c r="X239" s="300" t="str">
        <f t="shared" si="279"/>
        <v/>
      </c>
      <c r="Y239" s="299" t="str">
        <f t="shared" si="280"/>
        <v/>
      </c>
      <c r="Z239" s="300" t="str">
        <f t="shared" si="281"/>
        <v/>
      </c>
      <c r="AA239" s="298" t="str">
        <f t="shared" si="282"/>
        <v/>
      </c>
      <c r="AB239" s="97" t="str">
        <f t="shared" si="283"/>
        <v/>
      </c>
      <c r="AC239" s="143" t="str">
        <f t="shared" si="284"/>
        <v/>
      </c>
      <c r="AD239" s="42" t="str">
        <f t="shared" si="285"/>
        <v/>
      </c>
      <c r="AE239" s="346"/>
      <c r="AF239" s="346"/>
      <c r="AG239" s="347"/>
      <c r="AH239" s="348" t="str">
        <f t="shared" si="286"/>
        <v/>
      </c>
      <c r="AI239" s="346"/>
      <c r="AJ239" s="346"/>
      <c r="AK239" s="347"/>
      <c r="AL239" s="349" t="str">
        <f t="shared" si="287"/>
        <v/>
      </c>
      <c r="AM239" s="348" t="str">
        <f t="shared" si="288"/>
        <v/>
      </c>
      <c r="AN239" s="350" t="str">
        <f t="shared" si="289"/>
        <v/>
      </c>
      <c r="AO239" s="346"/>
      <c r="AP239" s="346"/>
      <c r="AQ239" s="346" t="str">
        <f t="shared" si="290"/>
        <v/>
      </c>
      <c r="AR239" s="348" t="str">
        <f t="shared" si="291"/>
        <v/>
      </c>
      <c r="AS239" s="346"/>
      <c r="AT239" s="348" t="str">
        <f t="shared" si="292"/>
        <v/>
      </c>
      <c r="AU239" s="346"/>
      <c r="AV239" s="348" t="str">
        <f t="shared" si="293"/>
        <v/>
      </c>
      <c r="AW239" s="346"/>
      <c r="AX239" s="348" t="str">
        <f t="shared" si="294"/>
        <v/>
      </c>
      <c r="AY239" s="346"/>
      <c r="AZ239" s="348" t="str">
        <f t="shared" si="295"/>
        <v/>
      </c>
      <c r="BA239" s="351"/>
      <c r="BB239" s="348" t="str">
        <f t="shared" si="296"/>
        <v/>
      </c>
      <c r="BC239" s="350" t="str">
        <f t="shared" si="297"/>
        <v/>
      </c>
      <c r="BD239" s="350" t="str">
        <f t="shared" si="298"/>
        <v/>
      </c>
      <c r="BE239" s="360"/>
      <c r="BF239" s="361"/>
      <c r="BG239" s="362" t="str">
        <f t="shared" si="299"/>
        <v/>
      </c>
      <c r="BH239" s="354" t="str">
        <f t="shared" si="300"/>
        <v/>
      </c>
      <c r="BI239" s="350" t="str">
        <f t="shared" si="301"/>
        <v/>
      </c>
      <c r="BJ239" s="113" t="str">
        <f t="shared" si="302"/>
        <v/>
      </c>
      <c r="BK239" s="347" t="str">
        <f t="shared" si="303"/>
        <v/>
      </c>
      <c r="BR239" s="307"/>
      <c r="BS239" s="51" t="str">
        <f t="shared" si="304"/>
        <v/>
      </c>
      <c r="BT239" s="51" t="str">
        <f t="shared" si="305"/>
        <v/>
      </c>
      <c r="BU239" s="51" t="str">
        <f t="shared" si="306"/>
        <v/>
      </c>
      <c r="BV239" s="51" t="str">
        <f t="shared" si="307"/>
        <v/>
      </c>
      <c r="BW239" s="51" t="str">
        <f t="shared" si="308"/>
        <v/>
      </c>
      <c r="BX239" s="51" t="str">
        <f t="shared" si="309"/>
        <v/>
      </c>
      <c r="BY239" s="51" t="str">
        <f t="shared" si="310"/>
        <v/>
      </c>
      <c r="BZ239" s="51" t="str">
        <f t="shared" si="311"/>
        <v/>
      </c>
      <c r="CA239" s="51" t="str">
        <f t="shared" si="312"/>
        <v/>
      </c>
      <c r="CB239" s="51" t="str">
        <f t="shared" si="313"/>
        <v/>
      </c>
      <c r="CC239" s="51" t="str">
        <f t="shared" si="314"/>
        <v/>
      </c>
      <c r="CD239" s="51" t="str">
        <f t="shared" si="315"/>
        <v/>
      </c>
      <c r="CE239" s="51" t="str">
        <f t="shared" si="316"/>
        <v/>
      </c>
      <c r="CF239" s="51"/>
      <c r="CH239" s="53" t="str">
        <f t="shared" si="317"/>
        <v/>
      </c>
      <c r="CI239" s="53" t="str">
        <f t="shared" si="318"/>
        <v/>
      </c>
      <c r="CJ239" s="54" t="str">
        <f t="shared" si="319"/>
        <v/>
      </c>
      <c r="CK239" s="53" t="str">
        <f t="shared" si="320"/>
        <v/>
      </c>
      <c r="CL239" s="53" t="str">
        <f t="shared" si="321"/>
        <v/>
      </c>
      <c r="CM239" s="53" t="str">
        <f t="shared" si="322"/>
        <v/>
      </c>
      <c r="CN239" s="53" t="str">
        <f t="shared" si="323"/>
        <v/>
      </c>
      <c r="CO239" s="53" t="str">
        <f t="shared" si="324"/>
        <v/>
      </c>
      <c r="CP239" s="53" t="str">
        <f t="shared" si="325"/>
        <v/>
      </c>
      <c r="CQ239" s="53" t="str">
        <f t="shared" si="326"/>
        <v/>
      </c>
      <c r="CR239" s="53" t="str">
        <f t="shared" si="327"/>
        <v/>
      </c>
      <c r="CS239" s="53" t="str">
        <f t="shared" si="328"/>
        <v/>
      </c>
      <c r="CT239" s="53" t="str">
        <f t="shared" si="329"/>
        <v/>
      </c>
      <c r="CU239" s="53" t="str">
        <f t="shared" si="330"/>
        <v/>
      </c>
    </row>
    <row r="240" spans="1:99" ht="20.25" hidden="1" x14ac:dyDescent="0.3">
      <c r="A240" s="40"/>
      <c r="B240" s="95"/>
      <c r="C240" s="400"/>
      <c r="D240" s="40"/>
      <c r="E240" s="40"/>
      <c r="F240" s="43"/>
      <c r="G240" s="40"/>
      <c r="H240" s="397"/>
      <c r="I240" s="397"/>
      <c r="J240" s="296" t="str">
        <f t="shared" si="265"/>
        <v/>
      </c>
      <c r="K240" s="297" t="str">
        <f t="shared" si="266"/>
        <v/>
      </c>
      <c r="L240" s="298" t="str">
        <f t="shared" si="267"/>
        <v/>
      </c>
      <c r="M240" s="297" t="str">
        <f t="shared" si="268"/>
        <v/>
      </c>
      <c r="N240" s="298" t="str">
        <f t="shared" si="269"/>
        <v/>
      </c>
      <c r="O240" s="297" t="str">
        <f t="shared" si="270"/>
        <v/>
      </c>
      <c r="P240" s="298" t="str">
        <f t="shared" si="271"/>
        <v/>
      </c>
      <c r="Q240" s="299" t="str">
        <f t="shared" si="272"/>
        <v/>
      </c>
      <c r="R240" s="300" t="str">
        <f t="shared" si="273"/>
        <v/>
      </c>
      <c r="S240" s="299" t="str">
        <f t="shared" si="274"/>
        <v/>
      </c>
      <c r="T240" s="298" t="str">
        <f t="shared" si="275"/>
        <v/>
      </c>
      <c r="U240" s="299" t="str">
        <f t="shared" si="276"/>
        <v/>
      </c>
      <c r="V240" s="300" t="str">
        <f t="shared" si="277"/>
        <v/>
      </c>
      <c r="W240" s="299" t="str">
        <f t="shared" si="278"/>
        <v/>
      </c>
      <c r="X240" s="300" t="str">
        <f t="shared" si="279"/>
        <v/>
      </c>
      <c r="Y240" s="299" t="str">
        <f t="shared" si="280"/>
        <v/>
      </c>
      <c r="Z240" s="300" t="str">
        <f t="shared" si="281"/>
        <v/>
      </c>
      <c r="AA240" s="298" t="str">
        <f t="shared" si="282"/>
        <v/>
      </c>
      <c r="AB240" s="97" t="str">
        <f t="shared" si="283"/>
        <v/>
      </c>
      <c r="AC240" s="143" t="str">
        <f t="shared" si="284"/>
        <v/>
      </c>
      <c r="AD240" s="42" t="str">
        <f t="shared" si="285"/>
        <v/>
      </c>
      <c r="AE240" s="346"/>
      <c r="AF240" s="346"/>
      <c r="AG240" s="347"/>
      <c r="AH240" s="348" t="str">
        <f t="shared" si="286"/>
        <v/>
      </c>
      <c r="AI240" s="346"/>
      <c r="AJ240" s="346"/>
      <c r="AK240" s="347"/>
      <c r="AL240" s="349" t="str">
        <f t="shared" si="287"/>
        <v/>
      </c>
      <c r="AM240" s="348" t="str">
        <f t="shared" si="288"/>
        <v/>
      </c>
      <c r="AN240" s="350" t="str">
        <f t="shared" si="289"/>
        <v/>
      </c>
      <c r="AO240" s="346"/>
      <c r="AP240" s="346"/>
      <c r="AQ240" s="346" t="str">
        <f t="shared" si="290"/>
        <v/>
      </c>
      <c r="AR240" s="348" t="str">
        <f t="shared" si="291"/>
        <v/>
      </c>
      <c r="AS240" s="346"/>
      <c r="AT240" s="348" t="str">
        <f t="shared" si="292"/>
        <v/>
      </c>
      <c r="AU240" s="346"/>
      <c r="AV240" s="348" t="str">
        <f t="shared" si="293"/>
        <v/>
      </c>
      <c r="AW240" s="346"/>
      <c r="AX240" s="348" t="str">
        <f t="shared" si="294"/>
        <v/>
      </c>
      <c r="AY240" s="346"/>
      <c r="AZ240" s="348" t="str">
        <f t="shared" si="295"/>
        <v/>
      </c>
      <c r="BA240" s="351"/>
      <c r="BB240" s="348" t="str">
        <f t="shared" si="296"/>
        <v/>
      </c>
      <c r="BC240" s="350" t="str">
        <f t="shared" si="297"/>
        <v/>
      </c>
      <c r="BD240" s="350" t="str">
        <f t="shared" si="298"/>
        <v/>
      </c>
      <c r="BE240" s="360"/>
      <c r="BF240" s="361"/>
      <c r="BG240" s="362" t="str">
        <f t="shared" si="299"/>
        <v/>
      </c>
      <c r="BH240" s="354" t="str">
        <f t="shared" si="300"/>
        <v/>
      </c>
      <c r="BI240" s="350" t="str">
        <f t="shared" si="301"/>
        <v/>
      </c>
      <c r="BJ240" s="113" t="str">
        <f t="shared" si="302"/>
        <v/>
      </c>
      <c r="BK240" s="347" t="str">
        <f t="shared" si="303"/>
        <v/>
      </c>
      <c r="BR240" s="307"/>
      <c r="BS240" s="51" t="str">
        <f t="shared" si="304"/>
        <v/>
      </c>
      <c r="BT240" s="51" t="str">
        <f t="shared" si="305"/>
        <v/>
      </c>
      <c r="BU240" s="51" t="str">
        <f t="shared" si="306"/>
        <v/>
      </c>
      <c r="BV240" s="51" t="str">
        <f t="shared" si="307"/>
        <v/>
      </c>
      <c r="BW240" s="51" t="str">
        <f t="shared" si="308"/>
        <v/>
      </c>
      <c r="BX240" s="51" t="str">
        <f t="shared" si="309"/>
        <v/>
      </c>
      <c r="BY240" s="51" t="str">
        <f t="shared" si="310"/>
        <v/>
      </c>
      <c r="BZ240" s="51" t="str">
        <f t="shared" si="311"/>
        <v/>
      </c>
      <c r="CA240" s="51" t="str">
        <f t="shared" si="312"/>
        <v/>
      </c>
      <c r="CB240" s="51" t="str">
        <f t="shared" si="313"/>
        <v/>
      </c>
      <c r="CC240" s="51" t="str">
        <f t="shared" si="314"/>
        <v/>
      </c>
      <c r="CD240" s="51" t="str">
        <f t="shared" si="315"/>
        <v/>
      </c>
      <c r="CE240" s="51" t="str">
        <f t="shared" si="316"/>
        <v/>
      </c>
      <c r="CF240" s="51"/>
      <c r="CH240" s="53" t="str">
        <f t="shared" si="317"/>
        <v/>
      </c>
      <c r="CI240" s="53" t="str">
        <f t="shared" si="318"/>
        <v/>
      </c>
      <c r="CJ240" s="54" t="str">
        <f t="shared" si="319"/>
        <v/>
      </c>
      <c r="CK240" s="53" t="str">
        <f t="shared" si="320"/>
        <v/>
      </c>
      <c r="CL240" s="53" t="str">
        <f t="shared" si="321"/>
        <v/>
      </c>
      <c r="CM240" s="53" t="str">
        <f t="shared" si="322"/>
        <v/>
      </c>
      <c r="CN240" s="53" t="str">
        <f t="shared" si="323"/>
        <v/>
      </c>
      <c r="CO240" s="53" t="str">
        <f t="shared" si="324"/>
        <v/>
      </c>
      <c r="CP240" s="53" t="str">
        <f t="shared" si="325"/>
        <v/>
      </c>
      <c r="CQ240" s="53" t="str">
        <f t="shared" si="326"/>
        <v/>
      </c>
      <c r="CR240" s="53" t="str">
        <f t="shared" si="327"/>
        <v/>
      </c>
      <c r="CS240" s="53" t="str">
        <f t="shared" si="328"/>
        <v/>
      </c>
      <c r="CT240" s="53" t="str">
        <f t="shared" si="329"/>
        <v/>
      </c>
      <c r="CU240" s="53" t="str">
        <f t="shared" si="330"/>
        <v/>
      </c>
    </row>
    <row r="241" spans="1:99" ht="20.25" hidden="1" x14ac:dyDescent="0.3">
      <c r="A241" s="40"/>
      <c r="B241" s="95"/>
      <c r="C241" s="400"/>
      <c r="D241" s="40"/>
      <c r="E241" s="40"/>
      <c r="F241" s="43"/>
      <c r="G241" s="40"/>
      <c r="H241" s="397"/>
      <c r="I241" s="397"/>
      <c r="J241" s="296" t="str">
        <f t="shared" si="265"/>
        <v/>
      </c>
      <c r="K241" s="297" t="str">
        <f t="shared" si="266"/>
        <v/>
      </c>
      <c r="L241" s="298" t="str">
        <f t="shared" si="267"/>
        <v/>
      </c>
      <c r="M241" s="297" t="str">
        <f t="shared" si="268"/>
        <v/>
      </c>
      <c r="N241" s="298" t="str">
        <f t="shared" si="269"/>
        <v/>
      </c>
      <c r="O241" s="297" t="str">
        <f t="shared" si="270"/>
        <v/>
      </c>
      <c r="P241" s="298" t="str">
        <f t="shared" si="271"/>
        <v/>
      </c>
      <c r="Q241" s="299" t="str">
        <f t="shared" si="272"/>
        <v/>
      </c>
      <c r="R241" s="300" t="str">
        <f t="shared" si="273"/>
        <v/>
      </c>
      <c r="S241" s="299" t="str">
        <f t="shared" si="274"/>
        <v/>
      </c>
      <c r="T241" s="298" t="str">
        <f t="shared" si="275"/>
        <v/>
      </c>
      <c r="U241" s="299" t="str">
        <f t="shared" si="276"/>
        <v/>
      </c>
      <c r="V241" s="300" t="str">
        <f t="shared" si="277"/>
        <v/>
      </c>
      <c r="W241" s="299" t="str">
        <f t="shared" si="278"/>
        <v/>
      </c>
      <c r="X241" s="300" t="str">
        <f t="shared" si="279"/>
        <v/>
      </c>
      <c r="Y241" s="299" t="str">
        <f t="shared" si="280"/>
        <v/>
      </c>
      <c r="Z241" s="300" t="str">
        <f t="shared" si="281"/>
        <v/>
      </c>
      <c r="AA241" s="298" t="str">
        <f t="shared" si="282"/>
        <v/>
      </c>
      <c r="AB241" s="97" t="str">
        <f t="shared" si="283"/>
        <v/>
      </c>
      <c r="AC241" s="143" t="str">
        <f t="shared" si="284"/>
        <v/>
      </c>
      <c r="AD241" s="42" t="str">
        <f t="shared" si="285"/>
        <v/>
      </c>
      <c r="AE241" s="346"/>
      <c r="AF241" s="346"/>
      <c r="AG241" s="347"/>
      <c r="AH241" s="348" t="str">
        <f t="shared" si="286"/>
        <v/>
      </c>
      <c r="AI241" s="346"/>
      <c r="AJ241" s="346"/>
      <c r="AK241" s="347"/>
      <c r="AL241" s="349" t="str">
        <f t="shared" si="287"/>
        <v/>
      </c>
      <c r="AM241" s="348" t="str">
        <f t="shared" si="288"/>
        <v/>
      </c>
      <c r="AN241" s="350" t="str">
        <f t="shared" si="289"/>
        <v/>
      </c>
      <c r="AO241" s="346"/>
      <c r="AP241" s="346"/>
      <c r="AQ241" s="346" t="str">
        <f t="shared" si="290"/>
        <v/>
      </c>
      <c r="AR241" s="348" t="str">
        <f t="shared" si="291"/>
        <v/>
      </c>
      <c r="AS241" s="346"/>
      <c r="AT241" s="348" t="str">
        <f t="shared" si="292"/>
        <v/>
      </c>
      <c r="AU241" s="346"/>
      <c r="AV241" s="348" t="str">
        <f t="shared" si="293"/>
        <v/>
      </c>
      <c r="AW241" s="346"/>
      <c r="AX241" s="348" t="str">
        <f t="shared" si="294"/>
        <v/>
      </c>
      <c r="AY241" s="346"/>
      <c r="AZ241" s="348" t="str">
        <f t="shared" si="295"/>
        <v/>
      </c>
      <c r="BA241" s="351"/>
      <c r="BB241" s="348" t="str">
        <f t="shared" si="296"/>
        <v/>
      </c>
      <c r="BC241" s="350" t="str">
        <f t="shared" si="297"/>
        <v/>
      </c>
      <c r="BD241" s="350" t="str">
        <f t="shared" si="298"/>
        <v/>
      </c>
      <c r="BE241" s="360"/>
      <c r="BF241" s="361"/>
      <c r="BG241" s="362" t="str">
        <f t="shared" si="299"/>
        <v/>
      </c>
      <c r="BH241" s="354" t="str">
        <f t="shared" si="300"/>
        <v/>
      </c>
      <c r="BI241" s="350" t="str">
        <f t="shared" si="301"/>
        <v/>
      </c>
      <c r="BJ241" s="113" t="str">
        <f t="shared" si="302"/>
        <v/>
      </c>
      <c r="BK241" s="347" t="str">
        <f t="shared" si="303"/>
        <v/>
      </c>
      <c r="BR241" s="307"/>
      <c r="BS241" s="51" t="str">
        <f t="shared" si="304"/>
        <v/>
      </c>
      <c r="BT241" s="51" t="str">
        <f t="shared" si="305"/>
        <v/>
      </c>
      <c r="BU241" s="51" t="str">
        <f t="shared" si="306"/>
        <v/>
      </c>
      <c r="BV241" s="51" t="str">
        <f t="shared" si="307"/>
        <v/>
      </c>
      <c r="BW241" s="51" t="str">
        <f t="shared" si="308"/>
        <v/>
      </c>
      <c r="BX241" s="51" t="str">
        <f t="shared" si="309"/>
        <v/>
      </c>
      <c r="BY241" s="51" t="str">
        <f t="shared" si="310"/>
        <v/>
      </c>
      <c r="BZ241" s="51" t="str">
        <f t="shared" si="311"/>
        <v/>
      </c>
      <c r="CA241" s="51" t="str">
        <f t="shared" si="312"/>
        <v/>
      </c>
      <c r="CB241" s="51" t="str">
        <f t="shared" si="313"/>
        <v/>
      </c>
      <c r="CC241" s="51" t="str">
        <f t="shared" si="314"/>
        <v/>
      </c>
      <c r="CD241" s="51" t="str">
        <f t="shared" si="315"/>
        <v/>
      </c>
      <c r="CE241" s="51" t="str">
        <f t="shared" si="316"/>
        <v/>
      </c>
      <c r="CF241" s="51"/>
      <c r="CH241" s="53" t="str">
        <f t="shared" si="317"/>
        <v/>
      </c>
      <c r="CI241" s="53" t="str">
        <f t="shared" si="318"/>
        <v/>
      </c>
      <c r="CJ241" s="54" t="str">
        <f t="shared" si="319"/>
        <v/>
      </c>
      <c r="CK241" s="53" t="str">
        <f t="shared" si="320"/>
        <v/>
      </c>
      <c r="CL241" s="53" t="str">
        <f t="shared" si="321"/>
        <v/>
      </c>
      <c r="CM241" s="53" t="str">
        <f t="shared" si="322"/>
        <v/>
      </c>
      <c r="CN241" s="53" t="str">
        <f t="shared" si="323"/>
        <v/>
      </c>
      <c r="CO241" s="53" t="str">
        <f t="shared" si="324"/>
        <v/>
      </c>
      <c r="CP241" s="53" t="str">
        <f t="shared" si="325"/>
        <v/>
      </c>
      <c r="CQ241" s="53" t="str">
        <f t="shared" si="326"/>
        <v/>
      </c>
      <c r="CR241" s="53" t="str">
        <f t="shared" si="327"/>
        <v/>
      </c>
      <c r="CS241" s="53" t="str">
        <f t="shared" si="328"/>
        <v/>
      </c>
      <c r="CT241" s="53" t="str">
        <f t="shared" si="329"/>
        <v/>
      </c>
      <c r="CU241" s="53" t="str">
        <f t="shared" si="330"/>
        <v/>
      </c>
    </row>
    <row r="242" spans="1:99" ht="20.25" hidden="1" x14ac:dyDescent="0.3">
      <c r="A242" s="40"/>
      <c r="B242" s="95"/>
      <c r="C242" s="400"/>
      <c r="D242" s="40"/>
      <c r="E242" s="40"/>
      <c r="F242" s="43"/>
      <c r="G242" s="40"/>
      <c r="H242" s="397"/>
      <c r="I242" s="397"/>
      <c r="J242" s="296" t="str">
        <f t="shared" si="265"/>
        <v/>
      </c>
      <c r="K242" s="297" t="str">
        <f t="shared" si="266"/>
        <v/>
      </c>
      <c r="L242" s="298" t="str">
        <f t="shared" si="267"/>
        <v/>
      </c>
      <c r="M242" s="297" t="str">
        <f t="shared" si="268"/>
        <v/>
      </c>
      <c r="N242" s="298" t="str">
        <f t="shared" si="269"/>
        <v/>
      </c>
      <c r="O242" s="297" t="str">
        <f t="shared" si="270"/>
        <v/>
      </c>
      <c r="P242" s="298" t="str">
        <f t="shared" si="271"/>
        <v/>
      </c>
      <c r="Q242" s="299" t="str">
        <f t="shared" si="272"/>
        <v/>
      </c>
      <c r="R242" s="300" t="str">
        <f t="shared" si="273"/>
        <v/>
      </c>
      <c r="S242" s="299" t="str">
        <f t="shared" si="274"/>
        <v/>
      </c>
      <c r="T242" s="298" t="str">
        <f t="shared" si="275"/>
        <v/>
      </c>
      <c r="U242" s="299" t="str">
        <f t="shared" si="276"/>
        <v/>
      </c>
      <c r="V242" s="300" t="str">
        <f t="shared" si="277"/>
        <v/>
      </c>
      <c r="W242" s="299" t="str">
        <f t="shared" si="278"/>
        <v/>
      </c>
      <c r="X242" s="300" t="str">
        <f t="shared" si="279"/>
        <v/>
      </c>
      <c r="Y242" s="299" t="str">
        <f t="shared" si="280"/>
        <v/>
      </c>
      <c r="Z242" s="300" t="str">
        <f t="shared" si="281"/>
        <v/>
      </c>
      <c r="AA242" s="298" t="str">
        <f t="shared" si="282"/>
        <v/>
      </c>
      <c r="AB242" s="97" t="str">
        <f t="shared" si="283"/>
        <v/>
      </c>
      <c r="AC242" s="143" t="str">
        <f t="shared" si="284"/>
        <v/>
      </c>
      <c r="AD242" s="42" t="str">
        <f t="shared" si="285"/>
        <v/>
      </c>
      <c r="AE242" s="346"/>
      <c r="AF242" s="346"/>
      <c r="AG242" s="347"/>
      <c r="AH242" s="348" t="str">
        <f t="shared" si="286"/>
        <v/>
      </c>
      <c r="AI242" s="346"/>
      <c r="AJ242" s="346"/>
      <c r="AK242" s="347"/>
      <c r="AL242" s="349" t="str">
        <f t="shared" si="287"/>
        <v/>
      </c>
      <c r="AM242" s="348" t="str">
        <f t="shared" si="288"/>
        <v/>
      </c>
      <c r="AN242" s="350" t="str">
        <f t="shared" si="289"/>
        <v/>
      </c>
      <c r="AO242" s="346"/>
      <c r="AP242" s="346"/>
      <c r="AQ242" s="346" t="str">
        <f t="shared" si="290"/>
        <v/>
      </c>
      <c r="AR242" s="348" t="str">
        <f t="shared" si="291"/>
        <v/>
      </c>
      <c r="AS242" s="346"/>
      <c r="AT242" s="348" t="str">
        <f t="shared" si="292"/>
        <v/>
      </c>
      <c r="AU242" s="346"/>
      <c r="AV242" s="348" t="str">
        <f t="shared" si="293"/>
        <v/>
      </c>
      <c r="AW242" s="346"/>
      <c r="AX242" s="348" t="str">
        <f t="shared" si="294"/>
        <v/>
      </c>
      <c r="AY242" s="346"/>
      <c r="AZ242" s="348" t="str">
        <f t="shared" si="295"/>
        <v/>
      </c>
      <c r="BA242" s="351"/>
      <c r="BB242" s="348" t="str">
        <f t="shared" si="296"/>
        <v/>
      </c>
      <c r="BC242" s="350" t="str">
        <f t="shared" si="297"/>
        <v/>
      </c>
      <c r="BD242" s="350" t="str">
        <f t="shared" si="298"/>
        <v/>
      </c>
      <c r="BE242" s="360"/>
      <c r="BF242" s="361"/>
      <c r="BG242" s="362" t="str">
        <f t="shared" si="299"/>
        <v/>
      </c>
      <c r="BH242" s="354" t="str">
        <f t="shared" si="300"/>
        <v/>
      </c>
      <c r="BI242" s="350" t="str">
        <f t="shared" si="301"/>
        <v/>
      </c>
      <c r="BJ242" s="113" t="str">
        <f t="shared" si="302"/>
        <v/>
      </c>
      <c r="BK242" s="347" t="str">
        <f t="shared" si="303"/>
        <v/>
      </c>
      <c r="BR242" s="307"/>
      <c r="BS242" s="51" t="str">
        <f t="shared" si="304"/>
        <v/>
      </c>
      <c r="BT242" s="51" t="str">
        <f t="shared" si="305"/>
        <v/>
      </c>
      <c r="BU242" s="51" t="str">
        <f t="shared" si="306"/>
        <v/>
      </c>
      <c r="BV242" s="51" t="str">
        <f t="shared" si="307"/>
        <v/>
      </c>
      <c r="BW242" s="51" t="str">
        <f t="shared" si="308"/>
        <v/>
      </c>
      <c r="BX242" s="51" t="str">
        <f t="shared" si="309"/>
        <v/>
      </c>
      <c r="BY242" s="51" t="str">
        <f t="shared" si="310"/>
        <v/>
      </c>
      <c r="BZ242" s="51" t="str">
        <f t="shared" si="311"/>
        <v/>
      </c>
      <c r="CA242" s="51" t="str">
        <f t="shared" si="312"/>
        <v/>
      </c>
      <c r="CB242" s="51" t="str">
        <f t="shared" si="313"/>
        <v/>
      </c>
      <c r="CC242" s="51" t="str">
        <f t="shared" si="314"/>
        <v/>
      </c>
      <c r="CD242" s="51" t="str">
        <f t="shared" si="315"/>
        <v/>
      </c>
      <c r="CE242" s="51" t="str">
        <f t="shared" si="316"/>
        <v/>
      </c>
      <c r="CF242" s="51"/>
      <c r="CH242" s="53" t="str">
        <f t="shared" si="317"/>
        <v/>
      </c>
      <c r="CI242" s="53" t="str">
        <f t="shared" si="318"/>
        <v/>
      </c>
      <c r="CJ242" s="54" t="str">
        <f t="shared" si="319"/>
        <v/>
      </c>
      <c r="CK242" s="53" t="str">
        <f t="shared" si="320"/>
        <v/>
      </c>
      <c r="CL242" s="53" t="str">
        <f t="shared" si="321"/>
        <v/>
      </c>
      <c r="CM242" s="53" t="str">
        <f t="shared" si="322"/>
        <v/>
      </c>
      <c r="CN242" s="53" t="str">
        <f t="shared" si="323"/>
        <v/>
      </c>
      <c r="CO242" s="53" t="str">
        <f t="shared" si="324"/>
        <v/>
      </c>
      <c r="CP242" s="53" t="str">
        <f t="shared" si="325"/>
        <v/>
      </c>
      <c r="CQ242" s="53" t="str">
        <f t="shared" si="326"/>
        <v/>
      </c>
      <c r="CR242" s="53" t="str">
        <f t="shared" si="327"/>
        <v/>
      </c>
      <c r="CS242" s="53" t="str">
        <f t="shared" si="328"/>
        <v/>
      </c>
      <c r="CT242" s="53" t="str">
        <f t="shared" si="329"/>
        <v/>
      </c>
      <c r="CU242" s="53" t="str">
        <f t="shared" si="330"/>
        <v/>
      </c>
    </row>
    <row r="243" spans="1:99" ht="20.25" hidden="1" x14ac:dyDescent="0.3">
      <c r="A243" s="40"/>
      <c r="B243" s="95"/>
      <c r="C243" s="400"/>
      <c r="D243" s="40"/>
      <c r="E243" s="40"/>
      <c r="F243" s="43"/>
      <c r="G243" s="40"/>
      <c r="H243" s="397"/>
      <c r="I243" s="397"/>
      <c r="J243" s="296" t="str">
        <f t="shared" si="265"/>
        <v/>
      </c>
      <c r="K243" s="297" t="str">
        <f t="shared" si="266"/>
        <v/>
      </c>
      <c r="L243" s="298" t="str">
        <f t="shared" si="267"/>
        <v/>
      </c>
      <c r="M243" s="297" t="str">
        <f t="shared" si="268"/>
        <v/>
      </c>
      <c r="N243" s="298" t="str">
        <f t="shared" si="269"/>
        <v/>
      </c>
      <c r="O243" s="297" t="str">
        <f t="shared" si="270"/>
        <v/>
      </c>
      <c r="P243" s="298" t="str">
        <f t="shared" si="271"/>
        <v/>
      </c>
      <c r="Q243" s="299" t="str">
        <f t="shared" si="272"/>
        <v/>
      </c>
      <c r="R243" s="300" t="str">
        <f t="shared" si="273"/>
        <v/>
      </c>
      <c r="S243" s="299" t="str">
        <f t="shared" si="274"/>
        <v/>
      </c>
      <c r="T243" s="298" t="str">
        <f t="shared" si="275"/>
        <v/>
      </c>
      <c r="U243" s="299" t="str">
        <f t="shared" si="276"/>
        <v/>
      </c>
      <c r="V243" s="300" t="str">
        <f t="shared" si="277"/>
        <v/>
      </c>
      <c r="W243" s="299" t="str">
        <f t="shared" si="278"/>
        <v/>
      </c>
      <c r="X243" s="300" t="str">
        <f t="shared" si="279"/>
        <v/>
      </c>
      <c r="Y243" s="299" t="str">
        <f t="shared" si="280"/>
        <v/>
      </c>
      <c r="Z243" s="300" t="str">
        <f t="shared" si="281"/>
        <v/>
      </c>
      <c r="AA243" s="298" t="str">
        <f t="shared" si="282"/>
        <v/>
      </c>
      <c r="AB243" s="97" t="str">
        <f t="shared" si="283"/>
        <v/>
      </c>
      <c r="AC243" s="143" t="str">
        <f t="shared" si="284"/>
        <v/>
      </c>
      <c r="AD243" s="42" t="str">
        <f t="shared" si="285"/>
        <v/>
      </c>
      <c r="AE243" s="346"/>
      <c r="AF243" s="346"/>
      <c r="AG243" s="347"/>
      <c r="AH243" s="348" t="str">
        <f t="shared" si="286"/>
        <v/>
      </c>
      <c r="AI243" s="346"/>
      <c r="AJ243" s="346"/>
      <c r="AK243" s="347"/>
      <c r="AL243" s="349" t="str">
        <f t="shared" si="287"/>
        <v/>
      </c>
      <c r="AM243" s="348" t="str">
        <f t="shared" si="288"/>
        <v/>
      </c>
      <c r="AN243" s="350" t="str">
        <f t="shared" si="289"/>
        <v/>
      </c>
      <c r="AO243" s="346"/>
      <c r="AP243" s="346"/>
      <c r="AQ243" s="346" t="str">
        <f t="shared" si="290"/>
        <v/>
      </c>
      <c r="AR243" s="348" t="str">
        <f t="shared" si="291"/>
        <v/>
      </c>
      <c r="AS243" s="346"/>
      <c r="AT243" s="348" t="str">
        <f t="shared" si="292"/>
        <v/>
      </c>
      <c r="AU243" s="346"/>
      <c r="AV243" s="348" t="str">
        <f t="shared" si="293"/>
        <v/>
      </c>
      <c r="AW243" s="346"/>
      <c r="AX243" s="348" t="str">
        <f t="shared" si="294"/>
        <v/>
      </c>
      <c r="AY243" s="346"/>
      <c r="AZ243" s="348" t="str">
        <f t="shared" si="295"/>
        <v/>
      </c>
      <c r="BA243" s="351"/>
      <c r="BB243" s="348" t="str">
        <f t="shared" si="296"/>
        <v/>
      </c>
      <c r="BC243" s="350" t="str">
        <f t="shared" si="297"/>
        <v/>
      </c>
      <c r="BD243" s="350" t="str">
        <f t="shared" si="298"/>
        <v/>
      </c>
      <c r="BE243" s="360"/>
      <c r="BF243" s="361"/>
      <c r="BG243" s="362" t="str">
        <f t="shared" si="299"/>
        <v/>
      </c>
      <c r="BH243" s="354" t="str">
        <f t="shared" si="300"/>
        <v/>
      </c>
      <c r="BI243" s="350" t="str">
        <f t="shared" si="301"/>
        <v/>
      </c>
      <c r="BJ243" s="113" t="str">
        <f t="shared" si="302"/>
        <v/>
      </c>
      <c r="BK243" s="347" t="str">
        <f t="shared" si="303"/>
        <v/>
      </c>
      <c r="BR243" s="307"/>
      <c r="BS243" s="51" t="str">
        <f t="shared" si="304"/>
        <v/>
      </c>
      <c r="BT243" s="51" t="str">
        <f t="shared" si="305"/>
        <v/>
      </c>
      <c r="BU243" s="51" t="str">
        <f t="shared" si="306"/>
        <v/>
      </c>
      <c r="BV243" s="51" t="str">
        <f t="shared" si="307"/>
        <v/>
      </c>
      <c r="BW243" s="51" t="str">
        <f t="shared" si="308"/>
        <v/>
      </c>
      <c r="BX243" s="51" t="str">
        <f t="shared" si="309"/>
        <v/>
      </c>
      <c r="BY243" s="51" t="str">
        <f t="shared" si="310"/>
        <v/>
      </c>
      <c r="BZ243" s="51" t="str">
        <f t="shared" si="311"/>
        <v/>
      </c>
      <c r="CA243" s="51" t="str">
        <f t="shared" si="312"/>
        <v/>
      </c>
      <c r="CB243" s="51" t="str">
        <f t="shared" si="313"/>
        <v/>
      </c>
      <c r="CC243" s="51" t="str">
        <f t="shared" si="314"/>
        <v/>
      </c>
      <c r="CD243" s="51" t="str">
        <f t="shared" si="315"/>
        <v/>
      </c>
      <c r="CE243" s="51" t="str">
        <f t="shared" si="316"/>
        <v/>
      </c>
      <c r="CF243" s="51"/>
      <c r="CH243" s="53" t="str">
        <f t="shared" si="317"/>
        <v/>
      </c>
      <c r="CI243" s="53" t="str">
        <f t="shared" si="318"/>
        <v/>
      </c>
      <c r="CJ243" s="54" t="str">
        <f t="shared" si="319"/>
        <v/>
      </c>
      <c r="CK243" s="53" t="str">
        <f t="shared" si="320"/>
        <v/>
      </c>
      <c r="CL243" s="53" t="str">
        <f t="shared" si="321"/>
        <v/>
      </c>
      <c r="CM243" s="53" t="str">
        <f t="shared" si="322"/>
        <v/>
      </c>
      <c r="CN243" s="53" t="str">
        <f t="shared" si="323"/>
        <v/>
      </c>
      <c r="CO243" s="53" t="str">
        <f t="shared" si="324"/>
        <v/>
      </c>
      <c r="CP243" s="53" t="str">
        <f t="shared" si="325"/>
        <v/>
      </c>
      <c r="CQ243" s="53" t="str">
        <f t="shared" si="326"/>
        <v/>
      </c>
      <c r="CR243" s="53" t="str">
        <f t="shared" si="327"/>
        <v/>
      </c>
      <c r="CS243" s="53" t="str">
        <f t="shared" si="328"/>
        <v/>
      </c>
      <c r="CT243" s="53" t="str">
        <f t="shared" si="329"/>
        <v/>
      </c>
      <c r="CU243" s="53" t="str">
        <f t="shared" si="330"/>
        <v/>
      </c>
    </row>
    <row r="244" spans="1:99" ht="20.25" hidden="1" x14ac:dyDescent="0.3">
      <c r="A244" s="40"/>
      <c r="B244" s="95"/>
      <c r="C244" s="400"/>
      <c r="D244" s="40"/>
      <c r="E244" s="40"/>
      <c r="F244" s="43"/>
      <c r="G244" s="40"/>
      <c r="H244" s="397"/>
      <c r="I244" s="397"/>
      <c r="J244" s="296" t="str">
        <f t="shared" si="265"/>
        <v/>
      </c>
      <c r="K244" s="297" t="str">
        <f t="shared" si="266"/>
        <v/>
      </c>
      <c r="L244" s="298" t="str">
        <f t="shared" si="267"/>
        <v/>
      </c>
      <c r="M244" s="297" t="str">
        <f t="shared" si="268"/>
        <v/>
      </c>
      <c r="N244" s="298" t="str">
        <f t="shared" si="269"/>
        <v/>
      </c>
      <c r="O244" s="297" t="str">
        <f t="shared" si="270"/>
        <v/>
      </c>
      <c r="P244" s="298" t="str">
        <f t="shared" si="271"/>
        <v/>
      </c>
      <c r="Q244" s="299" t="str">
        <f t="shared" si="272"/>
        <v/>
      </c>
      <c r="R244" s="300" t="str">
        <f t="shared" si="273"/>
        <v/>
      </c>
      <c r="S244" s="299" t="str">
        <f t="shared" si="274"/>
        <v/>
      </c>
      <c r="T244" s="298" t="str">
        <f t="shared" si="275"/>
        <v/>
      </c>
      <c r="U244" s="299" t="str">
        <f t="shared" si="276"/>
        <v/>
      </c>
      <c r="V244" s="300" t="str">
        <f t="shared" si="277"/>
        <v/>
      </c>
      <c r="W244" s="299" t="str">
        <f t="shared" si="278"/>
        <v/>
      </c>
      <c r="X244" s="300" t="str">
        <f t="shared" si="279"/>
        <v/>
      </c>
      <c r="Y244" s="299" t="str">
        <f t="shared" si="280"/>
        <v/>
      </c>
      <c r="Z244" s="300" t="str">
        <f t="shared" si="281"/>
        <v/>
      </c>
      <c r="AA244" s="298" t="str">
        <f t="shared" si="282"/>
        <v/>
      </c>
      <c r="AB244" s="97" t="str">
        <f t="shared" si="283"/>
        <v/>
      </c>
      <c r="AC244" s="143" t="str">
        <f t="shared" si="284"/>
        <v/>
      </c>
      <c r="AD244" s="42" t="str">
        <f t="shared" si="285"/>
        <v/>
      </c>
      <c r="AE244" s="346"/>
      <c r="AF244" s="346"/>
      <c r="AG244" s="347"/>
      <c r="AH244" s="348" t="str">
        <f t="shared" si="286"/>
        <v/>
      </c>
      <c r="AI244" s="346"/>
      <c r="AJ244" s="346"/>
      <c r="AK244" s="347"/>
      <c r="AL244" s="349" t="str">
        <f t="shared" si="287"/>
        <v/>
      </c>
      <c r="AM244" s="348" t="str">
        <f t="shared" si="288"/>
        <v/>
      </c>
      <c r="AN244" s="350" t="str">
        <f t="shared" si="289"/>
        <v/>
      </c>
      <c r="AO244" s="346"/>
      <c r="AP244" s="346"/>
      <c r="AQ244" s="346" t="str">
        <f t="shared" si="290"/>
        <v/>
      </c>
      <c r="AR244" s="348" t="str">
        <f t="shared" si="291"/>
        <v/>
      </c>
      <c r="AS244" s="346"/>
      <c r="AT244" s="348" t="str">
        <f t="shared" si="292"/>
        <v/>
      </c>
      <c r="AU244" s="346"/>
      <c r="AV244" s="348" t="str">
        <f t="shared" si="293"/>
        <v/>
      </c>
      <c r="AW244" s="346"/>
      <c r="AX244" s="348" t="str">
        <f t="shared" si="294"/>
        <v/>
      </c>
      <c r="AY244" s="346"/>
      <c r="AZ244" s="348" t="str">
        <f t="shared" si="295"/>
        <v/>
      </c>
      <c r="BA244" s="351"/>
      <c r="BB244" s="348" t="str">
        <f t="shared" si="296"/>
        <v/>
      </c>
      <c r="BC244" s="350" t="str">
        <f t="shared" si="297"/>
        <v/>
      </c>
      <c r="BD244" s="350" t="str">
        <f t="shared" si="298"/>
        <v/>
      </c>
      <c r="BE244" s="360"/>
      <c r="BF244" s="361"/>
      <c r="BG244" s="362" t="str">
        <f t="shared" si="299"/>
        <v/>
      </c>
      <c r="BH244" s="354" t="str">
        <f t="shared" si="300"/>
        <v/>
      </c>
      <c r="BI244" s="350" t="str">
        <f t="shared" si="301"/>
        <v/>
      </c>
      <c r="BJ244" s="113" t="str">
        <f t="shared" si="302"/>
        <v/>
      </c>
      <c r="BK244" s="347" t="str">
        <f t="shared" si="303"/>
        <v/>
      </c>
      <c r="BR244" s="307"/>
      <c r="BS244" s="51" t="str">
        <f t="shared" si="304"/>
        <v/>
      </c>
      <c r="BT244" s="51" t="str">
        <f t="shared" si="305"/>
        <v/>
      </c>
      <c r="BU244" s="51" t="str">
        <f t="shared" si="306"/>
        <v/>
      </c>
      <c r="BV244" s="51" t="str">
        <f t="shared" si="307"/>
        <v/>
      </c>
      <c r="BW244" s="51" t="str">
        <f t="shared" si="308"/>
        <v/>
      </c>
      <c r="BX244" s="51" t="str">
        <f t="shared" si="309"/>
        <v/>
      </c>
      <c r="BY244" s="51" t="str">
        <f t="shared" si="310"/>
        <v/>
      </c>
      <c r="BZ244" s="51" t="str">
        <f t="shared" si="311"/>
        <v/>
      </c>
      <c r="CA244" s="51" t="str">
        <f t="shared" si="312"/>
        <v/>
      </c>
      <c r="CB244" s="51" t="str">
        <f t="shared" si="313"/>
        <v/>
      </c>
      <c r="CC244" s="51" t="str">
        <f t="shared" si="314"/>
        <v/>
      </c>
      <c r="CD244" s="51" t="str">
        <f t="shared" si="315"/>
        <v/>
      </c>
      <c r="CE244" s="51" t="str">
        <f t="shared" si="316"/>
        <v/>
      </c>
      <c r="CF244" s="51"/>
      <c r="CH244" s="53" t="str">
        <f t="shared" si="317"/>
        <v/>
      </c>
      <c r="CI244" s="53" t="str">
        <f t="shared" si="318"/>
        <v/>
      </c>
      <c r="CJ244" s="54" t="str">
        <f t="shared" si="319"/>
        <v/>
      </c>
      <c r="CK244" s="53" t="str">
        <f t="shared" si="320"/>
        <v/>
      </c>
      <c r="CL244" s="53" t="str">
        <f t="shared" si="321"/>
        <v/>
      </c>
      <c r="CM244" s="53" t="str">
        <f t="shared" si="322"/>
        <v/>
      </c>
      <c r="CN244" s="53" t="str">
        <f t="shared" si="323"/>
        <v/>
      </c>
      <c r="CO244" s="53" t="str">
        <f t="shared" si="324"/>
        <v/>
      </c>
      <c r="CP244" s="53" t="str">
        <f t="shared" si="325"/>
        <v/>
      </c>
      <c r="CQ244" s="53" t="str">
        <f t="shared" si="326"/>
        <v/>
      </c>
      <c r="CR244" s="53" t="str">
        <f t="shared" si="327"/>
        <v/>
      </c>
      <c r="CS244" s="53" t="str">
        <f t="shared" si="328"/>
        <v/>
      </c>
      <c r="CT244" s="53" t="str">
        <f t="shared" si="329"/>
        <v/>
      </c>
      <c r="CU244" s="53" t="str">
        <f t="shared" si="330"/>
        <v/>
      </c>
    </row>
    <row r="245" spans="1:99" ht="20.25" hidden="1" x14ac:dyDescent="0.3">
      <c r="A245" s="40"/>
      <c r="B245" s="95"/>
      <c r="C245" s="400"/>
      <c r="D245" s="40"/>
      <c r="E245" s="40"/>
      <c r="F245" s="43"/>
      <c r="G245" s="40"/>
      <c r="H245" s="397"/>
      <c r="I245" s="397"/>
      <c r="J245" s="296" t="str">
        <f t="shared" si="265"/>
        <v/>
      </c>
      <c r="K245" s="297" t="str">
        <f t="shared" si="266"/>
        <v/>
      </c>
      <c r="L245" s="298" t="str">
        <f t="shared" si="267"/>
        <v/>
      </c>
      <c r="M245" s="297" t="str">
        <f t="shared" si="268"/>
        <v/>
      </c>
      <c r="N245" s="298" t="str">
        <f t="shared" si="269"/>
        <v/>
      </c>
      <c r="O245" s="297" t="str">
        <f t="shared" si="270"/>
        <v/>
      </c>
      <c r="P245" s="298" t="str">
        <f t="shared" si="271"/>
        <v/>
      </c>
      <c r="Q245" s="299" t="str">
        <f t="shared" si="272"/>
        <v/>
      </c>
      <c r="R245" s="300" t="str">
        <f t="shared" si="273"/>
        <v/>
      </c>
      <c r="S245" s="299" t="str">
        <f t="shared" si="274"/>
        <v/>
      </c>
      <c r="T245" s="298" t="str">
        <f t="shared" si="275"/>
        <v/>
      </c>
      <c r="U245" s="299" t="str">
        <f t="shared" si="276"/>
        <v/>
      </c>
      <c r="V245" s="300" t="str">
        <f t="shared" si="277"/>
        <v/>
      </c>
      <c r="W245" s="299" t="str">
        <f t="shared" si="278"/>
        <v/>
      </c>
      <c r="X245" s="300" t="str">
        <f t="shared" si="279"/>
        <v/>
      </c>
      <c r="Y245" s="299" t="str">
        <f t="shared" si="280"/>
        <v/>
      </c>
      <c r="Z245" s="300" t="str">
        <f t="shared" si="281"/>
        <v/>
      </c>
      <c r="AA245" s="298" t="str">
        <f t="shared" si="282"/>
        <v/>
      </c>
      <c r="AB245" s="97" t="str">
        <f t="shared" si="283"/>
        <v/>
      </c>
      <c r="AC245" s="143" t="str">
        <f t="shared" si="284"/>
        <v/>
      </c>
      <c r="AD245" s="42" t="str">
        <f t="shared" si="285"/>
        <v/>
      </c>
      <c r="AE245" s="346"/>
      <c r="AF245" s="346"/>
      <c r="AG245" s="347"/>
      <c r="AH245" s="348" t="str">
        <f t="shared" si="286"/>
        <v/>
      </c>
      <c r="AI245" s="346"/>
      <c r="AJ245" s="346"/>
      <c r="AK245" s="347"/>
      <c r="AL245" s="349" t="str">
        <f t="shared" si="287"/>
        <v/>
      </c>
      <c r="AM245" s="348" t="str">
        <f t="shared" si="288"/>
        <v/>
      </c>
      <c r="AN245" s="350" t="str">
        <f t="shared" si="289"/>
        <v/>
      </c>
      <c r="AO245" s="346"/>
      <c r="AP245" s="346"/>
      <c r="AQ245" s="346" t="str">
        <f t="shared" si="290"/>
        <v/>
      </c>
      <c r="AR245" s="348" t="str">
        <f t="shared" si="291"/>
        <v/>
      </c>
      <c r="AS245" s="346"/>
      <c r="AT245" s="348" t="str">
        <f t="shared" si="292"/>
        <v/>
      </c>
      <c r="AU245" s="346"/>
      <c r="AV245" s="348" t="str">
        <f t="shared" si="293"/>
        <v/>
      </c>
      <c r="AW245" s="346"/>
      <c r="AX245" s="348" t="str">
        <f t="shared" si="294"/>
        <v/>
      </c>
      <c r="AY245" s="346"/>
      <c r="AZ245" s="348" t="str">
        <f t="shared" si="295"/>
        <v/>
      </c>
      <c r="BA245" s="351"/>
      <c r="BB245" s="348" t="str">
        <f t="shared" si="296"/>
        <v/>
      </c>
      <c r="BC245" s="350" t="str">
        <f t="shared" si="297"/>
        <v/>
      </c>
      <c r="BD245" s="350" t="str">
        <f t="shared" si="298"/>
        <v/>
      </c>
      <c r="BE245" s="360"/>
      <c r="BF245" s="361"/>
      <c r="BG245" s="362" t="str">
        <f t="shared" si="299"/>
        <v/>
      </c>
      <c r="BH245" s="354" t="str">
        <f t="shared" si="300"/>
        <v/>
      </c>
      <c r="BI245" s="350" t="str">
        <f t="shared" si="301"/>
        <v/>
      </c>
      <c r="BJ245" s="113" t="str">
        <f t="shared" si="302"/>
        <v/>
      </c>
      <c r="BK245" s="347" t="str">
        <f t="shared" si="303"/>
        <v/>
      </c>
      <c r="BR245" s="307"/>
      <c r="BS245" s="51" t="str">
        <f t="shared" si="304"/>
        <v/>
      </c>
      <c r="BT245" s="51" t="str">
        <f t="shared" si="305"/>
        <v/>
      </c>
      <c r="BU245" s="51" t="str">
        <f t="shared" si="306"/>
        <v/>
      </c>
      <c r="BV245" s="51" t="str">
        <f t="shared" si="307"/>
        <v/>
      </c>
      <c r="BW245" s="51" t="str">
        <f t="shared" si="308"/>
        <v/>
      </c>
      <c r="BX245" s="51" t="str">
        <f t="shared" si="309"/>
        <v/>
      </c>
      <c r="BY245" s="51" t="str">
        <f t="shared" si="310"/>
        <v/>
      </c>
      <c r="BZ245" s="51" t="str">
        <f t="shared" si="311"/>
        <v/>
      </c>
      <c r="CA245" s="51" t="str">
        <f t="shared" si="312"/>
        <v/>
      </c>
      <c r="CB245" s="51" t="str">
        <f t="shared" si="313"/>
        <v/>
      </c>
      <c r="CC245" s="51" t="str">
        <f t="shared" si="314"/>
        <v/>
      </c>
      <c r="CD245" s="51" t="str">
        <f t="shared" si="315"/>
        <v/>
      </c>
      <c r="CE245" s="51" t="str">
        <f t="shared" si="316"/>
        <v/>
      </c>
      <c r="CF245" s="51"/>
      <c r="CH245" s="53" t="str">
        <f t="shared" si="317"/>
        <v/>
      </c>
      <c r="CI245" s="53" t="str">
        <f t="shared" si="318"/>
        <v/>
      </c>
      <c r="CJ245" s="54" t="str">
        <f t="shared" si="319"/>
        <v/>
      </c>
      <c r="CK245" s="53" t="str">
        <f t="shared" si="320"/>
        <v/>
      </c>
      <c r="CL245" s="53" t="str">
        <f t="shared" si="321"/>
        <v/>
      </c>
      <c r="CM245" s="53" t="str">
        <f t="shared" si="322"/>
        <v/>
      </c>
      <c r="CN245" s="53" t="str">
        <f t="shared" si="323"/>
        <v/>
      </c>
      <c r="CO245" s="53" t="str">
        <f t="shared" si="324"/>
        <v/>
      </c>
      <c r="CP245" s="53" t="str">
        <f t="shared" si="325"/>
        <v/>
      </c>
      <c r="CQ245" s="53" t="str">
        <f t="shared" si="326"/>
        <v/>
      </c>
      <c r="CR245" s="53" t="str">
        <f t="shared" si="327"/>
        <v/>
      </c>
      <c r="CS245" s="53" t="str">
        <f t="shared" si="328"/>
        <v/>
      </c>
      <c r="CT245" s="53" t="str">
        <f t="shared" si="329"/>
        <v/>
      </c>
      <c r="CU245" s="53" t="str">
        <f t="shared" si="330"/>
        <v/>
      </c>
    </row>
    <row r="246" spans="1:99" ht="20.25" hidden="1" x14ac:dyDescent="0.3">
      <c r="A246" s="40"/>
      <c r="B246" s="95"/>
      <c r="C246" s="400"/>
      <c r="D246" s="40"/>
      <c r="E246" s="40"/>
      <c r="F246" s="43"/>
      <c r="G246" s="40"/>
      <c r="H246" s="397"/>
      <c r="I246" s="397"/>
      <c r="J246" s="296" t="str">
        <f t="shared" si="265"/>
        <v/>
      </c>
      <c r="K246" s="297" t="str">
        <f t="shared" si="266"/>
        <v/>
      </c>
      <c r="L246" s="298" t="str">
        <f t="shared" si="267"/>
        <v/>
      </c>
      <c r="M246" s="297" t="str">
        <f t="shared" si="268"/>
        <v/>
      </c>
      <c r="N246" s="298" t="str">
        <f t="shared" si="269"/>
        <v/>
      </c>
      <c r="O246" s="297" t="str">
        <f t="shared" si="270"/>
        <v/>
      </c>
      <c r="P246" s="298" t="str">
        <f t="shared" si="271"/>
        <v/>
      </c>
      <c r="Q246" s="299" t="str">
        <f t="shared" si="272"/>
        <v/>
      </c>
      <c r="R246" s="300" t="str">
        <f t="shared" si="273"/>
        <v/>
      </c>
      <c r="S246" s="299" t="str">
        <f t="shared" si="274"/>
        <v/>
      </c>
      <c r="T246" s="298" t="str">
        <f t="shared" si="275"/>
        <v/>
      </c>
      <c r="U246" s="299" t="str">
        <f t="shared" si="276"/>
        <v/>
      </c>
      <c r="V246" s="300" t="str">
        <f t="shared" si="277"/>
        <v/>
      </c>
      <c r="W246" s="299" t="str">
        <f t="shared" si="278"/>
        <v/>
      </c>
      <c r="X246" s="300" t="str">
        <f t="shared" si="279"/>
        <v/>
      </c>
      <c r="Y246" s="299" t="str">
        <f t="shared" si="280"/>
        <v/>
      </c>
      <c r="Z246" s="300" t="str">
        <f t="shared" si="281"/>
        <v/>
      </c>
      <c r="AA246" s="298" t="str">
        <f t="shared" si="282"/>
        <v/>
      </c>
      <c r="AB246" s="97" t="str">
        <f t="shared" si="283"/>
        <v/>
      </c>
      <c r="AC246" s="143" t="str">
        <f t="shared" si="284"/>
        <v/>
      </c>
      <c r="AD246" s="42" t="str">
        <f t="shared" si="285"/>
        <v/>
      </c>
      <c r="AE246" s="346"/>
      <c r="AF246" s="346"/>
      <c r="AG246" s="347"/>
      <c r="AH246" s="348" t="str">
        <f t="shared" si="286"/>
        <v/>
      </c>
      <c r="AI246" s="346"/>
      <c r="AJ246" s="346"/>
      <c r="AK246" s="347"/>
      <c r="AL246" s="349" t="str">
        <f t="shared" si="287"/>
        <v/>
      </c>
      <c r="AM246" s="348" t="str">
        <f t="shared" si="288"/>
        <v/>
      </c>
      <c r="AN246" s="350" t="str">
        <f t="shared" si="289"/>
        <v/>
      </c>
      <c r="AO246" s="346"/>
      <c r="AP246" s="346"/>
      <c r="AQ246" s="346" t="str">
        <f t="shared" si="290"/>
        <v/>
      </c>
      <c r="AR246" s="348" t="str">
        <f t="shared" si="291"/>
        <v/>
      </c>
      <c r="AS246" s="346"/>
      <c r="AT246" s="348" t="str">
        <f t="shared" si="292"/>
        <v/>
      </c>
      <c r="AU246" s="346"/>
      <c r="AV246" s="348" t="str">
        <f t="shared" si="293"/>
        <v/>
      </c>
      <c r="AW246" s="346"/>
      <c r="AX246" s="348" t="str">
        <f t="shared" si="294"/>
        <v/>
      </c>
      <c r="AY246" s="346"/>
      <c r="AZ246" s="348" t="str">
        <f t="shared" si="295"/>
        <v/>
      </c>
      <c r="BA246" s="351"/>
      <c r="BB246" s="348" t="str">
        <f t="shared" si="296"/>
        <v/>
      </c>
      <c r="BC246" s="350" t="str">
        <f t="shared" si="297"/>
        <v/>
      </c>
      <c r="BD246" s="350" t="str">
        <f t="shared" si="298"/>
        <v/>
      </c>
      <c r="BE246" s="360"/>
      <c r="BF246" s="361"/>
      <c r="BG246" s="362" t="str">
        <f t="shared" si="299"/>
        <v/>
      </c>
      <c r="BH246" s="354" t="str">
        <f t="shared" si="300"/>
        <v/>
      </c>
      <c r="BI246" s="350" t="str">
        <f t="shared" si="301"/>
        <v/>
      </c>
      <c r="BJ246" s="113" t="str">
        <f t="shared" si="302"/>
        <v/>
      </c>
      <c r="BK246" s="347" t="str">
        <f t="shared" si="303"/>
        <v/>
      </c>
      <c r="BR246" s="307"/>
      <c r="BS246" s="51" t="str">
        <f t="shared" si="304"/>
        <v/>
      </c>
      <c r="BT246" s="51" t="str">
        <f t="shared" si="305"/>
        <v/>
      </c>
      <c r="BU246" s="51" t="str">
        <f t="shared" si="306"/>
        <v/>
      </c>
      <c r="BV246" s="51" t="str">
        <f t="shared" si="307"/>
        <v/>
      </c>
      <c r="BW246" s="51" t="str">
        <f t="shared" si="308"/>
        <v/>
      </c>
      <c r="BX246" s="51" t="str">
        <f t="shared" si="309"/>
        <v/>
      </c>
      <c r="BY246" s="51" t="str">
        <f t="shared" si="310"/>
        <v/>
      </c>
      <c r="BZ246" s="51" t="str">
        <f t="shared" si="311"/>
        <v/>
      </c>
      <c r="CA246" s="51" t="str">
        <f t="shared" si="312"/>
        <v/>
      </c>
      <c r="CB246" s="51" t="str">
        <f t="shared" si="313"/>
        <v/>
      </c>
      <c r="CC246" s="51" t="str">
        <f t="shared" si="314"/>
        <v/>
      </c>
      <c r="CD246" s="51" t="str">
        <f t="shared" si="315"/>
        <v/>
      </c>
      <c r="CE246" s="51" t="str">
        <f t="shared" si="316"/>
        <v/>
      </c>
      <c r="CF246" s="51"/>
      <c r="CH246" s="53" t="str">
        <f t="shared" si="317"/>
        <v/>
      </c>
      <c r="CI246" s="53" t="str">
        <f t="shared" si="318"/>
        <v/>
      </c>
      <c r="CJ246" s="54" t="str">
        <f t="shared" si="319"/>
        <v/>
      </c>
      <c r="CK246" s="53" t="str">
        <f t="shared" si="320"/>
        <v/>
      </c>
      <c r="CL246" s="53" t="str">
        <f t="shared" si="321"/>
        <v/>
      </c>
      <c r="CM246" s="53" t="str">
        <f t="shared" si="322"/>
        <v/>
      </c>
      <c r="CN246" s="53" t="str">
        <f t="shared" si="323"/>
        <v/>
      </c>
      <c r="CO246" s="53" t="str">
        <f t="shared" si="324"/>
        <v/>
      </c>
      <c r="CP246" s="53" t="str">
        <f t="shared" si="325"/>
        <v/>
      </c>
      <c r="CQ246" s="53" t="str">
        <f t="shared" si="326"/>
        <v/>
      </c>
      <c r="CR246" s="53" t="str">
        <f t="shared" si="327"/>
        <v/>
      </c>
      <c r="CS246" s="53" t="str">
        <f t="shared" si="328"/>
        <v/>
      </c>
      <c r="CT246" s="53" t="str">
        <f t="shared" si="329"/>
        <v/>
      </c>
      <c r="CU246" s="53" t="str">
        <f t="shared" si="330"/>
        <v/>
      </c>
    </row>
    <row r="247" spans="1:99" ht="20.25" hidden="1" x14ac:dyDescent="0.3">
      <c r="A247" s="40"/>
      <c r="B247" s="95"/>
      <c r="C247" s="400"/>
      <c r="D247" s="40"/>
      <c r="E247" s="40"/>
      <c r="F247" s="43"/>
      <c r="G247" s="40"/>
      <c r="H247" s="397"/>
      <c r="I247" s="397"/>
      <c r="J247" s="296" t="str">
        <f t="shared" si="265"/>
        <v/>
      </c>
      <c r="K247" s="297" t="str">
        <f t="shared" si="266"/>
        <v/>
      </c>
      <c r="L247" s="298" t="str">
        <f t="shared" si="267"/>
        <v/>
      </c>
      <c r="M247" s="297" t="str">
        <f t="shared" si="268"/>
        <v/>
      </c>
      <c r="N247" s="298" t="str">
        <f t="shared" si="269"/>
        <v/>
      </c>
      <c r="O247" s="297" t="str">
        <f t="shared" si="270"/>
        <v/>
      </c>
      <c r="P247" s="298" t="str">
        <f t="shared" si="271"/>
        <v/>
      </c>
      <c r="Q247" s="299" t="str">
        <f t="shared" si="272"/>
        <v/>
      </c>
      <c r="R247" s="300" t="str">
        <f t="shared" si="273"/>
        <v/>
      </c>
      <c r="S247" s="299" t="str">
        <f t="shared" si="274"/>
        <v/>
      </c>
      <c r="T247" s="298" t="str">
        <f t="shared" si="275"/>
        <v/>
      </c>
      <c r="U247" s="299" t="str">
        <f t="shared" si="276"/>
        <v/>
      </c>
      <c r="V247" s="300" t="str">
        <f t="shared" si="277"/>
        <v/>
      </c>
      <c r="W247" s="299" t="str">
        <f t="shared" si="278"/>
        <v/>
      </c>
      <c r="X247" s="300" t="str">
        <f t="shared" si="279"/>
        <v/>
      </c>
      <c r="Y247" s="299" t="str">
        <f t="shared" si="280"/>
        <v/>
      </c>
      <c r="Z247" s="300" t="str">
        <f t="shared" si="281"/>
        <v/>
      </c>
      <c r="AA247" s="298" t="str">
        <f t="shared" si="282"/>
        <v/>
      </c>
      <c r="AB247" s="97" t="str">
        <f t="shared" si="283"/>
        <v/>
      </c>
      <c r="AC247" s="143" t="str">
        <f t="shared" si="284"/>
        <v/>
      </c>
      <c r="AD247" s="42" t="str">
        <f t="shared" si="285"/>
        <v/>
      </c>
      <c r="AE247" s="346"/>
      <c r="AF247" s="346"/>
      <c r="AG247" s="347"/>
      <c r="AH247" s="348" t="str">
        <f t="shared" si="286"/>
        <v/>
      </c>
      <c r="AI247" s="346"/>
      <c r="AJ247" s="346"/>
      <c r="AK247" s="347"/>
      <c r="AL247" s="349" t="str">
        <f t="shared" si="287"/>
        <v/>
      </c>
      <c r="AM247" s="348" t="str">
        <f t="shared" si="288"/>
        <v/>
      </c>
      <c r="AN247" s="350" t="str">
        <f t="shared" si="289"/>
        <v/>
      </c>
      <c r="AO247" s="346"/>
      <c r="AP247" s="346"/>
      <c r="AQ247" s="346" t="str">
        <f t="shared" si="290"/>
        <v/>
      </c>
      <c r="AR247" s="348" t="str">
        <f t="shared" si="291"/>
        <v/>
      </c>
      <c r="AS247" s="346"/>
      <c r="AT247" s="348" t="str">
        <f t="shared" si="292"/>
        <v/>
      </c>
      <c r="AU247" s="346"/>
      <c r="AV247" s="348" t="str">
        <f t="shared" si="293"/>
        <v/>
      </c>
      <c r="AW247" s="346"/>
      <c r="AX247" s="348" t="str">
        <f t="shared" si="294"/>
        <v/>
      </c>
      <c r="AY247" s="346"/>
      <c r="AZ247" s="348" t="str">
        <f t="shared" si="295"/>
        <v/>
      </c>
      <c r="BA247" s="351"/>
      <c r="BB247" s="348" t="str">
        <f t="shared" si="296"/>
        <v/>
      </c>
      <c r="BC247" s="350" t="str">
        <f t="shared" si="297"/>
        <v/>
      </c>
      <c r="BD247" s="350" t="str">
        <f t="shared" si="298"/>
        <v/>
      </c>
      <c r="BE247" s="360"/>
      <c r="BF247" s="361"/>
      <c r="BG247" s="362" t="str">
        <f t="shared" si="299"/>
        <v/>
      </c>
      <c r="BH247" s="354" t="str">
        <f t="shared" si="300"/>
        <v/>
      </c>
      <c r="BI247" s="350" t="str">
        <f t="shared" si="301"/>
        <v/>
      </c>
      <c r="BJ247" s="113" t="str">
        <f t="shared" si="302"/>
        <v/>
      </c>
      <c r="BK247" s="347" t="str">
        <f t="shared" si="303"/>
        <v/>
      </c>
      <c r="BR247" s="307"/>
      <c r="BS247" s="51" t="str">
        <f t="shared" si="304"/>
        <v/>
      </c>
      <c r="BT247" s="51" t="str">
        <f t="shared" si="305"/>
        <v/>
      </c>
      <c r="BU247" s="51" t="str">
        <f t="shared" si="306"/>
        <v/>
      </c>
      <c r="BV247" s="51" t="str">
        <f t="shared" si="307"/>
        <v/>
      </c>
      <c r="BW247" s="51" t="str">
        <f t="shared" si="308"/>
        <v/>
      </c>
      <c r="BX247" s="51" t="str">
        <f t="shared" si="309"/>
        <v/>
      </c>
      <c r="BY247" s="51" t="str">
        <f t="shared" si="310"/>
        <v/>
      </c>
      <c r="BZ247" s="51" t="str">
        <f t="shared" si="311"/>
        <v/>
      </c>
      <c r="CA247" s="51" t="str">
        <f t="shared" si="312"/>
        <v/>
      </c>
      <c r="CB247" s="51" t="str">
        <f t="shared" si="313"/>
        <v/>
      </c>
      <c r="CC247" s="51" t="str">
        <f t="shared" si="314"/>
        <v/>
      </c>
      <c r="CD247" s="51" t="str">
        <f t="shared" si="315"/>
        <v/>
      </c>
      <c r="CE247" s="51" t="str">
        <f t="shared" si="316"/>
        <v/>
      </c>
      <c r="CF247" s="51"/>
      <c r="CH247" s="53" t="str">
        <f t="shared" si="317"/>
        <v/>
      </c>
      <c r="CI247" s="53" t="str">
        <f t="shared" si="318"/>
        <v/>
      </c>
      <c r="CJ247" s="54" t="str">
        <f t="shared" si="319"/>
        <v/>
      </c>
      <c r="CK247" s="53" t="str">
        <f t="shared" si="320"/>
        <v/>
      </c>
      <c r="CL247" s="53" t="str">
        <f t="shared" si="321"/>
        <v/>
      </c>
      <c r="CM247" s="53" t="str">
        <f t="shared" si="322"/>
        <v/>
      </c>
      <c r="CN247" s="53" t="str">
        <f t="shared" si="323"/>
        <v/>
      </c>
      <c r="CO247" s="53" t="str">
        <f t="shared" si="324"/>
        <v/>
      </c>
      <c r="CP247" s="53" t="str">
        <f t="shared" si="325"/>
        <v/>
      </c>
      <c r="CQ247" s="53" t="str">
        <f t="shared" si="326"/>
        <v/>
      </c>
      <c r="CR247" s="53" t="str">
        <f t="shared" si="327"/>
        <v/>
      </c>
      <c r="CS247" s="53" t="str">
        <f t="shared" si="328"/>
        <v/>
      </c>
      <c r="CT247" s="53" t="str">
        <f t="shared" si="329"/>
        <v/>
      </c>
      <c r="CU247" s="53" t="str">
        <f t="shared" si="330"/>
        <v/>
      </c>
    </row>
    <row r="248" spans="1:99" ht="20.25" hidden="1" x14ac:dyDescent="0.3">
      <c r="A248" s="40"/>
      <c r="B248" s="95"/>
      <c r="C248" s="400"/>
      <c r="D248" s="40"/>
      <c r="E248" s="40"/>
      <c r="F248" s="43"/>
      <c r="G248" s="40"/>
      <c r="H248" s="397"/>
      <c r="I248" s="397"/>
      <c r="J248" s="296" t="str">
        <f t="shared" si="265"/>
        <v/>
      </c>
      <c r="K248" s="297" t="str">
        <f t="shared" si="266"/>
        <v/>
      </c>
      <c r="L248" s="298" t="str">
        <f t="shared" si="267"/>
        <v/>
      </c>
      <c r="M248" s="297" t="str">
        <f t="shared" si="268"/>
        <v/>
      </c>
      <c r="N248" s="298" t="str">
        <f t="shared" si="269"/>
        <v/>
      </c>
      <c r="O248" s="297" t="str">
        <f t="shared" si="270"/>
        <v/>
      </c>
      <c r="P248" s="298" t="str">
        <f t="shared" si="271"/>
        <v/>
      </c>
      <c r="Q248" s="299" t="str">
        <f t="shared" si="272"/>
        <v/>
      </c>
      <c r="R248" s="300" t="str">
        <f t="shared" si="273"/>
        <v/>
      </c>
      <c r="S248" s="299" t="str">
        <f t="shared" si="274"/>
        <v/>
      </c>
      <c r="T248" s="298" t="str">
        <f t="shared" si="275"/>
        <v/>
      </c>
      <c r="U248" s="299" t="str">
        <f t="shared" si="276"/>
        <v/>
      </c>
      <c r="V248" s="300" t="str">
        <f t="shared" si="277"/>
        <v/>
      </c>
      <c r="W248" s="299" t="str">
        <f t="shared" si="278"/>
        <v/>
      </c>
      <c r="X248" s="300" t="str">
        <f t="shared" si="279"/>
        <v/>
      </c>
      <c r="Y248" s="299" t="str">
        <f t="shared" si="280"/>
        <v/>
      </c>
      <c r="Z248" s="300" t="str">
        <f t="shared" si="281"/>
        <v/>
      </c>
      <c r="AA248" s="298" t="str">
        <f t="shared" si="282"/>
        <v/>
      </c>
      <c r="AB248" s="97" t="str">
        <f t="shared" si="283"/>
        <v/>
      </c>
      <c r="AC248" s="143" t="str">
        <f t="shared" si="284"/>
        <v/>
      </c>
      <c r="AD248" s="42" t="str">
        <f t="shared" si="285"/>
        <v/>
      </c>
      <c r="AE248" s="346"/>
      <c r="AF248" s="346"/>
      <c r="AG248" s="347"/>
      <c r="AH248" s="348" t="str">
        <f t="shared" si="286"/>
        <v/>
      </c>
      <c r="AI248" s="346"/>
      <c r="AJ248" s="346"/>
      <c r="AK248" s="347"/>
      <c r="AL248" s="349" t="str">
        <f t="shared" si="287"/>
        <v/>
      </c>
      <c r="AM248" s="348" t="str">
        <f t="shared" si="288"/>
        <v/>
      </c>
      <c r="AN248" s="350" t="str">
        <f t="shared" si="289"/>
        <v/>
      </c>
      <c r="AO248" s="346"/>
      <c r="AP248" s="346"/>
      <c r="AQ248" s="346" t="str">
        <f t="shared" si="290"/>
        <v/>
      </c>
      <c r="AR248" s="348" t="str">
        <f t="shared" si="291"/>
        <v/>
      </c>
      <c r="AS248" s="346"/>
      <c r="AT248" s="348" t="str">
        <f t="shared" si="292"/>
        <v/>
      </c>
      <c r="AU248" s="346"/>
      <c r="AV248" s="348" t="str">
        <f t="shared" si="293"/>
        <v/>
      </c>
      <c r="AW248" s="346"/>
      <c r="AX248" s="348" t="str">
        <f t="shared" si="294"/>
        <v/>
      </c>
      <c r="AY248" s="346"/>
      <c r="AZ248" s="348" t="str">
        <f t="shared" si="295"/>
        <v/>
      </c>
      <c r="BA248" s="351"/>
      <c r="BB248" s="348" t="str">
        <f t="shared" si="296"/>
        <v/>
      </c>
      <c r="BC248" s="350" t="str">
        <f t="shared" si="297"/>
        <v/>
      </c>
      <c r="BD248" s="350" t="str">
        <f t="shared" si="298"/>
        <v/>
      </c>
      <c r="BE248" s="360"/>
      <c r="BF248" s="361"/>
      <c r="BG248" s="362" t="str">
        <f t="shared" si="299"/>
        <v/>
      </c>
      <c r="BH248" s="354" t="str">
        <f t="shared" si="300"/>
        <v/>
      </c>
      <c r="BI248" s="350" t="str">
        <f t="shared" si="301"/>
        <v/>
      </c>
      <c r="BJ248" s="113" t="str">
        <f t="shared" si="302"/>
        <v/>
      </c>
      <c r="BK248" s="347" t="str">
        <f t="shared" si="303"/>
        <v/>
      </c>
      <c r="BR248" s="307"/>
      <c r="BS248" s="51" t="str">
        <f t="shared" si="304"/>
        <v/>
      </c>
      <c r="BT248" s="51" t="str">
        <f t="shared" si="305"/>
        <v/>
      </c>
      <c r="BU248" s="51" t="str">
        <f t="shared" si="306"/>
        <v/>
      </c>
      <c r="BV248" s="51" t="str">
        <f t="shared" si="307"/>
        <v/>
      </c>
      <c r="BW248" s="51" t="str">
        <f t="shared" si="308"/>
        <v/>
      </c>
      <c r="BX248" s="51" t="str">
        <f t="shared" si="309"/>
        <v/>
      </c>
      <c r="BY248" s="51" t="str">
        <f t="shared" si="310"/>
        <v/>
      </c>
      <c r="BZ248" s="51" t="str">
        <f t="shared" si="311"/>
        <v/>
      </c>
      <c r="CA248" s="51" t="str">
        <f t="shared" si="312"/>
        <v/>
      </c>
      <c r="CB248" s="51" t="str">
        <f t="shared" si="313"/>
        <v/>
      </c>
      <c r="CC248" s="51" t="str">
        <f t="shared" si="314"/>
        <v/>
      </c>
      <c r="CD248" s="51" t="str">
        <f t="shared" si="315"/>
        <v/>
      </c>
      <c r="CE248" s="51" t="str">
        <f t="shared" si="316"/>
        <v/>
      </c>
      <c r="CF248" s="51"/>
      <c r="CH248" s="53" t="str">
        <f t="shared" si="317"/>
        <v/>
      </c>
      <c r="CI248" s="53" t="str">
        <f t="shared" si="318"/>
        <v/>
      </c>
      <c r="CJ248" s="54" t="str">
        <f t="shared" si="319"/>
        <v/>
      </c>
      <c r="CK248" s="53" t="str">
        <f t="shared" si="320"/>
        <v/>
      </c>
      <c r="CL248" s="53" t="str">
        <f t="shared" si="321"/>
        <v/>
      </c>
      <c r="CM248" s="53" t="str">
        <f t="shared" si="322"/>
        <v/>
      </c>
      <c r="CN248" s="53" t="str">
        <f t="shared" si="323"/>
        <v/>
      </c>
      <c r="CO248" s="53" t="str">
        <f t="shared" si="324"/>
        <v/>
      </c>
      <c r="CP248" s="53" t="str">
        <f t="shared" si="325"/>
        <v/>
      </c>
      <c r="CQ248" s="53" t="str">
        <f t="shared" si="326"/>
        <v/>
      </c>
      <c r="CR248" s="53" t="str">
        <f t="shared" si="327"/>
        <v/>
      </c>
      <c r="CS248" s="53" t="str">
        <f t="shared" si="328"/>
        <v/>
      </c>
      <c r="CT248" s="53" t="str">
        <f t="shared" si="329"/>
        <v/>
      </c>
      <c r="CU248" s="53" t="str">
        <f t="shared" si="330"/>
        <v/>
      </c>
    </row>
    <row r="249" spans="1:99" ht="20.25" hidden="1" x14ac:dyDescent="0.3">
      <c r="A249" s="40"/>
      <c r="B249" s="95"/>
      <c r="C249" s="400"/>
      <c r="D249" s="40"/>
      <c r="E249" s="40"/>
      <c r="F249" s="43"/>
      <c r="G249" s="40"/>
      <c r="H249" s="397"/>
      <c r="I249" s="397"/>
      <c r="J249" s="296" t="str">
        <f t="shared" si="265"/>
        <v/>
      </c>
      <c r="K249" s="297" t="str">
        <f t="shared" si="266"/>
        <v/>
      </c>
      <c r="L249" s="298" t="str">
        <f t="shared" si="267"/>
        <v/>
      </c>
      <c r="M249" s="297" t="str">
        <f t="shared" si="268"/>
        <v/>
      </c>
      <c r="N249" s="298" t="str">
        <f t="shared" si="269"/>
        <v/>
      </c>
      <c r="O249" s="297" t="str">
        <f t="shared" si="270"/>
        <v/>
      </c>
      <c r="P249" s="298" t="str">
        <f t="shared" si="271"/>
        <v/>
      </c>
      <c r="Q249" s="299" t="str">
        <f t="shared" si="272"/>
        <v/>
      </c>
      <c r="R249" s="300" t="str">
        <f t="shared" si="273"/>
        <v/>
      </c>
      <c r="S249" s="299" t="str">
        <f t="shared" si="274"/>
        <v/>
      </c>
      <c r="T249" s="298" t="str">
        <f t="shared" si="275"/>
        <v/>
      </c>
      <c r="U249" s="299" t="str">
        <f t="shared" si="276"/>
        <v/>
      </c>
      <c r="V249" s="300" t="str">
        <f t="shared" si="277"/>
        <v/>
      </c>
      <c r="W249" s="299" t="str">
        <f t="shared" si="278"/>
        <v/>
      </c>
      <c r="X249" s="300" t="str">
        <f t="shared" si="279"/>
        <v/>
      </c>
      <c r="Y249" s="299" t="str">
        <f t="shared" si="280"/>
        <v/>
      </c>
      <c r="Z249" s="300" t="str">
        <f t="shared" si="281"/>
        <v/>
      </c>
      <c r="AA249" s="298" t="str">
        <f t="shared" si="282"/>
        <v/>
      </c>
      <c r="AB249" s="97" t="str">
        <f t="shared" si="283"/>
        <v/>
      </c>
      <c r="AC249" s="143" t="str">
        <f t="shared" si="284"/>
        <v/>
      </c>
      <c r="AD249" s="42" t="str">
        <f t="shared" si="285"/>
        <v/>
      </c>
      <c r="AE249" s="346"/>
      <c r="AF249" s="346"/>
      <c r="AG249" s="347"/>
      <c r="AH249" s="348" t="str">
        <f t="shared" si="286"/>
        <v/>
      </c>
      <c r="AI249" s="346"/>
      <c r="AJ249" s="346"/>
      <c r="AK249" s="347"/>
      <c r="AL249" s="349" t="str">
        <f t="shared" si="287"/>
        <v/>
      </c>
      <c r="AM249" s="348" t="str">
        <f t="shared" si="288"/>
        <v/>
      </c>
      <c r="AN249" s="350" t="str">
        <f t="shared" si="289"/>
        <v/>
      </c>
      <c r="AO249" s="346"/>
      <c r="AP249" s="346"/>
      <c r="AQ249" s="346" t="str">
        <f t="shared" si="290"/>
        <v/>
      </c>
      <c r="AR249" s="348" t="str">
        <f t="shared" si="291"/>
        <v/>
      </c>
      <c r="AS249" s="346"/>
      <c r="AT249" s="348" t="str">
        <f t="shared" si="292"/>
        <v/>
      </c>
      <c r="AU249" s="346"/>
      <c r="AV249" s="348" t="str">
        <f t="shared" si="293"/>
        <v/>
      </c>
      <c r="AW249" s="346"/>
      <c r="AX249" s="348" t="str">
        <f t="shared" si="294"/>
        <v/>
      </c>
      <c r="AY249" s="346"/>
      <c r="AZ249" s="348" t="str">
        <f t="shared" si="295"/>
        <v/>
      </c>
      <c r="BA249" s="351"/>
      <c r="BB249" s="348" t="str">
        <f t="shared" si="296"/>
        <v/>
      </c>
      <c r="BC249" s="350" t="str">
        <f t="shared" si="297"/>
        <v/>
      </c>
      <c r="BD249" s="350" t="str">
        <f t="shared" si="298"/>
        <v/>
      </c>
      <c r="BE249" s="360"/>
      <c r="BF249" s="361"/>
      <c r="BG249" s="362" t="str">
        <f t="shared" si="299"/>
        <v/>
      </c>
      <c r="BH249" s="354" t="str">
        <f t="shared" si="300"/>
        <v/>
      </c>
      <c r="BI249" s="350" t="str">
        <f t="shared" si="301"/>
        <v/>
      </c>
      <c r="BJ249" s="113" t="str">
        <f t="shared" si="302"/>
        <v/>
      </c>
      <c r="BK249" s="347" t="str">
        <f t="shared" si="303"/>
        <v/>
      </c>
      <c r="BR249" s="307"/>
      <c r="BS249" s="51" t="str">
        <f t="shared" si="304"/>
        <v/>
      </c>
      <c r="BT249" s="51" t="str">
        <f t="shared" si="305"/>
        <v/>
      </c>
      <c r="BU249" s="51" t="str">
        <f t="shared" si="306"/>
        <v/>
      </c>
      <c r="BV249" s="51" t="str">
        <f t="shared" si="307"/>
        <v/>
      </c>
      <c r="BW249" s="51" t="str">
        <f t="shared" si="308"/>
        <v/>
      </c>
      <c r="BX249" s="51" t="str">
        <f t="shared" si="309"/>
        <v/>
      </c>
      <c r="BY249" s="51" t="str">
        <f t="shared" si="310"/>
        <v/>
      </c>
      <c r="BZ249" s="51" t="str">
        <f t="shared" si="311"/>
        <v/>
      </c>
      <c r="CA249" s="51" t="str">
        <f t="shared" si="312"/>
        <v/>
      </c>
      <c r="CB249" s="51" t="str">
        <f t="shared" si="313"/>
        <v/>
      </c>
      <c r="CC249" s="51" t="str">
        <f t="shared" si="314"/>
        <v/>
      </c>
      <c r="CD249" s="51" t="str">
        <f t="shared" si="315"/>
        <v/>
      </c>
      <c r="CE249" s="51" t="str">
        <f t="shared" si="316"/>
        <v/>
      </c>
      <c r="CF249" s="51"/>
      <c r="CH249" s="53" t="str">
        <f t="shared" si="317"/>
        <v/>
      </c>
      <c r="CI249" s="53" t="str">
        <f t="shared" si="318"/>
        <v/>
      </c>
      <c r="CJ249" s="54" t="str">
        <f t="shared" si="319"/>
        <v/>
      </c>
      <c r="CK249" s="53" t="str">
        <f t="shared" si="320"/>
        <v/>
      </c>
      <c r="CL249" s="53" t="str">
        <f t="shared" si="321"/>
        <v/>
      </c>
      <c r="CM249" s="53" t="str">
        <f t="shared" si="322"/>
        <v/>
      </c>
      <c r="CN249" s="53" t="str">
        <f t="shared" si="323"/>
        <v/>
      </c>
      <c r="CO249" s="53" t="str">
        <f t="shared" si="324"/>
        <v/>
      </c>
      <c r="CP249" s="53" t="str">
        <f t="shared" si="325"/>
        <v/>
      </c>
      <c r="CQ249" s="53" t="str">
        <f t="shared" si="326"/>
        <v/>
      </c>
      <c r="CR249" s="53" t="str">
        <f t="shared" si="327"/>
        <v/>
      </c>
      <c r="CS249" s="53" t="str">
        <f t="shared" si="328"/>
        <v/>
      </c>
      <c r="CT249" s="53" t="str">
        <f t="shared" si="329"/>
        <v/>
      </c>
      <c r="CU249" s="53" t="str">
        <f t="shared" si="330"/>
        <v/>
      </c>
    </row>
    <row r="250" spans="1:99" ht="20.25" hidden="1" x14ac:dyDescent="0.3">
      <c r="A250" s="40"/>
      <c r="B250" s="95"/>
      <c r="C250" s="400"/>
      <c r="D250" s="40"/>
      <c r="E250" s="40"/>
      <c r="F250" s="43"/>
      <c r="G250" s="40"/>
      <c r="H250" s="397"/>
      <c r="I250" s="397"/>
      <c r="J250" s="296" t="str">
        <f t="shared" si="265"/>
        <v/>
      </c>
      <c r="K250" s="297" t="str">
        <f t="shared" si="266"/>
        <v/>
      </c>
      <c r="L250" s="298" t="str">
        <f t="shared" si="267"/>
        <v/>
      </c>
      <c r="M250" s="297" t="str">
        <f t="shared" si="268"/>
        <v/>
      </c>
      <c r="N250" s="298" t="str">
        <f t="shared" si="269"/>
        <v/>
      </c>
      <c r="O250" s="297" t="str">
        <f t="shared" si="270"/>
        <v/>
      </c>
      <c r="P250" s="298" t="str">
        <f t="shared" si="271"/>
        <v/>
      </c>
      <c r="Q250" s="299" t="str">
        <f t="shared" si="272"/>
        <v/>
      </c>
      <c r="R250" s="300" t="str">
        <f t="shared" si="273"/>
        <v/>
      </c>
      <c r="S250" s="299" t="str">
        <f t="shared" si="274"/>
        <v/>
      </c>
      <c r="T250" s="298" t="str">
        <f t="shared" si="275"/>
        <v/>
      </c>
      <c r="U250" s="299" t="str">
        <f t="shared" si="276"/>
        <v/>
      </c>
      <c r="V250" s="300" t="str">
        <f t="shared" si="277"/>
        <v/>
      </c>
      <c r="W250" s="299" t="str">
        <f t="shared" si="278"/>
        <v/>
      </c>
      <c r="X250" s="300" t="str">
        <f t="shared" si="279"/>
        <v/>
      </c>
      <c r="Y250" s="299" t="str">
        <f t="shared" si="280"/>
        <v/>
      </c>
      <c r="Z250" s="300" t="str">
        <f t="shared" si="281"/>
        <v/>
      </c>
      <c r="AA250" s="298" t="str">
        <f t="shared" si="282"/>
        <v/>
      </c>
      <c r="AB250" s="97" t="str">
        <f t="shared" si="283"/>
        <v/>
      </c>
      <c r="AC250" s="143" t="str">
        <f t="shared" si="284"/>
        <v/>
      </c>
      <c r="AD250" s="42" t="str">
        <f t="shared" si="285"/>
        <v/>
      </c>
      <c r="AE250" s="346"/>
      <c r="AF250" s="346"/>
      <c r="AG250" s="347"/>
      <c r="AH250" s="348" t="str">
        <f t="shared" si="286"/>
        <v/>
      </c>
      <c r="AI250" s="346"/>
      <c r="AJ250" s="346"/>
      <c r="AK250" s="347"/>
      <c r="AL250" s="349" t="str">
        <f t="shared" si="287"/>
        <v/>
      </c>
      <c r="AM250" s="348" t="str">
        <f t="shared" si="288"/>
        <v/>
      </c>
      <c r="AN250" s="350" t="str">
        <f t="shared" si="289"/>
        <v/>
      </c>
      <c r="AO250" s="346"/>
      <c r="AP250" s="346"/>
      <c r="AQ250" s="346" t="str">
        <f t="shared" si="290"/>
        <v/>
      </c>
      <c r="AR250" s="348" t="str">
        <f t="shared" si="291"/>
        <v/>
      </c>
      <c r="AS250" s="346"/>
      <c r="AT250" s="348" t="str">
        <f t="shared" si="292"/>
        <v/>
      </c>
      <c r="AU250" s="346"/>
      <c r="AV250" s="348" t="str">
        <f t="shared" si="293"/>
        <v/>
      </c>
      <c r="AW250" s="346"/>
      <c r="AX250" s="348" t="str">
        <f t="shared" si="294"/>
        <v/>
      </c>
      <c r="AY250" s="346"/>
      <c r="AZ250" s="348" t="str">
        <f t="shared" si="295"/>
        <v/>
      </c>
      <c r="BA250" s="351"/>
      <c r="BB250" s="348" t="str">
        <f t="shared" si="296"/>
        <v/>
      </c>
      <c r="BC250" s="350" t="str">
        <f t="shared" si="297"/>
        <v/>
      </c>
      <c r="BD250" s="350" t="str">
        <f t="shared" si="298"/>
        <v/>
      </c>
      <c r="BE250" s="360"/>
      <c r="BF250" s="361"/>
      <c r="BG250" s="362" t="str">
        <f t="shared" si="299"/>
        <v/>
      </c>
      <c r="BH250" s="354" t="str">
        <f t="shared" si="300"/>
        <v/>
      </c>
      <c r="BI250" s="350" t="str">
        <f t="shared" si="301"/>
        <v/>
      </c>
      <c r="BJ250" s="113" t="str">
        <f t="shared" si="302"/>
        <v/>
      </c>
      <c r="BK250" s="347" t="str">
        <f t="shared" si="303"/>
        <v/>
      </c>
      <c r="BR250" s="307"/>
      <c r="BS250" s="51" t="str">
        <f t="shared" si="304"/>
        <v/>
      </c>
      <c r="BT250" s="51" t="str">
        <f t="shared" si="305"/>
        <v/>
      </c>
      <c r="BU250" s="51" t="str">
        <f t="shared" si="306"/>
        <v/>
      </c>
      <c r="BV250" s="51" t="str">
        <f t="shared" si="307"/>
        <v/>
      </c>
      <c r="BW250" s="51" t="str">
        <f t="shared" si="308"/>
        <v/>
      </c>
      <c r="BX250" s="51" t="str">
        <f t="shared" si="309"/>
        <v/>
      </c>
      <c r="BY250" s="51" t="str">
        <f t="shared" si="310"/>
        <v/>
      </c>
      <c r="BZ250" s="51" t="str">
        <f t="shared" si="311"/>
        <v/>
      </c>
      <c r="CA250" s="51" t="str">
        <f t="shared" si="312"/>
        <v/>
      </c>
      <c r="CB250" s="51" t="str">
        <f t="shared" si="313"/>
        <v/>
      </c>
      <c r="CC250" s="51" t="str">
        <f t="shared" si="314"/>
        <v/>
      </c>
      <c r="CD250" s="51" t="str">
        <f t="shared" si="315"/>
        <v/>
      </c>
      <c r="CE250" s="51" t="str">
        <f t="shared" si="316"/>
        <v/>
      </c>
      <c r="CF250" s="51"/>
      <c r="CH250" s="53" t="str">
        <f t="shared" si="317"/>
        <v/>
      </c>
      <c r="CI250" s="53" t="str">
        <f t="shared" si="318"/>
        <v/>
      </c>
      <c r="CJ250" s="54" t="str">
        <f t="shared" si="319"/>
        <v/>
      </c>
      <c r="CK250" s="53" t="str">
        <f t="shared" si="320"/>
        <v/>
      </c>
      <c r="CL250" s="53" t="str">
        <f t="shared" si="321"/>
        <v/>
      </c>
      <c r="CM250" s="53" t="str">
        <f t="shared" si="322"/>
        <v/>
      </c>
      <c r="CN250" s="53" t="str">
        <f t="shared" si="323"/>
        <v/>
      </c>
      <c r="CO250" s="53" t="str">
        <f t="shared" si="324"/>
        <v/>
      </c>
      <c r="CP250" s="53" t="str">
        <f t="shared" si="325"/>
        <v/>
      </c>
      <c r="CQ250" s="53" t="str">
        <f t="shared" si="326"/>
        <v/>
      </c>
      <c r="CR250" s="53" t="str">
        <f t="shared" si="327"/>
        <v/>
      </c>
      <c r="CS250" s="53" t="str">
        <f t="shared" si="328"/>
        <v/>
      </c>
      <c r="CT250" s="53" t="str">
        <f t="shared" si="329"/>
        <v/>
      </c>
      <c r="CU250" s="53" t="str">
        <f t="shared" si="330"/>
        <v/>
      </c>
    </row>
    <row r="251" spans="1:99" ht="20.25" hidden="1" x14ac:dyDescent="0.3">
      <c r="A251" s="40"/>
      <c r="B251" s="95"/>
      <c r="C251" s="400"/>
      <c r="D251" s="40"/>
      <c r="E251" s="40"/>
      <c r="F251" s="43"/>
      <c r="G251" s="40"/>
      <c r="H251" s="397"/>
      <c r="I251" s="397"/>
      <c r="J251" s="296" t="str">
        <f t="shared" si="265"/>
        <v/>
      </c>
      <c r="K251" s="297" t="str">
        <f t="shared" si="266"/>
        <v/>
      </c>
      <c r="L251" s="298" t="str">
        <f t="shared" si="267"/>
        <v/>
      </c>
      <c r="M251" s="297" t="str">
        <f t="shared" si="268"/>
        <v/>
      </c>
      <c r="N251" s="298" t="str">
        <f t="shared" si="269"/>
        <v/>
      </c>
      <c r="O251" s="297" t="str">
        <f t="shared" si="270"/>
        <v/>
      </c>
      <c r="P251" s="298" t="str">
        <f t="shared" si="271"/>
        <v/>
      </c>
      <c r="Q251" s="299" t="str">
        <f t="shared" si="272"/>
        <v/>
      </c>
      <c r="R251" s="300" t="str">
        <f t="shared" si="273"/>
        <v/>
      </c>
      <c r="S251" s="299" t="str">
        <f t="shared" si="274"/>
        <v/>
      </c>
      <c r="T251" s="298" t="str">
        <f t="shared" si="275"/>
        <v/>
      </c>
      <c r="U251" s="299" t="str">
        <f t="shared" si="276"/>
        <v/>
      </c>
      <c r="V251" s="300" t="str">
        <f t="shared" si="277"/>
        <v/>
      </c>
      <c r="W251" s="299" t="str">
        <f t="shared" si="278"/>
        <v/>
      </c>
      <c r="X251" s="300" t="str">
        <f t="shared" si="279"/>
        <v/>
      </c>
      <c r="Y251" s="299" t="str">
        <f t="shared" si="280"/>
        <v/>
      </c>
      <c r="Z251" s="300" t="str">
        <f t="shared" si="281"/>
        <v/>
      </c>
      <c r="AA251" s="298" t="str">
        <f t="shared" si="282"/>
        <v/>
      </c>
      <c r="AB251" s="97" t="str">
        <f t="shared" si="283"/>
        <v/>
      </c>
      <c r="AC251" s="143" t="str">
        <f t="shared" si="284"/>
        <v/>
      </c>
      <c r="AD251" s="42" t="str">
        <f t="shared" si="285"/>
        <v/>
      </c>
      <c r="AE251" s="346"/>
      <c r="AF251" s="346"/>
      <c r="AG251" s="347"/>
      <c r="AH251" s="348" t="str">
        <f t="shared" si="286"/>
        <v/>
      </c>
      <c r="AI251" s="346"/>
      <c r="AJ251" s="346"/>
      <c r="AK251" s="347"/>
      <c r="AL251" s="349" t="str">
        <f t="shared" si="287"/>
        <v/>
      </c>
      <c r="AM251" s="348" t="str">
        <f t="shared" si="288"/>
        <v/>
      </c>
      <c r="AN251" s="350" t="str">
        <f t="shared" si="289"/>
        <v/>
      </c>
      <c r="AO251" s="346"/>
      <c r="AP251" s="346"/>
      <c r="AQ251" s="346" t="str">
        <f t="shared" si="290"/>
        <v/>
      </c>
      <c r="AR251" s="348" t="str">
        <f t="shared" si="291"/>
        <v/>
      </c>
      <c r="AS251" s="346"/>
      <c r="AT251" s="348" t="str">
        <f t="shared" si="292"/>
        <v/>
      </c>
      <c r="AU251" s="346"/>
      <c r="AV251" s="348" t="str">
        <f t="shared" si="293"/>
        <v/>
      </c>
      <c r="AW251" s="346"/>
      <c r="AX251" s="348" t="str">
        <f t="shared" si="294"/>
        <v/>
      </c>
      <c r="AY251" s="346"/>
      <c r="AZ251" s="348" t="str">
        <f t="shared" si="295"/>
        <v/>
      </c>
      <c r="BA251" s="351"/>
      <c r="BB251" s="348" t="str">
        <f t="shared" si="296"/>
        <v/>
      </c>
      <c r="BC251" s="350" t="str">
        <f t="shared" si="297"/>
        <v/>
      </c>
      <c r="BD251" s="350" t="str">
        <f t="shared" si="298"/>
        <v/>
      </c>
      <c r="BE251" s="360"/>
      <c r="BF251" s="361"/>
      <c r="BG251" s="362" t="str">
        <f t="shared" si="299"/>
        <v/>
      </c>
      <c r="BH251" s="354" t="str">
        <f t="shared" si="300"/>
        <v/>
      </c>
      <c r="BI251" s="350" t="str">
        <f t="shared" si="301"/>
        <v/>
      </c>
      <c r="BJ251" s="113" t="str">
        <f t="shared" si="302"/>
        <v/>
      </c>
      <c r="BK251" s="347" t="str">
        <f t="shared" si="303"/>
        <v/>
      </c>
      <c r="BR251" s="307"/>
      <c r="BS251" s="51" t="str">
        <f t="shared" si="304"/>
        <v/>
      </c>
      <c r="BT251" s="51" t="str">
        <f t="shared" si="305"/>
        <v/>
      </c>
      <c r="BU251" s="51" t="str">
        <f t="shared" si="306"/>
        <v/>
      </c>
      <c r="BV251" s="51" t="str">
        <f t="shared" si="307"/>
        <v/>
      </c>
      <c r="BW251" s="51" t="str">
        <f t="shared" si="308"/>
        <v/>
      </c>
      <c r="BX251" s="51" t="str">
        <f t="shared" si="309"/>
        <v/>
      </c>
      <c r="BY251" s="51" t="str">
        <f t="shared" si="310"/>
        <v/>
      </c>
      <c r="BZ251" s="51" t="str">
        <f t="shared" si="311"/>
        <v/>
      </c>
      <c r="CA251" s="51" t="str">
        <f t="shared" si="312"/>
        <v/>
      </c>
      <c r="CB251" s="51" t="str">
        <f t="shared" si="313"/>
        <v/>
      </c>
      <c r="CC251" s="51" t="str">
        <f t="shared" si="314"/>
        <v/>
      </c>
      <c r="CD251" s="51" t="str">
        <f t="shared" si="315"/>
        <v/>
      </c>
      <c r="CE251" s="51" t="str">
        <f t="shared" si="316"/>
        <v/>
      </c>
      <c r="CF251" s="51"/>
      <c r="CH251" s="53" t="str">
        <f t="shared" si="317"/>
        <v/>
      </c>
      <c r="CI251" s="53" t="str">
        <f t="shared" si="318"/>
        <v/>
      </c>
      <c r="CJ251" s="54" t="str">
        <f t="shared" si="319"/>
        <v/>
      </c>
      <c r="CK251" s="53" t="str">
        <f t="shared" si="320"/>
        <v/>
      </c>
      <c r="CL251" s="53" t="str">
        <f t="shared" si="321"/>
        <v/>
      </c>
      <c r="CM251" s="53" t="str">
        <f t="shared" si="322"/>
        <v/>
      </c>
      <c r="CN251" s="53" t="str">
        <f t="shared" si="323"/>
        <v/>
      </c>
      <c r="CO251" s="53" t="str">
        <f t="shared" si="324"/>
        <v/>
      </c>
      <c r="CP251" s="53" t="str">
        <f t="shared" si="325"/>
        <v/>
      </c>
      <c r="CQ251" s="53" t="str">
        <f t="shared" si="326"/>
        <v/>
      </c>
      <c r="CR251" s="53" t="str">
        <f t="shared" si="327"/>
        <v/>
      </c>
      <c r="CS251" s="53" t="str">
        <f t="shared" si="328"/>
        <v/>
      </c>
      <c r="CT251" s="53" t="str">
        <f t="shared" si="329"/>
        <v/>
      </c>
      <c r="CU251" s="53" t="str">
        <f t="shared" si="330"/>
        <v/>
      </c>
    </row>
    <row r="252" spans="1:99" ht="20.25" hidden="1" x14ac:dyDescent="0.3">
      <c r="A252" s="40"/>
      <c r="B252" s="95"/>
      <c r="C252" s="400"/>
      <c r="D252" s="40"/>
      <c r="E252" s="40"/>
      <c r="F252" s="43"/>
      <c r="G252" s="40"/>
      <c r="H252" s="397"/>
      <c r="I252" s="397"/>
      <c r="J252" s="296" t="str">
        <f t="shared" si="265"/>
        <v/>
      </c>
      <c r="K252" s="297" t="str">
        <f t="shared" si="266"/>
        <v/>
      </c>
      <c r="L252" s="298" t="str">
        <f t="shared" si="267"/>
        <v/>
      </c>
      <c r="M252" s="297" t="str">
        <f t="shared" si="268"/>
        <v/>
      </c>
      <c r="N252" s="298" t="str">
        <f t="shared" si="269"/>
        <v/>
      </c>
      <c r="O252" s="297" t="str">
        <f t="shared" si="270"/>
        <v/>
      </c>
      <c r="P252" s="298" t="str">
        <f t="shared" si="271"/>
        <v/>
      </c>
      <c r="Q252" s="299" t="str">
        <f t="shared" si="272"/>
        <v/>
      </c>
      <c r="R252" s="300" t="str">
        <f t="shared" si="273"/>
        <v/>
      </c>
      <c r="S252" s="299" t="str">
        <f t="shared" si="274"/>
        <v/>
      </c>
      <c r="T252" s="298" t="str">
        <f t="shared" si="275"/>
        <v/>
      </c>
      <c r="U252" s="299" t="str">
        <f t="shared" si="276"/>
        <v/>
      </c>
      <c r="V252" s="300" t="str">
        <f t="shared" si="277"/>
        <v/>
      </c>
      <c r="W252" s="299" t="str">
        <f t="shared" si="278"/>
        <v/>
      </c>
      <c r="X252" s="300" t="str">
        <f t="shared" si="279"/>
        <v/>
      </c>
      <c r="Y252" s="299" t="str">
        <f t="shared" si="280"/>
        <v/>
      </c>
      <c r="Z252" s="300" t="str">
        <f t="shared" si="281"/>
        <v/>
      </c>
      <c r="AA252" s="298" t="str">
        <f t="shared" si="282"/>
        <v/>
      </c>
      <c r="AB252" s="97" t="str">
        <f t="shared" si="283"/>
        <v/>
      </c>
      <c r="AC252" s="143" t="str">
        <f t="shared" si="284"/>
        <v/>
      </c>
      <c r="AD252" s="42" t="str">
        <f t="shared" si="285"/>
        <v/>
      </c>
      <c r="AE252" s="346"/>
      <c r="AF252" s="346"/>
      <c r="AG252" s="347"/>
      <c r="AH252" s="348" t="str">
        <f t="shared" si="286"/>
        <v/>
      </c>
      <c r="AI252" s="346"/>
      <c r="AJ252" s="346"/>
      <c r="AK252" s="347"/>
      <c r="AL252" s="349" t="str">
        <f t="shared" si="287"/>
        <v/>
      </c>
      <c r="AM252" s="348" t="str">
        <f t="shared" si="288"/>
        <v/>
      </c>
      <c r="AN252" s="350" t="str">
        <f t="shared" si="289"/>
        <v/>
      </c>
      <c r="AO252" s="346"/>
      <c r="AP252" s="346"/>
      <c r="AQ252" s="346" t="str">
        <f t="shared" si="290"/>
        <v/>
      </c>
      <c r="AR252" s="348" t="str">
        <f t="shared" si="291"/>
        <v/>
      </c>
      <c r="AS252" s="346"/>
      <c r="AT252" s="348" t="str">
        <f t="shared" si="292"/>
        <v/>
      </c>
      <c r="AU252" s="346"/>
      <c r="AV252" s="348" t="str">
        <f t="shared" si="293"/>
        <v/>
      </c>
      <c r="AW252" s="346"/>
      <c r="AX252" s="348" t="str">
        <f t="shared" si="294"/>
        <v/>
      </c>
      <c r="AY252" s="346"/>
      <c r="AZ252" s="348" t="str">
        <f t="shared" si="295"/>
        <v/>
      </c>
      <c r="BA252" s="351"/>
      <c r="BB252" s="348" t="str">
        <f t="shared" si="296"/>
        <v/>
      </c>
      <c r="BC252" s="350" t="str">
        <f t="shared" si="297"/>
        <v/>
      </c>
      <c r="BD252" s="350" t="str">
        <f t="shared" si="298"/>
        <v/>
      </c>
      <c r="BE252" s="360"/>
      <c r="BF252" s="361"/>
      <c r="BG252" s="362" t="str">
        <f t="shared" si="299"/>
        <v/>
      </c>
      <c r="BH252" s="354" t="str">
        <f t="shared" si="300"/>
        <v/>
      </c>
      <c r="BI252" s="350" t="str">
        <f t="shared" si="301"/>
        <v/>
      </c>
      <c r="BJ252" s="113" t="str">
        <f t="shared" si="302"/>
        <v/>
      </c>
      <c r="BK252" s="347" t="str">
        <f t="shared" si="303"/>
        <v/>
      </c>
      <c r="BR252" s="307"/>
      <c r="BS252" s="51" t="str">
        <f t="shared" si="304"/>
        <v/>
      </c>
      <c r="BT252" s="51" t="str">
        <f t="shared" si="305"/>
        <v/>
      </c>
      <c r="BU252" s="51" t="str">
        <f t="shared" si="306"/>
        <v/>
      </c>
      <c r="BV252" s="51" t="str">
        <f t="shared" si="307"/>
        <v/>
      </c>
      <c r="BW252" s="51" t="str">
        <f t="shared" si="308"/>
        <v/>
      </c>
      <c r="BX252" s="51" t="str">
        <f t="shared" si="309"/>
        <v/>
      </c>
      <c r="BY252" s="51" t="str">
        <f t="shared" si="310"/>
        <v/>
      </c>
      <c r="BZ252" s="51" t="str">
        <f t="shared" si="311"/>
        <v/>
      </c>
      <c r="CA252" s="51" t="str">
        <f t="shared" si="312"/>
        <v/>
      </c>
      <c r="CB252" s="51" t="str">
        <f t="shared" si="313"/>
        <v/>
      </c>
      <c r="CC252" s="51" t="str">
        <f t="shared" si="314"/>
        <v/>
      </c>
      <c r="CD252" s="51" t="str">
        <f t="shared" si="315"/>
        <v/>
      </c>
      <c r="CE252" s="51" t="str">
        <f t="shared" si="316"/>
        <v/>
      </c>
      <c r="CF252" s="51"/>
      <c r="CH252" s="53" t="str">
        <f t="shared" si="317"/>
        <v/>
      </c>
      <c r="CI252" s="53" t="str">
        <f t="shared" si="318"/>
        <v/>
      </c>
      <c r="CJ252" s="54" t="str">
        <f t="shared" si="319"/>
        <v/>
      </c>
      <c r="CK252" s="53" t="str">
        <f t="shared" si="320"/>
        <v/>
      </c>
      <c r="CL252" s="53" t="str">
        <f t="shared" si="321"/>
        <v/>
      </c>
      <c r="CM252" s="53" t="str">
        <f t="shared" si="322"/>
        <v/>
      </c>
      <c r="CN252" s="53" t="str">
        <f t="shared" si="323"/>
        <v/>
      </c>
      <c r="CO252" s="53" t="str">
        <f t="shared" si="324"/>
        <v/>
      </c>
      <c r="CP252" s="53" t="str">
        <f t="shared" si="325"/>
        <v/>
      </c>
      <c r="CQ252" s="53" t="str">
        <f t="shared" si="326"/>
        <v/>
      </c>
      <c r="CR252" s="53" t="str">
        <f t="shared" si="327"/>
        <v/>
      </c>
      <c r="CS252" s="53" t="str">
        <f t="shared" si="328"/>
        <v/>
      </c>
      <c r="CT252" s="53" t="str">
        <f t="shared" si="329"/>
        <v/>
      </c>
      <c r="CU252" s="53" t="str">
        <f t="shared" si="330"/>
        <v/>
      </c>
    </row>
    <row r="253" spans="1:99" ht="20.25" hidden="1" x14ac:dyDescent="0.3">
      <c r="A253" s="40"/>
      <c r="B253" s="95"/>
      <c r="C253" s="400"/>
      <c r="D253" s="40"/>
      <c r="E253" s="40"/>
      <c r="F253" s="43"/>
      <c r="G253" s="40"/>
      <c r="H253" s="397"/>
      <c r="I253" s="397"/>
      <c r="J253" s="296" t="str">
        <f t="shared" si="265"/>
        <v/>
      </c>
      <c r="K253" s="297" t="str">
        <f t="shared" si="266"/>
        <v/>
      </c>
      <c r="L253" s="298" t="str">
        <f t="shared" si="267"/>
        <v/>
      </c>
      <c r="M253" s="297" t="str">
        <f t="shared" si="268"/>
        <v/>
      </c>
      <c r="N253" s="298" t="str">
        <f t="shared" si="269"/>
        <v/>
      </c>
      <c r="O253" s="297" t="str">
        <f t="shared" si="270"/>
        <v/>
      </c>
      <c r="P253" s="298" t="str">
        <f t="shared" si="271"/>
        <v/>
      </c>
      <c r="Q253" s="299" t="str">
        <f t="shared" si="272"/>
        <v/>
      </c>
      <c r="R253" s="300" t="str">
        <f t="shared" si="273"/>
        <v/>
      </c>
      <c r="S253" s="299" t="str">
        <f t="shared" si="274"/>
        <v/>
      </c>
      <c r="T253" s="298" t="str">
        <f t="shared" si="275"/>
        <v/>
      </c>
      <c r="U253" s="299" t="str">
        <f t="shared" si="276"/>
        <v/>
      </c>
      <c r="V253" s="300" t="str">
        <f t="shared" si="277"/>
        <v/>
      </c>
      <c r="W253" s="299" t="str">
        <f t="shared" si="278"/>
        <v/>
      </c>
      <c r="X253" s="300" t="str">
        <f t="shared" si="279"/>
        <v/>
      </c>
      <c r="Y253" s="299" t="str">
        <f t="shared" si="280"/>
        <v/>
      </c>
      <c r="Z253" s="300" t="str">
        <f t="shared" si="281"/>
        <v/>
      </c>
      <c r="AA253" s="298" t="str">
        <f t="shared" si="282"/>
        <v/>
      </c>
      <c r="AB253" s="97" t="str">
        <f t="shared" si="283"/>
        <v/>
      </c>
      <c r="AC253" s="143" t="str">
        <f t="shared" si="284"/>
        <v/>
      </c>
      <c r="AD253" s="42" t="str">
        <f t="shared" si="285"/>
        <v/>
      </c>
      <c r="AE253" s="346"/>
      <c r="AF253" s="346"/>
      <c r="AG253" s="347"/>
      <c r="AH253" s="348" t="str">
        <f t="shared" si="286"/>
        <v/>
      </c>
      <c r="AI253" s="346"/>
      <c r="AJ253" s="346"/>
      <c r="AK253" s="347"/>
      <c r="AL253" s="349" t="str">
        <f t="shared" si="287"/>
        <v/>
      </c>
      <c r="AM253" s="348" t="str">
        <f t="shared" si="288"/>
        <v/>
      </c>
      <c r="AN253" s="350" t="str">
        <f t="shared" si="289"/>
        <v/>
      </c>
      <c r="AO253" s="346"/>
      <c r="AP253" s="346"/>
      <c r="AQ253" s="346" t="str">
        <f t="shared" si="290"/>
        <v/>
      </c>
      <c r="AR253" s="348" t="str">
        <f t="shared" si="291"/>
        <v/>
      </c>
      <c r="AS253" s="346"/>
      <c r="AT253" s="348" t="str">
        <f t="shared" si="292"/>
        <v/>
      </c>
      <c r="AU253" s="346"/>
      <c r="AV253" s="348" t="str">
        <f t="shared" si="293"/>
        <v/>
      </c>
      <c r="AW253" s="346"/>
      <c r="AX253" s="348" t="str">
        <f t="shared" si="294"/>
        <v/>
      </c>
      <c r="AY253" s="346"/>
      <c r="AZ253" s="348" t="str">
        <f t="shared" si="295"/>
        <v/>
      </c>
      <c r="BA253" s="351"/>
      <c r="BB253" s="348" t="str">
        <f t="shared" si="296"/>
        <v/>
      </c>
      <c r="BC253" s="350" t="str">
        <f t="shared" si="297"/>
        <v/>
      </c>
      <c r="BD253" s="350" t="str">
        <f t="shared" si="298"/>
        <v/>
      </c>
      <c r="BE253" s="360"/>
      <c r="BF253" s="361"/>
      <c r="BG253" s="362" t="str">
        <f t="shared" si="299"/>
        <v/>
      </c>
      <c r="BH253" s="354" t="str">
        <f t="shared" si="300"/>
        <v/>
      </c>
      <c r="BI253" s="350" t="str">
        <f t="shared" si="301"/>
        <v/>
      </c>
      <c r="BJ253" s="113" t="str">
        <f t="shared" si="302"/>
        <v/>
      </c>
      <c r="BK253" s="347" t="str">
        <f t="shared" si="303"/>
        <v/>
      </c>
      <c r="BR253" s="307"/>
      <c r="BS253" s="51" t="str">
        <f t="shared" si="304"/>
        <v/>
      </c>
      <c r="BT253" s="51" t="str">
        <f t="shared" si="305"/>
        <v/>
      </c>
      <c r="BU253" s="51" t="str">
        <f t="shared" si="306"/>
        <v/>
      </c>
      <c r="BV253" s="51" t="str">
        <f t="shared" si="307"/>
        <v/>
      </c>
      <c r="BW253" s="51" t="str">
        <f t="shared" si="308"/>
        <v/>
      </c>
      <c r="BX253" s="51" t="str">
        <f t="shared" si="309"/>
        <v/>
      </c>
      <c r="BY253" s="51" t="str">
        <f t="shared" si="310"/>
        <v/>
      </c>
      <c r="BZ253" s="51" t="str">
        <f t="shared" si="311"/>
        <v/>
      </c>
      <c r="CA253" s="51" t="str">
        <f t="shared" si="312"/>
        <v/>
      </c>
      <c r="CB253" s="51" t="str">
        <f t="shared" si="313"/>
        <v/>
      </c>
      <c r="CC253" s="51" t="str">
        <f t="shared" si="314"/>
        <v/>
      </c>
      <c r="CD253" s="51" t="str">
        <f t="shared" si="315"/>
        <v/>
      </c>
      <c r="CE253" s="51" t="str">
        <f t="shared" si="316"/>
        <v/>
      </c>
      <c r="CF253" s="51"/>
      <c r="CH253" s="53" t="str">
        <f t="shared" si="317"/>
        <v/>
      </c>
      <c r="CI253" s="53" t="str">
        <f t="shared" si="318"/>
        <v/>
      </c>
      <c r="CJ253" s="54" t="str">
        <f t="shared" si="319"/>
        <v/>
      </c>
      <c r="CK253" s="53" t="str">
        <f t="shared" si="320"/>
        <v/>
      </c>
      <c r="CL253" s="53" t="str">
        <f t="shared" si="321"/>
        <v/>
      </c>
      <c r="CM253" s="53" t="str">
        <f t="shared" si="322"/>
        <v/>
      </c>
      <c r="CN253" s="53" t="str">
        <f t="shared" si="323"/>
        <v/>
      </c>
      <c r="CO253" s="53" t="str">
        <f t="shared" si="324"/>
        <v/>
      </c>
      <c r="CP253" s="53" t="str">
        <f t="shared" si="325"/>
        <v/>
      </c>
      <c r="CQ253" s="53" t="str">
        <f t="shared" si="326"/>
        <v/>
      </c>
      <c r="CR253" s="53" t="str">
        <f t="shared" si="327"/>
        <v/>
      </c>
      <c r="CS253" s="53" t="str">
        <f t="shared" si="328"/>
        <v/>
      </c>
      <c r="CT253" s="53" t="str">
        <f t="shared" si="329"/>
        <v/>
      </c>
      <c r="CU253" s="53" t="str">
        <f t="shared" si="330"/>
        <v/>
      </c>
    </row>
    <row r="254" spans="1:99" ht="20.25" hidden="1" x14ac:dyDescent="0.3">
      <c r="A254" s="40"/>
      <c r="B254" s="95"/>
      <c r="C254" s="400"/>
      <c r="D254" s="40"/>
      <c r="E254" s="40"/>
      <c r="F254" s="43"/>
      <c r="G254" s="40"/>
      <c r="H254" s="397"/>
      <c r="I254" s="397"/>
      <c r="J254" s="296" t="str">
        <f t="shared" si="265"/>
        <v/>
      </c>
      <c r="K254" s="297" t="str">
        <f t="shared" si="266"/>
        <v/>
      </c>
      <c r="L254" s="298" t="str">
        <f t="shared" si="267"/>
        <v/>
      </c>
      <c r="M254" s="297" t="str">
        <f t="shared" si="268"/>
        <v/>
      </c>
      <c r="N254" s="298" t="str">
        <f t="shared" si="269"/>
        <v/>
      </c>
      <c r="O254" s="297" t="str">
        <f t="shared" si="270"/>
        <v/>
      </c>
      <c r="P254" s="298" t="str">
        <f t="shared" si="271"/>
        <v/>
      </c>
      <c r="Q254" s="299" t="str">
        <f t="shared" si="272"/>
        <v/>
      </c>
      <c r="R254" s="300" t="str">
        <f t="shared" si="273"/>
        <v/>
      </c>
      <c r="S254" s="299" t="str">
        <f t="shared" si="274"/>
        <v/>
      </c>
      <c r="T254" s="298" t="str">
        <f t="shared" si="275"/>
        <v/>
      </c>
      <c r="U254" s="299" t="str">
        <f t="shared" si="276"/>
        <v/>
      </c>
      <c r="V254" s="300" t="str">
        <f t="shared" si="277"/>
        <v/>
      </c>
      <c r="W254" s="299" t="str">
        <f t="shared" si="278"/>
        <v/>
      </c>
      <c r="X254" s="300" t="str">
        <f t="shared" si="279"/>
        <v/>
      </c>
      <c r="Y254" s="299" t="str">
        <f t="shared" si="280"/>
        <v/>
      </c>
      <c r="Z254" s="300" t="str">
        <f t="shared" si="281"/>
        <v/>
      </c>
      <c r="AA254" s="298" t="str">
        <f t="shared" si="282"/>
        <v/>
      </c>
      <c r="AB254" s="97" t="str">
        <f t="shared" si="283"/>
        <v/>
      </c>
      <c r="AC254" s="143" t="str">
        <f t="shared" si="284"/>
        <v/>
      </c>
      <c r="AD254" s="42" t="str">
        <f t="shared" si="285"/>
        <v/>
      </c>
      <c r="AE254" s="346"/>
      <c r="AF254" s="346"/>
      <c r="AG254" s="347"/>
      <c r="AH254" s="348" t="str">
        <f t="shared" si="286"/>
        <v/>
      </c>
      <c r="AI254" s="346"/>
      <c r="AJ254" s="346"/>
      <c r="AK254" s="347"/>
      <c r="AL254" s="349" t="str">
        <f t="shared" si="287"/>
        <v/>
      </c>
      <c r="AM254" s="348" t="str">
        <f t="shared" si="288"/>
        <v/>
      </c>
      <c r="AN254" s="350" t="str">
        <f t="shared" si="289"/>
        <v/>
      </c>
      <c r="AO254" s="346"/>
      <c r="AP254" s="346"/>
      <c r="AQ254" s="346" t="str">
        <f t="shared" si="290"/>
        <v/>
      </c>
      <c r="AR254" s="348" t="str">
        <f t="shared" si="291"/>
        <v/>
      </c>
      <c r="AS254" s="346"/>
      <c r="AT254" s="348" t="str">
        <f t="shared" si="292"/>
        <v/>
      </c>
      <c r="AU254" s="346"/>
      <c r="AV254" s="348" t="str">
        <f t="shared" si="293"/>
        <v/>
      </c>
      <c r="AW254" s="346"/>
      <c r="AX254" s="348" t="str">
        <f t="shared" si="294"/>
        <v/>
      </c>
      <c r="AY254" s="346"/>
      <c r="AZ254" s="348" t="str">
        <f t="shared" si="295"/>
        <v/>
      </c>
      <c r="BA254" s="351"/>
      <c r="BB254" s="348" t="str">
        <f t="shared" si="296"/>
        <v/>
      </c>
      <c r="BC254" s="350" t="str">
        <f t="shared" si="297"/>
        <v/>
      </c>
      <c r="BD254" s="350" t="str">
        <f t="shared" si="298"/>
        <v/>
      </c>
      <c r="BE254" s="360"/>
      <c r="BF254" s="361"/>
      <c r="BG254" s="362" t="str">
        <f t="shared" si="299"/>
        <v/>
      </c>
      <c r="BH254" s="354" t="str">
        <f t="shared" si="300"/>
        <v/>
      </c>
      <c r="BI254" s="350" t="str">
        <f t="shared" si="301"/>
        <v/>
      </c>
      <c r="BJ254" s="113" t="str">
        <f t="shared" si="302"/>
        <v/>
      </c>
      <c r="BK254" s="347" t="str">
        <f t="shared" si="303"/>
        <v/>
      </c>
      <c r="BR254" s="307"/>
      <c r="BS254" s="51" t="str">
        <f t="shared" si="304"/>
        <v/>
      </c>
      <c r="BT254" s="51" t="str">
        <f t="shared" si="305"/>
        <v/>
      </c>
      <c r="BU254" s="51" t="str">
        <f t="shared" si="306"/>
        <v/>
      </c>
      <c r="BV254" s="51" t="str">
        <f t="shared" si="307"/>
        <v/>
      </c>
      <c r="BW254" s="51" t="str">
        <f t="shared" si="308"/>
        <v/>
      </c>
      <c r="BX254" s="51" t="str">
        <f t="shared" si="309"/>
        <v/>
      </c>
      <c r="BY254" s="51" t="str">
        <f t="shared" si="310"/>
        <v/>
      </c>
      <c r="BZ254" s="51" t="str">
        <f t="shared" si="311"/>
        <v/>
      </c>
      <c r="CA254" s="51" t="str">
        <f t="shared" si="312"/>
        <v/>
      </c>
      <c r="CB254" s="51" t="str">
        <f t="shared" si="313"/>
        <v/>
      </c>
      <c r="CC254" s="51" t="str">
        <f t="shared" si="314"/>
        <v/>
      </c>
      <c r="CD254" s="51" t="str">
        <f t="shared" si="315"/>
        <v/>
      </c>
      <c r="CE254" s="51" t="str">
        <f t="shared" si="316"/>
        <v/>
      </c>
      <c r="CF254" s="51"/>
      <c r="CH254" s="53" t="str">
        <f t="shared" si="317"/>
        <v/>
      </c>
      <c r="CI254" s="53" t="str">
        <f t="shared" si="318"/>
        <v/>
      </c>
      <c r="CJ254" s="54" t="str">
        <f t="shared" si="319"/>
        <v/>
      </c>
      <c r="CK254" s="53" t="str">
        <f t="shared" si="320"/>
        <v/>
      </c>
      <c r="CL254" s="53" t="str">
        <f t="shared" si="321"/>
        <v/>
      </c>
      <c r="CM254" s="53" t="str">
        <f t="shared" si="322"/>
        <v/>
      </c>
      <c r="CN254" s="53" t="str">
        <f t="shared" si="323"/>
        <v/>
      </c>
      <c r="CO254" s="53" t="str">
        <f t="shared" si="324"/>
        <v/>
      </c>
      <c r="CP254" s="53" t="str">
        <f t="shared" si="325"/>
        <v/>
      </c>
      <c r="CQ254" s="53" t="str">
        <f t="shared" si="326"/>
        <v/>
      </c>
      <c r="CR254" s="53" t="str">
        <f t="shared" si="327"/>
        <v/>
      </c>
      <c r="CS254" s="53" t="str">
        <f t="shared" si="328"/>
        <v/>
      </c>
      <c r="CT254" s="53" t="str">
        <f t="shared" si="329"/>
        <v/>
      </c>
      <c r="CU254" s="53" t="str">
        <f t="shared" si="330"/>
        <v/>
      </c>
    </row>
    <row r="255" spans="1:99" ht="20.25" hidden="1" x14ac:dyDescent="0.3">
      <c r="A255" s="40"/>
      <c r="B255" s="95"/>
      <c r="C255" s="400"/>
      <c r="D255" s="40"/>
      <c r="E255" s="40"/>
      <c r="F255" s="43"/>
      <c r="G255" s="40"/>
      <c r="H255" s="397"/>
      <c r="I255" s="397"/>
      <c r="J255" s="296" t="str">
        <f t="shared" si="265"/>
        <v/>
      </c>
      <c r="K255" s="297" t="str">
        <f t="shared" si="266"/>
        <v/>
      </c>
      <c r="L255" s="298" t="str">
        <f t="shared" si="267"/>
        <v/>
      </c>
      <c r="M255" s="297" t="str">
        <f t="shared" si="268"/>
        <v/>
      </c>
      <c r="N255" s="298" t="str">
        <f t="shared" si="269"/>
        <v/>
      </c>
      <c r="O255" s="297" t="str">
        <f t="shared" si="270"/>
        <v/>
      </c>
      <c r="P255" s="298" t="str">
        <f t="shared" si="271"/>
        <v/>
      </c>
      <c r="Q255" s="299" t="str">
        <f t="shared" si="272"/>
        <v/>
      </c>
      <c r="R255" s="300" t="str">
        <f t="shared" si="273"/>
        <v/>
      </c>
      <c r="S255" s="299" t="str">
        <f t="shared" si="274"/>
        <v/>
      </c>
      <c r="T255" s="298" t="str">
        <f t="shared" si="275"/>
        <v/>
      </c>
      <c r="U255" s="299" t="str">
        <f t="shared" si="276"/>
        <v/>
      </c>
      <c r="V255" s="300" t="str">
        <f t="shared" si="277"/>
        <v/>
      </c>
      <c r="W255" s="299" t="str">
        <f t="shared" si="278"/>
        <v/>
      </c>
      <c r="X255" s="300" t="str">
        <f t="shared" si="279"/>
        <v/>
      </c>
      <c r="Y255" s="299" t="str">
        <f t="shared" si="280"/>
        <v/>
      </c>
      <c r="Z255" s="300" t="str">
        <f t="shared" si="281"/>
        <v/>
      </c>
      <c r="AA255" s="298" t="str">
        <f t="shared" si="282"/>
        <v/>
      </c>
      <c r="AB255" s="97" t="str">
        <f t="shared" si="283"/>
        <v/>
      </c>
      <c r="AC255" s="143" t="str">
        <f t="shared" si="284"/>
        <v/>
      </c>
      <c r="AD255" s="42" t="str">
        <f t="shared" si="285"/>
        <v/>
      </c>
      <c r="AE255" s="346"/>
      <c r="AF255" s="346"/>
      <c r="AG255" s="347"/>
      <c r="AH255" s="348" t="str">
        <f t="shared" si="286"/>
        <v/>
      </c>
      <c r="AI255" s="346"/>
      <c r="AJ255" s="346"/>
      <c r="AK255" s="347"/>
      <c r="AL255" s="349" t="str">
        <f t="shared" si="287"/>
        <v/>
      </c>
      <c r="AM255" s="348" t="str">
        <f t="shared" si="288"/>
        <v/>
      </c>
      <c r="AN255" s="350" t="str">
        <f t="shared" si="289"/>
        <v/>
      </c>
      <c r="AO255" s="346"/>
      <c r="AP255" s="346"/>
      <c r="AQ255" s="346" t="str">
        <f t="shared" si="290"/>
        <v/>
      </c>
      <c r="AR255" s="348" t="str">
        <f t="shared" si="291"/>
        <v/>
      </c>
      <c r="AS255" s="346"/>
      <c r="AT255" s="348" t="str">
        <f t="shared" si="292"/>
        <v/>
      </c>
      <c r="AU255" s="346"/>
      <c r="AV255" s="348" t="str">
        <f t="shared" si="293"/>
        <v/>
      </c>
      <c r="AW255" s="346"/>
      <c r="AX255" s="348" t="str">
        <f t="shared" si="294"/>
        <v/>
      </c>
      <c r="AY255" s="346"/>
      <c r="AZ255" s="348" t="str">
        <f t="shared" si="295"/>
        <v/>
      </c>
      <c r="BA255" s="351"/>
      <c r="BB255" s="348" t="str">
        <f t="shared" si="296"/>
        <v/>
      </c>
      <c r="BC255" s="350" t="str">
        <f t="shared" si="297"/>
        <v/>
      </c>
      <c r="BD255" s="350" t="str">
        <f t="shared" si="298"/>
        <v/>
      </c>
      <c r="BE255" s="360"/>
      <c r="BF255" s="361"/>
      <c r="BG255" s="362" t="str">
        <f t="shared" si="299"/>
        <v/>
      </c>
      <c r="BH255" s="354" t="str">
        <f t="shared" si="300"/>
        <v/>
      </c>
      <c r="BI255" s="350" t="str">
        <f t="shared" si="301"/>
        <v/>
      </c>
      <c r="BJ255" s="113" t="str">
        <f t="shared" si="302"/>
        <v/>
      </c>
      <c r="BK255" s="347" t="str">
        <f t="shared" si="303"/>
        <v/>
      </c>
      <c r="BR255" s="307"/>
      <c r="BS255" s="51" t="str">
        <f t="shared" si="304"/>
        <v/>
      </c>
      <c r="BT255" s="51" t="str">
        <f t="shared" si="305"/>
        <v/>
      </c>
      <c r="BU255" s="51" t="str">
        <f t="shared" si="306"/>
        <v/>
      </c>
      <c r="BV255" s="51" t="str">
        <f t="shared" si="307"/>
        <v/>
      </c>
      <c r="BW255" s="51" t="str">
        <f t="shared" si="308"/>
        <v/>
      </c>
      <c r="BX255" s="51" t="str">
        <f t="shared" si="309"/>
        <v/>
      </c>
      <c r="BY255" s="51" t="str">
        <f t="shared" si="310"/>
        <v/>
      </c>
      <c r="BZ255" s="51" t="str">
        <f t="shared" si="311"/>
        <v/>
      </c>
      <c r="CA255" s="51" t="str">
        <f t="shared" si="312"/>
        <v/>
      </c>
      <c r="CB255" s="51" t="str">
        <f t="shared" si="313"/>
        <v/>
      </c>
      <c r="CC255" s="51" t="str">
        <f t="shared" si="314"/>
        <v/>
      </c>
      <c r="CD255" s="51" t="str">
        <f t="shared" si="315"/>
        <v/>
      </c>
      <c r="CE255" s="51" t="str">
        <f t="shared" si="316"/>
        <v/>
      </c>
      <c r="CF255" s="51"/>
      <c r="CH255" s="53" t="str">
        <f t="shared" si="317"/>
        <v/>
      </c>
      <c r="CI255" s="53" t="str">
        <f t="shared" si="318"/>
        <v/>
      </c>
      <c r="CJ255" s="54" t="str">
        <f t="shared" si="319"/>
        <v/>
      </c>
      <c r="CK255" s="53" t="str">
        <f t="shared" si="320"/>
        <v/>
      </c>
      <c r="CL255" s="53" t="str">
        <f t="shared" si="321"/>
        <v/>
      </c>
      <c r="CM255" s="53" t="str">
        <f t="shared" si="322"/>
        <v/>
      </c>
      <c r="CN255" s="53" t="str">
        <f t="shared" si="323"/>
        <v/>
      </c>
      <c r="CO255" s="53" t="str">
        <f t="shared" si="324"/>
        <v/>
      </c>
      <c r="CP255" s="53" t="str">
        <f t="shared" si="325"/>
        <v/>
      </c>
      <c r="CQ255" s="53" t="str">
        <f t="shared" si="326"/>
        <v/>
      </c>
      <c r="CR255" s="53" t="str">
        <f t="shared" si="327"/>
        <v/>
      </c>
      <c r="CS255" s="53" t="str">
        <f t="shared" si="328"/>
        <v/>
      </c>
      <c r="CT255" s="53" t="str">
        <f t="shared" si="329"/>
        <v/>
      </c>
      <c r="CU255" s="53" t="str">
        <f t="shared" si="330"/>
        <v/>
      </c>
    </row>
    <row r="256" spans="1:99" ht="20.25" hidden="1" x14ac:dyDescent="0.3">
      <c r="A256" s="40"/>
      <c r="B256" s="95"/>
      <c r="C256" s="400"/>
      <c r="D256" s="40"/>
      <c r="E256" s="40"/>
      <c r="F256" s="43"/>
      <c r="G256" s="40"/>
      <c r="H256" s="397"/>
      <c r="I256" s="397"/>
      <c r="J256" s="296" t="str">
        <f t="shared" si="265"/>
        <v/>
      </c>
      <c r="K256" s="297" t="str">
        <f t="shared" si="266"/>
        <v/>
      </c>
      <c r="L256" s="298" t="str">
        <f t="shared" si="267"/>
        <v/>
      </c>
      <c r="M256" s="297" t="str">
        <f t="shared" si="268"/>
        <v/>
      </c>
      <c r="N256" s="298" t="str">
        <f t="shared" si="269"/>
        <v/>
      </c>
      <c r="O256" s="297" t="str">
        <f t="shared" si="270"/>
        <v/>
      </c>
      <c r="P256" s="298" t="str">
        <f t="shared" si="271"/>
        <v/>
      </c>
      <c r="Q256" s="299" t="str">
        <f t="shared" si="272"/>
        <v/>
      </c>
      <c r="R256" s="300" t="str">
        <f t="shared" si="273"/>
        <v/>
      </c>
      <c r="S256" s="299" t="str">
        <f t="shared" si="274"/>
        <v/>
      </c>
      <c r="T256" s="298" t="str">
        <f t="shared" si="275"/>
        <v/>
      </c>
      <c r="U256" s="299" t="str">
        <f t="shared" si="276"/>
        <v/>
      </c>
      <c r="V256" s="300" t="str">
        <f t="shared" si="277"/>
        <v/>
      </c>
      <c r="W256" s="299" t="str">
        <f t="shared" si="278"/>
        <v/>
      </c>
      <c r="X256" s="300" t="str">
        <f t="shared" si="279"/>
        <v/>
      </c>
      <c r="Y256" s="299" t="str">
        <f t="shared" si="280"/>
        <v/>
      </c>
      <c r="Z256" s="300" t="str">
        <f t="shared" si="281"/>
        <v/>
      </c>
      <c r="AA256" s="298" t="str">
        <f t="shared" si="282"/>
        <v/>
      </c>
      <c r="AB256" s="97" t="str">
        <f t="shared" si="283"/>
        <v/>
      </c>
      <c r="AC256" s="143" t="str">
        <f t="shared" si="284"/>
        <v/>
      </c>
      <c r="AD256" s="42" t="str">
        <f t="shared" si="285"/>
        <v/>
      </c>
      <c r="AE256" s="346"/>
      <c r="AF256" s="346"/>
      <c r="AG256" s="347"/>
      <c r="AH256" s="348" t="str">
        <f t="shared" si="286"/>
        <v/>
      </c>
      <c r="AI256" s="346"/>
      <c r="AJ256" s="346"/>
      <c r="AK256" s="347"/>
      <c r="AL256" s="349" t="str">
        <f t="shared" si="287"/>
        <v/>
      </c>
      <c r="AM256" s="348" t="str">
        <f t="shared" si="288"/>
        <v/>
      </c>
      <c r="AN256" s="350" t="str">
        <f t="shared" si="289"/>
        <v/>
      </c>
      <c r="AO256" s="346"/>
      <c r="AP256" s="346"/>
      <c r="AQ256" s="346" t="str">
        <f t="shared" si="290"/>
        <v/>
      </c>
      <c r="AR256" s="348" t="str">
        <f t="shared" si="291"/>
        <v/>
      </c>
      <c r="AS256" s="346"/>
      <c r="AT256" s="348" t="str">
        <f t="shared" si="292"/>
        <v/>
      </c>
      <c r="AU256" s="346"/>
      <c r="AV256" s="348" t="str">
        <f t="shared" si="293"/>
        <v/>
      </c>
      <c r="AW256" s="346"/>
      <c r="AX256" s="348" t="str">
        <f t="shared" si="294"/>
        <v/>
      </c>
      <c r="AY256" s="346"/>
      <c r="AZ256" s="348" t="str">
        <f t="shared" si="295"/>
        <v/>
      </c>
      <c r="BA256" s="351"/>
      <c r="BB256" s="348" t="str">
        <f t="shared" si="296"/>
        <v/>
      </c>
      <c r="BC256" s="350" t="str">
        <f t="shared" si="297"/>
        <v/>
      </c>
      <c r="BD256" s="350" t="str">
        <f t="shared" si="298"/>
        <v/>
      </c>
      <c r="BE256" s="360"/>
      <c r="BF256" s="361"/>
      <c r="BG256" s="362" t="str">
        <f t="shared" si="299"/>
        <v/>
      </c>
      <c r="BH256" s="354" t="str">
        <f t="shared" si="300"/>
        <v/>
      </c>
      <c r="BI256" s="350" t="str">
        <f t="shared" si="301"/>
        <v/>
      </c>
      <c r="BJ256" s="113" t="str">
        <f t="shared" si="302"/>
        <v/>
      </c>
      <c r="BK256" s="347" t="str">
        <f t="shared" si="303"/>
        <v/>
      </c>
      <c r="BR256" s="307"/>
      <c r="BS256" s="51" t="str">
        <f t="shared" si="304"/>
        <v/>
      </c>
      <c r="BT256" s="51" t="str">
        <f t="shared" si="305"/>
        <v/>
      </c>
      <c r="BU256" s="51" t="str">
        <f t="shared" si="306"/>
        <v/>
      </c>
      <c r="BV256" s="51" t="str">
        <f t="shared" si="307"/>
        <v/>
      </c>
      <c r="BW256" s="51" t="str">
        <f t="shared" si="308"/>
        <v/>
      </c>
      <c r="BX256" s="51" t="str">
        <f t="shared" si="309"/>
        <v/>
      </c>
      <c r="BY256" s="51" t="str">
        <f t="shared" si="310"/>
        <v/>
      </c>
      <c r="BZ256" s="51" t="str">
        <f t="shared" si="311"/>
        <v/>
      </c>
      <c r="CA256" s="51" t="str">
        <f t="shared" si="312"/>
        <v/>
      </c>
      <c r="CB256" s="51" t="str">
        <f t="shared" si="313"/>
        <v/>
      </c>
      <c r="CC256" s="51" t="str">
        <f t="shared" si="314"/>
        <v/>
      </c>
      <c r="CD256" s="51" t="str">
        <f t="shared" si="315"/>
        <v/>
      </c>
      <c r="CE256" s="51" t="str">
        <f t="shared" si="316"/>
        <v/>
      </c>
      <c r="CF256" s="51"/>
      <c r="CH256" s="53" t="str">
        <f t="shared" si="317"/>
        <v/>
      </c>
      <c r="CI256" s="53" t="str">
        <f t="shared" si="318"/>
        <v/>
      </c>
      <c r="CJ256" s="54" t="str">
        <f t="shared" si="319"/>
        <v/>
      </c>
      <c r="CK256" s="53" t="str">
        <f t="shared" si="320"/>
        <v/>
      </c>
      <c r="CL256" s="53" t="str">
        <f t="shared" si="321"/>
        <v/>
      </c>
      <c r="CM256" s="53" t="str">
        <f t="shared" si="322"/>
        <v/>
      </c>
      <c r="CN256" s="53" t="str">
        <f t="shared" si="323"/>
        <v/>
      </c>
      <c r="CO256" s="53" t="str">
        <f t="shared" si="324"/>
        <v/>
      </c>
      <c r="CP256" s="53" t="str">
        <f t="shared" si="325"/>
        <v/>
      </c>
      <c r="CQ256" s="53" t="str">
        <f t="shared" si="326"/>
        <v/>
      </c>
      <c r="CR256" s="53" t="str">
        <f t="shared" si="327"/>
        <v/>
      </c>
      <c r="CS256" s="53" t="str">
        <f t="shared" si="328"/>
        <v/>
      </c>
      <c r="CT256" s="53" t="str">
        <f t="shared" si="329"/>
        <v/>
      </c>
      <c r="CU256" s="53" t="str">
        <f t="shared" si="330"/>
        <v/>
      </c>
    </row>
    <row r="257" spans="1:99" ht="20.25" hidden="1" x14ac:dyDescent="0.3">
      <c r="A257" s="40"/>
      <c r="B257" s="95"/>
      <c r="C257" s="400"/>
      <c r="D257" s="40"/>
      <c r="E257" s="40"/>
      <c r="F257" s="43"/>
      <c r="G257" s="40"/>
      <c r="H257" s="397"/>
      <c r="I257" s="397"/>
      <c r="J257" s="296" t="str">
        <f t="shared" si="265"/>
        <v/>
      </c>
      <c r="K257" s="297" t="str">
        <f t="shared" si="266"/>
        <v/>
      </c>
      <c r="L257" s="298" t="str">
        <f t="shared" si="267"/>
        <v/>
      </c>
      <c r="M257" s="297" t="str">
        <f t="shared" si="268"/>
        <v/>
      </c>
      <c r="N257" s="298" t="str">
        <f t="shared" si="269"/>
        <v/>
      </c>
      <c r="O257" s="297" t="str">
        <f t="shared" si="270"/>
        <v/>
      </c>
      <c r="P257" s="298" t="str">
        <f t="shared" si="271"/>
        <v/>
      </c>
      <c r="Q257" s="299" t="str">
        <f t="shared" si="272"/>
        <v/>
      </c>
      <c r="R257" s="300" t="str">
        <f t="shared" si="273"/>
        <v/>
      </c>
      <c r="S257" s="299" t="str">
        <f t="shared" si="274"/>
        <v/>
      </c>
      <c r="T257" s="298" t="str">
        <f t="shared" si="275"/>
        <v/>
      </c>
      <c r="U257" s="299" t="str">
        <f t="shared" si="276"/>
        <v/>
      </c>
      <c r="V257" s="300" t="str">
        <f t="shared" si="277"/>
        <v/>
      </c>
      <c r="W257" s="299" t="str">
        <f t="shared" si="278"/>
        <v/>
      </c>
      <c r="X257" s="300" t="str">
        <f t="shared" si="279"/>
        <v/>
      </c>
      <c r="Y257" s="299" t="str">
        <f t="shared" si="280"/>
        <v/>
      </c>
      <c r="Z257" s="300" t="str">
        <f t="shared" si="281"/>
        <v/>
      </c>
      <c r="AA257" s="298" t="str">
        <f t="shared" si="282"/>
        <v/>
      </c>
      <c r="AB257" s="97" t="str">
        <f t="shared" si="283"/>
        <v/>
      </c>
      <c r="AC257" s="143" t="str">
        <f t="shared" si="284"/>
        <v/>
      </c>
      <c r="AD257" s="42" t="str">
        <f t="shared" si="285"/>
        <v/>
      </c>
      <c r="AE257" s="346"/>
      <c r="AF257" s="346"/>
      <c r="AG257" s="347"/>
      <c r="AH257" s="348" t="str">
        <f t="shared" si="286"/>
        <v/>
      </c>
      <c r="AI257" s="346"/>
      <c r="AJ257" s="346"/>
      <c r="AK257" s="347"/>
      <c r="AL257" s="349" t="str">
        <f t="shared" si="287"/>
        <v/>
      </c>
      <c r="AM257" s="348" t="str">
        <f t="shared" si="288"/>
        <v/>
      </c>
      <c r="AN257" s="350" t="str">
        <f t="shared" si="289"/>
        <v/>
      </c>
      <c r="AO257" s="346"/>
      <c r="AP257" s="346"/>
      <c r="AQ257" s="346" t="str">
        <f t="shared" si="290"/>
        <v/>
      </c>
      <c r="AR257" s="348" t="str">
        <f t="shared" si="291"/>
        <v/>
      </c>
      <c r="AS257" s="346"/>
      <c r="AT257" s="348" t="str">
        <f t="shared" si="292"/>
        <v/>
      </c>
      <c r="AU257" s="346"/>
      <c r="AV257" s="348" t="str">
        <f t="shared" si="293"/>
        <v/>
      </c>
      <c r="AW257" s="346"/>
      <c r="AX257" s="348" t="str">
        <f t="shared" si="294"/>
        <v/>
      </c>
      <c r="AY257" s="346"/>
      <c r="AZ257" s="348" t="str">
        <f t="shared" si="295"/>
        <v/>
      </c>
      <c r="BA257" s="351"/>
      <c r="BB257" s="348" t="str">
        <f t="shared" si="296"/>
        <v/>
      </c>
      <c r="BC257" s="350" t="str">
        <f t="shared" si="297"/>
        <v/>
      </c>
      <c r="BD257" s="350" t="str">
        <f t="shared" si="298"/>
        <v/>
      </c>
      <c r="BE257" s="360"/>
      <c r="BF257" s="361"/>
      <c r="BG257" s="362" t="str">
        <f t="shared" si="299"/>
        <v/>
      </c>
      <c r="BH257" s="354" t="str">
        <f t="shared" si="300"/>
        <v/>
      </c>
      <c r="BI257" s="350" t="str">
        <f t="shared" si="301"/>
        <v/>
      </c>
      <c r="BJ257" s="113" t="str">
        <f t="shared" si="302"/>
        <v/>
      </c>
      <c r="BK257" s="347" t="str">
        <f t="shared" si="303"/>
        <v/>
      </c>
      <c r="BR257" s="307"/>
      <c r="BS257" s="51" t="str">
        <f t="shared" si="304"/>
        <v/>
      </c>
      <c r="BT257" s="51" t="str">
        <f t="shared" si="305"/>
        <v/>
      </c>
      <c r="BU257" s="51" t="str">
        <f t="shared" si="306"/>
        <v/>
      </c>
      <c r="BV257" s="51" t="str">
        <f t="shared" si="307"/>
        <v/>
      </c>
      <c r="BW257" s="51" t="str">
        <f t="shared" si="308"/>
        <v/>
      </c>
      <c r="BX257" s="51" t="str">
        <f t="shared" si="309"/>
        <v/>
      </c>
      <c r="BY257" s="51" t="str">
        <f t="shared" si="310"/>
        <v/>
      </c>
      <c r="BZ257" s="51" t="str">
        <f t="shared" si="311"/>
        <v/>
      </c>
      <c r="CA257" s="51" t="str">
        <f t="shared" si="312"/>
        <v/>
      </c>
      <c r="CB257" s="51" t="str">
        <f t="shared" si="313"/>
        <v/>
      </c>
      <c r="CC257" s="51" t="str">
        <f t="shared" si="314"/>
        <v/>
      </c>
      <c r="CD257" s="51" t="str">
        <f t="shared" si="315"/>
        <v/>
      </c>
      <c r="CE257" s="51" t="str">
        <f t="shared" si="316"/>
        <v/>
      </c>
      <c r="CF257" s="51"/>
      <c r="CH257" s="53" t="str">
        <f t="shared" si="317"/>
        <v/>
      </c>
      <c r="CI257" s="53" t="str">
        <f t="shared" si="318"/>
        <v/>
      </c>
      <c r="CJ257" s="54" t="str">
        <f t="shared" si="319"/>
        <v/>
      </c>
      <c r="CK257" s="53" t="str">
        <f t="shared" si="320"/>
        <v/>
      </c>
      <c r="CL257" s="53" t="str">
        <f t="shared" si="321"/>
        <v/>
      </c>
      <c r="CM257" s="53" t="str">
        <f t="shared" si="322"/>
        <v/>
      </c>
      <c r="CN257" s="53" t="str">
        <f t="shared" si="323"/>
        <v/>
      </c>
      <c r="CO257" s="53" t="str">
        <f t="shared" si="324"/>
        <v/>
      </c>
      <c r="CP257" s="53" t="str">
        <f t="shared" si="325"/>
        <v/>
      </c>
      <c r="CQ257" s="53" t="str">
        <f t="shared" si="326"/>
        <v/>
      </c>
      <c r="CR257" s="53" t="str">
        <f t="shared" si="327"/>
        <v/>
      </c>
      <c r="CS257" s="53" t="str">
        <f t="shared" si="328"/>
        <v/>
      </c>
      <c r="CT257" s="53" t="str">
        <f t="shared" si="329"/>
        <v/>
      </c>
      <c r="CU257" s="53" t="str">
        <f t="shared" si="330"/>
        <v/>
      </c>
    </row>
    <row r="258" spans="1:99" ht="20.25" hidden="1" x14ac:dyDescent="0.3">
      <c r="A258" s="40"/>
      <c r="B258" s="95"/>
      <c r="C258" s="401"/>
      <c r="D258" s="40"/>
      <c r="E258" s="40"/>
      <c r="F258" s="43"/>
      <c r="G258" s="40"/>
      <c r="H258" s="398"/>
      <c r="I258" s="398"/>
      <c r="J258" s="296" t="str">
        <f t="shared" si="265"/>
        <v/>
      </c>
      <c r="K258" s="297" t="str">
        <f t="shared" si="266"/>
        <v/>
      </c>
      <c r="L258" s="298" t="str">
        <f t="shared" si="267"/>
        <v/>
      </c>
      <c r="M258" s="297" t="str">
        <f t="shared" si="268"/>
        <v/>
      </c>
      <c r="N258" s="298" t="str">
        <f t="shared" si="269"/>
        <v/>
      </c>
      <c r="O258" s="297" t="str">
        <f t="shared" si="270"/>
        <v/>
      </c>
      <c r="P258" s="298" t="str">
        <f t="shared" si="271"/>
        <v/>
      </c>
      <c r="Q258" s="299" t="str">
        <f t="shared" si="272"/>
        <v/>
      </c>
      <c r="R258" s="300" t="str">
        <f t="shared" si="273"/>
        <v/>
      </c>
      <c r="S258" s="299" t="str">
        <f t="shared" si="274"/>
        <v/>
      </c>
      <c r="T258" s="298" t="str">
        <f t="shared" si="275"/>
        <v/>
      </c>
      <c r="U258" s="299" t="str">
        <f t="shared" si="276"/>
        <v/>
      </c>
      <c r="V258" s="300" t="str">
        <f t="shared" si="277"/>
        <v/>
      </c>
      <c r="W258" s="299" t="str">
        <f t="shared" si="278"/>
        <v/>
      </c>
      <c r="X258" s="300" t="str">
        <f t="shared" si="279"/>
        <v/>
      </c>
      <c r="Y258" s="299" t="str">
        <f t="shared" si="280"/>
        <v/>
      </c>
      <c r="Z258" s="300" t="str">
        <f t="shared" si="281"/>
        <v/>
      </c>
      <c r="AA258" s="298" t="str">
        <f t="shared" si="282"/>
        <v/>
      </c>
      <c r="AB258" s="97" t="str">
        <f t="shared" si="283"/>
        <v/>
      </c>
      <c r="AC258" s="143" t="str">
        <f t="shared" si="284"/>
        <v/>
      </c>
      <c r="AD258" s="42" t="str">
        <f t="shared" si="285"/>
        <v/>
      </c>
      <c r="AE258" s="346"/>
      <c r="AF258" s="346"/>
      <c r="AG258" s="347"/>
      <c r="AH258" s="348" t="str">
        <f t="shared" si="286"/>
        <v/>
      </c>
      <c r="AI258" s="346"/>
      <c r="AJ258" s="346"/>
      <c r="AK258" s="347"/>
      <c r="AL258" s="349" t="str">
        <f t="shared" si="287"/>
        <v/>
      </c>
      <c r="AM258" s="348" t="str">
        <f t="shared" si="288"/>
        <v/>
      </c>
      <c r="AN258" s="350" t="str">
        <f t="shared" si="289"/>
        <v/>
      </c>
      <c r="AO258" s="346"/>
      <c r="AP258" s="346"/>
      <c r="AQ258" s="346" t="str">
        <f t="shared" si="290"/>
        <v/>
      </c>
      <c r="AR258" s="348" t="str">
        <f t="shared" si="291"/>
        <v/>
      </c>
      <c r="AS258" s="346"/>
      <c r="AT258" s="348" t="str">
        <f t="shared" si="292"/>
        <v/>
      </c>
      <c r="AU258" s="346"/>
      <c r="AV258" s="348" t="str">
        <f t="shared" si="293"/>
        <v/>
      </c>
      <c r="AW258" s="346"/>
      <c r="AX258" s="348" t="str">
        <f t="shared" si="294"/>
        <v/>
      </c>
      <c r="AY258" s="346"/>
      <c r="AZ258" s="348" t="str">
        <f t="shared" si="295"/>
        <v/>
      </c>
      <c r="BA258" s="351"/>
      <c r="BB258" s="348" t="str">
        <f t="shared" si="296"/>
        <v/>
      </c>
      <c r="BC258" s="350" t="str">
        <f t="shared" si="297"/>
        <v/>
      </c>
      <c r="BD258" s="350" t="str">
        <f t="shared" si="298"/>
        <v/>
      </c>
      <c r="BE258" s="360"/>
      <c r="BF258" s="361"/>
      <c r="BG258" s="362" t="str">
        <f t="shared" si="299"/>
        <v/>
      </c>
      <c r="BH258" s="354" t="str">
        <f t="shared" si="300"/>
        <v/>
      </c>
      <c r="BI258" s="350" t="str">
        <f t="shared" si="301"/>
        <v/>
      </c>
      <c r="BJ258" s="113" t="str">
        <f t="shared" si="302"/>
        <v/>
      </c>
      <c r="BK258" s="347" t="str">
        <f t="shared" si="303"/>
        <v/>
      </c>
      <c r="BR258" s="307"/>
      <c r="BS258" s="51" t="str">
        <f t="shared" si="304"/>
        <v/>
      </c>
      <c r="BT258" s="51" t="str">
        <f t="shared" si="305"/>
        <v/>
      </c>
      <c r="BU258" s="51" t="str">
        <f t="shared" si="306"/>
        <v/>
      </c>
      <c r="BV258" s="51" t="str">
        <f t="shared" si="307"/>
        <v/>
      </c>
      <c r="BW258" s="51" t="str">
        <f t="shared" si="308"/>
        <v/>
      </c>
      <c r="BX258" s="51" t="str">
        <f t="shared" si="309"/>
        <v/>
      </c>
      <c r="BY258" s="51" t="str">
        <f t="shared" si="310"/>
        <v/>
      </c>
      <c r="BZ258" s="51" t="str">
        <f t="shared" si="311"/>
        <v/>
      </c>
      <c r="CA258" s="51" t="str">
        <f t="shared" si="312"/>
        <v/>
      </c>
      <c r="CB258" s="51" t="str">
        <f t="shared" si="313"/>
        <v/>
      </c>
      <c r="CC258" s="51" t="str">
        <f t="shared" si="314"/>
        <v/>
      </c>
      <c r="CD258" s="51" t="str">
        <f t="shared" si="315"/>
        <v/>
      </c>
      <c r="CE258" s="51" t="str">
        <f t="shared" si="316"/>
        <v/>
      </c>
      <c r="CF258" s="51"/>
      <c r="CH258" s="53" t="str">
        <f t="shared" si="317"/>
        <v/>
      </c>
      <c r="CI258" s="53" t="str">
        <f t="shared" si="318"/>
        <v/>
      </c>
      <c r="CJ258" s="54" t="str">
        <f t="shared" si="319"/>
        <v/>
      </c>
      <c r="CK258" s="53" t="str">
        <f t="shared" si="320"/>
        <v/>
      </c>
      <c r="CL258" s="53" t="str">
        <f t="shared" si="321"/>
        <v/>
      </c>
      <c r="CM258" s="53" t="str">
        <f t="shared" si="322"/>
        <v/>
      </c>
      <c r="CN258" s="53" t="str">
        <f t="shared" si="323"/>
        <v/>
      </c>
      <c r="CO258" s="53" t="str">
        <f t="shared" si="324"/>
        <v/>
      </c>
      <c r="CP258" s="53" t="str">
        <f t="shared" si="325"/>
        <v/>
      </c>
      <c r="CQ258" s="53" t="str">
        <f t="shared" si="326"/>
        <v/>
      </c>
      <c r="CR258" s="53" t="str">
        <f t="shared" si="327"/>
        <v/>
      </c>
      <c r="CS258" s="53" t="str">
        <f t="shared" si="328"/>
        <v/>
      </c>
      <c r="CT258" s="53" t="str">
        <f t="shared" si="329"/>
        <v/>
      </c>
      <c r="CU258" s="53" t="str">
        <f t="shared" si="330"/>
        <v/>
      </c>
    </row>
    <row r="259" spans="1:99" hidden="1" x14ac:dyDescent="0.3">
      <c r="A259" s="40">
        <v>321</v>
      </c>
      <c r="B259" s="95"/>
      <c r="C259" s="142"/>
      <c r="D259" s="40"/>
      <c r="E259" s="40"/>
      <c r="F259" s="43"/>
      <c r="G259" s="40" t="s">
        <v>141</v>
      </c>
      <c r="H259" s="41"/>
      <c r="I259" s="41"/>
      <c r="J259" s="296" t="str">
        <f t="shared" ref="J259:J322" si="331">IF(OR(H259="",I259="",H259=0),"",K259-0.1)</f>
        <v/>
      </c>
      <c r="K259" s="297" t="str">
        <f t="shared" ref="K259:K322" si="332">IF(OR(H259="",I259="",H259=0),"",Q259-(Q259*15%))</f>
        <v/>
      </c>
      <c r="L259" s="298" t="str">
        <f t="shared" ref="L259:L322" si="333">IF(OR(H259="",I259="",H259=0),"",M259-0.1)</f>
        <v/>
      </c>
      <c r="M259" s="297" t="str">
        <f t="shared" ref="M259:M322" si="334">IF(OR(H259="",I259="",H259=0),"",Q259-(Q259*12.5%))</f>
        <v/>
      </c>
      <c r="N259" s="298" t="str">
        <f t="shared" ref="N259:N322" si="335">IF(OR(H259="",I259="",H259=0),"",O259-0.1)</f>
        <v/>
      </c>
      <c r="O259" s="297" t="str">
        <f t="shared" ref="O259:O322" si="336">IF(OR(H259="",I259="",H259=0),"",Q259-(Q259*7.5%))</f>
        <v/>
      </c>
      <c r="P259" s="298" t="str">
        <f t="shared" ref="P259:P322" si="337">IF(OR(H259="",I259="",H259=0),"",Q259-0.1)</f>
        <v/>
      </c>
      <c r="Q259" s="299" t="str">
        <f t="shared" ref="Q259:Q322" si="338">IF(OR(H259="",I259="",H259=0),"",90%*(H259-100)-0.5)</f>
        <v/>
      </c>
      <c r="R259" s="300" t="str">
        <f t="shared" ref="R259:R322" si="339">IF(OR(H259="",I259="",H259=0),"",90%*(H259-100))</f>
        <v/>
      </c>
      <c r="S259" s="299" t="str">
        <f t="shared" ref="S259:S322" si="340">IF(OR(H259="",I259="",,H259=0),"",R259+0.1)</f>
        <v/>
      </c>
      <c r="T259" s="298" t="str">
        <f t="shared" ref="T259:T322" si="341">IF(OR(H259="",I259="",H259=0),"",90%*(H259-100)+0.5)</f>
        <v/>
      </c>
      <c r="U259" s="299" t="str">
        <f t="shared" ref="U259:U322" si="342">IF(OR(H259="",I259="",H259=0),"",T259+0.1)</f>
        <v/>
      </c>
      <c r="V259" s="300" t="str">
        <f t="shared" ref="V259:V322" si="343">IF(OR(H259="",I259="",H259=0),"",T259+(T259*7.5%))</f>
        <v/>
      </c>
      <c r="W259" s="299" t="str">
        <f t="shared" ref="W259:W322" si="344">IF(OR(H259="",I259="",H259=0),"",V259+0.1)</f>
        <v/>
      </c>
      <c r="X259" s="300" t="str">
        <f t="shared" ref="X259:X322" si="345">IF(OR(H259="",I259="",H259=0),"",T259+(T259*12.5%))</f>
        <v/>
      </c>
      <c r="Y259" s="299" t="str">
        <f t="shared" ref="Y259:Y322" si="346">IF(OR(H259="",I259="",H259=0),"",X259+0.1)</f>
        <v/>
      </c>
      <c r="Z259" s="300" t="str">
        <f t="shared" ref="Z259:Z322" si="347">IF(OR(H259="",I259="",H259=0),"",T259+(T259*15%))</f>
        <v/>
      </c>
      <c r="AA259" s="298" t="str">
        <f t="shared" ref="AA259:AA322" si="348">IF(OR(H259="",I259="",H259=0),"",Z259+0.1)</f>
        <v/>
      </c>
      <c r="AB259" s="97" t="str">
        <f t="shared" ref="AB259:AB322" si="349">IF(AC259="LLA","BB lebih"&amp;" "&amp;FIXED((I259-Z259),1) &amp;" kg",IF(AC259="LLB","BB kurang"&amp;" "&amp;FIXED((I259-K259),1)&amp;" kg",""))</f>
        <v/>
      </c>
      <c r="AC259" s="143" t="str">
        <f t="shared" ref="AC259:AC322" si="350">IF(OR(H259="",I259="", H259=0),"",IF(I259&lt;K259,"LLB",IF(AND(I259&gt;J259,I259&lt;M259),"LB",IF(AND(I259&gt;L259,I259&lt;O259),"NB",IF(AND(I259&gt;N259,I259&lt;Q259),"HB",IF(AND(I259&gt;P259,I259&lt;S259),"IB",IF(AND(I259&gt;R259,I259&lt;U259),"IA",IF(AND(I259&gt;T259,I259&lt;W259),"HA",IF(AND(I259&gt;V259,I259&lt;Y259),"NA",IF(AND(I259&gt;X259,I259&lt;AA259),"LA",IF(I259&gt;=AA259,"LLA","")))))))))))</f>
        <v/>
      </c>
      <c r="AD259" s="42" t="str">
        <f t="shared" ref="AD259:AD322" si="351">IF(AC259="","", VLOOKUP(AC259,NILAI_TB_BB,2))</f>
        <v/>
      </c>
      <c r="AE259" s="346"/>
      <c r="AF259" s="346"/>
      <c r="AG259" s="347"/>
      <c r="AH259" s="348" t="str">
        <f t="shared" ref="AH259:AH322" si="352">IF(OR(AE259="",AF259=""),"", IF(OR(AE259="-",AF259="-"),"-", IF(AE259=0,VLOOKUP(AF259,NSA,2), IF(AE259=1,VLOOKUP(AF259,NSA,3), IF(AE259=2,VLOOKUP(AF259,NSA,4), IF(AE259=3,VLOOKUP(AF259,NSA,5), IF(AE259=4,VLOOKUP(AF259,NSA,6), IF(AE259=5,VLOOKUP(AF259,NSA,7), IF(AE259=6,VLOOKUP(AF259,NSA,8), IF(AE259=7,VLOOKUP(AF259,NSA,9), IF(AE259=8,VLOOKUP(AF259,NSA,10), IF(AE259=9,VLOOKUP(AF259,NSA,11), IF(AE259=10,VLOOKUP(AF259,NSA,12),"")))))))))))))</f>
        <v/>
      </c>
      <c r="AI259" s="346"/>
      <c r="AJ259" s="346"/>
      <c r="AK259" s="347"/>
      <c r="AL259" s="349" t="str">
        <f t="shared" si="287"/>
        <v/>
      </c>
      <c r="AM259" s="348" t="str">
        <f t="shared" ref="AM259:AM322" si="353">IF(OR(AI259="",AJ259=""),"",IF(AI259=0,VLOOKUP(AJ259,NILAI_SGP,2),IF(AI259=1,VLOOKUP(AJ259,NILAI_SGP,3),IF(AI259=2,VLOOKUP(AJ259,NILAI_SGP,4),IF(AI259=3,VLOOKUP(AJ259,NILAI_SGP,5),IF(AI259=4,VLOOKUP(AJ259,NILAI_SGP,6),IF(AI259=5,VLOOKUP(AJ259,NILAI_SGP,7),IF(AI259=6,VLOOKUP(AJ259,NILAI_SGP,8),IF(AI259=7,VLOOKUP(AJ259,NILAI_SGP,9),IF(AI259=8,VLOOKUP(AJ259,NILAI_SGP,10),IF(AI259=9,VLOOKUP(AJ259,NILAI_SGP,11),IF(AI259=10,VLOOKUP(AJ259,NILAI_SGP,12),""))))))))))))</f>
        <v/>
      </c>
      <c r="AN259" s="350" t="str">
        <f t="shared" si="289"/>
        <v/>
      </c>
      <c r="AO259" s="346"/>
      <c r="AP259" s="346"/>
      <c r="AQ259" s="346" t="str">
        <f t="shared" ref="AQ259:AQ322" si="354">IF(OR(AO259="",AP259="",AO259=0),"",IF(OR(AO259="-",AP259="-"),"-",(AO259*$AO$10)+AP259))</f>
        <v/>
      </c>
      <c r="AR259" s="348" t="str">
        <f t="shared" ref="AR259:AR322" si="355">IF(OR(G259="",AQ259="",AQ259=0),"",IF(OR(AO259="-",AP259="-"),"-",IF(G259="P",VLOOKUP(AQ259,LARI12mnt_CALON_PRIA,2),IF(G259="W",VLOOKUP(AQ259,LARI12mnt_CALON_WANITA,2),""))))</f>
        <v/>
      </c>
      <c r="AS259" s="346"/>
      <c r="AT259" s="348" t="str">
        <f t="shared" ref="AT259:AT322" si="356">IF(OR(G259="",AS259=""),"", IF(AS259="-","-", IF(G259="P",VLOOKUP(AS259,PULLUP_CALON_PRIA,2),IF(G259="W",VLOOKUP(AS259,CHINNING_CALON_WANITA,2),""))))</f>
        <v/>
      </c>
      <c r="AU259" s="346"/>
      <c r="AV259" s="348" t="str">
        <f t="shared" ref="AV259:AV322" si="357">IF(OR(G259="",AU259=""),"", IF(AU259="-","-", IF(G259="P",VLOOKUP(AU259,SITUP_CALON_PRIA,2),IF(G259="W",VLOOKUP(AU259,SITUP_CALON_WANITA,2),""))))</f>
        <v/>
      </c>
      <c r="AW259" s="346"/>
      <c r="AX259" s="348" t="str">
        <f t="shared" ref="AX259:AX322" si="358">IF(OR(G259="",AW259=""),"",IF(AW259="-","-", IF(G259="P",VLOOKUP(AW259,LUNGES_CALON_PRIA,2),IF(G259="W",VLOOKUP(AW259,LUNGES_CALON_WANITA,2),""))))</f>
        <v/>
      </c>
      <c r="AY259" s="346"/>
      <c r="AZ259" s="348" t="str">
        <f t="shared" ref="AZ259:AZ322" si="359">IF(OR(G259="",AY259=""),"", IF(AY259="-","-", IF(G259="P",VLOOKUP(AY259,PUSHUP_CALON_PRIA,2),IF(G259="W",VLOOKUP(AY259,MODIFPUSHUP_CALON_WANITA,2),""))))</f>
        <v/>
      </c>
      <c r="BA259" s="351"/>
      <c r="BB259" s="348" t="str">
        <f t="shared" ref="BB259:BB322" si="360">IF(OR(G259="",BA259="",BA259=0),"",IF(BA259="-","-", IF(G259="P",VLOOKUP(BA259,SHUTTLERUN_CALON_PRIA,2),IF(G259="W",VLOOKUP(BA259,SHUTTLERUN_CALON_WANITA,2),""))))</f>
        <v/>
      </c>
      <c r="BC259" s="350" t="str">
        <f t="shared" si="297"/>
        <v/>
      </c>
      <c r="BD259" s="350" t="str">
        <f t="shared" si="298"/>
        <v/>
      </c>
      <c r="BE259" s="360"/>
      <c r="BF259" s="361"/>
      <c r="BG259" s="362" t="str">
        <f t="shared" si="299"/>
        <v/>
      </c>
      <c r="BH259" s="354" t="str">
        <f t="shared" si="300"/>
        <v/>
      </c>
      <c r="BI259" s="350" t="str">
        <f t="shared" si="301"/>
        <v/>
      </c>
      <c r="BJ259" s="113" t="str">
        <f t="shared" si="302"/>
        <v/>
      </c>
      <c r="BK259" s="347" t="str">
        <f t="shared" si="303"/>
        <v/>
      </c>
      <c r="BR259" s="307"/>
      <c r="BS259" s="51" t="str">
        <f t="shared" si="304"/>
        <v/>
      </c>
      <c r="BT259" s="51" t="str">
        <f t="shared" si="305"/>
        <v/>
      </c>
      <c r="BU259" s="51" t="str">
        <f t="shared" si="306"/>
        <v/>
      </c>
      <c r="BV259" s="51" t="str">
        <f t="shared" si="307"/>
        <v/>
      </c>
      <c r="BW259" s="51" t="str">
        <f t="shared" si="308"/>
        <v/>
      </c>
      <c r="BX259" s="51" t="str">
        <f t="shared" si="309"/>
        <v/>
      </c>
      <c r="BY259" s="51" t="str">
        <f t="shared" si="310"/>
        <v/>
      </c>
      <c r="BZ259" s="51" t="str">
        <f t="shared" si="311"/>
        <v/>
      </c>
      <c r="CA259" s="51" t="str">
        <f t="shared" si="312"/>
        <v/>
      </c>
      <c r="CB259" s="51" t="str">
        <f t="shared" si="313"/>
        <v/>
      </c>
      <c r="CC259" s="51" t="str">
        <f t="shared" ref="CC259:CC322" si="361">IF(BC259="","", IF(G259="P",IF(BC259&lt;=34.99,"TL", IF(BC259&gt;=35,"L")), IF(G259="W", IF(BC259&lt;=34.99,"TL", IF(BC259&gt;=35,"L")))))</f>
        <v/>
      </c>
      <c r="CD259" s="51" t="str">
        <f t="shared" ref="CD259:CD322" si="362">IF(BD259="","", IF(G259="P",IF(BD259&lt;=40.99,"TL", IF(BD259&gt;=41,"L")), IF(G259="W", IF(BD259&lt;=40.99,"TL", IF(BD259&gt;=41,"L")))))</f>
        <v/>
      </c>
      <c r="CE259" s="51" t="str">
        <f t="shared" si="316"/>
        <v/>
      </c>
      <c r="CF259" s="51"/>
      <c r="CH259" s="53" t="str">
        <f t="shared" si="317"/>
        <v/>
      </c>
      <c r="CI259" s="53" t="str">
        <f t="shared" si="318"/>
        <v/>
      </c>
      <c r="CJ259" s="54" t="str">
        <f t="shared" si="319"/>
        <v/>
      </c>
      <c r="CK259" s="53" t="str">
        <f t="shared" si="320"/>
        <v/>
      </c>
      <c r="CL259" s="53" t="str">
        <f t="shared" si="321"/>
        <v/>
      </c>
      <c r="CM259" s="53" t="str">
        <f t="shared" si="322"/>
        <v/>
      </c>
      <c r="CN259" s="53" t="str">
        <f t="shared" si="323"/>
        <v/>
      </c>
      <c r="CO259" s="53" t="str">
        <f t="shared" si="324"/>
        <v/>
      </c>
      <c r="CP259" s="53" t="str">
        <f t="shared" si="325"/>
        <v/>
      </c>
      <c r="CQ259" s="53" t="str">
        <f t="shared" si="326"/>
        <v/>
      </c>
      <c r="CR259" s="53" t="str">
        <f t="shared" si="327"/>
        <v/>
      </c>
      <c r="CS259" s="53" t="str">
        <f t="shared" si="328"/>
        <v/>
      </c>
      <c r="CT259" s="53" t="str">
        <f t="shared" si="329"/>
        <v/>
      </c>
      <c r="CU259" s="53" t="str">
        <f t="shared" si="330"/>
        <v/>
      </c>
    </row>
    <row r="260" spans="1:99" hidden="1" x14ac:dyDescent="0.3">
      <c r="A260" s="40">
        <v>322</v>
      </c>
      <c r="B260" s="95"/>
      <c r="C260" s="142"/>
      <c r="D260" s="40"/>
      <c r="E260" s="40"/>
      <c r="F260" s="43"/>
      <c r="G260" s="40" t="s">
        <v>141</v>
      </c>
      <c r="H260" s="41"/>
      <c r="I260" s="41"/>
      <c r="J260" s="296" t="str">
        <f t="shared" si="331"/>
        <v/>
      </c>
      <c r="K260" s="297" t="str">
        <f t="shared" si="332"/>
        <v/>
      </c>
      <c r="L260" s="298" t="str">
        <f t="shared" si="333"/>
        <v/>
      </c>
      <c r="M260" s="297" t="str">
        <f t="shared" si="334"/>
        <v/>
      </c>
      <c r="N260" s="298" t="str">
        <f t="shared" si="335"/>
        <v/>
      </c>
      <c r="O260" s="297" t="str">
        <f t="shared" si="336"/>
        <v/>
      </c>
      <c r="P260" s="298" t="str">
        <f t="shared" si="337"/>
        <v/>
      </c>
      <c r="Q260" s="299" t="str">
        <f t="shared" si="338"/>
        <v/>
      </c>
      <c r="R260" s="300" t="str">
        <f t="shared" si="339"/>
        <v/>
      </c>
      <c r="S260" s="299" t="str">
        <f t="shared" si="340"/>
        <v/>
      </c>
      <c r="T260" s="298" t="str">
        <f t="shared" si="341"/>
        <v/>
      </c>
      <c r="U260" s="299" t="str">
        <f t="shared" si="342"/>
        <v/>
      </c>
      <c r="V260" s="300" t="str">
        <f t="shared" si="343"/>
        <v/>
      </c>
      <c r="W260" s="299" t="str">
        <f t="shared" si="344"/>
        <v/>
      </c>
      <c r="X260" s="300" t="str">
        <f t="shared" si="345"/>
        <v/>
      </c>
      <c r="Y260" s="299" t="str">
        <f t="shared" si="346"/>
        <v/>
      </c>
      <c r="Z260" s="300" t="str">
        <f t="shared" si="347"/>
        <v/>
      </c>
      <c r="AA260" s="298" t="str">
        <f t="shared" si="348"/>
        <v/>
      </c>
      <c r="AB260" s="97" t="str">
        <f t="shared" si="349"/>
        <v/>
      </c>
      <c r="AC260" s="143" t="str">
        <f t="shared" si="350"/>
        <v/>
      </c>
      <c r="AD260" s="42" t="str">
        <f t="shared" si="351"/>
        <v/>
      </c>
      <c r="AE260" s="346"/>
      <c r="AF260" s="346"/>
      <c r="AG260" s="347"/>
      <c r="AH260" s="348" t="str">
        <f t="shared" si="352"/>
        <v/>
      </c>
      <c r="AI260" s="346"/>
      <c r="AJ260" s="346"/>
      <c r="AK260" s="347"/>
      <c r="AL260" s="349" t="str">
        <f t="shared" ref="AL260:AL323" si="363">IF(AM260="","",IF(AM260&gt;=81,"SGP-0",IF(AND(AM260&gt;=61,AM260&lt;=80),"SGP-1",IF(AND(AM260&gt;=41,AM260&lt;=60),"SGP-2",IF(AND(AM260&gt;=21,AM260&lt;=40),"SGP-3",IF(AND(AM260&gt;=0,AM260&lt;=20),"SGP-4",""))))))</f>
        <v/>
      </c>
      <c r="AM260" s="348" t="str">
        <f t="shared" si="353"/>
        <v/>
      </c>
      <c r="AN260" s="350" t="str">
        <f t="shared" ref="AN260:AN323" si="364">IF(OR(AD260="",AH260="",AM260=""),"",VALUE(FIXED(((AD260+AH260+AM260)/3),2)))</f>
        <v/>
      </c>
      <c r="AO260" s="346"/>
      <c r="AP260" s="346"/>
      <c r="AQ260" s="346" t="str">
        <f t="shared" si="354"/>
        <v/>
      </c>
      <c r="AR260" s="348" t="str">
        <f t="shared" si="355"/>
        <v/>
      </c>
      <c r="AS260" s="346"/>
      <c r="AT260" s="348" t="str">
        <f t="shared" si="356"/>
        <v/>
      </c>
      <c r="AU260" s="346"/>
      <c r="AV260" s="348" t="str">
        <f t="shared" si="357"/>
        <v/>
      </c>
      <c r="AW260" s="346"/>
      <c r="AX260" s="348" t="str">
        <f t="shared" si="358"/>
        <v/>
      </c>
      <c r="AY260" s="346"/>
      <c r="AZ260" s="348" t="str">
        <f t="shared" si="359"/>
        <v/>
      </c>
      <c r="BA260" s="351"/>
      <c r="BB260" s="348" t="str">
        <f t="shared" si="360"/>
        <v/>
      </c>
      <c r="BC260" s="350" t="str">
        <f t="shared" ref="BC260:BC323" si="365">IF(OR(AT260="",AV260="",AX260="",AZ260="",BB260=""),"",IF(OR(AS260="-",AU260="-",AW260="-",AY260="-",BA260="-"),0,VALUE(FIXED(((AT260+AV260+AX260+AZ260+BB260)/5),2))))</f>
        <v/>
      </c>
      <c r="BD260" s="350" t="str">
        <f t="shared" ref="BD260:BD323" si="366">IF(OR(AR260="",BC260=""),"",IF(OR(AS260="-",AU260="-",AW260="-",AY260="-",BA260="-"),0, VALUE(FIXED(((AR260+BC260)/2),2))))</f>
        <v/>
      </c>
      <c r="BE260" s="360"/>
      <c r="BF260" s="361"/>
      <c r="BG260" s="362" t="str">
        <f t="shared" si="299"/>
        <v/>
      </c>
      <c r="BH260" s="354" t="str">
        <f t="shared" ref="BH260:BH323" si="367">IF(OR(G260="",AN260="",BD260=""),"", IF(OR(AE260="-",AF260="-",AI260="-",AJ260="-",AS260="-",AU260="-",AW260="-",AY260="-",BA260="-"),0, VALUE(FIXED(((AN260*30%)+(BD260*70%)),2))))</f>
        <v/>
      </c>
      <c r="BI260" s="350" t="str">
        <f t="shared" ref="BI260:BI323" si="368">IF(OR(G260="",BH260=""),"", IF(OR(AE260="-",AF260="-",AI260="-",AJ260="-",AS260="-",AU260="-",AW260="-",BA260="-"),0, IF(AND(BJ260="TL",OR(BH260&lt;=40.99,BH260&gt;=41)),VLOOKUP(BH260,NILAI_KONVERSI,2),IF(BJ260="L",BH260,""))))</f>
        <v/>
      </c>
      <c r="BJ260" s="113" t="str">
        <f t="shared" ref="BJ260:BJ323" si="369">IF(BH260="","", IF(OR(AQ260="-",AS260="-",AU260="-",AW260="-",AY260="-", BA260="-"),"-", IF(COUNTIF(BS260:CE260,"TL")&gt;=1,"TL","L")))</f>
        <v/>
      </c>
      <c r="BK260" s="347" t="str">
        <f t="shared" si="303"/>
        <v/>
      </c>
      <c r="BR260" s="307"/>
      <c r="BS260" s="51" t="str">
        <f t="shared" ref="BS260:BS323" si="370">IF(AD260="","",IF(AD260="-","-",IF(AD260&lt;=20,"TL","L")))</f>
        <v/>
      </c>
      <c r="BT260" s="51" t="str">
        <f t="shared" ref="BT260:BT323" si="371">IF(AH260="","",IF(AH260="-","-",IF(AH260&lt;=30,"TL","L")))</f>
        <v/>
      </c>
      <c r="BU260" s="51" t="str">
        <f t="shared" ref="BU260:BU323" si="372">IF(AM260="","",IF(AM260="-","-",IF(AM260&lt;=20,"TL","L")))</f>
        <v/>
      </c>
      <c r="BV260" s="51" t="str">
        <f t="shared" ref="BV260:BV323" si="373">IF(AN260="","",IF(AN260="-","-",IF(AN260&lt;=20.99,"TL","L")))</f>
        <v/>
      </c>
      <c r="BW260" s="51" t="str">
        <f t="shared" ref="BW260:BW323" si="374">IF(AR260="","", IF(AR260="-","-", IF(AR260&lt;=34,"TL","L")))</f>
        <v/>
      </c>
      <c r="BX260" s="51" t="str">
        <f t="shared" ref="BX260:BX323" si="375">IF(AT260="","",IF(AT260="-","-",IF(G260="P",IF(AT260&lt;=24,"TL",IF(AT260&gt;=25,"L")),IF(G260="W",IF(AT260&lt;=30,"TL",IF(AT260&gt;=31,"L"))))))</f>
        <v/>
      </c>
      <c r="BY260" s="51" t="str">
        <f t="shared" ref="BY260:BY323" si="376">IF(AV260="","",IF(AV260="-","-",IF(G260="P",IF(AV260&lt;=30,"TL",IF(AV260&gt;=31,"L")),IF(G260="W",IF(AV260&lt;=30,"TL",IF(AV260&gt;=31,"L"))))))</f>
        <v/>
      </c>
      <c r="BZ260" s="51" t="str">
        <f t="shared" ref="BZ260:BZ323" si="377">IF(AX260="","",IF(AX260="-","-",IF(G260="P",IF(AX260&lt;=30,"TL",IF(AX260&gt;=31,"L")),IF(G260="W",IF(AX260&lt;=30,"TL",IF(AX260&gt;=31,"L"))))))</f>
        <v/>
      </c>
      <c r="CA260" s="51" t="str">
        <f t="shared" ref="CA260:CA323" si="378">IF(AZ260="","",IF(AZ260="-","-",IF(G260="P",IF(AZ260&lt;=30,"TL",IF(AZ260&gt;=31,"L")),IF(G260="W",IF(AZ260&lt;=30,"TL",IF(AZ260&gt;=31,"L"))))))</f>
        <v/>
      </c>
      <c r="CB260" s="51" t="str">
        <f t="shared" ref="CB260:CB323" si="379">IF(BB260="","",IF(BB260="-","-",IF(G260="P",IF(BB260&lt;=30,"TL",IF(BB260&gt;=31,"L")),IF(G260="W",IF(BB260&lt;=30,"TL",IF(BB260&gt;=31,"L"))))))</f>
        <v/>
      </c>
      <c r="CC260" s="51" t="str">
        <f t="shared" si="361"/>
        <v/>
      </c>
      <c r="CD260" s="51" t="str">
        <f t="shared" si="362"/>
        <v/>
      </c>
      <c r="CE260" s="51" t="str">
        <f t="shared" ref="CE260:CE323" si="380">IF(BH260="","",IF(BH260&lt;=40.99,"TL", IF(BH260&gt;=41,"L")))</f>
        <v/>
      </c>
      <c r="CF260" s="51"/>
      <c r="CH260" s="53" t="str">
        <f t="shared" ref="CH260:CH323" si="381">IF(BS260="TL","BB="&amp;""&amp;AC260&amp;"("&amp;AD260&amp;"),         ", "")</f>
        <v/>
      </c>
      <c r="CI260" s="53" t="str">
        <f t="shared" ref="CI260:CI323" si="382">IF(OR(AE260="-",AF260="-"),"NSA= tdk melaks"&amp;",             ",IF(BT260="TL","NSA=N-"&amp;AF260&amp;""&amp;"("&amp;AH260&amp;")"&amp;"("&amp;AG260&amp;")"&amp;",                    ",""))</f>
        <v/>
      </c>
      <c r="CJ260" s="54" t="str">
        <f t="shared" ref="CJ260:CJ323" si="383">IF(AL260="-","SGP= tdk melaks"&amp;",       ",IF(BU260="TL",AL260&amp;"="&amp;""&amp;"("&amp;AM260&amp;"),  ",""))</f>
        <v/>
      </c>
      <c r="CK260" s="53" t="str">
        <f t="shared" ref="CK260:CK323" si="384">IF(BV260="TL","NP="&amp;"("&amp;FIXED((AN260),2)&amp;"),               ","")</f>
        <v/>
      </c>
      <c r="CL260" s="53" t="str">
        <f t="shared" ref="CL260:CL323" si="385">IF(AQ260="-","A= tdk melaks"&amp;",                       ", IF(BW260="TL","A="&amp;"("&amp;AR260&amp;")"&amp;" (Lari Kurang "&amp;(AQ260-2272)&amp;"m),                      ",""))</f>
        <v/>
      </c>
      <c r="CM260" s="53" t="str">
        <f t="shared" ref="CM260:CM323" si="386">IF(AS260="-","B1= tdk melaks"&amp;",        ",IF(BX260="TL","B1="&amp;"("&amp;AT260&amp;"),                 ",""))</f>
        <v/>
      </c>
      <c r="CN260" s="53" t="str">
        <f t="shared" ref="CN260:CN323" si="387">IF(AU260="-","B2= tdk melaks"&amp;",       ",IF(BY260="TL","B2="&amp;"("&amp;AV260&amp;"),                 ",""))</f>
        <v/>
      </c>
      <c r="CO260" s="53" t="str">
        <f t="shared" ref="CO260:CO323" si="388">IF(AW260="-","B3= tdk melaks"&amp;",       ",IF(BZ260="TL","B3="&amp;"("&amp;AX260&amp;"),                    ",""))</f>
        <v/>
      </c>
      <c r="CP260" s="53" t="str">
        <f t="shared" ref="CP260:CP323" si="389">IF(BA260="-","B4= tdk melaks"&amp;",       ",IF(CA260="TL","B4="&amp;"("&amp;AZ260&amp;"),                    ",""))</f>
        <v/>
      </c>
      <c r="CQ260" s="53" t="str">
        <f t="shared" ref="CQ260:CQ323" si="390">IF(BB260="-","B4= tdk melaks"&amp;",       ",IF(CB260="TL","B5="&amp;"("&amp;BB260&amp;"),                    ",""))</f>
        <v/>
      </c>
      <c r="CR260" s="53" t="str">
        <f t="shared" ref="CR260:CR323" si="391">IF(CC260="TL","R.B="&amp;"("&amp;FIXED((BC260),2)&amp;"),                      ", "")</f>
        <v/>
      </c>
      <c r="CS260" s="53" t="str">
        <f t="shared" ref="CS260:CS323" si="392">IF(CD260="TL","R.AB="&amp;"("&amp;FIXED((BD260),2)&amp;"),                        ", "")</f>
        <v/>
      </c>
      <c r="CT260" s="53" t="str">
        <f t="shared" ref="CT260:CT323" si="393">IF(CE260="TL","N.A="&amp;"("&amp;FIXED((BH260),2)&amp;").", "")</f>
        <v/>
      </c>
      <c r="CU260" s="53" t="str">
        <f t="shared" ref="CU260:CU323" si="394">IF(BF260="-","Renang= tdk melaks"&amp;",                   ", IF(RIGHT(BF260,1)="M","Renang="&amp;""&amp;BF260&amp;",                     ",""))</f>
        <v/>
      </c>
    </row>
    <row r="261" spans="1:99" hidden="1" x14ac:dyDescent="0.3">
      <c r="A261" s="40">
        <v>323</v>
      </c>
      <c r="B261" s="95"/>
      <c r="C261" s="142"/>
      <c r="D261" s="40"/>
      <c r="E261" s="40"/>
      <c r="F261" s="43"/>
      <c r="G261" s="40" t="s">
        <v>141</v>
      </c>
      <c r="H261" s="41"/>
      <c r="I261" s="41"/>
      <c r="J261" s="296" t="str">
        <f t="shared" si="331"/>
        <v/>
      </c>
      <c r="K261" s="297" t="str">
        <f t="shared" si="332"/>
        <v/>
      </c>
      <c r="L261" s="298" t="str">
        <f t="shared" si="333"/>
        <v/>
      </c>
      <c r="M261" s="297" t="str">
        <f t="shared" si="334"/>
        <v/>
      </c>
      <c r="N261" s="298" t="str">
        <f t="shared" si="335"/>
        <v/>
      </c>
      <c r="O261" s="297" t="str">
        <f t="shared" si="336"/>
        <v/>
      </c>
      <c r="P261" s="298" t="str">
        <f t="shared" si="337"/>
        <v/>
      </c>
      <c r="Q261" s="299" t="str">
        <f t="shared" si="338"/>
        <v/>
      </c>
      <c r="R261" s="300" t="str">
        <f t="shared" si="339"/>
        <v/>
      </c>
      <c r="S261" s="299" t="str">
        <f t="shared" si="340"/>
        <v/>
      </c>
      <c r="T261" s="298" t="str">
        <f t="shared" si="341"/>
        <v/>
      </c>
      <c r="U261" s="299" t="str">
        <f t="shared" si="342"/>
        <v/>
      </c>
      <c r="V261" s="300" t="str">
        <f t="shared" si="343"/>
        <v/>
      </c>
      <c r="W261" s="299" t="str">
        <f t="shared" si="344"/>
        <v/>
      </c>
      <c r="X261" s="300" t="str">
        <f t="shared" si="345"/>
        <v/>
      </c>
      <c r="Y261" s="299" t="str">
        <f t="shared" si="346"/>
        <v/>
      </c>
      <c r="Z261" s="300" t="str">
        <f t="shared" si="347"/>
        <v/>
      </c>
      <c r="AA261" s="298" t="str">
        <f t="shared" si="348"/>
        <v/>
      </c>
      <c r="AB261" s="97" t="str">
        <f t="shared" si="349"/>
        <v/>
      </c>
      <c r="AC261" s="143" t="str">
        <f t="shared" si="350"/>
        <v/>
      </c>
      <c r="AD261" s="42" t="str">
        <f t="shared" si="351"/>
        <v/>
      </c>
      <c r="AE261" s="346"/>
      <c r="AF261" s="346"/>
      <c r="AG261" s="347"/>
      <c r="AH261" s="348" t="str">
        <f t="shared" si="352"/>
        <v/>
      </c>
      <c r="AI261" s="346"/>
      <c r="AJ261" s="346"/>
      <c r="AK261" s="347"/>
      <c r="AL261" s="349" t="str">
        <f t="shared" si="363"/>
        <v/>
      </c>
      <c r="AM261" s="348" t="str">
        <f t="shared" si="353"/>
        <v/>
      </c>
      <c r="AN261" s="350" t="str">
        <f t="shared" si="364"/>
        <v/>
      </c>
      <c r="AO261" s="346"/>
      <c r="AP261" s="346"/>
      <c r="AQ261" s="346" t="str">
        <f t="shared" si="354"/>
        <v/>
      </c>
      <c r="AR261" s="348" t="str">
        <f t="shared" si="355"/>
        <v/>
      </c>
      <c r="AS261" s="346"/>
      <c r="AT261" s="348" t="str">
        <f t="shared" si="356"/>
        <v/>
      </c>
      <c r="AU261" s="346"/>
      <c r="AV261" s="348" t="str">
        <f t="shared" si="357"/>
        <v/>
      </c>
      <c r="AW261" s="346"/>
      <c r="AX261" s="348" t="str">
        <f t="shared" si="358"/>
        <v/>
      </c>
      <c r="AY261" s="346"/>
      <c r="AZ261" s="348" t="str">
        <f t="shared" si="359"/>
        <v/>
      </c>
      <c r="BA261" s="351"/>
      <c r="BB261" s="348" t="str">
        <f t="shared" si="360"/>
        <v/>
      </c>
      <c r="BC261" s="350" t="str">
        <f t="shared" si="365"/>
        <v/>
      </c>
      <c r="BD261" s="350" t="str">
        <f t="shared" si="366"/>
        <v/>
      </c>
      <c r="BE261" s="360"/>
      <c r="BF261" s="361"/>
      <c r="BG261" s="362" t="str">
        <f t="shared" si="299"/>
        <v/>
      </c>
      <c r="BH261" s="354" t="str">
        <f t="shared" si="367"/>
        <v/>
      </c>
      <c r="BI261" s="350" t="str">
        <f t="shared" si="368"/>
        <v/>
      </c>
      <c r="BJ261" s="113" t="str">
        <f t="shared" si="369"/>
        <v/>
      </c>
      <c r="BK261" s="347" t="str">
        <f t="shared" ref="BK261:BK324" si="395">IF(BJ261="","",CONCATENATE(CH261,CI261,CJ261,CK261,CL261,CM261,CN261,CO261,CP261,CQ261,CR261,CS261,CU261,CT261))</f>
        <v/>
      </c>
      <c r="BR261" s="307"/>
      <c r="BS261" s="51" t="str">
        <f t="shared" si="370"/>
        <v/>
      </c>
      <c r="BT261" s="51" t="str">
        <f t="shared" si="371"/>
        <v/>
      </c>
      <c r="BU261" s="51" t="str">
        <f t="shared" si="372"/>
        <v/>
      </c>
      <c r="BV261" s="51" t="str">
        <f t="shared" si="373"/>
        <v/>
      </c>
      <c r="BW261" s="51" t="str">
        <f t="shared" si="374"/>
        <v/>
      </c>
      <c r="BX261" s="51" t="str">
        <f t="shared" si="375"/>
        <v/>
      </c>
      <c r="BY261" s="51" t="str">
        <f t="shared" si="376"/>
        <v/>
      </c>
      <c r="BZ261" s="51" t="str">
        <f t="shared" si="377"/>
        <v/>
      </c>
      <c r="CA261" s="51" t="str">
        <f t="shared" si="378"/>
        <v/>
      </c>
      <c r="CB261" s="51" t="str">
        <f t="shared" si="379"/>
        <v/>
      </c>
      <c r="CC261" s="51" t="str">
        <f t="shared" si="361"/>
        <v/>
      </c>
      <c r="CD261" s="51" t="str">
        <f t="shared" si="362"/>
        <v/>
      </c>
      <c r="CE261" s="51" t="str">
        <f t="shared" si="380"/>
        <v/>
      </c>
      <c r="CF261" s="51"/>
      <c r="CH261" s="53" t="str">
        <f t="shared" si="381"/>
        <v/>
      </c>
      <c r="CI261" s="53" t="str">
        <f t="shared" si="382"/>
        <v/>
      </c>
      <c r="CJ261" s="54" t="str">
        <f t="shared" si="383"/>
        <v/>
      </c>
      <c r="CK261" s="53" t="str">
        <f t="shared" si="384"/>
        <v/>
      </c>
      <c r="CL261" s="53" t="str">
        <f t="shared" si="385"/>
        <v/>
      </c>
      <c r="CM261" s="53" t="str">
        <f t="shared" si="386"/>
        <v/>
      </c>
      <c r="CN261" s="53" t="str">
        <f t="shared" si="387"/>
        <v/>
      </c>
      <c r="CO261" s="53" t="str">
        <f t="shared" si="388"/>
        <v/>
      </c>
      <c r="CP261" s="53" t="str">
        <f t="shared" si="389"/>
        <v/>
      </c>
      <c r="CQ261" s="53" t="str">
        <f t="shared" si="390"/>
        <v/>
      </c>
      <c r="CR261" s="53" t="str">
        <f t="shared" si="391"/>
        <v/>
      </c>
      <c r="CS261" s="53" t="str">
        <f t="shared" si="392"/>
        <v/>
      </c>
      <c r="CT261" s="53" t="str">
        <f t="shared" si="393"/>
        <v/>
      </c>
      <c r="CU261" s="53" t="str">
        <f t="shared" si="394"/>
        <v/>
      </c>
    </row>
    <row r="262" spans="1:99" hidden="1" x14ac:dyDescent="0.3">
      <c r="A262" s="40">
        <v>324</v>
      </c>
      <c r="B262" s="95"/>
      <c r="C262" s="142"/>
      <c r="D262" s="40"/>
      <c r="E262" s="40"/>
      <c r="F262" s="43"/>
      <c r="G262" s="40" t="s">
        <v>141</v>
      </c>
      <c r="H262" s="41"/>
      <c r="I262" s="41"/>
      <c r="J262" s="296" t="str">
        <f t="shared" si="331"/>
        <v/>
      </c>
      <c r="K262" s="297" t="str">
        <f t="shared" si="332"/>
        <v/>
      </c>
      <c r="L262" s="298" t="str">
        <f t="shared" si="333"/>
        <v/>
      </c>
      <c r="M262" s="297" t="str">
        <f t="shared" si="334"/>
        <v/>
      </c>
      <c r="N262" s="298" t="str">
        <f t="shared" si="335"/>
        <v/>
      </c>
      <c r="O262" s="297" t="str">
        <f t="shared" si="336"/>
        <v/>
      </c>
      <c r="P262" s="298" t="str">
        <f t="shared" si="337"/>
        <v/>
      </c>
      <c r="Q262" s="299" t="str">
        <f t="shared" si="338"/>
        <v/>
      </c>
      <c r="R262" s="300" t="str">
        <f t="shared" si="339"/>
        <v/>
      </c>
      <c r="S262" s="299" t="str">
        <f t="shared" si="340"/>
        <v/>
      </c>
      <c r="T262" s="298" t="str">
        <f t="shared" si="341"/>
        <v/>
      </c>
      <c r="U262" s="299" t="str">
        <f t="shared" si="342"/>
        <v/>
      </c>
      <c r="V262" s="300" t="str">
        <f t="shared" si="343"/>
        <v/>
      </c>
      <c r="W262" s="299" t="str">
        <f t="shared" si="344"/>
        <v/>
      </c>
      <c r="X262" s="300" t="str">
        <f t="shared" si="345"/>
        <v/>
      </c>
      <c r="Y262" s="299" t="str">
        <f t="shared" si="346"/>
        <v/>
      </c>
      <c r="Z262" s="300" t="str">
        <f t="shared" si="347"/>
        <v/>
      </c>
      <c r="AA262" s="298" t="str">
        <f t="shared" si="348"/>
        <v/>
      </c>
      <c r="AB262" s="97" t="str">
        <f t="shared" si="349"/>
        <v/>
      </c>
      <c r="AC262" s="143" t="str">
        <f t="shared" si="350"/>
        <v/>
      </c>
      <c r="AD262" s="42" t="str">
        <f t="shared" si="351"/>
        <v/>
      </c>
      <c r="AE262" s="346"/>
      <c r="AF262" s="346"/>
      <c r="AG262" s="347"/>
      <c r="AH262" s="348" t="str">
        <f t="shared" si="352"/>
        <v/>
      </c>
      <c r="AI262" s="346"/>
      <c r="AJ262" s="346"/>
      <c r="AK262" s="347"/>
      <c r="AL262" s="349" t="str">
        <f t="shared" si="363"/>
        <v/>
      </c>
      <c r="AM262" s="348" t="str">
        <f t="shared" si="353"/>
        <v/>
      </c>
      <c r="AN262" s="350" t="str">
        <f t="shared" si="364"/>
        <v/>
      </c>
      <c r="AO262" s="346"/>
      <c r="AP262" s="346"/>
      <c r="AQ262" s="346" t="str">
        <f t="shared" si="354"/>
        <v/>
      </c>
      <c r="AR262" s="348" t="str">
        <f t="shared" si="355"/>
        <v/>
      </c>
      <c r="AS262" s="346"/>
      <c r="AT262" s="348" t="str">
        <f t="shared" si="356"/>
        <v/>
      </c>
      <c r="AU262" s="346"/>
      <c r="AV262" s="348" t="str">
        <f t="shared" si="357"/>
        <v/>
      </c>
      <c r="AW262" s="346"/>
      <c r="AX262" s="348" t="str">
        <f t="shared" si="358"/>
        <v/>
      </c>
      <c r="AY262" s="346"/>
      <c r="AZ262" s="348" t="str">
        <f t="shared" si="359"/>
        <v/>
      </c>
      <c r="BA262" s="351"/>
      <c r="BB262" s="348" t="str">
        <f t="shared" si="360"/>
        <v/>
      </c>
      <c r="BC262" s="350" t="str">
        <f t="shared" si="365"/>
        <v/>
      </c>
      <c r="BD262" s="350" t="str">
        <f t="shared" si="366"/>
        <v/>
      </c>
      <c r="BE262" s="360"/>
      <c r="BF262" s="361"/>
      <c r="BG262" s="362" t="str">
        <f t="shared" si="299"/>
        <v/>
      </c>
      <c r="BH262" s="354" t="str">
        <f t="shared" si="367"/>
        <v/>
      </c>
      <c r="BI262" s="350" t="str">
        <f t="shared" si="368"/>
        <v/>
      </c>
      <c r="BJ262" s="113" t="str">
        <f t="shared" si="369"/>
        <v/>
      </c>
      <c r="BK262" s="347" t="str">
        <f t="shared" si="395"/>
        <v/>
      </c>
      <c r="BR262" s="307"/>
      <c r="BS262" s="51" t="str">
        <f t="shared" si="370"/>
        <v/>
      </c>
      <c r="BT262" s="51" t="str">
        <f t="shared" si="371"/>
        <v/>
      </c>
      <c r="BU262" s="51" t="str">
        <f t="shared" si="372"/>
        <v/>
      </c>
      <c r="BV262" s="51" t="str">
        <f t="shared" si="373"/>
        <v/>
      </c>
      <c r="BW262" s="51" t="str">
        <f t="shared" si="374"/>
        <v/>
      </c>
      <c r="BX262" s="51" t="str">
        <f t="shared" si="375"/>
        <v/>
      </c>
      <c r="BY262" s="51" t="str">
        <f t="shared" si="376"/>
        <v/>
      </c>
      <c r="BZ262" s="51" t="str">
        <f t="shared" si="377"/>
        <v/>
      </c>
      <c r="CA262" s="51" t="str">
        <f t="shared" si="378"/>
        <v/>
      </c>
      <c r="CB262" s="51" t="str">
        <f t="shared" si="379"/>
        <v/>
      </c>
      <c r="CC262" s="51" t="str">
        <f t="shared" si="361"/>
        <v/>
      </c>
      <c r="CD262" s="51" t="str">
        <f t="shared" si="362"/>
        <v/>
      </c>
      <c r="CE262" s="51" t="str">
        <f t="shared" si="380"/>
        <v/>
      </c>
      <c r="CF262" s="51"/>
      <c r="CH262" s="53" t="str">
        <f t="shared" si="381"/>
        <v/>
      </c>
      <c r="CI262" s="53" t="str">
        <f t="shared" si="382"/>
        <v/>
      </c>
      <c r="CJ262" s="54" t="str">
        <f t="shared" si="383"/>
        <v/>
      </c>
      <c r="CK262" s="53" t="str">
        <f t="shared" si="384"/>
        <v/>
      </c>
      <c r="CL262" s="53" t="str">
        <f t="shared" si="385"/>
        <v/>
      </c>
      <c r="CM262" s="53" t="str">
        <f t="shared" si="386"/>
        <v/>
      </c>
      <c r="CN262" s="53" t="str">
        <f t="shared" si="387"/>
        <v/>
      </c>
      <c r="CO262" s="53" t="str">
        <f t="shared" si="388"/>
        <v/>
      </c>
      <c r="CP262" s="53" t="str">
        <f t="shared" si="389"/>
        <v/>
      </c>
      <c r="CQ262" s="53" t="str">
        <f t="shared" si="390"/>
        <v/>
      </c>
      <c r="CR262" s="53" t="str">
        <f t="shared" si="391"/>
        <v/>
      </c>
      <c r="CS262" s="53" t="str">
        <f t="shared" si="392"/>
        <v/>
      </c>
      <c r="CT262" s="53" t="str">
        <f t="shared" si="393"/>
        <v/>
      </c>
      <c r="CU262" s="53" t="str">
        <f t="shared" si="394"/>
        <v/>
      </c>
    </row>
    <row r="263" spans="1:99" hidden="1" x14ac:dyDescent="0.3">
      <c r="A263" s="40">
        <v>325</v>
      </c>
      <c r="B263" s="95"/>
      <c r="C263" s="142"/>
      <c r="D263" s="40"/>
      <c r="E263" s="40"/>
      <c r="F263" s="43"/>
      <c r="G263" s="40" t="s">
        <v>141</v>
      </c>
      <c r="H263" s="41"/>
      <c r="I263" s="41"/>
      <c r="J263" s="296" t="str">
        <f t="shared" si="331"/>
        <v/>
      </c>
      <c r="K263" s="297" t="str">
        <f t="shared" si="332"/>
        <v/>
      </c>
      <c r="L263" s="298" t="str">
        <f t="shared" si="333"/>
        <v/>
      </c>
      <c r="M263" s="297" t="str">
        <f t="shared" si="334"/>
        <v/>
      </c>
      <c r="N263" s="298" t="str">
        <f t="shared" si="335"/>
        <v/>
      </c>
      <c r="O263" s="297" t="str">
        <f t="shared" si="336"/>
        <v/>
      </c>
      <c r="P263" s="298" t="str">
        <f t="shared" si="337"/>
        <v/>
      </c>
      <c r="Q263" s="299" t="str">
        <f t="shared" si="338"/>
        <v/>
      </c>
      <c r="R263" s="300" t="str">
        <f t="shared" si="339"/>
        <v/>
      </c>
      <c r="S263" s="299" t="str">
        <f t="shared" si="340"/>
        <v/>
      </c>
      <c r="T263" s="298" t="str">
        <f t="shared" si="341"/>
        <v/>
      </c>
      <c r="U263" s="299" t="str">
        <f t="shared" si="342"/>
        <v/>
      </c>
      <c r="V263" s="300" t="str">
        <f t="shared" si="343"/>
        <v/>
      </c>
      <c r="W263" s="299" t="str">
        <f t="shared" si="344"/>
        <v/>
      </c>
      <c r="X263" s="300" t="str">
        <f t="shared" si="345"/>
        <v/>
      </c>
      <c r="Y263" s="299" t="str">
        <f t="shared" si="346"/>
        <v/>
      </c>
      <c r="Z263" s="300" t="str">
        <f t="shared" si="347"/>
        <v/>
      </c>
      <c r="AA263" s="298" t="str">
        <f t="shared" si="348"/>
        <v/>
      </c>
      <c r="AB263" s="97" t="str">
        <f t="shared" si="349"/>
        <v/>
      </c>
      <c r="AC263" s="143" t="str">
        <f t="shared" si="350"/>
        <v/>
      </c>
      <c r="AD263" s="42" t="str">
        <f t="shared" si="351"/>
        <v/>
      </c>
      <c r="AE263" s="346"/>
      <c r="AF263" s="346"/>
      <c r="AG263" s="347"/>
      <c r="AH263" s="348" t="str">
        <f t="shared" si="352"/>
        <v/>
      </c>
      <c r="AI263" s="346"/>
      <c r="AJ263" s="346"/>
      <c r="AK263" s="347"/>
      <c r="AL263" s="349" t="str">
        <f t="shared" si="363"/>
        <v/>
      </c>
      <c r="AM263" s="348" t="str">
        <f t="shared" si="353"/>
        <v/>
      </c>
      <c r="AN263" s="350" t="str">
        <f t="shared" si="364"/>
        <v/>
      </c>
      <c r="AO263" s="346"/>
      <c r="AP263" s="346"/>
      <c r="AQ263" s="346" t="str">
        <f t="shared" si="354"/>
        <v/>
      </c>
      <c r="AR263" s="348" t="str">
        <f t="shared" si="355"/>
        <v/>
      </c>
      <c r="AS263" s="346"/>
      <c r="AT263" s="348" t="str">
        <f t="shared" si="356"/>
        <v/>
      </c>
      <c r="AU263" s="346"/>
      <c r="AV263" s="348" t="str">
        <f t="shared" si="357"/>
        <v/>
      </c>
      <c r="AW263" s="346"/>
      <c r="AX263" s="348" t="str">
        <f t="shared" si="358"/>
        <v/>
      </c>
      <c r="AY263" s="346"/>
      <c r="AZ263" s="348" t="str">
        <f t="shared" si="359"/>
        <v/>
      </c>
      <c r="BA263" s="351"/>
      <c r="BB263" s="348" t="str">
        <f t="shared" si="360"/>
        <v/>
      </c>
      <c r="BC263" s="350" t="str">
        <f t="shared" si="365"/>
        <v/>
      </c>
      <c r="BD263" s="350" t="str">
        <f t="shared" si="366"/>
        <v/>
      </c>
      <c r="BE263" s="360"/>
      <c r="BF263" s="361"/>
      <c r="BG263" s="362" t="str">
        <f t="shared" si="299"/>
        <v/>
      </c>
      <c r="BH263" s="354" t="str">
        <f t="shared" si="367"/>
        <v/>
      </c>
      <c r="BI263" s="350" t="str">
        <f t="shared" si="368"/>
        <v/>
      </c>
      <c r="BJ263" s="113" t="str">
        <f t="shared" si="369"/>
        <v/>
      </c>
      <c r="BK263" s="347" t="str">
        <f t="shared" si="395"/>
        <v/>
      </c>
      <c r="BR263" s="307"/>
      <c r="BS263" s="51" t="str">
        <f t="shared" si="370"/>
        <v/>
      </c>
      <c r="BT263" s="51" t="str">
        <f t="shared" si="371"/>
        <v/>
      </c>
      <c r="BU263" s="51" t="str">
        <f t="shared" si="372"/>
        <v/>
      </c>
      <c r="BV263" s="51" t="str">
        <f t="shared" si="373"/>
        <v/>
      </c>
      <c r="BW263" s="51" t="str">
        <f t="shared" si="374"/>
        <v/>
      </c>
      <c r="BX263" s="51" t="str">
        <f t="shared" si="375"/>
        <v/>
      </c>
      <c r="BY263" s="51" t="str">
        <f t="shared" si="376"/>
        <v/>
      </c>
      <c r="BZ263" s="51" t="str">
        <f t="shared" si="377"/>
        <v/>
      </c>
      <c r="CA263" s="51" t="str">
        <f t="shared" si="378"/>
        <v/>
      </c>
      <c r="CB263" s="51" t="str">
        <f t="shared" si="379"/>
        <v/>
      </c>
      <c r="CC263" s="51" t="str">
        <f t="shared" si="361"/>
        <v/>
      </c>
      <c r="CD263" s="51" t="str">
        <f t="shared" si="362"/>
        <v/>
      </c>
      <c r="CE263" s="51" t="str">
        <f t="shared" si="380"/>
        <v/>
      </c>
      <c r="CF263" s="51"/>
      <c r="CH263" s="53" t="str">
        <f t="shared" si="381"/>
        <v/>
      </c>
      <c r="CI263" s="53" t="str">
        <f t="shared" si="382"/>
        <v/>
      </c>
      <c r="CJ263" s="54" t="str">
        <f t="shared" si="383"/>
        <v/>
      </c>
      <c r="CK263" s="53" t="str">
        <f t="shared" si="384"/>
        <v/>
      </c>
      <c r="CL263" s="53" t="str">
        <f t="shared" si="385"/>
        <v/>
      </c>
      <c r="CM263" s="53" t="str">
        <f t="shared" si="386"/>
        <v/>
      </c>
      <c r="CN263" s="53" t="str">
        <f t="shared" si="387"/>
        <v/>
      </c>
      <c r="CO263" s="53" t="str">
        <f t="shared" si="388"/>
        <v/>
      </c>
      <c r="CP263" s="53" t="str">
        <f t="shared" si="389"/>
        <v/>
      </c>
      <c r="CQ263" s="53" t="str">
        <f t="shared" si="390"/>
        <v/>
      </c>
      <c r="CR263" s="53" t="str">
        <f t="shared" si="391"/>
        <v/>
      </c>
      <c r="CS263" s="53" t="str">
        <f t="shared" si="392"/>
        <v/>
      </c>
      <c r="CT263" s="53" t="str">
        <f t="shared" si="393"/>
        <v/>
      </c>
      <c r="CU263" s="53" t="str">
        <f t="shared" si="394"/>
        <v/>
      </c>
    </row>
    <row r="264" spans="1:99" hidden="1" x14ac:dyDescent="0.3">
      <c r="A264" s="40">
        <v>326</v>
      </c>
      <c r="B264" s="95"/>
      <c r="C264" s="142"/>
      <c r="D264" s="40"/>
      <c r="E264" s="40"/>
      <c r="F264" s="43"/>
      <c r="G264" s="40" t="s">
        <v>141</v>
      </c>
      <c r="H264" s="41"/>
      <c r="I264" s="41"/>
      <c r="J264" s="296" t="str">
        <f t="shared" si="331"/>
        <v/>
      </c>
      <c r="K264" s="297" t="str">
        <f t="shared" si="332"/>
        <v/>
      </c>
      <c r="L264" s="298" t="str">
        <f t="shared" si="333"/>
        <v/>
      </c>
      <c r="M264" s="297" t="str">
        <f t="shared" si="334"/>
        <v/>
      </c>
      <c r="N264" s="298" t="str">
        <f t="shared" si="335"/>
        <v/>
      </c>
      <c r="O264" s="297" t="str">
        <f t="shared" si="336"/>
        <v/>
      </c>
      <c r="P264" s="298" t="str">
        <f t="shared" si="337"/>
        <v/>
      </c>
      <c r="Q264" s="299" t="str">
        <f t="shared" si="338"/>
        <v/>
      </c>
      <c r="R264" s="300" t="str">
        <f t="shared" si="339"/>
        <v/>
      </c>
      <c r="S264" s="299" t="str">
        <f t="shared" si="340"/>
        <v/>
      </c>
      <c r="T264" s="298" t="str">
        <f t="shared" si="341"/>
        <v/>
      </c>
      <c r="U264" s="299" t="str">
        <f t="shared" si="342"/>
        <v/>
      </c>
      <c r="V264" s="300" t="str">
        <f t="shared" si="343"/>
        <v/>
      </c>
      <c r="W264" s="299" t="str">
        <f t="shared" si="344"/>
        <v/>
      </c>
      <c r="X264" s="300" t="str">
        <f t="shared" si="345"/>
        <v/>
      </c>
      <c r="Y264" s="299" t="str">
        <f t="shared" si="346"/>
        <v/>
      </c>
      <c r="Z264" s="300" t="str">
        <f t="shared" si="347"/>
        <v/>
      </c>
      <c r="AA264" s="298" t="str">
        <f t="shared" si="348"/>
        <v/>
      </c>
      <c r="AB264" s="97" t="str">
        <f t="shared" si="349"/>
        <v/>
      </c>
      <c r="AC264" s="143" t="str">
        <f t="shared" si="350"/>
        <v/>
      </c>
      <c r="AD264" s="42" t="str">
        <f t="shared" si="351"/>
        <v/>
      </c>
      <c r="AE264" s="346"/>
      <c r="AF264" s="346"/>
      <c r="AG264" s="347"/>
      <c r="AH264" s="348" t="str">
        <f t="shared" si="352"/>
        <v/>
      </c>
      <c r="AI264" s="346"/>
      <c r="AJ264" s="346"/>
      <c r="AK264" s="347"/>
      <c r="AL264" s="349" t="str">
        <f t="shared" si="363"/>
        <v/>
      </c>
      <c r="AM264" s="348" t="str">
        <f t="shared" si="353"/>
        <v/>
      </c>
      <c r="AN264" s="350" t="str">
        <f t="shared" si="364"/>
        <v/>
      </c>
      <c r="AO264" s="346"/>
      <c r="AP264" s="346"/>
      <c r="AQ264" s="346" t="str">
        <f t="shared" si="354"/>
        <v/>
      </c>
      <c r="AR264" s="348" t="str">
        <f t="shared" si="355"/>
        <v/>
      </c>
      <c r="AS264" s="346"/>
      <c r="AT264" s="348" t="str">
        <f t="shared" si="356"/>
        <v/>
      </c>
      <c r="AU264" s="346"/>
      <c r="AV264" s="348" t="str">
        <f t="shared" si="357"/>
        <v/>
      </c>
      <c r="AW264" s="346"/>
      <c r="AX264" s="348" t="str">
        <f t="shared" si="358"/>
        <v/>
      </c>
      <c r="AY264" s="346"/>
      <c r="AZ264" s="348" t="str">
        <f t="shared" si="359"/>
        <v/>
      </c>
      <c r="BA264" s="351"/>
      <c r="BB264" s="348" t="str">
        <f t="shared" si="360"/>
        <v/>
      </c>
      <c r="BC264" s="350" t="str">
        <f t="shared" si="365"/>
        <v/>
      </c>
      <c r="BD264" s="350" t="str">
        <f t="shared" si="366"/>
        <v/>
      </c>
      <c r="BE264" s="360"/>
      <c r="BF264" s="361"/>
      <c r="BG264" s="362" t="str">
        <f t="shared" si="299"/>
        <v/>
      </c>
      <c r="BH264" s="354" t="str">
        <f t="shared" si="367"/>
        <v/>
      </c>
      <c r="BI264" s="350" t="str">
        <f t="shared" si="368"/>
        <v/>
      </c>
      <c r="BJ264" s="113" t="str">
        <f t="shared" si="369"/>
        <v/>
      </c>
      <c r="BK264" s="347" t="str">
        <f t="shared" si="395"/>
        <v/>
      </c>
      <c r="BR264" s="307"/>
      <c r="BS264" s="51" t="str">
        <f t="shared" si="370"/>
        <v/>
      </c>
      <c r="BT264" s="51" t="str">
        <f t="shared" si="371"/>
        <v/>
      </c>
      <c r="BU264" s="51" t="str">
        <f t="shared" si="372"/>
        <v/>
      </c>
      <c r="BV264" s="51" t="str">
        <f t="shared" si="373"/>
        <v/>
      </c>
      <c r="BW264" s="51" t="str">
        <f t="shared" si="374"/>
        <v/>
      </c>
      <c r="BX264" s="51" t="str">
        <f t="shared" si="375"/>
        <v/>
      </c>
      <c r="BY264" s="51" t="str">
        <f t="shared" si="376"/>
        <v/>
      </c>
      <c r="BZ264" s="51" t="str">
        <f t="shared" si="377"/>
        <v/>
      </c>
      <c r="CA264" s="51" t="str">
        <f t="shared" si="378"/>
        <v/>
      </c>
      <c r="CB264" s="51" t="str">
        <f t="shared" si="379"/>
        <v/>
      </c>
      <c r="CC264" s="51" t="str">
        <f t="shared" si="361"/>
        <v/>
      </c>
      <c r="CD264" s="51" t="str">
        <f t="shared" si="362"/>
        <v/>
      </c>
      <c r="CE264" s="51" t="str">
        <f t="shared" si="380"/>
        <v/>
      </c>
      <c r="CF264" s="51"/>
      <c r="CH264" s="53" t="str">
        <f t="shared" si="381"/>
        <v/>
      </c>
      <c r="CI264" s="53" t="str">
        <f t="shared" si="382"/>
        <v/>
      </c>
      <c r="CJ264" s="54" t="str">
        <f t="shared" si="383"/>
        <v/>
      </c>
      <c r="CK264" s="53" t="str">
        <f t="shared" si="384"/>
        <v/>
      </c>
      <c r="CL264" s="53" t="str">
        <f t="shared" si="385"/>
        <v/>
      </c>
      <c r="CM264" s="53" t="str">
        <f t="shared" si="386"/>
        <v/>
      </c>
      <c r="CN264" s="53" t="str">
        <f t="shared" si="387"/>
        <v/>
      </c>
      <c r="CO264" s="53" t="str">
        <f t="shared" si="388"/>
        <v/>
      </c>
      <c r="CP264" s="53" t="str">
        <f t="shared" si="389"/>
        <v/>
      </c>
      <c r="CQ264" s="53" t="str">
        <f t="shared" si="390"/>
        <v/>
      </c>
      <c r="CR264" s="53" t="str">
        <f t="shared" si="391"/>
        <v/>
      </c>
      <c r="CS264" s="53" t="str">
        <f t="shared" si="392"/>
        <v/>
      </c>
      <c r="CT264" s="53" t="str">
        <f t="shared" si="393"/>
        <v/>
      </c>
      <c r="CU264" s="53" t="str">
        <f t="shared" si="394"/>
        <v/>
      </c>
    </row>
    <row r="265" spans="1:99" hidden="1" x14ac:dyDescent="0.3">
      <c r="A265" s="40">
        <v>327</v>
      </c>
      <c r="B265" s="95"/>
      <c r="C265" s="142"/>
      <c r="D265" s="40"/>
      <c r="E265" s="40"/>
      <c r="F265" s="43"/>
      <c r="G265" s="40" t="s">
        <v>141</v>
      </c>
      <c r="H265" s="41"/>
      <c r="I265" s="41"/>
      <c r="J265" s="296" t="str">
        <f t="shared" si="331"/>
        <v/>
      </c>
      <c r="K265" s="297" t="str">
        <f t="shared" si="332"/>
        <v/>
      </c>
      <c r="L265" s="298" t="str">
        <f t="shared" si="333"/>
        <v/>
      </c>
      <c r="M265" s="297" t="str">
        <f t="shared" si="334"/>
        <v/>
      </c>
      <c r="N265" s="298" t="str">
        <f t="shared" si="335"/>
        <v/>
      </c>
      <c r="O265" s="297" t="str">
        <f t="shared" si="336"/>
        <v/>
      </c>
      <c r="P265" s="298" t="str">
        <f t="shared" si="337"/>
        <v/>
      </c>
      <c r="Q265" s="299" t="str">
        <f t="shared" si="338"/>
        <v/>
      </c>
      <c r="R265" s="300" t="str">
        <f t="shared" si="339"/>
        <v/>
      </c>
      <c r="S265" s="299" t="str">
        <f t="shared" si="340"/>
        <v/>
      </c>
      <c r="T265" s="298" t="str">
        <f t="shared" si="341"/>
        <v/>
      </c>
      <c r="U265" s="299" t="str">
        <f t="shared" si="342"/>
        <v/>
      </c>
      <c r="V265" s="300" t="str">
        <f t="shared" si="343"/>
        <v/>
      </c>
      <c r="W265" s="299" t="str">
        <f t="shared" si="344"/>
        <v/>
      </c>
      <c r="X265" s="300" t="str">
        <f t="shared" si="345"/>
        <v/>
      </c>
      <c r="Y265" s="299" t="str">
        <f t="shared" si="346"/>
        <v/>
      </c>
      <c r="Z265" s="300" t="str">
        <f t="shared" si="347"/>
        <v/>
      </c>
      <c r="AA265" s="298" t="str">
        <f t="shared" si="348"/>
        <v/>
      </c>
      <c r="AB265" s="97" t="str">
        <f t="shared" si="349"/>
        <v/>
      </c>
      <c r="AC265" s="143" t="str">
        <f t="shared" si="350"/>
        <v/>
      </c>
      <c r="AD265" s="42" t="str">
        <f t="shared" si="351"/>
        <v/>
      </c>
      <c r="AE265" s="346"/>
      <c r="AF265" s="346"/>
      <c r="AG265" s="347"/>
      <c r="AH265" s="348" t="str">
        <f t="shared" si="352"/>
        <v/>
      </c>
      <c r="AI265" s="346"/>
      <c r="AJ265" s="346"/>
      <c r="AK265" s="347"/>
      <c r="AL265" s="349" t="str">
        <f t="shared" si="363"/>
        <v/>
      </c>
      <c r="AM265" s="348" t="str">
        <f t="shared" si="353"/>
        <v/>
      </c>
      <c r="AN265" s="350" t="str">
        <f t="shared" si="364"/>
        <v/>
      </c>
      <c r="AO265" s="346"/>
      <c r="AP265" s="346"/>
      <c r="AQ265" s="346" t="str">
        <f t="shared" si="354"/>
        <v/>
      </c>
      <c r="AR265" s="348" t="str">
        <f t="shared" si="355"/>
        <v/>
      </c>
      <c r="AS265" s="346"/>
      <c r="AT265" s="348" t="str">
        <f t="shared" si="356"/>
        <v/>
      </c>
      <c r="AU265" s="346"/>
      <c r="AV265" s="348" t="str">
        <f t="shared" si="357"/>
        <v/>
      </c>
      <c r="AW265" s="346"/>
      <c r="AX265" s="348" t="str">
        <f t="shared" si="358"/>
        <v/>
      </c>
      <c r="AY265" s="346"/>
      <c r="AZ265" s="348" t="str">
        <f t="shared" si="359"/>
        <v/>
      </c>
      <c r="BA265" s="351"/>
      <c r="BB265" s="348" t="str">
        <f t="shared" si="360"/>
        <v/>
      </c>
      <c r="BC265" s="350" t="str">
        <f t="shared" si="365"/>
        <v/>
      </c>
      <c r="BD265" s="350" t="str">
        <f t="shared" si="366"/>
        <v/>
      </c>
      <c r="BE265" s="360"/>
      <c r="BF265" s="361"/>
      <c r="BG265" s="362" t="str">
        <f t="shared" si="299"/>
        <v/>
      </c>
      <c r="BH265" s="354" t="str">
        <f t="shared" si="367"/>
        <v/>
      </c>
      <c r="BI265" s="350" t="str">
        <f t="shared" si="368"/>
        <v/>
      </c>
      <c r="BJ265" s="113" t="str">
        <f t="shared" si="369"/>
        <v/>
      </c>
      <c r="BK265" s="347" t="str">
        <f t="shared" si="395"/>
        <v/>
      </c>
      <c r="BR265" s="307"/>
      <c r="BS265" s="51" t="str">
        <f t="shared" si="370"/>
        <v/>
      </c>
      <c r="BT265" s="51" t="str">
        <f t="shared" si="371"/>
        <v/>
      </c>
      <c r="BU265" s="51" t="str">
        <f t="shared" si="372"/>
        <v/>
      </c>
      <c r="BV265" s="51" t="str">
        <f t="shared" si="373"/>
        <v/>
      </c>
      <c r="BW265" s="51" t="str">
        <f t="shared" si="374"/>
        <v/>
      </c>
      <c r="BX265" s="51" t="str">
        <f t="shared" si="375"/>
        <v/>
      </c>
      <c r="BY265" s="51" t="str">
        <f t="shared" si="376"/>
        <v/>
      </c>
      <c r="BZ265" s="51" t="str">
        <f t="shared" si="377"/>
        <v/>
      </c>
      <c r="CA265" s="51" t="str">
        <f t="shared" si="378"/>
        <v/>
      </c>
      <c r="CB265" s="51" t="str">
        <f t="shared" si="379"/>
        <v/>
      </c>
      <c r="CC265" s="51" t="str">
        <f t="shared" si="361"/>
        <v/>
      </c>
      <c r="CD265" s="51" t="str">
        <f t="shared" si="362"/>
        <v/>
      </c>
      <c r="CE265" s="51" t="str">
        <f t="shared" si="380"/>
        <v/>
      </c>
      <c r="CF265" s="51"/>
      <c r="CH265" s="53" t="str">
        <f t="shared" si="381"/>
        <v/>
      </c>
      <c r="CI265" s="53" t="str">
        <f t="shared" si="382"/>
        <v/>
      </c>
      <c r="CJ265" s="54" t="str">
        <f t="shared" si="383"/>
        <v/>
      </c>
      <c r="CK265" s="53" t="str">
        <f t="shared" si="384"/>
        <v/>
      </c>
      <c r="CL265" s="53" t="str">
        <f t="shared" si="385"/>
        <v/>
      </c>
      <c r="CM265" s="53" t="str">
        <f t="shared" si="386"/>
        <v/>
      </c>
      <c r="CN265" s="53" t="str">
        <f t="shared" si="387"/>
        <v/>
      </c>
      <c r="CO265" s="53" t="str">
        <f t="shared" si="388"/>
        <v/>
      </c>
      <c r="CP265" s="53" t="str">
        <f t="shared" si="389"/>
        <v/>
      </c>
      <c r="CQ265" s="53" t="str">
        <f t="shared" si="390"/>
        <v/>
      </c>
      <c r="CR265" s="53" t="str">
        <f t="shared" si="391"/>
        <v/>
      </c>
      <c r="CS265" s="53" t="str">
        <f t="shared" si="392"/>
        <v/>
      </c>
      <c r="CT265" s="53" t="str">
        <f t="shared" si="393"/>
        <v/>
      </c>
      <c r="CU265" s="53" t="str">
        <f t="shared" si="394"/>
        <v/>
      </c>
    </row>
    <row r="266" spans="1:99" hidden="1" x14ac:dyDescent="0.3">
      <c r="A266" s="40">
        <v>328</v>
      </c>
      <c r="B266" s="95"/>
      <c r="C266" s="142"/>
      <c r="D266" s="40"/>
      <c r="E266" s="40"/>
      <c r="F266" s="43"/>
      <c r="G266" s="40" t="s">
        <v>141</v>
      </c>
      <c r="H266" s="41"/>
      <c r="I266" s="41"/>
      <c r="J266" s="296" t="str">
        <f t="shared" si="331"/>
        <v/>
      </c>
      <c r="K266" s="297" t="str">
        <f t="shared" si="332"/>
        <v/>
      </c>
      <c r="L266" s="298" t="str">
        <f t="shared" si="333"/>
        <v/>
      </c>
      <c r="M266" s="297" t="str">
        <f t="shared" si="334"/>
        <v/>
      </c>
      <c r="N266" s="298" t="str">
        <f t="shared" si="335"/>
        <v/>
      </c>
      <c r="O266" s="297" t="str">
        <f t="shared" si="336"/>
        <v/>
      </c>
      <c r="P266" s="298" t="str">
        <f t="shared" si="337"/>
        <v/>
      </c>
      <c r="Q266" s="299" t="str">
        <f t="shared" si="338"/>
        <v/>
      </c>
      <c r="R266" s="300" t="str">
        <f t="shared" si="339"/>
        <v/>
      </c>
      <c r="S266" s="299" t="str">
        <f t="shared" si="340"/>
        <v/>
      </c>
      <c r="T266" s="298" t="str">
        <f t="shared" si="341"/>
        <v/>
      </c>
      <c r="U266" s="299" t="str">
        <f t="shared" si="342"/>
        <v/>
      </c>
      <c r="V266" s="300" t="str">
        <f t="shared" si="343"/>
        <v/>
      </c>
      <c r="W266" s="299" t="str">
        <f t="shared" si="344"/>
        <v/>
      </c>
      <c r="X266" s="300" t="str">
        <f t="shared" si="345"/>
        <v/>
      </c>
      <c r="Y266" s="299" t="str">
        <f t="shared" si="346"/>
        <v/>
      </c>
      <c r="Z266" s="300" t="str">
        <f t="shared" si="347"/>
        <v/>
      </c>
      <c r="AA266" s="298" t="str">
        <f t="shared" si="348"/>
        <v/>
      </c>
      <c r="AB266" s="97" t="str">
        <f t="shared" si="349"/>
        <v/>
      </c>
      <c r="AC266" s="143" t="str">
        <f t="shared" si="350"/>
        <v/>
      </c>
      <c r="AD266" s="42" t="str">
        <f t="shared" si="351"/>
        <v/>
      </c>
      <c r="AE266" s="346"/>
      <c r="AF266" s="346"/>
      <c r="AG266" s="347"/>
      <c r="AH266" s="348" t="str">
        <f t="shared" si="352"/>
        <v/>
      </c>
      <c r="AI266" s="346"/>
      <c r="AJ266" s="346"/>
      <c r="AK266" s="347"/>
      <c r="AL266" s="349" t="str">
        <f t="shared" si="363"/>
        <v/>
      </c>
      <c r="AM266" s="348" t="str">
        <f t="shared" si="353"/>
        <v/>
      </c>
      <c r="AN266" s="350" t="str">
        <f t="shared" si="364"/>
        <v/>
      </c>
      <c r="AO266" s="346"/>
      <c r="AP266" s="346"/>
      <c r="AQ266" s="346" t="str">
        <f t="shared" si="354"/>
        <v/>
      </c>
      <c r="AR266" s="348" t="str">
        <f t="shared" si="355"/>
        <v/>
      </c>
      <c r="AS266" s="346"/>
      <c r="AT266" s="348" t="str">
        <f t="shared" si="356"/>
        <v/>
      </c>
      <c r="AU266" s="346"/>
      <c r="AV266" s="348" t="str">
        <f t="shared" si="357"/>
        <v/>
      </c>
      <c r="AW266" s="346"/>
      <c r="AX266" s="348" t="str">
        <f t="shared" si="358"/>
        <v/>
      </c>
      <c r="AY266" s="346"/>
      <c r="AZ266" s="348" t="str">
        <f t="shared" si="359"/>
        <v/>
      </c>
      <c r="BA266" s="351"/>
      <c r="BB266" s="348" t="str">
        <f t="shared" si="360"/>
        <v/>
      </c>
      <c r="BC266" s="350" t="str">
        <f t="shared" si="365"/>
        <v/>
      </c>
      <c r="BD266" s="350" t="str">
        <f t="shared" si="366"/>
        <v/>
      </c>
      <c r="BE266" s="360"/>
      <c r="BF266" s="361"/>
      <c r="BG266" s="362" t="str">
        <f t="shared" si="299"/>
        <v/>
      </c>
      <c r="BH266" s="354" t="str">
        <f t="shared" si="367"/>
        <v/>
      </c>
      <c r="BI266" s="350" t="str">
        <f t="shared" si="368"/>
        <v/>
      </c>
      <c r="BJ266" s="113" t="str">
        <f t="shared" si="369"/>
        <v/>
      </c>
      <c r="BK266" s="347" t="str">
        <f t="shared" si="395"/>
        <v/>
      </c>
      <c r="BR266" s="307"/>
      <c r="BS266" s="51" t="str">
        <f t="shared" si="370"/>
        <v/>
      </c>
      <c r="BT266" s="51" t="str">
        <f t="shared" si="371"/>
        <v/>
      </c>
      <c r="BU266" s="51" t="str">
        <f t="shared" si="372"/>
        <v/>
      </c>
      <c r="BV266" s="51" t="str">
        <f t="shared" si="373"/>
        <v/>
      </c>
      <c r="BW266" s="51" t="str">
        <f t="shared" si="374"/>
        <v/>
      </c>
      <c r="BX266" s="51" t="str">
        <f t="shared" si="375"/>
        <v/>
      </c>
      <c r="BY266" s="51" t="str">
        <f t="shared" si="376"/>
        <v/>
      </c>
      <c r="BZ266" s="51" t="str">
        <f t="shared" si="377"/>
        <v/>
      </c>
      <c r="CA266" s="51" t="str">
        <f t="shared" si="378"/>
        <v/>
      </c>
      <c r="CB266" s="51" t="str">
        <f t="shared" si="379"/>
        <v/>
      </c>
      <c r="CC266" s="51" t="str">
        <f t="shared" si="361"/>
        <v/>
      </c>
      <c r="CD266" s="51" t="str">
        <f t="shared" si="362"/>
        <v/>
      </c>
      <c r="CE266" s="51" t="str">
        <f t="shared" si="380"/>
        <v/>
      </c>
      <c r="CF266" s="51"/>
      <c r="CH266" s="53" t="str">
        <f t="shared" si="381"/>
        <v/>
      </c>
      <c r="CI266" s="53" t="str">
        <f t="shared" si="382"/>
        <v/>
      </c>
      <c r="CJ266" s="54" t="str">
        <f t="shared" si="383"/>
        <v/>
      </c>
      <c r="CK266" s="53" t="str">
        <f t="shared" si="384"/>
        <v/>
      </c>
      <c r="CL266" s="53" t="str">
        <f t="shared" si="385"/>
        <v/>
      </c>
      <c r="CM266" s="53" t="str">
        <f t="shared" si="386"/>
        <v/>
      </c>
      <c r="CN266" s="53" t="str">
        <f t="shared" si="387"/>
        <v/>
      </c>
      <c r="CO266" s="53" t="str">
        <f t="shared" si="388"/>
        <v/>
      </c>
      <c r="CP266" s="53" t="str">
        <f t="shared" si="389"/>
        <v/>
      </c>
      <c r="CQ266" s="53" t="str">
        <f t="shared" si="390"/>
        <v/>
      </c>
      <c r="CR266" s="53" t="str">
        <f t="shared" si="391"/>
        <v/>
      </c>
      <c r="CS266" s="53" t="str">
        <f t="shared" si="392"/>
        <v/>
      </c>
      <c r="CT266" s="53" t="str">
        <f t="shared" si="393"/>
        <v/>
      </c>
      <c r="CU266" s="53" t="str">
        <f t="shared" si="394"/>
        <v/>
      </c>
    </row>
    <row r="267" spans="1:99" hidden="1" x14ac:dyDescent="0.3">
      <c r="A267" s="40">
        <v>329</v>
      </c>
      <c r="B267" s="95"/>
      <c r="C267" s="142"/>
      <c r="D267" s="40"/>
      <c r="E267" s="40"/>
      <c r="F267" s="43"/>
      <c r="G267" s="40" t="s">
        <v>141</v>
      </c>
      <c r="H267" s="41"/>
      <c r="I267" s="41"/>
      <c r="J267" s="296" t="str">
        <f t="shared" si="331"/>
        <v/>
      </c>
      <c r="K267" s="297" t="str">
        <f t="shared" si="332"/>
        <v/>
      </c>
      <c r="L267" s="298" t="str">
        <f t="shared" si="333"/>
        <v/>
      </c>
      <c r="M267" s="297" t="str">
        <f t="shared" si="334"/>
        <v/>
      </c>
      <c r="N267" s="298" t="str">
        <f t="shared" si="335"/>
        <v/>
      </c>
      <c r="O267" s="297" t="str">
        <f t="shared" si="336"/>
        <v/>
      </c>
      <c r="P267" s="298" t="str">
        <f t="shared" si="337"/>
        <v/>
      </c>
      <c r="Q267" s="299" t="str">
        <f t="shared" si="338"/>
        <v/>
      </c>
      <c r="R267" s="300" t="str">
        <f t="shared" si="339"/>
        <v/>
      </c>
      <c r="S267" s="299" t="str">
        <f t="shared" si="340"/>
        <v/>
      </c>
      <c r="T267" s="298" t="str">
        <f t="shared" si="341"/>
        <v/>
      </c>
      <c r="U267" s="299" t="str">
        <f t="shared" si="342"/>
        <v/>
      </c>
      <c r="V267" s="300" t="str">
        <f t="shared" si="343"/>
        <v/>
      </c>
      <c r="W267" s="299" t="str">
        <f t="shared" si="344"/>
        <v/>
      </c>
      <c r="X267" s="300" t="str">
        <f t="shared" si="345"/>
        <v/>
      </c>
      <c r="Y267" s="299" t="str">
        <f t="shared" si="346"/>
        <v/>
      </c>
      <c r="Z267" s="300" t="str">
        <f t="shared" si="347"/>
        <v/>
      </c>
      <c r="AA267" s="298" t="str">
        <f t="shared" si="348"/>
        <v/>
      </c>
      <c r="AB267" s="97" t="str">
        <f t="shared" si="349"/>
        <v/>
      </c>
      <c r="AC267" s="143" t="str">
        <f t="shared" si="350"/>
        <v/>
      </c>
      <c r="AD267" s="42" t="str">
        <f t="shared" si="351"/>
        <v/>
      </c>
      <c r="AE267" s="346"/>
      <c r="AF267" s="346"/>
      <c r="AG267" s="347"/>
      <c r="AH267" s="348" t="str">
        <f t="shared" si="352"/>
        <v/>
      </c>
      <c r="AI267" s="346"/>
      <c r="AJ267" s="346"/>
      <c r="AK267" s="347"/>
      <c r="AL267" s="349" t="str">
        <f t="shared" si="363"/>
        <v/>
      </c>
      <c r="AM267" s="348" t="str">
        <f t="shared" si="353"/>
        <v/>
      </c>
      <c r="AN267" s="350" t="str">
        <f t="shared" si="364"/>
        <v/>
      </c>
      <c r="AO267" s="346"/>
      <c r="AP267" s="346"/>
      <c r="AQ267" s="346" t="str">
        <f t="shared" si="354"/>
        <v/>
      </c>
      <c r="AR267" s="348" t="str">
        <f t="shared" si="355"/>
        <v/>
      </c>
      <c r="AS267" s="346"/>
      <c r="AT267" s="348" t="str">
        <f t="shared" si="356"/>
        <v/>
      </c>
      <c r="AU267" s="346"/>
      <c r="AV267" s="348" t="str">
        <f t="shared" si="357"/>
        <v/>
      </c>
      <c r="AW267" s="346"/>
      <c r="AX267" s="348" t="str">
        <f t="shared" si="358"/>
        <v/>
      </c>
      <c r="AY267" s="346"/>
      <c r="AZ267" s="348" t="str">
        <f t="shared" si="359"/>
        <v/>
      </c>
      <c r="BA267" s="351"/>
      <c r="BB267" s="348" t="str">
        <f t="shared" si="360"/>
        <v/>
      </c>
      <c r="BC267" s="350" t="str">
        <f t="shared" si="365"/>
        <v/>
      </c>
      <c r="BD267" s="350" t="str">
        <f t="shared" si="366"/>
        <v/>
      </c>
      <c r="BE267" s="360"/>
      <c r="BF267" s="361"/>
      <c r="BG267" s="362" t="str">
        <f t="shared" si="299"/>
        <v/>
      </c>
      <c r="BH267" s="354" t="str">
        <f t="shared" si="367"/>
        <v/>
      </c>
      <c r="BI267" s="350" t="str">
        <f t="shared" si="368"/>
        <v/>
      </c>
      <c r="BJ267" s="113" t="str">
        <f t="shared" si="369"/>
        <v/>
      </c>
      <c r="BK267" s="347" t="str">
        <f t="shared" si="395"/>
        <v/>
      </c>
      <c r="BR267" s="307"/>
      <c r="BS267" s="51" t="str">
        <f t="shared" si="370"/>
        <v/>
      </c>
      <c r="BT267" s="51" t="str">
        <f t="shared" si="371"/>
        <v/>
      </c>
      <c r="BU267" s="51" t="str">
        <f t="shared" si="372"/>
        <v/>
      </c>
      <c r="BV267" s="51" t="str">
        <f t="shared" si="373"/>
        <v/>
      </c>
      <c r="BW267" s="51" t="str">
        <f t="shared" si="374"/>
        <v/>
      </c>
      <c r="BX267" s="51" t="str">
        <f t="shared" si="375"/>
        <v/>
      </c>
      <c r="BY267" s="51" t="str">
        <f t="shared" si="376"/>
        <v/>
      </c>
      <c r="BZ267" s="51" t="str">
        <f t="shared" si="377"/>
        <v/>
      </c>
      <c r="CA267" s="51" t="str">
        <f t="shared" si="378"/>
        <v/>
      </c>
      <c r="CB267" s="51" t="str">
        <f t="shared" si="379"/>
        <v/>
      </c>
      <c r="CC267" s="51" t="str">
        <f t="shared" si="361"/>
        <v/>
      </c>
      <c r="CD267" s="51" t="str">
        <f t="shared" si="362"/>
        <v/>
      </c>
      <c r="CE267" s="51" t="str">
        <f t="shared" si="380"/>
        <v/>
      </c>
      <c r="CF267" s="51"/>
      <c r="CH267" s="53" t="str">
        <f t="shared" si="381"/>
        <v/>
      </c>
      <c r="CI267" s="53" t="str">
        <f t="shared" si="382"/>
        <v/>
      </c>
      <c r="CJ267" s="54" t="str">
        <f t="shared" si="383"/>
        <v/>
      </c>
      <c r="CK267" s="53" t="str">
        <f t="shared" si="384"/>
        <v/>
      </c>
      <c r="CL267" s="53" t="str">
        <f t="shared" si="385"/>
        <v/>
      </c>
      <c r="CM267" s="53" t="str">
        <f t="shared" si="386"/>
        <v/>
      </c>
      <c r="CN267" s="53" t="str">
        <f t="shared" si="387"/>
        <v/>
      </c>
      <c r="CO267" s="53" t="str">
        <f t="shared" si="388"/>
        <v/>
      </c>
      <c r="CP267" s="53" t="str">
        <f t="shared" si="389"/>
        <v/>
      </c>
      <c r="CQ267" s="53" t="str">
        <f t="shared" si="390"/>
        <v/>
      </c>
      <c r="CR267" s="53" t="str">
        <f t="shared" si="391"/>
        <v/>
      </c>
      <c r="CS267" s="53" t="str">
        <f t="shared" si="392"/>
        <v/>
      </c>
      <c r="CT267" s="53" t="str">
        <f t="shared" si="393"/>
        <v/>
      </c>
      <c r="CU267" s="53" t="str">
        <f t="shared" si="394"/>
        <v/>
      </c>
    </row>
    <row r="268" spans="1:99" hidden="1" x14ac:dyDescent="0.3">
      <c r="A268" s="40">
        <v>330</v>
      </c>
      <c r="B268" s="95"/>
      <c r="C268" s="142"/>
      <c r="D268" s="40"/>
      <c r="E268" s="40"/>
      <c r="F268" s="43"/>
      <c r="G268" s="40" t="s">
        <v>141</v>
      </c>
      <c r="H268" s="41"/>
      <c r="I268" s="41"/>
      <c r="J268" s="296" t="str">
        <f t="shared" si="331"/>
        <v/>
      </c>
      <c r="K268" s="297" t="str">
        <f t="shared" si="332"/>
        <v/>
      </c>
      <c r="L268" s="298" t="str">
        <f t="shared" si="333"/>
        <v/>
      </c>
      <c r="M268" s="297" t="str">
        <f t="shared" si="334"/>
        <v/>
      </c>
      <c r="N268" s="298" t="str">
        <f t="shared" si="335"/>
        <v/>
      </c>
      <c r="O268" s="297" t="str">
        <f t="shared" si="336"/>
        <v/>
      </c>
      <c r="P268" s="298" t="str">
        <f t="shared" si="337"/>
        <v/>
      </c>
      <c r="Q268" s="299" t="str">
        <f t="shared" si="338"/>
        <v/>
      </c>
      <c r="R268" s="300" t="str">
        <f t="shared" si="339"/>
        <v/>
      </c>
      <c r="S268" s="299" t="str">
        <f t="shared" si="340"/>
        <v/>
      </c>
      <c r="T268" s="298" t="str">
        <f t="shared" si="341"/>
        <v/>
      </c>
      <c r="U268" s="299" t="str">
        <f t="shared" si="342"/>
        <v/>
      </c>
      <c r="V268" s="300" t="str">
        <f t="shared" si="343"/>
        <v/>
      </c>
      <c r="W268" s="299" t="str">
        <f t="shared" si="344"/>
        <v/>
      </c>
      <c r="X268" s="300" t="str">
        <f t="shared" si="345"/>
        <v/>
      </c>
      <c r="Y268" s="299" t="str">
        <f t="shared" si="346"/>
        <v/>
      </c>
      <c r="Z268" s="300" t="str">
        <f t="shared" si="347"/>
        <v/>
      </c>
      <c r="AA268" s="298" t="str">
        <f t="shared" si="348"/>
        <v/>
      </c>
      <c r="AB268" s="97" t="str">
        <f t="shared" si="349"/>
        <v/>
      </c>
      <c r="AC268" s="143" t="str">
        <f t="shared" si="350"/>
        <v/>
      </c>
      <c r="AD268" s="42" t="str">
        <f t="shared" si="351"/>
        <v/>
      </c>
      <c r="AE268" s="346"/>
      <c r="AF268" s="346"/>
      <c r="AG268" s="347"/>
      <c r="AH268" s="348" t="str">
        <f t="shared" si="352"/>
        <v/>
      </c>
      <c r="AI268" s="346"/>
      <c r="AJ268" s="346"/>
      <c r="AK268" s="347"/>
      <c r="AL268" s="349" t="str">
        <f t="shared" si="363"/>
        <v/>
      </c>
      <c r="AM268" s="348" t="str">
        <f t="shared" si="353"/>
        <v/>
      </c>
      <c r="AN268" s="350" t="str">
        <f t="shared" si="364"/>
        <v/>
      </c>
      <c r="AO268" s="346"/>
      <c r="AP268" s="346"/>
      <c r="AQ268" s="346" t="str">
        <f t="shared" si="354"/>
        <v/>
      </c>
      <c r="AR268" s="348" t="str">
        <f t="shared" si="355"/>
        <v/>
      </c>
      <c r="AS268" s="346"/>
      <c r="AT268" s="348" t="str">
        <f t="shared" si="356"/>
        <v/>
      </c>
      <c r="AU268" s="346"/>
      <c r="AV268" s="348" t="str">
        <f t="shared" si="357"/>
        <v/>
      </c>
      <c r="AW268" s="346"/>
      <c r="AX268" s="348" t="str">
        <f t="shared" si="358"/>
        <v/>
      </c>
      <c r="AY268" s="346"/>
      <c r="AZ268" s="348" t="str">
        <f t="shared" si="359"/>
        <v/>
      </c>
      <c r="BA268" s="351"/>
      <c r="BB268" s="348" t="str">
        <f t="shared" si="360"/>
        <v/>
      </c>
      <c r="BC268" s="350" t="str">
        <f t="shared" si="365"/>
        <v/>
      </c>
      <c r="BD268" s="350" t="str">
        <f t="shared" si="366"/>
        <v/>
      </c>
      <c r="BE268" s="360"/>
      <c r="BF268" s="361"/>
      <c r="BG268" s="362" t="str">
        <f t="shared" ref="BG268:BG331" si="396">IF(BF268="","",IF(RIGHT(BF268,1)="M","",""""))</f>
        <v/>
      </c>
      <c r="BH268" s="354" t="str">
        <f t="shared" si="367"/>
        <v/>
      </c>
      <c r="BI268" s="350" t="str">
        <f t="shared" si="368"/>
        <v/>
      </c>
      <c r="BJ268" s="113" t="str">
        <f t="shared" si="369"/>
        <v/>
      </c>
      <c r="BK268" s="347" t="str">
        <f t="shared" si="395"/>
        <v/>
      </c>
      <c r="BR268" s="307"/>
      <c r="BS268" s="51" t="str">
        <f t="shared" si="370"/>
        <v/>
      </c>
      <c r="BT268" s="51" t="str">
        <f t="shared" si="371"/>
        <v/>
      </c>
      <c r="BU268" s="51" t="str">
        <f t="shared" si="372"/>
        <v/>
      </c>
      <c r="BV268" s="51" t="str">
        <f t="shared" si="373"/>
        <v/>
      </c>
      <c r="BW268" s="51" t="str">
        <f t="shared" si="374"/>
        <v/>
      </c>
      <c r="BX268" s="51" t="str">
        <f t="shared" si="375"/>
        <v/>
      </c>
      <c r="BY268" s="51" t="str">
        <f t="shared" si="376"/>
        <v/>
      </c>
      <c r="BZ268" s="51" t="str">
        <f t="shared" si="377"/>
        <v/>
      </c>
      <c r="CA268" s="51" t="str">
        <f t="shared" si="378"/>
        <v/>
      </c>
      <c r="CB268" s="51" t="str">
        <f t="shared" si="379"/>
        <v/>
      </c>
      <c r="CC268" s="51" t="str">
        <f t="shared" si="361"/>
        <v/>
      </c>
      <c r="CD268" s="51" t="str">
        <f t="shared" si="362"/>
        <v/>
      </c>
      <c r="CE268" s="51" t="str">
        <f t="shared" si="380"/>
        <v/>
      </c>
      <c r="CF268" s="51"/>
      <c r="CH268" s="53" t="str">
        <f t="shared" si="381"/>
        <v/>
      </c>
      <c r="CI268" s="53" t="str">
        <f t="shared" si="382"/>
        <v/>
      </c>
      <c r="CJ268" s="54" t="str">
        <f t="shared" si="383"/>
        <v/>
      </c>
      <c r="CK268" s="53" t="str">
        <f t="shared" si="384"/>
        <v/>
      </c>
      <c r="CL268" s="53" t="str">
        <f t="shared" si="385"/>
        <v/>
      </c>
      <c r="CM268" s="53" t="str">
        <f t="shared" si="386"/>
        <v/>
      </c>
      <c r="CN268" s="53" t="str">
        <f t="shared" si="387"/>
        <v/>
      </c>
      <c r="CO268" s="53" t="str">
        <f t="shared" si="388"/>
        <v/>
      </c>
      <c r="CP268" s="53" t="str">
        <f t="shared" si="389"/>
        <v/>
      </c>
      <c r="CQ268" s="53" t="str">
        <f t="shared" si="390"/>
        <v/>
      </c>
      <c r="CR268" s="53" t="str">
        <f t="shared" si="391"/>
        <v/>
      </c>
      <c r="CS268" s="53" t="str">
        <f t="shared" si="392"/>
        <v/>
      </c>
      <c r="CT268" s="53" t="str">
        <f t="shared" si="393"/>
        <v/>
      </c>
      <c r="CU268" s="53" t="str">
        <f t="shared" si="394"/>
        <v/>
      </c>
    </row>
    <row r="269" spans="1:99" hidden="1" x14ac:dyDescent="0.3">
      <c r="A269" s="40">
        <v>331</v>
      </c>
      <c r="B269" s="95"/>
      <c r="C269" s="142"/>
      <c r="D269" s="40"/>
      <c r="E269" s="40"/>
      <c r="F269" s="43"/>
      <c r="G269" s="40" t="s">
        <v>141</v>
      </c>
      <c r="H269" s="41"/>
      <c r="I269" s="41"/>
      <c r="J269" s="296" t="str">
        <f t="shared" si="331"/>
        <v/>
      </c>
      <c r="K269" s="297" t="str">
        <f t="shared" si="332"/>
        <v/>
      </c>
      <c r="L269" s="298" t="str">
        <f t="shared" si="333"/>
        <v/>
      </c>
      <c r="M269" s="297" t="str">
        <f t="shared" si="334"/>
        <v/>
      </c>
      <c r="N269" s="298" t="str">
        <f t="shared" si="335"/>
        <v/>
      </c>
      <c r="O269" s="297" t="str">
        <f t="shared" si="336"/>
        <v/>
      </c>
      <c r="P269" s="298" t="str">
        <f t="shared" si="337"/>
        <v/>
      </c>
      <c r="Q269" s="299" t="str">
        <f t="shared" si="338"/>
        <v/>
      </c>
      <c r="R269" s="300" t="str">
        <f t="shared" si="339"/>
        <v/>
      </c>
      <c r="S269" s="299" t="str">
        <f t="shared" si="340"/>
        <v/>
      </c>
      <c r="T269" s="298" t="str">
        <f t="shared" si="341"/>
        <v/>
      </c>
      <c r="U269" s="299" t="str">
        <f t="shared" si="342"/>
        <v/>
      </c>
      <c r="V269" s="300" t="str">
        <f t="shared" si="343"/>
        <v/>
      </c>
      <c r="W269" s="299" t="str">
        <f t="shared" si="344"/>
        <v/>
      </c>
      <c r="X269" s="300" t="str">
        <f t="shared" si="345"/>
        <v/>
      </c>
      <c r="Y269" s="299" t="str">
        <f t="shared" si="346"/>
        <v/>
      </c>
      <c r="Z269" s="300" t="str">
        <f t="shared" si="347"/>
        <v/>
      </c>
      <c r="AA269" s="298" t="str">
        <f t="shared" si="348"/>
        <v/>
      </c>
      <c r="AB269" s="97" t="str">
        <f t="shared" si="349"/>
        <v/>
      </c>
      <c r="AC269" s="143" t="str">
        <f t="shared" si="350"/>
        <v/>
      </c>
      <c r="AD269" s="42" t="str">
        <f t="shared" si="351"/>
        <v/>
      </c>
      <c r="AE269" s="346"/>
      <c r="AF269" s="346"/>
      <c r="AG269" s="347"/>
      <c r="AH269" s="348" t="str">
        <f t="shared" si="352"/>
        <v/>
      </c>
      <c r="AI269" s="346"/>
      <c r="AJ269" s="346"/>
      <c r="AK269" s="347"/>
      <c r="AL269" s="349" t="str">
        <f t="shared" si="363"/>
        <v/>
      </c>
      <c r="AM269" s="348" t="str">
        <f t="shared" si="353"/>
        <v/>
      </c>
      <c r="AN269" s="350" t="str">
        <f t="shared" si="364"/>
        <v/>
      </c>
      <c r="AO269" s="346"/>
      <c r="AP269" s="346"/>
      <c r="AQ269" s="346" t="str">
        <f t="shared" si="354"/>
        <v/>
      </c>
      <c r="AR269" s="348" t="str">
        <f t="shared" si="355"/>
        <v/>
      </c>
      <c r="AS269" s="346"/>
      <c r="AT269" s="348" t="str">
        <f t="shared" si="356"/>
        <v/>
      </c>
      <c r="AU269" s="346"/>
      <c r="AV269" s="348" t="str">
        <f t="shared" si="357"/>
        <v/>
      </c>
      <c r="AW269" s="346"/>
      <c r="AX269" s="348" t="str">
        <f t="shared" si="358"/>
        <v/>
      </c>
      <c r="AY269" s="346"/>
      <c r="AZ269" s="348" t="str">
        <f t="shared" si="359"/>
        <v/>
      </c>
      <c r="BA269" s="351"/>
      <c r="BB269" s="348" t="str">
        <f t="shared" si="360"/>
        <v/>
      </c>
      <c r="BC269" s="350" t="str">
        <f t="shared" si="365"/>
        <v/>
      </c>
      <c r="BD269" s="350" t="str">
        <f t="shared" si="366"/>
        <v/>
      </c>
      <c r="BE269" s="360"/>
      <c r="BF269" s="361"/>
      <c r="BG269" s="362" t="str">
        <f t="shared" si="396"/>
        <v/>
      </c>
      <c r="BH269" s="354" t="str">
        <f t="shared" si="367"/>
        <v/>
      </c>
      <c r="BI269" s="350" t="str">
        <f t="shared" si="368"/>
        <v/>
      </c>
      <c r="BJ269" s="113" t="str">
        <f t="shared" si="369"/>
        <v/>
      </c>
      <c r="BK269" s="347" t="str">
        <f t="shared" si="395"/>
        <v/>
      </c>
      <c r="BR269" s="307"/>
      <c r="BS269" s="51" t="str">
        <f t="shared" si="370"/>
        <v/>
      </c>
      <c r="BT269" s="51" t="str">
        <f t="shared" si="371"/>
        <v/>
      </c>
      <c r="BU269" s="51" t="str">
        <f t="shared" si="372"/>
        <v/>
      </c>
      <c r="BV269" s="51" t="str">
        <f t="shared" si="373"/>
        <v/>
      </c>
      <c r="BW269" s="51" t="str">
        <f t="shared" si="374"/>
        <v/>
      </c>
      <c r="BX269" s="51" t="str">
        <f t="shared" si="375"/>
        <v/>
      </c>
      <c r="BY269" s="51" t="str">
        <f t="shared" si="376"/>
        <v/>
      </c>
      <c r="BZ269" s="51" t="str">
        <f t="shared" si="377"/>
        <v/>
      </c>
      <c r="CA269" s="51" t="str">
        <f t="shared" si="378"/>
        <v/>
      </c>
      <c r="CB269" s="51" t="str">
        <f t="shared" si="379"/>
        <v/>
      </c>
      <c r="CC269" s="51" t="str">
        <f t="shared" si="361"/>
        <v/>
      </c>
      <c r="CD269" s="51" t="str">
        <f t="shared" si="362"/>
        <v/>
      </c>
      <c r="CE269" s="51" t="str">
        <f t="shared" si="380"/>
        <v/>
      </c>
      <c r="CF269" s="51"/>
      <c r="CH269" s="53" t="str">
        <f t="shared" si="381"/>
        <v/>
      </c>
      <c r="CI269" s="53" t="str">
        <f t="shared" si="382"/>
        <v/>
      </c>
      <c r="CJ269" s="54" t="str">
        <f t="shared" si="383"/>
        <v/>
      </c>
      <c r="CK269" s="53" t="str">
        <f t="shared" si="384"/>
        <v/>
      </c>
      <c r="CL269" s="53" t="str">
        <f t="shared" si="385"/>
        <v/>
      </c>
      <c r="CM269" s="53" t="str">
        <f t="shared" si="386"/>
        <v/>
      </c>
      <c r="CN269" s="53" t="str">
        <f t="shared" si="387"/>
        <v/>
      </c>
      <c r="CO269" s="53" t="str">
        <f t="shared" si="388"/>
        <v/>
      </c>
      <c r="CP269" s="53" t="str">
        <f t="shared" si="389"/>
        <v/>
      </c>
      <c r="CQ269" s="53" t="str">
        <f t="shared" si="390"/>
        <v/>
      </c>
      <c r="CR269" s="53" t="str">
        <f t="shared" si="391"/>
        <v/>
      </c>
      <c r="CS269" s="53" t="str">
        <f t="shared" si="392"/>
        <v/>
      </c>
      <c r="CT269" s="53" t="str">
        <f t="shared" si="393"/>
        <v/>
      </c>
      <c r="CU269" s="53" t="str">
        <f t="shared" si="394"/>
        <v/>
      </c>
    </row>
    <row r="270" spans="1:99" hidden="1" x14ac:dyDescent="0.3">
      <c r="A270" s="40">
        <v>332</v>
      </c>
      <c r="B270" s="95"/>
      <c r="C270" s="142"/>
      <c r="D270" s="40"/>
      <c r="E270" s="40"/>
      <c r="F270" s="43"/>
      <c r="G270" s="40" t="s">
        <v>141</v>
      </c>
      <c r="H270" s="41"/>
      <c r="I270" s="41"/>
      <c r="J270" s="296" t="str">
        <f t="shared" si="331"/>
        <v/>
      </c>
      <c r="K270" s="297" t="str">
        <f t="shared" si="332"/>
        <v/>
      </c>
      <c r="L270" s="298" t="str">
        <f t="shared" si="333"/>
        <v/>
      </c>
      <c r="M270" s="297" t="str">
        <f t="shared" si="334"/>
        <v/>
      </c>
      <c r="N270" s="298" t="str">
        <f t="shared" si="335"/>
        <v/>
      </c>
      <c r="O270" s="297" t="str">
        <f t="shared" si="336"/>
        <v/>
      </c>
      <c r="P270" s="298" t="str">
        <f t="shared" si="337"/>
        <v/>
      </c>
      <c r="Q270" s="299" t="str">
        <f t="shared" si="338"/>
        <v/>
      </c>
      <c r="R270" s="300" t="str">
        <f t="shared" si="339"/>
        <v/>
      </c>
      <c r="S270" s="299" t="str">
        <f t="shared" si="340"/>
        <v/>
      </c>
      <c r="T270" s="298" t="str">
        <f t="shared" si="341"/>
        <v/>
      </c>
      <c r="U270" s="299" t="str">
        <f t="shared" si="342"/>
        <v/>
      </c>
      <c r="V270" s="300" t="str">
        <f t="shared" si="343"/>
        <v/>
      </c>
      <c r="W270" s="299" t="str">
        <f t="shared" si="344"/>
        <v/>
      </c>
      <c r="X270" s="300" t="str">
        <f t="shared" si="345"/>
        <v/>
      </c>
      <c r="Y270" s="299" t="str">
        <f t="shared" si="346"/>
        <v/>
      </c>
      <c r="Z270" s="300" t="str">
        <f t="shared" si="347"/>
        <v/>
      </c>
      <c r="AA270" s="298" t="str">
        <f t="shared" si="348"/>
        <v/>
      </c>
      <c r="AB270" s="97" t="str">
        <f t="shared" si="349"/>
        <v/>
      </c>
      <c r="AC270" s="143" t="str">
        <f t="shared" si="350"/>
        <v/>
      </c>
      <c r="AD270" s="42" t="str">
        <f t="shared" si="351"/>
        <v/>
      </c>
      <c r="AE270" s="346"/>
      <c r="AF270" s="346"/>
      <c r="AG270" s="347"/>
      <c r="AH270" s="348" t="str">
        <f t="shared" si="352"/>
        <v/>
      </c>
      <c r="AI270" s="346"/>
      <c r="AJ270" s="346"/>
      <c r="AK270" s="347"/>
      <c r="AL270" s="349" t="str">
        <f t="shared" si="363"/>
        <v/>
      </c>
      <c r="AM270" s="348" t="str">
        <f t="shared" si="353"/>
        <v/>
      </c>
      <c r="AN270" s="350" t="str">
        <f t="shared" si="364"/>
        <v/>
      </c>
      <c r="AO270" s="346"/>
      <c r="AP270" s="346"/>
      <c r="AQ270" s="346" t="str">
        <f t="shared" si="354"/>
        <v/>
      </c>
      <c r="AR270" s="348" t="str">
        <f t="shared" si="355"/>
        <v/>
      </c>
      <c r="AS270" s="346"/>
      <c r="AT270" s="348" t="str">
        <f t="shared" si="356"/>
        <v/>
      </c>
      <c r="AU270" s="346"/>
      <c r="AV270" s="348" t="str">
        <f t="shared" si="357"/>
        <v/>
      </c>
      <c r="AW270" s="346"/>
      <c r="AX270" s="348" t="str">
        <f t="shared" si="358"/>
        <v/>
      </c>
      <c r="AY270" s="346"/>
      <c r="AZ270" s="348" t="str">
        <f t="shared" si="359"/>
        <v/>
      </c>
      <c r="BA270" s="351"/>
      <c r="BB270" s="348" t="str">
        <f t="shared" si="360"/>
        <v/>
      </c>
      <c r="BC270" s="350" t="str">
        <f t="shared" si="365"/>
        <v/>
      </c>
      <c r="BD270" s="350" t="str">
        <f t="shared" si="366"/>
        <v/>
      </c>
      <c r="BE270" s="360"/>
      <c r="BF270" s="361"/>
      <c r="BG270" s="362" t="str">
        <f t="shared" si="396"/>
        <v/>
      </c>
      <c r="BH270" s="354" t="str">
        <f t="shared" si="367"/>
        <v/>
      </c>
      <c r="BI270" s="350" t="str">
        <f t="shared" si="368"/>
        <v/>
      </c>
      <c r="BJ270" s="113" t="str">
        <f t="shared" si="369"/>
        <v/>
      </c>
      <c r="BK270" s="347" t="str">
        <f t="shared" si="395"/>
        <v/>
      </c>
      <c r="BR270" s="307"/>
      <c r="BS270" s="51" t="str">
        <f t="shared" si="370"/>
        <v/>
      </c>
      <c r="BT270" s="51" t="str">
        <f t="shared" si="371"/>
        <v/>
      </c>
      <c r="BU270" s="51" t="str">
        <f t="shared" si="372"/>
        <v/>
      </c>
      <c r="BV270" s="51" t="str">
        <f t="shared" si="373"/>
        <v/>
      </c>
      <c r="BW270" s="51" t="str">
        <f t="shared" si="374"/>
        <v/>
      </c>
      <c r="BX270" s="51" t="str">
        <f t="shared" si="375"/>
        <v/>
      </c>
      <c r="BY270" s="51" t="str">
        <f t="shared" si="376"/>
        <v/>
      </c>
      <c r="BZ270" s="51" t="str">
        <f t="shared" si="377"/>
        <v/>
      </c>
      <c r="CA270" s="51" t="str">
        <f t="shared" si="378"/>
        <v/>
      </c>
      <c r="CB270" s="51" t="str">
        <f t="shared" si="379"/>
        <v/>
      </c>
      <c r="CC270" s="51" t="str">
        <f t="shared" si="361"/>
        <v/>
      </c>
      <c r="CD270" s="51" t="str">
        <f t="shared" si="362"/>
        <v/>
      </c>
      <c r="CE270" s="51" t="str">
        <f t="shared" si="380"/>
        <v/>
      </c>
      <c r="CF270" s="51"/>
      <c r="CH270" s="53" t="str">
        <f t="shared" si="381"/>
        <v/>
      </c>
      <c r="CI270" s="53" t="str">
        <f t="shared" si="382"/>
        <v/>
      </c>
      <c r="CJ270" s="54" t="str">
        <f t="shared" si="383"/>
        <v/>
      </c>
      <c r="CK270" s="53" t="str">
        <f t="shared" si="384"/>
        <v/>
      </c>
      <c r="CL270" s="53" t="str">
        <f t="shared" si="385"/>
        <v/>
      </c>
      <c r="CM270" s="53" t="str">
        <f t="shared" si="386"/>
        <v/>
      </c>
      <c r="CN270" s="53" t="str">
        <f t="shared" si="387"/>
        <v/>
      </c>
      <c r="CO270" s="53" t="str">
        <f t="shared" si="388"/>
        <v/>
      </c>
      <c r="CP270" s="53" t="str">
        <f t="shared" si="389"/>
        <v/>
      </c>
      <c r="CQ270" s="53" t="str">
        <f t="shared" si="390"/>
        <v/>
      </c>
      <c r="CR270" s="53" t="str">
        <f t="shared" si="391"/>
        <v/>
      </c>
      <c r="CS270" s="53" t="str">
        <f t="shared" si="392"/>
        <v/>
      </c>
      <c r="CT270" s="53" t="str">
        <f t="shared" si="393"/>
        <v/>
      </c>
      <c r="CU270" s="53" t="str">
        <f t="shared" si="394"/>
        <v/>
      </c>
    </row>
    <row r="271" spans="1:99" hidden="1" x14ac:dyDescent="0.3">
      <c r="A271" s="40">
        <v>333</v>
      </c>
      <c r="B271" s="95"/>
      <c r="C271" s="142"/>
      <c r="D271" s="40"/>
      <c r="E271" s="40"/>
      <c r="F271" s="43"/>
      <c r="G271" s="40" t="s">
        <v>141</v>
      </c>
      <c r="H271" s="41"/>
      <c r="I271" s="41"/>
      <c r="J271" s="296" t="str">
        <f t="shared" si="331"/>
        <v/>
      </c>
      <c r="K271" s="297" t="str">
        <f t="shared" si="332"/>
        <v/>
      </c>
      <c r="L271" s="298" t="str">
        <f t="shared" si="333"/>
        <v/>
      </c>
      <c r="M271" s="297" t="str">
        <f t="shared" si="334"/>
        <v/>
      </c>
      <c r="N271" s="298" t="str">
        <f t="shared" si="335"/>
        <v/>
      </c>
      <c r="O271" s="297" t="str">
        <f t="shared" si="336"/>
        <v/>
      </c>
      <c r="P271" s="298" t="str">
        <f t="shared" si="337"/>
        <v/>
      </c>
      <c r="Q271" s="299" t="str">
        <f t="shared" si="338"/>
        <v/>
      </c>
      <c r="R271" s="300" t="str">
        <f t="shared" si="339"/>
        <v/>
      </c>
      <c r="S271" s="299" t="str">
        <f t="shared" si="340"/>
        <v/>
      </c>
      <c r="T271" s="298" t="str">
        <f t="shared" si="341"/>
        <v/>
      </c>
      <c r="U271" s="299" t="str">
        <f t="shared" si="342"/>
        <v/>
      </c>
      <c r="V271" s="300" t="str">
        <f t="shared" si="343"/>
        <v/>
      </c>
      <c r="W271" s="299" t="str">
        <f t="shared" si="344"/>
        <v/>
      </c>
      <c r="X271" s="300" t="str">
        <f t="shared" si="345"/>
        <v/>
      </c>
      <c r="Y271" s="299" t="str">
        <f t="shared" si="346"/>
        <v/>
      </c>
      <c r="Z271" s="300" t="str">
        <f t="shared" si="347"/>
        <v/>
      </c>
      <c r="AA271" s="298" t="str">
        <f t="shared" si="348"/>
        <v/>
      </c>
      <c r="AB271" s="97" t="str">
        <f t="shared" si="349"/>
        <v/>
      </c>
      <c r="AC271" s="143" t="str">
        <f t="shared" si="350"/>
        <v/>
      </c>
      <c r="AD271" s="42" t="str">
        <f t="shared" si="351"/>
        <v/>
      </c>
      <c r="AE271" s="346"/>
      <c r="AF271" s="346"/>
      <c r="AG271" s="347"/>
      <c r="AH271" s="348" t="str">
        <f t="shared" si="352"/>
        <v/>
      </c>
      <c r="AI271" s="346"/>
      <c r="AJ271" s="346"/>
      <c r="AK271" s="347"/>
      <c r="AL271" s="349" t="str">
        <f t="shared" si="363"/>
        <v/>
      </c>
      <c r="AM271" s="348" t="str">
        <f t="shared" si="353"/>
        <v/>
      </c>
      <c r="AN271" s="350" t="str">
        <f t="shared" si="364"/>
        <v/>
      </c>
      <c r="AO271" s="346"/>
      <c r="AP271" s="346"/>
      <c r="AQ271" s="346" t="str">
        <f t="shared" si="354"/>
        <v/>
      </c>
      <c r="AR271" s="348" t="str">
        <f t="shared" si="355"/>
        <v/>
      </c>
      <c r="AS271" s="346"/>
      <c r="AT271" s="348" t="str">
        <f t="shared" si="356"/>
        <v/>
      </c>
      <c r="AU271" s="346"/>
      <c r="AV271" s="348" t="str">
        <f t="shared" si="357"/>
        <v/>
      </c>
      <c r="AW271" s="346"/>
      <c r="AX271" s="348" t="str">
        <f t="shared" si="358"/>
        <v/>
      </c>
      <c r="AY271" s="346"/>
      <c r="AZ271" s="348" t="str">
        <f t="shared" si="359"/>
        <v/>
      </c>
      <c r="BA271" s="351"/>
      <c r="BB271" s="348" t="str">
        <f t="shared" si="360"/>
        <v/>
      </c>
      <c r="BC271" s="350" t="str">
        <f t="shared" si="365"/>
        <v/>
      </c>
      <c r="BD271" s="350" t="str">
        <f t="shared" si="366"/>
        <v/>
      </c>
      <c r="BE271" s="360"/>
      <c r="BF271" s="361"/>
      <c r="BG271" s="362" t="str">
        <f t="shared" si="396"/>
        <v/>
      </c>
      <c r="BH271" s="354" t="str">
        <f t="shared" si="367"/>
        <v/>
      </c>
      <c r="BI271" s="350" t="str">
        <f t="shared" si="368"/>
        <v/>
      </c>
      <c r="BJ271" s="113" t="str">
        <f t="shared" si="369"/>
        <v/>
      </c>
      <c r="BK271" s="347" t="str">
        <f t="shared" si="395"/>
        <v/>
      </c>
      <c r="BR271" s="307"/>
      <c r="BS271" s="51" t="str">
        <f t="shared" si="370"/>
        <v/>
      </c>
      <c r="BT271" s="51" t="str">
        <f t="shared" si="371"/>
        <v/>
      </c>
      <c r="BU271" s="51" t="str">
        <f t="shared" si="372"/>
        <v/>
      </c>
      <c r="BV271" s="51" t="str">
        <f t="shared" si="373"/>
        <v/>
      </c>
      <c r="BW271" s="51" t="str">
        <f t="shared" si="374"/>
        <v/>
      </c>
      <c r="BX271" s="51" t="str">
        <f t="shared" si="375"/>
        <v/>
      </c>
      <c r="BY271" s="51" t="str">
        <f t="shared" si="376"/>
        <v/>
      </c>
      <c r="BZ271" s="51" t="str">
        <f t="shared" si="377"/>
        <v/>
      </c>
      <c r="CA271" s="51" t="str">
        <f t="shared" si="378"/>
        <v/>
      </c>
      <c r="CB271" s="51" t="str">
        <f t="shared" si="379"/>
        <v/>
      </c>
      <c r="CC271" s="51" t="str">
        <f t="shared" si="361"/>
        <v/>
      </c>
      <c r="CD271" s="51" t="str">
        <f t="shared" si="362"/>
        <v/>
      </c>
      <c r="CE271" s="51" t="str">
        <f t="shared" si="380"/>
        <v/>
      </c>
      <c r="CF271" s="51"/>
      <c r="CH271" s="53" t="str">
        <f t="shared" si="381"/>
        <v/>
      </c>
      <c r="CI271" s="53" t="str">
        <f t="shared" si="382"/>
        <v/>
      </c>
      <c r="CJ271" s="54" t="str">
        <f t="shared" si="383"/>
        <v/>
      </c>
      <c r="CK271" s="53" t="str">
        <f t="shared" si="384"/>
        <v/>
      </c>
      <c r="CL271" s="53" t="str">
        <f t="shared" si="385"/>
        <v/>
      </c>
      <c r="CM271" s="53" t="str">
        <f t="shared" si="386"/>
        <v/>
      </c>
      <c r="CN271" s="53" t="str">
        <f t="shared" si="387"/>
        <v/>
      </c>
      <c r="CO271" s="53" t="str">
        <f t="shared" si="388"/>
        <v/>
      </c>
      <c r="CP271" s="53" t="str">
        <f t="shared" si="389"/>
        <v/>
      </c>
      <c r="CQ271" s="53" t="str">
        <f t="shared" si="390"/>
        <v/>
      </c>
      <c r="CR271" s="53" t="str">
        <f t="shared" si="391"/>
        <v/>
      </c>
      <c r="CS271" s="53" t="str">
        <f t="shared" si="392"/>
        <v/>
      </c>
      <c r="CT271" s="53" t="str">
        <f t="shared" si="393"/>
        <v/>
      </c>
      <c r="CU271" s="53" t="str">
        <f t="shared" si="394"/>
        <v/>
      </c>
    </row>
    <row r="272" spans="1:99" hidden="1" x14ac:dyDescent="0.3">
      <c r="A272" s="40">
        <v>334</v>
      </c>
      <c r="B272" s="95"/>
      <c r="C272" s="142"/>
      <c r="D272" s="40"/>
      <c r="E272" s="40"/>
      <c r="F272" s="43"/>
      <c r="G272" s="40" t="s">
        <v>141</v>
      </c>
      <c r="H272" s="41"/>
      <c r="I272" s="41"/>
      <c r="J272" s="296" t="str">
        <f t="shared" si="331"/>
        <v/>
      </c>
      <c r="K272" s="297" t="str">
        <f t="shared" si="332"/>
        <v/>
      </c>
      <c r="L272" s="298" t="str">
        <f t="shared" si="333"/>
        <v/>
      </c>
      <c r="M272" s="297" t="str">
        <f t="shared" si="334"/>
        <v/>
      </c>
      <c r="N272" s="298" t="str">
        <f t="shared" si="335"/>
        <v/>
      </c>
      <c r="O272" s="297" t="str">
        <f t="shared" si="336"/>
        <v/>
      </c>
      <c r="P272" s="298" t="str">
        <f t="shared" si="337"/>
        <v/>
      </c>
      <c r="Q272" s="299" t="str">
        <f t="shared" si="338"/>
        <v/>
      </c>
      <c r="R272" s="300" t="str">
        <f t="shared" si="339"/>
        <v/>
      </c>
      <c r="S272" s="299" t="str">
        <f t="shared" si="340"/>
        <v/>
      </c>
      <c r="T272" s="298" t="str">
        <f t="shared" si="341"/>
        <v/>
      </c>
      <c r="U272" s="299" t="str">
        <f t="shared" si="342"/>
        <v/>
      </c>
      <c r="V272" s="300" t="str">
        <f t="shared" si="343"/>
        <v/>
      </c>
      <c r="W272" s="299" t="str">
        <f t="shared" si="344"/>
        <v/>
      </c>
      <c r="X272" s="300" t="str">
        <f t="shared" si="345"/>
        <v/>
      </c>
      <c r="Y272" s="299" t="str">
        <f t="shared" si="346"/>
        <v/>
      </c>
      <c r="Z272" s="300" t="str">
        <f t="shared" si="347"/>
        <v/>
      </c>
      <c r="AA272" s="298" t="str">
        <f t="shared" si="348"/>
        <v/>
      </c>
      <c r="AB272" s="97" t="str">
        <f t="shared" si="349"/>
        <v/>
      </c>
      <c r="AC272" s="143" t="str">
        <f t="shared" si="350"/>
        <v/>
      </c>
      <c r="AD272" s="42" t="str">
        <f t="shared" si="351"/>
        <v/>
      </c>
      <c r="AE272" s="346"/>
      <c r="AF272" s="346"/>
      <c r="AG272" s="347"/>
      <c r="AH272" s="348" t="str">
        <f t="shared" si="352"/>
        <v/>
      </c>
      <c r="AI272" s="346"/>
      <c r="AJ272" s="346"/>
      <c r="AK272" s="347"/>
      <c r="AL272" s="349" t="str">
        <f t="shared" si="363"/>
        <v/>
      </c>
      <c r="AM272" s="348" t="str">
        <f t="shared" si="353"/>
        <v/>
      </c>
      <c r="AN272" s="350" t="str">
        <f t="shared" si="364"/>
        <v/>
      </c>
      <c r="AO272" s="346"/>
      <c r="AP272" s="346"/>
      <c r="AQ272" s="346" t="str">
        <f t="shared" si="354"/>
        <v/>
      </c>
      <c r="AR272" s="348" t="str">
        <f t="shared" si="355"/>
        <v/>
      </c>
      <c r="AS272" s="346"/>
      <c r="AT272" s="348" t="str">
        <f t="shared" si="356"/>
        <v/>
      </c>
      <c r="AU272" s="346"/>
      <c r="AV272" s="348" t="str">
        <f t="shared" si="357"/>
        <v/>
      </c>
      <c r="AW272" s="346"/>
      <c r="AX272" s="348" t="str">
        <f t="shared" si="358"/>
        <v/>
      </c>
      <c r="AY272" s="346"/>
      <c r="AZ272" s="348" t="str">
        <f t="shared" si="359"/>
        <v/>
      </c>
      <c r="BA272" s="351"/>
      <c r="BB272" s="348" t="str">
        <f t="shared" si="360"/>
        <v/>
      </c>
      <c r="BC272" s="350" t="str">
        <f t="shared" si="365"/>
        <v/>
      </c>
      <c r="BD272" s="350" t="str">
        <f t="shared" si="366"/>
        <v/>
      </c>
      <c r="BE272" s="360"/>
      <c r="BF272" s="361"/>
      <c r="BG272" s="362" t="str">
        <f t="shared" si="396"/>
        <v/>
      </c>
      <c r="BH272" s="354" t="str">
        <f t="shared" si="367"/>
        <v/>
      </c>
      <c r="BI272" s="350" t="str">
        <f t="shared" si="368"/>
        <v/>
      </c>
      <c r="BJ272" s="113" t="str">
        <f t="shared" si="369"/>
        <v/>
      </c>
      <c r="BK272" s="347" t="str">
        <f t="shared" si="395"/>
        <v/>
      </c>
      <c r="BR272" s="307"/>
      <c r="BS272" s="51" t="str">
        <f t="shared" si="370"/>
        <v/>
      </c>
      <c r="BT272" s="51" t="str">
        <f t="shared" si="371"/>
        <v/>
      </c>
      <c r="BU272" s="51" t="str">
        <f t="shared" si="372"/>
        <v/>
      </c>
      <c r="BV272" s="51" t="str">
        <f t="shared" si="373"/>
        <v/>
      </c>
      <c r="BW272" s="51" t="str">
        <f t="shared" si="374"/>
        <v/>
      </c>
      <c r="BX272" s="51" t="str">
        <f t="shared" si="375"/>
        <v/>
      </c>
      <c r="BY272" s="51" t="str">
        <f t="shared" si="376"/>
        <v/>
      </c>
      <c r="BZ272" s="51" t="str">
        <f t="shared" si="377"/>
        <v/>
      </c>
      <c r="CA272" s="51" t="str">
        <f t="shared" si="378"/>
        <v/>
      </c>
      <c r="CB272" s="51" t="str">
        <f t="shared" si="379"/>
        <v/>
      </c>
      <c r="CC272" s="51" t="str">
        <f t="shared" si="361"/>
        <v/>
      </c>
      <c r="CD272" s="51" t="str">
        <f t="shared" si="362"/>
        <v/>
      </c>
      <c r="CE272" s="51" t="str">
        <f t="shared" si="380"/>
        <v/>
      </c>
      <c r="CF272" s="51"/>
      <c r="CH272" s="53" t="str">
        <f t="shared" si="381"/>
        <v/>
      </c>
      <c r="CI272" s="53" t="str">
        <f t="shared" si="382"/>
        <v/>
      </c>
      <c r="CJ272" s="54" t="str">
        <f t="shared" si="383"/>
        <v/>
      </c>
      <c r="CK272" s="53" t="str">
        <f t="shared" si="384"/>
        <v/>
      </c>
      <c r="CL272" s="53" t="str">
        <f t="shared" si="385"/>
        <v/>
      </c>
      <c r="CM272" s="53" t="str">
        <f t="shared" si="386"/>
        <v/>
      </c>
      <c r="CN272" s="53" t="str">
        <f t="shared" si="387"/>
        <v/>
      </c>
      <c r="CO272" s="53" t="str">
        <f t="shared" si="388"/>
        <v/>
      </c>
      <c r="CP272" s="53" t="str">
        <f t="shared" si="389"/>
        <v/>
      </c>
      <c r="CQ272" s="53" t="str">
        <f t="shared" si="390"/>
        <v/>
      </c>
      <c r="CR272" s="53" t="str">
        <f t="shared" si="391"/>
        <v/>
      </c>
      <c r="CS272" s="53" t="str">
        <f t="shared" si="392"/>
        <v/>
      </c>
      <c r="CT272" s="53" t="str">
        <f t="shared" si="393"/>
        <v/>
      </c>
      <c r="CU272" s="53" t="str">
        <f t="shared" si="394"/>
        <v/>
      </c>
    </row>
    <row r="273" spans="1:99" hidden="1" x14ac:dyDescent="0.3">
      <c r="A273" s="40">
        <v>335</v>
      </c>
      <c r="B273" s="95"/>
      <c r="C273" s="142"/>
      <c r="D273" s="40"/>
      <c r="E273" s="40"/>
      <c r="F273" s="43"/>
      <c r="G273" s="40" t="s">
        <v>141</v>
      </c>
      <c r="H273" s="41"/>
      <c r="I273" s="41"/>
      <c r="J273" s="296" t="str">
        <f t="shared" si="331"/>
        <v/>
      </c>
      <c r="K273" s="297" t="str">
        <f t="shared" si="332"/>
        <v/>
      </c>
      <c r="L273" s="298" t="str">
        <f t="shared" si="333"/>
        <v/>
      </c>
      <c r="M273" s="297" t="str">
        <f t="shared" si="334"/>
        <v/>
      </c>
      <c r="N273" s="298" t="str">
        <f t="shared" si="335"/>
        <v/>
      </c>
      <c r="O273" s="297" t="str">
        <f t="shared" si="336"/>
        <v/>
      </c>
      <c r="P273" s="298" t="str">
        <f t="shared" si="337"/>
        <v/>
      </c>
      <c r="Q273" s="299" t="str">
        <f t="shared" si="338"/>
        <v/>
      </c>
      <c r="R273" s="300" t="str">
        <f t="shared" si="339"/>
        <v/>
      </c>
      <c r="S273" s="299" t="str">
        <f t="shared" si="340"/>
        <v/>
      </c>
      <c r="T273" s="298" t="str">
        <f t="shared" si="341"/>
        <v/>
      </c>
      <c r="U273" s="299" t="str">
        <f t="shared" si="342"/>
        <v/>
      </c>
      <c r="V273" s="300" t="str">
        <f t="shared" si="343"/>
        <v/>
      </c>
      <c r="W273" s="299" t="str">
        <f t="shared" si="344"/>
        <v/>
      </c>
      <c r="X273" s="300" t="str">
        <f t="shared" si="345"/>
        <v/>
      </c>
      <c r="Y273" s="299" t="str">
        <f t="shared" si="346"/>
        <v/>
      </c>
      <c r="Z273" s="300" t="str">
        <f t="shared" si="347"/>
        <v/>
      </c>
      <c r="AA273" s="298" t="str">
        <f t="shared" si="348"/>
        <v/>
      </c>
      <c r="AB273" s="97" t="str">
        <f t="shared" si="349"/>
        <v/>
      </c>
      <c r="AC273" s="143" t="str">
        <f t="shared" si="350"/>
        <v/>
      </c>
      <c r="AD273" s="42" t="str">
        <f t="shared" si="351"/>
        <v/>
      </c>
      <c r="AE273" s="346"/>
      <c r="AF273" s="346"/>
      <c r="AG273" s="347"/>
      <c r="AH273" s="348" t="str">
        <f t="shared" si="352"/>
        <v/>
      </c>
      <c r="AI273" s="346"/>
      <c r="AJ273" s="346"/>
      <c r="AK273" s="347"/>
      <c r="AL273" s="349" t="str">
        <f t="shared" si="363"/>
        <v/>
      </c>
      <c r="AM273" s="348" t="str">
        <f t="shared" si="353"/>
        <v/>
      </c>
      <c r="AN273" s="350" t="str">
        <f t="shared" si="364"/>
        <v/>
      </c>
      <c r="AO273" s="346"/>
      <c r="AP273" s="346"/>
      <c r="AQ273" s="346" t="str">
        <f t="shared" si="354"/>
        <v/>
      </c>
      <c r="AR273" s="348" t="str">
        <f t="shared" si="355"/>
        <v/>
      </c>
      <c r="AS273" s="346"/>
      <c r="AT273" s="348" t="str">
        <f t="shared" si="356"/>
        <v/>
      </c>
      <c r="AU273" s="346"/>
      <c r="AV273" s="348" t="str">
        <f t="shared" si="357"/>
        <v/>
      </c>
      <c r="AW273" s="346"/>
      <c r="AX273" s="348" t="str">
        <f t="shared" si="358"/>
        <v/>
      </c>
      <c r="AY273" s="346"/>
      <c r="AZ273" s="348" t="str">
        <f t="shared" si="359"/>
        <v/>
      </c>
      <c r="BA273" s="351"/>
      <c r="BB273" s="348" t="str">
        <f t="shared" si="360"/>
        <v/>
      </c>
      <c r="BC273" s="350" t="str">
        <f t="shared" si="365"/>
        <v/>
      </c>
      <c r="BD273" s="350" t="str">
        <f t="shared" si="366"/>
        <v/>
      </c>
      <c r="BE273" s="360"/>
      <c r="BF273" s="361"/>
      <c r="BG273" s="362" t="str">
        <f t="shared" si="396"/>
        <v/>
      </c>
      <c r="BH273" s="354" t="str">
        <f t="shared" si="367"/>
        <v/>
      </c>
      <c r="BI273" s="350" t="str">
        <f t="shared" si="368"/>
        <v/>
      </c>
      <c r="BJ273" s="113" t="str">
        <f t="shared" si="369"/>
        <v/>
      </c>
      <c r="BK273" s="347" t="str">
        <f t="shared" si="395"/>
        <v/>
      </c>
      <c r="BR273" s="307"/>
      <c r="BS273" s="51" t="str">
        <f t="shared" si="370"/>
        <v/>
      </c>
      <c r="BT273" s="51" t="str">
        <f t="shared" si="371"/>
        <v/>
      </c>
      <c r="BU273" s="51" t="str">
        <f t="shared" si="372"/>
        <v/>
      </c>
      <c r="BV273" s="51" t="str">
        <f t="shared" si="373"/>
        <v/>
      </c>
      <c r="BW273" s="51" t="str">
        <f t="shared" si="374"/>
        <v/>
      </c>
      <c r="BX273" s="51" t="str">
        <f t="shared" si="375"/>
        <v/>
      </c>
      <c r="BY273" s="51" t="str">
        <f t="shared" si="376"/>
        <v/>
      </c>
      <c r="BZ273" s="51" t="str">
        <f t="shared" si="377"/>
        <v/>
      </c>
      <c r="CA273" s="51" t="str">
        <f t="shared" si="378"/>
        <v/>
      </c>
      <c r="CB273" s="51" t="str">
        <f t="shared" si="379"/>
        <v/>
      </c>
      <c r="CC273" s="51" t="str">
        <f t="shared" si="361"/>
        <v/>
      </c>
      <c r="CD273" s="51" t="str">
        <f t="shared" si="362"/>
        <v/>
      </c>
      <c r="CE273" s="51" t="str">
        <f t="shared" si="380"/>
        <v/>
      </c>
      <c r="CF273" s="51"/>
      <c r="CH273" s="53" t="str">
        <f t="shared" si="381"/>
        <v/>
      </c>
      <c r="CI273" s="53" t="str">
        <f t="shared" si="382"/>
        <v/>
      </c>
      <c r="CJ273" s="54" t="str">
        <f t="shared" si="383"/>
        <v/>
      </c>
      <c r="CK273" s="53" t="str">
        <f t="shared" si="384"/>
        <v/>
      </c>
      <c r="CL273" s="53" t="str">
        <f t="shared" si="385"/>
        <v/>
      </c>
      <c r="CM273" s="53" t="str">
        <f t="shared" si="386"/>
        <v/>
      </c>
      <c r="CN273" s="53" t="str">
        <f t="shared" si="387"/>
        <v/>
      </c>
      <c r="CO273" s="53" t="str">
        <f t="shared" si="388"/>
        <v/>
      </c>
      <c r="CP273" s="53" t="str">
        <f t="shared" si="389"/>
        <v/>
      </c>
      <c r="CQ273" s="53" t="str">
        <f t="shared" si="390"/>
        <v/>
      </c>
      <c r="CR273" s="53" t="str">
        <f t="shared" si="391"/>
        <v/>
      </c>
      <c r="CS273" s="53" t="str">
        <f t="shared" si="392"/>
        <v/>
      </c>
      <c r="CT273" s="53" t="str">
        <f t="shared" si="393"/>
        <v/>
      </c>
      <c r="CU273" s="53" t="str">
        <f t="shared" si="394"/>
        <v/>
      </c>
    </row>
    <row r="274" spans="1:99" hidden="1" x14ac:dyDescent="0.3">
      <c r="A274" s="40">
        <v>336</v>
      </c>
      <c r="B274" s="95"/>
      <c r="C274" s="142"/>
      <c r="D274" s="40"/>
      <c r="E274" s="40"/>
      <c r="F274" s="43"/>
      <c r="G274" s="40" t="s">
        <v>141</v>
      </c>
      <c r="H274" s="41"/>
      <c r="I274" s="41"/>
      <c r="J274" s="296" t="str">
        <f t="shared" si="331"/>
        <v/>
      </c>
      <c r="K274" s="297" t="str">
        <f t="shared" si="332"/>
        <v/>
      </c>
      <c r="L274" s="298" t="str">
        <f t="shared" si="333"/>
        <v/>
      </c>
      <c r="M274" s="297" t="str">
        <f t="shared" si="334"/>
        <v/>
      </c>
      <c r="N274" s="298" t="str">
        <f t="shared" si="335"/>
        <v/>
      </c>
      <c r="O274" s="297" t="str">
        <f t="shared" si="336"/>
        <v/>
      </c>
      <c r="P274" s="298" t="str">
        <f t="shared" si="337"/>
        <v/>
      </c>
      <c r="Q274" s="299" t="str">
        <f t="shared" si="338"/>
        <v/>
      </c>
      <c r="R274" s="300" t="str">
        <f t="shared" si="339"/>
        <v/>
      </c>
      <c r="S274" s="299" t="str">
        <f t="shared" si="340"/>
        <v/>
      </c>
      <c r="T274" s="298" t="str">
        <f t="shared" si="341"/>
        <v/>
      </c>
      <c r="U274" s="299" t="str">
        <f t="shared" si="342"/>
        <v/>
      </c>
      <c r="V274" s="300" t="str">
        <f t="shared" si="343"/>
        <v/>
      </c>
      <c r="W274" s="299" t="str">
        <f t="shared" si="344"/>
        <v/>
      </c>
      <c r="X274" s="300" t="str">
        <f t="shared" si="345"/>
        <v/>
      </c>
      <c r="Y274" s="299" t="str">
        <f t="shared" si="346"/>
        <v/>
      </c>
      <c r="Z274" s="300" t="str">
        <f t="shared" si="347"/>
        <v/>
      </c>
      <c r="AA274" s="298" t="str">
        <f t="shared" si="348"/>
        <v/>
      </c>
      <c r="AB274" s="97" t="str">
        <f t="shared" si="349"/>
        <v/>
      </c>
      <c r="AC274" s="143" t="str">
        <f t="shared" si="350"/>
        <v/>
      </c>
      <c r="AD274" s="42" t="str">
        <f t="shared" si="351"/>
        <v/>
      </c>
      <c r="AE274" s="346"/>
      <c r="AF274" s="346"/>
      <c r="AG274" s="347"/>
      <c r="AH274" s="348" t="str">
        <f t="shared" si="352"/>
        <v/>
      </c>
      <c r="AI274" s="346"/>
      <c r="AJ274" s="346"/>
      <c r="AK274" s="347"/>
      <c r="AL274" s="349" t="str">
        <f t="shared" si="363"/>
        <v/>
      </c>
      <c r="AM274" s="348" t="str">
        <f t="shared" si="353"/>
        <v/>
      </c>
      <c r="AN274" s="350" t="str">
        <f t="shared" si="364"/>
        <v/>
      </c>
      <c r="AO274" s="346"/>
      <c r="AP274" s="346"/>
      <c r="AQ274" s="346" t="str">
        <f t="shared" si="354"/>
        <v/>
      </c>
      <c r="AR274" s="348" t="str">
        <f t="shared" si="355"/>
        <v/>
      </c>
      <c r="AS274" s="346"/>
      <c r="AT274" s="348" t="str">
        <f t="shared" si="356"/>
        <v/>
      </c>
      <c r="AU274" s="346"/>
      <c r="AV274" s="348" t="str">
        <f t="shared" si="357"/>
        <v/>
      </c>
      <c r="AW274" s="346"/>
      <c r="AX274" s="348" t="str">
        <f t="shared" si="358"/>
        <v/>
      </c>
      <c r="AY274" s="346"/>
      <c r="AZ274" s="348" t="str">
        <f t="shared" si="359"/>
        <v/>
      </c>
      <c r="BA274" s="351"/>
      <c r="BB274" s="348" t="str">
        <f t="shared" si="360"/>
        <v/>
      </c>
      <c r="BC274" s="350" t="str">
        <f t="shared" si="365"/>
        <v/>
      </c>
      <c r="BD274" s="350" t="str">
        <f t="shared" si="366"/>
        <v/>
      </c>
      <c r="BE274" s="360"/>
      <c r="BF274" s="361"/>
      <c r="BG274" s="362" t="str">
        <f t="shared" si="396"/>
        <v/>
      </c>
      <c r="BH274" s="354" t="str">
        <f t="shared" si="367"/>
        <v/>
      </c>
      <c r="BI274" s="350" t="str">
        <f t="shared" si="368"/>
        <v/>
      </c>
      <c r="BJ274" s="113" t="str">
        <f t="shared" si="369"/>
        <v/>
      </c>
      <c r="BK274" s="347" t="str">
        <f t="shared" si="395"/>
        <v/>
      </c>
      <c r="BR274" s="307"/>
      <c r="BS274" s="51" t="str">
        <f t="shared" si="370"/>
        <v/>
      </c>
      <c r="BT274" s="51" t="str">
        <f t="shared" si="371"/>
        <v/>
      </c>
      <c r="BU274" s="51" t="str">
        <f t="shared" si="372"/>
        <v/>
      </c>
      <c r="BV274" s="51" t="str">
        <f t="shared" si="373"/>
        <v/>
      </c>
      <c r="BW274" s="51" t="str">
        <f t="shared" si="374"/>
        <v/>
      </c>
      <c r="BX274" s="51" t="str">
        <f t="shared" si="375"/>
        <v/>
      </c>
      <c r="BY274" s="51" t="str">
        <f t="shared" si="376"/>
        <v/>
      </c>
      <c r="BZ274" s="51" t="str">
        <f t="shared" si="377"/>
        <v/>
      </c>
      <c r="CA274" s="51" t="str">
        <f t="shared" si="378"/>
        <v/>
      </c>
      <c r="CB274" s="51" t="str">
        <f t="shared" si="379"/>
        <v/>
      </c>
      <c r="CC274" s="51" t="str">
        <f t="shared" si="361"/>
        <v/>
      </c>
      <c r="CD274" s="51" t="str">
        <f t="shared" si="362"/>
        <v/>
      </c>
      <c r="CE274" s="51" t="str">
        <f t="shared" si="380"/>
        <v/>
      </c>
      <c r="CF274" s="51"/>
      <c r="CH274" s="53" t="str">
        <f t="shared" si="381"/>
        <v/>
      </c>
      <c r="CI274" s="53" t="str">
        <f t="shared" si="382"/>
        <v/>
      </c>
      <c r="CJ274" s="54" t="str">
        <f t="shared" si="383"/>
        <v/>
      </c>
      <c r="CK274" s="53" t="str">
        <f t="shared" si="384"/>
        <v/>
      </c>
      <c r="CL274" s="53" t="str">
        <f t="shared" si="385"/>
        <v/>
      </c>
      <c r="CM274" s="53" t="str">
        <f t="shared" si="386"/>
        <v/>
      </c>
      <c r="CN274" s="53" t="str">
        <f t="shared" si="387"/>
        <v/>
      </c>
      <c r="CO274" s="53" t="str">
        <f t="shared" si="388"/>
        <v/>
      </c>
      <c r="CP274" s="53" t="str">
        <f t="shared" si="389"/>
        <v/>
      </c>
      <c r="CQ274" s="53" t="str">
        <f t="shared" si="390"/>
        <v/>
      </c>
      <c r="CR274" s="53" t="str">
        <f t="shared" si="391"/>
        <v/>
      </c>
      <c r="CS274" s="53" t="str">
        <f t="shared" si="392"/>
        <v/>
      </c>
      <c r="CT274" s="53" t="str">
        <f t="shared" si="393"/>
        <v/>
      </c>
      <c r="CU274" s="53" t="str">
        <f t="shared" si="394"/>
        <v/>
      </c>
    </row>
    <row r="275" spans="1:99" hidden="1" x14ac:dyDescent="0.3">
      <c r="A275" s="40">
        <v>337</v>
      </c>
      <c r="B275" s="95"/>
      <c r="C275" s="142"/>
      <c r="D275" s="40"/>
      <c r="E275" s="40"/>
      <c r="F275" s="43"/>
      <c r="G275" s="40" t="s">
        <v>141</v>
      </c>
      <c r="H275" s="41"/>
      <c r="I275" s="41"/>
      <c r="J275" s="296" t="str">
        <f t="shared" si="331"/>
        <v/>
      </c>
      <c r="K275" s="297" t="str">
        <f t="shared" si="332"/>
        <v/>
      </c>
      <c r="L275" s="298" t="str">
        <f t="shared" si="333"/>
        <v/>
      </c>
      <c r="M275" s="297" t="str">
        <f t="shared" si="334"/>
        <v/>
      </c>
      <c r="N275" s="298" t="str">
        <f t="shared" si="335"/>
        <v/>
      </c>
      <c r="O275" s="297" t="str">
        <f t="shared" si="336"/>
        <v/>
      </c>
      <c r="P275" s="298" t="str">
        <f t="shared" si="337"/>
        <v/>
      </c>
      <c r="Q275" s="299" t="str">
        <f t="shared" si="338"/>
        <v/>
      </c>
      <c r="R275" s="300" t="str">
        <f t="shared" si="339"/>
        <v/>
      </c>
      <c r="S275" s="299" t="str">
        <f t="shared" si="340"/>
        <v/>
      </c>
      <c r="T275" s="298" t="str">
        <f t="shared" si="341"/>
        <v/>
      </c>
      <c r="U275" s="299" t="str">
        <f t="shared" si="342"/>
        <v/>
      </c>
      <c r="V275" s="300" t="str">
        <f t="shared" si="343"/>
        <v/>
      </c>
      <c r="W275" s="299" t="str">
        <f t="shared" si="344"/>
        <v/>
      </c>
      <c r="X275" s="300" t="str">
        <f t="shared" si="345"/>
        <v/>
      </c>
      <c r="Y275" s="299" t="str">
        <f t="shared" si="346"/>
        <v/>
      </c>
      <c r="Z275" s="300" t="str">
        <f t="shared" si="347"/>
        <v/>
      </c>
      <c r="AA275" s="298" t="str">
        <f t="shared" si="348"/>
        <v/>
      </c>
      <c r="AB275" s="97" t="str">
        <f t="shared" si="349"/>
        <v/>
      </c>
      <c r="AC275" s="143" t="str">
        <f t="shared" si="350"/>
        <v/>
      </c>
      <c r="AD275" s="42" t="str">
        <f t="shared" si="351"/>
        <v/>
      </c>
      <c r="AE275" s="346"/>
      <c r="AF275" s="346"/>
      <c r="AG275" s="347"/>
      <c r="AH275" s="348" t="str">
        <f t="shared" si="352"/>
        <v/>
      </c>
      <c r="AI275" s="346"/>
      <c r="AJ275" s="346"/>
      <c r="AK275" s="347"/>
      <c r="AL275" s="349" t="str">
        <f t="shared" si="363"/>
        <v/>
      </c>
      <c r="AM275" s="348" t="str">
        <f t="shared" si="353"/>
        <v/>
      </c>
      <c r="AN275" s="350" t="str">
        <f t="shared" si="364"/>
        <v/>
      </c>
      <c r="AO275" s="346"/>
      <c r="AP275" s="346"/>
      <c r="AQ275" s="346" t="str">
        <f t="shared" si="354"/>
        <v/>
      </c>
      <c r="AR275" s="348" t="str">
        <f t="shared" si="355"/>
        <v/>
      </c>
      <c r="AS275" s="346"/>
      <c r="AT275" s="348" t="str">
        <f t="shared" si="356"/>
        <v/>
      </c>
      <c r="AU275" s="346"/>
      <c r="AV275" s="348" t="str">
        <f t="shared" si="357"/>
        <v/>
      </c>
      <c r="AW275" s="346"/>
      <c r="AX275" s="348" t="str">
        <f t="shared" si="358"/>
        <v/>
      </c>
      <c r="AY275" s="346"/>
      <c r="AZ275" s="348" t="str">
        <f t="shared" si="359"/>
        <v/>
      </c>
      <c r="BA275" s="351"/>
      <c r="BB275" s="348" t="str">
        <f t="shared" si="360"/>
        <v/>
      </c>
      <c r="BC275" s="350" t="str">
        <f t="shared" si="365"/>
        <v/>
      </c>
      <c r="BD275" s="350" t="str">
        <f t="shared" si="366"/>
        <v/>
      </c>
      <c r="BE275" s="360"/>
      <c r="BF275" s="361"/>
      <c r="BG275" s="362" t="str">
        <f t="shared" si="396"/>
        <v/>
      </c>
      <c r="BH275" s="354" t="str">
        <f t="shared" si="367"/>
        <v/>
      </c>
      <c r="BI275" s="350" t="str">
        <f t="shared" si="368"/>
        <v/>
      </c>
      <c r="BJ275" s="113" t="str">
        <f t="shared" si="369"/>
        <v/>
      </c>
      <c r="BK275" s="347" t="str">
        <f t="shared" si="395"/>
        <v/>
      </c>
      <c r="BR275" s="307"/>
      <c r="BS275" s="51" t="str">
        <f t="shared" si="370"/>
        <v/>
      </c>
      <c r="BT275" s="51" t="str">
        <f t="shared" si="371"/>
        <v/>
      </c>
      <c r="BU275" s="51" t="str">
        <f t="shared" si="372"/>
        <v/>
      </c>
      <c r="BV275" s="51" t="str">
        <f t="shared" si="373"/>
        <v/>
      </c>
      <c r="BW275" s="51" t="str">
        <f t="shared" si="374"/>
        <v/>
      </c>
      <c r="BX275" s="51" t="str">
        <f t="shared" si="375"/>
        <v/>
      </c>
      <c r="BY275" s="51" t="str">
        <f t="shared" si="376"/>
        <v/>
      </c>
      <c r="BZ275" s="51" t="str">
        <f t="shared" si="377"/>
        <v/>
      </c>
      <c r="CA275" s="51" t="str">
        <f t="shared" si="378"/>
        <v/>
      </c>
      <c r="CB275" s="51" t="str">
        <f t="shared" si="379"/>
        <v/>
      </c>
      <c r="CC275" s="51" t="str">
        <f t="shared" si="361"/>
        <v/>
      </c>
      <c r="CD275" s="51" t="str">
        <f t="shared" si="362"/>
        <v/>
      </c>
      <c r="CE275" s="51" t="str">
        <f t="shared" si="380"/>
        <v/>
      </c>
      <c r="CF275" s="51"/>
      <c r="CH275" s="53" t="str">
        <f t="shared" si="381"/>
        <v/>
      </c>
      <c r="CI275" s="53" t="str">
        <f t="shared" si="382"/>
        <v/>
      </c>
      <c r="CJ275" s="54" t="str">
        <f t="shared" si="383"/>
        <v/>
      </c>
      <c r="CK275" s="53" t="str">
        <f t="shared" si="384"/>
        <v/>
      </c>
      <c r="CL275" s="53" t="str">
        <f t="shared" si="385"/>
        <v/>
      </c>
      <c r="CM275" s="53" t="str">
        <f t="shared" si="386"/>
        <v/>
      </c>
      <c r="CN275" s="53" t="str">
        <f t="shared" si="387"/>
        <v/>
      </c>
      <c r="CO275" s="53" t="str">
        <f t="shared" si="388"/>
        <v/>
      </c>
      <c r="CP275" s="53" t="str">
        <f t="shared" si="389"/>
        <v/>
      </c>
      <c r="CQ275" s="53" t="str">
        <f t="shared" si="390"/>
        <v/>
      </c>
      <c r="CR275" s="53" t="str">
        <f t="shared" si="391"/>
        <v/>
      </c>
      <c r="CS275" s="53" t="str">
        <f t="shared" si="392"/>
        <v/>
      </c>
      <c r="CT275" s="53" t="str">
        <f t="shared" si="393"/>
        <v/>
      </c>
      <c r="CU275" s="53" t="str">
        <f t="shared" si="394"/>
        <v/>
      </c>
    </row>
    <row r="276" spans="1:99" hidden="1" x14ac:dyDescent="0.3">
      <c r="A276" s="40">
        <v>338</v>
      </c>
      <c r="B276" s="95"/>
      <c r="C276" s="142"/>
      <c r="D276" s="40"/>
      <c r="E276" s="40"/>
      <c r="F276" s="43"/>
      <c r="G276" s="40" t="s">
        <v>141</v>
      </c>
      <c r="H276" s="41"/>
      <c r="I276" s="41"/>
      <c r="J276" s="296" t="str">
        <f t="shared" si="331"/>
        <v/>
      </c>
      <c r="K276" s="297" t="str">
        <f t="shared" si="332"/>
        <v/>
      </c>
      <c r="L276" s="298" t="str">
        <f t="shared" si="333"/>
        <v/>
      </c>
      <c r="M276" s="297" t="str">
        <f t="shared" si="334"/>
        <v/>
      </c>
      <c r="N276" s="298" t="str">
        <f t="shared" si="335"/>
        <v/>
      </c>
      <c r="O276" s="297" t="str">
        <f t="shared" si="336"/>
        <v/>
      </c>
      <c r="P276" s="298" t="str">
        <f t="shared" si="337"/>
        <v/>
      </c>
      <c r="Q276" s="299" t="str">
        <f t="shared" si="338"/>
        <v/>
      </c>
      <c r="R276" s="300" t="str">
        <f t="shared" si="339"/>
        <v/>
      </c>
      <c r="S276" s="299" t="str">
        <f t="shared" si="340"/>
        <v/>
      </c>
      <c r="T276" s="298" t="str">
        <f t="shared" si="341"/>
        <v/>
      </c>
      <c r="U276" s="299" t="str">
        <f t="shared" si="342"/>
        <v/>
      </c>
      <c r="V276" s="300" t="str">
        <f t="shared" si="343"/>
        <v/>
      </c>
      <c r="W276" s="299" t="str">
        <f t="shared" si="344"/>
        <v/>
      </c>
      <c r="X276" s="300" t="str">
        <f t="shared" si="345"/>
        <v/>
      </c>
      <c r="Y276" s="299" t="str">
        <f t="shared" si="346"/>
        <v/>
      </c>
      <c r="Z276" s="300" t="str">
        <f t="shared" si="347"/>
        <v/>
      </c>
      <c r="AA276" s="298" t="str">
        <f t="shared" si="348"/>
        <v/>
      </c>
      <c r="AB276" s="97" t="str">
        <f t="shared" si="349"/>
        <v/>
      </c>
      <c r="AC276" s="143" t="str">
        <f t="shared" si="350"/>
        <v/>
      </c>
      <c r="AD276" s="42" t="str">
        <f t="shared" si="351"/>
        <v/>
      </c>
      <c r="AE276" s="346"/>
      <c r="AF276" s="346"/>
      <c r="AG276" s="347"/>
      <c r="AH276" s="348" t="str">
        <f t="shared" si="352"/>
        <v/>
      </c>
      <c r="AI276" s="346"/>
      <c r="AJ276" s="346"/>
      <c r="AK276" s="347"/>
      <c r="AL276" s="349" t="str">
        <f t="shared" si="363"/>
        <v/>
      </c>
      <c r="AM276" s="348" t="str">
        <f t="shared" si="353"/>
        <v/>
      </c>
      <c r="AN276" s="350" t="str">
        <f t="shared" si="364"/>
        <v/>
      </c>
      <c r="AO276" s="346"/>
      <c r="AP276" s="346"/>
      <c r="AQ276" s="346" t="str">
        <f t="shared" si="354"/>
        <v/>
      </c>
      <c r="AR276" s="348" t="str">
        <f t="shared" si="355"/>
        <v/>
      </c>
      <c r="AS276" s="346"/>
      <c r="AT276" s="348" t="str">
        <f t="shared" si="356"/>
        <v/>
      </c>
      <c r="AU276" s="346"/>
      <c r="AV276" s="348" t="str">
        <f t="shared" si="357"/>
        <v/>
      </c>
      <c r="AW276" s="346"/>
      <c r="AX276" s="348" t="str">
        <f t="shared" si="358"/>
        <v/>
      </c>
      <c r="AY276" s="346"/>
      <c r="AZ276" s="348" t="str">
        <f t="shared" si="359"/>
        <v/>
      </c>
      <c r="BA276" s="351"/>
      <c r="BB276" s="348" t="str">
        <f t="shared" si="360"/>
        <v/>
      </c>
      <c r="BC276" s="350" t="str">
        <f t="shared" si="365"/>
        <v/>
      </c>
      <c r="BD276" s="350" t="str">
        <f t="shared" si="366"/>
        <v/>
      </c>
      <c r="BE276" s="360"/>
      <c r="BF276" s="361"/>
      <c r="BG276" s="362" t="str">
        <f t="shared" si="396"/>
        <v/>
      </c>
      <c r="BH276" s="354" t="str">
        <f t="shared" si="367"/>
        <v/>
      </c>
      <c r="BI276" s="350" t="str">
        <f t="shared" si="368"/>
        <v/>
      </c>
      <c r="BJ276" s="113" t="str">
        <f t="shared" si="369"/>
        <v/>
      </c>
      <c r="BK276" s="347" t="str">
        <f t="shared" si="395"/>
        <v/>
      </c>
      <c r="BR276" s="307"/>
      <c r="BS276" s="51" t="str">
        <f t="shared" si="370"/>
        <v/>
      </c>
      <c r="BT276" s="51" t="str">
        <f t="shared" si="371"/>
        <v/>
      </c>
      <c r="BU276" s="51" t="str">
        <f t="shared" si="372"/>
        <v/>
      </c>
      <c r="BV276" s="51" t="str">
        <f t="shared" si="373"/>
        <v/>
      </c>
      <c r="BW276" s="51" t="str">
        <f t="shared" si="374"/>
        <v/>
      </c>
      <c r="BX276" s="51" t="str">
        <f t="shared" si="375"/>
        <v/>
      </c>
      <c r="BY276" s="51" t="str">
        <f t="shared" si="376"/>
        <v/>
      </c>
      <c r="BZ276" s="51" t="str">
        <f t="shared" si="377"/>
        <v/>
      </c>
      <c r="CA276" s="51" t="str">
        <f t="shared" si="378"/>
        <v/>
      </c>
      <c r="CB276" s="51" t="str">
        <f t="shared" si="379"/>
        <v/>
      </c>
      <c r="CC276" s="51" t="str">
        <f t="shared" si="361"/>
        <v/>
      </c>
      <c r="CD276" s="51" t="str">
        <f t="shared" si="362"/>
        <v/>
      </c>
      <c r="CE276" s="51" t="str">
        <f t="shared" si="380"/>
        <v/>
      </c>
      <c r="CF276" s="51"/>
      <c r="CH276" s="53" t="str">
        <f t="shared" si="381"/>
        <v/>
      </c>
      <c r="CI276" s="53" t="str">
        <f t="shared" si="382"/>
        <v/>
      </c>
      <c r="CJ276" s="54" t="str">
        <f t="shared" si="383"/>
        <v/>
      </c>
      <c r="CK276" s="53" t="str">
        <f t="shared" si="384"/>
        <v/>
      </c>
      <c r="CL276" s="53" t="str">
        <f t="shared" si="385"/>
        <v/>
      </c>
      <c r="CM276" s="53" t="str">
        <f t="shared" si="386"/>
        <v/>
      </c>
      <c r="CN276" s="53" t="str">
        <f t="shared" si="387"/>
        <v/>
      </c>
      <c r="CO276" s="53" t="str">
        <f t="shared" si="388"/>
        <v/>
      </c>
      <c r="CP276" s="53" t="str">
        <f t="shared" si="389"/>
        <v/>
      </c>
      <c r="CQ276" s="53" t="str">
        <f t="shared" si="390"/>
        <v/>
      </c>
      <c r="CR276" s="53" t="str">
        <f t="shared" si="391"/>
        <v/>
      </c>
      <c r="CS276" s="53" t="str">
        <f t="shared" si="392"/>
        <v/>
      </c>
      <c r="CT276" s="53" t="str">
        <f t="shared" si="393"/>
        <v/>
      </c>
      <c r="CU276" s="53" t="str">
        <f t="shared" si="394"/>
        <v/>
      </c>
    </row>
    <row r="277" spans="1:99" hidden="1" x14ac:dyDescent="0.3">
      <c r="A277" s="40">
        <v>339</v>
      </c>
      <c r="B277" s="95"/>
      <c r="C277" s="142"/>
      <c r="D277" s="40"/>
      <c r="E277" s="40"/>
      <c r="F277" s="43"/>
      <c r="G277" s="40" t="s">
        <v>141</v>
      </c>
      <c r="H277" s="41"/>
      <c r="I277" s="41"/>
      <c r="J277" s="296" t="str">
        <f t="shared" si="331"/>
        <v/>
      </c>
      <c r="K277" s="297" t="str">
        <f t="shared" si="332"/>
        <v/>
      </c>
      <c r="L277" s="298" t="str">
        <f t="shared" si="333"/>
        <v/>
      </c>
      <c r="M277" s="297" t="str">
        <f t="shared" si="334"/>
        <v/>
      </c>
      <c r="N277" s="298" t="str">
        <f t="shared" si="335"/>
        <v/>
      </c>
      <c r="O277" s="297" t="str">
        <f t="shared" si="336"/>
        <v/>
      </c>
      <c r="P277" s="298" t="str">
        <f t="shared" si="337"/>
        <v/>
      </c>
      <c r="Q277" s="299" t="str">
        <f t="shared" si="338"/>
        <v/>
      </c>
      <c r="R277" s="300" t="str">
        <f t="shared" si="339"/>
        <v/>
      </c>
      <c r="S277" s="299" t="str">
        <f t="shared" si="340"/>
        <v/>
      </c>
      <c r="T277" s="298" t="str">
        <f t="shared" si="341"/>
        <v/>
      </c>
      <c r="U277" s="299" t="str">
        <f t="shared" si="342"/>
        <v/>
      </c>
      <c r="V277" s="300" t="str">
        <f t="shared" si="343"/>
        <v/>
      </c>
      <c r="W277" s="299" t="str">
        <f t="shared" si="344"/>
        <v/>
      </c>
      <c r="X277" s="300" t="str">
        <f t="shared" si="345"/>
        <v/>
      </c>
      <c r="Y277" s="299" t="str">
        <f t="shared" si="346"/>
        <v/>
      </c>
      <c r="Z277" s="300" t="str">
        <f t="shared" si="347"/>
        <v/>
      </c>
      <c r="AA277" s="298" t="str">
        <f t="shared" si="348"/>
        <v/>
      </c>
      <c r="AB277" s="97" t="str">
        <f t="shared" si="349"/>
        <v/>
      </c>
      <c r="AC277" s="143" t="str">
        <f t="shared" si="350"/>
        <v/>
      </c>
      <c r="AD277" s="42" t="str">
        <f t="shared" si="351"/>
        <v/>
      </c>
      <c r="AE277" s="346"/>
      <c r="AF277" s="346"/>
      <c r="AG277" s="347"/>
      <c r="AH277" s="348" t="str">
        <f t="shared" si="352"/>
        <v/>
      </c>
      <c r="AI277" s="346"/>
      <c r="AJ277" s="346"/>
      <c r="AK277" s="347"/>
      <c r="AL277" s="349" t="str">
        <f t="shared" si="363"/>
        <v/>
      </c>
      <c r="AM277" s="348" t="str">
        <f t="shared" si="353"/>
        <v/>
      </c>
      <c r="AN277" s="350" t="str">
        <f t="shared" si="364"/>
        <v/>
      </c>
      <c r="AO277" s="346"/>
      <c r="AP277" s="346"/>
      <c r="AQ277" s="346" t="str">
        <f t="shared" si="354"/>
        <v/>
      </c>
      <c r="AR277" s="348" t="str">
        <f t="shared" si="355"/>
        <v/>
      </c>
      <c r="AS277" s="346"/>
      <c r="AT277" s="348" t="str">
        <f t="shared" si="356"/>
        <v/>
      </c>
      <c r="AU277" s="346"/>
      <c r="AV277" s="348" t="str">
        <f t="shared" si="357"/>
        <v/>
      </c>
      <c r="AW277" s="346"/>
      <c r="AX277" s="348" t="str">
        <f t="shared" si="358"/>
        <v/>
      </c>
      <c r="AY277" s="346"/>
      <c r="AZ277" s="348" t="str">
        <f t="shared" si="359"/>
        <v/>
      </c>
      <c r="BA277" s="351"/>
      <c r="BB277" s="348" t="str">
        <f t="shared" si="360"/>
        <v/>
      </c>
      <c r="BC277" s="350" t="str">
        <f t="shared" si="365"/>
        <v/>
      </c>
      <c r="BD277" s="350" t="str">
        <f t="shared" si="366"/>
        <v/>
      </c>
      <c r="BE277" s="360"/>
      <c r="BF277" s="361"/>
      <c r="BG277" s="362" t="str">
        <f t="shared" si="396"/>
        <v/>
      </c>
      <c r="BH277" s="354" t="str">
        <f t="shared" si="367"/>
        <v/>
      </c>
      <c r="BI277" s="350" t="str">
        <f t="shared" si="368"/>
        <v/>
      </c>
      <c r="BJ277" s="113" t="str">
        <f t="shared" si="369"/>
        <v/>
      </c>
      <c r="BK277" s="347" t="str">
        <f t="shared" si="395"/>
        <v/>
      </c>
      <c r="BR277" s="307"/>
      <c r="BS277" s="51" t="str">
        <f t="shared" si="370"/>
        <v/>
      </c>
      <c r="BT277" s="51" t="str">
        <f t="shared" si="371"/>
        <v/>
      </c>
      <c r="BU277" s="51" t="str">
        <f t="shared" si="372"/>
        <v/>
      </c>
      <c r="BV277" s="51" t="str">
        <f t="shared" si="373"/>
        <v/>
      </c>
      <c r="BW277" s="51" t="str">
        <f t="shared" si="374"/>
        <v/>
      </c>
      <c r="BX277" s="51" t="str">
        <f t="shared" si="375"/>
        <v/>
      </c>
      <c r="BY277" s="51" t="str">
        <f t="shared" si="376"/>
        <v/>
      </c>
      <c r="BZ277" s="51" t="str">
        <f t="shared" si="377"/>
        <v/>
      </c>
      <c r="CA277" s="51" t="str">
        <f t="shared" si="378"/>
        <v/>
      </c>
      <c r="CB277" s="51" t="str">
        <f t="shared" si="379"/>
        <v/>
      </c>
      <c r="CC277" s="51" t="str">
        <f t="shared" si="361"/>
        <v/>
      </c>
      <c r="CD277" s="51" t="str">
        <f t="shared" si="362"/>
        <v/>
      </c>
      <c r="CE277" s="51" t="str">
        <f t="shared" si="380"/>
        <v/>
      </c>
      <c r="CF277" s="51"/>
      <c r="CH277" s="53" t="str">
        <f t="shared" si="381"/>
        <v/>
      </c>
      <c r="CI277" s="53" t="str">
        <f t="shared" si="382"/>
        <v/>
      </c>
      <c r="CJ277" s="54" t="str">
        <f t="shared" si="383"/>
        <v/>
      </c>
      <c r="CK277" s="53" t="str">
        <f t="shared" si="384"/>
        <v/>
      </c>
      <c r="CL277" s="53" t="str">
        <f t="shared" si="385"/>
        <v/>
      </c>
      <c r="CM277" s="53" t="str">
        <f t="shared" si="386"/>
        <v/>
      </c>
      <c r="CN277" s="53" t="str">
        <f t="shared" si="387"/>
        <v/>
      </c>
      <c r="CO277" s="53" t="str">
        <f t="shared" si="388"/>
        <v/>
      </c>
      <c r="CP277" s="53" t="str">
        <f t="shared" si="389"/>
        <v/>
      </c>
      <c r="CQ277" s="53" t="str">
        <f t="shared" si="390"/>
        <v/>
      </c>
      <c r="CR277" s="53" t="str">
        <f t="shared" si="391"/>
        <v/>
      </c>
      <c r="CS277" s="53" t="str">
        <f t="shared" si="392"/>
        <v/>
      </c>
      <c r="CT277" s="53" t="str">
        <f t="shared" si="393"/>
        <v/>
      </c>
      <c r="CU277" s="53" t="str">
        <f t="shared" si="394"/>
        <v/>
      </c>
    </row>
    <row r="278" spans="1:99" hidden="1" x14ac:dyDescent="0.3">
      <c r="A278" s="40">
        <v>340</v>
      </c>
      <c r="B278" s="95"/>
      <c r="C278" s="142"/>
      <c r="D278" s="40"/>
      <c r="E278" s="40"/>
      <c r="F278" s="43"/>
      <c r="G278" s="40" t="s">
        <v>141</v>
      </c>
      <c r="H278" s="41"/>
      <c r="I278" s="41"/>
      <c r="J278" s="296" t="str">
        <f t="shared" si="331"/>
        <v/>
      </c>
      <c r="K278" s="297" t="str">
        <f t="shared" si="332"/>
        <v/>
      </c>
      <c r="L278" s="298" t="str">
        <f t="shared" si="333"/>
        <v/>
      </c>
      <c r="M278" s="297" t="str">
        <f t="shared" si="334"/>
        <v/>
      </c>
      <c r="N278" s="298" t="str">
        <f t="shared" si="335"/>
        <v/>
      </c>
      <c r="O278" s="297" t="str">
        <f t="shared" si="336"/>
        <v/>
      </c>
      <c r="P278" s="298" t="str">
        <f t="shared" si="337"/>
        <v/>
      </c>
      <c r="Q278" s="299" t="str">
        <f t="shared" si="338"/>
        <v/>
      </c>
      <c r="R278" s="300" t="str">
        <f t="shared" si="339"/>
        <v/>
      </c>
      <c r="S278" s="299" t="str">
        <f t="shared" si="340"/>
        <v/>
      </c>
      <c r="T278" s="298" t="str">
        <f t="shared" si="341"/>
        <v/>
      </c>
      <c r="U278" s="299" t="str">
        <f t="shared" si="342"/>
        <v/>
      </c>
      <c r="V278" s="300" t="str">
        <f t="shared" si="343"/>
        <v/>
      </c>
      <c r="W278" s="299" t="str">
        <f t="shared" si="344"/>
        <v/>
      </c>
      <c r="X278" s="300" t="str">
        <f t="shared" si="345"/>
        <v/>
      </c>
      <c r="Y278" s="299" t="str">
        <f t="shared" si="346"/>
        <v/>
      </c>
      <c r="Z278" s="300" t="str">
        <f t="shared" si="347"/>
        <v/>
      </c>
      <c r="AA278" s="298" t="str">
        <f t="shared" si="348"/>
        <v/>
      </c>
      <c r="AB278" s="97" t="str">
        <f t="shared" si="349"/>
        <v/>
      </c>
      <c r="AC278" s="143" t="str">
        <f t="shared" si="350"/>
        <v/>
      </c>
      <c r="AD278" s="42" t="str">
        <f t="shared" si="351"/>
        <v/>
      </c>
      <c r="AE278" s="346"/>
      <c r="AF278" s="346"/>
      <c r="AG278" s="347"/>
      <c r="AH278" s="348" t="str">
        <f t="shared" si="352"/>
        <v/>
      </c>
      <c r="AI278" s="346"/>
      <c r="AJ278" s="346"/>
      <c r="AK278" s="347"/>
      <c r="AL278" s="349" t="str">
        <f t="shared" si="363"/>
        <v/>
      </c>
      <c r="AM278" s="348" t="str">
        <f t="shared" si="353"/>
        <v/>
      </c>
      <c r="AN278" s="350" t="str">
        <f t="shared" si="364"/>
        <v/>
      </c>
      <c r="AO278" s="346"/>
      <c r="AP278" s="346"/>
      <c r="AQ278" s="346" t="str">
        <f t="shared" si="354"/>
        <v/>
      </c>
      <c r="AR278" s="348" t="str">
        <f t="shared" si="355"/>
        <v/>
      </c>
      <c r="AS278" s="346"/>
      <c r="AT278" s="348" t="str">
        <f t="shared" si="356"/>
        <v/>
      </c>
      <c r="AU278" s="346"/>
      <c r="AV278" s="348" t="str">
        <f t="shared" si="357"/>
        <v/>
      </c>
      <c r="AW278" s="346"/>
      <c r="AX278" s="348" t="str">
        <f t="shared" si="358"/>
        <v/>
      </c>
      <c r="AY278" s="346"/>
      <c r="AZ278" s="348" t="str">
        <f t="shared" si="359"/>
        <v/>
      </c>
      <c r="BA278" s="351"/>
      <c r="BB278" s="348" t="str">
        <f t="shared" si="360"/>
        <v/>
      </c>
      <c r="BC278" s="350" t="str">
        <f t="shared" si="365"/>
        <v/>
      </c>
      <c r="BD278" s="350" t="str">
        <f t="shared" si="366"/>
        <v/>
      </c>
      <c r="BE278" s="360"/>
      <c r="BF278" s="361"/>
      <c r="BG278" s="362" t="str">
        <f t="shared" si="396"/>
        <v/>
      </c>
      <c r="BH278" s="354" t="str">
        <f t="shared" si="367"/>
        <v/>
      </c>
      <c r="BI278" s="350" t="str">
        <f t="shared" si="368"/>
        <v/>
      </c>
      <c r="BJ278" s="113" t="str">
        <f t="shared" si="369"/>
        <v/>
      </c>
      <c r="BK278" s="347" t="str">
        <f t="shared" si="395"/>
        <v/>
      </c>
      <c r="BR278" s="307"/>
      <c r="BS278" s="51" t="str">
        <f t="shared" si="370"/>
        <v/>
      </c>
      <c r="BT278" s="51" t="str">
        <f t="shared" si="371"/>
        <v/>
      </c>
      <c r="BU278" s="51" t="str">
        <f t="shared" si="372"/>
        <v/>
      </c>
      <c r="BV278" s="51" t="str">
        <f t="shared" si="373"/>
        <v/>
      </c>
      <c r="BW278" s="51" t="str">
        <f t="shared" si="374"/>
        <v/>
      </c>
      <c r="BX278" s="51" t="str">
        <f t="shared" si="375"/>
        <v/>
      </c>
      <c r="BY278" s="51" t="str">
        <f t="shared" si="376"/>
        <v/>
      </c>
      <c r="BZ278" s="51" t="str">
        <f t="shared" si="377"/>
        <v/>
      </c>
      <c r="CA278" s="51" t="str">
        <f t="shared" si="378"/>
        <v/>
      </c>
      <c r="CB278" s="51" t="str">
        <f t="shared" si="379"/>
        <v/>
      </c>
      <c r="CC278" s="51" t="str">
        <f t="shared" si="361"/>
        <v/>
      </c>
      <c r="CD278" s="51" t="str">
        <f t="shared" si="362"/>
        <v/>
      </c>
      <c r="CE278" s="51" t="str">
        <f t="shared" si="380"/>
        <v/>
      </c>
      <c r="CF278" s="51"/>
      <c r="CH278" s="53" t="str">
        <f t="shared" si="381"/>
        <v/>
      </c>
      <c r="CI278" s="53" t="str">
        <f t="shared" si="382"/>
        <v/>
      </c>
      <c r="CJ278" s="54" t="str">
        <f t="shared" si="383"/>
        <v/>
      </c>
      <c r="CK278" s="53" t="str">
        <f t="shared" si="384"/>
        <v/>
      </c>
      <c r="CL278" s="53" t="str">
        <f t="shared" si="385"/>
        <v/>
      </c>
      <c r="CM278" s="53" t="str">
        <f t="shared" si="386"/>
        <v/>
      </c>
      <c r="CN278" s="53" t="str">
        <f t="shared" si="387"/>
        <v/>
      </c>
      <c r="CO278" s="53" t="str">
        <f t="shared" si="388"/>
        <v/>
      </c>
      <c r="CP278" s="53" t="str">
        <f t="shared" si="389"/>
        <v/>
      </c>
      <c r="CQ278" s="53" t="str">
        <f t="shared" si="390"/>
        <v/>
      </c>
      <c r="CR278" s="53" t="str">
        <f t="shared" si="391"/>
        <v/>
      </c>
      <c r="CS278" s="53" t="str">
        <f t="shared" si="392"/>
        <v/>
      </c>
      <c r="CT278" s="53" t="str">
        <f t="shared" si="393"/>
        <v/>
      </c>
      <c r="CU278" s="53" t="str">
        <f t="shared" si="394"/>
        <v/>
      </c>
    </row>
    <row r="279" spans="1:99" hidden="1" x14ac:dyDescent="0.3">
      <c r="A279" s="40">
        <v>341</v>
      </c>
      <c r="B279" s="95"/>
      <c r="C279" s="142"/>
      <c r="D279" s="40"/>
      <c r="E279" s="40"/>
      <c r="F279" s="43"/>
      <c r="G279" s="40" t="s">
        <v>141</v>
      </c>
      <c r="H279" s="41"/>
      <c r="I279" s="41"/>
      <c r="J279" s="296" t="str">
        <f t="shared" si="331"/>
        <v/>
      </c>
      <c r="K279" s="297" t="str">
        <f t="shared" si="332"/>
        <v/>
      </c>
      <c r="L279" s="298" t="str">
        <f t="shared" si="333"/>
        <v/>
      </c>
      <c r="M279" s="297" t="str">
        <f t="shared" si="334"/>
        <v/>
      </c>
      <c r="N279" s="298" t="str">
        <f t="shared" si="335"/>
        <v/>
      </c>
      <c r="O279" s="297" t="str">
        <f t="shared" si="336"/>
        <v/>
      </c>
      <c r="P279" s="298" t="str">
        <f t="shared" si="337"/>
        <v/>
      </c>
      <c r="Q279" s="299" t="str">
        <f t="shared" si="338"/>
        <v/>
      </c>
      <c r="R279" s="300" t="str">
        <f t="shared" si="339"/>
        <v/>
      </c>
      <c r="S279" s="299" t="str">
        <f t="shared" si="340"/>
        <v/>
      </c>
      <c r="T279" s="298" t="str">
        <f t="shared" si="341"/>
        <v/>
      </c>
      <c r="U279" s="299" t="str">
        <f t="shared" si="342"/>
        <v/>
      </c>
      <c r="V279" s="300" t="str">
        <f t="shared" si="343"/>
        <v/>
      </c>
      <c r="W279" s="299" t="str">
        <f t="shared" si="344"/>
        <v/>
      </c>
      <c r="X279" s="300" t="str">
        <f t="shared" si="345"/>
        <v/>
      </c>
      <c r="Y279" s="299" t="str">
        <f t="shared" si="346"/>
        <v/>
      </c>
      <c r="Z279" s="300" t="str">
        <f t="shared" si="347"/>
        <v/>
      </c>
      <c r="AA279" s="298" t="str">
        <f t="shared" si="348"/>
        <v/>
      </c>
      <c r="AB279" s="97" t="str">
        <f t="shared" si="349"/>
        <v/>
      </c>
      <c r="AC279" s="143" t="str">
        <f t="shared" si="350"/>
        <v/>
      </c>
      <c r="AD279" s="42" t="str">
        <f t="shared" si="351"/>
        <v/>
      </c>
      <c r="AE279" s="346"/>
      <c r="AF279" s="346"/>
      <c r="AG279" s="347"/>
      <c r="AH279" s="348" t="str">
        <f t="shared" si="352"/>
        <v/>
      </c>
      <c r="AI279" s="346"/>
      <c r="AJ279" s="346"/>
      <c r="AK279" s="347"/>
      <c r="AL279" s="349" t="str">
        <f t="shared" si="363"/>
        <v/>
      </c>
      <c r="AM279" s="348" t="str">
        <f t="shared" si="353"/>
        <v/>
      </c>
      <c r="AN279" s="350" t="str">
        <f t="shared" si="364"/>
        <v/>
      </c>
      <c r="AO279" s="346"/>
      <c r="AP279" s="346"/>
      <c r="AQ279" s="346" t="str">
        <f t="shared" si="354"/>
        <v/>
      </c>
      <c r="AR279" s="348" t="str">
        <f t="shared" si="355"/>
        <v/>
      </c>
      <c r="AS279" s="346"/>
      <c r="AT279" s="348" t="str">
        <f t="shared" si="356"/>
        <v/>
      </c>
      <c r="AU279" s="346"/>
      <c r="AV279" s="348" t="str">
        <f t="shared" si="357"/>
        <v/>
      </c>
      <c r="AW279" s="346"/>
      <c r="AX279" s="348" t="str">
        <f t="shared" si="358"/>
        <v/>
      </c>
      <c r="AY279" s="346"/>
      <c r="AZ279" s="348" t="str">
        <f t="shared" si="359"/>
        <v/>
      </c>
      <c r="BA279" s="351"/>
      <c r="BB279" s="348" t="str">
        <f t="shared" si="360"/>
        <v/>
      </c>
      <c r="BC279" s="350" t="str">
        <f t="shared" si="365"/>
        <v/>
      </c>
      <c r="BD279" s="350" t="str">
        <f t="shared" si="366"/>
        <v/>
      </c>
      <c r="BE279" s="360"/>
      <c r="BF279" s="361"/>
      <c r="BG279" s="362" t="str">
        <f t="shared" si="396"/>
        <v/>
      </c>
      <c r="BH279" s="354" t="str">
        <f t="shared" si="367"/>
        <v/>
      </c>
      <c r="BI279" s="350" t="str">
        <f t="shared" si="368"/>
        <v/>
      </c>
      <c r="BJ279" s="113" t="str">
        <f t="shared" si="369"/>
        <v/>
      </c>
      <c r="BK279" s="347" t="str">
        <f t="shared" si="395"/>
        <v/>
      </c>
      <c r="BR279" s="307"/>
      <c r="BS279" s="51" t="str">
        <f t="shared" si="370"/>
        <v/>
      </c>
      <c r="BT279" s="51" t="str">
        <f t="shared" si="371"/>
        <v/>
      </c>
      <c r="BU279" s="51" t="str">
        <f t="shared" si="372"/>
        <v/>
      </c>
      <c r="BV279" s="51" t="str">
        <f t="shared" si="373"/>
        <v/>
      </c>
      <c r="BW279" s="51" t="str">
        <f t="shared" si="374"/>
        <v/>
      </c>
      <c r="BX279" s="51" t="str">
        <f t="shared" si="375"/>
        <v/>
      </c>
      <c r="BY279" s="51" t="str">
        <f t="shared" si="376"/>
        <v/>
      </c>
      <c r="BZ279" s="51" t="str">
        <f t="shared" si="377"/>
        <v/>
      </c>
      <c r="CA279" s="51" t="str">
        <f t="shared" si="378"/>
        <v/>
      </c>
      <c r="CB279" s="51" t="str">
        <f t="shared" si="379"/>
        <v/>
      </c>
      <c r="CC279" s="51" t="str">
        <f t="shared" si="361"/>
        <v/>
      </c>
      <c r="CD279" s="51" t="str">
        <f t="shared" si="362"/>
        <v/>
      </c>
      <c r="CE279" s="51" t="str">
        <f t="shared" si="380"/>
        <v/>
      </c>
      <c r="CF279" s="51"/>
      <c r="CH279" s="53" t="str">
        <f t="shared" si="381"/>
        <v/>
      </c>
      <c r="CI279" s="53" t="str">
        <f t="shared" si="382"/>
        <v/>
      </c>
      <c r="CJ279" s="54" t="str">
        <f t="shared" si="383"/>
        <v/>
      </c>
      <c r="CK279" s="53" t="str">
        <f t="shared" si="384"/>
        <v/>
      </c>
      <c r="CL279" s="53" t="str">
        <f t="shared" si="385"/>
        <v/>
      </c>
      <c r="CM279" s="53" t="str">
        <f t="shared" si="386"/>
        <v/>
      </c>
      <c r="CN279" s="53" t="str">
        <f t="shared" si="387"/>
        <v/>
      </c>
      <c r="CO279" s="53" t="str">
        <f t="shared" si="388"/>
        <v/>
      </c>
      <c r="CP279" s="53" t="str">
        <f t="shared" si="389"/>
        <v/>
      </c>
      <c r="CQ279" s="53" t="str">
        <f t="shared" si="390"/>
        <v/>
      </c>
      <c r="CR279" s="53" t="str">
        <f t="shared" si="391"/>
        <v/>
      </c>
      <c r="CS279" s="53" t="str">
        <f t="shared" si="392"/>
        <v/>
      </c>
      <c r="CT279" s="53" t="str">
        <f t="shared" si="393"/>
        <v/>
      </c>
      <c r="CU279" s="53" t="str">
        <f t="shared" si="394"/>
        <v/>
      </c>
    </row>
    <row r="280" spans="1:99" hidden="1" x14ac:dyDescent="0.3">
      <c r="A280" s="40">
        <v>342</v>
      </c>
      <c r="B280" s="95"/>
      <c r="C280" s="142"/>
      <c r="D280" s="40"/>
      <c r="E280" s="40"/>
      <c r="F280" s="43"/>
      <c r="G280" s="40" t="s">
        <v>141</v>
      </c>
      <c r="H280" s="41"/>
      <c r="I280" s="41"/>
      <c r="J280" s="296" t="str">
        <f t="shared" si="331"/>
        <v/>
      </c>
      <c r="K280" s="297" t="str">
        <f t="shared" si="332"/>
        <v/>
      </c>
      <c r="L280" s="298" t="str">
        <f t="shared" si="333"/>
        <v/>
      </c>
      <c r="M280" s="297" t="str">
        <f t="shared" si="334"/>
        <v/>
      </c>
      <c r="N280" s="298" t="str">
        <f t="shared" si="335"/>
        <v/>
      </c>
      <c r="O280" s="297" t="str">
        <f t="shared" si="336"/>
        <v/>
      </c>
      <c r="P280" s="298" t="str">
        <f t="shared" si="337"/>
        <v/>
      </c>
      <c r="Q280" s="299" t="str">
        <f t="shared" si="338"/>
        <v/>
      </c>
      <c r="R280" s="300" t="str">
        <f t="shared" si="339"/>
        <v/>
      </c>
      <c r="S280" s="299" t="str">
        <f t="shared" si="340"/>
        <v/>
      </c>
      <c r="T280" s="298" t="str">
        <f t="shared" si="341"/>
        <v/>
      </c>
      <c r="U280" s="299" t="str">
        <f t="shared" si="342"/>
        <v/>
      </c>
      <c r="V280" s="300" t="str">
        <f t="shared" si="343"/>
        <v/>
      </c>
      <c r="W280" s="299" t="str">
        <f t="shared" si="344"/>
        <v/>
      </c>
      <c r="X280" s="300" t="str">
        <f t="shared" si="345"/>
        <v/>
      </c>
      <c r="Y280" s="299" t="str">
        <f t="shared" si="346"/>
        <v/>
      </c>
      <c r="Z280" s="300" t="str">
        <f t="shared" si="347"/>
        <v/>
      </c>
      <c r="AA280" s="298" t="str">
        <f t="shared" si="348"/>
        <v/>
      </c>
      <c r="AB280" s="97" t="str">
        <f t="shared" si="349"/>
        <v/>
      </c>
      <c r="AC280" s="143" t="str">
        <f t="shared" si="350"/>
        <v/>
      </c>
      <c r="AD280" s="42" t="str">
        <f t="shared" si="351"/>
        <v/>
      </c>
      <c r="AE280" s="346"/>
      <c r="AF280" s="346"/>
      <c r="AG280" s="347"/>
      <c r="AH280" s="348" t="str">
        <f t="shared" si="352"/>
        <v/>
      </c>
      <c r="AI280" s="346"/>
      <c r="AJ280" s="346"/>
      <c r="AK280" s="347"/>
      <c r="AL280" s="349" t="str">
        <f t="shared" si="363"/>
        <v/>
      </c>
      <c r="AM280" s="348" t="str">
        <f t="shared" si="353"/>
        <v/>
      </c>
      <c r="AN280" s="350" t="str">
        <f t="shared" si="364"/>
        <v/>
      </c>
      <c r="AO280" s="346"/>
      <c r="AP280" s="346"/>
      <c r="AQ280" s="346" t="str">
        <f t="shared" si="354"/>
        <v/>
      </c>
      <c r="AR280" s="348" t="str">
        <f t="shared" si="355"/>
        <v/>
      </c>
      <c r="AS280" s="346"/>
      <c r="AT280" s="348" t="str">
        <f t="shared" si="356"/>
        <v/>
      </c>
      <c r="AU280" s="346"/>
      <c r="AV280" s="348" t="str">
        <f t="shared" si="357"/>
        <v/>
      </c>
      <c r="AW280" s="346"/>
      <c r="AX280" s="348" t="str">
        <f t="shared" si="358"/>
        <v/>
      </c>
      <c r="AY280" s="346"/>
      <c r="AZ280" s="348" t="str">
        <f t="shared" si="359"/>
        <v/>
      </c>
      <c r="BA280" s="351"/>
      <c r="BB280" s="348" t="str">
        <f t="shared" si="360"/>
        <v/>
      </c>
      <c r="BC280" s="350" t="str">
        <f t="shared" si="365"/>
        <v/>
      </c>
      <c r="BD280" s="350" t="str">
        <f t="shared" si="366"/>
        <v/>
      </c>
      <c r="BE280" s="360"/>
      <c r="BF280" s="361"/>
      <c r="BG280" s="362" t="str">
        <f t="shared" si="396"/>
        <v/>
      </c>
      <c r="BH280" s="354" t="str">
        <f t="shared" si="367"/>
        <v/>
      </c>
      <c r="BI280" s="350" t="str">
        <f t="shared" si="368"/>
        <v/>
      </c>
      <c r="BJ280" s="113" t="str">
        <f t="shared" si="369"/>
        <v/>
      </c>
      <c r="BK280" s="347" t="str">
        <f t="shared" si="395"/>
        <v/>
      </c>
      <c r="BR280" s="307"/>
      <c r="BS280" s="51" t="str">
        <f t="shared" si="370"/>
        <v/>
      </c>
      <c r="BT280" s="51" t="str">
        <f t="shared" si="371"/>
        <v/>
      </c>
      <c r="BU280" s="51" t="str">
        <f t="shared" si="372"/>
        <v/>
      </c>
      <c r="BV280" s="51" t="str">
        <f t="shared" si="373"/>
        <v/>
      </c>
      <c r="BW280" s="51" t="str">
        <f t="shared" si="374"/>
        <v/>
      </c>
      <c r="BX280" s="51" t="str">
        <f t="shared" si="375"/>
        <v/>
      </c>
      <c r="BY280" s="51" t="str">
        <f t="shared" si="376"/>
        <v/>
      </c>
      <c r="BZ280" s="51" t="str">
        <f t="shared" si="377"/>
        <v/>
      </c>
      <c r="CA280" s="51" t="str">
        <f t="shared" si="378"/>
        <v/>
      </c>
      <c r="CB280" s="51" t="str">
        <f t="shared" si="379"/>
        <v/>
      </c>
      <c r="CC280" s="51" t="str">
        <f t="shared" si="361"/>
        <v/>
      </c>
      <c r="CD280" s="51" t="str">
        <f t="shared" si="362"/>
        <v/>
      </c>
      <c r="CE280" s="51" t="str">
        <f t="shared" si="380"/>
        <v/>
      </c>
      <c r="CF280" s="51"/>
      <c r="CH280" s="53" t="str">
        <f t="shared" si="381"/>
        <v/>
      </c>
      <c r="CI280" s="53" t="str">
        <f t="shared" si="382"/>
        <v/>
      </c>
      <c r="CJ280" s="54" t="str">
        <f t="shared" si="383"/>
        <v/>
      </c>
      <c r="CK280" s="53" t="str">
        <f t="shared" si="384"/>
        <v/>
      </c>
      <c r="CL280" s="53" t="str">
        <f t="shared" si="385"/>
        <v/>
      </c>
      <c r="CM280" s="53" t="str">
        <f t="shared" si="386"/>
        <v/>
      </c>
      <c r="CN280" s="53" t="str">
        <f t="shared" si="387"/>
        <v/>
      </c>
      <c r="CO280" s="53" t="str">
        <f t="shared" si="388"/>
        <v/>
      </c>
      <c r="CP280" s="53" t="str">
        <f t="shared" si="389"/>
        <v/>
      </c>
      <c r="CQ280" s="53" t="str">
        <f t="shared" si="390"/>
        <v/>
      </c>
      <c r="CR280" s="53" t="str">
        <f t="shared" si="391"/>
        <v/>
      </c>
      <c r="CS280" s="53" t="str">
        <f t="shared" si="392"/>
        <v/>
      </c>
      <c r="CT280" s="53" t="str">
        <f t="shared" si="393"/>
        <v/>
      </c>
      <c r="CU280" s="53" t="str">
        <f t="shared" si="394"/>
        <v/>
      </c>
    </row>
    <row r="281" spans="1:99" hidden="1" x14ac:dyDescent="0.3">
      <c r="A281" s="40">
        <v>343</v>
      </c>
      <c r="B281" s="95"/>
      <c r="C281" s="142"/>
      <c r="D281" s="40"/>
      <c r="E281" s="40"/>
      <c r="F281" s="43"/>
      <c r="G281" s="40" t="s">
        <v>141</v>
      </c>
      <c r="H281" s="41"/>
      <c r="I281" s="41"/>
      <c r="J281" s="296" t="str">
        <f t="shared" si="331"/>
        <v/>
      </c>
      <c r="K281" s="297" t="str">
        <f t="shared" si="332"/>
        <v/>
      </c>
      <c r="L281" s="298" t="str">
        <f t="shared" si="333"/>
        <v/>
      </c>
      <c r="M281" s="297" t="str">
        <f t="shared" si="334"/>
        <v/>
      </c>
      <c r="N281" s="298" t="str">
        <f t="shared" si="335"/>
        <v/>
      </c>
      <c r="O281" s="297" t="str">
        <f t="shared" si="336"/>
        <v/>
      </c>
      <c r="P281" s="298" t="str">
        <f t="shared" si="337"/>
        <v/>
      </c>
      <c r="Q281" s="299" t="str">
        <f t="shared" si="338"/>
        <v/>
      </c>
      <c r="R281" s="300" t="str">
        <f t="shared" si="339"/>
        <v/>
      </c>
      <c r="S281" s="299" t="str">
        <f t="shared" si="340"/>
        <v/>
      </c>
      <c r="T281" s="298" t="str">
        <f t="shared" si="341"/>
        <v/>
      </c>
      <c r="U281" s="299" t="str">
        <f t="shared" si="342"/>
        <v/>
      </c>
      <c r="V281" s="300" t="str">
        <f t="shared" si="343"/>
        <v/>
      </c>
      <c r="W281" s="299" t="str">
        <f t="shared" si="344"/>
        <v/>
      </c>
      <c r="X281" s="300" t="str">
        <f t="shared" si="345"/>
        <v/>
      </c>
      <c r="Y281" s="299" t="str">
        <f t="shared" si="346"/>
        <v/>
      </c>
      <c r="Z281" s="300" t="str">
        <f t="shared" si="347"/>
        <v/>
      </c>
      <c r="AA281" s="298" t="str">
        <f t="shared" si="348"/>
        <v/>
      </c>
      <c r="AB281" s="97" t="str">
        <f t="shared" si="349"/>
        <v/>
      </c>
      <c r="AC281" s="143" t="str">
        <f t="shared" si="350"/>
        <v/>
      </c>
      <c r="AD281" s="42" t="str">
        <f t="shared" si="351"/>
        <v/>
      </c>
      <c r="AE281" s="346"/>
      <c r="AF281" s="346"/>
      <c r="AG281" s="347"/>
      <c r="AH281" s="348" t="str">
        <f t="shared" si="352"/>
        <v/>
      </c>
      <c r="AI281" s="346"/>
      <c r="AJ281" s="346"/>
      <c r="AK281" s="347"/>
      <c r="AL281" s="349" t="str">
        <f t="shared" si="363"/>
        <v/>
      </c>
      <c r="AM281" s="348" t="str">
        <f t="shared" si="353"/>
        <v/>
      </c>
      <c r="AN281" s="350" t="str">
        <f t="shared" si="364"/>
        <v/>
      </c>
      <c r="AO281" s="346"/>
      <c r="AP281" s="346"/>
      <c r="AQ281" s="346" t="str">
        <f t="shared" si="354"/>
        <v/>
      </c>
      <c r="AR281" s="348" t="str">
        <f t="shared" si="355"/>
        <v/>
      </c>
      <c r="AS281" s="346"/>
      <c r="AT281" s="348" t="str">
        <f t="shared" si="356"/>
        <v/>
      </c>
      <c r="AU281" s="346"/>
      <c r="AV281" s="348" t="str">
        <f t="shared" si="357"/>
        <v/>
      </c>
      <c r="AW281" s="346"/>
      <c r="AX281" s="348" t="str">
        <f t="shared" si="358"/>
        <v/>
      </c>
      <c r="AY281" s="346"/>
      <c r="AZ281" s="348" t="str">
        <f t="shared" si="359"/>
        <v/>
      </c>
      <c r="BA281" s="351"/>
      <c r="BB281" s="348" t="str">
        <f t="shared" si="360"/>
        <v/>
      </c>
      <c r="BC281" s="350" t="str">
        <f t="shared" si="365"/>
        <v/>
      </c>
      <c r="BD281" s="350" t="str">
        <f t="shared" si="366"/>
        <v/>
      </c>
      <c r="BE281" s="360"/>
      <c r="BF281" s="361"/>
      <c r="BG281" s="362" t="str">
        <f t="shared" si="396"/>
        <v/>
      </c>
      <c r="BH281" s="354" t="str">
        <f t="shared" si="367"/>
        <v/>
      </c>
      <c r="BI281" s="350" t="str">
        <f t="shared" si="368"/>
        <v/>
      </c>
      <c r="BJ281" s="113" t="str">
        <f t="shared" si="369"/>
        <v/>
      </c>
      <c r="BK281" s="347" t="str">
        <f t="shared" si="395"/>
        <v/>
      </c>
      <c r="BR281" s="307"/>
      <c r="BS281" s="51" t="str">
        <f t="shared" si="370"/>
        <v/>
      </c>
      <c r="BT281" s="51" t="str">
        <f t="shared" si="371"/>
        <v/>
      </c>
      <c r="BU281" s="51" t="str">
        <f t="shared" si="372"/>
        <v/>
      </c>
      <c r="BV281" s="51" t="str">
        <f t="shared" si="373"/>
        <v/>
      </c>
      <c r="BW281" s="51" t="str">
        <f t="shared" si="374"/>
        <v/>
      </c>
      <c r="BX281" s="51" t="str">
        <f t="shared" si="375"/>
        <v/>
      </c>
      <c r="BY281" s="51" t="str">
        <f t="shared" si="376"/>
        <v/>
      </c>
      <c r="BZ281" s="51" t="str">
        <f t="shared" si="377"/>
        <v/>
      </c>
      <c r="CA281" s="51" t="str">
        <f t="shared" si="378"/>
        <v/>
      </c>
      <c r="CB281" s="51" t="str">
        <f t="shared" si="379"/>
        <v/>
      </c>
      <c r="CC281" s="51" t="str">
        <f t="shared" si="361"/>
        <v/>
      </c>
      <c r="CD281" s="51" t="str">
        <f t="shared" si="362"/>
        <v/>
      </c>
      <c r="CE281" s="51" t="str">
        <f t="shared" si="380"/>
        <v/>
      </c>
      <c r="CF281" s="51"/>
      <c r="CH281" s="53" t="str">
        <f t="shared" si="381"/>
        <v/>
      </c>
      <c r="CI281" s="53" t="str">
        <f t="shared" si="382"/>
        <v/>
      </c>
      <c r="CJ281" s="54" t="str">
        <f t="shared" si="383"/>
        <v/>
      </c>
      <c r="CK281" s="53" t="str">
        <f t="shared" si="384"/>
        <v/>
      </c>
      <c r="CL281" s="53" t="str">
        <f t="shared" si="385"/>
        <v/>
      </c>
      <c r="CM281" s="53" t="str">
        <f t="shared" si="386"/>
        <v/>
      </c>
      <c r="CN281" s="53" t="str">
        <f t="shared" si="387"/>
        <v/>
      </c>
      <c r="CO281" s="53" t="str">
        <f t="shared" si="388"/>
        <v/>
      </c>
      <c r="CP281" s="53" t="str">
        <f t="shared" si="389"/>
        <v/>
      </c>
      <c r="CQ281" s="53" t="str">
        <f t="shared" si="390"/>
        <v/>
      </c>
      <c r="CR281" s="53" t="str">
        <f t="shared" si="391"/>
        <v/>
      </c>
      <c r="CS281" s="53" t="str">
        <f t="shared" si="392"/>
        <v/>
      </c>
      <c r="CT281" s="53" t="str">
        <f t="shared" si="393"/>
        <v/>
      </c>
      <c r="CU281" s="53" t="str">
        <f t="shared" si="394"/>
        <v/>
      </c>
    </row>
    <row r="282" spans="1:99" hidden="1" x14ac:dyDescent="0.3">
      <c r="A282" s="40">
        <v>344</v>
      </c>
      <c r="B282" s="95"/>
      <c r="C282" s="142"/>
      <c r="D282" s="40"/>
      <c r="E282" s="40"/>
      <c r="F282" s="43"/>
      <c r="G282" s="40" t="s">
        <v>141</v>
      </c>
      <c r="H282" s="41"/>
      <c r="I282" s="41"/>
      <c r="J282" s="296" t="str">
        <f t="shared" si="331"/>
        <v/>
      </c>
      <c r="K282" s="297" t="str">
        <f t="shared" si="332"/>
        <v/>
      </c>
      <c r="L282" s="298" t="str">
        <f t="shared" si="333"/>
        <v/>
      </c>
      <c r="M282" s="297" t="str">
        <f t="shared" si="334"/>
        <v/>
      </c>
      <c r="N282" s="298" t="str">
        <f t="shared" si="335"/>
        <v/>
      </c>
      <c r="O282" s="297" t="str">
        <f t="shared" si="336"/>
        <v/>
      </c>
      <c r="P282" s="298" t="str">
        <f t="shared" si="337"/>
        <v/>
      </c>
      <c r="Q282" s="299" t="str">
        <f t="shared" si="338"/>
        <v/>
      </c>
      <c r="R282" s="300" t="str">
        <f t="shared" si="339"/>
        <v/>
      </c>
      <c r="S282" s="299" t="str">
        <f t="shared" si="340"/>
        <v/>
      </c>
      <c r="T282" s="298" t="str">
        <f t="shared" si="341"/>
        <v/>
      </c>
      <c r="U282" s="299" t="str">
        <f t="shared" si="342"/>
        <v/>
      </c>
      <c r="V282" s="300" t="str">
        <f t="shared" si="343"/>
        <v/>
      </c>
      <c r="W282" s="299" t="str">
        <f t="shared" si="344"/>
        <v/>
      </c>
      <c r="X282" s="300" t="str">
        <f t="shared" si="345"/>
        <v/>
      </c>
      <c r="Y282" s="299" t="str">
        <f t="shared" si="346"/>
        <v/>
      </c>
      <c r="Z282" s="300" t="str">
        <f t="shared" si="347"/>
        <v/>
      </c>
      <c r="AA282" s="298" t="str">
        <f t="shared" si="348"/>
        <v/>
      </c>
      <c r="AB282" s="97" t="str">
        <f t="shared" si="349"/>
        <v/>
      </c>
      <c r="AC282" s="143" t="str">
        <f t="shared" si="350"/>
        <v/>
      </c>
      <c r="AD282" s="42" t="str">
        <f t="shared" si="351"/>
        <v/>
      </c>
      <c r="AE282" s="346"/>
      <c r="AF282" s="346"/>
      <c r="AG282" s="347"/>
      <c r="AH282" s="348" t="str">
        <f t="shared" si="352"/>
        <v/>
      </c>
      <c r="AI282" s="346"/>
      <c r="AJ282" s="346"/>
      <c r="AK282" s="347"/>
      <c r="AL282" s="349" t="str">
        <f t="shared" si="363"/>
        <v/>
      </c>
      <c r="AM282" s="348" t="str">
        <f t="shared" si="353"/>
        <v/>
      </c>
      <c r="AN282" s="350" t="str">
        <f t="shared" si="364"/>
        <v/>
      </c>
      <c r="AO282" s="346"/>
      <c r="AP282" s="346"/>
      <c r="AQ282" s="346" t="str">
        <f t="shared" si="354"/>
        <v/>
      </c>
      <c r="AR282" s="348" t="str">
        <f t="shared" si="355"/>
        <v/>
      </c>
      <c r="AS282" s="346"/>
      <c r="AT282" s="348" t="str">
        <f t="shared" si="356"/>
        <v/>
      </c>
      <c r="AU282" s="346"/>
      <c r="AV282" s="348" t="str">
        <f t="shared" si="357"/>
        <v/>
      </c>
      <c r="AW282" s="346"/>
      <c r="AX282" s="348" t="str">
        <f t="shared" si="358"/>
        <v/>
      </c>
      <c r="AY282" s="346"/>
      <c r="AZ282" s="348" t="str">
        <f t="shared" si="359"/>
        <v/>
      </c>
      <c r="BA282" s="351"/>
      <c r="BB282" s="348" t="str">
        <f t="shared" si="360"/>
        <v/>
      </c>
      <c r="BC282" s="350" t="str">
        <f t="shared" si="365"/>
        <v/>
      </c>
      <c r="BD282" s="350" t="str">
        <f t="shared" si="366"/>
        <v/>
      </c>
      <c r="BE282" s="360"/>
      <c r="BF282" s="361"/>
      <c r="BG282" s="362" t="str">
        <f t="shared" si="396"/>
        <v/>
      </c>
      <c r="BH282" s="354" t="str">
        <f t="shared" si="367"/>
        <v/>
      </c>
      <c r="BI282" s="350" t="str">
        <f t="shared" si="368"/>
        <v/>
      </c>
      <c r="BJ282" s="113" t="str">
        <f t="shared" si="369"/>
        <v/>
      </c>
      <c r="BK282" s="347" t="str">
        <f t="shared" si="395"/>
        <v/>
      </c>
      <c r="BR282" s="307"/>
      <c r="BS282" s="51" t="str">
        <f t="shared" si="370"/>
        <v/>
      </c>
      <c r="BT282" s="51" t="str">
        <f t="shared" si="371"/>
        <v/>
      </c>
      <c r="BU282" s="51" t="str">
        <f t="shared" si="372"/>
        <v/>
      </c>
      <c r="BV282" s="51" t="str">
        <f t="shared" si="373"/>
        <v/>
      </c>
      <c r="BW282" s="51" t="str">
        <f t="shared" si="374"/>
        <v/>
      </c>
      <c r="BX282" s="51" t="str">
        <f t="shared" si="375"/>
        <v/>
      </c>
      <c r="BY282" s="51" t="str">
        <f t="shared" si="376"/>
        <v/>
      </c>
      <c r="BZ282" s="51" t="str">
        <f t="shared" si="377"/>
        <v/>
      </c>
      <c r="CA282" s="51" t="str">
        <f t="shared" si="378"/>
        <v/>
      </c>
      <c r="CB282" s="51" t="str">
        <f t="shared" si="379"/>
        <v/>
      </c>
      <c r="CC282" s="51" t="str">
        <f t="shared" si="361"/>
        <v/>
      </c>
      <c r="CD282" s="51" t="str">
        <f t="shared" si="362"/>
        <v/>
      </c>
      <c r="CE282" s="51" t="str">
        <f t="shared" si="380"/>
        <v/>
      </c>
      <c r="CF282" s="51"/>
      <c r="CH282" s="53" t="str">
        <f t="shared" si="381"/>
        <v/>
      </c>
      <c r="CI282" s="53" t="str">
        <f t="shared" si="382"/>
        <v/>
      </c>
      <c r="CJ282" s="54" t="str">
        <f t="shared" si="383"/>
        <v/>
      </c>
      <c r="CK282" s="53" t="str">
        <f t="shared" si="384"/>
        <v/>
      </c>
      <c r="CL282" s="53" t="str">
        <f t="shared" si="385"/>
        <v/>
      </c>
      <c r="CM282" s="53" t="str">
        <f t="shared" si="386"/>
        <v/>
      </c>
      <c r="CN282" s="53" t="str">
        <f t="shared" si="387"/>
        <v/>
      </c>
      <c r="CO282" s="53" t="str">
        <f t="shared" si="388"/>
        <v/>
      </c>
      <c r="CP282" s="53" t="str">
        <f t="shared" si="389"/>
        <v/>
      </c>
      <c r="CQ282" s="53" t="str">
        <f t="shared" si="390"/>
        <v/>
      </c>
      <c r="CR282" s="53" t="str">
        <f t="shared" si="391"/>
        <v/>
      </c>
      <c r="CS282" s="53" t="str">
        <f t="shared" si="392"/>
        <v/>
      </c>
      <c r="CT282" s="53" t="str">
        <f t="shared" si="393"/>
        <v/>
      </c>
      <c r="CU282" s="53" t="str">
        <f t="shared" si="394"/>
        <v/>
      </c>
    </row>
    <row r="283" spans="1:99" hidden="1" x14ac:dyDescent="0.3">
      <c r="A283" s="40">
        <v>345</v>
      </c>
      <c r="B283" s="95"/>
      <c r="C283" s="142"/>
      <c r="D283" s="40"/>
      <c r="E283" s="40"/>
      <c r="F283" s="43"/>
      <c r="G283" s="40" t="s">
        <v>141</v>
      </c>
      <c r="H283" s="41"/>
      <c r="I283" s="41"/>
      <c r="J283" s="296" t="str">
        <f t="shared" si="331"/>
        <v/>
      </c>
      <c r="K283" s="297" t="str">
        <f t="shared" si="332"/>
        <v/>
      </c>
      <c r="L283" s="298" t="str">
        <f t="shared" si="333"/>
        <v/>
      </c>
      <c r="M283" s="297" t="str">
        <f t="shared" si="334"/>
        <v/>
      </c>
      <c r="N283" s="298" t="str">
        <f t="shared" si="335"/>
        <v/>
      </c>
      <c r="O283" s="297" t="str">
        <f t="shared" si="336"/>
        <v/>
      </c>
      <c r="P283" s="298" t="str">
        <f t="shared" si="337"/>
        <v/>
      </c>
      <c r="Q283" s="299" t="str">
        <f t="shared" si="338"/>
        <v/>
      </c>
      <c r="R283" s="300" t="str">
        <f t="shared" si="339"/>
        <v/>
      </c>
      <c r="S283" s="299" t="str">
        <f t="shared" si="340"/>
        <v/>
      </c>
      <c r="T283" s="298" t="str">
        <f t="shared" si="341"/>
        <v/>
      </c>
      <c r="U283" s="299" t="str">
        <f t="shared" si="342"/>
        <v/>
      </c>
      <c r="V283" s="300" t="str">
        <f t="shared" si="343"/>
        <v/>
      </c>
      <c r="W283" s="299" t="str">
        <f t="shared" si="344"/>
        <v/>
      </c>
      <c r="X283" s="300" t="str">
        <f t="shared" si="345"/>
        <v/>
      </c>
      <c r="Y283" s="299" t="str">
        <f t="shared" si="346"/>
        <v/>
      </c>
      <c r="Z283" s="300" t="str">
        <f t="shared" si="347"/>
        <v/>
      </c>
      <c r="AA283" s="298" t="str">
        <f t="shared" si="348"/>
        <v/>
      </c>
      <c r="AB283" s="97" t="str">
        <f t="shared" si="349"/>
        <v/>
      </c>
      <c r="AC283" s="143" t="str">
        <f t="shared" si="350"/>
        <v/>
      </c>
      <c r="AD283" s="42" t="str">
        <f t="shared" si="351"/>
        <v/>
      </c>
      <c r="AE283" s="346"/>
      <c r="AF283" s="346"/>
      <c r="AG283" s="347"/>
      <c r="AH283" s="348" t="str">
        <f t="shared" si="352"/>
        <v/>
      </c>
      <c r="AI283" s="346"/>
      <c r="AJ283" s="346"/>
      <c r="AK283" s="347"/>
      <c r="AL283" s="349" t="str">
        <f t="shared" si="363"/>
        <v/>
      </c>
      <c r="AM283" s="348" t="str">
        <f t="shared" si="353"/>
        <v/>
      </c>
      <c r="AN283" s="350" t="str">
        <f t="shared" si="364"/>
        <v/>
      </c>
      <c r="AO283" s="346"/>
      <c r="AP283" s="346"/>
      <c r="AQ283" s="346" t="str">
        <f t="shared" si="354"/>
        <v/>
      </c>
      <c r="AR283" s="348" t="str">
        <f t="shared" si="355"/>
        <v/>
      </c>
      <c r="AS283" s="346"/>
      <c r="AT283" s="348" t="str">
        <f t="shared" si="356"/>
        <v/>
      </c>
      <c r="AU283" s="346"/>
      <c r="AV283" s="348" t="str">
        <f t="shared" si="357"/>
        <v/>
      </c>
      <c r="AW283" s="346"/>
      <c r="AX283" s="348" t="str">
        <f t="shared" si="358"/>
        <v/>
      </c>
      <c r="AY283" s="346"/>
      <c r="AZ283" s="348" t="str">
        <f t="shared" si="359"/>
        <v/>
      </c>
      <c r="BA283" s="351"/>
      <c r="BB283" s="348" t="str">
        <f t="shared" si="360"/>
        <v/>
      </c>
      <c r="BC283" s="350" t="str">
        <f t="shared" si="365"/>
        <v/>
      </c>
      <c r="BD283" s="350" t="str">
        <f t="shared" si="366"/>
        <v/>
      </c>
      <c r="BE283" s="360"/>
      <c r="BF283" s="361"/>
      <c r="BG283" s="362" t="str">
        <f t="shared" si="396"/>
        <v/>
      </c>
      <c r="BH283" s="354" t="str">
        <f t="shared" si="367"/>
        <v/>
      </c>
      <c r="BI283" s="350" t="str">
        <f t="shared" si="368"/>
        <v/>
      </c>
      <c r="BJ283" s="113" t="str">
        <f t="shared" si="369"/>
        <v/>
      </c>
      <c r="BK283" s="347" t="str">
        <f t="shared" si="395"/>
        <v/>
      </c>
      <c r="BR283" s="307"/>
      <c r="BS283" s="51" t="str">
        <f t="shared" si="370"/>
        <v/>
      </c>
      <c r="BT283" s="51" t="str">
        <f t="shared" si="371"/>
        <v/>
      </c>
      <c r="BU283" s="51" t="str">
        <f t="shared" si="372"/>
        <v/>
      </c>
      <c r="BV283" s="51" t="str">
        <f t="shared" si="373"/>
        <v/>
      </c>
      <c r="BW283" s="51" t="str">
        <f t="shared" si="374"/>
        <v/>
      </c>
      <c r="BX283" s="51" t="str">
        <f t="shared" si="375"/>
        <v/>
      </c>
      <c r="BY283" s="51" t="str">
        <f t="shared" si="376"/>
        <v/>
      </c>
      <c r="BZ283" s="51" t="str">
        <f t="shared" si="377"/>
        <v/>
      </c>
      <c r="CA283" s="51" t="str">
        <f t="shared" si="378"/>
        <v/>
      </c>
      <c r="CB283" s="51" t="str">
        <f t="shared" si="379"/>
        <v/>
      </c>
      <c r="CC283" s="51" t="str">
        <f t="shared" si="361"/>
        <v/>
      </c>
      <c r="CD283" s="51" t="str">
        <f t="shared" si="362"/>
        <v/>
      </c>
      <c r="CE283" s="51" t="str">
        <f t="shared" si="380"/>
        <v/>
      </c>
      <c r="CF283" s="51"/>
      <c r="CH283" s="53" t="str">
        <f t="shared" si="381"/>
        <v/>
      </c>
      <c r="CI283" s="53" t="str">
        <f t="shared" si="382"/>
        <v/>
      </c>
      <c r="CJ283" s="54" t="str">
        <f t="shared" si="383"/>
        <v/>
      </c>
      <c r="CK283" s="53" t="str">
        <f t="shared" si="384"/>
        <v/>
      </c>
      <c r="CL283" s="53" t="str">
        <f t="shared" si="385"/>
        <v/>
      </c>
      <c r="CM283" s="53" t="str">
        <f t="shared" si="386"/>
        <v/>
      </c>
      <c r="CN283" s="53" t="str">
        <f t="shared" si="387"/>
        <v/>
      </c>
      <c r="CO283" s="53" t="str">
        <f t="shared" si="388"/>
        <v/>
      </c>
      <c r="CP283" s="53" t="str">
        <f t="shared" si="389"/>
        <v/>
      </c>
      <c r="CQ283" s="53" t="str">
        <f t="shared" si="390"/>
        <v/>
      </c>
      <c r="CR283" s="53" t="str">
        <f t="shared" si="391"/>
        <v/>
      </c>
      <c r="CS283" s="53" t="str">
        <f t="shared" si="392"/>
        <v/>
      </c>
      <c r="CT283" s="53" t="str">
        <f t="shared" si="393"/>
        <v/>
      </c>
      <c r="CU283" s="53" t="str">
        <f t="shared" si="394"/>
        <v/>
      </c>
    </row>
    <row r="284" spans="1:99" hidden="1" x14ac:dyDescent="0.3">
      <c r="A284" s="40">
        <v>346</v>
      </c>
      <c r="B284" s="95"/>
      <c r="C284" s="142"/>
      <c r="D284" s="40"/>
      <c r="E284" s="40"/>
      <c r="F284" s="43"/>
      <c r="G284" s="40" t="s">
        <v>141</v>
      </c>
      <c r="H284" s="41"/>
      <c r="I284" s="41"/>
      <c r="J284" s="296" t="str">
        <f t="shared" si="331"/>
        <v/>
      </c>
      <c r="K284" s="297" t="str">
        <f t="shared" si="332"/>
        <v/>
      </c>
      <c r="L284" s="298" t="str">
        <f t="shared" si="333"/>
        <v/>
      </c>
      <c r="M284" s="297" t="str">
        <f t="shared" si="334"/>
        <v/>
      </c>
      <c r="N284" s="298" t="str">
        <f t="shared" si="335"/>
        <v/>
      </c>
      <c r="O284" s="297" t="str">
        <f t="shared" si="336"/>
        <v/>
      </c>
      <c r="P284" s="298" t="str">
        <f t="shared" si="337"/>
        <v/>
      </c>
      <c r="Q284" s="299" t="str">
        <f t="shared" si="338"/>
        <v/>
      </c>
      <c r="R284" s="300" t="str">
        <f t="shared" si="339"/>
        <v/>
      </c>
      <c r="S284" s="299" t="str">
        <f t="shared" si="340"/>
        <v/>
      </c>
      <c r="T284" s="298" t="str">
        <f t="shared" si="341"/>
        <v/>
      </c>
      <c r="U284" s="299" t="str">
        <f t="shared" si="342"/>
        <v/>
      </c>
      <c r="V284" s="300" t="str">
        <f t="shared" si="343"/>
        <v/>
      </c>
      <c r="W284" s="299" t="str">
        <f t="shared" si="344"/>
        <v/>
      </c>
      <c r="X284" s="300" t="str">
        <f t="shared" si="345"/>
        <v/>
      </c>
      <c r="Y284" s="299" t="str">
        <f t="shared" si="346"/>
        <v/>
      </c>
      <c r="Z284" s="300" t="str">
        <f t="shared" si="347"/>
        <v/>
      </c>
      <c r="AA284" s="298" t="str">
        <f t="shared" si="348"/>
        <v/>
      </c>
      <c r="AB284" s="97" t="str">
        <f t="shared" si="349"/>
        <v/>
      </c>
      <c r="AC284" s="143" t="str">
        <f t="shared" si="350"/>
        <v/>
      </c>
      <c r="AD284" s="42" t="str">
        <f t="shared" si="351"/>
        <v/>
      </c>
      <c r="AE284" s="346"/>
      <c r="AF284" s="346"/>
      <c r="AG284" s="347"/>
      <c r="AH284" s="348" t="str">
        <f t="shared" si="352"/>
        <v/>
      </c>
      <c r="AI284" s="346"/>
      <c r="AJ284" s="346"/>
      <c r="AK284" s="347"/>
      <c r="AL284" s="349" t="str">
        <f t="shared" si="363"/>
        <v/>
      </c>
      <c r="AM284" s="348" t="str">
        <f t="shared" si="353"/>
        <v/>
      </c>
      <c r="AN284" s="350" t="str">
        <f t="shared" si="364"/>
        <v/>
      </c>
      <c r="AO284" s="346"/>
      <c r="AP284" s="346"/>
      <c r="AQ284" s="346" t="str">
        <f t="shared" si="354"/>
        <v/>
      </c>
      <c r="AR284" s="348" t="str">
        <f t="shared" si="355"/>
        <v/>
      </c>
      <c r="AS284" s="346"/>
      <c r="AT284" s="348" t="str">
        <f t="shared" si="356"/>
        <v/>
      </c>
      <c r="AU284" s="346"/>
      <c r="AV284" s="348" t="str">
        <f t="shared" si="357"/>
        <v/>
      </c>
      <c r="AW284" s="346"/>
      <c r="AX284" s="348" t="str">
        <f t="shared" si="358"/>
        <v/>
      </c>
      <c r="AY284" s="346"/>
      <c r="AZ284" s="348" t="str">
        <f t="shared" si="359"/>
        <v/>
      </c>
      <c r="BA284" s="351"/>
      <c r="BB284" s="348" t="str">
        <f t="shared" si="360"/>
        <v/>
      </c>
      <c r="BC284" s="350" t="str">
        <f t="shared" si="365"/>
        <v/>
      </c>
      <c r="BD284" s="350" t="str">
        <f t="shared" si="366"/>
        <v/>
      </c>
      <c r="BE284" s="360"/>
      <c r="BF284" s="361"/>
      <c r="BG284" s="362" t="str">
        <f t="shared" si="396"/>
        <v/>
      </c>
      <c r="BH284" s="354" t="str">
        <f t="shared" si="367"/>
        <v/>
      </c>
      <c r="BI284" s="350" t="str">
        <f t="shared" si="368"/>
        <v/>
      </c>
      <c r="BJ284" s="113" t="str">
        <f t="shared" si="369"/>
        <v/>
      </c>
      <c r="BK284" s="347" t="str">
        <f t="shared" si="395"/>
        <v/>
      </c>
      <c r="BR284" s="307"/>
      <c r="BS284" s="51" t="str">
        <f t="shared" si="370"/>
        <v/>
      </c>
      <c r="BT284" s="51" t="str">
        <f t="shared" si="371"/>
        <v/>
      </c>
      <c r="BU284" s="51" t="str">
        <f t="shared" si="372"/>
        <v/>
      </c>
      <c r="BV284" s="51" t="str">
        <f t="shared" si="373"/>
        <v/>
      </c>
      <c r="BW284" s="51" t="str">
        <f t="shared" si="374"/>
        <v/>
      </c>
      <c r="BX284" s="51" t="str">
        <f t="shared" si="375"/>
        <v/>
      </c>
      <c r="BY284" s="51" t="str">
        <f t="shared" si="376"/>
        <v/>
      </c>
      <c r="BZ284" s="51" t="str">
        <f t="shared" si="377"/>
        <v/>
      </c>
      <c r="CA284" s="51" t="str">
        <f t="shared" si="378"/>
        <v/>
      </c>
      <c r="CB284" s="51" t="str">
        <f t="shared" si="379"/>
        <v/>
      </c>
      <c r="CC284" s="51" t="str">
        <f t="shared" si="361"/>
        <v/>
      </c>
      <c r="CD284" s="51" t="str">
        <f t="shared" si="362"/>
        <v/>
      </c>
      <c r="CE284" s="51" t="str">
        <f t="shared" si="380"/>
        <v/>
      </c>
      <c r="CF284" s="51"/>
      <c r="CH284" s="53" t="str">
        <f t="shared" si="381"/>
        <v/>
      </c>
      <c r="CI284" s="53" t="str">
        <f t="shared" si="382"/>
        <v/>
      </c>
      <c r="CJ284" s="54" t="str">
        <f t="shared" si="383"/>
        <v/>
      </c>
      <c r="CK284" s="53" t="str">
        <f t="shared" si="384"/>
        <v/>
      </c>
      <c r="CL284" s="53" t="str">
        <f t="shared" si="385"/>
        <v/>
      </c>
      <c r="CM284" s="53" t="str">
        <f t="shared" si="386"/>
        <v/>
      </c>
      <c r="CN284" s="53" t="str">
        <f t="shared" si="387"/>
        <v/>
      </c>
      <c r="CO284" s="53" t="str">
        <f t="shared" si="388"/>
        <v/>
      </c>
      <c r="CP284" s="53" t="str">
        <f t="shared" si="389"/>
        <v/>
      </c>
      <c r="CQ284" s="53" t="str">
        <f t="shared" si="390"/>
        <v/>
      </c>
      <c r="CR284" s="53" t="str">
        <f t="shared" si="391"/>
        <v/>
      </c>
      <c r="CS284" s="53" t="str">
        <f t="shared" si="392"/>
        <v/>
      </c>
      <c r="CT284" s="53" t="str">
        <f t="shared" si="393"/>
        <v/>
      </c>
      <c r="CU284" s="53" t="str">
        <f t="shared" si="394"/>
        <v/>
      </c>
    </row>
    <row r="285" spans="1:99" hidden="1" x14ac:dyDescent="0.3">
      <c r="A285" s="40">
        <v>347</v>
      </c>
      <c r="B285" s="95"/>
      <c r="C285" s="142"/>
      <c r="D285" s="40"/>
      <c r="E285" s="40"/>
      <c r="F285" s="43"/>
      <c r="G285" s="40" t="s">
        <v>141</v>
      </c>
      <c r="H285" s="41"/>
      <c r="I285" s="41"/>
      <c r="J285" s="296" t="str">
        <f t="shared" si="331"/>
        <v/>
      </c>
      <c r="K285" s="297" t="str">
        <f t="shared" si="332"/>
        <v/>
      </c>
      <c r="L285" s="298" t="str">
        <f t="shared" si="333"/>
        <v/>
      </c>
      <c r="M285" s="297" t="str">
        <f t="shared" si="334"/>
        <v/>
      </c>
      <c r="N285" s="298" t="str">
        <f t="shared" si="335"/>
        <v/>
      </c>
      <c r="O285" s="297" t="str">
        <f t="shared" si="336"/>
        <v/>
      </c>
      <c r="P285" s="298" t="str">
        <f t="shared" si="337"/>
        <v/>
      </c>
      <c r="Q285" s="299" t="str">
        <f t="shared" si="338"/>
        <v/>
      </c>
      <c r="R285" s="300" t="str">
        <f t="shared" si="339"/>
        <v/>
      </c>
      <c r="S285" s="299" t="str">
        <f t="shared" si="340"/>
        <v/>
      </c>
      <c r="T285" s="298" t="str">
        <f t="shared" si="341"/>
        <v/>
      </c>
      <c r="U285" s="299" t="str">
        <f t="shared" si="342"/>
        <v/>
      </c>
      <c r="V285" s="300" t="str">
        <f t="shared" si="343"/>
        <v/>
      </c>
      <c r="W285" s="299" t="str">
        <f t="shared" si="344"/>
        <v/>
      </c>
      <c r="X285" s="300" t="str">
        <f t="shared" si="345"/>
        <v/>
      </c>
      <c r="Y285" s="299" t="str">
        <f t="shared" si="346"/>
        <v/>
      </c>
      <c r="Z285" s="300" t="str">
        <f t="shared" si="347"/>
        <v/>
      </c>
      <c r="AA285" s="298" t="str">
        <f t="shared" si="348"/>
        <v/>
      </c>
      <c r="AB285" s="97" t="str">
        <f t="shared" si="349"/>
        <v/>
      </c>
      <c r="AC285" s="143" t="str">
        <f t="shared" si="350"/>
        <v/>
      </c>
      <c r="AD285" s="42" t="str">
        <f t="shared" si="351"/>
        <v/>
      </c>
      <c r="AE285" s="346"/>
      <c r="AF285" s="346"/>
      <c r="AG285" s="347"/>
      <c r="AH285" s="348" t="str">
        <f t="shared" si="352"/>
        <v/>
      </c>
      <c r="AI285" s="346"/>
      <c r="AJ285" s="346"/>
      <c r="AK285" s="347"/>
      <c r="AL285" s="349" t="str">
        <f t="shared" si="363"/>
        <v/>
      </c>
      <c r="AM285" s="348" t="str">
        <f t="shared" si="353"/>
        <v/>
      </c>
      <c r="AN285" s="350" t="str">
        <f t="shared" si="364"/>
        <v/>
      </c>
      <c r="AO285" s="346"/>
      <c r="AP285" s="346"/>
      <c r="AQ285" s="346" t="str">
        <f t="shared" si="354"/>
        <v/>
      </c>
      <c r="AR285" s="348" t="str">
        <f t="shared" si="355"/>
        <v/>
      </c>
      <c r="AS285" s="346"/>
      <c r="AT285" s="348" t="str">
        <f t="shared" si="356"/>
        <v/>
      </c>
      <c r="AU285" s="346"/>
      <c r="AV285" s="348" t="str">
        <f t="shared" si="357"/>
        <v/>
      </c>
      <c r="AW285" s="346"/>
      <c r="AX285" s="348" t="str">
        <f t="shared" si="358"/>
        <v/>
      </c>
      <c r="AY285" s="346"/>
      <c r="AZ285" s="348" t="str">
        <f t="shared" si="359"/>
        <v/>
      </c>
      <c r="BA285" s="351"/>
      <c r="BB285" s="348" t="str">
        <f t="shared" si="360"/>
        <v/>
      </c>
      <c r="BC285" s="350" t="str">
        <f t="shared" si="365"/>
        <v/>
      </c>
      <c r="BD285" s="350" t="str">
        <f t="shared" si="366"/>
        <v/>
      </c>
      <c r="BE285" s="360"/>
      <c r="BF285" s="361"/>
      <c r="BG285" s="362" t="str">
        <f t="shared" si="396"/>
        <v/>
      </c>
      <c r="BH285" s="354" t="str">
        <f t="shared" si="367"/>
        <v/>
      </c>
      <c r="BI285" s="350" t="str">
        <f t="shared" si="368"/>
        <v/>
      </c>
      <c r="BJ285" s="113" t="str">
        <f t="shared" si="369"/>
        <v/>
      </c>
      <c r="BK285" s="347" t="str">
        <f t="shared" si="395"/>
        <v/>
      </c>
      <c r="BR285" s="307"/>
      <c r="BS285" s="51" t="str">
        <f t="shared" si="370"/>
        <v/>
      </c>
      <c r="BT285" s="51" t="str">
        <f t="shared" si="371"/>
        <v/>
      </c>
      <c r="BU285" s="51" t="str">
        <f t="shared" si="372"/>
        <v/>
      </c>
      <c r="BV285" s="51" t="str">
        <f t="shared" si="373"/>
        <v/>
      </c>
      <c r="BW285" s="51" t="str">
        <f t="shared" si="374"/>
        <v/>
      </c>
      <c r="BX285" s="51" t="str">
        <f t="shared" si="375"/>
        <v/>
      </c>
      <c r="BY285" s="51" t="str">
        <f t="shared" si="376"/>
        <v/>
      </c>
      <c r="BZ285" s="51" t="str">
        <f t="shared" si="377"/>
        <v/>
      </c>
      <c r="CA285" s="51" t="str">
        <f t="shared" si="378"/>
        <v/>
      </c>
      <c r="CB285" s="51" t="str">
        <f t="shared" si="379"/>
        <v/>
      </c>
      <c r="CC285" s="51" t="str">
        <f t="shared" si="361"/>
        <v/>
      </c>
      <c r="CD285" s="51" t="str">
        <f t="shared" si="362"/>
        <v/>
      </c>
      <c r="CE285" s="51" t="str">
        <f t="shared" si="380"/>
        <v/>
      </c>
      <c r="CF285" s="51"/>
      <c r="CH285" s="53" t="str">
        <f t="shared" si="381"/>
        <v/>
      </c>
      <c r="CI285" s="53" t="str">
        <f t="shared" si="382"/>
        <v/>
      </c>
      <c r="CJ285" s="54" t="str">
        <f t="shared" si="383"/>
        <v/>
      </c>
      <c r="CK285" s="53" t="str">
        <f t="shared" si="384"/>
        <v/>
      </c>
      <c r="CL285" s="53" t="str">
        <f t="shared" si="385"/>
        <v/>
      </c>
      <c r="CM285" s="53" t="str">
        <f t="shared" si="386"/>
        <v/>
      </c>
      <c r="CN285" s="53" t="str">
        <f t="shared" si="387"/>
        <v/>
      </c>
      <c r="CO285" s="53" t="str">
        <f t="shared" si="388"/>
        <v/>
      </c>
      <c r="CP285" s="53" t="str">
        <f t="shared" si="389"/>
        <v/>
      </c>
      <c r="CQ285" s="53" t="str">
        <f t="shared" si="390"/>
        <v/>
      </c>
      <c r="CR285" s="53" t="str">
        <f t="shared" si="391"/>
        <v/>
      </c>
      <c r="CS285" s="53" t="str">
        <f t="shared" si="392"/>
        <v/>
      </c>
      <c r="CT285" s="53" t="str">
        <f t="shared" si="393"/>
        <v/>
      </c>
      <c r="CU285" s="53" t="str">
        <f t="shared" si="394"/>
        <v/>
      </c>
    </row>
    <row r="286" spans="1:99" hidden="1" x14ac:dyDescent="0.3">
      <c r="A286" s="40">
        <v>348</v>
      </c>
      <c r="B286" s="95"/>
      <c r="C286" s="142"/>
      <c r="D286" s="40"/>
      <c r="E286" s="40"/>
      <c r="F286" s="43"/>
      <c r="G286" s="40" t="s">
        <v>141</v>
      </c>
      <c r="H286" s="41"/>
      <c r="I286" s="41"/>
      <c r="J286" s="296" t="str">
        <f t="shared" si="331"/>
        <v/>
      </c>
      <c r="K286" s="297" t="str">
        <f t="shared" si="332"/>
        <v/>
      </c>
      <c r="L286" s="298" t="str">
        <f t="shared" si="333"/>
        <v/>
      </c>
      <c r="M286" s="297" t="str">
        <f t="shared" si="334"/>
        <v/>
      </c>
      <c r="N286" s="298" t="str">
        <f t="shared" si="335"/>
        <v/>
      </c>
      <c r="O286" s="297" t="str">
        <f t="shared" si="336"/>
        <v/>
      </c>
      <c r="P286" s="298" t="str">
        <f t="shared" si="337"/>
        <v/>
      </c>
      <c r="Q286" s="299" t="str">
        <f t="shared" si="338"/>
        <v/>
      </c>
      <c r="R286" s="300" t="str">
        <f t="shared" si="339"/>
        <v/>
      </c>
      <c r="S286" s="299" t="str">
        <f t="shared" si="340"/>
        <v/>
      </c>
      <c r="T286" s="298" t="str">
        <f t="shared" si="341"/>
        <v/>
      </c>
      <c r="U286" s="299" t="str">
        <f t="shared" si="342"/>
        <v/>
      </c>
      <c r="V286" s="300" t="str">
        <f t="shared" si="343"/>
        <v/>
      </c>
      <c r="W286" s="299" t="str">
        <f t="shared" si="344"/>
        <v/>
      </c>
      <c r="X286" s="300" t="str">
        <f t="shared" si="345"/>
        <v/>
      </c>
      <c r="Y286" s="299" t="str">
        <f t="shared" si="346"/>
        <v/>
      </c>
      <c r="Z286" s="300" t="str">
        <f t="shared" si="347"/>
        <v/>
      </c>
      <c r="AA286" s="298" t="str">
        <f t="shared" si="348"/>
        <v/>
      </c>
      <c r="AB286" s="97" t="str">
        <f t="shared" si="349"/>
        <v/>
      </c>
      <c r="AC286" s="143" t="str">
        <f t="shared" si="350"/>
        <v/>
      </c>
      <c r="AD286" s="42" t="str">
        <f t="shared" si="351"/>
        <v/>
      </c>
      <c r="AE286" s="346"/>
      <c r="AF286" s="346"/>
      <c r="AG286" s="347"/>
      <c r="AH286" s="348" t="str">
        <f t="shared" si="352"/>
        <v/>
      </c>
      <c r="AI286" s="346"/>
      <c r="AJ286" s="346"/>
      <c r="AK286" s="347"/>
      <c r="AL286" s="349" t="str">
        <f t="shared" si="363"/>
        <v/>
      </c>
      <c r="AM286" s="348" t="str">
        <f t="shared" si="353"/>
        <v/>
      </c>
      <c r="AN286" s="350" t="str">
        <f t="shared" si="364"/>
        <v/>
      </c>
      <c r="AO286" s="346"/>
      <c r="AP286" s="346"/>
      <c r="AQ286" s="346" t="str">
        <f t="shared" si="354"/>
        <v/>
      </c>
      <c r="AR286" s="348" t="str">
        <f t="shared" si="355"/>
        <v/>
      </c>
      <c r="AS286" s="346"/>
      <c r="AT286" s="348" t="str">
        <f t="shared" si="356"/>
        <v/>
      </c>
      <c r="AU286" s="346"/>
      <c r="AV286" s="348" t="str">
        <f t="shared" si="357"/>
        <v/>
      </c>
      <c r="AW286" s="346"/>
      <c r="AX286" s="348" t="str">
        <f t="shared" si="358"/>
        <v/>
      </c>
      <c r="AY286" s="346"/>
      <c r="AZ286" s="348" t="str">
        <f t="shared" si="359"/>
        <v/>
      </c>
      <c r="BA286" s="351"/>
      <c r="BB286" s="348" t="str">
        <f t="shared" si="360"/>
        <v/>
      </c>
      <c r="BC286" s="350" t="str">
        <f t="shared" si="365"/>
        <v/>
      </c>
      <c r="BD286" s="350" t="str">
        <f t="shared" si="366"/>
        <v/>
      </c>
      <c r="BE286" s="360"/>
      <c r="BF286" s="361"/>
      <c r="BG286" s="362" t="str">
        <f t="shared" si="396"/>
        <v/>
      </c>
      <c r="BH286" s="354" t="str">
        <f t="shared" si="367"/>
        <v/>
      </c>
      <c r="BI286" s="350" t="str">
        <f t="shared" si="368"/>
        <v/>
      </c>
      <c r="BJ286" s="113" t="str">
        <f t="shared" si="369"/>
        <v/>
      </c>
      <c r="BK286" s="347" t="str">
        <f t="shared" si="395"/>
        <v/>
      </c>
      <c r="BR286" s="307"/>
      <c r="BS286" s="51" t="str">
        <f t="shared" si="370"/>
        <v/>
      </c>
      <c r="BT286" s="51" t="str">
        <f t="shared" si="371"/>
        <v/>
      </c>
      <c r="BU286" s="51" t="str">
        <f t="shared" si="372"/>
        <v/>
      </c>
      <c r="BV286" s="51" t="str">
        <f t="shared" si="373"/>
        <v/>
      </c>
      <c r="BW286" s="51" t="str">
        <f t="shared" si="374"/>
        <v/>
      </c>
      <c r="BX286" s="51" t="str">
        <f t="shared" si="375"/>
        <v/>
      </c>
      <c r="BY286" s="51" t="str">
        <f t="shared" si="376"/>
        <v/>
      </c>
      <c r="BZ286" s="51" t="str">
        <f t="shared" si="377"/>
        <v/>
      </c>
      <c r="CA286" s="51" t="str">
        <f t="shared" si="378"/>
        <v/>
      </c>
      <c r="CB286" s="51" t="str">
        <f t="shared" si="379"/>
        <v/>
      </c>
      <c r="CC286" s="51" t="str">
        <f t="shared" si="361"/>
        <v/>
      </c>
      <c r="CD286" s="51" t="str">
        <f t="shared" si="362"/>
        <v/>
      </c>
      <c r="CE286" s="51" t="str">
        <f t="shared" si="380"/>
        <v/>
      </c>
      <c r="CF286" s="51"/>
      <c r="CH286" s="53" t="str">
        <f t="shared" si="381"/>
        <v/>
      </c>
      <c r="CI286" s="53" t="str">
        <f t="shared" si="382"/>
        <v/>
      </c>
      <c r="CJ286" s="54" t="str">
        <f t="shared" si="383"/>
        <v/>
      </c>
      <c r="CK286" s="53" t="str">
        <f t="shared" si="384"/>
        <v/>
      </c>
      <c r="CL286" s="53" t="str">
        <f t="shared" si="385"/>
        <v/>
      </c>
      <c r="CM286" s="53" t="str">
        <f t="shared" si="386"/>
        <v/>
      </c>
      <c r="CN286" s="53" t="str">
        <f t="shared" si="387"/>
        <v/>
      </c>
      <c r="CO286" s="53" t="str">
        <f t="shared" si="388"/>
        <v/>
      </c>
      <c r="CP286" s="53" t="str">
        <f t="shared" si="389"/>
        <v/>
      </c>
      <c r="CQ286" s="53" t="str">
        <f t="shared" si="390"/>
        <v/>
      </c>
      <c r="CR286" s="53" t="str">
        <f t="shared" si="391"/>
        <v/>
      </c>
      <c r="CS286" s="53" t="str">
        <f t="shared" si="392"/>
        <v/>
      </c>
      <c r="CT286" s="53" t="str">
        <f t="shared" si="393"/>
        <v/>
      </c>
      <c r="CU286" s="53" t="str">
        <f t="shared" si="394"/>
        <v/>
      </c>
    </row>
    <row r="287" spans="1:99" hidden="1" x14ac:dyDescent="0.3">
      <c r="A287" s="40">
        <v>349</v>
      </c>
      <c r="B287" s="95"/>
      <c r="C287" s="142"/>
      <c r="D287" s="40"/>
      <c r="E287" s="40"/>
      <c r="F287" s="43"/>
      <c r="G287" s="40" t="s">
        <v>141</v>
      </c>
      <c r="H287" s="41"/>
      <c r="I287" s="41"/>
      <c r="J287" s="296" t="str">
        <f t="shared" si="331"/>
        <v/>
      </c>
      <c r="K287" s="297" t="str">
        <f t="shared" si="332"/>
        <v/>
      </c>
      <c r="L287" s="298" t="str">
        <f t="shared" si="333"/>
        <v/>
      </c>
      <c r="M287" s="297" t="str">
        <f t="shared" si="334"/>
        <v/>
      </c>
      <c r="N287" s="298" t="str">
        <f t="shared" si="335"/>
        <v/>
      </c>
      <c r="O287" s="297" t="str">
        <f t="shared" si="336"/>
        <v/>
      </c>
      <c r="P287" s="298" t="str">
        <f t="shared" si="337"/>
        <v/>
      </c>
      <c r="Q287" s="299" t="str">
        <f t="shared" si="338"/>
        <v/>
      </c>
      <c r="R287" s="300" t="str">
        <f t="shared" si="339"/>
        <v/>
      </c>
      <c r="S287" s="299" t="str">
        <f t="shared" si="340"/>
        <v/>
      </c>
      <c r="T287" s="298" t="str">
        <f t="shared" si="341"/>
        <v/>
      </c>
      <c r="U287" s="299" t="str">
        <f t="shared" si="342"/>
        <v/>
      </c>
      <c r="V287" s="300" t="str">
        <f t="shared" si="343"/>
        <v/>
      </c>
      <c r="W287" s="299" t="str">
        <f t="shared" si="344"/>
        <v/>
      </c>
      <c r="X287" s="300" t="str">
        <f t="shared" si="345"/>
        <v/>
      </c>
      <c r="Y287" s="299" t="str">
        <f t="shared" si="346"/>
        <v/>
      </c>
      <c r="Z287" s="300" t="str">
        <f t="shared" si="347"/>
        <v/>
      </c>
      <c r="AA287" s="298" t="str">
        <f t="shared" si="348"/>
        <v/>
      </c>
      <c r="AB287" s="97" t="str">
        <f t="shared" si="349"/>
        <v/>
      </c>
      <c r="AC287" s="143" t="str">
        <f t="shared" si="350"/>
        <v/>
      </c>
      <c r="AD287" s="42" t="str">
        <f t="shared" si="351"/>
        <v/>
      </c>
      <c r="AE287" s="346"/>
      <c r="AF287" s="346"/>
      <c r="AG287" s="347"/>
      <c r="AH287" s="348" t="str">
        <f t="shared" si="352"/>
        <v/>
      </c>
      <c r="AI287" s="346"/>
      <c r="AJ287" s="346"/>
      <c r="AK287" s="347"/>
      <c r="AL287" s="349" t="str">
        <f t="shared" si="363"/>
        <v/>
      </c>
      <c r="AM287" s="348" t="str">
        <f t="shared" si="353"/>
        <v/>
      </c>
      <c r="AN287" s="350" t="str">
        <f t="shared" si="364"/>
        <v/>
      </c>
      <c r="AO287" s="346"/>
      <c r="AP287" s="346"/>
      <c r="AQ287" s="346" t="str">
        <f t="shared" si="354"/>
        <v/>
      </c>
      <c r="AR287" s="348" t="str">
        <f t="shared" si="355"/>
        <v/>
      </c>
      <c r="AS287" s="346"/>
      <c r="AT287" s="348" t="str">
        <f t="shared" si="356"/>
        <v/>
      </c>
      <c r="AU287" s="346"/>
      <c r="AV287" s="348" t="str">
        <f t="shared" si="357"/>
        <v/>
      </c>
      <c r="AW287" s="346"/>
      <c r="AX287" s="348" t="str">
        <f t="shared" si="358"/>
        <v/>
      </c>
      <c r="AY287" s="346"/>
      <c r="AZ287" s="348" t="str">
        <f t="shared" si="359"/>
        <v/>
      </c>
      <c r="BA287" s="351"/>
      <c r="BB287" s="348" t="str">
        <f t="shared" si="360"/>
        <v/>
      </c>
      <c r="BC287" s="350" t="str">
        <f t="shared" si="365"/>
        <v/>
      </c>
      <c r="BD287" s="350" t="str">
        <f t="shared" si="366"/>
        <v/>
      </c>
      <c r="BE287" s="360"/>
      <c r="BF287" s="361"/>
      <c r="BG287" s="362" t="str">
        <f t="shared" si="396"/>
        <v/>
      </c>
      <c r="BH287" s="354" t="str">
        <f t="shared" si="367"/>
        <v/>
      </c>
      <c r="BI287" s="350" t="str">
        <f t="shared" si="368"/>
        <v/>
      </c>
      <c r="BJ287" s="113" t="str">
        <f t="shared" si="369"/>
        <v/>
      </c>
      <c r="BK287" s="347" t="str">
        <f t="shared" si="395"/>
        <v/>
      </c>
      <c r="BR287" s="307"/>
      <c r="BS287" s="51" t="str">
        <f t="shared" si="370"/>
        <v/>
      </c>
      <c r="BT287" s="51" t="str">
        <f t="shared" si="371"/>
        <v/>
      </c>
      <c r="BU287" s="51" t="str">
        <f t="shared" si="372"/>
        <v/>
      </c>
      <c r="BV287" s="51" t="str">
        <f t="shared" si="373"/>
        <v/>
      </c>
      <c r="BW287" s="51" t="str">
        <f t="shared" si="374"/>
        <v/>
      </c>
      <c r="BX287" s="51" t="str">
        <f t="shared" si="375"/>
        <v/>
      </c>
      <c r="BY287" s="51" t="str">
        <f t="shared" si="376"/>
        <v/>
      </c>
      <c r="BZ287" s="51" t="str">
        <f t="shared" si="377"/>
        <v/>
      </c>
      <c r="CA287" s="51" t="str">
        <f t="shared" si="378"/>
        <v/>
      </c>
      <c r="CB287" s="51" t="str">
        <f t="shared" si="379"/>
        <v/>
      </c>
      <c r="CC287" s="51" t="str">
        <f t="shared" si="361"/>
        <v/>
      </c>
      <c r="CD287" s="51" t="str">
        <f t="shared" si="362"/>
        <v/>
      </c>
      <c r="CE287" s="51" t="str">
        <f t="shared" si="380"/>
        <v/>
      </c>
      <c r="CF287" s="51"/>
      <c r="CH287" s="53" t="str">
        <f t="shared" si="381"/>
        <v/>
      </c>
      <c r="CI287" s="53" t="str">
        <f t="shared" si="382"/>
        <v/>
      </c>
      <c r="CJ287" s="54" t="str">
        <f t="shared" si="383"/>
        <v/>
      </c>
      <c r="CK287" s="53" t="str">
        <f t="shared" si="384"/>
        <v/>
      </c>
      <c r="CL287" s="53" t="str">
        <f t="shared" si="385"/>
        <v/>
      </c>
      <c r="CM287" s="53" t="str">
        <f t="shared" si="386"/>
        <v/>
      </c>
      <c r="CN287" s="53" t="str">
        <f t="shared" si="387"/>
        <v/>
      </c>
      <c r="CO287" s="53" t="str">
        <f t="shared" si="388"/>
        <v/>
      </c>
      <c r="CP287" s="53" t="str">
        <f t="shared" si="389"/>
        <v/>
      </c>
      <c r="CQ287" s="53" t="str">
        <f t="shared" si="390"/>
        <v/>
      </c>
      <c r="CR287" s="53" t="str">
        <f t="shared" si="391"/>
        <v/>
      </c>
      <c r="CS287" s="53" t="str">
        <f t="shared" si="392"/>
        <v/>
      </c>
      <c r="CT287" s="53" t="str">
        <f t="shared" si="393"/>
        <v/>
      </c>
      <c r="CU287" s="53" t="str">
        <f t="shared" si="394"/>
        <v/>
      </c>
    </row>
    <row r="288" spans="1:99" hidden="1" x14ac:dyDescent="0.3">
      <c r="A288" s="40">
        <v>350</v>
      </c>
      <c r="B288" s="95"/>
      <c r="C288" s="142"/>
      <c r="D288" s="40"/>
      <c r="E288" s="40"/>
      <c r="F288" s="43"/>
      <c r="G288" s="40" t="s">
        <v>141</v>
      </c>
      <c r="H288" s="41"/>
      <c r="I288" s="41"/>
      <c r="J288" s="296" t="str">
        <f t="shared" si="331"/>
        <v/>
      </c>
      <c r="K288" s="297" t="str">
        <f t="shared" si="332"/>
        <v/>
      </c>
      <c r="L288" s="298" t="str">
        <f t="shared" si="333"/>
        <v/>
      </c>
      <c r="M288" s="297" t="str">
        <f t="shared" si="334"/>
        <v/>
      </c>
      <c r="N288" s="298" t="str">
        <f t="shared" si="335"/>
        <v/>
      </c>
      <c r="O288" s="297" t="str">
        <f t="shared" si="336"/>
        <v/>
      </c>
      <c r="P288" s="298" t="str">
        <f t="shared" si="337"/>
        <v/>
      </c>
      <c r="Q288" s="299" t="str">
        <f t="shared" si="338"/>
        <v/>
      </c>
      <c r="R288" s="300" t="str">
        <f t="shared" si="339"/>
        <v/>
      </c>
      <c r="S288" s="299" t="str">
        <f t="shared" si="340"/>
        <v/>
      </c>
      <c r="T288" s="298" t="str">
        <f t="shared" si="341"/>
        <v/>
      </c>
      <c r="U288" s="299" t="str">
        <f t="shared" si="342"/>
        <v/>
      </c>
      <c r="V288" s="300" t="str">
        <f t="shared" si="343"/>
        <v/>
      </c>
      <c r="W288" s="299" t="str">
        <f t="shared" si="344"/>
        <v/>
      </c>
      <c r="X288" s="300" t="str">
        <f t="shared" si="345"/>
        <v/>
      </c>
      <c r="Y288" s="299" t="str">
        <f t="shared" si="346"/>
        <v/>
      </c>
      <c r="Z288" s="300" t="str">
        <f t="shared" si="347"/>
        <v/>
      </c>
      <c r="AA288" s="298" t="str">
        <f t="shared" si="348"/>
        <v/>
      </c>
      <c r="AB288" s="97" t="str">
        <f t="shared" si="349"/>
        <v/>
      </c>
      <c r="AC288" s="143" t="str">
        <f t="shared" si="350"/>
        <v/>
      </c>
      <c r="AD288" s="42" t="str">
        <f t="shared" si="351"/>
        <v/>
      </c>
      <c r="AE288" s="346"/>
      <c r="AF288" s="346"/>
      <c r="AG288" s="347"/>
      <c r="AH288" s="348" t="str">
        <f t="shared" si="352"/>
        <v/>
      </c>
      <c r="AI288" s="346"/>
      <c r="AJ288" s="346"/>
      <c r="AK288" s="347"/>
      <c r="AL288" s="349" t="str">
        <f t="shared" si="363"/>
        <v/>
      </c>
      <c r="AM288" s="348" t="str">
        <f t="shared" si="353"/>
        <v/>
      </c>
      <c r="AN288" s="350" t="str">
        <f t="shared" si="364"/>
        <v/>
      </c>
      <c r="AO288" s="346"/>
      <c r="AP288" s="346"/>
      <c r="AQ288" s="346" t="str">
        <f t="shared" si="354"/>
        <v/>
      </c>
      <c r="AR288" s="348" t="str">
        <f t="shared" si="355"/>
        <v/>
      </c>
      <c r="AS288" s="346"/>
      <c r="AT288" s="348" t="str">
        <f t="shared" si="356"/>
        <v/>
      </c>
      <c r="AU288" s="346"/>
      <c r="AV288" s="348" t="str">
        <f t="shared" si="357"/>
        <v/>
      </c>
      <c r="AW288" s="346"/>
      <c r="AX288" s="348" t="str">
        <f t="shared" si="358"/>
        <v/>
      </c>
      <c r="AY288" s="346"/>
      <c r="AZ288" s="348" t="str">
        <f t="shared" si="359"/>
        <v/>
      </c>
      <c r="BA288" s="351"/>
      <c r="BB288" s="348" t="str">
        <f t="shared" si="360"/>
        <v/>
      </c>
      <c r="BC288" s="350" t="str">
        <f t="shared" si="365"/>
        <v/>
      </c>
      <c r="BD288" s="350" t="str">
        <f t="shared" si="366"/>
        <v/>
      </c>
      <c r="BE288" s="360"/>
      <c r="BF288" s="361"/>
      <c r="BG288" s="362" t="str">
        <f t="shared" si="396"/>
        <v/>
      </c>
      <c r="BH288" s="354" t="str">
        <f t="shared" si="367"/>
        <v/>
      </c>
      <c r="BI288" s="350" t="str">
        <f t="shared" si="368"/>
        <v/>
      </c>
      <c r="BJ288" s="113" t="str">
        <f t="shared" si="369"/>
        <v/>
      </c>
      <c r="BK288" s="347" t="str">
        <f t="shared" si="395"/>
        <v/>
      </c>
      <c r="BR288" s="307"/>
      <c r="BS288" s="51" t="str">
        <f t="shared" si="370"/>
        <v/>
      </c>
      <c r="BT288" s="51" t="str">
        <f t="shared" si="371"/>
        <v/>
      </c>
      <c r="BU288" s="51" t="str">
        <f t="shared" si="372"/>
        <v/>
      </c>
      <c r="BV288" s="51" t="str">
        <f t="shared" si="373"/>
        <v/>
      </c>
      <c r="BW288" s="51" t="str">
        <f t="shared" si="374"/>
        <v/>
      </c>
      <c r="BX288" s="51" t="str">
        <f t="shared" si="375"/>
        <v/>
      </c>
      <c r="BY288" s="51" t="str">
        <f t="shared" si="376"/>
        <v/>
      </c>
      <c r="BZ288" s="51" t="str">
        <f t="shared" si="377"/>
        <v/>
      </c>
      <c r="CA288" s="51" t="str">
        <f t="shared" si="378"/>
        <v/>
      </c>
      <c r="CB288" s="51" t="str">
        <f t="shared" si="379"/>
        <v/>
      </c>
      <c r="CC288" s="51" t="str">
        <f t="shared" si="361"/>
        <v/>
      </c>
      <c r="CD288" s="51" t="str">
        <f t="shared" si="362"/>
        <v/>
      </c>
      <c r="CE288" s="51" t="str">
        <f t="shared" si="380"/>
        <v/>
      </c>
      <c r="CF288" s="51"/>
      <c r="CH288" s="53" t="str">
        <f t="shared" si="381"/>
        <v/>
      </c>
      <c r="CI288" s="53" t="str">
        <f t="shared" si="382"/>
        <v/>
      </c>
      <c r="CJ288" s="54" t="str">
        <f t="shared" si="383"/>
        <v/>
      </c>
      <c r="CK288" s="53" t="str">
        <f t="shared" si="384"/>
        <v/>
      </c>
      <c r="CL288" s="53" t="str">
        <f t="shared" si="385"/>
        <v/>
      </c>
      <c r="CM288" s="53" t="str">
        <f t="shared" si="386"/>
        <v/>
      </c>
      <c r="CN288" s="53" t="str">
        <f t="shared" si="387"/>
        <v/>
      </c>
      <c r="CO288" s="53" t="str">
        <f t="shared" si="388"/>
        <v/>
      </c>
      <c r="CP288" s="53" t="str">
        <f t="shared" si="389"/>
        <v/>
      </c>
      <c r="CQ288" s="53" t="str">
        <f t="shared" si="390"/>
        <v/>
      </c>
      <c r="CR288" s="53" t="str">
        <f t="shared" si="391"/>
        <v/>
      </c>
      <c r="CS288" s="53" t="str">
        <f t="shared" si="392"/>
        <v/>
      </c>
      <c r="CT288" s="53" t="str">
        <f t="shared" si="393"/>
        <v/>
      </c>
      <c r="CU288" s="53" t="str">
        <f t="shared" si="394"/>
        <v/>
      </c>
    </row>
    <row r="289" spans="1:99" hidden="1" x14ac:dyDescent="0.3">
      <c r="A289" s="40">
        <v>351</v>
      </c>
      <c r="B289" s="95"/>
      <c r="C289" s="142"/>
      <c r="D289" s="40"/>
      <c r="E289" s="40"/>
      <c r="F289" s="43"/>
      <c r="G289" s="40" t="s">
        <v>141</v>
      </c>
      <c r="H289" s="41"/>
      <c r="I289" s="41"/>
      <c r="J289" s="296" t="str">
        <f t="shared" si="331"/>
        <v/>
      </c>
      <c r="K289" s="297" t="str">
        <f t="shared" si="332"/>
        <v/>
      </c>
      <c r="L289" s="298" t="str">
        <f t="shared" si="333"/>
        <v/>
      </c>
      <c r="M289" s="297" t="str">
        <f t="shared" si="334"/>
        <v/>
      </c>
      <c r="N289" s="298" t="str">
        <f t="shared" si="335"/>
        <v/>
      </c>
      <c r="O289" s="297" t="str">
        <f t="shared" si="336"/>
        <v/>
      </c>
      <c r="P289" s="298" t="str">
        <f t="shared" si="337"/>
        <v/>
      </c>
      <c r="Q289" s="299" t="str">
        <f t="shared" si="338"/>
        <v/>
      </c>
      <c r="R289" s="300" t="str">
        <f t="shared" si="339"/>
        <v/>
      </c>
      <c r="S289" s="299" t="str">
        <f t="shared" si="340"/>
        <v/>
      </c>
      <c r="T289" s="298" t="str">
        <f t="shared" si="341"/>
        <v/>
      </c>
      <c r="U289" s="299" t="str">
        <f t="shared" si="342"/>
        <v/>
      </c>
      <c r="V289" s="300" t="str">
        <f t="shared" si="343"/>
        <v/>
      </c>
      <c r="W289" s="299" t="str">
        <f t="shared" si="344"/>
        <v/>
      </c>
      <c r="X289" s="300" t="str">
        <f t="shared" si="345"/>
        <v/>
      </c>
      <c r="Y289" s="299" t="str">
        <f t="shared" si="346"/>
        <v/>
      </c>
      <c r="Z289" s="300" t="str">
        <f t="shared" si="347"/>
        <v/>
      </c>
      <c r="AA289" s="298" t="str">
        <f t="shared" si="348"/>
        <v/>
      </c>
      <c r="AB289" s="97" t="str">
        <f t="shared" si="349"/>
        <v/>
      </c>
      <c r="AC289" s="143" t="str">
        <f t="shared" si="350"/>
        <v/>
      </c>
      <c r="AD289" s="42" t="str">
        <f t="shared" si="351"/>
        <v/>
      </c>
      <c r="AE289" s="346"/>
      <c r="AF289" s="346"/>
      <c r="AG289" s="347"/>
      <c r="AH289" s="348" t="str">
        <f t="shared" si="352"/>
        <v/>
      </c>
      <c r="AI289" s="346"/>
      <c r="AJ289" s="346"/>
      <c r="AK289" s="347"/>
      <c r="AL289" s="349" t="str">
        <f t="shared" si="363"/>
        <v/>
      </c>
      <c r="AM289" s="348" t="str">
        <f t="shared" si="353"/>
        <v/>
      </c>
      <c r="AN289" s="350" t="str">
        <f t="shared" si="364"/>
        <v/>
      </c>
      <c r="AO289" s="346"/>
      <c r="AP289" s="346"/>
      <c r="AQ289" s="346" t="str">
        <f t="shared" si="354"/>
        <v/>
      </c>
      <c r="AR289" s="348" t="str">
        <f t="shared" si="355"/>
        <v/>
      </c>
      <c r="AS289" s="346"/>
      <c r="AT289" s="348" t="str">
        <f t="shared" si="356"/>
        <v/>
      </c>
      <c r="AU289" s="346"/>
      <c r="AV289" s="348" t="str">
        <f t="shared" si="357"/>
        <v/>
      </c>
      <c r="AW289" s="346"/>
      <c r="AX289" s="348" t="str">
        <f t="shared" si="358"/>
        <v/>
      </c>
      <c r="AY289" s="346"/>
      <c r="AZ289" s="348" t="str">
        <f t="shared" si="359"/>
        <v/>
      </c>
      <c r="BA289" s="351"/>
      <c r="BB289" s="348" t="str">
        <f t="shared" si="360"/>
        <v/>
      </c>
      <c r="BC289" s="350" t="str">
        <f t="shared" si="365"/>
        <v/>
      </c>
      <c r="BD289" s="350" t="str">
        <f t="shared" si="366"/>
        <v/>
      </c>
      <c r="BE289" s="360"/>
      <c r="BF289" s="361"/>
      <c r="BG289" s="362" t="str">
        <f t="shared" si="396"/>
        <v/>
      </c>
      <c r="BH289" s="354" t="str">
        <f t="shared" si="367"/>
        <v/>
      </c>
      <c r="BI289" s="350" t="str">
        <f t="shared" si="368"/>
        <v/>
      </c>
      <c r="BJ289" s="113" t="str">
        <f t="shared" si="369"/>
        <v/>
      </c>
      <c r="BK289" s="347" t="str">
        <f t="shared" si="395"/>
        <v/>
      </c>
      <c r="BR289" s="307"/>
      <c r="BS289" s="51" t="str">
        <f t="shared" si="370"/>
        <v/>
      </c>
      <c r="BT289" s="51" t="str">
        <f t="shared" si="371"/>
        <v/>
      </c>
      <c r="BU289" s="51" t="str">
        <f t="shared" si="372"/>
        <v/>
      </c>
      <c r="BV289" s="51" t="str">
        <f t="shared" si="373"/>
        <v/>
      </c>
      <c r="BW289" s="51" t="str">
        <f t="shared" si="374"/>
        <v/>
      </c>
      <c r="BX289" s="51" t="str">
        <f t="shared" si="375"/>
        <v/>
      </c>
      <c r="BY289" s="51" t="str">
        <f t="shared" si="376"/>
        <v/>
      </c>
      <c r="BZ289" s="51" t="str">
        <f t="shared" si="377"/>
        <v/>
      </c>
      <c r="CA289" s="51" t="str">
        <f t="shared" si="378"/>
        <v/>
      </c>
      <c r="CB289" s="51" t="str">
        <f t="shared" si="379"/>
        <v/>
      </c>
      <c r="CC289" s="51" t="str">
        <f t="shared" si="361"/>
        <v/>
      </c>
      <c r="CD289" s="51" t="str">
        <f t="shared" si="362"/>
        <v/>
      </c>
      <c r="CE289" s="51" t="str">
        <f t="shared" si="380"/>
        <v/>
      </c>
      <c r="CF289" s="51"/>
      <c r="CH289" s="53" t="str">
        <f t="shared" si="381"/>
        <v/>
      </c>
      <c r="CI289" s="53" t="str">
        <f t="shared" si="382"/>
        <v/>
      </c>
      <c r="CJ289" s="54" t="str">
        <f t="shared" si="383"/>
        <v/>
      </c>
      <c r="CK289" s="53" t="str">
        <f t="shared" si="384"/>
        <v/>
      </c>
      <c r="CL289" s="53" t="str">
        <f t="shared" si="385"/>
        <v/>
      </c>
      <c r="CM289" s="53" t="str">
        <f t="shared" si="386"/>
        <v/>
      </c>
      <c r="CN289" s="53" t="str">
        <f t="shared" si="387"/>
        <v/>
      </c>
      <c r="CO289" s="53" t="str">
        <f t="shared" si="388"/>
        <v/>
      </c>
      <c r="CP289" s="53" t="str">
        <f t="shared" si="389"/>
        <v/>
      </c>
      <c r="CQ289" s="53" t="str">
        <f t="shared" si="390"/>
        <v/>
      </c>
      <c r="CR289" s="53" t="str">
        <f t="shared" si="391"/>
        <v/>
      </c>
      <c r="CS289" s="53" t="str">
        <f t="shared" si="392"/>
        <v/>
      </c>
      <c r="CT289" s="53" t="str">
        <f t="shared" si="393"/>
        <v/>
      </c>
      <c r="CU289" s="53" t="str">
        <f t="shared" si="394"/>
        <v/>
      </c>
    </row>
    <row r="290" spans="1:99" hidden="1" x14ac:dyDescent="0.3">
      <c r="A290" s="40">
        <v>352</v>
      </c>
      <c r="B290" s="95"/>
      <c r="C290" s="142"/>
      <c r="D290" s="40"/>
      <c r="E290" s="40"/>
      <c r="F290" s="43"/>
      <c r="G290" s="40" t="s">
        <v>141</v>
      </c>
      <c r="H290" s="41"/>
      <c r="I290" s="41"/>
      <c r="J290" s="296" t="str">
        <f t="shared" si="331"/>
        <v/>
      </c>
      <c r="K290" s="297" t="str">
        <f t="shared" si="332"/>
        <v/>
      </c>
      <c r="L290" s="298" t="str">
        <f t="shared" si="333"/>
        <v/>
      </c>
      <c r="M290" s="297" t="str">
        <f t="shared" si="334"/>
        <v/>
      </c>
      <c r="N290" s="298" t="str">
        <f t="shared" si="335"/>
        <v/>
      </c>
      <c r="O290" s="297" t="str">
        <f t="shared" si="336"/>
        <v/>
      </c>
      <c r="P290" s="298" t="str">
        <f t="shared" si="337"/>
        <v/>
      </c>
      <c r="Q290" s="299" t="str">
        <f t="shared" si="338"/>
        <v/>
      </c>
      <c r="R290" s="300" t="str">
        <f t="shared" si="339"/>
        <v/>
      </c>
      <c r="S290" s="299" t="str">
        <f t="shared" si="340"/>
        <v/>
      </c>
      <c r="T290" s="298" t="str">
        <f t="shared" si="341"/>
        <v/>
      </c>
      <c r="U290" s="299" t="str">
        <f t="shared" si="342"/>
        <v/>
      </c>
      <c r="V290" s="300" t="str">
        <f t="shared" si="343"/>
        <v/>
      </c>
      <c r="W290" s="299" t="str">
        <f t="shared" si="344"/>
        <v/>
      </c>
      <c r="X290" s="300" t="str">
        <f t="shared" si="345"/>
        <v/>
      </c>
      <c r="Y290" s="299" t="str">
        <f t="shared" si="346"/>
        <v/>
      </c>
      <c r="Z290" s="300" t="str">
        <f t="shared" si="347"/>
        <v/>
      </c>
      <c r="AA290" s="298" t="str">
        <f t="shared" si="348"/>
        <v/>
      </c>
      <c r="AB290" s="97" t="str">
        <f t="shared" si="349"/>
        <v/>
      </c>
      <c r="AC290" s="143" t="str">
        <f t="shared" si="350"/>
        <v/>
      </c>
      <c r="AD290" s="42" t="str">
        <f t="shared" si="351"/>
        <v/>
      </c>
      <c r="AE290" s="346"/>
      <c r="AF290" s="346"/>
      <c r="AG290" s="347"/>
      <c r="AH290" s="348" t="str">
        <f t="shared" si="352"/>
        <v/>
      </c>
      <c r="AI290" s="346"/>
      <c r="AJ290" s="346"/>
      <c r="AK290" s="347"/>
      <c r="AL290" s="349" t="str">
        <f t="shared" si="363"/>
        <v/>
      </c>
      <c r="AM290" s="348" t="str">
        <f t="shared" si="353"/>
        <v/>
      </c>
      <c r="AN290" s="350" t="str">
        <f t="shared" si="364"/>
        <v/>
      </c>
      <c r="AO290" s="346"/>
      <c r="AP290" s="346"/>
      <c r="AQ290" s="346" t="str">
        <f t="shared" si="354"/>
        <v/>
      </c>
      <c r="AR290" s="348" t="str">
        <f t="shared" si="355"/>
        <v/>
      </c>
      <c r="AS290" s="346"/>
      <c r="AT290" s="348" t="str">
        <f t="shared" si="356"/>
        <v/>
      </c>
      <c r="AU290" s="346"/>
      <c r="AV290" s="348" t="str">
        <f t="shared" si="357"/>
        <v/>
      </c>
      <c r="AW290" s="346"/>
      <c r="AX290" s="348" t="str">
        <f t="shared" si="358"/>
        <v/>
      </c>
      <c r="AY290" s="346"/>
      <c r="AZ290" s="348" t="str">
        <f t="shared" si="359"/>
        <v/>
      </c>
      <c r="BA290" s="351"/>
      <c r="BB290" s="348" t="str">
        <f t="shared" si="360"/>
        <v/>
      </c>
      <c r="BC290" s="350" t="str">
        <f t="shared" si="365"/>
        <v/>
      </c>
      <c r="BD290" s="350" t="str">
        <f t="shared" si="366"/>
        <v/>
      </c>
      <c r="BE290" s="360"/>
      <c r="BF290" s="361"/>
      <c r="BG290" s="362" t="str">
        <f t="shared" si="396"/>
        <v/>
      </c>
      <c r="BH290" s="354" t="str">
        <f t="shared" si="367"/>
        <v/>
      </c>
      <c r="BI290" s="350" t="str">
        <f t="shared" si="368"/>
        <v/>
      </c>
      <c r="BJ290" s="113" t="str">
        <f t="shared" si="369"/>
        <v/>
      </c>
      <c r="BK290" s="347" t="str">
        <f t="shared" si="395"/>
        <v/>
      </c>
      <c r="BR290" s="307"/>
      <c r="BS290" s="51" t="str">
        <f t="shared" si="370"/>
        <v/>
      </c>
      <c r="BT290" s="51" t="str">
        <f t="shared" si="371"/>
        <v/>
      </c>
      <c r="BU290" s="51" t="str">
        <f t="shared" si="372"/>
        <v/>
      </c>
      <c r="BV290" s="51" t="str">
        <f t="shared" si="373"/>
        <v/>
      </c>
      <c r="BW290" s="51" t="str">
        <f t="shared" si="374"/>
        <v/>
      </c>
      <c r="BX290" s="51" t="str">
        <f t="shared" si="375"/>
        <v/>
      </c>
      <c r="BY290" s="51" t="str">
        <f t="shared" si="376"/>
        <v/>
      </c>
      <c r="BZ290" s="51" t="str">
        <f t="shared" si="377"/>
        <v/>
      </c>
      <c r="CA290" s="51" t="str">
        <f t="shared" si="378"/>
        <v/>
      </c>
      <c r="CB290" s="51" t="str">
        <f t="shared" si="379"/>
        <v/>
      </c>
      <c r="CC290" s="51" t="str">
        <f t="shared" si="361"/>
        <v/>
      </c>
      <c r="CD290" s="51" t="str">
        <f t="shared" si="362"/>
        <v/>
      </c>
      <c r="CE290" s="51" t="str">
        <f t="shared" si="380"/>
        <v/>
      </c>
      <c r="CF290" s="51"/>
      <c r="CH290" s="53" t="str">
        <f t="shared" si="381"/>
        <v/>
      </c>
      <c r="CI290" s="53" t="str">
        <f t="shared" si="382"/>
        <v/>
      </c>
      <c r="CJ290" s="54" t="str">
        <f t="shared" si="383"/>
        <v/>
      </c>
      <c r="CK290" s="53" t="str">
        <f t="shared" si="384"/>
        <v/>
      </c>
      <c r="CL290" s="53" t="str">
        <f t="shared" si="385"/>
        <v/>
      </c>
      <c r="CM290" s="53" t="str">
        <f t="shared" si="386"/>
        <v/>
      </c>
      <c r="CN290" s="53" t="str">
        <f t="shared" si="387"/>
        <v/>
      </c>
      <c r="CO290" s="53" t="str">
        <f t="shared" si="388"/>
        <v/>
      </c>
      <c r="CP290" s="53" t="str">
        <f t="shared" si="389"/>
        <v/>
      </c>
      <c r="CQ290" s="53" t="str">
        <f t="shared" si="390"/>
        <v/>
      </c>
      <c r="CR290" s="53" t="str">
        <f t="shared" si="391"/>
        <v/>
      </c>
      <c r="CS290" s="53" t="str">
        <f t="shared" si="392"/>
        <v/>
      </c>
      <c r="CT290" s="53" t="str">
        <f t="shared" si="393"/>
        <v/>
      </c>
      <c r="CU290" s="53" t="str">
        <f t="shared" si="394"/>
        <v/>
      </c>
    </row>
    <row r="291" spans="1:99" hidden="1" x14ac:dyDescent="0.3">
      <c r="A291" s="40">
        <v>353</v>
      </c>
      <c r="B291" s="95"/>
      <c r="C291" s="142"/>
      <c r="D291" s="40"/>
      <c r="E291" s="40"/>
      <c r="F291" s="43"/>
      <c r="G291" s="40" t="s">
        <v>141</v>
      </c>
      <c r="H291" s="41"/>
      <c r="I291" s="41"/>
      <c r="J291" s="296" t="str">
        <f t="shared" si="331"/>
        <v/>
      </c>
      <c r="K291" s="297" t="str">
        <f t="shared" si="332"/>
        <v/>
      </c>
      <c r="L291" s="298" t="str">
        <f t="shared" si="333"/>
        <v/>
      </c>
      <c r="M291" s="297" t="str">
        <f t="shared" si="334"/>
        <v/>
      </c>
      <c r="N291" s="298" t="str">
        <f t="shared" si="335"/>
        <v/>
      </c>
      <c r="O291" s="297" t="str">
        <f t="shared" si="336"/>
        <v/>
      </c>
      <c r="P291" s="298" t="str">
        <f t="shared" si="337"/>
        <v/>
      </c>
      <c r="Q291" s="299" t="str">
        <f t="shared" si="338"/>
        <v/>
      </c>
      <c r="R291" s="300" t="str">
        <f t="shared" si="339"/>
        <v/>
      </c>
      <c r="S291" s="299" t="str">
        <f t="shared" si="340"/>
        <v/>
      </c>
      <c r="T291" s="298" t="str">
        <f t="shared" si="341"/>
        <v/>
      </c>
      <c r="U291" s="299" t="str">
        <f t="shared" si="342"/>
        <v/>
      </c>
      <c r="V291" s="300" t="str">
        <f t="shared" si="343"/>
        <v/>
      </c>
      <c r="W291" s="299" t="str">
        <f t="shared" si="344"/>
        <v/>
      </c>
      <c r="X291" s="300" t="str">
        <f t="shared" si="345"/>
        <v/>
      </c>
      <c r="Y291" s="299" t="str">
        <f t="shared" si="346"/>
        <v/>
      </c>
      <c r="Z291" s="300" t="str">
        <f t="shared" si="347"/>
        <v/>
      </c>
      <c r="AA291" s="298" t="str">
        <f t="shared" si="348"/>
        <v/>
      </c>
      <c r="AB291" s="97" t="str">
        <f t="shared" si="349"/>
        <v/>
      </c>
      <c r="AC291" s="143" t="str">
        <f t="shared" si="350"/>
        <v/>
      </c>
      <c r="AD291" s="42" t="str">
        <f t="shared" si="351"/>
        <v/>
      </c>
      <c r="AE291" s="346"/>
      <c r="AF291" s="346"/>
      <c r="AG291" s="347"/>
      <c r="AH291" s="348" t="str">
        <f t="shared" si="352"/>
        <v/>
      </c>
      <c r="AI291" s="346"/>
      <c r="AJ291" s="346"/>
      <c r="AK291" s="347"/>
      <c r="AL291" s="349" t="str">
        <f t="shared" si="363"/>
        <v/>
      </c>
      <c r="AM291" s="348" t="str">
        <f t="shared" si="353"/>
        <v/>
      </c>
      <c r="AN291" s="350" t="str">
        <f t="shared" si="364"/>
        <v/>
      </c>
      <c r="AO291" s="346"/>
      <c r="AP291" s="346"/>
      <c r="AQ291" s="346" t="str">
        <f t="shared" si="354"/>
        <v/>
      </c>
      <c r="AR291" s="348" t="str">
        <f t="shared" si="355"/>
        <v/>
      </c>
      <c r="AS291" s="346"/>
      <c r="AT291" s="348" t="str">
        <f t="shared" si="356"/>
        <v/>
      </c>
      <c r="AU291" s="346"/>
      <c r="AV291" s="348" t="str">
        <f t="shared" si="357"/>
        <v/>
      </c>
      <c r="AW291" s="346"/>
      <c r="AX291" s="348" t="str">
        <f t="shared" si="358"/>
        <v/>
      </c>
      <c r="AY291" s="346"/>
      <c r="AZ291" s="348" t="str">
        <f t="shared" si="359"/>
        <v/>
      </c>
      <c r="BA291" s="351"/>
      <c r="BB291" s="348" t="str">
        <f t="shared" si="360"/>
        <v/>
      </c>
      <c r="BC291" s="350" t="str">
        <f t="shared" si="365"/>
        <v/>
      </c>
      <c r="BD291" s="350" t="str">
        <f t="shared" si="366"/>
        <v/>
      </c>
      <c r="BE291" s="360"/>
      <c r="BF291" s="361"/>
      <c r="BG291" s="362" t="str">
        <f t="shared" si="396"/>
        <v/>
      </c>
      <c r="BH291" s="354" t="str">
        <f t="shared" si="367"/>
        <v/>
      </c>
      <c r="BI291" s="350" t="str">
        <f t="shared" si="368"/>
        <v/>
      </c>
      <c r="BJ291" s="113" t="str">
        <f t="shared" si="369"/>
        <v/>
      </c>
      <c r="BK291" s="347" t="str">
        <f t="shared" si="395"/>
        <v/>
      </c>
      <c r="BR291" s="307"/>
      <c r="BS291" s="51" t="str">
        <f t="shared" si="370"/>
        <v/>
      </c>
      <c r="BT291" s="51" t="str">
        <f t="shared" si="371"/>
        <v/>
      </c>
      <c r="BU291" s="51" t="str">
        <f t="shared" si="372"/>
        <v/>
      </c>
      <c r="BV291" s="51" t="str">
        <f t="shared" si="373"/>
        <v/>
      </c>
      <c r="BW291" s="51" t="str">
        <f t="shared" si="374"/>
        <v/>
      </c>
      <c r="BX291" s="51" t="str">
        <f t="shared" si="375"/>
        <v/>
      </c>
      <c r="BY291" s="51" t="str">
        <f t="shared" si="376"/>
        <v/>
      </c>
      <c r="BZ291" s="51" t="str">
        <f t="shared" si="377"/>
        <v/>
      </c>
      <c r="CA291" s="51" t="str">
        <f t="shared" si="378"/>
        <v/>
      </c>
      <c r="CB291" s="51" t="str">
        <f t="shared" si="379"/>
        <v/>
      </c>
      <c r="CC291" s="51" t="str">
        <f t="shared" si="361"/>
        <v/>
      </c>
      <c r="CD291" s="51" t="str">
        <f t="shared" si="362"/>
        <v/>
      </c>
      <c r="CE291" s="51" t="str">
        <f t="shared" si="380"/>
        <v/>
      </c>
      <c r="CF291" s="51"/>
      <c r="CH291" s="53" t="str">
        <f t="shared" si="381"/>
        <v/>
      </c>
      <c r="CI291" s="53" t="str">
        <f t="shared" si="382"/>
        <v/>
      </c>
      <c r="CJ291" s="54" t="str">
        <f t="shared" si="383"/>
        <v/>
      </c>
      <c r="CK291" s="53" t="str">
        <f t="shared" si="384"/>
        <v/>
      </c>
      <c r="CL291" s="53" t="str">
        <f t="shared" si="385"/>
        <v/>
      </c>
      <c r="CM291" s="53" t="str">
        <f t="shared" si="386"/>
        <v/>
      </c>
      <c r="CN291" s="53" t="str">
        <f t="shared" si="387"/>
        <v/>
      </c>
      <c r="CO291" s="53" t="str">
        <f t="shared" si="388"/>
        <v/>
      </c>
      <c r="CP291" s="53" t="str">
        <f t="shared" si="389"/>
        <v/>
      </c>
      <c r="CQ291" s="53" t="str">
        <f t="shared" si="390"/>
        <v/>
      </c>
      <c r="CR291" s="53" t="str">
        <f t="shared" si="391"/>
        <v/>
      </c>
      <c r="CS291" s="53" t="str">
        <f t="shared" si="392"/>
        <v/>
      </c>
      <c r="CT291" s="53" t="str">
        <f t="shared" si="393"/>
        <v/>
      </c>
      <c r="CU291" s="53" t="str">
        <f t="shared" si="394"/>
        <v/>
      </c>
    </row>
    <row r="292" spans="1:99" hidden="1" x14ac:dyDescent="0.3">
      <c r="A292" s="40">
        <v>354</v>
      </c>
      <c r="B292" s="95"/>
      <c r="C292" s="142"/>
      <c r="D292" s="40"/>
      <c r="E292" s="40"/>
      <c r="F292" s="43"/>
      <c r="G292" s="40" t="s">
        <v>141</v>
      </c>
      <c r="H292" s="41"/>
      <c r="I292" s="41"/>
      <c r="J292" s="296" t="str">
        <f t="shared" si="331"/>
        <v/>
      </c>
      <c r="K292" s="297" t="str">
        <f t="shared" si="332"/>
        <v/>
      </c>
      <c r="L292" s="298" t="str">
        <f t="shared" si="333"/>
        <v/>
      </c>
      <c r="M292" s="297" t="str">
        <f t="shared" si="334"/>
        <v/>
      </c>
      <c r="N292" s="298" t="str">
        <f t="shared" si="335"/>
        <v/>
      </c>
      <c r="O292" s="297" t="str">
        <f t="shared" si="336"/>
        <v/>
      </c>
      <c r="P292" s="298" t="str">
        <f t="shared" si="337"/>
        <v/>
      </c>
      <c r="Q292" s="299" t="str">
        <f t="shared" si="338"/>
        <v/>
      </c>
      <c r="R292" s="300" t="str">
        <f t="shared" si="339"/>
        <v/>
      </c>
      <c r="S292" s="299" t="str">
        <f t="shared" si="340"/>
        <v/>
      </c>
      <c r="T292" s="298" t="str">
        <f t="shared" si="341"/>
        <v/>
      </c>
      <c r="U292" s="299" t="str">
        <f t="shared" si="342"/>
        <v/>
      </c>
      <c r="V292" s="300" t="str">
        <f t="shared" si="343"/>
        <v/>
      </c>
      <c r="W292" s="299" t="str">
        <f t="shared" si="344"/>
        <v/>
      </c>
      <c r="X292" s="300" t="str">
        <f t="shared" si="345"/>
        <v/>
      </c>
      <c r="Y292" s="299" t="str">
        <f t="shared" si="346"/>
        <v/>
      </c>
      <c r="Z292" s="300" t="str">
        <f t="shared" si="347"/>
        <v/>
      </c>
      <c r="AA292" s="298" t="str">
        <f t="shared" si="348"/>
        <v/>
      </c>
      <c r="AB292" s="97" t="str">
        <f t="shared" si="349"/>
        <v/>
      </c>
      <c r="AC292" s="143" t="str">
        <f t="shared" si="350"/>
        <v/>
      </c>
      <c r="AD292" s="42" t="str">
        <f t="shared" si="351"/>
        <v/>
      </c>
      <c r="AE292" s="346"/>
      <c r="AF292" s="346"/>
      <c r="AG292" s="347"/>
      <c r="AH292" s="348" t="str">
        <f t="shared" si="352"/>
        <v/>
      </c>
      <c r="AI292" s="346"/>
      <c r="AJ292" s="346"/>
      <c r="AK292" s="347"/>
      <c r="AL292" s="349" t="str">
        <f t="shared" si="363"/>
        <v/>
      </c>
      <c r="AM292" s="348" t="str">
        <f t="shared" si="353"/>
        <v/>
      </c>
      <c r="AN292" s="350" t="str">
        <f t="shared" si="364"/>
        <v/>
      </c>
      <c r="AO292" s="346"/>
      <c r="AP292" s="346"/>
      <c r="AQ292" s="346" t="str">
        <f t="shared" si="354"/>
        <v/>
      </c>
      <c r="AR292" s="348" t="str">
        <f t="shared" si="355"/>
        <v/>
      </c>
      <c r="AS292" s="346"/>
      <c r="AT292" s="348" t="str">
        <f t="shared" si="356"/>
        <v/>
      </c>
      <c r="AU292" s="346"/>
      <c r="AV292" s="348" t="str">
        <f t="shared" si="357"/>
        <v/>
      </c>
      <c r="AW292" s="346"/>
      <c r="AX292" s="348" t="str">
        <f t="shared" si="358"/>
        <v/>
      </c>
      <c r="AY292" s="346"/>
      <c r="AZ292" s="348" t="str">
        <f t="shared" si="359"/>
        <v/>
      </c>
      <c r="BA292" s="351"/>
      <c r="BB292" s="348" t="str">
        <f t="shared" si="360"/>
        <v/>
      </c>
      <c r="BC292" s="350" t="str">
        <f t="shared" si="365"/>
        <v/>
      </c>
      <c r="BD292" s="350" t="str">
        <f t="shared" si="366"/>
        <v/>
      </c>
      <c r="BE292" s="360"/>
      <c r="BF292" s="361"/>
      <c r="BG292" s="362" t="str">
        <f t="shared" si="396"/>
        <v/>
      </c>
      <c r="BH292" s="354" t="str">
        <f t="shared" si="367"/>
        <v/>
      </c>
      <c r="BI292" s="350" t="str">
        <f t="shared" si="368"/>
        <v/>
      </c>
      <c r="BJ292" s="113" t="str">
        <f t="shared" si="369"/>
        <v/>
      </c>
      <c r="BK292" s="347" t="str">
        <f t="shared" si="395"/>
        <v/>
      </c>
      <c r="BR292" s="307"/>
      <c r="BS292" s="51" t="str">
        <f t="shared" si="370"/>
        <v/>
      </c>
      <c r="BT292" s="51" t="str">
        <f t="shared" si="371"/>
        <v/>
      </c>
      <c r="BU292" s="51" t="str">
        <f t="shared" si="372"/>
        <v/>
      </c>
      <c r="BV292" s="51" t="str">
        <f t="shared" si="373"/>
        <v/>
      </c>
      <c r="BW292" s="51" t="str">
        <f t="shared" si="374"/>
        <v/>
      </c>
      <c r="BX292" s="51" t="str">
        <f t="shared" si="375"/>
        <v/>
      </c>
      <c r="BY292" s="51" t="str">
        <f t="shared" si="376"/>
        <v/>
      </c>
      <c r="BZ292" s="51" t="str">
        <f t="shared" si="377"/>
        <v/>
      </c>
      <c r="CA292" s="51" t="str">
        <f t="shared" si="378"/>
        <v/>
      </c>
      <c r="CB292" s="51" t="str">
        <f t="shared" si="379"/>
        <v/>
      </c>
      <c r="CC292" s="51" t="str">
        <f t="shared" si="361"/>
        <v/>
      </c>
      <c r="CD292" s="51" t="str">
        <f t="shared" si="362"/>
        <v/>
      </c>
      <c r="CE292" s="51" t="str">
        <f t="shared" si="380"/>
        <v/>
      </c>
      <c r="CF292" s="51"/>
      <c r="CH292" s="53" t="str">
        <f t="shared" si="381"/>
        <v/>
      </c>
      <c r="CI292" s="53" t="str">
        <f t="shared" si="382"/>
        <v/>
      </c>
      <c r="CJ292" s="54" t="str">
        <f t="shared" si="383"/>
        <v/>
      </c>
      <c r="CK292" s="53" t="str">
        <f t="shared" si="384"/>
        <v/>
      </c>
      <c r="CL292" s="53" t="str">
        <f t="shared" si="385"/>
        <v/>
      </c>
      <c r="CM292" s="53" t="str">
        <f t="shared" si="386"/>
        <v/>
      </c>
      <c r="CN292" s="53" t="str">
        <f t="shared" si="387"/>
        <v/>
      </c>
      <c r="CO292" s="53" t="str">
        <f t="shared" si="388"/>
        <v/>
      </c>
      <c r="CP292" s="53" t="str">
        <f t="shared" si="389"/>
        <v/>
      </c>
      <c r="CQ292" s="53" t="str">
        <f t="shared" si="390"/>
        <v/>
      </c>
      <c r="CR292" s="53" t="str">
        <f t="shared" si="391"/>
        <v/>
      </c>
      <c r="CS292" s="53" t="str">
        <f t="shared" si="392"/>
        <v/>
      </c>
      <c r="CT292" s="53" t="str">
        <f t="shared" si="393"/>
        <v/>
      </c>
      <c r="CU292" s="53" t="str">
        <f t="shared" si="394"/>
        <v/>
      </c>
    </row>
    <row r="293" spans="1:99" hidden="1" x14ac:dyDescent="0.3">
      <c r="A293" s="40">
        <v>355</v>
      </c>
      <c r="B293" s="95"/>
      <c r="C293" s="142"/>
      <c r="D293" s="40"/>
      <c r="E293" s="40"/>
      <c r="F293" s="43"/>
      <c r="G293" s="40" t="s">
        <v>141</v>
      </c>
      <c r="H293" s="41"/>
      <c r="I293" s="41"/>
      <c r="J293" s="296" t="str">
        <f t="shared" si="331"/>
        <v/>
      </c>
      <c r="K293" s="297" t="str">
        <f t="shared" si="332"/>
        <v/>
      </c>
      <c r="L293" s="298" t="str">
        <f t="shared" si="333"/>
        <v/>
      </c>
      <c r="M293" s="297" t="str">
        <f t="shared" si="334"/>
        <v/>
      </c>
      <c r="N293" s="298" t="str">
        <f t="shared" si="335"/>
        <v/>
      </c>
      <c r="O293" s="297" t="str">
        <f t="shared" si="336"/>
        <v/>
      </c>
      <c r="P293" s="298" t="str">
        <f t="shared" si="337"/>
        <v/>
      </c>
      <c r="Q293" s="299" t="str">
        <f t="shared" si="338"/>
        <v/>
      </c>
      <c r="R293" s="300" t="str">
        <f t="shared" si="339"/>
        <v/>
      </c>
      <c r="S293" s="299" t="str">
        <f t="shared" si="340"/>
        <v/>
      </c>
      <c r="T293" s="298" t="str">
        <f t="shared" si="341"/>
        <v/>
      </c>
      <c r="U293" s="299" t="str">
        <f t="shared" si="342"/>
        <v/>
      </c>
      <c r="V293" s="300" t="str">
        <f t="shared" si="343"/>
        <v/>
      </c>
      <c r="W293" s="299" t="str">
        <f t="shared" si="344"/>
        <v/>
      </c>
      <c r="X293" s="300" t="str">
        <f t="shared" si="345"/>
        <v/>
      </c>
      <c r="Y293" s="299" t="str">
        <f t="shared" si="346"/>
        <v/>
      </c>
      <c r="Z293" s="300" t="str">
        <f t="shared" si="347"/>
        <v/>
      </c>
      <c r="AA293" s="298" t="str">
        <f t="shared" si="348"/>
        <v/>
      </c>
      <c r="AB293" s="97" t="str">
        <f t="shared" si="349"/>
        <v/>
      </c>
      <c r="AC293" s="143" t="str">
        <f t="shared" si="350"/>
        <v/>
      </c>
      <c r="AD293" s="42" t="str">
        <f t="shared" si="351"/>
        <v/>
      </c>
      <c r="AE293" s="346"/>
      <c r="AF293" s="346"/>
      <c r="AG293" s="347"/>
      <c r="AH293" s="348" t="str">
        <f t="shared" si="352"/>
        <v/>
      </c>
      <c r="AI293" s="346"/>
      <c r="AJ293" s="346"/>
      <c r="AK293" s="347"/>
      <c r="AL293" s="349" t="str">
        <f t="shared" si="363"/>
        <v/>
      </c>
      <c r="AM293" s="348" t="str">
        <f t="shared" si="353"/>
        <v/>
      </c>
      <c r="AN293" s="350" t="str">
        <f t="shared" si="364"/>
        <v/>
      </c>
      <c r="AO293" s="346"/>
      <c r="AP293" s="346"/>
      <c r="AQ293" s="346" t="str">
        <f t="shared" si="354"/>
        <v/>
      </c>
      <c r="AR293" s="348" t="str">
        <f t="shared" si="355"/>
        <v/>
      </c>
      <c r="AS293" s="346"/>
      <c r="AT293" s="348" t="str">
        <f t="shared" si="356"/>
        <v/>
      </c>
      <c r="AU293" s="346"/>
      <c r="AV293" s="348" t="str">
        <f t="shared" si="357"/>
        <v/>
      </c>
      <c r="AW293" s="346"/>
      <c r="AX293" s="348" t="str">
        <f t="shared" si="358"/>
        <v/>
      </c>
      <c r="AY293" s="346"/>
      <c r="AZ293" s="348" t="str">
        <f t="shared" si="359"/>
        <v/>
      </c>
      <c r="BA293" s="351"/>
      <c r="BB293" s="348" t="str">
        <f t="shared" si="360"/>
        <v/>
      </c>
      <c r="BC293" s="350" t="str">
        <f t="shared" si="365"/>
        <v/>
      </c>
      <c r="BD293" s="350" t="str">
        <f t="shared" si="366"/>
        <v/>
      </c>
      <c r="BE293" s="360"/>
      <c r="BF293" s="361"/>
      <c r="BG293" s="362" t="str">
        <f t="shared" si="396"/>
        <v/>
      </c>
      <c r="BH293" s="354" t="str">
        <f t="shared" si="367"/>
        <v/>
      </c>
      <c r="BI293" s="350" t="str">
        <f t="shared" si="368"/>
        <v/>
      </c>
      <c r="BJ293" s="113" t="str">
        <f t="shared" si="369"/>
        <v/>
      </c>
      <c r="BK293" s="347" t="str">
        <f t="shared" si="395"/>
        <v/>
      </c>
      <c r="BR293" s="307"/>
      <c r="BS293" s="51" t="str">
        <f t="shared" si="370"/>
        <v/>
      </c>
      <c r="BT293" s="51" t="str">
        <f t="shared" si="371"/>
        <v/>
      </c>
      <c r="BU293" s="51" t="str">
        <f t="shared" si="372"/>
        <v/>
      </c>
      <c r="BV293" s="51" t="str">
        <f t="shared" si="373"/>
        <v/>
      </c>
      <c r="BW293" s="51" t="str">
        <f t="shared" si="374"/>
        <v/>
      </c>
      <c r="BX293" s="51" t="str">
        <f t="shared" si="375"/>
        <v/>
      </c>
      <c r="BY293" s="51" t="str">
        <f t="shared" si="376"/>
        <v/>
      </c>
      <c r="BZ293" s="51" t="str">
        <f t="shared" si="377"/>
        <v/>
      </c>
      <c r="CA293" s="51" t="str">
        <f t="shared" si="378"/>
        <v/>
      </c>
      <c r="CB293" s="51" t="str">
        <f t="shared" si="379"/>
        <v/>
      </c>
      <c r="CC293" s="51" t="str">
        <f t="shared" si="361"/>
        <v/>
      </c>
      <c r="CD293" s="51" t="str">
        <f t="shared" si="362"/>
        <v/>
      </c>
      <c r="CE293" s="51" t="str">
        <f t="shared" si="380"/>
        <v/>
      </c>
      <c r="CF293" s="51"/>
      <c r="CH293" s="53" t="str">
        <f t="shared" si="381"/>
        <v/>
      </c>
      <c r="CI293" s="53" t="str">
        <f t="shared" si="382"/>
        <v/>
      </c>
      <c r="CJ293" s="54" t="str">
        <f t="shared" si="383"/>
        <v/>
      </c>
      <c r="CK293" s="53" t="str">
        <f t="shared" si="384"/>
        <v/>
      </c>
      <c r="CL293" s="53" t="str">
        <f t="shared" si="385"/>
        <v/>
      </c>
      <c r="CM293" s="53" t="str">
        <f t="shared" si="386"/>
        <v/>
      </c>
      <c r="CN293" s="53" t="str">
        <f t="shared" si="387"/>
        <v/>
      </c>
      <c r="CO293" s="53" t="str">
        <f t="shared" si="388"/>
        <v/>
      </c>
      <c r="CP293" s="53" t="str">
        <f t="shared" si="389"/>
        <v/>
      </c>
      <c r="CQ293" s="53" t="str">
        <f t="shared" si="390"/>
        <v/>
      </c>
      <c r="CR293" s="53" t="str">
        <f t="shared" si="391"/>
        <v/>
      </c>
      <c r="CS293" s="53" t="str">
        <f t="shared" si="392"/>
        <v/>
      </c>
      <c r="CT293" s="53" t="str">
        <f t="shared" si="393"/>
        <v/>
      </c>
      <c r="CU293" s="53" t="str">
        <f t="shared" si="394"/>
        <v/>
      </c>
    </row>
    <row r="294" spans="1:99" hidden="1" x14ac:dyDescent="0.3">
      <c r="A294" s="40">
        <v>356</v>
      </c>
      <c r="B294" s="95"/>
      <c r="C294" s="142"/>
      <c r="D294" s="40"/>
      <c r="E294" s="40"/>
      <c r="F294" s="43"/>
      <c r="G294" s="40" t="s">
        <v>141</v>
      </c>
      <c r="H294" s="41"/>
      <c r="I294" s="41"/>
      <c r="J294" s="296" t="str">
        <f t="shared" si="331"/>
        <v/>
      </c>
      <c r="K294" s="297" t="str">
        <f t="shared" si="332"/>
        <v/>
      </c>
      <c r="L294" s="298" t="str">
        <f t="shared" si="333"/>
        <v/>
      </c>
      <c r="M294" s="297" t="str">
        <f t="shared" si="334"/>
        <v/>
      </c>
      <c r="N294" s="298" t="str">
        <f t="shared" si="335"/>
        <v/>
      </c>
      <c r="O294" s="297" t="str">
        <f t="shared" si="336"/>
        <v/>
      </c>
      <c r="P294" s="298" t="str">
        <f t="shared" si="337"/>
        <v/>
      </c>
      <c r="Q294" s="299" t="str">
        <f t="shared" si="338"/>
        <v/>
      </c>
      <c r="R294" s="300" t="str">
        <f t="shared" si="339"/>
        <v/>
      </c>
      <c r="S294" s="299" t="str">
        <f t="shared" si="340"/>
        <v/>
      </c>
      <c r="T294" s="298" t="str">
        <f t="shared" si="341"/>
        <v/>
      </c>
      <c r="U294" s="299" t="str">
        <f t="shared" si="342"/>
        <v/>
      </c>
      <c r="V294" s="300" t="str">
        <f t="shared" si="343"/>
        <v/>
      </c>
      <c r="W294" s="299" t="str">
        <f t="shared" si="344"/>
        <v/>
      </c>
      <c r="X294" s="300" t="str">
        <f t="shared" si="345"/>
        <v/>
      </c>
      <c r="Y294" s="299" t="str">
        <f t="shared" si="346"/>
        <v/>
      </c>
      <c r="Z294" s="300" t="str">
        <f t="shared" si="347"/>
        <v/>
      </c>
      <c r="AA294" s="298" t="str">
        <f t="shared" si="348"/>
        <v/>
      </c>
      <c r="AB294" s="97" t="str">
        <f t="shared" si="349"/>
        <v/>
      </c>
      <c r="AC294" s="143" t="str">
        <f t="shared" si="350"/>
        <v/>
      </c>
      <c r="AD294" s="42" t="str">
        <f t="shared" si="351"/>
        <v/>
      </c>
      <c r="AE294" s="346"/>
      <c r="AF294" s="346"/>
      <c r="AG294" s="347"/>
      <c r="AH294" s="348" t="str">
        <f t="shared" si="352"/>
        <v/>
      </c>
      <c r="AI294" s="346"/>
      <c r="AJ294" s="346"/>
      <c r="AK294" s="347"/>
      <c r="AL294" s="349" t="str">
        <f t="shared" si="363"/>
        <v/>
      </c>
      <c r="AM294" s="348" t="str">
        <f t="shared" si="353"/>
        <v/>
      </c>
      <c r="AN294" s="350" t="str">
        <f t="shared" si="364"/>
        <v/>
      </c>
      <c r="AO294" s="346"/>
      <c r="AP294" s="346"/>
      <c r="AQ294" s="346" t="str">
        <f t="shared" si="354"/>
        <v/>
      </c>
      <c r="AR294" s="348" t="str">
        <f t="shared" si="355"/>
        <v/>
      </c>
      <c r="AS294" s="346"/>
      <c r="AT294" s="348" t="str">
        <f t="shared" si="356"/>
        <v/>
      </c>
      <c r="AU294" s="346"/>
      <c r="AV294" s="348" t="str">
        <f t="shared" si="357"/>
        <v/>
      </c>
      <c r="AW294" s="346"/>
      <c r="AX294" s="348" t="str">
        <f t="shared" si="358"/>
        <v/>
      </c>
      <c r="AY294" s="346"/>
      <c r="AZ294" s="348" t="str">
        <f t="shared" si="359"/>
        <v/>
      </c>
      <c r="BA294" s="351"/>
      <c r="BB294" s="348" t="str">
        <f t="shared" si="360"/>
        <v/>
      </c>
      <c r="BC294" s="350" t="str">
        <f t="shared" si="365"/>
        <v/>
      </c>
      <c r="BD294" s="350" t="str">
        <f t="shared" si="366"/>
        <v/>
      </c>
      <c r="BE294" s="360"/>
      <c r="BF294" s="361"/>
      <c r="BG294" s="362" t="str">
        <f t="shared" si="396"/>
        <v/>
      </c>
      <c r="BH294" s="354" t="str">
        <f t="shared" si="367"/>
        <v/>
      </c>
      <c r="BI294" s="350" t="str">
        <f t="shared" si="368"/>
        <v/>
      </c>
      <c r="BJ294" s="113" t="str">
        <f t="shared" si="369"/>
        <v/>
      </c>
      <c r="BK294" s="347" t="str">
        <f t="shared" si="395"/>
        <v/>
      </c>
      <c r="BR294" s="307"/>
      <c r="BS294" s="51" t="str">
        <f t="shared" si="370"/>
        <v/>
      </c>
      <c r="BT294" s="51" t="str">
        <f t="shared" si="371"/>
        <v/>
      </c>
      <c r="BU294" s="51" t="str">
        <f t="shared" si="372"/>
        <v/>
      </c>
      <c r="BV294" s="51" t="str">
        <f t="shared" si="373"/>
        <v/>
      </c>
      <c r="BW294" s="51" t="str">
        <f t="shared" si="374"/>
        <v/>
      </c>
      <c r="BX294" s="51" t="str">
        <f t="shared" si="375"/>
        <v/>
      </c>
      <c r="BY294" s="51" t="str">
        <f t="shared" si="376"/>
        <v/>
      </c>
      <c r="BZ294" s="51" t="str">
        <f t="shared" si="377"/>
        <v/>
      </c>
      <c r="CA294" s="51" t="str">
        <f t="shared" si="378"/>
        <v/>
      </c>
      <c r="CB294" s="51" t="str">
        <f t="shared" si="379"/>
        <v/>
      </c>
      <c r="CC294" s="51" t="str">
        <f t="shared" si="361"/>
        <v/>
      </c>
      <c r="CD294" s="51" t="str">
        <f t="shared" si="362"/>
        <v/>
      </c>
      <c r="CE294" s="51" t="str">
        <f t="shared" si="380"/>
        <v/>
      </c>
      <c r="CF294" s="51"/>
      <c r="CH294" s="53" t="str">
        <f t="shared" si="381"/>
        <v/>
      </c>
      <c r="CI294" s="53" t="str">
        <f t="shared" si="382"/>
        <v/>
      </c>
      <c r="CJ294" s="54" t="str">
        <f t="shared" si="383"/>
        <v/>
      </c>
      <c r="CK294" s="53" t="str">
        <f t="shared" si="384"/>
        <v/>
      </c>
      <c r="CL294" s="53" t="str">
        <f t="shared" si="385"/>
        <v/>
      </c>
      <c r="CM294" s="53" t="str">
        <f t="shared" si="386"/>
        <v/>
      </c>
      <c r="CN294" s="53" t="str">
        <f t="shared" si="387"/>
        <v/>
      </c>
      <c r="CO294" s="53" t="str">
        <f t="shared" si="388"/>
        <v/>
      </c>
      <c r="CP294" s="53" t="str">
        <f t="shared" si="389"/>
        <v/>
      </c>
      <c r="CQ294" s="53" t="str">
        <f t="shared" si="390"/>
        <v/>
      </c>
      <c r="CR294" s="53" t="str">
        <f t="shared" si="391"/>
        <v/>
      </c>
      <c r="CS294" s="53" t="str">
        <f t="shared" si="392"/>
        <v/>
      </c>
      <c r="CT294" s="53" t="str">
        <f t="shared" si="393"/>
        <v/>
      </c>
      <c r="CU294" s="53" t="str">
        <f t="shared" si="394"/>
        <v/>
      </c>
    </row>
    <row r="295" spans="1:99" hidden="1" x14ac:dyDescent="0.3">
      <c r="A295" s="40">
        <v>357</v>
      </c>
      <c r="B295" s="95"/>
      <c r="C295" s="142"/>
      <c r="D295" s="40"/>
      <c r="E295" s="40"/>
      <c r="F295" s="43"/>
      <c r="G295" s="40" t="s">
        <v>141</v>
      </c>
      <c r="H295" s="41"/>
      <c r="I295" s="41"/>
      <c r="J295" s="296" t="str">
        <f t="shared" si="331"/>
        <v/>
      </c>
      <c r="K295" s="297" t="str">
        <f t="shared" si="332"/>
        <v/>
      </c>
      <c r="L295" s="298" t="str">
        <f t="shared" si="333"/>
        <v/>
      </c>
      <c r="M295" s="297" t="str">
        <f t="shared" si="334"/>
        <v/>
      </c>
      <c r="N295" s="298" t="str">
        <f t="shared" si="335"/>
        <v/>
      </c>
      <c r="O295" s="297" t="str">
        <f t="shared" si="336"/>
        <v/>
      </c>
      <c r="P295" s="298" t="str">
        <f t="shared" si="337"/>
        <v/>
      </c>
      <c r="Q295" s="299" t="str">
        <f t="shared" si="338"/>
        <v/>
      </c>
      <c r="R295" s="300" t="str">
        <f t="shared" si="339"/>
        <v/>
      </c>
      <c r="S295" s="299" t="str">
        <f t="shared" si="340"/>
        <v/>
      </c>
      <c r="T295" s="298" t="str">
        <f t="shared" si="341"/>
        <v/>
      </c>
      <c r="U295" s="299" t="str">
        <f t="shared" si="342"/>
        <v/>
      </c>
      <c r="V295" s="300" t="str">
        <f t="shared" si="343"/>
        <v/>
      </c>
      <c r="W295" s="299" t="str">
        <f t="shared" si="344"/>
        <v/>
      </c>
      <c r="X295" s="300" t="str">
        <f t="shared" si="345"/>
        <v/>
      </c>
      <c r="Y295" s="299" t="str">
        <f t="shared" si="346"/>
        <v/>
      </c>
      <c r="Z295" s="300" t="str">
        <f t="shared" si="347"/>
        <v/>
      </c>
      <c r="AA295" s="298" t="str">
        <f t="shared" si="348"/>
        <v/>
      </c>
      <c r="AB295" s="97" t="str">
        <f t="shared" si="349"/>
        <v/>
      </c>
      <c r="AC295" s="143" t="str">
        <f t="shared" si="350"/>
        <v/>
      </c>
      <c r="AD295" s="42" t="str">
        <f t="shared" si="351"/>
        <v/>
      </c>
      <c r="AE295" s="346"/>
      <c r="AF295" s="346"/>
      <c r="AG295" s="347"/>
      <c r="AH295" s="348" t="str">
        <f t="shared" si="352"/>
        <v/>
      </c>
      <c r="AI295" s="346"/>
      <c r="AJ295" s="346"/>
      <c r="AK295" s="347"/>
      <c r="AL295" s="349" t="str">
        <f t="shared" si="363"/>
        <v/>
      </c>
      <c r="AM295" s="348" t="str">
        <f t="shared" si="353"/>
        <v/>
      </c>
      <c r="AN295" s="350" t="str">
        <f t="shared" si="364"/>
        <v/>
      </c>
      <c r="AO295" s="346"/>
      <c r="AP295" s="346"/>
      <c r="AQ295" s="346" t="str">
        <f t="shared" si="354"/>
        <v/>
      </c>
      <c r="AR295" s="348" t="str">
        <f t="shared" si="355"/>
        <v/>
      </c>
      <c r="AS295" s="346"/>
      <c r="AT295" s="348" t="str">
        <f t="shared" si="356"/>
        <v/>
      </c>
      <c r="AU295" s="346"/>
      <c r="AV295" s="348" t="str">
        <f t="shared" si="357"/>
        <v/>
      </c>
      <c r="AW295" s="346"/>
      <c r="AX295" s="348" t="str">
        <f t="shared" si="358"/>
        <v/>
      </c>
      <c r="AY295" s="346"/>
      <c r="AZ295" s="348" t="str">
        <f t="shared" si="359"/>
        <v/>
      </c>
      <c r="BA295" s="351"/>
      <c r="BB295" s="348" t="str">
        <f t="shared" si="360"/>
        <v/>
      </c>
      <c r="BC295" s="350" t="str">
        <f t="shared" si="365"/>
        <v/>
      </c>
      <c r="BD295" s="350" t="str">
        <f t="shared" si="366"/>
        <v/>
      </c>
      <c r="BE295" s="360"/>
      <c r="BF295" s="361"/>
      <c r="BG295" s="362" t="str">
        <f t="shared" si="396"/>
        <v/>
      </c>
      <c r="BH295" s="354" t="str">
        <f t="shared" si="367"/>
        <v/>
      </c>
      <c r="BI295" s="350" t="str">
        <f t="shared" si="368"/>
        <v/>
      </c>
      <c r="BJ295" s="113" t="str">
        <f t="shared" si="369"/>
        <v/>
      </c>
      <c r="BK295" s="347" t="str">
        <f t="shared" si="395"/>
        <v/>
      </c>
      <c r="BR295" s="307"/>
      <c r="BS295" s="51" t="str">
        <f t="shared" si="370"/>
        <v/>
      </c>
      <c r="BT295" s="51" t="str">
        <f t="shared" si="371"/>
        <v/>
      </c>
      <c r="BU295" s="51" t="str">
        <f t="shared" si="372"/>
        <v/>
      </c>
      <c r="BV295" s="51" t="str">
        <f t="shared" si="373"/>
        <v/>
      </c>
      <c r="BW295" s="51" t="str">
        <f t="shared" si="374"/>
        <v/>
      </c>
      <c r="BX295" s="51" t="str">
        <f t="shared" si="375"/>
        <v/>
      </c>
      <c r="BY295" s="51" t="str">
        <f t="shared" si="376"/>
        <v/>
      </c>
      <c r="BZ295" s="51" t="str">
        <f t="shared" si="377"/>
        <v/>
      </c>
      <c r="CA295" s="51" t="str">
        <f t="shared" si="378"/>
        <v/>
      </c>
      <c r="CB295" s="51" t="str">
        <f t="shared" si="379"/>
        <v/>
      </c>
      <c r="CC295" s="51" t="str">
        <f t="shared" si="361"/>
        <v/>
      </c>
      <c r="CD295" s="51" t="str">
        <f t="shared" si="362"/>
        <v/>
      </c>
      <c r="CE295" s="51" t="str">
        <f t="shared" si="380"/>
        <v/>
      </c>
      <c r="CF295" s="51"/>
      <c r="CH295" s="53" t="str">
        <f t="shared" si="381"/>
        <v/>
      </c>
      <c r="CI295" s="53" t="str">
        <f t="shared" si="382"/>
        <v/>
      </c>
      <c r="CJ295" s="54" t="str">
        <f t="shared" si="383"/>
        <v/>
      </c>
      <c r="CK295" s="53" t="str">
        <f t="shared" si="384"/>
        <v/>
      </c>
      <c r="CL295" s="53" t="str">
        <f t="shared" si="385"/>
        <v/>
      </c>
      <c r="CM295" s="53" t="str">
        <f t="shared" si="386"/>
        <v/>
      </c>
      <c r="CN295" s="53" t="str">
        <f t="shared" si="387"/>
        <v/>
      </c>
      <c r="CO295" s="53" t="str">
        <f t="shared" si="388"/>
        <v/>
      </c>
      <c r="CP295" s="53" t="str">
        <f t="shared" si="389"/>
        <v/>
      </c>
      <c r="CQ295" s="53" t="str">
        <f t="shared" si="390"/>
        <v/>
      </c>
      <c r="CR295" s="53" t="str">
        <f t="shared" si="391"/>
        <v/>
      </c>
      <c r="CS295" s="53" t="str">
        <f t="shared" si="392"/>
        <v/>
      </c>
      <c r="CT295" s="53" t="str">
        <f t="shared" si="393"/>
        <v/>
      </c>
      <c r="CU295" s="53" t="str">
        <f t="shared" si="394"/>
        <v/>
      </c>
    </row>
    <row r="296" spans="1:99" hidden="1" x14ac:dyDescent="0.3">
      <c r="A296" s="40">
        <v>358</v>
      </c>
      <c r="B296" s="95"/>
      <c r="C296" s="142"/>
      <c r="D296" s="40"/>
      <c r="E296" s="40"/>
      <c r="F296" s="43"/>
      <c r="G296" s="40" t="s">
        <v>141</v>
      </c>
      <c r="H296" s="41"/>
      <c r="I296" s="41"/>
      <c r="J296" s="296" t="str">
        <f t="shared" si="331"/>
        <v/>
      </c>
      <c r="K296" s="297" t="str">
        <f t="shared" si="332"/>
        <v/>
      </c>
      <c r="L296" s="298" t="str">
        <f t="shared" si="333"/>
        <v/>
      </c>
      <c r="M296" s="297" t="str">
        <f t="shared" si="334"/>
        <v/>
      </c>
      <c r="N296" s="298" t="str">
        <f t="shared" si="335"/>
        <v/>
      </c>
      <c r="O296" s="297" t="str">
        <f t="shared" si="336"/>
        <v/>
      </c>
      <c r="P296" s="298" t="str">
        <f t="shared" si="337"/>
        <v/>
      </c>
      <c r="Q296" s="299" t="str">
        <f t="shared" si="338"/>
        <v/>
      </c>
      <c r="R296" s="300" t="str">
        <f t="shared" si="339"/>
        <v/>
      </c>
      <c r="S296" s="299" t="str">
        <f t="shared" si="340"/>
        <v/>
      </c>
      <c r="T296" s="298" t="str">
        <f t="shared" si="341"/>
        <v/>
      </c>
      <c r="U296" s="299" t="str">
        <f t="shared" si="342"/>
        <v/>
      </c>
      <c r="V296" s="300" t="str">
        <f t="shared" si="343"/>
        <v/>
      </c>
      <c r="W296" s="299" t="str">
        <f t="shared" si="344"/>
        <v/>
      </c>
      <c r="X296" s="300" t="str">
        <f t="shared" si="345"/>
        <v/>
      </c>
      <c r="Y296" s="299" t="str">
        <f t="shared" si="346"/>
        <v/>
      </c>
      <c r="Z296" s="300" t="str">
        <f t="shared" si="347"/>
        <v/>
      </c>
      <c r="AA296" s="298" t="str">
        <f t="shared" si="348"/>
        <v/>
      </c>
      <c r="AB296" s="97" t="str">
        <f t="shared" si="349"/>
        <v/>
      </c>
      <c r="AC296" s="143" t="str">
        <f t="shared" si="350"/>
        <v/>
      </c>
      <c r="AD296" s="42" t="str">
        <f t="shared" si="351"/>
        <v/>
      </c>
      <c r="AE296" s="346"/>
      <c r="AF296" s="346"/>
      <c r="AG296" s="347"/>
      <c r="AH296" s="348" t="str">
        <f t="shared" si="352"/>
        <v/>
      </c>
      <c r="AI296" s="346"/>
      <c r="AJ296" s="346"/>
      <c r="AK296" s="347"/>
      <c r="AL296" s="349" t="str">
        <f t="shared" si="363"/>
        <v/>
      </c>
      <c r="AM296" s="348" t="str">
        <f t="shared" si="353"/>
        <v/>
      </c>
      <c r="AN296" s="350" t="str">
        <f t="shared" si="364"/>
        <v/>
      </c>
      <c r="AO296" s="346"/>
      <c r="AP296" s="346"/>
      <c r="AQ296" s="346" t="str">
        <f t="shared" si="354"/>
        <v/>
      </c>
      <c r="AR296" s="348" t="str">
        <f t="shared" si="355"/>
        <v/>
      </c>
      <c r="AS296" s="346"/>
      <c r="AT296" s="348" t="str">
        <f t="shared" si="356"/>
        <v/>
      </c>
      <c r="AU296" s="346"/>
      <c r="AV296" s="348" t="str">
        <f t="shared" si="357"/>
        <v/>
      </c>
      <c r="AW296" s="346"/>
      <c r="AX296" s="348" t="str">
        <f t="shared" si="358"/>
        <v/>
      </c>
      <c r="AY296" s="346"/>
      <c r="AZ296" s="348" t="str">
        <f t="shared" si="359"/>
        <v/>
      </c>
      <c r="BA296" s="351"/>
      <c r="BB296" s="348" t="str">
        <f t="shared" si="360"/>
        <v/>
      </c>
      <c r="BC296" s="350" t="str">
        <f t="shared" si="365"/>
        <v/>
      </c>
      <c r="BD296" s="350" t="str">
        <f t="shared" si="366"/>
        <v/>
      </c>
      <c r="BE296" s="360"/>
      <c r="BF296" s="361"/>
      <c r="BG296" s="362" t="str">
        <f t="shared" si="396"/>
        <v/>
      </c>
      <c r="BH296" s="354" t="str">
        <f t="shared" si="367"/>
        <v/>
      </c>
      <c r="BI296" s="350" t="str">
        <f t="shared" si="368"/>
        <v/>
      </c>
      <c r="BJ296" s="113" t="str">
        <f t="shared" si="369"/>
        <v/>
      </c>
      <c r="BK296" s="347" t="str">
        <f t="shared" si="395"/>
        <v/>
      </c>
      <c r="BR296" s="307"/>
      <c r="BS296" s="51" t="str">
        <f t="shared" si="370"/>
        <v/>
      </c>
      <c r="BT296" s="51" t="str">
        <f t="shared" si="371"/>
        <v/>
      </c>
      <c r="BU296" s="51" t="str">
        <f t="shared" si="372"/>
        <v/>
      </c>
      <c r="BV296" s="51" t="str">
        <f t="shared" si="373"/>
        <v/>
      </c>
      <c r="BW296" s="51" t="str">
        <f t="shared" si="374"/>
        <v/>
      </c>
      <c r="BX296" s="51" t="str">
        <f t="shared" si="375"/>
        <v/>
      </c>
      <c r="BY296" s="51" t="str">
        <f t="shared" si="376"/>
        <v/>
      </c>
      <c r="BZ296" s="51" t="str">
        <f t="shared" si="377"/>
        <v/>
      </c>
      <c r="CA296" s="51" t="str">
        <f t="shared" si="378"/>
        <v/>
      </c>
      <c r="CB296" s="51" t="str">
        <f t="shared" si="379"/>
        <v/>
      </c>
      <c r="CC296" s="51" t="str">
        <f t="shared" si="361"/>
        <v/>
      </c>
      <c r="CD296" s="51" t="str">
        <f t="shared" si="362"/>
        <v/>
      </c>
      <c r="CE296" s="51" t="str">
        <f t="shared" si="380"/>
        <v/>
      </c>
      <c r="CF296" s="51"/>
      <c r="CH296" s="53" t="str">
        <f t="shared" si="381"/>
        <v/>
      </c>
      <c r="CI296" s="53" t="str">
        <f t="shared" si="382"/>
        <v/>
      </c>
      <c r="CJ296" s="54" t="str">
        <f t="shared" si="383"/>
        <v/>
      </c>
      <c r="CK296" s="53" t="str">
        <f t="shared" si="384"/>
        <v/>
      </c>
      <c r="CL296" s="53" t="str">
        <f t="shared" si="385"/>
        <v/>
      </c>
      <c r="CM296" s="53" t="str">
        <f t="shared" si="386"/>
        <v/>
      </c>
      <c r="CN296" s="53" t="str">
        <f t="shared" si="387"/>
        <v/>
      </c>
      <c r="CO296" s="53" t="str">
        <f t="shared" si="388"/>
        <v/>
      </c>
      <c r="CP296" s="53" t="str">
        <f t="shared" si="389"/>
        <v/>
      </c>
      <c r="CQ296" s="53" t="str">
        <f t="shared" si="390"/>
        <v/>
      </c>
      <c r="CR296" s="53" t="str">
        <f t="shared" si="391"/>
        <v/>
      </c>
      <c r="CS296" s="53" t="str">
        <f t="shared" si="392"/>
        <v/>
      </c>
      <c r="CT296" s="53" t="str">
        <f t="shared" si="393"/>
        <v/>
      </c>
      <c r="CU296" s="53" t="str">
        <f t="shared" si="394"/>
        <v/>
      </c>
    </row>
    <row r="297" spans="1:99" hidden="1" x14ac:dyDescent="0.3">
      <c r="A297" s="40">
        <v>359</v>
      </c>
      <c r="B297" s="95"/>
      <c r="C297" s="142"/>
      <c r="D297" s="40"/>
      <c r="E297" s="40"/>
      <c r="F297" s="43"/>
      <c r="G297" s="40" t="s">
        <v>141</v>
      </c>
      <c r="H297" s="41"/>
      <c r="I297" s="41"/>
      <c r="J297" s="296" t="str">
        <f t="shared" si="331"/>
        <v/>
      </c>
      <c r="K297" s="297" t="str">
        <f t="shared" si="332"/>
        <v/>
      </c>
      <c r="L297" s="298" t="str">
        <f t="shared" si="333"/>
        <v/>
      </c>
      <c r="M297" s="297" t="str">
        <f t="shared" si="334"/>
        <v/>
      </c>
      <c r="N297" s="298" t="str">
        <f t="shared" si="335"/>
        <v/>
      </c>
      <c r="O297" s="297" t="str">
        <f t="shared" si="336"/>
        <v/>
      </c>
      <c r="P297" s="298" t="str">
        <f t="shared" si="337"/>
        <v/>
      </c>
      <c r="Q297" s="299" t="str">
        <f t="shared" si="338"/>
        <v/>
      </c>
      <c r="R297" s="300" t="str">
        <f t="shared" si="339"/>
        <v/>
      </c>
      <c r="S297" s="299" t="str">
        <f t="shared" si="340"/>
        <v/>
      </c>
      <c r="T297" s="298" t="str">
        <f t="shared" si="341"/>
        <v/>
      </c>
      <c r="U297" s="299" t="str">
        <f t="shared" si="342"/>
        <v/>
      </c>
      <c r="V297" s="300" t="str">
        <f t="shared" si="343"/>
        <v/>
      </c>
      <c r="W297" s="299" t="str">
        <f t="shared" si="344"/>
        <v/>
      </c>
      <c r="X297" s="300" t="str">
        <f t="shared" si="345"/>
        <v/>
      </c>
      <c r="Y297" s="299" t="str">
        <f t="shared" si="346"/>
        <v/>
      </c>
      <c r="Z297" s="300" t="str">
        <f t="shared" si="347"/>
        <v/>
      </c>
      <c r="AA297" s="298" t="str">
        <f t="shared" si="348"/>
        <v/>
      </c>
      <c r="AB297" s="97" t="str">
        <f t="shared" si="349"/>
        <v/>
      </c>
      <c r="AC297" s="143" t="str">
        <f t="shared" si="350"/>
        <v/>
      </c>
      <c r="AD297" s="42" t="str">
        <f t="shared" si="351"/>
        <v/>
      </c>
      <c r="AE297" s="346"/>
      <c r="AF297" s="346"/>
      <c r="AG297" s="347"/>
      <c r="AH297" s="348" t="str">
        <f t="shared" si="352"/>
        <v/>
      </c>
      <c r="AI297" s="346"/>
      <c r="AJ297" s="346"/>
      <c r="AK297" s="347"/>
      <c r="AL297" s="349" t="str">
        <f t="shared" si="363"/>
        <v/>
      </c>
      <c r="AM297" s="348" t="str">
        <f t="shared" si="353"/>
        <v/>
      </c>
      <c r="AN297" s="350" t="str">
        <f t="shared" si="364"/>
        <v/>
      </c>
      <c r="AO297" s="346"/>
      <c r="AP297" s="346"/>
      <c r="AQ297" s="346" t="str">
        <f t="shared" si="354"/>
        <v/>
      </c>
      <c r="AR297" s="348" t="str">
        <f t="shared" si="355"/>
        <v/>
      </c>
      <c r="AS297" s="346"/>
      <c r="AT297" s="348" t="str">
        <f t="shared" si="356"/>
        <v/>
      </c>
      <c r="AU297" s="346"/>
      <c r="AV297" s="348" t="str">
        <f t="shared" si="357"/>
        <v/>
      </c>
      <c r="AW297" s="346"/>
      <c r="AX297" s="348" t="str">
        <f t="shared" si="358"/>
        <v/>
      </c>
      <c r="AY297" s="346"/>
      <c r="AZ297" s="348" t="str">
        <f t="shared" si="359"/>
        <v/>
      </c>
      <c r="BA297" s="351"/>
      <c r="BB297" s="348" t="str">
        <f t="shared" si="360"/>
        <v/>
      </c>
      <c r="BC297" s="350" t="str">
        <f t="shared" si="365"/>
        <v/>
      </c>
      <c r="BD297" s="350" t="str">
        <f t="shared" si="366"/>
        <v/>
      </c>
      <c r="BE297" s="360"/>
      <c r="BF297" s="361"/>
      <c r="BG297" s="362" t="str">
        <f t="shared" si="396"/>
        <v/>
      </c>
      <c r="BH297" s="354" t="str">
        <f t="shared" si="367"/>
        <v/>
      </c>
      <c r="BI297" s="350" t="str">
        <f t="shared" si="368"/>
        <v/>
      </c>
      <c r="BJ297" s="113" t="str">
        <f t="shared" si="369"/>
        <v/>
      </c>
      <c r="BK297" s="347" t="str">
        <f t="shared" si="395"/>
        <v/>
      </c>
      <c r="BR297" s="307"/>
      <c r="BS297" s="51" t="str">
        <f t="shared" si="370"/>
        <v/>
      </c>
      <c r="BT297" s="51" t="str">
        <f t="shared" si="371"/>
        <v/>
      </c>
      <c r="BU297" s="51" t="str">
        <f t="shared" si="372"/>
        <v/>
      </c>
      <c r="BV297" s="51" t="str">
        <f t="shared" si="373"/>
        <v/>
      </c>
      <c r="BW297" s="51" t="str">
        <f t="shared" si="374"/>
        <v/>
      </c>
      <c r="BX297" s="51" t="str">
        <f t="shared" si="375"/>
        <v/>
      </c>
      <c r="BY297" s="51" t="str">
        <f t="shared" si="376"/>
        <v/>
      </c>
      <c r="BZ297" s="51" t="str">
        <f t="shared" si="377"/>
        <v/>
      </c>
      <c r="CA297" s="51" t="str">
        <f t="shared" si="378"/>
        <v/>
      </c>
      <c r="CB297" s="51" t="str">
        <f t="shared" si="379"/>
        <v/>
      </c>
      <c r="CC297" s="51" t="str">
        <f t="shared" si="361"/>
        <v/>
      </c>
      <c r="CD297" s="51" t="str">
        <f t="shared" si="362"/>
        <v/>
      </c>
      <c r="CE297" s="51" t="str">
        <f t="shared" si="380"/>
        <v/>
      </c>
      <c r="CF297" s="51"/>
      <c r="CH297" s="53" t="str">
        <f t="shared" si="381"/>
        <v/>
      </c>
      <c r="CI297" s="53" t="str">
        <f t="shared" si="382"/>
        <v/>
      </c>
      <c r="CJ297" s="54" t="str">
        <f t="shared" si="383"/>
        <v/>
      </c>
      <c r="CK297" s="53" t="str">
        <f t="shared" si="384"/>
        <v/>
      </c>
      <c r="CL297" s="53" t="str">
        <f t="shared" si="385"/>
        <v/>
      </c>
      <c r="CM297" s="53" t="str">
        <f t="shared" si="386"/>
        <v/>
      </c>
      <c r="CN297" s="53" t="str">
        <f t="shared" si="387"/>
        <v/>
      </c>
      <c r="CO297" s="53" t="str">
        <f t="shared" si="388"/>
        <v/>
      </c>
      <c r="CP297" s="53" t="str">
        <f t="shared" si="389"/>
        <v/>
      </c>
      <c r="CQ297" s="53" t="str">
        <f t="shared" si="390"/>
        <v/>
      </c>
      <c r="CR297" s="53" t="str">
        <f t="shared" si="391"/>
        <v/>
      </c>
      <c r="CS297" s="53" t="str">
        <f t="shared" si="392"/>
        <v/>
      </c>
      <c r="CT297" s="53" t="str">
        <f t="shared" si="393"/>
        <v/>
      </c>
      <c r="CU297" s="53" t="str">
        <f t="shared" si="394"/>
        <v/>
      </c>
    </row>
    <row r="298" spans="1:99" hidden="1" x14ac:dyDescent="0.3">
      <c r="A298" s="40">
        <v>360</v>
      </c>
      <c r="B298" s="95"/>
      <c r="C298" s="142"/>
      <c r="D298" s="40"/>
      <c r="E298" s="40"/>
      <c r="F298" s="43"/>
      <c r="G298" s="40" t="s">
        <v>141</v>
      </c>
      <c r="H298" s="41"/>
      <c r="I298" s="41"/>
      <c r="J298" s="296" t="str">
        <f t="shared" si="331"/>
        <v/>
      </c>
      <c r="K298" s="297" t="str">
        <f t="shared" si="332"/>
        <v/>
      </c>
      <c r="L298" s="298" t="str">
        <f t="shared" si="333"/>
        <v/>
      </c>
      <c r="M298" s="297" t="str">
        <f t="shared" si="334"/>
        <v/>
      </c>
      <c r="N298" s="298" t="str">
        <f t="shared" si="335"/>
        <v/>
      </c>
      <c r="O298" s="297" t="str">
        <f t="shared" si="336"/>
        <v/>
      </c>
      <c r="P298" s="298" t="str">
        <f t="shared" si="337"/>
        <v/>
      </c>
      <c r="Q298" s="299" t="str">
        <f t="shared" si="338"/>
        <v/>
      </c>
      <c r="R298" s="300" t="str">
        <f t="shared" si="339"/>
        <v/>
      </c>
      <c r="S298" s="299" t="str">
        <f t="shared" si="340"/>
        <v/>
      </c>
      <c r="T298" s="298" t="str">
        <f t="shared" si="341"/>
        <v/>
      </c>
      <c r="U298" s="299" t="str">
        <f t="shared" si="342"/>
        <v/>
      </c>
      <c r="V298" s="300" t="str">
        <f t="shared" si="343"/>
        <v/>
      </c>
      <c r="W298" s="299" t="str">
        <f t="shared" si="344"/>
        <v/>
      </c>
      <c r="X298" s="300" t="str">
        <f t="shared" si="345"/>
        <v/>
      </c>
      <c r="Y298" s="299" t="str">
        <f t="shared" si="346"/>
        <v/>
      </c>
      <c r="Z298" s="300" t="str">
        <f t="shared" si="347"/>
        <v/>
      </c>
      <c r="AA298" s="298" t="str">
        <f t="shared" si="348"/>
        <v/>
      </c>
      <c r="AB298" s="97" t="str">
        <f t="shared" si="349"/>
        <v/>
      </c>
      <c r="AC298" s="143" t="str">
        <f t="shared" si="350"/>
        <v/>
      </c>
      <c r="AD298" s="42" t="str">
        <f t="shared" si="351"/>
        <v/>
      </c>
      <c r="AE298" s="346"/>
      <c r="AF298" s="346"/>
      <c r="AG298" s="347"/>
      <c r="AH298" s="348" t="str">
        <f t="shared" si="352"/>
        <v/>
      </c>
      <c r="AI298" s="346"/>
      <c r="AJ298" s="346"/>
      <c r="AK298" s="347"/>
      <c r="AL298" s="349" t="str">
        <f t="shared" si="363"/>
        <v/>
      </c>
      <c r="AM298" s="348" t="str">
        <f t="shared" si="353"/>
        <v/>
      </c>
      <c r="AN298" s="350" t="str">
        <f t="shared" si="364"/>
        <v/>
      </c>
      <c r="AO298" s="346"/>
      <c r="AP298" s="346"/>
      <c r="AQ298" s="346" t="str">
        <f t="shared" si="354"/>
        <v/>
      </c>
      <c r="AR298" s="348" t="str">
        <f t="shared" si="355"/>
        <v/>
      </c>
      <c r="AS298" s="346"/>
      <c r="AT298" s="348" t="str">
        <f t="shared" si="356"/>
        <v/>
      </c>
      <c r="AU298" s="346"/>
      <c r="AV298" s="348" t="str">
        <f t="shared" si="357"/>
        <v/>
      </c>
      <c r="AW298" s="346"/>
      <c r="AX298" s="348" t="str">
        <f t="shared" si="358"/>
        <v/>
      </c>
      <c r="AY298" s="346"/>
      <c r="AZ298" s="348" t="str">
        <f t="shared" si="359"/>
        <v/>
      </c>
      <c r="BA298" s="351"/>
      <c r="BB298" s="348" t="str">
        <f t="shared" si="360"/>
        <v/>
      </c>
      <c r="BC298" s="350" t="str">
        <f t="shared" si="365"/>
        <v/>
      </c>
      <c r="BD298" s="350" t="str">
        <f t="shared" si="366"/>
        <v/>
      </c>
      <c r="BE298" s="360"/>
      <c r="BF298" s="361"/>
      <c r="BG298" s="362" t="str">
        <f t="shared" si="396"/>
        <v/>
      </c>
      <c r="BH298" s="354" t="str">
        <f t="shared" si="367"/>
        <v/>
      </c>
      <c r="BI298" s="350" t="str">
        <f t="shared" si="368"/>
        <v/>
      </c>
      <c r="BJ298" s="113" t="str">
        <f t="shared" si="369"/>
        <v/>
      </c>
      <c r="BK298" s="347" t="str">
        <f t="shared" si="395"/>
        <v/>
      </c>
      <c r="BR298" s="307"/>
      <c r="BS298" s="51" t="str">
        <f t="shared" si="370"/>
        <v/>
      </c>
      <c r="BT298" s="51" t="str">
        <f t="shared" si="371"/>
        <v/>
      </c>
      <c r="BU298" s="51" t="str">
        <f t="shared" si="372"/>
        <v/>
      </c>
      <c r="BV298" s="51" t="str">
        <f t="shared" si="373"/>
        <v/>
      </c>
      <c r="BW298" s="51" t="str">
        <f t="shared" si="374"/>
        <v/>
      </c>
      <c r="BX298" s="51" t="str">
        <f t="shared" si="375"/>
        <v/>
      </c>
      <c r="BY298" s="51" t="str">
        <f t="shared" si="376"/>
        <v/>
      </c>
      <c r="BZ298" s="51" t="str">
        <f t="shared" si="377"/>
        <v/>
      </c>
      <c r="CA298" s="51" t="str">
        <f t="shared" si="378"/>
        <v/>
      </c>
      <c r="CB298" s="51" t="str">
        <f t="shared" si="379"/>
        <v/>
      </c>
      <c r="CC298" s="51" t="str">
        <f t="shared" si="361"/>
        <v/>
      </c>
      <c r="CD298" s="51" t="str">
        <f t="shared" si="362"/>
        <v/>
      </c>
      <c r="CE298" s="51" t="str">
        <f t="shared" si="380"/>
        <v/>
      </c>
      <c r="CF298" s="51"/>
      <c r="CH298" s="53" t="str">
        <f t="shared" si="381"/>
        <v/>
      </c>
      <c r="CI298" s="53" t="str">
        <f t="shared" si="382"/>
        <v/>
      </c>
      <c r="CJ298" s="54" t="str">
        <f t="shared" si="383"/>
        <v/>
      </c>
      <c r="CK298" s="53" t="str">
        <f t="shared" si="384"/>
        <v/>
      </c>
      <c r="CL298" s="53" t="str">
        <f t="shared" si="385"/>
        <v/>
      </c>
      <c r="CM298" s="53" t="str">
        <f t="shared" si="386"/>
        <v/>
      </c>
      <c r="CN298" s="53" t="str">
        <f t="shared" si="387"/>
        <v/>
      </c>
      <c r="CO298" s="53" t="str">
        <f t="shared" si="388"/>
        <v/>
      </c>
      <c r="CP298" s="53" t="str">
        <f t="shared" si="389"/>
        <v/>
      </c>
      <c r="CQ298" s="53" t="str">
        <f t="shared" si="390"/>
        <v/>
      </c>
      <c r="CR298" s="53" t="str">
        <f t="shared" si="391"/>
        <v/>
      </c>
      <c r="CS298" s="53" t="str">
        <f t="shared" si="392"/>
        <v/>
      </c>
      <c r="CT298" s="53" t="str">
        <f t="shared" si="393"/>
        <v/>
      </c>
      <c r="CU298" s="53" t="str">
        <f t="shared" si="394"/>
        <v/>
      </c>
    </row>
    <row r="299" spans="1:99" hidden="1" x14ac:dyDescent="0.3">
      <c r="A299" s="40">
        <v>361</v>
      </c>
      <c r="B299" s="95"/>
      <c r="C299" s="142"/>
      <c r="D299" s="40"/>
      <c r="E299" s="40"/>
      <c r="F299" s="43"/>
      <c r="G299" s="40" t="s">
        <v>141</v>
      </c>
      <c r="H299" s="41"/>
      <c r="I299" s="41"/>
      <c r="J299" s="296" t="str">
        <f t="shared" si="331"/>
        <v/>
      </c>
      <c r="K299" s="297" t="str">
        <f t="shared" si="332"/>
        <v/>
      </c>
      <c r="L299" s="298" t="str">
        <f t="shared" si="333"/>
        <v/>
      </c>
      <c r="M299" s="297" t="str">
        <f t="shared" si="334"/>
        <v/>
      </c>
      <c r="N299" s="298" t="str">
        <f t="shared" si="335"/>
        <v/>
      </c>
      <c r="O299" s="297" t="str">
        <f t="shared" si="336"/>
        <v/>
      </c>
      <c r="P299" s="298" t="str">
        <f t="shared" si="337"/>
        <v/>
      </c>
      <c r="Q299" s="299" t="str">
        <f t="shared" si="338"/>
        <v/>
      </c>
      <c r="R299" s="300" t="str">
        <f t="shared" si="339"/>
        <v/>
      </c>
      <c r="S299" s="299" t="str">
        <f t="shared" si="340"/>
        <v/>
      </c>
      <c r="T299" s="298" t="str">
        <f t="shared" si="341"/>
        <v/>
      </c>
      <c r="U299" s="299" t="str">
        <f t="shared" si="342"/>
        <v/>
      </c>
      <c r="V299" s="300" t="str">
        <f t="shared" si="343"/>
        <v/>
      </c>
      <c r="W299" s="299" t="str">
        <f t="shared" si="344"/>
        <v/>
      </c>
      <c r="X299" s="300" t="str">
        <f t="shared" si="345"/>
        <v/>
      </c>
      <c r="Y299" s="299" t="str">
        <f t="shared" si="346"/>
        <v/>
      </c>
      <c r="Z299" s="300" t="str">
        <f t="shared" si="347"/>
        <v/>
      </c>
      <c r="AA299" s="298" t="str">
        <f t="shared" si="348"/>
        <v/>
      </c>
      <c r="AB299" s="97" t="str">
        <f t="shared" si="349"/>
        <v/>
      </c>
      <c r="AC299" s="143" t="str">
        <f t="shared" si="350"/>
        <v/>
      </c>
      <c r="AD299" s="42" t="str">
        <f t="shared" si="351"/>
        <v/>
      </c>
      <c r="AE299" s="346"/>
      <c r="AF299" s="346"/>
      <c r="AG299" s="347"/>
      <c r="AH299" s="348" t="str">
        <f t="shared" si="352"/>
        <v/>
      </c>
      <c r="AI299" s="346"/>
      <c r="AJ299" s="346"/>
      <c r="AK299" s="347"/>
      <c r="AL299" s="349" t="str">
        <f t="shared" si="363"/>
        <v/>
      </c>
      <c r="AM299" s="348" t="str">
        <f t="shared" si="353"/>
        <v/>
      </c>
      <c r="AN299" s="350" t="str">
        <f t="shared" si="364"/>
        <v/>
      </c>
      <c r="AO299" s="346"/>
      <c r="AP299" s="346"/>
      <c r="AQ299" s="346" t="str">
        <f t="shared" si="354"/>
        <v/>
      </c>
      <c r="AR299" s="348" t="str">
        <f t="shared" si="355"/>
        <v/>
      </c>
      <c r="AS299" s="346"/>
      <c r="AT299" s="348" t="str">
        <f t="shared" si="356"/>
        <v/>
      </c>
      <c r="AU299" s="346"/>
      <c r="AV299" s="348" t="str">
        <f t="shared" si="357"/>
        <v/>
      </c>
      <c r="AW299" s="346"/>
      <c r="AX299" s="348" t="str">
        <f t="shared" si="358"/>
        <v/>
      </c>
      <c r="AY299" s="346"/>
      <c r="AZ299" s="348" t="str">
        <f t="shared" si="359"/>
        <v/>
      </c>
      <c r="BA299" s="351"/>
      <c r="BB299" s="348" t="str">
        <f t="shared" si="360"/>
        <v/>
      </c>
      <c r="BC299" s="350" t="str">
        <f t="shared" si="365"/>
        <v/>
      </c>
      <c r="BD299" s="350" t="str">
        <f t="shared" si="366"/>
        <v/>
      </c>
      <c r="BE299" s="360"/>
      <c r="BF299" s="361"/>
      <c r="BG299" s="362" t="str">
        <f t="shared" si="396"/>
        <v/>
      </c>
      <c r="BH299" s="354" t="str">
        <f t="shared" si="367"/>
        <v/>
      </c>
      <c r="BI299" s="350" t="str">
        <f t="shared" si="368"/>
        <v/>
      </c>
      <c r="BJ299" s="113" t="str">
        <f t="shared" si="369"/>
        <v/>
      </c>
      <c r="BK299" s="347" t="str">
        <f t="shared" si="395"/>
        <v/>
      </c>
      <c r="BR299" s="307"/>
      <c r="BS299" s="51" t="str">
        <f t="shared" si="370"/>
        <v/>
      </c>
      <c r="BT299" s="51" t="str">
        <f t="shared" si="371"/>
        <v/>
      </c>
      <c r="BU299" s="51" t="str">
        <f t="shared" si="372"/>
        <v/>
      </c>
      <c r="BV299" s="51" t="str">
        <f t="shared" si="373"/>
        <v/>
      </c>
      <c r="BW299" s="51" t="str">
        <f t="shared" si="374"/>
        <v/>
      </c>
      <c r="BX299" s="51" t="str">
        <f t="shared" si="375"/>
        <v/>
      </c>
      <c r="BY299" s="51" t="str">
        <f t="shared" si="376"/>
        <v/>
      </c>
      <c r="BZ299" s="51" t="str">
        <f t="shared" si="377"/>
        <v/>
      </c>
      <c r="CA299" s="51" t="str">
        <f t="shared" si="378"/>
        <v/>
      </c>
      <c r="CB299" s="51" t="str">
        <f t="shared" si="379"/>
        <v/>
      </c>
      <c r="CC299" s="51" t="str">
        <f t="shared" si="361"/>
        <v/>
      </c>
      <c r="CD299" s="51" t="str">
        <f t="shared" si="362"/>
        <v/>
      </c>
      <c r="CE299" s="51" t="str">
        <f t="shared" si="380"/>
        <v/>
      </c>
      <c r="CF299" s="51"/>
      <c r="CH299" s="53" t="str">
        <f t="shared" si="381"/>
        <v/>
      </c>
      <c r="CI299" s="53" t="str">
        <f t="shared" si="382"/>
        <v/>
      </c>
      <c r="CJ299" s="54" t="str">
        <f t="shared" si="383"/>
        <v/>
      </c>
      <c r="CK299" s="53" t="str">
        <f t="shared" si="384"/>
        <v/>
      </c>
      <c r="CL299" s="53" t="str">
        <f t="shared" si="385"/>
        <v/>
      </c>
      <c r="CM299" s="53" t="str">
        <f t="shared" si="386"/>
        <v/>
      </c>
      <c r="CN299" s="53" t="str">
        <f t="shared" si="387"/>
        <v/>
      </c>
      <c r="CO299" s="53" t="str">
        <f t="shared" si="388"/>
        <v/>
      </c>
      <c r="CP299" s="53" t="str">
        <f t="shared" si="389"/>
        <v/>
      </c>
      <c r="CQ299" s="53" t="str">
        <f t="shared" si="390"/>
        <v/>
      </c>
      <c r="CR299" s="53" t="str">
        <f t="shared" si="391"/>
        <v/>
      </c>
      <c r="CS299" s="53" t="str">
        <f t="shared" si="392"/>
        <v/>
      </c>
      <c r="CT299" s="53" t="str">
        <f t="shared" si="393"/>
        <v/>
      </c>
      <c r="CU299" s="53" t="str">
        <f t="shared" si="394"/>
        <v/>
      </c>
    </row>
    <row r="300" spans="1:99" hidden="1" x14ac:dyDescent="0.3">
      <c r="A300" s="40">
        <v>362</v>
      </c>
      <c r="B300" s="95"/>
      <c r="C300" s="142"/>
      <c r="D300" s="40"/>
      <c r="E300" s="40"/>
      <c r="F300" s="43"/>
      <c r="G300" s="40" t="s">
        <v>141</v>
      </c>
      <c r="H300" s="41"/>
      <c r="I300" s="41"/>
      <c r="J300" s="296" t="str">
        <f t="shared" si="331"/>
        <v/>
      </c>
      <c r="K300" s="297" t="str">
        <f t="shared" si="332"/>
        <v/>
      </c>
      <c r="L300" s="298" t="str">
        <f t="shared" si="333"/>
        <v/>
      </c>
      <c r="M300" s="297" t="str">
        <f t="shared" si="334"/>
        <v/>
      </c>
      <c r="N300" s="298" t="str">
        <f t="shared" si="335"/>
        <v/>
      </c>
      <c r="O300" s="297" t="str">
        <f t="shared" si="336"/>
        <v/>
      </c>
      <c r="P300" s="298" t="str">
        <f t="shared" si="337"/>
        <v/>
      </c>
      <c r="Q300" s="299" t="str">
        <f t="shared" si="338"/>
        <v/>
      </c>
      <c r="R300" s="300" t="str">
        <f t="shared" si="339"/>
        <v/>
      </c>
      <c r="S300" s="299" t="str">
        <f t="shared" si="340"/>
        <v/>
      </c>
      <c r="T300" s="298" t="str">
        <f t="shared" si="341"/>
        <v/>
      </c>
      <c r="U300" s="299" t="str">
        <f t="shared" si="342"/>
        <v/>
      </c>
      <c r="V300" s="300" t="str">
        <f t="shared" si="343"/>
        <v/>
      </c>
      <c r="W300" s="299" t="str">
        <f t="shared" si="344"/>
        <v/>
      </c>
      <c r="X300" s="300" t="str">
        <f t="shared" si="345"/>
        <v/>
      </c>
      <c r="Y300" s="299" t="str">
        <f t="shared" si="346"/>
        <v/>
      </c>
      <c r="Z300" s="300" t="str">
        <f t="shared" si="347"/>
        <v/>
      </c>
      <c r="AA300" s="298" t="str">
        <f t="shared" si="348"/>
        <v/>
      </c>
      <c r="AB300" s="97" t="str">
        <f t="shared" si="349"/>
        <v/>
      </c>
      <c r="AC300" s="143" t="str">
        <f t="shared" si="350"/>
        <v/>
      </c>
      <c r="AD300" s="42" t="str">
        <f t="shared" si="351"/>
        <v/>
      </c>
      <c r="AE300" s="346"/>
      <c r="AF300" s="346"/>
      <c r="AG300" s="347"/>
      <c r="AH300" s="348" t="str">
        <f t="shared" si="352"/>
        <v/>
      </c>
      <c r="AI300" s="346"/>
      <c r="AJ300" s="346"/>
      <c r="AK300" s="347"/>
      <c r="AL300" s="349" t="str">
        <f t="shared" si="363"/>
        <v/>
      </c>
      <c r="AM300" s="348" t="str">
        <f t="shared" si="353"/>
        <v/>
      </c>
      <c r="AN300" s="350" t="str">
        <f t="shared" si="364"/>
        <v/>
      </c>
      <c r="AO300" s="346"/>
      <c r="AP300" s="346"/>
      <c r="AQ300" s="346" t="str">
        <f t="shared" si="354"/>
        <v/>
      </c>
      <c r="AR300" s="348" t="str">
        <f t="shared" si="355"/>
        <v/>
      </c>
      <c r="AS300" s="346"/>
      <c r="AT300" s="348" t="str">
        <f t="shared" si="356"/>
        <v/>
      </c>
      <c r="AU300" s="346"/>
      <c r="AV300" s="348" t="str">
        <f t="shared" si="357"/>
        <v/>
      </c>
      <c r="AW300" s="346"/>
      <c r="AX300" s="348" t="str">
        <f t="shared" si="358"/>
        <v/>
      </c>
      <c r="AY300" s="346"/>
      <c r="AZ300" s="348" t="str">
        <f t="shared" si="359"/>
        <v/>
      </c>
      <c r="BA300" s="351"/>
      <c r="BB300" s="348" t="str">
        <f t="shared" si="360"/>
        <v/>
      </c>
      <c r="BC300" s="350" t="str">
        <f t="shared" si="365"/>
        <v/>
      </c>
      <c r="BD300" s="350" t="str">
        <f t="shared" si="366"/>
        <v/>
      </c>
      <c r="BE300" s="360"/>
      <c r="BF300" s="361"/>
      <c r="BG300" s="362" t="str">
        <f t="shared" si="396"/>
        <v/>
      </c>
      <c r="BH300" s="354" t="str">
        <f t="shared" si="367"/>
        <v/>
      </c>
      <c r="BI300" s="350" t="str">
        <f t="shared" si="368"/>
        <v/>
      </c>
      <c r="BJ300" s="113" t="str">
        <f t="shared" si="369"/>
        <v/>
      </c>
      <c r="BK300" s="347" t="str">
        <f t="shared" si="395"/>
        <v/>
      </c>
      <c r="BR300" s="307"/>
      <c r="BS300" s="51" t="str">
        <f t="shared" si="370"/>
        <v/>
      </c>
      <c r="BT300" s="51" t="str">
        <f t="shared" si="371"/>
        <v/>
      </c>
      <c r="BU300" s="51" t="str">
        <f t="shared" si="372"/>
        <v/>
      </c>
      <c r="BV300" s="51" t="str">
        <f t="shared" si="373"/>
        <v/>
      </c>
      <c r="BW300" s="51" t="str">
        <f t="shared" si="374"/>
        <v/>
      </c>
      <c r="BX300" s="51" t="str">
        <f t="shared" si="375"/>
        <v/>
      </c>
      <c r="BY300" s="51" t="str">
        <f t="shared" si="376"/>
        <v/>
      </c>
      <c r="BZ300" s="51" t="str">
        <f t="shared" si="377"/>
        <v/>
      </c>
      <c r="CA300" s="51" t="str">
        <f t="shared" si="378"/>
        <v/>
      </c>
      <c r="CB300" s="51" t="str">
        <f t="shared" si="379"/>
        <v/>
      </c>
      <c r="CC300" s="51" t="str">
        <f t="shared" si="361"/>
        <v/>
      </c>
      <c r="CD300" s="51" t="str">
        <f t="shared" si="362"/>
        <v/>
      </c>
      <c r="CE300" s="51" t="str">
        <f t="shared" si="380"/>
        <v/>
      </c>
      <c r="CF300" s="51"/>
      <c r="CH300" s="53" t="str">
        <f t="shared" si="381"/>
        <v/>
      </c>
      <c r="CI300" s="53" t="str">
        <f t="shared" si="382"/>
        <v/>
      </c>
      <c r="CJ300" s="54" t="str">
        <f t="shared" si="383"/>
        <v/>
      </c>
      <c r="CK300" s="53" t="str">
        <f t="shared" si="384"/>
        <v/>
      </c>
      <c r="CL300" s="53" t="str">
        <f t="shared" si="385"/>
        <v/>
      </c>
      <c r="CM300" s="53" t="str">
        <f t="shared" si="386"/>
        <v/>
      </c>
      <c r="CN300" s="53" t="str">
        <f t="shared" si="387"/>
        <v/>
      </c>
      <c r="CO300" s="53" t="str">
        <f t="shared" si="388"/>
        <v/>
      </c>
      <c r="CP300" s="53" t="str">
        <f t="shared" si="389"/>
        <v/>
      </c>
      <c r="CQ300" s="53" t="str">
        <f t="shared" si="390"/>
        <v/>
      </c>
      <c r="CR300" s="53" t="str">
        <f t="shared" si="391"/>
        <v/>
      </c>
      <c r="CS300" s="53" t="str">
        <f t="shared" si="392"/>
        <v/>
      </c>
      <c r="CT300" s="53" t="str">
        <f t="shared" si="393"/>
        <v/>
      </c>
      <c r="CU300" s="53" t="str">
        <f t="shared" si="394"/>
        <v/>
      </c>
    </row>
    <row r="301" spans="1:99" hidden="1" x14ac:dyDescent="0.3">
      <c r="A301" s="40">
        <v>363</v>
      </c>
      <c r="B301" s="95"/>
      <c r="C301" s="142"/>
      <c r="D301" s="40"/>
      <c r="E301" s="40"/>
      <c r="F301" s="43"/>
      <c r="G301" s="40" t="s">
        <v>141</v>
      </c>
      <c r="H301" s="41"/>
      <c r="I301" s="41"/>
      <c r="J301" s="296" t="str">
        <f t="shared" si="331"/>
        <v/>
      </c>
      <c r="K301" s="297" t="str">
        <f t="shared" si="332"/>
        <v/>
      </c>
      <c r="L301" s="298" t="str">
        <f t="shared" si="333"/>
        <v/>
      </c>
      <c r="M301" s="297" t="str">
        <f t="shared" si="334"/>
        <v/>
      </c>
      <c r="N301" s="298" t="str">
        <f t="shared" si="335"/>
        <v/>
      </c>
      <c r="O301" s="297" t="str">
        <f t="shared" si="336"/>
        <v/>
      </c>
      <c r="P301" s="298" t="str">
        <f t="shared" si="337"/>
        <v/>
      </c>
      <c r="Q301" s="299" t="str">
        <f t="shared" si="338"/>
        <v/>
      </c>
      <c r="R301" s="300" t="str">
        <f t="shared" si="339"/>
        <v/>
      </c>
      <c r="S301" s="299" t="str">
        <f t="shared" si="340"/>
        <v/>
      </c>
      <c r="T301" s="298" t="str">
        <f t="shared" si="341"/>
        <v/>
      </c>
      <c r="U301" s="299" t="str">
        <f t="shared" si="342"/>
        <v/>
      </c>
      <c r="V301" s="300" t="str">
        <f t="shared" si="343"/>
        <v/>
      </c>
      <c r="W301" s="299" t="str">
        <f t="shared" si="344"/>
        <v/>
      </c>
      <c r="X301" s="300" t="str">
        <f t="shared" si="345"/>
        <v/>
      </c>
      <c r="Y301" s="299" t="str">
        <f t="shared" si="346"/>
        <v/>
      </c>
      <c r="Z301" s="300" t="str">
        <f t="shared" si="347"/>
        <v/>
      </c>
      <c r="AA301" s="298" t="str">
        <f t="shared" si="348"/>
        <v/>
      </c>
      <c r="AB301" s="97" t="str">
        <f t="shared" si="349"/>
        <v/>
      </c>
      <c r="AC301" s="143" t="str">
        <f t="shared" si="350"/>
        <v/>
      </c>
      <c r="AD301" s="42" t="str">
        <f t="shared" si="351"/>
        <v/>
      </c>
      <c r="AE301" s="346"/>
      <c r="AF301" s="346"/>
      <c r="AG301" s="347"/>
      <c r="AH301" s="348" t="str">
        <f t="shared" si="352"/>
        <v/>
      </c>
      <c r="AI301" s="346"/>
      <c r="AJ301" s="346"/>
      <c r="AK301" s="347"/>
      <c r="AL301" s="349" t="str">
        <f t="shared" si="363"/>
        <v/>
      </c>
      <c r="AM301" s="348" t="str">
        <f t="shared" si="353"/>
        <v/>
      </c>
      <c r="AN301" s="350" t="str">
        <f t="shared" si="364"/>
        <v/>
      </c>
      <c r="AO301" s="346"/>
      <c r="AP301" s="346"/>
      <c r="AQ301" s="346" t="str">
        <f t="shared" si="354"/>
        <v/>
      </c>
      <c r="AR301" s="348" t="str">
        <f t="shared" si="355"/>
        <v/>
      </c>
      <c r="AS301" s="346"/>
      <c r="AT301" s="348" t="str">
        <f t="shared" si="356"/>
        <v/>
      </c>
      <c r="AU301" s="346"/>
      <c r="AV301" s="348" t="str">
        <f t="shared" si="357"/>
        <v/>
      </c>
      <c r="AW301" s="346"/>
      <c r="AX301" s="348" t="str">
        <f t="shared" si="358"/>
        <v/>
      </c>
      <c r="AY301" s="346"/>
      <c r="AZ301" s="348" t="str">
        <f t="shared" si="359"/>
        <v/>
      </c>
      <c r="BA301" s="351"/>
      <c r="BB301" s="348" t="str">
        <f t="shared" si="360"/>
        <v/>
      </c>
      <c r="BC301" s="350" t="str">
        <f t="shared" si="365"/>
        <v/>
      </c>
      <c r="BD301" s="350" t="str">
        <f t="shared" si="366"/>
        <v/>
      </c>
      <c r="BE301" s="360"/>
      <c r="BF301" s="361"/>
      <c r="BG301" s="362" t="str">
        <f t="shared" si="396"/>
        <v/>
      </c>
      <c r="BH301" s="354" t="str">
        <f t="shared" si="367"/>
        <v/>
      </c>
      <c r="BI301" s="350" t="str">
        <f t="shared" si="368"/>
        <v/>
      </c>
      <c r="BJ301" s="113" t="str">
        <f t="shared" si="369"/>
        <v/>
      </c>
      <c r="BK301" s="347" t="str">
        <f t="shared" si="395"/>
        <v/>
      </c>
      <c r="BR301" s="307"/>
      <c r="BS301" s="51" t="str">
        <f t="shared" si="370"/>
        <v/>
      </c>
      <c r="BT301" s="51" t="str">
        <f t="shared" si="371"/>
        <v/>
      </c>
      <c r="BU301" s="51" t="str">
        <f t="shared" si="372"/>
        <v/>
      </c>
      <c r="BV301" s="51" t="str">
        <f t="shared" si="373"/>
        <v/>
      </c>
      <c r="BW301" s="51" t="str">
        <f t="shared" si="374"/>
        <v/>
      </c>
      <c r="BX301" s="51" t="str">
        <f t="shared" si="375"/>
        <v/>
      </c>
      <c r="BY301" s="51" t="str">
        <f t="shared" si="376"/>
        <v/>
      </c>
      <c r="BZ301" s="51" t="str">
        <f t="shared" si="377"/>
        <v/>
      </c>
      <c r="CA301" s="51" t="str">
        <f t="shared" si="378"/>
        <v/>
      </c>
      <c r="CB301" s="51" t="str">
        <f t="shared" si="379"/>
        <v/>
      </c>
      <c r="CC301" s="51" t="str">
        <f t="shared" si="361"/>
        <v/>
      </c>
      <c r="CD301" s="51" t="str">
        <f t="shared" si="362"/>
        <v/>
      </c>
      <c r="CE301" s="51" t="str">
        <f t="shared" si="380"/>
        <v/>
      </c>
      <c r="CF301" s="51"/>
      <c r="CH301" s="53" t="str">
        <f t="shared" si="381"/>
        <v/>
      </c>
      <c r="CI301" s="53" t="str">
        <f t="shared" si="382"/>
        <v/>
      </c>
      <c r="CJ301" s="54" t="str">
        <f t="shared" si="383"/>
        <v/>
      </c>
      <c r="CK301" s="53" t="str">
        <f t="shared" si="384"/>
        <v/>
      </c>
      <c r="CL301" s="53" t="str">
        <f t="shared" si="385"/>
        <v/>
      </c>
      <c r="CM301" s="53" t="str">
        <f t="shared" si="386"/>
        <v/>
      </c>
      <c r="CN301" s="53" t="str">
        <f t="shared" si="387"/>
        <v/>
      </c>
      <c r="CO301" s="53" t="str">
        <f t="shared" si="388"/>
        <v/>
      </c>
      <c r="CP301" s="53" t="str">
        <f t="shared" si="389"/>
        <v/>
      </c>
      <c r="CQ301" s="53" t="str">
        <f t="shared" si="390"/>
        <v/>
      </c>
      <c r="CR301" s="53" t="str">
        <f t="shared" si="391"/>
        <v/>
      </c>
      <c r="CS301" s="53" t="str">
        <f t="shared" si="392"/>
        <v/>
      </c>
      <c r="CT301" s="53" t="str">
        <f t="shared" si="393"/>
        <v/>
      </c>
      <c r="CU301" s="53" t="str">
        <f t="shared" si="394"/>
        <v/>
      </c>
    </row>
    <row r="302" spans="1:99" hidden="1" x14ac:dyDescent="0.3">
      <c r="A302" s="40">
        <v>364</v>
      </c>
      <c r="B302" s="95"/>
      <c r="C302" s="142"/>
      <c r="D302" s="40"/>
      <c r="E302" s="40"/>
      <c r="F302" s="43"/>
      <c r="G302" s="40" t="s">
        <v>141</v>
      </c>
      <c r="H302" s="41"/>
      <c r="I302" s="41"/>
      <c r="J302" s="296" t="str">
        <f t="shared" si="331"/>
        <v/>
      </c>
      <c r="K302" s="297" t="str">
        <f t="shared" si="332"/>
        <v/>
      </c>
      <c r="L302" s="298" t="str">
        <f t="shared" si="333"/>
        <v/>
      </c>
      <c r="M302" s="297" t="str">
        <f t="shared" si="334"/>
        <v/>
      </c>
      <c r="N302" s="298" t="str">
        <f t="shared" si="335"/>
        <v/>
      </c>
      <c r="O302" s="297" t="str">
        <f t="shared" si="336"/>
        <v/>
      </c>
      <c r="P302" s="298" t="str">
        <f t="shared" si="337"/>
        <v/>
      </c>
      <c r="Q302" s="299" t="str">
        <f t="shared" si="338"/>
        <v/>
      </c>
      <c r="R302" s="300" t="str">
        <f t="shared" si="339"/>
        <v/>
      </c>
      <c r="S302" s="299" t="str">
        <f t="shared" si="340"/>
        <v/>
      </c>
      <c r="T302" s="298" t="str">
        <f t="shared" si="341"/>
        <v/>
      </c>
      <c r="U302" s="299" t="str">
        <f t="shared" si="342"/>
        <v/>
      </c>
      <c r="V302" s="300" t="str">
        <f t="shared" si="343"/>
        <v/>
      </c>
      <c r="W302" s="299" t="str">
        <f t="shared" si="344"/>
        <v/>
      </c>
      <c r="X302" s="300" t="str">
        <f t="shared" si="345"/>
        <v/>
      </c>
      <c r="Y302" s="299" t="str">
        <f t="shared" si="346"/>
        <v/>
      </c>
      <c r="Z302" s="300" t="str">
        <f t="shared" si="347"/>
        <v/>
      </c>
      <c r="AA302" s="298" t="str">
        <f t="shared" si="348"/>
        <v/>
      </c>
      <c r="AB302" s="97" t="str">
        <f t="shared" si="349"/>
        <v/>
      </c>
      <c r="AC302" s="143" t="str">
        <f t="shared" si="350"/>
        <v/>
      </c>
      <c r="AD302" s="42" t="str">
        <f t="shared" si="351"/>
        <v/>
      </c>
      <c r="AE302" s="346"/>
      <c r="AF302" s="346"/>
      <c r="AG302" s="347"/>
      <c r="AH302" s="348" t="str">
        <f t="shared" si="352"/>
        <v/>
      </c>
      <c r="AI302" s="346"/>
      <c r="AJ302" s="346"/>
      <c r="AK302" s="347"/>
      <c r="AL302" s="349" t="str">
        <f t="shared" si="363"/>
        <v/>
      </c>
      <c r="AM302" s="348" t="str">
        <f t="shared" si="353"/>
        <v/>
      </c>
      <c r="AN302" s="350" t="str">
        <f t="shared" si="364"/>
        <v/>
      </c>
      <c r="AO302" s="346"/>
      <c r="AP302" s="346"/>
      <c r="AQ302" s="346" t="str">
        <f t="shared" si="354"/>
        <v/>
      </c>
      <c r="AR302" s="348" t="str">
        <f t="shared" si="355"/>
        <v/>
      </c>
      <c r="AS302" s="346"/>
      <c r="AT302" s="348" t="str">
        <f t="shared" si="356"/>
        <v/>
      </c>
      <c r="AU302" s="346"/>
      <c r="AV302" s="348" t="str">
        <f t="shared" si="357"/>
        <v/>
      </c>
      <c r="AW302" s="346"/>
      <c r="AX302" s="348" t="str">
        <f t="shared" si="358"/>
        <v/>
      </c>
      <c r="AY302" s="346"/>
      <c r="AZ302" s="348" t="str">
        <f t="shared" si="359"/>
        <v/>
      </c>
      <c r="BA302" s="351"/>
      <c r="BB302" s="348" t="str">
        <f t="shared" si="360"/>
        <v/>
      </c>
      <c r="BC302" s="350" t="str">
        <f t="shared" si="365"/>
        <v/>
      </c>
      <c r="BD302" s="350" t="str">
        <f t="shared" si="366"/>
        <v/>
      </c>
      <c r="BE302" s="360"/>
      <c r="BF302" s="361"/>
      <c r="BG302" s="362" t="str">
        <f t="shared" si="396"/>
        <v/>
      </c>
      <c r="BH302" s="354" t="str">
        <f t="shared" si="367"/>
        <v/>
      </c>
      <c r="BI302" s="350" t="str">
        <f t="shared" si="368"/>
        <v/>
      </c>
      <c r="BJ302" s="113" t="str">
        <f t="shared" si="369"/>
        <v/>
      </c>
      <c r="BK302" s="347" t="str">
        <f t="shared" si="395"/>
        <v/>
      </c>
      <c r="BR302" s="307"/>
      <c r="BS302" s="51" t="str">
        <f t="shared" si="370"/>
        <v/>
      </c>
      <c r="BT302" s="51" t="str">
        <f t="shared" si="371"/>
        <v/>
      </c>
      <c r="BU302" s="51" t="str">
        <f t="shared" si="372"/>
        <v/>
      </c>
      <c r="BV302" s="51" t="str">
        <f t="shared" si="373"/>
        <v/>
      </c>
      <c r="BW302" s="51" t="str">
        <f t="shared" si="374"/>
        <v/>
      </c>
      <c r="BX302" s="51" t="str">
        <f t="shared" si="375"/>
        <v/>
      </c>
      <c r="BY302" s="51" t="str">
        <f t="shared" si="376"/>
        <v/>
      </c>
      <c r="BZ302" s="51" t="str">
        <f t="shared" si="377"/>
        <v/>
      </c>
      <c r="CA302" s="51" t="str">
        <f t="shared" si="378"/>
        <v/>
      </c>
      <c r="CB302" s="51" t="str">
        <f t="shared" si="379"/>
        <v/>
      </c>
      <c r="CC302" s="51" t="str">
        <f t="shared" si="361"/>
        <v/>
      </c>
      <c r="CD302" s="51" t="str">
        <f t="shared" si="362"/>
        <v/>
      </c>
      <c r="CE302" s="51" t="str">
        <f t="shared" si="380"/>
        <v/>
      </c>
      <c r="CF302" s="51"/>
      <c r="CH302" s="53" t="str">
        <f t="shared" si="381"/>
        <v/>
      </c>
      <c r="CI302" s="53" t="str">
        <f t="shared" si="382"/>
        <v/>
      </c>
      <c r="CJ302" s="54" t="str">
        <f t="shared" si="383"/>
        <v/>
      </c>
      <c r="CK302" s="53" t="str">
        <f t="shared" si="384"/>
        <v/>
      </c>
      <c r="CL302" s="53" t="str">
        <f t="shared" si="385"/>
        <v/>
      </c>
      <c r="CM302" s="53" t="str">
        <f t="shared" si="386"/>
        <v/>
      </c>
      <c r="CN302" s="53" t="str">
        <f t="shared" si="387"/>
        <v/>
      </c>
      <c r="CO302" s="53" t="str">
        <f t="shared" si="388"/>
        <v/>
      </c>
      <c r="CP302" s="53" t="str">
        <f t="shared" si="389"/>
        <v/>
      </c>
      <c r="CQ302" s="53" t="str">
        <f t="shared" si="390"/>
        <v/>
      </c>
      <c r="CR302" s="53" t="str">
        <f t="shared" si="391"/>
        <v/>
      </c>
      <c r="CS302" s="53" t="str">
        <f t="shared" si="392"/>
        <v/>
      </c>
      <c r="CT302" s="53" t="str">
        <f t="shared" si="393"/>
        <v/>
      </c>
      <c r="CU302" s="53" t="str">
        <f t="shared" si="394"/>
        <v/>
      </c>
    </row>
    <row r="303" spans="1:99" hidden="1" x14ac:dyDescent="0.3">
      <c r="A303" s="40">
        <v>365</v>
      </c>
      <c r="B303" s="95"/>
      <c r="C303" s="142"/>
      <c r="D303" s="40"/>
      <c r="E303" s="40"/>
      <c r="F303" s="43"/>
      <c r="G303" s="40" t="s">
        <v>141</v>
      </c>
      <c r="H303" s="41"/>
      <c r="I303" s="41"/>
      <c r="J303" s="296" t="str">
        <f t="shared" si="331"/>
        <v/>
      </c>
      <c r="K303" s="297" t="str">
        <f t="shared" si="332"/>
        <v/>
      </c>
      <c r="L303" s="298" t="str">
        <f t="shared" si="333"/>
        <v/>
      </c>
      <c r="M303" s="297" t="str">
        <f t="shared" si="334"/>
        <v/>
      </c>
      <c r="N303" s="298" t="str">
        <f t="shared" si="335"/>
        <v/>
      </c>
      <c r="O303" s="297" t="str">
        <f t="shared" si="336"/>
        <v/>
      </c>
      <c r="P303" s="298" t="str">
        <f t="shared" si="337"/>
        <v/>
      </c>
      <c r="Q303" s="299" t="str">
        <f t="shared" si="338"/>
        <v/>
      </c>
      <c r="R303" s="300" t="str">
        <f t="shared" si="339"/>
        <v/>
      </c>
      <c r="S303" s="299" t="str">
        <f t="shared" si="340"/>
        <v/>
      </c>
      <c r="T303" s="298" t="str">
        <f t="shared" si="341"/>
        <v/>
      </c>
      <c r="U303" s="299" t="str">
        <f t="shared" si="342"/>
        <v/>
      </c>
      <c r="V303" s="300" t="str">
        <f t="shared" si="343"/>
        <v/>
      </c>
      <c r="W303" s="299" t="str">
        <f t="shared" si="344"/>
        <v/>
      </c>
      <c r="X303" s="300" t="str">
        <f t="shared" si="345"/>
        <v/>
      </c>
      <c r="Y303" s="299" t="str">
        <f t="shared" si="346"/>
        <v/>
      </c>
      <c r="Z303" s="300" t="str">
        <f t="shared" si="347"/>
        <v/>
      </c>
      <c r="AA303" s="298" t="str">
        <f t="shared" si="348"/>
        <v/>
      </c>
      <c r="AB303" s="97" t="str">
        <f t="shared" si="349"/>
        <v/>
      </c>
      <c r="AC303" s="143" t="str">
        <f t="shared" si="350"/>
        <v/>
      </c>
      <c r="AD303" s="42" t="str">
        <f t="shared" si="351"/>
        <v/>
      </c>
      <c r="AE303" s="346"/>
      <c r="AF303" s="346"/>
      <c r="AG303" s="347"/>
      <c r="AH303" s="348" t="str">
        <f t="shared" si="352"/>
        <v/>
      </c>
      <c r="AI303" s="346"/>
      <c r="AJ303" s="346"/>
      <c r="AK303" s="347"/>
      <c r="AL303" s="349" t="str">
        <f t="shared" si="363"/>
        <v/>
      </c>
      <c r="AM303" s="348" t="str">
        <f t="shared" si="353"/>
        <v/>
      </c>
      <c r="AN303" s="350" t="str">
        <f t="shared" si="364"/>
        <v/>
      </c>
      <c r="AO303" s="346"/>
      <c r="AP303" s="346"/>
      <c r="AQ303" s="346" t="str">
        <f t="shared" si="354"/>
        <v/>
      </c>
      <c r="AR303" s="348" t="str">
        <f t="shared" si="355"/>
        <v/>
      </c>
      <c r="AS303" s="346"/>
      <c r="AT303" s="348" t="str">
        <f t="shared" si="356"/>
        <v/>
      </c>
      <c r="AU303" s="346"/>
      <c r="AV303" s="348" t="str">
        <f t="shared" si="357"/>
        <v/>
      </c>
      <c r="AW303" s="346"/>
      <c r="AX303" s="348" t="str">
        <f t="shared" si="358"/>
        <v/>
      </c>
      <c r="AY303" s="346"/>
      <c r="AZ303" s="348" t="str">
        <f t="shared" si="359"/>
        <v/>
      </c>
      <c r="BA303" s="351"/>
      <c r="BB303" s="348" t="str">
        <f t="shared" si="360"/>
        <v/>
      </c>
      <c r="BC303" s="350" t="str">
        <f t="shared" si="365"/>
        <v/>
      </c>
      <c r="BD303" s="350" t="str">
        <f t="shared" si="366"/>
        <v/>
      </c>
      <c r="BE303" s="360"/>
      <c r="BF303" s="361"/>
      <c r="BG303" s="362" t="str">
        <f t="shared" si="396"/>
        <v/>
      </c>
      <c r="BH303" s="354" t="str">
        <f t="shared" si="367"/>
        <v/>
      </c>
      <c r="BI303" s="350" t="str">
        <f t="shared" si="368"/>
        <v/>
      </c>
      <c r="BJ303" s="113" t="str">
        <f t="shared" si="369"/>
        <v/>
      </c>
      <c r="BK303" s="347" t="str">
        <f t="shared" si="395"/>
        <v/>
      </c>
      <c r="BR303" s="307"/>
      <c r="BS303" s="51" t="str">
        <f t="shared" si="370"/>
        <v/>
      </c>
      <c r="BT303" s="51" t="str">
        <f t="shared" si="371"/>
        <v/>
      </c>
      <c r="BU303" s="51" t="str">
        <f t="shared" si="372"/>
        <v/>
      </c>
      <c r="BV303" s="51" t="str">
        <f t="shared" si="373"/>
        <v/>
      </c>
      <c r="BW303" s="51" t="str">
        <f t="shared" si="374"/>
        <v/>
      </c>
      <c r="BX303" s="51" t="str">
        <f t="shared" si="375"/>
        <v/>
      </c>
      <c r="BY303" s="51" t="str">
        <f t="shared" si="376"/>
        <v/>
      </c>
      <c r="BZ303" s="51" t="str">
        <f t="shared" si="377"/>
        <v/>
      </c>
      <c r="CA303" s="51" t="str">
        <f t="shared" si="378"/>
        <v/>
      </c>
      <c r="CB303" s="51" t="str">
        <f t="shared" si="379"/>
        <v/>
      </c>
      <c r="CC303" s="51" t="str">
        <f t="shared" si="361"/>
        <v/>
      </c>
      <c r="CD303" s="51" t="str">
        <f t="shared" si="362"/>
        <v/>
      </c>
      <c r="CE303" s="51" t="str">
        <f t="shared" si="380"/>
        <v/>
      </c>
      <c r="CF303" s="51"/>
      <c r="CH303" s="53" t="str">
        <f t="shared" si="381"/>
        <v/>
      </c>
      <c r="CI303" s="53" t="str">
        <f t="shared" si="382"/>
        <v/>
      </c>
      <c r="CJ303" s="54" t="str">
        <f t="shared" si="383"/>
        <v/>
      </c>
      <c r="CK303" s="53" t="str">
        <f t="shared" si="384"/>
        <v/>
      </c>
      <c r="CL303" s="53" t="str">
        <f t="shared" si="385"/>
        <v/>
      </c>
      <c r="CM303" s="53" t="str">
        <f t="shared" si="386"/>
        <v/>
      </c>
      <c r="CN303" s="53" t="str">
        <f t="shared" si="387"/>
        <v/>
      </c>
      <c r="CO303" s="53" t="str">
        <f t="shared" si="388"/>
        <v/>
      </c>
      <c r="CP303" s="53" t="str">
        <f t="shared" si="389"/>
        <v/>
      </c>
      <c r="CQ303" s="53" t="str">
        <f t="shared" si="390"/>
        <v/>
      </c>
      <c r="CR303" s="53" t="str">
        <f t="shared" si="391"/>
        <v/>
      </c>
      <c r="CS303" s="53" t="str">
        <f t="shared" si="392"/>
        <v/>
      </c>
      <c r="CT303" s="53" t="str">
        <f t="shared" si="393"/>
        <v/>
      </c>
      <c r="CU303" s="53" t="str">
        <f t="shared" si="394"/>
        <v/>
      </c>
    </row>
    <row r="304" spans="1:99" hidden="1" x14ac:dyDescent="0.3">
      <c r="A304" s="40">
        <v>366</v>
      </c>
      <c r="B304" s="95"/>
      <c r="C304" s="142"/>
      <c r="D304" s="40"/>
      <c r="E304" s="40"/>
      <c r="F304" s="43"/>
      <c r="G304" s="40" t="s">
        <v>141</v>
      </c>
      <c r="H304" s="41"/>
      <c r="I304" s="41"/>
      <c r="J304" s="296" t="str">
        <f t="shared" si="331"/>
        <v/>
      </c>
      <c r="K304" s="297" t="str">
        <f t="shared" si="332"/>
        <v/>
      </c>
      <c r="L304" s="298" t="str">
        <f t="shared" si="333"/>
        <v/>
      </c>
      <c r="M304" s="297" t="str">
        <f t="shared" si="334"/>
        <v/>
      </c>
      <c r="N304" s="298" t="str">
        <f t="shared" si="335"/>
        <v/>
      </c>
      <c r="O304" s="297" t="str">
        <f t="shared" si="336"/>
        <v/>
      </c>
      <c r="P304" s="298" t="str">
        <f t="shared" si="337"/>
        <v/>
      </c>
      <c r="Q304" s="299" t="str">
        <f t="shared" si="338"/>
        <v/>
      </c>
      <c r="R304" s="300" t="str">
        <f t="shared" si="339"/>
        <v/>
      </c>
      <c r="S304" s="299" t="str">
        <f t="shared" si="340"/>
        <v/>
      </c>
      <c r="T304" s="298" t="str">
        <f t="shared" si="341"/>
        <v/>
      </c>
      <c r="U304" s="299" t="str">
        <f t="shared" si="342"/>
        <v/>
      </c>
      <c r="V304" s="300" t="str">
        <f t="shared" si="343"/>
        <v/>
      </c>
      <c r="W304" s="299" t="str">
        <f t="shared" si="344"/>
        <v/>
      </c>
      <c r="X304" s="300" t="str">
        <f t="shared" si="345"/>
        <v/>
      </c>
      <c r="Y304" s="299" t="str">
        <f t="shared" si="346"/>
        <v/>
      </c>
      <c r="Z304" s="300" t="str">
        <f t="shared" si="347"/>
        <v/>
      </c>
      <c r="AA304" s="298" t="str">
        <f t="shared" si="348"/>
        <v/>
      </c>
      <c r="AB304" s="97" t="str">
        <f t="shared" si="349"/>
        <v/>
      </c>
      <c r="AC304" s="143" t="str">
        <f t="shared" si="350"/>
        <v/>
      </c>
      <c r="AD304" s="42" t="str">
        <f t="shared" si="351"/>
        <v/>
      </c>
      <c r="AE304" s="346"/>
      <c r="AF304" s="346"/>
      <c r="AG304" s="347"/>
      <c r="AH304" s="348" t="str">
        <f t="shared" si="352"/>
        <v/>
      </c>
      <c r="AI304" s="346"/>
      <c r="AJ304" s="346"/>
      <c r="AK304" s="347"/>
      <c r="AL304" s="349" t="str">
        <f t="shared" si="363"/>
        <v/>
      </c>
      <c r="AM304" s="348" t="str">
        <f t="shared" si="353"/>
        <v/>
      </c>
      <c r="AN304" s="350" t="str">
        <f t="shared" si="364"/>
        <v/>
      </c>
      <c r="AO304" s="346"/>
      <c r="AP304" s="346"/>
      <c r="AQ304" s="346" t="str">
        <f t="shared" si="354"/>
        <v/>
      </c>
      <c r="AR304" s="348" t="str">
        <f t="shared" si="355"/>
        <v/>
      </c>
      <c r="AS304" s="346"/>
      <c r="AT304" s="348" t="str">
        <f t="shared" si="356"/>
        <v/>
      </c>
      <c r="AU304" s="346"/>
      <c r="AV304" s="348" t="str">
        <f t="shared" si="357"/>
        <v/>
      </c>
      <c r="AW304" s="346"/>
      <c r="AX304" s="348" t="str">
        <f t="shared" si="358"/>
        <v/>
      </c>
      <c r="AY304" s="346"/>
      <c r="AZ304" s="348" t="str">
        <f t="shared" si="359"/>
        <v/>
      </c>
      <c r="BA304" s="351"/>
      <c r="BB304" s="348" t="str">
        <f t="shared" si="360"/>
        <v/>
      </c>
      <c r="BC304" s="350" t="str">
        <f t="shared" si="365"/>
        <v/>
      </c>
      <c r="BD304" s="350" t="str">
        <f t="shared" si="366"/>
        <v/>
      </c>
      <c r="BE304" s="360"/>
      <c r="BF304" s="361"/>
      <c r="BG304" s="362" t="str">
        <f t="shared" si="396"/>
        <v/>
      </c>
      <c r="BH304" s="354" t="str">
        <f t="shared" si="367"/>
        <v/>
      </c>
      <c r="BI304" s="350" t="str">
        <f t="shared" si="368"/>
        <v/>
      </c>
      <c r="BJ304" s="113" t="str">
        <f t="shared" si="369"/>
        <v/>
      </c>
      <c r="BK304" s="347" t="str">
        <f t="shared" si="395"/>
        <v/>
      </c>
      <c r="BR304" s="307"/>
      <c r="BS304" s="51" t="str">
        <f t="shared" si="370"/>
        <v/>
      </c>
      <c r="BT304" s="51" t="str">
        <f t="shared" si="371"/>
        <v/>
      </c>
      <c r="BU304" s="51" t="str">
        <f t="shared" si="372"/>
        <v/>
      </c>
      <c r="BV304" s="51" t="str">
        <f t="shared" si="373"/>
        <v/>
      </c>
      <c r="BW304" s="51" t="str">
        <f t="shared" si="374"/>
        <v/>
      </c>
      <c r="BX304" s="51" t="str">
        <f t="shared" si="375"/>
        <v/>
      </c>
      <c r="BY304" s="51" t="str">
        <f t="shared" si="376"/>
        <v/>
      </c>
      <c r="BZ304" s="51" t="str">
        <f t="shared" si="377"/>
        <v/>
      </c>
      <c r="CA304" s="51" t="str">
        <f t="shared" si="378"/>
        <v/>
      </c>
      <c r="CB304" s="51" t="str">
        <f t="shared" si="379"/>
        <v/>
      </c>
      <c r="CC304" s="51" t="str">
        <f t="shared" si="361"/>
        <v/>
      </c>
      <c r="CD304" s="51" t="str">
        <f t="shared" si="362"/>
        <v/>
      </c>
      <c r="CE304" s="51" t="str">
        <f t="shared" si="380"/>
        <v/>
      </c>
      <c r="CF304" s="51"/>
      <c r="CH304" s="53" t="str">
        <f t="shared" si="381"/>
        <v/>
      </c>
      <c r="CI304" s="53" t="str">
        <f t="shared" si="382"/>
        <v/>
      </c>
      <c r="CJ304" s="54" t="str">
        <f t="shared" si="383"/>
        <v/>
      </c>
      <c r="CK304" s="53" t="str">
        <f t="shared" si="384"/>
        <v/>
      </c>
      <c r="CL304" s="53" t="str">
        <f t="shared" si="385"/>
        <v/>
      </c>
      <c r="CM304" s="53" t="str">
        <f t="shared" si="386"/>
        <v/>
      </c>
      <c r="CN304" s="53" t="str">
        <f t="shared" si="387"/>
        <v/>
      </c>
      <c r="CO304" s="53" t="str">
        <f t="shared" si="388"/>
        <v/>
      </c>
      <c r="CP304" s="53" t="str">
        <f t="shared" si="389"/>
        <v/>
      </c>
      <c r="CQ304" s="53" t="str">
        <f t="shared" si="390"/>
        <v/>
      </c>
      <c r="CR304" s="53" t="str">
        <f t="shared" si="391"/>
        <v/>
      </c>
      <c r="CS304" s="53" t="str">
        <f t="shared" si="392"/>
        <v/>
      </c>
      <c r="CT304" s="53" t="str">
        <f t="shared" si="393"/>
        <v/>
      </c>
      <c r="CU304" s="53" t="str">
        <f t="shared" si="394"/>
        <v/>
      </c>
    </row>
    <row r="305" spans="1:99" hidden="1" x14ac:dyDescent="0.3">
      <c r="A305" s="40">
        <v>367</v>
      </c>
      <c r="B305" s="95"/>
      <c r="C305" s="142"/>
      <c r="D305" s="40"/>
      <c r="E305" s="40"/>
      <c r="F305" s="43"/>
      <c r="G305" s="40" t="s">
        <v>141</v>
      </c>
      <c r="H305" s="41"/>
      <c r="I305" s="41"/>
      <c r="J305" s="296" t="str">
        <f t="shared" si="331"/>
        <v/>
      </c>
      <c r="K305" s="297" t="str">
        <f t="shared" si="332"/>
        <v/>
      </c>
      <c r="L305" s="298" t="str">
        <f t="shared" si="333"/>
        <v/>
      </c>
      <c r="M305" s="297" t="str">
        <f t="shared" si="334"/>
        <v/>
      </c>
      <c r="N305" s="298" t="str">
        <f t="shared" si="335"/>
        <v/>
      </c>
      <c r="O305" s="297" t="str">
        <f t="shared" si="336"/>
        <v/>
      </c>
      <c r="P305" s="298" t="str">
        <f t="shared" si="337"/>
        <v/>
      </c>
      <c r="Q305" s="299" t="str">
        <f t="shared" si="338"/>
        <v/>
      </c>
      <c r="R305" s="300" t="str">
        <f t="shared" si="339"/>
        <v/>
      </c>
      <c r="S305" s="299" t="str">
        <f t="shared" si="340"/>
        <v/>
      </c>
      <c r="T305" s="298" t="str">
        <f t="shared" si="341"/>
        <v/>
      </c>
      <c r="U305" s="299" t="str">
        <f t="shared" si="342"/>
        <v/>
      </c>
      <c r="V305" s="300" t="str">
        <f t="shared" si="343"/>
        <v/>
      </c>
      <c r="W305" s="299" t="str">
        <f t="shared" si="344"/>
        <v/>
      </c>
      <c r="X305" s="300" t="str">
        <f t="shared" si="345"/>
        <v/>
      </c>
      <c r="Y305" s="299" t="str">
        <f t="shared" si="346"/>
        <v/>
      </c>
      <c r="Z305" s="300" t="str">
        <f t="shared" si="347"/>
        <v/>
      </c>
      <c r="AA305" s="298" t="str">
        <f t="shared" si="348"/>
        <v/>
      </c>
      <c r="AB305" s="97" t="str">
        <f t="shared" si="349"/>
        <v/>
      </c>
      <c r="AC305" s="143" t="str">
        <f t="shared" si="350"/>
        <v/>
      </c>
      <c r="AD305" s="42" t="str">
        <f t="shared" si="351"/>
        <v/>
      </c>
      <c r="AE305" s="346"/>
      <c r="AF305" s="346"/>
      <c r="AG305" s="347"/>
      <c r="AH305" s="348" t="str">
        <f t="shared" si="352"/>
        <v/>
      </c>
      <c r="AI305" s="346"/>
      <c r="AJ305" s="346"/>
      <c r="AK305" s="347"/>
      <c r="AL305" s="349" t="str">
        <f t="shared" si="363"/>
        <v/>
      </c>
      <c r="AM305" s="348" t="str">
        <f t="shared" si="353"/>
        <v/>
      </c>
      <c r="AN305" s="350" t="str">
        <f t="shared" si="364"/>
        <v/>
      </c>
      <c r="AO305" s="346"/>
      <c r="AP305" s="346"/>
      <c r="AQ305" s="346" t="str">
        <f t="shared" si="354"/>
        <v/>
      </c>
      <c r="AR305" s="348" t="str">
        <f t="shared" si="355"/>
        <v/>
      </c>
      <c r="AS305" s="346"/>
      <c r="AT305" s="348" t="str">
        <f t="shared" si="356"/>
        <v/>
      </c>
      <c r="AU305" s="346"/>
      <c r="AV305" s="348" t="str">
        <f t="shared" si="357"/>
        <v/>
      </c>
      <c r="AW305" s="346"/>
      <c r="AX305" s="348" t="str">
        <f t="shared" si="358"/>
        <v/>
      </c>
      <c r="AY305" s="346"/>
      <c r="AZ305" s="348" t="str">
        <f t="shared" si="359"/>
        <v/>
      </c>
      <c r="BA305" s="351"/>
      <c r="BB305" s="348" t="str">
        <f t="shared" si="360"/>
        <v/>
      </c>
      <c r="BC305" s="350" t="str">
        <f t="shared" si="365"/>
        <v/>
      </c>
      <c r="BD305" s="350" t="str">
        <f t="shared" si="366"/>
        <v/>
      </c>
      <c r="BE305" s="360"/>
      <c r="BF305" s="361"/>
      <c r="BG305" s="362" t="str">
        <f t="shared" si="396"/>
        <v/>
      </c>
      <c r="BH305" s="354" t="str">
        <f t="shared" si="367"/>
        <v/>
      </c>
      <c r="BI305" s="350" t="str">
        <f t="shared" si="368"/>
        <v/>
      </c>
      <c r="BJ305" s="113" t="str">
        <f t="shared" si="369"/>
        <v/>
      </c>
      <c r="BK305" s="347" t="str">
        <f t="shared" si="395"/>
        <v/>
      </c>
      <c r="BR305" s="307"/>
      <c r="BS305" s="51" t="str">
        <f t="shared" si="370"/>
        <v/>
      </c>
      <c r="BT305" s="51" t="str">
        <f t="shared" si="371"/>
        <v/>
      </c>
      <c r="BU305" s="51" t="str">
        <f t="shared" si="372"/>
        <v/>
      </c>
      <c r="BV305" s="51" t="str">
        <f t="shared" si="373"/>
        <v/>
      </c>
      <c r="BW305" s="51" t="str">
        <f t="shared" si="374"/>
        <v/>
      </c>
      <c r="BX305" s="51" t="str">
        <f t="shared" si="375"/>
        <v/>
      </c>
      <c r="BY305" s="51" t="str">
        <f t="shared" si="376"/>
        <v/>
      </c>
      <c r="BZ305" s="51" t="str">
        <f t="shared" si="377"/>
        <v/>
      </c>
      <c r="CA305" s="51" t="str">
        <f t="shared" si="378"/>
        <v/>
      </c>
      <c r="CB305" s="51" t="str">
        <f t="shared" si="379"/>
        <v/>
      </c>
      <c r="CC305" s="51" t="str">
        <f t="shared" si="361"/>
        <v/>
      </c>
      <c r="CD305" s="51" t="str">
        <f t="shared" si="362"/>
        <v/>
      </c>
      <c r="CE305" s="51" t="str">
        <f t="shared" si="380"/>
        <v/>
      </c>
      <c r="CF305" s="51"/>
      <c r="CH305" s="53" t="str">
        <f t="shared" si="381"/>
        <v/>
      </c>
      <c r="CI305" s="53" t="str">
        <f t="shared" si="382"/>
        <v/>
      </c>
      <c r="CJ305" s="54" t="str">
        <f t="shared" si="383"/>
        <v/>
      </c>
      <c r="CK305" s="53" t="str">
        <f t="shared" si="384"/>
        <v/>
      </c>
      <c r="CL305" s="53" t="str">
        <f t="shared" si="385"/>
        <v/>
      </c>
      <c r="CM305" s="53" t="str">
        <f t="shared" si="386"/>
        <v/>
      </c>
      <c r="CN305" s="53" t="str">
        <f t="shared" si="387"/>
        <v/>
      </c>
      <c r="CO305" s="53" t="str">
        <f t="shared" si="388"/>
        <v/>
      </c>
      <c r="CP305" s="53" t="str">
        <f t="shared" si="389"/>
        <v/>
      </c>
      <c r="CQ305" s="53" t="str">
        <f t="shared" si="390"/>
        <v/>
      </c>
      <c r="CR305" s="53" t="str">
        <f t="shared" si="391"/>
        <v/>
      </c>
      <c r="CS305" s="53" t="str">
        <f t="shared" si="392"/>
        <v/>
      </c>
      <c r="CT305" s="53" t="str">
        <f t="shared" si="393"/>
        <v/>
      </c>
      <c r="CU305" s="53" t="str">
        <f t="shared" si="394"/>
        <v/>
      </c>
    </row>
    <row r="306" spans="1:99" hidden="1" x14ac:dyDescent="0.3">
      <c r="A306" s="40">
        <v>368</v>
      </c>
      <c r="B306" s="95"/>
      <c r="C306" s="142"/>
      <c r="D306" s="40"/>
      <c r="E306" s="40"/>
      <c r="F306" s="43"/>
      <c r="G306" s="40" t="s">
        <v>141</v>
      </c>
      <c r="H306" s="41"/>
      <c r="I306" s="41"/>
      <c r="J306" s="296" t="str">
        <f t="shared" si="331"/>
        <v/>
      </c>
      <c r="K306" s="297" t="str">
        <f t="shared" si="332"/>
        <v/>
      </c>
      <c r="L306" s="298" t="str">
        <f t="shared" si="333"/>
        <v/>
      </c>
      <c r="M306" s="297" t="str">
        <f t="shared" si="334"/>
        <v/>
      </c>
      <c r="N306" s="298" t="str">
        <f t="shared" si="335"/>
        <v/>
      </c>
      <c r="O306" s="297" t="str">
        <f t="shared" si="336"/>
        <v/>
      </c>
      <c r="P306" s="298" t="str">
        <f t="shared" si="337"/>
        <v/>
      </c>
      <c r="Q306" s="299" t="str">
        <f t="shared" si="338"/>
        <v/>
      </c>
      <c r="R306" s="300" t="str">
        <f t="shared" si="339"/>
        <v/>
      </c>
      <c r="S306" s="299" t="str">
        <f t="shared" si="340"/>
        <v/>
      </c>
      <c r="T306" s="298" t="str">
        <f t="shared" si="341"/>
        <v/>
      </c>
      <c r="U306" s="299" t="str">
        <f t="shared" si="342"/>
        <v/>
      </c>
      <c r="V306" s="300" t="str">
        <f t="shared" si="343"/>
        <v/>
      </c>
      <c r="W306" s="299" t="str">
        <f t="shared" si="344"/>
        <v/>
      </c>
      <c r="X306" s="300" t="str">
        <f t="shared" si="345"/>
        <v/>
      </c>
      <c r="Y306" s="299" t="str">
        <f t="shared" si="346"/>
        <v/>
      </c>
      <c r="Z306" s="300" t="str">
        <f t="shared" si="347"/>
        <v/>
      </c>
      <c r="AA306" s="298" t="str">
        <f t="shared" si="348"/>
        <v/>
      </c>
      <c r="AB306" s="97" t="str">
        <f t="shared" si="349"/>
        <v/>
      </c>
      <c r="AC306" s="143" t="str">
        <f t="shared" si="350"/>
        <v/>
      </c>
      <c r="AD306" s="42" t="str">
        <f t="shared" si="351"/>
        <v/>
      </c>
      <c r="AE306" s="346"/>
      <c r="AF306" s="346"/>
      <c r="AG306" s="347"/>
      <c r="AH306" s="348" t="str">
        <f t="shared" si="352"/>
        <v/>
      </c>
      <c r="AI306" s="346"/>
      <c r="AJ306" s="346"/>
      <c r="AK306" s="347"/>
      <c r="AL306" s="349" t="str">
        <f t="shared" si="363"/>
        <v/>
      </c>
      <c r="AM306" s="348" t="str">
        <f t="shared" si="353"/>
        <v/>
      </c>
      <c r="AN306" s="350" t="str">
        <f t="shared" si="364"/>
        <v/>
      </c>
      <c r="AO306" s="346"/>
      <c r="AP306" s="346"/>
      <c r="AQ306" s="346" t="str">
        <f t="shared" si="354"/>
        <v/>
      </c>
      <c r="AR306" s="348" t="str">
        <f t="shared" si="355"/>
        <v/>
      </c>
      <c r="AS306" s="346"/>
      <c r="AT306" s="348" t="str">
        <f t="shared" si="356"/>
        <v/>
      </c>
      <c r="AU306" s="346"/>
      <c r="AV306" s="348" t="str">
        <f t="shared" si="357"/>
        <v/>
      </c>
      <c r="AW306" s="346"/>
      <c r="AX306" s="348" t="str">
        <f t="shared" si="358"/>
        <v/>
      </c>
      <c r="AY306" s="346"/>
      <c r="AZ306" s="348" t="str">
        <f t="shared" si="359"/>
        <v/>
      </c>
      <c r="BA306" s="351"/>
      <c r="BB306" s="348" t="str">
        <f t="shared" si="360"/>
        <v/>
      </c>
      <c r="BC306" s="350" t="str">
        <f t="shared" si="365"/>
        <v/>
      </c>
      <c r="BD306" s="350" t="str">
        <f t="shared" si="366"/>
        <v/>
      </c>
      <c r="BE306" s="360"/>
      <c r="BF306" s="361"/>
      <c r="BG306" s="362" t="str">
        <f t="shared" si="396"/>
        <v/>
      </c>
      <c r="BH306" s="354" t="str">
        <f t="shared" si="367"/>
        <v/>
      </c>
      <c r="BI306" s="350" t="str">
        <f t="shared" si="368"/>
        <v/>
      </c>
      <c r="BJ306" s="113" t="str">
        <f t="shared" si="369"/>
        <v/>
      </c>
      <c r="BK306" s="347" t="str">
        <f t="shared" si="395"/>
        <v/>
      </c>
      <c r="BR306" s="307"/>
      <c r="BS306" s="51" t="str">
        <f t="shared" si="370"/>
        <v/>
      </c>
      <c r="BT306" s="51" t="str">
        <f t="shared" si="371"/>
        <v/>
      </c>
      <c r="BU306" s="51" t="str">
        <f t="shared" si="372"/>
        <v/>
      </c>
      <c r="BV306" s="51" t="str">
        <f t="shared" si="373"/>
        <v/>
      </c>
      <c r="BW306" s="51" t="str">
        <f t="shared" si="374"/>
        <v/>
      </c>
      <c r="BX306" s="51" t="str">
        <f t="shared" si="375"/>
        <v/>
      </c>
      <c r="BY306" s="51" t="str">
        <f t="shared" si="376"/>
        <v/>
      </c>
      <c r="BZ306" s="51" t="str">
        <f t="shared" si="377"/>
        <v/>
      </c>
      <c r="CA306" s="51" t="str">
        <f t="shared" si="378"/>
        <v/>
      </c>
      <c r="CB306" s="51" t="str">
        <f t="shared" si="379"/>
        <v/>
      </c>
      <c r="CC306" s="51" t="str">
        <f t="shared" si="361"/>
        <v/>
      </c>
      <c r="CD306" s="51" t="str">
        <f t="shared" si="362"/>
        <v/>
      </c>
      <c r="CE306" s="51" t="str">
        <f t="shared" si="380"/>
        <v/>
      </c>
      <c r="CF306" s="51"/>
      <c r="CH306" s="53" t="str">
        <f t="shared" si="381"/>
        <v/>
      </c>
      <c r="CI306" s="53" t="str">
        <f t="shared" si="382"/>
        <v/>
      </c>
      <c r="CJ306" s="54" t="str">
        <f t="shared" si="383"/>
        <v/>
      </c>
      <c r="CK306" s="53" t="str">
        <f t="shared" si="384"/>
        <v/>
      </c>
      <c r="CL306" s="53" t="str">
        <f t="shared" si="385"/>
        <v/>
      </c>
      <c r="CM306" s="53" t="str">
        <f t="shared" si="386"/>
        <v/>
      </c>
      <c r="CN306" s="53" t="str">
        <f t="shared" si="387"/>
        <v/>
      </c>
      <c r="CO306" s="53" t="str">
        <f t="shared" si="388"/>
        <v/>
      </c>
      <c r="CP306" s="53" t="str">
        <f t="shared" si="389"/>
        <v/>
      </c>
      <c r="CQ306" s="53" t="str">
        <f t="shared" si="390"/>
        <v/>
      </c>
      <c r="CR306" s="53" t="str">
        <f t="shared" si="391"/>
        <v/>
      </c>
      <c r="CS306" s="53" t="str">
        <f t="shared" si="392"/>
        <v/>
      </c>
      <c r="CT306" s="53" t="str">
        <f t="shared" si="393"/>
        <v/>
      </c>
      <c r="CU306" s="53" t="str">
        <f t="shared" si="394"/>
        <v/>
      </c>
    </row>
    <row r="307" spans="1:99" hidden="1" x14ac:dyDescent="0.3">
      <c r="A307" s="40">
        <v>369</v>
      </c>
      <c r="B307" s="95"/>
      <c r="C307" s="142"/>
      <c r="D307" s="40"/>
      <c r="E307" s="40"/>
      <c r="F307" s="43"/>
      <c r="G307" s="40" t="s">
        <v>141</v>
      </c>
      <c r="H307" s="41"/>
      <c r="I307" s="41"/>
      <c r="J307" s="296" t="str">
        <f t="shared" si="331"/>
        <v/>
      </c>
      <c r="K307" s="297" t="str">
        <f t="shared" si="332"/>
        <v/>
      </c>
      <c r="L307" s="298" t="str">
        <f t="shared" si="333"/>
        <v/>
      </c>
      <c r="M307" s="297" t="str">
        <f t="shared" si="334"/>
        <v/>
      </c>
      <c r="N307" s="298" t="str">
        <f t="shared" si="335"/>
        <v/>
      </c>
      <c r="O307" s="297" t="str">
        <f t="shared" si="336"/>
        <v/>
      </c>
      <c r="P307" s="298" t="str">
        <f t="shared" si="337"/>
        <v/>
      </c>
      <c r="Q307" s="299" t="str">
        <f t="shared" si="338"/>
        <v/>
      </c>
      <c r="R307" s="300" t="str">
        <f t="shared" si="339"/>
        <v/>
      </c>
      <c r="S307" s="299" t="str">
        <f t="shared" si="340"/>
        <v/>
      </c>
      <c r="T307" s="298" t="str">
        <f t="shared" si="341"/>
        <v/>
      </c>
      <c r="U307" s="299" t="str">
        <f t="shared" si="342"/>
        <v/>
      </c>
      <c r="V307" s="300" t="str">
        <f t="shared" si="343"/>
        <v/>
      </c>
      <c r="W307" s="299" t="str">
        <f t="shared" si="344"/>
        <v/>
      </c>
      <c r="X307" s="300" t="str">
        <f t="shared" si="345"/>
        <v/>
      </c>
      <c r="Y307" s="299" t="str">
        <f t="shared" si="346"/>
        <v/>
      </c>
      <c r="Z307" s="300" t="str">
        <f t="shared" si="347"/>
        <v/>
      </c>
      <c r="AA307" s="298" t="str">
        <f t="shared" si="348"/>
        <v/>
      </c>
      <c r="AB307" s="97" t="str">
        <f t="shared" si="349"/>
        <v/>
      </c>
      <c r="AC307" s="143" t="str">
        <f t="shared" si="350"/>
        <v/>
      </c>
      <c r="AD307" s="42" t="str">
        <f t="shared" si="351"/>
        <v/>
      </c>
      <c r="AE307" s="346"/>
      <c r="AF307" s="346"/>
      <c r="AG307" s="347"/>
      <c r="AH307" s="348" t="str">
        <f t="shared" si="352"/>
        <v/>
      </c>
      <c r="AI307" s="346"/>
      <c r="AJ307" s="346"/>
      <c r="AK307" s="347"/>
      <c r="AL307" s="349" t="str">
        <f t="shared" si="363"/>
        <v/>
      </c>
      <c r="AM307" s="348" t="str">
        <f t="shared" si="353"/>
        <v/>
      </c>
      <c r="AN307" s="350" t="str">
        <f t="shared" si="364"/>
        <v/>
      </c>
      <c r="AO307" s="346"/>
      <c r="AP307" s="346"/>
      <c r="AQ307" s="346" t="str">
        <f t="shared" si="354"/>
        <v/>
      </c>
      <c r="AR307" s="348" t="str">
        <f t="shared" si="355"/>
        <v/>
      </c>
      <c r="AS307" s="346"/>
      <c r="AT307" s="348" t="str">
        <f t="shared" si="356"/>
        <v/>
      </c>
      <c r="AU307" s="346"/>
      <c r="AV307" s="348" t="str">
        <f t="shared" si="357"/>
        <v/>
      </c>
      <c r="AW307" s="346"/>
      <c r="AX307" s="348" t="str">
        <f t="shared" si="358"/>
        <v/>
      </c>
      <c r="AY307" s="346"/>
      <c r="AZ307" s="348" t="str">
        <f t="shared" si="359"/>
        <v/>
      </c>
      <c r="BA307" s="351"/>
      <c r="BB307" s="348" t="str">
        <f t="shared" si="360"/>
        <v/>
      </c>
      <c r="BC307" s="350" t="str">
        <f t="shared" si="365"/>
        <v/>
      </c>
      <c r="BD307" s="350" t="str">
        <f t="shared" si="366"/>
        <v/>
      </c>
      <c r="BE307" s="360"/>
      <c r="BF307" s="361"/>
      <c r="BG307" s="362" t="str">
        <f t="shared" si="396"/>
        <v/>
      </c>
      <c r="BH307" s="354" t="str">
        <f t="shared" si="367"/>
        <v/>
      </c>
      <c r="BI307" s="350" t="str">
        <f t="shared" si="368"/>
        <v/>
      </c>
      <c r="BJ307" s="113" t="str">
        <f t="shared" si="369"/>
        <v/>
      </c>
      <c r="BK307" s="347" t="str">
        <f t="shared" si="395"/>
        <v/>
      </c>
      <c r="BR307" s="307"/>
      <c r="BS307" s="51" t="str">
        <f t="shared" si="370"/>
        <v/>
      </c>
      <c r="BT307" s="51" t="str">
        <f t="shared" si="371"/>
        <v/>
      </c>
      <c r="BU307" s="51" t="str">
        <f t="shared" si="372"/>
        <v/>
      </c>
      <c r="BV307" s="51" t="str">
        <f t="shared" si="373"/>
        <v/>
      </c>
      <c r="BW307" s="51" t="str">
        <f t="shared" si="374"/>
        <v/>
      </c>
      <c r="BX307" s="51" t="str">
        <f t="shared" si="375"/>
        <v/>
      </c>
      <c r="BY307" s="51" t="str">
        <f t="shared" si="376"/>
        <v/>
      </c>
      <c r="BZ307" s="51" t="str">
        <f t="shared" si="377"/>
        <v/>
      </c>
      <c r="CA307" s="51" t="str">
        <f t="shared" si="378"/>
        <v/>
      </c>
      <c r="CB307" s="51" t="str">
        <f t="shared" si="379"/>
        <v/>
      </c>
      <c r="CC307" s="51" t="str">
        <f t="shared" si="361"/>
        <v/>
      </c>
      <c r="CD307" s="51" t="str">
        <f t="shared" si="362"/>
        <v/>
      </c>
      <c r="CE307" s="51" t="str">
        <f t="shared" si="380"/>
        <v/>
      </c>
      <c r="CF307" s="51"/>
      <c r="CH307" s="53" t="str">
        <f t="shared" si="381"/>
        <v/>
      </c>
      <c r="CI307" s="53" t="str">
        <f t="shared" si="382"/>
        <v/>
      </c>
      <c r="CJ307" s="54" t="str">
        <f t="shared" si="383"/>
        <v/>
      </c>
      <c r="CK307" s="53" t="str">
        <f t="shared" si="384"/>
        <v/>
      </c>
      <c r="CL307" s="53" t="str">
        <f t="shared" si="385"/>
        <v/>
      </c>
      <c r="CM307" s="53" t="str">
        <f t="shared" si="386"/>
        <v/>
      </c>
      <c r="CN307" s="53" t="str">
        <f t="shared" si="387"/>
        <v/>
      </c>
      <c r="CO307" s="53" t="str">
        <f t="shared" si="388"/>
        <v/>
      </c>
      <c r="CP307" s="53" t="str">
        <f t="shared" si="389"/>
        <v/>
      </c>
      <c r="CQ307" s="53" t="str">
        <f t="shared" si="390"/>
        <v/>
      </c>
      <c r="CR307" s="53" t="str">
        <f t="shared" si="391"/>
        <v/>
      </c>
      <c r="CS307" s="53" t="str">
        <f t="shared" si="392"/>
        <v/>
      </c>
      <c r="CT307" s="53" t="str">
        <f t="shared" si="393"/>
        <v/>
      </c>
      <c r="CU307" s="53" t="str">
        <f t="shared" si="394"/>
        <v/>
      </c>
    </row>
    <row r="308" spans="1:99" hidden="1" x14ac:dyDescent="0.3">
      <c r="A308" s="40">
        <v>370</v>
      </c>
      <c r="B308" s="95"/>
      <c r="C308" s="142"/>
      <c r="D308" s="40"/>
      <c r="E308" s="40"/>
      <c r="F308" s="43"/>
      <c r="G308" s="40" t="s">
        <v>141</v>
      </c>
      <c r="H308" s="41"/>
      <c r="I308" s="41"/>
      <c r="J308" s="296" t="str">
        <f t="shared" si="331"/>
        <v/>
      </c>
      <c r="K308" s="297" t="str">
        <f t="shared" si="332"/>
        <v/>
      </c>
      <c r="L308" s="298" t="str">
        <f t="shared" si="333"/>
        <v/>
      </c>
      <c r="M308" s="297" t="str">
        <f t="shared" si="334"/>
        <v/>
      </c>
      <c r="N308" s="298" t="str">
        <f t="shared" si="335"/>
        <v/>
      </c>
      <c r="O308" s="297" t="str">
        <f t="shared" si="336"/>
        <v/>
      </c>
      <c r="P308" s="298" t="str">
        <f t="shared" si="337"/>
        <v/>
      </c>
      <c r="Q308" s="299" t="str">
        <f t="shared" si="338"/>
        <v/>
      </c>
      <c r="R308" s="300" t="str">
        <f t="shared" si="339"/>
        <v/>
      </c>
      <c r="S308" s="299" t="str">
        <f t="shared" si="340"/>
        <v/>
      </c>
      <c r="T308" s="298" t="str">
        <f t="shared" si="341"/>
        <v/>
      </c>
      <c r="U308" s="299" t="str">
        <f t="shared" si="342"/>
        <v/>
      </c>
      <c r="V308" s="300" t="str">
        <f t="shared" si="343"/>
        <v/>
      </c>
      <c r="W308" s="299" t="str">
        <f t="shared" si="344"/>
        <v/>
      </c>
      <c r="X308" s="300" t="str">
        <f t="shared" si="345"/>
        <v/>
      </c>
      <c r="Y308" s="299" t="str">
        <f t="shared" si="346"/>
        <v/>
      </c>
      <c r="Z308" s="300" t="str">
        <f t="shared" si="347"/>
        <v/>
      </c>
      <c r="AA308" s="298" t="str">
        <f t="shared" si="348"/>
        <v/>
      </c>
      <c r="AB308" s="97" t="str">
        <f t="shared" si="349"/>
        <v/>
      </c>
      <c r="AC308" s="143" t="str">
        <f t="shared" si="350"/>
        <v/>
      </c>
      <c r="AD308" s="42" t="str">
        <f t="shared" si="351"/>
        <v/>
      </c>
      <c r="AE308" s="346"/>
      <c r="AF308" s="346"/>
      <c r="AG308" s="347"/>
      <c r="AH308" s="348" t="str">
        <f t="shared" si="352"/>
        <v/>
      </c>
      <c r="AI308" s="346"/>
      <c r="AJ308" s="346"/>
      <c r="AK308" s="347"/>
      <c r="AL308" s="349" t="str">
        <f t="shared" si="363"/>
        <v/>
      </c>
      <c r="AM308" s="348" t="str">
        <f t="shared" si="353"/>
        <v/>
      </c>
      <c r="AN308" s="350" t="str">
        <f t="shared" si="364"/>
        <v/>
      </c>
      <c r="AO308" s="346"/>
      <c r="AP308" s="346"/>
      <c r="AQ308" s="346" t="str">
        <f t="shared" si="354"/>
        <v/>
      </c>
      <c r="AR308" s="348" t="str">
        <f t="shared" si="355"/>
        <v/>
      </c>
      <c r="AS308" s="346"/>
      <c r="AT308" s="348" t="str">
        <f t="shared" si="356"/>
        <v/>
      </c>
      <c r="AU308" s="346"/>
      <c r="AV308" s="348" t="str">
        <f t="shared" si="357"/>
        <v/>
      </c>
      <c r="AW308" s="346"/>
      <c r="AX308" s="348" t="str">
        <f t="shared" si="358"/>
        <v/>
      </c>
      <c r="AY308" s="346"/>
      <c r="AZ308" s="348" t="str">
        <f t="shared" si="359"/>
        <v/>
      </c>
      <c r="BA308" s="351"/>
      <c r="BB308" s="348" t="str">
        <f t="shared" si="360"/>
        <v/>
      </c>
      <c r="BC308" s="350" t="str">
        <f t="shared" si="365"/>
        <v/>
      </c>
      <c r="BD308" s="350" t="str">
        <f t="shared" si="366"/>
        <v/>
      </c>
      <c r="BE308" s="360"/>
      <c r="BF308" s="361"/>
      <c r="BG308" s="362" t="str">
        <f t="shared" si="396"/>
        <v/>
      </c>
      <c r="BH308" s="354" t="str">
        <f t="shared" si="367"/>
        <v/>
      </c>
      <c r="BI308" s="350" t="str">
        <f t="shared" si="368"/>
        <v/>
      </c>
      <c r="BJ308" s="113" t="str">
        <f t="shared" si="369"/>
        <v/>
      </c>
      <c r="BK308" s="347" t="str">
        <f t="shared" si="395"/>
        <v/>
      </c>
      <c r="BR308" s="307"/>
      <c r="BS308" s="51" t="str">
        <f t="shared" si="370"/>
        <v/>
      </c>
      <c r="BT308" s="51" t="str">
        <f t="shared" si="371"/>
        <v/>
      </c>
      <c r="BU308" s="51" t="str">
        <f t="shared" si="372"/>
        <v/>
      </c>
      <c r="BV308" s="51" t="str">
        <f t="shared" si="373"/>
        <v/>
      </c>
      <c r="BW308" s="51" t="str">
        <f t="shared" si="374"/>
        <v/>
      </c>
      <c r="BX308" s="51" t="str">
        <f t="shared" si="375"/>
        <v/>
      </c>
      <c r="BY308" s="51" t="str">
        <f t="shared" si="376"/>
        <v/>
      </c>
      <c r="BZ308" s="51" t="str">
        <f t="shared" si="377"/>
        <v/>
      </c>
      <c r="CA308" s="51" t="str">
        <f t="shared" si="378"/>
        <v/>
      </c>
      <c r="CB308" s="51" t="str">
        <f t="shared" si="379"/>
        <v/>
      </c>
      <c r="CC308" s="51" t="str">
        <f t="shared" si="361"/>
        <v/>
      </c>
      <c r="CD308" s="51" t="str">
        <f t="shared" si="362"/>
        <v/>
      </c>
      <c r="CE308" s="51" t="str">
        <f t="shared" si="380"/>
        <v/>
      </c>
      <c r="CF308" s="51"/>
      <c r="CH308" s="53" t="str">
        <f t="shared" si="381"/>
        <v/>
      </c>
      <c r="CI308" s="53" t="str">
        <f t="shared" si="382"/>
        <v/>
      </c>
      <c r="CJ308" s="54" t="str">
        <f t="shared" si="383"/>
        <v/>
      </c>
      <c r="CK308" s="53" t="str">
        <f t="shared" si="384"/>
        <v/>
      </c>
      <c r="CL308" s="53" t="str">
        <f t="shared" si="385"/>
        <v/>
      </c>
      <c r="CM308" s="53" t="str">
        <f t="shared" si="386"/>
        <v/>
      </c>
      <c r="CN308" s="53" t="str">
        <f t="shared" si="387"/>
        <v/>
      </c>
      <c r="CO308" s="53" t="str">
        <f t="shared" si="388"/>
        <v/>
      </c>
      <c r="CP308" s="53" t="str">
        <f t="shared" si="389"/>
        <v/>
      </c>
      <c r="CQ308" s="53" t="str">
        <f t="shared" si="390"/>
        <v/>
      </c>
      <c r="CR308" s="53" t="str">
        <f t="shared" si="391"/>
        <v/>
      </c>
      <c r="CS308" s="53" t="str">
        <f t="shared" si="392"/>
        <v/>
      </c>
      <c r="CT308" s="53" t="str">
        <f t="shared" si="393"/>
        <v/>
      </c>
      <c r="CU308" s="53" t="str">
        <f t="shared" si="394"/>
        <v/>
      </c>
    </row>
    <row r="309" spans="1:99" hidden="1" x14ac:dyDescent="0.3">
      <c r="A309" s="40">
        <v>371</v>
      </c>
      <c r="B309" s="95"/>
      <c r="C309" s="142"/>
      <c r="D309" s="40"/>
      <c r="E309" s="40"/>
      <c r="F309" s="43"/>
      <c r="G309" s="40" t="s">
        <v>141</v>
      </c>
      <c r="H309" s="41"/>
      <c r="I309" s="41"/>
      <c r="J309" s="296" t="str">
        <f t="shared" si="331"/>
        <v/>
      </c>
      <c r="K309" s="297" t="str">
        <f t="shared" si="332"/>
        <v/>
      </c>
      <c r="L309" s="298" t="str">
        <f t="shared" si="333"/>
        <v/>
      </c>
      <c r="M309" s="297" t="str">
        <f t="shared" si="334"/>
        <v/>
      </c>
      <c r="N309" s="298" t="str">
        <f t="shared" si="335"/>
        <v/>
      </c>
      <c r="O309" s="297" t="str">
        <f t="shared" si="336"/>
        <v/>
      </c>
      <c r="P309" s="298" t="str">
        <f t="shared" si="337"/>
        <v/>
      </c>
      <c r="Q309" s="299" t="str">
        <f t="shared" si="338"/>
        <v/>
      </c>
      <c r="R309" s="300" t="str">
        <f t="shared" si="339"/>
        <v/>
      </c>
      <c r="S309" s="299" t="str">
        <f t="shared" si="340"/>
        <v/>
      </c>
      <c r="T309" s="298" t="str">
        <f t="shared" si="341"/>
        <v/>
      </c>
      <c r="U309" s="299" t="str">
        <f t="shared" si="342"/>
        <v/>
      </c>
      <c r="V309" s="300" t="str">
        <f t="shared" si="343"/>
        <v/>
      </c>
      <c r="W309" s="299" t="str">
        <f t="shared" si="344"/>
        <v/>
      </c>
      <c r="X309" s="300" t="str">
        <f t="shared" si="345"/>
        <v/>
      </c>
      <c r="Y309" s="299" t="str">
        <f t="shared" si="346"/>
        <v/>
      </c>
      <c r="Z309" s="300" t="str">
        <f t="shared" si="347"/>
        <v/>
      </c>
      <c r="AA309" s="298" t="str">
        <f t="shared" si="348"/>
        <v/>
      </c>
      <c r="AB309" s="97" t="str">
        <f t="shared" si="349"/>
        <v/>
      </c>
      <c r="AC309" s="143" t="str">
        <f t="shared" si="350"/>
        <v/>
      </c>
      <c r="AD309" s="42" t="str">
        <f t="shared" si="351"/>
        <v/>
      </c>
      <c r="AE309" s="346"/>
      <c r="AF309" s="346"/>
      <c r="AG309" s="347"/>
      <c r="AH309" s="348" t="str">
        <f t="shared" si="352"/>
        <v/>
      </c>
      <c r="AI309" s="346"/>
      <c r="AJ309" s="346"/>
      <c r="AK309" s="347"/>
      <c r="AL309" s="349" t="str">
        <f t="shared" si="363"/>
        <v/>
      </c>
      <c r="AM309" s="348" t="str">
        <f t="shared" si="353"/>
        <v/>
      </c>
      <c r="AN309" s="350" t="str">
        <f t="shared" si="364"/>
        <v/>
      </c>
      <c r="AO309" s="346"/>
      <c r="AP309" s="346"/>
      <c r="AQ309" s="346" t="str">
        <f t="shared" si="354"/>
        <v/>
      </c>
      <c r="AR309" s="348" t="str">
        <f t="shared" si="355"/>
        <v/>
      </c>
      <c r="AS309" s="346"/>
      <c r="AT309" s="348" t="str">
        <f t="shared" si="356"/>
        <v/>
      </c>
      <c r="AU309" s="346"/>
      <c r="AV309" s="348" t="str">
        <f t="shared" si="357"/>
        <v/>
      </c>
      <c r="AW309" s="346"/>
      <c r="AX309" s="348" t="str">
        <f t="shared" si="358"/>
        <v/>
      </c>
      <c r="AY309" s="346"/>
      <c r="AZ309" s="348" t="str">
        <f t="shared" si="359"/>
        <v/>
      </c>
      <c r="BA309" s="351"/>
      <c r="BB309" s="348" t="str">
        <f t="shared" si="360"/>
        <v/>
      </c>
      <c r="BC309" s="350" t="str">
        <f t="shared" si="365"/>
        <v/>
      </c>
      <c r="BD309" s="350" t="str">
        <f t="shared" si="366"/>
        <v/>
      </c>
      <c r="BE309" s="360"/>
      <c r="BF309" s="361"/>
      <c r="BG309" s="362" t="str">
        <f t="shared" si="396"/>
        <v/>
      </c>
      <c r="BH309" s="354" t="str">
        <f t="shared" si="367"/>
        <v/>
      </c>
      <c r="BI309" s="350" t="str">
        <f t="shared" si="368"/>
        <v/>
      </c>
      <c r="BJ309" s="113" t="str">
        <f t="shared" si="369"/>
        <v/>
      </c>
      <c r="BK309" s="347" t="str">
        <f t="shared" si="395"/>
        <v/>
      </c>
      <c r="BR309" s="307"/>
      <c r="BS309" s="51" t="str">
        <f t="shared" si="370"/>
        <v/>
      </c>
      <c r="BT309" s="51" t="str">
        <f t="shared" si="371"/>
        <v/>
      </c>
      <c r="BU309" s="51" t="str">
        <f t="shared" si="372"/>
        <v/>
      </c>
      <c r="BV309" s="51" t="str">
        <f t="shared" si="373"/>
        <v/>
      </c>
      <c r="BW309" s="51" t="str">
        <f t="shared" si="374"/>
        <v/>
      </c>
      <c r="BX309" s="51" t="str">
        <f t="shared" si="375"/>
        <v/>
      </c>
      <c r="BY309" s="51" t="str">
        <f t="shared" si="376"/>
        <v/>
      </c>
      <c r="BZ309" s="51" t="str">
        <f t="shared" si="377"/>
        <v/>
      </c>
      <c r="CA309" s="51" t="str">
        <f t="shared" si="378"/>
        <v/>
      </c>
      <c r="CB309" s="51" t="str">
        <f t="shared" si="379"/>
        <v/>
      </c>
      <c r="CC309" s="51" t="str">
        <f t="shared" si="361"/>
        <v/>
      </c>
      <c r="CD309" s="51" t="str">
        <f t="shared" si="362"/>
        <v/>
      </c>
      <c r="CE309" s="51" t="str">
        <f t="shared" si="380"/>
        <v/>
      </c>
      <c r="CF309" s="51"/>
      <c r="CH309" s="53" t="str">
        <f t="shared" si="381"/>
        <v/>
      </c>
      <c r="CI309" s="53" t="str">
        <f t="shared" si="382"/>
        <v/>
      </c>
      <c r="CJ309" s="54" t="str">
        <f t="shared" si="383"/>
        <v/>
      </c>
      <c r="CK309" s="53" t="str">
        <f t="shared" si="384"/>
        <v/>
      </c>
      <c r="CL309" s="53" t="str">
        <f t="shared" si="385"/>
        <v/>
      </c>
      <c r="CM309" s="53" t="str">
        <f t="shared" si="386"/>
        <v/>
      </c>
      <c r="CN309" s="53" t="str">
        <f t="shared" si="387"/>
        <v/>
      </c>
      <c r="CO309" s="53" t="str">
        <f t="shared" si="388"/>
        <v/>
      </c>
      <c r="CP309" s="53" t="str">
        <f t="shared" si="389"/>
        <v/>
      </c>
      <c r="CQ309" s="53" t="str">
        <f t="shared" si="390"/>
        <v/>
      </c>
      <c r="CR309" s="53" t="str">
        <f t="shared" si="391"/>
        <v/>
      </c>
      <c r="CS309" s="53" t="str">
        <f t="shared" si="392"/>
        <v/>
      </c>
      <c r="CT309" s="53" t="str">
        <f t="shared" si="393"/>
        <v/>
      </c>
      <c r="CU309" s="53" t="str">
        <f t="shared" si="394"/>
        <v/>
      </c>
    </row>
    <row r="310" spans="1:99" hidden="1" x14ac:dyDescent="0.3">
      <c r="A310" s="40">
        <v>372</v>
      </c>
      <c r="B310" s="95"/>
      <c r="C310" s="142"/>
      <c r="D310" s="40"/>
      <c r="E310" s="40"/>
      <c r="F310" s="43"/>
      <c r="G310" s="40" t="s">
        <v>141</v>
      </c>
      <c r="H310" s="41"/>
      <c r="I310" s="41"/>
      <c r="J310" s="296" t="str">
        <f t="shared" si="331"/>
        <v/>
      </c>
      <c r="K310" s="297" t="str">
        <f t="shared" si="332"/>
        <v/>
      </c>
      <c r="L310" s="298" t="str">
        <f t="shared" si="333"/>
        <v/>
      </c>
      <c r="M310" s="297" t="str">
        <f t="shared" si="334"/>
        <v/>
      </c>
      <c r="N310" s="298" t="str">
        <f t="shared" si="335"/>
        <v/>
      </c>
      <c r="O310" s="297" t="str">
        <f t="shared" si="336"/>
        <v/>
      </c>
      <c r="P310" s="298" t="str">
        <f t="shared" si="337"/>
        <v/>
      </c>
      <c r="Q310" s="299" t="str">
        <f t="shared" si="338"/>
        <v/>
      </c>
      <c r="R310" s="300" t="str">
        <f t="shared" si="339"/>
        <v/>
      </c>
      <c r="S310" s="299" t="str">
        <f t="shared" si="340"/>
        <v/>
      </c>
      <c r="T310" s="298" t="str">
        <f t="shared" si="341"/>
        <v/>
      </c>
      <c r="U310" s="299" t="str">
        <f t="shared" si="342"/>
        <v/>
      </c>
      <c r="V310" s="300" t="str">
        <f t="shared" si="343"/>
        <v/>
      </c>
      <c r="W310" s="299" t="str">
        <f t="shared" si="344"/>
        <v/>
      </c>
      <c r="X310" s="300" t="str">
        <f t="shared" si="345"/>
        <v/>
      </c>
      <c r="Y310" s="299" t="str">
        <f t="shared" si="346"/>
        <v/>
      </c>
      <c r="Z310" s="300" t="str">
        <f t="shared" si="347"/>
        <v/>
      </c>
      <c r="AA310" s="298" t="str">
        <f t="shared" si="348"/>
        <v/>
      </c>
      <c r="AB310" s="97" t="str">
        <f t="shared" si="349"/>
        <v/>
      </c>
      <c r="AC310" s="143" t="str">
        <f t="shared" si="350"/>
        <v/>
      </c>
      <c r="AD310" s="42" t="str">
        <f t="shared" si="351"/>
        <v/>
      </c>
      <c r="AE310" s="346"/>
      <c r="AF310" s="346"/>
      <c r="AG310" s="347"/>
      <c r="AH310" s="348" t="str">
        <f t="shared" si="352"/>
        <v/>
      </c>
      <c r="AI310" s="346"/>
      <c r="AJ310" s="346"/>
      <c r="AK310" s="347"/>
      <c r="AL310" s="349" t="str">
        <f t="shared" si="363"/>
        <v/>
      </c>
      <c r="AM310" s="348" t="str">
        <f t="shared" si="353"/>
        <v/>
      </c>
      <c r="AN310" s="350" t="str">
        <f t="shared" si="364"/>
        <v/>
      </c>
      <c r="AO310" s="346"/>
      <c r="AP310" s="346"/>
      <c r="AQ310" s="346" t="str">
        <f t="shared" si="354"/>
        <v/>
      </c>
      <c r="AR310" s="348" t="str">
        <f t="shared" si="355"/>
        <v/>
      </c>
      <c r="AS310" s="346"/>
      <c r="AT310" s="348" t="str">
        <f t="shared" si="356"/>
        <v/>
      </c>
      <c r="AU310" s="346"/>
      <c r="AV310" s="348" t="str">
        <f t="shared" si="357"/>
        <v/>
      </c>
      <c r="AW310" s="346"/>
      <c r="AX310" s="348" t="str">
        <f t="shared" si="358"/>
        <v/>
      </c>
      <c r="AY310" s="346"/>
      <c r="AZ310" s="348" t="str">
        <f t="shared" si="359"/>
        <v/>
      </c>
      <c r="BA310" s="351"/>
      <c r="BB310" s="348" t="str">
        <f t="shared" si="360"/>
        <v/>
      </c>
      <c r="BC310" s="350" t="str">
        <f t="shared" si="365"/>
        <v/>
      </c>
      <c r="BD310" s="350" t="str">
        <f t="shared" si="366"/>
        <v/>
      </c>
      <c r="BE310" s="360"/>
      <c r="BF310" s="361"/>
      <c r="BG310" s="362" t="str">
        <f t="shared" si="396"/>
        <v/>
      </c>
      <c r="BH310" s="354" t="str">
        <f t="shared" si="367"/>
        <v/>
      </c>
      <c r="BI310" s="350" t="str">
        <f t="shared" si="368"/>
        <v/>
      </c>
      <c r="BJ310" s="113" t="str">
        <f t="shared" si="369"/>
        <v/>
      </c>
      <c r="BK310" s="347" t="str">
        <f t="shared" si="395"/>
        <v/>
      </c>
      <c r="BR310" s="307"/>
      <c r="BS310" s="51" t="str">
        <f t="shared" si="370"/>
        <v/>
      </c>
      <c r="BT310" s="51" t="str">
        <f t="shared" si="371"/>
        <v/>
      </c>
      <c r="BU310" s="51" t="str">
        <f t="shared" si="372"/>
        <v/>
      </c>
      <c r="BV310" s="51" t="str">
        <f t="shared" si="373"/>
        <v/>
      </c>
      <c r="BW310" s="51" t="str">
        <f t="shared" si="374"/>
        <v/>
      </c>
      <c r="BX310" s="51" t="str">
        <f t="shared" si="375"/>
        <v/>
      </c>
      <c r="BY310" s="51" t="str">
        <f t="shared" si="376"/>
        <v/>
      </c>
      <c r="BZ310" s="51" t="str">
        <f t="shared" si="377"/>
        <v/>
      </c>
      <c r="CA310" s="51" t="str">
        <f t="shared" si="378"/>
        <v/>
      </c>
      <c r="CB310" s="51" t="str">
        <f t="shared" si="379"/>
        <v/>
      </c>
      <c r="CC310" s="51" t="str">
        <f t="shared" si="361"/>
        <v/>
      </c>
      <c r="CD310" s="51" t="str">
        <f t="shared" si="362"/>
        <v/>
      </c>
      <c r="CE310" s="51" t="str">
        <f t="shared" si="380"/>
        <v/>
      </c>
      <c r="CF310" s="51"/>
      <c r="CH310" s="53" t="str">
        <f t="shared" si="381"/>
        <v/>
      </c>
      <c r="CI310" s="53" t="str">
        <f t="shared" si="382"/>
        <v/>
      </c>
      <c r="CJ310" s="54" t="str">
        <f t="shared" si="383"/>
        <v/>
      </c>
      <c r="CK310" s="53" t="str">
        <f t="shared" si="384"/>
        <v/>
      </c>
      <c r="CL310" s="53" t="str">
        <f t="shared" si="385"/>
        <v/>
      </c>
      <c r="CM310" s="53" t="str">
        <f t="shared" si="386"/>
        <v/>
      </c>
      <c r="CN310" s="53" t="str">
        <f t="shared" si="387"/>
        <v/>
      </c>
      <c r="CO310" s="53" t="str">
        <f t="shared" si="388"/>
        <v/>
      </c>
      <c r="CP310" s="53" t="str">
        <f t="shared" si="389"/>
        <v/>
      </c>
      <c r="CQ310" s="53" t="str">
        <f t="shared" si="390"/>
        <v/>
      </c>
      <c r="CR310" s="53" t="str">
        <f t="shared" si="391"/>
        <v/>
      </c>
      <c r="CS310" s="53" t="str">
        <f t="shared" si="392"/>
        <v/>
      </c>
      <c r="CT310" s="53" t="str">
        <f t="shared" si="393"/>
        <v/>
      </c>
      <c r="CU310" s="53" t="str">
        <f t="shared" si="394"/>
        <v/>
      </c>
    </row>
    <row r="311" spans="1:99" hidden="1" x14ac:dyDescent="0.3">
      <c r="A311" s="40">
        <v>373</v>
      </c>
      <c r="B311" s="95"/>
      <c r="C311" s="142"/>
      <c r="D311" s="40"/>
      <c r="E311" s="40"/>
      <c r="F311" s="43"/>
      <c r="G311" s="40" t="s">
        <v>141</v>
      </c>
      <c r="H311" s="41"/>
      <c r="I311" s="41"/>
      <c r="J311" s="296" t="str">
        <f t="shared" si="331"/>
        <v/>
      </c>
      <c r="K311" s="297" t="str">
        <f t="shared" si="332"/>
        <v/>
      </c>
      <c r="L311" s="298" t="str">
        <f t="shared" si="333"/>
        <v/>
      </c>
      <c r="M311" s="297" t="str">
        <f t="shared" si="334"/>
        <v/>
      </c>
      <c r="N311" s="298" t="str">
        <f t="shared" si="335"/>
        <v/>
      </c>
      <c r="O311" s="297" t="str">
        <f t="shared" si="336"/>
        <v/>
      </c>
      <c r="P311" s="298" t="str">
        <f t="shared" si="337"/>
        <v/>
      </c>
      <c r="Q311" s="299" t="str">
        <f t="shared" si="338"/>
        <v/>
      </c>
      <c r="R311" s="300" t="str">
        <f t="shared" si="339"/>
        <v/>
      </c>
      <c r="S311" s="299" t="str">
        <f t="shared" si="340"/>
        <v/>
      </c>
      <c r="T311" s="298" t="str">
        <f t="shared" si="341"/>
        <v/>
      </c>
      <c r="U311" s="299" t="str">
        <f t="shared" si="342"/>
        <v/>
      </c>
      <c r="V311" s="300" t="str">
        <f t="shared" si="343"/>
        <v/>
      </c>
      <c r="W311" s="299" t="str">
        <f t="shared" si="344"/>
        <v/>
      </c>
      <c r="X311" s="300" t="str">
        <f t="shared" si="345"/>
        <v/>
      </c>
      <c r="Y311" s="299" t="str">
        <f t="shared" si="346"/>
        <v/>
      </c>
      <c r="Z311" s="300" t="str">
        <f t="shared" si="347"/>
        <v/>
      </c>
      <c r="AA311" s="298" t="str">
        <f t="shared" si="348"/>
        <v/>
      </c>
      <c r="AB311" s="97" t="str">
        <f t="shared" si="349"/>
        <v/>
      </c>
      <c r="AC311" s="143" t="str">
        <f t="shared" si="350"/>
        <v/>
      </c>
      <c r="AD311" s="42" t="str">
        <f t="shared" si="351"/>
        <v/>
      </c>
      <c r="AE311" s="346"/>
      <c r="AF311" s="346"/>
      <c r="AG311" s="347"/>
      <c r="AH311" s="348" t="str">
        <f t="shared" si="352"/>
        <v/>
      </c>
      <c r="AI311" s="346"/>
      <c r="AJ311" s="346"/>
      <c r="AK311" s="347"/>
      <c r="AL311" s="349" t="str">
        <f t="shared" si="363"/>
        <v/>
      </c>
      <c r="AM311" s="348" t="str">
        <f t="shared" si="353"/>
        <v/>
      </c>
      <c r="AN311" s="350" t="str">
        <f t="shared" si="364"/>
        <v/>
      </c>
      <c r="AO311" s="346"/>
      <c r="AP311" s="346"/>
      <c r="AQ311" s="346" t="str">
        <f t="shared" si="354"/>
        <v/>
      </c>
      <c r="AR311" s="348" t="str">
        <f t="shared" si="355"/>
        <v/>
      </c>
      <c r="AS311" s="346"/>
      <c r="AT311" s="348" t="str">
        <f t="shared" si="356"/>
        <v/>
      </c>
      <c r="AU311" s="346"/>
      <c r="AV311" s="348" t="str">
        <f t="shared" si="357"/>
        <v/>
      </c>
      <c r="AW311" s="346"/>
      <c r="AX311" s="348" t="str">
        <f t="shared" si="358"/>
        <v/>
      </c>
      <c r="AY311" s="346"/>
      <c r="AZ311" s="348" t="str">
        <f t="shared" si="359"/>
        <v/>
      </c>
      <c r="BA311" s="351"/>
      <c r="BB311" s="348" t="str">
        <f t="shared" si="360"/>
        <v/>
      </c>
      <c r="BC311" s="350" t="str">
        <f t="shared" si="365"/>
        <v/>
      </c>
      <c r="BD311" s="350" t="str">
        <f t="shared" si="366"/>
        <v/>
      </c>
      <c r="BE311" s="360"/>
      <c r="BF311" s="361"/>
      <c r="BG311" s="362" t="str">
        <f t="shared" si="396"/>
        <v/>
      </c>
      <c r="BH311" s="354" t="str">
        <f t="shared" si="367"/>
        <v/>
      </c>
      <c r="BI311" s="350" t="str">
        <f t="shared" si="368"/>
        <v/>
      </c>
      <c r="BJ311" s="113" t="str">
        <f t="shared" si="369"/>
        <v/>
      </c>
      <c r="BK311" s="347" t="str">
        <f t="shared" si="395"/>
        <v/>
      </c>
      <c r="BR311" s="307"/>
      <c r="BS311" s="51" t="str">
        <f t="shared" si="370"/>
        <v/>
      </c>
      <c r="BT311" s="51" t="str">
        <f t="shared" si="371"/>
        <v/>
      </c>
      <c r="BU311" s="51" t="str">
        <f t="shared" si="372"/>
        <v/>
      </c>
      <c r="BV311" s="51" t="str">
        <f t="shared" si="373"/>
        <v/>
      </c>
      <c r="BW311" s="51" t="str">
        <f t="shared" si="374"/>
        <v/>
      </c>
      <c r="BX311" s="51" t="str">
        <f t="shared" si="375"/>
        <v/>
      </c>
      <c r="BY311" s="51" t="str">
        <f t="shared" si="376"/>
        <v/>
      </c>
      <c r="BZ311" s="51" t="str">
        <f t="shared" si="377"/>
        <v/>
      </c>
      <c r="CA311" s="51" t="str">
        <f t="shared" si="378"/>
        <v/>
      </c>
      <c r="CB311" s="51" t="str">
        <f t="shared" si="379"/>
        <v/>
      </c>
      <c r="CC311" s="51" t="str">
        <f t="shared" si="361"/>
        <v/>
      </c>
      <c r="CD311" s="51" t="str">
        <f t="shared" si="362"/>
        <v/>
      </c>
      <c r="CE311" s="51" t="str">
        <f t="shared" si="380"/>
        <v/>
      </c>
      <c r="CF311" s="51"/>
      <c r="CH311" s="53" t="str">
        <f t="shared" si="381"/>
        <v/>
      </c>
      <c r="CI311" s="53" t="str">
        <f t="shared" si="382"/>
        <v/>
      </c>
      <c r="CJ311" s="54" t="str">
        <f t="shared" si="383"/>
        <v/>
      </c>
      <c r="CK311" s="53" t="str">
        <f t="shared" si="384"/>
        <v/>
      </c>
      <c r="CL311" s="53" t="str">
        <f t="shared" si="385"/>
        <v/>
      </c>
      <c r="CM311" s="53" t="str">
        <f t="shared" si="386"/>
        <v/>
      </c>
      <c r="CN311" s="53" t="str">
        <f t="shared" si="387"/>
        <v/>
      </c>
      <c r="CO311" s="53" t="str">
        <f t="shared" si="388"/>
        <v/>
      </c>
      <c r="CP311" s="53" t="str">
        <f t="shared" si="389"/>
        <v/>
      </c>
      <c r="CQ311" s="53" t="str">
        <f t="shared" si="390"/>
        <v/>
      </c>
      <c r="CR311" s="53" t="str">
        <f t="shared" si="391"/>
        <v/>
      </c>
      <c r="CS311" s="53" t="str">
        <f t="shared" si="392"/>
        <v/>
      </c>
      <c r="CT311" s="53" t="str">
        <f t="shared" si="393"/>
        <v/>
      </c>
      <c r="CU311" s="53" t="str">
        <f t="shared" si="394"/>
        <v/>
      </c>
    </row>
    <row r="312" spans="1:99" hidden="1" x14ac:dyDescent="0.3">
      <c r="A312" s="40">
        <v>374</v>
      </c>
      <c r="B312" s="95"/>
      <c r="C312" s="142"/>
      <c r="D312" s="40"/>
      <c r="E312" s="40"/>
      <c r="F312" s="43"/>
      <c r="G312" s="40" t="s">
        <v>141</v>
      </c>
      <c r="H312" s="41"/>
      <c r="I312" s="41"/>
      <c r="J312" s="296" t="str">
        <f t="shared" si="331"/>
        <v/>
      </c>
      <c r="K312" s="297" t="str">
        <f t="shared" si="332"/>
        <v/>
      </c>
      <c r="L312" s="298" t="str">
        <f t="shared" si="333"/>
        <v/>
      </c>
      <c r="M312" s="297" t="str">
        <f t="shared" si="334"/>
        <v/>
      </c>
      <c r="N312" s="298" t="str">
        <f t="shared" si="335"/>
        <v/>
      </c>
      <c r="O312" s="297" t="str">
        <f t="shared" si="336"/>
        <v/>
      </c>
      <c r="P312" s="298" t="str">
        <f t="shared" si="337"/>
        <v/>
      </c>
      <c r="Q312" s="299" t="str">
        <f t="shared" si="338"/>
        <v/>
      </c>
      <c r="R312" s="300" t="str">
        <f t="shared" si="339"/>
        <v/>
      </c>
      <c r="S312" s="299" t="str">
        <f t="shared" si="340"/>
        <v/>
      </c>
      <c r="T312" s="298" t="str">
        <f t="shared" si="341"/>
        <v/>
      </c>
      <c r="U312" s="299" t="str">
        <f t="shared" si="342"/>
        <v/>
      </c>
      <c r="V312" s="300" t="str">
        <f t="shared" si="343"/>
        <v/>
      </c>
      <c r="W312" s="299" t="str">
        <f t="shared" si="344"/>
        <v/>
      </c>
      <c r="X312" s="300" t="str">
        <f t="shared" si="345"/>
        <v/>
      </c>
      <c r="Y312" s="299" t="str">
        <f t="shared" si="346"/>
        <v/>
      </c>
      <c r="Z312" s="300" t="str">
        <f t="shared" si="347"/>
        <v/>
      </c>
      <c r="AA312" s="298" t="str">
        <f t="shared" si="348"/>
        <v/>
      </c>
      <c r="AB312" s="97" t="str">
        <f t="shared" si="349"/>
        <v/>
      </c>
      <c r="AC312" s="143" t="str">
        <f t="shared" si="350"/>
        <v/>
      </c>
      <c r="AD312" s="42" t="str">
        <f t="shared" si="351"/>
        <v/>
      </c>
      <c r="AE312" s="346"/>
      <c r="AF312" s="346"/>
      <c r="AG312" s="347"/>
      <c r="AH312" s="348" t="str">
        <f t="shared" si="352"/>
        <v/>
      </c>
      <c r="AI312" s="346"/>
      <c r="AJ312" s="346"/>
      <c r="AK312" s="347"/>
      <c r="AL312" s="349" t="str">
        <f t="shared" si="363"/>
        <v/>
      </c>
      <c r="AM312" s="348" t="str">
        <f t="shared" si="353"/>
        <v/>
      </c>
      <c r="AN312" s="350" t="str">
        <f t="shared" si="364"/>
        <v/>
      </c>
      <c r="AO312" s="346"/>
      <c r="AP312" s="346"/>
      <c r="AQ312" s="346" t="str">
        <f t="shared" si="354"/>
        <v/>
      </c>
      <c r="AR312" s="348" t="str">
        <f t="shared" si="355"/>
        <v/>
      </c>
      <c r="AS312" s="346"/>
      <c r="AT312" s="348" t="str">
        <f t="shared" si="356"/>
        <v/>
      </c>
      <c r="AU312" s="346"/>
      <c r="AV312" s="348" t="str">
        <f t="shared" si="357"/>
        <v/>
      </c>
      <c r="AW312" s="346"/>
      <c r="AX312" s="348" t="str">
        <f t="shared" si="358"/>
        <v/>
      </c>
      <c r="AY312" s="346"/>
      <c r="AZ312" s="348" t="str">
        <f t="shared" si="359"/>
        <v/>
      </c>
      <c r="BA312" s="351"/>
      <c r="BB312" s="348" t="str">
        <f t="shared" si="360"/>
        <v/>
      </c>
      <c r="BC312" s="350" t="str">
        <f t="shared" si="365"/>
        <v/>
      </c>
      <c r="BD312" s="350" t="str">
        <f t="shared" si="366"/>
        <v/>
      </c>
      <c r="BE312" s="360"/>
      <c r="BF312" s="361"/>
      <c r="BG312" s="362" t="str">
        <f t="shared" si="396"/>
        <v/>
      </c>
      <c r="BH312" s="354" t="str">
        <f t="shared" si="367"/>
        <v/>
      </c>
      <c r="BI312" s="350" t="str">
        <f t="shared" si="368"/>
        <v/>
      </c>
      <c r="BJ312" s="113" t="str">
        <f t="shared" si="369"/>
        <v/>
      </c>
      <c r="BK312" s="347" t="str">
        <f t="shared" si="395"/>
        <v/>
      </c>
      <c r="BR312" s="307"/>
      <c r="BS312" s="51" t="str">
        <f t="shared" si="370"/>
        <v/>
      </c>
      <c r="BT312" s="51" t="str">
        <f t="shared" si="371"/>
        <v/>
      </c>
      <c r="BU312" s="51" t="str">
        <f t="shared" si="372"/>
        <v/>
      </c>
      <c r="BV312" s="51" t="str">
        <f t="shared" si="373"/>
        <v/>
      </c>
      <c r="BW312" s="51" t="str">
        <f t="shared" si="374"/>
        <v/>
      </c>
      <c r="BX312" s="51" t="str">
        <f t="shared" si="375"/>
        <v/>
      </c>
      <c r="BY312" s="51" t="str">
        <f t="shared" si="376"/>
        <v/>
      </c>
      <c r="BZ312" s="51" t="str">
        <f t="shared" si="377"/>
        <v/>
      </c>
      <c r="CA312" s="51" t="str">
        <f t="shared" si="378"/>
        <v/>
      </c>
      <c r="CB312" s="51" t="str">
        <f t="shared" si="379"/>
        <v/>
      </c>
      <c r="CC312" s="51" t="str">
        <f t="shared" si="361"/>
        <v/>
      </c>
      <c r="CD312" s="51" t="str">
        <f t="shared" si="362"/>
        <v/>
      </c>
      <c r="CE312" s="51" t="str">
        <f t="shared" si="380"/>
        <v/>
      </c>
      <c r="CF312" s="51"/>
      <c r="CH312" s="53" t="str">
        <f t="shared" si="381"/>
        <v/>
      </c>
      <c r="CI312" s="53" t="str">
        <f t="shared" si="382"/>
        <v/>
      </c>
      <c r="CJ312" s="54" t="str">
        <f t="shared" si="383"/>
        <v/>
      </c>
      <c r="CK312" s="53" t="str">
        <f t="shared" si="384"/>
        <v/>
      </c>
      <c r="CL312" s="53" t="str">
        <f t="shared" si="385"/>
        <v/>
      </c>
      <c r="CM312" s="53" t="str">
        <f t="shared" si="386"/>
        <v/>
      </c>
      <c r="CN312" s="53" t="str">
        <f t="shared" si="387"/>
        <v/>
      </c>
      <c r="CO312" s="53" t="str">
        <f t="shared" si="388"/>
        <v/>
      </c>
      <c r="CP312" s="53" t="str">
        <f t="shared" si="389"/>
        <v/>
      </c>
      <c r="CQ312" s="53" t="str">
        <f t="shared" si="390"/>
        <v/>
      </c>
      <c r="CR312" s="53" t="str">
        <f t="shared" si="391"/>
        <v/>
      </c>
      <c r="CS312" s="53" t="str">
        <f t="shared" si="392"/>
        <v/>
      </c>
      <c r="CT312" s="53" t="str">
        <f t="shared" si="393"/>
        <v/>
      </c>
      <c r="CU312" s="53" t="str">
        <f t="shared" si="394"/>
        <v/>
      </c>
    </row>
    <row r="313" spans="1:99" hidden="1" x14ac:dyDescent="0.3">
      <c r="A313" s="40">
        <v>375</v>
      </c>
      <c r="B313" s="95"/>
      <c r="C313" s="142"/>
      <c r="D313" s="40"/>
      <c r="E313" s="40"/>
      <c r="F313" s="43"/>
      <c r="G313" s="40" t="s">
        <v>141</v>
      </c>
      <c r="H313" s="41"/>
      <c r="I313" s="41"/>
      <c r="J313" s="296" t="str">
        <f t="shared" si="331"/>
        <v/>
      </c>
      <c r="K313" s="297" t="str">
        <f t="shared" si="332"/>
        <v/>
      </c>
      <c r="L313" s="298" t="str">
        <f t="shared" si="333"/>
        <v/>
      </c>
      <c r="M313" s="297" t="str">
        <f t="shared" si="334"/>
        <v/>
      </c>
      <c r="N313" s="298" t="str">
        <f t="shared" si="335"/>
        <v/>
      </c>
      <c r="O313" s="297" t="str">
        <f t="shared" si="336"/>
        <v/>
      </c>
      <c r="P313" s="298" t="str">
        <f t="shared" si="337"/>
        <v/>
      </c>
      <c r="Q313" s="299" t="str">
        <f t="shared" si="338"/>
        <v/>
      </c>
      <c r="R313" s="300" t="str">
        <f t="shared" si="339"/>
        <v/>
      </c>
      <c r="S313" s="299" t="str">
        <f t="shared" si="340"/>
        <v/>
      </c>
      <c r="T313" s="298" t="str">
        <f t="shared" si="341"/>
        <v/>
      </c>
      <c r="U313" s="299" t="str">
        <f t="shared" si="342"/>
        <v/>
      </c>
      <c r="V313" s="300" t="str">
        <f t="shared" si="343"/>
        <v/>
      </c>
      <c r="W313" s="299" t="str">
        <f t="shared" si="344"/>
        <v/>
      </c>
      <c r="X313" s="300" t="str">
        <f t="shared" si="345"/>
        <v/>
      </c>
      <c r="Y313" s="299" t="str">
        <f t="shared" si="346"/>
        <v/>
      </c>
      <c r="Z313" s="300" t="str">
        <f t="shared" si="347"/>
        <v/>
      </c>
      <c r="AA313" s="298" t="str">
        <f t="shared" si="348"/>
        <v/>
      </c>
      <c r="AB313" s="97" t="str">
        <f t="shared" si="349"/>
        <v/>
      </c>
      <c r="AC313" s="143" t="str">
        <f t="shared" si="350"/>
        <v/>
      </c>
      <c r="AD313" s="42" t="str">
        <f t="shared" si="351"/>
        <v/>
      </c>
      <c r="AE313" s="346"/>
      <c r="AF313" s="346"/>
      <c r="AG313" s="347"/>
      <c r="AH313" s="348" t="str">
        <f t="shared" si="352"/>
        <v/>
      </c>
      <c r="AI313" s="346"/>
      <c r="AJ313" s="346"/>
      <c r="AK313" s="347"/>
      <c r="AL313" s="349" t="str">
        <f t="shared" si="363"/>
        <v/>
      </c>
      <c r="AM313" s="348" t="str">
        <f t="shared" si="353"/>
        <v/>
      </c>
      <c r="AN313" s="350" t="str">
        <f t="shared" si="364"/>
        <v/>
      </c>
      <c r="AO313" s="346"/>
      <c r="AP313" s="346"/>
      <c r="AQ313" s="346" t="str">
        <f t="shared" si="354"/>
        <v/>
      </c>
      <c r="AR313" s="348" t="str">
        <f t="shared" si="355"/>
        <v/>
      </c>
      <c r="AS313" s="346"/>
      <c r="AT313" s="348" t="str">
        <f t="shared" si="356"/>
        <v/>
      </c>
      <c r="AU313" s="346"/>
      <c r="AV313" s="348" t="str">
        <f t="shared" si="357"/>
        <v/>
      </c>
      <c r="AW313" s="346"/>
      <c r="AX313" s="348" t="str">
        <f t="shared" si="358"/>
        <v/>
      </c>
      <c r="AY313" s="346"/>
      <c r="AZ313" s="348" t="str">
        <f t="shared" si="359"/>
        <v/>
      </c>
      <c r="BA313" s="351"/>
      <c r="BB313" s="348" t="str">
        <f t="shared" si="360"/>
        <v/>
      </c>
      <c r="BC313" s="350" t="str">
        <f t="shared" si="365"/>
        <v/>
      </c>
      <c r="BD313" s="350" t="str">
        <f t="shared" si="366"/>
        <v/>
      </c>
      <c r="BE313" s="360"/>
      <c r="BF313" s="361"/>
      <c r="BG313" s="362" t="str">
        <f t="shared" si="396"/>
        <v/>
      </c>
      <c r="BH313" s="354" t="str">
        <f t="shared" si="367"/>
        <v/>
      </c>
      <c r="BI313" s="350" t="str">
        <f t="shared" si="368"/>
        <v/>
      </c>
      <c r="BJ313" s="113" t="str">
        <f t="shared" si="369"/>
        <v/>
      </c>
      <c r="BK313" s="347" t="str">
        <f t="shared" si="395"/>
        <v/>
      </c>
      <c r="BR313" s="307"/>
      <c r="BS313" s="51" t="str">
        <f t="shared" si="370"/>
        <v/>
      </c>
      <c r="BT313" s="51" t="str">
        <f t="shared" si="371"/>
        <v/>
      </c>
      <c r="BU313" s="51" t="str">
        <f t="shared" si="372"/>
        <v/>
      </c>
      <c r="BV313" s="51" t="str">
        <f t="shared" si="373"/>
        <v/>
      </c>
      <c r="BW313" s="51" t="str">
        <f t="shared" si="374"/>
        <v/>
      </c>
      <c r="BX313" s="51" t="str">
        <f t="shared" si="375"/>
        <v/>
      </c>
      <c r="BY313" s="51" t="str">
        <f t="shared" si="376"/>
        <v/>
      </c>
      <c r="BZ313" s="51" t="str">
        <f t="shared" si="377"/>
        <v/>
      </c>
      <c r="CA313" s="51" t="str">
        <f t="shared" si="378"/>
        <v/>
      </c>
      <c r="CB313" s="51" t="str">
        <f t="shared" si="379"/>
        <v/>
      </c>
      <c r="CC313" s="51" t="str">
        <f t="shared" si="361"/>
        <v/>
      </c>
      <c r="CD313" s="51" t="str">
        <f t="shared" si="362"/>
        <v/>
      </c>
      <c r="CE313" s="51" t="str">
        <f t="shared" si="380"/>
        <v/>
      </c>
      <c r="CF313" s="51"/>
      <c r="CH313" s="53" t="str">
        <f t="shared" si="381"/>
        <v/>
      </c>
      <c r="CI313" s="53" t="str">
        <f t="shared" si="382"/>
        <v/>
      </c>
      <c r="CJ313" s="54" t="str">
        <f t="shared" si="383"/>
        <v/>
      </c>
      <c r="CK313" s="53" t="str">
        <f t="shared" si="384"/>
        <v/>
      </c>
      <c r="CL313" s="53" t="str">
        <f t="shared" si="385"/>
        <v/>
      </c>
      <c r="CM313" s="53" t="str">
        <f t="shared" si="386"/>
        <v/>
      </c>
      <c r="CN313" s="53" t="str">
        <f t="shared" si="387"/>
        <v/>
      </c>
      <c r="CO313" s="53" t="str">
        <f t="shared" si="388"/>
        <v/>
      </c>
      <c r="CP313" s="53" t="str">
        <f t="shared" si="389"/>
        <v/>
      </c>
      <c r="CQ313" s="53" t="str">
        <f t="shared" si="390"/>
        <v/>
      </c>
      <c r="CR313" s="53" t="str">
        <f t="shared" si="391"/>
        <v/>
      </c>
      <c r="CS313" s="53" t="str">
        <f t="shared" si="392"/>
        <v/>
      </c>
      <c r="CT313" s="53" t="str">
        <f t="shared" si="393"/>
        <v/>
      </c>
      <c r="CU313" s="53" t="str">
        <f t="shared" si="394"/>
        <v/>
      </c>
    </row>
    <row r="314" spans="1:99" hidden="1" x14ac:dyDescent="0.3">
      <c r="A314" s="40">
        <v>376</v>
      </c>
      <c r="B314" s="95"/>
      <c r="C314" s="142"/>
      <c r="D314" s="40"/>
      <c r="E314" s="40"/>
      <c r="F314" s="43"/>
      <c r="G314" s="40" t="s">
        <v>141</v>
      </c>
      <c r="H314" s="41"/>
      <c r="I314" s="41"/>
      <c r="J314" s="296" t="str">
        <f t="shared" si="331"/>
        <v/>
      </c>
      <c r="K314" s="297" t="str">
        <f t="shared" si="332"/>
        <v/>
      </c>
      <c r="L314" s="298" t="str">
        <f t="shared" si="333"/>
        <v/>
      </c>
      <c r="M314" s="297" t="str">
        <f t="shared" si="334"/>
        <v/>
      </c>
      <c r="N314" s="298" t="str">
        <f t="shared" si="335"/>
        <v/>
      </c>
      <c r="O314" s="297" t="str">
        <f t="shared" si="336"/>
        <v/>
      </c>
      <c r="P314" s="298" t="str">
        <f t="shared" si="337"/>
        <v/>
      </c>
      <c r="Q314" s="299" t="str">
        <f t="shared" si="338"/>
        <v/>
      </c>
      <c r="R314" s="300" t="str">
        <f t="shared" si="339"/>
        <v/>
      </c>
      <c r="S314" s="299" t="str">
        <f t="shared" si="340"/>
        <v/>
      </c>
      <c r="T314" s="298" t="str">
        <f t="shared" si="341"/>
        <v/>
      </c>
      <c r="U314" s="299" t="str">
        <f t="shared" si="342"/>
        <v/>
      </c>
      <c r="V314" s="300" t="str">
        <f t="shared" si="343"/>
        <v/>
      </c>
      <c r="W314" s="299" t="str">
        <f t="shared" si="344"/>
        <v/>
      </c>
      <c r="X314" s="300" t="str">
        <f t="shared" si="345"/>
        <v/>
      </c>
      <c r="Y314" s="299" t="str">
        <f t="shared" si="346"/>
        <v/>
      </c>
      <c r="Z314" s="300" t="str">
        <f t="shared" si="347"/>
        <v/>
      </c>
      <c r="AA314" s="298" t="str">
        <f t="shared" si="348"/>
        <v/>
      </c>
      <c r="AB314" s="97" t="str">
        <f t="shared" si="349"/>
        <v/>
      </c>
      <c r="AC314" s="143" t="str">
        <f t="shared" si="350"/>
        <v/>
      </c>
      <c r="AD314" s="42" t="str">
        <f t="shared" si="351"/>
        <v/>
      </c>
      <c r="AE314" s="346"/>
      <c r="AF314" s="346"/>
      <c r="AG314" s="347"/>
      <c r="AH314" s="348" t="str">
        <f t="shared" si="352"/>
        <v/>
      </c>
      <c r="AI314" s="346"/>
      <c r="AJ314" s="346"/>
      <c r="AK314" s="347"/>
      <c r="AL314" s="349" t="str">
        <f t="shared" si="363"/>
        <v/>
      </c>
      <c r="AM314" s="348" t="str">
        <f t="shared" si="353"/>
        <v/>
      </c>
      <c r="AN314" s="350" t="str">
        <f t="shared" si="364"/>
        <v/>
      </c>
      <c r="AO314" s="346"/>
      <c r="AP314" s="346"/>
      <c r="AQ314" s="346" t="str">
        <f t="shared" si="354"/>
        <v/>
      </c>
      <c r="AR314" s="348" t="str">
        <f t="shared" si="355"/>
        <v/>
      </c>
      <c r="AS314" s="346"/>
      <c r="AT314" s="348" t="str">
        <f t="shared" si="356"/>
        <v/>
      </c>
      <c r="AU314" s="346"/>
      <c r="AV314" s="348" t="str">
        <f t="shared" si="357"/>
        <v/>
      </c>
      <c r="AW314" s="346"/>
      <c r="AX314" s="348" t="str">
        <f t="shared" si="358"/>
        <v/>
      </c>
      <c r="AY314" s="346"/>
      <c r="AZ314" s="348" t="str">
        <f t="shared" si="359"/>
        <v/>
      </c>
      <c r="BA314" s="351"/>
      <c r="BB314" s="348" t="str">
        <f t="shared" si="360"/>
        <v/>
      </c>
      <c r="BC314" s="350" t="str">
        <f t="shared" si="365"/>
        <v/>
      </c>
      <c r="BD314" s="350" t="str">
        <f t="shared" si="366"/>
        <v/>
      </c>
      <c r="BE314" s="360"/>
      <c r="BF314" s="361"/>
      <c r="BG314" s="362" t="str">
        <f t="shared" si="396"/>
        <v/>
      </c>
      <c r="BH314" s="354" t="str">
        <f t="shared" si="367"/>
        <v/>
      </c>
      <c r="BI314" s="350" t="str">
        <f t="shared" si="368"/>
        <v/>
      </c>
      <c r="BJ314" s="113" t="str">
        <f t="shared" si="369"/>
        <v/>
      </c>
      <c r="BK314" s="347" t="str">
        <f t="shared" si="395"/>
        <v/>
      </c>
      <c r="BR314" s="307"/>
      <c r="BS314" s="51" t="str">
        <f t="shared" si="370"/>
        <v/>
      </c>
      <c r="BT314" s="51" t="str">
        <f t="shared" si="371"/>
        <v/>
      </c>
      <c r="BU314" s="51" t="str">
        <f t="shared" si="372"/>
        <v/>
      </c>
      <c r="BV314" s="51" t="str">
        <f t="shared" si="373"/>
        <v/>
      </c>
      <c r="BW314" s="51" t="str">
        <f t="shared" si="374"/>
        <v/>
      </c>
      <c r="BX314" s="51" t="str">
        <f t="shared" si="375"/>
        <v/>
      </c>
      <c r="BY314" s="51" t="str">
        <f t="shared" si="376"/>
        <v/>
      </c>
      <c r="BZ314" s="51" t="str">
        <f t="shared" si="377"/>
        <v/>
      </c>
      <c r="CA314" s="51" t="str">
        <f t="shared" si="378"/>
        <v/>
      </c>
      <c r="CB314" s="51" t="str">
        <f t="shared" si="379"/>
        <v/>
      </c>
      <c r="CC314" s="51" t="str">
        <f t="shared" si="361"/>
        <v/>
      </c>
      <c r="CD314" s="51" t="str">
        <f t="shared" si="362"/>
        <v/>
      </c>
      <c r="CE314" s="51" t="str">
        <f t="shared" si="380"/>
        <v/>
      </c>
      <c r="CF314" s="51"/>
      <c r="CH314" s="53" t="str">
        <f t="shared" si="381"/>
        <v/>
      </c>
      <c r="CI314" s="53" t="str">
        <f t="shared" si="382"/>
        <v/>
      </c>
      <c r="CJ314" s="54" t="str">
        <f t="shared" si="383"/>
        <v/>
      </c>
      <c r="CK314" s="53" t="str">
        <f t="shared" si="384"/>
        <v/>
      </c>
      <c r="CL314" s="53" t="str">
        <f t="shared" si="385"/>
        <v/>
      </c>
      <c r="CM314" s="53" t="str">
        <f t="shared" si="386"/>
        <v/>
      </c>
      <c r="CN314" s="53" t="str">
        <f t="shared" si="387"/>
        <v/>
      </c>
      <c r="CO314" s="53" t="str">
        <f t="shared" si="388"/>
        <v/>
      </c>
      <c r="CP314" s="53" t="str">
        <f t="shared" si="389"/>
        <v/>
      </c>
      <c r="CQ314" s="53" t="str">
        <f t="shared" si="390"/>
        <v/>
      </c>
      <c r="CR314" s="53" t="str">
        <f t="shared" si="391"/>
        <v/>
      </c>
      <c r="CS314" s="53" t="str">
        <f t="shared" si="392"/>
        <v/>
      </c>
      <c r="CT314" s="53" t="str">
        <f t="shared" si="393"/>
        <v/>
      </c>
      <c r="CU314" s="53" t="str">
        <f t="shared" si="394"/>
        <v/>
      </c>
    </row>
    <row r="315" spans="1:99" hidden="1" x14ac:dyDescent="0.3">
      <c r="A315" s="40">
        <v>377</v>
      </c>
      <c r="B315" s="95"/>
      <c r="C315" s="142"/>
      <c r="D315" s="40"/>
      <c r="E315" s="40"/>
      <c r="F315" s="43"/>
      <c r="G315" s="40" t="s">
        <v>141</v>
      </c>
      <c r="H315" s="41"/>
      <c r="I315" s="41"/>
      <c r="J315" s="296" t="str">
        <f t="shared" si="331"/>
        <v/>
      </c>
      <c r="K315" s="297" t="str">
        <f t="shared" si="332"/>
        <v/>
      </c>
      <c r="L315" s="298" t="str">
        <f t="shared" si="333"/>
        <v/>
      </c>
      <c r="M315" s="297" t="str">
        <f t="shared" si="334"/>
        <v/>
      </c>
      <c r="N315" s="298" t="str">
        <f t="shared" si="335"/>
        <v/>
      </c>
      <c r="O315" s="297" t="str">
        <f t="shared" si="336"/>
        <v/>
      </c>
      <c r="P315" s="298" t="str">
        <f t="shared" si="337"/>
        <v/>
      </c>
      <c r="Q315" s="299" t="str">
        <f t="shared" si="338"/>
        <v/>
      </c>
      <c r="R315" s="300" t="str">
        <f t="shared" si="339"/>
        <v/>
      </c>
      <c r="S315" s="299" t="str">
        <f t="shared" si="340"/>
        <v/>
      </c>
      <c r="T315" s="298" t="str">
        <f t="shared" si="341"/>
        <v/>
      </c>
      <c r="U315" s="299" t="str">
        <f t="shared" si="342"/>
        <v/>
      </c>
      <c r="V315" s="300" t="str">
        <f t="shared" si="343"/>
        <v/>
      </c>
      <c r="W315" s="299" t="str">
        <f t="shared" si="344"/>
        <v/>
      </c>
      <c r="X315" s="300" t="str">
        <f t="shared" si="345"/>
        <v/>
      </c>
      <c r="Y315" s="299" t="str">
        <f t="shared" si="346"/>
        <v/>
      </c>
      <c r="Z315" s="300" t="str">
        <f t="shared" si="347"/>
        <v/>
      </c>
      <c r="AA315" s="298" t="str">
        <f t="shared" si="348"/>
        <v/>
      </c>
      <c r="AB315" s="97" t="str">
        <f t="shared" si="349"/>
        <v/>
      </c>
      <c r="AC315" s="143" t="str">
        <f t="shared" si="350"/>
        <v/>
      </c>
      <c r="AD315" s="42" t="str">
        <f t="shared" si="351"/>
        <v/>
      </c>
      <c r="AE315" s="346"/>
      <c r="AF315" s="346"/>
      <c r="AG315" s="347"/>
      <c r="AH315" s="348" t="str">
        <f t="shared" si="352"/>
        <v/>
      </c>
      <c r="AI315" s="346"/>
      <c r="AJ315" s="346"/>
      <c r="AK315" s="347"/>
      <c r="AL315" s="349" t="str">
        <f t="shared" si="363"/>
        <v/>
      </c>
      <c r="AM315" s="348" t="str">
        <f t="shared" si="353"/>
        <v/>
      </c>
      <c r="AN315" s="350" t="str">
        <f t="shared" si="364"/>
        <v/>
      </c>
      <c r="AO315" s="346"/>
      <c r="AP315" s="346"/>
      <c r="AQ315" s="346" t="str">
        <f t="shared" si="354"/>
        <v/>
      </c>
      <c r="AR315" s="348" t="str">
        <f t="shared" si="355"/>
        <v/>
      </c>
      <c r="AS315" s="346"/>
      <c r="AT315" s="348" t="str">
        <f t="shared" si="356"/>
        <v/>
      </c>
      <c r="AU315" s="346"/>
      <c r="AV315" s="348" t="str">
        <f t="shared" si="357"/>
        <v/>
      </c>
      <c r="AW315" s="346"/>
      <c r="AX315" s="348" t="str">
        <f t="shared" si="358"/>
        <v/>
      </c>
      <c r="AY315" s="346"/>
      <c r="AZ315" s="348" t="str">
        <f t="shared" si="359"/>
        <v/>
      </c>
      <c r="BA315" s="351"/>
      <c r="BB315" s="348" t="str">
        <f t="shared" si="360"/>
        <v/>
      </c>
      <c r="BC315" s="350" t="str">
        <f t="shared" si="365"/>
        <v/>
      </c>
      <c r="BD315" s="350" t="str">
        <f t="shared" si="366"/>
        <v/>
      </c>
      <c r="BE315" s="360"/>
      <c r="BF315" s="361"/>
      <c r="BG315" s="362" t="str">
        <f t="shared" si="396"/>
        <v/>
      </c>
      <c r="BH315" s="354" t="str">
        <f t="shared" si="367"/>
        <v/>
      </c>
      <c r="BI315" s="350" t="str">
        <f t="shared" si="368"/>
        <v/>
      </c>
      <c r="BJ315" s="113" t="str">
        <f t="shared" si="369"/>
        <v/>
      </c>
      <c r="BK315" s="347" t="str">
        <f t="shared" si="395"/>
        <v/>
      </c>
      <c r="BR315" s="307"/>
      <c r="BS315" s="51" t="str">
        <f t="shared" si="370"/>
        <v/>
      </c>
      <c r="BT315" s="51" t="str">
        <f t="shared" si="371"/>
        <v/>
      </c>
      <c r="BU315" s="51" t="str">
        <f t="shared" si="372"/>
        <v/>
      </c>
      <c r="BV315" s="51" t="str">
        <f t="shared" si="373"/>
        <v/>
      </c>
      <c r="BW315" s="51" t="str">
        <f t="shared" si="374"/>
        <v/>
      </c>
      <c r="BX315" s="51" t="str">
        <f t="shared" si="375"/>
        <v/>
      </c>
      <c r="BY315" s="51" t="str">
        <f t="shared" si="376"/>
        <v/>
      </c>
      <c r="BZ315" s="51" t="str">
        <f t="shared" si="377"/>
        <v/>
      </c>
      <c r="CA315" s="51" t="str">
        <f t="shared" si="378"/>
        <v/>
      </c>
      <c r="CB315" s="51" t="str">
        <f t="shared" si="379"/>
        <v/>
      </c>
      <c r="CC315" s="51" t="str">
        <f t="shared" si="361"/>
        <v/>
      </c>
      <c r="CD315" s="51" t="str">
        <f t="shared" si="362"/>
        <v/>
      </c>
      <c r="CE315" s="51" t="str">
        <f t="shared" si="380"/>
        <v/>
      </c>
      <c r="CF315" s="51"/>
      <c r="CH315" s="53" t="str">
        <f t="shared" si="381"/>
        <v/>
      </c>
      <c r="CI315" s="53" t="str">
        <f t="shared" si="382"/>
        <v/>
      </c>
      <c r="CJ315" s="54" t="str">
        <f t="shared" si="383"/>
        <v/>
      </c>
      <c r="CK315" s="53" t="str">
        <f t="shared" si="384"/>
        <v/>
      </c>
      <c r="CL315" s="53" t="str">
        <f t="shared" si="385"/>
        <v/>
      </c>
      <c r="CM315" s="53" t="str">
        <f t="shared" si="386"/>
        <v/>
      </c>
      <c r="CN315" s="53" t="str">
        <f t="shared" si="387"/>
        <v/>
      </c>
      <c r="CO315" s="53" t="str">
        <f t="shared" si="388"/>
        <v/>
      </c>
      <c r="CP315" s="53" t="str">
        <f t="shared" si="389"/>
        <v/>
      </c>
      <c r="CQ315" s="53" t="str">
        <f t="shared" si="390"/>
        <v/>
      </c>
      <c r="CR315" s="53" t="str">
        <f t="shared" si="391"/>
        <v/>
      </c>
      <c r="CS315" s="53" t="str">
        <f t="shared" si="392"/>
        <v/>
      </c>
      <c r="CT315" s="53" t="str">
        <f t="shared" si="393"/>
        <v/>
      </c>
      <c r="CU315" s="53" t="str">
        <f t="shared" si="394"/>
        <v/>
      </c>
    </row>
    <row r="316" spans="1:99" hidden="1" x14ac:dyDescent="0.3">
      <c r="A316" s="40">
        <v>378</v>
      </c>
      <c r="B316" s="95"/>
      <c r="C316" s="142"/>
      <c r="D316" s="40"/>
      <c r="E316" s="40"/>
      <c r="F316" s="43"/>
      <c r="G316" s="40" t="s">
        <v>141</v>
      </c>
      <c r="H316" s="41"/>
      <c r="I316" s="41"/>
      <c r="J316" s="296" t="str">
        <f t="shared" si="331"/>
        <v/>
      </c>
      <c r="K316" s="297" t="str">
        <f t="shared" si="332"/>
        <v/>
      </c>
      <c r="L316" s="298" t="str">
        <f t="shared" si="333"/>
        <v/>
      </c>
      <c r="M316" s="297" t="str">
        <f t="shared" si="334"/>
        <v/>
      </c>
      <c r="N316" s="298" t="str">
        <f t="shared" si="335"/>
        <v/>
      </c>
      <c r="O316" s="297" t="str">
        <f t="shared" si="336"/>
        <v/>
      </c>
      <c r="P316" s="298" t="str">
        <f t="shared" si="337"/>
        <v/>
      </c>
      <c r="Q316" s="299" t="str">
        <f t="shared" si="338"/>
        <v/>
      </c>
      <c r="R316" s="300" t="str">
        <f t="shared" si="339"/>
        <v/>
      </c>
      <c r="S316" s="299" t="str">
        <f t="shared" si="340"/>
        <v/>
      </c>
      <c r="T316" s="298" t="str">
        <f t="shared" si="341"/>
        <v/>
      </c>
      <c r="U316" s="299" t="str">
        <f t="shared" si="342"/>
        <v/>
      </c>
      <c r="V316" s="300" t="str">
        <f t="shared" si="343"/>
        <v/>
      </c>
      <c r="W316" s="299" t="str">
        <f t="shared" si="344"/>
        <v/>
      </c>
      <c r="X316" s="300" t="str">
        <f t="shared" si="345"/>
        <v/>
      </c>
      <c r="Y316" s="299" t="str">
        <f t="shared" si="346"/>
        <v/>
      </c>
      <c r="Z316" s="300" t="str">
        <f t="shared" si="347"/>
        <v/>
      </c>
      <c r="AA316" s="298" t="str">
        <f t="shared" si="348"/>
        <v/>
      </c>
      <c r="AB316" s="97" t="str">
        <f t="shared" si="349"/>
        <v/>
      </c>
      <c r="AC316" s="143" t="str">
        <f t="shared" si="350"/>
        <v/>
      </c>
      <c r="AD316" s="42" t="str">
        <f t="shared" si="351"/>
        <v/>
      </c>
      <c r="AE316" s="346"/>
      <c r="AF316" s="346"/>
      <c r="AG316" s="347"/>
      <c r="AH316" s="348" t="str">
        <f t="shared" si="352"/>
        <v/>
      </c>
      <c r="AI316" s="346"/>
      <c r="AJ316" s="346"/>
      <c r="AK316" s="347"/>
      <c r="AL316" s="349" t="str">
        <f t="shared" si="363"/>
        <v/>
      </c>
      <c r="AM316" s="348" t="str">
        <f t="shared" si="353"/>
        <v/>
      </c>
      <c r="AN316" s="350" t="str">
        <f t="shared" si="364"/>
        <v/>
      </c>
      <c r="AO316" s="346"/>
      <c r="AP316" s="346"/>
      <c r="AQ316" s="346" t="str">
        <f t="shared" si="354"/>
        <v/>
      </c>
      <c r="AR316" s="348" t="str">
        <f t="shared" si="355"/>
        <v/>
      </c>
      <c r="AS316" s="346"/>
      <c r="AT316" s="348" t="str">
        <f t="shared" si="356"/>
        <v/>
      </c>
      <c r="AU316" s="346"/>
      <c r="AV316" s="348" t="str">
        <f t="shared" si="357"/>
        <v/>
      </c>
      <c r="AW316" s="346"/>
      <c r="AX316" s="348" t="str">
        <f t="shared" si="358"/>
        <v/>
      </c>
      <c r="AY316" s="346"/>
      <c r="AZ316" s="348" t="str">
        <f t="shared" si="359"/>
        <v/>
      </c>
      <c r="BA316" s="351"/>
      <c r="BB316" s="348" t="str">
        <f t="shared" si="360"/>
        <v/>
      </c>
      <c r="BC316" s="350" t="str">
        <f t="shared" si="365"/>
        <v/>
      </c>
      <c r="BD316" s="350" t="str">
        <f t="shared" si="366"/>
        <v/>
      </c>
      <c r="BE316" s="360"/>
      <c r="BF316" s="361"/>
      <c r="BG316" s="362" t="str">
        <f t="shared" si="396"/>
        <v/>
      </c>
      <c r="BH316" s="354" t="str">
        <f t="shared" si="367"/>
        <v/>
      </c>
      <c r="BI316" s="350" t="str">
        <f t="shared" si="368"/>
        <v/>
      </c>
      <c r="BJ316" s="113" t="str">
        <f t="shared" si="369"/>
        <v/>
      </c>
      <c r="BK316" s="347" t="str">
        <f t="shared" si="395"/>
        <v/>
      </c>
      <c r="BR316" s="307"/>
      <c r="BS316" s="51" t="str">
        <f t="shared" si="370"/>
        <v/>
      </c>
      <c r="BT316" s="51" t="str">
        <f t="shared" si="371"/>
        <v/>
      </c>
      <c r="BU316" s="51" t="str">
        <f t="shared" si="372"/>
        <v/>
      </c>
      <c r="BV316" s="51" t="str">
        <f t="shared" si="373"/>
        <v/>
      </c>
      <c r="BW316" s="51" t="str">
        <f t="shared" si="374"/>
        <v/>
      </c>
      <c r="BX316" s="51" t="str">
        <f t="shared" si="375"/>
        <v/>
      </c>
      <c r="BY316" s="51" t="str">
        <f t="shared" si="376"/>
        <v/>
      </c>
      <c r="BZ316" s="51" t="str">
        <f t="shared" si="377"/>
        <v/>
      </c>
      <c r="CA316" s="51" t="str">
        <f t="shared" si="378"/>
        <v/>
      </c>
      <c r="CB316" s="51" t="str">
        <f t="shared" si="379"/>
        <v/>
      </c>
      <c r="CC316" s="51" t="str">
        <f t="shared" si="361"/>
        <v/>
      </c>
      <c r="CD316" s="51" t="str">
        <f t="shared" si="362"/>
        <v/>
      </c>
      <c r="CE316" s="51" t="str">
        <f t="shared" si="380"/>
        <v/>
      </c>
      <c r="CF316" s="51"/>
      <c r="CH316" s="53" t="str">
        <f t="shared" si="381"/>
        <v/>
      </c>
      <c r="CI316" s="53" t="str">
        <f t="shared" si="382"/>
        <v/>
      </c>
      <c r="CJ316" s="54" t="str">
        <f t="shared" si="383"/>
        <v/>
      </c>
      <c r="CK316" s="53" t="str">
        <f t="shared" si="384"/>
        <v/>
      </c>
      <c r="CL316" s="53" t="str">
        <f t="shared" si="385"/>
        <v/>
      </c>
      <c r="CM316" s="53" t="str">
        <f t="shared" si="386"/>
        <v/>
      </c>
      <c r="CN316" s="53" t="str">
        <f t="shared" si="387"/>
        <v/>
      </c>
      <c r="CO316" s="53" t="str">
        <f t="shared" si="388"/>
        <v/>
      </c>
      <c r="CP316" s="53" t="str">
        <f t="shared" si="389"/>
        <v/>
      </c>
      <c r="CQ316" s="53" t="str">
        <f t="shared" si="390"/>
        <v/>
      </c>
      <c r="CR316" s="53" t="str">
        <f t="shared" si="391"/>
        <v/>
      </c>
      <c r="CS316" s="53" t="str">
        <f t="shared" si="392"/>
        <v/>
      </c>
      <c r="CT316" s="53" t="str">
        <f t="shared" si="393"/>
        <v/>
      </c>
      <c r="CU316" s="53" t="str">
        <f t="shared" si="394"/>
        <v/>
      </c>
    </row>
    <row r="317" spans="1:99" hidden="1" x14ac:dyDescent="0.3">
      <c r="A317" s="40">
        <v>379</v>
      </c>
      <c r="B317" s="95"/>
      <c r="C317" s="142"/>
      <c r="D317" s="40"/>
      <c r="E317" s="40"/>
      <c r="F317" s="43"/>
      <c r="G317" s="40" t="s">
        <v>141</v>
      </c>
      <c r="H317" s="41"/>
      <c r="I317" s="41"/>
      <c r="J317" s="296" t="str">
        <f t="shared" si="331"/>
        <v/>
      </c>
      <c r="K317" s="297" t="str">
        <f t="shared" si="332"/>
        <v/>
      </c>
      <c r="L317" s="298" t="str">
        <f t="shared" si="333"/>
        <v/>
      </c>
      <c r="M317" s="297" t="str">
        <f t="shared" si="334"/>
        <v/>
      </c>
      <c r="N317" s="298" t="str">
        <f t="shared" si="335"/>
        <v/>
      </c>
      <c r="O317" s="297" t="str">
        <f t="shared" si="336"/>
        <v/>
      </c>
      <c r="P317" s="298" t="str">
        <f t="shared" si="337"/>
        <v/>
      </c>
      <c r="Q317" s="299" t="str">
        <f t="shared" si="338"/>
        <v/>
      </c>
      <c r="R317" s="300" t="str">
        <f t="shared" si="339"/>
        <v/>
      </c>
      <c r="S317" s="299" t="str">
        <f t="shared" si="340"/>
        <v/>
      </c>
      <c r="T317" s="298" t="str">
        <f t="shared" si="341"/>
        <v/>
      </c>
      <c r="U317" s="299" t="str">
        <f t="shared" si="342"/>
        <v/>
      </c>
      <c r="V317" s="300" t="str">
        <f t="shared" si="343"/>
        <v/>
      </c>
      <c r="W317" s="299" t="str">
        <f t="shared" si="344"/>
        <v/>
      </c>
      <c r="X317" s="300" t="str">
        <f t="shared" si="345"/>
        <v/>
      </c>
      <c r="Y317" s="299" t="str">
        <f t="shared" si="346"/>
        <v/>
      </c>
      <c r="Z317" s="300" t="str">
        <f t="shared" si="347"/>
        <v/>
      </c>
      <c r="AA317" s="298" t="str">
        <f t="shared" si="348"/>
        <v/>
      </c>
      <c r="AB317" s="97" t="str">
        <f t="shared" si="349"/>
        <v/>
      </c>
      <c r="AC317" s="143" t="str">
        <f t="shared" si="350"/>
        <v/>
      </c>
      <c r="AD317" s="42" t="str">
        <f t="shared" si="351"/>
        <v/>
      </c>
      <c r="AE317" s="346"/>
      <c r="AF317" s="346"/>
      <c r="AG317" s="347"/>
      <c r="AH317" s="348" t="str">
        <f t="shared" si="352"/>
        <v/>
      </c>
      <c r="AI317" s="346"/>
      <c r="AJ317" s="346"/>
      <c r="AK317" s="347"/>
      <c r="AL317" s="349" t="str">
        <f t="shared" si="363"/>
        <v/>
      </c>
      <c r="AM317" s="348" t="str">
        <f t="shared" si="353"/>
        <v/>
      </c>
      <c r="AN317" s="350" t="str">
        <f t="shared" si="364"/>
        <v/>
      </c>
      <c r="AO317" s="346"/>
      <c r="AP317" s="346"/>
      <c r="AQ317" s="346" t="str">
        <f t="shared" si="354"/>
        <v/>
      </c>
      <c r="AR317" s="348" t="str">
        <f t="shared" si="355"/>
        <v/>
      </c>
      <c r="AS317" s="346"/>
      <c r="AT317" s="348" t="str">
        <f t="shared" si="356"/>
        <v/>
      </c>
      <c r="AU317" s="346"/>
      <c r="AV317" s="348" t="str">
        <f t="shared" si="357"/>
        <v/>
      </c>
      <c r="AW317" s="346"/>
      <c r="AX317" s="348" t="str">
        <f t="shared" si="358"/>
        <v/>
      </c>
      <c r="AY317" s="346"/>
      <c r="AZ317" s="348" t="str">
        <f t="shared" si="359"/>
        <v/>
      </c>
      <c r="BA317" s="351"/>
      <c r="BB317" s="348" t="str">
        <f t="shared" si="360"/>
        <v/>
      </c>
      <c r="BC317" s="350" t="str">
        <f t="shared" si="365"/>
        <v/>
      </c>
      <c r="BD317" s="350" t="str">
        <f t="shared" si="366"/>
        <v/>
      </c>
      <c r="BE317" s="360"/>
      <c r="BF317" s="361"/>
      <c r="BG317" s="362" t="str">
        <f t="shared" si="396"/>
        <v/>
      </c>
      <c r="BH317" s="354" t="str">
        <f t="shared" si="367"/>
        <v/>
      </c>
      <c r="BI317" s="350" t="str">
        <f t="shared" si="368"/>
        <v/>
      </c>
      <c r="BJ317" s="113" t="str">
        <f t="shared" si="369"/>
        <v/>
      </c>
      <c r="BK317" s="347" t="str">
        <f t="shared" si="395"/>
        <v/>
      </c>
      <c r="BR317" s="307"/>
      <c r="BS317" s="51" t="str">
        <f t="shared" si="370"/>
        <v/>
      </c>
      <c r="BT317" s="51" t="str">
        <f t="shared" si="371"/>
        <v/>
      </c>
      <c r="BU317" s="51" t="str">
        <f t="shared" si="372"/>
        <v/>
      </c>
      <c r="BV317" s="51" t="str">
        <f t="shared" si="373"/>
        <v/>
      </c>
      <c r="BW317" s="51" t="str">
        <f t="shared" si="374"/>
        <v/>
      </c>
      <c r="BX317" s="51" t="str">
        <f t="shared" si="375"/>
        <v/>
      </c>
      <c r="BY317" s="51" t="str">
        <f t="shared" si="376"/>
        <v/>
      </c>
      <c r="BZ317" s="51" t="str">
        <f t="shared" si="377"/>
        <v/>
      </c>
      <c r="CA317" s="51" t="str">
        <f t="shared" si="378"/>
        <v/>
      </c>
      <c r="CB317" s="51" t="str">
        <f t="shared" si="379"/>
        <v/>
      </c>
      <c r="CC317" s="51" t="str">
        <f t="shared" si="361"/>
        <v/>
      </c>
      <c r="CD317" s="51" t="str">
        <f t="shared" si="362"/>
        <v/>
      </c>
      <c r="CE317" s="51" t="str">
        <f t="shared" si="380"/>
        <v/>
      </c>
      <c r="CF317" s="51"/>
      <c r="CH317" s="53" t="str">
        <f t="shared" si="381"/>
        <v/>
      </c>
      <c r="CI317" s="53" t="str">
        <f t="shared" si="382"/>
        <v/>
      </c>
      <c r="CJ317" s="54" t="str">
        <f t="shared" si="383"/>
        <v/>
      </c>
      <c r="CK317" s="53" t="str">
        <f t="shared" si="384"/>
        <v/>
      </c>
      <c r="CL317" s="53" t="str">
        <f t="shared" si="385"/>
        <v/>
      </c>
      <c r="CM317" s="53" t="str">
        <f t="shared" si="386"/>
        <v/>
      </c>
      <c r="CN317" s="53" t="str">
        <f t="shared" si="387"/>
        <v/>
      </c>
      <c r="CO317" s="53" t="str">
        <f t="shared" si="388"/>
        <v/>
      </c>
      <c r="CP317" s="53" t="str">
        <f t="shared" si="389"/>
        <v/>
      </c>
      <c r="CQ317" s="53" t="str">
        <f t="shared" si="390"/>
        <v/>
      </c>
      <c r="CR317" s="53" t="str">
        <f t="shared" si="391"/>
        <v/>
      </c>
      <c r="CS317" s="53" t="str">
        <f t="shared" si="392"/>
        <v/>
      </c>
      <c r="CT317" s="53" t="str">
        <f t="shared" si="393"/>
        <v/>
      </c>
      <c r="CU317" s="53" t="str">
        <f t="shared" si="394"/>
        <v/>
      </c>
    </row>
    <row r="318" spans="1:99" hidden="1" x14ac:dyDescent="0.3">
      <c r="A318" s="40">
        <v>380</v>
      </c>
      <c r="B318" s="95"/>
      <c r="C318" s="142"/>
      <c r="D318" s="40"/>
      <c r="E318" s="40"/>
      <c r="F318" s="43"/>
      <c r="G318" s="40" t="s">
        <v>141</v>
      </c>
      <c r="H318" s="41"/>
      <c r="I318" s="41"/>
      <c r="J318" s="296" t="str">
        <f t="shared" si="331"/>
        <v/>
      </c>
      <c r="K318" s="297" t="str">
        <f t="shared" si="332"/>
        <v/>
      </c>
      <c r="L318" s="298" t="str">
        <f t="shared" si="333"/>
        <v/>
      </c>
      <c r="M318" s="297" t="str">
        <f t="shared" si="334"/>
        <v/>
      </c>
      <c r="N318" s="298" t="str">
        <f t="shared" si="335"/>
        <v/>
      </c>
      <c r="O318" s="297" t="str">
        <f t="shared" si="336"/>
        <v/>
      </c>
      <c r="P318" s="298" t="str">
        <f t="shared" si="337"/>
        <v/>
      </c>
      <c r="Q318" s="299" t="str">
        <f t="shared" si="338"/>
        <v/>
      </c>
      <c r="R318" s="300" t="str">
        <f t="shared" si="339"/>
        <v/>
      </c>
      <c r="S318" s="299" t="str">
        <f t="shared" si="340"/>
        <v/>
      </c>
      <c r="T318" s="298" t="str">
        <f t="shared" si="341"/>
        <v/>
      </c>
      <c r="U318" s="299" t="str">
        <f t="shared" si="342"/>
        <v/>
      </c>
      <c r="V318" s="300" t="str">
        <f t="shared" si="343"/>
        <v/>
      </c>
      <c r="W318" s="299" t="str">
        <f t="shared" si="344"/>
        <v/>
      </c>
      <c r="X318" s="300" t="str">
        <f t="shared" si="345"/>
        <v/>
      </c>
      <c r="Y318" s="299" t="str">
        <f t="shared" si="346"/>
        <v/>
      </c>
      <c r="Z318" s="300" t="str">
        <f t="shared" si="347"/>
        <v/>
      </c>
      <c r="AA318" s="298" t="str">
        <f t="shared" si="348"/>
        <v/>
      </c>
      <c r="AB318" s="97" t="str">
        <f t="shared" si="349"/>
        <v/>
      </c>
      <c r="AC318" s="143" t="str">
        <f t="shared" si="350"/>
        <v/>
      </c>
      <c r="AD318" s="42" t="str">
        <f t="shared" si="351"/>
        <v/>
      </c>
      <c r="AE318" s="346"/>
      <c r="AF318" s="346"/>
      <c r="AG318" s="347"/>
      <c r="AH318" s="348" t="str">
        <f t="shared" si="352"/>
        <v/>
      </c>
      <c r="AI318" s="346"/>
      <c r="AJ318" s="346"/>
      <c r="AK318" s="347"/>
      <c r="AL318" s="349" t="str">
        <f t="shared" si="363"/>
        <v/>
      </c>
      <c r="AM318" s="348" t="str">
        <f t="shared" si="353"/>
        <v/>
      </c>
      <c r="AN318" s="350" t="str">
        <f t="shared" si="364"/>
        <v/>
      </c>
      <c r="AO318" s="346"/>
      <c r="AP318" s="346"/>
      <c r="AQ318" s="346" t="str">
        <f t="shared" si="354"/>
        <v/>
      </c>
      <c r="AR318" s="348" t="str">
        <f t="shared" si="355"/>
        <v/>
      </c>
      <c r="AS318" s="346"/>
      <c r="AT318" s="348" t="str">
        <f t="shared" si="356"/>
        <v/>
      </c>
      <c r="AU318" s="346"/>
      <c r="AV318" s="348" t="str">
        <f t="shared" si="357"/>
        <v/>
      </c>
      <c r="AW318" s="346"/>
      <c r="AX318" s="348" t="str">
        <f t="shared" si="358"/>
        <v/>
      </c>
      <c r="AY318" s="346"/>
      <c r="AZ318" s="348" t="str">
        <f t="shared" si="359"/>
        <v/>
      </c>
      <c r="BA318" s="351"/>
      <c r="BB318" s="348" t="str">
        <f t="shared" si="360"/>
        <v/>
      </c>
      <c r="BC318" s="350" t="str">
        <f t="shared" si="365"/>
        <v/>
      </c>
      <c r="BD318" s="350" t="str">
        <f t="shared" si="366"/>
        <v/>
      </c>
      <c r="BE318" s="360"/>
      <c r="BF318" s="361"/>
      <c r="BG318" s="362" t="str">
        <f t="shared" si="396"/>
        <v/>
      </c>
      <c r="BH318" s="354" t="str">
        <f t="shared" si="367"/>
        <v/>
      </c>
      <c r="BI318" s="350" t="str">
        <f t="shared" si="368"/>
        <v/>
      </c>
      <c r="BJ318" s="113" t="str">
        <f t="shared" si="369"/>
        <v/>
      </c>
      <c r="BK318" s="347" t="str">
        <f t="shared" si="395"/>
        <v/>
      </c>
      <c r="BR318" s="307"/>
      <c r="BS318" s="51" t="str">
        <f t="shared" si="370"/>
        <v/>
      </c>
      <c r="BT318" s="51" t="str">
        <f t="shared" si="371"/>
        <v/>
      </c>
      <c r="BU318" s="51" t="str">
        <f t="shared" si="372"/>
        <v/>
      </c>
      <c r="BV318" s="51" t="str">
        <f t="shared" si="373"/>
        <v/>
      </c>
      <c r="BW318" s="51" t="str">
        <f t="shared" si="374"/>
        <v/>
      </c>
      <c r="BX318" s="51" t="str">
        <f t="shared" si="375"/>
        <v/>
      </c>
      <c r="BY318" s="51" t="str">
        <f t="shared" si="376"/>
        <v/>
      </c>
      <c r="BZ318" s="51" t="str">
        <f t="shared" si="377"/>
        <v/>
      </c>
      <c r="CA318" s="51" t="str">
        <f t="shared" si="378"/>
        <v/>
      </c>
      <c r="CB318" s="51" t="str">
        <f t="shared" si="379"/>
        <v/>
      </c>
      <c r="CC318" s="51" t="str">
        <f t="shared" si="361"/>
        <v/>
      </c>
      <c r="CD318" s="51" t="str">
        <f t="shared" si="362"/>
        <v/>
      </c>
      <c r="CE318" s="51" t="str">
        <f t="shared" si="380"/>
        <v/>
      </c>
      <c r="CF318" s="51"/>
      <c r="CH318" s="53" t="str">
        <f t="shared" si="381"/>
        <v/>
      </c>
      <c r="CI318" s="53" t="str">
        <f t="shared" si="382"/>
        <v/>
      </c>
      <c r="CJ318" s="54" t="str">
        <f t="shared" si="383"/>
        <v/>
      </c>
      <c r="CK318" s="53" t="str">
        <f t="shared" si="384"/>
        <v/>
      </c>
      <c r="CL318" s="53" t="str">
        <f t="shared" si="385"/>
        <v/>
      </c>
      <c r="CM318" s="53" t="str">
        <f t="shared" si="386"/>
        <v/>
      </c>
      <c r="CN318" s="53" t="str">
        <f t="shared" si="387"/>
        <v/>
      </c>
      <c r="CO318" s="53" t="str">
        <f t="shared" si="388"/>
        <v/>
      </c>
      <c r="CP318" s="53" t="str">
        <f t="shared" si="389"/>
        <v/>
      </c>
      <c r="CQ318" s="53" t="str">
        <f t="shared" si="390"/>
        <v/>
      </c>
      <c r="CR318" s="53" t="str">
        <f t="shared" si="391"/>
        <v/>
      </c>
      <c r="CS318" s="53" t="str">
        <f t="shared" si="392"/>
        <v/>
      </c>
      <c r="CT318" s="53" t="str">
        <f t="shared" si="393"/>
        <v/>
      </c>
      <c r="CU318" s="53" t="str">
        <f t="shared" si="394"/>
        <v/>
      </c>
    </row>
    <row r="319" spans="1:99" hidden="1" x14ac:dyDescent="0.3">
      <c r="A319" s="40">
        <v>381</v>
      </c>
      <c r="B319" s="95"/>
      <c r="C319" s="142"/>
      <c r="D319" s="40"/>
      <c r="E319" s="40"/>
      <c r="F319" s="43"/>
      <c r="G319" s="40" t="s">
        <v>141</v>
      </c>
      <c r="H319" s="41"/>
      <c r="I319" s="41"/>
      <c r="J319" s="296" t="str">
        <f t="shared" si="331"/>
        <v/>
      </c>
      <c r="K319" s="297" t="str">
        <f t="shared" si="332"/>
        <v/>
      </c>
      <c r="L319" s="298" t="str">
        <f t="shared" si="333"/>
        <v/>
      </c>
      <c r="M319" s="297" t="str">
        <f t="shared" si="334"/>
        <v/>
      </c>
      <c r="N319" s="298" t="str">
        <f t="shared" si="335"/>
        <v/>
      </c>
      <c r="O319" s="297" t="str">
        <f t="shared" si="336"/>
        <v/>
      </c>
      <c r="P319" s="298" t="str">
        <f t="shared" si="337"/>
        <v/>
      </c>
      <c r="Q319" s="299" t="str">
        <f t="shared" si="338"/>
        <v/>
      </c>
      <c r="R319" s="300" t="str">
        <f t="shared" si="339"/>
        <v/>
      </c>
      <c r="S319" s="299" t="str">
        <f t="shared" si="340"/>
        <v/>
      </c>
      <c r="T319" s="298" t="str">
        <f t="shared" si="341"/>
        <v/>
      </c>
      <c r="U319" s="299" t="str">
        <f t="shared" si="342"/>
        <v/>
      </c>
      <c r="V319" s="300" t="str">
        <f t="shared" si="343"/>
        <v/>
      </c>
      <c r="W319" s="299" t="str">
        <f t="shared" si="344"/>
        <v/>
      </c>
      <c r="X319" s="300" t="str">
        <f t="shared" si="345"/>
        <v/>
      </c>
      <c r="Y319" s="299" t="str">
        <f t="shared" si="346"/>
        <v/>
      </c>
      <c r="Z319" s="300" t="str">
        <f t="shared" si="347"/>
        <v/>
      </c>
      <c r="AA319" s="298" t="str">
        <f t="shared" si="348"/>
        <v/>
      </c>
      <c r="AB319" s="97" t="str">
        <f t="shared" si="349"/>
        <v/>
      </c>
      <c r="AC319" s="143" t="str">
        <f t="shared" si="350"/>
        <v/>
      </c>
      <c r="AD319" s="42" t="str">
        <f t="shared" si="351"/>
        <v/>
      </c>
      <c r="AE319" s="346"/>
      <c r="AF319" s="346"/>
      <c r="AG319" s="347"/>
      <c r="AH319" s="348" t="str">
        <f t="shared" si="352"/>
        <v/>
      </c>
      <c r="AI319" s="346"/>
      <c r="AJ319" s="346"/>
      <c r="AK319" s="347"/>
      <c r="AL319" s="349" t="str">
        <f t="shared" si="363"/>
        <v/>
      </c>
      <c r="AM319" s="348" t="str">
        <f t="shared" si="353"/>
        <v/>
      </c>
      <c r="AN319" s="350" t="str">
        <f t="shared" si="364"/>
        <v/>
      </c>
      <c r="AO319" s="346"/>
      <c r="AP319" s="346"/>
      <c r="AQ319" s="346" t="str">
        <f t="shared" si="354"/>
        <v/>
      </c>
      <c r="AR319" s="348" t="str">
        <f t="shared" si="355"/>
        <v/>
      </c>
      <c r="AS319" s="346"/>
      <c r="AT319" s="348" t="str">
        <f t="shared" si="356"/>
        <v/>
      </c>
      <c r="AU319" s="346"/>
      <c r="AV319" s="348" t="str">
        <f t="shared" si="357"/>
        <v/>
      </c>
      <c r="AW319" s="346"/>
      <c r="AX319" s="348" t="str">
        <f t="shared" si="358"/>
        <v/>
      </c>
      <c r="AY319" s="346"/>
      <c r="AZ319" s="348" t="str">
        <f t="shared" si="359"/>
        <v/>
      </c>
      <c r="BA319" s="351"/>
      <c r="BB319" s="348" t="str">
        <f t="shared" si="360"/>
        <v/>
      </c>
      <c r="BC319" s="350" t="str">
        <f t="shared" si="365"/>
        <v/>
      </c>
      <c r="BD319" s="350" t="str">
        <f t="shared" si="366"/>
        <v/>
      </c>
      <c r="BE319" s="360"/>
      <c r="BF319" s="361"/>
      <c r="BG319" s="362" t="str">
        <f t="shared" si="396"/>
        <v/>
      </c>
      <c r="BH319" s="354" t="str">
        <f t="shared" si="367"/>
        <v/>
      </c>
      <c r="BI319" s="350" t="str">
        <f t="shared" si="368"/>
        <v/>
      </c>
      <c r="BJ319" s="113" t="str">
        <f t="shared" si="369"/>
        <v/>
      </c>
      <c r="BK319" s="347" t="str">
        <f t="shared" si="395"/>
        <v/>
      </c>
      <c r="BR319" s="307"/>
      <c r="BS319" s="51" t="str">
        <f t="shared" si="370"/>
        <v/>
      </c>
      <c r="BT319" s="51" t="str">
        <f t="shared" si="371"/>
        <v/>
      </c>
      <c r="BU319" s="51" t="str">
        <f t="shared" si="372"/>
        <v/>
      </c>
      <c r="BV319" s="51" t="str">
        <f t="shared" si="373"/>
        <v/>
      </c>
      <c r="BW319" s="51" t="str">
        <f t="shared" si="374"/>
        <v/>
      </c>
      <c r="BX319" s="51" t="str">
        <f t="shared" si="375"/>
        <v/>
      </c>
      <c r="BY319" s="51" t="str">
        <f t="shared" si="376"/>
        <v/>
      </c>
      <c r="BZ319" s="51" t="str">
        <f t="shared" si="377"/>
        <v/>
      </c>
      <c r="CA319" s="51" t="str">
        <f t="shared" si="378"/>
        <v/>
      </c>
      <c r="CB319" s="51" t="str">
        <f t="shared" si="379"/>
        <v/>
      </c>
      <c r="CC319" s="51" t="str">
        <f t="shared" si="361"/>
        <v/>
      </c>
      <c r="CD319" s="51" t="str">
        <f t="shared" si="362"/>
        <v/>
      </c>
      <c r="CE319" s="51" t="str">
        <f t="shared" si="380"/>
        <v/>
      </c>
      <c r="CF319" s="51"/>
      <c r="CH319" s="53" t="str">
        <f t="shared" si="381"/>
        <v/>
      </c>
      <c r="CI319" s="53" t="str">
        <f t="shared" si="382"/>
        <v/>
      </c>
      <c r="CJ319" s="54" t="str">
        <f t="shared" si="383"/>
        <v/>
      </c>
      <c r="CK319" s="53" t="str">
        <f t="shared" si="384"/>
        <v/>
      </c>
      <c r="CL319" s="53" t="str">
        <f t="shared" si="385"/>
        <v/>
      </c>
      <c r="CM319" s="53" t="str">
        <f t="shared" si="386"/>
        <v/>
      </c>
      <c r="CN319" s="53" t="str">
        <f t="shared" si="387"/>
        <v/>
      </c>
      <c r="CO319" s="53" t="str">
        <f t="shared" si="388"/>
        <v/>
      </c>
      <c r="CP319" s="53" t="str">
        <f t="shared" si="389"/>
        <v/>
      </c>
      <c r="CQ319" s="53" t="str">
        <f t="shared" si="390"/>
        <v/>
      </c>
      <c r="CR319" s="53" t="str">
        <f t="shared" si="391"/>
        <v/>
      </c>
      <c r="CS319" s="53" t="str">
        <f t="shared" si="392"/>
        <v/>
      </c>
      <c r="CT319" s="53" t="str">
        <f t="shared" si="393"/>
        <v/>
      </c>
      <c r="CU319" s="53" t="str">
        <f t="shared" si="394"/>
        <v/>
      </c>
    </row>
    <row r="320" spans="1:99" hidden="1" x14ac:dyDescent="0.3">
      <c r="A320" s="40">
        <v>382</v>
      </c>
      <c r="B320" s="95"/>
      <c r="C320" s="142"/>
      <c r="D320" s="40"/>
      <c r="E320" s="40"/>
      <c r="F320" s="43"/>
      <c r="G320" s="40" t="s">
        <v>141</v>
      </c>
      <c r="H320" s="41"/>
      <c r="I320" s="41"/>
      <c r="J320" s="296" t="str">
        <f t="shared" si="331"/>
        <v/>
      </c>
      <c r="K320" s="297" t="str">
        <f t="shared" si="332"/>
        <v/>
      </c>
      <c r="L320" s="298" t="str">
        <f t="shared" si="333"/>
        <v/>
      </c>
      <c r="M320" s="297" t="str">
        <f t="shared" si="334"/>
        <v/>
      </c>
      <c r="N320" s="298" t="str">
        <f t="shared" si="335"/>
        <v/>
      </c>
      <c r="O320" s="297" t="str">
        <f t="shared" si="336"/>
        <v/>
      </c>
      <c r="P320" s="298" t="str">
        <f t="shared" si="337"/>
        <v/>
      </c>
      <c r="Q320" s="299" t="str">
        <f t="shared" si="338"/>
        <v/>
      </c>
      <c r="R320" s="300" t="str">
        <f t="shared" si="339"/>
        <v/>
      </c>
      <c r="S320" s="299" t="str">
        <f t="shared" si="340"/>
        <v/>
      </c>
      <c r="T320" s="298" t="str">
        <f t="shared" si="341"/>
        <v/>
      </c>
      <c r="U320" s="299" t="str">
        <f t="shared" si="342"/>
        <v/>
      </c>
      <c r="V320" s="300" t="str">
        <f t="shared" si="343"/>
        <v/>
      </c>
      <c r="W320" s="299" t="str">
        <f t="shared" si="344"/>
        <v/>
      </c>
      <c r="X320" s="300" t="str">
        <f t="shared" si="345"/>
        <v/>
      </c>
      <c r="Y320" s="299" t="str">
        <f t="shared" si="346"/>
        <v/>
      </c>
      <c r="Z320" s="300" t="str">
        <f t="shared" si="347"/>
        <v/>
      </c>
      <c r="AA320" s="298" t="str">
        <f t="shared" si="348"/>
        <v/>
      </c>
      <c r="AB320" s="97" t="str">
        <f t="shared" si="349"/>
        <v/>
      </c>
      <c r="AC320" s="143" t="str">
        <f t="shared" si="350"/>
        <v/>
      </c>
      <c r="AD320" s="42" t="str">
        <f t="shared" si="351"/>
        <v/>
      </c>
      <c r="AE320" s="346"/>
      <c r="AF320" s="346"/>
      <c r="AG320" s="347"/>
      <c r="AH320" s="348" t="str">
        <f t="shared" si="352"/>
        <v/>
      </c>
      <c r="AI320" s="346"/>
      <c r="AJ320" s="346"/>
      <c r="AK320" s="347"/>
      <c r="AL320" s="349" t="str">
        <f t="shared" si="363"/>
        <v/>
      </c>
      <c r="AM320" s="348" t="str">
        <f t="shared" si="353"/>
        <v/>
      </c>
      <c r="AN320" s="350" t="str">
        <f t="shared" si="364"/>
        <v/>
      </c>
      <c r="AO320" s="346"/>
      <c r="AP320" s="346"/>
      <c r="AQ320" s="346" t="str">
        <f t="shared" si="354"/>
        <v/>
      </c>
      <c r="AR320" s="348" t="str">
        <f t="shared" si="355"/>
        <v/>
      </c>
      <c r="AS320" s="346"/>
      <c r="AT320" s="348" t="str">
        <f t="shared" si="356"/>
        <v/>
      </c>
      <c r="AU320" s="346"/>
      <c r="AV320" s="348" t="str">
        <f t="shared" si="357"/>
        <v/>
      </c>
      <c r="AW320" s="346"/>
      <c r="AX320" s="348" t="str">
        <f t="shared" si="358"/>
        <v/>
      </c>
      <c r="AY320" s="346"/>
      <c r="AZ320" s="348" t="str">
        <f t="shared" si="359"/>
        <v/>
      </c>
      <c r="BA320" s="351"/>
      <c r="BB320" s="348" t="str">
        <f t="shared" si="360"/>
        <v/>
      </c>
      <c r="BC320" s="350" t="str">
        <f t="shared" si="365"/>
        <v/>
      </c>
      <c r="BD320" s="350" t="str">
        <f t="shared" si="366"/>
        <v/>
      </c>
      <c r="BE320" s="360"/>
      <c r="BF320" s="361"/>
      <c r="BG320" s="362" t="str">
        <f t="shared" si="396"/>
        <v/>
      </c>
      <c r="BH320" s="354" t="str">
        <f t="shared" si="367"/>
        <v/>
      </c>
      <c r="BI320" s="350" t="str">
        <f t="shared" si="368"/>
        <v/>
      </c>
      <c r="BJ320" s="113" t="str">
        <f t="shared" si="369"/>
        <v/>
      </c>
      <c r="BK320" s="347" t="str">
        <f t="shared" si="395"/>
        <v/>
      </c>
      <c r="BR320" s="307"/>
      <c r="BS320" s="51" t="str">
        <f t="shared" si="370"/>
        <v/>
      </c>
      <c r="BT320" s="51" t="str">
        <f t="shared" si="371"/>
        <v/>
      </c>
      <c r="BU320" s="51" t="str">
        <f t="shared" si="372"/>
        <v/>
      </c>
      <c r="BV320" s="51" t="str">
        <f t="shared" si="373"/>
        <v/>
      </c>
      <c r="BW320" s="51" t="str">
        <f t="shared" si="374"/>
        <v/>
      </c>
      <c r="BX320" s="51" t="str">
        <f t="shared" si="375"/>
        <v/>
      </c>
      <c r="BY320" s="51" t="str">
        <f t="shared" si="376"/>
        <v/>
      </c>
      <c r="BZ320" s="51" t="str">
        <f t="shared" si="377"/>
        <v/>
      </c>
      <c r="CA320" s="51" t="str">
        <f t="shared" si="378"/>
        <v/>
      </c>
      <c r="CB320" s="51" t="str">
        <f t="shared" si="379"/>
        <v/>
      </c>
      <c r="CC320" s="51" t="str">
        <f t="shared" si="361"/>
        <v/>
      </c>
      <c r="CD320" s="51" t="str">
        <f t="shared" si="362"/>
        <v/>
      </c>
      <c r="CE320" s="51" t="str">
        <f t="shared" si="380"/>
        <v/>
      </c>
      <c r="CF320" s="51"/>
      <c r="CH320" s="53" t="str">
        <f t="shared" si="381"/>
        <v/>
      </c>
      <c r="CI320" s="53" t="str">
        <f t="shared" si="382"/>
        <v/>
      </c>
      <c r="CJ320" s="54" t="str">
        <f t="shared" si="383"/>
        <v/>
      </c>
      <c r="CK320" s="53" t="str">
        <f t="shared" si="384"/>
        <v/>
      </c>
      <c r="CL320" s="53" t="str">
        <f t="shared" si="385"/>
        <v/>
      </c>
      <c r="CM320" s="53" t="str">
        <f t="shared" si="386"/>
        <v/>
      </c>
      <c r="CN320" s="53" t="str">
        <f t="shared" si="387"/>
        <v/>
      </c>
      <c r="CO320" s="53" t="str">
        <f t="shared" si="388"/>
        <v/>
      </c>
      <c r="CP320" s="53" t="str">
        <f t="shared" si="389"/>
        <v/>
      </c>
      <c r="CQ320" s="53" t="str">
        <f t="shared" si="390"/>
        <v/>
      </c>
      <c r="CR320" s="53" t="str">
        <f t="shared" si="391"/>
        <v/>
      </c>
      <c r="CS320" s="53" t="str">
        <f t="shared" si="392"/>
        <v/>
      </c>
      <c r="CT320" s="53" t="str">
        <f t="shared" si="393"/>
        <v/>
      </c>
      <c r="CU320" s="53" t="str">
        <f t="shared" si="394"/>
        <v/>
      </c>
    </row>
    <row r="321" spans="1:99" hidden="1" x14ac:dyDescent="0.3">
      <c r="A321" s="40">
        <v>383</v>
      </c>
      <c r="B321" s="95"/>
      <c r="C321" s="142"/>
      <c r="D321" s="40"/>
      <c r="E321" s="40"/>
      <c r="F321" s="43"/>
      <c r="G321" s="40" t="s">
        <v>141</v>
      </c>
      <c r="H321" s="41"/>
      <c r="I321" s="41"/>
      <c r="J321" s="296" t="str">
        <f t="shared" si="331"/>
        <v/>
      </c>
      <c r="K321" s="297" t="str">
        <f t="shared" si="332"/>
        <v/>
      </c>
      <c r="L321" s="298" t="str">
        <f t="shared" si="333"/>
        <v/>
      </c>
      <c r="M321" s="297" t="str">
        <f t="shared" si="334"/>
        <v/>
      </c>
      <c r="N321" s="298" t="str">
        <f t="shared" si="335"/>
        <v/>
      </c>
      <c r="O321" s="297" t="str">
        <f t="shared" si="336"/>
        <v/>
      </c>
      <c r="P321" s="298" t="str">
        <f t="shared" si="337"/>
        <v/>
      </c>
      <c r="Q321" s="299" t="str">
        <f t="shared" si="338"/>
        <v/>
      </c>
      <c r="R321" s="300" t="str">
        <f t="shared" si="339"/>
        <v/>
      </c>
      <c r="S321" s="299" t="str">
        <f t="shared" si="340"/>
        <v/>
      </c>
      <c r="T321" s="298" t="str">
        <f t="shared" si="341"/>
        <v/>
      </c>
      <c r="U321" s="299" t="str">
        <f t="shared" si="342"/>
        <v/>
      </c>
      <c r="V321" s="300" t="str">
        <f t="shared" si="343"/>
        <v/>
      </c>
      <c r="W321" s="299" t="str">
        <f t="shared" si="344"/>
        <v/>
      </c>
      <c r="X321" s="300" t="str">
        <f t="shared" si="345"/>
        <v/>
      </c>
      <c r="Y321" s="299" t="str">
        <f t="shared" si="346"/>
        <v/>
      </c>
      <c r="Z321" s="300" t="str">
        <f t="shared" si="347"/>
        <v/>
      </c>
      <c r="AA321" s="298" t="str">
        <f t="shared" si="348"/>
        <v/>
      </c>
      <c r="AB321" s="97" t="str">
        <f t="shared" si="349"/>
        <v/>
      </c>
      <c r="AC321" s="143" t="str">
        <f t="shared" si="350"/>
        <v/>
      </c>
      <c r="AD321" s="42" t="str">
        <f t="shared" si="351"/>
        <v/>
      </c>
      <c r="AE321" s="346"/>
      <c r="AF321" s="346"/>
      <c r="AG321" s="347"/>
      <c r="AH321" s="348" t="str">
        <f t="shared" si="352"/>
        <v/>
      </c>
      <c r="AI321" s="346"/>
      <c r="AJ321" s="346"/>
      <c r="AK321" s="347"/>
      <c r="AL321" s="349" t="str">
        <f t="shared" si="363"/>
        <v/>
      </c>
      <c r="AM321" s="348" t="str">
        <f t="shared" si="353"/>
        <v/>
      </c>
      <c r="AN321" s="350" t="str">
        <f t="shared" si="364"/>
        <v/>
      </c>
      <c r="AO321" s="346"/>
      <c r="AP321" s="346"/>
      <c r="AQ321" s="346" t="str">
        <f t="shared" si="354"/>
        <v/>
      </c>
      <c r="AR321" s="348" t="str">
        <f t="shared" si="355"/>
        <v/>
      </c>
      <c r="AS321" s="346"/>
      <c r="AT321" s="348" t="str">
        <f t="shared" si="356"/>
        <v/>
      </c>
      <c r="AU321" s="346"/>
      <c r="AV321" s="348" t="str">
        <f t="shared" si="357"/>
        <v/>
      </c>
      <c r="AW321" s="346"/>
      <c r="AX321" s="348" t="str">
        <f t="shared" si="358"/>
        <v/>
      </c>
      <c r="AY321" s="346"/>
      <c r="AZ321" s="348" t="str">
        <f t="shared" si="359"/>
        <v/>
      </c>
      <c r="BA321" s="351"/>
      <c r="BB321" s="348" t="str">
        <f t="shared" si="360"/>
        <v/>
      </c>
      <c r="BC321" s="350" t="str">
        <f t="shared" si="365"/>
        <v/>
      </c>
      <c r="BD321" s="350" t="str">
        <f t="shared" si="366"/>
        <v/>
      </c>
      <c r="BE321" s="360"/>
      <c r="BF321" s="361"/>
      <c r="BG321" s="362" t="str">
        <f t="shared" si="396"/>
        <v/>
      </c>
      <c r="BH321" s="354" t="str">
        <f t="shared" si="367"/>
        <v/>
      </c>
      <c r="BI321" s="350" t="str">
        <f t="shared" si="368"/>
        <v/>
      </c>
      <c r="BJ321" s="113" t="str">
        <f t="shared" si="369"/>
        <v/>
      </c>
      <c r="BK321" s="347" t="str">
        <f t="shared" si="395"/>
        <v/>
      </c>
      <c r="BR321" s="307"/>
      <c r="BS321" s="51" t="str">
        <f t="shared" si="370"/>
        <v/>
      </c>
      <c r="BT321" s="51" t="str">
        <f t="shared" si="371"/>
        <v/>
      </c>
      <c r="BU321" s="51" t="str">
        <f t="shared" si="372"/>
        <v/>
      </c>
      <c r="BV321" s="51" t="str">
        <f t="shared" si="373"/>
        <v/>
      </c>
      <c r="BW321" s="51" t="str">
        <f t="shared" si="374"/>
        <v/>
      </c>
      <c r="BX321" s="51" t="str">
        <f t="shared" si="375"/>
        <v/>
      </c>
      <c r="BY321" s="51" t="str">
        <f t="shared" si="376"/>
        <v/>
      </c>
      <c r="BZ321" s="51" t="str">
        <f t="shared" si="377"/>
        <v/>
      </c>
      <c r="CA321" s="51" t="str">
        <f t="shared" si="378"/>
        <v/>
      </c>
      <c r="CB321" s="51" t="str">
        <f t="shared" si="379"/>
        <v/>
      </c>
      <c r="CC321" s="51" t="str">
        <f t="shared" si="361"/>
        <v/>
      </c>
      <c r="CD321" s="51" t="str">
        <f t="shared" si="362"/>
        <v/>
      </c>
      <c r="CE321" s="51" t="str">
        <f t="shared" si="380"/>
        <v/>
      </c>
      <c r="CF321" s="51"/>
      <c r="CH321" s="53" t="str">
        <f t="shared" si="381"/>
        <v/>
      </c>
      <c r="CI321" s="53" t="str">
        <f t="shared" si="382"/>
        <v/>
      </c>
      <c r="CJ321" s="54" t="str">
        <f t="shared" si="383"/>
        <v/>
      </c>
      <c r="CK321" s="53" t="str">
        <f t="shared" si="384"/>
        <v/>
      </c>
      <c r="CL321" s="53" t="str">
        <f t="shared" si="385"/>
        <v/>
      </c>
      <c r="CM321" s="53" t="str">
        <f t="shared" si="386"/>
        <v/>
      </c>
      <c r="CN321" s="53" t="str">
        <f t="shared" si="387"/>
        <v/>
      </c>
      <c r="CO321" s="53" t="str">
        <f t="shared" si="388"/>
        <v/>
      </c>
      <c r="CP321" s="53" t="str">
        <f t="shared" si="389"/>
        <v/>
      </c>
      <c r="CQ321" s="53" t="str">
        <f t="shared" si="390"/>
        <v/>
      </c>
      <c r="CR321" s="53" t="str">
        <f t="shared" si="391"/>
        <v/>
      </c>
      <c r="CS321" s="53" t="str">
        <f t="shared" si="392"/>
        <v/>
      </c>
      <c r="CT321" s="53" t="str">
        <f t="shared" si="393"/>
        <v/>
      </c>
      <c r="CU321" s="53" t="str">
        <f t="shared" si="394"/>
        <v/>
      </c>
    </row>
    <row r="322" spans="1:99" hidden="1" x14ac:dyDescent="0.3">
      <c r="A322" s="40">
        <v>384</v>
      </c>
      <c r="B322" s="95"/>
      <c r="C322" s="142"/>
      <c r="D322" s="40"/>
      <c r="E322" s="40"/>
      <c r="F322" s="43"/>
      <c r="G322" s="40" t="s">
        <v>141</v>
      </c>
      <c r="H322" s="41"/>
      <c r="I322" s="41"/>
      <c r="J322" s="296" t="str">
        <f t="shared" si="331"/>
        <v/>
      </c>
      <c r="K322" s="297" t="str">
        <f t="shared" si="332"/>
        <v/>
      </c>
      <c r="L322" s="298" t="str">
        <f t="shared" si="333"/>
        <v/>
      </c>
      <c r="M322" s="297" t="str">
        <f t="shared" si="334"/>
        <v/>
      </c>
      <c r="N322" s="298" t="str">
        <f t="shared" si="335"/>
        <v/>
      </c>
      <c r="O322" s="297" t="str">
        <f t="shared" si="336"/>
        <v/>
      </c>
      <c r="P322" s="298" t="str">
        <f t="shared" si="337"/>
        <v/>
      </c>
      <c r="Q322" s="299" t="str">
        <f t="shared" si="338"/>
        <v/>
      </c>
      <c r="R322" s="300" t="str">
        <f t="shared" si="339"/>
        <v/>
      </c>
      <c r="S322" s="299" t="str">
        <f t="shared" si="340"/>
        <v/>
      </c>
      <c r="T322" s="298" t="str">
        <f t="shared" si="341"/>
        <v/>
      </c>
      <c r="U322" s="299" t="str">
        <f t="shared" si="342"/>
        <v/>
      </c>
      <c r="V322" s="300" t="str">
        <f t="shared" si="343"/>
        <v/>
      </c>
      <c r="W322" s="299" t="str">
        <f t="shared" si="344"/>
        <v/>
      </c>
      <c r="X322" s="300" t="str">
        <f t="shared" si="345"/>
        <v/>
      </c>
      <c r="Y322" s="299" t="str">
        <f t="shared" si="346"/>
        <v/>
      </c>
      <c r="Z322" s="300" t="str">
        <f t="shared" si="347"/>
        <v/>
      </c>
      <c r="AA322" s="298" t="str">
        <f t="shared" si="348"/>
        <v/>
      </c>
      <c r="AB322" s="97" t="str">
        <f t="shared" si="349"/>
        <v/>
      </c>
      <c r="AC322" s="143" t="str">
        <f t="shared" si="350"/>
        <v/>
      </c>
      <c r="AD322" s="42" t="str">
        <f t="shared" si="351"/>
        <v/>
      </c>
      <c r="AE322" s="346"/>
      <c r="AF322" s="346"/>
      <c r="AG322" s="347"/>
      <c r="AH322" s="348" t="str">
        <f t="shared" si="352"/>
        <v/>
      </c>
      <c r="AI322" s="346"/>
      <c r="AJ322" s="346"/>
      <c r="AK322" s="347"/>
      <c r="AL322" s="349" t="str">
        <f t="shared" si="363"/>
        <v/>
      </c>
      <c r="AM322" s="348" t="str">
        <f t="shared" si="353"/>
        <v/>
      </c>
      <c r="AN322" s="350" t="str">
        <f t="shared" si="364"/>
        <v/>
      </c>
      <c r="AO322" s="346"/>
      <c r="AP322" s="346"/>
      <c r="AQ322" s="346" t="str">
        <f t="shared" si="354"/>
        <v/>
      </c>
      <c r="AR322" s="348" t="str">
        <f t="shared" si="355"/>
        <v/>
      </c>
      <c r="AS322" s="346"/>
      <c r="AT322" s="348" t="str">
        <f t="shared" si="356"/>
        <v/>
      </c>
      <c r="AU322" s="346"/>
      <c r="AV322" s="348" t="str">
        <f t="shared" si="357"/>
        <v/>
      </c>
      <c r="AW322" s="346"/>
      <c r="AX322" s="348" t="str">
        <f t="shared" si="358"/>
        <v/>
      </c>
      <c r="AY322" s="346"/>
      <c r="AZ322" s="348" t="str">
        <f t="shared" si="359"/>
        <v/>
      </c>
      <c r="BA322" s="351"/>
      <c r="BB322" s="348" t="str">
        <f t="shared" si="360"/>
        <v/>
      </c>
      <c r="BC322" s="350" t="str">
        <f t="shared" si="365"/>
        <v/>
      </c>
      <c r="BD322" s="350" t="str">
        <f t="shared" si="366"/>
        <v/>
      </c>
      <c r="BE322" s="360"/>
      <c r="BF322" s="361"/>
      <c r="BG322" s="362" t="str">
        <f t="shared" si="396"/>
        <v/>
      </c>
      <c r="BH322" s="354" t="str">
        <f t="shared" si="367"/>
        <v/>
      </c>
      <c r="BI322" s="350" t="str">
        <f t="shared" si="368"/>
        <v/>
      </c>
      <c r="BJ322" s="113" t="str">
        <f t="shared" si="369"/>
        <v/>
      </c>
      <c r="BK322" s="347" t="str">
        <f t="shared" si="395"/>
        <v/>
      </c>
      <c r="BR322" s="307"/>
      <c r="BS322" s="51" t="str">
        <f t="shared" si="370"/>
        <v/>
      </c>
      <c r="BT322" s="51" t="str">
        <f t="shared" si="371"/>
        <v/>
      </c>
      <c r="BU322" s="51" t="str">
        <f t="shared" si="372"/>
        <v/>
      </c>
      <c r="BV322" s="51" t="str">
        <f t="shared" si="373"/>
        <v/>
      </c>
      <c r="BW322" s="51" t="str">
        <f t="shared" si="374"/>
        <v/>
      </c>
      <c r="BX322" s="51" t="str">
        <f t="shared" si="375"/>
        <v/>
      </c>
      <c r="BY322" s="51" t="str">
        <f t="shared" si="376"/>
        <v/>
      </c>
      <c r="BZ322" s="51" t="str">
        <f t="shared" si="377"/>
        <v/>
      </c>
      <c r="CA322" s="51" t="str">
        <f t="shared" si="378"/>
        <v/>
      </c>
      <c r="CB322" s="51" t="str">
        <f t="shared" si="379"/>
        <v/>
      </c>
      <c r="CC322" s="51" t="str">
        <f t="shared" si="361"/>
        <v/>
      </c>
      <c r="CD322" s="51" t="str">
        <f t="shared" si="362"/>
        <v/>
      </c>
      <c r="CE322" s="51" t="str">
        <f t="shared" si="380"/>
        <v/>
      </c>
      <c r="CF322" s="51"/>
      <c r="CH322" s="53" t="str">
        <f t="shared" si="381"/>
        <v/>
      </c>
      <c r="CI322" s="53" t="str">
        <f t="shared" si="382"/>
        <v/>
      </c>
      <c r="CJ322" s="54" t="str">
        <f t="shared" si="383"/>
        <v/>
      </c>
      <c r="CK322" s="53" t="str">
        <f t="shared" si="384"/>
        <v/>
      </c>
      <c r="CL322" s="53" t="str">
        <f t="shared" si="385"/>
        <v/>
      </c>
      <c r="CM322" s="53" t="str">
        <f t="shared" si="386"/>
        <v/>
      </c>
      <c r="CN322" s="53" t="str">
        <f t="shared" si="387"/>
        <v/>
      </c>
      <c r="CO322" s="53" t="str">
        <f t="shared" si="388"/>
        <v/>
      </c>
      <c r="CP322" s="53" t="str">
        <f t="shared" si="389"/>
        <v/>
      </c>
      <c r="CQ322" s="53" t="str">
        <f t="shared" si="390"/>
        <v/>
      </c>
      <c r="CR322" s="53" t="str">
        <f t="shared" si="391"/>
        <v/>
      </c>
      <c r="CS322" s="53" t="str">
        <f t="shared" si="392"/>
        <v/>
      </c>
      <c r="CT322" s="53" t="str">
        <f t="shared" si="393"/>
        <v/>
      </c>
      <c r="CU322" s="53" t="str">
        <f t="shared" si="394"/>
        <v/>
      </c>
    </row>
    <row r="323" spans="1:99" hidden="1" x14ac:dyDescent="0.3">
      <c r="A323" s="40">
        <v>385</v>
      </c>
      <c r="B323" s="95"/>
      <c r="C323" s="142"/>
      <c r="D323" s="40"/>
      <c r="E323" s="40"/>
      <c r="F323" s="43"/>
      <c r="G323" s="40" t="s">
        <v>141</v>
      </c>
      <c r="H323" s="41"/>
      <c r="I323" s="41"/>
      <c r="J323" s="296" t="str">
        <f t="shared" ref="J323:J386" si="397">IF(OR(H323="",I323="",H323=0),"",K323-0.1)</f>
        <v/>
      </c>
      <c r="K323" s="297" t="str">
        <f t="shared" ref="K323:K386" si="398">IF(OR(H323="",I323="",H323=0),"",Q323-(Q323*15%))</f>
        <v/>
      </c>
      <c r="L323" s="298" t="str">
        <f t="shared" ref="L323:L386" si="399">IF(OR(H323="",I323="",H323=0),"",M323-0.1)</f>
        <v/>
      </c>
      <c r="M323" s="297" t="str">
        <f t="shared" ref="M323:M386" si="400">IF(OR(H323="",I323="",H323=0),"",Q323-(Q323*12.5%))</f>
        <v/>
      </c>
      <c r="N323" s="298" t="str">
        <f t="shared" ref="N323:N386" si="401">IF(OR(H323="",I323="",H323=0),"",O323-0.1)</f>
        <v/>
      </c>
      <c r="O323" s="297" t="str">
        <f t="shared" ref="O323:O386" si="402">IF(OR(H323="",I323="",H323=0),"",Q323-(Q323*7.5%))</f>
        <v/>
      </c>
      <c r="P323" s="298" t="str">
        <f t="shared" ref="P323:P386" si="403">IF(OR(H323="",I323="",H323=0),"",Q323-0.1)</f>
        <v/>
      </c>
      <c r="Q323" s="299" t="str">
        <f t="shared" ref="Q323:Q386" si="404">IF(OR(H323="",I323="",H323=0),"",90%*(H323-100)-0.5)</f>
        <v/>
      </c>
      <c r="R323" s="300" t="str">
        <f t="shared" ref="R323:R386" si="405">IF(OR(H323="",I323="",H323=0),"",90%*(H323-100))</f>
        <v/>
      </c>
      <c r="S323" s="299" t="str">
        <f t="shared" ref="S323:S386" si="406">IF(OR(H323="",I323="",,H323=0),"",R323+0.1)</f>
        <v/>
      </c>
      <c r="T323" s="298" t="str">
        <f t="shared" ref="T323:T386" si="407">IF(OR(H323="",I323="",H323=0),"",90%*(H323-100)+0.5)</f>
        <v/>
      </c>
      <c r="U323" s="299" t="str">
        <f t="shared" ref="U323:U386" si="408">IF(OR(H323="",I323="",H323=0),"",T323+0.1)</f>
        <v/>
      </c>
      <c r="V323" s="300" t="str">
        <f t="shared" ref="V323:V386" si="409">IF(OR(H323="",I323="",H323=0),"",T323+(T323*7.5%))</f>
        <v/>
      </c>
      <c r="W323" s="299" t="str">
        <f t="shared" ref="W323:W386" si="410">IF(OR(H323="",I323="",H323=0),"",V323+0.1)</f>
        <v/>
      </c>
      <c r="X323" s="300" t="str">
        <f t="shared" ref="X323:X386" si="411">IF(OR(H323="",I323="",H323=0),"",T323+(T323*12.5%))</f>
        <v/>
      </c>
      <c r="Y323" s="299" t="str">
        <f t="shared" ref="Y323:Y386" si="412">IF(OR(H323="",I323="",H323=0),"",X323+0.1)</f>
        <v/>
      </c>
      <c r="Z323" s="300" t="str">
        <f t="shared" ref="Z323:Z386" si="413">IF(OR(H323="",I323="",H323=0),"",T323+(T323*15%))</f>
        <v/>
      </c>
      <c r="AA323" s="298" t="str">
        <f t="shared" ref="AA323:AA386" si="414">IF(OR(H323="",I323="",H323=0),"",Z323+0.1)</f>
        <v/>
      </c>
      <c r="AB323" s="97" t="str">
        <f t="shared" ref="AB323:AB386" si="415">IF(AC323="LLA","BB lebih"&amp;" "&amp;FIXED((I323-Z323),1) &amp;" kg",IF(AC323="LLB","BB kurang"&amp;" "&amp;FIXED((I323-K323),1)&amp;" kg",""))</f>
        <v/>
      </c>
      <c r="AC323" s="143" t="str">
        <f t="shared" ref="AC323:AC386" si="416">IF(OR(H323="",I323="", H323=0),"",IF(I323&lt;K323,"LLB",IF(AND(I323&gt;J323,I323&lt;M323),"LB",IF(AND(I323&gt;L323,I323&lt;O323),"NB",IF(AND(I323&gt;N323,I323&lt;Q323),"HB",IF(AND(I323&gt;P323,I323&lt;S323),"IB",IF(AND(I323&gt;R323,I323&lt;U323),"IA",IF(AND(I323&gt;T323,I323&lt;W323),"HA",IF(AND(I323&gt;V323,I323&lt;Y323),"NA",IF(AND(I323&gt;X323,I323&lt;AA323),"LA",IF(I323&gt;=AA323,"LLA","")))))))))))</f>
        <v/>
      </c>
      <c r="AD323" s="42" t="str">
        <f t="shared" ref="AD323:AD386" si="417">IF(AC323="","", VLOOKUP(AC323,NILAI_TB_BB,2))</f>
        <v/>
      </c>
      <c r="AE323" s="346"/>
      <c r="AF323" s="346"/>
      <c r="AG323" s="347"/>
      <c r="AH323" s="348" t="str">
        <f t="shared" ref="AH323:AH386" si="418">IF(OR(AE323="",AF323=""),"", IF(OR(AE323="-",AF323="-"),"-", IF(AE323=0,VLOOKUP(AF323,NSA,2), IF(AE323=1,VLOOKUP(AF323,NSA,3), IF(AE323=2,VLOOKUP(AF323,NSA,4), IF(AE323=3,VLOOKUP(AF323,NSA,5), IF(AE323=4,VLOOKUP(AF323,NSA,6), IF(AE323=5,VLOOKUP(AF323,NSA,7), IF(AE323=6,VLOOKUP(AF323,NSA,8), IF(AE323=7,VLOOKUP(AF323,NSA,9), IF(AE323=8,VLOOKUP(AF323,NSA,10), IF(AE323=9,VLOOKUP(AF323,NSA,11), IF(AE323=10,VLOOKUP(AF323,NSA,12),"")))))))))))))</f>
        <v/>
      </c>
      <c r="AI323" s="346"/>
      <c r="AJ323" s="346"/>
      <c r="AK323" s="347"/>
      <c r="AL323" s="349" t="str">
        <f t="shared" si="363"/>
        <v/>
      </c>
      <c r="AM323" s="348" t="str">
        <f t="shared" ref="AM323:AM386" si="419">IF(OR(AI323="",AJ323=""),"",IF(AI323=0,VLOOKUP(AJ323,NILAI_SGP,2),IF(AI323=1,VLOOKUP(AJ323,NILAI_SGP,3),IF(AI323=2,VLOOKUP(AJ323,NILAI_SGP,4),IF(AI323=3,VLOOKUP(AJ323,NILAI_SGP,5),IF(AI323=4,VLOOKUP(AJ323,NILAI_SGP,6),IF(AI323=5,VLOOKUP(AJ323,NILAI_SGP,7),IF(AI323=6,VLOOKUP(AJ323,NILAI_SGP,8),IF(AI323=7,VLOOKUP(AJ323,NILAI_SGP,9),IF(AI323=8,VLOOKUP(AJ323,NILAI_SGP,10),IF(AI323=9,VLOOKUP(AJ323,NILAI_SGP,11),IF(AI323=10,VLOOKUP(AJ323,NILAI_SGP,12),""))))))))))))</f>
        <v/>
      </c>
      <c r="AN323" s="350" t="str">
        <f t="shared" si="364"/>
        <v/>
      </c>
      <c r="AO323" s="346"/>
      <c r="AP323" s="346"/>
      <c r="AQ323" s="346" t="str">
        <f t="shared" ref="AQ323:AQ386" si="420">IF(OR(AO323="",AP323="",AO323=0),"",IF(OR(AO323="-",AP323="-"),"-",(AO323*$AO$10)+AP323))</f>
        <v/>
      </c>
      <c r="AR323" s="348" t="str">
        <f t="shared" ref="AR323:AR386" si="421">IF(OR(G323="",AQ323="",AQ323=0),"",IF(OR(AO323="-",AP323="-"),"-",IF(G323="P",VLOOKUP(AQ323,LARI12mnt_CALON_PRIA,2),IF(G323="W",VLOOKUP(AQ323,LARI12mnt_CALON_WANITA,2),""))))</f>
        <v/>
      </c>
      <c r="AS323" s="346"/>
      <c r="AT323" s="348" t="str">
        <f t="shared" ref="AT323:AT386" si="422">IF(OR(G323="",AS323=""),"", IF(AS323="-","-", IF(G323="P",VLOOKUP(AS323,PULLUP_CALON_PRIA,2),IF(G323="W",VLOOKUP(AS323,CHINNING_CALON_WANITA,2),""))))</f>
        <v/>
      </c>
      <c r="AU323" s="346"/>
      <c r="AV323" s="348" t="str">
        <f t="shared" ref="AV323:AV386" si="423">IF(OR(G323="",AU323=""),"", IF(AU323="-","-", IF(G323="P",VLOOKUP(AU323,SITUP_CALON_PRIA,2),IF(G323="W",VLOOKUP(AU323,SITUP_CALON_WANITA,2),""))))</f>
        <v/>
      </c>
      <c r="AW323" s="346"/>
      <c r="AX323" s="348" t="str">
        <f t="shared" ref="AX323:AX386" si="424">IF(OR(G323="",AW323=""),"",IF(AW323="-","-", IF(G323="P",VLOOKUP(AW323,LUNGES_CALON_PRIA,2),IF(G323="W",VLOOKUP(AW323,LUNGES_CALON_WANITA,2),""))))</f>
        <v/>
      </c>
      <c r="AY323" s="346"/>
      <c r="AZ323" s="348" t="str">
        <f t="shared" ref="AZ323:AZ386" si="425">IF(OR(G323="",AY323=""),"", IF(AY323="-","-", IF(G323="P",VLOOKUP(AY323,PUSHUP_CALON_PRIA,2),IF(G323="W",VLOOKUP(AY323,MODIFPUSHUP_CALON_WANITA,2),""))))</f>
        <v/>
      </c>
      <c r="BA323" s="351"/>
      <c r="BB323" s="348" t="str">
        <f t="shared" ref="BB323:BB386" si="426">IF(OR(G323="",BA323="",BA323=0),"",IF(BA323="-","-", IF(G323="P",VLOOKUP(BA323,SHUTTLERUN_CALON_PRIA,2),IF(G323="W",VLOOKUP(BA323,SHUTTLERUN_CALON_WANITA,2),""))))</f>
        <v/>
      </c>
      <c r="BC323" s="350" t="str">
        <f t="shared" si="365"/>
        <v/>
      </c>
      <c r="BD323" s="350" t="str">
        <f t="shared" si="366"/>
        <v/>
      </c>
      <c r="BE323" s="360"/>
      <c r="BF323" s="361"/>
      <c r="BG323" s="362" t="str">
        <f t="shared" si="396"/>
        <v/>
      </c>
      <c r="BH323" s="354" t="str">
        <f t="shared" si="367"/>
        <v/>
      </c>
      <c r="BI323" s="350" t="str">
        <f t="shared" si="368"/>
        <v/>
      </c>
      <c r="BJ323" s="113" t="str">
        <f t="shared" si="369"/>
        <v/>
      </c>
      <c r="BK323" s="347" t="str">
        <f t="shared" si="395"/>
        <v/>
      </c>
      <c r="BR323" s="307"/>
      <c r="BS323" s="51" t="str">
        <f t="shared" si="370"/>
        <v/>
      </c>
      <c r="BT323" s="51" t="str">
        <f t="shared" si="371"/>
        <v/>
      </c>
      <c r="BU323" s="51" t="str">
        <f t="shared" si="372"/>
        <v/>
      </c>
      <c r="BV323" s="51" t="str">
        <f t="shared" si="373"/>
        <v/>
      </c>
      <c r="BW323" s="51" t="str">
        <f t="shared" si="374"/>
        <v/>
      </c>
      <c r="BX323" s="51" t="str">
        <f t="shared" si="375"/>
        <v/>
      </c>
      <c r="BY323" s="51" t="str">
        <f t="shared" si="376"/>
        <v/>
      </c>
      <c r="BZ323" s="51" t="str">
        <f t="shared" si="377"/>
        <v/>
      </c>
      <c r="CA323" s="51" t="str">
        <f t="shared" si="378"/>
        <v/>
      </c>
      <c r="CB323" s="51" t="str">
        <f t="shared" si="379"/>
        <v/>
      </c>
      <c r="CC323" s="51" t="str">
        <f t="shared" ref="CC323:CC386" si="427">IF(BC323="","", IF(G323="P",IF(BC323&lt;=34.99,"TL", IF(BC323&gt;=35,"L")), IF(G323="W", IF(BC323&lt;=34.99,"TL", IF(BC323&gt;=35,"L")))))</f>
        <v/>
      </c>
      <c r="CD323" s="51" t="str">
        <f t="shared" ref="CD323:CD386" si="428">IF(BD323="","", IF(G323="P",IF(BD323&lt;=40.99,"TL", IF(BD323&gt;=41,"L")), IF(G323="W", IF(BD323&lt;=40.99,"TL", IF(BD323&gt;=41,"L")))))</f>
        <v/>
      </c>
      <c r="CE323" s="51" t="str">
        <f t="shared" si="380"/>
        <v/>
      </c>
      <c r="CF323" s="51"/>
      <c r="CH323" s="53" t="str">
        <f t="shared" si="381"/>
        <v/>
      </c>
      <c r="CI323" s="53" t="str">
        <f t="shared" si="382"/>
        <v/>
      </c>
      <c r="CJ323" s="54" t="str">
        <f t="shared" si="383"/>
        <v/>
      </c>
      <c r="CK323" s="53" t="str">
        <f t="shared" si="384"/>
        <v/>
      </c>
      <c r="CL323" s="53" t="str">
        <f t="shared" si="385"/>
        <v/>
      </c>
      <c r="CM323" s="53" t="str">
        <f t="shared" si="386"/>
        <v/>
      </c>
      <c r="CN323" s="53" t="str">
        <f t="shared" si="387"/>
        <v/>
      </c>
      <c r="CO323" s="53" t="str">
        <f t="shared" si="388"/>
        <v/>
      </c>
      <c r="CP323" s="53" t="str">
        <f t="shared" si="389"/>
        <v/>
      </c>
      <c r="CQ323" s="53" t="str">
        <f t="shared" si="390"/>
        <v/>
      </c>
      <c r="CR323" s="53" t="str">
        <f t="shared" si="391"/>
        <v/>
      </c>
      <c r="CS323" s="53" t="str">
        <f t="shared" si="392"/>
        <v/>
      </c>
      <c r="CT323" s="53" t="str">
        <f t="shared" si="393"/>
        <v/>
      </c>
      <c r="CU323" s="53" t="str">
        <f t="shared" si="394"/>
        <v/>
      </c>
    </row>
    <row r="324" spans="1:99" hidden="1" x14ac:dyDescent="0.3">
      <c r="A324" s="40">
        <v>386</v>
      </c>
      <c r="B324" s="95"/>
      <c r="C324" s="142"/>
      <c r="D324" s="40"/>
      <c r="E324" s="40"/>
      <c r="F324" s="43"/>
      <c r="G324" s="40" t="s">
        <v>141</v>
      </c>
      <c r="H324" s="41"/>
      <c r="I324" s="41"/>
      <c r="J324" s="296" t="str">
        <f t="shared" si="397"/>
        <v/>
      </c>
      <c r="K324" s="297" t="str">
        <f t="shared" si="398"/>
        <v/>
      </c>
      <c r="L324" s="298" t="str">
        <f t="shared" si="399"/>
        <v/>
      </c>
      <c r="M324" s="297" t="str">
        <f t="shared" si="400"/>
        <v/>
      </c>
      <c r="N324" s="298" t="str">
        <f t="shared" si="401"/>
        <v/>
      </c>
      <c r="O324" s="297" t="str">
        <f t="shared" si="402"/>
        <v/>
      </c>
      <c r="P324" s="298" t="str">
        <f t="shared" si="403"/>
        <v/>
      </c>
      <c r="Q324" s="299" t="str">
        <f t="shared" si="404"/>
        <v/>
      </c>
      <c r="R324" s="300" t="str">
        <f t="shared" si="405"/>
        <v/>
      </c>
      <c r="S324" s="299" t="str">
        <f t="shared" si="406"/>
        <v/>
      </c>
      <c r="T324" s="298" t="str">
        <f t="shared" si="407"/>
        <v/>
      </c>
      <c r="U324" s="299" t="str">
        <f t="shared" si="408"/>
        <v/>
      </c>
      <c r="V324" s="300" t="str">
        <f t="shared" si="409"/>
        <v/>
      </c>
      <c r="W324" s="299" t="str">
        <f t="shared" si="410"/>
        <v/>
      </c>
      <c r="X324" s="300" t="str">
        <f t="shared" si="411"/>
        <v/>
      </c>
      <c r="Y324" s="299" t="str">
        <f t="shared" si="412"/>
        <v/>
      </c>
      <c r="Z324" s="300" t="str">
        <f t="shared" si="413"/>
        <v/>
      </c>
      <c r="AA324" s="298" t="str">
        <f t="shared" si="414"/>
        <v/>
      </c>
      <c r="AB324" s="97" t="str">
        <f t="shared" si="415"/>
        <v/>
      </c>
      <c r="AC324" s="143" t="str">
        <f t="shared" si="416"/>
        <v/>
      </c>
      <c r="AD324" s="42" t="str">
        <f t="shared" si="417"/>
        <v/>
      </c>
      <c r="AE324" s="346"/>
      <c r="AF324" s="346"/>
      <c r="AG324" s="347"/>
      <c r="AH324" s="348" t="str">
        <f t="shared" si="418"/>
        <v/>
      </c>
      <c r="AI324" s="346"/>
      <c r="AJ324" s="346"/>
      <c r="AK324" s="347"/>
      <c r="AL324" s="349" t="str">
        <f t="shared" ref="AL324:AL387" si="429">IF(AM324="","",IF(AM324&gt;=81,"SGP-0",IF(AND(AM324&gt;=61,AM324&lt;=80),"SGP-1",IF(AND(AM324&gt;=41,AM324&lt;=60),"SGP-2",IF(AND(AM324&gt;=21,AM324&lt;=40),"SGP-3",IF(AND(AM324&gt;=0,AM324&lt;=20),"SGP-4",""))))))</f>
        <v/>
      </c>
      <c r="AM324" s="348" t="str">
        <f t="shared" si="419"/>
        <v/>
      </c>
      <c r="AN324" s="350" t="str">
        <f t="shared" ref="AN324:AN387" si="430">IF(OR(AD324="",AH324="",AM324=""),"",VALUE(FIXED(((AD324+AH324+AM324)/3),2)))</f>
        <v/>
      </c>
      <c r="AO324" s="346"/>
      <c r="AP324" s="346"/>
      <c r="AQ324" s="346" t="str">
        <f t="shared" si="420"/>
        <v/>
      </c>
      <c r="AR324" s="348" t="str">
        <f t="shared" si="421"/>
        <v/>
      </c>
      <c r="AS324" s="346"/>
      <c r="AT324" s="348" t="str">
        <f t="shared" si="422"/>
        <v/>
      </c>
      <c r="AU324" s="346"/>
      <c r="AV324" s="348" t="str">
        <f t="shared" si="423"/>
        <v/>
      </c>
      <c r="AW324" s="346"/>
      <c r="AX324" s="348" t="str">
        <f t="shared" si="424"/>
        <v/>
      </c>
      <c r="AY324" s="346"/>
      <c r="AZ324" s="348" t="str">
        <f t="shared" si="425"/>
        <v/>
      </c>
      <c r="BA324" s="351"/>
      <c r="BB324" s="348" t="str">
        <f t="shared" si="426"/>
        <v/>
      </c>
      <c r="BC324" s="350" t="str">
        <f t="shared" ref="BC324:BC387" si="431">IF(OR(AT324="",AV324="",AX324="",AZ324="",BB324=""),"",IF(OR(AS324="-",AU324="-",AW324="-",AY324="-",BA324="-"),0,VALUE(FIXED(((AT324+AV324+AX324+AZ324+BB324)/5),2))))</f>
        <v/>
      </c>
      <c r="BD324" s="350" t="str">
        <f t="shared" ref="BD324:BD387" si="432">IF(OR(AR324="",BC324=""),"",IF(OR(AS324="-",AU324="-",AW324="-",AY324="-",BA324="-"),0, VALUE(FIXED(((AR324+BC324)/2),2))))</f>
        <v/>
      </c>
      <c r="BE324" s="360"/>
      <c r="BF324" s="361"/>
      <c r="BG324" s="362" t="str">
        <f t="shared" si="396"/>
        <v/>
      </c>
      <c r="BH324" s="354" t="str">
        <f t="shared" ref="BH324:BH387" si="433">IF(OR(G324="",AN324="",BD324=""),"", IF(OR(AE324="-",AF324="-",AI324="-",AJ324="-",AS324="-",AU324="-",AW324="-",AY324="-",BA324="-"),0, VALUE(FIXED(((AN324*30%)+(BD324*70%)),2))))</f>
        <v/>
      </c>
      <c r="BI324" s="350" t="str">
        <f t="shared" ref="BI324:BI387" si="434">IF(OR(G324="",BH324=""),"", IF(OR(AE324="-",AF324="-",AI324="-",AJ324="-",AS324="-",AU324="-",AW324="-",BA324="-"),0, IF(AND(BJ324="TL",OR(BH324&lt;=40.99,BH324&gt;=41)),VLOOKUP(BH324,NILAI_KONVERSI,2),IF(BJ324="L",BH324,""))))</f>
        <v/>
      </c>
      <c r="BJ324" s="113" t="str">
        <f t="shared" ref="BJ324:BJ387" si="435">IF(BH324="","", IF(OR(AQ324="-",AS324="-",AU324="-",AW324="-",AY324="-", BA324="-"),"-", IF(COUNTIF(BS324:CE324,"TL")&gt;=1,"TL","L")))</f>
        <v/>
      </c>
      <c r="BK324" s="347" t="str">
        <f t="shared" si="395"/>
        <v/>
      </c>
      <c r="BR324" s="307"/>
      <c r="BS324" s="51" t="str">
        <f t="shared" ref="BS324:BS387" si="436">IF(AD324="","",IF(AD324="-","-",IF(AD324&lt;=20,"TL","L")))</f>
        <v/>
      </c>
      <c r="BT324" s="51" t="str">
        <f t="shared" ref="BT324:BT387" si="437">IF(AH324="","",IF(AH324="-","-",IF(AH324&lt;=30,"TL","L")))</f>
        <v/>
      </c>
      <c r="BU324" s="51" t="str">
        <f t="shared" ref="BU324:BU387" si="438">IF(AM324="","",IF(AM324="-","-",IF(AM324&lt;=20,"TL","L")))</f>
        <v/>
      </c>
      <c r="BV324" s="51" t="str">
        <f t="shared" ref="BV324:BV387" si="439">IF(AN324="","",IF(AN324="-","-",IF(AN324&lt;=20.99,"TL","L")))</f>
        <v/>
      </c>
      <c r="BW324" s="51" t="str">
        <f t="shared" ref="BW324:BW387" si="440">IF(AR324="","", IF(AR324="-","-", IF(AR324&lt;=34,"TL","L")))</f>
        <v/>
      </c>
      <c r="BX324" s="51" t="str">
        <f t="shared" ref="BX324:BX387" si="441">IF(AT324="","",IF(AT324="-","-",IF(G324="P",IF(AT324&lt;=24,"TL",IF(AT324&gt;=25,"L")),IF(G324="W",IF(AT324&lt;=30,"TL",IF(AT324&gt;=31,"L"))))))</f>
        <v/>
      </c>
      <c r="BY324" s="51" t="str">
        <f t="shared" ref="BY324:BY387" si="442">IF(AV324="","",IF(AV324="-","-",IF(G324="P",IF(AV324&lt;=30,"TL",IF(AV324&gt;=31,"L")),IF(G324="W",IF(AV324&lt;=30,"TL",IF(AV324&gt;=31,"L"))))))</f>
        <v/>
      </c>
      <c r="BZ324" s="51" t="str">
        <f t="shared" ref="BZ324:BZ387" si="443">IF(AX324="","",IF(AX324="-","-",IF(G324="P",IF(AX324&lt;=30,"TL",IF(AX324&gt;=31,"L")),IF(G324="W",IF(AX324&lt;=30,"TL",IF(AX324&gt;=31,"L"))))))</f>
        <v/>
      </c>
      <c r="CA324" s="51" t="str">
        <f t="shared" ref="CA324:CA387" si="444">IF(AZ324="","",IF(AZ324="-","-",IF(G324="P",IF(AZ324&lt;=30,"TL",IF(AZ324&gt;=31,"L")),IF(G324="W",IF(AZ324&lt;=30,"TL",IF(AZ324&gt;=31,"L"))))))</f>
        <v/>
      </c>
      <c r="CB324" s="51" t="str">
        <f t="shared" ref="CB324:CB387" si="445">IF(BB324="","",IF(BB324="-","-",IF(G324="P",IF(BB324&lt;=30,"TL",IF(BB324&gt;=31,"L")),IF(G324="W",IF(BB324&lt;=30,"TL",IF(BB324&gt;=31,"L"))))))</f>
        <v/>
      </c>
      <c r="CC324" s="51" t="str">
        <f t="shared" si="427"/>
        <v/>
      </c>
      <c r="CD324" s="51" t="str">
        <f t="shared" si="428"/>
        <v/>
      </c>
      <c r="CE324" s="51" t="str">
        <f t="shared" ref="CE324:CE387" si="446">IF(BH324="","",IF(BH324&lt;=40.99,"TL", IF(BH324&gt;=41,"L")))</f>
        <v/>
      </c>
      <c r="CF324" s="51"/>
      <c r="CH324" s="53" t="str">
        <f t="shared" ref="CH324:CH387" si="447">IF(BS324="TL","BB="&amp;""&amp;AC324&amp;"("&amp;AD324&amp;"),         ", "")</f>
        <v/>
      </c>
      <c r="CI324" s="53" t="str">
        <f t="shared" ref="CI324:CI387" si="448">IF(OR(AE324="-",AF324="-"),"NSA= tdk melaks"&amp;",             ",IF(BT324="TL","NSA=N-"&amp;AF324&amp;""&amp;"("&amp;AH324&amp;")"&amp;"("&amp;AG324&amp;")"&amp;",                    ",""))</f>
        <v/>
      </c>
      <c r="CJ324" s="54" t="str">
        <f t="shared" ref="CJ324:CJ387" si="449">IF(AL324="-","SGP= tdk melaks"&amp;",       ",IF(BU324="TL",AL324&amp;"="&amp;""&amp;"("&amp;AM324&amp;"),  ",""))</f>
        <v/>
      </c>
      <c r="CK324" s="53" t="str">
        <f t="shared" ref="CK324:CK387" si="450">IF(BV324="TL","NP="&amp;"("&amp;FIXED((AN324),2)&amp;"),               ","")</f>
        <v/>
      </c>
      <c r="CL324" s="53" t="str">
        <f t="shared" ref="CL324:CL387" si="451">IF(AQ324="-","A= tdk melaks"&amp;",                       ", IF(BW324="TL","A="&amp;"("&amp;AR324&amp;")"&amp;" (Lari Kurang "&amp;(AQ324-2272)&amp;"m),                      ",""))</f>
        <v/>
      </c>
      <c r="CM324" s="53" t="str">
        <f t="shared" ref="CM324:CM387" si="452">IF(AS324="-","B1= tdk melaks"&amp;",        ",IF(BX324="TL","B1="&amp;"("&amp;AT324&amp;"),                 ",""))</f>
        <v/>
      </c>
      <c r="CN324" s="53" t="str">
        <f t="shared" ref="CN324:CN387" si="453">IF(AU324="-","B2= tdk melaks"&amp;",       ",IF(BY324="TL","B2="&amp;"("&amp;AV324&amp;"),                 ",""))</f>
        <v/>
      </c>
      <c r="CO324" s="53" t="str">
        <f t="shared" ref="CO324:CO387" si="454">IF(AW324="-","B3= tdk melaks"&amp;",       ",IF(BZ324="TL","B3="&amp;"("&amp;AX324&amp;"),                    ",""))</f>
        <v/>
      </c>
      <c r="CP324" s="53" t="str">
        <f t="shared" ref="CP324:CP387" si="455">IF(BA324="-","B4= tdk melaks"&amp;",       ",IF(CA324="TL","B4="&amp;"("&amp;AZ324&amp;"),                    ",""))</f>
        <v/>
      </c>
      <c r="CQ324" s="53" t="str">
        <f t="shared" ref="CQ324:CQ387" si="456">IF(BB324="-","B4= tdk melaks"&amp;",       ",IF(CB324="TL","B5="&amp;"("&amp;BB324&amp;"),                    ",""))</f>
        <v/>
      </c>
      <c r="CR324" s="53" t="str">
        <f t="shared" ref="CR324:CR387" si="457">IF(CC324="TL","R.B="&amp;"("&amp;FIXED((BC324),2)&amp;"),                      ", "")</f>
        <v/>
      </c>
      <c r="CS324" s="53" t="str">
        <f t="shared" ref="CS324:CS387" si="458">IF(CD324="TL","R.AB="&amp;"("&amp;FIXED((BD324),2)&amp;"),                        ", "")</f>
        <v/>
      </c>
      <c r="CT324" s="53" t="str">
        <f t="shared" ref="CT324:CT387" si="459">IF(CE324="TL","N.A="&amp;"("&amp;FIXED((BH324),2)&amp;").", "")</f>
        <v/>
      </c>
      <c r="CU324" s="53" t="str">
        <f t="shared" ref="CU324:CU387" si="460">IF(BF324="-","Renang= tdk melaks"&amp;",                   ", IF(RIGHT(BF324,1)="M","Renang="&amp;""&amp;BF324&amp;",                     ",""))</f>
        <v/>
      </c>
    </row>
    <row r="325" spans="1:99" hidden="1" x14ac:dyDescent="0.3">
      <c r="A325" s="40">
        <v>387</v>
      </c>
      <c r="B325" s="95"/>
      <c r="C325" s="142"/>
      <c r="D325" s="40"/>
      <c r="E325" s="40"/>
      <c r="F325" s="43"/>
      <c r="G325" s="40" t="s">
        <v>141</v>
      </c>
      <c r="H325" s="41"/>
      <c r="I325" s="41"/>
      <c r="J325" s="296" t="str">
        <f t="shared" si="397"/>
        <v/>
      </c>
      <c r="K325" s="297" t="str">
        <f t="shared" si="398"/>
        <v/>
      </c>
      <c r="L325" s="298" t="str">
        <f t="shared" si="399"/>
        <v/>
      </c>
      <c r="M325" s="297" t="str">
        <f t="shared" si="400"/>
        <v/>
      </c>
      <c r="N325" s="298" t="str">
        <f t="shared" si="401"/>
        <v/>
      </c>
      <c r="O325" s="297" t="str">
        <f t="shared" si="402"/>
        <v/>
      </c>
      <c r="P325" s="298" t="str">
        <f t="shared" si="403"/>
        <v/>
      </c>
      <c r="Q325" s="299" t="str">
        <f t="shared" si="404"/>
        <v/>
      </c>
      <c r="R325" s="300" t="str">
        <f t="shared" si="405"/>
        <v/>
      </c>
      <c r="S325" s="299" t="str">
        <f t="shared" si="406"/>
        <v/>
      </c>
      <c r="T325" s="298" t="str">
        <f t="shared" si="407"/>
        <v/>
      </c>
      <c r="U325" s="299" t="str">
        <f t="shared" si="408"/>
        <v/>
      </c>
      <c r="V325" s="300" t="str">
        <f t="shared" si="409"/>
        <v/>
      </c>
      <c r="W325" s="299" t="str">
        <f t="shared" si="410"/>
        <v/>
      </c>
      <c r="X325" s="300" t="str">
        <f t="shared" si="411"/>
        <v/>
      </c>
      <c r="Y325" s="299" t="str">
        <f t="shared" si="412"/>
        <v/>
      </c>
      <c r="Z325" s="300" t="str">
        <f t="shared" si="413"/>
        <v/>
      </c>
      <c r="AA325" s="298" t="str">
        <f t="shared" si="414"/>
        <v/>
      </c>
      <c r="AB325" s="97" t="str">
        <f t="shared" si="415"/>
        <v/>
      </c>
      <c r="AC325" s="143" t="str">
        <f t="shared" si="416"/>
        <v/>
      </c>
      <c r="AD325" s="42" t="str">
        <f t="shared" si="417"/>
        <v/>
      </c>
      <c r="AE325" s="346"/>
      <c r="AF325" s="346"/>
      <c r="AG325" s="347"/>
      <c r="AH325" s="348" t="str">
        <f t="shared" si="418"/>
        <v/>
      </c>
      <c r="AI325" s="346"/>
      <c r="AJ325" s="346"/>
      <c r="AK325" s="347"/>
      <c r="AL325" s="349" t="str">
        <f t="shared" si="429"/>
        <v/>
      </c>
      <c r="AM325" s="348" t="str">
        <f t="shared" si="419"/>
        <v/>
      </c>
      <c r="AN325" s="350" t="str">
        <f t="shared" si="430"/>
        <v/>
      </c>
      <c r="AO325" s="346"/>
      <c r="AP325" s="346"/>
      <c r="AQ325" s="346" t="str">
        <f t="shared" si="420"/>
        <v/>
      </c>
      <c r="AR325" s="348" t="str">
        <f t="shared" si="421"/>
        <v/>
      </c>
      <c r="AS325" s="346"/>
      <c r="AT325" s="348" t="str">
        <f t="shared" si="422"/>
        <v/>
      </c>
      <c r="AU325" s="346"/>
      <c r="AV325" s="348" t="str">
        <f t="shared" si="423"/>
        <v/>
      </c>
      <c r="AW325" s="346"/>
      <c r="AX325" s="348" t="str">
        <f t="shared" si="424"/>
        <v/>
      </c>
      <c r="AY325" s="346"/>
      <c r="AZ325" s="348" t="str">
        <f t="shared" si="425"/>
        <v/>
      </c>
      <c r="BA325" s="351"/>
      <c r="BB325" s="348" t="str">
        <f t="shared" si="426"/>
        <v/>
      </c>
      <c r="BC325" s="350" t="str">
        <f t="shared" si="431"/>
        <v/>
      </c>
      <c r="BD325" s="350" t="str">
        <f t="shared" si="432"/>
        <v/>
      </c>
      <c r="BE325" s="360"/>
      <c r="BF325" s="361"/>
      <c r="BG325" s="362" t="str">
        <f t="shared" si="396"/>
        <v/>
      </c>
      <c r="BH325" s="354" t="str">
        <f t="shared" si="433"/>
        <v/>
      </c>
      <c r="BI325" s="350" t="str">
        <f t="shared" si="434"/>
        <v/>
      </c>
      <c r="BJ325" s="113" t="str">
        <f t="shared" si="435"/>
        <v/>
      </c>
      <c r="BK325" s="347" t="str">
        <f t="shared" ref="BK325:BK388" si="461">IF(BJ325="","",CONCATENATE(CH325,CI325,CJ325,CK325,CL325,CM325,CN325,CO325,CP325,CQ325,CR325,CS325,CU325,CT325))</f>
        <v/>
      </c>
      <c r="BR325" s="307"/>
      <c r="BS325" s="51" t="str">
        <f t="shared" si="436"/>
        <v/>
      </c>
      <c r="BT325" s="51" t="str">
        <f t="shared" si="437"/>
        <v/>
      </c>
      <c r="BU325" s="51" t="str">
        <f t="shared" si="438"/>
        <v/>
      </c>
      <c r="BV325" s="51" t="str">
        <f t="shared" si="439"/>
        <v/>
      </c>
      <c r="BW325" s="51" t="str">
        <f t="shared" si="440"/>
        <v/>
      </c>
      <c r="BX325" s="51" t="str">
        <f t="shared" si="441"/>
        <v/>
      </c>
      <c r="BY325" s="51" t="str">
        <f t="shared" si="442"/>
        <v/>
      </c>
      <c r="BZ325" s="51" t="str">
        <f t="shared" si="443"/>
        <v/>
      </c>
      <c r="CA325" s="51" t="str">
        <f t="shared" si="444"/>
        <v/>
      </c>
      <c r="CB325" s="51" t="str">
        <f t="shared" si="445"/>
        <v/>
      </c>
      <c r="CC325" s="51" t="str">
        <f t="shared" si="427"/>
        <v/>
      </c>
      <c r="CD325" s="51" t="str">
        <f t="shared" si="428"/>
        <v/>
      </c>
      <c r="CE325" s="51" t="str">
        <f t="shared" si="446"/>
        <v/>
      </c>
      <c r="CF325" s="51"/>
      <c r="CH325" s="53" t="str">
        <f t="shared" si="447"/>
        <v/>
      </c>
      <c r="CI325" s="53" t="str">
        <f t="shared" si="448"/>
        <v/>
      </c>
      <c r="CJ325" s="54" t="str">
        <f t="shared" si="449"/>
        <v/>
      </c>
      <c r="CK325" s="53" t="str">
        <f t="shared" si="450"/>
        <v/>
      </c>
      <c r="CL325" s="53" t="str">
        <f t="shared" si="451"/>
        <v/>
      </c>
      <c r="CM325" s="53" t="str">
        <f t="shared" si="452"/>
        <v/>
      </c>
      <c r="CN325" s="53" t="str">
        <f t="shared" si="453"/>
        <v/>
      </c>
      <c r="CO325" s="53" t="str">
        <f t="shared" si="454"/>
        <v/>
      </c>
      <c r="CP325" s="53" t="str">
        <f t="shared" si="455"/>
        <v/>
      </c>
      <c r="CQ325" s="53" t="str">
        <f t="shared" si="456"/>
        <v/>
      </c>
      <c r="CR325" s="53" t="str">
        <f t="shared" si="457"/>
        <v/>
      </c>
      <c r="CS325" s="53" t="str">
        <f t="shared" si="458"/>
        <v/>
      </c>
      <c r="CT325" s="53" t="str">
        <f t="shared" si="459"/>
        <v/>
      </c>
      <c r="CU325" s="53" t="str">
        <f t="shared" si="460"/>
        <v/>
      </c>
    </row>
    <row r="326" spans="1:99" hidden="1" x14ac:dyDescent="0.3">
      <c r="A326" s="40">
        <v>388</v>
      </c>
      <c r="B326" s="95"/>
      <c r="C326" s="142"/>
      <c r="D326" s="40"/>
      <c r="E326" s="40"/>
      <c r="F326" s="43"/>
      <c r="G326" s="40" t="s">
        <v>141</v>
      </c>
      <c r="H326" s="41"/>
      <c r="I326" s="41"/>
      <c r="J326" s="296" t="str">
        <f t="shared" si="397"/>
        <v/>
      </c>
      <c r="K326" s="297" t="str">
        <f t="shared" si="398"/>
        <v/>
      </c>
      <c r="L326" s="298" t="str">
        <f t="shared" si="399"/>
        <v/>
      </c>
      <c r="M326" s="297" t="str">
        <f t="shared" si="400"/>
        <v/>
      </c>
      <c r="N326" s="298" t="str">
        <f t="shared" si="401"/>
        <v/>
      </c>
      <c r="O326" s="297" t="str">
        <f t="shared" si="402"/>
        <v/>
      </c>
      <c r="P326" s="298" t="str">
        <f t="shared" si="403"/>
        <v/>
      </c>
      <c r="Q326" s="299" t="str">
        <f t="shared" si="404"/>
        <v/>
      </c>
      <c r="R326" s="300" t="str">
        <f t="shared" si="405"/>
        <v/>
      </c>
      <c r="S326" s="299" t="str">
        <f t="shared" si="406"/>
        <v/>
      </c>
      <c r="T326" s="298" t="str">
        <f t="shared" si="407"/>
        <v/>
      </c>
      <c r="U326" s="299" t="str">
        <f t="shared" si="408"/>
        <v/>
      </c>
      <c r="V326" s="300" t="str">
        <f t="shared" si="409"/>
        <v/>
      </c>
      <c r="W326" s="299" t="str">
        <f t="shared" si="410"/>
        <v/>
      </c>
      <c r="X326" s="300" t="str">
        <f t="shared" si="411"/>
        <v/>
      </c>
      <c r="Y326" s="299" t="str">
        <f t="shared" si="412"/>
        <v/>
      </c>
      <c r="Z326" s="300" t="str">
        <f t="shared" si="413"/>
        <v/>
      </c>
      <c r="AA326" s="298" t="str">
        <f t="shared" si="414"/>
        <v/>
      </c>
      <c r="AB326" s="97" t="str">
        <f t="shared" si="415"/>
        <v/>
      </c>
      <c r="AC326" s="143" t="str">
        <f t="shared" si="416"/>
        <v/>
      </c>
      <c r="AD326" s="42" t="str">
        <f t="shared" si="417"/>
        <v/>
      </c>
      <c r="AE326" s="346"/>
      <c r="AF326" s="346"/>
      <c r="AG326" s="347"/>
      <c r="AH326" s="348" t="str">
        <f t="shared" si="418"/>
        <v/>
      </c>
      <c r="AI326" s="346"/>
      <c r="AJ326" s="346"/>
      <c r="AK326" s="347"/>
      <c r="AL326" s="349" t="str">
        <f t="shared" si="429"/>
        <v/>
      </c>
      <c r="AM326" s="348" t="str">
        <f t="shared" si="419"/>
        <v/>
      </c>
      <c r="AN326" s="350" t="str">
        <f t="shared" si="430"/>
        <v/>
      </c>
      <c r="AO326" s="346"/>
      <c r="AP326" s="346"/>
      <c r="AQ326" s="346" t="str">
        <f t="shared" si="420"/>
        <v/>
      </c>
      <c r="AR326" s="348" t="str">
        <f t="shared" si="421"/>
        <v/>
      </c>
      <c r="AS326" s="346"/>
      <c r="AT326" s="348" t="str">
        <f t="shared" si="422"/>
        <v/>
      </c>
      <c r="AU326" s="346"/>
      <c r="AV326" s="348" t="str">
        <f t="shared" si="423"/>
        <v/>
      </c>
      <c r="AW326" s="346"/>
      <c r="AX326" s="348" t="str">
        <f t="shared" si="424"/>
        <v/>
      </c>
      <c r="AY326" s="346"/>
      <c r="AZ326" s="348" t="str">
        <f t="shared" si="425"/>
        <v/>
      </c>
      <c r="BA326" s="351"/>
      <c r="BB326" s="348" t="str">
        <f t="shared" si="426"/>
        <v/>
      </c>
      <c r="BC326" s="350" t="str">
        <f t="shared" si="431"/>
        <v/>
      </c>
      <c r="BD326" s="350" t="str">
        <f t="shared" si="432"/>
        <v/>
      </c>
      <c r="BE326" s="360"/>
      <c r="BF326" s="361"/>
      <c r="BG326" s="362" t="str">
        <f t="shared" si="396"/>
        <v/>
      </c>
      <c r="BH326" s="354" t="str">
        <f t="shared" si="433"/>
        <v/>
      </c>
      <c r="BI326" s="350" t="str">
        <f t="shared" si="434"/>
        <v/>
      </c>
      <c r="BJ326" s="113" t="str">
        <f t="shared" si="435"/>
        <v/>
      </c>
      <c r="BK326" s="347" t="str">
        <f t="shared" si="461"/>
        <v/>
      </c>
      <c r="BR326" s="307"/>
      <c r="BS326" s="51" t="str">
        <f t="shared" si="436"/>
        <v/>
      </c>
      <c r="BT326" s="51" t="str">
        <f t="shared" si="437"/>
        <v/>
      </c>
      <c r="BU326" s="51" t="str">
        <f t="shared" si="438"/>
        <v/>
      </c>
      <c r="BV326" s="51" t="str">
        <f t="shared" si="439"/>
        <v/>
      </c>
      <c r="BW326" s="51" t="str">
        <f t="shared" si="440"/>
        <v/>
      </c>
      <c r="BX326" s="51" t="str">
        <f t="shared" si="441"/>
        <v/>
      </c>
      <c r="BY326" s="51" t="str">
        <f t="shared" si="442"/>
        <v/>
      </c>
      <c r="BZ326" s="51" t="str">
        <f t="shared" si="443"/>
        <v/>
      </c>
      <c r="CA326" s="51" t="str">
        <f t="shared" si="444"/>
        <v/>
      </c>
      <c r="CB326" s="51" t="str">
        <f t="shared" si="445"/>
        <v/>
      </c>
      <c r="CC326" s="51" t="str">
        <f t="shared" si="427"/>
        <v/>
      </c>
      <c r="CD326" s="51" t="str">
        <f t="shared" si="428"/>
        <v/>
      </c>
      <c r="CE326" s="51" t="str">
        <f t="shared" si="446"/>
        <v/>
      </c>
      <c r="CF326" s="51"/>
      <c r="CH326" s="53" t="str">
        <f t="shared" si="447"/>
        <v/>
      </c>
      <c r="CI326" s="53" t="str">
        <f t="shared" si="448"/>
        <v/>
      </c>
      <c r="CJ326" s="54" t="str">
        <f t="shared" si="449"/>
        <v/>
      </c>
      <c r="CK326" s="53" t="str">
        <f t="shared" si="450"/>
        <v/>
      </c>
      <c r="CL326" s="53" t="str">
        <f t="shared" si="451"/>
        <v/>
      </c>
      <c r="CM326" s="53" t="str">
        <f t="shared" si="452"/>
        <v/>
      </c>
      <c r="CN326" s="53" t="str">
        <f t="shared" si="453"/>
        <v/>
      </c>
      <c r="CO326" s="53" t="str">
        <f t="shared" si="454"/>
        <v/>
      </c>
      <c r="CP326" s="53" t="str">
        <f t="shared" si="455"/>
        <v/>
      </c>
      <c r="CQ326" s="53" t="str">
        <f t="shared" si="456"/>
        <v/>
      </c>
      <c r="CR326" s="53" t="str">
        <f t="shared" si="457"/>
        <v/>
      </c>
      <c r="CS326" s="53" t="str">
        <f t="shared" si="458"/>
        <v/>
      </c>
      <c r="CT326" s="53" t="str">
        <f t="shared" si="459"/>
        <v/>
      </c>
      <c r="CU326" s="53" t="str">
        <f t="shared" si="460"/>
        <v/>
      </c>
    </row>
    <row r="327" spans="1:99" hidden="1" x14ac:dyDescent="0.3">
      <c r="A327" s="40">
        <v>389</v>
      </c>
      <c r="B327" s="95"/>
      <c r="C327" s="142"/>
      <c r="D327" s="40"/>
      <c r="E327" s="40"/>
      <c r="F327" s="43"/>
      <c r="G327" s="40" t="s">
        <v>141</v>
      </c>
      <c r="H327" s="41"/>
      <c r="I327" s="41"/>
      <c r="J327" s="296" t="str">
        <f t="shared" si="397"/>
        <v/>
      </c>
      <c r="K327" s="297" t="str">
        <f t="shared" si="398"/>
        <v/>
      </c>
      <c r="L327" s="298" t="str">
        <f t="shared" si="399"/>
        <v/>
      </c>
      <c r="M327" s="297" t="str">
        <f t="shared" si="400"/>
        <v/>
      </c>
      <c r="N327" s="298" t="str">
        <f t="shared" si="401"/>
        <v/>
      </c>
      <c r="O327" s="297" t="str">
        <f t="shared" si="402"/>
        <v/>
      </c>
      <c r="P327" s="298" t="str">
        <f t="shared" si="403"/>
        <v/>
      </c>
      <c r="Q327" s="299" t="str">
        <f t="shared" si="404"/>
        <v/>
      </c>
      <c r="R327" s="300" t="str">
        <f t="shared" si="405"/>
        <v/>
      </c>
      <c r="S327" s="299" t="str">
        <f t="shared" si="406"/>
        <v/>
      </c>
      <c r="T327" s="298" t="str">
        <f t="shared" si="407"/>
        <v/>
      </c>
      <c r="U327" s="299" t="str">
        <f t="shared" si="408"/>
        <v/>
      </c>
      <c r="V327" s="300" t="str">
        <f t="shared" si="409"/>
        <v/>
      </c>
      <c r="W327" s="299" t="str">
        <f t="shared" si="410"/>
        <v/>
      </c>
      <c r="X327" s="300" t="str">
        <f t="shared" si="411"/>
        <v/>
      </c>
      <c r="Y327" s="299" t="str">
        <f t="shared" si="412"/>
        <v/>
      </c>
      <c r="Z327" s="300" t="str">
        <f t="shared" si="413"/>
        <v/>
      </c>
      <c r="AA327" s="298" t="str">
        <f t="shared" si="414"/>
        <v/>
      </c>
      <c r="AB327" s="97" t="str">
        <f t="shared" si="415"/>
        <v/>
      </c>
      <c r="AC327" s="143" t="str">
        <f t="shared" si="416"/>
        <v/>
      </c>
      <c r="AD327" s="42" t="str">
        <f t="shared" si="417"/>
        <v/>
      </c>
      <c r="AE327" s="346"/>
      <c r="AF327" s="346"/>
      <c r="AG327" s="347"/>
      <c r="AH327" s="348" t="str">
        <f t="shared" si="418"/>
        <v/>
      </c>
      <c r="AI327" s="346"/>
      <c r="AJ327" s="346"/>
      <c r="AK327" s="347"/>
      <c r="AL327" s="349" t="str">
        <f t="shared" si="429"/>
        <v/>
      </c>
      <c r="AM327" s="348" t="str">
        <f t="shared" si="419"/>
        <v/>
      </c>
      <c r="AN327" s="350" t="str">
        <f t="shared" si="430"/>
        <v/>
      </c>
      <c r="AO327" s="346"/>
      <c r="AP327" s="346"/>
      <c r="AQ327" s="346" t="str">
        <f t="shared" si="420"/>
        <v/>
      </c>
      <c r="AR327" s="348" t="str">
        <f t="shared" si="421"/>
        <v/>
      </c>
      <c r="AS327" s="346"/>
      <c r="AT327" s="348" t="str">
        <f t="shared" si="422"/>
        <v/>
      </c>
      <c r="AU327" s="346"/>
      <c r="AV327" s="348" t="str">
        <f t="shared" si="423"/>
        <v/>
      </c>
      <c r="AW327" s="346"/>
      <c r="AX327" s="348" t="str">
        <f t="shared" si="424"/>
        <v/>
      </c>
      <c r="AY327" s="346"/>
      <c r="AZ327" s="348" t="str">
        <f t="shared" si="425"/>
        <v/>
      </c>
      <c r="BA327" s="351"/>
      <c r="BB327" s="348" t="str">
        <f t="shared" si="426"/>
        <v/>
      </c>
      <c r="BC327" s="350" t="str">
        <f t="shared" si="431"/>
        <v/>
      </c>
      <c r="BD327" s="350" t="str">
        <f t="shared" si="432"/>
        <v/>
      </c>
      <c r="BE327" s="360"/>
      <c r="BF327" s="361"/>
      <c r="BG327" s="362" t="str">
        <f t="shared" si="396"/>
        <v/>
      </c>
      <c r="BH327" s="354" t="str">
        <f t="shared" si="433"/>
        <v/>
      </c>
      <c r="BI327" s="350" t="str">
        <f t="shared" si="434"/>
        <v/>
      </c>
      <c r="BJ327" s="113" t="str">
        <f t="shared" si="435"/>
        <v/>
      </c>
      <c r="BK327" s="347" t="str">
        <f t="shared" si="461"/>
        <v/>
      </c>
      <c r="BR327" s="307"/>
      <c r="BS327" s="51" t="str">
        <f t="shared" si="436"/>
        <v/>
      </c>
      <c r="BT327" s="51" t="str">
        <f t="shared" si="437"/>
        <v/>
      </c>
      <c r="BU327" s="51" t="str">
        <f t="shared" si="438"/>
        <v/>
      </c>
      <c r="BV327" s="51" t="str">
        <f t="shared" si="439"/>
        <v/>
      </c>
      <c r="BW327" s="51" t="str">
        <f t="shared" si="440"/>
        <v/>
      </c>
      <c r="BX327" s="51" t="str">
        <f t="shared" si="441"/>
        <v/>
      </c>
      <c r="BY327" s="51" t="str">
        <f t="shared" si="442"/>
        <v/>
      </c>
      <c r="BZ327" s="51" t="str">
        <f t="shared" si="443"/>
        <v/>
      </c>
      <c r="CA327" s="51" t="str">
        <f t="shared" si="444"/>
        <v/>
      </c>
      <c r="CB327" s="51" t="str">
        <f t="shared" si="445"/>
        <v/>
      </c>
      <c r="CC327" s="51" t="str">
        <f t="shared" si="427"/>
        <v/>
      </c>
      <c r="CD327" s="51" t="str">
        <f t="shared" si="428"/>
        <v/>
      </c>
      <c r="CE327" s="51" t="str">
        <f t="shared" si="446"/>
        <v/>
      </c>
      <c r="CF327" s="51"/>
      <c r="CH327" s="53" t="str">
        <f t="shared" si="447"/>
        <v/>
      </c>
      <c r="CI327" s="53" t="str">
        <f t="shared" si="448"/>
        <v/>
      </c>
      <c r="CJ327" s="54" t="str">
        <f t="shared" si="449"/>
        <v/>
      </c>
      <c r="CK327" s="53" t="str">
        <f t="shared" si="450"/>
        <v/>
      </c>
      <c r="CL327" s="53" t="str">
        <f t="shared" si="451"/>
        <v/>
      </c>
      <c r="CM327" s="53" t="str">
        <f t="shared" si="452"/>
        <v/>
      </c>
      <c r="CN327" s="53" t="str">
        <f t="shared" si="453"/>
        <v/>
      </c>
      <c r="CO327" s="53" t="str">
        <f t="shared" si="454"/>
        <v/>
      </c>
      <c r="CP327" s="53" t="str">
        <f t="shared" si="455"/>
        <v/>
      </c>
      <c r="CQ327" s="53" t="str">
        <f t="shared" si="456"/>
        <v/>
      </c>
      <c r="CR327" s="53" t="str">
        <f t="shared" si="457"/>
        <v/>
      </c>
      <c r="CS327" s="53" t="str">
        <f t="shared" si="458"/>
        <v/>
      </c>
      <c r="CT327" s="53" t="str">
        <f t="shared" si="459"/>
        <v/>
      </c>
      <c r="CU327" s="53" t="str">
        <f t="shared" si="460"/>
        <v/>
      </c>
    </row>
    <row r="328" spans="1:99" hidden="1" x14ac:dyDescent="0.3">
      <c r="A328" s="40">
        <v>390</v>
      </c>
      <c r="B328" s="95"/>
      <c r="C328" s="142"/>
      <c r="D328" s="40"/>
      <c r="E328" s="40"/>
      <c r="F328" s="43"/>
      <c r="G328" s="40" t="s">
        <v>141</v>
      </c>
      <c r="H328" s="41"/>
      <c r="I328" s="41"/>
      <c r="J328" s="296" t="str">
        <f t="shared" si="397"/>
        <v/>
      </c>
      <c r="K328" s="297" t="str">
        <f t="shared" si="398"/>
        <v/>
      </c>
      <c r="L328" s="298" t="str">
        <f t="shared" si="399"/>
        <v/>
      </c>
      <c r="M328" s="297" t="str">
        <f t="shared" si="400"/>
        <v/>
      </c>
      <c r="N328" s="298" t="str">
        <f t="shared" si="401"/>
        <v/>
      </c>
      <c r="O328" s="297" t="str">
        <f t="shared" si="402"/>
        <v/>
      </c>
      <c r="P328" s="298" t="str">
        <f t="shared" si="403"/>
        <v/>
      </c>
      <c r="Q328" s="299" t="str">
        <f t="shared" si="404"/>
        <v/>
      </c>
      <c r="R328" s="300" t="str">
        <f t="shared" si="405"/>
        <v/>
      </c>
      <c r="S328" s="299" t="str">
        <f t="shared" si="406"/>
        <v/>
      </c>
      <c r="T328" s="298" t="str">
        <f t="shared" si="407"/>
        <v/>
      </c>
      <c r="U328" s="299" t="str">
        <f t="shared" si="408"/>
        <v/>
      </c>
      <c r="V328" s="300" t="str">
        <f t="shared" si="409"/>
        <v/>
      </c>
      <c r="W328" s="299" t="str">
        <f t="shared" si="410"/>
        <v/>
      </c>
      <c r="X328" s="300" t="str">
        <f t="shared" si="411"/>
        <v/>
      </c>
      <c r="Y328" s="299" t="str">
        <f t="shared" si="412"/>
        <v/>
      </c>
      <c r="Z328" s="300" t="str">
        <f t="shared" si="413"/>
        <v/>
      </c>
      <c r="AA328" s="298" t="str">
        <f t="shared" si="414"/>
        <v/>
      </c>
      <c r="AB328" s="97" t="str">
        <f t="shared" si="415"/>
        <v/>
      </c>
      <c r="AC328" s="143" t="str">
        <f t="shared" si="416"/>
        <v/>
      </c>
      <c r="AD328" s="42" t="str">
        <f t="shared" si="417"/>
        <v/>
      </c>
      <c r="AE328" s="346"/>
      <c r="AF328" s="346"/>
      <c r="AG328" s="347"/>
      <c r="AH328" s="348" t="str">
        <f t="shared" si="418"/>
        <v/>
      </c>
      <c r="AI328" s="346"/>
      <c r="AJ328" s="346"/>
      <c r="AK328" s="347"/>
      <c r="AL328" s="349" t="str">
        <f t="shared" si="429"/>
        <v/>
      </c>
      <c r="AM328" s="348" t="str">
        <f t="shared" si="419"/>
        <v/>
      </c>
      <c r="AN328" s="350" t="str">
        <f t="shared" si="430"/>
        <v/>
      </c>
      <c r="AO328" s="346"/>
      <c r="AP328" s="346"/>
      <c r="AQ328" s="346" t="str">
        <f t="shared" si="420"/>
        <v/>
      </c>
      <c r="AR328" s="348" t="str">
        <f t="shared" si="421"/>
        <v/>
      </c>
      <c r="AS328" s="346"/>
      <c r="AT328" s="348" t="str">
        <f t="shared" si="422"/>
        <v/>
      </c>
      <c r="AU328" s="346"/>
      <c r="AV328" s="348" t="str">
        <f t="shared" si="423"/>
        <v/>
      </c>
      <c r="AW328" s="346"/>
      <c r="AX328" s="348" t="str">
        <f t="shared" si="424"/>
        <v/>
      </c>
      <c r="AY328" s="346"/>
      <c r="AZ328" s="348" t="str">
        <f t="shared" si="425"/>
        <v/>
      </c>
      <c r="BA328" s="351"/>
      <c r="BB328" s="348" t="str">
        <f t="shared" si="426"/>
        <v/>
      </c>
      <c r="BC328" s="350" t="str">
        <f t="shared" si="431"/>
        <v/>
      </c>
      <c r="BD328" s="350" t="str">
        <f t="shared" si="432"/>
        <v/>
      </c>
      <c r="BE328" s="360"/>
      <c r="BF328" s="361"/>
      <c r="BG328" s="362" t="str">
        <f t="shared" si="396"/>
        <v/>
      </c>
      <c r="BH328" s="354" t="str">
        <f t="shared" si="433"/>
        <v/>
      </c>
      <c r="BI328" s="350" t="str">
        <f t="shared" si="434"/>
        <v/>
      </c>
      <c r="BJ328" s="113" t="str">
        <f t="shared" si="435"/>
        <v/>
      </c>
      <c r="BK328" s="347" t="str">
        <f t="shared" si="461"/>
        <v/>
      </c>
      <c r="BR328" s="307"/>
      <c r="BS328" s="51" t="str">
        <f t="shared" si="436"/>
        <v/>
      </c>
      <c r="BT328" s="51" t="str">
        <f t="shared" si="437"/>
        <v/>
      </c>
      <c r="BU328" s="51" t="str">
        <f t="shared" si="438"/>
        <v/>
      </c>
      <c r="BV328" s="51" t="str">
        <f t="shared" si="439"/>
        <v/>
      </c>
      <c r="BW328" s="51" t="str">
        <f t="shared" si="440"/>
        <v/>
      </c>
      <c r="BX328" s="51" t="str">
        <f t="shared" si="441"/>
        <v/>
      </c>
      <c r="BY328" s="51" t="str">
        <f t="shared" si="442"/>
        <v/>
      </c>
      <c r="BZ328" s="51" t="str">
        <f t="shared" si="443"/>
        <v/>
      </c>
      <c r="CA328" s="51" t="str">
        <f t="shared" si="444"/>
        <v/>
      </c>
      <c r="CB328" s="51" t="str">
        <f t="shared" si="445"/>
        <v/>
      </c>
      <c r="CC328" s="51" t="str">
        <f t="shared" si="427"/>
        <v/>
      </c>
      <c r="CD328" s="51" t="str">
        <f t="shared" si="428"/>
        <v/>
      </c>
      <c r="CE328" s="51" t="str">
        <f t="shared" si="446"/>
        <v/>
      </c>
      <c r="CF328" s="51"/>
      <c r="CH328" s="53" t="str">
        <f t="shared" si="447"/>
        <v/>
      </c>
      <c r="CI328" s="53" t="str">
        <f t="shared" si="448"/>
        <v/>
      </c>
      <c r="CJ328" s="54" t="str">
        <f t="shared" si="449"/>
        <v/>
      </c>
      <c r="CK328" s="53" t="str">
        <f t="shared" si="450"/>
        <v/>
      </c>
      <c r="CL328" s="53" t="str">
        <f t="shared" si="451"/>
        <v/>
      </c>
      <c r="CM328" s="53" t="str">
        <f t="shared" si="452"/>
        <v/>
      </c>
      <c r="CN328" s="53" t="str">
        <f t="shared" si="453"/>
        <v/>
      </c>
      <c r="CO328" s="53" t="str">
        <f t="shared" si="454"/>
        <v/>
      </c>
      <c r="CP328" s="53" t="str">
        <f t="shared" si="455"/>
        <v/>
      </c>
      <c r="CQ328" s="53" t="str">
        <f t="shared" si="456"/>
        <v/>
      </c>
      <c r="CR328" s="53" t="str">
        <f t="shared" si="457"/>
        <v/>
      </c>
      <c r="CS328" s="53" t="str">
        <f t="shared" si="458"/>
        <v/>
      </c>
      <c r="CT328" s="53" t="str">
        <f t="shared" si="459"/>
        <v/>
      </c>
      <c r="CU328" s="53" t="str">
        <f t="shared" si="460"/>
        <v/>
      </c>
    </row>
    <row r="329" spans="1:99" hidden="1" x14ac:dyDescent="0.3">
      <c r="A329" s="40">
        <v>391</v>
      </c>
      <c r="B329" s="95"/>
      <c r="C329" s="142"/>
      <c r="D329" s="40"/>
      <c r="E329" s="40"/>
      <c r="F329" s="43"/>
      <c r="G329" s="40" t="s">
        <v>141</v>
      </c>
      <c r="H329" s="41"/>
      <c r="I329" s="41"/>
      <c r="J329" s="296" t="str">
        <f t="shared" si="397"/>
        <v/>
      </c>
      <c r="K329" s="297" t="str">
        <f t="shared" si="398"/>
        <v/>
      </c>
      <c r="L329" s="298" t="str">
        <f t="shared" si="399"/>
        <v/>
      </c>
      <c r="M329" s="297" t="str">
        <f t="shared" si="400"/>
        <v/>
      </c>
      <c r="N329" s="298" t="str">
        <f t="shared" si="401"/>
        <v/>
      </c>
      <c r="O329" s="297" t="str">
        <f t="shared" si="402"/>
        <v/>
      </c>
      <c r="P329" s="298" t="str">
        <f t="shared" si="403"/>
        <v/>
      </c>
      <c r="Q329" s="299" t="str">
        <f t="shared" si="404"/>
        <v/>
      </c>
      <c r="R329" s="300" t="str">
        <f t="shared" si="405"/>
        <v/>
      </c>
      <c r="S329" s="299" t="str">
        <f t="shared" si="406"/>
        <v/>
      </c>
      <c r="T329" s="298" t="str">
        <f t="shared" si="407"/>
        <v/>
      </c>
      <c r="U329" s="299" t="str">
        <f t="shared" si="408"/>
        <v/>
      </c>
      <c r="V329" s="300" t="str">
        <f t="shared" si="409"/>
        <v/>
      </c>
      <c r="W329" s="299" t="str">
        <f t="shared" si="410"/>
        <v/>
      </c>
      <c r="X329" s="300" t="str">
        <f t="shared" si="411"/>
        <v/>
      </c>
      <c r="Y329" s="299" t="str">
        <f t="shared" si="412"/>
        <v/>
      </c>
      <c r="Z329" s="300" t="str">
        <f t="shared" si="413"/>
        <v/>
      </c>
      <c r="AA329" s="298" t="str">
        <f t="shared" si="414"/>
        <v/>
      </c>
      <c r="AB329" s="97" t="str">
        <f t="shared" si="415"/>
        <v/>
      </c>
      <c r="AC329" s="143" t="str">
        <f t="shared" si="416"/>
        <v/>
      </c>
      <c r="AD329" s="42" t="str">
        <f t="shared" si="417"/>
        <v/>
      </c>
      <c r="AE329" s="346"/>
      <c r="AF329" s="346"/>
      <c r="AG329" s="347"/>
      <c r="AH329" s="348" t="str">
        <f t="shared" si="418"/>
        <v/>
      </c>
      <c r="AI329" s="346"/>
      <c r="AJ329" s="346"/>
      <c r="AK329" s="347"/>
      <c r="AL329" s="349" t="str">
        <f t="shared" si="429"/>
        <v/>
      </c>
      <c r="AM329" s="348" t="str">
        <f t="shared" si="419"/>
        <v/>
      </c>
      <c r="AN329" s="350" t="str">
        <f t="shared" si="430"/>
        <v/>
      </c>
      <c r="AO329" s="346"/>
      <c r="AP329" s="346"/>
      <c r="AQ329" s="346" t="str">
        <f t="shared" si="420"/>
        <v/>
      </c>
      <c r="AR329" s="348" t="str">
        <f t="shared" si="421"/>
        <v/>
      </c>
      <c r="AS329" s="346"/>
      <c r="AT329" s="348" t="str">
        <f t="shared" si="422"/>
        <v/>
      </c>
      <c r="AU329" s="346"/>
      <c r="AV329" s="348" t="str">
        <f t="shared" si="423"/>
        <v/>
      </c>
      <c r="AW329" s="346"/>
      <c r="AX329" s="348" t="str">
        <f t="shared" si="424"/>
        <v/>
      </c>
      <c r="AY329" s="346"/>
      <c r="AZ329" s="348" t="str">
        <f t="shared" si="425"/>
        <v/>
      </c>
      <c r="BA329" s="351"/>
      <c r="BB329" s="348" t="str">
        <f t="shared" si="426"/>
        <v/>
      </c>
      <c r="BC329" s="350" t="str">
        <f t="shared" si="431"/>
        <v/>
      </c>
      <c r="BD329" s="350" t="str">
        <f t="shared" si="432"/>
        <v/>
      </c>
      <c r="BE329" s="360"/>
      <c r="BF329" s="361"/>
      <c r="BG329" s="362" t="str">
        <f t="shared" si="396"/>
        <v/>
      </c>
      <c r="BH329" s="354" t="str">
        <f t="shared" si="433"/>
        <v/>
      </c>
      <c r="BI329" s="350" t="str">
        <f t="shared" si="434"/>
        <v/>
      </c>
      <c r="BJ329" s="113" t="str">
        <f t="shared" si="435"/>
        <v/>
      </c>
      <c r="BK329" s="347" t="str">
        <f t="shared" si="461"/>
        <v/>
      </c>
      <c r="BR329" s="307"/>
      <c r="BS329" s="51" t="str">
        <f t="shared" si="436"/>
        <v/>
      </c>
      <c r="BT329" s="51" t="str">
        <f t="shared" si="437"/>
        <v/>
      </c>
      <c r="BU329" s="51" t="str">
        <f t="shared" si="438"/>
        <v/>
      </c>
      <c r="BV329" s="51" t="str">
        <f t="shared" si="439"/>
        <v/>
      </c>
      <c r="BW329" s="51" t="str">
        <f t="shared" si="440"/>
        <v/>
      </c>
      <c r="BX329" s="51" t="str">
        <f t="shared" si="441"/>
        <v/>
      </c>
      <c r="BY329" s="51" t="str">
        <f t="shared" si="442"/>
        <v/>
      </c>
      <c r="BZ329" s="51" t="str">
        <f t="shared" si="443"/>
        <v/>
      </c>
      <c r="CA329" s="51" t="str">
        <f t="shared" si="444"/>
        <v/>
      </c>
      <c r="CB329" s="51" t="str">
        <f t="shared" si="445"/>
        <v/>
      </c>
      <c r="CC329" s="51" t="str">
        <f t="shared" si="427"/>
        <v/>
      </c>
      <c r="CD329" s="51" t="str">
        <f t="shared" si="428"/>
        <v/>
      </c>
      <c r="CE329" s="51" t="str">
        <f t="shared" si="446"/>
        <v/>
      </c>
      <c r="CF329" s="51"/>
      <c r="CH329" s="53" t="str">
        <f t="shared" si="447"/>
        <v/>
      </c>
      <c r="CI329" s="53" t="str">
        <f t="shared" si="448"/>
        <v/>
      </c>
      <c r="CJ329" s="54" t="str">
        <f t="shared" si="449"/>
        <v/>
      </c>
      <c r="CK329" s="53" t="str">
        <f t="shared" si="450"/>
        <v/>
      </c>
      <c r="CL329" s="53" t="str">
        <f t="shared" si="451"/>
        <v/>
      </c>
      <c r="CM329" s="53" t="str">
        <f t="shared" si="452"/>
        <v/>
      </c>
      <c r="CN329" s="53" t="str">
        <f t="shared" si="453"/>
        <v/>
      </c>
      <c r="CO329" s="53" t="str">
        <f t="shared" si="454"/>
        <v/>
      </c>
      <c r="CP329" s="53" t="str">
        <f t="shared" si="455"/>
        <v/>
      </c>
      <c r="CQ329" s="53" t="str">
        <f t="shared" si="456"/>
        <v/>
      </c>
      <c r="CR329" s="53" t="str">
        <f t="shared" si="457"/>
        <v/>
      </c>
      <c r="CS329" s="53" t="str">
        <f t="shared" si="458"/>
        <v/>
      </c>
      <c r="CT329" s="53" t="str">
        <f t="shared" si="459"/>
        <v/>
      </c>
      <c r="CU329" s="53" t="str">
        <f t="shared" si="460"/>
        <v/>
      </c>
    </row>
    <row r="330" spans="1:99" hidden="1" x14ac:dyDescent="0.3">
      <c r="A330" s="40">
        <v>392</v>
      </c>
      <c r="B330" s="95"/>
      <c r="C330" s="142"/>
      <c r="D330" s="40"/>
      <c r="E330" s="40"/>
      <c r="F330" s="43"/>
      <c r="G330" s="40" t="s">
        <v>141</v>
      </c>
      <c r="H330" s="41"/>
      <c r="I330" s="41"/>
      <c r="J330" s="296" t="str">
        <f t="shared" si="397"/>
        <v/>
      </c>
      <c r="K330" s="297" t="str">
        <f t="shared" si="398"/>
        <v/>
      </c>
      <c r="L330" s="298" t="str">
        <f t="shared" si="399"/>
        <v/>
      </c>
      <c r="M330" s="297" t="str">
        <f t="shared" si="400"/>
        <v/>
      </c>
      <c r="N330" s="298" t="str">
        <f t="shared" si="401"/>
        <v/>
      </c>
      <c r="O330" s="297" t="str">
        <f t="shared" si="402"/>
        <v/>
      </c>
      <c r="P330" s="298" t="str">
        <f t="shared" si="403"/>
        <v/>
      </c>
      <c r="Q330" s="299" t="str">
        <f t="shared" si="404"/>
        <v/>
      </c>
      <c r="R330" s="300" t="str">
        <f t="shared" si="405"/>
        <v/>
      </c>
      <c r="S330" s="299" t="str">
        <f t="shared" si="406"/>
        <v/>
      </c>
      <c r="T330" s="298" t="str">
        <f t="shared" si="407"/>
        <v/>
      </c>
      <c r="U330" s="299" t="str">
        <f t="shared" si="408"/>
        <v/>
      </c>
      <c r="V330" s="300" t="str">
        <f t="shared" si="409"/>
        <v/>
      </c>
      <c r="W330" s="299" t="str">
        <f t="shared" si="410"/>
        <v/>
      </c>
      <c r="X330" s="300" t="str">
        <f t="shared" si="411"/>
        <v/>
      </c>
      <c r="Y330" s="299" t="str">
        <f t="shared" si="412"/>
        <v/>
      </c>
      <c r="Z330" s="300" t="str">
        <f t="shared" si="413"/>
        <v/>
      </c>
      <c r="AA330" s="298" t="str">
        <f t="shared" si="414"/>
        <v/>
      </c>
      <c r="AB330" s="97" t="str">
        <f t="shared" si="415"/>
        <v/>
      </c>
      <c r="AC330" s="143" t="str">
        <f t="shared" si="416"/>
        <v/>
      </c>
      <c r="AD330" s="42" t="str">
        <f t="shared" si="417"/>
        <v/>
      </c>
      <c r="AE330" s="346"/>
      <c r="AF330" s="346"/>
      <c r="AG330" s="347"/>
      <c r="AH330" s="348" t="str">
        <f t="shared" si="418"/>
        <v/>
      </c>
      <c r="AI330" s="346"/>
      <c r="AJ330" s="346"/>
      <c r="AK330" s="347"/>
      <c r="AL330" s="349" t="str">
        <f t="shared" si="429"/>
        <v/>
      </c>
      <c r="AM330" s="348" t="str">
        <f t="shared" si="419"/>
        <v/>
      </c>
      <c r="AN330" s="350" t="str">
        <f t="shared" si="430"/>
        <v/>
      </c>
      <c r="AO330" s="346"/>
      <c r="AP330" s="346"/>
      <c r="AQ330" s="346" t="str">
        <f t="shared" si="420"/>
        <v/>
      </c>
      <c r="AR330" s="348" t="str">
        <f t="shared" si="421"/>
        <v/>
      </c>
      <c r="AS330" s="346"/>
      <c r="AT330" s="348" t="str">
        <f t="shared" si="422"/>
        <v/>
      </c>
      <c r="AU330" s="346"/>
      <c r="AV330" s="348" t="str">
        <f t="shared" si="423"/>
        <v/>
      </c>
      <c r="AW330" s="346"/>
      <c r="AX330" s="348" t="str">
        <f t="shared" si="424"/>
        <v/>
      </c>
      <c r="AY330" s="346"/>
      <c r="AZ330" s="348" t="str">
        <f t="shared" si="425"/>
        <v/>
      </c>
      <c r="BA330" s="351"/>
      <c r="BB330" s="348" t="str">
        <f t="shared" si="426"/>
        <v/>
      </c>
      <c r="BC330" s="350" t="str">
        <f t="shared" si="431"/>
        <v/>
      </c>
      <c r="BD330" s="350" t="str">
        <f t="shared" si="432"/>
        <v/>
      </c>
      <c r="BE330" s="360"/>
      <c r="BF330" s="361"/>
      <c r="BG330" s="362" t="str">
        <f t="shared" si="396"/>
        <v/>
      </c>
      <c r="BH330" s="354" t="str">
        <f t="shared" si="433"/>
        <v/>
      </c>
      <c r="BI330" s="350" t="str">
        <f t="shared" si="434"/>
        <v/>
      </c>
      <c r="BJ330" s="113" t="str">
        <f t="shared" si="435"/>
        <v/>
      </c>
      <c r="BK330" s="347" t="str">
        <f t="shared" si="461"/>
        <v/>
      </c>
      <c r="BR330" s="307"/>
      <c r="BS330" s="51" t="str">
        <f t="shared" si="436"/>
        <v/>
      </c>
      <c r="BT330" s="51" t="str">
        <f t="shared" si="437"/>
        <v/>
      </c>
      <c r="BU330" s="51" t="str">
        <f t="shared" si="438"/>
        <v/>
      </c>
      <c r="BV330" s="51" t="str">
        <f t="shared" si="439"/>
        <v/>
      </c>
      <c r="BW330" s="51" t="str">
        <f t="shared" si="440"/>
        <v/>
      </c>
      <c r="BX330" s="51" t="str">
        <f t="shared" si="441"/>
        <v/>
      </c>
      <c r="BY330" s="51" t="str">
        <f t="shared" si="442"/>
        <v/>
      </c>
      <c r="BZ330" s="51" t="str">
        <f t="shared" si="443"/>
        <v/>
      </c>
      <c r="CA330" s="51" t="str">
        <f t="shared" si="444"/>
        <v/>
      </c>
      <c r="CB330" s="51" t="str">
        <f t="shared" si="445"/>
        <v/>
      </c>
      <c r="CC330" s="51" t="str">
        <f t="shared" si="427"/>
        <v/>
      </c>
      <c r="CD330" s="51" t="str">
        <f t="shared" si="428"/>
        <v/>
      </c>
      <c r="CE330" s="51" t="str">
        <f t="shared" si="446"/>
        <v/>
      </c>
      <c r="CF330" s="51"/>
      <c r="CH330" s="53" t="str">
        <f t="shared" si="447"/>
        <v/>
      </c>
      <c r="CI330" s="53" t="str">
        <f t="shared" si="448"/>
        <v/>
      </c>
      <c r="CJ330" s="54" t="str">
        <f t="shared" si="449"/>
        <v/>
      </c>
      <c r="CK330" s="53" t="str">
        <f t="shared" si="450"/>
        <v/>
      </c>
      <c r="CL330" s="53" t="str">
        <f t="shared" si="451"/>
        <v/>
      </c>
      <c r="CM330" s="53" t="str">
        <f t="shared" si="452"/>
        <v/>
      </c>
      <c r="CN330" s="53" t="str">
        <f t="shared" si="453"/>
        <v/>
      </c>
      <c r="CO330" s="53" t="str">
        <f t="shared" si="454"/>
        <v/>
      </c>
      <c r="CP330" s="53" t="str">
        <f t="shared" si="455"/>
        <v/>
      </c>
      <c r="CQ330" s="53" t="str">
        <f t="shared" si="456"/>
        <v/>
      </c>
      <c r="CR330" s="53" t="str">
        <f t="shared" si="457"/>
        <v/>
      </c>
      <c r="CS330" s="53" t="str">
        <f t="shared" si="458"/>
        <v/>
      </c>
      <c r="CT330" s="53" t="str">
        <f t="shared" si="459"/>
        <v/>
      </c>
      <c r="CU330" s="53" t="str">
        <f t="shared" si="460"/>
        <v/>
      </c>
    </row>
    <row r="331" spans="1:99" hidden="1" x14ac:dyDescent="0.3">
      <c r="A331" s="40">
        <v>393</v>
      </c>
      <c r="B331" s="95"/>
      <c r="C331" s="142"/>
      <c r="D331" s="40"/>
      <c r="E331" s="40"/>
      <c r="F331" s="43"/>
      <c r="G331" s="40" t="s">
        <v>141</v>
      </c>
      <c r="H331" s="41"/>
      <c r="I331" s="41"/>
      <c r="J331" s="296" t="str">
        <f t="shared" si="397"/>
        <v/>
      </c>
      <c r="K331" s="297" t="str">
        <f t="shared" si="398"/>
        <v/>
      </c>
      <c r="L331" s="298" t="str">
        <f t="shared" si="399"/>
        <v/>
      </c>
      <c r="M331" s="297" t="str">
        <f t="shared" si="400"/>
        <v/>
      </c>
      <c r="N331" s="298" t="str">
        <f t="shared" si="401"/>
        <v/>
      </c>
      <c r="O331" s="297" t="str">
        <f t="shared" si="402"/>
        <v/>
      </c>
      <c r="P331" s="298" t="str">
        <f t="shared" si="403"/>
        <v/>
      </c>
      <c r="Q331" s="299" t="str">
        <f t="shared" si="404"/>
        <v/>
      </c>
      <c r="R331" s="300" t="str">
        <f t="shared" si="405"/>
        <v/>
      </c>
      <c r="S331" s="299" t="str">
        <f t="shared" si="406"/>
        <v/>
      </c>
      <c r="T331" s="298" t="str">
        <f t="shared" si="407"/>
        <v/>
      </c>
      <c r="U331" s="299" t="str">
        <f t="shared" si="408"/>
        <v/>
      </c>
      <c r="V331" s="300" t="str">
        <f t="shared" si="409"/>
        <v/>
      </c>
      <c r="W331" s="299" t="str">
        <f t="shared" si="410"/>
        <v/>
      </c>
      <c r="X331" s="300" t="str">
        <f t="shared" si="411"/>
        <v/>
      </c>
      <c r="Y331" s="299" t="str">
        <f t="shared" si="412"/>
        <v/>
      </c>
      <c r="Z331" s="300" t="str">
        <f t="shared" si="413"/>
        <v/>
      </c>
      <c r="AA331" s="298" t="str">
        <f t="shared" si="414"/>
        <v/>
      </c>
      <c r="AB331" s="97" t="str">
        <f t="shared" si="415"/>
        <v/>
      </c>
      <c r="AC331" s="143" t="str">
        <f t="shared" si="416"/>
        <v/>
      </c>
      <c r="AD331" s="42" t="str">
        <f t="shared" si="417"/>
        <v/>
      </c>
      <c r="AE331" s="346"/>
      <c r="AF331" s="346"/>
      <c r="AG331" s="347"/>
      <c r="AH331" s="348" t="str">
        <f t="shared" si="418"/>
        <v/>
      </c>
      <c r="AI331" s="346"/>
      <c r="AJ331" s="346"/>
      <c r="AK331" s="347"/>
      <c r="AL331" s="349" t="str">
        <f t="shared" si="429"/>
        <v/>
      </c>
      <c r="AM331" s="348" t="str">
        <f t="shared" si="419"/>
        <v/>
      </c>
      <c r="AN331" s="350" t="str">
        <f t="shared" si="430"/>
        <v/>
      </c>
      <c r="AO331" s="346"/>
      <c r="AP331" s="346"/>
      <c r="AQ331" s="346" t="str">
        <f t="shared" si="420"/>
        <v/>
      </c>
      <c r="AR331" s="348" t="str">
        <f t="shared" si="421"/>
        <v/>
      </c>
      <c r="AS331" s="346"/>
      <c r="AT331" s="348" t="str">
        <f t="shared" si="422"/>
        <v/>
      </c>
      <c r="AU331" s="346"/>
      <c r="AV331" s="348" t="str">
        <f t="shared" si="423"/>
        <v/>
      </c>
      <c r="AW331" s="346"/>
      <c r="AX331" s="348" t="str">
        <f t="shared" si="424"/>
        <v/>
      </c>
      <c r="AY331" s="346"/>
      <c r="AZ331" s="348" t="str">
        <f t="shared" si="425"/>
        <v/>
      </c>
      <c r="BA331" s="351"/>
      <c r="BB331" s="348" t="str">
        <f t="shared" si="426"/>
        <v/>
      </c>
      <c r="BC331" s="350" t="str">
        <f t="shared" si="431"/>
        <v/>
      </c>
      <c r="BD331" s="350" t="str">
        <f t="shared" si="432"/>
        <v/>
      </c>
      <c r="BE331" s="360"/>
      <c r="BF331" s="361"/>
      <c r="BG331" s="362" t="str">
        <f t="shared" si="396"/>
        <v/>
      </c>
      <c r="BH331" s="354" t="str">
        <f t="shared" si="433"/>
        <v/>
      </c>
      <c r="BI331" s="350" t="str">
        <f t="shared" si="434"/>
        <v/>
      </c>
      <c r="BJ331" s="113" t="str">
        <f t="shared" si="435"/>
        <v/>
      </c>
      <c r="BK331" s="347" t="str">
        <f t="shared" si="461"/>
        <v/>
      </c>
      <c r="BR331" s="307"/>
      <c r="BS331" s="51" t="str">
        <f t="shared" si="436"/>
        <v/>
      </c>
      <c r="BT331" s="51" t="str">
        <f t="shared" si="437"/>
        <v/>
      </c>
      <c r="BU331" s="51" t="str">
        <f t="shared" si="438"/>
        <v/>
      </c>
      <c r="BV331" s="51" t="str">
        <f t="shared" si="439"/>
        <v/>
      </c>
      <c r="BW331" s="51" t="str">
        <f t="shared" si="440"/>
        <v/>
      </c>
      <c r="BX331" s="51" t="str">
        <f t="shared" si="441"/>
        <v/>
      </c>
      <c r="BY331" s="51" t="str">
        <f t="shared" si="442"/>
        <v/>
      </c>
      <c r="BZ331" s="51" t="str">
        <f t="shared" si="443"/>
        <v/>
      </c>
      <c r="CA331" s="51" t="str">
        <f t="shared" si="444"/>
        <v/>
      </c>
      <c r="CB331" s="51" t="str">
        <f t="shared" si="445"/>
        <v/>
      </c>
      <c r="CC331" s="51" t="str">
        <f t="shared" si="427"/>
        <v/>
      </c>
      <c r="CD331" s="51" t="str">
        <f t="shared" si="428"/>
        <v/>
      </c>
      <c r="CE331" s="51" t="str">
        <f t="shared" si="446"/>
        <v/>
      </c>
      <c r="CF331" s="51"/>
      <c r="CH331" s="53" t="str">
        <f t="shared" si="447"/>
        <v/>
      </c>
      <c r="CI331" s="53" t="str">
        <f t="shared" si="448"/>
        <v/>
      </c>
      <c r="CJ331" s="54" t="str">
        <f t="shared" si="449"/>
        <v/>
      </c>
      <c r="CK331" s="53" t="str">
        <f t="shared" si="450"/>
        <v/>
      </c>
      <c r="CL331" s="53" t="str">
        <f t="shared" si="451"/>
        <v/>
      </c>
      <c r="CM331" s="53" t="str">
        <f t="shared" si="452"/>
        <v/>
      </c>
      <c r="CN331" s="53" t="str">
        <f t="shared" si="453"/>
        <v/>
      </c>
      <c r="CO331" s="53" t="str">
        <f t="shared" si="454"/>
        <v/>
      </c>
      <c r="CP331" s="53" t="str">
        <f t="shared" si="455"/>
        <v/>
      </c>
      <c r="CQ331" s="53" t="str">
        <f t="shared" si="456"/>
        <v/>
      </c>
      <c r="CR331" s="53" t="str">
        <f t="shared" si="457"/>
        <v/>
      </c>
      <c r="CS331" s="53" t="str">
        <f t="shared" si="458"/>
        <v/>
      </c>
      <c r="CT331" s="53" t="str">
        <f t="shared" si="459"/>
        <v/>
      </c>
      <c r="CU331" s="53" t="str">
        <f t="shared" si="460"/>
        <v/>
      </c>
    </row>
    <row r="332" spans="1:99" hidden="1" x14ac:dyDescent="0.3">
      <c r="A332" s="40">
        <v>394</v>
      </c>
      <c r="B332" s="95"/>
      <c r="C332" s="142"/>
      <c r="D332" s="40"/>
      <c r="E332" s="40"/>
      <c r="F332" s="43"/>
      <c r="G332" s="40" t="s">
        <v>141</v>
      </c>
      <c r="H332" s="41"/>
      <c r="I332" s="41"/>
      <c r="J332" s="296" t="str">
        <f t="shared" si="397"/>
        <v/>
      </c>
      <c r="K332" s="297" t="str">
        <f t="shared" si="398"/>
        <v/>
      </c>
      <c r="L332" s="298" t="str">
        <f t="shared" si="399"/>
        <v/>
      </c>
      <c r="M332" s="297" t="str">
        <f t="shared" si="400"/>
        <v/>
      </c>
      <c r="N332" s="298" t="str">
        <f t="shared" si="401"/>
        <v/>
      </c>
      <c r="O332" s="297" t="str">
        <f t="shared" si="402"/>
        <v/>
      </c>
      <c r="P332" s="298" t="str">
        <f t="shared" si="403"/>
        <v/>
      </c>
      <c r="Q332" s="299" t="str">
        <f t="shared" si="404"/>
        <v/>
      </c>
      <c r="R332" s="300" t="str">
        <f t="shared" si="405"/>
        <v/>
      </c>
      <c r="S332" s="299" t="str">
        <f t="shared" si="406"/>
        <v/>
      </c>
      <c r="T332" s="298" t="str">
        <f t="shared" si="407"/>
        <v/>
      </c>
      <c r="U332" s="299" t="str">
        <f t="shared" si="408"/>
        <v/>
      </c>
      <c r="V332" s="300" t="str">
        <f t="shared" si="409"/>
        <v/>
      </c>
      <c r="W332" s="299" t="str">
        <f t="shared" si="410"/>
        <v/>
      </c>
      <c r="X332" s="300" t="str">
        <f t="shared" si="411"/>
        <v/>
      </c>
      <c r="Y332" s="299" t="str">
        <f t="shared" si="412"/>
        <v/>
      </c>
      <c r="Z332" s="300" t="str">
        <f t="shared" si="413"/>
        <v/>
      </c>
      <c r="AA332" s="298" t="str">
        <f t="shared" si="414"/>
        <v/>
      </c>
      <c r="AB332" s="97" t="str">
        <f t="shared" si="415"/>
        <v/>
      </c>
      <c r="AC332" s="143" t="str">
        <f t="shared" si="416"/>
        <v/>
      </c>
      <c r="AD332" s="42" t="str">
        <f t="shared" si="417"/>
        <v/>
      </c>
      <c r="AE332" s="346"/>
      <c r="AF332" s="346"/>
      <c r="AG332" s="347"/>
      <c r="AH332" s="348" t="str">
        <f t="shared" si="418"/>
        <v/>
      </c>
      <c r="AI332" s="346"/>
      <c r="AJ332" s="346"/>
      <c r="AK332" s="347"/>
      <c r="AL332" s="349" t="str">
        <f t="shared" si="429"/>
        <v/>
      </c>
      <c r="AM332" s="348" t="str">
        <f t="shared" si="419"/>
        <v/>
      </c>
      <c r="AN332" s="350" t="str">
        <f t="shared" si="430"/>
        <v/>
      </c>
      <c r="AO332" s="346"/>
      <c r="AP332" s="346"/>
      <c r="AQ332" s="346" t="str">
        <f t="shared" si="420"/>
        <v/>
      </c>
      <c r="AR332" s="348" t="str">
        <f t="shared" si="421"/>
        <v/>
      </c>
      <c r="AS332" s="346"/>
      <c r="AT332" s="348" t="str">
        <f t="shared" si="422"/>
        <v/>
      </c>
      <c r="AU332" s="346"/>
      <c r="AV332" s="348" t="str">
        <f t="shared" si="423"/>
        <v/>
      </c>
      <c r="AW332" s="346"/>
      <c r="AX332" s="348" t="str">
        <f t="shared" si="424"/>
        <v/>
      </c>
      <c r="AY332" s="346"/>
      <c r="AZ332" s="348" t="str">
        <f t="shared" si="425"/>
        <v/>
      </c>
      <c r="BA332" s="351"/>
      <c r="BB332" s="348" t="str">
        <f t="shared" si="426"/>
        <v/>
      </c>
      <c r="BC332" s="350" t="str">
        <f t="shared" si="431"/>
        <v/>
      </c>
      <c r="BD332" s="350" t="str">
        <f t="shared" si="432"/>
        <v/>
      </c>
      <c r="BE332" s="360"/>
      <c r="BF332" s="361"/>
      <c r="BG332" s="362" t="str">
        <f t="shared" ref="BG332:BG395" si="462">IF(BF332="","",IF(RIGHT(BF332,1)="M","",""""))</f>
        <v/>
      </c>
      <c r="BH332" s="354" t="str">
        <f t="shared" si="433"/>
        <v/>
      </c>
      <c r="BI332" s="350" t="str">
        <f t="shared" si="434"/>
        <v/>
      </c>
      <c r="BJ332" s="113" t="str">
        <f t="shared" si="435"/>
        <v/>
      </c>
      <c r="BK332" s="347" t="str">
        <f t="shared" si="461"/>
        <v/>
      </c>
      <c r="BR332" s="307"/>
      <c r="BS332" s="51" t="str">
        <f t="shared" si="436"/>
        <v/>
      </c>
      <c r="BT332" s="51" t="str">
        <f t="shared" si="437"/>
        <v/>
      </c>
      <c r="BU332" s="51" t="str">
        <f t="shared" si="438"/>
        <v/>
      </c>
      <c r="BV332" s="51" t="str">
        <f t="shared" si="439"/>
        <v/>
      </c>
      <c r="BW332" s="51" t="str">
        <f t="shared" si="440"/>
        <v/>
      </c>
      <c r="BX332" s="51" t="str">
        <f t="shared" si="441"/>
        <v/>
      </c>
      <c r="BY332" s="51" t="str">
        <f t="shared" si="442"/>
        <v/>
      </c>
      <c r="BZ332" s="51" t="str">
        <f t="shared" si="443"/>
        <v/>
      </c>
      <c r="CA332" s="51" t="str">
        <f t="shared" si="444"/>
        <v/>
      </c>
      <c r="CB332" s="51" t="str">
        <f t="shared" si="445"/>
        <v/>
      </c>
      <c r="CC332" s="51" t="str">
        <f t="shared" si="427"/>
        <v/>
      </c>
      <c r="CD332" s="51" t="str">
        <f t="shared" si="428"/>
        <v/>
      </c>
      <c r="CE332" s="51" t="str">
        <f t="shared" si="446"/>
        <v/>
      </c>
      <c r="CF332" s="51"/>
      <c r="CH332" s="53" t="str">
        <f t="shared" si="447"/>
        <v/>
      </c>
      <c r="CI332" s="53" t="str">
        <f t="shared" si="448"/>
        <v/>
      </c>
      <c r="CJ332" s="54" t="str">
        <f t="shared" si="449"/>
        <v/>
      </c>
      <c r="CK332" s="53" t="str">
        <f t="shared" si="450"/>
        <v/>
      </c>
      <c r="CL332" s="53" t="str">
        <f t="shared" si="451"/>
        <v/>
      </c>
      <c r="CM332" s="53" t="str">
        <f t="shared" si="452"/>
        <v/>
      </c>
      <c r="CN332" s="53" t="str">
        <f t="shared" si="453"/>
        <v/>
      </c>
      <c r="CO332" s="53" t="str">
        <f t="shared" si="454"/>
        <v/>
      </c>
      <c r="CP332" s="53" t="str">
        <f t="shared" si="455"/>
        <v/>
      </c>
      <c r="CQ332" s="53" t="str">
        <f t="shared" si="456"/>
        <v/>
      </c>
      <c r="CR332" s="53" t="str">
        <f t="shared" si="457"/>
        <v/>
      </c>
      <c r="CS332" s="53" t="str">
        <f t="shared" si="458"/>
        <v/>
      </c>
      <c r="CT332" s="53" t="str">
        <f t="shared" si="459"/>
        <v/>
      </c>
      <c r="CU332" s="53" t="str">
        <f t="shared" si="460"/>
        <v/>
      </c>
    </row>
    <row r="333" spans="1:99" hidden="1" x14ac:dyDescent="0.3">
      <c r="A333" s="40">
        <v>395</v>
      </c>
      <c r="B333" s="95"/>
      <c r="C333" s="142"/>
      <c r="D333" s="40"/>
      <c r="E333" s="40"/>
      <c r="F333" s="43"/>
      <c r="G333" s="40" t="s">
        <v>141</v>
      </c>
      <c r="H333" s="41"/>
      <c r="I333" s="41"/>
      <c r="J333" s="296" t="str">
        <f t="shared" si="397"/>
        <v/>
      </c>
      <c r="K333" s="297" t="str">
        <f t="shared" si="398"/>
        <v/>
      </c>
      <c r="L333" s="298" t="str">
        <f t="shared" si="399"/>
        <v/>
      </c>
      <c r="M333" s="297" t="str">
        <f t="shared" si="400"/>
        <v/>
      </c>
      <c r="N333" s="298" t="str">
        <f t="shared" si="401"/>
        <v/>
      </c>
      <c r="O333" s="297" t="str">
        <f t="shared" si="402"/>
        <v/>
      </c>
      <c r="P333" s="298" t="str">
        <f t="shared" si="403"/>
        <v/>
      </c>
      <c r="Q333" s="299" t="str">
        <f t="shared" si="404"/>
        <v/>
      </c>
      <c r="R333" s="300" t="str">
        <f t="shared" si="405"/>
        <v/>
      </c>
      <c r="S333" s="299" t="str">
        <f t="shared" si="406"/>
        <v/>
      </c>
      <c r="T333" s="298" t="str">
        <f t="shared" si="407"/>
        <v/>
      </c>
      <c r="U333" s="299" t="str">
        <f t="shared" si="408"/>
        <v/>
      </c>
      <c r="V333" s="300" t="str">
        <f t="shared" si="409"/>
        <v/>
      </c>
      <c r="W333" s="299" t="str">
        <f t="shared" si="410"/>
        <v/>
      </c>
      <c r="X333" s="300" t="str">
        <f t="shared" si="411"/>
        <v/>
      </c>
      <c r="Y333" s="299" t="str">
        <f t="shared" si="412"/>
        <v/>
      </c>
      <c r="Z333" s="300" t="str">
        <f t="shared" si="413"/>
        <v/>
      </c>
      <c r="AA333" s="298" t="str">
        <f t="shared" si="414"/>
        <v/>
      </c>
      <c r="AB333" s="97" t="str">
        <f t="shared" si="415"/>
        <v/>
      </c>
      <c r="AC333" s="143" t="str">
        <f t="shared" si="416"/>
        <v/>
      </c>
      <c r="AD333" s="42" t="str">
        <f t="shared" si="417"/>
        <v/>
      </c>
      <c r="AE333" s="346"/>
      <c r="AF333" s="346"/>
      <c r="AG333" s="347"/>
      <c r="AH333" s="348" t="str">
        <f t="shared" si="418"/>
        <v/>
      </c>
      <c r="AI333" s="346"/>
      <c r="AJ333" s="346"/>
      <c r="AK333" s="347"/>
      <c r="AL333" s="349" t="str">
        <f t="shared" si="429"/>
        <v/>
      </c>
      <c r="AM333" s="348" t="str">
        <f t="shared" si="419"/>
        <v/>
      </c>
      <c r="AN333" s="350" t="str">
        <f t="shared" si="430"/>
        <v/>
      </c>
      <c r="AO333" s="346"/>
      <c r="AP333" s="346"/>
      <c r="AQ333" s="346" t="str">
        <f t="shared" si="420"/>
        <v/>
      </c>
      <c r="AR333" s="348" t="str">
        <f t="shared" si="421"/>
        <v/>
      </c>
      <c r="AS333" s="346"/>
      <c r="AT333" s="348" t="str">
        <f t="shared" si="422"/>
        <v/>
      </c>
      <c r="AU333" s="346"/>
      <c r="AV333" s="348" t="str">
        <f t="shared" si="423"/>
        <v/>
      </c>
      <c r="AW333" s="346"/>
      <c r="AX333" s="348" t="str">
        <f t="shared" si="424"/>
        <v/>
      </c>
      <c r="AY333" s="346"/>
      <c r="AZ333" s="348" t="str">
        <f t="shared" si="425"/>
        <v/>
      </c>
      <c r="BA333" s="351"/>
      <c r="BB333" s="348" t="str">
        <f t="shared" si="426"/>
        <v/>
      </c>
      <c r="BC333" s="350" t="str">
        <f t="shared" si="431"/>
        <v/>
      </c>
      <c r="BD333" s="350" t="str">
        <f t="shared" si="432"/>
        <v/>
      </c>
      <c r="BE333" s="360"/>
      <c r="BF333" s="361"/>
      <c r="BG333" s="362" t="str">
        <f t="shared" si="462"/>
        <v/>
      </c>
      <c r="BH333" s="354" t="str">
        <f t="shared" si="433"/>
        <v/>
      </c>
      <c r="BI333" s="350" t="str">
        <f t="shared" si="434"/>
        <v/>
      </c>
      <c r="BJ333" s="113" t="str">
        <f t="shared" si="435"/>
        <v/>
      </c>
      <c r="BK333" s="347" t="str">
        <f t="shared" si="461"/>
        <v/>
      </c>
      <c r="BR333" s="307"/>
      <c r="BS333" s="51" t="str">
        <f t="shared" si="436"/>
        <v/>
      </c>
      <c r="BT333" s="51" t="str">
        <f t="shared" si="437"/>
        <v/>
      </c>
      <c r="BU333" s="51" t="str">
        <f t="shared" si="438"/>
        <v/>
      </c>
      <c r="BV333" s="51" t="str">
        <f t="shared" si="439"/>
        <v/>
      </c>
      <c r="BW333" s="51" t="str">
        <f t="shared" si="440"/>
        <v/>
      </c>
      <c r="BX333" s="51" t="str">
        <f t="shared" si="441"/>
        <v/>
      </c>
      <c r="BY333" s="51" t="str">
        <f t="shared" si="442"/>
        <v/>
      </c>
      <c r="BZ333" s="51" t="str">
        <f t="shared" si="443"/>
        <v/>
      </c>
      <c r="CA333" s="51" t="str">
        <f t="shared" si="444"/>
        <v/>
      </c>
      <c r="CB333" s="51" t="str">
        <f t="shared" si="445"/>
        <v/>
      </c>
      <c r="CC333" s="51" t="str">
        <f t="shared" si="427"/>
        <v/>
      </c>
      <c r="CD333" s="51" t="str">
        <f t="shared" si="428"/>
        <v/>
      </c>
      <c r="CE333" s="51" t="str">
        <f t="shared" si="446"/>
        <v/>
      </c>
      <c r="CF333" s="51"/>
      <c r="CH333" s="53" t="str">
        <f t="shared" si="447"/>
        <v/>
      </c>
      <c r="CI333" s="53" t="str">
        <f t="shared" si="448"/>
        <v/>
      </c>
      <c r="CJ333" s="54" t="str">
        <f t="shared" si="449"/>
        <v/>
      </c>
      <c r="CK333" s="53" t="str">
        <f t="shared" si="450"/>
        <v/>
      </c>
      <c r="CL333" s="53" t="str">
        <f t="shared" si="451"/>
        <v/>
      </c>
      <c r="CM333" s="53" t="str">
        <f t="shared" si="452"/>
        <v/>
      </c>
      <c r="CN333" s="53" t="str">
        <f t="shared" si="453"/>
        <v/>
      </c>
      <c r="CO333" s="53" t="str">
        <f t="shared" si="454"/>
        <v/>
      </c>
      <c r="CP333" s="53" t="str">
        <f t="shared" si="455"/>
        <v/>
      </c>
      <c r="CQ333" s="53" t="str">
        <f t="shared" si="456"/>
        <v/>
      </c>
      <c r="CR333" s="53" t="str">
        <f t="shared" si="457"/>
        <v/>
      </c>
      <c r="CS333" s="53" t="str">
        <f t="shared" si="458"/>
        <v/>
      </c>
      <c r="CT333" s="53" t="str">
        <f t="shared" si="459"/>
        <v/>
      </c>
      <c r="CU333" s="53" t="str">
        <f t="shared" si="460"/>
        <v/>
      </c>
    </row>
    <row r="334" spans="1:99" hidden="1" x14ac:dyDescent="0.3">
      <c r="A334" s="40">
        <v>396</v>
      </c>
      <c r="B334" s="95"/>
      <c r="C334" s="142"/>
      <c r="D334" s="40"/>
      <c r="E334" s="40"/>
      <c r="F334" s="43"/>
      <c r="G334" s="40" t="s">
        <v>141</v>
      </c>
      <c r="H334" s="41"/>
      <c r="I334" s="41"/>
      <c r="J334" s="296" t="str">
        <f t="shared" si="397"/>
        <v/>
      </c>
      <c r="K334" s="297" t="str">
        <f t="shared" si="398"/>
        <v/>
      </c>
      <c r="L334" s="298" t="str">
        <f t="shared" si="399"/>
        <v/>
      </c>
      <c r="M334" s="297" t="str">
        <f t="shared" si="400"/>
        <v/>
      </c>
      <c r="N334" s="298" t="str">
        <f t="shared" si="401"/>
        <v/>
      </c>
      <c r="O334" s="297" t="str">
        <f t="shared" si="402"/>
        <v/>
      </c>
      <c r="P334" s="298" t="str">
        <f t="shared" si="403"/>
        <v/>
      </c>
      <c r="Q334" s="299" t="str">
        <f t="shared" si="404"/>
        <v/>
      </c>
      <c r="R334" s="300" t="str">
        <f t="shared" si="405"/>
        <v/>
      </c>
      <c r="S334" s="299" t="str">
        <f t="shared" si="406"/>
        <v/>
      </c>
      <c r="T334" s="298" t="str">
        <f t="shared" si="407"/>
        <v/>
      </c>
      <c r="U334" s="299" t="str">
        <f t="shared" si="408"/>
        <v/>
      </c>
      <c r="V334" s="300" t="str">
        <f t="shared" si="409"/>
        <v/>
      </c>
      <c r="W334" s="299" t="str">
        <f t="shared" si="410"/>
        <v/>
      </c>
      <c r="X334" s="300" t="str">
        <f t="shared" si="411"/>
        <v/>
      </c>
      <c r="Y334" s="299" t="str">
        <f t="shared" si="412"/>
        <v/>
      </c>
      <c r="Z334" s="300" t="str">
        <f t="shared" si="413"/>
        <v/>
      </c>
      <c r="AA334" s="298" t="str">
        <f t="shared" si="414"/>
        <v/>
      </c>
      <c r="AB334" s="97" t="str">
        <f t="shared" si="415"/>
        <v/>
      </c>
      <c r="AC334" s="143" t="str">
        <f t="shared" si="416"/>
        <v/>
      </c>
      <c r="AD334" s="42" t="str">
        <f t="shared" si="417"/>
        <v/>
      </c>
      <c r="AE334" s="346"/>
      <c r="AF334" s="346"/>
      <c r="AG334" s="347"/>
      <c r="AH334" s="348" t="str">
        <f t="shared" si="418"/>
        <v/>
      </c>
      <c r="AI334" s="346"/>
      <c r="AJ334" s="346"/>
      <c r="AK334" s="347"/>
      <c r="AL334" s="349" t="str">
        <f t="shared" si="429"/>
        <v/>
      </c>
      <c r="AM334" s="348" t="str">
        <f t="shared" si="419"/>
        <v/>
      </c>
      <c r="AN334" s="350" t="str">
        <f t="shared" si="430"/>
        <v/>
      </c>
      <c r="AO334" s="346"/>
      <c r="AP334" s="346"/>
      <c r="AQ334" s="346" t="str">
        <f t="shared" si="420"/>
        <v/>
      </c>
      <c r="AR334" s="348" t="str">
        <f t="shared" si="421"/>
        <v/>
      </c>
      <c r="AS334" s="346"/>
      <c r="AT334" s="348" t="str">
        <f t="shared" si="422"/>
        <v/>
      </c>
      <c r="AU334" s="346"/>
      <c r="AV334" s="348" t="str">
        <f t="shared" si="423"/>
        <v/>
      </c>
      <c r="AW334" s="346"/>
      <c r="AX334" s="348" t="str">
        <f t="shared" si="424"/>
        <v/>
      </c>
      <c r="AY334" s="346"/>
      <c r="AZ334" s="348" t="str">
        <f t="shared" si="425"/>
        <v/>
      </c>
      <c r="BA334" s="351"/>
      <c r="BB334" s="348" t="str">
        <f t="shared" si="426"/>
        <v/>
      </c>
      <c r="BC334" s="350" t="str">
        <f t="shared" si="431"/>
        <v/>
      </c>
      <c r="BD334" s="350" t="str">
        <f t="shared" si="432"/>
        <v/>
      </c>
      <c r="BE334" s="360"/>
      <c r="BF334" s="361"/>
      <c r="BG334" s="362" t="str">
        <f t="shared" si="462"/>
        <v/>
      </c>
      <c r="BH334" s="354" t="str">
        <f t="shared" si="433"/>
        <v/>
      </c>
      <c r="BI334" s="350" t="str">
        <f t="shared" si="434"/>
        <v/>
      </c>
      <c r="BJ334" s="113" t="str">
        <f t="shared" si="435"/>
        <v/>
      </c>
      <c r="BK334" s="347" t="str">
        <f t="shared" si="461"/>
        <v/>
      </c>
      <c r="BR334" s="307"/>
      <c r="BS334" s="51" t="str">
        <f t="shared" si="436"/>
        <v/>
      </c>
      <c r="BT334" s="51" t="str">
        <f t="shared" si="437"/>
        <v/>
      </c>
      <c r="BU334" s="51" t="str">
        <f t="shared" si="438"/>
        <v/>
      </c>
      <c r="BV334" s="51" t="str">
        <f t="shared" si="439"/>
        <v/>
      </c>
      <c r="BW334" s="51" t="str">
        <f t="shared" si="440"/>
        <v/>
      </c>
      <c r="BX334" s="51" t="str">
        <f t="shared" si="441"/>
        <v/>
      </c>
      <c r="BY334" s="51" t="str">
        <f t="shared" si="442"/>
        <v/>
      </c>
      <c r="BZ334" s="51" t="str">
        <f t="shared" si="443"/>
        <v/>
      </c>
      <c r="CA334" s="51" t="str">
        <f t="shared" si="444"/>
        <v/>
      </c>
      <c r="CB334" s="51" t="str">
        <f t="shared" si="445"/>
        <v/>
      </c>
      <c r="CC334" s="51" t="str">
        <f t="shared" si="427"/>
        <v/>
      </c>
      <c r="CD334" s="51" t="str">
        <f t="shared" si="428"/>
        <v/>
      </c>
      <c r="CE334" s="51" t="str">
        <f t="shared" si="446"/>
        <v/>
      </c>
      <c r="CF334" s="51"/>
      <c r="CH334" s="53" t="str">
        <f t="shared" si="447"/>
        <v/>
      </c>
      <c r="CI334" s="53" t="str">
        <f t="shared" si="448"/>
        <v/>
      </c>
      <c r="CJ334" s="54" t="str">
        <f t="shared" si="449"/>
        <v/>
      </c>
      <c r="CK334" s="53" t="str">
        <f t="shared" si="450"/>
        <v/>
      </c>
      <c r="CL334" s="53" t="str">
        <f t="shared" si="451"/>
        <v/>
      </c>
      <c r="CM334" s="53" t="str">
        <f t="shared" si="452"/>
        <v/>
      </c>
      <c r="CN334" s="53" t="str">
        <f t="shared" si="453"/>
        <v/>
      </c>
      <c r="CO334" s="53" t="str">
        <f t="shared" si="454"/>
        <v/>
      </c>
      <c r="CP334" s="53" t="str">
        <f t="shared" si="455"/>
        <v/>
      </c>
      <c r="CQ334" s="53" t="str">
        <f t="shared" si="456"/>
        <v/>
      </c>
      <c r="CR334" s="53" t="str">
        <f t="shared" si="457"/>
        <v/>
      </c>
      <c r="CS334" s="53" t="str">
        <f t="shared" si="458"/>
        <v/>
      </c>
      <c r="CT334" s="53" t="str">
        <f t="shared" si="459"/>
        <v/>
      </c>
      <c r="CU334" s="53" t="str">
        <f t="shared" si="460"/>
        <v/>
      </c>
    </row>
    <row r="335" spans="1:99" hidden="1" x14ac:dyDescent="0.3">
      <c r="A335" s="40">
        <v>397</v>
      </c>
      <c r="B335" s="95"/>
      <c r="C335" s="142"/>
      <c r="D335" s="40"/>
      <c r="E335" s="40"/>
      <c r="F335" s="43"/>
      <c r="G335" s="40" t="s">
        <v>141</v>
      </c>
      <c r="H335" s="41"/>
      <c r="I335" s="41"/>
      <c r="J335" s="296" t="str">
        <f t="shared" si="397"/>
        <v/>
      </c>
      <c r="K335" s="297" t="str">
        <f t="shared" si="398"/>
        <v/>
      </c>
      <c r="L335" s="298" t="str">
        <f t="shared" si="399"/>
        <v/>
      </c>
      <c r="M335" s="297" t="str">
        <f t="shared" si="400"/>
        <v/>
      </c>
      <c r="N335" s="298" t="str">
        <f t="shared" si="401"/>
        <v/>
      </c>
      <c r="O335" s="297" t="str">
        <f t="shared" si="402"/>
        <v/>
      </c>
      <c r="P335" s="298" t="str">
        <f t="shared" si="403"/>
        <v/>
      </c>
      <c r="Q335" s="299" t="str">
        <f t="shared" si="404"/>
        <v/>
      </c>
      <c r="R335" s="300" t="str">
        <f t="shared" si="405"/>
        <v/>
      </c>
      <c r="S335" s="299" t="str">
        <f t="shared" si="406"/>
        <v/>
      </c>
      <c r="T335" s="298" t="str">
        <f t="shared" si="407"/>
        <v/>
      </c>
      <c r="U335" s="299" t="str">
        <f t="shared" si="408"/>
        <v/>
      </c>
      <c r="V335" s="300" t="str">
        <f t="shared" si="409"/>
        <v/>
      </c>
      <c r="W335" s="299" t="str">
        <f t="shared" si="410"/>
        <v/>
      </c>
      <c r="X335" s="300" t="str">
        <f t="shared" si="411"/>
        <v/>
      </c>
      <c r="Y335" s="299" t="str">
        <f t="shared" si="412"/>
        <v/>
      </c>
      <c r="Z335" s="300" t="str">
        <f t="shared" si="413"/>
        <v/>
      </c>
      <c r="AA335" s="298" t="str">
        <f t="shared" si="414"/>
        <v/>
      </c>
      <c r="AB335" s="97" t="str">
        <f t="shared" si="415"/>
        <v/>
      </c>
      <c r="AC335" s="143" t="str">
        <f t="shared" si="416"/>
        <v/>
      </c>
      <c r="AD335" s="42" t="str">
        <f t="shared" si="417"/>
        <v/>
      </c>
      <c r="AE335" s="346"/>
      <c r="AF335" s="346"/>
      <c r="AG335" s="347"/>
      <c r="AH335" s="348" t="str">
        <f t="shared" si="418"/>
        <v/>
      </c>
      <c r="AI335" s="346"/>
      <c r="AJ335" s="346"/>
      <c r="AK335" s="347"/>
      <c r="AL335" s="349" t="str">
        <f t="shared" si="429"/>
        <v/>
      </c>
      <c r="AM335" s="348" t="str">
        <f t="shared" si="419"/>
        <v/>
      </c>
      <c r="AN335" s="350" t="str">
        <f t="shared" si="430"/>
        <v/>
      </c>
      <c r="AO335" s="346"/>
      <c r="AP335" s="346"/>
      <c r="AQ335" s="346" t="str">
        <f t="shared" si="420"/>
        <v/>
      </c>
      <c r="AR335" s="348" t="str">
        <f t="shared" si="421"/>
        <v/>
      </c>
      <c r="AS335" s="346"/>
      <c r="AT335" s="348" t="str">
        <f t="shared" si="422"/>
        <v/>
      </c>
      <c r="AU335" s="346"/>
      <c r="AV335" s="348" t="str">
        <f t="shared" si="423"/>
        <v/>
      </c>
      <c r="AW335" s="346"/>
      <c r="AX335" s="348" t="str">
        <f t="shared" si="424"/>
        <v/>
      </c>
      <c r="AY335" s="346"/>
      <c r="AZ335" s="348" t="str">
        <f t="shared" si="425"/>
        <v/>
      </c>
      <c r="BA335" s="351"/>
      <c r="BB335" s="348" t="str">
        <f t="shared" si="426"/>
        <v/>
      </c>
      <c r="BC335" s="350" t="str">
        <f t="shared" si="431"/>
        <v/>
      </c>
      <c r="BD335" s="350" t="str">
        <f t="shared" si="432"/>
        <v/>
      </c>
      <c r="BE335" s="360"/>
      <c r="BF335" s="361"/>
      <c r="BG335" s="362" t="str">
        <f t="shared" si="462"/>
        <v/>
      </c>
      <c r="BH335" s="354" t="str">
        <f t="shared" si="433"/>
        <v/>
      </c>
      <c r="BI335" s="350" t="str">
        <f t="shared" si="434"/>
        <v/>
      </c>
      <c r="BJ335" s="113" t="str">
        <f t="shared" si="435"/>
        <v/>
      </c>
      <c r="BK335" s="347" t="str">
        <f t="shared" si="461"/>
        <v/>
      </c>
      <c r="BR335" s="307"/>
      <c r="BS335" s="51" t="str">
        <f t="shared" si="436"/>
        <v/>
      </c>
      <c r="BT335" s="51" t="str">
        <f t="shared" si="437"/>
        <v/>
      </c>
      <c r="BU335" s="51" t="str">
        <f t="shared" si="438"/>
        <v/>
      </c>
      <c r="BV335" s="51" t="str">
        <f t="shared" si="439"/>
        <v/>
      </c>
      <c r="BW335" s="51" t="str">
        <f t="shared" si="440"/>
        <v/>
      </c>
      <c r="BX335" s="51" t="str">
        <f t="shared" si="441"/>
        <v/>
      </c>
      <c r="BY335" s="51" t="str">
        <f t="shared" si="442"/>
        <v/>
      </c>
      <c r="BZ335" s="51" t="str">
        <f t="shared" si="443"/>
        <v/>
      </c>
      <c r="CA335" s="51" t="str">
        <f t="shared" si="444"/>
        <v/>
      </c>
      <c r="CB335" s="51" t="str">
        <f t="shared" si="445"/>
        <v/>
      </c>
      <c r="CC335" s="51" t="str">
        <f t="shared" si="427"/>
        <v/>
      </c>
      <c r="CD335" s="51" t="str">
        <f t="shared" si="428"/>
        <v/>
      </c>
      <c r="CE335" s="51" t="str">
        <f t="shared" si="446"/>
        <v/>
      </c>
      <c r="CF335" s="51"/>
      <c r="CH335" s="53" t="str">
        <f t="shared" si="447"/>
        <v/>
      </c>
      <c r="CI335" s="53" t="str">
        <f t="shared" si="448"/>
        <v/>
      </c>
      <c r="CJ335" s="54" t="str">
        <f t="shared" si="449"/>
        <v/>
      </c>
      <c r="CK335" s="53" t="str">
        <f t="shared" si="450"/>
        <v/>
      </c>
      <c r="CL335" s="53" t="str">
        <f t="shared" si="451"/>
        <v/>
      </c>
      <c r="CM335" s="53" t="str">
        <f t="shared" si="452"/>
        <v/>
      </c>
      <c r="CN335" s="53" t="str">
        <f t="shared" si="453"/>
        <v/>
      </c>
      <c r="CO335" s="53" t="str">
        <f t="shared" si="454"/>
        <v/>
      </c>
      <c r="CP335" s="53" t="str">
        <f t="shared" si="455"/>
        <v/>
      </c>
      <c r="CQ335" s="53" t="str">
        <f t="shared" si="456"/>
        <v/>
      </c>
      <c r="CR335" s="53" t="str">
        <f t="shared" si="457"/>
        <v/>
      </c>
      <c r="CS335" s="53" t="str">
        <f t="shared" si="458"/>
        <v/>
      </c>
      <c r="CT335" s="53" t="str">
        <f t="shared" si="459"/>
        <v/>
      </c>
      <c r="CU335" s="53" t="str">
        <f t="shared" si="460"/>
        <v/>
      </c>
    </row>
    <row r="336" spans="1:99" hidden="1" x14ac:dyDescent="0.3">
      <c r="A336" s="40">
        <v>398</v>
      </c>
      <c r="B336" s="95"/>
      <c r="C336" s="142"/>
      <c r="D336" s="40"/>
      <c r="E336" s="40"/>
      <c r="F336" s="43"/>
      <c r="G336" s="40" t="s">
        <v>141</v>
      </c>
      <c r="H336" s="41"/>
      <c r="I336" s="41"/>
      <c r="J336" s="296" t="str">
        <f t="shared" si="397"/>
        <v/>
      </c>
      <c r="K336" s="297" t="str">
        <f t="shared" si="398"/>
        <v/>
      </c>
      <c r="L336" s="298" t="str">
        <f t="shared" si="399"/>
        <v/>
      </c>
      <c r="M336" s="297" t="str">
        <f t="shared" si="400"/>
        <v/>
      </c>
      <c r="N336" s="298" t="str">
        <f t="shared" si="401"/>
        <v/>
      </c>
      <c r="O336" s="297" t="str">
        <f t="shared" si="402"/>
        <v/>
      </c>
      <c r="P336" s="298" t="str">
        <f t="shared" si="403"/>
        <v/>
      </c>
      <c r="Q336" s="299" t="str">
        <f t="shared" si="404"/>
        <v/>
      </c>
      <c r="R336" s="300" t="str">
        <f t="shared" si="405"/>
        <v/>
      </c>
      <c r="S336" s="299" t="str">
        <f t="shared" si="406"/>
        <v/>
      </c>
      <c r="T336" s="298" t="str">
        <f t="shared" si="407"/>
        <v/>
      </c>
      <c r="U336" s="299" t="str">
        <f t="shared" si="408"/>
        <v/>
      </c>
      <c r="V336" s="300" t="str">
        <f t="shared" si="409"/>
        <v/>
      </c>
      <c r="W336" s="299" t="str">
        <f t="shared" si="410"/>
        <v/>
      </c>
      <c r="X336" s="300" t="str">
        <f t="shared" si="411"/>
        <v/>
      </c>
      <c r="Y336" s="299" t="str">
        <f t="shared" si="412"/>
        <v/>
      </c>
      <c r="Z336" s="300" t="str">
        <f t="shared" si="413"/>
        <v/>
      </c>
      <c r="AA336" s="298" t="str">
        <f t="shared" si="414"/>
        <v/>
      </c>
      <c r="AB336" s="97" t="str">
        <f t="shared" si="415"/>
        <v/>
      </c>
      <c r="AC336" s="143" t="str">
        <f t="shared" si="416"/>
        <v/>
      </c>
      <c r="AD336" s="42" t="str">
        <f t="shared" si="417"/>
        <v/>
      </c>
      <c r="AE336" s="346"/>
      <c r="AF336" s="346"/>
      <c r="AG336" s="347"/>
      <c r="AH336" s="348" t="str">
        <f t="shared" si="418"/>
        <v/>
      </c>
      <c r="AI336" s="346"/>
      <c r="AJ336" s="346"/>
      <c r="AK336" s="347"/>
      <c r="AL336" s="349" t="str">
        <f t="shared" si="429"/>
        <v/>
      </c>
      <c r="AM336" s="348" t="str">
        <f t="shared" si="419"/>
        <v/>
      </c>
      <c r="AN336" s="350" t="str">
        <f t="shared" si="430"/>
        <v/>
      </c>
      <c r="AO336" s="346"/>
      <c r="AP336" s="346"/>
      <c r="AQ336" s="346" t="str">
        <f t="shared" si="420"/>
        <v/>
      </c>
      <c r="AR336" s="348" t="str">
        <f t="shared" si="421"/>
        <v/>
      </c>
      <c r="AS336" s="346"/>
      <c r="AT336" s="348" t="str">
        <f t="shared" si="422"/>
        <v/>
      </c>
      <c r="AU336" s="346"/>
      <c r="AV336" s="348" t="str">
        <f t="shared" si="423"/>
        <v/>
      </c>
      <c r="AW336" s="346"/>
      <c r="AX336" s="348" t="str">
        <f t="shared" si="424"/>
        <v/>
      </c>
      <c r="AY336" s="346"/>
      <c r="AZ336" s="348" t="str">
        <f t="shared" si="425"/>
        <v/>
      </c>
      <c r="BA336" s="351"/>
      <c r="BB336" s="348" t="str">
        <f t="shared" si="426"/>
        <v/>
      </c>
      <c r="BC336" s="350" t="str">
        <f t="shared" si="431"/>
        <v/>
      </c>
      <c r="BD336" s="350" t="str">
        <f t="shared" si="432"/>
        <v/>
      </c>
      <c r="BE336" s="360"/>
      <c r="BF336" s="361"/>
      <c r="BG336" s="362" t="str">
        <f t="shared" si="462"/>
        <v/>
      </c>
      <c r="BH336" s="354" t="str">
        <f t="shared" si="433"/>
        <v/>
      </c>
      <c r="BI336" s="350" t="str">
        <f t="shared" si="434"/>
        <v/>
      </c>
      <c r="BJ336" s="113" t="str">
        <f t="shared" si="435"/>
        <v/>
      </c>
      <c r="BK336" s="347" t="str">
        <f t="shared" si="461"/>
        <v/>
      </c>
      <c r="BR336" s="307"/>
      <c r="BS336" s="51" t="str">
        <f t="shared" si="436"/>
        <v/>
      </c>
      <c r="BT336" s="51" t="str">
        <f t="shared" si="437"/>
        <v/>
      </c>
      <c r="BU336" s="51" t="str">
        <f t="shared" si="438"/>
        <v/>
      </c>
      <c r="BV336" s="51" t="str">
        <f t="shared" si="439"/>
        <v/>
      </c>
      <c r="BW336" s="51" t="str">
        <f t="shared" si="440"/>
        <v/>
      </c>
      <c r="BX336" s="51" t="str">
        <f t="shared" si="441"/>
        <v/>
      </c>
      <c r="BY336" s="51" t="str">
        <f t="shared" si="442"/>
        <v/>
      </c>
      <c r="BZ336" s="51" t="str">
        <f t="shared" si="443"/>
        <v/>
      </c>
      <c r="CA336" s="51" t="str">
        <f t="shared" si="444"/>
        <v/>
      </c>
      <c r="CB336" s="51" t="str">
        <f t="shared" si="445"/>
        <v/>
      </c>
      <c r="CC336" s="51" t="str">
        <f t="shared" si="427"/>
        <v/>
      </c>
      <c r="CD336" s="51" t="str">
        <f t="shared" si="428"/>
        <v/>
      </c>
      <c r="CE336" s="51" t="str">
        <f t="shared" si="446"/>
        <v/>
      </c>
      <c r="CF336" s="51"/>
      <c r="CH336" s="53" t="str">
        <f t="shared" si="447"/>
        <v/>
      </c>
      <c r="CI336" s="53" t="str">
        <f t="shared" si="448"/>
        <v/>
      </c>
      <c r="CJ336" s="54" t="str">
        <f t="shared" si="449"/>
        <v/>
      </c>
      <c r="CK336" s="53" t="str">
        <f t="shared" si="450"/>
        <v/>
      </c>
      <c r="CL336" s="53" t="str">
        <f t="shared" si="451"/>
        <v/>
      </c>
      <c r="CM336" s="53" t="str">
        <f t="shared" si="452"/>
        <v/>
      </c>
      <c r="CN336" s="53" t="str">
        <f t="shared" si="453"/>
        <v/>
      </c>
      <c r="CO336" s="53" t="str">
        <f t="shared" si="454"/>
        <v/>
      </c>
      <c r="CP336" s="53" t="str">
        <f t="shared" si="455"/>
        <v/>
      </c>
      <c r="CQ336" s="53" t="str">
        <f t="shared" si="456"/>
        <v/>
      </c>
      <c r="CR336" s="53" t="str">
        <f t="shared" si="457"/>
        <v/>
      </c>
      <c r="CS336" s="53" t="str">
        <f t="shared" si="458"/>
        <v/>
      </c>
      <c r="CT336" s="53" t="str">
        <f t="shared" si="459"/>
        <v/>
      </c>
      <c r="CU336" s="53" t="str">
        <f t="shared" si="460"/>
        <v/>
      </c>
    </row>
    <row r="337" spans="1:99" hidden="1" x14ac:dyDescent="0.3">
      <c r="A337" s="40">
        <v>399</v>
      </c>
      <c r="B337" s="95"/>
      <c r="C337" s="142"/>
      <c r="D337" s="40"/>
      <c r="E337" s="40"/>
      <c r="F337" s="43"/>
      <c r="G337" s="40" t="s">
        <v>141</v>
      </c>
      <c r="H337" s="41"/>
      <c r="I337" s="41"/>
      <c r="J337" s="296" t="str">
        <f t="shared" si="397"/>
        <v/>
      </c>
      <c r="K337" s="297" t="str">
        <f t="shared" si="398"/>
        <v/>
      </c>
      <c r="L337" s="298" t="str">
        <f t="shared" si="399"/>
        <v/>
      </c>
      <c r="M337" s="297" t="str">
        <f t="shared" si="400"/>
        <v/>
      </c>
      <c r="N337" s="298" t="str">
        <f t="shared" si="401"/>
        <v/>
      </c>
      <c r="O337" s="297" t="str">
        <f t="shared" si="402"/>
        <v/>
      </c>
      <c r="P337" s="298" t="str">
        <f t="shared" si="403"/>
        <v/>
      </c>
      <c r="Q337" s="299" t="str">
        <f t="shared" si="404"/>
        <v/>
      </c>
      <c r="R337" s="300" t="str">
        <f t="shared" si="405"/>
        <v/>
      </c>
      <c r="S337" s="299" t="str">
        <f t="shared" si="406"/>
        <v/>
      </c>
      <c r="T337" s="298" t="str">
        <f t="shared" si="407"/>
        <v/>
      </c>
      <c r="U337" s="299" t="str">
        <f t="shared" si="408"/>
        <v/>
      </c>
      <c r="V337" s="300" t="str">
        <f t="shared" si="409"/>
        <v/>
      </c>
      <c r="W337" s="299" t="str">
        <f t="shared" si="410"/>
        <v/>
      </c>
      <c r="X337" s="300" t="str">
        <f t="shared" si="411"/>
        <v/>
      </c>
      <c r="Y337" s="299" t="str">
        <f t="shared" si="412"/>
        <v/>
      </c>
      <c r="Z337" s="300" t="str">
        <f t="shared" si="413"/>
        <v/>
      </c>
      <c r="AA337" s="298" t="str">
        <f t="shared" si="414"/>
        <v/>
      </c>
      <c r="AB337" s="97" t="str">
        <f t="shared" si="415"/>
        <v/>
      </c>
      <c r="AC337" s="143" t="str">
        <f t="shared" si="416"/>
        <v/>
      </c>
      <c r="AD337" s="42" t="str">
        <f t="shared" si="417"/>
        <v/>
      </c>
      <c r="AE337" s="346"/>
      <c r="AF337" s="346"/>
      <c r="AG337" s="347"/>
      <c r="AH337" s="348" t="str">
        <f t="shared" si="418"/>
        <v/>
      </c>
      <c r="AI337" s="346"/>
      <c r="AJ337" s="346"/>
      <c r="AK337" s="347"/>
      <c r="AL337" s="349" t="str">
        <f t="shared" si="429"/>
        <v/>
      </c>
      <c r="AM337" s="348" t="str">
        <f t="shared" si="419"/>
        <v/>
      </c>
      <c r="AN337" s="350" t="str">
        <f t="shared" si="430"/>
        <v/>
      </c>
      <c r="AO337" s="346"/>
      <c r="AP337" s="346"/>
      <c r="AQ337" s="346" t="str">
        <f t="shared" si="420"/>
        <v/>
      </c>
      <c r="AR337" s="348" t="str">
        <f t="shared" si="421"/>
        <v/>
      </c>
      <c r="AS337" s="346"/>
      <c r="AT337" s="348" t="str">
        <f t="shared" si="422"/>
        <v/>
      </c>
      <c r="AU337" s="346"/>
      <c r="AV337" s="348" t="str">
        <f t="shared" si="423"/>
        <v/>
      </c>
      <c r="AW337" s="346"/>
      <c r="AX337" s="348" t="str">
        <f t="shared" si="424"/>
        <v/>
      </c>
      <c r="AY337" s="346"/>
      <c r="AZ337" s="348" t="str">
        <f t="shared" si="425"/>
        <v/>
      </c>
      <c r="BA337" s="351"/>
      <c r="BB337" s="348" t="str">
        <f t="shared" si="426"/>
        <v/>
      </c>
      <c r="BC337" s="350" t="str">
        <f t="shared" si="431"/>
        <v/>
      </c>
      <c r="BD337" s="350" t="str">
        <f t="shared" si="432"/>
        <v/>
      </c>
      <c r="BE337" s="360"/>
      <c r="BF337" s="361"/>
      <c r="BG337" s="362" t="str">
        <f t="shared" si="462"/>
        <v/>
      </c>
      <c r="BH337" s="354" t="str">
        <f t="shared" si="433"/>
        <v/>
      </c>
      <c r="BI337" s="350" t="str">
        <f t="shared" si="434"/>
        <v/>
      </c>
      <c r="BJ337" s="113" t="str">
        <f t="shared" si="435"/>
        <v/>
      </c>
      <c r="BK337" s="347" t="str">
        <f t="shared" si="461"/>
        <v/>
      </c>
      <c r="BR337" s="307"/>
      <c r="BS337" s="51" t="str">
        <f t="shared" si="436"/>
        <v/>
      </c>
      <c r="BT337" s="51" t="str">
        <f t="shared" si="437"/>
        <v/>
      </c>
      <c r="BU337" s="51" t="str">
        <f t="shared" si="438"/>
        <v/>
      </c>
      <c r="BV337" s="51" t="str">
        <f t="shared" si="439"/>
        <v/>
      </c>
      <c r="BW337" s="51" t="str">
        <f t="shared" si="440"/>
        <v/>
      </c>
      <c r="BX337" s="51" t="str">
        <f t="shared" si="441"/>
        <v/>
      </c>
      <c r="BY337" s="51" t="str">
        <f t="shared" si="442"/>
        <v/>
      </c>
      <c r="BZ337" s="51" t="str">
        <f t="shared" si="443"/>
        <v/>
      </c>
      <c r="CA337" s="51" t="str">
        <f t="shared" si="444"/>
        <v/>
      </c>
      <c r="CB337" s="51" t="str">
        <f t="shared" si="445"/>
        <v/>
      </c>
      <c r="CC337" s="51" t="str">
        <f t="shared" si="427"/>
        <v/>
      </c>
      <c r="CD337" s="51" t="str">
        <f t="shared" si="428"/>
        <v/>
      </c>
      <c r="CE337" s="51" t="str">
        <f t="shared" si="446"/>
        <v/>
      </c>
      <c r="CF337" s="51"/>
      <c r="CH337" s="53" t="str">
        <f t="shared" si="447"/>
        <v/>
      </c>
      <c r="CI337" s="53" t="str">
        <f t="shared" si="448"/>
        <v/>
      </c>
      <c r="CJ337" s="54" t="str">
        <f t="shared" si="449"/>
        <v/>
      </c>
      <c r="CK337" s="53" t="str">
        <f t="shared" si="450"/>
        <v/>
      </c>
      <c r="CL337" s="53" t="str">
        <f t="shared" si="451"/>
        <v/>
      </c>
      <c r="CM337" s="53" t="str">
        <f t="shared" si="452"/>
        <v/>
      </c>
      <c r="CN337" s="53" t="str">
        <f t="shared" si="453"/>
        <v/>
      </c>
      <c r="CO337" s="53" t="str">
        <f t="shared" si="454"/>
        <v/>
      </c>
      <c r="CP337" s="53" t="str">
        <f t="shared" si="455"/>
        <v/>
      </c>
      <c r="CQ337" s="53" t="str">
        <f t="shared" si="456"/>
        <v/>
      </c>
      <c r="CR337" s="53" t="str">
        <f t="shared" si="457"/>
        <v/>
      </c>
      <c r="CS337" s="53" t="str">
        <f t="shared" si="458"/>
        <v/>
      </c>
      <c r="CT337" s="53" t="str">
        <f t="shared" si="459"/>
        <v/>
      </c>
      <c r="CU337" s="53" t="str">
        <f t="shared" si="460"/>
        <v/>
      </c>
    </row>
    <row r="338" spans="1:99" hidden="1" x14ac:dyDescent="0.3">
      <c r="A338" s="40">
        <v>400</v>
      </c>
      <c r="B338" s="95"/>
      <c r="C338" s="142"/>
      <c r="D338" s="40"/>
      <c r="E338" s="40"/>
      <c r="F338" s="43"/>
      <c r="G338" s="40" t="s">
        <v>141</v>
      </c>
      <c r="H338" s="41"/>
      <c r="I338" s="41"/>
      <c r="J338" s="296" t="str">
        <f t="shared" si="397"/>
        <v/>
      </c>
      <c r="K338" s="297" t="str">
        <f t="shared" si="398"/>
        <v/>
      </c>
      <c r="L338" s="298" t="str">
        <f t="shared" si="399"/>
        <v/>
      </c>
      <c r="M338" s="297" t="str">
        <f t="shared" si="400"/>
        <v/>
      </c>
      <c r="N338" s="298" t="str">
        <f t="shared" si="401"/>
        <v/>
      </c>
      <c r="O338" s="297" t="str">
        <f t="shared" si="402"/>
        <v/>
      </c>
      <c r="P338" s="298" t="str">
        <f t="shared" si="403"/>
        <v/>
      </c>
      <c r="Q338" s="299" t="str">
        <f t="shared" si="404"/>
        <v/>
      </c>
      <c r="R338" s="300" t="str">
        <f t="shared" si="405"/>
        <v/>
      </c>
      <c r="S338" s="299" t="str">
        <f t="shared" si="406"/>
        <v/>
      </c>
      <c r="T338" s="298" t="str">
        <f t="shared" si="407"/>
        <v/>
      </c>
      <c r="U338" s="299" t="str">
        <f t="shared" si="408"/>
        <v/>
      </c>
      <c r="V338" s="300" t="str">
        <f t="shared" si="409"/>
        <v/>
      </c>
      <c r="W338" s="299" t="str">
        <f t="shared" si="410"/>
        <v/>
      </c>
      <c r="X338" s="300" t="str">
        <f t="shared" si="411"/>
        <v/>
      </c>
      <c r="Y338" s="299" t="str">
        <f t="shared" si="412"/>
        <v/>
      </c>
      <c r="Z338" s="300" t="str">
        <f t="shared" si="413"/>
        <v/>
      </c>
      <c r="AA338" s="298" t="str">
        <f t="shared" si="414"/>
        <v/>
      </c>
      <c r="AB338" s="97" t="str">
        <f t="shared" si="415"/>
        <v/>
      </c>
      <c r="AC338" s="143" t="str">
        <f t="shared" si="416"/>
        <v/>
      </c>
      <c r="AD338" s="42" t="str">
        <f t="shared" si="417"/>
        <v/>
      </c>
      <c r="AE338" s="346"/>
      <c r="AF338" s="346"/>
      <c r="AG338" s="347"/>
      <c r="AH338" s="348" t="str">
        <f t="shared" si="418"/>
        <v/>
      </c>
      <c r="AI338" s="346"/>
      <c r="AJ338" s="346"/>
      <c r="AK338" s="347"/>
      <c r="AL338" s="349" t="str">
        <f t="shared" si="429"/>
        <v/>
      </c>
      <c r="AM338" s="348" t="str">
        <f t="shared" si="419"/>
        <v/>
      </c>
      <c r="AN338" s="350" t="str">
        <f t="shared" si="430"/>
        <v/>
      </c>
      <c r="AO338" s="346"/>
      <c r="AP338" s="346"/>
      <c r="AQ338" s="346" t="str">
        <f t="shared" si="420"/>
        <v/>
      </c>
      <c r="AR338" s="348" t="str">
        <f t="shared" si="421"/>
        <v/>
      </c>
      <c r="AS338" s="346"/>
      <c r="AT338" s="348" t="str">
        <f t="shared" si="422"/>
        <v/>
      </c>
      <c r="AU338" s="346"/>
      <c r="AV338" s="348" t="str">
        <f t="shared" si="423"/>
        <v/>
      </c>
      <c r="AW338" s="346"/>
      <c r="AX338" s="348" t="str">
        <f t="shared" si="424"/>
        <v/>
      </c>
      <c r="AY338" s="346"/>
      <c r="AZ338" s="348" t="str">
        <f t="shared" si="425"/>
        <v/>
      </c>
      <c r="BA338" s="351"/>
      <c r="BB338" s="348" t="str">
        <f t="shared" si="426"/>
        <v/>
      </c>
      <c r="BC338" s="350" t="str">
        <f t="shared" si="431"/>
        <v/>
      </c>
      <c r="BD338" s="350" t="str">
        <f t="shared" si="432"/>
        <v/>
      </c>
      <c r="BE338" s="360"/>
      <c r="BF338" s="361"/>
      <c r="BG338" s="362" t="str">
        <f t="shared" si="462"/>
        <v/>
      </c>
      <c r="BH338" s="354" t="str">
        <f t="shared" si="433"/>
        <v/>
      </c>
      <c r="BI338" s="350" t="str">
        <f t="shared" si="434"/>
        <v/>
      </c>
      <c r="BJ338" s="113" t="str">
        <f t="shared" si="435"/>
        <v/>
      </c>
      <c r="BK338" s="347" t="str">
        <f t="shared" si="461"/>
        <v/>
      </c>
      <c r="BR338" s="307"/>
      <c r="BS338" s="51" t="str">
        <f t="shared" si="436"/>
        <v/>
      </c>
      <c r="BT338" s="51" t="str">
        <f t="shared" si="437"/>
        <v/>
      </c>
      <c r="BU338" s="51" t="str">
        <f t="shared" si="438"/>
        <v/>
      </c>
      <c r="BV338" s="51" t="str">
        <f t="shared" si="439"/>
        <v/>
      </c>
      <c r="BW338" s="51" t="str">
        <f t="shared" si="440"/>
        <v/>
      </c>
      <c r="BX338" s="51" t="str">
        <f t="shared" si="441"/>
        <v/>
      </c>
      <c r="BY338" s="51" t="str">
        <f t="shared" si="442"/>
        <v/>
      </c>
      <c r="BZ338" s="51" t="str">
        <f t="shared" si="443"/>
        <v/>
      </c>
      <c r="CA338" s="51" t="str">
        <f t="shared" si="444"/>
        <v/>
      </c>
      <c r="CB338" s="51" t="str">
        <f t="shared" si="445"/>
        <v/>
      </c>
      <c r="CC338" s="51" t="str">
        <f t="shared" si="427"/>
        <v/>
      </c>
      <c r="CD338" s="51" t="str">
        <f t="shared" si="428"/>
        <v/>
      </c>
      <c r="CE338" s="51" t="str">
        <f t="shared" si="446"/>
        <v/>
      </c>
      <c r="CF338" s="51"/>
      <c r="CH338" s="53" t="str">
        <f t="shared" si="447"/>
        <v/>
      </c>
      <c r="CI338" s="53" t="str">
        <f t="shared" si="448"/>
        <v/>
      </c>
      <c r="CJ338" s="54" t="str">
        <f t="shared" si="449"/>
        <v/>
      </c>
      <c r="CK338" s="53" t="str">
        <f t="shared" si="450"/>
        <v/>
      </c>
      <c r="CL338" s="53" t="str">
        <f t="shared" si="451"/>
        <v/>
      </c>
      <c r="CM338" s="53" t="str">
        <f t="shared" si="452"/>
        <v/>
      </c>
      <c r="CN338" s="53" t="str">
        <f t="shared" si="453"/>
        <v/>
      </c>
      <c r="CO338" s="53" t="str">
        <f t="shared" si="454"/>
        <v/>
      </c>
      <c r="CP338" s="53" t="str">
        <f t="shared" si="455"/>
        <v/>
      </c>
      <c r="CQ338" s="53" t="str">
        <f t="shared" si="456"/>
        <v/>
      </c>
      <c r="CR338" s="53" t="str">
        <f t="shared" si="457"/>
        <v/>
      </c>
      <c r="CS338" s="53" t="str">
        <f t="shared" si="458"/>
        <v/>
      </c>
      <c r="CT338" s="53" t="str">
        <f t="shared" si="459"/>
        <v/>
      </c>
      <c r="CU338" s="53" t="str">
        <f t="shared" si="460"/>
        <v/>
      </c>
    </row>
    <row r="339" spans="1:99" hidden="1" x14ac:dyDescent="0.3">
      <c r="A339" s="40">
        <v>401</v>
      </c>
      <c r="B339" s="95"/>
      <c r="C339" s="142"/>
      <c r="D339" s="40"/>
      <c r="E339" s="40"/>
      <c r="F339" s="43"/>
      <c r="G339" s="40" t="s">
        <v>141</v>
      </c>
      <c r="H339" s="41"/>
      <c r="I339" s="41"/>
      <c r="J339" s="296" t="str">
        <f t="shared" si="397"/>
        <v/>
      </c>
      <c r="K339" s="297" t="str">
        <f t="shared" si="398"/>
        <v/>
      </c>
      <c r="L339" s="298" t="str">
        <f t="shared" si="399"/>
        <v/>
      </c>
      <c r="M339" s="297" t="str">
        <f t="shared" si="400"/>
        <v/>
      </c>
      <c r="N339" s="298" t="str">
        <f t="shared" si="401"/>
        <v/>
      </c>
      <c r="O339" s="297" t="str">
        <f t="shared" si="402"/>
        <v/>
      </c>
      <c r="P339" s="298" t="str">
        <f t="shared" si="403"/>
        <v/>
      </c>
      <c r="Q339" s="299" t="str">
        <f t="shared" si="404"/>
        <v/>
      </c>
      <c r="R339" s="300" t="str">
        <f t="shared" si="405"/>
        <v/>
      </c>
      <c r="S339" s="299" t="str">
        <f t="shared" si="406"/>
        <v/>
      </c>
      <c r="T339" s="298" t="str">
        <f t="shared" si="407"/>
        <v/>
      </c>
      <c r="U339" s="299" t="str">
        <f t="shared" si="408"/>
        <v/>
      </c>
      <c r="V339" s="300" t="str">
        <f t="shared" si="409"/>
        <v/>
      </c>
      <c r="W339" s="299" t="str">
        <f t="shared" si="410"/>
        <v/>
      </c>
      <c r="X339" s="300" t="str">
        <f t="shared" si="411"/>
        <v/>
      </c>
      <c r="Y339" s="299" t="str">
        <f t="shared" si="412"/>
        <v/>
      </c>
      <c r="Z339" s="300" t="str">
        <f t="shared" si="413"/>
        <v/>
      </c>
      <c r="AA339" s="298" t="str">
        <f t="shared" si="414"/>
        <v/>
      </c>
      <c r="AB339" s="97" t="str">
        <f t="shared" si="415"/>
        <v/>
      </c>
      <c r="AC339" s="143" t="str">
        <f t="shared" si="416"/>
        <v/>
      </c>
      <c r="AD339" s="42" t="str">
        <f t="shared" si="417"/>
        <v/>
      </c>
      <c r="AE339" s="346"/>
      <c r="AF339" s="346"/>
      <c r="AG339" s="347"/>
      <c r="AH339" s="348" t="str">
        <f t="shared" si="418"/>
        <v/>
      </c>
      <c r="AI339" s="346"/>
      <c r="AJ339" s="346"/>
      <c r="AK339" s="347"/>
      <c r="AL339" s="349" t="str">
        <f t="shared" si="429"/>
        <v/>
      </c>
      <c r="AM339" s="348" t="str">
        <f t="shared" si="419"/>
        <v/>
      </c>
      <c r="AN339" s="350" t="str">
        <f t="shared" si="430"/>
        <v/>
      </c>
      <c r="AO339" s="346"/>
      <c r="AP339" s="346"/>
      <c r="AQ339" s="346" t="str">
        <f t="shared" si="420"/>
        <v/>
      </c>
      <c r="AR339" s="348" t="str">
        <f t="shared" si="421"/>
        <v/>
      </c>
      <c r="AS339" s="346"/>
      <c r="AT339" s="348" t="str">
        <f t="shared" si="422"/>
        <v/>
      </c>
      <c r="AU339" s="346"/>
      <c r="AV339" s="348" t="str">
        <f t="shared" si="423"/>
        <v/>
      </c>
      <c r="AW339" s="346"/>
      <c r="AX339" s="348" t="str">
        <f t="shared" si="424"/>
        <v/>
      </c>
      <c r="AY339" s="346"/>
      <c r="AZ339" s="348" t="str">
        <f t="shared" si="425"/>
        <v/>
      </c>
      <c r="BA339" s="351"/>
      <c r="BB339" s="348" t="str">
        <f t="shared" si="426"/>
        <v/>
      </c>
      <c r="BC339" s="350" t="str">
        <f t="shared" si="431"/>
        <v/>
      </c>
      <c r="BD339" s="350" t="str">
        <f t="shared" si="432"/>
        <v/>
      </c>
      <c r="BE339" s="360"/>
      <c r="BF339" s="361"/>
      <c r="BG339" s="362" t="str">
        <f t="shared" si="462"/>
        <v/>
      </c>
      <c r="BH339" s="354" t="str">
        <f t="shared" si="433"/>
        <v/>
      </c>
      <c r="BI339" s="350" t="str">
        <f t="shared" si="434"/>
        <v/>
      </c>
      <c r="BJ339" s="113" t="str">
        <f t="shared" si="435"/>
        <v/>
      </c>
      <c r="BK339" s="347" t="str">
        <f t="shared" si="461"/>
        <v/>
      </c>
      <c r="BR339" s="307"/>
      <c r="BS339" s="51" t="str">
        <f t="shared" si="436"/>
        <v/>
      </c>
      <c r="BT339" s="51" t="str">
        <f t="shared" si="437"/>
        <v/>
      </c>
      <c r="BU339" s="51" t="str">
        <f t="shared" si="438"/>
        <v/>
      </c>
      <c r="BV339" s="51" t="str">
        <f t="shared" si="439"/>
        <v/>
      </c>
      <c r="BW339" s="51" t="str">
        <f t="shared" si="440"/>
        <v/>
      </c>
      <c r="BX339" s="51" t="str">
        <f t="shared" si="441"/>
        <v/>
      </c>
      <c r="BY339" s="51" t="str">
        <f t="shared" si="442"/>
        <v/>
      </c>
      <c r="BZ339" s="51" t="str">
        <f t="shared" si="443"/>
        <v/>
      </c>
      <c r="CA339" s="51" t="str">
        <f t="shared" si="444"/>
        <v/>
      </c>
      <c r="CB339" s="51" t="str">
        <f t="shared" si="445"/>
        <v/>
      </c>
      <c r="CC339" s="51" t="str">
        <f t="shared" si="427"/>
        <v/>
      </c>
      <c r="CD339" s="51" t="str">
        <f t="shared" si="428"/>
        <v/>
      </c>
      <c r="CE339" s="51" t="str">
        <f t="shared" si="446"/>
        <v/>
      </c>
      <c r="CF339" s="51"/>
      <c r="CH339" s="53" t="str">
        <f t="shared" si="447"/>
        <v/>
      </c>
      <c r="CI339" s="53" t="str">
        <f t="shared" si="448"/>
        <v/>
      </c>
      <c r="CJ339" s="54" t="str">
        <f t="shared" si="449"/>
        <v/>
      </c>
      <c r="CK339" s="53" t="str">
        <f t="shared" si="450"/>
        <v/>
      </c>
      <c r="CL339" s="53" t="str">
        <f t="shared" si="451"/>
        <v/>
      </c>
      <c r="CM339" s="53" t="str">
        <f t="shared" si="452"/>
        <v/>
      </c>
      <c r="CN339" s="53" t="str">
        <f t="shared" si="453"/>
        <v/>
      </c>
      <c r="CO339" s="53" t="str">
        <f t="shared" si="454"/>
        <v/>
      </c>
      <c r="CP339" s="53" t="str">
        <f t="shared" si="455"/>
        <v/>
      </c>
      <c r="CQ339" s="53" t="str">
        <f t="shared" si="456"/>
        <v/>
      </c>
      <c r="CR339" s="53" t="str">
        <f t="shared" si="457"/>
        <v/>
      </c>
      <c r="CS339" s="53" t="str">
        <f t="shared" si="458"/>
        <v/>
      </c>
      <c r="CT339" s="53" t="str">
        <f t="shared" si="459"/>
        <v/>
      </c>
      <c r="CU339" s="53" t="str">
        <f t="shared" si="460"/>
        <v/>
      </c>
    </row>
    <row r="340" spans="1:99" hidden="1" x14ac:dyDescent="0.3">
      <c r="A340" s="40">
        <v>402</v>
      </c>
      <c r="B340" s="95"/>
      <c r="C340" s="142"/>
      <c r="D340" s="40"/>
      <c r="E340" s="40"/>
      <c r="F340" s="43"/>
      <c r="G340" s="40" t="s">
        <v>141</v>
      </c>
      <c r="H340" s="41"/>
      <c r="I340" s="41"/>
      <c r="J340" s="296" t="str">
        <f t="shared" si="397"/>
        <v/>
      </c>
      <c r="K340" s="297" t="str">
        <f t="shared" si="398"/>
        <v/>
      </c>
      <c r="L340" s="298" t="str">
        <f t="shared" si="399"/>
        <v/>
      </c>
      <c r="M340" s="297" t="str">
        <f t="shared" si="400"/>
        <v/>
      </c>
      <c r="N340" s="298" t="str">
        <f t="shared" si="401"/>
        <v/>
      </c>
      <c r="O340" s="297" t="str">
        <f t="shared" si="402"/>
        <v/>
      </c>
      <c r="P340" s="298" t="str">
        <f t="shared" si="403"/>
        <v/>
      </c>
      <c r="Q340" s="299" t="str">
        <f t="shared" si="404"/>
        <v/>
      </c>
      <c r="R340" s="300" t="str">
        <f t="shared" si="405"/>
        <v/>
      </c>
      <c r="S340" s="299" t="str">
        <f t="shared" si="406"/>
        <v/>
      </c>
      <c r="T340" s="298" t="str">
        <f t="shared" si="407"/>
        <v/>
      </c>
      <c r="U340" s="299" t="str">
        <f t="shared" si="408"/>
        <v/>
      </c>
      <c r="V340" s="300" t="str">
        <f t="shared" si="409"/>
        <v/>
      </c>
      <c r="W340" s="299" t="str">
        <f t="shared" si="410"/>
        <v/>
      </c>
      <c r="X340" s="300" t="str">
        <f t="shared" si="411"/>
        <v/>
      </c>
      <c r="Y340" s="299" t="str">
        <f t="shared" si="412"/>
        <v/>
      </c>
      <c r="Z340" s="300" t="str">
        <f t="shared" si="413"/>
        <v/>
      </c>
      <c r="AA340" s="298" t="str">
        <f t="shared" si="414"/>
        <v/>
      </c>
      <c r="AB340" s="97" t="str">
        <f t="shared" si="415"/>
        <v/>
      </c>
      <c r="AC340" s="143" t="str">
        <f t="shared" si="416"/>
        <v/>
      </c>
      <c r="AD340" s="42" t="str">
        <f t="shared" si="417"/>
        <v/>
      </c>
      <c r="AE340" s="346"/>
      <c r="AF340" s="346"/>
      <c r="AG340" s="347"/>
      <c r="AH340" s="348" t="str">
        <f t="shared" si="418"/>
        <v/>
      </c>
      <c r="AI340" s="346"/>
      <c r="AJ340" s="346"/>
      <c r="AK340" s="347"/>
      <c r="AL340" s="349" t="str">
        <f t="shared" si="429"/>
        <v/>
      </c>
      <c r="AM340" s="348" t="str">
        <f t="shared" si="419"/>
        <v/>
      </c>
      <c r="AN340" s="350" t="str">
        <f t="shared" si="430"/>
        <v/>
      </c>
      <c r="AO340" s="346"/>
      <c r="AP340" s="346"/>
      <c r="AQ340" s="346" t="str">
        <f t="shared" si="420"/>
        <v/>
      </c>
      <c r="AR340" s="348" t="str">
        <f t="shared" si="421"/>
        <v/>
      </c>
      <c r="AS340" s="346"/>
      <c r="AT340" s="348" t="str">
        <f t="shared" si="422"/>
        <v/>
      </c>
      <c r="AU340" s="346"/>
      <c r="AV340" s="348" t="str">
        <f t="shared" si="423"/>
        <v/>
      </c>
      <c r="AW340" s="346"/>
      <c r="AX340" s="348" t="str">
        <f t="shared" si="424"/>
        <v/>
      </c>
      <c r="AY340" s="346"/>
      <c r="AZ340" s="348" t="str">
        <f t="shared" si="425"/>
        <v/>
      </c>
      <c r="BA340" s="351"/>
      <c r="BB340" s="348" t="str">
        <f t="shared" si="426"/>
        <v/>
      </c>
      <c r="BC340" s="350" t="str">
        <f t="shared" si="431"/>
        <v/>
      </c>
      <c r="BD340" s="350" t="str">
        <f t="shared" si="432"/>
        <v/>
      </c>
      <c r="BE340" s="360"/>
      <c r="BF340" s="361"/>
      <c r="BG340" s="362" t="str">
        <f t="shared" si="462"/>
        <v/>
      </c>
      <c r="BH340" s="354" t="str">
        <f t="shared" si="433"/>
        <v/>
      </c>
      <c r="BI340" s="350" t="str">
        <f t="shared" si="434"/>
        <v/>
      </c>
      <c r="BJ340" s="113" t="str">
        <f t="shared" si="435"/>
        <v/>
      </c>
      <c r="BK340" s="347" t="str">
        <f t="shared" si="461"/>
        <v/>
      </c>
      <c r="BR340" s="307"/>
      <c r="BS340" s="51" t="str">
        <f t="shared" si="436"/>
        <v/>
      </c>
      <c r="BT340" s="51" t="str">
        <f t="shared" si="437"/>
        <v/>
      </c>
      <c r="BU340" s="51" t="str">
        <f t="shared" si="438"/>
        <v/>
      </c>
      <c r="BV340" s="51" t="str">
        <f t="shared" si="439"/>
        <v/>
      </c>
      <c r="BW340" s="51" t="str">
        <f t="shared" si="440"/>
        <v/>
      </c>
      <c r="BX340" s="51" t="str">
        <f t="shared" si="441"/>
        <v/>
      </c>
      <c r="BY340" s="51" t="str">
        <f t="shared" si="442"/>
        <v/>
      </c>
      <c r="BZ340" s="51" t="str">
        <f t="shared" si="443"/>
        <v/>
      </c>
      <c r="CA340" s="51" t="str">
        <f t="shared" si="444"/>
        <v/>
      </c>
      <c r="CB340" s="51" t="str">
        <f t="shared" si="445"/>
        <v/>
      </c>
      <c r="CC340" s="51" t="str">
        <f t="shared" si="427"/>
        <v/>
      </c>
      <c r="CD340" s="51" t="str">
        <f t="shared" si="428"/>
        <v/>
      </c>
      <c r="CE340" s="51" t="str">
        <f t="shared" si="446"/>
        <v/>
      </c>
      <c r="CF340" s="51"/>
      <c r="CH340" s="53" t="str">
        <f t="shared" si="447"/>
        <v/>
      </c>
      <c r="CI340" s="53" t="str">
        <f t="shared" si="448"/>
        <v/>
      </c>
      <c r="CJ340" s="54" t="str">
        <f t="shared" si="449"/>
        <v/>
      </c>
      <c r="CK340" s="53" t="str">
        <f t="shared" si="450"/>
        <v/>
      </c>
      <c r="CL340" s="53" t="str">
        <f t="shared" si="451"/>
        <v/>
      </c>
      <c r="CM340" s="53" t="str">
        <f t="shared" si="452"/>
        <v/>
      </c>
      <c r="CN340" s="53" t="str">
        <f t="shared" si="453"/>
        <v/>
      </c>
      <c r="CO340" s="53" t="str">
        <f t="shared" si="454"/>
        <v/>
      </c>
      <c r="CP340" s="53" t="str">
        <f t="shared" si="455"/>
        <v/>
      </c>
      <c r="CQ340" s="53" t="str">
        <f t="shared" si="456"/>
        <v/>
      </c>
      <c r="CR340" s="53" t="str">
        <f t="shared" si="457"/>
        <v/>
      </c>
      <c r="CS340" s="53" t="str">
        <f t="shared" si="458"/>
        <v/>
      </c>
      <c r="CT340" s="53" t="str">
        <f t="shared" si="459"/>
        <v/>
      </c>
      <c r="CU340" s="53" t="str">
        <f t="shared" si="460"/>
        <v/>
      </c>
    </row>
    <row r="341" spans="1:99" hidden="1" x14ac:dyDescent="0.3">
      <c r="A341" s="40">
        <v>403</v>
      </c>
      <c r="B341" s="95"/>
      <c r="C341" s="142"/>
      <c r="D341" s="40"/>
      <c r="E341" s="40"/>
      <c r="F341" s="43"/>
      <c r="G341" s="40" t="s">
        <v>141</v>
      </c>
      <c r="H341" s="41"/>
      <c r="I341" s="41"/>
      <c r="J341" s="296" t="str">
        <f t="shared" si="397"/>
        <v/>
      </c>
      <c r="K341" s="297" t="str">
        <f t="shared" si="398"/>
        <v/>
      </c>
      <c r="L341" s="298" t="str">
        <f t="shared" si="399"/>
        <v/>
      </c>
      <c r="M341" s="297" t="str">
        <f t="shared" si="400"/>
        <v/>
      </c>
      <c r="N341" s="298" t="str">
        <f t="shared" si="401"/>
        <v/>
      </c>
      <c r="O341" s="297" t="str">
        <f t="shared" si="402"/>
        <v/>
      </c>
      <c r="P341" s="298" t="str">
        <f t="shared" si="403"/>
        <v/>
      </c>
      <c r="Q341" s="299" t="str">
        <f t="shared" si="404"/>
        <v/>
      </c>
      <c r="R341" s="300" t="str">
        <f t="shared" si="405"/>
        <v/>
      </c>
      <c r="S341" s="299" t="str">
        <f t="shared" si="406"/>
        <v/>
      </c>
      <c r="T341" s="298" t="str">
        <f t="shared" si="407"/>
        <v/>
      </c>
      <c r="U341" s="299" t="str">
        <f t="shared" si="408"/>
        <v/>
      </c>
      <c r="V341" s="300" t="str">
        <f t="shared" si="409"/>
        <v/>
      </c>
      <c r="W341" s="299" t="str">
        <f t="shared" si="410"/>
        <v/>
      </c>
      <c r="X341" s="300" t="str">
        <f t="shared" si="411"/>
        <v/>
      </c>
      <c r="Y341" s="299" t="str">
        <f t="shared" si="412"/>
        <v/>
      </c>
      <c r="Z341" s="300" t="str">
        <f t="shared" si="413"/>
        <v/>
      </c>
      <c r="AA341" s="298" t="str">
        <f t="shared" si="414"/>
        <v/>
      </c>
      <c r="AB341" s="97" t="str">
        <f t="shared" si="415"/>
        <v/>
      </c>
      <c r="AC341" s="143" t="str">
        <f t="shared" si="416"/>
        <v/>
      </c>
      <c r="AD341" s="42" t="str">
        <f t="shared" si="417"/>
        <v/>
      </c>
      <c r="AE341" s="346"/>
      <c r="AF341" s="346"/>
      <c r="AG341" s="347"/>
      <c r="AH341" s="348" t="str">
        <f t="shared" si="418"/>
        <v/>
      </c>
      <c r="AI341" s="346"/>
      <c r="AJ341" s="346"/>
      <c r="AK341" s="347"/>
      <c r="AL341" s="349" t="str">
        <f t="shared" si="429"/>
        <v/>
      </c>
      <c r="AM341" s="348" t="str">
        <f t="shared" si="419"/>
        <v/>
      </c>
      <c r="AN341" s="350" t="str">
        <f t="shared" si="430"/>
        <v/>
      </c>
      <c r="AO341" s="346"/>
      <c r="AP341" s="346"/>
      <c r="AQ341" s="346" t="str">
        <f t="shared" si="420"/>
        <v/>
      </c>
      <c r="AR341" s="348" t="str">
        <f t="shared" si="421"/>
        <v/>
      </c>
      <c r="AS341" s="346"/>
      <c r="AT341" s="348" t="str">
        <f t="shared" si="422"/>
        <v/>
      </c>
      <c r="AU341" s="346"/>
      <c r="AV341" s="348" t="str">
        <f t="shared" si="423"/>
        <v/>
      </c>
      <c r="AW341" s="346"/>
      <c r="AX341" s="348" t="str">
        <f t="shared" si="424"/>
        <v/>
      </c>
      <c r="AY341" s="346"/>
      <c r="AZ341" s="348" t="str">
        <f t="shared" si="425"/>
        <v/>
      </c>
      <c r="BA341" s="351"/>
      <c r="BB341" s="348" t="str">
        <f t="shared" si="426"/>
        <v/>
      </c>
      <c r="BC341" s="350" t="str">
        <f t="shared" si="431"/>
        <v/>
      </c>
      <c r="BD341" s="350" t="str">
        <f t="shared" si="432"/>
        <v/>
      </c>
      <c r="BE341" s="360"/>
      <c r="BF341" s="361"/>
      <c r="BG341" s="362" t="str">
        <f t="shared" si="462"/>
        <v/>
      </c>
      <c r="BH341" s="354" t="str">
        <f t="shared" si="433"/>
        <v/>
      </c>
      <c r="BI341" s="350" t="str">
        <f t="shared" si="434"/>
        <v/>
      </c>
      <c r="BJ341" s="113" t="str">
        <f t="shared" si="435"/>
        <v/>
      </c>
      <c r="BK341" s="347" t="str">
        <f t="shared" si="461"/>
        <v/>
      </c>
      <c r="BR341" s="307"/>
      <c r="BS341" s="51" t="str">
        <f t="shared" si="436"/>
        <v/>
      </c>
      <c r="BT341" s="51" t="str">
        <f t="shared" si="437"/>
        <v/>
      </c>
      <c r="BU341" s="51" t="str">
        <f t="shared" si="438"/>
        <v/>
      </c>
      <c r="BV341" s="51" t="str">
        <f t="shared" si="439"/>
        <v/>
      </c>
      <c r="BW341" s="51" t="str">
        <f t="shared" si="440"/>
        <v/>
      </c>
      <c r="BX341" s="51" t="str">
        <f t="shared" si="441"/>
        <v/>
      </c>
      <c r="BY341" s="51" t="str">
        <f t="shared" si="442"/>
        <v/>
      </c>
      <c r="BZ341" s="51" t="str">
        <f t="shared" si="443"/>
        <v/>
      </c>
      <c r="CA341" s="51" t="str">
        <f t="shared" si="444"/>
        <v/>
      </c>
      <c r="CB341" s="51" t="str">
        <f t="shared" si="445"/>
        <v/>
      </c>
      <c r="CC341" s="51" t="str">
        <f t="shared" si="427"/>
        <v/>
      </c>
      <c r="CD341" s="51" t="str">
        <f t="shared" si="428"/>
        <v/>
      </c>
      <c r="CE341" s="51" t="str">
        <f t="shared" si="446"/>
        <v/>
      </c>
      <c r="CF341" s="51"/>
      <c r="CH341" s="53" t="str">
        <f t="shared" si="447"/>
        <v/>
      </c>
      <c r="CI341" s="53" t="str">
        <f t="shared" si="448"/>
        <v/>
      </c>
      <c r="CJ341" s="54" t="str">
        <f t="shared" si="449"/>
        <v/>
      </c>
      <c r="CK341" s="53" t="str">
        <f t="shared" si="450"/>
        <v/>
      </c>
      <c r="CL341" s="53" t="str">
        <f t="shared" si="451"/>
        <v/>
      </c>
      <c r="CM341" s="53" t="str">
        <f t="shared" si="452"/>
        <v/>
      </c>
      <c r="CN341" s="53" t="str">
        <f t="shared" si="453"/>
        <v/>
      </c>
      <c r="CO341" s="53" t="str">
        <f t="shared" si="454"/>
        <v/>
      </c>
      <c r="CP341" s="53" t="str">
        <f t="shared" si="455"/>
        <v/>
      </c>
      <c r="CQ341" s="53" t="str">
        <f t="shared" si="456"/>
        <v/>
      </c>
      <c r="CR341" s="53" t="str">
        <f t="shared" si="457"/>
        <v/>
      </c>
      <c r="CS341" s="53" t="str">
        <f t="shared" si="458"/>
        <v/>
      </c>
      <c r="CT341" s="53" t="str">
        <f t="shared" si="459"/>
        <v/>
      </c>
      <c r="CU341" s="53" t="str">
        <f t="shared" si="460"/>
        <v/>
      </c>
    </row>
    <row r="342" spans="1:99" hidden="1" x14ac:dyDescent="0.3">
      <c r="A342" s="40">
        <v>404</v>
      </c>
      <c r="B342" s="95"/>
      <c r="C342" s="142"/>
      <c r="D342" s="40"/>
      <c r="E342" s="40"/>
      <c r="F342" s="43"/>
      <c r="G342" s="40" t="s">
        <v>141</v>
      </c>
      <c r="H342" s="41"/>
      <c r="I342" s="41"/>
      <c r="J342" s="296" t="str">
        <f t="shared" si="397"/>
        <v/>
      </c>
      <c r="K342" s="297" t="str">
        <f t="shared" si="398"/>
        <v/>
      </c>
      <c r="L342" s="298" t="str">
        <f t="shared" si="399"/>
        <v/>
      </c>
      <c r="M342" s="297" t="str">
        <f t="shared" si="400"/>
        <v/>
      </c>
      <c r="N342" s="298" t="str">
        <f t="shared" si="401"/>
        <v/>
      </c>
      <c r="O342" s="297" t="str">
        <f t="shared" si="402"/>
        <v/>
      </c>
      <c r="P342" s="298" t="str">
        <f t="shared" si="403"/>
        <v/>
      </c>
      <c r="Q342" s="299" t="str">
        <f t="shared" si="404"/>
        <v/>
      </c>
      <c r="R342" s="300" t="str">
        <f t="shared" si="405"/>
        <v/>
      </c>
      <c r="S342" s="299" t="str">
        <f t="shared" si="406"/>
        <v/>
      </c>
      <c r="T342" s="298" t="str">
        <f t="shared" si="407"/>
        <v/>
      </c>
      <c r="U342" s="299" t="str">
        <f t="shared" si="408"/>
        <v/>
      </c>
      <c r="V342" s="300" t="str">
        <f t="shared" si="409"/>
        <v/>
      </c>
      <c r="W342" s="299" t="str">
        <f t="shared" si="410"/>
        <v/>
      </c>
      <c r="X342" s="300" t="str">
        <f t="shared" si="411"/>
        <v/>
      </c>
      <c r="Y342" s="299" t="str">
        <f t="shared" si="412"/>
        <v/>
      </c>
      <c r="Z342" s="300" t="str">
        <f t="shared" si="413"/>
        <v/>
      </c>
      <c r="AA342" s="298" t="str">
        <f t="shared" si="414"/>
        <v/>
      </c>
      <c r="AB342" s="97" t="str">
        <f t="shared" si="415"/>
        <v/>
      </c>
      <c r="AC342" s="143" t="str">
        <f t="shared" si="416"/>
        <v/>
      </c>
      <c r="AD342" s="42" t="str">
        <f t="shared" si="417"/>
        <v/>
      </c>
      <c r="AE342" s="346"/>
      <c r="AF342" s="346"/>
      <c r="AG342" s="347"/>
      <c r="AH342" s="348" t="str">
        <f t="shared" si="418"/>
        <v/>
      </c>
      <c r="AI342" s="346"/>
      <c r="AJ342" s="346"/>
      <c r="AK342" s="347"/>
      <c r="AL342" s="349" t="str">
        <f t="shared" si="429"/>
        <v/>
      </c>
      <c r="AM342" s="348" t="str">
        <f t="shared" si="419"/>
        <v/>
      </c>
      <c r="AN342" s="350" t="str">
        <f t="shared" si="430"/>
        <v/>
      </c>
      <c r="AO342" s="346"/>
      <c r="AP342" s="346"/>
      <c r="AQ342" s="346" t="str">
        <f t="shared" si="420"/>
        <v/>
      </c>
      <c r="AR342" s="348" t="str">
        <f t="shared" si="421"/>
        <v/>
      </c>
      <c r="AS342" s="346"/>
      <c r="AT342" s="348" t="str">
        <f t="shared" si="422"/>
        <v/>
      </c>
      <c r="AU342" s="346"/>
      <c r="AV342" s="348" t="str">
        <f t="shared" si="423"/>
        <v/>
      </c>
      <c r="AW342" s="346"/>
      <c r="AX342" s="348" t="str">
        <f t="shared" si="424"/>
        <v/>
      </c>
      <c r="AY342" s="346"/>
      <c r="AZ342" s="348" t="str">
        <f t="shared" si="425"/>
        <v/>
      </c>
      <c r="BA342" s="351"/>
      <c r="BB342" s="348" t="str">
        <f t="shared" si="426"/>
        <v/>
      </c>
      <c r="BC342" s="350" t="str">
        <f t="shared" si="431"/>
        <v/>
      </c>
      <c r="BD342" s="350" t="str">
        <f t="shared" si="432"/>
        <v/>
      </c>
      <c r="BE342" s="360"/>
      <c r="BF342" s="361"/>
      <c r="BG342" s="362" t="str">
        <f t="shared" si="462"/>
        <v/>
      </c>
      <c r="BH342" s="354" t="str">
        <f t="shared" si="433"/>
        <v/>
      </c>
      <c r="BI342" s="350" t="str">
        <f t="shared" si="434"/>
        <v/>
      </c>
      <c r="BJ342" s="113" t="str">
        <f t="shared" si="435"/>
        <v/>
      </c>
      <c r="BK342" s="347" t="str">
        <f t="shared" si="461"/>
        <v/>
      </c>
      <c r="BR342" s="307"/>
      <c r="BS342" s="51" t="str">
        <f t="shared" si="436"/>
        <v/>
      </c>
      <c r="BT342" s="51" t="str">
        <f t="shared" si="437"/>
        <v/>
      </c>
      <c r="BU342" s="51" t="str">
        <f t="shared" si="438"/>
        <v/>
      </c>
      <c r="BV342" s="51" t="str">
        <f t="shared" si="439"/>
        <v/>
      </c>
      <c r="BW342" s="51" t="str">
        <f t="shared" si="440"/>
        <v/>
      </c>
      <c r="BX342" s="51" t="str">
        <f t="shared" si="441"/>
        <v/>
      </c>
      <c r="BY342" s="51" t="str">
        <f t="shared" si="442"/>
        <v/>
      </c>
      <c r="BZ342" s="51" t="str">
        <f t="shared" si="443"/>
        <v/>
      </c>
      <c r="CA342" s="51" t="str">
        <f t="shared" si="444"/>
        <v/>
      </c>
      <c r="CB342" s="51" t="str">
        <f t="shared" si="445"/>
        <v/>
      </c>
      <c r="CC342" s="51" t="str">
        <f t="shared" si="427"/>
        <v/>
      </c>
      <c r="CD342" s="51" t="str">
        <f t="shared" si="428"/>
        <v/>
      </c>
      <c r="CE342" s="51" t="str">
        <f t="shared" si="446"/>
        <v/>
      </c>
      <c r="CF342" s="51"/>
      <c r="CH342" s="53" t="str">
        <f t="shared" si="447"/>
        <v/>
      </c>
      <c r="CI342" s="53" t="str">
        <f t="shared" si="448"/>
        <v/>
      </c>
      <c r="CJ342" s="54" t="str">
        <f t="shared" si="449"/>
        <v/>
      </c>
      <c r="CK342" s="53" t="str">
        <f t="shared" si="450"/>
        <v/>
      </c>
      <c r="CL342" s="53" t="str">
        <f t="shared" si="451"/>
        <v/>
      </c>
      <c r="CM342" s="53" t="str">
        <f t="shared" si="452"/>
        <v/>
      </c>
      <c r="CN342" s="53" t="str">
        <f t="shared" si="453"/>
        <v/>
      </c>
      <c r="CO342" s="53" t="str">
        <f t="shared" si="454"/>
        <v/>
      </c>
      <c r="CP342" s="53" t="str">
        <f t="shared" si="455"/>
        <v/>
      </c>
      <c r="CQ342" s="53" t="str">
        <f t="shared" si="456"/>
        <v/>
      </c>
      <c r="CR342" s="53" t="str">
        <f t="shared" si="457"/>
        <v/>
      </c>
      <c r="CS342" s="53" t="str">
        <f t="shared" si="458"/>
        <v/>
      </c>
      <c r="CT342" s="53" t="str">
        <f t="shared" si="459"/>
        <v/>
      </c>
      <c r="CU342" s="53" t="str">
        <f t="shared" si="460"/>
        <v/>
      </c>
    </row>
    <row r="343" spans="1:99" hidden="1" x14ac:dyDescent="0.3">
      <c r="A343" s="40">
        <v>405</v>
      </c>
      <c r="B343" s="95"/>
      <c r="C343" s="142"/>
      <c r="D343" s="40"/>
      <c r="E343" s="40"/>
      <c r="F343" s="43"/>
      <c r="G343" s="40" t="s">
        <v>141</v>
      </c>
      <c r="H343" s="41"/>
      <c r="I343" s="41"/>
      <c r="J343" s="296" t="str">
        <f t="shared" si="397"/>
        <v/>
      </c>
      <c r="K343" s="297" t="str">
        <f t="shared" si="398"/>
        <v/>
      </c>
      <c r="L343" s="298" t="str">
        <f t="shared" si="399"/>
        <v/>
      </c>
      <c r="M343" s="297" t="str">
        <f t="shared" si="400"/>
        <v/>
      </c>
      <c r="N343" s="298" t="str">
        <f t="shared" si="401"/>
        <v/>
      </c>
      <c r="O343" s="297" t="str">
        <f t="shared" si="402"/>
        <v/>
      </c>
      <c r="P343" s="298" t="str">
        <f t="shared" si="403"/>
        <v/>
      </c>
      <c r="Q343" s="299" t="str">
        <f t="shared" si="404"/>
        <v/>
      </c>
      <c r="R343" s="300" t="str">
        <f t="shared" si="405"/>
        <v/>
      </c>
      <c r="S343" s="299" t="str">
        <f t="shared" si="406"/>
        <v/>
      </c>
      <c r="T343" s="298" t="str">
        <f t="shared" si="407"/>
        <v/>
      </c>
      <c r="U343" s="299" t="str">
        <f t="shared" si="408"/>
        <v/>
      </c>
      <c r="V343" s="300" t="str">
        <f t="shared" si="409"/>
        <v/>
      </c>
      <c r="W343" s="299" t="str">
        <f t="shared" si="410"/>
        <v/>
      </c>
      <c r="X343" s="300" t="str">
        <f t="shared" si="411"/>
        <v/>
      </c>
      <c r="Y343" s="299" t="str">
        <f t="shared" si="412"/>
        <v/>
      </c>
      <c r="Z343" s="300" t="str">
        <f t="shared" si="413"/>
        <v/>
      </c>
      <c r="AA343" s="298" t="str">
        <f t="shared" si="414"/>
        <v/>
      </c>
      <c r="AB343" s="97" t="str">
        <f t="shared" si="415"/>
        <v/>
      </c>
      <c r="AC343" s="143" t="str">
        <f t="shared" si="416"/>
        <v/>
      </c>
      <c r="AD343" s="42" t="str">
        <f t="shared" si="417"/>
        <v/>
      </c>
      <c r="AE343" s="346"/>
      <c r="AF343" s="346"/>
      <c r="AG343" s="347"/>
      <c r="AH343" s="348" t="str">
        <f t="shared" si="418"/>
        <v/>
      </c>
      <c r="AI343" s="346"/>
      <c r="AJ343" s="346"/>
      <c r="AK343" s="347"/>
      <c r="AL343" s="349" t="str">
        <f t="shared" si="429"/>
        <v/>
      </c>
      <c r="AM343" s="348" t="str">
        <f t="shared" si="419"/>
        <v/>
      </c>
      <c r="AN343" s="350" t="str">
        <f t="shared" si="430"/>
        <v/>
      </c>
      <c r="AO343" s="346"/>
      <c r="AP343" s="346"/>
      <c r="AQ343" s="346" t="str">
        <f t="shared" si="420"/>
        <v/>
      </c>
      <c r="AR343" s="348" t="str">
        <f t="shared" si="421"/>
        <v/>
      </c>
      <c r="AS343" s="346"/>
      <c r="AT343" s="348" t="str">
        <f t="shared" si="422"/>
        <v/>
      </c>
      <c r="AU343" s="346"/>
      <c r="AV343" s="348" t="str">
        <f t="shared" si="423"/>
        <v/>
      </c>
      <c r="AW343" s="346"/>
      <c r="AX343" s="348" t="str">
        <f t="shared" si="424"/>
        <v/>
      </c>
      <c r="AY343" s="346"/>
      <c r="AZ343" s="348" t="str">
        <f t="shared" si="425"/>
        <v/>
      </c>
      <c r="BA343" s="351"/>
      <c r="BB343" s="348" t="str">
        <f t="shared" si="426"/>
        <v/>
      </c>
      <c r="BC343" s="350" t="str">
        <f t="shared" si="431"/>
        <v/>
      </c>
      <c r="BD343" s="350" t="str">
        <f t="shared" si="432"/>
        <v/>
      </c>
      <c r="BE343" s="360"/>
      <c r="BF343" s="361"/>
      <c r="BG343" s="362" t="str">
        <f t="shared" si="462"/>
        <v/>
      </c>
      <c r="BH343" s="354" t="str">
        <f t="shared" si="433"/>
        <v/>
      </c>
      <c r="BI343" s="350" t="str">
        <f t="shared" si="434"/>
        <v/>
      </c>
      <c r="BJ343" s="113" t="str">
        <f t="shared" si="435"/>
        <v/>
      </c>
      <c r="BK343" s="347" t="str">
        <f t="shared" si="461"/>
        <v/>
      </c>
      <c r="BR343" s="307"/>
      <c r="BS343" s="51" t="str">
        <f t="shared" si="436"/>
        <v/>
      </c>
      <c r="BT343" s="51" t="str">
        <f t="shared" si="437"/>
        <v/>
      </c>
      <c r="BU343" s="51" t="str">
        <f t="shared" si="438"/>
        <v/>
      </c>
      <c r="BV343" s="51" t="str">
        <f t="shared" si="439"/>
        <v/>
      </c>
      <c r="BW343" s="51" t="str">
        <f t="shared" si="440"/>
        <v/>
      </c>
      <c r="BX343" s="51" t="str">
        <f t="shared" si="441"/>
        <v/>
      </c>
      <c r="BY343" s="51" t="str">
        <f t="shared" si="442"/>
        <v/>
      </c>
      <c r="BZ343" s="51" t="str">
        <f t="shared" si="443"/>
        <v/>
      </c>
      <c r="CA343" s="51" t="str">
        <f t="shared" si="444"/>
        <v/>
      </c>
      <c r="CB343" s="51" t="str">
        <f t="shared" si="445"/>
        <v/>
      </c>
      <c r="CC343" s="51" t="str">
        <f t="shared" si="427"/>
        <v/>
      </c>
      <c r="CD343" s="51" t="str">
        <f t="shared" si="428"/>
        <v/>
      </c>
      <c r="CE343" s="51" t="str">
        <f t="shared" si="446"/>
        <v/>
      </c>
      <c r="CF343" s="51"/>
      <c r="CH343" s="53" t="str">
        <f t="shared" si="447"/>
        <v/>
      </c>
      <c r="CI343" s="53" t="str">
        <f t="shared" si="448"/>
        <v/>
      </c>
      <c r="CJ343" s="54" t="str">
        <f t="shared" si="449"/>
        <v/>
      </c>
      <c r="CK343" s="53" t="str">
        <f t="shared" si="450"/>
        <v/>
      </c>
      <c r="CL343" s="53" t="str">
        <f t="shared" si="451"/>
        <v/>
      </c>
      <c r="CM343" s="53" t="str">
        <f t="shared" si="452"/>
        <v/>
      </c>
      <c r="CN343" s="53" t="str">
        <f t="shared" si="453"/>
        <v/>
      </c>
      <c r="CO343" s="53" t="str">
        <f t="shared" si="454"/>
        <v/>
      </c>
      <c r="CP343" s="53" t="str">
        <f t="shared" si="455"/>
        <v/>
      </c>
      <c r="CQ343" s="53" t="str">
        <f t="shared" si="456"/>
        <v/>
      </c>
      <c r="CR343" s="53" t="str">
        <f t="shared" si="457"/>
        <v/>
      </c>
      <c r="CS343" s="53" t="str">
        <f t="shared" si="458"/>
        <v/>
      </c>
      <c r="CT343" s="53" t="str">
        <f t="shared" si="459"/>
        <v/>
      </c>
      <c r="CU343" s="53" t="str">
        <f t="shared" si="460"/>
        <v/>
      </c>
    </row>
    <row r="344" spans="1:99" hidden="1" x14ac:dyDescent="0.3">
      <c r="A344" s="40">
        <v>406</v>
      </c>
      <c r="B344" s="95"/>
      <c r="C344" s="142"/>
      <c r="D344" s="40"/>
      <c r="E344" s="40"/>
      <c r="F344" s="43"/>
      <c r="G344" s="40" t="s">
        <v>141</v>
      </c>
      <c r="H344" s="41"/>
      <c r="I344" s="41"/>
      <c r="J344" s="296" t="str">
        <f t="shared" si="397"/>
        <v/>
      </c>
      <c r="K344" s="297" t="str">
        <f t="shared" si="398"/>
        <v/>
      </c>
      <c r="L344" s="298" t="str">
        <f t="shared" si="399"/>
        <v/>
      </c>
      <c r="M344" s="297" t="str">
        <f t="shared" si="400"/>
        <v/>
      </c>
      <c r="N344" s="298" t="str">
        <f t="shared" si="401"/>
        <v/>
      </c>
      <c r="O344" s="297" t="str">
        <f t="shared" si="402"/>
        <v/>
      </c>
      <c r="P344" s="298" t="str">
        <f t="shared" si="403"/>
        <v/>
      </c>
      <c r="Q344" s="299" t="str">
        <f t="shared" si="404"/>
        <v/>
      </c>
      <c r="R344" s="300" t="str">
        <f t="shared" si="405"/>
        <v/>
      </c>
      <c r="S344" s="299" t="str">
        <f t="shared" si="406"/>
        <v/>
      </c>
      <c r="T344" s="298" t="str">
        <f t="shared" si="407"/>
        <v/>
      </c>
      <c r="U344" s="299" t="str">
        <f t="shared" si="408"/>
        <v/>
      </c>
      <c r="V344" s="300" t="str">
        <f t="shared" si="409"/>
        <v/>
      </c>
      <c r="W344" s="299" t="str">
        <f t="shared" si="410"/>
        <v/>
      </c>
      <c r="X344" s="300" t="str">
        <f t="shared" si="411"/>
        <v/>
      </c>
      <c r="Y344" s="299" t="str">
        <f t="shared" si="412"/>
        <v/>
      </c>
      <c r="Z344" s="300" t="str">
        <f t="shared" si="413"/>
        <v/>
      </c>
      <c r="AA344" s="298" t="str">
        <f t="shared" si="414"/>
        <v/>
      </c>
      <c r="AB344" s="97" t="str">
        <f t="shared" si="415"/>
        <v/>
      </c>
      <c r="AC344" s="143" t="str">
        <f t="shared" si="416"/>
        <v/>
      </c>
      <c r="AD344" s="42" t="str">
        <f t="shared" si="417"/>
        <v/>
      </c>
      <c r="AE344" s="346"/>
      <c r="AF344" s="346"/>
      <c r="AG344" s="347"/>
      <c r="AH344" s="348" t="str">
        <f t="shared" si="418"/>
        <v/>
      </c>
      <c r="AI344" s="346"/>
      <c r="AJ344" s="346"/>
      <c r="AK344" s="347"/>
      <c r="AL344" s="349" t="str">
        <f t="shared" si="429"/>
        <v/>
      </c>
      <c r="AM344" s="348" t="str">
        <f t="shared" si="419"/>
        <v/>
      </c>
      <c r="AN344" s="350" t="str">
        <f t="shared" si="430"/>
        <v/>
      </c>
      <c r="AO344" s="346"/>
      <c r="AP344" s="346"/>
      <c r="AQ344" s="346" t="str">
        <f t="shared" si="420"/>
        <v/>
      </c>
      <c r="AR344" s="348" t="str">
        <f t="shared" si="421"/>
        <v/>
      </c>
      <c r="AS344" s="346"/>
      <c r="AT344" s="348" t="str">
        <f t="shared" si="422"/>
        <v/>
      </c>
      <c r="AU344" s="346"/>
      <c r="AV344" s="348" t="str">
        <f t="shared" si="423"/>
        <v/>
      </c>
      <c r="AW344" s="346"/>
      <c r="AX344" s="348" t="str">
        <f t="shared" si="424"/>
        <v/>
      </c>
      <c r="AY344" s="346"/>
      <c r="AZ344" s="348" t="str">
        <f t="shared" si="425"/>
        <v/>
      </c>
      <c r="BA344" s="351"/>
      <c r="BB344" s="348" t="str">
        <f t="shared" si="426"/>
        <v/>
      </c>
      <c r="BC344" s="350" t="str">
        <f t="shared" si="431"/>
        <v/>
      </c>
      <c r="BD344" s="350" t="str">
        <f t="shared" si="432"/>
        <v/>
      </c>
      <c r="BE344" s="360"/>
      <c r="BF344" s="361"/>
      <c r="BG344" s="362" t="str">
        <f t="shared" si="462"/>
        <v/>
      </c>
      <c r="BH344" s="354" t="str">
        <f t="shared" si="433"/>
        <v/>
      </c>
      <c r="BI344" s="350" t="str">
        <f t="shared" si="434"/>
        <v/>
      </c>
      <c r="BJ344" s="113" t="str">
        <f t="shared" si="435"/>
        <v/>
      </c>
      <c r="BK344" s="347" t="str">
        <f t="shared" si="461"/>
        <v/>
      </c>
      <c r="BR344" s="307"/>
      <c r="BS344" s="51" t="str">
        <f t="shared" si="436"/>
        <v/>
      </c>
      <c r="BT344" s="51" t="str">
        <f t="shared" si="437"/>
        <v/>
      </c>
      <c r="BU344" s="51" t="str">
        <f t="shared" si="438"/>
        <v/>
      </c>
      <c r="BV344" s="51" t="str">
        <f t="shared" si="439"/>
        <v/>
      </c>
      <c r="BW344" s="51" t="str">
        <f t="shared" si="440"/>
        <v/>
      </c>
      <c r="BX344" s="51" t="str">
        <f t="shared" si="441"/>
        <v/>
      </c>
      <c r="BY344" s="51" t="str">
        <f t="shared" si="442"/>
        <v/>
      </c>
      <c r="BZ344" s="51" t="str">
        <f t="shared" si="443"/>
        <v/>
      </c>
      <c r="CA344" s="51" t="str">
        <f t="shared" si="444"/>
        <v/>
      </c>
      <c r="CB344" s="51" t="str">
        <f t="shared" si="445"/>
        <v/>
      </c>
      <c r="CC344" s="51" t="str">
        <f t="shared" si="427"/>
        <v/>
      </c>
      <c r="CD344" s="51" t="str">
        <f t="shared" si="428"/>
        <v/>
      </c>
      <c r="CE344" s="51" t="str">
        <f t="shared" si="446"/>
        <v/>
      </c>
      <c r="CF344" s="51"/>
      <c r="CH344" s="53" t="str">
        <f t="shared" si="447"/>
        <v/>
      </c>
      <c r="CI344" s="53" t="str">
        <f t="shared" si="448"/>
        <v/>
      </c>
      <c r="CJ344" s="54" t="str">
        <f t="shared" si="449"/>
        <v/>
      </c>
      <c r="CK344" s="53" t="str">
        <f t="shared" si="450"/>
        <v/>
      </c>
      <c r="CL344" s="53" t="str">
        <f t="shared" si="451"/>
        <v/>
      </c>
      <c r="CM344" s="53" t="str">
        <f t="shared" si="452"/>
        <v/>
      </c>
      <c r="CN344" s="53" t="str">
        <f t="shared" si="453"/>
        <v/>
      </c>
      <c r="CO344" s="53" t="str">
        <f t="shared" si="454"/>
        <v/>
      </c>
      <c r="CP344" s="53" t="str">
        <f t="shared" si="455"/>
        <v/>
      </c>
      <c r="CQ344" s="53" t="str">
        <f t="shared" si="456"/>
        <v/>
      </c>
      <c r="CR344" s="53" t="str">
        <f t="shared" si="457"/>
        <v/>
      </c>
      <c r="CS344" s="53" t="str">
        <f t="shared" si="458"/>
        <v/>
      </c>
      <c r="CT344" s="53" t="str">
        <f t="shared" si="459"/>
        <v/>
      </c>
      <c r="CU344" s="53" t="str">
        <f t="shared" si="460"/>
        <v/>
      </c>
    </row>
    <row r="345" spans="1:99" hidden="1" x14ac:dyDescent="0.3">
      <c r="A345" s="40">
        <v>407</v>
      </c>
      <c r="B345" s="95"/>
      <c r="C345" s="142"/>
      <c r="D345" s="40"/>
      <c r="E345" s="40"/>
      <c r="F345" s="43"/>
      <c r="G345" s="40" t="s">
        <v>141</v>
      </c>
      <c r="H345" s="41"/>
      <c r="I345" s="41"/>
      <c r="J345" s="296" t="str">
        <f t="shared" si="397"/>
        <v/>
      </c>
      <c r="K345" s="297" t="str">
        <f t="shared" si="398"/>
        <v/>
      </c>
      <c r="L345" s="298" t="str">
        <f t="shared" si="399"/>
        <v/>
      </c>
      <c r="M345" s="297" t="str">
        <f t="shared" si="400"/>
        <v/>
      </c>
      <c r="N345" s="298" t="str">
        <f t="shared" si="401"/>
        <v/>
      </c>
      <c r="O345" s="297" t="str">
        <f t="shared" si="402"/>
        <v/>
      </c>
      <c r="P345" s="298" t="str">
        <f t="shared" si="403"/>
        <v/>
      </c>
      <c r="Q345" s="299" t="str">
        <f t="shared" si="404"/>
        <v/>
      </c>
      <c r="R345" s="300" t="str">
        <f t="shared" si="405"/>
        <v/>
      </c>
      <c r="S345" s="299" t="str">
        <f t="shared" si="406"/>
        <v/>
      </c>
      <c r="T345" s="298" t="str">
        <f t="shared" si="407"/>
        <v/>
      </c>
      <c r="U345" s="299" t="str">
        <f t="shared" si="408"/>
        <v/>
      </c>
      <c r="V345" s="300" t="str">
        <f t="shared" si="409"/>
        <v/>
      </c>
      <c r="W345" s="299" t="str">
        <f t="shared" si="410"/>
        <v/>
      </c>
      <c r="X345" s="300" t="str">
        <f t="shared" si="411"/>
        <v/>
      </c>
      <c r="Y345" s="299" t="str">
        <f t="shared" si="412"/>
        <v/>
      </c>
      <c r="Z345" s="300" t="str">
        <f t="shared" si="413"/>
        <v/>
      </c>
      <c r="AA345" s="298" t="str">
        <f t="shared" si="414"/>
        <v/>
      </c>
      <c r="AB345" s="97" t="str">
        <f t="shared" si="415"/>
        <v/>
      </c>
      <c r="AC345" s="143" t="str">
        <f t="shared" si="416"/>
        <v/>
      </c>
      <c r="AD345" s="42" t="str">
        <f t="shared" si="417"/>
        <v/>
      </c>
      <c r="AE345" s="346"/>
      <c r="AF345" s="346"/>
      <c r="AG345" s="347"/>
      <c r="AH345" s="348" t="str">
        <f t="shared" si="418"/>
        <v/>
      </c>
      <c r="AI345" s="346"/>
      <c r="AJ345" s="346"/>
      <c r="AK345" s="347"/>
      <c r="AL345" s="349" t="str">
        <f t="shared" si="429"/>
        <v/>
      </c>
      <c r="AM345" s="348" t="str">
        <f t="shared" si="419"/>
        <v/>
      </c>
      <c r="AN345" s="350" t="str">
        <f t="shared" si="430"/>
        <v/>
      </c>
      <c r="AO345" s="346"/>
      <c r="AP345" s="346"/>
      <c r="AQ345" s="346" t="str">
        <f t="shared" si="420"/>
        <v/>
      </c>
      <c r="AR345" s="348" t="str">
        <f t="shared" si="421"/>
        <v/>
      </c>
      <c r="AS345" s="346"/>
      <c r="AT345" s="348" t="str">
        <f t="shared" si="422"/>
        <v/>
      </c>
      <c r="AU345" s="346"/>
      <c r="AV345" s="348" t="str">
        <f t="shared" si="423"/>
        <v/>
      </c>
      <c r="AW345" s="346"/>
      <c r="AX345" s="348" t="str">
        <f t="shared" si="424"/>
        <v/>
      </c>
      <c r="AY345" s="346"/>
      <c r="AZ345" s="348" t="str">
        <f t="shared" si="425"/>
        <v/>
      </c>
      <c r="BA345" s="351"/>
      <c r="BB345" s="348" t="str">
        <f t="shared" si="426"/>
        <v/>
      </c>
      <c r="BC345" s="350" t="str">
        <f t="shared" si="431"/>
        <v/>
      </c>
      <c r="BD345" s="350" t="str">
        <f t="shared" si="432"/>
        <v/>
      </c>
      <c r="BE345" s="360"/>
      <c r="BF345" s="361"/>
      <c r="BG345" s="362" t="str">
        <f t="shared" si="462"/>
        <v/>
      </c>
      <c r="BH345" s="354" t="str">
        <f t="shared" si="433"/>
        <v/>
      </c>
      <c r="BI345" s="350" t="str">
        <f t="shared" si="434"/>
        <v/>
      </c>
      <c r="BJ345" s="113" t="str">
        <f t="shared" si="435"/>
        <v/>
      </c>
      <c r="BK345" s="347" t="str">
        <f t="shared" si="461"/>
        <v/>
      </c>
      <c r="BR345" s="307"/>
      <c r="BS345" s="51" t="str">
        <f t="shared" si="436"/>
        <v/>
      </c>
      <c r="BT345" s="51" t="str">
        <f t="shared" si="437"/>
        <v/>
      </c>
      <c r="BU345" s="51" t="str">
        <f t="shared" si="438"/>
        <v/>
      </c>
      <c r="BV345" s="51" t="str">
        <f t="shared" si="439"/>
        <v/>
      </c>
      <c r="BW345" s="51" t="str">
        <f t="shared" si="440"/>
        <v/>
      </c>
      <c r="BX345" s="51" t="str">
        <f t="shared" si="441"/>
        <v/>
      </c>
      <c r="BY345" s="51" t="str">
        <f t="shared" si="442"/>
        <v/>
      </c>
      <c r="BZ345" s="51" t="str">
        <f t="shared" si="443"/>
        <v/>
      </c>
      <c r="CA345" s="51" t="str">
        <f t="shared" si="444"/>
        <v/>
      </c>
      <c r="CB345" s="51" t="str">
        <f t="shared" si="445"/>
        <v/>
      </c>
      <c r="CC345" s="51" t="str">
        <f t="shared" si="427"/>
        <v/>
      </c>
      <c r="CD345" s="51" t="str">
        <f t="shared" si="428"/>
        <v/>
      </c>
      <c r="CE345" s="51" t="str">
        <f t="shared" si="446"/>
        <v/>
      </c>
      <c r="CF345" s="51"/>
      <c r="CH345" s="53" t="str">
        <f t="shared" si="447"/>
        <v/>
      </c>
      <c r="CI345" s="53" t="str">
        <f t="shared" si="448"/>
        <v/>
      </c>
      <c r="CJ345" s="54" t="str">
        <f t="shared" si="449"/>
        <v/>
      </c>
      <c r="CK345" s="53" t="str">
        <f t="shared" si="450"/>
        <v/>
      </c>
      <c r="CL345" s="53" t="str">
        <f t="shared" si="451"/>
        <v/>
      </c>
      <c r="CM345" s="53" t="str">
        <f t="shared" si="452"/>
        <v/>
      </c>
      <c r="CN345" s="53" t="str">
        <f t="shared" si="453"/>
        <v/>
      </c>
      <c r="CO345" s="53" t="str">
        <f t="shared" si="454"/>
        <v/>
      </c>
      <c r="CP345" s="53" t="str">
        <f t="shared" si="455"/>
        <v/>
      </c>
      <c r="CQ345" s="53" t="str">
        <f t="shared" si="456"/>
        <v/>
      </c>
      <c r="CR345" s="53" t="str">
        <f t="shared" si="457"/>
        <v/>
      </c>
      <c r="CS345" s="53" t="str">
        <f t="shared" si="458"/>
        <v/>
      </c>
      <c r="CT345" s="53" t="str">
        <f t="shared" si="459"/>
        <v/>
      </c>
      <c r="CU345" s="53" t="str">
        <f t="shared" si="460"/>
        <v/>
      </c>
    </row>
    <row r="346" spans="1:99" hidden="1" x14ac:dyDescent="0.3">
      <c r="A346" s="40">
        <v>408</v>
      </c>
      <c r="B346" s="95"/>
      <c r="C346" s="142"/>
      <c r="D346" s="40"/>
      <c r="E346" s="40"/>
      <c r="F346" s="43"/>
      <c r="G346" s="40" t="s">
        <v>141</v>
      </c>
      <c r="H346" s="41"/>
      <c r="I346" s="41"/>
      <c r="J346" s="296" t="str">
        <f t="shared" si="397"/>
        <v/>
      </c>
      <c r="K346" s="297" t="str">
        <f t="shared" si="398"/>
        <v/>
      </c>
      <c r="L346" s="298" t="str">
        <f t="shared" si="399"/>
        <v/>
      </c>
      <c r="M346" s="297" t="str">
        <f t="shared" si="400"/>
        <v/>
      </c>
      <c r="N346" s="298" t="str">
        <f t="shared" si="401"/>
        <v/>
      </c>
      <c r="O346" s="297" t="str">
        <f t="shared" si="402"/>
        <v/>
      </c>
      <c r="P346" s="298" t="str">
        <f t="shared" si="403"/>
        <v/>
      </c>
      <c r="Q346" s="299" t="str">
        <f t="shared" si="404"/>
        <v/>
      </c>
      <c r="R346" s="300" t="str">
        <f t="shared" si="405"/>
        <v/>
      </c>
      <c r="S346" s="299" t="str">
        <f t="shared" si="406"/>
        <v/>
      </c>
      <c r="T346" s="298" t="str">
        <f t="shared" si="407"/>
        <v/>
      </c>
      <c r="U346" s="299" t="str">
        <f t="shared" si="408"/>
        <v/>
      </c>
      <c r="V346" s="300" t="str">
        <f t="shared" si="409"/>
        <v/>
      </c>
      <c r="W346" s="299" t="str">
        <f t="shared" si="410"/>
        <v/>
      </c>
      <c r="X346" s="300" t="str">
        <f t="shared" si="411"/>
        <v/>
      </c>
      <c r="Y346" s="299" t="str">
        <f t="shared" si="412"/>
        <v/>
      </c>
      <c r="Z346" s="300" t="str">
        <f t="shared" si="413"/>
        <v/>
      </c>
      <c r="AA346" s="298" t="str">
        <f t="shared" si="414"/>
        <v/>
      </c>
      <c r="AB346" s="97" t="str">
        <f t="shared" si="415"/>
        <v/>
      </c>
      <c r="AC346" s="143" t="str">
        <f t="shared" si="416"/>
        <v/>
      </c>
      <c r="AD346" s="42" t="str">
        <f t="shared" si="417"/>
        <v/>
      </c>
      <c r="AE346" s="346"/>
      <c r="AF346" s="346"/>
      <c r="AG346" s="347"/>
      <c r="AH346" s="348" t="str">
        <f t="shared" si="418"/>
        <v/>
      </c>
      <c r="AI346" s="346"/>
      <c r="AJ346" s="346"/>
      <c r="AK346" s="347"/>
      <c r="AL346" s="349" t="str">
        <f t="shared" si="429"/>
        <v/>
      </c>
      <c r="AM346" s="348" t="str">
        <f t="shared" si="419"/>
        <v/>
      </c>
      <c r="AN346" s="350" t="str">
        <f t="shared" si="430"/>
        <v/>
      </c>
      <c r="AO346" s="346"/>
      <c r="AP346" s="346"/>
      <c r="AQ346" s="346" t="str">
        <f t="shared" si="420"/>
        <v/>
      </c>
      <c r="AR346" s="348" t="str">
        <f t="shared" si="421"/>
        <v/>
      </c>
      <c r="AS346" s="346"/>
      <c r="AT346" s="348" t="str">
        <f t="shared" si="422"/>
        <v/>
      </c>
      <c r="AU346" s="346"/>
      <c r="AV346" s="348" t="str">
        <f t="shared" si="423"/>
        <v/>
      </c>
      <c r="AW346" s="346"/>
      <c r="AX346" s="348" t="str">
        <f t="shared" si="424"/>
        <v/>
      </c>
      <c r="AY346" s="346"/>
      <c r="AZ346" s="348" t="str">
        <f t="shared" si="425"/>
        <v/>
      </c>
      <c r="BA346" s="351"/>
      <c r="BB346" s="348" t="str">
        <f t="shared" si="426"/>
        <v/>
      </c>
      <c r="BC346" s="350" t="str">
        <f t="shared" si="431"/>
        <v/>
      </c>
      <c r="BD346" s="350" t="str">
        <f t="shared" si="432"/>
        <v/>
      </c>
      <c r="BE346" s="360"/>
      <c r="BF346" s="361"/>
      <c r="BG346" s="362" t="str">
        <f t="shared" si="462"/>
        <v/>
      </c>
      <c r="BH346" s="354" t="str">
        <f t="shared" si="433"/>
        <v/>
      </c>
      <c r="BI346" s="350" t="str">
        <f t="shared" si="434"/>
        <v/>
      </c>
      <c r="BJ346" s="113" t="str">
        <f t="shared" si="435"/>
        <v/>
      </c>
      <c r="BK346" s="347" t="str">
        <f t="shared" si="461"/>
        <v/>
      </c>
      <c r="BR346" s="307"/>
      <c r="BS346" s="51" t="str">
        <f t="shared" si="436"/>
        <v/>
      </c>
      <c r="BT346" s="51" t="str">
        <f t="shared" si="437"/>
        <v/>
      </c>
      <c r="BU346" s="51" t="str">
        <f t="shared" si="438"/>
        <v/>
      </c>
      <c r="BV346" s="51" t="str">
        <f t="shared" si="439"/>
        <v/>
      </c>
      <c r="BW346" s="51" t="str">
        <f t="shared" si="440"/>
        <v/>
      </c>
      <c r="BX346" s="51" t="str">
        <f t="shared" si="441"/>
        <v/>
      </c>
      <c r="BY346" s="51" t="str">
        <f t="shared" si="442"/>
        <v/>
      </c>
      <c r="BZ346" s="51" t="str">
        <f t="shared" si="443"/>
        <v/>
      </c>
      <c r="CA346" s="51" t="str">
        <f t="shared" si="444"/>
        <v/>
      </c>
      <c r="CB346" s="51" t="str">
        <f t="shared" si="445"/>
        <v/>
      </c>
      <c r="CC346" s="51" t="str">
        <f t="shared" si="427"/>
        <v/>
      </c>
      <c r="CD346" s="51" t="str">
        <f t="shared" si="428"/>
        <v/>
      </c>
      <c r="CE346" s="51" t="str">
        <f t="shared" si="446"/>
        <v/>
      </c>
      <c r="CF346" s="51"/>
      <c r="CH346" s="53" t="str">
        <f t="shared" si="447"/>
        <v/>
      </c>
      <c r="CI346" s="53" t="str">
        <f t="shared" si="448"/>
        <v/>
      </c>
      <c r="CJ346" s="54" t="str">
        <f t="shared" si="449"/>
        <v/>
      </c>
      <c r="CK346" s="53" t="str">
        <f t="shared" si="450"/>
        <v/>
      </c>
      <c r="CL346" s="53" t="str">
        <f t="shared" si="451"/>
        <v/>
      </c>
      <c r="CM346" s="53" t="str">
        <f t="shared" si="452"/>
        <v/>
      </c>
      <c r="CN346" s="53" t="str">
        <f t="shared" si="453"/>
        <v/>
      </c>
      <c r="CO346" s="53" t="str">
        <f t="shared" si="454"/>
        <v/>
      </c>
      <c r="CP346" s="53" t="str">
        <f t="shared" si="455"/>
        <v/>
      </c>
      <c r="CQ346" s="53" t="str">
        <f t="shared" si="456"/>
        <v/>
      </c>
      <c r="CR346" s="53" t="str">
        <f t="shared" si="457"/>
        <v/>
      </c>
      <c r="CS346" s="53" t="str">
        <f t="shared" si="458"/>
        <v/>
      </c>
      <c r="CT346" s="53" t="str">
        <f t="shared" si="459"/>
        <v/>
      </c>
      <c r="CU346" s="53" t="str">
        <f t="shared" si="460"/>
        <v/>
      </c>
    </row>
    <row r="347" spans="1:99" hidden="1" x14ac:dyDescent="0.3">
      <c r="A347" s="40">
        <v>409</v>
      </c>
      <c r="B347" s="95"/>
      <c r="C347" s="142"/>
      <c r="D347" s="40"/>
      <c r="E347" s="40"/>
      <c r="F347" s="43"/>
      <c r="G347" s="40" t="s">
        <v>141</v>
      </c>
      <c r="H347" s="41"/>
      <c r="I347" s="41"/>
      <c r="J347" s="296" t="str">
        <f t="shared" si="397"/>
        <v/>
      </c>
      <c r="K347" s="297" t="str">
        <f t="shared" si="398"/>
        <v/>
      </c>
      <c r="L347" s="298" t="str">
        <f t="shared" si="399"/>
        <v/>
      </c>
      <c r="M347" s="297" t="str">
        <f t="shared" si="400"/>
        <v/>
      </c>
      <c r="N347" s="298" t="str">
        <f t="shared" si="401"/>
        <v/>
      </c>
      <c r="O347" s="297" t="str">
        <f t="shared" si="402"/>
        <v/>
      </c>
      <c r="P347" s="298" t="str">
        <f t="shared" si="403"/>
        <v/>
      </c>
      <c r="Q347" s="299" t="str">
        <f t="shared" si="404"/>
        <v/>
      </c>
      <c r="R347" s="300" t="str">
        <f t="shared" si="405"/>
        <v/>
      </c>
      <c r="S347" s="299" t="str">
        <f t="shared" si="406"/>
        <v/>
      </c>
      <c r="T347" s="298" t="str">
        <f t="shared" si="407"/>
        <v/>
      </c>
      <c r="U347" s="299" t="str">
        <f t="shared" si="408"/>
        <v/>
      </c>
      <c r="V347" s="300" t="str">
        <f t="shared" si="409"/>
        <v/>
      </c>
      <c r="W347" s="299" t="str">
        <f t="shared" si="410"/>
        <v/>
      </c>
      <c r="X347" s="300" t="str">
        <f t="shared" si="411"/>
        <v/>
      </c>
      <c r="Y347" s="299" t="str">
        <f t="shared" si="412"/>
        <v/>
      </c>
      <c r="Z347" s="300" t="str">
        <f t="shared" si="413"/>
        <v/>
      </c>
      <c r="AA347" s="298" t="str">
        <f t="shared" si="414"/>
        <v/>
      </c>
      <c r="AB347" s="97" t="str">
        <f t="shared" si="415"/>
        <v/>
      </c>
      <c r="AC347" s="143" t="str">
        <f t="shared" si="416"/>
        <v/>
      </c>
      <c r="AD347" s="42" t="str">
        <f t="shared" si="417"/>
        <v/>
      </c>
      <c r="AE347" s="346"/>
      <c r="AF347" s="346"/>
      <c r="AG347" s="347"/>
      <c r="AH347" s="348" t="str">
        <f t="shared" si="418"/>
        <v/>
      </c>
      <c r="AI347" s="346"/>
      <c r="AJ347" s="346"/>
      <c r="AK347" s="347"/>
      <c r="AL347" s="349" t="str">
        <f t="shared" si="429"/>
        <v/>
      </c>
      <c r="AM347" s="348" t="str">
        <f t="shared" si="419"/>
        <v/>
      </c>
      <c r="AN347" s="350" t="str">
        <f t="shared" si="430"/>
        <v/>
      </c>
      <c r="AO347" s="346"/>
      <c r="AP347" s="346"/>
      <c r="AQ347" s="346" t="str">
        <f t="shared" si="420"/>
        <v/>
      </c>
      <c r="AR347" s="348" t="str">
        <f t="shared" si="421"/>
        <v/>
      </c>
      <c r="AS347" s="346"/>
      <c r="AT347" s="348" t="str">
        <f t="shared" si="422"/>
        <v/>
      </c>
      <c r="AU347" s="346"/>
      <c r="AV347" s="348" t="str">
        <f t="shared" si="423"/>
        <v/>
      </c>
      <c r="AW347" s="346"/>
      <c r="AX347" s="348" t="str">
        <f t="shared" si="424"/>
        <v/>
      </c>
      <c r="AY347" s="346"/>
      <c r="AZ347" s="348" t="str">
        <f t="shared" si="425"/>
        <v/>
      </c>
      <c r="BA347" s="351"/>
      <c r="BB347" s="348" t="str">
        <f t="shared" si="426"/>
        <v/>
      </c>
      <c r="BC347" s="350" t="str">
        <f t="shared" si="431"/>
        <v/>
      </c>
      <c r="BD347" s="350" t="str">
        <f t="shared" si="432"/>
        <v/>
      </c>
      <c r="BE347" s="360"/>
      <c r="BF347" s="361"/>
      <c r="BG347" s="362" t="str">
        <f t="shared" si="462"/>
        <v/>
      </c>
      <c r="BH347" s="354" t="str">
        <f t="shared" si="433"/>
        <v/>
      </c>
      <c r="BI347" s="350" t="str">
        <f t="shared" si="434"/>
        <v/>
      </c>
      <c r="BJ347" s="113" t="str">
        <f t="shared" si="435"/>
        <v/>
      </c>
      <c r="BK347" s="347" t="str">
        <f t="shared" si="461"/>
        <v/>
      </c>
      <c r="BR347" s="307"/>
      <c r="BS347" s="51" t="str">
        <f t="shared" si="436"/>
        <v/>
      </c>
      <c r="BT347" s="51" t="str">
        <f t="shared" si="437"/>
        <v/>
      </c>
      <c r="BU347" s="51" t="str">
        <f t="shared" si="438"/>
        <v/>
      </c>
      <c r="BV347" s="51" t="str">
        <f t="shared" si="439"/>
        <v/>
      </c>
      <c r="BW347" s="51" t="str">
        <f t="shared" si="440"/>
        <v/>
      </c>
      <c r="BX347" s="51" t="str">
        <f t="shared" si="441"/>
        <v/>
      </c>
      <c r="BY347" s="51" t="str">
        <f t="shared" si="442"/>
        <v/>
      </c>
      <c r="BZ347" s="51" t="str">
        <f t="shared" si="443"/>
        <v/>
      </c>
      <c r="CA347" s="51" t="str">
        <f t="shared" si="444"/>
        <v/>
      </c>
      <c r="CB347" s="51" t="str">
        <f t="shared" si="445"/>
        <v/>
      </c>
      <c r="CC347" s="51" t="str">
        <f t="shared" si="427"/>
        <v/>
      </c>
      <c r="CD347" s="51" t="str">
        <f t="shared" si="428"/>
        <v/>
      </c>
      <c r="CE347" s="51" t="str">
        <f t="shared" si="446"/>
        <v/>
      </c>
      <c r="CF347" s="51"/>
      <c r="CH347" s="53" t="str">
        <f t="shared" si="447"/>
        <v/>
      </c>
      <c r="CI347" s="53" t="str">
        <f t="shared" si="448"/>
        <v/>
      </c>
      <c r="CJ347" s="54" t="str">
        <f t="shared" si="449"/>
        <v/>
      </c>
      <c r="CK347" s="53" t="str">
        <f t="shared" si="450"/>
        <v/>
      </c>
      <c r="CL347" s="53" t="str">
        <f t="shared" si="451"/>
        <v/>
      </c>
      <c r="CM347" s="53" t="str">
        <f t="shared" si="452"/>
        <v/>
      </c>
      <c r="CN347" s="53" t="str">
        <f t="shared" si="453"/>
        <v/>
      </c>
      <c r="CO347" s="53" t="str">
        <f t="shared" si="454"/>
        <v/>
      </c>
      <c r="CP347" s="53" t="str">
        <f t="shared" si="455"/>
        <v/>
      </c>
      <c r="CQ347" s="53" t="str">
        <f t="shared" si="456"/>
        <v/>
      </c>
      <c r="CR347" s="53" t="str">
        <f t="shared" si="457"/>
        <v/>
      </c>
      <c r="CS347" s="53" t="str">
        <f t="shared" si="458"/>
        <v/>
      </c>
      <c r="CT347" s="53" t="str">
        <f t="shared" si="459"/>
        <v/>
      </c>
      <c r="CU347" s="53" t="str">
        <f t="shared" si="460"/>
        <v/>
      </c>
    </row>
    <row r="348" spans="1:99" hidden="1" x14ac:dyDescent="0.3">
      <c r="A348" s="40">
        <v>410</v>
      </c>
      <c r="B348" s="95"/>
      <c r="C348" s="142"/>
      <c r="D348" s="40"/>
      <c r="E348" s="40"/>
      <c r="F348" s="43"/>
      <c r="G348" s="40" t="s">
        <v>141</v>
      </c>
      <c r="H348" s="41"/>
      <c r="I348" s="41"/>
      <c r="J348" s="296" t="str">
        <f t="shared" si="397"/>
        <v/>
      </c>
      <c r="K348" s="297" t="str">
        <f t="shared" si="398"/>
        <v/>
      </c>
      <c r="L348" s="298" t="str">
        <f t="shared" si="399"/>
        <v/>
      </c>
      <c r="M348" s="297" t="str">
        <f t="shared" si="400"/>
        <v/>
      </c>
      <c r="N348" s="298" t="str">
        <f t="shared" si="401"/>
        <v/>
      </c>
      <c r="O348" s="297" t="str">
        <f t="shared" si="402"/>
        <v/>
      </c>
      <c r="P348" s="298" t="str">
        <f t="shared" si="403"/>
        <v/>
      </c>
      <c r="Q348" s="299" t="str">
        <f t="shared" si="404"/>
        <v/>
      </c>
      <c r="R348" s="300" t="str">
        <f t="shared" si="405"/>
        <v/>
      </c>
      <c r="S348" s="299" t="str">
        <f t="shared" si="406"/>
        <v/>
      </c>
      <c r="T348" s="298" t="str">
        <f t="shared" si="407"/>
        <v/>
      </c>
      <c r="U348" s="299" t="str">
        <f t="shared" si="408"/>
        <v/>
      </c>
      <c r="V348" s="300" t="str">
        <f t="shared" si="409"/>
        <v/>
      </c>
      <c r="W348" s="299" t="str">
        <f t="shared" si="410"/>
        <v/>
      </c>
      <c r="X348" s="300" t="str">
        <f t="shared" si="411"/>
        <v/>
      </c>
      <c r="Y348" s="299" t="str">
        <f t="shared" si="412"/>
        <v/>
      </c>
      <c r="Z348" s="300" t="str">
        <f t="shared" si="413"/>
        <v/>
      </c>
      <c r="AA348" s="298" t="str">
        <f t="shared" si="414"/>
        <v/>
      </c>
      <c r="AB348" s="97" t="str">
        <f t="shared" si="415"/>
        <v/>
      </c>
      <c r="AC348" s="143" t="str">
        <f t="shared" si="416"/>
        <v/>
      </c>
      <c r="AD348" s="42" t="str">
        <f t="shared" si="417"/>
        <v/>
      </c>
      <c r="AE348" s="346"/>
      <c r="AF348" s="346"/>
      <c r="AG348" s="347"/>
      <c r="AH348" s="348" t="str">
        <f t="shared" si="418"/>
        <v/>
      </c>
      <c r="AI348" s="346"/>
      <c r="AJ348" s="346"/>
      <c r="AK348" s="347"/>
      <c r="AL348" s="349" t="str">
        <f t="shared" si="429"/>
        <v/>
      </c>
      <c r="AM348" s="348" t="str">
        <f t="shared" si="419"/>
        <v/>
      </c>
      <c r="AN348" s="350" t="str">
        <f t="shared" si="430"/>
        <v/>
      </c>
      <c r="AO348" s="346"/>
      <c r="AP348" s="346"/>
      <c r="AQ348" s="346" t="str">
        <f t="shared" si="420"/>
        <v/>
      </c>
      <c r="AR348" s="348" t="str">
        <f t="shared" si="421"/>
        <v/>
      </c>
      <c r="AS348" s="346"/>
      <c r="AT348" s="348" t="str">
        <f t="shared" si="422"/>
        <v/>
      </c>
      <c r="AU348" s="346"/>
      <c r="AV348" s="348" t="str">
        <f t="shared" si="423"/>
        <v/>
      </c>
      <c r="AW348" s="346"/>
      <c r="AX348" s="348" t="str">
        <f t="shared" si="424"/>
        <v/>
      </c>
      <c r="AY348" s="346"/>
      <c r="AZ348" s="348" t="str">
        <f t="shared" si="425"/>
        <v/>
      </c>
      <c r="BA348" s="351"/>
      <c r="BB348" s="348" t="str">
        <f t="shared" si="426"/>
        <v/>
      </c>
      <c r="BC348" s="350" t="str">
        <f t="shared" si="431"/>
        <v/>
      </c>
      <c r="BD348" s="350" t="str">
        <f t="shared" si="432"/>
        <v/>
      </c>
      <c r="BE348" s="360"/>
      <c r="BF348" s="361"/>
      <c r="BG348" s="362" t="str">
        <f t="shared" si="462"/>
        <v/>
      </c>
      <c r="BH348" s="354" t="str">
        <f t="shared" si="433"/>
        <v/>
      </c>
      <c r="BI348" s="350" t="str">
        <f t="shared" si="434"/>
        <v/>
      </c>
      <c r="BJ348" s="113" t="str">
        <f t="shared" si="435"/>
        <v/>
      </c>
      <c r="BK348" s="347" t="str">
        <f t="shared" si="461"/>
        <v/>
      </c>
      <c r="BR348" s="307"/>
      <c r="BS348" s="51" t="str">
        <f t="shared" si="436"/>
        <v/>
      </c>
      <c r="BT348" s="51" t="str">
        <f t="shared" si="437"/>
        <v/>
      </c>
      <c r="BU348" s="51" t="str">
        <f t="shared" si="438"/>
        <v/>
      </c>
      <c r="BV348" s="51" t="str">
        <f t="shared" si="439"/>
        <v/>
      </c>
      <c r="BW348" s="51" t="str">
        <f t="shared" si="440"/>
        <v/>
      </c>
      <c r="BX348" s="51" t="str">
        <f t="shared" si="441"/>
        <v/>
      </c>
      <c r="BY348" s="51" t="str">
        <f t="shared" si="442"/>
        <v/>
      </c>
      <c r="BZ348" s="51" t="str">
        <f t="shared" si="443"/>
        <v/>
      </c>
      <c r="CA348" s="51" t="str">
        <f t="shared" si="444"/>
        <v/>
      </c>
      <c r="CB348" s="51" t="str">
        <f t="shared" si="445"/>
        <v/>
      </c>
      <c r="CC348" s="51" t="str">
        <f t="shared" si="427"/>
        <v/>
      </c>
      <c r="CD348" s="51" t="str">
        <f t="shared" si="428"/>
        <v/>
      </c>
      <c r="CE348" s="51" t="str">
        <f t="shared" si="446"/>
        <v/>
      </c>
      <c r="CF348" s="51"/>
      <c r="CH348" s="53" t="str">
        <f t="shared" si="447"/>
        <v/>
      </c>
      <c r="CI348" s="53" t="str">
        <f t="shared" si="448"/>
        <v/>
      </c>
      <c r="CJ348" s="54" t="str">
        <f t="shared" si="449"/>
        <v/>
      </c>
      <c r="CK348" s="53" t="str">
        <f t="shared" si="450"/>
        <v/>
      </c>
      <c r="CL348" s="53" t="str">
        <f t="shared" si="451"/>
        <v/>
      </c>
      <c r="CM348" s="53" t="str">
        <f t="shared" si="452"/>
        <v/>
      </c>
      <c r="CN348" s="53" t="str">
        <f t="shared" si="453"/>
        <v/>
      </c>
      <c r="CO348" s="53" t="str">
        <f t="shared" si="454"/>
        <v/>
      </c>
      <c r="CP348" s="53" t="str">
        <f t="shared" si="455"/>
        <v/>
      </c>
      <c r="CQ348" s="53" t="str">
        <f t="shared" si="456"/>
        <v/>
      </c>
      <c r="CR348" s="53" t="str">
        <f t="shared" si="457"/>
        <v/>
      </c>
      <c r="CS348" s="53" t="str">
        <f t="shared" si="458"/>
        <v/>
      </c>
      <c r="CT348" s="53" t="str">
        <f t="shared" si="459"/>
        <v/>
      </c>
      <c r="CU348" s="53" t="str">
        <f t="shared" si="460"/>
        <v/>
      </c>
    </row>
    <row r="349" spans="1:99" hidden="1" x14ac:dyDescent="0.3">
      <c r="A349" s="40">
        <v>411</v>
      </c>
      <c r="B349" s="95"/>
      <c r="C349" s="142"/>
      <c r="D349" s="40"/>
      <c r="E349" s="40"/>
      <c r="F349" s="43"/>
      <c r="G349" s="40" t="s">
        <v>141</v>
      </c>
      <c r="H349" s="41"/>
      <c r="I349" s="41"/>
      <c r="J349" s="296" t="str">
        <f t="shared" si="397"/>
        <v/>
      </c>
      <c r="K349" s="297" t="str">
        <f t="shared" si="398"/>
        <v/>
      </c>
      <c r="L349" s="298" t="str">
        <f t="shared" si="399"/>
        <v/>
      </c>
      <c r="M349" s="297" t="str">
        <f t="shared" si="400"/>
        <v/>
      </c>
      <c r="N349" s="298" t="str">
        <f t="shared" si="401"/>
        <v/>
      </c>
      <c r="O349" s="297" t="str">
        <f t="shared" si="402"/>
        <v/>
      </c>
      <c r="P349" s="298" t="str">
        <f t="shared" si="403"/>
        <v/>
      </c>
      <c r="Q349" s="299" t="str">
        <f t="shared" si="404"/>
        <v/>
      </c>
      <c r="R349" s="300" t="str">
        <f t="shared" si="405"/>
        <v/>
      </c>
      <c r="S349" s="299" t="str">
        <f t="shared" si="406"/>
        <v/>
      </c>
      <c r="T349" s="298" t="str">
        <f t="shared" si="407"/>
        <v/>
      </c>
      <c r="U349" s="299" t="str">
        <f t="shared" si="408"/>
        <v/>
      </c>
      <c r="V349" s="300" t="str">
        <f t="shared" si="409"/>
        <v/>
      </c>
      <c r="W349" s="299" t="str">
        <f t="shared" si="410"/>
        <v/>
      </c>
      <c r="X349" s="300" t="str">
        <f t="shared" si="411"/>
        <v/>
      </c>
      <c r="Y349" s="299" t="str">
        <f t="shared" si="412"/>
        <v/>
      </c>
      <c r="Z349" s="300" t="str">
        <f t="shared" si="413"/>
        <v/>
      </c>
      <c r="AA349" s="298" t="str">
        <f t="shared" si="414"/>
        <v/>
      </c>
      <c r="AB349" s="97" t="str">
        <f t="shared" si="415"/>
        <v/>
      </c>
      <c r="AC349" s="143" t="str">
        <f t="shared" si="416"/>
        <v/>
      </c>
      <c r="AD349" s="42" t="str">
        <f t="shared" si="417"/>
        <v/>
      </c>
      <c r="AE349" s="346"/>
      <c r="AF349" s="346"/>
      <c r="AG349" s="347"/>
      <c r="AH349" s="348" t="str">
        <f t="shared" si="418"/>
        <v/>
      </c>
      <c r="AI349" s="346"/>
      <c r="AJ349" s="346"/>
      <c r="AK349" s="347"/>
      <c r="AL349" s="349" t="str">
        <f t="shared" si="429"/>
        <v/>
      </c>
      <c r="AM349" s="348" t="str">
        <f t="shared" si="419"/>
        <v/>
      </c>
      <c r="AN349" s="350" t="str">
        <f t="shared" si="430"/>
        <v/>
      </c>
      <c r="AO349" s="346"/>
      <c r="AP349" s="346"/>
      <c r="AQ349" s="346" t="str">
        <f t="shared" si="420"/>
        <v/>
      </c>
      <c r="AR349" s="348" t="str">
        <f t="shared" si="421"/>
        <v/>
      </c>
      <c r="AS349" s="346"/>
      <c r="AT349" s="348" t="str">
        <f t="shared" si="422"/>
        <v/>
      </c>
      <c r="AU349" s="346"/>
      <c r="AV349" s="348" t="str">
        <f t="shared" si="423"/>
        <v/>
      </c>
      <c r="AW349" s="346"/>
      <c r="AX349" s="348" t="str">
        <f t="shared" si="424"/>
        <v/>
      </c>
      <c r="AY349" s="346"/>
      <c r="AZ349" s="348" t="str">
        <f t="shared" si="425"/>
        <v/>
      </c>
      <c r="BA349" s="351"/>
      <c r="BB349" s="348" t="str">
        <f t="shared" si="426"/>
        <v/>
      </c>
      <c r="BC349" s="350" t="str">
        <f t="shared" si="431"/>
        <v/>
      </c>
      <c r="BD349" s="350" t="str">
        <f t="shared" si="432"/>
        <v/>
      </c>
      <c r="BE349" s="360"/>
      <c r="BF349" s="361"/>
      <c r="BG349" s="362" t="str">
        <f t="shared" si="462"/>
        <v/>
      </c>
      <c r="BH349" s="354" t="str">
        <f t="shared" si="433"/>
        <v/>
      </c>
      <c r="BI349" s="350" t="str">
        <f t="shared" si="434"/>
        <v/>
      </c>
      <c r="BJ349" s="113" t="str">
        <f t="shared" si="435"/>
        <v/>
      </c>
      <c r="BK349" s="347" t="str">
        <f t="shared" si="461"/>
        <v/>
      </c>
      <c r="BR349" s="307"/>
      <c r="BS349" s="51" t="str">
        <f t="shared" si="436"/>
        <v/>
      </c>
      <c r="BT349" s="51" t="str">
        <f t="shared" si="437"/>
        <v/>
      </c>
      <c r="BU349" s="51" t="str">
        <f t="shared" si="438"/>
        <v/>
      </c>
      <c r="BV349" s="51" t="str">
        <f t="shared" si="439"/>
        <v/>
      </c>
      <c r="BW349" s="51" t="str">
        <f t="shared" si="440"/>
        <v/>
      </c>
      <c r="BX349" s="51" t="str">
        <f t="shared" si="441"/>
        <v/>
      </c>
      <c r="BY349" s="51" t="str">
        <f t="shared" si="442"/>
        <v/>
      </c>
      <c r="BZ349" s="51" t="str">
        <f t="shared" si="443"/>
        <v/>
      </c>
      <c r="CA349" s="51" t="str">
        <f t="shared" si="444"/>
        <v/>
      </c>
      <c r="CB349" s="51" t="str">
        <f t="shared" si="445"/>
        <v/>
      </c>
      <c r="CC349" s="51" t="str">
        <f t="shared" si="427"/>
        <v/>
      </c>
      <c r="CD349" s="51" t="str">
        <f t="shared" si="428"/>
        <v/>
      </c>
      <c r="CE349" s="51" t="str">
        <f t="shared" si="446"/>
        <v/>
      </c>
      <c r="CF349" s="51"/>
      <c r="CH349" s="53" t="str">
        <f t="shared" si="447"/>
        <v/>
      </c>
      <c r="CI349" s="53" t="str">
        <f t="shared" si="448"/>
        <v/>
      </c>
      <c r="CJ349" s="54" t="str">
        <f t="shared" si="449"/>
        <v/>
      </c>
      <c r="CK349" s="53" t="str">
        <f t="shared" si="450"/>
        <v/>
      </c>
      <c r="CL349" s="53" t="str">
        <f t="shared" si="451"/>
        <v/>
      </c>
      <c r="CM349" s="53" t="str">
        <f t="shared" si="452"/>
        <v/>
      </c>
      <c r="CN349" s="53" t="str">
        <f t="shared" si="453"/>
        <v/>
      </c>
      <c r="CO349" s="53" t="str">
        <f t="shared" si="454"/>
        <v/>
      </c>
      <c r="CP349" s="53" t="str">
        <f t="shared" si="455"/>
        <v/>
      </c>
      <c r="CQ349" s="53" t="str">
        <f t="shared" si="456"/>
        <v/>
      </c>
      <c r="CR349" s="53" t="str">
        <f t="shared" si="457"/>
        <v/>
      </c>
      <c r="CS349" s="53" t="str">
        <f t="shared" si="458"/>
        <v/>
      </c>
      <c r="CT349" s="53" t="str">
        <f t="shared" si="459"/>
        <v/>
      </c>
      <c r="CU349" s="53" t="str">
        <f t="shared" si="460"/>
        <v/>
      </c>
    </row>
    <row r="350" spans="1:99" hidden="1" x14ac:dyDescent="0.3">
      <c r="A350" s="40">
        <v>412</v>
      </c>
      <c r="B350" s="95"/>
      <c r="C350" s="142"/>
      <c r="D350" s="40"/>
      <c r="E350" s="40"/>
      <c r="F350" s="43"/>
      <c r="G350" s="40" t="s">
        <v>141</v>
      </c>
      <c r="H350" s="41"/>
      <c r="I350" s="41"/>
      <c r="J350" s="296" t="str">
        <f t="shared" si="397"/>
        <v/>
      </c>
      <c r="K350" s="297" t="str">
        <f t="shared" si="398"/>
        <v/>
      </c>
      <c r="L350" s="298" t="str">
        <f t="shared" si="399"/>
        <v/>
      </c>
      <c r="M350" s="297" t="str">
        <f t="shared" si="400"/>
        <v/>
      </c>
      <c r="N350" s="298" t="str">
        <f t="shared" si="401"/>
        <v/>
      </c>
      <c r="O350" s="297" t="str">
        <f t="shared" si="402"/>
        <v/>
      </c>
      <c r="P350" s="298" t="str">
        <f t="shared" si="403"/>
        <v/>
      </c>
      <c r="Q350" s="299" t="str">
        <f t="shared" si="404"/>
        <v/>
      </c>
      <c r="R350" s="300" t="str">
        <f t="shared" si="405"/>
        <v/>
      </c>
      <c r="S350" s="299" t="str">
        <f t="shared" si="406"/>
        <v/>
      </c>
      <c r="T350" s="298" t="str">
        <f t="shared" si="407"/>
        <v/>
      </c>
      <c r="U350" s="299" t="str">
        <f t="shared" si="408"/>
        <v/>
      </c>
      <c r="V350" s="300" t="str">
        <f t="shared" si="409"/>
        <v/>
      </c>
      <c r="W350" s="299" t="str">
        <f t="shared" si="410"/>
        <v/>
      </c>
      <c r="X350" s="300" t="str">
        <f t="shared" si="411"/>
        <v/>
      </c>
      <c r="Y350" s="299" t="str">
        <f t="shared" si="412"/>
        <v/>
      </c>
      <c r="Z350" s="300" t="str">
        <f t="shared" si="413"/>
        <v/>
      </c>
      <c r="AA350" s="298" t="str">
        <f t="shared" si="414"/>
        <v/>
      </c>
      <c r="AB350" s="97" t="str">
        <f t="shared" si="415"/>
        <v/>
      </c>
      <c r="AC350" s="143" t="str">
        <f t="shared" si="416"/>
        <v/>
      </c>
      <c r="AD350" s="42" t="str">
        <f t="shared" si="417"/>
        <v/>
      </c>
      <c r="AE350" s="346"/>
      <c r="AF350" s="346"/>
      <c r="AG350" s="347"/>
      <c r="AH350" s="348" t="str">
        <f t="shared" si="418"/>
        <v/>
      </c>
      <c r="AI350" s="346"/>
      <c r="AJ350" s="346"/>
      <c r="AK350" s="347"/>
      <c r="AL350" s="349" t="str">
        <f t="shared" si="429"/>
        <v/>
      </c>
      <c r="AM350" s="348" t="str">
        <f t="shared" si="419"/>
        <v/>
      </c>
      <c r="AN350" s="350" t="str">
        <f t="shared" si="430"/>
        <v/>
      </c>
      <c r="AO350" s="346"/>
      <c r="AP350" s="346"/>
      <c r="AQ350" s="346" t="str">
        <f t="shared" si="420"/>
        <v/>
      </c>
      <c r="AR350" s="348" t="str">
        <f t="shared" si="421"/>
        <v/>
      </c>
      <c r="AS350" s="346"/>
      <c r="AT350" s="348" t="str">
        <f t="shared" si="422"/>
        <v/>
      </c>
      <c r="AU350" s="346"/>
      <c r="AV350" s="348" t="str">
        <f t="shared" si="423"/>
        <v/>
      </c>
      <c r="AW350" s="346"/>
      <c r="AX350" s="348" t="str">
        <f t="shared" si="424"/>
        <v/>
      </c>
      <c r="AY350" s="346"/>
      <c r="AZ350" s="348" t="str">
        <f t="shared" si="425"/>
        <v/>
      </c>
      <c r="BA350" s="351"/>
      <c r="BB350" s="348" t="str">
        <f t="shared" si="426"/>
        <v/>
      </c>
      <c r="BC350" s="350" t="str">
        <f t="shared" si="431"/>
        <v/>
      </c>
      <c r="BD350" s="350" t="str">
        <f t="shared" si="432"/>
        <v/>
      </c>
      <c r="BE350" s="360"/>
      <c r="BF350" s="361"/>
      <c r="BG350" s="362" t="str">
        <f t="shared" si="462"/>
        <v/>
      </c>
      <c r="BH350" s="354" t="str">
        <f t="shared" si="433"/>
        <v/>
      </c>
      <c r="BI350" s="350" t="str">
        <f t="shared" si="434"/>
        <v/>
      </c>
      <c r="BJ350" s="113" t="str">
        <f t="shared" si="435"/>
        <v/>
      </c>
      <c r="BK350" s="347" t="str">
        <f t="shared" si="461"/>
        <v/>
      </c>
      <c r="BR350" s="307"/>
      <c r="BS350" s="51" t="str">
        <f t="shared" si="436"/>
        <v/>
      </c>
      <c r="BT350" s="51" t="str">
        <f t="shared" si="437"/>
        <v/>
      </c>
      <c r="BU350" s="51" t="str">
        <f t="shared" si="438"/>
        <v/>
      </c>
      <c r="BV350" s="51" t="str">
        <f t="shared" si="439"/>
        <v/>
      </c>
      <c r="BW350" s="51" t="str">
        <f t="shared" si="440"/>
        <v/>
      </c>
      <c r="BX350" s="51" t="str">
        <f t="shared" si="441"/>
        <v/>
      </c>
      <c r="BY350" s="51" t="str">
        <f t="shared" si="442"/>
        <v/>
      </c>
      <c r="BZ350" s="51" t="str">
        <f t="shared" si="443"/>
        <v/>
      </c>
      <c r="CA350" s="51" t="str">
        <f t="shared" si="444"/>
        <v/>
      </c>
      <c r="CB350" s="51" t="str">
        <f t="shared" si="445"/>
        <v/>
      </c>
      <c r="CC350" s="51" t="str">
        <f t="shared" si="427"/>
        <v/>
      </c>
      <c r="CD350" s="51" t="str">
        <f t="shared" si="428"/>
        <v/>
      </c>
      <c r="CE350" s="51" t="str">
        <f t="shared" si="446"/>
        <v/>
      </c>
      <c r="CF350" s="51"/>
      <c r="CH350" s="53" t="str">
        <f t="shared" si="447"/>
        <v/>
      </c>
      <c r="CI350" s="53" t="str">
        <f t="shared" si="448"/>
        <v/>
      </c>
      <c r="CJ350" s="54" t="str">
        <f t="shared" si="449"/>
        <v/>
      </c>
      <c r="CK350" s="53" t="str">
        <f t="shared" si="450"/>
        <v/>
      </c>
      <c r="CL350" s="53" t="str">
        <f t="shared" si="451"/>
        <v/>
      </c>
      <c r="CM350" s="53" t="str">
        <f t="shared" si="452"/>
        <v/>
      </c>
      <c r="CN350" s="53" t="str">
        <f t="shared" si="453"/>
        <v/>
      </c>
      <c r="CO350" s="53" t="str">
        <f t="shared" si="454"/>
        <v/>
      </c>
      <c r="CP350" s="53" t="str">
        <f t="shared" si="455"/>
        <v/>
      </c>
      <c r="CQ350" s="53" t="str">
        <f t="shared" si="456"/>
        <v/>
      </c>
      <c r="CR350" s="53" t="str">
        <f t="shared" si="457"/>
        <v/>
      </c>
      <c r="CS350" s="53" t="str">
        <f t="shared" si="458"/>
        <v/>
      </c>
      <c r="CT350" s="53" t="str">
        <f t="shared" si="459"/>
        <v/>
      </c>
      <c r="CU350" s="53" t="str">
        <f t="shared" si="460"/>
        <v/>
      </c>
    </row>
    <row r="351" spans="1:99" hidden="1" x14ac:dyDescent="0.3">
      <c r="A351" s="40">
        <v>413</v>
      </c>
      <c r="B351" s="95"/>
      <c r="C351" s="142"/>
      <c r="D351" s="40"/>
      <c r="E351" s="40"/>
      <c r="F351" s="43"/>
      <c r="G351" s="40" t="s">
        <v>141</v>
      </c>
      <c r="H351" s="41"/>
      <c r="I351" s="41"/>
      <c r="J351" s="296" t="str">
        <f t="shared" si="397"/>
        <v/>
      </c>
      <c r="K351" s="297" t="str">
        <f t="shared" si="398"/>
        <v/>
      </c>
      <c r="L351" s="298" t="str">
        <f t="shared" si="399"/>
        <v/>
      </c>
      <c r="M351" s="297" t="str">
        <f t="shared" si="400"/>
        <v/>
      </c>
      <c r="N351" s="298" t="str">
        <f t="shared" si="401"/>
        <v/>
      </c>
      <c r="O351" s="297" t="str">
        <f t="shared" si="402"/>
        <v/>
      </c>
      <c r="P351" s="298" t="str">
        <f t="shared" si="403"/>
        <v/>
      </c>
      <c r="Q351" s="299" t="str">
        <f t="shared" si="404"/>
        <v/>
      </c>
      <c r="R351" s="300" t="str">
        <f t="shared" si="405"/>
        <v/>
      </c>
      <c r="S351" s="299" t="str">
        <f t="shared" si="406"/>
        <v/>
      </c>
      <c r="T351" s="298" t="str">
        <f t="shared" si="407"/>
        <v/>
      </c>
      <c r="U351" s="299" t="str">
        <f t="shared" si="408"/>
        <v/>
      </c>
      <c r="V351" s="300" t="str">
        <f t="shared" si="409"/>
        <v/>
      </c>
      <c r="W351" s="299" t="str">
        <f t="shared" si="410"/>
        <v/>
      </c>
      <c r="X351" s="300" t="str">
        <f t="shared" si="411"/>
        <v/>
      </c>
      <c r="Y351" s="299" t="str">
        <f t="shared" si="412"/>
        <v/>
      </c>
      <c r="Z351" s="300" t="str">
        <f t="shared" si="413"/>
        <v/>
      </c>
      <c r="AA351" s="298" t="str">
        <f t="shared" si="414"/>
        <v/>
      </c>
      <c r="AB351" s="97" t="str">
        <f t="shared" si="415"/>
        <v/>
      </c>
      <c r="AC351" s="143" t="str">
        <f t="shared" si="416"/>
        <v/>
      </c>
      <c r="AD351" s="42" t="str">
        <f t="shared" si="417"/>
        <v/>
      </c>
      <c r="AE351" s="346"/>
      <c r="AF351" s="346"/>
      <c r="AG351" s="347"/>
      <c r="AH351" s="348" t="str">
        <f t="shared" si="418"/>
        <v/>
      </c>
      <c r="AI351" s="346"/>
      <c r="AJ351" s="346"/>
      <c r="AK351" s="347"/>
      <c r="AL351" s="349" t="str">
        <f t="shared" si="429"/>
        <v/>
      </c>
      <c r="AM351" s="348" t="str">
        <f t="shared" si="419"/>
        <v/>
      </c>
      <c r="AN351" s="350" t="str">
        <f t="shared" si="430"/>
        <v/>
      </c>
      <c r="AO351" s="346"/>
      <c r="AP351" s="346"/>
      <c r="AQ351" s="346" t="str">
        <f t="shared" si="420"/>
        <v/>
      </c>
      <c r="AR351" s="348" t="str">
        <f t="shared" si="421"/>
        <v/>
      </c>
      <c r="AS351" s="346"/>
      <c r="AT351" s="348" t="str">
        <f t="shared" si="422"/>
        <v/>
      </c>
      <c r="AU351" s="346"/>
      <c r="AV351" s="348" t="str">
        <f t="shared" si="423"/>
        <v/>
      </c>
      <c r="AW351" s="346"/>
      <c r="AX351" s="348" t="str">
        <f t="shared" si="424"/>
        <v/>
      </c>
      <c r="AY351" s="346"/>
      <c r="AZ351" s="348" t="str">
        <f t="shared" si="425"/>
        <v/>
      </c>
      <c r="BA351" s="351"/>
      <c r="BB351" s="348" t="str">
        <f t="shared" si="426"/>
        <v/>
      </c>
      <c r="BC351" s="350" t="str">
        <f t="shared" si="431"/>
        <v/>
      </c>
      <c r="BD351" s="350" t="str">
        <f t="shared" si="432"/>
        <v/>
      </c>
      <c r="BE351" s="360"/>
      <c r="BF351" s="361"/>
      <c r="BG351" s="362" t="str">
        <f t="shared" si="462"/>
        <v/>
      </c>
      <c r="BH351" s="354" t="str">
        <f t="shared" si="433"/>
        <v/>
      </c>
      <c r="BI351" s="350" t="str">
        <f t="shared" si="434"/>
        <v/>
      </c>
      <c r="BJ351" s="113" t="str">
        <f t="shared" si="435"/>
        <v/>
      </c>
      <c r="BK351" s="347" t="str">
        <f t="shared" si="461"/>
        <v/>
      </c>
      <c r="BR351" s="307"/>
      <c r="BS351" s="51" t="str">
        <f t="shared" si="436"/>
        <v/>
      </c>
      <c r="BT351" s="51" t="str">
        <f t="shared" si="437"/>
        <v/>
      </c>
      <c r="BU351" s="51" t="str">
        <f t="shared" si="438"/>
        <v/>
      </c>
      <c r="BV351" s="51" t="str">
        <f t="shared" si="439"/>
        <v/>
      </c>
      <c r="BW351" s="51" t="str">
        <f t="shared" si="440"/>
        <v/>
      </c>
      <c r="BX351" s="51" t="str">
        <f t="shared" si="441"/>
        <v/>
      </c>
      <c r="BY351" s="51" t="str">
        <f t="shared" si="442"/>
        <v/>
      </c>
      <c r="BZ351" s="51" t="str">
        <f t="shared" si="443"/>
        <v/>
      </c>
      <c r="CA351" s="51" t="str">
        <f t="shared" si="444"/>
        <v/>
      </c>
      <c r="CB351" s="51" t="str">
        <f t="shared" si="445"/>
        <v/>
      </c>
      <c r="CC351" s="51" t="str">
        <f t="shared" si="427"/>
        <v/>
      </c>
      <c r="CD351" s="51" t="str">
        <f t="shared" si="428"/>
        <v/>
      </c>
      <c r="CE351" s="51" t="str">
        <f t="shared" si="446"/>
        <v/>
      </c>
      <c r="CF351" s="51"/>
      <c r="CH351" s="53" t="str">
        <f t="shared" si="447"/>
        <v/>
      </c>
      <c r="CI351" s="53" t="str">
        <f t="shared" si="448"/>
        <v/>
      </c>
      <c r="CJ351" s="54" t="str">
        <f t="shared" si="449"/>
        <v/>
      </c>
      <c r="CK351" s="53" t="str">
        <f t="shared" si="450"/>
        <v/>
      </c>
      <c r="CL351" s="53" t="str">
        <f t="shared" si="451"/>
        <v/>
      </c>
      <c r="CM351" s="53" t="str">
        <f t="shared" si="452"/>
        <v/>
      </c>
      <c r="CN351" s="53" t="str">
        <f t="shared" si="453"/>
        <v/>
      </c>
      <c r="CO351" s="53" t="str">
        <f t="shared" si="454"/>
        <v/>
      </c>
      <c r="CP351" s="53" t="str">
        <f t="shared" si="455"/>
        <v/>
      </c>
      <c r="CQ351" s="53" t="str">
        <f t="shared" si="456"/>
        <v/>
      </c>
      <c r="CR351" s="53" t="str">
        <f t="shared" si="457"/>
        <v/>
      </c>
      <c r="CS351" s="53" t="str">
        <f t="shared" si="458"/>
        <v/>
      </c>
      <c r="CT351" s="53" t="str">
        <f t="shared" si="459"/>
        <v/>
      </c>
      <c r="CU351" s="53" t="str">
        <f t="shared" si="460"/>
        <v/>
      </c>
    </row>
    <row r="352" spans="1:99" hidden="1" x14ac:dyDescent="0.3">
      <c r="A352" s="40">
        <v>414</v>
      </c>
      <c r="B352" s="95"/>
      <c r="C352" s="142"/>
      <c r="D352" s="40"/>
      <c r="E352" s="40"/>
      <c r="F352" s="43"/>
      <c r="G352" s="40" t="s">
        <v>141</v>
      </c>
      <c r="H352" s="41"/>
      <c r="I352" s="41"/>
      <c r="J352" s="296" t="str">
        <f t="shared" si="397"/>
        <v/>
      </c>
      <c r="K352" s="297" t="str">
        <f t="shared" si="398"/>
        <v/>
      </c>
      <c r="L352" s="298" t="str">
        <f t="shared" si="399"/>
        <v/>
      </c>
      <c r="M352" s="297" t="str">
        <f t="shared" si="400"/>
        <v/>
      </c>
      <c r="N352" s="298" t="str">
        <f t="shared" si="401"/>
        <v/>
      </c>
      <c r="O352" s="297" t="str">
        <f t="shared" si="402"/>
        <v/>
      </c>
      <c r="P352" s="298" t="str">
        <f t="shared" si="403"/>
        <v/>
      </c>
      <c r="Q352" s="299" t="str">
        <f t="shared" si="404"/>
        <v/>
      </c>
      <c r="R352" s="300" t="str">
        <f t="shared" si="405"/>
        <v/>
      </c>
      <c r="S352" s="299" t="str">
        <f t="shared" si="406"/>
        <v/>
      </c>
      <c r="T352" s="298" t="str">
        <f t="shared" si="407"/>
        <v/>
      </c>
      <c r="U352" s="299" t="str">
        <f t="shared" si="408"/>
        <v/>
      </c>
      <c r="V352" s="300" t="str">
        <f t="shared" si="409"/>
        <v/>
      </c>
      <c r="W352" s="299" t="str">
        <f t="shared" si="410"/>
        <v/>
      </c>
      <c r="X352" s="300" t="str">
        <f t="shared" si="411"/>
        <v/>
      </c>
      <c r="Y352" s="299" t="str">
        <f t="shared" si="412"/>
        <v/>
      </c>
      <c r="Z352" s="300" t="str">
        <f t="shared" si="413"/>
        <v/>
      </c>
      <c r="AA352" s="298" t="str">
        <f t="shared" si="414"/>
        <v/>
      </c>
      <c r="AB352" s="97" t="str">
        <f t="shared" si="415"/>
        <v/>
      </c>
      <c r="AC352" s="143" t="str">
        <f t="shared" si="416"/>
        <v/>
      </c>
      <c r="AD352" s="42" t="str">
        <f t="shared" si="417"/>
        <v/>
      </c>
      <c r="AE352" s="346"/>
      <c r="AF352" s="346"/>
      <c r="AG352" s="347"/>
      <c r="AH352" s="348" t="str">
        <f t="shared" si="418"/>
        <v/>
      </c>
      <c r="AI352" s="346"/>
      <c r="AJ352" s="346"/>
      <c r="AK352" s="347"/>
      <c r="AL352" s="349" t="str">
        <f t="shared" si="429"/>
        <v/>
      </c>
      <c r="AM352" s="348" t="str">
        <f t="shared" si="419"/>
        <v/>
      </c>
      <c r="AN352" s="350" t="str">
        <f t="shared" si="430"/>
        <v/>
      </c>
      <c r="AO352" s="346"/>
      <c r="AP352" s="346"/>
      <c r="AQ352" s="346" t="str">
        <f t="shared" si="420"/>
        <v/>
      </c>
      <c r="AR352" s="348" t="str">
        <f t="shared" si="421"/>
        <v/>
      </c>
      <c r="AS352" s="346"/>
      <c r="AT352" s="348" t="str">
        <f t="shared" si="422"/>
        <v/>
      </c>
      <c r="AU352" s="346"/>
      <c r="AV352" s="348" t="str">
        <f t="shared" si="423"/>
        <v/>
      </c>
      <c r="AW352" s="346"/>
      <c r="AX352" s="348" t="str">
        <f t="shared" si="424"/>
        <v/>
      </c>
      <c r="AY352" s="346"/>
      <c r="AZ352" s="348" t="str">
        <f t="shared" si="425"/>
        <v/>
      </c>
      <c r="BA352" s="351"/>
      <c r="BB352" s="348" t="str">
        <f t="shared" si="426"/>
        <v/>
      </c>
      <c r="BC352" s="350" t="str">
        <f t="shared" si="431"/>
        <v/>
      </c>
      <c r="BD352" s="350" t="str">
        <f t="shared" si="432"/>
        <v/>
      </c>
      <c r="BE352" s="360"/>
      <c r="BF352" s="361"/>
      <c r="BG352" s="362" t="str">
        <f t="shared" si="462"/>
        <v/>
      </c>
      <c r="BH352" s="354" t="str">
        <f t="shared" si="433"/>
        <v/>
      </c>
      <c r="BI352" s="350" t="str">
        <f t="shared" si="434"/>
        <v/>
      </c>
      <c r="BJ352" s="113" t="str">
        <f t="shared" si="435"/>
        <v/>
      </c>
      <c r="BK352" s="347" t="str">
        <f t="shared" si="461"/>
        <v/>
      </c>
      <c r="BR352" s="307"/>
      <c r="BS352" s="51" t="str">
        <f t="shared" si="436"/>
        <v/>
      </c>
      <c r="BT352" s="51" t="str">
        <f t="shared" si="437"/>
        <v/>
      </c>
      <c r="BU352" s="51" t="str">
        <f t="shared" si="438"/>
        <v/>
      </c>
      <c r="BV352" s="51" t="str">
        <f t="shared" si="439"/>
        <v/>
      </c>
      <c r="BW352" s="51" t="str">
        <f t="shared" si="440"/>
        <v/>
      </c>
      <c r="BX352" s="51" t="str">
        <f t="shared" si="441"/>
        <v/>
      </c>
      <c r="BY352" s="51" t="str">
        <f t="shared" si="442"/>
        <v/>
      </c>
      <c r="BZ352" s="51" t="str">
        <f t="shared" si="443"/>
        <v/>
      </c>
      <c r="CA352" s="51" t="str">
        <f t="shared" si="444"/>
        <v/>
      </c>
      <c r="CB352" s="51" t="str">
        <f t="shared" si="445"/>
        <v/>
      </c>
      <c r="CC352" s="51" t="str">
        <f t="shared" si="427"/>
        <v/>
      </c>
      <c r="CD352" s="51" t="str">
        <f t="shared" si="428"/>
        <v/>
      </c>
      <c r="CE352" s="51" t="str">
        <f t="shared" si="446"/>
        <v/>
      </c>
      <c r="CF352" s="51"/>
      <c r="CH352" s="53" t="str">
        <f t="shared" si="447"/>
        <v/>
      </c>
      <c r="CI352" s="53" t="str">
        <f t="shared" si="448"/>
        <v/>
      </c>
      <c r="CJ352" s="54" t="str">
        <f t="shared" si="449"/>
        <v/>
      </c>
      <c r="CK352" s="53" t="str">
        <f t="shared" si="450"/>
        <v/>
      </c>
      <c r="CL352" s="53" t="str">
        <f t="shared" si="451"/>
        <v/>
      </c>
      <c r="CM352" s="53" t="str">
        <f t="shared" si="452"/>
        <v/>
      </c>
      <c r="CN352" s="53" t="str">
        <f t="shared" si="453"/>
        <v/>
      </c>
      <c r="CO352" s="53" t="str">
        <f t="shared" si="454"/>
        <v/>
      </c>
      <c r="CP352" s="53" t="str">
        <f t="shared" si="455"/>
        <v/>
      </c>
      <c r="CQ352" s="53" t="str">
        <f t="shared" si="456"/>
        <v/>
      </c>
      <c r="CR352" s="53" t="str">
        <f t="shared" si="457"/>
        <v/>
      </c>
      <c r="CS352" s="53" t="str">
        <f t="shared" si="458"/>
        <v/>
      </c>
      <c r="CT352" s="53" t="str">
        <f t="shared" si="459"/>
        <v/>
      </c>
      <c r="CU352" s="53" t="str">
        <f t="shared" si="460"/>
        <v/>
      </c>
    </row>
    <row r="353" spans="1:99" hidden="1" x14ac:dyDescent="0.3">
      <c r="A353" s="40">
        <v>415</v>
      </c>
      <c r="B353" s="95"/>
      <c r="C353" s="142"/>
      <c r="D353" s="40"/>
      <c r="E353" s="40"/>
      <c r="F353" s="43"/>
      <c r="G353" s="40" t="s">
        <v>141</v>
      </c>
      <c r="H353" s="41"/>
      <c r="I353" s="41"/>
      <c r="J353" s="296" t="str">
        <f t="shared" si="397"/>
        <v/>
      </c>
      <c r="K353" s="297" t="str">
        <f t="shared" si="398"/>
        <v/>
      </c>
      <c r="L353" s="298" t="str">
        <f t="shared" si="399"/>
        <v/>
      </c>
      <c r="M353" s="297" t="str">
        <f t="shared" si="400"/>
        <v/>
      </c>
      <c r="N353" s="298" t="str">
        <f t="shared" si="401"/>
        <v/>
      </c>
      <c r="O353" s="297" t="str">
        <f t="shared" si="402"/>
        <v/>
      </c>
      <c r="P353" s="298" t="str">
        <f t="shared" si="403"/>
        <v/>
      </c>
      <c r="Q353" s="299" t="str">
        <f t="shared" si="404"/>
        <v/>
      </c>
      <c r="R353" s="300" t="str">
        <f t="shared" si="405"/>
        <v/>
      </c>
      <c r="S353" s="299" t="str">
        <f t="shared" si="406"/>
        <v/>
      </c>
      <c r="T353" s="298" t="str">
        <f t="shared" si="407"/>
        <v/>
      </c>
      <c r="U353" s="299" t="str">
        <f t="shared" si="408"/>
        <v/>
      </c>
      <c r="V353" s="300" t="str">
        <f t="shared" si="409"/>
        <v/>
      </c>
      <c r="W353" s="299" t="str">
        <f t="shared" si="410"/>
        <v/>
      </c>
      <c r="X353" s="300" t="str">
        <f t="shared" si="411"/>
        <v/>
      </c>
      <c r="Y353" s="299" t="str">
        <f t="shared" si="412"/>
        <v/>
      </c>
      <c r="Z353" s="300" t="str">
        <f t="shared" si="413"/>
        <v/>
      </c>
      <c r="AA353" s="298" t="str">
        <f t="shared" si="414"/>
        <v/>
      </c>
      <c r="AB353" s="97" t="str">
        <f t="shared" si="415"/>
        <v/>
      </c>
      <c r="AC353" s="143" t="str">
        <f t="shared" si="416"/>
        <v/>
      </c>
      <c r="AD353" s="42" t="str">
        <f t="shared" si="417"/>
        <v/>
      </c>
      <c r="AE353" s="346"/>
      <c r="AF353" s="346"/>
      <c r="AG353" s="347"/>
      <c r="AH353" s="348" t="str">
        <f t="shared" si="418"/>
        <v/>
      </c>
      <c r="AI353" s="346"/>
      <c r="AJ353" s="346"/>
      <c r="AK353" s="347"/>
      <c r="AL353" s="349" t="str">
        <f t="shared" si="429"/>
        <v/>
      </c>
      <c r="AM353" s="348" t="str">
        <f t="shared" si="419"/>
        <v/>
      </c>
      <c r="AN353" s="350" t="str">
        <f t="shared" si="430"/>
        <v/>
      </c>
      <c r="AO353" s="346"/>
      <c r="AP353" s="346"/>
      <c r="AQ353" s="346" t="str">
        <f t="shared" si="420"/>
        <v/>
      </c>
      <c r="AR353" s="348" t="str">
        <f t="shared" si="421"/>
        <v/>
      </c>
      <c r="AS353" s="346"/>
      <c r="AT353" s="348" t="str">
        <f t="shared" si="422"/>
        <v/>
      </c>
      <c r="AU353" s="346"/>
      <c r="AV353" s="348" t="str">
        <f t="shared" si="423"/>
        <v/>
      </c>
      <c r="AW353" s="346"/>
      <c r="AX353" s="348" t="str">
        <f t="shared" si="424"/>
        <v/>
      </c>
      <c r="AY353" s="346"/>
      <c r="AZ353" s="348" t="str">
        <f t="shared" si="425"/>
        <v/>
      </c>
      <c r="BA353" s="351"/>
      <c r="BB353" s="348" t="str">
        <f t="shared" si="426"/>
        <v/>
      </c>
      <c r="BC353" s="350" t="str">
        <f t="shared" si="431"/>
        <v/>
      </c>
      <c r="BD353" s="350" t="str">
        <f t="shared" si="432"/>
        <v/>
      </c>
      <c r="BE353" s="360"/>
      <c r="BF353" s="361"/>
      <c r="BG353" s="362" t="str">
        <f t="shared" si="462"/>
        <v/>
      </c>
      <c r="BH353" s="354" t="str">
        <f t="shared" si="433"/>
        <v/>
      </c>
      <c r="BI353" s="350" t="str">
        <f t="shared" si="434"/>
        <v/>
      </c>
      <c r="BJ353" s="113" t="str">
        <f t="shared" si="435"/>
        <v/>
      </c>
      <c r="BK353" s="347" t="str">
        <f t="shared" si="461"/>
        <v/>
      </c>
      <c r="BR353" s="307"/>
      <c r="BS353" s="51" t="str">
        <f t="shared" si="436"/>
        <v/>
      </c>
      <c r="BT353" s="51" t="str">
        <f t="shared" si="437"/>
        <v/>
      </c>
      <c r="BU353" s="51" t="str">
        <f t="shared" si="438"/>
        <v/>
      </c>
      <c r="BV353" s="51" t="str">
        <f t="shared" si="439"/>
        <v/>
      </c>
      <c r="BW353" s="51" t="str">
        <f t="shared" si="440"/>
        <v/>
      </c>
      <c r="BX353" s="51" t="str">
        <f t="shared" si="441"/>
        <v/>
      </c>
      <c r="BY353" s="51" t="str">
        <f t="shared" si="442"/>
        <v/>
      </c>
      <c r="BZ353" s="51" t="str">
        <f t="shared" si="443"/>
        <v/>
      </c>
      <c r="CA353" s="51" t="str">
        <f t="shared" si="444"/>
        <v/>
      </c>
      <c r="CB353" s="51" t="str">
        <f t="shared" si="445"/>
        <v/>
      </c>
      <c r="CC353" s="51" t="str">
        <f t="shared" si="427"/>
        <v/>
      </c>
      <c r="CD353" s="51" t="str">
        <f t="shared" si="428"/>
        <v/>
      </c>
      <c r="CE353" s="51" t="str">
        <f t="shared" si="446"/>
        <v/>
      </c>
      <c r="CF353" s="51"/>
      <c r="CH353" s="53" t="str">
        <f t="shared" si="447"/>
        <v/>
      </c>
      <c r="CI353" s="53" t="str">
        <f t="shared" si="448"/>
        <v/>
      </c>
      <c r="CJ353" s="54" t="str">
        <f t="shared" si="449"/>
        <v/>
      </c>
      <c r="CK353" s="53" t="str">
        <f t="shared" si="450"/>
        <v/>
      </c>
      <c r="CL353" s="53" t="str">
        <f t="shared" si="451"/>
        <v/>
      </c>
      <c r="CM353" s="53" t="str">
        <f t="shared" si="452"/>
        <v/>
      </c>
      <c r="CN353" s="53" t="str">
        <f t="shared" si="453"/>
        <v/>
      </c>
      <c r="CO353" s="53" t="str">
        <f t="shared" si="454"/>
        <v/>
      </c>
      <c r="CP353" s="53" t="str">
        <f t="shared" si="455"/>
        <v/>
      </c>
      <c r="CQ353" s="53" t="str">
        <f t="shared" si="456"/>
        <v/>
      </c>
      <c r="CR353" s="53" t="str">
        <f t="shared" si="457"/>
        <v/>
      </c>
      <c r="CS353" s="53" t="str">
        <f t="shared" si="458"/>
        <v/>
      </c>
      <c r="CT353" s="53" t="str">
        <f t="shared" si="459"/>
        <v/>
      </c>
      <c r="CU353" s="53" t="str">
        <f t="shared" si="460"/>
        <v/>
      </c>
    </row>
    <row r="354" spans="1:99" hidden="1" x14ac:dyDescent="0.3">
      <c r="A354" s="40">
        <v>416</v>
      </c>
      <c r="B354" s="95"/>
      <c r="C354" s="142"/>
      <c r="D354" s="40"/>
      <c r="E354" s="40"/>
      <c r="F354" s="43"/>
      <c r="G354" s="40" t="s">
        <v>141</v>
      </c>
      <c r="H354" s="41"/>
      <c r="I354" s="41"/>
      <c r="J354" s="296" t="str">
        <f t="shared" si="397"/>
        <v/>
      </c>
      <c r="K354" s="297" t="str">
        <f t="shared" si="398"/>
        <v/>
      </c>
      <c r="L354" s="298" t="str">
        <f t="shared" si="399"/>
        <v/>
      </c>
      <c r="M354" s="297" t="str">
        <f t="shared" si="400"/>
        <v/>
      </c>
      <c r="N354" s="298" t="str">
        <f t="shared" si="401"/>
        <v/>
      </c>
      <c r="O354" s="297" t="str">
        <f t="shared" si="402"/>
        <v/>
      </c>
      <c r="P354" s="298" t="str">
        <f t="shared" si="403"/>
        <v/>
      </c>
      <c r="Q354" s="299" t="str">
        <f t="shared" si="404"/>
        <v/>
      </c>
      <c r="R354" s="300" t="str">
        <f t="shared" si="405"/>
        <v/>
      </c>
      <c r="S354" s="299" t="str">
        <f t="shared" si="406"/>
        <v/>
      </c>
      <c r="T354" s="298" t="str">
        <f t="shared" si="407"/>
        <v/>
      </c>
      <c r="U354" s="299" t="str">
        <f t="shared" si="408"/>
        <v/>
      </c>
      <c r="V354" s="300" t="str">
        <f t="shared" si="409"/>
        <v/>
      </c>
      <c r="W354" s="299" t="str">
        <f t="shared" si="410"/>
        <v/>
      </c>
      <c r="X354" s="300" t="str">
        <f t="shared" si="411"/>
        <v/>
      </c>
      <c r="Y354" s="299" t="str">
        <f t="shared" si="412"/>
        <v/>
      </c>
      <c r="Z354" s="300" t="str">
        <f t="shared" si="413"/>
        <v/>
      </c>
      <c r="AA354" s="298" t="str">
        <f t="shared" si="414"/>
        <v/>
      </c>
      <c r="AB354" s="97" t="str">
        <f t="shared" si="415"/>
        <v/>
      </c>
      <c r="AC354" s="143" t="str">
        <f t="shared" si="416"/>
        <v/>
      </c>
      <c r="AD354" s="42" t="str">
        <f t="shared" si="417"/>
        <v/>
      </c>
      <c r="AE354" s="346"/>
      <c r="AF354" s="346"/>
      <c r="AG354" s="347"/>
      <c r="AH354" s="348" t="str">
        <f t="shared" si="418"/>
        <v/>
      </c>
      <c r="AI354" s="346"/>
      <c r="AJ354" s="346"/>
      <c r="AK354" s="347"/>
      <c r="AL354" s="349" t="str">
        <f t="shared" si="429"/>
        <v/>
      </c>
      <c r="AM354" s="348" t="str">
        <f t="shared" si="419"/>
        <v/>
      </c>
      <c r="AN354" s="350" t="str">
        <f t="shared" si="430"/>
        <v/>
      </c>
      <c r="AO354" s="346"/>
      <c r="AP354" s="346"/>
      <c r="AQ354" s="346" t="str">
        <f t="shared" si="420"/>
        <v/>
      </c>
      <c r="AR354" s="348" t="str">
        <f t="shared" si="421"/>
        <v/>
      </c>
      <c r="AS354" s="346"/>
      <c r="AT354" s="348" t="str">
        <f t="shared" si="422"/>
        <v/>
      </c>
      <c r="AU354" s="346"/>
      <c r="AV354" s="348" t="str">
        <f t="shared" si="423"/>
        <v/>
      </c>
      <c r="AW354" s="346"/>
      <c r="AX354" s="348" t="str">
        <f t="shared" si="424"/>
        <v/>
      </c>
      <c r="AY354" s="346"/>
      <c r="AZ354" s="348" t="str">
        <f t="shared" si="425"/>
        <v/>
      </c>
      <c r="BA354" s="351"/>
      <c r="BB354" s="348" t="str">
        <f t="shared" si="426"/>
        <v/>
      </c>
      <c r="BC354" s="350" t="str">
        <f t="shared" si="431"/>
        <v/>
      </c>
      <c r="BD354" s="350" t="str">
        <f t="shared" si="432"/>
        <v/>
      </c>
      <c r="BE354" s="360"/>
      <c r="BF354" s="361"/>
      <c r="BG354" s="362" t="str">
        <f t="shared" si="462"/>
        <v/>
      </c>
      <c r="BH354" s="354" t="str">
        <f t="shared" si="433"/>
        <v/>
      </c>
      <c r="BI354" s="350" t="str">
        <f t="shared" si="434"/>
        <v/>
      </c>
      <c r="BJ354" s="113" t="str">
        <f t="shared" si="435"/>
        <v/>
      </c>
      <c r="BK354" s="347" t="str">
        <f t="shared" si="461"/>
        <v/>
      </c>
      <c r="BR354" s="307"/>
      <c r="BS354" s="51" t="str">
        <f t="shared" si="436"/>
        <v/>
      </c>
      <c r="BT354" s="51" t="str">
        <f t="shared" si="437"/>
        <v/>
      </c>
      <c r="BU354" s="51" t="str">
        <f t="shared" si="438"/>
        <v/>
      </c>
      <c r="BV354" s="51" t="str">
        <f t="shared" si="439"/>
        <v/>
      </c>
      <c r="BW354" s="51" t="str">
        <f t="shared" si="440"/>
        <v/>
      </c>
      <c r="BX354" s="51" t="str">
        <f t="shared" si="441"/>
        <v/>
      </c>
      <c r="BY354" s="51" t="str">
        <f t="shared" si="442"/>
        <v/>
      </c>
      <c r="BZ354" s="51" t="str">
        <f t="shared" si="443"/>
        <v/>
      </c>
      <c r="CA354" s="51" t="str">
        <f t="shared" si="444"/>
        <v/>
      </c>
      <c r="CB354" s="51" t="str">
        <f t="shared" si="445"/>
        <v/>
      </c>
      <c r="CC354" s="51" t="str">
        <f t="shared" si="427"/>
        <v/>
      </c>
      <c r="CD354" s="51" t="str">
        <f t="shared" si="428"/>
        <v/>
      </c>
      <c r="CE354" s="51" t="str">
        <f t="shared" si="446"/>
        <v/>
      </c>
      <c r="CF354" s="51"/>
      <c r="CH354" s="53" t="str">
        <f t="shared" si="447"/>
        <v/>
      </c>
      <c r="CI354" s="53" t="str">
        <f t="shared" si="448"/>
        <v/>
      </c>
      <c r="CJ354" s="54" t="str">
        <f t="shared" si="449"/>
        <v/>
      </c>
      <c r="CK354" s="53" t="str">
        <f t="shared" si="450"/>
        <v/>
      </c>
      <c r="CL354" s="53" t="str">
        <f t="shared" si="451"/>
        <v/>
      </c>
      <c r="CM354" s="53" t="str">
        <f t="shared" si="452"/>
        <v/>
      </c>
      <c r="CN354" s="53" t="str">
        <f t="shared" si="453"/>
        <v/>
      </c>
      <c r="CO354" s="53" t="str">
        <f t="shared" si="454"/>
        <v/>
      </c>
      <c r="CP354" s="53" t="str">
        <f t="shared" si="455"/>
        <v/>
      </c>
      <c r="CQ354" s="53" t="str">
        <f t="shared" si="456"/>
        <v/>
      </c>
      <c r="CR354" s="53" t="str">
        <f t="shared" si="457"/>
        <v/>
      </c>
      <c r="CS354" s="53" t="str">
        <f t="shared" si="458"/>
        <v/>
      </c>
      <c r="CT354" s="53" t="str">
        <f t="shared" si="459"/>
        <v/>
      </c>
      <c r="CU354" s="53" t="str">
        <f t="shared" si="460"/>
        <v/>
      </c>
    </row>
    <row r="355" spans="1:99" hidden="1" x14ac:dyDescent="0.3">
      <c r="A355" s="40">
        <v>417</v>
      </c>
      <c r="B355" s="95"/>
      <c r="C355" s="142"/>
      <c r="D355" s="40"/>
      <c r="E355" s="40"/>
      <c r="F355" s="43"/>
      <c r="G355" s="40" t="s">
        <v>141</v>
      </c>
      <c r="H355" s="41"/>
      <c r="I355" s="41"/>
      <c r="J355" s="296" t="str">
        <f t="shared" si="397"/>
        <v/>
      </c>
      <c r="K355" s="297" t="str">
        <f t="shared" si="398"/>
        <v/>
      </c>
      <c r="L355" s="298" t="str">
        <f t="shared" si="399"/>
        <v/>
      </c>
      <c r="M355" s="297" t="str">
        <f t="shared" si="400"/>
        <v/>
      </c>
      <c r="N355" s="298" t="str">
        <f t="shared" si="401"/>
        <v/>
      </c>
      <c r="O355" s="297" t="str">
        <f t="shared" si="402"/>
        <v/>
      </c>
      <c r="P355" s="298" t="str">
        <f t="shared" si="403"/>
        <v/>
      </c>
      <c r="Q355" s="299" t="str">
        <f t="shared" si="404"/>
        <v/>
      </c>
      <c r="R355" s="300" t="str">
        <f t="shared" si="405"/>
        <v/>
      </c>
      <c r="S355" s="299" t="str">
        <f t="shared" si="406"/>
        <v/>
      </c>
      <c r="T355" s="298" t="str">
        <f t="shared" si="407"/>
        <v/>
      </c>
      <c r="U355" s="299" t="str">
        <f t="shared" si="408"/>
        <v/>
      </c>
      <c r="V355" s="300" t="str">
        <f t="shared" si="409"/>
        <v/>
      </c>
      <c r="W355" s="299" t="str">
        <f t="shared" si="410"/>
        <v/>
      </c>
      <c r="X355" s="300" t="str">
        <f t="shared" si="411"/>
        <v/>
      </c>
      <c r="Y355" s="299" t="str">
        <f t="shared" si="412"/>
        <v/>
      </c>
      <c r="Z355" s="300" t="str">
        <f t="shared" si="413"/>
        <v/>
      </c>
      <c r="AA355" s="298" t="str">
        <f t="shared" si="414"/>
        <v/>
      </c>
      <c r="AB355" s="97" t="str">
        <f t="shared" si="415"/>
        <v/>
      </c>
      <c r="AC355" s="143" t="str">
        <f t="shared" si="416"/>
        <v/>
      </c>
      <c r="AD355" s="42" t="str">
        <f t="shared" si="417"/>
        <v/>
      </c>
      <c r="AE355" s="346"/>
      <c r="AF355" s="346"/>
      <c r="AG355" s="347"/>
      <c r="AH355" s="348" t="str">
        <f t="shared" si="418"/>
        <v/>
      </c>
      <c r="AI355" s="346"/>
      <c r="AJ355" s="346"/>
      <c r="AK355" s="347"/>
      <c r="AL355" s="349" t="str">
        <f t="shared" si="429"/>
        <v/>
      </c>
      <c r="AM355" s="348" t="str">
        <f t="shared" si="419"/>
        <v/>
      </c>
      <c r="AN355" s="350" t="str">
        <f t="shared" si="430"/>
        <v/>
      </c>
      <c r="AO355" s="346"/>
      <c r="AP355" s="346"/>
      <c r="AQ355" s="346" t="str">
        <f t="shared" si="420"/>
        <v/>
      </c>
      <c r="AR355" s="348" t="str">
        <f t="shared" si="421"/>
        <v/>
      </c>
      <c r="AS355" s="346"/>
      <c r="AT355" s="348" t="str">
        <f t="shared" si="422"/>
        <v/>
      </c>
      <c r="AU355" s="346"/>
      <c r="AV355" s="348" t="str">
        <f t="shared" si="423"/>
        <v/>
      </c>
      <c r="AW355" s="346"/>
      <c r="AX355" s="348" t="str">
        <f t="shared" si="424"/>
        <v/>
      </c>
      <c r="AY355" s="346"/>
      <c r="AZ355" s="348" t="str">
        <f t="shared" si="425"/>
        <v/>
      </c>
      <c r="BA355" s="351"/>
      <c r="BB355" s="348" t="str">
        <f t="shared" si="426"/>
        <v/>
      </c>
      <c r="BC355" s="350" t="str">
        <f t="shared" si="431"/>
        <v/>
      </c>
      <c r="BD355" s="350" t="str">
        <f t="shared" si="432"/>
        <v/>
      </c>
      <c r="BE355" s="360"/>
      <c r="BF355" s="361"/>
      <c r="BG355" s="362" t="str">
        <f t="shared" si="462"/>
        <v/>
      </c>
      <c r="BH355" s="354" t="str">
        <f t="shared" si="433"/>
        <v/>
      </c>
      <c r="BI355" s="350" t="str">
        <f t="shared" si="434"/>
        <v/>
      </c>
      <c r="BJ355" s="113" t="str">
        <f t="shared" si="435"/>
        <v/>
      </c>
      <c r="BK355" s="347" t="str">
        <f t="shared" si="461"/>
        <v/>
      </c>
      <c r="BR355" s="307"/>
      <c r="BS355" s="51" t="str">
        <f t="shared" si="436"/>
        <v/>
      </c>
      <c r="BT355" s="51" t="str">
        <f t="shared" si="437"/>
        <v/>
      </c>
      <c r="BU355" s="51" t="str">
        <f t="shared" si="438"/>
        <v/>
      </c>
      <c r="BV355" s="51" t="str">
        <f t="shared" si="439"/>
        <v/>
      </c>
      <c r="BW355" s="51" t="str">
        <f t="shared" si="440"/>
        <v/>
      </c>
      <c r="BX355" s="51" t="str">
        <f t="shared" si="441"/>
        <v/>
      </c>
      <c r="BY355" s="51" t="str">
        <f t="shared" si="442"/>
        <v/>
      </c>
      <c r="BZ355" s="51" t="str">
        <f t="shared" si="443"/>
        <v/>
      </c>
      <c r="CA355" s="51" t="str">
        <f t="shared" si="444"/>
        <v/>
      </c>
      <c r="CB355" s="51" t="str">
        <f t="shared" si="445"/>
        <v/>
      </c>
      <c r="CC355" s="51" t="str">
        <f t="shared" si="427"/>
        <v/>
      </c>
      <c r="CD355" s="51" t="str">
        <f t="shared" si="428"/>
        <v/>
      </c>
      <c r="CE355" s="51" t="str">
        <f t="shared" si="446"/>
        <v/>
      </c>
      <c r="CF355" s="51"/>
      <c r="CH355" s="53" t="str">
        <f t="shared" si="447"/>
        <v/>
      </c>
      <c r="CI355" s="53" t="str">
        <f t="shared" si="448"/>
        <v/>
      </c>
      <c r="CJ355" s="54" t="str">
        <f t="shared" si="449"/>
        <v/>
      </c>
      <c r="CK355" s="53" t="str">
        <f t="shared" si="450"/>
        <v/>
      </c>
      <c r="CL355" s="53" t="str">
        <f t="shared" si="451"/>
        <v/>
      </c>
      <c r="CM355" s="53" t="str">
        <f t="shared" si="452"/>
        <v/>
      </c>
      <c r="CN355" s="53" t="str">
        <f t="shared" si="453"/>
        <v/>
      </c>
      <c r="CO355" s="53" t="str">
        <f t="shared" si="454"/>
        <v/>
      </c>
      <c r="CP355" s="53" t="str">
        <f t="shared" si="455"/>
        <v/>
      </c>
      <c r="CQ355" s="53" t="str">
        <f t="shared" si="456"/>
        <v/>
      </c>
      <c r="CR355" s="53" t="str">
        <f t="shared" si="457"/>
        <v/>
      </c>
      <c r="CS355" s="53" t="str">
        <f t="shared" si="458"/>
        <v/>
      </c>
      <c r="CT355" s="53" t="str">
        <f t="shared" si="459"/>
        <v/>
      </c>
      <c r="CU355" s="53" t="str">
        <f t="shared" si="460"/>
        <v/>
      </c>
    </row>
    <row r="356" spans="1:99" hidden="1" x14ac:dyDescent="0.3">
      <c r="A356" s="40">
        <v>418</v>
      </c>
      <c r="B356" s="95"/>
      <c r="C356" s="142"/>
      <c r="D356" s="40"/>
      <c r="E356" s="40"/>
      <c r="F356" s="43"/>
      <c r="G356" s="40" t="s">
        <v>141</v>
      </c>
      <c r="H356" s="41"/>
      <c r="I356" s="41"/>
      <c r="J356" s="296" t="str">
        <f t="shared" si="397"/>
        <v/>
      </c>
      <c r="K356" s="297" t="str">
        <f t="shared" si="398"/>
        <v/>
      </c>
      <c r="L356" s="298" t="str">
        <f t="shared" si="399"/>
        <v/>
      </c>
      <c r="M356" s="297" t="str">
        <f t="shared" si="400"/>
        <v/>
      </c>
      <c r="N356" s="298" t="str">
        <f t="shared" si="401"/>
        <v/>
      </c>
      <c r="O356" s="297" t="str">
        <f t="shared" si="402"/>
        <v/>
      </c>
      <c r="P356" s="298" t="str">
        <f t="shared" si="403"/>
        <v/>
      </c>
      <c r="Q356" s="299" t="str">
        <f t="shared" si="404"/>
        <v/>
      </c>
      <c r="R356" s="300" t="str">
        <f t="shared" si="405"/>
        <v/>
      </c>
      <c r="S356" s="299" t="str">
        <f t="shared" si="406"/>
        <v/>
      </c>
      <c r="T356" s="298" t="str">
        <f t="shared" si="407"/>
        <v/>
      </c>
      <c r="U356" s="299" t="str">
        <f t="shared" si="408"/>
        <v/>
      </c>
      <c r="V356" s="300" t="str">
        <f t="shared" si="409"/>
        <v/>
      </c>
      <c r="W356" s="299" t="str">
        <f t="shared" si="410"/>
        <v/>
      </c>
      <c r="X356" s="300" t="str">
        <f t="shared" si="411"/>
        <v/>
      </c>
      <c r="Y356" s="299" t="str">
        <f t="shared" si="412"/>
        <v/>
      </c>
      <c r="Z356" s="300" t="str">
        <f t="shared" si="413"/>
        <v/>
      </c>
      <c r="AA356" s="298" t="str">
        <f t="shared" si="414"/>
        <v/>
      </c>
      <c r="AB356" s="97" t="str">
        <f t="shared" si="415"/>
        <v/>
      </c>
      <c r="AC356" s="143" t="str">
        <f t="shared" si="416"/>
        <v/>
      </c>
      <c r="AD356" s="42" t="str">
        <f t="shared" si="417"/>
        <v/>
      </c>
      <c r="AE356" s="346"/>
      <c r="AF356" s="346"/>
      <c r="AG356" s="347"/>
      <c r="AH356" s="348" t="str">
        <f t="shared" si="418"/>
        <v/>
      </c>
      <c r="AI356" s="346"/>
      <c r="AJ356" s="346"/>
      <c r="AK356" s="347"/>
      <c r="AL356" s="349" t="str">
        <f t="shared" si="429"/>
        <v/>
      </c>
      <c r="AM356" s="348" t="str">
        <f t="shared" si="419"/>
        <v/>
      </c>
      <c r="AN356" s="350" t="str">
        <f t="shared" si="430"/>
        <v/>
      </c>
      <c r="AO356" s="346"/>
      <c r="AP356" s="346"/>
      <c r="AQ356" s="346" t="str">
        <f t="shared" si="420"/>
        <v/>
      </c>
      <c r="AR356" s="348" t="str">
        <f t="shared" si="421"/>
        <v/>
      </c>
      <c r="AS356" s="346"/>
      <c r="AT356" s="348" t="str">
        <f t="shared" si="422"/>
        <v/>
      </c>
      <c r="AU356" s="346"/>
      <c r="AV356" s="348" t="str">
        <f t="shared" si="423"/>
        <v/>
      </c>
      <c r="AW356" s="346"/>
      <c r="AX356" s="348" t="str">
        <f t="shared" si="424"/>
        <v/>
      </c>
      <c r="AY356" s="346"/>
      <c r="AZ356" s="348" t="str">
        <f t="shared" si="425"/>
        <v/>
      </c>
      <c r="BA356" s="351"/>
      <c r="BB356" s="348" t="str">
        <f t="shared" si="426"/>
        <v/>
      </c>
      <c r="BC356" s="350" t="str">
        <f t="shared" si="431"/>
        <v/>
      </c>
      <c r="BD356" s="350" t="str">
        <f t="shared" si="432"/>
        <v/>
      </c>
      <c r="BE356" s="360"/>
      <c r="BF356" s="361"/>
      <c r="BG356" s="362" t="str">
        <f t="shared" si="462"/>
        <v/>
      </c>
      <c r="BH356" s="354" t="str">
        <f t="shared" si="433"/>
        <v/>
      </c>
      <c r="BI356" s="350" t="str">
        <f t="shared" si="434"/>
        <v/>
      </c>
      <c r="BJ356" s="113" t="str">
        <f t="shared" si="435"/>
        <v/>
      </c>
      <c r="BK356" s="347" t="str">
        <f t="shared" si="461"/>
        <v/>
      </c>
      <c r="BR356" s="307"/>
      <c r="BS356" s="51" t="str">
        <f t="shared" si="436"/>
        <v/>
      </c>
      <c r="BT356" s="51" t="str">
        <f t="shared" si="437"/>
        <v/>
      </c>
      <c r="BU356" s="51" t="str">
        <f t="shared" si="438"/>
        <v/>
      </c>
      <c r="BV356" s="51" t="str">
        <f t="shared" si="439"/>
        <v/>
      </c>
      <c r="BW356" s="51" t="str">
        <f t="shared" si="440"/>
        <v/>
      </c>
      <c r="BX356" s="51" t="str">
        <f t="shared" si="441"/>
        <v/>
      </c>
      <c r="BY356" s="51" t="str">
        <f t="shared" si="442"/>
        <v/>
      </c>
      <c r="BZ356" s="51" t="str">
        <f t="shared" si="443"/>
        <v/>
      </c>
      <c r="CA356" s="51" t="str">
        <f t="shared" si="444"/>
        <v/>
      </c>
      <c r="CB356" s="51" t="str">
        <f t="shared" si="445"/>
        <v/>
      </c>
      <c r="CC356" s="51" t="str">
        <f t="shared" si="427"/>
        <v/>
      </c>
      <c r="CD356" s="51" t="str">
        <f t="shared" si="428"/>
        <v/>
      </c>
      <c r="CE356" s="51" t="str">
        <f t="shared" si="446"/>
        <v/>
      </c>
      <c r="CF356" s="51"/>
      <c r="CH356" s="53" t="str">
        <f t="shared" si="447"/>
        <v/>
      </c>
      <c r="CI356" s="53" t="str">
        <f t="shared" si="448"/>
        <v/>
      </c>
      <c r="CJ356" s="54" t="str">
        <f t="shared" si="449"/>
        <v/>
      </c>
      <c r="CK356" s="53" t="str">
        <f t="shared" si="450"/>
        <v/>
      </c>
      <c r="CL356" s="53" t="str">
        <f t="shared" si="451"/>
        <v/>
      </c>
      <c r="CM356" s="53" t="str">
        <f t="shared" si="452"/>
        <v/>
      </c>
      <c r="CN356" s="53" t="str">
        <f t="shared" si="453"/>
        <v/>
      </c>
      <c r="CO356" s="53" t="str">
        <f t="shared" si="454"/>
        <v/>
      </c>
      <c r="CP356" s="53" t="str">
        <f t="shared" si="455"/>
        <v/>
      </c>
      <c r="CQ356" s="53" t="str">
        <f t="shared" si="456"/>
        <v/>
      </c>
      <c r="CR356" s="53" t="str">
        <f t="shared" si="457"/>
        <v/>
      </c>
      <c r="CS356" s="53" t="str">
        <f t="shared" si="458"/>
        <v/>
      </c>
      <c r="CT356" s="53" t="str">
        <f t="shared" si="459"/>
        <v/>
      </c>
      <c r="CU356" s="53" t="str">
        <f t="shared" si="460"/>
        <v/>
      </c>
    </row>
    <row r="357" spans="1:99" hidden="1" x14ac:dyDescent="0.3">
      <c r="A357" s="40">
        <v>419</v>
      </c>
      <c r="B357" s="95"/>
      <c r="C357" s="142"/>
      <c r="D357" s="40"/>
      <c r="E357" s="40"/>
      <c r="F357" s="43"/>
      <c r="G357" s="40" t="s">
        <v>141</v>
      </c>
      <c r="H357" s="41"/>
      <c r="I357" s="41"/>
      <c r="J357" s="296" t="str">
        <f t="shared" si="397"/>
        <v/>
      </c>
      <c r="K357" s="297" t="str">
        <f t="shared" si="398"/>
        <v/>
      </c>
      <c r="L357" s="298" t="str">
        <f t="shared" si="399"/>
        <v/>
      </c>
      <c r="M357" s="297" t="str">
        <f t="shared" si="400"/>
        <v/>
      </c>
      <c r="N357" s="298" t="str">
        <f t="shared" si="401"/>
        <v/>
      </c>
      <c r="O357" s="297" t="str">
        <f t="shared" si="402"/>
        <v/>
      </c>
      <c r="P357" s="298" t="str">
        <f t="shared" si="403"/>
        <v/>
      </c>
      <c r="Q357" s="299" t="str">
        <f t="shared" si="404"/>
        <v/>
      </c>
      <c r="R357" s="300" t="str">
        <f t="shared" si="405"/>
        <v/>
      </c>
      <c r="S357" s="299" t="str">
        <f t="shared" si="406"/>
        <v/>
      </c>
      <c r="T357" s="298" t="str">
        <f t="shared" si="407"/>
        <v/>
      </c>
      <c r="U357" s="299" t="str">
        <f t="shared" si="408"/>
        <v/>
      </c>
      <c r="V357" s="300" t="str">
        <f t="shared" si="409"/>
        <v/>
      </c>
      <c r="W357" s="299" t="str">
        <f t="shared" si="410"/>
        <v/>
      </c>
      <c r="X357" s="300" t="str">
        <f t="shared" si="411"/>
        <v/>
      </c>
      <c r="Y357" s="299" t="str">
        <f t="shared" si="412"/>
        <v/>
      </c>
      <c r="Z357" s="300" t="str">
        <f t="shared" si="413"/>
        <v/>
      </c>
      <c r="AA357" s="298" t="str">
        <f t="shared" si="414"/>
        <v/>
      </c>
      <c r="AB357" s="97" t="str">
        <f t="shared" si="415"/>
        <v/>
      </c>
      <c r="AC357" s="143" t="str">
        <f t="shared" si="416"/>
        <v/>
      </c>
      <c r="AD357" s="42" t="str">
        <f t="shared" si="417"/>
        <v/>
      </c>
      <c r="AE357" s="346"/>
      <c r="AF357" s="346"/>
      <c r="AG357" s="347"/>
      <c r="AH357" s="348" t="str">
        <f t="shared" si="418"/>
        <v/>
      </c>
      <c r="AI357" s="346"/>
      <c r="AJ357" s="346"/>
      <c r="AK357" s="347"/>
      <c r="AL357" s="349" t="str">
        <f t="shared" si="429"/>
        <v/>
      </c>
      <c r="AM357" s="348" t="str">
        <f t="shared" si="419"/>
        <v/>
      </c>
      <c r="AN357" s="350" t="str">
        <f t="shared" si="430"/>
        <v/>
      </c>
      <c r="AO357" s="346"/>
      <c r="AP357" s="346"/>
      <c r="AQ357" s="346" t="str">
        <f t="shared" si="420"/>
        <v/>
      </c>
      <c r="AR357" s="348" t="str">
        <f t="shared" si="421"/>
        <v/>
      </c>
      <c r="AS357" s="346"/>
      <c r="AT357" s="348" t="str">
        <f t="shared" si="422"/>
        <v/>
      </c>
      <c r="AU357" s="346"/>
      <c r="AV357" s="348" t="str">
        <f t="shared" si="423"/>
        <v/>
      </c>
      <c r="AW357" s="346"/>
      <c r="AX357" s="348" t="str">
        <f t="shared" si="424"/>
        <v/>
      </c>
      <c r="AY357" s="346"/>
      <c r="AZ357" s="348" t="str">
        <f t="shared" si="425"/>
        <v/>
      </c>
      <c r="BA357" s="351"/>
      <c r="BB357" s="348" t="str">
        <f t="shared" si="426"/>
        <v/>
      </c>
      <c r="BC357" s="350" t="str">
        <f t="shared" si="431"/>
        <v/>
      </c>
      <c r="BD357" s="350" t="str">
        <f t="shared" si="432"/>
        <v/>
      </c>
      <c r="BE357" s="360"/>
      <c r="BF357" s="361"/>
      <c r="BG357" s="362" t="str">
        <f t="shared" si="462"/>
        <v/>
      </c>
      <c r="BH357" s="354" t="str">
        <f t="shared" si="433"/>
        <v/>
      </c>
      <c r="BI357" s="350" t="str">
        <f t="shared" si="434"/>
        <v/>
      </c>
      <c r="BJ357" s="113" t="str">
        <f t="shared" si="435"/>
        <v/>
      </c>
      <c r="BK357" s="347" t="str">
        <f t="shared" si="461"/>
        <v/>
      </c>
      <c r="BR357" s="307"/>
      <c r="BS357" s="51" t="str">
        <f t="shared" si="436"/>
        <v/>
      </c>
      <c r="BT357" s="51" t="str">
        <f t="shared" si="437"/>
        <v/>
      </c>
      <c r="BU357" s="51" t="str">
        <f t="shared" si="438"/>
        <v/>
      </c>
      <c r="BV357" s="51" t="str">
        <f t="shared" si="439"/>
        <v/>
      </c>
      <c r="BW357" s="51" t="str">
        <f t="shared" si="440"/>
        <v/>
      </c>
      <c r="BX357" s="51" t="str">
        <f t="shared" si="441"/>
        <v/>
      </c>
      <c r="BY357" s="51" t="str">
        <f t="shared" si="442"/>
        <v/>
      </c>
      <c r="BZ357" s="51" t="str">
        <f t="shared" si="443"/>
        <v/>
      </c>
      <c r="CA357" s="51" t="str">
        <f t="shared" si="444"/>
        <v/>
      </c>
      <c r="CB357" s="51" t="str">
        <f t="shared" si="445"/>
        <v/>
      </c>
      <c r="CC357" s="51" t="str">
        <f t="shared" si="427"/>
        <v/>
      </c>
      <c r="CD357" s="51" t="str">
        <f t="shared" si="428"/>
        <v/>
      </c>
      <c r="CE357" s="51" t="str">
        <f t="shared" si="446"/>
        <v/>
      </c>
      <c r="CF357" s="51"/>
      <c r="CH357" s="53" t="str">
        <f t="shared" si="447"/>
        <v/>
      </c>
      <c r="CI357" s="53" t="str">
        <f t="shared" si="448"/>
        <v/>
      </c>
      <c r="CJ357" s="54" t="str">
        <f t="shared" si="449"/>
        <v/>
      </c>
      <c r="CK357" s="53" t="str">
        <f t="shared" si="450"/>
        <v/>
      </c>
      <c r="CL357" s="53" t="str">
        <f t="shared" si="451"/>
        <v/>
      </c>
      <c r="CM357" s="53" t="str">
        <f t="shared" si="452"/>
        <v/>
      </c>
      <c r="CN357" s="53" t="str">
        <f t="shared" si="453"/>
        <v/>
      </c>
      <c r="CO357" s="53" t="str">
        <f t="shared" si="454"/>
        <v/>
      </c>
      <c r="CP357" s="53" t="str">
        <f t="shared" si="455"/>
        <v/>
      </c>
      <c r="CQ357" s="53" t="str">
        <f t="shared" si="456"/>
        <v/>
      </c>
      <c r="CR357" s="53" t="str">
        <f t="shared" si="457"/>
        <v/>
      </c>
      <c r="CS357" s="53" t="str">
        <f t="shared" si="458"/>
        <v/>
      </c>
      <c r="CT357" s="53" t="str">
        <f t="shared" si="459"/>
        <v/>
      </c>
      <c r="CU357" s="53" t="str">
        <f t="shared" si="460"/>
        <v/>
      </c>
    </row>
    <row r="358" spans="1:99" hidden="1" x14ac:dyDescent="0.3">
      <c r="A358" s="40">
        <v>420</v>
      </c>
      <c r="B358" s="95"/>
      <c r="C358" s="142"/>
      <c r="D358" s="40"/>
      <c r="E358" s="40"/>
      <c r="F358" s="43"/>
      <c r="G358" s="40" t="s">
        <v>141</v>
      </c>
      <c r="H358" s="41"/>
      <c r="I358" s="41"/>
      <c r="J358" s="296" t="str">
        <f t="shared" si="397"/>
        <v/>
      </c>
      <c r="K358" s="297" t="str">
        <f t="shared" si="398"/>
        <v/>
      </c>
      <c r="L358" s="298" t="str">
        <f t="shared" si="399"/>
        <v/>
      </c>
      <c r="M358" s="297" t="str">
        <f t="shared" si="400"/>
        <v/>
      </c>
      <c r="N358" s="298" t="str">
        <f t="shared" si="401"/>
        <v/>
      </c>
      <c r="O358" s="297" t="str">
        <f t="shared" si="402"/>
        <v/>
      </c>
      <c r="P358" s="298" t="str">
        <f t="shared" si="403"/>
        <v/>
      </c>
      <c r="Q358" s="299" t="str">
        <f t="shared" si="404"/>
        <v/>
      </c>
      <c r="R358" s="300" t="str">
        <f t="shared" si="405"/>
        <v/>
      </c>
      <c r="S358" s="299" t="str">
        <f t="shared" si="406"/>
        <v/>
      </c>
      <c r="T358" s="298" t="str">
        <f t="shared" si="407"/>
        <v/>
      </c>
      <c r="U358" s="299" t="str">
        <f t="shared" si="408"/>
        <v/>
      </c>
      <c r="V358" s="300" t="str">
        <f t="shared" si="409"/>
        <v/>
      </c>
      <c r="W358" s="299" t="str">
        <f t="shared" si="410"/>
        <v/>
      </c>
      <c r="X358" s="300" t="str">
        <f t="shared" si="411"/>
        <v/>
      </c>
      <c r="Y358" s="299" t="str">
        <f t="shared" si="412"/>
        <v/>
      </c>
      <c r="Z358" s="300" t="str">
        <f t="shared" si="413"/>
        <v/>
      </c>
      <c r="AA358" s="298" t="str">
        <f t="shared" si="414"/>
        <v/>
      </c>
      <c r="AB358" s="97" t="str">
        <f t="shared" si="415"/>
        <v/>
      </c>
      <c r="AC358" s="143" t="str">
        <f t="shared" si="416"/>
        <v/>
      </c>
      <c r="AD358" s="42" t="str">
        <f t="shared" si="417"/>
        <v/>
      </c>
      <c r="AE358" s="346"/>
      <c r="AF358" s="346"/>
      <c r="AG358" s="347"/>
      <c r="AH358" s="348" t="str">
        <f t="shared" si="418"/>
        <v/>
      </c>
      <c r="AI358" s="346"/>
      <c r="AJ358" s="346"/>
      <c r="AK358" s="347"/>
      <c r="AL358" s="349" t="str">
        <f t="shared" si="429"/>
        <v/>
      </c>
      <c r="AM358" s="348" t="str">
        <f t="shared" si="419"/>
        <v/>
      </c>
      <c r="AN358" s="350" t="str">
        <f t="shared" si="430"/>
        <v/>
      </c>
      <c r="AO358" s="346"/>
      <c r="AP358" s="346"/>
      <c r="AQ358" s="346" t="str">
        <f t="shared" si="420"/>
        <v/>
      </c>
      <c r="AR358" s="348" t="str">
        <f t="shared" si="421"/>
        <v/>
      </c>
      <c r="AS358" s="346"/>
      <c r="AT358" s="348" t="str">
        <f t="shared" si="422"/>
        <v/>
      </c>
      <c r="AU358" s="346"/>
      <c r="AV358" s="348" t="str">
        <f t="shared" si="423"/>
        <v/>
      </c>
      <c r="AW358" s="346"/>
      <c r="AX358" s="348" t="str">
        <f t="shared" si="424"/>
        <v/>
      </c>
      <c r="AY358" s="346"/>
      <c r="AZ358" s="348" t="str">
        <f t="shared" si="425"/>
        <v/>
      </c>
      <c r="BA358" s="351"/>
      <c r="BB358" s="348" t="str">
        <f t="shared" si="426"/>
        <v/>
      </c>
      <c r="BC358" s="350" t="str">
        <f t="shared" si="431"/>
        <v/>
      </c>
      <c r="BD358" s="350" t="str">
        <f t="shared" si="432"/>
        <v/>
      </c>
      <c r="BE358" s="360"/>
      <c r="BF358" s="361"/>
      <c r="BG358" s="362" t="str">
        <f t="shared" si="462"/>
        <v/>
      </c>
      <c r="BH358" s="354" t="str">
        <f t="shared" si="433"/>
        <v/>
      </c>
      <c r="BI358" s="350" t="str">
        <f t="shared" si="434"/>
        <v/>
      </c>
      <c r="BJ358" s="113" t="str">
        <f t="shared" si="435"/>
        <v/>
      </c>
      <c r="BK358" s="347" t="str">
        <f t="shared" si="461"/>
        <v/>
      </c>
      <c r="BR358" s="307"/>
      <c r="BS358" s="51" t="str">
        <f t="shared" si="436"/>
        <v/>
      </c>
      <c r="BT358" s="51" t="str">
        <f t="shared" si="437"/>
        <v/>
      </c>
      <c r="BU358" s="51" t="str">
        <f t="shared" si="438"/>
        <v/>
      </c>
      <c r="BV358" s="51" t="str">
        <f t="shared" si="439"/>
        <v/>
      </c>
      <c r="BW358" s="51" t="str">
        <f t="shared" si="440"/>
        <v/>
      </c>
      <c r="BX358" s="51" t="str">
        <f t="shared" si="441"/>
        <v/>
      </c>
      <c r="BY358" s="51" t="str">
        <f t="shared" si="442"/>
        <v/>
      </c>
      <c r="BZ358" s="51" t="str">
        <f t="shared" si="443"/>
        <v/>
      </c>
      <c r="CA358" s="51" t="str">
        <f t="shared" si="444"/>
        <v/>
      </c>
      <c r="CB358" s="51" t="str">
        <f t="shared" si="445"/>
        <v/>
      </c>
      <c r="CC358" s="51" t="str">
        <f t="shared" si="427"/>
        <v/>
      </c>
      <c r="CD358" s="51" t="str">
        <f t="shared" si="428"/>
        <v/>
      </c>
      <c r="CE358" s="51" t="str">
        <f t="shared" si="446"/>
        <v/>
      </c>
      <c r="CF358" s="51"/>
      <c r="CH358" s="53" t="str">
        <f t="shared" si="447"/>
        <v/>
      </c>
      <c r="CI358" s="53" t="str">
        <f t="shared" si="448"/>
        <v/>
      </c>
      <c r="CJ358" s="54" t="str">
        <f t="shared" si="449"/>
        <v/>
      </c>
      <c r="CK358" s="53" t="str">
        <f t="shared" si="450"/>
        <v/>
      </c>
      <c r="CL358" s="53" t="str">
        <f t="shared" si="451"/>
        <v/>
      </c>
      <c r="CM358" s="53" t="str">
        <f t="shared" si="452"/>
        <v/>
      </c>
      <c r="CN358" s="53" t="str">
        <f t="shared" si="453"/>
        <v/>
      </c>
      <c r="CO358" s="53" t="str">
        <f t="shared" si="454"/>
        <v/>
      </c>
      <c r="CP358" s="53" t="str">
        <f t="shared" si="455"/>
        <v/>
      </c>
      <c r="CQ358" s="53" t="str">
        <f t="shared" si="456"/>
        <v/>
      </c>
      <c r="CR358" s="53" t="str">
        <f t="shared" si="457"/>
        <v/>
      </c>
      <c r="CS358" s="53" t="str">
        <f t="shared" si="458"/>
        <v/>
      </c>
      <c r="CT358" s="53" t="str">
        <f t="shared" si="459"/>
        <v/>
      </c>
      <c r="CU358" s="53" t="str">
        <f t="shared" si="460"/>
        <v/>
      </c>
    </row>
    <row r="359" spans="1:99" hidden="1" x14ac:dyDescent="0.3">
      <c r="A359" s="40">
        <v>421</v>
      </c>
      <c r="B359" s="95"/>
      <c r="C359" s="142"/>
      <c r="D359" s="40"/>
      <c r="E359" s="40"/>
      <c r="F359" s="43"/>
      <c r="G359" s="40" t="s">
        <v>141</v>
      </c>
      <c r="H359" s="41"/>
      <c r="I359" s="41"/>
      <c r="J359" s="296" t="str">
        <f t="shared" si="397"/>
        <v/>
      </c>
      <c r="K359" s="297" t="str">
        <f t="shared" si="398"/>
        <v/>
      </c>
      <c r="L359" s="298" t="str">
        <f t="shared" si="399"/>
        <v/>
      </c>
      <c r="M359" s="297" t="str">
        <f t="shared" si="400"/>
        <v/>
      </c>
      <c r="N359" s="298" t="str">
        <f t="shared" si="401"/>
        <v/>
      </c>
      <c r="O359" s="297" t="str">
        <f t="shared" si="402"/>
        <v/>
      </c>
      <c r="P359" s="298" t="str">
        <f t="shared" si="403"/>
        <v/>
      </c>
      <c r="Q359" s="299" t="str">
        <f t="shared" si="404"/>
        <v/>
      </c>
      <c r="R359" s="300" t="str">
        <f t="shared" si="405"/>
        <v/>
      </c>
      <c r="S359" s="299" t="str">
        <f t="shared" si="406"/>
        <v/>
      </c>
      <c r="T359" s="298" t="str">
        <f t="shared" si="407"/>
        <v/>
      </c>
      <c r="U359" s="299" t="str">
        <f t="shared" si="408"/>
        <v/>
      </c>
      <c r="V359" s="300" t="str">
        <f t="shared" si="409"/>
        <v/>
      </c>
      <c r="W359" s="299" t="str">
        <f t="shared" si="410"/>
        <v/>
      </c>
      <c r="X359" s="300" t="str">
        <f t="shared" si="411"/>
        <v/>
      </c>
      <c r="Y359" s="299" t="str">
        <f t="shared" si="412"/>
        <v/>
      </c>
      <c r="Z359" s="300" t="str">
        <f t="shared" si="413"/>
        <v/>
      </c>
      <c r="AA359" s="298" t="str">
        <f t="shared" si="414"/>
        <v/>
      </c>
      <c r="AB359" s="97" t="str">
        <f t="shared" si="415"/>
        <v/>
      </c>
      <c r="AC359" s="143" t="str">
        <f t="shared" si="416"/>
        <v/>
      </c>
      <c r="AD359" s="42" t="str">
        <f t="shared" si="417"/>
        <v/>
      </c>
      <c r="AE359" s="346"/>
      <c r="AF359" s="346"/>
      <c r="AG359" s="347"/>
      <c r="AH359" s="348" t="str">
        <f t="shared" si="418"/>
        <v/>
      </c>
      <c r="AI359" s="346"/>
      <c r="AJ359" s="346"/>
      <c r="AK359" s="347"/>
      <c r="AL359" s="349" t="str">
        <f t="shared" si="429"/>
        <v/>
      </c>
      <c r="AM359" s="348" t="str">
        <f t="shared" si="419"/>
        <v/>
      </c>
      <c r="AN359" s="350" t="str">
        <f t="shared" si="430"/>
        <v/>
      </c>
      <c r="AO359" s="346"/>
      <c r="AP359" s="346"/>
      <c r="AQ359" s="346" t="str">
        <f t="shared" si="420"/>
        <v/>
      </c>
      <c r="AR359" s="348" t="str">
        <f t="shared" si="421"/>
        <v/>
      </c>
      <c r="AS359" s="346"/>
      <c r="AT359" s="348" t="str">
        <f t="shared" si="422"/>
        <v/>
      </c>
      <c r="AU359" s="346"/>
      <c r="AV359" s="348" t="str">
        <f t="shared" si="423"/>
        <v/>
      </c>
      <c r="AW359" s="346"/>
      <c r="AX359" s="348" t="str">
        <f t="shared" si="424"/>
        <v/>
      </c>
      <c r="AY359" s="346"/>
      <c r="AZ359" s="348" t="str">
        <f t="shared" si="425"/>
        <v/>
      </c>
      <c r="BA359" s="351"/>
      <c r="BB359" s="348" t="str">
        <f t="shared" si="426"/>
        <v/>
      </c>
      <c r="BC359" s="350" t="str">
        <f t="shared" si="431"/>
        <v/>
      </c>
      <c r="BD359" s="350" t="str">
        <f t="shared" si="432"/>
        <v/>
      </c>
      <c r="BE359" s="360"/>
      <c r="BF359" s="361"/>
      <c r="BG359" s="362" t="str">
        <f t="shared" si="462"/>
        <v/>
      </c>
      <c r="BH359" s="354" t="str">
        <f t="shared" si="433"/>
        <v/>
      </c>
      <c r="BI359" s="350" t="str">
        <f t="shared" si="434"/>
        <v/>
      </c>
      <c r="BJ359" s="113" t="str">
        <f t="shared" si="435"/>
        <v/>
      </c>
      <c r="BK359" s="347" t="str">
        <f t="shared" si="461"/>
        <v/>
      </c>
      <c r="BR359" s="307"/>
      <c r="BS359" s="51" t="str">
        <f t="shared" si="436"/>
        <v/>
      </c>
      <c r="BT359" s="51" t="str">
        <f t="shared" si="437"/>
        <v/>
      </c>
      <c r="BU359" s="51" t="str">
        <f t="shared" si="438"/>
        <v/>
      </c>
      <c r="BV359" s="51" t="str">
        <f t="shared" si="439"/>
        <v/>
      </c>
      <c r="BW359" s="51" t="str">
        <f t="shared" si="440"/>
        <v/>
      </c>
      <c r="BX359" s="51" t="str">
        <f t="shared" si="441"/>
        <v/>
      </c>
      <c r="BY359" s="51" t="str">
        <f t="shared" si="442"/>
        <v/>
      </c>
      <c r="BZ359" s="51" t="str">
        <f t="shared" si="443"/>
        <v/>
      </c>
      <c r="CA359" s="51" t="str">
        <f t="shared" si="444"/>
        <v/>
      </c>
      <c r="CB359" s="51" t="str">
        <f t="shared" si="445"/>
        <v/>
      </c>
      <c r="CC359" s="51" t="str">
        <f t="shared" si="427"/>
        <v/>
      </c>
      <c r="CD359" s="51" t="str">
        <f t="shared" si="428"/>
        <v/>
      </c>
      <c r="CE359" s="51" t="str">
        <f t="shared" si="446"/>
        <v/>
      </c>
      <c r="CF359" s="51"/>
      <c r="CH359" s="53" t="str">
        <f t="shared" si="447"/>
        <v/>
      </c>
      <c r="CI359" s="53" t="str">
        <f t="shared" si="448"/>
        <v/>
      </c>
      <c r="CJ359" s="54" t="str">
        <f t="shared" si="449"/>
        <v/>
      </c>
      <c r="CK359" s="53" t="str">
        <f t="shared" si="450"/>
        <v/>
      </c>
      <c r="CL359" s="53" t="str">
        <f t="shared" si="451"/>
        <v/>
      </c>
      <c r="CM359" s="53" t="str">
        <f t="shared" si="452"/>
        <v/>
      </c>
      <c r="CN359" s="53" t="str">
        <f t="shared" si="453"/>
        <v/>
      </c>
      <c r="CO359" s="53" t="str">
        <f t="shared" si="454"/>
        <v/>
      </c>
      <c r="CP359" s="53" t="str">
        <f t="shared" si="455"/>
        <v/>
      </c>
      <c r="CQ359" s="53" t="str">
        <f t="shared" si="456"/>
        <v/>
      </c>
      <c r="CR359" s="53" t="str">
        <f t="shared" si="457"/>
        <v/>
      </c>
      <c r="CS359" s="53" t="str">
        <f t="shared" si="458"/>
        <v/>
      </c>
      <c r="CT359" s="53" t="str">
        <f t="shared" si="459"/>
        <v/>
      </c>
      <c r="CU359" s="53" t="str">
        <f t="shared" si="460"/>
        <v/>
      </c>
    </row>
    <row r="360" spans="1:99" hidden="1" x14ac:dyDescent="0.3">
      <c r="A360" s="40">
        <v>422</v>
      </c>
      <c r="B360" s="95"/>
      <c r="C360" s="142"/>
      <c r="D360" s="40"/>
      <c r="E360" s="40"/>
      <c r="F360" s="43"/>
      <c r="G360" s="40" t="s">
        <v>141</v>
      </c>
      <c r="H360" s="41"/>
      <c r="I360" s="41"/>
      <c r="J360" s="296" t="str">
        <f t="shared" si="397"/>
        <v/>
      </c>
      <c r="K360" s="297" t="str">
        <f t="shared" si="398"/>
        <v/>
      </c>
      <c r="L360" s="298" t="str">
        <f t="shared" si="399"/>
        <v/>
      </c>
      <c r="M360" s="297" t="str">
        <f t="shared" si="400"/>
        <v/>
      </c>
      <c r="N360" s="298" t="str">
        <f t="shared" si="401"/>
        <v/>
      </c>
      <c r="O360" s="297" t="str">
        <f t="shared" si="402"/>
        <v/>
      </c>
      <c r="P360" s="298" t="str">
        <f t="shared" si="403"/>
        <v/>
      </c>
      <c r="Q360" s="299" t="str">
        <f t="shared" si="404"/>
        <v/>
      </c>
      <c r="R360" s="300" t="str">
        <f t="shared" si="405"/>
        <v/>
      </c>
      <c r="S360" s="299" t="str">
        <f t="shared" si="406"/>
        <v/>
      </c>
      <c r="T360" s="298" t="str">
        <f t="shared" si="407"/>
        <v/>
      </c>
      <c r="U360" s="299" t="str">
        <f t="shared" si="408"/>
        <v/>
      </c>
      <c r="V360" s="300" t="str">
        <f t="shared" si="409"/>
        <v/>
      </c>
      <c r="W360" s="299" t="str">
        <f t="shared" si="410"/>
        <v/>
      </c>
      <c r="X360" s="300" t="str">
        <f t="shared" si="411"/>
        <v/>
      </c>
      <c r="Y360" s="299" t="str">
        <f t="shared" si="412"/>
        <v/>
      </c>
      <c r="Z360" s="300" t="str">
        <f t="shared" si="413"/>
        <v/>
      </c>
      <c r="AA360" s="298" t="str">
        <f t="shared" si="414"/>
        <v/>
      </c>
      <c r="AB360" s="97" t="str">
        <f t="shared" si="415"/>
        <v/>
      </c>
      <c r="AC360" s="143" t="str">
        <f t="shared" si="416"/>
        <v/>
      </c>
      <c r="AD360" s="42" t="str">
        <f t="shared" si="417"/>
        <v/>
      </c>
      <c r="AE360" s="346"/>
      <c r="AF360" s="346"/>
      <c r="AG360" s="347"/>
      <c r="AH360" s="348" t="str">
        <f t="shared" si="418"/>
        <v/>
      </c>
      <c r="AI360" s="346"/>
      <c r="AJ360" s="346"/>
      <c r="AK360" s="347"/>
      <c r="AL360" s="349" t="str">
        <f t="shared" si="429"/>
        <v/>
      </c>
      <c r="AM360" s="348" t="str">
        <f t="shared" si="419"/>
        <v/>
      </c>
      <c r="AN360" s="350" t="str">
        <f t="shared" si="430"/>
        <v/>
      </c>
      <c r="AO360" s="346"/>
      <c r="AP360" s="346"/>
      <c r="AQ360" s="346" t="str">
        <f t="shared" si="420"/>
        <v/>
      </c>
      <c r="AR360" s="348" t="str">
        <f t="shared" si="421"/>
        <v/>
      </c>
      <c r="AS360" s="346"/>
      <c r="AT360" s="348" t="str">
        <f t="shared" si="422"/>
        <v/>
      </c>
      <c r="AU360" s="346"/>
      <c r="AV360" s="348" t="str">
        <f t="shared" si="423"/>
        <v/>
      </c>
      <c r="AW360" s="346"/>
      <c r="AX360" s="348" t="str">
        <f t="shared" si="424"/>
        <v/>
      </c>
      <c r="AY360" s="346"/>
      <c r="AZ360" s="348" t="str">
        <f t="shared" si="425"/>
        <v/>
      </c>
      <c r="BA360" s="351"/>
      <c r="BB360" s="348" t="str">
        <f t="shared" si="426"/>
        <v/>
      </c>
      <c r="BC360" s="350" t="str">
        <f t="shared" si="431"/>
        <v/>
      </c>
      <c r="BD360" s="350" t="str">
        <f t="shared" si="432"/>
        <v/>
      </c>
      <c r="BE360" s="360"/>
      <c r="BF360" s="361"/>
      <c r="BG360" s="362" t="str">
        <f t="shared" si="462"/>
        <v/>
      </c>
      <c r="BH360" s="354" t="str">
        <f t="shared" si="433"/>
        <v/>
      </c>
      <c r="BI360" s="350" t="str">
        <f t="shared" si="434"/>
        <v/>
      </c>
      <c r="BJ360" s="113" t="str">
        <f t="shared" si="435"/>
        <v/>
      </c>
      <c r="BK360" s="347" t="str">
        <f t="shared" si="461"/>
        <v/>
      </c>
      <c r="BR360" s="307"/>
      <c r="BS360" s="51" t="str">
        <f t="shared" si="436"/>
        <v/>
      </c>
      <c r="BT360" s="51" t="str">
        <f t="shared" si="437"/>
        <v/>
      </c>
      <c r="BU360" s="51" t="str">
        <f t="shared" si="438"/>
        <v/>
      </c>
      <c r="BV360" s="51" t="str">
        <f t="shared" si="439"/>
        <v/>
      </c>
      <c r="BW360" s="51" t="str">
        <f t="shared" si="440"/>
        <v/>
      </c>
      <c r="BX360" s="51" t="str">
        <f t="shared" si="441"/>
        <v/>
      </c>
      <c r="BY360" s="51" t="str">
        <f t="shared" si="442"/>
        <v/>
      </c>
      <c r="BZ360" s="51" t="str">
        <f t="shared" si="443"/>
        <v/>
      </c>
      <c r="CA360" s="51" t="str">
        <f t="shared" si="444"/>
        <v/>
      </c>
      <c r="CB360" s="51" t="str">
        <f t="shared" si="445"/>
        <v/>
      </c>
      <c r="CC360" s="51" t="str">
        <f t="shared" si="427"/>
        <v/>
      </c>
      <c r="CD360" s="51" t="str">
        <f t="shared" si="428"/>
        <v/>
      </c>
      <c r="CE360" s="51" t="str">
        <f t="shared" si="446"/>
        <v/>
      </c>
      <c r="CF360" s="51"/>
      <c r="CH360" s="53" t="str">
        <f t="shared" si="447"/>
        <v/>
      </c>
      <c r="CI360" s="53" t="str">
        <f t="shared" si="448"/>
        <v/>
      </c>
      <c r="CJ360" s="54" t="str">
        <f t="shared" si="449"/>
        <v/>
      </c>
      <c r="CK360" s="53" t="str">
        <f t="shared" si="450"/>
        <v/>
      </c>
      <c r="CL360" s="53" t="str">
        <f t="shared" si="451"/>
        <v/>
      </c>
      <c r="CM360" s="53" t="str">
        <f t="shared" si="452"/>
        <v/>
      </c>
      <c r="CN360" s="53" t="str">
        <f t="shared" si="453"/>
        <v/>
      </c>
      <c r="CO360" s="53" t="str">
        <f t="shared" si="454"/>
        <v/>
      </c>
      <c r="CP360" s="53" t="str">
        <f t="shared" si="455"/>
        <v/>
      </c>
      <c r="CQ360" s="53" t="str">
        <f t="shared" si="456"/>
        <v/>
      </c>
      <c r="CR360" s="53" t="str">
        <f t="shared" si="457"/>
        <v/>
      </c>
      <c r="CS360" s="53" t="str">
        <f t="shared" si="458"/>
        <v/>
      </c>
      <c r="CT360" s="53" t="str">
        <f t="shared" si="459"/>
        <v/>
      </c>
      <c r="CU360" s="53" t="str">
        <f t="shared" si="460"/>
        <v/>
      </c>
    </row>
    <row r="361" spans="1:99" hidden="1" x14ac:dyDescent="0.3">
      <c r="A361" s="40">
        <v>423</v>
      </c>
      <c r="B361" s="95"/>
      <c r="C361" s="142"/>
      <c r="D361" s="40"/>
      <c r="E361" s="40"/>
      <c r="F361" s="43"/>
      <c r="G361" s="40" t="s">
        <v>141</v>
      </c>
      <c r="H361" s="41"/>
      <c r="I361" s="41"/>
      <c r="J361" s="296" t="str">
        <f t="shared" si="397"/>
        <v/>
      </c>
      <c r="K361" s="297" t="str">
        <f t="shared" si="398"/>
        <v/>
      </c>
      <c r="L361" s="298" t="str">
        <f t="shared" si="399"/>
        <v/>
      </c>
      <c r="M361" s="297" t="str">
        <f t="shared" si="400"/>
        <v/>
      </c>
      <c r="N361" s="298" t="str">
        <f t="shared" si="401"/>
        <v/>
      </c>
      <c r="O361" s="297" t="str">
        <f t="shared" si="402"/>
        <v/>
      </c>
      <c r="P361" s="298" t="str">
        <f t="shared" si="403"/>
        <v/>
      </c>
      <c r="Q361" s="299" t="str">
        <f t="shared" si="404"/>
        <v/>
      </c>
      <c r="R361" s="300" t="str">
        <f t="shared" si="405"/>
        <v/>
      </c>
      <c r="S361" s="299" t="str">
        <f t="shared" si="406"/>
        <v/>
      </c>
      <c r="T361" s="298" t="str">
        <f t="shared" si="407"/>
        <v/>
      </c>
      <c r="U361" s="299" t="str">
        <f t="shared" si="408"/>
        <v/>
      </c>
      <c r="V361" s="300" t="str">
        <f t="shared" si="409"/>
        <v/>
      </c>
      <c r="W361" s="299" t="str">
        <f t="shared" si="410"/>
        <v/>
      </c>
      <c r="X361" s="300" t="str">
        <f t="shared" si="411"/>
        <v/>
      </c>
      <c r="Y361" s="299" t="str">
        <f t="shared" si="412"/>
        <v/>
      </c>
      <c r="Z361" s="300" t="str">
        <f t="shared" si="413"/>
        <v/>
      </c>
      <c r="AA361" s="298" t="str">
        <f t="shared" si="414"/>
        <v/>
      </c>
      <c r="AB361" s="97" t="str">
        <f t="shared" si="415"/>
        <v/>
      </c>
      <c r="AC361" s="143" t="str">
        <f t="shared" si="416"/>
        <v/>
      </c>
      <c r="AD361" s="42" t="str">
        <f t="shared" si="417"/>
        <v/>
      </c>
      <c r="AE361" s="346"/>
      <c r="AF361" s="346"/>
      <c r="AG361" s="347"/>
      <c r="AH361" s="348" t="str">
        <f t="shared" si="418"/>
        <v/>
      </c>
      <c r="AI361" s="346"/>
      <c r="AJ361" s="346"/>
      <c r="AK361" s="347"/>
      <c r="AL361" s="349" t="str">
        <f t="shared" si="429"/>
        <v/>
      </c>
      <c r="AM361" s="348" t="str">
        <f t="shared" si="419"/>
        <v/>
      </c>
      <c r="AN361" s="350" t="str">
        <f t="shared" si="430"/>
        <v/>
      </c>
      <c r="AO361" s="346"/>
      <c r="AP361" s="346"/>
      <c r="AQ361" s="346" t="str">
        <f t="shared" si="420"/>
        <v/>
      </c>
      <c r="AR361" s="348" t="str">
        <f t="shared" si="421"/>
        <v/>
      </c>
      <c r="AS361" s="346"/>
      <c r="AT361" s="348" t="str">
        <f t="shared" si="422"/>
        <v/>
      </c>
      <c r="AU361" s="346"/>
      <c r="AV361" s="348" t="str">
        <f t="shared" si="423"/>
        <v/>
      </c>
      <c r="AW361" s="346"/>
      <c r="AX361" s="348" t="str">
        <f t="shared" si="424"/>
        <v/>
      </c>
      <c r="AY361" s="346"/>
      <c r="AZ361" s="348" t="str">
        <f t="shared" si="425"/>
        <v/>
      </c>
      <c r="BA361" s="351"/>
      <c r="BB361" s="348" t="str">
        <f t="shared" si="426"/>
        <v/>
      </c>
      <c r="BC361" s="350" t="str">
        <f t="shared" si="431"/>
        <v/>
      </c>
      <c r="BD361" s="350" t="str">
        <f t="shared" si="432"/>
        <v/>
      </c>
      <c r="BE361" s="360"/>
      <c r="BF361" s="361"/>
      <c r="BG361" s="362" t="str">
        <f t="shared" si="462"/>
        <v/>
      </c>
      <c r="BH361" s="354" t="str">
        <f t="shared" si="433"/>
        <v/>
      </c>
      <c r="BI361" s="350" t="str">
        <f t="shared" si="434"/>
        <v/>
      </c>
      <c r="BJ361" s="113" t="str">
        <f t="shared" si="435"/>
        <v/>
      </c>
      <c r="BK361" s="347" t="str">
        <f t="shared" si="461"/>
        <v/>
      </c>
      <c r="BR361" s="307"/>
      <c r="BS361" s="51" t="str">
        <f t="shared" si="436"/>
        <v/>
      </c>
      <c r="BT361" s="51" t="str">
        <f t="shared" si="437"/>
        <v/>
      </c>
      <c r="BU361" s="51" t="str">
        <f t="shared" si="438"/>
        <v/>
      </c>
      <c r="BV361" s="51" t="str">
        <f t="shared" si="439"/>
        <v/>
      </c>
      <c r="BW361" s="51" t="str">
        <f t="shared" si="440"/>
        <v/>
      </c>
      <c r="BX361" s="51" t="str">
        <f t="shared" si="441"/>
        <v/>
      </c>
      <c r="BY361" s="51" t="str">
        <f t="shared" si="442"/>
        <v/>
      </c>
      <c r="BZ361" s="51" t="str">
        <f t="shared" si="443"/>
        <v/>
      </c>
      <c r="CA361" s="51" t="str">
        <f t="shared" si="444"/>
        <v/>
      </c>
      <c r="CB361" s="51" t="str">
        <f t="shared" si="445"/>
        <v/>
      </c>
      <c r="CC361" s="51" t="str">
        <f t="shared" si="427"/>
        <v/>
      </c>
      <c r="CD361" s="51" t="str">
        <f t="shared" si="428"/>
        <v/>
      </c>
      <c r="CE361" s="51" t="str">
        <f t="shared" si="446"/>
        <v/>
      </c>
      <c r="CF361" s="51"/>
      <c r="CH361" s="53" t="str">
        <f t="shared" si="447"/>
        <v/>
      </c>
      <c r="CI361" s="53" t="str">
        <f t="shared" si="448"/>
        <v/>
      </c>
      <c r="CJ361" s="54" t="str">
        <f t="shared" si="449"/>
        <v/>
      </c>
      <c r="CK361" s="53" t="str">
        <f t="shared" si="450"/>
        <v/>
      </c>
      <c r="CL361" s="53" t="str">
        <f t="shared" si="451"/>
        <v/>
      </c>
      <c r="CM361" s="53" t="str">
        <f t="shared" si="452"/>
        <v/>
      </c>
      <c r="CN361" s="53" t="str">
        <f t="shared" si="453"/>
        <v/>
      </c>
      <c r="CO361" s="53" t="str">
        <f t="shared" si="454"/>
        <v/>
      </c>
      <c r="CP361" s="53" t="str">
        <f t="shared" si="455"/>
        <v/>
      </c>
      <c r="CQ361" s="53" t="str">
        <f t="shared" si="456"/>
        <v/>
      </c>
      <c r="CR361" s="53" t="str">
        <f t="shared" si="457"/>
        <v/>
      </c>
      <c r="CS361" s="53" t="str">
        <f t="shared" si="458"/>
        <v/>
      </c>
      <c r="CT361" s="53" t="str">
        <f t="shared" si="459"/>
        <v/>
      </c>
      <c r="CU361" s="53" t="str">
        <f t="shared" si="460"/>
        <v/>
      </c>
    </row>
    <row r="362" spans="1:99" hidden="1" x14ac:dyDescent="0.3">
      <c r="A362" s="40">
        <v>424</v>
      </c>
      <c r="B362" s="95"/>
      <c r="C362" s="142"/>
      <c r="D362" s="40"/>
      <c r="E362" s="40"/>
      <c r="F362" s="43"/>
      <c r="G362" s="40" t="s">
        <v>141</v>
      </c>
      <c r="H362" s="41"/>
      <c r="I362" s="41"/>
      <c r="J362" s="296" t="str">
        <f t="shared" si="397"/>
        <v/>
      </c>
      <c r="K362" s="297" t="str">
        <f t="shared" si="398"/>
        <v/>
      </c>
      <c r="L362" s="298" t="str">
        <f t="shared" si="399"/>
        <v/>
      </c>
      <c r="M362" s="297" t="str">
        <f t="shared" si="400"/>
        <v/>
      </c>
      <c r="N362" s="298" t="str">
        <f t="shared" si="401"/>
        <v/>
      </c>
      <c r="O362" s="297" t="str">
        <f t="shared" si="402"/>
        <v/>
      </c>
      <c r="P362" s="298" t="str">
        <f t="shared" si="403"/>
        <v/>
      </c>
      <c r="Q362" s="299" t="str">
        <f t="shared" si="404"/>
        <v/>
      </c>
      <c r="R362" s="300" t="str">
        <f t="shared" si="405"/>
        <v/>
      </c>
      <c r="S362" s="299" t="str">
        <f t="shared" si="406"/>
        <v/>
      </c>
      <c r="T362" s="298" t="str">
        <f t="shared" si="407"/>
        <v/>
      </c>
      <c r="U362" s="299" t="str">
        <f t="shared" si="408"/>
        <v/>
      </c>
      <c r="V362" s="300" t="str">
        <f t="shared" si="409"/>
        <v/>
      </c>
      <c r="W362" s="299" t="str">
        <f t="shared" si="410"/>
        <v/>
      </c>
      <c r="X362" s="300" t="str">
        <f t="shared" si="411"/>
        <v/>
      </c>
      <c r="Y362" s="299" t="str">
        <f t="shared" si="412"/>
        <v/>
      </c>
      <c r="Z362" s="300" t="str">
        <f t="shared" si="413"/>
        <v/>
      </c>
      <c r="AA362" s="298" t="str">
        <f t="shared" si="414"/>
        <v/>
      </c>
      <c r="AB362" s="97" t="str">
        <f t="shared" si="415"/>
        <v/>
      </c>
      <c r="AC362" s="143" t="str">
        <f t="shared" si="416"/>
        <v/>
      </c>
      <c r="AD362" s="42" t="str">
        <f t="shared" si="417"/>
        <v/>
      </c>
      <c r="AE362" s="346"/>
      <c r="AF362" s="346"/>
      <c r="AG362" s="347"/>
      <c r="AH362" s="348" t="str">
        <f t="shared" si="418"/>
        <v/>
      </c>
      <c r="AI362" s="346"/>
      <c r="AJ362" s="346"/>
      <c r="AK362" s="347"/>
      <c r="AL362" s="349" t="str">
        <f t="shared" si="429"/>
        <v/>
      </c>
      <c r="AM362" s="348" t="str">
        <f t="shared" si="419"/>
        <v/>
      </c>
      <c r="AN362" s="350" t="str">
        <f t="shared" si="430"/>
        <v/>
      </c>
      <c r="AO362" s="346"/>
      <c r="AP362" s="346"/>
      <c r="AQ362" s="346" t="str">
        <f t="shared" si="420"/>
        <v/>
      </c>
      <c r="AR362" s="348" t="str">
        <f t="shared" si="421"/>
        <v/>
      </c>
      <c r="AS362" s="346"/>
      <c r="AT362" s="348" t="str">
        <f t="shared" si="422"/>
        <v/>
      </c>
      <c r="AU362" s="346"/>
      <c r="AV362" s="348" t="str">
        <f t="shared" si="423"/>
        <v/>
      </c>
      <c r="AW362" s="346"/>
      <c r="AX362" s="348" t="str">
        <f t="shared" si="424"/>
        <v/>
      </c>
      <c r="AY362" s="346"/>
      <c r="AZ362" s="348" t="str">
        <f t="shared" si="425"/>
        <v/>
      </c>
      <c r="BA362" s="351"/>
      <c r="BB362" s="348" t="str">
        <f t="shared" si="426"/>
        <v/>
      </c>
      <c r="BC362" s="350" t="str">
        <f t="shared" si="431"/>
        <v/>
      </c>
      <c r="BD362" s="350" t="str">
        <f t="shared" si="432"/>
        <v/>
      </c>
      <c r="BE362" s="360"/>
      <c r="BF362" s="361"/>
      <c r="BG362" s="362" t="str">
        <f t="shared" si="462"/>
        <v/>
      </c>
      <c r="BH362" s="354" t="str">
        <f t="shared" si="433"/>
        <v/>
      </c>
      <c r="BI362" s="350" t="str">
        <f t="shared" si="434"/>
        <v/>
      </c>
      <c r="BJ362" s="113" t="str">
        <f t="shared" si="435"/>
        <v/>
      </c>
      <c r="BK362" s="347" t="str">
        <f t="shared" si="461"/>
        <v/>
      </c>
      <c r="BR362" s="307"/>
      <c r="BS362" s="51" t="str">
        <f t="shared" si="436"/>
        <v/>
      </c>
      <c r="BT362" s="51" t="str">
        <f t="shared" si="437"/>
        <v/>
      </c>
      <c r="BU362" s="51" t="str">
        <f t="shared" si="438"/>
        <v/>
      </c>
      <c r="BV362" s="51" t="str">
        <f t="shared" si="439"/>
        <v/>
      </c>
      <c r="BW362" s="51" t="str">
        <f t="shared" si="440"/>
        <v/>
      </c>
      <c r="BX362" s="51" t="str">
        <f t="shared" si="441"/>
        <v/>
      </c>
      <c r="BY362" s="51" t="str">
        <f t="shared" si="442"/>
        <v/>
      </c>
      <c r="BZ362" s="51" t="str">
        <f t="shared" si="443"/>
        <v/>
      </c>
      <c r="CA362" s="51" t="str">
        <f t="shared" si="444"/>
        <v/>
      </c>
      <c r="CB362" s="51" t="str">
        <f t="shared" si="445"/>
        <v/>
      </c>
      <c r="CC362" s="51" t="str">
        <f t="shared" si="427"/>
        <v/>
      </c>
      <c r="CD362" s="51" t="str">
        <f t="shared" si="428"/>
        <v/>
      </c>
      <c r="CE362" s="51" t="str">
        <f t="shared" si="446"/>
        <v/>
      </c>
      <c r="CF362" s="51"/>
      <c r="CH362" s="53" t="str">
        <f t="shared" si="447"/>
        <v/>
      </c>
      <c r="CI362" s="53" t="str">
        <f t="shared" si="448"/>
        <v/>
      </c>
      <c r="CJ362" s="54" t="str">
        <f t="shared" si="449"/>
        <v/>
      </c>
      <c r="CK362" s="53" t="str">
        <f t="shared" si="450"/>
        <v/>
      </c>
      <c r="CL362" s="53" t="str">
        <f t="shared" si="451"/>
        <v/>
      </c>
      <c r="CM362" s="53" t="str">
        <f t="shared" si="452"/>
        <v/>
      </c>
      <c r="CN362" s="53" t="str">
        <f t="shared" si="453"/>
        <v/>
      </c>
      <c r="CO362" s="53" t="str">
        <f t="shared" si="454"/>
        <v/>
      </c>
      <c r="CP362" s="53" t="str">
        <f t="shared" si="455"/>
        <v/>
      </c>
      <c r="CQ362" s="53" t="str">
        <f t="shared" si="456"/>
        <v/>
      </c>
      <c r="CR362" s="53" t="str">
        <f t="shared" si="457"/>
        <v/>
      </c>
      <c r="CS362" s="53" t="str">
        <f t="shared" si="458"/>
        <v/>
      </c>
      <c r="CT362" s="53" t="str">
        <f t="shared" si="459"/>
        <v/>
      </c>
      <c r="CU362" s="53" t="str">
        <f t="shared" si="460"/>
        <v/>
      </c>
    </row>
    <row r="363" spans="1:99" hidden="1" x14ac:dyDescent="0.3">
      <c r="A363" s="40">
        <v>425</v>
      </c>
      <c r="B363" s="95"/>
      <c r="C363" s="142"/>
      <c r="D363" s="40"/>
      <c r="E363" s="40"/>
      <c r="F363" s="43"/>
      <c r="G363" s="40" t="s">
        <v>141</v>
      </c>
      <c r="H363" s="41"/>
      <c r="I363" s="41"/>
      <c r="J363" s="296" t="str">
        <f t="shared" si="397"/>
        <v/>
      </c>
      <c r="K363" s="297" t="str">
        <f t="shared" si="398"/>
        <v/>
      </c>
      <c r="L363" s="298" t="str">
        <f t="shared" si="399"/>
        <v/>
      </c>
      <c r="M363" s="297" t="str">
        <f t="shared" si="400"/>
        <v/>
      </c>
      <c r="N363" s="298" t="str">
        <f t="shared" si="401"/>
        <v/>
      </c>
      <c r="O363" s="297" t="str">
        <f t="shared" si="402"/>
        <v/>
      </c>
      <c r="P363" s="298" t="str">
        <f t="shared" si="403"/>
        <v/>
      </c>
      <c r="Q363" s="299" t="str">
        <f t="shared" si="404"/>
        <v/>
      </c>
      <c r="R363" s="300" t="str">
        <f t="shared" si="405"/>
        <v/>
      </c>
      <c r="S363" s="299" t="str">
        <f t="shared" si="406"/>
        <v/>
      </c>
      <c r="T363" s="298" t="str">
        <f t="shared" si="407"/>
        <v/>
      </c>
      <c r="U363" s="299" t="str">
        <f t="shared" si="408"/>
        <v/>
      </c>
      <c r="V363" s="300" t="str">
        <f t="shared" si="409"/>
        <v/>
      </c>
      <c r="W363" s="299" t="str">
        <f t="shared" si="410"/>
        <v/>
      </c>
      <c r="X363" s="300" t="str">
        <f t="shared" si="411"/>
        <v/>
      </c>
      <c r="Y363" s="299" t="str">
        <f t="shared" si="412"/>
        <v/>
      </c>
      <c r="Z363" s="300" t="str">
        <f t="shared" si="413"/>
        <v/>
      </c>
      <c r="AA363" s="298" t="str">
        <f t="shared" si="414"/>
        <v/>
      </c>
      <c r="AB363" s="97" t="str">
        <f t="shared" si="415"/>
        <v/>
      </c>
      <c r="AC363" s="143" t="str">
        <f t="shared" si="416"/>
        <v/>
      </c>
      <c r="AD363" s="42" t="str">
        <f t="shared" si="417"/>
        <v/>
      </c>
      <c r="AE363" s="346"/>
      <c r="AF363" s="346"/>
      <c r="AG363" s="347"/>
      <c r="AH363" s="348" t="str">
        <f t="shared" si="418"/>
        <v/>
      </c>
      <c r="AI363" s="346"/>
      <c r="AJ363" s="346"/>
      <c r="AK363" s="347"/>
      <c r="AL363" s="349" t="str">
        <f t="shared" si="429"/>
        <v/>
      </c>
      <c r="AM363" s="348" t="str">
        <f t="shared" si="419"/>
        <v/>
      </c>
      <c r="AN363" s="350" t="str">
        <f t="shared" si="430"/>
        <v/>
      </c>
      <c r="AO363" s="346"/>
      <c r="AP363" s="346"/>
      <c r="AQ363" s="346" t="str">
        <f t="shared" si="420"/>
        <v/>
      </c>
      <c r="AR363" s="348" t="str">
        <f t="shared" si="421"/>
        <v/>
      </c>
      <c r="AS363" s="346"/>
      <c r="AT363" s="348" t="str">
        <f t="shared" si="422"/>
        <v/>
      </c>
      <c r="AU363" s="346"/>
      <c r="AV363" s="348" t="str">
        <f t="shared" si="423"/>
        <v/>
      </c>
      <c r="AW363" s="346"/>
      <c r="AX363" s="348" t="str">
        <f t="shared" si="424"/>
        <v/>
      </c>
      <c r="AY363" s="346"/>
      <c r="AZ363" s="348" t="str">
        <f t="shared" si="425"/>
        <v/>
      </c>
      <c r="BA363" s="351"/>
      <c r="BB363" s="348" t="str">
        <f t="shared" si="426"/>
        <v/>
      </c>
      <c r="BC363" s="350" t="str">
        <f t="shared" si="431"/>
        <v/>
      </c>
      <c r="BD363" s="350" t="str">
        <f t="shared" si="432"/>
        <v/>
      </c>
      <c r="BE363" s="360"/>
      <c r="BF363" s="361"/>
      <c r="BG363" s="362" t="str">
        <f t="shared" si="462"/>
        <v/>
      </c>
      <c r="BH363" s="354" t="str">
        <f t="shared" si="433"/>
        <v/>
      </c>
      <c r="BI363" s="350" t="str">
        <f t="shared" si="434"/>
        <v/>
      </c>
      <c r="BJ363" s="113" t="str">
        <f t="shared" si="435"/>
        <v/>
      </c>
      <c r="BK363" s="347" t="str">
        <f t="shared" si="461"/>
        <v/>
      </c>
      <c r="BR363" s="307"/>
      <c r="BS363" s="51" t="str">
        <f t="shared" si="436"/>
        <v/>
      </c>
      <c r="BT363" s="51" t="str">
        <f t="shared" si="437"/>
        <v/>
      </c>
      <c r="BU363" s="51" t="str">
        <f t="shared" si="438"/>
        <v/>
      </c>
      <c r="BV363" s="51" t="str">
        <f t="shared" si="439"/>
        <v/>
      </c>
      <c r="BW363" s="51" t="str">
        <f t="shared" si="440"/>
        <v/>
      </c>
      <c r="BX363" s="51" t="str">
        <f t="shared" si="441"/>
        <v/>
      </c>
      <c r="BY363" s="51" t="str">
        <f t="shared" si="442"/>
        <v/>
      </c>
      <c r="BZ363" s="51" t="str">
        <f t="shared" si="443"/>
        <v/>
      </c>
      <c r="CA363" s="51" t="str">
        <f t="shared" si="444"/>
        <v/>
      </c>
      <c r="CB363" s="51" t="str">
        <f t="shared" si="445"/>
        <v/>
      </c>
      <c r="CC363" s="51" t="str">
        <f t="shared" si="427"/>
        <v/>
      </c>
      <c r="CD363" s="51" t="str">
        <f t="shared" si="428"/>
        <v/>
      </c>
      <c r="CE363" s="51" t="str">
        <f t="shared" si="446"/>
        <v/>
      </c>
      <c r="CF363" s="51"/>
      <c r="CH363" s="53" t="str">
        <f t="shared" si="447"/>
        <v/>
      </c>
      <c r="CI363" s="53" t="str">
        <f t="shared" si="448"/>
        <v/>
      </c>
      <c r="CJ363" s="54" t="str">
        <f t="shared" si="449"/>
        <v/>
      </c>
      <c r="CK363" s="53" t="str">
        <f t="shared" si="450"/>
        <v/>
      </c>
      <c r="CL363" s="53" t="str">
        <f t="shared" si="451"/>
        <v/>
      </c>
      <c r="CM363" s="53" t="str">
        <f t="shared" si="452"/>
        <v/>
      </c>
      <c r="CN363" s="53" t="str">
        <f t="shared" si="453"/>
        <v/>
      </c>
      <c r="CO363" s="53" t="str">
        <f t="shared" si="454"/>
        <v/>
      </c>
      <c r="CP363" s="53" t="str">
        <f t="shared" si="455"/>
        <v/>
      </c>
      <c r="CQ363" s="53" t="str">
        <f t="shared" si="456"/>
        <v/>
      </c>
      <c r="CR363" s="53" t="str">
        <f t="shared" si="457"/>
        <v/>
      </c>
      <c r="CS363" s="53" t="str">
        <f t="shared" si="458"/>
        <v/>
      </c>
      <c r="CT363" s="53" t="str">
        <f t="shared" si="459"/>
        <v/>
      </c>
      <c r="CU363" s="53" t="str">
        <f t="shared" si="460"/>
        <v/>
      </c>
    </row>
    <row r="364" spans="1:99" hidden="1" x14ac:dyDescent="0.3">
      <c r="A364" s="40">
        <v>426</v>
      </c>
      <c r="B364" s="95"/>
      <c r="C364" s="142"/>
      <c r="D364" s="40"/>
      <c r="E364" s="40"/>
      <c r="F364" s="43"/>
      <c r="G364" s="40" t="s">
        <v>141</v>
      </c>
      <c r="H364" s="41"/>
      <c r="I364" s="41"/>
      <c r="J364" s="296" t="str">
        <f t="shared" si="397"/>
        <v/>
      </c>
      <c r="K364" s="297" t="str">
        <f t="shared" si="398"/>
        <v/>
      </c>
      <c r="L364" s="298" t="str">
        <f t="shared" si="399"/>
        <v/>
      </c>
      <c r="M364" s="297" t="str">
        <f t="shared" si="400"/>
        <v/>
      </c>
      <c r="N364" s="298" t="str">
        <f t="shared" si="401"/>
        <v/>
      </c>
      <c r="O364" s="297" t="str">
        <f t="shared" si="402"/>
        <v/>
      </c>
      <c r="P364" s="298" t="str">
        <f t="shared" si="403"/>
        <v/>
      </c>
      <c r="Q364" s="299" t="str">
        <f t="shared" si="404"/>
        <v/>
      </c>
      <c r="R364" s="300" t="str">
        <f t="shared" si="405"/>
        <v/>
      </c>
      <c r="S364" s="299" t="str">
        <f t="shared" si="406"/>
        <v/>
      </c>
      <c r="T364" s="298" t="str">
        <f t="shared" si="407"/>
        <v/>
      </c>
      <c r="U364" s="299" t="str">
        <f t="shared" si="408"/>
        <v/>
      </c>
      <c r="V364" s="300" t="str">
        <f t="shared" si="409"/>
        <v/>
      </c>
      <c r="W364" s="299" t="str">
        <f t="shared" si="410"/>
        <v/>
      </c>
      <c r="X364" s="300" t="str">
        <f t="shared" si="411"/>
        <v/>
      </c>
      <c r="Y364" s="299" t="str">
        <f t="shared" si="412"/>
        <v/>
      </c>
      <c r="Z364" s="300" t="str">
        <f t="shared" si="413"/>
        <v/>
      </c>
      <c r="AA364" s="298" t="str">
        <f t="shared" si="414"/>
        <v/>
      </c>
      <c r="AB364" s="97" t="str">
        <f t="shared" si="415"/>
        <v/>
      </c>
      <c r="AC364" s="143" t="str">
        <f t="shared" si="416"/>
        <v/>
      </c>
      <c r="AD364" s="42" t="str">
        <f t="shared" si="417"/>
        <v/>
      </c>
      <c r="AE364" s="346"/>
      <c r="AF364" s="346"/>
      <c r="AG364" s="347"/>
      <c r="AH364" s="348" t="str">
        <f t="shared" si="418"/>
        <v/>
      </c>
      <c r="AI364" s="346"/>
      <c r="AJ364" s="346"/>
      <c r="AK364" s="347"/>
      <c r="AL364" s="349" t="str">
        <f t="shared" si="429"/>
        <v/>
      </c>
      <c r="AM364" s="348" t="str">
        <f t="shared" si="419"/>
        <v/>
      </c>
      <c r="AN364" s="350" t="str">
        <f t="shared" si="430"/>
        <v/>
      </c>
      <c r="AO364" s="346"/>
      <c r="AP364" s="346"/>
      <c r="AQ364" s="346" t="str">
        <f t="shared" si="420"/>
        <v/>
      </c>
      <c r="AR364" s="348" t="str">
        <f t="shared" si="421"/>
        <v/>
      </c>
      <c r="AS364" s="346"/>
      <c r="AT364" s="348" t="str">
        <f t="shared" si="422"/>
        <v/>
      </c>
      <c r="AU364" s="346"/>
      <c r="AV364" s="348" t="str">
        <f t="shared" si="423"/>
        <v/>
      </c>
      <c r="AW364" s="346"/>
      <c r="AX364" s="348" t="str">
        <f t="shared" si="424"/>
        <v/>
      </c>
      <c r="AY364" s="346"/>
      <c r="AZ364" s="348" t="str">
        <f t="shared" si="425"/>
        <v/>
      </c>
      <c r="BA364" s="351"/>
      <c r="BB364" s="348" t="str">
        <f t="shared" si="426"/>
        <v/>
      </c>
      <c r="BC364" s="350" t="str">
        <f t="shared" si="431"/>
        <v/>
      </c>
      <c r="BD364" s="350" t="str">
        <f t="shared" si="432"/>
        <v/>
      </c>
      <c r="BE364" s="360"/>
      <c r="BF364" s="361"/>
      <c r="BG364" s="362" t="str">
        <f t="shared" si="462"/>
        <v/>
      </c>
      <c r="BH364" s="354" t="str">
        <f t="shared" si="433"/>
        <v/>
      </c>
      <c r="BI364" s="350" t="str">
        <f t="shared" si="434"/>
        <v/>
      </c>
      <c r="BJ364" s="113" t="str">
        <f t="shared" si="435"/>
        <v/>
      </c>
      <c r="BK364" s="347" t="str">
        <f t="shared" si="461"/>
        <v/>
      </c>
      <c r="BR364" s="307"/>
      <c r="BS364" s="51" t="str">
        <f t="shared" si="436"/>
        <v/>
      </c>
      <c r="BT364" s="51" t="str">
        <f t="shared" si="437"/>
        <v/>
      </c>
      <c r="BU364" s="51" t="str">
        <f t="shared" si="438"/>
        <v/>
      </c>
      <c r="BV364" s="51" t="str">
        <f t="shared" si="439"/>
        <v/>
      </c>
      <c r="BW364" s="51" t="str">
        <f t="shared" si="440"/>
        <v/>
      </c>
      <c r="BX364" s="51" t="str">
        <f t="shared" si="441"/>
        <v/>
      </c>
      <c r="BY364" s="51" t="str">
        <f t="shared" si="442"/>
        <v/>
      </c>
      <c r="BZ364" s="51" t="str">
        <f t="shared" si="443"/>
        <v/>
      </c>
      <c r="CA364" s="51" t="str">
        <f t="shared" si="444"/>
        <v/>
      </c>
      <c r="CB364" s="51" t="str">
        <f t="shared" si="445"/>
        <v/>
      </c>
      <c r="CC364" s="51" t="str">
        <f t="shared" si="427"/>
        <v/>
      </c>
      <c r="CD364" s="51" t="str">
        <f t="shared" si="428"/>
        <v/>
      </c>
      <c r="CE364" s="51" t="str">
        <f t="shared" si="446"/>
        <v/>
      </c>
      <c r="CF364" s="51"/>
      <c r="CH364" s="53" t="str">
        <f t="shared" si="447"/>
        <v/>
      </c>
      <c r="CI364" s="53" t="str">
        <f t="shared" si="448"/>
        <v/>
      </c>
      <c r="CJ364" s="54" t="str">
        <f t="shared" si="449"/>
        <v/>
      </c>
      <c r="CK364" s="53" t="str">
        <f t="shared" si="450"/>
        <v/>
      </c>
      <c r="CL364" s="53" t="str">
        <f t="shared" si="451"/>
        <v/>
      </c>
      <c r="CM364" s="53" t="str">
        <f t="shared" si="452"/>
        <v/>
      </c>
      <c r="CN364" s="53" t="str">
        <f t="shared" si="453"/>
        <v/>
      </c>
      <c r="CO364" s="53" t="str">
        <f t="shared" si="454"/>
        <v/>
      </c>
      <c r="CP364" s="53" t="str">
        <f t="shared" si="455"/>
        <v/>
      </c>
      <c r="CQ364" s="53" t="str">
        <f t="shared" si="456"/>
        <v/>
      </c>
      <c r="CR364" s="53" t="str">
        <f t="shared" si="457"/>
        <v/>
      </c>
      <c r="CS364" s="53" t="str">
        <f t="shared" si="458"/>
        <v/>
      </c>
      <c r="CT364" s="53" t="str">
        <f t="shared" si="459"/>
        <v/>
      </c>
      <c r="CU364" s="53" t="str">
        <f t="shared" si="460"/>
        <v/>
      </c>
    </row>
    <row r="365" spans="1:99" hidden="1" x14ac:dyDescent="0.3">
      <c r="A365" s="40">
        <v>427</v>
      </c>
      <c r="B365" s="95"/>
      <c r="C365" s="142"/>
      <c r="D365" s="40"/>
      <c r="E365" s="40"/>
      <c r="F365" s="43"/>
      <c r="G365" s="40" t="s">
        <v>141</v>
      </c>
      <c r="H365" s="41"/>
      <c r="I365" s="41"/>
      <c r="J365" s="296" t="str">
        <f t="shared" si="397"/>
        <v/>
      </c>
      <c r="K365" s="297" t="str">
        <f t="shared" si="398"/>
        <v/>
      </c>
      <c r="L365" s="298" t="str">
        <f t="shared" si="399"/>
        <v/>
      </c>
      <c r="M365" s="297" t="str">
        <f t="shared" si="400"/>
        <v/>
      </c>
      <c r="N365" s="298" t="str">
        <f t="shared" si="401"/>
        <v/>
      </c>
      <c r="O365" s="297" t="str">
        <f t="shared" si="402"/>
        <v/>
      </c>
      <c r="P365" s="298" t="str">
        <f t="shared" si="403"/>
        <v/>
      </c>
      <c r="Q365" s="299" t="str">
        <f t="shared" si="404"/>
        <v/>
      </c>
      <c r="R365" s="300" t="str">
        <f t="shared" si="405"/>
        <v/>
      </c>
      <c r="S365" s="299" t="str">
        <f t="shared" si="406"/>
        <v/>
      </c>
      <c r="T365" s="298" t="str">
        <f t="shared" si="407"/>
        <v/>
      </c>
      <c r="U365" s="299" t="str">
        <f t="shared" si="408"/>
        <v/>
      </c>
      <c r="V365" s="300" t="str">
        <f t="shared" si="409"/>
        <v/>
      </c>
      <c r="W365" s="299" t="str">
        <f t="shared" si="410"/>
        <v/>
      </c>
      <c r="X365" s="300" t="str">
        <f t="shared" si="411"/>
        <v/>
      </c>
      <c r="Y365" s="299" t="str">
        <f t="shared" si="412"/>
        <v/>
      </c>
      <c r="Z365" s="300" t="str">
        <f t="shared" si="413"/>
        <v/>
      </c>
      <c r="AA365" s="298" t="str">
        <f t="shared" si="414"/>
        <v/>
      </c>
      <c r="AB365" s="97" t="str">
        <f t="shared" si="415"/>
        <v/>
      </c>
      <c r="AC365" s="143" t="str">
        <f t="shared" si="416"/>
        <v/>
      </c>
      <c r="AD365" s="42" t="str">
        <f t="shared" si="417"/>
        <v/>
      </c>
      <c r="AE365" s="346"/>
      <c r="AF365" s="346"/>
      <c r="AG365" s="347"/>
      <c r="AH365" s="348" t="str">
        <f t="shared" si="418"/>
        <v/>
      </c>
      <c r="AI365" s="346"/>
      <c r="AJ365" s="346"/>
      <c r="AK365" s="347"/>
      <c r="AL365" s="349" t="str">
        <f t="shared" si="429"/>
        <v/>
      </c>
      <c r="AM365" s="348" t="str">
        <f t="shared" si="419"/>
        <v/>
      </c>
      <c r="AN365" s="350" t="str">
        <f t="shared" si="430"/>
        <v/>
      </c>
      <c r="AO365" s="346"/>
      <c r="AP365" s="346"/>
      <c r="AQ365" s="346" t="str">
        <f t="shared" si="420"/>
        <v/>
      </c>
      <c r="AR365" s="348" t="str">
        <f t="shared" si="421"/>
        <v/>
      </c>
      <c r="AS365" s="346"/>
      <c r="AT365" s="348" t="str">
        <f t="shared" si="422"/>
        <v/>
      </c>
      <c r="AU365" s="346"/>
      <c r="AV365" s="348" t="str">
        <f t="shared" si="423"/>
        <v/>
      </c>
      <c r="AW365" s="346"/>
      <c r="AX365" s="348" t="str">
        <f t="shared" si="424"/>
        <v/>
      </c>
      <c r="AY365" s="346"/>
      <c r="AZ365" s="348" t="str">
        <f t="shared" si="425"/>
        <v/>
      </c>
      <c r="BA365" s="351"/>
      <c r="BB365" s="348" t="str">
        <f t="shared" si="426"/>
        <v/>
      </c>
      <c r="BC365" s="350" t="str">
        <f t="shared" si="431"/>
        <v/>
      </c>
      <c r="BD365" s="350" t="str">
        <f t="shared" si="432"/>
        <v/>
      </c>
      <c r="BE365" s="360"/>
      <c r="BF365" s="361"/>
      <c r="BG365" s="362" t="str">
        <f t="shared" si="462"/>
        <v/>
      </c>
      <c r="BH365" s="354" t="str">
        <f t="shared" si="433"/>
        <v/>
      </c>
      <c r="BI365" s="350" t="str">
        <f t="shared" si="434"/>
        <v/>
      </c>
      <c r="BJ365" s="113" t="str">
        <f t="shared" si="435"/>
        <v/>
      </c>
      <c r="BK365" s="347" t="str">
        <f t="shared" si="461"/>
        <v/>
      </c>
      <c r="BR365" s="307"/>
      <c r="BS365" s="51" t="str">
        <f t="shared" si="436"/>
        <v/>
      </c>
      <c r="BT365" s="51" t="str">
        <f t="shared" si="437"/>
        <v/>
      </c>
      <c r="BU365" s="51" t="str">
        <f t="shared" si="438"/>
        <v/>
      </c>
      <c r="BV365" s="51" t="str">
        <f t="shared" si="439"/>
        <v/>
      </c>
      <c r="BW365" s="51" t="str">
        <f t="shared" si="440"/>
        <v/>
      </c>
      <c r="BX365" s="51" t="str">
        <f t="shared" si="441"/>
        <v/>
      </c>
      <c r="BY365" s="51" t="str">
        <f t="shared" si="442"/>
        <v/>
      </c>
      <c r="BZ365" s="51" t="str">
        <f t="shared" si="443"/>
        <v/>
      </c>
      <c r="CA365" s="51" t="str">
        <f t="shared" si="444"/>
        <v/>
      </c>
      <c r="CB365" s="51" t="str">
        <f t="shared" si="445"/>
        <v/>
      </c>
      <c r="CC365" s="51" t="str">
        <f t="shared" si="427"/>
        <v/>
      </c>
      <c r="CD365" s="51" t="str">
        <f t="shared" si="428"/>
        <v/>
      </c>
      <c r="CE365" s="51" t="str">
        <f t="shared" si="446"/>
        <v/>
      </c>
      <c r="CF365" s="51"/>
      <c r="CH365" s="53" t="str">
        <f t="shared" si="447"/>
        <v/>
      </c>
      <c r="CI365" s="53" t="str">
        <f t="shared" si="448"/>
        <v/>
      </c>
      <c r="CJ365" s="54" t="str">
        <f t="shared" si="449"/>
        <v/>
      </c>
      <c r="CK365" s="53" t="str">
        <f t="shared" si="450"/>
        <v/>
      </c>
      <c r="CL365" s="53" t="str">
        <f t="shared" si="451"/>
        <v/>
      </c>
      <c r="CM365" s="53" t="str">
        <f t="shared" si="452"/>
        <v/>
      </c>
      <c r="CN365" s="53" t="str">
        <f t="shared" si="453"/>
        <v/>
      </c>
      <c r="CO365" s="53" t="str">
        <f t="shared" si="454"/>
        <v/>
      </c>
      <c r="CP365" s="53" t="str">
        <f t="shared" si="455"/>
        <v/>
      </c>
      <c r="CQ365" s="53" t="str">
        <f t="shared" si="456"/>
        <v/>
      </c>
      <c r="CR365" s="53" t="str">
        <f t="shared" si="457"/>
        <v/>
      </c>
      <c r="CS365" s="53" t="str">
        <f t="shared" si="458"/>
        <v/>
      </c>
      <c r="CT365" s="53" t="str">
        <f t="shared" si="459"/>
        <v/>
      </c>
      <c r="CU365" s="53" t="str">
        <f t="shared" si="460"/>
        <v/>
      </c>
    </row>
    <row r="366" spans="1:99" hidden="1" x14ac:dyDescent="0.3">
      <c r="A366" s="40">
        <v>428</v>
      </c>
      <c r="B366" s="95"/>
      <c r="C366" s="142"/>
      <c r="D366" s="40"/>
      <c r="E366" s="40"/>
      <c r="F366" s="43"/>
      <c r="G366" s="40" t="s">
        <v>141</v>
      </c>
      <c r="H366" s="41"/>
      <c r="I366" s="41"/>
      <c r="J366" s="296" t="str">
        <f t="shared" si="397"/>
        <v/>
      </c>
      <c r="K366" s="297" t="str">
        <f t="shared" si="398"/>
        <v/>
      </c>
      <c r="L366" s="298" t="str">
        <f t="shared" si="399"/>
        <v/>
      </c>
      <c r="M366" s="297" t="str">
        <f t="shared" si="400"/>
        <v/>
      </c>
      <c r="N366" s="298" t="str">
        <f t="shared" si="401"/>
        <v/>
      </c>
      <c r="O366" s="297" t="str">
        <f t="shared" si="402"/>
        <v/>
      </c>
      <c r="P366" s="298" t="str">
        <f t="shared" si="403"/>
        <v/>
      </c>
      <c r="Q366" s="299" t="str">
        <f t="shared" si="404"/>
        <v/>
      </c>
      <c r="R366" s="300" t="str">
        <f t="shared" si="405"/>
        <v/>
      </c>
      <c r="S366" s="299" t="str">
        <f t="shared" si="406"/>
        <v/>
      </c>
      <c r="T366" s="298" t="str">
        <f t="shared" si="407"/>
        <v/>
      </c>
      <c r="U366" s="299" t="str">
        <f t="shared" si="408"/>
        <v/>
      </c>
      <c r="V366" s="300" t="str">
        <f t="shared" si="409"/>
        <v/>
      </c>
      <c r="W366" s="299" t="str">
        <f t="shared" si="410"/>
        <v/>
      </c>
      <c r="X366" s="300" t="str">
        <f t="shared" si="411"/>
        <v/>
      </c>
      <c r="Y366" s="299" t="str">
        <f t="shared" si="412"/>
        <v/>
      </c>
      <c r="Z366" s="300" t="str">
        <f t="shared" si="413"/>
        <v/>
      </c>
      <c r="AA366" s="298" t="str">
        <f t="shared" si="414"/>
        <v/>
      </c>
      <c r="AB366" s="97" t="str">
        <f t="shared" si="415"/>
        <v/>
      </c>
      <c r="AC366" s="143" t="str">
        <f t="shared" si="416"/>
        <v/>
      </c>
      <c r="AD366" s="42" t="str">
        <f t="shared" si="417"/>
        <v/>
      </c>
      <c r="AE366" s="346"/>
      <c r="AF366" s="346"/>
      <c r="AG366" s="347"/>
      <c r="AH366" s="348" t="str">
        <f t="shared" si="418"/>
        <v/>
      </c>
      <c r="AI366" s="346"/>
      <c r="AJ366" s="346"/>
      <c r="AK366" s="347"/>
      <c r="AL366" s="349" t="str">
        <f t="shared" si="429"/>
        <v/>
      </c>
      <c r="AM366" s="348" t="str">
        <f t="shared" si="419"/>
        <v/>
      </c>
      <c r="AN366" s="350" t="str">
        <f t="shared" si="430"/>
        <v/>
      </c>
      <c r="AO366" s="346"/>
      <c r="AP366" s="346"/>
      <c r="AQ366" s="346" t="str">
        <f t="shared" si="420"/>
        <v/>
      </c>
      <c r="AR366" s="348" t="str">
        <f t="shared" si="421"/>
        <v/>
      </c>
      <c r="AS366" s="346"/>
      <c r="AT366" s="348" t="str">
        <f t="shared" si="422"/>
        <v/>
      </c>
      <c r="AU366" s="346"/>
      <c r="AV366" s="348" t="str">
        <f t="shared" si="423"/>
        <v/>
      </c>
      <c r="AW366" s="346"/>
      <c r="AX366" s="348" t="str">
        <f t="shared" si="424"/>
        <v/>
      </c>
      <c r="AY366" s="346"/>
      <c r="AZ366" s="348" t="str">
        <f t="shared" si="425"/>
        <v/>
      </c>
      <c r="BA366" s="351"/>
      <c r="BB366" s="348" t="str">
        <f t="shared" si="426"/>
        <v/>
      </c>
      <c r="BC366" s="350" t="str">
        <f t="shared" si="431"/>
        <v/>
      </c>
      <c r="BD366" s="350" t="str">
        <f t="shared" si="432"/>
        <v/>
      </c>
      <c r="BE366" s="360"/>
      <c r="BF366" s="361"/>
      <c r="BG366" s="362" t="str">
        <f t="shared" si="462"/>
        <v/>
      </c>
      <c r="BH366" s="354" t="str">
        <f t="shared" si="433"/>
        <v/>
      </c>
      <c r="BI366" s="350" t="str">
        <f t="shared" si="434"/>
        <v/>
      </c>
      <c r="BJ366" s="113" t="str">
        <f t="shared" si="435"/>
        <v/>
      </c>
      <c r="BK366" s="347" t="str">
        <f t="shared" si="461"/>
        <v/>
      </c>
      <c r="BR366" s="307"/>
      <c r="BS366" s="51" t="str">
        <f t="shared" si="436"/>
        <v/>
      </c>
      <c r="BT366" s="51" t="str">
        <f t="shared" si="437"/>
        <v/>
      </c>
      <c r="BU366" s="51" t="str">
        <f t="shared" si="438"/>
        <v/>
      </c>
      <c r="BV366" s="51" t="str">
        <f t="shared" si="439"/>
        <v/>
      </c>
      <c r="BW366" s="51" t="str">
        <f t="shared" si="440"/>
        <v/>
      </c>
      <c r="BX366" s="51" t="str">
        <f t="shared" si="441"/>
        <v/>
      </c>
      <c r="BY366" s="51" t="str">
        <f t="shared" si="442"/>
        <v/>
      </c>
      <c r="BZ366" s="51" t="str">
        <f t="shared" si="443"/>
        <v/>
      </c>
      <c r="CA366" s="51" t="str">
        <f t="shared" si="444"/>
        <v/>
      </c>
      <c r="CB366" s="51" t="str">
        <f t="shared" si="445"/>
        <v/>
      </c>
      <c r="CC366" s="51" t="str">
        <f t="shared" si="427"/>
        <v/>
      </c>
      <c r="CD366" s="51" t="str">
        <f t="shared" si="428"/>
        <v/>
      </c>
      <c r="CE366" s="51" t="str">
        <f t="shared" si="446"/>
        <v/>
      </c>
      <c r="CF366" s="51"/>
      <c r="CH366" s="53" t="str">
        <f t="shared" si="447"/>
        <v/>
      </c>
      <c r="CI366" s="53" t="str">
        <f t="shared" si="448"/>
        <v/>
      </c>
      <c r="CJ366" s="54" t="str">
        <f t="shared" si="449"/>
        <v/>
      </c>
      <c r="CK366" s="53" t="str">
        <f t="shared" si="450"/>
        <v/>
      </c>
      <c r="CL366" s="53" t="str">
        <f t="shared" si="451"/>
        <v/>
      </c>
      <c r="CM366" s="53" t="str">
        <f t="shared" si="452"/>
        <v/>
      </c>
      <c r="CN366" s="53" t="str">
        <f t="shared" si="453"/>
        <v/>
      </c>
      <c r="CO366" s="53" t="str">
        <f t="shared" si="454"/>
        <v/>
      </c>
      <c r="CP366" s="53" t="str">
        <f t="shared" si="455"/>
        <v/>
      </c>
      <c r="CQ366" s="53" t="str">
        <f t="shared" si="456"/>
        <v/>
      </c>
      <c r="CR366" s="53" t="str">
        <f t="shared" si="457"/>
        <v/>
      </c>
      <c r="CS366" s="53" t="str">
        <f t="shared" si="458"/>
        <v/>
      </c>
      <c r="CT366" s="53" t="str">
        <f t="shared" si="459"/>
        <v/>
      </c>
      <c r="CU366" s="53" t="str">
        <f t="shared" si="460"/>
        <v/>
      </c>
    </row>
    <row r="367" spans="1:99" hidden="1" x14ac:dyDescent="0.3">
      <c r="A367" s="40">
        <v>429</v>
      </c>
      <c r="B367" s="95"/>
      <c r="C367" s="142"/>
      <c r="D367" s="40"/>
      <c r="E367" s="40"/>
      <c r="F367" s="43"/>
      <c r="G367" s="40" t="s">
        <v>141</v>
      </c>
      <c r="H367" s="41"/>
      <c r="I367" s="41"/>
      <c r="J367" s="296" t="str">
        <f t="shared" si="397"/>
        <v/>
      </c>
      <c r="K367" s="297" t="str">
        <f t="shared" si="398"/>
        <v/>
      </c>
      <c r="L367" s="298" t="str">
        <f t="shared" si="399"/>
        <v/>
      </c>
      <c r="M367" s="297" t="str">
        <f t="shared" si="400"/>
        <v/>
      </c>
      <c r="N367" s="298" t="str">
        <f t="shared" si="401"/>
        <v/>
      </c>
      <c r="O367" s="297" t="str">
        <f t="shared" si="402"/>
        <v/>
      </c>
      <c r="P367" s="298" t="str">
        <f t="shared" si="403"/>
        <v/>
      </c>
      <c r="Q367" s="299" t="str">
        <f t="shared" si="404"/>
        <v/>
      </c>
      <c r="R367" s="300" t="str">
        <f t="shared" si="405"/>
        <v/>
      </c>
      <c r="S367" s="299" t="str">
        <f t="shared" si="406"/>
        <v/>
      </c>
      <c r="T367" s="298" t="str">
        <f t="shared" si="407"/>
        <v/>
      </c>
      <c r="U367" s="299" t="str">
        <f t="shared" si="408"/>
        <v/>
      </c>
      <c r="V367" s="300" t="str">
        <f t="shared" si="409"/>
        <v/>
      </c>
      <c r="W367" s="299" t="str">
        <f t="shared" si="410"/>
        <v/>
      </c>
      <c r="X367" s="300" t="str">
        <f t="shared" si="411"/>
        <v/>
      </c>
      <c r="Y367" s="299" t="str">
        <f t="shared" si="412"/>
        <v/>
      </c>
      <c r="Z367" s="300" t="str">
        <f t="shared" si="413"/>
        <v/>
      </c>
      <c r="AA367" s="298" t="str">
        <f t="shared" si="414"/>
        <v/>
      </c>
      <c r="AB367" s="97" t="str">
        <f t="shared" si="415"/>
        <v/>
      </c>
      <c r="AC367" s="143" t="str">
        <f t="shared" si="416"/>
        <v/>
      </c>
      <c r="AD367" s="42" t="str">
        <f t="shared" si="417"/>
        <v/>
      </c>
      <c r="AE367" s="346"/>
      <c r="AF367" s="346"/>
      <c r="AG367" s="347"/>
      <c r="AH367" s="348" t="str">
        <f t="shared" si="418"/>
        <v/>
      </c>
      <c r="AI367" s="346"/>
      <c r="AJ367" s="346"/>
      <c r="AK367" s="347"/>
      <c r="AL367" s="349" t="str">
        <f t="shared" si="429"/>
        <v/>
      </c>
      <c r="AM367" s="348" t="str">
        <f t="shared" si="419"/>
        <v/>
      </c>
      <c r="AN367" s="350" t="str">
        <f t="shared" si="430"/>
        <v/>
      </c>
      <c r="AO367" s="346"/>
      <c r="AP367" s="346"/>
      <c r="AQ367" s="346" t="str">
        <f t="shared" si="420"/>
        <v/>
      </c>
      <c r="AR367" s="348" t="str">
        <f t="shared" si="421"/>
        <v/>
      </c>
      <c r="AS367" s="346"/>
      <c r="AT367" s="348" t="str">
        <f t="shared" si="422"/>
        <v/>
      </c>
      <c r="AU367" s="346"/>
      <c r="AV367" s="348" t="str">
        <f t="shared" si="423"/>
        <v/>
      </c>
      <c r="AW367" s="346"/>
      <c r="AX367" s="348" t="str">
        <f t="shared" si="424"/>
        <v/>
      </c>
      <c r="AY367" s="346"/>
      <c r="AZ367" s="348" t="str">
        <f t="shared" si="425"/>
        <v/>
      </c>
      <c r="BA367" s="351"/>
      <c r="BB367" s="348" t="str">
        <f t="shared" si="426"/>
        <v/>
      </c>
      <c r="BC367" s="350" t="str">
        <f t="shared" si="431"/>
        <v/>
      </c>
      <c r="BD367" s="350" t="str">
        <f t="shared" si="432"/>
        <v/>
      </c>
      <c r="BE367" s="360"/>
      <c r="BF367" s="361"/>
      <c r="BG367" s="362" t="str">
        <f t="shared" si="462"/>
        <v/>
      </c>
      <c r="BH367" s="354" t="str">
        <f t="shared" si="433"/>
        <v/>
      </c>
      <c r="BI367" s="350" t="str">
        <f t="shared" si="434"/>
        <v/>
      </c>
      <c r="BJ367" s="113" t="str">
        <f t="shared" si="435"/>
        <v/>
      </c>
      <c r="BK367" s="347" t="str">
        <f t="shared" si="461"/>
        <v/>
      </c>
      <c r="BR367" s="307"/>
      <c r="BS367" s="51" t="str">
        <f t="shared" si="436"/>
        <v/>
      </c>
      <c r="BT367" s="51" t="str">
        <f t="shared" si="437"/>
        <v/>
      </c>
      <c r="BU367" s="51" t="str">
        <f t="shared" si="438"/>
        <v/>
      </c>
      <c r="BV367" s="51" t="str">
        <f t="shared" si="439"/>
        <v/>
      </c>
      <c r="BW367" s="51" t="str">
        <f t="shared" si="440"/>
        <v/>
      </c>
      <c r="BX367" s="51" t="str">
        <f t="shared" si="441"/>
        <v/>
      </c>
      <c r="BY367" s="51" t="str">
        <f t="shared" si="442"/>
        <v/>
      </c>
      <c r="BZ367" s="51" t="str">
        <f t="shared" si="443"/>
        <v/>
      </c>
      <c r="CA367" s="51" t="str">
        <f t="shared" si="444"/>
        <v/>
      </c>
      <c r="CB367" s="51" t="str">
        <f t="shared" si="445"/>
        <v/>
      </c>
      <c r="CC367" s="51" t="str">
        <f t="shared" si="427"/>
        <v/>
      </c>
      <c r="CD367" s="51" t="str">
        <f t="shared" si="428"/>
        <v/>
      </c>
      <c r="CE367" s="51" t="str">
        <f t="shared" si="446"/>
        <v/>
      </c>
      <c r="CF367" s="51"/>
      <c r="CH367" s="53" t="str">
        <f t="shared" si="447"/>
        <v/>
      </c>
      <c r="CI367" s="53" t="str">
        <f t="shared" si="448"/>
        <v/>
      </c>
      <c r="CJ367" s="54" t="str">
        <f t="shared" si="449"/>
        <v/>
      </c>
      <c r="CK367" s="53" t="str">
        <f t="shared" si="450"/>
        <v/>
      </c>
      <c r="CL367" s="53" t="str">
        <f t="shared" si="451"/>
        <v/>
      </c>
      <c r="CM367" s="53" t="str">
        <f t="shared" si="452"/>
        <v/>
      </c>
      <c r="CN367" s="53" t="str">
        <f t="shared" si="453"/>
        <v/>
      </c>
      <c r="CO367" s="53" t="str">
        <f t="shared" si="454"/>
        <v/>
      </c>
      <c r="CP367" s="53" t="str">
        <f t="shared" si="455"/>
        <v/>
      </c>
      <c r="CQ367" s="53" t="str">
        <f t="shared" si="456"/>
        <v/>
      </c>
      <c r="CR367" s="53" t="str">
        <f t="shared" si="457"/>
        <v/>
      </c>
      <c r="CS367" s="53" t="str">
        <f t="shared" si="458"/>
        <v/>
      </c>
      <c r="CT367" s="53" t="str">
        <f t="shared" si="459"/>
        <v/>
      </c>
      <c r="CU367" s="53" t="str">
        <f t="shared" si="460"/>
        <v/>
      </c>
    </row>
    <row r="368" spans="1:99" hidden="1" x14ac:dyDescent="0.3">
      <c r="A368" s="40">
        <v>430</v>
      </c>
      <c r="B368" s="95"/>
      <c r="C368" s="142"/>
      <c r="D368" s="40"/>
      <c r="E368" s="40"/>
      <c r="F368" s="43"/>
      <c r="G368" s="40" t="s">
        <v>141</v>
      </c>
      <c r="H368" s="41"/>
      <c r="I368" s="41"/>
      <c r="J368" s="296" t="str">
        <f t="shared" si="397"/>
        <v/>
      </c>
      <c r="K368" s="297" t="str">
        <f t="shared" si="398"/>
        <v/>
      </c>
      <c r="L368" s="298" t="str">
        <f t="shared" si="399"/>
        <v/>
      </c>
      <c r="M368" s="297" t="str">
        <f t="shared" si="400"/>
        <v/>
      </c>
      <c r="N368" s="298" t="str">
        <f t="shared" si="401"/>
        <v/>
      </c>
      <c r="O368" s="297" t="str">
        <f t="shared" si="402"/>
        <v/>
      </c>
      <c r="P368" s="298" t="str">
        <f t="shared" si="403"/>
        <v/>
      </c>
      <c r="Q368" s="299" t="str">
        <f t="shared" si="404"/>
        <v/>
      </c>
      <c r="R368" s="300" t="str">
        <f t="shared" si="405"/>
        <v/>
      </c>
      <c r="S368" s="299" t="str">
        <f t="shared" si="406"/>
        <v/>
      </c>
      <c r="T368" s="298" t="str">
        <f t="shared" si="407"/>
        <v/>
      </c>
      <c r="U368" s="299" t="str">
        <f t="shared" si="408"/>
        <v/>
      </c>
      <c r="V368" s="300" t="str">
        <f t="shared" si="409"/>
        <v/>
      </c>
      <c r="W368" s="299" t="str">
        <f t="shared" si="410"/>
        <v/>
      </c>
      <c r="X368" s="300" t="str">
        <f t="shared" si="411"/>
        <v/>
      </c>
      <c r="Y368" s="299" t="str">
        <f t="shared" si="412"/>
        <v/>
      </c>
      <c r="Z368" s="300" t="str">
        <f t="shared" si="413"/>
        <v/>
      </c>
      <c r="AA368" s="298" t="str">
        <f t="shared" si="414"/>
        <v/>
      </c>
      <c r="AB368" s="97" t="str">
        <f t="shared" si="415"/>
        <v/>
      </c>
      <c r="AC368" s="143" t="str">
        <f t="shared" si="416"/>
        <v/>
      </c>
      <c r="AD368" s="42" t="str">
        <f t="shared" si="417"/>
        <v/>
      </c>
      <c r="AE368" s="346"/>
      <c r="AF368" s="346"/>
      <c r="AG368" s="347"/>
      <c r="AH368" s="348" t="str">
        <f t="shared" si="418"/>
        <v/>
      </c>
      <c r="AI368" s="346"/>
      <c r="AJ368" s="346"/>
      <c r="AK368" s="347"/>
      <c r="AL368" s="349" t="str">
        <f t="shared" si="429"/>
        <v/>
      </c>
      <c r="AM368" s="348" t="str">
        <f t="shared" si="419"/>
        <v/>
      </c>
      <c r="AN368" s="350" t="str">
        <f t="shared" si="430"/>
        <v/>
      </c>
      <c r="AO368" s="346"/>
      <c r="AP368" s="346"/>
      <c r="AQ368" s="346" t="str">
        <f t="shared" si="420"/>
        <v/>
      </c>
      <c r="AR368" s="348" t="str">
        <f t="shared" si="421"/>
        <v/>
      </c>
      <c r="AS368" s="346"/>
      <c r="AT368" s="348" t="str">
        <f t="shared" si="422"/>
        <v/>
      </c>
      <c r="AU368" s="346"/>
      <c r="AV368" s="348" t="str">
        <f t="shared" si="423"/>
        <v/>
      </c>
      <c r="AW368" s="346"/>
      <c r="AX368" s="348" t="str">
        <f t="shared" si="424"/>
        <v/>
      </c>
      <c r="AY368" s="346"/>
      <c r="AZ368" s="348" t="str">
        <f t="shared" si="425"/>
        <v/>
      </c>
      <c r="BA368" s="351"/>
      <c r="BB368" s="348" t="str">
        <f t="shared" si="426"/>
        <v/>
      </c>
      <c r="BC368" s="350" t="str">
        <f t="shared" si="431"/>
        <v/>
      </c>
      <c r="BD368" s="350" t="str">
        <f t="shared" si="432"/>
        <v/>
      </c>
      <c r="BE368" s="360"/>
      <c r="BF368" s="361"/>
      <c r="BG368" s="362" t="str">
        <f t="shared" si="462"/>
        <v/>
      </c>
      <c r="BH368" s="354" t="str">
        <f t="shared" si="433"/>
        <v/>
      </c>
      <c r="BI368" s="350" t="str">
        <f t="shared" si="434"/>
        <v/>
      </c>
      <c r="BJ368" s="113" t="str">
        <f t="shared" si="435"/>
        <v/>
      </c>
      <c r="BK368" s="347" t="str">
        <f t="shared" si="461"/>
        <v/>
      </c>
      <c r="BR368" s="307"/>
      <c r="BS368" s="51" t="str">
        <f t="shared" si="436"/>
        <v/>
      </c>
      <c r="BT368" s="51" t="str">
        <f t="shared" si="437"/>
        <v/>
      </c>
      <c r="BU368" s="51" t="str">
        <f t="shared" si="438"/>
        <v/>
      </c>
      <c r="BV368" s="51" t="str">
        <f t="shared" si="439"/>
        <v/>
      </c>
      <c r="BW368" s="51" t="str">
        <f t="shared" si="440"/>
        <v/>
      </c>
      <c r="BX368" s="51" t="str">
        <f t="shared" si="441"/>
        <v/>
      </c>
      <c r="BY368" s="51" t="str">
        <f t="shared" si="442"/>
        <v/>
      </c>
      <c r="BZ368" s="51" t="str">
        <f t="shared" si="443"/>
        <v/>
      </c>
      <c r="CA368" s="51" t="str">
        <f t="shared" si="444"/>
        <v/>
      </c>
      <c r="CB368" s="51" t="str">
        <f t="shared" si="445"/>
        <v/>
      </c>
      <c r="CC368" s="51" t="str">
        <f t="shared" si="427"/>
        <v/>
      </c>
      <c r="CD368" s="51" t="str">
        <f t="shared" si="428"/>
        <v/>
      </c>
      <c r="CE368" s="51" t="str">
        <f t="shared" si="446"/>
        <v/>
      </c>
      <c r="CF368" s="51"/>
      <c r="CH368" s="53" t="str">
        <f t="shared" si="447"/>
        <v/>
      </c>
      <c r="CI368" s="53" t="str">
        <f t="shared" si="448"/>
        <v/>
      </c>
      <c r="CJ368" s="54" t="str">
        <f t="shared" si="449"/>
        <v/>
      </c>
      <c r="CK368" s="53" t="str">
        <f t="shared" si="450"/>
        <v/>
      </c>
      <c r="CL368" s="53" t="str">
        <f t="shared" si="451"/>
        <v/>
      </c>
      <c r="CM368" s="53" t="str">
        <f t="shared" si="452"/>
        <v/>
      </c>
      <c r="CN368" s="53" t="str">
        <f t="shared" si="453"/>
        <v/>
      </c>
      <c r="CO368" s="53" t="str">
        <f t="shared" si="454"/>
        <v/>
      </c>
      <c r="CP368" s="53" t="str">
        <f t="shared" si="455"/>
        <v/>
      </c>
      <c r="CQ368" s="53" t="str">
        <f t="shared" si="456"/>
        <v/>
      </c>
      <c r="CR368" s="53" t="str">
        <f t="shared" si="457"/>
        <v/>
      </c>
      <c r="CS368" s="53" t="str">
        <f t="shared" si="458"/>
        <v/>
      </c>
      <c r="CT368" s="53" t="str">
        <f t="shared" si="459"/>
        <v/>
      </c>
      <c r="CU368" s="53" t="str">
        <f t="shared" si="460"/>
        <v/>
      </c>
    </row>
    <row r="369" spans="1:99" hidden="1" x14ac:dyDescent="0.3">
      <c r="A369" s="40">
        <v>431</v>
      </c>
      <c r="B369" s="95"/>
      <c r="C369" s="142"/>
      <c r="D369" s="40"/>
      <c r="E369" s="40"/>
      <c r="F369" s="43"/>
      <c r="G369" s="40" t="s">
        <v>141</v>
      </c>
      <c r="H369" s="41"/>
      <c r="I369" s="41"/>
      <c r="J369" s="296" t="str">
        <f t="shared" si="397"/>
        <v/>
      </c>
      <c r="K369" s="297" t="str">
        <f t="shared" si="398"/>
        <v/>
      </c>
      <c r="L369" s="298" t="str">
        <f t="shared" si="399"/>
        <v/>
      </c>
      <c r="M369" s="297" t="str">
        <f t="shared" si="400"/>
        <v/>
      </c>
      <c r="N369" s="298" t="str">
        <f t="shared" si="401"/>
        <v/>
      </c>
      <c r="O369" s="297" t="str">
        <f t="shared" si="402"/>
        <v/>
      </c>
      <c r="P369" s="298" t="str">
        <f t="shared" si="403"/>
        <v/>
      </c>
      <c r="Q369" s="299" t="str">
        <f t="shared" si="404"/>
        <v/>
      </c>
      <c r="R369" s="300" t="str">
        <f t="shared" si="405"/>
        <v/>
      </c>
      <c r="S369" s="299" t="str">
        <f t="shared" si="406"/>
        <v/>
      </c>
      <c r="T369" s="298" t="str">
        <f t="shared" si="407"/>
        <v/>
      </c>
      <c r="U369" s="299" t="str">
        <f t="shared" si="408"/>
        <v/>
      </c>
      <c r="V369" s="300" t="str">
        <f t="shared" si="409"/>
        <v/>
      </c>
      <c r="W369" s="299" t="str">
        <f t="shared" si="410"/>
        <v/>
      </c>
      <c r="X369" s="300" t="str">
        <f t="shared" si="411"/>
        <v/>
      </c>
      <c r="Y369" s="299" t="str">
        <f t="shared" si="412"/>
        <v/>
      </c>
      <c r="Z369" s="300" t="str">
        <f t="shared" si="413"/>
        <v/>
      </c>
      <c r="AA369" s="298" t="str">
        <f t="shared" si="414"/>
        <v/>
      </c>
      <c r="AB369" s="97" t="str">
        <f t="shared" si="415"/>
        <v/>
      </c>
      <c r="AC369" s="143" t="str">
        <f t="shared" si="416"/>
        <v/>
      </c>
      <c r="AD369" s="42" t="str">
        <f t="shared" si="417"/>
        <v/>
      </c>
      <c r="AE369" s="346"/>
      <c r="AF369" s="346"/>
      <c r="AG369" s="347"/>
      <c r="AH369" s="348" t="str">
        <f t="shared" si="418"/>
        <v/>
      </c>
      <c r="AI369" s="346"/>
      <c r="AJ369" s="346"/>
      <c r="AK369" s="347"/>
      <c r="AL369" s="349" t="str">
        <f t="shared" si="429"/>
        <v/>
      </c>
      <c r="AM369" s="348" t="str">
        <f t="shared" si="419"/>
        <v/>
      </c>
      <c r="AN369" s="350" t="str">
        <f t="shared" si="430"/>
        <v/>
      </c>
      <c r="AO369" s="346"/>
      <c r="AP369" s="346"/>
      <c r="AQ369" s="346" t="str">
        <f t="shared" si="420"/>
        <v/>
      </c>
      <c r="AR369" s="348" t="str">
        <f t="shared" si="421"/>
        <v/>
      </c>
      <c r="AS369" s="346"/>
      <c r="AT369" s="348" t="str">
        <f t="shared" si="422"/>
        <v/>
      </c>
      <c r="AU369" s="346"/>
      <c r="AV369" s="348" t="str">
        <f t="shared" si="423"/>
        <v/>
      </c>
      <c r="AW369" s="346"/>
      <c r="AX369" s="348" t="str">
        <f t="shared" si="424"/>
        <v/>
      </c>
      <c r="AY369" s="346"/>
      <c r="AZ369" s="348" t="str">
        <f t="shared" si="425"/>
        <v/>
      </c>
      <c r="BA369" s="351"/>
      <c r="BB369" s="348" t="str">
        <f t="shared" si="426"/>
        <v/>
      </c>
      <c r="BC369" s="350" t="str">
        <f t="shared" si="431"/>
        <v/>
      </c>
      <c r="BD369" s="350" t="str">
        <f t="shared" si="432"/>
        <v/>
      </c>
      <c r="BE369" s="360"/>
      <c r="BF369" s="361"/>
      <c r="BG369" s="362" t="str">
        <f t="shared" si="462"/>
        <v/>
      </c>
      <c r="BH369" s="354" t="str">
        <f t="shared" si="433"/>
        <v/>
      </c>
      <c r="BI369" s="350" t="str">
        <f t="shared" si="434"/>
        <v/>
      </c>
      <c r="BJ369" s="113" t="str">
        <f t="shared" si="435"/>
        <v/>
      </c>
      <c r="BK369" s="347" t="str">
        <f t="shared" si="461"/>
        <v/>
      </c>
      <c r="BR369" s="307"/>
      <c r="BS369" s="51" t="str">
        <f t="shared" si="436"/>
        <v/>
      </c>
      <c r="BT369" s="51" t="str">
        <f t="shared" si="437"/>
        <v/>
      </c>
      <c r="BU369" s="51" t="str">
        <f t="shared" si="438"/>
        <v/>
      </c>
      <c r="BV369" s="51" t="str">
        <f t="shared" si="439"/>
        <v/>
      </c>
      <c r="BW369" s="51" t="str">
        <f t="shared" si="440"/>
        <v/>
      </c>
      <c r="BX369" s="51" t="str">
        <f t="shared" si="441"/>
        <v/>
      </c>
      <c r="BY369" s="51" t="str">
        <f t="shared" si="442"/>
        <v/>
      </c>
      <c r="BZ369" s="51" t="str">
        <f t="shared" si="443"/>
        <v/>
      </c>
      <c r="CA369" s="51" t="str">
        <f t="shared" si="444"/>
        <v/>
      </c>
      <c r="CB369" s="51" t="str">
        <f t="shared" si="445"/>
        <v/>
      </c>
      <c r="CC369" s="51" t="str">
        <f t="shared" si="427"/>
        <v/>
      </c>
      <c r="CD369" s="51" t="str">
        <f t="shared" si="428"/>
        <v/>
      </c>
      <c r="CE369" s="51" t="str">
        <f t="shared" si="446"/>
        <v/>
      </c>
      <c r="CF369" s="51"/>
      <c r="CH369" s="53" t="str">
        <f t="shared" si="447"/>
        <v/>
      </c>
      <c r="CI369" s="53" t="str">
        <f t="shared" si="448"/>
        <v/>
      </c>
      <c r="CJ369" s="54" t="str">
        <f t="shared" si="449"/>
        <v/>
      </c>
      <c r="CK369" s="53" t="str">
        <f t="shared" si="450"/>
        <v/>
      </c>
      <c r="CL369" s="53" t="str">
        <f t="shared" si="451"/>
        <v/>
      </c>
      <c r="CM369" s="53" t="str">
        <f t="shared" si="452"/>
        <v/>
      </c>
      <c r="CN369" s="53" t="str">
        <f t="shared" si="453"/>
        <v/>
      </c>
      <c r="CO369" s="53" t="str">
        <f t="shared" si="454"/>
        <v/>
      </c>
      <c r="CP369" s="53" t="str">
        <f t="shared" si="455"/>
        <v/>
      </c>
      <c r="CQ369" s="53" t="str">
        <f t="shared" si="456"/>
        <v/>
      </c>
      <c r="CR369" s="53" t="str">
        <f t="shared" si="457"/>
        <v/>
      </c>
      <c r="CS369" s="53" t="str">
        <f t="shared" si="458"/>
        <v/>
      </c>
      <c r="CT369" s="53" t="str">
        <f t="shared" si="459"/>
        <v/>
      </c>
      <c r="CU369" s="53" t="str">
        <f t="shared" si="460"/>
        <v/>
      </c>
    </row>
    <row r="370" spans="1:99" hidden="1" x14ac:dyDescent="0.3">
      <c r="A370" s="40">
        <v>432</v>
      </c>
      <c r="B370" s="95"/>
      <c r="C370" s="142"/>
      <c r="D370" s="40"/>
      <c r="E370" s="40"/>
      <c r="F370" s="43"/>
      <c r="G370" s="40" t="s">
        <v>141</v>
      </c>
      <c r="H370" s="41"/>
      <c r="I370" s="41"/>
      <c r="J370" s="296" t="str">
        <f t="shared" si="397"/>
        <v/>
      </c>
      <c r="K370" s="297" t="str">
        <f t="shared" si="398"/>
        <v/>
      </c>
      <c r="L370" s="298" t="str">
        <f t="shared" si="399"/>
        <v/>
      </c>
      <c r="M370" s="297" t="str">
        <f t="shared" si="400"/>
        <v/>
      </c>
      <c r="N370" s="298" t="str">
        <f t="shared" si="401"/>
        <v/>
      </c>
      <c r="O370" s="297" t="str">
        <f t="shared" si="402"/>
        <v/>
      </c>
      <c r="P370" s="298" t="str">
        <f t="shared" si="403"/>
        <v/>
      </c>
      <c r="Q370" s="299" t="str">
        <f t="shared" si="404"/>
        <v/>
      </c>
      <c r="R370" s="300" t="str">
        <f t="shared" si="405"/>
        <v/>
      </c>
      <c r="S370" s="299" t="str">
        <f t="shared" si="406"/>
        <v/>
      </c>
      <c r="T370" s="298" t="str">
        <f t="shared" si="407"/>
        <v/>
      </c>
      <c r="U370" s="299" t="str">
        <f t="shared" si="408"/>
        <v/>
      </c>
      <c r="V370" s="300" t="str">
        <f t="shared" si="409"/>
        <v/>
      </c>
      <c r="W370" s="299" t="str">
        <f t="shared" si="410"/>
        <v/>
      </c>
      <c r="X370" s="300" t="str">
        <f t="shared" si="411"/>
        <v/>
      </c>
      <c r="Y370" s="299" t="str">
        <f t="shared" si="412"/>
        <v/>
      </c>
      <c r="Z370" s="300" t="str">
        <f t="shared" si="413"/>
        <v/>
      </c>
      <c r="AA370" s="298" t="str">
        <f t="shared" si="414"/>
        <v/>
      </c>
      <c r="AB370" s="97" t="str">
        <f t="shared" si="415"/>
        <v/>
      </c>
      <c r="AC370" s="143" t="str">
        <f t="shared" si="416"/>
        <v/>
      </c>
      <c r="AD370" s="42" t="str">
        <f t="shared" si="417"/>
        <v/>
      </c>
      <c r="AE370" s="346"/>
      <c r="AF370" s="346"/>
      <c r="AG370" s="347"/>
      <c r="AH370" s="348" t="str">
        <f t="shared" si="418"/>
        <v/>
      </c>
      <c r="AI370" s="346"/>
      <c r="AJ370" s="346"/>
      <c r="AK370" s="347"/>
      <c r="AL370" s="349" t="str">
        <f t="shared" si="429"/>
        <v/>
      </c>
      <c r="AM370" s="348" t="str">
        <f t="shared" si="419"/>
        <v/>
      </c>
      <c r="AN370" s="350" t="str">
        <f t="shared" si="430"/>
        <v/>
      </c>
      <c r="AO370" s="346"/>
      <c r="AP370" s="346"/>
      <c r="AQ370" s="346" t="str">
        <f t="shared" si="420"/>
        <v/>
      </c>
      <c r="AR370" s="348" t="str">
        <f t="shared" si="421"/>
        <v/>
      </c>
      <c r="AS370" s="346"/>
      <c r="AT370" s="348" t="str">
        <f t="shared" si="422"/>
        <v/>
      </c>
      <c r="AU370" s="346"/>
      <c r="AV370" s="348" t="str">
        <f t="shared" si="423"/>
        <v/>
      </c>
      <c r="AW370" s="346"/>
      <c r="AX370" s="348" t="str">
        <f t="shared" si="424"/>
        <v/>
      </c>
      <c r="AY370" s="346"/>
      <c r="AZ370" s="348" t="str">
        <f t="shared" si="425"/>
        <v/>
      </c>
      <c r="BA370" s="351"/>
      <c r="BB370" s="348" t="str">
        <f t="shared" si="426"/>
        <v/>
      </c>
      <c r="BC370" s="350" t="str">
        <f t="shared" si="431"/>
        <v/>
      </c>
      <c r="BD370" s="350" t="str">
        <f t="shared" si="432"/>
        <v/>
      </c>
      <c r="BE370" s="360"/>
      <c r="BF370" s="361"/>
      <c r="BG370" s="362" t="str">
        <f t="shared" si="462"/>
        <v/>
      </c>
      <c r="BH370" s="354" t="str">
        <f t="shared" si="433"/>
        <v/>
      </c>
      <c r="BI370" s="350" t="str">
        <f t="shared" si="434"/>
        <v/>
      </c>
      <c r="BJ370" s="113" t="str">
        <f t="shared" si="435"/>
        <v/>
      </c>
      <c r="BK370" s="347" t="str">
        <f t="shared" si="461"/>
        <v/>
      </c>
      <c r="BR370" s="307"/>
      <c r="BS370" s="51" t="str">
        <f t="shared" si="436"/>
        <v/>
      </c>
      <c r="BT370" s="51" t="str">
        <f t="shared" si="437"/>
        <v/>
      </c>
      <c r="BU370" s="51" t="str">
        <f t="shared" si="438"/>
        <v/>
      </c>
      <c r="BV370" s="51" t="str">
        <f t="shared" si="439"/>
        <v/>
      </c>
      <c r="BW370" s="51" t="str">
        <f t="shared" si="440"/>
        <v/>
      </c>
      <c r="BX370" s="51" t="str">
        <f t="shared" si="441"/>
        <v/>
      </c>
      <c r="BY370" s="51" t="str">
        <f t="shared" si="442"/>
        <v/>
      </c>
      <c r="BZ370" s="51" t="str">
        <f t="shared" si="443"/>
        <v/>
      </c>
      <c r="CA370" s="51" t="str">
        <f t="shared" si="444"/>
        <v/>
      </c>
      <c r="CB370" s="51" t="str">
        <f t="shared" si="445"/>
        <v/>
      </c>
      <c r="CC370" s="51" t="str">
        <f t="shared" si="427"/>
        <v/>
      </c>
      <c r="CD370" s="51" t="str">
        <f t="shared" si="428"/>
        <v/>
      </c>
      <c r="CE370" s="51" t="str">
        <f t="shared" si="446"/>
        <v/>
      </c>
      <c r="CF370" s="51"/>
      <c r="CH370" s="53" t="str">
        <f t="shared" si="447"/>
        <v/>
      </c>
      <c r="CI370" s="53" t="str">
        <f t="shared" si="448"/>
        <v/>
      </c>
      <c r="CJ370" s="54" t="str">
        <f t="shared" si="449"/>
        <v/>
      </c>
      <c r="CK370" s="53" t="str">
        <f t="shared" si="450"/>
        <v/>
      </c>
      <c r="CL370" s="53" t="str">
        <f t="shared" si="451"/>
        <v/>
      </c>
      <c r="CM370" s="53" t="str">
        <f t="shared" si="452"/>
        <v/>
      </c>
      <c r="CN370" s="53" t="str">
        <f t="shared" si="453"/>
        <v/>
      </c>
      <c r="CO370" s="53" t="str">
        <f t="shared" si="454"/>
        <v/>
      </c>
      <c r="CP370" s="53" t="str">
        <f t="shared" si="455"/>
        <v/>
      </c>
      <c r="CQ370" s="53" t="str">
        <f t="shared" si="456"/>
        <v/>
      </c>
      <c r="CR370" s="53" t="str">
        <f t="shared" si="457"/>
        <v/>
      </c>
      <c r="CS370" s="53" t="str">
        <f t="shared" si="458"/>
        <v/>
      </c>
      <c r="CT370" s="53" t="str">
        <f t="shared" si="459"/>
        <v/>
      </c>
      <c r="CU370" s="53" t="str">
        <f t="shared" si="460"/>
        <v/>
      </c>
    </row>
    <row r="371" spans="1:99" hidden="1" x14ac:dyDescent="0.3">
      <c r="A371" s="40">
        <v>433</v>
      </c>
      <c r="B371" s="95"/>
      <c r="C371" s="142"/>
      <c r="D371" s="40"/>
      <c r="E371" s="40"/>
      <c r="F371" s="43"/>
      <c r="G371" s="40" t="s">
        <v>141</v>
      </c>
      <c r="H371" s="41"/>
      <c r="I371" s="41"/>
      <c r="J371" s="296" t="str">
        <f t="shared" si="397"/>
        <v/>
      </c>
      <c r="K371" s="297" t="str">
        <f t="shared" si="398"/>
        <v/>
      </c>
      <c r="L371" s="298" t="str">
        <f t="shared" si="399"/>
        <v/>
      </c>
      <c r="M371" s="297" t="str">
        <f t="shared" si="400"/>
        <v/>
      </c>
      <c r="N371" s="298" t="str">
        <f t="shared" si="401"/>
        <v/>
      </c>
      <c r="O371" s="297" t="str">
        <f t="shared" si="402"/>
        <v/>
      </c>
      <c r="P371" s="298" t="str">
        <f t="shared" si="403"/>
        <v/>
      </c>
      <c r="Q371" s="299" t="str">
        <f t="shared" si="404"/>
        <v/>
      </c>
      <c r="R371" s="300" t="str">
        <f t="shared" si="405"/>
        <v/>
      </c>
      <c r="S371" s="299" t="str">
        <f t="shared" si="406"/>
        <v/>
      </c>
      <c r="T371" s="298" t="str">
        <f t="shared" si="407"/>
        <v/>
      </c>
      <c r="U371" s="299" t="str">
        <f t="shared" si="408"/>
        <v/>
      </c>
      <c r="V371" s="300" t="str">
        <f t="shared" si="409"/>
        <v/>
      </c>
      <c r="W371" s="299" t="str">
        <f t="shared" si="410"/>
        <v/>
      </c>
      <c r="X371" s="300" t="str">
        <f t="shared" si="411"/>
        <v/>
      </c>
      <c r="Y371" s="299" t="str">
        <f t="shared" si="412"/>
        <v/>
      </c>
      <c r="Z371" s="300" t="str">
        <f t="shared" si="413"/>
        <v/>
      </c>
      <c r="AA371" s="298" t="str">
        <f t="shared" si="414"/>
        <v/>
      </c>
      <c r="AB371" s="97" t="str">
        <f t="shared" si="415"/>
        <v/>
      </c>
      <c r="AC371" s="143" t="str">
        <f t="shared" si="416"/>
        <v/>
      </c>
      <c r="AD371" s="42" t="str">
        <f t="shared" si="417"/>
        <v/>
      </c>
      <c r="AE371" s="346"/>
      <c r="AF371" s="346"/>
      <c r="AG371" s="347"/>
      <c r="AH371" s="348" t="str">
        <f t="shared" si="418"/>
        <v/>
      </c>
      <c r="AI371" s="346"/>
      <c r="AJ371" s="346"/>
      <c r="AK371" s="347"/>
      <c r="AL371" s="349" t="str">
        <f t="shared" si="429"/>
        <v/>
      </c>
      <c r="AM371" s="348" t="str">
        <f t="shared" si="419"/>
        <v/>
      </c>
      <c r="AN371" s="350" t="str">
        <f t="shared" si="430"/>
        <v/>
      </c>
      <c r="AO371" s="346"/>
      <c r="AP371" s="346"/>
      <c r="AQ371" s="346" t="str">
        <f t="shared" si="420"/>
        <v/>
      </c>
      <c r="AR371" s="348" t="str">
        <f t="shared" si="421"/>
        <v/>
      </c>
      <c r="AS371" s="346"/>
      <c r="AT371" s="348" t="str">
        <f t="shared" si="422"/>
        <v/>
      </c>
      <c r="AU371" s="346"/>
      <c r="AV371" s="348" t="str">
        <f t="shared" si="423"/>
        <v/>
      </c>
      <c r="AW371" s="346"/>
      <c r="AX371" s="348" t="str">
        <f t="shared" si="424"/>
        <v/>
      </c>
      <c r="AY371" s="346"/>
      <c r="AZ371" s="348" t="str">
        <f t="shared" si="425"/>
        <v/>
      </c>
      <c r="BA371" s="351"/>
      <c r="BB371" s="348" t="str">
        <f t="shared" si="426"/>
        <v/>
      </c>
      <c r="BC371" s="350" t="str">
        <f t="shared" si="431"/>
        <v/>
      </c>
      <c r="BD371" s="350" t="str">
        <f t="shared" si="432"/>
        <v/>
      </c>
      <c r="BE371" s="360"/>
      <c r="BF371" s="361"/>
      <c r="BG371" s="362" t="str">
        <f t="shared" si="462"/>
        <v/>
      </c>
      <c r="BH371" s="354" t="str">
        <f t="shared" si="433"/>
        <v/>
      </c>
      <c r="BI371" s="350" t="str">
        <f t="shared" si="434"/>
        <v/>
      </c>
      <c r="BJ371" s="113" t="str">
        <f t="shared" si="435"/>
        <v/>
      </c>
      <c r="BK371" s="347" t="str">
        <f t="shared" si="461"/>
        <v/>
      </c>
      <c r="BR371" s="307"/>
      <c r="BS371" s="51" t="str">
        <f t="shared" si="436"/>
        <v/>
      </c>
      <c r="BT371" s="51" t="str">
        <f t="shared" si="437"/>
        <v/>
      </c>
      <c r="BU371" s="51" t="str">
        <f t="shared" si="438"/>
        <v/>
      </c>
      <c r="BV371" s="51" t="str">
        <f t="shared" si="439"/>
        <v/>
      </c>
      <c r="BW371" s="51" t="str">
        <f t="shared" si="440"/>
        <v/>
      </c>
      <c r="BX371" s="51" t="str">
        <f t="shared" si="441"/>
        <v/>
      </c>
      <c r="BY371" s="51" t="str">
        <f t="shared" si="442"/>
        <v/>
      </c>
      <c r="BZ371" s="51" t="str">
        <f t="shared" si="443"/>
        <v/>
      </c>
      <c r="CA371" s="51" t="str">
        <f t="shared" si="444"/>
        <v/>
      </c>
      <c r="CB371" s="51" t="str">
        <f t="shared" si="445"/>
        <v/>
      </c>
      <c r="CC371" s="51" t="str">
        <f t="shared" si="427"/>
        <v/>
      </c>
      <c r="CD371" s="51" t="str">
        <f t="shared" si="428"/>
        <v/>
      </c>
      <c r="CE371" s="51" t="str">
        <f t="shared" si="446"/>
        <v/>
      </c>
      <c r="CF371" s="51"/>
      <c r="CH371" s="53" t="str">
        <f t="shared" si="447"/>
        <v/>
      </c>
      <c r="CI371" s="53" t="str">
        <f t="shared" si="448"/>
        <v/>
      </c>
      <c r="CJ371" s="54" t="str">
        <f t="shared" si="449"/>
        <v/>
      </c>
      <c r="CK371" s="53" t="str">
        <f t="shared" si="450"/>
        <v/>
      </c>
      <c r="CL371" s="53" t="str">
        <f t="shared" si="451"/>
        <v/>
      </c>
      <c r="CM371" s="53" t="str">
        <f t="shared" si="452"/>
        <v/>
      </c>
      <c r="CN371" s="53" t="str">
        <f t="shared" si="453"/>
        <v/>
      </c>
      <c r="CO371" s="53" t="str">
        <f t="shared" si="454"/>
        <v/>
      </c>
      <c r="CP371" s="53" t="str">
        <f t="shared" si="455"/>
        <v/>
      </c>
      <c r="CQ371" s="53" t="str">
        <f t="shared" si="456"/>
        <v/>
      </c>
      <c r="CR371" s="53" t="str">
        <f t="shared" si="457"/>
        <v/>
      </c>
      <c r="CS371" s="53" t="str">
        <f t="shared" si="458"/>
        <v/>
      </c>
      <c r="CT371" s="53" t="str">
        <f t="shared" si="459"/>
        <v/>
      </c>
      <c r="CU371" s="53" t="str">
        <f t="shared" si="460"/>
        <v/>
      </c>
    </row>
    <row r="372" spans="1:99" hidden="1" x14ac:dyDescent="0.3">
      <c r="A372" s="40">
        <v>434</v>
      </c>
      <c r="B372" s="95"/>
      <c r="C372" s="142"/>
      <c r="D372" s="40"/>
      <c r="E372" s="40"/>
      <c r="F372" s="43"/>
      <c r="G372" s="40" t="s">
        <v>141</v>
      </c>
      <c r="H372" s="41"/>
      <c r="I372" s="41"/>
      <c r="J372" s="296" t="str">
        <f t="shared" si="397"/>
        <v/>
      </c>
      <c r="K372" s="297" t="str">
        <f t="shared" si="398"/>
        <v/>
      </c>
      <c r="L372" s="298" t="str">
        <f t="shared" si="399"/>
        <v/>
      </c>
      <c r="M372" s="297" t="str">
        <f t="shared" si="400"/>
        <v/>
      </c>
      <c r="N372" s="298" t="str">
        <f t="shared" si="401"/>
        <v/>
      </c>
      <c r="O372" s="297" t="str">
        <f t="shared" si="402"/>
        <v/>
      </c>
      <c r="P372" s="298" t="str">
        <f t="shared" si="403"/>
        <v/>
      </c>
      <c r="Q372" s="299" t="str">
        <f t="shared" si="404"/>
        <v/>
      </c>
      <c r="R372" s="300" t="str">
        <f t="shared" si="405"/>
        <v/>
      </c>
      <c r="S372" s="299" t="str">
        <f t="shared" si="406"/>
        <v/>
      </c>
      <c r="T372" s="298" t="str">
        <f t="shared" si="407"/>
        <v/>
      </c>
      <c r="U372" s="299" t="str">
        <f t="shared" si="408"/>
        <v/>
      </c>
      <c r="V372" s="300" t="str">
        <f t="shared" si="409"/>
        <v/>
      </c>
      <c r="W372" s="299" t="str">
        <f t="shared" si="410"/>
        <v/>
      </c>
      <c r="X372" s="300" t="str">
        <f t="shared" si="411"/>
        <v/>
      </c>
      <c r="Y372" s="299" t="str">
        <f t="shared" si="412"/>
        <v/>
      </c>
      <c r="Z372" s="300" t="str">
        <f t="shared" si="413"/>
        <v/>
      </c>
      <c r="AA372" s="298" t="str">
        <f t="shared" si="414"/>
        <v/>
      </c>
      <c r="AB372" s="97" t="str">
        <f t="shared" si="415"/>
        <v/>
      </c>
      <c r="AC372" s="143" t="str">
        <f t="shared" si="416"/>
        <v/>
      </c>
      <c r="AD372" s="42" t="str">
        <f t="shared" si="417"/>
        <v/>
      </c>
      <c r="AE372" s="346"/>
      <c r="AF372" s="346"/>
      <c r="AG372" s="347"/>
      <c r="AH372" s="348" t="str">
        <f t="shared" si="418"/>
        <v/>
      </c>
      <c r="AI372" s="346"/>
      <c r="AJ372" s="346"/>
      <c r="AK372" s="347"/>
      <c r="AL372" s="349" t="str">
        <f t="shared" si="429"/>
        <v/>
      </c>
      <c r="AM372" s="348" t="str">
        <f t="shared" si="419"/>
        <v/>
      </c>
      <c r="AN372" s="350" t="str">
        <f t="shared" si="430"/>
        <v/>
      </c>
      <c r="AO372" s="346"/>
      <c r="AP372" s="346"/>
      <c r="AQ372" s="346" t="str">
        <f t="shared" si="420"/>
        <v/>
      </c>
      <c r="AR372" s="348" t="str">
        <f t="shared" si="421"/>
        <v/>
      </c>
      <c r="AS372" s="346"/>
      <c r="AT372" s="348" t="str">
        <f t="shared" si="422"/>
        <v/>
      </c>
      <c r="AU372" s="346"/>
      <c r="AV372" s="348" t="str">
        <f t="shared" si="423"/>
        <v/>
      </c>
      <c r="AW372" s="346"/>
      <c r="AX372" s="348" t="str">
        <f t="shared" si="424"/>
        <v/>
      </c>
      <c r="AY372" s="346"/>
      <c r="AZ372" s="348" t="str">
        <f t="shared" si="425"/>
        <v/>
      </c>
      <c r="BA372" s="351"/>
      <c r="BB372" s="348" t="str">
        <f t="shared" si="426"/>
        <v/>
      </c>
      <c r="BC372" s="350" t="str">
        <f t="shared" si="431"/>
        <v/>
      </c>
      <c r="BD372" s="350" t="str">
        <f t="shared" si="432"/>
        <v/>
      </c>
      <c r="BE372" s="360"/>
      <c r="BF372" s="361"/>
      <c r="BG372" s="362" t="str">
        <f t="shared" si="462"/>
        <v/>
      </c>
      <c r="BH372" s="354" t="str">
        <f t="shared" si="433"/>
        <v/>
      </c>
      <c r="BI372" s="350" t="str">
        <f t="shared" si="434"/>
        <v/>
      </c>
      <c r="BJ372" s="113" t="str">
        <f t="shared" si="435"/>
        <v/>
      </c>
      <c r="BK372" s="347" t="str">
        <f t="shared" si="461"/>
        <v/>
      </c>
      <c r="BR372" s="307"/>
      <c r="BS372" s="51" t="str">
        <f t="shared" si="436"/>
        <v/>
      </c>
      <c r="BT372" s="51" t="str">
        <f t="shared" si="437"/>
        <v/>
      </c>
      <c r="BU372" s="51" t="str">
        <f t="shared" si="438"/>
        <v/>
      </c>
      <c r="BV372" s="51" t="str">
        <f t="shared" si="439"/>
        <v/>
      </c>
      <c r="BW372" s="51" t="str">
        <f t="shared" si="440"/>
        <v/>
      </c>
      <c r="BX372" s="51" t="str">
        <f t="shared" si="441"/>
        <v/>
      </c>
      <c r="BY372" s="51" t="str">
        <f t="shared" si="442"/>
        <v/>
      </c>
      <c r="BZ372" s="51" t="str">
        <f t="shared" si="443"/>
        <v/>
      </c>
      <c r="CA372" s="51" t="str">
        <f t="shared" si="444"/>
        <v/>
      </c>
      <c r="CB372" s="51" t="str">
        <f t="shared" si="445"/>
        <v/>
      </c>
      <c r="CC372" s="51" t="str">
        <f t="shared" si="427"/>
        <v/>
      </c>
      <c r="CD372" s="51" t="str">
        <f t="shared" si="428"/>
        <v/>
      </c>
      <c r="CE372" s="51" t="str">
        <f t="shared" si="446"/>
        <v/>
      </c>
      <c r="CF372" s="51"/>
      <c r="CH372" s="53" t="str">
        <f t="shared" si="447"/>
        <v/>
      </c>
      <c r="CI372" s="53" t="str">
        <f t="shared" si="448"/>
        <v/>
      </c>
      <c r="CJ372" s="54" t="str">
        <f t="shared" si="449"/>
        <v/>
      </c>
      <c r="CK372" s="53" t="str">
        <f t="shared" si="450"/>
        <v/>
      </c>
      <c r="CL372" s="53" t="str">
        <f t="shared" si="451"/>
        <v/>
      </c>
      <c r="CM372" s="53" t="str">
        <f t="shared" si="452"/>
        <v/>
      </c>
      <c r="CN372" s="53" t="str">
        <f t="shared" si="453"/>
        <v/>
      </c>
      <c r="CO372" s="53" t="str">
        <f t="shared" si="454"/>
        <v/>
      </c>
      <c r="CP372" s="53" t="str">
        <f t="shared" si="455"/>
        <v/>
      </c>
      <c r="CQ372" s="53" t="str">
        <f t="shared" si="456"/>
        <v/>
      </c>
      <c r="CR372" s="53" t="str">
        <f t="shared" si="457"/>
        <v/>
      </c>
      <c r="CS372" s="53" t="str">
        <f t="shared" si="458"/>
        <v/>
      </c>
      <c r="CT372" s="53" t="str">
        <f t="shared" si="459"/>
        <v/>
      </c>
      <c r="CU372" s="53" t="str">
        <f t="shared" si="460"/>
        <v/>
      </c>
    </row>
    <row r="373" spans="1:99" hidden="1" x14ac:dyDescent="0.3">
      <c r="A373" s="40">
        <v>435</v>
      </c>
      <c r="B373" s="95"/>
      <c r="C373" s="142"/>
      <c r="D373" s="40"/>
      <c r="E373" s="40"/>
      <c r="F373" s="43"/>
      <c r="G373" s="40" t="s">
        <v>141</v>
      </c>
      <c r="H373" s="41"/>
      <c r="I373" s="41"/>
      <c r="J373" s="296" t="str">
        <f t="shared" si="397"/>
        <v/>
      </c>
      <c r="K373" s="297" t="str">
        <f t="shared" si="398"/>
        <v/>
      </c>
      <c r="L373" s="298" t="str">
        <f t="shared" si="399"/>
        <v/>
      </c>
      <c r="M373" s="297" t="str">
        <f t="shared" si="400"/>
        <v/>
      </c>
      <c r="N373" s="298" t="str">
        <f t="shared" si="401"/>
        <v/>
      </c>
      <c r="O373" s="297" t="str">
        <f t="shared" si="402"/>
        <v/>
      </c>
      <c r="P373" s="298" t="str">
        <f t="shared" si="403"/>
        <v/>
      </c>
      <c r="Q373" s="299" t="str">
        <f t="shared" si="404"/>
        <v/>
      </c>
      <c r="R373" s="300" t="str">
        <f t="shared" si="405"/>
        <v/>
      </c>
      <c r="S373" s="299" t="str">
        <f t="shared" si="406"/>
        <v/>
      </c>
      <c r="T373" s="298" t="str">
        <f t="shared" si="407"/>
        <v/>
      </c>
      <c r="U373" s="299" t="str">
        <f t="shared" si="408"/>
        <v/>
      </c>
      <c r="V373" s="300" t="str">
        <f t="shared" si="409"/>
        <v/>
      </c>
      <c r="W373" s="299" t="str">
        <f t="shared" si="410"/>
        <v/>
      </c>
      <c r="X373" s="300" t="str">
        <f t="shared" si="411"/>
        <v/>
      </c>
      <c r="Y373" s="299" t="str">
        <f t="shared" si="412"/>
        <v/>
      </c>
      <c r="Z373" s="300" t="str">
        <f t="shared" si="413"/>
        <v/>
      </c>
      <c r="AA373" s="298" t="str">
        <f t="shared" si="414"/>
        <v/>
      </c>
      <c r="AB373" s="97" t="str">
        <f t="shared" si="415"/>
        <v/>
      </c>
      <c r="AC373" s="143" t="str">
        <f t="shared" si="416"/>
        <v/>
      </c>
      <c r="AD373" s="42" t="str">
        <f t="shared" si="417"/>
        <v/>
      </c>
      <c r="AE373" s="346"/>
      <c r="AF373" s="346"/>
      <c r="AG373" s="347"/>
      <c r="AH373" s="348" t="str">
        <f t="shared" si="418"/>
        <v/>
      </c>
      <c r="AI373" s="346"/>
      <c r="AJ373" s="346"/>
      <c r="AK373" s="347"/>
      <c r="AL373" s="349" t="str">
        <f t="shared" si="429"/>
        <v/>
      </c>
      <c r="AM373" s="348" t="str">
        <f t="shared" si="419"/>
        <v/>
      </c>
      <c r="AN373" s="350" t="str">
        <f t="shared" si="430"/>
        <v/>
      </c>
      <c r="AO373" s="346"/>
      <c r="AP373" s="346"/>
      <c r="AQ373" s="346" t="str">
        <f t="shared" si="420"/>
        <v/>
      </c>
      <c r="AR373" s="348" t="str">
        <f t="shared" si="421"/>
        <v/>
      </c>
      <c r="AS373" s="346"/>
      <c r="AT373" s="348" t="str">
        <f t="shared" si="422"/>
        <v/>
      </c>
      <c r="AU373" s="346"/>
      <c r="AV373" s="348" t="str">
        <f t="shared" si="423"/>
        <v/>
      </c>
      <c r="AW373" s="346"/>
      <c r="AX373" s="348" t="str">
        <f t="shared" si="424"/>
        <v/>
      </c>
      <c r="AY373" s="346"/>
      <c r="AZ373" s="348" t="str">
        <f t="shared" si="425"/>
        <v/>
      </c>
      <c r="BA373" s="351"/>
      <c r="BB373" s="348" t="str">
        <f t="shared" si="426"/>
        <v/>
      </c>
      <c r="BC373" s="350" t="str">
        <f t="shared" si="431"/>
        <v/>
      </c>
      <c r="BD373" s="350" t="str">
        <f t="shared" si="432"/>
        <v/>
      </c>
      <c r="BE373" s="360"/>
      <c r="BF373" s="361"/>
      <c r="BG373" s="362" t="str">
        <f t="shared" si="462"/>
        <v/>
      </c>
      <c r="BH373" s="354" t="str">
        <f t="shared" si="433"/>
        <v/>
      </c>
      <c r="BI373" s="350" t="str">
        <f t="shared" si="434"/>
        <v/>
      </c>
      <c r="BJ373" s="113" t="str">
        <f t="shared" si="435"/>
        <v/>
      </c>
      <c r="BK373" s="347" t="str">
        <f t="shared" si="461"/>
        <v/>
      </c>
      <c r="BR373" s="307"/>
      <c r="BS373" s="51" t="str">
        <f t="shared" si="436"/>
        <v/>
      </c>
      <c r="BT373" s="51" t="str">
        <f t="shared" si="437"/>
        <v/>
      </c>
      <c r="BU373" s="51" t="str">
        <f t="shared" si="438"/>
        <v/>
      </c>
      <c r="BV373" s="51" t="str">
        <f t="shared" si="439"/>
        <v/>
      </c>
      <c r="BW373" s="51" t="str">
        <f t="shared" si="440"/>
        <v/>
      </c>
      <c r="BX373" s="51" t="str">
        <f t="shared" si="441"/>
        <v/>
      </c>
      <c r="BY373" s="51" t="str">
        <f t="shared" si="442"/>
        <v/>
      </c>
      <c r="BZ373" s="51" t="str">
        <f t="shared" si="443"/>
        <v/>
      </c>
      <c r="CA373" s="51" t="str">
        <f t="shared" si="444"/>
        <v/>
      </c>
      <c r="CB373" s="51" t="str">
        <f t="shared" si="445"/>
        <v/>
      </c>
      <c r="CC373" s="51" t="str">
        <f t="shared" si="427"/>
        <v/>
      </c>
      <c r="CD373" s="51" t="str">
        <f t="shared" si="428"/>
        <v/>
      </c>
      <c r="CE373" s="51" t="str">
        <f t="shared" si="446"/>
        <v/>
      </c>
      <c r="CF373" s="51"/>
      <c r="CH373" s="53" t="str">
        <f t="shared" si="447"/>
        <v/>
      </c>
      <c r="CI373" s="53" t="str">
        <f t="shared" si="448"/>
        <v/>
      </c>
      <c r="CJ373" s="54" t="str">
        <f t="shared" si="449"/>
        <v/>
      </c>
      <c r="CK373" s="53" t="str">
        <f t="shared" si="450"/>
        <v/>
      </c>
      <c r="CL373" s="53" t="str">
        <f t="shared" si="451"/>
        <v/>
      </c>
      <c r="CM373" s="53" t="str">
        <f t="shared" si="452"/>
        <v/>
      </c>
      <c r="CN373" s="53" t="str">
        <f t="shared" si="453"/>
        <v/>
      </c>
      <c r="CO373" s="53" t="str">
        <f t="shared" si="454"/>
        <v/>
      </c>
      <c r="CP373" s="53" t="str">
        <f t="shared" si="455"/>
        <v/>
      </c>
      <c r="CQ373" s="53" t="str">
        <f t="shared" si="456"/>
        <v/>
      </c>
      <c r="CR373" s="53" t="str">
        <f t="shared" si="457"/>
        <v/>
      </c>
      <c r="CS373" s="53" t="str">
        <f t="shared" si="458"/>
        <v/>
      </c>
      <c r="CT373" s="53" t="str">
        <f t="shared" si="459"/>
        <v/>
      </c>
      <c r="CU373" s="53" t="str">
        <f t="shared" si="460"/>
        <v/>
      </c>
    </row>
    <row r="374" spans="1:99" hidden="1" x14ac:dyDescent="0.3">
      <c r="A374" s="40">
        <v>436</v>
      </c>
      <c r="B374" s="95"/>
      <c r="C374" s="142"/>
      <c r="D374" s="40"/>
      <c r="E374" s="40"/>
      <c r="F374" s="43"/>
      <c r="G374" s="40" t="s">
        <v>141</v>
      </c>
      <c r="H374" s="41"/>
      <c r="I374" s="41"/>
      <c r="J374" s="296" t="str">
        <f t="shared" si="397"/>
        <v/>
      </c>
      <c r="K374" s="297" t="str">
        <f t="shared" si="398"/>
        <v/>
      </c>
      <c r="L374" s="298" t="str">
        <f t="shared" si="399"/>
        <v/>
      </c>
      <c r="M374" s="297" t="str">
        <f t="shared" si="400"/>
        <v/>
      </c>
      <c r="N374" s="298" t="str">
        <f t="shared" si="401"/>
        <v/>
      </c>
      <c r="O374" s="297" t="str">
        <f t="shared" si="402"/>
        <v/>
      </c>
      <c r="P374" s="298" t="str">
        <f t="shared" si="403"/>
        <v/>
      </c>
      <c r="Q374" s="299" t="str">
        <f t="shared" si="404"/>
        <v/>
      </c>
      <c r="R374" s="300" t="str">
        <f t="shared" si="405"/>
        <v/>
      </c>
      <c r="S374" s="299" t="str">
        <f t="shared" si="406"/>
        <v/>
      </c>
      <c r="T374" s="298" t="str">
        <f t="shared" si="407"/>
        <v/>
      </c>
      <c r="U374" s="299" t="str">
        <f t="shared" si="408"/>
        <v/>
      </c>
      <c r="V374" s="300" t="str">
        <f t="shared" si="409"/>
        <v/>
      </c>
      <c r="W374" s="299" t="str">
        <f t="shared" si="410"/>
        <v/>
      </c>
      <c r="X374" s="300" t="str">
        <f t="shared" si="411"/>
        <v/>
      </c>
      <c r="Y374" s="299" t="str">
        <f t="shared" si="412"/>
        <v/>
      </c>
      <c r="Z374" s="300" t="str">
        <f t="shared" si="413"/>
        <v/>
      </c>
      <c r="AA374" s="298" t="str">
        <f t="shared" si="414"/>
        <v/>
      </c>
      <c r="AB374" s="97" t="str">
        <f t="shared" si="415"/>
        <v/>
      </c>
      <c r="AC374" s="143" t="str">
        <f t="shared" si="416"/>
        <v/>
      </c>
      <c r="AD374" s="42" t="str">
        <f t="shared" si="417"/>
        <v/>
      </c>
      <c r="AE374" s="346"/>
      <c r="AF374" s="346"/>
      <c r="AG374" s="347"/>
      <c r="AH374" s="348" t="str">
        <f t="shared" si="418"/>
        <v/>
      </c>
      <c r="AI374" s="346"/>
      <c r="AJ374" s="346"/>
      <c r="AK374" s="347"/>
      <c r="AL374" s="349" t="str">
        <f t="shared" si="429"/>
        <v/>
      </c>
      <c r="AM374" s="348" t="str">
        <f t="shared" si="419"/>
        <v/>
      </c>
      <c r="AN374" s="350" t="str">
        <f t="shared" si="430"/>
        <v/>
      </c>
      <c r="AO374" s="346"/>
      <c r="AP374" s="346"/>
      <c r="AQ374" s="346" t="str">
        <f t="shared" si="420"/>
        <v/>
      </c>
      <c r="AR374" s="348" t="str">
        <f t="shared" si="421"/>
        <v/>
      </c>
      <c r="AS374" s="346"/>
      <c r="AT374" s="348" t="str">
        <f t="shared" si="422"/>
        <v/>
      </c>
      <c r="AU374" s="346"/>
      <c r="AV374" s="348" t="str">
        <f t="shared" si="423"/>
        <v/>
      </c>
      <c r="AW374" s="346"/>
      <c r="AX374" s="348" t="str">
        <f t="shared" si="424"/>
        <v/>
      </c>
      <c r="AY374" s="346"/>
      <c r="AZ374" s="348" t="str">
        <f t="shared" si="425"/>
        <v/>
      </c>
      <c r="BA374" s="351"/>
      <c r="BB374" s="348" t="str">
        <f t="shared" si="426"/>
        <v/>
      </c>
      <c r="BC374" s="350" t="str">
        <f t="shared" si="431"/>
        <v/>
      </c>
      <c r="BD374" s="350" t="str">
        <f t="shared" si="432"/>
        <v/>
      </c>
      <c r="BE374" s="360"/>
      <c r="BF374" s="361"/>
      <c r="BG374" s="362" t="str">
        <f t="shared" si="462"/>
        <v/>
      </c>
      <c r="BH374" s="354" t="str">
        <f t="shared" si="433"/>
        <v/>
      </c>
      <c r="BI374" s="350" t="str">
        <f t="shared" si="434"/>
        <v/>
      </c>
      <c r="BJ374" s="113" t="str">
        <f t="shared" si="435"/>
        <v/>
      </c>
      <c r="BK374" s="347" t="str">
        <f t="shared" si="461"/>
        <v/>
      </c>
      <c r="BR374" s="307"/>
      <c r="BS374" s="51" t="str">
        <f t="shared" si="436"/>
        <v/>
      </c>
      <c r="BT374" s="51" t="str">
        <f t="shared" si="437"/>
        <v/>
      </c>
      <c r="BU374" s="51" t="str">
        <f t="shared" si="438"/>
        <v/>
      </c>
      <c r="BV374" s="51" t="str">
        <f t="shared" si="439"/>
        <v/>
      </c>
      <c r="BW374" s="51" t="str">
        <f t="shared" si="440"/>
        <v/>
      </c>
      <c r="BX374" s="51" t="str">
        <f t="shared" si="441"/>
        <v/>
      </c>
      <c r="BY374" s="51" t="str">
        <f t="shared" si="442"/>
        <v/>
      </c>
      <c r="BZ374" s="51" t="str">
        <f t="shared" si="443"/>
        <v/>
      </c>
      <c r="CA374" s="51" t="str">
        <f t="shared" si="444"/>
        <v/>
      </c>
      <c r="CB374" s="51" t="str">
        <f t="shared" si="445"/>
        <v/>
      </c>
      <c r="CC374" s="51" t="str">
        <f t="shared" si="427"/>
        <v/>
      </c>
      <c r="CD374" s="51" t="str">
        <f t="shared" si="428"/>
        <v/>
      </c>
      <c r="CE374" s="51" t="str">
        <f t="shared" si="446"/>
        <v/>
      </c>
      <c r="CF374" s="51"/>
      <c r="CH374" s="53" t="str">
        <f t="shared" si="447"/>
        <v/>
      </c>
      <c r="CI374" s="53" t="str">
        <f t="shared" si="448"/>
        <v/>
      </c>
      <c r="CJ374" s="54" t="str">
        <f t="shared" si="449"/>
        <v/>
      </c>
      <c r="CK374" s="53" t="str">
        <f t="shared" si="450"/>
        <v/>
      </c>
      <c r="CL374" s="53" t="str">
        <f t="shared" si="451"/>
        <v/>
      </c>
      <c r="CM374" s="53" t="str">
        <f t="shared" si="452"/>
        <v/>
      </c>
      <c r="CN374" s="53" t="str">
        <f t="shared" si="453"/>
        <v/>
      </c>
      <c r="CO374" s="53" t="str">
        <f t="shared" si="454"/>
        <v/>
      </c>
      <c r="CP374" s="53" t="str">
        <f t="shared" si="455"/>
        <v/>
      </c>
      <c r="CQ374" s="53" t="str">
        <f t="shared" si="456"/>
        <v/>
      </c>
      <c r="CR374" s="53" t="str">
        <f t="shared" si="457"/>
        <v/>
      </c>
      <c r="CS374" s="53" t="str">
        <f t="shared" si="458"/>
        <v/>
      </c>
      <c r="CT374" s="53" t="str">
        <f t="shared" si="459"/>
        <v/>
      </c>
      <c r="CU374" s="53" t="str">
        <f t="shared" si="460"/>
        <v/>
      </c>
    </row>
    <row r="375" spans="1:99" hidden="1" x14ac:dyDescent="0.3">
      <c r="A375" s="40">
        <v>437</v>
      </c>
      <c r="B375" s="95"/>
      <c r="C375" s="142"/>
      <c r="D375" s="40"/>
      <c r="E375" s="40"/>
      <c r="F375" s="43"/>
      <c r="G375" s="40" t="s">
        <v>141</v>
      </c>
      <c r="H375" s="41"/>
      <c r="I375" s="41"/>
      <c r="J375" s="296" t="str">
        <f t="shared" si="397"/>
        <v/>
      </c>
      <c r="K375" s="297" t="str">
        <f t="shared" si="398"/>
        <v/>
      </c>
      <c r="L375" s="298" t="str">
        <f t="shared" si="399"/>
        <v/>
      </c>
      <c r="M375" s="297" t="str">
        <f t="shared" si="400"/>
        <v/>
      </c>
      <c r="N375" s="298" t="str">
        <f t="shared" si="401"/>
        <v/>
      </c>
      <c r="O375" s="297" t="str">
        <f t="shared" si="402"/>
        <v/>
      </c>
      <c r="P375" s="298" t="str">
        <f t="shared" si="403"/>
        <v/>
      </c>
      <c r="Q375" s="299" t="str">
        <f t="shared" si="404"/>
        <v/>
      </c>
      <c r="R375" s="300" t="str">
        <f t="shared" si="405"/>
        <v/>
      </c>
      <c r="S375" s="299" t="str">
        <f t="shared" si="406"/>
        <v/>
      </c>
      <c r="T375" s="298" t="str">
        <f t="shared" si="407"/>
        <v/>
      </c>
      <c r="U375" s="299" t="str">
        <f t="shared" si="408"/>
        <v/>
      </c>
      <c r="V375" s="300" t="str">
        <f t="shared" si="409"/>
        <v/>
      </c>
      <c r="W375" s="299" t="str">
        <f t="shared" si="410"/>
        <v/>
      </c>
      <c r="X375" s="300" t="str">
        <f t="shared" si="411"/>
        <v/>
      </c>
      <c r="Y375" s="299" t="str">
        <f t="shared" si="412"/>
        <v/>
      </c>
      <c r="Z375" s="300" t="str">
        <f t="shared" si="413"/>
        <v/>
      </c>
      <c r="AA375" s="298" t="str">
        <f t="shared" si="414"/>
        <v/>
      </c>
      <c r="AB375" s="97" t="str">
        <f t="shared" si="415"/>
        <v/>
      </c>
      <c r="AC375" s="143" t="str">
        <f t="shared" si="416"/>
        <v/>
      </c>
      <c r="AD375" s="42" t="str">
        <f t="shared" si="417"/>
        <v/>
      </c>
      <c r="AE375" s="346"/>
      <c r="AF375" s="346"/>
      <c r="AG375" s="347"/>
      <c r="AH375" s="348" t="str">
        <f t="shared" si="418"/>
        <v/>
      </c>
      <c r="AI375" s="346"/>
      <c r="AJ375" s="346"/>
      <c r="AK375" s="347"/>
      <c r="AL375" s="349" t="str">
        <f t="shared" si="429"/>
        <v/>
      </c>
      <c r="AM375" s="348" t="str">
        <f t="shared" si="419"/>
        <v/>
      </c>
      <c r="AN375" s="350" t="str">
        <f t="shared" si="430"/>
        <v/>
      </c>
      <c r="AO375" s="346"/>
      <c r="AP375" s="346"/>
      <c r="AQ375" s="346" t="str">
        <f t="shared" si="420"/>
        <v/>
      </c>
      <c r="AR375" s="348" t="str">
        <f t="shared" si="421"/>
        <v/>
      </c>
      <c r="AS375" s="346"/>
      <c r="AT375" s="348" t="str">
        <f t="shared" si="422"/>
        <v/>
      </c>
      <c r="AU375" s="346"/>
      <c r="AV375" s="348" t="str">
        <f t="shared" si="423"/>
        <v/>
      </c>
      <c r="AW375" s="346"/>
      <c r="AX375" s="348" t="str">
        <f t="shared" si="424"/>
        <v/>
      </c>
      <c r="AY375" s="346"/>
      <c r="AZ375" s="348" t="str">
        <f t="shared" si="425"/>
        <v/>
      </c>
      <c r="BA375" s="351"/>
      <c r="BB375" s="348" t="str">
        <f t="shared" si="426"/>
        <v/>
      </c>
      <c r="BC375" s="350" t="str">
        <f t="shared" si="431"/>
        <v/>
      </c>
      <c r="BD375" s="350" t="str">
        <f t="shared" si="432"/>
        <v/>
      </c>
      <c r="BE375" s="360"/>
      <c r="BF375" s="361"/>
      <c r="BG375" s="362" t="str">
        <f t="shared" si="462"/>
        <v/>
      </c>
      <c r="BH375" s="354" t="str">
        <f t="shared" si="433"/>
        <v/>
      </c>
      <c r="BI375" s="350" t="str">
        <f t="shared" si="434"/>
        <v/>
      </c>
      <c r="BJ375" s="113" t="str">
        <f t="shared" si="435"/>
        <v/>
      </c>
      <c r="BK375" s="347" t="str">
        <f t="shared" si="461"/>
        <v/>
      </c>
      <c r="BR375" s="307"/>
      <c r="BS375" s="51" t="str">
        <f t="shared" si="436"/>
        <v/>
      </c>
      <c r="BT375" s="51" t="str">
        <f t="shared" si="437"/>
        <v/>
      </c>
      <c r="BU375" s="51" t="str">
        <f t="shared" si="438"/>
        <v/>
      </c>
      <c r="BV375" s="51" t="str">
        <f t="shared" si="439"/>
        <v/>
      </c>
      <c r="BW375" s="51" t="str">
        <f t="shared" si="440"/>
        <v/>
      </c>
      <c r="BX375" s="51" t="str">
        <f t="shared" si="441"/>
        <v/>
      </c>
      <c r="BY375" s="51" t="str">
        <f t="shared" si="442"/>
        <v/>
      </c>
      <c r="BZ375" s="51" t="str">
        <f t="shared" si="443"/>
        <v/>
      </c>
      <c r="CA375" s="51" t="str">
        <f t="shared" si="444"/>
        <v/>
      </c>
      <c r="CB375" s="51" t="str">
        <f t="shared" si="445"/>
        <v/>
      </c>
      <c r="CC375" s="51" t="str">
        <f t="shared" si="427"/>
        <v/>
      </c>
      <c r="CD375" s="51" t="str">
        <f t="shared" si="428"/>
        <v/>
      </c>
      <c r="CE375" s="51" t="str">
        <f t="shared" si="446"/>
        <v/>
      </c>
      <c r="CF375" s="51"/>
      <c r="CH375" s="53" t="str">
        <f t="shared" si="447"/>
        <v/>
      </c>
      <c r="CI375" s="53" t="str">
        <f t="shared" si="448"/>
        <v/>
      </c>
      <c r="CJ375" s="54" t="str">
        <f t="shared" si="449"/>
        <v/>
      </c>
      <c r="CK375" s="53" t="str">
        <f t="shared" si="450"/>
        <v/>
      </c>
      <c r="CL375" s="53" t="str">
        <f t="shared" si="451"/>
        <v/>
      </c>
      <c r="CM375" s="53" t="str">
        <f t="shared" si="452"/>
        <v/>
      </c>
      <c r="CN375" s="53" t="str">
        <f t="shared" si="453"/>
        <v/>
      </c>
      <c r="CO375" s="53" t="str">
        <f t="shared" si="454"/>
        <v/>
      </c>
      <c r="CP375" s="53" t="str">
        <f t="shared" si="455"/>
        <v/>
      </c>
      <c r="CQ375" s="53" t="str">
        <f t="shared" si="456"/>
        <v/>
      </c>
      <c r="CR375" s="53" t="str">
        <f t="shared" si="457"/>
        <v/>
      </c>
      <c r="CS375" s="53" t="str">
        <f t="shared" si="458"/>
        <v/>
      </c>
      <c r="CT375" s="53" t="str">
        <f t="shared" si="459"/>
        <v/>
      </c>
      <c r="CU375" s="53" t="str">
        <f t="shared" si="460"/>
        <v/>
      </c>
    </row>
    <row r="376" spans="1:99" hidden="1" x14ac:dyDescent="0.3">
      <c r="A376" s="40">
        <v>438</v>
      </c>
      <c r="B376" s="95"/>
      <c r="C376" s="142"/>
      <c r="D376" s="40"/>
      <c r="E376" s="40"/>
      <c r="F376" s="43"/>
      <c r="G376" s="40" t="s">
        <v>141</v>
      </c>
      <c r="H376" s="41"/>
      <c r="I376" s="41"/>
      <c r="J376" s="296" t="str">
        <f t="shared" si="397"/>
        <v/>
      </c>
      <c r="K376" s="297" t="str">
        <f t="shared" si="398"/>
        <v/>
      </c>
      <c r="L376" s="298" t="str">
        <f t="shared" si="399"/>
        <v/>
      </c>
      <c r="M376" s="297" t="str">
        <f t="shared" si="400"/>
        <v/>
      </c>
      <c r="N376" s="298" t="str">
        <f t="shared" si="401"/>
        <v/>
      </c>
      <c r="O376" s="297" t="str">
        <f t="shared" si="402"/>
        <v/>
      </c>
      <c r="P376" s="298" t="str">
        <f t="shared" si="403"/>
        <v/>
      </c>
      <c r="Q376" s="299" t="str">
        <f t="shared" si="404"/>
        <v/>
      </c>
      <c r="R376" s="300" t="str">
        <f t="shared" si="405"/>
        <v/>
      </c>
      <c r="S376" s="299" t="str">
        <f t="shared" si="406"/>
        <v/>
      </c>
      <c r="T376" s="298" t="str">
        <f t="shared" si="407"/>
        <v/>
      </c>
      <c r="U376" s="299" t="str">
        <f t="shared" si="408"/>
        <v/>
      </c>
      <c r="V376" s="300" t="str">
        <f t="shared" si="409"/>
        <v/>
      </c>
      <c r="W376" s="299" t="str">
        <f t="shared" si="410"/>
        <v/>
      </c>
      <c r="X376" s="300" t="str">
        <f t="shared" si="411"/>
        <v/>
      </c>
      <c r="Y376" s="299" t="str">
        <f t="shared" si="412"/>
        <v/>
      </c>
      <c r="Z376" s="300" t="str">
        <f t="shared" si="413"/>
        <v/>
      </c>
      <c r="AA376" s="298" t="str">
        <f t="shared" si="414"/>
        <v/>
      </c>
      <c r="AB376" s="97" t="str">
        <f t="shared" si="415"/>
        <v/>
      </c>
      <c r="AC376" s="143" t="str">
        <f t="shared" si="416"/>
        <v/>
      </c>
      <c r="AD376" s="42" t="str">
        <f t="shared" si="417"/>
        <v/>
      </c>
      <c r="AE376" s="346"/>
      <c r="AF376" s="346"/>
      <c r="AG376" s="347"/>
      <c r="AH376" s="348" t="str">
        <f t="shared" si="418"/>
        <v/>
      </c>
      <c r="AI376" s="346"/>
      <c r="AJ376" s="346"/>
      <c r="AK376" s="347"/>
      <c r="AL376" s="349" t="str">
        <f t="shared" si="429"/>
        <v/>
      </c>
      <c r="AM376" s="348" t="str">
        <f t="shared" si="419"/>
        <v/>
      </c>
      <c r="AN376" s="350" t="str">
        <f t="shared" si="430"/>
        <v/>
      </c>
      <c r="AO376" s="346"/>
      <c r="AP376" s="346"/>
      <c r="AQ376" s="346" t="str">
        <f t="shared" si="420"/>
        <v/>
      </c>
      <c r="AR376" s="348" t="str">
        <f t="shared" si="421"/>
        <v/>
      </c>
      <c r="AS376" s="346"/>
      <c r="AT376" s="348" t="str">
        <f t="shared" si="422"/>
        <v/>
      </c>
      <c r="AU376" s="346"/>
      <c r="AV376" s="348" t="str">
        <f t="shared" si="423"/>
        <v/>
      </c>
      <c r="AW376" s="346"/>
      <c r="AX376" s="348" t="str">
        <f t="shared" si="424"/>
        <v/>
      </c>
      <c r="AY376" s="346"/>
      <c r="AZ376" s="348" t="str">
        <f t="shared" si="425"/>
        <v/>
      </c>
      <c r="BA376" s="351"/>
      <c r="BB376" s="348" t="str">
        <f t="shared" si="426"/>
        <v/>
      </c>
      <c r="BC376" s="350" t="str">
        <f t="shared" si="431"/>
        <v/>
      </c>
      <c r="BD376" s="350" t="str">
        <f t="shared" si="432"/>
        <v/>
      </c>
      <c r="BE376" s="360"/>
      <c r="BF376" s="361"/>
      <c r="BG376" s="362" t="str">
        <f t="shared" si="462"/>
        <v/>
      </c>
      <c r="BH376" s="354" t="str">
        <f t="shared" si="433"/>
        <v/>
      </c>
      <c r="BI376" s="350" t="str">
        <f t="shared" si="434"/>
        <v/>
      </c>
      <c r="BJ376" s="113" t="str">
        <f t="shared" si="435"/>
        <v/>
      </c>
      <c r="BK376" s="347" t="str">
        <f t="shared" si="461"/>
        <v/>
      </c>
      <c r="BR376" s="307"/>
      <c r="BS376" s="51" t="str">
        <f t="shared" si="436"/>
        <v/>
      </c>
      <c r="BT376" s="51" t="str">
        <f t="shared" si="437"/>
        <v/>
      </c>
      <c r="BU376" s="51" t="str">
        <f t="shared" si="438"/>
        <v/>
      </c>
      <c r="BV376" s="51" t="str">
        <f t="shared" si="439"/>
        <v/>
      </c>
      <c r="BW376" s="51" t="str">
        <f t="shared" si="440"/>
        <v/>
      </c>
      <c r="BX376" s="51" t="str">
        <f t="shared" si="441"/>
        <v/>
      </c>
      <c r="BY376" s="51" t="str">
        <f t="shared" si="442"/>
        <v/>
      </c>
      <c r="BZ376" s="51" t="str">
        <f t="shared" si="443"/>
        <v/>
      </c>
      <c r="CA376" s="51" t="str">
        <f t="shared" si="444"/>
        <v/>
      </c>
      <c r="CB376" s="51" t="str">
        <f t="shared" si="445"/>
        <v/>
      </c>
      <c r="CC376" s="51" t="str">
        <f t="shared" si="427"/>
        <v/>
      </c>
      <c r="CD376" s="51" t="str">
        <f t="shared" si="428"/>
        <v/>
      </c>
      <c r="CE376" s="51" t="str">
        <f t="shared" si="446"/>
        <v/>
      </c>
      <c r="CF376" s="51"/>
      <c r="CH376" s="53" t="str">
        <f t="shared" si="447"/>
        <v/>
      </c>
      <c r="CI376" s="53" t="str">
        <f t="shared" si="448"/>
        <v/>
      </c>
      <c r="CJ376" s="54" t="str">
        <f t="shared" si="449"/>
        <v/>
      </c>
      <c r="CK376" s="53" t="str">
        <f t="shared" si="450"/>
        <v/>
      </c>
      <c r="CL376" s="53" t="str">
        <f t="shared" si="451"/>
        <v/>
      </c>
      <c r="CM376" s="53" t="str">
        <f t="shared" si="452"/>
        <v/>
      </c>
      <c r="CN376" s="53" t="str">
        <f t="shared" si="453"/>
        <v/>
      </c>
      <c r="CO376" s="53" t="str">
        <f t="shared" si="454"/>
        <v/>
      </c>
      <c r="CP376" s="53" t="str">
        <f t="shared" si="455"/>
        <v/>
      </c>
      <c r="CQ376" s="53" t="str">
        <f t="shared" si="456"/>
        <v/>
      </c>
      <c r="CR376" s="53" t="str">
        <f t="shared" si="457"/>
        <v/>
      </c>
      <c r="CS376" s="53" t="str">
        <f t="shared" si="458"/>
        <v/>
      </c>
      <c r="CT376" s="53" t="str">
        <f t="shared" si="459"/>
        <v/>
      </c>
      <c r="CU376" s="53" t="str">
        <f t="shared" si="460"/>
        <v/>
      </c>
    </row>
    <row r="377" spans="1:99" hidden="1" x14ac:dyDescent="0.3">
      <c r="A377" s="40">
        <v>439</v>
      </c>
      <c r="B377" s="95"/>
      <c r="C377" s="142"/>
      <c r="D377" s="40"/>
      <c r="E377" s="40"/>
      <c r="F377" s="43"/>
      <c r="G377" s="40" t="s">
        <v>141</v>
      </c>
      <c r="H377" s="41"/>
      <c r="I377" s="41"/>
      <c r="J377" s="296" t="str">
        <f t="shared" si="397"/>
        <v/>
      </c>
      <c r="K377" s="297" t="str">
        <f t="shared" si="398"/>
        <v/>
      </c>
      <c r="L377" s="298" t="str">
        <f t="shared" si="399"/>
        <v/>
      </c>
      <c r="M377" s="297" t="str">
        <f t="shared" si="400"/>
        <v/>
      </c>
      <c r="N377" s="298" t="str">
        <f t="shared" si="401"/>
        <v/>
      </c>
      <c r="O377" s="297" t="str">
        <f t="shared" si="402"/>
        <v/>
      </c>
      <c r="P377" s="298" t="str">
        <f t="shared" si="403"/>
        <v/>
      </c>
      <c r="Q377" s="299" t="str">
        <f t="shared" si="404"/>
        <v/>
      </c>
      <c r="R377" s="300" t="str">
        <f t="shared" si="405"/>
        <v/>
      </c>
      <c r="S377" s="299" t="str">
        <f t="shared" si="406"/>
        <v/>
      </c>
      <c r="T377" s="298" t="str">
        <f t="shared" si="407"/>
        <v/>
      </c>
      <c r="U377" s="299" t="str">
        <f t="shared" si="408"/>
        <v/>
      </c>
      <c r="V377" s="300" t="str">
        <f t="shared" si="409"/>
        <v/>
      </c>
      <c r="W377" s="299" t="str">
        <f t="shared" si="410"/>
        <v/>
      </c>
      <c r="X377" s="300" t="str">
        <f t="shared" si="411"/>
        <v/>
      </c>
      <c r="Y377" s="299" t="str">
        <f t="shared" si="412"/>
        <v/>
      </c>
      <c r="Z377" s="300" t="str">
        <f t="shared" si="413"/>
        <v/>
      </c>
      <c r="AA377" s="298" t="str">
        <f t="shared" si="414"/>
        <v/>
      </c>
      <c r="AB377" s="97" t="str">
        <f t="shared" si="415"/>
        <v/>
      </c>
      <c r="AC377" s="143" t="str">
        <f t="shared" si="416"/>
        <v/>
      </c>
      <c r="AD377" s="42" t="str">
        <f t="shared" si="417"/>
        <v/>
      </c>
      <c r="AE377" s="346"/>
      <c r="AF377" s="346"/>
      <c r="AG377" s="347"/>
      <c r="AH377" s="348" t="str">
        <f t="shared" si="418"/>
        <v/>
      </c>
      <c r="AI377" s="346"/>
      <c r="AJ377" s="346"/>
      <c r="AK377" s="347"/>
      <c r="AL377" s="349" t="str">
        <f t="shared" si="429"/>
        <v/>
      </c>
      <c r="AM377" s="348" t="str">
        <f t="shared" si="419"/>
        <v/>
      </c>
      <c r="AN377" s="350" t="str">
        <f t="shared" si="430"/>
        <v/>
      </c>
      <c r="AO377" s="346"/>
      <c r="AP377" s="346"/>
      <c r="AQ377" s="346" t="str">
        <f t="shared" si="420"/>
        <v/>
      </c>
      <c r="AR377" s="348" t="str">
        <f t="shared" si="421"/>
        <v/>
      </c>
      <c r="AS377" s="346"/>
      <c r="AT377" s="348" t="str">
        <f t="shared" si="422"/>
        <v/>
      </c>
      <c r="AU377" s="346"/>
      <c r="AV377" s="348" t="str">
        <f t="shared" si="423"/>
        <v/>
      </c>
      <c r="AW377" s="346"/>
      <c r="AX377" s="348" t="str">
        <f t="shared" si="424"/>
        <v/>
      </c>
      <c r="AY377" s="346"/>
      <c r="AZ377" s="348" t="str">
        <f t="shared" si="425"/>
        <v/>
      </c>
      <c r="BA377" s="351"/>
      <c r="BB377" s="348" t="str">
        <f t="shared" si="426"/>
        <v/>
      </c>
      <c r="BC377" s="350" t="str">
        <f t="shared" si="431"/>
        <v/>
      </c>
      <c r="BD377" s="350" t="str">
        <f t="shared" si="432"/>
        <v/>
      </c>
      <c r="BE377" s="360"/>
      <c r="BF377" s="361"/>
      <c r="BG377" s="362" t="str">
        <f t="shared" si="462"/>
        <v/>
      </c>
      <c r="BH377" s="354" t="str">
        <f t="shared" si="433"/>
        <v/>
      </c>
      <c r="BI377" s="350" t="str">
        <f t="shared" si="434"/>
        <v/>
      </c>
      <c r="BJ377" s="113" t="str">
        <f t="shared" si="435"/>
        <v/>
      </c>
      <c r="BK377" s="347" t="str">
        <f t="shared" si="461"/>
        <v/>
      </c>
      <c r="BR377" s="307"/>
      <c r="BS377" s="51" t="str">
        <f t="shared" si="436"/>
        <v/>
      </c>
      <c r="BT377" s="51" t="str">
        <f t="shared" si="437"/>
        <v/>
      </c>
      <c r="BU377" s="51" t="str">
        <f t="shared" si="438"/>
        <v/>
      </c>
      <c r="BV377" s="51" t="str">
        <f t="shared" si="439"/>
        <v/>
      </c>
      <c r="BW377" s="51" t="str">
        <f t="shared" si="440"/>
        <v/>
      </c>
      <c r="BX377" s="51" t="str">
        <f t="shared" si="441"/>
        <v/>
      </c>
      <c r="BY377" s="51" t="str">
        <f t="shared" si="442"/>
        <v/>
      </c>
      <c r="BZ377" s="51" t="str">
        <f t="shared" si="443"/>
        <v/>
      </c>
      <c r="CA377" s="51" t="str">
        <f t="shared" si="444"/>
        <v/>
      </c>
      <c r="CB377" s="51" t="str">
        <f t="shared" si="445"/>
        <v/>
      </c>
      <c r="CC377" s="51" t="str">
        <f t="shared" si="427"/>
        <v/>
      </c>
      <c r="CD377" s="51" t="str">
        <f t="shared" si="428"/>
        <v/>
      </c>
      <c r="CE377" s="51" t="str">
        <f t="shared" si="446"/>
        <v/>
      </c>
      <c r="CF377" s="51"/>
      <c r="CH377" s="53" t="str">
        <f t="shared" si="447"/>
        <v/>
      </c>
      <c r="CI377" s="53" t="str">
        <f t="shared" si="448"/>
        <v/>
      </c>
      <c r="CJ377" s="54" t="str">
        <f t="shared" si="449"/>
        <v/>
      </c>
      <c r="CK377" s="53" t="str">
        <f t="shared" si="450"/>
        <v/>
      </c>
      <c r="CL377" s="53" t="str">
        <f t="shared" si="451"/>
        <v/>
      </c>
      <c r="CM377" s="53" t="str">
        <f t="shared" si="452"/>
        <v/>
      </c>
      <c r="CN377" s="53" t="str">
        <f t="shared" si="453"/>
        <v/>
      </c>
      <c r="CO377" s="53" t="str">
        <f t="shared" si="454"/>
        <v/>
      </c>
      <c r="CP377" s="53" t="str">
        <f t="shared" si="455"/>
        <v/>
      </c>
      <c r="CQ377" s="53" t="str">
        <f t="shared" si="456"/>
        <v/>
      </c>
      <c r="CR377" s="53" t="str">
        <f t="shared" si="457"/>
        <v/>
      </c>
      <c r="CS377" s="53" t="str">
        <f t="shared" si="458"/>
        <v/>
      </c>
      <c r="CT377" s="53" t="str">
        <f t="shared" si="459"/>
        <v/>
      </c>
      <c r="CU377" s="53" t="str">
        <f t="shared" si="460"/>
        <v/>
      </c>
    </row>
    <row r="378" spans="1:99" hidden="1" x14ac:dyDescent="0.3">
      <c r="A378" s="40">
        <v>440</v>
      </c>
      <c r="B378" s="95"/>
      <c r="C378" s="142"/>
      <c r="D378" s="40"/>
      <c r="E378" s="40"/>
      <c r="F378" s="43"/>
      <c r="G378" s="40" t="s">
        <v>141</v>
      </c>
      <c r="H378" s="41"/>
      <c r="I378" s="41"/>
      <c r="J378" s="296" t="str">
        <f t="shared" si="397"/>
        <v/>
      </c>
      <c r="K378" s="297" t="str">
        <f t="shared" si="398"/>
        <v/>
      </c>
      <c r="L378" s="298" t="str">
        <f t="shared" si="399"/>
        <v/>
      </c>
      <c r="M378" s="297" t="str">
        <f t="shared" si="400"/>
        <v/>
      </c>
      <c r="N378" s="298" t="str">
        <f t="shared" si="401"/>
        <v/>
      </c>
      <c r="O378" s="297" t="str">
        <f t="shared" si="402"/>
        <v/>
      </c>
      <c r="P378" s="298" t="str">
        <f t="shared" si="403"/>
        <v/>
      </c>
      <c r="Q378" s="299" t="str">
        <f t="shared" si="404"/>
        <v/>
      </c>
      <c r="R378" s="300" t="str">
        <f t="shared" si="405"/>
        <v/>
      </c>
      <c r="S378" s="299" t="str">
        <f t="shared" si="406"/>
        <v/>
      </c>
      <c r="T378" s="298" t="str">
        <f t="shared" si="407"/>
        <v/>
      </c>
      <c r="U378" s="299" t="str">
        <f t="shared" si="408"/>
        <v/>
      </c>
      <c r="V378" s="300" t="str">
        <f t="shared" si="409"/>
        <v/>
      </c>
      <c r="W378" s="299" t="str">
        <f t="shared" si="410"/>
        <v/>
      </c>
      <c r="X378" s="300" t="str">
        <f t="shared" si="411"/>
        <v/>
      </c>
      <c r="Y378" s="299" t="str">
        <f t="shared" si="412"/>
        <v/>
      </c>
      <c r="Z378" s="300" t="str">
        <f t="shared" si="413"/>
        <v/>
      </c>
      <c r="AA378" s="298" t="str">
        <f t="shared" si="414"/>
        <v/>
      </c>
      <c r="AB378" s="97" t="str">
        <f t="shared" si="415"/>
        <v/>
      </c>
      <c r="AC378" s="143" t="str">
        <f t="shared" si="416"/>
        <v/>
      </c>
      <c r="AD378" s="42" t="str">
        <f t="shared" si="417"/>
        <v/>
      </c>
      <c r="AE378" s="346"/>
      <c r="AF378" s="346"/>
      <c r="AG378" s="347"/>
      <c r="AH378" s="348" t="str">
        <f t="shared" si="418"/>
        <v/>
      </c>
      <c r="AI378" s="346"/>
      <c r="AJ378" s="346"/>
      <c r="AK378" s="347"/>
      <c r="AL378" s="349" t="str">
        <f t="shared" si="429"/>
        <v/>
      </c>
      <c r="AM378" s="348" t="str">
        <f t="shared" si="419"/>
        <v/>
      </c>
      <c r="AN378" s="350" t="str">
        <f t="shared" si="430"/>
        <v/>
      </c>
      <c r="AO378" s="346"/>
      <c r="AP378" s="346"/>
      <c r="AQ378" s="346" t="str">
        <f t="shared" si="420"/>
        <v/>
      </c>
      <c r="AR378" s="348" t="str">
        <f t="shared" si="421"/>
        <v/>
      </c>
      <c r="AS378" s="346"/>
      <c r="AT378" s="348" t="str">
        <f t="shared" si="422"/>
        <v/>
      </c>
      <c r="AU378" s="346"/>
      <c r="AV378" s="348" t="str">
        <f t="shared" si="423"/>
        <v/>
      </c>
      <c r="AW378" s="346"/>
      <c r="AX378" s="348" t="str">
        <f t="shared" si="424"/>
        <v/>
      </c>
      <c r="AY378" s="346"/>
      <c r="AZ378" s="348" t="str">
        <f t="shared" si="425"/>
        <v/>
      </c>
      <c r="BA378" s="351"/>
      <c r="BB378" s="348" t="str">
        <f t="shared" si="426"/>
        <v/>
      </c>
      <c r="BC378" s="350" t="str">
        <f t="shared" si="431"/>
        <v/>
      </c>
      <c r="BD378" s="350" t="str">
        <f t="shared" si="432"/>
        <v/>
      </c>
      <c r="BE378" s="360"/>
      <c r="BF378" s="361"/>
      <c r="BG378" s="362" t="str">
        <f t="shared" si="462"/>
        <v/>
      </c>
      <c r="BH378" s="354" t="str">
        <f t="shared" si="433"/>
        <v/>
      </c>
      <c r="BI378" s="350" t="str">
        <f t="shared" si="434"/>
        <v/>
      </c>
      <c r="BJ378" s="113" t="str">
        <f t="shared" si="435"/>
        <v/>
      </c>
      <c r="BK378" s="347" t="str">
        <f t="shared" si="461"/>
        <v/>
      </c>
      <c r="BR378" s="307"/>
      <c r="BS378" s="51" t="str">
        <f t="shared" si="436"/>
        <v/>
      </c>
      <c r="BT378" s="51" t="str">
        <f t="shared" si="437"/>
        <v/>
      </c>
      <c r="BU378" s="51" t="str">
        <f t="shared" si="438"/>
        <v/>
      </c>
      <c r="BV378" s="51" t="str">
        <f t="shared" si="439"/>
        <v/>
      </c>
      <c r="BW378" s="51" t="str">
        <f t="shared" si="440"/>
        <v/>
      </c>
      <c r="BX378" s="51" t="str">
        <f t="shared" si="441"/>
        <v/>
      </c>
      <c r="BY378" s="51" t="str">
        <f t="shared" si="442"/>
        <v/>
      </c>
      <c r="BZ378" s="51" t="str">
        <f t="shared" si="443"/>
        <v/>
      </c>
      <c r="CA378" s="51" t="str">
        <f t="shared" si="444"/>
        <v/>
      </c>
      <c r="CB378" s="51" t="str">
        <f t="shared" si="445"/>
        <v/>
      </c>
      <c r="CC378" s="51" t="str">
        <f t="shared" si="427"/>
        <v/>
      </c>
      <c r="CD378" s="51" t="str">
        <f t="shared" si="428"/>
        <v/>
      </c>
      <c r="CE378" s="51" t="str">
        <f t="shared" si="446"/>
        <v/>
      </c>
      <c r="CF378" s="51"/>
      <c r="CH378" s="53" t="str">
        <f t="shared" si="447"/>
        <v/>
      </c>
      <c r="CI378" s="53" t="str">
        <f t="shared" si="448"/>
        <v/>
      </c>
      <c r="CJ378" s="54" t="str">
        <f t="shared" si="449"/>
        <v/>
      </c>
      <c r="CK378" s="53" t="str">
        <f t="shared" si="450"/>
        <v/>
      </c>
      <c r="CL378" s="53" t="str">
        <f t="shared" si="451"/>
        <v/>
      </c>
      <c r="CM378" s="53" t="str">
        <f t="shared" si="452"/>
        <v/>
      </c>
      <c r="CN378" s="53" t="str">
        <f t="shared" si="453"/>
        <v/>
      </c>
      <c r="CO378" s="53" t="str">
        <f t="shared" si="454"/>
        <v/>
      </c>
      <c r="CP378" s="53" t="str">
        <f t="shared" si="455"/>
        <v/>
      </c>
      <c r="CQ378" s="53" t="str">
        <f t="shared" si="456"/>
        <v/>
      </c>
      <c r="CR378" s="53" t="str">
        <f t="shared" si="457"/>
        <v/>
      </c>
      <c r="CS378" s="53" t="str">
        <f t="shared" si="458"/>
        <v/>
      </c>
      <c r="CT378" s="53" t="str">
        <f t="shared" si="459"/>
        <v/>
      </c>
      <c r="CU378" s="53" t="str">
        <f t="shared" si="460"/>
        <v/>
      </c>
    </row>
    <row r="379" spans="1:99" hidden="1" x14ac:dyDescent="0.3">
      <c r="A379" s="40">
        <v>441</v>
      </c>
      <c r="B379" s="95"/>
      <c r="C379" s="142"/>
      <c r="D379" s="40"/>
      <c r="E379" s="40"/>
      <c r="F379" s="43"/>
      <c r="G379" s="40" t="s">
        <v>141</v>
      </c>
      <c r="H379" s="41"/>
      <c r="I379" s="41"/>
      <c r="J379" s="296" t="str">
        <f t="shared" si="397"/>
        <v/>
      </c>
      <c r="K379" s="297" t="str">
        <f t="shared" si="398"/>
        <v/>
      </c>
      <c r="L379" s="298" t="str">
        <f t="shared" si="399"/>
        <v/>
      </c>
      <c r="M379" s="297" t="str">
        <f t="shared" si="400"/>
        <v/>
      </c>
      <c r="N379" s="298" t="str">
        <f t="shared" si="401"/>
        <v/>
      </c>
      <c r="O379" s="297" t="str">
        <f t="shared" si="402"/>
        <v/>
      </c>
      <c r="P379" s="298" t="str">
        <f t="shared" si="403"/>
        <v/>
      </c>
      <c r="Q379" s="299" t="str">
        <f t="shared" si="404"/>
        <v/>
      </c>
      <c r="R379" s="300" t="str">
        <f t="shared" si="405"/>
        <v/>
      </c>
      <c r="S379" s="299" t="str">
        <f t="shared" si="406"/>
        <v/>
      </c>
      <c r="T379" s="298" t="str">
        <f t="shared" si="407"/>
        <v/>
      </c>
      <c r="U379" s="299" t="str">
        <f t="shared" si="408"/>
        <v/>
      </c>
      <c r="V379" s="300" t="str">
        <f t="shared" si="409"/>
        <v/>
      </c>
      <c r="W379" s="299" t="str">
        <f t="shared" si="410"/>
        <v/>
      </c>
      <c r="X379" s="300" t="str">
        <f t="shared" si="411"/>
        <v/>
      </c>
      <c r="Y379" s="299" t="str">
        <f t="shared" si="412"/>
        <v/>
      </c>
      <c r="Z379" s="300" t="str">
        <f t="shared" si="413"/>
        <v/>
      </c>
      <c r="AA379" s="298" t="str">
        <f t="shared" si="414"/>
        <v/>
      </c>
      <c r="AB379" s="97" t="str">
        <f t="shared" si="415"/>
        <v/>
      </c>
      <c r="AC379" s="143" t="str">
        <f t="shared" si="416"/>
        <v/>
      </c>
      <c r="AD379" s="42" t="str">
        <f t="shared" si="417"/>
        <v/>
      </c>
      <c r="AE379" s="346"/>
      <c r="AF379" s="346"/>
      <c r="AG379" s="347"/>
      <c r="AH379" s="348" t="str">
        <f t="shared" si="418"/>
        <v/>
      </c>
      <c r="AI379" s="346"/>
      <c r="AJ379" s="346"/>
      <c r="AK379" s="347"/>
      <c r="AL379" s="349" t="str">
        <f t="shared" si="429"/>
        <v/>
      </c>
      <c r="AM379" s="348" t="str">
        <f t="shared" si="419"/>
        <v/>
      </c>
      <c r="AN379" s="350" t="str">
        <f t="shared" si="430"/>
        <v/>
      </c>
      <c r="AO379" s="346"/>
      <c r="AP379" s="346"/>
      <c r="AQ379" s="346" t="str">
        <f t="shared" si="420"/>
        <v/>
      </c>
      <c r="AR379" s="348" t="str">
        <f t="shared" si="421"/>
        <v/>
      </c>
      <c r="AS379" s="346"/>
      <c r="AT379" s="348" t="str">
        <f t="shared" si="422"/>
        <v/>
      </c>
      <c r="AU379" s="346"/>
      <c r="AV379" s="348" t="str">
        <f t="shared" si="423"/>
        <v/>
      </c>
      <c r="AW379" s="346"/>
      <c r="AX379" s="348" t="str">
        <f t="shared" si="424"/>
        <v/>
      </c>
      <c r="AY379" s="346"/>
      <c r="AZ379" s="348" t="str">
        <f t="shared" si="425"/>
        <v/>
      </c>
      <c r="BA379" s="351"/>
      <c r="BB379" s="348" t="str">
        <f t="shared" si="426"/>
        <v/>
      </c>
      <c r="BC379" s="350" t="str">
        <f t="shared" si="431"/>
        <v/>
      </c>
      <c r="BD379" s="350" t="str">
        <f t="shared" si="432"/>
        <v/>
      </c>
      <c r="BE379" s="360"/>
      <c r="BF379" s="361"/>
      <c r="BG379" s="362" t="str">
        <f t="shared" si="462"/>
        <v/>
      </c>
      <c r="BH379" s="354" t="str">
        <f t="shared" si="433"/>
        <v/>
      </c>
      <c r="BI379" s="350" t="str">
        <f t="shared" si="434"/>
        <v/>
      </c>
      <c r="BJ379" s="113" t="str">
        <f t="shared" si="435"/>
        <v/>
      </c>
      <c r="BK379" s="347" t="str">
        <f t="shared" si="461"/>
        <v/>
      </c>
      <c r="BR379" s="307"/>
      <c r="BS379" s="51" t="str">
        <f t="shared" si="436"/>
        <v/>
      </c>
      <c r="BT379" s="51" t="str">
        <f t="shared" si="437"/>
        <v/>
      </c>
      <c r="BU379" s="51" t="str">
        <f t="shared" si="438"/>
        <v/>
      </c>
      <c r="BV379" s="51" t="str">
        <f t="shared" si="439"/>
        <v/>
      </c>
      <c r="BW379" s="51" t="str">
        <f t="shared" si="440"/>
        <v/>
      </c>
      <c r="BX379" s="51" t="str">
        <f t="shared" si="441"/>
        <v/>
      </c>
      <c r="BY379" s="51" t="str">
        <f t="shared" si="442"/>
        <v/>
      </c>
      <c r="BZ379" s="51" t="str">
        <f t="shared" si="443"/>
        <v/>
      </c>
      <c r="CA379" s="51" t="str">
        <f t="shared" si="444"/>
        <v/>
      </c>
      <c r="CB379" s="51" t="str">
        <f t="shared" si="445"/>
        <v/>
      </c>
      <c r="CC379" s="51" t="str">
        <f t="shared" si="427"/>
        <v/>
      </c>
      <c r="CD379" s="51" t="str">
        <f t="shared" si="428"/>
        <v/>
      </c>
      <c r="CE379" s="51" t="str">
        <f t="shared" si="446"/>
        <v/>
      </c>
      <c r="CF379" s="51"/>
      <c r="CH379" s="53" t="str">
        <f t="shared" si="447"/>
        <v/>
      </c>
      <c r="CI379" s="53" t="str">
        <f t="shared" si="448"/>
        <v/>
      </c>
      <c r="CJ379" s="54" t="str">
        <f t="shared" si="449"/>
        <v/>
      </c>
      <c r="CK379" s="53" t="str">
        <f t="shared" si="450"/>
        <v/>
      </c>
      <c r="CL379" s="53" t="str">
        <f t="shared" si="451"/>
        <v/>
      </c>
      <c r="CM379" s="53" t="str">
        <f t="shared" si="452"/>
        <v/>
      </c>
      <c r="CN379" s="53" t="str">
        <f t="shared" si="453"/>
        <v/>
      </c>
      <c r="CO379" s="53" t="str">
        <f t="shared" si="454"/>
        <v/>
      </c>
      <c r="CP379" s="53" t="str">
        <f t="shared" si="455"/>
        <v/>
      </c>
      <c r="CQ379" s="53" t="str">
        <f t="shared" si="456"/>
        <v/>
      </c>
      <c r="CR379" s="53" t="str">
        <f t="shared" si="457"/>
        <v/>
      </c>
      <c r="CS379" s="53" t="str">
        <f t="shared" si="458"/>
        <v/>
      </c>
      <c r="CT379" s="53" t="str">
        <f t="shared" si="459"/>
        <v/>
      </c>
      <c r="CU379" s="53" t="str">
        <f t="shared" si="460"/>
        <v/>
      </c>
    </row>
    <row r="380" spans="1:99" hidden="1" x14ac:dyDescent="0.3">
      <c r="A380" s="40">
        <v>442</v>
      </c>
      <c r="B380" s="95"/>
      <c r="C380" s="142"/>
      <c r="D380" s="40"/>
      <c r="E380" s="40"/>
      <c r="F380" s="43"/>
      <c r="G380" s="40" t="s">
        <v>141</v>
      </c>
      <c r="H380" s="41"/>
      <c r="I380" s="41"/>
      <c r="J380" s="296" t="str">
        <f t="shared" si="397"/>
        <v/>
      </c>
      <c r="K380" s="297" t="str">
        <f t="shared" si="398"/>
        <v/>
      </c>
      <c r="L380" s="298" t="str">
        <f t="shared" si="399"/>
        <v/>
      </c>
      <c r="M380" s="297" t="str">
        <f t="shared" si="400"/>
        <v/>
      </c>
      <c r="N380" s="298" t="str">
        <f t="shared" si="401"/>
        <v/>
      </c>
      <c r="O380" s="297" t="str">
        <f t="shared" si="402"/>
        <v/>
      </c>
      <c r="P380" s="298" t="str">
        <f t="shared" si="403"/>
        <v/>
      </c>
      <c r="Q380" s="299" t="str">
        <f t="shared" si="404"/>
        <v/>
      </c>
      <c r="R380" s="300" t="str">
        <f t="shared" si="405"/>
        <v/>
      </c>
      <c r="S380" s="299" t="str">
        <f t="shared" si="406"/>
        <v/>
      </c>
      <c r="T380" s="298" t="str">
        <f t="shared" si="407"/>
        <v/>
      </c>
      <c r="U380" s="299" t="str">
        <f t="shared" si="408"/>
        <v/>
      </c>
      <c r="V380" s="300" t="str">
        <f t="shared" si="409"/>
        <v/>
      </c>
      <c r="W380" s="299" t="str">
        <f t="shared" si="410"/>
        <v/>
      </c>
      <c r="X380" s="300" t="str">
        <f t="shared" si="411"/>
        <v/>
      </c>
      <c r="Y380" s="299" t="str">
        <f t="shared" si="412"/>
        <v/>
      </c>
      <c r="Z380" s="300" t="str">
        <f t="shared" si="413"/>
        <v/>
      </c>
      <c r="AA380" s="298" t="str">
        <f t="shared" si="414"/>
        <v/>
      </c>
      <c r="AB380" s="97" t="str">
        <f t="shared" si="415"/>
        <v/>
      </c>
      <c r="AC380" s="143" t="str">
        <f t="shared" si="416"/>
        <v/>
      </c>
      <c r="AD380" s="42" t="str">
        <f t="shared" si="417"/>
        <v/>
      </c>
      <c r="AE380" s="346"/>
      <c r="AF380" s="346"/>
      <c r="AG380" s="347"/>
      <c r="AH380" s="348" t="str">
        <f t="shared" si="418"/>
        <v/>
      </c>
      <c r="AI380" s="346"/>
      <c r="AJ380" s="346"/>
      <c r="AK380" s="347"/>
      <c r="AL380" s="349" t="str">
        <f t="shared" si="429"/>
        <v/>
      </c>
      <c r="AM380" s="348" t="str">
        <f t="shared" si="419"/>
        <v/>
      </c>
      <c r="AN380" s="350" t="str">
        <f t="shared" si="430"/>
        <v/>
      </c>
      <c r="AO380" s="346"/>
      <c r="AP380" s="346"/>
      <c r="AQ380" s="346" t="str">
        <f t="shared" si="420"/>
        <v/>
      </c>
      <c r="AR380" s="348" t="str">
        <f t="shared" si="421"/>
        <v/>
      </c>
      <c r="AS380" s="346"/>
      <c r="AT380" s="348" t="str">
        <f t="shared" si="422"/>
        <v/>
      </c>
      <c r="AU380" s="346"/>
      <c r="AV380" s="348" t="str">
        <f t="shared" si="423"/>
        <v/>
      </c>
      <c r="AW380" s="346"/>
      <c r="AX380" s="348" t="str">
        <f t="shared" si="424"/>
        <v/>
      </c>
      <c r="AY380" s="346"/>
      <c r="AZ380" s="348" t="str">
        <f t="shared" si="425"/>
        <v/>
      </c>
      <c r="BA380" s="351"/>
      <c r="BB380" s="348" t="str">
        <f t="shared" si="426"/>
        <v/>
      </c>
      <c r="BC380" s="350" t="str">
        <f t="shared" si="431"/>
        <v/>
      </c>
      <c r="BD380" s="350" t="str">
        <f t="shared" si="432"/>
        <v/>
      </c>
      <c r="BE380" s="360"/>
      <c r="BF380" s="361"/>
      <c r="BG380" s="362" t="str">
        <f t="shared" si="462"/>
        <v/>
      </c>
      <c r="BH380" s="354" t="str">
        <f t="shared" si="433"/>
        <v/>
      </c>
      <c r="BI380" s="350" t="str">
        <f t="shared" si="434"/>
        <v/>
      </c>
      <c r="BJ380" s="113" t="str">
        <f t="shared" si="435"/>
        <v/>
      </c>
      <c r="BK380" s="347" t="str">
        <f t="shared" si="461"/>
        <v/>
      </c>
      <c r="BR380" s="307"/>
      <c r="BS380" s="51" t="str">
        <f t="shared" si="436"/>
        <v/>
      </c>
      <c r="BT380" s="51" t="str">
        <f t="shared" si="437"/>
        <v/>
      </c>
      <c r="BU380" s="51" t="str">
        <f t="shared" si="438"/>
        <v/>
      </c>
      <c r="BV380" s="51" t="str">
        <f t="shared" si="439"/>
        <v/>
      </c>
      <c r="BW380" s="51" t="str">
        <f t="shared" si="440"/>
        <v/>
      </c>
      <c r="BX380" s="51" t="str">
        <f t="shared" si="441"/>
        <v/>
      </c>
      <c r="BY380" s="51" t="str">
        <f t="shared" si="442"/>
        <v/>
      </c>
      <c r="BZ380" s="51" t="str">
        <f t="shared" si="443"/>
        <v/>
      </c>
      <c r="CA380" s="51" t="str">
        <f t="shared" si="444"/>
        <v/>
      </c>
      <c r="CB380" s="51" t="str">
        <f t="shared" si="445"/>
        <v/>
      </c>
      <c r="CC380" s="51" t="str">
        <f t="shared" si="427"/>
        <v/>
      </c>
      <c r="CD380" s="51" t="str">
        <f t="shared" si="428"/>
        <v/>
      </c>
      <c r="CE380" s="51" t="str">
        <f t="shared" si="446"/>
        <v/>
      </c>
      <c r="CF380" s="51"/>
      <c r="CH380" s="53" t="str">
        <f t="shared" si="447"/>
        <v/>
      </c>
      <c r="CI380" s="53" t="str">
        <f t="shared" si="448"/>
        <v/>
      </c>
      <c r="CJ380" s="54" t="str">
        <f t="shared" si="449"/>
        <v/>
      </c>
      <c r="CK380" s="53" t="str">
        <f t="shared" si="450"/>
        <v/>
      </c>
      <c r="CL380" s="53" t="str">
        <f t="shared" si="451"/>
        <v/>
      </c>
      <c r="CM380" s="53" t="str">
        <f t="shared" si="452"/>
        <v/>
      </c>
      <c r="CN380" s="53" t="str">
        <f t="shared" si="453"/>
        <v/>
      </c>
      <c r="CO380" s="53" t="str">
        <f t="shared" si="454"/>
        <v/>
      </c>
      <c r="CP380" s="53" t="str">
        <f t="shared" si="455"/>
        <v/>
      </c>
      <c r="CQ380" s="53" t="str">
        <f t="shared" si="456"/>
        <v/>
      </c>
      <c r="CR380" s="53" t="str">
        <f t="shared" si="457"/>
        <v/>
      </c>
      <c r="CS380" s="53" t="str">
        <f t="shared" si="458"/>
        <v/>
      </c>
      <c r="CT380" s="53" t="str">
        <f t="shared" si="459"/>
        <v/>
      </c>
      <c r="CU380" s="53" t="str">
        <f t="shared" si="460"/>
        <v/>
      </c>
    </row>
    <row r="381" spans="1:99" hidden="1" x14ac:dyDescent="0.3">
      <c r="A381" s="40">
        <v>443</v>
      </c>
      <c r="B381" s="95"/>
      <c r="C381" s="142"/>
      <c r="D381" s="40"/>
      <c r="E381" s="40"/>
      <c r="F381" s="43"/>
      <c r="G381" s="40" t="s">
        <v>141</v>
      </c>
      <c r="H381" s="41"/>
      <c r="I381" s="41"/>
      <c r="J381" s="296" t="str">
        <f t="shared" si="397"/>
        <v/>
      </c>
      <c r="K381" s="297" t="str">
        <f t="shared" si="398"/>
        <v/>
      </c>
      <c r="L381" s="298" t="str">
        <f t="shared" si="399"/>
        <v/>
      </c>
      <c r="M381" s="297" t="str">
        <f t="shared" si="400"/>
        <v/>
      </c>
      <c r="N381" s="298" t="str">
        <f t="shared" si="401"/>
        <v/>
      </c>
      <c r="O381" s="297" t="str">
        <f t="shared" si="402"/>
        <v/>
      </c>
      <c r="P381" s="298" t="str">
        <f t="shared" si="403"/>
        <v/>
      </c>
      <c r="Q381" s="299" t="str">
        <f t="shared" si="404"/>
        <v/>
      </c>
      <c r="R381" s="300" t="str">
        <f t="shared" si="405"/>
        <v/>
      </c>
      <c r="S381" s="299" t="str">
        <f t="shared" si="406"/>
        <v/>
      </c>
      <c r="T381" s="298" t="str">
        <f t="shared" si="407"/>
        <v/>
      </c>
      <c r="U381" s="299" t="str">
        <f t="shared" si="408"/>
        <v/>
      </c>
      <c r="V381" s="300" t="str">
        <f t="shared" si="409"/>
        <v/>
      </c>
      <c r="W381" s="299" t="str">
        <f t="shared" si="410"/>
        <v/>
      </c>
      <c r="X381" s="300" t="str">
        <f t="shared" si="411"/>
        <v/>
      </c>
      <c r="Y381" s="299" t="str">
        <f t="shared" si="412"/>
        <v/>
      </c>
      <c r="Z381" s="300" t="str">
        <f t="shared" si="413"/>
        <v/>
      </c>
      <c r="AA381" s="298" t="str">
        <f t="shared" si="414"/>
        <v/>
      </c>
      <c r="AB381" s="97" t="str">
        <f t="shared" si="415"/>
        <v/>
      </c>
      <c r="AC381" s="143" t="str">
        <f t="shared" si="416"/>
        <v/>
      </c>
      <c r="AD381" s="42" t="str">
        <f t="shared" si="417"/>
        <v/>
      </c>
      <c r="AE381" s="346"/>
      <c r="AF381" s="346"/>
      <c r="AG381" s="347"/>
      <c r="AH381" s="348" t="str">
        <f t="shared" si="418"/>
        <v/>
      </c>
      <c r="AI381" s="346"/>
      <c r="AJ381" s="346"/>
      <c r="AK381" s="347"/>
      <c r="AL381" s="349" t="str">
        <f t="shared" si="429"/>
        <v/>
      </c>
      <c r="AM381" s="348" t="str">
        <f t="shared" si="419"/>
        <v/>
      </c>
      <c r="AN381" s="350" t="str">
        <f t="shared" si="430"/>
        <v/>
      </c>
      <c r="AO381" s="346"/>
      <c r="AP381" s="346"/>
      <c r="AQ381" s="346" t="str">
        <f t="shared" si="420"/>
        <v/>
      </c>
      <c r="AR381" s="348" t="str">
        <f t="shared" si="421"/>
        <v/>
      </c>
      <c r="AS381" s="346"/>
      <c r="AT381" s="348" t="str">
        <f t="shared" si="422"/>
        <v/>
      </c>
      <c r="AU381" s="346"/>
      <c r="AV381" s="348" t="str">
        <f t="shared" si="423"/>
        <v/>
      </c>
      <c r="AW381" s="346"/>
      <c r="AX381" s="348" t="str">
        <f t="shared" si="424"/>
        <v/>
      </c>
      <c r="AY381" s="346"/>
      <c r="AZ381" s="348" t="str">
        <f t="shared" si="425"/>
        <v/>
      </c>
      <c r="BA381" s="351"/>
      <c r="BB381" s="348" t="str">
        <f t="shared" si="426"/>
        <v/>
      </c>
      <c r="BC381" s="350" t="str">
        <f t="shared" si="431"/>
        <v/>
      </c>
      <c r="BD381" s="350" t="str">
        <f t="shared" si="432"/>
        <v/>
      </c>
      <c r="BE381" s="360"/>
      <c r="BF381" s="361"/>
      <c r="BG381" s="362" t="str">
        <f t="shared" si="462"/>
        <v/>
      </c>
      <c r="BH381" s="354" t="str">
        <f t="shared" si="433"/>
        <v/>
      </c>
      <c r="BI381" s="350" t="str">
        <f t="shared" si="434"/>
        <v/>
      </c>
      <c r="BJ381" s="113" t="str">
        <f t="shared" si="435"/>
        <v/>
      </c>
      <c r="BK381" s="347" t="str">
        <f t="shared" si="461"/>
        <v/>
      </c>
      <c r="BR381" s="307"/>
      <c r="BS381" s="51" t="str">
        <f t="shared" si="436"/>
        <v/>
      </c>
      <c r="BT381" s="51" t="str">
        <f t="shared" si="437"/>
        <v/>
      </c>
      <c r="BU381" s="51" t="str">
        <f t="shared" si="438"/>
        <v/>
      </c>
      <c r="BV381" s="51" t="str">
        <f t="shared" si="439"/>
        <v/>
      </c>
      <c r="BW381" s="51" t="str">
        <f t="shared" si="440"/>
        <v/>
      </c>
      <c r="BX381" s="51" t="str">
        <f t="shared" si="441"/>
        <v/>
      </c>
      <c r="BY381" s="51" t="str">
        <f t="shared" si="442"/>
        <v/>
      </c>
      <c r="BZ381" s="51" t="str">
        <f t="shared" si="443"/>
        <v/>
      </c>
      <c r="CA381" s="51" t="str">
        <f t="shared" si="444"/>
        <v/>
      </c>
      <c r="CB381" s="51" t="str">
        <f t="shared" si="445"/>
        <v/>
      </c>
      <c r="CC381" s="51" t="str">
        <f t="shared" si="427"/>
        <v/>
      </c>
      <c r="CD381" s="51" t="str">
        <f t="shared" si="428"/>
        <v/>
      </c>
      <c r="CE381" s="51" t="str">
        <f t="shared" si="446"/>
        <v/>
      </c>
      <c r="CF381" s="51"/>
      <c r="CH381" s="53" t="str">
        <f t="shared" si="447"/>
        <v/>
      </c>
      <c r="CI381" s="53" t="str">
        <f t="shared" si="448"/>
        <v/>
      </c>
      <c r="CJ381" s="54" t="str">
        <f t="shared" si="449"/>
        <v/>
      </c>
      <c r="CK381" s="53" t="str">
        <f t="shared" si="450"/>
        <v/>
      </c>
      <c r="CL381" s="53" t="str">
        <f t="shared" si="451"/>
        <v/>
      </c>
      <c r="CM381" s="53" t="str">
        <f t="shared" si="452"/>
        <v/>
      </c>
      <c r="CN381" s="53" t="str">
        <f t="shared" si="453"/>
        <v/>
      </c>
      <c r="CO381" s="53" t="str">
        <f t="shared" si="454"/>
        <v/>
      </c>
      <c r="CP381" s="53" t="str">
        <f t="shared" si="455"/>
        <v/>
      </c>
      <c r="CQ381" s="53" t="str">
        <f t="shared" si="456"/>
        <v/>
      </c>
      <c r="CR381" s="53" t="str">
        <f t="shared" si="457"/>
        <v/>
      </c>
      <c r="CS381" s="53" t="str">
        <f t="shared" si="458"/>
        <v/>
      </c>
      <c r="CT381" s="53" t="str">
        <f t="shared" si="459"/>
        <v/>
      </c>
      <c r="CU381" s="53" t="str">
        <f t="shared" si="460"/>
        <v/>
      </c>
    </row>
    <row r="382" spans="1:99" hidden="1" x14ac:dyDescent="0.3">
      <c r="A382" s="40">
        <v>444</v>
      </c>
      <c r="B382" s="95"/>
      <c r="C382" s="142"/>
      <c r="D382" s="40"/>
      <c r="E382" s="40"/>
      <c r="F382" s="43"/>
      <c r="G382" s="40" t="s">
        <v>141</v>
      </c>
      <c r="H382" s="41"/>
      <c r="I382" s="41"/>
      <c r="J382" s="296" t="str">
        <f t="shared" si="397"/>
        <v/>
      </c>
      <c r="K382" s="297" t="str">
        <f t="shared" si="398"/>
        <v/>
      </c>
      <c r="L382" s="298" t="str">
        <f t="shared" si="399"/>
        <v/>
      </c>
      <c r="M382" s="297" t="str">
        <f t="shared" si="400"/>
        <v/>
      </c>
      <c r="N382" s="298" t="str">
        <f t="shared" si="401"/>
        <v/>
      </c>
      <c r="O382" s="297" t="str">
        <f t="shared" si="402"/>
        <v/>
      </c>
      <c r="P382" s="298" t="str">
        <f t="shared" si="403"/>
        <v/>
      </c>
      <c r="Q382" s="299" t="str">
        <f t="shared" si="404"/>
        <v/>
      </c>
      <c r="R382" s="300" t="str">
        <f t="shared" si="405"/>
        <v/>
      </c>
      <c r="S382" s="299" t="str">
        <f t="shared" si="406"/>
        <v/>
      </c>
      <c r="T382" s="298" t="str">
        <f t="shared" si="407"/>
        <v/>
      </c>
      <c r="U382" s="299" t="str">
        <f t="shared" si="408"/>
        <v/>
      </c>
      <c r="V382" s="300" t="str">
        <f t="shared" si="409"/>
        <v/>
      </c>
      <c r="W382" s="299" t="str">
        <f t="shared" si="410"/>
        <v/>
      </c>
      <c r="X382" s="300" t="str">
        <f t="shared" si="411"/>
        <v/>
      </c>
      <c r="Y382" s="299" t="str">
        <f t="shared" si="412"/>
        <v/>
      </c>
      <c r="Z382" s="300" t="str">
        <f t="shared" si="413"/>
        <v/>
      </c>
      <c r="AA382" s="298" t="str">
        <f t="shared" si="414"/>
        <v/>
      </c>
      <c r="AB382" s="97" t="str">
        <f t="shared" si="415"/>
        <v/>
      </c>
      <c r="AC382" s="143" t="str">
        <f t="shared" si="416"/>
        <v/>
      </c>
      <c r="AD382" s="42" t="str">
        <f t="shared" si="417"/>
        <v/>
      </c>
      <c r="AE382" s="346"/>
      <c r="AF382" s="346"/>
      <c r="AG382" s="347"/>
      <c r="AH382" s="348" t="str">
        <f t="shared" si="418"/>
        <v/>
      </c>
      <c r="AI382" s="346"/>
      <c r="AJ382" s="346"/>
      <c r="AK382" s="347"/>
      <c r="AL382" s="349" t="str">
        <f t="shared" si="429"/>
        <v/>
      </c>
      <c r="AM382" s="348" t="str">
        <f t="shared" si="419"/>
        <v/>
      </c>
      <c r="AN382" s="350" t="str">
        <f t="shared" si="430"/>
        <v/>
      </c>
      <c r="AO382" s="346"/>
      <c r="AP382" s="346"/>
      <c r="AQ382" s="346" t="str">
        <f t="shared" si="420"/>
        <v/>
      </c>
      <c r="AR382" s="348" t="str">
        <f t="shared" si="421"/>
        <v/>
      </c>
      <c r="AS382" s="346"/>
      <c r="AT382" s="348" t="str">
        <f t="shared" si="422"/>
        <v/>
      </c>
      <c r="AU382" s="346"/>
      <c r="AV382" s="348" t="str">
        <f t="shared" si="423"/>
        <v/>
      </c>
      <c r="AW382" s="346"/>
      <c r="AX382" s="348" t="str">
        <f t="shared" si="424"/>
        <v/>
      </c>
      <c r="AY382" s="346"/>
      <c r="AZ382" s="348" t="str">
        <f t="shared" si="425"/>
        <v/>
      </c>
      <c r="BA382" s="351"/>
      <c r="BB382" s="348" t="str">
        <f t="shared" si="426"/>
        <v/>
      </c>
      <c r="BC382" s="350" t="str">
        <f t="shared" si="431"/>
        <v/>
      </c>
      <c r="BD382" s="350" t="str">
        <f t="shared" si="432"/>
        <v/>
      </c>
      <c r="BE382" s="360"/>
      <c r="BF382" s="361"/>
      <c r="BG382" s="362" t="str">
        <f t="shared" si="462"/>
        <v/>
      </c>
      <c r="BH382" s="354" t="str">
        <f t="shared" si="433"/>
        <v/>
      </c>
      <c r="BI382" s="350" t="str">
        <f t="shared" si="434"/>
        <v/>
      </c>
      <c r="BJ382" s="113" t="str">
        <f t="shared" si="435"/>
        <v/>
      </c>
      <c r="BK382" s="347" t="str">
        <f t="shared" si="461"/>
        <v/>
      </c>
      <c r="BR382" s="307"/>
      <c r="BS382" s="51" t="str">
        <f t="shared" si="436"/>
        <v/>
      </c>
      <c r="BT382" s="51" t="str">
        <f t="shared" si="437"/>
        <v/>
      </c>
      <c r="BU382" s="51" t="str">
        <f t="shared" si="438"/>
        <v/>
      </c>
      <c r="BV382" s="51" t="str">
        <f t="shared" si="439"/>
        <v/>
      </c>
      <c r="BW382" s="51" t="str">
        <f t="shared" si="440"/>
        <v/>
      </c>
      <c r="BX382" s="51" t="str">
        <f t="shared" si="441"/>
        <v/>
      </c>
      <c r="BY382" s="51" t="str">
        <f t="shared" si="442"/>
        <v/>
      </c>
      <c r="BZ382" s="51" t="str">
        <f t="shared" si="443"/>
        <v/>
      </c>
      <c r="CA382" s="51" t="str">
        <f t="shared" si="444"/>
        <v/>
      </c>
      <c r="CB382" s="51" t="str">
        <f t="shared" si="445"/>
        <v/>
      </c>
      <c r="CC382" s="51" t="str">
        <f t="shared" si="427"/>
        <v/>
      </c>
      <c r="CD382" s="51" t="str">
        <f t="shared" si="428"/>
        <v/>
      </c>
      <c r="CE382" s="51" t="str">
        <f t="shared" si="446"/>
        <v/>
      </c>
      <c r="CF382" s="51"/>
      <c r="CH382" s="53" t="str">
        <f t="shared" si="447"/>
        <v/>
      </c>
      <c r="CI382" s="53" t="str">
        <f t="shared" si="448"/>
        <v/>
      </c>
      <c r="CJ382" s="54" t="str">
        <f t="shared" si="449"/>
        <v/>
      </c>
      <c r="CK382" s="53" t="str">
        <f t="shared" si="450"/>
        <v/>
      </c>
      <c r="CL382" s="53" t="str">
        <f t="shared" si="451"/>
        <v/>
      </c>
      <c r="CM382" s="53" t="str">
        <f t="shared" si="452"/>
        <v/>
      </c>
      <c r="CN382" s="53" t="str">
        <f t="shared" si="453"/>
        <v/>
      </c>
      <c r="CO382" s="53" t="str">
        <f t="shared" si="454"/>
        <v/>
      </c>
      <c r="CP382" s="53" t="str">
        <f t="shared" si="455"/>
        <v/>
      </c>
      <c r="CQ382" s="53" t="str">
        <f t="shared" si="456"/>
        <v/>
      </c>
      <c r="CR382" s="53" t="str">
        <f t="shared" si="457"/>
        <v/>
      </c>
      <c r="CS382" s="53" t="str">
        <f t="shared" si="458"/>
        <v/>
      </c>
      <c r="CT382" s="53" t="str">
        <f t="shared" si="459"/>
        <v/>
      </c>
      <c r="CU382" s="53" t="str">
        <f t="shared" si="460"/>
        <v/>
      </c>
    </row>
    <row r="383" spans="1:99" hidden="1" x14ac:dyDescent="0.3">
      <c r="A383" s="40">
        <v>445</v>
      </c>
      <c r="B383" s="95"/>
      <c r="C383" s="142"/>
      <c r="D383" s="40"/>
      <c r="E383" s="40"/>
      <c r="F383" s="43"/>
      <c r="G383" s="40" t="s">
        <v>141</v>
      </c>
      <c r="H383" s="41"/>
      <c r="I383" s="41"/>
      <c r="J383" s="296" t="str">
        <f t="shared" si="397"/>
        <v/>
      </c>
      <c r="K383" s="297" t="str">
        <f t="shared" si="398"/>
        <v/>
      </c>
      <c r="L383" s="298" t="str">
        <f t="shared" si="399"/>
        <v/>
      </c>
      <c r="M383" s="297" t="str">
        <f t="shared" si="400"/>
        <v/>
      </c>
      <c r="N383" s="298" t="str">
        <f t="shared" si="401"/>
        <v/>
      </c>
      <c r="O383" s="297" t="str">
        <f t="shared" si="402"/>
        <v/>
      </c>
      <c r="P383" s="298" t="str">
        <f t="shared" si="403"/>
        <v/>
      </c>
      <c r="Q383" s="299" t="str">
        <f t="shared" si="404"/>
        <v/>
      </c>
      <c r="R383" s="300" t="str">
        <f t="shared" si="405"/>
        <v/>
      </c>
      <c r="S383" s="299" t="str">
        <f t="shared" si="406"/>
        <v/>
      </c>
      <c r="T383" s="298" t="str">
        <f t="shared" si="407"/>
        <v/>
      </c>
      <c r="U383" s="299" t="str">
        <f t="shared" si="408"/>
        <v/>
      </c>
      <c r="V383" s="300" t="str">
        <f t="shared" si="409"/>
        <v/>
      </c>
      <c r="W383" s="299" t="str">
        <f t="shared" si="410"/>
        <v/>
      </c>
      <c r="X383" s="300" t="str">
        <f t="shared" si="411"/>
        <v/>
      </c>
      <c r="Y383" s="299" t="str">
        <f t="shared" si="412"/>
        <v/>
      </c>
      <c r="Z383" s="300" t="str">
        <f t="shared" si="413"/>
        <v/>
      </c>
      <c r="AA383" s="298" t="str">
        <f t="shared" si="414"/>
        <v/>
      </c>
      <c r="AB383" s="97" t="str">
        <f t="shared" si="415"/>
        <v/>
      </c>
      <c r="AC383" s="143" t="str">
        <f t="shared" si="416"/>
        <v/>
      </c>
      <c r="AD383" s="42" t="str">
        <f t="shared" si="417"/>
        <v/>
      </c>
      <c r="AE383" s="346"/>
      <c r="AF383" s="346"/>
      <c r="AG383" s="347"/>
      <c r="AH383" s="348" t="str">
        <f t="shared" si="418"/>
        <v/>
      </c>
      <c r="AI383" s="346"/>
      <c r="AJ383" s="346"/>
      <c r="AK383" s="347"/>
      <c r="AL383" s="349" t="str">
        <f t="shared" si="429"/>
        <v/>
      </c>
      <c r="AM383" s="348" t="str">
        <f t="shared" si="419"/>
        <v/>
      </c>
      <c r="AN383" s="350" t="str">
        <f t="shared" si="430"/>
        <v/>
      </c>
      <c r="AO383" s="346"/>
      <c r="AP383" s="346"/>
      <c r="AQ383" s="346" t="str">
        <f t="shared" si="420"/>
        <v/>
      </c>
      <c r="AR383" s="348" t="str">
        <f t="shared" si="421"/>
        <v/>
      </c>
      <c r="AS383" s="346"/>
      <c r="AT383" s="348" t="str">
        <f t="shared" si="422"/>
        <v/>
      </c>
      <c r="AU383" s="346"/>
      <c r="AV383" s="348" t="str">
        <f t="shared" si="423"/>
        <v/>
      </c>
      <c r="AW383" s="346"/>
      <c r="AX383" s="348" t="str">
        <f t="shared" si="424"/>
        <v/>
      </c>
      <c r="AY383" s="346"/>
      <c r="AZ383" s="348" t="str">
        <f t="shared" si="425"/>
        <v/>
      </c>
      <c r="BA383" s="351"/>
      <c r="BB383" s="348" t="str">
        <f t="shared" si="426"/>
        <v/>
      </c>
      <c r="BC383" s="350" t="str">
        <f t="shared" si="431"/>
        <v/>
      </c>
      <c r="BD383" s="350" t="str">
        <f t="shared" si="432"/>
        <v/>
      </c>
      <c r="BE383" s="360"/>
      <c r="BF383" s="361"/>
      <c r="BG383" s="362" t="str">
        <f t="shared" si="462"/>
        <v/>
      </c>
      <c r="BH383" s="354" t="str">
        <f t="shared" si="433"/>
        <v/>
      </c>
      <c r="BI383" s="350" t="str">
        <f t="shared" si="434"/>
        <v/>
      </c>
      <c r="BJ383" s="113" t="str">
        <f t="shared" si="435"/>
        <v/>
      </c>
      <c r="BK383" s="347" t="str">
        <f t="shared" si="461"/>
        <v/>
      </c>
      <c r="BR383" s="307"/>
      <c r="BS383" s="51" t="str">
        <f t="shared" si="436"/>
        <v/>
      </c>
      <c r="BT383" s="51" t="str">
        <f t="shared" si="437"/>
        <v/>
      </c>
      <c r="BU383" s="51" t="str">
        <f t="shared" si="438"/>
        <v/>
      </c>
      <c r="BV383" s="51" t="str">
        <f t="shared" si="439"/>
        <v/>
      </c>
      <c r="BW383" s="51" t="str">
        <f t="shared" si="440"/>
        <v/>
      </c>
      <c r="BX383" s="51" t="str">
        <f t="shared" si="441"/>
        <v/>
      </c>
      <c r="BY383" s="51" t="str">
        <f t="shared" si="442"/>
        <v/>
      </c>
      <c r="BZ383" s="51" t="str">
        <f t="shared" si="443"/>
        <v/>
      </c>
      <c r="CA383" s="51" t="str">
        <f t="shared" si="444"/>
        <v/>
      </c>
      <c r="CB383" s="51" t="str">
        <f t="shared" si="445"/>
        <v/>
      </c>
      <c r="CC383" s="51" t="str">
        <f t="shared" si="427"/>
        <v/>
      </c>
      <c r="CD383" s="51" t="str">
        <f t="shared" si="428"/>
        <v/>
      </c>
      <c r="CE383" s="51" t="str">
        <f t="shared" si="446"/>
        <v/>
      </c>
      <c r="CF383" s="51"/>
      <c r="CH383" s="53" t="str">
        <f t="shared" si="447"/>
        <v/>
      </c>
      <c r="CI383" s="53" t="str">
        <f t="shared" si="448"/>
        <v/>
      </c>
      <c r="CJ383" s="54" t="str">
        <f t="shared" si="449"/>
        <v/>
      </c>
      <c r="CK383" s="53" t="str">
        <f t="shared" si="450"/>
        <v/>
      </c>
      <c r="CL383" s="53" t="str">
        <f t="shared" si="451"/>
        <v/>
      </c>
      <c r="CM383" s="53" t="str">
        <f t="shared" si="452"/>
        <v/>
      </c>
      <c r="CN383" s="53" t="str">
        <f t="shared" si="453"/>
        <v/>
      </c>
      <c r="CO383" s="53" t="str">
        <f t="shared" si="454"/>
        <v/>
      </c>
      <c r="CP383" s="53" t="str">
        <f t="shared" si="455"/>
        <v/>
      </c>
      <c r="CQ383" s="53" t="str">
        <f t="shared" si="456"/>
        <v/>
      </c>
      <c r="CR383" s="53" t="str">
        <f t="shared" si="457"/>
        <v/>
      </c>
      <c r="CS383" s="53" t="str">
        <f t="shared" si="458"/>
        <v/>
      </c>
      <c r="CT383" s="53" t="str">
        <f t="shared" si="459"/>
        <v/>
      </c>
      <c r="CU383" s="53" t="str">
        <f t="shared" si="460"/>
        <v/>
      </c>
    </row>
    <row r="384" spans="1:99" hidden="1" x14ac:dyDescent="0.3">
      <c r="A384" s="40">
        <v>446</v>
      </c>
      <c r="B384" s="95"/>
      <c r="C384" s="142"/>
      <c r="D384" s="40"/>
      <c r="E384" s="40"/>
      <c r="F384" s="43"/>
      <c r="G384" s="40" t="s">
        <v>141</v>
      </c>
      <c r="H384" s="41"/>
      <c r="I384" s="41"/>
      <c r="J384" s="296" t="str">
        <f t="shared" si="397"/>
        <v/>
      </c>
      <c r="K384" s="297" t="str">
        <f t="shared" si="398"/>
        <v/>
      </c>
      <c r="L384" s="298" t="str">
        <f t="shared" si="399"/>
        <v/>
      </c>
      <c r="M384" s="297" t="str">
        <f t="shared" si="400"/>
        <v/>
      </c>
      <c r="N384" s="298" t="str">
        <f t="shared" si="401"/>
        <v/>
      </c>
      <c r="O384" s="297" t="str">
        <f t="shared" si="402"/>
        <v/>
      </c>
      <c r="P384" s="298" t="str">
        <f t="shared" si="403"/>
        <v/>
      </c>
      <c r="Q384" s="299" t="str">
        <f t="shared" si="404"/>
        <v/>
      </c>
      <c r="R384" s="300" t="str">
        <f t="shared" si="405"/>
        <v/>
      </c>
      <c r="S384" s="299" t="str">
        <f t="shared" si="406"/>
        <v/>
      </c>
      <c r="T384" s="298" t="str">
        <f t="shared" si="407"/>
        <v/>
      </c>
      <c r="U384" s="299" t="str">
        <f t="shared" si="408"/>
        <v/>
      </c>
      <c r="V384" s="300" t="str">
        <f t="shared" si="409"/>
        <v/>
      </c>
      <c r="W384" s="299" t="str">
        <f t="shared" si="410"/>
        <v/>
      </c>
      <c r="X384" s="300" t="str">
        <f t="shared" si="411"/>
        <v/>
      </c>
      <c r="Y384" s="299" t="str">
        <f t="shared" si="412"/>
        <v/>
      </c>
      <c r="Z384" s="300" t="str">
        <f t="shared" si="413"/>
        <v/>
      </c>
      <c r="AA384" s="298" t="str">
        <f t="shared" si="414"/>
        <v/>
      </c>
      <c r="AB384" s="97" t="str">
        <f t="shared" si="415"/>
        <v/>
      </c>
      <c r="AC384" s="143" t="str">
        <f t="shared" si="416"/>
        <v/>
      </c>
      <c r="AD384" s="42" t="str">
        <f t="shared" si="417"/>
        <v/>
      </c>
      <c r="AE384" s="346"/>
      <c r="AF384" s="346"/>
      <c r="AG384" s="347"/>
      <c r="AH384" s="348" t="str">
        <f t="shared" si="418"/>
        <v/>
      </c>
      <c r="AI384" s="346"/>
      <c r="AJ384" s="346"/>
      <c r="AK384" s="347"/>
      <c r="AL384" s="349" t="str">
        <f t="shared" si="429"/>
        <v/>
      </c>
      <c r="AM384" s="348" t="str">
        <f t="shared" si="419"/>
        <v/>
      </c>
      <c r="AN384" s="350" t="str">
        <f t="shared" si="430"/>
        <v/>
      </c>
      <c r="AO384" s="346"/>
      <c r="AP384" s="346"/>
      <c r="AQ384" s="346" t="str">
        <f t="shared" si="420"/>
        <v/>
      </c>
      <c r="AR384" s="348" t="str">
        <f t="shared" si="421"/>
        <v/>
      </c>
      <c r="AS384" s="346"/>
      <c r="AT384" s="348" t="str">
        <f t="shared" si="422"/>
        <v/>
      </c>
      <c r="AU384" s="346"/>
      <c r="AV384" s="348" t="str">
        <f t="shared" si="423"/>
        <v/>
      </c>
      <c r="AW384" s="346"/>
      <c r="AX384" s="348" t="str">
        <f t="shared" si="424"/>
        <v/>
      </c>
      <c r="AY384" s="346"/>
      <c r="AZ384" s="348" t="str">
        <f t="shared" si="425"/>
        <v/>
      </c>
      <c r="BA384" s="351"/>
      <c r="BB384" s="348" t="str">
        <f t="shared" si="426"/>
        <v/>
      </c>
      <c r="BC384" s="350" t="str">
        <f t="shared" si="431"/>
        <v/>
      </c>
      <c r="BD384" s="350" t="str">
        <f t="shared" si="432"/>
        <v/>
      </c>
      <c r="BE384" s="360"/>
      <c r="BF384" s="361"/>
      <c r="BG384" s="362" t="str">
        <f t="shared" si="462"/>
        <v/>
      </c>
      <c r="BH384" s="354" t="str">
        <f t="shared" si="433"/>
        <v/>
      </c>
      <c r="BI384" s="350" t="str">
        <f t="shared" si="434"/>
        <v/>
      </c>
      <c r="BJ384" s="113" t="str">
        <f t="shared" si="435"/>
        <v/>
      </c>
      <c r="BK384" s="347" t="str">
        <f t="shared" si="461"/>
        <v/>
      </c>
      <c r="BR384" s="307"/>
      <c r="BS384" s="51" t="str">
        <f t="shared" si="436"/>
        <v/>
      </c>
      <c r="BT384" s="51" t="str">
        <f t="shared" si="437"/>
        <v/>
      </c>
      <c r="BU384" s="51" t="str">
        <f t="shared" si="438"/>
        <v/>
      </c>
      <c r="BV384" s="51" t="str">
        <f t="shared" si="439"/>
        <v/>
      </c>
      <c r="BW384" s="51" t="str">
        <f t="shared" si="440"/>
        <v/>
      </c>
      <c r="BX384" s="51" t="str">
        <f t="shared" si="441"/>
        <v/>
      </c>
      <c r="BY384" s="51" t="str">
        <f t="shared" si="442"/>
        <v/>
      </c>
      <c r="BZ384" s="51" t="str">
        <f t="shared" si="443"/>
        <v/>
      </c>
      <c r="CA384" s="51" t="str">
        <f t="shared" si="444"/>
        <v/>
      </c>
      <c r="CB384" s="51" t="str">
        <f t="shared" si="445"/>
        <v/>
      </c>
      <c r="CC384" s="51" t="str">
        <f t="shared" si="427"/>
        <v/>
      </c>
      <c r="CD384" s="51" t="str">
        <f t="shared" si="428"/>
        <v/>
      </c>
      <c r="CE384" s="51" t="str">
        <f t="shared" si="446"/>
        <v/>
      </c>
      <c r="CF384" s="51"/>
      <c r="CH384" s="53" t="str">
        <f t="shared" si="447"/>
        <v/>
      </c>
      <c r="CI384" s="53" t="str">
        <f t="shared" si="448"/>
        <v/>
      </c>
      <c r="CJ384" s="54" t="str">
        <f t="shared" si="449"/>
        <v/>
      </c>
      <c r="CK384" s="53" t="str">
        <f t="shared" si="450"/>
        <v/>
      </c>
      <c r="CL384" s="53" t="str">
        <f t="shared" si="451"/>
        <v/>
      </c>
      <c r="CM384" s="53" t="str">
        <f t="shared" si="452"/>
        <v/>
      </c>
      <c r="CN384" s="53" t="str">
        <f t="shared" si="453"/>
        <v/>
      </c>
      <c r="CO384" s="53" t="str">
        <f t="shared" si="454"/>
        <v/>
      </c>
      <c r="CP384" s="53" t="str">
        <f t="shared" si="455"/>
        <v/>
      </c>
      <c r="CQ384" s="53" t="str">
        <f t="shared" si="456"/>
        <v/>
      </c>
      <c r="CR384" s="53" t="str">
        <f t="shared" si="457"/>
        <v/>
      </c>
      <c r="CS384" s="53" t="str">
        <f t="shared" si="458"/>
        <v/>
      </c>
      <c r="CT384" s="53" t="str">
        <f t="shared" si="459"/>
        <v/>
      </c>
      <c r="CU384" s="53" t="str">
        <f t="shared" si="460"/>
        <v/>
      </c>
    </row>
    <row r="385" spans="1:99" hidden="1" x14ac:dyDescent="0.3">
      <c r="A385" s="40">
        <v>447</v>
      </c>
      <c r="B385" s="95"/>
      <c r="C385" s="142"/>
      <c r="D385" s="40"/>
      <c r="E385" s="40"/>
      <c r="F385" s="43"/>
      <c r="G385" s="40" t="s">
        <v>141</v>
      </c>
      <c r="H385" s="41"/>
      <c r="I385" s="41"/>
      <c r="J385" s="296" t="str">
        <f t="shared" si="397"/>
        <v/>
      </c>
      <c r="K385" s="297" t="str">
        <f t="shared" si="398"/>
        <v/>
      </c>
      <c r="L385" s="298" t="str">
        <f t="shared" si="399"/>
        <v/>
      </c>
      <c r="M385" s="297" t="str">
        <f t="shared" si="400"/>
        <v/>
      </c>
      <c r="N385" s="298" t="str">
        <f t="shared" si="401"/>
        <v/>
      </c>
      <c r="O385" s="297" t="str">
        <f t="shared" si="402"/>
        <v/>
      </c>
      <c r="P385" s="298" t="str">
        <f t="shared" si="403"/>
        <v/>
      </c>
      <c r="Q385" s="299" t="str">
        <f t="shared" si="404"/>
        <v/>
      </c>
      <c r="R385" s="300" t="str">
        <f t="shared" si="405"/>
        <v/>
      </c>
      <c r="S385" s="299" t="str">
        <f t="shared" si="406"/>
        <v/>
      </c>
      <c r="T385" s="298" t="str">
        <f t="shared" si="407"/>
        <v/>
      </c>
      <c r="U385" s="299" t="str">
        <f t="shared" si="408"/>
        <v/>
      </c>
      <c r="V385" s="300" t="str">
        <f t="shared" si="409"/>
        <v/>
      </c>
      <c r="W385" s="299" t="str">
        <f t="shared" si="410"/>
        <v/>
      </c>
      <c r="X385" s="300" t="str">
        <f t="shared" si="411"/>
        <v/>
      </c>
      <c r="Y385" s="299" t="str">
        <f t="shared" si="412"/>
        <v/>
      </c>
      <c r="Z385" s="300" t="str">
        <f t="shared" si="413"/>
        <v/>
      </c>
      <c r="AA385" s="298" t="str">
        <f t="shared" si="414"/>
        <v/>
      </c>
      <c r="AB385" s="97" t="str">
        <f t="shared" si="415"/>
        <v/>
      </c>
      <c r="AC385" s="143" t="str">
        <f t="shared" si="416"/>
        <v/>
      </c>
      <c r="AD385" s="42" t="str">
        <f t="shared" si="417"/>
        <v/>
      </c>
      <c r="AE385" s="346"/>
      <c r="AF385" s="346"/>
      <c r="AG385" s="347"/>
      <c r="AH385" s="348" t="str">
        <f t="shared" si="418"/>
        <v/>
      </c>
      <c r="AI385" s="346"/>
      <c r="AJ385" s="346"/>
      <c r="AK385" s="347"/>
      <c r="AL385" s="349" t="str">
        <f t="shared" si="429"/>
        <v/>
      </c>
      <c r="AM385" s="348" t="str">
        <f t="shared" si="419"/>
        <v/>
      </c>
      <c r="AN385" s="350" t="str">
        <f t="shared" si="430"/>
        <v/>
      </c>
      <c r="AO385" s="346"/>
      <c r="AP385" s="346"/>
      <c r="AQ385" s="346" t="str">
        <f t="shared" si="420"/>
        <v/>
      </c>
      <c r="AR385" s="348" t="str">
        <f t="shared" si="421"/>
        <v/>
      </c>
      <c r="AS385" s="346"/>
      <c r="AT385" s="348" t="str">
        <f t="shared" si="422"/>
        <v/>
      </c>
      <c r="AU385" s="346"/>
      <c r="AV385" s="348" t="str">
        <f t="shared" si="423"/>
        <v/>
      </c>
      <c r="AW385" s="346"/>
      <c r="AX385" s="348" t="str">
        <f t="shared" si="424"/>
        <v/>
      </c>
      <c r="AY385" s="346"/>
      <c r="AZ385" s="348" t="str">
        <f t="shared" si="425"/>
        <v/>
      </c>
      <c r="BA385" s="351"/>
      <c r="BB385" s="348" t="str">
        <f t="shared" si="426"/>
        <v/>
      </c>
      <c r="BC385" s="350" t="str">
        <f t="shared" si="431"/>
        <v/>
      </c>
      <c r="BD385" s="350" t="str">
        <f t="shared" si="432"/>
        <v/>
      </c>
      <c r="BE385" s="360"/>
      <c r="BF385" s="361"/>
      <c r="BG385" s="362" t="str">
        <f t="shared" si="462"/>
        <v/>
      </c>
      <c r="BH385" s="354" t="str">
        <f t="shared" si="433"/>
        <v/>
      </c>
      <c r="BI385" s="350" t="str">
        <f t="shared" si="434"/>
        <v/>
      </c>
      <c r="BJ385" s="113" t="str">
        <f t="shared" si="435"/>
        <v/>
      </c>
      <c r="BK385" s="347" t="str">
        <f t="shared" si="461"/>
        <v/>
      </c>
      <c r="BR385" s="307"/>
      <c r="BS385" s="51" t="str">
        <f t="shared" si="436"/>
        <v/>
      </c>
      <c r="BT385" s="51" t="str">
        <f t="shared" si="437"/>
        <v/>
      </c>
      <c r="BU385" s="51" t="str">
        <f t="shared" si="438"/>
        <v/>
      </c>
      <c r="BV385" s="51" t="str">
        <f t="shared" si="439"/>
        <v/>
      </c>
      <c r="BW385" s="51" t="str">
        <f t="shared" si="440"/>
        <v/>
      </c>
      <c r="BX385" s="51" t="str">
        <f t="shared" si="441"/>
        <v/>
      </c>
      <c r="BY385" s="51" t="str">
        <f t="shared" si="442"/>
        <v/>
      </c>
      <c r="BZ385" s="51" t="str">
        <f t="shared" si="443"/>
        <v/>
      </c>
      <c r="CA385" s="51" t="str">
        <f t="shared" si="444"/>
        <v/>
      </c>
      <c r="CB385" s="51" t="str">
        <f t="shared" si="445"/>
        <v/>
      </c>
      <c r="CC385" s="51" t="str">
        <f t="shared" si="427"/>
        <v/>
      </c>
      <c r="CD385" s="51" t="str">
        <f t="shared" si="428"/>
        <v/>
      </c>
      <c r="CE385" s="51" t="str">
        <f t="shared" si="446"/>
        <v/>
      </c>
      <c r="CF385" s="51"/>
      <c r="CH385" s="53" t="str">
        <f t="shared" si="447"/>
        <v/>
      </c>
      <c r="CI385" s="53" t="str">
        <f t="shared" si="448"/>
        <v/>
      </c>
      <c r="CJ385" s="54" t="str">
        <f t="shared" si="449"/>
        <v/>
      </c>
      <c r="CK385" s="53" t="str">
        <f t="shared" si="450"/>
        <v/>
      </c>
      <c r="CL385" s="53" t="str">
        <f t="shared" si="451"/>
        <v/>
      </c>
      <c r="CM385" s="53" t="str">
        <f t="shared" si="452"/>
        <v/>
      </c>
      <c r="CN385" s="53" t="str">
        <f t="shared" si="453"/>
        <v/>
      </c>
      <c r="CO385" s="53" t="str">
        <f t="shared" si="454"/>
        <v/>
      </c>
      <c r="CP385" s="53" t="str">
        <f t="shared" si="455"/>
        <v/>
      </c>
      <c r="CQ385" s="53" t="str">
        <f t="shared" si="456"/>
        <v/>
      </c>
      <c r="CR385" s="53" t="str">
        <f t="shared" si="457"/>
        <v/>
      </c>
      <c r="CS385" s="53" t="str">
        <f t="shared" si="458"/>
        <v/>
      </c>
      <c r="CT385" s="53" t="str">
        <f t="shared" si="459"/>
        <v/>
      </c>
      <c r="CU385" s="53" t="str">
        <f t="shared" si="460"/>
        <v/>
      </c>
    </row>
    <row r="386" spans="1:99" hidden="1" x14ac:dyDescent="0.3">
      <c r="A386" s="40">
        <v>448</v>
      </c>
      <c r="B386" s="95"/>
      <c r="C386" s="142"/>
      <c r="D386" s="40"/>
      <c r="E386" s="40"/>
      <c r="F386" s="43"/>
      <c r="G386" s="40" t="s">
        <v>141</v>
      </c>
      <c r="H386" s="41"/>
      <c r="I386" s="41"/>
      <c r="J386" s="296" t="str">
        <f t="shared" si="397"/>
        <v/>
      </c>
      <c r="K386" s="297" t="str">
        <f t="shared" si="398"/>
        <v/>
      </c>
      <c r="L386" s="298" t="str">
        <f t="shared" si="399"/>
        <v/>
      </c>
      <c r="M386" s="297" t="str">
        <f t="shared" si="400"/>
        <v/>
      </c>
      <c r="N386" s="298" t="str">
        <f t="shared" si="401"/>
        <v/>
      </c>
      <c r="O386" s="297" t="str">
        <f t="shared" si="402"/>
        <v/>
      </c>
      <c r="P386" s="298" t="str">
        <f t="shared" si="403"/>
        <v/>
      </c>
      <c r="Q386" s="299" t="str">
        <f t="shared" si="404"/>
        <v/>
      </c>
      <c r="R386" s="300" t="str">
        <f t="shared" si="405"/>
        <v/>
      </c>
      <c r="S386" s="299" t="str">
        <f t="shared" si="406"/>
        <v/>
      </c>
      <c r="T386" s="298" t="str">
        <f t="shared" si="407"/>
        <v/>
      </c>
      <c r="U386" s="299" t="str">
        <f t="shared" si="408"/>
        <v/>
      </c>
      <c r="V386" s="300" t="str">
        <f t="shared" si="409"/>
        <v/>
      </c>
      <c r="W386" s="299" t="str">
        <f t="shared" si="410"/>
        <v/>
      </c>
      <c r="X386" s="300" t="str">
        <f t="shared" si="411"/>
        <v/>
      </c>
      <c r="Y386" s="299" t="str">
        <f t="shared" si="412"/>
        <v/>
      </c>
      <c r="Z386" s="300" t="str">
        <f t="shared" si="413"/>
        <v/>
      </c>
      <c r="AA386" s="298" t="str">
        <f t="shared" si="414"/>
        <v/>
      </c>
      <c r="AB386" s="97" t="str">
        <f t="shared" si="415"/>
        <v/>
      </c>
      <c r="AC386" s="143" t="str">
        <f t="shared" si="416"/>
        <v/>
      </c>
      <c r="AD386" s="42" t="str">
        <f t="shared" si="417"/>
        <v/>
      </c>
      <c r="AE386" s="346"/>
      <c r="AF386" s="346"/>
      <c r="AG386" s="347"/>
      <c r="AH386" s="348" t="str">
        <f t="shared" si="418"/>
        <v/>
      </c>
      <c r="AI386" s="346"/>
      <c r="AJ386" s="346"/>
      <c r="AK386" s="347"/>
      <c r="AL386" s="349" t="str">
        <f t="shared" si="429"/>
        <v/>
      </c>
      <c r="AM386" s="348" t="str">
        <f t="shared" si="419"/>
        <v/>
      </c>
      <c r="AN386" s="350" t="str">
        <f t="shared" si="430"/>
        <v/>
      </c>
      <c r="AO386" s="346"/>
      <c r="AP386" s="346"/>
      <c r="AQ386" s="346" t="str">
        <f t="shared" si="420"/>
        <v/>
      </c>
      <c r="AR386" s="348" t="str">
        <f t="shared" si="421"/>
        <v/>
      </c>
      <c r="AS386" s="346"/>
      <c r="AT386" s="348" t="str">
        <f t="shared" si="422"/>
        <v/>
      </c>
      <c r="AU386" s="346"/>
      <c r="AV386" s="348" t="str">
        <f t="shared" si="423"/>
        <v/>
      </c>
      <c r="AW386" s="346"/>
      <c r="AX386" s="348" t="str">
        <f t="shared" si="424"/>
        <v/>
      </c>
      <c r="AY386" s="346"/>
      <c r="AZ386" s="348" t="str">
        <f t="shared" si="425"/>
        <v/>
      </c>
      <c r="BA386" s="351"/>
      <c r="BB386" s="348" t="str">
        <f t="shared" si="426"/>
        <v/>
      </c>
      <c r="BC386" s="350" t="str">
        <f t="shared" si="431"/>
        <v/>
      </c>
      <c r="BD386" s="350" t="str">
        <f t="shared" si="432"/>
        <v/>
      </c>
      <c r="BE386" s="360"/>
      <c r="BF386" s="361"/>
      <c r="BG386" s="362" t="str">
        <f t="shared" si="462"/>
        <v/>
      </c>
      <c r="BH386" s="354" t="str">
        <f t="shared" si="433"/>
        <v/>
      </c>
      <c r="BI386" s="350" t="str">
        <f t="shared" si="434"/>
        <v/>
      </c>
      <c r="BJ386" s="113" t="str">
        <f t="shared" si="435"/>
        <v/>
      </c>
      <c r="BK386" s="347" t="str">
        <f t="shared" si="461"/>
        <v/>
      </c>
      <c r="BR386" s="307"/>
      <c r="BS386" s="51" t="str">
        <f t="shared" si="436"/>
        <v/>
      </c>
      <c r="BT386" s="51" t="str">
        <f t="shared" si="437"/>
        <v/>
      </c>
      <c r="BU386" s="51" t="str">
        <f t="shared" si="438"/>
        <v/>
      </c>
      <c r="BV386" s="51" t="str">
        <f t="shared" si="439"/>
        <v/>
      </c>
      <c r="BW386" s="51" t="str">
        <f t="shared" si="440"/>
        <v/>
      </c>
      <c r="BX386" s="51" t="str">
        <f t="shared" si="441"/>
        <v/>
      </c>
      <c r="BY386" s="51" t="str">
        <f t="shared" si="442"/>
        <v/>
      </c>
      <c r="BZ386" s="51" t="str">
        <f t="shared" si="443"/>
        <v/>
      </c>
      <c r="CA386" s="51" t="str">
        <f t="shared" si="444"/>
        <v/>
      </c>
      <c r="CB386" s="51" t="str">
        <f t="shared" si="445"/>
        <v/>
      </c>
      <c r="CC386" s="51" t="str">
        <f t="shared" si="427"/>
        <v/>
      </c>
      <c r="CD386" s="51" t="str">
        <f t="shared" si="428"/>
        <v/>
      </c>
      <c r="CE386" s="51" t="str">
        <f t="shared" si="446"/>
        <v/>
      </c>
      <c r="CF386" s="51"/>
      <c r="CH386" s="53" t="str">
        <f t="shared" si="447"/>
        <v/>
      </c>
      <c r="CI386" s="53" t="str">
        <f t="shared" si="448"/>
        <v/>
      </c>
      <c r="CJ386" s="54" t="str">
        <f t="shared" si="449"/>
        <v/>
      </c>
      <c r="CK386" s="53" t="str">
        <f t="shared" si="450"/>
        <v/>
      </c>
      <c r="CL386" s="53" t="str">
        <f t="shared" si="451"/>
        <v/>
      </c>
      <c r="CM386" s="53" t="str">
        <f t="shared" si="452"/>
        <v/>
      </c>
      <c r="CN386" s="53" t="str">
        <f t="shared" si="453"/>
        <v/>
      </c>
      <c r="CO386" s="53" t="str">
        <f t="shared" si="454"/>
        <v/>
      </c>
      <c r="CP386" s="53" t="str">
        <f t="shared" si="455"/>
        <v/>
      </c>
      <c r="CQ386" s="53" t="str">
        <f t="shared" si="456"/>
        <v/>
      </c>
      <c r="CR386" s="53" t="str">
        <f t="shared" si="457"/>
        <v/>
      </c>
      <c r="CS386" s="53" t="str">
        <f t="shared" si="458"/>
        <v/>
      </c>
      <c r="CT386" s="53" t="str">
        <f t="shared" si="459"/>
        <v/>
      </c>
      <c r="CU386" s="53" t="str">
        <f t="shared" si="460"/>
        <v/>
      </c>
    </row>
    <row r="387" spans="1:99" hidden="1" x14ac:dyDescent="0.3">
      <c r="A387" s="40">
        <v>449</v>
      </c>
      <c r="B387" s="95"/>
      <c r="C387" s="142"/>
      <c r="D387" s="40"/>
      <c r="E387" s="40"/>
      <c r="F387" s="43"/>
      <c r="G387" s="40" t="s">
        <v>141</v>
      </c>
      <c r="H387" s="41"/>
      <c r="I387" s="41"/>
      <c r="J387" s="296" t="str">
        <f t="shared" ref="J387:J450" si="463">IF(OR(H387="",I387="",H387=0),"",K387-0.1)</f>
        <v/>
      </c>
      <c r="K387" s="297" t="str">
        <f t="shared" ref="K387:K450" si="464">IF(OR(H387="",I387="",H387=0),"",Q387-(Q387*15%))</f>
        <v/>
      </c>
      <c r="L387" s="298" t="str">
        <f t="shared" ref="L387:L450" si="465">IF(OR(H387="",I387="",H387=0),"",M387-0.1)</f>
        <v/>
      </c>
      <c r="M387" s="297" t="str">
        <f t="shared" ref="M387:M450" si="466">IF(OR(H387="",I387="",H387=0),"",Q387-(Q387*12.5%))</f>
        <v/>
      </c>
      <c r="N387" s="298" t="str">
        <f t="shared" ref="N387:N450" si="467">IF(OR(H387="",I387="",H387=0),"",O387-0.1)</f>
        <v/>
      </c>
      <c r="O387" s="297" t="str">
        <f t="shared" ref="O387:O450" si="468">IF(OR(H387="",I387="",H387=0),"",Q387-(Q387*7.5%))</f>
        <v/>
      </c>
      <c r="P387" s="298" t="str">
        <f t="shared" ref="P387:P450" si="469">IF(OR(H387="",I387="",H387=0),"",Q387-0.1)</f>
        <v/>
      </c>
      <c r="Q387" s="299" t="str">
        <f t="shared" ref="Q387:Q450" si="470">IF(OR(H387="",I387="",H387=0),"",90%*(H387-100)-0.5)</f>
        <v/>
      </c>
      <c r="R387" s="300" t="str">
        <f t="shared" ref="R387:R450" si="471">IF(OR(H387="",I387="",H387=0),"",90%*(H387-100))</f>
        <v/>
      </c>
      <c r="S387" s="299" t="str">
        <f t="shared" ref="S387:S450" si="472">IF(OR(H387="",I387="",,H387=0),"",R387+0.1)</f>
        <v/>
      </c>
      <c r="T387" s="298" t="str">
        <f t="shared" ref="T387:T450" si="473">IF(OR(H387="",I387="",H387=0),"",90%*(H387-100)+0.5)</f>
        <v/>
      </c>
      <c r="U387" s="299" t="str">
        <f t="shared" ref="U387:U450" si="474">IF(OR(H387="",I387="",H387=0),"",T387+0.1)</f>
        <v/>
      </c>
      <c r="V387" s="300" t="str">
        <f t="shared" ref="V387:V450" si="475">IF(OR(H387="",I387="",H387=0),"",T387+(T387*7.5%))</f>
        <v/>
      </c>
      <c r="W387" s="299" t="str">
        <f t="shared" ref="W387:W450" si="476">IF(OR(H387="",I387="",H387=0),"",V387+0.1)</f>
        <v/>
      </c>
      <c r="X387" s="300" t="str">
        <f t="shared" ref="X387:X450" si="477">IF(OR(H387="",I387="",H387=0),"",T387+(T387*12.5%))</f>
        <v/>
      </c>
      <c r="Y387" s="299" t="str">
        <f t="shared" ref="Y387:Y450" si="478">IF(OR(H387="",I387="",H387=0),"",X387+0.1)</f>
        <v/>
      </c>
      <c r="Z387" s="300" t="str">
        <f t="shared" ref="Z387:Z450" si="479">IF(OR(H387="",I387="",H387=0),"",T387+(T387*15%))</f>
        <v/>
      </c>
      <c r="AA387" s="298" t="str">
        <f t="shared" ref="AA387:AA450" si="480">IF(OR(H387="",I387="",H387=0),"",Z387+0.1)</f>
        <v/>
      </c>
      <c r="AB387" s="97" t="str">
        <f t="shared" ref="AB387:AB450" si="481">IF(AC387="LLA","BB lebih"&amp;" "&amp;FIXED((I387-Z387),1) &amp;" kg",IF(AC387="LLB","BB kurang"&amp;" "&amp;FIXED((I387-K387),1)&amp;" kg",""))</f>
        <v/>
      </c>
      <c r="AC387" s="143" t="str">
        <f t="shared" ref="AC387:AC450" si="482">IF(OR(H387="",I387="", H387=0),"",IF(I387&lt;K387,"LLB",IF(AND(I387&gt;J387,I387&lt;M387),"LB",IF(AND(I387&gt;L387,I387&lt;O387),"NB",IF(AND(I387&gt;N387,I387&lt;Q387),"HB",IF(AND(I387&gt;P387,I387&lt;S387),"IB",IF(AND(I387&gt;R387,I387&lt;U387),"IA",IF(AND(I387&gt;T387,I387&lt;W387),"HA",IF(AND(I387&gt;V387,I387&lt;Y387),"NA",IF(AND(I387&gt;X387,I387&lt;AA387),"LA",IF(I387&gt;=AA387,"LLA","")))))))))))</f>
        <v/>
      </c>
      <c r="AD387" s="42" t="str">
        <f t="shared" ref="AD387:AD450" si="483">IF(AC387="","", VLOOKUP(AC387,NILAI_TB_BB,2))</f>
        <v/>
      </c>
      <c r="AE387" s="346"/>
      <c r="AF387" s="346"/>
      <c r="AG387" s="347"/>
      <c r="AH387" s="348" t="str">
        <f t="shared" ref="AH387:AH450" si="484">IF(OR(AE387="",AF387=""),"", IF(OR(AE387="-",AF387="-"),"-", IF(AE387=0,VLOOKUP(AF387,NSA,2), IF(AE387=1,VLOOKUP(AF387,NSA,3), IF(AE387=2,VLOOKUP(AF387,NSA,4), IF(AE387=3,VLOOKUP(AF387,NSA,5), IF(AE387=4,VLOOKUP(AF387,NSA,6), IF(AE387=5,VLOOKUP(AF387,NSA,7), IF(AE387=6,VLOOKUP(AF387,NSA,8), IF(AE387=7,VLOOKUP(AF387,NSA,9), IF(AE387=8,VLOOKUP(AF387,NSA,10), IF(AE387=9,VLOOKUP(AF387,NSA,11), IF(AE387=10,VLOOKUP(AF387,NSA,12),"")))))))))))))</f>
        <v/>
      </c>
      <c r="AI387" s="346"/>
      <c r="AJ387" s="346"/>
      <c r="AK387" s="347"/>
      <c r="AL387" s="349" t="str">
        <f t="shared" si="429"/>
        <v/>
      </c>
      <c r="AM387" s="348" t="str">
        <f t="shared" ref="AM387:AM450" si="485">IF(OR(AI387="",AJ387=""),"",IF(AI387=0,VLOOKUP(AJ387,NILAI_SGP,2),IF(AI387=1,VLOOKUP(AJ387,NILAI_SGP,3),IF(AI387=2,VLOOKUP(AJ387,NILAI_SGP,4),IF(AI387=3,VLOOKUP(AJ387,NILAI_SGP,5),IF(AI387=4,VLOOKUP(AJ387,NILAI_SGP,6),IF(AI387=5,VLOOKUP(AJ387,NILAI_SGP,7),IF(AI387=6,VLOOKUP(AJ387,NILAI_SGP,8),IF(AI387=7,VLOOKUP(AJ387,NILAI_SGP,9),IF(AI387=8,VLOOKUP(AJ387,NILAI_SGP,10),IF(AI387=9,VLOOKUP(AJ387,NILAI_SGP,11),IF(AI387=10,VLOOKUP(AJ387,NILAI_SGP,12),""))))))))))))</f>
        <v/>
      </c>
      <c r="AN387" s="350" t="str">
        <f t="shared" si="430"/>
        <v/>
      </c>
      <c r="AO387" s="346"/>
      <c r="AP387" s="346"/>
      <c r="AQ387" s="346" t="str">
        <f t="shared" ref="AQ387:AQ450" si="486">IF(OR(AO387="",AP387="",AO387=0),"",IF(OR(AO387="-",AP387="-"),"-",(AO387*$AO$10)+AP387))</f>
        <v/>
      </c>
      <c r="AR387" s="348" t="str">
        <f t="shared" ref="AR387:AR450" si="487">IF(OR(G387="",AQ387="",AQ387=0),"",IF(OR(AO387="-",AP387="-"),"-",IF(G387="P",VLOOKUP(AQ387,LARI12mnt_CALON_PRIA,2),IF(G387="W",VLOOKUP(AQ387,LARI12mnt_CALON_WANITA,2),""))))</f>
        <v/>
      </c>
      <c r="AS387" s="346"/>
      <c r="AT387" s="348" t="str">
        <f t="shared" ref="AT387:AT450" si="488">IF(OR(G387="",AS387=""),"", IF(AS387="-","-", IF(G387="P",VLOOKUP(AS387,PULLUP_CALON_PRIA,2),IF(G387="W",VLOOKUP(AS387,CHINNING_CALON_WANITA,2),""))))</f>
        <v/>
      </c>
      <c r="AU387" s="346"/>
      <c r="AV387" s="348" t="str">
        <f t="shared" ref="AV387:AV450" si="489">IF(OR(G387="",AU387=""),"", IF(AU387="-","-", IF(G387="P",VLOOKUP(AU387,SITUP_CALON_PRIA,2),IF(G387="W",VLOOKUP(AU387,SITUP_CALON_WANITA,2),""))))</f>
        <v/>
      </c>
      <c r="AW387" s="346"/>
      <c r="AX387" s="348" t="str">
        <f t="shared" ref="AX387:AX450" si="490">IF(OR(G387="",AW387=""),"",IF(AW387="-","-", IF(G387="P",VLOOKUP(AW387,LUNGES_CALON_PRIA,2),IF(G387="W",VLOOKUP(AW387,LUNGES_CALON_WANITA,2),""))))</f>
        <v/>
      </c>
      <c r="AY387" s="346"/>
      <c r="AZ387" s="348" t="str">
        <f t="shared" ref="AZ387:AZ450" si="491">IF(OR(G387="",AY387=""),"", IF(AY387="-","-", IF(G387="P",VLOOKUP(AY387,PUSHUP_CALON_PRIA,2),IF(G387="W",VLOOKUP(AY387,MODIFPUSHUP_CALON_WANITA,2),""))))</f>
        <v/>
      </c>
      <c r="BA387" s="351"/>
      <c r="BB387" s="348" t="str">
        <f t="shared" ref="BB387:BB450" si="492">IF(OR(G387="",BA387="",BA387=0),"",IF(BA387="-","-", IF(G387="P",VLOOKUP(BA387,SHUTTLERUN_CALON_PRIA,2),IF(G387="W",VLOOKUP(BA387,SHUTTLERUN_CALON_WANITA,2),""))))</f>
        <v/>
      </c>
      <c r="BC387" s="350" t="str">
        <f t="shared" si="431"/>
        <v/>
      </c>
      <c r="BD387" s="350" t="str">
        <f t="shared" si="432"/>
        <v/>
      </c>
      <c r="BE387" s="360"/>
      <c r="BF387" s="361"/>
      <c r="BG387" s="362" t="str">
        <f t="shared" si="462"/>
        <v/>
      </c>
      <c r="BH387" s="354" t="str">
        <f t="shared" si="433"/>
        <v/>
      </c>
      <c r="BI387" s="350" t="str">
        <f t="shared" si="434"/>
        <v/>
      </c>
      <c r="BJ387" s="113" t="str">
        <f t="shared" si="435"/>
        <v/>
      </c>
      <c r="BK387" s="347" t="str">
        <f t="shared" si="461"/>
        <v/>
      </c>
      <c r="BR387" s="307"/>
      <c r="BS387" s="51" t="str">
        <f t="shared" si="436"/>
        <v/>
      </c>
      <c r="BT387" s="51" t="str">
        <f t="shared" si="437"/>
        <v/>
      </c>
      <c r="BU387" s="51" t="str">
        <f t="shared" si="438"/>
        <v/>
      </c>
      <c r="BV387" s="51" t="str">
        <f t="shared" si="439"/>
        <v/>
      </c>
      <c r="BW387" s="51" t="str">
        <f t="shared" si="440"/>
        <v/>
      </c>
      <c r="BX387" s="51" t="str">
        <f t="shared" si="441"/>
        <v/>
      </c>
      <c r="BY387" s="51" t="str">
        <f t="shared" si="442"/>
        <v/>
      </c>
      <c r="BZ387" s="51" t="str">
        <f t="shared" si="443"/>
        <v/>
      </c>
      <c r="CA387" s="51" t="str">
        <f t="shared" si="444"/>
        <v/>
      </c>
      <c r="CB387" s="51" t="str">
        <f t="shared" si="445"/>
        <v/>
      </c>
      <c r="CC387" s="51" t="str">
        <f t="shared" ref="CC387:CC450" si="493">IF(BC387="","", IF(G387="P",IF(BC387&lt;=34.99,"TL", IF(BC387&gt;=35,"L")), IF(G387="W", IF(BC387&lt;=34.99,"TL", IF(BC387&gt;=35,"L")))))</f>
        <v/>
      </c>
      <c r="CD387" s="51" t="str">
        <f t="shared" ref="CD387:CD450" si="494">IF(BD387="","", IF(G387="P",IF(BD387&lt;=40.99,"TL", IF(BD387&gt;=41,"L")), IF(G387="W", IF(BD387&lt;=40.99,"TL", IF(BD387&gt;=41,"L")))))</f>
        <v/>
      </c>
      <c r="CE387" s="51" t="str">
        <f t="shared" si="446"/>
        <v/>
      </c>
      <c r="CF387" s="51"/>
      <c r="CH387" s="53" t="str">
        <f t="shared" si="447"/>
        <v/>
      </c>
      <c r="CI387" s="53" t="str">
        <f t="shared" si="448"/>
        <v/>
      </c>
      <c r="CJ387" s="54" t="str">
        <f t="shared" si="449"/>
        <v/>
      </c>
      <c r="CK387" s="53" t="str">
        <f t="shared" si="450"/>
        <v/>
      </c>
      <c r="CL387" s="53" t="str">
        <f t="shared" si="451"/>
        <v/>
      </c>
      <c r="CM387" s="53" t="str">
        <f t="shared" si="452"/>
        <v/>
      </c>
      <c r="CN387" s="53" t="str">
        <f t="shared" si="453"/>
        <v/>
      </c>
      <c r="CO387" s="53" t="str">
        <f t="shared" si="454"/>
        <v/>
      </c>
      <c r="CP387" s="53" t="str">
        <f t="shared" si="455"/>
        <v/>
      </c>
      <c r="CQ387" s="53" t="str">
        <f t="shared" si="456"/>
        <v/>
      </c>
      <c r="CR387" s="53" t="str">
        <f t="shared" si="457"/>
        <v/>
      </c>
      <c r="CS387" s="53" t="str">
        <f t="shared" si="458"/>
        <v/>
      </c>
      <c r="CT387" s="53" t="str">
        <f t="shared" si="459"/>
        <v/>
      </c>
      <c r="CU387" s="53" t="str">
        <f t="shared" si="460"/>
        <v/>
      </c>
    </row>
    <row r="388" spans="1:99" hidden="1" x14ac:dyDescent="0.3">
      <c r="A388" s="40">
        <v>450</v>
      </c>
      <c r="B388" s="95"/>
      <c r="C388" s="142"/>
      <c r="D388" s="40"/>
      <c r="E388" s="40"/>
      <c r="F388" s="43"/>
      <c r="G388" s="40" t="s">
        <v>141</v>
      </c>
      <c r="H388" s="41"/>
      <c r="I388" s="41"/>
      <c r="J388" s="296" t="str">
        <f t="shared" si="463"/>
        <v/>
      </c>
      <c r="K388" s="297" t="str">
        <f t="shared" si="464"/>
        <v/>
      </c>
      <c r="L388" s="298" t="str">
        <f t="shared" si="465"/>
        <v/>
      </c>
      <c r="M388" s="297" t="str">
        <f t="shared" si="466"/>
        <v/>
      </c>
      <c r="N388" s="298" t="str">
        <f t="shared" si="467"/>
        <v/>
      </c>
      <c r="O388" s="297" t="str">
        <f t="shared" si="468"/>
        <v/>
      </c>
      <c r="P388" s="298" t="str">
        <f t="shared" si="469"/>
        <v/>
      </c>
      <c r="Q388" s="299" t="str">
        <f t="shared" si="470"/>
        <v/>
      </c>
      <c r="R388" s="300" t="str">
        <f t="shared" si="471"/>
        <v/>
      </c>
      <c r="S388" s="299" t="str">
        <f t="shared" si="472"/>
        <v/>
      </c>
      <c r="T388" s="298" t="str">
        <f t="shared" si="473"/>
        <v/>
      </c>
      <c r="U388" s="299" t="str">
        <f t="shared" si="474"/>
        <v/>
      </c>
      <c r="V388" s="300" t="str">
        <f t="shared" si="475"/>
        <v/>
      </c>
      <c r="W388" s="299" t="str">
        <f t="shared" si="476"/>
        <v/>
      </c>
      <c r="X388" s="300" t="str">
        <f t="shared" si="477"/>
        <v/>
      </c>
      <c r="Y388" s="299" t="str">
        <f t="shared" si="478"/>
        <v/>
      </c>
      <c r="Z388" s="300" t="str">
        <f t="shared" si="479"/>
        <v/>
      </c>
      <c r="AA388" s="298" t="str">
        <f t="shared" si="480"/>
        <v/>
      </c>
      <c r="AB388" s="97" t="str">
        <f t="shared" si="481"/>
        <v/>
      </c>
      <c r="AC388" s="143" t="str">
        <f t="shared" si="482"/>
        <v/>
      </c>
      <c r="AD388" s="42" t="str">
        <f t="shared" si="483"/>
        <v/>
      </c>
      <c r="AE388" s="346"/>
      <c r="AF388" s="346"/>
      <c r="AG388" s="347"/>
      <c r="AH388" s="348" t="str">
        <f t="shared" si="484"/>
        <v/>
      </c>
      <c r="AI388" s="346"/>
      <c r="AJ388" s="346"/>
      <c r="AK388" s="347"/>
      <c r="AL388" s="349" t="str">
        <f t="shared" ref="AL388:AL451" si="495">IF(AM388="","",IF(AM388&gt;=81,"SGP-0",IF(AND(AM388&gt;=61,AM388&lt;=80),"SGP-1",IF(AND(AM388&gt;=41,AM388&lt;=60),"SGP-2",IF(AND(AM388&gt;=21,AM388&lt;=40),"SGP-3",IF(AND(AM388&gt;=0,AM388&lt;=20),"SGP-4",""))))))</f>
        <v/>
      </c>
      <c r="AM388" s="348" t="str">
        <f t="shared" si="485"/>
        <v/>
      </c>
      <c r="AN388" s="350" t="str">
        <f t="shared" ref="AN388:AN451" si="496">IF(OR(AD388="",AH388="",AM388=""),"",VALUE(FIXED(((AD388+AH388+AM388)/3),2)))</f>
        <v/>
      </c>
      <c r="AO388" s="346"/>
      <c r="AP388" s="346"/>
      <c r="AQ388" s="346" t="str">
        <f t="shared" si="486"/>
        <v/>
      </c>
      <c r="AR388" s="348" t="str">
        <f t="shared" si="487"/>
        <v/>
      </c>
      <c r="AS388" s="346"/>
      <c r="AT388" s="348" t="str">
        <f t="shared" si="488"/>
        <v/>
      </c>
      <c r="AU388" s="346"/>
      <c r="AV388" s="348" t="str">
        <f t="shared" si="489"/>
        <v/>
      </c>
      <c r="AW388" s="346"/>
      <c r="AX388" s="348" t="str">
        <f t="shared" si="490"/>
        <v/>
      </c>
      <c r="AY388" s="346"/>
      <c r="AZ388" s="348" t="str">
        <f t="shared" si="491"/>
        <v/>
      </c>
      <c r="BA388" s="351"/>
      <c r="BB388" s="348" t="str">
        <f t="shared" si="492"/>
        <v/>
      </c>
      <c r="BC388" s="350" t="str">
        <f t="shared" ref="BC388:BC451" si="497">IF(OR(AT388="",AV388="",AX388="",AZ388="",BB388=""),"",IF(OR(AS388="-",AU388="-",AW388="-",AY388="-",BA388="-"),0,VALUE(FIXED(((AT388+AV388+AX388+AZ388+BB388)/5),2))))</f>
        <v/>
      </c>
      <c r="BD388" s="350" t="str">
        <f t="shared" ref="BD388:BD451" si="498">IF(OR(AR388="",BC388=""),"",IF(OR(AS388="-",AU388="-",AW388="-",AY388="-",BA388="-"),0, VALUE(FIXED(((AR388+BC388)/2),2))))</f>
        <v/>
      </c>
      <c r="BE388" s="360"/>
      <c r="BF388" s="361"/>
      <c r="BG388" s="362" t="str">
        <f t="shared" si="462"/>
        <v/>
      </c>
      <c r="BH388" s="354" t="str">
        <f t="shared" ref="BH388:BH451" si="499">IF(OR(G388="",AN388="",BD388=""),"", IF(OR(AE388="-",AF388="-",AI388="-",AJ388="-",AS388="-",AU388="-",AW388="-",AY388="-",BA388="-"),0, VALUE(FIXED(((AN388*30%)+(BD388*70%)),2))))</f>
        <v/>
      </c>
      <c r="BI388" s="350" t="str">
        <f t="shared" ref="BI388:BI451" si="500">IF(OR(G388="",BH388=""),"", IF(OR(AE388="-",AF388="-",AI388="-",AJ388="-",AS388="-",AU388="-",AW388="-",BA388="-"),0, IF(AND(BJ388="TL",OR(BH388&lt;=40.99,BH388&gt;=41)),VLOOKUP(BH388,NILAI_KONVERSI,2),IF(BJ388="L",BH388,""))))</f>
        <v/>
      </c>
      <c r="BJ388" s="113" t="str">
        <f t="shared" ref="BJ388:BJ451" si="501">IF(BH388="","", IF(OR(AQ388="-",AS388="-",AU388="-",AW388="-",AY388="-", BA388="-"),"-", IF(COUNTIF(BS388:CE388,"TL")&gt;=1,"TL","L")))</f>
        <v/>
      </c>
      <c r="BK388" s="347" t="str">
        <f t="shared" si="461"/>
        <v/>
      </c>
      <c r="BR388" s="307"/>
      <c r="BS388" s="51" t="str">
        <f t="shared" ref="BS388:BS451" si="502">IF(AD388="","",IF(AD388="-","-",IF(AD388&lt;=20,"TL","L")))</f>
        <v/>
      </c>
      <c r="BT388" s="51" t="str">
        <f t="shared" ref="BT388:BT451" si="503">IF(AH388="","",IF(AH388="-","-",IF(AH388&lt;=30,"TL","L")))</f>
        <v/>
      </c>
      <c r="BU388" s="51" t="str">
        <f t="shared" ref="BU388:BU451" si="504">IF(AM388="","",IF(AM388="-","-",IF(AM388&lt;=20,"TL","L")))</f>
        <v/>
      </c>
      <c r="BV388" s="51" t="str">
        <f t="shared" ref="BV388:BV451" si="505">IF(AN388="","",IF(AN388="-","-",IF(AN388&lt;=20.99,"TL","L")))</f>
        <v/>
      </c>
      <c r="BW388" s="51" t="str">
        <f t="shared" ref="BW388:BW451" si="506">IF(AR388="","", IF(AR388="-","-", IF(AR388&lt;=34,"TL","L")))</f>
        <v/>
      </c>
      <c r="BX388" s="51" t="str">
        <f t="shared" ref="BX388:BX451" si="507">IF(AT388="","",IF(AT388="-","-",IF(G388="P",IF(AT388&lt;=24,"TL",IF(AT388&gt;=25,"L")),IF(G388="W",IF(AT388&lt;=30,"TL",IF(AT388&gt;=31,"L"))))))</f>
        <v/>
      </c>
      <c r="BY388" s="51" t="str">
        <f t="shared" ref="BY388:BY451" si="508">IF(AV388="","",IF(AV388="-","-",IF(G388="P",IF(AV388&lt;=30,"TL",IF(AV388&gt;=31,"L")),IF(G388="W",IF(AV388&lt;=30,"TL",IF(AV388&gt;=31,"L"))))))</f>
        <v/>
      </c>
      <c r="BZ388" s="51" t="str">
        <f t="shared" ref="BZ388:BZ451" si="509">IF(AX388="","",IF(AX388="-","-",IF(G388="P",IF(AX388&lt;=30,"TL",IF(AX388&gt;=31,"L")),IF(G388="W",IF(AX388&lt;=30,"TL",IF(AX388&gt;=31,"L"))))))</f>
        <v/>
      </c>
      <c r="CA388" s="51" t="str">
        <f t="shared" ref="CA388:CA451" si="510">IF(AZ388="","",IF(AZ388="-","-",IF(G388="P",IF(AZ388&lt;=30,"TL",IF(AZ388&gt;=31,"L")),IF(G388="W",IF(AZ388&lt;=30,"TL",IF(AZ388&gt;=31,"L"))))))</f>
        <v/>
      </c>
      <c r="CB388" s="51" t="str">
        <f t="shared" ref="CB388:CB451" si="511">IF(BB388="","",IF(BB388="-","-",IF(G388="P",IF(BB388&lt;=30,"TL",IF(BB388&gt;=31,"L")),IF(G388="W",IF(BB388&lt;=30,"TL",IF(BB388&gt;=31,"L"))))))</f>
        <v/>
      </c>
      <c r="CC388" s="51" t="str">
        <f t="shared" si="493"/>
        <v/>
      </c>
      <c r="CD388" s="51" t="str">
        <f t="shared" si="494"/>
        <v/>
      </c>
      <c r="CE388" s="51" t="str">
        <f t="shared" ref="CE388:CE451" si="512">IF(BH388="","",IF(BH388&lt;=40.99,"TL", IF(BH388&gt;=41,"L")))</f>
        <v/>
      </c>
      <c r="CF388" s="51"/>
      <c r="CH388" s="53" t="str">
        <f t="shared" ref="CH388:CH451" si="513">IF(BS388="TL","BB="&amp;""&amp;AC388&amp;"("&amp;AD388&amp;"),         ", "")</f>
        <v/>
      </c>
      <c r="CI388" s="53" t="str">
        <f t="shared" ref="CI388:CI451" si="514">IF(OR(AE388="-",AF388="-"),"NSA= tdk melaks"&amp;",             ",IF(BT388="TL","NSA=N-"&amp;AF388&amp;""&amp;"("&amp;AH388&amp;")"&amp;"("&amp;AG388&amp;")"&amp;",                    ",""))</f>
        <v/>
      </c>
      <c r="CJ388" s="54" t="str">
        <f t="shared" ref="CJ388:CJ451" si="515">IF(AL388="-","SGP= tdk melaks"&amp;",       ",IF(BU388="TL",AL388&amp;"="&amp;""&amp;"("&amp;AM388&amp;"),  ",""))</f>
        <v/>
      </c>
      <c r="CK388" s="53" t="str">
        <f t="shared" ref="CK388:CK451" si="516">IF(BV388="TL","NP="&amp;"("&amp;FIXED((AN388),2)&amp;"),               ","")</f>
        <v/>
      </c>
      <c r="CL388" s="53" t="str">
        <f t="shared" ref="CL388:CL451" si="517">IF(AQ388="-","A= tdk melaks"&amp;",                       ", IF(BW388="TL","A="&amp;"("&amp;AR388&amp;")"&amp;" (Lari Kurang "&amp;(AQ388-2272)&amp;"m),                      ",""))</f>
        <v/>
      </c>
      <c r="CM388" s="53" t="str">
        <f t="shared" ref="CM388:CM451" si="518">IF(AS388="-","B1= tdk melaks"&amp;",        ",IF(BX388="TL","B1="&amp;"("&amp;AT388&amp;"),                 ",""))</f>
        <v/>
      </c>
      <c r="CN388" s="53" t="str">
        <f t="shared" ref="CN388:CN451" si="519">IF(AU388="-","B2= tdk melaks"&amp;",       ",IF(BY388="TL","B2="&amp;"("&amp;AV388&amp;"),                 ",""))</f>
        <v/>
      </c>
      <c r="CO388" s="53" t="str">
        <f t="shared" ref="CO388:CO451" si="520">IF(AW388="-","B3= tdk melaks"&amp;",       ",IF(BZ388="TL","B3="&amp;"("&amp;AX388&amp;"),                    ",""))</f>
        <v/>
      </c>
      <c r="CP388" s="53" t="str">
        <f t="shared" ref="CP388:CP451" si="521">IF(BA388="-","B4= tdk melaks"&amp;",       ",IF(CA388="TL","B4="&amp;"("&amp;AZ388&amp;"),                    ",""))</f>
        <v/>
      </c>
      <c r="CQ388" s="53" t="str">
        <f t="shared" ref="CQ388:CQ451" si="522">IF(BB388="-","B4= tdk melaks"&amp;",       ",IF(CB388="TL","B5="&amp;"("&amp;BB388&amp;"),                    ",""))</f>
        <v/>
      </c>
      <c r="CR388" s="53" t="str">
        <f t="shared" ref="CR388:CR451" si="523">IF(CC388="TL","R.B="&amp;"("&amp;FIXED((BC388),2)&amp;"),                      ", "")</f>
        <v/>
      </c>
      <c r="CS388" s="53" t="str">
        <f t="shared" ref="CS388:CS451" si="524">IF(CD388="TL","R.AB="&amp;"("&amp;FIXED((BD388),2)&amp;"),                        ", "")</f>
        <v/>
      </c>
      <c r="CT388" s="53" t="str">
        <f t="shared" ref="CT388:CT451" si="525">IF(CE388="TL","N.A="&amp;"("&amp;FIXED((BH388),2)&amp;").", "")</f>
        <v/>
      </c>
      <c r="CU388" s="53" t="str">
        <f t="shared" ref="CU388:CU451" si="526">IF(BF388="-","Renang= tdk melaks"&amp;",                   ", IF(RIGHT(BF388,1)="M","Renang="&amp;""&amp;BF388&amp;",                     ",""))</f>
        <v/>
      </c>
    </row>
    <row r="389" spans="1:99" hidden="1" x14ac:dyDescent="0.3">
      <c r="A389" s="40">
        <v>451</v>
      </c>
      <c r="B389" s="95"/>
      <c r="C389" s="142"/>
      <c r="D389" s="40"/>
      <c r="E389" s="40"/>
      <c r="F389" s="43"/>
      <c r="G389" s="40" t="s">
        <v>141</v>
      </c>
      <c r="H389" s="41"/>
      <c r="I389" s="41"/>
      <c r="J389" s="296" t="str">
        <f t="shared" si="463"/>
        <v/>
      </c>
      <c r="K389" s="297" t="str">
        <f t="shared" si="464"/>
        <v/>
      </c>
      <c r="L389" s="298" t="str">
        <f t="shared" si="465"/>
        <v/>
      </c>
      <c r="M389" s="297" t="str">
        <f t="shared" si="466"/>
        <v/>
      </c>
      <c r="N389" s="298" t="str">
        <f t="shared" si="467"/>
        <v/>
      </c>
      <c r="O389" s="297" t="str">
        <f t="shared" si="468"/>
        <v/>
      </c>
      <c r="P389" s="298" t="str">
        <f t="shared" si="469"/>
        <v/>
      </c>
      <c r="Q389" s="299" t="str">
        <f t="shared" si="470"/>
        <v/>
      </c>
      <c r="R389" s="300" t="str">
        <f t="shared" si="471"/>
        <v/>
      </c>
      <c r="S389" s="299" t="str">
        <f t="shared" si="472"/>
        <v/>
      </c>
      <c r="T389" s="298" t="str">
        <f t="shared" si="473"/>
        <v/>
      </c>
      <c r="U389" s="299" t="str">
        <f t="shared" si="474"/>
        <v/>
      </c>
      <c r="V389" s="300" t="str">
        <f t="shared" si="475"/>
        <v/>
      </c>
      <c r="W389" s="299" t="str">
        <f t="shared" si="476"/>
        <v/>
      </c>
      <c r="X389" s="300" t="str">
        <f t="shared" si="477"/>
        <v/>
      </c>
      <c r="Y389" s="299" t="str">
        <f t="shared" si="478"/>
        <v/>
      </c>
      <c r="Z389" s="300" t="str">
        <f t="shared" si="479"/>
        <v/>
      </c>
      <c r="AA389" s="298" t="str">
        <f t="shared" si="480"/>
        <v/>
      </c>
      <c r="AB389" s="97" t="str">
        <f t="shared" si="481"/>
        <v/>
      </c>
      <c r="AC389" s="143" t="str">
        <f t="shared" si="482"/>
        <v/>
      </c>
      <c r="AD389" s="42" t="str">
        <f t="shared" si="483"/>
        <v/>
      </c>
      <c r="AE389" s="346"/>
      <c r="AF389" s="346"/>
      <c r="AG389" s="347"/>
      <c r="AH389" s="348" t="str">
        <f t="shared" si="484"/>
        <v/>
      </c>
      <c r="AI389" s="346"/>
      <c r="AJ389" s="346"/>
      <c r="AK389" s="347"/>
      <c r="AL389" s="349" t="str">
        <f t="shared" si="495"/>
        <v/>
      </c>
      <c r="AM389" s="348" t="str">
        <f t="shared" si="485"/>
        <v/>
      </c>
      <c r="AN389" s="350" t="str">
        <f t="shared" si="496"/>
        <v/>
      </c>
      <c r="AO389" s="346"/>
      <c r="AP389" s="346"/>
      <c r="AQ389" s="346" t="str">
        <f t="shared" si="486"/>
        <v/>
      </c>
      <c r="AR389" s="348" t="str">
        <f t="shared" si="487"/>
        <v/>
      </c>
      <c r="AS389" s="346"/>
      <c r="AT389" s="348" t="str">
        <f t="shared" si="488"/>
        <v/>
      </c>
      <c r="AU389" s="346"/>
      <c r="AV389" s="348" t="str">
        <f t="shared" si="489"/>
        <v/>
      </c>
      <c r="AW389" s="346"/>
      <c r="AX389" s="348" t="str">
        <f t="shared" si="490"/>
        <v/>
      </c>
      <c r="AY389" s="346"/>
      <c r="AZ389" s="348" t="str">
        <f t="shared" si="491"/>
        <v/>
      </c>
      <c r="BA389" s="351"/>
      <c r="BB389" s="348" t="str">
        <f t="shared" si="492"/>
        <v/>
      </c>
      <c r="BC389" s="350" t="str">
        <f t="shared" si="497"/>
        <v/>
      </c>
      <c r="BD389" s="350" t="str">
        <f t="shared" si="498"/>
        <v/>
      </c>
      <c r="BE389" s="360"/>
      <c r="BF389" s="361"/>
      <c r="BG389" s="362" t="str">
        <f t="shared" si="462"/>
        <v/>
      </c>
      <c r="BH389" s="354" t="str">
        <f t="shared" si="499"/>
        <v/>
      </c>
      <c r="BI389" s="350" t="str">
        <f t="shared" si="500"/>
        <v/>
      </c>
      <c r="BJ389" s="113" t="str">
        <f t="shared" si="501"/>
        <v/>
      </c>
      <c r="BK389" s="347" t="str">
        <f t="shared" ref="BK389:BK452" si="527">IF(BJ389="","",CONCATENATE(CH389,CI389,CJ389,CK389,CL389,CM389,CN389,CO389,CP389,CQ389,CR389,CS389,CU389,CT389))</f>
        <v/>
      </c>
      <c r="BR389" s="307"/>
      <c r="BS389" s="51" t="str">
        <f t="shared" si="502"/>
        <v/>
      </c>
      <c r="BT389" s="51" t="str">
        <f t="shared" si="503"/>
        <v/>
      </c>
      <c r="BU389" s="51" t="str">
        <f t="shared" si="504"/>
        <v/>
      </c>
      <c r="BV389" s="51" t="str">
        <f t="shared" si="505"/>
        <v/>
      </c>
      <c r="BW389" s="51" t="str">
        <f t="shared" si="506"/>
        <v/>
      </c>
      <c r="BX389" s="51" t="str">
        <f t="shared" si="507"/>
        <v/>
      </c>
      <c r="BY389" s="51" t="str">
        <f t="shared" si="508"/>
        <v/>
      </c>
      <c r="BZ389" s="51" t="str">
        <f t="shared" si="509"/>
        <v/>
      </c>
      <c r="CA389" s="51" t="str">
        <f t="shared" si="510"/>
        <v/>
      </c>
      <c r="CB389" s="51" t="str">
        <f t="shared" si="511"/>
        <v/>
      </c>
      <c r="CC389" s="51" t="str">
        <f t="shared" si="493"/>
        <v/>
      </c>
      <c r="CD389" s="51" t="str">
        <f t="shared" si="494"/>
        <v/>
      </c>
      <c r="CE389" s="51" t="str">
        <f t="shared" si="512"/>
        <v/>
      </c>
      <c r="CF389" s="51"/>
      <c r="CH389" s="53" t="str">
        <f t="shared" si="513"/>
        <v/>
      </c>
      <c r="CI389" s="53" t="str">
        <f t="shared" si="514"/>
        <v/>
      </c>
      <c r="CJ389" s="54" t="str">
        <f t="shared" si="515"/>
        <v/>
      </c>
      <c r="CK389" s="53" t="str">
        <f t="shared" si="516"/>
        <v/>
      </c>
      <c r="CL389" s="53" t="str">
        <f t="shared" si="517"/>
        <v/>
      </c>
      <c r="CM389" s="53" t="str">
        <f t="shared" si="518"/>
        <v/>
      </c>
      <c r="CN389" s="53" t="str">
        <f t="shared" si="519"/>
        <v/>
      </c>
      <c r="CO389" s="53" t="str">
        <f t="shared" si="520"/>
        <v/>
      </c>
      <c r="CP389" s="53" t="str">
        <f t="shared" si="521"/>
        <v/>
      </c>
      <c r="CQ389" s="53" t="str">
        <f t="shared" si="522"/>
        <v/>
      </c>
      <c r="CR389" s="53" t="str">
        <f t="shared" si="523"/>
        <v/>
      </c>
      <c r="CS389" s="53" t="str">
        <f t="shared" si="524"/>
        <v/>
      </c>
      <c r="CT389" s="53" t="str">
        <f t="shared" si="525"/>
        <v/>
      </c>
      <c r="CU389" s="53" t="str">
        <f t="shared" si="526"/>
        <v/>
      </c>
    </row>
    <row r="390" spans="1:99" hidden="1" x14ac:dyDescent="0.3">
      <c r="A390" s="40">
        <v>452</v>
      </c>
      <c r="B390" s="95"/>
      <c r="C390" s="142"/>
      <c r="D390" s="40"/>
      <c r="E390" s="40"/>
      <c r="F390" s="43"/>
      <c r="G390" s="40" t="s">
        <v>141</v>
      </c>
      <c r="H390" s="41"/>
      <c r="I390" s="41"/>
      <c r="J390" s="296" t="str">
        <f t="shared" si="463"/>
        <v/>
      </c>
      <c r="K390" s="297" t="str">
        <f t="shared" si="464"/>
        <v/>
      </c>
      <c r="L390" s="298" t="str">
        <f t="shared" si="465"/>
        <v/>
      </c>
      <c r="M390" s="297" t="str">
        <f t="shared" si="466"/>
        <v/>
      </c>
      <c r="N390" s="298" t="str">
        <f t="shared" si="467"/>
        <v/>
      </c>
      <c r="O390" s="297" t="str">
        <f t="shared" si="468"/>
        <v/>
      </c>
      <c r="P390" s="298" t="str">
        <f t="shared" si="469"/>
        <v/>
      </c>
      <c r="Q390" s="299" t="str">
        <f t="shared" si="470"/>
        <v/>
      </c>
      <c r="R390" s="300" t="str">
        <f t="shared" si="471"/>
        <v/>
      </c>
      <c r="S390" s="299" t="str">
        <f t="shared" si="472"/>
        <v/>
      </c>
      <c r="T390" s="298" t="str">
        <f t="shared" si="473"/>
        <v/>
      </c>
      <c r="U390" s="299" t="str">
        <f t="shared" si="474"/>
        <v/>
      </c>
      <c r="V390" s="300" t="str">
        <f t="shared" si="475"/>
        <v/>
      </c>
      <c r="W390" s="299" t="str">
        <f t="shared" si="476"/>
        <v/>
      </c>
      <c r="X390" s="300" t="str">
        <f t="shared" si="477"/>
        <v/>
      </c>
      <c r="Y390" s="299" t="str">
        <f t="shared" si="478"/>
        <v/>
      </c>
      <c r="Z390" s="300" t="str">
        <f t="shared" si="479"/>
        <v/>
      </c>
      <c r="AA390" s="298" t="str">
        <f t="shared" si="480"/>
        <v/>
      </c>
      <c r="AB390" s="97" t="str">
        <f t="shared" si="481"/>
        <v/>
      </c>
      <c r="AC390" s="143" t="str">
        <f t="shared" si="482"/>
        <v/>
      </c>
      <c r="AD390" s="42" t="str">
        <f t="shared" si="483"/>
        <v/>
      </c>
      <c r="AE390" s="346"/>
      <c r="AF390" s="346"/>
      <c r="AG390" s="347"/>
      <c r="AH390" s="348" t="str">
        <f t="shared" si="484"/>
        <v/>
      </c>
      <c r="AI390" s="346"/>
      <c r="AJ390" s="346"/>
      <c r="AK390" s="347"/>
      <c r="AL390" s="349" t="str">
        <f t="shared" si="495"/>
        <v/>
      </c>
      <c r="AM390" s="348" t="str">
        <f t="shared" si="485"/>
        <v/>
      </c>
      <c r="AN390" s="350" t="str">
        <f t="shared" si="496"/>
        <v/>
      </c>
      <c r="AO390" s="346"/>
      <c r="AP390" s="346"/>
      <c r="AQ390" s="346" t="str">
        <f t="shared" si="486"/>
        <v/>
      </c>
      <c r="AR390" s="348" t="str">
        <f t="shared" si="487"/>
        <v/>
      </c>
      <c r="AS390" s="346"/>
      <c r="AT390" s="348" t="str">
        <f t="shared" si="488"/>
        <v/>
      </c>
      <c r="AU390" s="346"/>
      <c r="AV390" s="348" t="str">
        <f t="shared" si="489"/>
        <v/>
      </c>
      <c r="AW390" s="346"/>
      <c r="AX390" s="348" t="str">
        <f t="shared" si="490"/>
        <v/>
      </c>
      <c r="AY390" s="346"/>
      <c r="AZ390" s="348" t="str">
        <f t="shared" si="491"/>
        <v/>
      </c>
      <c r="BA390" s="351"/>
      <c r="BB390" s="348" t="str">
        <f t="shared" si="492"/>
        <v/>
      </c>
      <c r="BC390" s="350" t="str">
        <f t="shared" si="497"/>
        <v/>
      </c>
      <c r="BD390" s="350" t="str">
        <f t="shared" si="498"/>
        <v/>
      </c>
      <c r="BE390" s="360"/>
      <c r="BF390" s="361"/>
      <c r="BG390" s="362" t="str">
        <f t="shared" si="462"/>
        <v/>
      </c>
      <c r="BH390" s="354" t="str">
        <f t="shared" si="499"/>
        <v/>
      </c>
      <c r="BI390" s="350" t="str">
        <f t="shared" si="500"/>
        <v/>
      </c>
      <c r="BJ390" s="113" t="str">
        <f t="shared" si="501"/>
        <v/>
      </c>
      <c r="BK390" s="347" t="str">
        <f t="shared" si="527"/>
        <v/>
      </c>
      <c r="BR390" s="307"/>
      <c r="BS390" s="51" t="str">
        <f t="shared" si="502"/>
        <v/>
      </c>
      <c r="BT390" s="51" t="str">
        <f t="shared" si="503"/>
        <v/>
      </c>
      <c r="BU390" s="51" t="str">
        <f t="shared" si="504"/>
        <v/>
      </c>
      <c r="BV390" s="51" t="str">
        <f t="shared" si="505"/>
        <v/>
      </c>
      <c r="BW390" s="51" t="str">
        <f t="shared" si="506"/>
        <v/>
      </c>
      <c r="BX390" s="51" t="str">
        <f t="shared" si="507"/>
        <v/>
      </c>
      <c r="BY390" s="51" t="str">
        <f t="shared" si="508"/>
        <v/>
      </c>
      <c r="BZ390" s="51" t="str">
        <f t="shared" si="509"/>
        <v/>
      </c>
      <c r="CA390" s="51" t="str">
        <f t="shared" si="510"/>
        <v/>
      </c>
      <c r="CB390" s="51" t="str">
        <f t="shared" si="511"/>
        <v/>
      </c>
      <c r="CC390" s="51" t="str">
        <f t="shared" si="493"/>
        <v/>
      </c>
      <c r="CD390" s="51" t="str">
        <f t="shared" si="494"/>
        <v/>
      </c>
      <c r="CE390" s="51" t="str">
        <f t="shared" si="512"/>
        <v/>
      </c>
      <c r="CF390" s="51"/>
      <c r="CH390" s="53" t="str">
        <f t="shared" si="513"/>
        <v/>
      </c>
      <c r="CI390" s="53" t="str">
        <f t="shared" si="514"/>
        <v/>
      </c>
      <c r="CJ390" s="54" t="str">
        <f t="shared" si="515"/>
        <v/>
      </c>
      <c r="CK390" s="53" t="str">
        <f t="shared" si="516"/>
        <v/>
      </c>
      <c r="CL390" s="53" t="str">
        <f t="shared" si="517"/>
        <v/>
      </c>
      <c r="CM390" s="53" t="str">
        <f t="shared" si="518"/>
        <v/>
      </c>
      <c r="CN390" s="53" t="str">
        <f t="shared" si="519"/>
        <v/>
      </c>
      <c r="CO390" s="53" t="str">
        <f t="shared" si="520"/>
        <v/>
      </c>
      <c r="CP390" s="53" t="str">
        <f t="shared" si="521"/>
        <v/>
      </c>
      <c r="CQ390" s="53" t="str">
        <f t="shared" si="522"/>
        <v/>
      </c>
      <c r="CR390" s="53" t="str">
        <f t="shared" si="523"/>
        <v/>
      </c>
      <c r="CS390" s="53" t="str">
        <f t="shared" si="524"/>
        <v/>
      </c>
      <c r="CT390" s="53" t="str">
        <f t="shared" si="525"/>
        <v/>
      </c>
      <c r="CU390" s="53" t="str">
        <f t="shared" si="526"/>
        <v/>
      </c>
    </row>
    <row r="391" spans="1:99" hidden="1" x14ac:dyDescent="0.3">
      <c r="A391" s="40">
        <v>453</v>
      </c>
      <c r="B391" s="95"/>
      <c r="C391" s="142"/>
      <c r="D391" s="40"/>
      <c r="E391" s="40"/>
      <c r="F391" s="43"/>
      <c r="G391" s="40" t="s">
        <v>141</v>
      </c>
      <c r="H391" s="41"/>
      <c r="I391" s="41"/>
      <c r="J391" s="296" t="str">
        <f t="shared" si="463"/>
        <v/>
      </c>
      <c r="K391" s="297" t="str">
        <f t="shared" si="464"/>
        <v/>
      </c>
      <c r="L391" s="298" t="str">
        <f t="shared" si="465"/>
        <v/>
      </c>
      <c r="M391" s="297" t="str">
        <f t="shared" si="466"/>
        <v/>
      </c>
      <c r="N391" s="298" t="str">
        <f t="shared" si="467"/>
        <v/>
      </c>
      <c r="O391" s="297" t="str">
        <f t="shared" si="468"/>
        <v/>
      </c>
      <c r="P391" s="298" t="str">
        <f t="shared" si="469"/>
        <v/>
      </c>
      <c r="Q391" s="299" t="str">
        <f t="shared" si="470"/>
        <v/>
      </c>
      <c r="R391" s="300" t="str">
        <f t="shared" si="471"/>
        <v/>
      </c>
      <c r="S391" s="299" t="str">
        <f t="shared" si="472"/>
        <v/>
      </c>
      <c r="T391" s="298" t="str">
        <f t="shared" si="473"/>
        <v/>
      </c>
      <c r="U391" s="299" t="str">
        <f t="shared" si="474"/>
        <v/>
      </c>
      <c r="V391" s="300" t="str">
        <f t="shared" si="475"/>
        <v/>
      </c>
      <c r="W391" s="299" t="str">
        <f t="shared" si="476"/>
        <v/>
      </c>
      <c r="X391" s="300" t="str">
        <f t="shared" si="477"/>
        <v/>
      </c>
      <c r="Y391" s="299" t="str">
        <f t="shared" si="478"/>
        <v/>
      </c>
      <c r="Z391" s="300" t="str">
        <f t="shared" si="479"/>
        <v/>
      </c>
      <c r="AA391" s="298" t="str">
        <f t="shared" si="480"/>
        <v/>
      </c>
      <c r="AB391" s="97" t="str">
        <f t="shared" si="481"/>
        <v/>
      </c>
      <c r="AC391" s="143" t="str">
        <f t="shared" si="482"/>
        <v/>
      </c>
      <c r="AD391" s="42" t="str">
        <f t="shared" si="483"/>
        <v/>
      </c>
      <c r="AE391" s="346"/>
      <c r="AF391" s="346"/>
      <c r="AG391" s="347"/>
      <c r="AH391" s="348" t="str">
        <f t="shared" si="484"/>
        <v/>
      </c>
      <c r="AI391" s="346"/>
      <c r="AJ391" s="346"/>
      <c r="AK391" s="347"/>
      <c r="AL391" s="349" t="str">
        <f t="shared" si="495"/>
        <v/>
      </c>
      <c r="AM391" s="348" t="str">
        <f t="shared" si="485"/>
        <v/>
      </c>
      <c r="AN391" s="350" t="str">
        <f t="shared" si="496"/>
        <v/>
      </c>
      <c r="AO391" s="346"/>
      <c r="AP391" s="346"/>
      <c r="AQ391" s="346" t="str">
        <f t="shared" si="486"/>
        <v/>
      </c>
      <c r="AR391" s="348" t="str">
        <f t="shared" si="487"/>
        <v/>
      </c>
      <c r="AS391" s="346"/>
      <c r="AT391" s="348" t="str">
        <f t="shared" si="488"/>
        <v/>
      </c>
      <c r="AU391" s="346"/>
      <c r="AV391" s="348" t="str">
        <f t="shared" si="489"/>
        <v/>
      </c>
      <c r="AW391" s="346"/>
      <c r="AX391" s="348" t="str">
        <f t="shared" si="490"/>
        <v/>
      </c>
      <c r="AY391" s="346"/>
      <c r="AZ391" s="348" t="str">
        <f t="shared" si="491"/>
        <v/>
      </c>
      <c r="BA391" s="351"/>
      <c r="BB391" s="348" t="str">
        <f t="shared" si="492"/>
        <v/>
      </c>
      <c r="BC391" s="350" t="str">
        <f t="shared" si="497"/>
        <v/>
      </c>
      <c r="BD391" s="350" t="str">
        <f t="shared" si="498"/>
        <v/>
      </c>
      <c r="BE391" s="360"/>
      <c r="BF391" s="361"/>
      <c r="BG391" s="362" t="str">
        <f t="shared" si="462"/>
        <v/>
      </c>
      <c r="BH391" s="354" t="str">
        <f t="shared" si="499"/>
        <v/>
      </c>
      <c r="BI391" s="350" t="str">
        <f t="shared" si="500"/>
        <v/>
      </c>
      <c r="BJ391" s="113" t="str">
        <f t="shared" si="501"/>
        <v/>
      </c>
      <c r="BK391" s="347" t="str">
        <f t="shared" si="527"/>
        <v/>
      </c>
      <c r="BR391" s="307"/>
      <c r="BS391" s="51" t="str">
        <f t="shared" si="502"/>
        <v/>
      </c>
      <c r="BT391" s="51" t="str">
        <f t="shared" si="503"/>
        <v/>
      </c>
      <c r="BU391" s="51" t="str">
        <f t="shared" si="504"/>
        <v/>
      </c>
      <c r="BV391" s="51" t="str">
        <f t="shared" si="505"/>
        <v/>
      </c>
      <c r="BW391" s="51" t="str">
        <f t="shared" si="506"/>
        <v/>
      </c>
      <c r="BX391" s="51" t="str">
        <f t="shared" si="507"/>
        <v/>
      </c>
      <c r="BY391" s="51" t="str">
        <f t="shared" si="508"/>
        <v/>
      </c>
      <c r="BZ391" s="51" t="str">
        <f t="shared" si="509"/>
        <v/>
      </c>
      <c r="CA391" s="51" t="str">
        <f t="shared" si="510"/>
        <v/>
      </c>
      <c r="CB391" s="51" t="str">
        <f t="shared" si="511"/>
        <v/>
      </c>
      <c r="CC391" s="51" t="str">
        <f t="shared" si="493"/>
        <v/>
      </c>
      <c r="CD391" s="51" t="str">
        <f t="shared" si="494"/>
        <v/>
      </c>
      <c r="CE391" s="51" t="str">
        <f t="shared" si="512"/>
        <v/>
      </c>
      <c r="CF391" s="51"/>
      <c r="CH391" s="53" t="str">
        <f t="shared" si="513"/>
        <v/>
      </c>
      <c r="CI391" s="53" t="str">
        <f t="shared" si="514"/>
        <v/>
      </c>
      <c r="CJ391" s="54" t="str">
        <f t="shared" si="515"/>
        <v/>
      </c>
      <c r="CK391" s="53" t="str">
        <f t="shared" si="516"/>
        <v/>
      </c>
      <c r="CL391" s="53" t="str">
        <f t="shared" si="517"/>
        <v/>
      </c>
      <c r="CM391" s="53" t="str">
        <f t="shared" si="518"/>
        <v/>
      </c>
      <c r="CN391" s="53" t="str">
        <f t="shared" si="519"/>
        <v/>
      </c>
      <c r="CO391" s="53" t="str">
        <f t="shared" si="520"/>
        <v/>
      </c>
      <c r="CP391" s="53" t="str">
        <f t="shared" si="521"/>
        <v/>
      </c>
      <c r="CQ391" s="53" t="str">
        <f t="shared" si="522"/>
        <v/>
      </c>
      <c r="CR391" s="53" t="str">
        <f t="shared" si="523"/>
        <v/>
      </c>
      <c r="CS391" s="53" t="str">
        <f t="shared" si="524"/>
        <v/>
      </c>
      <c r="CT391" s="53" t="str">
        <f t="shared" si="525"/>
        <v/>
      </c>
      <c r="CU391" s="53" t="str">
        <f t="shared" si="526"/>
        <v/>
      </c>
    </row>
    <row r="392" spans="1:99" hidden="1" x14ac:dyDescent="0.3">
      <c r="A392" s="40">
        <v>454</v>
      </c>
      <c r="B392" s="95"/>
      <c r="C392" s="142"/>
      <c r="D392" s="40"/>
      <c r="E392" s="40"/>
      <c r="F392" s="43"/>
      <c r="G392" s="40" t="s">
        <v>141</v>
      </c>
      <c r="H392" s="41"/>
      <c r="I392" s="41"/>
      <c r="J392" s="296" t="str">
        <f t="shared" si="463"/>
        <v/>
      </c>
      <c r="K392" s="297" t="str">
        <f t="shared" si="464"/>
        <v/>
      </c>
      <c r="L392" s="298" t="str">
        <f t="shared" si="465"/>
        <v/>
      </c>
      <c r="M392" s="297" t="str">
        <f t="shared" si="466"/>
        <v/>
      </c>
      <c r="N392" s="298" t="str">
        <f t="shared" si="467"/>
        <v/>
      </c>
      <c r="O392" s="297" t="str">
        <f t="shared" si="468"/>
        <v/>
      </c>
      <c r="P392" s="298" t="str">
        <f t="shared" si="469"/>
        <v/>
      </c>
      <c r="Q392" s="299" t="str">
        <f t="shared" si="470"/>
        <v/>
      </c>
      <c r="R392" s="300" t="str">
        <f t="shared" si="471"/>
        <v/>
      </c>
      <c r="S392" s="299" t="str">
        <f t="shared" si="472"/>
        <v/>
      </c>
      <c r="T392" s="298" t="str">
        <f t="shared" si="473"/>
        <v/>
      </c>
      <c r="U392" s="299" t="str">
        <f t="shared" si="474"/>
        <v/>
      </c>
      <c r="V392" s="300" t="str">
        <f t="shared" si="475"/>
        <v/>
      </c>
      <c r="W392" s="299" t="str">
        <f t="shared" si="476"/>
        <v/>
      </c>
      <c r="X392" s="300" t="str">
        <f t="shared" si="477"/>
        <v/>
      </c>
      <c r="Y392" s="299" t="str">
        <f t="shared" si="478"/>
        <v/>
      </c>
      <c r="Z392" s="300" t="str">
        <f t="shared" si="479"/>
        <v/>
      </c>
      <c r="AA392" s="298" t="str">
        <f t="shared" si="480"/>
        <v/>
      </c>
      <c r="AB392" s="97" t="str">
        <f t="shared" si="481"/>
        <v/>
      </c>
      <c r="AC392" s="143" t="str">
        <f t="shared" si="482"/>
        <v/>
      </c>
      <c r="AD392" s="42" t="str">
        <f t="shared" si="483"/>
        <v/>
      </c>
      <c r="AE392" s="346"/>
      <c r="AF392" s="346"/>
      <c r="AG392" s="347"/>
      <c r="AH392" s="348" t="str">
        <f t="shared" si="484"/>
        <v/>
      </c>
      <c r="AI392" s="346"/>
      <c r="AJ392" s="346"/>
      <c r="AK392" s="347"/>
      <c r="AL392" s="349" t="str">
        <f t="shared" si="495"/>
        <v/>
      </c>
      <c r="AM392" s="348" t="str">
        <f t="shared" si="485"/>
        <v/>
      </c>
      <c r="AN392" s="350" t="str">
        <f t="shared" si="496"/>
        <v/>
      </c>
      <c r="AO392" s="346"/>
      <c r="AP392" s="346"/>
      <c r="AQ392" s="346" t="str">
        <f t="shared" si="486"/>
        <v/>
      </c>
      <c r="AR392" s="348" t="str">
        <f t="shared" si="487"/>
        <v/>
      </c>
      <c r="AS392" s="346"/>
      <c r="AT392" s="348" t="str">
        <f t="shared" si="488"/>
        <v/>
      </c>
      <c r="AU392" s="346"/>
      <c r="AV392" s="348" t="str">
        <f t="shared" si="489"/>
        <v/>
      </c>
      <c r="AW392" s="346"/>
      <c r="AX392" s="348" t="str">
        <f t="shared" si="490"/>
        <v/>
      </c>
      <c r="AY392" s="346"/>
      <c r="AZ392" s="348" t="str">
        <f t="shared" si="491"/>
        <v/>
      </c>
      <c r="BA392" s="351"/>
      <c r="BB392" s="348" t="str">
        <f t="shared" si="492"/>
        <v/>
      </c>
      <c r="BC392" s="350" t="str">
        <f t="shared" si="497"/>
        <v/>
      </c>
      <c r="BD392" s="350" t="str">
        <f t="shared" si="498"/>
        <v/>
      </c>
      <c r="BE392" s="360"/>
      <c r="BF392" s="361"/>
      <c r="BG392" s="362" t="str">
        <f t="shared" si="462"/>
        <v/>
      </c>
      <c r="BH392" s="354" t="str">
        <f t="shared" si="499"/>
        <v/>
      </c>
      <c r="BI392" s="350" t="str">
        <f t="shared" si="500"/>
        <v/>
      </c>
      <c r="BJ392" s="113" t="str">
        <f t="shared" si="501"/>
        <v/>
      </c>
      <c r="BK392" s="347" t="str">
        <f t="shared" si="527"/>
        <v/>
      </c>
      <c r="BR392" s="307"/>
      <c r="BS392" s="51" t="str">
        <f t="shared" si="502"/>
        <v/>
      </c>
      <c r="BT392" s="51" t="str">
        <f t="shared" si="503"/>
        <v/>
      </c>
      <c r="BU392" s="51" t="str">
        <f t="shared" si="504"/>
        <v/>
      </c>
      <c r="BV392" s="51" t="str">
        <f t="shared" si="505"/>
        <v/>
      </c>
      <c r="BW392" s="51" t="str">
        <f t="shared" si="506"/>
        <v/>
      </c>
      <c r="BX392" s="51" t="str">
        <f t="shared" si="507"/>
        <v/>
      </c>
      <c r="BY392" s="51" t="str">
        <f t="shared" si="508"/>
        <v/>
      </c>
      <c r="BZ392" s="51" t="str">
        <f t="shared" si="509"/>
        <v/>
      </c>
      <c r="CA392" s="51" t="str">
        <f t="shared" si="510"/>
        <v/>
      </c>
      <c r="CB392" s="51" t="str">
        <f t="shared" si="511"/>
        <v/>
      </c>
      <c r="CC392" s="51" t="str">
        <f t="shared" si="493"/>
        <v/>
      </c>
      <c r="CD392" s="51" t="str">
        <f t="shared" si="494"/>
        <v/>
      </c>
      <c r="CE392" s="51" t="str">
        <f t="shared" si="512"/>
        <v/>
      </c>
      <c r="CF392" s="51"/>
      <c r="CH392" s="53" t="str">
        <f t="shared" si="513"/>
        <v/>
      </c>
      <c r="CI392" s="53" t="str">
        <f t="shared" si="514"/>
        <v/>
      </c>
      <c r="CJ392" s="54" t="str">
        <f t="shared" si="515"/>
        <v/>
      </c>
      <c r="CK392" s="53" t="str">
        <f t="shared" si="516"/>
        <v/>
      </c>
      <c r="CL392" s="53" t="str">
        <f t="shared" si="517"/>
        <v/>
      </c>
      <c r="CM392" s="53" t="str">
        <f t="shared" si="518"/>
        <v/>
      </c>
      <c r="CN392" s="53" t="str">
        <f t="shared" si="519"/>
        <v/>
      </c>
      <c r="CO392" s="53" t="str">
        <f t="shared" si="520"/>
        <v/>
      </c>
      <c r="CP392" s="53" t="str">
        <f t="shared" si="521"/>
        <v/>
      </c>
      <c r="CQ392" s="53" t="str">
        <f t="shared" si="522"/>
        <v/>
      </c>
      <c r="CR392" s="53" t="str">
        <f t="shared" si="523"/>
        <v/>
      </c>
      <c r="CS392" s="53" t="str">
        <f t="shared" si="524"/>
        <v/>
      </c>
      <c r="CT392" s="53" t="str">
        <f t="shared" si="525"/>
        <v/>
      </c>
      <c r="CU392" s="53" t="str">
        <f t="shared" si="526"/>
        <v/>
      </c>
    </row>
    <row r="393" spans="1:99" hidden="1" x14ac:dyDescent="0.3">
      <c r="A393" s="40">
        <v>455</v>
      </c>
      <c r="B393" s="95"/>
      <c r="C393" s="142"/>
      <c r="D393" s="40"/>
      <c r="E393" s="40"/>
      <c r="F393" s="43"/>
      <c r="G393" s="40" t="s">
        <v>141</v>
      </c>
      <c r="H393" s="41"/>
      <c r="I393" s="41"/>
      <c r="J393" s="296" t="str">
        <f t="shared" si="463"/>
        <v/>
      </c>
      <c r="K393" s="297" t="str">
        <f t="shared" si="464"/>
        <v/>
      </c>
      <c r="L393" s="298" t="str">
        <f t="shared" si="465"/>
        <v/>
      </c>
      <c r="M393" s="297" t="str">
        <f t="shared" si="466"/>
        <v/>
      </c>
      <c r="N393" s="298" t="str">
        <f t="shared" si="467"/>
        <v/>
      </c>
      <c r="O393" s="297" t="str">
        <f t="shared" si="468"/>
        <v/>
      </c>
      <c r="P393" s="298" t="str">
        <f t="shared" si="469"/>
        <v/>
      </c>
      <c r="Q393" s="299" t="str">
        <f t="shared" si="470"/>
        <v/>
      </c>
      <c r="R393" s="300" t="str">
        <f t="shared" si="471"/>
        <v/>
      </c>
      <c r="S393" s="299" t="str">
        <f t="shared" si="472"/>
        <v/>
      </c>
      <c r="T393" s="298" t="str">
        <f t="shared" si="473"/>
        <v/>
      </c>
      <c r="U393" s="299" t="str">
        <f t="shared" si="474"/>
        <v/>
      </c>
      <c r="V393" s="300" t="str">
        <f t="shared" si="475"/>
        <v/>
      </c>
      <c r="W393" s="299" t="str">
        <f t="shared" si="476"/>
        <v/>
      </c>
      <c r="X393" s="300" t="str">
        <f t="shared" si="477"/>
        <v/>
      </c>
      <c r="Y393" s="299" t="str">
        <f t="shared" si="478"/>
        <v/>
      </c>
      <c r="Z393" s="300" t="str">
        <f t="shared" si="479"/>
        <v/>
      </c>
      <c r="AA393" s="298" t="str">
        <f t="shared" si="480"/>
        <v/>
      </c>
      <c r="AB393" s="97" t="str">
        <f t="shared" si="481"/>
        <v/>
      </c>
      <c r="AC393" s="143" t="str">
        <f t="shared" si="482"/>
        <v/>
      </c>
      <c r="AD393" s="42" t="str">
        <f t="shared" si="483"/>
        <v/>
      </c>
      <c r="AE393" s="346"/>
      <c r="AF393" s="346"/>
      <c r="AG393" s="347"/>
      <c r="AH393" s="348" t="str">
        <f t="shared" si="484"/>
        <v/>
      </c>
      <c r="AI393" s="346"/>
      <c r="AJ393" s="346"/>
      <c r="AK393" s="347"/>
      <c r="AL393" s="349" t="str">
        <f t="shared" si="495"/>
        <v/>
      </c>
      <c r="AM393" s="348" t="str">
        <f t="shared" si="485"/>
        <v/>
      </c>
      <c r="AN393" s="350" t="str">
        <f t="shared" si="496"/>
        <v/>
      </c>
      <c r="AO393" s="346"/>
      <c r="AP393" s="346"/>
      <c r="AQ393" s="346" t="str">
        <f t="shared" si="486"/>
        <v/>
      </c>
      <c r="AR393" s="348" t="str">
        <f t="shared" si="487"/>
        <v/>
      </c>
      <c r="AS393" s="346"/>
      <c r="AT393" s="348" t="str">
        <f t="shared" si="488"/>
        <v/>
      </c>
      <c r="AU393" s="346"/>
      <c r="AV393" s="348" t="str">
        <f t="shared" si="489"/>
        <v/>
      </c>
      <c r="AW393" s="346"/>
      <c r="AX393" s="348" t="str">
        <f t="shared" si="490"/>
        <v/>
      </c>
      <c r="AY393" s="346"/>
      <c r="AZ393" s="348" t="str">
        <f t="shared" si="491"/>
        <v/>
      </c>
      <c r="BA393" s="351"/>
      <c r="BB393" s="348" t="str">
        <f t="shared" si="492"/>
        <v/>
      </c>
      <c r="BC393" s="350" t="str">
        <f t="shared" si="497"/>
        <v/>
      </c>
      <c r="BD393" s="350" t="str">
        <f t="shared" si="498"/>
        <v/>
      </c>
      <c r="BE393" s="360"/>
      <c r="BF393" s="361"/>
      <c r="BG393" s="362" t="str">
        <f t="shared" si="462"/>
        <v/>
      </c>
      <c r="BH393" s="354" t="str">
        <f t="shared" si="499"/>
        <v/>
      </c>
      <c r="BI393" s="350" t="str">
        <f t="shared" si="500"/>
        <v/>
      </c>
      <c r="BJ393" s="113" t="str">
        <f t="shared" si="501"/>
        <v/>
      </c>
      <c r="BK393" s="347" t="str">
        <f t="shared" si="527"/>
        <v/>
      </c>
      <c r="BR393" s="307"/>
      <c r="BS393" s="51" t="str">
        <f t="shared" si="502"/>
        <v/>
      </c>
      <c r="BT393" s="51" t="str">
        <f t="shared" si="503"/>
        <v/>
      </c>
      <c r="BU393" s="51" t="str">
        <f t="shared" si="504"/>
        <v/>
      </c>
      <c r="BV393" s="51" t="str">
        <f t="shared" si="505"/>
        <v/>
      </c>
      <c r="BW393" s="51" t="str">
        <f t="shared" si="506"/>
        <v/>
      </c>
      <c r="BX393" s="51" t="str">
        <f t="shared" si="507"/>
        <v/>
      </c>
      <c r="BY393" s="51" t="str">
        <f t="shared" si="508"/>
        <v/>
      </c>
      <c r="BZ393" s="51" t="str">
        <f t="shared" si="509"/>
        <v/>
      </c>
      <c r="CA393" s="51" t="str">
        <f t="shared" si="510"/>
        <v/>
      </c>
      <c r="CB393" s="51" t="str">
        <f t="shared" si="511"/>
        <v/>
      </c>
      <c r="CC393" s="51" t="str">
        <f t="shared" si="493"/>
        <v/>
      </c>
      <c r="CD393" s="51" t="str">
        <f t="shared" si="494"/>
        <v/>
      </c>
      <c r="CE393" s="51" t="str">
        <f t="shared" si="512"/>
        <v/>
      </c>
      <c r="CF393" s="51"/>
      <c r="CH393" s="53" t="str">
        <f t="shared" si="513"/>
        <v/>
      </c>
      <c r="CI393" s="53" t="str">
        <f t="shared" si="514"/>
        <v/>
      </c>
      <c r="CJ393" s="54" t="str">
        <f t="shared" si="515"/>
        <v/>
      </c>
      <c r="CK393" s="53" t="str">
        <f t="shared" si="516"/>
        <v/>
      </c>
      <c r="CL393" s="53" t="str">
        <f t="shared" si="517"/>
        <v/>
      </c>
      <c r="CM393" s="53" t="str">
        <f t="shared" si="518"/>
        <v/>
      </c>
      <c r="CN393" s="53" t="str">
        <f t="shared" si="519"/>
        <v/>
      </c>
      <c r="CO393" s="53" t="str">
        <f t="shared" si="520"/>
        <v/>
      </c>
      <c r="CP393" s="53" t="str">
        <f t="shared" si="521"/>
        <v/>
      </c>
      <c r="CQ393" s="53" t="str">
        <f t="shared" si="522"/>
        <v/>
      </c>
      <c r="CR393" s="53" t="str">
        <f t="shared" si="523"/>
        <v/>
      </c>
      <c r="CS393" s="53" t="str">
        <f t="shared" si="524"/>
        <v/>
      </c>
      <c r="CT393" s="53" t="str">
        <f t="shared" si="525"/>
        <v/>
      </c>
      <c r="CU393" s="53" t="str">
        <f t="shared" si="526"/>
        <v/>
      </c>
    </row>
    <row r="394" spans="1:99" hidden="1" x14ac:dyDescent="0.3">
      <c r="A394" s="40">
        <v>456</v>
      </c>
      <c r="B394" s="95"/>
      <c r="C394" s="142"/>
      <c r="D394" s="40"/>
      <c r="E394" s="40"/>
      <c r="F394" s="43"/>
      <c r="G394" s="40" t="s">
        <v>141</v>
      </c>
      <c r="H394" s="41"/>
      <c r="I394" s="41"/>
      <c r="J394" s="296" t="str">
        <f t="shared" si="463"/>
        <v/>
      </c>
      <c r="K394" s="297" t="str">
        <f t="shared" si="464"/>
        <v/>
      </c>
      <c r="L394" s="298" t="str">
        <f t="shared" si="465"/>
        <v/>
      </c>
      <c r="M394" s="297" t="str">
        <f t="shared" si="466"/>
        <v/>
      </c>
      <c r="N394" s="298" t="str">
        <f t="shared" si="467"/>
        <v/>
      </c>
      <c r="O394" s="297" t="str">
        <f t="shared" si="468"/>
        <v/>
      </c>
      <c r="P394" s="298" t="str">
        <f t="shared" si="469"/>
        <v/>
      </c>
      <c r="Q394" s="299" t="str">
        <f t="shared" si="470"/>
        <v/>
      </c>
      <c r="R394" s="300" t="str">
        <f t="shared" si="471"/>
        <v/>
      </c>
      <c r="S394" s="299" t="str">
        <f t="shared" si="472"/>
        <v/>
      </c>
      <c r="T394" s="298" t="str">
        <f t="shared" si="473"/>
        <v/>
      </c>
      <c r="U394" s="299" t="str">
        <f t="shared" si="474"/>
        <v/>
      </c>
      <c r="V394" s="300" t="str">
        <f t="shared" si="475"/>
        <v/>
      </c>
      <c r="W394" s="299" t="str">
        <f t="shared" si="476"/>
        <v/>
      </c>
      <c r="X394" s="300" t="str">
        <f t="shared" si="477"/>
        <v/>
      </c>
      <c r="Y394" s="299" t="str">
        <f t="shared" si="478"/>
        <v/>
      </c>
      <c r="Z394" s="300" t="str">
        <f t="shared" si="479"/>
        <v/>
      </c>
      <c r="AA394" s="298" t="str">
        <f t="shared" si="480"/>
        <v/>
      </c>
      <c r="AB394" s="97" t="str">
        <f t="shared" si="481"/>
        <v/>
      </c>
      <c r="AC394" s="143" t="str">
        <f t="shared" si="482"/>
        <v/>
      </c>
      <c r="AD394" s="42" t="str">
        <f t="shared" si="483"/>
        <v/>
      </c>
      <c r="AE394" s="346"/>
      <c r="AF394" s="346"/>
      <c r="AG394" s="347"/>
      <c r="AH394" s="348" t="str">
        <f t="shared" si="484"/>
        <v/>
      </c>
      <c r="AI394" s="346"/>
      <c r="AJ394" s="346"/>
      <c r="AK394" s="347"/>
      <c r="AL394" s="349" t="str">
        <f t="shared" si="495"/>
        <v/>
      </c>
      <c r="AM394" s="348" t="str">
        <f t="shared" si="485"/>
        <v/>
      </c>
      <c r="AN394" s="350" t="str">
        <f t="shared" si="496"/>
        <v/>
      </c>
      <c r="AO394" s="346"/>
      <c r="AP394" s="346"/>
      <c r="AQ394" s="346" t="str">
        <f t="shared" si="486"/>
        <v/>
      </c>
      <c r="AR394" s="348" t="str">
        <f t="shared" si="487"/>
        <v/>
      </c>
      <c r="AS394" s="346"/>
      <c r="AT394" s="348" t="str">
        <f t="shared" si="488"/>
        <v/>
      </c>
      <c r="AU394" s="346"/>
      <c r="AV394" s="348" t="str">
        <f t="shared" si="489"/>
        <v/>
      </c>
      <c r="AW394" s="346"/>
      <c r="AX394" s="348" t="str">
        <f t="shared" si="490"/>
        <v/>
      </c>
      <c r="AY394" s="346"/>
      <c r="AZ394" s="348" t="str">
        <f t="shared" si="491"/>
        <v/>
      </c>
      <c r="BA394" s="351"/>
      <c r="BB394" s="348" t="str">
        <f t="shared" si="492"/>
        <v/>
      </c>
      <c r="BC394" s="350" t="str">
        <f t="shared" si="497"/>
        <v/>
      </c>
      <c r="BD394" s="350" t="str">
        <f t="shared" si="498"/>
        <v/>
      </c>
      <c r="BE394" s="360"/>
      <c r="BF394" s="361"/>
      <c r="BG394" s="362" t="str">
        <f t="shared" si="462"/>
        <v/>
      </c>
      <c r="BH394" s="354" t="str">
        <f t="shared" si="499"/>
        <v/>
      </c>
      <c r="BI394" s="350" t="str">
        <f t="shared" si="500"/>
        <v/>
      </c>
      <c r="BJ394" s="113" t="str">
        <f t="shared" si="501"/>
        <v/>
      </c>
      <c r="BK394" s="347" t="str">
        <f t="shared" si="527"/>
        <v/>
      </c>
      <c r="BR394" s="307"/>
      <c r="BS394" s="51" t="str">
        <f t="shared" si="502"/>
        <v/>
      </c>
      <c r="BT394" s="51" t="str">
        <f t="shared" si="503"/>
        <v/>
      </c>
      <c r="BU394" s="51" t="str">
        <f t="shared" si="504"/>
        <v/>
      </c>
      <c r="BV394" s="51" t="str">
        <f t="shared" si="505"/>
        <v/>
      </c>
      <c r="BW394" s="51" t="str">
        <f t="shared" si="506"/>
        <v/>
      </c>
      <c r="BX394" s="51" t="str">
        <f t="shared" si="507"/>
        <v/>
      </c>
      <c r="BY394" s="51" t="str">
        <f t="shared" si="508"/>
        <v/>
      </c>
      <c r="BZ394" s="51" t="str">
        <f t="shared" si="509"/>
        <v/>
      </c>
      <c r="CA394" s="51" t="str">
        <f t="shared" si="510"/>
        <v/>
      </c>
      <c r="CB394" s="51" t="str">
        <f t="shared" si="511"/>
        <v/>
      </c>
      <c r="CC394" s="51" t="str">
        <f t="shared" si="493"/>
        <v/>
      </c>
      <c r="CD394" s="51" t="str">
        <f t="shared" si="494"/>
        <v/>
      </c>
      <c r="CE394" s="51" t="str">
        <f t="shared" si="512"/>
        <v/>
      </c>
      <c r="CF394" s="51"/>
      <c r="CH394" s="53" t="str">
        <f t="shared" si="513"/>
        <v/>
      </c>
      <c r="CI394" s="53" t="str">
        <f t="shared" si="514"/>
        <v/>
      </c>
      <c r="CJ394" s="54" t="str">
        <f t="shared" si="515"/>
        <v/>
      </c>
      <c r="CK394" s="53" t="str">
        <f t="shared" si="516"/>
        <v/>
      </c>
      <c r="CL394" s="53" t="str">
        <f t="shared" si="517"/>
        <v/>
      </c>
      <c r="CM394" s="53" t="str">
        <f t="shared" si="518"/>
        <v/>
      </c>
      <c r="CN394" s="53" t="str">
        <f t="shared" si="519"/>
        <v/>
      </c>
      <c r="CO394" s="53" t="str">
        <f t="shared" si="520"/>
        <v/>
      </c>
      <c r="CP394" s="53" t="str">
        <f t="shared" si="521"/>
        <v/>
      </c>
      <c r="CQ394" s="53" t="str">
        <f t="shared" si="522"/>
        <v/>
      </c>
      <c r="CR394" s="53" t="str">
        <f t="shared" si="523"/>
        <v/>
      </c>
      <c r="CS394" s="53" t="str">
        <f t="shared" si="524"/>
        <v/>
      </c>
      <c r="CT394" s="53" t="str">
        <f t="shared" si="525"/>
        <v/>
      </c>
      <c r="CU394" s="53" t="str">
        <f t="shared" si="526"/>
        <v/>
      </c>
    </row>
    <row r="395" spans="1:99" hidden="1" x14ac:dyDescent="0.3">
      <c r="A395" s="40">
        <v>457</v>
      </c>
      <c r="B395" s="95"/>
      <c r="C395" s="142"/>
      <c r="D395" s="40"/>
      <c r="E395" s="40"/>
      <c r="F395" s="43"/>
      <c r="G395" s="40" t="s">
        <v>141</v>
      </c>
      <c r="H395" s="41"/>
      <c r="I395" s="41"/>
      <c r="J395" s="296" t="str">
        <f t="shared" si="463"/>
        <v/>
      </c>
      <c r="K395" s="297" t="str">
        <f t="shared" si="464"/>
        <v/>
      </c>
      <c r="L395" s="298" t="str">
        <f t="shared" si="465"/>
        <v/>
      </c>
      <c r="M395" s="297" t="str">
        <f t="shared" si="466"/>
        <v/>
      </c>
      <c r="N395" s="298" t="str">
        <f t="shared" si="467"/>
        <v/>
      </c>
      <c r="O395" s="297" t="str">
        <f t="shared" si="468"/>
        <v/>
      </c>
      <c r="P395" s="298" t="str">
        <f t="shared" si="469"/>
        <v/>
      </c>
      <c r="Q395" s="299" t="str">
        <f t="shared" si="470"/>
        <v/>
      </c>
      <c r="R395" s="300" t="str">
        <f t="shared" si="471"/>
        <v/>
      </c>
      <c r="S395" s="299" t="str">
        <f t="shared" si="472"/>
        <v/>
      </c>
      <c r="T395" s="298" t="str">
        <f t="shared" si="473"/>
        <v/>
      </c>
      <c r="U395" s="299" t="str">
        <f t="shared" si="474"/>
        <v/>
      </c>
      <c r="V395" s="300" t="str">
        <f t="shared" si="475"/>
        <v/>
      </c>
      <c r="W395" s="299" t="str">
        <f t="shared" si="476"/>
        <v/>
      </c>
      <c r="X395" s="300" t="str">
        <f t="shared" si="477"/>
        <v/>
      </c>
      <c r="Y395" s="299" t="str">
        <f t="shared" si="478"/>
        <v/>
      </c>
      <c r="Z395" s="300" t="str">
        <f t="shared" si="479"/>
        <v/>
      </c>
      <c r="AA395" s="298" t="str">
        <f t="shared" si="480"/>
        <v/>
      </c>
      <c r="AB395" s="97" t="str">
        <f t="shared" si="481"/>
        <v/>
      </c>
      <c r="AC395" s="143" t="str">
        <f t="shared" si="482"/>
        <v/>
      </c>
      <c r="AD395" s="42" t="str">
        <f t="shared" si="483"/>
        <v/>
      </c>
      <c r="AE395" s="346"/>
      <c r="AF395" s="346"/>
      <c r="AG395" s="347"/>
      <c r="AH395" s="348" t="str">
        <f t="shared" si="484"/>
        <v/>
      </c>
      <c r="AI395" s="346"/>
      <c r="AJ395" s="346"/>
      <c r="AK395" s="347"/>
      <c r="AL395" s="349" t="str">
        <f t="shared" si="495"/>
        <v/>
      </c>
      <c r="AM395" s="348" t="str">
        <f t="shared" si="485"/>
        <v/>
      </c>
      <c r="AN395" s="350" t="str">
        <f t="shared" si="496"/>
        <v/>
      </c>
      <c r="AO395" s="346"/>
      <c r="AP395" s="346"/>
      <c r="AQ395" s="346" t="str">
        <f t="shared" si="486"/>
        <v/>
      </c>
      <c r="AR395" s="348" t="str">
        <f t="shared" si="487"/>
        <v/>
      </c>
      <c r="AS395" s="346"/>
      <c r="AT395" s="348" t="str">
        <f t="shared" si="488"/>
        <v/>
      </c>
      <c r="AU395" s="346"/>
      <c r="AV395" s="348" t="str">
        <f t="shared" si="489"/>
        <v/>
      </c>
      <c r="AW395" s="346"/>
      <c r="AX395" s="348" t="str">
        <f t="shared" si="490"/>
        <v/>
      </c>
      <c r="AY395" s="346"/>
      <c r="AZ395" s="348" t="str">
        <f t="shared" si="491"/>
        <v/>
      </c>
      <c r="BA395" s="351"/>
      <c r="BB395" s="348" t="str">
        <f t="shared" si="492"/>
        <v/>
      </c>
      <c r="BC395" s="350" t="str">
        <f t="shared" si="497"/>
        <v/>
      </c>
      <c r="BD395" s="350" t="str">
        <f t="shared" si="498"/>
        <v/>
      </c>
      <c r="BE395" s="360"/>
      <c r="BF395" s="361"/>
      <c r="BG395" s="362" t="str">
        <f t="shared" si="462"/>
        <v/>
      </c>
      <c r="BH395" s="354" t="str">
        <f t="shared" si="499"/>
        <v/>
      </c>
      <c r="BI395" s="350" t="str">
        <f t="shared" si="500"/>
        <v/>
      </c>
      <c r="BJ395" s="113" t="str">
        <f t="shared" si="501"/>
        <v/>
      </c>
      <c r="BK395" s="347" t="str">
        <f t="shared" si="527"/>
        <v/>
      </c>
      <c r="BR395" s="307"/>
      <c r="BS395" s="51" t="str">
        <f t="shared" si="502"/>
        <v/>
      </c>
      <c r="BT395" s="51" t="str">
        <f t="shared" si="503"/>
        <v/>
      </c>
      <c r="BU395" s="51" t="str">
        <f t="shared" si="504"/>
        <v/>
      </c>
      <c r="BV395" s="51" t="str">
        <f t="shared" si="505"/>
        <v/>
      </c>
      <c r="BW395" s="51" t="str">
        <f t="shared" si="506"/>
        <v/>
      </c>
      <c r="BX395" s="51" t="str">
        <f t="shared" si="507"/>
        <v/>
      </c>
      <c r="BY395" s="51" t="str">
        <f t="shared" si="508"/>
        <v/>
      </c>
      <c r="BZ395" s="51" t="str">
        <f t="shared" si="509"/>
        <v/>
      </c>
      <c r="CA395" s="51" t="str">
        <f t="shared" si="510"/>
        <v/>
      </c>
      <c r="CB395" s="51" t="str">
        <f t="shared" si="511"/>
        <v/>
      </c>
      <c r="CC395" s="51" t="str">
        <f t="shared" si="493"/>
        <v/>
      </c>
      <c r="CD395" s="51" t="str">
        <f t="shared" si="494"/>
        <v/>
      </c>
      <c r="CE395" s="51" t="str">
        <f t="shared" si="512"/>
        <v/>
      </c>
      <c r="CF395" s="51"/>
      <c r="CH395" s="53" t="str">
        <f t="shared" si="513"/>
        <v/>
      </c>
      <c r="CI395" s="53" t="str">
        <f t="shared" si="514"/>
        <v/>
      </c>
      <c r="CJ395" s="54" t="str">
        <f t="shared" si="515"/>
        <v/>
      </c>
      <c r="CK395" s="53" t="str">
        <f t="shared" si="516"/>
        <v/>
      </c>
      <c r="CL395" s="53" t="str">
        <f t="shared" si="517"/>
        <v/>
      </c>
      <c r="CM395" s="53" t="str">
        <f t="shared" si="518"/>
        <v/>
      </c>
      <c r="CN395" s="53" t="str">
        <f t="shared" si="519"/>
        <v/>
      </c>
      <c r="CO395" s="53" t="str">
        <f t="shared" si="520"/>
        <v/>
      </c>
      <c r="CP395" s="53" t="str">
        <f t="shared" si="521"/>
        <v/>
      </c>
      <c r="CQ395" s="53" t="str">
        <f t="shared" si="522"/>
        <v/>
      </c>
      <c r="CR395" s="53" t="str">
        <f t="shared" si="523"/>
        <v/>
      </c>
      <c r="CS395" s="53" t="str">
        <f t="shared" si="524"/>
        <v/>
      </c>
      <c r="CT395" s="53" t="str">
        <f t="shared" si="525"/>
        <v/>
      </c>
      <c r="CU395" s="53" t="str">
        <f t="shared" si="526"/>
        <v/>
      </c>
    </row>
    <row r="396" spans="1:99" hidden="1" x14ac:dyDescent="0.3">
      <c r="A396" s="40">
        <v>458</v>
      </c>
      <c r="B396" s="95"/>
      <c r="C396" s="142"/>
      <c r="D396" s="40"/>
      <c r="E396" s="40"/>
      <c r="F396" s="43"/>
      <c r="G396" s="40" t="s">
        <v>141</v>
      </c>
      <c r="H396" s="41"/>
      <c r="I396" s="41"/>
      <c r="J396" s="296" t="str">
        <f t="shared" si="463"/>
        <v/>
      </c>
      <c r="K396" s="297" t="str">
        <f t="shared" si="464"/>
        <v/>
      </c>
      <c r="L396" s="298" t="str">
        <f t="shared" si="465"/>
        <v/>
      </c>
      <c r="M396" s="297" t="str">
        <f t="shared" si="466"/>
        <v/>
      </c>
      <c r="N396" s="298" t="str">
        <f t="shared" si="467"/>
        <v/>
      </c>
      <c r="O396" s="297" t="str">
        <f t="shared" si="468"/>
        <v/>
      </c>
      <c r="P396" s="298" t="str">
        <f t="shared" si="469"/>
        <v/>
      </c>
      <c r="Q396" s="299" t="str">
        <f t="shared" si="470"/>
        <v/>
      </c>
      <c r="R396" s="300" t="str">
        <f t="shared" si="471"/>
        <v/>
      </c>
      <c r="S396" s="299" t="str">
        <f t="shared" si="472"/>
        <v/>
      </c>
      <c r="T396" s="298" t="str">
        <f t="shared" si="473"/>
        <v/>
      </c>
      <c r="U396" s="299" t="str">
        <f t="shared" si="474"/>
        <v/>
      </c>
      <c r="V396" s="300" t="str">
        <f t="shared" si="475"/>
        <v/>
      </c>
      <c r="W396" s="299" t="str">
        <f t="shared" si="476"/>
        <v/>
      </c>
      <c r="X396" s="300" t="str">
        <f t="shared" si="477"/>
        <v/>
      </c>
      <c r="Y396" s="299" t="str">
        <f t="shared" si="478"/>
        <v/>
      </c>
      <c r="Z396" s="300" t="str">
        <f t="shared" si="479"/>
        <v/>
      </c>
      <c r="AA396" s="298" t="str">
        <f t="shared" si="480"/>
        <v/>
      </c>
      <c r="AB396" s="97" t="str">
        <f t="shared" si="481"/>
        <v/>
      </c>
      <c r="AC396" s="143" t="str">
        <f t="shared" si="482"/>
        <v/>
      </c>
      <c r="AD396" s="42" t="str">
        <f t="shared" si="483"/>
        <v/>
      </c>
      <c r="AE396" s="346"/>
      <c r="AF396" s="346"/>
      <c r="AG396" s="347"/>
      <c r="AH396" s="348" t="str">
        <f t="shared" si="484"/>
        <v/>
      </c>
      <c r="AI396" s="346"/>
      <c r="AJ396" s="346"/>
      <c r="AK396" s="347"/>
      <c r="AL396" s="349" t="str">
        <f t="shared" si="495"/>
        <v/>
      </c>
      <c r="AM396" s="348" t="str">
        <f t="shared" si="485"/>
        <v/>
      </c>
      <c r="AN396" s="350" t="str">
        <f t="shared" si="496"/>
        <v/>
      </c>
      <c r="AO396" s="346"/>
      <c r="AP396" s="346"/>
      <c r="AQ396" s="346" t="str">
        <f t="shared" si="486"/>
        <v/>
      </c>
      <c r="AR396" s="348" t="str">
        <f t="shared" si="487"/>
        <v/>
      </c>
      <c r="AS396" s="346"/>
      <c r="AT396" s="348" t="str">
        <f t="shared" si="488"/>
        <v/>
      </c>
      <c r="AU396" s="346"/>
      <c r="AV396" s="348" t="str">
        <f t="shared" si="489"/>
        <v/>
      </c>
      <c r="AW396" s="346"/>
      <c r="AX396" s="348" t="str">
        <f t="shared" si="490"/>
        <v/>
      </c>
      <c r="AY396" s="346"/>
      <c r="AZ396" s="348" t="str">
        <f t="shared" si="491"/>
        <v/>
      </c>
      <c r="BA396" s="351"/>
      <c r="BB396" s="348" t="str">
        <f t="shared" si="492"/>
        <v/>
      </c>
      <c r="BC396" s="350" t="str">
        <f t="shared" si="497"/>
        <v/>
      </c>
      <c r="BD396" s="350" t="str">
        <f t="shared" si="498"/>
        <v/>
      </c>
      <c r="BE396" s="360"/>
      <c r="BF396" s="361"/>
      <c r="BG396" s="362" t="str">
        <f t="shared" ref="BG396:BG459" si="528">IF(BF396="","",IF(RIGHT(BF396,1)="M","",""""))</f>
        <v/>
      </c>
      <c r="BH396" s="354" t="str">
        <f t="shared" si="499"/>
        <v/>
      </c>
      <c r="BI396" s="350" t="str">
        <f t="shared" si="500"/>
        <v/>
      </c>
      <c r="BJ396" s="113" t="str">
        <f t="shared" si="501"/>
        <v/>
      </c>
      <c r="BK396" s="347" t="str">
        <f t="shared" si="527"/>
        <v/>
      </c>
      <c r="BR396" s="307"/>
      <c r="BS396" s="51" t="str">
        <f t="shared" si="502"/>
        <v/>
      </c>
      <c r="BT396" s="51" t="str">
        <f t="shared" si="503"/>
        <v/>
      </c>
      <c r="BU396" s="51" t="str">
        <f t="shared" si="504"/>
        <v/>
      </c>
      <c r="BV396" s="51" t="str">
        <f t="shared" si="505"/>
        <v/>
      </c>
      <c r="BW396" s="51" t="str">
        <f t="shared" si="506"/>
        <v/>
      </c>
      <c r="BX396" s="51" t="str">
        <f t="shared" si="507"/>
        <v/>
      </c>
      <c r="BY396" s="51" t="str">
        <f t="shared" si="508"/>
        <v/>
      </c>
      <c r="BZ396" s="51" t="str">
        <f t="shared" si="509"/>
        <v/>
      </c>
      <c r="CA396" s="51" t="str">
        <f t="shared" si="510"/>
        <v/>
      </c>
      <c r="CB396" s="51" t="str">
        <f t="shared" si="511"/>
        <v/>
      </c>
      <c r="CC396" s="51" t="str">
        <f t="shared" si="493"/>
        <v/>
      </c>
      <c r="CD396" s="51" t="str">
        <f t="shared" si="494"/>
        <v/>
      </c>
      <c r="CE396" s="51" t="str">
        <f t="shared" si="512"/>
        <v/>
      </c>
      <c r="CF396" s="51"/>
      <c r="CH396" s="53" t="str">
        <f t="shared" si="513"/>
        <v/>
      </c>
      <c r="CI396" s="53" t="str">
        <f t="shared" si="514"/>
        <v/>
      </c>
      <c r="CJ396" s="54" t="str">
        <f t="shared" si="515"/>
        <v/>
      </c>
      <c r="CK396" s="53" t="str">
        <f t="shared" si="516"/>
        <v/>
      </c>
      <c r="CL396" s="53" t="str">
        <f t="shared" si="517"/>
        <v/>
      </c>
      <c r="CM396" s="53" t="str">
        <f t="shared" si="518"/>
        <v/>
      </c>
      <c r="CN396" s="53" t="str">
        <f t="shared" si="519"/>
        <v/>
      </c>
      <c r="CO396" s="53" t="str">
        <f t="shared" si="520"/>
        <v/>
      </c>
      <c r="CP396" s="53" t="str">
        <f t="shared" si="521"/>
        <v/>
      </c>
      <c r="CQ396" s="53" t="str">
        <f t="shared" si="522"/>
        <v/>
      </c>
      <c r="CR396" s="53" t="str">
        <f t="shared" si="523"/>
        <v/>
      </c>
      <c r="CS396" s="53" t="str">
        <f t="shared" si="524"/>
        <v/>
      </c>
      <c r="CT396" s="53" t="str">
        <f t="shared" si="525"/>
        <v/>
      </c>
      <c r="CU396" s="53" t="str">
        <f t="shared" si="526"/>
        <v/>
      </c>
    </row>
    <row r="397" spans="1:99" hidden="1" x14ac:dyDescent="0.3">
      <c r="A397" s="40">
        <v>459</v>
      </c>
      <c r="B397" s="95"/>
      <c r="C397" s="142"/>
      <c r="D397" s="40"/>
      <c r="E397" s="40"/>
      <c r="F397" s="43"/>
      <c r="G397" s="40" t="s">
        <v>141</v>
      </c>
      <c r="H397" s="41"/>
      <c r="I397" s="41"/>
      <c r="J397" s="296" t="str">
        <f t="shared" si="463"/>
        <v/>
      </c>
      <c r="K397" s="297" t="str">
        <f t="shared" si="464"/>
        <v/>
      </c>
      <c r="L397" s="298" t="str">
        <f t="shared" si="465"/>
        <v/>
      </c>
      <c r="M397" s="297" t="str">
        <f t="shared" si="466"/>
        <v/>
      </c>
      <c r="N397" s="298" t="str">
        <f t="shared" si="467"/>
        <v/>
      </c>
      <c r="O397" s="297" t="str">
        <f t="shared" si="468"/>
        <v/>
      </c>
      <c r="P397" s="298" t="str">
        <f t="shared" si="469"/>
        <v/>
      </c>
      <c r="Q397" s="299" t="str">
        <f t="shared" si="470"/>
        <v/>
      </c>
      <c r="R397" s="300" t="str">
        <f t="shared" si="471"/>
        <v/>
      </c>
      <c r="S397" s="299" t="str">
        <f t="shared" si="472"/>
        <v/>
      </c>
      <c r="T397" s="298" t="str">
        <f t="shared" si="473"/>
        <v/>
      </c>
      <c r="U397" s="299" t="str">
        <f t="shared" si="474"/>
        <v/>
      </c>
      <c r="V397" s="300" t="str">
        <f t="shared" si="475"/>
        <v/>
      </c>
      <c r="W397" s="299" t="str">
        <f t="shared" si="476"/>
        <v/>
      </c>
      <c r="X397" s="300" t="str">
        <f t="shared" si="477"/>
        <v/>
      </c>
      <c r="Y397" s="299" t="str">
        <f t="shared" si="478"/>
        <v/>
      </c>
      <c r="Z397" s="300" t="str">
        <f t="shared" si="479"/>
        <v/>
      </c>
      <c r="AA397" s="298" t="str">
        <f t="shared" si="480"/>
        <v/>
      </c>
      <c r="AB397" s="97" t="str">
        <f t="shared" si="481"/>
        <v/>
      </c>
      <c r="AC397" s="143" t="str">
        <f t="shared" si="482"/>
        <v/>
      </c>
      <c r="AD397" s="42" t="str">
        <f t="shared" si="483"/>
        <v/>
      </c>
      <c r="AE397" s="346"/>
      <c r="AF397" s="346"/>
      <c r="AG397" s="347"/>
      <c r="AH397" s="348" t="str">
        <f t="shared" si="484"/>
        <v/>
      </c>
      <c r="AI397" s="346"/>
      <c r="AJ397" s="346"/>
      <c r="AK397" s="347"/>
      <c r="AL397" s="349" t="str">
        <f t="shared" si="495"/>
        <v/>
      </c>
      <c r="AM397" s="348" t="str">
        <f t="shared" si="485"/>
        <v/>
      </c>
      <c r="AN397" s="350" t="str">
        <f t="shared" si="496"/>
        <v/>
      </c>
      <c r="AO397" s="346"/>
      <c r="AP397" s="346"/>
      <c r="AQ397" s="346" t="str">
        <f t="shared" si="486"/>
        <v/>
      </c>
      <c r="AR397" s="348" t="str">
        <f t="shared" si="487"/>
        <v/>
      </c>
      <c r="AS397" s="346"/>
      <c r="AT397" s="348" t="str">
        <f t="shared" si="488"/>
        <v/>
      </c>
      <c r="AU397" s="346"/>
      <c r="AV397" s="348" t="str">
        <f t="shared" si="489"/>
        <v/>
      </c>
      <c r="AW397" s="346"/>
      <c r="AX397" s="348" t="str">
        <f t="shared" si="490"/>
        <v/>
      </c>
      <c r="AY397" s="346"/>
      <c r="AZ397" s="348" t="str">
        <f t="shared" si="491"/>
        <v/>
      </c>
      <c r="BA397" s="351"/>
      <c r="BB397" s="348" t="str">
        <f t="shared" si="492"/>
        <v/>
      </c>
      <c r="BC397" s="350" t="str">
        <f t="shared" si="497"/>
        <v/>
      </c>
      <c r="BD397" s="350" t="str">
        <f t="shared" si="498"/>
        <v/>
      </c>
      <c r="BE397" s="360"/>
      <c r="BF397" s="361"/>
      <c r="BG397" s="362" t="str">
        <f t="shared" si="528"/>
        <v/>
      </c>
      <c r="BH397" s="354" t="str">
        <f t="shared" si="499"/>
        <v/>
      </c>
      <c r="BI397" s="350" t="str">
        <f t="shared" si="500"/>
        <v/>
      </c>
      <c r="BJ397" s="113" t="str">
        <f t="shared" si="501"/>
        <v/>
      </c>
      <c r="BK397" s="347" t="str">
        <f t="shared" si="527"/>
        <v/>
      </c>
      <c r="BR397" s="307"/>
      <c r="BS397" s="51" t="str">
        <f t="shared" si="502"/>
        <v/>
      </c>
      <c r="BT397" s="51" t="str">
        <f t="shared" si="503"/>
        <v/>
      </c>
      <c r="BU397" s="51" t="str">
        <f t="shared" si="504"/>
        <v/>
      </c>
      <c r="BV397" s="51" t="str">
        <f t="shared" si="505"/>
        <v/>
      </c>
      <c r="BW397" s="51" t="str">
        <f t="shared" si="506"/>
        <v/>
      </c>
      <c r="BX397" s="51" t="str">
        <f t="shared" si="507"/>
        <v/>
      </c>
      <c r="BY397" s="51" t="str">
        <f t="shared" si="508"/>
        <v/>
      </c>
      <c r="BZ397" s="51" t="str">
        <f t="shared" si="509"/>
        <v/>
      </c>
      <c r="CA397" s="51" t="str">
        <f t="shared" si="510"/>
        <v/>
      </c>
      <c r="CB397" s="51" t="str">
        <f t="shared" si="511"/>
        <v/>
      </c>
      <c r="CC397" s="51" t="str">
        <f t="shared" si="493"/>
        <v/>
      </c>
      <c r="CD397" s="51" t="str">
        <f t="shared" si="494"/>
        <v/>
      </c>
      <c r="CE397" s="51" t="str">
        <f t="shared" si="512"/>
        <v/>
      </c>
      <c r="CF397" s="51"/>
      <c r="CH397" s="53" t="str">
        <f t="shared" si="513"/>
        <v/>
      </c>
      <c r="CI397" s="53" t="str">
        <f t="shared" si="514"/>
        <v/>
      </c>
      <c r="CJ397" s="54" t="str">
        <f t="shared" si="515"/>
        <v/>
      </c>
      <c r="CK397" s="53" t="str">
        <f t="shared" si="516"/>
        <v/>
      </c>
      <c r="CL397" s="53" t="str">
        <f t="shared" si="517"/>
        <v/>
      </c>
      <c r="CM397" s="53" t="str">
        <f t="shared" si="518"/>
        <v/>
      </c>
      <c r="CN397" s="53" t="str">
        <f t="shared" si="519"/>
        <v/>
      </c>
      <c r="CO397" s="53" t="str">
        <f t="shared" si="520"/>
        <v/>
      </c>
      <c r="CP397" s="53" t="str">
        <f t="shared" si="521"/>
        <v/>
      </c>
      <c r="CQ397" s="53" t="str">
        <f t="shared" si="522"/>
        <v/>
      </c>
      <c r="CR397" s="53" t="str">
        <f t="shared" si="523"/>
        <v/>
      </c>
      <c r="CS397" s="53" t="str">
        <f t="shared" si="524"/>
        <v/>
      </c>
      <c r="CT397" s="53" t="str">
        <f t="shared" si="525"/>
        <v/>
      </c>
      <c r="CU397" s="53" t="str">
        <f t="shared" si="526"/>
        <v/>
      </c>
    </row>
    <row r="398" spans="1:99" hidden="1" x14ac:dyDescent="0.3">
      <c r="A398" s="40">
        <v>460</v>
      </c>
      <c r="B398" s="95"/>
      <c r="C398" s="142"/>
      <c r="D398" s="40"/>
      <c r="E398" s="40"/>
      <c r="F398" s="43"/>
      <c r="G398" s="40" t="s">
        <v>141</v>
      </c>
      <c r="H398" s="41"/>
      <c r="I398" s="41"/>
      <c r="J398" s="296" t="str">
        <f t="shared" si="463"/>
        <v/>
      </c>
      <c r="K398" s="297" t="str">
        <f t="shared" si="464"/>
        <v/>
      </c>
      <c r="L398" s="298" t="str">
        <f t="shared" si="465"/>
        <v/>
      </c>
      <c r="M398" s="297" t="str">
        <f t="shared" si="466"/>
        <v/>
      </c>
      <c r="N398" s="298" t="str">
        <f t="shared" si="467"/>
        <v/>
      </c>
      <c r="O398" s="297" t="str">
        <f t="shared" si="468"/>
        <v/>
      </c>
      <c r="P398" s="298" t="str">
        <f t="shared" si="469"/>
        <v/>
      </c>
      <c r="Q398" s="299" t="str">
        <f t="shared" si="470"/>
        <v/>
      </c>
      <c r="R398" s="300" t="str">
        <f t="shared" si="471"/>
        <v/>
      </c>
      <c r="S398" s="299" t="str">
        <f t="shared" si="472"/>
        <v/>
      </c>
      <c r="T398" s="298" t="str">
        <f t="shared" si="473"/>
        <v/>
      </c>
      <c r="U398" s="299" t="str">
        <f t="shared" si="474"/>
        <v/>
      </c>
      <c r="V398" s="300" t="str">
        <f t="shared" si="475"/>
        <v/>
      </c>
      <c r="W398" s="299" t="str">
        <f t="shared" si="476"/>
        <v/>
      </c>
      <c r="X398" s="300" t="str">
        <f t="shared" si="477"/>
        <v/>
      </c>
      <c r="Y398" s="299" t="str">
        <f t="shared" si="478"/>
        <v/>
      </c>
      <c r="Z398" s="300" t="str">
        <f t="shared" si="479"/>
        <v/>
      </c>
      <c r="AA398" s="298" t="str">
        <f t="shared" si="480"/>
        <v/>
      </c>
      <c r="AB398" s="97" t="str">
        <f t="shared" si="481"/>
        <v/>
      </c>
      <c r="AC398" s="143" t="str">
        <f t="shared" si="482"/>
        <v/>
      </c>
      <c r="AD398" s="42" t="str">
        <f t="shared" si="483"/>
        <v/>
      </c>
      <c r="AE398" s="346"/>
      <c r="AF398" s="346"/>
      <c r="AG398" s="347"/>
      <c r="AH398" s="348" t="str">
        <f t="shared" si="484"/>
        <v/>
      </c>
      <c r="AI398" s="346"/>
      <c r="AJ398" s="346"/>
      <c r="AK398" s="347"/>
      <c r="AL398" s="349" t="str">
        <f t="shared" si="495"/>
        <v/>
      </c>
      <c r="AM398" s="348" t="str">
        <f t="shared" si="485"/>
        <v/>
      </c>
      <c r="AN398" s="350" t="str">
        <f t="shared" si="496"/>
        <v/>
      </c>
      <c r="AO398" s="346"/>
      <c r="AP398" s="346"/>
      <c r="AQ398" s="346" t="str">
        <f t="shared" si="486"/>
        <v/>
      </c>
      <c r="AR398" s="348" t="str">
        <f t="shared" si="487"/>
        <v/>
      </c>
      <c r="AS398" s="346"/>
      <c r="AT398" s="348" t="str">
        <f t="shared" si="488"/>
        <v/>
      </c>
      <c r="AU398" s="346"/>
      <c r="AV398" s="348" t="str">
        <f t="shared" si="489"/>
        <v/>
      </c>
      <c r="AW398" s="346"/>
      <c r="AX398" s="348" t="str">
        <f t="shared" si="490"/>
        <v/>
      </c>
      <c r="AY398" s="346"/>
      <c r="AZ398" s="348" t="str">
        <f t="shared" si="491"/>
        <v/>
      </c>
      <c r="BA398" s="351"/>
      <c r="BB398" s="348" t="str">
        <f t="shared" si="492"/>
        <v/>
      </c>
      <c r="BC398" s="350" t="str">
        <f t="shared" si="497"/>
        <v/>
      </c>
      <c r="BD398" s="350" t="str">
        <f t="shared" si="498"/>
        <v/>
      </c>
      <c r="BE398" s="360"/>
      <c r="BF398" s="361"/>
      <c r="BG398" s="362" t="str">
        <f t="shared" si="528"/>
        <v/>
      </c>
      <c r="BH398" s="354" t="str">
        <f t="shared" si="499"/>
        <v/>
      </c>
      <c r="BI398" s="350" t="str">
        <f t="shared" si="500"/>
        <v/>
      </c>
      <c r="BJ398" s="113" t="str">
        <f t="shared" si="501"/>
        <v/>
      </c>
      <c r="BK398" s="347" t="str">
        <f t="shared" si="527"/>
        <v/>
      </c>
      <c r="BR398" s="307"/>
      <c r="BS398" s="51" t="str">
        <f t="shared" si="502"/>
        <v/>
      </c>
      <c r="BT398" s="51" t="str">
        <f t="shared" si="503"/>
        <v/>
      </c>
      <c r="BU398" s="51" t="str">
        <f t="shared" si="504"/>
        <v/>
      </c>
      <c r="BV398" s="51" t="str">
        <f t="shared" si="505"/>
        <v/>
      </c>
      <c r="BW398" s="51" t="str">
        <f t="shared" si="506"/>
        <v/>
      </c>
      <c r="BX398" s="51" t="str">
        <f t="shared" si="507"/>
        <v/>
      </c>
      <c r="BY398" s="51" t="str">
        <f t="shared" si="508"/>
        <v/>
      </c>
      <c r="BZ398" s="51" t="str">
        <f t="shared" si="509"/>
        <v/>
      </c>
      <c r="CA398" s="51" t="str">
        <f t="shared" si="510"/>
        <v/>
      </c>
      <c r="CB398" s="51" t="str">
        <f t="shared" si="511"/>
        <v/>
      </c>
      <c r="CC398" s="51" t="str">
        <f t="shared" si="493"/>
        <v/>
      </c>
      <c r="CD398" s="51" t="str">
        <f t="shared" si="494"/>
        <v/>
      </c>
      <c r="CE398" s="51" t="str">
        <f t="shared" si="512"/>
        <v/>
      </c>
      <c r="CF398" s="51"/>
      <c r="CH398" s="53" t="str">
        <f t="shared" si="513"/>
        <v/>
      </c>
      <c r="CI398" s="53" t="str">
        <f t="shared" si="514"/>
        <v/>
      </c>
      <c r="CJ398" s="54" t="str">
        <f t="shared" si="515"/>
        <v/>
      </c>
      <c r="CK398" s="53" t="str">
        <f t="shared" si="516"/>
        <v/>
      </c>
      <c r="CL398" s="53" t="str">
        <f t="shared" si="517"/>
        <v/>
      </c>
      <c r="CM398" s="53" t="str">
        <f t="shared" si="518"/>
        <v/>
      </c>
      <c r="CN398" s="53" t="str">
        <f t="shared" si="519"/>
        <v/>
      </c>
      <c r="CO398" s="53" t="str">
        <f t="shared" si="520"/>
        <v/>
      </c>
      <c r="CP398" s="53" t="str">
        <f t="shared" si="521"/>
        <v/>
      </c>
      <c r="CQ398" s="53" t="str">
        <f t="shared" si="522"/>
        <v/>
      </c>
      <c r="CR398" s="53" t="str">
        <f t="shared" si="523"/>
        <v/>
      </c>
      <c r="CS398" s="53" t="str">
        <f t="shared" si="524"/>
        <v/>
      </c>
      <c r="CT398" s="53" t="str">
        <f t="shared" si="525"/>
        <v/>
      </c>
      <c r="CU398" s="53" t="str">
        <f t="shared" si="526"/>
        <v/>
      </c>
    </row>
    <row r="399" spans="1:99" hidden="1" x14ac:dyDescent="0.3">
      <c r="A399" s="40">
        <v>461</v>
      </c>
      <c r="B399" s="95"/>
      <c r="C399" s="142"/>
      <c r="D399" s="40"/>
      <c r="E399" s="40"/>
      <c r="F399" s="43"/>
      <c r="G399" s="40" t="s">
        <v>141</v>
      </c>
      <c r="H399" s="41"/>
      <c r="I399" s="41"/>
      <c r="J399" s="296" t="str">
        <f t="shared" si="463"/>
        <v/>
      </c>
      <c r="K399" s="297" t="str">
        <f t="shared" si="464"/>
        <v/>
      </c>
      <c r="L399" s="298" t="str">
        <f t="shared" si="465"/>
        <v/>
      </c>
      <c r="M399" s="297" t="str">
        <f t="shared" si="466"/>
        <v/>
      </c>
      <c r="N399" s="298" t="str">
        <f t="shared" si="467"/>
        <v/>
      </c>
      <c r="O399" s="297" t="str">
        <f t="shared" si="468"/>
        <v/>
      </c>
      <c r="P399" s="298" t="str">
        <f t="shared" si="469"/>
        <v/>
      </c>
      <c r="Q399" s="299" t="str">
        <f t="shared" si="470"/>
        <v/>
      </c>
      <c r="R399" s="300" t="str">
        <f t="shared" si="471"/>
        <v/>
      </c>
      <c r="S399" s="299" t="str">
        <f t="shared" si="472"/>
        <v/>
      </c>
      <c r="T399" s="298" t="str">
        <f t="shared" si="473"/>
        <v/>
      </c>
      <c r="U399" s="299" t="str">
        <f t="shared" si="474"/>
        <v/>
      </c>
      <c r="V399" s="300" t="str">
        <f t="shared" si="475"/>
        <v/>
      </c>
      <c r="W399" s="299" t="str">
        <f t="shared" si="476"/>
        <v/>
      </c>
      <c r="X399" s="300" t="str">
        <f t="shared" si="477"/>
        <v/>
      </c>
      <c r="Y399" s="299" t="str">
        <f t="shared" si="478"/>
        <v/>
      </c>
      <c r="Z399" s="300" t="str">
        <f t="shared" si="479"/>
        <v/>
      </c>
      <c r="AA399" s="298" t="str">
        <f t="shared" si="480"/>
        <v/>
      </c>
      <c r="AB399" s="97" t="str">
        <f t="shared" si="481"/>
        <v/>
      </c>
      <c r="AC399" s="143" t="str">
        <f t="shared" si="482"/>
        <v/>
      </c>
      <c r="AD399" s="42" t="str">
        <f t="shared" si="483"/>
        <v/>
      </c>
      <c r="AE399" s="346"/>
      <c r="AF399" s="346"/>
      <c r="AG399" s="347"/>
      <c r="AH399" s="348" t="str">
        <f t="shared" si="484"/>
        <v/>
      </c>
      <c r="AI399" s="346"/>
      <c r="AJ399" s="346"/>
      <c r="AK399" s="347"/>
      <c r="AL399" s="349" t="str">
        <f t="shared" si="495"/>
        <v/>
      </c>
      <c r="AM399" s="348" t="str">
        <f t="shared" si="485"/>
        <v/>
      </c>
      <c r="AN399" s="350" t="str">
        <f t="shared" si="496"/>
        <v/>
      </c>
      <c r="AO399" s="346"/>
      <c r="AP399" s="346"/>
      <c r="AQ399" s="346" t="str">
        <f t="shared" si="486"/>
        <v/>
      </c>
      <c r="AR399" s="348" t="str">
        <f t="shared" si="487"/>
        <v/>
      </c>
      <c r="AS399" s="346"/>
      <c r="AT399" s="348" t="str">
        <f t="shared" si="488"/>
        <v/>
      </c>
      <c r="AU399" s="346"/>
      <c r="AV399" s="348" t="str">
        <f t="shared" si="489"/>
        <v/>
      </c>
      <c r="AW399" s="346"/>
      <c r="AX399" s="348" t="str">
        <f t="shared" si="490"/>
        <v/>
      </c>
      <c r="AY399" s="346"/>
      <c r="AZ399" s="348" t="str">
        <f t="shared" si="491"/>
        <v/>
      </c>
      <c r="BA399" s="351"/>
      <c r="BB399" s="348" t="str">
        <f t="shared" si="492"/>
        <v/>
      </c>
      <c r="BC399" s="350" t="str">
        <f t="shared" si="497"/>
        <v/>
      </c>
      <c r="BD399" s="350" t="str">
        <f t="shared" si="498"/>
        <v/>
      </c>
      <c r="BE399" s="360"/>
      <c r="BF399" s="361"/>
      <c r="BG399" s="362" t="str">
        <f t="shared" si="528"/>
        <v/>
      </c>
      <c r="BH399" s="354" t="str">
        <f t="shared" si="499"/>
        <v/>
      </c>
      <c r="BI399" s="350" t="str">
        <f t="shared" si="500"/>
        <v/>
      </c>
      <c r="BJ399" s="113" t="str">
        <f t="shared" si="501"/>
        <v/>
      </c>
      <c r="BK399" s="347" t="str">
        <f t="shared" si="527"/>
        <v/>
      </c>
      <c r="BR399" s="307"/>
      <c r="BS399" s="51" t="str">
        <f t="shared" si="502"/>
        <v/>
      </c>
      <c r="BT399" s="51" t="str">
        <f t="shared" si="503"/>
        <v/>
      </c>
      <c r="BU399" s="51" t="str">
        <f t="shared" si="504"/>
        <v/>
      </c>
      <c r="BV399" s="51" t="str">
        <f t="shared" si="505"/>
        <v/>
      </c>
      <c r="BW399" s="51" t="str">
        <f t="shared" si="506"/>
        <v/>
      </c>
      <c r="BX399" s="51" t="str">
        <f t="shared" si="507"/>
        <v/>
      </c>
      <c r="BY399" s="51" t="str">
        <f t="shared" si="508"/>
        <v/>
      </c>
      <c r="BZ399" s="51" t="str">
        <f t="shared" si="509"/>
        <v/>
      </c>
      <c r="CA399" s="51" t="str">
        <f t="shared" si="510"/>
        <v/>
      </c>
      <c r="CB399" s="51" t="str">
        <f t="shared" si="511"/>
        <v/>
      </c>
      <c r="CC399" s="51" t="str">
        <f t="shared" si="493"/>
        <v/>
      </c>
      <c r="CD399" s="51" t="str">
        <f t="shared" si="494"/>
        <v/>
      </c>
      <c r="CE399" s="51" t="str">
        <f t="shared" si="512"/>
        <v/>
      </c>
      <c r="CF399" s="51"/>
      <c r="CH399" s="53" t="str">
        <f t="shared" si="513"/>
        <v/>
      </c>
      <c r="CI399" s="53" t="str">
        <f t="shared" si="514"/>
        <v/>
      </c>
      <c r="CJ399" s="54" t="str">
        <f t="shared" si="515"/>
        <v/>
      </c>
      <c r="CK399" s="53" t="str">
        <f t="shared" si="516"/>
        <v/>
      </c>
      <c r="CL399" s="53" t="str">
        <f t="shared" si="517"/>
        <v/>
      </c>
      <c r="CM399" s="53" t="str">
        <f t="shared" si="518"/>
        <v/>
      </c>
      <c r="CN399" s="53" t="str">
        <f t="shared" si="519"/>
        <v/>
      </c>
      <c r="CO399" s="53" t="str">
        <f t="shared" si="520"/>
        <v/>
      </c>
      <c r="CP399" s="53" t="str">
        <f t="shared" si="521"/>
        <v/>
      </c>
      <c r="CQ399" s="53" t="str">
        <f t="shared" si="522"/>
        <v/>
      </c>
      <c r="CR399" s="53" t="str">
        <f t="shared" si="523"/>
        <v/>
      </c>
      <c r="CS399" s="53" t="str">
        <f t="shared" si="524"/>
        <v/>
      </c>
      <c r="CT399" s="53" t="str">
        <f t="shared" si="525"/>
        <v/>
      </c>
      <c r="CU399" s="53" t="str">
        <f t="shared" si="526"/>
        <v/>
      </c>
    </row>
    <row r="400" spans="1:99" hidden="1" x14ac:dyDescent="0.3">
      <c r="A400" s="40">
        <v>462</v>
      </c>
      <c r="B400" s="95"/>
      <c r="C400" s="142"/>
      <c r="D400" s="40"/>
      <c r="E400" s="40"/>
      <c r="F400" s="43"/>
      <c r="G400" s="40" t="s">
        <v>141</v>
      </c>
      <c r="H400" s="41"/>
      <c r="I400" s="41"/>
      <c r="J400" s="296" t="str">
        <f t="shared" si="463"/>
        <v/>
      </c>
      <c r="K400" s="297" t="str">
        <f t="shared" si="464"/>
        <v/>
      </c>
      <c r="L400" s="298" t="str">
        <f t="shared" si="465"/>
        <v/>
      </c>
      <c r="M400" s="297" t="str">
        <f t="shared" si="466"/>
        <v/>
      </c>
      <c r="N400" s="298" t="str">
        <f t="shared" si="467"/>
        <v/>
      </c>
      <c r="O400" s="297" t="str">
        <f t="shared" si="468"/>
        <v/>
      </c>
      <c r="P400" s="298" t="str">
        <f t="shared" si="469"/>
        <v/>
      </c>
      <c r="Q400" s="299" t="str">
        <f t="shared" si="470"/>
        <v/>
      </c>
      <c r="R400" s="300" t="str">
        <f t="shared" si="471"/>
        <v/>
      </c>
      <c r="S400" s="299" t="str">
        <f t="shared" si="472"/>
        <v/>
      </c>
      <c r="T400" s="298" t="str">
        <f t="shared" si="473"/>
        <v/>
      </c>
      <c r="U400" s="299" t="str">
        <f t="shared" si="474"/>
        <v/>
      </c>
      <c r="V400" s="300" t="str">
        <f t="shared" si="475"/>
        <v/>
      </c>
      <c r="W400" s="299" t="str">
        <f t="shared" si="476"/>
        <v/>
      </c>
      <c r="X400" s="300" t="str">
        <f t="shared" si="477"/>
        <v/>
      </c>
      <c r="Y400" s="299" t="str">
        <f t="shared" si="478"/>
        <v/>
      </c>
      <c r="Z400" s="300" t="str">
        <f t="shared" si="479"/>
        <v/>
      </c>
      <c r="AA400" s="298" t="str">
        <f t="shared" si="480"/>
        <v/>
      </c>
      <c r="AB400" s="97" t="str">
        <f t="shared" si="481"/>
        <v/>
      </c>
      <c r="AC400" s="143" t="str">
        <f t="shared" si="482"/>
        <v/>
      </c>
      <c r="AD400" s="42" t="str">
        <f t="shared" si="483"/>
        <v/>
      </c>
      <c r="AE400" s="346"/>
      <c r="AF400" s="346"/>
      <c r="AG400" s="347"/>
      <c r="AH400" s="348" t="str">
        <f t="shared" si="484"/>
        <v/>
      </c>
      <c r="AI400" s="346"/>
      <c r="AJ400" s="346"/>
      <c r="AK400" s="347"/>
      <c r="AL400" s="349" t="str">
        <f t="shared" si="495"/>
        <v/>
      </c>
      <c r="AM400" s="348" t="str">
        <f t="shared" si="485"/>
        <v/>
      </c>
      <c r="AN400" s="350" t="str">
        <f t="shared" si="496"/>
        <v/>
      </c>
      <c r="AO400" s="346"/>
      <c r="AP400" s="346"/>
      <c r="AQ400" s="346" t="str">
        <f t="shared" si="486"/>
        <v/>
      </c>
      <c r="AR400" s="348" t="str">
        <f t="shared" si="487"/>
        <v/>
      </c>
      <c r="AS400" s="346"/>
      <c r="AT400" s="348" t="str">
        <f t="shared" si="488"/>
        <v/>
      </c>
      <c r="AU400" s="346"/>
      <c r="AV400" s="348" t="str">
        <f t="shared" si="489"/>
        <v/>
      </c>
      <c r="AW400" s="346"/>
      <c r="AX400" s="348" t="str">
        <f t="shared" si="490"/>
        <v/>
      </c>
      <c r="AY400" s="346"/>
      <c r="AZ400" s="348" t="str">
        <f t="shared" si="491"/>
        <v/>
      </c>
      <c r="BA400" s="351"/>
      <c r="BB400" s="348" t="str">
        <f t="shared" si="492"/>
        <v/>
      </c>
      <c r="BC400" s="350" t="str">
        <f t="shared" si="497"/>
        <v/>
      </c>
      <c r="BD400" s="350" t="str">
        <f t="shared" si="498"/>
        <v/>
      </c>
      <c r="BE400" s="360"/>
      <c r="BF400" s="361"/>
      <c r="BG400" s="362" t="str">
        <f t="shared" si="528"/>
        <v/>
      </c>
      <c r="BH400" s="354" t="str">
        <f t="shared" si="499"/>
        <v/>
      </c>
      <c r="BI400" s="350" t="str">
        <f t="shared" si="500"/>
        <v/>
      </c>
      <c r="BJ400" s="113" t="str">
        <f t="shared" si="501"/>
        <v/>
      </c>
      <c r="BK400" s="347" t="str">
        <f t="shared" si="527"/>
        <v/>
      </c>
      <c r="BR400" s="307"/>
      <c r="BS400" s="51" t="str">
        <f t="shared" si="502"/>
        <v/>
      </c>
      <c r="BT400" s="51" t="str">
        <f t="shared" si="503"/>
        <v/>
      </c>
      <c r="BU400" s="51" t="str">
        <f t="shared" si="504"/>
        <v/>
      </c>
      <c r="BV400" s="51" t="str">
        <f t="shared" si="505"/>
        <v/>
      </c>
      <c r="BW400" s="51" t="str">
        <f t="shared" si="506"/>
        <v/>
      </c>
      <c r="BX400" s="51" t="str">
        <f t="shared" si="507"/>
        <v/>
      </c>
      <c r="BY400" s="51" t="str">
        <f t="shared" si="508"/>
        <v/>
      </c>
      <c r="BZ400" s="51" t="str">
        <f t="shared" si="509"/>
        <v/>
      </c>
      <c r="CA400" s="51" t="str">
        <f t="shared" si="510"/>
        <v/>
      </c>
      <c r="CB400" s="51" t="str">
        <f t="shared" si="511"/>
        <v/>
      </c>
      <c r="CC400" s="51" t="str">
        <f t="shared" si="493"/>
        <v/>
      </c>
      <c r="CD400" s="51" t="str">
        <f t="shared" si="494"/>
        <v/>
      </c>
      <c r="CE400" s="51" t="str">
        <f t="shared" si="512"/>
        <v/>
      </c>
      <c r="CF400" s="51"/>
      <c r="CH400" s="53" t="str">
        <f t="shared" si="513"/>
        <v/>
      </c>
      <c r="CI400" s="53" t="str">
        <f t="shared" si="514"/>
        <v/>
      </c>
      <c r="CJ400" s="54" t="str">
        <f t="shared" si="515"/>
        <v/>
      </c>
      <c r="CK400" s="53" t="str">
        <f t="shared" si="516"/>
        <v/>
      </c>
      <c r="CL400" s="53" t="str">
        <f t="shared" si="517"/>
        <v/>
      </c>
      <c r="CM400" s="53" t="str">
        <f t="shared" si="518"/>
        <v/>
      </c>
      <c r="CN400" s="53" t="str">
        <f t="shared" si="519"/>
        <v/>
      </c>
      <c r="CO400" s="53" t="str">
        <f t="shared" si="520"/>
        <v/>
      </c>
      <c r="CP400" s="53" t="str">
        <f t="shared" si="521"/>
        <v/>
      </c>
      <c r="CQ400" s="53" t="str">
        <f t="shared" si="522"/>
        <v/>
      </c>
      <c r="CR400" s="53" t="str">
        <f t="shared" si="523"/>
        <v/>
      </c>
      <c r="CS400" s="53" t="str">
        <f t="shared" si="524"/>
        <v/>
      </c>
      <c r="CT400" s="53" t="str">
        <f t="shared" si="525"/>
        <v/>
      </c>
      <c r="CU400" s="53" t="str">
        <f t="shared" si="526"/>
        <v/>
      </c>
    </row>
    <row r="401" spans="1:99" hidden="1" x14ac:dyDescent="0.3">
      <c r="A401" s="40">
        <v>463</v>
      </c>
      <c r="B401" s="95"/>
      <c r="C401" s="142"/>
      <c r="D401" s="40"/>
      <c r="E401" s="40"/>
      <c r="F401" s="43"/>
      <c r="G401" s="40" t="s">
        <v>141</v>
      </c>
      <c r="H401" s="41"/>
      <c r="I401" s="41"/>
      <c r="J401" s="296" t="str">
        <f t="shared" si="463"/>
        <v/>
      </c>
      <c r="K401" s="297" t="str">
        <f t="shared" si="464"/>
        <v/>
      </c>
      <c r="L401" s="298" t="str">
        <f t="shared" si="465"/>
        <v/>
      </c>
      <c r="M401" s="297" t="str">
        <f t="shared" si="466"/>
        <v/>
      </c>
      <c r="N401" s="298" t="str">
        <f t="shared" si="467"/>
        <v/>
      </c>
      <c r="O401" s="297" t="str">
        <f t="shared" si="468"/>
        <v/>
      </c>
      <c r="P401" s="298" t="str">
        <f t="shared" si="469"/>
        <v/>
      </c>
      <c r="Q401" s="299" t="str">
        <f t="shared" si="470"/>
        <v/>
      </c>
      <c r="R401" s="300" t="str">
        <f t="shared" si="471"/>
        <v/>
      </c>
      <c r="S401" s="299" t="str">
        <f t="shared" si="472"/>
        <v/>
      </c>
      <c r="T401" s="298" t="str">
        <f t="shared" si="473"/>
        <v/>
      </c>
      <c r="U401" s="299" t="str">
        <f t="shared" si="474"/>
        <v/>
      </c>
      <c r="V401" s="300" t="str">
        <f t="shared" si="475"/>
        <v/>
      </c>
      <c r="W401" s="299" t="str">
        <f t="shared" si="476"/>
        <v/>
      </c>
      <c r="X401" s="300" t="str">
        <f t="shared" si="477"/>
        <v/>
      </c>
      <c r="Y401" s="299" t="str">
        <f t="shared" si="478"/>
        <v/>
      </c>
      <c r="Z401" s="300" t="str">
        <f t="shared" si="479"/>
        <v/>
      </c>
      <c r="AA401" s="298" t="str">
        <f t="shared" si="480"/>
        <v/>
      </c>
      <c r="AB401" s="97" t="str">
        <f t="shared" si="481"/>
        <v/>
      </c>
      <c r="AC401" s="143" t="str">
        <f t="shared" si="482"/>
        <v/>
      </c>
      <c r="AD401" s="42" t="str">
        <f t="shared" si="483"/>
        <v/>
      </c>
      <c r="AE401" s="346"/>
      <c r="AF401" s="346"/>
      <c r="AG401" s="347"/>
      <c r="AH401" s="348" t="str">
        <f t="shared" si="484"/>
        <v/>
      </c>
      <c r="AI401" s="346"/>
      <c r="AJ401" s="346"/>
      <c r="AK401" s="347"/>
      <c r="AL401" s="349" t="str">
        <f t="shared" si="495"/>
        <v/>
      </c>
      <c r="AM401" s="348" t="str">
        <f t="shared" si="485"/>
        <v/>
      </c>
      <c r="AN401" s="350" t="str">
        <f t="shared" si="496"/>
        <v/>
      </c>
      <c r="AO401" s="346"/>
      <c r="AP401" s="346"/>
      <c r="AQ401" s="346" t="str">
        <f t="shared" si="486"/>
        <v/>
      </c>
      <c r="AR401" s="348" t="str">
        <f t="shared" si="487"/>
        <v/>
      </c>
      <c r="AS401" s="346"/>
      <c r="AT401" s="348" t="str">
        <f t="shared" si="488"/>
        <v/>
      </c>
      <c r="AU401" s="346"/>
      <c r="AV401" s="348" t="str">
        <f t="shared" si="489"/>
        <v/>
      </c>
      <c r="AW401" s="346"/>
      <c r="AX401" s="348" t="str">
        <f t="shared" si="490"/>
        <v/>
      </c>
      <c r="AY401" s="346"/>
      <c r="AZ401" s="348" t="str">
        <f t="shared" si="491"/>
        <v/>
      </c>
      <c r="BA401" s="351"/>
      <c r="BB401" s="348" t="str">
        <f t="shared" si="492"/>
        <v/>
      </c>
      <c r="BC401" s="350" t="str">
        <f t="shared" si="497"/>
        <v/>
      </c>
      <c r="BD401" s="350" t="str">
        <f t="shared" si="498"/>
        <v/>
      </c>
      <c r="BE401" s="360"/>
      <c r="BF401" s="361"/>
      <c r="BG401" s="362" t="str">
        <f t="shared" si="528"/>
        <v/>
      </c>
      <c r="BH401" s="354" t="str">
        <f t="shared" si="499"/>
        <v/>
      </c>
      <c r="BI401" s="350" t="str">
        <f t="shared" si="500"/>
        <v/>
      </c>
      <c r="BJ401" s="113" t="str">
        <f t="shared" si="501"/>
        <v/>
      </c>
      <c r="BK401" s="347" t="str">
        <f t="shared" si="527"/>
        <v/>
      </c>
      <c r="BR401" s="307"/>
      <c r="BS401" s="51" t="str">
        <f t="shared" si="502"/>
        <v/>
      </c>
      <c r="BT401" s="51" t="str">
        <f t="shared" si="503"/>
        <v/>
      </c>
      <c r="BU401" s="51" t="str">
        <f t="shared" si="504"/>
        <v/>
      </c>
      <c r="BV401" s="51" t="str">
        <f t="shared" si="505"/>
        <v/>
      </c>
      <c r="BW401" s="51" t="str">
        <f t="shared" si="506"/>
        <v/>
      </c>
      <c r="BX401" s="51" t="str">
        <f t="shared" si="507"/>
        <v/>
      </c>
      <c r="BY401" s="51" t="str">
        <f t="shared" si="508"/>
        <v/>
      </c>
      <c r="BZ401" s="51" t="str">
        <f t="shared" si="509"/>
        <v/>
      </c>
      <c r="CA401" s="51" t="str">
        <f t="shared" si="510"/>
        <v/>
      </c>
      <c r="CB401" s="51" t="str">
        <f t="shared" si="511"/>
        <v/>
      </c>
      <c r="CC401" s="51" t="str">
        <f t="shared" si="493"/>
        <v/>
      </c>
      <c r="CD401" s="51" t="str">
        <f t="shared" si="494"/>
        <v/>
      </c>
      <c r="CE401" s="51" t="str">
        <f t="shared" si="512"/>
        <v/>
      </c>
      <c r="CF401" s="51"/>
      <c r="CH401" s="53" t="str">
        <f t="shared" si="513"/>
        <v/>
      </c>
      <c r="CI401" s="53" t="str">
        <f t="shared" si="514"/>
        <v/>
      </c>
      <c r="CJ401" s="54" t="str">
        <f t="shared" si="515"/>
        <v/>
      </c>
      <c r="CK401" s="53" t="str">
        <f t="shared" si="516"/>
        <v/>
      </c>
      <c r="CL401" s="53" t="str">
        <f t="shared" si="517"/>
        <v/>
      </c>
      <c r="CM401" s="53" t="str">
        <f t="shared" si="518"/>
        <v/>
      </c>
      <c r="CN401" s="53" t="str">
        <f t="shared" si="519"/>
        <v/>
      </c>
      <c r="CO401" s="53" t="str">
        <f t="shared" si="520"/>
        <v/>
      </c>
      <c r="CP401" s="53" t="str">
        <f t="shared" si="521"/>
        <v/>
      </c>
      <c r="CQ401" s="53" t="str">
        <f t="shared" si="522"/>
        <v/>
      </c>
      <c r="CR401" s="53" t="str">
        <f t="shared" si="523"/>
        <v/>
      </c>
      <c r="CS401" s="53" t="str">
        <f t="shared" si="524"/>
        <v/>
      </c>
      <c r="CT401" s="53" t="str">
        <f t="shared" si="525"/>
        <v/>
      </c>
      <c r="CU401" s="53" t="str">
        <f t="shared" si="526"/>
        <v/>
      </c>
    </row>
    <row r="402" spans="1:99" hidden="1" x14ac:dyDescent="0.3">
      <c r="A402" s="40">
        <v>464</v>
      </c>
      <c r="B402" s="95"/>
      <c r="C402" s="142"/>
      <c r="D402" s="40"/>
      <c r="E402" s="40"/>
      <c r="F402" s="43"/>
      <c r="G402" s="40" t="s">
        <v>141</v>
      </c>
      <c r="H402" s="41"/>
      <c r="I402" s="41"/>
      <c r="J402" s="296" t="str">
        <f t="shared" si="463"/>
        <v/>
      </c>
      <c r="K402" s="297" t="str">
        <f t="shared" si="464"/>
        <v/>
      </c>
      <c r="L402" s="298" t="str">
        <f t="shared" si="465"/>
        <v/>
      </c>
      <c r="M402" s="297" t="str">
        <f t="shared" si="466"/>
        <v/>
      </c>
      <c r="N402" s="298" t="str">
        <f t="shared" si="467"/>
        <v/>
      </c>
      <c r="O402" s="297" t="str">
        <f t="shared" si="468"/>
        <v/>
      </c>
      <c r="P402" s="298" t="str">
        <f t="shared" si="469"/>
        <v/>
      </c>
      <c r="Q402" s="299" t="str">
        <f t="shared" si="470"/>
        <v/>
      </c>
      <c r="R402" s="300" t="str">
        <f t="shared" si="471"/>
        <v/>
      </c>
      <c r="S402" s="299" t="str">
        <f t="shared" si="472"/>
        <v/>
      </c>
      <c r="T402" s="298" t="str">
        <f t="shared" si="473"/>
        <v/>
      </c>
      <c r="U402" s="299" t="str">
        <f t="shared" si="474"/>
        <v/>
      </c>
      <c r="V402" s="300" t="str">
        <f t="shared" si="475"/>
        <v/>
      </c>
      <c r="W402" s="299" t="str">
        <f t="shared" si="476"/>
        <v/>
      </c>
      <c r="X402" s="300" t="str">
        <f t="shared" si="477"/>
        <v/>
      </c>
      <c r="Y402" s="299" t="str">
        <f t="shared" si="478"/>
        <v/>
      </c>
      <c r="Z402" s="300" t="str">
        <f t="shared" si="479"/>
        <v/>
      </c>
      <c r="AA402" s="298" t="str">
        <f t="shared" si="480"/>
        <v/>
      </c>
      <c r="AB402" s="97" t="str">
        <f t="shared" si="481"/>
        <v/>
      </c>
      <c r="AC402" s="143" t="str">
        <f t="shared" si="482"/>
        <v/>
      </c>
      <c r="AD402" s="42" t="str">
        <f t="shared" si="483"/>
        <v/>
      </c>
      <c r="AE402" s="346"/>
      <c r="AF402" s="346"/>
      <c r="AG402" s="347"/>
      <c r="AH402" s="348" t="str">
        <f t="shared" si="484"/>
        <v/>
      </c>
      <c r="AI402" s="346"/>
      <c r="AJ402" s="346"/>
      <c r="AK402" s="347"/>
      <c r="AL402" s="349" t="str">
        <f t="shared" si="495"/>
        <v/>
      </c>
      <c r="AM402" s="348" t="str">
        <f t="shared" si="485"/>
        <v/>
      </c>
      <c r="AN402" s="350" t="str">
        <f t="shared" si="496"/>
        <v/>
      </c>
      <c r="AO402" s="346"/>
      <c r="AP402" s="346"/>
      <c r="AQ402" s="346" t="str">
        <f t="shared" si="486"/>
        <v/>
      </c>
      <c r="AR402" s="348" t="str">
        <f t="shared" si="487"/>
        <v/>
      </c>
      <c r="AS402" s="346"/>
      <c r="AT402" s="348" t="str">
        <f t="shared" si="488"/>
        <v/>
      </c>
      <c r="AU402" s="346"/>
      <c r="AV402" s="348" t="str">
        <f t="shared" si="489"/>
        <v/>
      </c>
      <c r="AW402" s="346"/>
      <c r="AX402" s="348" t="str">
        <f t="shared" si="490"/>
        <v/>
      </c>
      <c r="AY402" s="346"/>
      <c r="AZ402" s="348" t="str">
        <f t="shared" si="491"/>
        <v/>
      </c>
      <c r="BA402" s="351"/>
      <c r="BB402" s="348" t="str">
        <f t="shared" si="492"/>
        <v/>
      </c>
      <c r="BC402" s="350" t="str">
        <f t="shared" si="497"/>
        <v/>
      </c>
      <c r="BD402" s="350" t="str">
        <f t="shared" si="498"/>
        <v/>
      </c>
      <c r="BE402" s="360"/>
      <c r="BF402" s="361"/>
      <c r="BG402" s="362" t="str">
        <f t="shared" si="528"/>
        <v/>
      </c>
      <c r="BH402" s="354" t="str">
        <f t="shared" si="499"/>
        <v/>
      </c>
      <c r="BI402" s="350" t="str">
        <f t="shared" si="500"/>
        <v/>
      </c>
      <c r="BJ402" s="113" t="str">
        <f t="shared" si="501"/>
        <v/>
      </c>
      <c r="BK402" s="347" t="str">
        <f t="shared" si="527"/>
        <v/>
      </c>
      <c r="BR402" s="307"/>
      <c r="BS402" s="51" t="str">
        <f t="shared" si="502"/>
        <v/>
      </c>
      <c r="BT402" s="51" t="str">
        <f t="shared" si="503"/>
        <v/>
      </c>
      <c r="BU402" s="51" t="str">
        <f t="shared" si="504"/>
        <v/>
      </c>
      <c r="BV402" s="51" t="str">
        <f t="shared" si="505"/>
        <v/>
      </c>
      <c r="BW402" s="51" t="str">
        <f t="shared" si="506"/>
        <v/>
      </c>
      <c r="BX402" s="51" t="str">
        <f t="shared" si="507"/>
        <v/>
      </c>
      <c r="BY402" s="51" t="str">
        <f t="shared" si="508"/>
        <v/>
      </c>
      <c r="BZ402" s="51" t="str">
        <f t="shared" si="509"/>
        <v/>
      </c>
      <c r="CA402" s="51" t="str">
        <f t="shared" si="510"/>
        <v/>
      </c>
      <c r="CB402" s="51" t="str">
        <f t="shared" si="511"/>
        <v/>
      </c>
      <c r="CC402" s="51" t="str">
        <f t="shared" si="493"/>
        <v/>
      </c>
      <c r="CD402" s="51" t="str">
        <f t="shared" si="494"/>
        <v/>
      </c>
      <c r="CE402" s="51" t="str">
        <f t="shared" si="512"/>
        <v/>
      </c>
      <c r="CF402" s="51"/>
      <c r="CH402" s="53" t="str">
        <f t="shared" si="513"/>
        <v/>
      </c>
      <c r="CI402" s="53" t="str">
        <f t="shared" si="514"/>
        <v/>
      </c>
      <c r="CJ402" s="54" t="str">
        <f t="shared" si="515"/>
        <v/>
      </c>
      <c r="CK402" s="53" t="str">
        <f t="shared" si="516"/>
        <v/>
      </c>
      <c r="CL402" s="53" t="str">
        <f t="shared" si="517"/>
        <v/>
      </c>
      <c r="CM402" s="53" t="str">
        <f t="shared" si="518"/>
        <v/>
      </c>
      <c r="CN402" s="53" t="str">
        <f t="shared" si="519"/>
        <v/>
      </c>
      <c r="CO402" s="53" t="str">
        <f t="shared" si="520"/>
        <v/>
      </c>
      <c r="CP402" s="53" t="str">
        <f t="shared" si="521"/>
        <v/>
      </c>
      <c r="CQ402" s="53" t="str">
        <f t="shared" si="522"/>
        <v/>
      </c>
      <c r="CR402" s="53" t="str">
        <f t="shared" si="523"/>
        <v/>
      </c>
      <c r="CS402" s="53" t="str">
        <f t="shared" si="524"/>
        <v/>
      </c>
      <c r="CT402" s="53" t="str">
        <f t="shared" si="525"/>
        <v/>
      </c>
      <c r="CU402" s="53" t="str">
        <f t="shared" si="526"/>
        <v/>
      </c>
    </row>
    <row r="403" spans="1:99" hidden="1" x14ac:dyDescent="0.3">
      <c r="A403" s="40">
        <v>465</v>
      </c>
      <c r="B403" s="95"/>
      <c r="C403" s="142"/>
      <c r="D403" s="40"/>
      <c r="E403" s="40"/>
      <c r="F403" s="43"/>
      <c r="G403" s="40" t="s">
        <v>141</v>
      </c>
      <c r="H403" s="41"/>
      <c r="I403" s="41"/>
      <c r="J403" s="296" t="str">
        <f t="shared" si="463"/>
        <v/>
      </c>
      <c r="K403" s="297" t="str">
        <f t="shared" si="464"/>
        <v/>
      </c>
      <c r="L403" s="298" t="str">
        <f t="shared" si="465"/>
        <v/>
      </c>
      <c r="M403" s="297" t="str">
        <f t="shared" si="466"/>
        <v/>
      </c>
      <c r="N403" s="298" t="str">
        <f t="shared" si="467"/>
        <v/>
      </c>
      <c r="O403" s="297" t="str">
        <f t="shared" si="468"/>
        <v/>
      </c>
      <c r="P403" s="298" t="str">
        <f t="shared" si="469"/>
        <v/>
      </c>
      <c r="Q403" s="299" t="str">
        <f t="shared" si="470"/>
        <v/>
      </c>
      <c r="R403" s="300" t="str">
        <f t="shared" si="471"/>
        <v/>
      </c>
      <c r="S403" s="299" t="str">
        <f t="shared" si="472"/>
        <v/>
      </c>
      <c r="T403" s="298" t="str">
        <f t="shared" si="473"/>
        <v/>
      </c>
      <c r="U403" s="299" t="str">
        <f t="shared" si="474"/>
        <v/>
      </c>
      <c r="V403" s="300" t="str">
        <f t="shared" si="475"/>
        <v/>
      </c>
      <c r="W403" s="299" t="str">
        <f t="shared" si="476"/>
        <v/>
      </c>
      <c r="X403" s="300" t="str">
        <f t="shared" si="477"/>
        <v/>
      </c>
      <c r="Y403" s="299" t="str">
        <f t="shared" si="478"/>
        <v/>
      </c>
      <c r="Z403" s="300" t="str">
        <f t="shared" si="479"/>
        <v/>
      </c>
      <c r="AA403" s="298" t="str">
        <f t="shared" si="480"/>
        <v/>
      </c>
      <c r="AB403" s="97" t="str">
        <f t="shared" si="481"/>
        <v/>
      </c>
      <c r="AC403" s="143" t="str">
        <f t="shared" si="482"/>
        <v/>
      </c>
      <c r="AD403" s="42" t="str">
        <f t="shared" si="483"/>
        <v/>
      </c>
      <c r="AE403" s="346"/>
      <c r="AF403" s="346"/>
      <c r="AG403" s="347"/>
      <c r="AH403" s="348" t="str">
        <f t="shared" si="484"/>
        <v/>
      </c>
      <c r="AI403" s="346"/>
      <c r="AJ403" s="346"/>
      <c r="AK403" s="347"/>
      <c r="AL403" s="349" t="str">
        <f t="shared" si="495"/>
        <v/>
      </c>
      <c r="AM403" s="348" t="str">
        <f t="shared" si="485"/>
        <v/>
      </c>
      <c r="AN403" s="350" t="str">
        <f t="shared" si="496"/>
        <v/>
      </c>
      <c r="AO403" s="346"/>
      <c r="AP403" s="346"/>
      <c r="AQ403" s="346" t="str">
        <f t="shared" si="486"/>
        <v/>
      </c>
      <c r="AR403" s="348" t="str">
        <f t="shared" si="487"/>
        <v/>
      </c>
      <c r="AS403" s="346"/>
      <c r="AT403" s="348" t="str">
        <f t="shared" si="488"/>
        <v/>
      </c>
      <c r="AU403" s="346"/>
      <c r="AV403" s="348" t="str">
        <f t="shared" si="489"/>
        <v/>
      </c>
      <c r="AW403" s="346"/>
      <c r="AX403" s="348" t="str">
        <f t="shared" si="490"/>
        <v/>
      </c>
      <c r="AY403" s="346"/>
      <c r="AZ403" s="348" t="str">
        <f t="shared" si="491"/>
        <v/>
      </c>
      <c r="BA403" s="351"/>
      <c r="BB403" s="348" t="str">
        <f t="shared" si="492"/>
        <v/>
      </c>
      <c r="BC403" s="350" t="str">
        <f t="shared" si="497"/>
        <v/>
      </c>
      <c r="BD403" s="350" t="str">
        <f t="shared" si="498"/>
        <v/>
      </c>
      <c r="BE403" s="360"/>
      <c r="BF403" s="361"/>
      <c r="BG403" s="362" t="str">
        <f t="shared" si="528"/>
        <v/>
      </c>
      <c r="BH403" s="354" t="str">
        <f t="shared" si="499"/>
        <v/>
      </c>
      <c r="BI403" s="350" t="str">
        <f t="shared" si="500"/>
        <v/>
      </c>
      <c r="BJ403" s="113" t="str">
        <f t="shared" si="501"/>
        <v/>
      </c>
      <c r="BK403" s="347" t="str">
        <f t="shared" si="527"/>
        <v/>
      </c>
      <c r="BR403" s="307"/>
      <c r="BS403" s="51" t="str">
        <f t="shared" si="502"/>
        <v/>
      </c>
      <c r="BT403" s="51" t="str">
        <f t="shared" si="503"/>
        <v/>
      </c>
      <c r="BU403" s="51" t="str">
        <f t="shared" si="504"/>
        <v/>
      </c>
      <c r="BV403" s="51" t="str">
        <f t="shared" si="505"/>
        <v/>
      </c>
      <c r="BW403" s="51" t="str">
        <f t="shared" si="506"/>
        <v/>
      </c>
      <c r="BX403" s="51" t="str">
        <f t="shared" si="507"/>
        <v/>
      </c>
      <c r="BY403" s="51" t="str">
        <f t="shared" si="508"/>
        <v/>
      </c>
      <c r="BZ403" s="51" t="str">
        <f t="shared" si="509"/>
        <v/>
      </c>
      <c r="CA403" s="51" t="str">
        <f t="shared" si="510"/>
        <v/>
      </c>
      <c r="CB403" s="51" t="str">
        <f t="shared" si="511"/>
        <v/>
      </c>
      <c r="CC403" s="51" t="str">
        <f t="shared" si="493"/>
        <v/>
      </c>
      <c r="CD403" s="51" t="str">
        <f t="shared" si="494"/>
        <v/>
      </c>
      <c r="CE403" s="51" t="str">
        <f t="shared" si="512"/>
        <v/>
      </c>
      <c r="CF403" s="51"/>
      <c r="CH403" s="53" t="str">
        <f t="shared" si="513"/>
        <v/>
      </c>
      <c r="CI403" s="53" t="str">
        <f t="shared" si="514"/>
        <v/>
      </c>
      <c r="CJ403" s="54" t="str">
        <f t="shared" si="515"/>
        <v/>
      </c>
      <c r="CK403" s="53" t="str">
        <f t="shared" si="516"/>
        <v/>
      </c>
      <c r="CL403" s="53" t="str">
        <f t="shared" si="517"/>
        <v/>
      </c>
      <c r="CM403" s="53" t="str">
        <f t="shared" si="518"/>
        <v/>
      </c>
      <c r="CN403" s="53" t="str">
        <f t="shared" si="519"/>
        <v/>
      </c>
      <c r="CO403" s="53" t="str">
        <f t="shared" si="520"/>
        <v/>
      </c>
      <c r="CP403" s="53" t="str">
        <f t="shared" si="521"/>
        <v/>
      </c>
      <c r="CQ403" s="53" t="str">
        <f t="shared" si="522"/>
        <v/>
      </c>
      <c r="CR403" s="53" t="str">
        <f t="shared" si="523"/>
        <v/>
      </c>
      <c r="CS403" s="53" t="str">
        <f t="shared" si="524"/>
        <v/>
      </c>
      <c r="CT403" s="53" t="str">
        <f t="shared" si="525"/>
        <v/>
      </c>
      <c r="CU403" s="53" t="str">
        <f t="shared" si="526"/>
        <v/>
      </c>
    </row>
    <row r="404" spans="1:99" hidden="1" x14ac:dyDescent="0.3">
      <c r="A404" s="40">
        <v>466</v>
      </c>
      <c r="B404" s="95"/>
      <c r="C404" s="142"/>
      <c r="D404" s="40"/>
      <c r="E404" s="40"/>
      <c r="F404" s="43"/>
      <c r="G404" s="40" t="s">
        <v>141</v>
      </c>
      <c r="H404" s="41"/>
      <c r="I404" s="41"/>
      <c r="J404" s="296" t="str">
        <f t="shared" si="463"/>
        <v/>
      </c>
      <c r="K404" s="297" t="str">
        <f t="shared" si="464"/>
        <v/>
      </c>
      <c r="L404" s="298" t="str">
        <f t="shared" si="465"/>
        <v/>
      </c>
      <c r="M404" s="297" t="str">
        <f t="shared" si="466"/>
        <v/>
      </c>
      <c r="N404" s="298" t="str">
        <f t="shared" si="467"/>
        <v/>
      </c>
      <c r="O404" s="297" t="str">
        <f t="shared" si="468"/>
        <v/>
      </c>
      <c r="P404" s="298" t="str">
        <f t="shared" si="469"/>
        <v/>
      </c>
      <c r="Q404" s="299" t="str">
        <f t="shared" si="470"/>
        <v/>
      </c>
      <c r="R404" s="300" t="str">
        <f t="shared" si="471"/>
        <v/>
      </c>
      <c r="S404" s="299" t="str">
        <f t="shared" si="472"/>
        <v/>
      </c>
      <c r="T404" s="298" t="str">
        <f t="shared" si="473"/>
        <v/>
      </c>
      <c r="U404" s="299" t="str">
        <f t="shared" si="474"/>
        <v/>
      </c>
      <c r="V404" s="300" t="str">
        <f t="shared" si="475"/>
        <v/>
      </c>
      <c r="W404" s="299" t="str">
        <f t="shared" si="476"/>
        <v/>
      </c>
      <c r="X404" s="300" t="str">
        <f t="shared" si="477"/>
        <v/>
      </c>
      <c r="Y404" s="299" t="str">
        <f t="shared" si="478"/>
        <v/>
      </c>
      <c r="Z404" s="300" t="str">
        <f t="shared" si="479"/>
        <v/>
      </c>
      <c r="AA404" s="298" t="str">
        <f t="shared" si="480"/>
        <v/>
      </c>
      <c r="AB404" s="97" t="str">
        <f t="shared" si="481"/>
        <v/>
      </c>
      <c r="AC404" s="143" t="str">
        <f t="shared" si="482"/>
        <v/>
      </c>
      <c r="AD404" s="42" t="str">
        <f t="shared" si="483"/>
        <v/>
      </c>
      <c r="AE404" s="346"/>
      <c r="AF404" s="346"/>
      <c r="AG404" s="347"/>
      <c r="AH404" s="348" t="str">
        <f t="shared" si="484"/>
        <v/>
      </c>
      <c r="AI404" s="346"/>
      <c r="AJ404" s="346"/>
      <c r="AK404" s="347"/>
      <c r="AL404" s="349" t="str">
        <f t="shared" si="495"/>
        <v/>
      </c>
      <c r="AM404" s="348" t="str">
        <f t="shared" si="485"/>
        <v/>
      </c>
      <c r="AN404" s="350" t="str">
        <f t="shared" si="496"/>
        <v/>
      </c>
      <c r="AO404" s="346"/>
      <c r="AP404" s="346"/>
      <c r="AQ404" s="346" t="str">
        <f t="shared" si="486"/>
        <v/>
      </c>
      <c r="AR404" s="348" t="str">
        <f t="shared" si="487"/>
        <v/>
      </c>
      <c r="AS404" s="346"/>
      <c r="AT404" s="348" t="str">
        <f t="shared" si="488"/>
        <v/>
      </c>
      <c r="AU404" s="346"/>
      <c r="AV404" s="348" t="str">
        <f t="shared" si="489"/>
        <v/>
      </c>
      <c r="AW404" s="346"/>
      <c r="AX404" s="348" t="str">
        <f t="shared" si="490"/>
        <v/>
      </c>
      <c r="AY404" s="346"/>
      <c r="AZ404" s="348" t="str">
        <f t="shared" si="491"/>
        <v/>
      </c>
      <c r="BA404" s="351"/>
      <c r="BB404" s="348" t="str">
        <f t="shared" si="492"/>
        <v/>
      </c>
      <c r="BC404" s="350" t="str">
        <f t="shared" si="497"/>
        <v/>
      </c>
      <c r="BD404" s="350" t="str">
        <f t="shared" si="498"/>
        <v/>
      </c>
      <c r="BE404" s="360"/>
      <c r="BF404" s="361"/>
      <c r="BG404" s="362" t="str">
        <f t="shared" si="528"/>
        <v/>
      </c>
      <c r="BH404" s="354" t="str">
        <f t="shared" si="499"/>
        <v/>
      </c>
      <c r="BI404" s="350" t="str">
        <f t="shared" si="500"/>
        <v/>
      </c>
      <c r="BJ404" s="113" t="str">
        <f t="shared" si="501"/>
        <v/>
      </c>
      <c r="BK404" s="347" t="str">
        <f t="shared" si="527"/>
        <v/>
      </c>
      <c r="BR404" s="307"/>
      <c r="BS404" s="51" t="str">
        <f t="shared" si="502"/>
        <v/>
      </c>
      <c r="BT404" s="51" t="str">
        <f t="shared" si="503"/>
        <v/>
      </c>
      <c r="BU404" s="51" t="str">
        <f t="shared" si="504"/>
        <v/>
      </c>
      <c r="BV404" s="51" t="str">
        <f t="shared" si="505"/>
        <v/>
      </c>
      <c r="BW404" s="51" t="str">
        <f t="shared" si="506"/>
        <v/>
      </c>
      <c r="BX404" s="51" t="str">
        <f t="shared" si="507"/>
        <v/>
      </c>
      <c r="BY404" s="51" t="str">
        <f t="shared" si="508"/>
        <v/>
      </c>
      <c r="BZ404" s="51" t="str">
        <f t="shared" si="509"/>
        <v/>
      </c>
      <c r="CA404" s="51" t="str">
        <f t="shared" si="510"/>
        <v/>
      </c>
      <c r="CB404" s="51" t="str">
        <f t="shared" si="511"/>
        <v/>
      </c>
      <c r="CC404" s="51" t="str">
        <f t="shared" si="493"/>
        <v/>
      </c>
      <c r="CD404" s="51" t="str">
        <f t="shared" si="494"/>
        <v/>
      </c>
      <c r="CE404" s="51" t="str">
        <f t="shared" si="512"/>
        <v/>
      </c>
      <c r="CF404" s="51"/>
      <c r="CH404" s="53" t="str">
        <f t="shared" si="513"/>
        <v/>
      </c>
      <c r="CI404" s="53" t="str">
        <f t="shared" si="514"/>
        <v/>
      </c>
      <c r="CJ404" s="54" t="str">
        <f t="shared" si="515"/>
        <v/>
      </c>
      <c r="CK404" s="53" t="str">
        <f t="shared" si="516"/>
        <v/>
      </c>
      <c r="CL404" s="53" t="str">
        <f t="shared" si="517"/>
        <v/>
      </c>
      <c r="CM404" s="53" t="str">
        <f t="shared" si="518"/>
        <v/>
      </c>
      <c r="CN404" s="53" t="str">
        <f t="shared" si="519"/>
        <v/>
      </c>
      <c r="CO404" s="53" t="str">
        <f t="shared" si="520"/>
        <v/>
      </c>
      <c r="CP404" s="53" t="str">
        <f t="shared" si="521"/>
        <v/>
      </c>
      <c r="CQ404" s="53" t="str">
        <f t="shared" si="522"/>
        <v/>
      </c>
      <c r="CR404" s="53" t="str">
        <f t="shared" si="523"/>
        <v/>
      </c>
      <c r="CS404" s="53" t="str">
        <f t="shared" si="524"/>
        <v/>
      </c>
      <c r="CT404" s="53" t="str">
        <f t="shared" si="525"/>
        <v/>
      </c>
      <c r="CU404" s="53" t="str">
        <f t="shared" si="526"/>
        <v/>
      </c>
    </row>
    <row r="405" spans="1:99" hidden="1" x14ac:dyDescent="0.3">
      <c r="A405" s="40">
        <v>467</v>
      </c>
      <c r="B405" s="95"/>
      <c r="C405" s="142"/>
      <c r="D405" s="40"/>
      <c r="E405" s="40"/>
      <c r="F405" s="43"/>
      <c r="G405" s="40" t="s">
        <v>141</v>
      </c>
      <c r="H405" s="41"/>
      <c r="I405" s="41"/>
      <c r="J405" s="296" t="str">
        <f t="shared" si="463"/>
        <v/>
      </c>
      <c r="K405" s="297" t="str">
        <f t="shared" si="464"/>
        <v/>
      </c>
      <c r="L405" s="298" t="str">
        <f t="shared" si="465"/>
        <v/>
      </c>
      <c r="M405" s="297" t="str">
        <f t="shared" si="466"/>
        <v/>
      </c>
      <c r="N405" s="298" t="str">
        <f t="shared" si="467"/>
        <v/>
      </c>
      <c r="O405" s="297" t="str">
        <f t="shared" si="468"/>
        <v/>
      </c>
      <c r="P405" s="298" t="str">
        <f t="shared" si="469"/>
        <v/>
      </c>
      <c r="Q405" s="299" t="str">
        <f t="shared" si="470"/>
        <v/>
      </c>
      <c r="R405" s="300" t="str">
        <f t="shared" si="471"/>
        <v/>
      </c>
      <c r="S405" s="299" t="str">
        <f t="shared" si="472"/>
        <v/>
      </c>
      <c r="T405" s="298" t="str">
        <f t="shared" si="473"/>
        <v/>
      </c>
      <c r="U405" s="299" t="str">
        <f t="shared" si="474"/>
        <v/>
      </c>
      <c r="V405" s="300" t="str">
        <f t="shared" si="475"/>
        <v/>
      </c>
      <c r="W405" s="299" t="str">
        <f t="shared" si="476"/>
        <v/>
      </c>
      <c r="X405" s="300" t="str">
        <f t="shared" si="477"/>
        <v/>
      </c>
      <c r="Y405" s="299" t="str">
        <f t="shared" si="478"/>
        <v/>
      </c>
      <c r="Z405" s="300" t="str">
        <f t="shared" si="479"/>
        <v/>
      </c>
      <c r="AA405" s="298" t="str">
        <f t="shared" si="480"/>
        <v/>
      </c>
      <c r="AB405" s="97" t="str">
        <f t="shared" si="481"/>
        <v/>
      </c>
      <c r="AC405" s="143" t="str">
        <f t="shared" si="482"/>
        <v/>
      </c>
      <c r="AD405" s="42" t="str">
        <f t="shared" si="483"/>
        <v/>
      </c>
      <c r="AE405" s="346"/>
      <c r="AF405" s="346"/>
      <c r="AG405" s="347"/>
      <c r="AH405" s="348" t="str">
        <f t="shared" si="484"/>
        <v/>
      </c>
      <c r="AI405" s="346"/>
      <c r="AJ405" s="346"/>
      <c r="AK405" s="347"/>
      <c r="AL405" s="349" t="str">
        <f t="shared" si="495"/>
        <v/>
      </c>
      <c r="AM405" s="348" t="str">
        <f t="shared" si="485"/>
        <v/>
      </c>
      <c r="AN405" s="350" t="str">
        <f t="shared" si="496"/>
        <v/>
      </c>
      <c r="AO405" s="346"/>
      <c r="AP405" s="346"/>
      <c r="AQ405" s="346" t="str">
        <f t="shared" si="486"/>
        <v/>
      </c>
      <c r="AR405" s="348" t="str">
        <f t="shared" si="487"/>
        <v/>
      </c>
      <c r="AS405" s="346"/>
      <c r="AT405" s="348" t="str">
        <f t="shared" si="488"/>
        <v/>
      </c>
      <c r="AU405" s="346"/>
      <c r="AV405" s="348" t="str">
        <f t="shared" si="489"/>
        <v/>
      </c>
      <c r="AW405" s="346"/>
      <c r="AX405" s="348" t="str">
        <f t="shared" si="490"/>
        <v/>
      </c>
      <c r="AY405" s="346"/>
      <c r="AZ405" s="348" t="str">
        <f t="shared" si="491"/>
        <v/>
      </c>
      <c r="BA405" s="351"/>
      <c r="BB405" s="348" t="str">
        <f t="shared" si="492"/>
        <v/>
      </c>
      <c r="BC405" s="350" t="str">
        <f t="shared" si="497"/>
        <v/>
      </c>
      <c r="BD405" s="350" t="str">
        <f t="shared" si="498"/>
        <v/>
      </c>
      <c r="BE405" s="360"/>
      <c r="BF405" s="361"/>
      <c r="BG405" s="362" t="str">
        <f t="shared" si="528"/>
        <v/>
      </c>
      <c r="BH405" s="354" t="str">
        <f t="shared" si="499"/>
        <v/>
      </c>
      <c r="BI405" s="350" t="str">
        <f t="shared" si="500"/>
        <v/>
      </c>
      <c r="BJ405" s="113" t="str">
        <f t="shared" si="501"/>
        <v/>
      </c>
      <c r="BK405" s="347" t="str">
        <f t="shared" si="527"/>
        <v/>
      </c>
      <c r="BR405" s="307"/>
      <c r="BS405" s="51" t="str">
        <f t="shared" si="502"/>
        <v/>
      </c>
      <c r="BT405" s="51" t="str">
        <f t="shared" si="503"/>
        <v/>
      </c>
      <c r="BU405" s="51" t="str">
        <f t="shared" si="504"/>
        <v/>
      </c>
      <c r="BV405" s="51" t="str">
        <f t="shared" si="505"/>
        <v/>
      </c>
      <c r="BW405" s="51" t="str">
        <f t="shared" si="506"/>
        <v/>
      </c>
      <c r="BX405" s="51" t="str">
        <f t="shared" si="507"/>
        <v/>
      </c>
      <c r="BY405" s="51" t="str">
        <f t="shared" si="508"/>
        <v/>
      </c>
      <c r="BZ405" s="51" t="str">
        <f t="shared" si="509"/>
        <v/>
      </c>
      <c r="CA405" s="51" t="str">
        <f t="shared" si="510"/>
        <v/>
      </c>
      <c r="CB405" s="51" t="str">
        <f t="shared" si="511"/>
        <v/>
      </c>
      <c r="CC405" s="51" t="str">
        <f t="shared" si="493"/>
        <v/>
      </c>
      <c r="CD405" s="51" t="str">
        <f t="shared" si="494"/>
        <v/>
      </c>
      <c r="CE405" s="51" t="str">
        <f t="shared" si="512"/>
        <v/>
      </c>
      <c r="CF405" s="51"/>
      <c r="CH405" s="53" t="str">
        <f t="shared" si="513"/>
        <v/>
      </c>
      <c r="CI405" s="53" t="str">
        <f t="shared" si="514"/>
        <v/>
      </c>
      <c r="CJ405" s="54" t="str">
        <f t="shared" si="515"/>
        <v/>
      </c>
      <c r="CK405" s="53" t="str">
        <f t="shared" si="516"/>
        <v/>
      </c>
      <c r="CL405" s="53" t="str">
        <f t="shared" si="517"/>
        <v/>
      </c>
      <c r="CM405" s="53" t="str">
        <f t="shared" si="518"/>
        <v/>
      </c>
      <c r="CN405" s="53" t="str">
        <f t="shared" si="519"/>
        <v/>
      </c>
      <c r="CO405" s="53" t="str">
        <f t="shared" si="520"/>
        <v/>
      </c>
      <c r="CP405" s="53" t="str">
        <f t="shared" si="521"/>
        <v/>
      </c>
      <c r="CQ405" s="53" t="str">
        <f t="shared" si="522"/>
        <v/>
      </c>
      <c r="CR405" s="53" t="str">
        <f t="shared" si="523"/>
        <v/>
      </c>
      <c r="CS405" s="53" t="str">
        <f t="shared" si="524"/>
        <v/>
      </c>
      <c r="CT405" s="53" t="str">
        <f t="shared" si="525"/>
        <v/>
      </c>
      <c r="CU405" s="53" t="str">
        <f t="shared" si="526"/>
        <v/>
      </c>
    </row>
    <row r="406" spans="1:99" hidden="1" x14ac:dyDescent="0.3">
      <c r="A406" s="40">
        <v>468</v>
      </c>
      <c r="B406" s="95"/>
      <c r="C406" s="142"/>
      <c r="D406" s="40"/>
      <c r="E406" s="40"/>
      <c r="F406" s="43"/>
      <c r="G406" s="40" t="s">
        <v>141</v>
      </c>
      <c r="H406" s="41"/>
      <c r="I406" s="41"/>
      <c r="J406" s="296" t="str">
        <f t="shared" si="463"/>
        <v/>
      </c>
      <c r="K406" s="297" t="str">
        <f t="shared" si="464"/>
        <v/>
      </c>
      <c r="L406" s="298" t="str">
        <f t="shared" si="465"/>
        <v/>
      </c>
      <c r="M406" s="297" t="str">
        <f t="shared" si="466"/>
        <v/>
      </c>
      <c r="N406" s="298" t="str">
        <f t="shared" si="467"/>
        <v/>
      </c>
      <c r="O406" s="297" t="str">
        <f t="shared" si="468"/>
        <v/>
      </c>
      <c r="P406" s="298" t="str">
        <f t="shared" si="469"/>
        <v/>
      </c>
      <c r="Q406" s="299" t="str">
        <f t="shared" si="470"/>
        <v/>
      </c>
      <c r="R406" s="300" t="str">
        <f t="shared" si="471"/>
        <v/>
      </c>
      <c r="S406" s="299" t="str">
        <f t="shared" si="472"/>
        <v/>
      </c>
      <c r="T406" s="298" t="str">
        <f t="shared" si="473"/>
        <v/>
      </c>
      <c r="U406" s="299" t="str">
        <f t="shared" si="474"/>
        <v/>
      </c>
      <c r="V406" s="300" t="str">
        <f t="shared" si="475"/>
        <v/>
      </c>
      <c r="W406" s="299" t="str">
        <f t="shared" si="476"/>
        <v/>
      </c>
      <c r="X406" s="300" t="str">
        <f t="shared" si="477"/>
        <v/>
      </c>
      <c r="Y406" s="299" t="str">
        <f t="shared" si="478"/>
        <v/>
      </c>
      <c r="Z406" s="300" t="str">
        <f t="shared" si="479"/>
        <v/>
      </c>
      <c r="AA406" s="298" t="str">
        <f t="shared" si="480"/>
        <v/>
      </c>
      <c r="AB406" s="97" t="str">
        <f t="shared" si="481"/>
        <v/>
      </c>
      <c r="AC406" s="143" t="str">
        <f t="shared" si="482"/>
        <v/>
      </c>
      <c r="AD406" s="42" t="str">
        <f t="shared" si="483"/>
        <v/>
      </c>
      <c r="AE406" s="346"/>
      <c r="AF406" s="346"/>
      <c r="AG406" s="347"/>
      <c r="AH406" s="348" t="str">
        <f t="shared" si="484"/>
        <v/>
      </c>
      <c r="AI406" s="346"/>
      <c r="AJ406" s="346"/>
      <c r="AK406" s="347"/>
      <c r="AL406" s="349" t="str">
        <f t="shared" si="495"/>
        <v/>
      </c>
      <c r="AM406" s="348" t="str">
        <f t="shared" si="485"/>
        <v/>
      </c>
      <c r="AN406" s="350" t="str">
        <f t="shared" si="496"/>
        <v/>
      </c>
      <c r="AO406" s="346"/>
      <c r="AP406" s="346"/>
      <c r="AQ406" s="346" t="str">
        <f t="shared" si="486"/>
        <v/>
      </c>
      <c r="AR406" s="348" t="str">
        <f t="shared" si="487"/>
        <v/>
      </c>
      <c r="AS406" s="346"/>
      <c r="AT406" s="348" t="str">
        <f t="shared" si="488"/>
        <v/>
      </c>
      <c r="AU406" s="346"/>
      <c r="AV406" s="348" t="str">
        <f t="shared" si="489"/>
        <v/>
      </c>
      <c r="AW406" s="346"/>
      <c r="AX406" s="348" t="str">
        <f t="shared" si="490"/>
        <v/>
      </c>
      <c r="AY406" s="346"/>
      <c r="AZ406" s="348" t="str">
        <f t="shared" si="491"/>
        <v/>
      </c>
      <c r="BA406" s="351"/>
      <c r="BB406" s="348" t="str">
        <f t="shared" si="492"/>
        <v/>
      </c>
      <c r="BC406" s="350" t="str">
        <f t="shared" si="497"/>
        <v/>
      </c>
      <c r="BD406" s="350" t="str">
        <f t="shared" si="498"/>
        <v/>
      </c>
      <c r="BE406" s="360"/>
      <c r="BF406" s="361"/>
      <c r="BG406" s="362" t="str">
        <f t="shared" si="528"/>
        <v/>
      </c>
      <c r="BH406" s="354" t="str">
        <f t="shared" si="499"/>
        <v/>
      </c>
      <c r="BI406" s="350" t="str">
        <f t="shared" si="500"/>
        <v/>
      </c>
      <c r="BJ406" s="113" t="str">
        <f t="shared" si="501"/>
        <v/>
      </c>
      <c r="BK406" s="347" t="str">
        <f t="shared" si="527"/>
        <v/>
      </c>
      <c r="BR406" s="307"/>
      <c r="BS406" s="51" t="str">
        <f t="shared" si="502"/>
        <v/>
      </c>
      <c r="BT406" s="51" t="str">
        <f t="shared" si="503"/>
        <v/>
      </c>
      <c r="BU406" s="51" t="str">
        <f t="shared" si="504"/>
        <v/>
      </c>
      <c r="BV406" s="51" t="str">
        <f t="shared" si="505"/>
        <v/>
      </c>
      <c r="BW406" s="51" t="str">
        <f t="shared" si="506"/>
        <v/>
      </c>
      <c r="BX406" s="51" t="str">
        <f t="shared" si="507"/>
        <v/>
      </c>
      <c r="BY406" s="51" t="str">
        <f t="shared" si="508"/>
        <v/>
      </c>
      <c r="BZ406" s="51" t="str">
        <f t="shared" si="509"/>
        <v/>
      </c>
      <c r="CA406" s="51" t="str">
        <f t="shared" si="510"/>
        <v/>
      </c>
      <c r="CB406" s="51" t="str">
        <f t="shared" si="511"/>
        <v/>
      </c>
      <c r="CC406" s="51" t="str">
        <f t="shared" si="493"/>
        <v/>
      </c>
      <c r="CD406" s="51" t="str">
        <f t="shared" si="494"/>
        <v/>
      </c>
      <c r="CE406" s="51" t="str">
        <f t="shared" si="512"/>
        <v/>
      </c>
      <c r="CF406" s="51"/>
      <c r="CH406" s="53" t="str">
        <f t="shared" si="513"/>
        <v/>
      </c>
      <c r="CI406" s="53" t="str">
        <f t="shared" si="514"/>
        <v/>
      </c>
      <c r="CJ406" s="54" t="str">
        <f t="shared" si="515"/>
        <v/>
      </c>
      <c r="CK406" s="53" t="str">
        <f t="shared" si="516"/>
        <v/>
      </c>
      <c r="CL406" s="53" t="str">
        <f t="shared" si="517"/>
        <v/>
      </c>
      <c r="CM406" s="53" t="str">
        <f t="shared" si="518"/>
        <v/>
      </c>
      <c r="CN406" s="53" t="str">
        <f t="shared" si="519"/>
        <v/>
      </c>
      <c r="CO406" s="53" t="str">
        <f t="shared" si="520"/>
        <v/>
      </c>
      <c r="CP406" s="53" t="str">
        <f t="shared" si="521"/>
        <v/>
      </c>
      <c r="CQ406" s="53" t="str">
        <f t="shared" si="522"/>
        <v/>
      </c>
      <c r="CR406" s="53" t="str">
        <f t="shared" si="523"/>
        <v/>
      </c>
      <c r="CS406" s="53" t="str">
        <f t="shared" si="524"/>
        <v/>
      </c>
      <c r="CT406" s="53" t="str">
        <f t="shared" si="525"/>
        <v/>
      </c>
      <c r="CU406" s="53" t="str">
        <f t="shared" si="526"/>
        <v/>
      </c>
    </row>
    <row r="407" spans="1:99" hidden="1" x14ac:dyDescent="0.3">
      <c r="A407" s="40">
        <v>469</v>
      </c>
      <c r="B407" s="95"/>
      <c r="C407" s="142"/>
      <c r="D407" s="40"/>
      <c r="E407" s="40"/>
      <c r="F407" s="43"/>
      <c r="G407" s="40" t="s">
        <v>141</v>
      </c>
      <c r="H407" s="41"/>
      <c r="I407" s="41"/>
      <c r="J407" s="296" t="str">
        <f t="shared" si="463"/>
        <v/>
      </c>
      <c r="K407" s="297" t="str">
        <f t="shared" si="464"/>
        <v/>
      </c>
      <c r="L407" s="298" t="str">
        <f t="shared" si="465"/>
        <v/>
      </c>
      <c r="M407" s="297" t="str">
        <f t="shared" si="466"/>
        <v/>
      </c>
      <c r="N407" s="298" t="str">
        <f t="shared" si="467"/>
        <v/>
      </c>
      <c r="O407" s="297" t="str">
        <f t="shared" si="468"/>
        <v/>
      </c>
      <c r="P407" s="298" t="str">
        <f t="shared" si="469"/>
        <v/>
      </c>
      <c r="Q407" s="299" t="str">
        <f t="shared" si="470"/>
        <v/>
      </c>
      <c r="R407" s="300" t="str">
        <f t="shared" si="471"/>
        <v/>
      </c>
      <c r="S407" s="299" t="str">
        <f t="shared" si="472"/>
        <v/>
      </c>
      <c r="T407" s="298" t="str">
        <f t="shared" si="473"/>
        <v/>
      </c>
      <c r="U407" s="299" t="str">
        <f t="shared" si="474"/>
        <v/>
      </c>
      <c r="V407" s="300" t="str">
        <f t="shared" si="475"/>
        <v/>
      </c>
      <c r="W407" s="299" t="str">
        <f t="shared" si="476"/>
        <v/>
      </c>
      <c r="X407" s="300" t="str">
        <f t="shared" si="477"/>
        <v/>
      </c>
      <c r="Y407" s="299" t="str">
        <f t="shared" si="478"/>
        <v/>
      </c>
      <c r="Z407" s="300" t="str">
        <f t="shared" si="479"/>
        <v/>
      </c>
      <c r="AA407" s="298" t="str">
        <f t="shared" si="480"/>
        <v/>
      </c>
      <c r="AB407" s="97" t="str">
        <f t="shared" si="481"/>
        <v/>
      </c>
      <c r="AC407" s="143" t="str">
        <f t="shared" si="482"/>
        <v/>
      </c>
      <c r="AD407" s="42" t="str">
        <f t="shared" si="483"/>
        <v/>
      </c>
      <c r="AE407" s="346"/>
      <c r="AF407" s="346"/>
      <c r="AG407" s="347"/>
      <c r="AH407" s="348" t="str">
        <f t="shared" si="484"/>
        <v/>
      </c>
      <c r="AI407" s="346"/>
      <c r="AJ407" s="346"/>
      <c r="AK407" s="347"/>
      <c r="AL407" s="349" t="str">
        <f t="shared" si="495"/>
        <v/>
      </c>
      <c r="AM407" s="348" t="str">
        <f t="shared" si="485"/>
        <v/>
      </c>
      <c r="AN407" s="350" t="str">
        <f t="shared" si="496"/>
        <v/>
      </c>
      <c r="AO407" s="346"/>
      <c r="AP407" s="346"/>
      <c r="AQ407" s="346" t="str">
        <f t="shared" si="486"/>
        <v/>
      </c>
      <c r="AR407" s="348" t="str">
        <f t="shared" si="487"/>
        <v/>
      </c>
      <c r="AS407" s="346"/>
      <c r="AT407" s="348" t="str">
        <f t="shared" si="488"/>
        <v/>
      </c>
      <c r="AU407" s="346"/>
      <c r="AV407" s="348" t="str">
        <f t="shared" si="489"/>
        <v/>
      </c>
      <c r="AW407" s="346"/>
      <c r="AX407" s="348" t="str">
        <f t="shared" si="490"/>
        <v/>
      </c>
      <c r="AY407" s="346"/>
      <c r="AZ407" s="348" t="str">
        <f t="shared" si="491"/>
        <v/>
      </c>
      <c r="BA407" s="351"/>
      <c r="BB407" s="348" t="str">
        <f t="shared" si="492"/>
        <v/>
      </c>
      <c r="BC407" s="350" t="str">
        <f t="shared" si="497"/>
        <v/>
      </c>
      <c r="BD407" s="350" t="str">
        <f t="shared" si="498"/>
        <v/>
      </c>
      <c r="BE407" s="360"/>
      <c r="BF407" s="361"/>
      <c r="BG407" s="362" t="str">
        <f t="shared" si="528"/>
        <v/>
      </c>
      <c r="BH407" s="354" t="str">
        <f t="shared" si="499"/>
        <v/>
      </c>
      <c r="BI407" s="350" t="str">
        <f t="shared" si="500"/>
        <v/>
      </c>
      <c r="BJ407" s="113" t="str">
        <f t="shared" si="501"/>
        <v/>
      </c>
      <c r="BK407" s="347" t="str">
        <f t="shared" si="527"/>
        <v/>
      </c>
      <c r="BR407" s="307"/>
      <c r="BS407" s="51" t="str">
        <f t="shared" si="502"/>
        <v/>
      </c>
      <c r="BT407" s="51" t="str">
        <f t="shared" si="503"/>
        <v/>
      </c>
      <c r="BU407" s="51" t="str">
        <f t="shared" si="504"/>
        <v/>
      </c>
      <c r="BV407" s="51" t="str">
        <f t="shared" si="505"/>
        <v/>
      </c>
      <c r="BW407" s="51" t="str">
        <f t="shared" si="506"/>
        <v/>
      </c>
      <c r="BX407" s="51" t="str">
        <f t="shared" si="507"/>
        <v/>
      </c>
      <c r="BY407" s="51" t="str">
        <f t="shared" si="508"/>
        <v/>
      </c>
      <c r="BZ407" s="51" t="str">
        <f t="shared" si="509"/>
        <v/>
      </c>
      <c r="CA407" s="51" t="str">
        <f t="shared" si="510"/>
        <v/>
      </c>
      <c r="CB407" s="51" t="str">
        <f t="shared" si="511"/>
        <v/>
      </c>
      <c r="CC407" s="51" t="str">
        <f t="shared" si="493"/>
        <v/>
      </c>
      <c r="CD407" s="51" t="str">
        <f t="shared" si="494"/>
        <v/>
      </c>
      <c r="CE407" s="51" t="str">
        <f t="shared" si="512"/>
        <v/>
      </c>
      <c r="CF407" s="51"/>
      <c r="CH407" s="53" t="str">
        <f t="shared" si="513"/>
        <v/>
      </c>
      <c r="CI407" s="53" t="str">
        <f t="shared" si="514"/>
        <v/>
      </c>
      <c r="CJ407" s="54" t="str">
        <f t="shared" si="515"/>
        <v/>
      </c>
      <c r="CK407" s="53" t="str">
        <f t="shared" si="516"/>
        <v/>
      </c>
      <c r="CL407" s="53" t="str">
        <f t="shared" si="517"/>
        <v/>
      </c>
      <c r="CM407" s="53" t="str">
        <f t="shared" si="518"/>
        <v/>
      </c>
      <c r="CN407" s="53" t="str">
        <f t="shared" si="519"/>
        <v/>
      </c>
      <c r="CO407" s="53" t="str">
        <f t="shared" si="520"/>
        <v/>
      </c>
      <c r="CP407" s="53" t="str">
        <f t="shared" si="521"/>
        <v/>
      </c>
      <c r="CQ407" s="53" t="str">
        <f t="shared" si="522"/>
        <v/>
      </c>
      <c r="CR407" s="53" t="str">
        <f t="shared" si="523"/>
        <v/>
      </c>
      <c r="CS407" s="53" t="str">
        <f t="shared" si="524"/>
        <v/>
      </c>
      <c r="CT407" s="53" t="str">
        <f t="shared" si="525"/>
        <v/>
      </c>
      <c r="CU407" s="53" t="str">
        <f t="shared" si="526"/>
        <v/>
      </c>
    </row>
    <row r="408" spans="1:99" hidden="1" x14ac:dyDescent="0.3">
      <c r="A408" s="40">
        <v>470</v>
      </c>
      <c r="B408" s="95"/>
      <c r="C408" s="142"/>
      <c r="D408" s="40"/>
      <c r="E408" s="40"/>
      <c r="F408" s="43"/>
      <c r="G408" s="40" t="s">
        <v>141</v>
      </c>
      <c r="H408" s="41"/>
      <c r="I408" s="41"/>
      <c r="J408" s="296" t="str">
        <f t="shared" si="463"/>
        <v/>
      </c>
      <c r="K408" s="297" t="str">
        <f t="shared" si="464"/>
        <v/>
      </c>
      <c r="L408" s="298" t="str">
        <f t="shared" si="465"/>
        <v/>
      </c>
      <c r="M408" s="297" t="str">
        <f t="shared" si="466"/>
        <v/>
      </c>
      <c r="N408" s="298" t="str">
        <f t="shared" si="467"/>
        <v/>
      </c>
      <c r="O408" s="297" t="str">
        <f t="shared" si="468"/>
        <v/>
      </c>
      <c r="P408" s="298" t="str">
        <f t="shared" si="469"/>
        <v/>
      </c>
      <c r="Q408" s="299" t="str">
        <f t="shared" si="470"/>
        <v/>
      </c>
      <c r="R408" s="300" t="str">
        <f t="shared" si="471"/>
        <v/>
      </c>
      <c r="S408" s="299" t="str">
        <f t="shared" si="472"/>
        <v/>
      </c>
      <c r="T408" s="298" t="str">
        <f t="shared" si="473"/>
        <v/>
      </c>
      <c r="U408" s="299" t="str">
        <f t="shared" si="474"/>
        <v/>
      </c>
      <c r="V408" s="300" t="str">
        <f t="shared" si="475"/>
        <v/>
      </c>
      <c r="W408" s="299" t="str">
        <f t="shared" si="476"/>
        <v/>
      </c>
      <c r="X408" s="300" t="str">
        <f t="shared" si="477"/>
        <v/>
      </c>
      <c r="Y408" s="299" t="str">
        <f t="shared" si="478"/>
        <v/>
      </c>
      <c r="Z408" s="300" t="str">
        <f t="shared" si="479"/>
        <v/>
      </c>
      <c r="AA408" s="298" t="str">
        <f t="shared" si="480"/>
        <v/>
      </c>
      <c r="AB408" s="97" t="str">
        <f t="shared" si="481"/>
        <v/>
      </c>
      <c r="AC408" s="143" t="str">
        <f t="shared" si="482"/>
        <v/>
      </c>
      <c r="AD408" s="42" t="str">
        <f t="shared" si="483"/>
        <v/>
      </c>
      <c r="AE408" s="346"/>
      <c r="AF408" s="346"/>
      <c r="AG408" s="347"/>
      <c r="AH408" s="348" t="str">
        <f t="shared" si="484"/>
        <v/>
      </c>
      <c r="AI408" s="346"/>
      <c r="AJ408" s="346"/>
      <c r="AK408" s="347"/>
      <c r="AL408" s="349" t="str">
        <f t="shared" si="495"/>
        <v/>
      </c>
      <c r="AM408" s="348" t="str">
        <f t="shared" si="485"/>
        <v/>
      </c>
      <c r="AN408" s="350" t="str">
        <f t="shared" si="496"/>
        <v/>
      </c>
      <c r="AO408" s="346"/>
      <c r="AP408" s="346"/>
      <c r="AQ408" s="346" t="str">
        <f t="shared" si="486"/>
        <v/>
      </c>
      <c r="AR408" s="348" t="str">
        <f t="shared" si="487"/>
        <v/>
      </c>
      <c r="AS408" s="346"/>
      <c r="AT408" s="348" t="str">
        <f t="shared" si="488"/>
        <v/>
      </c>
      <c r="AU408" s="346"/>
      <c r="AV408" s="348" t="str">
        <f t="shared" si="489"/>
        <v/>
      </c>
      <c r="AW408" s="346"/>
      <c r="AX408" s="348" t="str">
        <f t="shared" si="490"/>
        <v/>
      </c>
      <c r="AY408" s="346"/>
      <c r="AZ408" s="348" t="str">
        <f t="shared" si="491"/>
        <v/>
      </c>
      <c r="BA408" s="351"/>
      <c r="BB408" s="348" t="str">
        <f t="shared" si="492"/>
        <v/>
      </c>
      <c r="BC408" s="350" t="str">
        <f t="shared" si="497"/>
        <v/>
      </c>
      <c r="BD408" s="350" t="str">
        <f t="shared" si="498"/>
        <v/>
      </c>
      <c r="BE408" s="360"/>
      <c r="BF408" s="361"/>
      <c r="BG408" s="362" t="str">
        <f t="shared" si="528"/>
        <v/>
      </c>
      <c r="BH408" s="354" t="str">
        <f t="shared" si="499"/>
        <v/>
      </c>
      <c r="BI408" s="350" t="str">
        <f t="shared" si="500"/>
        <v/>
      </c>
      <c r="BJ408" s="113" t="str">
        <f t="shared" si="501"/>
        <v/>
      </c>
      <c r="BK408" s="347" t="str">
        <f t="shared" si="527"/>
        <v/>
      </c>
      <c r="BR408" s="307"/>
      <c r="BS408" s="51" t="str">
        <f t="shared" si="502"/>
        <v/>
      </c>
      <c r="BT408" s="51" t="str">
        <f t="shared" si="503"/>
        <v/>
      </c>
      <c r="BU408" s="51" t="str">
        <f t="shared" si="504"/>
        <v/>
      </c>
      <c r="BV408" s="51" t="str">
        <f t="shared" si="505"/>
        <v/>
      </c>
      <c r="BW408" s="51" t="str">
        <f t="shared" si="506"/>
        <v/>
      </c>
      <c r="BX408" s="51" t="str">
        <f t="shared" si="507"/>
        <v/>
      </c>
      <c r="BY408" s="51" t="str">
        <f t="shared" si="508"/>
        <v/>
      </c>
      <c r="BZ408" s="51" t="str">
        <f t="shared" si="509"/>
        <v/>
      </c>
      <c r="CA408" s="51" t="str">
        <f t="shared" si="510"/>
        <v/>
      </c>
      <c r="CB408" s="51" t="str">
        <f t="shared" si="511"/>
        <v/>
      </c>
      <c r="CC408" s="51" t="str">
        <f t="shared" si="493"/>
        <v/>
      </c>
      <c r="CD408" s="51" t="str">
        <f t="shared" si="494"/>
        <v/>
      </c>
      <c r="CE408" s="51" t="str">
        <f t="shared" si="512"/>
        <v/>
      </c>
      <c r="CF408" s="51"/>
      <c r="CH408" s="53" t="str">
        <f t="shared" si="513"/>
        <v/>
      </c>
      <c r="CI408" s="53" t="str">
        <f t="shared" si="514"/>
        <v/>
      </c>
      <c r="CJ408" s="54" t="str">
        <f t="shared" si="515"/>
        <v/>
      </c>
      <c r="CK408" s="53" t="str">
        <f t="shared" si="516"/>
        <v/>
      </c>
      <c r="CL408" s="53" t="str">
        <f t="shared" si="517"/>
        <v/>
      </c>
      <c r="CM408" s="53" t="str">
        <f t="shared" si="518"/>
        <v/>
      </c>
      <c r="CN408" s="53" t="str">
        <f t="shared" si="519"/>
        <v/>
      </c>
      <c r="CO408" s="53" t="str">
        <f t="shared" si="520"/>
        <v/>
      </c>
      <c r="CP408" s="53" t="str">
        <f t="shared" si="521"/>
        <v/>
      </c>
      <c r="CQ408" s="53" t="str">
        <f t="shared" si="522"/>
        <v/>
      </c>
      <c r="CR408" s="53" t="str">
        <f t="shared" si="523"/>
        <v/>
      </c>
      <c r="CS408" s="53" t="str">
        <f t="shared" si="524"/>
        <v/>
      </c>
      <c r="CT408" s="53" t="str">
        <f t="shared" si="525"/>
        <v/>
      </c>
      <c r="CU408" s="53" t="str">
        <f t="shared" si="526"/>
        <v/>
      </c>
    </row>
    <row r="409" spans="1:99" hidden="1" x14ac:dyDescent="0.3">
      <c r="A409" s="40">
        <v>471</v>
      </c>
      <c r="B409" s="95"/>
      <c r="C409" s="142"/>
      <c r="D409" s="40"/>
      <c r="E409" s="40"/>
      <c r="F409" s="43"/>
      <c r="G409" s="40" t="s">
        <v>141</v>
      </c>
      <c r="H409" s="41"/>
      <c r="I409" s="41"/>
      <c r="J409" s="296" t="str">
        <f t="shared" si="463"/>
        <v/>
      </c>
      <c r="K409" s="297" t="str">
        <f t="shared" si="464"/>
        <v/>
      </c>
      <c r="L409" s="298" t="str">
        <f t="shared" si="465"/>
        <v/>
      </c>
      <c r="M409" s="297" t="str">
        <f t="shared" si="466"/>
        <v/>
      </c>
      <c r="N409" s="298" t="str">
        <f t="shared" si="467"/>
        <v/>
      </c>
      <c r="O409" s="297" t="str">
        <f t="shared" si="468"/>
        <v/>
      </c>
      <c r="P409" s="298" t="str">
        <f t="shared" si="469"/>
        <v/>
      </c>
      <c r="Q409" s="299" t="str">
        <f t="shared" si="470"/>
        <v/>
      </c>
      <c r="R409" s="300" t="str">
        <f t="shared" si="471"/>
        <v/>
      </c>
      <c r="S409" s="299" t="str">
        <f t="shared" si="472"/>
        <v/>
      </c>
      <c r="T409" s="298" t="str">
        <f t="shared" si="473"/>
        <v/>
      </c>
      <c r="U409" s="299" t="str">
        <f t="shared" si="474"/>
        <v/>
      </c>
      <c r="V409" s="300" t="str">
        <f t="shared" si="475"/>
        <v/>
      </c>
      <c r="W409" s="299" t="str">
        <f t="shared" si="476"/>
        <v/>
      </c>
      <c r="X409" s="300" t="str">
        <f t="shared" si="477"/>
        <v/>
      </c>
      <c r="Y409" s="299" t="str">
        <f t="shared" si="478"/>
        <v/>
      </c>
      <c r="Z409" s="300" t="str">
        <f t="shared" si="479"/>
        <v/>
      </c>
      <c r="AA409" s="298" t="str">
        <f t="shared" si="480"/>
        <v/>
      </c>
      <c r="AB409" s="97" t="str">
        <f t="shared" si="481"/>
        <v/>
      </c>
      <c r="AC409" s="143" t="str">
        <f t="shared" si="482"/>
        <v/>
      </c>
      <c r="AD409" s="42" t="str">
        <f t="shared" si="483"/>
        <v/>
      </c>
      <c r="AE409" s="346"/>
      <c r="AF409" s="346"/>
      <c r="AG409" s="347"/>
      <c r="AH409" s="348" t="str">
        <f t="shared" si="484"/>
        <v/>
      </c>
      <c r="AI409" s="346"/>
      <c r="AJ409" s="346"/>
      <c r="AK409" s="347"/>
      <c r="AL409" s="349" t="str">
        <f t="shared" si="495"/>
        <v/>
      </c>
      <c r="AM409" s="348" t="str">
        <f t="shared" si="485"/>
        <v/>
      </c>
      <c r="AN409" s="350" t="str">
        <f t="shared" si="496"/>
        <v/>
      </c>
      <c r="AO409" s="346"/>
      <c r="AP409" s="346"/>
      <c r="AQ409" s="346" t="str">
        <f t="shared" si="486"/>
        <v/>
      </c>
      <c r="AR409" s="348" t="str">
        <f t="shared" si="487"/>
        <v/>
      </c>
      <c r="AS409" s="346"/>
      <c r="AT409" s="348" t="str">
        <f t="shared" si="488"/>
        <v/>
      </c>
      <c r="AU409" s="346"/>
      <c r="AV409" s="348" t="str">
        <f t="shared" si="489"/>
        <v/>
      </c>
      <c r="AW409" s="346"/>
      <c r="AX409" s="348" t="str">
        <f t="shared" si="490"/>
        <v/>
      </c>
      <c r="AY409" s="346"/>
      <c r="AZ409" s="348" t="str">
        <f t="shared" si="491"/>
        <v/>
      </c>
      <c r="BA409" s="351"/>
      <c r="BB409" s="348" t="str">
        <f t="shared" si="492"/>
        <v/>
      </c>
      <c r="BC409" s="350" t="str">
        <f t="shared" si="497"/>
        <v/>
      </c>
      <c r="BD409" s="350" t="str">
        <f t="shared" si="498"/>
        <v/>
      </c>
      <c r="BE409" s="360"/>
      <c r="BF409" s="361"/>
      <c r="BG409" s="362" t="str">
        <f t="shared" si="528"/>
        <v/>
      </c>
      <c r="BH409" s="354" t="str">
        <f t="shared" si="499"/>
        <v/>
      </c>
      <c r="BI409" s="350" t="str">
        <f t="shared" si="500"/>
        <v/>
      </c>
      <c r="BJ409" s="113" t="str">
        <f t="shared" si="501"/>
        <v/>
      </c>
      <c r="BK409" s="347" t="str">
        <f t="shared" si="527"/>
        <v/>
      </c>
      <c r="BR409" s="307"/>
      <c r="BS409" s="51" t="str">
        <f t="shared" si="502"/>
        <v/>
      </c>
      <c r="BT409" s="51" t="str">
        <f t="shared" si="503"/>
        <v/>
      </c>
      <c r="BU409" s="51" t="str">
        <f t="shared" si="504"/>
        <v/>
      </c>
      <c r="BV409" s="51" t="str">
        <f t="shared" si="505"/>
        <v/>
      </c>
      <c r="BW409" s="51" t="str">
        <f t="shared" si="506"/>
        <v/>
      </c>
      <c r="BX409" s="51" t="str">
        <f t="shared" si="507"/>
        <v/>
      </c>
      <c r="BY409" s="51" t="str">
        <f t="shared" si="508"/>
        <v/>
      </c>
      <c r="BZ409" s="51" t="str">
        <f t="shared" si="509"/>
        <v/>
      </c>
      <c r="CA409" s="51" t="str">
        <f t="shared" si="510"/>
        <v/>
      </c>
      <c r="CB409" s="51" t="str">
        <f t="shared" si="511"/>
        <v/>
      </c>
      <c r="CC409" s="51" t="str">
        <f t="shared" si="493"/>
        <v/>
      </c>
      <c r="CD409" s="51" t="str">
        <f t="shared" si="494"/>
        <v/>
      </c>
      <c r="CE409" s="51" t="str">
        <f t="shared" si="512"/>
        <v/>
      </c>
      <c r="CF409" s="51"/>
      <c r="CH409" s="53" t="str">
        <f t="shared" si="513"/>
        <v/>
      </c>
      <c r="CI409" s="53" t="str">
        <f t="shared" si="514"/>
        <v/>
      </c>
      <c r="CJ409" s="54" t="str">
        <f t="shared" si="515"/>
        <v/>
      </c>
      <c r="CK409" s="53" t="str">
        <f t="shared" si="516"/>
        <v/>
      </c>
      <c r="CL409" s="53" t="str">
        <f t="shared" si="517"/>
        <v/>
      </c>
      <c r="CM409" s="53" t="str">
        <f t="shared" si="518"/>
        <v/>
      </c>
      <c r="CN409" s="53" t="str">
        <f t="shared" si="519"/>
        <v/>
      </c>
      <c r="CO409" s="53" t="str">
        <f t="shared" si="520"/>
        <v/>
      </c>
      <c r="CP409" s="53" t="str">
        <f t="shared" si="521"/>
        <v/>
      </c>
      <c r="CQ409" s="53" t="str">
        <f t="shared" si="522"/>
        <v/>
      </c>
      <c r="CR409" s="53" t="str">
        <f t="shared" si="523"/>
        <v/>
      </c>
      <c r="CS409" s="53" t="str">
        <f t="shared" si="524"/>
        <v/>
      </c>
      <c r="CT409" s="53" t="str">
        <f t="shared" si="525"/>
        <v/>
      </c>
      <c r="CU409" s="53" t="str">
        <f t="shared" si="526"/>
        <v/>
      </c>
    </row>
    <row r="410" spans="1:99" hidden="1" x14ac:dyDescent="0.3">
      <c r="A410" s="40">
        <v>472</v>
      </c>
      <c r="B410" s="95"/>
      <c r="C410" s="142"/>
      <c r="D410" s="40"/>
      <c r="E410" s="40"/>
      <c r="F410" s="43"/>
      <c r="G410" s="40" t="s">
        <v>141</v>
      </c>
      <c r="H410" s="41"/>
      <c r="I410" s="41"/>
      <c r="J410" s="296" t="str">
        <f t="shared" si="463"/>
        <v/>
      </c>
      <c r="K410" s="297" t="str">
        <f t="shared" si="464"/>
        <v/>
      </c>
      <c r="L410" s="298" t="str">
        <f t="shared" si="465"/>
        <v/>
      </c>
      <c r="M410" s="297" t="str">
        <f t="shared" si="466"/>
        <v/>
      </c>
      <c r="N410" s="298" t="str">
        <f t="shared" si="467"/>
        <v/>
      </c>
      <c r="O410" s="297" t="str">
        <f t="shared" si="468"/>
        <v/>
      </c>
      <c r="P410" s="298" t="str">
        <f t="shared" si="469"/>
        <v/>
      </c>
      <c r="Q410" s="299" t="str">
        <f t="shared" si="470"/>
        <v/>
      </c>
      <c r="R410" s="300" t="str">
        <f t="shared" si="471"/>
        <v/>
      </c>
      <c r="S410" s="299" t="str">
        <f t="shared" si="472"/>
        <v/>
      </c>
      <c r="T410" s="298" t="str">
        <f t="shared" si="473"/>
        <v/>
      </c>
      <c r="U410" s="299" t="str">
        <f t="shared" si="474"/>
        <v/>
      </c>
      <c r="V410" s="300" t="str">
        <f t="shared" si="475"/>
        <v/>
      </c>
      <c r="W410" s="299" t="str">
        <f t="shared" si="476"/>
        <v/>
      </c>
      <c r="X410" s="300" t="str">
        <f t="shared" si="477"/>
        <v/>
      </c>
      <c r="Y410" s="299" t="str">
        <f t="shared" si="478"/>
        <v/>
      </c>
      <c r="Z410" s="300" t="str">
        <f t="shared" si="479"/>
        <v/>
      </c>
      <c r="AA410" s="298" t="str">
        <f t="shared" si="480"/>
        <v/>
      </c>
      <c r="AB410" s="97" t="str">
        <f t="shared" si="481"/>
        <v/>
      </c>
      <c r="AC410" s="143" t="str">
        <f t="shared" si="482"/>
        <v/>
      </c>
      <c r="AD410" s="42" t="str">
        <f t="shared" si="483"/>
        <v/>
      </c>
      <c r="AE410" s="346"/>
      <c r="AF410" s="346"/>
      <c r="AG410" s="347"/>
      <c r="AH410" s="348" t="str">
        <f t="shared" si="484"/>
        <v/>
      </c>
      <c r="AI410" s="346"/>
      <c r="AJ410" s="346"/>
      <c r="AK410" s="347"/>
      <c r="AL410" s="349" t="str">
        <f t="shared" si="495"/>
        <v/>
      </c>
      <c r="AM410" s="348" t="str">
        <f t="shared" si="485"/>
        <v/>
      </c>
      <c r="AN410" s="350" t="str">
        <f t="shared" si="496"/>
        <v/>
      </c>
      <c r="AO410" s="346"/>
      <c r="AP410" s="346"/>
      <c r="AQ410" s="346" t="str">
        <f t="shared" si="486"/>
        <v/>
      </c>
      <c r="AR410" s="348" t="str">
        <f t="shared" si="487"/>
        <v/>
      </c>
      <c r="AS410" s="346"/>
      <c r="AT410" s="348" t="str">
        <f t="shared" si="488"/>
        <v/>
      </c>
      <c r="AU410" s="346"/>
      <c r="AV410" s="348" t="str">
        <f t="shared" si="489"/>
        <v/>
      </c>
      <c r="AW410" s="346"/>
      <c r="AX410" s="348" t="str">
        <f t="shared" si="490"/>
        <v/>
      </c>
      <c r="AY410" s="346"/>
      <c r="AZ410" s="348" t="str">
        <f t="shared" si="491"/>
        <v/>
      </c>
      <c r="BA410" s="351"/>
      <c r="BB410" s="348" t="str">
        <f t="shared" si="492"/>
        <v/>
      </c>
      <c r="BC410" s="350" t="str">
        <f t="shared" si="497"/>
        <v/>
      </c>
      <c r="BD410" s="350" t="str">
        <f t="shared" si="498"/>
        <v/>
      </c>
      <c r="BE410" s="360"/>
      <c r="BF410" s="361"/>
      <c r="BG410" s="362" t="str">
        <f t="shared" si="528"/>
        <v/>
      </c>
      <c r="BH410" s="354" t="str">
        <f t="shared" si="499"/>
        <v/>
      </c>
      <c r="BI410" s="350" t="str">
        <f t="shared" si="500"/>
        <v/>
      </c>
      <c r="BJ410" s="113" t="str">
        <f t="shared" si="501"/>
        <v/>
      </c>
      <c r="BK410" s="347" t="str">
        <f t="shared" si="527"/>
        <v/>
      </c>
      <c r="BR410" s="307"/>
      <c r="BS410" s="51" t="str">
        <f t="shared" si="502"/>
        <v/>
      </c>
      <c r="BT410" s="51" t="str">
        <f t="shared" si="503"/>
        <v/>
      </c>
      <c r="BU410" s="51" t="str">
        <f t="shared" si="504"/>
        <v/>
      </c>
      <c r="BV410" s="51" t="str">
        <f t="shared" si="505"/>
        <v/>
      </c>
      <c r="BW410" s="51" t="str">
        <f t="shared" si="506"/>
        <v/>
      </c>
      <c r="BX410" s="51" t="str">
        <f t="shared" si="507"/>
        <v/>
      </c>
      <c r="BY410" s="51" t="str">
        <f t="shared" si="508"/>
        <v/>
      </c>
      <c r="BZ410" s="51" t="str">
        <f t="shared" si="509"/>
        <v/>
      </c>
      <c r="CA410" s="51" t="str">
        <f t="shared" si="510"/>
        <v/>
      </c>
      <c r="CB410" s="51" t="str">
        <f t="shared" si="511"/>
        <v/>
      </c>
      <c r="CC410" s="51" t="str">
        <f t="shared" si="493"/>
        <v/>
      </c>
      <c r="CD410" s="51" t="str">
        <f t="shared" si="494"/>
        <v/>
      </c>
      <c r="CE410" s="51" t="str">
        <f t="shared" si="512"/>
        <v/>
      </c>
      <c r="CF410" s="51"/>
      <c r="CH410" s="53" t="str">
        <f t="shared" si="513"/>
        <v/>
      </c>
      <c r="CI410" s="53" t="str">
        <f t="shared" si="514"/>
        <v/>
      </c>
      <c r="CJ410" s="54" t="str">
        <f t="shared" si="515"/>
        <v/>
      </c>
      <c r="CK410" s="53" t="str">
        <f t="shared" si="516"/>
        <v/>
      </c>
      <c r="CL410" s="53" t="str">
        <f t="shared" si="517"/>
        <v/>
      </c>
      <c r="CM410" s="53" t="str">
        <f t="shared" si="518"/>
        <v/>
      </c>
      <c r="CN410" s="53" t="str">
        <f t="shared" si="519"/>
        <v/>
      </c>
      <c r="CO410" s="53" t="str">
        <f t="shared" si="520"/>
        <v/>
      </c>
      <c r="CP410" s="53" t="str">
        <f t="shared" si="521"/>
        <v/>
      </c>
      <c r="CQ410" s="53" t="str">
        <f t="shared" si="522"/>
        <v/>
      </c>
      <c r="CR410" s="53" t="str">
        <f t="shared" si="523"/>
        <v/>
      </c>
      <c r="CS410" s="53" t="str">
        <f t="shared" si="524"/>
        <v/>
      </c>
      <c r="CT410" s="53" t="str">
        <f t="shared" si="525"/>
        <v/>
      </c>
      <c r="CU410" s="53" t="str">
        <f t="shared" si="526"/>
        <v/>
      </c>
    </row>
    <row r="411" spans="1:99" hidden="1" x14ac:dyDescent="0.3">
      <c r="A411" s="40">
        <v>473</v>
      </c>
      <c r="B411" s="95"/>
      <c r="C411" s="142"/>
      <c r="D411" s="40"/>
      <c r="E411" s="40"/>
      <c r="F411" s="43"/>
      <c r="G411" s="40" t="s">
        <v>141</v>
      </c>
      <c r="H411" s="41"/>
      <c r="I411" s="41"/>
      <c r="J411" s="296" t="str">
        <f t="shared" si="463"/>
        <v/>
      </c>
      <c r="K411" s="297" t="str">
        <f t="shared" si="464"/>
        <v/>
      </c>
      <c r="L411" s="298" t="str">
        <f t="shared" si="465"/>
        <v/>
      </c>
      <c r="M411" s="297" t="str">
        <f t="shared" si="466"/>
        <v/>
      </c>
      <c r="N411" s="298" t="str">
        <f t="shared" si="467"/>
        <v/>
      </c>
      <c r="O411" s="297" t="str">
        <f t="shared" si="468"/>
        <v/>
      </c>
      <c r="P411" s="298" t="str">
        <f t="shared" si="469"/>
        <v/>
      </c>
      <c r="Q411" s="299" t="str">
        <f t="shared" si="470"/>
        <v/>
      </c>
      <c r="R411" s="300" t="str">
        <f t="shared" si="471"/>
        <v/>
      </c>
      <c r="S411" s="299" t="str">
        <f t="shared" si="472"/>
        <v/>
      </c>
      <c r="T411" s="298" t="str">
        <f t="shared" si="473"/>
        <v/>
      </c>
      <c r="U411" s="299" t="str">
        <f t="shared" si="474"/>
        <v/>
      </c>
      <c r="V411" s="300" t="str">
        <f t="shared" si="475"/>
        <v/>
      </c>
      <c r="W411" s="299" t="str">
        <f t="shared" si="476"/>
        <v/>
      </c>
      <c r="X411" s="300" t="str">
        <f t="shared" si="477"/>
        <v/>
      </c>
      <c r="Y411" s="299" t="str">
        <f t="shared" si="478"/>
        <v/>
      </c>
      <c r="Z411" s="300" t="str">
        <f t="shared" si="479"/>
        <v/>
      </c>
      <c r="AA411" s="298" t="str">
        <f t="shared" si="480"/>
        <v/>
      </c>
      <c r="AB411" s="97" t="str">
        <f t="shared" si="481"/>
        <v/>
      </c>
      <c r="AC411" s="143" t="str">
        <f t="shared" si="482"/>
        <v/>
      </c>
      <c r="AD411" s="42" t="str">
        <f t="shared" si="483"/>
        <v/>
      </c>
      <c r="AE411" s="346"/>
      <c r="AF411" s="346"/>
      <c r="AG411" s="347"/>
      <c r="AH411" s="348" t="str">
        <f t="shared" si="484"/>
        <v/>
      </c>
      <c r="AI411" s="346"/>
      <c r="AJ411" s="346"/>
      <c r="AK411" s="347"/>
      <c r="AL411" s="349" t="str">
        <f t="shared" si="495"/>
        <v/>
      </c>
      <c r="AM411" s="348" t="str">
        <f t="shared" si="485"/>
        <v/>
      </c>
      <c r="AN411" s="350" t="str">
        <f t="shared" si="496"/>
        <v/>
      </c>
      <c r="AO411" s="346"/>
      <c r="AP411" s="346"/>
      <c r="AQ411" s="346" t="str">
        <f t="shared" si="486"/>
        <v/>
      </c>
      <c r="AR411" s="348" t="str">
        <f t="shared" si="487"/>
        <v/>
      </c>
      <c r="AS411" s="346"/>
      <c r="AT411" s="348" t="str">
        <f t="shared" si="488"/>
        <v/>
      </c>
      <c r="AU411" s="346"/>
      <c r="AV411" s="348" t="str">
        <f t="shared" si="489"/>
        <v/>
      </c>
      <c r="AW411" s="346"/>
      <c r="AX411" s="348" t="str">
        <f t="shared" si="490"/>
        <v/>
      </c>
      <c r="AY411" s="346"/>
      <c r="AZ411" s="348" t="str">
        <f t="shared" si="491"/>
        <v/>
      </c>
      <c r="BA411" s="351"/>
      <c r="BB411" s="348" t="str">
        <f t="shared" si="492"/>
        <v/>
      </c>
      <c r="BC411" s="350" t="str">
        <f t="shared" si="497"/>
        <v/>
      </c>
      <c r="BD411" s="350" t="str">
        <f t="shared" si="498"/>
        <v/>
      </c>
      <c r="BE411" s="360"/>
      <c r="BF411" s="361"/>
      <c r="BG411" s="362" t="str">
        <f t="shared" si="528"/>
        <v/>
      </c>
      <c r="BH411" s="354" t="str">
        <f t="shared" si="499"/>
        <v/>
      </c>
      <c r="BI411" s="350" t="str">
        <f t="shared" si="500"/>
        <v/>
      </c>
      <c r="BJ411" s="113" t="str">
        <f t="shared" si="501"/>
        <v/>
      </c>
      <c r="BK411" s="347" t="str">
        <f t="shared" si="527"/>
        <v/>
      </c>
      <c r="BR411" s="307"/>
      <c r="BS411" s="51" t="str">
        <f t="shared" si="502"/>
        <v/>
      </c>
      <c r="BT411" s="51" t="str">
        <f t="shared" si="503"/>
        <v/>
      </c>
      <c r="BU411" s="51" t="str">
        <f t="shared" si="504"/>
        <v/>
      </c>
      <c r="BV411" s="51" t="str">
        <f t="shared" si="505"/>
        <v/>
      </c>
      <c r="BW411" s="51" t="str">
        <f t="shared" si="506"/>
        <v/>
      </c>
      <c r="BX411" s="51" t="str">
        <f t="shared" si="507"/>
        <v/>
      </c>
      <c r="BY411" s="51" t="str">
        <f t="shared" si="508"/>
        <v/>
      </c>
      <c r="BZ411" s="51" t="str">
        <f t="shared" si="509"/>
        <v/>
      </c>
      <c r="CA411" s="51" t="str">
        <f t="shared" si="510"/>
        <v/>
      </c>
      <c r="CB411" s="51" t="str">
        <f t="shared" si="511"/>
        <v/>
      </c>
      <c r="CC411" s="51" t="str">
        <f t="shared" si="493"/>
        <v/>
      </c>
      <c r="CD411" s="51" t="str">
        <f t="shared" si="494"/>
        <v/>
      </c>
      <c r="CE411" s="51" t="str">
        <f t="shared" si="512"/>
        <v/>
      </c>
      <c r="CF411" s="51"/>
      <c r="CH411" s="53" t="str">
        <f t="shared" si="513"/>
        <v/>
      </c>
      <c r="CI411" s="53" t="str">
        <f t="shared" si="514"/>
        <v/>
      </c>
      <c r="CJ411" s="54" t="str">
        <f t="shared" si="515"/>
        <v/>
      </c>
      <c r="CK411" s="53" t="str">
        <f t="shared" si="516"/>
        <v/>
      </c>
      <c r="CL411" s="53" t="str">
        <f t="shared" si="517"/>
        <v/>
      </c>
      <c r="CM411" s="53" t="str">
        <f t="shared" si="518"/>
        <v/>
      </c>
      <c r="CN411" s="53" t="str">
        <f t="shared" si="519"/>
        <v/>
      </c>
      <c r="CO411" s="53" t="str">
        <f t="shared" si="520"/>
        <v/>
      </c>
      <c r="CP411" s="53" t="str">
        <f t="shared" si="521"/>
        <v/>
      </c>
      <c r="CQ411" s="53" t="str">
        <f t="shared" si="522"/>
        <v/>
      </c>
      <c r="CR411" s="53" t="str">
        <f t="shared" si="523"/>
        <v/>
      </c>
      <c r="CS411" s="53" t="str">
        <f t="shared" si="524"/>
        <v/>
      </c>
      <c r="CT411" s="53" t="str">
        <f t="shared" si="525"/>
        <v/>
      </c>
      <c r="CU411" s="53" t="str">
        <f t="shared" si="526"/>
        <v/>
      </c>
    </row>
    <row r="412" spans="1:99" hidden="1" x14ac:dyDescent="0.3">
      <c r="A412" s="40">
        <v>474</v>
      </c>
      <c r="B412" s="95"/>
      <c r="C412" s="142"/>
      <c r="D412" s="40"/>
      <c r="E412" s="40"/>
      <c r="F412" s="43"/>
      <c r="G412" s="40" t="s">
        <v>141</v>
      </c>
      <c r="H412" s="41"/>
      <c r="I412" s="41"/>
      <c r="J412" s="296" t="str">
        <f t="shared" si="463"/>
        <v/>
      </c>
      <c r="K412" s="297" t="str">
        <f t="shared" si="464"/>
        <v/>
      </c>
      <c r="L412" s="298" t="str">
        <f t="shared" si="465"/>
        <v/>
      </c>
      <c r="M412" s="297" t="str">
        <f t="shared" si="466"/>
        <v/>
      </c>
      <c r="N412" s="298" t="str">
        <f t="shared" si="467"/>
        <v/>
      </c>
      <c r="O412" s="297" t="str">
        <f t="shared" si="468"/>
        <v/>
      </c>
      <c r="P412" s="298" t="str">
        <f t="shared" si="469"/>
        <v/>
      </c>
      <c r="Q412" s="299" t="str">
        <f t="shared" si="470"/>
        <v/>
      </c>
      <c r="R412" s="300" t="str">
        <f t="shared" si="471"/>
        <v/>
      </c>
      <c r="S412" s="299" t="str">
        <f t="shared" si="472"/>
        <v/>
      </c>
      <c r="T412" s="298" t="str">
        <f t="shared" si="473"/>
        <v/>
      </c>
      <c r="U412" s="299" t="str">
        <f t="shared" si="474"/>
        <v/>
      </c>
      <c r="V412" s="300" t="str">
        <f t="shared" si="475"/>
        <v/>
      </c>
      <c r="W412" s="299" t="str">
        <f t="shared" si="476"/>
        <v/>
      </c>
      <c r="X412" s="300" t="str">
        <f t="shared" si="477"/>
        <v/>
      </c>
      <c r="Y412" s="299" t="str">
        <f t="shared" si="478"/>
        <v/>
      </c>
      <c r="Z412" s="300" t="str">
        <f t="shared" si="479"/>
        <v/>
      </c>
      <c r="AA412" s="298" t="str">
        <f t="shared" si="480"/>
        <v/>
      </c>
      <c r="AB412" s="97" t="str">
        <f t="shared" si="481"/>
        <v/>
      </c>
      <c r="AC412" s="143" t="str">
        <f t="shared" si="482"/>
        <v/>
      </c>
      <c r="AD412" s="42" t="str">
        <f t="shared" si="483"/>
        <v/>
      </c>
      <c r="AE412" s="346"/>
      <c r="AF412" s="346"/>
      <c r="AG412" s="347"/>
      <c r="AH412" s="348" t="str">
        <f t="shared" si="484"/>
        <v/>
      </c>
      <c r="AI412" s="346"/>
      <c r="AJ412" s="346"/>
      <c r="AK412" s="347"/>
      <c r="AL412" s="349" t="str">
        <f t="shared" si="495"/>
        <v/>
      </c>
      <c r="AM412" s="348" t="str">
        <f t="shared" si="485"/>
        <v/>
      </c>
      <c r="AN412" s="350" t="str">
        <f t="shared" si="496"/>
        <v/>
      </c>
      <c r="AO412" s="346"/>
      <c r="AP412" s="346"/>
      <c r="AQ412" s="346" t="str">
        <f t="shared" si="486"/>
        <v/>
      </c>
      <c r="AR412" s="348" t="str">
        <f t="shared" si="487"/>
        <v/>
      </c>
      <c r="AS412" s="346"/>
      <c r="AT412" s="348" t="str">
        <f t="shared" si="488"/>
        <v/>
      </c>
      <c r="AU412" s="346"/>
      <c r="AV412" s="348" t="str">
        <f t="shared" si="489"/>
        <v/>
      </c>
      <c r="AW412" s="346"/>
      <c r="AX412" s="348" t="str">
        <f t="shared" si="490"/>
        <v/>
      </c>
      <c r="AY412" s="346"/>
      <c r="AZ412" s="348" t="str">
        <f t="shared" si="491"/>
        <v/>
      </c>
      <c r="BA412" s="351"/>
      <c r="BB412" s="348" t="str">
        <f t="shared" si="492"/>
        <v/>
      </c>
      <c r="BC412" s="350" t="str">
        <f t="shared" si="497"/>
        <v/>
      </c>
      <c r="BD412" s="350" t="str">
        <f t="shared" si="498"/>
        <v/>
      </c>
      <c r="BE412" s="360"/>
      <c r="BF412" s="361"/>
      <c r="BG412" s="362" t="str">
        <f t="shared" si="528"/>
        <v/>
      </c>
      <c r="BH412" s="354" t="str">
        <f t="shared" si="499"/>
        <v/>
      </c>
      <c r="BI412" s="350" t="str">
        <f t="shared" si="500"/>
        <v/>
      </c>
      <c r="BJ412" s="113" t="str">
        <f t="shared" si="501"/>
        <v/>
      </c>
      <c r="BK412" s="347" t="str">
        <f t="shared" si="527"/>
        <v/>
      </c>
      <c r="BR412" s="307"/>
      <c r="BS412" s="51" t="str">
        <f t="shared" si="502"/>
        <v/>
      </c>
      <c r="BT412" s="51" t="str">
        <f t="shared" si="503"/>
        <v/>
      </c>
      <c r="BU412" s="51" t="str">
        <f t="shared" si="504"/>
        <v/>
      </c>
      <c r="BV412" s="51" t="str">
        <f t="shared" si="505"/>
        <v/>
      </c>
      <c r="BW412" s="51" t="str">
        <f t="shared" si="506"/>
        <v/>
      </c>
      <c r="BX412" s="51" t="str">
        <f t="shared" si="507"/>
        <v/>
      </c>
      <c r="BY412" s="51" t="str">
        <f t="shared" si="508"/>
        <v/>
      </c>
      <c r="BZ412" s="51" t="str">
        <f t="shared" si="509"/>
        <v/>
      </c>
      <c r="CA412" s="51" t="str">
        <f t="shared" si="510"/>
        <v/>
      </c>
      <c r="CB412" s="51" t="str">
        <f t="shared" si="511"/>
        <v/>
      </c>
      <c r="CC412" s="51" t="str">
        <f t="shared" si="493"/>
        <v/>
      </c>
      <c r="CD412" s="51" t="str">
        <f t="shared" si="494"/>
        <v/>
      </c>
      <c r="CE412" s="51" t="str">
        <f t="shared" si="512"/>
        <v/>
      </c>
      <c r="CF412" s="51"/>
      <c r="CH412" s="53" t="str">
        <f t="shared" si="513"/>
        <v/>
      </c>
      <c r="CI412" s="53" t="str">
        <f t="shared" si="514"/>
        <v/>
      </c>
      <c r="CJ412" s="54" t="str">
        <f t="shared" si="515"/>
        <v/>
      </c>
      <c r="CK412" s="53" t="str">
        <f t="shared" si="516"/>
        <v/>
      </c>
      <c r="CL412" s="53" t="str">
        <f t="shared" si="517"/>
        <v/>
      </c>
      <c r="CM412" s="53" t="str">
        <f t="shared" si="518"/>
        <v/>
      </c>
      <c r="CN412" s="53" t="str">
        <f t="shared" si="519"/>
        <v/>
      </c>
      <c r="CO412" s="53" t="str">
        <f t="shared" si="520"/>
        <v/>
      </c>
      <c r="CP412" s="53" t="str">
        <f t="shared" si="521"/>
        <v/>
      </c>
      <c r="CQ412" s="53" t="str">
        <f t="shared" si="522"/>
        <v/>
      </c>
      <c r="CR412" s="53" t="str">
        <f t="shared" si="523"/>
        <v/>
      </c>
      <c r="CS412" s="53" t="str">
        <f t="shared" si="524"/>
        <v/>
      </c>
      <c r="CT412" s="53" t="str">
        <f t="shared" si="525"/>
        <v/>
      </c>
      <c r="CU412" s="53" t="str">
        <f t="shared" si="526"/>
        <v/>
      </c>
    </row>
    <row r="413" spans="1:99" hidden="1" x14ac:dyDescent="0.3">
      <c r="A413" s="40">
        <v>475</v>
      </c>
      <c r="B413" s="95"/>
      <c r="C413" s="142"/>
      <c r="D413" s="40"/>
      <c r="E413" s="40"/>
      <c r="F413" s="43"/>
      <c r="G413" s="40" t="s">
        <v>141</v>
      </c>
      <c r="H413" s="41"/>
      <c r="I413" s="41"/>
      <c r="J413" s="296" t="str">
        <f t="shared" si="463"/>
        <v/>
      </c>
      <c r="K413" s="297" t="str">
        <f t="shared" si="464"/>
        <v/>
      </c>
      <c r="L413" s="298" t="str">
        <f t="shared" si="465"/>
        <v/>
      </c>
      <c r="M413" s="297" t="str">
        <f t="shared" si="466"/>
        <v/>
      </c>
      <c r="N413" s="298" t="str">
        <f t="shared" si="467"/>
        <v/>
      </c>
      <c r="O413" s="297" t="str">
        <f t="shared" si="468"/>
        <v/>
      </c>
      <c r="P413" s="298" t="str">
        <f t="shared" si="469"/>
        <v/>
      </c>
      <c r="Q413" s="299" t="str">
        <f t="shared" si="470"/>
        <v/>
      </c>
      <c r="R413" s="300" t="str">
        <f t="shared" si="471"/>
        <v/>
      </c>
      <c r="S413" s="299" t="str">
        <f t="shared" si="472"/>
        <v/>
      </c>
      <c r="T413" s="298" t="str">
        <f t="shared" si="473"/>
        <v/>
      </c>
      <c r="U413" s="299" t="str">
        <f t="shared" si="474"/>
        <v/>
      </c>
      <c r="V413" s="300" t="str">
        <f t="shared" si="475"/>
        <v/>
      </c>
      <c r="W413" s="299" t="str">
        <f t="shared" si="476"/>
        <v/>
      </c>
      <c r="X413" s="300" t="str">
        <f t="shared" si="477"/>
        <v/>
      </c>
      <c r="Y413" s="299" t="str">
        <f t="shared" si="478"/>
        <v/>
      </c>
      <c r="Z413" s="300" t="str">
        <f t="shared" si="479"/>
        <v/>
      </c>
      <c r="AA413" s="298" t="str">
        <f t="shared" si="480"/>
        <v/>
      </c>
      <c r="AB413" s="97" t="str">
        <f t="shared" si="481"/>
        <v/>
      </c>
      <c r="AC413" s="143" t="str">
        <f t="shared" si="482"/>
        <v/>
      </c>
      <c r="AD413" s="42" t="str">
        <f t="shared" si="483"/>
        <v/>
      </c>
      <c r="AE413" s="346"/>
      <c r="AF413" s="346"/>
      <c r="AG413" s="347"/>
      <c r="AH413" s="348" t="str">
        <f t="shared" si="484"/>
        <v/>
      </c>
      <c r="AI413" s="346"/>
      <c r="AJ413" s="346"/>
      <c r="AK413" s="347"/>
      <c r="AL413" s="349" t="str">
        <f t="shared" si="495"/>
        <v/>
      </c>
      <c r="AM413" s="348" t="str">
        <f t="shared" si="485"/>
        <v/>
      </c>
      <c r="AN413" s="350" t="str">
        <f t="shared" si="496"/>
        <v/>
      </c>
      <c r="AO413" s="346"/>
      <c r="AP413" s="346"/>
      <c r="AQ413" s="346" t="str">
        <f t="shared" si="486"/>
        <v/>
      </c>
      <c r="AR413" s="348" t="str">
        <f t="shared" si="487"/>
        <v/>
      </c>
      <c r="AS413" s="346"/>
      <c r="AT413" s="348" t="str">
        <f t="shared" si="488"/>
        <v/>
      </c>
      <c r="AU413" s="346"/>
      <c r="AV413" s="348" t="str">
        <f t="shared" si="489"/>
        <v/>
      </c>
      <c r="AW413" s="346"/>
      <c r="AX413" s="348" t="str">
        <f t="shared" si="490"/>
        <v/>
      </c>
      <c r="AY413" s="346"/>
      <c r="AZ413" s="348" t="str">
        <f t="shared" si="491"/>
        <v/>
      </c>
      <c r="BA413" s="351"/>
      <c r="BB413" s="348" t="str">
        <f t="shared" si="492"/>
        <v/>
      </c>
      <c r="BC413" s="350" t="str">
        <f t="shared" si="497"/>
        <v/>
      </c>
      <c r="BD413" s="350" t="str">
        <f t="shared" si="498"/>
        <v/>
      </c>
      <c r="BE413" s="360"/>
      <c r="BF413" s="361"/>
      <c r="BG413" s="362" t="str">
        <f t="shared" si="528"/>
        <v/>
      </c>
      <c r="BH413" s="354" t="str">
        <f t="shared" si="499"/>
        <v/>
      </c>
      <c r="BI413" s="350" t="str">
        <f t="shared" si="500"/>
        <v/>
      </c>
      <c r="BJ413" s="113" t="str">
        <f t="shared" si="501"/>
        <v/>
      </c>
      <c r="BK413" s="347" t="str">
        <f t="shared" si="527"/>
        <v/>
      </c>
      <c r="BR413" s="307"/>
      <c r="BS413" s="51" t="str">
        <f t="shared" si="502"/>
        <v/>
      </c>
      <c r="BT413" s="51" t="str">
        <f t="shared" si="503"/>
        <v/>
      </c>
      <c r="BU413" s="51" t="str">
        <f t="shared" si="504"/>
        <v/>
      </c>
      <c r="BV413" s="51" t="str">
        <f t="shared" si="505"/>
        <v/>
      </c>
      <c r="BW413" s="51" t="str">
        <f t="shared" si="506"/>
        <v/>
      </c>
      <c r="BX413" s="51" t="str">
        <f t="shared" si="507"/>
        <v/>
      </c>
      <c r="BY413" s="51" t="str">
        <f t="shared" si="508"/>
        <v/>
      </c>
      <c r="BZ413" s="51" t="str">
        <f t="shared" si="509"/>
        <v/>
      </c>
      <c r="CA413" s="51" t="str">
        <f t="shared" si="510"/>
        <v/>
      </c>
      <c r="CB413" s="51" t="str">
        <f t="shared" si="511"/>
        <v/>
      </c>
      <c r="CC413" s="51" t="str">
        <f t="shared" si="493"/>
        <v/>
      </c>
      <c r="CD413" s="51" t="str">
        <f t="shared" si="494"/>
        <v/>
      </c>
      <c r="CE413" s="51" t="str">
        <f t="shared" si="512"/>
        <v/>
      </c>
      <c r="CF413" s="51"/>
      <c r="CH413" s="53" t="str">
        <f t="shared" si="513"/>
        <v/>
      </c>
      <c r="CI413" s="53" t="str">
        <f t="shared" si="514"/>
        <v/>
      </c>
      <c r="CJ413" s="54" t="str">
        <f t="shared" si="515"/>
        <v/>
      </c>
      <c r="CK413" s="53" t="str">
        <f t="shared" si="516"/>
        <v/>
      </c>
      <c r="CL413" s="53" t="str">
        <f t="shared" si="517"/>
        <v/>
      </c>
      <c r="CM413" s="53" t="str">
        <f t="shared" si="518"/>
        <v/>
      </c>
      <c r="CN413" s="53" t="str">
        <f t="shared" si="519"/>
        <v/>
      </c>
      <c r="CO413" s="53" t="str">
        <f t="shared" si="520"/>
        <v/>
      </c>
      <c r="CP413" s="53" t="str">
        <f t="shared" si="521"/>
        <v/>
      </c>
      <c r="CQ413" s="53" t="str">
        <f t="shared" si="522"/>
        <v/>
      </c>
      <c r="CR413" s="53" t="str">
        <f t="shared" si="523"/>
        <v/>
      </c>
      <c r="CS413" s="53" t="str">
        <f t="shared" si="524"/>
        <v/>
      </c>
      <c r="CT413" s="53" t="str">
        <f t="shared" si="525"/>
        <v/>
      </c>
      <c r="CU413" s="53" t="str">
        <f t="shared" si="526"/>
        <v/>
      </c>
    </row>
    <row r="414" spans="1:99" hidden="1" x14ac:dyDescent="0.3">
      <c r="A414" s="40">
        <v>476</v>
      </c>
      <c r="B414" s="95"/>
      <c r="C414" s="142"/>
      <c r="D414" s="40"/>
      <c r="E414" s="40"/>
      <c r="F414" s="43"/>
      <c r="G414" s="40" t="s">
        <v>141</v>
      </c>
      <c r="H414" s="41"/>
      <c r="I414" s="41"/>
      <c r="J414" s="296" t="str">
        <f t="shared" si="463"/>
        <v/>
      </c>
      <c r="K414" s="297" t="str">
        <f t="shared" si="464"/>
        <v/>
      </c>
      <c r="L414" s="298" t="str">
        <f t="shared" si="465"/>
        <v/>
      </c>
      <c r="M414" s="297" t="str">
        <f t="shared" si="466"/>
        <v/>
      </c>
      <c r="N414" s="298" t="str">
        <f t="shared" si="467"/>
        <v/>
      </c>
      <c r="O414" s="297" t="str">
        <f t="shared" si="468"/>
        <v/>
      </c>
      <c r="P414" s="298" t="str">
        <f t="shared" si="469"/>
        <v/>
      </c>
      <c r="Q414" s="299" t="str">
        <f t="shared" si="470"/>
        <v/>
      </c>
      <c r="R414" s="300" t="str">
        <f t="shared" si="471"/>
        <v/>
      </c>
      <c r="S414" s="299" t="str">
        <f t="shared" si="472"/>
        <v/>
      </c>
      <c r="T414" s="298" t="str">
        <f t="shared" si="473"/>
        <v/>
      </c>
      <c r="U414" s="299" t="str">
        <f t="shared" si="474"/>
        <v/>
      </c>
      <c r="V414" s="300" t="str">
        <f t="shared" si="475"/>
        <v/>
      </c>
      <c r="W414" s="299" t="str">
        <f t="shared" si="476"/>
        <v/>
      </c>
      <c r="X414" s="300" t="str">
        <f t="shared" si="477"/>
        <v/>
      </c>
      <c r="Y414" s="299" t="str">
        <f t="shared" si="478"/>
        <v/>
      </c>
      <c r="Z414" s="300" t="str">
        <f t="shared" si="479"/>
        <v/>
      </c>
      <c r="AA414" s="298" t="str">
        <f t="shared" si="480"/>
        <v/>
      </c>
      <c r="AB414" s="97" t="str">
        <f t="shared" si="481"/>
        <v/>
      </c>
      <c r="AC414" s="143" t="str">
        <f t="shared" si="482"/>
        <v/>
      </c>
      <c r="AD414" s="42" t="str">
        <f t="shared" si="483"/>
        <v/>
      </c>
      <c r="AE414" s="346"/>
      <c r="AF414" s="346"/>
      <c r="AG414" s="347"/>
      <c r="AH414" s="348" t="str">
        <f t="shared" si="484"/>
        <v/>
      </c>
      <c r="AI414" s="346"/>
      <c r="AJ414" s="346"/>
      <c r="AK414" s="347"/>
      <c r="AL414" s="349" t="str">
        <f t="shared" si="495"/>
        <v/>
      </c>
      <c r="AM414" s="348" t="str">
        <f t="shared" si="485"/>
        <v/>
      </c>
      <c r="AN414" s="350" t="str">
        <f t="shared" si="496"/>
        <v/>
      </c>
      <c r="AO414" s="346"/>
      <c r="AP414" s="346"/>
      <c r="AQ414" s="346" t="str">
        <f t="shared" si="486"/>
        <v/>
      </c>
      <c r="AR414" s="348" t="str">
        <f t="shared" si="487"/>
        <v/>
      </c>
      <c r="AS414" s="346"/>
      <c r="AT414" s="348" t="str">
        <f t="shared" si="488"/>
        <v/>
      </c>
      <c r="AU414" s="346"/>
      <c r="AV414" s="348" t="str">
        <f t="shared" si="489"/>
        <v/>
      </c>
      <c r="AW414" s="346"/>
      <c r="AX414" s="348" t="str">
        <f t="shared" si="490"/>
        <v/>
      </c>
      <c r="AY414" s="346"/>
      <c r="AZ414" s="348" t="str">
        <f t="shared" si="491"/>
        <v/>
      </c>
      <c r="BA414" s="351"/>
      <c r="BB414" s="348" t="str">
        <f t="shared" si="492"/>
        <v/>
      </c>
      <c r="BC414" s="350" t="str">
        <f t="shared" si="497"/>
        <v/>
      </c>
      <c r="BD414" s="350" t="str">
        <f t="shared" si="498"/>
        <v/>
      </c>
      <c r="BE414" s="360"/>
      <c r="BF414" s="361"/>
      <c r="BG414" s="362" t="str">
        <f t="shared" si="528"/>
        <v/>
      </c>
      <c r="BH414" s="354" t="str">
        <f t="shared" si="499"/>
        <v/>
      </c>
      <c r="BI414" s="350" t="str">
        <f t="shared" si="500"/>
        <v/>
      </c>
      <c r="BJ414" s="113" t="str">
        <f t="shared" si="501"/>
        <v/>
      </c>
      <c r="BK414" s="347" t="str">
        <f t="shared" si="527"/>
        <v/>
      </c>
      <c r="BR414" s="307"/>
      <c r="BS414" s="51" t="str">
        <f t="shared" si="502"/>
        <v/>
      </c>
      <c r="BT414" s="51" t="str">
        <f t="shared" si="503"/>
        <v/>
      </c>
      <c r="BU414" s="51" t="str">
        <f t="shared" si="504"/>
        <v/>
      </c>
      <c r="BV414" s="51" t="str">
        <f t="shared" si="505"/>
        <v/>
      </c>
      <c r="BW414" s="51" t="str">
        <f t="shared" si="506"/>
        <v/>
      </c>
      <c r="BX414" s="51" t="str">
        <f t="shared" si="507"/>
        <v/>
      </c>
      <c r="BY414" s="51" t="str">
        <f t="shared" si="508"/>
        <v/>
      </c>
      <c r="BZ414" s="51" t="str">
        <f t="shared" si="509"/>
        <v/>
      </c>
      <c r="CA414" s="51" t="str">
        <f t="shared" si="510"/>
        <v/>
      </c>
      <c r="CB414" s="51" t="str">
        <f t="shared" si="511"/>
        <v/>
      </c>
      <c r="CC414" s="51" t="str">
        <f t="shared" si="493"/>
        <v/>
      </c>
      <c r="CD414" s="51" t="str">
        <f t="shared" si="494"/>
        <v/>
      </c>
      <c r="CE414" s="51" t="str">
        <f t="shared" si="512"/>
        <v/>
      </c>
      <c r="CF414" s="51"/>
      <c r="CH414" s="53" t="str">
        <f t="shared" si="513"/>
        <v/>
      </c>
      <c r="CI414" s="53" t="str">
        <f t="shared" si="514"/>
        <v/>
      </c>
      <c r="CJ414" s="54" t="str">
        <f t="shared" si="515"/>
        <v/>
      </c>
      <c r="CK414" s="53" t="str">
        <f t="shared" si="516"/>
        <v/>
      </c>
      <c r="CL414" s="53" t="str">
        <f t="shared" si="517"/>
        <v/>
      </c>
      <c r="CM414" s="53" t="str">
        <f t="shared" si="518"/>
        <v/>
      </c>
      <c r="CN414" s="53" t="str">
        <f t="shared" si="519"/>
        <v/>
      </c>
      <c r="CO414" s="53" t="str">
        <f t="shared" si="520"/>
        <v/>
      </c>
      <c r="CP414" s="53" t="str">
        <f t="shared" si="521"/>
        <v/>
      </c>
      <c r="CQ414" s="53" t="str">
        <f t="shared" si="522"/>
        <v/>
      </c>
      <c r="CR414" s="53" t="str">
        <f t="shared" si="523"/>
        <v/>
      </c>
      <c r="CS414" s="53" t="str">
        <f t="shared" si="524"/>
        <v/>
      </c>
      <c r="CT414" s="53" t="str">
        <f t="shared" si="525"/>
        <v/>
      </c>
      <c r="CU414" s="53" t="str">
        <f t="shared" si="526"/>
        <v/>
      </c>
    </row>
    <row r="415" spans="1:99" hidden="1" x14ac:dyDescent="0.3">
      <c r="A415" s="40">
        <v>477</v>
      </c>
      <c r="B415" s="95"/>
      <c r="C415" s="142"/>
      <c r="D415" s="40"/>
      <c r="E415" s="40"/>
      <c r="F415" s="43"/>
      <c r="G415" s="40" t="s">
        <v>141</v>
      </c>
      <c r="H415" s="41"/>
      <c r="I415" s="41"/>
      <c r="J415" s="296" t="str">
        <f t="shared" si="463"/>
        <v/>
      </c>
      <c r="K415" s="297" t="str">
        <f t="shared" si="464"/>
        <v/>
      </c>
      <c r="L415" s="298" t="str">
        <f t="shared" si="465"/>
        <v/>
      </c>
      <c r="M415" s="297" t="str">
        <f t="shared" si="466"/>
        <v/>
      </c>
      <c r="N415" s="298" t="str">
        <f t="shared" si="467"/>
        <v/>
      </c>
      <c r="O415" s="297" t="str">
        <f t="shared" si="468"/>
        <v/>
      </c>
      <c r="P415" s="298" t="str">
        <f t="shared" si="469"/>
        <v/>
      </c>
      <c r="Q415" s="299" t="str">
        <f t="shared" si="470"/>
        <v/>
      </c>
      <c r="R415" s="300" t="str">
        <f t="shared" si="471"/>
        <v/>
      </c>
      <c r="S415" s="299" t="str">
        <f t="shared" si="472"/>
        <v/>
      </c>
      <c r="T415" s="298" t="str">
        <f t="shared" si="473"/>
        <v/>
      </c>
      <c r="U415" s="299" t="str">
        <f t="shared" si="474"/>
        <v/>
      </c>
      <c r="V415" s="300" t="str">
        <f t="shared" si="475"/>
        <v/>
      </c>
      <c r="W415" s="299" t="str">
        <f t="shared" si="476"/>
        <v/>
      </c>
      <c r="X415" s="300" t="str">
        <f t="shared" si="477"/>
        <v/>
      </c>
      <c r="Y415" s="299" t="str">
        <f t="shared" si="478"/>
        <v/>
      </c>
      <c r="Z415" s="300" t="str">
        <f t="shared" si="479"/>
        <v/>
      </c>
      <c r="AA415" s="298" t="str">
        <f t="shared" si="480"/>
        <v/>
      </c>
      <c r="AB415" s="97" t="str">
        <f t="shared" si="481"/>
        <v/>
      </c>
      <c r="AC415" s="143" t="str">
        <f t="shared" si="482"/>
        <v/>
      </c>
      <c r="AD415" s="42" t="str">
        <f t="shared" si="483"/>
        <v/>
      </c>
      <c r="AE415" s="346"/>
      <c r="AF415" s="346"/>
      <c r="AG415" s="347"/>
      <c r="AH415" s="348" t="str">
        <f t="shared" si="484"/>
        <v/>
      </c>
      <c r="AI415" s="346"/>
      <c r="AJ415" s="346"/>
      <c r="AK415" s="347"/>
      <c r="AL415" s="349" t="str">
        <f t="shared" si="495"/>
        <v/>
      </c>
      <c r="AM415" s="348" t="str">
        <f t="shared" si="485"/>
        <v/>
      </c>
      <c r="AN415" s="350" t="str">
        <f t="shared" si="496"/>
        <v/>
      </c>
      <c r="AO415" s="346"/>
      <c r="AP415" s="346"/>
      <c r="AQ415" s="346" t="str">
        <f t="shared" si="486"/>
        <v/>
      </c>
      <c r="AR415" s="348" t="str">
        <f t="shared" si="487"/>
        <v/>
      </c>
      <c r="AS415" s="346"/>
      <c r="AT415" s="348" t="str">
        <f t="shared" si="488"/>
        <v/>
      </c>
      <c r="AU415" s="346"/>
      <c r="AV415" s="348" t="str">
        <f t="shared" si="489"/>
        <v/>
      </c>
      <c r="AW415" s="346"/>
      <c r="AX415" s="348" t="str">
        <f t="shared" si="490"/>
        <v/>
      </c>
      <c r="AY415" s="346"/>
      <c r="AZ415" s="348" t="str">
        <f t="shared" si="491"/>
        <v/>
      </c>
      <c r="BA415" s="351"/>
      <c r="BB415" s="348" t="str">
        <f t="shared" si="492"/>
        <v/>
      </c>
      <c r="BC415" s="350" t="str">
        <f t="shared" si="497"/>
        <v/>
      </c>
      <c r="BD415" s="350" t="str">
        <f t="shared" si="498"/>
        <v/>
      </c>
      <c r="BE415" s="360"/>
      <c r="BF415" s="361"/>
      <c r="BG415" s="362" t="str">
        <f t="shared" si="528"/>
        <v/>
      </c>
      <c r="BH415" s="354" t="str">
        <f t="shared" si="499"/>
        <v/>
      </c>
      <c r="BI415" s="350" t="str">
        <f t="shared" si="500"/>
        <v/>
      </c>
      <c r="BJ415" s="113" t="str">
        <f t="shared" si="501"/>
        <v/>
      </c>
      <c r="BK415" s="347" t="str">
        <f t="shared" si="527"/>
        <v/>
      </c>
      <c r="BR415" s="307"/>
      <c r="BS415" s="51" t="str">
        <f t="shared" si="502"/>
        <v/>
      </c>
      <c r="BT415" s="51" t="str">
        <f t="shared" si="503"/>
        <v/>
      </c>
      <c r="BU415" s="51" t="str">
        <f t="shared" si="504"/>
        <v/>
      </c>
      <c r="BV415" s="51" t="str">
        <f t="shared" si="505"/>
        <v/>
      </c>
      <c r="BW415" s="51" t="str">
        <f t="shared" si="506"/>
        <v/>
      </c>
      <c r="BX415" s="51" t="str">
        <f t="shared" si="507"/>
        <v/>
      </c>
      <c r="BY415" s="51" t="str">
        <f t="shared" si="508"/>
        <v/>
      </c>
      <c r="BZ415" s="51" t="str">
        <f t="shared" si="509"/>
        <v/>
      </c>
      <c r="CA415" s="51" t="str">
        <f t="shared" si="510"/>
        <v/>
      </c>
      <c r="CB415" s="51" t="str">
        <f t="shared" si="511"/>
        <v/>
      </c>
      <c r="CC415" s="51" t="str">
        <f t="shared" si="493"/>
        <v/>
      </c>
      <c r="CD415" s="51" t="str">
        <f t="shared" si="494"/>
        <v/>
      </c>
      <c r="CE415" s="51" t="str">
        <f t="shared" si="512"/>
        <v/>
      </c>
      <c r="CF415" s="51"/>
      <c r="CH415" s="53" t="str">
        <f t="shared" si="513"/>
        <v/>
      </c>
      <c r="CI415" s="53" t="str">
        <f t="shared" si="514"/>
        <v/>
      </c>
      <c r="CJ415" s="54" t="str">
        <f t="shared" si="515"/>
        <v/>
      </c>
      <c r="CK415" s="53" t="str">
        <f t="shared" si="516"/>
        <v/>
      </c>
      <c r="CL415" s="53" t="str">
        <f t="shared" si="517"/>
        <v/>
      </c>
      <c r="CM415" s="53" t="str">
        <f t="shared" si="518"/>
        <v/>
      </c>
      <c r="CN415" s="53" t="str">
        <f t="shared" si="519"/>
        <v/>
      </c>
      <c r="CO415" s="53" t="str">
        <f t="shared" si="520"/>
        <v/>
      </c>
      <c r="CP415" s="53" t="str">
        <f t="shared" si="521"/>
        <v/>
      </c>
      <c r="CQ415" s="53" t="str">
        <f t="shared" si="522"/>
        <v/>
      </c>
      <c r="CR415" s="53" t="str">
        <f t="shared" si="523"/>
        <v/>
      </c>
      <c r="CS415" s="53" t="str">
        <f t="shared" si="524"/>
        <v/>
      </c>
      <c r="CT415" s="53" t="str">
        <f t="shared" si="525"/>
        <v/>
      </c>
      <c r="CU415" s="53" t="str">
        <f t="shared" si="526"/>
        <v/>
      </c>
    </row>
    <row r="416" spans="1:99" hidden="1" x14ac:dyDescent="0.3">
      <c r="A416" s="40">
        <v>478</v>
      </c>
      <c r="B416" s="95"/>
      <c r="C416" s="142"/>
      <c r="D416" s="40"/>
      <c r="E416" s="40"/>
      <c r="F416" s="43"/>
      <c r="G416" s="40" t="s">
        <v>141</v>
      </c>
      <c r="H416" s="41"/>
      <c r="I416" s="41"/>
      <c r="J416" s="296" t="str">
        <f t="shared" si="463"/>
        <v/>
      </c>
      <c r="K416" s="297" t="str">
        <f t="shared" si="464"/>
        <v/>
      </c>
      <c r="L416" s="298" t="str">
        <f t="shared" si="465"/>
        <v/>
      </c>
      <c r="M416" s="297" t="str">
        <f t="shared" si="466"/>
        <v/>
      </c>
      <c r="N416" s="298" t="str">
        <f t="shared" si="467"/>
        <v/>
      </c>
      <c r="O416" s="297" t="str">
        <f t="shared" si="468"/>
        <v/>
      </c>
      <c r="P416" s="298" t="str">
        <f t="shared" si="469"/>
        <v/>
      </c>
      <c r="Q416" s="299" t="str">
        <f t="shared" si="470"/>
        <v/>
      </c>
      <c r="R416" s="300" t="str">
        <f t="shared" si="471"/>
        <v/>
      </c>
      <c r="S416" s="299" t="str">
        <f t="shared" si="472"/>
        <v/>
      </c>
      <c r="T416" s="298" t="str">
        <f t="shared" si="473"/>
        <v/>
      </c>
      <c r="U416" s="299" t="str">
        <f t="shared" si="474"/>
        <v/>
      </c>
      <c r="V416" s="300" t="str">
        <f t="shared" si="475"/>
        <v/>
      </c>
      <c r="W416" s="299" t="str">
        <f t="shared" si="476"/>
        <v/>
      </c>
      <c r="X416" s="300" t="str">
        <f t="shared" si="477"/>
        <v/>
      </c>
      <c r="Y416" s="299" t="str">
        <f t="shared" si="478"/>
        <v/>
      </c>
      <c r="Z416" s="300" t="str">
        <f t="shared" si="479"/>
        <v/>
      </c>
      <c r="AA416" s="298" t="str">
        <f t="shared" si="480"/>
        <v/>
      </c>
      <c r="AB416" s="97" t="str">
        <f t="shared" si="481"/>
        <v/>
      </c>
      <c r="AC416" s="143" t="str">
        <f t="shared" si="482"/>
        <v/>
      </c>
      <c r="AD416" s="42" t="str">
        <f t="shared" si="483"/>
        <v/>
      </c>
      <c r="AE416" s="346"/>
      <c r="AF416" s="346"/>
      <c r="AG416" s="347"/>
      <c r="AH416" s="348" t="str">
        <f t="shared" si="484"/>
        <v/>
      </c>
      <c r="AI416" s="346"/>
      <c r="AJ416" s="346"/>
      <c r="AK416" s="347"/>
      <c r="AL416" s="349" t="str">
        <f t="shared" si="495"/>
        <v/>
      </c>
      <c r="AM416" s="348" t="str">
        <f t="shared" si="485"/>
        <v/>
      </c>
      <c r="AN416" s="350" t="str">
        <f t="shared" si="496"/>
        <v/>
      </c>
      <c r="AO416" s="346"/>
      <c r="AP416" s="346"/>
      <c r="AQ416" s="346" t="str">
        <f t="shared" si="486"/>
        <v/>
      </c>
      <c r="AR416" s="348" t="str">
        <f t="shared" si="487"/>
        <v/>
      </c>
      <c r="AS416" s="346"/>
      <c r="AT416" s="348" t="str">
        <f t="shared" si="488"/>
        <v/>
      </c>
      <c r="AU416" s="346"/>
      <c r="AV416" s="348" t="str">
        <f t="shared" si="489"/>
        <v/>
      </c>
      <c r="AW416" s="346"/>
      <c r="AX416" s="348" t="str">
        <f t="shared" si="490"/>
        <v/>
      </c>
      <c r="AY416" s="346"/>
      <c r="AZ416" s="348" t="str">
        <f t="shared" si="491"/>
        <v/>
      </c>
      <c r="BA416" s="351"/>
      <c r="BB416" s="348" t="str">
        <f t="shared" si="492"/>
        <v/>
      </c>
      <c r="BC416" s="350" t="str">
        <f t="shared" si="497"/>
        <v/>
      </c>
      <c r="BD416" s="350" t="str">
        <f t="shared" si="498"/>
        <v/>
      </c>
      <c r="BE416" s="360"/>
      <c r="BF416" s="361"/>
      <c r="BG416" s="362" t="str">
        <f t="shared" si="528"/>
        <v/>
      </c>
      <c r="BH416" s="354" t="str">
        <f t="shared" si="499"/>
        <v/>
      </c>
      <c r="BI416" s="350" t="str">
        <f t="shared" si="500"/>
        <v/>
      </c>
      <c r="BJ416" s="113" t="str">
        <f t="shared" si="501"/>
        <v/>
      </c>
      <c r="BK416" s="347" t="str">
        <f t="shared" si="527"/>
        <v/>
      </c>
      <c r="BR416" s="307"/>
      <c r="BS416" s="51" t="str">
        <f t="shared" si="502"/>
        <v/>
      </c>
      <c r="BT416" s="51" t="str">
        <f t="shared" si="503"/>
        <v/>
      </c>
      <c r="BU416" s="51" t="str">
        <f t="shared" si="504"/>
        <v/>
      </c>
      <c r="BV416" s="51" t="str">
        <f t="shared" si="505"/>
        <v/>
      </c>
      <c r="BW416" s="51" t="str">
        <f t="shared" si="506"/>
        <v/>
      </c>
      <c r="BX416" s="51" t="str">
        <f t="shared" si="507"/>
        <v/>
      </c>
      <c r="BY416" s="51" t="str">
        <f t="shared" si="508"/>
        <v/>
      </c>
      <c r="BZ416" s="51" t="str">
        <f t="shared" si="509"/>
        <v/>
      </c>
      <c r="CA416" s="51" t="str">
        <f t="shared" si="510"/>
        <v/>
      </c>
      <c r="CB416" s="51" t="str">
        <f t="shared" si="511"/>
        <v/>
      </c>
      <c r="CC416" s="51" t="str">
        <f t="shared" si="493"/>
        <v/>
      </c>
      <c r="CD416" s="51" t="str">
        <f t="shared" si="494"/>
        <v/>
      </c>
      <c r="CE416" s="51" t="str">
        <f t="shared" si="512"/>
        <v/>
      </c>
      <c r="CF416" s="51"/>
      <c r="CH416" s="53" t="str">
        <f t="shared" si="513"/>
        <v/>
      </c>
      <c r="CI416" s="53" t="str">
        <f t="shared" si="514"/>
        <v/>
      </c>
      <c r="CJ416" s="54" t="str">
        <f t="shared" si="515"/>
        <v/>
      </c>
      <c r="CK416" s="53" t="str">
        <f t="shared" si="516"/>
        <v/>
      </c>
      <c r="CL416" s="53" t="str">
        <f t="shared" si="517"/>
        <v/>
      </c>
      <c r="CM416" s="53" t="str">
        <f t="shared" si="518"/>
        <v/>
      </c>
      <c r="CN416" s="53" t="str">
        <f t="shared" si="519"/>
        <v/>
      </c>
      <c r="CO416" s="53" t="str">
        <f t="shared" si="520"/>
        <v/>
      </c>
      <c r="CP416" s="53" t="str">
        <f t="shared" si="521"/>
        <v/>
      </c>
      <c r="CQ416" s="53" t="str">
        <f t="shared" si="522"/>
        <v/>
      </c>
      <c r="CR416" s="53" t="str">
        <f t="shared" si="523"/>
        <v/>
      </c>
      <c r="CS416" s="53" t="str">
        <f t="shared" si="524"/>
        <v/>
      </c>
      <c r="CT416" s="53" t="str">
        <f t="shared" si="525"/>
        <v/>
      </c>
      <c r="CU416" s="53" t="str">
        <f t="shared" si="526"/>
        <v/>
      </c>
    </row>
    <row r="417" spans="1:99" hidden="1" x14ac:dyDescent="0.3">
      <c r="A417" s="40">
        <v>479</v>
      </c>
      <c r="B417" s="95"/>
      <c r="C417" s="142"/>
      <c r="D417" s="40"/>
      <c r="E417" s="40"/>
      <c r="F417" s="43"/>
      <c r="G417" s="40" t="s">
        <v>141</v>
      </c>
      <c r="H417" s="41"/>
      <c r="I417" s="41"/>
      <c r="J417" s="296" t="str">
        <f t="shared" si="463"/>
        <v/>
      </c>
      <c r="K417" s="297" t="str">
        <f t="shared" si="464"/>
        <v/>
      </c>
      <c r="L417" s="298" t="str">
        <f t="shared" si="465"/>
        <v/>
      </c>
      <c r="M417" s="297" t="str">
        <f t="shared" si="466"/>
        <v/>
      </c>
      <c r="N417" s="298" t="str">
        <f t="shared" si="467"/>
        <v/>
      </c>
      <c r="O417" s="297" t="str">
        <f t="shared" si="468"/>
        <v/>
      </c>
      <c r="P417" s="298" t="str">
        <f t="shared" si="469"/>
        <v/>
      </c>
      <c r="Q417" s="299" t="str">
        <f t="shared" si="470"/>
        <v/>
      </c>
      <c r="R417" s="300" t="str">
        <f t="shared" si="471"/>
        <v/>
      </c>
      <c r="S417" s="299" t="str">
        <f t="shared" si="472"/>
        <v/>
      </c>
      <c r="T417" s="298" t="str">
        <f t="shared" si="473"/>
        <v/>
      </c>
      <c r="U417" s="299" t="str">
        <f t="shared" si="474"/>
        <v/>
      </c>
      <c r="V417" s="300" t="str">
        <f t="shared" si="475"/>
        <v/>
      </c>
      <c r="W417" s="299" t="str">
        <f t="shared" si="476"/>
        <v/>
      </c>
      <c r="X417" s="300" t="str">
        <f t="shared" si="477"/>
        <v/>
      </c>
      <c r="Y417" s="299" t="str">
        <f t="shared" si="478"/>
        <v/>
      </c>
      <c r="Z417" s="300" t="str">
        <f t="shared" si="479"/>
        <v/>
      </c>
      <c r="AA417" s="298" t="str">
        <f t="shared" si="480"/>
        <v/>
      </c>
      <c r="AB417" s="97" t="str">
        <f t="shared" si="481"/>
        <v/>
      </c>
      <c r="AC417" s="143" t="str">
        <f t="shared" si="482"/>
        <v/>
      </c>
      <c r="AD417" s="42" t="str">
        <f t="shared" si="483"/>
        <v/>
      </c>
      <c r="AE417" s="346"/>
      <c r="AF417" s="346"/>
      <c r="AG417" s="347"/>
      <c r="AH417" s="348" t="str">
        <f t="shared" si="484"/>
        <v/>
      </c>
      <c r="AI417" s="346"/>
      <c r="AJ417" s="346"/>
      <c r="AK417" s="347"/>
      <c r="AL417" s="349" t="str">
        <f t="shared" si="495"/>
        <v/>
      </c>
      <c r="AM417" s="348" t="str">
        <f t="shared" si="485"/>
        <v/>
      </c>
      <c r="AN417" s="350" t="str">
        <f t="shared" si="496"/>
        <v/>
      </c>
      <c r="AO417" s="346"/>
      <c r="AP417" s="346"/>
      <c r="AQ417" s="346" t="str">
        <f t="shared" si="486"/>
        <v/>
      </c>
      <c r="AR417" s="348" t="str">
        <f t="shared" si="487"/>
        <v/>
      </c>
      <c r="AS417" s="346"/>
      <c r="AT417" s="348" t="str">
        <f t="shared" si="488"/>
        <v/>
      </c>
      <c r="AU417" s="346"/>
      <c r="AV417" s="348" t="str">
        <f t="shared" si="489"/>
        <v/>
      </c>
      <c r="AW417" s="346"/>
      <c r="AX417" s="348" t="str">
        <f t="shared" si="490"/>
        <v/>
      </c>
      <c r="AY417" s="346"/>
      <c r="AZ417" s="348" t="str">
        <f t="shared" si="491"/>
        <v/>
      </c>
      <c r="BA417" s="351"/>
      <c r="BB417" s="348" t="str">
        <f t="shared" si="492"/>
        <v/>
      </c>
      <c r="BC417" s="350" t="str">
        <f t="shared" si="497"/>
        <v/>
      </c>
      <c r="BD417" s="350" t="str">
        <f t="shared" si="498"/>
        <v/>
      </c>
      <c r="BE417" s="360"/>
      <c r="BF417" s="361"/>
      <c r="BG417" s="362" t="str">
        <f t="shared" si="528"/>
        <v/>
      </c>
      <c r="BH417" s="354" t="str">
        <f t="shared" si="499"/>
        <v/>
      </c>
      <c r="BI417" s="350" t="str">
        <f t="shared" si="500"/>
        <v/>
      </c>
      <c r="BJ417" s="113" t="str">
        <f t="shared" si="501"/>
        <v/>
      </c>
      <c r="BK417" s="347" t="str">
        <f t="shared" si="527"/>
        <v/>
      </c>
      <c r="BR417" s="307"/>
      <c r="BS417" s="51" t="str">
        <f t="shared" si="502"/>
        <v/>
      </c>
      <c r="BT417" s="51" t="str">
        <f t="shared" si="503"/>
        <v/>
      </c>
      <c r="BU417" s="51" t="str">
        <f t="shared" si="504"/>
        <v/>
      </c>
      <c r="BV417" s="51" t="str">
        <f t="shared" si="505"/>
        <v/>
      </c>
      <c r="BW417" s="51" t="str">
        <f t="shared" si="506"/>
        <v/>
      </c>
      <c r="BX417" s="51" t="str">
        <f t="shared" si="507"/>
        <v/>
      </c>
      <c r="BY417" s="51" t="str">
        <f t="shared" si="508"/>
        <v/>
      </c>
      <c r="BZ417" s="51" t="str">
        <f t="shared" si="509"/>
        <v/>
      </c>
      <c r="CA417" s="51" t="str">
        <f t="shared" si="510"/>
        <v/>
      </c>
      <c r="CB417" s="51" t="str">
        <f t="shared" si="511"/>
        <v/>
      </c>
      <c r="CC417" s="51" t="str">
        <f t="shared" si="493"/>
        <v/>
      </c>
      <c r="CD417" s="51" t="str">
        <f t="shared" si="494"/>
        <v/>
      </c>
      <c r="CE417" s="51" t="str">
        <f t="shared" si="512"/>
        <v/>
      </c>
      <c r="CF417" s="51"/>
      <c r="CH417" s="53" t="str">
        <f t="shared" si="513"/>
        <v/>
      </c>
      <c r="CI417" s="53" t="str">
        <f t="shared" si="514"/>
        <v/>
      </c>
      <c r="CJ417" s="54" t="str">
        <f t="shared" si="515"/>
        <v/>
      </c>
      <c r="CK417" s="53" t="str">
        <f t="shared" si="516"/>
        <v/>
      </c>
      <c r="CL417" s="53" t="str">
        <f t="shared" si="517"/>
        <v/>
      </c>
      <c r="CM417" s="53" t="str">
        <f t="shared" si="518"/>
        <v/>
      </c>
      <c r="CN417" s="53" t="str">
        <f t="shared" si="519"/>
        <v/>
      </c>
      <c r="CO417" s="53" t="str">
        <f t="shared" si="520"/>
        <v/>
      </c>
      <c r="CP417" s="53" t="str">
        <f t="shared" si="521"/>
        <v/>
      </c>
      <c r="CQ417" s="53" t="str">
        <f t="shared" si="522"/>
        <v/>
      </c>
      <c r="CR417" s="53" t="str">
        <f t="shared" si="523"/>
        <v/>
      </c>
      <c r="CS417" s="53" t="str">
        <f t="shared" si="524"/>
        <v/>
      </c>
      <c r="CT417" s="53" t="str">
        <f t="shared" si="525"/>
        <v/>
      </c>
      <c r="CU417" s="53" t="str">
        <f t="shared" si="526"/>
        <v/>
      </c>
    </row>
    <row r="418" spans="1:99" hidden="1" x14ac:dyDescent="0.3">
      <c r="A418" s="40">
        <v>480</v>
      </c>
      <c r="B418" s="95"/>
      <c r="C418" s="142"/>
      <c r="D418" s="40"/>
      <c r="E418" s="40"/>
      <c r="F418" s="43"/>
      <c r="G418" s="40" t="s">
        <v>141</v>
      </c>
      <c r="H418" s="41"/>
      <c r="I418" s="41"/>
      <c r="J418" s="296" t="str">
        <f t="shared" si="463"/>
        <v/>
      </c>
      <c r="K418" s="297" t="str">
        <f t="shared" si="464"/>
        <v/>
      </c>
      <c r="L418" s="298" t="str">
        <f t="shared" si="465"/>
        <v/>
      </c>
      <c r="M418" s="297" t="str">
        <f t="shared" si="466"/>
        <v/>
      </c>
      <c r="N418" s="298" t="str">
        <f t="shared" si="467"/>
        <v/>
      </c>
      <c r="O418" s="297" t="str">
        <f t="shared" si="468"/>
        <v/>
      </c>
      <c r="P418" s="298" t="str">
        <f t="shared" si="469"/>
        <v/>
      </c>
      <c r="Q418" s="299" t="str">
        <f t="shared" si="470"/>
        <v/>
      </c>
      <c r="R418" s="300" t="str">
        <f t="shared" si="471"/>
        <v/>
      </c>
      <c r="S418" s="299" t="str">
        <f t="shared" si="472"/>
        <v/>
      </c>
      <c r="T418" s="298" t="str">
        <f t="shared" si="473"/>
        <v/>
      </c>
      <c r="U418" s="299" t="str">
        <f t="shared" si="474"/>
        <v/>
      </c>
      <c r="V418" s="300" t="str">
        <f t="shared" si="475"/>
        <v/>
      </c>
      <c r="W418" s="299" t="str">
        <f t="shared" si="476"/>
        <v/>
      </c>
      <c r="X418" s="300" t="str">
        <f t="shared" si="477"/>
        <v/>
      </c>
      <c r="Y418" s="299" t="str">
        <f t="shared" si="478"/>
        <v/>
      </c>
      <c r="Z418" s="300" t="str">
        <f t="shared" si="479"/>
        <v/>
      </c>
      <c r="AA418" s="298" t="str">
        <f t="shared" si="480"/>
        <v/>
      </c>
      <c r="AB418" s="97" t="str">
        <f t="shared" si="481"/>
        <v/>
      </c>
      <c r="AC418" s="143" t="str">
        <f t="shared" si="482"/>
        <v/>
      </c>
      <c r="AD418" s="42" t="str">
        <f t="shared" si="483"/>
        <v/>
      </c>
      <c r="AE418" s="346"/>
      <c r="AF418" s="346"/>
      <c r="AG418" s="347"/>
      <c r="AH418" s="348" t="str">
        <f t="shared" si="484"/>
        <v/>
      </c>
      <c r="AI418" s="346"/>
      <c r="AJ418" s="346"/>
      <c r="AK418" s="347"/>
      <c r="AL418" s="349" t="str">
        <f t="shared" si="495"/>
        <v/>
      </c>
      <c r="AM418" s="348" t="str">
        <f t="shared" si="485"/>
        <v/>
      </c>
      <c r="AN418" s="350" t="str">
        <f t="shared" si="496"/>
        <v/>
      </c>
      <c r="AO418" s="346"/>
      <c r="AP418" s="346"/>
      <c r="AQ418" s="346" t="str">
        <f t="shared" si="486"/>
        <v/>
      </c>
      <c r="AR418" s="348" t="str">
        <f t="shared" si="487"/>
        <v/>
      </c>
      <c r="AS418" s="346"/>
      <c r="AT418" s="348" t="str">
        <f t="shared" si="488"/>
        <v/>
      </c>
      <c r="AU418" s="346"/>
      <c r="AV418" s="348" t="str">
        <f t="shared" si="489"/>
        <v/>
      </c>
      <c r="AW418" s="346"/>
      <c r="AX418" s="348" t="str">
        <f t="shared" si="490"/>
        <v/>
      </c>
      <c r="AY418" s="346"/>
      <c r="AZ418" s="348" t="str">
        <f t="shared" si="491"/>
        <v/>
      </c>
      <c r="BA418" s="351"/>
      <c r="BB418" s="348" t="str">
        <f t="shared" si="492"/>
        <v/>
      </c>
      <c r="BC418" s="350" t="str">
        <f t="shared" si="497"/>
        <v/>
      </c>
      <c r="BD418" s="350" t="str">
        <f t="shared" si="498"/>
        <v/>
      </c>
      <c r="BE418" s="360"/>
      <c r="BF418" s="361"/>
      <c r="BG418" s="362" t="str">
        <f t="shared" si="528"/>
        <v/>
      </c>
      <c r="BH418" s="354" t="str">
        <f t="shared" si="499"/>
        <v/>
      </c>
      <c r="BI418" s="350" t="str">
        <f t="shared" si="500"/>
        <v/>
      </c>
      <c r="BJ418" s="113" t="str">
        <f t="shared" si="501"/>
        <v/>
      </c>
      <c r="BK418" s="347" t="str">
        <f t="shared" si="527"/>
        <v/>
      </c>
      <c r="BR418" s="307"/>
      <c r="BS418" s="51" t="str">
        <f t="shared" si="502"/>
        <v/>
      </c>
      <c r="BT418" s="51" t="str">
        <f t="shared" si="503"/>
        <v/>
      </c>
      <c r="BU418" s="51" t="str">
        <f t="shared" si="504"/>
        <v/>
      </c>
      <c r="BV418" s="51" t="str">
        <f t="shared" si="505"/>
        <v/>
      </c>
      <c r="BW418" s="51" t="str">
        <f t="shared" si="506"/>
        <v/>
      </c>
      <c r="BX418" s="51" t="str">
        <f t="shared" si="507"/>
        <v/>
      </c>
      <c r="BY418" s="51" t="str">
        <f t="shared" si="508"/>
        <v/>
      </c>
      <c r="BZ418" s="51" t="str">
        <f t="shared" si="509"/>
        <v/>
      </c>
      <c r="CA418" s="51" t="str">
        <f t="shared" si="510"/>
        <v/>
      </c>
      <c r="CB418" s="51" t="str">
        <f t="shared" si="511"/>
        <v/>
      </c>
      <c r="CC418" s="51" t="str">
        <f t="shared" si="493"/>
        <v/>
      </c>
      <c r="CD418" s="51" t="str">
        <f t="shared" si="494"/>
        <v/>
      </c>
      <c r="CE418" s="51" t="str">
        <f t="shared" si="512"/>
        <v/>
      </c>
      <c r="CF418" s="51"/>
      <c r="CH418" s="53" t="str">
        <f t="shared" si="513"/>
        <v/>
      </c>
      <c r="CI418" s="53" t="str">
        <f t="shared" si="514"/>
        <v/>
      </c>
      <c r="CJ418" s="54" t="str">
        <f t="shared" si="515"/>
        <v/>
      </c>
      <c r="CK418" s="53" t="str">
        <f t="shared" si="516"/>
        <v/>
      </c>
      <c r="CL418" s="53" t="str">
        <f t="shared" si="517"/>
        <v/>
      </c>
      <c r="CM418" s="53" t="str">
        <f t="shared" si="518"/>
        <v/>
      </c>
      <c r="CN418" s="53" t="str">
        <f t="shared" si="519"/>
        <v/>
      </c>
      <c r="CO418" s="53" t="str">
        <f t="shared" si="520"/>
        <v/>
      </c>
      <c r="CP418" s="53" t="str">
        <f t="shared" si="521"/>
        <v/>
      </c>
      <c r="CQ418" s="53" t="str">
        <f t="shared" si="522"/>
        <v/>
      </c>
      <c r="CR418" s="53" t="str">
        <f t="shared" si="523"/>
        <v/>
      </c>
      <c r="CS418" s="53" t="str">
        <f t="shared" si="524"/>
        <v/>
      </c>
      <c r="CT418" s="53" t="str">
        <f t="shared" si="525"/>
        <v/>
      </c>
      <c r="CU418" s="53" t="str">
        <f t="shared" si="526"/>
        <v/>
      </c>
    </row>
    <row r="419" spans="1:99" hidden="1" x14ac:dyDescent="0.3">
      <c r="A419" s="40">
        <v>481</v>
      </c>
      <c r="B419" s="95"/>
      <c r="C419" s="142"/>
      <c r="D419" s="40"/>
      <c r="E419" s="40"/>
      <c r="F419" s="43"/>
      <c r="G419" s="40" t="s">
        <v>141</v>
      </c>
      <c r="H419" s="41"/>
      <c r="I419" s="41"/>
      <c r="J419" s="296" t="str">
        <f t="shared" si="463"/>
        <v/>
      </c>
      <c r="K419" s="297" t="str">
        <f t="shared" si="464"/>
        <v/>
      </c>
      <c r="L419" s="298" t="str">
        <f t="shared" si="465"/>
        <v/>
      </c>
      <c r="M419" s="297" t="str">
        <f t="shared" si="466"/>
        <v/>
      </c>
      <c r="N419" s="298" t="str">
        <f t="shared" si="467"/>
        <v/>
      </c>
      <c r="O419" s="297" t="str">
        <f t="shared" si="468"/>
        <v/>
      </c>
      <c r="P419" s="298" t="str">
        <f t="shared" si="469"/>
        <v/>
      </c>
      <c r="Q419" s="299" t="str">
        <f t="shared" si="470"/>
        <v/>
      </c>
      <c r="R419" s="300" t="str">
        <f t="shared" si="471"/>
        <v/>
      </c>
      <c r="S419" s="299" t="str">
        <f t="shared" si="472"/>
        <v/>
      </c>
      <c r="T419" s="298" t="str">
        <f t="shared" si="473"/>
        <v/>
      </c>
      <c r="U419" s="299" t="str">
        <f t="shared" si="474"/>
        <v/>
      </c>
      <c r="V419" s="300" t="str">
        <f t="shared" si="475"/>
        <v/>
      </c>
      <c r="W419" s="299" t="str">
        <f t="shared" si="476"/>
        <v/>
      </c>
      <c r="X419" s="300" t="str">
        <f t="shared" si="477"/>
        <v/>
      </c>
      <c r="Y419" s="299" t="str">
        <f t="shared" si="478"/>
        <v/>
      </c>
      <c r="Z419" s="300" t="str">
        <f t="shared" si="479"/>
        <v/>
      </c>
      <c r="AA419" s="298" t="str">
        <f t="shared" si="480"/>
        <v/>
      </c>
      <c r="AB419" s="97" t="str">
        <f t="shared" si="481"/>
        <v/>
      </c>
      <c r="AC419" s="143" t="str">
        <f t="shared" si="482"/>
        <v/>
      </c>
      <c r="AD419" s="42" t="str">
        <f t="shared" si="483"/>
        <v/>
      </c>
      <c r="AE419" s="346"/>
      <c r="AF419" s="346"/>
      <c r="AG419" s="347"/>
      <c r="AH419" s="348" t="str">
        <f t="shared" si="484"/>
        <v/>
      </c>
      <c r="AI419" s="346"/>
      <c r="AJ419" s="346"/>
      <c r="AK419" s="347"/>
      <c r="AL419" s="349" t="str">
        <f t="shared" si="495"/>
        <v/>
      </c>
      <c r="AM419" s="348" t="str">
        <f t="shared" si="485"/>
        <v/>
      </c>
      <c r="AN419" s="350" t="str">
        <f t="shared" si="496"/>
        <v/>
      </c>
      <c r="AO419" s="346"/>
      <c r="AP419" s="346"/>
      <c r="AQ419" s="346" t="str">
        <f t="shared" si="486"/>
        <v/>
      </c>
      <c r="AR419" s="348" t="str">
        <f t="shared" si="487"/>
        <v/>
      </c>
      <c r="AS419" s="346"/>
      <c r="AT419" s="348" t="str">
        <f t="shared" si="488"/>
        <v/>
      </c>
      <c r="AU419" s="346"/>
      <c r="AV419" s="348" t="str">
        <f t="shared" si="489"/>
        <v/>
      </c>
      <c r="AW419" s="346"/>
      <c r="AX419" s="348" t="str">
        <f t="shared" si="490"/>
        <v/>
      </c>
      <c r="AY419" s="346"/>
      <c r="AZ419" s="348" t="str">
        <f t="shared" si="491"/>
        <v/>
      </c>
      <c r="BA419" s="351"/>
      <c r="BB419" s="348" t="str">
        <f t="shared" si="492"/>
        <v/>
      </c>
      <c r="BC419" s="350" t="str">
        <f t="shared" si="497"/>
        <v/>
      </c>
      <c r="BD419" s="350" t="str">
        <f t="shared" si="498"/>
        <v/>
      </c>
      <c r="BE419" s="360"/>
      <c r="BF419" s="361"/>
      <c r="BG419" s="362" t="str">
        <f t="shared" si="528"/>
        <v/>
      </c>
      <c r="BH419" s="354" t="str">
        <f t="shared" si="499"/>
        <v/>
      </c>
      <c r="BI419" s="350" t="str">
        <f t="shared" si="500"/>
        <v/>
      </c>
      <c r="BJ419" s="113" t="str">
        <f t="shared" si="501"/>
        <v/>
      </c>
      <c r="BK419" s="347" t="str">
        <f t="shared" si="527"/>
        <v/>
      </c>
      <c r="BR419" s="307"/>
      <c r="BS419" s="51" t="str">
        <f t="shared" si="502"/>
        <v/>
      </c>
      <c r="BT419" s="51" t="str">
        <f t="shared" si="503"/>
        <v/>
      </c>
      <c r="BU419" s="51" t="str">
        <f t="shared" si="504"/>
        <v/>
      </c>
      <c r="BV419" s="51" t="str">
        <f t="shared" si="505"/>
        <v/>
      </c>
      <c r="BW419" s="51" t="str">
        <f t="shared" si="506"/>
        <v/>
      </c>
      <c r="BX419" s="51" t="str">
        <f t="shared" si="507"/>
        <v/>
      </c>
      <c r="BY419" s="51" t="str">
        <f t="shared" si="508"/>
        <v/>
      </c>
      <c r="BZ419" s="51" t="str">
        <f t="shared" si="509"/>
        <v/>
      </c>
      <c r="CA419" s="51" t="str">
        <f t="shared" si="510"/>
        <v/>
      </c>
      <c r="CB419" s="51" t="str">
        <f t="shared" si="511"/>
        <v/>
      </c>
      <c r="CC419" s="51" t="str">
        <f t="shared" si="493"/>
        <v/>
      </c>
      <c r="CD419" s="51" t="str">
        <f t="shared" si="494"/>
        <v/>
      </c>
      <c r="CE419" s="51" t="str">
        <f t="shared" si="512"/>
        <v/>
      </c>
      <c r="CF419" s="51"/>
      <c r="CH419" s="53" t="str">
        <f t="shared" si="513"/>
        <v/>
      </c>
      <c r="CI419" s="53" t="str">
        <f t="shared" si="514"/>
        <v/>
      </c>
      <c r="CJ419" s="54" t="str">
        <f t="shared" si="515"/>
        <v/>
      </c>
      <c r="CK419" s="53" t="str">
        <f t="shared" si="516"/>
        <v/>
      </c>
      <c r="CL419" s="53" t="str">
        <f t="shared" si="517"/>
        <v/>
      </c>
      <c r="CM419" s="53" t="str">
        <f t="shared" si="518"/>
        <v/>
      </c>
      <c r="CN419" s="53" t="str">
        <f t="shared" si="519"/>
        <v/>
      </c>
      <c r="CO419" s="53" t="str">
        <f t="shared" si="520"/>
        <v/>
      </c>
      <c r="CP419" s="53" t="str">
        <f t="shared" si="521"/>
        <v/>
      </c>
      <c r="CQ419" s="53" t="str">
        <f t="shared" si="522"/>
        <v/>
      </c>
      <c r="CR419" s="53" t="str">
        <f t="shared" si="523"/>
        <v/>
      </c>
      <c r="CS419" s="53" t="str">
        <f t="shared" si="524"/>
        <v/>
      </c>
      <c r="CT419" s="53" t="str">
        <f t="shared" si="525"/>
        <v/>
      </c>
      <c r="CU419" s="53" t="str">
        <f t="shared" si="526"/>
        <v/>
      </c>
    </row>
    <row r="420" spans="1:99" hidden="1" x14ac:dyDescent="0.3">
      <c r="A420" s="40">
        <v>482</v>
      </c>
      <c r="B420" s="95"/>
      <c r="C420" s="142"/>
      <c r="D420" s="40"/>
      <c r="E420" s="40"/>
      <c r="F420" s="43"/>
      <c r="G420" s="40" t="s">
        <v>141</v>
      </c>
      <c r="H420" s="41"/>
      <c r="I420" s="41"/>
      <c r="J420" s="296" t="str">
        <f t="shared" si="463"/>
        <v/>
      </c>
      <c r="K420" s="297" t="str">
        <f t="shared" si="464"/>
        <v/>
      </c>
      <c r="L420" s="298" t="str">
        <f t="shared" si="465"/>
        <v/>
      </c>
      <c r="M420" s="297" t="str">
        <f t="shared" si="466"/>
        <v/>
      </c>
      <c r="N420" s="298" t="str">
        <f t="shared" si="467"/>
        <v/>
      </c>
      <c r="O420" s="297" t="str">
        <f t="shared" si="468"/>
        <v/>
      </c>
      <c r="P420" s="298" t="str">
        <f t="shared" si="469"/>
        <v/>
      </c>
      <c r="Q420" s="299" t="str">
        <f t="shared" si="470"/>
        <v/>
      </c>
      <c r="R420" s="300" t="str">
        <f t="shared" si="471"/>
        <v/>
      </c>
      <c r="S420" s="299" t="str">
        <f t="shared" si="472"/>
        <v/>
      </c>
      <c r="T420" s="298" t="str">
        <f t="shared" si="473"/>
        <v/>
      </c>
      <c r="U420" s="299" t="str">
        <f t="shared" si="474"/>
        <v/>
      </c>
      <c r="V420" s="300" t="str">
        <f t="shared" si="475"/>
        <v/>
      </c>
      <c r="W420" s="299" t="str">
        <f t="shared" si="476"/>
        <v/>
      </c>
      <c r="X420" s="300" t="str">
        <f t="shared" si="477"/>
        <v/>
      </c>
      <c r="Y420" s="299" t="str">
        <f t="shared" si="478"/>
        <v/>
      </c>
      <c r="Z420" s="300" t="str">
        <f t="shared" si="479"/>
        <v/>
      </c>
      <c r="AA420" s="298" t="str">
        <f t="shared" si="480"/>
        <v/>
      </c>
      <c r="AB420" s="97" t="str">
        <f t="shared" si="481"/>
        <v/>
      </c>
      <c r="AC420" s="143" t="str">
        <f t="shared" si="482"/>
        <v/>
      </c>
      <c r="AD420" s="42" t="str">
        <f t="shared" si="483"/>
        <v/>
      </c>
      <c r="AE420" s="346"/>
      <c r="AF420" s="346"/>
      <c r="AG420" s="347"/>
      <c r="AH420" s="348" t="str">
        <f t="shared" si="484"/>
        <v/>
      </c>
      <c r="AI420" s="346"/>
      <c r="AJ420" s="346"/>
      <c r="AK420" s="347"/>
      <c r="AL420" s="349" t="str">
        <f t="shared" si="495"/>
        <v/>
      </c>
      <c r="AM420" s="348" t="str">
        <f t="shared" si="485"/>
        <v/>
      </c>
      <c r="AN420" s="350" t="str">
        <f t="shared" si="496"/>
        <v/>
      </c>
      <c r="AO420" s="346"/>
      <c r="AP420" s="346"/>
      <c r="AQ420" s="346" t="str">
        <f t="shared" si="486"/>
        <v/>
      </c>
      <c r="AR420" s="348" t="str">
        <f t="shared" si="487"/>
        <v/>
      </c>
      <c r="AS420" s="346"/>
      <c r="AT420" s="348" t="str">
        <f t="shared" si="488"/>
        <v/>
      </c>
      <c r="AU420" s="346"/>
      <c r="AV420" s="348" t="str">
        <f t="shared" si="489"/>
        <v/>
      </c>
      <c r="AW420" s="346"/>
      <c r="AX420" s="348" t="str">
        <f t="shared" si="490"/>
        <v/>
      </c>
      <c r="AY420" s="346"/>
      <c r="AZ420" s="348" t="str">
        <f t="shared" si="491"/>
        <v/>
      </c>
      <c r="BA420" s="351"/>
      <c r="BB420" s="348" t="str">
        <f t="shared" si="492"/>
        <v/>
      </c>
      <c r="BC420" s="350" t="str">
        <f t="shared" si="497"/>
        <v/>
      </c>
      <c r="BD420" s="350" t="str">
        <f t="shared" si="498"/>
        <v/>
      </c>
      <c r="BE420" s="360"/>
      <c r="BF420" s="361"/>
      <c r="BG420" s="362" t="str">
        <f t="shared" si="528"/>
        <v/>
      </c>
      <c r="BH420" s="354" t="str">
        <f t="shared" si="499"/>
        <v/>
      </c>
      <c r="BI420" s="350" t="str">
        <f t="shared" si="500"/>
        <v/>
      </c>
      <c r="BJ420" s="113" t="str">
        <f t="shared" si="501"/>
        <v/>
      </c>
      <c r="BK420" s="347" t="str">
        <f t="shared" si="527"/>
        <v/>
      </c>
      <c r="BR420" s="307"/>
      <c r="BS420" s="51" t="str">
        <f t="shared" si="502"/>
        <v/>
      </c>
      <c r="BT420" s="51" t="str">
        <f t="shared" si="503"/>
        <v/>
      </c>
      <c r="BU420" s="51" t="str">
        <f t="shared" si="504"/>
        <v/>
      </c>
      <c r="BV420" s="51" t="str">
        <f t="shared" si="505"/>
        <v/>
      </c>
      <c r="BW420" s="51" t="str">
        <f t="shared" si="506"/>
        <v/>
      </c>
      <c r="BX420" s="51" t="str">
        <f t="shared" si="507"/>
        <v/>
      </c>
      <c r="BY420" s="51" t="str">
        <f t="shared" si="508"/>
        <v/>
      </c>
      <c r="BZ420" s="51" t="str">
        <f t="shared" si="509"/>
        <v/>
      </c>
      <c r="CA420" s="51" t="str">
        <f t="shared" si="510"/>
        <v/>
      </c>
      <c r="CB420" s="51" t="str">
        <f t="shared" si="511"/>
        <v/>
      </c>
      <c r="CC420" s="51" t="str">
        <f t="shared" si="493"/>
        <v/>
      </c>
      <c r="CD420" s="51" t="str">
        <f t="shared" si="494"/>
        <v/>
      </c>
      <c r="CE420" s="51" t="str">
        <f t="shared" si="512"/>
        <v/>
      </c>
      <c r="CF420" s="51"/>
      <c r="CH420" s="53" t="str">
        <f t="shared" si="513"/>
        <v/>
      </c>
      <c r="CI420" s="53" t="str">
        <f t="shared" si="514"/>
        <v/>
      </c>
      <c r="CJ420" s="54" t="str">
        <f t="shared" si="515"/>
        <v/>
      </c>
      <c r="CK420" s="53" t="str">
        <f t="shared" si="516"/>
        <v/>
      </c>
      <c r="CL420" s="53" t="str">
        <f t="shared" si="517"/>
        <v/>
      </c>
      <c r="CM420" s="53" t="str">
        <f t="shared" si="518"/>
        <v/>
      </c>
      <c r="CN420" s="53" t="str">
        <f t="shared" si="519"/>
        <v/>
      </c>
      <c r="CO420" s="53" t="str">
        <f t="shared" si="520"/>
        <v/>
      </c>
      <c r="CP420" s="53" t="str">
        <f t="shared" si="521"/>
        <v/>
      </c>
      <c r="CQ420" s="53" t="str">
        <f t="shared" si="522"/>
        <v/>
      </c>
      <c r="CR420" s="53" t="str">
        <f t="shared" si="523"/>
        <v/>
      </c>
      <c r="CS420" s="53" t="str">
        <f t="shared" si="524"/>
        <v/>
      </c>
      <c r="CT420" s="53" t="str">
        <f t="shared" si="525"/>
        <v/>
      </c>
      <c r="CU420" s="53" t="str">
        <f t="shared" si="526"/>
        <v/>
      </c>
    </row>
    <row r="421" spans="1:99" hidden="1" x14ac:dyDescent="0.3">
      <c r="A421" s="40">
        <v>483</v>
      </c>
      <c r="B421" s="95"/>
      <c r="C421" s="142"/>
      <c r="D421" s="40"/>
      <c r="E421" s="40"/>
      <c r="F421" s="43"/>
      <c r="G421" s="40" t="s">
        <v>141</v>
      </c>
      <c r="H421" s="41"/>
      <c r="I421" s="41"/>
      <c r="J421" s="296" t="str">
        <f t="shared" si="463"/>
        <v/>
      </c>
      <c r="K421" s="297" t="str">
        <f t="shared" si="464"/>
        <v/>
      </c>
      <c r="L421" s="298" t="str">
        <f t="shared" si="465"/>
        <v/>
      </c>
      <c r="M421" s="297" t="str">
        <f t="shared" si="466"/>
        <v/>
      </c>
      <c r="N421" s="298" t="str">
        <f t="shared" si="467"/>
        <v/>
      </c>
      <c r="O421" s="297" t="str">
        <f t="shared" si="468"/>
        <v/>
      </c>
      <c r="P421" s="298" t="str">
        <f t="shared" si="469"/>
        <v/>
      </c>
      <c r="Q421" s="299" t="str">
        <f t="shared" si="470"/>
        <v/>
      </c>
      <c r="R421" s="300" t="str">
        <f t="shared" si="471"/>
        <v/>
      </c>
      <c r="S421" s="299" t="str">
        <f t="shared" si="472"/>
        <v/>
      </c>
      <c r="T421" s="298" t="str">
        <f t="shared" si="473"/>
        <v/>
      </c>
      <c r="U421" s="299" t="str">
        <f t="shared" si="474"/>
        <v/>
      </c>
      <c r="V421" s="300" t="str">
        <f t="shared" si="475"/>
        <v/>
      </c>
      <c r="W421" s="299" t="str">
        <f t="shared" si="476"/>
        <v/>
      </c>
      <c r="X421" s="300" t="str">
        <f t="shared" si="477"/>
        <v/>
      </c>
      <c r="Y421" s="299" t="str">
        <f t="shared" si="478"/>
        <v/>
      </c>
      <c r="Z421" s="300" t="str">
        <f t="shared" si="479"/>
        <v/>
      </c>
      <c r="AA421" s="298" t="str">
        <f t="shared" si="480"/>
        <v/>
      </c>
      <c r="AB421" s="97" t="str">
        <f t="shared" si="481"/>
        <v/>
      </c>
      <c r="AC421" s="143" t="str">
        <f t="shared" si="482"/>
        <v/>
      </c>
      <c r="AD421" s="42" t="str">
        <f t="shared" si="483"/>
        <v/>
      </c>
      <c r="AE421" s="346"/>
      <c r="AF421" s="346"/>
      <c r="AG421" s="347"/>
      <c r="AH421" s="348" t="str">
        <f t="shared" si="484"/>
        <v/>
      </c>
      <c r="AI421" s="346"/>
      <c r="AJ421" s="346"/>
      <c r="AK421" s="347"/>
      <c r="AL421" s="349" t="str">
        <f t="shared" si="495"/>
        <v/>
      </c>
      <c r="AM421" s="348" t="str">
        <f t="shared" si="485"/>
        <v/>
      </c>
      <c r="AN421" s="350" t="str">
        <f t="shared" si="496"/>
        <v/>
      </c>
      <c r="AO421" s="346"/>
      <c r="AP421" s="346"/>
      <c r="AQ421" s="346" t="str">
        <f t="shared" si="486"/>
        <v/>
      </c>
      <c r="AR421" s="348" t="str">
        <f t="shared" si="487"/>
        <v/>
      </c>
      <c r="AS421" s="346"/>
      <c r="AT421" s="348" t="str">
        <f t="shared" si="488"/>
        <v/>
      </c>
      <c r="AU421" s="346"/>
      <c r="AV421" s="348" t="str">
        <f t="shared" si="489"/>
        <v/>
      </c>
      <c r="AW421" s="346"/>
      <c r="AX421" s="348" t="str">
        <f t="shared" si="490"/>
        <v/>
      </c>
      <c r="AY421" s="346"/>
      <c r="AZ421" s="348" t="str">
        <f t="shared" si="491"/>
        <v/>
      </c>
      <c r="BA421" s="351"/>
      <c r="BB421" s="348" t="str">
        <f t="shared" si="492"/>
        <v/>
      </c>
      <c r="BC421" s="350" t="str">
        <f t="shared" si="497"/>
        <v/>
      </c>
      <c r="BD421" s="350" t="str">
        <f t="shared" si="498"/>
        <v/>
      </c>
      <c r="BE421" s="360"/>
      <c r="BF421" s="361"/>
      <c r="BG421" s="362" t="str">
        <f t="shared" si="528"/>
        <v/>
      </c>
      <c r="BH421" s="354" t="str">
        <f t="shared" si="499"/>
        <v/>
      </c>
      <c r="BI421" s="350" t="str">
        <f t="shared" si="500"/>
        <v/>
      </c>
      <c r="BJ421" s="113" t="str">
        <f t="shared" si="501"/>
        <v/>
      </c>
      <c r="BK421" s="347" t="str">
        <f t="shared" si="527"/>
        <v/>
      </c>
      <c r="BR421" s="307"/>
      <c r="BS421" s="51" t="str">
        <f t="shared" si="502"/>
        <v/>
      </c>
      <c r="BT421" s="51" t="str">
        <f t="shared" si="503"/>
        <v/>
      </c>
      <c r="BU421" s="51" t="str">
        <f t="shared" si="504"/>
        <v/>
      </c>
      <c r="BV421" s="51" t="str">
        <f t="shared" si="505"/>
        <v/>
      </c>
      <c r="BW421" s="51" t="str">
        <f t="shared" si="506"/>
        <v/>
      </c>
      <c r="BX421" s="51" t="str">
        <f t="shared" si="507"/>
        <v/>
      </c>
      <c r="BY421" s="51" t="str">
        <f t="shared" si="508"/>
        <v/>
      </c>
      <c r="BZ421" s="51" t="str">
        <f t="shared" si="509"/>
        <v/>
      </c>
      <c r="CA421" s="51" t="str">
        <f t="shared" si="510"/>
        <v/>
      </c>
      <c r="CB421" s="51" t="str">
        <f t="shared" si="511"/>
        <v/>
      </c>
      <c r="CC421" s="51" t="str">
        <f t="shared" si="493"/>
        <v/>
      </c>
      <c r="CD421" s="51" t="str">
        <f t="shared" si="494"/>
        <v/>
      </c>
      <c r="CE421" s="51" t="str">
        <f t="shared" si="512"/>
        <v/>
      </c>
      <c r="CF421" s="51"/>
      <c r="CH421" s="53" t="str">
        <f t="shared" si="513"/>
        <v/>
      </c>
      <c r="CI421" s="53" t="str">
        <f t="shared" si="514"/>
        <v/>
      </c>
      <c r="CJ421" s="54" t="str">
        <f t="shared" si="515"/>
        <v/>
      </c>
      <c r="CK421" s="53" t="str">
        <f t="shared" si="516"/>
        <v/>
      </c>
      <c r="CL421" s="53" t="str">
        <f t="shared" si="517"/>
        <v/>
      </c>
      <c r="CM421" s="53" t="str">
        <f t="shared" si="518"/>
        <v/>
      </c>
      <c r="CN421" s="53" t="str">
        <f t="shared" si="519"/>
        <v/>
      </c>
      <c r="CO421" s="53" t="str">
        <f t="shared" si="520"/>
        <v/>
      </c>
      <c r="CP421" s="53" t="str">
        <f t="shared" si="521"/>
        <v/>
      </c>
      <c r="CQ421" s="53" t="str">
        <f t="shared" si="522"/>
        <v/>
      </c>
      <c r="CR421" s="53" t="str">
        <f t="shared" si="523"/>
        <v/>
      </c>
      <c r="CS421" s="53" t="str">
        <f t="shared" si="524"/>
        <v/>
      </c>
      <c r="CT421" s="53" t="str">
        <f t="shared" si="525"/>
        <v/>
      </c>
      <c r="CU421" s="53" t="str">
        <f t="shared" si="526"/>
        <v/>
      </c>
    </row>
    <row r="422" spans="1:99" hidden="1" x14ac:dyDescent="0.3">
      <c r="A422" s="40">
        <v>484</v>
      </c>
      <c r="B422" s="95"/>
      <c r="C422" s="142"/>
      <c r="D422" s="40"/>
      <c r="E422" s="40"/>
      <c r="F422" s="43"/>
      <c r="G422" s="40" t="s">
        <v>141</v>
      </c>
      <c r="H422" s="41"/>
      <c r="I422" s="41"/>
      <c r="J422" s="296" t="str">
        <f t="shared" si="463"/>
        <v/>
      </c>
      <c r="K422" s="297" t="str">
        <f t="shared" si="464"/>
        <v/>
      </c>
      <c r="L422" s="298" t="str">
        <f t="shared" si="465"/>
        <v/>
      </c>
      <c r="M422" s="297" t="str">
        <f t="shared" si="466"/>
        <v/>
      </c>
      <c r="N422" s="298" t="str">
        <f t="shared" si="467"/>
        <v/>
      </c>
      <c r="O422" s="297" t="str">
        <f t="shared" si="468"/>
        <v/>
      </c>
      <c r="P422" s="298" t="str">
        <f t="shared" si="469"/>
        <v/>
      </c>
      <c r="Q422" s="299" t="str">
        <f t="shared" si="470"/>
        <v/>
      </c>
      <c r="R422" s="300" t="str">
        <f t="shared" si="471"/>
        <v/>
      </c>
      <c r="S422" s="299" t="str">
        <f t="shared" si="472"/>
        <v/>
      </c>
      <c r="T422" s="298" t="str">
        <f t="shared" si="473"/>
        <v/>
      </c>
      <c r="U422" s="299" t="str">
        <f t="shared" si="474"/>
        <v/>
      </c>
      <c r="V422" s="300" t="str">
        <f t="shared" si="475"/>
        <v/>
      </c>
      <c r="W422" s="299" t="str">
        <f t="shared" si="476"/>
        <v/>
      </c>
      <c r="X422" s="300" t="str">
        <f t="shared" si="477"/>
        <v/>
      </c>
      <c r="Y422" s="299" t="str">
        <f t="shared" si="478"/>
        <v/>
      </c>
      <c r="Z422" s="300" t="str">
        <f t="shared" si="479"/>
        <v/>
      </c>
      <c r="AA422" s="298" t="str">
        <f t="shared" si="480"/>
        <v/>
      </c>
      <c r="AB422" s="97" t="str">
        <f t="shared" si="481"/>
        <v/>
      </c>
      <c r="AC422" s="143" t="str">
        <f t="shared" si="482"/>
        <v/>
      </c>
      <c r="AD422" s="42" t="str">
        <f t="shared" si="483"/>
        <v/>
      </c>
      <c r="AE422" s="346"/>
      <c r="AF422" s="346"/>
      <c r="AG422" s="347"/>
      <c r="AH422" s="348" t="str">
        <f t="shared" si="484"/>
        <v/>
      </c>
      <c r="AI422" s="346"/>
      <c r="AJ422" s="346"/>
      <c r="AK422" s="347"/>
      <c r="AL422" s="349" t="str">
        <f t="shared" si="495"/>
        <v/>
      </c>
      <c r="AM422" s="348" t="str">
        <f t="shared" si="485"/>
        <v/>
      </c>
      <c r="AN422" s="350" t="str">
        <f t="shared" si="496"/>
        <v/>
      </c>
      <c r="AO422" s="346"/>
      <c r="AP422" s="346"/>
      <c r="AQ422" s="346" t="str">
        <f t="shared" si="486"/>
        <v/>
      </c>
      <c r="AR422" s="348" t="str">
        <f t="shared" si="487"/>
        <v/>
      </c>
      <c r="AS422" s="346"/>
      <c r="AT422" s="348" t="str">
        <f t="shared" si="488"/>
        <v/>
      </c>
      <c r="AU422" s="346"/>
      <c r="AV422" s="348" t="str">
        <f t="shared" si="489"/>
        <v/>
      </c>
      <c r="AW422" s="346"/>
      <c r="AX422" s="348" t="str">
        <f t="shared" si="490"/>
        <v/>
      </c>
      <c r="AY422" s="346"/>
      <c r="AZ422" s="348" t="str">
        <f t="shared" si="491"/>
        <v/>
      </c>
      <c r="BA422" s="351"/>
      <c r="BB422" s="348" t="str">
        <f t="shared" si="492"/>
        <v/>
      </c>
      <c r="BC422" s="350" t="str">
        <f t="shared" si="497"/>
        <v/>
      </c>
      <c r="BD422" s="350" t="str">
        <f t="shared" si="498"/>
        <v/>
      </c>
      <c r="BE422" s="360"/>
      <c r="BF422" s="361"/>
      <c r="BG422" s="362" t="str">
        <f t="shared" si="528"/>
        <v/>
      </c>
      <c r="BH422" s="354" t="str">
        <f t="shared" si="499"/>
        <v/>
      </c>
      <c r="BI422" s="350" t="str">
        <f t="shared" si="500"/>
        <v/>
      </c>
      <c r="BJ422" s="113" t="str">
        <f t="shared" si="501"/>
        <v/>
      </c>
      <c r="BK422" s="347" t="str">
        <f t="shared" si="527"/>
        <v/>
      </c>
      <c r="BR422" s="307"/>
      <c r="BS422" s="51" t="str">
        <f t="shared" si="502"/>
        <v/>
      </c>
      <c r="BT422" s="51" t="str">
        <f t="shared" si="503"/>
        <v/>
      </c>
      <c r="BU422" s="51" t="str">
        <f t="shared" si="504"/>
        <v/>
      </c>
      <c r="BV422" s="51" t="str">
        <f t="shared" si="505"/>
        <v/>
      </c>
      <c r="BW422" s="51" t="str">
        <f t="shared" si="506"/>
        <v/>
      </c>
      <c r="BX422" s="51" t="str">
        <f t="shared" si="507"/>
        <v/>
      </c>
      <c r="BY422" s="51" t="str">
        <f t="shared" si="508"/>
        <v/>
      </c>
      <c r="BZ422" s="51" t="str">
        <f t="shared" si="509"/>
        <v/>
      </c>
      <c r="CA422" s="51" t="str">
        <f t="shared" si="510"/>
        <v/>
      </c>
      <c r="CB422" s="51" t="str">
        <f t="shared" si="511"/>
        <v/>
      </c>
      <c r="CC422" s="51" t="str">
        <f t="shared" si="493"/>
        <v/>
      </c>
      <c r="CD422" s="51" t="str">
        <f t="shared" si="494"/>
        <v/>
      </c>
      <c r="CE422" s="51" t="str">
        <f t="shared" si="512"/>
        <v/>
      </c>
      <c r="CF422" s="51"/>
      <c r="CH422" s="53" t="str">
        <f t="shared" si="513"/>
        <v/>
      </c>
      <c r="CI422" s="53" t="str">
        <f t="shared" si="514"/>
        <v/>
      </c>
      <c r="CJ422" s="54" t="str">
        <f t="shared" si="515"/>
        <v/>
      </c>
      <c r="CK422" s="53" t="str">
        <f t="shared" si="516"/>
        <v/>
      </c>
      <c r="CL422" s="53" t="str">
        <f t="shared" si="517"/>
        <v/>
      </c>
      <c r="CM422" s="53" t="str">
        <f t="shared" si="518"/>
        <v/>
      </c>
      <c r="CN422" s="53" t="str">
        <f t="shared" si="519"/>
        <v/>
      </c>
      <c r="CO422" s="53" t="str">
        <f t="shared" si="520"/>
        <v/>
      </c>
      <c r="CP422" s="53" t="str">
        <f t="shared" si="521"/>
        <v/>
      </c>
      <c r="CQ422" s="53" t="str">
        <f t="shared" si="522"/>
        <v/>
      </c>
      <c r="CR422" s="53" t="str">
        <f t="shared" si="523"/>
        <v/>
      </c>
      <c r="CS422" s="53" t="str">
        <f t="shared" si="524"/>
        <v/>
      </c>
      <c r="CT422" s="53" t="str">
        <f t="shared" si="525"/>
        <v/>
      </c>
      <c r="CU422" s="53" t="str">
        <f t="shared" si="526"/>
        <v/>
      </c>
    </row>
    <row r="423" spans="1:99" hidden="1" x14ac:dyDescent="0.3">
      <c r="A423" s="40">
        <v>485</v>
      </c>
      <c r="B423" s="95"/>
      <c r="C423" s="142"/>
      <c r="D423" s="40"/>
      <c r="E423" s="40"/>
      <c r="F423" s="43"/>
      <c r="G423" s="40" t="s">
        <v>141</v>
      </c>
      <c r="H423" s="41"/>
      <c r="I423" s="41"/>
      <c r="J423" s="296" t="str">
        <f t="shared" si="463"/>
        <v/>
      </c>
      <c r="K423" s="297" t="str">
        <f t="shared" si="464"/>
        <v/>
      </c>
      <c r="L423" s="298" t="str">
        <f t="shared" si="465"/>
        <v/>
      </c>
      <c r="M423" s="297" t="str">
        <f t="shared" si="466"/>
        <v/>
      </c>
      <c r="N423" s="298" t="str">
        <f t="shared" si="467"/>
        <v/>
      </c>
      <c r="O423" s="297" t="str">
        <f t="shared" si="468"/>
        <v/>
      </c>
      <c r="P423" s="298" t="str">
        <f t="shared" si="469"/>
        <v/>
      </c>
      <c r="Q423" s="299" t="str">
        <f t="shared" si="470"/>
        <v/>
      </c>
      <c r="R423" s="300" t="str">
        <f t="shared" si="471"/>
        <v/>
      </c>
      <c r="S423" s="299" t="str">
        <f t="shared" si="472"/>
        <v/>
      </c>
      <c r="T423" s="298" t="str">
        <f t="shared" si="473"/>
        <v/>
      </c>
      <c r="U423" s="299" t="str">
        <f t="shared" si="474"/>
        <v/>
      </c>
      <c r="V423" s="300" t="str">
        <f t="shared" si="475"/>
        <v/>
      </c>
      <c r="W423" s="299" t="str">
        <f t="shared" si="476"/>
        <v/>
      </c>
      <c r="X423" s="300" t="str">
        <f t="shared" si="477"/>
        <v/>
      </c>
      <c r="Y423" s="299" t="str">
        <f t="shared" si="478"/>
        <v/>
      </c>
      <c r="Z423" s="300" t="str">
        <f t="shared" si="479"/>
        <v/>
      </c>
      <c r="AA423" s="298" t="str">
        <f t="shared" si="480"/>
        <v/>
      </c>
      <c r="AB423" s="97" t="str">
        <f t="shared" si="481"/>
        <v/>
      </c>
      <c r="AC423" s="143" t="str">
        <f t="shared" si="482"/>
        <v/>
      </c>
      <c r="AD423" s="42" t="str">
        <f t="shared" si="483"/>
        <v/>
      </c>
      <c r="AE423" s="346"/>
      <c r="AF423" s="346"/>
      <c r="AG423" s="347"/>
      <c r="AH423" s="348" t="str">
        <f t="shared" si="484"/>
        <v/>
      </c>
      <c r="AI423" s="346"/>
      <c r="AJ423" s="346"/>
      <c r="AK423" s="347"/>
      <c r="AL423" s="349" t="str">
        <f t="shared" si="495"/>
        <v/>
      </c>
      <c r="AM423" s="348" t="str">
        <f t="shared" si="485"/>
        <v/>
      </c>
      <c r="AN423" s="350" t="str">
        <f t="shared" si="496"/>
        <v/>
      </c>
      <c r="AO423" s="346"/>
      <c r="AP423" s="346"/>
      <c r="AQ423" s="346" t="str">
        <f t="shared" si="486"/>
        <v/>
      </c>
      <c r="AR423" s="348" t="str">
        <f t="shared" si="487"/>
        <v/>
      </c>
      <c r="AS423" s="346"/>
      <c r="AT423" s="348" t="str">
        <f t="shared" si="488"/>
        <v/>
      </c>
      <c r="AU423" s="346"/>
      <c r="AV423" s="348" t="str">
        <f t="shared" si="489"/>
        <v/>
      </c>
      <c r="AW423" s="346"/>
      <c r="AX423" s="348" t="str">
        <f t="shared" si="490"/>
        <v/>
      </c>
      <c r="AY423" s="346"/>
      <c r="AZ423" s="348" t="str">
        <f t="shared" si="491"/>
        <v/>
      </c>
      <c r="BA423" s="351"/>
      <c r="BB423" s="348" t="str">
        <f t="shared" si="492"/>
        <v/>
      </c>
      <c r="BC423" s="350" t="str">
        <f t="shared" si="497"/>
        <v/>
      </c>
      <c r="BD423" s="350" t="str">
        <f t="shared" si="498"/>
        <v/>
      </c>
      <c r="BE423" s="360"/>
      <c r="BF423" s="361"/>
      <c r="BG423" s="362" t="str">
        <f t="shared" si="528"/>
        <v/>
      </c>
      <c r="BH423" s="354" t="str">
        <f t="shared" si="499"/>
        <v/>
      </c>
      <c r="BI423" s="350" t="str">
        <f t="shared" si="500"/>
        <v/>
      </c>
      <c r="BJ423" s="113" t="str">
        <f t="shared" si="501"/>
        <v/>
      </c>
      <c r="BK423" s="347" t="str">
        <f t="shared" si="527"/>
        <v/>
      </c>
      <c r="BR423" s="307"/>
      <c r="BS423" s="51" t="str">
        <f t="shared" si="502"/>
        <v/>
      </c>
      <c r="BT423" s="51" t="str">
        <f t="shared" si="503"/>
        <v/>
      </c>
      <c r="BU423" s="51" t="str">
        <f t="shared" si="504"/>
        <v/>
      </c>
      <c r="BV423" s="51" t="str">
        <f t="shared" si="505"/>
        <v/>
      </c>
      <c r="BW423" s="51" t="str">
        <f t="shared" si="506"/>
        <v/>
      </c>
      <c r="BX423" s="51" t="str">
        <f t="shared" si="507"/>
        <v/>
      </c>
      <c r="BY423" s="51" t="str">
        <f t="shared" si="508"/>
        <v/>
      </c>
      <c r="BZ423" s="51" t="str">
        <f t="shared" si="509"/>
        <v/>
      </c>
      <c r="CA423" s="51" t="str">
        <f t="shared" si="510"/>
        <v/>
      </c>
      <c r="CB423" s="51" t="str">
        <f t="shared" si="511"/>
        <v/>
      </c>
      <c r="CC423" s="51" t="str">
        <f t="shared" si="493"/>
        <v/>
      </c>
      <c r="CD423" s="51" t="str">
        <f t="shared" si="494"/>
        <v/>
      </c>
      <c r="CE423" s="51" t="str">
        <f t="shared" si="512"/>
        <v/>
      </c>
      <c r="CF423" s="51"/>
      <c r="CH423" s="53" t="str">
        <f t="shared" si="513"/>
        <v/>
      </c>
      <c r="CI423" s="53" t="str">
        <f t="shared" si="514"/>
        <v/>
      </c>
      <c r="CJ423" s="54" t="str">
        <f t="shared" si="515"/>
        <v/>
      </c>
      <c r="CK423" s="53" t="str">
        <f t="shared" si="516"/>
        <v/>
      </c>
      <c r="CL423" s="53" t="str">
        <f t="shared" si="517"/>
        <v/>
      </c>
      <c r="CM423" s="53" t="str">
        <f t="shared" si="518"/>
        <v/>
      </c>
      <c r="CN423" s="53" t="str">
        <f t="shared" si="519"/>
        <v/>
      </c>
      <c r="CO423" s="53" t="str">
        <f t="shared" si="520"/>
        <v/>
      </c>
      <c r="CP423" s="53" t="str">
        <f t="shared" si="521"/>
        <v/>
      </c>
      <c r="CQ423" s="53" t="str">
        <f t="shared" si="522"/>
        <v/>
      </c>
      <c r="CR423" s="53" t="str">
        <f t="shared" si="523"/>
        <v/>
      </c>
      <c r="CS423" s="53" t="str">
        <f t="shared" si="524"/>
        <v/>
      </c>
      <c r="CT423" s="53" t="str">
        <f t="shared" si="525"/>
        <v/>
      </c>
      <c r="CU423" s="53" t="str">
        <f t="shared" si="526"/>
        <v/>
      </c>
    </row>
    <row r="424" spans="1:99" hidden="1" x14ac:dyDescent="0.3">
      <c r="A424" s="40">
        <v>486</v>
      </c>
      <c r="B424" s="95"/>
      <c r="C424" s="142"/>
      <c r="D424" s="40"/>
      <c r="E424" s="40"/>
      <c r="F424" s="43"/>
      <c r="G424" s="40" t="s">
        <v>141</v>
      </c>
      <c r="H424" s="41"/>
      <c r="I424" s="41"/>
      <c r="J424" s="296" t="str">
        <f t="shared" si="463"/>
        <v/>
      </c>
      <c r="K424" s="297" t="str">
        <f t="shared" si="464"/>
        <v/>
      </c>
      <c r="L424" s="298" t="str">
        <f t="shared" si="465"/>
        <v/>
      </c>
      <c r="M424" s="297" t="str">
        <f t="shared" si="466"/>
        <v/>
      </c>
      <c r="N424" s="298" t="str">
        <f t="shared" si="467"/>
        <v/>
      </c>
      <c r="O424" s="297" t="str">
        <f t="shared" si="468"/>
        <v/>
      </c>
      <c r="P424" s="298" t="str">
        <f t="shared" si="469"/>
        <v/>
      </c>
      <c r="Q424" s="299" t="str">
        <f t="shared" si="470"/>
        <v/>
      </c>
      <c r="R424" s="300" t="str">
        <f t="shared" si="471"/>
        <v/>
      </c>
      <c r="S424" s="299" t="str">
        <f t="shared" si="472"/>
        <v/>
      </c>
      <c r="T424" s="298" t="str">
        <f t="shared" si="473"/>
        <v/>
      </c>
      <c r="U424" s="299" t="str">
        <f t="shared" si="474"/>
        <v/>
      </c>
      <c r="V424" s="300" t="str">
        <f t="shared" si="475"/>
        <v/>
      </c>
      <c r="W424" s="299" t="str">
        <f t="shared" si="476"/>
        <v/>
      </c>
      <c r="X424" s="300" t="str">
        <f t="shared" si="477"/>
        <v/>
      </c>
      <c r="Y424" s="299" t="str">
        <f t="shared" si="478"/>
        <v/>
      </c>
      <c r="Z424" s="300" t="str">
        <f t="shared" si="479"/>
        <v/>
      </c>
      <c r="AA424" s="298" t="str">
        <f t="shared" si="480"/>
        <v/>
      </c>
      <c r="AB424" s="97" t="str">
        <f t="shared" si="481"/>
        <v/>
      </c>
      <c r="AC424" s="143" t="str">
        <f t="shared" si="482"/>
        <v/>
      </c>
      <c r="AD424" s="42" t="str">
        <f t="shared" si="483"/>
        <v/>
      </c>
      <c r="AE424" s="346"/>
      <c r="AF424" s="346"/>
      <c r="AG424" s="347"/>
      <c r="AH424" s="348" t="str">
        <f t="shared" si="484"/>
        <v/>
      </c>
      <c r="AI424" s="346"/>
      <c r="AJ424" s="346"/>
      <c r="AK424" s="347"/>
      <c r="AL424" s="349" t="str">
        <f t="shared" si="495"/>
        <v/>
      </c>
      <c r="AM424" s="348" t="str">
        <f t="shared" si="485"/>
        <v/>
      </c>
      <c r="AN424" s="350" t="str">
        <f t="shared" si="496"/>
        <v/>
      </c>
      <c r="AO424" s="346"/>
      <c r="AP424" s="346"/>
      <c r="AQ424" s="346" t="str">
        <f t="shared" si="486"/>
        <v/>
      </c>
      <c r="AR424" s="348" t="str">
        <f t="shared" si="487"/>
        <v/>
      </c>
      <c r="AS424" s="346"/>
      <c r="AT424" s="348" t="str">
        <f t="shared" si="488"/>
        <v/>
      </c>
      <c r="AU424" s="346"/>
      <c r="AV424" s="348" t="str">
        <f t="shared" si="489"/>
        <v/>
      </c>
      <c r="AW424" s="346"/>
      <c r="AX424" s="348" t="str">
        <f t="shared" si="490"/>
        <v/>
      </c>
      <c r="AY424" s="346"/>
      <c r="AZ424" s="348" t="str">
        <f t="shared" si="491"/>
        <v/>
      </c>
      <c r="BA424" s="351"/>
      <c r="BB424" s="348" t="str">
        <f t="shared" si="492"/>
        <v/>
      </c>
      <c r="BC424" s="350" t="str">
        <f t="shared" si="497"/>
        <v/>
      </c>
      <c r="BD424" s="350" t="str">
        <f t="shared" si="498"/>
        <v/>
      </c>
      <c r="BE424" s="360"/>
      <c r="BF424" s="361"/>
      <c r="BG424" s="362" t="str">
        <f t="shared" si="528"/>
        <v/>
      </c>
      <c r="BH424" s="354" t="str">
        <f t="shared" si="499"/>
        <v/>
      </c>
      <c r="BI424" s="350" t="str">
        <f t="shared" si="500"/>
        <v/>
      </c>
      <c r="BJ424" s="113" t="str">
        <f t="shared" si="501"/>
        <v/>
      </c>
      <c r="BK424" s="347" t="str">
        <f t="shared" si="527"/>
        <v/>
      </c>
      <c r="BR424" s="307"/>
      <c r="BS424" s="51" t="str">
        <f t="shared" si="502"/>
        <v/>
      </c>
      <c r="BT424" s="51" t="str">
        <f t="shared" si="503"/>
        <v/>
      </c>
      <c r="BU424" s="51" t="str">
        <f t="shared" si="504"/>
        <v/>
      </c>
      <c r="BV424" s="51" t="str">
        <f t="shared" si="505"/>
        <v/>
      </c>
      <c r="BW424" s="51" t="str">
        <f t="shared" si="506"/>
        <v/>
      </c>
      <c r="BX424" s="51" t="str">
        <f t="shared" si="507"/>
        <v/>
      </c>
      <c r="BY424" s="51" t="str">
        <f t="shared" si="508"/>
        <v/>
      </c>
      <c r="BZ424" s="51" t="str">
        <f t="shared" si="509"/>
        <v/>
      </c>
      <c r="CA424" s="51" t="str">
        <f t="shared" si="510"/>
        <v/>
      </c>
      <c r="CB424" s="51" t="str">
        <f t="shared" si="511"/>
        <v/>
      </c>
      <c r="CC424" s="51" t="str">
        <f t="shared" si="493"/>
        <v/>
      </c>
      <c r="CD424" s="51" t="str">
        <f t="shared" si="494"/>
        <v/>
      </c>
      <c r="CE424" s="51" t="str">
        <f t="shared" si="512"/>
        <v/>
      </c>
      <c r="CF424" s="51"/>
      <c r="CH424" s="53" t="str">
        <f t="shared" si="513"/>
        <v/>
      </c>
      <c r="CI424" s="53" t="str">
        <f t="shared" si="514"/>
        <v/>
      </c>
      <c r="CJ424" s="54" t="str">
        <f t="shared" si="515"/>
        <v/>
      </c>
      <c r="CK424" s="53" t="str">
        <f t="shared" si="516"/>
        <v/>
      </c>
      <c r="CL424" s="53" t="str">
        <f t="shared" si="517"/>
        <v/>
      </c>
      <c r="CM424" s="53" t="str">
        <f t="shared" si="518"/>
        <v/>
      </c>
      <c r="CN424" s="53" t="str">
        <f t="shared" si="519"/>
        <v/>
      </c>
      <c r="CO424" s="53" t="str">
        <f t="shared" si="520"/>
        <v/>
      </c>
      <c r="CP424" s="53" t="str">
        <f t="shared" si="521"/>
        <v/>
      </c>
      <c r="CQ424" s="53" t="str">
        <f t="shared" si="522"/>
        <v/>
      </c>
      <c r="CR424" s="53" t="str">
        <f t="shared" si="523"/>
        <v/>
      </c>
      <c r="CS424" s="53" t="str">
        <f t="shared" si="524"/>
        <v/>
      </c>
      <c r="CT424" s="53" t="str">
        <f t="shared" si="525"/>
        <v/>
      </c>
      <c r="CU424" s="53" t="str">
        <f t="shared" si="526"/>
        <v/>
      </c>
    </row>
    <row r="425" spans="1:99" hidden="1" x14ac:dyDescent="0.3">
      <c r="A425" s="40">
        <v>487</v>
      </c>
      <c r="B425" s="95"/>
      <c r="C425" s="142"/>
      <c r="D425" s="40"/>
      <c r="E425" s="40"/>
      <c r="F425" s="43"/>
      <c r="G425" s="40" t="s">
        <v>141</v>
      </c>
      <c r="H425" s="41"/>
      <c r="I425" s="41"/>
      <c r="J425" s="296" t="str">
        <f t="shared" si="463"/>
        <v/>
      </c>
      <c r="K425" s="297" t="str">
        <f t="shared" si="464"/>
        <v/>
      </c>
      <c r="L425" s="298" t="str">
        <f t="shared" si="465"/>
        <v/>
      </c>
      <c r="M425" s="297" t="str">
        <f t="shared" si="466"/>
        <v/>
      </c>
      <c r="N425" s="298" t="str">
        <f t="shared" si="467"/>
        <v/>
      </c>
      <c r="O425" s="297" t="str">
        <f t="shared" si="468"/>
        <v/>
      </c>
      <c r="P425" s="298" t="str">
        <f t="shared" si="469"/>
        <v/>
      </c>
      <c r="Q425" s="299" t="str">
        <f t="shared" si="470"/>
        <v/>
      </c>
      <c r="R425" s="300" t="str">
        <f t="shared" si="471"/>
        <v/>
      </c>
      <c r="S425" s="299" t="str">
        <f t="shared" si="472"/>
        <v/>
      </c>
      <c r="T425" s="298" t="str">
        <f t="shared" si="473"/>
        <v/>
      </c>
      <c r="U425" s="299" t="str">
        <f t="shared" si="474"/>
        <v/>
      </c>
      <c r="V425" s="300" t="str">
        <f t="shared" si="475"/>
        <v/>
      </c>
      <c r="W425" s="299" t="str">
        <f t="shared" si="476"/>
        <v/>
      </c>
      <c r="X425" s="300" t="str">
        <f t="shared" si="477"/>
        <v/>
      </c>
      <c r="Y425" s="299" t="str">
        <f t="shared" si="478"/>
        <v/>
      </c>
      <c r="Z425" s="300" t="str">
        <f t="shared" si="479"/>
        <v/>
      </c>
      <c r="AA425" s="298" t="str">
        <f t="shared" si="480"/>
        <v/>
      </c>
      <c r="AB425" s="97" t="str">
        <f t="shared" si="481"/>
        <v/>
      </c>
      <c r="AC425" s="143" t="str">
        <f t="shared" si="482"/>
        <v/>
      </c>
      <c r="AD425" s="42" t="str">
        <f t="shared" si="483"/>
        <v/>
      </c>
      <c r="AE425" s="346"/>
      <c r="AF425" s="346"/>
      <c r="AG425" s="347"/>
      <c r="AH425" s="348" t="str">
        <f t="shared" si="484"/>
        <v/>
      </c>
      <c r="AI425" s="346"/>
      <c r="AJ425" s="346"/>
      <c r="AK425" s="347"/>
      <c r="AL425" s="349" t="str">
        <f t="shared" si="495"/>
        <v/>
      </c>
      <c r="AM425" s="348" t="str">
        <f t="shared" si="485"/>
        <v/>
      </c>
      <c r="AN425" s="350" t="str">
        <f t="shared" si="496"/>
        <v/>
      </c>
      <c r="AO425" s="346"/>
      <c r="AP425" s="346"/>
      <c r="AQ425" s="346" t="str">
        <f t="shared" si="486"/>
        <v/>
      </c>
      <c r="AR425" s="348" t="str">
        <f t="shared" si="487"/>
        <v/>
      </c>
      <c r="AS425" s="346"/>
      <c r="AT425" s="348" t="str">
        <f t="shared" si="488"/>
        <v/>
      </c>
      <c r="AU425" s="346"/>
      <c r="AV425" s="348" t="str">
        <f t="shared" si="489"/>
        <v/>
      </c>
      <c r="AW425" s="346"/>
      <c r="AX425" s="348" t="str">
        <f t="shared" si="490"/>
        <v/>
      </c>
      <c r="AY425" s="346"/>
      <c r="AZ425" s="348" t="str">
        <f t="shared" si="491"/>
        <v/>
      </c>
      <c r="BA425" s="351"/>
      <c r="BB425" s="348" t="str">
        <f t="shared" si="492"/>
        <v/>
      </c>
      <c r="BC425" s="350" t="str">
        <f t="shared" si="497"/>
        <v/>
      </c>
      <c r="BD425" s="350" t="str">
        <f t="shared" si="498"/>
        <v/>
      </c>
      <c r="BE425" s="360"/>
      <c r="BF425" s="361"/>
      <c r="BG425" s="362" t="str">
        <f t="shared" si="528"/>
        <v/>
      </c>
      <c r="BH425" s="354" t="str">
        <f t="shared" si="499"/>
        <v/>
      </c>
      <c r="BI425" s="350" t="str">
        <f t="shared" si="500"/>
        <v/>
      </c>
      <c r="BJ425" s="113" t="str">
        <f t="shared" si="501"/>
        <v/>
      </c>
      <c r="BK425" s="347" t="str">
        <f t="shared" si="527"/>
        <v/>
      </c>
      <c r="BR425" s="307"/>
      <c r="BS425" s="51" t="str">
        <f t="shared" si="502"/>
        <v/>
      </c>
      <c r="BT425" s="51" t="str">
        <f t="shared" si="503"/>
        <v/>
      </c>
      <c r="BU425" s="51" t="str">
        <f t="shared" si="504"/>
        <v/>
      </c>
      <c r="BV425" s="51" t="str">
        <f t="shared" si="505"/>
        <v/>
      </c>
      <c r="BW425" s="51" t="str">
        <f t="shared" si="506"/>
        <v/>
      </c>
      <c r="BX425" s="51" t="str">
        <f t="shared" si="507"/>
        <v/>
      </c>
      <c r="BY425" s="51" t="str">
        <f t="shared" si="508"/>
        <v/>
      </c>
      <c r="BZ425" s="51" t="str">
        <f t="shared" si="509"/>
        <v/>
      </c>
      <c r="CA425" s="51" t="str">
        <f t="shared" si="510"/>
        <v/>
      </c>
      <c r="CB425" s="51" t="str">
        <f t="shared" si="511"/>
        <v/>
      </c>
      <c r="CC425" s="51" t="str">
        <f t="shared" si="493"/>
        <v/>
      </c>
      <c r="CD425" s="51" t="str">
        <f t="shared" si="494"/>
        <v/>
      </c>
      <c r="CE425" s="51" t="str">
        <f t="shared" si="512"/>
        <v/>
      </c>
      <c r="CF425" s="51"/>
      <c r="CH425" s="53" t="str">
        <f t="shared" si="513"/>
        <v/>
      </c>
      <c r="CI425" s="53" t="str">
        <f t="shared" si="514"/>
        <v/>
      </c>
      <c r="CJ425" s="54" t="str">
        <f t="shared" si="515"/>
        <v/>
      </c>
      <c r="CK425" s="53" t="str">
        <f t="shared" si="516"/>
        <v/>
      </c>
      <c r="CL425" s="53" t="str">
        <f t="shared" si="517"/>
        <v/>
      </c>
      <c r="CM425" s="53" t="str">
        <f t="shared" si="518"/>
        <v/>
      </c>
      <c r="CN425" s="53" t="str">
        <f t="shared" si="519"/>
        <v/>
      </c>
      <c r="CO425" s="53" t="str">
        <f t="shared" si="520"/>
        <v/>
      </c>
      <c r="CP425" s="53" t="str">
        <f t="shared" si="521"/>
        <v/>
      </c>
      <c r="CQ425" s="53" t="str">
        <f t="shared" si="522"/>
        <v/>
      </c>
      <c r="CR425" s="53" t="str">
        <f t="shared" si="523"/>
        <v/>
      </c>
      <c r="CS425" s="53" t="str">
        <f t="shared" si="524"/>
        <v/>
      </c>
      <c r="CT425" s="53" t="str">
        <f t="shared" si="525"/>
        <v/>
      </c>
      <c r="CU425" s="53" t="str">
        <f t="shared" si="526"/>
        <v/>
      </c>
    </row>
    <row r="426" spans="1:99" hidden="1" x14ac:dyDescent="0.3">
      <c r="A426" s="40">
        <v>488</v>
      </c>
      <c r="B426" s="95"/>
      <c r="C426" s="142"/>
      <c r="D426" s="40"/>
      <c r="E426" s="40"/>
      <c r="F426" s="43"/>
      <c r="G426" s="40" t="s">
        <v>141</v>
      </c>
      <c r="H426" s="41"/>
      <c r="I426" s="41"/>
      <c r="J426" s="296" t="str">
        <f t="shared" si="463"/>
        <v/>
      </c>
      <c r="K426" s="297" t="str">
        <f t="shared" si="464"/>
        <v/>
      </c>
      <c r="L426" s="298" t="str">
        <f t="shared" si="465"/>
        <v/>
      </c>
      <c r="M426" s="297" t="str">
        <f t="shared" si="466"/>
        <v/>
      </c>
      <c r="N426" s="298" t="str">
        <f t="shared" si="467"/>
        <v/>
      </c>
      <c r="O426" s="297" t="str">
        <f t="shared" si="468"/>
        <v/>
      </c>
      <c r="P426" s="298" t="str">
        <f t="shared" si="469"/>
        <v/>
      </c>
      <c r="Q426" s="299" t="str">
        <f t="shared" si="470"/>
        <v/>
      </c>
      <c r="R426" s="300" t="str">
        <f t="shared" si="471"/>
        <v/>
      </c>
      <c r="S426" s="299" t="str">
        <f t="shared" si="472"/>
        <v/>
      </c>
      <c r="T426" s="298" t="str">
        <f t="shared" si="473"/>
        <v/>
      </c>
      <c r="U426" s="299" t="str">
        <f t="shared" si="474"/>
        <v/>
      </c>
      <c r="V426" s="300" t="str">
        <f t="shared" si="475"/>
        <v/>
      </c>
      <c r="W426" s="299" t="str">
        <f t="shared" si="476"/>
        <v/>
      </c>
      <c r="X426" s="300" t="str">
        <f t="shared" si="477"/>
        <v/>
      </c>
      <c r="Y426" s="299" t="str">
        <f t="shared" si="478"/>
        <v/>
      </c>
      <c r="Z426" s="300" t="str">
        <f t="shared" si="479"/>
        <v/>
      </c>
      <c r="AA426" s="298" t="str">
        <f t="shared" si="480"/>
        <v/>
      </c>
      <c r="AB426" s="97" t="str">
        <f t="shared" si="481"/>
        <v/>
      </c>
      <c r="AC426" s="143" t="str">
        <f t="shared" si="482"/>
        <v/>
      </c>
      <c r="AD426" s="42" t="str">
        <f t="shared" si="483"/>
        <v/>
      </c>
      <c r="AE426" s="346"/>
      <c r="AF426" s="346"/>
      <c r="AG426" s="347"/>
      <c r="AH426" s="348" t="str">
        <f t="shared" si="484"/>
        <v/>
      </c>
      <c r="AI426" s="346"/>
      <c r="AJ426" s="346"/>
      <c r="AK426" s="347"/>
      <c r="AL426" s="349" t="str">
        <f t="shared" si="495"/>
        <v/>
      </c>
      <c r="AM426" s="348" t="str">
        <f t="shared" si="485"/>
        <v/>
      </c>
      <c r="AN426" s="350" t="str">
        <f t="shared" si="496"/>
        <v/>
      </c>
      <c r="AO426" s="346"/>
      <c r="AP426" s="346"/>
      <c r="AQ426" s="346" t="str">
        <f t="shared" si="486"/>
        <v/>
      </c>
      <c r="AR426" s="348" t="str">
        <f t="shared" si="487"/>
        <v/>
      </c>
      <c r="AS426" s="346"/>
      <c r="AT426" s="348" t="str">
        <f t="shared" si="488"/>
        <v/>
      </c>
      <c r="AU426" s="346"/>
      <c r="AV426" s="348" t="str">
        <f t="shared" si="489"/>
        <v/>
      </c>
      <c r="AW426" s="346"/>
      <c r="AX426" s="348" t="str">
        <f t="shared" si="490"/>
        <v/>
      </c>
      <c r="AY426" s="346"/>
      <c r="AZ426" s="348" t="str">
        <f t="shared" si="491"/>
        <v/>
      </c>
      <c r="BA426" s="351"/>
      <c r="BB426" s="348" t="str">
        <f t="shared" si="492"/>
        <v/>
      </c>
      <c r="BC426" s="350" t="str">
        <f t="shared" si="497"/>
        <v/>
      </c>
      <c r="BD426" s="350" t="str">
        <f t="shared" si="498"/>
        <v/>
      </c>
      <c r="BE426" s="360"/>
      <c r="BF426" s="361"/>
      <c r="BG426" s="362" t="str">
        <f t="shared" si="528"/>
        <v/>
      </c>
      <c r="BH426" s="354" t="str">
        <f t="shared" si="499"/>
        <v/>
      </c>
      <c r="BI426" s="350" t="str">
        <f t="shared" si="500"/>
        <v/>
      </c>
      <c r="BJ426" s="113" t="str">
        <f t="shared" si="501"/>
        <v/>
      </c>
      <c r="BK426" s="347" t="str">
        <f t="shared" si="527"/>
        <v/>
      </c>
      <c r="BR426" s="307"/>
      <c r="BS426" s="51" t="str">
        <f t="shared" si="502"/>
        <v/>
      </c>
      <c r="BT426" s="51" t="str">
        <f t="shared" si="503"/>
        <v/>
      </c>
      <c r="BU426" s="51" t="str">
        <f t="shared" si="504"/>
        <v/>
      </c>
      <c r="BV426" s="51" t="str">
        <f t="shared" si="505"/>
        <v/>
      </c>
      <c r="BW426" s="51" t="str">
        <f t="shared" si="506"/>
        <v/>
      </c>
      <c r="BX426" s="51" t="str">
        <f t="shared" si="507"/>
        <v/>
      </c>
      <c r="BY426" s="51" t="str">
        <f t="shared" si="508"/>
        <v/>
      </c>
      <c r="BZ426" s="51" t="str">
        <f t="shared" si="509"/>
        <v/>
      </c>
      <c r="CA426" s="51" t="str">
        <f t="shared" si="510"/>
        <v/>
      </c>
      <c r="CB426" s="51" t="str">
        <f t="shared" si="511"/>
        <v/>
      </c>
      <c r="CC426" s="51" t="str">
        <f t="shared" si="493"/>
        <v/>
      </c>
      <c r="CD426" s="51" t="str">
        <f t="shared" si="494"/>
        <v/>
      </c>
      <c r="CE426" s="51" t="str">
        <f t="shared" si="512"/>
        <v/>
      </c>
      <c r="CF426" s="51"/>
      <c r="CH426" s="53" t="str">
        <f t="shared" si="513"/>
        <v/>
      </c>
      <c r="CI426" s="53" t="str">
        <f t="shared" si="514"/>
        <v/>
      </c>
      <c r="CJ426" s="54" t="str">
        <f t="shared" si="515"/>
        <v/>
      </c>
      <c r="CK426" s="53" t="str">
        <f t="shared" si="516"/>
        <v/>
      </c>
      <c r="CL426" s="53" t="str">
        <f t="shared" si="517"/>
        <v/>
      </c>
      <c r="CM426" s="53" t="str">
        <f t="shared" si="518"/>
        <v/>
      </c>
      <c r="CN426" s="53" t="str">
        <f t="shared" si="519"/>
        <v/>
      </c>
      <c r="CO426" s="53" t="str">
        <f t="shared" si="520"/>
        <v/>
      </c>
      <c r="CP426" s="53" t="str">
        <f t="shared" si="521"/>
        <v/>
      </c>
      <c r="CQ426" s="53" t="str">
        <f t="shared" si="522"/>
        <v/>
      </c>
      <c r="CR426" s="53" t="str">
        <f t="shared" si="523"/>
        <v/>
      </c>
      <c r="CS426" s="53" t="str">
        <f t="shared" si="524"/>
        <v/>
      </c>
      <c r="CT426" s="53" t="str">
        <f t="shared" si="525"/>
        <v/>
      </c>
      <c r="CU426" s="53" t="str">
        <f t="shared" si="526"/>
        <v/>
      </c>
    </row>
    <row r="427" spans="1:99" hidden="1" x14ac:dyDescent="0.3">
      <c r="A427" s="40">
        <v>489</v>
      </c>
      <c r="B427" s="95"/>
      <c r="C427" s="142"/>
      <c r="D427" s="40"/>
      <c r="E427" s="40"/>
      <c r="F427" s="43"/>
      <c r="G427" s="40" t="s">
        <v>141</v>
      </c>
      <c r="H427" s="41"/>
      <c r="I427" s="41"/>
      <c r="J427" s="296" t="str">
        <f t="shared" si="463"/>
        <v/>
      </c>
      <c r="K427" s="297" t="str">
        <f t="shared" si="464"/>
        <v/>
      </c>
      <c r="L427" s="298" t="str">
        <f t="shared" si="465"/>
        <v/>
      </c>
      <c r="M427" s="297" t="str">
        <f t="shared" si="466"/>
        <v/>
      </c>
      <c r="N427" s="298" t="str">
        <f t="shared" si="467"/>
        <v/>
      </c>
      <c r="O427" s="297" t="str">
        <f t="shared" si="468"/>
        <v/>
      </c>
      <c r="P427" s="298" t="str">
        <f t="shared" si="469"/>
        <v/>
      </c>
      <c r="Q427" s="299" t="str">
        <f t="shared" si="470"/>
        <v/>
      </c>
      <c r="R427" s="300" t="str">
        <f t="shared" si="471"/>
        <v/>
      </c>
      <c r="S427" s="299" t="str">
        <f t="shared" si="472"/>
        <v/>
      </c>
      <c r="T427" s="298" t="str">
        <f t="shared" si="473"/>
        <v/>
      </c>
      <c r="U427" s="299" t="str">
        <f t="shared" si="474"/>
        <v/>
      </c>
      <c r="V427" s="300" t="str">
        <f t="shared" si="475"/>
        <v/>
      </c>
      <c r="W427" s="299" t="str">
        <f t="shared" si="476"/>
        <v/>
      </c>
      <c r="X427" s="300" t="str">
        <f t="shared" si="477"/>
        <v/>
      </c>
      <c r="Y427" s="299" t="str">
        <f t="shared" si="478"/>
        <v/>
      </c>
      <c r="Z427" s="300" t="str">
        <f t="shared" si="479"/>
        <v/>
      </c>
      <c r="AA427" s="298" t="str">
        <f t="shared" si="480"/>
        <v/>
      </c>
      <c r="AB427" s="97" t="str">
        <f t="shared" si="481"/>
        <v/>
      </c>
      <c r="AC427" s="143" t="str">
        <f t="shared" si="482"/>
        <v/>
      </c>
      <c r="AD427" s="42" t="str">
        <f t="shared" si="483"/>
        <v/>
      </c>
      <c r="AE427" s="346"/>
      <c r="AF427" s="346"/>
      <c r="AG427" s="347"/>
      <c r="AH427" s="348" t="str">
        <f t="shared" si="484"/>
        <v/>
      </c>
      <c r="AI427" s="346"/>
      <c r="AJ427" s="346"/>
      <c r="AK427" s="347"/>
      <c r="AL427" s="349" t="str">
        <f t="shared" si="495"/>
        <v/>
      </c>
      <c r="AM427" s="348" t="str">
        <f t="shared" si="485"/>
        <v/>
      </c>
      <c r="AN427" s="350" t="str">
        <f t="shared" si="496"/>
        <v/>
      </c>
      <c r="AO427" s="346"/>
      <c r="AP427" s="346"/>
      <c r="AQ427" s="346" t="str">
        <f t="shared" si="486"/>
        <v/>
      </c>
      <c r="AR427" s="348" t="str">
        <f t="shared" si="487"/>
        <v/>
      </c>
      <c r="AS427" s="346"/>
      <c r="AT427" s="348" t="str">
        <f t="shared" si="488"/>
        <v/>
      </c>
      <c r="AU427" s="346"/>
      <c r="AV427" s="348" t="str">
        <f t="shared" si="489"/>
        <v/>
      </c>
      <c r="AW427" s="346"/>
      <c r="AX427" s="348" t="str">
        <f t="shared" si="490"/>
        <v/>
      </c>
      <c r="AY427" s="346"/>
      <c r="AZ427" s="348" t="str">
        <f t="shared" si="491"/>
        <v/>
      </c>
      <c r="BA427" s="351"/>
      <c r="BB427" s="348" t="str">
        <f t="shared" si="492"/>
        <v/>
      </c>
      <c r="BC427" s="350" t="str">
        <f t="shared" si="497"/>
        <v/>
      </c>
      <c r="BD427" s="350" t="str">
        <f t="shared" si="498"/>
        <v/>
      </c>
      <c r="BE427" s="360"/>
      <c r="BF427" s="361"/>
      <c r="BG427" s="362" t="str">
        <f t="shared" si="528"/>
        <v/>
      </c>
      <c r="BH427" s="354" t="str">
        <f t="shared" si="499"/>
        <v/>
      </c>
      <c r="BI427" s="350" t="str">
        <f t="shared" si="500"/>
        <v/>
      </c>
      <c r="BJ427" s="113" t="str">
        <f t="shared" si="501"/>
        <v/>
      </c>
      <c r="BK427" s="347" t="str">
        <f t="shared" si="527"/>
        <v/>
      </c>
      <c r="BR427" s="307"/>
      <c r="BS427" s="51" t="str">
        <f t="shared" si="502"/>
        <v/>
      </c>
      <c r="BT427" s="51" t="str">
        <f t="shared" si="503"/>
        <v/>
      </c>
      <c r="BU427" s="51" t="str">
        <f t="shared" si="504"/>
        <v/>
      </c>
      <c r="BV427" s="51" t="str">
        <f t="shared" si="505"/>
        <v/>
      </c>
      <c r="BW427" s="51" t="str">
        <f t="shared" si="506"/>
        <v/>
      </c>
      <c r="BX427" s="51" t="str">
        <f t="shared" si="507"/>
        <v/>
      </c>
      <c r="BY427" s="51" t="str">
        <f t="shared" si="508"/>
        <v/>
      </c>
      <c r="BZ427" s="51" t="str">
        <f t="shared" si="509"/>
        <v/>
      </c>
      <c r="CA427" s="51" t="str">
        <f t="shared" si="510"/>
        <v/>
      </c>
      <c r="CB427" s="51" t="str">
        <f t="shared" si="511"/>
        <v/>
      </c>
      <c r="CC427" s="51" t="str">
        <f t="shared" si="493"/>
        <v/>
      </c>
      <c r="CD427" s="51" t="str">
        <f t="shared" si="494"/>
        <v/>
      </c>
      <c r="CE427" s="51" t="str">
        <f t="shared" si="512"/>
        <v/>
      </c>
      <c r="CF427" s="51"/>
      <c r="CH427" s="53" t="str">
        <f t="shared" si="513"/>
        <v/>
      </c>
      <c r="CI427" s="53" t="str">
        <f t="shared" si="514"/>
        <v/>
      </c>
      <c r="CJ427" s="54" t="str">
        <f t="shared" si="515"/>
        <v/>
      </c>
      <c r="CK427" s="53" t="str">
        <f t="shared" si="516"/>
        <v/>
      </c>
      <c r="CL427" s="53" t="str">
        <f t="shared" si="517"/>
        <v/>
      </c>
      <c r="CM427" s="53" t="str">
        <f t="shared" si="518"/>
        <v/>
      </c>
      <c r="CN427" s="53" t="str">
        <f t="shared" si="519"/>
        <v/>
      </c>
      <c r="CO427" s="53" t="str">
        <f t="shared" si="520"/>
        <v/>
      </c>
      <c r="CP427" s="53" t="str">
        <f t="shared" si="521"/>
        <v/>
      </c>
      <c r="CQ427" s="53" t="str">
        <f t="shared" si="522"/>
        <v/>
      </c>
      <c r="CR427" s="53" t="str">
        <f t="shared" si="523"/>
        <v/>
      </c>
      <c r="CS427" s="53" t="str">
        <f t="shared" si="524"/>
        <v/>
      </c>
      <c r="CT427" s="53" t="str">
        <f t="shared" si="525"/>
        <v/>
      </c>
      <c r="CU427" s="53" t="str">
        <f t="shared" si="526"/>
        <v/>
      </c>
    </row>
    <row r="428" spans="1:99" hidden="1" x14ac:dyDescent="0.3">
      <c r="A428" s="40">
        <v>490</v>
      </c>
      <c r="B428" s="95"/>
      <c r="C428" s="142"/>
      <c r="D428" s="40"/>
      <c r="E428" s="40"/>
      <c r="F428" s="43"/>
      <c r="G428" s="40" t="s">
        <v>141</v>
      </c>
      <c r="H428" s="41"/>
      <c r="I428" s="41"/>
      <c r="J428" s="296" t="str">
        <f t="shared" si="463"/>
        <v/>
      </c>
      <c r="K428" s="297" t="str">
        <f t="shared" si="464"/>
        <v/>
      </c>
      <c r="L428" s="298" t="str">
        <f t="shared" si="465"/>
        <v/>
      </c>
      <c r="M428" s="297" t="str">
        <f t="shared" si="466"/>
        <v/>
      </c>
      <c r="N428" s="298" t="str">
        <f t="shared" si="467"/>
        <v/>
      </c>
      <c r="O428" s="297" t="str">
        <f t="shared" si="468"/>
        <v/>
      </c>
      <c r="P428" s="298" t="str">
        <f t="shared" si="469"/>
        <v/>
      </c>
      <c r="Q428" s="299" t="str">
        <f t="shared" si="470"/>
        <v/>
      </c>
      <c r="R428" s="300" t="str">
        <f t="shared" si="471"/>
        <v/>
      </c>
      <c r="S428" s="299" t="str">
        <f t="shared" si="472"/>
        <v/>
      </c>
      <c r="T428" s="298" t="str">
        <f t="shared" si="473"/>
        <v/>
      </c>
      <c r="U428" s="299" t="str">
        <f t="shared" si="474"/>
        <v/>
      </c>
      <c r="V428" s="300" t="str">
        <f t="shared" si="475"/>
        <v/>
      </c>
      <c r="W428" s="299" t="str">
        <f t="shared" si="476"/>
        <v/>
      </c>
      <c r="X428" s="300" t="str">
        <f t="shared" si="477"/>
        <v/>
      </c>
      <c r="Y428" s="299" t="str">
        <f t="shared" si="478"/>
        <v/>
      </c>
      <c r="Z428" s="300" t="str">
        <f t="shared" si="479"/>
        <v/>
      </c>
      <c r="AA428" s="298" t="str">
        <f t="shared" si="480"/>
        <v/>
      </c>
      <c r="AB428" s="97" t="str">
        <f t="shared" si="481"/>
        <v/>
      </c>
      <c r="AC428" s="143" t="str">
        <f t="shared" si="482"/>
        <v/>
      </c>
      <c r="AD428" s="42" t="str">
        <f t="shared" si="483"/>
        <v/>
      </c>
      <c r="AE428" s="346"/>
      <c r="AF428" s="346"/>
      <c r="AG428" s="347"/>
      <c r="AH428" s="348" t="str">
        <f t="shared" si="484"/>
        <v/>
      </c>
      <c r="AI428" s="346"/>
      <c r="AJ428" s="346"/>
      <c r="AK428" s="347"/>
      <c r="AL428" s="349" t="str">
        <f t="shared" si="495"/>
        <v/>
      </c>
      <c r="AM428" s="348" t="str">
        <f t="shared" si="485"/>
        <v/>
      </c>
      <c r="AN428" s="350" t="str">
        <f t="shared" si="496"/>
        <v/>
      </c>
      <c r="AO428" s="346"/>
      <c r="AP428" s="346"/>
      <c r="AQ428" s="346" t="str">
        <f t="shared" si="486"/>
        <v/>
      </c>
      <c r="AR428" s="348" t="str">
        <f t="shared" si="487"/>
        <v/>
      </c>
      <c r="AS428" s="346"/>
      <c r="AT428" s="348" t="str">
        <f t="shared" si="488"/>
        <v/>
      </c>
      <c r="AU428" s="346"/>
      <c r="AV428" s="348" t="str">
        <f t="shared" si="489"/>
        <v/>
      </c>
      <c r="AW428" s="346"/>
      <c r="AX428" s="348" t="str">
        <f t="shared" si="490"/>
        <v/>
      </c>
      <c r="AY428" s="346"/>
      <c r="AZ428" s="348" t="str">
        <f t="shared" si="491"/>
        <v/>
      </c>
      <c r="BA428" s="351"/>
      <c r="BB428" s="348" t="str">
        <f t="shared" si="492"/>
        <v/>
      </c>
      <c r="BC428" s="350" t="str">
        <f t="shared" si="497"/>
        <v/>
      </c>
      <c r="BD428" s="350" t="str">
        <f t="shared" si="498"/>
        <v/>
      </c>
      <c r="BE428" s="360"/>
      <c r="BF428" s="361"/>
      <c r="BG428" s="362" t="str">
        <f t="shared" si="528"/>
        <v/>
      </c>
      <c r="BH428" s="354" t="str">
        <f t="shared" si="499"/>
        <v/>
      </c>
      <c r="BI428" s="350" t="str">
        <f t="shared" si="500"/>
        <v/>
      </c>
      <c r="BJ428" s="113" t="str">
        <f t="shared" si="501"/>
        <v/>
      </c>
      <c r="BK428" s="347" t="str">
        <f t="shared" si="527"/>
        <v/>
      </c>
      <c r="BR428" s="307"/>
      <c r="BS428" s="51" t="str">
        <f t="shared" si="502"/>
        <v/>
      </c>
      <c r="BT428" s="51" t="str">
        <f t="shared" si="503"/>
        <v/>
      </c>
      <c r="BU428" s="51" t="str">
        <f t="shared" si="504"/>
        <v/>
      </c>
      <c r="BV428" s="51" t="str">
        <f t="shared" si="505"/>
        <v/>
      </c>
      <c r="BW428" s="51" t="str">
        <f t="shared" si="506"/>
        <v/>
      </c>
      <c r="BX428" s="51" t="str">
        <f t="shared" si="507"/>
        <v/>
      </c>
      <c r="BY428" s="51" t="str">
        <f t="shared" si="508"/>
        <v/>
      </c>
      <c r="BZ428" s="51" t="str">
        <f t="shared" si="509"/>
        <v/>
      </c>
      <c r="CA428" s="51" t="str">
        <f t="shared" si="510"/>
        <v/>
      </c>
      <c r="CB428" s="51" t="str">
        <f t="shared" si="511"/>
        <v/>
      </c>
      <c r="CC428" s="51" t="str">
        <f t="shared" si="493"/>
        <v/>
      </c>
      <c r="CD428" s="51" t="str">
        <f t="shared" si="494"/>
        <v/>
      </c>
      <c r="CE428" s="51" t="str">
        <f t="shared" si="512"/>
        <v/>
      </c>
      <c r="CF428" s="51"/>
      <c r="CH428" s="53" t="str">
        <f t="shared" si="513"/>
        <v/>
      </c>
      <c r="CI428" s="53" t="str">
        <f t="shared" si="514"/>
        <v/>
      </c>
      <c r="CJ428" s="54" t="str">
        <f t="shared" si="515"/>
        <v/>
      </c>
      <c r="CK428" s="53" t="str">
        <f t="shared" si="516"/>
        <v/>
      </c>
      <c r="CL428" s="53" t="str">
        <f t="shared" si="517"/>
        <v/>
      </c>
      <c r="CM428" s="53" t="str">
        <f t="shared" si="518"/>
        <v/>
      </c>
      <c r="CN428" s="53" t="str">
        <f t="shared" si="519"/>
        <v/>
      </c>
      <c r="CO428" s="53" t="str">
        <f t="shared" si="520"/>
        <v/>
      </c>
      <c r="CP428" s="53" t="str">
        <f t="shared" si="521"/>
        <v/>
      </c>
      <c r="CQ428" s="53" t="str">
        <f t="shared" si="522"/>
        <v/>
      </c>
      <c r="CR428" s="53" t="str">
        <f t="shared" si="523"/>
        <v/>
      </c>
      <c r="CS428" s="53" t="str">
        <f t="shared" si="524"/>
        <v/>
      </c>
      <c r="CT428" s="53" t="str">
        <f t="shared" si="525"/>
        <v/>
      </c>
      <c r="CU428" s="53" t="str">
        <f t="shared" si="526"/>
        <v/>
      </c>
    </row>
    <row r="429" spans="1:99" hidden="1" x14ac:dyDescent="0.3">
      <c r="A429" s="40">
        <v>491</v>
      </c>
      <c r="B429" s="95"/>
      <c r="C429" s="142"/>
      <c r="D429" s="40"/>
      <c r="E429" s="40"/>
      <c r="F429" s="43"/>
      <c r="G429" s="40" t="s">
        <v>141</v>
      </c>
      <c r="H429" s="41"/>
      <c r="I429" s="41"/>
      <c r="J429" s="296" t="str">
        <f t="shared" si="463"/>
        <v/>
      </c>
      <c r="K429" s="297" t="str">
        <f t="shared" si="464"/>
        <v/>
      </c>
      <c r="L429" s="298" t="str">
        <f t="shared" si="465"/>
        <v/>
      </c>
      <c r="M429" s="297" t="str">
        <f t="shared" si="466"/>
        <v/>
      </c>
      <c r="N429" s="298" t="str">
        <f t="shared" si="467"/>
        <v/>
      </c>
      <c r="O429" s="297" t="str">
        <f t="shared" si="468"/>
        <v/>
      </c>
      <c r="P429" s="298" t="str">
        <f t="shared" si="469"/>
        <v/>
      </c>
      <c r="Q429" s="299" t="str">
        <f t="shared" si="470"/>
        <v/>
      </c>
      <c r="R429" s="300" t="str">
        <f t="shared" si="471"/>
        <v/>
      </c>
      <c r="S429" s="299" t="str">
        <f t="shared" si="472"/>
        <v/>
      </c>
      <c r="T429" s="298" t="str">
        <f t="shared" si="473"/>
        <v/>
      </c>
      <c r="U429" s="299" t="str">
        <f t="shared" si="474"/>
        <v/>
      </c>
      <c r="V429" s="300" t="str">
        <f t="shared" si="475"/>
        <v/>
      </c>
      <c r="W429" s="299" t="str">
        <f t="shared" si="476"/>
        <v/>
      </c>
      <c r="X429" s="300" t="str">
        <f t="shared" si="477"/>
        <v/>
      </c>
      <c r="Y429" s="299" t="str">
        <f t="shared" si="478"/>
        <v/>
      </c>
      <c r="Z429" s="300" t="str">
        <f t="shared" si="479"/>
        <v/>
      </c>
      <c r="AA429" s="298" t="str">
        <f t="shared" si="480"/>
        <v/>
      </c>
      <c r="AB429" s="97" t="str">
        <f t="shared" si="481"/>
        <v/>
      </c>
      <c r="AC429" s="143" t="str">
        <f t="shared" si="482"/>
        <v/>
      </c>
      <c r="AD429" s="42" t="str">
        <f t="shared" si="483"/>
        <v/>
      </c>
      <c r="AE429" s="346"/>
      <c r="AF429" s="346"/>
      <c r="AG429" s="347"/>
      <c r="AH429" s="348" t="str">
        <f t="shared" si="484"/>
        <v/>
      </c>
      <c r="AI429" s="346"/>
      <c r="AJ429" s="346"/>
      <c r="AK429" s="347"/>
      <c r="AL429" s="349" t="str">
        <f t="shared" si="495"/>
        <v/>
      </c>
      <c r="AM429" s="348" t="str">
        <f t="shared" si="485"/>
        <v/>
      </c>
      <c r="AN429" s="350" t="str">
        <f t="shared" si="496"/>
        <v/>
      </c>
      <c r="AO429" s="346"/>
      <c r="AP429" s="346"/>
      <c r="AQ429" s="346" t="str">
        <f t="shared" si="486"/>
        <v/>
      </c>
      <c r="AR429" s="348" t="str">
        <f t="shared" si="487"/>
        <v/>
      </c>
      <c r="AS429" s="346"/>
      <c r="AT429" s="348" t="str">
        <f t="shared" si="488"/>
        <v/>
      </c>
      <c r="AU429" s="346"/>
      <c r="AV429" s="348" t="str">
        <f t="shared" si="489"/>
        <v/>
      </c>
      <c r="AW429" s="346"/>
      <c r="AX429" s="348" t="str">
        <f t="shared" si="490"/>
        <v/>
      </c>
      <c r="AY429" s="346"/>
      <c r="AZ429" s="348" t="str">
        <f t="shared" si="491"/>
        <v/>
      </c>
      <c r="BA429" s="351"/>
      <c r="BB429" s="348" t="str">
        <f t="shared" si="492"/>
        <v/>
      </c>
      <c r="BC429" s="350" t="str">
        <f t="shared" si="497"/>
        <v/>
      </c>
      <c r="BD429" s="350" t="str">
        <f t="shared" si="498"/>
        <v/>
      </c>
      <c r="BE429" s="360"/>
      <c r="BF429" s="361"/>
      <c r="BG429" s="362" t="str">
        <f t="shared" si="528"/>
        <v/>
      </c>
      <c r="BH429" s="354" t="str">
        <f t="shared" si="499"/>
        <v/>
      </c>
      <c r="BI429" s="350" t="str">
        <f t="shared" si="500"/>
        <v/>
      </c>
      <c r="BJ429" s="113" t="str">
        <f t="shared" si="501"/>
        <v/>
      </c>
      <c r="BK429" s="347" t="str">
        <f t="shared" si="527"/>
        <v/>
      </c>
      <c r="BR429" s="307"/>
      <c r="BS429" s="51" t="str">
        <f t="shared" si="502"/>
        <v/>
      </c>
      <c r="BT429" s="51" t="str">
        <f t="shared" si="503"/>
        <v/>
      </c>
      <c r="BU429" s="51" t="str">
        <f t="shared" si="504"/>
        <v/>
      </c>
      <c r="BV429" s="51" t="str">
        <f t="shared" si="505"/>
        <v/>
      </c>
      <c r="BW429" s="51" t="str">
        <f t="shared" si="506"/>
        <v/>
      </c>
      <c r="BX429" s="51" t="str">
        <f t="shared" si="507"/>
        <v/>
      </c>
      <c r="BY429" s="51" t="str">
        <f t="shared" si="508"/>
        <v/>
      </c>
      <c r="BZ429" s="51" t="str">
        <f t="shared" si="509"/>
        <v/>
      </c>
      <c r="CA429" s="51" t="str">
        <f t="shared" si="510"/>
        <v/>
      </c>
      <c r="CB429" s="51" t="str">
        <f t="shared" si="511"/>
        <v/>
      </c>
      <c r="CC429" s="51" t="str">
        <f t="shared" si="493"/>
        <v/>
      </c>
      <c r="CD429" s="51" t="str">
        <f t="shared" si="494"/>
        <v/>
      </c>
      <c r="CE429" s="51" t="str">
        <f t="shared" si="512"/>
        <v/>
      </c>
      <c r="CF429" s="51"/>
      <c r="CH429" s="53" t="str">
        <f t="shared" si="513"/>
        <v/>
      </c>
      <c r="CI429" s="53" t="str">
        <f t="shared" si="514"/>
        <v/>
      </c>
      <c r="CJ429" s="54" t="str">
        <f t="shared" si="515"/>
        <v/>
      </c>
      <c r="CK429" s="53" t="str">
        <f t="shared" si="516"/>
        <v/>
      </c>
      <c r="CL429" s="53" t="str">
        <f t="shared" si="517"/>
        <v/>
      </c>
      <c r="CM429" s="53" t="str">
        <f t="shared" si="518"/>
        <v/>
      </c>
      <c r="CN429" s="53" t="str">
        <f t="shared" si="519"/>
        <v/>
      </c>
      <c r="CO429" s="53" t="str">
        <f t="shared" si="520"/>
        <v/>
      </c>
      <c r="CP429" s="53" t="str">
        <f t="shared" si="521"/>
        <v/>
      </c>
      <c r="CQ429" s="53" t="str">
        <f t="shared" si="522"/>
        <v/>
      </c>
      <c r="CR429" s="53" t="str">
        <f t="shared" si="523"/>
        <v/>
      </c>
      <c r="CS429" s="53" t="str">
        <f t="shared" si="524"/>
        <v/>
      </c>
      <c r="CT429" s="53" t="str">
        <f t="shared" si="525"/>
        <v/>
      </c>
      <c r="CU429" s="53" t="str">
        <f t="shared" si="526"/>
        <v/>
      </c>
    </row>
    <row r="430" spans="1:99" hidden="1" x14ac:dyDescent="0.3">
      <c r="A430" s="40">
        <v>492</v>
      </c>
      <c r="B430" s="95"/>
      <c r="C430" s="142"/>
      <c r="D430" s="40"/>
      <c r="E430" s="40"/>
      <c r="F430" s="43"/>
      <c r="G430" s="40" t="s">
        <v>141</v>
      </c>
      <c r="H430" s="41"/>
      <c r="I430" s="41"/>
      <c r="J430" s="296" t="str">
        <f t="shared" si="463"/>
        <v/>
      </c>
      <c r="K430" s="297" t="str">
        <f t="shared" si="464"/>
        <v/>
      </c>
      <c r="L430" s="298" t="str">
        <f t="shared" si="465"/>
        <v/>
      </c>
      <c r="M430" s="297" t="str">
        <f t="shared" si="466"/>
        <v/>
      </c>
      <c r="N430" s="298" t="str">
        <f t="shared" si="467"/>
        <v/>
      </c>
      <c r="O430" s="297" t="str">
        <f t="shared" si="468"/>
        <v/>
      </c>
      <c r="P430" s="298" t="str">
        <f t="shared" si="469"/>
        <v/>
      </c>
      <c r="Q430" s="299" t="str">
        <f t="shared" si="470"/>
        <v/>
      </c>
      <c r="R430" s="300" t="str">
        <f t="shared" si="471"/>
        <v/>
      </c>
      <c r="S430" s="299" t="str">
        <f t="shared" si="472"/>
        <v/>
      </c>
      <c r="T430" s="298" t="str">
        <f t="shared" si="473"/>
        <v/>
      </c>
      <c r="U430" s="299" t="str">
        <f t="shared" si="474"/>
        <v/>
      </c>
      <c r="V430" s="300" t="str">
        <f t="shared" si="475"/>
        <v/>
      </c>
      <c r="W430" s="299" t="str">
        <f t="shared" si="476"/>
        <v/>
      </c>
      <c r="X430" s="300" t="str">
        <f t="shared" si="477"/>
        <v/>
      </c>
      <c r="Y430" s="299" t="str">
        <f t="shared" si="478"/>
        <v/>
      </c>
      <c r="Z430" s="300" t="str">
        <f t="shared" si="479"/>
        <v/>
      </c>
      <c r="AA430" s="298" t="str">
        <f t="shared" si="480"/>
        <v/>
      </c>
      <c r="AB430" s="97" t="str">
        <f t="shared" si="481"/>
        <v/>
      </c>
      <c r="AC430" s="143" t="str">
        <f t="shared" si="482"/>
        <v/>
      </c>
      <c r="AD430" s="42" t="str">
        <f t="shared" si="483"/>
        <v/>
      </c>
      <c r="AE430" s="346"/>
      <c r="AF430" s="346"/>
      <c r="AG430" s="347"/>
      <c r="AH430" s="348" t="str">
        <f t="shared" si="484"/>
        <v/>
      </c>
      <c r="AI430" s="346"/>
      <c r="AJ430" s="346"/>
      <c r="AK430" s="347"/>
      <c r="AL430" s="349" t="str">
        <f t="shared" si="495"/>
        <v/>
      </c>
      <c r="AM430" s="348" t="str">
        <f t="shared" si="485"/>
        <v/>
      </c>
      <c r="AN430" s="350" t="str">
        <f t="shared" si="496"/>
        <v/>
      </c>
      <c r="AO430" s="346"/>
      <c r="AP430" s="346"/>
      <c r="AQ430" s="346" t="str">
        <f t="shared" si="486"/>
        <v/>
      </c>
      <c r="AR430" s="348" t="str">
        <f t="shared" si="487"/>
        <v/>
      </c>
      <c r="AS430" s="346"/>
      <c r="AT430" s="348" t="str">
        <f t="shared" si="488"/>
        <v/>
      </c>
      <c r="AU430" s="346"/>
      <c r="AV430" s="348" t="str">
        <f t="shared" si="489"/>
        <v/>
      </c>
      <c r="AW430" s="346"/>
      <c r="AX430" s="348" t="str">
        <f t="shared" si="490"/>
        <v/>
      </c>
      <c r="AY430" s="346"/>
      <c r="AZ430" s="348" t="str">
        <f t="shared" si="491"/>
        <v/>
      </c>
      <c r="BA430" s="351"/>
      <c r="BB430" s="348" t="str">
        <f t="shared" si="492"/>
        <v/>
      </c>
      <c r="BC430" s="350" t="str">
        <f t="shared" si="497"/>
        <v/>
      </c>
      <c r="BD430" s="350" t="str">
        <f t="shared" si="498"/>
        <v/>
      </c>
      <c r="BE430" s="360"/>
      <c r="BF430" s="361"/>
      <c r="BG430" s="362" t="str">
        <f t="shared" si="528"/>
        <v/>
      </c>
      <c r="BH430" s="354" t="str">
        <f t="shared" si="499"/>
        <v/>
      </c>
      <c r="BI430" s="350" t="str">
        <f t="shared" si="500"/>
        <v/>
      </c>
      <c r="BJ430" s="113" t="str">
        <f t="shared" si="501"/>
        <v/>
      </c>
      <c r="BK430" s="347" t="str">
        <f t="shared" si="527"/>
        <v/>
      </c>
      <c r="BR430" s="307"/>
      <c r="BS430" s="51" t="str">
        <f t="shared" si="502"/>
        <v/>
      </c>
      <c r="BT430" s="51" t="str">
        <f t="shared" si="503"/>
        <v/>
      </c>
      <c r="BU430" s="51" t="str">
        <f t="shared" si="504"/>
        <v/>
      </c>
      <c r="BV430" s="51" t="str">
        <f t="shared" si="505"/>
        <v/>
      </c>
      <c r="BW430" s="51" t="str">
        <f t="shared" si="506"/>
        <v/>
      </c>
      <c r="BX430" s="51" t="str">
        <f t="shared" si="507"/>
        <v/>
      </c>
      <c r="BY430" s="51" t="str">
        <f t="shared" si="508"/>
        <v/>
      </c>
      <c r="BZ430" s="51" t="str">
        <f t="shared" si="509"/>
        <v/>
      </c>
      <c r="CA430" s="51" t="str">
        <f t="shared" si="510"/>
        <v/>
      </c>
      <c r="CB430" s="51" t="str">
        <f t="shared" si="511"/>
        <v/>
      </c>
      <c r="CC430" s="51" t="str">
        <f t="shared" si="493"/>
        <v/>
      </c>
      <c r="CD430" s="51" t="str">
        <f t="shared" si="494"/>
        <v/>
      </c>
      <c r="CE430" s="51" t="str">
        <f t="shared" si="512"/>
        <v/>
      </c>
      <c r="CF430" s="51"/>
      <c r="CH430" s="53" t="str">
        <f t="shared" si="513"/>
        <v/>
      </c>
      <c r="CI430" s="53" t="str">
        <f t="shared" si="514"/>
        <v/>
      </c>
      <c r="CJ430" s="54" t="str">
        <f t="shared" si="515"/>
        <v/>
      </c>
      <c r="CK430" s="53" t="str">
        <f t="shared" si="516"/>
        <v/>
      </c>
      <c r="CL430" s="53" t="str">
        <f t="shared" si="517"/>
        <v/>
      </c>
      <c r="CM430" s="53" t="str">
        <f t="shared" si="518"/>
        <v/>
      </c>
      <c r="CN430" s="53" t="str">
        <f t="shared" si="519"/>
        <v/>
      </c>
      <c r="CO430" s="53" t="str">
        <f t="shared" si="520"/>
        <v/>
      </c>
      <c r="CP430" s="53" t="str">
        <f t="shared" si="521"/>
        <v/>
      </c>
      <c r="CQ430" s="53" t="str">
        <f t="shared" si="522"/>
        <v/>
      </c>
      <c r="CR430" s="53" t="str">
        <f t="shared" si="523"/>
        <v/>
      </c>
      <c r="CS430" s="53" t="str">
        <f t="shared" si="524"/>
        <v/>
      </c>
      <c r="CT430" s="53" t="str">
        <f t="shared" si="525"/>
        <v/>
      </c>
      <c r="CU430" s="53" t="str">
        <f t="shared" si="526"/>
        <v/>
      </c>
    </row>
    <row r="431" spans="1:99" hidden="1" x14ac:dyDescent="0.3">
      <c r="A431" s="40">
        <v>493</v>
      </c>
      <c r="B431" s="95"/>
      <c r="C431" s="142"/>
      <c r="D431" s="40"/>
      <c r="E431" s="40"/>
      <c r="F431" s="43"/>
      <c r="G431" s="40" t="s">
        <v>141</v>
      </c>
      <c r="H431" s="41"/>
      <c r="I431" s="41"/>
      <c r="J431" s="296" t="str">
        <f t="shared" si="463"/>
        <v/>
      </c>
      <c r="K431" s="297" t="str">
        <f t="shared" si="464"/>
        <v/>
      </c>
      <c r="L431" s="298" t="str">
        <f t="shared" si="465"/>
        <v/>
      </c>
      <c r="M431" s="297" t="str">
        <f t="shared" si="466"/>
        <v/>
      </c>
      <c r="N431" s="298" t="str">
        <f t="shared" si="467"/>
        <v/>
      </c>
      <c r="O431" s="297" t="str">
        <f t="shared" si="468"/>
        <v/>
      </c>
      <c r="P431" s="298" t="str">
        <f t="shared" si="469"/>
        <v/>
      </c>
      <c r="Q431" s="299" t="str">
        <f t="shared" si="470"/>
        <v/>
      </c>
      <c r="R431" s="300" t="str">
        <f t="shared" si="471"/>
        <v/>
      </c>
      <c r="S431" s="299" t="str">
        <f t="shared" si="472"/>
        <v/>
      </c>
      <c r="T431" s="298" t="str">
        <f t="shared" si="473"/>
        <v/>
      </c>
      <c r="U431" s="299" t="str">
        <f t="shared" si="474"/>
        <v/>
      </c>
      <c r="V431" s="300" t="str">
        <f t="shared" si="475"/>
        <v/>
      </c>
      <c r="W431" s="299" t="str">
        <f t="shared" si="476"/>
        <v/>
      </c>
      <c r="X431" s="300" t="str">
        <f t="shared" si="477"/>
        <v/>
      </c>
      <c r="Y431" s="299" t="str">
        <f t="shared" si="478"/>
        <v/>
      </c>
      <c r="Z431" s="300" t="str">
        <f t="shared" si="479"/>
        <v/>
      </c>
      <c r="AA431" s="298" t="str">
        <f t="shared" si="480"/>
        <v/>
      </c>
      <c r="AB431" s="97" t="str">
        <f t="shared" si="481"/>
        <v/>
      </c>
      <c r="AC431" s="143" t="str">
        <f t="shared" si="482"/>
        <v/>
      </c>
      <c r="AD431" s="42" t="str">
        <f t="shared" si="483"/>
        <v/>
      </c>
      <c r="AE431" s="346"/>
      <c r="AF431" s="346"/>
      <c r="AG431" s="347"/>
      <c r="AH431" s="348" t="str">
        <f t="shared" si="484"/>
        <v/>
      </c>
      <c r="AI431" s="346"/>
      <c r="AJ431" s="346"/>
      <c r="AK431" s="347"/>
      <c r="AL431" s="349" t="str">
        <f t="shared" si="495"/>
        <v/>
      </c>
      <c r="AM431" s="348" t="str">
        <f t="shared" si="485"/>
        <v/>
      </c>
      <c r="AN431" s="350" t="str">
        <f t="shared" si="496"/>
        <v/>
      </c>
      <c r="AO431" s="346"/>
      <c r="AP431" s="346"/>
      <c r="AQ431" s="346" t="str">
        <f t="shared" si="486"/>
        <v/>
      </c>
      <c r="AR431" s="348" t="str">
        <f t="shared" si="487"/>
        <v/>
      </c>
      <c r="AS431" s="346"/>
      <c r="AT431" s="348" t="str">
        <f t="shared" si="488"/>
        <v/>
      </c>
      <c r="AU431" s="346"/>
      <c r="AV431" s="348" t="str">
        <f t="shared" si="489"/>
        <v/>
      </c>
      <c r="AW431" s="346"/>
      <c r="AX431" s="348" t="str">
        <f t="shared" si="490"/>
        <v/>
      </c>
      <c r="AY431" s="346"/>
      <c r="AZ431" s="348" t="str">
        <f t="shared" si="491"/>
        <v/>
      </c>
      <c r="BA431" s="351"/>
      <c r="BB431" s="348" t="str">
        <f t="shared" si="492"/>
        <v/>
      </c>
      <c r="BC431" s="350" t="str">
        <f t="shared" si="497"/>
        <v/>
      </c>
      <c r="BD431" s="350" t="str">
        <f t="shared" si="498"/>
        <v/>
      </c>
      <c r="BE431" s="360"/>
      <c r="BF431" s="361"/>
      <c r="BG431" s="362" t="str">
        <f t="shared" si="528"/>
        <v/>
      </c>
      <c r="BH431" s="354" t="str">
        <f t="shared" si="499"/>
        <v/>
      </c>
      <c r="BI431" s="350" t="str">
        <f t="shared" si="500"/>
        <v/>
      </c>
      <c r="BJ431" s="113" t="str">
        <f t="shared" si="501"/>
        <v/>
      </c>
      <c r="BK431" s="347" t="str">
        <f t="shared" si="527"/>
        <v/>
      </c>
      <c r="BR431" s="307"/>
      <c r="BS431" s="51" t="str">
        <f t="shared" si="502"/>
        <v/>
      </c>
      <c r="BT431" s="51" t="str">
        <f t="shared" si="503"/>
        <v/>
      </c>
      <c r="BU431" s="51" t="str">
        <f t="shared" si="504"/>
        <v/>
      </c>
      <c r="BV431" s="51" t="str">
        <f t="shared" si="505"/>
        <v/>
      </c>
      <c r="BW431" s="51" t="str">
        <f t="shared" si="506"/>
        <v/>
      </c>
      <c r="BX431" s="51" t="str">
        <f t="shared" si="507"/>
        <v/>
      </c>
      <c r="BY431" s="51" t="str">
        <f t="shared" si="508"/>
        <v/>
      </c>
      <c r="BZ431" s="51" t="str">
        <f t="shared" si="509"/>
        <v/>
      </c>
      <c r="CA431" s="51" t="str">
        <f t="shared" si="510"/>
        <v/>
      </c>
      <c r="CB431" s="51" t="str">
        <f t="shared" si="511"/>
        <v/>
      </c>
      <c r="CC431" s="51" t="str">
        <f t="shared" si="493"/>
        <v/>
      </c>
      <c r="CD431" s="51" t="str">
        <f t="shared" si="494"/>
        <v/>
      </c>
      <c r="CE431" s="51" t="str">
        <f t="shared" si="512"/>
        <v/>
      </c>
      <c r="CF431" s="51"/>
      <c r="CH431" s="53" t="str">
        <f t="shared" si="513"/>
        <v/>
      </c>
      <c r="CI431" s="53" t="str">
        <f t="shared" si="514"/>
        <v/>
      </c>
      <c r="CJ431" s="54" t="str">
        <f t="shared" si="515"/>
        <v/>
      </c>
      <c r="CK431" s="53" t="str">
        <f t="shared" si="516"/>
        <v/>
      </c>
      <c r="CL431" s="53" t="str">
        <f t="shared" si="517"/>
        <v/>
      </c>
      <c r="CM431" s="53" t="str">
        <f t="shared" si="518"/>
        <v/>
      </c>
      <c r="CN431" s="53" t="str">
        <f t="shared" si="519"/>
        <v/>
      </c>
      <c r="CO431" s="53" t="str">
        <f t="shared" si="520"/>
        <v/>
      </c>
      <c r="CP431" s="53" t="str">
        <f t="shared" si="521"/>
        <v/>
      </c>
      <c r="CQ431" s="53" t="str">
        <f t="shared" si="522"/>
        <v/>
      </c>
      <c r="CR431" s="53" t="str">
        <f t="shared" si="523"/>
        <v/>
      </c>
      <c r="CS431" s="53" t="str">
        <f t="shared" si="524"/>
        <v/>
      </c>
      <c r="CT431" s="53" t="str">
        <f t="shared" si="525"/>
        <v/>
      </c>
      <c r="CU431" s="53" t="str">
        <f t="shared" si="526"/>
        <v/>
      </c>
    </row>
    <row r="432" spans="1:99" hidden="1" x14ac:dyDescent="0.3">
      <c r="A432" s="40">
        <v>494</v>
      </c>
      <c r="B432" s="95"/>
      <c r="C432" s="142"/>
      <c r="D432" s="40"/>
      <c r="E432" s="40"/>
      <c r="F432" s="43"/>
      <c r="G432" s="40" t="s">
        <v>141</v>
      </c>
      <c r="H432" s="41"/>
      <c r="I432" s="41"/>
      <c r="J432" s="296" t="str">
        <f t="shared" si="463"/>
        <v/>
      </c>
      <c r="K432" s="297" t="str">
        <f t="shared" si="464"/>
        <v/>
      </c>
      <c r="L432" s="298" t="str">
        <f t="shared" si="465"/>
        <v/>
      </c>
      <c r="M432" s="297" t="str">
        <f t="shared" si="466"/>
        <v/>
      </c>
      <c r="N432" s="298" t="str">
        <f t="shared" si="467"/>
        <v/>
      </c>
      <c r="O432" s="297" t="str">
        <f t="shared" si="468"/>
        <v/>
      </c>
      <c r="P432" s="298" t="str">
        <f t="shared" si="469"/>
        <v/>
      </c>
      <c r="Q432" s="299" t="str">
        <f t="shared" si="470"/>
        <v/>
      </c>
      <c r="R432" s="300" t="str">
        <f t="shared" si="471"/>
        <v/>
      </c>
      <c r="S432" s="299" t="str">
        <f t="shared" si="472"/>
        <v/>
      </c>
      <c r="T432" s="298" t="str">
        <f t="shared" si="473"/>
        <v/>
      </c>
      <c r="U432" s="299" t="str">
        <f t="shared" si="474"/>
        <v/>
      </c>
      <c r="V432" s="300" t="str">
        <f t="shared" si="475"/>
        <v/>
      </c>
      <c r="W432" s="299" t="str">
        <f t="shared" si="476"/>
        <v/>
      </c>
      <c r="X432" s="300" t="str">
        <f t="shared" si="477"/>
        <v/>
      </c>
      <c r="Y432" s="299" t="str">
        <f t="shared" si="478"/>
        <v/>
      </c>
      <c r="Z432" s="300" t="str">
        <f t="shared" si="479"/>
        <v/>
      </c>
      <c r="AA432" s="298" t="str">
        <f t="shared" si="480"/>
        <v/>
      </c>
      <c r="AB432" s="97" t="str">
        <f t="shared" si="481"/>
        <v/>
      </c>
      <c r="AC432" s="143" t="str">
        <f t="shared" si="482"/>
        <v/>
      </c>
      <c r="AD432" s="42" t="str">
        <f t="shared" si="483"/>
        <v/>
      </c>
      <c r="AE432" s="346"/>
      <c r="AF432" s="346"/>
      <c r="AG432" s="347"/>
      <c r="AH432" s="348" t="str">
        <f t="shared" si="484"/>
        <v/>
      </c>
      <c r="AI432" s="346"/>
      <c r="AJ432" s="346"/>
      <c r="AK432" s="347"/>
      <c r="AL432" s="349" t="str">
        <f t="shared" si="495"/>
        <v/>
      </c>
      <c r="AM432" s="348" t="str">
        <f t="shared" si="485"/>
        <v/>
      </c>
      <c r="AN432" s="350" t="str">
        <f t="shared" si="496"/>
        <v/>
      </c>
      <c r="AO432" s="346"/>
      <c r="AP432" s="346"/>
      <c r="AQ432" s="346" t="str">
        <f t="shared" si="486"/>
        <v/>
      </c>
      <c r="AR432" s="348" t="str">
        <f t="shared" si="487"/>
        <v/>
      </c>
      <c r="AS432" s="346"/>
      <c r="AT432" s="348" t="str">
        <f t="shared" si="488"/>
        <v/>
      </c>
      <c r="AU432" s="346"/>
      <c r="AV432" s="348" t="str">
        <f t="shared" si="489"/>
        <v/>
      </c>
      <c r="AW432" s="346"/>
      <c r="AX432" s="348" t="str">
        <f t="shared" si="490"/>
        <v/>
      </c>
      <c r="AY432" s="346"/>
      <c r="AZ432" s="348" t="str">
        <f t="shared" si="491"/>
        <v/>
      </c>
      <c r="BA432" s="351"/>
      <c r="BB432" s="348" t="str">
        <f t="shared" si="492"/>
        <v/>
      </c>
      <c r="BC432" s="350" t="str">
        <f t="shared" si="497"/>
        <v/>
      </c>
      <c r="BD432" s="350" t="str">
        <f t="shared" si="498"/>
        <v/>
      </c>
      <c r="BE432" s="360"/>
      <c r="BF432" s="361"/>
      <c r="BG432" s="362" t="str">
        <f t="shared" si="528"/>
        <v/>
      </c>
      <c r="BH432" s="354" t="str">
        <f t="shared" si="499"/>
        <v/>
      </c>
      <c r="BI432" s="350" t="str">
        <f t="shared" si="500"/>
        <v/>
      </c>
      <c r="BJ432" s="113" t="str">
        <f t="shared" si="501"/>
        <v/>
      </c>
      <c r="BK432" s="347" t="str">
        <f t="shared" si="527"/>
        <v/>
      </c>
      <c r="BR432" s="307"/>
      <c r="BS432" s="51" t="str">
        <f t="shared" si="502"/>
        <v/>
      </c>
      <c r="BT432" s="51" t="str">
        <f t="shared" si="503"/>
        <v/>
      </c>
      <c r="BU432" s="51" t="str">
        <f t="shared" si="504"/>
        <v/>
      </c>
      <c r="BV432" s="51" t="str">
        <f t="shared" si="505"/>
        <v/>
      </c>
      <c r="BW432" s="51" t="str">
        <f t="shared" si="506"/>
        <v/>
      </c>
      <c r="BX432" s="51" t="str">
        <f t="shared" si="507"/>
        <v/>
      </c>
      <c r="BY432" s="51" t="str">
        <f t="shared" si="508"/>
        <v/>
      </c>
      <c r="BZ432" s="51" t="str">
        <f t="shared" si="509"/>
        <v/>
      </c>
      <c r="CA432" s="51" t="str">
        <f t="shared" si="510"/>
        <v/>
      </c>
      <c r="CB432" s="51" t="str">
        <f t="shared" si="511"/>
        <v/>
      </c>
      <c r="CC432" s="51" t="str">
        <f t="shared" si="493"/>
        <v/>
      </c>
      <c r="CD432" s="51" t="str">
        <f t="shared" si="494"/>
        <v/>
      </c>
      <c r="CE432" s="51" t="str">
        <f t="shared" si="512"/>
        <v/>
      </c>
      <c r="CF432" s="51"/>
      <c r="CH432" s="53" t="str">
        <f t="shared" si="513"/>
        <v/>
      </c>
      <c r="CI432" s="53" t="str">
        <f t="shared" si="514"/>
        <v/>
      </c>
      <c r="CJ432" s="54" t="str">
        <f t="shared" si="515"/>
        <v/>
      </c>
      <c r="CK432" s="53" t="str">
        <f t="shared" si="516"/>
        <v/>
      </c>
      <c r="CL432" s="53" t="str">
        <f t="shared" si="517"/>
        <v/>
      </c>
      <c r="CM432" s="53" t="str">
        <f t="shared" si="518"/>
        <v/>
      </c>
      <c r="CN432" s="53" t="str">
        <f t="shared" si="519"/>
        <v/>
      </c>
      <c r="CO432" s="53" t="str">
        <f t="shared" si="520"/>
        <v/>
      </c>
      <c r="CP432" s="53" t="str">
        <f t="shared" si="521"/>
        <v/>
      </c>
      <c r="CQ432" s="53" t="str">
        <f t="shared" si="522"/>
        <v/>
      </c>
      <c r="CR432" s="53" t="str">
        <f t="shared" si="523"/>
        <v/>
      </c>
      <c r="CS432" s="53" t="str">
        <f t="shared" si="524"/>
        <v/>
      </c>
      <c r="CT432" s="53" t="str">
        <f t="shared" si="525"/>
        <v/>
      </c>
      <c r="CU432" s="53" t="str">
        <f t="shared" si="526"/>
        <v/>
      </c>
    </row>
    <row r="433" spans="1:99" hidden="1" x14ac:dyDescent="0.3">
      <c r="A433" s="40">
        <v>495</v>
      </c>
      <c r="B433" s="95"/>
      <c r="C433" s="142"/>
      <c r="D433" s="40"/>
      <c r="E433" s="40"/>
      <c r="F433" s="43"/>
      <c r="G433" s="40" t="s">
        <v>141</v>
      </c>
      <c r="H433" s="41"/>
      <c r="I433" s="41"/>
      <c r="J433" s="296" t="str">
        <f t="shared" si="463"/>
        <v/>
      </c>
      <c r="K433" s="297" t="str">
        <f t="shared" si="464"/>
        <v/>
      </c>
      <c r="L433" s="298" t="str">
        <f t="shared" si="465"/>
        <v/>
      </c>
      <c r="M433" s="297" t="str">
        <f t="shared" si="466"/>
        <v/>
      </c>
      <c r="N433" s="298" t="str">
        <f t="shared" si="467"/>
        <v/>
      </c>
      <c r="O433" s="297" t="str">
        <f t="shared" si="468"/>
        <v/>
      </c>
      <c r="P433" s="298" t="str">
        <f t="shared" si="469"/>
        <v/>
      </c>
      <c r="Q433" s="299" t="str">
        <f t="shared" si="470"/>
        <v/>
      </c>
      <c r="R433" s="300" t="str">
        <f t="shared" si="471"/>
        <v/>
      </c>
      <c r="S433" s="299" t="str">
        <f t="shared" si="472"/>
        <v/>
      </c>
      <c r="T433" s="298" t="str">
        <f t="shared" si="473"/>
        <v/>
      </c>
      <c r="U433" s="299" t="str">
        <f t="shared" si="474"/>
        <v/>
      </c>
      <c r="V433" s="300" t="str">
        <f t="shared" si="475"/>
        <v/>
      </c>
      <c r="W433" s="299" t="str">
        <f t="shared" si="476"/>
        <v/>
      </c>
      <c r="X433" s="300" t="str">
        <f t="shared" si="477"/>
        <v/>
      </c>
      <c r="Y433" s="299" t="str">
        <f t="shared" si="478"/>
        <v/>
      </c>
      <c r="Z433" s="300" t="str">
        <f t="shared" si="479"/>
        <v/>
      </c>
      <c r="AA433" s="298" t="str">
        <f t="shared" si="480"/>
        <v/>
      </c>
      <c r="AB433" s="97" t="str">
        <f t="shared" si="481"/>
        <v/>
      </c>
      <c r="AC433" s="143" t="str">
        <f t="shared" si="482"/>
        <v/>
      </c>
      <c r="AD433" s="42" t="str">
        <f t="shared" si="483"/>
        <v/>
      </c>
      <c r="AE433" s="346"/>
      <c r="AF433" s="346"/>
      <c r="AG433" s="347"/>
      <c r="AH433" s="348" t="str">
        <f t="shared" si="484"/>
        <v/>
      </c>
      <c r="AI433" s="346"/>
      <c r="AJ433" s="346"/>
      <c r="AK433" s="347"/>
      <c r="AL433" s="349" t="str">
        <f t="shared" si="495"/>
        <v/>
      </c>
      <c r="AM433" s="348" t="str">
        <f t="shared" si="485"/>
        <v/>
      </c>
      <c r="AN433" s="350" t="str">
        <f t="shared" si="496"/>
        <v/>
      </c>
      <c r="AO433" s="346"/>
      <c r="AP433" s="346"/>
      <c r="AQ433" s="346" t="str">
        <f t="shared" si="486"/>
        <v/>
      </c>
      <c r="AR433" s="348" t="str">
        <f t="shared" si="487"/>
        <v/>
      </c>
      <c r="AS433" s="346"/>
      <c r="AT433" s="348" t="str">
        <f t="shared" si="488"/>
        <v/>
      </c>
      <c r="AU433" s="346"/>
      <c r="AV433" s="348" t="str">
        <f t="shared" si="489"/>
        <v/>
      </c>
      <c r="AW433" s="346"/>
      <c r="AX433" s="348" t="str">
        <f t="shared" si="490"/>
        <v/>
      </c>
      <c r="AY433" s="346"/>
      <c r="AZ433" s="348" t="str">
        <f t="shared" si="491"/>
        <v/>
      </c>
      <c r="BA433" s="351"/>
      <c r="BB433" s="348" t="str">
        <f t="shared" si="492"/>
        <v/>
      </c>
      <c r="BC433" s="350" t="str">
        <f t="shared" si="497"/>
        <v/>
      </c>
      <c r="BD433" s="350" t="str">
        <f t="shared" si="498"/>
        <v/>
      </c>
      <c r="BE433" s="360"/>
      <c r="BF433" s="361"/>
      <c r="BG433" s="362" t="str">
        <f t="shared" si="528"/>
        <v/>
      </c>
      <c r="BH433" s="354" t="str">
        <f t="shared" si="499"/>
        <v/>
      </c>
      <c r="BI433" s="350" t="str">
        <f t="shared" si="500"/>
        <v/>
      </c>
      <c r="BJ433" s="113" t="str">
        <f t="shared" si="501"/>
        <v/>
      </c>
      <c r="BK433" s="347" t="str">
        <f t="shared" si="527"/>
        <v/>
      </c>
      <c r="BR433" s="307"/>
      <c r="BS433" s="51" t="str">
        <f t="shared" si="502"/>
        <v/>
      </c>
      <c r="BT433" s="51" t="str">
        <f t="shared" si="503"/>
        <v/>
      </c>
      <c r="BU433" s="51" t="str">
        <f t="shared" si="504"/>
        <v/>
      </c>
      <c r="BV433" s="51" t="str">
        <f t="shared" si="505"/>
        <v/>
      </c>
      <c r="BW433" s="51" t="str">
        <f t="shared" si="506"/>
        <v/>
      </c>
      <c r="BX433" s="51" t="str">
        <f t="shared" si="507"/>
        <v/>
      </c>
      <c r="BY433" s="51" t="str">
        <f t="shared" si="508"/>
        <v/>
      </c>
      <c r="BZ433" s="51" t="str">
        <f t="shared" si="509"/>
        <v/>
      </c>
      <c r="CA433" s="51" t="str">
        <f t="shared" si="510"/>
        <v/>
      </c>
      <c r="CB433" s="51" t="str">
        <f t="shared" si="511"/>
        <v/>
      </c>
      <c r="CC433" s="51" t="str">
        <f t="shared" si="493"/>
        <v/>
      </c>
      <c r="CD433" s="51" t="str">
        <f t="shared" si="494"/>
        <v/>
      </c>
      <c r="CE433" s="51" t="str">
        <f t="shared" si="512"/>
        <v/>
      </c>
      <c r="CF433" s="51"/>
      <c r="CH433" s="53" t="str">
        <f t="shared" si="513"/>
        <v/>
      </c>
      <c r="CI433" s="53" t="str">
        <f t="shared" si="514"/>
        <v/>
      </c>
      <c r="CJ433" s="54" t="str">
        <f t="shared" si="515"/>
        <v/>
      </c>
      <c r="CK433" s="53" t="str">
        <f t="shared" si="516"/>
        <v/>
      </c>
      <c r="CL433" s="53" t="str">
        <f t="shared" si="517"/>
        <v/>
      </c>
      <c r="CM433" s="53" t="str">
        <f t="shared" si="518"/>
        <v/>
      </c>
      <c r="CN433" s="53" t="str">
        <f t="shared" si="519"/>
        <v/>
      </c>
      <c r="CO433" s="53" t="str">
        <f t="shared" si="520"/>
        <v/>
      </c>
      <c r="CP433" s="53" t="str">
        <f t="shared" si="521"/>
        <v/>
      </c>
      <c r="CQ433" s="53" t="str">
        <f t="shared" si="522"/>
        <v/>
      </c>
      <c r="CR433" s="53" t="str">
        <f t="shared" si="523"/>
        <v/>
      </c>
      <c r="CS433" s="53" t="str">
        <f t="shared" si="524"/>
        <v/>
      </c>
      <c r="CT433" s="53" t="str">
        <f t="shared" si="525"/>
        <v/>
      </c>
      <c r="CU433" s="53" t="str">
        <f t="shared" si="526"/>
        <v/>
      </c>
    </row>
    <row r="434" spans="1:99" hidden="1" x14ac:dyDescent="0.3">
      <c r="A434" s="40">
        <v>496</v>
      </c>
      <c r="B434" s="95"/>
      <c r="C434" s="142"/>
      <c r="D434" s="40"/>
      <c r="E434" s="40"/>
      <c r="F434" s="43"/>
      <c r="G434" s="40" t="s">
        <v>141</v>
      </c>
      <c r="H434" s="41"/>
      <c r="I434" s="41"/>
      <c r="J434" s="296" t="str">
        <f t="shared" si="463"/>
        <v/>
      </c>
      <c r="K434" s="297" t="str">
        <f t="shared" si="464"/>
        <v/>
      </c>
      <c r="L434" s="298" t="str">
        <f t="shared" si="465"/>
        <v/>
      </c>
      <c r="M434" s="297" t="str">
        <f t="shared" si="466"/>
        <v/>
      </c>
      <c r="N434" s="298" t="str">
        <f t="shared" si="467"/>
        <v/>
      </c>
      <c r="O434" s="297" t="str">
        <f t="shared" si="468"/>
        <v/>
      </c>
      <c r="P434" s="298" t="str">
        <f t="shared" si="469"/>
        <v/>
      </c>
      <c r="Q434" s="299" t="str">
        <f t="shared" si="470"/>
        <v/>
      </c>
      <c r="R434" s="300" t="str">
        <f t="shared" si="471"/>
        <v/>
      </c>
      <c r="S434" s="299" t="str">
        <f t="shared" si="472"/>
        <v/>
      </c>
      <c r="T434" s="298" t="str">
        <f t="shared" si="473"/>
        <v/>
      </c>
      <c r="U434" s="299" t="str">
        <f t="shared" si="474"/>
        <v/>
      </c>
      <c r="V434" s="300" t="str">
        <f t="shared" si="475"/>
        <v/>
      </c>
      <c r="W434" s="299" t="str">
        <f t="shared" si="476"/>
        <v/>
      </c>
      <c r="X434" s="300" t="str">
        <f t="shared" si="477"/>
        <v/>
      </c>
      <c r="Y434" s="299" t="str">
        <f t="shared" si="478"/>
        <v/>
      </c>
      <c r="Z434" s="300" t="str">
        <f t="shared" si="479"/>
        <v/>
      </c>
      <c r="AA434" s="298" t="str">
        <f t="shared" si="480"/>
        <v/>
      </c>
      <c r="AB434" s="97" t="str">
        <f t="shared" si="481"/>
        <v/>
      </c>
      <c r="AC434" s="143" t="str">
        <f t="shared" si="482"/>
        <v/>
      </c>
      <c r="AD434" s="42" t="str">
        <f t="shared" si="483"/>
        <v/>
      </c>
      <c r="AE434" s="346"/>
      <c r="AF434" s="346"/>
      <c r="AG434" s="347"/>
      <c r="AH434" s="348" t="str">
        <f t="shared" si="484"/>
        <v/>
      </c>
      <c r="AI434" s="346"/>
      <c r="AJ434" s="346"/>
      <c r="AK434" s="347"/>
      <c r="AL434" s="349" t="str">
        <f t="shared" si="495"/>
        <v/>
      </c>
      <c r="AM434" s="348" t="str">
        <f t="shared" si="485"/>
        <v/>
      </c>
      <c r="AN434" s="350" t="str">
        <f t="shared" si="496"/>
        <v/>
      </c>
      <c r="AO434" s="346"/>
      <c r="AP434" s="346"/>
      <c r="AQ434" s="346" t="str">
        <f t="shared" si="486"/>
        <v/>
      </c>
      <c r="AR434" s="348" t="str">
        <f t="shared" si="487"/>
        <v/>
      </c>
      <c r="AS434" s="346"/>
      <c r="AT434" s="348" t="str">
        <f t="shared" si="488"/>
        <v/>
      </c>
      <c r="AU434" s="346"/>
      <c r="AV434" s="348" t="str">
        <f t="shared" si="489"/>
        <v/>
      </c>
      <c r="AW434" s="346"/>
      <c r="AX434" s="348" t="str">
        <f t="shared" si="490"/>
        <v/>
      </c>
      <c r="AY434" s="346"/>
      <c r="AZ434" s="348" t="str">
        <f t="shared" si="491"/>
        <v/>
      </c>
      <c r="BA434" s="351"/>
      <c r="BB434" s="348" t="str">
        <f t="shared" si="492"/>
        <v/>
      </c>
      <c r="BC434" s="350" t="str">
        <f t="shared" si="497"/>
        <v/>
      </c>
      <c r="BD434" s="350" t="str">
        <f t="shared" si="498"/>
        <v/>
      </c>
      <c r="BE434" s="360"/>
      <c r="BF434" s="361"/>
      <c r="BG434" s="362" t="str">
        <f t="shared" si="528"/>
        <v/>
      </c>
      <c r="BH434" s="354" t="str">
        <f t="shared" si="499"/>
        <v/>
      </c>
      <c r="BI434" s="350" t="str">
        <f t="shared" si="500"/>
        <v/>
      </c>
      <c r="BJ434" s="113" t="str">
        <f t="shared" si="501"/>
        <v/>
      </c>
      <c r="BK434" s="347" t="str">
        <f t="shared" si="527"/>
        <v/>
      </c>
      <c r="BR434" s="307"/>
      <c r="BS434" s="51" t="str">
        <f t="shared" si="502"/>
        <v/>
      </c>
      <c r="BT434" s="51" t="str">
        <f t="shared" si="503"/>
        <v/>
      </c>
      <c r="BU434" s="51" t="str">
        <f t="shared" si="504"/>
        <v/>
      </c>
      <c r="BV434" s="51" t="str">
        <f t="shared" si="505"/>
        <v/>
      </c>
      <c r="BW434" s="51" t="str">
        <f t="shared" si="506"/>
        <v/>
      </c>
      <c r="BX434" s="51" t="str">
        <f t="shared" si="507"/>
        <v/>
      </c>
      <c r="BY434" s="51" t="str">
        <f t="shared" si="508"/>
        <v/>
      </c>
      <c r="BZ434" s="51" t="str">
        <f t="shared" si="509"/>
        <v/>
      </c>
      <c r="CA434" s="51" t="str">
        <f t="shared" si="510"/>
        <v/>
      </c>
      <c r="CB434" s="51" t="str">
        <f t="shared" si="511"/>
        <v/>
      </c>
      <c r="CC434" s="51" t="str">
        <f t="shared" si="493"/>
        <v/>
      </c>
      <c r="CD434" s="51" t="str">
        <f t="shared" si="494"/>
        <v/>
      </c>
      <c r="CE434" s="51" t="str">
        <f t="shared" si="512"/>
        <v/>
      </c>
      <c r="CF434" s="51"/>
      <c r="CH434" s="53" t="str">
        <f t="shared" si="513"/>
        <v/>
      </c>
      <c r="CI434" s="53" t="str">
        <f t="shared" si="514"/>
        <v/>
      </c>
      <c r="CJ434" s="54" t="str">
        <f t="shared" si="515"/>
        <v/>
      </c>
      <c r="CK434" s="53" t="str">
        <f t="shared" si="516"/>
        <v/>
      </c>
      <c r="CL434" s="53" t="str">
        <f t="shared" si="517"/>
        <v/>
      </c>
      <c r="CM434" s="53" t="str">
        <f t="shared" si="518"/>
        <v/>
      </c>
      <c r="CN434" s="53" t="str">
        <f t="shared" si="519"/>
        <v/>
      </c>
      <c r="CO434" s="53" t="str">
        <f t="shared" si="520"/>
        <v/>
      </c>
      <c r="CP434" s="53" t="str">
        <f t="shared" si="521"/>
        <v/>
      </c>
      <c r="CQ434" s="53" t="str">
        <f t="shared" si="522"/>
        <v/>
      </c>
      <c r="CR434" s="53" t="str">
        <f t="shared" si="523"/>
        <v/>
      </c>
      <c r="CS434" s="53" t="str">
        <f t="shared" si="524"/>
        <v/>
      </c>
      <c r="CT434" s="53" t="str">
        <f t="shared" si="525"/>
        <v/>
      </c>
      <c r="CU434" s="53" t="str">
        <f t="shared" si="526"/>
        <v/>
      </c>
    </row>
    <row r="435" spans="1:99" hidden="1" x14ac:dyDescent="0.3">
      <c r="A435" s="40">
        <v>497</v>
      </c>
      <c r="B435" s="95"/>
      <c r="C435" s="142"/>
      <c r="D435" s="40"/>
      <c r="E435" s="40"/>
      <c r="F435" s="43"/>
      <c r="G435" s="40" t="s">
        <v>141</v>
      </c>
      <c r="H435" s="41"/>
      <c r="I435" s="41"/>
      <c r="J435" s="296" t="str">
        <f t="shared" si="463"/>
        <v/>
      </c>
      <c r="K435" s="297" t="str">
        <f t="shared" si="464"/>
        <v/>
      </c>
      <c r="L435" s="298" t="str">
        <f t="shared" si="465"/>
        <v/>
      </c>
      <c r="M435" s="297" t="str">
        <f t="shared" si="466"/>
        <v/>
      </c>
      <c r="N435" s="298" t="str">
        <f t="shared" si="467"/>
        <v/>
      </c>
      <c r="O435" s="297" t="str">
        <f t="shared" si="468"/>
        <v/>
      </c>
      <c r="P435" s="298" t="str">
        <f t="shared" si="469"/>
        <v/>
      </c>
      <c r="Q435" s="299" t="str">
        <f t="shared" si="470"/>
        <v/>
      </c>
      <c r="R435" s="300" t="str">
        <f t="shared" si="471"/>
        <v/>
      </c>
      <c r="S435" s="299" t="str">
        <f t="shared" si="472"/>
        <v/>
      </c>
      <c r="T435" s="298" t="str">
        <f t="shared" si="473"/>
        <v/>
      </c>
      <c r="U435" s="299" t="str">
        <f t="shared" si="474"/>
        <v/>
      </c>
      <c r="V435" s="300" t="str">
        <f t="shared" si="475"/>
        <v/>
      </c>
      <c r="W435" s="299" t="str">
        <f t="shared" si="476"/>
        <v/>
      </c>
      <c r="X435" s="300" t="str">
        <f t="shared" si="477"/>
        <v/>
      </c>
      <c r="Y435" s="299" t="str">
        <f t="shared" si="478"/>
        <v/>
      </c>
      <c r="Z435" s="300" t="str">
        <f t="shared" si="479"/>
        <v/>
      </c>
      <c r="AA435" s="298" t="str">
        <f t="shared" si="480"/>
        <v/>
      </c>
      <c r="AB435" s="97" t="str">
        <f t="shared" si="481"/>
        <v/>
      </c>
      <c r="AC435" s="143" t="str">
        <f t="shared" si="482"/>
        <v/>
      </c>
      <c r="AD435" s="42" t="str">
        <f t="shared" si="483"/>
        <v/>
      </c>
      <c r="AE435" s="346"/>
      <c r="AF435" s="346"/>
      <c r="AG435" s="347"/>
      <c r="AH435" s="348" t="str">
        <f t="shared" si="484"/>
        <v/>
      </c>
      <c r="AI435" s="346"/>
      <c r="AJ435" s="346"/>
      <c r="AK435" s="347"/>
      <c r="AL435" s="349" t="str">
        <f t="shared" si="495"/>
        <v/>
      </c>
      <c r="AM435" s="348" t="str">
        <f t="shared" si="485"/>
        <v/>
      </c>
      <c r="AN435" s="350" t="str">
        <f t="shared" si="496"/>
        <v/>
      </c>
      <c r="AO435" s="346"/>
      <c r="AP435" s="346"/>
      <c r="AQ435" s="346" t="str">
        <f t="shared" si="486"/>
        <v/>
      </c>
      <c r="AR435" s="348" t="str">
        <f t="shared" si="487"/>
        <v/>
      </c>
      <c r="AS435" s="346"/>
      <c r="AT435" s="348" t="str">
        <f t="shared" si="488"/>
        <v/>
      </c>
      <c r="AU435" s="346"/>
      <c r="AV435" s="348" t="str">
        <f t="shared" si="489"/>
        <v/>
      </c>
      <c r="AW435" s="346"/>
      <c r="AX435" s="348" t="str">
        <f t="shared" si="490"/>
        <v/>
      </c>
      <c r="AY435" s="346"/>
      <c r="AZ435" s="348" t="str">
        <f t="shared" si="491"/>
        <v/>
      </c>
      <c r="BA435" s="351"/>
      <c r="BB435" s="348" t="str">
        <f t="shared" si="492"/>
        <v/>
      </c>
      <c r="BC435" s="350" t="str">
        <f t="shared" si="497"/>
        <v/>
      </c>
      <c r="BD435" s="350" t="str">
        <f t="shared" si="498"/>
        <v/>
      </c>
      <c r="BE435" s="360"/>
      <c r="BF435" s="361"/>
      <c r="BG435" s="362" t="str">
        <f t="shared" si="528"/>
        <v/>
      </c>
      <c r="BH435" s="354" t="str">
        <f t="shared" si="499"/>
        <v/>
      </c>
      <c r="BI435" s="350" t="str">
        <f t="shared" si="500"/>
        <v/>
      </c>
      <c r="BJ435" s="113" t="str">
        <f t="shared" si="501"/>
        <v/>
      </c>
      <c r="BK435" s="347" t="str">
        <f t="shared" si="527"/>
        <v/>
      </c>
      <c r="BR435" s="307"/>
      <c r="BS435" s="51" t="str">
        <f t="shared" si="502"/>
        <v/>
      </c>
      <c r="BT435" s="51" t="str">
        <f t="shared" si="503"/>
        <v/>
      </c>
      <c r="BU435" s="51" t="str">
        <f t="shared" si="504"/>
        <v/>
      </c>
      <c r="BV435" s="51" t="str">
        <f t="shared" si="505"/>
        <v/>
      </c>
      <c r="BW435" s="51" t="str">
        <f t="shared" si="506"/>
        <v/>
      </c>
      <c r="BX435" s="51" t="str">
        <f t="shared" si="507"/>
        <v/>
      </c>
      <c r="BY435" s="51" t="str">
        <f t="shared" si="508"/>
        <v/>
      </c>
      <c r="BZ435" s="51" t="str">
        <f t="shared" si="509"/>
        <v/>
      </c>
      <c r="CA435" s="51" t="str">
        <f t="shared" si="510"/>
        <v/>
      </c>
      <c r="CB435" s="51" t="str">
        <f t="shared" si="511"/>
        <v/>
      </c>
      <c r="CC435" s="51" t="str">
        <f t="shared" si="493"/>
        <v/>
      </c>
      <c r="CD435" s="51" t="str">
        <f t="shared" si="494"/>
        <v/>
      </c>
      <c r="CE435" s="51" t="str">
        <f t="shared" si="512"/>
        <v/>
      </c>
      <c r="CF435" s="51"/>
      <c r="CH435" s="53" t="str">
        <f t="shared" si="513"/>
        <v/>
      </c>
      <c r="CI435" s="53" t="str">
        <f t="shared" si="514"/>
        <v/>
      </c>
      <c r="CJ435" s="54" t="str">
        <f t="shared" si="515"/>
        <v/>
      </c>
      <c r="CK435" s="53" t="str">
        <f t="shared" si="516"/>
        <v/>
      </c>
      <c r="CL435" s="53" t="str">
        <f t="shared" si="517"/>
        <v/>
      </c>
      <c r="CM435" s="53" t="str">
        <f t="shared" si="518"/>
        <v/>
      </c>
      <c r="CN435" s="53" t="str">
        <f t="shared" si="519"/>
        <v/>
      </c>
      <c r="CO435" s="53" t="str">
        <f t="shared" si="520"/>
        <v/>
      </c>
      <c r="CP435" s="53" t="str">
        <f t="shared" si="521"/>
        <v/>
      </c>
      <c r="CQ435" s="53" t="str">
        <f t="shared" si="522"/>
        <v/>
      </c>
      <c r="CR435" s="53" t="str">
        <f t="shared" si="523"/>
        <v/>
      </c>
      <c r="CS435" s="53" t="str">
        <f t="shared" si="524"/>
        <v/>
      </c>
      <c r="CT435" s="53" t="str">
        <f t="shared" si="525"/>
        <v/>
      </c>
      <c r="CU435" s="53" t="str">
        <f t="shared" si="526"/>
        <v/>
      </c>
    </row>
    <row r="436" spans="1:99" hidden="1" x14ac:dyDescent="0.3">
      <c r="A436" s="40">
        <v>498</v>
      </c>
      <c r="B436" s="95"/>
      <c r="C436" s="142"/>
      <c r="D436" s="40"/>
      <c r="E436" s="40"/>
      <c r="F436" s="43"/>
      <c r="G436" s="40" t="s">
        <v>141</v>
      </c>
      <c r="H436" s="41"/>
      <c r="I436" s="41"/>
      <c r="J436" s="296" t="str">
        <f t="shared" si="463"/>
        <v/>
      </c>
      <c r="K436" s="297" t="str">
        <f t="shared" si="464"/>
        <v/>
      </c>
      <c r="L436" s="298" t="str">
        <f t="shared" si="465"/>
        <v/>
      </c>
      <c r="M436" s="297" t="str">
        <f t="shared" si="466"/>
        <v/>
      </c>
      <c r="N436" s="298" t="str">
        <f t="shared" si="467"/>
        <v/>
      </c>
      <c r="O436" s="297" t="str">
        <f t="shared" si="468"/>
        <v/>
      </c>
      <c r="P436" s="298" t="str">
        <f t="shared" si="469"/>
        <v/>
      </c>
      <c r="Q436" s="299" t="str">
        <f t="shared" si="470"/>
        <v/>
      </c>
      <c r="R436" s="300" t="str">
        <f t="shared" si="471"/>
        <v/>
      </c>
      <c r="S436" s="299" t="str">
        <f t="shared" si="472"/>
        <v/>
      </c>
      <c r="T436" s="298" t="str">
        <f t="shared" si="473"/>
        <v/>
      </c>
      <c r="U436" s="299" t="str">
        <f t="shared" si="474"/>
        <v/>
      </c>
      <c r="V436" s="300" t="str">
        <f t="shared" si="475"/>
        <v/>
      </c>
      <c r="W436" s="299" t="str">
        <f t="shared" si="476"/>
        <v/>
      </c>
      <c r="X436" s="300" t="str">
        <f t="shared" si="477"/>
        <v/>
      </c>
      <c r="Y436" s="299" t="str">
        <f t="shared" si="478"/>
        <v/>
      </c>
      <c r="Z436" s="300" t="str">
        <f t="shared" si="479"/>
        <v/>
      </c>
      <c r="AA436" s="298" t="str">
        <f t="shared" si="480"/>
        <v/>
      </c>
      <c r="AB436" s="97" t="str">
        <f t="shared" si="481"/>
        <v/>
      </c>
      <c r="AC436" s="143" t="str">
        <f t="shared" si="482"/>
        <v/>
      </c>
      <c r="AD436" s="42" t="str">
        <f t="shared" si="483"/>
        <v/>
      </c>
      <c r="AE436" s="346"/>
      <c r="AF436" s="346"/>
      <c r="AG436" s="347"/>
      <c r="AH436" s="348" t="str">
        <f t="shared" si="484"/>
        <v/>
      </c>
      <c r="AI436" s="346"/>
      <c r="AJ436" s="346"/>
      <c r="AK436" s="347"/>
      <c r="AL436" s="349" t="str">
        <f t="shared" si="495"/>
        <v/>
      </c>
      <c r="AM436" s="348" t="str">
        <f t="shared" si="485"/>
        <v/>
      </c>
      <c r="AN436" s="350" t="str">
        <f t="shared" si="496"/>
        <v/>
      </c>
      <c r="AO436" s="346"/>
      <c r="AP436" s="346"/>
      <c r="AQ436" s="346" t="str">
        <f t="shared" si="486"/>
        <v/>
      </c>
      <c r="AR436" s="348" t="str">
        <f t="shared" si="487"/>
        <v/>
      </c>
      <c r="AS436" s="346"/>
      <c r="AT436" s="348" t="str">
        <f t="shared" si="488"/>
        <v/>
      </c>
      <c r="AU436" s="346"/>
      <c r="AV436" s="348" t="str">
        <f t="shared" si="489"/>
        <v/>
      </c>
      <c r="AW436" s="346"/>
      <c r="AX436" s="348" t="str">
        <f t="shared" si="490"/>
        <v/>
      </c>
      <c r="AY436" s="346"/>
      <c r="AZ436" s="348" t="str">
        <f t="shared" si="491"/>
        <v/>
      </c>
      <c r="BA436" s="351"/>
      <c r="BB436" s="348" t="str">
        <f t="shared" si="492"/>
        <v/>
      </c>
      <c r="BC436" s="350" t="str">
        <f t="shared" si="497"/>
        <v/>
      </c>
      <c r="BD436" s="350" t="str">
        <f t="shared" si="498"/>
        <v/>
      </c>
      <c r="BE436" s="360"/>
      <c r="BF436" s="361"/>
      <c r="BG436" s="362" t="str">
        <f t="shared" si="528"/>
        <v/>
      </c>
      <c r="BH436" s="354" t="str">
        <f t="shared" si="499"/>
        <v/>
      </c>
      <c r="BI436" s="350" t="str">
        <f t="shared" si="500"/>
        <v/>
      </c>
      <c r="BJ436" s="113" t="str">
        <f t="shared" si="501"/>
        <v/>
      </c>
      <c r="BK436" s="347" t="str">
        <f t="shared" si="527"/>
        <v/>
      </c>
      <c r="BR436" s="307"/>
      <c r="BS436" s="51" t="str">
        <f t="shared" si="502"/>
        <v/>
      </c>
      <c r="BT436" s="51" t="str">
        <f t="shared" si="503"/>
        <v/>
      </c>
      <c r="BU436" s="51" t="str">
        <f t="shared" si="504"/>
        <v/>
      </c>
      <c r="BV436" s="51" t="str">
        <f t="shared" si="505"/>
        <v/>
      </c>
      <c r="BW436" s="51" t="str">
        <f t="shared" si="506"/>
        <v/>
      </c>
      <c r="BX436" s="51" t="str">
        <f t="shared" si="507"/>
        <v/>
      </c>
      <c r="BY436" s="51" t="str">
        <f t="shared" si="508"/>
        <v/>
      </c>
      <c r="BZ436" s="51" t="str">
        <f t="shared" si="509"/>
        <v/>
      </c>
      <c r="CA436" s="51" t="str">
        <f t="shared" si="510"/>
        <v/>
      </c>
      <c r="CB436" s="51" t="str">
        <f t="shared" si="511"/>
        <v/>
      </c>
      <c r="CC436" s="51" t="str">
        <f t="shared" si="493"/>
        <v/>
      </c>
      <c r="CD436" s="51" t="str">
        <f t="shared" si="494"/>
        <v/>
      </c>
      <c r="CE436" s="51" t="str">
        <f t="shared" si="512"/>
        <v/>
      </c>
      <c r="CF436" s="51"/>
      <c r="CH436" s="53" t="str">
        <f t="shared" si="513"/>
        <v/>
      </c>
      <c r="CI436" s="53" t="str">
        <f t="shared" si="514"/>
        <v/>
      </c>
      <c r="CJ436" s="54" t="str">
        <f t="shared" si="515"/>
        <v/>
      </c>
      <c r="CK436" s="53" t="str">
        <f t="shared" si="516"/>
        <v/>
      </c>
      <c r="CL436" s="53" t="str">
        <f t="shared" si="517"/>
        <v/>
      </c>
      <c r="CM436" s="53" t="str">
        <f t="shared" si="518"/>
        <v/>
      </c>
      <c r="CN436" s="53" t="str">
        <f t="shared" si="519"/>
        <v/>
      </c>
      <c r="CO436" s="53" t="str">
        <f t="shared" si="520"/>
        <v/>
      </c>
      <c r="CP436" s="53" t="str">
        <f t="shared" si="521"/>
        <v/>
      </c>
      <c r="CQ436" s="53" t="str">
        <f t="shared" si="522"/>
        <v/>
      </c>
      <c r="CR436" s="53" t="str">
        <f t="shared" si="523"/>
        <v/>
      </c>
      <c r="CS436" s="53" t="str">
        <f t="shared" si="524"/>
        <v/>
      </c>
      <c r="CT436" s="53" t="str">
        <f t="shared" si="525"/>
        <v/>
      </c>
      <c r="CU436" s="53" t="str">
        <f t="shared" si="526"/>
        <v/>
      </c>
    </row>
    <row r="437" spans="1:99" hidden="1" x14ac:dyDescent="0.3">
      <c r="A437" s="40">
        <v>499</v>
      </c>
      <c r="B437" s="95"/>
      <c r="C437" s="142"/>
      <c r="D437" s="40"/>
      <c r="E437" s="40"/>
      <c r="F437" s="43"/>
      <c r="G437" s="40" t="s">
        <v>141</v>
      </c>
      <c r="H437" s="41"/>
      <c r="I437" s="41"/>
      <c r="J437" s="296" t="str">
        <f t="shared" si="463"/>
        <v/>
      </c>
      <c r="K437" s="297" t="str">
        <f t="shared" si="464"/>
        <v/>
      </c>
      <c r="L437" s="298" t="str">
        <f t="shared" si="465"/>
        <v/>
      </c>
      <c r="M437" s="297" t="str">
        <f t="shared" si="466"/>
        <v/>
      </c>
      <c r="N437" s="298" t="str">
        <f t="shared" si="467"/>
        <v/>
      </c>
      <c r="O437" s="297" t="str">
        <f t="shared" si="468"/>
        <v/>
      </c>
      <c r="P437" s="298" t="str">
        <f t="shared" si="469"/>
        <v/>
      </c>
      <c r="Q437" s="299" t="str">
        <f t="shared" si="470"/>
        <v/>
      </c>
      <c r="R437" s="300" t="str">
        <f t="shared" si="471"/>
        <v/>
      </c>
      <c r="S437" s="299" t="str">
        <f t="shared" si="472"/>
        <v/>
      </c>
      <c r="T437" s="298" t="str">
        <f t="shared" si="473"/>
        <v/>
      </c>
      <c r="U437" s="299" t="str">
        <f t="shared" si="474"/>
        <v/>
      </c>
      <c r="V437" s="300" t="str">
        <f t="shared" si="475"/>
        <v/>
      </c>
      <c r="W437" s="299" t="str">
        <f t="shared" si="476"/>
        <v/>
      </c>
      <c r="X437" s="300" t="str">
        <f t="shared" si="477"/>
        <v/>
      </c>
      <c r="Y437" s="299" t="str">
        <f t="shared" si="478"/>
        <v/>
      </c>
      <c r="Z437" s="300" t="str">
        <f t="shared" si="479"/>
        <v/>
      </c>
      <c r="AA437" s="298" t="str">
        <f t="shared" si="480"/>
        <v/>
      </c>
      <c r="AB437" s="97" t="str">
        <f t="shared" si="481"/>
        <v/>
      </c>
      <c r="AC437" s="143" t="str">
        <f t="shared" si="482"/>
        <v/>
      </c>
      <c r="AD437" s="42" t="str">
        <f t="shared" si="483"/>
        <v/>
      </c>
      <c r="AE437" s="346"/>
      <c r="AF437" s="346"/>
      <c r="AG437" s="347"/>
      <c r="AH437" s="348" t="str">
        <f t="shared" si="484"/>
        <v/>
      </c>
      <c r="AI437" s="346"/>
      <c r="AJ437" s="346"/>
      <c r="AK437" s="347"/>
      <c r="AL437" s="349" t="str">
        <f t="shared" si="495"/>
        <v/>
      </c>
      <c r="AM437" s="348" t="str">
        <f t="shared" si="485"/>
        <v/>
      </c>
      <c r="AN437" s="350" t="str">
        <f t="shared" si="496"/>
        <v/>
      </c>
      <c r="AO437" s="346"/>
      <c r="AP437" s="346"/>
      <c r="AQ437" s="346" t="str">
        <f t="shared" si="486"/>
        <v/>
      </c>
      <c r="AR437" s="348" t="str">
        <f t="shared" si="487"/>
        <v/>
      </c>
      <c r="AS437" s="346"/>
      <c r="AT437" s="348" t="str">
        <f t="shared" si="488"/>
        <v/>
      </c>
      <c r="AU437" s="346"/>
      <c r="AV437" s="348" t="str">
        <f t="shared" si="489"/>
        <v/>
      </c>
      <c r="AW437" s="346"/>
      <c r="AX437" s="348" t="str">
        <f t="shared" si="490"/>
        <v/>
      </c>
      <c r="AY437" s="346"/>
      <c r="AZ437" s="348" t="str">
        <f t="shared" si="491"/>
        <v/>
      </c>
      <c r="BA437" s="351"/>
      <c r="BB437" s="348" t="str">
        <f t="shared" si="492"/>
        <v/>
      </c>
      <c r="BC437" s="350" t="str">
        <f t="shared" si="497"/>
        <v/>
      </c>
      <c r="BD437" s="350" t="str">
        <f t="shared" si="498"/>
        <v/>
      </c>
      <c r="BE437" s="360"/>
      <c r="BF437" s="361"/>
      <c r="BG437" s="362" t="str">
        <f t="shared" si="528"/>
        <v/>
      </c>
      <c r="BH437" s="354" t="str">
        <f t="shared" si="499"/>
        <v/>
      </c>
      <c r="BI437" s="350" t="str">
        <f t="shared" si="500"/>
        <v/>
      </c>
      <c r="BJ437" s="113" t="str">
        <f t="shared" si="501"/>
        <v/>
      </c>
      <c r="BK437" s="347" t="str">
        <f t="shared" si="527"/>
        <v/>
      </c>
      <c r="BR437" s="307"/>
      <c r="BS437" s="51" t="str">
        <f t="shared" si="502"/>
        <v/>
      </c>
      <c r="BT437" s="51" t="str">
        <f t="shared" si="503"/>
        <v/>
      </c>
      <c r="BU437" s="51" t="str">
        <f t="shared" si="504"/>
        <v/>
      </c>
      <c r="BV437" s="51" t="str">
        <f t="shared" si="505"/>
        <v/>
      </c>
      <c r="BW437" s="51" t="str">
        <f t="shared" si="506"/>
        <v/>
      </c>
      <c r="BX437" s="51" t="str">
        <f t="shared" si="507"/>
        <v/>
      </c>
      <c r="BY437" s="51" t="str">
        <f t="shared" si="508"/>
        <v/>
      </c>
      <c r="BZ437" s="51" t="str">
        <f t="shared" si="509"/>
        <v/>
      </c>
      <c r="CA437" s="51" t="str">
        <f t="shared" si="510"/>
        <v/>
      </c>
      <c r="CB437" s="51" t="str">
        <f t="shared" si="511"/>
        <v/>
      </c>
      <c r="CC437" s="51" t="str">
        <f t="shared" si="493"/>
        <v/>
      </c>
      <c r="CD437" s="51" t="str">
        <f t="shared" si="494"/>
        <v/>
      </c>
      <c r="CE437" s="51" t="str">
        <f t="shared" si="512"/>
        <v/>
      </c>
      <c r="CF437" s="51"/>
      <c r="CH437" s="53" t="str">
        <f t="shared" si="513"/>
        <v/>
      </c>
      <c r="CI437" s="53" t="str">
        <f t="shared" si="514"/>
        <v/>
      </c>
      <c r="CJ437" s="54" t="str">
        <f t="shared" si="515"/>
        <v/>
      </c>
      <c r="CK437" s="53" t="str">
        <f t="shared" si="516"/>
        <v/>
      </c>
      <c r="CL437" s="53" t="str">
        <f t="shared" si="517"/>
        <v/>
      </c>
      <c r="CM437" s="53" t="str">
        <f t="shared" si="518"/>
        <v/>
      </c>
      <c r="CN437" s="53" t="str">
        <f t="shared" si="519"/>
        <v/>
      </c>
      <c r="CO437" s="53" t="str">
        <f t="shared" si="520"/>
        <v/>
      </c>
      <c r="CP437" s="53" t="str">
        <f t="shared" si="521"/>
        <v/>
      </c>
      <c r="CQ437" s="53" t="str">
        <f t="shared" si="522"/>
        <v/>
      </c>
      <c r="CR437" s="53" t="str">
        <f t="shared" si="523"/>
        <v/>
      </c>
      <c r="CS437" s="53" t="str">
        <f t="shared" si="524"/>
        <v/>
      </c>
      <c r="CT437" s="53" t="str">
        <f t="shared" si="525"/>
        <v/>
      </c>
      <c r="CU437" s="53" t="str">
        <f t="shared" si="526"/>
        <v/>
      </c>
    </row>
    <row r="438" spans="1:99" hidden="1" x14ac:dyDescent="0.3">
      <c r="A438" s="40">
        <v>500</v>
      </c>
      <c r="B438" s="95"/>
      <c r="C438" s="142"/>
      <c r="D438" s="40"/>
      <c r="E438" s="40"/>
      <c r="F438" s="43"/>
      <c r="G438" s="40" t="s">
        <v>141</v>
      </c>
      <c r="H438" s="41"/>
      <c r="I438" s="41"/>
      <c r="J438" s="296" t="str">
        <f t="shared" si="463"/>
        <v/>
      </c>
      <c r="K438" s="297" t="str">
        <f t="shared" si="464"/>
        <v/>
      </c>
      <c r="L438" s="298" t="str">
        <f t="shared" si="465"/>
        <v/>
      </c>
      <c r="M438" s="297" t="str">
        <f t="shared" si="466"/>
        <v/>
      </c>
      <c r="N438" s="298" t="str">
        <f t="shared" si="467"/>
        <v/>
      </c>
      <c r="O438" s="297" t="str">
        <f t="shared" si="468"/>
        <v/>
      </c>
      <c r="P438" s="298" t="str">
        <f t="shared" si="469"/>
        <v/>
      </c>
      <c r="Q438" s="299" t="str">
        <f t="shared" si="470"/>
        <v/>
      </c>
      <c r="R438" s="300" t="str">
        <f t="shared" si="471"/>
        <v/>
      </c>
      <c r="S438" s="299" t="str">
        <f t="shared" si="472"/>
        <v/>
      </c>
      <c r="T438" s="298" t="str">
        <f t="shared" si="473"/>
        <v/>
      </c>
      <c r="U438" s="299" t="str">
        <f t="shared" si="474"/>
        <v/>
      </c>
      <c r="V438" s="300" t="str">
        <f t="shared" si="475"/>
        <v/>
      </c>
      <c r="W438" s="299" t="str">
        <f t="shared" si="476"/>
        <v/>
      </c>
      <c r="X438" s="300" t="str">
        <f t="shared" si="477"/>
        <v/>
      </c>
      <c r="Y438" s="299" t="str">
        <f t="shared" si="478"/>
        <v/>
      </c>
      <c r="Z438" s="300" t="str">
        <f t="shared" si="479"/>
        <v/>
      </c>
      <c r="AA438" s="298" t="str">
        <f t="shared" si="480"/>
        <v/>
      </c>
      <c r="AB438" s="97" t="str">
        <f t="shared" si="481"/>
        <v/>
      </c>
      <c r="AC438" s="143" t="str">
        <f t="shared" si="482"/>
        <v/>
      </c>
      <c r="AD438" s="42" t="str">
        <f t="shared" si="483"/>
        <v/>
      </c>
      <c r="AE438" s="346"/>
      <c r="AF438" s="346"/>
      <c r="AG438" s="347"/>
      <c r="AH438" s="348" t="str">
        <f t="shared" si="484"/>
        <v/>
      </c>
      <c r="AI438" s="346"/>
      <c r="AJ438" s="346"/>
      <c r="AK438" s="347"/>
      <c r="AL438" s="349" t="str">
        <f t="shared" si="495"/>
        <v/>
      </c>
      <c r="AM438" s="348" t="str">
        <f t="shared" si="485"/>
        <v/>
      </c>
      <c r="AN438" s="350" t="str">
        <f t="shared" si="496"/>
        <v/>
      </c>
      <c r="AO438" s="346"/>
      <c r="AP438" s="346"/>
      <c r="AQ438" s="346" t="str">
        <f t="shared" si="486"/>
        <v/>
      </c>
      <c r="AR438" s="348" t="str">
        <f t="shared" si="487"/>
        <v/>
      </c>
      <c r="AS438" s="346"/>
      <c r="AT438" s="348" t="str">
        <f t="shared" si="488"/>
        <v/>
      </c>
      <c r="AU438" s="346"/>
      <c r="AV438" s="348" t="str">
        <f t="shared" si="489"/>
        <v/>
      </c>
      <c r="AW438" s="346"/>
      <c r="AX438" s="348" t="str">
        <f t="shared" si="490"/>
        <v/>
      </c>
      <c r="AY438" s="346"/>
      <c r="AZ438" s="348" t="str">
        <f t="shared" si="491"/>
        <v/>
      </c>
      <c r="BA438" s="351"/>
      <c r="BB438" s="348" t="str">
        <f t="shared" si="492"/>
        <v/>
      </c>
      <c r="BC438" s="350" t="str">
        <f t="shared" si="497"/>
        <v/>
      </c>
      <c r="BD438" s="350" t="str">
        <f t="shared" si="498"/>
        <v/>
      </c>
      <c r="BE438" s="360"/>
      <c r="BF438" s="361"/>
      <c r="BG438" s="362" t="str">
        <f t="shared" si="528"/>
        <v/>
      </c>
      <c r="BH438" s="354" t="str">
        <f t="shared" si="499"/>
        <v/>
      </c>
      <c r="BI438" s="350" t="str">
        <f t="shared" si="500"/>
        <v/>
      </c>
      <c r="BJ438" s="113" t="str">
        <f t="shared" si="501"/>
        <v/>
      </c>
      <c r="BK438" s="347" t="str">
        <f t="shared" si="527"/>
        <v/>
      </c>
      <c r="BR438" s="307"/>
      <c r="BS438" s="51" t="str">
        <f t="shared" si="502"/>
        <v/>
      </c>
      <c r="BT438" s="51" t="str">
        <f t="shared" si="503"/>
        <v/>
      </c>
      <c r="BU438" s="51" t="str">
        <f t="shared" si="504"/>
        <v/>
      </c>
      <c r="BV438" s="51" t="str">
        <f t="shared" si="505"/>
        <v/>
      </c>
      <c r="BW438" s="51" t="str">
        <f t="shared" si="506"/>
        <v/>
      </c>
      <c r="BX438" s="51" t="str">
        <f t="shared" si="507"/>
        <v/>
      </c>
      <c r="BY438" s="51" t="str">
        <f t="shared" si="508"/>
        <v/>
      </c>
      <c r="BZ438" s="51" t="str">
        <f t="shared" si="509"/>
        <v/>
      </c>
      <c r="CA438" s="51" t="str">
        <f t="shared" si="510"/>
        <v/>
      </c>
      <c r="CB438" s="51" t="str">
        <f t="shared" si="511"/>
        <v/>
      </c>
      <c r="CC438" s="51" t="str">
        <f t="shared" si="493"/>
        <v/>
      </c>
      <c r="CD438" s="51" t="str">
        <f t="shared" si="494"/>
        <v/>
      </c>
      <c r="CE438" s="51" t="str">
        <f t="shared" si="512"/>
        <v/>
      </c>
      <c r="CF438" s="51"/>
      <c r="CH438" s="53" t="str">
        <f t="shared" si="513"/>
        <v/>
      </c>
      <c r="CI438" s="53" t="str">
        <f t="shared" si="514"/>
        <v/>
      </c>
      <c r="CJ438" s="54" t="str">
        <f t="shared" si="515"/>
        <v/>
      </c>
      <c r="CK438" s="53" t="str">
        <f t="shared" si="516"/>
        <v/>
      </c>
      <c r="CL438" s="53" t="str">
        <f t="shared" si="517"/>
        <v/>
      </c>
      <c r="CM438" s="53" t="str">
        <f t="shared" si="518"/>
        <v/>
      </c>
      <c r="CN438" s="53" t="str">
        <f t="shared" si="519"/>
        <v/>
      </c>
      <c r="CO438" s="53" t="str">
        <f t="shared" si="520"/>
        <v/>
      </c>
      <c r="CP438" s="53" t="str">
        <f t="shared" si="521"/>
        <v/>
      </c>
      <c r="CQ438" s="53" t="str">
        <f t="shared" si="522"/>
        <v/>
      </c>
      <c r="CR438" s="53" t="str">
        <f t="shared" si="523"/>
        <v/>
      </c>
      <c r="CS438" s="53" t="str">
        <f t="shared" si="524"/>
        <v/>
      </c>
      <c r="CT438" s="53" t="str">
        <f t="shared" si="525"/>
        <v/>
      </c>
      <c r="CU438" s="53" t="str">
        <f t="shared" si="526"/>
        <v/>
      </c>
    </row>
    <row r="439" spans="1:99" hidden="1" x14ac:dyDescent="0.3">
      <c r="A439" s="40">
        <v>501</v>
      </c>
      <c r="B439" s="95"/>
      <c r="C439" s="142"/>
      <c r="D439" s="40"/>
      <c r="E439" s="40"/>
      <c r="F439" s="43"/>
      <c r="G439" s="40" t="s">
        <v>141</v>
      </c>
      <c r="H439" s="41"/>
      <c r="I439" s="41"/>
      <c r="J439" s="296" t="str">
        <f t="shared" si="463"/>
        <v/>
      </c>
      <c r="K439" s="297" t="str">
        <f t="shared" si="464"/>
        <v/>
      </c>
      <c r="L439" s="298" t="str">
        <f t="shared" si="465"/>
        <v/>
      </c>
      <c r="M439" s="297" t="str">
        <f t="shared" si="466"/>
        <v/>
      </c>
      <c r="N439" s="298" t="str">
        <f t="shared" si="467"/>
        <v/>
      </c>
      <c r="O439" s="297" t="str">
        <f t="shared" si="468"/>
        <v/>
      </c>
      <c r="P439" s="298" t="str">
        <f t="shared" si="469"/>
        <v/>
      </c>
      <c r="Q439" s="299" t="str">
        <f t="shared" si="470"/>
        <v/>
      </c>
      <c r="R439" s="300" t="str">
        <f t="shared" si="471"/>
        <v/>
      </c>
      <c r="S439" s="299" t="str">
        <f t="shared" si="472"/>
        <v/>
      </c>
      <c r="T439" s="298" t="str">
        <f t="shared" si="473"/>
        <v/>
      </c>
      <c r="U439" s="299" t="str">
        <f t="shared" si="474"/>
        <v/>
      </c>
      <c r="V439" s="300" t="str">
        <f t="shared" si="475"/>
        <v/>
      </c>
      <c r="W439" s="299" t="str">
        <f t="shared" si="476"/>
        <v/>
      </c>
      <c r="X439" s="300" t="str">
        <f t="shared" si="477"/>
        <v/>
      </c>
      <c r="Y439" s="299" t="str">
        <f t="shared" si="478"/>
        <v/>
      </c>
      <c r="Z439" s="300" t="str">
        <f t="shared" si="479"/>
        <v/>
      </c>
      <c r="AA439" s="298" t="str">
        <f t="shared" si="480"/>
        <v/>
      </c>
      <c r="AB439" s="97" t="str">
        <f t="shared" si="481"/>
        <v/>
      </c>
      <c r="AC439" s="143" t="str">
        <f t="shared" si="482"/>
        <v/>
      </c>
      <c r="AD439" s="42" t="str">
        <f t="shared" si="483"/>
        <v/>
      </c>
      <c r="AE439" s="346"/>
      <c r="AF439" s="346"/>
      <c r="AG439" s="347"/>
      <c r="AH439" s="348" t="str">
        <f t="shared" si="484"/>
        <v/>
      </c>
      <c r="AI439" s="346"/>
      <c r="AJ439" s="346"/>
      <c r="AK439" s="347"/>
      <c r="AL439" s="349" t="str">
        <f t="shared" si="495"/>
        <v/>
      </c>
      <c r="AM439" s="348" t="str">
        <f t="shared" si="485"/>
        <v/>
      </c>
      <c r="AN439" s="350" t="str">
        <f t="shared" si="496"/>
        <v/>
      </c>
      <c r="AO439" s="346"/>
      <c r="AP439" s="346"/>
      <c r="AQ439" s="346" t="str">
        <f t="shared" si="486"/>
        <v/>
      </c>
      <c r="AR439" s="348" t="str">
        <f t="shared" si="487"/>
        <v/>
      </c>
      <c r="AS439" s="346"/>
      <c r="AT439" s="348" t="str">
        <f t="shared" si="488"/>
        <v/>
      </c>
      <c r="AU439" s="346"/>
      <c r="AV439" s="348" t="str">
        <f t="shared" si="489"/>
        <v/>
      </c>
      <c r="AW439" s="346"/>
      <c r="AX439" s="348" t="str">
        <f t="shared" si="490"/>
        <v/>
      </c>
      <c r="AY439" s="346"/>
      <c r="AZ439" s="348" t="str">
        <f t="shared" si="491"/>
        <v/>
      </c>
      <c r="BA439" s="351"/>
      <c r="BB439" s="348" t="str">
        <f t="shared" si="492"/>
        <v/>
      </c>
      <c r="BC439" s="350" t="str">
        <f t="shared" si="497"/>
        <v/>
      </c>
      <c r="BD439" s="350" t="str">
        <f t="shared" si="498"/>
        <v/>
      </c>
      <c r="BE439" s="360"/>
      <c r="BF439" s="361"/>
      <c r="BG439" s="362" t="str">
        <f t="shared" si="528"/>
        <v/>
      </c>
      <c r="BH439" s="354" t="str">
        <f t="shared" si="499"/>
        <v/>
      </c>
      <c r="BI439" s="350" t="str">
        <f t="shared" si="500"/>
        <v/>
      </c>
      <c r="BJ439" s="113" t="str">
        <f t="shared" si="501"/>
        <v/>
      </c>
      <c r="BK439" s="347" t="str">
        <f t="shared" si="527"/>
        <v/>
      </c>
      <c r="BR439" s="307"/>
      <c r="BS439" s="51" t="str">
        <f t="shared" si="502"/>
        <v/>
      </c>
      <c r="BT439" s="51" t="str">
        <f t="shared" si="503"/>
        <v/>
      </c>
      <c r="BU439" s="51" t="str">
        <f t="shared" si="504"/>
        <v/>
      </c>
      <c r="BV439" s="51" t="str">
        <f t="shared" si="505"/>
        <v/>
      </c>
      <c r="BW439" s="51" t="str">
        <f t="shared" si="506"/>
        <v/>
      </c>
      <c r="BX439" s="51" t="str">
        <f t="shared" si="507"/>
        <v/>
      </c>
      <c r="BY439" s="51" t="str">
        <f t="shared" si="508"/>
        <v/>
      </c>
      <c r="BZ439" s="51" t="str">
        <f t="shared" si="509"/>
        <v/>
      </c>
      <c r="CA439" s="51" t="str">
        <f t="shared" si="510"/>
        <v/>
      </c>
      <c r="CB439" s="51" t="str">
        <f t="shared" si="511"/>
        <v/>
      </c>
      <c r="CC439" s="51" t="str">
        <f t="shared" si="493"/>
        <v/>
      </c>
      <c r="CD439" s="51" t="str">
        <f t="shared" si="494"/>
        <v/>
      </c>
      <c r="CE439" s="51" t="str">
        <f t="shared" si="512"/>
        <v/>
      </c>
      <c r="CF439" s="51"/>
      <c r="CH439" s="53" t="str">
        <f t="shared" si="513"/>
        <v/>
      </c>
      <c r="CI439" s="53" t="str">
        <f t="shared" si="514"/>
        <v/>
      </c>
      <c r="CJ439" s="54" t="str">
        <f t="shared" si="515"/>
        <v/>
      </c>
      <c r="CK439" s="53" t="str">
        <f t="shared" si="516"/>
        <v/>
      </c>
      <c r="CL439" s="53" t="str">
        <f t="shared" si="517"/>
        <v/>
      </c>
      <c r="CM439" s="53" t="str">
        <f t="shared" si="518"/>
        <v/>
      </c>
      <c r="CN439" s="53" t="str">
        <f t="shared" si="519"/>
        <v/>
      </c>
      <c r="CO439" s="53" t="str">
        <f t="shared" si="520"/>
        <v/>
      </c>
      <c r="CP439" s="53" t="str">
        <f t="shared" si="521"/>
        <v/>
      </c>
      <c r="CQ439" s="53" t="str">
        <f t="shared" si="522"/>
        <v/>
      </c>
      <c r="CR439" s="53" t="str">
        <f t="shared" si="523"/>
        <v/>
      </c>
      <c r="CS439" s="53" t="str">
        <f t="shared" si="524"/>
        <v/>
      </c>
      <c r="CT439" s="53" t="str">
        <f t="shared" si="525"/>
        <v/>
      </c>
      <c r="CU439" s="53" t="str">
        <f t="shared" si="526"/>
        <v/>
      </c>
    </row>
    <row r="440" spans="1:99" hidden="1" x14ac:dyDescent="0.3">
      <c r="A440" s="40">
        <v>502</v>
      </c>
      <c r="B440" s="95"/>
      <c r="C440" s="142"/>
      <c r="D440" s="40"/>
      <c r="E440" s="40"/>
      <c r="F440" s="43"/>
      <c r="G440" s="40" t="s">
        <v>141</v>
      </c>
      <c r="H440" s="41"/>
      <c r="I440" s="41"/>
      <c r="J440" s="296" t="str">
        <f t="shared" si="463"/>
        <v/>
      </c>
      <c r="K440" s="297" t="str">
        <f t="shared" si="464"/>
        <v/>
      </c>
      <c r="L440" s="298" t="str">
        <f t="shared" si="465"/>
        <v/>
      </c>
      <c r="M440" s="297" t="str">
        <f t="shared" si="466"/>
        <v/>
      </c>
      <c r="N440" s="298" t="str">
        <f t="shared" si="467"/>
        <v/>
      </c>
      <c r="O440" s="297" t="str">
        <f t="shared" si="468"/>
        <v/>
      </c>
      <c r="P440" s="298" t="str">
        <f t="shared" si="469"/>
        <v/>
      </c>
      <c r="Q440" s="299" t="str">
        <f t="shared" si="470"/>
        <v/>
      </c>
      <c r="R440" s="300" t="str">
        <f t="shared" si="471"/>
        <v/>
      </c>
      <c r="S440" s="299" t="str">
        <f t="shared" si="472"/>
        <v/>
      </c>
      <c r="T440" s="298" t="str">
        <f t="shared" si="473"/>
        <v/>
      </c>
      <c r="U440" s="299" t="str">
        <f t="shared" si="474"/>
        <v/>
      </c>
      <c r="V440" s="300" t="str">
        <f t="shared" si="475"/>
        <v/>
      </c>
      <c r="W440" s="299" t="str">
        <f t="shared" si="476"/>
        <v/>
      </c>
      <c r="X440" s="300" t="str">
        <f t="shared" si="477"/>
        <v/>
      </c>
      <c r="Y440" s="299" t="str">
        <f t="shared" si="478"/>
        <v/>
      </c>
      <c r="Z440" s="300" t="str">
        <f t="shared" si="479"/>
        <v/>
      </c>
      <c r="AA440" s="298" t="str">
        <f t="shared" si="480"/>
        <v/>
      </c>
      <c r="AB440" s="97" t="str">
        <f t="shared" si="481"/>
        <v/>
      </c>
      <c r="AC440" s="143" t="str">
        <f t="shared" si="482"/>
        <v/>
      </c>
      <c r="AD440" s="42" t="str">
        <f t="shared" si="483"/>
        <v/>
      </c>
      <c r="AE440" s="346"/>
      <c r="AF440" s="346"/>
      <c r="AG440" s="347"/>
      <c r="AH440" s="348" t="str">
        <f t="shared" si="484"/>
        <v/>
      </c>
      <c r="AI440" s="346"/>
      <c r="AJ440" s="346"/>
      <c r="AK440" s="347"/>
      <c r="AL440" s="349" t="str">
        <f t="shared" si="495"/>
        <v/>
      </c>
      <c r="AM440" s="348" t="str">
        <f t="shared" si="485"/>
        <v/>
      </c>
      <c r="AN440" s="350" t="str">
        <f t="shared" si="496"/>
        <v/>
      </c>
      <c r="AO440" s="346"/>
      <c r="AP440" s="346"/>
      <c r="AQ440" s="346" t="str">
        <f t="shared" si="486"/>
        <v/>
      </c>
      <c r="AR440" s="348" t="str">
        <f t="shared" si="487"/>
        <v/>
      </c>
      <c r="AS440" s="346"/>
      <c r="AT440" s="348" t="str">
        <f t="shared" si="488"/>
        <v/>
      </c>
      <c r="AU440" s="346"/>
      <c r="AV440" s="348" t="str">
        <f t="shared" si="489"/>
        <v/>
      </c>
      <c r="AW440" s="346"/>
      <c r="AX440" s="348" t="str">
        <f t="shared" si="490"/>
        <v/>
      </c>
      <c r="AY440" s="346"/>
      <c r="AZ440" s="348" t="str">
        <f t="shared" si="491"/>
        <v/>
      </c>
      <c r="BA440" s="351"/>
      <c r="BB440" s="348" t="str">
        <f t="shared" si="492"/>
        <v/>
      </c>
      <c r="BC440" s="350" t="str">
        <f t="shared" si="497"/>
        <v/>
      </c>
      <c r="BD440" s="350" t="str">
        <f t="shared" si="498"/>
        <v/>
      </c>
      <c r="BE440" s="360"/>
      <c r="BF440" s="361"/>
      <c r="BG440" s="362" t="str">
        <f t="shared" si="528"/>
        <v/>
      </c>
      <c r="BH440" s="354" t="str">
        <f t="shared" si="499"/>
        <v/>
      </c>
      <c r="BI440" s="350" t="str">
        <f t="shared" si="500"/>
        <v/>
      </c>
      <c r="BJ440" s="113" t="str">
        <f t="shared" si="501"/>
        <v/>
      </c>
      <c r="BK440" s="347" t="str">
        <f t="shared" si="527"/>
        <v/>
      </c>
      <c r="BR440" s="307"/>
      <c r="BS440" s="51" t="str">
        <f t="shared" si="502"/>
        <v/>
      </c>
      <c r="BT440" s="51" t="str">
        <f t="shared" si="503"/>
        <v/>
      </c>
      <c r="BU440" s="51" t="str">
        <f t="shared" si="504"/>
        <v/>
      </c>
      <c r="BV440" s="51" t="str">
        <f t="shared" si="505"/>
        <v/>
      </c>
      <c r="BW440" s="51" t="str">
        <f t="shared" si="506"/>
        <v/>
      </c>
      <c r="BX440" s="51" t="str">
        <f t="shared" si="507"/>
        <v/>
      </c>
      <c r="BY440" s="51" t="str">
        <f t="shared" si="508"/>
        <v/>
      </c>
      <c r="BZ440" s="51" t="str">
        <f t="shared" si="509"/>
        <v/>
      </c>
      <c r="CA440" s="51" t="str">
        <f t="shared" si="510"/>
        <v/>
      </c>
      <c r="CB440" s="51" t="str">
        <f t="shared" si="511"/>
        <v/>
      </c>
      <c r="CC440" s="51" t="str">
        <f t="shared" si="493"/>
        <v/>
      </c>
      <c r="CD440" s="51" t="str">
        <f t="shared" si="494"/>
        <v/>
      </c>
      <c r="CE440" s="51" t="str">
        <f t="shared" si="512"/>
        <v/>
      </c>
      <c r="CF440" s="51"/>
      <c r="CH440" s="53" t="str">
        <f t="shared" si="513"/>
        <v/>
      </c>
      <c r="CI440" s="53" t="str">
        <f t="shared" si="514"/>
        <v/>
      </c>
      <c r="CJ440" s="54" t="str">
        <f t="shared" si="515"/>
        <v/>
      </c>
      <c r="CK440" s="53" t="str">
        <f t="shared" si="516"/>
        <v/>
      </c>
      <c r="CL440" s="53" t="str">
        <f t="shared" si="517"/>
        <v/>
      </c>
      <c r="CM440" s="53" t="str">
        <f t="shared" si="518"/>
        <v/>
      </c>
      <c r="CN440" s="53" t="str">
        <f t="shared" si="519"/>
        <v/>
      </c>
      <c r="CO440" s="53" t="str">
        <f t="shared" si="520"/>
        <v/>
      </c>
      <c r="CP440" s="53" t="str">
        <f t="shared" si="521"/>
        <v/>
      </c>
      <c r="CQ440" s="53" t="str">
        <f t="shared" si="522"/>
        <v/>
      </c>
      <c r="CR440" s="53" t="str">
        <f t="shared" si="523"/>
        <v/>
      </c>
      <c r="CS440" s="53" t="str">
        <f t="shared" si="524"/>
        <v/>
      </c>
      <c r="CT440" s="53" t="str">
        <f t="shared" si="525"/>
        <v/>
      </c>
      <c r="CU440" s="53" t="str">
        <f t="shared" si="526"/>
        <v/>
      </c>
    </row>
    <row r="441" spans="1:99" hidden="1" x14ac:dyDescent="0.3">
      <c r="A441" s="40">
        <v>503</v>
      </c>
      <c r="B441" s="95"/>
      <c r="C441" s="142"/>
      <c r="D441" s="40"/>
      <c r="E441" s="40"/>
      <c r="F441" s="43"/>
      <c r="G441" s="40" t="s">
        <v>141</v>
      </c>
      <c r="H441" s="41"/>
      <c r="I441" s="41"/>
      <c r="J441" s="296" t="str">
        <f t="shared" si="463"/>
        <v/>
      </c>
      <c r="K441" s="297" t="str">
        <f t="shared" si="464"/>
        <v/>
      </c>
      <c r="L441" s="298" t="str">
        <f t="shared" si="465"/>
        <v/>
      </c>
      <c r="M441" s="297" t="str">
        <f t="shared" si="466"/>
        <v/>
      </c>
      <c r="N441" s="298" t="str">
        <f t="shared" si="467"/>
        <v/>
      </c>
      <c r="O441" s="297" t="str">
        <f t="shared" si="468"/>
        <v/>
      </c>
      <c r="P441" s="298" t="str">
        <f t="shared" si="469"/>
        <v/>
      </c>
      <c r="Q441" s="299" t="str">
        <f t="shared" si="470"/>
        <v/>
      </c>
      <c r="R441" s="300" t="str">
        <f t="shared" si="471"/>
        <v/>
      </c>
      <c r="S441" s="299" t="str">
        <f t="shared" si="472"/>
        <v/>
      </c>
      <c r="T441" s="298" t="str">
        <f t="shared" si="473"/>
        <v/>
      </c>
      <c r="U441" s="299" t="str">
        <f t="shared" si="474"/>
        <v/>
      </c>
      <c r="V441" s="300" t="str">
        <f t="shared" si="475"/>
        <v/>
      </c>
      <c r="W441" s="299" t="str">
        <f t="shared" si="476"/>
        <v/>
      </c>
      <c r="X441" s="300" t="str">
        <f t="shared" si="477"/>
        <v/>
      </c>
      <c r="Y441" s="299" t="str">
        <f t="shared" si="478"/>
        <v/>
      </c>
      <c r="Z441" s="300" t="str">
        <f t="shared" si="479"/>
        <v/>
      </c>
      <c r="AA441" s="298" t="str">
        <f t="shared" si="480"/>
        <v/>
      </c>
      <c r="AB441" s="97" t="str">
        <f t="shared" si="481"/>
        <v/>
      </c>
      <c r="AC441" s="143" t="str">
        <f t="shared" si="482"/>
        <v/>
      </c>
      <c r="AD441" s="42" t="str">
        <f t="shared" si="483"/>
        <v/>
      </c>
      <c r="AE441" s="346"/>
      <c r="AF441" s="346"/>
      <c r="AG441" s="347"/>
      <c r="AH441" s="348" t="str">
        <f t="shared" si="484"/>
        <v/>
      </c>
      <c r="AI441" s="346"/>
      <c r="AJ441" s="346"/>
      <c r="AK441" s="347"/>
      <c r="AL441" s="349" t="str">
        <f t="shared" si="495"/>
        <v/>
      </c>
      <c r="AM441" s="348" t="str">
        <f t="shared" si="485"/>
        <v/>
      </c>
      <c r="AN441" s="350" t="str">
        <f t="shared" si="496"/>
        <v/>
      </c>
      <c r="AO441" s="346"/>
      <c r="AP441" s="346"/>
      <c r="AQ441" s="346" t="str">
        <f t="shared" si="486"/>
        <v/>
      </c>
      <c r="AR441" s="348" t="str">
        <f t="shared" si="487"/>
        <v/>
      </c>
      <c r="AS441" s="346"/>
      <c r="AT441" s="348" t="str">
        <f t="shared" si="488"/>
        <v/>
      </c>
      <c r="AU441" s="346"/>
      <c r="AV441" s="348" t="str">
        <f t="shared" si="489"/>
        <v/>
      </c>
      <c r="AW441" s="346"/>
      <c r="AX441" s="348" t="str">
        <f t="shared" si="490"/>
        <v/>
      </c>
      <c r="AY441" s="346"/>
      <c r="AZ441" s="348" t="str">
        <f t="shared" si="491"/>
        <v/>
      </c>
      <c r="BA441" s="351"/>
      <c r="BB441" s="348" t="str">
        <f t="shared" si="492"/>
        <v/>
      </c>
      <c r="BC441" s="350" t="str">
        <f t="shared" si="497"/>
        <v/>
      </c>
      <c r="BD441" s="350" t="str">
        <f t="shared" si="498"/>
        <v/>
      </c>
      <c r="BE441" s="360"/>
      <c r="BF441" s="361"/>
      <c r="BG441" s="362" t="str">
        <f t="shared" si="528"/>
        <v/>
      </c>
      <c r="BH441" s="354" t="str">
        <f t="shared" si="499"/>
        <v/>
      </c>
      <c r="BI441" s="350" t="str">
        <f t="shared" si="500"/>
        <v/>
      </c>
      <c r="BJ441" s="113" t="str">
        <f t="shared" si="501"/>
        <v/>
      </c>
      <c r="BK441" s="347" t="str">
        <f t="shared" si="527"/>
        <v/>
      </c>
      <c r="BR441" s="307"/>
      <c r="BS441" s="51" t="str">
        <f t="shared" si="502"/>
        <v/>
      </c>
      <c r="BT441" s="51" t="str">
        <f t="shared" si="503"/>
        <v/>
      </c>
      <c r="BU441" s="51" t="str">
        <f t="shared" si="504"/>
        <v/>
      </c>
      <c r="BV441" s="51" t="str">
        <f t="shared" si="505"/>
        <v/>
      </c>
      <c r="BW441" s="51" t="str">
        <f t="shared" si="506"/>
        <v/>
      </c>
      <c r="BX441" s="51" t="str">
        <f t="shared" si="507"/>
        <v/>
      </c>
      <c r="BY441" s="51" t="str">
        <f t="shared" si="508"/>
        <v/>
      </c>
      <c r="BZ441" s="51" t="str">
        <f t="shared" si="509"/>
        <v/>
      </c>
      <c r="CA441" s="51" t="str">
        <f t="shared" si="510"/>
        <v/>
      </c>
      <c r="CB441" s="51" t="str">
        <f t="shared" si="511"/>
        <v/>
      </c>
      <c r="CC441" s="51" t="str">
        <f t="shared" si="493"/>
        <v/>
      </c>
      <c r="CD441" s="51" t="str">
        <f t="shared" si="494"/>
        <v/>
      </c>
      <c r="CE441" s="51" t="str">
        <f t="shared" si="512"/>
        <v/>
      </c>
      <c r="CF441" s="51"/>
      <c r="CH441" s="53" t="str">
        <f t="shared" si="513"/>
        <v/>
      </c>
      <c r="CI441" s="53" t="str">
        <f t="shared" si="514"/>
        <v/>
      </c>
      <c r="CJ441" s="54" t="str">
        <f t="shared" si="515"/>
        <v/>
      </c>
      <c r="CK441" s="53" t="str">
        <f t="shared" si="516"/>
        <v/>
      </c>
      <c r="CL441" s="53" t="str">
        <f t="shared" si="517"/>
        <v/>
      </c>
      <c r="CM441" s="53" t="str">
        <f t="shared" si="518"/>
        <v/>
      </c>
      <c r="CN441" s="53" t="str">
        <f t="shared" si="519"/>
        <v/>
      </c>
      <c r="CO441" s="53" t="str">
        <f t="shared" si="520"/>
        <v/>
      </c>
      <c r="CP441" s="53" t="str">
        <f t="shared" si="521"/>
        <v/>
      </c>
      <c r="CQ441" s="53" t="str">
        <f t="shared" si="522"/>
        <v/>
      </c>
      <c r="CR441" s="53" t="str">
        <f t="shared" si="523"/>
        <v/>
      </c>
      <c r="CS441" s="53" t="str">
        <f t="shared" si="524"/>
        <v/>
      </c>
      <c r="CT441" s="53" t="str">
        <f t="shared" si="525"/>
        <v/>
      </c>
      <c r="CU441" s="53" t="str">
        <f t="shared" si="526"/>
        <v/>
      </c>
    </row>
    <row r="442" spans="1:99" hidden="1" x14ac:dyDescent="0.3">
      <c r="A442" s="40">
        <v>504</v>
      </c>
      <c r="B442" s="95"/>
      <c r="C442" s="142"/>
      <c r="D442" s="40"/>
      <c r="E442" s="40"/>
      <c r="F442" s="43"/>
      <c r="G442" s="40" t="s">
        <v>141</v>
      </c>
      <c r="H442" s="41"/>
      <c r="I442" s="41"/>
      <c r="J442" s="296" t="str">
        <f t="shared" si="463"/>
        <v/>
      </c>
      <c r="K442" s="297" t="str">
        <f t="shared" si="464"/>
        <v/>
      </c>
      <c r="L442" s="298" t="str">
        <f t="shared" si="465"/>
        <v/>
      </c>
      <c r="M442" s="297" t="str">
        <f t="shared" si="466"/>
        <v/>
      </c>
      <c r="N442" s="298" t="str">
        <f t="shared" si="467"/>
        <v/>
      </c>
      <c r="O442" s="297" t="str">
        <f t="shared" si="468"/>
        <v/>
      </c>
      <c r="P442" s="298" t="str">
        <f t="shared" si="469"/>
        <v/>
      </c>
      <c r="Q442" s="299" t="str">
        <f t="shared" si="470"/>
        <v/>
      </c>
      <c r="R442" s="300" t="str">
        <f t="shared" si="471"/>
        <v/>
      </c>
      <c r="S442" s="299" t="str">
        <f t="shared" si="472"/>
        <v/>
      </c>
      <c r="T442" s="298" t="str">
        <f t="shared" si="473"/>
        <v/>
      </c>
      <c r="U442" s="299" t="str">
        <f t="shared" si="474"/>
        <v/>
      </c>
      <c r="V442" s="300" t="str">
        <f t="shared" si="475"/>
        <v/>
      </c>
      <c r="W442" s="299" t="str">
        <f t="shared" si="476"/>
        <v/>
      </c>
      <c r="X442" s="300" t="str">
        <f t="shared" si="477"/>
        <v/>
      </c>
      <c r="Y442" s="299" t="str">
        <f t="shared" si="478"/>
        <v/>
      </c>
      <c r="Z442" s="300" t="str">
        <f t="shared" si="479"/>
        <v/>
      </c>
      <c r="AA442" s="298" t="str">
        <f t="shared" si="480"/>
        <v/>
      </c>
      <c r="AB442" s="97" t="str">
        <f t="shared" si="481"/>
        <v/>
      </c>
      <c r="AC442" s="143" t="str">
        <f t="shared" si="482"/>
        <v/>
      </c>
      <c r="AD442" s="42" t="str">
        <f t="shared" si="483"/>
        <v/>
      </c>
      <c r="AE442" s="346"/>
      <c r="AF442" s="346"/>
      <c r="AG442" s="347"/>
      <c r="AH442" s="348" t="str">
        <f t="shared" si="484"/>
        <v/>
      </c>
      <c r="AI442" s="346"/>
      <c r="AJ442" s="346"/>
      <c r="AK442" s="347"/>
      <c r="AL442" s="349" t="str">
        <f t="shared" si="495"/>
        <v/>
      </c>
      <c r="AM442" s="348" t="str">
        <f t="shared" si="485"/>
        <v/>
      </c>
      <c r="AN442" s="350" t="str">
        <f t="shared" si="496"/>
        <v/>
      </c>
      <c r="AO442" s="346"/>
      <c r="AP442" s="346"/>
      <c r="AQ442" s="346" t="str">
        <f t="shared" si="486"/>
        <v/>
      </c>
      <c r="AR442" s="348" t="str">
        <f t="shared" si="487"/>
        <v/>
      </c>
      <c r="AS442" s="346"/>
      <c r="AT442" s="348" t="str">
        <f t="shared" si="488"/>
        <v/>
      </c>
      <c r="AU442" s="346"/>
      <c r="AV442" s="348" t="str">
        <f t="shared" si="489"/>
        <v/>
      </c>
      <c r="AW442" s="346"/>
      <c r="AX442" s="348" t="str">
        <f t="shared" si="490"/>
        <v/>
      </c>
      <c r="AY442" s="346"/>
      <c r="AZ442" s="348" t="str">
        <f t="shared" si="491"/>
        <v/>
      </c>
      <c r="BA442" s="351"/>
      <c r="BB442" s="348" t="str">
        <f t="shared" si="492"/>
        <v/>
      </c>
      <c r="BC442" s="350" t="str">
        <f t="shared" si="497"/>
        <v/>
      </c>
      <c r="BD442" s="350" t="str">
        <f t="shared" si="498"/>
        <v/>
      </c>
      <c r="BE442" s="360"/>
      <c r="BF442" s="361"/>
      <c r="BG442" s="362" t="str">
        <f t="shared" si="528"/>
        <v/>
      </c>
      <c r="BH442" s="354" t="str">
        <f t="shared" si="499"/>
        <v/>
      </c>
      <c r="BI442" s="350" t="str">
        <f t="shared" si="500"/>
        <v/>
      </c>
      <c r="BJ442" s="113" t="str">
        <f t="shared" si="501"/>
        <v/>
      </c>
      <c r="BK442" s="347" t="str">
        <f t="shared" si="527"/>
        <v/>
      </c>
      <c r="BR442" s="307"/>
      <c r="BS442" s="51" t="str">
        <f t="shared" si="502"/>
        <v/>
      </c>
      <c r="BT442" s="51" t="str">
        <f t="shared" si="503"/>
        <v/>
      </c>
      <c r="BU442" s="51" t="str">
        <f t="shared" si="504"/>
        <v/>
      </c>
      <c r="BV442" s="51" t="str">
        <f t="shared" si="505"/>
        <v/>
      </c>
      <c r="BW442" s="51" t="str">
        <f t="shared" si="506"/>
        <v/>
      </c>
      <c r="BX442" s="51" t="str">
        <f t="shared" si="507"/>
        <v/>
      </c>
      <c r="BY442" s="51" t="str">
        <f t="shared" si="508"/>
        <v/>
      </c>
      <c r="BZ442" s="51" t="str">
        <f t="shared" si="509"/>
        <v/>
      </c>
      <c r="CA442" s="51" t="str">
        <f t="shared" si="510"/>
        <v/>
      </c>
      <c r="CB442" s="51" t="str">
        <f t="shared" si="511"/>
        <v/>
      </c>
      <c r="CC442" s="51" t="str">
        <f t="shared" si="493"/>
        <v/>
      </c>
      <c r="CD442" s="51" t="str">
        <f t="shared" si="494"/>
        <v/>
      </c>
      <c r="CE442" s="51" t="str">
        <f t="shared" si="512"/>
        <v/>
      </c>
      <c r="CF442" s="51"/>
      <c r="CH442" s="53" t="str">
        <f t="shared" si="513"/>
        <v/>
      </c>
      <c r="CI442" s="53" t="str">
        <f t="shared" si="514"/>
        <v/>
      </c>
      <c r="CJ442" s="54" t="str">
        <f t="shared" si="515"/>
        <v/>
      </c>
      <c r="CK442" s="53" t="str">
        <f t="shared" si="516"/>
        <v/>
      </c>
      <c r="CL442" s="53" t="str">
        <f t="shared" si="517"/>
        <v/>
      </c>
      <c r="CM442" s="53" t="str">
        <f t="shared" si="518"/>
        <v/>
      </c>
      <c r="CN442" s="53" t="str">
        <f t="shared" si="519"/>
        <v/>
      </c>
      <c r="CO442" s="53" t="str">
        <f t="shared" si="520"/>
        <v/>
      </c>
      <c r="CP442" s="53" t="str">
        <f t="shared" si="521"/>
        <v/>
      </c>
      <c r="CQ442" s="53" t="str">
        <f t="shared" si="522"/>
        <v/>
      </c>
      <c r="CR442" s="53" t="str">
        <f t="shared" si="523"/>
        <v/>
      </c>
      <c r="CS442" s="53" t="str">
        <f t="shared" si="524"/>
        <v/>
      </c>
      <c r="CT442" s="53" t="str">
        <f t="shared" si="525"/>
        <v/>
      </c>
      <c r="CU442" s="53" t="str">
        <f t="shared" si="526"/>
        <v/>
      </c>
    </row>
    <row r="443" spans="1:99" hidden="1" x14ac:dyDescent="0.3">
      <c r="A443" s="40">
        <v>505</v>
      </c>
      <c r="B443" s="95"/>
      <c r="C443" s="142"/>
      <c r="D443" s="40"/>
      <c r="E443" s="40"/>
      <c r="F443" s="43"/>
      <c r="G443" s="40" t="s">
        <v>141</v>
      </c>
      <c r="H443" s="41"/>
      <c r="I443" s="41"/>
      <c r="J443" s="296" t="str">
        <f t="shared" si="463"/>
        <v/>
      </c>
      <c r="K443" s="297" t="str">
        <f t="shared" si="464"/>
        <v/>
      </c>
      <c r="L443" s="298" t="str">
        <f t="shared" si="465"/>
        <v/>
      </c>
      <c r="M443" s="297" t="str">
        <f t="shared" si="466"/>
        <v/>
      </c>
      <c r="N443" s="298" t="str">
        <f t="shared" si="467"/>
        <v/>
      </c>
      <c r="O443" s="297" t="str">
        <f t="shared" si="468"/>
        <v/>
      </c>
      <c r="P443" s="298" t="str">
        <f t="shared" si="469"/>
        <v/>
      </c>
      <c r="Q443" s="299" t="str">
        <f t="shared" si="470"/>
        <v/>
      </c>
      <c r="R443" s="300" t="str">
        <f t="shared" si="471"/>
        <v/>
      </c>
      <c r="S443" s="299" t="str">
        <f t="shared" si="472"/>
        <v/>
      </c>
      <c r="T443" s="298" t="str">
        <f t="shared" si="473"/>
        <v/>
      </c>
      <c r="U443" s="299" t="str">
        <f t="shared" si="474"/>
        <v/>
      </c>
      <c r="V443" s="300" t="str">
        <f t="shared" si="475"/>
        <v/>
      </c>
      <c r="W443" s="299" t="str">
        <f t="shared" si="476"/>
        <v/>
      </c>
      <c r="X443" s="300" t="str">
        <f t="shared" si="477"/>
        <v/>
      </c>
      <c r="Y443" s="299" t="str">
        <f t="shared" si="478"/>
        <v/>
      </c>
      <c r="Z443" s="300" t="str">
        <f t="shared" si="479"/>
        <v/>
      </c>
      <c r="AA443" s="298" t="str">
        <f t="shared" si="480"/>
        <v/>
      </c>
      <c r="AB443" s="97" t="str">
        <f t="shared" si="481"/>
        <v/>
      </c>
      <c r="AC443" s="143" t="str">
        <f t="shared" si="482"/>
        <v/>
      </c>
      <c r="AD443" s="42" t="str">
        <f t="shared" si="483"/>
        <v/>
      </c>
      <c r="AE443" s="346"/>
      <c r="AF443" s="346"/>
      <c r="AG443" s="347"/>
      <c r="AH443" s="348" t="str">
        <f t="shared" si="484"/>
        <v/>
      </c>
      <c r="AI443" s="346"/>
      <c r="AJ443" s="346"/>
      <c r="AK443" s="347"/>
      <c r="AL443" s="349" t="str">
        <f t="shared" si="495"/>
        <v/>
      </c>
      <c r="AM443" s="348" t="str">
        <f t="shared" si="485"/>
        <v/>
      </c>
      <c r="AN443" s="350" t="str">
        <f t="shared" si="496"/>
        <v/>
      </c>
      <c r="AO443" s="346"/>
      <c r="AP443" s="346"/>
      <c r="AQ443" s="346" t="str">
        <f t="shared" si="486"/>
        <v/>
      </c>
      <c r="AR443" s="348" t="str">
        <f t="shared" si="487"/>
        <v/>
      </c>
      <c r="AS443" s="346"/>
      <c r="AT443" s="348" t="str">
        <f t="shared" si="488"/>
        <v/>
      </c>
      <c r="AU443" s="346"/>
      <c r="AV443" s="348" t="str">
        <f t="shared" si="489"/>
        <v/>
      </c>
      <c r="AW443" s="346"/>
      <c r="AX443" s="348" t="str">
        <f t="shared" si="490"/>
        <v/>
      </c>
      <c r="AY443" s="346"/>
      <c r="AZ443" s="348" t="str">
        <f t="shared" si="491"/>
        <v/>
      </c>
      <c r="BA443" s="351"/>
      <c r="BB443" s="348" t="str">
        <f t="shared" si="492"/>
        <v/>
      </c>
      <c r="BC443" s="350" t="str">
        <f t="shared" si="497"/>
        <v/>
      </c>
      <c r="BD443" s="350" t="str">
        <f t="shared" si="498"/>
        <v/>
      </c>
      <c r="BE443" s="360"/>
      <c r="BF443" s="361"/>
      <c r="BG443" s="362" t="str">
        <f t="shared" si="528"/>
        <v/>
      </c>
      <c r="BH443" s="354" t="str">
        <f t="shared" si="499"/>
        <v/>
      </c>
      <c r="BI443" s="350" t="str">
        <f t="shared" si="500"/>
        <v/>
      </c>
      <c r="BJ443" s="113" t="str">
        <f t="shared" si="501"/>
        <v/>
      </c>
      <c r="BK443" s="347" t="str">
        <f t="shared" si="527"/>
        <v/>
      </c>
      <c r="BR443" s="307"/>
      <c r="BS443" s="51" t="str">
        <f t="shared" si="502"/>
        <v/>
      </c>
      <c r="BT443" s="51" t="str">
        <f t="shared" si="503"/>
        <v/>
      </c>
      <c r="BU443" s="51" t="str">
        <f t="shared" si="504"/>
        <v/>
      </c>
      <c r="BV443" s="51" t="str">
        <f t="shared" si="505"/>
        <v/>
      </c>
      <c r="BW443" s="51" t="str">
        <f t="shared" si="506"/>
        <v/>
      </c>
      <c r="BX443" s="51" t="str">
        <f t="shared" si="507"/>
        <v/>
      </c>
      <c r="BY443" s="51" t="str">
        <f t="shared" si="508"/>
        <v/>
      </c>
      <c r="BZ443" s="51" t="str">
        <f t="shared" si="509"/>
        <v/>
      </c>
      <c r="CA443" s="51" t="str">
        <f t="shared" si="510"/>
        <v/>
      </c>
      <c r="CB443" s="51" t="str">
        <f t="shared" si="511"/>
        <v/>
      </c>
      <c r="CC443" s="51" t="str">
        <f t="shared" si="493"/>
        <v/>
      </c>
      <c r="CD443" s="51" t="str">
        <f t="shared" si="494"/>
        <v/>
      </c>
      <c r="CE443" s="51" t="str">
        <f t="shared" si="512"/>
        <v/>
      </c>
      <c r="CF443" s="51"/>
      <c r="CH443" s="53" t="str">
        <f t="shared" si="513"/>
        <v/>
      </c>
      <c r="CI443" s="53" t="str">
        <f t="shared" si="514"/>
        <v/>
      </c>
      <c r="CJ443" s="54" t="str">
        <f t="shared" si="515"/>
        <v/>
      </c>
      <c r="CK443" s="53" t="str">
        <f t="shared" si="516"/>
        <v/>
      </c>
      <c r="CL443" s="53" t="str">
        <f t="shared" si="517"/>
        <v/>
      </c>
      <c r="CM443" s="53" t="str">
        <f t="shared" si="518"/>
        <v/>
      </c>
      <c r="CN443" s="53" t="str">
        <f t="shared" si="519"/>
        <v/>
      </c>
      <c r="CO443" s="53" t="str">
        <f t="shared" si="520"/>
        <v/>
      </c>
      <c r="CP443" s="53" t="str">
        <f t="shared" si="521"/>
        <v/>
      </c>
      <c r="CQ443" s="53" t="str">
        <f t="shared" si="522"/>
        <v/>
      </c>
      <c r="CR443" s="53" t="str">
        <f t="shared" si="523"/>
        <v/>
      </c>
      <c r="CS443" s="53" t="str">
        <f t="shared" si="524"/>
        <v/>
      </c>
      <c r="CT443" s="53" t="str">
        <f t="shared" si="525"/>
        <v/>
      </c>
      <c r="CU443" s="53" t="str">
        <f t="shared" si="526"/>
        <v/>
      </c>
    </row>
    <row r="444" spans="1:99" hidden="1" x14ac:dyDescent="0.3">
      <c r="A444" s="40">
        <v>506</v>
      </c>
      <c r="B444" s="95"/>
      <c r="C444" s="142"/>
      <c r="D444" s="40"/>
      <c r="E444" s="40"/>
      <c r="F444" s="43"/>
      <c r="G444" s="40" t="s">
        <v>141</v>
      </c>
      <c r="H444" s="41"/>
      <c r="I444" s="41"/>
      <c r="J444" s="296" t="str">
        <f t="shared" si="463"/>
        <v/>
      </c>
      <c r="K444" s="297" t="str">
        <f t="shared" si="464"/>
        <v/>
      </c>
      <c r="L444" s="298" t="str">
        <f t="shared" si="465"/>
        <v/>
      </c>
      <c r="M444" s="297" t="str">
        <f t="shared" si="466"/>
        <v/>
      </c>
      <c r="N444" s="298" t="str">
        <f t="shared" si="467"/>
        <v/>
      </c>
      <c r="O444" s="297" t="str">
        <f t="shared" si="468"/>
        <v/>
      </c>
      <c r="P444" s="298" t="str">
        <f t="shared" si="469"/>
        <v/>
      </c>
      <c r="Q444" s="299" t="str">
        <f t="shared" si="470"/>
        <v/>
      </c>
      <c r="R444" s="300" t="str">
        <f t="shared" si="471"/>
        <v/>
      </c>
      <c r="S444" s="299" t="str">
        <f t="shared" si="472"/>
        <v/>
      </c>
      <c r="T444" s="298" t="str">
        <f t="shared" si="473"/>
        <v/>
      </c>
      <c r="U444" s="299" t="str">
        <f t="shared" si="474"/>
        <v/>
      </c>
      <c r="V444" s="300" t="str">
        <f t="shared" si="475"/>
        <v/>
      </c>
      <c r="W444" s="299" t="str">
        <f t="shared" si="476"/>
        <v/>
      </c>
      <c r="X444" s="300" t="str">
        <f t="shared" si="477"/>
        <v/>
      </c>
      <c r="Y444" s="299" t="str">
        <f t="shared" si="478"/>
        <v/>
      </c>
      <c r="Z444" s="300" t="str">
        <f t="shared" si="479"/>
        <v/>
      </c>
      <c r="AA444" s="298" t="str">
        <f t="shared" si="480"/>
        <v/>
      </c>
      <c r="AB444" s="97" t="str">
        <f t="shared" si="481"/>
        <v/>
      </c>
      <c r="AC444" s="143" t="str">
        <f t="shared" si="482"/>
        <v/>
      </c>
      <c r="AD444" s="42" t="str">
        <f t="shared" si="483"/>
        <v/>
      </c>
      <c r="AE444" s="346"/>
      <c r="AF444" s="346"/>
      <c r="AG444" s="347"/>
      <c r="AH444" s="348" t="str">
        <f t="shared" si="484"/>
        <v/>
      </c>
      <c r="AI444" s="346"/>
      <c r="AJ444" s="346"/>
      <c r="AK444" s="347"/>
      <c r="AL444" s="349" t="str">
        <f t="shared" si="495"/>
        <v/>
      </c>
      <c r="AM444" s="348" t="str">
        <f t="shared" si="485"/>
        <v/>
      </c>
      <c r="AN444" s="350" t="str">
        <f t="shared" si="496"/>
        <v/>
      </c>
      <c r="AO444" s="346"/>
      <c r="AP444" s="346"/>
      <c r="AQ444" s="346" t="str">
        <f t="shared" si="486"/>
        <v/>
      </c>
      <c r="AR444" s="348" t="str">
        <f t="shared" si="487"/>
        <v/>
      </c>
      <c r="AS444" s="346"/>
      <c r="AT444" s="348" t="str">
        <f t="shared" si="488"/>
        <v/>
      </c>
      <c r="AU444" s="346"/>
      <c r="AV444" s="348" t="str">
        <f t="shared" si="489"/>
        <v/>
      </c>
      <c r="AW444" s="346"/>
      <c r="AX444" s="348" t="str">
        <f t="shared" si="490"/>
        <v/>
      </c>
      <c r="AY444" s="346"/>
      <c r="AZ444" s="348" t="str">
        <f t="shared" si="491"/>
        <v/>
      </c>
      <c r="BA444" s="351"/>
      <c r="BB444" s="348" t="str">
        <f t="shared" si="492"/>
        <v/>
      </c>
      <c r="BC444" s="350" t="str">
        <f t="shared" si="497"/>
        <v/>
      </c>
      <c r="BD444" s="350" t="str">
        <f t="shared" si="498"/>
        <v/>
      </c>
      <c r="BE444" s="360"/>
      <c r="BF444" s="361"/>
      <c r="BG444" s="362" t="str">
        <f t="shared" si="528"/>
        <v/>
      </c>
      <c r="BH444" s="354" t="str">
        <f t="shared" si="499"/>
        <v/>
      </c>
      <c r="BI444" s="350" t="str">
        <f t="shared" si="500"/>
        <v/>
      </c>
      <c r="BJ444" s="113" t="str">
        <f t="shared" si="501"/>
        <v/>
      </c>
      <c r="BK444" s="347" t="str">
        <f t="shared" si="527"/>
        <v/>
      </c>
      <c r="BR444" s="307"/>
      <c r="BS444" s="51" t="str">
        <f t="shared" si="502"/>
        <v/>
      </c>
      <c r="BT444" s="51" t="str">
        <f t="shared" si="503"/>
        <v/>
      </c>
      <c r="BU444" s="51" t="str">
        <f t="shared" si="504"/>
        <v/>
      </c>
      <c r="BV444" s="51" t="str">
        <f t="shared" si="505"/>
        <v/>
      </c>
      <c r="BW444" s="51" t="str">
        <f t="shared" si="506"/>
        <v/>
      </c>
      <c r="BX444" s="51" t="str">
        <f t="shared" si="507"/>
        <v/>
      </c>
      <c r="BY444" s="51" t="str">
        <f t="shared" si="508"/>
        <v/>
      </c>
      <c r="BZ444" s="51" t="str">
        <f t="shared" si="509"/>
        <v/>
      </c>
      <c r="CA444" s="51" t="str">
        <f t="shared" si="510"/>
        <v/>
      </c>
      <c r="CB444" s="51" t="str">
        <f t="shared" si="511"/>
        <v/>
      </c>
      <c r="CC444" s="51" t="str">
        <f t="shared" si="493"/>
        <v/>
      </c>
      <c r="CD444" s="51" t="str">
        <f t="shared" si="494"/>
        <v/>
      </c>
      <c r="CE444" s="51" t="str">
        <f t="shared" si="512"/>
        <v/>
      </c>
      <c r="CF444" s="51"/>
      <c r="CH444" s="53" t="str">
        <f t="shared" si="513"/>
        <v/>
      </c>
      <c r="CI444" s="53" t="str">
        <f t="shared" si="514"/>
        <v/>
      </c>
      <c r="CJ444" s="54" t="str">
        <f t="shared" si="515"/>
        <v/>
      </c>
      <c r="CK444" s="53" t="str">
        <f t="shared" si="516"/>
        <v/>
      </c>
      <c r="CL444" s="53" t="str">
        <f t="shared" si="517"/>
        <v/>
      </c>
      <c r="CM444" s="53" t="str">
        <f t="shared" si="518"/>
        <v/>
      </c>
      <c r="CN444" s="53" t="str">
        <f t="shared" si="519"/>
        <v/>
      </c>
      <c r="CO444" s="53" t="str">
        <f t="shared" si="520"/>
        <v/>
      </c>
      <c r="CP444" s="53" t="str">
        <f t="shared" si="521"/>
        <v/>
      </c>
      <c r="CQ444" s="53" t="str">
        <f t="shared" si="522"/>
        <v/>
      </c>
      <c r="CR444" s="53" t="str">
        <f t="shared" si="523"/>
        <v/>
      </c>
      <c r="CS444" s="53" t="str">
        <f t="shared" si="524"/>
        <v/>
      </c>
      <c r="CT444" s="53" t="str">
        <f t="shared" si="525"/>
        <v/>
      </c>
      <c r="CU444" s="53" t="str">
        <f t="shared" si="526"/>
        <v/>
      </c>
    </row>
    <row r="445" spans="1:99" hidden="1" x14ac:dyDescent="0.3">
      <c r="A445" s="40">
        <v>507</v>
      </c>
      <c r="B445" s="95"/>
      <c r="C445" s="142"/>
      <c r="D445" s="40"/>
      <c r="E445" s="40"/>
      <c r="F445" s="43"/>
      <c r="G445" s="40" t="s">
        <v>141</v>
      </c>
      <c r="H445" s="41"/>
      <c r="I445" s="41"/>
      <c r="J445" s="296" t="str">
        <f t="shared" si="463"/>
        <v/>
      </c>
      <c r="K445" s="297" t="str">
        <f t="shared" si="464"/>
        <v/>
      </c>
      <c r="L445" s="298" t="str">
        <f t="shared" si="465"/>
        <v/>
      </c>
      <c r="M445" s="297" t="str">
        <f t="shared" si="466"/>
        <v/>
      </c>
      <c r="N445" s="298" t="str">
        <f t="shared" si="467"/>
        <v/>
      </c>
      <c r="O445" s="297" t="str">
        <f t="shared" si="468"/>
        <v/>
      </c>
      <c r="P445" s="298" t="str">
        <f t="shared" si="469"/>
        <v/>
      </c>
      <c r="Q445" s="299" t="str">
        <f t="shared" si="470"/>
        <v/>
      </c>
      <c r="R445" s="300" t="str">
        <f t="shared" si="471"/>
        <v/>
      </c>
      <c r="S445" s="299" t="str">
        <f t="shared" si="472"/>
        <v/>
      </c>
      <c r="T445" s="298" t="str">
        <f t="shared" si="473"/>
        <v/>
      </c>
      <c r="U445" s="299" t="str">
        <f t="shared" si="474"/>
        <v/>
      </c>
      <c r="V445" s="300" t="str">
        <f t="shared" si="475"/>
        <v/>
      </c>
      <c r="W445" s="299" t="str">
        <f t="shared" si="476"/>
        <v/>
      </c>
      <c r="X445" s="300" t="str">
        <f t="shared" si="477"/>
        <v/>
      </c>
      <c r="Y445" s="299" t="str">
        <f t="shared" si="478"/>
        <v/>
      </c>
      <c r="Z445" s="300" t="str">
        <f t="shared" si="479"/>
        <v/>
      </c>
      <c r="AA445" s="298" t="str">
        <f t="shared" si="480"/>
        <v/>
      </c>
      <c r="AB445" s="97" t="str">
        <f t="shared" si="481"/>
        <v/>
      </c>
      <c r="AC445" s="143" t="str">
        <f t="shared" si="482"/>
        <v/>
      </c>
      <c r="AD445" s="42" t="str">
        <f t="shared" si="483"/>
        <v/>
      </c>
      <c r="AE445" s="346"/>
      <c r="AF445" s="346"/>
      <c r="AG445" s="347"/>
      <c r="AH445" s="348" t="str">
        <f t="shared" si="484"/>
        <v/>
      </c>
      <c r="AI445" s="346"/>
      <c r="AJ445" s="346"/>
      <c r="AK445" s="347"/>
      <c r="AL445" s="349" t="str">
        <f t="shared" si="495"/>
        <v/>
      </c>
      <c r="AM445" s="348" t="str">
        <f t="shared" si="485"/>
        <v/>
      </c>
      <c r="AN445" s="350" t="str">
        <f t="shared" si="496"/>
        <v/>
      </c>
      <c r="AO445" s="346"/>
      <c r="AP445" s="346"/>
      <c r="AQ445" s="346" t="str">
        <f t="shared" si="486"/>
        <v/>
      </c>
      <c r="AR445" s="348" t="str">
        <f t="shared" si="487"/>
        <v/>
      </c>
      <c r="AS445" s="346"/>
      <c r="AT445" s="348" t="str">
        <f t="shared" si="488"/>
        <v/>
      </c>
      <c r="AU445" s="346"/>
      <c r="AV445" s="348" t="str">
        <f t="shared" si="489"/>
        <v/>
      </c>
      <c r="AW445" s="346"/>
      <c r="AX445" s="348" t="str">
        <f t="shared" si="490"/>
        <v/>
      </c>
      <c r="AY445" s="346"/>
      <c r="AZ445" s="348" t="str">
        <f t="shared" si="491"/>
        <v/>
      </c>
      <c r="BA445" s="351"/>
      <c r="BB445" s="348" t="str">
        <f t="shared" si="492"/>
        <v/>
      </c>
      <c r="BC445" s="350" t="str">
        <f t="shared" si="497"/>
        <v/>
      </c>
      <c r="BD445" s="350" t="str">
        <f t="shared" si="498"/>
        <v/>
      </c>
      <c r="BE445" s="360"/>
      <c r="BF445" s="361"/>
      <c r="BG445" s="362" t="str">
        <f t="shared" si="528"/>
        <v/>
      </c>
      <c r="BH445" s="354" t="str">
        <f t="shared" si="499"/>
        <v/>
      </c>
      <c r="BI445" s="350" t="str">
        <f t="shared" si="500"/>
        <v/>
      </c>
      <c r="BJ445" s="113" t="str">
        <f t="shared" si="501"/>
        <v/>
      </c>
      <c r="BK445" s="347" t="str">
        <f t="shared" si="527"/>
        <v/>
      </c>
      <c r="BR445" s="307"/>
      <c r="BS445" s="51" t="str">
        <f t="shared" si="502"/>
        <v/>
      </c>
      <c r="BT445" s="51" t="str">
        <f t="shared" si="503"/>
        <v/>
      </c>
      <c r="BU445" s="51" t="str">
        <f t="shared" si="504"/>
        <v/>
      </c>
      <c r="BV445" s="51" t="str">
        <f t="shared" si="505"/>
        <v/>
      </c>
      <c r="BW445" s="51" t="str">
        <f t="shared" si="506"/>
        <v/>
      </c>
      <c r="BX445" s="51" t="str">
        <f t="shared" si="507"/>
        <v/>
      </c>
      <c r="BY445" s="51" t="str">
        <f t="shared" si="508"/>
        <v/>
      </c>
      <c r="BZ445" s="51" t="str">
        <f t="shared" si="509"/>
        <v/>
      </c>
      <c r="CA445" s="51" t="str">
        <f t="shared" si="510"/>
        <v/>
      </c>
      <c r="CB445" s="51" t="str">
        <f t="shared" si="511"/>
        <v/>
      </c>
      <c r="CC445" s="51" t="str">
        <f t="shared" si="493"/>
        <v/>
      </c>
      <c r="CD445" s="51" t="str">
        <f t="shared" si="494"/>
        <v/>
      </c>
      <c r="CE445" s="51" t="str">
        <f t="shared" si="512"/>
        <v/>
      </c>
      <c r="CF445" s="51"/>
      <c r="CH445" s="53" t="str">
        <f t="shared" si="513"/>
        <v/>
      </c>
      <c r="CI445" s="53" t="str">
        <f t="shared" si="514"/>
        <v/>
      </c>
      <c r="CJ445" s="54" t="str">
        <f t="shared" si="515"/>
        <v/>
      </c>
      <c r="CK445" s="53" t="str">
        <f t="shared" si="516"/>
        <v/>
      </c>
      <c r="CL445" s="53" t="str">
        <f t="shared" si="517"/>
        <v/>
      </c>
      <c r="CM445" s="53" t="str">
        <f t="shared" si="518"/>
        <v/>
      </c>
      <c r="CN445" s="53" t="str">
        <f t="shared" si="519"/>
        <v/>
      </c>
      <c r="CO445" s="53" t="str">
        <f t="shared" si="520"/>
        <v/>
      </c>
      <c r="CP445" s="53" t="str">
        <f t="shared" si="521"/>
        <v/>
      </c>
      <c r="CQ445" s="53" t="str">
        <f t="shared" si="522"/>
        <v/>
      </c>
      <c r="CR445" s="53" t="str">
        <f t="shared" si="523"/>
        <v/>
      </c>
      <c r="CS445" s="53" t="str">
        <f t="shared" si="524"/>
        <v/>
      </c>
      <c r="CT445" s="53" t="str">
        <f t="shared" si="525"/>
        <v/>
      </c>
      <c r="CU445" s="53" t="str">
        <f t="shared" si="526"/>
        <v/>
      </c>
    </row>
    <row r="446" spans="1:99" hidden="1" x14ac:dyDescent="0.3">
      <c r="A446" s="40">
        <v>508</v>
      </c>
      <c r="B446" s="95"/>
      <c r="C446" s="142"/>
      <c r="D446" s="40"/>
      <c r="E446" s="40"/>
      <c r="F446" s="43"/>
      <c r="G446" s="40" t="s">
        <v>141</v>
      </c>
      <c r="H446" s="41"/>
      <c r="I446" s="41"/>
      <c r="J446" s="296" t="str">
        <f t="shared" si="463"/>
        <v/>
      </c>
      <c r="K446" s="297" t="str">
        <f t="shared" si="464"/>
        <v/>
      </c>
      <c r="L446" s="298" t="str">
        <f t="shared" si="465"/>
        <v/>
      </c>
      <c r="M446" s="297" t="str">
        <f t="shared" si="466"/>
        <v/>
      </c>
      <c r="N446" s="298" t="str">
        <f t="shared" si="467"/>
        <v/>
      </c>
      <c r="O446" s="297" t="str">
        <f t="shared" si="468"/>
        <v/>
      </c>
      <c r="P446" s="298" t="str">
        <f t="shared" si="469"/>
        <v/>
      </c>
      <c r="Q446" s="299" t="str">
        <f t="shared" si="470"/>
        <v/>
      </c>
      <c r="R446" s="300" t="str">
        <f t="shared" si="471"/>
        <v/>
      </c>
      <c r="S446" s="299" t="str">
        <f t="shared" si="472"/>
        <v/>
      </c>
      <c r="T446" s="298" t="str">
        <f t="shared" si="473"/>
        <v/>
      </c>
      <c r="U446" s="299" t="str">
        <f t="shared" si="474"/>
        <v/>
      </c>
      <c r="V446" s="300" t="str">
        <f t="shared" si="475"/>
        <v/>
      </c>
      <c r="W446" s="299" t="str">
        <f t="shared" si="476"/>
        <v/>
      </c>
      <c r="X446" s="300" t="str">
        <f t="shared" si="477"/>
        <v/>
      </c>
      <c r="Y446" s="299" t="str">
        <f t="shared" si="478"/>
        <v/>
      </c>
      <c r="Z446" s="300" t="str">
        <f t="shared" si="479"/>
        <v/>
      </c>
      <c r="AA446" s="298" t="str">
        <f t="shared" si="480"/>
        <v/>
      </c>
      <c r="AB446" s="97" t="str">
        <f t="shared" si="481"/>
        <v/>
      </c>
      <c r="AC446" s="143" t="str">
        <f t="shared" si="482"/>
        <v/>
      </c>
      <c r="AD446" s="42" t="str">
        <f t="shared" si="483"/>
        <v/>
      </c>
      <c r="AE446" s="346"/>
      <c r="AF446" s="346"/>
      <c r="AG446" s="347"/>
      <c r="AH446" s="348" t="str">
        <f t="shared" si="484"/>
        <v/>
      </c>
      <c r="AI446" s="346"/>
      <c r="AJ446" s="346"/>
      <c r="AK446" s="347"/>
      <c r="AL446" s="349" t="str">
        <f t="shared" si="495"/>
        <v/>
      </c>
      <c r="AM446" s="348" t="str">
        <f t="shared" si="485"/>
        <v/>
      </c>
      <c r="AN446" s="350" t="str">
        <f t="shared" si="496"/>
        <v/>
      </c>
      <c r="AO446" s="346"/>
      <c r="AP446" s="346"/>
      <c r="AQ446" s="346" t="str">
        <f t="shared" si="486"/>
        <v/>
      </c>
      <c r="AR446" s="348" t="str">
        <f t="shared" si="487"/>
        <v/>
      </c>
      <c r="AS446" s="346"/>
      <c r="AT446" s="348" t="str">
        <f t="shared" si="488"/>
        <v/>
      </c>
      <c r="AU446" s="346"/>
      <c r="AV446" s="348" t="str">
        <f t="shared" si="489"/>
        <v/>
      </c>
      <c r="AW446" s="346"/>
      <c r="AX446" s="348" t="str">
        <f t="shared" si="490"/>
        <v/>
      </c>
      <c r="AY446" s="346"/>
      <c r="AZ446" s="348" t="str">
        <f t="shared" si="491"/>
        <v/>
      </c>
      <c r="BA446" s="351"/>
      <c r="BB446" s="348" t="str">
        <f t="shared" si="492"/>
        <v/>
      </c>
      <c r="BC446" s="350" t="str">
        <f t="shared" si="497"/>
        <v/>
      </c>
      <c r="BD446" s="350" t="str">
        <f t="shared" si="498"/>
        <v/>
      </c>
      <c r="BE446" s="360"/>
      <c r="BF446" s="361"/>
      <c r="BG446" s="362" t="str">
        <f t="shared" si="528"/>
        <v/>
      </c>
      <c r="BH446" s="354" t="str">
        <f t="shared" si="499"/>
        <v/>
      </c>
      <c r="BI446" s="350" t="str">
        <f t="shared" si="500"/>
        <v/>
      </c>
      <c r="BJ446" s="113" t="str">
        <f t="shared" si="501"/>
        <v/>
      </c>
      <c r="BK446" s="347" t="str">
        <f t="shared" si="527"/>
        <v/>
      </c>
      <c r="BR446" s="307"/>
      <c r="BS446" s="51" t="str">
        <f t="shared" si="502"/>
        <v/>
      </c>
      <c r="BT446" s="51" t="str">
        <f t="shared" si="503"/>
        <v/>
      </c>
      <c r="BU446" s="51" t="str">
        <f t="shared" si="504"/>
        <v/>
      </c>
      <c r="BV446" s="51" t="str">
        <f t="shared" si="505"/>
        <v/>
      </c>
      <c r="BW446" s="51" t="str">
        <f t="shared" si="506"/>
        <v/>
      </c>
      <c r="BX446" s="51" t="str">
        <f t="shared" si="507"/>
        <v/>
      </c>
      <c r="BY446" s="51" t="str">
        <f t="shared" si="508"/>
        <v/>
      </c>
      <c r="BZ446" s="51" t="str">
        <f t="shared" si="509"/>
        <v/>
      </c>
      <c r="CA446" s="51" t="str">
        <f t="shared" si="510"/>
        <v/>
      </c>
      <c r="CB446" s="51" t="str">
        <f t="shared" si="511"/>
        <v/>
      </c>
      <c r="CC446" s="51" t="str">
        <f t="shared" si="493"/>
        <v/>
      </c>
      <c r="CD446" s="51" t="str">
        <f t="shared" si="494"/>
        <v/>
      </c>
      <c r="CE446" s="51" t="str">
        <f t="shared" si="512"/>
        <v/>
      </c>
      <c r="CF446" s="51"/>
      <c r="CH446" s="53" t="str">
        <f t="shared" si="513"/>
        <v/>
      </c>
      <c r="CI446" s="53" t="str">
        <f t="shared" si="514"/>
        <v/>
      </c>
      <c r="CJ446" s="54" t="str">
        <f t="shared" si="515"/>
        <v/>
      </c>
      <c r="CK446" s="53" t="str">
        <f t="shared" si="516"/>
        <v/>
      </c>
      <c r="CL446" s="53" t="str">
        <f t="shared" si="517"/>
        <v/>
      </c>
      <c r="CM446" s="53" t="str">
        <f t="shared" si="518"/>
        <v/>
      </c>
      <c r="CN446" s="53" t="str">
        <f t="shared" si="519"/>
        <v/>
      </c>
      <c r="CO446" s="53" t="str">
        <f t="shared" si="520"/>
        <v/>
      </c>
      <c r="CP446" s="53" t="str">
        <f t="shared" si="521"/>
        <v/>
      </c>
      <c r="CQ446" s="53" t="str">
        <f t="shared" si="522"/>
        <v/>
      </c>
      <c r="CR446" s="53" t="str">
        <f t="shared" si="523"/>
        <v/>
      </c>
      <c r="CS446" s="53" t="str">
        <f t="shared" si="524"/>
        <v/>
      </c>
      <c r="CT446" s="53" t="str">
        <f t="shared" si="525"/>
        <v/>
      </c>
      <c r="CU446" s="53" t="str">
        <f t="shared" si="526"/>
        <v/>
      </c>
    </row>
    <row r="447" spans="1:99" hidden="1" x14ac:dyDescent="0.3">
      <c r="A447" s="40">
        <v>509</v>
      </c>
      <c r="B447" s="95"/>
      <c r="C447" s="142"/>
      <c r="D447" s="40"/>
      <c r="E447" s="40"/>
      <c r="F447" s="43"/>
      <c r="G447" s="40" t="s">
        <v>141</v>
      </c>
      <c r="H447" s="41"/>
      <c r="I447" s="41"/>
      <c r="J447" s="296" t="str">
        <f t="shared" si="463"/>
        <v/>
      </c>
      <c r="K447" s="297" t="str">
        <f t="shared" si="464"/>
        <v/>
      </c>
      <c r="L447" s="298" t="str">
        <f t="shared" si="465"/>
        <v/>
      </c>
      <c r="M447" s="297" t="str">
        <f t="shared" si="466"/>
        <v/>
      </c>
      <c r="N447" s="298" t="str">
        <f t="shared" si="467"/>
        <v/>
      </c>
      <c r="O447" s="297" t="str">
        <f t="shared" si="468"/>
        <v/>
      </c>
      <c r="P447" s="298" t="str">
        <f t="shared" si="469"/>
        <v/>
      </c>
      <c r="Q447" s="299" t="str">
        <f t="shared" si="470"/>
        <v/>
      </c>
      <c r="R447" s="300" t="str">
        <f t="shared" si="471"/>
        <v/>
      </c>
      <c r="S447" s="299" t="str">
        <f t="shared" si="472"/>
        <v/>
      </c>
      <c r="T447" s="298" t="str">
        <f t="shared" si="473"/>
        <v/>
      </c>
      <c r="U447" s="299" t="str">
        <f t="shared" si="474"/>
        <v/>
      </c>
      <c r="V447" s="300" t="str">
        <f t="shared" si="475"/>
        <v/>
      </c>
      <c r="W447" s="299" t="str">
        <f t="shared" si="476"/>
        <v/>
      </c>
      <c r="X447" s="300" t="str">
        <f t="shared" si="477"/>
        <v/>
      </c>
      <c r="Y447" s="299" t="str">
        <f t="shared" si="478"/>
        <v/>
      </c>
      <c r="Z447" s="300" t="str">
        <f t="shared" si="479"/>
        <v/>
      </c>
      <c r="AA447" s="298" t="str">
        <f t="shared" si="480"/>
        <v/>
      </c>
      <c r="AB447" s="97" t="str">
        <f t="shared" si="481"/>
        <v/>
      </c>
      <c r="AC447" s="143" t="str">
        <f t="shared" si="482"/>
        <v/>
      </c>
      <c r="AD447" s="42" t="str">
        <f t="shared" si="483"/>
        <v/>
      </c>
      <c r="AE447" s="346"/>
      <c r="AF447" s="346"/>
      <c r="AG447" s="347"/>
      <c r="AH447" s="348" t="str">
        <f t="shared" si="484"/>
        <v/>
      </c>
      <c r="AI447" s="346"/>
      <c r="AJ447" s="346"/>
      <c r="AK447" s="347"/>
      <c r="AL447" s="349" t="str">
        <f t="shared" si="495"/>
        <v/>
      </c>
      <c r="AM447" s="348" t="str">
        <f t="shared" si="485"/>
        <v/>
      </c>
      <c r="AN447" s="350" t="str">
        <f t="shared" si="496"/>
        <v/>
      </c>
      <c r="AO447" s="346"/>
      <c r="AP447" s="346"/>
      <c r="AQ447" s="346" t="str">
        <f t="shared" si="486"/>
        <v/>
      </c>
      <c r="AR447" s="348" t="str">
        <f t="shared" si="487"/>
        <v/>
      </c>
      <c r="AS447" s="346"/>
      <c r="AT447" s="348" t="str">
        <f t="shared" si="488"/>
        <v/>
      </c>
      <c r="AU447" s="346"/>
      <c r="AV447" s="348" t="str">
        <f t="shared" si="489"/>
        <v/>
      </c>
      <c r="AW447" s="346"/>
      <c r="AX447" s="348" t="str">
        <f t="shared" si="490"/>
        <v/>
      </c>
      <c r="AY447" s="346"/>
      <c r="AZ447" s="348" t="str">
        <f t="shared" si="491"/>
        <v/>
      </c>
      <c r="BA447" s="351"/>
      <c r="BB447" s="348" t="str">
        <f t="shared" si="492"/>
        <v/>
      </c>
      <c r="BC447" s="350" t="str">
        <f t="shared" si="497"/>
        <v/>
      </c>
      <c r="BD447" s="350" t="str">
        <f t="shared" si="498"/>
        <v/>
      </c>
      <c r="BE447" s="360"/>
      <c r="BF447" s="361"/>
      <c r="BG447" s="362" t="str">
        <f t="shared" si="528"/>
        <v/>
      </c>
      <c r="BH447" s="354" t="str">
        <f t="shared" si="499"/>
        <v/>
      </c>
      <c r="BI447" s="350" t="str">
        <f t="shared" si="500"/>
        <v/>
      </c>
      <c r="BJ447" s="113" t="str">
        <f t="shared" si="501"/>
        <v/>
      </c>
      <c r="BK447" s="347" t="str">
        <f t="shared" si="527"/>
        <v/>
      </c>
      <c r="BR447" s="307"/>
      <c r="BS447" s="51" t="str">
        <f t="shared" si="502"/>
        <v/>
      </c>
      <c r="BT447" s="51" t="str">
        <f t="shared" si="503"/>
        <v/>
      </c>
      <c r="BU447" s="51" t="str">
        <f t="shared" si="504"/>
        <v/>
      </c>
      <c r="BV447" s="51" t="str">
        <f t="shared" si="505"/>
        <v/>
      </c>
      <c r="BW447" s="51" t="str">
        <f t="shared" si="506"/>
        <v/>
      </c>
      <c r="BX447" s="51" t="str">
        <f t="shared" si="507"/>
        <v/>
      </c>
      <c r="BY447" s="51" t="str">
        <f t="shared" si="508"/>
        <v/>
      </c>
      <c r="BZ447" s="51" t="str">
        <f t="shared" si="509"/>
        <v/>
      </c>
      <c r="CA447" s="51" t="str">
        <f t="shared" si="510"/>
        <v/>
      </c>
      <c r="CB447" s="51" t="str">
        <f t="shared" si="511"/>
        <v/>
      </c>
      <c r="CC447" s="51" t="str">
        <f t="shared" si="493"/>
        <v/>
      </c>
      <c r="CD447" s="51" t="str">
        <f t="shared" si="494"/>
        <v/>
      </c>
      <c r="CE447" s="51" t="str">
        <f t="shared" si="512"/>
        <v/>
      </c>
      <c r="CF447" s="51"/>
      <c r="CH447" s="53" t="str">
        <f t="shared" si="513"/>
        <v/>
      </c>
      <c r="CI447" s="53" t="str">
        <f t="shared" si="514"/>
        <v/>
      </c>
      <c r="CJ447" s="54" t="str">
        <f t="shared" si="515"/>
        <v/>
      </c>
      <c r="CK447" s="53" t="str">
        <f t="shared" si="516"/>
        <v/>
      </c>
      <c r="CL447" s="53" t="str">
        <f t="shared" si="517"/>
        <v/>
      </c>
      <c r="CM447" s="53" t="str">
        <f t="shared" si="518"/>
        <v/>
      </c>
      <c r="CN447" s="53" t="str">
        <f t="shared" si="519"/>
        <v/>
      </c>
      <c r="CO447" s="53" t="str">
        <f t="shared" si="520"/>
        <v/>
      </c>
      <c r="CP447" s="53" t="str">
        <f t="shared" si="521"/>
        <v/>
      </c>
      <c r="CQ447" s="53" t="str">
        <f t="shared" si="522"/>
        <v/>
      </c>
      <c r="CR447" s="53" t="str">
        <f t="shared" si="523"/>
        <v/>
      </c>
      <c r="CS447" s="53" t="str">
        <f t="shared" si="524"/>
        <v/>
      </c>
      <c r="CT447" s="53" t="str">
        <f t="shared" si="525"/>
        <v/>
      </c>
      <c r="CU447" s="53" t="str">
        <f t="shared" si="526"/>
        <v/>
      </c>
    </row>
    <row r="448" spans="1:99" hidden="1" x14ac:dyDescent="0.3">
      <c r="A448" s="40">
        <v>510</v>
      </c>
      <c r="B448" s="95"/>
      <c r="C448" s="142"/>
      <c r="D448" s="40"/>
      <c r="E448" s="40"/>
      <c r="F448" s="43"/>
      <c r="G448" s="40" t="s">
        <v>141</v>
      </c>
      <c r="H448" s="41"/>
      <c r="I448" s="41"/>
      <c r="J448" s="296" t="str">
        <f t="shared" si="463"/>
        <v/>
      </c>
      <c r="K448" s="297" t="str">
        <f t="shared" si="464"/>
        <v/>
      </c>
      <c r="L448" s="298" t="str">
        <f t="shared" si="465"/>
        <v/>
      </c>
      <c r="M448" s="297" t="str">
        <f t="shared" si="466"/>
        <v/>
      </c>
      <c r="N448" s="298" t="str">
        <f t="shared" si="467"/>
        <v/>
      </c>
      <c r="O448" s="297" t="str">
        <f t="shared" si="468"/>
        <v/>
      </c>
      <c r="P448" s="298" t="str">
        <f t="shared" si="469"/>
        <v/>
      </c>
      <c r="Q448" s="299" t="str">
        <f t="shared" si="470"/>
        <v/>
      </c>
      <c r="R448" s="300" t="str">
        <f t="shared" si="471"/>
        <v/>
      </c>
      <c r="S448" s="299" t="str">
        <f t="shared" si="472"/>
        <v/>
      </c>
      <c r="T448" s="298" t="str">
        <f t="shared" si="473"/>
        <v/>
      </c>
      <c r="U448" s="299" t="str">
        <f t="shared" si="474"/>
        <v/>
      </c>
      <c r="V448" s="300" t="str">
        <f t="shared" si="475"/>
        <v/>
      </c>
      <c r="W448" s="299" t="str">
        <f t="shared" si="476"/>
        <v/>
      </c>
      <c r="X448" s="300" t="str">
        <f t="shared" si="477"/>
        <v/>
      </c>
      <c r="Y448" s="299" t="str">
        <f t="shared" si="478"/>
        <v/>
      </c>
      <c r="Z448" s="300" t="str">
        <f t="shared" si="479"/>
        <v/>
      </c>
      <c r="AA448" s="298" t="str">
        <f t="shared" si="480"/>
        <v/>
      </c>
      <c r="AB448" s="97" t="str">
        <f t="shared" si="481"/>
        <v/>
      </c>
      <c r="AC448" s="143" t="str">
        <f t="shared" si="482"/>
        <v/>
      </c>
      <c r="AD448" s="42" t="str">
        <f t="shared" si="483"/>
        <v/>
      </c>
      <c r="AE448" s="346"/>
      <c r="AF448" s="346"/>
      <c r="AG448" s="347"/>
      <c r="AH448" s="348" t="str">
        <f t="shared" si="484"/>
        <v/>
      </c>
      <c r="AI448" s="346"/>
      <c r="AJ448" s="346"/>
      <c r="AK448" s="347"/>
      <c r="AL448" s="349" t="str">
        <f t="shared" si="495"/>
        <v/>
      </c>
      <c r="AM448" s="348" t="str">
        <f t="shared" si="485"/>
        <v/>
      </c>
      <c r="AN448" s="350" t="str">
        <f t="shared" si="496"/>
        <v/>
      </c>
      <c r="AO448" s="346"/>
      <c r="AP448" s="346"/>
      <c r="AQ448" s="346" t="str">
        <f t="shared" si="486"/>
        <v/>
      </c>
      <c r="AR448" s="348" t="str">
        <f t="shared" si="487"/>
        <v/>
      </c>
      <c r="AS448" s="346"/>
      <c r="AT448" s="348" t="str">
        <f t="shared" si="488"/>
        <v/>
      </c>
      <c r="AU448" s="346"/>
      <c r="AV448" s="348" t="str">
        <f t="shared" si="489"/>
        <v/>
      </c>
      <c r="AW448" s="346"/>
      <c r="AX448" s="348" t="str">
        <f t="shared" si="490"/>
        <v/>
      </c>
      <c r="AY448" s="346"/>
      <c r="AZ448" s="348" t="str">
        <f t="shared" si="491"/>
        <v/>
      </c>
      <c r="BA448" s="351"/>
      <c r="BB448" s="348" t="str">
        <f t="shared" si="492"/>
        <v/>
      </c>
      <c r="BC448" s="350" t="str">
        <f t="shared" si="497"/>
        <v/>
      </c>
      <c r="BD448" s="350" t="str">
        <f t="shared" si="498"/>
        <v/>
      </c>
      <c r="BE448" s="360"/>
      <c r="BF448" s="361"/>
      <c r="BG448" s="362" t="str">
        <f t="shared" si="528"/>
        <v/>
      </c>
      <c r="BH448" s="354" t="str">
        <f t="shared" si="499"/>
        <v/>
      </c>
      <c r="BI448" s="350" t="str">
        <f t="shared" si="500"/>
        <v/>
      </c>
      <c r="BJ448" s="113" t="str">
        <f t="shared" si="501"/>
        <v/>
      </c>
      <c r="BK448" s="347" t="str">
        <f t="shared" si="527"/>
        <v/>
      </c>
      <c r="BR448" s="307"/>
      <c r="BS448" s="51" t="str">
        <f t="shared" si="502"/>
        <v/>
      </c>
      <c r="BT448" s="51" t="str">
        <f t="shared" si="503"/>
        <v/>
      </c>
      <c r="BU448" s="51" t="str">
        <f t="shared" si="504"/>
        <v/>
      </c>
      <c r="BV448" s="51" t="str">
        <f t="shared" si="505"/>
        <v/>
      </c>
      <c r="BW448" s="51" t="str">
        <f t="shared" si="506"/>
        <v/>
      </c>
      <c r="BX448" s="51" t="str">
        <f t="shared" si="507"/>
        <v/>
      </c>
      <c r="BY448" s="51" t="str">
        <f t="shared" si="508"/>
        <v/>
      </c>
      <c r="BZ448" s="51" t="str">
        <f t="shared" si="509"/>
        <v/>
      </c>
      <c r="CA448" s="51" t="str">
        <f t="shared" si="510"/>
        <v/>
      </c>
      <c r="CB448" s="51" t="str">
        <f t="shared" si="511"/>
        <v/>
      </c>
      <c r="CC448" s="51" t="str">
        <f t="shared" si="493"/>
        <v/>
      </c>
      <c r="CD448" s="51" t="str">
        <f t="shared" si="494"/>
        <v/>
      </c>
      <c r="CE448" s="51" t="str">
        <f t="shared" si="512"/>
        <v/>
      </c>
      <c r="CF448" s="51"/>
      <c r="CH448" s="53" t="str">
        <f t="shared" si="513"/>
        <v/>
      </c>
      <c r="CI448" s="53" t="str">
        <f t="shared" si="514"/>
        <v/>
      </c>
      <c r="CJ448" s="54" t="str">
        <f t="shared" si="515"/>
        <v/>
      </c>
      <c r="CK448" s="53" t="str">
        <f t="shared" si="516"/>
        <v/>
      </c>
      <c r="CL448" s="53" t="str">
        <f t="shared" si="517"/>
        <v/>
      </c>
      <c r="CM448" s="53" t="str">
        <f t="shared" si="518"/>
        <v/>
      </c>
      <c r="CN448" s="53" t="str">
        <f t="shared" si="519"/>
        <v/>
      </c>
      <c r="CO448" s="53" t="str">
        <f t="shared" si="520"/>
        <v/>
      </c>
      <c r="CP448" s="53" t="str">
        <f t="shared" si="521"/>
        <v/>
      </c>
      <c r="CQ448" s="53" t="str">
        <f t="shared" si="522"/>
        <v/>
      </c>
      <c r="CR448" s="53" t="str">
        <f t="shared" si="523"/>
        <v/>
      </c>
      <c r="CS448" s="53" t="str">
        <f t="shared" si="524"/>
        <v/>
      </c>
      <c r="CT448" s="53" t="str">
        <f t="shared" si="525"/>
        <v/>
      </c>
      <c r="CU448" s="53" t="str">
        <f t="shared" si="526"/>
        <v/>
      </c>
    </row>
    <row r="449" spans="1:99" hidden="1" x14ac:dyDescent="0.3">
      <c r="A449" s="40">
        <v>511</v>
      </c>
      <c r="B449" s="95"/>
      <c r="C449" s="142"/>
      <c r="D449" s="40"/>
      <c r="E449" s="40"/>
      <c r="F449" s="43"/>
      <c r="G449" s="40" t="s">
        <v>141</v>
      </c>
      <c r="H449" s="41"/>
      <c r="I449" s="41"/>
      <c r="J449" s="296" t="str">
        <f t="shared" si="463"/>
        <v/>
      </c>
      <c r="K449" s="297" t="str">
        <f t="shared" si="464"/>
        <v/>
      </c>
      <c r="L449" s="298" t="str">
        <f t="shared" si="465"/>
        <v/>
      </c>
      <c r="M449" s="297" t="str">
        <f t="shared" si="466"/>
        <v/>
      </c>
      <c r="N449" s="298" t="str">
        <f t="shared" si="467"/>
        <v/>
      </c>
      <c r="O449" s="297" t="str">
        <f t="shared" si="468"/>
        <v/>
      </c>
      <c r="P449" s="298" t="str">
        <f t="shared" si="469"/>
        <v/>
      </c>
      <c r="Q449" s="299" t="str">
        <f t="shared" si="470"/>
        <v/>
      </c>
      <c r="R449" s="300" t="str">
        <f t="shared" si="471"/>
        <v/>
      </c>
      <c r="S449" s="299" t="str">
        <f t="shared" si="472"/>
        <v/>
      </c>
      <c r="T449" s="298" t="str">
        <f t="shared" si="473"/>
        <v/>
      </c>
      <c r="U449" s="299" t="str">
        <f t="shared" si="474"/>
        <v/>
      </c>
      <c r="V449" s="300" t="str">
        <f t="shared" si="475"/>
        <v/>
      </c>
      <c r="W449" s="299" t="str">
        <f t="shared" si="476"/>
        <v/>
      </c>
      <c r="X449" s="300" t="str">
        <f t="shared" si="477"/>
        <v/>
      </c>
      <c r="Y449" s="299" t="str">
        <f t="shared" si="478"/>
        <v/>
      </c>
      <c r="Z449" s="300" t="str">
        <f t="shared" si="479"/>
        <v/>
      </c>
      <c r="AA449" s="298" t="str">
        <f t="shared" si="480"/>
        <v/>
      </c>
      <c r="AB449" s="97" t="str">
        <f t="shared" si="481"/>
        <v/>
      </c>
      <c r="AC449" s="143" t="str">
        <f t="shared" si="482"/>
        <v/>
      </c>
      <c r="AD449" s="42" t="str">
        <f t="shared" si="483"/>
        <v/>
      </c>
      <c r="AE449" s="346"/>
      <c r="AF449" s="346"/>
      <c r="AG449" s="347"/>
      <c r="AH449" s="348" t="str">
        <f t="shared" si="484"/>
        <v/>
      </c>
      <c r="AI449" s="346"/>
      <c r="AJ449" s="346"/>
      <c r="AK449" s="347"/>
      <c r="AL449" s="349" t="str">
        <f t="shared" si="495"/>
        <v/>
      </c>
      <c r="AM449" s="348" t="str">
        <f t="shared" si="485"/>
        <v/>
      </c>
      <c r="AN449" s="350" t="str">
        <f t="shared" si="496"/>
        <v/>
      </c>
      <c r="AO449" s="346"/>
      <c r="AP449" s="346"/>
      <c r="AQ449" s="346" t="str">
        <f t="shared" si="486"/>
        <v/>
      </c>
      <c r="AR449" s="348" t="str">
        <f t="shared" si="487"/>
        <v/>
      </c>
      <c r="AS449" s="346"/>
      <c r="AT449" s="348" t="str">
        <f t="shared" si="488"/>
        <v/>
      </c>
      <c r="AU449" s="346"/>
      <c r="AV449" s="348" t="str">
        <f t="shared" si="489"/>
        <v/>
      </c>
      <c r="AW449" s="346"/>
      <c r="AX449" s="348" t="str">
        <f t="shared" si="490"/>
        <v/>
      </c>
      <c r="AY449" s="346"/>
      <c r="AZ449" s="348" t="str">
        <f t="shared" si="491"/>
        <v/>
      </c>
      <c r="BA449" s="351"/>
      <c r="BB449" s="348" t="str">
        <f t="shared" si="492"/>
        <v/>
      </c>
      <c r="BC449" s="350" t="str">
        <f t="shared" si="497"/>
        <v/>
      </c>
      <c r="BD449" s="350" t="str">
        <f t="shared" si="498"/>
        <v/>
      </c>
      <c r="BE449" s="360"/>
      <c r="BF449" s="361"/>
      <c r="BG449" s="362" t="str">
        <f t="shared" si="528"/>
        <v/>
      </c>
      <c r="BH449" s="354" t="str">
        <f t="shared" si="499"/>
        <v/>
      </c>
      <c r="BI449" s="350" t="str">
        <f t="shared" si="500"/>
        <v/>
      </c>
      <c r="BJ449" s="113" t="str">
        <f t="shared" si="501"/>
        <v/>
      </c>
      <c r="BK449" s="347" t="str">
        <f t="shared" si="527"/>
        <v/>
      </c>
      <c r="BR449" s="307"/>
      <c r="BS449" s="51" t="str">
        <f t="shared" si="502"/>
        <v/>
      </c>
      <c r="BT449" s="51" t="str">
        <f t="shared" si="503"/>
        <v/>
      </c>
      <c r="BU449" s="51" t="str">
        <f t="shared" si="504"/>
        <v/>
      </c>
      <c r="BV449" s="51" t="str">
        <f t="shared" si="505"/>
        <v/>
      </c>
      <c r="BW449" s="51" t="str">
        <f t="shared" si="506"/>
        <v/>
      </c>
      <c r="BX449" s="51" t="str">
        <f t="shared" si="507"/>
        <v/>
      </c>
      <c r="BY449" s="51" t="str">
        <f t="shared" si="508"/>
        <v/>
      </c>
      <c r="BZ449" s="51" t="str">
        <f t="shared" si="509"/>
        <v/>
      </c>
      <c r="CA449" s="51" t="str">
        <f t="shared" si="510"/>
        <v/>
      </c>
      <c r="CB449" s="51" t="str">
        <f t="shared" si="511"/>
        <v/>
      </c>
      <c r="CC449" s="51" t="str">
        <f t="shared" si="493"/>
        <v/>
      </c>
      <c r="CD449" s="51" t="str">
        <f t="shared" si="494"/>
        <v/>
      </c>
      <c r="CE449" s="51" t="str">
        <f t="shared" si="512"/>
        <v/>
      </c>
      <c r="CF449" s="51"/>
      <c r="CH449" s="53" t="str">
        <f t="shared" si="513"/>
        <v/>
      </c>
      <c r="CI449" s="53" t="str">
        <f t="shared" si="514"/>
        <v/>
      </c>
      <c r="CJ449" s="54" t="str">
        <f t="shared" si="515"/>
        <v/>
      </c>
      <c r="CK449" s="53" t="str">
        <f t="shared" si="516"/>
        <v/>
      </c>
      <c r="CL449" s="53" t="str">
        <f t="shared" si="517"/>
        <v/>
      </c>
      <c r="CM449" s="53" t="str">
        <f t="shared" si="518"/>
        <v/>
      </c>
      <c r="CN449" s="53" t="str">
        <f t="shared" si="519"/>
        <v/>
      </c>
      <c r="CO449" s="53" t="str">
        <f t="shared" si="520"/>
        <v/>
      </c>
      <c r="CP449" s="53" t="str">
        <f t="shared" si="521"/>
        <v/>
      </c>
      <c r="CQ449" s="53" t="str">
        <f t="shared" si="522"/>
        <v/>
      </c>
      <c r="CR449" s="53" t="str">
        <f t="shared" si="523"/>
        <v/>
      </c>
      <c r="CS449" s="53" t="str">
        <f t="shared" si="524"/>
        <v/>
      </c>
      <c r="CT449" s="53" t="str">
        <f t="shared" si="525"/>
        <v/>
      </c>
      <c r="CU449" s="53" t="str">
        <f t="shared" si="526"/>
        <v/>
      </c>
    </row>
    <row r="450" spans="1:99" hidden="1" x14ac:dyDescent="0.3">
      <c r="A450" s="40">
        <v>512</v>
      </c>
      <c r="B450" s="95"/>
      <c r="C450" s="142"/>
      <c r="D450" s="40"/>
      <c r="E450" s="40"/>
      <c r="F450" s="43"/>
      <c r="G450" s="40" t="s">
        <v>141</v>
      </c>
      <c r="H450" s="41"/>
      <c r="I450" s="41"/>
      <c r="J450" s="296" t="str">
        <f t="shared" si="463"/>
        <v/>
      </c>
      <c r="K450" s="297" t="str">
        <f t="shared" si="464"/>
        <v/>
      </c>
      <c r="L450" s="298" t="str">
        <f t="shared" si="465"/>
        <v/>
      </c>
      <c r="M450" s="297" t="str">
        <f t="shared" si="466"/>
        <v/>
      </c>
      <c r="N450" s="298" t="str">
        <f t="shared" si="467"/>
        <v/>
      </c>
      <c r="O450" s="297" t="str">
        <f t="shared" si="468"/>
        <v/>
      </c>
      <c r="P450" s="298" t="str">
        <f t="shared" si="469"/>
        <v/>
      </c>
      <c r="Q450" s="299" t="str">
        <f t="shared" si="470"/>
        <v/>
      </c>
      <c r="R450" s="300" t="str">
        <f t="shared" si="471"/>
        <v/>
      </c>
      <c r="S450" s="299" t="str">
        <f t="shared" si="472"/>
        <v/>
      </c>
      <c r="T450" s="298" t="str">
        <f t="shared" si="473"/>
        <v/>
      </c>
      <c r="U450" s="299" t="str">
        <f t="shared" si="474"/>
        <v/>
      </c>
      <c r="V450" s="300" t="str">
        <f t="shared" si="475"/>
        <v/>
      </c>
      <c r="W450" s="299" t="str">
        <f t="shared" si="476"/>
        <v/>
      </c>
      <c r="X450" s="300" t="str">
        <f t="shared" si="477"/>
        <v/>
      </c>
      <c r="Y450" s="299" t="str">
        <f t="shared" si="478"/>
        <v/>
      </c>
      <c r="Z450" s="300" t="str">
        <f t="shared" si="479"/>
        <v/>
      </c>
      <c r="AA450" s="298" t="str">
        <f t="shared" si="480"/>
        <v/>
      </c>
      <c r="AB450" s="97" t="str">
        <f t="shared" si="481"/>
        <v/>
      </c>
      <c r="AC450" s="143" t="str">
        <f t="shared" si="482"/>
        <v/>
      </c>
      <c r="AD450" s="42" t="str">
        <f t="shared" si="483"/>
        <v/>
      </c>
      <c r="AE450" s="346"/>
      <c r="AF450" s="346"/>
      <c r="AG450" s="347"/>
      <c r="AH450" s="348" t="str">
        <f t="shared" si="484"/>
        <v/>
      </c>
      <c r="AI450" s="346"/>
      <c r="AJ450" s="346"/>
      <c r="AK450" s="347"/>
      <c r="AL450" s="349" t="str">
        <f t="shared" si="495"/>
        <v/>
      </c>
      <c r="AM450" s="348" t="str">
        <f t="shared" si="485"/>
        <v/>
      </c>
      <c r="AN450" s="350" t="str">
        <f t="shared" si="496"/>
        <v/>
      </c>
      <c r="AO450" s="346"/>
      <c r="AP450" s="346"/>
      <c r="AQ450" s="346" t="str">
        <f t="shared" si="486"/>
        <v/>
      </c>
      <c r="AR450" s="348" t="str">
        <f t="shared" si="487"/>
        <v/>
      </c>
      <c r="AS450" s="346"/>
      <c r="AT450" s="348" t="str">
        <f t="shared" si="488"/>
        <v/>
      </c>
      <c r="AU450" s="346"/>
      <c r="AV450" s="348" t="str">
        <f t="shared" si="489"/>
        <v/>
      </c>
      <c r="AW450" s="346"/>
      <c r="AX450" s="348" t="str">
        <f t="shared" si="490"/>
        <v/>
      </c>
      <c r="AY450" s="346"/>
      <c r="AZ450" s="348" t="str">
        <f t="shared" si="491"/>
        <v/>
      </c>
      <c r="BA450" s="351"/>
      <c r="BB450" s="348" t="str">
        <f t="shared" si="492"/>
        <v/>
      </c>
      <c r="BC450" s="350" t="str">
        <f t="shared" si="497"/>
        <v/>
      </c>
      <c r="BD450" s="350" t="str">
        <f t="shared" si="498"/>
        <v/>
      </c>
      <c r="BE450" s="360"/>
      <c r="BF450" s="361"/>
      <c r="BG450" s="362" t="str">
        <f t="shared" si="528"/>
        <v/>
      </c>
      <c r="BH450" s="354" t="str">
        <f t="shared" si="499"/>
        <v/>
      </c>
      <c r="BI450" s="350" t="str">
        <f t="shared" si="500"/>
        <v/>
      </c>
      <c r="BJ450" s="113" t="str">
        <f t="shared" si="501"/>
        <v/>
      </c>
      <c r="BK450" s="347" t="str">
        <f t="shared" si="527"/>
        <v/>
      </c>
      <c r="BR450" s="307"/>
      <c r="BS450" s="51" t="str">
        <f t="shared" si="502"/>
        <v/>
      </c>
      <c r="BT450" s="51" t="str">
        <f t="shared" si="503"/>
        <v/>
      </c>
      <c r="BU450" s="51" t="str">
        <f t="shared" si="504"/>
        <v/>
      </c>
      <c r="BV450" s="51" t="str">
        <f t="shared" si="505"/>
        <v/>
      </c>
      <c r="BW450" s="51" t="str">
        <f t="shared" si="506"/>
        <v/>
      </c>
      <c r="BX450" s="51" t="str">
        <f t="shared" si="507"/>
        <v/>
      </c>
      <c r="BY450" s="51" t="str">
        <f t="shared" si="508"/>
        <v/>
      </c>
      <c r="BZ450" s="51" t="str">
        <f t="shared" si="509"/>
        <v/>
      </c>
      <c r="CA450" s="51" t="str">
        <f t="shared" si="510"/>
        <v/>
      </c>
      <c r="CB450" s="51" t="str">
        <f t="shared" si="511"/>
        <v/>
      </c>
      <c r="CC450" s="51" t="str">
        <f t="shared" si="493"/>
        <v/>
      </c>
      <c r="CD450" s="51" t="str">
        <f t="shared" si="494"/>
        <v/>
      </c>
      <c r="CE450" s="51" t="str">
        <f t="shared" si="512"/>
        <v/>
      </c>
      <c r="CF450" s="51"/>
      <c r="CH450" s="53" t="str">
        <f t="shared" si="513"/>
        <v/>
      </c>
      <c r="CI450" s="53" t="str">
        <f t="shared" si="514"/>
        <v/>
      </c>
      <c r="CJ450" s="54" t="str">
        <f t="shared" si="515"/>
        <v/>
      </c>
      <c r="CK450" s="53" t="str">
        <f t="shared" si="516"/>
        <v/>
      </c>
      <c r="CL450" s="53" t="str">
        <f t="shared" si="517"/>
        <v/>
      </c>
      <c r="CM450" s="53" t="str">
        <f t="shared" si="518"/>
        <v/>
      </c>
      <c r="CN450" s="53" t="str">
        <f t="shared" si="519"/>
        <v/>
      </c>
      <c r="CO450" s="53" t="str">
        <f t="shared" si="520"/>
        <v/>
      </c>
      <c r="CP450" s="53" t="str">
        <f t="shared" si="521"/>
        <v/>
      </c>
      <c r="CQ450" s="53" t="str">
        <f t="shared" si="522"/>
        <v/>
      </c>
      <c r="CR450" s="53" t="str">
        <f t="shared" si="523"/>
        <v/>
      </c>
      <c r="CS450" s="53" t="str">
        <f t="shared" si="524"/>
        <v/>
      </c>
      <c r="CT450" s="53" t="str">
        <f t="shared" si="525"/>
        <v/>
      </c>
      <c r="CU450" s="53" t="str">
        <f t="shared" si="526"/>
        <v/>
      </c>
    </row>
    <row r="451" spans="1:99" hidden="1" x14ac:dyDescent="0.3">
      <c r="A451" s="40">
        <v>513</v>
      </c>
      <c r="B451" s="95"/>
      <c r="C451" s="142"/>
      <c r="D451" s="40"/>
      <c r="E451" s="40"/>
      <c r="F451" s="43"/>
      <c r="G451" s="40" t="s">
        <v>141</v>
      </c>
      <c r="H451" s="41"/>
      <c r="I451" s="41"/>
      <c r="J451" s="296" t="str">
        <f t="shared" ref="J451:J514" si="529">IF(OR(H451="",I451="",H451=0),"",K451-0.1)</f>
        <v/>
      </c>
      <c r="K451" s="297" t="str">
        <f t="shared" ref="K451:K514" si="530">IF(OR(H451="",I451="",H451=0),"",Q451-(Q451*15%))</f>
        <v/>
      </c>
      <c r="L451" s="298" t="str">
        <f t="shared" ref="L451:L514" si="531">IF(OR(H451="",I451="",H451=0),"",M451-0.1)</f>
        <v/>
      </c>
      <c r="M451" s="297" t="str">
        <f t="shared" ref="M451:M514" si="532">IF(OR(H451="",I451="",H451=0),"",Q451-(Q451*12.5%))</f>
        <v/>
      </c>
      <c r="N451" s="298" t="str">
        <f t="shared" ref="N451:N514" si="533">IF(OR(H451="",I451="",H451=0),"",O451-0.1)</f>
        <v/>
      </c>
      <c r="O451" s="297" t="str">
        <f t="shared" ref="O451:O514" si="534">IF(OR(H451="",I451="",H451=0),"",Q451-(Q451*7.5%))</f>
        <v/>
      </c>
      <c r="P451" s="298" t="str">
        <f t="shared" ref="P451:P514" si="535">IF(OR(H451="",I451="",H451=0),"",Q451-0.1)</f>
        <v/>
      </c>
      <c r="Q451" s="299" t="str">
        <f t="shared" ref="Q451:Q514" si="536">IF(OR(H451="",I451="",H451=0),"",90%*(H451-100)-0.5)</f>
        <v/>
      </c>
      <c r="R451" s="300" t="str">
        <f t="shared" ref="R451:R514" si="537">IF(OR(H451="",I451="",H451=0),"",90%*(H451-100))</f>
        <v/>
      </c>
      <c r="S451" s="299" t="str">
        <f t="shared" ref="S451:S514" si="538">IF(OR(H451="",I451="",,H451=0),"",R451+0.1)</f>
        <v/>
      </c>
      <c r="T451" s="298" t="str">
        <f t="shared" ref="T451:T514" si="539">IF(OR(H451="",I451="",H451=0),"",90%*(H451-100)+0.5)</f>
        <v/>
      </c>
      <c r="U451" s="299" t="str">
        <f t="shared" ref="U451:U514" si="540">IF(OR(H451="",I451="",H451=0),"",T451+0.1)</f>
        <v/>
      </c>
      <c r="V451" s="300" t="str">
        <f t="shared" ref="V451:V514" si="541">IF(OR(H451="",I451="",H451=0),"",T451+(T451*7.5%))</f>
        <v/>
      </c>
      <c r="W451" s="299" t="str">
        <f t="shared" ref="W451:W514" si="542">IF(OR(H451="",I451="",H451=0),"",V451+0.1)</f>
        <v/>
      </c>
      <c r="X451" s="300" t="str">
        <f t="shared" ref="X451:X514" si="543">IF(OR(H451="",I451="",H451=0),"",T451+(T451*12.5%))</f>
        <v/>
      </c>
      <c r="Y451" s="299" t="str">
        <f t="shared" ref="Y451:Y514" si="544">IF(OR(H451="",I451="",H451=0),"",X451+0.1)</f>
        <v/>
      </c>
      <c r="Z451" s="300" t="str">
        <f t="shared" ref="Z451:Z514" si="545">IF(OR(H451="",I451="",H451=0),"",T451+(T451*15%))</f>
        <v/>
      </c>
      <c r="AA451" s="298" t="str">
        <f t="shared" ref="AA451:AA514" si="546">IF(OR(H451="",I451="",H451=0),"",Z451+0.1)</f>
        <v/>
      </c>
      <c r="AB451" s="97" t="str">
        <f t="shared" ref="AB451:AB514" si="547">IF(AC451="LLA","BB lebih"&amp;" "&amp;FIXED((I451-Z451),1) &amp;" kg",IF(AC451="LLB","BB kurang"&amp;" "&amp;FIXED((I451-K451),1)&amp;" kg",""))</f>
        <v/>
      </c>
      <c r="AC451" s="143" t="str">
        <f t="shared" ref="AC451:AC514" si="548">IF(OR(H451="",I451="", H451=0),"",IF(I451&lt;K451,"LLB",IF(AND(I451&gt;J451,I451&lt;M451),"LB",IF(AND(I451&gt;L451,I451&lt;O451),"NB",IF(AND(I451&gt;N451,I451&lt;Q451),"HB",IF(AND(I451&gt;P451,I451&lt;S451),"IB",IF(AND(I451&gt;R451,I451&lt;U451),"IA",IF(AND(I451&gt;T451,I451&lt;W451),"HA",IF(AND(I451&gt;V451,I451&lt;Y451),"NA",IF(AND(I451&gt;X451,I451&lt;AA451),"LA",IF(I451&gt;=AA451,"LLA","")))))))))))</f>
        <v/>
      </c>
      <c r="AD451" s="42" t="str">
        <f t="shared" ref="AD451:AD514" si="549">IF(AC451="","", VLOOKUP(AC451,NILAI_TB_BB,2))</f>
        <v/>
      </c>
      <c r="AE451" s="346"/>
      <c r="AF451" s="346"/>
      <c r="AG451" s="347"/>
      <c r="AH451" s="348" t="str">
        <f t="shared" ref="AH451:AH514" si="550">IF(OR(AE451="",AF451=""),"", IF(OR(AE451="-",AF451="-"),"-", IF(AE451=0,VLOOKUP(AF451,NSA,2), IF(AE451=1,VLOOKUP(AF451,NSA,3), IF(AE451=2,VLOOKUP(AF451,NSA,4), IF(AE451=3,VLOOKUP(AF451,NSA,5), IF(AE451=4,VLOOKUP(AF451,NSA,6), IF(AE451=5,VLOOKUP(AF451,NSA,7), IF(AE451=6,VLOOKUP(AF451,NSA,8), IF(AE451=7,VLOOKUP(AF451,NSA,9), IF(AE451=8,VLOOKUP(AF451,NSA,10), IF(AE451=9,VLOOKUP(AF451,NSA,11), IF(AE451=10,VLOOKUP(AF451,NSA,12),"")))))))))))))</f>
        <v/>
      </c>
      <c r="AI451" s="346"/>
      <c r="AJ451" s="346"/>
      <c r="AK451" s="347"/>
      <c r="AL451" s="349" t="str">
        <f t="shared" si="495"/>
        <v/>
      </c>
      <c r="AM451" s="348" t="str">
        <f t="shared" ref="AM451:AM514" si="551">IF(OR(AI451="",AJ451=""),"",IF(AI451=0,VLOOKUP(AJ451,NILAI_SGP,2),IF(AI451=1,VLOOKUP(AJ451,NILAI_SGP,3),IF(AI451=2,VLOOKUP(AJ451,NILAI_SGP,4),IF(AI451=3,VLOOKUP(AJ451,NILAI_SGP,5),IF(AI451=4,VLOOKUP(AJ451,NILAI_SGP,6),IF(AI451=5,VLOOKUP(AJ451,NILAI_SGP,7),IF(AI451=6,VLOOKUP(AJ451,NILAI_SGP,8),IF(AI451=7,VLOOKUP(AJ451,NILAI_SGP,9),IF(AI451=8,VLOOKUP(AJ451,NILAI_SGP,10),IF(AI451=9,VLOOKUP(AJ451,NILAI_SGP,11),IF(AI451=10,VLOOKUP(AJ451,NILAI_SGP,12),""))))))))))))</f>
        <v/>
      </c>
      <c r="AN451" s="350" t="str">
        <f t="shared" si="496"/>
        <v/>
      </c>
      <c r="AO451" s="346"/>
      <c r="AP451" s="346"/>
      <c r="AQ451" s="346" t="str">
        <f t="shared" ref="AQ451:AQ514" si="552">IF(OR(AO451="",AP451="",AO451=0),"",IF(OR(AO451="-",AP451="-"),"-",(AO451*$AO$10)+AP451))</f>
        <v/>
      </c>
      <c r="AR451" s="348" t="str">
        <f t="shared" ref="AR451:AR514" si="553">IF(OR(G451="",AQ451="",AQ451=0),"",IF(OR(AO451="-",AP451="-"),"-",IF(G451="P",VLOOKUP(AQ451,LARI12mnt_CALON_PRIA,2),IF(G451="W",VLOOKUP(AQ451,LARI12mnt_CALON_WANITA,2),""))))</f>
        <v/>
      </c>
      <c r="AS451" s="346"/>
      <c r="AT451" s="348" t="str">
        <f t="shared" ref="AT451:AT514" si="554">IF(OR(G451="",AS451=""),"", IF(AS451="-","-", IF(G451="P",VLOOKUP(AS451,PULLUP_CALON_PRIA,2),IF(G451="W",VLOOKUP(AS451,CHINNING_CALON_WANITA,2),""))))</f>
        <v/>
      </c>
      <c r="AU451" s="346"/>
      <c r="AV451" s="348" t="str">
        <f t="shared" ref="AV451:AV514" si="555">IF(OR(G451="",AU451=""),"", IF(AU451="-","-", IF(G451="P",VLOOKUP(AU451,SITUP_CALON_PRIA,2),IF(G451="W",VLOOKUP(AU451,SITUP_CALON_WANITA,2),""))))</f>
        <v/>
      </c>
      <c r="AW451" s="346"/>
      <c r="AX451" s="348" t="str">
        <f t="shared" ref="AX451:AX514" si="556">IF(OR(G451="",AW451=""),"",IF(AW451="-","-", IF(G451="P",VLOOKUP(AW451,LUNGES_CALON_PRIA,2),IF(G451="W",VLOOKUP(AW451,LUNGES_CALON_WANITA,2),""))))</f>
        <v/>
      </c>
      <c r="AY451" s="346"/>
      <c r="AZ451" s="348" t="str">
        <f t="shared" ref="AZ451:AZ514" si="557">IF(OR(G451="",AY451=""),"", IF(AY451="-","-", IF(G451="P",VLOOKUP(AY451,PUSHUP_CALON_PRIA,2),IF(G451="W",VLOOKUP(AY451,MODIFPUSHUP_CALON_WANITA,2),""))))</f>
        <v/>
      </c>
      <c r="BA451" s="351"/>
      <c r="BB451" s="348" t="str">
        <f t="shared" ref="BB451:BB514" si="558">IF(OR(G451="",BA451="",BA451=0),"",IF(BA451="-","-", IF(G451="P",VLOOKUP(BA451,SHUTTLERUN_CALON_PRIA,2),IF(G451="W",VLOOKUP(BA451,SHUTTLERUN_CALON_WANITA,2),""))))</f>
        <v/>
      </c>
      <c r="BC451" s="350" t="str">
        <f t="shared" si="497"/>
        <v/>
      </c>
      <c r="BD451" s="350" t="str">
        <f t="shared" si="498"/>
        <v/>
      </c>
      <c r="BE451" s="360"/>
      <c r="BF451" s="361"/>
      <c r="BG451" s="362" t="str">
        <f t="shared" si="528"/>
        <v/>
      </c>
      <c r="BH451" s="354" t="str">
        <f t="shared" si="499"/>
        <v/>
      </c>
      <c r="BI451" s="350" t="str">
        <f t="shared" si="500"/>
        <v/>
      </c>
      <c r="BJ451" s="113" t="str">
        <f t="shared" si="501"/>
        <v/>
      </c>
      <c r="BK451" s="347" t="str">
        <f t="shared" si="527"/>
        <v/>
      </c>
      <c r="BR451" s="307"/>
      <c r="BS451" s="51" t="str">
        <f t="shared" si="502"/>
        <v/>
      </c>
      <c r="BT451" s="51" t="str">
        <f t="shared" si="503"/>
        <v/>
      </c>
      <c r="BU451" s="51" t="str">
        <f t="shared" si="504"/>
        <v/>
      </c>
      <c r="BV451" s="51" t="str">
        <f t="shared" si="505"/>
        <v/>
      </c>
      <c r="BW451" s="51" t="str">
        <f t="shared" si="506"/>
        <v/>
      </c>
      <c r="BX451" s="51" t="str">
        <f t="shared" si="507"/>
        <v/>
      </c>
      <c r="BY451" s="51" t="str">
        <f t="shared" si="508"/>
        <v/>
      </c>
      <c r="BZ451" s="51" t="str">
        <f t="shared" si="509"/>
        <v/>
      </c>
      <c r="CA451" s="51" t="str">
        <f t="shared" si="510"/>
        <v/>
      </c>
      <c r="CB451" s="51" t="str">
        <f t="shared" si="511"/>
        <v/>
      </c>
      <c r="CC451" s="51" t="str">
        <f t="shared" ref="CC451:CC514" si="559">IF(BC451="","", IF(G451="P",IF(BC451&lt;=34.99,"TL", IF(BC451&gt;=35,"L")), IF(G451="W", IF(BC451&lt;=34.99,"TL", IF(BC451&gt;=35,"L")))))</f>
        <v/>
      </c>
      <c r="CD451" s="51" t="str">
        <f t="shared" ref="CD451:CD514" si="560">IF(BD451="","", IF(G451="P",IF(BD451&lt;=40.99,"TL", IF(BD451&gt;=41,"L")), IF(G451="W", IF(BD451&lt;=40.99,"TL", IF(BD451&gt;=41,"L")))))</f>
        <v/>
      </c>
      <c r="CE451" s="51" t="str">
        <f t="shared" si="512"/>
        <v/>
      </c>
      <c r="CF451" s="51"/>
      <c r="CH451" s="53" t="str">
        <f t="shared" si="513"/>
        <v/>
      </c>
      <c r="CI451" s="53" t="str">
        <f t="shared" si="514"/>
        <v/>
      </c>
      <c r="CJ451" s="54" t="str">
        <f t="shared" si="515"/>
        <v/>
      </c>
      <c r="CK451" s="53" t="str">
        <f t="shared" si="516"/>
        <v/>
      </c>
      <c r="CL451" s="53" t="str">
        <f t="shared" si="517"/>
        <v/>
      </c>
      <c r="CM451" s="53" t="str">
        <f t="shared" si="518"/>
        <v/>
      </c>
      <c r="CN451" s="53" t="str">
        <f t="shared" si="519"/>
        <v/>
      </c>
      <c r="CO451" s="53" t="str">
        <f t="shared" si="520"/>
        <v/>
      </c>
      <c r="CP451" s="53" t="str">
        <f t="shared" si="521"/>
        <v/>
      </c>
      <c r="CQ451" s="53" t="str">
        <f t="shared" si="522"/>
        <v/>
      </c>
      <c r="CR451" s="53" t="str">
        <f t="shared" si="523"/>
        <v/>
      </c>
      <c r="CS451" s="53" t="str">
        <f t="shared" si="524"/>
        <v/>
      </c>
      <c r="CT451" s="53" t="str">
        <f t="shared" si="525"/>
        <v/>
      </c>
      <c r="CU451" s="53" t="str">
        <f t="shared" si="526"/>
        <v/>
      </c>
    </row>
    <row r="452" spans="1:99" hidden="1" x14ac:dyDescent="0.3">
      <c r="A452" s="40">
        <v>514</v>
      </c>
      <c r="B452" s="95"/>
      <c r="C452" s="142"/>
      <c r="D452" s="40"/>
      <c r="E452" s="40"/>
      <c r="F452" s="43"/>
      <c r="G452" s="40" t="s">
        <v>141</v>
      </c>
      <c r="H452" s="41"/>
      <c r="I452" s="41"/>
      <c r="J452" s="296" t="str">
        <f t="shared" si="529"/>
        <v/>
      </c>
      <c r="K452" s="297" t="str">
        <f t="shared" si="530"/>
        <v/>
      </c>
      <c r="L452" s="298" t="str">
        <f t="shared" si="531"/>
        <v/>
      </c>
      <c r="M452" s="297" t="str">
        <f t="shared" si="532"/>
        <v/>
      </c>
      <c r="N452" s="298" t="str">
        <f t="shared" si="533"/>
        <v/>
      </c>
      <c r="O452" s="297" t="str">
        <f t="shared" si="534"/>
        <v/>
      </c>
      <c r="P452" s="298" t="str">
        <f t="shared" si="535"/>
        <v/>
      </c>
      <c r="Q452" s="299" t="str">
        <f t="shared" si="536"/>
        <v/>
      </c>
      <c r="R452" s="300" t="str">
        <f t="shared" si="537"/>
        <v/>
      </c>
      <c r="S452" s="299" t="str">
        <f t="shared" si="538"/>
        <v/>
      </c>
      <c r="T452" s="298" t="str">
        <f t="shared" si="539"/>
        <v/>
      </c>
      <c r="U452" s="299" t="str">
        <f t="shared" si="540"/>
        <v/>
      </c>
      <c r="V452" s="300" t="str">
        <f t="shared" si="541"/>
        <v/>
      </c>
      <c r="W452" s="299" t="str">
        <f t="shared" si="542"/>
        <v/>
      </c>
      <c r="X452" s="300" t="str">
        <f t="shared" si="543"/>
        <v/>
      </c>
      <c r="Y452" s="299" t="str">
        <f t="shared" si="544"/>
        <v/>
      </c>
      <c r="Z452" s="300" t="str">
        <f t="shared" si="545"/>
        <v/>
      </c>
      <c r="AA452" s="298" t="str">
        <f t="shared" si="546"/>
        <v/>
      </c>
      <c r="AB452" s="97" t="str">
        <f t="shared" si="547"/>
        <v/>
      </c>
      <c r="AC452" s="143" t="str">
        <f t="shared" si="548"/>
        <v/>
      </c>
      <c r="AD452" s="42" t="str">
        <f t="shared" si="549"/>
        <v/>
      </c>
      <c r="AE452" s="346"/>
      <c r="AF452" s="346"/>
      <c r="AG452" s="347"/>
      <c r="AH452" s="348" t="str">
        <f t="shared" si="550"/>
        <v/>
      </c>
      <c r="AI452" s="346"/>
      <c r="AJ452" s="346"/>
      <c r="AK452" s="347"/>
      <c r="AL452" s="349" t="str">
        <f t="shared" ref="AL452:AL515" si="561">IF(AM452="","",IF(AM452&gt;=81,"SGP-0",IF(AND(AM452&gt;=61,AM452&lt;=80),"SGP-1",IF(AND(AM452&gt;=41,AM452&lt;=60),"SGP-2",IF(AND(AM452&gt;=21,AM452&lt;=40),"SGP-3",IF(AND(AM452&gt;=0,AM452&lt;=20),"SGP-4",""))))))</f>
        <v/>
      </c>
      <c r="AM452" s="348" t="str">
        <f t="shared" si="551"/>
        <v/>
      </c>
      <c r="AN452" s="350" t="str">
        <f t="shared" ref="AN452:AN515" si="562">IF(OR(AD452="",AH452="",AM452=""),"",VALUE(FIXED(((AD452+AH452+AM452)/3),2)))</f>
        <v/>
      </c>
      <c r="AO452" s="346"/>
      <c r="AP452" s="346"/>
      <c r="AQ452" s="346" t="str">
        <f t="shared" si="552"/>
        <v/>
      </c>
      <c r="AR452" s="348" t="str">
        <f t="shared" si="553"/>
        <v/>
      </c>
      <c r="AS452" s="346"/>
      <c r="AT452" s="348" t="str">
        <f t="shared" si="554"/>
        <v/>
      </c>
      <c r="AU452" s="346"/>
      <c r="AV452" s="348" t="str">
        <f t="shared" si="555"/>
        <v/>
      </c>
      <c r="AW452" s="346"/>
      <c r="AX452" s="348" t="str">
        <f t="shared" si="556"/>
        <v/>
      </c>
      <c r="AY452" s="346"/>
      <c r="AZ452" s="348" t="str">
        <f t="shared" si="557"/>
        <v/>
      </c>
      <c r="BA452" s="351"/>
      <c r="BB452" s="348" t="str">
        <f t="shared" si="558"/>
        <v/>
      </c>
      <c r="BC452" s="350" t="str">
        <f t="shared" ref="BC452:BC515" si="563">IF(OR(AT452="",AV452="",AX452="",AZ452="",BB452=""),"",IF(OR(AS452="-",AU452="-",AW452="-",AY452="-",BA452="-"),0,VALUE(FIXED(((AT452+AV452+AX452+AZ452+BB452)/5),2))))</f>
        <v/>
      </c>
      <c r="BD452" s="350" t="str">
        <f t="shared" ref="BD452:BD515" si="564">IF(OR(AR452="",BC452=""),"",IF(OR(AS452="-",AU452="-",AW452="-",AY452="-",BA452="-"),0, VALUE(FIXED(((AR452+BC452)/2),2))))</f>
        <v/>
      </c>
      <c r="BE452" s="360"/>
      <c r="BF452" s="361"/>
      <c r="BG452" s="362" t="str">
        <f t="shared" si="528"/>
        <v/>
      </c>
      <c r="BH452" s="354" t="str">
        <f t="shared" ref="BH452:BH515" si="565">IF(OR(G452="",AN452="",BD452=""),"", IF(OR(AE452="-",AF452="-",AI452="-",AJ452="-",AS452="-",AU452="-",AW452="-",AY452="-",BA452="-"),0, VALUE(FIXED(((AN452*30%)+(BD452*70%)),2))))</f>
        <v/>
      </c>
      <c r="BI452" s="350" t="str">
        <f t="shared" ref="BI452:BI515" si="566">IF(OR(G452="",BH452=""),"", IF(OR(AE452="-",AF452="-",AI452="-",AJ452="-",AS452="-",AU452="-",AW452="-",BA452="-"),0, IF(AND(BJ452="TL",OR(BH452&lt;=40.99,BH452&gt;=41)),VLOOKUP(BH452,NILAI_KONVERSI,2),IF(BJ452="L",BH452,""))))</f>
        <v/>
      </c>
      <c r="BJ452" s="113" t="str">
        <f t="shared" ref="BJ452:BJ515" si="567">IF(BH452="","", IF(OR(AQ452="-",AS452="-",AU452="-",AW452="-",AY452="-", BA452="-"),"-", IF(COUNTIF(BS452:CE452,"TL")&gt;=1,"TL","L")))</f>
        <v/>
      </c>
      <c r="BK452" s="347" t="str">
        <f t="shared" si="527"/>
        <v/>
      </c>
      <c r="BR452" s="307"/>
      <c r="BS452" s="51" t="str">
        <f t="shared" ref="BS452:BS515" si="568">IF(AD452="","",IF(AD452="-","-",IF(AD452&lt;=20,"TL","L")))</f>
        <v/>
      </c>
      <c r="BT452" s="51" t="str">
        <f t="shared" ref="BT452:BT515" si="569">IF(AH452="","",IF(AH452="-","-",IF(AH452&lt;=30,"TL","L")))</f>
        <v/>
      </c>
      <c r="BU452" s="51" t="str">
        <f t="shared" ref="BU452:BU515" si="570">IF(AM452="","",IF(AM452="-","-",IF(AM452&lt;=20,"TL","L")))</f>
        <v/>
      </c>
      <c r="BV452" s="51" t="str">
        <f t="shared" ref="BV452:BV515" si="571">IF(AN452="","",IF(AN452="-","-",IF(AN452&lt;=20.99,"TL","L")))</f>
        <v/>
      </c>
      <c r="BW452" s="51" t="str">
        <f t="shared" ref="BW452:BW515" si="572">IF(AR452="","", IF(AR452="-","-", IF(AR452&lt;=34,"TL","L")))</f>
        <v/>
      </c>
      <c r="BX452" s="51" t="str">
        <f t="shared" ref="BX452:BX515" si="573">IF(AT452="","",IF(AT452="-","-",IF(G452="P",IF(AT452&lt;=24,"TL",IF(AT452&gt;=25,"L")),IF(G452="W",IF(AT452&lt;=30,"TL",IF(AT452&gt;=31,"L"))))))</f>
        <v/>
      </c>
      <c r="BY452" s="51" t="str">
        <f t="shared" ref="BY452:BY515" si="574">IF(AV452="","",IF(AV452="-","-",IF(G452="P",IF(AV452&lt;=30,"TL",IF(AV452&gt;=31,"L")),IF(G452="W",IF(AV452&lt;=30,"TL",IF(AV452&gt;=31,"L"))))))</f>
        <v/>
      </c>
      <c r="BZ452" s="51" t="str">
        <f t="shared" ref="BZ452:BZ515" si="575">IF(AX452="","",IF(AX452="-","-",IF(G452="P",IF(AX452&lt;=30,"TL",IF(AX452&gt;=31,"L")),IF(G452="W",IF(AX452&lt;=30,"TL",IF(AX452&gt;=31,"L"))))))</f>
        <v/>
      </c>
      <c r="CA452" s="51" t="str">
        <f t="shared" ref="CA452:CA515" si="576">IF(AZ452="","",IF(AZ452="-","-",IF(G452="P",IF(AZ452&lt;=30,"TL",IF(AZ452&gt;=31,"L")),IF(G452="W",IF(AZ452&lt;=30,"TL",IF(AZ452&gt;=31,"L"))))))</f>
        <v/>
      </c>
      <c r="CB452" s="51" t="str">
        <f t="shared" ref="CB452:CB515" si="577">IF(BB452="","",IF(BB452="-","-",IF(G452="P",IF(BB452&lt;=30,"TL",IF(BB452&gt;=31,"L")),IF(G452="W",IF(BB452&lt;=30,"TL",IF(BB452&gt;=31,"L"))))))</f>
        <v/>
      </c>
      <c r="CC452" s="51" t="str">
        <f t="shared" si="559"/>
        <v/>
      </c>
      <c r="CD452" s="51" t="str">
        <f t="shared" si="560"/>
        <v/>
      </c>
      <c r="CE452" s="51" t="str">
        <f t="shared" ref="CE452:CE515" si="578">IF(BH452="","",IF(BH452&lt;=40.99,"TL", IF(BH452&gt;=41,"L")))</f>
        <v/>
      </c>
      <c r="CF452" s="51"/>
      <c r="CH452" s="53" t="str">
        <f t="shared" ref="CH452:CH515" si="579">IF(BS452="TL","BB="&amp;""&amp;AC452&amp;"("&amp;AD452&amp;"),         ", "")</f>
        <v/>
      </c>
      <c r="CI452" s="53" t="str">
        <f t="shared" ref="CI452:CI515" si="580">IF(OR(AE452="-",AF452="-"),"NSA= tdk melaks"&amp;",             ",IF(BT452="TL","NSA=N-"&amp;AF452&amp;""&amp;"("&amp;AH452&amp;")"&amp;"("&amp;AG452&amp;")"&amp;",                    ",""))</f>
        <v/>
      </c>
      <c r="CJ452" s="54" t="str">
        <f t="shared" ref="CJ452:CJ515" si="581">IF(AL452="-","SGP= tdk melaks"&amp;",       ",IF(BU452="TL",AL452&amp;"="&amp;""&amp;"("&amp;AM452&amp;"),  ",""))</f>
        <v/>
      </c>
      <c r="CK452" s="53" t="str">
        <f t="shared" ref="CK452:CK515" si="582">IF(BV452="TL","NP="&amp;"("&amp;FIXED((AN452),2)&amp;"),               ","")</f>
        <v/>
      </c>
      <c r="CL452" s="53" t="str">
        <f t="shared" ref="CL452:CL515" si="583">IF(AQ452="-","A= tdk melaks"&amp;",                       ", IF(BW452="TL","A="&amp;"("&amp;AR452&amp;")"&amp;" (Lari Kurang "&amp;(AQ452-2272)&amp;"m),                      ",""))</f>
        <v/>
      </c>
      <c r="CM452" s="53" t="str">
        <f t="shared" ref="CM452:CM515" si="584">IF(AS452="-","B1= tdk melaks"&amp;",        ",IF(BX452="TL","B1="&amp;"("&amp;AT452&amp;"),                 ",""))</f>
        <v/>
      </c>
      <c r="CN452" s="53" t="str">
        <f t="shared" ref="CN452:CN515" si="585">IF(AU452="-","B2= tdk melaks"&amp;",       ",IF(BY452="TL","B2="&amp;"("&amp;AV452&amp;"),                 ",""))</f>
        <v/>
      </c>
      <c r="CO452" s="53" t="str">
        <f t="shared" ref="CO452:CO515" si="586">IF(AW452="-","B3= tdk melaks"&amp;",       ",IF(BZ452="TL","B3="&amp;"("&amp;AX452&amp;"),                    ",""))</f>
        <v/>
      </c>
      <c r="CP452" s="53" t="str">
        <f t="shared" ref="CP452:CP515" si="587">IF(BA452="-","B4= tdk melaks"&amp;",       ",IF(CA452="TL","B4="&amp;"("&amp;AZ452&amp;"),                    ",""))</f>
        <v/>
      </c>
      <c r="CQ452" s="53" t="str">
        <f t="shared" ref="CQ452:CQ515" si="588">IF(BB452="-","B4= tdk melaks"&amp;",       ",IF(CB452="TL","B5="&amp;"("&amp;BB452&amp;"),                    ",""))</f>
        <v/>
      </c>
      <c r="CR452" s="53" t="str">
        <f t="shared" ref="CR452:CR515" si="589">IF(CC452="TL","R.B="&amp;"("&amp;FIXED((BC452),2)&amp;"),                      ", "")</f>
        <v/>
      </c>
      <c r="CS452" s="53" t="str">
        <f t="shared" ref="CS452:CS515" si="590">IF(CD452="TL","R.AB="&amp;"("&amp;FIXED((BD452),2)&amp;"),                        ", "")</f>
        <v/>
      </c>
      <c r="CT452" s="53" t="str">
        <f t="shared" ref="CT452:CT515" si="591">IF(CE452="TL","N.A="&amp;"("&amp;FIXED((BH452),2)&amp;").", "")</f>
        <v/>
      </c>
      <c r="CU452" s="53" t="str">
        <f t="shared" ref="CU452:CU515" si="592">IF(BF452="-","Renang= tdk melaks"&amp;",                   ", IF(RIGHT(BF452,1)="M","Renang="&amp;""&amp;BF452&amp;",                     ",""))</f>
        <v/>
      </c>
    </row>
    <row r="453" spans="1:99" hidden="1" x14ac:dyDescent="0.3">
      <c r="A453" s="40">
        <v>515</v>
      </c>
      <c r="B453" s="95"/>
      <c r="C453" s="142"/>
      <c r="D453" s="40"/>
      <c r="E453" s="40"/>
      <c r="F453" s="43"/>
      <c r="G453" s="40" t="s">
        <v>141</v>
      </c>
      <c r="H453" s="41"/>
      <c r="I453" s="41"/>
      <c r="J453" s="296" t="str">
        <f t="shared" si="529"/>
        <v/>
      </c>
      <c r="K453" s="297" t="str">
        <f t="shared" si="530"/>
        <v/>
      </c>
      <c r="L453" s="298" t="str">
        <f t="shared" si="531"/>
        <v/>
      </c>
      <c r="M453" s="297" t="str">
        <f t="shared" si="532"/>
        <v/>
      </c>
      <c r="N453" s="298" t="str">
        <f t="shared" si="533"/>
        <v/>
      </c>
      <c r="O453" s="297" t="str">
        <f t="shared" si="534"/>
        <v/>
      </c>
      <c r="P453" s="298" t="str">
        <f t="shared" si="535"/>
        <v/>
      </c>
      <c r="Q453" s="299" t="str">
        <f t="shared" si="536"/>
        <v/>
      </c>
      <c r="R453" s="300" t="str">
        <f t="shared" si="537"/>
        <v/>
      </c>
      <c r="S453" s="299" t="str">
        <f t="shared" si="538"/>
        <v/>
      </c>
      <c r="T453" s="298" t="str">
        <f t="shared" si="539"/>
        <v/>
      </c>
      <c r="U453" s="299" t="str">
        <f t="shared" si="540"/>
        <v/>
      </c>
      <c r="V453" s="300" t="str">
        <f t="shared" si="541"/>
        <v/>
      </c>
      <c r="W453" s="299" t="str">
        <f t="shared" si="542"/>
        <v/>
      </c>
      <c r="X453" s="300" t="str">
        <f t="shared" si="543"/>
        <v/>
      </c>
      <c r="Y453" s="299" t="str">
        <f t="shared" si="544"/>
        <v/>
      </c>
      <c r="Z453" s="300" t="str">
        <f t="shared" si="545"/>
        <v/>
      </c>
      <c r="AA453" s="298" t="str">
        <f t="shared" si="546"/>
        <v/>
      </c>
      <c r="AB453" s="97" t="str">
        <f t="shared" si="547"/>
        <v/>
      </c>
      <c r="AC453" s="143" t="str">
        <f t="shared" si="548"/>
        <v/>
      </c>
      <c r="AD453" s="42" t="str">
        <f t="shared" si="549"/>
        <v/>
      </c>
      <c r="AE453" s="346"/>
      <c r="AF453" s="346"/>
      <c r="AG453" s="347"/>
      <c r="AH453" s="348" t="str">
        <f t="shared" si="550"/>
        <v/>
      </c>
      <c r="AI453" s="346"/>
      <c r="AJ453" s="346"/>
      <c r="AK453" s="347"/>
      <c r="AL453" s="349" t="str">
        <f t="shared" si="561"/>
        <v/>
      </c>
      <c r="AM453" s="348" t="str">
        <f t="shared" si="551"/>
        <v/>
      </c>
      <c r="AN453" s="350" t="str">
        <f t="shared" si="562"/>
        <v/>
      </c>
      <c r="AO453" s="346"/>
      <c r="AP453" s="346"/>
      <c r="AQ453" s="346" t="str">
        <f t="shared" si="552"/>
        <v/>
      </c>
      <c r="AR453" s="348" t="str">
        <f t="shared" si="553"/>
        <v/>
      </c>
      <c r="AS453" s="346"/>
      <c r="AT453" s="348" t="str">
        <f t="shared" si="554"/>
        <v/>
      </c>
      <c r="AU453" s="346"/>
      <c r="AV453" s="348" t="str">
        <f t="shared" si="555"/>
        <v/>
      </c>
      <c r="AW453" s="346"/>
      <c r="AX453" s="348" t="str">
        <f t="shared" si="556"/>
        <v/>
      </c>
      <c r="AY453" s="346"/>
      <c r="AZ453" s="348" t="str">
        <f t="shared" si="557"/>
        <v/>
      </c>
      <c r="BA453" s="351"/>
      <c r="BB453" s="348" t="str">
        <f t="shared" si="558"/>
        <v/>
      </c>
      <c r="BC453" s="350" t="str">
        <f t="shared" si="563"/>
        <v/>
      </c>
      <c r="BD453" s="350" t="str">
        <f t="shared" si="564"/>
        <v/>
      </c>
      <c r="BE453" s="360"/>
      <c r="BF453" s="361"/>
      <c r="BG453" s="362" t="str">
        <f t="shared" si="528"/>
        <v/>
      </c>
      <c r="BH453" s="354" t="str">
        <f t="shared" si="565"/>
        <v/>
      </c>
      <c r="BI453" s="350" t="str">
        <f t="shared" si="566"/>
        <v/>
      </c>
      <c r="BJ453" s="113" t="str">
        <f t="shared" si="567"/>
        <v/>
      </c>
      <c r="BK453" s="347" t="str">
        <f t="shared" ref="BK453:BK516" si="593">IF(BJ453="","",CONCATENATE(CH453,CI453,CJ453,CK453,CL453,CM453,CN453,CO453,CP453,CQ453,CR453,CS453,CU453,CT453))</f>
        <v/>
      </c>
      <c r="BR453" s="307"/>
      <c r="BS453" s="51" t="str">
        <f t="shared" si="568"/>
        <v/>
      </c>
      <c r="BT453" s="51" t="str">
        <f t="shared" si="569"/>
        <v/>
      </c>
      <c r="BU453" s="51" t="str">
        <f t="shared" si="570"/>
        <v/>
      </c>
      <c r="BV453" s="51" t="str">
        <f t="shared" si="571"/>
        <v/>
      </c>
      <c r="BW453" s="51" t="str">
        <f t="shared" si="572"/>
        <v/>
      </c>
      <c r="BX453" s="51" t="str">
        <f t="shared" si="573"/>
        <v/>
      </c>
      <c r="BY453" s="51" t="str">
        <f t="shared" si="574"/>
        <v/>
      </c>
      <c r="BZ453" s="51" t="str">
        <f t="shared" si="575"/>
        <v/>
      </c>
      <c r="CA453" s="51" t="str">
        <f t="shared" si="576"/>
        <v/>
      </c>
      <c r="CB453" s="51" t="str">
        <f t="shared" si="577"/>
        <v/>
      </c>
      <c r="CC453" s="51" t="str">
        <f t="shared" si="559"/>
        <v/>
      </c>
      <c r="CD453" s="51" t="str">
        <f t="shared" si="560"/>
        <v/>
      </c>
      <c r="CE453" s="51" t="str">
        <f t="shared" si="578"/>
        <v/>
      </c>
      <c r="CF453" s="51"/>
      <c r="CH453" s="53" t="str">
        <f t="shared" si="579"/>
        <v/>
      </c>
      <c r="CI453" s="53" t="str">
        <f t="shared" si="580"/>
        <v/>
      </c>
      <c r="CJ453" s="54" t="str">
        <f t="shared" si="581"/>
        <v/>
      </c>
      <c r="CK453" s="53" t="str">
        <f t="shared" si="582"/>
        <v/>
      </c>
      <c r="CL453" s="53" t="str">
        <f t="shared" si="583"/>
        <v/>
      </c>
      <c r="CM453" s="53" t="str">
        <f t="shared" si="584"/>
        <v/>
      </c>
      <c r="CN453" s="53" t="str">
        <f t="shared" si="585"/>
        <v/>
      </c>
      <c r="CO453" s="53" t="str">
        <f t="shared" si="586"/>
        <v/>
      </c>
      <c r="CP453" s="53" t="str">
        <f t="shared" si="587"/>
        <v/>
      </c>
      <c r="CQ453" s="53" t="str">
        <f t="shared" si="588"/>
        <v/>
      </c>
      <c r="CR453" s="53" t="str">
        <f t="shared" si="589"/>
        <v/>
      </c>
      <c r="CS453" s="53" t="str">
        <f t="shared" si="590"/>
        <v/>
      </c>
      <c r="CT453" s="53" t="str">
        <f t="shared" si="591"/>
        <v/>
      </c>
      <c r="CU453" s="53" t="str">
        <f t="shared" si="592"/>
        <v/>
      </c>
    </row>
    <row r="454" spans="1:99" hidden="1" x14ac:dyDescent="0.3">
      <c r="A454" s="40">
        <v>516</v>
      </c>
      <c r="B454" s="95"/>
      <c r="C454" s="142"/>
      <c r="D454" s="40"/>
      <c r="E454" s="40"/>
      <c r="F454" s="43"/>
      <c r="G454" s="40" t="s">
        <v>141</v>
      </c>
      <c r="H454" s="41"/>
      <c r="I454" s="41"/>
      <c r="J454" s="296" t="str">
        <f t="shared" si="529"/>
        <v/>
      </c>
      <c r="K454" s="297" t="str">
        <f t="shared" si="530"/>
        <v/>
      </c>
      <c r="L454" s="298" t="str">
        <f t="shared" si="531"/>
        <v/>
      </c>
      <c r="M454" s="297" t="str">
        <f t="shared" si="532"/>
        <v/>
      </c>
      <c r="N454" s="298" t="str">
        <f t="shared" si="533"/>
        <v/>
      </c>
      <c r="O454" s="297" t="str">
        <f t="shared" si="534"/>
        <v/>
      </c>
      <c r="P454" s="298" t="str">
        <f t="shared" si="535"/>
        <v/>
      </c>
      <c r="Q454" s="299" t="str">
        <f t="shared" si="536"/>
        <v/>
      </c>
      <c r="R454" s="300" t="str">
        <f t="shared" si="537"/>
        <v/>
      </c>
      <c r="S454" s="299" t="str">
        <f t="shared" si="538"/>
        <v/>
      </c>
      <c r="T454" s="298" t="str">
        <f t="shared" si="539"/>
        <v/>
      </c>
      <c r="U454" s="299" t="str">
        <f t="shared" si="540"/>
        <v/>
      </c>
      <c r="V454" s="300" t="str">
        <f t="shared" si="541"/>
        <v/>
      </c>
      <c r="W454" s="299" t="str">
        <f t="shared" si="542"/>
        <v/>
      </c>
      <c r="X454" s="300" t="str">
        <f t="shared" si="543"/>
        <v/>
      </c>
      <c r="Y454" s="299" t="str">
        <f t="shared" si="544"/>
        <v/>
      </c>
      <c r="Z454" s="300" t="str">
        <f t="shared" si="545"/>
        <v/>
      </c>
      <c r="AA454" s="298" t="str">
        <f t="shared" si="546"/>
        <v/>
      </c>
      <c r="AB454" s="97" t="str">
        <f t="shared" si="547"/>
        <v/>
      </c>
      <c r="AC454" s="143" t="str">
        <f t="shared" si="548"/>
        <v/>
      </c>
      <c r="AD454" s="42" t="str">
        <f t="shared" si="549"/>
        <v/>
      </c>
      <c r="AE454" s="346"/>
      <c r="AF454" s="346"/>
      <c r="AG454" s="347"/>
      <c r="AH454" s="348" t="str">
        <f t="shared" si="550"/>
        <v/>
      </c>
      <c r="AI454" s="346"/>
      <c r="AJ454" s="346"/>
      <c r="AK454" s="347"/>
      <c r="AL454" s="349" t="str">
        <f t="shared" si="561"/>
        <v/>
      </c>
      <c r="AM454" s="348" t="str">
        <f t="shared" si="551"/>
        <v/>
      </c>
      <c r="AN454" s="350" t="str">
        <f t="shared" si="562"/>
        <v/>
      </c>
      <c r="AO454" s="346"/>
      <c r="AP454" s="346"/>
      <c r="AQ454" s="346" t="str">
        <f t="shared" si="552"/>
        <v/>
      </c>
      <c r="AR454" s="348" t="str">
        <f t="shared" si="553"/>
        <v/>
      </c>
      <c r="AS454" s="346"/>
      <c r="AT454" s="348" t="str">
        <f t="shared" si="554"/>
        <v/>
      </c>
      <c r="AU454" s="346"/>
      <c r="AV454" s="348" t="str">
        <f t="shared" si="555"/>
        <v/>
      </c>
      <c r="AW454" s="346"/>
      <c r="AX454" s="348" t="str">
        <f t="shared" si="556"/>
        <v/>
      </c>
      <c r="AY454" s="346"/>
      <c r="AZ454" s="348" t="str">
        <f t="shared" si="557"/>
        <v/>
      </c>
      <c r="BA454" s="351"/>
      <c r="BB454" s="348" t="str">
        <f t="shared" si="558"/>
        <v/>
      </c>
      <c r="BC454" s="350" t="str">
        <f t="shared" si="563"/>
        <v/>
      </c>
      <c r="BD454" s="350" t="str">
        <f t="shared" si="564"/>
        <v/>
      </c>
      <c r="BE454" s="360"/>
      <c r="BF454" s="361"/>
      <c r="BG454" s="362" t="str">
        <f t="shared" si="528"/>
        <v/>
      </c>
      <c r="BH454" s="354" t="str">
        <f t="shared" si="565"/>
        <v/>
      </c>
      <c r="BI454" s="350" t="str">
        <f t="shared" si="566"/>
        <v/>
      </c>
      <c r="BJ454" s="113" t="str">
        <f t="shared" si="567"/>
        <v/>
      </c>
      <c r="BK454" s="347" t="str">
        <f t="shared" si="593"/>
        <v/>
      </c>
      <c r="BR454" s="307"/>
      <c r="BS454" s="51" t="str">
        <f t="shared" si="568"/>
        <v/>
      </c>
      <c r="BT454" s="51" t="str">
        <f t="shared" si="569"/>
        <v/>
      </c>
      <c r="BU454" s="51" t="str">
        <f t="shared" si="570"/>
        <v/>
      </c>
      <c r="BV454" s="51" t="str">
        <f t="shared" si="571"/>
        <v/>
      </c>
      <c r="BW454" s="51" t="str">
        <f t="shared" si="572"/>
        <v/>
      </c>
      <c r="BX454" s="51" t="str">
        <f t="shared" si="573"/>
        <v/>
      </c>
      <c r="BY454" s="51" t="str">
        <f t="shared" si="574"/>
        <v/>
      </c>
      <c r="BZ454" s="51" t="str">
        <f t="shared" si="575"/>
        <v/>
      </c>
      <c r="CA454" s="51" t="str">
        <f t="shared" si="576"/>
        <v/>
      </c>
      <c r="CB454" s="51" t="str">
        <f t="shared" si="577"/>
        <v/>
      </c>
      <c r="CC454" s="51" t="str">
        <f t="shared" si="559"/>
        <v/>
      </c>
      <c r="CD454" s="51" t="str">
        <f t="shared" si="560"/>
        <v/>
      </c>
      <c r="CE454" s="51" t="str">
        <f t="shared" si="578"/>
        <v/>
      </c>
      <c r="CF454" s="51"/>
      <c r="CH454" s="53" t="str">
        <f t="shared" si="579"/>
        <v/>
      </c>
      <c r="CI454" s="53" t="str">
        <f t="shared" si="580"/>
        <v/>
      </c>
      <c r="CJ454" s="54" t="str">
        <f t="shared" si="581"/>
        <v/>
      </c>
      <c r="CK454" s="53" t="str">
        <f t="shared" si="582"/>
        <v/>
      </c>
      <c r="CL454" s="53" t="str">
        <f t="shared" si="583"/>
        <v/>
      </c>
      <c r="CM454" s="53" t="str">
        <f t="shared" si="584"/>
        <v/>
      </c>
      <c r="CN454" s="53" t="str">
        <f t="shared" si="585"/>
        <v/>
      </c>
      <c r="CO454" s="53" t="str">
        <f t="shared" si="586"/>
        <v/>
      </c>
      <c r="CP454" s="53" t="str">
        <f t="shared" si="587"/>
        <v/>
      </c>
      <c r="CQ454" s="53" t="str">
        <f t="shared" si="588"/>
        <v/>
      </c>
      <c r="CR454" s="53" t="str">
        <f t="shared" si="589"/>
        <v/>
      </c>
      <c r="CS454" s="53" t="str">
        <f t="shared" si="590"/>
        <v/>
      </c>
      <c r="CT454" s="53" t="str">
        <f t="shared" si="591"/>
        <v/>
      </c>
      <c r="CU454" s="53" t="str">
        <f t="shared" si="592"/>
        <v/>
      </c>
    </row>
    <row r="455" spans="1:99" hidden="1" x14ac:dyDescent="0.3">
      <c r="A455" s="40">
        <v>517</v>
      </c>
      <c r="B455" s="95"/>
      <c r="C455" s="142"/>
      <c r="D455" s="40"/>
      <c r="E455" s="40"/>
      <c r="F455" s="43"/>
      <c r="G455" s="40" t="s">
        <v>141</v>
      </c>
      <c r="H455" s="41"/>
      <c r="I455" s="41"/>
      <c r="J455" s="296" t="str">
        <f t="shared" si="529"/>
        <v/>
      </c>
      <c r="K455" s="297" t="str">
        <f t="shared" si="530"/>
        <v/>
      </c>
      <c r="L455" s="298" t="str">
        <f t="shared" si="531"/>
        <v/>
      </c>
      <c r="M455" s="297" t="str">
        <f t="shared" si="532"/>
        <v/>
      </c>
      <c r="N455" s="298" t="str">
        <f t="shared" si="533"/>
        <v/>
      </c>
      <c r="O455" s="297" t="str">
        <f t="shared" si="534"/>
        <v/>
      </c>
      <c r="P455" s="298" t="str">
        <f t="shared" si="535"/>
        <v/>
      </c>
      <c r="Q455" s="299" t="str">
        <f t="shared" si="536"/>
        <v/>
      </c>
      <c r="R455" s="300" t="str">
        <f t="shared" si="537"/>
        <v/>
      </c>
      <c r="S455" s="299" t="str">
        <f t="shared" si="538"/>
        <v/>
      </c>
      <c r="T455" s="298" t="str">
        <f t="shared" si="539"/>
        <v/>
      </c>
      <c r="U455" s="299" t="str">
        <f t="shared" si="540"/>
        <v/>
      </c>
      <c r="V455" s="300" t="str">
        <f t="shared" si="541"/>
        <v/>
      </c>
      <c r="W455" s="299" t="str">
        <f t="shared" si="542"/>
        <v/>
      </c>
      <c r="X455" s="300" t="str">
        <f t="shared" si="543"/>
        <v/>
      </c>
      <c r="Y455" s="299" t="str">
        <f t="shared" si="544"/>
        <v/>
      </c>
      <c r="Z455" s="300" t="str">
        <f t="shared" si="545"/>
        <v/>
      </c>
      <c r="AA455" s="298" t="str">
        <f t="shared" si="546"/>
        <v/>
      </c>
      <c r="AB455" s="97" t="str">
        <f t="shared" si="547"/>
        <v/>
      </c>
      <c r="AC455" s="143" t="str">
        <f t="shared" si="548"/>
        <v/>
      </c>
      <c r="AD455" s="42" t="str">
        <f t="shared" si="549"/>
        <v/>
      </c>
      <c r="AE455" s="346"/>
      <c r="AF455" s="346"/>
      <c r="AG455" s="347"/>
      <c r="AH455" s="348" t="str">
        <f t="shared" si="550"/>
        <v/>
      </c>
      <c r="AI455" s="346"/>
      <c r="AJ455" s="346"/>
      <c r="AK455" s="347"/>
      <c r="AL455" s="349" t="str">
        <f t="shared" si="561"/>
        <v/>
      </c>
      <c r="AM455" s="348" t="str">
        <f t="shared" si="551"/>
        <v/>
      </c>
      <c r="AN455" s="350" t="str">
        <f t="shared" si="562"/>
        <v/>
      </c>
      <c r="AO455" s="346"/>
      <c r="AP455" s="346"/>
      <c r="AQ455" s="346" t="str">
        <f t="shared" si="552"/>
        <v/>
      </c>
      <c r="AR455" s="348" t="str">
        <f t="shared" si="553"/>
        <v/>
      </c>
      <c r="AS455" s="346"/>
      <c r="AT455" s="348" t="str">
        <f t="shared" si="554"/>
        <v/>
      </c>
      <c r="AU455" s="346"/>
      <c r="AV455" s="348" t="str">
        <f t="shared" si="555"/>
        <v/>
      </c>
      <c r="AW455" s="346"/>
      <c r="AX455" s="348" t="str">
        <f t="shared" si="556"/>
        <v/>
      </c>
      <c r="AY455" s="346"/>
      <c r="AZ455" s="348" t="str">
        <f t="shared" si="557"/>
        <v/>
      </c>
      <c r="BA455" s="351"/>
      <c r="BB455" s="348" t="str">
        <f t="shared" si="558"/>
        <v/>
      </c>
      <c r="BC455" s="350" t="str">
        <f t="shared" si="563"/>
        <v/>
      </c>
      <c r="BD455" s="350" t="str">
        <f t="shared" si="564"/>
        <v/>
      </c>
      <c r="BE455" s="360"/>
      <c r="BF455" s="361"/>
      <c r="BG455" s="362" t="str">
        <f t="shared" si="528"/>
        <v/>
      </c>
      <c r="BH455" s="354" t="str">
        <f t="shared" si="565"/>
        <v/>
      </c>
      <c r="BI455" s="350" t="str">
        <f t="shared" si="566"/>
        <v/>
      </c>
      <c r="BJ455" s="113" t="str">
        <f t="shared" si="567"/>
        <v/>
      </c>
      <c r="BK455" s="347" t="str">
        <f t="shared" si="593"/>
        <v/>
      </c>
      <c r="BR455" s="307"/>
      <c r="BS455" s="51" t="str">
        <f t="shared" si="568"/>
        <v/>
      </c>
      <c r="BT455" s="51" t="str">
        <f t="shared" si="569"/>
        <v/>
      </c>
      <c r="BU455" s="51" t="str">
        <f t="shared" si="570"/>
        <v/>
      </c>
      <c r="BV455" s="51" t="str">
        <f t="shared" si="571"/>
        <v/>
      </c>
      <c r="BW455" s="51" t="str">
        <f t="shared" si="572"/>
        <v/>
      </c>
      <c r="BX455" s="51" t="str">
        <f t="shared" si="573"/>
        <v/>
      </c>
      <c r="BY455" s="51" t="str">
        <f t="shared" si="574"/>
        <v/>
      </c>
      <c r="BZ455" s="51" t="str">
        <f t="shared" si="575"/>
        <v/>
      </c>
      <c r="CA455" s="51" t="str">
        <f t="shared" si="576"/>
        <v/>
      </c>
      <c r="CB455" s="51" t="str">
        <f t="shared" si="577"/>
        <v/>
      </c>
      <c r="CC455" s="51" t="str">
        <f t="shared" si="559"/>
        <v/>
      </c>
      <c r="CD455" s="51" t="str">
        <f t="shared" si="560"/>
        <v/>
      </c>
      <c r="CE455" s="51" t="str">
        <f t="shared" si="578"/>
        <v/>
      </c>
      <c r="CF455" s="51"/>
      <c r="CH455" s="53" t="str">
        <f t="shared" si="579"/>
        <v/>
      </c>
      <c r="CI455" s="53" t="str">
        <f t="shared" si="580"/>
        <v/>
      </c>
      <c r="CJ455" s="54" t="str">
        <f t="shared" si="581"/>
        <v/>
      </c>
      <c r="CK455" s="53" t="str">
        <f t="shared" si="582"/>
        <v/>
      </c>
      <c r="CL455" s="53" t="str">
        <f t="shared" si="583"/>
        <v/>
      </c>
      <c r="CM455" s="53" t="str">
        <f t="shared" si="584"/>
        <v/>
      </c>
      <c r="CN455" s="53" t="str">
        <f t="shared" si="585"/>
        <v/>
      </c>
      <c r="CO455" s="53" t="str">
        <f t="shared" si="586"/>
        <v/>
      </c>
      <c r="CP455" s="53" t="str">
        <f t="shared" si="587"/>
        <v/>
      </c>
      <c r="CQ455" s="53" t="str">
        <f t="shared" si="588"/>
        <v/>
      </c>
      <c r="CR455" s="53" t="str">
        <f t="shared" si="589"/>
        <v/>
      </c>
      <c r="CS455" s="53" t="str">
        <f t="shared" si="590"/>
        <v/>
      </c>
      <c r="CT455" s="53" t="str">
        <f t="shared" si="591"/>
        <v/>
      </c>
      <c r="CU455" s="53" t="str">
        <f t="shared" si="592"/>
        <v/>
      </c>
    </row>
    <row r="456" spans="1:99" hidden="1" x14ac:dyDescent="0.3">
      <c r="A456" s="40">
        <v>518</v>
      </c>
      <c r="B456" s="95"/>
      <c r="C456" s="142"/>
      <c r="D456" s="40"/>
      <c r="E456" s="40"/>
      <c r="F456" s="43"/>
      <c r="G456" s="40" t="s">
        <v>141</v>
      </c>
      <c r="H456" s="41"/>
      <c r="I456" s="41"/>
      <c r="J456" s="296" t="str">
        <f t="shared" si="529"/>
        <v/>
      </c>
      <c r="K456" s="297" t="str">
        <f t="shared" si="530"/>
        <v/>
      </c>
      <c r="L456" s="298" t="str">
        <f t="shared" si="531"/>
        <v/>
      </c>
      <c r="M456" s="297" t="str">
        <f t="shared" si="532"/>
        <v/>
      </c>
      <c r="N456" s="298" t="str">
        <f t="shared" si="533"/>
        <v/>
      </c>
      <c r="O456" s="297" t="str">
        <f t="shared" si="534"/>
        <v/>
      </c>
      <c r="P456" s="298" t="str">
        <f t="shared" si="535"/>
        <v/>
      </c>
      <c r="Q456" s="299" t="str">
        <f t="shared" si="536"/>
        <v/>
      </c>
      <c r="R456" s="300" t="str">
        <f t="shared" si="537"/>
        <v/>
      </c>
      <c r="S456" s="299" t="str">
        <f t="shared" si="538"/>
        <v/>
      </c>
      <c r="T456" s="298" t="str">
        <f t="shared" si="539"/>
        <v/>
      </c>
      <c r="U456" s="299" t="str">
        <f t="shared" si="540"/>
        <v/>
      </c>
      <c r="V456" s="300" t="str">
        <f t="shared" si="541"/>
        <v/>
      </c>
      <c r="W456" s="299" t="str">
        <f t="shared" si="542"/>
        <v/>
      </c>
      <c r="X456" s="300" t="str">
        <f t="shared" si="543"/>
        <v/>
      </c>
      <c r="Y456" s="299" t="str">
        <f t="shared" si="544"/>
        <v/>
      </c>
      <c r="Z456" s="300" t="str">
        <f t="shared" si="545"/>
        <v/>
      </c>
      <c r="AA456" s="298" t="str">
        <f t="shared" si="546"/>
        <v/>
      </c>
      <c r="AB456" s="97" t="str">
        <f t="shared" si="547"/>
        <v/>
      </c>
      <c r="AC456" s="143" t="str">
        <f t="shared" si="548"/>
        <v/>
      </c>
      <c r="AD456" s="42" t="str">
        <f t="shared" si="549"/>
        <v/>
      </c>
      <c r="AE456" s="346"/>
      <c r="AF456" s="346"/>
      <c r="AG456" s="347"/>
      <c r="AH456" s="348" t="str">
        <f t="shared" si="550"/>
        <v/>
      </c>
      <c r="AI456" s="346"/>
      <c r="AJ456" s="346"/>
      <c r="AK456" s="347"/>
      <c r="AL456" s="349" t="str">
        <f t="shared" si="561"/>
        <v/>
      </c>
      <c r="AM456" s="348" t="str">
        <f t="shared" si="551"/>
        <v/>
      </c>
      <c r="AN456" s="350" t="str">
        <f t="shared" si="562"/>
        <v/>
      </c>
      <c r="AO456" s="346"/>
      <c r="AP456" s="346"/>
      <c r="AQ456" s="346" t="str">
        <f t="shared" si="552"/>
        <v/>
      </c>
      <c r="AR456" s="348" t="str">
        <f t="shared" si="553"/>
        <v/>
      </c>
      <c r="AS456" s="346"/>
      <c r="AT456" s="348" t="str">
        <f t="shared" si="554"/>
        <v/>
      </c>
      <c r="AU456" s="346"/>
      <c r="AV456" s="348" t="str">
        <f t="shared" si="555"/>
        <v/>
      </c>
      <c r="AW456" s="346"/>
      <c r="AX456" s="348" t="str">
        <f t="shared" si="556"/>
        <v/>
      </c>
      <c r="AY456" s="346"/>
      <c r="AZ456" s="348" t="str">
        <f t="shared" si="557"/>
        <v/>
      </c>
      <c r="BA456" s="351"/>
      <c r="BB456" s="348" t="str">
        <f t="shared" si="558"/>
        <v/>
      </c>
      <c r="BC456" s="350" t="str">
        <f t="shared" si="563"/>
        <v/>
      </c>
      <c r="BD456" s="350" t="str">
        <f t="shared" si="564"/>
        <v/>
      </c>
      <c r="BE456" s="360"/>
      <c r="BF456" s="361"/>
      <c r="BG456" s="362" t="str">
        <f t="shared" si="528"/>
        <v/>
      </c>
      <c r="BH456" s="354" t="str">
        <f t="shared" si="565"/>
        <v/>
      </c>
      <c r="BI456" s="350" t="str">
        <f t="shared" si="566"/>
        <v/>
      </c>
      <c r="BJ456" s="113" t="str">
        <f t="shared" si="567"/>
        <v/>
      </c>
      <c r="BK456" s="347" t="str">
        <f t="shared" si="593"/>
        <v/>
      </c>
      <c r="BR456" s="307"/>
      <c r="BS456" s="51" t="str">
        <f t="shared" si="568"/>
        <v/>
      </c>
      <c r="BT456" s="51" t="str">
        <f t="shared" si="569"/>
        <v/>
      </c>
      <c r="BU456" s="51" t="str">
        <f t="shared" si="570"/>
        <v/>
      </c>
      <c r="BV456" s="51" t="str">
        <f t="shared" si="571"/>
        <v/>
      </c>
      <c r="BW456" s="51" t="str">
        <f t="shared" si="572"/>
        <v/>
      </c>
      <c r="BX456" s="51" t="str">
        <f t="shared" si="573"/>
        <v/>
      </c>
      <c r="BY456" s="51" t="str">
        <f t="shared" si="574"/>
        <v/>
      </c>
      <c r="BZ456" s="51" t="str">
        <f t="shared" si="575"/>
        <v/>
      </c>
      <c r="CA456" s="51" t="str">
        <f t="shared" si="576"/>
        <v/>
      </c>
      <c r="CB456" s="51" t="str">
        <f t="shared" si="577"/>
        <v/>
      </c>
      <c r="CC456" s="51" t="str">
        <f t="shared" si="559"/>
        <v/>
      </c>
      <c r="CD456" s="51" t="str">
        <f t="shared" si="560"/>
        <v/>
      </c>
      <c r="CE456" s="51" t="str">
        <f t="shared" si="578"/>
        <v/>
      </c>
      <c r="CF456" s="51"/>
      <c r="CH456" s="53" t="str">
        <f t="shared" si="579"/>
        <v/>
      </c>
      <c r="CI456" s="53" t="str">
        <f t="shared" si="580"/>
        <v/>
      </c>
      <c r="CJ456" s="54" t="str">
        <f t="shared" si="581"/>
        <v/>
      </c>
      <c r="CK456" s="53" t="str">
        <f t="shared" si="582"/>
        <v/>
      </c>
      <c r="CL456" s="53" t="str">
        <f t="shared" si="583"/>
        <v/>
      </c>
      <c r="CM456" s="53" t="str">
        <f t="shared" si="584"/>
        <v/>
      </c>
      <c r="CN456" s="53" t="str">
        <f t="shared" si="585"/>
        <v/>
      </c>
      <c r="CO456" s="53" t="str">
        <f t="shared" si="586"/>
        <v/>
      </c>
      <c r="CP456" s="53" t="str">
        <f t="shared" si="587"/>
        <v/>
      </c>
      <c r="CQ456" s="53" t="str">
        <f t="shared" si="588"/>
        <v/>
      </c>
      <c r="CR456" s="53" t="str">
        <f t="shared" si="589"/>
        <v/>
      </c>
      <c r="CS456" s="53" t="str">
        <f t="shared" si="590"/>
        <v/>
      </c>
      <c r="CT456" s="53" t="str">
        <f t="shared" si="591"/>
        <v/>
      </c>
      <c r="CU456" s="53" t="str">
        <f t="shared" si="592"/>
        <v/>
      </c>
    </row>
    <row r="457" spans="1:99" hidden="1" x14ac:dyDescent="0.3">
      <c r="A457" s="40">
        <v>519</v>
      </c>
      <c r="B457" s="95"/>
      <c r="C457" s="142"/>
      <c r="D457" s="40"/>
      <c r="E457" s="40"/>
      <c r="F457" s="43"/>
      <c r="G457" s="40" t="s">
        <v>141</v>
      </c>
      <c r="H457" s="41"/>
      <c r="I457" s="41"/>
      <c r="J457" s="296" t="str">
        <f t="shared" si="529"/>
        <v/>
      </c>
      <c r="K457" s="297" t="str">
        <f t="shared" si="530"/>
        <v/>
      </c>
      <c r="L457" s="298" t="str">
        <f t="shared" si="531"/>
        <v/>
      </c>
      <c r="M457" s="297" t="str">
        <f t="shared" si="532"/>
        <v/>
      </c>
      <c r="N457" s="298" t="str">
        <f t="shared" si="533"/>
        <v/>
      </c>
      <c r="O457" s="297" t="str">
        <f t="shared" si="534"/>
        <v/>
      </c>
      <c r="P457" s="298" t="str">
        <f t="shared" si="535"/>
        <v/>
      </c>
      <c r="Q457" s="299" t="str">
        <f t="shared" si="536"/>
        <v/>
      </c>
      <c r="R457" s="300" t="str">
        <f t="shared" si="537"/>
        <v/>
      </c>
      <c r="S457" s="299" t="str">
        <f t="shared" si="538"/>
        <v/>
      </c>
      <c r="T457" s="298" t="str">
        <f t="shared" si="539"/>
        <v/>
      </c>
      <c r="U457" s="299" t="str">
        <f t="shared" si="540"/>
        <v/>
      </c>
      <c r="V457" s="300" t="str">
        <f t="shared" si="541"/>
        <v/>
      </c>
      <c r="W457" s="299" t="str">
        <f t="shared" si="542"/>
        <v/>
      </c>
      <c r="X457" s="300" t="str">
        <f t="shared" si="543"/>
        <v/>
      </c>
      <c r="Y457" s="299" t="str">
        <f t="shared" si="544"/>
        <v/>
      </c>
      <c r="Z457" s="300" t="str">
        <f t="shared" si="545"/>
        <v/>
      </c>
      <c r="AA457" s="298" t="str">
        <f t="shared" si="546"/>
        <v/>
      </c>
      <c r="AB457" s="97" t="str">
        <f t="shared" si="547"/>
        <v/>
      </c>
      <c r="AC457" s="143" t="str">
        <f t="shared" si="548"/>
        <v/>
      </c>
      <c r="AD457" s="42" t="str">
        <f t="shared" si="549"/>
        <v/>
      </c>
      <c r="AE457" s="346"/>
      <c r="AF457" s="346"/>
      <c r="AG457" s="347"/>
      <c r="AH457" s="348" t="str">
        <f t="shared" si="550"/>
        <v/>
      </c>
      <c r="AI457" s="346"/>
      <c r="AJ457" s="346"/>
      <c r="AK457" s="347"/>
      <c r="AL457" s="349" t="str">
        <f t="shared" si="561"/>
        <v/>
      </c>
      <c r="AM457" s="348" t="str">
        <f t="shared" si="551"/>
        <v/>
      </c>
      <c r="AN457" s="350" t="str">
        <f t="shared" si="562"/>
        <v/>
      </c>
      <c r="AO457" s="346"/>
      <c r="AP457" s="346"/>
      <c r="AQ457" s="346" t="str">
        <f t="shared" si="552"/>
        <v/>
      </c>
      <c r="AR457" s="348" t="str">
        <f t="shared" si="553"/>
        <v/>
      </c>
      <c r="AS457" s="346"/>
      <c r="AT457" s="348" t="str">
        <f t="shared" si="554"/>
        <v/>
      </c>
      <c r="AU457" s="346"/>
      <c r="AV457" s="348" t="str">
        <f t="shared" si="555"/>
        <v/>
      </c>
      <c r="AW457" s="346"/>
      <c r="AX457" s="348" t="str">
        <f t="shared" si="556"/>
        <v/>
      </c>
      <c r="AY457" s="346"/>
      <c r="AZ457" s="348" t="str">
        <f t="shared" si="557"/>
        <v/>
      </c>
      <c r="BA457" s="351"/>
      <c r="BB457" s="348" t="str">
        <f t="shared" si="558"/>
        <v/>
      </c>
      <c r="BC457" s="350" t="str">
        <f t="shared" si="563"/>
        <v/>
      </c>
      <c r="BD457" s="350" t="str">
        <f t="shared" si="564"/>
        <v/>
      </c>
      <c r="BE457" s="360"/>
      <c r="BF457" s="361"/>
      <c r="BG457" s="362" t="str">
        <f t="shared" si="528"/>
        <v/>
      </c>
      <c r="BH457" s="354" t="str">
        <f t="shared" si="565"/>
        <v/>
      </c>
      <c r="BI457" s="350" t="str">
        <f t="shared" si="566"/>
        <v/>
      </c>
      <c r="BJ457" s="113" t="str">
        <f t="shared" si="567"/>
        <v/>
      </c>
      <c r="BK457" s="347" t="str">
        <f t="shared" si="593"/>
        <v/>
      </c>
      <c r="BR457" s="307"/>
      <c r="BS457" s="51" t="str">
        <f t="shared" si="568"/>
        <v/>
      </c>
      <c r="BT457" s="51" t="str">
        <f t="shared" si="569"/>
        <v/>
      </c>
      <c r="BU457" s="51" t="str">
        <f t="shared" si="570"/>
        <v/>
      </c>
      <c r="BV457" s="51" t="str">
        <f t="shared" si="571"/>
        <v/>
      </c>
      <c r="BW457" s="51" t="str">
        <f t="shared" si="572"/>
        <v/>
      </c>
      <c r="BX457" s="51" t="str">
        <f t="shared" si="573"/>
        <v/>
      </c>
      <c r="BY457" s="51" t="str">
        <f t="shared" si="574"/>
        <v/>
      </c>
      <c r="BZ457" s="51" t="str">
        <f t="shared" si="575"/>
        <v/>
      </c>
      <c r="CA457" s="51" t="str">
        <f t="shared" si="576"/>
        <v/>
      </c>
      <c r="CB457" s="51" t="str">
        <f t="shared" si="577"/>
        <v/>
      </c>
      <c r="CC457" s="51" t="str">
        <f t="shared" si="559"/>
        <v/>
      </c>
      <c r="CD457" s="51" t="str">
        <f t="shared" si="560"/>
        <v/>
      </c>
      <c r="CE457" s="51" t="str">
        <f t="shared" si="578"/>
        <v/>
      </c>
      <c r="CF457" s="51"/>
      <c r="CH457" s="53" t="str">
        <f t="shared" si="579"/>
        <v/>
      </c>
      <c r="CI457" s="53" t="str">
        <f t="shared" si="580"/>
        <v/>
      </c>
      <c r="CJ457" s="54" t="str">
        <f t="shared" si="581"/>
        <v/>
      </c>
      <c r="CK457" s="53" t="str">
        <f t="shared" si="582"/>
        <v/>
      </c>
      <c r="CL457" s="53" t="str">
        <f t="shared" si="583"/>
        <v/>
      </c>
      <c r="CM457" s="53" t="str">
        <f t="shared" si="584"/>
        <v/>
      </c>
      <c r="CN457" s="53" t="str">
        <f t="shared" si="585"/>
        <v/>
      </c>
      <c r="CO457" s="53" t="str">
        <f t="shared" si="586"/>
        <v/>
      </c>
      <c r="CP457" s="53" t="str">
        <f t="shared" si="587"/>
        <v/>
      </c>
      <c r="CQ457" s="53" t="str">
        <f t="shared" si="588"/>
        <v/>
      </c>
      <c r="CR457" s="53" t="str">
        <f t="shared" si="589"/>
        <v/>
      </c>
      <c r="CS457" s="53" t="str">
        <f t="shared" si="590"/>
        <v/>
      </c>
      <c r="CT457" s="53" t="str">
        <f t="shared" si="591"/>
        <v/>
      </c>
      <c r="CU457" s="53" t="str">
        <f t="shared" si="592"/>
        <v/>
      </c>
    </row>
    <row r="458" spans="1:99" hidden="1" x14ac:dyDescent="0.3">
      <c r="A458" s="40">
        <v>520</v>
      </c>
      <c r="B458" s="95"/>
      <c r="C458" s="142"/>
      <c r="D458" s="40"/>
      <c r="E458" s="40"/>
      <c r="F458" s="43"/>
      <c r="G458" s="40" t="s">
        <v>141</v>
      </c>
      <c r="H458" s="41"/>
      <c r="I458" s="41"/>
      <c r="J458" s="296" t="str">
        <f t="shared" si="529"/>
        <v/>
      </c>
      <c r="K458" s="297" t="str">
        <f t="shared" si="530"/>
        <v/>
      </c>
      <c r="L458" s="298" t="str">
        <f t="shared" si="531"/>
        <v/>
      </c>
      <c r="M458" s="297" t="str">
        <f t="shared" si="532"/>
        <v/>
      </c>
      <c r="N458" s="298" t="str">
        <f t="shared" si="533"/>
        <v/>
      </c>
      <c r="O458" s="297" t="str">
        <f t="shared" si="534"/>
        <v/>
      </c>
      <c r="P458" s="298" t="str">
        <f t="shared" si="535"/>
        <v/>
      </c>
      <c r="Q458" s="299" t="str">
        <f t="shared" si="536"/>
        <v/>
      </c>
      <c r="R458" s="300" t="str">
        <f t="shared" si="537"/>
        <v/>
      </c>
      <c r="S458" s="299" t="str">
        <f t="shared" si="538"/>
        <v/>
      </c>
      <c r="T458" s="298" t="str">
        <f t="shared" si="539"/>
        <v/>
      </c>
      <c r="U458" s="299" t="str">
        <f t="shared" si="540"/>
        <v/>
      </c>
      <c r="V458" s="300" t="str">
        <f t="shared" si="541"/>
        <v/>
      </c>
      <c r="W458" s="299" t="str">
        <f t="shared" si="542"/>
        <v/>
      </c>
      <c r="X458" s="300" t="str">
        <f t="shared" si="543"/>
        <v/>
      </c>
      <c r="Y458" s="299" t="str">
        <f t="shared" si="544"/>
        <v/>
      </c>
      <c r="Z458" s="300" t="str">
        <f t="shared" si="545"/>
        <v/>
      </c>
      <c r="AA458" s="298" t="str">
        <f t="shared" si="546"/>
        <v/>
      </c>
      <c r="AB458" s="97" t="str">
        <f t="shared" si="547"/>
        <v/>
      </c>
      <c r="AC458" s="143" t="str">
        <f t="shared" si="548"/>
        <v/>
      </c>
      <c r="AD458" s="42" t="str">
        <f t="shared" si="549"/>
        <v/>
      </c>
      <c r="AE458" s="346"/>
      <c r="AF458" s="346"/>
      <c r="AG458" s="347"/>
      <c r="AH458" s="348" t="str">
        <f t="shared" si="550"/>
        <v/>
      </c>
      <c r="AI458" s="346"/>
      <c r="AJ458" s="346"/>
      <c r="AK458" s="347"/>
      <c r="AL458" s="349" t="str">
        <f t="shared" si="561"/>
        <v/>
      </c>
      <c r="AM458" s="348" t="str">
        <f t="shared" si="551"/>
        <v/>
      </c>
      <c r="AN458" s="350" t="str">
        <f t="shared" si="562"/>
        <v/>
      </c>
      <c r="AO458" s="346"/>
      <c r="AP458" s="346"/>
      <c r="AQ458" s="346" t="str">
        <f t="shared" si="552"/>
        <v/>
      </c>
      <c r="AR458" s="348" t="str">
        <f t="shared" si="553"/>
        <v/>
      </c>
      <c r="AS458" s="346"/>
      <c r="AT458" s="348" t="str">
        <f t="shared" si="554"/>
        <v/>
      </c>
      <c r="AU458" s="346"/>
      <c r="AV458" s="348" t="str">
        <f t="shared" si="555"/>
        <v/>
      </c>
      <c r="AW458" s="346"/>
      <c r="AX458" s="348" t="str">
        <f t="shared" si="556"/>
        <v/>
      </c>
      <c r="AY458" s="346"/>
      <c r="AZ458" s="348" t="str">
        <f t="shared" si="557"/>
        <v/>
      </c>
      <c r="BA458" s="351"/>
      <c r="BB458" s="348" t="str">
        <f t="shared" si="558"/>
        <v/>
      </c>
      <c r="BC458" s="350" t="str">
        <f t="shared" si="563"/>
        <v/>
      </c>
      <c r="BD458" s="350" t="str">
        <f t="shared" si="564"/>
        <v/>
      </c>
      <c r="BE458" s="360"/>
      <c r="BF458" s="361"/>
      <c r="BG458" s="362" t="str">
        <f t="shared" si="528"/>
        <v/>
      </c>
      <c r="BH458" s="354" t="str">
        <f t="shared" si="565"/>
        <v/>
      </c>
      <c r="BI458" s="350" t="str">
        <f t="shared" si="566"/>
        <v/>
      </c>
      <c r="BJ458" s="113" t="str">
        <f t="shared" si="567"/>
        <v/>
      </c>
      <c r="BK458" s="347" t="str">
        <f t="shared" si="593"/>
        <v/>
      </c>
      <c r="BR458" s="307"/>
      <c r="BS458" s="51" t="str">
        <f t="shared" si="568"/>
        <v/>
      </c>
      <c r="BT458" s="51" t="str">
        <f t="shared" si="569"/>
        <v/>
      </c>
      <c r="BU458" s="51" t="str">
        <f t="shared" si="570"/>
        <v/>
      </c>
      <c r="BV458" s="51" t="str">
        <f t="shared" si="571"/>
        <v/>
      </c>
      <c r="BW458" s="51" t="str">
        <f t="shared" si="572"/>
        <v/>
      </c>
      <c r="BX458" s="51" t="str">
        <f t="shared" si="573"/>
        <v/>
      </c>
      <c r="BY458" s="51" t="str">
        <f t="shared" si="574"/>
        <v/>
      </c>
      <c r="BZ458" s="51" t="str">
        <f t="shared" si="575"/>
        <v/>
      </c>
      <c r="CA458" s="51" t="str">
        <f t="shared" si="576"/>
        <v/>
      </c>
      <c r="CB458" s="51" t="str">
        <f t="shared" si="577"/>
        <v/>
      </c>
      <c r="CC458" s="51" t="str">
        <f t="shared" si="559"/>
        <v/>
      </c>
      <c r="CD458" s="51" t="str">
        <f t="shared" si="560"/>
        <v/>
      </c>
      <c r="CE458" s="51" t="str">
        <f t="shared" si="578"/>
        <v/>
      </c>
      <c r="CF458" s="51"/>
      <c r="CH458" s="53" t="str">
        <f t="shared" si="579"/>
        <v/>
      </c>
      <c r="CI458" s="53" t="str">
        <f t="shared" si="580"/>
        <v/>
      </c>
      <c r="CJ458" s="54" t="str">
        <f t="shared" si="581"/>
        <v/>
      </c>
      <c r="CK458" s="53" t="str">
        <f t="shared" si="582"/>
        <v/>
      </c>
      <c r="CL458" s="53" t="str">
        <f t="shared" si="583"/>
        <v/>
      </c>
      <c r="CM458" s="53" t="str">
        <f t="shared" si="584"/>
        <v/>
      </c>
      <c r="CN458" s="53" t="str">
        <f t="shared" si="585"/>
        <v/>
      </c>
      <c r="CO458" s="53" t="str">
        <f t="shared" si="586"/>
        <v/>
      </c>
      <c r="CP458" s="53" t="str">
        <f t="shared" si="587"/>
        <v/>
      </c>
      <c r="CQ458" s="53" t="str">
        <f t="shared" si="588"/>
        <v/>
      </c>
      <c r="CR458" s="53" t="str">
        <f t="shared" si="589"/>
        <v/>
      </c>
      <c r="CS458" s="53" t="str">
        <f t="shared" si="590"/>
        <v/>
      </c>
      <c r="CT458" s="53" t="str">
        <f t="shared" si="591"/>
        <v/>
      </c>
      <c r="CU458" s="53" t="str">
        <f t="shared" si="592"/>
        <v/>
      </c>
    </row>
    <row r="459" spans="1:99" hidden="1" x14ac:dyDescent="0.3">
      <c r="A459" s="40">
        <v>521</v>
      </c>
      <c r="B459" s="95"/>
      <c r="C459" s="142"/>
      <c r="D459" s="40"/>
      <c r="E459" s="40"/>
      <c r="F459" s="43"/>
      <c r="G459" s="40" t="s">
        <v>141</v>
      </c>
      <c r="H459" s="41"/>
      <c r="I459" s="41"/>
      <c r="J459" s="296" t="str">
        <f t="shared" si="529"/>
        <v/>
      </c>
      <c r="K459" s="297" t="str">
        <f t="shared" si="530"/>
        <v/>
      </c>
      <c r="L459" s="298" t="str">
        <f t="shared" si="531"/>
        <v/>
      </c>
      <c r="M459" s="297" t="str">
        <f t="shared" si="532"/>
        <v/>
      </c>
      <c r="N459" s="298" t="str">
        <f t="shared" si="533"/>
        <v/>
      </c>
      <c r="O459" s="297" t="str">
        <f t="shared" si="534"/>
        <v/>
      </c>
      <c r="P459" s="298" t="str">
        <f t="shared" si="535"/>
        <v/>
      </c>
      <c r="Q459" s="299" t="str">
        <f t="shared" si="536"/>
        <v/>
      </c>
      <c r="R459" s="300" t="str">
        <f t="shared" si="537"/>
        <v/>
      </c>
      <c r="S459" s="299" t="str">
        <f t="shared" si="538"/>
        <v/>
      </c>
      <c r="T459" s="298" t="str">
        <f t="shared" si="539"/>
        <v/>
      </c>
      <c r="U459" s="299" t="str">
        <f t="shared" si="540"/>
        <v/>
      </c>
      <c r="V459" s="300" t="str">
        <f t="shared" si="541"/>
        <v/>
      </c>
      <c r="W459" s="299" t="str">
        <f t="shared" si="542"/>
        <v/>
      </c>
      <c r="X459" s="300" t="str">
        <f t="shared" si="543"/>
        <v/>
      </c>
      <c r="Y459" s="299" t="str">
        <f t="shared" si="544"/>
        <v/>
      </c>
      <c r="Z459" s="300" t="str">
        <f t="shared" si="545"/>
        <v/>
      </c>
      <c r="AA459" s="298" t="str">
        <f t="shared" si="546"/>
        <v/>
      </c>
      <c r="AB459" s="97" t="str">
        <f t="shared" si="547"/>
        <v/>
      </c>
      <c r="AC459" s="143" t="str">
        <f t="shared" si="548"/>
        <v/>
      </c>
      <c r="AD459" s="42" t="str">
        <f t="shared" si="549"/>
        <v/>
      </c>
      <c r="AE459" s="346"/>
      <c r="AF459" s="346"/>
      <c r="AG459" s="347"/>
      <c r="AH459" s="348" t="str">
        <f t="shared" si="550"/>
        <v/>
      </c>
      <c r="AI459" s="346"/>
      <c r="AJ459" s="346"/>
      <c r="AK459" s="347"/>
      <c r="AL459" s="349" t="str">
        <f t="shared" si="561"/>
        <v/>
      </c>
      <c r="AM459" s="348" t="str">
        <f t="shared" si="551"/>
        <v/>
      </c>
      <c r="AN459" s="350" t="str">
        <f t="shared" si="562"/>
        <v/>
      </c>
      <c r="AO459" s="346"/>
      <c r="AP459" s="346"/>
      <c r="AQ459" s="346" t="str">
        <f t="shared" si="552"/>
        <v/>
      </c>
      <c r="AR459" s="348" t="str">
        <f t="shared" si="553"/>
        <v/>
      </c>
      <c r="AS459" s="346"/>
      <c r="AT459" s="348" t="str">
        <f t="shared" si="554"/>
        <v/>
      </c>
      <c r="AU459" s="346"/>
      <c r="AV459" s="348" t="str">
        <f t="shared" si="555"/>
        <v/>
      </c>
      <c r="AW459" s="346"/>
      <c r="AX459" s="348" t="str">
        <f t="shared" si="556"/>
        <v/>
      </c>
      <c r="AY459" s="346"/>
      <c r="AZ459" s="348" t="str">
        <f t="shared" si="557"/>
        <v/>
      </c>
      <c r="BA459" s="351"/>
      <c r="BB459" s="348" t="str">
        <f t="shared" si="558"/>
        <v/>
      </c>
      <c r="BC459" s="350" t="str">
        <f t="shared" si="563"/>
        <v/>
      </c>
      <c r="BD459" s="350" t="str">
        <f t="shared" si="564"/>
        <v/>
      </c>
      <c r="BE459" s="360"/>
      <c r="BF459" s="361"/>
      <c r="BG459" s="362" t="str">
        <f t="shared" si="528"/>
        <v/>
      </c>
      <c r="BH459" s="354" t="str">
        <f t="shared" si="565"/>
        <v/>
      </c>
      <c r="BI459" s="350" t="str">
        <f t="shared" si="566"/>
        <v/>
      </c>
      <c r="BJ459" s="113" t="str">
        <f t="shared" si="567"/>
        <v/>
      </c>
      <c r="BK459" s="347" t="str">
        <f t="shared" si="593"/>
        <v/>
      </c>
      <c r="BR459" s="307"/>
      <c r="BS459" s="51" t="str">
        <f t="shared" si="568"/>
        <v/>
      </c>
      <c r="BT459" s="51" t="str">
        <f t="shared" si="569"/>
        <v/>
      </c>
      <c r="BU459" s="51" t="str">
        <f t="shared" si="570"/>
        <v/>
      </c>
      <c r="BV459" s="51" t="str">
        <f t="shared" si="571"/>
        <v/>
      </c>
      <c r="BW459" s="51" t="str">
        <f t="shared" si="572"/>
        <v/>
      </c>
      <c r="BX459" s="51" t="str">
        <f t="shared" si="573"/>
        <v/>
      </c>
      <c r="BY459" s="51" t="str">
        <f t="shared" si="574"/>
        <v/>
      </c>
      <c r="BZ459" s="51" t="str">
        <f t="shared" si="575"/>
        <v/>
      </c>
      <c r="CA459" s="51" t="str">
        <f t="shared" si="576"/>
        <v/>
      </c>
      <c r="CB459" s="51" t="str">
        <f t="shared" si="577"/>
        <v/>
      </c>
      <c r="CC459" s="51" t="str">
        <f t="shared" si="559"/>
        <v/>
      </c>
      <c r="CD459" s="51" t="str">
        <f t="shared" si="560"/>
        <v/>
      </c>
      <c r="CE459" s="51" t="str">
        <f t="shared" si="578"/>
        <v/>
      </c>
      <c r="CF459" s="51"/>
      <c r="CH459" s="53" t="str">
        <f t="shared" si="579"/>
        <v/>
      </c>
      <c r="CI459" s="53" t="str">
        <f t="shared" si="580"/>
        <v/>
      </c>
      <c r="CJ459" s="54" t="str">
        <f t="shared" si="581"/>
        <v/>
      </c>
      <c r="CK459" s="53" t="str">
        <f t="shared" si="582"/>
        <v/>
      </c>
      <c r="CL459" s="53" t="str">
        <f t="shared" si="583"/>
        <v/>
      </c>
      <c r="CM459" s="53" t="str">
        <f t="shared" si="584"/>
        <v/>
      </c>
      <c r="CN459" s="53" t="str">
        <f t="shared" si="585"/>
        <v/>
      </c>
      <c r="CO459" s="53" t="str">
        <f t="shared" si="586"/>
        <v/>
      </c>
      <c r="CP459" s="53" t="str">
        <f t="shared" si="587"/>
        <v/>
      </c>
      <c r="CQ459" s="53" t="str">
        <f t="shared" si="588"/>
        <v/>
      </c>
      <c r="CR459" s="53" t="str">
        <f t="shared" si="589"/>
        <v/>
      </c>
      <c r="CS459" s="53" t="str">
        <f t="shared" si="590"/>
        <v/>
      </c>
      <c r="CT459" s="53" t="str">
        <f t="shared" si="591"/>
        <v/>
      </c>
      <c r="CU459" s="53" t="str">
        <f t="shared" si="592"/>
        <v/>
      </c>
    </row>
    <row r="460" spans="1:99" hidden="1" x14ac:dyDescent="0.3">
      <c r="A460" s="40">
        <v>522</v>
      </c>
      <c r="B460" s="95"/>
      <c r="C460" s="142"/>
      <c r="D460" s="40"/>
      <c r="E460" s="40"/>
      <c r="F460" s="43"/>
      <c r="G460" s="40" t="s">
        <v>141</v>
      </c>
      <c r="H460" s="41"/>
      <c r="I460" s="41"/>
      <c r="J460" s="296" t="str">
        <f t="shared" si="529"/>
        <v/>
      </c>
      <c r="K460" s="297" t="str">
        <f t="shared" si="530"/>
        <v/>
      </c>
      <c r="L460" s="298" t="str">
        <f t="shared" si="531"/>
        <v/>
      </c>
      <c r="M460" s="297" t="str">
        <f t="shared" si="532"/>
        <v/>
      </c>
      <c r="N460" s="298" t="str">
        <f t="shared" si="533"/>
        <v/>
      </c>
      <c r="O460" s="297" t="str">
        <f t="shared" si="534"/>
        <v/>
      </c>
      <c r="P460" s="298" t="str">
        <f t="shared" si="535"/>
        <v/>
      </c>
      <c r="Q460" s="299" t="str">
        <f t="shared" si="536"/>
        <v/>
      </c>
      <c r="R460" s="300" t="str">
        <f t="shared" si="537"/>
        <v/>
      </c>
      <c r="S460" s="299" t="str">
        <f t="shared" si="538"/>
        <v/>
      </c>
      <c r="T460" s="298" t="str">
        <f t="shared" si="539"/>
        <v/>
      </c>
      <c r="U460" s="299" t="str">
        <f t="shared" si="540"/>
        <v/>
      </c>
      <c r="V460" s="300" t="str">
        <f t="shared" si="541"/>
        <v/>
      </c>
      <c r="W460" s="299" t="str">
        <f t="shared" si="542"/>
        <v/>
      </c>
      <c r="X460" s="300" t="str">
        <f t="shared" si="543"/>
        <v/>
      </c>
      <c r="Y460" s="299" t="str">
        <f t="shared" si="544"/>
        <v/>
      </c>
      <c r="Z460" s="300" t="str">
        <f t="shared" si="545"/>
        <v/>
      </c>
      <c r="AA460" s="298" t="str">
        <f t="shared" si="546"/>
        <v/>
      </c>
      <c r="AB460" s="97" t="str">
        <f t="shared" si="547"/>
        <v/>
      </c>
      <c r="AC460" s="143" t="str">
        <f t="shared" si="548"/>
        <v/>
      </c>
      <c r="AD460" s="42" t="str">
        <f t="shared" si="549"/>
        <v/>
      </c>
      <c r="AE460" s="346"/>
      <c r="AF460" s="346"/>
      <c r="AG460" s="347"/>
      <c r="AH460" s="348" t="str">
        <f t="shared" si="550"/>
        <v/>
      </c>
      <c r="AI460" s="346"/>
      <c r="AJ460" s="346"/>
      <c r="AK460" s="347"/>
      <c r="AL460" s="349" t="str">
        <f t="shared" si="561"/>
        <v/>
      </c>
      <c r="AM460" s="348" t="str">
        <f t="shared" si="551"/>
        <v/>
      </c>
      <c r="AN460" s="350" t="str">
        <f t="shared" si="562"/>
        <v/>
      </c>
      <c r="AO460" s="346"/>
      <c r="AP460" s="346"/>
      <c r="AQ460" s="346" t="str">
        <f t="shared" si="552"/>
        <v/>
      </c>
      <c r="AR460" s="348" t="str">
        <f t="shared" si="553"/>
        <v/>
      </c>
      <c r="AS460" s="346"/>
      <c r="AT460" s="348" t="str">
        <f t="shared" si="554"/>
        <v/>
      </c>
      <c r="AU460" s="346"/>
      <c r="AV460" s="348" t="str">
        <f t="shared" si="555"/>
        <v/>
      </c>
      <c r="AW460" s="346"/>
      <c r="AX460" s="348" t="str">
        <f t="shared" si="556"/>
        <v/>
      </c>
      <c r="AY460" s="346"/>
      <c r="AZ460" s="348" t="str">
        <f t="shared" si="557"/>
        <v/>
      </c>
      <c r="BA460" s="351"/>
      <c r="BB460" s="348" t="str">
        <f t="shared" si="558"/>
        <v/>
      </c>
      <c r="BC460" s="350" t="str">
        <f t="shared" si="563"/>
        <v/>
      </c>
      <c r="BD460" s="350" t="str">
        <f t="shared" si="564"/>
        <v/>
      </c>
      <c r="BE460" s="360"/>
      <c r="BF460" s="361"/>
      <c r="BG460" s="362" t="str">
        <f t="shared" ref="BG460:BG523" si="594">IF(BF460="","",IF(RIGHT(BF460,1)="M","",""""))</f>
        <v/>
      </c>
      <c r="BH460" s="354" t="str">
        <f t="shared" si="565"/>
        <v/>
      </c>
      <c r="BI460" s="350" t="str">
        <f t="shared" si="566"/>
        <v/>
      </c>
      <c r="BJ460" s="113" t="str">
        <f t="shared" si="567"/>
        <v/>
      </c>
      <c r="BK460" s="347" t="str">
        <f t="shared" si="593"/>
        <v/>
      </c>
      <c r="BR460" s="307"/>
      <c r="BS460" s="51" t="str">
        <f t="shared" si="568"/>
        <v/>
      </c>
      <c r="BT460" s="51" t="str">
        <f t="shared" si="569"/>
        <v/>
      </c>
      <c r="BU460" s="51" t="str">
        <f t="shared" si="570"/>
        <v/>
      </c>
      <c r="BV460" s="51" t="str">
        <f t="shared" si="571"/>
        <v/>
      </c>
      <c r="BW460" s="51" t="str">
        <f t="shared" si="572"/>
        <v/>
      </c>
      <c r="BX460" s="51" t="str">
        <f t="shared" si="573"/>
        <v/>
      </c>
      <c r="BY460" s="51" t="str">
        <f t="shared" si="574"/>
        <v/>
      </c>
      <c r="BZ460" s="51" t="str">
        <f t="shared" si="575"/>
        <v/>
      </c>
      <c r="CA460" s="51" t="str">
        <f t="shared" si="576"/>
        <v/>
      </c>
      <c r="CB460" s="51" t="str">
        <f t="shared" si="577"/>
        <v/>
      </c>
      <c r="CC460" s="51" t="str">
        <f t="shared" si="559"/>
        <v/>
      </c>
      <c r="CD460" s="51" t="str">
        <f t="shared" si="560"/>
        <v/>
      </c>
      <c r="CE460" s="51" t="str">
        <f t="shared" si="578"/>
        <v/>
      </c>
      <c r="CF460" s="51"/>
      <c r="CH460" s="53" t="str">
        <f t="shared" si="579"/>
        <v/>
      </c>
      <c r="CI460" s="53" t="str">
        <f t="shared" si="580"/>
        <v/>
      </c>
      <c r="CJ460" s="54" t="str">
        <f t="shared" si="581"/>
        <v/>
      </c>
      <c r="CK460" s="53" t="str">
        <f t="shared" si="582"/>
        <v/>
      </c>
      <c r="CL460" s="53" t="str">
        <f t="shared" si="583"/>
        <v/>
      </c>
      <c r="CM460" s="53" t="str">
        <f t="shared" si="584"/>
        <v/>
      </c>
      <c r="CN460" s="53" t="str">
        <f t="shared" si="585"/>
        <v/>
      </c>
      <c r="CO460" s="53" t="str">
        <f t="shared" si="586"/>
        <v/>
      </c>
      <c r="CP460" s="53" t="str">
        <f t="shared" si="587"/>
        <v/>
      </c>
      <c r="CQ460" s="53" t="str">
        <f t="shared" si="588"/>
        <v/>
      </c>
      <c r="CR460" s="53" t="str">
        <f t="shared" si="589"/>
        <v/>
      </c>
      <c r="CS460" s="53" t="str">
        <f t="shared" si="590"/>
        <v/>
      </c>
      <c r="CT460" s="53" t="str">
        <f t="shared" si="591"/>
        <v/>
      </c>
      <c r="CU460" s="53" t="str">
        <f t="shared" si="592"/>
        <v/>
      </c>
    </row>
    <row r="461" spans="1:99" hidden="1" x14ac:dyDescent="0.3">
      <c r="A461" s="40">
        <v>523</v>
      </c>
      <c r="B461" s="95"/>
      <c r="C461" s="142"/>
      <c r="D461" s="40"/>
      <c r="E461" s="40"/>
      <c r="F461" s="43"/>
      <c r="G461" s="40" t="s">
        <v>141</v>
      </c>
      <c r="H461" s="41"/>
      <c r="I461" s="41"/>
      <c r="J461" s="296" t="str">
        <f t="shared" si="529"/>
        <v/>
      </c>
      <c r="K461" s="297" t="str">
        <f t="shared" si="530"/>
        <v/>
      </c>
      <c r="L461" s="298" t="str">
        <f t="shared" si="531"/>
        <v/>
      </c>
      <c r="M461" s="297" t="str">
        <f t="shared" si="532"/>
        <v/>
      </c>
      <c r="N461" s="298" t="str">
        <f t="shared" si="533"/>
        <v/>
      </c>
      <c r="O461" s="297" t="str">
        <f t="shared" si="534"/>
        <v/>
      </c>
      <c r="P461" s="298" t="str">
        <f t="shared" si="535"/>
        <v/>
      </c>
      <c r="Q461" s="299" t="str">
        <f t="shared" si="536"/>
        <v/>
      </c>
      <c r="R461" s="300" t="str">
        <f t="shared" si="537"/>
        <v/>
      </c>
      <c r="S461" s="299" t="str">
        <f t="shared" si="538"/>
        <v/>
      </c>
      <c r="T461" s="298" t="str">
        <f t="shared" si="539"/>
        <v/>
      </c>
      <c r="U461" s="299" t="str">
        <f t="shared" si="540"/>
        <v/>
      </c>
      <c r="V461" s="300" t="str">
        <f t="shared" si="541"/>
        <v/>
      </c>
      <c r="W461" s="299" t="str">
        <f t="shared" si="542"/>
        <v/>
      </c>
      <c r="X461" s="300" t="str">
        <f t="shared" si="543"/>
        <v/>
      </c>
      <c r="Y461" s="299" t="str">
        <f t="shared" si="544"/>
        <v/>
      </c>
      <c r="Z461" s="300" t="str">
        <f t="shared" si="545"/>
        <v/>
      </c>
      <c r="AA461" s="298" t="str">
        <f t="shared" si="546"/>
        <v/>
      </c>
      <c r="AB461" s="97" t="str">
        <f t="shared" si="547"/>
        <v/>
      </c>
      <c r="AC461" s="143" t="str">
        <f t="shared" si="548"/>
        <v/>
      </c>
      <c r="AD461" s="42" t="str">
        <f t="shared" si="549"/>
        <v/>
      </c>
      <c r="AE461" s="346"/>
      <c r="AF461" s="346"/>
      <c r="AG461" s="347"/>
      <c r="AH461" s="348" t="str">
        <f t="shared" si="550"/>
        <v/>
      </c>
      <c r="AI461" s="346"/>
      <c r="AJ461" s="346"/>
      <c r="AK461" s="347"/>
      <c r="AL461" s="349" t="str">
        <f t="shared" si="561"/>
        <v/>
      </c>
      <c r="AM461" s="348" t="str">
        <f t="shared" si="551"/>
        <v/>
      </c>
      <c r="AN461" s="350" t="str">
        <f t="shared" si="562"/>
        <v/>
      </c>
      <c r="AO461" s="346"/>
      <c r="AP461" s="346"/>
      <c r="AQ461" s="346" t="str">
        <f t="shared" si="552"/>
        <v/>
      </c>
      <c r="AR461" s="348" t="str">
        <f t="shared" si="553"/>
        <v/>
      </c>
      <c r="AS461" s="346"/>
      <c r="AT461" s="348" t="str">
        <f t="shared" si="554"/>
        <v/>
      </c>
      <c r="AU461" s="346"/>
      <c r="AV461" s="348" t="str">
        <f t="shared" si="555"/>
        <v/>
      </c>
      <c r="AW461" s="346"/>
      <c r="AX461" s="348" t="str">
        <f t="shared" si="556"/>
        <v/>
      </c>
      <c r="AY461" s="346"/>
      <c r="AZ461" s="348" t="str">
        <f t="shared" si="557"/>
        <v/>
      </c>
      <c r="BA461" s="351"/>
      <c r="BB461" s="348" t="str">
        <f t="shared" si="558"/>
        <v/>
      </c>
      <c r="BC461" s="350" t="str">
        <f t="shared" si="563"/>
        <v/>
      </c>
      <c r="BD461" s="350" t="str">
        <f t="shared" si="564"/>
        <v/>
      </c>
      <c r="BE461" s="360"/>
      <c r="BF461" s="361"/>
      <c r="BG461" s="362" t="str">
        <f t="shared" si="594"/>
        <v/>
      </c>
      <c r="BH461" s="354" t="str">
        <f t="shared" si="565"/>
        <v/>
      </c>
      <c r="BI461" s="350" t="str">
        <f t="shared" si="566"/>
        <v/>
      </c>
      <c r="BJ461" s="113" t="str">
        <f t="shared" si="567"/>
        <v/>
      </c>
      <c r="BK461" s="347" t="str">
        <f t="shared" si="593"/>
        <v/>
      </c>
      <c r="BR461" s="307"/>
      <c r="BS461" s="51" t="str">
        <f t="shared" si="568"/>
        <v/>
      </c>
      <c r="BT461" s="51" t="str">
        <f t="shared" si="569"/>
        <v/>
      </c>
      <c r="BU461" s="51" t="str">
        <f t="shared" si="570"/>
        <v/>
      </c>
      <c r="BV461" s="51" t="str">
        <f t="shared" si="571"/>
        <v/>
      </c>
      <c r="BW461" s="51" t="str">
        <f t="shared" si="572"/>
        <v/>
      </c>
      <c r="BX461" s="51" t="str">
        <f t="shared" si="573"/>
        <v/>
      </c>
      <c r="BY461" s="51" t="str">
        <f t="shared" si="574"/>
        <v/>
      </c>
      <c r="BZ461" s="51" t="str">
        <f t="shared" si="575"/>
        <v/>
      </c>
      <c r="CA461" s="51" t="str">
        <f t="shared" si="576"/>
        <v/>
      </c>
      <c r="CB461" s="51" t="str">
        <f t="shared" si="577"/>
        <v/>
      </c>
      <c r="CC461" s="51" t="str">
        <f t="shared" si="559"/>
        <v/>
      </c>
      <c r="CD461" s="51" t="str">
        <f t="shared" si="560"/>
        <v/>
      </c>
      <c r="CE461" s="51" t="str">
        <f t="shared" si="578"/>
        <v/>
      </c>
      <c r="CF461" s="51"/>
      <c r="CH461" s="53" t="str">
        <f t="shared" si="579"/>
        <v/>
      </c>
      <c r="CI461" s="53" t="str">
        <f t="shared" si="580"/>
        <v/>
      </c>
      <c r="CJ461" s="54" t="str">
        <f t="shared" si="581"/>
        <v/>
      </c>
      <c r="CK461" s="53" t="str">
        <f t="shared" si="582"/>
        <v/>
      </c>
      <c r="CL461" s="53" t="str">
        <f t="shared" si="583"/>
        <v/>
      </c>
      <c r="CM461" s="53" t="str">
        <f t="shared" si="584"/>
        <v/>
      </c>
      <c r="CN461" s="53" t="str">
        <f t="shared" si="585"/>
        <v/>
      </c>
      <c r="CO461" s="53" t="str">
        <f t="shared" si="586"/>
        <v/>
      </c>
      <c r="CP461" s="53" t="str">
        <f t="shared" si="587"/>
        <v/>
      </c>
      <c r="CQ461" s="53" t="str">
        <f t="shared" si="588"/>
        <v/>
      </c>
      <c r="CR461" s="53" t="str">
        <f t="shared" si="589"/>
        <v/>
      </c>
      <c r="CS461" s="53" t="str">
        <f t="shared" si="590"/>
        <v/>
      </c>
      <c r="CT461" s="53" t="str">
        <f t="shared" si="591"/>
        <v/>
      </c>
      <c r="CU461" s="53" t="str">
        <f t="shared" si="592"/>
        <v/>
      </c>
    </row>
    <row r="462" spans="1:99" hidden="1" x14ac:dyDescent="0.3">
      <c r="A462" s="40">
        <v>524</v>
      </c>
      <c r="B462" s="95"/>
      <c r="C462" s="142"/>
      <c r="D462" s="40"/>
      <c r="E462" s="40"/>
      <c r="F462" s="43"/>
      <c r="G462" s="40" t="s">
        <v>141</v>
      </c>
      <c r="H462" s="41"/>
      <c r="I462" s="41"/>
      <c r="J462" s="296" t="str">
        <f t="shared" si="529"/>
        <v/>
      </c>
      <c r="K462" s="297" t="str">
        <f t="shared" si="530"/>
        <v/>
      </c>
      <c r="L462" s="298" t="str">
        <f t="shared" si="531"/>
        <v/>
      </c>
      <c r="M462" s="297" t="str">
        <f t="shared" si="532"/>
        <v/>
      </c>
      <c r="N462" s="298" t="str">
        <f t="shared" si="533"/>
        <v/>
      </c>
      <c r="O462" s="297" t="str">
        <f t="shared" si="534"/>
        <v/>
      </c>
      <c r="P462" s="298" t="str">
        <f t="shared" si="535"/>
        <v/>
      </c>
      <c r="Q462" s="299" t="str">
        <f t="shared" si="536"/>
        <v/>
      </c>
      <c r="R462" s="300" t="str">
        <f t="shared" si="537"/>
        <v/>
      </c>
      <c r="S462" s="299" t="str">
        <f t="shared" si="538"/>
        <v/>
      </c>
      <c r="T462" s="298" t="str">
        <f t="shared" si="539"/>
        <v/>
      </c>
      <c r="U462" s="299" t="str">
        <f t="shared" si="540"/>
        <v/>
      </c>
      <c r="V462" s="300" t="str">
        <f t="shared" si="541"/>
        <v/>
      </c>
      <c r="W462" s="299" t="str">
        <f t="shared" si="542"/>
        <v/>
      </c>
      <c r="X462" s="300" t="str">
        <f t="shared" si="543"/>
        <v/>
      </c>
      <c r="Y462" s="299" t="str">
        <f t="shared" si="544"/>
        <v/>
      </c>
      <c r="Z462" s="300" t="str">
        <f t="shared" si="545"/>
        <v/>
      </c>
      <c r="AA462" s="298" t="str">
        <f t="shared" si="546"/>
        <v/>
      </c>
      <c r="AB462" s="97" t="str">
        <f t="shared" si="547"/>
        <v/>
      </c>
      <c r="AC462" s="143" t="str">
        <f t="shared" si="548"/>
        <v/>
      </c>
      <c r="AD462" s="42" t="str">
        <f t="shared" si="549"/>
        <v/>
      </c>
      <c r="AE462" s="346"/>
      <c r="AF462" s="346"/>
      <c r="AG462" s="347"/>
      <c r="AH462" s="348" t="str">
        <f t="shared" si="550"/>
        <v/>
      </c>
      <c r="AI462" s="346"/>
      <c r="AJ462" s="346"/>
      <c r="AK462" s="347"/>
      <c r="AL462" s="349" t="str">
        <f t="shared" si="561"/>
        <v/>
      </c>
      <c r="AM462" s="348" t="str">
        <f t="shared" si="551"/>
        <v/>
      </c>
      <c r="AN462" s="350" t="str">
        <f t="shared" si="562"/>
        <v/>
      </c>
      <c r="AO462" s="346"/>
      <c r="AP462" s="346"/>
      <c r="AQ462" s="346" t="str">
        <f t="shared" si="552"/>
        <v/>
      </c>
      <c r="AR462" s="348" t="str">
        <f t="shared" si="553"/>
        <v/>
      </c>
      <c r="AS462" s="346"/>
      <c r="AT462" s="348" t="str">
        <f t="shared" si="554"/>
        <v/>
      </c>
      <c r="AU462" s="346"/>
      <c r="AV462" s="348" t="str">
        <f t="shared" si="555"/>
        <v/>
      </c>
      <c r="AW462" s="346"/>
      <c r="AX462" s="348" t="str">
        <f t="shared" si="556"/>
        <v/>
      </c>
      <c r="AY462" s="346"/>
      <c r="AZ462" s="348" t="str">
        <f t="shared" si="557"/>
        <v/>
      </c>
      <c r="BA462" s="351"/>
      <c r="BB462" s="348" t="str">
        <f t="shared" si="558"/>
        <v/>
      </c>
      <c r="BC462" s="350" t="str">
        <f t="shared" si="563"/>
        <v/>
      </c>
      <c r="BD462" s="350" t="str">
        <f t="shared" si="564"/>
        <v/>
      </c>
      <c r="BE462" s="360"/>
      <c r="BF462" s="361"/>
      <c r="BG462" s="362" t="str">
        <f t="shared" si="594"/>
        <v/>
      </c>
      <c r="BH462" s="354" t="str">
        <f t="shared" si="565"/>
        <v/>
      </c>
      <c r="BI462" s="350" t="str">
        <f t="shared" si="566"/>
        <v/>
      </c>
      <c r="BJ462" s="113" t="str">
        <f t="shared" si="567"/>
        <v/>
      </c>
      <c r="BK462" s="347" t="str">
        <f t="shared" si="593"/>
        <v/>
      </c>
      <c r="BR462" s="307"/>
      <c r="BS462" s="51" t="str">
        <f t="shared" si="568"/>
        <v/>
      </c>
      <c r="BT462" s="51" t="str">
        <f t="shared" si="569"/>
        <v/>
      </c>
      <c r="BU462" s="51" t="str">
        <f t="shared" si="570"/>
        <v/>
      </c>
      <c r="BV462" s="51" t="str">
        <f t="shared" si="571"/>
        <v/>
      </c>
      <c r="BW462" s="51" t="str">
        <f t="shared" si="572"/>
        <v/>
      </c>
      <c r="BX462" s="51" t="str">
        <f t="shared" si="573"/>
        <v/>
      </c>
      <c r="BY462" s="51" t="str">
        <f t="shared" si="574"/>
        <v/>
      </c>
      <c r="BZ462" s="51" t="str">
        <f t="shared" si="575"/>
        <v/>
      </c>
      <c r="CA462" s="51" t="str">
        <f t="shared" si="576"/>
        <v/>
      </c>
      <c r="CB462" s="51" t="str">
        <f t="shared" si="577"/>
        <v/>
      </c>
      <c r="CC462" s="51" t="str">
        <f t="shared" si="559"/>
        <v/>
      </c>
      <c r="CD462" s="51" t="str">
        <f t="shared" si="560"/>
        <v/>
      </c>
      <c r="CE462" s="51" t="str">
        <f t="shared" si="578"/>
        <v/>
      </c>
      <c r="CF462" s="51"/>
      <c r="CH462" s="53" t="str">
        <f t="shared" si="579"/>
        <v/>
      </c>
      <c r="CI462" s="53" t="str">
        <f t="shared" si="580"/>
        <v/>
      </c>
      <c r="CJ462" s="54" t="str">
        <f t="shared" si="581"/>
        <v/>
      </c>
      <c r="CK462" s="53" t="str">
        <f t="shared" si="582"/>
        <v/>
      </c>
      <c r="CL462" s="53" t="str">
        <f t="shared" si="583"/>
        <v/>
      </c>
      <c r="CM462" s="53" t="str">
        <f t="shared" si="584"/>
        <v/>
      </c>
      <c r="CN462" s="53" t="str">
        <f t="shared" si="585"/>
        <v/>
      </c>
      <c r="CO462" s="53" t="str">
        <f t="shared" si="586"/>
        <v/>
      </c>
      <c r="CP462" s="53" t="str">
        <f t="shared" si="587"/>
        <v/>
      </c>
      <c r="CQ462" s="53" t="str">
        <f t="shared" si="588"/>
        <v/>
      </c>
      <c r="CR462" s="53" t="str">
        <f t="shared" si="589"/>
        <v/>
      </c>
      <c r="CS462" s="53" t="str">
        <f t="shared" si="590"/>
        <v/>
      </c>
      <c r="CT462" s="53" t="str">
        <f t="shared" si="591"/>
        <v/>
      </c>
      <c r="CU462" s="53" t="str">
        <f t="shared" si="592"/>
        <v/>
      </c>
    </row>
    <row r="463" spans="1:99" hidden="1" x14ac:dyDescent="0.3">
      <c r="A463" s="40">
        <v>525</v>
      </c>
      <c r="B463" s="95"/>
      <c r="C463" s="142"/>
      <c r="D463" s="40"/>
      <c r="E463" s="40"/>
      <c r="F463" s="43"/>
      <c r="G463" s="40" t="s">
        <v>141</v>
      </c>
      <c r="H463" s="41"/>
      <c r="I463" s="41"/>
      <c r="J463" s="296" t="str">
        <f t="shared" si="529"/>
        <v/>
      </c>
      <c r="K463" s="297" t="str">
        <f t="shared" si="530"/>
        <v/>
      </c>
      <c r="L463" s="298" t="str">
        <f t="shared" si="531"/>
        <v/>
      </c>
      <c r="M463" s="297" t="str">
        <f t="shared" si="532"/>
        <v/>
      </c>
      <c r="N463" s="298" t="str">
        <f t="shared" si="533"/>
        <v/>
      </c>
      <c r="O463" s="297" t="str">
        <f t="shared" si="534"/>
        <v/>
      </c>
      <c r="P463" s="298" t="str">
        <f t="shared" si="535"/>
        <v/>
      </c>
      <c r="Q463" s="299" t="str">
        <f t="shared" si="536"/>
        <v/>
      </c>
      <c r="R463" s="300" t="str">
        <f t="shared" si="537"/>
        <v/>
      </c>
      <c r="S463" s="299" t="str">
        <f t="shared" si="538"/>
        <v/>
      </c>
      <c r="T463" s="298" t="str">
        <f t="shared" si="539"/>
        <v/>
      </c>
      <c r="U463" s="299" t="str">
        <f t="shared" si="540"/>
        <v/>
      </c>
      <c r="V463" s="300" t="str">
        <f t="shared" si="541"/>
        <v/>
      </c>
      <c r="W463" s="299" t="str">
        <f t="shared" si="542"/>
        <v/>
      </c>
      <c r="X463" s="300" t="str">
        <f t="shared" si="543"/>
        <v/>
      </c>
      <c r="Y463" s="299" t="str">
        <f t="shared" si="544"/>
        <v/>
      </c>
      <c r="Z463" s="300" t="str">
        <f t="shared" si="545"/>
        <v/>
      </c>
      <c r="AA463" s="298" t="str">
        <f t="shared" si="546"/>
        <v/>
      </c>
      <c r="AB463" s="97" t="str">
        <f t="shared" si="547"/>
        <v/>
      </c>
      <c r="AC463" s="143" t="str">
        <f t="shared" si="548"/>
        <v/>
      </c>
      <c r="AD463" s="42" t="str">
        <f t="shared" si="549"/>
        <v/>
      </c>
      <c r="AE463" s="346"/>
      <c r="AF463" s="346"/>
      <c r="AG463" s="347"/>
      <c r="AH463" s="348" t="str">
        <f t="shared" si="550"/>
        <v/>
      </c>
      <c r="AI463" s="346"/>
      <c r="AJ463" s="346"/>
      <c r="AK463" s="347"/>
      <c r="AL463" s="349" t="str">
        <f t="shared" si="561"/>
        <v/>
      </c>
      <c r="AM463" s="348" t="str">
        <f t="shared" si="551"/>
        <v/>
      </c>
      <c r="AN463" s="350" t="str">
        <f t="shared" si="562"/>
        <v/>
      </c>
      <c r="AO463" s="346"/>
      <c r="AP463" s="346"/>
      <c r="AQ463" s="346" t="str">
        <f t="shared" si="552"/>
        <v/>
      </c>
      <c r="AR463" s="348" t="str">
        <f t="shared" si="553"/>
        <v/>
      </c>
      <c r="AS463" s="346"/>
      <c r="AT463" s="348" t="str">
        <f t="shared" si="554"/>
        <v/>
      </c>
      <c r="AU463" s="346"/>
      <c r="AV463" s="348" t="str">
        <f t="shared" si="555"/>
        <v/>
      </c>
      <c r="AW463" s="346"/>
      <c r="AX463" s="348" t="str">
        <f t="shared" si="556"/>
        <v/>
      </c>
      <c r="AY463" s="346"/>
      <c r="AZ463" s="348" t="str">
        <f t="shared" si="557"/>
        <v/>
      </c>
      <c r="BA463" s="351"/>
      <c r="BB463" s="348" t="str">
        <f t="shared" si="558"/>
        <v/>
      </c>
      <c r="BC463" s="350" t="str">
        <f t="shared" si="563"/>
        <v/>
      </c>
      <c r="BD463" s="350" t="str">
        <f t="shared" si="564"/>
        <v/>
      </c>
      <c r="BE463" s="360"/>
      <c r="BF463" s="361"/>
      <c r="BG463" s="362" t="str">
        <f t="shared" si="594"/>
        <v/>
      </c>
      <c r="BH463" s="354" t="str">
        <f t="shared" si="565"/>
        <v/>
      </c>
      <c r="BI463" s="350" t="str">
        <f t="shared" si="566"/>
        <v/>
      </c>
      <c r="BJ463" s="113" t="str">
        <f t="shared" si="567"/>
        <v/>
      </c>
      <c r="BK463" s="347" t="str">
        <f t="shared" si="593"/>
        <v/>
      </c>
      <c r="BR463" s="307"/>
      <c r="BS463" s="51" t="str">
        <f t="shared" si="568"/>
        <v/>
      </c>
      <c r="BT463" s="51" t="str">
        <f t="shared" si="569"/>
        <v/>
      </c>
      <c r="BU463" s="51" t="str">
        <f t="shared" si="570"/>
        <v/>
      </c>
      <c r="BV463" s="51" t="str">
        <f t="shared" si="571"/>
        <v/>
      </c>
      <c r="BW463" s="51" t="str">
        <f t="shared" si="572"/>
        <v/>
      </c>
      <c r="BX463" s="51" t="str">
        <f t="shared" si="573"/>
        <v/>
      </c>
      <c r="BY463" s="51" t="str">
        <f t="shared" si="574"/>
        <v/>
      </c>
      <c r="BZ463" s="51" t="str">
        <f t="shared" si="575"/>
        <v/>
      </c>
      <c r="CA463" s="51" t="str">
        <f t="shared" si="576"/>
        <v/>
      </c>
      <c r="CB463" s="51" t="str">
        <f t="shared" si="577"/>
        <v/>
      </c>
      <c r="CC463" s="51" t="str">
        <f t="shared" si="559"/>
        <v/>
      </c>
      <c r="CD463" s="51" t="str">
        <f t="shared" si="560"/>
        <v/>
      </c>
      <c r="CE463" s="51" t="str">
        <f t="shared" si="578"/>
        <v/>
      </c>
      <c r="CF463" s="51"/>
      <c r="CH463" s="53" t="str">
        <f t="shared" si="579"/>
        <v/>
      </c>
      <c r="CI463" s="53" t="str">
        <f t="shared" si="580"/>
        <v/>
      </c>
      <c r="CJ463" s="54" t="str">
        <f t="shared" si="581"/>
        <v/>
      </c>
      <c r="CK463" s="53" t="str">
        <f t="shared" si="582"/>
        <v/>
      </c>
      <c r="CL463" s="53" t="str">
        <f t="shared" si="583"/>
        <v/>
      </c>
      <c r="CM463" s="53" t="str">
        <f t="shared" si="584"/>
        <v/>
      </c>
      <c r="CN463" s="53" t="str">
        <f t="shared" si="585"/>
        <v/>
      </c>
      <c r="CO463" s="53" t="str">
        <f t="shared" si="586"/>
        <v/>
      </c>
      <c r="CP463" s="53" t="str">
        <f t="shared" si="587"/>
        <v/>
      </c>
      <c r="CQ463" s="53" t="str">
        <f t="shared" si="588"/>
        <v/>
      </c>
      <c r="CR463" s="53" t="str">
        <f t="shared" si="589"/>
        <v/>
      </c>
      <c r="CS463" s="53" t="str">
        <f t="shared" si="590"/>
        <v/>
      </c>
      <c r="CT463" s="53" t="str">
        <f t="shared" si="591"/>
        <v/>
      </c>
      <c r="CU463" s="53" t="str">
        <f t="shared" si="592"/>
        <v/>
      </c>
    </row>
    <row r="464" spans="1:99" hidden="1" x14ac:dyDescent="0.3">
      <c r="A464" s="40">
        <v>526</v>
      </c>
      <c r="B464" s="95"/>
      <c r="C464" s="142"/>
      <c r="D464" s="40"/>
      <c r="E464" s="40"/>
      <c r="F464" s="43"/>
      <c r="G464" s="40" t="s">
        <v>141</v>
      </c>
      <c r="H464" s="41"/>
      <c r="I464" s="41"/>
      <c r="J464" s="296" t="str">
        <f t="shared" si="529"/>
        <v/>
      </c>
      <c r="K464" s="297" t="str">
        <f t="shared" si="530"/>
        <v/>
      </c>
      <c r="L464" s="298" t="str">
        <f t="shared" si="531"/>
        <v/>
      </c>
      <c r="M464" s="297" t="str">
        <f t="shared" si="532"/>
        <v/>
      </c>
      <c r="N464" s="298" t="str">
        <f t="shared" si="533"/>
        <v/>
      </c>
      <c r="O464" s="297" t="str">
        <f t="shared" si="534"/>
        <v/>
      </c>
      <c r="P464" s="298" t="str">
        <f t="shared" si="535"/>
        <v/>
      </c>
      <c r="Q464" s="299" t="str">
        <f t="shared" si="536"/>
        <v/>
      </c>
      <c r="R464" s="300" t="str">
        <f t="shared" si="537"/>
        <v/>
      </c>
      <c r="S464" s="299" t="str">
        <f t="shared" si="538"/>
        <v/>
      </c>
      <c r="T464" s="298" t="str">
        <f t="shared" si="539"/>
        <v/>
      </c>
      <c r="U464" s="299" t="str">
        <f t="shared" si="540"/>
        <v/>
      </c>
      <c r="V464" s="300" t="str">
        <f t="shared" si="541"/>
        <v/>
      </c>
      <c r="W464" s="299" t="str">
        <f t="shared" si="542"/>
        <v/>
      </c>
      <c r="X464" s="300" t="str">
        <f t="shared" si="543"/>
        <v/>
      </c>
      <c r="Y464" s="299" t="str">
        <f t="shared" si="544"/>
        <v/>
      </c>
      <c r="Z464" s="300" t="str">
        <f t="shared" si="545"/>
        <v/>
      </c>
      <c r="AA464" s="298" t="str">
        <f t="shared" si="546"/>
        <v/>
      </c>
      <c r="AB464" s="97" t="str">
        <f t="shared" si="547"/>
        <v/>
      </c>
      <c r="AC464" s="143" t="str">
        <f t="shared" si="548"/>
        <v/>
      </c>
      <c r="AD464" s="42" t="str">
        <f t="shared" si="549"/>
        <v/>
      </c>
      <c r="AE464" s="346"/>
      <c r="AF464" s="346"/>
      <c r="AG464" s="347"/>
      <c r="AH464" s="348" t="str">
        <f t="shared" si="550"/>
        <v/>
      </c>
      <c r="AI464" s="346"/>
      <c r="AJ464" s="346"/>
      <c r="AK464" s="347"/>
      <c r="AL464" s="349" t="str">
        <f t="shared" si="561"/>
        <v/>
      </c>
      <c r="AM464" s="348" t="str">
        <f t="shared" si="551"/>
        <v/>
      </c>
      <c r="AN464" s="350" t="str">
        <f t="shared" si="562"/>
        <v/>
      </c>
      <c r="AO464" s="346"/>
      <c r="AP464" s="346"/>
      <c r="AQ464" s="346" t="str">
        <f t="shared" si="552"/>
        <v/>
      </c>
      <c r="AR464" s="348" t="str">
        <f t="shared" si="553"/>
        <v/>
      </c>
      <c r="AS464" s="346"/>
      <c r="AT464" s="348" t="str">
        <f t="shared" si="554"/>
        <v/>
      </c>
      <c r="AU464" s="346"/>
      <c r="AV464" s="348" t="str">
        <f t="shared" si="555"/>
        <v/>
      </c>
      <c r="AW464" s="346"/>
      <c r="AX464" s="348" t="str">
        <f t="shared" si="556"/>
        <v/>
      </c>
      <c r="AY464" s="346"/>
      <c r="AZ464" s="348" t="str">
        <f t="shared" si="557"/>
        <v/>
      </c>
      <c r="BA464" s="351"/>
      <c r="BB464" s="348" t="str">
        <f t="shared" si="558"/>
        <v/>
      </c>
      <c r="BC464" s="350" t="str">
        <f t="shared" si="563"/>
        <v/>
      </c>
      <c r="BD464" s="350" t="str">
        <f t="shared" si="564"/>
        <v/>
      </c>
      <c r="BE464" s="360"/>
      <c r="BF464" s="361"/>
      <c r="BG464" s="362" t="str">
        <f t="shared" si="594"/>
        <v/>
      </c>
      <c r="BH464" s="354" t="str">
        <f t="shared" si="565"/>
        <v/>
      </c>
      <c r="BI464" s="350" t="str">
        <f t="shared" si="566"/>
        <v/>
      </c>
      <c r="BJ464" s="113" t="str">
        <f t="shared" si="567"/>
        <v/>
      </c>
      <c r="BK464" s="347" t="str">
        <f t="shared" si="593"/>
        <v/>
      </c>
      <c r="BR464" s="307"/>
      <c r="BS464" s="51" t="str">
        <f t="shared" si="568"/>
        <v/>
      </c>
      <c r="BT464" s="51" t="str">
        <f t="shared" si="569"/>
        <v/>
      </c>
      <c r="BU464" s="51" t="str">
        <f t="shared" si="570"/>
        <v/>
      </c>
      <c r="BV464" s="51" t="str">
        <f t="shared" si="571"/>
        <v/>
      </c>
      <c r="BW464" s="51" t="str">
        <f t="shared" si="572"/>
        <v/>
      </c>
      <c r="BX464" s="51" t="str">
        <f t="shared" si="573"/>
        <v/>
      </c>
      <c r="BY464" s="51" t="str">
        <f t="shared" si="574"/>
        <v/>
      </c>
      <c r="BZ464" s="51" t="str">
        <f t="shared" si="575"/>
        <v/>
      </c>
      <c r="CA464" s="51" t="str">
        <f t="shared" si="576"/>
        <v/>
      </c>
      <c r="CB464" s="51" t="str">
        <f t="shared" si="577"/>
        <v/>
      </c>
      <c r="CC464" s="51" t="str">
        <f t="shared" si="559"/>
        <v/>
      </c>
      <c r="CD464" s="51" t="str">
        <f t="shared" si="560"/>
        <v/>
      </c>
      <c r="CE464" s="51" t="str">
        <f t="shared" si="578"/>
        <v/>
      </c>
      <c r="CF464" s="51"/>
      <c r="CH464" s="53" t="str">
        <f t="shared" si="579"/>
        <v/>
      </c>
      <c r="CI464" s="53" t="str">
        <f t="shared" si="580"/>
        <v/>
      </c>
      <c r="CJ464" s="54" t="str">
        <f t="shared" si="581"/>
        <v/>
      </c>
      <c r="CK464" s="53" t="str">
        <f t="shared" si="582"/>
        <v/>
      </c>
      <c r="CL464" s="53" t="str">
        <f t="shared" si="583"/>
        <v/>
      </c>
      <c r="CM464" s="53" t="str">
        <f t="shared" si="584"/>
        <v/>
      </c>
      <c r="CN464" s="53" t="str">
        <f t="shared" si="585"/>
        <v/>
      </c>
      <c r="CO464" s="53" t="str">
        <f t="shared" si="586"/>
        <v/>
      </c>
      <c r="CP464" s="53" t="str">
        <f t="shared" si="587"/>
        <v/>
      </c>
      <c r="CQ464" s="53" t="str">
        <f t="shared" si="588"/>
        <v/>
      </c>
      <c r="CR464" s="53" t="str">
        <f t="shared" si="589"/>
        <v/>
      </c>
      <c r="CS464" s="53" t="str">
        <f t="shared" si="590"/>
        <v/>
      </c>
      <c r="CT464" s="53" t="str">
        <f t="shared" si="591"/>
        <v/>
      </c>
      <c r="CU464" s="53" t="str">
        <f t="shared" si="592"/>
        <v/>
      </c>
    </row>
    <row r="465" spans="1:99" hidden="1" x14ac:dyDescent="0.3">
      <c r="A465" s="40">
        <v>527</v>
      </c>
      <c r="B465" s="95"/>
      <c r="C465" s="142"/>
      <c r="D465" s="40"/>
      <c r="E465" s="40"/>
      <c r="F465" s="43"/>
      <c r="G465" s="40" t="s">
        <v>141</v>
      </c>
      <c r="H465" s="41"/>
      <c r="I465" s="41"/>
      <c r="J465" s="296" t="str">
        <f t="shared" si="529"/>
        <v/>
      </c>
      <c r="K465" s="297" t="str">
        <f t="shared" si="530"/>
        <v/>
      </c>
      <c r="L465" s="298" t="str">
        <f t="shared" si="531"/>
        <v/>
      </c>
      <c r="M465" s="297" t="str">
        <f t="shared" si="532"/>
        <v/>
      </c>
      <c r="N465" s="298" t="str">
        <f t="shared" si="533"/>
        <v/>
      </c>
      <c r="O465" s="297" t="str">
        <f t="shared" si="534"/>
        <v/>
      </c>
      <c r="P465" s="298" t="str">
        <f t="shared" si="535"/>
        <v/>
      </c>
      <c r="Q465" s="299" t="str">
        <f t="shared" si="536"/>
        <v/>
      </c>
      <c r="R465" s="300" t="str">
        <f t="shared" si="537"/>
        <v/>
      </c>
      <c r="S465" s="299" t="str">
        <f t="shared" si="538"/>
        <v/>
      </c>
      <c r="T465" s="298" t="str">
        <f t="shared" si="539"/>
        <v/>
      </c>
      <c r="U465" s="299" t="str">
        <f t="shared" si="540"/>
        <v/>
      </c>
      <c r="V465" s="300" t="str">
        <f t="shared" si="541"/>
        <v/>
      </c>
      <c r="W465" s="299" t="str">
        <f t="shared" si="542"/>
        <v/>
      </c>
      <c r="X465" s="300" t="str">
        <f t="shared" si="543"/>
        <v/>
      </c>
      <c r="Y465" s="299" t="str">
        <f t="shared" si="544"/>
        <v/>
      </c>
      <c r="Z465" s="300" t="str">
        <f t="shared" si="545"/>
        <v/>
      </c>
      <c r="AA465" s="298" t="str">
        <f t="shared" si="546"/>
        <v/>
      </c>
      <c r="AB465" s="97" t="str">
        <f t="shared" si="547"/>
        <v/>
      </c>
      <c r="AC465" s="143" t="str">
        <f t="shared" si="548"/>
        <v/>
      </c>
      <c r="AD465" s="42" t="str">
        <f t="shared" si="549"/>
        <v/>
      </c>
      <c r="AE465" s="346"/>
      <c r="AF465" s="346"/>
      <c r="AG465" s="347"/>
      <c r="AH465" s="348" t="str">
        <f t="shared" si="550"/>
        <v/>
      </c>
      <c r="AI465" s="346"/>
      <c r="AJ465" s="346"/>
      <c r="AK465" s="347"/>
      <c r="AL465" s="349" t="str">
        <f t="shared" si="561"/>
        <v/>
      </c>
      <c r="AM465" s="348" t="str">
        <f t="shared" si="551"/>
        <v/>
      </c>
      <c r="AN465" s="350" t="str">
        <f t="shared" si="562"/>
        <v/>
      </c>
      <c r="AO465" s="346"/>
      <c r="AP465" s="346"/>
      <c r="AQ465" s="346" t="str">
        <f t="shared" si="552"/>
        <v/>
      </c>
      <c r="AR465" s="348" t="str">
        <f t="shared" si="553"/>
        <v/>
      </c>
      <c r="AS465" s="346"/>
      <c r="AT465" s="348" t="str">
        <f t="shared" si="554"/>
        <v/>
      </c>
      <c r="AU465" s="346"/>
      <c r="AV465" s="348" t="str">
        <f t="shared" si="555"/>
        <v/>
      </c>
      <c r="AW465" s="346"/>
      <c r="AX465" s="348" t="str">
        <f t="shared" si="556"/>
        <v/>
      </c>
      <c r="AY465" s="346"/>
      <c r="AZ465" s="348" t="str">
        <f t="shared" si="557"/>
        <v/>
      </c>
      <c r="BA465" s="351"/>
      <c r="BB465" s="348" t="str">
        <f t="shared" si="558"/>
        <v/>
      </c>
      <c r="BC465" s="350" t="str">
        <f t="shared" si="563"/>
        <v/>
      </c>
      <c r="BD465" s="350" t="str">
        <f t="shared" si="564"/>
        <v/>
      </c>
      <c r="BE465" s="360"/>
      <c r="BF465" s="361"/>
      <c r="BG465" s="362" t="str">
        <f t="shared" si="594"/>
        <v/>
      </c>
      <c r="BH465" s="354" t="str">
        <f t="shared" si="565"/>
        <v/>
      </c>
      <c r="BI465" s="350" t="str">
        <f t="shared" si="566"/>
        <v/>
      </c>
      <c r="BJ465" s="113" t="str">
        <f t="shared" si="567"/>
        <v/>
      </c>
      <c r="BK465" s="347" t="str">
        <f t="shared" si="593"/>
        <v/>
      </c>
      <c r="BR465" s="307"/>
      <c r="BS465" s="51" t="str">
        <f t="shared" si="568"/>
        <v/>
      </c>
      <c r="BT465" s="51" t="str">
        <f t="shared" si="569"/>
        <v/>
      </c>
      <c r="BU465" s="51" t="str">
        <f t="shared" si="570"/>
        <v/>
      </c>
      <c r="BV465" s="51" t="str">
        <f t="shared" si="571"/>
        <v/>
      </c>
      <c r="BW465" s="51" t="str">
        <f t="shared" si="572"/>
        <v/>
      </c>
      <c r="BX465" s="51" t="str">
        <f t="shared" si="573"/>
        <v/>
      </c>
      <c r="BY465" s="51" t="str">
        <f t="shared" si="574"/>
        <v/>
      </c>
      <c r="BZ465" s="51" t="str">
        <f t="shared" si="575"/>
        <v/>
      </c>
      <c r="CA465" s="51" t="str">
        <f t="shared" si="576"/>
        <v/>
      </c>
      <c r="CB465" s="51" t="str">
        <f t="shared" si="577"/>
        <v/>
      </c>
      <c r="CC465" s="51" t="str">
        <f t="shared" si="559"/>
        <v/>
      </c>
      <c r="CD465" s="51" t="str">
        <f t="shared" si="560"/>
        <v/>
      </c>
      <c r="CE465" s="51" t="str">
        <f t="shared" si="578"/>
        <v/>
      </c>
      <c r="CF465" s="51"/>
      <c r="CH465" s="53" t="str">
        <f t="shared" si="579"/>
        <v/>
      </c>
      <c r="CI465" s="53" t="str">
        <f t="shared" si="580"/>
        <v/>
      </c>
      <c r="CJ465" s="54" t="str">
        <f t="shared" si="581"/>
        <v/>
      </c>
      <c r="CK465" s="53" t="str">
        <f t="shared" si="582"/>
        <v/>
      </c>
      <c r="CL465" s="53" t="str">
        <f t="shared" si="583"/>
        <v/>
      </c>
      <c r="CM465" s="53" t="str">
        <f t="shared" si="584"/>
        <v/>
      </c>
      <c r="CN465" s="53" t="str">
        <f t="shared" si="585"/>
        <v/>
      </c>
      <c r="CO465" s="53" t="str">
        <f t="shared" si="586"/>
        <v/>
      </c>
      <c r="CP465" s="53" t="str">
        <f t="shared" si="587"/>
        <v/>
      </c>
      <c r="CQ465" s="53" t="str">
        <f t="shared" si="588"/>
        <v/>
      </c>
      <c r="CR465" s="53" t="str">
        <f t="shared" si="589"/>
        <v/>
      </c>
      <c r="CS465" s="53" t="str">
        <f t="shared" si="590"/>
        <v/>
      </c>
      <c r="CT465" s="53" t="str">
        <f t="shared" si="591"/>
        <v/>
      </c>
      <c r="CU465" s="53" t="str">
        <f t="shared" si="592"/>
        <v/>
      </c>
    </row>
    <row r="466" spans="1:99" hidden="1" x14ac:dyDescent="0.3">
      <c r="A466" s="40">
        <v>528</v>
      </c>
      <c r="B466" s="95"/>
      <c r="C466" s="142"/>
      <c r="D466" s="40"/>
      <c r="E466" s="40"/>
      <c r="F466" s="43"/>
      <c r="G466" s="40" t="s">
        <v>141</v>
      </c>
      <c r="H466" s="41"/>
      <c r="I466" s="41"/>
      <c r="J466" s="296" t="str">
        <f t="shared" si="529"/>
        <v/>
      </c>
      <c r="K466" s="297" t="str">
        <f t="shared" si="530"/>
        <v/>
      </c>
      <c r="L466" s="298" t="str">
        <f t="shared" si="531"/>
        <v/>
      </c>
      <c r="M466" s="297" t="str">
        <f t="shared" si="532"/>
        <v/>
      </c>
      <c r="N466" s="298" t="str">
        <f t="shared" si="533"/>
        <v/>
      </c>
      <c r="O466" s="297" t="str">
        <f t="shared" si="534"/>
        <v/>
      </c>
      <c r="P466" s="298" t="str">
        <f t="shared" si="535"/>
        <v/>
      </c>
      <c r="Q466" s="299" t="str">
        <f t="shared" si="536"/>
        <v/>
      </c>
      <c r="R466" s="300" t="str">
        <f t="shared" si="537"/>
        <v/>
      </c>
      <c r="S466" s="299" t="str">
        <f t="shared" si="538"/>
        <v/>
      </c>
      <c r="T466" s="298" t="str">
        <f t="shared" si="539"/>
        <v/>
      </c>
      <c r="U466" s="299" t="str">
        <f t="shared" si="540"/>
        <v/>
      </c>
      <c r="V466" s="300" t="str">
        <f t="shared" si="541"/>
        <v/>
      </c>
      <c r="W466" s="299" t="str">
        <f t="shared" si="542"/>
        <v/>
      </c>
      <c r="X466" s="300" t="str">
        <f t="shared" si="543"/>
        <v/>
      </c>
      <c r="Y466" s="299" t="str">
        <f t="shared" si="544"/>
        <v/>
      </c>
      <c r="Z466" s="300" t="str">
        <f t="shared" si="545"/>
        <v/>
      </c>
      <c r="AA466" s="298" t="str">
        <f t="shared" si="546"/>
        <v/>
      </c>
      <c r="AB466" s="97" t="str">
        <f t="shared" si="547"/>
        <v/>
      </c>
      <c r="AC466" s="143" t="str">
        <f t="shared" si="548"/>
        <v/>
      </c>
      <c r="AD466" s="42" t="str">
        <f t="shared" si="549"/>
        <v/>
      </c>
      <c r="AE466" s="346"/>
      <c r="AF466" s="346"/>
      <c r="AG466" s="347"/>
      <c r="AH466" s="348" t="str">
        <f t="shared" si="550"/>
        <v/>
      </c>
      <c r="AI466" s="346"/>
      <c r="AJ466" s="346"/>
      <c r="AK466" s="347"/>
      <c r="AL466" s="349" t="str">
        <f t="shared" si="561"/>
        <v/>
      </c>
      <c r="AM466" s="348" t="str">
        <f t="shared" si="551"/>
        <v/>
      </c>
      <c r="AN466" s="350" t="str">
        <f t="shared" si="562"/>
        <v/>
      </c>
      <c r="AO466" s="346"/>
      <c r="AP466" s="346"/>
      <c r="AQ466" s="346" t="str">
        <f t="shared" si="552"/>
        <v/>
      </c>
      <c r="AR466" s="348" t="str">
        <f t="shared" si="553"/>
        <v/>
      </c>
      <c r="AS466" s="346"/>
      <c r="AT466" s="348" t="str">
        <f t="shared" si="554"/>
        <v/>
      </c>
      <c r="AU466" s="346"/>
      <c r="AV466" s="348" t="str">
        <f t="shared" si="555"/>
        <v/>
      </c>
      <c r="AW466" s="346"/>
      <c r="AX466" s="348" t="str">
        <f t="shared" si="556"/>
        <v/>
      </c>
      <c r="AY466" s="346"/>
      <c r="AZ466" s="348" t="str">
        <f t="shared" si="557"/>
        <v/>
      </c>
      <c r="BA466" s="351"/>
      <c r="BB466" s="348" t="str">
        <f t="shared" si="558"/>
        <v/>
      </c>
      <c r="BC466" s="350" t="str">
        <f t="shared" si="563"/>
        <v/>
      </c>
      <c r="BD466" s="350" t="str">
        <f t="shared" si="564"/>
        <v/>
      </c>
      <c r="BE466" s="360"/>
      <c r="BF466" s="361"/>
      <c r="BG466" s="362" t="str">
        <f t="shared" si="594"/>
        <v/>
      </c>
      <c r="BH466" s="354" t="str">
        <f t="shared" si="565"/>
        <v/>
      </c>
      <c r="BI466" s="350" t="str">
        <f t="shared" si="566"/>
        <v/>
      </c>
      <c r="BJ466" s="113" t="str">
        <f t="shared" si="567"/>
        <v/>
      </c>
      <c r="BK466" s="347" t="str">
        <f t="shared" si="593"/>
        <v/>
      </c>
      <c r="BR466" s="307"/>
      <c r="BS466" s="51" t="str">
        <f t="shared" si="568"/>
        <v/>
      </c>
      <c r="BT466" s="51" t="str">
        <f t="shared" si="569"/>
        <v/>
      </c>
      <c r="BU466" s="51" t="str">
        <f t="shared" si="570"/>
        <v/>
      </c>
      <c r="BV466" s="51" t="str">
        <f t="shared" si="571"/>
        <v/>
      </c>
      <c r="BW466" s="51" t="str">
        <f t="shared" si="572"/>
        <v/>
      </c>
      <c r="BX466" s="51" t="str">
        <f t="shared" si="573"/>
        <v/>
      </c>
      <c r="BY466" s="51" t="str">
        <f t="shared" si="574"/>
        <v/>
      </c>
      <c r="BZ466" s="51" t="str">
        <f t="shared" si="575"/>
        <v/>
      </c>
      <c r="CA466" s="51" t="str">
        <f t="shared" si="576"/>
        <v/>
      </c>
      <c r="CB466" s="51" t="str">
        <f t="shared" si="577"/>
        <v/>
      </c>
      <c r="CC466" s="51" t="str">
        <f t="shared" si="559"/>
        <v/>
      </c>
      <c r="CD466" s="51" t="str">
        <f t="shared" si="560"/>
        <v/>
      </c>
      <c r="CE466" s="51" t="str">
        <f t="shared" si="578"/>
        <v/>
      </c>
      <c r="CF466" s="51"/>
      <c r="CH466" s="53" t="str">
        <f t="shared" si="579"/>
        <v/>
      </c>
      <c r="CI466" s="53" t="str">
        <f t="shared" si="580"/>
        <v/>
      </c>
      <c r="CJ466" s="54" t="str">
        <f t="shared" si="581"/>
        <v/>
      </c>
      <c r="CK466" s="53" t="str">
        <f t="shared" si="582"/>
        <v/>
      </c>
      <c r="CL466" s="53" t="str">
        <f t="shared" si="583"/>
        <v/>
      </c>
      <c r="CM466" s="53" t="str">
        <f t="shared" si="584"/>
        <v/>
      </c>
      <c r="CN466" s="53" t="str">
        <f t="shared" si="585"/>
        <v/>
      </c>
      <c r="CO466" s="53" t="str">
        <f t="shared" si="586"/>
        <v/>
      </c>
      <c r="CP466" s="53" t="str">
        <f t="shared" si="587"/>
        <v/>
      </c>
      <c r="CQ466" s="53" t="str">
        <f t="shared" si="588"/>
        <v/>
      </c>
      <c r="CR466" s="53" t="str">
        <f t="shared" si="589"/>
        <v/>
      </c>
      <c r="CS466" s="53" t="str">
        <f t="shared" si="590"/>
        <v/>
      </c>
      <c r="CT466" s="53" t="str">
        <f t="shared" si="591"/>
        <v/>
      </c>
      <c r="CU466" s="53" t="str">
        <f t="shared" si="592"/>
        <v/>
      </c>
    </row>
    <row r="467" spans="1:99" hidden="1" x14ac:dyDescent="0.3">
      <c r="A467" s="40">
        <v>529</v>
      </c>
      <c r="B467" s="95"/>
      <c r="C467" s="142"/>
      <c r="D467" s="40"/>
      <c r="E467" s="40"/>
      <c r="F467" s="43"/>
      <c r="G467" s="40" t="s">
        <v>141</v>
      </c>
      <c r="H467" s="41"/>
      <c r="I467" s="41"/>
      <c r="J467" s="296" t="str">
        <f t="shared" si="529"/>
        <v/>
      </c>
      <c r="K467" s="297" t="str">
        <f t="shared" si="530"/>
        <v/>
      </c>
      <c r="L467" s="298" t="str">
        <f t="shared" si="531"/>
        <v/>
      </c>
      <c r="M467" s="297" t="str">
        <f t="shared" si="532"/>
        <v/>
      </c>
      <c r="N467" s="298" t="str">
        <f t="shared" si="533"/>
        <v/>
      </c>
      <c r="O467" s="297" t="str">
        <f t="shared" si="534"/>
        <v/>
      </c>
      <c r="P467" s="298" t="str">
        <f t="shared" si="535"/>
        <v/>
      </c>
      <c r="Q467" s="299" t="str">
        <f t="shared" si="536"/>
        <v/>
      </c>
      <c r="R467" s="300" t="str">
        <f t="shared" si="537"/>
        <v/>
      </c>
      <c r="S467" s="299" t="str">
        <f t="shared" si="538"/>
        <v/>
      </c>
      <c r="T467" s="298" t="str">
        <f t="shared" si="539"/>
        <v/>
      </c>
      <c r="U467" s="299" t="str">
        <f t="shared" si="540"/>
        <v/>
      </c>
      <c r="V467" s="300" t="str">
        <f t="shared" si="541"/>
        <v/>
      </c>
      <c r="W467" s="299" t="str">
        <f t="shared" si="542"/>
        <v/>
      </c>
      <c r="X467" s="300" t="str">
        <f t="shared" si="543"/>
        <v/>
      </c>
      <c r="Y467" s="299" t="str">
        <f t="shared" si="544"/>
        <v/>
      </c>
      <c r="Z467" s="300" t="str">
        <f t="shared" si="545"/>
        <v/>
      </c>
      <c r="AA467" s="298" t="str">
        <f t="shared" si="546"/>
        <v/>
      </c>
      <c r="AB467" s="97" t="str">
        <f t="shared" si="547"/>
        <v/>
      </c>
      <c r="AC467" s="143" t="str">
        <f t="shared" si="548"/>
        <v/>
      </c>
      <c r="AD467" s="42" t="str">
        <f t="shared" si="549"/>
        <v/>
      </c>
      <c r="AE467" s="346"/>
      <c r="AF467" s="346"/>
      <c r="AG467" s="347"/>
      <c r="AH467" s="348" t="str">
        <f t="shared" si="550"/>
        <v/>
      </c>
      <c r="AI467" s="346"/>
      <c r="AJ467" s="346"/>
      <c r="AK467" s="347"/>
      <c r="AL467" s="349" t="str">
        <f t="shared" si="561"/>
        <v/>
      </c>
      <c r="AM467" s="348" t="str">
        <f t="shared" si="551"/>
        <v/>
      </c>
      <c r="AN467" s="350" t="str">
        <f t="shared" si="562"/>
        <v/>
      </c>
      <c r="AO467" s="346"/>
      <c r="AP467" s="346"/>
      <c r="AQ467" s="346" t="str">
        <f t="shared" si="552"/>
        <v/>
      </c>
      <c r="AR467" s="348" t="str">
        <f t="shared" si="553"/>
        <v/>
      </c>
      <c r="AS467" s="346"/>
      <c r="AT467" s="348" t="str">
        <f t="shared" si="554"/>
        <v/>
      </c>
      <c r="AU467" s="346"/>
      <c r="AV467" s="348" t="str">
        <f t="shared" si="555"/>
        <v/>
      </c>
      <c r="AW467" s="346"/>
      <c r="AX467" s="348" t="str">
        <f t="shared" si="556"/>
        <v/>
      </c>
      <c r="AY467" s="346"/>
      <c r="AZ467" s="348" t="str">
        <f t="shared" si="557"/>
        <v/>
      </c>
      <c r="BA467" s="351"/>
      <c r="BB467" s="348" t="str">
        <f t="shared" si="558"/>
        <v/>
      </c>
      <c r="BC467" s="350" t="str">
        <f t="shared" si="563"/>
        <v/>
      </c>
      <c r="BD467" s="350" t="str">
        <f t="shared" si="564"/>
        <v/>
      </c>
      <c r="BE467" s="360"/>
      <c r="BF467" s="361"/>
      <c r="BG467" s="362" t="str">
        <f t="shared" si="594"/>
        <v/>
      </c>
      <c r="BH467" s="354" t="str">
        <f t="shared" si="565"/>
        <v/>
      </c>
      <c r="BI467" s="350" t="str">
        <f t="shared" si="566"/>
        <v/>
      </c>
      <c r="BJ467" s="113" t="str">
        <f t="shared" si="567"/>
        <v/>
      </c>
      <c r="BK467" s="347" t="str">
        <f t="shared" si="593"/>
        <v/>
      </c>
      <c r="BR467" s="307"/>
      <c r="BS467" s="51" t="str">
        <f t="shared" si="568"/>
        <v/>
      </c>
      <c r="BT467" s="51" t="str">
        <f t="shared" si="569"/>
        <v/>
      </c>
      <c r="BU467" s="51" t="str">
        <f t="shared" si="570"/>
        <v/>
      </c>
      <c r="BV467" s="51" t="str">
        <f t="shared" si="571"/>
        <v/>
      </c>
      <c r="BW467" s="51" t="str">
        <f t="shared" si="572"/>
        <v/>
      </c>
      <c r="BX467" s="51" t="str">
        <f t="shared" si="573"/>
        <v/>
      </c>
      <c r="BY467" s="51" t="str">
        <f t="shared" si="574"/>
        <v/>
      </c>
      <c r="BZ467" s="51" t="str">
        <f t="shared" si="575"/>
        <v/>
      </c>
      <c r="CA467" s="51" t="str">
        <f t="shared" si="576"/>
        <v/>
      </c>
      <c r="CB467" s="51" t="str">
        <f t="shared" si="577"/>
        <v/>
      </c>
      <c r="CC467" s="51" t="str">
        <f t="shared" si="559"/>
        <v/>
      </c>
      <c r="CD467" s="51" t="str">
        <f t="shared" si="560"/>
        <v/>
      </c>
      <c r="CE467" s="51" t="str">
        <f t="shared" si="578"/>
        <v/>
      </c>
      <c r="CF467" s="51"/>
      <c r="CH467" s="53" t="str">
        <f t="shared" si="579"/>
        <v/>
      </c>
      <c r="CI467" s="53" t="str">
        <f t="shared" si="580"/>
        <v/>
      </c>
      <c r="CJ467" s="54" t="str">
        <f t="shared" si="581"/>
        <v/>
      </c>
      <c r="CK467" s="53" t="str">
        <f t="shared" si="582"/>
        <v/>
      </c>
      <c r="CL467" s="53" t="str">
        <f t="shared" si="583"/>
        <v/>
      </c>
      <c r="CM467" s="53" t="str">
        <f t="shared" si="584"/>
        <v/>
      </c>
      <c r="CN467" s="53" t="str">
        <f t="shared" si="585"/>
        <v/>
      </c>
      <c r="CO467" s="53" t="str">
        <f t="shared" si="586"/>
        <v/>
      </c>
      <c r="CP467" s="53" t="str">
        <f t="shared" si="587"/>
        <v/>
      </c>
      <c r="CQ467" s="53" t="str">
        <f t="shared" si="588"/>
        <v/>
      </c>
      <c r="CR467" s="53" t="str">
        <f t="shared" si="589"/>
        <v/>
      </c>
      <c r="CS467" s="53" t="str">
        <f t="shared" si="590"/>
        <v/>
      </c>
      <c r="CT467" s="53" t="str">
        <f t="shared" si="591"/>
        <v/>
      </c>
      <c r="CU467" s="53" t="str">
        <f t="shared" si="592"/>
        <v/>
      </c>
    </row>
    <row r="468" spans="1:99" hidden="1" x14ac:dyDescent="0.3">
      <c r="A468" s="40">
        <v>530</v>
      </c>
      <c r="B468" s="95"/>
      <c r="C468" s="142"/>
      <c r="D468" s="40"/>
      <c r="E468" s="40"/>
      <c r="F468" s="43"/>
      <c r="G468" s="40" t="s">
        <v>141</v>
      </c>
      <c r="H468" s="41"/>
      <c r="I468" s="41"/>
      <c r="J468" s="296" t="str">
        <f t="shared" si="529"/>
        <v/>
      </c>
      <c r="K468" s="297" t="str">
        <f t="shared" si="530"/>
        <v/>
      </c>
      <c r="L468" s="298" t="str">
        <f t="shared" si="531"/>
        <v/>
      </c>
      <c r="M468" s="297" t="str">
        <f t="shared" si="532"/>
        <v/>
      </c>
      <c r="N468" s="298" t="str">
        <f t="shared" si="533"/>
        <v/>
      </c>
      <c r="O468" s="297" t="str">
        <f t="shared" si="534"/>
        <v/>
      </c>
      <c r="P468" s="298" t="str">
        <f t="shared" si="535"/>
        <v/>
      </c>
      <c r="Q468" s="299" t="str">
        <f t="shared" si="536"/>
        <v/>
      </c>
      <c r="R468" s="300" t="str">
        <f t="shared" si="537"/>
        <v/>
      </c>
      <c r="S468" s="299" t="str">
        <f t="shared" si="538"/>
        <v/>
      </c>
      <c r="T468" s="298" t="str">
        <f t="shared" si="539"/>
        <v/>
      </c>
      <c r="U468" s="299" t="str">
        <f t="shared" si="540"/>
        <v/>
      </c>
      <c r="V468" s="300" t="str">
        <f t="shared" si="541"/>
        <v/>
      </c>
      <c r="W468" s="299" t="str">
        <f t="shared" si="542"/>
        <v/>
      </c>
      <c r="X468" s="300" t="str">
        <f t="shared" si="543"/>
        <v/>
      </c>
      <c r="Y468" s="299" t="str">
        <f t="shared" si="544"/>
        <v/>
      </c>
      <c r="Z468" s="300" t="str">
        <f t="shared" si="545"/>
        <v/>
      </c>
      <c r="AA468" s="298" t="str">
        <f t="shared" si="546"/>
        <v/>
      </c>
      <c r="AB468" s="97" t="str">
        <f t="shared" si="547"/>
        <v/>
      </c>
      <c r="AC468" s="143" t="str">
        <f t="shared" si="548"/>
        <v/>
      </c>
      <c r="AD468" s="42" t="str">
        <f t="shared" si="549"/>
        <v/>
      </c>
      <c r="AE468" s="346"/>
      <c r="AF468" s="346"/>
      <c r="AG468" s="347"/>
      <c r="AH468" s="348" t="str">
        <f t="shared" si="550"/>
        <v/>
      </c>
      <c r="AI468" s="346"/>
      <c r="AJ468" s="346"/>
      <c r="AK468" s="347"/>
      <c r="AL468" s="349" t="str">
        <f t="shared" si="561"/>
        <v/>
      </c>
      <c r="AM468" s="348" t="str">
        <f t="shared" si="551"/>
        <v/>
      </c>
      <c r="AN468" s="350" t="str">
        <f t="shared" si="562"/>
        <v/>
      </c>
      <c r="AO468" s="346"/>
      <c r="AP468" s="346"/>
      <c r="AQ468" s="346" t="str">
        <f t="shared" si="552"/>
        <v/>
      </c>
      <c r="AR468" s="348" t="str">
        <f t="shared" si="553"/>
        <v/>
      </c>
      <c r="AS468" s="346"/>
      <c r="AT468" s="348" t="str">
        <f t="shared" si="554"/>
        <v/>
      </c>
      <c r="AU468" s="346"/>
      <c r="AV468" s="348" t="str">
        <f t="shared" si="555"/>
        <v/>
      </c>
      <c r="AW468" s="346"/>
      <c r="AX468" s="348" t="str">
        <f t="shared" si="556"/>
        <v/>
      </c>
      <c r="AY468" s="346"/>
      <c r="AZ468" s="348" t="str">
        <f t="shared" si="557"/>
        <v/>
      </c>
      <c r="BA468" s="351"/>
      <c r="BB468" s="348" t="str">
        <f t="shared" si="558"/>
        <v/>
      </c>
      <c r="BC468" s="350" t="str">
        <f t="shared" si="563"/>
        <v/>
      </c>
      <c r="BD468" s="350" t="str">
        <f t="shared" si="564"/>
        <v/>
      </c>
      <c r="BE468" s="360"/>
      <c r="BF468" s="361"/>
      <c r="BG468" s="362" t="str">
        <f t="shared" si="594"/>
        <v/>
      </c>
      <c r="BH468" s="354" t="str">
        <f t="shared" si="565"/>
        <v/>
      </c>
      <c r="BI468" s="350" t="str">
        <f t="shared" si="566"/>
        <v/>
      </c>
      <c r="BJ468" s="113" t="str">
        <f t="shared" si="567"/>
        <v/>
      </c>
      <c r="BK468" s="347" t="str">
        <f t="shared" si="593"/>
        <v/>
      </c>
      <c r="BR468" s="307"/>
      <c r="BS468" s="51" t="str">
        <f t="shared" si="568"/>
        <v/>
      </c>
      <c r="BT468" s="51" t="str">
        <f t="shared" si="569"/>
        <v/>
      </c>
      <c r="BU468" s="51" t="str">
        <f t="shared" si="570"/>
        <v/>
      </c>
      <c r="BV468" s="51" t="str">
        <f t="shared" si="571"/>
        <v/>
      </c>
      <c r="BW468" s="51" t="str">
        <f t="shared" si="572"/>
        <v/>
      </c>
      <c r="BX468" s="51" t="str">
        <f t="shared" si="573"/>
        <v/>
      </c>
      <c r="BY468" s="51" t="str">
        <f t="shared" si="574"/>
        <v/>
      </c>
      <c r="BZ468" s="51" t="str">
        <f t="shared" si="575"/>
        <v/>
      </c>
      <c r="CA468" s="51" t="str">
        <f t="shared" si="576"/>
        <v/>
      </c>
      <c r="CB468" s="51" t="str">
        <f t="shared" si="577"/>
        <v/>
      </c>
      <c r="CC468" s="51" t="str">
        <f t="shared" si="559"/>
        <v/>
      </c>
      <c r="CD468" s="51" t="str">
        <f t="shared" si="560"/>
        <v/>
      </c>
      <c r="CE468" s="51" t="str">
        <f t="shared" si="578"/>
        <v/>
      </c>
      <c r="CF468" s="51"/>
      <c r="CH468" s="53" t="str">
        <f t="shared" si="579"/>
        <v/>
      </c>
      <c r="CI468" s="53" t="str">
        <f t="shared" si="580"/>
        <v/>
      </c>
      <c r="CJ468" s="54" t="str">
        <f t="shared" si="581"/>
        <v/>
      </c>
      <c r="CK468" s="53" t="str">
        <f t="shared" si="582"/>
        <v/>
      </c>
      <c r="CL468" s="53" t="str">
        <f t="shared" si="583"/>
        <v/>
      </c>
      <c r="CM468" s="53" t="str">
        <f t="shared" si="584"/>
        <v/>
      </c>
      <c r="CN468" s="53" t="str">
        <f t="shared" si="585"/>
        <v/>
      </c>
      <c r="CO468" s="53" t="str">
        <f t="shared" si="586"/>
        <v/>
      </c>
      <c r="CP468" s="53" t="str">
        <f t="shared" si="587"/>
        <v/>
      </c>
      <c r="CQ468" s="53" t="str">
        <f t="shared" si="588"/>
        <v/>
      </c>
      <c r="CR468" s="53" t="str">
        <f t="shared" si="589"/>
        <v/>
      </c>
      <c r="CS468" s="53" t="str">
        <f t="shared" si="590"/>
        <v/>
      </c>
      <c r="CT468" s="53" t="str">
        <f t="shared" si="591"/>
        <v/>
      </c>
      <c r="CU468" s="53" t="str">
        <f t="shared" si="592"/>
        <v/>
      </c>
    </row>
    <row r="469" spans="1:99" hidden="1" x14ac:dyDescent="0.3">
      <c r="A469" s="40">
        <v>531</v>
      </c>
      <c r="B469" s="95"/>
      <c r="C469" s="142"/>
      <c r="D469" s="40"/>
      <c r="E469" s="40"/>
      <c r="F469" s="43"/>
      <c r="G469" s="40" t="s">
        <v>141</v>
      </c>
      <c r="H469" s="41"/>
      <c r="I469" s="41"/>
      <c r="J469" s="296" t="str">
        <f t="shared" si="529"/>
        <v/>
      </c>
      <c r="K469" s="297" t="str">
        <f t="shared" si="530"/>
        <v/>
      </c>
      <c r="L469" s="298" t="str">
        <f t="shared" si="531"/>
        <v/>
      </c>
      <c r="M469" s="297" t="str">
        <f t="shared" si="532"/>
        <v/>
      </c>
      <c r="N469" s="298" t="str">
        <f t="shared" si="533"/>
        <v/>
      </c>
      <c r="O469" s="297" t="str">
        <f t="shared" si="534"/>
        <v/>
      </c>
      <c r="P469" s="298" t="str">
        <f t="shared" si="535"/>
        <v/>
      </c>
      <c r="Q469" s="299" t="str">
        <f t="shared" si="536"/>
        <v/>
      </c>
      <c r="R469" s="300" t="str">
        <f t="shared" si="537"/>
        <v/>
      </c>
      <c r="S469" s="299" t="str">
        <f t="shared" si="538"/>
        <v/>
      </c>
      <c r="T469" s="298" t="str">
        <f t="shared" si="539"/>
        <v/>
      </c>
      <c r="U469" s="299" t="str">
        <f t="shared" si="540"/>
        <v/>
      </c>
      <c r="V469" s="300" t="str">
        <f t="shared" si="541"/>
        <v/>
      </c>
      <c r="W469" s="299" t="str">
        <f t="shared" si="542"/>
        <v/>
      </c>
      <c r="X469" s="300" t="str">
        <f t="shared" si="543"/>
        <v/>
      </c>
      <c r="Y469" s="299" t="str">
        <f t="shared" si="544"/>
        <v/>
      </c>
      <c r="Z469" s="300" t="str">
        <f t="shared" si="545"/>
        <v/>
      </c>
      <c r="AA469" s="298" t="str">
        <f t="shared" si="546"/>
        <v/>
      </c>
      <c r="AB469" s="97" t="str">
        <f t="shared" si="547"/>
        <v/>
      </c>
      <c r="AC469" s="143" t="str">
        <f t="shared" si="548"/>
        <v/>
      </c>
      <c r="AD469" s="42" t="str">
        <f t="shared" si="549"/>
        <v/>
      </c>
      <c r="AE469" s="346"/>
      <c r="AF469" s="346"/>
      <c r="AG469" s="347"/>
      <c r="AH469" s="348" t="str">
        <f t="shared" si="550"/>
        <v/>
      </c>
      <c r="AI469" s="346"/>
      <c r="AJ469" s="346"/>
      <c r="AK469" s="347"/>
      <c r="AL469" s="349" t="str">
        <f t="shared" si="561"/>
        <v/>
      </c>
      <c r="AM469" s="348" t="str">
        <f t="shared" si="551"/>
        <v/>
      </c>
      <c r="AN469" s="350" t="str">
        <f t="shared" si="562"/>
        <v/>
      </c>
      <c r="AO469" s="346"/>
      <c r="AP469" s="346"/>
      <c r="AQ469" s="346" t="str">
        <f t="shared" si="552"/>
        <v/>
      </c>
      <c r="AR469" s="348" t="str">
        <f t="shared" si="553"/>
        <v/>
      </c>
      <c r="AS469" s="346"/>
      <c r="AT469" s="348" t="str">
        <f t="shared" si="554"/>
        <v/>
      </c>
      <c r="AU469" s="346"/>
      <c r="AV469" s="348" t="str">
        <f t="shared" si="555"/>
        <v/>
      </c>
      <c r="AW469" s="346"/>
      <c r="AX469" s="348" t="str">
        <f t="shared" si="556"/>
        <v/>
      </c>
      <c r="AY469" s="346"/>
      <c r="AZ469" s="348" t="str">
        <f t="shared" si="557"/>
        <v/>
      </c>
      <c r="BA469" s="351"/>
      <c r="BB469" s="348" t="str">
        <f t="shared" si="558"/>
        <v/>
      </c>
      <c r="BC469" s="350" t="str">
        <f t="shared" si="563"/>
        <v/>
      </c>
      <c r="BD469" s="350" t="str">
        <f t="shared" si="564"/>
        <v/>
      </c>
      <c r="BE469" s="360"/>
      <c r="BF469" s="361"/>
      <c r="BG469" s="362" t="str">
        <f t="shared" si="594"/>
        <v/>
      </c>
      <c r="BH469" s="354" t="str">
        <f t="shared" si="565"/>
        <v/>
      </c>
      <c r="BI469" s="350" t="str">
        <f t="shared" si="566"/>
        <v/>
      </c>
      <c r="BJ469" s="113" t="str">
        <f t="shared" si="567"/>
        <v/>
      </c>
      <c r="BK469" s="347" t="str">
        <f t="shared" si="593"/>
        <v/>
      </c>
      <c r="BR469" s="307"/>
      <c r="BS469" s="51" t="str">
        <f t="shared" si="568"/>
        <v/>
      </c>
      <c r="BT469" s="51" t="str">
        <f t="shared" si="569"/>
        <v/>
      </c>
      <c r="BU469" s="51" t="str">
        <f t="shared" si="570"/>
        <v/>
      </c>
      <c r="BV469" s="51" t="str">
        <f t="shared" si="571"/>
        <v/>
      </c>
      <c r="BW469" s="51" t="str">
        <f t="shared" si="572"/>
        <v/>
      </c>
      <c r="BX469" s="51" t="str">
        <f t="shared" si="573"/>
        <v/>
      </c>
      <c r="BY469" s="51" t="str">
        <f t="shared" si="574"/>
        <v/>
      </c>
      <c r="BZ469" s="51" t="str">
        <f t="shared" si="575"/>
        <v/>
      </c>
      <c r="CA469" s="51" t="str">
        <f t="shared" si="576"/>
        <v/>
      </c>
      <c r="CB469" s="51" t="str">
        <f t="shared" si="577"/>
        <v/>
      </c>
      <c r="CC469" s="51" t="str">
        <f t="shared" si="559"/>
        <v/>
      </c>
      <c r="CD469" s="51" t="str">
        <f t="shared" si="560"/>
        <v/>
      </c>
      <c r="CE469" s="51" t="str">
        <f t="shared" si="578"/>
        <v/>
      </c>
      <c r="CF469" s="51"/>
      <c r="CH469" s="53" t="str">
        <f t="shared" si="579"/>
        <v/>
      </c>
      <c r="CI469" s="53" t="str">
        <f t="shared" si="580"/>
        <v/>
      </c>
      <c r="CJ469" s="54" t="str">
        <f t="shared" si="581"/>
        <v/>
      </c>
      <c r="CK469" s="53" t="str">
        <f t="shared" si="582"/>
        <v/>
      </c>
      <c r="CL469" s="53" t="str">
        <f t="shared" si="583"/>
        <v/>
      </c>
      <c r="CM469" s="53" t="str">
        <f t="shared" si="584"/>
        <v/>
      </c>
      <c r="CN469" s="53" t="str">
        <f t="shared" si="585"/>
        <v/>
      </c>
      <c r="CO469" s="53" t="str">
        <f t="shared" si="586"/>
        <v/>
      </c>
      <c r="CP469" s="53" t="str">
        <f t="shared" si="587"/>
        <v/>
      </c>
      <c r="CQ469" s="53" t="str">
        <f t="shared" si="588"/>
        <v/>
      </c>
      <c r="CR469" s="53" t="str">
        <f t="shared" si="589"/>
        <v/>
      </c>
      <c r="CS469" s="53" t="str">
        <f t="shared" si="590"/>
        <v/>
      </c>
      <c r="CT469" s="53" t="str">
        <f t="shared" si="591"/>
        <v/>
      </c>
      <c r="CU469" s="53" t="str">
        <f t="shared" si="592"/>
        <v/>
      </c>
    </row>
    <row r="470" spans="1:99" hidden="1" x14ac:dyDescent="0.3">
      <c r="A470" s="40">
        <v>532</v>
      </c>
      <c r="B470" s="95"/>
      <c r="C470" s="142"/>
      <c r="D470" s="40"/>
      <c r="E470" s="40"/>
      <c r="F470" s="43"/>
      <c r="G470" s="40" t="s">
        <v>141</v>
      </c>
      <c r="H470" s="41"/>
      <c r="I470" s="41"/>
      <c r="J470" s="296" t="str">
        <f t="shared" si="529"/>
        <v/>
      </c>
      <c r="K470" s="297" t="str">
        <f t="shared" si="530"/>
        <v/>
      </c>
      <c r="L470" s="298" t="str">
        <f t="shared" si="531"/>
        <v/>
      </c>
      <c r="M470" s="297" t="str">
        <f t="shared" si="532"/>
        <v/>
      </c>
      <c r="N470" s="298" t="str">
        <f t="shared" si="533"/>
        <v/>
      </c>
      <c r="O470" s="297" t="str">
        <f t="shared" si="534"/>
        <v/>
      </c>
      <c r="P470" s="298" t="str">
        <f t="shared" si="535"/>
        <v/>
      </c>
      <c r="Q470" s="299" t="str">
        <f t="shared" si="536"/>
        <v/>
      </c>
      <c r="R470" s="300" t="str">
        <f t="shared" si="537"/>
        <v/>
      </c>
      <c r="S470" s="299" t="str">
        <f t="shared" si="538"/>
        <v/>
      </c>
      <c r="T470" s="298" t="str">
        <f t="shared" si="539"/>
        <v/>
      </c>
      <c r="U470" s="299" t="str">
        <f t="shared" si="540"/>
        <v/>
      </c>
      <c r="V470" s="300" t="str">
        <f t="shared" si="541"/>
        <v/>
      </c>
      <c r="W470" s="299" t="str">
        <f t="shared" si="542"/>
        <v/>
      </c>
      <c r="X470" s="300" t="str">
        <f t="shared" si="543"/>
        <v/>
      </c>
      <c r="Y470" s="299" t="str">
        <f t="shared" si="544"/>
        <v/>
      </c>
      <c r="Z470" s="300" t="str">
        <f t="shared" si="545"/>
        <v/>
      </c>
      <c r="AA470" s="298" t="str">
        <f t="shared" si="546"/>
        <v/>
      </c>
      <c r="AB470" s="97" t="str">
        <f t="shared" si="547"/>
        <v/>
      </c>
      <c r="AC470" s="143" t="str">
        <f t="shared" si="548"/>
        <v/>
      </c>
      <c r="AD470" s="42" t="str">
        <f t="shared" si="549"/>
        <v/>
      </c>
      <c r="AE470" s="346"/>
      <c r="AF470" s="346"/>
      <c r="AG470" s="347"/>
      <c r="AH470" s="348" t="str">
        <f t="shared" si="550"/>
        <v/>
      </c>
      <c r="AI470" s="346"/>
      <c r="AJ470" s="346"/>
      <c r="AK470" s="347"/>
      <c r="AL470" s="349" t="str">
        <f t="shared" si="561"/>
        <v/>
      </c>
      <c r="AM470" s="348" t="str">
        <f t="shared" si="551"/>
        <v/>
      </c>
      <c r="AN470" s="350" t="str">
        <f t="shared" si="562"/>
        <v/>
      </c>
      <c r="AO470" s="346"/>
      <c r="AP470" s="346"/>
      <c r="AQ470" s="346" t="str">
        <f t="shared" si="552"/>
        <v/>
      </c>
      <c r="AR470" s="348" t="str">
        <f t="shared" si="553"/>
        <v/>
      </c>
      <c r="AS470" s="346"/>
      <c r="AT470" s="348" t="str">
        <f t="shared" si="554"/>
        <v/>
      </c>
      <c r="AU470" s="346"/>
      <c r="AV470" s="348" t="str">
        <f t="shared" si="555"/>
        <v/>
      </c>
      <c r="AW470" s="346"/>
      <c r="AX470" s="348" t="str">
        <f t="shared" si="556"/>
        <v/>
      </c>
      <c r="AY470" s="346"/>
      <c r="AZ470" s="348" t="str">
        <f t="shared" si="557"/>
        <v/>
      </c>
      <c r="BA470" s="351"/>
      <c r="BB470" s="348" t="str">
        <f t="shared" si="558"/>
        <v/>
      </c>
      <c r="BC470" s="350" t="str">
        <f t="shared" si="563"/>
        <v/>
      </c>
      <c r="BD470" s="350" t="str">
        <f t="shared" si="564"/>
        <v/>
      </c>
      <c r="BE470" s="360"/>
      <c r="BF470" s="361"/>
      <c r="BG470" s="362" t="str">
        <f t="shared" si="594"/>
        <v/>
      </c>
      <c r="BH470" s="354" t="str">
        <f t="shared" si="565"/>
        <v/>
      </c>
      <c r="BI470" s="350" t="str">
        <f t="shared" si="566"/>
        <v/>
      </c>
      <c r="BJ470" s="113" t="str">
        <f t="shared" si="567"/>
        <v/>
      </c>
      <c r="BK470" s="347" t="str">
        <f t="shared" si="593"/>
        <v/>
      </c>
      <c r="BR470" s="307"/>
      <c r="BS470" s="51" t="str">
        <f t="shared" si="568"/>
        <v/>
      </c>
      <c r="BT470" s="51" t="str">
        <f t="shared" si="569"/>
        <v/>
      </c>
      <c r="BU470" s="51" t="str">
        <f t="shared" si="570"/>
        <v/>
      </c>
      <c r="BV470" s="51" t="str">
        <f t="shared" si="571"/>
        <v/>
      </c>
      <c r="BW470" s="51" t="str">
        <f t="shared" si="572"/>
        <v/>
      </c>
      <c r="BX470" s="51" t="str">
        <f t="shared" si="573"/>
        <v/>
      </c>
      <c r="BY470" s="51" t="str">
        <f t="shared" si="574"/>
        <v/>
      </c>
      <c r="BZ470" s="51" t="str">
        <f t="shared" si="575"/>
        <v/>
      </c>
      <c r="CA470" s="51" t="str">
        <f t="shared" si="576"/>
        <v/>
      </c>
      <c r="CB470" s="51" t="str">
        <f t="shared" si="577"/>
        <v/>
      </c>
      <c r="CC470" s="51" t="str">
        <f t="shared" si="559"/>
        <v/>
      </c>
      <c r="CD470" s="51" t="str">
        <f t="shared" si="560"/>
        <v/>
      </c>
      <c r="CE470" s="51" t="str">
        <f t="shared" si="578"/>
        <v/>
      </c>
      <c r="CF470" s="51"/>
      <c r="CH470" s="53" t="str">
        <f t="shared" si="579"/>
        <v/>
      </c>
      <c r="CI470" s="53" t="str">
        <f t="shared" si="580"/>
        <v/>
      </c>
      <c r="CJ470" s="54" t="str">
        <f t="shared" si="581"/>
        <v/>
      </c>
      <c r="CK470" s="53" t="str">
        <f t="shared" si="582"/>
        <v/>
      </c>
      <c r="CL470" s="53" t="str">
        <f t="shared" si="583"/>
        <v/>
      </c>
      <c r="CM470" s="53" t="str">
        <f t="shared" si="584"/>
        <v/>
      </c>
      <c r="CN470" s="53" t="str">
        <f t="shared" si="585"/>
        <v/>
      </c>
      <c r="CO470" s="53" t="str">
        <f t="shared" si="586"/>
        <v/>
      </c>
      <c r="CP470" s="53" t="str">
        <f t="shared" si="587"/>
        <v/>
      </c>
      <c r="CQ470" s="53" t="str">
        <f t="shared" si="588"/>
        <v/>
      </c>
      <c r="CR470" s="53" t="str">
        <f t="shared" si="589"/>
        <v/>
      </c>
      <c r="CS470" s="53" t="str">
        <f t="shared" si="590"/>
        <v/>
      </c>
      <c r="CT470" s="53" t="str">
        <f t="shared" si="591"/>
        <v/>
      </c>
      <c r="CU470" s="53" t="str">
        <f t="shared" si="592"/>
        <v/>
      </c>
    </row>
    <row r="471" spans="1:99" hidden="1" x14ac:dyDescent="0.3">
      <c r="A471" s="40">
        <v>533</v>
      </c>
      <c r="B471" s="95"/>
      <c r="C471" s="142"/>
      <c r="D471" s="40"/>
      <c r="E471" s="40"/>
      <c r="F471" s="43"/>
      <c r="G471" s="40" t="s">
        <v>141</v>
      </c>
      <c r="H471" s="41"/>
      <c r="I471" s="41"/>
      <c r="J471" s="296" t="str">
        <f t="shared" si="529"/>
        <v/>
      </c>
      <c r="K471" s="297" t="str">
        <f t="shared" si="530"/>
        <v/>
      </c>
      <c r="L471" s="298" t="str">
        <f t="shared" si="531"/>
        <v/>
      </c>
      <c r="M471" s="297" t="str">
        <f t="shared" si="532"/>
        <v/>
      </c>
      <c r="N471" s="298" t="str">
        <f t="shared" si="533"/>
        <v/>
      </c>
      <c r="O471" s="297" t="str">
        <f t="shared" si="534"/>
        <v/>
      </c>
      <c r="P471" s="298" t="str">
        <f t="shared" si="535"/>
        <v/>
      </c>
      <c r="Q471" s="299" t="str">
        <f t="shared" si="536"/>
        <v/>
      </c>
      <c r="R471" s="300" t="str">
        <f t="shared" si="537"/>
        <v/>
      </c>
      <c r="S471" s="299" t="str">
        <f t="shared" si="538"/>
        <v/>
      </c>
      <c r="T471" s="298" t="str">
        <f t="shared" si="539"/>
        <v/>
      </c>
      <c r="U471" s="299" t="str">
        <f t="shared" si="540"/>
        <v/>
      </c>
      <c r="V471" s="300" t="str">
        <f t="shared" si="541"/>
        <v/>
      </c>
      <c r="W471" s="299" t="str">
        <f t="shared" si="542"/>
        <v/>
      </c>
      <c r="X471" s="300" t="str">
        <f t="shared" si="543"/>
        <v/>
      </c>
      <c r="Y471" s="299" t="str">
        <f t="shared" si="544"/>
        <v/>
      </c>
      <c r="Z471" s="300" t="str">
        <f t="shared" si="545"/>
        <v/>
      </c>
      <c r="AA471" s="298" t="str">
        <f t="shared" si="546"/>
        <v/>
      </c>
      <c r="AB471" s="97" t="str">
        <f t="shared" si="547"/>
        <v/>
      </c>
      <c r="AC471" s="143" t="str">
        <f t="shared" si="548"/>
        <v/>
      </c>
      <c r="AD471" s="42" t="str">
        <f t="shared" si="549"/>
        <v/>
      </c>
      <c r="AE471" s="346"/>
      <c r="AF471" s="346"/>
      <c r="AG471" s="347"/>
      <c r="AH471" s="348" t="str">
        <f t="shared" si="550"/>
        <v/>
      </c>
      <c r="AI471" s="346"/>
      <c r="AJ471" s="346"/>
      <c r="AK471" s="347"/>
      <c r="AL471" s="349" t="str">
        <f t="shared" si="561"/>
        <v/>
      </c>
      <c r="AM471" s="348" t="str">
        <f t="shared" si="551"/>
        <v/>
      </c>
      <c r="AN471" s="350" t="str">
        <f t="shared" si="562"/>
        <v/>
      </c>
      <c r="AO471" s="346"/>
      <c r="AP471" s="346"/>
      <c r="AQ471" s="346" t="str">
        <f t="shared" si="552"/>
        <v/>
      </c>
      <c r="AR471" s="348" t="str">
        <f t="shared" si="553"/>
        <v/>
      </c>
      <c r="AS471" s="346"/>
      <c r="AT471" s="348" t="str">
        <f t="shared" si="554"/>
        <v/>
      </c>
      <c r="AU471" s="346"/>
      <c r="AV471" s="348" t="str">
        <f t="shared" si="555"/>
        <v/>
      </c>
      <c r="AW471" s="346"/>
      <c r="AX471" s="348" t="str">
        <f t="shared" si="556"/>
        <v/>
      </c>
      <c r="AY471" s="346"/>
      <c r="AZ471" s="348" t="str">
        <f t="shared" si="557"/>
        <v/>
      </c>
      <c r="BA471" s="351"/>
      <c r="BB471" s="348" t="str">
        <f t="shared" si="558"/>
        <v/>
      </c>
      <c r="BC471" s="350" t="str">
        <f t="shared" si="563"/>
        <v/>
      </c>
      <c r="BD471" s="350" t="str">
        <f t="shared" si="564"/>
        <v/>
      </c>
      <c r="BE471" s="360"/>
      <c r="BF471" s="361"/>
      <c r="BG471" s="362" t="str">
        <f t="shared" si="594"/>
        <v/>
      </c>
      <c r="BH471" s="354" t="str">
        <f t="shared" si="565"/>
        <v/>
      </c>
      <c r="BI471" s="350" t="str">
        <f t="shared" si="566"/>
        <v/>
      </c>
      <c r="BJ471" s="113" t="str">
        <f t="shared" si="567"/>
        <v/>
      </c>
      <c r="BK471" s="347" t="str">
        <f t="shared" si="593"/>
        <v/>
      </c>
      <c r="BR471" s="307"/>
      <c r="BS471" s="51" t="str">
        <f t="shared" si="568"/>
        <v/>
      </c>
      <c r="BT471" s="51" t="str">
        <f t="shared" si="569"/>
        <v/>
      </c>
      <c r="BU471" s="51" t="str">
        <f t="shared" si="570"/>
        <v/>
      </c>
      <c r="BV471" s="51" t="str">
        <f t="shared" si="571"/>
        <v/>
      </c>
      <c r="BW471" s="51" t="str">
        <f t="shared" si="572"/>
        <v/>
      </c>
      <c r="BX471" s="51" t="str">
        <f t="shared" si="573"/>
        <v/>
      </c>
      <c r="BY471" s="51" t="str">
        <f t="shared" si="574"/>
        <v/>
      </c>
      <c r="BZ471" s="51" t="str">
        <f t="shared" si="575"/>
        <v/>
      </c>
      <c r="CA471" s="51" t="str">
        <f t="shared" si="576"/>
        <v/>
      </c>
      <c r="CB471" s="51" t="str">
        <f t="shared" si="577"/>
        <v/>
      </c>
      <c r="CC471" s="51" t="str">
        <f t="shared" si="559"/>
        <v/>
      </c>
      <c r="CD471" s="51" t="str">
        <f t="shared" si="560"/>
        <v/>
      </c>
      <c r="CE471" s="51" t="str">
        <f t="shared" si="578"/>
        <v/>
      </c>
      <c r="CF471" s="51"/>
      <c r="CH471" s="53" t="str">
        <f t="shared" si="579"/>
        <v/>
      </c>
      <c r="CI471" s="53" t="str">
        <f t="shared" si="580"/>
        <v/>
      </c>
      <c r="CJ471" s="54" t="str">
        <f t="shared" si="581"/>
        <v/>
      </c>
      <c r="CK471" s="53" t="str">
        <f t="shared" si="582"/>
        <v/>
      </c>
      <c r="CL471" s="53" t="str">
        <f t="shared" si="583"/>
        <v/>
      </c>
      <c r="CM471" s="53" t="str">
        <f t="shared" si="584"/>
        <v/>
      </c>
      <c r="CN471" s="53" t="str">
        <f t="shared" si="585"/>
        <v/>
      </c>
      <c r="CO471" s="53" t="str">
        <f t="shared" si="586"/>
        <v/>
      </c>
      <c r="CP471" s="53" t="str">
        <f t="shared" si="587"/>
        <v/>
      </c>
      <c r="CQ471" s="53" t="str">
        <f t="shared" si="588"/>
        <v/>
      </c>
      <c r="CR471" s="53" t="str">
        <f t="shared" si="589"/>
        <v/>
      </c>
      <c r="CS471" s="53" t="str">
        <f t="shared" si="590"/>
        <v/>
      </c>
      <c r="CT471" s="53" t="str">
        <f t="shared" si="591"/>
        <v/>
      </c>
      <c r="CU471" s="53" t="str">
        <f t="shared" si="592"/>
        <v/>
      </c>
    </row>
    <row r="472" spans="1:99" hidden="1" x14ac:dyDescent="0.3">
      <c r="A472" s="40">
        <v>534</v>
      </c>
      <c r="B472" s="95"/>
      <c r="C472" s="142"/>
      <c r="D472" s="40"/>
      <c r="E472" s="40"/>
      <c r="F472" s="43"/>
      <c r="G472" s="40" t="s">
        <v>141</v>
      </c>
      <c r="H472" s="41"/>
      <c r="I472" s="41"/>
      <c r="J472" s="296" t="str">
        <f t="shared" si="529"/>
        <v/>
      </c>
      <c r="K472" s="297" t="str">
        <f t="shared" si="530"/>
        <v/>
      </c>
      <c r="L472" s="298" t="str">
        <f t="shared" si="531"/>
        <v/>
      </c>
      <c r="M472" s="297" t="str">
        <f t="shared" si="532"/>
        <v/>
      </c>
      <c r="N472" s="298" t="str">
        <f t="shared" si="533"/>
        <v/>
      </c>
      <c r="O472" s="297" t="str">
        <f t="shared" si="534"/>
        <v/>
      </c>
      <c r="P472" s="298" t="str">
        <f t="shared" si="535"/>
        <v/>
      </c>
      <c r="Q472" s="299" t="str">
        <f t="shared" si="536"/>
        <v/>
      </c>
      <c r="R472" s="300" t="str">
        <f t="shared" si="537"/>
        <v/>
      </c>
      <c r="S472" s="299" t="str">
        <f t="shared" si="538"/>
        <v/>
      </c>
      <c r="T472" s="298" t="str">
        <f t="shared" si="539"/>
        <v/>
      </c>
      <c r="U472" s="299" t="str">
        <f t="shared" si="540"/>
        <v/>
      </c>
      <c r="V472" s="300" t="str">
        <f t="shared" si="541"/>
        <v/>
      </c>
      <c r="W472" s="299" t="str">
        <f t="shared" si="542"/>
        <v/>
      </c>
      <c r="X472" s="300" t="str">
        <f t="shared" si="543"/>
        <v/>
      </c>
      <c r="Y472" s="299" t="str">
        <f t="shared" si="544"/>
        <v/>
      </c>
      <c r="Z472" s="300" t="str">
        <f t="shared" si="545"/>
        <v/>
      </c>
      <c r="AA472" s="298" t="str">
        <f t="shared" si="546"/>
        <v/>
      </c>
      <c r="AB472" s="97" t="str">
        <f t="shared" si="547"/>
        <v/>
      </c>
      <c r="AC472" s="143" t="str">
        <f t="shared" si="548"/>
        <v/>
      </c>
      <c r="AD472" s="42" t="str">
        <f t="shared" si="549"/>
        <v/>
      </c>
      <c r="AE472" s="346"/>
      <c r="AF472" s="346"/>
      <c r="AG472" s="347"/>
      <c r="AH472" s="348" t="str">
        <f t="shared" si="550"/>
        <v/>
      </c>
      <c r="AI472" s="346"/>
      <c r="AJ472" s="346"/>
      <c r="AK472" s="347"/>
      <c r="AL472" s="349" t="str">
        <f t="shared" si="561"/>
        <v/>
      </c>
      <c r="AM472" s="348" t="str">
        <f t="shared" si="551"/>
        <v/>
      </c>
      <c r="AN472" s="350" t="str">
        <f t="shared" si="562"/>
        <v/>
      </c>
      <c r="AO472" s="346"/>
      <c r="AP472" s="346"/>
      <c r="AQ472" s="346" t="str">
        <f t="shared" si="552"/>
        <v/>
      </c>
      <c r="AR472" s="348" t="str">
        <f t="shared" si="553"/>
        <v/>
      </c>
      <c r="AS472" s="346"/>
      <c r="AT472" s="348" t="str">
        <f t="shared" si="554"/>
        <v/>
      </c>
      <c r="AU472" s="346"/>
      <c r="AV472" s="348" t="str">
        <f t="shared" si="555"/>
        <v/>
      </c>
      <c r="AW472" s="346"/>
      <c r="AX472" s="348" t="str">
        <f t="shared" si="556"/>
        <v/>
      </c>
      <c r="AY472" s="346"/>
      <c r="AZ472" s="348" t="str">
        <f t="shared" si="557"/>
        <v/>
      </c>
      <c r="BA472" s="351"/>
      <c r="BB472" s="348" t="str">
        <f t="shared" si="558"/>
        <v/>
      </c>
      <c r="BC472" s="350" t="str">
        <f t="shared" si="563"/>
        <v/>
      </c>
      <c r="BD472" s="350" t="str">
        <f t="shared" si="564"/>
        <v/>
      </c>
      <c r="BE472" s="360"/>
      <c r="BF472" s="361"/>
      <c r="BG472" s="362" t="str">
        <f t="shared" si="594"/>
        <v/>
      </c>
      <c r="BH472" s="354" t="str">
        <f t="shared" si="565"/>
        <v/>
      </c>
      <c r="BI472" s="350" t="str">
        <f t="shared" si="566"/>
        <v/>
      </c>
      <c r="BJ472" s="113" t="str">
        <f t="shared" si="567"/>
        <v/>
      </c>
      <c r="BK472" s="347" t="str">
        <f t="shared" si="593"/>
        <v/>
      </c>
      <c r="BR472" s="307"/>
      <c r="BS472" s="51" t="str">
        <f t="shared" si="568"/>
        <v/>
      </c>
      <c r="BT472" s="51" t="str">
        <f t="shared" si="569"/>
        <v/>
      </c>
      <c r="BU472" s="51" t="str">
        <f t="shared" si="570"/>
        <v/>
      </c>
      <c r="BV472" s="51" t="str">
        <f t="shared" si="571"/>
        <v/>
      </c>
      <c r="BW472" s="51" t="str">
        <f t="shared" si="572"/>
        <v/>
      </c>
      <c r="BX472" s="51" t="str">
        <f t="shared" si="573"/>
        <v/>
      </c>
      <c r="BY472" s="51" t="str">
        <f t="shared" si="574"/>
        <v/>
      </c>
      <c r="BZ472" s="51" t="str">
        <f t="shared" si="575"/>
        <v/>
      </c>
      <c r="CA472" s="51" t="str">
        <f t="shared" si="576"/>
        <v/>
      </c>
      <c r="CB472" s="51" t="str">
        <f t="shared" si="577"/>
        <v/>
      </c>
      <c r="CC472" s="51" t="str">
        <f t="shared" si="559"/>
        <v/>
      </c>
      <c r="CD472" s="51" t="str">
        <f t="shared" si="560"/>
        <v/>
      </c>
      <c r="CE472" s="51" t="str">
        <f t="shared" si="578"/>
        <v/>
      </c>
      <c r="CF472" s="51"/>
      <c r="CH472" s="53" t="str">
        <f t="shared" si="579"/>
        <v/>
      </c>
      <c r="CI472" s="53" t="str">
        <f t="shared" si="580"/>
        <v/>
      </c>
      <c r="CJ472" s="54" t="str">
        <f t="shared" si="581"/>
        <v/>
      </c>
      <c r="CK472" s="53" t="str">
        <f t="shared" si="582"/>
        <v/>
      </c>
      <c r="CL472" s="53" t="str">
        <f t="shared" si="583"/>
        <v/>
      </c>
      <c r="CM472" s="53" t="str">
        <f t="shared" si="584"/>
        <v/>
      </c>
      <c r="CN472" s="53" t="str">
        <f t="shared" si="585"/>
        <v/>
      </c>
      <c r="CO472" s="53" t="str">
        <f t="shared" si="586"/>
        <v/>
      </c>
      <c r="CP472" s="53" t="str">
        <f t="shared" si="587"/>
        <v/>
      </c>
      <c r="CQ472" s="53" t="str">
        <f t="shared" si="588"/>
        <v/>
      </c>
      <c r="CR472" s="53" t="str">
        <f t="shared" si="589"/>
        <v/>
      </c>
      <c r="CS472" s="53" t="str">
        <f t="shared" si="590"/>
        <v/>
      </c>
      <c r="CT472" s="53" t="str">
        <f t="shared" si="591"/>
        <v/>
      </c>
      <c r="CU472" s="53" t="str">
        <f t="shared" si="592"/>
        <v/>
      </c>
    </row>
    <row r="473" spans="1:99" hidden="1" x14ac:dyDescent="0.3">
      <c r="A473" s="40">
        <v>535</v>
      </c>
      <c r="B473" s="95"/>
      <c r="C473" s="142"/>
      <c r="D473" s="40"/>
      <c r="E473" s="40"/>
      <c r="F473" s="43"/>
      <c r="G473" s="40" t="s">
        <v>141</v>
      </c>
      <c r="H473" s="41"/>
      <c r="I473" s="41"/>
      <c r="J473" s="296" t="str">
        <f t="shared" si="529"/>
        <v/>
      </c>
      <c r="K473" s="297" t="str">
        <f t="shared" si="530"/>
        <v/>
      </c>
      <c r="L473" s="298" t="str">
        <f t="shared" si="531"/>
        <v/>
      </c>
      <c r="M473" s="297" t="str">
        <f t="shared" si="532"/>
        <v/>
      </c>
      <c r="N473" s="298" t="str">
        <f t="shared" si="533"/>
        <v/>
      </c>
      <c r="O473" s="297" t="str">
        <f t="shared" si="534"/>
        <v/>
      </c>
      <c r="P473" s="298" t="str">
        <f t="shared" si="535"/>
        <v/>
      </c>
      <c r="Q473" s="299" t="str">
        <f t="shared" si="536"/>
        <v/>
      </c>
      <c r="R473" s="300" t="str">
        <f t="shared" si="537"/>
        <v/>
      </c>
      <c r="S473" s="299" t="str">
        <f t="shared" si="538"/>
        <v/>
      </c>
      <c r="T473" s="298" t="str">
        <f t="shared" si="539"/>
        <v/>
      </c>
      <c r="U473" s="299" t="str">
        <f t="shared" si="540"/>
        <v/>
      </c>
      <c r="V473" s="300" t="str">
        <f t="shared" si="541"/>
        <v/>
      </c>
      <c r="W473" s="299" t="str">
        <f t="shared" si="542"/>
        <v/>
      </c>
      <c r="X473" s="300" t="str">
        <f t="shared" si="543"/>
        <v/>
      </c>
      <c r="Y473" s="299" t="str">
        <f t="shared" si="544"/>
        <v/>
      </c>
      <c r="Z473" s="300" t="str">
        <f t="shared" si="545"/>
        <v/>
      </c>
      <c r="AA473" s="298" t="str">
        <f t="shared" si="546"/>
        <v/>
      </c>
      <c r="AB473" s="97" t="str">
        <f t="shared" si="547"/>
        <v/>
      </c>
      <c r="AC473" s="143" t="str">
        <f t="shared" si="548"/>
        <v/>
      </c>
      <c r="AD473" s="42" t="str">
        <f t="shared" si="549"/>
        <v/>
      </c>
      <c r="AE473" s="346"/>
      <c r="AF473" s="346"/>
      <c r="AG473" s="347"/>
      <c r="AH473" s="348" t="str">
        <f t="shared" si="550"/>
        <v/>
      </c>
      <c r="AI473" s="346"/>
      <c r="AJ473" s="346"/>
      <c r="AK473" s="347"/>
      <c r="AL473" s="349" t="str">
        <f t="shared" si="561"/>
        <v/>
      </c>
      <c r="AM473" s="348" t="str">
        <f t="shared" si="551"/>
        <v/>
      </c>
      <c r="AN473" s="350" t="str">
        <f t="shared" si="562"/>
        <v/>
      </c>
      <c r="AO473" s="346"/>
      <c r="AP473" s="346"/>
      <c r="AQ473" s="346" t="str">
        <f t="shared" si="552"/>
        <v/>
      </c>
      <c r="AR473" s="348" t="str">
        <f t="shared" si="553"/>
        <v/>
      </c>
      <c r="AS473" s="346"/>
      <c r="AT473" s="348" t="str">
        <f t="shared" si="554"/>
        <v/>
      </c>
      <c r="AU473" s="346"/>
      <c r="AV473" s="348" t="str">
        <f t="shared" si="555"/>
        <v/>
      </c>
      <c r="AW473" s="346"/>
      <c r="AX473" s="348" t="str">
        <f t="shared" si="556"/>
        <v/>
      </c>
      <c r="AY473" s="346"/>
      <c r="AZ473" s="348" t="str">
        <f t="shared" si="557"/>
        <v/>
      </c>
      <c r="BA473" s="351"/>
      <c r="BB473" s="348" t="str">
        <f t="shared" si="558"/>
        <v/>
      </c>
      <c r="BC473" s="350" t="str">
        <f t="shared" si="563"/>
        <v/>
      </c>
      <c r="BD473" s="350" t="str">
        <f t="shared" si="564"/>
        <v/>
      </c>
      <c r="BE473" s="360"/>
      <c r="BF473" s="361"/>
      <c r="BG473" s="362" t="str">
        <f t="shared" si="594"/>
        <v/>
      </c>
      <c r="BH473" s="354" t="str">
        <f t="shared" si="565"/>
        <v/>
      </c>
      <c r="BI473" s="350" t="str">
        <f t="shared" si="566"/>
        <v/>
      </c>
      <c r="BJ473" s="113" t="str">
        <f t="shared" si="567"/>
        <v/>
      </c>
      <c r="BK473" s="347" t="str">
        <f t="shared" si="593"/>
        <v/>
      </c>
      <c r="BR473" s="307"/>
      <c r="BS473" s="51" t="str">
        <f t="shared" si="568"/>
        <v/>
      </c>
      <c r="BT473" s="51" t="str">
        <f t="shared" si="569"/>
        <v/>
      </c>
      <c r="BU473" s="51" t="str">
        <f t="shared" si="570"/>
        <v/>
      </c>
      <c r="BV473" s="51" t="str">
        <f t="shared" si="571"/>
        <v/>
      </c>
      <c r="BW473" s="51" t="str">
        <f t="shared" si="572"/>
        <v/>
      </c>
      <c r="BX473" s="51" t="str">
        <f t="shared" si="573"/>
        <v/>
      </c>
      <c r="BY473" s="51" t="str">
        <f t="shared" si="574"/>
        <v/>
      </c>
      <c r="BZ473" s="51" t="str">
        <f t="shared" si="575"/>
        <v/>
      </c>
      <c r="CA473" s="51" t="str">
        <f t="shared" si="576"/>
        <v/>
      </c>
      <c r="CB473" s="51" t="str">
        <f t="shared" si="577"/>
        <v/>
      </c>
      <c r="CC473" s="51" t="str">
        <f t="shared" si="559"/>
        <v/>
      </c>
      <c r="CD473" s="51" t="str">
        <f t="shared" si="560"/>
        <v/>
      </c>
      <c r="CE473" s="51" t="str">
        <f t="shared" si="578"/>
        <v/>
      </c>
      <c r="CF473" s="51"/>
      <c r="CH473" s="53" t="str">
        <f t="shared" si="579"/>
        <v/>
      </c>
      <c r="CI473" s="53" t="str">
        <f t="shared" si="580"/>
        <v/>
      </c>
      <c r="CJ473" s="54" t="str">
        <f t="shared" si="581"/>
        <v/>
      </c>
      <c r="CK473" s="53" t="str">
        <f t="shared" si="582"/>
        <v/>
      </c>
      <c r="CL473" s="53" t="str">
        <f t="shared" si="583"/>
        <v/>
      </c>
      <c r="CM473" s="53" t="str">
        <f t="shared" si="584"/>
        <v/>
      </c>
      <c r="CN473" s="53" t="str">
        <f t="shared" si="585"/>
        <v/>
      </c>
      <c r="CO473" s="53" t="str">
        <f t="shared" si="586"/>
        <v/>
      </c>
      <c r="CP473" s="53" t="str">
        <f t="shared" si="587"/>
        <v/>
      </c>
      <c r="CQ473" s="53" t="str">
        <f t="shared" si="588"/>
        <v/>
      </c>
      <c r="CR473" s="53" t="str">
        <f t="shared" si="589"/>
        <v/>
      </c>
      <c r="CS473" s="53" t="str">
        <f t="shared" si="590"/>
        <v/>
      </c>
      <c r="CT473" s="53" t="str">
        <f t="shared" si="591"/>
        <v/>
      </c>
      <c r="CU473" s="53" t="str">
        <f t="shared" si="592"/>
        <v/>
      </c>
    </row>
    <row r="474" spans="1:99" hidden="1" x14ac:dyDescent="0.3">
      <c r="A474" s="40">
        <v>536</v>
      </c>
      <c r="B474" s="95"/>
      <c r="C474" s="142"/>
      <c r="D474" s="40"/>
      <c r="E474" s="40"/>
      <c r="F474" s="43"/>
      <c r="G474" s="40" t="s">
        <v>141</v>
      </c>
      <c r="H474" s="41"/>
      <c r="I474" s="41"/>
      <c r="J474" s="296" t="str">
        <f t="shared" si="529"/>
        <v/>
      </c>
      <c r="K474" s="297" t="str">
        <f t="shared" si="530"/>
        <v/>
      </c>
      <c r="L474" s="298" t="str">
        <f t="shared" si="531"/>
        <v/>
      </c>
      <c r="M474" s="297" t="str">
        <f t="shared" si="532"/>
        <v/>
      </c>
      <c r="N474" s="298" t="str">
        <f t="shared" si="533"/>
        <v/>
      </c>
      <c r="O474" s="297" t="str">
        <f t="shared" si="534"/>
        <v/>
      </c>
      <c r="P474" s="298" t="str">
        <f t="shared" si="535"/>
        <v/>
      </c>
      <c r="Q474" s="299" t="str">
        <f t="shared" si="536"/>
        <v/>
      </c>
      <c r="R474" s="300" t="str">
        <f t="shared" si="537"/>
        <v/>
      </c>
      <c r="S474" s="299" t="str">
        <f t="shared" si="538"/>
        <v/>
      </c>
      <c r="T474" s="298" t="str">
        <f t="shared" si="539"/>
        <v/>
      </c>
      <c r="U474" s="299" t="str">
        <f t="shared" si="540"/>
        <v/>
      </c>
      <c r="V474" s="300" t="str">
        <f t="shared" si="541"/>
        <v/>
      </c>
      <c r="W474" s="299" t="str">
        <f t="shared" si="542"/>
        <v/>
      </c>
      <c r="X474" s="300" t="str">
        <f t="shared" si="543"/>
        <v/>
      </c>
      <c r="Y474" s="299" t="str">
        <f t="shared" si="544"/>
        <v/>
      </c>
      <c r="Z474" s="300" t="str">
        <f t="shared" si="545"/>
        <v/>
      </c>
      <c r="AA474" s="298" t="str">
        <f t="shared" si="546"/>
        <v/>
      </c>
      <c r="AB474" s="97" t="str">
        <f t="shared" si="547"/>
        <v/>
      </c>
      <c r="AC474" s="143" t="str">
        <f t="shared" si="548"/>
        <v/>
      </c>
      <c r="AD474" s="42" t="str">
        <f t="shared" si="549"/>
        <v/>
      </c>
      <c r="AE474" s="346"/>
      <c r="AF474" s="346"/>
      <c r="AG474" s="347"/>
      <c r="AH474" s="348" t="str">
        <f t="shared" si="550"/>
        <v/>
      </c>
      <c r="AI474" s="346"/>
      <c r="AJ474" s="346"/>
      <c r="AK474" s="347"/>
      <c r="AL474" s="349" t="str">
        <f t="shared" si="561"/>
        <v/>
      </c>
      <c r="AM474" s="348" t="str">
        <f t="shared" si="551"/>
        <v/>
      </c>
      <c r="AN474" s="350" t="str">
        <f t="shared" si="562"/>
        <v/>
      </c>
      <c r="AO474" s="346"/>
      <c r="AP474" s="346"/>
      <c r="AQ474" s="346" t="str">
        <f t="shared" si="552"/>
        <v/>
      </c>
      <c r="AR474" s="348" t="str">
        <f t="shared" si="553"/>
        <v/>
      </c>
      <c r="AS474" s="346"/>
      <c r="AT474" s="348" t="str">
        <f t="shared" si="554"/>
        <v/>
      </c>
      <c r="AU474" s="346"/>
      <c r="AV474" s="348" t="str">
        <f t="shared" si="555"/>
        <v/>
      </c>
      <c r="AW474" s="346"/>
      <c r="AX474" s="348" t="str">
        <f t="shared" si="556"/>
        <v/>
      </c>
      <c r="AY474" s="346"/>
      <c r="AZ474" s="348" t="str">
        <f t="shared" si="557"/>
        <v/>
      </c>
      <c r="BA474" s="351"/>
      <c r="BB474" s="348" t="str">
        <f t="shared" si="558"/>
        <v/>
      </c>
      <c r="BC474" s="350" t="str">
        <f t="shared" si="563"/>
        <v/>
      </c>
      <c r="BD474" s="350" t="str">
        <f t="shared" si="564"/>
        <v/>
      </c>
      <c r="BE474" s="360"/>
      <c r="BF474" s="361"/>
      <c r="BG474" s="362" t="str">
        <f t="shared" si="594"/>
        <v/>
      </c>
      <c r="BH474" s="354" t="str">
        <f t="shared" si="565"/>
        <v/>
      </c>
      <c r="BI474" s="350" t="str">
        <f t="shared" si="566"/>
        <v/>
      </c>
      <c r="BJ474" s="113" t="str">
        <f t="shared" si="567"/>
        <v/>
      </c>
      <c r="BK474" s="347" t="str">
        <f t="shared" si="593"/>
        <v/>
      </c>
      <c r="BR474" s="307"/>
      <c r="BS474" s="51" t="str">
        <f t="shared" si="568"/>
        <v/>
      </c>
      <c r="BT474" s="51" t="str">
        <f t="shared" si="569"/>
        <v/>
      </c>
      <c r="BU474" s="51" t="str">
        <f t="shared" si="570"/>
        <v/>
      </c>
      <c r="BV474" s="51" t="str">
        <f t="shared" si="571"/>
        <v/>
      </c>
      <c r="BW474" s="51" t="str">
        <f t="shared" si="572"/>
        <v/>
      </c>
      <c r="BX474" s="51" t="str">
        <f t="shared" si="573"/>
        <v/>
      </c>
      <c r="BY474" s="51" t="str">
        <f t="shared" si="574"/>
        <v/>
      </c>
      <c r="BZ474" s="51" t="str">
        <f t="shared" si="575"/>
        <v/>
      </c>
      <c r="CA474" s="51" t="str">
        <f t="shared" si="576"/>
        <v/>
      </c>
      <c r="CB474" s="51" t="str">
        <f t="shared" si="577"/>
        <v/>
      </c>
      <c r="CC474" s="51" t="str">
        <f t="shared" si="559"/>
        <v/>
      </c>
      <c r="CD474" s="51" t="str">
        <f t="shared" si="560"/>
        <v/>
      </c>
      <c r="CE474" s="51" t="str">
        <f t="shared" si="578"/>
        <v/>
      </c>
      <c r="CF474" s="51"/>
      <c r="CH474" s="53" t="str">
        <f t="shared" si="579"/>
        <v/>
      </c>
      <c r="CI474" s="53" t="str">
        <f t="shared" si="580"/>
        <v/>
      </c>
      <c r="CJ474" s="54" t="str">
        <f t="shared" si="581"/>
        <v/>
      </c>
      <c r="CK474" s="53" t="str">
        <f t="shared" si="582"/>
        <v/>
      </c>
      <c r="CL474" s="53" t="str">
        <f t="shared" si="583"/>
        <v/>
      </c>
      <c r="CM474" s="53" t="str">
        <f t="shared" si="584"/>
        <v/>
      </c>
      <c r="CN474" s="53" t="str">
        <f t="shared" si="585"/>
        <v/>
      </c>
      <c r="CO474" s="53" t="str">
        <f t="shared" si="586"/>
        <v/>
      </c>
      <c r="CP474" s="53" t="str">
        <f t="shared" si="587"/>
        <v/>
      </c>
      <c r="CQ474" s="53" t="str">
        <f t="shared" si="588"/>
        <v/>
      </c>
      <c r="CR474" s="53" t="str">
        <f t="shared" si="589"/>
        <v/>
      </c>
      <c r="CS474" s="53" t="str">
        <f t="shared" si="590"/>
        <v/>
      </c>
      <c r="CT474" s="53" t="str">
        <f t="shared" si="591"/>
        <v/>
      </c>
      <c r="CU474" s="53" t="str">
        <f t="shared" si="592"/>
        <v/>
      </c>
    </row>
    <row r="475" spans="1:99" hidden="1" x14ac:dyDescent="0.3">
      <c r="A475" s="40">
        <v>537</v>
      </c>
      <c r="B475" s="95"/>
      <c r="C475" s="142"/>
      <c r="D475" s="40"/>
      <c r="E475" s="40"/>
      <c r="F475" s="43"/>
      <c r="G475" s="40" t="s">
        <v>141</v>
      </c>
      <c r="H475" s="41"/>
      <c r="I475" s="41"/>
      <c r="J475" s="296" t="str">
        <f t="shared" si="529"/>
        <v/>
      </c>
      <c r="K475" s="297" t="str">
        <f t="shared" si="530"/>
        <v/>
      </c>
      <c r="L475" s="298" t="str">
        <f t="shared" si="531"/>
        <v/>
      </c>
      <c r="M475" s="297" t="str">
        <f t="shared" si="532"/>
        <v/>
      </c>
      <c r="N475" s="298" t="str">
        <f t="shared" si="533"/>
        <v/>
      </c>
      <c r="O475" s="297" t="str">
        <f t="shared" si="534"/>
        <v/>
      </c>
      <c r="P475" s="298" t="str">
        <f t="shared" si="535"/>
        <v/>
      </c>
      <c r="Q475" s="299" t="str">
        <f t="shared" si="536"/>
        <v/>
      </c>
      <c r="R475" s="300" t="str">
        <f t="shared" si="537"/>
        <v/>
      </c>
      <c r="S475" s="299" t="str">
        <f t="shared" si="538"/>
        <v/>
      </c>
      <c r="T475" s="298" t="str">
        <f t="shared" si="539"/>
        <v/>
      </c>
      <c r="U475" s="299" t="str">
        <f t="shared" si="540"/>
        <v/>
      </c>
      <c r="V475" s="300" t="str">
        <f t="shared" si="541"/>
        <v/>
      </c>
      <c r="W475" s="299" t="str">
        <f t="shared" si="542"/>
        <v/>
      </c>
      <c r="X475" s="300" t="str">
        <f t="shared" si="543"/>
        <v/>
      </c>
      <c r="Y475" s="299" t="str">
        <f t="shared" si="544"/>
        <v/>
      </c>
      <c r="Z475" s="300" t="str">
        <f t="shared" si="545"/>
        <v/>
      </c>
      <c r="AA475" s="298" t="str">
        <f t="shared" si="546"/>
        <v/>
      </c>
      <c r="AB475" s="97" t="str">
        <f t="shared" si="547"/>
        <v/>
      </c>
      <c r="AC475" s="143" t="str">
        <f t="shared" si="548"/>
        <v/>
      </c>
      <c r="AD475" s="42" t="str">
        <f t="shared" si="549"/>
        <v/>
      </c>
      <c r="AE475" s="346"/>
      <c r="AF475" s="346"/>
      <c r="AG475" s="347"/>
      <c r="AH475" s="348" t="str">
        <f t="shared" si="550"/>
        <v/>
      </c>
      <c r="AI475" s="346"/>
      <c r="AJ475" s="346"/>
      <c r="AK475" s="347"/>
      <c r="AL475" s="349" t="str">
        <f t="shared" si="561"/>
        <v/>
      </c>
      <c r="AM475" s="348" t="str">
        <f t="shared" si="551"/>
        <v/>
      </c>
      <c r="AN475" s="350" t="str">
        <f t="shared" si="562"/>
        <v/>
      </c>
      <c r="AO475" s="346"/>
      <c r="AP475" s="346"/>
      <c r="AQ475" s="346" t="str">
        <f t="shared" si="552"/>
        <v/>
      </c>
      <c r="AR475" s="348" t="str">
        <f t="shared" si="553"/>
        <v/>
      </c>
      <c r="AS475" s="346"/>
      <c r="AT475" s="348" t="str">
        <f t="shared" si="554"/>
        <v/>
      </c>
      <c r="AU475" s="346"/>
      <c r="AV475" s="348" t="str">
        <f t="shared" si="555"/>
        <v/>
      </c>
      <c r="AW475" s="346"/>
      <c r="AX475" s="348" t="str">
        <f t="shared" si="556"/>
        <v/>
      </c>
      <c r="AY475" s="346"/>
      <c r="AZ475" s="348" t="str">
        <f t="shared" si="557"/>
        <v/>
      </c>
      <c r="BA475" s="351"/>
      <c r="BB475" s="348" t="str">
        <f t="shared" si="558"/>
        <v/>
      </c>
      <c r="BC475" s="350" t="str">
        <f t="shared" si="563"/>
        <v/>
      </c>
      <c r="BD475" s="350" t="str">
        <f t="shared" si="564"/>
        <v/>
      </c>
      <c r="BE475" s="360"/>
      <c r="BF475" s="361"/>
      <c r="BG475" s="362" t="str">
        <f t="shared" si="594"/>
        <v/>
      </c>
      <c r="BH475" s="354" t="str">
        <f t="shared" si="565"/>
        <v/>
      </c>
      <c r="BI475" s="350" t="str">
        <f t="shared" si="566"/>
        <v/>
      </c>
      <c r="BJ475" s="113" t="str">
        <f t="shared" si="567"/>
        <v/>
      </c>
      <c r="BK475" s="347" t="str">
        <f t="shared" si="593"/>
        <v/>
      </c>
      <c r="BR475" s="307"/>
      <c r="BS475" s="51" t="str">
        <f t="shared" si="568"/>
        <v/>
      </c>
      <c r="BT475" s="51" t="str">
        <f t="shared" si="569"/>
        <v/>
      </c>
      <c r="BU475" s="51" t="str">
        <f t="shared" si="570"/>
        <v/>
      </c>
      <c r="BV475" s="51" t="str">
        <f t="shared" si="571"/>
        <v/>
      </c>
      <c r="BW475" s="51" t="str">
        <f t="shared" si="572"/>
        <v/>
      </c>
      <c r="BX475" s="51" t="str">
        <f t="shared" si="573"/>
        <v/>
      </c>
      <c r="BY475" s="51" t="str">
        <f t="shared" si="574"/>
        <v/>
      </c>
      <c r="BZ475" s="51" t="str">
        <f t="shared" si="575"/>
        <v/>
      </c>
      <c r="CA475" s="51" t="str">
        <f t="shared" si="576"/>
        <v/>
      </c>
      <c r="CB475" s="51" t="str">
        <f t="shared" si="577"/>
        <v/>
      </c>
      <c r="CC475" s="51" t="str">
        <f t="shared" si="559"/>
        <v/>
      </c>
      <c r="CD475" s="51" t="str">
        <f t="shared" si="560"/>
        <v/>
      </c>
      <c r="CE475" s="51" t="str">
        <f t="shared" si="578"/>
        <v/>
      </c>
      <c r="CF475" s="51"/>
      <c r="CH475" s="53" t="str">
        <f t="shared" si="579"/>
        <v/>
      </c>
      <c r="CI475" s="53" t="str">
        <f t="shared" si="580"/>
        <v/>
      </c>
      <c r="CJ475" s="54" t="str">
        <f t="shared" si="581"/>
        <v/>
      </c>
      <c r="CK475" s="53" t="str">
        <f t="shared" si="582"/>
        <v/>
      </c>
      <c r="CL475" s="53" t="str">
        <f t="shared" si="583"/>
        <v/>
      </c>
      <c r="CM475" s="53" t="str">
        <f t="shared" si="584"/>
        <v/>
      </c>
      <c r="CN475" s="53" t="str">
        <f t="shared" si="585"/>
        <v/>
      </c>
      <c r="CO475" s="53" t="str">
        <f t="shared" si="586"/>
        <v/>
      </c>
      <c r="CP475" s="53" t="str">
        <f t="shared" si="587"/>
        <v/>
      </c>
      <c r="CQ475" s="53" t="str">
        <f t="shared" si="588"/>
        <v/>
      </c>
      <c r="CR475" s="53" t="str">
        <f t="shared" si="589"/>
        <v/>
      </c>
      <c r="CS475" s="53" t="str">
        <f t="shared" si="590"/>
        <v/>
      </c>
      <c r="CT475" s="53" t="str">
        <f t="shared" si="591"/>
        <v/>
      </c>
      <c r="CU475" s="53" t="str">
        <f t="shared" si="592"/>
        <v/>
      </c>
    </row>
    <row r="476" spans="1:99" hidden="1" x14ac:dyDescent="0.3">
      <c r="A476" s="40">
        <v>538</v>
      </c>
      <c r="B476" s="95"/>
      <c r="C476" s="142"/>
      <c r="D476" s="40"/>
      <c r="E476" s="40"/>
      <c r="F476" s="43"/>
      <c r="G476" s="40" t="s">
        <v>141</v>
      </c>
      <c r="H476" s="41"/>
      <c r="I476" s="41"/>
      <c r="J476" s="296" t="str">
        <f t="shared" si="529"/>
        <v/>
      </c>
      <c r="K476" s="297" t="str">
        <f t="shared" si="530"/>
        <v/>
      </c>
      <c r="L476" s="298" t="str">
        <f t="shared" si="531"/>
        <v/>
      </c>
      <c r="M476" s="297" t="str">
        <f t="shared" si="532"/>
        <v/>
      </c>
      <c r="N476" s="298" t="str">
        <f t="shared" si="533"/>
        <v/>
      </c>
      <c r="O476" s="297" t="str">
        <f t="shared" si="534"/>
        <v/>
      </c>
      <c r="P476" s="298" t="str">
        <f t="shared" si="535"/>
        <v/>
      </c>
      <c r="Q476" s="299" t="str">
        <f t="shared" si="536"/>
        <v/>
      </c>
      <c r="R476" s="300" t="str">
        <f t="shared" si="537"/>
        <v/>
      </c>
      <c r="S476" s="299" t="str">
        <f t="shared" si="538"/>
        <v/>
      </c>
      <c r="T476" s="298" t="str">
        <f t="shared" si="539"/>
        <v/>
      </c>
      <c r="U476" s="299" t="str">
        <f t="shared" si="540"/>
        <v/>
      </c>
      <c r="V476" s="300" t="str">
        <f t="shared" si="541"/>
        <v/>
      </c>
      <c r="W476" s="299" t="str">
        <f t="shared" si="542"/>
        <v/>
      </c>
      <c r="X476" s="300" t="str">
        <f t="shared" si="543"/>
        <v/>
      </c>
      <c r="Y476" s="299" t="str">
        <f t="shared" si="544"/>
        <v/>
      </c>
      <c r="Z476" s="300" t="str">
        <f t="shared" si="545"/>
        <v/>
      </c>
      <c r="AA476" s="298" t="str">
        <f t="shared" si="546"/>
        <v/>
      </c>
      <c r="AB476" s="97" t="str">
        <f t="shared" si="547"/>
        <v/>
      </c>
      <c r="AC476" s="143" t="str">
        <f t="shared" si="548"/>
        <v/>
      </c>
      <c r="AD476" s="42" t="str">
        <f t="shared" si="549"/>
        <v/>
      </c>
      <c r="AE476" s="346"/>
      <c r="AF476" s="346"/>
      <c r="AG476" s="347"/>
      <c r="AH476" s="348" t="str">
        <f t="shared" si="550"/>
        <v/>
      </c>
      <c r="AI476" s="346"/>
      <c r="AJ476" s="346"/>
      <c r="AK476" s="347"/>
      <c r="AL476" s="349" t="str">
        <f t="shared" si="561"/>
        <v/>
      </c>
      <c r="AM476" s="348" t="str">
        <f t="shared" si="551"/>
        <v/>
      </c>
      <c r="AN476" s="350" t="str">
        <f t="shared" si="562"/>
        <v/>
      </c>
      <c r="AO476" s="346"/>
      <c r="AP476" s="346"/>
      <c r="AQ476" s="346" t="str">
        <f t="shared" si="552"/>
        <v/>
      </c>
      <c r="AR476" s="348" t="str">
        <f t="shared" si="553"/>
        <v/>
      </c>
      <c r="AS476" s="346"/>
      <c r="AT476" s="348" t="str">
        <f t="shared" si="554"/>
        <v/>
      </c>
      <c r="AU476" s="346"/>
      <c r="AV476" s="348" t="str">
        <f t="shared" si="555"/>
        <v/>
      </c>
      <c r="AW476" s="346"/>
      <c r="AX476" s="348" t="str">
        <f t="shared" si="556"/>
        <v/>
      </c>
      <c r="AY476" s="346"/>
      <c r="AZ476" s="348" t="str">
        <f t="shared" si="557"/>
        <v/>
      </c>
      <c r="BA476" s="351"/>
      <c r="BB476" s="348" t="str">
        <f t="shared" si="558"/>
        <v/>
      </c>
      <c r="BC476" s="350" t="str">
        <f t="shared" si="563"/>
        <v/>
      </c>
      <c r="BD476" s="350" t="str">
        <f t="shared" si="564"/>
        <v/>
      </c>
      <c r="BE476" s="360"/>
      <c r="BF476" s="361"/>
      <c r="BG476" s="362" t="str">
        <f t="shared" si="594"/>
        <v/>
      </c>
      <c r="BH476" s="354" t="str">
        <f t="shared" si="565"/>
        <v/>
      </c>
      <c r="BI476" s="350" t="str">
        <f t="shared" si="566"/>
        <v/>
      </c>
      <c r="BJ476" s="113" t="str">
        <f t="shared" si="567"/>
        <v/>
      </c>
      <c r="BK476" s="347" t="str">
        <f t="shared" si="593"/>
        <v/>
      </c>
      <c r="BR476" s="307"/>
      <c r="BS476" s="51" t="str">
        <f t="shared" si="568"/>
        <v/>
      </c>
      <c r="BT476" s="51" t="str">
        <f t="shared" si="569"/>
        <v/>
      </c>
      <c r="BU476" s="51" t="str">
        <f t="shared" si="570"/>
        <v/>
      </c>
      <c r="BV476" s="51" t="str">
        <f t="shared" si="571"/>
        <v/>
      </c>
      <c r="BW476" s="51" t="str">
        <f t="shared" si="572"/>
        <v/>
      </c>
      <c r="BX476" s="51" t="str">
        <f t="shared" si="573"/>
        <v/>
      </c>
      <c r="BY476" s="51" t="str">
        <f t="shared" si="574"/>
        <v/>
      </c>
      <c r="BZ476" s="51" t="str">
        <f t="shared" si="575"/>
        <v/>
      </c>
      <c r="CA476" s="51" t="str">
        <f t="shared" si="576"/>
        <v/>
      </c>
      <c r="CB476" s="51" t="str">
        <f t="shared" si="577"/>
        <v/>
      </c>
      <c r="CC476" s="51" t="str">
        <f t="shared" si="559"/>
        <v/>
      </c>
      <c r="CD476" s="51" t="str">
        <f t="shared" si="560"/>
        <v/>
      </c>
      <c r="CE476" s="51" t="str">
        <f t="shared" si="578"/>
        <v/>
      </c>
      <c r="CF476" s="51"/>
      <c r="CH476" s="53" t="str">
        <f t="shared" si="579"/>
        <v/>
      </c>
      <c r="CI476" s="53" t="str">
        <f t="shared" si="580"/>
        <v/>
      </c>
      <c r="CJ476" s="54" t="str">
        <f t="shared" si="581"/>
        <v/>
      </c>
      <c r="CK476" s="53" t="str">
        <f t="shared" si="582"/>
        <v/>
      </c>
      <c r="CL476" s="53" t="str">
        <f t="shared" si="583"/>
        <v/>
      </c>
      <c r="CM476" s="53" t="str">
        <f t="shared" si="584"/>
        <v/>
      </c>
      <c r="CN476" s="53" t="str">
        <f t="shared" si="585"/>
        <v/>
      </c>
      <c r="CO476" s="53" t="str">
        <f t="shared" si="586"/>
        <v/>
      </c>
      <c r="CP476" s="53" t="str">
        <f t="shared" si="587"/>
        <v/>
      </c>
      <c r="CQ476" s="53" t="str">
        <f t="shared" si="588"/>
        <v/>
      </c>
      <c r="CR476" s="53" t="str">
        <f t="shared" si="589"/>
        <v/>
      </c>
      <c r="CS476" s="53" t="str">
        <f t="shared" si="590"/>
        <v/>
      </c>
      <c r="CT476" s="53" t="str">
        <f t="shared" si="591"/>
        <v/>
      </c>
      <c r="CU476" s="53" t="str">
        <f t="shared" si="592"/>
        <v/>
      </c>
    </row>
    <row r="477" spans="1:99" hidden="1" x14ac:dyDescent="0.3">
      <c r="A477" s="40">
        <v>539</v>
      </c>
      <c r="B477" s="95"/>
      <c r="C477" s="142"/>
      <c r="D477" s="40"/>
      <c r="E477" s="40"/>
      <c r="F477" s="43"/>
      <c r="G477" s="40" t="s">
        <v>141</v>
      </c>
      <c r="H477" s="41"/>
      <c r="I477" s="41"/>
      <c r="J477" s="296" t="str">
        <f t="shared" si="529"/>
        <v/>
      </c>
      <c r="K477" s="297" t="str">
        <f t="shared" si="530"/>
        <v/>
      </c>
      <c r="L477" s="298" t="str">
        <f t="shared" si="531"/>
        <v/>
      </c>
      <c r="M477" s="297" t="str">
        <f t="shared" si="532"/>
        <v/>
      </c>
      <c r="N477" s="298" t="str">
        <f t="shared" si="533"/>
        <v/>
      </c>
      <c r="O477" s="297" t="str">
        <f t="shared" si="534"/>
        <v/>
      </c>
      <c r="P477" s="298" t="str">
        <f t="shared" si="535"/>
        <v/>
      </c>
      <c r="Q477" s="299" t="str">
        <f t="shared" si="536"/>
        <v/>
      </c>
      <c r="R477" s="300" t="str">
        <f t="shared" si="537"/>
        <v/>
      </c>
      <c r="S477" s="299" t="str">
        <f t="shared" si="538"/>
        <v/>
      </c>
      <c r="T477" s="298" t="str">
        <f t="shared" si="539"/>
        <v/>
      </c>
      <c r="U477" s="299" t="str">
        <f t="shared" si="540"/>
        <v/>
      </c>
      <c r="V477" s="300" t="str">
        <f t="shared" si="541"/>
        <v/>
      </c>
      <c r="W477" s="299" t="str">
        <f t="shared" si="542"/>
        <v/>
      </c>
      <c r="X477" s="300" t="str">
        <f t="shared" si="543"/>
        <v/>
      </c>
      <c r="Y477" s="299" t="str">
        <f t="shared" si="544"/>
        <v/>
      </c>
      <c r="Z477" s="300" t="str">
        <f t="shared" si="545"/>
        <v/>
      </c>
      <c r="AA477" s="298" t="str">
        <f t="shared" si="546"/>
        <v/>
      </c>
      <c r="AB477" s="97" t="str">
        <f t="shared" si="547"/>
        <v/>
      </c>
      <c r="AC477" s="143" t="str">
        <f t="shared" si="548"/>
        <v/>
      </c>
      <c r="AD477" s="42" t="str">
        <f t="shared" si="549"/>
        <v/>
      </c>
      <c r="AE477" s="346"/>
      <c r="AF477" s="346"/>
      <c r="AG477" s="347"/>
      <c r="AH477" s="348" t="str">
        <f t="shared" si="550"/>
        <v/>
      </c>
      <c r="AI477" s="346"/>
      <c r="AJ477" s="346"/>
      <c r="AK477" s="347"/>
      <c r="AL477" s="349" t="str">
        <f t="shared" si="561"/>
        <v/>
      </c>
      <c r="AM477" s="348" t="str">
        <f t="shared" si="551"/>
        <v/>
      </c>
      <c r="AN477" s="350" t="str">
        <f t="shared" si="562"/>
        <v/>
      </c>
      <c r="AO477" s="346"/>
      <c r="AP477" s="346"/>
      <c r="AQ477" s="346" t="str">
        <f t="shared" si="552"/>
        <v/>
      </c>
      <c r="AR477" s="348" t="str">
        <f t="shared" si="553"/>
        <v/>
      </c>
      <c r="AS477" s="346"/>
      <c r="AT477" s="348" t="str">
        <f t="shared" si="554"/>
        <v/>
      </c>
      <c r="AU477" s="346"/>
      <c r="AV477" s="348" t="str">
        <f t="shared" si="555"/>
        <v/>
      </c>
      <c r="AW477" s="346"/>
      <c r="AX477" s="348" t="str">
        <f t="shared" si="556"/>
        <v/>
      </c>
      <c r="AY477" s="346"/>
      <c r="AZ477" s="348" t="str">
        <f t="shared" si="557"/>
        <v/>
      </c>
      <c r="BA477" s="351"/>
      <c r="BB477" s="348" t="str">
        <f t="shared" si="558"/>
        <v/>
      </c>
      <c r="BC477" s="350" t="str">
        <f t="shared" si="563"/>
        <v/>
      </c>
      <c r="BD477" s="350" t="str">
        <f t="shared" si="564"/>
        <v/>
      </c>
      <c r="BE477" s="360"/>
      <c r="BF477" s="361"/>
      <c r="BG477" s="362" t="str">
        <f t="shared" si="594"/>
        <v/>
      </c>
      <c r="BH477" s="354" t="str">
        <f t="shared" si="565"/>
        <v/>
      </c>
      <c r="BI477" s="350" t="str">
        <f t="shared" si="566"/>
        <v/>
      </c>
      <c r="BJ477" s="113" t="str">
        <f t="shared" si="567"/>
        <v/>
      </c>
      <c r="BK477" s="347" t="str">
        <f t="shared" si="593"/>
        <v/>
      </c>
      <c r="BR477" s="307"/>
      <c r="BS477" s="51" t="str">
        <f t="shared" si="568"/>
        <v/>
      </c>
      <c r="BT477" s="51" t="str">
        <f t="shared" si="569"/>
        <v/>
      </c>
      <c r="BU477" s="51" t="str">
        <f t="shared" si="570"/>
        <v/>
      </c>
      <c r="BV477" s="51" t="str">
        <f t="shared" si="571"/>
        <v/>
      </c>
      <c r="BW477" s="51" t="str">
        <f t="shared" si="572"/>
        <v/>
      </c>
      <c r="BX477" s="51" t="str">
        <f t="shared" si="573"/>
        <v/>
      </c>
      <c r="BY477" s="51" t="str">
        <f t="shared" si="574"/>
        <v/>
      </c>
      <c r="BZ477" s="51" t="str">
        <f t="shared" si="575"/>
        <v/>
      </c>
      <c r="CA477" s="51" t="str">
        <f t="shared" si="576"/>
        <v/>
      </c>
      <c r="CB477" s="51" t="str">
        <f t="shared" si="577"/>
        <v/>
      </c>
      <c r="CC477" s="51" t="str">
        <f t="shared" si="559"/>
        <v/>
      </c>
      <c r="CD477" s="51" t="str">
        <f t="shared" si="560"/>
        <v/>
      </c>
      <c r="CE477" s="51" t="str">
        <f t="shared" si="578"/>
        <v/>
      </c>
      <c r="CF477" s="51"/>
      <c r="CH477" s="53" t="str">
        <f t="shared" si="579"/>
        <v/>
      </c>
      <c r="CI477" s="53" t="str">
        <f t="shared" si="580"/>
        <v/>
      </c>
      <c r="CJ477" s="54" t="str">
        <f t="shared" si="581"/>
        <v/>
      </c>
      <c r="CK477" s="53" t="str">
        <f t="shared" si="582"/>
        <v/>
      </c>
      <c r="CL477" s="53" t="str">
        <f t="shared" si="583"/>
        <v/>
      </c>
      <c r="CM477" s="53" t="str">
        <f t="shared" si="584"/>
        <v/>
      </c>
      <c r="CN477" s="53" t="str">
        <f t="shared" si="585"/>
        <v/>
      </c>
      <c r="CO477" s="53" t="str">
        <f t="shared" si="586"/>
        <v/>
      </c>
      <c r="CP477" s="53" t="str">
        <f t="shared" si="587"/>
        <v/>
      </c>
      <c r="CQ477" s="53" t="str">
        <f t="shared" si="588"/>
        <v/>
      </c>
      <c r="CR477" s="53" t="str">
        <f t="shared" si="589"/>
        <v/>
      </c>
      <c r="CS477" s="53" t="str">
        <f t="shared" si="590"/>
        <v/>
      </c>
      <c r="CT477" s="53" t="str">
        <f t="shared" si="591"/>
        <v/>
      </c>
      <c r="CU477" s="53" t="str">
        <f t="shared" si="592"/>
        <v/>
      </c>
    </row>
    <row r="478" spans="1:99" hidden="1" x14ac:dyDescent="0.3">
      <c r="A478" s="40">
        <v>540</v>
      </c>
      <c r="B478" s="95"/>
      <c r="C478" s="142"/>
      <c r="D478" s="40"/>
      <c r="E478" s="40"/>
      <c r="F478" s="43"/>
      <c r="G478" s="40" t="s">
        <v>141</v>
      </c>
      <c r="H478" s="41"/>
      <c r="I478" s="41"/>
      <c r="J478" s="296" t="str">
        <f t="shared" si="529"/>
        <v/>
      </c>
      <c r="K478" s="297" t="str">
        <f t="shared" si="530"/>
        <v/>
      </c>
      <c r="L478" s="298" t="str">
        <f t="shared" si="531"/>
        <v/>
      </c>
      <c r="M478" s="297" t="str">
        <f t="shared" si="532"/>
        <v/>
      </c>
      <c r="N478" s="298" t="str">
        <f t="shared" si="533"/>
        <v/>
      </c>
      <c r="O478" s="297" t="str">
        <f t="shared" si="534"/>
        <v/>
      </c>
      <c r="P478" s="298" t="str">
        <f t="shared" si="535"/>
        <v/>
      </c>
      <c r="Q478" s="299" t="str">
        <f t="shared" si="536"/>
        <v/>
      </c>
      <c r="R478" s="300" t="str">
        <f t="shared" si="537"/>
        <v/>
      </c>
      <c r="S478" s="299" t="str">
        <f t="shared" si="538"/>
        <v/>
      </c>
      <c r="T478" s="298" t="str">
        <f t="shared" si="539"/>
        <v/>
      </c>
      <c r="U478" s="299" t="str">
        <f t="shared" si="540"/>
        <v/>
      </c>
      <c r="V478" s="300" t="str">
        <f t="shared" si="541"/>
        <v/>
      </c>
      <c r="W478" s="299" t="str">
        <f t="shared" si="542"/>
        <v/>
      </c>
      <c r="X478" s="300" t="str">
        <f t="shared" si="543"/>
        <v/>
      </c>
      <c r="Y478" s="299" t="str">
        <f t="shared" si="544"/>
        <v/>
      </c>
      <c r="Z478" s="300" t="str">
        <f t="shared" si="545"/>
        <v/>
      </c>
      <c r="AA478" s="298" t="str">
        <f t="shared" si="546"/>
        <v/>
      </c>
      <c r="AB478" s="97" t="str">
        <f t="shared" si="547"/>
        <v/>
      </c>
      <c r="AC478" s="143" t="str">
        <f t="shared" si="548"/>
        <v/>
      </c>
      <c r="AD478" s="42" t="str">
        <f t="shared" si="549"/>
        <v/>
      </c>
      <c r="AE478" s="346"/>
      <c r="AF478" s="346"/>
      <c r="AG478" s="347"/>
      <c r="AH478" s="348" t="str">
        <f t="shared" si="550"/>
        <v/>
      </c>
      <c r="AI478" s="346"/>
      <c r="AJ478" s="346"/>
      <c r="AK478" s="347"/>
      <c r="AL478" s="349" t="str">
        <f t="shared" si="561"/>
        <v/>
      </c>
      <c r="AM478" s="348" t="str">
        <f t="shared" si="551"/>
        <v/>
      </c>
      <c r="AN478" s="350" t="str">
        <f t="shared" si="562"/>
        <v/>
      </c>
      <c r="AO478" s="346"/>
      <c r="AP478" s="346"/>
      <c r="AQ478" s="346" t="str">
        <f t="shared" si="552"/>
        <v/>
      </c>
      <c r="AR478" s="348" t="str">
        <f t="shared" si="553"/>
        <v/>
      </c>
      <c r="AS478" s="346"/>
      <c r="AT478" s="348" t="str">
        <f t="shared" si="554"/>
        <v/>
      </c>
      <c r="AU478" s="346"/>
      <c r="AV478" s="348" t="str">
        <f t="shared" si="555"/>
        <v/>
      </c>
      <c r="AW478" s="346"/>
      <c r="AX478" s="348" t="str">
        <f t="shared" si="556"/>
        <v/>
      </c>
      <c r="AY478" s="346"/>
      <c r="AZ478" s="348" t="str">
        <f t="shared" si="557"/>
        <v/>
      </c>
      <c r="BA478" s="351"/>
      <c r="BB478" s="348" t="str">
        <f t="shared" si="558"/>
        <v/>
      </c>
      <c r="BC478" s="350" t="str">
        <f t="shared" si="563"/>
        <v/>
      </c>
      <c r="BD478" s="350" t="str">
        <f t="shared" si="564"/>
        <v/>
      </c>
      <c r="BE478" s="360"/>
      <c r="BF478" s="361"/>
      <c r="BG478" s="362" t="str">
        <f t="shared" si="594"/>
        <v/>
      </c>
      <c r="BH478" s="354" t="str">
        <f t="shared" si="565"/>
        <v/>
      </c>
      <c r="BI478" s="350" t="str">
        <f t="shared" si="566"/>
        <v/>
      </c>
      <c r="BJ478" s="113" t="str">
        <f t="shared" si="567"/>
        <v/>
      </c>
      <c r="BK478" s="347" t="str">
        <f t="shared" si="593"/>
        <v/>
      </c>
      <c r="BR478" s="307"/>
      <c r="BS478" s="51" t="str">
        <f t="shared" si="568"/>
        <v/>
      </c>
      <c r="BT478" s="51" t="str">
        <f t="shared" si="569"/>
        <v/>
      </c>
      <c r="BU478" s="51" t="str">
        <f t="shared" si="570"/>
        <v/>
      </c>
      <c r="BV478" s="51" t="str">
        <f t="shared" si="571"/>
        <v/>
      </c>
      <c r="BW478" s="51" t="str">
        <f t="shared" si="572"/>
        <v/>
      </c>
      <c r="BX478" s="51" t="str">
        <f t="shared" si="573"/>
        <v/>
      </c>
      <c r="BY478" s="51" t="str">
        <f t="shared" si="574"/>
        <v/>
      </c>
      <c r="BZ478" s="51" t="str">
        <f t="shared" si="575"/>
        <v/>
      </c>
      <c r="CA478" s="51" t="str">
        <f t="shared" si="576"/>
        <v/>
      </c>
      <c r="CB478" s="51" t="str">
        <f t="shared" si="577"/>
        <v/>
      </c>
      <c r="CC478" s="51" t="str">
        <f t="shared" si="559"/>
        <v/>
      </c>
      <c r="CD478" s="51" t="str">
        <f t="shared" si="560"/>
        <v/>
      </c>
      <c r="CE478" s="51" t="str">
        <f t="shared" si="578"/>
        <v/>
      </c>
      <c r="CF478" s="51"/>
      <c r="CH478" s="53" t="str">
        <f t="shared" si="579"/>
        <v/>
      </c>
      <c r="CI478" s="53" t="str">
        <f t="shared" si="580"/>
        <v/>
      </c>
      <c r="CJ478" s="54" t="str">
        <f t="shared" si="581"/>
        <v/>
      </c>
      <c r="CK478" s="53" t="str">
        <f t="shared" si="582"/>
        <v/>
      </c>
      <c r="CL478" s="53" t="str">
        <f t="shared" si="583"/>
        <v/>
      </c>
      <c r="CM478" s="53" t="str">
        <f t="shared" si="584"/>
        <v/>
      </c>
      <c r="CN478" s="53" t="str">
        <f t="shared" si="585"/>
        <v/>
      </c>
      <c r="CO478" s="53" t="str">
        <f t="shared" si="586"/>
        <v/>
      </c>
      <c r="CP478" s="53" t="str">
        <f t="shared" si="587"/>
        <v/>
      </c>
      <c r="CQ478" s="53" t="str">
        <f t="shared" si="588"/>
        <v/>
      </c>
      <c r="CR478" s="53" t="str">
        <f t="shared" si="589"/>
        <v/>
      </c>
      <c r="CS478" s="53" t="str">
        <f t="shared" si="590"/>
        <v/>
      </c>
      <c r="CT478" s="53" t="str">
        <f t="shared" si="591"/>
        <v/>
      </c>
      <c r="CU478" s="53" t="str">
        <f t="shared" si="592"/>
        <v/>
      </c>
    </row>
    <row r="479" spans="1:99" hidden="1" x14ac:dyDescent="0.3">
      <c r="A479" s="40">
        <v>541</v>
      </c>
      <c r="B479" s="95"/>
      <c r="C479" s="142"/>
      <c r="D479" s="40"/>
      <c r="E479" s="40"/>
      <c r="F479" s="43"/>
      <c r="G479" s="40" t="s">
        <v>141</v>
      </c>
      <c r="H479" s="41"/>
      <c r="I479" s="41"/>
      <c r="J479" s="296" t="str">
        <f t="shared" si="529"/>
        <v/>
      </c>
      <c r="K479" s="297" t="str">
        <f t="shared" si="530"/>
        <v/>
      </c>
      <c r="L479" s="298" t="str">
        <f t="shared" si="531"/>
        <v/>
      </c>
      <c r="M479" s="297" t="str">
        <f t="shared" si="532"/>
        <v/>
      </c>
      <c r="N479" s="298" t="str">
        <f t="shared" si="533"/>
        <v/>
      </c>
      <c r="O479" s="297" t="str">
        <f t="shared" si="534"/>
        <v/>
      </c>
      <c r="P479" s="298" t="str">
        <f t="shared" si="535"/>
        <v/>
      </c>
      <c r="Q479" s="299" t="str">
        <f t="shared" si="536"/>
        <v/>
      </c>
      <c r="R479" s="300" t="str">
        <f t="shared" si="537"/>
        <v/>
      </c>
      <c r="S479" s="299" t="str">
        <f t="shared" si="538"/>
        <v/>
      </c>
      <c r="T479" s="298" t="str">
        <f t="shared" si="539"/>
        <v/>
      </c>
      <c r="U479" s="299" t="str">
        <f t="shared" si="540"/>
        <v/>
      </c>
      <c r="V479" s="300" t="str">
        <f t="shared" si="541"/>
        <v/>
      </c>
      <c r="W479" s="299" t="str">
        <f t="shared" si="542"/>
        <v/>
      </c>
      <c r="X479" s="300" t="str">
        <f t="shared" si="543"/>
        <v/>
      </c>
      <c r="Y479" s="299" t="str">
        <f t="shared" si="544"/>
        <v/>
      </c>
      <c r="Z479" s="300" t="str">
        <f t="shared" si="545"/>
        <v/>
      </c>
      <c r="AA479" s="298" t="str">
        <f t="shared" si="546"/>
        <v/>
      </c>
      <c r="AB479" s="97" t="str">
        <f t="shared" si="547"/>
        <v/>
      </c>
      <c r="AC479" s="143" t="str">
        <f t="shared" si="548"/>
        <v/>
      </c>
      <c r="AD479" s="42" t="str">
        <f t="shared" si="549"/>
        <v/>
      </c>
      <c r="AE479" s="346"/>
      <c r="AF479" s="346"/>
      <c r="AG479" s="347"/>
      <c r="AH479" s="348" t="str">
        <f t="shared" si="550"/>
        <v/>
      </c>
      <c r="AI479" s="346"/>
      <c r="AJ479" s="346"/>
      <c r="AK479" s="347"/>
      <c r="AL479" s="349" t="str">
        <f t="shared" si="561"/>
        <v/>
      </c>
      <c r="AM479" s="348" t="str">
        <f t="shared" si="551"/>
        <v/>
      </c>
      <c r="AN479" s="350" t="str">
        <f t="shared" si="562"/>
        <v/>
      </c>
      <c r="AO479" s="346"/>
      <c r="AP479" s="346"/>
      <c r="AQ479" s="346" t="str">
        <f t="shared" si="552"/>
        <v/>
      </c>
      <c r="AR479" s="348" t="str">
        <f t="shared" si="553"/>
        <v/>
      </c>
      <c r="AS479" s="346"/>
      <c r="AT479" s="348" t="str">
        <f t="shared" si="554"/>
        <v/>
      </c>
      <c r="AU479" s="346"/>
      <c r="AV479" s="348" t="str">
        <f t="shared" si="555"/>
        <v/>
      </c>
      <c r="AW479" s="346"/>
      <c r="AX479" s="348" t="str">
        <f t="shared" si="556"/>
        <v/>
      </c>
      <c r="AY479" s="346"/>
      <c r="AZ479" s="348" t="str">
        <f t="shared" si="557"/>
        <v/>
      </c>
      <c r="BA479" s="351"/>
      <c r="BB479" s="348" t="str">
        <f t="shared" si="558"/>
        <v/>
      </c>
      <c r="BC479" s="350" t="str">
        <f t="shared" si="563"/>
        <v/>
      </c>
      <c r="BD479" s="350" t="str">
        <f t="shared" si="564"/>
        <v/>
      </c>
      <c r="BE479" s="360"/>
      <c r="BF479" s="361"/>
      <c r="BG479" s="362" t="str">
        <f t="shared" si="594"/>
        <v/>
      </c>
      <c r="BH479" s="354" t="str">
        <f t="shared" si="565"/>
        <v/>
      </c>
      <c r="BI479" s="350" t="str">
        <f t="shared" si="566"/>
        <v/>
      </c>
      <c r="BJ479" s="113" t="str">
        <f t="shared" si="567"/>
        <v/>
      </c>
      <c r="BK479" s="347" t="str">
        <f t="shared" si="593"/>
        <v/>
      </c>
      <c r="BR479" s="307"/>
      <c r="BS479" s="51" t="str">
        <f t="shared" si="568"/>
        <v/>
      </c>
      <c r="BT479" s="51" t="str">
        <f t="shared" si="569"/>
        <v/>
      </c>
      <c r="BU479" s="51" t="str">
        <f t="shared" si="570"/>
        <v/>
      </c>
      <c r="BV479" s="51" t="str">
        <f t="shared" si="571"/>
        <v/>
      </c>
      <c r="BW479" s="51" t="str">
        <f t="shared" si="572"/>
        <v/>
      </c>
      <c r="BX479" s="51" t="str">
        <f t="shared" si="573"/>
        <v/>
      </c>
      <c r="BY479" s="51" t="str">
        <f t="shared" si="574"/>
        <v/>
      </c>
      <c r="BZ479" s="51" t="str">
        <f t="shared" si="575"/>
        <v/>
      </c>
      <c r="CA479" s="51" t="str">
        <f t="shared" si="576"/>
        <v/>
      </c>
      <c r="CB479" s="51" t="str">
        <f t="shared" si="577"/>
        <v/>
      </c>
      <c r="CC479" s="51" t="str">
        <f t="shared" si="559"/>
        <v/>
      </c>
      <c r="CD479" s="51" t="str">
        <f t="shared" si="560"/>
        <v/>
      </c>
      <c r="CE479" s="51" t="str">
        <f t="shared" si="578"/>
        <v/>
      </c>
      <c r="CF479" s="51"/>
      <c r="CH479" s="53" t="str">
        <f t="shared" si="579"/>
        <v/>
      </c>
      <c r="CI479" s="53" t="str">
        <f t="shared" si="580"/>
        <v/>
      </c>
      <c r="CJ479" s="54" t="str">
        <f t="shared" si="581"/>
        <v/>
      </c>
      <c r="CK479" s="53" t="str">
        <f t="shared" si="582"/>
        <v/>
      </c>
      <c r="CL479" s="53" t="str">
        <f t="shared" si="583"/>
        <v/>
      </c>
      <c r="CM479" s="53" t="str">
        <f t="shared" si="584"/>
        <v/>
      </c>
      <c r="CN479" s="53" t="str">
        <f t="shared" si="585"/>
        <v/>
      </c>
      <c r="CO479" s="53" t="str">
        <f t="shared" si="586"/>
        <v/>
      </c>
      <c r="CP479" s="53" t="str">
        <f t="shared" si="587"/>
        <v/>
      </c>
      <c r="CQ479" s="53" t="str">
        <f t="shared" si="588"/>
        <v/>
      </c>
      <c r="CR479" s="53" t="str">
        <f t="shared" si="589"/>
        <v/>
      </c>
      <c r="CS479" s="53" t="str">
        <f t="shared" si="590"/>
        <v/>
      </c>
      <c r="CT479" s="53" t="str">
        <f t="shared" si="591"/>
        <v/>
      </c>
      <c r="CU479" s="53" t="str">
        <f t="shared" si="592"/>
        <v/>
      </c>
    </row>
    <row r="480" spans="1:99" hidden="1" x14ac:dyDescent="0.3">
      <c r="A480" s="40">
        <v>542</v>
      </c>
      <c r="B480" s="95"/>
      <c r="C480" s="142"/>
      <c r="D480" s="40"/>
      <c r="E480" s="40"/>
      <c r="F480" s="43"/>
      <c r="G480" s="40" t="s">
        <v>141</v>
      </c>
      <c r="H480" s="41"/>
      <c r="I480" s="41"/>
      <c r="J480" s="296" t="str">
        <f t="shared" si="529"/>
        <v/>
      </c>
      <c r="K480" s="297" t="str">
        <f t="shared" si="530"/>
        <v/>
      </c>
      <c r="L480" s="298" t="str">
        <f t="shared" si="531"/>
        <v/>
      </c>
      <c r="M480" s="297" t="str">
        <f t="shared" si="532"/>
        <v/>
      </c>
      <c r="N480" s="298" t="str">
        <f t="shared" si="533"/>
        <v/>
      </c>
      <c r="O480" s="297" t="str">
        <f t="shared" si="534"/>
        <v/>
      </c>
      <c r="P480" s="298" t="str">
        <f t="shared" si="535"/>
        <v/>
      </c>
      <c r="Q480" s="299" t="str">
        <f t="shared" si="536"/>
        <v/>
      </c>
      <c r="R480" s="300" t="str">
        <f t="shared" si="537"/>
        <v/>
      </c>
      <c r="S480" s="299" t="str">
        <f t="shared" si="538"/>
        <v/>
      </c>
      <c r="T480" s="298" t="str">
        <f t="shared" si="539"/>
        <v/>
      </c>
      <c r="U480" s="299" t="str">
        <f t="shared" si="540"/>
        <v/>
      </c>
      <c r="V480" s="300" t="str">
        <f t="shared" si="541"/>
        <v/>
      </c>
      <c r="W480" s="299" t="str">
        <f t="shared" si="542"/>
        <v/>
      </c>
      <c r="X480" s="300" t="str">
        <f t="shared" si="543"/>
        <v/>
      </c>
      <c r="Y480" s="299" t="str">
        <f t="shared" si="544"/>
        <v/>
      </c>
      <c r="Z480" s="300" t="str">
        <f t="shared" si="545"/>
        <v/>
      </c>
      <c r="AA480" s="298" t="str">
        <f t="shared" si="546"/>
        <v/>
      </c>
      <c r="AB480" s="97" t="str">
        <f t="shared" si="547"/>
        <v/>
      </c>
      <c r="AC480" s="143" t="str">
        <f t="shared" si="548"/>
        <v/>
      </c>
      <c r="AD480" s="42" t="str">
        <f t="shared" si="549"/>
        <v/>
      </c>
      <c r="AE480" s="346"/>
      <c r="AF480" s="346"/>
      <c r="AG480" s="347"/>
      <c r="AH480" s="348" t="str">
        <f t="shared" si="550"/>
        <v/>
      </c>
      <c r="AI480" s="346"/>
      <c r="AJ480" s="346"/>
      <c r="AK480" s="347"/>
      <c r="AL480" s="349" t="str">
        <f t="shared" si="561"/>
        <v/>
      </c>
      <c r="AM480" s="348" t="str">
        <f t="shared" si="551"/>
        <v/>
      </c>
      <c r="AN480" s="350" t="str">
        <f t="shared" si="562"/>
        <v/>
      </c>
      <c r="AO480" s="346"/>
      <c r="AP480" s="346"/>
      <c r="AQ480" s="346" t="str">
        <f t="shared" si="552"/>
        <v/>
      </c>
      <c r="AR480" s="348" t="str">
        <f t="shared" si="553"/>
        <v/>
      </c>
      <c r="AS480" s="346"/>
      <c r="AT480" s="348" t="str">
        <f t="shared" si="554"/>
        <v/>
      </c>
      <c r="AU480" s="346"/>
      <c r="AV480" s="348" t="str">
        <f t="shared" si="555"/>
        <v/>
      </c>
      <c r="AW480" s="346"/>
      <c r="AX480" s="348" t="str">
        <f t="shared" si="556"/>
        <v/>
      </c>
      <c r="AY480" s="346"/>
      <c r="AZ480" s="348" t="str">
        <f t="shared" si="557"/>
        <v/>
      </c>
      <c r="BA480" s="351"/>
      <c r="BB480" s="348" t="str">
        <f t="shared" si="558"/>
        <v/>
      </c>
      <c r="BC480" s="350" t="str">
        <f t="shared" si="563"/>
        <v/>
      </c>
      <c r="BD480" s="350" t="str">
        <f t="shared" si="564"/>
        <v/>
      </c>
      <c r="BE480" s="360"/>
      <c r="BF480" s="361"/>
      <c r="BG480" s="362" t="str">
        <f t="shared" si="594"/>
        <v/>
      </c>
      <c r="BH480" s="354" t="str">
        <f t="shared" si="565"/>
        <v/>
      </c>
      <c r="BI480" s="350" t="str">
        <f t="shared" si="566"/>
        <v/>
      </c>
      <c r="BJ480" s="113" t="str">
        <f t="shared" si="567"/>
        <v/>
      </c>
      <c r="BK480" s="347" t="str">
        <f t="shared" si="593"/>
        <v/>
      </c>
      <c r="BR480" s="307"/>
      <c r="BS480" s="51" t="str">
        <f t="shared" si="568"/>
        <v/>
      </c>
      <c r="BT480" s="51" t="str">
        <f t="shared" si="569"/>
        <v/>
      </c>
      <c r="BU480" s="51" t="str">
        <f t="shared" si="570"/>
        <v/>
      </c>
      <c r="BV480" s="51" t="str">
        <f t="shared" si="571"/>
        <v/>
      </c>
      <c r="BW480" s="51" t="str">
        <f t="shared" si="572"/>
        <v/>
      </c>
      <c r="BX480" s="51" t="str">
        <f t="shared" si="573"/>
        <v/>
      </c>
      <c r="BY480" s="51" t="str">
        <f t="shared" si="574"/>
        <v/>
      </c>
      <c r="BZ480" s="51" t="str">
        <f t="shared" si="575"/>
        <v/>
      </c>
      <c r="CA480" s="51" t="str">
        <f t="shared" si="576"/>
        <v/>
      </c>
      <c r="CB480" s="51" t="str">
        <f t="shared" si="577"/>
        <v/>
      </c>
      <c r="CC480" s="51" t="str">
        <f t="shared" si="559"/>
        <v/>
      </c>
      <c r="CD480" s="51" t="str">
        <f t="shared" si="560"/>
        <v/>
      </c>
      <c r="CE480" s="51" t="str">
        <f t="shared" si="578"/>
        <v/>
      </c>
      <c r="CF480" s="51"/>
      <c r="CH480" s="53" t="str">
        <f t="shared" si="579"/>
        <v/>
      </c>
      <c r="CI480" s="53" t="str">
        <f t="shared" si="580"/>
        <v/>
      </c>
      <c r="CJ480" s="54" t="str">
        <f t="shared" si="581"/>
        <v/>
      </c>
      <c r="CK480" s="53" t="str">
        <f t="shared" si="582"/>
        <v/>
      </c>
      <c r="CL480" s="53" t="str">
        <f t="shared" si="583"/>
        <v/>
      </c>
      <c r="CM480" s="53" t="str">
        <f t="shared" si="584"/>
        <v/>
      </c>
      <c r="CN480" s="53" t="str">
        <f t="shared" si="585"/>
        <v/>
      </c>
      <c r="CO480" s="53" t="str">
        <f t="shared" si="586"/>
        <v/>
      </c>
      <c r="CP480" s="53" t="str">
        <f t="shared" si="587"/>
        <v/>
      </c>
      <c r="CQ480" s="53" t="str">
        <f t="shared" si="588"/>
        <v/>
      </c>
      <c r="CR480" s="53" t="str">
        <f t="shared" si="589"/>
        <v/>
      </c>
      <c r="CS480" s="53" t="str">
        <f t="shared" si="590"/>
        <v/>
      </c>
      <c r="CT480" s="53" t="str">
        <f t="shared" si="591"/>
        <v/>
      </c>
      <c r="CU480" s="53" t="str">
        <f t="shared" si="592"/>
        <v/>
      </c>
    </row>
    <row r="481" spans="1:99" hidden="1" x14ac:dyDescent="0.3">
      <c r="A481" s="40">
        <v>543</v>
      </c>
      <c r="B481" s="95"/>
      <c r="C481" s="142"/>
      <c r="D481" s="40"/>
      <c r="E481" s="40"/>
      <c r="F481" s="43"/>
      <c r="G481" s="40" t="s">
        <v>141</v>
      </c>
      <c r="H481" s="41"/>
      <c r="I481" s="41"/>
      <c r="J481" s="296" t="str">
        <f t="shared" si="529"/>
        <v/>
      </c>
      <c r="K481" s="297" t="str">
        <f t="shared" si="530"/>
        <v/>
      </c>
      <c r="L481" s="298" t="str">
        <f t="shared" si="531"/>
        <v/>
      </c>
      <c r="M481" s="297" t="str">
        <f t="shared" si="532"/>
        <v/>
      </c>
      <c r="N481" s="298" t="str">
        <f t="shared" si="533"/>
        <v/>
      </c>
      <c r="O481" s="297" t="str">
        <f t="shared" si="534"/>
        <v/>
      </c>
      <c r="P481" s="298" t="str">
        <f t="shared" si="535"/>
        <v/>
      </c>
      <c r="Q481" s="299" t="str">
        <f t="shared" si="536"/>
        <v/>
      </c>
      <c r="R481" s="300" t="str">
        <f t="shared" si="537"/>
        <v/>
      </c>
      <c r="S481" s="299" t="str">
        <f t="shared" si="538"/>
        <v/>
      </c>
      <c r="T481" s="298" t="str">
        <f t="shared" si="539"/>
        <v/>
      </c>
      <c r="U481" s="299" t="str">
        <f t="shared" si="540"/>
        <v/>
      </c>
      <c r="V481" s="300" t="str">
        <f t="shared" si="541"/>
        <v/>
      </c>
      <c r="W481" s="299" t="str">
        <f t="shared" si="542"/>
        <v/>
      </c>
      <c r="X481" s="300" t="str">
        <f t="shared" si="543"/>
        <v/>
      </c>
      <c r="Y481" s="299" t="str">
        <f t="shared" si="544"/>
        <v/>
      </c>
      <c r="Z481" s="300" t="str">
        <f t="shared" si="545"/>
        <v/>
      </c>
      <c r="AA481" s="298" t="str">
        <f t="shared" si="546"/>
        <v/>
      </c>
      <c r="AB481" s="97" t="str">
        <f t="shared" si="547"/>
        <v/>
      </c>
      <c r="AC481" s="143" t="str">
        <f t="shared" si="548"/>
        <v/>
      </c>
      <c r="AD481" s="42" t="str">
        <f t="shared" si="549"/>
        <v/>
      </c>
      <c r="AE481" s="346"/>
      <c r="AF481" s="346"/>
      <c r="AG481" s="347"/>
      <c r="AH481" s="348" t="str">
        <f t="shared" si="550"/>
        <v/>
      </c>
      <c r="AI481" s="346"/>
      <c r="AJ481" s="346"/>
      <c r="AK481" s="347"/>
      <c r="AL481" s="349" t="str">
        <f t="shared" si="561"/>
        <v/>
      </c>
      <c r="AM481" s="348" t="str">
        <f t="shared" si="551"/>
        <v/>
      </c>
      <c r="AN481" s="350" t="str">
        <f t="shared" si="562"/>
        <v/>
      </c>
      <c r="AO481" s="346"/>
      <c r="AP481" s="346"/>
      <c r="AQ481" s="346" t="str">
        <f t="shared" si="552"/>
        <v/>
      </c>
      <c r="AR481" s="348" t="str">
        <f t="shared" si="553"/>
        <v/>
      </c>
      <c r="AS481" s="346"/>
      <c r="AT481" s="348" t="str">
        <f t="shared" si="554"/>
        <v/>
      </c>
      <c r="AU481" s="346"/>
      <c r="AV481" s="348" t="str">
        <f t="shared" si="555"/>
        <v/>
      </c>
      <c r="AW481" s="346"/>
      <c r="AX481" s="348" t="str">
        <f t="shared" si="556"/>
        <v/>
      </c>
      <c r="AY481" s="346"/>
      <c r="AZ481" s="348" t="str">
        <f t="shared" si="557"/>
        <v/>
      </c>
      <c r="BA481" s="351"/>
      <c r="BB481" s="348" t="str">
        <f t="shared" si="558"/>
        <v/>
      </c>
      <c r="BC481" s="350" t="str">
        <f t="shared" si="563"/>
        <v/>
      </c>
      <c r="BD481" s="350" t="str">
        <f t="shared" si="564"/>
        <v/>
      </c>
      <c r="BE481" s="360"/>
      <c r="BF481" s="361"/>
      <c r="BG481" s="362" t="str">
        <f t="shared" si="594"/>
        <v/>
      </c>
      <c r="BH481" s="354" t="str">
        <f t="shared" si="565"/>
        <v/>
      </c>
      <c r="BI481" s="350" t="str">
        <f t="shared" si="566"/>
        <v/>
      </c>
      <c r="BJ481" s="113" t="str">
        <f t="shared" si="567"/>
        <v/>
      </c>
      <c r="BK481" s="347" t="str">
        <f t="shared" si="593"/>
        <v/>
      </c>
      <c r="BR481" s="307"/>
      <c r="BS481" s="51" t="str">
        <f t="shared" si="568"/>
        <v/>
      </c>
      <c r="BT481" s="51" t="str">
        <f t="shared" si="569"/>
        <v/>
      </c>
      <c r="BU481" s="51" t="str">
        <f t="shared" si="570"/>
        <v/>
      </c>
      <c r="BV481" s="51" t="str">
        <f t="shared" si="571"/>
        <v/>
      </c>
      <c r="BW481" s="51" t="str">
        <f t="shared" si="572"/>
        <v/>
      </c>
      <c r="BX481" s="51" t="str">
        <f t="shared" si="573"/>
        <v/>
      </c>
      <c r="BY481" s="51" t="str">
        <f t="shared" si="574"/>
        <v/>
      </c>
      <c r="BZ481" s="51" t="str">
        <f t="shared" si="575"/>
        <v/>
      </c>
      <c r="CA481" s="51" t="str">
        <f t="shared" si="576"/>
        <v/>
      </c>
      <c r="CB481" s="51" t="str">
        <f t="shared" si="577"/>
        <v/>
      </c>
      <c r="CC481" s="51" t="str">
        <f t="shared" si="559"/>
        <v/>
      </c>
      <c r="CD481" s="51" t="str">
        <f t="shared" si="560"/>
        <v/>
      </c>
      <c r="CE481" s="51" t="str">
        <f t="shared" si="578"/>
        <v/>
      </c>
      <c r="CF481" s="51"/>
      <c r="CH481" s="53" t="str">
        <f t="shared" si="579"/>
        <v/>
      </c>
      <c r="CI481" s="53" t="str">
        <f t="shared" si="580"/>
        <v/>
      </c>
      <c r="CJ481" s="54" t="str">
        <f t="shared" si="581"/>
        <v/>
      </c>
      <c r="CK481" s="53" t="str">
        <f t="shared" si="582"/>
        <v/>
      </c>
      <c r="CL481" s="53" t="str">
        <f t="shared" si="583"/>
        <v/>
      </c>
      <c r="CM481" s="53" t="str">
        <f t="shared" si="584"/>
        <v/>
      </c>
      <c r="CN481" s="53" t="str">
        <f t="shared" si="585"/>
        <v/>
      </c>
      <c r="CO481" s="53" t="str">
        <f t="shared" si="586"/>
        <v/>
      </c>
      <c r="CP481" s="53" t="str">
        <f t="shared" si="587"/>
        <v/>
      </c>
      <c r="CQ481" s="53" t="str">
        <f t="shared" si="588"/>
        <v/>
      </c>
      <c r="CR481" s="53" t="str">
        <f t="shared" si="589"/>
        <v/>
      </c>
      <c r="CS481" s="53" t="str">
        <f t="shared" si="590"/>
        <v/>
      </c>
      <c r="CT481" s="53" t="str">
        <f t="shared" si="591"/>
        <v/>
      </c>
      <c r="CU481" s="53" t="str">
        <f t="shared" si="592"/>
        <v/>
      </c>
    </row>
    <row r="482" spans="1:99" hidden="1" x14ac:dyDescent="0.3">
      <c r="A482" s="40">
        <v>544</v>
      </c>
      <c r="B482" s="95"/>
      <c r="C482" s="142"/>
      <c r="D482" s="40"/>
      <c r="E482" s="40"/>
      <c r="F482" s="43"/>
      <c r="G482" s="40" t="s">
        <v>141</v>
      </c>
      <c r="H482" s="41"/>
      <c r="I482" s="41"/>
      <c r="J482" s="296" t="str">
        <f t="shared" si="529"/>
        <v/>
      </c>
      <c r="K482" s="297" t="str">
        <f t="shared" si="530"/>
        <v/>
      </c>
      <c r="L482" s="298" t="str">
        <f t="shared" si="531"/>
        <v/>
      </c>
      <c r="M482" s="297" t="str">
        <f t="shared" si="532"/>
        <v/>
      </c>
      <c r="N482" s="298" t="str">
        <f t="shared" si="533"/>
        <v/>
      </c>
      <c r="O482" s="297" t="str">
        <f t="shared" si="534"/>
        <v/>
      </c>
      <c r="P482" s="298" t="str">
        <f t="shared" si="535"/>
        <v/>
      </c>
      <c r="Q482" s="299" t="str">
        <f t="shared" si="536"/>
        <v/>
      </c>
      <c r="R482" s="300" t="str">
        <f t="shared" si="537"/>
        <v/>
      </c>
      <c r="S482" s="299" t="str">
        <f t="shared" si="538"/>
        <v/>
      </c>
      <c r="T482" s="298" t="str">
        <f t="shared" si="539"/>
        <v/>
      </c>
      <c r="U482" s="299" t="str">
        <f t="shared" si="540"/>
        <v/>
      </c>
      <c r="V482" s="300" t="str">
        <f t="shared" si="541"/>
        <v/>
      </c>
      <c r="W482" s="299" t="str">
        <f t="shared" si="542"/>
        <v/>
      </c>
      <c r="X482" s="300" t="str">
        <f t="shared" si="543"/>
        <v/>
      </c>
      <c r="Y482" s="299" t="str">
        <f t="shared" si="544"/>
        <v/>
      </c>
      <c r="Z482" s="300" t="str">
        <f t="shared" si="545"/>
        <v/>
      </c>
      <c r="AA482" s="298" t="str">
        <f t="shared" si="546"/>
        <v/>
      </c>
      <c r="AB482" s="97" t="str">
        <f t="shared" si="547"/>
        <v/>
      </c>
      <c r="AC482" s="143" t="str">
        <f t="shared" si="548"/>
        <v/>
      </c>
      <c r="AD482" s="42" t="str">
        <f t="shared" si="549"/>
        <v/>
      </c>
      <c r="AE482" s="346"/>
      <c r="AF482" s="346"/>
      <c r="AG482" s="347"/>
      <c r="AH482" s="348" t="str">
        <f t="shared" si="550"/>
        <v/>
      </c>
      <c r="AI482" s="346"/>
      <c r="AJ482" s="346"/>
      <c r="AK482" s="347"/>
      <c r="AL482" s="349" t="str">
        <f t="shared" si="561"/>
        <v/>
      </c>
      <c r="AM482" s="348" t="str">
        <f t="shared" si="551"/>
        <v/>
      </c>
      <c r="AN482" s="350" t="str">
        <f t="shared" si="562"/>
        <v/>
      </c>
      <c r="AO482" s="346"/>
      <c r="AP482" s="346"/>
      <c r="AQ482" s="346" t="str">
        <f t="shared" si="552"/>
        <v/>
      </c>
      <c r="AR482" s="348" t="str">
        <f t="shared" si="553"/>
        <v/>
      </c>
      <c r="AS482" s="346"/>
      <c r="AT482" s="348" t="str">
        <f t="shared" si="554"/>
        <v/>
      </c>
      <c r="AU482" s="346"/>
      <c r="AV482" s="348" t="str">
        <f t="shared" si="555"/>
        <v/>
      </c>
      <c r="AW482" s="346"/>
      <c r="AX482" s="348" t="str">
        <f t="shared" si="556"/>
        <v/>
      </c>
      <c r="AY482" s="346"/>
      <c r="AZ482" s="348" t="str">
        <f t="shared" si="557"/>
        <v/>
      </c>
      <c r="BA482" s="351"/>
      <c r="BB482" s="348" t="str">
        <f t="shared" si="558"/>
        <v/>
      </c>
      <c r="BC482" s="350" t="str">
        <f t="shared" si="563"/>
        <v/>
      </c>
      <c r="BD482" s="350" t="str">
        <f t="shared" si="564"/>
        <v/>
      </c>
      <c r="BE482" s="360"/>
      <c r="BF482" s="361"/>
      <c r="BG482" s="362" t="str">
        <f t="shared" si="594"/>
        <v/>
      </c>
      <c r="BH482" s="354" t="str">
        <f t="shared" si="565"/>
        <v/>
      </c>
      <c r="BI482" s="350" t="str">
        <f t="shared" si="566"/>
        <v/>
      </c>
      <c r="BJ482" s="113" t="str">
        <f t="shared" si="567"/>
        <v/>
      </c>
      <c r="BK482" s="347" t="str">
        <f t="shared" si="593"/>
        <v/>
      </c>
      <c r="BR482" s="307"/>
      <c r="BS482" s="51" t="str">
        <f t="shared" si="568"/>
        <v/>
      </c>
      <c r="BT482" s="51" t="str">
        <f t="shared" si="569"/>
        <v/>
      </c>
      <c r="BU482" s="51" t="str">
        <f t="shared" si="570"/>
        <v/>
      </c>
      <c r="BV482" s="51" t="str">
        <f t="shared" si="571"/>
        <v/>
      </c>
      <c r="BW482" s="51" t="str">
        <f t="shared" si="572"/>
        <v/>
      </c>
      <c r="BX482" s="51" t="str">
        <f t="shared" si="573"/>
        <v/>
      </c>
      <c r="BY482" s="51" t="str">
        <f t="shared" si="574"/>
        <v/>
      </c>
      <c r="BZ482" s="51" t="str">
        <f t="shared" si="575"/>
        <v/>
      </c>
      <c r="CA482" s="51" t="str">
        <f t="shared" si="576"/>
        <v/>
      </c>
      <c r="CB482" s="51" t="str">
        <f t="shared" si="577"/>
        <v/>
      </c>
      <c r="CC482" s="51" t="str">
        <f t="shared" si="559"/>
        <v/>
      </c>
      <c r="CD482" s="51" t="str">
        <f t="shared" si="560"/>
        <v/>
      </c>
      <c r="CE482" s="51" t="str">
        <f t="shared" si="578"/>
        <v/>
      </c>
      <c r="CF482" s="51"/>
      <c r="CH482" s="53" t="str">
        <f t="shared" si="579"/>
        <v/>
      </c>
      <c r="CI482" s="53" t="str">
        <f t="shared" si="580"/>
        <v/>
      </c>
      <c r="CJ482" s="54" t="str">
        <f t="shared" si="581"/>
        <v/>
      </c>
      <c r="CK482" s="53" t="str">
        <f t="shared" si="582"/>
        <v/>
      </c>
      <c r="CL482" s="53" t="str">
        <f t="shared" si="583"/>
        <v/>
      </c>
      <c r="CM482" s="53" t="str">
        <f t="shared" si="584"/>
        <v/>
      </c>
      <c r="CN482" s="53" t="str">
        <f t="shared" si="585"/>
        <v/>
      </c>
      <c r="CO482" s="53" t="str">
        <f t="shared" si="586"/>
        <v/>
      </c>
      <c r="CP482" s="53" t="str">
        <f t="shared" si="587"/>
        <v/>
      </c>
      <c r="CQ482" s="53" t="str">
        <f t="shared" si="588"/>
        <v/>
      </c>
      <c r="CR482" s="53" t="str">
        <f t="shared" si="589"/>
        <v/>
      </c>
      <c r="CS482" s="53" t="str">
        <f t="shared" si="590"/>
        <v/>
      </c>
      <c r="CT482" s="53" t="str">
        <f t="shared" si="591"/>
        <v/>
      </c>
      <c r="CU482" s="53" t="str">
        <f t="shared" si="592"/>
        <v/>
      </c>
    </row>
    <row r="483" spans="1:99" hidden="1" x14ac:dyDescent="0.3">
      <c r="A483" s="40">
        <v>545</v>
      </c>
      <c r="B483" s="95"/>
      <c r="C483" s="142"/>
      <c r="D483" s="40"/>
      <c r="E483" s="40"/>
      <c r="F483" s="43"/>
      <c r="G483" s="40" t="s">
        <v>141</v>
      </c>
      <c r="H483" s="41"/>
      <c r="I483" s="41"/>
      <c r="J483" s="296" t="str">
        <f t="shared" si="529"/>
        <v/>
      </c>
      <c r="K483" s="297" t="str">
        <f t="shared" si="530"/>
        <v/>
      </c>
      <c r="L483" s="298" t="str">
        <f t="shared" si="531"/>
        <v/>
      </c>
      <c r="M483" s="297" t="str">
        <f t="shared" si="532"/>
        <v/>
      </c>
      <c r="N483" s="298" t="str">
        <f t="shared" si="533"/>
        <v/>
      </c>
      <c r="O483" s="297" t="str">
        <f t="shared" si="534"/>
        <v/>
      </c>
      <c r="P483" s="298" t="str">
        <f t="shared" si="535"/>
        <v/>
      </c>
      <c r="Q483" s="299" t="str">
        <f t="shared" si="536"/>
        <v/>
      </c>
      <c r="R483" s="300" t="str">
        <f t="shared" si="537"/>
        <v/>
      </c>
      <c r="S483" s="299" t="str">
        <f t="shared" si="538"/>
        <v/>
      </c>
      <c r="T483" s="298" t="str">
        <f t="shared" si="539"/>
        <v/>
      </c>
      <c r="U483" s="299" t="str">
        <f t="shared" si="540"/>
        <v/>
      </c>
      <c r="V483" s="300" t="str">
        <f t="shared" si="541"/>
        <v/>
      </c>
      <c r="W483" s="299" t="str">
        <f t="shared" si="542"/>
        <v/>
      </c>
      <c r="X483" s="300" t="str">
        <f t="shared" si="543"/>
        <v/>
      </c>
      <c r="Y483" s="299" t="str">
        <f t="shared" si="544"/>
        <v/>
      </c>
      <c r="Z483" s="300" t="str">
        <f t="shared" si="545"/>
        <v/>
      </c>
      <c r="AA483" s="298" t="str">
        <f t="shared" si="546"/>
        <v/>
      </c>
      <c r="AB483" s="97" t="str">
        <f t="shared" si="547"/>
        <v/>
      </c>
      <c r="AC483" s="143" t="str">
        <f t="shared" si="548"/>
        <v/>
      </c>
      <c r="AD483" s="42" t="str">
        <f t="shared" si="549"/>
        <v/>
      </c>
      <c r="AE483" s="346"/>
      <c r="AF483" s="346"/>
      <c r="AG483" s="347"/>
      <c r="AH483" s="348" t="str">
        <f t="shared" si="550"/>
        <v/>
      </c>
      <c r="AI483" s="346"/>
      <c r="AJ483" s="346"/>
      <c r="AK483" s="347"/>
      <c r="AL483" s="349" t="str">
        <f t="shared" si="561"/>
        <v/>
      </c>
      <c r="AM483" s="348" t="str">
        <f t="shared" si="551"/>
        <v/>
      </c>
      <c r="AN483" s="350" t="str">
        <f t="shared" si="562"/>
        <v/>
      </c>
      <c r="AO483" s="346"/>
      <c r="AP483" s="346"/>
      <c r="AQ483" s="346" t="str">
        <f t="shared" si="552"/>
        <v/>
      </c>
      <c r="AR483" s="348" t="str">
        <f t="shared" si="553"/>
        <v/>
      </c>
      <c r="AS483" s="346"/>
      <c r="AT483" s="348" t="str">
        <f t="shared" si="554"/>
        <v/>
      </c>
      <c r="AU483" s="346"/>
      <c r="AV483" s="348" t="str">
        <f t="shared" si="555"/>
        <v/>
      </c>
      <c r="AW483" s="346"/>
      <c r="AX483" s="348" t="str">
        <f t="shared" si="556"/>
        <v/>
      </c>
      <c r="AY483" s="346"/>
      <c r="AZ483" s="348" t="str">
        <f t="shared" si="557"/>
        <v/>
      </c>
      <c r="BA483" s="351"/>
      <c r="BB483" s="348" t="str">
        <f t="shared" si="558"/>
        <v/>
      </c>
      <c r="BC483" s="350" t="str">
        <f t="shared" si="563"/>
        <v/>
      </c>
      <c r="BD483" s="350" t="str">
        <f t="shared" si="564"/>
        <v/>
      </c>
      <c r="BE483" s="360"/>
      <c r="BF483" s="361"/>
      <c r="BG483" s="362" t="str">
        <f t="shared" si="594"/>
        <v/>
      </c>
      <c r="BH483" s="354" t="str">
        <f t="shared" si="565"/>
        <v/>
      </c>
      <c r="BI483" s="350" t="str">
        <f t="shared" si="566"/>
        <v/>
      </c>
      <c r="BJ483" s="113" t="str">
        <f t="shared" si="567"/>
        <v/>
      </c>
      <c r="BK483" s="347" t="str">
        <f t="shared" si="593"/>
        <v/>
      </c>
      <c r="BR483" s="307"/>
      <c r="BS483" s="51" t="str">
        <f t="shared" si="568"/>
        <v/>
      </c>
      <c r="BT483" s="51" t="str">
        <f t="shared" si="569"/>
        <v/>
      </c>
      <c r="BU483" s="51" t="str">
        <f t="shared" si="570"/>
        <v/>
      </c>
      <c r="BV483" s="51" t="str">
        <f t="shared" si="571"/>
        <v/>
      </c>
      <c r="BW483" s="51" t="str">
        <f t="shared" si="572"/>
        <v/>
      </c>
      <c r="BX483" s="51" t="str">
        <f t="shared" si="573"/>
        <v/>
      </c>
      <c r="BY483" s="51" t="str">
        <f t="shared" si="574"/>
        <v/>
      </c>
      <c r="BZ483" s="51" t="str">
        <f t="shared" si="575"/>
        <v/>
      </c>
      <c r="CA483" s="51" t="str">
        <f t="shared" si="576"/>
        <v/>
      </c>
      <c r="CB483" s="51" t="str">
        <f t="shared" si="577"/>
        <v/>
      </c>
      <c r="CC483" s="51" t="str">
        <f t="shared" si="559"/>
        <v/>
      </c>
      <c r="CD483" s="51" t="str">
        <f t="shared" si="560"/>
        <v/>
      </c>
      <c r="CE483" s="51" t="str">
        <f t="shared" si="578"/>
        <v/>
      </c>
      <c r="CF483" s="51"/>
      <c r="CH483" s="53" t="str">
        <f t="shared" si="579"/>
        <v/>
      </c>
      <c r="CI483" s="53" t="str">
        <f t="shared" si="580"/>
        <v/>
      </c>
      <c r="CJ483" s="54" t="str">
        <f t="shared" si="581"/>
        <v/>
      </c>
      <c r="CK483" s="53" t="str">
        <f t="shared" si="582"/>
        <v/>
      </c>
      <c r="CL483" s="53" t="str">
        <f t="shared" si="583"/>
        <v/>
      </c>
      <c r="CM483" s="53" t="str">
        <f t="shared" si="584"/>
        <v/>
      </c>
      <c r="CN483" s="53" t="str">
        <f t="shared" si="585"/>
        <v/>
      </c>
      <c r="CO483" s="53" t="str">
        <f t="shared" si="586"/>
        <v/>
      </c>
      <c r="CP483" s="53" t="str">
        <f t="shared" si="587"/>
        <v/>
      </c>
      <c r="CQ483" s="53" t="str">
        <f t="shared" si="588"/>
        <v/>
      </c>
      <c r="CR483" s="53" t="str">
        <f t="shared" si="589"/>
        <v/>
      </c>
      <c r="CS483" s="53" t="str">
        <f t="shared" si="590"/>
        <v/>
      </c>
      <c r="CT483" s="53" t="str">
        <f t="shared" si="591"/>
        <v/>
      </c>
      <c r="CU483" s="53" t="str">
        <f t="shared" si="592"/>
        <v/>
      </c>
    </row>
    <row r="484" spans="1:99" hidden="1" x14ac:dyDescent="0.3">
      <c r="A484" s="40">
        <v>546</v>
      </c>
      <c r="B484" s="95"/>
      <c r="C484" s="142"/>
      <c r="D484" s="40"/>
      <c r="E484" s="40"/>
      <c r="F484" s="43"/>
      <c r="G484" s="40" t="s">
        <v>141</v>
      </c>
      <c r="H484" s="41"/>
      <c r="I484" s="41"/>
      <c r="J484" s="296" t="str">
        <f t="shared" si="529"/>
        <v/>
      </c>
      <c r="K484" s="297" t="str">
        <f t="shared" si="530"/>
        <v/>
      </c>
      <c r="L484" s="298" t="str">
        <f t="shared" si="531"/>
        <v/>
      </c>
      <c r="M484" s="297" t="str">
        <f t="shared" si="532"/>
        <v/>
      </c>
      <c r="N484" s="298" t="str">
        <f t="shared" si="533"/>
        <v/>
      </c>
      <c r="O484" s="297" t="str">
        <f t="shared" si="534"/>
        <v/>
      </c>
      <c r="P484" s="298" t="str">
        <f t="shared" si="535"/>
        <v/>
      </c>
      <c r="Q484" s="299" t="str">
        <f t="shared" si="536"/>
        <v/>
      </c>
      <c r="R484" s="300" t="str">
        <f t="shared" si="537"/>
        <v/>
      </c>
      <c r="S484" s="299" t="str">
        <f t="shared" si="538"/>
        <v/>
      </c>
      <c r="T484" s="298" t="str">
        <f t="shared" si="539"/>
        <v/>
      </c>
      <c r="U484" s="299" t="str">
        <f t="shared" si="540"/>
        <v/>
      </c>
      <c r="V484" s="300" t="str">
        <f t="shared" si="541"/>
        <v/>
      </c>
      <c r="W484" s="299" t="str">
        <f t="shared" si="542"/>
        <v/>
      </c>
      <c r="X484" s="300" t="str">
        <f t="shared" si="543"/>
        <v/>
      </c>
      <c r="Y484" s="299" t="str">
        <f t="shared" si="544"/>
        <v/>
      </c>
      <c r="Z484" s="300" t="str">
        <f t="shared" si="545"/>
        <v/>
      </c>
      <c r="AA484" s="298" t="str">
        <f t="shared" si="546"/>
        <v/>
      </c>
      <c r="AB484" s="97" t="str">
        <f t="shared" si="547"/>
        <v/>
      </c>
      <c r="AC484" s="143" t="str">
        <f t="shared" si="548"/>
        <v/>
      </c>
      <c r="AD484" s="42" t="str">
        <f t="shared" si="549"/>
        <v/>
      </c>
      <c r="AE484" s="346"/>
      <c r="AF484" s="346"/>
      <c r="AG484" s="347"/>
      <c r="AH484" s="348" t="str">
        <f t="shared" si="550"/>
        <v/>
      </c>
      <c r="AI484" s="346"/>
      <c r="AJ484" s="346"/>
      <c r="AK484" s="347"/>
      <c r="AL484" s="349" t="str">
        <f t="shared" si="561"/>
        <v/>
      </c>
      <c r="AM484" s="348" t="str">
        <f t="shared" si="551"/>
        <v/>
      </c>
      <c r="AN484" s="350" t="str">
        <f t="shared" si="562"/>
        <v/>
      </c>
      <c r="AO484" s="346"/>
      <c r="AP484" s="346"/>
      <c r="AQ484" s="346" t="str">
        <f t="shared" si="552"/>
        <v/>
      </c>
      <c r="AR484" s="348" t="str">
        <f t="shared" si="553"/>
        <v/>
      </c>
      <c r="AS484" s="346"/>
      <c r="AT484" s="348" t="str">
        <f t="shared" si="554"/>
        <v/>
      </c>
      <c r="AU484" s="346"/>
      <c r="AV484" s="348" t="str">
        <f t="shared" si="555"/>
        <v/>
      </c>
      <c r="AW484" s="346"/>
      <c r="AX484" s="348" t="str">
        <f t="shared" si="556"/>
        <v/>
      </c>
      <c r="AY484" s="346"/>
      <c r="AZ484" s="348" t="str">
        <f t="shared" si="557"/>
        <v/>
      </c>
      <c r="BA484" s="351"/>
      <c r="BB484" s="348" t="str">
        <f t="shared" si="558"/>
        <v/>
      </c>
      <c r="BC484" s="350" t="str">
        <f t="shared" si="563"/>
        <v/>
      </c>
      <c r="BD484" s="350" t="str">
        <f t="shared" si="564"/>
        <v/>
      </c>
      <c r="BE484" s="360"/>
      <c r="BF484" s="361"/>
      <c r="BG484" s="362" t="str">
        <f t="shared" si="594"/>
        <v/>
      </c>
      <c r="BH484" s="354" t="str">
        <f t="shared" si="565"/>
        <v/>
      </c>
      <c r="BI484" s="350" t="str">
        <f t="shared" si="566"/>
        <v/>
      </c>
      <c r="BJ484" s="113" t="str">
        <f t="shared" si="567"/>
        <v/>
      </c>
      <c r="BK484" s="347" t="str">
        <f t="shared" si="593"/>
        <v/>
      </c>
      <c r="BR484" s="307"/>
      <c r="BS484" s="51" t="str">
        <f t="shared" si="568"/>
        <v/>
      </c>
      <c r="BT484" s="51" t="str">
        <f t="shared" si="569"/>
        <v/>
      </c>
      <c r="BU484" s="51" t="str">
        <f t="shared" si="570"/>
        <v/>
      </c>
      <c r="BV484" s="51" t="str">
        <f t="shared" si="571"/>
        <v/>
      </c>
      <c r="BW484" s="51" t="str">
        <f t="shared" si="572"/>
        <v/>
      </c>
      <c r="BX484" s="51" t="str">
        <f t="shared" si="573"/>
        <v/>
      </c>
      <c r="BY484" s="51" t="str">
        <f t="shared" si="574"/>
        <v/>
      </c>
      <c r="BZ484" s="51" t="str">
        <f t="shared" si="575"/>
        <v/>
      </c>
      <c r="CA484" s="51" t="str">
        <f t="shared" si="576"/>
        <v/>
      </c>
      <c r="CB484" s="51" t="str">
        <f t="shared" si="577"/>
        <v/>
      </c>
      <c r="CC484" s="51" t="str">
        <f t="shared" si="559"/>
        <v/>
      </c>
      <c r="CD484" s="51" t="str">
        <f t="shared" si="560"/>
        <v/>
      </c>
      <c r="CE484" s="51" t="str">
        <f t="shared" si="578"/>
        <v/>
      </c>
      <c r="CF484" s="51"/>
      <c r="CH484" s="53" t="str">
        <f t="shared" si="579"/>
        <v/>
      </c>
      <c r="CI484" s="53" t="str">
        <f t="shared" si="580"/>
        <v/>
      </c>
      <c r="CJ484" s="54" t="str">
        <f t="shared" si="581"/>
        <v/>
      </c>
      <c r="CK484" s="53" t="str">
        <f t="shared" si="582"/>
        <v/>
      </c>
      <c r="CL484" s="53" t="str">
        <f t="shared" si="583"/>
        <v/>
      </c>
      <c r="CM484" s="53" t="str">
        <f t="shared" si="584"/>
        <v/>
      </c>
      <c r="CN484" s="53" t="str">
        <f t="shared" si="585"/>
        <v/>
      </c>
      <c r="CO484" s="53" t="str">
        <f t="shared" si="586"/>
        <v/>
      </c>
      <c r="CP484" s="53" t="str">
        <f t="shared" si="587"/>
        <v/>
      </c>
      <c r="CQ484" s="53" t="str">
        <f t="shared" si="588"/>
        <v/>
      </c>
      <c r="CR484" s="53" t="str">
        <f t="shared" si="589"/>
        <v/>
      </c>
      <c r="CS484" s="53" t="str">
        <f t="shared" si="590"/>
        <v/>
      </c>
      <c r="CT484" s="53" t="str">
        <f t="shared" si="591"/>
        <v/>
      </c>
      <c r="CU484" s="53" t="str">
        <f t="shared" si="592"/>
        <v/>
      </c>
    </row>
    <row r="485" spans="1:99" hidden="1" x14ac:dyDescent="0.3">
      <c r="A485" s="40">
        <v>547</v>
      </c>
      <c r="B485" s="95"/>
      <c r="C485" s="142"/>
      <c r="D485" s="40"/>
      <c r="E485" s="40"/>
      <c r="F485" s="43"/>
      <c r="G485" s="40" t="s">
        <v>141</v>
      </c>
      <c r="H485" s="41"/>
      <c r="I485" s="41"/>
      <c r="J485" s="296" t="str">
        <f t="shared" si="529"/>
        <v/>
      </c>
      <c r="K485" s="297" t="str">
        <f t="shared" si="530"/>
        <v/>
      </c>
      <c r="L485" s="298" t="str">
        <f t="shared" si="531"/>
        <v/>
      </c>
      <c r="M485" s="297" t="str">
        <f t="shared" si="532"/>
        <v/>
      </c>
      <c r="N485" s="298" t="str">
        <f t="shared" si="533"/>
        <v/>
      </c>
      <c r="O485" s="297" t="str">
        <f t="shared" si="534"/>
        <v/>
      </c>
      <c r="P485" s="298" t="str">
        <f t="shared" si="535"/>
        <v/>
      </c>
      <c r="Q485" s="299" t="str">
        <f t="shared" si="536"/>
        <v/>
      </c>
      <c r="R485" s="300" t="str">
        <f t="shared" si="537"/>
        <v/>
      </c>
      <c r="S485" s="299" t="str">
        <f t="shared" si="538"/>
        <v/>
      </c>
      <c r="T485" s="298" t="str">
        <f t="shared" si="539"/>
        <v/>
      </c>
      <c r="U485" s="299" t="str">
        <f t="shared" si="540"/>
        <v/>
      </c>
      <c r="V485" s="300" t="str">
        <f t="shared" si="541"/>
        <v/>
      </c>
      <c r="W485" s="299" t="str">
        <f t="shared" si="542"/>
        <v/>
      </c>
      <c r="X485" s="300" t="str">
        <f t="shared" si="543"/>
        <v/>
      </c>
      <c r="Y485" s="299" t="str">
        <f t="shared" si="544"/>
        <v/>
      </c>
      <c r="Z485" s="300" t="str">
        <f t="shared" si="545"/>
        <v/>
      </c>
      <c r="AA485" s="298" t="str">
        <f t="shared" si="546"/>
        <v/>
      </c>
      <c r="AB485" s="97" t="str">
        <f t="shared" si="547"/>
        <v/>
      </c>
      <c r="AC485" s="143" t="str">
        <f t="shared" si="548"/>
        <v/>
      </c>
      <c r="AD485" s="42" t="str">
        <f t="shared" si="549"/>
        <v/>
      </c>
      <c r="AE485" s="346"/>
      <c r="AF485" s="346"/>
      <c r="AG485" s="347"/>
      <c r="AH485" s="348" t="str">
        <f t="shared" si="550"/>
        <v/>
      </c>
      <c r="AI485" s="346"/>
      <c r="AJ485" s="346"/>
      <c r="AK485" s="347"/>
      <c r="AL485" s="349" t="str">
        <f t="shared" si="561"/>
        <v/>
      </c>
      <c r="AM485" s="348" t="str">
        <f t="shared" si="551"/>
        <v/>
      </c>
      <c r="AN485" s="350" t="str">
        <f t="shared" si="562"/>
        <v/>
      </c>
      <c r="AO485" s="346"/>
      <c r="AP485" s="346"/>
      <c r="AQ485" s="346" t="str">
        <f t="shared" si="552"/>
        <v/>
      </c>
      <c r="AR485" s="348" t="str">
        <f t="shared" si="553"/>
        <v/>
      </c>
      <c r="AS485" s="346"/>
      <c r="AT485" s="348" t="str">
        <f t="shared" si="554"/>
        <v/>
      </c>
      <c r="AU485" s="346"/>
      <c r="AV485" s="348" t="str">
        <f t="shared" si="555"/>
        <v/>
      </c>
      <c r="AW485" s="346"/>
      <c r="AX485" s="348" t="str">
        <f t="shared" si="556"/>
        <v/>
      </c>
      <c r="AY485" s="346"/>
      <c r="AZ485" s="348" t="str">
        <f t="shared" si="557"/>
        <v/>
      </c>
      <c r="BA485" s="351"/>
      <c r="BB485" s="348" t="str">
        <f t="shared" si="558"/>
        <v/>
      </c>
      <c r="BC485" s="350" t="str">
        <f t="shared" si="563"/>
        <v/>
      </c>
      <c r="BD485" s="350" t="str">
        <f t="shared" si="564"/>
        <v/>
      </c>
      <c r="BE485" s="360"/>
      <c r="BF485" s="361"/>
      <c r="BG485" s="362" t="str">
        <f t="shared" si="594"/>
        <v/>
      </c>
      <c r="BH485" s="354" t="str">
        <f t="shared" si="565"/>
        <v/>
      </c>
      <c r="BI485" s="350" t="str">
        <f t="shared" si="566"/>
        <v/>
      </c>
      <c r="BJ485" s="113" t="str">
        <f t="shared" si="567"/>
        <v/>
      </c>
      <c r="BK485" s="347" t="str">
        <f t="shared" si="593"/>
        <v/>
      </c>
      <c r="BR485" s="307"/>
      <c r="BS485" s="51" t="str">
        <f t="shared" si="568"/>
        <v/>
      </c>
      <c r="BT485" s="51" t="str">
        <f t="shared" si="569"/>
        <v/>
      </c>
      <c r="BU485" s="51" t="str">
        <f t="shared" si="570"/>
        <v/>
      </c>
      <c r="BV485" s="51" t="str">
        <f t="shared" si="571"/>
        <v/>
      </c>
      <c r="BW485" s="51" t="str">
        <f t="shared" si="572"/>
        <v/>
      </c>
      <c r="BX485" s="51" t="str">
        <f t="shared" si="573"/>
        <v/>
      </c>
      <c r="BY485" s="51" t="str">
        <f t="shared" si="574"/>
        <v/>
      </c>
      <c r="BZ485" s="51" t="str">
        <f t="shared" si="575"/>
        <v/>
      </c>
      <c r="CA485" s="51" t="str">
        <f t="shared" si="576"/>
        <v/>
      </c>
      <c r="CB485" s="51" t="str">
        <f t="shared" si="577"/>
        <v/>
      </c>
      <c r="CC485" s="51" t="str">
        <f t="shared" si="559"/>
        <v/>
      </c>
      <c r="CD485" s="51" t="str">
        <f t="shared" si="560"/>
        <v/>
      </c>
      <c r="CE485" s="51" t="str">
        <f t="shared" si="578"/>
        <v/>
      </c>
      <c r="CF485" s="51"/>
      <c r="CH485" s="53" t="str">
        <f t="shared" si="579"/>
        <v/>
      </c>
      <c r="CI485" s="53" t="str">
        <f t="shared" si="580"/>
        <v/>
      </c>
      <c r="CJ485" s="54" t="str">
        <f t="shared" si="581"/>
        <v/>
      </c>
      <c r="CK485" s="53" t="str">
        <f t="shared" si="582"/>
        <v/>
      </c>
      <c r="CL485" s="53" t="str">
        <f t="shared" si="583"/>
        <v/>
      </c>
      <c r="CM485" s="53" t="str">
        <f t="shared" si="584"/>
        <v/>
      </c>
      <c r="CN485" s="53" t="str">
        <f t="shared" si="585"/>
        <v/>
      </c>
      <c r="CO485" s="53" t="str">
        <f t="shared" si="586"/>
        <v/>
      </c>
      <c r="CP485" s="53" t="str">
        <f t="shared" si="587"/>
        <v/>
      </c>
      <c r="CQ485" s="53" t="str">
        <f t="shared" si="588"/>
        <v/>
      </c>
      <c r="CR485" s="53" t="str">
        <f t="shared" si="589"/>
        <v/>
      </c>
      <c r="CS485" s="53" t="str">
        <f t="shared" si="590"/>
        <v/>
      </c>
      <c r="CT485" s="53" t="str">
        <f t="shared" si="591"/>
        <v/>
      </c>
      <c r="CU485" s="53" t="str">
        <f t="shared" si="592"/>
        <v/>
      </c>
    </row>
    <row r="486" spans="1:99" hidden="1" x14ac:dyDescent="0.3">
      <c r="A486" s="40">
        <v>548</v>
      </c>
      <c r="B486" s="95"/>
      <c r="C486" s="142"/>
      <c r="D486" s="40"/>
      <c r="E486" s="40"/>
      <c r="F486" s="43"/>
      <c r="G486" s="40" t="s">
        <v>141</v>
      </c>
      <c r="H486" s="41"/>
      <c r="I486" s="41"/>
      <c r="J486" s="296" t="str">
        <f t="shared" si="529"/>
        <v/>
      </c>
      <c r="K486" s="297" t="str">
        <f t="shared" si="530"/>
        <v/>
      </c>
      <c r="L486" s="298" t="str">
        <f t="shared" si="531"/>
        <v/>
      </c>
      <c r="M486" s="297" t="str">
        <f t="shared" si="532"/>
        <v/>
      </c>
      <c r="N486" s="298" t="str">
        <f t="shared" si="533"/>
        <v/>
      </c>
      <c r="O486" s="297" t="str">
        <f t="shared" si="534"/>
        <v/>
      </c>
      <c r="P486" s="298" t="str">
        <f t="shared" si="535"/>
        <v/>
      </c>
      <c r="Q486" s="299" t="str">
        <f t="shared" si="536"/>
        <v/>
      </c>
      <c r="R486" s="300" t="str">
        <f t="shared" si="537"/>
        <v/>
      </c>
      <c r="S486" s="299" t="str">
        <f t="shared" si="538"/>
        <v/>
      </c>
      <c r="T486" s="298" t="str">
        <f t="shared" si="539"/>
        <v/>
      </c>
      <c r="U486" s="299" t="str">
        <f t="shared" si="540"/>
        <v/>
      </c>
      <c r="V486" s="300" t="str">
        <f t="shared" si="541"/>
        <v/>
      </c>
      <c r="W486" s="299" t="str">
        <f t="shared" si="542"/>
        <v/>
      </c>
      <c r="X486" s="300" t="str">
        <f t="shared" si="543"/>
        <v/>
      </c>
      <c r="Y486" s="299" t="str">
        <f t="shared" si="544"/>
        <v/>
      </c>
      <c r="Z486" s="300" t="str">
        <f t="shared" si="545"/>
        <v/>
      </c>
      <c r="AA486" s="298" t="str">
        <f t="shared" si="546"/>
        <v/>
      </c>
      <c r="AB486" s="97" t="str">
        <f t="shared" si="547"/>
        <v/>
      </c>
      <c r="AC486" s="143" t="str">
        <f t="shared" si="548"/>
        <v/>
      </c>
      <c r="AD486" s="42" t="str">
        <f t="shared" si="549"/>
        <v/>
      </c>
      <c r="AE486" s="346"/>
      <c r="AF486" s="346"/>
      <c r="AG486" s="347"/>
      <c r="AH486" s="348" t="str">
        <f t="shared" si="550"/>
        <v/>
      </c>
      <c r="AI486" s="346"/>
      <c r="AJ486" s="346"/>
      <c r="AK486" s="347"/>
      <c r="AL486" s="349" t="str">
        <f t="shared" si="561"/>
        <v/>
      </c>
      <c r="AM486" s="348" t="str">
        <f t="shared" si="551"/>
        <v/>
      </c>
      <c r="AN486" s="350" t="str">
        <f t="shared" si="562"/>
        <v/>
      </c>
      <c r="AO486" s="346"/>
      <c r="AP486" s="346"/>
      <c r="AQ486" s="346" t="str">
        <f t="shared" si="552"/>
        <v/>
      </c>
      <c r="AR486" s="348" t="str">
        <f t="shared" si="553"/>
        <v/>
      </c>
      <c r="AS486" s="346"/>
      <c r="AT486" s="348" t="str">
        <f t="shared" si="554"/>
        <v/>
      </c>
      <c r="AU486" s="346"/>
      <c r="AV486" s="348" t="str">
        <f t="shared" si="555"/>
        <v/>
      </c>
      <c r="AW486" s="346"/>
      <c r="AX486" s="348" t="str">
        <f t="shared" si="556"/>
        <v/>
      </c>
      <c r="AY486" s="346"/>
      <c r="AZ486" s="348" t="str">
        <f t="shared" si="557"/>
        <v/>
      </c>
      <c r="BA486" s="351"/>
      <c r="BB486" s="348" t="str">
        <f t="shared" si="558"/>
        <v/>
      </c>
      <c r="BC486" s="350" t="str">
        <f t="shared" si="563"/>
        <v/>
      </c>
      <c r="BD486" s="350" t="str">
        <f t="shared" si="564"/>
        <v/>
      </c>
      <c r="BE486" s="360"/>
      <c r="BF486" s="361"/>
      <c r="BG486" s="362" t="str">
        <f t="shared" si="594"/>
        <v/>
      </c>
      <c r="BH486" s="354" t="str">
        <f t="shared" si="565"/>
        <v/>
      </c>
      <c r="BI486" s="350" t="str">
        <f t="shared" si="566"/>
        <v/>
      </c>
      <c r="BJ486" s="113" t="str">
        <f t="shared" si="567"/>
        <v/>
      </c>
      <c r="BK486" s="347" t="str">
        <f t="shared" si="593"/>
        <v/>
      </c>
      <c r="BR486" s="307"/>
      <c r="BS486" s="51" t="str">
        <f t="shared" si="568"/>
        <v/>
      </c>
      <c r="BT486" s="51" t="str">
        <f t="shared" si="569"/>
        <v/>
      </c>
      <c r="BU486" s="51" t="str">
        <f t="shared" si="570"/>
        <v/>
      </c>
      <c r="BV486" s="51" t="str">
        <f t="shared" si="571"/>
        <v/>
      </c>
      <c r="BW486" s="51" t="str">
        <f t="shared" si="572"/>
        <v/>
      </c>
      <c r="BX486" s="51" t="str">
        <f t="shared" si="573"/>
        <v/>
      </c>
      <c r="BY486" s="51" t="str">
        <f t="shared" si="574"/>
        <v/>
      </c>
      <c r="BZ486" s="51" t="str">
        <f t="shared" si="575"/>
        <v/>
      </c>
      <c r="CA486" s="51" t="str">
        <f t="shared" si="576"/>
        <v/>
      </c>
      <c r="CB486" s="51" t="str">
        <f t="shared" si="577"/>
        <v/>
      </c>
      <c r="CC486" s="51" t="str">
        <f t="shared" si="559"/>
        <v/>
      </c>
      <c r="CD486" s="51" t="str">
        <f t="shared" si="560"/>
        <v/>
      </c>
      <c r="CE486" s="51" t="str">
        <f t="shared" si="578"/>
        <v/>
      </c>
      <c r="CF486" s="51"/>
      <c r="CH486" s="53" t="str">
        <f t="shared" si="579"/>
        <v/>
      </c>
      <c r="CI486" s="53" t="str">
        <f t="shared" si="580"/>
        <v/>
      </c>
      <c r="CJ486" s="54" t="str">
        <f t="shared" si="581"/>
        <v/>
      </c>
      <c r="CK486" s="53" t="str">
        <f t="shared" si="582"/>
        <v/>
      </c>
      <c r="CL486" s="53" t="str">
        <f t="shared" si="583"/>
        <v/>
      </c>
      <c r="CM486" s="53" t="str">
        <f t="shared" si="584"/>
        <v/>
      </c>
      <c r="CN486" s="53" t="str">
        <f t="shared" si="585"/>
        <v/>
      </c>
      <c r="CO486" s="53" t="str">
        <f t="shared" si="586"/>
        <v/>
      </c>
      <c r="CP486" s="53" t="str">
        <f t="shared" si="587"/>
        <v/>
      </c>
      <c r="CQ486" s="53" t="str">
        <f t="shared" si="588"/>
        <v/>
      </c>
      <c r="CR486" s="53" t="str">
        <f t="shared" si="589"/>
        <v/>
      </c>
      <c r="CS486" s="53" t="str">
        <f t="shared" si="590"/>
        <v/>
      </c>
      <c r="CT486" s="53" t="str">
        <f t="shared" si="591"/>
        <v/>
      </c>
      <c r="CU486" s="53" t="str">
        <f t="shared" si="592"/>
        <v/>
      </c>
    </row>
    <row r="487" spans="1:99" hidden="1" x14ac:dyDescent="0.3">
      <c r="A487" s="40">
        <v>549</v>
      </c>
      <c r="B487" s="95"/>
      <c r="C487" s="142"/>
      <c r="D487" s="40"/>
      <c r="E487" s="40"/>
      <c r="F487" s="43"/>
      <c r="G487" s="40" t="s">
        <v>141</v>
      </c>
      <c r="H487" s="41"/>
      <c r="I487" s="41"/>
      <c r="J487" s="296" t="str">
        <f t="shared" si="529"/>
        <v/>
      </c>
      <c r="K487" s="297" t="str">
        <f t="shared" si="530"/>
        <v/>
      </c>
      <c r="L487" s="298" t="str">
        <f t="shared" si="531"/>
        <v/>
      </c>
      <c r="M487" s="297" t="str">
        <f t="shared" si="532"/>
        <v/>
      </c>
      <c r="N487" s="298" t="str">
        <f t="shared" si="533"/>
        <v/>
      </c>
      <c r="O487" s="297" t="str">
        <f t="shared" si="534"/>
        <v/>
      </c>
      <c r="P487" s="298" t="str">
        <f t="shared" si="535"/>
        <v/>
      </c>
      <c r="Q487" s="299" t="str">
        <f t="shared" si="536"/>
        <v/>
      </c>
      <c r="R487" s="300" t="str">
        <f t="shared" si="537"/>
        <v/>
      </c>
      <c r="S487" s="299" t="str">
        <f t="shared" si="538"/>
        <v/>
      </c>
      <c r="T487" s="298" t="str">
        <f t="shared" si="539"/>
        <v/>
      </c>
      <c r="U487" s="299" t="str">
        <f t="shared" si="540"/>
        <v/>
      </c>
      <c r="V487" s="300" t="str">
        <f t="shared" si="541"/>
        <v/>
      </c>
      <c r="W487" s="299" t="str">
        <f t="shared" si="542"/>
        <v/>
      </c>
      <c r="X487" s="300" t="str">
        <f t="shared" si="543"/>
        <v/>
      </c>
      <c r="Y487" s="299" t="str">
        <f t="shared" si="544"/>
        <v/>
      </c>
      <c r="Z487" s="300" t="str">
        <f t="shared" si="545"/>
        <v/>
      </c>
      <c r="AA487" s="298" t="str">
        <f t="shared" si="546"/>
        <v/>
      </c>
      <c r="AB487" s="97" t="str">
        <f t="shared" si="547"/>
        <v/>
      </c>
      <c r="AC487" s="143" t="str">
        <f t="shared" si="548"/>
        <v/>
      </c>
      <c r="AD487" s="42" t="str">
        <f t="shared" si="549"/>
        <v/>
      </c>
      <c r="AE487" s="346"/>
      <c r="AF487" s="346"/>
      <c r="AG487" s="347"/>
      <c r="AH487" s="348" t="str">
        <f t="shared" si="550"/>
        <v/>
      </c>
      <c r="AI487" s="346"/>
      <c r="AJ487" s="346"/>
      <c r="AK487" s="347"/>
      <c r="AL487" s="349" t="str">
        <f t="shared" si="561"/>
        <v/>
      </c>
      <c r="AM487" s="348" t="str">
        <f t="shared" si="551"/>
        <v/>
      </c>
      <c r="AN487" s="350" t="str">
        <f t="shared" si="562"/>
        <v/>
      </c>
      <c r="AO487" s="346"/>
      <c r="AP487" s="346"/>
      <c r="AQ487" s="346" t="str">
        <f t="shared" si="552"/>
        <v/>
      </c>
      <c r="AR487" s="348" t="str">
        <f t="shared" si="553"/>
        <v/>
      </c>
      <c r="AS487" s="346"/>
      <c r="AT487" s="348" t="str">
        <f t="shared" si="554"/>
        <v/>
      </c>
      <c r="AU487" s="346"/>
      <c r="AV487" s="348" t="str">
        <f t="shared" si="555"/>
        <v/>
      </c>
      <c r="AW487" s="346"/>
      <c r="AX487" s="348" t="str">
        <f t="shared" si="556"/>
        <v/>
      </c>
      <c r="AY487" s="346"/>
      <c r="AZ487" s="348" t="str">
        <f t="shared" si="557"/>
        <v/>
      </c>
      <c r="BA487" s="351"/>
      <c r="BB487" s="348" t="str">
        <f t="shared" si="558"/>
        <v/>
      </c>
      <c r="BC487" s="350" t="str">
        <f t="shared" si="563"/>
        <v/>
      </c>
      <c r="BD487" s="350" t="str">
        <f t="shared" si="564"/>
        <v/>
      </c>
      <c r="BE487" s="360"/>
      <c r="BF487" s="361"/>
      <c r="BG487" s="362" t="str">
        <f t="shared" si="594"/>
        <v/>
      </c>
      <c r="BH487" s="354" t="str">
        <f t="shared" si="565"/>
        <v/>
      </c>
      <c r="BI487" s="350" t="str">
        <f t="shared" si="566"/>
        <v/>
      </c>
      <c r="BJ487" s="113" t="str">
        <f t="shared" si="567"/>
        <v/>
      </c>
      <c r="BK487" s="347" t="str">
        <f t="shared" si="593"/>
        <v/>
      </c>
      <c r="BR487" s="307"/>
      <c r="BS487" s="51" t="str">
        <f t="shared" si="568"/>
        <v/>
      </c>
      <c r="BT487" s="51" t="str">
        <f t="shared" si="569"/>
        <v/>
      </c>
      <c r="BU487" s="51" t="str">
        <f t="shared" si="570"/>
        <v/>
      </c>
      <c r="BV487" s="51" t="str">
        <f t="shared" si="571"/>
        <v/>
      </c>
      <c r="BW487" s="51" t="str">
        <f t="shared" si="572"/>
        <v/>
      </c>
      <c r="BX487" s="51" t="str">
        <f t="shared" si="573"/>
        <v/>
      </c>
      <c r="BY487" s="51" t="str">
        <f t="shared" si="574"/>
        <v/>
      </c>
      <c r="BZ487" s="51" t="str">
        <f t="shared" si="575"/>
        <v/>
      </c>
      <c r="CA487" s="51" t="str">
        <f t="shared" si="576"/>
        <v/>
      </c>
      <c r="CB487" s="51" t="str">
        <f t="shared" si="577"/>
        <v/>
      </c>
      <c r="CC487" s="51" t="str">
        <f t="shared" si="559"/>
        <v/>
      </c>
      <c r="CD487" s="51" t="str">
        <f t="shared" si="560"/>
        <v/>
      </c>
      <c r="CE487" s="51" t="str">
        <f t="shared" si="578"/>
        <v/>
      </c>
      <c r="CF487" s="51"/>
      <c r="CH487" s="53" t="str">
        <f t="shared" si="579"/>
        <v/>
      </c>
      <c r="CI487" s="53" t="str">
        <f t="shared" si="580"/>
        <v/>
      </c>
      <c r="CJ487" s="54" t="str">
        <f t="shared" si="581"/>
        <v/>
      </c>
      <c r="CK487" s="53" t="str">
        <f t="shared" si="582"/>
        <v/>
      </c>
      <c r="CL487" s="53" t="str">
        <f t="shared" si="583"/>
        <v/>
      </c>
      <c r="CM487" s="53" t="str">
        <f t="shared" si="584"/>
        <v/>
      </c>
      <c r="CN487" s="53" t="str">
        <f t="shared" si="585"/>
        <v/>
      </c>
      <c r="CO487" s="53" t="str">
        <f t="shared" si="586"/>
        <v/>
      </c>
      <c r="CP487" s="53" t="str">
        <f t="shared" si="587"/>
        <v/>
      </c>
      <c r="CQ487" s="53" t="str">
        <f t="shared" si="588"/>
        <v/>
      </c>
      <c r="CR487" s="53" t="str">
        <f t="shared" si="589"/>
        <v/>
      </c>
      <c r="CS487" s="53" t="str">
        <f t="shared" si="590"/>
        <v/>
      </c>
      <c r="CT487" s="53" t="str">
        <f t="shared" si="591"/>
        <v/>
      </c>
      <c r="CU487" s="53" t="str">
        <f t="shared" si="592"/>
        <v/>
      </c>
    </row>
    <row r="488" spans="1:99" hidden="1" x14ac:dyDescent="0.3">
      <c r="A488" s="40">
        <v>550</v>
      </c>
      <c r="B488" s="95"/>
      <c r="C488" s="142"/>
      <c r="D488" s="40"/>
      <c r="E488" s="40"/>
      <c r="F488" s="43"/>
      <c r="G488" s="40" t="s">
        <v>141</v>
      </c>
      <c r="H488" s="41"/>
      <c r="I488" s="41"/>
      <c r="J488" s="296" t="str">
        <f t="shared" si="529"/>
        <v/>
      </c>
      <c r="K488" s="297" t="str">
        <f t="shared" si="530"/>
        <v/>
      </c>
      <c r="L488" s="298" t="str">
        <f t="shared" si="531"/>
        <v/>
      </c>
      <c r="M488" s="297" t="str">
        <f t="shared" si="532"/>
        <v/>
      </c>
      <c r="N488" s="298" t="str">
        <f t="shared" si="533"/>
        <v/>
      </c>
      <c r="O488" s="297" t="str">
        <f t="shared" si="534"/>
        <v/>
      </c>
      <c r="P488" s="298" t="str">
        <f t="shared" si="535"/>
        <v/>
      </c>
      <c r="Q488" s="299" t="str">
        <f t="shared" si="536"/>
        <v/>
      </c>
      <c r="R488" s="300" t="str">
        <f t="shared" si="537"/>
        <v/>
      </c>
      <c r="S488" s="299" t="str">
        <f t="shared" si="538"/>
        <v/>
      </c>
      <c r="T488" s="298" t="str">
        <f t="shared" si="539"/>
        <v/>
      </c>
      <c r="U488" s="299" t="str">
        <f t="shared" si="540"/>
        <v/>
      </c>
      <c r="V488" s="300" t="str">
        <f t="shared" si="541"/>
        <v/>
      </c>
      <c r="W488" s="299" t="str">
        <f t="shared" si="542"/>
        <v/>
      </c>
      <c r="X488" s="300" t="str">
        <f t="shared" si="543"/>
        <v/>
      </c>
      <c r="Y488" s="299" t="str">
        <f t="shared" si="544"/>
        <v/>
      </c>
      <c r="Z488" s="300" t="str">
        <f t="shared" si="545"/>
        <v/>
      </c>
      <c r="AA488" s="298" t="str">
        <f t="shared" si="546"/>
        <v/>
      </c>
      <c r="AB488" s="97" t="str">
        <f t="shared" si="547"/>
        <v/>
      </c>
      <c r="AC488" s="143" t="str">
        <f t="shared" si="548"/>
        <v/>
      </c>
      <c r="AD488" s="42" t="str">
        <f t="shared" si="549"/>
        <v/>
      </c>
      <c r="AE488" s="346"/>
      <c r="AF488" s="346"/>
      <c r="AG488" s="347"/>
      <c r="AH488" s="348" t="str">
        <f t="shared" si="550"/>
        <v/>
      </c>
      <c r="AI488" s="346"/>
      <c r="AJ488" s="346"/>
      <c r="AK488" s="347"/>
      <c r="AL488" s="349" t="str">
        <f t="shared" si="561"/>
        <v/>
      </c>
      <c r="AM488" s="348" t="str">
        <f t="shared" si="551"/>
        <v/>
      </c>
      <c r="AN488" s="350" t="str">
        <f t="shared" si="562"/>
        <v/>
      </c>
      <c r="AO488" s="346"/>
      <c r="AP488" s="346"/>
      <c r="AQ488" s="346" t="str">
        <f t="shared" si="552"/>
        <v/>
      </c>
      <c r="AR488" s="348" t="str">
        <f t="shared" si="553"/>
        <v/>
      </c>
      <c r="AS488" s="346"/>
      <c r="AT488" s="348" t="str">
        <f t="shared" si="554"/>
        <v/>
      </c>
      <c r="AU488" s="346"/>
      <c r="AV488" s="348" t="str">
        <f t="shared" si="555"/>
        <v/>
      </c>
      <c r="AW488" s="346"/>
      <c r="AX488" s="348" t="str">
        <f t="shared" si="556"/>
        <v/>
      </c>
      <c r="AY488" s="346"/>
      <c r="AZ488" s="348" t="str">
        <f t="shared" si="557"/>
        <v/>
      </c>
      <c r="BA488" s="351"/>
      <c r="BB488" s="348" t="str">
        <f t="shared" si="558"/>
        <v/>
      </c>
      <c r="BC488" s="350" t="str">
        <f t="shared" si="563"/>
        <v/>
      </c>
      <c r="BD488" s="350" t="str">
        <f t="shared" si="564"/>
        <v/>
      </c>
      <c r="BE488" s="360"/>
      <c r="BF488" s="361"/>
      <c r="BG488" s="362" t="str">
        <f t="shared" si="594"/>
        <v/>
      </c>
      <c r="BH488" s="354" t="str">
        <f t="shared" si="565"/>
        <v/>
      </c>
      <c r="BI488" s="350" t="str">
        <f t="shared" si="566"/>
        <v/>
      </c>
      <c r="BJ488" s="113" t="str">
        <f t="shared" si="567"/>
        <v/>
      </c>
      <c r="BK488" s="347" t="str">
        <f t="shared" si="593"/>
        <v/>
      </c>
      <c r="BR488" s="307"/>
      <c r="BS488" s="51" t="str">
        <f t="shared" si="568"/>
        <v/>
      </c>
      <c r="BT488" s="51" t="str">
        <f t="shared" si="569"/>
        <v/>
      </c>
      <c r="BU488" s="51" t="str">
        <f t="shared" si="570"/>
        <v/>
      </c>
      <c r="BV488" s="51" t="str">
        <f t="shared" si="571"/>
        <v/>
      </c>
      <c r="BW488" s="51" t="str">
        <f t="shared" si="572"/>
        <v/>
      </c>
      <c r="BX488" s="51" t="str">
        <f t="shared" si="573"/>
        <v/>
      </c>
      <c r="BY488" s="51" t="str">
        <f t="shared" si="574"/>
        <v/>
      </c>
      <c r="BZ488" s="51" t="str">
        <f t="shared" si="575"/>
        <v/>
      </c>
      <c r="CA488" s="51" t="str">
        <f t="shared" si="576"/>
        <v/>
      </c>
      <c r="CB488" s="51" t="str">
        <f t="shared" si="577"/>
        <v/>
      </c>
      <c r="CC488" s="51" t="str">
        <f t="shared" si="559"/>
        <v/>
      </c>
      <c r="CD488" s="51" t="str">
        <f t="shared" si="560"/>
        <v/>
      </c>
      <c r="CE488" s="51" t="str">
        <f t="shared" si="578"/>
        <v/>
      </c>
      <c r="CF488" s="51"/>
      <c r="CH488" s="53" t="str">
        <f t="shared" si="579"/>
        <v/>
      </c>
      <c r="CI488" s="53" t="str">
        <f t="shared" si="580"/>
        <v/>
      </c>
      <c r="CJ488" s="54" t="str">
        <f t="shared" si="581"/>
        <v/>
      </c>
      <c r="CK488" s="53" t="str">
        <f t="shared" si="582"/>
        <v/>
      </c>
      <c r="CL488" s="53" t="str">
        <f t="shared" si="583"/>
        <v/>
      </c>
      <c r="CM488" s="53" t="str">
        <f t="shared" si="584"/>
        <v/>
      </c>
      <c r="CN488" s="53" t="str">
        <f t="shared" si="585"/>
        <v/>
      </c>
      <c r="CO488" s="53" t="str">
        <f t="shared" si="586"/>
        <v/>
      </c>
      <c r="CP488" s="53" t="str">
        <f t="shared" si="587"/>
        <v/>
      </c>
      <c r="CQ488" s="53" t="str">
        <f t="shared" si="588"/>
        <v/>
      </c>
      <c r="CR488" s="53" t="str">
        <f t="shared" si="589"/>
        <v/>
      </c>
      <c r="CS488" s="53" t="str">
        <f t="shared" si="590"/>
        <v/>
      </c>
      <c r="CT488" s="53" t="str">
        <f t="shared" si="591"/>
        <v/>
      </c>
      <c r="CU488" s="53" t="str">
        <f t="shared" si="592"/>
        <v/>
      </c>
    </row>
    <row r="489" spans="1:99" hidden="1" x14ac:dyDescent="0.3">
      <c r="A489" s="40">
        <v>551</v>
      </c>
      <c r="B489" s="95"/>
      <c r="C489" s="142"/>
      <c r="D489" s="40"/>
      <c r="E489" s="40"/>
      <c r="F489" s="43"/>
      <c r="G489" s="40" t="s">
        <v>141</v>
      </c>
      <c r="H489" s="41"/>
      <c r="I489" s="41"/>
      <c r="J489" s="296" t="str">
        <f t="shared" si="529"/>
        <v/>
      </c>
      <c r="K489" s="297" t="str">
        <f t="shared" si="530"/>
        <v/>
      </c>
      <c r="L489" s="298" t="str">
        <f t="shared" si="531"/>
        <v/>
      </c>
      <c r="M489" s="297" t="str">
        <f t="shared" si="532"/>
        <v/>
      </c>
      <c r="N489" s="298" t="str">
        <f t="shared" si="533"/>
        <v/>
      </c>
      <c r="O489" s="297" t="str">
        <f t="shared" si="534"/>
        <v/>
      </c>
      <c r="P489" s="298" t="str">
        <f t="shared" si="535"/>
        <v/>
      </c>
      <c r="Q489" s="299" t="str">
        <f t="shared" si="536"/>
        <v/>
      </c>
      <c r="R489" s="300" t="str">
        <f t="shared" si="537"/>
        <v/>
      </c>
      <c r="S489" s="299" t="str">
        <f t="shared" si="538"/>
        <v/>
      </c>
      <c r="T489" s="298" t="str">
        <f t="shared" si="539"/>
        <v/>
      </c>
      <c r="U489" s="299" t="str">
        <f t="shared" si="540"/>
        <v/>
      </c>
      <c r="V489" s="300" t="str">
        <f t="shared" si="541"/>
        <v/>
      </c>
      <c r="W489" s="299" t="str">
        <f t="shared" si="542"/>
        <v/>
      </c>
      <c r="X489" s="300" t="str">
        <f t="shared" si="543"/>
        <v/>
      </c>
      <c r="Y489" s="299" t="str">
        <f t="shared" si="544"/>
        <v/>
      </c>
      <c r="Z489" s="300" t="str">
        <f t="shared" si="545"/>
        <v/>
      </c>
      <c r="AA489" s="298" t="str">
        <f t="shared" si="546"/>
        <v/>
      </c>
      <c r="AB489" s="97" t="str">
        <f t="shared" si="547"/>
        <v/>
      </c>
      <c r="AC489" s="143" t="str">
        <f t="shared" si="548"/>
        <v/>
      </c>
      <c r="AD489" s="42" t="str">
        <f t="shared" si="549"/>
        <v/>
      </c>
      <c r="AE489" s="346"/>
      <c r="AF489" s="346"/>
      <c r="AG489" s="347"/>
      <c r="AH489" s="348" t="str">
        <f t="shared" si="550"/>
        <v/>
      </c>
      <c r="AI489" s="346"/>
      <c r="AJ489" s="346"/>
      <c r="AK489" s="347"/>
      <c r="AL489" s="349" t="str">
        <f t="shared" si="561"/>
        <v/>
      </c>
      <c r="AM489" s="348" t="str">
        <f t="shared" si="551"/>
        <v/>
      </c>
      <c r="AN489" s="350" t="str">
        <f t="shared" si="562"/>
        <v/>
      </c>
      <c r="AO489" s="346"/>
      <c r="AP489" s="346"/>
      <c r="AQ489" s="346" t="str">
        <f t="shared" si="552"/>
        <v/>
      </c>
      <c r="AR489" s="348" t="str">
        <f t="shared" si="553"/>
        <v/>
      </c>
      <c r="AS489" s="346"/>
      <c r="AT489" s="348" t="str">
        <f t="shared" si="554"/>
        <v/>
      </c>
      <c r="AU489" s="346"/>
      <c r="AV489" s="348" t="str">
        <f t="shared" si="555"/>
        <v/>
      </c>
      <c r="AW489" s="346"/>
      <c r="AX489" s="348" t="str">
        <f t="shared" si="556"/>
        <v/>
      </c>
      <c r="AY489" s="346"/>
      <c r="AZ489" s="348" t="str">
        <f t="shared" si="557"/>
        <v/>
      </c>
      <c r="BA489" s="351"/>
      <c r="BB489" s="348" t="str">
        <f t="shared" si="558"/>
        <v/>
      </c>
      <c r="BC489" s="350" t="str">
        <f t="shared" si="563"/>
        <v/>
      </c>
      <c r="BD489" s="350" t="str">
        <f t="shared" si="564"/>
        <v/>
      </c>
      <c r="BE489" s="360"/>
      <c r="BF489" s="361"/>
      <c r="BG489" s="362" t="str">
        <f t="shared" si="594"/>
        <v/>
      </c>
      <c r="BH489" s="354" t="str">
        <f t="shared" si="565"/>
        <v/>
      </c>
      <c r="BI489" s="350" t="str">
        <f t="shared" si="566"/>
        <v/>
      </c>
      <c r="BJ489" s="113" t="str">
        <f t="shared" si="567"/>
        <v/>
      </c>
      <c r="BK489" s="347" t="str">
        <f t="shared" si="593"/>
        <v/>
      </c>
      <c r="BR489" s="307"/>
      <c r="BS489" s="51" t="str">
        <f t="shared" si="568"/>
        <v/>
      </c>
      <c r="BT489" s="51" t="str">
        <f t="shared" si="569"/>
        <v/>
      </c>
      <c r="BU489" s="51" t="str">
        <f t="shared" si="570"/>
        <v/>
      </c>
      <c r="BV489" s="51" t="str">
        <f t="shared" si="571"/>
        <v/>
      </c>
      <c r="BW489" s="51" t="str">
        <f t="shared" si="572"/>
        <v/>
      </c>
      <c r="BX489" s="51" t="str">
        <f t="shared" si="573"/>
        <v/>
      </c>
      <c r="BY489" s="51" t="str">
        <f t="shared" si="574"/>
        <v/>
      </c>
      <c r="BZ489" s="51" t="str">
        <f t="shared" si="575"/>
        <v/>
      </c>
      <c r="CA489" s="51" t="str">
        <f t="shared" si="576"/>
        <v/>
      </c>
      <c r="CB489" s="51" t="str">
        <f t="shared" si="577"/>
        <v/>
      </c>
      <c r="CC489" s="51" t="str">
        <f t="shared" si="559"/>
        <v/>
      </c>
      <c r="CD489" s="51" t="str">
        <f t="shared" si="560"/>
        <v/>
      </c>
      <c r="CE489" s="51" t="str">
        <f t="shared" si="578"/>
        <v/>
      </c>
      <c r="CF489" s="51"/>
      <c r="CH489" s="53" t="str">
        <f t="shared" si="579"/>
        <v/>
      </c>
      <c r="CI489" s="53" t="str">
        <f t="shared" si="580"/>
        <v/>
      </c>
      <c r="CJ489" s="54" t="str">
        <f t="shared" si="581"/>
        <v/>
      </c>
      <c r="CK489" s="53" t="str">
        <f t="shared" si="582"/>
        <v/>
      </c>
      <c r="CL489" s="53" t="str">
        <f t="shared" si="583"/>
        <v/>
      </c>
      <c r="CM489" s="53" t="str">
        <f t="shared" si="584"/>
        <v/>
      </c>
      <c r="CN489" s="53" t="str">
        <f t="shared" si="585"/>
        <v/>
      </c>
      <c r="CO489" s="53" t="str">
        <f t="shared" si="586"/>
        <v/>
      </c>
      <c r="CP489" s="53" t="str">
        <f t="shared" si="587"/>
        <v/>
      </c>
      <c r="CQ489" s="53" t="str">
        <f t="shared" si="588"/>
        <v/>
      </c>
      <c r="CR489" s="53" t="str">
        <f t="shared" si="589"/>
        <v/>
      </c>
      <c r="CS489" s="53" t="str">
        <f t="shared" si="590"/>
        <v/>
      </c>
      <c r="CT489" s="53" t="str">
        <f t="shared" si="591"/>
        <v/>
      </c>
      <c r="CU489" s="53" t="str">
        <f t="shared" si="592"/>
        <v/>
      </c>
    </row>
    <row r="490" spans="1:99" hidden="1" x14ac:dyDescent="0.3">
      <c r="A490" s="40">
        <v>552</v>
      </c>
      <c r="B490" s="95"/>
      <c r="C490" s="142"/>
      <c r="D490" s="40"/>
      <c r="E490" s="40"/>
      <c r="F490" s="43"/>
      <c r="G490" s="40" t="s">
        <v>141</v>
      </c>
      <c r="H490" s="41"/>
      <c r="I490" s="41"/>
      <c r="J490" s="296" t="str">
        <f t="shared" si="529"/>
        <v/>
      </c>
      <c r="K490" s="297" t="str">
        <f t="shared" si="530"/>
        <v/>
      </c>
      <c r="L490" s="298" t="str">
        <f t="shared" si="531"/>
        <v/>
      </c>
      <c r="M490" s="297" t="str">
        <f t="shared" si="532"/>
        <v/>
      </c>
      <c r="N490" s="298" t="str">
        <f t="shared" si="533"/>
        <v/>
      </c>
      <c r="O490" s="297" t="str">
        <f t="shared" si="534"/>
        <v/>
      </c>
      <c r="P490" s="298" t="str">
        <f t="shared" si="535"/>
        <v/>
      </c>
      <c r="Q490" s="299" t="str">
        <f t="shared" si="536"/>
        <v/>
      </c>
      <c r="R490" s="300" t="str">
        <f t="shared" si="537"/>
        <v/>
      </c>
      <c r="S490" s="299" t="str">
        <f t="shared" si="538"/>
        <v/>
      </c>
      <c r="T490" s="298" t="str">
        <f t="shared" si="539"/>
        <v/>
      </c>
      <c r="U490" s="299" t="str">
        <f t="shared" si="540"/>
        <v/>
      </c>
      <c r="V490" s="300" t="str">
        <f t="shared" si="541"/>
        <v/>
      </c>
      <c r="W490" s="299" t="str">
        <f t="shared" si="542"/>
        <v/>
      </c>
      <c r="X490" s="300" t="str">
        <f t="shared" si="543"/>
        <v/>
      </c>
      <c r="Y490" s="299" t="str">
        <f t="shared" si="544"/>
        <v/>
      </c>
      <c r="Z490" s="300" t="str">
        <f t="shared" si="545"/>
        <v/>
      </c>
      <c r="AA490" s="298" t="str">
        <f t="shared" si="546"/>
        <v/>
      </c>
      <c r="AB490" s="97" t="str">
        <f t="shared" si="547"/>
        <v/>
      </c>
      <c r="AC490" s="143" t="str">
        <f t="shared" si="548"/>
        <v/>
      </c>
      <c r="AD490" s="42" t="str">
        <f t="shared" si="549"/>
        <v/>
      </c>
      <c r="AE490" s="346"/>
      <c r="AF490" s="346"/>
      <c r="AG490" s="347"/>
      <c r="AH490" s="348" t="str">
        <f t="shared" si="550"/>
        <v/>
      </c>
      <c r="AI490" s="346"/>
      <c r="AJ490" s="346"/>
      <c r="AK490" s="347"/>
      <c r="AL490" s="349" t="str">
        <f t="shared" si="561"/>
        <v/>
      </c>
      <c r="AM490" s="348" t="str">
        <f t="shared" si="551"/>
        <v/>
      </c>
      <c r="AN490" s="350" t="str">
        <f t="shared" si="562"/>
        <v/>
      </c>
      <c r="AO490" s="346"/>
      <c r="AP490" s="346"/>
      <c r="AQ490" s="346" t="str">
        <f t="shared" si="552"/>
        <v/>
      </c>
      <c r="AR490" s="348" t="str">
        <f t="shared" si="553"/>
        <v/>
      </c>
      <c r="AS490" s="346"/>
      <c r="AT490" s="348" t="str">
        <f t="shared" si="554"/>
        <v/>
      </c>
      <c r="AU490" s="346"/>
      <c r="AV490" s="348" t="str">
        <f t="shared" si="555"/>
        <v/>
      </c>
      <c r="AW490" s="346"/>
      <c r="AX490" s="348" t="str">
        <f t="shared" si="556"/>
        <v/>
      </c>
      <c r="AY490" s="346"/>
      <c r="AZ490" s="348" t="str">
        <f t="shared" si="557"/>
        <v/>
      </c>
      <c r="BA490" s="351"/>
      <c r="BB490" s="348" t="str">
        <f t="shared" si="558"/>
        <v/>
      </c>
      <c r="BC490" s="350" t="str">
        <f t="shared" si="563"/>
        <v/>
      </c>
      <c r="BD490" s="350" t="str">
        <f t="shared" si="564"/>
        <v/>
      </c>
      <c r="BE490" s="360"/>
      <c r="BF490" s="361"/>
      <c r="BG490" s="362" t="str">
        <f t="shared" si="594"/>
        <v/>
      </c>
      <c r="BH490" s="354" t="str">
        <f t="shared" si="565"/>
        <v/>
      </c>
      <c r="BI490" s="350" t="str">
        <f t="shared" si="566"/>
        <v/>
      </c>
      <c r="BJ490" s="113" t="str">
        <f t="shared" si="567"/>
        <v/>
      </c>
      <c r="BK490" s="347" t="str">
        <f t="shared" si="593"/>
        <v/>
      </c>
      <c r="BR490" s="307"/>
      <c r="BS490" s="51" t="str">
        <f t="shared" si="568"/>
        <v/>
      </c>
      <c r="BT490" s="51" t="str">
        <f t="shared" si="569"/>
        <v/>
      </c>
      <c r="BU490" s="51" t="str">
        <f t="shared" si="570"/>
        <v/>
      </c>
      <c r="BV490" s="51" t="str">
        <f t="shared" si="571"/>
        <v/>
      </c>
      <c r="BW490" s="51" t="str">
        <f t="shared" si="572"/>
        <v/>
      </c>
      <c r="BX490" s="51" t="str">
        <f t="shared" si="573"/>
        <v/>
      </c>
      <c r="BY490" s="51" t="str">
        <f t="shared" si="574"/>
        <v/>
      </c>
      <c r="BZ490" s="51" t="str">
        <f t="shared" si="575"/>
        <v/>
      </c>
      <c r="CA490" s="51" t="str">
        <f t="shared" si="576"/>
        <v/>
      </c>
      <c r="CB490" s="51" t="str">
        <f t="shared" si="577"/>
        <v/>
      </c>
      <c r="CC490" s="51" t="str">
        <f t="shared" si="559"/>
        <v/>
      </c>
      <c r="CD490" s="51" t="str">
        <f t="shared" si="560"/>
        <v/>
      </c>
      <c r="CE490" s="51" t="str">
        <f t="shared" si="578"/>
        <v/>
      </c>
      <c r="CF490" s="51"/>
      <c r="CH490" s="53" t="str">
        <f t="shared" si="579"/>
        <v/>
      </c>
      <c r="CI490" s="53" t="str">
        <f t="shared" si="580"/>
        <v/>
      </c>
      <c r="CJ490" s="54" t="str">
        <f t="shared" si="581"/>
        <v/>
      </c>
      <c r="CK490" s="53" t="str">
        <f t="shared" si="582"/>
        <v/>
      </c>
      <c r="CL490" s="53" t="str">
        <f t="shared" si="583"/>
        <v/>
      </c>
      <c r="CM490" s="53" t="str">
        <f t="shared" si="584"/>
        <v/>
      </c>
      <c r="CN490" s="53" t="str">
        <f t="shared" si="585"/>
        <v/>
      </c>
      <c r="CO490" s="53" t="str">
        <f t="shared" si="586"/>
        <v/>
      </c>
      <c r="CP490" s="53" t="str">
        <f t="shared" si="587"/>
        <v/>
      </c>
      <c r="CQ490" s="53" t="str">
        <f t="shared" si="588"/>
        <v/>
      </c>
      <c r="CR490" s="53" t="str">
        <f t="shared" si="589"/>
        <v/>
      </c>
      <c r="CS490" s="53" t="str">
        <f t="shared" si="590"/>
        <v/>
      </c>
      <c r="CT490" s="53" t="str">
        <f t="shared" si="591"/>
        <v/>
      </c>
      <c r="CU490" s="53" t="str">
        <f t="shared" si="592"/>
        <v/>
      </c>
    </row>
    <row r="491" spans="1:99" hidden="1" x14ac:dyDescent="0.3">
      <c r="A491" s="40">
        <v>553</v>
      </c>
      <c r="B491" s="95"/>
      <c r="C491" s="142"/>
      <c r="D491" s="40"/>
      <c r="E491" s="40"/>
      <c r="F491" s="43"/>
      <c r="G491" s="40" t="s">
        <v>141</v>
      </c>
      <c r="H491" s="41"/>
      <c r="I491" s="41"/>
      <c r="J491" s="296" t="str">
        <f t="shared" si="529"/>
        <v/>
      </c>
      <c r="K491" s="297" t="str">
        <f t="shared" si="530"/>
        <v/>
      </c>
      <c r="L491" s="298" t="str">
        <f t="shared" si="531"/>
        <v/>
      </c>
      <c r="M491" s="297" t="str">
        <f t="shared" si="532"/>
        <v/>
      </c>
      <c r="N491" s="298" t="str">
        <f t="shared" si="533"/>
        <v/>
      </c>
      <c r="O491" s="297" t="str">
        <f t="shared" si="534"/>
        <v/>
      </c>
      <c r="P491" s="298" t="str">
        <f t="shared" si="535"/>
        <v/>
      </c>
      <c r="Q491" s="299" t="str">
        <f t="shared" si="536"/>
        <v/>
      </c>
      <c r="R491" s="300" t="str">
        <f t="shared" si="537"/>
        <v/>
      </c>
      <c r="S491" s="299" t="str">
        <f t="shared" si="538"/>
        <v/>
      </c>
      <c r="T491" s="298" t="str">
        <f t="shared" si="539"/>
        <v/>
      </c>
      <c r="U491" s="299" t="str">
        <f t="shared" si="540"/>
        <v/>
      </c>
      <c r="V491" s="300" t="str">
        <f t="shared" si="541"/>
        <v/>
      </c>
      <c r="W491" s="299" t="str">
        <f t="shared" si="542"/>
        <v/>
      </c>
      <c r="X491" s="300" t="str">
        <f t="shared" si="543"/>
        <v/>
      </c>
      <c r="Y491" s="299" t="str">
        <f t="shared" si="544"/>
        <v/>
      </c>
      <c r="Z491" s="300" t="str">
        <f t="shared" si="545"/>
        <v/>
      </c>
      <c r="AA491" s="298" t="str">
        <f t="shared" si="546"/>
        <v/>
      </c>
      <c r="AB491" s="97" t="str">
        <f t="shared" si="547"/>
        <v/>
      </c>
      <c r="AC491" s="143" t="str">
        <f t="shared" si="548"/>
        <v/>
      </c>
      <c r="AD491" s="42" t="str">
        <f t="shared" si="549"/>
        <v/>
      </c>
      <c r="AE491" s="346"/>
      <c r="AF491" s="346"/>
      <c r="AG491" s="347"/>
      <c r="AH491" s="348" t="str">
        <f t="shared" si="550"/>
        <v/>
      </c>
      <c r="AI491" s="346"/>
      <c r="AJ491" s="346"/>
      <c r="AK491" s="347"/>
      <c r="AL491" s="349" t="str">
        <f t="shared" si="561"/>
        <v/>
      </c>
      <c r="AM491" s="348" t="str">
        <f t="shared" si="551"/>
        <v/>
      </c>
      <c r="AN491" s="350" t="str">
        <f t="shared" si="562"/>
        <v/>
      </c>
      <c r="AO491" s="346"/>
      <c r="AP491" s="346"/>
      <c r="AQ491" s="346" t="str">
        <f t="shared" si="552"/>
        <v/>
      </c>
      <c r="AR491" s="348" t="str">
        <f t="shared" si="553"/>
        <v/>
      </c>
      <c r="AS491" s="346"/>
      <c r="AT491" s="348" t="str">
        <f t="shared" si="554"/>
        <v/>
      </c>
      <c r="AU491" s="346"/>
      <c r="AV491" s="348" t="str">
        <f t="shared" si="555"/>
        <v/>
      </c>
      <c r="AW491" s="346"/>
      <c r="AX491" s="348" t="str">
        <f t="shared" si="556"/>
        <v/>
      </c>
      <c r="AY491" s="346"/>
      <c r="AZ491" s="348" t="str">
        <f t="shared" si="557"/>
        <v/>
      </c>
      <c r="BA491" s="351"/>
      <c r="BB491" s="348" t="str">
        <f t="shared" si="558"/>
        <v/>
      </c>
      <c r="BC491" s="350" t="str">
        <f t="shared" si="563"/>
        <v/>
      </c>
      <c r="BD491" s="350" t="str">
        <f t="shared" si="564"/>
        <v/>
      </c>
      <c r="BE491" s="360"/>
      <c r="BF491" s="361"/>
      <c r="BG491" s="362" t="str">
        <f t="shared" si="594"/>
        <v/>
      </c>
      <c r="BH491" s="354" t="str">
        <f t="shared" si="565"/>
        <v/>
      </c>
      <c r="BI491" s="350" t="str">
        <f t="shared" si="566"/>
        <v/>
      </c>
      <c r="BJ491" s="113" t="str">
        <f t="shared" si="567"/>
        <v/>
      </c>
      <c r="BK491" s="347" t="str">
        <f t="shared" si="593"/>
        <v/>
      </c>
      <c r="BR491" s="307"/>
      <c r="BS491" s="51" t="str">
        <f t="shared" si="568"/>
        <v/>
      </c>
      <c r="BT491" s="51" t="str">
        <f t="shared" si="569"/>
        <v/>
      </c>
      <c r="BU491" s="51" t="str">
        <f t="shared" si="570"/>
        <v/>
      </c>
      <c r="BV491" s="51" t="str">
        <f t="shared" si="571"/>
        <v/>
      </c>
      <c r="BW491" s="51" t="str">
        <f t="shared" si="572"/>
        <v/>
      </c>
      <c r="BX491" s="51" t="str">
        <f t="shared" si="573"/>
        <v/>
      </c>
      <c r="BY491" s="51" t="str">
        <f t="shared" si="574"/>
        <v/>
      </c>
      <c r="BZ491" s="51" t="str">
        <f t="shared" si="575"/>
        <v/>
      </c>
      <c r="CA491" s="51" t="str">
        <f t="shared" si="576"/>
        <v/>
      </c>
      <c r="CB491" s="51" t="str">
        <f t="shared" si="577"/>
        <v/>
      </c>
      <c r="CC491" s="51" t="str">
        <f t="shared" si="559"/>
        <v/>
      </c>
      <c r="CD491" s="51" t="str">
        <f t="shared" si="560"/>
        <v/>
      </c>
      <c r="CE491" s="51" t="str">
        <f t="shared" si="578"/>
        <v/>
      </c>
      <c r="CF491" s="51"/>
      <c r="CH491" s="53" t="str">
        <f t="shared" si="579"/>
        <v/>
      </c>
      <c r="CI491" s="53" t="str">
        <f t="shared" si="580"/>
        <v/>
      </c>
      <c r="CJ491" s="54" t="str">
        <f t="shared" si="581"/>
        <v/>
      </c>
      <c r="CK491" s="53" t="str">
        <f t="shared" si="582"/>
        <v/>
      </c>
      <c r="CL491" s="53" t="str">
        <f t="shared" si="583"/>
        <v/>
      </c>
      <c r="CM491" s="53" t="str">
        <f t="shared" si="584"/>
        <v/>
      </c>
      <c r="CN491" s="53" t="str">
        <f t="shared" si="585"/>
        <v/>
      </c>
      <c r="CO491" s="53" t="str">
        <f t="shared" si="586"/>
        <v/>
      </c>
      <c r="CP491" s="53" t="str">
        <f t="shared" si="587"/>
        <v/>
      </c>
      <c r="CQ491" s="53" t="str">
        <f t="shared" si="588"/>
        <v/>
      </c>
      <c r="CR491" s="53" t="str">
        <f t="shared" si="589"/>
        <v/>
      </c>
      <c r="CS491" s="53" t="str">
        <f t="shared" si="590"/>
        <v/>
      </c>
      <c r="CT491" s="53" t="str">
        <f t="shared" si="591"/>
        <v/>
      </c>
      <c r="CU491" s="53" t="str">
        <f t="shared" si="592"/>
        <v/>
      </c>
    </row>
    <row r="492" spans="1:99" hidden="1" x14ac:dyDescent="0.3">
      <c r="A492" s="40">
        <v>554</v>
      </c>
      <c r="B492" s="95"/>
      <c r="C492" s="142"/>
      <c r="D492" s="40"/>
      <c r="E492" s="40"/>
      <c r="F492" s="43"/>
      <c r="G492" s="40" t="s">
        <v>141</v>
      </c>
      <c r="H492" s="41"/>
      <c r="I492" s="41"/>
      <c r="J492" s="296" t="str">
        <f t="shared" si="529"/>
        <v/>
      </c>
      <c r="K492" s="297" t="str">
        <f t="shared" si="530"/>
        <v/>
      </c>
      <c r="L492" s="298" t="str">
        <f t="shared" si="531"/>
        <v/>
      </c>
      <c r="M492" s="297" t="str">
        <f t="shared" si="532"/>
        <v/>
      </c>
      <c r="N492" s="298" t="str">
        <f t="shared" si="533"/>
        <v/>
      </c>
      <c r="O492" s="297" t="str">
        <f t="shared" si="534"/>
        <v/>
      </c>
      <c r="P492" s="298" t="str">
        <f t="shared" si="535"/>
        <v/>
      </c>
      <c r="Q492" s="299" t="str">
        <f t="shared" si="536"/>
        <v/>
      </c>
      <c r="R492" s="300" t="str">
        <f t="shared" si="537"/>
        <v/>
      </c>
      <c r="S492" s="299" t="str">
        <f t="shared" si="538"/>
        <v/>
      </c>
      <c r="T492" s="298" t="str">
        <f t="shared" si="539"/>
        <v/>
      </c>
      <c r="U492" s="299" t="str">
        <f t="shared" si="540"/>
        <v/>
      </c>
      <c r="V492" s="300" t="str">
        <f t="shared" si="541"/>
        <v/>
      </c>
      <c r="W492" s="299" t="str">
        <f t="shared" si="542"/>
        <v/>
      </c>
      <c r="X492" s="300" t="str">
        <f t="shared" si="543"/>
        <v/>
      </c>
      <c r="Y492" s="299" t="str">
        <f t="shared" si="544"/>
        <v/>
      </c>
      <c r="Z492" s="300" t="str">
        <f t="shared" si="545"/>
        <v/>
      </c>
      <c r="AA492" s="298" t="str">
        <f t="shared" si="546"/>
        <v/>
      </c>
      <c r="AB492" s="97" t="str">
        <f t="shared" si="547"/>
        <v/>
      </c>
      <c r="AC492" s="143" t="str">
        <f t="shared" si="548"/>
        <v/>
      </c>
      <c r="AD492" s="42" t="str">
        <f t="shared" si="549"/>
        <v/>
      </c>
      <c r="AE492" s="346"/>
      <c r="AF492" s="346"/>
      <c r="AG492" s="347"/>
      <c r="AH492" s="348" t="str">
        <f t="shared" si="550"/>
        <v/>
      </c>
      <c r="AI492" s="346"/>
      <c r="AJ492" s="346"/>
      <c r="AK492" s="347"/>
      <c r="AL492" s="349" t="str">
        <f t="shared" si="561"/>
        <v/>
      </c>
      <c r="AM492" s="348" t="str">
        <f t="shared" si="551"/>
        <v/>
      </c>
      <c r="AN492" s="350" t="str">
        <f t="shared" si="562"/>
        <v/>
      </c>
      <c r="AO492" s="346"/>
      <c r="AP492" s="346"/>
      <c r="AQ492" s="346" t="str">
        <f t="shared" si="552"/>
        <v/>
      </c>
      <c r="AR492" s="348" t="str">
        <f t="shared" si="553"/>
        <v/>
      </c>
      <c r="AS492" s="346"/>
      <c r="AT492" s="348" t="str">
        <f t="shared" si="554"/>
        <v/>
      </c>
      <c r="AU492" s="346"/>
      <c r="AV492" s="348" t="str">
        <f t="shared" si="555"/>
        <v/>
      </c>
      <c r="AW492" s="346"/>
      <c r="AX492" s="348" t="str">
        <f t="shared" si="556"/>
        <v/>
      </c>
      <c r="AY492" s="346"/>
      <c r="AZ492" s="348" t="str">
        <f t="shared" si="557"/>
        <v/>
      </c>
      <c r="BA492" s="351"/>
      <c r="BB492" s="348" t="str">
        <f t="shared" si="558"/>
        <v/>
      </c>
      <c r="BC492" s="350" t="str">
        <f t="shared" si="563"/>
        <v/>
      </c>
      <c r="BD492" s="350" t="str">
        <f t="shared" si="564"/>
        <v/>
      </c>
      <c r="BE492" s="360"/>
      <c r="BF492" s="361"/>
      <c r="BG492" s="362" t="str">
        <f t="shared" si="594"/>
        <v/>
      </c>
      <c r="BH492" s="354" t="str">
        <f t="shared" si="565"/>
        <v/>
      </c>
      <c r="BI492" s="350" t="str">
        <f t="shared" si="566"/>
        <v/>
      </c>
      <c r="BJ492" s="113" t="str">
        <f t="shared" si="567"/>
        <v/>
      </c>
      <c r="BK492" s="347" t="str">
        <f t="shared" si="593"/>
        <v/>
      </c>
      <c r="BR492" s="307"/>
      <c r="BS492" s="51" t="str">
        <f t="shared" si="568"/>
        <v/>
      </c>
      <c r="BT492" s="51" t="str">
        <f t="shared" si="569"/>
        <v/>
      </c>
      <c r="BU492" s="51" t="str">
        <f t="shared" si="570"/>
        <v/>
      </c>
      <c r="BV492" s="51" t="str">
        <f t="shared" si="571"/>
        <v/>
      </c>
      <c r="BW492" s="51" t="str">
        <f t="shared" si="572"/>
        <v/>
      </c>
      <c r="BX492" s="51" t="str">
        <f t="shared" si="573"/>
        <v/>
      </c>
      <c r="BY492" s="51" t="str">
        <f t="shared" si="574"/>
        <v/>
      </c>
      <c r="BZ492" s="51" t="str">
        <f t="shared" si="575"/>
        <v/>
      </c>
      <c r="CA492" s="51" t="str">
        <f t="shared" si="576"/>
        <v/>
      </c>
      <c r="CB492" s="51" t="str">
        <f t="shared" si="577"/>
        <v/>
      </c>
      <c r="CC492" s="51" t="str">
        <f t="shared" si="559"/>
        <v/>
      </c>
      <c r="CD492" s="51" t="str">
        <f t="shared" si="560"/>
        <v/>
      </c>
      <c r="CE492" s="51" t="str">
        <f t="shared" si="578"/>
        <v/>
      </c>
      <c r="CF492" s="51"/>
      <c r="CH492" s="53" t="str">
        <f t="shared" si="579"/>
        <v/>
      </c>
      <c r="CI492" s="53" t="str">
        <f t="shared" si="580"/>
        <v/>
      </c>
      <c r="CJ492" s="54" t="str">
        <f t="shared" si="581"/>
        <v/>
      </c>
      <c r="CK492" s="53" t="str">
        <f t="shared" si="582"/>
        <v/>
      </c>
      <c r="CL492" s="53" t="str">
        <f t="shared" si="583"/>
        <v/>
      </c>
      <c r="CM492" s="53" t="str">
        <f t="shared" si="584"/>
        <v/>
      </c>
      <c r="CN492" s="53" t="str">
        <f t="shared" si="585"/>
        <v/>
      </c>
      <c r="CO492" s="53" t="str">
        <f t="shared" si="586"/>
        <v/>
      </c>
      <c r="CP492" s="53" t="str">
        <f t="shared" si="587"/>
        <v/>
      </c>
      <c r="CQ492" s="53" t="str">
        <f t="shared" si="588"/>
        <v/>
      </c>
      <c r="CR492" s="53" t="str">
        <f t="shared" si="589"/>
        <v/>
      </c>
      <c r="CS492" s="53" t="str">
        <f t="shared" si="590"/>
        <v/>
      </c>
      <c r="CT492" s="53" t="str">
        <f t="shared" si="591"/>
        <v/>
      </c>
      <c r="CU492" s="53" t="str">
        <f t="shared" si="592"/>
        <v/>
      </c>
    </row>
    <row r="493" spans="1:99" hidden="1" x14ac:dyDescent="0.3">
      <c r="A493" s="40">
        <v>555</v>
      </c>
      <c r="B493" s="95"/>
      <c r="C493" s="142"/>
      <c r="D493" s="40"/>
      <c r="E493" s="40"/>
      <c r="F493" s="43"/>
      <c r="G493" s="40" t="s">
        <v>141</v>
      </c>
      <c r="H493" s="41"/>
      <c r="I493" s="41"/>
      <c r="J493" s="296" t="str">
        <f t="shared" si="529"/>
        <v/>
      </c>
      <c r="K493" s="297" t="str">
        <f t="shared" si="530"/>
        <v/>
      </c>
      <c r="L493" s="298" t="str">
        <f t="shared" si="531"/>
        <v/>
      </c>
      <c r="M493" s="297" t="str">
        <f t="shared" si="532"/>
        <v/>
      </c>
      <c r="N493" s="298" t="str">
        <f t="shared" si="533"/>
        <v/>
      </c>
      <c r="O493" s="297" t="str">
        <f t="shared" si="534"/>
        <v/>
      </c>
      <c r="P493" s="298" t="str">
        <f t="shared" si="535"/>
        <v/>
      </c>
      <c r="Q493" s="299" t="str">
        <f t="shared" si="536"/>
        <v/>
      </c>
      <c r="R493" s="300" t="str">
        <f t="shared" si="537"/>
        <v/>
      </c>
      <c r="S493" s="299" t="str">
        <f t="shared" si="538"/>
        <v/>
      </c>
      <c r="T493" s="298" t="str">
        <f t="shared" si="539"/>
        <v/>
      </c>
      <c r="U493" s="299" t="str">
        <f t="shared" si="540"/>
        <v/>
      </c>
      <c r="V493" s="300" t="str">
        <f t="shared" si="541"/>
        <v/>
      </c>
      <c r="W493" s="299" t="str">
        <f t="shared" si="542"/>
        <v/>
      </c>
      <c r="X493" s="300" t="str">
        <f t="shared" si="543"/>
        <v/>
      </c>
      <c r="Y493" s="299" t="str">
        <f t="shared" si="544"/>
        <v/>
      </c>
      <c r="Z493" s="300" t="str">
        <f t="shared" si="545"/>
        <v/>
      </c>
      <c r="AA493" s="298" t="str">
        <f t="shared" si="546"/>
        <v/>
      </c>
      <c r="AB493" s="97" t="str">
        <f t="shared" si="547"/>
        <v/>
      </c>
      <c r="AC493" s="143" t="str">
        <f t="shared" si="548"/>
        <v/>
      </c>
      <c r="AD493" s="42" t="str">
        <f t="shared" si="549"/>
        <v/>
      </c>
      <c r="AE493" s="346"/>
      <c r="AF493" s="346"/>
      <c r="AG493" s="347"/>
      <c r="AH493" s="348" t="str">
        <f t="shared" si="550"/>
        <v/>
      </c>
      <c r="AI493" s="346"/>
      <c r="AJ493" s="346"/>
      <c r="AK493" s="347"/>
      <c r="AL493" s="349" t="str">
        <f t="shared" si="561"/>
        <v/>
      </c>
      <c r="AM493" s="348" t="str">
        <f t="shared" si="551"/>
        <v/>
      </c>
      <c r="AN493" s="350" t="str">
        <f t="shared" si="562"/>
        <v/>
      </c>
      <c r="AO493" s="346"/>
      <c r="AP493" s="346"/>
      <c r="AQ493" s="346" t="str">
        <f t="shared" si="552"/>
        <v/>
      </c>
      <c r="AR493" s="348" t="str">
        <f t="shared" si="553"/>
        <v/>
      </c>
      <c r="AS493" s="346"/>
      <c r="AT493" s="348" t="str">
        <f t="shared" si="554"/>
        <v/>
      </c>
      <c r="AU493" s="346"/>
      <c r="AV493" s="348" t="str">
        <f t="shared" si="555"/>
        <v/>
      </c>
      <c r="AW493" s="346"/>
      <c r="AX493" s="348" t="str">
        <f t="shared" si="556"/>
        <v/>
      </c>
      <c r="AY493" s="346"/>
      <c r="AZ493" s="348" t="str">
        <f t="shared" si="557"/>
        <v/>
      </c>
      <c r="BA493" s="351"/>
      <c r="BB493" s="348" t="str">
        <f t="shared" si="558"/>
        <v/>
      </c>
      <c r="BC493" s="350" t="str">
        <f t="shared" si="563"/>
        <v/>
      </c>
      <c r="BD493" s="350" t="str">
        <f t="shared" si="564"/>
        <v/>
      </c>
      <c r="BE493" s="360"/>
      <c r="BF493" s="361"/>
      <c r="BG493" s="362" t="str">
        <f t="shared" si="594"/>
        <v/>
      </c>
      <c r="BH493" s="354" t="str">
        <f t="shared" si="565"/>
        <v/>
      </c>
      <c r="BI493" s="350" t="str">
        <f t="shared" si="566"/>
        <v/>
      </c>
      <c r="BJ493" s="113" t="str">
        <f t="shared" si="567"/>
        <v/>
      </c>
      <c r="BK493" s="347" t="str">
        <f t="shared" si="593"/>
        <v/>
      </c>
      <c r="BR493" s="307"/>
      <c r="BS493" s="51" t="str">
        <f t="shared" si="568"/>
        <v/>
      </c>
      <c r="BT493" s="51" t="str">
        <f t="shared" si="569"/>
        <v/>
      </c>
      <c r="BU493" s="51" t="str">
        <f t="shared" si="570"/>
        <v/>
      </c>
      <c r="BV493" s="51" t="str">
        <f t="shared" si="571"/>
        <v/>
      </c>
      <c r="BW493" s="51" t="str">
        <f t="shared" si="572"/>
        <v/>
      </c>
      <c r="BX493" s="51" t="str">
        <f t="shared" si="573"/>
        <v/>
      </c>
      <c r="BY493" s="51" t="str">
        <f t="shared" si="574"/>
        <v/>
      </c>
      <c r="BZ493" s="51" t="str">
        <f t="shared" si="575"/>
        <v/>
      </c>
      <c r="CA493" s="51" t="str">
        <f t="shared" si="576"/>
        <v/>
      </c>
      <c r="CB493" s="51" t="str">
        <f t="shared" si="577"/>
        <v/>
      </c>
      <c r="CC493" s="51" t="str">
        <f t="shared" si="559"/>
        <v/>
      </c>
      <c r="CD493" s="51" t="str">
        <f t="shared" si="560"/>
        <v/>
      </c>
      <c r="CE493" s="51" t="str">
        <f t="shared" si="578"/>
        <v/>
      </c>
      <c r="CF493" s="51"/>
      <c r="CH493" s="53" t="str">
        <f t="shared" si="579"/>
        <v/>
      </c>
      <c r="CI493" s="53" t="str">
        <f t="shared" si="580"/>
        <v/>
      </c>
      <c r="CJ493" s="54" t="str">
        <f t="shared" si="581"/>
        <v/>
      </c>
      <c r="CK493" s="53" t="str">
        <f t="shared" si="582"/>
        <v/>
      </c>
      <c r="CL493" s="53" t="str">
        <f t="shared" si="583"/>
        <v/>
      </c>
      <c r="CM493" s="53" t="str">
        <f t="shared" si="584"/>
        <v/>
      </c>
      <c r="CN493" s="53" t="str">
        <f t="shared" si="585"/>
        <v/>
      </c>
      <c r="CO493" s="53" t="str">
        <f t="shared" si="586"/>
        <v/>
      </c>
      <c r="CP493" s="53" t="str">
        <f t="shared" si="587"/>
        <v/>
      </c>
      <c r="CQ493" s="53" t="str">
        <f t="shared" si="588"/>
        <v/>
      </c>
      <c r="CR493" s="53" t="str">
        <f t="shared" si="589"/>
        <v/>
      </c>
      <c r="CS493" s="53" t="str">
        <f t="shared" si="590"/>
        <v/>
      </c>
      <c r="CT493" s="53" t="str">
        <f t="shared" si="591"/>
        <v/>
      </c>
      <c r="CU493" s="53" t="str">
        <f t="shared" si="592"/>
        <v/>
      </c>
    </row>
    <row r="494" spans="1:99" hidden="1" x14ac:dyDescent="0.3">
      <c r="A494" s="40">
        <v>556</v>
      </c>
      <c r="B494" s="95"/>
      <c r="C494" s="142"/>
      <c r="D494" s="40"/>
      <c r="E494" s="40"/>
      <c r="F494" s="43"/>
      <c r="G494" s="40" t="s">
        <v>141</v>
      </c>
      <c r="H494" s="41"/>
      <c r="I494" s="41"/>
      <c r="J494" s="296" t="str">
        <f t="shared" si="529"/>
        <v/>
      </c>
      <c r="K494" s="297" t="str">
        <f t="shared" si="530"/>
        <v/>
      </c>
      <c r="L494" s="298" t="str">
        <f t="shared" si="531"/>
        <v/>
      </c>
      <c r="M494" s="297" t="str">
        <f t="shared" si="532"/>
        <v/>
      </c>
      <c r="N494" s="298" t="str">
        <f t="shared" si="533"/>
        <v/>
      </c>
      <c r="O494" s="297" t="str">
        <f t="shared" si="534"/>
        <v/>
      </c>
      <c r="P494" s="298" t="str">
        <f t="shared" si="535"/>
        <v/>
      </c>
      <c r="Q494" s="299" t="str">
        <f t="shared" si="536"/>
        <v/>
      </c>
      <c r="R494" s="300" t="str">
        <f t="shared" si="537"/>
        <v/>
      </c>
      <c r="S494" s="299" t="str">
        <f t="shared" si="538"/>
        <v/>
      </c>
      <c r="T494" s="298" t="str">
        <f t="shared" si="539"/>
        <v/>
      </c>
      <c r="U494" s="299" t="str">
        <f t="shared" si="540"/>
        <v/>
      </c>
      <c r="V494" s="300" t="str">
        <f t="shared" si="541"/>
        <v/>
      </c>
      <c r="W494" s="299" t="str">
        <f t="shared" si="542"/>
        <v/>
      </c>
      <c r="X494" s="300" t="str">
        <f t="shared" si="543"/>
        <v/>
      </c>
      <c r="Y494" s="299" t="str">
        <f t="shared" si="544"/>
        <v/>
      </c>
      <c r="Z494" s="300" t="str">
        <f t="shared" si="545"/>
        <v/>
      </c>
      <c r="AA494" s="298" t="str">
        <f t="shared" si="546"/>
        <v/>
      </c>
      <c r="AB494" s="97" t="str">
        <f t="shared" si="547"/>
        <v/>
      </c>
      <c r="AC494" s="143" t="str">
        <f t="shared" si="548"/>
        <v/>
      </c>
      <c r="AD494" s="42" t="str">
        <f t="shared" si="549"/>
        <v/>
      </c>
      <c r="AE494" s="346"/>
      <c r="AF494" s="346"/>
      <c r="AG494" s="347"/>
      <c r="AH494" s="348" t="str">
        <f t="shared" si="550"/>
        <v/>
      </c>
      <c r="AI494" s="346"/>
      <c r="AJ494" s="346"/>
      <c r="AK494" s="347"/>
      <c r="AL494" s="349" t="str">
        <f t="shared" si="561"/>
        <v/>
      </c>
      <c r="AM494" s="348" t="str">
        <f t="shared" si="551"/>
        <v/>
      </c>
      <c r="AN494" s="350" t="str">
        <f t="shared" si="562"/>
        <v/>
      </c>
      <c r="AO494" s="346"/>
      <c r="AP494" s="346"/>
      <c r="AQ494" s="346" t="str">
        <f t="shared" si="552"/>
        <v/>
      </c>
      <c r="AR494" s="348" t="str">
        <f t="shared" si="553"/>
        <v/>
      </c>
      <c r="AS494" s="346"/>
      <c r="AT494" s="348" t="str">
        <f t="shared" si="554"/>
        <v/>
      </c>
      <c r="AU494" s="346"/>
      <c r="AV494" s="348" t="str">
        <f t="shared" si="555"/>
        <v/>
      </c>
      <c r="AW494" s="346"/>
      <c r="AX494" s="348" t="str">
        <f t="shared" si="556"/>
        <v/>
      </c>
      <c r="AY494" s="346"/>
      <c r="AZ494" s="348" t="str">
        <f t="shared" si="557"/>
        <v/>
      </c>
      <c r="BA494" s="351"/>
      <c r="BB494" s="348" t="str">
        <f t="shared" si="558"/>
        <v/>
      </c>
      <c r="BC494" s="350" t="str">
        <f t="shared" si="563"/>
        <v/>
      </c>
      <c r="BD494" s="350" t="str">
        <f t="shared" si="564"/>
        <v/>
      </c>
      <c r="BE494" s="360"/>
      <c r="BF494" s="361"/>
      <c r="BG494" s="362" t="str">
        <f t="shared" si="594"/>
        <v/>
      </c>
      <c r="BH494" s="354" t="str">
        <f t="shared" si="565"/>
        <v/>
      </c>
      <c r="BI494" s="350" t="str">
        <f t="shared" si="566"/>
        <v/>
      </c>
      <c r="BJ494" s="113" t="str">
        <f t="shared" si="567"/>
        <v/>
      </c>
      <c r="BK494" s="347" t="str">
        <f t="shared" si="593"/>
        <v/>
      </c>
      <c r="BR494" s="307"/>
      <c r="BS494" s="51" t="str">
        <f t="shared" si="568"/>
        <v/>
      </c>
      <c r="BT494" s="51" t="str">
        <f t="shared" si="569"/>
        <v/>
      </c>
      <c r="BU494" s="51" t="str">
        <f t="shared" si="570"/>
        <v/>
      </c>
      <c r="BV494" s="51" t="str">
        <f t="shared" si="571"/>
        <v/>
      </c>
      <c r="BW494" s="51" t="str">
        <f t="shared" si="572"/>
        <v/>
      </c>
      <c r="BX494" s="51" t="str">
        <f t="shared" si="573"/>
        <v/>
      </c>
      <c r="BY494" s="51" t="str">
        <f t="shared" si="574"/>
        <v/>
      </c>
      <c r="BZ494" s="51" t="str">
        <f t="shared" si="575"/>
        <v/>
      </c>
      <c r="CA494" s="51" t="str">
        <f t="shared" si="576"/>
        <v/>
      </c>
      <c r="CB494" s="51" t="str">
        <f t="shared" si="577"/>
        <v/>
      </c>
      <c r="CC494" s="51" t="str">
        <f t="shared" si="559"/>
        <v/>
      </c>
      <c r="CD494" s="51" t="str">
        <f t="shared" si="560"/>
        <v/>
      </c>
      <c r="CE494" s="51" t="str">
        <f t="shared" si="578"/>
        <v/>
      </c>
      <c r="CF494" s="51"/>
      <c r="CH494" s="53" t="str">
        <f t="shared" si="579"/>
        <v/>
      </c>
      <c r="CI494" s="53" t="str">
        <f t="shared" si="580"/>
        <v/>
      </c>
      <c r="CJ494" s="54" t="str">
        <f t="shared" si="581"/>
        <v/>
      </c>
      <c r="CK494" s="53" t="str">
        <f t="shared" si="582"/>
        <v/>
      </c>
      <c r="CL494" s="53" t="str">
        <f t="shared" si="583"/>
        <v/>
      </c>
      <c r="CM494" s="53" t="str">
        <f t="shared" si="584"/>
        <v/>
      </c>
      <c r="CN494" s="53" t="str">
        <f t="shared" si="585"/>
        <v/>
      </c>
      <c r="CO494" s="53" t="str">
        <f t="shared" si="586"/>
        <v/>
      </c>
      <c r="CP494" s="53" t="str">
        <f t="shared" si="587"/>
        <v/>
      </c>
      <c r="CQ494" s="53" t="str">
        <f t="shared" si="588"/>
        <v/>
      </c>
      <c r="CR494" s="53" t="str">
        <f t="shared" si="589"/>
        <v/>
      </c>
      <c r="CS494" s="53" t="str">
        <f t="shared" si="590"/>
        <v/>
      </c>
      <c r="CT494" s="53" t="str">
        <f t="shared" si="591"/>
        <v/>
      </c>
      <c r="CU494" s="53" t="str">
        <f t="shared" si="592"/>
        <v/>
      </c>
    </row>
    <row r="495" spans="1:99" hidden="1" x14ac:dyDescent="0.3">
      <c r="A495" s="40">
        <v>557</v>
      </c>
      <c r="B495" s="95"/>
      <c r="C495" s="142"/>
      <c r="D495" s="40"/>
      <c r="E495" s="40"/>
      <c r="F495" s="43"/>
      <c r="G495" s="40" t="s">
        <v>141</v>
      </c>
      <c r="H495" s="41"/>
      <c r="I495" s="41"/>
      <c r="J495" s="296" t="str">
        <f t="shared" si="529"/>
        <v/>
      </c>
      <c r="K495" s="297" t="str">
        <f t="shared" si="530"/>
        <v/>
      </c>
      <c r="L495" s="298" t="str">
        <f t="shared" si="531"/>
        <v/>
      </c>
      <c r="M495" s="297" t="str">
        <f t="shared" si="532"/>
        <v/>
      </c>
      <c r="N495" s="298" t="str">
        <f t="shared" si="533"/>
        <v/>
      </c>
      <c r="O495" s="297" t="str">
        <f t="shared" si="534"/>
        <v/>
      </c>
      <c r="P495" s="298" t="str">
        <f t="shared" si="535"/>
        <v/>
      </c>
      <c r="Q495" s="299" t="str">
        <f t="shared" si="536"/>
        <v/>
      </c>
      <c r="R495" s="300" t="str">
        <f t="shared" si="537"/>
        <v/>
      </c>
      <c r="S495" s="299" t="str">
        <f t="shared" si="538"/>
        <v/>
      </c>
      <c r="T495" s="298" t="str">
        <f t="shared" si="539"/>
        <v/>
      </c>
      <c r="U495" s="299" t="str">
        <f t="shared" si="540"/>
        <v/>
      </c>
      <c r="V495" s="300" t="str">
        <f t="shared" si="541"/>
        <v/>
      </c>
      <c r="W495" s="299" t="str">
        <f t="shared" si="542"/>
        <v/>
      </c>
      <c r="X495" s="300" t="str">
        <f t="shared" si="543"/>
        <v/>
      </c>
      <c r="Y495" s="299" t="str">
        <f t="shared" si="544"/>
        <v/>
      </c>
      <c r="Z495" s="300" t="str">
        <f t="shared" si="545"/>
        <v/>
      </c>
      <c r="AA495" s="298" t="str">
        <f t="shared" si="546"/>
        <v/>
      </c>
      <c r="AB495" s="97" t="str">
        <f t="shared" si="547"/>
        <v/>
      </c>
      <c r="AC495" s="143" t="str">
        <f t="shared" si="548"/>
        <v/>
      </c>
      <c r="AD495" s="42" t="str">
        <f t="shared" si="549"/>
        <v/>
      </c>
      <c r="AE495" s="346"/>
      <c r="AF495" s="346"/>
      <c r="AG495" s="347"/>
      <c r="AH495" s="348" t="str">
        <f t="shared" si="550"/>
        <v/>
      </c>
      <c r="AI495" s="346"/>
      <c r="AJ495" s="346"/>
      <c r="AK495" s="347"/>
      <c r="AL495" s="349" t="str">
        <f t="shared" si="561"/>
        <v/>
      </c>
      <c r="AM495" s="348" t="str">
        <f t="shared" si="551"/>
        <v/>
      </c>
      <c r="AN495" s="350" t="str">
        <f t="shared" si="562"/>
        <v/>
      </c>
      <c r="AO495" s="346"/>
      <c r="AP495" s="346"/>
      <c r="AQ495" s="346" t="str">
        <f t="shared" si="552"/>
        <v/>
      </c>
      <c r="AR495" s="348" t="str">
        <f t="shared" si="553"/>
        <v/>
      </c>
      <c r="AS495" s="346"/>
      <c r="AT495" s="348" t="str">
        <f t="shared" si="554"/>
        <v/>
      </c>
      <c r="AU495" s="346"/>
      <c r="AV495" s="348" t="str">
        <f t="shared" si="555"/>
        <v/>
      </c>
      <c r="AW495" s="346"/>
      <c r="AX495" s="348" t="str">
        <f t="shared" si="556"/>
        <v/>
      </c>
      <c r="AY495" s="346"/>
      <c r="AZ495" s="348" t="str">
        <f t="shared" si="557"/>
        <v/>
      </c>
      <c r="BA495" s="351"/>
      <c r="BB495" s="348" t="str">
        <f t="shared" si="558"/>
        <v/>
      </c>
      <c r="BC495" s="350" t="str">
        <f t="shared" si="563"/>
        <v/>
      </c>
      <c r="BD495" s="350" t="str">
        <f t="shared" si="564"/>
        <v/>
      </c>
      <c r="BE495" s="360"/>
      <c r="BF495" s="361"/>
      <c r="BG495" s="362" t="str">
        <f t="shared" si="594"/>
        <v/>
      </c>
      <c r="BH495" s="354" t="str">
        <f t="shared" si="565"/>
        <v/>
      </c>
      <c r="BI495" s="350" t="str">
        <f t="shared" si="566"/>
        <v/>
      </c>
      <c r="BJ495" s="113" t="str">
        <f t="shared" si="567"/>
        <v/>
      </c>
      <c r="BK495" s="347" t="str">
        <f t="shared" si="593"/>
        <v/>
      </c>
      <c r="BR495" s="307"/>
      <c r="BS495" s="51" t="str">
        <f t="shared" si="568"/>
        <v/>
      </c>
      <c r="BT495" s="51" t="str">
        <f t="shared" si="569"/>
        <v/>
      </c>
      <c r="BU495" s="51" t="str">
        <f t="shared" si="570"/>
        <v/>
      </c>
      <c r="BV495" s="51" t="str">
        <f t="shared" si="571"/>
        <v/>
      </c>
      <c r="BW495" s="51" t="str">
        <f t="shared" si="572"/>
        <v/>
      </c>
      <c r="BX495" s="51" t="str">
        <f t="shared" si="573"/>
        <v/>
      </c>
      <c r="BY495" s="51" t="str">
        <f t="shared" si="574"/>
        <v/>
      </c>
      <c r="BZ495" s="51" t="str">
        <f t="shared" si="575"/>
        <v/>
      </c>
      <c r="CA495" s="51" t="str">
        <f t="shared" si="576"/>
        <v/>
      </c>
      <c r="CB495" s="51" t="str">
        <f t="shared" si="577"/>
        <v/>
      </c>
      <c r="CC495" s="51" t="str">
        <f t="shared" si="559"/>
        <v/>
      </c>
      <c r="CD495" s="51" t="str">
        <f t="shared" si="560"/>
        <v/>
      </c>
      <c r="CE495" s="51" t="str">
        <f t="shared" si="578"/>
        <v/>
      </c>
      <c r="CF495" s="51"/>
      <c r="CH495" s="53" t="str">
        <f t="shared" si="579"/>
        <v/>
      </c>
      <c r="CI495" s="53" t="str">
        <f t="shared" si="580"/>
        <v/>
      </c>
      <c r="CJ495" s="54" t="str">
        <f t="shared" si="581"/>
        <v/>
      </c>
      <c r="CK495" s="53" t="str">
        <f t="shared" si="582"/>
        <v/>
      </c>
      <c r="CL495" s="53" t="str">
        <f t="shared" si="583"/>
        <v/>
      </c>
      <c r="CM495" s="53" t="str">
        <f t="shared" si="584"/>
        <v/>
      </c>
      <c r="CN495" s="53" t="str">
        <f t="shared" si="585"/>
        <v/>
      </c>
      <c r="CO495" s="53" t="str">
        <f t="shared" si="586"/>
        <v/>
      </c>
      <c r="CP495" s="53" t="str">
        <f t="shared" si="587"/>
        <v/>
      </c>
      <c r="CQ495" s="53" t="str">
        <f t="shared" si="588"/>
        <v/>
      </c>
      <c r="CR495" s="53" t="str">
        <f t="shared" si="589"/>
        <v/>
      </c>
      <c r="CS495" s="53" t="str">
        <f t="shared" si="590"/>
        <v/>
      </c>
      <c r="CT495" s="53" t="str">
        <f t="shared" si="591"/>
        <v/>
      </c>
      <c r="CU495" s="53" t="str">
        <f t="shared" si="592"/>
        <v/>
      </c>
    </row>
    <row r="496" spans="1:99" hidden="1" x14ac:dyDescent="0.3">
      <c r="A496" s="40">
        <v>558</v>
      </c>
      <c r="B496" s="95"/>
      <c r="C496" s="142"/>
      <c r="D496" s="40"/>
      <c r="E496" s="40"/>
      <c r="F496" s="43"/>
      <c r="G496" s="40" t="s">
        <v>141</v>
      </c>
      <c r="H496" s="41"/>
      <c r="I496" s="41"/>
      <c r="J496" s="296" t="str">
        <f t="shared" si="529"/>
        <v/>
      </c>
      <c r="K496" s="297" t="str">
        <f t="shared" si="530"/>
        <v/>
      </c>
      <c r="L496" s="298" t="str">
        <f t="shared" si="531"/>
        <v/>
      </c>
      <c r="M496" s="297" t="str">
        <f t="shared" si="532"/>
        <v/>
      </c>
      <c r="N496" s="298" t="str">
        <f t="shared" si="533"/>
        <v/>
      </c>
      <c r="O496" s="297" t="str">
        <f t="shared" si="534"/>
        <v/>
      </c>
      <c r="P496" s="298" t="str">
        <f t="shared" si="535"/>
        <v/>
      </c>
      <c r="Q496" s="299" t="str">
        <f t="shared" si="536"/>
        <v/>
      </c>
      <c r="R496" s="300" t="str">
        <f t="shared" si="537"/>
        <v/>
      </c>
      <c r="S496" s="299" t="str">
        <f t="shared" si="538"/>
        <v/>
      </c>
      <c r="T496" s="298" t="str">
        <f t="shared" si="539"/>
        <v/>
      </c>
      <c r="U496" s="299" t="str">
        <f t="shared" si="540"/>
        <v/>
      </c>
      <c r="V496" s="300" t="str">
        <f t="shared" si="541"/>
        <v/>
      </c>
      <c r="W496" s="299" t="str">
        <f t="shared" si="542"/>
        <v/>
      </c>
      <c r="X496" s="300" t="str">
        <f t="shared" si="543"/>
        <v/>
      </c>
      <c r="Y496" s="299" t="str">
        <f t="shared" si="544"/>
        <v/>
      </c>
      <c r="Z496" s="300" t="str">
        <f t="shared" si="545"/>
        <v/>
      </c>
      <c r="AA496" s="298" t="str">
        <f t="shared" si="546"/>
        <v/>
      </c>
      <c r="AB496" s="97" t="str">
        <f t="shared" si="547"/>
        <v/>
      </c>
      <c r="AC496" s="143" t="str">
        <f t="shared" si="548"/>
        <v/>
      </c>
      <c r="AD496" s="42" t="str">
        <f t="shared" si="549"/>
        <v/>
      </c>
      <c r="AE496" s="346"/>
      <c r="AF496" s="346"/>
      <c r="AG496" s="347"/>
      <c r="AH496" s="348" t="str">
        <f t="shared" si="550"/>
        <v/>
      </c>
      <c r="AI496" s="346"/>
      <c r="AJ496" s="346"/>
      <c r="AK496" s="347"/>
      <c r="AL496" s="349" t="str">
        <f t="shared" si="561"/>
        <v/>
      </c>
      <c r="AM496" s="348" t="str">
        <f t="shared" si="551"/>
        <v/>
      </c>
      <c r="AN496" s="350" t="str">
        <f t="shared" si="562"/>
        <v/>
      </c>
      <c r="AO496" s="346"/>
      <c r="AP496" s="346"/>
      <c r="AQ496" s="346" t="str">
        <f t="shared" si="552"/>
        <v/>
      </c>
      <c r="AR496" s="348" t="str">
        <f t="shared" si="553"/>
        <v/>
      </c>
      <c r="AS496" s="346"/>
      <c r="AT496" s="348" t="str">
        <f t="shared" si="554"/>
        <v/>
      </c>
      <c r="AU496" s="346"/>
      <c r="AV496" s="348" t="str">
        <f t="shared" si="555"/>
        <v/>
      </c>
      <c r="AW496" s="346"/>
      <c r="AX496" s="348" t="str">
        <f t="shared" si="556"/>
        <v/>
      </c>
      <c r="AY496" s="346"/>
      <c r="AZ496" s="348" t="str">
        <f t="shared" si="557"/>
        <v/>
      </c>
      <c r="BA496" s="351"/>
      <c r="BB496" s="348" t="str">
        <f t="shared" si="558"/>
        <v/>
      </c>
      <c r="BC496" s="350" t="str">
        <f t="shared" si="563"/>
        <v/>
      </c>
      <c r="BD496" s="350" t="str">
        <f t="shared" si="564"/>
        <v/>
      </c>
      <c r="BE496" s="360"/>
      <c r="BF496" s="361"/>
      <c r="BG496" s="362" t="str">
        <f t="shared" si="594"/>
        <v/>
      </c>
      <c r="BH496" s="354" t="str">
        <f t="shared" si="565"/>
        <v/>
      </c>
      <c r="BI496" s="350" t="str">
        <f t="shared" si="566"/>
        <v/>
      </c>
      <c r="BJ496" s="113" t="str">
        <f t="shared" si="567"/>
        <v/>
      </c>
      <c r="BK496" s="347" t="str">
        <f t="shared" si="593"/>
        <v/>
      </c>
      <c r="BR496" s="307"/>
      <c r="BS496" s="51" t="str">
        <f t="shared" si="568"/>
        <v/>
      </c>
      <c r="BT496" s="51" t="str">
        <f t="shared" si="569"/>
        <v/>
      </c>
      <c r="BU496" s="51" t="str">
        <f t="shared" si="570"/>
        <v/>
      </c>
      <c r="BV496" s="51" t="str">
        <f t="shared" si="571"/>
        <v/>
      </c>
      <c r="BW496" s="51" t="str">
        <f t="shared" si="572"/>
        <v/>
      </c>
      <c r="BX496" s="51" t="str">
        <f t="shared" si="573"/>
        <v/>
      </c>
      <c r="BY496" s="51" t="str">
        <f t="shared" si="574"/>
        <v/>
      </c>
      <c r="BZ496" s="51" t="str">
        <f t="shared" si="575"/>
        <v/>
      </c>
      <c r="CA496" s="51" t="str">
        <f t="shared" si="576"/>
        <v/>
      </c>
      <c r="CB496" s="51" t="str">
        <f t="shared" si="577"/>
        <v/>
      </c>
      <c r="CC496" s="51" t="str">
        <f t="shared" si="559"/>
        <v/>
      </c>
      <c r="CD496" s="51" t="str">
        <f t="shared" si="560"/>
        <v/>
      </c>
      <c r="CE496" s="51" t="str">
        <f t="shared" si="578"/>
        <v/>
      </c>
      <c r="CF496" s="51"/>
      <c r="CH496" s="53" t="str">
        <f t="shared" si="579"/>
        <v/>
      </c>
      <c r="CI496" s="53" t="str">
        <f t="shared" si="580"/>
        <v/>
      </c>
      <c r="CJ496" s="54" t="str">
        <f t="shared" si="581"/>
        <v/>
      </c>
      <c r="CK496" s="53" t="str">
        <f t="shared" si="582"/>
        <v/>
      </c>
      <c r="CL496" s="53" t="str">
        <f t="shared" si="583"/>
        <v/>
      </c>
      <c r="CM496" s="53" t="str">
        <f t="shared" si="584"/>
        <v/>
      </c>
      <c r="CN496" s="53" t="str">
        <f t="shared" si="585"/>
        <v/>
      </c>
      <c r="CO496" s="53" t="str">
        <f t="shared" si="586"/>
        <v/>
      </c>
      <c r="CP496" s="53" t="str">
        <f t="shared" si="587"/>
        <v/>
      </c>
      <c r="CQ496" s="53" t="str">
        <f t="shared" si="588"/>
        <v/>
      </c>
      <c r="CR496" s="53" t="str">
        <f t="shared" si="589"/>
        <v/>
      </c>
      <c r="CS496" s="53" t="str">
        <f t="shared" si="590"/>
        <v/>
      </c>
      <c r="CT496" s="53" t="str">
        <f t="shared" si="591"/>
        <v/>
      </c>
      <c r="CU496" s="53" t="str">
        <f t="shared" si="592"/>
        <v/>
      </c>
    </row>
    <row r="497" spans="1:99" hidden="1" x14ac:dyDescent="0.3">
      <c r="A497" s="40">
        <v>559</v>
      </c>
      <c r="B497" s="95"/>
      <c r="C497" s="142"/>
      <c r="D497" s="40"/>
      <c r="E497" s="40"/>
      <c r="F497" s="43"/>
      <c r="G497" s="40" t="s">
        <v>141</v>
      </c>
      <c r="H497" s="41"/>
      <c r="I497" s="41"/>
      <c r="J497" s="296" t="str">
        <f t="shared" si="529"/>
        <v/>
      </c>
      <c r="K497" s="297" t="str">
        <f t="shared" si="530"/>
        <v/>
      </c>
      <c r="L497" s="298" t="str">
        <f t="shared" si="531"/>
        <v/>
      </c>
      <c r="M497" s="297" t="str">
        <f t="shared" si="532"/>
        <v/>
      </c>
      <c r="N497" s="298" t="str">
        <f t="shared" si="533"/>
        <v/>
      </c>
      <c r="O497" s="297" t="str">
        <f t="shared" si="534"/>
        <v/>
      </c>
      <c r="P497" s="298" t="str">
        <f t="shared" si="535"/>
        <v/>
      </c>
      <c r="Q497" s="299" t="str">
        <f t="shared" si="536"/>
        <v/>
      </c>
      <c r="R497" s="300" t="str">
        <f t="shared" si="537"/>
        <v/>
      </c>
      <c r="S497" s="299" t="str">
        <f t="shared" si="538"/>
        <v/>
      </c>
      <c r="T497" s="298" t="str">
        <f t="shared" si="539"/>
        <v/>
      </c>
      <c r="U497" s="299" t="str">
        <f t="shared" si="540"/>
        <v/>
      </c>
      <c r="V497" s="300" t="str">
        <f t="shared" si="541"/>
        <v/>
      </c>
      <c r="W497" s="299" t="str">
        <f t="shared" si="542"/>
        <v/>
      </c>
      <c r="X497" s="300" t="str">
        <f t="shared" si="543"/>
        <v/>
      </c>
      <c r="Y497" s="299" t="str">
        <f t="shared" si="544"/>
        <v/>
      </c>
      <c r="Z497" s="300" t="str">
        <f t="shared" si="545"/>
        <v/>
      </c>
      <c r="AA497" s="298" t="str">
        <f t="shared" si="546"/>
        <v/>
      </c>
      <c r="AB497" s="97" t="str">
        <f t="shared" si="547"/>
        <v/>
      </c>
      <c r="AC497" s="143" t="str">
        <f t="shared" si="548"/>
        <v/>
      </c>
      <c r="AD497" s="42" t="str">
        <f t="shared" si="549"/>
        <v/>
      </c>
      <c r="AE497" s="346"/>
      <c r="AF497" s="346"/>
      <c r="AG497" s="347"/>
      <c r="AH497" s="348" t="str">
        <f t="shared" si="550"/>
        <v/>
      </c>
      <c r="AI497" s="346"/>
      <c r="AJ497" s="346"/>
      <c r="AK497" s="347"/>
      <c r="AL497" s="349" t="str">
        <f t="shared" si="561"/>
        <v/>
      </c>
      <c r="AM497" s="348" t="str">
        <f t="shared" si="551"/>
        <v/>
      </c>
      <c r="AN497" s="350" t="str">
        <f t="shared" si="562"/>
        <v/>
      </c>
      <c r="AO497" s="346"/>
      <c r="AP497" s="346"/>
      <c r="AQ497" s="346" t="str">
        <f t="shared" si="552"/>
        <v/>
      </c>
      <c r="AR497" s="348" t="str">
        <f t="shared" si="553"/>
        <v/>
      </c>
      <c r="AS497" s="346"/>
      <c r="AT497" s="348" t="str">
        <f t="shared" si="554"/>
        <v/>
      </c>
      <c r="AU497" s="346"/>
      <c r="AV497" s="348" t="str">
        <f t="shared" si="555"/>
        <v/>
      </c>
      <c r="AW497" s="346"/>
      <c r="AX497" s="348" t="str">
        <f t="shared" si="556"/>
        <v/>
      </c>
      <c r="AY497" s="346"/>
      <c r="AZ497" s="348" t="str">
        <f t="shared" si="557"/>
        <v/>
      </c>
      <c r="BA497" s="351"/>
      <c r="BB497" s="348" t="str">
        <f t="shared" si="558"/>
        <v/>
      </c>
      <c r="BC497" s="350" t="str">
        <f t="shared" si="563"/>
        <v/>
      </c>
      <c r="BD497" s="350" t="str">
        <f t="shared" si="564"/>
        <v/>
      </c>
      <c r="BE497" s="360"/>
      <c r="BF497" s="361"/>
      <c r="BG497" s="362" t="str">
        <f t="shared" si="594"/>
        <v/>
      </c>
      <c r="BH497" s="354" t="str">
        <f t="shared" si="565"/>
        <v/>
      </c>
      <c r="BI497" s="350" t="str">
        <f t="shared" si="566"/>
        <v/>
      </c>
      <c r="BJ497" s="113" t="str">
        <f t="shared" si="567"/>
        <v/>
      </c>
      <c r="BK497" s="347" t="str">
        <f t="shared" si="593"/>
        <v/>
      </c>
      <c r="BR497" s="307"/>
      <c r="BS497" s="51" t="str">
        <f t="shared" si="568"/>
        <v/>
      </c>
      <c r="BT497" s="51" t="str">
        <f t="shared" si="569"/>
        <v/>
      </c>
      <c r="BU497" s="51" t="str">
        <f t="shared" si="570"/>
        <v/>
      </c>
      <c r="BV497" s="51" t="str">
        <f t="shared" si="571"/>
        <v/>
      </c>
      <c r="BW497" s="51" t="str">
        <f t="shared" si="572"/>
        <v/>
      </c>
      <c r="BX497" s="51" t="str">
        <f t="shared" si="573"/>
        <v/>
      </c>
      <c r="BY497" s="51" t="str">
        <f t="shared" si="574"/>
        <v/>
      </c>
      <c r="BZ497" s="51" t="str">
        <f t="shared" si="575"/>
        <v/>
      </c>
      <c r="CA497" s="51" t="str">
        <f t="shared" si="576"/>
        <v/>
      </c>
      <c r="CB497" s="51" t="str">
        <f t="shared" si="577"/>
        <v/>
      </c>
      <c r="CC497" s="51" t="str">
        <f t="shared" si="559"/>
        <v/>
      </c>
      <c r="CD497" s="51" t="str">
        <f t="shared" si="560"/>
        <v/>
      </c>
      <c r="CE497" s="51" t="str">
        <f t="shared" si="578"/>
        <v/>
      </c>
      <c r="CF497" s="51"/>
      <c r="CH497" s="53" t="str">
        <f t="shared" si="579"/>
        <v/>
      </c>
      <c r="CI497" s="53" t="str">
        <f t="shared" si="580"/>
        <v/>
      </c>
      <c r="CJ497" s="54" t="str">
        <f t="shared" si="581"/>
        <v/>
      </c>
      <c r="CK497" s="53" t="str">
        <f t="shared" si="582"/>
        <v/>
      </c>
      <c r="CL497" s="53" t="str">
        <f t="shared" si="583"/>
        <v/>
      </c>
      <c r="CM497" s="53" t="str">
        <f t="shared" si="584"/>
        <v/>
      </c>
      <c r="CN497" s="53" t="str">
        <f t="shared" si="585"/>
        <v/>
      </c>
      <c r="CO497" s="53" t="str">
        <f t="shared" si="586"/>
        <v/>
      </c>
      <c r="CP497" s="53" t="str">
        <f t="shared" si="587"/>
        <v/>
      </c>
      <c r="CQ497" s="53" t="str">
        <f t="shared" si="588"/>
        <v/>
      </c>
      <c r="CR497" s="53" t="str">
        <f t="shared" si="589"/>
        <v/>
      </c>
      <c r="CS497" s="53" t="str">
        <f t="shared" si="590"/>
        <v/>
      </c>
      <c r="CT497" s="53" t="str">
        <f t="shared" si="591"/>
        <v/>
      </c>
      <c r="CU497" s="53" t="str">
        <f t="shared" si="592"/>
        <v/>
      </c>
    </row>
    <row r="498" spans="1:99" hidden="1" x14ac:dyDescent="0.3">
      <c r="A498" s="40">
        <v>560</v>
      </c>
      <c r="B498" s="95"/>
      <c r="C498" s="142"/>
      <c r="D498" s="40"/>
      <c r="E498" s="40"/>
      <c r="F498" s="43"/>
      <c r="G498" s="40" t="s">
        <v>141</v>
      </c>
      <c r="H498" s="41"/>
      <c r="I498" s="41"/>
      <c r="J498" s="296" t="str">
        <f t="shared" si="529"/>
        <v/>
      </c>
      <c r="K498" s="297" t="str">
        <f t="shared" si="530"/>
        <v/>
      </c>
      <c r="L498" s="298" t="str">
        <f t="shared" si="531"/>
        <v/>
      </c>
      <c r="M498" s="297" t="str">
        <f t="shared" si="532"/>
        <v/>
      </c>
      <c r="N498" s="298" t="str">
        <f t="shared" si="533"/>
        <v/>
      </c>
      <c r="O498" s="297" t="str">
        <f t="shared" si="534"/>
        <v/>
      </c>
      <c r="P498" s="298" t="str">
        <f t="shared" si="535"/>
        <v/>
      </c>
      <c r="Q498" s="299" t="str">
        <f t="shared" si="536"/>
        <v/>
      </c>
      <c r="R498" s="300" t="str">
        <f t="shared" si="537"/>
        <v/>
      </c>
      <c r="S498" s="299" t="str">
        <f t="shared" si="538"/>
        <v/>
      </c>
      <c r="T498" s="298" t="str">
        <f t="shared" si="539"/>
        <v/>
      </c>
      <c r="U498" s="299" t="str">
        <f t="shared" si="540"/>
        <v/>
      </c>
      <c r="V498" s="300" t="str">
        <f t="shared" si="541"/>
        <v/>
      </c>
      <c r="W498" s="299" t="str">
        <f t="shared" si="542"/>
        <v/>
      </c>
      <c r="X498" s="300" t="str">
        <f t="shared" si="543"/>
        <v/>
      </c>
      <c r="Y498" s="299" t="str">
        <f t="shared" si="544"/>
        <v/>
      </c>
      <c r="Z498" s="300" t="str">
        <f t="shared" si="545"/>
        <v/>
      </c>
      <c r="AA498" s="298" t="str">
        <f t="shared" si="546"/>
        <v/>
      </c>
      <c r="AB498" s="97" t="str">
        <f t="shared" si="547"/>
        <v/>
      </c>
      <c r="AC498" s="143" t="str">
        <f t="shared" si="548"/>
        <v/>
      </c>
      <c r="AD498" s="42" t="str">
        <f t="shared" si="549"/>
        <v/>
      </c>
      <c r="AE498" s="346"/>
      <c r="AF498" s="346"/>
      <c r="AG498" s="347"/>
      <c r="AH498" s="348" t="str">
        <f t="shared" si="550"/>
        <v/>
      </c>
      <c r="AI498" s="346"/>
      <c r="AJ498" s="346"/>
      <c r="AK498" s="347"/>
      <c r="AL498" s="349" t="str">
        <f t="shared" si="561"/>
        <v/>
      </c>
      <c r="AM498" s="348" t="str">
        <f t="shared" si="551"/>
        <v/>
      </c>
      <c r="AN498" s="350" t="str">
        <f t="shared" si="562"/>
        <v/>
      </c>
      <c r="AO498" s="346"/>
      <c r="AP498" s="346"/>
      <c r="AQ498" s="346" t="str">
        <f t="shared" si="552"/>
        <v/>
      </c>
      <c r="AR498" s="348" t="str">
        <f t="shared" si="553"/>
        <v/>
      </c>
      <c r="AS498" s="346"/>
      <c r="AT498" s="348" t="str">
        <f t="shared" si="554"/>
        <v/>
      </c>
      <c r="AU498" s="346"/>
      <c r="AV498" s="348" t="str">
        <f t="shared" si="555"/>
        <v/>
      </c>
      <c r="AW498" s="346"/>
      <c r="AX498" s="348" t="str">
        <f t="shared" si="556"/>
        <v/>
      </c>
      <c r="AY498" s="346"/>
      <c r="AZ498" s="348" t="str">
        <f t="shared" si="557"/>
        <v/>
      </c>
      <c r="BA498" s="351"/>
      <c r="BB498" s="348" t="str">
        <f t="shared" si="558"/>
        <v/>
      </c>
      <c r="BC498" s="350" t="str">
        <f t="shared" si="563"/>
        <v/>
      </c>
      <c r="BD498" s="350" t="str">
        <f t="shared" si="564"/>
        <v/>
      </c>
      <c r="BE498" s="360"/>
      <c r="BF498" s="361"/>
      <c r="BG498" s="362" t="str">
        <f t="shared" si="594"/>
        <v/>
      </c>
      <c r="BH498" s="354" t="str">
        <f t="shared" si="565"/>
        <v/>
      </c>
      <c r="BI498" s="350" t="str">
        <f t="shared" si="566"/>
        <v/>
      </c>
      <c r="BJ498" s="113" t="str">
        <f t="shared" si="567"/>
        <v/>
      </c>
      <c r="BK498" s="347" t="str">
        <f t="shared" si="593"/>
        <v/>
      </c>
      <c r="BR498" s="307"/>
      <c r="BS498" s="51" t="str">
        <f t="shared" si="568"/>
        <v/>
      </c>
      <c r="BT498" s="51" t="str">
        <f t="shared" si="569"/>
        <v/>
      </c>
      <c r="BU498" s="51" t="str">
        <f t="shared" si="570"/>
        <v/>
      </c>
      <c r="BV498" s="51" t="str">
        <f t="shared" si="571"/>
        <v/>
      </c>
      <c r="BW498" s="51" t="str">
        <f t="shared" si="572"/>
        <v/>
      </c>
      <c r="BX498" s="51" t="str">
        <f t="shared" si="573"/>
        <v/>
      </c>
      <c r="BY498" s="51" t="str">
        <f t="shared" si="574"/>
        <v/>
      </c>
      <c r="BZ498" s="51" t="str">
        <f t="shared" si="575"/>
        <v/>
      </c>
      <c r="CA498" s="51" t="str">
        <f t="shared" si="576"/>
        <v/>
      </c>
      <c r="CB498" s="51" t="str">
        <f t="shared" si="577"/>
        <v/>
      </c>
      <c r="CC498" s="51" t="str">
        <f t="shared" si="559"/>
        <v/>
      </c>
      <c r="CD498" s="51" t="str">
        <f t="shared" si="560"/>
        <v/>
      </c>
      <c r="CE498" s="51" t="str">
        <f t="shared" si="578"/>
        <v/>
      </c>
      <c r="CF498" s="51"/>
      <c r="CH498" s="53" t="str">
        <f t="shared" si="579"/>
        <v/>
      </c>
      <c r="CI498" s="53" t="str">
        <f t="shared" si="580"/>
        <v/>
      </c>
      <c r="CJ498" s="54" t="str">
        <f t="shared" si="581"/>
        <v/>
      </c>
      <c r="CK498" s="53" t="str">
        <f t="shared" si="582"/>
        <v/>
      </c>
      <c r="CL498" s="53" t="str">
        <f t="shared" si="583"/>
        <v/>
      </c>
      <c r="CM498" s="53" t="str">
        <f t="shared" si="584"/>
        <v/>
      </c>
      <c r="CN498" s="53" t="str">
        <f t="shared" si="585"/>
        <v/>
      </c>
      <c r="CO498" s="53" t="str">
        <f t="shared" si="586"/>
        <v/>
      </c>
      <c r="CP498" s="53" t="str">
        <f t="shared" si="587"/>
        <v/>
      </c>
      <c r="CQ498" s="53" t="str">
        <f t="shared" si="588"/>
        <v/>
      </c>
      <c r="CR498" s="53" t="str">
        <f t="shared" si="589"/>
        <v/>
      </c>
      <c r="CS498" s="53" t="str">
        <f t="shared" si="590"/>
        <v/>
      </c>
      <c r="CT498" s="53" t="str">
        <f t="shared" si="591"/>
        <v/>
      </c>
      <c r="CU498" s="53" t="str">
        <f t="shared" si="592"/>
        <v/>
      </c>
    </row>
    <row r="499" spans="1:99" hidden="1" x14ac:dyDescent="0.3">
      <c r="A499" s="40">
        <v>561</v>
      </c>
      <c r="B499" s="95"/>
      <c r="C499" s="142"/>
      <c r="D499" s="40"/>
      <c r="E499" s="40"/>
      <c r="F499" s="43"/>
      <c r="G499" s="40" t="s">
        <v>141</v>
      </c>
      <c r="H499" s="41"/>
      <c r="I499" s="41"/>
      <c r="J499" s="296" t="str">
        <f t="shared" si="529"/>
        <v/>
      </c>
      <c r="K499" s="297" t="str">
        <f t="shared" si="530"/>
        <v/>
      </c>
      <c r="L499" s="298" t="str">
        <f t="shared" si="531"/>
        <v/>
      </c>
      <c r="M499" s="297" t="str">
        <f t="shared" si="532"/>
        <v/>
      </c>
      <c r="N499" s="298" t="str">
        <f t="shared" si="533"/>
        <v/>
      </c>
      <c r="O499" s="297" t="str">
        <f t="shared" si="534"/>
        <v/>
      </c>
      <c r="P499" s="298" t="str">
        <f t="shared" si="535"/>
        <v/>
      </c>
      <c r="Q499" s="299" t="str">
        <f t="shared" si="536"/>
        <v/>
      </c>
      <c r="R499" s="300" t="str">
        <f t="shared" si="537"/>
        <v/>
      </c>
      <c r="S499" s="299" t="str">
        <f t="shared" si="538"/>
        <v/>
      </c>
      <c r="T499" s="298" t="str">
        <f t="shared" si="539"/>
        <v/>
      </c>
      <c r="U499" s="299" t="str">
        <f t="shared" si="540"/>
        <v/>
      </c>
      <c r="V499" s="300" t="str">
        <f t="shared" si="541"/>
        <v/>
      </c>
      <c r="W499" s="299" t="str">
        <f t="shared" si="542"/>
        <v/>
      </c>
      <c r="X499" s="300" t="str">
        <f t="shared" si="543"/>
        <v/>
      </c>
      <c r="Y499" s="299" t="str">
        <f t="shared" si="544"/>
        <v/>
      </c>
      <c r="Z499" s="300" t="str">
        <f t="shared" si="545"/>
        <v/>
      </c>
      <c r="AA499" s="298" t="str">
        <f t="shared" si="546"/>
        <v/>
      </c>
      <c r="AB499" s="97" t="str">
        <f t="shared" si="547"/>
        <v/>
      </c>
      <c r="AC499" s="143" t="str">
        <f t="shared" si="548"/>
        <v/>
      </c>
      <c r="AD499" s="42" t="str">
        <f t="shared" si="549"/>
        <v/>
      </c>
      <c r="AE499" s="346"/>
      <c r="AF499" s="346"/>
      <c r="AG499" s="347"/>
      <c r="AH499" s="348" t="str">
        <f t="shared" si="550"/>
        <v/>
      </c>
      <c r="AI499" s="346"/>
      <c r="AJ499" s="346"/>
      <c r="AK499" s="347"/>
      <c r="AL499" s="349" t="str">
        <f t="shared" si="561"/>
        <v/>
      </c>
      <c r="AM499" s="348" t="str">
        <f t="shared" si="551"/>
        <v/>
      </c>
      <c r="AN499" s="350" t="str">
        <f t="shared" si="562"/>
        <v/>
      </c>
      <c r="AO499" s="346"/>
      <c r="AP499" s="346"/>
      <c r="AQ499" s="346" t="str">
        <f t="shared" si="552"/>
        <v/>
      </c>
      <c r="AR499" s="348" t="str">
        <f t="shared" si="553"/>
        <v/>
      </c>
      <c r="AS499" s="346"/>
      <c r="AT499" s="348" t="str">
        <f t="shared" si="554"/>
        <v/>
      </c>
      <c r="AU499" s="346"/>
      <c r="AV499" s="348" t="str">
        <f t="shared" si="555"/>
        <v/>
      </c>
      <c r="AW499" s="346"/>
      <c r="AX499" s="348" t="str">
        <f t="shared" si="556"/>
        <v/>
      </c>
      <c r="AY499" s="346"/>
      <c r="AZ499" s="348" t="str">
        <f t="shared" si="557"/>
        <v/>
      </c>
      <c r="BA499" s="351"/>
      <c r="BB499" s="348" t="str">
        <f t="shared" si="558"/>
        <v/>
      </c>
      <c r="BC499" s="350" t="str">
        <f t="shared" si="563"/>
        <v/>
      </c>
      <c r="BD499" s="350" t="str">
        <f t="shared" si="564"/>
        <v/>
      </c>
      <c r="BE499" s="360"/>
      <c r="BF499" s="361"/>
      <c r="BG499" s="362" t="str">
        <f t="shared" si="594"/>
        <v/>
      </c>
      <c r="BH499" s="354" t="str">
        <f t="shared" si="565"/>
        <v/>
      </c>
      <c r="BI499" s="350" t="str">
        <f t="shared" si="566"/>
        <v/>
      </c>
      <c r="BJ499" s="113" t="str">
        <f t="shared" si="567"/>
        <v/>
      </c>
      <c r="BK499" s="347" t="str">
        <f t="shared" si="593"/>
        <v/>
      </c>
      <c r="BR499" s="307"/>
      <c r="BS499" s="51" t="str">
        <f t="shared" si="568"/>
        <v/>
      </c>
      <c r="BT499" s="51" t="str">
        <f t="shared" si="569"/>
        <v/>
      </c>
      <c r="BU499" s="51" t="str">
        <f t="shared" si="570"/>
        <v/>
      </c>
      <c r="BV499" s="51" t="str">
        <f t="shared" si="571"/>
        <v/>
      </c>
      <c r="BW499" s="51" t="str">
        <f t="shared" si="572"/>
        <v/>
      </c>
      <c r="BX499" s="51" t="str">
        <f t="shared" si="573"/>
        <v/>
      </c>
      <c r="BY499" s="51" t="str">
        <f t="shared" si="574"/>
        <v/>
      </c>
      <c r="BZ499" s="51" t="str">
        <f t="shared" si="575"/>
        <v/>
      </c>
      <c r="CA499" s="51" t="str">
        <f t="shared" si="576"/>
        <v/>
      </c>
      <c r="CB499" s="51" t="str">
        <f t="shared" si="577"/>
        <v/>
      </c>
      <c r="CC499" s="51" t="str">
        <f t="shared" si="559"/>
        <v/>
      </c>
      <c r="CD499" s="51" t="str">
        <f t="shared" si="560"/>
        <v/>
      </c>
      <c r="CE499" s="51" t="str">
        <f t="shared" si="578"/>
        <v/>
      </c>
      <c r="CF499" s="51"/>
      <c r="CH499" s="53" t="str">
        <f t="shared" si="579"/>
        <v/>
      </c>
      <c r="CI499" s="53" t="str">
        <f t="shared" si="580"/>
        <v/>
      </c>
      <c r="CJ499" s="54" t="str">
        <f t="shared" si="581"/>
        <v/>
      </c>
      <c r="CK499" s="53" t="str">
        <f t="shared" si="582"/>
        <v/>
      </c>
      <c r="CL499" s="53" t="str">
        <f t="shared" si="583"/>
        <v/>
      </c>
      <c r="CM499" s="53" t="str">
        <f t="shared" si="584"/>
        <v/>
      </c>
      <c r="CN499" s="53" t="str">
        <f t="shared" si="585"/>
        <v/>
      </c>
      <c r="CO499" s="53" t="str">
        <f t="shared" si="586"/>
        <v/>
      </c>
      <c r="CP499" s="53" t="str">
        <f t="shared" si="587"/>
        <v/>
      </c>
      <c r="CQ499" s="53" t="str">
        <f t="shared" si="588"/>
        <v/>
      </c>
      <c r="CR499" s="53" t="str">
        <f t="shared" si="589"/>
        <v/>
      </c>
      <c r="CS499" s="53" t="str">
        <f t="shared" si="590"/>
        <v/>
      </c>
      <c r="CT499" s="53" t="str">
        <f t="shared" si="591"/>
        <v/>
      </c>
      <c r="CU499" s="53" t="str">
        <f t="shared" si="592"/>
        <v/>
      </c>
    </row>
    <row r="500" spans="1:99" hidden="1" x14ac:dyDescent="0.3">
      <c r="A500" s="40">
        <v>562</v>
      </c>
      <c r="B500" s="95"/>
      <c r="C500" s="142"/>
      <c r="D500" s="40"/>
      <c r="E500" s="40"/>
      <c r="F500" s="43"/>
      <c r="G500" s="40" t="s">
        <v>141</v>
      </c>
      <c r="H500" s="41"/>
      <c r="I500" s="41"/>
      <c r="J500" s="296" t="str">
        <f t="shared" si="529"/>
        <v/>
      </c>
      <c r="K500" s="297" t="str">
        <f t="shared" si="530"/>
        <v/>
      </c>
      <c r="L500" s="298" t="str">
        <f t="shared" si="531"/>
        <v/>
      </c>
      <c r="M500" s="297" t="str">
        <f t="shared" si="532"/>
        <v/>
      </c>
      <c r="N500" s="298" t="str">
        <f t="shared" si="533"/>
        <v/>
      </c>
      <c r="O500" s="297" t="str">
        <f t="shared" si="534"/>
        <v/>
      </c>
      <c r="P500" s="298" t="str">
        <f t="shared" si="535"/>
        <v/>
      </c>
      <c r="Q500" s="299" t="str">
        <f t="shared" si="536"/>
        <v/>
      </c>
      <c r="R500" s="300" t="str">
        <f t="shared" si="537"/>
        <v/>
      </c>
      <c r="S500" s="299" t="str">
        <f t="shared" si="538"/>
        <v/>
      </c>
      <c r="T500" s="298" t="str">
        <f t="shared" si="539"/>
        <v/>
      </c>
      <c r="U500" s="299" t="str">
        <f t="shared" si="540"/>
        <v/>
      </c>
      <c r="V500" s="300" t="str">
        <f t="shared" si="541"/>
        <v/>
      </c>
      <c r="W500" s="299" t="str">
        <f t="shared" si="542"/>
        <v/>
      </c>
      <c r="X500" s="300" t="str">
        <f t="shared" si="543"/>
        <v/>
      </c>
      <c r="Y500" s="299" t="str">
        <f t="shared" si="544"/>
        <v/>
      </c>
      <c r="Z500" s="300" t="str">
        <f t="shared" si="545"/>
        <v/>
      </c>
      <c r="AA500" s="298" t="str">
        <f t="shared" si="546"/>
        <v/>
      </c>
      <c r="AB500" s="97" t="str">
        <f t="shared" si="547"/>
        <v/>
      </c>
      <c r="AC500" s="143" t="str">
        <f t="shared" si="548"/>
        <v/>
      </c>
      <c r="AD500" s="42" t="str">
        <f t="shared" si="549"/>
        <v/>
      </c>
      <c r="AE500" s="346"/>
      <c r="AF500" s="346"/>
      <c r="AG500" s="347"/>
      <c r="AH500" s="348" t="str">
        <f t="shared" si="550"/>
        <v/>
      </c>
      <c r="AI500" s="346"/>
      <c r="AJ500" s="346"/>
      <c r="AK500" s="347"/>
      <c r="AL500" s="349" t="str">
        <f t="shared" si="561"/>
        <v/>
      </c>
      <c r="AM500" s="348" t="str">
        <f t="shared" si="551"/>
        <v/>
      </c>
      <c r="AN500" s="350" t="str">
        <f t="shared" si="562"/>
        <v/>
      </c>
      <c r="AO500" s="346"/>
      <c r="AP500" s="346"/>
      <c r="AQ500" s="346" t="str">
        <f t="shared" si="552"/>
        <v/>
      </c>
      <c r="AR500" s="348" t="str">
        <f t="shared" si="553"/>
        <v/>
      </c>
      <c r="AS500" s="346"/>
      <c r="AT500" s="348" t="str">
        <f t="shared" si="554"/>
        <v/>
      </c>
      <c r="AU500" s="346"/>
      <c r="AV500" s="348" t="str">
        <f t="shared" si="555"/>
        <v/>
      </c>
      <c r="AW500" s="346"/>
      <c r="AX500" s="348" t="str">
        <f t="shared" si="556"/>
        <v/>
      </c>
      <c r="AY500" s="346"/>
      <c r="AZ500" s="348" t="str">
        <f t="shared" si="557"/>
        <v/>
      </c>
      <c r="BA500" s="351"/>
      <c r="BB500" s="348" t="str">
        <f t="shared" si="558"/>
        <v/>
      </c>
      <c r="BC500" s="350" t="str">
        <f t="shared" si="563"/>
        <v/>
      </c>
      <c r="BD500" s="350" t="str">
        <f t="shared" si="564"/>
        <v/>
      </c>
      <c r="BE500" s="360"/>
      <c r="BF500" s="361"/>
      <c r="BG500" s="362" t="str">
        <f t="shared" si="594"/>
        <v/>
      </c>
      <c r="BH500" s="354" t="str">
        <f t="shared" si="565"/>
        <v/>
      </c>
      <c r="BI500" s="350" t="str">
        <f t="shared" si="566"/>
        <v/>
      </c>
      <c r="BJ500" s="113" t="str">
        <f t="shared" si="567"/>
        <v/>
      </c>
      <c r="BK500" s="347" t="str">
        <f t="shared" si="593"/>
        <v/>
      </c>
      <c r="BR500" s="307"/>
      <c r="BS500" s="51" t="str">
        <f t="shared" si="568"/>
        <v/>
      </c>
      <c r="BT500" s="51" t="str">
        <f t="shared" si="569"/>
        <v/>
      </c>
      <c r="BU500" s="51" t="str">
        <f t="shared" si="570"/>
        <v/>
      </c>
      <c r="BV500" s="51" t="str">
        <f t="shared" si="571"/>
        <v/>
      </c>
      <c r="BW500" s="51" t="str">
        <f t="shared" si="572"/>
        <v/>
      </c>
      <c r="BX500" s="51" t="str">
        <f t="shared" si="573"/>
        <v/>
      </c>
      <c r="BY500" s="51" t="str">
        <f t="shared" si="574"/>
        <v/>
      </c>
      <c r="BZ500" s="51" t="str">
        <f t="shared" si="575"/>
        <v/>
      </c>
      <c r="CA500" s="51" t="str">
        <f t="shared" si="576"/>
        <v/>
      </c>
      <c r="CB500" s="51" t="str">
        <f t="shared" si="577"/>
        <v/>
      </c>
      <c r="CC500" s="51" t="str">
        <f t="shared" si="559"/>
        <v/>
      </c>
      <c r="CD500" s="51" t="str">
        <f t="shared" si="560"/>
        <v/>
      </c>
      <c r="CE500" s="51" t="str">
        <f t="shared" si="578"/>
        <v/>
      </c>
      <c r="CF500" s="51"/>
      <c r="CH500" s="53" t="str">
        <f t="shared" si="579"/>
        <v/>
      </c>
      <c r="CI500" s="53" t="str">
        <f t="shared" si="580"/>
        <v/>
      </c>
      <c r="CJ500" s="54" t="str">
        <f t="shared" si="581"/>
        <v/>
      </c>
      <c r="CK500" s="53" t="str">
        <f t="shared" si="582"/>
        <v/>
      </c>
      <c r="CL500" s="53" t="str">
        <f t="shared" si="583"/>
        <v/>
      </c>
      <c r="CM500" s="53" t="str">
        <f t="shared" si="584"/>
        <v/>
      </c>
      <c r="CN500" s="53" t="str">
        <f t="shared" si="585"/>
        <v/>
      </c>
      <c r="CO500" s="53" t="str">
        <f t="shared" si="586"/>
        <v/>
      </c>
      <c r="CP500" s="53" t="str">
        <f t="shared" si="587"/>
        <v/>
      </c>
      <c r="CQ500" s="53" t="str">
        <f t="shared" si="588"/>
        <v/>
      </c>
      <c r="CR500" s="53" t="str">
        <f t="shared" si="589"/>
        <v/>
      </c>
      <c r="CS500" s="53" t="str">
        <f t="shared" si="590"/>
        <v/>
      </c>
      <c r="CT500" s="53" t="str">
        <f t="shared" si="591"/>
        <v/>
      </c>
      <c r="CU500" s="53" t="str">
        <f t="shared" si="592"/>
        <v/>
      </c>
    </row>
    <row r="501" spans="1:99" hidden="1" x14ac:dyDescent="0.3">
      <c r="A501" s="40">
        <v>563</v>
      </c>
      <c r="B501" s="95"/>
      <c r="C501" s="142"/>
      <c r="D501" s="40"/>
      <c r="E501" s="40"/>
      <c r="F501" s="43"/>
      <c r="G501" s="40" t="s">
        <v>141</v>
      </c>
      <c r="H501" s="41"/>
      <c r="I501" s="41"/>
      <c r="J501" s="296" t="str">
        <f t="shared" si="529"/>
        <v/>
      </c>
      <c r="K501" s="297" t="str">
        <f t="shared" si="530"/>
        <v/>
      </c>
      <c r="L501" s="298" t="str">
        <f t="shared" si="531"/>
        <v/>
      </c>
      <c r="M501" s="297" t="str">
        <f t="shared" si="532"/>
        <v/>
      </c>
      <c r="N501" s="298" t="str">
        <f t="shared" si="533"/>
        <v/>
      </c>
      <c r="O501" s="297" t="str">
        <f t="shared" si="534"/>
        <v/>
      </c>
      <c r="P501" s="298" t="str">
        <f t="shared" si="535"/>
        <v/>
      </c>
      <c r="Q501" s="299" t="str">
        <f t="shared" si="536"/>
        <v/>
      </c>
      <c r="R501" s="300" t="str">
        <f t="shared" si="537"/>
        <v/>
      </c>
      <c r="S501" s="299" t="str">
        <f t="shared" si="538"/>
        <v/>
      </c>
      <c r="T501" s="298" t="str">
        <f t="shared" si="539"/>
        <v/>
      </c>
      <c r="U501" s="299" t="str">
        <f t="shared" si="540"/>
        <v/>
      </c>
      <c r="V501" s="300" t="str">
        <f t="shared" si="541"/>
        <v/>
      </c>
      <c r="W501" s="299" t="str">
        <f t="shared" si="542"/>
        <v/>
      </c>
      <c r="X501" s="300" t="str">
        <f t="shared" si="543"/>
        <v/>
      </c>
      <c r="Y501" s="299" t="str">
        <f t="shared" si="544"/>
        <v/>
      </c>
      <c r="Z501" s="300" t="str">
        <f t="shared" si="545"/>
        <v/>
      </c>
      <c r="AA501" s="298" t="str">
        <f t="shared" si="546"/>
        <v/>
      </c>
      <c r="AB501" s="97" t="str">
        <f t="shared" si="547"/>
        <v/>
      </c>
      <c r="AC501" s="143" t="str">
        <f t="shared" si="548"/>
        <v/>
      </c>
      <c r="AD501" s="42" t="str">
        <f t="shared" si="549"/>
        <v/>
      </c>
      <c r="AE501" s="346"/>
      <c r="AF501" s="346"/>
      <c r="AG501" s="347"/>
      <c r="AH501" s="348" t="str">
        <f t="shared" si="550"/>
        <v/>
      </c>
      <c r="AI501" s="346"/>
      <c r="AJ501" s="346"/>
      <c r="AK501" s="347"/>
      <c r="AL501" s="349" t="str">
        <f t="shared" si="561"/>
        <v/>
      </c>
      <c r="AM501" s="348" t="str">
        <f t="shared" si="551"/>
        <v/>
      </c>
      <c r="AN501" s="350" t="str">
        <f t="shared" si="562"/>
        <v/>
      </c>
      <c r="AO501" s="346"/>
      <c r="AP501" s="346"/>
      <c r="AQ501" s="346" t="str">
        <f t="shared" si="552"/>
        <v/>
      </c>
      <c r="AR501" s="348" t="str">
        <f t="shared" si="553"/>
        <v/>
      </c>
      <c r="AS501" s="346"/>
      <c r="AT501" s="348" t="str">
        <f t="shared" si="554"/>
        <v/>
      </c>
      <c r="AU501" s="346"/>
      <c r="AV501" s="348" t="str">
        <f t="shared" si="555"/>
        <v/>
      </c>
      <c r="AW501" s="346"/>
      <c r="AX501" s="348" t="str">
        <f t="shared" si="556"/>
        <v/>
      </c>
      <c r="AY501" s="346"/>
      <c r="AZ501" s="348" t="str">
        <f t="shared" si="557"/>
        <v/>
      </c>
      <c r="BA501" s="351"/>
      <c r="BB501" s="348" t="str">
        <f t="shared" si="558"/>
        <v/>
      </c>
      <c r="BC501" s="350" t="str">
        <f t="shared" si="563"/>
        <v/>
      </c>
      <c r="BD501" s="350" t="str">
        <f t="shared" si="564"/>
        <v/>
      </c>
      <c r="BE501" s="360"/>
      <c r="BF501" s="361"/>
      <c r="BG501" s="362" t="str">
        <f t="shared" si="594"/>
        <v/>
      </c>
      <c r="BH501" s="354" t="str">
        <f t="shared" si="565"/>
        <v/>
      </c>
      <c r="BI501" s="350" t="str">
        <f t="shared" si="566"/>
        <v/>
      </c>
      <c r="BJ501" s="113" t="str">
        <f t="shared" si="567"/>
        <v/>
      </c>
      <c r="BK501" s="347" t="str">
        <f t="shared" si="593"/>
        <v/>
      </c>
      <c r="BR501" s="307"/>
      <c r="BS501" s="51" t="str">
        <f t="shared" si="568"/>
        <v/>
      </c>
      <c r="BT501" s="51" t="str">
        <f t="shared" si="569"/>
        <v/>
      </c>
      <c r="BU501" s="51" t="str">
        <f t="shared" si="570"/>
        <v/>
      </c>
      <c r="BV501" s="51" t="str">
        <f t="shared" si="571"/>
        <v/>
      </c>
      <c r="BW501" s="51" t="str">
        <f t="shared" si="572"/>
        <v/>
      </c>
      <c r="BX501" s="51" t="str">
        <f t="shared" si="573"/>
        <v/>
      </c>
      <c r="BY501" s="51" t="str">
        <f t="shared" si="574"/>
        <v/>
      </c>
      <c r="BZ501" s="51" t="str">
        <f t="shared" si="575"/>
        <v/>
      </c>
      <c r="CA501" s="51" t="str">
        <f t="shared" si="576"/>
        <v/>
      </c>
      <c r="CB501" s="51" t="str">
        <f t="shared" si="577"/>
        <v/>
      </c>
      <c r="CC501" s="51" t="str">
        <f t="shared" si="559"/>
        <v/>
      </c>
      <c r="CD501" s="51" t="str">
        <f t="shared" si="560"/>
        <v/>
      </c>
      <c r="CE501" s="51" t="str">
        <f t="shared" si="578"/>
        <v/>
      </c>
      <c r="CF501" s="51"/>
      <c r="CH501" s="53" t="str">
        <f t="shared" si="579"/>
        <v/>
      </c>
      <c r="CI501" s="53" t="str">
        <f t="shared" si="580"/>
        <v/>
      </c>
      <c r="CJ501" s="54" t="str">
        <f t="shared" si="581"/>
        <v/>
      </c>
      <c r="CK501" s="53" t="str">
        <f t="shared" si="582"/>
        <v/>
      </c>
      <c r="CL501" s="53" t="str">
        <f t="shared" si="583"/>
        <v/>
      </c>
      <c r="CM501" s="53" t="str">
        <f t="shared" si="584"/>
        <v/>
      </c>
      <c r="CN501" s="53" t="str">
        <f t="shared" si="585"/>
        <v/>
      </c>
      <c r="CO501" s="53" t="str">
        <f t="shared" si="586"/>
        <v/>
      </c>
      <c r="CP501" s="53" t="str">
        <f t="shared" si="587"/>
        <v/>
      </c>
      <c r="CQ501" s="53" t="str">
        <f t="shared" si="588"/>
        <v/>
      </c>
      <c r="CR501" s="53" t="str">
        <f t="shared" si="589"/>
        <v/>
      </c>
      <c r="CS501" s="53" t="str">
        <f t="shared" si="590"/>
        <v/>
      </c>
      <c r="CT501" s="53" t="str">
        <f t="shared" si="591"/>
        <v/>
      </c>
      <c r="CU501" s="53" t="str">
        <f t="shared" si="592"/>
        <v/>
      </c>
    </row>
    <row r="502" spans="1:99" hidden="1" x14ac:dyDescent="0.3">
      <c r="A502" s="40">
        <v>564</v>
      </c>
      <c r="B502" s="95"/>
      <c r="C502" s="142"/>
      <c r="D502" s="40"/>
      <c r="E502" s="40"/>
      <c r="F502" s="43"/>
      <c r="G502" s="40" t="s">
        <v>141</v>
      </c>
      <c r="H502" s="41"/>
      <c r="I502" s="41"/>
      <c r="J502" s="296" t="str">
        <f t="shared" si="529"/>
        <v/>
      </c>
      <c r="K502" s="297" t="str">
        <f t="shared" si="530"/>
        <v/>
      </c>
      <c r="L502" s="298" t="str">
        <f t="shared" si="531"/>
        <v/>
      </c>
      <c r="M502" s="297" t="str">
        <f t="shared" si="532"/>
        <v/>
      </c>
      <c r="N502" s="298" t="str">
        <f t="shared" si="533"/>
        <v/>
      </c>
      <c r="O502" s="297" t="str">
        <f t="shared" si="534"/>
        <v/>
      </c>
      <c r="P502" s="298" t="str">
        <f t="shared" si="535"/>
        <v/>
      </c>
      <c r="Q502" s="299" t="str">
        <f t="shared" si="536"/>
        <v/>
      </c>
      <c r="R502" s="300" t="str">
        <f t="shared" si="537"/>
        <v/>
      </c>
      <c r="S502" s="299" t="str">
        <f t="shared" si="538"/>
        <v/>
      </c>
      <c r="T502" s="298" t="str">
        <f t="shared" si="539"/>
        <v/>
      </c>
      <c r="U502" s="299" t="str">
        <f t="shared" si="540"/>
        <v/>
      </c>
      <c r="V502" s="300" t="str">
        <f t="shared" si="541"/>
        <v/>
      </c>
      <c r="W502" s="299" t="str">
        <f t="shared" si="542"/>
        <v/>
      </c>
      <c r="X502" s="300" t="str">
        <f t="shared" si="543"/>
        <v/>
      </c>
      <c r="Y502" s="299" t="str">
        <f t="shared" si="544"/>
        <v/>
      </c>
      <c r="Z502" s="300" t="str">
        <f t="shared" si="545"/>
        <v/>
      </c>
      <c r="AA502" s="298" t="str">
        <f t="shared" si="546"/>
        <v/>
      </c>
      <c r="AB502" s="97" t="str">
        <f t="shared" si="547"/>
        <v/>
      </c>
      <c r="AC502" s="143" t="str">
        <f t="shared" si="548"/>
        <v/>
      </c>
      <c r="AD502" s="42" t="str">
        <f t="shared" si="549"/>
        <v/>
      </c>
      <c r="AE502" s="346"/>
      <c r="AF502" s="346"/>
      <c r="AG502" s="347"/>
      <c r="AH502" s="348" t="str">
        <f t="shared" si="550"/>
        <v/>
      </c>
      <c r="AI502" s="346"/>
      <c r="AJ502" s="346"/>
      <c r="AK502" s="347"/>
      <c r="AL502" s="349" t="str">
        <f t="shared" si="561"/>
        <v/>
      </c>
      <c r="AM502" s="348" t="str">
        <f t="shared" si="551"/>
        <v/>
      </c>
      <c r="AN502" s="350" t="str">
        <f t="shared" si="562"/>
        <v/>
      </c>
      <c r="AO502" s="346"/>
      <c r="AP502" s="346"/>
      <c r="AQ502" s="346" t="str">
        <f t="shared" si="552"/>
        <v/>
      </c>
      <c r="AR502" s="348" t="str">
        <f t="shared" si="553"/>
        <v/>
      </c>
      <c r="AS502" s="346"/>
      <c r="AT502" s="348" t="str">
        <f t="shared" si="554"/>
        <v/>
      </c>
      <c r="AU502" s="346"/>
      <c r="AV502" s="348" t="str">
        <f t="shared" si="555"/>
        <v/>
      </c>
      <c r="AW502" s="346"/>
      <c r="AX502" s="348" t="str">
        <f t="shared" si="556"/>
        <v/>
      </c>
      <c r="AY502" s="346"/>
      <c r="AZ502" s="348" t="str">
        <f t="shared" si="557"/>
        <v/>
      </c>
      <c r="BA502" s="351"/>
      <c r="BB502" s="348" t="str">
        <f t="shared" si="558"/>
        <v/>
      </c>
      <c r="BC502" s="350" t="str">
        <f t="shared" si="563"/>
        <v/>
      </c>
      <c r="BD502" s="350" t="str">
        <f t="shared" si="564"/>
        <v/>
      </c>
      <c r="BE502" s="360"/>
      <c r="BF502" s="361"/>
      <c r="BG502" s="362" t="str">
        <f t="shared" si="594"/>
        <v/>
      </c>
      <c r="BH502" s="354" t="str">
        <f t="shared" si="565"/>
        <v/>
      </c>
      <c r="BI502" s="350" t="str">
        <f t="shared" si="566"/>
        <v/>
      </c>
      <c r="BJ502" s="113" t="str">
        <f t="shared" si="567"/>
        <v/>
      </c>
      <c r="BK502" s="347" t="str">
        <f t="shared" si="593"/>
        <v/>
      </c>
      <c r="BR502" s="307"/>
      <c r="BS502" s="51" t="str">
        <f t="shared" si="568"/>
        <v/>
      </c>
      <c r="BT502" s="51" t="str">
        <f t="shared" si="569"/>
        <v/>
      </c>
      <c r="BU502" s="51" t="str">
        <f t="shared" si="570"/>
        <v/>
      </c>
      <c r="BV502" s="51" t="str">
        <f t="shared" si="571"/>
        <v/>
      </c>
      <c r="BW502" s="51" t="str">
        <f t="shared" si="572"/>
        <v/>
      </c>
      <c r="BX502" s="51" t="str">
        <f t="shared" si="573"/>
        <v/>
      </c>
      <c r="BY502" s="51" t="str">
        <f t="shared" si="574"/>
        <v/>
      </c>
      <c r="BZ502" s="51" t="str">
        <f t="shared" si="575"/>
        <v/>
      </c>
      <c r="CA502" s="51" t="str">
        <f t="shared" si="576"/>
        <v/>
      </c>
      <c r="CB502" s="51" t="str">
        <f t="shared" si="577"/>
        <v/>
      </c>
      <c r="CC502" s="51" t="str">
        <f t="shared" si="559"/>
        <v/>
      </c>
      <c r="CD502" s="51" t="str">
        <f t="shared" si="560"/>
        <v/>
      </c>
      <c r="CE502" s="51" t="str">
        <f t="shared" si="578"/>
        <v/>
      </c>
      <c r="CF502" s="51"/>
      <c r="CH502" s="53" t="str">
        <f t="shared" si="579"/>
        <v/>
      </c>
      <c r="CI502" s="53" t="str">
        <f t="shared" si="580"/>
        <v/>
      </c>
      <c r="CJ502" s="54" t="str">
        <f t="shared" si="581"/>
        <v/>
      </c>
      <c r="CK502" s="53" t="str">
        <f t="shared" si="582"/>
        <v/>
      </c>
      <c r="CL502" s="53" t="str">
        <f t="shared" si="583"/>
        <v/>
      </c>
      <c r="CM502" s="53" t="str">
        <f t="shared" si="584"/>
        <v/>
      </c>
      <c r="CN502" s="53" t="str">
        <f t="shared" si="585"/>
        <v/>
      </c>
      <c r="CO502" s="53" t="str">
        <f t="shared" si="586"/>
        <v/>
      </c>
      <c r="CP502" s="53" t="str">
        <f t="shared" si="587"/>
        <v/>
      </c>
      <c r="CQ502" s="53" t="str">
        <f t="shared" si="588"/>
        <v/>
      </c>
      <c r="CR502" s="53" t="str">
        <f t="shared" si="589"/>
        <v/>
      </c>
      <c r="CS502" s="53" t="str">
        <f t="shared" si="590"/>
        <v/>
      </c>
      <c r="CT502" s="53" t="str">
        <f t="shared" si="591"/>
        <v/>
      </c>
      <c r="CU502" s="53" t="str">
        <f t="shared" si="592"/>
        <v/>
      </c>
    </row>
    <row r="503" spans="1:99" hidden="1" x14ac:dyDescent="0.3">
      <c r="A503" s="40">
        <v>565</v>
      </c>
      <c r="B503" s="95"/>
      <c r="C503" s="142"/>
      <c r="D503" s="40"/>
      <c r="E503" s="40"/>
      <c r="F503" s="43"/>
      <c r="G503" s="40" t="s">
        <v>141</v>
      </c>
      <c r="H503" s="41"/>
      <c r="I503" s="41"/>
      <c r="J503" s="296" t="str">
        <f t="shared" si="529"/>
        <v/>
      </c>
      <c r="K503" s="297" t="str">
        <f t="shared" si="530"/>
        <v/>
      </c>
      <c r="L503" s="298" t="str">
        <f t="shared" si="531"/>
        <v/>
      </c>
      <c r="M503" s="297" t="str">
        <f t="shared" si="532"/>
        <v/>
      </c>
      <c r="N503" s="298" t="str">
        <f t="shared" si="533"/>
        <v/>
      </c>
      <c r="O503" s="297" t="str">
        <f t="shared" si="534"/>
        <v/>
      </c>
      <c r="P503" s="298" t="str">
        <f t="shared" si="535"/>
        <v/>
      </c>
      <c r="Q503" s="299" t="str">
        <f t="shared" si="536"/>
        <v/>
      </c>
      <c r="R503" s="300" t="str">
        <f t="shared" si="537"/>
        <v/>
      </c>
      <c r="S503" s="299" t="str">
        <f t="shared" si="538"/>
        <v/>
      </c>
      <c r="T503" s="298" t="str">
        <f t="shared" si="539"/>
        <v/>
      </c>
      <c r="U503" s="299" t="str">
        <f t="shared" si="540"/>
        <v/>
      </c>
      <c r="V503" s="300" t="str">
        <f t="shared" si="541"/>
        <v/>
      </c>
      <c r="W503" s="299" t="str">
        <f t="shared" si="542"/>
        <v/>
      </c>
      <c r="X503" s="300" t="str">
        <f t="shared" si="543"/>
        <v/>
      </c>
      <c r="Y503" s="299" t="str">
        <f t="shared" si="544"/>
        <v/>
      </c>
      <c r="Z503" s="300" t="str">
        <f t="shared" si="545"/>
        <v/>
      </c>
      <c r="AA503" s="298" t="str">
        <f t="shared" si="546"/>
        <v/>
      </c>
      <c r="AB503" s="97" t="str">
        <f t="shared" si="547"/>
        <v/>
      </c>
      <c r="AC503" s="143" t="str">
        <f t="shared" si="548"/>
        <v/>
      </c>
      <c r="AD503" s="42" t="str">
        <f t="shared" si="549"/>
        <v/>
      </c>
      <c r="AE503" s="346"/>
      <c r="AF503" s="346"/>
      <c r="AG503" s="347"/>
      <c r="AH503" s="348" t="str">
        <f t="shared" si="550"/>
        <v/>
      </c>
      <c r="AI503" s="346"/>
      <c r="AJ503" s="346"/>
      <c r="AK503" s="347"/>
      <c r="AL503" s="349" t="str">
        <f t="shared" si="561"/>
        <v/>
      </c>
      <c r="AM503" s="348" t="str">
        <f t="shared" si="551"/>
        <v/>
      </c>
      <c r="AN503" s="350" t="str">
        <f t="shared" si="562"/>
        <v/>
      </c>
      <c r="AO503" s="346"/>
      <c r="AP503" s="346"/>
      <c r="AQ503" s="346" t="str">
        <f t="shared" si="552"/>
        <v/>
      </c>
      <c r="AR503" s="348" t="str">
        <f t="shared" si="553"/>
        <v/>
      </c>
      <c r="AS503" s="346"/>
      <c r="AT503" s="348" t="str">
        <f t="shared" si="554"/>
        <v/>
      </c>
      <c r="AU503" s="346"/>
      <c r="AV503" s="348" t="str">
        <f t="shared" si="555"/>
        <v/>
      </c>
      <c r="AW503" s="346"/>
      <c r="AX503" s="348" t="str">
        <f t="shared" si="556"/>
        <v/>
      </c>
      <c r="AY503" s="346"/>
      <c r="AZ503" s="348" t="str">
        <f t="shared" si="557"/>
        <v/>
      </c>
      <c r="BA503" s="351"/>
      <c r="BB503" s="348" t="str">
        <f t="shared" si="558"/>
        <v/>
      </c>
      <c r="BC503" s="350" t="str">
        <f t="shared" si="563"/>
        <v/>
      </c>
      <c r="BD503" s="350" t="str">
        <f t="shared" si="564"/>
        <v/>
      </c>
      <c r="BE503" s="360"/>
      <c r="BF503" s="361"/>
      <c r="BG503" s="362" t="str">
        <f t="shared" si="594"/>
        <v/>
      </c>
      <c r="BH503" s="354" t="str">
        <f t="shared" si="565"/>
        <v/>
      </c>
      <c r="BI503" s="350" t="str">
        <f t="shared" si="566"/>
        <v/>
      </c>
      <c r="BJ503" s="113" t="str">
        <f t="shared" si="567"/>
        <v/>
      </c>
      <c r="BK503" s="347" t="str">
        <f t="shared" si="593"/>
        <v/>
      </c>
      <c r="BR503" s="307"/>
      <c r="BS503" s="51" t="str">
        <f t="shared" si="568"/>
        <v/>
      </c>
      <c r="BT503" s="51" t="str">
        <f t="shared" si="569"/>
        <v/>
      </c>
      <c r="BU503" s="51" t="str">
        <f t="shared" si="570"/>
        <v/>
      </c>
      <c r="BV503" s="51" t="str">
        <f t="shared" si="571"/>
        <v/>
      </c>
      <c r="BW503" s="51" t="str">
        <f t="shared" si="572"/>
        <v/>
      </c>
      <c r="BX503" s="51" t="str">
        <f t="shared" si="573"/>
        <v/>
      </c>
      <c r="BY503" s="51" t="str">
        <f t="shared" si="574"/>
        <v/>
      </c>
      <c r="BZ503" s="51" t="str">
        <f t="shared" si="575"/>
        <v/>
      </c>
      <c r="CA503" s="51" t="str">
        <f t="shared" si="576"/>
        <v/>
      </c>
      <c r="CB503" s="51" t="str">
        <f t="shared" si="577"/>
        <v/>
      </c>
      <c r="CC503" s="51" t="str">
        <f t="shared" si="559"/>
        <v/>
      </c>
      <c r="CD503" s="51" t="str">
        <f t="shared" si="560"/>
        <v/>
      </c>
      <c r="CE503" s="51" t="str">
        <f t="shared" si="578"/>
        <v/>
      </c>
      <c r="CF503" s="51"/>
      <c r="CH503" s="53" t="str">
        <f t="shared" si="579"/>
        <v/>
      </c>
      <c r="CI503" s="53" t="str">
        <f t="shared" si="580"/>
        <v/>
      </c>
      <c r="CJ503" s="54" t="str">
        <f t="shared" si="581"/>
        <v/>
      </c>
      <c r="CK503" s="53" t="str">
        <f t="shared" si="582"/>
        <v/>
      </c>
      <c r="CL503" s="53" t="str">
        <f t="shared" si="583"/>
        <v/>
      </c>
      <c r="CM503" s="53" t="str">
        <f t="shared" si="584"/>
        <v/>
      </c>
      <c r="CN503" s="53" t="str">
        <f t="shared" si="585"/>
        <v/>
      </c>
      <c r="CO503" s="53" t="str">
        <f t="shared" si="586"/>
        <v/>
      </c>
      <c r="CP503" s="53" t="str">
        <f t="shared" si="587"/>
        <v/>
      </c>
      <c r="CQ503" s="53" t="str">
        <f t="shared" si="588"/>
        <v/>
      </c>
      <c r="CR503" s="53" t="str">
        <f t="shared" si="589"/>
        <v/>
      </c>
      <c r="CS503" s="53" t="str">
        <f t="shared" si="590"/>
        <v/>
      </c>
      <c r="CT503" s="53" t="str">
        <f t="shared" si="591"/>
        <v/>
      </c>
      <c r="CU503" s="53" t="str">
        <f t="shared" si="592"/>
        <v/>
      </c>
    </row>
    <row r="504" spans="1:99" hidden="1" x14ac:dyDescent="0.3">
      <c r="A504" s="40">
        <v>566</v>
      </c>
      <c r="B504" s="95"/>
      <c r="C504" s="142"/>
      <c r="D504" s="40"/>
      <c r="E504" s="40"/>
      <c r="F504" s="43"/>
      <c r="G504" s="40" t="s">
        <v>141</v>
      </c>
      <c r="H504" s="41"/>
      <c r="I504" s="41"/>
      <c r="J504" s="296" t="str">
        <f t="shared" si="529"/>
        <v/>
      </c>
      <c r="K504" s="297" t="str">
        <f t="shared" si="530"/>
        <v/>
      </c>
      <c r="L504" s="298" t="str">
        <f t="shared" si="531"/>
        <v/>
      </c>
      <c r="M504" s="297" t="str">
        <f t="shared" si="532"/>
        <v/>
      </c>
      <c r="N504" s="298" t="str">
        <f t="shared" si="533"/>
        <v/>
      </c>
      <c r="O504" s="297" t="str">
        <f t="shared" si="534"/>
        <v/>
      </c>
      <c r="P504" s="298" t="str">
        <f t="shared" si="535"/>
        <v/>
      </c>
      <c r="Q504" s="299" t="str">
        <f t="shared" si="536"/>
        <v/>
      </c>
      <c r="R504" s="300" t="str">
        <f t="shared" si="537"/>
        <v/>
      </c>
      <c r="S504" s="299" t="str">
        <f t="shared" si="538"/>
        <v/>
      </c>
      <c r="T504" s="298" t="str">
        <f t="shared" si="539"/>
        <v/>
      </c>
      <c r="U504" s="299" t="str">
        <f t="shared" si="540"/>
        <v/>
      </c>
      <c r="V504" s="300" t="str">
        <f t="shared" si="541"/>
        <v/>
      </c>
      <c r="W504" s="299" t="str">
        <f t="shared" si="542"/>
        <v/>
      </c>
      <c r="X504" s="300" t="str">
        <f t="shared" si="543"/>
        <v/>
      </c>
      <c r="Y504" s="299" t="str">
        <f t="shared" si="544"/>
        <v/>
      </c>
      <c r="Z504" s="300" t="str">
        <f t="shared" si="545"/>
        <v/>
      </c>
      <c r="AA504" s="298" t="str">
        <f t="shared" si="546"/>
        <v/>
      </c>
      <c r="AB504" s="97" t="str">
        <f t="shared" si="547"/>
        <v/>
      </c>
      <c r="AC504" s="143" t="str">
        <f t="shared" si="548"/>
        <v/>
      </c>
      <c r="AD504" s="42" t="str">
        <f t="shared" si="549"/>
        <v/>
      </c>
      <c r="AE504" s="346"/>
      <c r="AF504" s="346"/>
      <c r="AG504" s="347"/>
      <c r="AH504" s="348" t="str">
        <f t="shared" si="550"/>
        <v/>
      </c>
      <c r="AI504" s="346"/>
      <c r="AJ504" s="346"/>
      <c r="AK504" s="347"/>
      <c r="AL504" s="349" t="str">
        <f t="shared" si="561"/>
        <v/>
      </c>
      <c r="AM504" s="348" t="str">
        <f t="shared" si="551"/>
        <v/>
      </c>
      <c r="AN504" s="350" t="str">
        <f t="shared" si="562"/>
        <v/>
      </c>
      <c r="AO504" s="346"/>
      <c r="AP504" s="346"/>
      <c r="AQ504" s="346" t="str">
        <f t="shared" si="552"/>
        <v/>
      </c>
      <c r="AR504" s="348" t="str">
        <f t="shared" si="553"/>
        <v/>
      </c>
      <c r="AS504" s="346"/>
      <c r="AT504" s="348" t="str">
        <f t="shared" si="554"/>
        <v/>
      </c>
      <c r="AU504" s="346"/>
      <c r="AV504" s="348" t="str">
        <f t="shared" si="555"/>
        <v/>
      </c>
      <c r="AW504" s="346"/>
      <c r="AX504" s="348" t="str">
        <f t="shared" si="556"/>
        <v/>
      </c>
      <c r="AY504" s="346"/>
      <c r="AZ504" s="348" t="str">
        <f t="shared" si="557"/>
        <v/>
      </c>
      <c r="BA504" s="351"/>
      <c r="BB504" s="348" t="str">
        <f t="shared" si="558"/>
        <v/>
      </c>
      <c r="BC504" s="350" t="str">
        <f t="shared" si="563"/>
        <v/>
      </c>
      <c r="BD504" s="350" t="str">
        <f t="shared" si="564"/>
        <v/>
      </c>
      <c r="BE504" s="360"/>
      <c r="BF504" s="361"/>
      <c r="BG504" s="362" t="str">
        <f t="shared" si="594"/>
        <v/>
      </c>
      <c r="BH504" s="354" t="str">
        <f t="shared" si="565"/>
        <v/>
      </c>
      <c r="BI504" s="350" t="str">
        <f t="shared" si="566"/>
        <v/>
      </c>
      <c r="BJ504" s="113" t="str">
        <f t="shared" si="567"/>
        <v/>
      </c>
      <c r="BK504" s="347" t="str">
        <f t="shared" si="593"/>
        <v/>
      </c>
      <c r="BR504" s="307"/>
      <c r="BS504" s="51" t="str">
        <f t="shared" si="568"/>
        <v/>
      </c>
      <c r="BT504" s="51" t="str">
        <f t="shared" si="569"/>
        <v/>
      </c>
      <c r="BU504" s="51" t="str">
        <f t="shared" si="570"/>
        <v/>
      </c>
      <c r="BV504" s="51" t="str">
        <f t="shared" si="571"/>
        <v/>
      </c>
      <c r="BW504" s="51" t="str">
        <f t="shared" si="572"/>
        <v/>
      </c>
      <c r="BX504" s="51" t="str">
        <f t="shared" si="573"/>
        <v/>
      </c>
      <c r="BY504" s="51" t="str">
        <f t="shared" si="574"/>
        <v/>
      </c>
      <c r="BZ504" s="51" t="str">
        <f t="shared" si="575"/>
        <v/>
      </c>
      <c r="CA504" s="51" t="str">
        <f t="shared" si="576"/>
        <v/>
      </c>
      <c r="CB504" s="51" t="str">
        <f t="shared" si="577"/>
        <v/>
      </c>
      <c r="CC504" s="51" t="str">
        <f t="shared" si="559"/>
        <v/>
      </c>
      <c r="CD504" s="51" t="str">
        <f t="shared" si="560"/>
        <v/>
      </c>
      <c r="CE504" s="51" t="str">
        <f t="shared" si="578"/>
        <v/>
      </c>
      <c r="CF504" s="51"/>
      <c r="CH504" s="53" t="str">
        <f t="shared" si="579"/>
        <v/>
      </c>
      <c r="CI504" s="53" t="str">
        <f t="shared" si="580"/>
        <v/>
      </c>
      <c r="CJ504" s="54" t="str">
        <f t="shared" si="581"/>
        <v/>
      </c>
      <c r="CK504" s="53" t="str">
        <f t="shared" si="582"/>
        <v/>
      </c>
      <c r="CL504" s="53" t="str">
        <f t="shared" si="583"/>
        <v/>
      </c>
      <c r="CM504" s="53" t="str">
        <f t="shared" si="584"/>
        <v/>
      </c>
      <c r="CN504" s="53" t="str">
        <f t="shared" si="585"/>
        <v/>
      </c>
      <c r="CO504" s="53" t="str">
        <f t="shared" si="586"/>
        <v/>
      </c>
      <c r="CP504" s="53" t="str">
        <f t="shared" si="587"/>
        <v/>
      </c>
      <c r="CQ504" s="53" t="str">
        <f t="shared" si="588"/>
        <v/>
      </c>
      <c r="CR504" s="53" t="str">
        <f t="shared" si="589"/>
        <v/>
      </c>
      <c r="CS504" s="53" t="str">
        <f t="shared" si="590"/>
        <v/>
      </c>
      <c r="CT504" s="53" t="str">
        <f t="shared" si="591"/>
        <v/>
      </c>
      <c r="CU504" s="53" t="str">
        <f t="shared" si="592"/>
        <v/>
      </c>
    </row>
    <row r="505" spans="1:99" hidden="1" x14ac:dyDescent="0.3">
      <c r="A505" s="40">
        <v>567</v>
      </c>
      <c r="B505" s="95"/>
      <c r="C505" s="142"/>
      <c r="D505" s="40"/>
      <c r="E505" s="40"/>
      <c r="F505" s="43"/>
      <c r="G505" s="40" t="s">
        <v>141</v>
      </c>
      <c r="H505" s="41"/>
      <c r="I505" s="41"/>
      <c r="J505" s="296" t="str">
        <f t="shared" si="529"/>
        <v/>
      </c>
      <c r="K505" s="297" t="str">
        <f t="shared" si="530"/>
        <v/>
      </c>
      <c r="L505" s="298" t="str">
        <f t="shared" si="531"/>
        <v/>
      </c>
      <c r="M505" s="297" t="str">
        <f t="shared" si="532"/>
        <v/>
      </c>
      <c r="N505" s="298" t="str">
        <f t="shared" si="533"/>
        <v/>
      </c>
      <c r="O505" s="297" t="str">
        <f t="shared" si="534"/>
        <v/>
      </c>
      <c r="P505" s="298" t="str">
        <f t="shared" si="535"/>
        <v/>
      </c>
      <c r="Q505" s="299" t="str">
        <f t="shared" si="536"/>
        <v/>
      </c>
      <c r="R505" s="300" t="str">
        <f t="shared" si="537"/>
        <v/>
      </c>
      <c r="S505" s="299" t="str">
        <f t="shared" si="538"/>
        <v/>
      </c>
      <c r="T505" s="298" t="str">
        <f t="shared" si="539"/>
        <v/>
      </c>
      <c r="U505" s="299" t="str">
        <f t="shared" si="540"/>
        <v/>
      </c>
      <c r="V505" s="300" t="str">
        <f t="shared" si="541"/>
        <v/>
      </c>
      <c r="W505" s="299" t="str">
        <f t="shared" si="542"/>
        <v/>
      </c>
      <c r="X505" s="300" t="str">
        <f t="shared" si="543"/>
        <v/>
      </c>
      <c r="Y505" s="299" t="str">
        <f t="shared" si="544"/>
        <v/>
      </c>
      <c r="Z505" s="300" t="str">
        <f t="shared" si="545"/>
        <v/>
      </c>
      <c r="AA505" s="298" t="str">
        <f t="shared" si="546"/>
        <v/>
      </c>
      <c r="AB505" s="97" t="str">
        <f t="shared" si="547"/>
        <v/>
      </c>
      <c r="AC505" s="143" t="str">
        <f t="shared" si="548"/>
        <v/>
      </c>
      <c r="AD505" s="42" t="str">
        <f t="shared" si="549"/>
        <v/>
      </c>
      <c r="AE505" s="346"/>
      <c r="AF505" s="346"/>
      <c r="AG505" s="347"/>
      <c r="AH505" s="348" t="str">
        <f t="shared" si="550"/>
        <v/>
      </c>
      <c r="AI505" s="346"/>
      <c r="AJ505" s="346"/>
      <c r="AK505" s="347"/>
      <c r="AL505" s="349" t="str">
        <f t="shared" si="561"/>
        <v/>
      </c>
      <c r="AM505" s="348" t="str">
        <f t="shared" si="551"/>
        <v/>
      </c>
      <c r="AN505" s="350" t="str">
        <f t="shared" si="562"/>
        <v/>
      </c>
      <c r="AO505" s="346"/>
      <c r="AP505" s="346"/>
      <c r="AQ505" s="346" t="str">
        <f t="shared" si="552"/>
        <v/>
      </c>
      <c r="AR505" s="348" t="str">
        <f t="shared" si="553"/>
        <v/>
      </c>
      <c r="AS505" s="346"/>
      <c r="AT505" s="348" t="str">
        <f t="shared" si="554"/>
        <v/>
      </c>
      <c r="AU505" s="346"/>
      <c r="AV505" s="348" t="str">
        <f t="shared" si="555"/>
        <v/>
      </c>
      <c r="AW505" s="346"/>
      <c r="AX505" s="348" t="str">
        <f t="shared" si="556"/>
        <v/>
      </c>
      <c r="AY505" s="346"/>
      <c r="AZ505" s="348" t="str">
        <f t="shared" si="557"/>
        <v/>
      </c>
      <c r="BA505" s="351"/>
      <c r="BB505" s="348" t="str">
        <f t="shared" si="558"/>
        <v/>
      </c>
      <c r="BC505" s="350" t="str">
        <f t="shared" si="563"/>
        <v/>
      </c>
      <c r="BD505" s="350" t="str">
        <f t="shared" si="564"/>
        <v/>
      </c>
      <c r="BE505" s="360"/>
      <c r="BF505" s="361"/>
      <c r="BG505" s="362" t="str">
        <f t="shared" si="594"/>
        <v/>
      </c>
      <c r="BH505" s="354" t="str">
        <f t="shared" si="565"/>
        <v/>
      </c>
      <c r="BI505" s="350" t="str">
        <f t="shared" si="566"/>
        <v/>
      </c>
      <c r="BJ505" s="113" t="str">
        <f t="shared" si="567"/>
        <v/>
      </c>
      <c r="BK505" s="347" t="str">
        <f t="shared" si="593"/>
        <v/>
      </c>
      <c r="BR505" s="307"/>
      <c r="BS505" s="51" t="str">
        <f t="shared" si="568"/>
        <v/>
      </c>
      <c r="BT505" s="51" t="str">
        <f t="shared" si="569"/>
        <v/>
      </c>
      <c r="BU505" s="51" t="str">
        <f t="shared" si="570"/>
        <v/>
      </c>
      <c r="BV505" s="51" t="str">
        <f t="shared" si="571"/>
        <v/>
      </c>
      <c r="BW505" s="51" t="str">
        <f t="shared" si="572"/>
        <v/>
      </c>
      <c r="BX505" s="51" t="str">
        <f t="shared" si="573"/>
        <v/>
      </c>
      <c r="BY505" s="51" t="str">
        <f t="shared" si="574"/>
        <v/>
      </c>
      <c r="BZ505" s="51" t="str">
        <f t="shared" si="575"/>
        <v/>
      </c>
      <c r="CA505" s="51" t="str">
        <f t="shared" si="576"/>
        <v/>
      </c>
      <c r="CB505" s="51" t="str">
        <f t="shared" si="577"/>
        <v/>
      </c>
      <c r="CC505" s="51" t="str">
        <f t="shared" si="559"/>
        <v/>
      </c>
      <c r="CD505" s="51" t="str">
        <f t="shared" si="560"/>
        <v/>
      </c>
      <c r="CE505" s="51" t="str">
        <f t="shared" si="578"/>
        <v/>
      </c>
      <c r="CF505" s="51"/>
      <c r="CH505" s="53" t="str">
        <f t="shared" si="579"/>
        <v/>
      </c>
      <c r="CI505" s="53" t="str">
        <f t="shared" si="580"/>
        <v/>
      </c>
      <c r="CJ505" s="54" t="str">
        <f t="shared" si="581"/>
        <v/>
      </c>
      <c r="CK505" s="53" t="str">
        <f t="shared" si="582"/>
        <v/>
      </c>
      <c r="CL505" s="53" t="str">
        <f t="shared" si="583"/>
        <v/>
      </c>
      <c r="CM505" s="53" t="str">
        <f t="shared" si="584"/>
        <v/>
      </c>
      <c r="CN505" s="53" t="str">
        <f t="shared" si="585"/>
        <v/>
      </c>
      <c r="CO505" s="53" t="str">
        <f t="shared" si="586"/>
        <v/>
      </c>
      <c r="CP505" s="53" t="str">
        <f t="shared" si="587"/>
        <v/>
      </c>
      <c r="CQ505" s="53" t="str">
        <f t="shared" si="588"/>
        <v/>
      </c>
      <c r="CR505" s="53" t="str">
        <f t="shared" si="589"/>
        <v/>
      </c>
      <c r="CS505" s="53" t="str">
        <f t="shared" si="590"/>
        <v/>
      </c>
      <c r="CT505" s="53" t="str">
        <f t="shared" si="591"/>
        <v/>
      </c>
      <c r="CU505" s="53" t="str">
        <f t="shared" si="592"/>
        <v/>
      </c>
    </row>
    <row r="506" spans="1:99" hidden="1" x14ac:dyDescent="0.3">
      <c r="A506" s="40">
        <v>568</v>
      </c>
      <c r="B506" s="95"/>
      <c r="C506" s="142"/>
      <c r="D506" s="40"/>
      <c r="E506" s="40"/>
      <c r="F506" s="43"/>
      <c r="G506" s="40" t="s">
        <v>141</v>
      </c>
      <c r="H506" s="41"/>
      <c r="I506" s="41"/>
      <c r="J506" s="296" t="str">
        <f t="shared" si="529"/>
        <v/>
      </c>
      <c r="K506" s="297" t="str">
        <f t="shared" si="530"/>
        <v/>
      </c>
      <c r="L506" s="298" t="str">
        <f t="shared" si="531"/>
        <v/>
      </c>
      <c r="M506" s="297" t="str">
        <f t="shared" si="532"/>
        <v/>
      </c>
      <c r="N506" s="298" t="str">
        <f t="shared" si="533"/>
        <v/>
      </c>
      <c r="O506" s="297" t="str">
        <f t="shared" si="534"/>
        <v/>
      </c>
      <c r="P506" s="298" t="str">
        <f t="shared" si="535"/>
        <v/>
      </c>
      <c r="Q506" s="299" t="str">
        <f t="shared" si="536"/>
        <v/>
      </c>
      <c r="R506" s="300" t="str">
        <f t="shared" si="537"/>
        <v/>
      </c>
      <c r="S506" s="299" t="str">
        <f t="shared" si="538"/>
        <v/>
      </c>
      <c r="T506" s="298" t="str">
        <f t="shared" si="539"/>
        <v/>
      </c>
      <c r="U506" s="299" t="str">
        <f t="shared" si="540"/>
        <v/>
      </c>
      <c r="V506" s="300" t="str">
        <f t="shared" si="541"/>
        <v/>
      </c>
      <c r="W506" s="299" t="str">
        <f t="shared" si="542"/>
        <v/>
      </c>
      <c r="X506" s="300" t="str">
        <f t="shared" si="543"/>
        <v/>
      </c>
      <c r="Y506" s="299" t="str">
        <f t="shared" si="544"/>
        <v/>
      </c>
      <c r="Z506" s="300" t="str">
        <f t="shared" si="545"/>
        <v/>
      </c>
      <c r="AA506" s="298" t="str">
        <f t="shared" si="546"/>
        <v/>
      </c>
      <c r="AB506" s="97" t="str">
        <f t="shared" si="547"/>
        <v/>
      </c>
      <c r="AC506" s="143" t="str">
        <f t="shared" si="548"/>
        <v/>
      </c>
      <c r="AD506" s="42" t="str">
        <f t="shared" si="549"/>
        <v/>
      </c>
      <c r="AE506" s="346"/>
      <c r="AF506" s="346"/>
      <c r="AG506" s="347"/>
      <c r="AH506" s="348" t="str">
        <f t="shared" si="550"/>
        <v/>
      </c>
      <c r="AI506" s="346"/>
      <c r="AJ506" s="346"/>
      <c r="AK506" s="347"/>
      <c r="AL506" s="349" t="str">
        <f t="shared" si="561"/>
        <v/>
      </c>
      <c r="AM506" s="348" t="str">
        <f t="shared" si="551"/>
        <v/>
      </c>
      <c r="AN506" s="350" t="str">
        <f t="shared" si="562"/>
        <v/>
      </c>
      <c r="AO506" s="346"/>
      <c r="AP506" s="346"/>
      <c r="AQ506" s="346" t="str">
        <f t="shared" si="552"/>
        <v/>
      </c>
      <c r="AR506" s="348" t="str">
        <f t="shared" si="553"/>
        <v/>
      </c>
      <c r="AS506" s="346"/>
      <c r="AT506" s="348" t="str">
        <f t="shared" si="554"/>
        <v/>
      </c>
      <c r="AU506" s="346"/>
      <c r="AV506" s="348" t="str">
        <f t="shared" si="555"/>
        <v/>
      </c>
      <c r="AW506" s="346"/>
      <c r="AX506" s="348" t="str">
        <f t="shared" si="556"/>
        <v/>
      </c>
      <c r="AY506" s="346"/>
      <c r="AZ506" s="348" t="str">
        <f t="shared" si="557"/>
        <v/>
      </c>
      <c r="BA506" s="351"/>
      <c r="BB506" s="348" t="str">
        <f t="shared" si="558"/>
        <v/>
      </c>
      <c r="BC506" s="350" t="str">
        <f t="shared" si="563"/>
        <v/>
      </c>
      <c r="BD506" s="350" t="str">
        <f t="shared" si="564"/>
        <v/>
      </c>
      <c r="BE506" s="360"/>
      <c r="BF506" s="361"/>
      <c r="BG506" s="362" t="str">
        <f t="shared" si="594"/>
        <v/>
      </c>
      <c r="BH506" s="354" t="str">
        <f t="shared" si="565"/>
        <v/>
      </c>
      <c r="BI506" s="350" t="str">
        <f t="shared" si="566"/>
        <v/>
      </c>
      <c r="BJ506" s="113" t="str">
        <f t="shared" si="567"/>
        <v/>
      </c>
      <c r="BK506" s="347" t="str">
        <f t="shared" si="593"/>
        <v/>
      </c>
      <c r="BR506" s="307"/>
      <c r="BS506" s="51" t="str">
        <f t="shared" si="568"/>
        <v/>
      </c>
      <c r="BT506" s="51" t="str">
        <f t="shared" si="569"/>
        <v/>
      </c>
      <c r="BU506" s="51" t="str">
        <f t="shared" si="570"/>
        <v/>
      </c>
      <c r="BV506" s="51" t="str">
        <f t="shared" si="571"/>
        <v/>
      </c>
      <c r="BW506" s="51" t="str">
        <f t="shared" si="572"/>
        <v/>
      </c>
      <c r="BX506" s="51" t="str">
        <f t="shared" si="573"/>
        <v/>
      </c>
      <c r="BY506" s="51" t="str">
        <f t="shared" si="574"/>
        <v/>
      </c>
      <c r="BZ506" s="51" t="str">
        <f t="shared" si="575"/>
        <v/>
      </c>
      <c r="CA506" s="51" t="str">
        <f t="shared" si="576"/>
        <v/>
      </c>
      <c r="CB506" s="51" t="str">
        <f t="shared" si="577"/>
        <v/>
      </c>
      <c r="CC506" s="51" t="str">
        <f t="shared" si="559"/>
        <v/>
      </c>
      <c r="CD506" s="51" t="str">
        <f t="shared" si="560"/>
        <v/>
      </c>
      <c r="CE506" s="51" t="str">
        <f t="shared" si="578"/>
        <v/>
      </c>
      <c r="CF506" s="51"/>
      <c r="CH506" s="53" t="str">
        <f t="shared" si="579"/>
        <v/>
      </c>
      <c r="CI506" s="53" t="str">
        <f t="shared" si="580"/>
        <v/>
      </c>
      <c r="CJ506" s="54" t="str">
        <f t="shared" si="581"/>
        <v/>
      </c>
      <c r="CK506" s="53" t="str">
        <f t="shared" si="582"/>
        <v/>
      </c>
      <c r="CL506" s="53" t="str">
        <f t="shared" si="583"/>
        <v/>
      </c>
      <c r="CM506" s="53" t="str">
        <f t="shared" si="584"/>
        <v/>
      </c>
      <c r="CN506" s="53" t="str">
        <f t="shared" si="585"/>
        <v/>
      </c>
      <c r="CO506" s="53" t="str">
        <f t="shared" si="586"/>
        <v/>
      </c>
      <c r="CP506" s="53" t="str">
        <f t="shared" si="587"/>
        <v/>
      </c>
      <c r="CQ506" s="53" t="str">
        <f t="shared" si="588"/>
        <v/>
      </c>
      <c r="CR506" s="53" t="str">
        <f t="shared" si="589"/>
        <v/>
      </c>
      <c r="CS506" s="53" t="str">
        <f t="shared" si="590"/>
        <v/>
      </c>
      <c r="CT506" s="53" t="str">
        <f t="shared" si="591"/>
        <v/>
      </c>
      <c r="CU506" s="53" t="str">
        <f t="shared" si="592"/>
        <v/>
      </c>
    </row>
    <row r="507" spans="1:99" hidden="1" x14ac:dyDescent="0.3">
      <c r="A507" s="40">
        <v>569</v>
      </c>
      <c r="B507" s="95"/>
      <c r="C507" s="142"/>
      <c r="D507" s="40"/>
      <c r="E507" s="40"/>
      <c r="F507" s="43"/>
      <c r="G507" s="40" t="s">
        <v>141</v>
      </c>
      <c r="H507" s="41"/>
      <c r="I507" s="41"/>
      <c r="J507" s="296" t="str">
        <f t="shared" si="529"/>
        <v/>
      </c>
      <c r="K507" s="297" t="str">
        <f t="shared" si="530"/>
        <v/>
      </c>
      <c r="L507" s="298" t="str">
        <f t="shared" si="531"/>
        <v/>
      </c>
      <c r="M507" s="297" t="str">
        <f t="shared" si="532"/>
        <v/>
      </c>
      <c r="N507" s="298" t="str">
        <f t="shared" si="533"/>
        <v/>
      </c>
      <c r="O507" s="297" t="str">
        <f t="shared" si="534"/>
        <v/>
      </c>
      <c r="P507" s="298" t="str">
        <f t="shared" si="535"/>
        <v/>
      </c>
      <c r="Q507" s="299" t="str">
        <f t="shared" si="536"/>
        <v/>
      </c>
      <c r="R507" s="300" t="str">
        <f t="shared" si="537"/>
        <v/>
      </c>
      <c r="S507" s="299" t="str">
        <f t="shared" si="538"/>
        <v/>
      </c>
      <c r="T507" s="298" t="str">
        <f t="shared" si="539"/>
        <v/>
      </c>
      <c r="U507" s="299" t="str">
        <f t="shared" si="540"/>
        <v/>
      </c>
      <c r="V507" s="300" t="str">
        <f t="shared" si="541"/>
        <v/>
      </c>
      <c r="W507" s="299" t="str">
        <f t="shared" si="542"/>
        <v/>
      </c>
      <c r="X507" s="300" t="str">
        <f t="shared" si="543"/>
        <v/>
      </c>
      <c r="Y507" s="299" t="str">
        <f t="shared" si="544"/>
        <v/>
      </c>
      <c r="Z507" s="300" t="str">
        <f t="shared" si="545"/>
        <v/>
      </c>
      <c r="AA507" s="298" t="str">
        <f t="shared" si="546"/>
        <v/>
      </c>
      <c r="AB507" s="97" t="str">
        <f t="shared" si="547"/>
        <v/>
      </c>
      <c r="AC507" s="143" t="str">
        <f t="shared" si="548"/>
        <v/>
      </c>
      <c r="AD507" s="42" t="str">
        <f t="shared" si="549"/>
        <v/>
      </c>
      <c r="AE507" s="346"/>
      <c r="AF507" s="346"/>
      <c r="AG507" s="347"/>
      <c r="AH507" s="348" t="str">
        <f t="shared" si="550"/>
        <v/>
      </c>
      <c r="AI507" s="346"/>
      <c r="AJ507" s="346"/>
      <c r="AK507" s="347"/>
      <c r="AL507" s="349" t="str">
        <f t="shared" si="561"/>
        <v/>
      </c>
      <c r="AM507" s="348" t="str">
        <f t="shared" si="551"/>
        <v/>
      </c>
      <c r="AN507" s="350" t="str">
        <f t="shared" si="562"/>
        <v/>
      </c>
      <c r="AO507" s="346"/>
      <c r="AP507" s="346"/>
      <c r="AQ507" s="346" t="str">
        <f t="shared" si="552"/>
        <v/>
      </c>
      <c r="AR507" s="348" t="str">
        <f t="shared" si="553"/>
        <v/>
      </c>
      <c r="AS507" s="346"/>
      <c r="AT507" s="348" t="str">
        <f t="shared" si="554"/>
        <v/>
      </c>
      <c r="AU507" s="346"/>
      <c r="AV507" s="348" t="str">
        <f t="shared" si="555"/>
        <v/>
      </c>
      <c r="AW507" s="346"/>
      <c r="AX507" s="348" t="str">
        <f t="shared" si="556"/>
        <v/>
      </c>
      <c r="AY507" s="346"/>
      <c r="AZ507" s="348" t="str">
        <f t="shared" si="557"/>
        <v/>
      </c>
      <c r="BA507" s="351"/>
      <c r="BB507" s="348" t="str">
        <f t="shared" si="558"/>
        <v/>
      </c>
      <c r="BC507" s="350" t="str">
        <f t="shared" si="563"/>
        <v/>
      </c>
      <c r="BD507" s="350" t="str">
        <f t="shared" si="564"/>
        <v/>
      </c>
      <c r="BE507" s="360"/>
      <c r="BF507" s="361"/>
      <c r="BG507" s="362" t="str">
        <f t="shared" si="594"/>
        <v/>
      </c>
      <c r="BH507" s="354" t="str">
        <f t="shared" si="565"/>
        <v/>
      </c>
      <c r="BI507" s="350" t="str">
        <f t="shared" si="566"/>
        <v/>
      </c>
      <c r="BJ507" s="113" t="str">
        <f t="shared" si="567"/>
        <v/>
      </c>
      <c r="BK507" s="347" t="str">
        <f t="shared" si="593"/>
        <v/>
      </c>
      <c r="BR507" s="307"/>
      <c r="BS507" s="51" t="str">
        <f t="shared" si="568"/>
        <v/>
      </c>
      <c r="BT507" s="51" t="str">
        <f t="shared" si="569"/>
        <v/>
      </c>
      <c r="BU507" s="51" t="str">
        <f t="shared" si="570"/>
        <v/>
      </c>
      <c r="BV507" s="51" t="str">
        <f t="shared" si="571"/>
        <v/>
      </c>
      <c r="BW507" s="51" t="str">
        <f t="shared" si="572"/>
        <v/>
      </c>
      <c r="BX507" s="51" t="str">
        <f t="shared" si="573"/>
        <v/>
      </c>
      <c r="BY507" s="51" t="str">
        <f t="shared" si="574"/>
        <v/>
      </c>
      <c r="BZ507" s="51" t="str">
        <f t="shared" si="575"/>
        <v/>
      </c>
      <c r="CA507" s="51" t="str">
        <f t="shared" si="576"/>
        <v/>
      </c>
      <c r="CB507" s="51" t="str">
        <f t="shared" si="577"/>
        <v/>
      </c>
      <c r="CC507" s="51" t="str">
        <f t="shared" si="559"/>
        <v/>
      </c>
      <c r="CD507" s="51" t="str">
        <f t="shared" si="560"/>
        <v/>
      </c>
      <c r="CE507" s="51" t="str">
        <f t="shared" si="578"/>
        <v/>
      </c>
      <c r="CF507" s="51"/>
      <c r="CH507" s="53" t="str">
        <f t="shared" si="579"/>
        <v/>
      </c>
      <c r="CI507" s="53" t="str">
        <f t="shared" si="580"/>
        <v/>
      </c>
      <c r="CJ507" s="54" t="str">
        <f t="shared" si="581"/>
        <v/>
      </c>
      <c r="CK507" s="53" t="str">
        <f t="shared" si="582"/>
        <v/>
      </c>
      <c r="CL507" s="53" t="str">
        <f t="shared" si="583"/>
        <v/>
      </c>
      <c r="CM507" s="53" t="str">
        <f t="shared" si="584"/>
        <v/>
      </c>
      <c r="CN507" s="53" t="str">
        <f t="shared" si="585"/>
        <v/>
      </c>
      <c r="CO507" s="53" t="str">
        <f t="shared" si="586"/>
        <v/>
      </c>
      <c r="CP507" s="53" t="str">
        <f t="shared" si="587"/>
        <v/>
      </c>
      <c r="CQ507" s="53" t="str">
        <f t="shared" si="588"/>
        <v/>
      </c>
      <c r="CR507" s="53" t="str">
        <f t="shared" si="589"/>
        <v/>
      </c>
      <c r="CS507" s="53" t="str">
        <f t="shared" si="590"/>
        <v/>
      </c>
      <c r="CT507" s="53" t="str">
        <f t="shared" si="591"/>
        <v/>
      </c>
      <c r="CU507" s="53" t="str">
        <f t="shared" si="592"/>
        <v/>
      </c>
    </row>
    <row r="508" spans="1:99" hidden="1" x14ac:dyDescent="0.3">
      <c r="A508" s="40">
        <v>570</v>
      </c>
      <c r="B508" s="95"/>
      <c r="C508" s="142"/>
      <c r="D508" s="40"/>
      <c r="E508" s="40"/>
      <c r="F508" s="43"/>
      <c r="G508" s="40" t="s">
        <v>141</v>
      </c>
      <c r="H508" s="41"/>
      <c r="I508" s="41"/>
      <c r="J508" s="296" t="str">
        <f t="shared" si="529"/>
        <v/>
      </c>
      <c r="K508" s="297" t="str">
        <f t="shared" si="530"/>
        <v/>
      </c>
      <c r="L508" s="298" t="str">
        <f t="shared" si="531"/>
        <v/>
      </c>
      <c r="M508" s="297" t="str">
        <f t="shared" si="532"/>
        <v/>
      </c>
      <c r="N508" s="298" t="str">
        <f t="shared" si="533"/>
        <v/>
      </c>
      <c r="O508" s="297" t="str">
        <f t="shared" si="534"/>
        <v/>
      </c>
      <c r="P508" s="298" t="str">
        <f t="shared" si="535"/>
        <v/>
      </c>
      <c r="Q508" s="299" t="str">
        <f t="shared" si="536"/>
        <v/>
      </c>
      <c r="R508" s="300" t="str">
        <f t="shared" si="537"/>
        <v/>
      </c>
      <c r="S508" s="299" t="str">
        <f t="shared" si="538"/>
        <v/>
      </c>
      <c r="T508" s="298" t="str">
        <f t="shared" si="539"/>
        <v/>
      </c>
      <c r="U508" s="299" t="str">
        <f t="shared" si="540"/>
        <v/>
      </c>
      <c r="V508" s="300" t="str">
        <f t="shared" si="541"/>
        <v/>
      </c>
      <c r="W508" s="299" t="str">
        <f t="shared" si="542"/>
        <v/>
      </c>
      <c r="X508" s="300" t="str">
        <f t="shared" si="543"/>
        <v/>
      </c>
      <c r="Y508" s="299" t="str">
        <f t="shared" si="544"/>
        <v/>
      </c>
      <c r="Z508" s="300" t="str">
        <f t="shared" si="545"/>
        <v/>
      </c>
      <c r="AA508" s="298" t="str">
        <f t="shared" si="546"/>
        <v/>
      </c>
      <c r="AB508" s="97" t="str">
        <f t="shared" si="547"/>
        <v/>
      </c>
      <c r="AC508" s="143" t="str">
        <f t="shared" si="548"/>
        <v/>
      </c>
      <c r="AD508" s="42" t="str">
        <f t="shared" si="549"/>
        <v/>
      </c>
      <c r="AE508" s="346"/>
      <c r="AF508" s="346"/>
      <c r="AG508" s="347"/>
      <c r="AH508" s="348" t="str">
        <f t="shared" si="550"/>
        <v/>
      </c>
      <c r="AI508" s="346"/>
      <c r="AJ508" s="346"/>
      <c r="AK508" s="347"/>
      <c r="AL508" s="349" t="str">
        <f t="shared" si="561"/>
        <v/>
      </c>
      <c r="AM508" s="348" t="str">
        <f t="shared" si="551"/>
        <v/>
      </c>
      <c r="AN508" s="350" t="str">
        <f t="shared" si="562"/>
        <v/>
      </c>
      <c r="AO508" s="346"/>
      <c r="AP508" s="346"/>
      <c r="AQ508" s="346" t="str">
        <f t="shared" si="552"/>
        <v/>
      </c>
      <c r="AR508" s="348" t="str">
        <f t="shared" si="553"/>
        <v/>
      </c>
      <c r="AS508" s="346"/>
      <c r="AT508" s="348" t="str">
        <f t="shared" si="554"/>
        <v/>
      </c>
      <c r="AU508" s="346"/>
      <c r="AV508" s="348" t="str">
        <f t="shared" si="555"/>
        <v/>
      </c>
      <c r="AW508" s="346"/>
      <c r="AX508" s="348" t="str">
        <f t="shared" si="556"/>
        <v/>
      </c>
      <c r="AY508" s="346"/>
      <c r="AZ508" s="348" t="str">
        <f t="shared" si="557"/>
        <v/>
      </c>
      <c r="BA508" s="351"/>
      <c r="BB508" s="348" t="str">
        <f t="shared" si="558"/>
        <v/>
      </c>
      <c r="BC508" s="350" t="str">
        <f t="shared" si="563"/>
        <v/>
      </c>
      <c r="BD508" s="350" t="str">
        <f t="shared" si="564"/>
        <v/>
      </c>
      <c r="BE508" s="360"/>
      <c r="BF508" s="361"/>
      <c r="BG508" s="362" t="str">
        <f t="shared" si="594"/>
        <v/>
      </c>
      <c r="BH508" s="354" t="str">
        <f t="shared" si="565"/>
        <v/>
      </c>
      <c r="BI508" s="350" t="str">
        <f t="shared" si="566"/>
        <v/>
      </c>
      <c r="BJ508" s="113" t="str">
        <f t="shared" si="567"/>
        <v/>
      </c>
      <c r="BK508" s="347" t="str">
        <f t="shared" si="593"/>
        <v/>
      </c>
      <c r="BR508" s="307"/>
      <c r="BS508" s="51" t="str">
        <f t="shared" si="568"/>
        <v/>
      </c>
      <c r="BT508" s="51" t="str">
        <f t="shared" si="569"/>
        <v/>
      </c>
      <c r="BU508" s="51" t="str">
        <f t="shared" si="570"/>
        <v/>
      </c>
      <c r="BV508" s="51" t="str">
        <f t="shared" si="571"/>
        <v/>
      </c>
      <c r="BW508" s="51" t="str">
        <f t="shared" si="572"/>
        <v/>
      </c>
      <c r="BX508" s="51" t="str">
        <f t="shared" si="573"/>
        <v/>
      </c>
      <c r="BY508" s="51" t="str">
        <f t="shared" si="574"/>
        <v/>
      </c>
      <c r="BZ508" s="51" t="str">
        <f t="shared" si="575"/>
        <v/>
      </c>
      <c r="CA508" s="51" t="str">
        <f t="shared" si="576"/>
        <v/>
      </c>
      <c r="CB508" s="51" t="str">
        <f t="shared" si="577"/>
        <v/>
      </c>
      <c r="CC508" s="51" t="str">
        <f t="shared" si="559"/>
        <v/>
      </c>
      <c r="CD508" s="51" t="str">
        <f t="shared" si="560"/>
        <v/>
      </c>
      <c r="CE508" s="51" t="str">
        <f t="shared" si="578"/>
        <v/>
      </c>
      <c r="CF508" s="51"/>
      <c r="CH508" s="53" t="str">
        <f t="shared" si="579"/>
        <v/>
      </c>
      <c r="CI508" s="53" t="str">
        <f t="shared" si="580"/>
        <v/>
      </c>
      <c r="CJ508" s="54" t="str">
        <f t="shared" si="581"/>
        <v/>
      </c>
      <c r="CK508" s="53" t="str">
        <f t="shared" si="582"/>
        <v/>
      </c>
      <c r="CL508" s="53" t="str">
        <f t="shared" si="583"/>
        <v/>
      </c>
      <c r="CM508" s="53" t="str">
        <f t="shared" si="584"/>
        <v/>
      </c>
      <c r="CN508" s="53" t="str">
        <f t="shared" si="585"/>
        <v/>
      </c>
      <c r="CO508" s="53" t="str">
        <f t="shared" si="586"/>
        <v/>
      </c>
      <c r="CP508" s="53" t="str">
        <f t="shared" si="587"/>
        <v/>
      </c>
      <c r="CQ508" s="53" t="str">
        <f t="shared" si="588"/>
        <v/>
      </c>
      <c r="CR508" s="53" t="str">
        <f t="shared" si="589"/>
        <v/>
      </c>
      <c r="CS508" s="53" t="str">
        <f t="shared" si="590"/>
        <v/>
      </c>
      <c r="CT508" s="53" t="str">
        <f t="shared" si="591"/>
        <v/>
      </c>
      <c r="CU508" s="53" t="str">
        <f t="shared" si="592"/>
        <v/>
      </c>
    </row>
    <row r="509" spans="1:99" hidden="1" x14ac:dyDescent="0.3">
      <c r="A509" s="40">
        <v>571</v>
      </c>
      <c r="B509" s="95"/>
      <c r="C509" s="142"/>
      <c r="D509" s="40"/>
      <c r="E509" s="40"/>
      <c r="F509" s="43"/>
      <c r="G509" s="40" t="s">
        <v>141</v>
      </c>
      <c r="H509" s="41"/>
      <c r="I509" s="41"/>
      <c r="J509" s="296" t="str">
        <f t="shared" si="529"/>
        <v/>
      </c>
      <c r="K509" s="297" t="str">
        <f t="shared" si="530"/>
        <v/>
      </c>
      <c r="L509" s="298" t="str">
        <f t="shared" si="531"/>
        <v/>
      </c>
      <c r="M509" s="297" t="str">
        <f t="shared" si="532"/>
        <v/>
      </c>
      <c r="N509" s="298" t="str">
        <f t="shared" si="533"/>
        <v/>
      </c>
      <c r="O509" s="297" t="str">
        <f t="shared" si="534"/>
        <v/>
      </c>
      <c r="P509" s="298" t="str">
        <f t="shared" si="535"/>
        <v/>
      </c>
      <c r="Q509" s="299" t="str">
        <f t="shared" si="536"/>
        <v/>
      </c>
      <c r="R509" s="300" t="str">
        <f t="shared" si="537"/>
        <v/>
      </c>
      <c r="S509" s="299" t="str">
        <f t="shared" si="538"/>
        <v/>
      </c>
      <c r="T509" s="298" t="str">
        <f t="shared" si="539"/>
        <v/>
      </c>
      <c r="U509" s="299" t="str">
        <f t="shared" si="540"/>
        <v/>
      </c>
      <c r="V509" s="300" t="str">
        <f t="shared" si="541"/>
        <v/>
      </c>
      <c r="W509" s="299" t="str">
        <f t="shared" si="542"/>
        <v/>
      </c>
      <c r="X509" s="300" t="str">
        <f t="shared" si="543"/>
        <v/>
      </c>
      <c r="Y509" s="299" t="str">
        <f t="shared" si="544"/>
        <v/>
      </c>
      <c r="Z509" s="300" t="str">
        <f t="shared" si="545"/>
        <v/>
      </c>
      <c r="AA509" s="298" t="str">
        <f t="shared" si="546"/>
        <v/>
      </c>
      <c r="AB509" s="97" t="str">
        <f t="shared" si="547"/>
        <v/>
      </c>
      <c r="AC509" s="143" t="str">
        <f t="shared" si="548"/>
        <v/>
      </c>
      <c r="AD509" s="42" t="str">
        <f t="shared" si="549"/>
        <v/>
      </c>
      <c r="AE509" s="346"/>
      <c r="AF509" s="346"/>
      <c r="AG509" s="347"/>
      <c r="AH509" s="348" t="str">
        <f t="shared" si="550"/>
        <v/>
      </c>
      <c r="AI509" s="346"/>
      <c r="AJ509" s="346"/>
      <c r="AK509" s="347"/>
      <c r="AL509" s="349" t="str">
        <f t="shared" si="561"/>
        <v/>
      </c>
      <c r="AM509" s="348" t="str">
        <f t="shared" si="551"/>
        <v/>
      </c>
      <c r="AN509" s="350" t="str">
        <f t="shared" si="562"/>
        <v/>
      </c>
      <c r="AO509" s="346"/>
      <c r="AP509" s="346"/>
      <c r="AQ509" s="346" t="str">
        <f t="shared" si="552"/>
        <v/>
      </c>
      <c r="AR509" s="348" t="str">
        <f t="shared" si="553"/>
        <v/>
      </c>
      <c r="AS509" s="346"/>
      <c r="AT509" s="348" t="str">
        <f t="shared" si="554"/>
        <v/>
      </c>
      <c r="AU509" s="346"/>
      <c r="AV509" s="348" t="str">
        <f t="shared" si="555"/>
        <v/>
      </c>
      <c r="AW509" s="346"/>
      <c r="AX509" s="348" t="str">
        <f t="shared" si="556"/>
        <v/>
      </c>
      <c r="AY509" s="346"/>
      <c r="AZ509" s="348" t="str">
        <f t="shared" si="557"/>
        <v/>
      </c>
      <c r="BA509" s="351"/>
      <c r="BB509" s="348" t="str">
        <f t="shared" si="558"/>
        <v/>
      </c>
      <c r="BC509" s="350" t="str">
        <f t="shared" si="563"/>
        <v/>
      </c>
      <c r="BD509" s="350" t="str">
        <f t="shared" si="564"/>
        <v/>
      </c>
      <c r="BE509" s="360"/>
      <c r="BF509" s="361"/>
      <c r="BG509" s="362" t="str">
        <f t="shared" si="594"/>
        <v/>
      </c>
      <c r="BH509" s="354" t="str">
        <f t="shared" si="565"/>
        <v/>
      </c>
      <c r="BI509" s="350" t="str">
        <f t="shared" si="566"/>
        <v/>
      </c>
      <c r="BJ509" s="113" t="str">
        <f t="shared" si="567"/>
        <v/>
      </c>
      <c r="BK509" s="347" t="str">
        <f t="shared" si="593"/>
        <v/>
      </c>
      <c r="BR509" s="307"/>
      <c r="BS509" s="51" t="str">
        <f t="shared" si="568"/>
        <v/>
      </c>
      <c r="BT509" s="51" t="str">
        <f t="shared" si="569"/>
        <v/>
      </c>
      <c r="BU509" s="51" t="str">
        <f t="shared" si="570"/>
        <v/>
      </c>
      <c r="BV509" s="51" t="str">
        <f t="shared" si="571"/>
        <v/>
      </c>
      <c r="BW509" s="51" t="str">
        <f t="shared" si="572"/>
        <v/>
      </c>
      <c r="BX509" s="51" t="str">
        <f t="shared" si="573"/>
        <v/>
      </c>
      <c r="BY509" s="51" t="str">
        <f t="shared" si="574"/>
        <v/>
      </c>
      <c r="BZ509" s="51" t="str">
        <f t="shared" si="575"/>
        <v/>
      </c>
      <c r="CA509" s="51" t="str">
        <f t="shared" si="576"/>
        <v/>
      </c>
      <c r="CB509" s="51" t="str">
        <f t="shared" si="577"/>
        <v/>
      </c>
      <c r="CC509" s="51" t="str">
        <f t="shared" si="559"/>
        <v/>
      </c>
      <c r="CD509" s="51" t="str">
        <f t="shared" si="560"/>
        <v/>
      </c>
      <c r="CE509" s="51" t="str">
        <f t="shared" si="578"/>
        <v/>
      </c>
      <c r="CF509" s="51"/>
      <c r="CH509" s="53" t="str">
        <f t="shared" si="579"/>
        <v/>
      </c>
      <c r="CI509" s="53" t="str">
        <f t="shared" si="580"/>
        <v/>
      </c>
      <c r="CJ509" s="54" t="str">
        <f t="shared" si="581"/>
        <v/>
      </c>
      <c r="CK509" s="53" t="str">
        <f t="shared" si="582"/>
        <v/>
      </c>
      <c r="CL509" s="53" t="str">
        <f t="shared" si="583"/>
        <v/>
      </c>
      <c r="CM509" s="53" t="str">
        <f t="shared" si="584"/>
        <v/>
      </c>
      <c r="CN509" s="53" t="str">
        <f t="shared" si="585"/>
        <v/>
      </c>
      <c r="CO509" s="53" t="str">
        <f t="shared" si="586"/>
        <v/>
      </c>
      <c r="CP509" s="53" t="str">
        <f t="shared" si="587"/>
        <v/>
      </c>
      <c r="CQ509" s="53" t="str">
        <f t="shared" si="588"/>
        <v/>
      </c>
      <c r="CR509" s="53" t="str">
        <f t="shared" si="589"/>
        <v/>
      </c>
      <c r="CS509" s="53" t="str">
        <f t="shared" si="590"/>
        <v/>
      </c>
      <c r="CT509" s="53" t="str">
        <f t="shared" si="591"/>
        <v/>
      </c>
      <c r="CU509" s="53" t="str">
        <f t="shared" si="592"/>
        <v/>
      </c>
    </row>
    <row r="510" spans="1:99" hidden="1" x14ac:dyDescent="0.3">
      <c r="A510" s="40">
        <v>572</v>
      </c>
      <c r="B510" s="95"/>
      <c r="C510" s="142"/>
      <c r="D510" s="40"/>
      <c r="E510" s="40"/>
      <c r="F510" s="43"/>
      <c r="G510" s="40" t="s">
        <v>141</v>
      </c>
      <c r="H510" s="41"/>
      <c r="I510" s="41"/>
      <c r="J510" s="296" t="str">
        <f t="shared" si="529"/>
        <v/>
      </c>
      <c r="K510" s="297" t="str">
        <f t="shared" si="530"/>
        <v/>
      </c>
      <c r="L510" s="298" t="str">
        <f t="shared" si="531"/>
        <v/>
      </c>
      <c r="M510" s="297" t="str">
        <f t="shared" si="532"/>
        <v/>
      </c>
      <c r="N510" s="298" t="str">
        <f t="shared" si="533"/>
        <v/>
      </c>
      <c r="O510" s="297" t="str">
        <f t="shared" si="534"/>
        <v/>
      </c>
      <c r="P510" s="298" t="str">
        <f t="shared" si="535"/>
        <v/>
      </c>
      <c r="Q510" s="299" t="str">
        <f t="shared" si="536"/>
        <v/>
      </c>
      <c r="R510" s="300" t="str">
        <f t="shared" si="537"/>
        <v/>
      </c>
      <c r="S510" s="299" t="str">
        <f t="shared" si="538"/>
        <v/>
      </c>
      <c r="T510" s="298" t="str">
        <f t="shared" si="539"/>
        <v/>
      </c>
      <c r="U510" s="299" t="str">
        <f t="shared" si="540"/>
        <v/>
      </c>
      <c r="V510" s="300" t="str">
        <f t="shared" si="541"/>
        <v/>
      </c>
      <c r="W510" s="299" t="str">
        <f t="shared" si="542"/>
        <v/>
      </c>
      <c r="X510" s="300" t="str">
        <f t="shared" si="543"/>
        <v/>
      </c>
      <c r="Y510" s="299" t="str">
        <f t="shared" si="544"/>
        <v/>
      </c>
      <c r="Z510" s="300" t="str">
        <f t="shared" si="545"/>
        <v/>
      </c>
      <c r="AA510" s="298" t="str">
        <f t="shared" si="546"/>
        <v/>
      </c>
      <c r="AB510" s="97" t="str">
        <f t="shared" si="547"/>
        <v/>
      </c>
      <c r="AC510" s="143" t="str">
        <f t="shared" si="548"/>
        <v/>
      </c>
      <c r="AD510" s="42" t="str">
        <f t="shared" si="549"/>
        <v/>
      </c>
      <c r="AE510" s="346"/>
      <c r="AF510" s="346"/>
      <c r="AG510" s="347"/>
      <c r="AH510" s="348" t="str">
        <f t="shared" si="550"/>
        <v/>
      </c>
      <c r="AI510" s="346"/>
      <c r="AJ510" s="346"/>
      <c r="AK510" s="347"/>
      <c r="AL510" s="349" t="str">
        <f t="shared" si="561"/>
        <v/>
      </c>
      <c r="AM510" s="348" t="str">
        <f t="shared" si="551"/>
        <v/>
      </c>
      <c r="AN510" s="350" t="str">
        <f t="shared" si="562"/>
        <v/>
      </c>
      <c r="AO510" s="346"/>
      <c r="AP510" s="346"/>
      <c r="AQ510" s="346" t="str">
        <f t="shared" si="552"/>
        <v/>
      </c>
      <c r="AR510" s="348" t="str">
        <f t="shared" si="553"/>
        <v/>
      </c>
      <c r="AS510" s="346"/>
      <c r="AT510" s="348" t="str">
        <f t="shared" si="554"/>
        <v/>
      </c>
      <c r="AU510" s="346"/>
      <c r="AV510" s="348" t="str">
        <f t="shared" si="555"/>
        <v/>
      </c>
      <c r="AW510" s="346"/>
      <c r="AX510" s="348" t="str">
        <f t="shared" si="556"/>
        <v/>
      </c>
      <c r="AY510" s="346"/>
      <c r="AZ510" s="348" t="str">
        <f t="shared" si="557"/>
        <v/>
      </c>
      <c r="BA510" s="351"/>
      <c r="BB510" s="348" t="str">
        <f t="shared" si="558"/>
        <v/>
      </c>
      <c r="BC510" s="350" t="str">
        <f t="shared" si="563"/>
        <v/>
      </c>
      <c r="BD510" s="350" t="str">
        <f t="shared" si="564"/>
        <v/>
      </c>
      <c r="BE510" s="360"/>
      <c r="BF510" s="361"/>
      <c r="BG510" s="362" t="str">
        <f t="shared" si="594"/>
        <v/>
      </c>
      <c r="BH510" s="354" t="str">
        <f t="shared" si="565"/>
        <v/>
      </c>
      <c r="BI510" s="350" t="str">
        <f t="shared" si="566"/>
        <v/>
      </c>
      <c r="BJ510" s="113" t="str">
        <f t="shared" si="567"/>
        <v/>
      </c>
      <c r="BK510" s="347" t="str">
        <f t="shared" si="593"/>
        <v/>
      </c>
      <c r="BR510" s="307"/>
      <c r="BS510" s="51" t="str">
        <f t="shared" si="568"/>
        <v/>
      </c>
      <c r="BT510" s="51" t="str">
        <f t="shared" si="569"/>
        <v/>
      </c>
      <c r="BU510" s="51" t="str">
        <f t="shared" si="570"/>
        <v/>
      </c>
      <c r="BV510" s="51" t="str">
        <f t="shared" si="571"/>
        <v/>
      </c>
      <c r="BW510" s="51" t="str">
        <f t="shared" si="572"/>
        <v/>
      </c>
      <c r="BX510" s="51" t="str">
        <f t="shared" si="573"/>
        <v/>
      </c>
      <c r="BY510" s="51" t="str">
        <f t="shared" si="574"/>
        <v/>
      </c>
      <c r="BZ510" s="51" t="str">
        <f t="shared" si="575"/>
        <v/>
      </c>
      <c r="CA510" s="51" t="str">
        <f t="shared" si="576"/>
        <v/>
      </c>
      <c r="CB510" s="51" t="str">
        <f t="shared" si="577"/>
        <v/>
      </c>
      <c r="CC510" s="51" t="str">
        <f t="shared" si="559"/>
        <v/>
      </c>
      <c r="CD510" s="51" t="str">
        <f t="shared" si="560"/>
        <v/>
      </c>
      <c r="CE510" s="51" t="str">
        <f t="shared" si="578"/>
        <v/>
      </c>
      <c r="CF510" s="51"/>
      <c r="CH510" s="53" t="str">
        <f t="shared" si="579"/>
        <v/>
      </c>
      <c r="CI510" s="53" t="str">
        <f t="shared" si="580"/>
        <v/>
      </c>
      <c r="CJ510" s="54" t="str">
        <f t="shared" si="581"/>
        <v/>
      </c>
      <c r="CK510" s="53" t="str">
        <f t="shared" si="582"/>
        <v/>
      </c>
      <c r="CL510" s="53" t="str">
        <f t="shared" si="583"/>
        <v/>
      </c>
      <c r="CM510" s="53" t="str">
        <f t="shared" si="584"/>
        <v/>
      </c>
      <c r="CN510" s="53" t="str">
        <f t="shared" si="585"/>
        <v/>
      </c>
      <c r="CO510" s="53" t="str">
        <f t="shared" si="586"/>
        <v/>
      </c>
      <c r="CP510" s="53" t="str">
        <f t="shared" si="587"/>
        <v/>
      </c>
      <c r="CQ510" s="53" t="str">
        <f t="shared" si="588"/>
        <v/>
      </c>
      <c r="CR510" s="53" t="str">
        <f t="shared" si="589"/>
        <v/>
      </c>
      <c r="CS510" s="53" t="str">
        <f t="shared" si="590"/>
        <v/>
      </c>
      <c r="CT510" s="53" t="str">
        <f t="shared" si="591"/>
        <v/>
      </c>
      <c r="CU510" s="53" t="str">
        <f t="shared" si="592"/>
        <v/>
      </c>
    </row>
    <row r="511" spans="1:99" hidden="1" x14ac:dyDescent="0.3">
      <c r="A511" s="40">
        <v>573</v>
      </c>
      <c r="B511" s="95"/>
      <c r="C511" s="142"/>
      <c r="D511" s="40"/>
      <c r="E511" s="40"/>
      <c r="F511" s="43"/>
      <c r="G511" s="40" t="s">
        <v>141</v>
      </c>
      <c r="H511" s="41"/>
      <c r="I511" s="41"/>
      <c r="J511" s="296" t="str">
        <f t="shared" si="529"/>
        <v/>
      </c>
      <c r="K511" s="297" t="str">
        <f t="shared" si="530"/>
        <v/>
      </c>
      <c r="L511" s="298" t="str">
        <f t="shared" si="531"/>
        <v/>
      </c>
      <c r="M511" s="297" t="str">
        <f t="shared" si="532"/>
        <v/>
      </c>
      <c r="N511" s="298" t="str">
        <f t="shared" si="533"/>
        <v/>
      </c>
      <c r="O511" s="297" t="str">
        <f t="shared" si="534"/>
        <v/>
      </c>
      <c r="P511" s="298" t="str">
        <f t="shared" si="535"/>
        <v/>
      </c>
      <c r="Q511" s="299" t="str">
        <f t="shared" si="536"/>
        <v/>
      </c>
      <c r="R511" s="300" t="str">
        <f t="shared" si="537"/>
        <v/>
      </c>
      <c r="S511" s="299" t="str">
        <f t="shared" si="538"/>
        <v/>
      </c>
      <c r="T511" s="298" t="str">
        <f t="shared" si="539"/>
        <v/>
      </c>
      <c r="U511" s="299" t="str">
        <f t="shared" si="540"/>
        <v/>
      </c>
      <c r="V511" s="300" t="str">
        <f t="shared" si="541"/>
        <v/>
      </c>
      <c r="W511" s="299" t="str">
        <f t="shared" si="542"/>
        <v/>
      </c>
      <c r="X511" s="300" t="str">
        <f t="shared" si="543"/>
        <v/>
      </c>
      <c r="Y511" s="299" t="str">
        <f t="shared" si="544"/>
        <v/>
      </c>
      <c r="Z511" s="300" t="str">
        <f t="shared" si="545"/>
        <v/>
      </c>
      <c r="AA511" s="298" t="str">
        <f t="shared" si="546"/>
        <v/>
      </c>
      <c r="AB511" s="97" t="str">
        <f t="shared" si="547"/>
        <v/>
      </c>
      <c r="AC511" s="143" t="str">
        <f t="shared" si="548"/>
        <v/>
      </c>
      <c r="AD511" s="42" t="str">
        <f t="shared" si="549"/>
        <v/>
      </c>
      <c r="AE511" s="346"/>
      <c r="AF511" s="346"/>
      <c r="AG511" s="347"/>
      <c r="AH511" s="348" t="str">
        <f t="shared" si="550"/>
        <v/>
      </c>
      <c r="AI511" s="346"/>
      <c r="AJ511" s="346"/>
      <c r="AK511" s="347"/>
      <c r="AL511" s="349" t="str">
        <f t="shared" si="561"/>
        <v/>
      </c>
      <c r="AM511" s="348" t="str">
        <f t="shared" si="551"/>
        <v/>
      </c>
      <c r="AN511" s="350" t="str">
        <f t="shared" si="562"/>
        <v/>
      </c>
      <c r="AO511" s="346"/>
      <c r="AP511" s="346"/>
      <c r="AQ511" s="346" t="str">
        <f t="shared" si="552"/>
        <v/>
      </c>
      <c r="AR511" s="348" t="str">
        <f t="shared" si="553"/>
        <v/>
      </c>
      <c r="AS511" s="346"/>
      <c r="AT511" s="348" t="str">
        <f t="shared" si="554"/>
        <v/>
      </c>
      <c r="AU511" s="346"/>
      <c r="AV511" s="348" t="str">
        <f t="shared" si="555"/>
        <v/>
      </c>
      <c r="AW511" s="346"/>
      <c r="AX511" s="348" t="str">
        <f t="shared" si="556"/>
        <v/>
      </c>
      <c r="AY511" s="346"/>
      <c r="AZ511" s="348" t="str">
        <f t="shared" si="557"/>
        <v/>
      </c>
      <c r="BA511" s="351"/>
      <c r="BB511" s="348" t="str">
        <f t="shared" si="558"/>
        <v/>
      </c>
      <c r="BC511" s="350" t="str">
        <f t="shared" si="563"/>
        <v/>
      </c>
      <c r="BD511" s="350" t="str">
        <f t="shared" si="564"/>
        <v/>
      </c>
      <c r="BE511" s="360"/>
      <c r="BF511" s="361"/>
      <c r="BG511" s="362" t="str">
        <f t="shared" si="594"/>
        <v/>
      </c>
      <c r="BH511" s="354" t="str">
        <f t="shared" si="565"/>
        <v/>
      </c>
      <c r="BI511" s="350" t="str">
        <f t="shared" si="566"/>
        <v/>
      </c>
      <c r="BJ511" s="113" t="str">
        <f t="shared" si="567"/>
        <v/>
      </c>
      <c r="BK511" s="347" t="str">
        <f t="shared" si="593"/>
        <v/>
      </c>
      <c r="BR511" s="307"/>
      <c r="BS511" s="51" t="str">
        <f t="shared" si="568"/>
        <v/>
      </c>
      <c r="BT511" s="51" t="str">
        <f t="shared" si="569"/>
        <v/>
      </c>
      <c r="BU511" s="51" t="str">
        <f t="shared" si="570"/>
        <v/>
      </c>
      <c r="BV511" s="51" t="str">
        <f t="shared" si="571"/>
        <v/>
      </c>
      <c r="BW511" s="51" t="str">
        <f t="shared" si="572"/>
        <v/>
      </c>
      <c r="BX511" s="51" t="str">
        <f t="shared" si="573"/>
        <v/>
      </c>
      <c r="BY511" s="51" t="str">
        <f t="shared" si="574"/>
        <v/>
      </c>
      <c r="BZ511" s="51" t="str">
        <f t="shared" si="575"/>
        <v/>
      </c>
      <c r="CA511" s="51" t="str">
        <f t="shared" si="576"/>
        <v/>
      </c>
      <c r="CB511" s="51" t="str">
        <f t="shared" si="577"/>
        <v/>
      </c>
      <c r="CC511" s="51" t="str">
        <f t="shared" si="559"/>
        <v/>
      </c>
      <c r="CD511" s="51" t="str">
        <f t="shared" si="560"/>
        <v/>
      </c>
      <c r="CE511" s="51" t="str">
        <f t="shared" si="578"/>
        <v/>
      </c>
      <c r="CF511" s="51"/>
      <c r="CH511" s="53" t="str">
        <f t="shared" si="579"/>
        <v/>
      </c>
      <c r="CI511" s="53" t="str">
        <f t="shared" si="580"/>
        <v/>
      </c>
      <c r="CJ511" s="54" t="str">
        <f t="shared" si="581"/>
        <v/>
      </c>
      <c r="CK511" s="53" t="str">
        <f t="shared" si="582"/>
        <v/>
      </c>
      <c r="CL511" s="53" t="str">
        <f t="shared" si="583"/>
        <v/>
      </c>
      <c r="CM511" s="53" t="str">
        <f t="shared" si="584"/>
        <v/>
      </c>
      <c r="CN511" s="53" t="str">
        <f t="shared" si="585"/>
        <v/>
      </c>
      <c r="CO511" s="53" t="str">
        <f t="shared" si="586"/>
        <v/>
      </c>
      <c r="CP511" s="53" t="str">
        <f t="shared" si="587"/>
        <v/>
      </c>
      <c r="CQ511" s="53" t="str">
        <f t="shared" si="588"/>
        <v/>
      </c>
      <c r="CR511" s="53" t="str">
        <f t="shared" si="589"/>
        <v/>
      </c>
      <c r="CS511" s="53" t="str">
        <f t="shared" si="590"/>
        <v/>
      </c>
      <c r="CT511" s="53" t="str">
        <f t="shared" si="591"/>
        <v/>
      </c>
      <c r="CU511" s="53" t="str">
        <f t="shared" si="592"/>
        <v/>
      </c>
    </row>
    <row r="512" spans="1:99" hidden="1" x14ac:dyDescent="0.3">
      <c r="A512" s="40">
        <v>574</v>
      </c>
      <c r="B512" s="95"/>
      <c r="C512" s="142"/>
      <c r="D512" s="40"/>
      <c r="E512" s="40"/>
      <c r="F512" s="43"/>
      <c r="G512" s="40" t="s">
        <v>141</v>
      </c>
      <c r="H512" s="41"/>
      <c r="I512" s="41"/>
      <c r="J512" s="296" t="str">
        <f t="shared" si="529"/>
        <v/>
      </c>
      <c r="K512" s="297" t="str">
        <f t="shared" si="530"/>
        <v/>
      </c>
      <c r="L512" s="298" t="str">
        <f t="shared" si="531"/>
        <v/>
      </c>
      <c r="M512" s="297" t="str">
        <f t="shared" si="532"/>
        <v/>
      </c>
      <c r="N512" s="298" t="str">
        <f t="shared" si="533"/>
        <v/>
      </c>
      <c r="O512" s="297" t="str">
        <f t="shared" si="534"/>
        <v/>
      </c>
      <c r="P512" s="298" t="str">
        <f t="shared" si="535"/>
        <v/>
      </c>
      <c r="Q512" s="299" t="str">
        <f t="shared" si="536"/>
        <v/>
      </c>
      <c r="R512" s="300" t="str">
        <f t="shared" si="537"/>
        <v/>
      </c>
      <c r="S512" s="299" t="str">
        <f t="shared" si="538"/>
        <v/>
      </c>
      <c r="T512" s="298" t="str">
        <f t="shared" si="539"/>
        <v/>
      </c>
      <c r="U512" s="299" t="str">
        <f t="shared" si="540"/>
        <v/>
      </c>
      <c r="V512" s="300" t="str">
        <f t="shared" si="541"/>
        <v/>
      </c>
      <c r="W512" s="299" t="str">
        <f t="shared" si="542"/>
        <v/>
      </c>
      <c r="X512" s="300" t="str">
        <f t="shared" si="543"/>
        <v/>
      </c>
      <c r="Y512" s="299" t="str">
        <f t="shared" si="544"/>
        <v/>
      </c>
      <c r="Z512" s="300" t="str">
        <f t="shared" si="545"/>
        <v/>
      </c>
      <c r="AA512" s="298" t="str">
        <f t="shared" si="546"/>
        <v/>
      </c>
      <c r="AB512" s="97" t="str">
        <f t="shared" si="547"/>
        <v/>
      </c>
      <c r="AC512" s="143" t="str">
        <f t="shared" si="548"/>
        <v/>
      </c>
      <c r="AD512" s="42" t="str">
        <f t="shared" si="549"/>
        <v/>
      </c>
      <c r="AE512" s="346"/>
      <c r="AF512" s="346"/>
      <c r="AG512" s="347"/>
      <c r="AH512" s="348" t="str">
        <f t="shared" si="550"/>
        <v/>
      </c>
      <c r="AI512" s="346"/>
      <c r="AJ512" s="346"/>
      <c r="AK512" s="347"/>
      <c r="AL512" s="349" t="str">
        <f t="shared" si="561"/>
        <v/>
      </c>
      <c r="AM512" s="348" t="str">
        <f t="shared" si="551"/>
        <v/>
      </c>
      <c r="AN512" s="350" t="str">
        <f t="shared" si="562"/>
        <v/>
      </c>
      <c r="AO512" s="346"/>
      <c r="AP512" s="346"/>
      <c r="AQ512" s="346" t="str">
        <f t="shared" si="552"/>
        <v/>
      </c>
      <c r="AR512" s="348" t="str">
        <f t="shared" si="553"/>
        <v/>
      </c>
      <c r="AS512" s="346"/>
      <c r="AT512" s="348" t="str">
        <f t="shared" si="554"/>
        <v/>
      </c>
      <c r="AU512" s="346"/>
      <c r="AV512" s="348" t="str">
        <f t="shared" si="555"/>
        <v/>
      </c>
      <c r="AW512" s="346"/>
      <c r="AX512" s="348" t="str">
        <f t="shared" si="556"/>
        <v/>
      </c>
      <c r="AY512" s="346"/>
      <c r="AZ512" s="348" t="str">
        <f t="shared" si="557"/>
        <v/>
      </c>
      <c r="BA512" s="351"/>
      <c r="BB512" s="348" t="str">
        <f t="shared" si="558"/>
        <v/>
      </c>
      <c r="BC512" s="350" t="str">
        <f t="shared" si="563"/>
        <v/>
      </c>
      <c r="BD512" s="350" t="str">
        <f t="shared" si="564"/>
        <v/>
      </c>
      <c r="BE512" s="360"/>
      <c r="BF512" s="361"/>
      <c r="BG512" s="362" t="str">
        <f t="shared" si="594"/>
        <v/>
      </c>
      <c r="BH512" s="354" t="str">
        <f t="shared" si="565"/>
        <v/>
      </c>
      <c r="BI512" s="350" t="str">
        <f t="shared" si="566"/>
        <v/>
      </c>
      <c r="BJ512" s="113" t="str">
        <f t="shared" si="567"/>
        <v/>
      </c>
      <c r="BK512" s="347" t="str">
        <f t="shared" si="593"/>
        <v/>
      </c>
      <c r="BR512" s="307"/>
      <c r="BS512" s="51" t="str">
        <f t="shared" si="568"/>
        <v/>
      </c>
      <c r="BT512" s="51" t="str">
        <f t="shared" si="569"/>
        <v/>
      </c>
      <c r="BU512" s="51" t="str">
        <f t="shared" si="570"/>
        <v/>
      </c>
      <c r="BV512" s="51" t="str">
        <f t="shared" si="571"/>
        <v/>
      </c>
      <c r="BW512" s="51" t="str">
        <f t="shared" si="572"/>
        <v/>
      </c>
      <c r="BX512" s="51" t="str">
        <f t="shared" si="573"/>
        <v/>
      </c>
      <c r="BY512" s="51" t="str">
        <f t="shared" si="574"/>
        <v/>
      </c>
      <c r="BZ512" s="51" t="str">
        <f t="shared" si="575"/>
        <v/>
      </c>
      <c r="CA512" s="51" t="str">
        <f t="shared" si="576"/>
        <v/>
      </c>
      <c r="CB512" s="51" t="str">
        <f t="shared" si="577"/>
        <v/>
      </c>
      <c r="CC512" s="51" t="str">
        <f t="shared" si="559"/>
        <v/>
      </c>
      <c r="CD512" s="51" t="str">
        <f t="shared" si="560"/>
        <v/>
      </c>
      <c r="CE512" s="51" t="str">
        <f t="shared" si="578"/>
        <v/>
      </c>
      <c r="CF512" s="51"/>
      <c r="CH512" s="53" t="str">
        <f t="shared" si="579"/>
        <v/>
      </c>
      <c r="CI512" s="53" t="str">
        <f t="shared" si="580"/>
        <v/>
      </c>
      <c r="CJ512" s="54" t="str">
        <f t="shared" si="581"/>
        <v/>
      </c>
      <c r="CK512" s="53" t="str">
        <f t="shared" si="582"/>
        <v/>
      </c>
      <c r="CL512" s="53" t="str">
        <f t="shared" si="583"/>
        <v/>
      </c>
      <c r="CM512" s="53" t="str">
        <f t="shared" si="584"/>
        <v/>
      </c>
      <c r="CN512" s="53" t="str">
        <f t="shared" si="585"/>
        <v/>
      </c>
      <c r="CO512" s="53" t="str">
        <f t="shared" si="586"/>
        <v/>
      </c>
      <c r="CP512" s="53" t="str">
        <f t="shared" si="587"/>
        <v/>
      </c>
      <c r="CQ512" s="53" t="str">
        <f t="shared" si="588"/>
        <v/>
      </c>
      <c r="CR512" s="53" t="str">
        <f t="shared" si="589"/>
        <v/>
      </c>
      <c r="CS512" s="53" t="str">
        <f t="shared" si="590"/>
        <v/>
      </c>
      <c r="CT512" s="53" t="str">
        <f t="shared" si="591"/>
        <v/>
      </c>
      <c r="CU512" s="53" t="str">
        <f t="shared" si="592"/>
        <v/>
      </c>
    </row>
    <row r="513" spans="1:99" hidden="1" x14ac:dyDescent="0.3">
      <c r="A513" s="40">
        <v>575</v>
      </c>
      <c r="B513" s="95"/>
      <c r="C513" s="142"/>
      <c r="D513" s="40"/>
      <c r="E513" s="40"/>
      <c r="F513" s="43"/>
      <c r="G513" s="40" t="s">
        <v>141</v>
      </c>
      <c r="H513" s="41"/>
      <c r="I513" s="41"/>
      <c r="J513" s="296" t="str">
        <f t="shared" si="529"/>
        <v/>
      </c>
      <c r="K513" s="297" t="str">
        <f t="shared" si="530"/>
        <v/>
      </c>
      <c r="L513" s="298" t="str">
        <f t="shared" si="531"/>
        <v/>
      </c>
      <c r="M513" s="297" t="str">
        <f t="shared" si="532"/>
        <v/>
      </c>
      <c r="N513" s="298" t="str">
        <f t="shared" si="533"/>
        <v/>
      </c>
      <c r="O513" s="297" t="str">
        <f t="shared" si="534"/>
        <v/>
      </c>
      <c r="P513" s="298" t="str">
        <f t="shared" si="535"/>
        <v/>
      </c>
      <c r="Q513" s="299" t="str">
        <f t="shared" si="536"/>
        <v/>
      </c>
      <c r="R513" s="300" t="str">
        <f t="shared" si="537"/>
        <v/>
      </c>
      <c r="S513" s="299" t="str">
        <f t="shared" si="538"/>
        <v/>
      </c>
      <c r="T513" s="298" t="str">
        <f t="shared" si="539"/>
        <v/>
      </c>
      <c r="U513" s="299" t="str">
        <f t="shared" si="540"/>
        <v/>
      </c>
      <c r="V513" s="300" t="str">
        <f t="shared" si="541"/>
        <v/>
      </c>
      <c r="W513" s="299" t="str">
        <f t="shared" si="542"/>
        <v/>
      </c>
      <c r="X513" s="300" t="str">
        <f t="shared" si="543"/>
        <v/>
      </c>
      <c r="Y513" s="299" t="str">
        <f t="shared" si="544"/>
        <v/>
      </c>
      <c r="Z513" s="300" t="str">
        <f t="shared" si="545"/>
        <v/>
      </c>
      <c r="AA513" s="298" t="str">
        <f t="shared" si="546"/>
        <v/>
      </c>
      <c r="AB513" s="97" t="str">
        <f t="shared" si="547"/>
        <v/>
      </c>
      <c r="AC513" s="143" t="str">
        <f t="shared" si="548"/>
        <v/>
      </c>
      <c r="AD513" s="42" t="str">
        <f t="shared" si="549"/>
        <v/>
      </c>
      <c r="AE513" s="346"/>
      <c r="AF513" s="346"/>
      <c r="AG513" s="347"/>
      <c r="AH513" s="348" t="str">
        <f t="shared" si="550"/>
        <v/>
      </c>
      <c r="AI513" s="346"/>
      <c r="AJ513" s="346"/>
      <c r="AK513" s="347"/>
      <c r="AL513" s="349" t="str">
        <f t="shared" si="561"/>
        <v/>
      </c>
      <c r="AM513" s="348" t="str">
        <f t="shared" si="551"/>
        <v/>
      </c>
      <c r="AN513" s="350" t="str">
        <f t="shared" si="562"/>
        <v/>
      </c>
      <c r="AO513" s="346"/>
      <c r="AP513" s="346"/>
      <c r="AQ513" s="346" t="str">
        <f t="shared" si="552"/>
        <v/>
      </c>
      <c r="AR513" s="348" t="str">
        <f t="shared" si="553"/>
        <v/>
      </c>
      <c r="AS513" s="346"/>
      <c r="AT513" s="348" t="str">
        <f t="shared" si="554"/>
        <v/>
      </c>
      <c r="AU513" s="346"/>
      <c r="AV513" s="348" t="str">
        <f t="shared" si="555"/>
        <v/>
      </c>
      <c r="AW513" s="346"/>
      <c r="AX513" s="348" t="str">
        <f t="shared" si="556"/>
        <v/>
      </c>
      <c r="AY513" s="346"/>
      <c r="AZ513" s="348" t="str">
        <f t="shared" si="557"/>
        <v/>
      </c>
      <c r="BA513" s="351"/>
      <c r="BB513" s="348" t="str">
        <f t="shared" si="558"/>
        <v/>
      </c>
      <c r="BC513" s="350" t="str">
        <f t="shared" si="563"/>
        <v/>
      </c>
      <c r="BD513" s="350" t="str">
        <f t="shared" si="564"/>
        <v/>
      </c>
      <c r="BE513" s="360"/>
      <c r="BF513" s="361"/>
      <c r="BG513" s="362" t="str">
        <f t="shared" si="594"/>
        <v/>
      </c>
      <c r="BH513" s="354" t="str">
        <f t="shared" si="565"/>
        <v/>
      </c>
      <c r="BI513" s="350" t="str">
        <f t="shared" si="566"/>
        <v/>
      </c>
      <c r="BJ513" s="113" t="str">
        <f t="shared" si="567"/>
        <v/>
      </c>
      <c r="BK513" s="347" t="str">
        <f t="shared" si="593"/>
        <v/>
      </c>
      <c r="BR513" s="307"/>
      <c r="BS513" s="51" t="str">
        <f t="shared" si="568"/>
        <v/>
      </c>
      <c r="BT513" s="51" t="str">
        <f t="shared" si="569"/>
        <v/>
      </c>
      <c r="BU513" s="51" t="str">
        <f t="shared" si="570"/>
        <v/>
      </c>
      <c r="BV513" s="51" t="str">
        <f t="shared" si="571"/>
        <v/>
      </c>
      <c r="BW513" s="51" t="str">
        <f t="shared" si="572"/>
        <v/>
      </c>
      <c r="BX513" s="51" t="str">
        <f t="shared" si="573"/>
        <v/>
      </c>
      <c r="BY513" s="51" t="str">
        <f t="shared" si="574"/>
        <v/>
      </c>
      <c r="BZ513" s="51" t="str">
        <f t="shared" si="575"/>
        <v/>
      </c>
      <c r="CA513" s="51" t="str">
        <f t="shared" si="576"/>
        <v/>
      </c>
      <c r="CB513" s="51" t="str">
        <f t="shared" si="577"/>
        <v/>
      </c>
      <c r="CC513" s="51" t="str">
        <f t="shared" si="559"/>
        <v/>
      </c>
      <c r="CD513" s="51" t="str">
        <f t="shared" si="560"/>
        <v/>
      </c>
      <c r="CE513" s="51" t="str">
        <f t="shared" si="578"/>
        <v/>
      </c>
      <c r="CF513" s="51"/>
      <c r="CH513" s="53" t="str">
        <f t="shared" si="579"/>
        <v/>
      </c>
      <c r="CI513" s="53" t="str">
        <f t="shared" si="580"/>
        <v/>
      </c>
      <c r="CJ513" s="54" t="str">
        <f t="shared" si="581"/>
        <v/>
      </c>
      <c r="CK513" s="53" t="str">
        <f t="shared" si="582"/>
        <v/>
      </c>
      <c r="CL513" s="53" t="str">
        <f t="shared" si="583"/>
        <v/>
      </c>
      <c r="CM513" s="53" t="str">
        <f t="shared" si="584"/>
        <v/>
      </c>
      <c r="CN513" s="53" t="str">
        <f t="shared" si="585"/>
        <v/>
      </c>
      <c r="CO513" s="53" t="str">
        <f t="shared" si="586"/>
        <v/>
      </c>
      <c r="CP513" s="53" t="str">
        <f t="shared" si="587"/>
        <v/>
      </c>
      <c r="CQ513" s="53" t="str">
        <f t="shared" si="588"/>
        <v/>
      </c>
      <c r="CR513" s="53" t="str">
        <f t="shared" si="589"/>
        <v/>
      </c>
      <c r="CS513" s="53" t="str">
        <f t="shared" si="590"/>
        <v/>
      </c>
      <c r="CT513" s="53" t="str">
        <f t="shared" si="591"/>
        <v/>
      </c>
      <c r="CU513" s="53" t="str">
        <f t="shared" si="592"/>
        <v/>
      </c>
    </row>
    <row r="514" spans="1:99" hidden="1" x14ac:dyDescent="0.3">
      <c r="A514" s="40">
        <v>576</v>
      </c>
      <c r="B514" s="95"/>
      <c r="C514" s="142"/>
      <c r="D514" s="40"/>
      <c r="E514" s="40"/>
      <c r="F514" s="43"/>
      <c r="G514" s="40" t="s">
        <v>141</v>
      </c>
      <c r="H514" s="41"/>
      <c r="I514" s="41"/>
      <c r="J514" s="296" t="str">
        <f t="shared" si="529"/>
        <v/>
      </c>
      <c r="K514" s="297" t="str">
        <f t="shared" si="530"/>
        <v/>
      </c>
      <c r="L514" s="298" t="str">
        <f t="shared" si="531"/>
        <v/>
      </c>
      <c r="M514" s="297" t="str">
        <f t="shared" si="532"/>
        <v/>
      </c>
      <c r="N514" s="298" t="str">
        <f t="shared" si="533"/>
        <v/>
      </c>
      <c r="O514" s="297" t="str">
        <f t="shared" si="534"/>
        <v/>
      </c>
      <c r="P514" s="298" t="str">
        <f t="shared" si="535"/>
        <v/>
      </c>
      <c r="Q514" s="299" t="str">
        <f t="shared" si="536"/>
        <v/>
      </c>
      <c r="R514" s="300" t="str">
        <f t="shared" si="537"/>
        <v/>
      </c>
      <c r="S514" s="299" t="str">
        <f t="shared" si="538"/>
        <v/>
      </c>
      <c r="T514" s="298" t="str">
        <f t="shared" si="539"/>
        <v/>
      </c>
      <c r="U514" s="299" t="str">
        <f t="shared" si="540"/>
        <v/>
      </c>
      <c r="V514" s="300" t="str">
        <f t="shared" si="541"/>
        <v/>
      </c>
      <c r="W514" s="299" t="str">
        <f t="shared" si="542"/>
        <v/>
      </c>
      <c r="X514" s="300" t="str">
        <f t="shared" si="543"/>
        <v/>
      </c>
      <c r="Y514" s="299" t="str">
        <f t="shared" si="544"/>
        <v/>
      </c>
      <c r="Z514" s="300" t="str">
        <f t="shared" si="545"/>
        <v/>
      </c>
      <c r="AA514" s="298" t="str">
        <f t="shared" si="546"/>
        <v/>
      </c>
      <c r="AB514" s="97" t="str">
        <f t="shared" si="547"/>
        <v/>
      </c>
      <c r="AC514" s="143" t="str">
        <f t="shared" si="548"/>
        <v/>
      </c>
      <c r="AD514" s="42" t="str">
        <f t="shared" si="549"/>
        <v/>
      </c>
      <c r="AE514" s="346"/>
      <c r="AF514" s="346"/>
      <c r="AG514" s="347"/>
      <c r="AH514" s="348" t="str">
        <f t="shared" si="550"/>
        <v/>
      </c>
      <c r="AI514" s="346"/>
      <c r="AJ514" s="346"/>
      <c r="AK514" s="347"/>
      <c r="AL514" s="349" t="str">
        <f t="shared" si="561"/>
        <v/>
      </c>
      <c r="AM514" s="348" t="str">
        <f t="shared" si="551"/>
        <v/>
      </c>
      <c r="AN514" s="350" t="str">
        <f t="shared" si="562"/>
        <v/>
      </c>
      <c r="AO514" s="346"/>
      <c r="AP514" s="346"/>
      <c r="AQ514" s="346" t="str">
        <f t="shared" si="552"/>
        <v/>
      </c>
      <c r="AR514" s="348" t="str">
        <f t="shared" si="553"/>
        <v/>
      </c>
      <c r="AS514" s="346"/>
      <c r="AT514" s="348" t="str">
        <f t="shared" si="554"/>
        <v/>
      </c>
      <c r="AU514" s="346"/>
      <c r="AV514" s="348" t="str">
        <f t="shared" si="555"/>
        <v/>
      </c>
      <c r="AW514" s="346"/>
      <c r="AX514" s="348" t="str">
        <f t="shared" si="556"/>
        <v/>
      </c>
      <c r="AY514" s="346"/>
      <c r="AZ514" s="348" t="str">
        <f t="shared" si="557"/>
        <v/>
      </c>
      <c r="BA514" s="351"/>
      <c r="BB514" s="348" t="str">
        <f t="shared" si="558"/>
        <v/>
      </c>
      <c r="BC514" s="350" t="str">
        <f t="shared" si="563"/>
        <v/>
      </c>
      <c r="BD514" s="350" t="str">
        <f t="shared" si="564"/>
        <v/>
      </c>
      <c r="BE514" s="360"/>
      <c r="BF514" s="361"/>
      <c r="BG514" s="362" t="str">
        <f t="shared" si="594"/>
        <v/>
      </c>
      <c r="BH514" s="354" t="str">
        <f t="shared" si="565"/>
        <v/>
      </c>
      <c r="BI514" s="350" t="str">
        <f t="shared" si="566"/>
        <v/>
      </c>
      <c r="BJ514" s="113" t="str">
        <f t="shared" si="567"/>
        <v/>
      </c>
      <c r="BK514" s="347" t="str">
        <f t="shared" si="593"/>
        <v/>
      </c>
      <c r="BR514" s="307"/>
      <c r="BS514" s="51" t="str">
        <f t="shared" si="568"/>
        <v/>
      </c>
      <c r="BT514" s="51" t="str">
        <f t="shared" si="569"/>
        <v/>
      </c>
      <c r="BU514" s="51" t="str">
        <f t="shared" si="570"/>
        <v/>
      </c>
      <c r="BV514" s="51" t="str">
        <f t="shared" si="571"/>
        <v/>
      </c>
      <c r="BW514" s="51" t="str">
        <f t="shared" si="572"/>
        <v/>
      </c>
      <c r="BX514" s="51" t="str">
        <f t="shared" si="573"/>
        <v/>
      </c>
      <c r="BY514" s="51" t="str">
        <f t="shared" si="574"/>
        <v/>
      </c>
      <c r="BZ514" s="51" t="str">
        <f t="shared" si="575"/>
        <v/>
      </c>
      <c r="CA514" s="51" t="str">
        <f t="shared" si="576"/>
        <v/>
      </c>
      <c r="CB514" s="51" t="str">
        <f t="shared" si="577"/>
        <v/>
      </c>
      <c r="CC514" s="51" t="str">
        <f t="shared" si="559"/>
        <v/>
      </c>
      <c r="CD514" s="51" t="str">
        <f t="shared" si="560"/>
        <v/>
      </c>
      <c r="CE514" s="51" t="str">
        <f t="shared" si="578"/>
        <v/>
      </c>
      <c r="CF514" s="51"/>
      <c r="CH514" s="53" t="str">
        <f t="shared" si="579"/>
        <v/>
      </c>
      <c r="CI514" s="53" t="str">
        <f t="shared" si="580"/>
        <v/>
      </c>
      <c r="CJ514" s="54" t="str">
        <f t="shared" si="581"/>
        <v/>
      </c>
      <c r="CK514" s="53" t="str">
        <f t="shared" si="582"/>
        <v/>
      </c>
      <c r="CL514" s="53" t="str">
        <f t="shared" si="583"/>
        <v/>
      </c>
      <c r="CM514" s="53" t="str">
        <f t="shared" si="584"/>
        <v/>
      </c>
      <c r="CN514" s="53" t="str">
        <f t="shared" si="585"/>
        <v/>
      </c>
      <c r="CO514" s="53" t="str">
        <f t="shared" si="586"/>
        <v/>
      </c>
      <c r="CP514" s="53" t="str">
        <f t="shared" si="587"/>
        <v/>
      </c>
      <c r="CQ514" s="53" t="str">
        <f t="shared" si="588"/>
        <v/>
      </c>
      <c r="CR514" s="53" t="str">
        <f t="shared" si="589"/>
        <v/>
      </c>
      <c r="CS514" s="53" t="str">
        <f t="shared" si="590"/>
        <v/>
      </c>
      <c r="CT514" s="53" t="str">
        <f t="shared" si="591"/>
        <v/>
      </c>
      <c r="CU514" s="53" t="str">
        <f t="shared" si="592"/>
        <v/>
      </c>
    </row>
    <row r="515" spans="1:99" hidden="1" x14ac:dyDescent="0.3">
      <c r="A515" s="40">
        <v>577</v>
      </c>
      <c r="B515" s="95"/>
      <c r="C515" s="142"/>
      <c r="D515" s="40"/>
      <c r="E515" s="40"/>
      <c r="F515" s="43"/>
      <c r="G515" s="40" t="s">
        <v>141</v>
      </c>
      <c r="H515" s="41"/>
      <c r="I515" s="41"/>
      <c r="J515" s="296" t="str">
        <f t="shared" ref="J515:J578" si="595">IF(OR(H515="",I515="",H515=0),"",K515-0.1)</f>
        <v/>
      </c>
      <c r="K515" s="297" t="str">
        <f t="shared" ref="K515:K578" si="596">IF(OR(H515="",I515="",H515=0),"",Q515-(Q515*15%))</f>
        <v/>
      </c>
      <c r="L515" s="298" t="str">
        <f t="shared" ref="L515:L578" si="597">IF(OR(H515="",I515="",H515=0),"",M515-0.1)</f>
        <v/>
      </c>
      <c r="M515" s="297" t="str">
        <f t="shared" ref="M515:M578" si="598">IF(OR(H515="",I515="",H515=0),"",Q515-(Q515*12.5%))</f>
        <v/>
      </c>
      <c r="N515" s="298" t="str">
        <f t="shared" ref="N515:N578" si="599">IF(OR(H515="",I515="",H515=0),"",O515-0.1)</f>
        <v/>
      </c>
      <c r="O515" s="297" t="str">
        <f t="shared" ref="O515:O578" si="600">IF(OR(H515="",I515="",H515=0),"",Q515-(Q515*7.5%))</f>
        <v/>
      </c>
      <c r="P515" s="298" t="str">
        <f t="shared" ref="P515:P578" si="601">IF(OR(H515="",I515="",H515=0),"",Q515-0.1)</f>
        <v/>
      </c>
      <c r="Q515" s="299" t="str">
        <f t="shared" ref="Q515:Q578" si="602">IF(OR(H515="",I515="",H515=0),"",90%*(H515-100)-0.5)</f>
        <v/>
      </c>
      <c r="R515" s="300" t="str">
        <f t="shared" ref="R515:R578" si="603">IF(OR(H515="",I515="",H515=0),"",90%*(H515-100))</f>
        <v/>
      </c>
      <c r="S515" s="299" t="str">
        <f t="shared" ref="S515:S578" si="604">IF(OR(H515="",I515="",,H515=0),"",R515+0.1)</f>
        <v/>
      </c>
      <c r="T515" s="298" t="str">
        <f t="shared" ref="T515:T578" si="605">IF(OR(H515="",I515="",H515=0),"",90%*(H515-100)+0.5)</f>
        <v/>
      </c>
      <c r="U515" s="299" t="str">
        <f t="shared" ref="U515:U578" si="606">IF(OR(H515="",I515="",H515=0),"",T515+0.1)</f>
        <v/>
      </c>
      <c r="V515" s="300" t="str">
        <f t="shared" ref="V515:V578" si="607">IF(OR(H515="",I515="",H515=0),"",T515+(T515*7.5%))</f>
        <v/>
      </c>
      <c r="W515" s="299" t="str">
        <f t="shared" ref="W515:W578" si="608">IF(OR(H515="",I515="",H515=0),"",V515+0.1)</f>
        <v/>
      </c>
      <c r="X515" s="300" t="str">
        <f t="shared" ref="X515:X578" si="609">IF(OR(H515="",I515="",H515=0),"",T515+(T515*12.5%))</f>
        <v/>
      </c>
      <c r="Y515" s="299" t="str">
        <f t="shared" ref="Y515:Y578" si="610">IF(OR(H515="",I515="",H515=0),"",X515+0.1)</f>
        <v/>
      </c>
      <c r="Z515" s="300" t="str">
        <f t="shared" ref="Z515:Z578" si="611">IF(OR(H515="",I515="",H515=0),"",T515+(T515*15%))</f>
        <v/>
      </c>
      <c r="AA515" s="298" t="str">
        <f t="shared" ref="AA515:AA578" si="612">IF(OR(H515="",I515="",H515=0),"",Z515+0.1)</f>
        <v/>
      </c>
      <c r="AB515" s="97" t="str">
        <f t="shared" ref="AB515:AB578" si="613">IF(AC515="LLA","BB lebih"&amp;" "&amp;FIXED((I515-Z515),1) &amp;" kg",IF(AC515="LLB","BB kurang"&amp;" "&amp;FIXED((I515-K515),1)&amp;" kg",""))</f>
        <v/>
      </c>
      <c r="AC515" s="143" t="str">
        <f t="shared" ref="AC515:AC578" si="614">IF(OR(H515="",I515="", H515=0),"",IF(I515&lt;K515,"LLB",IF(AND(I515&gt;J515,I515&lt;M515),"LB",IF(AND(I515&gt;L515,I515&lt;O515),"NB",IF(AND(I515&gt;N515,I515&lt;Q515),"HB",IF(AND(I515&gt;P515,I515&lt;S515),"IB",IF(AND(I515&gt;R515,I515&lt;U515),"IA",IF(AND(I515&gt;T515,I515&lt;W515),"HA",IF(AND(I515&gt;V515,I515&lt;Y515),"NA",IF(AND(I515&gt;X515,I515&lt;AA515),"LA",IF(I515&gt;=AA515,"LLA","")))))))))))</f>
        <v/>
      </c>
      <c r="AD515" s="42" t="str">
        <f t="shared" ref="AD515:AD578" si="615">IF(AC515="","", VLOOKUP(AC515,NILAI_TB_BB,2))</f>
        <v/>
      </c>
      <c r="AE515" s="346"/>
      <c r="AF515" s="346"/>
      <c r="AG515" s="347"/>
      <c r="AH515" s="348" t="str">
        <f t="shared" ref="AH515:AH578" si="616">IF(OR(AE515="",AF515=""),"", IF(OR(AE515="-",AF515="-"),"-", IF(AE515=0,VLOOKUP(AF515,NSA,2), IF(AE515=1,VLOOKUP(AF515,NSA,3), IF(AE515=2,VLOOKUP(AF515,NSA,4), IF(AE515=3,VLOOKUP(AF515,NSA,5), IF(AE515=4,VLOOKUP(AF515,NSA,6), IF(AE515=5,VLOOKUP(AF515,NSA,7), IF(AE515=6,VLOOKUP(AF515,NSA,8), IF(AE515=7,VLOOKUP(AF515,NSA,9), IF(AE515=8,VLOOKUP(AF515,NSA,10), IF(AE515=9,VLOOKUP(AF515,NSA,11), IF(AE515=10,VLOOKUP(AF515,NSA,12),"")))))))))))))</f>
        <v/>
      </c>
      <c r="AI515" s="346"/>
      <c r="AJ515" s="346"/>
      <c r="AK515" s="347"/>
      <c r="AL515" s="349" t="str">
        <f t="shared" si="561"/>
        <v/>
      </c>
      <c r="AM515" s="348" t="str">
        <f t="shared" ref="AM515:AM578" si="617">IF(OR(AI515="",AJ515=""),"",IF(AI515=0,VLOOKUP(AJ515,NILAI_SGP,2),IF(AI515=1,VLOOKUP(AJ515,NILAI_SGP,3),IF(AI515=2,VLOOKUP(AJ515,NILAI_SGP,4),IF(AI515=3,VLOOKUP(AJ515,NILAI_SGP,5),IF(AI515=4,VLOOKUP(AJ515,NILAI_SGP,6),IF(AI515=5,VLOOKUP(AJ515,NILAI_SGP,7),IF(AI515=6,VLOOKUP(AJ515,NILAI_SGP,8),IF(AI515=7,VLOOKUP(AJ515,NILAI_SGP,9),IF(AI515=8,VLOOKUP(AJ515,NILAI_SGP,10),IF(AI515=9,VLOOKUP(AJ515,NILAI_SGP,11),IF(AI515=10,VLOOKUP(AJ515,NILAI_SGP,12),""))))))))))))</f>
        <v/>
      </c>
      <c r="AN515" s="350" t="str">
        <f t="shared" si="562"/>
        <v/>
      </c>
      <c r="AO515" s="346"/>
      <c r="AP515" s="346"/>
      <c r="AQ515" s="346" t="str">
        <f t="shared" ref="AQ515:AQ578" si="618">IF(OR(AO515="",AP515="",AO515=0),"",IF(OR(AO515="-",AP515="-"),"-",(AO515*$AO$10)+AP515))</f>
        <v/>
      </c>
      <c r="AR515" s="348" t="str">
        <f t="shared" ref="AR515:AR578" si="619">IF(OR(G515="",AQ515="",AQ515=0),"",IF(OR(AO515="-",AP515="-"),"-",IF(G515="P",VLOOKUP(AQ515,LARI12mnt_CALON_PRIA,2),IF(G515="W",VLOOKUP(AQ515,LARI12mnt_CALON_WANITA,2),""))))</f>
        <v/>
      </c>
      <c r="AS515" s="346"/>
      <c r="AT515" s="348" t="str">
        <f t="shared" ref="AT515:AT578" si="620">IF(OR(G515="",AS515=""),"", IF(AS515="-","-", IF(G515="P",VLOOKUP(AS515,PULLUP_CALON_PRIA,2),IF(G515="W",VLOOKUP(AS515,CHINNING_CALON_WANITA,2),""))))</f>
        <v/>
      </c>
      <c r="AU515" s="346"/>
      <c r="AV515" s="348" t="str">
        <f t="shared" ref="AV515:AV578" si="621">IF(OR(G515="",AU515=""),"", IF(AU515="-","-", IF(G515="P",VLOOKUP(AU515,SITUP_CALON_PRIA,2),IF(G515="W",VLOOKUP(AU515,SITUP_CALON_WANITA,2),""))))</f>
        <v/>
      </c>
      <c r="AW515" s="346"/>
      <c r="AX515" s="348" t="str">
        <f t="shared" ref="AX515:AX578" si="622">IF(OR(G515="",AW515=""),"",IF(AW515="-","-", IF(G515="P",VLOOKUP(AW515,LUNGES_CALON_PRIA,2),IF(G515="W",VLOOKUP(AW515,LUNGES_CALON_WANITA,2),""))))</f>
        <v/>
      </c>
      <c r="AY515" s="346"/>
      <c r="AZ515" s="348" t="str">
        <f t="shared" ref="AZ515:AZ578" si="623">IF(OR(G515="",AY515=""),"", IF(AY515="-","-", IF(G515="P",VLOOKUP(AY515,PUSHUP_CALON_PRIA,2),IF(G515="W",VLOOKUP(AY515,MODIFPUSHUP_CALON_WANITA,2),""))))</f>
        <v/>
      </c>
      <c r="BA515" s="351"/>
      <c r="BB515" s="348" t="str">
        <f t="shared" ref="BB515:BB578" si="624">IF(OR(G515="",BA515="",BA515=0),"",IF(BA515="-","-", IF(G515="P",VLOOKUP(BA515,SHUTTLERUN_CALON_PRIA,2),IF(G515="W",VLOOKUP(BA515,SHUTTLERUN_CALON_WANITA,2),""))))</f>
        <v/>
      </c>
      <c r="BC515" s="350" t="str">
        <f t="shared" si="563"/>
        <v/>
      </c>
      <c r="BD515" s="350" t="str">
        <f t="shared" si="564"/>
        <v/>
      </c>
      <c r="BE515" s="360"/>
      <c r="BF515" s="361"/>
      <c r="BG515" s="362" t="str">
        <f t="shared" si="594"/>
        <v/>
      </c>
      <c r="BH515" s="354" t="str">
        <f t="shared" si="565"/>
        <v/>
      </c>
      <c r="BI515" s="350" t="str">
        <f t="shared" si="566"/>
        <v/>
      </c>
      <c r="BJ515" s="113" t="str">
        <f t="shared" si="567"/>
        <v/>
      </c>
      <c r="BK515" s="347" t="str">
        <f t="shared" si="593"/>
        <v/>
      </c>
      <c r="BR515" s="307"/>
      <c r="BS515" s="51" t="str">
        <f t="shared" si="568"/>
        <v/>
      </c>
      <c r="BT515" s="51" t="str">
        <f t="shared" si="569"/>
        <v/>
      </c>
      <c r="BU515" s="51" t="str">
        <f t="shared" si="570"/>
        <v/>
      </c>
      <c r="BV515" s="51" t="str">
        <f t="shared" si="571"/>
        <v/>
      </c>
      <c r="BW515" s="51" t="str">
        <f t="shared" si="572"/>
        <v/>
      </c>
      <c r="BX515" s="51" t="str">
        <f t="shared" si="573"/>
        <v/>
      </c>
      <c r="BY515" s="51" t="str">
        <f t="shared" si="574"/>
        <v/>
      </c>
      <c r="BZ515" s="51" t="str">
        <f t="shared" si="575"/>
        <v/>
      </c>
      <c r="CA515" s="51" t="str">
        <f t="shared" si="576"/>
        <v/>
      </c>
      <c r="CB515" s="51" t="str">
        <f t="shared" si="577"/>
        <v/>
      </c>
      <c r="CC515" s="51" t="str">
        <f t="shared" ref="CC515:CC578" si="625">IF(BC515="","", IF(G515="P",IF(BC515&lt;=34.99,"TL", IF(BC515&gt;=35,"L")), IF(G515="W", IF(BC515&lt;=34.99,"TL", IF(BC515&gt;=35,"L")))))</f>
        <v/>
      </c>
      <c r="CD515" s="51" t="str">
        <f t="shared" ref="CD515:CD578" si="626">IF(BD515="","", IF(G515="P",IF(BD515&lt;=40.99,"TL", IF(BD515&gt;=41,"L")), IF(G515="W", IF(BD515&lt;=40.99,"TL", IF(BD515&gt;=41,"L")))))</f>
        <v/>
      </c>
      <c r="CE515" s="51" t="str">
        <f t="shared" si="578"/>
        <v/>
      </c>
      <c r="CF515" s="51"/>
      <c r="CH515" s="53" t="str">
        <f t="shared" si="579"/>
        <v/>
      </c>
      <c r="CI515" s="53" t="str">
        <f t="shared" si="580"/>
        <v/>
      </c>
      <c r="CJ515" s="54" t="str">
        <f t="shared" si="581"/>
        <v/>
      </c>
      <c r="CK515" s="53" t="str">
        <f t="shared" si="582"/>
        <v/>
      </c>
      <c r="CL515" s="53" t="str">
        <f t="shared" si="583"/>
        <v/>
      </c>
      <c r="CM515" s="53" t="str">
        <f t="shared" si="584"/>
        <v/>
      </c>
      <c r="CN515" s="53" t="str">
        <f t="shared" si="585"/>
        <v/>
      </c>
      <c r="CO515" s="53" t="str">
        <f t="shared" si="586"/>
        <v/>
      </c>
      <c r="CP515" s="53" t="str">
        <f t="shared" si="587"/>
        <v/>
      </c>
      <c r="CQ515" s="53" t="str">
        <f t="shared" si="588"/>
        <v/>
      </c>
      <c r="CR515" s="53" t="str">
        <f t="shared" si="589"/>
        <v/>
      </c>
      <c r="CS515" s="53" t="str">
        <f t="shared" si="590"/>
        <v/>
      </c>
      <c r="CT515" s="53" t="str">
        <f t="shared" si="591"/>
        <v/>
      </c>
      <c r="CU515" s="53" t="str">
        <f t="shared" si="592"/>
        <v/>
      </c>
    </row>
    <row r="516" spans="1:99" hidden="1" x14ac:dyDescent="0.3">
      <c r="A516" s="40">
        <v>578</v>
      </c>
      <c r="B516" s="95"/>
      <c r="C516" s="142"/>
      <c r="D516" s="40"/>
      <c r="E516" s="40"/>
      <c r="F516" s="43"/>
      <c r="G516" s="40" t="s">
        <v>141</v>
      </c>
      <c r="H516" s="41"/>
      <c r="I516" s="41"/>
      <c r="J516" s="296" t="str">
        <f t="shared" si="595"/>
        <v/>
      </c>
      <c r="K516" s="297" t="str">
        <f t="shared" si="596"/>
        <v/>
      </c>
      <c r="L516" s="298" t="str">
        <f t="shared" si="597"/>
        <v/>
      </c>
      <c r="M516" s="297" t="str">
        <f t="shared" si="598"/>
        <v/>
      </c>
      <c r="N516" s="298" t="str">
        <f t="shared" si="599"/>
        <v/>
      </c>
      <c r="O516" s="297" t="str">
        <f t="shared" si="600"/>
        <v/>
      </c>
      <c r="P516" s="298" t="str">
        <f t="shared" si="601"/>
        <v/>
      </c>
      <c r="Q516" s="299" t="str">
        <f t="shared" si="602"/>
        <v/>
      </c>
      <c r="R516" s="300" t="str">
        <f t="shared" si="603"/>
        <v/>
      </c>
      <c r="S516" s="299" t="str">
        <f t="shared" si="604"/>
        <v/>
      </c>
      <c r="T516" s="298" t="str">
        <f t="shared" si="605"/>
        <v/>
      </c>
      <c r="U516" s="299" t="str">
        <f t="shared" si="606"/>
        <v/>
      </c>
      <c r="V516" s="300" t="str">
        <f t="shared" si="607"/>
        <v/>
      </c>
      <c r="W516" s="299" t="str">
        <f t="shared" si="608"/>
        <v/>
      </c>
      <c r="X516" s="300" t="str">
        <f t="shared" si="609"/>
        <v/>
      </c>
      <c r="Y516" s="299" t="str">
        <f t="shared" si="610"/>
        <v/>
      </c>
      <c r="Z516" s="300" t="str">
        <f t="shared" si="611"/>
        <v/>
      </c>
      <c r="AA516" s="298" t="str">
        <f t="shared" si="612"/>
        <v/>
      </c>
      <c r="AB516" s="97" t="str">
        <f t="shared" si="613"/>
        <v/>
      </c>
      <c r="AC516" s="143" t="str">
        <f t="shared" si="614"/>
        <v/>
      </c>
      <c r="AD516" s="42" t="str">
        <f t="shared" si="615"/>
        <v/>
      </c>
      <c r="AE516" s="346"/>
      <c r="AF516" s="346"/>
      <c r="AG516" s="347"/>
      <c r="AH516" s="348" t="str">
        <f t="shared" si="616"/>
        <v/>
      </c>
      <c r="AI516" s="346"/>
      <c r="AJ516" s="346"/>
      <c r="AK516" s="347"/>
      <c r="AL516" s="349" t="str">
        <f t="shared" ref="AL516:AL579" si="627">IF(AM516="","",IF(AM516&gt;=81,"SGP-0",IF(AND(AM516&gt;=61,AM516&lt;=80),"SGP-1",IF(AND(AM516&gt;=41,AM516&lt;=60),"SGP-2",IF(AND(AM516&gt;=21,AM516&lt;=40),"SGP-3",IF(AND(AM516&gt;=0,AM516&lt;=20),"SGP-4",""))))))</f>
        <v/>
      </c>
      <c r="AM516" s="348" t="str">
        <f t="shared" si="617"/>
        <v/>
      </c>
      <c r="AN516" s="350" t="str">
        <f t="shared" ref="AN516:AN579" si="628">IF(OR(AD516="",AH516="",AM516=""),"",VALUE(FIXED(((AD516+AH516+AM516)/3),2)))</f>
        <v/>
      </c>
      <c r="AO516" s="346"/>
      <c r="AP516" s="346"/>
      <c r="AQ516" s="346" t="str">
        <f t="shared" si="618"/>
        <v/>
      </c>
      <c r="AR516" s="348" t="str">
        <f t="shared" si="619"/>
        <v/>
      </c>
      <c r="AS516" s="346"/>
      <c r="AT516" s="348" t="str">
        <f t="shared" si="620"/>
        <v/>
      </c>
      <c r="AU516" s="346"/>
      <c r="AV516" s="348" t="str">
        <f t="shared" si="621"/>
        <v/>
      </c>
      <c r="AW516" s="346"/>
      <c r="AX516" s="348" t="str">
        <f t="shared" si="622"/>
        <v/>
      </c>
      <c r="AY516" s="346"/>
      <c r="AZ516" s="348" t="str">
        <f t="shared" si="623"/>
        <v/>
      </c>
      <c r="BA516" s="351"/>
      <c r="BB516" s="348" t="str">
        <f t="shared" si="624"/>
        <v/>
      </c>
      <c r="BC516" s="350" t="str">
        <f t="shared" ref="BC516:BC579" si="629">IF(OR(AT516="",AV516="",AX516="",AZ516="",BB516=""),"",IF(OR(AS516="-",AU516="-",AW516="-",AY516="-",BA516="-"),0,VALUE(FIXED(((AT516+AV516+AX516+AZ516+BB516)/5),2))))</f>
        <v/>
      </c>
      <c r="BD516" s="350" t="str">
        <f t="shared" ref="BD516:BD579" si="630">IF(OR(AR516="",BC516=""),"",IF(OR(AS516="-",AU516="-",AW516="-",AY516="-",BA516="-"),0, VALUE(FIXED(((AR516+BC516)/2),2))))</f>
        <v/>
      </c>
      <c r="BE516" s="360"/>
      <c r="BF516" s="361"/>
      <c r="BG516" s="362" t="str">
        <f t="shared" si="594"/>
        <v/>
      </c>
      <c r="BH516" s="354" t="str">
        <f t="shared" ref="BH516:BH579" si="631">IF(OR(G516="",AN516="",BD516=""),"", IF(OR(AE516="-",AF516="-",AI516="-",AJ516="-",AS516="-",AU516="-",AW516="-",AY516="-",BA516="-"),0, VALUE(FIXED(((AN516*30%)+(BD516*70%)),2))))</f>
        <v/>
      </c>
      <c r="BI516" s="350" t="str">
        <f t="shared" ref="BI516:BI579" si="632">IF(OR(G516="",BH516=""),"", IF(OR(AE516="-",AF516="-",AI516="-",AJ516="-",AS516="-",AU516="-",AW516="-",BA516="-"),0, IF(AND(BJ516="TL",OR(BH516&lt;=40.99,BH516&gt;=41)),VLOOKUP(BH516,NILAI_KONVERSI,2),IF(BJ516="L",BH516,""))))</f>
        <v/>
      </c>
      <c r="BJ516" s="113" t="str">
        <f t="shared" ref="BJ516:BJ579" si="633">IF(BH516="","", IF(OR(AQ516="-",AS516="-",AU516="-",AW516="-",AY516="-", BA516="-"),"-", IF(COUNTIF(BS516:CE516,"TL")&gt;=1,"TL","L")))</f>
        <v/>
      </c>
      <c r="BK516" s="347" t="str">
        <f t="shared" si="593"/>
        <v/>
      </c>
      <c r="BR516" s="307"/>
      <c r="BS516" s="51" t="str">
        <f t="shared" ref="BS516:BS579" si="634">IF(AD516="","",IF(AD516="-","-",IF(AD516&lt;=20,"TL","L")))</f>
        <v/>
      </c>
      <c r="BT516" s="51" t="str">
        <f t="shared" ref="BT516:BT579" si="635">IF(AH516="","",IF(AH516="-","-",IF(AH516&lt;=30,"TL","L")))</f>
        <v/>
      </c>
      <c r="BU516" s="51" t="str">
        <f t="shared" ref="BU516:BU579" si="636">IF(AM516="","",IF(AM516="-","-",IF(AM516&lt;=20,"TL","L")))</f>
        <v/>
      </c>
      <c r="BV516" s="51" t="str">
        <f t="shared" ref="BV516:BV579" si="637">IF(AN516="","",IF(AN516="-","-",IF(AN516&lt;=20.99,"TL","L")))</f>
        <v/>
      </c>
      <c r="BW516" s="51" t="str">
        <f t="shared" ref="BW516:BW579" si="638">IF(AR516="","", IF(AR516="-","-", IF(AR516&lt;=34,"TL","L")))</f>
        <v/>
      </c>
      <c r="BX516" s="51" t="str">
        <f t="shared" ref="BX516:BX579" si="639">IF(AT516="","",IF(AT516="-","-",IF(G516="P",IF(AT516&lt;=24,"TL",IF(AT516&gt;=25,"L")),IF(G516="W",IF(AT516&lt;=30,"TL",IF(AT516&gt;=31,"L"))))))</f>
        <v/>
      </c>
      <c r="BY516" s="51" t="str">
        <f t="shared" ref="BY516:BY579" si="640">IF(AV516="","",IF(AV516="-","-",IF(G516="P",IF(AV516&lt;=30,"TL",IF(AV516&gt;=31,"L")),IF(G516="W",IF(AV516&lt;=30,"TL",IF(AV516&gt;=31,"L"))))))</f>
        <v/>
      </c>
      <c r="BZ516" s="51" t="str">
        <f t="shared" ref="BZ516:BZ579" si="641">IF(AX516="","",IF(AX516="-","-",IF(G516="P",IF(AX516&lt;=30,"TL",IF(AX516&gt;=31,"L")),IF(G516="W",IF(AX516&lt;=30,"TL",IF(AX516&gt;=31,"L"))))))</f>
        <v/>
      </c>
      <c r="CA516" s="51" t="str">
        <f t="shared" ref="CA516:CA579" si="642">IF(AZ516="","",IF(AZ516="-","-",IF(G516="P",IF(AZ516&lt;=30,"TL",IF(AZ516&gt;=31,"L")),IF(G516="W",IF(AZ516&lt;=30,"TL",IF(AZ516&gt;=31,"L"))))))</f>
        <v/>
      </c>
      <c r="CB516" s="51" t="str">
        <f t="shared" ref="CB516:CB579" si="643">IF(BB516="","",IF(BB516="-","-",IF(G516="P",IF(BB516&lt;=30,"TL",IF(BB516&gt;=31,"L")),IF(G516="W",IF(BB516&lt;=30,"TL",IF(BB516&gt;=31,"L"))))))</f>
        <v/>
      </c>
      <c r="CC516" s="51" t="str">
        <f t="shared" si="625"/>
        <v/>
      </c>
      <c r="CD516" s="51" t="str">
        <f t="shared" si="626"/>
        <v/>
      </c>
      <c r="CE516" s="51" t="str">
        <f t="shared" ref="CE516:CE579" si="644">IF(BH516="","",IF(BH516&lt;=40.99,"TL", IF(BH516&gt;=41,"L")))</f>
        <v/>
      </c>
      <c r="CF516" s="51"/>
      <c r="CH516" s="53" t="str">
        <f t="shared" ref="CH516:CH579" si="645">IF(BS516="TL","BB="&amp;""&amp;AC516&amp;"("&amp;AD516&amp;"),         ", "")</f>
        <v/>
      </c>
      <c r="CI516" s="53" t="str">
        <f t="shared" ref="CI516:CI579" si="646">IF(OR(AE516="-",AF516="-"),"NSA= tdk melaks"&amp;",             ",IF(BT516="TL","NSA=N-"&amp;AF516&amp;""&amp;"("&amp;AH516&amp;")"&amp;"("&amp;AG516&amp;")"&amp;",                    ",""))</f>
        <v/>
      </c>
      <c r="CJ516" s="54" t="str">
        <f t="shared" ref="CJ516:CJ579" si="647">IF(AL516="-","SGP= tdk melaks"&amp;",       ",IF(BU516="TL",AL516&amp;"="&amp;""&amp;"("&amp;AM516&amp;"),  ",""))</f>
        <v/>
      </c>
      <c r="CK516" s="53" t="str">
        <f t="shared" ref="CK516:CK579" si="648">IF(BV516="TL","NP="&amp;"("&amp;FIXED((AN516),2)&amp;"),               ","")</f>
        <v/>
      </c>
      <c r="CL516" s="53" t="str">
        <f t="shared" ref="CL516:CL579" si="649">IF(AQ516="-","A= tdk melaks"&amp;",                       ", IF(BW516="TL","A="&amp;"("&amp;AR516&amp;")"&amp;" (Lari Kurang "&amp;(AQ516-2272)&amp;"m),                      ",""))</f>
        <v/>
      </c>
      <c r="CM516" s="53" t="str">
        <f t="shared" ref="CM516:CM579" si="650">IF(AS516="-","B1= tdk melaks"&amp;",        ",IF(BX516="TL","B1="&amp;"("&amp;AT516&amp;"),                 ",""))</f>
        <v/>
      </c>
      <c r="CN516" s="53" t="str">
        <f t="shared" ref="CN516:CN579" si="651">IF(AU516="-","B2= tdk melaks"&amp;",       ",IF(BY516="TL","B2="&amp;"("&amp;AV516&amp;"),                 ",""))</f>
        <v/>
      </c>
      <c r="CO516" s="53" t="str">
        <f t="shared" ref="CO516:CO579" si="652">IF(AW516="-","B3= tdk melaks"&amp;",       ",IF(BZ516="TL","B3="&amp;"("&amp;AX516&amp;"),                    ",""))</f>
        <v/>
      </c>
      <c r="CP516" s="53" t="str">
        <f t="shared" ref="CP516:CP579" si="653">IF(BA516="-","B4= tdk melaks"&amp;",       ",IF(CA516="TL","B4="&amp;"("&amp;AZ516&amp;"),                    ",""))</f>
        <v/>
      </c>
      <c r="CQ516" s="53" t="str">
        <f t="shared" ref="CQ516:CQ579" si="654">IF(BB516="-","B4= tdk melaks"&amp;",       ",IF(CB516="TL","B5="&amp;"("&amp;BB516&amp;"),                    ",""))</f>
        <v/>
      </c>
      <c r="CR516" s="53" t="str">
        <f t="shared" ref="CR516:CR579" si="655">IF(CC516="TL","R.B="&amp;"("&amp;FIXED((BC516),2)&amp;"),                      ", "")</f>
        <v/>
      </c>
      <c r="CS516" s="53" t="str">
        <f t="shared" ref="CS516:CS579" si="656">IF(CD516="TL","R.AB="&amp;"("&amp;FIXED((BD516),2)&amp;"),                        ", "")</f>
        <v/>
      </c>
      <c r="CT516" s="53" t="str">
        <f t="shared" ref="CT516:CT579" si="657">IF(CE516="TL","N.A="&amp;"("&amp;FIXED((BH516),2)&amp;").", "")</f>
        <v/>
      </c>
      <c r="CU516" s="53" t="str">
        <f t="shared" ref="CU516:CU579" si="658">IF(BF516="-","Renang= tdk melaks"&amp;",                   ", IF(RIGHT(BF516,1)="M","Renang="&amp;""&amp;BF516&amp;",                     ",""))</f>
        <v/>
      </c>
    </row>
    <row r="517" spans="1:99" hidden="1" x14ac:dyDescent="0.3">
      <c r="A517" s="40">
        <v>579</v>
      </c>
      <c r="B517" s="95"/>
      <c r="C517" s="142"/>
      <c r="D517" s="40"/>
      <c r="E517" s="40"/>
      <c r="F517" s="43"/>
      <c r="G517" s="40" t="s">
        <v>141</v>
      </c>
      <c r="H517" s="41"/>
      <c r="I517" s="41"/>
      <c r="J517" s="296" t="str">
        <f t="shared" si="595"/>
        <v/>
      </c>
      <c r="K517" s="297" t="str">
        <f t="shared" si="596"/>
        <v/>
      </c>
      <c r="L517" s="298" t="str">
        <f t="shared" si="597"/>
        <v/>
      </c>
      <c r="M517" s="297" t="str">
        <f t="shared" si="598"/>
        <v/>
      </c>
      <c r="N517" s="298" t="str">
        <f t="shared" si="599"/>
        <v/>
      </c>
      <c r="O517" s="297" t="str">
        <f t="shared" si="600"/>
        <v/>
      </c>
      <c r="P517" s="298" t="str">
        <f t="shared" si="601"/>
        <v/>
      </c>
      <c r="Q517" s="299" t="str">
        <f t="shared" si="602"/>
        <v/>
      </c>
      <c r="R517" s="300" t="str">
        <f t="shared" si="603"/>
        <v/>
      </c>
      <c r="S517" s="299" t="str">
        <f t="shared" si="604"/>
        <v/>
      </c>
      <c r="T517" s="298" t="str">
        <f t="shared" si="605"/>
        <v/>
      </c>
      <c r="U517" s="299" t="str">
        <f t="shared" si="606"/>
        <v/>
      </c>
      <c r="V517" s="300" t="str">
        <f t="shared" si="607"/>
        <v/>
      </c>
      <c r="W517" s="299" t="str">
        <f t="shared" si="608"/>
        <v/>
      </c>
      <c r="X517" s="300" t="str">
        <f t="shared" si="609"/>
        <v/>
      </c>
      <c r="Y517" s="299" t="str">
        <f t="shared" si="610"/>
        <v/>
      </c>
      <c r="Z517" s="300" t="str">
        <f t="shared" si="611"/>
        <v/>
      </c>
      <c r="AA517" s="298" t="str">
        <f t="shared" si="612"/>
        <v/>
      </c>
      <c r="AB517" s="97" t="str">
        <f t="shared" si="613"/>
        <v/>
      </c>
      <c r="AC517" s="143" t="str">
        <f t="shared" si="614"/>
        <v/>
      </c>
      <c r="AD517" s="42" t="str">
        <f t="shared" si="615"/>
        <v/>
      </c>
      <c r="AE517" s="346"/>
      <c r="AF517" s="346"/>
      <c r="AG517" s="347"/>
      <c r="AH517" s="348" t="str">
        <f t="shared" si="616"/>
        <v/>
      </c>
      <c r="AI517" s="346"/>
      <c r="AJ517" s="346"/>
      <c r="AK517" s="347"/>
      <c r="AL517" s="349" t="str">
        <f t="shared" si="627"/>
        <v/>
      </c>
      <c r="AM517" s="348" t="str">
        <f t="shared" si="617"/>
        <v/>
      </c>
      <c r="AN517" s="350" t="str">
        <f t="shared" si="628"/>
        <v/>
      </c>
      <c r="AO517" s="346"/>
      <c r="AP517" s="346"/>
      <c r="AQ517" s="346" t="str">
        <f t="shared" si="618"/>
        <v/>
      </c>
      <c r="AR517" s="348" t="str">
        <f t="shared" si="619"/>
        <v/>
      </c>
      <c r="AS517" s="346"/>
      <c r="AT517" s="348" t="str">
        <f t="shared" si="620"/>
        <v/>
      </c>
      <c r="AU517" s="346"/>
      <c r="AV517" s="348" t="str">
        <f t="shared" si="621"/>
        <v/>
      </c>
      <c r="AW517" s="346"/>
      <c r="AX517" s="348" t="str">
        <f t="shared" si="622"/>
        <v/>
      </c>
      <c r="AY517" s="346"/>
      <c r="AZ517" s="348" t="str">
        <f t="shared" si="623"/>
        <v/>
      </c>
      <c r="BA517" s="351"/>
      <c r="BB517" s="348" t="str">
        <f t="shared" si="624"/>
        <v/>
      </c>
      <c r="BC517" s="350" t="str">
        <f t="shared" si="629"/>
        <v/>
      </c>
      <c r="BD517" s="350" t="str">
        <f t="shared" si="630"/>
        <v/>
      </c>
      <c r="BE517" s="360"/>
      <c r="BF517" s="361"/>
      <c r="BG517" s="362" t="str">
        <f t="shared" si="594"/>
        <v/>
      </c>
      <c r="BH517" s="354" t="str">
        <f t="shared" si="631"/>
        <v/>
      </c>
      <c r="BI517" s="350" t="str">
        <f t="shared" si="632"/>
        <v/>
      </c>
      <c r="BJ517" s="113" t="str">
        <f t="shared" si="633"/>
        <v/>
      </c>
      <c r="BK517" s="347" t="str">
        <f t="shared" ref="BK517:BK580" si="659">IF(BJ517="","",CONCATENATE(CH517,CI517,CJ517,CK517,CL517,CM517,CN517,CO517,CP517,CQ517,CR517,CS517,CU517,CT517))</f>
        <v/>
      </c>
      <c r="BR517" s="307"/>
      <c r="BS517" s="51" t="str">
        <f t="shared" si="634"/>
        <v/>
      </c>
      <c r="BT517" s="51" t="str">
        <f t="shared" si="635"/>
        <v/>
      </c>
      <c r="BU517" s="51" t="str">
        <f t="shared" si="636"/>
        <v/>
      </c>
      <c r="BV517" s="51" t="str">
        <f t="shared" si="637"/>
        <v/>
      </c>
      <c r="BW517" s="51" t="str">
        <f t="shared" si="638"/>
        <v/>
      </c>
      <c r="BX517" s="51" t="str">
        <f t="shared" si="639"/>
        <v/>
      </c>
      <c r="BY517" s="51" t="str">
        <f t="shared" si="640"/>
        <v/>
      </c>
      <c r="BZ517" s="51" t="str">
        <f t="shared" si="641"/>
        <v/>
      </c>
      <c r="CA517" s="51" t="str">
        <f t="shared" si="642"/>
        <v/>
      </c>
      <c r="CB517" s="51" t="str">
        <f t="shared" si="643"/>
        <v/>
      </c>
      <c r="CC517" s="51" t="str">
        <f t="shared" si="625"/>
        <v/>
      </c>
      <c r="CD517" s="51" t="str">
        <f t="shared" si="626"/>
        <v/>
      </c>
      <c r="CE517" s="51" t="str">
        <f t="shared" si="644"/>
        <v/>
      </c>
      <c r="CF517" s="51"/>
      <c r="CH517" s="53" t="str">
        <f t="shared" si="645"/>
        <v/>
      </c>
      <c r="CI517" s="53" t="str">
        <f t="shared" si="646"/>
        <v/>
      </c>
      <c r="CJ517" s="54" t="str">
        <f t="shared" si="647"/>
        <v/>
      </c>
      <c r="CK517" s="53" t="str">
        <f t="shared" si="648"/>
        <v/>
      </c>
      <c r="CL517" s="53" t="str">
        <f t="shared" si="649"/>
        <v/>
      </c>
      <c r="CM517" s="53" t="str">
        <f t="shared" si="650"/>
        <v/>
      </c>
      <c r="CN517" s="53" t="str">
        <f t="shared" si="651"/>
        <v/>
      </c>
      <c r="CO517" s="53" t="str">
        <f t="shared" si="652"/>
        <v/>
      </c>
      <c r="CP517" s="53" t="str">
        <f t="shared" si="653"/>
        <v/>
      </c>
      <c r="CQ517" s="53" t="str">
        <f t="shared" si="654"/>
        <v/>
      </c>
      <c r="CR517" s="53" t="str">
        <f t="shared" si="655"/>
        <v/>
      </c>
      <c r="CS517" s="53" t="str">
        <f t="shared" si="656"/>
        <v/>
      </c>
      <c r="CT517" s="53" t="str">
        <f t="shared" si="657"/>
        <v/>
      </c>
      <c r="CU517" s="53" t="str">
        <f t="shared" si="658"/>
        <v/>
      </c>
    </row>
    <row r="518" spans="1:99" hidden="1" x14ac:dyDescent="0.3">
      <c r="A518" s="40">
        <v>580</v>
      </c>
      <c r="B518" s="95"/>
      <c r="C518" s="142"/>
      <c r="D518" s="40"/>
      <c r="E518" s="40"/>
      <c r="F518" s="43"/>
      <c r="G518" s="40" t="s">
        <v>141</v>
      </c>
      <c r="H518" s="41"/>
      <c r="I518" s="41"/>
      <c r="J518" s="296" t="str">
        <f t="shared" si="595"/>
        <v/>
      </c>
      <c r="K518" s="297" t="str">
        <f t="shared" si="596"/>
        <v/>
      </c>
      <c r="L518" s="298" t="str">
        <f t="shared" si="597"/>
        <v/>
      </c>
      <c r="M518" s="297" t="str">
        <f t="shared" si="598"/>
        <v/>
      </c>
      <c r="N518" s="298" t="str">
        <f t="shared" si="599"/>
        <v/>
      </c>
      <c r="O518" s="297" t="str">
        <f t="shared" si="600"/>
        <v/>
      </c>
      <c r="P518" s="298" t="str">
        <f t="shared" si="601"/>
        <v/>
      </c>
      <c r="Q518" s="299" t="str">
        <f t="shared" si="602"/>
        <v/>
      </c>
      <c r="R518" s="300" t="str">
        <f t="shared" si="603"/>
        <v/>
      </c>
      <c r="S518" s="299" t="str">
        <f t="shared" si="604"/>
        <v/>
      </c>
      <c r="T518" s="298" t="str">
        <f t="shared" si="605"/>
        <v/>
      </c>
      <c r="U518" s="299" t="str">
        <f t="shared" si="606"/>
        <v/>
      </c>
      <c r="V518" s="300" t="str">
        <f t="shared" si="607"/>
        <v/>
      </c>
      <c r="W518" s="299" t="str">
        <f t="shared" si="608"/>
        <v/>
      </c>
      <c r="X518" s="300" t="str">
        <f t="shared" si="609"/>
        <v/>
      </c>
      <c r="Y518" s="299" t="str">
        <f t="shared" si="610"/>
        <v/>
      </c>
      <c r="Z518" s="300" t="str">
        <f t="shared" si="611"/>
        <v/>
      </c>
      <c r="AA518" s="298" t="str">
        <f t="shared" si="612"/>
        <v/>
      </c>
      <c r="AB518" s="97" t="str">
        <f t="shared" si="613"/>
        <v/>
      </c>
      <c r="AC518" s="143" t="str">
        <f t="shared" si="614"/>
        <v/>
      </c>
      <c r="AD518" s="42" t="str">
        <f t="shared" si="615"/>
        <v/>
      </c>
      <c r="AE518" s="346"/>
      <c r="AF518" s="346"/>
      <c r="AG518" s="347"/>
      <c r="AH518" s="348" t="str">
        <f t="shared" si="616"/>
        <v/>
      </c>
      <c r="AI518" s="346"/>
      <c r="AJ518" s="346"/>
      <c r="AK518" s="347"/>
      <c r="AL518" s="349" t="str">
        <f t="shared" si="627"/>
        <v/>
      </c>
      <c r="AM518" s="348" t="str">
        <f t="shared" si="617"/>
        <v/>
      </c>
      <c r="AN518" s="350" t="str">
        <f t="shared" si="628"/>
        <v/>
      </c>
      <c r="AO518" s="346"/>
      <c r="AP518" s="346"/>
      <c r="AQ518" s="346" t="str">
        <f t="shared" si="618"/>
        <v/>
      </c>
      <c r="AR518" s="348" t="str">
        <f t="shared" si="619"/>
        <v/>
      </c>
      <c r="AS518" s="346"/>
      <c r="AT518" s="348" t="str">
        <f t="shared" si="620"/>
        <v/>
      </c>
      <c r="AU518" s="346"/>
      <c r="AV518" s="348" t="str">
        <f t="shared" si="621"/>
        <v/>
      </c>
      <c r="AW518" s="346"/>
      <c r="AX518" s="348" t="str">
        <f t="shared" si="622"/>
        <v/>
      </c>
      <c r="AY518" s="346"/>
      <c r="AZ518" s="348" t="str">
        <f t="shared" si="623"/>
        <v/>
      </c>
      <c r="BA518" s="351"/>
      <c r="BB518" s="348" t="str">
        <f t="shared" si="624"/>
        <v/>
      </c>
      <c r="BC518" s="350" t="str">
        <f t="shared" si="629"/>
        <v/>
      </c>
      <c r="BD518" s="350" t="str">
        <f t="shared" si="630"/>
        <v/>
      </c>
      <c r="BE518" s="360"/>
      <c r="BF518" s="361"/>
      <c r="BG518" s="362" t="str">
        <f t="shared" si="594"/>
        <v/>
      </c>
      <c r="BH518" s="354" t="str">
        <f t="shared" si="631"/>
        <v/>
      </c>
      <c r="BI518" s="350" t="str">
        <f t="shared" si="632"/>
        <v/>
      </c>
      <c r="BJ518" s="113" t="str">
        <f t="shared" si="633"/>
        <v/>
      </c>
      <c r="BK518" s="347" t="str">
        <f t="shared" si="659"/>
        <v/>
      </c>
      <c r="BR518" s="307"/>
      <c r="BS518" s="51" t="str">
        <f t="shared" si="634"/>
        <v/>
      </c>
      <c r="BT518" s="51" t="str">
        <f t="shared" si="635"/>
        <v/>
      </c>
      <c r="BU518" s="51" t="str">
        <f t="shared" si="636"/>
        <v/>
      </c>
      <c r="BV518" s="51" t="str">
        <f t="shared" si="637"/>
        <v/>
      </c>
      <c r="BW518" s="51" t="str">
        <f t="shared" si="638"/>
        <v/>
      </c>
      <c r="BX518" s="51" t="str">
        <f t="shared" si="639"/>
        <v/>
      </c>
      <c r="BY518" s="51" t="str">
        <f t="shared" si="640"/>
        <v/>
      </c>
      <c r="BZ518" s="51" t="str">
        <f t="shared" si="641"/>
        <v/>
      </c>
      <c r="CA518" s="51" t="str">
        <f t="shared" si="642"/>
        <v/>
      </c>
      <c r="CB518" s="51" t="str">
        <f t="shared" si="643"/>
        <v/>
      </c>
      <c r="CC518" s="51" t="str">
        <f t="shared" si="625"/>
        <v/>
      </c>
      <c r="CD518" s="51" t="str">
        <f t="shared" si="626"/>
        <v/>
      </c>
      <c r="CE518" s="51" t="str">
        <f t="shared" si="644"/>
        <v/>
      </c>
      <c r="CF518" s="51"/>
      <c r="CH518" s="53" t="str">
        <f t="shared" si="645"/>
        <v/>
      </c>
      <c r="CI518" s="53" t="str">
        <f t="shared" si="646"/>
        <v/>
      </c>
      <c r="CJ518" s="54" t="str">
        <f t="shared" si="647"/>
        <v/>
      </c>
      <c r="CK518" s="53" t="str">
        <f t="shared" si="648"/>
        <v/>
      </c>
      <c r="CL518" s="53" t="str">
        <f t="shared" si="649"/>
        <v/>
      </c>
      <c r="CM518" s="53" t="str">
        <f t="shared" si="650"/>
        <v/>
      </c>
      <c r="CN518" s="53" t="str">
        <f t="shared" si="651"/>
        <v/>
      </c>
      <c r="CO518" s="53" t="str">
        <f t="shared" si="652"/>
        <v/>
      </c>
      <c r="CP518" s="53" t="str">
        <f t="shared" si="653"/>
        <v/>
      </c>
      <c r="CQ518" s="53" t="str">
        <f t="shared" si="654"/>
        <v/>
      </c>
      <c r="CR518" s="53" t="str">
        <f t="shared" si="655"/>
        <v/>
      </c>
      <c r="CS518" s="53" t="str">
        <f t="shared" si="656"/>
        <v/>
      </c>
      <c r="CT518" s="53" t="str">
        <f t="shared" si="657"/>
        <v/>
      </c>
      <c r="CU518" s="53" t="str">
        <f t="shared" si="658"/>
        <v/>
      </c>
    </row>
    <row r="519" spans="1:99" hidden="1" x14ac:dyDescent="0.3">
      <c r="A519" s="40">
        <v>581</v>
      </c>
      <c r="B519" s="95"/>
      <c r="C519" s="142"/>
      <c r="D519" s="40"/>
      <c r="E519" s="40"/>
      <c r="F519" s="43"/>
      <c r="G519" s="40" t="s">
        <v>141</v>
      </c>
      <c r="H519" s="41"/>
      <c r="I519" s="41"/>
      <c r="J519" s="296" t="str">
        <f t="shared" si="595"/>
        <v/>
      </c>
      <c r="K519" s="297" t="str">
        <f t="shared" si="596"/>
        <v/>
      </c>
      <c r="L519" s="298" t="str">
        <f t="shared" si="597"/>
        <v/>
      </c>
      <c r="M519" s="297" t="str">
        <f t="shared" si="598"/>
        <v/>
      </c>
      <c r="N519" s="298" t="str">
        <f t="shared" si="599"/>
        <v/>
      </c>
      <c r="O519" s="297" t="str">
        <f t="shared" si="600"/>
        <v/>
      </c>
      <c r="P519" s="298" t="str">
        <f t="shared" si="601"/>
        <v/>
      </c>
      <c r="Q519" s="299" t="str">
        <f t="shared" si="602"/>
        <v/>
      </c>
      <c r="R519" s="300" t="str">
        <f t="shared" si="603"/>
        <v/>
      </c>
      <c r="S519" s="299" t="str">
        <f t="shared" si="604"/>
        <v/>
      </c>
      <c r="T519" s="298" t="str">
        <f t="shared" si="605"/>
        <v/>
      </c>
      <c r="U519" s="299" t="str">
        <f t="shared" si="606"/>
        <v/>
      </c>
      <c r="V519" s="300" t="str">
        <f t="shared" si="607"/>
        <v/>
      </c>
      <c r="W519" s="299" t="str">
        <f t="shared" si="608"/>
        <v/>
      </c>
      <c r="X519" s="300" t="str">
        <f t="shared" si="609"/>
        <v/>
      </c>
      <c r="Y519" s="299" t="str">
        <f t="shared" si="610"/>
        <v/>
      </c>
      <c r="Z519" s="300" t="str">
        <f t="shared" si="611"/>
        <v/>
      </c>
      <c r="AA519" s="298" t="str">
        <f t="shared" si="612"/>
        <v/>
      </c>
      <c r="AB519" s="97" t="str">
        <f t="shared" si="613"/>
        <v/>
      </c>
      <c r="AC519" s="143" t="str">
        <f t="shared" si="614"/>
        <v/>
      </c>
      <c r="AD519" s="42" t="str">
        <f t="shared" si="615"/>
        <v/>
      </c>
      <c r="AE519" s="346"/>
      <c r="AF519" s="346"/>
      <c r="AG519" s="347"/>
      <c r="AH519" s="348" t="str">
        <f t="shared" si="616"/>
        <v/>
      </c>
      <c r="AI519" s="346"/>
      <c r="AJ519" s="346"/>
      <c r="AK519" s="347"/>
      <c r="AL519" s="349" t="str">
        <f t="shared" si="627"/>
        <v/>
      </c>
      <c r="AM519" s="348" t="str">
        <f t="shared" si="617"/>
        <v/>
      </c>
      <c r="AN519" s="350" t="str">
        <f t="shared" si="628"/>
        <v/>
      </c>
      <c r="AO519" s="346"/>
      <c r="AP519" s="346"/>
      <c r="AQ519" s="346" t="str">
        <f t="shared" si="618"/>
        <v/>
      </c>
      <c r="AR519" s="348" t="str">
        <f t="shared" si="619"/>
        <v/>
      </c>
      <c r="AS519" s="346"/>
      <c r="AT519" s="348" t="str">
        <f t="shared" si="620"/>
        <v/>
      </c>
      <c r="AU519" s="346"/>
      <c r="AV519" s="348" t="str">
        <f t="shared" si="621"/>
        <v/>
      </c>
      <c r="AW519" s="346"/>
      <c r="AX519" s="348" t="str">
        <f t="shared" si="622"/>
        <v/>
      </c>
      <c r="AY519" s="346"/>
      <c r="AZ519" s="348" t="str">
        <f t="shared" si="623"/>
        <v/>
      </c>
      <c r="BA519" s="351"/>
      <c r="BB519" s="348" t="str">
        <f t="shared" si="624"/>
        <v/>
      </c>
      <c r="BC519" s="350" t="str">
        <f t="shared" si="629"/>
        <v/>
      </c>
      <c r="BD519" s="350" t="str">
        <f t="shared" si="630"/>
        <v/>
      </c>
      <c r="BE519" s="360"/>
      <c r="BF519" s="361"/>
      <c r="BG519" s="362" t="str">
        <f t="shared" si="594"/>
        <v/>
      </c>
      <c r="BH519" s="354" t="str">
        <f t="shared" si="631"/>
        <v/>
      </c>
      <c r="BI519" s="350" t="str">
        <f t="shared" si="632"/>
        <v/>
      </c>
      <c r="BJ519" s="113" t="str">
        <f t="shared" si="633"/>
        <v/>
      </c>
      <c r="BK519" s="347" t="str">
        <f t="shared" si="659"/>
        <v/>
      </c>
      <c r="BR519" s="307"/>
      <c r="BS519" s="51" t="str">
        <f t="shared" si="634"/>
        <v/>
      </c>
      <c r="BT519" s="51" t="str">
        <f t="shared" si="635"/>
        <v/>
      </c>
      <c r="BU519" s="51" t="str">
        <f t="shared" si="636"/>
        <v/>
      </c>
      <c r="BV519" s="51" t="str">
        <f t="shared" si="637"/>
        <v/>
      </c>
      <c r="BW519" s="51" t="str">
        <f t="shared" si="638"/>
        <v/>
      </c>
      <c r="BX519" s="51" t="str">
        <f t="shared" si="639"/>
        <v/>
      </c>
      <c r="BY519" s="51" t="str">
        <f t="shared" si="640"/>
        <v/>
      </c>
      <c r="BZ519" s="51" t="str">
        <f t="shared" si="641"/>
        <v/>
      </c>
      <c r="CA519" s="51" t="str">
        <f t="shared" si="642"/>
        <v/>
      </c>
      <c r="CB519" s="51" t="str">
        <f t="shared" si="643"/>
        <v/>
      </c>
      <c r="CC519" s="51" t="str">
        <f t="shared" si="625"/>
        <v/>
      </c>
      <c r="CD519" s="51" t="str">
        <f t="shared" si="626"/>
        <v/>
      </c>
      <c r="CE519" s="51" t="str">
        <f t="shared" si="644"/>
        <v/>
      </c>
      <c r="CF519" s="51"/>
      <c r="CH519" s="53" t="str">
        <f t="shared" si="645"/>
        <v/>
      </c>
      <c r="CI519" s="53" t="str">
        <f t="shared" si="646"/>
        <v/>
      </c>
      <c r="CJ519" s="54" t="str">
        <f t="shared" si="647"/>
        <v/>
      </c>
      <c r="CK519" s="53" t="str">
        <f t="shared" si="648"/>
        <v/>
      </c>
      <c r="CL519" s="53" t="str">
        <f t="shared" si="649"/>
        <v/>
      </c>
      <c r="CM519" s="53" t="str">
        <f t="shared" si="650"/>
        <v/>
      </c>
      <c r="CN519" s="53" t="str">
        <f t="shared" si="651"/>
        <v/>
      </c>
      <c r="CO519" s="53" t="str">
        <f t="shared" si="652"/>
        <v/>
      </c>
      <c r="CP519" s="53" t="str">
        <f t="shared" si="653"/>
        <v/>
      </c>
      <c r="CQ519" s="53" t="str">
        <f t="shared" si="654"/>
        <v/>
      </c>
      <c r="CR519" s="53" t="str">
        <f t="shared" si="655"/>
        <v/>
      </c>
      <c r="CS519" s="53" t="str">
        <f t="shared" si="656"/>
        <v/>
      </c>
      <c r="CT519" s="53" t="str">
        <f t="shared" si="657"/>
        <v/>
      </c>
      <c r="CU519" s="53" t="str">
        <f t="shared" si="658"/>
        <v/>
      </c>
    </row>
    <row r="520" spans="1:99" hidden="1" x14ac:dyDescent="0.3">
      <c r="A520" s="40">
        <v>582</v>
      </c>
      <c r="B520" s="95"/>
      <c r="C520" s="142"/>
      <c r="D520" s="40"/>
      <c r="E520" s="40"/>
      <c r="F520" s="43"/>
      <c r="G520" s="40" t="s">
        <v>141</v>
      </c>
      <c r="H520" s="41"/>
      <c r="I520" s="41"/>
      <c r="J520" s="296" t="str">
        <f t="shared" si="595"/>
        <v/>
      </c>
      <c r="K520" s="297" t="str">
        <f t="shared" si="596"/>
        <v/>
      </c>
      <c r="L520" s="298" t="str">
        <f t="shared" si="597"/>
        <v/>
      </c>
      <c r="M520" s="297" t="str">
        <f t="shared" si="598"/>
        <v/>
      </c>
      <c r="N520" s="298" t="str">
        <f t="shared" si="599"/>
        <v/>
      </c>
      <c r="O520" s="297" t="str">
        <f t="shared" si="600"/>
        <v/>
      </c>
      <c r="P520" s="298" t="str">
        <f t="shared" si="601"/>
        <v/>
      </c>
      <c r="Q520" s="299" t="str">
        <f t="shared" si="602"/>
        <v/>
      </c>
      <c r="R520" s="300" t="str">
        <f t="shared" si="603"/>
        <v/>
      </c>
      <c r="S520" s="299" t="str">
        <f t="shared" si="604"/>
        <v/>
      </c>
      <c r="T520" s="298" t="str">
        <f t="shared" si="605"/>
        <v/>
      </c>
      <c r="U520" s="299" t="str">
        <f t="shared" si="606"/>
        <v/>
      </c>
      <c r="V520" s="300" t="str">
        <f t="shared" si="607"/>
        <v/>
      </c>
      <c r="W520" s="299" t="str">
        <f t="shared" si="608"/>
        <v/>
      </c>
      <c r="X520" s="300" t="str">
        <f t="shared" si="609"/>
        <v/>
      </c>
      <c r="Y520" s="299" t="str">
        <f t="shared" si="610"/>
        <v/>
      </c>
      <c r="Z520" s="300" t="str">
        <f t="shared" si="611"/>
        <v/>
      </c>
      <c r="AA520" s="298" t="str">
        <f t="shared" si="612"/>
        <v/>
      </c>
      <c r="AB520" s="97" t="str">
        <f t="shared" si="613"/>
        <v/>
      </c>
      <c r="AC520" s="143" t="str">
        <f t="shared" si="614"/>
        <v/>
      </c>
      <c r="AD520" s="42" t="str">
        <f t="shared" si="615"/>
        <v/>
      </c>
      <c r="AE520" s="346"/>
      <c r="AF520" s="346"/>
      <c r="AG520" s="347"/>
      <c r="AH520" s="348" t="str">
        <f t="shared" si="616"/>
        <v/>
      </c>
      <c r="AI520" s="346"/>
      <c r="AJ520" s="346"/>
      <c r="AK520" s="347"/>
      <c r="AL520" s="349" t="str">
        <f t="shared" si="627"/>
        <v/>
      </c>
      <c r="AM520" s="348" t="str">
        <f t="shared" si="617"/>
        <v/>
      </c>
      <c r="AN520" s="350" t="str">
        <f t="shared" si="628"/>
        <v/>
      </c>
      <c r="AO520" s="346"/>
      <c r="AP520" s="346"/>
      <c r="AQ520" s="346" t="str">
        <f t="shared" si="618"/>
        <v/>
      </c>
      <c r="AR520" s="348" t="str">
        <f t="shared" si="619"/>
        <v/>
      </c>
      <c r="AS520" s="346"/>
      <c r="AT520" s="348" t="str">
        <f t="shared" si="620"/>
        <v/>
      </c>
      <c r="AU520" s="346"/>
      <c r="AV520" s="348" t="str">
        <f t="shared" si="621"/>
        <v/>
      </c>
      <c r="AW520" s="346"/>
      <c r="AX520" s="348" t="str">
        <f t="shared" si="622"/>
        <v/>
      </c>
      <c r="AY520" s="346"/>
      <c r="AZ520" s="348" t="str">
        <f t="shared" si="623"/>
        <v/>
      </c>
      <c r="BA520" s="351"/>
      <c r="BB520" s="348" t="str">
        <f t="shared" si="624"/>
        <v/>
      </c>
      <c r="BC520" s="350" t="str">
        <f t="shared" si="629"/>
        <v/>
      </c>
      <c r="BD520" s="350" t="str">
        <f t="shared" si="630"/>
        <v/>
      </c>
      <c r="BE520" s="360"/>
      <c r="BF520" s="361"/>
      <c r="BG520" s="362" t="str">
        <f t="shared" si="594"/>
        <v/>
      </c>
      <c r="BH520" s="354" t="str">
        <f t="shared" si="631"/>
        <v/>
      </c>
      <c r="BI520" s="350" t="str">
        <f t="shared" si="632"/>
        <v/>
      </c>
      <c r="BJ520" s="113" t="str">
        <f t="shared" si="633"/>
        <v/>
      </c>
      <c r="BK520" s="347" t="str">
        <f t="shared" si="659"/>
        <v/>
      </c>
      <c r="BR520" s="307"/>
      <c r="BS520" s="51" t="str">
        <f t="shared" si="634"/>
        <v/>
      </c>
      <c r="BT520" s="51" t="str">
        <f t="shared" si="635"/>
        <v/>
      </c>
      <c r="BU520" s="51" t="str">
        <f t="shared" si="636"/>
        <v/>
      </c>
      <c r="BV520" s="51" t="str">
        <f t="shared" si="637"/>
        <v/>
      </c>
      <c r="BW520" s="51" t="str">
        <f t="shared" si="638"/>
        <v/>
      </c>
      <c r="BX520" s="51" t="str">
        <f t="shared" si="639"/>
        <v/>
      </c>
      <c r="BY520" s="51" t="str">
        <f t="shared" si="640"/>
        <v/>
      </c>
      <c r="BZ520" s="51" t="str">
        <f t="shared" si="641"/>
        <v/>
      </c>
      <c r="CA520" s="51" t="str">
        <f t="shared" si="642"/>
        <v/>
      </c>
      <c r="CB520" s="51" t="str">
        <f t="shared" si="643"/>
        <v/>
      </c>
      <c r="CC520" s="51" t="str">
        <f t="shared" si="625"/>
        <v/>
      </c>
      <c r="CD520" s="51" t="str">
        <f t="shared" si="626"/>
        <v/>
      </c>
      <c r="CE520" s="51" t="str">
        <f t="shared" si="644"/>
        <v/>
      </c>
      <c r="CF520" s="51"/>
      <c r="CH520" s="53" t="str">
        <f t="shared" si="645"/>
        <v/>
      </c>
      <c r="CI520" s="53" t="str">
        <f t="shared" si="646"/>
        <v/>
      </c>
      <c r="CJ520" s="54" t="str">
        <f t="shared" si="647"/>
        <v/>
      </c>
      <c r="CK520" s="53" t="str">
        <f t="shared" si="648"/>
        <v/>
      </c>
      <c r="CL520" s="53" t="str">
        <f t="shared" si="649"/>
        <v/>
      </c>
      <c r="CM520" s="53" t="str">
        <f t="shared" si="650"/>
        <v/>
      </c>
      <c r="CN520" s="53" t="str">
        <f t="shared" si="651"/>
        <v/>
      </c>
      <c r="CO520" s="53" t="str">
        <f t="shared" si="652"/>
        <v/>
      </c>
      <c r="CP520" s="53" t="str">
        <f t="shared" si="653"/>
        <v/>
      </c>
      <c r="CQ520" s="53" t="str">
        <f t="shared" si="654"/>
        <v/>
      </c>
      <c r="CR520" s="53" t="str">
        <f t="shared" si="655"/>
        <v/>
      </c>
      <c r="CS520" s="53" t="str">
        <f t="shared" si="656"/>
        <v/>
      </c>
      <c r="CT520" s="53" t="str">
        <f t="shared" si="657"/>
        <v/>
      </c>
      <c r="CU520" s="53" t="str">
        <f t="shared" si="658"/>
        <v/>
      </c>
    </row>
    <row r="521" spans="1:99" hidden="1" x14ac:dyDescent="0.3">
      <c r="A521" s="40">
        <v>583</v>
      </c>
      <c r="B521" s="95"/>
      <c r="C521" s="142"/>
      <c r="D521" s="40"/>
      <c r="E521" s="40"/>
      <c r="F521" s="43"/>
      <c r="G521" s="40" t="s">
        <v>141</v>
      </c>
      <c r="H521" s="41"/>
      <c r="I521" s="41"/>
      <c r="J521" s="296" t="str">
        <f t="shared" si="595"/>
        <v/>
      </c>
      <c r="K521" s="297" t="str">
        <f t="shared" si="596"/>
        <v/>
      </c>
      <c r="L521" s="298" t="str">
        <f t="shared" si="597"/>
        <v/>
      </c>
      <c r="M521" s="297" t="str">
        <f t="shared" si="598"/>
        <v/>
      </c>
      <c r="N521" s="298" t="str">
        <f t="shared" si="599"/>
        <v/>
      </c>
      <c r="O521" s="297" t="str">
        <f t="shared" si="600"/>
        <v/>
      </c>
      <c r="P521" s="298" t="str">
        <f t="shared" si="601"/>
        <v/>
      </c>
      <c r="Q521" s="299" t="str">
        <f t="shared" si="602"/>
        <v/>
      </c>
      <c r="R521" s="300" t="str">
        <f t="shared" si="603"/>
        <v/>
      </c>
      <c r="S521" s="299" t="str">
        <f t="shared" si="604"/>
        <v/>
      </c>
      <c r="T521" s="298" t="str">
        <f t="shared" si="605"/>
        <v/>
      </c>
      <c r="U521" s="299" t="str">
        <f t="shared" si="606"/>
        <v/>
      </c>
      <c r="V521" s="300" t="str">
        <f t="shared" si="607"/>
        <v/>
      </c>
      <c r="W521" s="299" t="str">
        <f t="shared" si="608"/>
        <v/>
      </c>
      <c r="X521" s="300" t="str">
        <f t="shared" si="609"/>
        <v/>
      </c>
      <c r="Y521" s="299" t="str">
        <f t="shared" si="610"/>
        <v/>
      </c>
      <c r="Z521" s="300" t="str">
        <f t="shared" si="611"/>
        <v/>
      </c>
      <c r="AA521" s="298" t="str">
        <f t="shared" si="612"/>
        <v/>
      </c>
      <c r="AB521" s="97" t="str">
        <f t="shared" si="613"/>
        <v/>
      </c>
      <c r="AC521" s="143" t="str">
        <f t="shared" si="614"/>
        <v/>
      </c>
      <c r="AD521" s="42" t="str">
        <f t="shared" si="615"/>
        <v/>
      </c>
      <c r="AE521" s="346"/>
      <c r="AF521" s="346"/>
      <c r="AG521" s="347"/>
      <c r="AH521" s="348" t="str">
        <f t="shared" si="616"/>
        <v/>
      </c>
      <c r="AI521" s="346"/>
      <c r="AJ521" s="346"/>
      <c r="AK521" s="347"/>
      <c r="AL521" s="349" t="str">
        <f t="shared" si="627"/>
        <v/>
      </c>
      <c r="AM521" s="348" t="str">
        <f t="shared" si="617"/>
        <v/>
      </c>
      <c r="AN521" s="350" t="str">
        <f t="shared" si="628"/>
        <v/>
      </c>
      <c r="AO521" s="346"/>
      <c r="AP521" s="346"/>
      <c r="AQ521" s="346" t="str">
        <f t="shared" si="618"/>
        <v/>
      </c>
      <c r="AR521" s="348" t="str">
        <f t="shared" si="619"/>
        <v/>
      </c>
      <c r="AS521" s="346"/>
      <c r="AT521" s="348" t="str">
        <f t="shared" si="620"/>
        <v/>
      </c>
      <c r="AU521" s="346"/>
      <c r="AV521" s="348" t="str">
        <f t="shared" si="621"/>
        <v/>
      </c>
      <c r="AW521" s="346"/>
      <c r="AX521" s="348" t="str">
        <f t="shared" si="622"/>
        <v/>
      </c>
      <c r="AY521" s="346"/>
      <c r="AZ521" s="348" t="str">
        <f t="shared" si="623"/>
        <v/>
      </c>
      <c r="BA521" s="351"/>
      <c r="BB521" s="348" t="str">
        <f t="shared" si="624"/>
        <v/>
      </c>
      <c r="BC521" s="350" t="str">
        <f t="shared" si="629"/>
        <v/>
      </c>
      <c r="BD521" s="350" t="str">
        <f t="shared" si="630"/>
        <v/>
      </c>
      <c r="BE521" s="360"/>
      <c r="BF521" s="361"/>
      <c r="BG521" s="362" t="str">
        <f t="shared" si="594"/>
        <v/>
      </c>
      <c r="BH521" s="354" t="str">
        <f t="shared" si="631"/>
        <v/>
      </c>
      <c r="BI521" s="350" t="str">
        <f t="shared" si="632"/>
        <v/>
      </c>
      <c r="BJ521" s="113" t="str">
        <f t="shared" si="633"/>
        <v/>
      </c>
      <c r="BK521" s="347" t="str">
        <f t="shared" si="659"/>
        <v/>
      </c>
      <c r="BR521" s="307"/>
      <c r="BS521" s="51" t="str">
        <f t="shared" si="634"/>
        <v/>
      </c>
      <c r="BT521" s="51" t="str">
        <f t="shared" si="635"/>
        <v/>
      </c>
      <c r="BU521" s="51" t="str">
        <f t="shared" si="636"/>
        <v/>
      </c>
      <c r="BV521" s="51" t="str">
        <f t="shared" si="637"/>
        <v/>
      </c>
      <c r="BW521" s="51" t="str">
        <f t="shared" si="638"/>
        <v/>
      </c>
      <c r="BX521" s="51" t="str">
        <f t="shared" si="639"/>
        <v/>
      </c>
      <c r="BY521" s="51" t="str">
        <f t="shared" si="640"/>
        <v/>
      </c>
      <c r="BZ521" s="51" t="str">
        <f t="shared" si="641"/>
        <v/>
      </c>
      <c r="CA521" s="51" t="str">
        <f t="shared" si="642"/>
        <v/>
      </c>
      <c r="CB521" s="51" t="str">
        <f t="shared" si="643"/>
        <v/>
      </c>
      <c r="CC521" s="51" t="str">
        <f t="shared" si="625"/>
        <v/>
      </c>
      <c r="CD521" s="51" t="str">
        <f t="shared" si="626"/>
        <v/>
      </c>
      <c r="CE521" s="51" t="str">
        <f t="shared" si="644"/>
        <v/>
      </c>
      <c r="CF521" s="51"/>
      <c r="CH521" s="53" t="str">
        <f t="shared" si="645"/>
        <v/>
      </c>
      <c r="CI521" s="53" t="str">
        <f t="shared" si="646"/>
        <v/>
      </c>
      <c r="CJ521" s="54" t="str">
        <f t="shared" si="647"/>
        <v/>
      </c>
      <c r="CK521" s="53" t="str">
        <f t="shared" si="648"/>
        <v/>
      </c>
      <c r="CL521" s="53" t="str">
        <f t="shared" si="649"/>
        <v/>
      </c>
      <c r="CM521" s="53" t="str">
        <f t="shared" si="650"/>
        <v/>
      </c>
      <c r="CN521" s="53" t="str">
        <f t="shared" si="651"/>
        <v/>
      </c>
      <c r="CO521" s="53" t="str">
        <f t="shared" si="652"/>
        <v/>
      </c>
      <c r="CP521" s="53" t="str">
        <f t="shared" si="653"/>
        <v/>
      </c>
      <c r="CQ521" s="53" t="str">
        <f t="shared" si="654"/>
        <v/>
      </c>
      <c r="CR521" s="53" t="str">
        <f t="shared" si="655"/>
        <v/>
      </c>
      <c r="CS521" s="53" t="str">
        <f t="shared" si="656"/>
        <v/>
      </c>
      <c r="CT521" s="53" t="str">
        <f t="shared" si="657"/>
        <v/>
      </c>
      <c r="CU521" s="53" t="str">
        <f t="shared" si="658"/>
        <v/>
      </c>
    </row>
    <row r="522" spans="1:99" hidden="1" x14ac:dyDescent="0.3">
      <c r="A522" s="40">
        <v>584</v>
      </c>
      <c r="B522" s="95"/>
      <c r="C522" s="142"/>
      <c r="D522" s="40"/>
      <c r="E522" s="40"/>
      <c r="F522" s="43"/>
      <c r="G522" s="40" t="s">
        <v>141</v>
      </c>
      <c r="H522" s="41"/>
      <c r="I522" s="41"/>
      <c r="J522" s="296" t="str">
        <f t="shared" si="595"/>
        <v/>
      </c>
      <c r="K522" s="297" t="str">
        <f t="shared" si="596"/>
        <v/>
      </c>
      <c r="L522" s="298" t="str">
        <f t="shared" si="597"/>
        <v/>
      </c>
      <c r="M522" s="297" t="str">
        <f t="shared" si="598"/>
        <v/>
      </c>
      <c r="N522" s="298" t="str">
        <f t="shared" si="599"/>
        <v/>
      </c>
      <c r="O522" s="297" t="str">
        <f t="shared" si="600"/>
        <v/>
      </c>
      <c r="P522" s="298" t="str">
        <f t="shared" si="601"/>
        <v/>
      </c>
      <c r="Q522" s="299" t="str">
        <f t="shared" si="602"/>
        <v/>
      </c>
      <c r="R522" s="300" t="str">
        <f t="shared" si="603"/>
        <v/>
      </c>
      <c r="S522" s="299" t="str">
        <f t="shared" si="604"/>
        <v/>
      </c>
      <c r="T522" s="298" t="str">
        <f t="shared" si="605"/>
        <v/>
      </c>
      <c r="U522" s="299" t="str">
        <f t="shared" si="606"/>
        <v/>
      </c>
      <c r="V522" s="300" t="str">
        <f t="shared" si="607"/>
        <v/>
      </c>
      <c r="W522" s="299" t="str">
        <f t="shared" si="608"/>
        <v/>
      </c>
      <c r="X522" s="300" t="str">
        <f t="shared" si="609"/>
        <v/>
      </c>
      <c r="Y522" s="299" t="str">
        <f t="shared" si="610"/>
        <v/>
      </c>
      <c r="Z522" s="300" t="str">
        <f t="shared" si="611"/>
        <v/>
      </c>
      <c r="AA522" s="298" t="str">
        <f t="shared" si="612"/>
        <v/>
      </c>
      <c r="AB522" s="97" t="str">
        <f t="shared" si="613"/>
        <v/>
      </c>
      <c r="AC522" s="143" t="str">
        <f t="shared" si="614"/>
        <v/>
      </c>
      <c r="AD522" s="42" t="str">
        <f t="shared" si="615"/>
        <v/>
      </c>
      <c r="AE522" s="346"/>
      <c r="AF522" s="346"/>
      <c r="AG522" s="347"/>
      <c r="AH522" s="348" t="str">
        <f t="shared" si="616"/>
        <v/>
      </c>
      <c r="AI522" s="346"/>
      <c r="AJ522" s="346"/>
      <c r="AK522" s="347"/>
      <c r="AL522" s="349" t="str">
        <f t="shared" si="627"/>
        <v/>
      </c>
      <c r="AM522" s="348" t="str">
        <f t="shared" si="617"/>
        <v/>
      </c>
      <c r="AN522" s="350" t="str">
        <f t="shared" si="628"/>
        <v/>
      </c>
      <c r="AO522" s="346"/>
      <c r="AP522" s="346"/>
      <c r="AQ522" s="346" t="str">
        <f t="shared" si="618"/>
        <v/>
      </c>
      <c r="AR522" s="348" t="str">
        <f t="shared" si="619"/>
        <v/>
      </c>
      <c r="AS522" s="346"/>
      <c r="AT522" s="348" t="str">
        <f t="shared" si="620"/>
        <v/>
      </c>
      <c r="AU522" s="346"/>
      <c r="AV522" s="348" t="str">
        <f t="shared" si="621"/>
        <v/>
      </c>
      <c r="AW522" s="346"/>
      <c r="AX522" s="348" t="str">
        <f t="shared" si="622"/>
        <v/>
      </c>
      <c r="AY522" s="346"/>
      <c r="AZ522" s="348" t="str">
        <f t="shared" si="623"/>
        <v/>
      </c>
      <c r="BA522" s="351"/>
      <c r="BB522" s="348" t="str">
        <f t="shared" si="624"/>
        <v/>
      </c>
      <c r="BC522" s="350" t="str">
        <f t="shared" si="629"/>
        <v/>
      </c>
      <c r="BD522" s="350" t="str">
        <f t="shared" si="630"/>
        <v/>
      </c>
      <c r="BE522" s="360"/>
      <c r="BF522" s="361"/>
      <c r="BG522" s="362" t="str">
        <f t="shared" si="594"/>
        <v/>
      </c>
      <c r="BH522" s="354" t="str">
        <f t="shared" si="631"/>
        <v/>
      </c>
      <c r="BI522" s="350" t="str">
        <f t="shared" si="632"/>
        <v/>
      </c>
      <c r="BJ522" s="113" t="str">
        <f t="shared" si="633"/>
        <v/>
      </c>
      <c r="BK522" s="347" t="str">
        <f t="shared" si="659"/>
        <v/>
      </c>
      <c r="BR522" s="307"/>
      <c r="BS522" s="51" t="str">
        <f t="shared" si="634"/>
        <v/>
      </c>
      <c r="BT522" s="51" t="str">
        <f t="shared" si="635"/>
        <v/>
      </c>
      <c r="BU522" s="51" t="str">
        <f t="shared" si="636"/>
        <v/>
      </c>
      <c r="BV522" s="51" t="str">
        <f t="shared" si="637"/>
        <v/>
      </c>
      <c r="BW522" s="51" t="str">
        <f t="shared" si="638"/>
        <v/>
      </c>
      <c r="BX522" s="51" t="str">
        <f t="shared" si="639"/>
        <v/>
      </c>
      <c r="BY522" s="51" t="str">
        <f t="shared" si="640"/>
        <v/>
      </c>
      <c r="BZ522" s="51" t="str">
        <f t="shared" si="641"/>
        <v/>
      </c>
      <c r="CA522" s="51" t="str">
        <f t="shared" si="642"/>
        <v/>
      </c>
      <c r="CB522" s="51" t="str">
        <f t="shared" si="643"/>
        <v/>
      </c>
      <c r="CC522" s="51" t="str">
        <f t="shared" si="625"/>
        <v/>
      </c>
      <c r="CD522" s="51" t="str">
        <f t="shared" si="626"/>
        <v/>
      </c>
      <c r="CE522" s="51" t="str">
        <f t="shared" si="644"/>
        <v/>
      </c>
      <c r="CF522" s="51"/>
      <c r="CH522" s="53" t="str">
        <f t="shared" si="645"/>
        <v/>
      </c>
      <c r="CI522" s="53" t="str">
        <f t="shared" si="646"/>
        <v/>
      </c>
      <c r="CJ522" s="54" t="str">
        <f t="shared" si="647"/>
        <v/>
      </c>
      <c r="CK522" s="53" t="str">
        <f t="shared" si="648"/>
        <v/>
      </c>
      <c r="CL522" s="53" t="str">
        <f t="shared" si="649"/>
        <v/>
      </c>
      <c r="CM522" s="53" t="str">
        <f t="shared" si="650"/>
        <v/>
      </c>
      <c r="CN522" s="53" t="str">
        <f t="shared" si="651"/>
        <v/>
      </c>
      <c r="CO522" s="53" t="str">
        <f t="shared" si="652"/>
        <v/>
      </c>
      <c r="CP522" s="53" t="str">
        <f t="shared" si="653"/>
        <v/>
      </c>
      <c r="CQ522" s="53" t="str">
        <f t="shared" si="654"/>
        <v/>
      </c>
      <c r="CR522" s="53" t="str">
        <f t="shared" si="655"/>
        <v/>
      </c>
      <c r="CS522" s="53" t="str">
        <f t="shared" si="656"/>
        <v/>
      </c>
      <c r="CT522" s="53" t="str">
        <f t="shared" si="657"/>
        <v/>
      </c>
      <c r="CU522" s="53" t="str">
        <f t="shared" si="658"/>
        <v/>
      </c>
    </row>
    <row r="523" spans="1:99" hidden="1" x14ac:dyDescent="0.3">
      <c r="A523" s="40">
        <v>585</v>
      </c>
      <c r="B523" s="95"/>
      <c r="C523" s="142"/>
      <c r="D523" s="40"/>
      <c r="E523" s="40"/>
      <c r="F523" s="43"/>
      <c r="G523" s="40" t="s">
        <v>141</v>
      </c>
      <c r="H523" s="41"/>
      <c r="I523" s="41"/>
      <c r="J523" s="296" t="str">
        <f t="shared" si="595"/>
        <v/>
      </c>
      <c r="K523" s="297" t="str">
        <f t="shared" si="596"/>
        <v/>
      </c>
      <c r="L523" s="298" t="str">
        <f t="shared" si="597"/>
        <v/>
      </c>
      <c r="M523" s="297" t="str">
        <f t="shared" si="598"/>
        <v/>
      </c>
      <c r="N523" s="298" t="str">
        <f t="shared" si="599"/>
        <v/>
      </c>
      <c r="O523" s="297" t="str">
        <f t="shared" si="600"/>
        <v/>
      </c>
      <c r="P523" s="298" t="str">
        <f t="shared" si="601"/>
        <v/>
      </c>
      <c r="Q523" s="299" t="str">
        <f t="shared" si="602"/>
        <v/>
      </c>
      <c r="R523" s="300" t="str">
        <f t="shared" si="603"/>
        <v/>
      </c>
      <c r="S523" s="299" t="str">
        <f t="shared" si="604"/>
        <v/>
      </c>
      <c r="T523" s="298" t="str">
        <f t="shared" si="605"/>
        <v/>
      </c>
      <c r="U523" s="299" t="str">
        <f t="shared" si="606"/>
        <v/>
      </c>
      <c r="V523" s="300" t="str">
        <f t="shared" si="607"/>
        <v/>
      </c>
      <c r="W523" s="299" t="str">
        <f t="shared" si="608"/>
        <v/>
      </c>
      <c r="X523" s="300" t="str">
        <f t="shared" si="609"/>
        <v/>
      </c>
      <c r="Y523" s="299" t="str">
        <f t="shared" si="610"/>
        <v/>
      </c>
      <c r="Z523" s="300" t="str">
        <f t="shared" si="611"/>
        <v/>
      </c>
      <c r="AA523" s="298" t="str">
        <f t="shared" si="612"/>
        <v/>
      </c>
      <c r="AB523" s="97" t="str">
        <f t="shared" si="613"/>
        <v/>
      </c>
      <c r="AC523" s="143" t="str">
        <f t="shared" si="614"/>
        <v/>
      </c>
      <c r="AD523" s="42" t="str">
        <f t="shared" si="615"/>
        <v/>
      </c>
      <c r="AE523" s="346"/>
      <c r="AF523" s="346"/>
      <c r="AG523" s="347"/>
      <c r="AH523" s="348" t="str">
        <f t="shared" si="616"/>
        <v/>
      </c>
      <c r="AI523" s="346"/>
      <c r="AJ523" s="346"/>
      <c r="AK523" s="347"/>
      <c r="AL523" s="349" t="str">
        <f t="shared" si="627"/>
        <v/>
      </c>
      <c r="AM523" s="348" t="str">
        <f t="shared" si="617"/>
        <v/>
      </c>
      <c r="AN523" s="350" t="str">
        <f t="shared" si="628"/>
        <v/>
      </c>
      <c r="AO523" s="346"/>
      <c r="AP523" s="346"/>
      <c r="AQ523" s="346" t="str">
        <f t="shared" si="618"/>
        <v/>
      </c>
      <c r="AR523" s="348" t="str">
        <f t="shared" si="619"/>
        <v/>
      </c>
      <c r="AS523" s="346"/>
      <c r="AT523" s="348" t="str">
        <f t="shared" si="620"/>
        <v/>
      </c>
      <c r="AU523" s="346"/>
      <c r="AV523" s="348" t="str">
        <f t="shared" si="621"/>
        <v/>
      </c>
      <c r="AW523" s="346"/>
      <c r="AX523" s="348" t="str">
        <f t="shared" si="622"/>
        <v/>
      </c>
      <c r="AY523" s="346"/>
      <c r="AZ523" s="348" t="str">
        <f t="shared" si="623"/>
        <v/>
      </c>
      <c r="BA523" s="351"/>
      <c r="BB523" s="348" t="str">
        <f t="shared" si="624"/>
        <v/>
      </c>
      <c r="BC523" s="350" t="str">
        <f t="shared" si="629"/>
        <v/>
      </c>
      <c r="BD523" s="350" t="str">
        <f t="shared" si="630"/>
        <v/>
      </c>
      <c r="BE523" s="360"/>
      <c r="BF523" s="361"/>
      <c r="BG523" s="362" t="str">
        <f t="shared" si="594"/>
        <v/>
      </c>
      <c r="BH523" s="354" t="str">
        <f t="shared" si="631"/>
        <v/>
      </c>
      <c r="BI523" s="350" t="str">
        <f t="shared" si="632"/>
        <v/>
      </c>
      <c r="BJ523" s="113" t="str">
        <f t="shared" si="633"/>
        <v/>
      </c>
      <c r="BK523" s="347" t="str">
        <f t="shared" si="659"/>
        <v/>
      </c>
      <c r="BR523" s="307"/>
      <c r="BS523" s="51" t="str">
        <f t="shared" si="634"/>
        <v/>
      </c>
      <c r="BT523" s="51" t="str">
        <f t="shared" si="635"/>
        <v/>
      </c>
      <c r="BU523" s="51" t="str">
        <f t="shared" si="636"/>
        <v/>
      </c>
      <c r="BV523" s="51" t="str">
        <f t="shared" si="637"/>
        <v/>
      </c>
      <c r="BW523" s="51" t="str">
        <f t="shared" si="638"/>
        <v/>
      </c>
      <c r="BX523" s="51" t="str">
        <f t="shared" si="639"/>
        <v/>
      </c>
      <c r="BY523" s="51" t="str">
        <f t="shared" si="640"/>
        <v/>
      </c>
      <c r="BZ523" s="51" t="str">
        <f t="shared" si="641"/>
        <v/>
      </c>
      <c r="CA523" s="51" t="str">
        <f t="shared" si="642"/>
        <v/>
      </c>
      <c r="CB523" s="51" t="str">
        <f t="shared" si="643"/>
        <v/>
      </c>
      <c r="CC523" s="51" t="str">
        <f t="shared" si="625"/>
        <v/>
      </c>
      <c r="CD523" s="51" t="str">
        <f t="shared" si="626"/>
        <v/>
      </c>
      <c r="CE523" s="51" t="str">
        <f t="shared" si="644"/>
        <v/>
      </c>
      <c r="CF523" s="51"/>
      <c r="CH523" s="53" t="str">
        <f t="shared" si="645"/>
        <v/>
      </c>
      <c r="CI523" s="53" t="str">
        <f t="shared" si="646"/>
        <v/>
      </c>
      <c r="CJ523" s="54" t="str">
        <f t="shared" si="647"/>
        <v/>
      </c>
      <c r="CK523" s="53" t="str">
        <f t="shared" si="648"/>
        <v/>
      </c>
      <c r="CL523" s="53" t="str">
        <f t="shared" si="649"/>
        <v/>
      </c>
      <c r="CM523" s="53" t="str">
        <f t="shared" si="650"/>
        <v/>
      </c>
      <c r="CN523" s="53" t="str">
        <f t="shared" si="651"/>
        <v/>
      </c>
      <c r="CO523" s="53" t="str">
        <f t="shared" si="652"/>
        <v/>
      </c>
      <c r="CP523" s="53" t="str">
        <f t="shared" si="653"/>
        <v/>
      </c>
      <c r="CQ523" s="53" t="str">
        <f t="shared" si="654"/>
        <v/>
      </c>
      <c r="CR523" s="53" t="str">
        <f t="shared" si="655"/>
        <v/>
      </c>
      <c r="CS523" s="53" t="str">
        <f t="shared" si="656"/>
        <v/>
      </c>
      <c r="CT523" s="53" t="str">
        <f t="shared" si="657"/>
        <v/>
      </c>
      <c r="CU523" s="53" t="str">
        <f t="shared" si="658"/>
        <v/>
      </c>
    </row>
    <row r="524" spans="1:99" hidden="1" x14ac:dyDescent="0.3">
      <c r="A524" s="40">
        <v>586</v>
      </c>
      <c r="B524" s="95"/>
      <c r="C524" s="142"/>
      <c r="D524" s="40"/>
      <c r="E524" s="40"/>
      <c r="F524" s="43"/>
      <c r="G524" s="40" t="s">
        <v>141</v>
      </c>
      <c r="H524" s="41"/>
      <c r="I524" s="41"/>
      <c r="J524" s="296" t="str">
        <f t="shared" si="595"/>
        <v/>
      </c>
      <c r="K524" s="297" t="str">
        <f t="shared" si="596"/>
        <v/>
      </c>
      <c r="L524" s="298" t="str">
        <f t="shared" si="597"/>
        <v/>
      </c>
      <c r="M524" s="297" t="str">
        <f t="shared" si="598"/>
        <v/>
      </c>
      <c r="N524" s="298" t="str">
        <f t="shared" si="599"/>
        <v/>
      </c>
      <c r="O524" s="297" t="str">
        <f t="shared" si="600"/>
        <v/>
      </c>
      <c r="P524" s="298" t="str">
        <f t="shared" si="601"/>
        <v/>
      </c>
      <c r="Q524" s="299" t="str">
        <f t="shared" si="602"/>
        <v/>
      </c>
      <c r="R524" s="300" t="str">
        <f t="shared" si="603"/>
        <v/>
      </c>
      <c r="S524" s="299" t="str">
        <f t="shared" si="604"/>
        <v/>
      </c>
      <c r="T524" s="298" t="str">
        <f t="shared" si="605"/>
        <v/>
      </c>
      <c r="U524" s="299" t="str">
        <f t="shared" si="606"/>
        <v/>
      </c>
      <c r="V524" s="300" t="str">
        <f t="shared" si="607"/>
        <v/>
      </c>
      <c r="W524" s="299" t="str">
        <f t="shared" si="608"/>
        <v/>
      </c>
      <c r="X524" s="300" t="str">
        <f t="shared" si="609"/>
        <v/>
      </c>
      <c r="Y524" s="299" t="str">
        <f t="shared" si="610"/>
        <v/>
      </c>
      <c r="Z524" s="300" t="str">
        <f t="shared" si="611"/>
        <v/>
      </c>
      <c r="AA524" s="298" t="str">
        <f t="shared" si="612"/>
        <v/>
      </c>
      <c r="AB524" s="97" t="str">
        <f t="shared" si="613"/>
        <v/>
      </c>
      <c r="AC524" s="143" t="str">
        <f t="shared" si="614"/>
        <v/>
      </c>
      <c r="AD524" s="42" t="str">
        <f t="shared" si="615"/>
        <v/>
      </c>
      <c r="AE524" s="346"/>
      <c r="AF524" s="346"/>
      <c r="AG524" s="347"/>
      <c r="AH524" s="348" t="str">
        <f t="shared" si="616"/>
        <v/>
      </c>
      <c r="AI524" s="346"/>
      <c r="AJ524" s="346"/>
      <c r="AK524" s="347"/>
      <c r="AL524" s="349" t="str">
        <f t="shared" si="627"/>
        <v/>
      </c>
      <c r="AM524" s="348" t="str">
        <f t="shared" si="617"/>
        <v/>
      </c>
      <c r="AN524" s="350" t="str">
        <f t="shared" si="628"/>
        <v/>
      </c>
      <c r="AO524" s="346"/>
      <c r="AP524" s="346"/>
      <c r="AQ524" s="346" t="str">
        <f t="shared" si="618"/>
        <v/>
      </c>
      <c r="AR524" s="348" t="str">
        <f t="shared" si="619"/>
        <v/>
      </c>
      <c r="AS524" s="346"/>
      <c r="AT524" s="348" t="str">
        <f t="shared" si="620"/>
        <v/>
      </c>
      <c r="AU524" s="346"/>
      <c r="AV524" s="348" t="str">
        <f t="shared" si="621"/>
        <v/>
      </c>
      <c r="AW524" s="346"/>
      <c r="AX524" s="348" t="str">
        <f t="shared" si="622"/>
        <v/>
      </c>
      <c r="AY524" s="346"/>
      <c r="AZ524" s="348" t="str">
        <f t="shared" si="623"/>
        <v/>
      </c>
      <c r="BA524" s="351"/>
      <c r="BB524" s="348" t="str">
        <f t="shared" si="624"/>
        <v/>
      </c>
      <c r="BC524" s="350" t="str">
        <f t="shared" si="629"/>
        <v/>
      </c>
      <c r="BD524" s="350" t="str">
        <f t="shared" si="630"/>
        <v/>
      </c>
      <c r="BE524" s="360"/>
      <c r="BF524" s="361"/>
      <c r="BG524" s="362" t="str">
        <f t="shared" ref="BG524:BG587" si="660">IF(BF524="","",IF(RIGHT(BF524,1)="M","",""""))</f>
        <v/>
      </c>
      <c r="BH524" s="354" t="str">
        <f t="shared" si="631"/>
        <v/>
      </c>
      <c r="BI524" s="350" t="str">
        <f t="shared" si="632"/>
        <v/>
      </c>
      <c r="BJ524" s="113" t="str">
        <f t="shared" si="633"/>
        <v/>
      </c>
      <c r="BK524" s="347" t="str">
        <f t="shared" si="659"/>
        <v/>
      </c>
      <c r="BR524" s="307"/>
      <c r="BS524" s="51" t="str">
        <f t="shared" si="634"/>
        <v/>
      </c>
      <c r="BT524" s="51" t="str">
        <f t="shared" si="635"/>
        <v/>
      </c>
      <c r="BU524" s="51" t="str">
        <f t="shared" si="636"/>
        <v/>
      </c>
      <c r="BV524" s="51" t="str">
        <f t="shared" si="637"/>
        <v/>
      </c>
      <c r="BW524" s="51" t="str">
        <f t="shared" si="638"/>
        <v/>
      </c>
      <c r="BX524" s="51" t="str">
        <f t="shared" si="639"/>
        <v/>
      </c>
      <c r="BY524" s="51" t="str">
        <f t="shared" si="640"/>
        <v/>
      </c>
      <c r="BZ524" s="51" t="str">
        <f t="shared" si="641"/>
        <v/>
      </c>
      <c r="CA524" s="51" t="str">
        <f t="shared" si="642"/>
        <v/>
      </c>
      <c r="CB524" s="51" t="str">
        <f t="shared" si="643"/>
        <v/>
      </c>
      <c r="CC524" s="51" t="str">
        <f t="shared" si="625"/>
        <v/>
      </c>
      <c r="CD524" s="51" t="str">
        <f t="shared" si="626"/>
        <v/>
      </c>
      <c r="CE524" s="51" t="str">
        <f t="shared" si="644"/>
        <v/>
      </c>
      <c r="CF524" s="51"/>
      <c r="CH524" s="53" t="str">
        <f t="shared" si="645"/>
        <v/>
      </c>
      <c r="CI524" s="53" t="str">
        <f t="shared" si="646"/>
        <v/>
      </c>
      <c r="CJ524" s="54" t="str">
        <f t="shared" si="647"/>
        <v/>
      </c>
      <c r="CK524" s="53" t="str">
        <f t="shared" si="648"/>
        <v/>
      </c>
      <c r="CL524" s="53" t="str">
        <f t="shared" si="649"/>
        <v/>
      </c>
      <c r="CM524" s="53" t="str">
        <f t="shared" si="650"/>
        <v/>
      </c>
      <c r="CN524" s="53" t="str">
        <f t="shared" si="651"/>
        <v/>
      </c>
      <c r="CO524" s="53" t="str">
        <f t="shared" si="652"/>
        <v/>
      </c>
      <c r="CP524" s="53" t="str">
        <f t="shared" si="653"/>
        <v/>
      </c>
      <c r="CQ524" s="53" t="str">
        <f t="shared" si="654"/>
        <v/>
      </c>
      <c r="CR524" s="53" t="str">
        <f t="shared" si="655"/>
        <v/>
      </c>
      <c r="CS524" s="53" t="str">
        <f t="shared" si="656"/>
        <v/>
      </c>
      <c r="CT524" s="53" t="str">
        <f t="shared" si="657"/>
        <v/>
      </c>
      <c r="CU524" s="53" t="str">
        <f t="shared" si="658"/>
        <v/>
      </c>
    </row>
    <row r="525" spans="1:99" hidden="1" x14ac:dyDescent="0.3">
      <c r="A525" s="40">
        <v>587</v>
      </c>
      <c r="B525" s="95"/>
      <c r="C525" s="142"/>
      <c r="D525" s="40"/>
      <c r="E525" s="40"/>
      <c r="F525" s="43"/>
      <c r="G525" s="40" t="s">
        <v>141</v>
      </c>
      <c r="H525" s="41"/>
      <c r="I525" s="41"/>
      <c r="J525" s="296" t="str">
        <f t="shared" si="595"/>
        <v/>
      </c>
      <c r="K525" s="297" t="str">
        <f t="shared" si="596"/>
        <v/>
      </c>
      <c r="L525" s="298" t="str">
        <f t="shared" si="597"/>
        <v/>
      </c>
      <c r="M525" s="297" t="str">
        <f t="shared" si="598"/>
        <v/>
      </c>
      <c r="N525" s="298" t="str">
        <f t="shared" si="599"/>
        <v/>
      </c>
      <c r="O525" s="297" t="str">
        <f t="shared" si="600"/>
        <v/>
      </c>
      <c r="P525" s="298" t="str">
        <f t="shared" si="601"/>
        <v/>
      </c>
      <c r="Q525" s="299" t="str">
        <f t="shared" si="602"/>
        <v/>
      </c>
      <c r="R525" s="300" t="str">
        <f t="shared" si="603"/>
        <v/>
      </c>
      <c r="S525" s="299" t="str">
        <f t="shared" si="604"/>
        <v/>
      </c>
      <c r="T525" s="298" t="str">
        <f t="shared" si="605"/>
        <v/>
      </c>
      <c r="U525" s="299" t="str">
        <f t="shared" si="606"/>
        <v/>
      </c>
      <c r="V525" s="300" t="str">
        <f t="shared" si="607"/>
        <v/>
      </c>
      <c r="W525" s="299" t="str">
        <f t="shared" si="608"/>
        <v/>
      </c>
      <c r="X525" s="300" t="str">
        <f t="shared" si="609"/>
        <v/>
      </c>
      <c r="Y525" s="299" t="str">
        <f t="shared" si="610"/>
        <v/>
      </c>
      <c r="Z525" s="300" t="str">
        <f t="shared" si="611"/>
        <v/>
      </c>
      <c r="AA525" s="298" t="str">
        <f t="shared" si="612"/>
        <v/>
      </c>
      <c r="AB525" s="97" t="str">
        <f t="shared" si="613"/>
        <v/>
      </c>
      <c r="AC525" s="143" t="str">
        <f t="shared" si="614"/>
        <v/>
      </c>
      <c r="AD525" s="42" t="str">
        <f t="shared" si="615"/>
        <v/>
      </c>
      <c r="AE525" s="346"/>
      <c r="AF525" s="346"/>
      <c r="AG525" s="347"/>
      <c r="AH525" s="348" t="str">
        <f t="shared" si="616"/>
        <v/>
      </c>
      <c r="AI525" s="346"/>
      <c r="AJ525" s="346"/>
      <c r="AK525" s="347"/>
      <c r="AL525" s="349" t="str">
        <f t="shared" si="627"/>
        <v/>
      </c>
      <c r="AM525" s="348" t="str">
        <f t="shared" si="617"/>
        <v/>
      </c>
      <c r="AN525" s="350" t="str">
        <f t="shared" si="628"/>
        <v/>
      </c>
      <c r="AO525" s="346"/>
      <c r="AP525" s="346"/>
      <c r="AQ525" s="346" t="str">
        <f t="shared" si="618"/>
        <v/>
      </c>
      <c r="AR525" s="348" t="str">
        <f t="shared" si="619"/>
        <v/>
      </c>
      <c r="AS525" s="346"/>
      <c r="AT525" s="348" t="str">
        <f t="shared" si="620"/>
        <v/>
      </c>
      <c r="AU525" s="346"/>
      <c r="AV525" s="348" t="str">
        <f t="shared" si="621"/>
        <v/>
      </c>
      <c r="AW525" s="346"/>
      <c r="AX525" s="348" t="str">
        <f t="shared" si="622"/>
        <v/>
      </c>
      <c r="AY525" s="346"/>
      <c r="AZ525" s="348" t="str">
        <f t="shared" si="623"/>
        <v/>
      </c>
      <c r="BA525" s="351"/>
      <c r="BB525" s="348" t="str">
        <f t="shared" si="624"/>
        <v/>
      </c>
      <c r="BC525" s="350" t="str">
        <f t="shared" si="629"/>
        <v/>
      </c>
      <c r="BD525" s="350" t="str">
        <f t="shared" si="630"/>
        <v/>
      </c>
      <c r="BE525" s="360"/>
      <c r="BF525" s="361"/>
      <c r="BG525" s="362" t="str">
        <f t="shared" si="660"/>
        <v/>
      </c>
      <c r="BH525" s="354" t="str">
        <f t="shared" si="631"/>
        <v/>
      </c>
      <c r="BI525" s="350" t="str">
        <f t="shared" si="632"/>
        <v/>
      </c>
      <c r="BJ525" s="113" t="str">
        <f t="shared" si="633"/>
        <v/>
      </c>
      <c r="BK525" s="347" t="str">
        <f t="shared" si="659"/>
        <v/>
      </c>
      <c r="BR525" s="307"/>
      <c r="BS525" s="51" t="str">
        <f t="shared" si="634"/>
        <v/>
      </c>
      <c r="BT525" s="51" t="str">
        <f t="shared" si="635"/>
        <v/>
      </c>
      <c r="BU525" s="51" t="str">
        <f t="shared" si="636"/>
        <v/>
      </c>
      <c r="BV525" s="51" t="str">
        <f t="shared" si="637"/>
        <v/>
      </c>
      <c r="BW525" s="51" t="str">
        <f t="shared" si="638"/>
        <v/>
      </c>
      <c r="BX525" s="51" t="str">
        <f t="shared" si="639"/>
        <v/>
      </c>
      <c r="BY525" s="51" t="str">
        <f t="shared" si="640"/>
        <v/>
      </c>
      <c r="BZ525" s="51" t="str">
        <f t="shared" si="641"/>
        <v/>
      </c>
      <c r="CA525" s="51" t="str">
        <f t="shared" si="642"/>
        <v/>
      </c>
      <c r="CB525" s="51" t="str">
        <f t="shared" si="643"/>
        <v/>
      </c>
      <c r="CC525" s="51" t="str">
        <f t="shared" si="625"/>
        <v/>
      </c>
      <c r="CD525" s="51" t="str">
        <f t="shared" si="626"/>
        <v/>
      </c>
      <c r="CE525" s="51" t="str">
        <f t="shared" si="644"/>
        <v/>
      </c>
      <c r="CF525" s="51"/>
      <c r="CH525" s="53" t="str">
        <f t="shared" si="645"/>
        <v/>
      </c>
      <c r="CI525" s="53" t="str">
        <f t="shared" si="646"/>
        <v/>
      </c>
      <c r="CJ525" s="54" t="str">
        <f t="shared" si="647"/>
        <v/>
      </c>
      <c r="CK525" s="53" t="str">
        <f t="shared" si="648"/>
        <v/>
      </c>
      <c r="CL525" s="53" t="str">
        <f t="shared" si="649"/>
        <v/>
      </c>
      <c r="CM525" s="53" t="str">
        <f t="shared" si="650"/>
        <v/>
      </c>
      <c r="CN525" s="53" t="str">
        <f t="shared" si="651"/>
        <v/>
      </c>
      <c r="CO525" s="53" t="str">
        <f t="shared" si="652"/>
        <v/>
      </c>
      <c r="CP525" s="53" t="str">
        <f t="shared" si="653"/>
        <v/>
      </c>
      <c r="CQ525" s="53" t="str">
        <f t="shared" si="654"/>
        <v/>
      </c>
      <c r="CR525" s="53" t="str">
        <f t="shared" si="655"/>
        <v/>
      </c>
      <c r="CS525" s="53" t="str">
        <f t="shared" si="656"/>
        <v/>
      </c>
      <c r="CT525" s="53" t="str">
        <f t="shared" si="657"/>
        <v/>
      </c>
      <c r="CU525" s="53" t="str">
        <f t="shared" si="658"/>
        <v/>
      </c>
    </row>
    <row r="526" spans="1:99" hidden="1" x14ac:dyDescent="0.3">
      <c r="A526" s="40">
        <v>588</v>
      </c>
      <c r="B526" s="95"/>
      <c r="C526" s="142"/>
      <c r="D526" s="40"/>
      <c r="E526" s="40"/>
      <c r="F526" s="43"/>
      <c r="G526" s="40" t="s">
        <v>141</v>
      </c>
      <c r="H526" s="41"/>
      <c r="I526" s="41"/>
      <c r="J526" s="296" t="str">
        <f t="shared" si="595"/>
        <v/>
      </c>
      <c r="K526" s="297" t="str">
        <f t="shared" si="596"/>
        <v/>
      </c>
      <c r="L526" s="298" t="str">
        <f t="shared" si="597"/>
        <v/>
      </c>
      <c r="M526" s="297" t="str">
        <f t="shared" si="598"/>
        <v/>
      </c>
      <c r="N526" s="298" t="str">
        <f t="shared" si="599"/>
        <v/>
      </c>
      <c r="O526" s="297" t="str">
        <f t="shared" si="600"/>
        <v/>
      </c>
      <c r="P526" s="298" t="str">
        <f t="shared" si="601"/>
        <v/>
      </c>
      <c r="Q526" s="299" t="str">
        <f t="shared" si="602"/>
        <v/>
      </c>
      <c r="R526" s="300" t="str">
        <f t="shared" si="603"/>
        <v/>
      </c>
      <c r="S526" s="299" t="str">
        <f t="shared" si="604"/>
        <v/>
      </c>
      <c r="T526" s="298" t="str">
        <f t="shared" si="605"/>
        <v/>
      </c>
      <c r="U526" s="299" t="str">
        <f t="shared" si="606"/>
        <v/>
      </c>
      <c r="V526" s="300" t="str">
        <f t="shared" si="607"/>
        <v/>
      </c>
      <c r="W526" s="299" t="str">
        <f t="shared" si="608"/>
        <v/>
      </c>
      <c r="X526" s="300" t="str">
        <f t="shared" si="609"/>
        <v/>
      </c>
      <c r="Y526" s="299" t="str">
        <f t="shared" si="610"/>
        <v/>
      </c>
      <c r="Z526" s="300" t="str">
        <f t="shared" si="611"/>
        <v/>
      </c>
      <c r="AA526" s="298" t="str">
        <f t="shared" si="612"/>
        <v/>
      </c>
      <c r="AB526" s="97" t="str">
        <f t="shared" si="613"/>
        <v/>
      </c>
      <c r="AC526" s="143" t="str">
        <f t="shared" si="614"/>
        <v/>
      </c>
      <c r="AD526" s="42" t="str">
        <f t="shared" si="615"/>
        <v/>
      </c>
      <c r="AE526" s="346"/>
      <c r="AF526" s="346"/>
      <c r="AG526" s="347"/>
      <c r="AH526" s="348" t="str">
        <f t="shared" si="616"/>
        <v/>
      </c>
      <c r="AI526" s="346"/>
      <c r="AJ526" s="346"/>
      <c r="AK526" s="347"/>
      <c r="AL526" s="349" t="str">
        <f t="shared" si="627"/>
        <v/>
      </c>
      <c r="AM526" s="348" t="str">
        <f t="shared" si="617"/>
        <v/>
      </c>
      <c r="AN526" s="350" t="str">
        <f t="shared" si="628"/>
        <v/>
      </c>
      <c r="AO526" s="346"/>
      <c r="AP526" s="346"/>
      <c r="AQ526" s="346" t="str">
        <f t="shared" si="618"/>
        <v/>
      </c>
      <c r="AR526" s="348" t="str">
        <f t="shared" si="619"/>
        <v/>
      </c>
      <c r="AS526" s="346"/>
      <c r="AT526" s="348" t="str">
        <f t="shared" si="620"/>
        <v/>
      </c>
      <c r="AU526" s="346"/>
      <c r="AV526" s="348" t="str">
        <f t="shared" si="621"/>
        <v/>
      </c>
      <c r="AW526" s="346"/>
      <c r="AX526" s="348" t="str">
        <f t="shared" si="622"/>
        <v/>
      </c>
      <c r="AY526" s="346"/>
      <c r="AZ526" s="348" t="str">
        <f t="shared" si="623"/>
        <v/>
      </c>
      <c r="BA526" s="351"/>
      <c r="BB526" s="348" t="str">
        <f t="shared" si="624"/>
        <v/>
      </c>
      <c r="BC526" s="350" t="str">
        <f t="shared" si="629"/>
        <v/>
      </c>
      <c r="BD526" s="350" t="str">
        <f t="shared" si="630"/>
        <v/>
      </c>
      <c r="BE526" s="360"/>
      <c r="BF526" s="361"/>
      <c r="BG526" s="362" t="str">
        <f t="shared" si="660"/>
        <v/>
      </c>
      <c r="BH526" s="354" t="str">
        <f t="shared" si="631"/>
        <v/>
      </c>
      <c r="BI526" s="350" t="str">
        <f t="shared" si="632"/>
        <v/>
      </c>
      <c r="BJ526" s="113" t="str">
        <f t="shared" si="633"/>
        <v/>
      </c>
      <c r="BK526" s="347" t="str">
        <f t="shared" si="659"/>
        <v/>
      </c>
      <c r="BR526" s="307"/>
      <c r="BS526" s="51" t="str">
        <f t="shared" si="634"/>
        <v/>
      </c>
      <c r="BT526" s="51" t="str">
        <f t="shared" si="635"/>
        <v/>
      </c>
      <c r="BU526" s="51" t="str">
        <f t="shared" si="636"/>
        <v/>
      </c>
      <c r="BV526" s="51" t="str">
        <f t="shared" si="637"/>
        <v/>
      </c>
      <c r="BW526" s="51" t="str">
        <f t="shared" si="638"/>
        <v/>
      </c>
      <c r="BX526" s="51" t="str">
        <f t="shared" si="639"/>
        <v/>
      </c>
      <c r="BY526" s="51" t="str">
        <f t="shared" si="640"/>
        <v/>
      </c>
      <c r="BZ526" s="51" t="str">
        <f t="shared" si="641"/>
        <v/>
      </c>
      <c r="CA526" s="51" t="str">
        <f t="shared" si="642"/>
        <v/>
      </c>
      <c r="CB526" s="51" t="str">
        <f t="shared" si="643"/>
        <v/>
      </c>
      <c r="CC526" s="51" t="str">
        <f t="shared" si="625"/>
        <v/>
      </c>
      <c r="CD526" s="51" t="str">
        <f t="shared" si="626"/>
        <v/>
      </c>
      <c r="CE526" s="51" t="str">
        <f t="shared" si="644"/>
        <v/>
      </c>
      <c r="CF526" s="51"/>
      <c r="CH526" s="53" t="str">
        <f t="shared" si="645"/>
        <v/>
      </c>
      <c r="CI526" s="53" t="str">
        <f t="shared" si="646"/>
        <v/>
      </c>
      <c r="CJ526" s="54" t="str">
        <f t="shared" si="647"/>
        <v/>
      </c>
      <c r="CK526" s="53" t="str">
        <f t="shared" si="648"/>
        <v/>
      </c>
      <c r="CL526" s="53" t="str">
        <f t="shared" si="649"/>
        <v/>
      </c>
      <c r="CM526" s="53" t="str">
        <f t="shared" si="650"/>
        <v/>
      </c>
      <c r="CN526" s="53" t="str">
        <f t="shared" si="651"/>
        <v/>
      </c>
      <c r="CO526" s="53" t="str">
        <f t="shared" si="652"/>
        <v/>
      </c>
      <c r="CP526" s="53" t="str">
        <f t="shared" si="653"/>
        <v/>
      </c>
      <c r="CQ526" s="53" t="str">
        <f t="shared" si="654"/>
        <v/>
      </c>
      <c r="CR526" s="53" t="str">
        <f t="shared" si="655"/>
        <v/>
      </c>
      <c r="CS526" s="53" t="str">
        <f t="shared" si="656"/>
        <v/>
      </c>
      <c r="CT526" s="53" t="str">
        <f t="shared" si="657"/>
        <v/>
      </c>
      <c r="CU526" s="53" t="str">
        <f t="shared" si="658"/>
        <v/>
      </c>
    </row>
    <row r="527" spans="1:99" hidden="1" x14ac:dyDescent="0.3">
      <c r="A527" s="40">
        <v>589</v>
      </c>
      <c r="B527" s="95"/>
      <c r="C527" s="142"/>
      <c r="D527" s="40"/>
      <c r="E527" s="40"/>
      <c r="F527" s="43"/>
      <c r="G527" s="40" t="s">
        <v>141</v>
      </c>
      <c r="H527" s="41"/>
      <c r="I527" s="41"/>
      <c r="J527" s="296" t="str">
        <f t="shared" si="595"/>
        <v/>
      </c>
      <c r="K527" s="297" t="str">
        <f t="shared" si="596"/>
        <v/>
      </c>
      <c r="L527" s="298" t="str">
        <f t="shared" si="597"/>
        <v/>
      </c>
      <c r="M527" s="297" t="str">
        <f t="shared" si="598"/>
        <v/>
      </c>
      <c r="N527" s="298" t="str">
        <f t="shared" si="599"/>
        <v/>
      </c>
      <c r="O527" s="297" t="str">
        <f t="shared" si="600"/>
        <v/>
      </c>
      <c r="P527" s="298" t="str">
        <f t="shared" si="601"/>
        <v/>
      </c>
      <c r="Q527" s="299" t="str">
        <f t="shared" si="602"/>
        <v/>
      </c>
      <c r="R527" s="300" t="str">
        <f t="shared" si="603"/>
        <v/>
      </c>
      <c r="S527" s="299" t="str">
        <f t="shared" si="604"/>
        <v/>
      </c>
      <c r="T527" s="298" t="str">
        <f t="shared" si="605"/>
        <v/>
      </c>
      <c r="U527" s="299" t="str">
        <f t="shared" si="606"/>
        <v/>
      </c>
      <c r="V527" s="300" t="str">
        <f t="shared" si="607"/>
        <v/>
      </c>
      <c r="W527" s="299" t="str">
        <f t="shared" si="608"/>
        <v/>
      </c>
      <c r="X527" s="300" t="str">
        <f t="shared" si="609"/>
        <v/>
      </c>
      <c r="Y527" s="299" t="str">
        <f t="shared" si="610"/>
        <v/>
      </c>
      <c r="Z527" s="300" t="str">
        <f t="shared" si="611"/>
        <v/>
      </c>
      <c r="AA527" s="298" t="str">
        <f t="shared" si="612"/>
        <v/>
      </c>
      <c r="AB527" s="97" t="str">
        <f t="shared" si="613"/>
        <v/>
      </c>
      <c r="AC527" s="143" t="str">
        <f t="shared" si="614"/>
        <v/>
      </c>
      <c r="AD527" s="42" t="str">
        <f t="shared" si="615"/>
        <v/>
      </c>
      <c r="AE527" s="346"/>
      <c r="AF527" s="346"/>
      <c r="AG527" s="347"/>
      <c r="AH527" s="348" t="str">
        <f t="shared" si="616"/>
        <v/>
      </c>
      <c r="AI527" s="346"/>
      <c r="AJ527" s="346"/>
      <c r="AK527" s="347"/>
      <c r="AL527" s="349" t="str">
        <f t="shared" si="627"/>
        <v/>
      </c>
      <c r="AM527" s="348" t="str">
        <f t="shared" si="617"/>
        <v/>
      </c>
      <c r="AN527" s="350" t="str">
        <f t="shared" si="628"/>
        <v/>
      </c>
      <c r="AO527" s="346"/>
      <c r="AP527" s="346"/>
      <c r="AQ527" s="346" t="str">
        <f t="shared" si="618"/>
        <v/>
      </c>
      <c r="AR527" s="348" t="str">
        <f t="shared" si="619"/>
        <v/>
      </c>
      <c r="AS527" s="346"/>
      <c r="AT527" s="348" t="str">
        <f t="shared" si="620"/>
        <v/>
      </c>
      <c r="AU527" s="346"/>
      <c r="AV527" s="348" t="str">
        <f t="shared" si="621"/>
        <v/>
      </c>
      <c r="AW527" s="346"/>
      <c r="AX527" s="348" t="str">
        <f t="shared" si="622"/>
        <v/>
      </c>
      <c r="AY527" s="346"/>
      <c r="AZ527" s="348" t="str">
        <f t="shared" si="623"/>
        <v/>
      </c>
      <c r="BA527" s="351"/>
      <c r="BB527" s="348" t="str">
        <f t="shared" si="624"/>
        <v/>
      </c>
      <c r="BC527" s="350" t="str">
        <f t="shared" si="629"/>
        <v/>
      </c>
      <c r="BD527" s="350" t="str">
        <f t="shared" si="630"/>
        <v/>
      </c>
      <c r="BE527" s="360"/>
      <c r="BF527" s="361"/>
      <c r="BG527" s="362" t="str">
        <f t="shared" si="660"/>
        <v/>
      </c>
      <c r="BH527" s="354" t="str">
        <f t="shared" si="631"/>
        <v/>
      </c>
      <c r="BI527" s="350" t="str">
        <f t="shared" si="632"/>
        <v/>
      </c>
      <c r="BJ527" s="113" t="str">
        <f t="shared" si="633"/>
        <v/>
      </c>
      <c r="BK527" s="347" t="str">
        <f t="shared" si="659"/>
        <v/>
      </c>
      <c r="BR527" s="307"/>
      <c r="BS527" s="51" t="str">
        <f t="shared" si="634"/>
        <v/>
      </c>
      <c r="BT527" s="51" t="str">
        <f t="shared" si="635"/>
        <v/>
      </c>
      <c r="BU527" s="51" t="str">
        <f t="shared" si="636"/>
        <v/>
      </c>
      <c r="BV527" s="51" t="str">
        <f t="shared" si="637"/>
        <v/>
      </c>
      <c r="BW527" s="51" t="str">
        <f t="shared" si="638"/>
        <v/>
      </c>
      <c r="BX527" s="51" t="str">
        <f t="shared" si="639"/>
        <v/>
      </c>
      <c r="BY527" s="51" t="str">
        <f t="shared" si="640"/>
        <v/>
      </c>
      <c r="BZ527" s="51" t="str">
        <f t="shared" si="641"/>
        <v/>
      </c>
      <c r="CA527" s="51" t="str">
        <f t="shared" si="642"/>
        <v/>
      </c>
      <c r="CB527" s="51" t="str">
        <f t="shared" si="643"/>
        <v/>
      </c>
      <c r="CC527" s="51" t="str">
        <f t="shared" si="625"/>
        <v/>
      </c>
      <c r="CD527" s="51" t="str">
        <f t="shared" si="626"/>
        <v/>
      </c>
      <c r="CE527" s="51" t="str">
        <f t="shared" si="644"/>
        <v/>
      </c>
      <c r="CF527" s="51"/>
      <c r="CH527" s="53" t="str">
        <f t="shared" si="645"/>
        <v/>
      </c>
      <c r="CI527" s="53" t="str">
        <f t="shared" si="646"/>
        <v/>
      </c>
      <c r="CJ527" s="54" t="str">
        <f t="shared" si="647"/>
        <v/>
      </c>
      <c r="CK527" s="53" t="str">
        <f t="shared" si="648"/>
        <v/>
      </c>
      <c r="CL527" s="53" t="str">
        <f t="shared" si="649"/>
        <v/>
      </c>
      <c r="CM527" s="53" t="str">
        <f t="shared" si="650"/>
        <v/>
      </c>
      <c r="CN527" s="53" t="str">
        <f t="shared" si="651"/>
        <v/>
      </c>
      <c r="CO527" s="53" t="str">
        <f t="shared" si="652"/>
        <v/>
      </c>
      <c r="CP527" s="53" t="str">
        <f t="shared" si="653"/>
        <v/>
      </c>
      <c r="CQ527" s="53" t="str">
        <f t="shared" si="654"/>
        <v/>
      </c>
      <c r="CR527" s="53" t="str">
        <f t="shared" si="655"/>
        <v/>
      </c>
      <c r="CS527" s="53" t="str">
        <f t="shared" si="656"/>
        <v/>
      </c>
      <c r="CT527" s="53" t="str">
        <f t="shared" si="657"/>
        <v/>
      </c>
      <c r="CU527" s="53" t="str">
        <f t="shared" si="658"/>
        <v/>
      </c>
    </row>
    <row r="528" spans="1:99" hidden="1" x14ac:dyDescent="0.3">
      <c r="A528" s="40">
        <v>590</v>
      </c>
      <c r="B528" s="95"/>
      <c r="C528" s="142"/>
      <c r="D528" s="40"/>
      <c r="E528" s="40"/>
      <c r="F528" s="43"/>
      <c r="G528" s="40" t="s">
        <v>141</v>
      </c>
      <c r="H528" s="41"/>
      <c r="I528" s="41"/>
      <c r="J528" s="296" t="str">
        <f t="shared" si="595"/>
        <v/>
      </c>
      <c r="K528" s="297" t="str">
        <f t="shared" si="596"/>
        <v/>
      </c>
      <c r="L528" s="298" t="str">
        <f t="shared" si="597"/>
        <v/>
      </c>
      <c r="M528" s="297" t="str">
        <f t="shared" si="598"/>
        <v/>
      </c>
      <c r="N528" s="298" t="str">
        <f t="shared" si="599"/>
        <v/>
      </c>
      <c r="O528" s="297" t="str">
        <f t="shared" si="600"/>
        <v/>
      </c>
      <c r="P528" s="298" t="str">
        <f t="shared" si="601"/>
        <v/>
      </c>
      <c r="Q528" s="299" t="str">
        <f t="shared" si="602"/>
        <v/>
      </c>
      <c r="R528" s="300" t="str">
        <f t="shared" si="603"/>
        <v/>
      </c>
      <c r="S528" s="299" t="str">
        <f t="shared" si="604"/>
        <v/>
      </c>
      <c r="T528" s="298" t="str">
        <f t="shared" si="605"/>
        <v/>
      </c>
      <c r="U528" s="299" t="str">
        <f t="shared" si="606"/>
        <v/>
      </c>
      <c r="V528" s="300" t="str">
        <f t="shared" si="607"/>
        <v/>
      </c>
      <c r="W528" s="299" t="str">
        <f t="shared" si="608"/>
        <v/>
      </c>
      <c r="X528" s="300" t="str">
        <f t="shared" si="609"/>
        <v/>
      </c>
      <c r="Y528" s="299" t="str">
        <f t="shared" si="610"/>
        <v/>
      </c>
      <c r="Z528" s="300" t="str">
        <f t="shared" si="611"/>
        <v/>
      </c>
      <c r="AA528" s="298" t="str">
        <f t="shared" si="612"/>
        <v/>
      </c>
      <c r="AB528" s="97" t="str">
        <f t="shared" si="613"/>
        <v/>
      </c>
      <c r="AC528" s="143" t="str">
        <f t="shared" si="614"/>
        <v/>
      </c>
      <c r="AD528" s="42" t="str">
        <f t="shared" si="615"/>
        <v/>
      </c>
      <c r="AE528" s="346"/>
      <c r="AF528" s="346"/>
      <c r="AG528" s="347"/>
      <c r="AH528" s="348" t="str">
        <f t="shared" si="616"/>
        <v/>
      </c>
      <c r="AI528" s="346"/>
      <c r="AJ528" s="346"/>
      <c r="AK528" s="347"/>
      <c r="AL528" s="349" t="str">
        <f t="shared" si="627"/>
        <v/>
      </c>
      <c r="AM528" s="348" t="str">
        <f t="shared" si="617"/>
        <v/>
      </c>
      <c r="AN528" s="350" t="str">
        <f t="shared" si="628"/>
        <v/>
      </c>
      <c r="AO528" s="346"/>
      <c r="AP528" s="346"/>
      <c r="AQ528" s="346" t="str">
        <f t="shared" si="618"/>
        <v/>
      </c>
      <c r="AR528" s="348" t="str">
        <f t="shared" si="619"/>
        <v/>
      </c>
      <c r="AS528" s="346"/>
      <c r="AT528" s="348" t="str">
        <f t="shared" si="620"/>
        <v/>
      </c>
      <c r="AU528" s="346"/>
      <c r="AV528" s="348" t="str">
        <f t="shared" si="621"/>
        <v/>
      </c>
      <c r="AW528" s="346"/>
      <c r="AX528" s="348" t="str">
        <f t="shared" si="622"/>
        <v/>
      </c>
      <c r="AY528" s="346"/>
      <c r="AZ528" s="348" t="str">
        <f t="shared" si="623"/>
        <v/>
      </c>
      <c r="BA528" s="351"/>
      <c r="BB528" s="348" t="str">
        <f t="shared" si="624"/>
        <v/>
      </c>
      <c r="BC528" s="350" t="str">
        <f t="shared" si="629"/>
        <v/>
      </c>
      <c r="BD528" s="350" t="str">
        <f t="shared" si="630"/>
        <v/>
      </c>
      <c r="BE528" s="360"/>
      <c r="BF528" s="361"/>
      <c r="BG528" s="362" t="str">
        <f t="shared" si="660"/>
        <v/>
      </c>
      <c r="BH528" s="354" t="str">
        <f t="shared" si="631"/>
        <v/>
      </c>
      <c r="BI528" s="350" t="str">
        <f t="shared" si="632"/>
        <v/>
      </c>
      <c r="BJ528" s="113" t="str">
        <f t="shared" si="633"/>
        <v/>
      </c>
      <c r="BK528" s="347" t="str">
        <f t="shared" si="659"/>
        <v/>
      </c>
      <c r="BR528" s="307"/>
      <c r="BS528" s="51" t="str">
        <f t="shared" si="634"/>
        <v/>
      </c>
      <c r="BT528" s="51" t="str">
        <f t="shared" si="635"/>
        <v/>
      </c>
      <c r="BU528" s="51" t="str">
        <f t="shared" si="636"/>
        <v/>
      </c>
      <c r="BV528" s="51" t="str">
        <f t="shared" si="637"/>
        <v/>
      </c>
      <c r="BW528" s="51" t="str">
        <f t="shared" si="638"/>
        <v/>
      </c>
      <c r="BX528" s="51" t="str">
        <f t="shared" si="639"/>
        <v/>
      </c>
      <c r="BY528" s="51" t="str">
        <f t="shared" si="640"/>
        <v/>
      </c>
      <c r="BZ528" s="51" t="str">
        <f t="shared" si="641"/>
        <v/>
      </c>
      <c r="CA528" s="51" t="str">
        <f t="shared" si="642"/>
        <v/>
      </c>
      <c r="CB528" s="51" t="str">
        <f t="shared" si="643"/>
        <v/>
      </c>
      <c r="CC528" s="51" t="str">
        <f t="shared" si="625"/>
        <v/>
      </c>
      <c r="CD528" s="51" t="str">
        <f t="shared" si="626"/>
        <v/>
      </c>
      <c r="CE528" s="51" t="str">
        <f t="shared" si="644"/>
        <v/>
      </c>
      <c r="CF528" s="51"/>
      <c r="CH528" s="53" t="str">
        <f t="shared" si="645"/>
        <v/>
      </c>
      <c r="CI528" s="53" t="str">
        <f t="shared" si="646"/>
        <v/>
      </c>
      <c r="CJ528" s="54" t="str">
        <f t="shared" si="647"/>
        <v/>
      </c>
      <c r="CK528" s="53" t="str">
        <f t="shared" si="648"/>
        <v/>
      </c>
      <c r="CL528" s="53" t="str">
        <f t="shared" si="649"/>
        <v/>
      </c>
      <c r="CM528" s="53" t="str">
        <f t="shared" si="650"/>
        <v/>
      </c>
      <c r="CN528" s="53" t="str">
        <f t="shared" si="651"/>
        <v/>
      </c>
      <c r="CO528" s="53" t="str">
        <f t="shared" si="652"/>
        <v/>
      </c>
      <c r="CP528" s="53" t="str">
        <f t="shared" si="653"/>
        <v/>
      </c>
      <c r="CQ528" s="53" t="str">
        <f t="shared" si="654"/>
        <v/>
      </c>
      <c r="CR528" s="53" t="str">
        <f t="shared" si="655"/>
        <v/>
      </c>
      <c r="CS528" s="53" t="str">
        <f t="shared" si="656"/>
        <v/>
      </c>
      <c r="CT528" s="53" t="str">
        <f t="shared" si="657"/>
        <v/>
      </c>
      <c r="CU528" s="53" t="str">
        <f t="shared" si="658"/>
        <v/>
      </c>
    </row>
    <row r="529" spans="1:99" hidden="1" x14ac:dyDescent="0.3">
      <c r="A529" s="40">
        <v>591</v>
      </c>
      <c r="B529" s="95"/>
      <c r="C529" s="142"/>
      <c r="D529" s="40"/>
      <c r="E529" s="40"/>
      <c r="F529" s="43"/>
      <c r="G529" s="40" t="s">
        <v>141</v>
      </c>
      <c r="H529" s="41"/>
      <c r="I529" s="41"/>
      <c r="J529" s="296" t="str">
        <f t="shared" si="595"/>
        <v/>
      </c>
      <c r="K529" s="297" t="str">
        <f t="shared" si="596"/>
        <v/>
      </c>
      <c r="L529" s="298" t="str">
        <f t="shared" si="597"/>
        <v/>
      </c>
      <c r="M529" s="297" t="str">
        <f t="shared" si="598"/>
        <v/>
      </c>
      <c r="N529" s="298" t="str">
        <f t="shared" si="599"/>
        <v/>
      </c>
      <c r="O529" s="297" t="str">
        <f t="shared" si="600"/>
        <v/>
      </c>
      <c r="P529" s="298" t="str">
        <f t="shared" si="601"/>
        <v/>
      </c>
      <c r="Q529" s="299" t="str">
        <f t="shared" si="602"/>
        <v/>
      </c>
      <c r="R529" s="300" t="str">
        <f t="shared" si="603"/>
        <v/>
      </c>
      <c r="S529" s="299" t="str">
        <f t="shared" si="604"/>
        <v/>
      </c>
      <c r="T529" s="298" t="str">
        <f t="shared" si="605"/>
        <v/>
      </c>
      <c r="U529" s="299" t="str">
        <f t="shared" si="606"/>
        <v/>
      </c>
      <c r="V529" s="300" t="str">
        <f t="shared" si="607"/>
        <v/>
      </c>
      <c r="W529" s="299" t="str">
        <f t="shared" si="608"/>
        <v/>
      </c>
      <c r="X529" s="300" t="str">
        <f t="shared" si="609"/>
        <v/>
      </c>
      <c r="Y529" s="299" t="str">
        <f t="shared" si="610"/>
        <v/>
      </c>
      <c r="Z529" s="300" t="str">
        <f t="shared" si="611"/>
        <v/>
      </c>
      <c r="AA529" s="298" t="str">
        <f t="shared" si="612"/>
        <v/>
      </c>
      <c r="AB529" s="97" t="str">
        <f t="shared" si="613"/>
        <v/>
      </c>
      <c r="AC529" s="143" t="str">
        <f t="shared" si="614"/>
        <v/>
      </c>
      <c r="AD529" s="42" t="str">
        <f t="shared" si="615"/>
        <v/>
      </c>
      <c r="AE529" s="346"/>
      <c r="AF529" s="346"/>
      <c r="AG529" s="347"/>
      <c r="AH529" s="348" t="str">
        <f t="shared" si="616"/>
        <v/>
      </c>
      <c r="AI529" s="346"/>
      <c r="AJ529" s="346"/>
      <c r="AK529" s="347"/>
      <c r="AL529" s="349" t="str">
        <f t="shared" si="627"/>
        <v/>
      </c>
      <c r="AM529" s="348" t="str">
        <f t="shared" si="617"/>
        <v/>
      </c>
      <c r="AN529" s="350" t="str">
        <f t="shared" si="628"/>
        <v/>
      </c>
      <c r="AO529" s="346"/>
      <c r="AP529" s="346"/>
      <c r="AQ529" s="346" t="str">
        <f t="shared" si="618"/>
        <v/>
      </c>
      <c r="AR529" s="348" t="str">
        <f t="shared" si="619"/>
        <v/>
      </c>
      <c r="AS529" s="346"/>
      <c r="AT529" s="348" t="str">
        <f t="shared" si="620"/>
        <v/>
      </c>
      <c r="AU529" s="346"/>
      <c r="AV529" s="348" t="str">
        <f t="shared" si="621"/>
        <v/>
      </c>
      <c r="AW529" s="346"/>
      <c r="AX529" s="348" t="str">
        <f t="shared" si="622"/>
        <v/>
      </c>
      <c r="AY529" s="346"/>
      <c r="AZ529" s="348" t="str">
        <f t="shared" si="623"/>
        <v/>
      </c>
      <c r="BA529" s="351"/>
      <c r="BB529" s="348" t="str">
        <f t="shared" si="624"/>
        <v/>
      </c>
      <c r="BC529" s="350" t="str">
        <f t="shared" si="629"/>
        <v/>
      </c>
      <c r="BD529" s="350" t="str">
        <f t="shared" si="630"/>
        <v/>
      </c>
      <c r="BE529" s="360"/>
      <c r="BF529" s="361"/>
      <c r="BG529" s="362" t="str">
        <f t="shared" si="660"/>
        <v/>
      </c>
      <c r="BH529" s="354" t="str">
        <f t="shared" si="631"/>
        <v/>
      </c>
      <c r="BI529" s="350" t="str">
        <f t="shared" si="632"/>
        <v/>
      </c>
      <c r="BJ529" s="113" t="str">
        <f t="shared" si="633"/>
        <v/>
      </c>
      <c r="BK529" s="347" t="str">
        <f t="shared" si="659"/>
        <v/>
      </c>
      <c r="BR529" s="307"/>
      <c r="BS529" s="51" t="str">
        <f t="shared" si="634"/>
        <v/>
      </c>
      <c r="BT529" s="51" t="str">
        <f t="shared" si="635"/>
        <v/>
      </c>
      <c r="BU529" s="51" t="str">
        <f t="shared" si="636"/>
        <v/>
      </c>
      <c r="BV529" s="51" t="str">
        <f t="shared" si="637"/>
        <v/>
      </c>
      <c r="BW529" s="51" t="str">
        <f t="shared" si="638"/>
        <v/>
      </c>
      <c r="BX529" s="51" t="str">
        <f t="shared" si="639"/>
        <v/>
      </c>
      <c r="BY529" s="51" t="str">
        <f t="shared" si="640"/>
        <v/>
      </c>
      <c r="BZ529" s="51" t="str">
        <f t="shared" si="641"/>
        <v/>
      </c>
      <c r="CA529" s="51" t="str">
        <f t="shared" si="642"/>
        <v/>
      </c>
      <c r="CB529" s="51" t="str">
        <f t="shared" si="643"/>
        <v/>
      </c>
      <c r="CC529" s="51" t="str">
        <f t="shared" si="625"/>
        <v/>
      </c>
      <c r="CD529" s="51" t="str">
        <f t="shared" si="626"/>
        <v/>
      </c>
      <c r="CE529" s="51" t="str">
        <f t="shared" si="644"/>
        <v/>
      </c>
      <c r="CF529" s="51"/>
      <c r="CH529" s="53" t="str">
        <f t="shared" si="645"/>
        <v/>
      </c>
      <c r="CI529" s="53" t="str">
        <f t="shared" si="646"/>
        <v/>
      </c>
      <c r="CJ529" s="54" t="str">
        <f t="shared" si="647"/>
        <v/>
      </c>
      <c r="CK529" s="53" t="str">
        <f t="shared" si="648"/>
        <v/>
      </c>
      <c r="CL529" s="53" t="str">
        <f t="shared" si="649"/>
        <v/>
      </c>
      <c r="CM529" s="53" t="str">
        <f t="shared" si="650"/>
        <v/>
      </c>
      <c r="CN529" s="53" t="str">
        <f t="shared" si="651"/>
        <v/>
      </c>
      <c r="CO529" s="53" t="str">
        <f t="shared" si="652"/>
        <v/>
      </c>
      <c r="CP529" s="53" t="str">
        <f t="shared" si="653"/>
        <v/>
      </c>
      <c r="CQ529" s="53" t="str">
        <f t="shared" si="654"/>
        <v/>
      </c>
      <c r="CR529" s="53" t="str">
        <f t="shared" si="655"/>
        <v/>
      </c>
      <c r="CS529" s="53" t="str">
        <f t="shared" si="656"/>
        <v/>
      </c>
      <c r="CT529" s="53" t="str">
        <f t="shared" si="657"/>
        <v/>
      </c>
      <c r="CU529" s="53" t="str">
        <f t="shared" si="658"/>
        <v/>
      </c>
    </row>
    <row r="530" spans="1:99" hidden="1" x14ac:dyDescent="0.3">
      <c r="A530" s="40">
        <v>592</v>
      </c>
      <c r="B530" s="95"/>
      <c r="C530" s="142"/>
      <c r="D530" s="40"/>
      <c r="E530" s="40"/>
      <c r="F530" s="43"/>
      <c r="G530" s="40" t="s">
        <v>141</v>
      </c>
      <c r="H530" s="41"/>
      <c r="I530" s="41"/>
      <c r="J530" s="296" t="str">
        <f t="shared" si="595"/>
        <v/>
      </c>
      <c r="K530" s="297" t="str">
        <f t="shared" si="596"/>
        <v/>
      </c>
      <c r="L530" s="298" t="str">
        <f t="shared" si="597"/>
        <v/>
      </c>
      <c r="M530" s="297" t="str">
        <f t="shared" si="598"/>
        <v/>
      </c>
      <c r="N530" s="298" t="str">
        <f t="shared" si="599"/>
        <v/>
      </c>
      <c r="O530" s="297" t="str">
        <f t="shared" si="600"/>
        <v/>
      </c>
      <c r="P530" s="298" t="str">
        <f t="shared" si="601"/>
        <v/>
      </c>
      <c r="Q530" s="299" t="str">
        <f t="shared" si="602"/>
        <v/>
      </c>
      <c r="R530" s="300" t="str">
        <f t="shared" si="603"/>
        <v/>
      </c>
      <c r="S530" s="299" t="str">
        <f t="shared" si="604"/>
        <v/>
      </c>
      <c r="T530" s="298" t="str">
        <f t="shared" si="605"/>
        <v/>
      </c>
      <c r="U530" s="299" t="str">
        <f t="shared" si="606"/>
        <v/>
      </c>
      <c r="V530" s="300" t="str">
        <f t="shared" si="607"/>
        <v/>
      </c>
      <c r="W530" s="299" t="str">
        <f t="shared" si="608"/>
        <v/>
      </c>
      <c r="X530" s="300" t="str">
        <f t="shared" si="609"/>
        <v/>
      </c>
      <c r="Y530" s="299" t="str">
        <f t="shared" si="610"/>
        <v/>
      </c>
      <c r="Z530" s="300" t="str">
        <f t="shared" si="611"/>
        <v/>
      </c>
      <c r="AA530" s="298" t="str">
        <f t="shared" si="612"/>
        <v/>
      </c>
      <c r="AB530" s="97" t="str">
        <f t="shared" si="613"/>
        <v/>
      </c>
      <c r="AC530" s="143" t="str">
        <f t="shared" si="614"/>
        <v/>
      </c>
      <c r="AD530" s="42" t="str">
        <f t="shared" si="615"/>
        <v/>
      </c>
      <c r="AE530" s="346"/>
      <c r="AF530" s="346"/>
      <c r="AG530" s="347"/>
      <c r="AH530" s="348" t="str">
        <f t="shared" si="616"/>
        <v/>
      </c>
      <c r="AI530" s="346"/>
      <c r="AJ530" s="346"/>
      <c r="AK530" s="347"/>
      <c r="AL530" s="349" t="str">
        <f t="shared" si="627"/>
        <v/>
      </c>
      <c r="AM530" s="348" t="str">
        <f t="shared" si="617"/>
        <v/>
      </c>
      <c r="AN530" s="350" t="str">
        <f t="shared" si="628"/>
        <v/>
      </c>
      <c r="AO530" s="346"/>
      <c r="AP530" s="346"/>
      <c r="AQ530" s="346" t="str">
        <f t="shared" si="618"/>
        <v/>
      </c>
      <c r="AR530" s="348" t="str">
        <f t="shared" si="619"/>
        <v/>
      </c>
      <c r="AS530" s="346"/>
      <c r="AT530" s="348" t="str">
        <f t="shared" si="620"/>
        <v/>
      </c>
      <c r="AU530" s="346"/>
      <c r="AV530" s="348" t="str">
        <f t="shared" si="621"/>
        <v/>
      </c>
      <c r="AW530" s="346"/>
      <c r="AX530" s="348" t="str">
        <f t="shared" si="622"/>
        <v/>
      </c>
      <c r="AY530" s="346"/>
      <c r="AZ530" s="348" t="str">
        <f t="shared" si="623"/>
        <v/>
      </c>
      <c r="BA530" s="351"/>
      <c r="BB530" s="348" t="str">
        <f t="shared" si="624"/>
        <v/>
      </c>
      <c r="BC530" s="350" t="str">
        <f t="shared" si="629"/>
        <v/>
      </c>
      <c r="BD530" s="350" t="str">
        <f t="shared" si="630"/>
        <v/>
      </c>
      <c r="BE530" s="360"/>
      <c r="BF530" s="361"/>
      <c r="BG530" s="362" t="str">
        <f t="shared" si="660"/>
        <v/>
      </c>
      <c r="BH530" s="354" t="str">
        <f t="shared" si="631"/>
        <v/>
      </c>
      <c r="BI530" s="350" t="str">
        <f t="shared" si="632"/>
        <v/>
      </c>
      <c r="BJ530" s="113" t="str">
        <f t="shared" si="633"/>
        <v/>
      </c>
      <c r="BK530" s="347" t="str">
        <f t="shared" si="659"/>
        <v/>
      </c>
      <c r="BR530" s="307"/>
      <c r="BS530" s="51" t="str">
        <f t="shared" si="634"/>
        <v/>
      </c>
      <c r="BT530" s="51" t="str">
        <f t="shared" si="635"/>
        <v/>
      </c>
      <c r="BU530" s="51" t="str">
        <f t="shared" si="636"/>
        <v/>
      </c>
      <c r="BV530" s="51" t="str">
        <f t="shared" si="637"/>
        <v/>
      </c>
      <c r="BW530" s="51" t="str">
        <f t="shared" si="638"/>
        <v/>
      </c>
      <c r="BX530" s="51" t="str">
        <f t="shared" si="639"/>
        <v/>
      </c>
      <c r="BY530" s="51" t="str">
        <f t="shared" si="640"/>
        <v/>
      </c>
      <c r="BZ530" s="51" t="str">
        <f t="shared" si="641"/>
        <v/>
      </c>
      <c r="CA530" s="51" t="str">
        <f t="shared" si="642"/>
        <v/>
      </c>
      <c r="CB530" s="51" t="str">
        <f t="shared" si="643"/>
        <v/>
      </c>
      <c r="CC530" s="51" t="str">
        <f t="shared" si="625"/>
        <v/>
      </c>
      <c r="CD530" s="51" t="str">
        <f t="shared" si="626"/>
        <v/>
      </c>
      <c r="CE530" s="51" t="str">
        <f t="shared" si="644"/>
        <v/>
      </c>
      <c r="CF530" s="51"/>
      <c r="CH530" s="53" t="str">
        <f t="shared" si="645"/>
        <v/>
      </c>
      <c r="CI530" s="53" t="str">
        <f t="shared" si="646"/>
        <v/>
      </c>
      <c r="CJ530" s="54" t="str">
        <f t="shared" si="647"/>
        <v/>
      </c>
      <c r="CK530" s="53" t="str">
        <f t="shared" si="648"/>
        <v/>
      </c>
      <c r="CL530" s="53" t="str">
        <f t="shared" si="649"/>
        <v/>
      </c>
      <c r="CM530" s="53" t="str">
        <f t="shared" si="650"/>
        <v/>
      </c>
      <c r="CN530" s="53" t="str">
        <f t="shared" si="651"/>
        <v/>
      </c>
      <c r="CO530" s="53" t="str">
        <f t="shared" si="652"/>
        <v/>
      </c>
      <c r="CP530" s="53" t="str">
        <f t="shared" si="653"/>
        <v/>
      </c>
      <c r="CQ530" s="53" t="str">
        <f t="shared" si="654"/>
        <v/>
      </c>
      <c r="CR530" s="53" t="str">
        <f t="shared" si="655"/>
        <v/>
      </c>
      <c r="CS530" s="53" t="str">
        <f t="shared" si="656"/>
        <v/>
      </c>
      <c r="CT530" s="53" t="str">
        <f t="shared" si="657"/>
        <v/>
      </c>
      <c r="CU530" s="53" t="str">
        <f t="shared" si="658"/>
        <v/>
      </c>
    </row>
    <row r="531" spans="1:99" hidden="1" x14ac:dyDescent="0.3">
      <c r="A531" s="40">
        <v>593</v>
      </c>
      <c r="B531" s="95"/>
      <c r="C531" s="142"/>
      <c r="D531" s="40"/>
      <c r="E531" s="40"/>
      <c r="F531" s="43"/>
      <c r="G531" s="40" t="s">
        <v>141</v>
      </c>
      <c r="H531" s="41"/>
      <c r="I531" s="41"/>
      <c r="J531" s="296" t="str">
        <f t="shared" si="595"/>
        <v/>
      </c>
      <c r="K531" s="297" t="str">
        <f t="shared" si="596"/>
        <v/>
      </c>
      <c r="L531" s="298" t="str">
        <f t="shared" si="597"/>
        <v/>
      </c>
      <c r="M531" s="297" t="str">
        <f t="shared" si="598"/>
        <v/>
      </c>
      <c r="N531" s="298" t="str">
        <f t="shared" si="599"/>
        <v/>
      </c>
      <c r="O531" s="297" t="str">
        <f t="shared" si="600"/>
        <v/>
      </c>
      <c r="P531" s="298" t="str">
        <f t="shared" si="601"/>
        <v/>
      </c>
      <c r="Q531" s="299" t="str">
        <f t="shared" si="602"/>
        <v/>
      </c>
      <c r="R531" s="300" t="str">
        <f t="shared" si="603"/>
        <v/>
      </c>
      <c r="S531" s="299" t="str">
        <f t="shared" si="604"/>
        <v/>
      </c>
      <c r="T531" s="298" t="str">
        <f t="shared" si="605"/>
        <v/>
      </c>
      <c r="U531" s="299" t="str">
        <f t="shared" si="606"/>
        <v/>
      </c>
      <c r="V531" s="300" t="str">
        <f t="shared" si="607"/>
        <v/>
      </c>
      <c r="W531" s="299" t="str">
        <f t="shared" si="608"/>
        <v/>
      </c>
      <c r="X531" s="300" t="str">
        <f t="shared" si="609"/>
        <v/>
      </c>
      <c r="Y531" s="299" t="str">
        <f t="shared" si="610"/>
        <v/>
      </c>
      <c r="Z531" s="300" t="str">
        <f t="shared" si="611"/>
        <v/>
      </c>
      <c r="AA531" s="298" t="str">
        <f t="shared" si="612"/>
        <v/>
      </c>
      <c r="AB531" s="97" t="str">
        <f t="shared" si="613"/>
        <v/>
      </c>
      <c r="AC531" s="143" t="str">
        <f t="shared" si="614"/>
        <v/>
      </c>
      <c r="AD531" s="42" t="str">
        <f t="shared" si="615"/>
        <v/>
      </c>
      <c r="AE531" s="346"/>
      <c r="AF531" s="346"/>
      <c r="AG531" s="347"/>
      <c r="AH531" s="348" t="str">
        <f t="shared" si="616"/>
        <v/>
      </c>
      <c r="AI531" s="346"/>
      <c r="AJ531" s="346"/>
      <c r="AK531" s="347"/>
      <c r="AL531" s="349" t="str">
        <f t="shared" si="627"/>
        <v/>
      </c>
      <c r="AM531" s="348" t="str">
        <f t="shared" si="617"/>
        <v/>
      </c>
      <c r="AN531" s="350" t="str">
        <f t="shared" si="628"/>
        <v/>
      </c>
      <c r="AO531" s="346"/>
      <c r="AP531" s="346"/>
      <c r="AQ531" s="346" t="str">
        <f t="shared" si="618"/>
        <v/>
      </c>
      <c r="AR531" s="348" t="str">
        <f t="shared" si="619"/>
        <v/>
      </c>
      <c r="AS531" s="346"/>
      <c r="AT531" s="348" t="str">
        <f t="shared" si="620"/>
        <v/>
      </c>
      <c r="AU531" s="346"/>
      <c r="AV531" s="348" t="str">
        <f t="shared" si="621"/>
        <v/>
      </c>
      <c r="AW531" s="346"/>
      <c r="AX531" s="348" t="str">
        <f t="shared" si="622"/>
        <v/>
      </c>
      <c r="AY531" s="346"/>
      <c r="AZ531" s="348" t="str">
        <f t="shared" si="623"/>
        <v/>
      </c>
      <c r="BA531" s="351"/>
      <c r="BB531" s="348" t="str">
        <f t="shared" si="624"/>
        <v/>
      </c>
      <c r="BC531" s="350" t="str">
        <f t="shared" si="629"/>
        <v/>
      </c>
      <c r="BD531" s="350" t="str">
        <f t="shared" si="630"/>
        <v/>
      </c>
      <c r="BE531" s="360"/>
      <c r="BF531" s="361"/>
      <c r="BG531" s="362" t="str">
        <f t="shared" si="660"/>
        <v/>
      </c>
      <c r="BH531" s="354" t="str">
        <f t="shared" si="631"/>
        <v/>
      </c>
      <c r="BI531" s="350" t="str">
        <f t="shared" si="632"/>
        <v/>
      </c>
      <c r="BJ531" s="113" t="str">
        <f t="shared" si="633"/>
        <v/>
      </c>
      <c r="BK531" s="347" t="str">
        <f t="shared" si="659"/>
        <v/>
      </c>
      <c r="BR531" s="307"/>
      <c r="BS531" s="51" t="str">
        <f t="shared" si="634"/>
        <v/>
      </c>
      <c r="BT531" s="51" t="str">
        <f t="shared" si="635"/>
        <v/>
      </c>
      <c r="BU531" s="51" t="str">
        <f t="shared" si="636"/>
        <v/>
      </c>
      <c r="BV531" s="51" t="str">
        <f t="shared" si="637"/>
        <v/>
      </c>
      <c r="BW531" s="51" t="str">
        <f t="shared" si="638"/>
        <v/>
      </c>
      <c r="BX531" s="51" t="str">
        <f t="shared" si="639"/>
        <v/>
      </c>
      <c r="BY531" s="51" t="str">
        <f t="shared" si="640"/>
        <v/>
      </c>
      <c r="BZ531" s="51" t="str">
        <f t="shared" si="641"/>
        <v/>
      </c>
      <c r="CA531" s="51" t="str">
        <f t="shared" si="642"/>
        <v/>
      </c>
      <c r="CB531" s="51" t="str">
        <f t="shared" si="643"/>
        <v/>
      </c>
      <c r="CC531" s="51" t="str">
        <f t="shared" si="625"/>
        <v/>
      </c>
      <c r="CD531" s="51" t="str">
        <f t="shared" si="626"/>
        <v/>
      </c>
      <c r="CE531" s="51" t="str">
        <f t="shared" si="644"/>
        <v/>
      </c>
      <c r="CF531" s="51"/>
      <c r="CH531" s="53" t="str">
        <f t="shared" si="645"/>
        <v/>
      </c>
      <c r="CI531" s="53" t="str">
        <f t="shared" si="646"/>
        <v/>
      </c>
      <c r="CJ531" s="54" t="str">
        <f t="shared" si="647"/>
        <v/>
      </c>
      <c r="CK531" s="53" t="str">
        <f t="shared" si="648"/>
        <v/>
      </c>
      <c r="CL531" s="53" t="str">
        <f t="shared" si="649"/>
        <v/>
      </c>
      <c r="CM531" s="53" t="str">
        <f t="shared" si="650"/>
        <v/>
      </c>
      <c r="CN531" s="53" t="str">
        <f t="shared" si="651"/>
        <v/>
      </c>
      <c r="CO531" s="53" t="str">
        <f t="shared" si="652"/>
        <v/>
      </c>
      <c r="CP531" s="53" t="str">
        <f t="shared" si="653"/>
        <v/>
      </c>
      <c r="CQ531" s="53" t="str">
        <f t="shared" si="654"/>
        <v/>
      </c>
      <c r="CR531" s="53" t="str">
        <f t="shared" si="655"/>
        <v/>
      </c>
      <c r="CS531" s="53" t="str">
        <f t="shared" si="656"/>
        <v/>
      </c>
      <c r="CT531" s="53" t="str">
        <f t="shared" si="657"/>
        <v/>
      </c>
      <c r="CU531" s="53" t="str">
        <f t="shared" si="658"/>
        <v/>
      </c>
    </row>
    <row r="532" spans="1:99" hidden="1" x14ac:dyDescent="0.3">
      <c r="A532" s="40">
        <v>594</v>
      </c>
      <c r="B532" s="95"/>
      <c r="C532" s="142"/>
      <c r="D532" s="40"/>
      <c r="E532" s="40"/>
      <c r="F532" s="43"/>
      <c r="G532" s="40" t="s">
        <v>141</v>
      </c>
      <c r="H532" s="41"/>
      <c r="I532" s="41"/>
      <c r="J532" s="296" t="str">
        <f t="shared" si="595"/>
        <v/>
      </c>
      <c r="K532" s="297" t="str">
        <f t="shared" si="596"/>
        <v/>
      </c>
      <c r="L532" s="298" t="str">
        <f t="shared" si="597"/>
        <v/>
      </c>
      <c r="M532" s="297" t="str">
        <f t="shared" si="598"/>
        <v/>
      </c>
      <c r="N532" s="298" t="str">
        <f t="shared" si="599"/>
        <v/>
      </c>
      <c r="O532" s="297" t="str">
        <f t="shared" si="600"/>
        <v/>
      </c>
      <c r="P532" s="298" t="str">
        <f t="shared" si="601"/>
        <v/>
      </c>
      <c r="Q532" s="299" t="str">
        <f t="shared" si="602"/>
        <v/>
      </c>
      <c r="R532" s="300" t="str">
        <f t="shared" si="603"/>
        <v/>
      </c>
      <c r="S532" s="299" t="str">
        <f t="shared" si="604"/>
        <v/>
      </c>
      <c r="T532" s="298" t="str">
        <f t="shared" si="605"/>
        <v/>
      </c>
      <c r="U532" s="299" t="str">
        <f t="shared" si="606"/>
        <v/>
      </c>
      <c r="V532" s="300" t="str">
        <f t="shared" si="607"/>
        <v/>
      </c>
      <c r="W532" s="299" t="str">
        <f t="shared" si="608"/>
        <v/>
      </c>
      <c r="X532" s="300" t="str">
        <f t="shared" si="609"/>
        <v/>
      </c>
      <c r="Y532" s="299" t="str">
        <f t="shared" si="610"/>
        <v/>
      </c>
      <c r="Z532" s="300" t="str">
        <f t="shared" si="611"/>
        <v/>
      </c>
      <c r="AA532" s="298" t="str">
        <f t="shared" si="612"/>
        <v/>
      </c>
      <c r="AB532" s="97" t="str">
        <f t="shared" si="613"/>
        <v/>
      </c>
      <c r="AC532" s="143" t="str">
        <f t="shared" si="614"/>
        <v/>
      </c>
      <c r="AD532" s="42" t="str">
        <f t="shared" si="615"/>
        <v/>
      </c>
      <c r="AE532" s="346"/>
      <c r="AF532" s="346"/>
      <c r="AG532" s="347"/>
      <c r="AH532" s="348" t="str">
        <f t="shared" si="616"/>
        <v/>
      </c>
      <c r="AI532" s="346"/>
      <c r="AJ532" s="346"/>
      <c r="AK532" s="347"/>
      <c r="AL532" s="349" t="str">
        <f t="shared" si="627"/>
        <v/>
      </c>
      <c r="AM532" s="348" t="str">
        <f t="shared" si="617"/>
        <v/>
      </c>
      <c r="AN532" s="350" t="str">
        <f t="shared" si="628"/>
        <v/>
      </c>
      <c r="AO532" s="346"/>
      <c r="AP532" s="346"/>
      <c r="AQ532" s="346" t="str">
        <f t="shared" si="618"/>
        <v/>
      </c>
      <c r="AR532" s="348" t="str">
        <f t="shared" si="619"/>
        <v/>
      </c>
      <c r="AS532" s="346"/>
      <c r="AT532" s="348" t="str">
        <f t="shared" si="620"/>
        <v/>
      </c>
      <c r="AU532" s="346"/>
      <c r="AV532" s="348" t="str">
        <f t="shared" si="621"/>
        <v/>
      </c>
      <c r="AW532" s="346"/>
      <c r="AX532" s="348" t="str">
        <f t="shared" si="622"/>
        <v/>
      </c>
      <c r="AY532" s="346"/>
      <c r="AZ532" s="348" t="str">
        <f t="shared" si="623"/>
        <v/>
      </c>
      <c r="BA532" s="351"/>
      <c r="BB532" s="348" t="str">
        <f t="shared" si="624"/>
        <v/>
      </c>
      <c r="BC532" s="350" t="str">
        <f t="shared" si="629"/>
        <v/>
      </c>
      <c r="BD532" s="350" t="str">
        <f t="shared" si="630"/>
        <v/>
      </c>
      <c r="BE532" s="360"/>
      <c r="BF532" s="361"/>
      <c r="BG532" s="362" t="str">
        <f t="shared" si="660"/>
        <v/>
      </c>
      <c r="BH532" s="354" t="str">
        <f t="shared" si="631"/>
        <v/>
      </c>
      <c r="BI532" s="350" t="str">
        <f t="shared" si="632"/>
        <v/>
      </c>
      <c r="BJ532" s="113" t="str">
        <f t="shared" si="633"/>
        <v/>
      </c>
      <c r="BK532" s="347" t="str">
        <f t="shared" si="659"/>
        <v/>
      </c>
      <c r="BR532" s="307"/>
      <c r="BS532" s="51" t="str">
        <f t="shared" si="634"/>
        <v/>
      </c>
      <c r="BT532" s="51" t="str">
        <f t="shared" si="635"/>
        <v/>
      </c>
      <c r="BU532" s="51" t="str">
        <f t="shared" si="636"/>
        <v/>
      </c>
      <c r="BV532" s="51" t="str">
        <f t="shared" si="637"/>
        <v/>
      </c>
      <c r="BW532" s="51" t="str">
        <f t="shared" si="638"/>
        <v/>
      </c>
      <c r="BX532" s="51" t="str">
        <f t="shared" si="639"/>
        <v/>
      </c>
      <c r="BY532" s="51" t="str">
        <f t="shared" si="640"/>
        <v/>
      </c>
      <c r="BZ532" s="51" t="str">
        <f t="shared" si="641"/>
        <v/>
      </c>
      <c r="CA532" s="51" t="str">
        <f t="shared" si="642"/>
        <v/>
      </c>
      <c r="CB532" s="51" t="str">
        <f t="shared" si="643"/>
        <v/>
      </c>
      <c r="CC532" s="51" t="str">
        <f t="shared" si="625"/>
        <v/>
      </c>
      <c r="CD532" s="51" t="str">
        <f t="shared" si="626"/>
        <v/>
      </c>
      <c r="CE532" s="51" t="str">
        <f t="shared" si="644"/>
        <v/>
      </c>
      <c r="CF532" s="51"/>
      <c r="CH532" s="53" t="str">
        <f t="shared" si="645"/>
        <v/>
      </c>
      <c r="CI532" s="53" t="str">
        <f t="shared" si="646"/>
        <v/>
      </c>
      <c r="CJ532" s="54" t="str">
        <f t="shared" si="647"/>
        <v/>
      </c>
      <c r="CK532" s="53" t="str">
        <f t="shared" si="648"/>
        <v/>
      </c>
      <c r="CL532" s="53" t="str">
        <f t="shared" si="649"/>
        <v/>
      </c>
      <c r="CM532" s="53" t="str">
        <f t="shared" si="650"/>
        <v/>
      </c>
      <c r="CN532" s="53" t="str">
        <f t="shared" si="651"/>
        <v/>
      </c>
      <c r="CO532" s="53" t="str">
        <f t="shared" si="652"/>
        <v/>
      </c>
      <c r="CP532" s="53" t="str">
        <f t="shared" si="653"/>
        <v/>
      </c>
      <c r="CQ532" s="53" t="str">
        <f t="shared" si="654"/>
        <v/>
      </c>
      <c r="CR532" s="53" t="str">
        <f t="shared" si="655"/>
        <v/>
      </c>
      <c r="CS532" s="53" t="str">
        <f t="shared" si="656"/>
        <v/>
      </c>
      <c r="CT532" s="53" t="str">
        <f t="shared" si="657"/>
        <v/>
      </c>
      <c r="CU532" s="53" t="str">
        <f t="shared" si="658"/>
        <v/>
      </c>
    </row>
    <row r="533" spans="1:99" hidden="1" x14ac:dyDescent="0.3">
      <c r="A533" s="40">
        <v>595</v>
      </c>
      <c r="B533" s="95"/>
      <c r="C533" s="142"/>
      <c r="D533" s="40"/>
      <c r="E533" s="40"/>
      <c r="F533" s="43"/>
      <c r="G533" s="40" t="s">
        <v>141</v>
      </c>
      <c r="H533" s="41"/>
      <c r="I533" s="41"/>
      <c r="J533" s="296" t="str">
        <f t="shared" si="595"/>
        <v/>
      </c>
      <c r="K533" s="297" t="str">
        <f t="shared" si="596"/>
        <v/>
      </c>
      <c r="L533" s="298" t="str">
        <f t="shared" si="597"/>
        <v/>
      </c>
      <c r="M533" s="297" t="str">
        <f t="shared" si="598"/>
        <v/>
      </c>
      <c r="N533" s="298" t="str">
        <f t="shared" si="599"/>
        <v/>
      </c>
      <c r="O533" s="297" t="str">
        <f t="shared" si="600"/>
        <v/>
      </c>
      <c r="P533" s="298" t="str">
        <f t="shared" si="601"/>
        <v/>
      </c>
      <c r="Q533" s="299" t="str">
        <f t="shared" si="602"/>
        <v/>
      </c>
      <c r="R533" s="300" t="str">
        <f t="shared" si="603"/>
        <v/>
      </c>
      <c r="S533" s="299" t="str">
        <f t="shared" si="604"/>
        <v/>
      </c>
      <c r="T533" s="298" t="str">
        <f t="shared" si="605"/>
        <v/>
      </c>
      <c r="U533" s="299" t="str">
        <f t="shared" si="606"/>
        <v/>
      </c>
      <c r="V533" s="300" t="str">
        <f t="shared" si="607"/>
        <v/>
      </c>
      <c r="W533" s="299" t="str">
        <f t="shared" si="608"/>
        <v/>
      </c>
      <c r="X533" s="300" t="str">
        <f t="shared" si="609"/>
        <v/>
      </c>
      <c r="Y533" s="299" t="str">
        <f t="shared" si="610"/>
        <v/>
      </c>
      <c r="Z533" s="300" t="str">
        <f t="shared" si="611"/>
        <v/>
      </c>
      <c r="AA533" s="298" t="str">
        <f t="shared" si="612"/>
        <v/>
      </c>
      <c r="AB533" s="97" t="str">
        <f t="shared" si="613"/>
        <v/>
      </c>
      <c r="AC533" s="143" t="str">
        <f t="shared" si="614"/>
        <v/>
      </c>
      <c r="AD533" s="42" t="str">
        <f t="shared" si="615"/>
        <v/>
      </c>
      <c r="AE533" s="346"/>
      <c r="AF533" s="346"/>
      <c r="AG533" s="347"/>
      <c r="AH533" s="348" t="str">
        <f t="shared" si="616"/>
        <v/>
      </c>
      <c r="AI533" s="346"/>
      <c r="AJ533" s="346"/>
      <c r="AK533" s="347"/>
      <c r="AL533" s="349" t="str">
        <f t="shared" si="627"/>
        <v/>
      </c>
      <c r="AM533" s="348" t="str">
        <f t="shared" si="617"/>
        <v/>
      </c>
      <c r="AN533" s="350" t="str">
        <f t="shared" si="628"/>
        <v/>
      </c>
      <c r="AO533" s="346"/>
      <c r="AP533" s="346"/>
      <c r="AQ533" s="346" t="str">
        <f t="shared" si="618"/>
        <v/>
      </c>
      <c r="AR533" s="348" t="str">
        <f t="shared" si="619"/>
        <v/>
      </c>
      <c r="AS533" s="346"/>
      <c r="AT533" s="348" t="str">
        <f t="shared" si="620"/>
        <v/>
      </c>
      <c r="AU533" s="346"/>
      <c r="AV533" s="348" t="str">
        <f t="shared" si="621"/>
        <v/>
      </c>
      <c r="AW533" s="346"/>
      <c r="AX533" s="348" t="str">
        <f t="shared" si="622"/>
        <v/>
      </c>
      <c r="AY533" s="346"/>
      <c r="AZ533" s="348" t="str">
        <f t="shared" si="623"/>
        <v/>
      </c>
      <c r="BA533" s="351"/>
      <c r="BB533" s="348" t="str">
        <f t="shared" si="624"/>
        <v/>
      </c>
      <c r="BC533" s="350" t="str">
        <f t="shared" si="629"/>
        <v/>
      </c>
      <c r="BD533" s="350" t="str">
        <f t="shared" si="630"/>
        <v/>
      </c>
      <c r="BE533" s="360"/>
      <c r="BF533" s="361"/>
      <c r="BG533" s="362" t="str">
        <f t="shared" si="660"/>
        <v/>
      </c>
      <c r="BH533" s="354" t="str">
        <f t="shared" si="631"/>
        <v/>
      </c>
      <c r="BI533" s="350" t="str">
        <f t="shared" si="632"/>
        <v/>
      </c>
      <c r="BJ533" s="113" t="str">
        <f t="shared" si="633"/>
        <v/>
      </c>
      <c r="BK533" s="347" t="str">
        <f t="shared" si="659"/>
        <v/>
      </c>
      <c r="BR533" s="307"/>
      <c r="BS533" s="51" t="str">
        <f t="shared" si="634"/>
        <v/>
      </c>
      <c r="BT533" s="51" t="str">
        <f t="shared" si="635"/>
        <v/>
      </c>
      <c r="BU533" s="51" t="str">
        <f t="shared" si="636"/>
        <v/>
      </c>
      <c r="BV533" s="51" t="str">
        <f t="shared" si="637"/>
        <v/>
      </c>
      <c r="BW533" s="51" t="str">
        <f t="shared" si="638"/>
        <v/>
      </c>
      <c r="BX533" s="51" t="str">
        <f t="shared" si="639"/>
        <v/>
      </c>
      <c r="BY533" s="51" t="str">
        <f t="shared" si="640"/>
        <v/>
      </c>
      <c r="BZ533" s="51" t="str">
        <f t="shared" si="641"/>
        <v/>
      </c>
      <c r="CA533" s="51" t="str">
        <f t="shared" si="642"/>
        <v/>
      </c>
      <c r="CB533" s="51" t="str">
        <f t="shared" si="643"/>
        <v/>
      </c>
      <c r="CC533" s="51" t="str">
        <f t="shared" si="625"/>
        <v/>
      </c>
      <c r="CD533" s="51" t="str">
        <f t="shared" si="626"/>
        <v/>
      </c>
      <c r="CE533" s="51" t="str">
        <f t="shared" si="644"/>
        <v/>
      </c>
      <c r="CF533" s="51"/>
      <c r="CH533" s="53" t="str">
        <f t="shared" si="645"/>
        <v/>
      </c>
      <c r="CI533" s="53" t="str">
        <f t="shared" si="646"/>
        <v/>
      </c>
      <c r="CJ533" s="54" t="str">
        <f t="shared" si="647"/>
        <v/>
      </c>
      <c r="CK533" s="53" t="str">
        <f t="shared" si="648"/>
        <v/>
      </c>
      <c r="CL533" s="53" t="str">
        <f t="shared" si="649"/>
        <v/>
      </c>
      <c r="CM533" s="53" t="str">
        <f t="shared" si="650"/>
        <v/>
      </c>
      <c r="CN533" s="53" t="str">
        <f t="shared" si="651"/>
        <v/>
      </c>
      <c r="CO533" s="53" t="str">
        <f t="shared" si="652"/>
        <v/>
      </c>
      <c r="CP533" s="53" t="str">
        <f t="shared" si="653"/>
        <v/>
      </c>
      <c r="CQ533" s="53" t="str">
        <f t="shared" si="654"/>
        <v/>
      </c>
      <c r="CR533" s="53" t="str">
        <f t="shared" si="655"/>
        <v/>
      </c>
      <c r="CS533" s="53" t="str">
        <f t="shared" si="656"/>
        <v/>
      </c>
      <c r="CT533" s="53" t="str">
        <f t="shared" si="657"/>
        <v/>
      </c>
      <c r="CU533" s="53" t="str">
        <f t="shared" si="658"/>
        <v/>
      </c>
    </row>
    <row r="534" spans="1:99" hidden="1" x14ac:dyDescent="0.3">
      <c r="A534" s="40">
        <v>596</v>
      </c>
      <c r="B534" s="95"/>
      <c r="C534" s="142"/>
      <c r="D534" s="40"/>
      <c r="E534" s="40"/>
      <c r="F534" s="43"/>
      <c r="G534" s="40" t="s">
        <v>141</v>
      </c>
      <c r="H534" s="41"/>
      <c r="I534" s="41"/>
      <c r="J534" s="296" t="str">
        <f t="shared" si="595"/>
        <v/>
      </c>
      <c r="K534" s="297" t="str">
        <f t="shared" si="596"/>
        <v/>
      </c>
      <c r="L534" s="298" t="str">
        <f t="shared" si="597"/>
        <v/>
      </c>
      <c r="M534" s="297" t="str">
        <f t="shared" si="598"/>
        <v/>
      </c>
      <c r="N534" s="298" t="str">
        <f t="shared" si="599"/>
        <v/>
      </c>
      <c r="O534" s="297" t="str">
        <f t="shared" si="600"/>
        <v/>
      </c>
      <c r="P534" s="298" t="str">
        <f t="shared" si="601"/>
        <v/>
      </c>
      <c r="Q534" s="299" t="str">
        <f t="shared" si="602"/>
        <v/>
      </c>
      <c r="R534" s="300" t="str">
        <f t="shared" si="603"/>
        <v/>
      </c>
      <c r="S534" s="299" t="str">
        <f t="shared" si="604"/>
        <v/>
      </c>
      <c r="T534" s="298" t="str">
        <f t="shared" si="605"/>
        <v/>
      </c>
      <c r="U534" s="299" t="str">
        <f t="shared" si="606"/>
        <v/>
      </c>
      <c r="V534" s="300" t="str">
        <f t="shared" si="607"/>
        <v/>
      </c>
      <c r="W534" s="299" t="str">
        <f t="shared" si="608"/>
        <v/>
      </c>
      <c r="X534" s="300" t="str">
        <f t="shared" si="609"/>
        <v/>
      </c>
      <c r="Y534" s="299" t="str">
        <f t="shared" si="610"/>
        <v/>
      </c>
      <c r="Z534" s="300" t="str">
        <f t="shared" si="611"/>
        <v/>
      </c>
      <c r="AA534" s="298" t="str">
        <f t="shared" si="612"/>
        <v/>
      </c>
      <c r="AB534" s="97" t="str">
        <f t="shared" si="613"/>
        <v/>
      </c>
      <c r="AC534" s="143" t="str">
        <f t="shared" si="614"/>
        <v/>
      </c>
      <c r="AD534" s="42" t="str">
        <f t="shared" si="615"/>
        <v/>
      </c>
      <c r="AE534" s="346"/>
      <c r="AF534" s="346"/>
      <c r="AG534" s="347"/>
      <c r="AH534" s="348" t="str">
        <f t="shared" si="616"/>
        <v/>
      </c>
      <c r="AI534" s="346"/>
      <c r="AJ534" s="346"/>
      <c r="AK534" s="347"/>
      <c r="AL534" s="349" t="str">
        <f t="shared" si="627"/>
        <v/>
      </c>
      <c r="AM534" s="348" t="str">
        <f t="shared" si="617"/>
        <v/>
      </c>
      <c r="AN534" s="350" t="str">
        <f t="shared" si="628"/>
        <v/>
      </c>
      <c r="AO534" s="346"/>
      <c r="AP534" s="346"/>
      <c r="AQ534" s="346" t="str">
        <f t="shared" si="618"/>
        <v/>
      </c>
      <c r="AR534" s="348" t="str">
        <f t="shared" si="619"/>
        <v/>
      </c>
      <c r="AS534" s="346"/>
      <c r="AT534" s="348" t="str">
        <f t="shared" si="620"/>
        <v/>
      </c>
      <c r="AU534" s="346"/>
      <c r="AV534" s="348" t="str">
        <f t="shared" si="621"/>
        <v/>
      </c>
      <c r="AW534" s="346"/>
      <c r="AX534" s="348" t="str">
        <f t="shared" si="622"/>
        <v/>
      </c>
      <c r="AY534" s="346"/>
      <c r="AZ534" s="348" t="str">
        <f t="shared" si="623"/>
        <v/>
      </c>
      <c r="BA534" s="351"/>
      <c r="BB534" s="348" t="str">
        <f t="shared" si="624"/>
        <v/>
      </c>
      <c r="BC534" s="350" t="str">
        <f t="shared" si="629"/>
        <v/>
      </c>
      <c r="BD534" s="350" t="str">
        <f t="shared" si="630"/>
        <v/>
      </c>
      <c r="BE534" s="360"/>
      <c r="BF534" s="361"/>
      <c r="BG534" s="362" t="str">
        <f t="shared" si="660"/>
        <v/>
      </c>
      <c r="BH534" s="354" t="str">
        <f t="shared" si="631"/>
        <v/>
      </c>
      <c r="BI534" s="350" t="str">
        <f t="shared" si="632"/>
        <v/>
      </c>
      <c r="BJ534" s="113" t="str">
        <f t="shared" si="633"/>
        <v/>
      </c>
      <c r="BK534" s="347" t="str">
        <f t="shared" si="659"/>
        <v/>
      </c>
      <c r="BR534" s="307"/>
      <c r="BS534" s="51" t="str">
        <f t="shared" si="634"/>
        <v/>
      </c>
      <c r="BT534" s="51" t="str">
        <f t="shared" si="635"/>
        <v/>
      </c>
      <c r="BU534" s="51" t="str">
        <f t="shared" si="636"/>
        <v/>
      </c>
      <c r="BV534" s="51" t="str">
        <f t="shared" si="637"/>
        <v/>
      </c>
      <c r="BW534" s="51" t="str">
        <f t="shared" si="638"/>
        <v/>
      </c>
      <c r="BX534" s="51" t="str">
        <f t="shared" si="639"/>
        <v/>
      </c>
      <c r="BY534" s="51" t="str">
        <f t="shared" si="640"/>
        <v/>
      </c>
      <c r="BZ534" s="51" t="str">
        <f t="shared" si="641"/>
        <v/>
      </c>
      <c r="CA534" s="51" t="str">
        <f t="shared" si="642"/>
        <v/>
      </c>
      <c r="CB534" s="51" t="str">
        <f t="shared" si="643"/>
        <v/>
      </c>
      <c r="CC534" s="51" t="str">
        <f t="shared" si="625"/>
        <v/>
      </c>
      <c r="CD534" s="51" t="str">
        <f t="shared" si="626"/>
        <v/>
      </c>
      <c r="CE534" s="51" t="str">
        <f t="shared" si="644"/>
        <v/>
      </c>
      <c r="CF534" s="51"/>
      <c r="CH534" s="53" t="str">
        <f t="shared" si="645"/>
        <v/>
      </c>
      <c r="CI534" s="53" t="str">
        <f t="shared" si="646"/>
        <v/>
      </c>
      <c r="CJ534" s="54" t="str">
        <f t="shared" si="647"/>
        <v/>
      </c>
      <c r="CK534" s="53" t="str">
        <f t="shared" si="648"/>
        <v/>
      </c>
      <c r="CL534" s="53" t="str">
        <f t="shared" si="649"/>
        <v/>
      </c>
      <c r="CM534" s="53" t="str">
        <f t="shared" si="650"/>
        <v/>
      </c>
      <c r="CN534" s="53" t="str">
        <f t="shared" si="651"/>
        <v/>
      </c>
      <c r="CO534" s="53" t="str">
        <f t="shared" si="652"/>
        <v/>
      </c>
      <c r="CP534" s="53" t="str">
        <f t="shared" si="653"/>
        <v/>
      </c>
      <c r="CQ534" s="53" t="str">
        <f t="shared" si="654"/>
        <v/>
      </c>
      <c r="CR534" s="53" t="str">
        <f t="shared" si="655"/>
        <v/>
      </c>
      <c r="CS534" s="53" t="str">
        <f t="shared" si="656"/>
        <v/>
      </c>
      <c r="CT534" s="53" t="str">
        <f t="shared" si="657"/>
        <v/>
      </c>
      <c r="CU534" s="53" t="str">
        <f t="shared" si="658"/>
        <v/>
      </c>
    </row>
    <row r="535" spans="1:99" hidden="1" x14ac:dyDescent="0.3">
      <c r="A535" s="40">
        <v>597</v>
      </c>
      <c r="B535" s="95"/>
      <c r="C535" s="142"/>
      <c r="D535" s="40"/>
      <c r="E535" s="40"/>
      <c r="F535" s="43"/>
      <c r="G535" s="40" t="s">
        <v>141</v>
      </c>
      <c r="H535" s="41"/>
      <c r="I535" s="41"/>
      <c r="J535" s="296" t="str">
        <f t="shared" si="595"/>
        <v/>
      </c>
      <c r="K535" s="297" t="str">
        <f t="shared" si="596"/>
        <v/>
      </c>
      <c r="L535" s="298" t="str">
        <f t="shared" si="597"/>
        <v/>
      </c>
      <c r="M535" s="297" t="str">
        <f t="shared" si="598"/>
        <v/>
      </c>
      <c r="N535" s="298" t="str">
        <f t="shared" si="599"/>
        <v/>
      </c>
      <c r="O535" s="297" t="str">
        <f t="shared" si="600"/>
        <v/>
      </c>
      <c r="P535" s="298" t="str">
        <f t="shared" si="601"/>
        <v/>
      </c>
      <c r="Q535" s="299" t="str">
        <f t="shared" si="602"/>
        <v/>
      </c>
      <c r="R535" s="300" t="str">
        <f t="shared" si="603"/>
        <v/>
      </c>
      <c r="S535" s="299" t="str">
        <f t="shared" si="604"/>
        <v/>
      </c>
      <c r="T535" s="298" t="str">
        <f t="shared" si="605"/>
        <v/>
      </c>
      <c r="U535" s="299" t="str">
        <f t="shared" si="606"/>
        <v/>
      </c>
      <c r="V535" s="300" t="str">
        <f t="shared" si="607"/>
        <v/>
      </c>
      <c r="W535" s="299" t="str">
        <f t="shared" si="608"/>
        <v/>
      </c>
      <c r="X535" s="300" t="str">
        <f t="shared" si="609"/>
        <v/>
      </c>
      <c r="Y535" s="299" t="str">
        <f t="shared" si="610"/>
        <v/>
      </c>
      <c r="Z535" s="300" t="str">
        <f t="shared" si="611"/>
        <v/>
      </c>
      <c r="AA535" s="298" t="str">
        <f t="shared" si="612"/>
        <v/>
      </c>
      <c r="AB535" s="97" t="str">
        <f t="shared" si="613"/>
        <v/>
      </c>
      <c r="AC535" s="143" t="str">
        <f t="shared" si="614"/>
        <v/>
      </c>
      <c r="AD535" s="42" t="str">
        <f t="shared" si="615"/>
        <v/>
      </c>
      <c r="AE535" s="346"/>
      <c r="AF535" s="346"/>
      <c r="AG535" s="347"/>
      <c r="AH535" s="348" t="str">
        <f t="shared" si="616"/>
        <v/>
      </c>
      <c r="AI535" s="346"/>
      <c r="AJ535" s="346"/>
      <c r="AK535" s="347"/>
      <c r="AL535" s="349" t="str">
        <f t="shared" si="627"/>
        <v/>
      </c>
      <c r="AM535" s="348" t="str">
        <f t="shared" si="617"/>
        <v/>
      </c>
      <c r="AN535" s="350" t="str">
        <f t="shared" si="628"/>
        <v/>
      </c>
      <c r="AO535" s="346"/>
      <c r="AP535" s="346"/>
      <c r="AQ535" s="346" t="str">
        <f t="shared" si="618"/>
        <v/>
      </c>
      <c r="AR535" s="348" t="str">
        <f t="shared" si="619"/>
        <v/>
      </c>
      <c r="AS535" s="346"/>
      <c r="AT535" s="348" t="str">
        <f t="shared" si="620"/>
        <v/>
      </c>
      <c r="AU535" s="346"/>
      <c r="AV535" s="348" t="str">
        <f t="shared" si="621"/>
        <v/>
      </c>
      <c r="AW535" s="346"/>
      <c r="AX535" s="348" t="str">
        <f t="shared" si="622"/>
        <v/>
      </c>
      <c r="AY535" s="346"/>
      <c r="AZ535" s="348" t="str">
        <f t="shared" si="623"/>
        <v/>
      </c>
      <c r="BA535" s="351"/>
      <c r="BB535" s="348" t="str">
        <f t="shared" si="624"/>
        <v/>
      </c>
      <c r="BC535" s="350" t="str">
        <f t="shared" si="629"/>
        <v/>
      </c>
      <c r="BD535" s="350" t="str">
        <f t="shared" si="630"/>
        <v/>
      </c>
      <c r="BE535" s="360"/>
      <c r="BF535" s="361"/>
      <c r="BG535" s="362" t="str">
        <f t="shared" si="660"/>
        <v/>
      </c>
      <c r="BH535" s="354" t="str">
        <f t="shared" si="631"/>
        <v/>
      </c>
      <c r="BI535" s="350" t="str">
        <f t="shared" si="632"/>
        <v/>
      </c>
      <c r="BJ535" s="113" t="str">
        <f t="shared" si="633"/>
        <v/>
      </c>
      <c r="BK535" s="347" t="str">
        <f t="shared" si="659"/>
        <v/>
      </c>
      <c r="BR535" s="307"/>
      <c r="BS535" s="51" t="str">
        <f t="shared" si="634"/>
        <v/>
      </c>
      <c r="BT535" s="51" t="str">
        <f t="shared" si="635"/>
        <v/>
      </c>
      <c r="BU535" s="51" t="str">
        <f t="shared" si="636"/>
        <v/>
      </c>
      <c r="BV535" s="51" t="str">
        <f t="shared" si="637"/>
        <v/>
      </c>
      <c r="BW535" s="51" t="str">
        <f t="shared" si="638"/>
        <v/>
      </c>
      <c r="BX535" s="51" t="str">
        <f t="shared" si="639"/>
        <v/>
      </c>
      <c r="BY535" s="51" t="str">
        <f t="shared" si="640"/>
        <v/>
      </c>
      <c r="BZ535" s="51" t="str">
        <f t="shared" si="641"/>
        <v/>
      </c>
      <c r="CA535" s="51" t="str">
        <f t="shared" si="642"/>
        <v/>
      </c>
      <c r="CB535" s="51" t="str">
        <f t="shared" si="643"/>
        <v/>
      </c>
      <c r="CC535" s="51" t="str">
        <f t="shared" si="625"/>
        <v/>
      </c>
      <c r="CD535" s="51" t="str">
        <f t="shared" si="626"/>
        <v/>
      </c>
      <c r="CE535" s="51" t="str">
        <f t="shared" si="644"/>
        <v/>
      </c>
      <c r="CF535" s="51"/>
      <c r="CH535" s="53" t="str">
        <f t="shared" si="645"/>
        <v/>
      </c>
      <c r="CI535" s="53" t="str">
        <f t="shared" si="646"/>
        <v/>
      </c>
      <c r="CJ535" s="54" t="str">
        <f t="shared" si="647"/>
        <v/>
      </c>
      <c r="CK535" s="53" t="str">
        <f t="shared" si="648"/>
        <v/>
      </c>
      <c r="CL535" s="53" t="str">
        <f t="shared" si="649"/>
        <v/>
      </c>
      <c r="CM535" s="53" t="str">
        <f t="shared" si="650"/>
        <v/>
      </c>
      <c r="CN535" s="53" t="str">
        <f t="shared" si="651"/>
        <v/>
      </c>
      <c r="CO535" s="53" t="str">
        <f t="shared" si="652"/>
        <v/>
      </c>
      <c r="CP535" s="53" t="str">
        <f t="shared" si="653"/>
        <v/>
      </c>
      <c r="CQ535" s="53" t="str">
        <f t="shared" si="654"/>
        <v/>
      </c>
      <c r="CR535" s="53" t="str">
        <f t="shared" si="655"/>
        <v/>
      </c>
      <c r="CS535" s="53" t="str">
        <f t="shared" si="656"/>
        <v/>
      </c>
      <c r="CT535" s="53" t="str">
        <f t="shared" si="657"/>
        <v/>
      </c>
      <c r="CU535" s="53" t="str">
        <f t="shared" si="658"/>
        <v/>
      </c>
    </row>
    <row r="536" spans="1:99" hidden="1" x14ac:dyDescent="0.3">
      <c r="A536" s="40">
        <v>598</v>
      </c>
      <c r="B536" s="95"/>
      <c r="C536" s="142"/>
      <c r="D536" s="40"/>
      <c r="E536" s="40"/>
      <c r="F536" s="43"/>
      <c r="G536" s="40" t="s">
        <v>141</v>
      </c>
      <c r="H536" s="41"/>
      <c r="I536" s="41"/>
      <c r="J536" s="296" t="str">
        <f t="shared" si="595"/>
        <v/>
      </c>
      <c r="K536" s="297" t="str">
        <f t="shared" si="596"/>
        <v/>
      </c>
      <c r="L536" s="298" t="str">
        <f t="shared" si="597"/>
        <v/>
      </c>
      <c r="M536" s="297" t="str">
        <f t="shared" si="598"/>
        <v/>
      </c>
      <c r="N536" s="298" t="str">
        <f t="shared" si="599"/>
        <v/>
      </c>
      <c r="O536" s="297" t="str">
        <f t="shared" si="600"/>
        <v/>
      </c>
      <c r="P536" s="298" t="str">
        <f t="shared" si="601"/>
        <v/>
      </c>
      <c r="Q536" s="299" t="str">
        <f t="shared" si="602"/>
        <v/>
      </c>
      <c r="R536" s="300" t="str">
        <f t="shared" si="603"/>
        <v/>
      </c>
      <c r="S536" s="299" t="str">
        <f t="shared" si="604"/>
        <v/>
      </c>
      <c r="T536" s="298" t="str">
        <f t="shared" si="605"/>
        <v/>
      </c>
      <c r="U536" s="299" t="str">
        <f t="shared" si="606"/>
        <v/>
      </c>
      <c r="V536" s="300" t="str">
        <f t="shared" si="607"/>
        <v/>
      </c>
      <c r="W536" s="299" t="str">
        <f t="shared" si="608"/>
        <v/>
      </c>
      <c r="X536" s="300" t="str">
        <f t="shared" si="609"/>
        <v/>
      </c>
      <c r="Y536" s="299" t="str">
        <f t="shared" si="610"/>
        <v/>
      </c>
      <c r="Z536" s="300" t="str">
        <f t="shared" si="611"/>
        <v/>
      </c>
      <c r="AA536" s="298" t="str">
        <f t="shared" si="612"/>
        <v/>
      </c>
      <c r="AB536" s="97" t="str">
        <f t="shared" si="613"/>
        <v/>
      </c>
      <c r="AC536" s="143" t="str">
        <f t="shared" si="614"/>
        <v/>
      </c>
      <c r="AD536" s="42" t="str">
        <f t="shared" si="615"/>
        <v/>
      </c>
      <c r="AE536" s="346"/>
      <c r="AF536" s="346"/>
      <c r="AG536" s="347"/>
      <c r="AH536" s="348" t="str">
        <f t="shared" si="616"/>
        <v/>
      </c>
      <c r="AI536" s="346"/>
      <c r="AJ536" s="346"/>
      <c r="AK536" s="347"/>
      <c r="AL536" s="349" t="str">
        <f t="shared" si="627"/>
        <v/>
      </c>
      <c r="AM536" s="348" t="str">
        <f t="shared" si="617"/>
        <v/>
      </c>
      <c r="AN536" s="350" t="str">
        <f t="shared" si="628"/>
        <v/>
      </c>
      <c r="AO536" s="346"/>
      <c r="AP536" s="346"/>
      <c r="AQ536" s="346" t="str">
        <f t="shared" si="618"/>
        <v/>
      </c>
      <c r="AR536" s="348" t="str">
        <f t="shared" si="619"/>
        <v/>
      </c>
      <c r="AS536" s="346"/>
      <c r="AT536" s="348" t="str">
        <f t="shared" si="620"/>
        <v/>
      </c>
      <c r="AU536" s="346"/>
      <c r="AV536" s="348" t="str">
        <f t="shared" si="621"/>
        <v/>
      </c>
      <c r="AW536" s="346"/>
      <c r="AX536" s="348" t="str">
        <f t="shared" si="622"/>
        <v/>
      </c>
      <c r="AY536" s="346"/>
      <c r="AZ536" s="348" t="str">
        <f t="shared" si="623"/>
        <v/>
      </c>
      <c r="BA536" s="351"/>
      <c r="BB536" s="348" t="str">
        <f t="shared" si="624"/>
        <v/>
      </c>
      <c r="BC536" s="350" t="str">
        <f t="shared" si="629"/>
        <v/>
      </c>
      <c r="BD536" s="350" t="str">
        <f t="shared" si="630"/>
        <v/>
      </c>
      <c r="BE536" s="360"/>
      <c r="BF536" s="361"/>
      <c r="BG536" s="362" t="str">
        <f t="shared" si="660"/>
        <v/>
      </c>
      <c r="BH536" s="354" t="str">
        <f t="shared" si="631"/>
        <v/>
      </c>
      <c r="BI536" s="350" t="str">
        <f t="shared" si="632"/>
        <v/>
      </c>
      <c r="BJ536" s="113" t="str">
        <f t="shared" si="633"/>
        <v/>
      </c>
      <c r="BK536" s="347" t="str">
        <f t="shared" si="659"/>
        <v/>
      </c>
      <c r="BR536" s="307"/>
      <c r="BS536" s="51" t="str">
        <f t="shared" si="634"/>
        <v/>
      </c>
      <c r="BT536" s="51" t="str">
        <f t="shared" si="635"/>
        <v/>
      </c>
      <c r="BU536" s="51" t="str">
        <f t="shared" si="636"/>
        <v/>
      </c>
      <c r="BV536" s="51" t="str">
        <f t="shared" si="637"/>
        <v/>
      </c>
      <c r="BW536" s="51" t="str">
        <f t="shared" si="638"/>
        <v/>
      </c>
      <c r="BX536" s="51" t="str">
        <f t="shared" si="639"/>
        <v/>
      </c>
      <c r="BY536" s="51" t="str">
        <f t="shared" si="640"/>
        <v/>
      </c>
      <c r="BZ536" s="51" t="str">
        <f t="shared" si="641"/>
        <v/>
      </c>
      <c r="CA536" s="51" t="str">
        <f t="shared" si="642"/>
        <v/>
      </c>
      <c r="CB536" s="51" t="str">
        <f t="shared" si="643"/>
        <v/>
      </c>
      <c r="CC536" s="51" t="str">
        <f t="shared" si="625"/>
        <v/>
      </c>
      <c r="CD536" s="51" t="str">
        <f t="shared" si="626"/>
        <v/>
      </c>
      <c r="CE536" s="51" t="str">
        <f t="shared" si="644"/>
        <v/>
      </c>
      <c r="CF536" s="51"/>
      <c r="CH536" s="53" t="str">
        <f t="shared" si="645"/>
        <v/>
      </c>
      <c r="CI536" s="53" t="str">
        <f t="shared" si="646"/>
        <v/>
      </c>
      <c r="CJ536" s="54" t="str">
        <f t="shared" si="647"/>
        <v/>
      </c>
      <c r="CK536" s="53" t="str">
        <f t="shared" si="648"/>
        <v/>
      </c>
      <c r="CL536" s="53" t="str">
        <f t="shared" si="649"/>
        <v/>
      </c>
      <c r="CM536" s="53" t="str">
        <f t="shared" si="650"/>
        <v/>
      </c>
      <c r="CN536" s="53" t="str">
        <f t="shared" si="651"/>
        <v/>
      </c>
      <c r="CO536" s="53" t="str">
        <f t="shared" si="652"/>
        <v/>
      </c>
      <c r="CP536" s="53" t="str">
        <f t="shared" si="653"/>
        <v/>
      </c>
      <c r="CQ536" s="53" t="str">
        <f t="shared" si="654"/>
        <v/>
      </c>
      <c r="CR536" s="53" t="str">
        <f t="shared" si="655"/>
        <v/>
      </c>
      <c r="CS536" s="53" t="str">
        <f t="shared" si="656"/>
        <v/>
      </c>
      <c r="CT536" s="53" t="str">
        <f t="shared" si="657"/>
        <v/>
      </c>
      <c r="CU536" s="53" t="str">
        <f t="shared" si="658"/>
        <v/>
      </c>
    </row>
    <row r="537" spans="1:99" hidden="1" x14ac:dyDescent="0.3">
      <c r="A537" s="40">
        <v>599</v>
      </c>
      <c r="B537" s="95"/>
      <c r="C537" s="142"/>
      <c r="D537" s="40"/>
      <c r="E537" s="40"/>
      <c r="F537" s="43"/>
      <c r="G537" s="40" t="s">
        <v>141</v>
      </c>
      <c r="H537" s="41"/>
      <c r="I537" s="41"/>
      <c r="J537" s="296" t="str">
        <f t="shared" si="595"/>
        <v/>
      </c>
      <c r="K537" s="297" t="str">
        <f t="shared" si="596"/>
        <v/>
      </c>
      <c r="L537" s="298" t="str">
        <f t="shared" si="597"/>
        <v/>
      </c>
      <c r="M537" s="297" t="str">
        <f t="shared" si="598"/>
        <v/>
      </c>
      <c r="N537" s="298" t="str">
        <f t="shared" si="599"/>
        <v/>
      </c>
      <c r="O537" s="297" t="str">
        <f t="shared" si="600"/>
        <v/>
      </c>
      <c r="P537" s="298" t="str">
        <f t="shared" si="601"/>
        <v/>
      </c>
      <c r="Q537" s="299" t="str">
        <f t="shared" si="602"/>
        <v/>
      </c>
      <c r="R537" s="300" t="str">
        <f t="shared" si="603"/>
        <v/>
      </c>
      <c r="S537" s="299" t="str">
        <f t="shared" si="604"/>
        <v/>
      </c>
      <c r="T537" s="298" t="str">
        <f t="shared" si="605"/>
        <v/>
      </c>
      <c r="U537" s="299" t="str">
        <f t="shared" si="606"/>
        <v/>
      </c>
      <c r="V537" s="300" t="str">
        <f t="shared" si="607"/>
        <v/>
      </c>
      <c r="W537" s="299" t="str">
        <f t="shared" si="608"/>
        <v/>
      </c>
      <c r="X537" s="300" t="str">
        <f t="shared" si="609"/>
        <v/>
      </c>
      <c r="Y537" s="299" t="str">
        <f t="shared" si="610"/>
        <v/>
      </c>
      <c r="Z537" s="300" t="str">
        <f t="shared" si="611"/>
        <v/>
      </c>
      <c r="AA537" s="298" t="str">
        <f t="shared" si="612"/>
        <v/>
      </c>
      <c r="AB537" s="97" t="str">
        <f t="shared" si="613"/>
        <v/>
      </c>
      <c r="AC537" s="143" t="str">
        <f t="shared" si="614"/>
        <v/>
      </c>
      <c r="AD537" s="42" t="str">
        <f t="shared" si="615"/>
        <v/>
      </c>
      <c r="AE537" s="346"/>
      <c r="AF537" s="346"/>
      <c r="AG537" s="347"/>
      <c r="AH537" s="348" t="str">
        <f t="shared" si="616"/>
        <v/>
      </c>
      <c r="AI537" s="346"/>
      <c r="AJ537" s="346"/>
      <c r="AK537" s="347"/>
      <c r="AL537" s="349" t="str">
        <f t="shared" si="627"/>
        <v/>
      </c>
      <c r="AM537" s="348" t="str">
        <f t="shared" si="617"/>
        <v/>
      </c>
      <c r="AN537" s="350" t="str">
        <f t="shared" si="628"/>
        <v/>
      </c>
      <c r="AO537" s="346"/>
      <c r="AP537" s="346"/>
      <c r="AQ537" s="346" t="str">
        <f t="shared" si="618"/>
        <v/>
      </c>
      <c r="AR537" s="348" t="str">
        <f t="shared" si="619"/>
        <v/>
      </c>
      <c r="AS537" s="346"/>
      <c r="AT537" s="348" t="str">
        <f t="shared" si="620"/>
        <v/>
      </c>
      <c r="AU537" s="346"/>
      <c r="AV537" s="348" t="str">
        <f t="shared" si="621"/>
        <v/>
      </c>
      <c r="AW537" s="346"/>
      <c r="AX537" s="348" t="str">
        <f t="shared" si="622"/>
        <v/>
      </c>
      <c r="AY537" s="346"/>
      <c r="AZ537" s="348" t="str">
        <f t="shared" si="623"/>
        <v/>
      </c>
      <c r="BA537" s="351"/>
      <c r="BB537" s="348" t="str">
        <f t="shared" si="624"/>
        <v/>
      </c>
      <c r="BC537" s="350" t="str">
        <f t="shared" si="629"/>
        <v/>
      </c>
      <c r="BD537" s="350" t="str">
        <f t="shared" si="630"/>
        <v/>
      </c>
      <c r="BE537" s="360"/>
      <c r="BF537" s="361"/>
      <c r="BG537" s="362" t="str">
        <f t="shared" si="660"/>
        <v/>
      </c>
      <c r="BH537" s="354" t="str">
        <f t="shared" si="631"/>
        <v/>
      </c>
      <c r="BI537" s="350" t="str">
        <f t="shared" si="632"/>
        <v/>
      </c>
      <c r="BJ537" s="113" t="str">
        <f t="shared" si="633"/>
        <v/>
      </c>
      <c r="BK537" s="347" t="str">
        <f t="shared" si="659"/>
        <v/>
      </c>
      <c r="BR537" s="307"/>
      <c r="BS537" s="51" t="str">
        <f t="shared" si="634"/>
        <v/>
      </c>
      <c r="BT537" s="51" t="str">
        <f t="shared" si="635"/>
        <v/>
      </c>
      <c r="BU537" s="51" t="str">
        <f t="shared" si="636"/>
        <v/>
      </c>
      <c r="BV537" s="51" t="str">
        <f t="shared" si="637"/>
        <v/>
      </c>
      <c r="BW537" s="51" t="str">
        <f t="shared" si="638"/>
        <v/>
      </c>
      <c r="BX537" s="51" t="str">
        <f t="shared" si="639"/>
        <v/>
      </c>
      <c r="BY537" s="51" t="str">
        <f t="shared" si="640"/>
        <v/>
      </c>
      <c r="BZ537" s="51" t="str">
        <f t="shared" si="641"/>
        <v/>
      </c>
      <c r="CA537" s="51" t="str">
        <f t="shared" si="642"/>
        <v/>
      </c>
      <c r="CB537" s="51" t="str">
        <f t="shared" si="643"/>
        <v/>
      </c>
      <c r="CC537" s="51" t="str">
        <f t="shared" si="625"/>
        <v/>
      </c>
      <c r="CD537" s="51" t="str">
        <f t="shared" si="626"/>
        <v/>
      </c>
      <c r="CE537" s="51" t="str">
        <f t="shared" si="644"/>
        <v/>
      </c>
      <c r="CF537" s="51"/>
      <c r="CH537" s="53" t="str">
        <f t="shared" si="645"/>
        <v/>
      </c>
      <c r="CI537" s="53" t="str">
        <f t="shared" si="646"/>
        <v/>
      </c>
      <c r="CJ537" s="54" t="str">
        <f t="shared" si="647"/>
        <v/>
      </c>
      <c r="CK537" s="53" t="str">
        <f t="shared" si="648"/>
        <v/>
      </c>
      <c r="CL537" s="53" t="str">
        <f t="shared" si="649"/>
        <v/>
      </c>
      <c r="CM537" s="53" t="str">
        <f t="shared" si="650"/>
        <v/>
      </c>
      <c r="CN537" s="53" t="str">
        <f t="shared" si="651"/>
        <v/>
      </c>
      <c r="CO537" s="53" t="str">
        <f t="shared" si="652"/>
        <v/>
      </c>
      <c r="CP537" s="53" t="str">
        <f t="shared" si="653"/>
        <v/>
      </c>
      <c r="CQ537" s="53" t="str">
        <f t="shared" si="654"/>
        <v/>
      </c>
      <c r="CR537" s="53" t="str">
        <f t="shared" si="655"/>
        <v/>
      </c>
      <c r="CS537" s="53" t="str">
        <f t="shared" si="656"/>
        <v/>
      </c>
      <c r="CT537" s="53" t="str">
        <f t="shared" si="657"/>
        <v/>
      </c>
      <c r="CU537" s="53" t="str">
        <f t="shared" si="658"/>
        <v/>
      </c>
    </row>
    <row r="538" spans="1:99" hidden="1" x14ac:dyDescent="0.3">
      <c r="A538" s="40">
        <v>600</v>
      </c>
      <c r="B538" s="95"/>
      <c r="C538" s="142"/>
      <c r="D538" s="40"/>
      <c r="E538" s="40"/>
      <c r="F538" s="43"/>
      <c r="G538" s="40" t="s">
        <v>141</v>
      </c>
      <c r="H538" s="41"/>
      <c r="I538" s="41"/>
      <c r="J538" s="296" t="str">
        <f t="shared" si="595"/>
        <v/>
      </c>
      <c r="K538" s="297" t="str">
        <f t="shared" si="596"/>
        <v/>
      </c>
      <c r="L538" s="298" t="str">
        <f t="shared" si="597"/>
        <v/>
      </c>
      <c r="M538" s="297" t="str">
        <f t="shared" si="598"/>
        <v/>
      </c>
      <c r="N538" s="298" t="str">
        <f t="shared" si="599"/>
        <v/>
      </c>
      <c r="O538" s="297" t="str">
        <f t="shared" si="600"/>
        <v/>
      </c>
      <c r="P538" s="298" t="str">
        <f t="shared" si="601"/>
        <v/>
      </c>
      <c r="Q538" s="299" t="str">
        <f t="shared" si="602"/>
        <v/>
      </c>
      <c r="R538" s="300" t="str">
        <f t="shared" si="603"/>
        <v/>
      </c>
      <c r="S538" s="299" t="str">
        <f t="shared" si="604"/>
        <v/>
      </c>
      <c r="T538" s="298" t="str">
        <f t="shared" si="605"/>
        <v/>
      </c>
      <c r="U538" s="299" t="str">
        <f t="shared" si="606"/>
        <v/>
      </c>
      <c r="V538" s="300" t="str">
        <f t="shared" si="607"/>
        <v/>
      </c>
      <c r="W538" s="299" t="str">
        <f t="shared" si="608"/>
        <v/>
      </c>
      <c r="X538" s="300" t="str">
        <f t="shared" si="609"/>
        <v/>
      </c>
      <c r="Y538" s="299" t="str">
        <f t="shared" si="610"/>
        <v/>
      </c>
      <c r="Z538" s="300" t="str">
        <f t="shared" si="611"/>
        <v/>
      </c>
      <c r="AA538" s="298" t="str">
        <f t="shared" si="612"/>
        <v/>
      </c>
      <c r="AB538" s="97" t="str">
        <f t="shared" si="613"/>
        <v/>
      </c>
      <c r="AC538" s="143" t="str">
        <f t="shared" si="614"/>
        <v/>
      </c>
      <c r="AD538" s="42" t="str">
        <f t="shared" si="615"/>
        <v/>
      </c>
      <c r="AE538" s="346"/>
      <c r="AF538" s="346"/>
      <c r="AG538" s="347"/>
      <c r="AH538" s="348" t="str">
        <f t="shared" si="616"/>
        <v/>
      </c>
      <c r="AI538" s="346"/>
      <c r="AJ538" s="346"/>
      <c r="AK538" s="347"/>
      <c r="AL538" s="349" t="str">
        <f t="shared" si="627"/>
        <v/>
      </c>
      <c r="AM538" s="348" t="str">
        <f t="shared" si="617"/>
        <v/>
      </c>
      <c r="AN538" s="350" t="str">
        <f t="shared" si="628"/>
        <v/>
      </c>
      <c r="AO538" s="346"/>
      <c r="AP538" s="346"/>
      <c r="AQ538" s="346" t="str">
        <f t="shared" si="618"/>
        <v/>
      </c>
      <c r="AR538" s="348" t="str">
        <f t="shared" si="619"/>
        <v/>
      </c>
      <c r="AS538" s="346"/>
      <c r="AT538" s="348" t="str">
        <f t="shared" si="620"/>
        <v/>
      </c>
      <c r="AU538" s="346"/>
      <c r="AV538" s="348" t="str">
        <f t="shared" si="621"/>
        <v/>
      </c>
      <c r="AW538" s="346"/>
      <c r="AX538" s="348" t="str">
        <f t="shared" si="622"/>
        <v/>
      </c>
      <c r="AY538" s="346"/>
      <c r="AZ538" s="348" t="str">
        <f t="shared" si="623"/>
        <v/>
      </c>
      <c r="BA538" s="351"/>
      <c r="BB538" s="348" t="str">
        <f t="shared" si="624"/>
        <v/>
      </c>
      <c r="BC538" s="350" t="str">
        <f t="shared" si="629"/>
        <v/>
      </c>
      <c r="BD538" s="350" t="str">
        <f t="shared" si="630"/>
        <v/>
      </c>
      <c r="BE538" s="360"/>
      <c r="BF538" s="361"/>
      <c r="BG538" s="362" t="str">
        <f t="shared" si="660"/>
        <v/>
      </c>
      <c r="BH538" s="354" t="str">
        <f t="shared" si="631"/>
        <v/>
      </c>
      <c r="BI538" s="350" t="str">
        <f t="shared" si="632"/>
        <v/>
      </c>
      <c r="BJ538" s="113" t="str">
        <f t="shared" si="633"/>
        <v/>
      </c>
      <c r="BK538" s="347" t="str">
        <f t="shared" si="659"/>
        <v/>
      </c>
      <c r="BR538" s="307"/>
      <c r="BS538" s="51" t="str">
        <f t="shared" si="634"/>
        <v/>
      </c>
      <c r="BT538" s="51" t="str">
        <f t="shared" si="635"/>
        <v/>
      </c>
      <c r="BU538" s="51" t="str">
        <f t="shared" si="636"/>
        <v/>
      </c>
      <c r="BV538" s="51" t="str">
        <f t="shared" si="637"/>
        <v/>
      </c>
      <c r="BW538" s="51" t="str">
        <f t="shared" si="638"/>
        <v/>
      </c>
      <c r="BX538" s="51" t="str">
        <f t="shared" si="639"/>
        <v/>
      </c>
      <c r="BY538" s="51" t="str">
        <f t="shared" si="640"/>
        <v/>
      </c>
      <c r="BZ538" s="51" t="str">
        <f t="shared" si="641"/>
        <v/>
      </c>
      <c r="CA538" s="51" t="str">
        <f t="shared" si="642"/>
        <v/>
      </c>
      <c r="CB538" s="51" t="str">
        <f t="shared" si="643"/>
        <v/>
      </c>
      <c r="CC538" s="51" t="str">
        <f t="shared" si="625"/>
        <v/>
      </c>
      <c r="CD538" s="51" t="str">
        <f t="shared" si="626"/>
        <v/>
      </c>
      <c r="CE538" s="51" t="str">
        <f t="shared" si="644"/>
        <v/>
      </c>
      <c r="CF538" s="51"/>
      <c r="CH538" s="53" t="str">
        <f t="shared" si="645"/>
        <v/>
      </c>
      <c r="CI538" s="53" t="str">
        <f t="shared" si="646"/>
        <v/>
      </c>
      <c r="CJ538" s="54" t="str">
        <f t="shared" si="647"/>
        <v/>
      </c>
      <c r="CK538" s="53" t="str">
        <f t="shared" si="648"/>
        <v/>
      </c>
      <c r="CL538" s="53" t="str">
        <f t="shared" si="649"/>
        <v/>
      </c>
      <c r="CM538" s="53" t="str">
        <f t="shared" si="650"/>
        <v/>
      </c>
      <c r="CN538" s="53" t="str">
        <f t="shared" si="651"/>
        <v/>
      </c>
      <c r="CO538" s="53" t="str">
        <f t="shared" si="652"/>
        <v/>
      </c>
      <c r="CP538" s="53" t="str">
        <f t="shared" si="653"/>
        <v/>
      </c>
      <c r="CQ538" s="53" t="str">
        <f t="shared" si="654"/>
        <v/>
      </c>
      <c r="CR538" s="53" t="str">
        <f t="shared" si="655"/>
        <v/>
      </c>
      <c r="CS538" s="53" t="str">
        <f t="shared" si="656"/>
        <v/>
      </c>
      <c r="CT538" s="53" t="str">
        <f t="shared" si="657"/>
        <v/>
      </c>
      <c r="CU538" s="53" t="str">
        <f t="shared" si="658"/>
        <v/>
      </c>
    </row>
    <row r="539" spans="1:99" hidden="1" x14ac:dyDescent="0.3">
      <c r="A539" s="40">
        <v>601</v>
      </c>
      <c r="B539" s="95"/>
      <c r="C539" s="142"/>
      <c r="D539" s="40"/>
      <c r="E539" s="40"/>
      <c r="F539" s="43"/>
      <c r="G539" s="40" t="s">
        <v>141</v>
      </c>
      <c r="H539" s="41"/>
      <c r="I539" s="41"/>
      <c r="J539" s="296" t="str">
        <f t="shared" si="595"/>
        <v/>
      </c>
      <c r="K539" s="297" t="str">
        <f t="shared" si="596"/>
        <v/>
      </c>
      <c r="L539" s="298" t="str">
        <f t="shared" si="597"/>
        <v/>
      </c>
      <c r="M539" s="297" t="str">
        <f t="shared" si="598"/>
        <v/>
      </c>
      <c r="N539" s="298" t="str">
        <f t="shared" si="599"/>
        <v/>
      </c>
      <c r="O539" s="297" t="str">
        <f t="shared" si="600"/>
        <v/>
      </c>
      <c r="P539" s="298" t="str">
        <f t="shared" si="601"/>
        <v/>
      </c>
      <c r="Q539" s="299" t="str">
        <f t="shared" si="602"/>
        <v/>
      </c>
      <c r="R539" s="300" t="str">
        <f t="shared" si="603"/>
        <v/>
      </c>
      <c r="S539" s="299" t="str">
        <f t="shared" si="604"/>
        <v/>
      </c>
      <c r="T539" s="298" t="str">
        <f t="shared" si="605"/>
        <v/>
      </c>
      <c r="U539" s="299" t="str">
        <f t="shared" si="606"/>
        <v/>
      </c>
      <c r="V539" s="300" t="str">
        <f t="shared" si="607"/>
        <v/>
      </c>
      <c r="W539" s="299" t="str">
        <f t="shared" si="608"/>
        <v/>
      </c>
      <c r="X539" s="300" t="str">
        <f t="shared" si="609"/>
        <v/>
      </c>
      <c r="Y539" s="299" t="str">
        <f t="shared" si="610"/>
        <v/>
      </c>
      <c r="Z539" s="300" t="str">
        <f t="shared" si="611"/>
        <v/>
      </c>
      <c r="AA539" s="298" t="str">
        <f t="shared" si="612"/>
        <v/>
      </c>
      <c r="AB539" s="97" t="str">
        <f t="shared" si="613"/>
        <v/>
      </c>
      <c r="AC539" s="143" t="str">
        <f t="shared" si="614"/>
        <v/>
      </c>
      <c r="AD539" s="42" t="str">
        <f t="shared" si="615"/>
        <v/>
      </c>
      <c r="AE539" s="346"/>
      <c r="AF539" s="346"/>
      <c r="AG539" s="347"/>
      <c r="AH539" s="348" t="str">
        <f t="shared" si="616"/>
        <v/>
      </c>
      <c r="AI539" s="346"/>
      <c r="AJ539" s="346"/>
      <c r="AK539" s="347"/>
      <c r="AL539" s="349" t="str">
        <f t="shared" si="627"/>
        <v/>
      </c>
      <c r="AM539" s="348" t="str">
        <f t="shared" si="617"/>
        <v/>
      </c>
      <c r="AN539" s="350" t="str">
        <f t="shared" si="628"/>
        <v/>
      </c>
      <c r="AO539" s="346"/>
      <c r="AP539" s="346"/>
      <c r="AQ539" s="346" t="str">
        <f t="shared" si="618"/>
        <v/>
      </c>
      <c r="AR539" s="348" t="str">
        <f t="shared" si="619"/>
        <v/>
      </c>
      <c r="AS539" s="346"/>
      <c r="AT539" s="348" t="str">
        <f t="shared" si="620"/>
        <v/>
      </c>
      <c r="AU539" s="346"/>
      <c r="AV539" s="348" t="str">
        <f t="shared" si="621"/>
        <v/>
      </c>
      <c r="AW539" s="346"/>
      <c r="AX539" s="348" t="str">
        <f t="shared" si="622"/>
        <v/>
      </c>
      <c r="AY539" s="346"/>
      <c r="AZ539" s="348" t="str">
        <f t="shared" si="623"/>
        <v/>
      </c>
      <c r="BA539" s="351"/>
      <c r="BB539" s="348" t="str">
        <f t="shared" si="624"/>
        <v/>
      </c>
      <c r="BC539" s="350" t="str">
        <f t="shared" si="629"/>
        <v/>
      </c>
      <c r="BD539" s="350" t="str">
        <f t="shared" si="630"/>
        <v/>
      </c>
      <c r="BE539" s="360"/>
      <c r="BF539" s="361"/>
      <c r="BG539" s="362" t="str">
        <f t="shared" si="660"/>
        <v/>
      </c>
      <c r="BH539" s="354" t="str">
        <f t="shared" si="631"/>
        <v/>
      </c>
      <c r="BI539" s="350" t="str">
        <f t="shared" si="632"/>
        <v/>
      </c>
      <c r="BJ539" s="113" t="str">
        <f t="shared" si="633"/>
        <v/>
      </c>
      <c r="BK539" s="347" t="str">
        <f t="shared" si="659"/>
        <v/>
      </c>
      <c r="BR539" s="307"/>
      <c r="BS539" s="51" t="str">
        <f t="shared" si="634"/>
        <v/>
      </c>
      <c r="BT539" s="51" t="str">
        <f t="shared" si="635"/>
        <v/>
      </c>
      <c r="BU539" s="51" t="str">
        <f t="shared" si="636"/>
        <v/>
      </c>
      <c r="BV539" s="51" t="str">
        <f t="shared" si="637"/>
        <v/>
      </c>
      <c r="BW539" s="51" t="str">
        <f t="shared" si="638"/>
        <v/>
      </c>
      <c r="BX539" s="51" t="str">
        <f t="shared" si="639"/>
        <v/>
      </c>
      <c r="BY539" s="51" t="str">
        <f t="shared" si="640"/>
        <v/>
      </c>
      <c r="BZ539" s="51" t="str">
        <f t="shared" si="641"/>
        <v/>
      </c>
      <c r="CA539" s="51" t="str">
        <f t="shared" si="642"/>
        <v/>
      </c>
      <c r="CB539" s="51" t="str">
        <f t="shared" si="643"/>
        <v/>
      </c>
      <c r="CC539" s="51" t="str">
        <f t="shared" si="625"/>
        <v/>
      </c>
      <c r="CD539" s="51" t="str">
        <f t="shared" si="626"/>
        <v/>
      </c>
      <c r="CE539" s="51" t="str">
        <f t="shared" si="644"/>
        <v/>
      </c>
      <c r="CF539" s="51"/>
      <c r="CH539" s="53" t="str">
        <f t="shared" si="645"/>
        <v/>
      </c>
      <c r="CI539" s="53" t="str">
        <f t="shared" si="646"/>
        <v/>
      </c>
      <c r="CJ539" s="54" t="str">
        <f t="shared" si="647"/>
        <v/>
      </c>
      <c r="CK539" s="53" t="str">
        <f t="shared" si="648"/>
        <v/>
      </c>
      <c r="CL539" s="53" t="str">
        <f t="shared" si="649"/>
        <v/>
      </c>
      <c r="CM539" s="53" t="str">
        <f t="shared" si="650"/>
        <v/>
      </c>
      <c r="CN539" s="53" t="str">
        <f t="shared" si="651"/>
        <v/>
      </c>
      <c r="CO539" s="53" t="str">
        <f t="shared" si="652"/>
        <v/>
      </c>
      <c r="CP539" s="53" t="str">
        <f t="shared" si="653"/>
        <v/>
      </c>
      <c r="CQ539" s="53" t="str">
        <f t="shared" si="654"/>
        <v/>
      </c>
      <c r="CR539" s="53" t="str">
        <f t="shared" si="655"/>
        <v/>
      </c>
      <c r="CS539" s="53" t="str">
        <f t="shared" si="656"/>
        <v/>
      </c>
      <c r="CT539" s="53" t="str">
        <f t="shared" si="657"/>
        <v/>
      </c>
      <c r="CU539" s="53" t="str">
        <f t="shared" si="658"/>
        <v/>
      </c>
    </row>
    <row r="540" spans="1:99" hidden="1" x14ac:dyDescent="0.3">
      <c r="A540" s="40">
        <v>602</v>
      </c>
      <c r="B540" s="95"/>
      <c r="C540" s="142"/>
      <c r="D540" s="40"/>
      <c r="E540" s="40"/>
      <c r="F540" s="43"/>
      <c r="G540" s="40" t="s">
        <v>141</v>
      </c>
      <c r="H540" s="41"/>
      <c r="I540" s="41"/>
      <c r="J540" s="296" t="str">
        <f t="shared" si="595"/>
        <v/>
      </c>
      <c r="K540" s="297" t="str">
        <f t="shared" si="596"/>
        <v/>
      </c>
      <c r="L540" s="298" t="str">
        <f t="shared" si="597"/>
        <v/>
      </c>
      <c r="M540" s="297" t="str">
        <f t="shared" si="598"/>
        <v/>
      </c>
      <c r="N540" s="298" t="str">
        <f t="shared" si="599"/>
        <v/>
      </c>
      <c r="O540" s="297" t="str">
        <f t="shared" si="600"/>
        <v/>
      </c>
      <c r="P540" s="298" t="str">
        <f t="shared" si="601"/>
        <v/>
      </c>
      <c r="Q540" s="299" t="str">
        <f t="shared" si="602"/>
        <v/>
      </c>
      <c r="R540" s="300" t="str">
        <f t="shared" si="603"/>
        <v/>
      </c>
      <c r="S540" s="299" t="str">
        <f t="shared" si="604"/>
        <v/>
      </c>
      <c r="T540" s="298" t="str">
        <f t="shared" si="605"/>
        <v/>
      </c>
      <c r="U540" s="299" t="str">
        <f t="shared" si="606"/>
        <v/>
      </c>
      <c r="V540" s="300" t="str">
        <f t="shared" si="607"/>
        <v/>
      </c>
      <c r="W540" s="299" t="str">
        <f t="shared" si="608"/>
        <v/>
      </c>
      <c r="X540" s="300" t="str">
        <f t="shared" si="609"/>
        <v/>
      </c>
      <c r="Y540" s="299" t="str">
        <f t="shared" si="610"/>
        <v/>
      </c>
      <c r="Z540" s="300" t="str">
        <f t="shared" si="611"/>
        <v/>
      </c>
      <c r="AA540" s="298" t="str">
        <f t="shared" si="612"/>
        <v/>
      </c>
      <c r="AB540" s="97" t="str">
        <f t="shared" si="613"/>
        <v/>
      </c>
      <c r="AC540" s="143" t="str">
        <f t="shared" si="614"/>
        <v/>
      </c>
      <c r="AD540" s="42" t="str">
        <f t="shared" si="615"/>
        <v/>
      </c>
      <c r="AE540" s="346"/>
      <c r="AF540" s="346"/>
      <c r="AG540" s="347"/>
      <c r="AH540" s="348" t="str">
        <f t="shared" si="616"/>
        <v/>
      </c>
      <c r="AI540" s="346"/>
      <c r="AJ540" s="346"/>
      <c r="AK540" s="347"/>
      <c r="AL540" s="349" t="str">
        <f t="shared" si="627"/>
        <v/>
      </c>
      <c r="AM540" s="348" t="str">
        <f t="shared" si="617"/>
        <v/>
      </c>
      <c r="AN540" s="350" t="str">
        <f t="shared" si="628"/>
        <v/>
      </c>
      <c r="AO540" s="346"/>
      <c r="AP540" s="346"/>
      <c r="AQ540" s="346" t="str">
        <f t="shared" si="618"/>
        <v/>
      </c>
      <c r="AR540" s="348" t="str">
        <f t="shared" si="619"/>
        <v/>
      </c>
      <c r="AS540" s="346"/>
      <c r="AT540" s="348" t="str">
        <f t="shared" si="620"/>
        <v/>
      </c>
      <c r="AU540" s="346"/>
      <c r="AV540" s="348" t="str">
        <f t="shared" si="621"/>
        <v/>
      </c>
      <c r="AW540" s="346"/>
      <c r="AX540" s="348" t="str">
        <f t="shared" si="622"/>
        <v/>
      </c>
      <c r="AY540" s="346"/>
      <c r="AZ540" s="348" t="str">
        <f t="shared" si="623"/>
        <v/>
      </c>
      <c r="BA540" s="351"/>
      <c r="BB540" s="348" t="str">
        <f t="shared" si="624"/>
        <v/>
      </c>
      <c r="BC540" s="350" t="str">
        <f t="shared" si="629"/>
        <v/>
      </c>
      <c r="BD540" s="350" t="str">
        <f t="shared" si="630"/>
        <v/>
      </c>
      <c r="BE540" s="360"/>
      <c r="BF540" s="361"/>
      <c r="BG540" s="362" t="str">
        <f t="shared" si="660"/>
        <v/>
      </c>
      <c r="BH540" s="354" t="str">
        <f t="shared" si="631"/>
        <v/>
      </c>
      <c r="BI540" s="350" t="str">
        <f t="shared" si="632"/>
        <v/>
      </c>
      <c r="BJ540" s="113" t="str">
        <f t="shared" si="633"/>
        <v/>
      </c>
      <c r="BK540" s="347" t="str">
        <f t="shared" si="659"/>
        <v/>
      </c>
      <c r="BR540" s="307"/>
      <c r="BS540" s="51" t="str">
        <f t="shared" si="634"/>
        <v/>
      </c>
      <c r="BT540" s="51" t="str">
        <f t="shared" si="635"/>
        <v/>
      </c>
      <c r="BU540" s="51" t="str">
        <f t="shared" si="636"/>
        <v/>
      </c>
      <c r="BV540" s="51" t="str">
        <f t="shared" si="637"/>
        <v/>
      </c>
      <c r="BW540" s="51" t="str">
        <f t="shared" si="638"/>
        <v/>
      </c>
      <c r="BX540" s="51" t="str">
        <f t="shared" si="639"/>
        <v/>
      </c>
      <c r="BY540" s="51" t="str">
        <f t="shared" si="640"/>
        <v/>
      </c>
      <c r="BZ540" s="51" t="str">
        <f t="shared" si="641"/>
        <v/>
      </c>
      <c r="CA540" s="51" t="str">
        <f t="shared" si="642"/>
        <v/>
      </c>
      <c r="CB540" s="51" t="str">
        <f t="shared" si="643"/>
        <v/>
      </c>
      <c r="CC540" s="51" t="str">
        <f t="shared" si="625"/>
        <v/>
      </c>
      <c r="CD540" s="51" t="str">
        <f t="shared" si="626"/>
        <v/>
      </c>
      <c r="CE540" s="51" t="str">
        <f t="shared" si="644"/>
        <v/>
      </c>
      <c r="CF540" s="51"/>
      <c r="CH540" s="53" t="str">
        <f t="shared" si="645"/>
        <v/>
      </c>
      <c r="CI540" s="53" t="str">
        <f t="shared" si="646"/>
        <v/>
      </c>
      <c r="CJ540" s="54" t="str">
        <f t="shared" si="647"/>
        <v/>
      </c>
      <c r="CK540" s="53" t="str">
        <f t="shared" si="648"/>
        <v/>
      </c>
      <c r="CL540" s="53" t="str">
        <f t="shared" si="649"/>
        <v/>
      </c>
      <c r="CM540" s="53" t="str">
        <f t="shared" si="650"/>
        <v/>
      </c>
      <c r="CN540" s="53" t="str">
        <f t="shared" si="651"/>
        <v/>
      </c>
      <c r="CO540" s="53" t="str">
        <f t="shared" si="652"/>
        <v/>
      </c>
      <c r="CP540" s="53" t="str">
        <f t="shared" si="653"/>
        <v/>
      </c>
      <c r="CQ540" s="53" t="str">
        <f t="shared" si="654"/>
        <v/>
      </c>
      <c r="CR540" s="53" t="str">
        <f t="shared" si="655"/>
        <v/>
      </c>
      <c r="CS540" s="53" t="str">
        <f t="shared" si="656"/>
        <v/>
      </c>
      <c r="CT540" s="53" t="str">
        <f t="shared" si="657"/>
        <v/>
      </c>
      <c r="CU540" s="53" t="str">
        <f t="shared" si="658"/>
        <v/>
      </c>
    </row>
    <row r="541" spans="1:99" hidden="1" x14ac:dyDescent="0.3">
      <c r="A541" s="40">
        <v>603</v>
      </c>
      <c r="B541" s="95"/>
      <c r="C541" s="142"/>
      <c r="D541" s="40"/>
      <c r="E541" s="40"/>
      <c r="F541" s="43"/>
      <c r="G541" s="40" t="s">
        <v>141</v>
      </c>
      <c r="H541" s="41"/>
      <c r="I541" s="41"/>
      <c r="J541" s="296" t="str">
        <f t="shared" si="595"/>
        <v/>
      </c>
      <c r="K541" s="297" t="str">
        <f t="shared" si="596"/>
        <v/>
      </c>
      <c r="L541" s="298" t="str">
        <f t="shared" si="597"/>
        <v/>
      </c>
      <c r="M541" s="297" t="str">
        <f t="shared" si="598"/>
        <v/>
      </c>
      <c r="N541" s="298" t="str">
        <f t="shared" si="599"/>
        <v/>
      </c>
      <c r="O541" s="297" t="str">
        <f t="shared" si="600"/>
        <v/>
      </c>
      <c r="P541" s="298" t="str">
        <f t="shared" si="601"/>
        <v/>
      </c>
      <c r="Q541" s="299" t="str">
        <f t="shared" si="602"/>
        <v/>
      </c>
      <c r="R541" s="300" t="str">
        <f t="shared" si="603"/>
        <v/>
      </c>
      <c r="S541" s="299" t="str">
        <f t="shared" si="604"/>
        <v/>
      </c>
      <c r="T541" s="298" t="str">
        <f t="shared" si="605"/>
        <v/>
      </c>
      <c r="U541" s="299" t="str">
        <f t="shared" si="606"/>
        <v/>
      </c>
      <c r="V541" s="300" t="str">
        <f t="shared" si="607"/>
        <v/>
      </c>
      <c r="W541" s="299" t="str">
        <f t="shared" si="608"/>
        <v/>
      </c>
      <c r="X541" s="300" t="str">
        <f t="shared" si="609"/>
        <v/>
      </c>
      <c r="Y541" s="299" t="str">
        <f t="shared" si="610"/>
        <v/>
      </c>
      <c r="Z541" s="300" t="str">
        <f t="shared" si="611"/>
        <v/>
      </c>
      <c r="AA541" s="298" t="str">
        <f t="shared" si="612"/>
        <v/>
      </c>
      <c r="AB541" s="97" t="str">
        <f t="shared" si="613"/>
        <v/>
      </c>
      <c r="AC541" s="143" t="str">
        <f t="shared" si="614"/>
        <v/>
      </c>
      <c r="AD541" s="42" t="str">
        <f t="shared" si="615"/>
        <v/>
      </c>
      <c r="AE541" s="346"/>
      <c r="AF541" s="346"/>
      <c r="AG541" s="347"/>
      <c r="AH541" s="348" t="str">
        <f t="shared" si="616"/>
        <v/>
      </c>
      <c r="AI541" s="346"/>
      <c r="AJ541" s="346"/>
      <c r="AK541" s="347"/>
      <c r="AL541" s="349" t="str">
        <f t="shared" si="627"/>
        <v/>
      </c>
      <c r="AM541" s="348" t="str">
        <f t="shared" si="617"/>
        <v/>
      </c>
      <c r="AN541" s="350" t="str">
        <f t="shared" si="628"/>
        <v/>
      </c>
      <c r="AO541" s="346"/>
      <c r="AP541" s="346"/>
      <c r="AQ541" s="346" t="str">
        <f t="shared" si="618"/>
        <v/>
      </c>
      <c r="AR541" s="348" t="str">
        <f t="shared" si="619"/>
        <v/>
      </c>
      <c r="AS541" s="346"/>
      <c r="AT541" s="348" t="str">
        <f t="shared" si="620"/>
        <v/>
      </c>
      <c r="AU541" s="346"/>
      <c r="AV541" s="348" t="str">
        <f t="shared" si="621"/>
        <v/>
      </c>
      <c r="AW541" s="346"/>
      <c r="AX541" s="348" t="str">
        <f t="shared" si="622"/>
        <v/>
      </c>
      <c r="AY541" s="346"/>
      <c r="AZ541" s="348" t="str">
        <f t="shared" si="623"/>
        <v/>
      </c>
      <c r="BA541" s="351"/>
      <c r="BB541" s="348" t="str">
        <f t="shared" si="624"/>
        <v/>
      </c>
      <c r="BC541" s="350" t="str">
        <f t="shared" si="629"/>
        <v/>
      </c>
      <c r="BD541" s="350" t="str">
        <f t="shared" si="630"/>
        <v/>
      </c>
      <c r="BE541" s="360"/>
      <c r="BF541" s="361"/>
      <c r="BG541" s="362" t="str">
        <f t="shared" si="660"/>
        <v/>
      </c>
      <c r="BH541" s="354" t="str">
        <f t="shared" si="631"/>
        <v/>
      </c>
      <c r="BI541" s="350" t="str">
        <f t="shared" si="632"/>
        <v/>
      </c>
      <c r="BJ541" s="113" t="str">
        <f t="shared" si="633"/>
        <v/>
      </c>
      <c r="BK541" s="347" t="str">
        <f t="shared" si="659"/>
        <v/>
      </c>
      <c r="BR541" s="307"/>
      <c r="BS541" s="51" t="str">
        <f t="shared" si="634"/>
        <v/>
      </c>
      <c r="BT541" s="51" t="str">
        <f t="shared" si="635"/>
        <v/>
      </c>
      <c r="BU541" s="51" t="str">
        <f t="shared" si="636"/>
        <v/>
      </c>
      <c r="BV541" s="51" t="str">
        <f t="shared" si="637"/>
        <v/>
      </c>
      <c r="BW541" s="51" t="str">
        <f t="shared" si="638"/>
        <v/>
      </c>
      <c r="BX541" s="51" t="str">
        <f t="shared" si="639"/>
        <v/>
      </c>
      <c r="BY541" s="51" t="str">
        <f t="shared" si="640"/>
        <v/>
      </c>
      <c r="BZ541" s="51" t="str">
        <f t="shared" si="641"/>
        <v/>
      </c>
      <c r="CA541" s="51" t="str">
        <f t="shared" si="642"/>
        <v/>
      </c>
      <c r="CB541" s="51" t="str">
        <f t="shared" si="643"/>
        <v/>
      </c>
      <c r="CC541" s="51" t="str">
        <f t="shared" si="625"/>
        <v/>
      </c>
      <c r="CD541" s="51" t="str">
        <f t="shared" si="626"/>
        <v/>
      </c>
      <c r="CE541" s="51" t="str">
        <f t="shared" si="644"/>
        <v/>
      </c>
      <c r="CF541" s="51"/>
      <c r="CH541" s="53" t="str">
        <f t="shared" si="645"/>
        <v/>
      </c>
      <c r="CI541" s="53" t="str">
        <f t="shared" si="646"/>
        <v/>
      </c>
      <c r="CJ541" s="54" t="str">
        <f t="shared" si="647"/>
        <v/>
      </c>
      <c r="CK541" s="53" t="str">
        <f t="shared" si="648"/>
        <v/>
      </c>
      <c r="CL541" s="53" t="str">
        <f t="shared" si="649"/>
        <v/>
      </c>
      <c r="CM541" s="53" t="str">
        <f t="shared" si="650"/>
        <v/>
      </c>
      <c r="CN541" s="53" t="str">
        <f t="shared" si="651"/>
        <v/>
      </c>
      <c r="CO541" s="53" t="str">
        <f t="shared" si="652"/>
        <v/>
      </c>
      <c r="CP541" s="53" t="str">
        <f t="shared" si="653"/>
        <v/>
      </c>
      <c r="CQ541" s="53" t="str">
        <f t="shared" si="654"/>
        <v/>
      </c>
      <c r="CR541" s="53" t="str">
        <f t="shared" si="655"/>
        <v/>
      </c>
      <c r="CS541" s="53" t="str">
        <f t="shared" si="656"/>
        <v/>
      </c>
      <c r="CT541" s="53" t="str">
        <f t="shared" si="657"/>
        <v/>
      </c>
      <c r="CU541" s="53" t="str">
        <f t="shared" si="658"/>
        <v/>
      </c>
    </row>
    <row r="542" spans="1:99" hidden="1" x14ac:dyDescent="0.3">
      <c r="A542" s="40">
        <v>604</v>
      </c>
      <c r="B542" s="95"/>
      <c r="C542" s="142"/>
      <c r="D542" s="40"/>
      <c r="E542" s="40"/>
      <c r="F542" s="43"/>
      <c r="G542" s="40" t="s">
        <v>141</v>
      </c>
      <c r="H542" s="41"/>
      <c r="I542" s="41"/>
      <c r="J542" s="296" t="str">
        <f t="shared" si="595"/>
        <v/>
      </c>
      <c r="K542" s="297" t="str">
        <f t="shared" si="596"/>
        <v/>
      </c>
      <c r="L542" s="298" t="str">
        <f t="shared" si="597"/>
        <v/>
      </c>
      <c r="M542" s="297" t="str">
        <f t="shared" si="598"/>
        <v/>
      </c>
      <c r="N542" s="298" t="str">
        <f t="shared" si="599"/>
        <v/>
      </c>
      <c r="O542" s="297" t="str">
        <f t="shared" si="600"/>
        <v/>
      </c>
      <c r="P542" s="298" t="str">
        <f t="shared" si="601"/>
        <v/>
      </c>
      <c r="Q542" s="299" t="str">
        <f t="shared" si="602"/>
        <v/>
      </c>
      <c r="R542" s="300" t="str">
        <f t="shared" si="603"/>
        <v/>
      </c>
      <c r="S542" s="299" t="str">
        <f t="shared" si="604"/>
        <v/>
      </c>
      <c r="T542" s="298" t="str">
        <f t="shared" si="605"/>
        <v/>
      </c>
      <c r="U542" s="299" t="str">
        <f t="shared" si="606"/>
        <v/>
      </c>
      <c r="V542" s="300" t="str">
        <f t="shared" si="607"/>
        <v/>
      </c>
      <c r="W542" s="299" t="str">
        <f t="shared" si="608"/>
        <v/>
      </c>
      <c r="X542" s="300" t="str">
        <f t="shared" si="609"/>
        <v/>
      </c>
      <c r="Y542" s="299" t="str">
        <f t="shared" si="610"/>
        <v/>
      </c>
      <c r="Z542" s="300" t="str">
        <f t="shared" si="611"/>
        <v/>
      </c>
      <c r="AA542" s="298" t="str">
        <f t="shared" si="612"/>
        <v/>
      </c>
      <c r="AB542" s="97" t="str">
        <f t="shared" si="613"/>
        <v/>
      </c>
      <c r="AC542" s="143" t="str">
        <f t="shared" si="614"/>
        <v/>
      </c>
      <c r="AD542" s="42" t="str">
        <f t="shared" si="615"/>
        <v/>
      </c>
      <c r="AE542" s="346"/>
      <c r="AF542" s="346"/>
      <c r="AG542" s="347"/>
      <c r="AH542" s="348" t="str">
        <f t="shared" si="616"/>
        <v/>
      </c>
      <c r="AI542" s="346"/>
      <c r="AJ542" s="346"/>
      <c r="AK542" s="347"/>
      <c r="AL542" s="349" t="str">
        <f t="shared" si="627"/>
        <v/>
      </c>
      <c r="AM542" s="348" t="str">
        <f t="shared" si="617"/>
        <v/>
      </c>
      <c r="AN542" s="350" t="str">
        <f t="shared" si="628"/>
        <v/>
      </c>
      <c r="AO542" s="346"/>
      <c r="AP542" s="346"/>
      <c r="AQ542" s="346" t="str">
        <f t="shared" si="618"/>
        <v/>
      </c>
      <c r="AR542" s="348" t="str">
        <f t="shared" si="619"/>
        <v/>
      </c>
      <c r="AS542" s="346"/>
      <c r="AT542" s="348" t="str">
        <f t="shared" si="620"/>
        <v/>
      </c>
      <c r="AU542" s="346"/>
      <c r="AV542" s="348" t="str">
        <f t="shared" si="621"/>
        <v/>
      </c>
      <c r="AW542" s="346"/>
      <c r="AX542" s="348" t="str">
        <f t="shared" si="622"/>
        <v/>
      </c>
      <c r="AY542" s="346"/>
      <c r="AZ542" s="348" t="str">
        <f t="shared" si="623"/>
        <v/>
      </c>
      <c r="BA542" s="351"/>
      <c r="BB542" s="348" t="str">
        <f t="shared" si="624"/>
        <v/>
      </c>
      <c r="BC542" s="350" t="str">
        <f t="shared" si="629"/>
        <v/>
      </c>
      <c r="BD542" s="350" t="str">
        <f t="shared" si="630"/>
        <v/>
      </c>
      <c r="BE542" s="360"/>
      <c r="BF542" s="361"/>
      <c r="BG542" s="362" t="str">
        <f t="shared" si="660"/>
        <v/>
      </c>
      <c r="BH542" s="354" t="str">
        <f t="shared" si="631"/>
        <v/>
      </c>
      <c r="BI542" s="350" t="str">
        <f t="shared" si="632"/>
        <v/>
      </c>
      <c r="BJ542" s="113" t="str">
        <f t="shared" si="633"/>
        <v/>
      </c>
      <c r="BK542" s="347" t="str">
        <f t="shared" si="659"/>
        <v/>
      </c>
      <c r="BR542" s="307"/>
      <c r="BS542" s="51" t="str">
        <f t="shared" si="634"/>
        <v/>
      </c>
      <c r="BT542" s="51" t="str">
        <f t="shared" si="635"/>
        <v/>
      </c>
      <c r="BU542" s="51" t="str">
        <f t="shared" si="636"/>
        <v/>
      </c>
      <c r="BV542" s="51" t="str">
        <f t="shared" si="637"/>
        <v/>
      </c>
      <c r="BW542" s="51" t="str">
        <f t="shared" si="638"/>
        <v/>
      </c>
      <c r="BX542" s="51" t="str">
        <f t="shared" si="639"/>
        <v/>
      </c>
      <c r="BY542" s="51" t="str">
        <f t="shared" si="640"/>
        <v/>
      </c>
      <c r="BZ542" s="51" t="str">
        <f t="shared" si="641"/>
        <v/>
      </c>
      <c r="CA542" s="51" t="str">
        <f t="shared" si="642"/>
        <v/>
      </c>
      <c r="CB542" s="51" t="str">
        <f t="shared" si="643"/>
        <v/>
      </c>
      <c r="CC542" s="51" t="str">
        <f t="shared" si="625"/>
        <v/>
      </c>
      <c r="CD542" s="51" t="str">
        <f t="shared" si="626"/>
        <v/>
      </c>
      <c r="CE542" s="51" t="str">
        <f t="shared" si="644"/>
        <v/>
      </c>
      <c r="CF542" s="51"/>
      <c r="CH542" s="53" t="str">
        <f t="shared" si="645"/>
        <v/>
      </c>
      <c r="CI542" s="53" t="str">
        <f t="shared" si="646"/>
        <v/>
      </c>
      <c r="CJ542" s="54" t="str">
        <f t="shared" si="647"/>
        <v/>
      </c>
      <c r="CK542" s="53" t="str">
        <f t="shared" si="648"/>
        <v/>
      </c>
      <c r="CL542" s="53" t="str">
        <f t="shared" si="649"/>
        <v/>
      </c>
      <c r="CM542" s="53" t="str">
        <f t="shared" si="650"/>
        <v/>
      </c>
      <c r="CN542" s="53" t="str">
        <f t="shared" si="651"/>
        <v/>
      </c>
      <c r="CO542" s="53" t="str">
        <f t="shared" si="652"/>
        <v/>
      </c>
      <c r="CP542" s="53" t="str">
        <f t="shared" si="653"/>
        <v/>
      </c>
      <c r="CQ542" s="53" t="str">
        <f t="shared" si="654"/>
        <v/>
      </c>
      <c r="CR542" s="53" t="str">
        <f t="shared" si="655"/>
        <v/>
      </c>
      <c r="CS542" s="53" t="str">
        <f t="shared" si="656"/>
        <v/>
      </c>
      <c r="CT542" s="53" t="str">
        <f t="shared" si="657"/>
        <v/>
      </c>
      <c r="CU542" s="53" t="str">
        <f t="shared" si="658"/>
        <v/>
      </c>
    </row>
    <row r="543" spans="1:99" hidden="1" x14ac:dyDescent="0.3">
      <c r="A543" s="40">
        <v>605</v>
      </c>
      <c r="B543" s="95"/>
      <c r="C543" s="142"/>
      <c r="D543" s="40"/>
      <c r="E543" s="40"/>
      <c r="F543" s="43"/>
      <c r="G543" s="40" t="s">
        <v>141</v>
      </c>
      <c r="H543" s="41"/>
      <c r="I543" s="41"/>
      <c r="J543" s="296" t="str">
        <f t="shared" si="595"/>
        <v/>
      </c>
      <c r="K543" s="297" t="str">
        <f t="shared" si="596"/>
        <v/>
      </c>
      <c r="L543" s="298" t="str">
        <f t="shared" si="597"/>
        <v/>
      </c>
      <c r="M543" s="297" t="str">
        <f t="shared" si="598"/>
        <v/>
      </c>
      <c r="N543" s="298" t="str">
        <f t="shared" si="599"/>
        <v/>
      </c>
      <c r="O543" s="297" t="str">
        <f t="shared" si="600"/>
        <v/>
      </c>
      <c r="P543" s="298" t="str">
        <f t="shared" si="601"/>
        <v/>
      </c>
      <c r="Q543" s="299" t="str">
        <f t="shared" si="602"/>
        <v/>
      </c>
      <c r="R543" s="300" t="str">
        <f t="shared" si="603"/>
        <v/>
      </c>
      <c r="S543" s="299" t="str">
        <f t="shared" si="604"/>
        <v/>
      </c>
      <c r="T543" s="298" t="str">
        <f t="shared" si="605"/>
        <v/>
      </c>
      <c r="U543" s="299" t="str">
        <f t="shared" si="606"/>
        <v/>
      </c>
      <c r="V543" s="300" t="str">
        <f t="shared" si="607"/>
        <v/>
      </c>
      <c r="W543" s="299" t="str">
        <f t="shared" si="608"/>
        <v/>
      </c>
      <c r="X543" s="300" t="str">
        <f t="shared" si="609"/>
        <v/>
      </c>
      <c r="Y543" s="299" t="str">
        <f t="shared" si="610"/>
        <v/>
      </c>
      <c r="Z543" s="300" t="str">
        <f t="shared" si="611"/>
        <v/>
      </c>
      <c r="AA543" s="298" t="str">
        <f t="shared" si="612"/>
        <v/>
      </c>
      <c r="AB543" s="97" t="str">
        <f t="shared" si="613"/>
        <v/>
      </c>
      <c r="AC543" s="143" t="str">
        <f t="shared" si="614"/>
        <v/>
      </c>
      <c r="AD543" s="42" t="str">
        <f t="shared" si="615"/>
        <v/>
      </c>
      <c r="AE543" s="346"/>
      <c r="AF543" s="346"/>
      <c r="AG543" s="347"/>
      <c r="AH543" s="348" t="str">
        <f t="shared" si="616"/>
        <v/>
      </c>
      <c r="AI543" s="346"/>
      <c r="AJ543" s="346"/>
      <c r="AK543" s="347"/>
      <c r="AL543" s="349" t="str">
        <f t="shared" si="627"/>
        <v/>
      </c>
      <c r="AM543" s="348" t="str">
        <f t="shared" si="617"/>
        <v/>
      </c>
      <c r="AN543" s="350" t="str">
        <f t="shared" si="628"/>
        <v/>
      </c>
      <c r="AO543" s="346"/>
      <c r="AP543" s="346"/>
      <c r="AQ543" s="346" t="str">
        <f t="shared" si="618"/>
        <v/>
      </c>
      <c r="AR543" s="348" t="str">
        <f t="shared" si="619"/>
        <v/>
      </c>
      <c r="AS543" s="346"/>
      <c r="AT543" s="348" t="str">
        <f t="shared" si="620"/>
        <v/>
      </c>
      <c r="AU543" s="346"/>
      <c r="AV543" s="348" t="str">
        <f t="shared" si="621"/>
        <v/>
      </c>
      <c r="AW543" s="346"/>
      <c r="AX543" s="348" t="str">
        <f t="shared" si="622"/>
        <v/>
      </c>
      <c r="AY543" s="346"/>
      <c r="AZ543" s="348" t="str">
        <f t="shared" si="623"/>
        <v/>
      </c>
      <c r="BA543" s="351"/>
      <c r="BB543" s="348" t="str">
        <f t="shared" si="624"/>
        <v/>
      </c>
      <c r="BC543" s="350" t="str">
        <f t="shared" si="629"/>
        <v/>
      </c>
      <c r="BD543" s="350" t="str">
        <f t="shared" si="630"/>
        <v/>
      </c>
      <c r="BE543" s="360"/>
      <c r="BF543" s="361"/>
      <c r="BG543" s="362" t="str">
        <f t="shared" si="660"/>
        <v/>
      </c>
      <c r="BH543" s="354" t="str">
        <f t="shared" si="631"/>
        <v/>
      </c>
      <c r="BI543" s="350" t="str">
        <f t="shared" si="632"/>
        <v/>
      </c>
      <c r="BJ543" s="113" t="str">
        <f t="shared" si="633"/>
        <v/>
      </c>
      <c r="BK543" s="347" t="str">
        <f t="shared" si="659"/>
        <v/>
      </c>
      <c r="BR543" s="307"/>
      <c r="BS543" s="51" t="str">
        <f t="shared" si="634"/>
        <v/>
      </c>
      <c r="BT543" s="51" t="str">
        <f t="shared" si="635"/>
        <v/>
      </c>
      <c r="BU543" s="51" t="str">
        <f t="shared" si="636"/>
        <v/>
      </c>
      <c r="BV543" s="51" t="str">
        <f t="shared" si="637"/>
        <v/>
      </c>
      <c r="BW543" s="51" t="str">
        <f t="shared" si="638"/>
        <v/>
      </c>
      <c r="BX543" s="51" t="str">
        <f t="shared" si="639"/>
        <v/>
      </c>
      <c r="BY543" s="51" t="str">
        <f t="shared" si="640"/>
        <v/>
      </c>
      <c r="BZ543" s="51" t="str">
        <f t="shared" si="641"/>
        <v/>
      </c>
      <c r="CA543" s="51" t="str">
        <f t="shared" si="642"/>
        <v/>
      </c>
      <c r="CB543" s="51" t="str">
        <f t="shared" si="643"/>
        <v/>
      </c>
      <c r="CC543" s="51" t="str">
        <f t="shared" si="625"/>
        <v/>
      </c>
      <c r="CD543" s="51" t="str">
        <f t="shared" si="626"/>
        <v/>
      </c>
      <c r="CE543" s="51" t="str">
        <f t="shared" si="644"/>
        <v/>
      </c>
      <c r="CF543" s="51"/>
      <c r="CH543" s="53" t="str">
        <f t="shared" si="645"/>
        <v/>
      </c>
      <c r="CI543" s="53" t="str">
        <f t="shared" si="646"/>
        <v/>
      </c>
      <c r="CJ543" s="54" t="str">
        <f t="shared" si="647"/>
        <v/>
      </c>
      <c r="CK543" s="53" t="str">
        <f t="shared" si="648"/>
        <v/>
      </c>
      <c r="CL543" s="53" t="str">
        <f t="shared" si="649"/>
        <v/>
      </c>
      <c r="CM543" s="53" t="str">
        <f t="shared" si="650"/>
        <v/>
      </c>
      <c r="CN543" s="53" t="str">
        <f t="shared" si="651"/>
        <v/>
      </c>
      <c r="CO543" s="53" t="str">
        <f t="shared" si="652"/>
        <v/>
      </c>
      <c r="CP543" s="53" t="str">
        <f t="shared" si="653"/>
        <v/>
      </c>
      <c r="CQ543" s="53" t="str">
        <f t="shared" si="654"/>
        <v/>
      </c>
      <c r="CR543" s="53" t="str">
        <f t="shared" si="655"/>
        <v/>
      </c>
      <c r="CS543" s="53" t="str">
        <f t="shared" si="656"/>
        <v/>
      </c>
      <c r="CT543" s="53" t="str">
        <f t="shared" si="657"/>
        <v/>
      </c>
      <c r="CU543" s="53" t="str">
        <f t="shared" si="658"/>
        <v/>
      </c>
    </row>
    <row r="544" spans="1:99" hidden="1" x14ac:dyDescent="0.3">
      <c r="A544" s="40">
        <v>606</v>
      </c>
      <c r="B544" s="95"/>
      <c r="C544" s="142"/>
      <c r="D544" s="40"/>
      <c r="E544" s="40"/>
      <c r="F544" s="43"/>
      <c r="G544" s="40" t="s">
        <v>141</v>
      </c>
      <c r="H544" s="41"/>
      <c r="I544" s="41"/>
      <c r="J544" s="296" t="str">
        <f t="shared" si="595"/>
        <v/>
      </c>
      <c r="K544" s="297" t="str">
        <f t="shared" si="596"/>
        <v/>
      </c>
      <c r="L544" s="298" t="str">
        <f t="shared" si="597"/>
        <v/>
      </c>
      <c r="M544" s="297" t="str">
        <f t="shared" si="598"/>
        <v/>
      </c>
      <c r="N544" s="298" t="str">
        <f t="shared" si="599"/>
        <v/>
      </c>
      <c r="O544" s="297" t="str">
        <f t="shared" si="600"/>
        <v/>
      </c>
      <c r="P544" s="298" t="str">
        <f t="shared" si="601"/>
        <v/>
      </c>
      <c r="Q544" s="299" t="str">
        <f t="shared" si="602"/>
        <v/>
      </c>
      <c r="R544" s="300" t="str">
        <f t="shared" si="603"/>
        <v/>
      </c>
      <c r="S544" s="299" t="str">
        <f t="shared" si="604"/>
        <v/>
      </c>
      <c r="T544" s="298" t="str">
        <f t="shared" si="605"/>
        <v/>
      </c>
      <c r="U544" s="299" t="str">
        <f t="shared" si="606"/>
        <v/>
      </c>
      <c r="V544" s="300" t="str">
        <f t="shared" si="607"/>
        <v/>
      </c>
      <c r="W544" s="299" t="str">
        <f t="shared" si="608"/>
        <v/>
      </c>
      <c r="X544" s="300" t="str">
        <f t="shared" si="609"/>
        <v/>
      </c>
      <c r="Y544" s="299" t="str">
        <f t="shared" si="610"/>
        <v/>
      </c>
      <c r="Z544" s="300" t="str">
        <f t="shared" si="611"/>
        <v/>
      </c>
      <c r="AA544" s="298" t="str">
        <f t="shared" si="612"/>
        <v/>
      </c>
      <c r="AB544" s="97" t="str">
        <f t="shared" si="613"/>
        <v/>
      </c>
      <c r="AC544" s="143" t="str">
        <f t="shared" si="614"/>
        <v/>
      </c>
      <c r="AD544" s="42" t="str">
        <f t="shared" si="615"/>
        <v/>
      </c>
      <c r="AE544" s="346"/>
      <c r="AF544" s="346"/>
      <c r="AG544" s="347"/>
      <c r="AH544" s="348" t="str">
        <f t="shared" si="616"/>
        <v/>
      </c>
      <c r="AI544" s="346"/>
      <c r="AJ544" s="346"/>
      <c r="AK544" s="347"/>
      <c r="AL544" s="349" t="str">
        <f t="shared" si="627"/>
        <v/>
      </c>
      <c r="AM544" s="348" t="str">
        <f t="shared" si="617"/>
        <v/>
      </c>
      <c r="AN544" s="350" t="str">
        <f t="shared" si="628"/>
        <v/>
      </c>
      <c r="AO544" s="346"/>
      <c r="AP544" s="346"/>
      <c r="AQ544" s="346" t="str">
        <f t="shared" si="618"/>
        <v/>
      </c>
      <c r="AR544" s="348" t="str">
        <f t="shared" si="619"/>
        <v/>
      </c>
      <c r="AS544" s="346"/>
      <c r="AT544" s="348" t="str">
        <f t="shared" si="620"/>
        <v/>
      </c>
      <c r="AU544" s="346"/>
      <c r="AV544" s="348" t="str">
        <f t="shared" si="621"/>
        <v/>
      </c>
      <c r="AW544" s="346"/>
      <c r="AX544" s="348" t="str">
        <f t="shared" si="622"/>
        <v/>
      </c>
      <c r="AY544" s="346"/>
      <c r="AZ544" s="348" t="str">
        <f t="shared" si="623"/>
        <v/>
      </c>
      <c r="BA544" s="351"/>
      <c r="BB544" s="348" t="str">
        <f t="shared" si="624"/>
        <v/>
      </c>
      <c r="BC544" s="350" t="str">
        <f t="shared" si="629"/>
        <v/>
      </c>
      <c r="BD544" s="350" t="str">
        <f t="shared" si="630"/>
        <v/>
      </c>
      <c r="BE544" s="360"/>
      <c r="BF544" s="361"/>
      <c r="BG544" s="362" t="str">
        <f t="shared" si="660"/>
        <v/>
      </c>
      <c r="BH544" s="354" t="str">
        <f t="shared" si="631"/>
        <v/>
      </c>
      <c r="BI544" s="350" t="str">
        <f t="shared" si="632"/>
        <v/>
      </c>
      <c r="BJ544" s="113" t="str">
        <f t="shared" si="633"/>
        <v/>
      </c>
      <c r="BK544" s="347" t="str">
        <f t="shared" si="659"/>
        <v/>
      </c>
      <c r="BR544" s="307"/>
      <c r="BS544" s="51" t="str">
        <f t="shared" si="634"/>
        <v/>
      </c>
      <c r="BT544" s="51" t="str">
        <f t="shared" si="635"/>
        <v/>
      </c>
      <c r="BU544" s="51" t="str">
        <f t="shared" si="636"/>
        <v/>
      </c>
      <c r="BV544" s="51" t="str">
        <f t="shared" si="637"/>
        <v/>
      </c>
      <c r="BW544" s="51" t="str">
        <f t="shared" si="638"/>
        <v/>
      </c>
      <c r="BX544" s="51" t="str">
        <f t="shared" si="639"/>
        <v/>
      </c>
      <c r="BY544" s="51" t="str">
        <f t="shared" si="640"/>
        <v/>
      </c>
      <c r="BZ544" s="51" t="str">
        <f t="shared" si="641"/>
        <v/>
      </c>
      <c r="CA544" s="51" t="str">
        <f t="shared" si="642"/>
        <v/>
      </c>
      <c r="CB544" s="51" t="str">
        <f t="shared" si="643"/>
        <v/>
      </c>
      <c r="CC544" s="51" t="str">
        <f t="shared" si="625"/>
        <v/>
      </c>
      <c r="CD544" s="51" t="str">
        <f t="shared" si="626"/>
        <v/>
      </c>
      <c r="CE544" s="51" t="str">
        <f t="shared" si="644"/>
        <v/>
      </c>
      <c r="CF544" s="51"/>
      <c r="CH544" s="53" t="str">
        <f t="shared" si="645"/>
        <v/>
      </c>
      <c r="CI544" s="53" t="str">
        <f t="shared" si="646"/>
        <v/>
      </c>
      <c r="CJ544" s="54" t="str">
        <f t="shared" si="647"/>
        <v/>
      </c>
      <c r="CK544" s="53" t="str">
        <f t="shared" si="648"/>
        <v/>
      </c>
      <c r="CL544" s="53" t="str">
        <f t="shared" si="649"/>
        <v/>
      </c>
      <c r="CM544" s="53" t="str">
        <f t="shared" si="650"/>
        <v/>
      </c>
      <c r="CN544" s="53" t="str">
        <f t="shared" si="651"/>
        <v/>
      </c>
      <c r="CO544" s="53" t="str">
        <f t="shared" si="652"/>
        <v/>
      </c>
      <c r="CP544" s="53" t="str">
        <f t="shared" si="653"/>
        <v/>
      </c>
      <c r="CQ544" s="53" t="str">
        <f t="shared" si="654"/>
        <v/>
      </c>
      <c r="CR544" s="53" t="str">
        <f t="shared" si="655"/>
        <v/>
      </c>
      <c r="CS544" s="53" t="str">
        <f t="shared" si="656"/>
        <v/>
      </c>
      <c r="CT544" s="53" t="str">
        <f t="shared" si="657"/>
        <v/>
      </c>
      <c r="CU544" s="53" t="str">
        <f t="shared" si="658"/>
        <v/>
      </c>
    </row>
    <row r="545" spans="1:99" hidden="1" x14ac:dyDescent="0.3">
      <c r="A545" s="40">
        <v>607</v>
      </c>
      <c r="B545" s="95"/>
      <c r="C545" s="142"/>
      <c r="D545" s="40"/>
      <c r="E545" s="40"/>
      <c r="F545" s="43"/>
      <c r="G545" s="40" t="s">
        <v>141</v>
      </c>
      <c r="H545" s="41"/>
      <c r="I545" s="41"/>
      <c r="J545" s="296" t="str">
        <f t="shared" si="595"/>
        <v/>
      </c>
      <c r="K545" s="297" t="str">
        <f t="shared" si="596"/>
        <v/>
      </c>
      <c r="L545" s="298" t="str">
        <f t="shared" si="597"/>
        <v/>
      </c>
      <c r="M545" s="297" t="str">
        <f t="shared" si="598"/>
        <v/>
      </c>
      <c r="N545" s="298" t="str">
        <f t="shared" si="599"/>
        <v/>
      </c>
      <c r="O545" s="297" t="str">
        <f t="shared" si="600"/>
        <v/>
      </c>
      <c r="P545" s="298" t="str">
        <f t="shared" si="601"/>
        <v/>
      </c>
      <c r="Q545" s="299" t="str">
        <f t="shared" si="602"/>
        <v/>
      </c>
      <c r="R545" s="300" t="str">
        <f t="shared" si="603"/>
        <v/>
      </c>
      <c r="S545" s="299" t="str">
        <f t="shared" si="604"/>
        <v/>
      </c>
      <c r="T545" s="298" t="str">
        <f t="shared" si="605"/>
        <v/>
      </c>
      <c r="U545" s="299" t="str">
        <f t="shared" si="606"/>
        <v/>
      </c>
      <c r="V545" s="300" t="str">
        <f t="shared" si="607"/>
        <v/>
      </c>
      <c r="W545" s="299" t="str">
        <f t="shared" si="608"/>
        <v/>
      </c>
      <c r="X545" s="300" t="str">
        <f t="shared" si="609"/>
        <v/>
      </c>
      <c r="Y545" s="299" t="str">
        <f t="shared" si="610"/>
        <v/>
      </c>
      <c r="Z545" s="300" t="str">
        <f t="shared" si="611"/>
        <v/>
      </c>
      <c r="AA545" s="298" t="str">
        <f t="shared" si="612"/>
        <v/>
      </c>
      <c r="AB545" s="97" t="str">
        <f t="shared" si="613"/>
        <v/>
      </c>
      <c r="AC545" s="143" t="str">
        <f t="shared" si="614"/>
        <v/>
      </c>
      <c r="AD545" s="42" t="str">
        <f t="shared" si="615"/>
        <v/>
      </c>
      <c r="AE545" s="346"/>
      <c r="AF545" s="346"/>
      <c r="AG545" s="347"/>
      <c r="AH545" s="348" t="str">
        <f t="shared" si="616"/>
        <v/>
      </c>
      <c r="AI545" s="346"/>
      <c r="AJ545" s="346"/>
      <c r="AK545" s="347"/>
      <c r="AL545" s="349" t="str">
        <f t="shared" si="627"/>
        <v/>
      </c>
      <c r="AM545" s="348" t="str">
        <f t="shared" si="617"/>
        <v/>
      </c>
      <c r="AN545" s="350" t="str">
        <f t="shared" si="628"/>
        <v/>
      </c>
      <c r="AO545" s="346"/>
      <c r="AP545" s="346"/>
      <c r="AQ545" s="346" t="str">
        <f t="shared" si="618"/>
        <v/>
      </c>
      <c r="AR545" s="348" t="str">
        <f t="shared" si="619"/>
        <v/>
      </c>
      <c r="AS545" s="346"/>
      <c r="AT545" s="348" t="str">
        <f t="shared" si="620"/>
        <v/>
      </c>
      <c r="AU545" s="346"/>
      <c r="AV545" s="348" t="str">
        <f t="shared" si="621"/>
        <v/>
      </c>
      <c r="AW545" s="346"/>
      <c r="AX545" s="348" t="str">
        <f t="shared" si="622"/>
        <v/>
      </c>
      <c r="AY545" s="346"/>
      <c r="AZ545" s="348" t="str">
        <f t="shared" si="623"/>
        <v/>
      </c>
      <c r="BA545" s="351"/>
      <c r="BB545" s="348" t="str">
        <f t="shared" si="624"/>
        <v/>
      </c>
      <c r="BC545" s="350" t="str">
        <f t="shared" si="629"/>
        <v/>
      </c>
      <c r="BD545" s="350" t="str">
        <f t="shared" si="630"/>
        <v/>
      </c>
      <c r="BE545" s="360"/>
      <c r="BF545" s="361"/>
      <c r="BG545" s="362" t="str">
        <f t="shared" si="660"/>
        <v/>
      </c>
      <c r="BH545" s="354" t="str">
        <f t="shared" si="631"/>
        <v/>
      </c>
      <c r="BI545" s="350" t="str">
        <f t="shared" si="632"/>
        <v/>
      </c>
      <c r="BJ545" s="113" t="str">
        <f t="shared" si="633"/>
        <v/>
      </c>
      <c r="BK545" s="347" t="str">
        <f t="shared" si="659"/>
        <v/>
      </c>
      <c r="BR545" s="307"/>
      <c r="BS545" s="51" t="str">
        <f t="shared" si="634"/>
        <v/>
      </c>
      <c r="BT545" s="51" t="str">
        <f t="shared" si="635"/>
        <v/>
      </c>
      <c r="BU545" s="51" t="str">
        <f t="shared" si="636"/>
        <v/>
      </c>
      <c r="BV545" s="51" t="str">
        <f t="shared" si="637"/>
        <v/>
      </c>
      <c r="BW545" s="51" t="str">
        <f t="shared" si="638"/>
        <v/>
      </c>
      <c r="BX545" s="51" t="str">
        <f t="shared" si="639"/>
        <v/>
      </c>
      <c r="BY545" s="51" t="str">
        <f t="shared" si="640"/>
        <v/>
      </c>
      <c r="BZ545" s="51" t="str">
        <f t="shared" si="641"/>
        <v/>
      </c>
      <c r="CA545" s="51" t="str">
        <f t="shared" si="642"/>
        <v/>
      </c>
      <c r="CB545" s="51" t="str">
        <f t="shared" si="643"/>
        <v/>
      </c>
      <c r="CC545" s="51" t="str">
        <f t="shared" si="625"/>
        <v/>
      </c>
      <c r="CD545" s="51" t="str">
        <f t="shared" si="626"/>
        <v/>
      </c>
      <c r="CE545" s="51" t="str">
        <f t="shared" si="644"/>
        <v/>
      </c>
      <c r="CF545" s="51"/>
      <c r="CH545" s="53" t="str">
        <f t="shared" si="645"/>
        <v/>
      </c>
      <c r="CI545" s="53" t="str">
        <f t="shared" si="646"/>
        <v/>
      </c>
      <c r="CJ545" s="54" t="str">
        <f t="shared" si="647"/>
        <v/>
      </c>
      <c r="CK545" s="53" t="str">
        <f t="shared" si="648"/>
        <v/>
      </c>
      <c r="CL545" s="53" t="str">
        <f t="shared" si="649"/>
        <v/>
      </c>
      <c r="CM545" s="53" t="str">
        <f t="shared" si="650"/>
        <v/>
      </c>
      <c r="CN545" s="53" t="str">
        <f t="shared" si="651"/>
        <v/>
      </c>
      <c r="CO545" s="53" t="str">
        <f t="shared" si="652"/>
        <v/>
      </c>
      <c r="CP545" s="53" t="str">
        <f t="shared" si="653"/>
        <v/>
      </c>
      <c r="CQ545" s="53" t="str">
        <f t="shared" si="654"/>
        <v/>
      </c>
      <c r="CR545" s="53" t="str">
        <f t="shared" si="655"/>
        <v/>
      </c>
      <c r="CS545" s="53" t="str">
        <f t="shared" si="656"/>
        <v/>
      </c>
      <c r="CT545" s="53" t="str">
        <f t="shared" si="657"/>
        <v/>
      </c>
      <c r="CU545" s="53" t="str">
        <f t="shared" si="658"/>
        <v/>
      </c>
    </row>
    <row r="546" spans="1:99" hidden="1" x14ac:dyDescent="0.3">
      <c r="A546" s="40">
        <v>608</v>
      </c>
      <c r="B546" s="95"/>
      <c r="C546" s="142"/>
      <c r="D546" s="40"/>
      <c r="E546" s="40"/>
      <c r="F546" s="43"/>
      <c r="G546" s="40" t="s">
        <v>141</v>
      </c>
      <c r="H546" s="41"/>
      <c r="I546" s="41"/>
      <c r="J546" s="296" t="str">
        <f t="shared" si="595"/>
        <v/>
      </c>
      <c r="K546" s="297" t="str">
        <f t="shared" si="596"/>
        <v/>
      </c>
      <c r="L546" s="298" t="str">
        <f t="shared" si="597"/>
        <v/>
      </c>
      <c r="M546" s="297" t="str">
        <f t="shared" si="598"/>
        <v/>
      </c>
      <c r="N546" s="298" t="str">
        <f t="shared" si="599"/>
        <v/>
      </c>
      <c r="O546" s="297" t="str">
        <f t="shared" si="600"/>
        <v/>
      </c>
      <c r="P546" s="298" t="str">
        <f t="shared" si="601"/>
        <v/>
      </c>
      <c r="Q546" s="299" t="str">
        <f t="shared" si="602"/>
        <v/>
      </c>
      <c r="R546" s="300" t="str">
        <f t="shared" si="603"/>
        <v/>
      </c>
      <c r="S546" s="299" t="str">
        <f t="shared" si="604"/>
        <v/>
      </c>
      <c r="T546" s="298" t="str">
        <f t="shared" si="605"/>
        <v/>
      </c>
      <c r="U546" s="299" t="str">
        <f t="shared" si="606"/>
        <v/>
      </c>
      <c r="V546" s="300" t="str">
        <f t="shared" si="607"/>
        <v/>
      </c>
      <c r="W546" s="299" t="str">
        <f t="shared" si="608"/>
        <v/>
      </c>
      <c r="X546" s="300" t="str">
        <f t="shared" si="609"/>
        <v/>
      </c>
      <c r="Y546" s="299" t="str">
        <f t="shared" si="610"/>
        <v/>
      </c>
      <c r="Z546" s="300" t="str">
        <f t="shared" si="611"/>
        <v/>
      </c>
      <c r="AA546" s="298" t="str">
        <f t="shared" si="612"/>
        <v/>
      </c>
      <c r="AB546" s="97" t="str">
        <f t="shared" si="613"/>
        <v/>
      </c>
      <c r="AC546" s="143" t="str">
        <f t="shared" si="614"/>
        <v/>
      </c>
      <c r="AD546" s="42" t="str">
        <f t="shared" si="615"/>
        <v/>
      </c>
      <c r="AE546" s="346"/>
      <c r="AF546" s="346"/>
      <c r="AG546" s="347"/>
      <c r="AH546" s="348" t="str">
        <f t="shared" si="616"/>
        <v/>
      </c>
      <c r="AI546" s="346"/>
      <c r="AJ546" s="346"/>
      <c r="AK546" s="347"/>
      <c r="AL546" s="349" t="str">
        <f t="shared" si="627"/>
        <v/>
      </c>
      <c r="AM546" s="348" t="str">
        <f t="shared" si="617"/>
        <v/>
      </c>
      <c r="AN546" s="350" t="str">
        <f t="shared" si="628"/>
        <v/>
      </c>
      <c r="AO546" s="346"/>
      <c r="AP546" s="346"/>
      <c r="AQ546" s="346" t="str">
        <f t="shared" si="618"/>
        <v/>
      </c>
      <c r="AR546" s="348" t="str">
        <f t="shared" si="619"/>
        <v/>
      </c>
      <c r="AS546" s="346"/>
      <c r="AT546" s="348" t="str">
        <f t="shared" si="620"/>
        <v/>
      </c>
      <c r="AU546" s="346"/>
      <c r="AV546" s="348" t="str">
        <f t="shared" si="621"/>
        <v/>
      </c>
      <c r="AW546" s="346"/>
      <c r="AX546" s="348" t="str">
        <f t="shared" si="622"/>
        <v/>
      </c>
      <c r="AY546" s="346"/>
      <c r="AZ546" s="348" t="str">
        <f t="shared" si="623"/>
        <v/>
      </c>
      <c r="BA546" s="351"/>
      <c r="BB546" s="348" t="str">
        <f t="shared" si="624"/>
        <v/>
      </c>
      <c r="BC546" s="350" t="str">
        <f t="shared" si="629"/>
        <v/>
      </c>
      <c r="BD546" s="350" t="str">
        <f t="shared" si="630"/>
        <v/>
      </c>
      <c r="BE546" s="360"/>
      <c r="BF546" s="361"/>
      <c r="BG546" s="362" t="str">
        <f t="shared" si="660"/>
        <v/>
      </c>
      <c r="BH546" s="354" t="str">
        <f t="shared" si="631"/>
        <v/>
      </c>
      <c r="BI546" s="350" t="str">
        <f t="shared" si="632"/>
        <v/>
      </c>
      <c r="BJ546" s="113" t="str">
        <f t="shared" si="633"/>
        <v/>
      </c>
      <c r="BK546" s="347" t="str">
        <f t="shared" si="659"/>
        <v/>
      </c>
      <c r="BR546" s="307"/>
      <c r="BS546" s="51" t="str">
        <f t="shared" si="634"/>
        <v/>
      </c>
      <c r="BT546" s="51" t="str">
        <f t="shared" si="635"/>
        <v/>
      </c>
      <c r="BU546" s="51" t="str">
        <f t="shared" si="636"/>
        <v/>
      </c>
      <c r="BV546" s="51" t="str">
        <f t="shared" si="637"/>
        <v/>
      </c>
      <c r="BW546" s="51" t="str">
        <f t="shared" si="638"/>
        <v/>
      </c>
      <c r="BX546" s="51" t="str">
        <f t="shared" si="639"/>
        <v/>
      </c>
      <c r="BY546" s="51" t="str">
        <f t="shared" si="640"/>
        <v/>
      </c>
      <c r="BZ546" s="51" t="str">
        <f t="shared" si="641"/>
        <v/>
      </c>
      <c r="CA546" s="51" t="str">
        <f t="shared" si="642"/>
        <v/>
      </c>
      <c r="CB546" s="51" t="str">
        <f t="shared" si="643"/>
        <v/>
      </c>
      <c r="CC546" s="51" t="str">
        <f t="shared" si="625"/>
        <v/>
      </c>
      <c r="CD546" s="51" t="str">
        <f t="shared" si="626"/>
        <v/>
      </c>
      <c r="CE546" s="51" t="str">
        <f t="shared" si="644"/>
        <v/>
      </c>
      <c r="CF546" s="51"/>
      <c r="CH546" s="53" t="str">
        <f t="shared" si="645"/>
        <v/>
      </c>
      <c r="CI546" s="53" t="str">
        <f t="shared" si="646"/>
        <v/>
      </c>
      <c r="CJ546" s="54" t="str">
        <f t="shared" si="647"/>
        <v/>
      </c>
      <c r="CK546" s="53" t="str">
        <f t="shared" si="648"/>
        <v/>
      </c>
      <c r="CL546" s="53" t="str">
        <f t="shared" si="649"/>
        <v/>
      </c>
      <c r="CM546" s="53" t="str">
        <f t="shared" si="650"/>
        <v/>
      </c>
      <c r="CN546" s="53" t="str">
        <f t="shared" si="651"/>
        <v/>
      </c>
      <c r="CO546" s="53" t="str">
        <f t="shared" si="652"/>
        <v/>
      </c>
      <c r="CP546" s="53" t="str">
        <f t="shared" si="653"/>
        <v/>
      </c>
      <c r="CQ546" s="53" t="str">
        <f t="shared" si="654"/>
        <v/>
      </c>
      <c r="CR546" s="53" t="str">
        <f t="shared" si="655"/>
        <v/>
      </c>
      <c r="CS546" s="53" t="str">
        <f t="shared" si="656"/>
        <v/>
      </c>
      <c r="CT546" s="53" t="str">
        <f t="shared" si="657"/>
        <v/>
      </c>
      <c r="CU546" s="53" t="str">
        <f t="shared" si="658"/>
        <v/>
      </c>
    </row>
    <row r="547" spans="1:99" hidden="1" x14ac:dyDescent="0.3">
      <c r="A547" s="40">
        <v>609</v>
      </c>
      <c r="B547" s="95"/>
      <c r="C547" s="142"/>
      <c r="D547" s="40"/>
      <c r="E547" s="40"/>
      <c r="F547" s="43"/>
      <c r="G547" s="40" t="s">
        <v>141</v>
      </c>
      <c r="H547" s="41"/>
      <c r="I547" s="41"/>
      <c r="J547" s="296" t="str">
        <f t="shared" si="595"/>
        <v/>
      </c>
      <c r="K547" s="297" t="str">
        <f t="shared" si="596"/>
        <v/>
      </c>
      <c r="L547" s="298" t="str">
        <f t="shared" si="597"/>
        <v/>
      </c>
      <c r="M547" s="297" t="str">
        <f t="shared" si="598"/>
        <v/>
      </c>
      <c r="N547" s="298" t="str">
        <f t="shared" si="599"/>
        <v/>
      </c>
      <c r="O547" s="297" t="str">
        <f t="shared" si="600"/>
        <v/>
      </c>
      <c r="P547" s="298" t="str">
        <f t="shared" si="601"/>
        <v/>
      </c>
      <c r="Q547" s="299" t="str">
        <f t="shared" si="602"/>
        <v/>
      </c>
      <c r="R547" s="300" t="str">
        <f t="shared" si="603"/>
        <v/>
      </c>
      <c r="S547" s="299" t="str">
        <f t="shared" si="604"/>
        <v/>
      </c>
      <c r="T547" s="298" t="str">
        <f t="shared" si="605"/>
        <v/>
      </c>
      <c r="U547" s="299" t="str">
        <f t="shared" si="606"/>
        <v/>
      </c>
      <c r="V547" s="300" t="str">
        <f t="shared" si="607"/>
        <v/>
      </c>
      <c r="W547" s="299" t="str">
        <f t="shared" si="608"/>
        <v/>
      </c>
      <c r="X547" s="300" t="str">
        <f t="shared" si="609"/>
        <v/>
      </c>
      <c r="Y547" s="299" t="str">
        <f t="shared" si="610"/>
        <v/>
      </c>
      <c r="Z547" s="300" t="str">
        <f t="shared" si="611"/>
        <v/>
      </c>
      <c r="AA547" s="298" t="str">
        <f t="shared" si="612"/>
        <v/>
      </c>
      <c r="AB547" s="97" t="str">
        <f t="shared" si="613"/>
        <v/>
      </c>
      <c r="AC547" s="143" t="str">
        <f t="shared" si="614"/>
        <v/>
      </c>
      <c r="AD547" s="42" t="str">
        <f t="shared" si="615"/>
        <v/>
      </c>
      <c r="AE547" s="346"/>
      <c r="AF547" s="346"/>
      <c r="AG547" s="347"/>
      <c r="AH547" s="348" t="str">
        <f t="shared" si="616"/>
        <v/>
      </c>
      <c r="AI547" s="346"/>
      <c r="AJ547" s="346"/>
      <c r="AK547" s="347"/>
      <c r="AL547" s="349" t="str">
        <f t="shared" si="627"/>
        <v/>
      </c>
      <c r="AM547" s="348" t="str">
        <f t="shared" si="617"/>
        <v/>
      </c>
      <c r="AN547" s="350" t="str">
        <f t="shared" si="628"/>
        <v/>
      </c>
      <c r="AO547" s="346"/>
      <c r="AP547" s="346"/>
      <c r="AQ547" s="346" t="str">
        <f t="shared" si="618"/>
        <v/>
      </c>
      <c r="AR547" s="348" t="str">
        <f t="shared" si="619"/>
        <v/>
      </c>
      <c r="AS547" s="346"/>
      <c r="AT547" s="348" t="str">
        <f t="shared" si="620"/>
        <v/>
      </c>
      <c r="AU547" s="346"/>
      <c r="AV547" s="348" t="str">
        <f t="shared" si="621"/>
        <v/>
      </c>
      <c r="AW547" s="346"/>
      <c r="AX547" s="348" t="str">
        <f t="shared" si="622"/>
        <v/>
      </c>
      <c r="AY547" s="346"/>
      <c r="AZ547" s="348" t="str">
        <f t="shared" si="623"/>
        <v/>
      </c>
      <c r="BA547" s="351"/>
      <c r="BB547" s="348" t="str">
        <f t="shared" si="624"/>
        <v/>
      </c>
      <c r="BC547" s="350" t="str">
        <f t="shared" si="629"/>
        <v/>
      </c>
      <c r="BD547" s="350" t="str">
        <f t="shared" si="630"/>
        <v/>
      </c>
      <c r="BE547" s="360"/>
      <c r="BF547" s="361"/>
      <c r="BG547" s="362" t="str">
        <f t="shared" si="660"/>
        <v/>
      </c>
      <c r="BH547" s="354" t="str">
        <f t="shared" si="631"/>
        <v/>
      </c>
      <c r="BI547" s="350" t="str">
        <f t="shared" si="632"/>
        <v/>
      </c>
      <c r="BJ547" s="113" t="str">
        <f t="shared" si="633"/>
        <v/>
      </c>
      <c r="BK547" s="347" t="str">
        <f t="shared" si="659"/>
        <v/>
      </c>
      <c r="BR547" s="307"/>
      <c r="BS547" s="51" t="str">
        <f t="shared" si="634"/>
        <v/>
      </c>
      <c r="BT547" s="51" t="str">
        <f t="shared" si="635"/>
        <v/>
      </c>
      <c r="BU547" s="51" t="str">
        <f t="shared" si="636"/>
        <v/>
      </c>
      <c r="BV547" s="51" t="str">
        <f t="shared" si="637"/>
        <v/>
      </c>
      <c r="BW547" s="51" t="str">
        <f t="shared" si="638"/>
        <v/>
      </c>
      <c r="BX547" s="51" t="str">
        <f t="shared" si="639"/>
        <v/>
      </c>
      <c r="BY547" s="51" t="str">
        <f t="shared" si="640"/>
        <v/>
      </c>
      <c r="BZ547" s="51" t="str">
        <f t="shared" si="641"/>
        <v/>
      </c>
      <c r="CA547" s="51" t="str">
        <f t="shared" si="642"/>
        <v/>
      </c>
      <c r="CB547" s="51" t="str">
        <f t="shared" si="643"/>
        <v/>
      </c>
      <c r="CC547" s="51" t="str">
        <f t="shared" si="625"/>
        <v/>
      </c>
      <c r="CD547" s="51" t="str">
        <f t="shared" si="626"/>
        <v/>
      </c>
      <c r="CE547" s="51" t="str">
        <f t="shared" si="644"/>
        <v/>
      </c>
      <c r="CF547" s="51"/>
      <c r="CH547" s="53" t="str">
        <f t="shared" si="645"/>
        <v/>
      </c>
      <c r="CI547" s="53" t="str">
        <f t="shared" si="646"/>
        <v/>
      </c>
      <c r="CJ547" s="54" t="str">
        <f t="shared" si="647"/>
        <v/>
      </c>
      <c r="CK547" s="53" t="str">
        <f t="shared" si="648"/>
        <v/>
      </c>
      <c r="CL547" s="53" t="str">
        <f t="shared" si="649"/>
        <v/>
      </c>
      <c r="CM547" s="53" t="str">
        <f t="shared" si="650"/>
        <v/>
      </c>
      <c r="CN547" s="53" t="str">
        <f t="shared" si="651"/>
        <v/>
      </c>
      <c r="CO547" s="53" t="str">
        <f t="shared" si="652"/>
        <v/>
      </c>
      <c r="CP547" s="53" t="str">
        <f t="shared" si="653"/>
        <v/>
      </c>
      <c r="CQ547" s="53" t="str">
        <f t="shared" si="654"/>
        <v/>
      </c>
      <c r="CR547" s="53" t="str">
        <f t="shared" si="655"/>
        <v/>
      </c>
      <c r="CS547" s="53" t="str">
        <f t="shared" si="656"/>
        <v/>
      </c>
      <c r="CT547" s="53" t="str">
        <f t="shared" si="657"/>
        <v/>
      </c>
      <c r="CU547" s="53" t="str">
        <f t="shared" si="658"/>
        <v/>
      </c>
    </row>
    <row r="548" spans="1:99" hidden="1" x14ac:dyDescent="0.3">
      <c r="A548" s="40">
        <v>610</v>
      </c>
      <c r="B548" s="95"/>
      <c r="C548" s="142"/>
      <c r="D548" s="40"/>
      <c r="E548" s="40"/>
      <c r="F548" s="43"/>
      <c r="G548" s="40" t="s">
        <v>141</v>
      </c>
      <c r="H548" s="41"/>
      <c r="I548" s="41"/>
      <c r="J548" s="296" t="str">
        <f t="shared" si="595"/>
        <v/>
      </c>
      <c r="K548" s="297" t="str">
        <f t="shared" si="596"/>
        <v/>
      </c>
      <c r="L548" s="298" t="str">
        <f t="shared" si="597"/>
        <v/>
      </c>
      <c r="M548" s="297" t="str">
        <f t="shared" si="598"/>
        <v/>
      </c>
      <c r="N548" s="298" t="str">
        <f t="shared" si="599"/>
        <v/>
      </c>
      <c r="O548" s="297" t="str">
        <f t="shared" si="600"/>
        <v/>
      </c>
      <c r="P548" s="298" t="str">
        <f t="shared" si="601"/>
        <v/>
      </c>
      <c r="Q548" s="299" t="str">
        <f t="shared" si="602"/>
        <v/>
      </c>
      <c r="R548" s="300" t="str">
        <f t="shared" si="603"/>
        <v/>
      </c>
      <c r="S548" s="299" t="str">
        <f t="shared" si="604"/>
        <v/>
      </c>
      <c r="T548" s="298" t="str">
        <f t="shared" si="605"/>
        <v/>
      </c>
      <c r="U548" s="299" t="str">
        <f t="shared" si="606"/>
        <v/>
      </c>
      <c r="V548" s="300" t="str">
        <f t="shared" si="607"/>
        <v/>
      </c>
      <c r="W548" s="299" t="str">
        <f t="shared" si="608"/>
        <v/>
      </c>
      <c r="X548" s="300" t="str">
        <f t="shared" si="609"/>
        <v/>
      </c>
      <c r="Y548" s="299" t="str">
        <f t="shared" si="610"/>
        <v/>
      </c>
      <c r="Z548" s="300" t="str">
        <f t="shared" si="611"/>
        <v/>
      </c>
      <c r="AA548" s="298" t="str">
        <f t="shared" si="612"/>
        <v/>
      </c>
      <c r="AB548" s="97" t="str">
        <f t="shared" si="613"/>
        <v/>
      </c>
      <c r="AC548" s="143" t="str">
        <f t="shared" si="614"/>
        <v/>
      </c>
      <c r="AD548" s="42" t="str">
        <f t="shared" si="615"/>
        <v/>
      </c>
      <c r="AE548" s="346"/>
      <c r="AF548" s="346"/>
      <c r="AG548" s="347"/>
      <c r="AH548" s="348" t="str">
        <f t="shared" si="616"/>
        <v/>
      </c>
      <c r="AI548" s="346"/>
      <c r="AJ548" s="346"/>
      <c r="AK548" s="347"/>
      <c r="AL548" s="349" t="str">
        <f t="shared" si="627"/>
        <v/>
      </c>
      <c r="AM548" s="348" t="str">
        <f t="shared" si="617"/>
        <v/>
      </c>
      <c r="AN548" s="350" t="str">
        <f t="shared" si="628"/>
        <v/>
      </c>
      <c r="AO548" s="346"/>
      <c r="AP548" s="346"/>
      <c r="AQ548" s="346" t="str">
        <f t="shared" si="618"/>
        <v/>
      </c>
      <c r="AR548" s="348" t="str">
        <f t="shared" si="619"/>
        <v/>
      </c>
      <c r="AS548" s="346"/>
      <c r="AT548" s="348" t="str">
        <f t="shared" si="620"/>
        <v/>
      </c>
      <c r="AU548" s="346"/>
      <c r="AV548" s="348" t="str">
        <f t="shared" si="621"/>
        <v/>
      </c>
      <c r="AW548" s="346"/>
      <c r="AX548" s="348" t="str">
        <f t="shared" si="622"/>
        <v/>
      </c>
      <c r="AY548" s="346"/>
      <c r="AZ548" s="348" t="str">
        <f t="shared" si="623"/>
        <v/>
      </c>
      <c r="BA548" s="351"/>
      <c r="BB548" s="348" t="str">
        <f t="shared" si="624"/>
        <v/>
      </c>
      <c r="BC548" s="350" t="str">
        <f t="shared" si="629"/>
        <v/>
      </c>
      <c r="BD548" s="350" t="str">
        <f t="shared" si="630"/>
        <v/>
      </c>
      <c r="BE548" s="360"/>
      <c r="BF548" s="361"/>
      <c r="BG548" s="362" t="str">
        <f t="shared" si="660"/>
        <v/>
      </c>
      <c r="BH548" s="354" t="str">
        <f t="shared" si="631"/>
        <v/>
      </c>
      <c r="BI548" s="350" t="str">
        <f t="shared" si="632"/>
        <v/>
      </c>
      <c r="BJ548" s="113" t="str">
        <f t="shared" si="633"/>
        <v/>
      </c>
      <c r="BK548" s="347" t="str">
        <f t="shared" si="659"/>
        <v/>
      </c>
      <c r="BR548" s="307"/>
      <c r="BS548" s="51" t="str">
        <f t="shared" si="634"/>
        <v/>
      </c>
      <c r="BT548" s="51" t="str">
        <f t="shared" si="635"/>
        <v/>
      </c>
      <c r="BU548" s="51" t="str">
        <f t="shared" si="636"/>
        <v/>
      </c>
      <c r="BV548" s="51" t="str">
        <f t="shared" si="637"/>
        <v/>
      </c>
      <c r="BW548" s="51" t="str">
        <f t="shared" si="638"/>
        <v/>
      </c>
      <c r="BX548" s="51" t="str">
        <f t="shared" si="639"/>
        <v/>
      </c>
      <c r="BY548" s="51" t="str">
        <f t="shared" si="640"/>
        <v/>
      </c>
      <c r="BZ548" s="51" t="str">
        <f t="shared" si="641"/>
        <v/>
      </c>
      <c r="CA548" s="51" t="str">
        <f t="shared" si="642"/>
        <v/>
      </c>
      <c r="CB548" s="51" t="str">
        <f t="shared" si="643"/>
        <v/>
      </c>
      <c r="CC548" s="51" t="str">
        <f t="shared" si="625"/>
        <v/>
      </c>
      <c r="CD548" s="51" t="str">
        <f t="shared" si="626"/>
        <v/>
      </c>
      <c r="CE548" s="51" t="str">
        <f t="shared" si="644"/>
        <v/>
      </c>
      <c r="CF548" s="51"/>
      <c r="CH548" s="53" t="str">
        <f t="shared" si="645"/>
        <v/>
      </c>
      <c r="CI548" s="53" t="str">
        <f t="shared" si="646"/>
        <v/>
      </c>
      <c r="CJ548" s="54" t="str">
        <f t="shared" si="647"/>
        <v/>
      </c>
      <c r="CK548" s="53" t="str">
        <f t="shared" si="648"/>
        <v/>
      </c>
      <c r="CL548" s="53" t="str">
        <f t="shared" si="649"/>
        <v/>
      </c>
      <c r="CM548" s="53" t="str">
        <f t="shared" si="650"/>
        <v/>
      </c>
      <c r="CN548" s="53" t="str">
        <f t="shared" si="651"/>
        <v/>
      </c>
      <c r="CO548" s="53" t="str">
        <f t="shared" si="652"/>
        <v/>
      </c>
      <c r="CP548" s="53" t="str">
        <f t="shared" si="653"/>
        <v/>
      </c>
      <c r="CQ548" s="53" t="str">
        <f t="shared" si="654"/>
        <v/>
      </c>
      <c r="CR548" s="53" t="str">
        <f t="shared" si="655"/>
        <v/>
      </c>
      <c r="CS548" s="53" t="str">
        <f t="shared" si="656"/>
        <v/>
      </c>
      <c r="CT548" s="53" t="str">
        <f t="shared" si="657"/>
        <v/>
      </c>
      <c r="CU548" s="53" t="str">
        <f t="shared" si="658"/>
        <v/>
      </c>
    </row>
    <row r="549" spans="1:99" hidden="1" x14ac:dyDescent="0.3">
      <c r="A549" s="40">
        <v>611</v>
      </c>
      <c r="B549" s="95"/>
      <c r="C549" s="142"/>
      <c r="D549" s="40"/>
      <c r="E549" s="40"/>
      <c r="F549" s="43"/>
      <c r="G549" s="40" t="s">
        <v>141</v>
      </c>
      <c r="H549" s="41"/>
      <c r="I549" s="41"/>
      <c r="J549" s="296" t="str">
        <f t="shared" si="595"/>
        <v/>
      </c>
      <c r="K549" s="297" t="str">
        <f t="shared" si="596"/>
        <v/>
      </c>
      <c r="L549" s="298" t="str">
        <f t="shared" si="597"/>
        <v/>
      </c>
      <c r="M549" s="297" t="str">
        <f t="shared" si="598"/>
        <v/>
      </c>
      <c r="N549" s="298" t="str">
        <f t="shared" si="599"/>
        <v/>
      </c>
      <c r="O549" s="297" t="str">
        <f t="shared" si="600"/>
        <v/>
      </c>
      <c r="P549" s="298" t="str">
        <f t="shared" si="601"/>
        <v/>
      </c>
      <c r="Q549" s="299" t="str">
        <f t="shared" si="602"/>
        <v/>
      </c>
      <c r="R549" s="300" t="str">
        <f t="shared" si="603"/>
        <v/>
      </c>
      <c r="S549" s="299" t="str">
        <f t="shared" si="604"/>
        <v/>
      </c>
      <c r="T549" s="298" t="str">
        <f t="shared" si="605"/>
        <v/>
      </c>
      <c r="U549" s="299" t="str">
        <f t="shared" si="606"/>
        <v/>
      </c>
      <c r="V549" s="300" t="str">
        <f t="shared" si="607"/>
        <v/>
      </c>
      <c r="W549" s="299" t="str">
        <f t="shared" si="608"/>
        <v/>
      </c>
      <c r="X549" s="300" t="str">
        <f t="shared" si="609"/>
        <v/>
      </c>
      <c r="Y549" s="299" t="str">
        <f t="shared" si="610"/>
        <v/>
      </c>
      <c r="Z549" s="300" t="str">
        <f t="shared" si="611"/>
        <v/>
      </c>
      <c r="AA549" s="298" t="str">
        <f t="shared" si="612"/>
        <v/>
      </c>
      <c r="AB549" s="97" t="str">
        <f t="shared" si="613"/>
        <v/>
      </c>
      <c r="AC549" s="143" t="str">
        <f t="shared" si="614"/>
        <v/>
      </c>
      <c r="AD549" s="42" t="str">
        <f t="shared" si="615"/>
        <v/>
      </c>
      <c r="AE549" s="346"/>
      <c r="AF549" s="346"/>
      <c r="AG549" s="347"/>
      <c r="AH549" s="348" t="str">
        <f t="shared" si="616"/>
        <v/>
      </c>
      <c r="AI549" s="346"/>
      <c r="AJ549" s="346"/>
      <c r="AK549" s="347"/>
      <c r="AL549" s="349" t="str">
        <f t="shared" si="627"/>
        <v/>
      </c>
      <c r="AM549" s="348" t="str">
        <f t="shared" si="617"/>
        <v/>
      </c>
      <c r="AN549" s="350" t="str">
        <f t="shared" si="628"/>
        <v/>
      </c>
      <c r="AO549" s="346"/>
      <c r="AP549" s="346"/>
      <c r="AQ549" s="346" t="str">
        <f t="shared" si="618"/>
        <v/>
      </c>
      <c r="AR549" s="348" t="str">
        <f t="shared" si="619"/>
        <v/>
      </c>
      <c r="AS549" s="346"/>
      <c r="AT549" s="348" t="str">
        <f t="shared" si="620"/>
        <v/>
      </c>
      <c r="AU549" s="346"/>
      <c r="AV549" s="348" t="str">
        <f t="shared" si="621"/>
        <v/>
      </c>
      <c r="AW549" s="346"/>
      <c r="AX549" s="348" t="str">
        <f t="shared" si="622"/>
        <v/>
      </c>
      <c r="AY549" s="346"/>
      <c r="AZ549" s="348" t="str">
        <f t="shared" si="623"/>
        <v/>
      </c>
      <c r="BA549" s="351"/>
      <c r="BB549" s="348" t="str">
        <f t="shared" si="624"/>
        <v/>
      </c>
      <c r="BC549" s="350" t="str">
        <f t="shared" si="629"/>
        <v/>
      </c>
      <c r="BD549" s="350" t="str">
        <f t="shared" si="630"/>
        <v/>
      </c>
      <c r="BE549" s="360"/>
      <c r="BF549" s="361"/>
      <c r="BG549" s="362" t="str">
        <f t="shared" si="660"/>
        <v/>
      </c>
      <c r="BH549" s="354" t="str">
        <f t="shared" si="631"/>
        <v/>
      </c>
      <c r="BI549" s="350" t="str">
        <f t="shared" si="632"/>
        <v/>
      </c>
      <c r="BJ549" s="113" t="str">
        <f t="shared" si="633"/>
        <v/>
      </c>
      <c r="BK549" s="347" t="str">
        <f t="shared" si="659"/>
        <v/>
      </c>
      <c r="BR549" s="307"/>
      <c r="BS549" s="51" t="str">
        <f t="shared" si="634"/>
        <v/>
      </c>
      <c r="BT549" s="51" t="str">
        <f t="shared" si="635"/>
        <v/>
      </c>
      <c r="BU549" s="51" t="str">
        <f t="shared" si="636"/>
        <v/>
      </c>
      <c r="BV549" s="51" t="str">
        <f t="shared" si="637"/>
        <v/>
      </c>
      <c r="BW549" s="51" t="str">
        <f t="shared" si="638"/>
        <v/>
      </c>
      <c r="BX549" s="51" t="str">
        <f t="shared" si="639"/>
        <v/>
      </c>
      <c r="BY549" s="51" t="str">
        <f t="shared" si="640"/>
        <v/>
      </c>
      <c r="BZ549" s="51" t="str">
        <f t="shared" si="641"/>
        <v/>
      </c>
      <c r="CA549" s="51" t="str">
        <f t="shared" si="642"/>
        <v/>
      </c>
      <c r="CB549" s="51" t="str">
        <f t="shared" si="643"/>
        <v/>
      </c>
      <c r="CC549" s="51" t="str">
        <f t="shared" si="625"/>
        <v/>
      </c>
      <c r="CD549" s="51" t="str">
        <f t="shared" si="626"/>
        <v/>
      </c>
      <c r="CE549" s="51" t="str">
        <f t="shared" si="644"/>
        <v/>
      </c>
      <c r="CF549" s="51"/>
      <c r="CH549" s="53" t="str">
        <f t="shared" si="645"/>
        <v/>
      </c>
      <c r="CI549" s="53" t="str">
        <f t="shared" si="646"/>
        <v/>
      </c>
      <c r="CJ549" s="54" t="str">
        <f t="shared" si="647"/>
        <v/>
      </c>
      <c r="CK549" s="53" t="str">
        <f t="shared" si="648"/>
        <v/>
      </c>
      <c r="CL549" s="53" t="str">
        <f t="shared" si="649"/>
        <v/>
      </c>
      <c r="CM549" s="53" t="str">
        <f t="shared" si="650"/>
        <v/>
      </c>
      <c r="CN549" s="53" t="str">
        <f t="shared" si="651"/>
        <v/>
      </c>
      <c r="CO549" s="53" t="str">
        <f t="shared" si="652"/>
        <v/>
      </c>
      <c r="CP549" s="53" t="str">
        <f t="shared" si="653"/>
        <v/>
      </c>
      <c r="CQ549" s="53" t="str">
        <f t="shared" si="654"/>
        <v/>
      </c>
      <c r="CR549" s="53" t="str">
        <f t="shared" si="655"/>
        <v/>
      </c>
      <c r="CS549" s="53" t="str">
        <f t="shared" si="656"/>
        <v/>
      </c>
      <c r="CT549" s="53" t="str">
        <f t="shared" si="657"/>
        <v/>
      </c>
      <c r="CU549" s="53" t="str">
        <f t="shared" si="658"/>
        <v/>
      </c>
    </row>
    <row r="550" spans="1:99" hidden="1" x14ac:dyDescent="0.3">
      <c r="A550" s="40">
        <v>612</v>
      </c>
      <c r="B550" s="95"/>
      <c r="C550" s="142"/>
      <c r="D550" s="40"/>
      <c r="E550" s="40"/>
      <c r="F550" s="43"/>
      <c r="G550" s="40" t="s">
        <v>141</v>
      </c>
      <c r="H550" s="41"/>
      <c r="I550" s="41"/>
      <c r="J550" s="296" t="str">
        <f t="shared" si="595"/>
        <v/>
      </c>
      <c r="K550" s="297" t="str">
        <f t="shared" si="596"/>
        <v/>
      </c>
      <c r="L550" s="298" t="str">
        <f t="shared" si="597"/>
        <v/>
      </c>
      <c r="M550" s="297" t="str">
        <f t="shared" si="598"/>
        <v/>
      </c>
      <c r="N550" s="298" t="str">
        <f t="shared" si="599"/>
        <v/>
      </c>
      <c r="O550" s="297" t="str">
        <f t="shared" si="600"/>
        <v/>
      </c>
      <c r="P550" s="298" t="str">
        <f t="shared" si="601"/>
        <v/>
      </c>
      <c r="Q550" s="299" t="str">
        <f t="shared" si="602"/>
        <v/>
      </c>
      <c r="R550" s="300" t="str">
        <f t="shared" si="603"/>
        <v/>
      </c>
      <c r="S550" s="299" t="str">
        <f t="shared" si="604"/>
        <v/>
      </c>
      <c r="T550" s="298" t="str">
        <f t="shared" si="605"/>
        <v/>
      </c>
      <c r="U550" s="299" t="str">
        <f t="shared" si="606"/>
        <v/>
      </c>
      <c r="V550" s="300" t="str">
        <f t="shared" si="607"/>
        <v/>
      </c>
      <c r="W550" s="299" t="str">
        <f t="shared" si="608"/>
        <v/>
      </c>
      <c r="X550" s="300" t="str">
        <f t="shared" si="609"/>
        <v/>
      </c>
      <c r="Y550" s="299" t="str">
        <f t="shared" si="610"/>
        <v/>
      </c>
      <c r="Z550" s="300" t="str">
        <f t="shared" si="611"/>
        <v/>
      </c>
      <c r="AA550" s="298" t="str">
        <f t="shared" si="612"/>
        <v/>
      </c>
      <c r="AB550" s="97" t="str">
        <f t="shared" si="613"/>
        <v/>
      </c>
      <c r="AC550" s="143" t="str">
        <f t="shared" si="614"/>
        <v/>
      </c>
      <c r="AD550" s="42" t="str">
        <f t="shared" si="615"/>
        <v/>
      </c>
      <c r="AE550" s="346"/>
      <c r="AF550" s="346"/>
      <c r="AG550" s="347"/>
      <c r="AH550" s="348" t="str">
        <f t="shared" si="616"/>
        <v/>
      </c>
      <c r="AI550" s="346"/>
      <c r="AJ550" s="346"/>
      <c r="AK550" s="347"/>
      <c r="AL550" s="349" t="str">
        <f t="shared" si="627"/>
        <v/>
      </c>
      <c r="AM550" s="348" t="str">
        <f t="shared" si="617"/>
        <v/>
      </c>
      <c r="AN550" s="350" t="str">
        <f t="shared" si="628"/>
        <v/>
      </c>
      <c r="AO550" s="346"/>
      <c r="AP550" s="346"/>
      <c r="AQ550" s="346" t="str">
        <f t="shared" si="618"/>
        <v/>
      </c>
      <c r="AR550" s="348" t="str">
        <f t="shared" si="619"/>
        <v/>
      </c>
      <c r="AS550" s="346"/>
      <c r="AT550" s="348" t="str">
        <f t="shared" si="620"/>
        <v/>
      </c>
      <c r="AU550" s="346"/>
      <c r="AV550" s="348" t="str">
        <f t="shared" si="621"/>
        <v/>
      </c>
      <c r="AW550" s="346"/>
      <c r="AX550" s="348" t="str">
        <f t="shared" si="622"/>
        <v/>
      </c>
      <c r="AY550" s="346"/>
      <c r="AZ550" s="348" t="str">
        <f t="shared" si="623"/>
        <v/>
      </c>
      <c r="BA550" s="351"/>
      <c r="BB550" s="348" t="str">
        <f t="shared" si="624"/>
        <v/>
      </c>
      <c r="BC550" s="350" t="str">
        <f t="shared" si="629"/>
        <v/>
      </c>
      <c r="BD550" s="350" t="str">
        <f t="shared" si="630"/>
        <v/>
      </c>
      <c r="BE550" s="360"/>
      <c r="BF550" s="361"/>
      <c r="BG550" s="362" t="str">
        <f t="shared" si="660"/>
        <v/>
      </c>
      <c r="BH550" s="354" t="str">
        <f t="shared" si="631"/>
        <v/>
      </c>
      <c r="BI550" s="350" t="str">
        <f t="shared" si="632"/>
        <v/>
      </c>
      <c r="BJ550" s="113" t="str">
        <f t="shared" si="633"/>
        <v/>
      </c>
      <c r="BK550" s="347" t="str">
        <f t="shared" si="659"/>
        <v/>
      </c>
      <c r="BR550" s="307"/>
      <c r="BS550" s="51" t="str">
        <f t="shared" si="634"/>
        <v/>
      </c>
      <c r="BT550" s="51" t="str">
        <f t="shared" si="635"/>
        <v/>
      </c>
      <c r="BU550" s="51" t="str">
        <f t="shared" si="636"/>
        <v/>
      </c>
      <c r="BV550" s="51" t="str">
        <f t="shared" si="637"/>
        <v/>
      </c>
      <c r="BW550" s="51" t="str">
        <f t="shared" si="638"/>
        <v/>
      </c>
      <c r="BX550" s="51" t="str">
        <f t="shared" si="639"/>
        <v/>
      </c>
      <c r="BY550" s="51" t="str">
        <f t="shared" si="640"/>
        <v/>
      </c>
      <c r="BZ550" s="51" t="str">
        <f t="shared" si="641"/>
        <v/>
      </c>
      <c r="CA550" s="51" t="str">
        <f t="shared" si="642"/>
        <v/>
      </c>
      <c r="CB550" s="51" t="str">
        <f t="shared" si="643"/>
        <v/>
      </c>
      <c r="CC550" s="51" t="str">
        <f t="shared" si="625"/>
        <v/>
      </c>
      <c r="CD550" s="51" t="str">
        <f t="shared" si="626"/>
        <v/>
      </c>
      <c r="CE550" s="51" t="str">
        <f t="shared" si="644"/>
        <v/>
      </c>
      <c r="CF550" s="51"/>
      <c r="CH550" s="53" t="str">
        <f t="shared" si="645"/>
        <v/>
      </c>
      <c r="CI550" s="53" t="str">
        <f t="shared" si="646"/>
        <v/>
      </c>
      <c r="CJ550" s="54" t="str">
        <f t="shared" si="647"/>
        <v/>
      </c>
      <c r="CK550" s="53" t="str">
        <f t="shared" si="648"/>
        <v/>
      </c>
      <c r="CL550" s="53" t="str">
        <f t="shared" si="649"/>
        <v/>
      </c>
      <c r="CM550" s="53" t="str">
        <f t="shared" si="650"/>
        <v/>
      </c>
      <c r="CN550" s="53" t="str">
        <f t="shared" si="651"/>
        <v/>
      </c>
      <c r="CO550" s="53" t="str">
        <f t="shared" si="652"/>
        <v/>
      </c>
      <c r="CP550" s="53" t="str">
        <f t="shared" si="653"/>
        <v/>
      </c>
      <c r="CQ550" s="53" t="str">
        <f t="shared" si="654"/>
        <v/>
      </c>
      <c r="CR550" s="53" t="str">
        <f t="shared" si="655"/>
        <v/>
      </c>
      <c r="CS550" s="53" t="str">
        <f t="shared" si="656"/>
        <v/>
      </c>
      <c r="CT550" s="53" t="str">
        <f t="shared" si="657"/>
        <v/>
      </c>
      <c r="CU550" s="53" t="str">
        <f t="shared" si="658"/>
        <v/>
      </c>
    </row>
    <row r="551" spans="1:99" hidden="1" x14ac:dyDescent="0.3">
      <c r="A551" s="40">
        <v>613</v>
      </c>
      <c r="B551" s="95"/>
      <c r="C551" s="142"/>
      <c r="D551" s="40"/>
      <c r="E551" s="40"/>
      <c r="F551" s="43"/>
      <c r="G551" s="40" t="s">
        <v>141</v>
      </c>
      <c r="H551" s="41"/>
      <c r="I551" s="41"/>
      <c r="J551" s="296" t="str">
        <f t="shared" si="595"/>
        <v/>
      </c>
      <c r="K551" s="297" t="str">
        <f t="shared" si="596"/>
        <v/>
      </c>
      <c r="L551" s="298" t="str">
        <f t="shared" si="597"/>
        <v/>
      </c>
      <c r="M551" s="297" t="str">
        <f t="shared" si="598"/>
        <v/>
      </c>
      <c r="N551" s="298" t="str">
        <f t="shared" si="599"/>
        <v/>
      </c>
      <c r="O551" s="297" t="str">
        <f t="shared" si="600"/>
        <v/>
      </c>
      <c r="P551" s="298" t="str">
        <f t="shared" si="601"/>
        <v/>
      </c>
      <c r="Q551" s="299" t="str">
        <f t="shared" si="602"/>
        <v/>
      </c>
      <c r="R551" s="300" t="str">
        <f t="shared" si="603"/>
        <v/>
      </c>
      <c r="S551" s="299" t="str">
        <f t="shared" si="604"/>
        <v/>
      </c>
      <c r="T551" s="298" t="str">
        <f t="shared" si="605"/>
        <v/>
      </c>
      <c r="U551" s="299" t="str">
        <f t="shared" si="606"/>
        <v/>
      </c>
      <c r="V551" s="300" t="str">
        <f t="shared" si="607"/>
        <v/>
      </c>
      <c r="W551" s="299" t="str">
        <f t="shared" si="608"/>
        <v/>
      </c>
      <c r="X551" s="300" t="str">
        <f t="shared" si="609"/>
        <v/>
      </c>
      <c r="Y551" s="299" t="str">
        <f t="shared" si="610"/>
        <v/>
      </c>
      <c r="Z551" s="300" t="str">
        <f t="shared" si="611"/>
        <v/>
      </c>
      <c r="AA551" s="298" t="str">
        <f t="shared" si="612"/>
        <v/>
      </c>
      <c r="AB551" s="97" t="str">
        <f t="shared" si="613"/>
        <v/>
      </c>
      <c r="AC551" s="143" t="str">
        <f t="shared" si="614"/>
        <v/>
      </c>
      <c r="AD551" s="42" t="str">
        <f t="shared" si="615"/>
        <v/>
      </c>
      <c r="AE551" s="346"/>
      <c r="AF551" s="346"/>
      <c r="AG551" s="347"/>
      <c r="AH551" s="348" t="str">
        <f t="shared" si="616"/>
        <v/>
      </c>
      <c r="AI551" s="346"/>
      <c r="AJ551" s="346"/>
      <c r="AK551" s="347"/>
      <c r="AL551" s="349" t="str">
        <f t="shared" si="627"/>
        <v/>
      </c>
      <c r="AM551" s="348" t="str">
        <f t="shared" si="617"/>
        <v/>
      </c>
      <c r="AN551" s="350" t="str">
        <f t="shared" si="628"/>
        <v/>
      </c>
      <c r="AO551" s="346"/>
      <c r="AP551" s="346"/>
      <c r="AQ551" s="346" t="str">
        <f t="shared" si="618"/>
        <v/>
      </c>
      <c r="AR551" s="348" t="str">
        <f t="shared" si="619"/>
        <v/>
      </c>
      <c r="AS551" s="346"/>
      <c r="AT551" s="348" t="str">
        <f t="shared" si="620"/>
        <v/>
      </c>
      <c r="AU551" s="346"/>
      <c r="AV551" s="348" t="str">
        <f t="shared" si="621"/>
        <v/>
      </c>
      <c r="AW551" s="346"/>
      <c r="AX551" s="348" t="str">
        <f t="shared" si="622"/>
        <v/>
      </c>
      <c r="AY551" s="346"/>
      <c r="AZ551" s="348" t="str">
        <f t="shared" si="623"/>
        <v/>
      </c>
      <c r="BA551" s="351"/>
      <c r="BB551" s="348" t="str">
        <f t="shared" si="624"/>
        <v/>
      </c>
      <c r="BC551" s="350" t="str">
        <f t="shared" si="629"/>
        <v/>
      </c>
      <c r="BD551" s="350" t="str">
        <f t="shared" si="630"/>
        <v/>
      </c>
      <c r="BE551" s="360"/>
      <c r="BF551" s="361"/>
      <c r="BG551" s="362" t="str">
        <f t="shared" si="660"/>
        <v/>
      </c>
      <c r="BH551" s="354" t="str">
        <f t="shared" si="631"/>
        <v/>
      </c>
      <c r="BI551" s="350" t="str">
        <f t="shared" si="632"/>
        <v/>
      </c>
      <c r="BJ551" s="113" t="str">
        <f t="shared" si="633"/>
        <v/>
      </c>
      <c r="BK551" s="347" t="str">
        <f t="shared" si="659"/>
        <v/>
      </c>
      <c r="BR551" s="307"/>
      <c r="BS551" s="51" t="str">
        <f t="shared" si="634"/>
        <v/>
      </c>
      <c r="BT551" s="51" t="str">
        <f t="shared" si="635"/>
        <v/>
      </c>
      <c r="BU551" s="51" t="str">
        <f t="shared" si="636"/>
        <v/>
      </c>
      <c r="BV551" s="51" t="str">
        <f t="shared" si="637"/>
        <v/>
      </c>
      <c r="BW551" s="51" t="str">
        <f t="shared" si="638"/>
        <v/>
      </c>
      <c r="BX551" s="51" t="str">
        <f t="shared" si="639"/>
        <v/>
      </c>
      <c r="BY551" s="51" t="str">
        <f t="shared" si="640"/>
        <v/>
      </c>
      <c r="BZ551" s="51" t="str">
        <f t="shared" si="641"/>
        <v/>
      </c>
      <c r="CA551" s="51" t="str">
        <f t="shared" si="642"/>
        <v/>
      </c>
      <c r="CB551" s="51" t="str">
        <f t="shared" si="643"/>
        <v/>
      </c>
      <c r="CC551" s="51" t="str">
        <f t="shared" si="625"/>
        <v/>
      </c>
      <c r="CD551" s="51" t="str">
        <f t="shared" si="626"/>
        <v/>
      </c>
      <c r="CE551" s="51" t="str">
        <f t="shared" si="644"/>
        <v/>
      </c>
      <c r="CF551" s="51"/>
      <c r="CH551" s="53" t="str">
        <f t="shared" si="645"/>
        <v/>
      </c>
      <c r="CI551" s="53" t="str">
        <f t="shared" si="646"/>
        <v/>
      </c>
      <c r="CJ551" s="54" t="str">
        <f t="shared" si="647"/>
        <v/>
      </c>
      <c r="CK551" s="53" t="str">
        <f t="shared" si="648"/>
        <v/>
      </c>
      <c r="CL551" s="53" t="str">
        <f t="shared" si="649"/>
        <v/>
      </c>
      <c r="CM551" s="53" t="str">
        <f t="shared" si="650"/>
        <v/>
      </c>
      <c r="CN551" s="53" t="str">
        <f t="shared" si="651"/>
        <v/>
      </c>
      <c r="CO551" s="53" t="str">
        <f t="shared" si="652"/>
        <v/>
      </c>
      <c r="CP551" s="53" t="str">
        <f t="shared" si="653"/>
        <v/>
      </c>
      <c r="CQ551" s="53" t="str">
        <f t="shared" si="654"/>
        <v/>
      </c>
      <c r="CR551" s="53" t="str">
        <f t="shared" si="655"/>
        <v/>
      </c>
      <c r="CS551" s="53" t="str">
        <f t="shared" si="656"/>
        <v/>
      </c>
      <c r="CT551" s="53" t="str">
        <f t="shared" si="657"/>
        <v/>
      </c>
      <c r="CU551" s="53" t="str">
        <f t="shared" si="658"/>
        <v/>
      </c>
    </row>
    <row r="552" spans="1:99" hidden="1" x14ac:dyDescent="0.3">
      <c r="A552" s="40">
        <v>614</v>
      </c>
      <c r="B552" s="95"/>
      <c r="C552" s="142"/>
      <c r="D552" s="40"/>
      <c r="E552" s="40"/>
      <c r="F552" s="43"/>
      <c r="G552" s="40" t="s">
        <v>141</v>
      </c>
      <c r="H552" s="41"/>
      <c r="I552" s="41"/>
      <c r="J552" s="296" t="str">
        <f t="shared" si="595"/>
        <v/>
      </c>
      <c r="K552" s="297" t="str">
        <f t="shared" si="596"/>
        <v/>
      </c>
      <c r="L552" s="298" t="str">
        <f t="shared" si="597"/>
        <v/>
      </c>
      <c r="M552" s="297" t="str">
        <f t="shared" si="598"/>
        <v/>
      </c>
      <c r="N552" s="298" t="str">
        <f t="shared" si="599"/>
        <v/>
      </c>
      <c r="O552" s="297" t="str">
        <f t="shared" si="600"/>
        <v/>
      </c>
      <c r="P552" s="298" t="str">
        <f t="shared" si="601"/>
        <v/>
      </c>
      <c r="Q552" s="299" t="str">
        <f t="shared" si="602"/>
        <v/>
      </c>
      <c r="R552" s="300" t="str">
        <f t="shared" si="603"/>
        <v/>
      </c>
      <c r="S552" s="299" t="str">
        <f t="shared" si="604"/>
        <v/>
      </c>
      <c r="T552" s="298" t="str">
        <f t="shared" si="605"/>
        <v/>
      </c>
      <c r="U552" s="299" t="str">
        <f t="shared" si="606"/>
        <v/>
      </c>
      <c r="V552" s="300" t="str">
        <f t="shared" si="607"/>
        <v/>
      </c>
      <c r="W552" s="299" t="str">
        <f t="shared" si="608"/>
        <v/>
      </c>
      <c r="X552" s="300" t="str">
        <f t="shared" si="609"/>
        <v/>
      </c>
      <c r="Y552" s="299" t="str">
        <f t="shared" si="610"/>
        <v/>
      </c>
      <c r="Z552" s="300" t="str">
        <f t="shared" si="611"/>
        <v/>
      </c>
      <c r="AA552" s="298" t="str">
        <f t="shared" si="612"/>
        <v/>
      </c>
      <c r="AB552" s="97" t="str">
        <f t="shared" si="613"/>
        <v/>
      </c>
      <c r="AC552" s="143" t="str">
        <f t="shared" si="614"/>
        <v/>
      </c>
      <c r="AD552" s="42" t="str">
        <f t="shared" si="615"/>
        <v/>
      </c>
      <c r="AE552" s="346"/>
      <c r="AF552" s="346"/>
      <c r="AG552" s="347"/>
      <c r="AH552" s="348" t="str">
        <f t="shared" si="616"/>
        <v/>
      </c>
      <c r="AI552" s="346"/>
      <c r="AJ552" s="346"/>
      <c r="AK552" s="347"/>
      <c r="AL552" s="349" t="str">
        <f t="shared" si="627"/>
        <v/>
      </c>
      <c r="AM552" s="348" t="str">
        <f t="shared" si="617"/>
        <v/>
      </c>
      <c r="AN552" s="350" t="str">
        <f t="shared" si="628"/>
        <v/>
      </c>
      <c r="AO552" s="346"/>
      <c r="AP552" s="346"/>
      <c r="AQ552" s="346" t="str">
        <f t="shared" si="618"/>
        <v/>
      </c>
      <c r="AR552" s="348" t="str">
        <f t="shared" si="619"/>
        <v/>
      </c>
      <c r="AS552" s="346"/>
      <c r="AT552" s="348" t="str">
        <f t="shared" si="620"/>
        <v/>
      </c>
      <c r="AU552" s="346"/>
      <c r="AV552" s="348" t="str">
        <f t="shared" si="621"/>
        <v/>
      </c>
      <c r="AW552" s="346"/>
      <c r="AX552" s="348" t="str">
        <f t="shared" si="622"/>
        <v/>
      </c>
      <c r="AY552" s="346"/>
      <c r="AZ552" s="348" t="str">
        <f t="shared" si="623"/>
        <v/>
      </c>
      <c r="BA552" s="351"/>
      <c r="BB552" s="348" t="str">
        <f t="shared" si="624"/>
        <v/>
      </c>
      <c r="BC552" s="350" t="str">
        <f t="shared" si="629"/>
        <v/>
      </c>
      <c r="BD552" s="350" t="str">
        <f t="shared" si="630"/>
        <v/>
      </c>
      <c r="BE552" s="360"/>
      <c r="BF552" s="361"/>
      <c r="BG552" s="362" t="str">
        <f t="shared" si="660"/>
        <v/>
      </c>
      <c r="BH552" s="354" t="str">
        <f t="shared" si="631"/>
        <v/>
      </c>
      <c r="BI552" s="350" t="str">
        <f t="shared" si="632"/>
        <v/>
      </c>
      <c r="BJ552" s="113" t="str">
        <f t="shared" si="633"/>
        <v/>
      </c>
      <c r="BK552" s="347" t="str">
        <f t="shared" si="659"/>
        <v/>
      </c>
      <c r="BR552" s="307"/>
      <c r="BS552" s="51" t="str">
        <f t="shared" si="634"/>
        <v/>
      </c>
      <c r="BT552" s="51" t="str">
        <f t="shared" si="635"/>
        <v/>
      </c>
      <c r="BU552" s="51" t="str">
        <f t="shared" si="636"/>
        <v/>
      </c>
      <c r="BV552" s="51" t="str">
        <f t="shared" si="637"/>
        <v/>
      </c>
      <c r="BW552" s="51" t="str">
        <f t="shared" si="638"/>
        <v/>
      </c>
      <c r="BX552" s="51" t="str">
        <f t="shared" si="639"/>
        <v/>
      </c>
      <c r="BY552" s="51" t="str">
        <f t="shared" si="640"/>
        <v/>
      </c>
      <c r="BZ552" s="51" t="str">
        <f t="shared" si="641"/>
        <v/>
      </c>
      <c r="CA552" s="51" t="str">
        <f t="shared" si="642"/>
        <v/>
      </c>
      <c r="CB552" s="51" t="str">
        <f t="shared" si="643"/>
        <v/>
      </c>
      <c r="CC552" s="51" t="str">
        <f t="shared" si="625"/>
        <v/>
      </c>
      <c r="CD552" s="51" t="str">
        <f t="shared" si="626"/>
        <v/>
      </c>
      <c r="CE552" s="51" t="str">
        <f t="shared" si="644"/>
        <v/>
      </c>
      <c r="CF552" s="51"/>
      <c r="CH552" s="53" t="str">
        <f t="shared" si="645"/>
        <v/>
      </c>
      <c r="CI552" s="53" t="str">
        <f t="shared" si="646"/>
        <v/>
      </c>
      <c r="CJ552" s="54" t="str">
        <f t="shared" si="647"/>
        <v/>
      </c>
      <c r="CK552" s="53" t="str">
        <f t="shared" si="648"/>
        <v/>
      </c>
      <c r="CL552" s="53" t="str">
        <f t="shared" si="649"/>
        <v/>
      </c>
      <c r="CM552" s="53" t="str">
        <f t="shared" si="650"/>
        <v/>
      </c>
      <c r="CN552" s="53" t="str">
        <f t="shared" si="651"/>
        <v/>
      </c>
      <c r="CO552" s="53" t="str">
        <f t="shared" si="652"/>
        <v/>
      </c>
      <c r="CP552" s="53" t="str">
        <f t="shared" si="653"/>
        <v/>
      </c>
      <c r="CQ552" s="53" t="str">
        <f t="shared" si="654"/>
        <v/>
      </c>
      <c r="CR552" s="53" t="str">
        <f t="shared" si="655"/>
        <v/>
      </c>
      <c r="CS552" s="53" t="str">
        <f t="shared" si="656"/>
        <v/>
      </c>
      <c r="CT552" s="53" t="str">
        <f t="shared" si="657"/>
        <v/>
      </c>
      <c r="CU552" s="53" t="str">
        <f t="shared" si="658"/>
        <v/>
      </c>
    </row>
    <row r="553" spans="1:99" hidden="1" x14ac:dyDescent="0.3">
      <c r="A553" s="40">
        <v>615</v>
      </c>
      <c r="B553" s="95"/>
      <c r="C553" s="142"/>
      <c r="D553" s="40"/>
      <c r="E553" s="40"/>
      <c r="F553" s="43"/>
      <c r="G553" s="40" t="s">
        <v>141</v>
      </c>
      <c r="H553" s="41"/>
      <c r="I553" s="41"/>
      <c r="J553" s="296" t="str">
        <f t="shared" si="595"/>
        <v/>
      </c>
      <c r="K553" s="297" t="str">
        <f t="shared" si="596"/>
        <v/>
      </c>
      <c r="L553" s="298" t="str">
        <f t="shared" si="597"/>
        <v/>
      </c>
      <c r="M553" s="297" t="str">
        <f t="shared" si="598"/>
        <v/>
      </c>
      <c r="N553" s="298" t="str">
        <f t="shared" si="599"/>
        <v/>
      </c>
      <c r="O553" s="297" t="str">
        <f t="shared" si="600"/>
        <v/>
      </c>
      <c r="P553" s="298" t="str">
        <f t="shared" si="601"/>
        <v/>
      </c>
      <c r="Q553" s="299" t="str">
        <f t="shared" si="602"/>
        <v/>
      </c>
      <c r="R553" s="300" t="str">
        <f t="shared" si="603"/>
        <v/>
      </c>
      <c r="S553" s="299" t="str">
        <f t="shared" si="604"/>
        <v/>
      </c>
      <c r="T553" s="298" t="str">
        <f t="shared" si="605"/>
        <v/>
      </c>
      <c r="U553" s="299" t="str">
        <f t="shared" si="606"/>
        <v/>
      </c>
      <c r="V553" s="300" t="str">
        <f t="shared" si="607"/>
        <v/>
      </c>
      <c r="W553" s="299" t="str">
        <f t="shared" si="608"/>
        <v/>
      </c>
      <c r="X553" s="300" t="str">
        <f t="shared" si="609"/>
        <v/>
      </c>
      <c r="Y553" s="299" t="str">
        <f t="shared" si="610"/>
        <v/>
      </c>
      <c r="Z553" s="300" t="str">
        <f t="shared" si="611"/>
        <v/>
      </c>
      <c r="AA553" s="298" t="str">
        <f t="shared" si="612"/>
        <v/>
      </c>
      <c r="AB553" s="97" t="str">
        <f t="shared" si="613"/>
        <v/>
      </c>
      <c r="AC553" s="143" t="str">
        <f t="shared" si="614"/>
        <v/>
      </c>
      <c r="AD553" s="42" t="str">
        <f t="shared" si="615"/>
        <v/>
      </c>
      <c r="AE553" s="346"/>
      <c r="AF553" s="346"/>
      <c r="AG553" s="347"/>
      <c r="AH553" s="348" t="str">
        <f t="shared" si="616"/>
        <v/>
      </c>
      <c r="AI553" s="346"/>
      <c r="AJ553" s="346"/>
      <c r="AK553" s="347"/>
      <c r="AL553" s="349" t="str">
        <f t="shared" si="627"/>
        <v/>
      </c>
      <c r="AM553" s="348" t="str">
        <f t="shared" si="617"/>
        <v/>
      </c>
      <c r="AN553" s="350" t="str">
        <f t="shared" si="628"/>
        <v/>
      </c>
      <c r="AO553" s="346"/>
      <c r="AP553" s="346"/>
      <c r="AQ553" s="346" t="str">
        <f t="shared" si="618"/>
        <v/>
      </c>
      <c r="AR553" s="348" t="str">
        <f t="shared" si="619"/>
        <v/>
      </c>
      <c r="AS553" s="346"/>
      <c r="AT553" s="348" t="str">
        <f t="shared" si="620"/>
        <v/>
      </c>
      <c r="AU553" s="346"/>
      <c r="AV553" s="348" t="str">
        <f t="shared" si="621"/>
        <v/>
      </c>
      <c r="AW553" s="346"/>
      <c r="AX553" s="348" t="str">
        <f t="shared" si="622"/>
        <v/>
      </c>
      <c r="AY553" s="346"/>
      <c r="AZ553" s="348" t="str">
        <f t="shared" si="623"/>
        <v/>
      </c>
      <c r="BA553" s="351"/>
      <c r="BB553" s="348" t="str">
        <f t="shared" si="624"/>
        <v/>
      </c>
      <c r="BC553" s="350" t="str">
        <f t="shared" si="629"/>
        <v/>
      </c>
      <c r="BD553" s="350" t="str">
        <f t="shared" si="630"/>
        <v/>
      </c>
      <c r="BE553" s="360"/>
      <c r="BF553" s="361"/>
      <c r="BG553" s="362" t="str">
        <f t="shared" si="660"/>
        <v/>
      </c>
      <c r="BH553" s="354" t="str">
        <f t="shared" si="631"/>
        <v/>
      </c>
      <c r="BI553" s="350" t="str">
        <f t="shared" si="632"/>
        <v/>
      </c>
      <c r="BJ553" s="113" t="str">
        <f t="shared" si="633"/>
        <v/>
      </c>
      <c r="BK553" s="347" t="str">
        <f t="shared" si="659"/>
        <v/>
      </c>
      <c r="BR553" s="307"/>
      <c r="BS553" s="51" t="str">
        <f t="shared" si="634"/>
        <v/>
      </c>
      <c r="BT553" s="51" t="str">
        <f t="shared" si="635"/>
        <v/>
      </c>
      <c r="BU553" s="51" t="str">
        <f t="shared" si="636"/>
        <v/>
      </c>
      <c r="BV553" s="51" t="str">
        <f t="shared" si="637"/>
        <v/>
      </c>
      <c r="BW553" s="51" t="str">
        <f t="shared" si="638"/>
        <v/>
      </c>
      <c r="BX553" s="51" t="str">
        <f t="shared" si="639"/>
        <v/>
      </c>
      <c r="BY553" s="51" t="str">
        <f t="shared" si="640"/>
        <v/>
      </c>
      <c r="BZ553" s="51" t="str">
        <f t="shared" si="641"/>
        <v/>
      </c>
      <c r="CA553" s="51" t="str">
        <f t="shared" si="642"/>
        <v/>
      </c>
      <c r="CB553" s="51" t="str">
        <f t="shared" si="643"/>
        <v/>
      </c>
      <c r="CC553" s="51" t="str">
        <f t="shared" si="625"/>
        <v/>
      </c>
      <c r="CD553" s="51" t="str">
        <f t="shared" si="626"/>
        <v/>
      </c>
      <c r="CE553" s="51" t="str">
        <f t="shared" si="644"/>
        <v/>
      </c>
      <c r="CF553" s="51"/>
      <c r="CH553" s="53" t="str">
        <f t="shared" si="645"/>
        <v/>
      </c>
      <c r="CI553" s="53" t="str">
        <f t="shared" si="646"/>
        <v/>
      </c>
      <c r="CJ553" s="54" t="str">
        <f t="shared" si="647"/>
        <v/>
      </c>
      <c r="CK553" s="53" t="str">
        <f t="shared" si="648"/>
        <v/>
      </c>
      <c r="CL553" s="53" t="str">
        <f t="shared" si="649"/>
        <v/>
      </c>
      <c r="CM553" s="53" t="str">
        <f t="shared" si="650"/>
        <v/>
      </c>
      <c r="CN553" s="53" t="str">
        <f t="shared" si="651"/>
        <v/>
      </c>
      <c r="CO553" s="53" t="str">
        <f t="shared" si="652"/>
        <v/>
      </c>
      <c r="CP553" s="53" t="str">
        <f t="shared" si="653"/>
        <v/>
      </c>
      <c r="CQ553" s="53" t="str">
        <f t="shared" si="654"/>
        <v/>
      </c>
      <c r="CR553" s="53" t="str">
        <f t="shared" si="655"/>
        <v/>
      </c>
      <c r="CS553" s="53" t="str">
        <f t="shared" si="656"/>
        <v/>
      </c>
      <c r="CT553" s="53" t="str">
        <f t="shared" si="657"/>
        <v/>
      </c>
      <c r="CU553" s="53" t="str">
        <f t="shared" si="658"/>
        <v/>
      </c>
    </row>
    <row r="554" spans="1:99" hidden="1" x14ac:dyDescent="0.3">
      <c r="A554" s="40">
        <v>616</v>
      </c>
      <c r="B554" s="95"/>
      <c r="C554" s="142"/>
      <c r="D554" s="40"/>
      <c r="E554" s="40"/>
      <c r="F554" s="43"/>
      <c r="G554" s="40" t="s">
        <v>141</v>
      </c>
      <c r="H554" s="41"/>
      <c r="I554" s="41"/>
      <c r="J554" s="296" t="str">
        <f t="shared" si="595"/>
        <v/>
      </c>
      <c r="K554" s="297" t="str">
        <f t="shared" si="596"/>
        <v/>
      </c>
      <c r="L554" s="298" t="str">
        <f t="shared" si="597"/>
        <v/>
      </c>
      <c r="M554" s="297" t="str">
        <f t="shared" si="598"/>
        <v/>
      </c>
      <c r="N554" s="298" t="str">
        <f t="shared" si="599"/>
        <v/>
      </c>
      <c r="O554" s="297" t="str">
        <f t="shared" si="600"/>
        <v/>
      </c>
      <c r="P554" s="298" t="str">
        <f t="shared" si="601"/>
        <v/>
      </c>
      <c r="Q554" s="299" t="str">
        <f t="shared" si="602"/>
        <v/>
      </c>
      <c r="R554" s="300" t="str">
        <f t="shared" si="603"/>
        <v/>
      </c>
      <c r="S554" s="299" t="str">
        <f t="shared" si="604"/>
        <v/>
      </c>
      <c r="T554" s="298" t="str">
        <f t="shared" si="605"/>
        <v/>
      </c>
      <c r="U554" s="299" t="str">
        <f t="shared" si="606"/>
        <v/>
      </c>
      <c r="V554" s="300" t="str">
        <f t="shared" si="607"/>
        <v/>
      </c>
      <c r="W554" s="299" t="str">
        <f t="shared" si="608"/>
        <v/>
      </c>
      <c r="X554" s="300" t="str">
        <f t="shared" si="609"/>
        <v/>
      </c>
      <c r="Y554" s="299" t="str">
        <f t="shared" si="610"/>
        <v/>
      </c>
      <c r="Z554" s="300" t="str">
        <f t="shared" si="611"/>
        <v/>
      </c>
      <c r="AA554" s="298" t="str">
        <f t="shared" si="612"/>
        <v/>
      </c>
      <c r="AB554" s="97" t="str">
        <f t="shared" si="613"/>
        <v/>
      </c>
      <c r="AC554" s="143" t="str">
        <f t="shared" si="614"/>
        <v/>
      </c>
      <c r="AD554" s="42" t="str">
        <f t="shared" si="615"/>
        <v/>
      </c>
      <c r="AE554" s="346"/>
      <c r="AF554" s="346"/>
      <c r="AG554" s="347"/>
      <c r="AH554" s="348" t="str">
        <f t="shared" si="616"/>
        <v/>
      </c>
      <c r="AI554" s="346"/>
      <c r="AJ554" s="346"/>
      <c r="AK554" s="347"/>
      <c r="AL554" s="349" t="str">
        <f t="shared" si="627"/>
        <v/>
      </c>
      <c r="AM554" s="348" t="str">
        <f t="shared" si="617"/>
        <v/>
      </c>
      <c r="AN554" s="350" t="str">
        <f t="shared" si="628"/>
        <v/>
      </c>
      <c r="AO554" s="346"/>
      <c r="AP554" s="346"/>
      <c r="AQ554" s="346" t="str">
        <f t="shared" si="618"/>
        <v/>
      </c>
      <c r="AR554" s="348" t="str">
        <f t="shared" si="619"/>
        <v/>
      </c>
      <c r="AS554" s="346"/>
      <c r="AT554" s="348" t="str">
        <f t="shared" si="620"/>
        <v/>
      </c>
      <c r="AU554" s="346"/>
      <c r="AV554" s="348" t="str">
        <f t="shared" si="621"/>
        <v/>
      </c>
      <c r="AW554" s="346"/>
      <c r="AX554" s="348" t="str">
        <f t="shared" si="622"/>
        <v/>
      </c>
      <c r="AY554" s="346"/>
      <c r="AZ554" s="348" t="str">
        <f t="shared" si="623"/>
        <v/>
      </c>
      <c r="BA554" s="351"/>
      <c r="BB554" s="348" t="str">
        <f t="shared" si="624"/>
        <v/>
      </c>
      <c r="BC554" s="350" t="str">
        <f t="shared" si="629"/>
        <v/>
      </c>
      <c r="BD554" s="350" t="str">
        <f t="shared" si="630"/>
        <v/>
      </c>
      <c r="BE554" s="360"/>
      <c r="BF554" s="361"/>
      <c r="BG554" s="362" t="str">
        <f t="shared" si="660"/>
        <v/>
      </c>
      <c r="BH554" s="354" t="str">
        <f t="shared" si="631"/>
        <v/>
      </c>
      <c r="BI554" s="350" t="str">
        <f t="shared" si="632"/>
        <v/>
      </c>
      <c r="BJ554" s="113" t="str">
        <f t="shared" si="633"/>
        <v/>
      </c>
      <c r="BK554" s="347" t="str">
        <f t="shared" si="659"/>
        <v/>
      </c>
      <c r="BR554" s="307"/>
      <c r="BS554" s="51" t="str">
        <f t="shared" si="634"/>
        <v/>
      </c>
      <c r="BT554" s="51" t="str">
        <f t="shared" si="635"/>
        <v/>
      </c>
      <c r="BU554" s="51" t="str">
        <f t="shared" si="636"/>
        <v/>
      </c>
      <c r="BV554" s="51" t="str">
        <f t="shared" si="637"/>
        <v/>
      </c>
      <c r="BW554" s="51" t="str">
        <f t="shared" si="638"/>
        <v/>
      </c>
      <c r="BX554" s="51" t="str">
        <f t="shared" si="639"/>
        <v/>
      </c>
      <c r="BY554" s="51" t="str">
        <f t="shared" si="640"/>
        <v/>
      </c>
      <c r="BZ554" s="51" t="str">
        <f t="shared" si="641"/>
        <v/>
      </c>
      <c r="CA554" s="51" t="str">
        <f t="shared" si="642"/>
        <v/>
      </c>
      <c r="CB554" s="51" t="str">
        <f t="shared" si="643"/>
        <v/>
      </c>
      <c r="CC554" s="51" t="str">
        <f t="shared" si="625"/>
        <v/>
      </c>
      <c r="CD554" s="51" t="str">
        <f t="shared" si="626"/>
        <v/>
      </c>
      <c r="CE554" s="51" t="str">
        <f t="shared" si="644"/>
        <v/>
      </c>
      <c r="CF554" s="51"/>
      <c r="CH554" s="53" t="str">
        <f t="shared" si="645"/>
        <v/>
      </c>
      <c r="CI554" s="53" t="str">
        <f t="shared" si="646"/>
        <v/>
      </c>
      <c r="CJ554" s="54" t="str">
        <f t="shared" si="647"/>
        <v/>
      </c>
      <c r="CK554" s="53" t="str">
        <f t="shared" si="648"/>
        <v/>
      </c>
      <c r="CL554" s="53" t="str">
        <f t="shared" si="649"/>
        <v/>
      </c>
      <c r="CM554" s="53" t="str">
        <f t="shared" si="650"/>
        <v/>
      </c>
      <c r="CN554" s="53" t="str">
        <f t="shared" si="651"/>
        <v/>
      </c>
      <c r="CO554" s="53" t="str">
        <f t="shared" si="652"/>
        <v/>
      </c>
      <c r="CP554" s="53" t="str">
        <f t="shared" si="653"/>
        <v/>
      </c>
      <c r="CQ554" s="53" t="str">
        <f t="shared" si="654"/>
        <v/>
      </c>
      <c r="CR554" s="53" t="str">
        <f t="shared" si="655"/>
        <v/>
      </c>
      <c r="CS554" s="53" t="str">
        <f t="shared" si="656"/>
        <v/>
      </c>
      <c r="CT554" s="53" t="str">
        <f t="shared" si="657"/>
        <v/>
      </c>
      <c r="CU554" s="53" t="str">
        <f t="shared" si="658"/>
        <v/>
      </c>
    </row>
    <row r="555" spans="1:99" hidden="1" x14ac:dyDescent="0.3">
      <c r="A555" s="40">
        <v>617</v>
      </c>
      <c r="B555" s="95"/>
      <c r="C555" s="142"/>
      <c r="D555" s="40"/>
      <c r="E555" s="40"/>
      <c r="F555" s="43"/>
      <c r="G555" s="40" t="s">
        <v>141</v>
      </c>
      <c r="H555" s="41"/>
      <c r="I555" s="41"/>
      <c r="J555" s="296" t="str">
        <f t="shared" si="595"/>
        <v/>
      </c>
      <c r="K555" s="297" t="str">
        <f t="shared" si="596"/>
        <v/>
      </c>
      <c r="L555" s="298" t="str">
        <f t="shared" si="597"/>
        <v/>
      </c>
      <c r="M555" s="297" t="str">
        <f t="shared" si="598"/>
        <v/>
      </c>
      <c r="N555" s="298" t="str">
        <f t="shared" si="599"/>
        <v/>
      </c>
      <c r="O555" s="297" t="str">
        <f t="shared" si="600"/>
        <v/>
      </c>
      <c r="P555" s="298" t="str">
        <f t="shared" si="601"/>
        <v/>
      </c>
      <c r="Q555" s="299" t="str">
        <f t="shared" si="602"/>
        <v/>
      </c>
      <c r="R555" s="300" t="str">
        <f t="shared" si="603"/>
        <v/>
      </c>
      <c r="S555" s="299" t="str">
        <f t="shared" si="604"/>
        <v/>
      </c>
      <c r="T555" s="298" t="str">
        <f t="shared" si="605"/>
        <v/>
      </c>
      <c r="U555" s="299" t="str">
        <f t="shared" si="606"/>
        <v/>
      </c>
      <c r="V555" s="300" t="str">
        <f t="shared" si="607"/>
        <v/>
      </c>
      <c r="W555" s="299" t="str">
        <f t="shared" si="608"/>
        <v/>
      </c>
      <c r="X555" s="300" t="str">
        <f t="shared" si="609"/>
        <v/>
      </c>
      <c r="Y555" s="299" t="str">
        <f t="shared" si="610"/>
        <v/>
      </c>
      <c r="Z555" s="300" t="str">
        <f t="shared" si="611"/>
        <v/>
      </c>
      <c r="AA555" s="298" t="str">
        <f t="shared" si="612"/>
        <v/>
      </c>
      <c r="AB555" s="97" t="str">
        <f t="shared" si="613"/>
        <v/>
      </c>
      <c r="AC555" s="143" t="str">
        <f t="shared" si="614"/>
        <v/>
      </c>
      <c r="AD555" s="42" t="str">
        <f t="shared" si="615"/>
        <v/>
      </c>
      <c r="AE555" s="346"/>
      <c r="AF555" s="346"/>
      <c r="AG555" s="347"/>
      <c r="AH555" s="348" t="str">
        <f t="shared" si="616"/>
        <v/>
      </c>
      <c r="AI555" s="346"/>
      <c r="AJ555" s="346"/>
      <c r="AK555" s="347"/>
      <c r="AL555" s="349" t="str">
        <f t="shared" si="627"/>
        <v/>
      </c>
      <c r="AM555" s="348" t="str">
        <f t="shared" si="617"/>
        <v/>
      </c>
      <c r="AN555" s="350" t="str">
        <f t="shared" si="628"/>
        <v/>
      </c>
      <c r="AO555" s="346"/>
      <c r="AP555" s="346"/>
      <c r="AQ555" s="346" t="str">
        <f t="shared" si="618"/>
        <v/>
      </c>
      <c r="AR555" s="348" t="str">
        <f t="shared" si="619"/>
        <v/>
      </c>
      <c r="AS555" s="346"/>
      <c r="AT555" s="348" t="str">
        <f t="shared" si="620"/>
        <v/>
      </c>
      <c r="AU555" s="346"/>
      <c r="AV555" s="348" t="str">
        <f t="shared" si="621"/>
        <v/>
      </c>
      <c r="AW555" s="346"/>
      <c r="AX555" s="348" t="str">
        <f t="shared" si="622"/>
        <v/>
      </c>
      <c r="AY555" s="346"/>
      <c r="AZ555" s="348" t="str">
        <f t="shared" si="623"/>
        <v/>
      </c>
      <c r="BA555" s="351"/>
      <c r="BB555" s="348" t="str">
        <f t="shared" si="624"/>
        <v/>
      </c>
      <c r="BC555" s="350" t="str">
        <f t="shared" si="629"/>
        <v/>
      </c>
      <c r="BD555" s="350" t="str">
        <f t="shared" si="630"/>
        <v/>
      </c>
      <c r="BE555" s="360"/>
      <c r="BF555" s="361"/>
      <c r="BG555" s="362" t="str">
        <f t="shared" si="660"/>
        <v/>
      </c>
      <c r="BH555" s="354" t="str">
        <f t="shared" si="631"/>
        <v/>
      </c>
      <c r="BI555" s="350" t="str">
        <f t="shared" si="632"/>
        <v/>
      </c>
      <c r="BJ555" s="113" t="str">
        <f t="shared" si="633"/>
        <v/>
      </c>
      <c r="BK555" s="347" t="str">
        <f t="shared" si="659"/>
        <v/>
      </c>
      <c r="BR555" s="307"/>
      <c r="BS555" s="51" t="str">
        <f t="shared" si="634"/>
        <v/>
      </c>
      <c r="BT555" s="51" t="str">
        <f t="shared" si="635"/>
        <v/>
      </c>
      <c r="BU555" s="51" t="str">
        <f t="shared" si="636"/>
        <v/>
      </c>
      <c r="BV555" s="51" t="str">
        <f t="shared" si="637"/>
        <v/>
      </c>
      <c r="BW555" s="51" t="str">
        <f t="shared" si="638"/>
        <v/>
      </c>
      <c r="BX555" s="51" t="str">
        <f t="shared" si="639"/>
        <v/>
      </c>
      <c r="BY555" s="51" t="str">
        <f t="shared" si="640"/>
        <v/>
      </c>
      <c r="BZ555" s="51" t="str">
        <f t="shared" si="641"/>
        <v/>
      </c>
      <c r="CA555" s="51" t="str">
        <f t="shared" si="642"/>
        <v/>
      </c>
      <c r="CB555" s="51" t="str">
        <f t="shared" si="643"/>
        <v/>
      </c>
      <c r="CC555" s="51" t="str">
        <f t="shared" si="625"/>
        <v/>
      </c>
      <c r="CD555" s="51" t="str">
        <f t="shared" si="626"/>
        <v/>
      </c>
      <c r="CE555" s="51" t="str">
        <f t="shared" si="644"/>
        <v/>
      </c>
      <c r="CF555" s="51"/>
      <c r="CH555" s="53" t="str">
        <f t="shared" si="645"/>
        <v/>
      </c>
      <c r="CI555" s="53" t="str">
        <f t="shared" si="646"/>
        <v/>
      </c>
      <c r="CJ555" s="54" t="str">
        <f t="shared" si="647"/>
        <v/>
      </c>
      <c r="CK555" s="53" t="str">
        <f t="shared" si="648"/>
        <v/>
      </c>
      <c r="CL555" s="53" t="str">
        <f t="shared" si="649"/>
        <v/>
      </c>
      <c r="CM555" s="53" t="str">
        <f t="shared" si="650"/>
        <v/>
      </c>
      <c r="CN555" s="53" t="str">
        <f t="shared" si="651"/>
        <v/>
      </c>
      <c r="CO555" s="53" t="str">
        <f t="shared" si="652"/>
        <v/>
      </c>
      <c r="CP555" s="53" t="str">
        <f t="shared" si="653"/>
        <v/>
      </c>
      <c r="CQ555" s="53" t="str">
        <f t="shared" si="654"/>
        <v/>
      </c>
      <c r="CR555" s="53" t="str">
        <f t="shared" si="655"/>
        <v/>
      </c>
      <c r="CS555" s="53" t="str">
        <f t="shared" si="656"/>
        <v/>
      </c>
      <c r="CT555" s="53" t="str">
        <f t="shared" si="657"/>
        <v/>
      </c>
      <c r="CU555" s="53" t="str">
        <f t="shared" si="658"/>
        <v/>
      </c>
    </row>
    <row r="556" spans="1:99" hidden="1" x14ac:dyDescent="0.3">
      <c r="A556" s="40">
        <v>618</v>
      </c>
      <c r="B556" s="95"/>
      <c r="C556" s="142"/>
      <c r="D556" s="40"/>
      <c r="E556" s="40"/>
      <c r="F556" s="43"/>
      <c r="G556" s="40" t="s">
        <v>141</v>
      </c>
      <c r="H556" s="41"/>
      <c r="I556" s="41"/>
      <c r="J556" s="296" t="str">
        <f t="shared" si="595"/>
        <v/>
      </c>
      <c r="K556" s="297" t="str">
        <f t="shared" si="596"/>
        <v/>
      </c>
      <c r="L556" s="298" t="str">
        <f t="shared" si="597"/>
        <v/>
      </c>
      <c r="M556" s="297" t="str">
        <f t="shared" si="598"/>
        <v/>
      </c>
      <c r="N556" s="298" t="str">
        <f t="shared" si="599"/>
        <v/>
      </c>
      <c r="O556" s="297" t="str">
        <f t="shared" si="600"/>
        <v/>
      </c>
      <c r="P556" s="298" t="str">
        <f t="shared" si="601"/>
        <v/>
      </c>
      <c r="Q556" s="299" t="str">
        <f t="shared" si="602"/>
        <v/>
      </c>
      <c r="R556" s="300" t="str">
        <f t="shared" si="603"/>
        <v/>
      </c>
      <c r="S556" s="299" t="str">
        <f t="shared" si="604"/>
        <v/>
      </c>
      <c r="T556" s="298" t="str">
        <f t="shared" si="605"/>
        <v/>
      </c>
      <c r="U556" s="299" t="str">
        <f t="shared" si="606"/>
        <v/>
      </c>
      <c r="V556" s="300" t="str">
        <f t="shared" si="607"/>
        <v/>
      </c>
      <c r="W556" s="299" t="str">
        <f t="shared" si="608"/>
        <v/>
      </c>
      <c r="X556" s="300" t="str">
        <f t="shared" si="609"/>
        <v/>
      </c>
      <c r="Y556" s="299" t="str">
        <f t="shared" si="610"/>
        <v/>
      </c>
      <c r="Z556" s="300" t="str">
        <f t="shared" si="611"/>
        <v/>
      </c>
      <c r="AA556" s="298" t="str">
        <f t="shared" si="612"/>
        <v/>
      </c>
      <c r="AB556" s="97" t="str">
        <f t="shared" si="613"/>
        <v/>
      </c>
      <c r="AC556" s="143" t="str">
        <f t="shared" si="614"/>
        <v/>
      </c>
      <c r="AD556" s="42" t="str">
        <f t="shared" si="615"/>
        <v/>
      </c>
      <c r="AE556" s="346"/>
      <c r="AF556" s="346"/>
      <c r="AG556" s="347"/>
      <c r="AH556" s="348" t="str">
        <f t="shared" si="616"/>
        <v/>
      </c>
      <c r="AI556" s="346"/>
      <c r="AJ556" s="346"/>
      <c r="AK556" s="347"/>
      <c r="AL556" s="349" t="str">
        <f t="shared" si="627"/>
        <v/>
      </c>
      <c r="AM556" s="348" t="str">
        <f t="shared" si="617"/>
        <v/>
      </c>
      <c r="AN556" s="350" t="str">
        <f t="shared" si="628"/>
        <v/>
      </c>
      <c r="AO556" s="346"/>
      <c r="AP556" s="346"/>
      <c r="AQ556" s="346" t="str">
        <f t="shared" si="618"/>
        <v/>
      </c>
      <c r="AR556" s="348" t="str">
        <f t="shared" si="619"/>
        <v/>
      </c>
      <c r="AS556" s="346"/>
      <c r="AT556" s="348" t="str">
        <f t="shared" si="620"/>
        <v/>
      </c>
      <c r="AU556" s="346"/>
      <c r="AV556" s="348" t="str">
        <f t="shared" si="621"/>
        <v/>
      </c>
      <c r="AW556" s="346"/>
      <c r="AX556" s="348" t="str">
        <f t="shared" si="622"/>
        <v/>
      </c>
      <c r="AY556" s="346"/>
      <c r="AZ556" s="348" t="str">
        <f t="shared" si="623"/>
        <v/>
      </c>
      <c r="BA556" s="351"/>
      <c r="BB556" s="348" t="str">
        <f t="shared" si="624"/>
        <v/>
      </c>
      <c r="BC556" s="350" t="str">
        <f t="shared" si="629"/>
        <v/>
      </c>
      <c r="BD556" s="350" t="str">
        <f t="shared" si="630"/>
        <v/>
      </c>
      <c r="BE556" s="360"/>
      <c r="BF556" s="361"/>
      <c r="BG556" s="362" t="str">
        <f t="shared" si="660"/>
        <v/>
      </c>
      <c r="BH556" s="354" t="str">
        <f t="shared" si="631"/>
        <v/>
      </c>
      <c r="BI556" s="350" t="str">
        <f t="shared" si="632"/>
        <v/>
      </c>
      <c r="BJ556" s="113" t="str">
        <f t="shared" si="633"/>
        <v/>
      </c>
      <c r="BK556" s="347" t="str">
        <f t="shared" si="659"/>
        <v/>
      </c>
      <c r="BR556" s="307"/>
      <c r="BS556" s="51" t="str">
        <f t="shared" si="634"/>
        <v/>
      </c>
      <c r="BT556" s="51" t="str">
        <f t="shared" si="635"/>
        <v/>
      </c>
      <c r="BU556" s="51" t="str">
        <f t="shared" si="636"/>
        <v/>
      </c>
      <c r="BV556" s="51" t="str">
        <f t="shared" si="637"/>
        <v/>
      </c>
      <c r="BW556" s="51" t="str">
        <f t="shared" si="638"/>
        <v/>
      </c>
      <c r="BX556" s="51" t="str">
        <f t="shared" si="639"/>
        <v/>
      </c>
      <c r="BY556" s="51" t="str">
        <f t="shared" si="640"/>
        <v/>
      </c>
      <c r="BZ556" s="51" t="str">
        <f t="shared" si="641"/>
        <v/>
      </c>
      <c r="CA556" s="51" t="str">
        <f t="shared" si="642"/>
        <v/>
      </c>
      <c r="CB556" s="51" t="str">
        <f t="shared" si="643"/>
        <v/>
      </c>
      <c r="CC556" s="51" t="str">
        <f t="shared" si="625"/>
        <v/>
      </c>
      <c r="CD556" s="51" t="str">
        <f t="shared" si="626"/>
        <v/>
      </c>
      <c r="CE556" s="51" t="str">
        <f t="shared" si="644"/>
        <v/>
      </c>
      <c r="CF556" s="51"/>
      <c r="CH556" s="53" t="str">
        <f t="shared" si="645"/>
        <v/>
      </c>
      <c r="CI556" s="53" t="str">
        <f t="shared" si="646"/>
        <v/>
      </c>
      <c r="CJ556" s="54" t="str">
        <f t="shared" si="647"/>
        <v/>
      </c>
      <c r="CK556" s="53" t="str">
        <f t="shared" si="648"/>
        <v/>
      </c>
      <c r="CL556" s="53" t="str">
        <f t="shared" si="649"/>
        <v/>
      </c>
      <c r="CM556" s="53" t="str">
        <f t="shared" si="650"/>
        <v/>
      </c>
      <c r="CN556" s="53" t="str">
        <f t="shared" si="651"/>
        <v/>
      </c>
      <c r="CO556" s="53" t="str">
        <f t="shared" si="652"/>
        <v/>
      </c>
      <c r="CP556" s="53" t="str">
        <f t="shared" si="653"/>
        <v/>
      </c>
      <c r="CQ556" s="53" t="str">
        <f t="shared" si="654"/>
        <v/>
      </c>
      <c r="CR556" s="53" t="str">
        <f t="shared" si="655"/>
        <v/>
      </c>
      <c r="CS556" s="53" t="str">
        <f t="shared" si="656"/>
        <v/>
      </c>
      <c r="CT556" s="53" t="str">
        <f t="shared" si="657"/>
        <v/>
      </c>
      <c r="CU556" s="53" t="str">
        <f t="shared" si="658"/>
        <v/>
      </c>
    </row>
    <row r="557" spans="1:99" hidden="1" x14ac:dyDescent="0.3">
      <c r="A557" s="40">
        <v>619</v>
      </c>
      <c r="B557" s="95"/>
      <c r="C557" s="142"/>
      <c r="D557" s="40"/>
      <c r="E557" s="40"/>
      <c r="F557" s="43"/>
      <c r="G557" s="40" t="s">
        <v>141</v>
      </c>
      <c r="H557" s="41"/>
      <c r="I557" s="41"/>
      <c r="J557" s="296" t="str">
        <f t="shared" si="595"/>
        <v/>
      </c>
      <c r="K557" s="297" t="str">
        <f t="shared" si="596"/>
        <v/>
      </c>
      <c r="L557" s="298" t="str">
        <f t="shared" si="597"/>
        <v/>
      </c>
      <c r="M557" s="297" t="str">
        <f t="shared" si="598"/>
        <v/>
      </c>
      <c r="N557" s="298" t="str">
        <f t="shared" si="599"/>
        <v/>
      </c>
      <c r="O557" s="297" t="str">
        <f t="shared" si="600"/>
        <v/>
      </c>
      <c r="P557" s="298" t="str">
        <f t="shared" si="601"/>
        <v/>
      </c>
      <c r="Q557" s="299" t="str">
        <f t="shared" si="602"/>
        <v/>
      </c>
      <c r="R557" s="300" t="str">
        <f t="shared" si="603"/>
        <v/>
      </c>
      <c r="S557" s="299" t="str">
        <f t="shared" si="604"/>
        <v/>
      </c>
      <c r="T557" s="298" t="str">
        <f t="shared" si="605"/>
        <v/>
      </c>
      <c r="U557" s="299" t="str">
        <f t="shared" si="606"/>
        <v/>
      </c>
      <c r="V557" s="300" t="str">
        <f t="shared" si="607"/>
        <v/>
      </c>
      <c r="W557" s="299" t="str">
        <f t="shared" si="608"/>
        <v/>
      </c>
      <c r="X557" s="300" t="str">
        <f t="shared" si="609"/>
        <v/>
      </c>
      <c r="Y557" s="299" t="str">
        <f t="shared" si="610"/>
        <v/>
      </c>
      <c r="Z557" s="300" t="str">
        <f t="shared" si="611"/>
        <v/>
      </c>
      <c r="AA557" s="298" t="str">
        <f t="shared" si="612"/>
        <v/>
      </c>
      <c r="AB557" s="97" t="str">
        <f t="shared" si="613"/>
        <v/>
      </c>
      <c r="AC557" s="143" t="str">
        <f t="shared" si="614"/>
        <v/>
      </c>
      <c r="AD557" s="42" t="str">
        <f t="shared" si="615"/>
        <v/>
      </c>
      <c r="AE557" s="346"/>
      <c r="AF557" s="346"/>
      <c r="AG557" s="347"/>
      <c r="AH557" s="348" t="str">
        <f t="shared" si="616"/>
        <v/>
      </c>
      <c r="AI557" s="346"/>
      <c r="AJ557" s="346"/>
      <c r="AK557" s="347"/>
      <c r="AL557" s="349" t="str">
        <f t="shared" si="627"/>
        <v/>
      </c>
      <c r="AM557" s="348" t="str">
        <f t="shared" si="617"/>
        <v/>
      </c>
      <c r="AN557" s="350" t="str">
        <f t="shared" si="628"/>
        <v/>
      </c>
      <c r="AO557" s="346"/>
      <c r="AP557" s="346"/>
      <c r="AQ557" s="346" t="str">
        <f t="shared" si="618"/>
        <v/>
      </c>
      <c r="AR557" s="348" t="str">
        <f t="shared" si="619"/>
        <v/>
      </c>
      <c r="AS557" s="346"/>
      <c r="AT557" s="348" t="str">
        <f t="shared" si="620"/>
        <v/>
      </c>
      <c r="AU557" s="346"/>
      <c r="AV557" s="348" t="str">
        <f t="shared" si="621"/>
        <v/>
      </c>
      <c r="AW557" s="346"/>
      <c r="AX557" s="348" t="str">
        <f t="shared" si="622"/>
        <v/>
      </c>
      <c r="AY557" s="346"/>
      <c r="AZ557" s="348" t="str">
        <f t="shared" si="623"/>
        <v/>
      </c>
      <c r="BA557" s="351"/>
      <c r="BB557" s="348" t="str">
        <f t="shared" si="624"/>
        <v/>
      </c>
      <c r="BC557" s="350" t="str">
        <f t="shared" si="629"/>
        <v/>
      </c>
      <c r="BD557" s="350" t="str">
        <f t="shared" si="630"/>
        <v/>
      </c>
      <c r="BE557" s="360"/>
      <c r="BF557" s="361"/>
      <c r="BG557" s="362" t="str">
        <f t="shared" si="660"/>
        <v/>
      </c>
      <c r="BH557" s="354" t="str">
        <f t="shared" si="631"/>
        <v/>
      </c>
      <c r="BI557" s="350" t="str">
        <f t="shared" si="632"/>
        <v/>
      </c>
      <c r="BJ557" s="113" t="str">
        <f t="shared" si="633"/>
        <v/>
      </c>
      <c r="BK557" s="347" t="str">
        <f t="shared" si="659"/>
        <v/>
      </c>
      <c r="BR557" s="307"/>
      <c r="BS557" s="51" t="str">
        <f t="shared" si="634"/>
        <v/>
      </c>
      <c r="BT557" s="51" t="str">
        <f t="shared" si="635"/>
        <v/>
      </c>
      <c r="BU557" s="51" t="str">
        <f t="shared" si="636"/>
        <v/>
      </c>
      <c r="BV557" s="51" t="str">
        <f t="shared" si="637"/>
        <v/>
      </c>
      <c r="BW557" s="51" t="str">
        <f t="shared" si="638"/>
        <v/>
      </c>
      <c r="BX557" s="51" t="str">
        <f t="shared" si="639"/>
        <v/>
      </c>
      <c r="BY557" s="51" t="str">
        <f t="shared" si="640"/>
        <v/>
      </c>
      <c r="BZ557" s="51" t="str">
        <f t="shared" si="641"/>
        <v/>
      </c>
      <c r="CA557" s="51" t="str">
        <f t="shared" si="642"/>
        <v/>
      </c>
      <c r="CB557" s="51" t="str">
        <f t="shared" si="643"/>
        <v/>
      </c>
      <c r="CC557" s="51" t="str">
        <f t="shared" si="625"/>
        <v/>
      </c>
      <c r="CD557" s="51" t="str">
        <f t="shared" si="626"/>
        <v/>
      </c>
      <c r="CE557" s="51" t="str">
        <f t="shared" si="644"/>
        <v/>
      </c>
      <c r="CF557" s="51"/>
      <c r="CH557" s="53" t="str">
        <f t="shared" si="645"/>
        <v/>
      </c>
      <c r="CI557" s="53" t="str">
        <f t="shared" si="646"/>
        <v/>
      </c>
      <c r="CJ557" s="54" t="str">
        <f t="shared" si="647"/>
        <v/>
      </c>
      <c r="CK557" s="53" t="str">
        <f t="shared" si="648"/>
        <v/>
      </c>
      <c r="CL557" s="53" t="str">
        <f t="shared" si="649"/>
        <v/>
      </c>
      <c r="CM557" s="53" t="str">
        <f t="shared" si="650"/>
        <v/>
      </c>
      <c r="CN557" s="53" t="str">
        <f t="shared" si="651"/>
        <v/>
      </c>
      <c r="CO557" s="53" t="str">
        <f t="shared" si="652"/>
        <v/>
      </c>
      <c r="CP557" s="53" t="str">
        <f t="shared" si="653"/>
        <v/>
      </c>
      <c r="CQ557" s="53" t="str">
        <f t="shared" si="654"/>
        <v/>
      </c>
      <c r="CR557" s="53" t="str">
        <f t="shared" si="655"/>
        <v/>
      </c>
      <c r="CS557" s="53" t="str">
        <f t="shared" si="656"/>
        <v/>
      </c>
      <c r="CT557" s="53" t="str">
        <f t="shared" si="657"/>
        <v/>
      </c>
      <c r="CU557" s="53" t="str">
        <f t="shared" si="658"/>
        <v/>
      </c>
    </row>
    <row r="558" spans="1:99" hidden="1" x14ac:dyDescent="0.3">
      <c r="A558" s="40">
        <v>620</v>
      </c>
      <c r="B558" s="95"/>
      <c r="C558" s="142"/>
      <c r="D558" s="40"/>
      <c r="E558" s="40"/>
      <c r="F558" s="43"/>
      <c r="G558" s="40" t="s">
        <v>141</v>
      </c>
      <c r="H558" s="41"/>
      <c r="I558" s="41"/>
      <c r="J558" s="296" t="str">
        <f t="shared" si="595"/>
        <v/>
      </c>
      <c r="K558" s="297" t="str">
        <f t="shared" si="596"/>
        <v/>
      </c>
      <c r="L558" s="298" t="str">
        <f t="shared" si="597"/>
        <v/>
      </c>
      <c r="M558" s="297" t="str">
        <f t="shared" si="598"/>
        <v/>
      </c>
      <c r="N558" s="298" t="str">
        <f t="shared" si="599"/>
        <v/>
      </c>
      <c r="O558" s="297" t="str">
        <f t="shared" si="600"/>
        <v/>
      </c>
      <c r="P558" s="298" t="str">
        <f t="shared" si="601"/>
        <v/>
      </c>
      <c r="Q558" s="299" t="str">
        <f t="shared" si="602"/>
        <v/>
      </c>
      <c r="R558" s="300" t="str">
        <f t="shared" si="603"/>
        <v/>
      </c>
      <c r="S558" s="299" t="str">
        <f t="shared" si="604"/>
        <v/>
      </c>
      <c r="T558" s="298" t="str">
        <f t="shared" si="605"/>
        <v/>
      </c>
      <c r="U558" s="299" t="str">
        <f t="shared" si="606"/>
        <v/>
      </c>
      <c r="V558" s="300" t="str">
        <f t="shared" si="607"/>
        <v/>
      </c>
      <c r="W558" s="299" t="str">
        <f t="shared" si="608"/>
        <v/>
      </c>
      <c r="X558" s="300" t="str">
        <f t="shared" si="609"/>
        <v/>
      </c>
      <c r="Y558" s="299" t="str">
        <f t="shared" si="610"/>
        <v/>
      </c>
      <c r="Z558" s="300" t="str">
        <f t="shared" si="611"/>
        <v/>
      </c>
      <c r="AA558" s="298" t="str">
        <f t="shared" si="612"/>
        <v/>
      </c>
      <c r="AB558" s="97" t="str">
        <f t="shared" si="613"/>
        <v/>
      </c>
      <c r="AC558" s="143" t="str">
        <f t="shared" si="614"/>
        <v/>
      </c>
      <c r="AD558" s="42" t="str">
        <f t="shared" si="615"/>
        <v/>
      </c>
      <c r="AE558" s="346"/>
      <c r="AF558" s="346"/>
      <c r="AG558" s="347"/>
      <c r="AH558" s="348" t="str">
        <f t="shared" si="616"/>
        <v/>
      </c>
      <c r="AI558" s="346"/>
      <c r="AJ558" s="346"/>
      <c r="AK558" s="347"/>
      <c r="AL558" s="349" t="str">
        <f t="shared" si="627"/>
        <v/>
      </c>
      <c r="AM558" s="348" t="str">
        <f t="shared" si="617"/>
        <v/>
      </c>
      <c r="AN558" s="350" t="str">
        <f t="shared" si="628"/>
        <v/>
      </c>
      <c r="AO558" s="346"/>
      <c r="AP558" s="346"/>
      <c r="AQ558" s="346" t="str">
        <f t="shared" si="618"/>
        <v/>
      </c>
      <c r="AR558" s="348" t="str">
        <f t="shared" si="619"/>
        <v/>
      </c>
      <c r="AS558" s="346"/>
      <c r="AT558" s="348" t="str">
        <f t="shared" si="620"/>
        <v/>
      </c>
      <c r="AU558" s="346"/>
      <c r="AV558" s="348" t="str">
        <f t="shared" si="621"/>
        <v/>
      </c>
      <c r="AW558" s="346"/>
      <c r="AX558" s="348" t="str">
        <f t="shared" si="622"/>
        <v/>
      </c>
      <c r="AY558" s="346"/>
      <c r="AZ558" s="348" t="str">
        <f t="shared" si="623"/>
        <v/>
      </c>
      <c r="BA558" s="351"/>
      <c r="BB558" s="348" t="str">
        <f t="shared" si="624"/>
        <v/>
      </c>
      <c r="BC558" s="350" t="str">
        <f t="shared" si="629"/>
        <v/>
      </c>
      <c r="BD558" s="350" t="str">
        <f t="shared" si="630"/>
        <v/>
      </c>
      <c r="BE558" s="360"/>
      <c r="BF558" s="361"/>
      <c r="BG558" s="362" t="str">
        <f t="shared" si="660"/>
        <v/>
      </c>
      <c r="BH558" s="354" t="str">
        <f t="shared" si="631"/>
        <v/>
      </c>
      <c r="BI558" s="350" t="str">
        <f t="shared" si="632"/>
        <v/>
      </c>
      <c r="BJ558" s="113" t="str">
        <f t="shared" si="633"/>
        <v/>
      </c>
      <c r="BK558" s="347" t="str">
        <f t="shared" si="659"/>
        <v/>
      </c>
      <c r="BR558" s="307"/>
      <c r="BS558" s="51" t="str">
        <f t="shared" si="634"/>
        <v/>
      </c>
      <c r="BT558" s="51" t="str">
        <f t="shared" si="635"/>
        <v/>
      </c>
      <c r="BU558" s="51" t="str">
        <f t="shared" si="636"/>
        <v/>
      </c>
      <c r="BV558" s="51" t="str">
        <f t="shared" si="637"/>
        <v/>
      </c>
      <c r="BW558" s="51" t="str">
        <f t="shared" si="638"/>
        <v/>
      </c>
      <c r="BX558" s="51" t="str">
        <f t="shared" si="639"/>
        <v/>
      </c>
      <c r="BY558" s="51" t="str">
        <f t="shared" si="640"/>
        <v/>
      </c>
      <c r="BZ558" s="51" t="str">
        <f t="shared" si="641"/>
        <v/>
      </c>
      <c r="CA558" s="51" t="str">
        <f t="shared" si="642"/>
        <v/>
      </c>
      <c r="CB558" s="51" t="str">
        <f t="shared" si="643"/>
        <v/>
      </c>
      <c r="CC558" s="51" t="str">
        <f t="shared" si="625"/>
        <v/>
      </c>
      <c r="CD558" s="51" t="str">
        <f t="shared" si="626"/>
        <v/>
      </c>
      <c r="CE558" s="51" t="str">
        <f t="shared" si="644"/>
        <v/>
      </c>
      <c r="CF558" s="51"/>
      <c r="CH558" s="53" t="str">
        <f t="shared" si="645"/>
        <v/>
      </c>
      <c r="CI558" s="53" t="str">
        <f t="shared" si="646"/>
        <v/>
      </c>
      <c r="CJ558" s="54" t="str">
        <f t="shared" si="647"/>
        <v/>
      </c>
      <c r="CK558" s="53" t="str">
        <f t="shared" si="648"/>
        <v/>
      </c>
      <c r="CL558" s="53" t="str">
        <f t="shared" si="649"/>
        <v/>
      </c>
      <c r="CM558" s="53" t="str">
        <f t="shared" si="650"/>
        <v/>
      </c>
      <c r="CN558" s="53" t="str">
        <f t="shared" si="651"/>
        <v/>
      </c>
      <c r="CO558" s="53" t="str">
        <f t="shared" si="652"/>
        <v/>
      </c>
      <c r="CP558" s="53" t="str">
        <f t="shared" si="653"/>
        <v/>
      </c>
      <c r="CQ558" s="53" t="str">
        <f t="shared" si="654"/>
        <v/>
      </c>
      <c r="CR558" s="53" t="str">
        <f t="shared" si="655"/>
        <v/>
      </c>
      <c r="CS558" s="53" t="str">
        <f t="shared" si="656"/>
        <v/>
      </c>
      <c r="CT558" s="53" t="str">
        <f t="shared" si="657"/>
        <v/>
      </c>
      <c r="CU558" s="53" t="str">
        <f t="shared" si="658"/>
        <v/>
      </c>
    </row>
    <row r="559" spans="1:99" hidden="1" x14ac:dyDescent="0.3">
      <c r="A559" s="40">
        <v>621</v>
      </c>
      <c r="B559" s="95"/>
      <c r="C559" s="142"/>
      <c r="D559" s="40"/>
      <c r="E559" s="40"/>
      <c r="F559" s="43"/>
      <c r="G559" s="40" t="s">
        <v>141</v>
      </c>
      <c r="H559" s="41"/>
      <c r="I559" s="41"/>
      <c r="J559" s="296" t="str">
        <f t="shared" si="595"/>
        <v/>
      </c>
      <c r="K559" s="297" t="str">
        <f t="shared" si="596"/>
        <v/>
      </c>
      <c r="L559" s="298" t="str">
        <f t="shared" si="597"/>
        <v/>
      </c>
      <c r="M559" s="297" t="str">
        <f t="shared" si="598"/>
        <v/>
      </c>
      <c r="N559" s="298" t="str">
        <f t="shared" si="599"/>
        <v/>
      </c>
      <c r="O559" s="297" t="str">
        <f t="shared" si="600"/>
        <v/>
      </c>
      <c r="P559" s="298" t="str">
        <f t="shared" si="601"/>
        <v/>
      </c>
      <c r="Q559" s="299" t="str">
        <f t="shared" si="602"/>
        <v/>
      </c>
      <c r="R559" s="300" t="str">
        <f t="shared" si="603"/>
        <v/>
      </c>
      <c r="S559" s="299" t="str">
        <f t="shared" si="604"/>
        <v/>
      </c>
      <c r="T559" s="298" t="str">
        <f t="shared" si="605"/>
        <v/>
      </c>
      <c r="U559" s="299" t="str">
        <f t="shared" si="606"/>
        <v/>
      </c>
      <c r="V559" s="300" t="str">
        <f t="shared" si="607"/>
        <v/>
      </c>
      <c r="W559" s="299" t="str">
        <f t="shared" si="608"/>
        <v/>
      </c>
      <c r="X559" s="300" t="str">
        <f t="shared" si="609"/>
        <v/>
      </c>
      <c r="Y559" s="299" t="str">
        <f t="shared" si="610"/>
        <v/>
      </c>
      <c r="Z559" s="300" t="str">
        <f t="shared" si="611"/>
        <v/>
      </c>
      <c r="AA559" s="298" t="str">
        <f t="shared" si="612"/>
        <v/>
      </c>
      <c r="AB559" s="97" t="str">
        <f t="shared" si="613"/>
        <v/>
      </c>
      <c r="AC559" s="143" t="str">
        <f t="shared" si="614"/>
        <v/>
      </c>
      <c r="AD559" s="42" t="str">
        <f t="shared" si="615"/>
        <v/>
      </c>
      <c r="AE559" s="346"/>
      <c r="AF559" s="346"/>
      <c r="AG559" s="347"/>
      <c r="AH559" s="348" t="str">
        <f t="shared" si="616"/>
        <v/>
      </c>
      <c r="AI559" s="346"/>
      <c r="AJ559" s="346"/>
      <c r="AK559" s="347"/>
      <c r="AL559" s="349" t="str">
        <f t="shared" si="627"/>
        <v/>
      </c>
      <c r="AM559" s="348" t="str">
        <f t="shared" si="617"/>
        <v/>
      </c>
      <c r="AN559" s="350" t="str">
        <f t="shared" si="628"/>
        <v/>
      </c>
      <c r="AO559" s="346"/>
      <c r="AP559" s="346"/>
      <c r="AQ559" s="346" t="str">
        <f t="shared" si="618"/>
        <v/>
      </c>
      <c r="AR559" s="348" t="str">
        <f t="shared" si="619"/>
        <v/>
      </c>
      <c r="AS559" s="346"/>
      <c r="AT559" s="348" t="str">
        <f t="shared" si="620"/>
        <v/>
      </c>
      <c r="AU559" s="346"/>
      <c r="AV559" s="348" t="str">
        <f t="shared" si="621"/>
        <v/>
      </c>
      <c r="AW559" s="346"/>
      <c r="AX559" s="348" t="str">
        <f t="shared" si="622"/>
        <v/>
      </c>
      <c r="AY559" s="346"/>
      <c r="AZ559" s="348" t="str">
        <f t="shared" si="623"/>
        <v/>
      </c>
      <c r="BA559" s="351"/>
      <c r="BB559" s="348" t="str">
        <f t="shared" si="624"/>
        <v/>
      </c>
      <c r="BC559" s="350" t="str">
        <f t="shared" si="629"/>
        <v/>
      </c>
      <c r="BD559" s="350" t="str">
        <f t="shared" si="630"/>
        <v/>
      </c>
      <c r="BE559" s="360"/>
      <c r="BF559" s="361"/>
      <c r="BG559" s="362" t="str">
        <f t="shared" si="660"/>
        <v/>
      </c>
      <c r="BH559" s="354" t="str">
        <f t="shared" si="631"/>
        <v/>
      </c>
      <c r="BI559" s="350" t="str">
        <f t="shared" si="632"/>
        <v/>
      </c>
      <c r="BJ559" s="113" t="str">
        <f t="shared" si="633"/>
        <v/>
      </c>
      <c r="BK559" s="347" t="str">
        <f t="shared" si="659"/>
        <v/>
      </c>
      <c r="BR559" s="307"/>
      <c r="BS559" s="51" t="str">
        <f t="shared" si="634"/>
        <v/>
      </c>
      <c r="BT559" s="51" t="str">
        <f t="shared" si="635"/>
        <v/>
      </c>
      <c r="BU559" s="51" t="str">
        <f t="shared" si="636"/>
        <v/>
      </c>
      <c r="BV559" s="51" t="str">
        <f t="shared" si="637"/>
        <v/>
      </c>
      <c r="BW559" s="51" t="str">
        <f t="shared" si="638"/>
        <v/>
      </c>
      <c r="BX559" s="51" t="str">
        <f t="shared" si="639"/>
        <v/>
      </c>
      <c r="BY559" s="51" t="str">
        <f t="shared" si="640"/>
        <v/>
      </c>
      <c r="BZ559" s="51" t="str">
        <f t="shared" si="641"/>
        <v/>
      </c>
      <c r="CA559" s="51" t="str">
        <f t="shared" si="642"/>
        <v/>
      </c>
      <c r="CB559" s="51" t="str">
        <f t="shared" si="643"/>
        <v/>
      </c>
      <c r="CC559" s="51" t="str">
        <f t="shared" si="625"/>
        <v/>
      </c>
      <c r="CD559" s="51" t="str">
        <f t="shared" si="626"/>
        <v/>
      </c>
      <c r="CE559" s="51" t="str">
        <f t="shared" si="644"/>
        <v/>
      </c>
      <c r="CF559" s="51"/>
      <c r="CH559" s="53" t="str">
        <f t="shared" si="645"/>
        <v/>
      </c>
      <c r="CI559" s="53" t="str">
        <f t="shared" si="646"/>
        <v/>
      </c>
      <c r="CJ559" s="54" t="str">
        <f t="shared" si="647"/>
        <v/>
      </c>
      <c r="CK559" s="53" t="str">
        <f t="shared" si="648"/>
        <v/>
      </c>
      <c r="CL559" s="53" t="str">
        <f t="shared" si="649"/>
        <v/>
      </c>
      <c r="CM559" s="53" t="str">
        <f t="shared" si="650"/>
        <v/>
      </c>
      <c r="CN559" s="53" t="str">
        <f t="shared" si="651"/>
        <v/>
      </c>
      <c r="CO559" s="53" t="str">
        <f t="shared" si="652"/>
        <v/>
      </c>
      <c r="CP559" s="53" t="str">
        <f t="shared" si="653"/>
        <v/>
      </c>
      <c r="CQ559" s="53" t="str">
        <f t="shared" si="654"/>
        <v/>
      </c>
      <c r="CR559" s="53" t="str">
        <f t="shared" si="655"/>
        <v/>
      </c>
      <c r="CS559" s="53" t="str">
        <f t="shared" si="656"/>
        <v/>
      </c>
      <c r="CT559" s="53" t="str">
        <f t="shared" si="657"/>
        <v/>
      </c>
      <c r="CU559" s="53" t="str">
        <f t="shared" si="658"/>
        <v/>
      </c>
    </row>
    <row r="560" spans="1:99" hidden="1" x14ac:dyDescent="0.3">
      <c r="A560" s="40">
        <v>622</v>
      </c>
      <c r="B560" s="95"/>
      <c r="C560" s="142"/>
      <c r="D560" s="40"/>
      <c r="E560" s="40"/>
      <c r="F560" s="43"/>
      <c r="G560" s="40" t="s">
        <v>141</v>
      </c>
      <c r="H560" s="41"/>
      <c r="I560" s="41"/>
      <c r="J560" s="296" t="str">
        <f t="shared" si="595"/>
        <v/>
      </c>
      <c r="K560" s="297" t="str">
        <f t="shared" si="596"/>
        <v/>
      </c>
      <c r="L560" s="298" t="str">
        <f t="shared" si="597"/>
        <v/>
      </c>
      <c r="M560" s="297" t="str">
        <f t="shared" si="598"/>
        <v/>
      </c>
      <c r="N560" s="298" t="str">
        <f t="shared" si="599"/>
        <v/>
      </c>
      <c r="O560" s="297" t="str">
        <f t="shared" si="600"/>
        <v/>
      </c>
      <c r="P560" s="298" t="str">
        <f t="shared" si="601"/>
        <v/>
      </c>
      <c r="Q560" s="299" t="str">
        <f t="shared" si="602"/>
        <v/>
      </c>
      <c r="R560" s="300" t="str">
        <f t="shared" si="603"/>
        <v/>
      </c>
      <c r="S560" s="299" t="str">
        <f t="shared" si="604"/>
        <v/>
      </c>
      <c r="T560" s="298" t="str">
        <f t="shared" si="605"/>
        <v/>
      </c>
      <c r="U560" s="299" t="str">
        <f t="shared" si="606"/>
        <v/>
      </c>
      <c r="V560" s="300" t="str">
        <f t="shared" si="607"/>
        <v/>
      </c>
      <c r="W560" s="299" t="str">
        <f t="shared" si="608"/>
        <v/>
      </c>
      <c r="X560" s="300" t="str">
        <f t="shared" si="609"/>
        <v/>
      </c>
      <c r="Y560" s="299" t="str">
        <f t="shared" si="610"/>
        <v/>
      </c>
      <c r="Z560" s="300" t="str">
        <f t="shared" si="611"/>
        <v/>
      </c>
      <c r="AA560" s="298" t="str">
        <f t="shared" si="612"/>
        <v/>
      </c>
      <c r="AB560" s="97" t="str">
        <f t="shared" si="613"/>
        <v/>
      </c>
      <c r="AC560" s="143" t="str">
        <f t="shared" si="614"/>
        <v/>
      </c>
      <c r="AD560" s="42" t="str">
        <f t="shared" si="615"/>
        <v/>
      </c>
      <c r="AE560" s="346"/>
      <c r="AF560" s="346"/>
      <c r="AG560" s="347"/>
      <c r="AH560" s="348" t="str">
        <f t="shared" si="616"/>
        <v/>
      </c>
      <c r="AI560" s="346"/>
      <c r="AJ560" s="346"/>
      <c r="AK560" s="347"/>
      <c r="AL560" s="349" t="str">
        <f t="shared" si="627"/>
        <v/>
      </c>
      <c r="AM560" s="348" t="str">
        <f t="shared" si="617"/>
        <v/>
      </c>
      <c r="AN560" s="350" t="str">
        <f t="shared" si="628"/>
        <v/>
      </c>
      <c r="AO560" s="346"/>
      <c r="AP560" s="346"/>
      <c r="AQ560" s="346" t="str">
        <f t="shared" si="618"/>
        <v/>
      </c>
      <c r="AR560" s="348" t="str">
        <f t="shared" si="619"/>
        <v/>
      </c>
      <c r="AS560" s="346"/>
      <c r="AT560" s="348" t="str">
        <f t="shared" si="620"/>
        <v/>
      </c>
      <c r="AU560" s="346"/>
      <c r="AV560" s="348" t="str">
        <f t="shared" si="621"/>
        <v/>
      </c>
      <c r="AW560" s="346"/>
      <c r="AX560" s="348" t="str">
        <f t="shared" si="622"/>
        <v/>
      </c>
      <c r="AY560" s="346"/>
      <c r="AZ560" s="348" t="str">
        <f t="shared" si="623"/>
        <v/>
      </c>
      <c r="BA560" s="351"/>
      <c r="BB560" s="348" t="str">
        <f t="shared" si="624"/>
        <v/>
      </c>
      <c r="BC560" s="350" t="str">
        <f t="shared" si="629"/>
        <v/>
      </c>
      <c r="BD560" s="350" t="str">
        <f t="shared" si="630"/>
        <v/>
      </c>
      <c r="BE560" s="360"/>
      <c r="BF560" s="361"/>
      <c r="BG560" s="362" t="str">
        <f t="shared" si="660"/>
        <v/>
      </c>
      <c r="BH560" s="354" t="str">
        <f t="shared" si="631"/>
        <v/>
      </c>
      <c r="BI560" s="350" t="str">
        <f t="shared" si="632"/>
        <v/>
      </c>
      <c r="BJ560" s="113" t="str">
        <f t="shared" si="633"/>
        <v/>
      </c>
      <c r="BK560" s="347" t="str">
        <f t="shared" si="659"/>
        <v/>
      </c>
      <c r="BR560" s="307"/>
      <c r="BS560" s="51" t="str">
        <f t="shared" si="634"/>
        <v/>
      </c>
      <c r="BT560" s="51" t="str">
        <f t="shared" si="635"/>
        <v/>
      </c>
      <c r="BU560" s="51" t="str">
        <f t="shared" si="636"/>
        <v/>
      </c>
      <c r="BV560" s="51" t="str">
        <f t="shared" si="637"/>
        <v/>
      </c>
      <c r="BW560" s="51" t="str">
        <f t="shared" si="638"/>
        <v/>
      </c>
      <c r="BX560" s="51" t="str">
        <f t="shared" si="639"/>
        <v/>
      </c>
      <c r="BY560" s="51" t="str">
        <f t="shared" si="640"/>
        <v/>
      </c>
      <c r="BZ560" s="51" t="str">
        <f t="shared" si="641"/>
        <v/>
      </c>
      <c r="CA560" s="51" t="str">
        <f t="shared" si="642"/>
        <v/>
      </c>
      <c r="CB560" s="51" t="str">
        <f t="shared" si="643"/>
        <v/>
      </c>
      <c r="CC560" s="51" t="str">
        <f t="shared" si="625"/>
        <v/>
      </c>
      <c r="CD560" s="51" t="str">
        <f t="shared" si="626"/>
        <v/>
      </c>
      <c r="CE560" s="51" t="str">
        <f t="shared" si="644"/>
        <v/>
      </c>
      <c r="CF560" s="51"/>
      <c r="CH560" s="53" t="str">
        <f t="shared" si="645"/>
        <v/>
      </c>
      <c r="CI560" s="53" t="str">
        <f t="shared" si="646"/>
        <v/>
      </c>
      <c r="CJ560" s="54" t="str">
        <f t="shared" si="647"/>
        <v/>
      </c>
      <c r="CK560" s="53" t="str">
        <f t="shared" si="648"/>
        <v/>
      </c>
      <c r="CL560" s="53" t="str">
        <f t="shared" si="649"/>
        <v/>
      </c>
      <c r="CM560" s="53" t="str">
        <f t="shared" si="650"/>
        <v/>
      </c>
      <c r="CN560" s="53" t="str">
        <f t="shared" si="651"/>
        <v/>
      </c>
      <c r="CO560" s="53" t="str">
        <f t="shared" si="652"/>
        <v/>
      </c>
      <c r="CP560" s="53" t="str">
        <f t="shared" si="653"/>
        <v/>
      </c>
      <c r="CQ560" s="53" t="str">
        <f t="shared" si="654"/>
        <v/>
      </c>
      <c r="CR560" s="53" t="str">
        <f t="shared" si="655"/>
        <v/>
      </c>
      <c r="CS560" s="53" t="str">
        <f t="shared" si="656"/>
        <v/>
      </c>
      <c r="CT560" s="53" t="str">
        <f t="shared" si="657"/>
        <v/>
      </c>
      <c r="CU560" s="53" t="str">
        <f t="shared" si="658"/>
        <v/>
      </c>
    </row>
    <row r="561" spans="1:99" hidden="1" x14ac:dyDescent="0.3">
      <c r="A561" s="40">
        <v>623</v>
      </c>
      <c r="B561" s="95"/>
      <c r="C561" s="142"/>
      <c r="D561" s="40"/>
      <c r="E561" s="40"/>
      <c r="F561" s="43"/>
      <c r="G561" s="40" t="s">
        <v>141</v>
      </c>
      <c r="H561" s="41"/>
      <c r="I561" s="41"/>
      <c r="J561" s="296" t="str">
        <f t="shared" si="595"/>
        <v/>
      </c>
      <c r="K561" s="297" t="str">
        <f t="shared" si="596"/>
        <v/>
      </c>
      <c r="L561" s="298" t="str">
        <f t="shared" si="597"/>
        <v/>
      </c>
      <c r="M561" s="297" t="str">
        <f t="shared" si="598"/>
        <v/>
      </c>
      <c r="N561" s="298" t="str">
        <f t="shared" si="599"/>
        <v/>
      </c>
      <c r="O561" s="297" t="str">
        <f t="shared" si="600"/>
        <v/>
      </c>
      <c r="P561" s="298" t="str">
        <f t="shared" si="601"/>
        <v/>
      </c>
      <c r="Q561" s="299" t="str">
        <f t="shared" si="602"/>
        <v/>
      </c>
      <c r="R561" s="300" t="str">
        <f t="shared" si="603"/>
        <v/>
      </c>
      <c r="S561" s="299" t="str">
        <f t="shared" si="604"/>
        <v/>
      </c>
      <c r="T561" s="298" t="str">
        <f t="shared" si="605"/>
        <v/>
      </c>
      <c r="U561" s="299" t="str">
        <f t="shared" si="606"/>
        <v/>
      </c>
      <c r="V561" s="300" t="str">
        <f t="shared" si="607"/>
        <v/>
      </c>
      <c r="W561" s="299" t="str">
        <f t="shared" si="608"/>
        <v/>
      </c>
      <c r="X561" s="300" t="str">
        <f t="shared" si="609"/>
        <v/>
      </c>
      <c r="Y561" s="299" t="str">
        <f t="shared" si="610"/>
        <v/>
      </c>
      <c r="Z561" s="300" t="str">
        <f t="shared" si="611"/>
        <v/>
      </c>
      <c r="AA561" s="298" t="str">
        <f t="shared" si="612"/>
        <v/>
      </c>
      <c r="AB561" s="97" t="str">
        <f t="shared" si="613"/>
        <v/>
      </c>
      <c r="AC561" s="143" t="str">
        <f t="shared" si="614"/>
        <v/>
      </c>
      <c r="AD561" s="42" t="str">
        <f t="shared" si="615"/>
        <v/>
      </c>
      <c r="AE561" s="346"/>
      <c r="AF561" s="346"/>
      <c r="AG561" s="347"/>
      <c r="AH561" s="348" t="str">
        <f t="shared" si="616"/>
        <v/>
      </c>
      <c r="AI561" s="346"/>
      <c r="AJ561" s="346"/>
      <c r="AK561" s="347"/>
      <c r="AL561" s="349" t="str">
        <f t="shared" si="627"/>
        <v/>
      </c>
      <c r="AM561" s="348" t="str">
        <f t="shared" si="617"/>
        <v/>
      </c>
      <c r="AN561" s="350" t="str">
        <f t="shared" si="628"/>
        <v/>
      </c>
      <c r="AO561" s="346"/>
      <c r="AP561" s="346"/>
      <c r="AQ561" s="346" t="str">
        <f t="shared" si="618"/>
        <v/>
      </c>
      <c r="AR561" s="348" t="str">
        <f t="shared" si="619"/>
        <v/>
      </c>
      <c r="AS561" s="346"/>
      <c r="AT561" s="348" t="str">
        <f t="shared" si="620"/>
        <v/>
      </c>
      <c r="AU561" s="346"/>
      <c r="AV561" s="348" t="str">
        <f t="shared" si="621"/>
        <v/>
      </c>
      <c r="AW561" s="346"/>
      <c r="AX561" s="348" t="str">
        <f t="shared" si="622"/>
        <v/>
      </c>
      <c r="AY561" s="346"/>
      <c r="AZ561" s="348" t="str">
        <f t="shared" si="623"/>
        <v/>
      </c>
      <c r="BA561" s="351"/>
      <c r="BB561" s="348" t="str">
        <f t="shared" si="624"/>
        <v/>
      </c>
      <c r="BC561" s="350" t="str">
        <f t="shared" si="629"/>
        <v/>
      </c>
      <c r="BD561" s="350" t="str">
        <f t="shared" si="630"/>
        <v/>
      </c>
      <c r="BE561" s="360"/>
      <c r="BF561" s="361"/>
      <c r="BG561" s="362" t="str">
        <f t="shared" si="660"/>
        <v/>
      </c>
      <c r="BH561" s="354" t="str">
        <f t="shared" si="631"/>
        <v/>
      </c>
      <c r="BI561" s="350" t="str">
        <f t="shared" si="632"/>
        <v/>
      </c>
      <c r="BJ561" s="113" t="str">
        <f t="shared" si="633"/>
        <v/>
      </c>
      <c r="BK561" s="347" t="str">
        <f t="shared" si="659"/>
        <v/>
      </c>
      <c r="BR561" s="307"/>
      <c r="BS561" s="51" t="str">
        <f t="shared" si="634"/>
        <v/>
      </c>
      <c r="BT561" s="51" t="str">
        <f t="shared" si="635"/>
        <v/>
      </c>
      <c r="BU561" s="51" t="str">
        <f t="shared" si="636"/>
        <v/>
      </c>
      <c r="BV561" s="51" t="str">
        <f t="shared" si="637"/>
        <v/>
      </c>
      <c r="BW561" s="51" t="str">
        <f t="shared" si="638"/>
        <v/>
      </c>
      <c r="BX561" s="51" t="str">
        <f t="shared" si="639"/>
        <v/>
      </c>
      <c r="BY561" s="51" t="str">
        <f t="shared" si="640"/>
        <v/>
      </c>
      <c r="BZ561" s="51" t="str">
        <f t="shared" si="641"/>
        <v/>
      </c>
      <c r="CA561" s="51" t="str">
        <f t="shared" si="642"/>
        <v/>
      </c>
      <c r="CB561" s="51" t="str">
        <f t="shared" si="643"/>
        <v/>
      </c>
      <c r="CC561" s="51" t="str">
        <f t="shared" si="625"/>
        <v/>
      </c>
      <c r="CD561" s="51" t="str">
        <f t="shared" si="626"/>
        <v/>
      </c>
      <c r="CE561" s="51" t="str">
        <f t="shared" si="644"/>
        <v/>
      </c>
      <c r="CF561" s="51"/>
      <c r="CH561" s="53" t="str">
        <f t="shared" si="645"/>
        <v/>
      </c>
      <c r="CI561" s="53" t="str">
        <f t="shared" si="646"/>
        <v/>
      </c>
      <c r="CJ561" s="54" t="str">
        <f t="shared" si="647"/>
        <v/>
      </c>
      <c r="CK561" s="53" t="str">
        <f t="shared" si="648"/>
        <v/>
      </c>
      <c r="CL561" s="53" t="str">
        <f t="shared" si="649"/>
        <v/>
      </c>
      <c r="CM561" s="53" t="str">
        <f t="shared" si="650"/>
        <v/>
      </c>
      <c r="CN561" s="53" t="str">
        <f t="shared" si="651"/>
        <v/>
      </c>
      <c r="CO561" s="53" t="str">
        <f t="shared" si="652"/>
        <v/>
      </c>
      <c r="CP561" s="53" t="str">
        <f t="shared" si="653"/>
        <v/>
      </c>
      <c r="CQ561" s="53" t="str">
        <f t="shared" si="654"/>
        <v/>
      </c>
      <c r="CR561" s="53" t="str">
        <f t="shared" si="655"/>
        <v/>
      </c>
      <c r="CS561" s="53" t="str">
        <f t="shared" si="656"/>
        <v/>
      </c>
      <c r="CT561" s="53" t="str">
        <f t="shared" si="657"/>
        <v/>
      </c>
      <c r="CU561" s="53" t="str">
        <f t="shared" si="658"/>
        <v/>
      </c>
    </row>
    <row r="562" spans="1:99" hidden="1" x14ac:dyDescent="0.3">
      <c r="A562" s="40">
        <v>624</v>
      </c>
      <c r="B562" s="95"/>
      <c r="C562" s="142"/>
      <c r="D562" s="40"/>
      <c r="E562" s="40"/>
      <c r="F562" s="43"/>
      <c r="G562" s="40" t="s">
        <v>141</v>
      </c>
      <c r="H562" s="41"/>
      <c r="I562" s="41"/>
      <c r="J562" s="296" t="str">
        <f t="shared" si="595"/>
        <v/>
      </c>
      <c r="K562" s="297" t="str">
        <f t="shared" si="596"/>
        <v/>
      </c>
      <c r="L562" s="298" t="str">
        <f t="shared" si="597"/>
        <v/>
      </c>
      <c r="M562" s="297" t="str">
        <f t="shared" si="598"/>
        <v/>
      </c>
      <c r="N562" s="298" t="str">
        <f t="shared" si="599"/>
        <v/>
      </c>
      <c r="O562" s="297" t="str">
        <f t="shared" si="600"/>
        <v/>
      </c>
      <c r="P562" s="298" t="str">
        <f t="shared" si="601"/>
        <v/>
      </c>
      <c r="Q562" s="299" t="str">
        <f t="shared" si="602"/>
        <v/>
      </c>
      <c r="R562" s="300" t="str">
        <f t="shared" si="603"/>
        <v/>
      </c>
      <c r="S562" s="299" t="str">
        <f t="shared" si="604"/>
        <v/>
      </c>
      <c r="T562" s="298" t="str">
        <f t="shared" si="605"/>
        <v/>
      </c>
      <c r="U562" s="299" t="str">
        <f t="shared" si="606"/>
        <v/>
      </c>
      <c r="V562" s="300" t="str">
        <f t="shared" si="607"/>
        <v/>
      </c>
      <c r="W562" s="299" t="str">
        <f t="shared" si="608"/>
        <v/>
      </c>
      <c r="X562" s="300" t="str">
        <f t="shared" si="609"/>
        <v/>
      </c>
      <c r="Y562" s="299" t="str">
        <f t="shared" si="610"/>
        <v/>
      </c>
      <c r="Z562" s="300" t="str">
        <f t="shared" si="611"/>
        <v/>
      </c>
      <c r="AA562" s="298" t="str">
        <f t="shared" si="612"/>
        <v/>
      </c>
      <c r="AB562" s="97" t="str">
        <f t="shared" si="613"/>
        <v/>
      </c>
      <c r="AC562" s="143" t="str">
        <f t="shared" si="614"/>
        <v/>
      </c>
      <c r="AD562" s="42" t="str">
        <f t="shared" si="615"/>
        <v/>
      </c>
      <c r="AE562" s="346"/>
      <c r="AF562" s="346"/>
      <c r="AG562" s="347"/>
      <c r="AH562" s="348" t="str">
        <f t="shared" si="616"/>
        <v/>
      </c>
      <c r="AI562" s="346"/>
      <c r="AJ562" s="346"/>
      <c r="AK562" s="347"/>
      <c r="AL562" s="349" t="str">
        <f t="shared" si="627"/>
        <v/>
      </c>
      <c r="AM562" s="348" t="str">
        <f t="shared" si="617"/>
        <v/>
      </c>
      <c r="AN562" s="350" t="str">
        <f t="shared" si="628"/>
        <v/>
      </c>
      <c r="AO562" s="346"/>
      <c r="AP562" s="346"/>
      <c r="AQ562" s="346" t="str">
        <f t="shared" si="618"/>
        <v/>
      </c>
      <c r="AR562" s="348" t="str">
        <f t="shared" si="619"/>
        <v/>
      </c>
      <c r="AS562" s="346"/>
      <c r="AT562" s="348" t="str">
        <f t="shared" si="620"/>
        <v/>
      </c>
      <c r="AU562" s="346"/>
      <c r="AV562" s="348" t="str">
        <f t="shared" si="621"/>
        <v/>
      </c>
      <c r="AW562" s="346"/>
      <c r="AX562" s="348" t="str">
        <f t="shared" si="622"/>
        <v/>
      </c>
      <c r="AY562" s="346"/>
      <c r="AZ562" s="348" t="str">
        <f t="shared" si="623"/>
        <v/>
      </c>
      <c r="BA562" s="351"/>
      <c r="BB562" s="348" t="str">
        <f t="shared" si="624"/>
        <v/>
      </c>
      <c r="BC562" s="350" t="str">
        <f t="shared" si="629"/>
        <v/>
      </c>
      <c r="BD562" s="350" t="str">
        <f t="shared" si="630"/>
        <v/>
      </c>
      <c r="BE562" s="360"/>
      <c r="BF562" s="361"/>
      <c r="BG562" s="362" t="str">
        <f t="shared" si="660"/>
        <v/>
      </c>
      <c r="BH562" s="354" t="str">
        <f t="shared" si="631"/>
        <v/>
      </c>
      <c r="BI562" s="350" t="str">
        <f t="shared" si="632"/>
        <v/>
      </c>
      <c r="BJ562" s="113" t="str">
        <f t="shared" si="633"/>
        <v/>
      </c>
      <c r="BK562" s="347" t="str">
        <f t="shared" si="659"/>
        <v/>
      </c>
      <c r="BR562" s="307"/>
      <c r="BS562" s="51" t="str">
        <f t="shared" si="634"/>
        <v/>
      </c>
      <c r="BT562" s="51" t="str">
        <f t="shared" si="635"/>
        <v/>
      </c>
      <c r="BU562" s="51" t="str">
        <f t="shared" si="636"/>
        <v/>
      </c>
      <c r="BV562" s="51" t="str">
        <f t="shared" si="637"/>
        <v/>
      </c>
      <c r="BW562" s="51" t="str">
        <f t="shared" si="638"/>
        <v/>
      </c>
      <c r="BX562" s="51" t="str">
        <f t="shared" si="639"/>
        <v/>
      </c>
      <c r="BY562" s="51" t="str">
        <f t="shared" si="640"/>
        <v/>
      </c>
      <c r="BZ562" s="51" t="str">
        <f t="shared" si="641"/>
        <v/>
      </c>
      <c r="CA562" s="51" t="str">
        <f t="shared" si="642"/>
        <v/>
      </c>
      <c r="CB562" s="51" t="str">
        <f t="shared" si="643"/>
        <v/>
      </c>
      <c r="CC562" s="51" t="str">
        <f t="shared" si="625"/>
        <v/>
      </c>
      <c r="CD562" s="51" t="str">
        <f t="shared" si="626"/>
        <v/>
      </c>
      <c r="CE562" s="51" t="str">
        <f t="shared" si="644"/>
        <v/>
      </c>
      <c r="CF562" s="51"/>
      <c r="CH562" s="53" t="str">
        <f t="shared" si="645"/>
        <v/>
      </c>
      <c r="CI562" s="53" t="str">
        <f t="shared" si="646"/>
        <v/>
      </c>
      <c r="CJ562" s="54" t="str">
        <f t="shared" si="647"/>
        <v/>
      </c>
      <c r="CK562" s="53" t="str">
        <f t="shared" si="648"/>
        <v/>
      </c>
      <c r="CL562" s="53" t="str">
        <f t="shared" si="649"/>
        <v/>
      </c>
      <c r="CM562" s="53" t="str">
        <f t="shared" si="650"/>
        <v/>
      </c>
      <c r="CN562" s="53" t="str">
        <f t="shared" si="651"/>
        <v/>
      </c>
      <c r="CO562" s="53" t="str">
        <f t="shared" si="652"/>
        <v/>
      </c>
      <c r="CP562" s="53" t="str">
        <f t="shared" si="653"/>
        <v/>
      </c>
      <c r="CQ562" s="53" t="str">
        <f t="shared" si="654"/>
        <v/>
      </c>
      <c r="CR562" s="53" t="str">
        <f t="shared" si="655"/>
        <v/>
      </c>
      <c r="CS562" s="53" t="str">
        <f t="shared" si="656"/>
        <v/>
      </c>
      <c r="CT562" s="53" t="str">
        <f t="shared" si="657"/>
        <v/>
      </c>
      <c r="CU562" s="53" t="str">
        <f t="shared" si="658"/>
        <v/>
      </c>
    </row>
    <row r="563" spans="1:99" hidden="1" x14ac:dyDescent="0.3">
      <c r="A563" s="40">
        <v>625</v>
      </c>
      <c r="B563" s="95"/>
      <c r="C563" s="142"/>
      <c r="D563" s="40"/>
      <c r="E563" s="40"/>
      <c r="F563" s="43"/>
      <c r="G563" s="40" t="s">
        <v>141</v>
      </c>
      <c r="H563" s="41"/>
      <c r="I563" s="41"/>
      <c r="J563" s="296" t="str">
        <f t="shared" si="595"/>
        <v/>
      </c>
      <c r="K563" s="297" t="str">
        <f t="shared" si="596"/>
        <v/>
      </c>
      <c r="L563" s="298" t="str">
        <f t="shared" si="597"/>
        <v/>
      </c>
      <c r="M563" s="297" t="str">
        <f t="shared" si="598"/>
        <v/>
      </c>
      <c r="N563" s="298" t="str">
        <f t="shared" si="599"/>
        <v/>
      </c>
      <c r="O563" s="297" t="str">
        <f t="shared" si="600"/>
        <v/>
      </c>
      <c r="P563" s="298" t="str">
        <f t="shared" si="601"/>
        <v/>
      </c>
      <c r="Q563" s="299" t="str">
        <f t="shared" si="602"/>
        <v/>
      </c>
      <c r="R563" s="300" t="str">
        <f t="shared" si="603"/>
        <v/>
      </c>
      <c r="S563" s="299" t="str">
        <f t="shared" si="604"/>
        <v/>
      </c>
      <c r="T563" s="298" t="str">
        <f t="shared" si="605"/>
        <v/>
      </c>
      <c r="U563" s="299" t="str">
        <f t="shared" si="606"/>
        <v/>
      </c>
      <c r="V563" s="300" t="str">
        <f t="shared" si="607"/>
        <v/>
      </c>
      <c r="W563" s="299" t="str">
        <f t="shared" si="608"/>
        <v/>
      </c>
      <c r="X563" s="300" t="str">
        <f t="shared" si="609"/>
        <v/>
      </c>
      <c r="Y563" s="299" t="str">
        <f t="shared" si="610"/>
        <v/>
      </c>
      <c r="Z563" s="300" t="str">
        <f t="shared" si="611"/>
        <v/>
      </c>
      <c r="AA563" s="298" t="str">
        <f t="shared" si="612"/>
        <v/>
      </c>
      <c r="AB563" s="97" t="str">
        <f t="shared" si="613"/>
        <v/>
      </c>
      <c r="AC563" s="143" t="str">
        <f t="shared" si="614"/>
        <v/>
      </c>
      <c r="AD563" s="42" t="str">
        <f t="shared" si="615"/>
        <v/>
      </c>
      <c r="AE563" s="346"/>
      <c r="AF563" s="346"/>
      <c r="AG563" s="347"/>
      <c r="AH563" s="348" t="str">
        <f t="shared" si="616"/>
        <v/>
      </c>
      <c r="AI563" s="346"/>
      <c r="AJ563" s="346"/>
      <c r="AK563" s="347"/>
      <c r="AL563" s="349" t="str">
        <f t="shared" si="627"/>
        <v/>
      </c>
      <c r="AM563" s="348" t="str">
        <f t="shared" si="617"/>
        <v/>
      </c>
      <c r="AN563" s="350" t="str">
        <f t="shared" si="628"/>
        <v/>
      </c>
      <c r="AO563" s="346"/>
      <c r="AP563" s="346"/>
      <c r="AQ563" s="346" t="str">
        <f t="shared" si="618"/>
        <v/>
      </c>
      <c r="AR563" s="348" t="str">
        <f t="shared" si="619"/>
        <v/>
      </c>
      <c r="AS563" s="346"/>
      <c r="AT563" s="348" t="str">
        <f t="shared" si="620"/>
        <v/>
      </c>
      <c r="AU563" s="346"/>
      <c r="AV563" s="348" t="str">
        <f t="shared" si="621"/>
        <v/>
      </c>
      <c r="AW563" s="346"/>
      <c r="AX563" s="348" t="str">
        <f t="shared" si="622"/>
        <v/>
      </c>
      <c r="AY563" s="346"/>
      <c r="AZ563" s="348" t="str">
        <f t="shared" si="623"/>
        <v/>
      </c>
      <c r="BA563" s="351"/>
      <c r="BB563" s="348" t="str">
        <f t="shared" si="624"/>
        <v/>
      </c>
      <c r="BC563" s="350" t="str">
        <f t="shared" si="629"/>
        <v/>
      </c>
      <c r="BD563" s="350" t="str">
        <f t="shared" si="630"/>
        <v/>
      </c>
      <c r="BE563" s="360"/>
      <c r="BF563" s="361"/>
      <c r="BG563" s="362" t="str">
        <f t="shared" si="660"/>
        <v/>
      </c>
      <c r="BH563" s="354" t="str">
        <f t="shared" si="631"/>
        <v/>
      </c>
      <c r="BI563" s="350" t="str">
        <f t="shared" si="632"/>
        <v/>
      </c>
      <c r="BJ563" s="113" t="str">
        <f t="shared" si="633"/>
        <v/>
      </c>
      <c r="BK563" s="347" t="str">
        <f t="shared" si="659"/>
        <v/>
      </c>
      <c r="BR563" s="307"/>
      <c r="BS563" s="51" t="str">
        <f t="shared" si="634"/>
        <v/>
      </c>
      <c r="BT563" s="51" t="str">
        <f t="shared" si="635"/>
        <v/>
      </c>
      <c r="BU563" s="51" t="str">
        <f t="shared" si="636"/>
        <v/>
      </c>
      <c r="BV563" s="51" t="str">
        <f t="shared" si="637"/>
        <v/>
      </c>
      <c r="BW563" s="51" t="str">
        <f t="shared" si="638"/>
        <v/>
      </c>
      <c r="BX563" s="51" t="str">
        <f t="shared" si="639"/>
        <v/>
      </c>
      <c r="BY563" s="51" t="str">
        <f t="shared" si="640"/>
        <v/>
      </c>
      <c r="BZ563" s="51" t="str">
        <f t="shared" si="641"/>
        <v/>
      </c>
      <c r="CA563" s="51" t="str">
        <f t="shared" si="642"/>
        <v/>
      </c>
      <c r="CB563" s="51" t="str">
        <f t="shared" si="643"/>
        <v/>
      </c>
      <c r="CC563" s="51" t="str">
        <f t="shared" si="625"/>
        <v/>
      </c>
      <c r="CD563" s="51" t="str">
        <f t="shared" si="626"/>
        <v/>
      </c>
      <c r="CE563" s="51" t="str">
        <f t="shared" si="644"/>
        <v/>
      </c>
      <c r="CF563" s="51"/>
      <c r="CH563" s="53" t="str">
        <f t="shared" si="645"/>
        <v/>
      </c>
      <c r="CI563" s="53" t="str">
        <f t="shared" si="646"/>
        <v/>
      </c>
      <c r="CJ563" s="54" t="str">
        <f t="shared" si="647"/>
        <v/>
      </c>
      <c r="CK563" s="53" t="str">
        <f t="shared" si="648"/>
        <v/>
      </c>
      <c r="CL563" s="53" t="str">
        <f t="shared" si="649"/>
        <v/>
      </c>
      <c r="CM563" s="53" t="str">
        <f t="shared" si="650"/>
        <v/>
      </c>
      <c r="CN563" s="53" t="str">
        <f t="shared" si="651"/>
        <v/>
      </c>
      <c r="CO563" s="53" t="str">
        <f t="shared" si="652"/>
        <v/>
      </c>
      <c r="CP563" s="53" t="str">
        <f t="shared" si="653"/>
        <v/>
      </c>
      <c r="CQ563" s="53" t="str">
        <f t="shared" si="654"/>
        <v/>
      </c>
      <c r="CR563" s="53" t="str">
        <f t="shared" si="655"/>
        <v/>
      </c>
      <c r="CS563" s="53" t="str">
        <f t="shared" si="656"/>
        <v/>
      </c>
      <c r="CT563" s="53" t="str">
        <f t="shared" si="657"/>
        <v/>
      </c>
      <c r="CU563" s="53" t="str">
        <f t="shared" si="658"/>
        <v/>
      </c>
    </row>
    <row r="564" spans="1:99" hidden="1" x14ac:dyDescent="0.3">
      <c r="A564" s="40">
        <v>626</v>
      </c>
      <c r="B564" s="95"/>
      <c r="C564" s="142"/>
      <c r="D564" s="40"/>
      <c r="E564" s="40"/>
      <c r="F564" s="43"/>
      <c r="G564" s="40" t="s">
        <v>141</v>
      </c>
      <c r="H564" s="41"/>
      <c r="I564" s="41"/>
      <c r="J564" s="296" t="str">
        <f t="shared" si="595"/>
        <v/>
      </c>
      <c r="K564" s="297" t="str">
        <f t="shared" si="596"/>
        <v/>
      </c>
      <c r="L564" s="298" t="str">
        <f t="shared" si="597"/>
        <v/>
      </c>
      <c r="M564" s="297" t="str">
        <f t="shared" si="598"/>
        <v/>
      </c>
      <c r="N564" s="298" t="str">
        <f t="shared" si="599"/>
        <v/>
      </c>
      <c r="O564" s="297" t="str">
        <f t="shared" si="600"/>
        <v/>
      </c>
      <c r="P564" s="298" t="str">
        <f t="shared" si="601"/>
        <v/>
      </c>
      <c r="Q564" s="299" t="str">
        <f t="shared" si="602"/>
        <v/>
      </c>
      <c r="R564" s="300" t="str">
        <f t="shared" si="603"/>
        <v/>
      </c>
      <c r="S564" s="299" t="str">
        <f t="shared" si="604"/>
        <v/>
      </c>
      <c r="T564" s="298" t="str">
        <f t="shared" si="605"/>
        <v/>
      </c>
      <c r="U564" s="299" t="str">
        <f t="shared" si="606"/>
        <v/>
      </c>
      <c r="V564" s="300" t="str">
        <f t="shared" si="607"/>
        <v/>
      </c>
      <c r="W564" s="299" t="str">
        <f t="shared" si="608"/>
        <v/>
      </c>
      <c r="X564" s="300" t="str">
        <f t="shared" si="609"/>
        <v/>
      </c>
      <c r="Y564" s="299" t="str">
        <f t="shared" si="610"/>
        <v/>
      </c>
      <c r="Z564" s="300" t="str">
        <f t="shared" si="611"/>
        <v/>
      </c>
      <c r="AA564" s="298" t="str">
        <f t="shared" si="612"/>
        <v/>
      </c>
      <c r="AB564" s="97" t="str">
        <f t="shared" si="613"/>
        <v/>
      </c>
      <c r="AC564" s="143" t="str">
        <f t="shared" si="614"/>
        <v/>
      </c>
      <c r="AD564" s="42" t="str">
        <f t="shared" si="615"/>
        <v/>
      </c>
      <c r="AE564" s="346"/>
      <c r="AF564" s="346"/>
      <c r="AG564" s="347"/>
      <c r="AH564" s="348" t="str">
        <f t="shared" si="616"/>
        <v/>
      </c>
      <c r="AI564" s="346"/>
      <c r="AJ564" s="346"/>
      <c r="AK564" s="347"/>
      <c r="AL564" s="349" t="str">
        <f t="shared" si="627"/>
        <v/>
      </c>
      <c r="AM564" s="348" t="str">
        <f t="shared" si="617"/>
        <v/>
      </c>
      <c r="AN564" s="350" t="str">
        <f t="shared" si="628"/>
        <v/>
      </c>
      <c r="AO564" s="346"/>
      <c r="AP564" s="346"/>
      <c r="AQ564" s="346" t="str">
        <f t="shared" si="618"/>
        <v/>
      </c>
      <c r="AR564" s="348" t="str">
        <f t="shared" si="619"/>
        <v/>
      </c>
      <c r="AS564" s="346"/>
      <c r="AT564" s="348" t="str">
        <f t="shared" si="620"/>
        <v/>
      </c>
      <c r="AU564" s="346"/>
      <c r="AV564" s="348" t="str">
        <f t="shared" si="621"/>
        <v/>
      </c>
      <c r="AW564" s="346"/>
      <c r="AX564" s="348" t="str">
        <f t="shared" si="622"/>
        <v/>
      </c>
      <c r="AY564" s="346"/>
      <c r="AZ564" s="348" t="str">
        <f t="shared" si="623"/>
        <v/>
      </c>
      <c r="BA564" s="351"/>
      <c r="BB564" s="348" t="str">
        <f t="shared" si="624"/>
        <v/>
      </c>
      <c r="BC564" s="350" t="str">
        <f t="shared" si="629"/>
        <v/>
      </c>
      <c r="BD564" s="350" t="str">
        <f t="shared" si="630"/>
        <v/>
      </c>
      <c r="BE564" s="360"/>
      <c r="BF564" s="361"/>
      <c r="BG564" s="362" t="str">
        <f t="shared" si="660"/>
        <v/>
      </c>
      <c r="BH564" s="354" t="str">
        <f t="shared" si="631"/>
        <v/>
      </c>
      <c r="BI564" s="350" t="str">
        <f t="shared" si="632"/>
        <v/>
      </c>
      <c r="BJ564" s="113" t="str">
        <f t="shared" si="633"/>
        <v/>
      </c>
      <c r="BK564" s="347" t="str">
        <f t="shared" si="659"/>
        <v/>
      </c>
      <c r="BR564" s="307"/>
      <c r="BS564" s="51" t="str">
        <f t="shared" si="634"/>
        <v/>
      </c>
      <c r="BT564" s="51" t="str">
        <f t="shared" si="635"/>
        <v/>
      </c>
      <c r="BU564" s="51" t="str">
        <f t="shared" si="636"/>
        <v/>
      </c>
      <c r="BV564" s="51" t="str">
        <f t="shared" si="637"/>
        <v/>
      </c>
      <c r="BW564" s="51" t="str">
        <f t="shared" si="638"/>
        <v/>
      </c>
      <c r="BX564" s="51" t="str">
        <f t="shared" si="639"/>
        <v/>
      </c>
      <c r="BY564" s="51" t="str">
        <f t="shared" si="640"/>
        <v/>
      </c>
      <c r="BZ564" s="51" t="str">
        <f t="shared" si="641"/>
        <v/>
      </c>
      <c r="CA564" s="51" t="str">
        <f t="shared" si="642"/>
        <v/>
      </c>
      <c r="CB564" s="51" t="str">
        <f t="shared" si="643"/>
        <v/>
      </c>
      <c r="CC564" s="51" t="str">
        <f t="shared" si="625"/>
        <v/>
      </c>
      <c r="CD564" s="51" t="str">
        <f t="shared" si="626"/>
        <v/>
      </c>
      <c r="CE564" s="51" t="str">
        <f t="shared" si="644"/>
        <v/>
      </c>
      <c r="CF564" s="51"/>
      <c r="CH564" s="53" t="str">
        <f t="shared" si="645"/>
        <v/>
      </c>
      <c r="CI564" s="53" t="str">
        <f t="shared" si="646"/>
        <v/>
      </c>
      <c r="CJ564" s="54" t="str">
        <f t="shared" si="647"/>
        <v/>
      </c>
      <c r="CK564" s="53" t="str">
        <f t="shared" si="648"/>
        <v/>
      </c>
      <c r="CL564" s="53" t="str">
        <f t="shared" si="649"/>
        <v/>
      </c>
      <c r="CM564" s="53" t="str">
        <f t="shared" si="650"/>
        <v/>
      </c>
      <c r="CN564" s="53" t="str">
        <f t="shared" si="651"/>
        <v/>
      </c>
      <c r="CO564" s="53" t="str">
        <f t="shared" si="652"/>
        <v/>
      </c>
      <c r="CP564" s="53" t="str">
        <f t="shared" si="653"/>
        <v/>
      </c>
      <c r="CQ564" s="53" t="str">
        <f t="shared" si="654"/>
        <v/>
      </c>
      <c r="CR564" s="53" t="str">
        <f t="shared" si="655"/>
        <v/>
      </c>
      <c r="CS564" s="53" t="str">
        <f t="shared" si="656"/>
        <v/>
      </c>
      <c r="CT564" s="53" t="str">
        <f t="shared" si="657"/>
        <v/>
      </c>
      <c r="CU564" s="53" t="str">
        <f t="shared" si="658"/>
        <v/>
      </c>
    </row>
    <row r="565" spans="1:99" hidden="1" x14ac:dyDescent="0.3">
      <c r="A565" s="40">
        <v>627</v>
      </c>
      <c r="B565" s="95"/>
      <c r="C565" s="142"/>
      <c r="D565" s="40"/>
      <c r="E565" s="40"/>
      <c r="F565" s="43"/>
      <c r="G565" s="40" t="s">
        <v>141</v>
      </c>
      <c r="H565" s="41"/>
      <c r="I565" s="41"/>
      <c r="J565" s="296" t="str">
        <f t="shared" si="595"/>
        <v/>
      </c>
      <c r="K565" s="297" t="str">
        <f t="shared" si="596"/>
        <v/>
      </c>
      <c r="L565" s="298" t="str">
        <f t="shared" si="597"/>
        <v/>
      </c>
      <c r="M565" s="297" t="str">
        <f t="shared" si="598"/>
        <v/>
      </c>
      <c r="N565" s="298" t="str">
        <f t="shared" si="599"/>
        <v/>
      </c>
      <c r="O565" s="297" t="str">
        <f t="shared" si="600"/>
        <v/>
      </c>
      <c r="P565" s="298" t="str">
        <f t="shared" si="601"/>
        <v/>
      </c>
      <c r="Q565" s="299" t="str">
        <f t="shared" si="602"/>
        <v/>
      </c>
      <c r="R565" s="300" t="str">
        <f t="shared" si="603"/>
        <v/>
      </c>
      <c r="S565" s="299" t="str">
        <f t="shared" si="604"/>
        <v/>
      </c>
      <c r="T565" s="298" t="str">
        <f t="shared" si="605"/>
        <v/>
      </c>
      <c r="U565" s="299" t="str">
        <f t="shared" si="606"/>
        <v/>
      </c>
      <c r="V565" s="300" t="str">
        <f t="shared" si="607"/>
        <v/>
      </c>
      <c r="W565" s="299" t="str">
        <f t="shared" si="608"/>
        <v/>
      </c>
      <c r="X565" s="300" t="str">
        <f t="shared" si="609"/>
        <v/>
      </c>
      <c r="Y565" s="299" t="str">
        <f t="shared" si="610"/>
        <v/>
      </c>
      <c r="Z565" s="300" t="str">
        <f t="shared" si="611"/>
        <v/>
      </c>
      <c r="AA565" s="298" t="str">
        <f t="shared" si="612"/>
        <v/>
      </c>
      <c r="AB565" s="97" t="str">
        <f t="shared" si="613"/>
        <v/>
      </c>
      <c r="AC565" s="143" t="str">
        <f t="shared" si="614"/>
        <v/>
      </c>
      <c r="AD565" s="42" t="str">
        <f t="shared" si="615"/>
        <v/>
      </c>
      <c r="AE565" s="346"/>
      <c r="AF565" s="346"/>
      <c r="AG565" s="347"/>
      <c r="AH565" s="348" t="str">
        <f t="shared" si="616"/>
        <v/>
      </c>
      <c r="AI565" s="346"/>
      <c r="AJ565" s="346"/>
      <c r="AK565" s="347"/>
      <c r="AL565" s="349" t="str">
        <f t="shared" si="627"/>
        <v/>
      </c>
      <c r="AM565" s="348" t="str">
        <f t="shared" si="617"/>
        <v/>
      </c>
      <c r="AN565" s="350" t="str">
        <f t="shared" si="628"/>
        <v/>
      </c>
      <c r="AO565" s="346"/>
      <c r="AP565" s="346"/>
      <c r="AQ565" s="346" t="str">
        <f t="shared" si="618"/>
        <v/>
      </c>
      <c r="AR565" s="348" t="str">
        <f t="shared" si="619"/>
        <v/>
      </c>
      <c r="AS565" s="346"/>
      <c r="AT565" s="348" t="str">
        <f t="shared" si="620"/>
        <v/>
      </c>
      <c r="AU565" s="346"/>
      <c r="AV565" s="348" t="str">
        <f t="shared" si="621"/>
        <v/>
      </c>
      <c r="AW565" s="346"/>
      <c r="AX565" s="348" t="str">
        <f t="shared" si="622"/>
        <v/>
      </c>
      <c r="AY565" s="346"/>
      <c r="AZ565" s="348" t="str">
        <f t="shared" si="623"/>
        <v/>
      </c>
      <c r="BA565" s="351"/>
      <c r="BB565" s="348" t="str">
        <f t="shared" si="624"/>
        <v/>
      </c>
      <c r="BC565" s="350" t="str">
        <f t="shared" si="629"/>
        <v/>
      </c>
      <c r="BD565" s="350" t="str">
        <f t="shared" si="630"/>
        <v/>
      </c>
      <c r="BE565" s="360"/>
      <c r="BF565" s="361"/>
      <c r="BG565" s="362" t="str">
        <f t="shared" si="660"/>
        <v/>
      </c>
      <c r="BH565" s="354" t="str">
        <f t="shared" si="631"/>
        <v/>
      </c>
      <c r="BI565" s="350" t="str">
        <f t="shared" si="632"/>
        <v/>
      </c>
      <c r="BJ565" s="113" t="str">
        <f t="shared" si="633"/>
        <v/>
      </c>
      <c r="BK565" s="347" t="str">
        <f t="shared" si="659"/>
        <v/>
      </c>
      <c r="BR565" s="307"/>
      <c r="BS565" s="51" t="str">
        <f t="shared" si="634"/>
        <v/>
      </c>
      <c r="BT565" s="51" t="str">
        <f t="shared" si="635"/>
        <v/>
      </c>
      <c r="BU565" s="51" t="str">
        <f t="shared" si="636"/>
        <v/>
      </c>
      <c r="BV565" s="51" t="str">
        <f t="shared" si="637"/>
        <v/>
      </c>
      <c r="BW565" s="51" t="str">
        <f t="shared" si="638"/>
        <v/>
      </c>
      <c r="BX565" s="51" t="str">
        <f t="shared" si="639"/>
        <v/>
      </c>
      <c r="BY565" s="51" t="str">
        <f t="shared" si="640"/>
        <v/>
      </c>
      <c r="BZ565" s="51" t="str">
        <f t="shared" si="641"/>
        <v/>
      </c>
      <c r="CA565" s="51" t="str">
        <f t="shared" si="642"/>
        <v/>
      </c>
      <c r="CB565" s="51" t="str">
        <f t="shared" si="643"/>
        <v/>
      </c>
      <c r="CC565" s="51" t="str">
        <f t="shared" si="625"/>
        <v/>
      </c>
      <c r="CD565" s="51" t="str">
        <f t="shared" si="626"/>
        <v/>
      </c>
      <c r="CE565" s="51" t="str">
        <f t="shared" si="644"/>
        <v/>
      </c>
      <c r="CF565" s="51"/>
      <c r="CH565" s="53" t="str">
        <f t="shared" si="645"/>
        <v/>
      </c>
      <c r="CI565" s="53" t="str">
        <f t="shared" si="646"/>
        <v/>
      </c>
      <c r="CJ565" s="54" t="str">
        <f t="shared" si="647"/>
        <v/>
      </c>
      <c r="CK565" s="53" t="str">
        <f t="shared" si="648"/>
        <v/>
      </c>
      <c r="CL565" s="53" t="str">
        <f t="shared" si="649"/>
        <v/>
      </c>
      <c r="CM565" s="53" t="str">
        <f t="shared" si="650"/>
        <v/>
      </c>
      <c r="CN565" s="53" t="str">
        <f t="shared" si="651"/>
        <v/>
      </c>
      <c r="CO565" s="53" t="str">
        <f t="shared" si="652"/>
        <v/>
      </c>
      <c r="CP565" s="53" t="str">
        <f t="shared" si="653"/>
        <v/>
      </c>
      <c r="CQ565" s="53" t="str">
        <f t="shared" si="654"/>
        <v/>
      </c>
      <c r="CR565" s="53" t="str">
        <f t="shared" si="655"/>
        <v/>
      </c>
      <c r="CS565" s="53" t="str">
        <f t="shared" si="656"/>
        <v/>
      </c>
      <c r="CT565" s="53" t="str">
        <f t="shared" si="657"/>
        <v/>
      </c>
      <c r="CU565" s="53" t="str">
        <f t="shared" si="658"/>
        <v/>
      </c>
    </row>
    <row r="566" spans="1:99" hidden="1" x14ac:dyDescent="0.3">
      <c r="A566" s="40">
        <v>628</v>
      </c>
      <c r="B566" s="95"/>
      <c r="C566" s="142"/>
      <c r="D566" s="40"/>
      <c r="E566" s="40"/>
      <c r="F566" s="43"/>
      <c r="G566" s="40" t="s">
        <v>141</v>
      </c>
      <c r="H566" s="41"/>
      <c r="I566" s="41"/>
      <c r="J566" s="296" t="str">
        <f t="shared" si="595"/>
        <v/>
      </c>
      <c r="K566" s="297" t="str">
        <f t="shared" si="596"/>
        <v/>
      </c>
      <c r="L566" s="298" t="str">
        <f t="shared" si="597"/>
        <v/>
      </c>
      <c r="M566" s="297" t="str">
        <f t="shared" si="598"/>
        <v/>
      </c>
      <c r="N566" s="298" t="str">
        <f t="shared" si="599"/>
        <v/>
      </c>
      <c r="O566" s="297" t="str">
        <f t="shared" si="600"/>
        <v/>
      </c>
      <c r="P566" s="298" t="str">
        <f t="shared" si="601"/>
        <v/>
      </c>
      <c r="Q566" s="299" t="str">
        <f t="shared" si="602"/>
        <v/>
      </c>
      <c r="R566" s="300" t="str">
        <f t="shared" si="603"/>
        <v/>
      </c>
      <c r="S566" s="299" t="str">
        <f t="shared" si="604"/>
        <v/>
      </c>
      <c r="T566" s="298" t="str">
        <f t="shared" si="605"/>
        <v/>
      </c>
      <c r="U566" s="299" t="str">
        <f t="shared" si="606"/>
        <v/>
      </c>
      <c r="V566" s="300" t="str">
        <f t="shared" si="607"/>
        <v/>
      </c>
      <c r="W566" s="299" t="str">
        <f t="shared" si="608"/>
        <v/>
      </c>
      <c r="X566" s="300" t="str">
        <f t="shared" si="609"/>
        <v/>
      </c>
      <c r="Y566" s="299" t="str">
        <f t="shared" si="610"/>
        <v/>
      </c>
      <c r="Z566" s="300" t="str">
        <f t="shared" si="611"/>
        <v/>
      </c>
      <c r="AA566" s="298" t="str">
        <f t="shared" si="612"/>
        <v/>
      </c>
      <c r="AB566" s="97" t="str">
        <f t="shared" si="613"/>
        <v/>
      </c>
      <c r="AC566" s="143" t="str">
        <f t="shared" si="614"/>
        <v/>
      </c>
      <c r="AD566" s="42" t="str">
        <f t="shared" si="615"/>
        <v/>
      </c>
      <c r="AE566" s="346"/>
      <c r="AF566" s="346"/>
      <c r="AG566" s="347"/>
      <c r="AH566" s="348" t="str">
        <f t="shared" si="616"/>
        <v/>
      </c>
      <c r="AI566" s="346"/>
      <c r="AJ566" s="346"/>
      <c r="AK566" s="347"/>
      <c r="AL566" s="349" t="str">
        <f t="shared" si="627"/>
        <v/>
      </c>
      <c r="AM566" s="348" t="str">
        <f t="shared" si="617"/>
        <v/>
      </c>
      <c r="AN566" s="350" t="str">
        <f t="shared" si="628"/>
        <v/>
      </c>
      <c r="AO566" s="346"/>
      <c r="AP566" s="346"/>
      <c r="AQ566" s="346" t="str">
        <f t="shared" si="618"/>
        <v/>
      </c>
      <c r="AR566" s="348" t="str">
        <f t="shared" si="619"/>
        <v/>
      </c>
      <c r="AS566" s="346"/>
      <c r="AT566" s="348" t="str">
        <f t="shared" si="620"/>
        <v/>
      </c>
      <c r="AU566" s="346"/>
      <c r="AV566" s="348" t="str">
        <f t="shared" si="621"/>
        <v/>
      </c>
      <c r="AW566" s="346"/>
      <c r="AX566" s="348" t="str">
        <f t="shared" si="622"/>
        <v/>
      </c>
      <c r="AY566" s="346"/>
      <c r="AZ566" s="348" t="str">
        <f t="shared" si="623"/>
        <v/>
      </c>
      <c r="BA566" s="351"/>
      <c r="BB566" s="348" t="str">
        <f t="shared" si="624"/>
        <v/>
      </c>
      <c r="BC566" s="350" t="str">
        <f t="shared" si="629"/>
        <v/>
      </c>
      <c r="BD566" s="350" t="str">
        <f t="shared" si="630"/>
        <v/>
      </c>
      <c r="BE566" s="360"/>
      <c r="BF566" s="361"/>
      <c r="BG566" s="362" t="str">
        <f t="shared" si="660"/>
        <v/>
      </c>
      <c r="BH566" s="354" t="str">
        <f t="shared" si="631"/>
        <v/>
      </c>
      <c r="BI566" s="350" t="str">
        <f t="shared" si="632"/>
        <v/>
      </c>
      <c r="BJ566" s="113" t="str">
        <f t="shared" si="633"/>
        <v/>
      </c>
      <c r="BK566" s="347" t="str">
        <f t="shared" si="659"/>
        <v/>
      </c>
      <c r="BR566" s="307"/>
      <c r="BS566" s="51" t="str">
        <f t="shared" si="634"/>
        <v/>
      </c>
      <c r="BT566" s="51" t="str">
        <f t="shared" si="635"/>
        <v/>
      </c>
      <c r="BU566" s="51" t="str">
        <f t="shared" si="636"/>
        <v/>
      </c>
      <c r="BV566" s="51" t="str">
        <f t="shared" si="637"/>
        <v/>
      </c>
      <c r="BW566" s="51" t="str">
        <f t="shared" si="638"/>
        <v/>
      </c>
      <c r="BX566" s="51" t="str">
        <f t="shared" si="639"/>
        <v/>
      </c>
      <c r="BY566" s="51" t="str">
        <f t="shared" si="640"/>
        <v/>
      </c>
      <c r="BZ566" s="51" t="str">
        <f t="shared" si="641"/>
        <v/>
      </c>
      <c r="CA566" s="51" t="str">
        <f t="shared" si="642"/>
        <v/>
      </c>
      <c r="CB566" s="51" t="str">
        <f t="shared" si="643"/>
        <v/>
      </c>
      <c r="CC566" s="51" t="str">
        <f t="shared" si="625"/>
        <v/>
      </c>
      <c r="CD566" s="51" t="str">
        <f t="shared" si="626"/>
        <v/>
      </c>
      <c r="CE566" s="51" t="str">
        <f t="shared" si="644"/>
        <v/>
      </c>
      <c r="CF566" s="51"/>
      <c r="CH566" s="53" t="str">
        <f t="shared" si="645"/>
        <v/>
      </c>
      <c r="CI566" s="53" t="str">
        <f t="shared" si="646"/>
        <v/>
      </c>
      <c r="CJ566" s="54" t="str">
        <f t="shared" si="647"/>
        <v/>
      </c>
      <c r="CK566" s="53" t="str">
        <f t="shared" si="648"/>
        <v/>
      </c>
      <c r="CL566" s="53" t="str">
        <f t="shared" si="649"/>
        <v/>
      </c>
      <c r="CM566" s="53" t="str">
        <f t="shared" si="650"/>
        <v/>
      </c>
      <c r="CN566" s="53" t="str">
        <f t="shared" si="651"/>
        <v/>
      </c>
      <c r="CO566" s="53" t="str">
        <f t="shared" si="652"/>
        <v/>
      </c>
      <c r="CP566" s="53" t="str">
        <f t="shared" si="653"/>
        <v/>
      </c>
      <c r="CQ566" s="53" t="str">
        <f t="shared" si="654"/>
        <v/>
      </c>
      <c r="CR566" s="53" t="str">
        <f t="shared" si="655"/>
        <v/>
      </c>
      <c r="CS566" s="53" t="str">
        <f t="shared" si="656"/>
        <v/>
      </c>
      <c r="CT566" s="53" t="str">
        <f t="shared" si="657"/>
        <v/>
      </c>
      <c r="CU566" s="53" t="str">
        <f t="shared" si="658"/>
        <v/>
      </c>
    </row>
    <row r="567" spans="1:99" hidden="1" x14ac:dyDescent="0.3">
      <c r="A567" s="40">
        <v>629</v>
      </c>
      <c r="B567" s="95"/>
      <c r="C567" s="142"/>
      <c r="D567" s="40"/>
      <c r="E567" s="40"/>
      <c r="F567" s="43"/>
      <c r="G567" s="40" t="s">
        <v>141</v>
      </c>
      <c r="H567" s="41"/>
      <c r="I567" s="41"/>
      <c r="J567" s="296" t="str">
        <f t="shared" si="595"/>
        <v/>
      </c>
      <c r="K567" s="297" t="str">
        <f t="shared" si="596"/>
        <v/>
      </c>
      <c r="L567" s="298" t="str">
        <f t="shared" si="597"/>
        <v/>
      </c>
      <c r="M567" s="297" t="str">
        <f t="shared" si="598"/>
        <v/>
      </c>
      <c r="N567" s="298" t="str">
        <f t="shared" si="599"/>
        <v/>
      </c>
      <c r="O567" s="297" t="str">
        <f t="shared" si="600"/>
        <v/>
      </c>
      <c r="P567" s="298" t="str">
        <f t="shared" si="601"/>
        <v/>
      </c>
      <c r="Q567" s="299" t="str">
        <f t="shared" si="602"/>
        <v/>
      </c>
      <c r="R567" s="300" t="str">
        <f t="shared" si="603"/>
        <v/>
      </c>
      <c r="S567" s="299" t="str">
        <f t="shared" si="604"/>
        <v/>
      </c>
      <c r="T567" s="298" t="str">
        <f t="shared" si="605"/>
        <v/>
      </c>
      <c r="U567" s="299" t="str">
        <f t="shared" si="606"/>
        <v/>
      </c>
      <c r="V567" s="300" t="str">
        <f t="shared" si="607"/>
        <v/>
      </c>
      <c r="W567" s="299" t="str">
        <f t="shared" si="608"/>
        <v/>
      </c>
      <c r="X567" s="300" t="str">
        <f t="shared" si="609"/>
        <v/>
      </c>
      <c r="Y567" s="299" t="str">
        <f t="shared" si="610"/>
        <v/>
      </c>
      <c r="Z567" s="300" t="str">
        <f t="shared" si="611"/>
        <v/>
      </c>
      <c r="AA567" s="298" t="str">
        <f t="shared" si="612"/>
        <v/>
      </c>
      <c r="AB567" s="97" t="str">
        <f t="shared" si="613"/>
        <v/>
      </c>
      <c r="AC567" s="143" t="str">
        <f t="shared" si="614"/>
        <v/>
      </c>
      <c r="AD567" s="42" t="str">
        <f t="shared" si="615"/>
        <v/>
      </c>
      <c r="AE567" s="346"/>
      <c r="AF567" s="346"/>
      <c r="AG567" s="347"/>
      <c r="AH567" s="348" t="str">
        <f t="shared" si="616"/>
        <v/>
      </c>
      <c r="AI567" s="346"/>
      <c r="AJ567" s="346"/>
      <c r="AK567" s="347"/>
      <c r="AL567" s="349" t="str">
        <f t="shared" si="627"/>
        <v/>
      </c>
      <c r="AM567" s="348" t="str">
        <f t="shared" si="617"/>
        <v/>
      </c>
      <c r="AN567" s="350" t="str">
        <f t="shared" si="628"/>
        <v/>
      </c>
      <c r="AO567" s="346"/>
      <c r="AP567" s="346"/>
      <c r="AQ567" s="346" t="str">
        <f t="shared" si="618"/>
        <v/>
      </c>
      <c r="AR567" s="348" t="str">
        <f t="shared" si="619"/>
        <v/>
      </c>
      <c r="AS567" s="346"/>
      <c r="AT567" s="348" t="str">
        <f t="shared" si="620"/>
        <v/>
      </c>
      <c r="AU567" s="346"/>
      <c r="AV567" s="348" t="str">
        <f t="shared" si="621"/>
        <v/>
      </c>
      <c r="AW567" s="346"/>
      <c r="AX567" s="348" t="str">
        <f t="shared" si="622"/>
        <v/>
      </c>
      <c r="AY567" s="346"/>
      <c r="AZ567" s="348" t="str">
        <f t="shared" si="623"/>
        <v/>
      </c>
      <c r="BA567" s="351"/>
      <c r="BB567" s="348" t="str">
        <f t="shared" si="624"/>
        <v/>
      </c>
      <c r="BC567" s="350" t="str">
        <f t="shared" si="629"/>
        <v/>
      </c>
      <c r="BD567" s="350" t="str">
        <f t="shared" si="630"/>
        <v/>
      </c>
      <c r="BE567" s="360"/>
      <c r="BF567" s="361"/>
      <c r="BG567" s="362" t="str">
        <f t="shared" si="660"/>
        <v/>
      </c>
      <c r="BH567" s="354" t="str">
        <f t="shared" si="631"/>
        <v/>
      </c>
      <c r="BI567" s="350" t="str">
        <f t="shared" si="632"/>
        <v/>
      </c>
      <c r="BJ567" s="113" t="str">
        <f t="shared" si="633"/>
        <v/>
      </c>
      <c r="BK567" s="347" t="str">
        <f t="shared" si="659"/>
        <v/>
      </c>
      <c r="BR567" s="307"/>
      <c r="BS567" s="51" t="str">
        <f t="shared" si="634"/>
        <v/>
      </c>
      <c r="BT567" s="51" t="str">
        <f t="shared" si="635"/>
        <v/>
      </c>
      <c r="BU567" s="51" t="str">
        <f t="shared" si="636"/>
        <v/>
      </c>
      <c r="BV567" s="51" t="str">
        <f t="shared" si="637"/>
        <v/>
      </c>
      <c r="BW567" s="51" t="str">
        <f t="shared" si="638"/>
        <v/>
      </c>
      <c r="BX567" s="51" t="str">
        <f t="shared" si="639"/>
        <v/>
      </c>
      <c r="BY567" s="51" t="str">
        <f t="shared" si="640"/>
        <v/>
      </c>
      <c r="BZ567" s="51" t="str">
        <f t="shared" si="641"/>
        <v/>
      </c>
      <c r="CA567" s="51" t="str">
        <f t="shared" si="642"/>
        <v/>
      </c>
      <c r="CB567" s="51" t="str">
        <f t="shared" si="643"/>
        <v/>
      </c>
      <c r="CC567" s="51" t="str">
        <f t="shared" si="625"/>
        <v/>
      </c>
      <c r="CD567" s="51" t="str">
        <f t="shared" si="626"/>
        <v/>
      </c>
      <c r="CE567" s="51" t="str">
        <f t="shared" si="644"/>
        <v/>
      </c>
      <c r="CF567" s="51"/>
      <c r="CH567" s="53" t="str">
        <f t="shared" si="645"/>
        <v/>
      </c>
      <c r="CI567" s="53" t="str">
        <f t="shared" si="646"/>
        <v/>
      </c>
      <c r="CJ567" s="54" t="str">
        <f t="shared" si="647"/>
        <v/>
      </c>
      <c r="CK567" s="53" t="str">
        <f t="shared" si="648"/>
        <v/>
      </c>
      <c r="CL567" s="53" t="str">
        <f t="shared" si="649"/>
        <v/>
      </c>
      <c r="CM567" s="53" t="str">
        <f t="shared" si="650"/>
        <v/>
      </c>
      <c r="CN567" s="53" t="str">
        <f t="shared" si="651"/>
        <v/>
      </c>
      <c r="CO567" s="53" t="str">
        <f t="shared" si="652"/>
        <v/>
      </c>
      <c r="CP567" s="53" t="str">
        <f t="shared" si="653"/>
        <v/>
      </c>
      <c r="CQ567" s="53" t="str">
        <f t="shared" si="654"/>
        <v/>
      </c>
      <c r="CR567" s="53" t="str">
        <f t="shared" si="655"/>
        <v/>
      </c>
      <c r="CS567" s="53" t="str">
        <f t="shared" si="656"/>
        <v/>
      </c>
      <c r="CT567" s="53" t="str">
        <f t="shared" si="657"/>
        <v/>
      </c>
      <c r="CU567" s="53" t="str">
        <f t="shared" si="658"/>
        <v/>
      </c>
    </row>
    <row r="568" spans="1:99" hidden="1" x14ac:dyDescent="0.3">
      <c r="A568" s="40">
        <v>630</v>
      </c>
      <c r="B568" s="95"/>
      <c r="C568" s="142"/>
      <c r="D568" s="40"/>
      <c r="E568" s="40"/>
      <c r="F568" s="43"/>
      <c r="G568" s="40" t="s">
        <v>141</v>
      </c>
      <c r="H568" s="41"/>
      <c r="I568" s="41"/>
      <c r="J568" s="296" t="str">
        <f t="shared" si="595"/>
        <v/>
      </c>
      <c r="K568" s="297" t="str">
        <f t="shared" si="596"/>
        <v/>
      </c>
      <c r="L568" s="298" t="str">
        <f t="shared" si="597"/>
        <v/>
      </c>
      <c r="M568" s="297" t="str">
        <f t="shared" si="598"/>
        <v/>
      </c>
      <c r="N568" s="298" t="str">
        <f t="shared" si="599"/>
        <v/>
      </c>
      <c r="O568" s="297" t="str">
        <f t="shared" si="600"/>
        <v/>
      </c>
      <c r="P568" s="298" t="str">
        <f t="shared" si="601"/>
        <v/>
      </c>
      <c r="Q568" s="299" t="str">
        <f t="shared" si="602"/>
        <v/>
      </c>
      <c r="R568" s="300" t="str">
        <f t="shared" si="603"/>
        <v/>
      </c>
      <c r="S568" s="299" t="str">
        <f t="shared" si="604"/>
        <v/>
      </c>
      <c r="T568" s="298" t="str">
        <f t="shared" si="605"/>
        <v/>
      </c>
      <c r="U568" s="299" t="str">
        <f t="shared" si="606"/>
        <v/>
      </c>
      <c r="V568" s="300" t="str">
        <f t="shared" si="607"/>
        <v/>
      </c>
      <c r="W568" s="299" t="str">
        <f t="shared" si="608"/>
        <v/>
      </c>
      <c r="X568" s="300" t="str">
        <f t="shared" si="609"/>
        <v/>
      </c>
      <c r="Y568" s="299" t="str">
        <f t="shared" si="610"/>
        <v/>
      </c>
      <c r="Z568" s="300" t="str">
        <f t="shared" si="611"/>
        <v/>
      </c>
      <c r="AA568" s="298" t="str">
        <f t="shared" si="612"/>
        <v/>
      </c>
      <c r="AB568" s="97" t="str">
        <f t="shared" si="613"/>
        <v/>
      </c>
      <c r="AC568" s="143" t="str">
        <f t="shared" si="614"/>
        <v/>
      </c>
      <c r="AD568" s="42" t="str">
        <f t="shared" si="615"/>
        <v/>
      </c>
      <c r="AE568" s="346"/>
      <c r="AF568" s="346"/>
      <c r="AG568" s="347"/>
      <c r="AH568" s="348" t="str">
        <f t="shared" si="616"/>
        <v/>
      </c>
      <c r="AI568" s="346"/>
      <c r="AJ568" s="346"/>
      <c r="AK568" s="347"/>
      <c r="AL568" s="349" t="str">
        <f t="shared" si="627"/>
        <v/>
      </c>
      <c r="AM568" s="348" t="str">
        <f t="shared" si="617"/>
        <v/>
      </c>
      <c r="AN568" s="350" t="str">
        <f t="shared" si="628"/>
        <v/>
      </c>
      <c r="AO568" s="346"/>
      <c r="AP568" s="346"/>
      <c r="AQ568" s="346" t="str">
        <f t="shared" si="618"/>
        <v/>
      </c>
      <c r="AR568" s="348" t="str">
        <f t="shared" si="619"/>
        <v/>
      </c>
      <c r="AS568" s="346"/>
      <c r="AT568" s="348" t="str">
        <f t="shared" si="620"/>
        <v/>
      </c>
      <c r="AU568" s="346"/>
      <c r="AV568" s="348" t="str">
        <f t="shared" si="621"/>
        <v/>
      </c>
      <c r="AW568" s="346"/>
      <c r="AX568" s="348" t="str">
        <f t="shared" si="622"/>
        <v/>
      </c>
      <c r="AY568" s="346"/>
      <c r="AZ568" s="348" t="str">
        <f t="shared" si="623"/>
        <v/>
      </c>
      <c r="BA568" s="351"/>
      <c r="BB568" s="348" t="str">
        <f t="shared" si="624"/>
        <v/>
      </c>
      <c r="BC568" s="350" t="str">
        <f t="shared" si="629"/>
        <v/>
      </c>
      <c r="BD568" s="350" t="str">
        <f t="shared" si="630"/>
        <v/>
      </c>
      <c r="BE568" s="360"/>
      <c r="BF568" s="361"/>
      <c r="BG568" s="362" t="str">
        <f t="shared" si="660"/>
        <v/>
      </c>
      <c r="BH568" s="354" t="str">
        <f t="shared" si="631"/>
        <v/>
      </c>
      <c r="BI568" s="350" t="str">
        <f t="shared" si="632"/>
        <v/>
      </c>
      <c r="BJ568" s="113" t="str">
        <f t="shared" si="633"/>
        <v/>
      </c>
      <c r="BK568" s="347" t="str">
        <f t="shared" si="659"/>
        <v/>
      </c>
      <c r="BR568" s="307"/>
      <c r="BS568" s="51" t="str">
        <f t="shared" si="634"/>
        <v/>
      </c>
      <c r="BT568" s="51" t="str">
        <f t="shared" si="635"/>
        <v/>
      </c>
      <c r="BU568" s="51" t="str">
        <f t="shared" si="636"/>
        <v/>
      </c>
      <c r="BV568" s="51" t="str">
        <f t="shared" si="637"/>
        <v/>
      </c>
      <c r="BW568" s="51" t="str">
        <f t="shared" si="638"/>
        <v/>
      </c>
      <c r="BX568" s="51" t="str">
        <f t="shared" si="639"/>
        <v/>
      </c>
      <c r="BY568" s="51" t="str">
        <f t="shared" si="640"/>
        <v/>
      </c>
      <c r="BZ568" s="51" t="str">
        <f t="shared" si="641"/>
        <v/>
      </c>
      <c r="CA568" s="51" t="str">
        <f t="shared" si="642"/>
        <v/>
      </c>
      <c r="CB568" s="51" t="str">
        <f t="shared" si="643"/>
        <v/>
      </c>
      <c r="CC568" s="51" t="str">
        <f t="shared" si="625"/>
        <v/>
      </c>
      <c r="CD568" s="51" t="str">
        <f t="shared" si="626"/>
        <v/>
      </c>
      <c r="CE568" s="51" t="str">
        <f t="shared" si="644"/>
        <v/>
      </c>
      <c r="CF568" s="51"/>
      <c r="CH568" s="53" t="str">
        <f t="shared" si="645"/>
        <v/>
      </c>
      <c r="CI568" s="53" t="str">
        <f t="shared" si="646"/>
        <v/>
      </c>
      <c r="CJ568" s="54" t="str">
        <f t="shared" si="647"/>
        <v/>
      </c>
      <c r="CK568" s="53" t="str">
        <f t="shared" si="648"/>
        <v/>
      </c>
      <c r="CL568" s="53" t="str">
        <f t="shared" si="649"/>
        <v/>
      </c>
      <c r="CM568" s="53" t="str">
        <f t="shared" si="650"/>
        <v/>
      </c>
      <c r="CN568" s="53" t="str">
        <f t="shared" si="651"/>
        <v/>
      </c>
      <c r="CO568" s="53" t="str">
        <f t="shared" si="652"/>
        <v/>
      </c>
      <c r="CP568" s="53" t="str">
        <f t="shared" si="653"/>
        <v/>
      </c>
      <c r="CQ568" s="53" t="str">
        <f t="shared" si="654"/>
        <v/>
      </c>
      <c r="CR568" s="53" t="str">
        <f t="shared" si="655"/>
        <v/>
      </c>
      <c r="CS568" s="53" t="str">
        <f t="shared" si="656"/>
        <v/>
      </c>
      <c r="CT568" s="53" t="str">
        <f t="shared" si="657"/>
        <v/>
      </c>
      <c r="CU568" s="53" t="str">
        <f t="shared" si="658"/>
        <v/>
      </c>
    </row>
    <row r="569" spans="1:99" hidden="1" x14ac:dyDescent="0.3">
      <c r="A569" s="40">
        <v>631</v>
      </c>
      <c r="B569" s="95"/>
      <c r="C569" s="142"/>
      <c r="D569" s="40"/>
      <c r="E569" s="40"/>
      <c r="F569" s="43"/>
      <c r="G569" s="40" t="s">
        <v>141</v>
      </c>
      <c r="H569" s="41"/>
      <c r="I569" s="41"/>
      <c r="J569" s="296" t="str">
        <f t="shared" si="595"/>
        <v/>
      </c>
      <c r="K569" s="297" t="str">
        <f t="shared" si="596"/>
        <v/>
      </c>
      <c r="L569" s="298" t="str">
        <f t="shared" si="597"/>
        <v/>
      </c>
      <c r="M569" s="297" t="str">
        <f t="shared" si="598"/>
        <v/>
      </c>
      <c r="N569" s="298" t="str">
        <f t="shared" si="599"/>
        <v/>
      </c>
      <c r="O569" s="297" t="str">
        <f t="shared" si="600"/>
        <v/>
      </c>
      <c r="P569" s="298" t="str">
        <f t="shared" si="601"/>
        <v/>
      </c>
      <c r="Q569" s="299" t="str">
        <f t="shared" si="602"/>
        <v/>
      </c>
      <c r="R569" s="300" t="str">
        <f t="shared" si="603"/>
        <v/>
      </c>
      <c r="S569" s="299" t="str">
        <f t="shared" si="604"/>
        <v/>
      </c>
      <c r="T569" s="298" t="str">
        <f t="shared" si="605"/>
        <v/>
      </c>
      <c r="U569" s="299" t="str">
        <f t="shared" si="606"/>
        <v/>
      </c>
      <c r="V569" s="300" t="str">
        <f t="shared" si="607"/>
        <v/>
      </c>
      <c r="W569" s="299" t="str">
        <f t="shared" si="608"/>
        <v/>
      </c>
      <c r="X569" s="300" t="str">
        <f t="shared" si="609"/>
        <v/>
      </c>
      <c r="Y569" s="299" t="str">
        <f t="shared" si="610"/>
        <v/>
      </c>
      <c r="Z569" s="300" t="str">
        <f t="shared" si="611"/>
        <v/>
      </c>
      <c r="AA569" s="298" t="str">
        <f t="shared" si="612"/>
        <v/>
      </c>
      <c r="AB569" s="97" t="str">
        <f t="shared" si="613"/>
        <v/>
      </c>
      <c r="AC569" s="143" t="str">
        <f t="shared" si="614"/>
        <v/>
      </c>
      <c r="AD569" s="42" t="str">
        <f t="shared" si="615"/>
        <v/>
      </c>
      <c r="AE569" s="346"/>
      <c r="AF569" s="346"/>
      <c r="AG569" s="347"/>
      <c r="AH569" s="348" t="str">
        <f t="shared" si="616"/>
        <v/>
      </c>
      <c r="AI569" s="346"/>
      <c r="AJ569" s="346"/>
      <c r="AK569" s="347"/>
      <c r="AL569" s="349" t="str">
        <f t="shared" si="627"/>
        <v/>
      </c>
      <c r="AM569" s="348" t="str">
        <f t="shared" si="617"/>
        <v/>
      </c>
      <c r="AN569" s="350" t="str">
        <f t="shared" si="628"/>
        <v/>
      </c>
      <c r="AO569" s="346"/>
      <c r="AP569" s="346"/>
      <c r="AQ569" s="346" t="str">
        <f t="shared" si="618"/>
        <v/>
      </c>
      <c r="AR569" s="348" t="str">
        <f t="shared" si="619"/>
        <v/>
      </c>
      <c r="AS569" s="346"/>
      <c r="AT569" s="348" t="str">
        <f t="shared" si="620"/>
        <v/>
      </c>
      <c r="AU569" s="346"/>
      <c r="AV569" s="348" t="str">
        <f t="shared" si="621"/>
        <v/>
      </c>
      <c r="AW569" s="346"/>
      <c r="AX569" s="348" t="str">
        <f t="shared" si="622"/>
        <v/>
      </c>
      <c r="AY569" s="346"/>
      <c r="AZ569" s="348" t="str">
        <f t="shared" si="623"/>
        <v/>
      </c>
      <c r="BA569" s="351"/>
      <c r="BB569" s="348" t="str">
        <f t="shared" si="624"/>
        <v/>
      </c>
      <c r="BC569" s="350" t="str">
        <f t="shared" si="629"/>
        <v/>
      </c>
      <c r="BD569" s="350" t="str">
        <f t="shared" si="630"/>
        <v/>
      </c>
      <c r="BE569" s="360"/>
      <c r="BF569" s="361"/>
      <c r="BG569" s="362" t="str">
        <f t="shared" si="660"/>
        <v/>
      </c>
      <c r="BH569" s="354" t="str">
        <f t="shared" si="631"/>
        <v/>
      </c>
      <c r="BI569" s="350" t="str">
        <f t="shared" si="632"/>
        <v/>
      </c>
      <c r="BJ569" s="113" t="str">
        <f t="shared" si="633"/>
        <v/>
      </c>
      <c r="BK569" s="347" t="str">
        <f t="shared" si="659"/>
        <v/>
      </c>
      <c r="BR569" s="307"/>
      <c r="BS569" s="51" t="str">
        <f t="shared" si="634"/>
        <v/>
      </c>
      <c r="BT569" s="51" t="str">
        <f t="shared" si="635"/>
        <v/>
      </c>
      <c r="BU569" s="51" t="str">
        <f t="shared" si="636"/>
        <v/>
      </c>
      <c r="BV569" s="51" t="str">
        <f t="shared" si="637"/>
        <v/>
      </c>
      <c r="BW569" s="51" t="str">
        <f t="shared" si="638"/>
        <v/>
      </c>
      <c r="BX569" s="51" t="str">
        <f t="shared" si="639"/>
        <v/>
      </c>
      <c r="BY569" s="51" t="str">
        <f t="shared" si="640"/>
        <v/>
      </c>
      <c r="BZ569" s="51" t="str">
        <f t="shared" si="641"/>
        <v/>
      </c>
      <c r="CA569" s="51" t="str">
        <f t="shared" si="642"/>
        <v/>
      </c>
      <c r="CB569" s="51" t="str">
        <f t="shared" si="643"/>
        <v/>
      </c>
      <c r="CC569" s="51" t="str">
        <f t="shared" si="625"/>
        <v/>
      </c>
      <c r="CD569" s="51" t="str">
        <f t="shared" si="626"/>
        <v/>
      </c>
      <c r="CE569" s="51" t="str">
        <f t="shared" si="644"/>
        <v/>
      </c>
      <c r="CF569" s="51"/>
      <c r="CH569" s="53" t="str">
        <f t="shared" si="645"/>
        <v/>
      </c>
      <c r="CI569" s="53" t="str">
        <f t="shared" si="646"/>
        <v/>
      </c>
      <c r="CJ569" s="54" t="str">
        <f t="shared" si="647"/>
        <v/>
      </c>
      <c r="CK569" s="53" t="str">
        <f t="shared" si="648"/>
        <v/>
      </c>
      <c r="CL569" s="53" t="str">
        <f t="shared" si="649"/>
        <v/>
      </c>
      <c r="CM569" s="53" t="str">
        <f t="shared" si="650"/>
        <v/>
      </c>
      <c r="CN569" s="53" t="str">
        <f t="shared" si="651"/>
        <v/>
      </c>
      <c r="CO569" s="53" t="str">
        <f t="shared" si="652"/>
        <v/>
      </c>
      <c r="CP569" s="53" t="str">
        <f t="shared" si="653"/>
        <v/>
      </c>
      <c r="CQ569" s="53" t="str">
        <f t="shared" si="654"/>
        <v/>
      </c>
      <c r="CR569" s="53" t="str">
        <f t="shared" si="655"/>
        <v/>
      </c>
      <c r="CS569" s="53" t="str">
        <f t="shared" si="656"/>
        <v/>
      </c>
      <c r="CT569" s="53" t="str">
        <f t="shared" si="657"/>
        <v/>
      </c>
      <c r="CU569" s="53" t="str">
        <f t="shared" si="658"/>
        <v/>
      </c>
    </row>
    <row r="570" spans="1:99" hidden="1" x14ac:dyDescent="0.3">
      <c r="A570" s="40">
        <v>632</v>
      </c>
      <c r="B570" s="95"/>
      <c r="C570" s="142"/>
      <c r="D570" s="40"/>
      <c r="E570" s="40"/>
      <c r="F570" s="43"/>
      <c r="G570" s="40" t="s">
        <v>141</v>
      </c>
      <c r="H570" s="41"/>
      <c r="I570" s="41"/>
      <c r="J570" s="296" t="str">
        <f t="shared" si="595"/>
        <v/>
      </c>
      <c r="K570" s="297" t="str">
        <f t="shared" si="596"/>
        <v/>
      </c>
      <c r="L570" s="298" t="str">
        <f t="shared" si="597"/>
        <v/>
      </c>
      <c r="M570" s="297" t="str">
        <f t="shared" si="598"/>
        <v/>
      </c>
      <c r="N570" s="298" t="str">
        <f t="shared" si="599"/>
        <v/>
      </c>
      <c r="O570" s="297" t="str">
        <f t="shared" si="600"/>
        <v/>
      </c>
      <c r="P570" s="298" t="str">
        <f t="shared" si="601"/>
        <v/>
      </c>
      <c r="Q570" s="299" t="str">
        <f t="shared" si="602"/>
        <v/>
      </c>
      <c r="R570" s="300" t="str">
        <f t="shared" si="603"/>
        <v/>
      </c>
      <c r="S570" s="299" t="str">
        <f t="shared" si="604"/>
        <v/>
      </c>
      <c r="T570" s="298" t="str">
        <f t="shared" si="605"/>
        <v/>
      </c>
      <c r="U570" s="299" t="str">
        <f t="shared" si="606"/>
        <v/>
      </c>
      <c r="V570" s="300" t="str">
        <f t="shared" si="607"/>
        <v/>
      </c>
      <c r="W570" s="299" t="str">
        <f t="shared" si="608"/>
        <v/>
      </c>
      <c r="X570" s="300" t="str">
        <f t="shared" si="609"/>
        <v/>
      </c>
      <c r="Y570" s="299" t="str">
        <f t="shared" si="610"/>
        <v/>
      </c>
      <c r="Z570" s="300" t="str">
        <f t="shared" si="611"/>
        <v/>
      </c>
      <c r="AA570" s="298" t="str">
        <f t="shared" si="612"/>
        <v/>
      </c>
      <c r="AB570" s="97" t="str">
        <f t="shared" si="613"/>
        <v/>
      </c>
      <c r="AC570" s="143" t="str">
        <f t="shared" si="614"/>
        <v/>
      </c>
      <c r="AD570" s="42" t="str">
        <f t="shared" si="615"/>
        <v/>
      </c>
      <c r="AE570" s="346"/>
      <c r="AF570" s="346"/>
      <c r="AG570" s="347"/>
      <c r="AH570" s="348" t="str">
        <f t="shared" si="616"/>
        <v/>
      </c>
      <c r="AI570" s="346"/>
      <c r="AJ570" s="346"/>
      <c r="AK570" s="347"/>
      <c r="AL570" s="349" t="str">
        <f t="shared" si="627"/>
        <v/>
      </c>
      <c r="AM570" s="348" t="str">
        <f t="shared" si="617"/>
        <v/>
      </c>
      <c r="AN570" s="350" t="str">
        <f t="shared" si="628"/>
        <v/>
      </c>
      <c r="AO570" s="346"/>
      <c r="AP570" s="346"/>
      <c r="AQ570" s="346" t="str">
        <f t="shared" si="618"/>
        <v/>
      </c>
      <c r="AR570" s="348" t="str">
        <f t="shared" si="619"/>
        <v/>
      </c>
      <c r="AS570" s="346"/>
      <c r="AT570" s="348" t="str">
        <f t="shared" si="620"/>
        <v/>
      </c>
      <c r="AU570" s="346"/>
      <c r="AV570" s="348" t="str">
        <f t="shared" si="621"/>
        <v/>
      </c>
      <c r="AW570" s="346"/>
      <c r="AX570" s="348" t="str">
        <f t="shared" si="622"/>
        <v/>
      </c>
      <c r="AY570" s="346"/>
      <c r="AZ570" s="348" t="str">
        <f t="shared" si="623"/>
        <v/>
      </c>
      <c r="BA570" s="351"/>
      <c r="BB570" s="348" t="str">
        <f t="shared" si="624"/>
        <v/>
      </c>
      <c r="BC570" s="350" t="str">
        <f t="shared" si="629"/>
        <v/>
      </c>
      <c r="BD570" s="350" t="str">
        <f t="shared" si="630"/>
        <v/>
      </c>
      <c r="BE570" s="360"/>
      <c r="BF570" s="361"/>
      <c r="BG570" s="362" t="str">
        <f t="shared" si="660"/>
        <v/>
      </c>
      <c r="BH570" s="354" t="str">
        <f t="shared" si="631"/>
        <v/>
      </c>
      <c r="BI570" s="350" t="str">
        <f t="shared" si="632"/>
        <v/>
      </c>
      <c r="BJ570" s="113" t="str">
        <f t="shared" si="633"/>
        <v/>
      </c>
      <c r="BK570" s="347" t="str">
        <f t="shared" si="659"/>
        <v/>
      </c>
      <c r="BR570" s="307"/>
      <c r="BS570" s="51" t="str">
        <f t="shared" si="634"/>
        <v/>
      </c>
      <c r="BT570" s="51" t="str">
        <f t="shared" si="635"/>
        <v/>
      </c>
      <c r="BU570" s="51" t="str">
        <f t="shared" si="636"/>
        <v/>
      </c>
      <c r="BV570" s="51" t="str">
        <f t="shared" si="637"/>
        <v/>
      </c>
      <c r="BW570" s="51" t="str">
        <f t="shared" si="638"/>
        <v/>
      </c>
      <c r="BX570" s="51" t="str">
        <f t="shared" si="639"/>
        <v/>
      </c>
      <c r="BY570" s="51" t="str">
        <f t="shared" si="640"/>
        <v/>
      </c>
      <c r="BZ570" s="51" t="str">
        <f t="shared" si="641"/>
        <v/>
      </c>
      <c r="CA570" s="51" t="str">
        <f t="shared" si="642"/>
        <v/>
      </c>
      <c r="CB570" s="51" t="str">
        <f t="shared" si="643"/>
        <v/>
      </c>
      <c r="CC570" s="51" t="str">
        <f t="shared" si="625"/>
        <v/>
      </c>
      <c r="CD570" s="51" t="str">
        <f t="shared" si="626"/>
        <v/>
      </c>
      <c r="CE570" s="51" t="str">
        <f t="shared" si="644"/>
        <v/>
      </c>
      <c r="CF570" s="51"/>
      <c r="CH570" s="53" t="str">
        <f t="shared" si="645"/>
        <v/>
      </c>
      <c r="CI570" s="53" t="str">
        <f t="shared" si="646"/>
        <v/>
      </c>
      <c r="CJ570" s="54" t="str">
        <f t="shared" si="647"/>
        <v/>
      </c>
      <c r="CK570" s="53" t="str">
        <f t="shared" si="648"/>
        <v/>
      </c>
      <c r="CL570" s="53" t="str">
        <f t="shared" si="649"/>
        <v/>
      </c>
      <c r="CM570" s="53" t="str">
        <f t="shared" si="650"/>
        <v/>
      </c>
      <c r="CN570" s="53" t="str">
        <f t="shared" si="651"/>
        <v/>
      </c>
      <c r="CO570" s="53" t="str">
        <f t="shared" si="652"/>
        <v/>
      </c>
      <c r="CP570" s="53" t="str">
        <f t="shared" si="653"/>
        <v/>
      </c>
      <c r="CQ570" s="53" t="str">
        <f t="shared" si="654"/>
        <v/>
      </c>
      <c r="CR570" s="53" t="str">
        <f t="shared" si="655"/>
        <v/>
      </c>
      <c r="CS570" s="53" t="str">
        <f t="shared" si="656"/>
        <v/>
      </c>
      <c r="CT570" s="53" t="str">
        <f t="shared" si="657"/>
        <v/>
      </c>
      <c r="CU570" s="53" t="str">
        <f t="shared" si="658"/>
        <v/>
      </c>
    </row>
    <row r="571" spans="1:99" hidden="1" x14ac:dyDescent="0.3">
      <c r="A571" s="40">
        <v>633</v>
      </c>
      <c r="B571" s="95"/>
      <c r="C571" s="142"/>
      <c r="D571" s="40"/>
      <c r="E571" s="40"/>
      <c r="F571" s="43"/>
      <c r="G571" s="40" t="s">
        <v>141</v>
      </c>
      <c r="H571" s="41"/>
      <c r="I571" s="41"/>
      <c r="J571" s="296" t="str">
        <f t="shared" si="595"/>
        <v/>
      </c>
      <c r="K571" s="297" t="str">
        <f t="shared" si="596"/>
        <v/>
      </c>
      <c r="L571" s="298" t="str">
        <f t="shared" si="597"/>
        <v/>
      </c>
      <c r="M571" s="297" t="str">
        <f t="shared" si="598"/>
        <v/>
      </c>
      <c r="N571" s="298" t="str">
        <f t="shared" si="599"/>
        <v/>
      </c>
      <c r="O571" s="297" t="str">
        <f t="shared" si="600"/>
        <v/>
      </c>
      <c r="P571" s="298" t="str">
        <f t="shared" si="601"/>
        <v/>
      </c>
      <c r="Q571" s="299" t="str">
        <f t="shared" si="602"/>
        <v/>
      </c>
      <c r="R571" s="300" t="str">
        <f t="shared" si="603"/>
        <v/>
      </c>
      <c r="S571" s="299" t="str">
        <f t="shared" si="604"/>
        <v/>
      </c>
      <c r="T571" s="298" t="str">
        <f t="shared" si="605"/>
        <v/>
      </c>
      <c r="U571" s="299" t="str">
        <f t="shared" si="606"/>
        <v/>
      </c>
      <c r="V571" s="300" t="str">
        <f t="shared" si="607"/>
        <v/>
      </c>
      <c r="W571" s="299" t="str">
        <f t="shared" si="608"/>
        <v/>
      </c>
      <c r="X571" s="300" t="str">
        <f t="shared" si="609"/>
        <v/>
      </c>
      <c r="Y571" s="299" t="str">
        <f t="shared" si="610"/>
        <v/>
      </c>
      <c r="Z571" s="300" t="str">
        <f t="shared" si="611"/>
        <v/>
      </c>
      <c r="AA571" s="298" t="str">
        <f t="shared" si="612"/>
        <v/>
      </c>
      <c r="AB571" s="97" t="str">
        <f t="shared" si="613"/>
        <v/>
      </c>
      <c r="AC571" s="143" t="str">
        <f t="shared" si="614"/>
        <v/>
      </c>
      <c r="AD571" s="42" t="str">
        <f t="shared" si="615"/>
        <v/>
      </c>
      <c r="AE571" s="346"/>
      <c r="AF571" s="346"/>
      <c r="AG571" s="347"/>
      <c r="AH571" s="348" t="str">
        <f t="shared" si="616"/>
        <v/>
      </c>
      <c r="AI571" s="346"/>
      <c r="AJ571" s="346"/>
      <c r="AK571" s="347"/>
      <c r="AL571" s="349" t="str">
        <f t="shared" si="627"/>
        <v/>
      </c>
      <c r="AM571" s="348" t="str">
        <f t="shared" si="617"/>
        <v/>
      </c>
      <c r="AN571" s="350" t="str">
        <f t="shared" si="628"/>
        <v/>
      </c>
      <c r="AO571" s="346"/>
      <c r="AP571" s="346"/>
      <c r="AQ571" s="346" t="str">
        <f t="shared" si="618"/>
        <v/>
      </c>
      <c r="AR571" s="348" t="str">
        <f t="shared" si="619"/>
        <v/>
      </c>
      <c r="AS571" s="346"/>
      <c r="AT571" s="348" t="str">
        <f t="shared" si="620"/>
        <v/>
      </c>
      <c r="AU571" s="346"/>
      <c r="AV571" s="348" t="str">
        <f t="shared" si="621"/>
        <v/>
      </c>
      <c r="AW571" s="346"/>
      <c r="AX571" s="348" t="str">
        <f t="shared" si="622"/>
        <v/>
      </c>
      <c r="AY571" s="346"/>
      <c r="AZ571" s="348" t="str">
        <f t="shared" si="623"/>
        <v/>
      </c>
      <c r="BA571" s="351"/>
      <c r="BB571" s="348" t="str">
        <f t="shared" si="624"/>
        <v/>
      </c>
      <c r="BC571" s="350" t="str">
        <f t="shared" si="629"/>
        <v/>
      </c>
      <c r="BD571" s="350" t="str">
        <f t="shared" si="630"/>
        <v/>
      </c>
      <c r="BE571" s="360"/>
      <c r="BF571" s="361"/>
      <c r="BG571" s="362" t="str">
        <f t="shared" si="660"/>
        <v/>
      </c>
      <c r="BH571" s="354" t="str">
        <f t="shared" si="631"/>
        <v/>
      </c>
      <c r="BI571" s="350" t="str">
        <f t="shared" si="632"/>
        <v/>
      </c>
      <c r="BJ571" s="113" t="str">
        <f t="shared" si="633"/>
        <v/>
      </c>
      <c r="BK571" s="347" t="str">
        <f t="shared" si="659"/>
        <v/>
      </c>
      <c r="BR571" s="307"/>
      <c r="BS571" s="51" t="str">
        <f t="shared" si="634"/>
        <v/>
      </c>
      <c r="BT571" s="51" t="str">
        <f t="shared" si="635"/>
        <v/>
      </c>
      <c r="BU571" s="51" t="str">
        <f t="shared" si="636"/>
        <v/>
      </c>
      <c r="BV571" s="51" t="str">
        <f t="shared" si="637"/>
        <v/>
      </c>
      <c r="BW571" s="51" t="str">
        <f t="shared" si="638"/>
        <v/>
      </c>
      <c r="BX571" s="51" t="str">
        <f t="shared" si="639"/>
        <v/>
      </c>
      <c r="BY571" s="51" t="str">
        <f t="shared" si="640"/>
        <v/>
      </c>
      <c r="BZ571" s="51" t="str">
        <f t="shared" si="641"/>
        <v/>
      </c>
      <c r="CA571" s="51" t="str">
        <f t="shared" si="642"/>
        <v/>
      </c>
      <c r="CB571" s="51" t="str">
        <f t="shared" si="643"/>
        <v/>
      </c>
      <c r="CC571" s="51" t="str">
        <f t="shared" si="625"/>
        <v/>
      </c>
      <c r="CD571" s="51" t="str">
        <f t="shared" si="626"/>
        <v/>
      </c>
      <c r="CE571" s="51" t="str">
        <f t="shared" si="644"/>
        <v/>
      </c>
      <c r="CF571" s="51"/>
      <c r="CH571" s="53" t="str">
        <f t="shared" si="645"/>
        <v/>
      </c>
      <c r="CI571" s="53" t="str">
        <f t="shared" si="646"/>
        <v/>
      </c>
      <c r="CJ571" s="54" t="str">
        <f t="shared" si="647"/>
        <v/>
      </c>
      <c r="CK571" s="53" t="str">
        <f t="shared" si="648"/>
        <v/>
      </c>
      <c r="CL571" s="53" t="str">
        <f t="shared" si="649"/>
        <v/>
      </c>
      <c r="CM571" s="53" t="str">
        <f t="shared" si="650"/>
        <v/>
      </c>
      <c r="CN571" s="53" t="str">
        <f t="shared" si="651"/>
        <v/>
      </c>
      <c r="CO571" s="53" t="str">
        <f t="shared" si="652"/>
        <v/>
      </c>
      <c r="CP571" s="53" t="str">
        <f t="shared" si="653"/>
        <v/>
      </c>
      <c r="CQ571" s="53" t="str">
        <f t="shared" si="654"/>
        <v/>
      </c>
      <c r="CR571" s="53" t="str">
        <f t="shared" si="655"/>
        <v/>
      </c>
      <c r="CS571" s="53" t="str">
        <f t="shared" si="656"/>
        <v/>
      </c>
      <c r="CT571" s="53" t="str">
        <f t="shared" si="657"/>
        <v/>
      </c>
      <c r="CU571" s="53" t="str">
        <f t="shared" si="658"/>
        <v/>
      </c>
    </row>
    <row r="572" spans="1:99" hidden="1" x14ac:dyDescent="0.3">
      <c r="A572" s="40">
        <v>634</v>
      </c>
      <c r="B572" s="95"/>
      <c r="C572" s="142"/>
      <c r="D572" s="40"/>
      <c r="E572" s="40"/>
      <c r="F572" s="43"/>
      <c r="G572" s="40" t="s">
        <v>141</v>
      </c>
      <c r="H572" s="41"/>
      <c r="I572" s="41"/>
      <c r="J572" s="296" t="str">
        <f t="shared" si="595"/>
        <v/>
      </c>
      <c r="K572" s="297" t="str">
        <f t="shared" si="596"/>
        <v/>
      </c>
      <c r="L572" s="298" t="str">
        <f t="shared" si="597"/>
        <v/>
      </c>
      <c r="M572" s="297" t="str">
        <f t="shared" si="598"/>
        <v/>
      </c>
      <c r="N572" s="298" t="str">
        <f t="shared" si="599"/>
        <v/>
      </c>
      <c r="O572" s="297" t="str">
        <f t="shared" si="600"/>
        <v/>
      </c>
      <c r="P572" s="298" t="str">
        <f t="shared" si="601"/>
        <v/>
      </c>
      <c r="Q572" s="299" t="str">
        <f t="shared" si="602"/>
        <v/>
      </c>
      <c r="R572" s="300" t="str">
        <f t="shared" si="603"/>
        <v/>
      </c>
      <c r="S572" s="299" t="str">
        <f t="shared" si="604"/>
        <v/>
      </c>
      <c r="T572" s="298" t="str">
        <f t="shared" si="605"/>
        <v/>
      </c>
      <c r="U572" s="299" t="str">
        <f t="shared" si="606"/>
        <v/>
      </c>
      <c r="V572" s="300" t="str">
        <f t="shared" si="607"/>
        <v/>
      </c>
      <c r="W572" s="299" t="str">
        <f t="shared" si="608"/>
        <v/>
      </c>
      <c r="X572" s="300" t="str">
        <f t="shared" si="609"/>
        <v/>
      </c>
      <c r="Y572" s="299" t="str">
        <f t="shared" si="610"/>
        <v/>
      </c>
      <c r="Z572" s="300" t="str">
        <f t="shared" si="611"/>
        <v/>
      </c>
      <c r="AA572" s="298" t="str">
        <f t="shared" si="612"/>
        <v/>
      </c>
      <c r="AB572" s="97" t="str">
        <f t="shared" si="613"/>
        <v/>
      </c>
      <c r="AC572" s="143" t="str">
        <f t="shared" si="614"/>
        <v/>
      </c>
      <c r="AD572" s="42" t="str">
        <f t="shared" si="615"/>
        <v/>
      </c>
      <c r="AE572" s="346"/>
      <c r="AF572" s="346"/>
      <c r="AG572" s="347"/>
      <c r="AH572" s="348" t="str">
        <f t="shared" si="616"/>
        <v/>
      </c>
      <c r="AI572" s="346"/>
      <c r="AJ572" s="346"/>
      <c r="AK572" s="347"/>
      <c r="AL572" s="349" t="str">
        <f t="shared" si="627"/>
        <v/>
      </c>
      <c r="AM572" s="348" t="str">
        <f t="shared" si="617"/>
        <v/>
      </c>
      <c r="AN572" s="350" t="str">
        <f t="shared" si="628"/>
        <v/>
      </c>
      <c r="AO572" s="346"/>
      <c r="AP572" s="346"/>
      <c r="AQ572" s="346" t="str">
        <f t="shared" si="618"/>
        <v/>
      </c>
      <c r="AR572" s="348" t="str">
        <f t="shared" si="619"/>
        <v/>
      </c>
      <c r="AS572" s="346"/>
      <c r="AT572" s="348" t="str">
        <f t="shared" si="620"/>
        <v/>
      </c>
      <c r="AU572" s="346"/>
      <c r="AV572" s="348" t="str">
        <f t="shared" si="621"/>
        <v/>
      </c>
      <c r="AW572" s="346"/>
      <c r="AX572" s="348" t="str">
        <f t="shared" si="622"/>
        <v/>
      </c>
      <c r="AY572" s="346"/>
      <c r="AZ572" s="348" t="str">
        <f t="shared" si="623"/>
        <v/>
      </c>
      <c r="BA572" s="351"/>
      <c r="BB572" s="348" t="str">
        <f t="shared" si="624"/>
        <v/>
      </c>
      <c r="BC572" s="350" t="str">
        <f t="shared" si="629"/>
        <v/>
      </c>
      <c r="BD572" s="350" t="str">
        <f t="shared" si="630"/>
        <v/>
      </c>
      <c r="BE572" s="360"/>
      <c r="BF572" s="361"/>
      <c r="BG572" s="362" t="str">
        <f t="shared" si="660"/>
        <v/>
      </c>
      <c r="BH572" s="354" t="str">
        <f t="shared" si="631"/>
        <v/>
      </c>
      <c r="BI572" s="350" t="str">
        <f t="shared" si="632"/>
        <v/>
      </c>
      <c r="BJ572" s="113" t="str">
        <f t="shared" si="633"/>
        <v/>
      </c>
      <c r="BK572" s="347" t="str">
        <f t="shared" si="659"/>
        <v/>
      </c>
      <c r="BR572" s="307"/>
      <c r="BS572" s="51" t="str">
        <f t="shared" si="634"/>
        <v/>
      </c>
      <c r="BT572" s="51" t="str">
        <f t="shared" si="635"/>
        <v/>
      </c>
      <c r="BU572" s="51" t="str">
        <f t="shared" si="636"/>
        <v/>
      </c>
      <c r="BV572" s="51" t="str">
        <f t="shared" si="637"/>
        <v/>
      </c>
      <c r="BW572" s="51" t="str">
        <f t="shared" si="638"/>
        <v/>
      </c>
      <c r="BX572" s="51" t="str">
        <f t="shared" si="639"/>
        <v/>
      </c>
      <c r="BY572" s="51" t="str">
        <f t="shared" si="640"/>
        <v/>
      </c>
      <c r="BZ572" s="51" t="str">
        <f t="shared" si="641"/>
        <v/>
      </c>
      <c r="CA572" s="51" t="str">
        <f t="shared" si="642"/>
        <v/>
      </c>
      <c r="CB572" s="51" t="str">
        <f t="shared" si="643"/>
        <v/>
      </c>
      <c r="CC572" s="51" t="str">
        <f t="shared" si="625"/>
        <v/>
      </c>
      <c r="CD572" s="51" t="str">
        <f t="shared" si="626"/>
        <v/>
      </c>
      <c r="CE572" s="51" t="str">
        <f t="shared" si="644"/>
        <v/>
      </c>
      <c r="CF572" s="51"/>
      <c r="CH572" s="53" t="str">
        <f t="shared" si="645"/>
        <v/>
      </c>
      <c r="CI572" s="53" t="str">
        <f t="shared" si="646"/>
        <v/>
      </c>
      <c r="CJ572" s="54" t="str">
        <f t="shared" si="647"/>
        <v/>
      </c>
      <c r="CK572" s="53" t="str">
        <f t="shared" si="648"/>
        <v/>
      </c>
      <c r="CL572" s="53" t="str">
        <f t="shared" si="649"/>
        <v/>
      </c>
      <c r="CM572" s="53" t="str">
        <f t="shared" si="650"/>
        <v/>
      </c>
      <c r="CN572" s="53" t="str">
        <f t="shared" si="651"/>
        <v/>
      </c>
      <c r="CO572" s="53" t="str">
        <f t="shared" si="652"/>
        <v/>
      </c>
      <c r="CP572" s="53" t="str">
        <f t="shared" si="653"/>
        <v/>
      </c>
      <c r="CQ572" s="53" t="str">
        <f t="shared" si="654"/>
        <v/>
      </c>
      <c r="CR572" s="53" t="str">
        <f t="shared" si="655"/>
        <v/>
      </c>
      <c r="CS572" s="53" t="str">
        <f t="shared" si="656"/>
        <v/>
      </c>
      <c r="CT572" s="53" t="str">
        <f t="shared" si="657"/>
        <v/>
      </c>
      <c r="CU572" s="53" t="str">
        <f t="shared" si="658"/>
        <v/>
      </c>
    </row>
    <row r="573" spans="1:99" hidden="1" x14ac:dyDescent="0.3">
      <c r="A573" s="40">
        <v>635</v>
      </c>
      <c r="B573" s="95"/>
      <c r="C573" s="142"/>
      <c r="D573" s="40"/>
      <c r="E573" s="40"/>
      <c r="F573" s="43"/>
      <c r="G573" s="40" t="s">
        <v>141</v>
      </c>
      <c r="H573" s="41"/>
      <c r="I573" s="41"/>
      <c r="J573" s="296" t="str">
        <f t="shared" si="595"/>
        <v/>
      </c>
      <c r="K573" s="297" t="str">
        <f t="shared" si="596"/>
        <v/>
      </c>
      <c r="L573" s="298" t="str">
        <f t="shared" si="597"/>
        <v/>
      </c>
      <c r="M573" s="297" t="str">
        <f t="shared" si="598"/>
        <v/>
      </c>
      <c r="N573" s="298" t="str">
        <f t="shared" si="599"/>
        <v/>
      </c>
      <c r="O573" s="297" t="str">
        <f t="shared" si="600"/>
        <v/>
      </c>
      <c r="P573" s="298" t="str">
        <f t="shared" si="601"/>
        <v/>
      </c>
      <c r="Q573" s="299" t="str">
        <f t="shared" si="602"/>
        <v/>
      </c>
      <c r="R573" s="300" t="str">
        <f t="shared" si="603"/>
        <v/>
      </c>
      <c r="S573" s="299" t="str">
        <f t="shared" si="604"/>
        <v/>
      </c>
      <c r="T573" s="298" t="str">
        <f t="shared" si="605"/>
        <v/>
      </c>
      <c r="U573" s="299" t="str">
        <f t="shared" si="606"/>
        <v/>
      </c>
      <c r="V573" s="300" t="str">
        <f t="shared" si="607"/>
        <v/>
      </c>
      <c r="W573" s="299" t="str">
        <f t="shared" si="608"/>
        <v/>
      </c>
      <c r="X573" s="300" t="str">
        <f t="shared" si="609"/>
        <v/>
      </c>
      <c r="Y573" s="299" t="str">
        <f t="shared" si="610"/>
        <v/>
      </c>
      <c r="Z573" s="300" t="str">
        <f t="shared" si="611"/>
        <v/>
      </c>
      <c r="AA573" s="298" t="str">
        <f t="shared" si="612"/>
        <v/>
      </c>
      <c r="AB573" s="97" t="str">
        <f t="shared" si="613"/>
        <v/>
      </c>
      <c r="AC573" s="143" t="str">
        <f t="shared" si="614"/>
        <v/>
      </c>
      <c r="AD573" s="42" t="str">
        <f t="shared" si="615"/>
        <v/>
      </c>
      <c r="AE573" s="346"/>
      <c r="AF573" s="346"/>
      <c r="AG573" s="347"/>
      <c r="AH573" s="348" t="str">
        <f t="shared" si="616"/>
        <v/>
      </c>
      <c r="AI573" s="346"/>
      <c r="AJ573" s="346"/>
      <c r="AK573" s="347"/>
      <c r="AL573" s="349" t="str">
        <f t="shared" si="627"/>
        <v/>
      </c>
      <c r="AM573" s="348" t="str">
        <f t="shared" si="617"/>
        <v/>
      </c>
      <c r="AN573" s="350" t="str">
        <f t="shared" si="628"/>
        <v/>
      </c>
      <c r="AO573" s="346"/>
      <c r="AP573" s="346"/>
      <c r="AQ573" s="346" t="str">
        <f t="shared" si="618"/>
        <v/>
      </c>
      <c r="AR573" s="348" t="str">
        <f t="shared" si="619"/>
        <v/>
      </c>
      <c r="AS573" s="346"/>
      <c r="AT573" s="348" t="str">
        <f t="shared" si="620"/>
        <v/>
      </c>
      <c r="AU573" s="346"/>
      <c r="AV573" s="348" t="str">
        <f t="shared" si="621"/>
        <v/>
      </c>
      <c r="AW573" s="346"/>
      <c r="AX573" s="348" t="str">
        <f t="shared" si="622"/>
        <v/>
      </c>
      <c r="AY573" s="346"/>
      <c r="AZ573" s="348" t="str">
        <f t="shared" si="623"/>
        <v/>
      </c>
      <c r="BA573" s="351"/>
      <c r="BB573" s="348" t="str">
        <f t="shared" si="624"/>
        <v/>
      </c>
      <c r="BC573" s="350" t="str">
        <f t="shared" si="629"/>
        <v/>
      </c>
      <c r="BD573" s="350" t="str">
        <f t="shared" si="630"/>
        <v/>
      </c>
      <c r="BE573" s="360"/>
      <c r="BF573" s="361"/>
      <c r="BG573" s="362" t="str">
        <f t="shared" si="660"/>
        <v/>
      </c>
      <c r="BH573" s="354" t="str">
        <f t="shared" si="631"/>
        <v/>
      </c>
      <c r="BI573" s="350" t="str">
        <f t="shared" si="632"/>
        <v/>
      </c>
      <c r="BJ573" s="113" t="str">
        <f t="shared" si="633"/>
        <v/>
      </c>
      <c r="BK573" s="347" t="str">
        <f t="shared" si="659"/>
        <v/>
      </c>
      <c r="BR573" s="307"/>
      <c r="BS573" s="51" t="str">
        <f t="shared" si="634"/>
        <v/>
      </c>
      <c r="BT573" s="51" t="str">
        <f t="shared" si="635"/>
        <v/>
      </c>
      <c r="BU573" s="51" t="str">
        <f t="shared" si="636"/>
        <v/>
      </c>
      <c r="BV573" s="51" t="str">
        <f t="shared" si="637"/>
        <v/>
      </c>
      <c r="BW573" s="51" t="str">
        <f t="shared" si="638"/>
        <v/>
      </c>
      <c r="BX573" s="51" t="str">
        <f t="shared" si="639"/>
        <v/>
      </c>
      <c r="BY573" s="51" t="str">
        <f t="shared" si="640"/>
        <v/>
      </c>
      <c r="BZ573" s="51" t="str">
        <f t="shared" si="641"/>
        <v/>
      </c>
      <c r="CA573" s="51" t="str">
        <f t="shared" si="642"/>
        <v/>
      </c>
      <c r="CB573" s="51" t="str">
        <f t="shared" si="643"/>
        <v/>
      </c>
      <c r="CC573" s="51" t="str">
        <f t="shared" si="625"/>
        <v/>
      </c>
      <c r="CD573" s="51" t="str">
        <f t="shared" si="626"/>
        <v/>
      </c>
      <c r="CE573" s="51" t="str">
        <f t="shared" si="644"/>
        <v/>
      </c>
      <c r="CF573" s="51"/>
      <c r="CH573" s="53" t="str">
        <f t="shared" si="645"/>
        <v/>
      </c>
      <c r="CI573" s="53" t="str">
        <f t="shared" si="646"/>
        <v/>
      </c>
      <c r="CJ573" s="54" t="str">
        <f t="shared" si="647"/>
        <v/>
      </c>
      <c r="CK573" s="53" t="str">
        <f t="shared" si="648"/>
        <v/>
      </c>
      <c r="CL573" s="53" t="str">
        <f t="shared" si="649"/>
        <v/>
      </c>
      <c r="CM573" s="53" t="str">
        <f t="shared" si="650"/>
        <v/>
      </c>
      <c r="CN573" s="53" t="str">
        <f t="shared" si="651"/>
        <v/>
      </c>
      <c r="CO573" s="53" t="str">
        <f t="shared" si="652"/>
        <v/>
      </c>
      <c r="CP573" s="53" t="str">
        <f t="shared" si="653"/>
        <v/>
      </c>
      <c r="CQ573" s="53" t="str">
        <f t="shared" si="654"/>
        <v/>
      </c>
      <c r="CR573" s="53" t="str">
        <f t="shared" si="655"/>
        <v/>
      </c>
      <c r="CS573" s="53" t="str">
        <f t="shared" si="656"/>
        <v/>
      </c>
      <c r="CT573" s="53" t="str">
        <f t="shared" si="657"/>
        <v/>
      </c>
      <c r="CU573" s="53" t="str">
        <f t="shared" si="658"/>
        <v/>
      </c>
    </row>
    <row r="574" spans="1:99" hidden="1" x14ac:dyDescent="0.3">
      <c r="A574" s="40">
        <v>636</v>
      </c>
      <c r="B574" s="95"/>
      <c r="C574" s="142"/>
      <c r="D574" s="40"/>
      <c r="E574" s="40"/>
      <c r="F574" s="43"/>
      <c r="G574" s="40" t="s">
        <v>141</v>
      </c>
      <c r="H574" s="41"/>
      <c r="I574" s="41"/>
      <c r="J574" s="296" t="str">
        <f t="shared" si="595"/>
        <v/>
      </c>
      <c r="K574" s="297" t="str">
        <f t="shared" si="596"/>
        <v/>
      </c>
      <c r="L574" s="298" t="str">
        <f t="shared" si="597"/>
        <v/>
      </c>
      <c r="M574" s="297" t="str">
        <f t="shared" si="598"/>
        <v/>
      </c>
      <c r="N574" s="298" t="str">
        <f t="shared" si="599"/>
        <v/>
      </c>
      <c r="O574" s="297" t="str">
        <f t="shared" si="600"/>
        <v/>
      </c>
      <c r="P574" s="298" t="str">
        <f t="shared" si="601"/>
        <v/>
      </c>
      <c r="Q574" s="299" t="str">
        <f t="shared" si="602"/>
        <v/>
      </c>
      <c r="R574" s="300" t="str">
        <f t="shared" si="603"/>
        <v/>
      </c>
      <c r="S574" s="299" t="str">
        <f t="shared" si="604"/>
        <v/>
      </c>
      <c r="T574" s="298" t="str">
        <f t="shared" si="605"/>
        <v/>
      </c>
      <c r="U574" s="299" t="str">
        <f t="shared" si="606"/>
        <v/>
      </c>
      <c r="V574" s="300" t="str">
        <f t="shared" si="607"/>
        <v/>
      </c>
      <c r="W574" s="299" t="str">
        <f t="shared" si="608"/>
        <v/>
      </c>
      <c r="X574" s="300" t="str">
        <f t="shared" si="609"/>
        <v/>
      </c>
      <c r="Y574" s="299" t="str">
        <f t="shared" si="610"/>
        <v/>
      </c>
      <c r="Z574" s="300" t="str">
        <f t="shared" si="611"/>
        <v/>
      </c>
      <c r="AA574" s="298" t="str">
        <f t="shared" si="612"/>
        <v/>
      </c>
      <c r="AB574" s="97" t="str">
        <f t="shared" si="613"/>
        <v/>
      </c>
      <c r="AC574" s="143" t="str">
        <f t="shared" si="614"/>
        <v/>
      </c>
      <c r="AD574" s="42" t="str">
        <f t="shared" si="615"/>
        <v/>
      </c>
      <c r="AE574" s="346"/>
      <c r="AF574" s="346"/>
      <c r="AG574" s="347"/>
      <c r="AH574" s="348" t="str">
        <f t="shared" si="616"/>
        <v/>
      </c>
      <c r="AI574" s="346"/>
      <c r="AJ574" s="346"/>
      <c r="AK574" s="347"/>
      <c r="AL574" s="349" t="str">
        <f t="shared" si="627"/>
        <v/>
      </c>
      <c r="AM574" s="348" t="str">
        <f t="shared" si="617"/>
        <v/>
      </c>
      <c r="AN574" s="350" t="str">
        <f t="shared" si="628"/>
        <v/>
      </c>
      <c r="AO574" s="346"/>
      <c r="AP574" s="346"/>
      <c r="AQ574" s="346" t="str">
        <f t="shared" si="618"/>
        <v/>
      </c>
      <c r="AR574" s="348" t="str">
        <f t="shared" si="619"/>
        <v/>
      </c>
      <c r="AS574" s="346"/>
      <c r="AT574" s="348" t="str">
        <f t="shared" si="620"/>
        <v/>
      </c>
      <c r="AU574" s="346"/>
      <c r="AV574" s="348" t="str">
        <f t="shared" si="621"/>
        <v/>
      </c>
      <c r="AW574" s="346"/>
      <c r="AX574" s="348" t="str">
        <f t="shared" si="622"/>
        <v/>
      </c>
      <c r="AY574" s="346"/>
      <c r="AZ574" s="348" t="str">
        <f t="shared" si="623"/>
        <v/>
      </c>
      <c r="BA574" s="351"/>
      <c r="BB574" s="348" t="str">
        <f t="shared" si="624"/>
        <v/>
      </c>
      <c r="BC574" s="350" t="str">
        <f t="shared" si="629"/>
        <v/>
      </c>
      <c r="BD574" s="350" t="str">
        <f t="shared" si="630"/>
        <v/>
      </c>
      <c r="BE574" s="360"/>
      <c r="BF574" s="361"/>
      <c r="BG574" s="362" t="str">
        <f t="shared" si="660"/>
        <v/>
      </c>
      <c r="BH574" s="354" t="str">
        <f t="shared" si="631"/>
        <v/>
      </c>
      <c r="BI574" s="350" t="str">
        <f t="shared" si="632"/>
        <v/>
      </c>
      <c r="BJ574" s="113" t="str">
        <f t="shared" si="633"/>
        <v/>
      </c>
      <c r="BK574" s="347" t="str">
        <f t="shared" si="659"/>
        <v/>
      </c>
      <c r="BR574" s="307"/>
      <c r="BS574" s="51" t="str">
        <f t="shared" si="634"/>
        <v/>
      </c>
      <c r="BT574" s="51" t="str">
        <f t="shared" si="635"/>
        <v/>
      </c>
      <c r="BU574" s="51" t="str">
        <f t="shared" si="636"/>
        <v/>
      </c>
      <c r="BV574" s="51" t="str">
        <f t="shared" si="637"/>
        <v/>
      </c>
      <c r="BW574" s="51" t="str">
        <f t="shared" si="638"/>
        <v/>
      </c>
      <c r="BX574" s="51" t="str">
        <f t="shared" si="639"/>
        <v/>
      </c>
      <c r="BY574" s="51" t="str">
        <f t="shared" si="640"/>
        <v/>
      </c>
      <c r="BZ574" s="51" t="str">
        <f t="shared" si="641"/>
        <v/>
      </c>
      <c r="CA574" s="51" t="str">
        <f t="shared" si="642"/>
        <v/>
      </c>
      <c r="CB574" s="51" t="str">
        <f t="shared" si="643"/>
        <v/>
      </c>
      <c r="CC574" s="51" t="str">
        <f t="shared" si="625"/>
        <v/>
      </c>
      <c r="CD574" s="51" t="str">
        <f t="shared" si="626"/>
        <v/>
      </c>
      <c r="CE574" s="51" t="str">
        <f t="shared" si="644"/>
        <v/>
      </c>
      <c r="CF574" s="51"/>
      <c r="CH574" s="53" t="str">
        <f t="shared" si="645"/>
        <v/>
      </c>
      <c r="CI574" s="53" t="str">
        <f t="shared" si="646"/>
        <v/>
      </c>
      <c r="CJ574" s="54" t="str">
        <f t="shared" si="647"/>
        <v/>
      </c>
      <c r="CK574" s="53" t="str">
        <f t="shared" si="648"/>
        <v/>
      </c>
      <c r="CL574" s="53" t="str">
        <f t="shared" si="649"/>
        <v/>
      </c>
      <c r="CM574" s="53" t="str">
        <f t="shared" si="650"/>
        <v/>
      </c>
      <c r="CN574" s="53" t="str">
        <f t="shared" si="651"/>
        <v/>
      </c>
      <c r="CO574" s="53" t="str">
        <f t="shared" si="652"/>
        <v/>
      </c>
      <c r="CP574" s="53" t="str">
        <f t="shared" si="653"/>
        <v/>
      </c>
      <c r="CQ574" s="53" t="str">
        <f t="shared" si="654"/>
        <v/>
      </c>
      <c r="CR574" s="53" t="str">
        <f t="shared" si="655"/>
        <v/>
      </c>
      <c r="CS574" s="53" t="str">
        <f t="shared" si="656"/>
        <v/>
      </c>
      <c r="CT574" s="53" t="str">
        <f t="shared" si="657"/>
        <v/>
      </c>
      <c r="CU574" s="53" t="str">
        <f t="shared" si="658"/>
        <v/>
      </c>
    </row>
    <row r="575" spans="1:99" hidden="1" x14ac:dyDescent="0.3">
      <c r="A575" s="40">
        <v>637</v>
      </c>
      <c r="B575" s="95"/>
      <c r="C575" s="142"/>
      <c r="D575" s="40"/>
      <c r="E575" s="40"/>
      <c r="F575" s="43"/>
      <c r="G575" s="40" t="s">
        <v>141</v>
      </c>
      <c r="H575" s="41"/>
      <c r="I575" s="41"/>
      <c r="J575" s="296" t="str">
        <f t="shared" si="595"/>
        <v/>
      </c>
      <c r="K575" s="297" t="str">
        <f t="shared" si="596"/>
        <v/>
      </c>
      <c r="L575" s="298" t="str">
        <f t="shared" si="597"/>
        <v/>
      </c>
      <c r="M575" s="297" t="str">
        <f t="shared" si="598"/>
        <v/>
      </c>
      <c r="N575" s="298" t="str">
        <f t="shared" si="599"/>
        <v/>
      </c>
      <c r="O575" s="297" t="str">
        <f t="shared" si="600"/>
        <v/>
      </c>
      <c r="P575" s="298" t="str">
        <f t="shared" si="601"/>
        <v/>
      </c>
      <c r="Q575" s="299" t="str">
        <f t="shared" si="602"/>
        <v/>
      </c>
      <c r="R575" s="300" t="str">
        <f t="shared" si="603"/>
        <v/>
      </c>
      <c r="S575" s="299" t="str">
        <f t="shared" si="604"/>
        <v/>
      </c>
      <c r="T575" s="298" t="str">
        <f t="shared" si="605"/>
        <v/>
      </c>
      <c r="U575" s="299" t="str">
        <f t="shared" si="606"/>
        <v/>
      </c>
      <c r="V575" s="300" t="str">
        <f t="shared" si="607"/>
        <v/>
      </c>
      <c r="W575" s="299" t="str">
        <f t="shared" si="608"/>
        <v/>
      </c>
      <c r="X575" s="300" t="str">
        <f t="shared" si="609"/>
        <v/>
      </c>
      <c r="Y575" s="299" t="str">
        <f t="shared" si="610"/>
        <v/>
      </c>
      <c r="Z575" s="300" t="str">
        <f t="shared" si="611"/>
        <v/>
      </c>
      <c r="AA575" s="298" t="str">
        <f t="shared" si="612"/>
        <v/>
      </c>
      <c r="AB575" s="97" t="str">
        <f t="shared" si="613"/>
        <v/>
      </c>
      <c r="AC575" s="143" t="str">
        <f t="shared" si="614"/>
        <v/>
      </c>
      <c r="AD575" s="42" t="str">
        <f t="shared" si="615"/>
        <v/>
      </c>
      <c r="AE575" s="346"/>
      <c r="AF575" s="346"/>
      <c r="AG575" s="347"/>
      <c r="AH575" s="348" t="str">
        <f t="shared" si="616"/>
        <v/>
      </c>
      <c r="AI575" s="346"/>
      <c r="AJ575" s="346"/>
      <c r="AK575" s="347"/>
      <c r="AL575" s="349" t="str">
        <f t="shared" si="627"/>
        <v/>
      </c>
      <c r="AM575" s="348" t="str">
        <f t="shared" si="617"/>
        <v/>
      </c>
      <c r="AN575" s="350" t="str">
        <f t="shared" si="628"/>
        <v/>
      </c>
      <c r="AO575" s="346"/>
      <c r="AP575" s="346"/>
      <c r="AQ575" s="346" t="str">
        <f t="shared" si="618"/>
        <v/>
      </c>
      <c r="AR575" s="348" t="str">
        <f t="shared" si="619"/>
        <v/>
      </c>
      <c r="AS575" s="346"/>
      <c r="AT575" s="348" t="str">
        <f t="shared" si="620"/>
        <v/>
      </c>
      <c r="AU575" s="346"/>
      <c r="AV575" s="348" t="str">
        <f t="shared" si="621"/>
        <v/>
      </c>
      <c r="AW575" s="346"/>
      <c r="AX575" s="348" t="str">
        <f t="shared" si="622"/>
        <v/>
      </c>
      <c r="AY575" s="346"/>
      <c r="AZ575" s="348" t="str">
        <f t="shared" si="623"/>
        <v/>
      </c>
      <c r="BA575" s="351"/>
      <c r="BB575" s="348" t="str">
        <f t="shared" si="624"/>
        <v/>
      </c>
      <c r="BC575" s="350" t="str">
        <f t="shared" si="629"/>
        <v/>
      </c>
      <c r="BD575" s="350" t="str">
        <f t="shared" si="630"/>
        <v/>
      </c>
      <c r="BE575" s="360"/>
      <c r="BF575" s="361"/>
      <c r="BG575" s="362" t="str">
        <f t="shared" si="660"/>
        <v/>
      </c>
      <c r="BH575" s="354" t="str">
        <f t="shared" si="631"/>
        <v/>
      </c>
      <c r="BI575" s="350" t="str">
        <f t="shared" si="632"/>
        <v/>
      </c>
      <c r="BJ575" s="113" t="str">
        <f t="shared" si="633"/>
        <v/>
      </c>
      <c r="BK575" s="347" t="str">
        <f t="shared" si="659"/>
        <v/>
      </c>
      <c r="BR575" s="307"/>
      <c r="BS575" s="51" t="str">
        <f t="shared" si="634"/>
        <v/>
      </c>
      <c r="BT575" s="51" t="str">
        <f t="shared" si="635"/>
        <v/>
      </c>
      <c r="BU575" s="51" t="str">
        <f t="shared" si="636"/>
        <v/>
      </c>
      <c r="BV575" s="51" t="str">
        <f t="shared" si="637"/>
        <v/>
      </c>
      <c r="BW575" s="51" t="str">
        <f t="shared" si="638"/>
        <v/>
      </c>
      <c r="BX575" s="51" t="str">
        <f t="shared" si="639"/>
        <v/>
      </c>
      <c r="BY575" s="51" t="str">
        <f t="shared" si="640"/>
        <v/>
      </c>
      <c r="BZ575" s="51" t="str">
        <f t="shared" si="641"/>
        <v/>
      </c>
      <c r="CA575" s="51" t="str">
        <f t="shared" si="642"/>
        <v/>
      </c>
      <c r="CB575" s="51" t="str">
        <f t="shared" si="643"/>
        <v/>
      </c>
      <c r="CC575" s="51" t="str">
        <f t="shared" si="625"/>
        <v/>
      </c>
      <c r="CD575" s="51" t="str">
        <f t="shared" si="626"/>
        <v/>
      </c>
      <c r="CE575" s="51" t="str">
        <f t="shared" si="644"/>
        <v/>
      </c>
      <c r="CF575" s="51"/>
      <c r="CH575" s="53" t="str">
        <f t="shared" si="645"/>
        <v/>
      </c>
      <c r="CI575" s="53" t="str">
        <f t="shared" si="646"/>
        <v/>
      </c>
      <c r="CJ575" s="54" t="str">
        <f t="shared" si="647"/>
        <v/>
      </c>
      <c r="CK575" s="53" t="str">
        <f t="shared" si="648"/>
        <v/>
      </c>
      <c r="CL575" s="53" t="str">
        <f t="shared" si="649"/>
        <v/>
      </c>
      <c r="CM575" s="53" t="str">
        <f t="shared" si="650"/>
        <v/>
      </c>
      <c r="CN575" s="53" t="str">
        <f t="shared" si="651"/>
        <v/>
      </c>
      <c r="CO575" s="53" t="str">
        <f t="shared" si="652"/>
        <v/>
      </c>
      <c r="CP575" s="53" t="str">
        <f t="shared" si="653"/>
        <v/>
      </c>
      <c r="CQ575" s="53" t="str">
        <f t="shared" si="654"/>
        <v/>
      </c>
      <c r="CR575" s="53" t="str">
        <f t="shared" si="655"/>
        <v/>
      </c>
      <c r="CS575" s="53" t="str">
        <f t="shared" si="656"/>
        <v/>
      </c>
      <c r="CT575" s="53" t="str">
        <f t="shared" si="657"/>
        <v/>
      </c>
      <c r="CU575" s="53" t="str">
        <f t="shared" si="658"/>
        <v/>
      </c>
    </row>
    <row r="576" spans="1:99" hidden="1" x14ac:dyDescent="0.3">
      <c r="A576" s="40">
        <v>638</v>
      </c>
      <c r="B576" s="95"/>
      <c r="C576" s="142"/>
      <c r="D576" s="40"/>
      <c r="E576" s="40"/>
      <c r="F576" s="43"/>
      <c r="G576" s="40" t="s">
        <v>141</v>
      </c>
      <c r="H576" s="41"/>
      <c r="I576" s="41"/>
      <c r="J576" s="296" t="str">
        <f t="shared" si="595"/>
        <v/>
      </c>
      <c r="K576" s="297" t="str">
        <f t="shared" si="596"/>
        <v/>
      </c>
      <c r="L576" s="298" t="str">
        <f t="shared" si="597"/>
        <v/>
      </c>
      <c r="M576" s="297" t="str">
        <f t="shared" si="598"/>
        <v/>
      </c>
      <c r="N576" s="298" t="str">
        <f t="shared" si="599"/>
        <v/>
      </c>
      <c r="O576" s="297" t="str">
        <f t="shared" si="600"/>
        <v/>
      </c>
      <c r="P576" s="298" t="str">
        <f t="shared" si="601"/>
        <v/>
      </c>
      <c r="Q576" s="299" t="str">
        <f t="shared" si="602"/>
        <v/>
      </c>
      <c r="R576" s="300" t="str">
        <f t="shared" si="603"/>
        <v/>
      </c>
      <c r="S576" s="299" t="str">
        <f t="shared" si="604"/>
        <v/>
      </c>
      <c r="T576" s="298" t="str">
        <f t="shared" si="605"/>
        <v/>
      </c>
      <c r="U576" s="299" t="str">
        <f t="shared" si="606"/>
        <v/>
      </c>
      <c r="V576" s="300" t="str">
        <f t="shared" si="607"/>
        <v/>
      </c>
      <c r="W576" s="299" t="str">
        <f t="shared" si="608"/>
        <v/>
      </c>
      <c r="X576" s="300" t="str">
        <f t="shared" si="609"/>
        <v/>
      </c>
      <c r="Y576" s="299" t="str">
        <f t="shared" si="610"/>
        <v/>
      </c>
      <c r="Z576" s="300" t="str">
        <f t="shared" si="611"/>
        <v/>
      </c>
      <c r="AA576" s="298" t="str">
        <f t="shared" si="612"/>
        <v/>
      </c>
      <c r="AB576" s="97" t="str">
        <f t="shared" si="613"/>
        <v/>
      </c>
      <c r="AC576" s="143" t="str">
        <f t="shared" si="614"/>
        <v/>
      </c>
      <c r="AD576" s="42" t="str">
        <f t="shared" si="615"/>
        <v/>
      </c>
      <c r="AE576" s="346"/>
      <c r="AF576" s="346"/>
      <c r="AG576" s="347"/>
      <c r="AH576" s="348" t="str">
        <f t="shared" si="616"/>
        <v/>
      </c>
      <c r="AI576" s="346"/>
      <c r="AJ576" s="346"/>
      <c r="AK576" s="347"/>
      <c r="AL576" s="349" t="str">
        <f t="shared" si="627"/>
        <v/>
      </c>
      <c r="AM576" s="348" t="str">
        <f t="shared" si="617"/>
        <v/>
      </c>
      <c r="AN576" s="350" t="str">
        <f t="shared" si="628"/>
        <v/>
      </c>
      <c r="AO576" s="346"/>
      <c r="AP576" s="346"/>
      <c r="AQ576" s="346" t="str">
        <f t="shared" si="618"/>
        <v/>
      </c>
      <c r="AR576" s="348" t="str">
        <f t="shared" si="619"/>
        <v/>
      </c>
      <c r="AS576" s="346"/>
      <c r="AT576" s="348" t="str">
        <f t="shared" si="620"/>
        <v/>
      </c>
      <c r="AU576" s="346"/>
      <c r="AV576" s="348" t="str">
        <f t="shared" si="621"/>
        <v/>
      </c>
      <c r="AW576" s="346"/>
      <c r="AX576" s="348" t="str">
        <f t="shared" si="622"/>
        <v/>
      </c>
      <c r="AY576" s="346"/>
      <c r="AZ576" s="348" t="str">
        <f t="shared" si="623"/>
        <v/>
      </c>
      <c r="BA576" s="351"/>
      <c r="BB576" s="348" t="str">
        <f t="shared" si="624"/>
        <v/>
      </c>
      <c r="BC576" s="350" t="str">
        <f t="shared" si="629"/>
        <v/>
      </c>
      <c r="BD576" s="350" t="str">
        <f t="shared" si="630"/>
        <v/>
      </c>
      <c r="BE576" s="360"/>
      <c r="BF576" s="361"/>
      <c r="BG576" s="362" t="str">
        <f t="shared" si="660"/>
        <v/>
      </c>
      <c r="BH576" s="354" t="str">
        <f t="shared" si="631"/>
        <v/>
      </c>
      <c r="BI576" s="350" t="str">
        <f t="shared" si="632"/>
        <v/>
      </c>
      <c r="BJ576" s="113" t="str">
        <f t="shared" si="633"/>
        <v/>
      </c>
      <c r="BK576" s="347" t="str">
        <f t="shared" si="659"/>
        <v/>
      </c>
      <c r="BR576" s="307"/>
      <c r="BS576" s="51" t="str">
        <f t="shared" si="634"/>
        <v/>
      </c>
      <c r="BT576" s="51" t="str">
        <f t="shared" si="635"/>
        <v/>
      </c>
      <c r="BU576" s="51" t="str">
        <f t="shared" si="636"/>
        <v/>
      </c>
      <c r="BV576" s="51" t="str">
        <f t="shared" si="637"/>
        <v/>
      </c>
      <c r="BW576" s="51" t="str">
        <f t="shared" si="638"/>
        <v/>
      </c>
      <c r="BX576" s="51" t="str">
        <f t="shared" si="639"/>
        <v/>
      </c>
      <c r="BY576" s="51" t="str">
        <f t="shared" si="640"/>
        <v/>
      </c>
      <c r="BZ576" s="51" t="str">
        <f t="shared" si="641"/>
        <v/>
      </c>
      <c r="CA576" s="51" t="str">
        <f t="shared" si="642"/>
        <v/>
      </c>
      <c r="CB576" s="51" t="str">
        <f t="shared" si="643"/>
        <v/>
      </c>
      <c r="CC576" s="51" t="str">
        <f t="shared" si="625"/>
        <v/>
      </c>
      <c r="CD576" s="51" t="str">
        <f t="shared" si="626"/>
        <v/>
      </c>
      <c r="CE576" s="51" t="str">
        <f t="shared" si="644"/>
        <v/>
      </c>
      <c r="CF576" s="51"/>
      <c r="CH576" s="53" t="str">
        <f t="shared" si="645"/>
        <v/>
      </c>
      <c r="CI576" s="53" t="str">
        <f t="shared" si="646"/>
        <v/>
      </c>
      <c r="CJ576" s="54" t="str">
        <f t="shared" si="647"/>
        <v/>
      </c>
      <c r="CK576" s="53" t="str">
        <f t="shared" si="648"/>
        <v/>
      </c>
      <c r="CL576" s="53" t="str">
        <f t="shared" si="649"/>
        <v/>
      </c>
      <c r="CM576" s="53" t="str">
        <f t="shared" si="650"/>
        <v/>
      </c>
      <c r="CN576" s="53" t="str">
        <f t="shared" si="651"/>
        <v/>
      </c>
      <c r="CO576" s="53" t="str">
        <f t="shared" si="652"/>
        <v/>
      </c>
      <c r="CP576" s="53" t="str">
        <f t="shared" si="653"/>
        <v/>
      </c>
      <c r="CQ576" s="53" t="str">
        <f t="shared" si="654"/>
        <v/>
      </c>
      <c r="CR576" s="53" t="str">
        <f t="shared" si="655"/>
        <v/>
      </c>
      <c r="CS576" s="53" t="str">
        <f t="shared" si="656"/>
        <v/>
      </c>
      <c r="CT576" s="53" t="str">
        <f t="shared" si="657"/>
        <v/>
      </c>
      <c r="CU576" s="53" t="str">
        <f t="shared" si="658"/>
        <v/>
      </c>
    </row>
    <row r="577" spans="1:99" hidden="1" x14ac:dyDescent="0.3">
      <c r="A577" s="40">
        <v>639</v>
      </c>
      <c r="B577" s="95"/>
      <c r="C577" s="142"/>
      <c r="D577" s="40"/>
      <c r="E577" s="40"/>
      <c r="F577" s="43"/>
      <c r="G577" s="40" t="s">
        <v>141</v>
      </c>
      <c r="H577" s="41"/>
      <c r="I577" s="41"/>
      <c r="J577" s="296" t="str">
        <f t="shared" si="595"/>
        <v/>
      </c>
      <c r="K577" s="297" t="str">
        <f t="shared" si="596"/>
        <v/>
      </c>
      <c r="L577" s="298" t="str">
        <f t="shared" si="597"/>
        <v/>
      </c>
      <c r="M577" s="297" t="str">
        <f t="shared" si="598"/>
        <v/>
      </c>
      <c r="N577" s="298" t="str">
        <f t="shared" si="599"/>
        <v/>
      </c>
      <c r="O577" s="297" t="str">
        <f t="shared" si="600"/>
        <v/>
      </c>
      <c r="P577" s="298" t="str">
        <f t="shared" si="601"/>
        <v/>
      </c>
      <c r="Q577" s="299" t="str">
        <f t="shared" si="602"/>
        <v/>
      </c>
      <c r="R577" s="300" t="str">
        <f t="shared" si="603"/>
        <v/>
      </c>
      <c r="S577" s="299" t="str">
        <f t="shared" si="604"/>
        <v/>
      </c>
      <c r="T577" s="298" t="str">
        <f t="shared" si="605"/>
        <v/>
      </c>
      <c r="U577" s="299" t="str">
        <f t="shared" si="606"/>
        <v/>
      </c>
      <c r="V577" s="300" t="str">
        <f t="shared" si="607"/>
        <v/>
      </c>
      <c r="W577" s="299" t="str">
        <f t="shared" si="608"/>
        <v/>
      </c>
      <c r="X577" s="300" t="str">
        <f t="shared" si="609"/>
        <v/>
      </c>
      <c r="Y577" s="299" t="str">
        <f t="shared" si="610"/>
        <v/>
      </c>
      <c r="Z577" s="300" t="str">
        <f t="shared" si="611"/>
        <v/>
      </c>
      <c r="AA577" s="298" t="str">
        <f t="shared" si="612"/>
        <v/>
      </c>
      <c r="AB577" s="97" t="str">
        <f t="shared" si="613"/>
        <v/>
      </c>
      <c r="AC577" s="143" t="str">
        <f t="shared" si="614"/>
        <v/>
      </c>
      <c r="AD577" s="42" t="str">
        <f t="shared" si="615"/>
        <v/>
      </c>
      <c r="AE577" s="346"/>
      <c r="AF577" s="346"/>
      <c r="AG577" s="347"/>
      <c r="AH577" s="348" t="str">
        <f t="shared" si="616"/>
        <v/>
      </c>
      <c r="AI577" s="346"/>
      <c r="AJ577" s="346"/>
      <c r="AK577" s="347"/>
      <c r="AL577" s="349" t="str">
        <f t="shared" si="627"/>
        <v/>
      </c>
      <c r="AM577" s="348" t="str">
        <f t="shared" si="617"/>
        <v/>
      </c>
      <c r="AN577" s="350" t="str">
        <f t="shared" si="628"/>
        <v/>
      </c>
      <c r="AO577" s="346"/>
      <c r="AP577" s="346"/>
      <c r="AQ577" s="346" t="str">
        <f t="shared" si="618"/>
        <v/>
      </c>
      <c r="AR577" s="348" t="str">
        <f t="shared" si="619"/>
        <v/>
      </c>
      <c r="AS577" s="346"/>
      <c r="AT577" s="348" t="str">
        <f t="shared" si="620"/>
        <v/>
      </c>
      <c r="AU577" s="346"/>
      <c r="AV577" s="348" t="str">
        <f t="shared" si="621"/>
        <v/>
      </c>
      <c r="AW577" s="346"/>
      <c r="AX577" s="348" t="str">
        <f t="shared" si="622"/>
        <v/>
      </c>
      <c r="AY577" s="346"/>
      <c r="AZ577" s="348" t="str">
        <f t="shared" si="623"/>
        <v/>
      </c>
      <c r="BA577" s="351"/>
      <c r="BB577" s="348" t="str">
        <f t="shared" si="624"/>
        <v/>
      </c>
      <c r="BC577" s="350" t="str">
        <f t="shared" si="629"/>
        <v/>
      </c>
      <c r="BD577" s="350" t="str">
        <f t="shared" si="630"/>
        <v/>
      </c>
      <c r="BE577" s="360"/>
      <c r="BF577" s="361"/>
      <c r="BG577" s="362" t="str">
        <f t="shared" si="660"/>
        <v/>
      </c>
      <c r="BH577" s="354" t="str">
        <f t="shared" si="631"/>
        <v/>
      </c>
      <c r="BI577" s="350" t="str">
        <f t="shared" si="632"/>
        <v/>
      </c>
      <c r="BJ577" s="113" t="str">
        <f t="shared" si="633"/>
        <v/>
      </c>
      <c r="BK577" s="347" t="str">
        <f t="shared" si="659"/>
        <v/>
      </c>
      <c r="BR577" s="307"/>
      <c r="BS577" s="51" t="str">
        <f t="shared" si="634"/>
        <v/>
      </c>
      <c r="BT577" s="51" t="str">
        <f t="shared" si="635"/>
        <v/>
      </c>
      <c r="BU577" s="51" t="str">
        <f t="shared" si="636"/>
        <v/>
      </c>
      <c r="BV577" s="51" t="str">
        <f t="shared" si="637"/>
        <v/>
      </c>
      <c r="BW577" s="51" t="str">
        <f t="shared" si="638"/>
        <v/>
      </c>
      <c r="BX577" s="51" t="str">
        <f t="shared" si="639"/>
        <v/>
      </c>
      <c r="BY577" s="51" t="str">
        <f t="shared" si="640"/>
        <v/>
      </c>
      <c r="BZ577" s="51" t="str">
        <f t="shared" si="641"/>
        <v/>
      </c>
      <c r="CA577" s="51" t="str">
        <f t="shared" si="642"/>
        <v/>
      </c>
      <c r="CB577" s="51" t="str">
        <f t="shared" si="643"/>
        <v/>
      </c>
      <c r="CC577" s="51" t="str">
        <f t="shared" si="625"/>
        <v/>
      </c>
      <c r="CD577" s="51" t="str">
        <f t="shared" si="626"/>
        <v/>
      </c>
      <c r="CE577" s="51" t="str">
        <f t="shared" si="644"/>
        <v/>
      </c>
      <c r="CF577" s="51"/>
      <c r="CH577" s="53" t="str">
        <f t="shared" si="645"/>
        <v/>
      </c>
      <c r="CI577" s="53" t="str">
        <f t="shared" si="646"/>
        <v/>
      </c>
      <c r="CJ577" s="54" t="str">
        <f t="shared" si="647"/>
        <v/>
      </c>
      <c r="CK577" s="53" t="str">
        <f t="shared" si="648"/>
        <v/>
      </c>
      <c r="CL577" s="53" t="str">
        <f t="shared" si="649"/>
        <v/>
      </c>
      <c r="CM577" s="53" t="str">
        <f t="shared" si="650"/>
        <v/>
      </c>
      <c r="CN577" s="53" t="str">
        <f t="shared" si="651"/>
        <v/>
      </c>
      <c r="CO577" s="53" t="str">
        <f t="shared" si="652"/>
        <v/>
      </c>
      <c r="CP577" s="53" t="str">
        <f t="shared" si="653"/>
        <v/>
      </c>
      <c r="CQ577" s="53" t="str">
        <f t="shared" si="654"/>
        <v/>
      </c>
      <c r="CR577" s="53" t="str">
        <f t="shared" si="655"/>
        <v/>
      </c>
      <c r="CS577" s="53" t="str">
        <f t="shared" si="656"/>
        <v/>
      </c>
      <c r="CT577" s="53" t="str">
        <f t="shared" si="657"/>
        <v/>
      </c>
      <c r="CU577" s="53" t="str">
        <f t="shared" si="658"/>
        <v/>
      </c>
    </row>
    <row r="578" spans="1:99" hidden="1" x14ac:dyDescent="0.3">
      <c r="A578" s="40">
        <v>640</v>
      </c>
      <c r="B578" s="95"/>
      <c r="C578" s="142"/>
      <c r="D578" s="40"/>
      <c r="E578" s="40"/>
      <c r="F578" s="43"/>
      <c r="G578" s="40" t="s">
        <v>141</v>
      </c>
      <c r="H578" s="41"/>
      <c r="I578" s="41"/>
      <c r="J578" s="296" t="str">
        <f t="shared" si="595"/>
        <v/>
      </c>
      <c r="K578" s="297" t="str">
        <f t="shared" si="596"/>
        <v/>
      </c>
      <c r="L578" s="298" t="str">
        <f t="shared" si="597"/>
        <v/>
      </c>
      <c r="M578" s="297" t="str">
        <f t="shared" si="598"/>
        <v/>
      </c>
      <c r="N578" s="298" t="str">
        <f t="shared" si="599"/>
        <v/>
      </c>
      <c r="O578" s="297" t="str">
        <f t="shared" si="600"/>
        <v/>
      </c>
      <c r="P578" s="298" t="str">
        <f t="shared" si="601"/>
        <v/>
      </c>
      <c r="Q578" s="299" t="str">
        <f t="shared" si="602"/>
        <v/>
      </c>
      <c r="R578" s="300" t="str">
        <f t="shared" si="603"/>
        <v/>
      </c>
      <c r="S578" s="299" t="str">
        <f t="shared" si="604"/>
        <v/>
      </c>
      <c r="T578" s="298" t="str">
        <f t="shared" si="605"/>
        <v/>
      </c>
      <c r="U578" s="299" t="str">
        <f t="shared" si="606"/>
        <v/>
      </c>
      <c r="V578" s="300" t="str">
        <f t="shared" si="607"/>
        <v/>
      </c>
      <c r="W578" s="299" t="str">
        <f t="shared" si="608"/>
        <v/>
      </c>
      <c r="X578" s="300" t="str">
        <f t="shared" si="609"/>
        <v/>
      </c>
      <c r="Y578" s="299" t="str">
        <f t="shared" si="610"/>
        <v/>
      </c>
      <c r="Z578" s="300" t="str">
        <f t="shared" si="611"/>
        <v/>
      </c>
      <c r="AA578" s="298" t="str">
        <f t="shared" si="612"/>
        <v/>
      </c>
      <c r="AB578" s="97" t="str">
        <f t="shared" si="613"/>
        <v/>
      </c>
      <c r="AC578" s="143" t="str">
        <f t="shared" si="614"/>
        <v/>
      </c>
      <c r="AD578" s="42" t="str">
        <f t="shared" si="615"/>
        <v/>
      </c>
      <c r="AE578" s="346"/>
      <c r="AF578" s="346"/>
      <c r="AG578" s="347"/>
      <c r="AH578" s="348" t="str">
        <f t="shared" si="616"/>
        <v/>
      </c>
      <c r="AI578" s="346"/>
      <c r="AJ578" s="346"/>
      <c r="AK578" s="347"/>
      <c r="AL578" s="349" t="str">
        <f t="shared" si="627"/>
        <v/>
      </c>
      <c r="AM578" s="348" t="str">
        <f t="shared" si="617"/>
        <v/>
      </c>
      <c r="AN578" s="350" t="str">
        <f t="shared" si="628"/>
        <v/>
      </c>
      <c r="AO578" s="346"/>
      <c r="AP578" s="346"/>
      <c r="AQ578" s="346" t="str">
        <f t="shared" si="618"/>
        <v/>
      </c>
      <c r="AR578" s="348" t="str">
        <f t="shared" si="619"/>
        <v/>
      </c>
      <c r="AS578" s="346"/>
      <c r="AT578" s="348" t="str">
        <f t="shared" si="620"/>
        <v/>
      </c>
      <c r="AU578" s="346"/>
      <c r="AV578" s="348" t="str">
        <f t="shared" si="621"/>
        <v/>
      </c>
      <c r="AW578" s="346"/>
      <c r="AX578" s="348" t="str">
        <f t="shared" si="622"/>
        <v/>
      </c>
      <c r="AY578" s="346"/>
      <c r="AZ578" s="348" t="str">
        <f t="shared" si="623"/>
        <v/>
      </c>
      <c r="BA578" s="351"/>
      <c r="BB578" s="348" t="str">
        <f t="shared" si="624"/>
        <v/>
      </c>
      <c r="BC578" s="350" t="str">
        <f t="shared" si="629"/>
        <v/>
      </c>
      <c r="BD578" s="350" t="str">
        <f t="shared" si="630"/>
        <v/>
      </c>
      <c r="BE578" s="360"/>
      <c r="BF578" s="361"/>
      <c r="BG578" s="362" t="str">
        <f t="shared" si="660"/>
        <v/>
      </c>
      <c r="BH578" s="354" t="str">
        <f t="shared" si="631"/>
        <v/>
      </c>
      <c r="BI578" s="350" t="str">
        <f t="shared" si="632"/>
        <v/>
      </c>
      <c r="BJ578" s="113" t="str">
        <f t="shared" si="633"/>
        <v/>
      </c>
      <c r="BK578" s="347" t="str">
        <f t="shared" si="659"/>
        <v/>
      </c>
      <c r="BR578" s="307"/>
      <c r="BS578" s="51" t="str">
        <f t="shared" si="634"/>
        <v/>
      </c>
      <c r="BT578" s="51" t="str">
        <f t="shared" si="635"/>
        <v/>
      </c>
      <c r="BU578" s="51" t="str">
        <f t="shared" si="636"/>
        <v/>
      </c>
      <c r="BV578" s="51" t="str">
        <f t="shared" si="637"/>
        <v/>
      </c>
      <c r="BW578" s="51" t="str">
        <f t="shared" si="638"/>
        <v/>
      </c>
      <c r="BX578" s="51" t="str">
        <f t="shared" si="639"/>
        <v/>
      </c>
      <c r="BY578" s="51" t="str">
        <f t="shared" si="640"/>
        <v/>
      </c>
      <c r="BZ578" s="51" t="str">
        <f t="shared" si="641"/>
        <v/>
      </c>
      <c r="CA578" s="51" t="str">
        <f t="shared" si="642"/>
        <v/>
      </c>
      <c r="CB578" s="51" t="str">
        <f t="shared" si="643"/>
        <v/>
      </c>
      <c r="CC578" s="51" t="str">
        <f t="shared" si="625"/>
        <v/>
      </c>
      <c r="CD578" s="51" t="str">
        <f t="shared" si="626"/>
        <v/>
      </c>
      <c r="CE578" s="51" t="str">
        <f t="shared" si="644"/>
        <v/>
      </c>
      <c r="CF578" s="51"/>
      <c r="CH578" s="53" t="str">
        <f t="shared" si="645"/>
        <v/>
      </c>
      <c r="CI578" s="53" t="str">
        <f t="shared" si="646"/>
        <v/>
      </c>
      <c r="CJ578" s="54" t="str">
        <f t="shared" si="647"/>
        <v/>
      </c>
      <c r="CK578" s="53" t="str">
        <f t="shared" si="648"/>
        <v/>
      </c>
      <c r="CL578" s="53" t="str">
        <f t="shared" si="649"/>
        <v/>
      </c>
      <c r="CM578" s="53" t="str">
        <f t="shared" si="650"/>
        <v/>
      </c>
      <c r="CN578" s="53" t="str">
        <f t="shared" si="651"/>
        <v/>
      </c>
      <c r="CO578" s="53" t="str">
        <f t="shared" si="652"/>
        <v/>
      </c>
      <c r="CP578" s="53" t="str">
        <f t="shared" si="653"/>
        <v/>
      </c>
      <c r="CQ578" s="53" t="str">
        <f t="shared" si="654"/>
        <v/>
      </c>
      <c r="CR578" s="53" t="str">
        <f t="shared" si="655"/>
        <v/>
      </c>
      <c r="CS578" s="53" t="str">
        <f t="shared" si="656"/>
        <v/>
      </c>
      <c r="CT578" s="53" t="str">
        <f t="shared" si="657"/>
        <v/>
      </c>
      <c r="CU578" s="53" t="str">
        <f t="shared" si="658"/>
        <v/>
      </c>
    </row>
    <row r="579" spans="1:99" hidden="1" x14ac:dyDescent="0.3">
      <c r="A579" s="40">
        <v>641</v>
      </c>
      <c r="B579" s="95"/>
      <c r="C579" s="142"/>
      <c r="D579" s="40"/>
      <c r="E579" s="40"/>
      <c r="F579" s="43"/>
      <c r="G579" s="40" t="s">
        <v>141</v>
      </c>
      <c r="H579" s="41"/>
      <c r="I579" s="41"/>
      <c r="J579" s="296" t="str">
        <f t="shared" ref="J579:J642" si="661">IF(OR(H579="",I579="",H579=0),"",K579-0.1)</f>
        <v/>
      </c>
      <c r="K579" s="297" t="str">
        <f t="shared" ref="K579:K642" si="662">IF(OR(H579="",I579="",H579=0),"",Q579-(Q579*15%))</f>
        <v/>
      </c>
      <c r="L579" s="298" t="str">
        <f t="shared" ref="L579:L642" si="663">IF(OR(H579="",I579="",H579=0),"",M579-0.1)</f>
        <v/>
      </c>
      <c r="M579" s="297" t="str">
        <f t="shared" ref="M579:M642" si="664">IF(OR(H579="",I579="",H579=0),"",Q579-(Q579*12.5%))</f>
        <v/>
      </c>
      <c r="N579" s="298" t="str">
        <f t="shared" ref="N579:N642" si="665">IF(OR(H579="",I579="",H579=0),"",O579-0.1)</f>
        <v/>
      </c>
      <c r="O579" s="297" t="str">
        <f t="shared" ref="O579:O642" si="666">IF(OR(H579="",I579="",H579=0),"",Q579-(Q579*7.5%))</f>
        <v/>
      </c>
      <c r="P579" s="298" t="str">
        <f t="shared" ref="P579:P642" si="667">IF(OR(H579="",I579="",H579=0),"",Q579-0.1)</f>
        <v/>
      </c>
      <c r="Q579" s="299" t="str">
        <f t="shared" ref="Q579:Q642" si="668">IF(OR(H579="",I579="",H579=0),"",90%*(H579-100)-0.5)</f>
        <v/>
      </c>
      <c r="R579" s="300" t="str">
        <f t="shared" ref="R579:R642" si="669">IF(OR(H579="",I579="",H579=0),"",90%*(H579-100))</f>
        <v/>
      </c>
      <c r="S579" s="299" t="str">
        <f t="shared" ref="S579:S642" si="670">IF(OR(H579="",I579="",,H579=0),"",R579+0.1)</f>
        <v/>
      </c>
      <c r="T579" s="298" t="str">
        <f t="shared" ref="T579:T642" si="671">IF(OR(H579="",I579="",H579=0),"",90%*(H579-100)+0.5)</f>
        <v/>
      </c>
      <c r="U579" s="299" t="str">
        <f t="shared" ref="U579:U642" si="672">IF(OR(H579="",I579="",H579=0),"",T579+0.1)</f>
        <v/>
      </c>
      <c r="V579" s="300" t="str">
        <f t="shared" ref="V579:V642" si="673">IF(OR(H579="",I579="",H579=0),"",T579+(T579*7.5%))</f>
        <v/>
      </c>
      <c r="W579" s="299" t="str">
        <f t="shared" ref="W579:W642" si="674">IF(OR(H579="",I579="",H579=0),"",V579+0.1)</f>
        <v/>
      </c>
      <c r="X579" s="300" t="str">
        <f t="shared" ref="X579:X642" si="675">IF(OR(H579="",I579="",H579=0),"",T579+(T579*12.5%))</f>
        <v/>
      </c>
      <c r="Y579" s="299" t="str">
        <f t="shared" ref="Y579:Y642" si="676">IF(OR(H579="",I579="",H579=0),"",X579+0.1)</f>
        <v/>
      </c>
      <c r="Z579" s="300" t="str">
        <f t="shared" ref="Z579:Z642" si="677">IF(OR(H579="",I579="",H579=0),"",T579+(T579*15%))</f>
        <v/>
      </c>
      <c r="AA579" s="298" t="str">
        <f t="shared" ref="AA579:AA642" si="678">IF(OR(H579="",I579="",H579=0),"",Z579+0.1)</f>
        <v/>
      </c>
      <c r="AB579" s="97" t="str">
        <f t="shared" ref="AB579:AB642" si="679">IF(AC579="LLA","BB lebih"&amp;" "&amp;FIXED((I579-Z579),1) &amp;" kg",IF(AC579="LLB","BB kurang"&amp;" "&amp;FIXED((I579-K579),1)&amp;" kg",""))</f>
        <v/>
      </c>
      <c r="AC579" s="143" t="str">
        <f t="shared" ref="AC579:AC642" si="680">IF(OR(H579="",I579="", H579=0),"",IF(I579&lt;K579,"LLB",IF(AND(I579&gt;J579,I579&lt;M579),"LB",IF(AND(I579&gt;L579,I579&lt;O579),"NB",IF(AND(I579&gt;N579,I579&lt;Q579),"HB",IF(AND(I579&gt;P579,I579&lt;S579),"IB",IF(AND(I579&gt;R579,I579&lt;U579),"IA",IF(AND(I579&gt;T579,I579&lt;W579),"HA",IF(AND(I579&gt;V579,I579&lt;Y579),"NA",IF(AND(I579&gt;X579,I579&lt;AA579),"LA",IF(I579&gt;=AA579,"LLA","")))))))))))</f>
        <v/>
      </c>
      <c r="AD579" s="42" t="str">
        <f t="shared" ref="AD579:AD642" si="681">IF(AC579="","", VLOOKUP(AC579,NILAI_TB_BB,2))</f>
        <v/>
      </c>
      <c r="AE579" s="346"/>
      <c r="AF579" s="346"/>
      <c r="AG579" s="347"/>
      <c r="AH579" s="348" t="str">
        <f t="shared" ref="AH579:AH642" si="682">IF(OR(AE579="",AF579=""),"", IF(OR(AE579="-",AF579="-"),"-", IF(AE579=0,VLOOKUP(AF579,NSA,2), IF(AE579=1,VLOOKUP(AF579,NSA,3), IF(AE579=2,VLOOKUP(AF579,NSA,4), IF(AE579=3,VLOOKUP(AF579,NSA,5), IF(AE579=4,VLOOKUP(AF579,NSA,6), IF(AE579=5,VLOOKUP(AF579,NSA,7), IF(AE579=6,VLOOKUP(AF579,NSA,8), IF(AE579=7,VLOOKUP(AF579,NSA,9), IF(AE579=8,VLOOKUP(AF579,NSA,10), IF(AE579=9,VLOOKUP(AF579,NSA,11), IF(AE579=10,VLOOKUP(AF579,NSA,12),"")))))))))))))</f>
        <v/>
      </c>
      <c r="AI579" s="346"/>
      <c r="AJ579" s="346"/>
      <c r="AK579" s="347"/>
      <c r="AL579" s="349" t="str">
        <f t="shared" si="627"/>
        <v/>
      </c>
      <c r="AM579" s="348" t="str">
        <f t="shared" ref="AM579:AM642" si="683">IF(OR(AI579="",AJ579=""),"",IF(AI579=0,VLOOKUP(AJ579,NILAI_SGP,2),IF(AI579=1,VLOOKUP(AJ579,NILAI_SGP,3),IF(AI579=2,VLOOKUP(AJ579,NILAI_SGP,4),IF(AI579=3,VLOOKUP(AJ579,NILAI_SGP,5),IF(AI579=4,VLOOKUP(AJ579,NILAI_SGP,6),IF(AI579=5,VLOOKUP(AJ579,NILAI_SGP,7),IF(AI579=6,VLOOKUP(AJ579,NILAI_SGP,8),IF(AI579=7,VLOOKUP(AJ579,NILAI_SGP,9),IF(AI579=8,VLOOKUP(AJ579,NILAI_SGP,10),IF(AI579=9,VLOOKUP(AJ579,NILAI_SGP,11),IF(AI579=10,VLOOKUP(AJ579,NILAI_SGP,12),""))))))))))))</f>
        <v/>
      </c>
      <c r="AN579" s="350" t="str">
        <f t="shared" si="628"/>
        <v/>
      </c>
      <c r="AO579" s="346"/>
      <c r="AP579" s="346"/>
      <c r="AQ579" s="346" t="str">
        <f t="shared" ref="AQ579:AQ642" si="684">IF(OR(AO579="",AP579="",AO579=0),"",IF(OR(AO579="-",AP579="-"),"-",(AO579*$AO$10)+AP579))</f>
        <v/>
      </c>
      <c r="AR579" s="348" t="str">
        <f t="shared" ref="AR579:AR642" si="685">IF(OR(G579="",AQ579="",AQ579=0),"",IF(OR(AO579="-",AP579="-"),"-",IF(G579="P",VLOOKUP(AQ579,LARI12mnt_CALON_PRIA,2),IF(G579="W",VLOOKUP(AQ579,LARI12mnt_CALON_WANITA,2),""))))</f>
        <v/>
      </c>
      <c r="AS579" s="346"/>
      <c r="AT579" s="348" t="str">
        <f t="shared" ref="AT579:AT642" si="686">IF(OR(G579="",AS579=""),"", IF(AS579="-","-", IF(G579="P",VLOOKUP(AS579,PULLUP_CALON_PRIA,2),IF(G579="W",VLOOKUP(AS579,CHINNING_CALON_WANITA,2),""))))</f>
        <v/>
      </c>
      <c r="AU579" s="346"/>
      <c r="AV579" s="348" t="str">
        <f t="shared" ref="AV579:AV642" si="687">IF(OR(G579="",AU579=""),"", IF(AU579="-","-", IF(G579="P",VLOOKUP(AU579,SITUP_CALON_PRIA,2),IF(G579="W",VLOOKUP(AU579,SITUP_CALON_WANITA,2),""))))</f>
        <v/>
      </c>
      <c r="AW579" s="346"/>
      <c r="AX579" s="348" t="str">
        <f t="shared" ref="AX579:AX642" si="688">IF(OR(G579="",AW579=""),"",IF(AW579="-","-", IF(G579="P",VLOOKUP(AW579,LUNGES_CALON_PRIA,2),IF(G579="W",VLOOKUP(AW579,LUNGES_CALON_WANITA,2),""))))</f>
        <v/>
      </c>
      <c r="AY579" s="346"/>
      <c r="AZ579" s="348" t="str">
        <f t="shared" ref="AZ579:AZ642" si="689">IF(OR(G579="",AY579=""),"", IF(AY579="-","-", IF(G579="P",VLOOKUP(AY579,PUSHUP_CALON_PRIA,2),IF(G579="W",VLOOKUP(AY579,MODIFPUSHUP_CALON_WANITA,2),""))))</f>
        <v/>
      </c>
      <c r="BA579" s="351"/>
      <c r="BB579" s="348" t="str">
        <f t="shared" ref="BB579:BB642" si="690">IF(OR(G579="",BA579="",BA579=0),"",IF(BA579="-","-", IF(G579="P",VLOOKUP(BA579,SHUTTLERUN_CALON_PRIA,2),IF(G579="W",VLOOKUP(BA579,SHUTTLERUN_CALON_WANITA,2),""))))</f>
        <v/>
      </c>
      <c r="BC579" s="350" t="str">
        <f t="shared" si="629"/>
        <v/>
      </c>
      <c r="BD579" s="350" t="str">
        <f t="shared" si="630"/>
        <v/>
      </c>
      <c r="BE579" s="360"/>
      <c r="BF579" s="361"/>
      <c r="BG579" s="362" t="str">
        <f t="shared" si="660"/>
        <v/>
      </c>
      <c r="BH579" s="354" t="str">
        <f t="shared" si="631"/>
        <v/>
      </c>
      <c r="BI579" s="350" t="str">
        <f t="shared" si="632"/>
        <v/>
      </c>
      <c r="BJ579" s="113" t="str">
        <f t="shared" si="633"/>
        <v/>
      </c>
      <c r="BK579" s="347" t="str">
        <f t="shared" si="659"/>
        <v/>
      </c>
      <c r="BR579" s="307"/>
      <c r="BS579" s="51" t="str">
        <f t="shared" si="634"/>
        <v/>
      </c>
      <c r="BT579" s="51" t="str">
        <f t="shared" si="635"/>
        <v/>
      </c>
      <c r="BU579" s="51" t="str">
        <f t="shared" si="636"/>
        <v/>
      </c>
      <c r="BV579" s="51" t="str">
        <f t="shared" si="637"/>
        <v/>
      </c>
      <c r="BW579" s="51" t="str">
        <f t="shared" si="638"/>
        <v/>
      </c>
      <c r="BX579" s="51" t="str">
        <f t="shared" si="639"/>
        <v/>
      </c>
      <c r="BY579" s="51" t="str">
        <f t="shared" si="640"/>
        <v/>
      </c>
      <c r="BZ579" s="51" t="str">
        <f t="shared" si="641"/>
        <v/>
      </c>
      <c r="CA579" s="51" t="str">
        <f t="shared" si="642"/>
        <v/>
      </c>
      <c r="CB579" s="51" t="str">
        <f t="shared" si="643"/>
        <v/>
      </c>
      <c r="CC579" s="51" t="str">
        <f t="shared" ref="CC579:CC642" si="691">IF(BC579="","", IF(G579="P",IF(BC579&lt;=34.99,"TL", IF(BC579&gt;=35,"L")), IF(G579="W", IF(BC579&lt;=34.99,"TL", IF(BC579&gt;=35,"L")))))</f>
        <v/>
      </c>
      <c r="CD579" s="51" t="str">
        <f t="shared" ref="CD579:CD642" si="692">IF(BD579="","", IF(G579="P",IF(BD579&lt;=40.99,"TL", IF(BD579&gt;=41,"L")), IF(G579="W", IF(BD579&lt;=40.99,"TL", IF(BD579&gt;=41,"L")))))</f>
        <v/>
      </c>
      <c r="CE579" s="51" t="str">
        <f t="shared" si="644"/>
        <v/>
      </c>
      <c r="CF579" s="51"/>
      <c r="CH579" s="53" t="str">
        <f t="shared" si="645"/>
        <v/>
      </c>
      <c r="CI579" s="53" t="str">
        <f t="shared" si="646"/>
        <v/>
      </c>
      <c r="CJ579" s="54" t="str">
        <f t="shared" si="647"/>
        <v/>
      </c>
      <c r="CK579" s="53" t="str">
        <f t="shared" si="648"/>
        <v/>
      </c>
      <c r="CL579" s="53" t="str">
        <f t="shared" si="649"/>
        <v/>
      </c>
      <c r="CM579" s="53" t="str">
        <f t="shared" si="650"/>
        <v/>
      </c>
      <c r="CN579" s="53" t="str">
        <f t="shared" si="651"/>
        <v/>
      </c>
      <c r="CO579" s="53" t="str">
        <f t="shared" si="652"/>
        <v/>
      </c>
      <c r="CP579" s="53" t="str">
        <f t="shared" si="653"/>
        <v/>
      </c>
      <c r="CQ579" s="53" t="str">
        <f t="shared" si="654"/>
        <v/>
      </c>
      <c r="CR579" s="53" t="str">
        <f t="shared" si="655"/>
        <v/>
      </c>
      <c r="CS579" s="53" t="str">
        <f t="shared" si="656"/>
        <v/>
      </c>
      <c r="CT579" s="53" t="str">
        <f t="shared" si="657"/>
        <v/>
      </c>
      <c r="CU579" s="53" t="str">
        <f t="shared" si="658"/>
        <v/>
      </c>
    </row>
    <row r="580" spans="1:99" hidden="1" x14ac:dyDescent="0.3">
      <c r="A580" s="40">
        <v>642</v>
      </c>
      <c r="B580" s="95"/>
      <c r="C580" s="142"/>
      <c r="D580" s="40"/>
      <c r="E580" s="40"/>
      <c r="F580" s="43"/>
      <c r="G580" s="40" t="s">
        <v>141</v>
      </c>
      <c r="H580" s="41"/>
      <c r="I580" s="41"/>
      <c r="J580" s="296" t="str">
        <f t="shared" si="661"/>
        <v/>
      </c>
      <c r="K580" s="297" t="str">
        <f t="shared" si="662"/>
        <v/>
      </c>
      <c r="L580" s="298" t="str">
        <f t="shared" si="663"/>
        <v/>
      </c>
      <c r="M580" s="297" t="str">
        <f t="shared" si="664"/>
        <v/>
      </c>
      <c r="N580" s="298" t="str">
        <f t="shared" si="665"/>
        <v/>
      </c>
      <c r="O580" s="297" t="str">
        <f t="shared" si="666"/>
        <v/>
      </c>
      <c r="P580" s="298" t="str">
        <f t="shared" si="667"/>
        <v/>
      </c>
      <c r="Q580" s="299" t="str">
        <f t="shared" si="668"/>
        <v/>
      </c>
      <c r="R580" s="300" t="str">
        <f t="shared" si="669"/>
        <v/>
      </c>
      <c r="S580" s="299" t="str">
        <f t="shared" si="670"/>
        <v/>
      </c>
      <c r="T580" s="298" t="str">
        <f t="shared" si="671"/>
        <v/>
      </c>
      <c r="U580" s="299" t="str">
        <f t="shared" si="672"/>
        <v/>
      </c>
      <c r="V580" s="300" t="str">
        <f t="shared" si="673"/>
        <v/>
      </c>
      <c r="W580" s="299" t="str">
        <f t="shared" si="674"/>
        <v/>
      </c>
      <c r="X580" s="300" t="str">
        <f t="shared" si="675"/>
        <v/>
      </c>
      <c r="Y580" s="299" t="str">
        <f t="shared" si="676"/>
        <v/>
      </c>
      <c r="Z580" s="300" t="str">
        <f t="shared" si="677"/>
        <v/>
      </c>
      <c r="AA580" s="298" t="str">
        <f t="shared" si="678"/>
        <v/>
      </c>
      <c r="AB580" s="97" t="str">
        <f t="shared" si="679"/>
        <v/>
      </c>
      <c r="AC580" s="143" t="str">
        <f t="shared" si="680"/>
        <v/>
      </c>
      <c r="AD580" s="42" t="str">
        <f t="shared" si="681"/>
        <v/>
      </c>
      <c r="AE580" s="346"/>
      <c r="AF580" s="346"/>
      <c r="AG580" s="347"/>
      <c r="AH580" s="348" t="str">
        <f t="shared" si="682"/>
        <v/>
      </c>
      <c r="AI580" s="346"/>
      <c r="AJ580" s="346"/>
      <c r="AK580" s="347"/>
      <c r="AL580" s="349" t="str">
        <f t="shared" ref="AL580:AL643" si="693">IF(AM580="","",IF(AM580&gt;=81,"SGP-0",IF(AND(AM580&gt;=61,AM580&lt;=80),"SGP-1",IF(AND(AM580&gt;=41,AM580&lt;=60),"SGP-2",IF(AND(AM580&gt;=21,AM580&lt;=40),"SGP-3",IF(AND(AM580&gt;=0,AM580&lt;=20),"SGP-4",""))))))</f>
        <v/>
      </c>
      <c r="AM580" s="348" t="str">
        <f t="shared" si="683"/>
        <v/>
      </c>
      <c r="AN580" s="350" t="str">
        <f t="shared" ref="AN580:AN643" si="694">IF(OR(AD580="",AH580="",AM580=""),"",VALUE(FIXED(((AD580+AH580+AM580)/3),2)))</f>
        <v/>
      </c>
      <c r="AO580" s="346"/>
      <c r="AP580" s="346"/>
      <c r="AQ580" s="346" t="str">
        <f t="shared" si="684"/>
        <v/>
      </c>
      <c r="AR580" s="348" t="str">
        <f t="shared" si="685"/>
        <v/>
      </c>
      <c r="AS580" s="346"/>
      <c r="AT580" s="348" t="str">
        <f t="shared" si="686"/>
        <v/>
      </c>
      <c r="AU580" s="346"/>
      <c r="AV580" s="348" t="str">
        <f t="shared" si="687"/>
        <v/>
      </c>
      <c r="AW580" s="346"/>
      <c r="AX580" s="348" t="str">
        <f t="shared" si="688"/>
        <v/>
      </c>
      <c r="AY580" s="346"/>
      <c r="AZ580" s="348" t="str">
        <f t="shared" si="689"/>
        <v/>
      </c>
      <c r="BA580" s="351"/>
      <c r="BB580" s="348" t="str">
        <f t="shared" si="690"/>
        <v/>
      </c>
      <c r="BC580" s="350" t="str">
        <f t="shared" ref="BC580:BC643" si="695">IF(OR(AT580="",AV580="",AX580="",AZ580="",BB580=""),"",IF(OR(AS580="-",AU580="-",AW580="-",AY580="-",BA580="-"),0,VALUE(FIXED(((AT580+AV580+AX580+AZ580+BB580)/5),2))))</f>
        <v/>
      </c>
      <c r="BD580" s="350" t="str">
        <f t="shared" ref="BD580:BD643" si="696">IF(OR(AR580="",BC580=""),"",IF(OR(AS580="-",AU580="-",AW580="-",AY580="-",BA580="-"),0, VALUE(FIXED(((AR580+BC580)/2),2))))</f>
        <v/>
      </c>
      <c r="BE580" s="360"/>
      <c r="BF580" s="361"/>
      <c r="BG580" s="362" t="str">
        <f t="shared" si="660"/>
        <v/>
      </c>
      <c r="BH580" s="354" t="str">
        <f t="shared" ref="BH580:BH643" si="697">IF(OR(G580="",AN580="",BD580=""),"", IF(OR(AE580="-",AF580="-",AI580="-",AJ580="-",AS580="-",AU580="-",AW580="-",AY580="-",BA580="-"),0, VALUE(FIXED(((AN580*30%)+(BD580*70%)),2))))</f>
        <v/>
      </c>
      <c r="BI580" s="350" t="str">
        <f t="shared" ref="BI580:BI643" si="698">IF(OR(G580="",BH580=""),"", IF(OR(AE580="-",AF580="-",AI580="-",AJ580="-",AS580="-",AU580="-",AW580="-",BA580="-"),0, IF(AND(BJ580="TL",OR(BH580&lt;=40.99,BH580&gt;=41)),VLOOKUP(BH580,NILAI_KONVERSI,2),IF(BJ580="L",BH580,""))))</f>
        <v/>
      </c>
      <c r="BJ580" s="113" t="str">
        <f t="shared" ref="BJ580:BJ643" si="699">IF(BH580="","", IF(OR(AQ580="-",AS580="-",AU580="-",AW580="-",AY580="-", BA580="-"),"-", IF(COUNTIF(BS580:CE580,"TL")&gt;=1,"TL","L")))</f>
        <v/>
      </c>
      <c r="BK580" s="347" t="str">
        <f t="shared" si="659"/>
        <v/>
      </c>
      <c r="BR580" s="307"/>
      <c r="BS580" s="51" t="str">
        <f t="shared" ref="BS580:BS643" si="700">IF(AD580="","",IF(AD580="-","-",IF(AD580&lt;=20,"TL","L")))</f>
        <v/>
      </c>
      <c r="BT580" s="51" t="str">
        <f t="shared" ref="BT580:BT643" si="701">IF(AH580="","",IF(AH580="-","-",IF(AH580&lt;=30,"TL","L")))</f>
        <v/>
      </c>
      <c r="BU580" s="51" t="str">
        <f t="shared" ref="BU580:BU643" si="702">IF(AM580="","",IF(AM580="-","-",IF(AM580&lt;=20,"TL","L")))</f>
        <v/>
      </c>
      <c r="BV580" s="51" t="str">
        <f t="shared" ref="BV580:BV643" si="703">IF(AN580="","",IF(AN580="-","-",IF(AN580&lt;=20.99,"TL","L")))</f>
        <v/>
      </c>
      <c r="BW580" s="51" t="str">
        <f t="shared" ref="BW580:BW643" si="704">IF(AR580="","", IF(AR580="-","-", IF(AR580&lt;=34,"TL","L")))</f>
        <v/>
      </c>
      <c r="BX580" s="51" t="str">
        <f t="shared" ref="BX580:BX643" si="705">IF(AT580="","",IF(AT580="-","-",IF(G580="P",IF(AT580&lt;=24,"TL",IF(AT580&gt;=25,"L")),IF(G580="W",IF(AT580&lt;=30,"TL",IF(AT580&gt;=31,"L"))))))</f>
        <v/>
      </c>
      <c r="BY580" s="51" t="str">
        <f t="shared" ref="BY580:BY643" si="706">IF(AV580="","",IF(AV580="-","-",IF(G580="P",IF(AV580&lt;=30,"TL",IF(AV580&gt;=31,"L")),IF(G580="W",IF(AV580&lt;=30,"TL",IF(AV580&gt;=31,"L"))))))</f>
        <v/>
      </c>
      <c r="BZ580" s="51" t="str">
        <f t="shared" ref="BZ580:BZ643" si="707">IF(AX580="","",IF(AX580="-","-",IF(G580="P",IF(AX580&lt;=30,"TL",IF(AX580&gt;=31,"L")),IF(G580="W",IF(AX580&lt;=30,"TL",IF(AX580&gt;=31,"L"))))))</f>
        <v/>
      </c>
      <c r="CA580" s="51" t="str">
        <f t="shared" ref="CA580:CA643" si="708">IF(AZ580="","",IF(AZ580="-","-",IF(G580="P",IF(AZ580&lt;=30,"TL",IF(AZ580&gt;=31,"L")),IF(G580="W",IF(AZ580&lt;=30,"TL",IF(AZ580&gt;=31,"L"))))))</f>
        <v/>
      </c>
      <c r="CB580" s="51" t="str">
        <f t="shared" ref="CB580:CB643" si="709">IF(BB580="","",IF(BB580="-","-",IF(G580="P",IF(BB580&lt;=30,"TL",IF(BB580&gt;=31,"L")),IF(G580="W",IF(BB580&lt;=30,"TL",IF(BB580&gt;=31,"L"))))))</f>
        <v/>
      </c>
      <c r="CC580" s="51" t="str">
        <f t="shared" si="691"/>
        <v/>
      </c>
      <c r="CD580" s="51" t="str">
        <f t="shared" si="692"/>
        <v/>
      </c>
      <c r="CE580" s="51" t="str">
        <f t="shared" ref="CE580:CE643" si="710">IF(BH580="","",IF(BH580&lt;=40.99,"TL", IF(BH580&gt;=41,"L")))</f>
        <v/>
      </c>
      <c r="CF580" s="51"/>
      <c r="CH580" s="53" t="str">
        <f t="shared" ref="CH580:CH643" si="711">IF(BS580="TL","BB="&amp;""&amp;AC580&amp;"("&amp;AD580&amp;"),         ", "")</f>
        <v/>
      </c>
      <c r="CI580" s="53" t="str">
        <f t="shared" ref="CI580:CI643" si="712">IF(OR(AE580="-",AF580="-"),"NSA= tdk melaks"&amp;",             ",IF(BT580="TL","NSA=N-"&amp;AF580&amp;""&amp;"("&amp;AH580&amp;")"&amp;"("&amp;AG580&amp;")"&amp;",                    ",""))</f>
        <v/>
      </c>
      <c r="CJ580" s="54" t="str">
        <f t="shared" ref="CJ580:CJ643" si="713">IF(AL580="-","SGP= tdk melaks"&amp;",       ",IF(BU580="TL",AL580&amp;"="&amp;""&amp;"("&amp;AM580&amp;"),  ",""))</f>
        <v/>
      </c>
      <c r="CK580" s="53" t="str">
        <f t="shared" ref="CK580:CK643" si="714">IF(BV580="TL","NP="&amp;"("&amp;FIXED((AN580),2)&amp;"),               ","")</f>
        <v/>
      </c>
      <c r="CL580" s="53" t="str">
        <f t="shared" ref="CL580:CL643" si="715">IF(AQ580="-","A= tdk melaks"&amp;",                       ", IF(BW580="TL","A="&amp;"("&amp;AR580&amp;")"&amp;" (Lari Kurang "&amp;(AQ580-2272)&amp;"m),                      ",""))</f>
        <v/>
      </c>
      <c r="CM580" s="53" t="str">
        <f t="shared" ref="CM580:CM643" si="716">IF(AS580="-","B1= tdk melaks"&amp;",        ",IF(BX580="TL","B1="&amp;"("&amp;AT580&amp;"),                 ",""))</f>
        <v/>
      </c>
      <c r="CN580" s="53" t="str">
        <f t="shared" ref="CN580:CN643" si="717">IF(AU580="-","B2= tdk melaks"&amp;",       ",IF(BY580="TL","B2="&amp;"("&amp;AV580&amp;"),                 ",""))</f>
        <v/>
      </c>
      <c r="CO580" s="53" t="str">
        <f t="shared" ref="CO580:CO643" si="718">IF(AW580="-","B3= tdk melaks"&amp;",       ",IF(BZ580="TL","B3="&amp;"("&amp;AX580&amp;"),                    ",""))</f>
        <v/>
      </c>
      <c r="CP580" s="53" t="str">
        <f t="shared" ref="CP580:CP643" si="719">IF(BA580="-","B4= tdk melaks"&amp;",       ",IF(CA580="TL","B4="&amp;"("&amp;AZ580&amp;"),                    ",""))</f>
        <v/>
      </c>
      <c r="CQ580" s="53" t="str">
        <f t="shared" ref="CQ580:CQ643" si="720">IF(BB580="-","B4= tdk melaks"&amp;",       ",IF(CB580="TL","B5="&amp;"("&amp;BB580&amp;"),                    ",""))</f>
        <v/>
      </c>
      <c r="CR580" s="53" t="str">
        <f t="shared" ref="CR580:CR643" si="721">IF(CC580="TL","R.B="&amp;"("&amp;FIXED((BC580),2)&amp;"),                      ", "")</f>
        <v/>
      </c>
      <c r="CS580" s="53" t="str">
        <f t="shared" ref="CS580:CS643" si="722">IF(CD580="TL","R.AB="&amp;"("&amp;FIXED((BD580),2)&amp;"),                        ", "")</f>
        <v/>
      </c>
      <c r="CT580" s="53" t="str">
        <f t="shared" ref="CT580:CT643" si="723">IF(CE580="TL","N.A="&amp;"("&amp;FIXED((BH580),2)&amp;").", "")</f>
        <v/>
      </c>
      <c r="CU580" s="53" t="str">
        <f t="shared" ref="CU580:CU643" si="724">IF(BF580="-","Renang= tdk melaks"&amp;",                   ", IF(RIGHT(BF580,1)="M","Renang="&amp;""&amp;BF580&amp;",                     ",""))</f>
        <v/>
      </c>
    </row>
    <row r="581" spans="1:99" hidden="1" x14ac:dyDescent="0.3">
      <c r="A581" s="40">
        <v>643</v>
      </c>
      <c r="B581" s="95"/>
      <c r="C581" s="142"/>
      <c r="D581" s="40"/>
      <c r="E581" s="40"/>
      <c r="F581" s="43"/>
      <c r="G581" s="40" t="s">
        <v>141</v>
      </c>
      <c r="H581" s="41"/>
      <c r="I581" s="41"/>
      <c r="J581" s="296" t="str">
        <f t="shared" si="661"/>
        <v/>
      </c>
      <c r="K581" s="297" t="str">
        <f t="shared" si="662"/>
        <v/>
      </c>
      <c r="L581" s="298" t="str">
        <f t="shared" si="663"/>
        <v/>
      </c>
      <c r="M581" s="297" t="str">
        <f t="shared" si="664"/>
        <v/>
      </c>
      <c r="N581" s="298" t="str">
        <f t="shared" si="665"/>
        <v/>
      </c>
      <c r="O581" s="297" t="str">
        <f t="shared" si="666"/>
        <v/>
      </c>
      <c r="P581" s="298" t="str">
        <f t="shared" si="667"/>
        <v/>
      </c>
      <c r="Q581" s="299" t="str">
        <f t="shared" si="668"/>
        <v/>
      </c>
      <c r="R581" s="300" t="str">
        <f t="shared" si="669"/>
        <v/>
      </c>
      <c r="S581" s="299" t="str">
        <f t="shared" si="670"/>
        <v/>
      </c>
      <c r="T581" s="298" t="str">
        <f t="shared" si="671"/>
        <v/>
      </c>
      <c r="U581" s="299" t="str">
        <f t="shared" si="672"/>
        <v/>
      </c>
      <c r="V581" s="300" t="str">
        <f t="shared" si="673"/>
        <v/>
      </c>
      <c r="W581" s="299" t="str">
        <f t="shared" si="674"/>
        <v/>
      </c>
      <c r="X581" s="300" t="str">
        <f t="shared" si="675"/>
        <v/>
      </c>
      <c r="Y581" s="299" t="str">
        <f t="shared" si="676"/>
        <v/>
      </c>
      <c r="Z581" s="300" t="str">
        <f t="shared" si="677"/>
        <v/>
      </c>
      <c r="AA581" s="298" t="str">
        <f t="shared" si="678"/>
        <v/>
      </c>
      <c r="AB581" s="97" t="str">
        <f t="shared" si="679"/>
        <v/>
      </c>
      <c r="AC581" s="143" t="str">
        <f t="shared" si="680"/>
        <v/>
      </c>
      <c r="AD581" s="42" t="str">
        <f t="shared" si="681"/>
        <v/>
      </c>
      <c r="AE581" s="346"/>
      <c r="AF581" s="346"/>
      <c r="AG581" s="347"/>
      <c r="AH581" s="348" t="str">
        <f t="shared" si="682"/>
        <v/>
      </c>
      <c r="AI581" s="346"/>
      <c r="AJ581" s="346"/>
      <c r="AK581" s="347"/>
      <c r="AL581" s="349" t="str">
        <f t="shared" si="693"/>
        <v/>
      </c>
      <c r="AM581" s="348" t="str">
        <f t="shared" si="683"/>
        <v/>
      </c>
      <c r="AN581" s="350" t="str">
        <f t="shared" si="694"/>
        <v/>
      </c>
      <c r="AO581" s="346"/>
      <c r="AP581" s="346"/>
      <c r="AQ581" s="346" t="str">
        <f t="shared" si="684"/>
        <v/>
      </c>
      <c r="AR581" s="348" t="str">
        <f t="shared" si="685"/>
        <v/>
      </c>
      <c r="AS581" s="346"/>
      <c r="AT581" s="348" t="str">
        <f t="shared" si="686"/>
        <v/>
      </c>
      <c r="AU581" s="346"/>
      <c r="AV581" s="348" t="str">
        <f t="shared" si="687"/>
        <v/>
      </c>
      <c r="AW581" s="346"/>
      <c r="AX581" s="348" t="str">
        <f t="shared" si="688"/>
        <v/>
      </c>
      <c r="AY581" s="346"/>
      <c r="AZ581" s="348" t="str">
        <f t="shared" si="689"/>
        <v/>
      </c>
      <c r="BA581" s="351"/>
      <c r="BB581" s="348" t="str">
        <f t="shared" si="690"/>
        <v/>
      </c>
      <c r="BC581" s="350" t="str">
        <f t="shared" si="695"/>
        <v/>
      </c>
      <c r="BD581" s="350" t="str">
        <f t="shared" si="696"/>
        <v/>
      </c>
      <c r="BE581" s="360"/>
      <c r="BF581" s="361"/>
      <c r="BG581" s="362" t="str">
        <f t="shared" si="660"/>
        <v/>
      </c>
      <c r="BH581" s="354" t="str">
        <f t="shared" si="697"/>
        <v/>
      </c>
      <c r="BI581" s="350" t="str">
        <f t="shared" si="698"/>
        <v/>
      </c>
      <c r="BJ581" s="113" t="str">
        <f t="shared" si="699"/>
        <v/>
      </c>
      <c r="BK581" s="347" t="str">
        <f t="shared" ref="BK581:BK644" si="725">IF(BJ581="","",CONCATENATE(CH581,CI581,CJ581,CK581,CL581,CM581,CN581,CO581,CP581,CQ581,CR581,CS581,CU581,CT581))</f>
        <v/>
      </c>
      <c r="BR581" s="307"/>
      <c r="BS581" s="51" t="str">
        <f t="shared" si="700"/>
        <v/>
      </c>
      <c r="BT581" s="51" t="str">
        <f t="shared" si="701"/>
        <v/>
      </c>
      <c r="BU581" s="51" t="str">
        <f t="shared" si="702"/>
        <v/>
      </c>
      <c r="BV581" s="51" t="str">
        <f t="shared" si="703"/>
        <v/>
      </c>
      <c r="BW581" s="51" t="str">
        <f t="shared" si="704"/>
        <v/>
      </c>
      <c r="BX581" s="51" t="str">
        <f t="shared" si="705"/>
        <v/>
      </c>
      <c r="BY581" s="51" t="str">
        <f t="shared" si="706"/>
        <v/>
      </c>
      <c r="BZ581" s="51" t="str">
        <f t="shared" si="707"/>
        <v/>
      </c>
      <c r="CA581" s="51" t="str">
        <f t="shared" si="708"/>
        <v/>
      </c>
      <c r="CB581" s="51" t="str">
        <f t="shared" si="709"/>
        <v/>
      </c>
      <c r="CC581" s="51" t="str">
        <f t="shared" si="691"/>
        <v/>
      </c>
      <c r="CD581" s="51" t="str">
        <f t="shared" si="692"/>
        <v/>
      </c>
      <c r="CE581" s="51" t="str">
        <f t="shared" si="710"/>
        <v/>
      </c>
      <c r="CF581" s="51"/>
      <c r="CH581" s="53" t="str">
        <f t="shared" si="711"/>
        <v/>
      </c>
      <c r="CI581" s="53" t="str">
        <f t="shared" si="712"/>
        <v/>
      </c>
      <c r="CJ581" s="54" t="str">
        <f t="shared" si="713"/>
        <v/>
      </c>
      <c r="CK581" s="53" t="str">
        <f t="shared" si="714"/>
        <v/>
      </c>
      <c r="CL581" s="53" t="str">
        <f t="shared" si="715"/>
        <v/>
      </c>
      <c r="CM581" s="53" t="str">
        <f t="shared" si="716"/>
        <v/>
      </c>
      <c r="CN581" s="53" t="str">
        <f t="shared" si="717"/>
        <v/>
      </c>
      <c r="CO581" s="53" t="str">
        <f t="shared" si="718"/>
        <v/>
      </c>
      <c r="CP581" s="53" t="str">
        <f t="shared" si="719"/>
        <v/>
      </c>
      <c r="CQ581" s="53" t="str">
        <f t="shared" si="720"/>
        <v/>
      </c>
      <c r="CR581" s="53" t="str">
        <f t="shared" si="721"/>
        <v/>
      </c>
      <c r="CS581" s="53" t="str">
        <f t="shared" si="722"/>
        <v/>
      </c>
      <c r="CT581" s="53" t="str">
        <f t="shared" si="723"/>
        <v/>
      </c>
      <c r="CU581" s="53" t="str">
        <f t="shared" si="724"/>
        <v/>
      </c>
    </row>
    <row r="582" spans="1:99" hidden="1" x14ac:dyDescent="0.3">
      <c r="A582" s="40">
        <v>644</v>
      </c>
      <c r="B582" s="95"/>
      <c r="C582" s="142"/>
      <c r="D582" s="40"/>
      <c r="E582" s="40"/>
      <c r="F582" s="43"/>
      <c r="G582" s="40" t="s">
        <v>141</v>
      </c>
      <c r="H582" s="41"/>
      <c r="I582" s="41"/>
      <c r="J582" s="296" t="str">
        <f t="shared" si="661"/>
        <v/>
      </c>
      <c r="K582" s="297" t="str">
        <f t="shared" si="662"/>
        <v/>
      </c>
      <c r="L582" s="298" t="str">
        <f t="shared" si="663"/>
        <v/>
      </c>
      <c r="M582" s="297" t="str">
        <f t="shared" si="664"/>
        <v/>
      </c>
      <c r="N582" s="298" t="str">
        <f t="shared" si="665"/>
        <v/>
      </c>
      <c r="O582" s="297" t="str">
        <f t="shared" si="666"/>
        <v/>
      </c>
      <c r="P582" s="298" t="str">
        <f t="shared" si="667"/>
        <v/>
      </c>
      <c r="Q582" s="299" t="str">
        <f t="shared" si="668"/>
        <v/>
      </c>
      <c r="R582" s="300" t="str">
        <f t="shared" si="669"/>
        <v/>
      </c>
      <c r="S582" s="299" t="str">
        <f t="shared" si="670"/>
        <v/>
      </c>
      <c r="T582" s="298" t="str">
        <f t="shared" si="671"/>
        <v/>
      </c>
      <c r="U582" s="299" t="str">
        <f t="shared" si="672"/>
        <v/>
      </c>
      <c r="V582" s="300" t="str">
        <f t="shared" si="673"/>
        <v/>
      </c>
      <c r="W582" s="299" t="str">
        <f t="shared" si="674"/>
        <v/>
      </c>
      <c r="X582" s="300" t="str">
        <f t="shared" si="675"/>
        <v/>
      </c>
      <c r="Y582" s="299" t="str">
        <f t="shared" si="676"/>
        <v/>
      </c>
      <c r="Z582" s="300" t="str">
        <f t="shared" si="677"/>
        <v/>
      </c>
      <c r="AA582" s="298" t="str">
        <f t="shared" si="678"/>
        <v/>
      </c>
      <c r="AB582" s="97" t="str">
        <f t="shared" si="679"/>
        <v/>
      </c>
      <c r="AC582" s="143" t="str">
        <f t="shared" si="680"/>
        <v/>
      </c>
      <c r="AD582" s="42" t="str">
        <f t="shared" si="681"/>
        <v/>
      </c>
      <c r="AE582" s="346"/>
      <c r="AF582" s="346"/>
      <c r="AG582" s="347"/>
      <c r="AH582" s="348" t="str">
        <f t="shared" si="682"/>
        <v/>
      </c>
      <c r="AI582" s="346"/>
      <c r="AJ582" s="346"/>
      <c r="AK582" s="347"/>
      <c r="AL582" s="349" t="str">
        <f t="shared" si="693"/>
        <v/>
      </c>
      <c r="AM582" s="348" t="str">
        <f t="shared" si="683"/>
        <v/>
      </c>
      <c r="AN582" s="350" t="str">
        <f t="shared" si="694"/>
        <v/>
      </c>
      <c r="AO582" s="346"/>
      <c r="AP582" s="346"/>
      <c r="AQ582" s="346" t="str">
        <f t="shared" si="684"/>
        <v/>
      </c>
      <c r="AR582" s="348" t="str">
        <f t="shared" si="685"/>
        <v/>
      </c>
      <c r="AS582" s="346"/>
      <c r="AT582" s="348" t="str">
        <f t="shared" si="686"/>
        <v/>
      </c>
      <c r="AU582" s="346"/>
      <c r="AV582" s="348" t="str">
        <f t="shared" si="687"/>
        <v/>
      </c>
      <c r="AW582" s="346"/>
      <c r="AX582" s="348" t="str">
        <f t="shared" si="688"/>
        <v/>
      </c>
      <c r="AY582" s="346"/>
      <c r="AZ582" s="348" t="str">
        <f t="shared" si="689"/>
        <v/>
      </c>
      <c r="BA582" s="351"/>
      <c r="BB582" s="348" t="str">
        <f t="shared" si="690"/>
        <v/>
      </c>
      <c r="BC582" s="350" t="str">
        <f t="shared" si="695"/>
        <v/>
      </c>
      <c r="BD582" s="350" t="str">
        <f t="shared" si="696"/>
        <v/>
      </c>
      <c r="BE582" s="360"/>
      <c r="BF582" s="361"/>
      <c r="BG582" s="362" t="str">
        <f t="shared" si="660"/>
        <v/>
      </c>
      <c r="BH582" s="354" t="str">
        <f t="shared" si="697"/>
        <v/>
      </c>
      <c r="BI582" s="350" t="str">
        <f t="shared" si="698"/>
        <v/>
      </c>
      <c r="BJ582" s="113" t="str">
        <f t="shared" si="699"/>
        <v/>
      </c>
      <c r="BK582" s="347" t="str">
        <f t="shared" si="725"/>
        <v/>
      </c>
      <c r="BR582" s="307"/>
      <c r="BS582" s="51" t="str">
        <f t="shared" si="700"/>
        <v/>
      </c>
      <c r="BT582" s="51" t="str">
        <f t="shared" si="701"/>
        <v/>
      </c>
      <c r="BU582" s="51" t="str">
        <f t="shared" si="702"/>
        <v/>
      </c>
      <c r="BV582" s="51" t="str">
        <f t="shared" si="703"/>
        <v/>
      </c>
      <c r="BW582" s="51" t="str">
        <f t="shared" si="704"/>
        <v/>
      </c>
      <c r="BX582" s="51" t="str">
        <f t="shared" si="705"/>
        <v/>
      </c>
      <c r="BY582" s="51" t="str">
        <f t="shared" si="706"/>
        <v/>
      </c>
      <c r="BZ582" s="51" t="str">
        <f t="shared" si="707"/>
        <v/>
      </c>
      <c r="CA582" s="51" t="str">
        <f t="shared" si="708"/>
        <v/>
      </c>
      <c r="CB582" s="51" t="str">
        <f t="shared" si="709"/>
        <v/>
      </c>
      <c r="CC582" s="51" t="str">
        <f t="shared" si="691"/>
        <v/>
      </c>
      <c r="CD582" s="51" t="str">
        <f t="shared" si="692"/>
        <v/>
      </c>
      <c r="CE582" s="51" t="str">
        <f t="shared" si="710"/>
        <v/>
      </c>
      <c r="CF582" s="51"/>
      <c r="CH582" s="53" t="str">
        <f t="shared" si="711"/>
        <v/>
      </c>
      <c r="CI582" s="53" t="str">
        <f t="shared" si="712"/>
        <v/>
      </c>
      <c r="CJ582" s="54" t="str">
        <f t="shared" si="713"/>
        <v/>
      </c>
      <c r="CK582" s="53" t="str">
        <f t="shared" si="714"/>
        <v/>
      </c>
      <c r="CL582" s="53" t="str">
        <f t="shared" si="715"/>
        <v/>
      </c>
      <c r="CM582" s="53" t="str">
        <f t="shared" si="716"/>
        <v/>
      </c>
      <c r="CN582" s="53" t="str">
        <f t="shared" si="717"/>
        <v/>
      </c>
      <c r="CO582" s="53" t="str">
        <f t="shared" si="718"/>
        <v/>
      </c>
      <c r="CP582" s="53" t="str">
        <f t="shared" si="719"/>
        <v/>
      </c>
      <c r="CQ582" s="53" t="str">
        <f t="shared" si="720"/>
        <v/>
      </c>
      <c r="CR582" s="53" t="str">
        <f t="shared" si="721"/>
        <v/>
      </c>
      <c r="CS582" s="53" t="str">
        <f t="shared" si="722"/>
        <v/>
      </c>
      <c r="CT582" s="53" t="str">
        <f t="shared" si="723"/>
        <v/>
      </c>
      <c r="CU582" s="53" t="str">
        <f t="shared" si="724"/>
        <v/>
      </c>
    </row>
    <row r="583" spans="1:99" hidden="1" x14ac:dyDescent="0.3">
      <c r="A583" s="40">
        <v>645</v>
      </c>
      <c r="B583" s="95"/>
      <c r="C583" s="142"/>
      <c r="D583" s="40"/>
      <c r="E583" s="40"/>
      <c r="F583" s="43"/>
      <c r="G583" s="40" t="s">
        <v>141</v>
      </c>
      <c r="H583" s="41"/>
      <c r="I583" s="41"/>
      <c r="J583" s="296" t="str">
        <f t="shared" si="661"/>
        <v/>
      </c>
      <c r="K583" s="297" t="str">
        <f t="shared" si="662"/>
        <v/>
      </c>
      <c r="L583" s="298" t="str">
        <f t="shared" si="663"/>
        <v/>
      </c>
      <c r="M583" s="297" t="str">
        <f t="shared" si="664"/>
        <v/>
      </c>
      <c r="N583" s="298" t="str">
        <f t="shared" si="665"/>
        <v/>
      </c>
      <c r="O583" s="297" t="str">
        <f t="shared" si="666"/>
        <v/>
      </c>
      <c r="P583" s="298" t="str">
        <f t="shared" si="667"/>
        <v/>
      </c>
      <c r="Q583" s="299" t="str">
        <f t="shared" si="668"/>
        <v/>
      </c>
      <c r="R583" s="300" t="str">
        <f t="shared" si="669"/>
        <v/>
      </c>
      <c r="S583" s="299" t="str">
        <f t="shared" si="670"/>
        <v/>
      </c>
      <c r="T583" s="298" t="str">
        <f t="shared" si="671"/>
        <v/>
      </c>
      <c r="U583" s="299" t="str">
        <f t="shared" si="672"/>
        <v/>
      </c>
      <c r="V583" s="300" t="str">
        <f t="shared" si="673"/>
        <v/>
      </c>
      <c r="W583" s="299" t="str">
        <f t="shared" si="674"/>
        <v/>
      </c>
      <c r="X583" s="300" t="str">
        <f t="shared" si="675"/>
        <v/>
      </c>
      <c r="Y583" s="299" t="str">
        <f t="shared" si="676"/>
        <v/>
      </c>
      <c r="Z583" s="300" t="str">
        <f t="shared" si="677"/>
        <v/>
      </c>
      <c r="AA583" s="298" t="str">
        <f t="shared" si="678"/>
        <v/>
      </c>
      <c r="AB583" s="97" t="str">
        <f t="shared" si="679"/>
        <v/>
      </c>
      <c r="AC583" s="143" t="str">
        <f t="shared" si="680"/>
        <v/>
      </c>
      <c r="AD583" s="42" t="str">
        <f t="shared" si="681"/>
        <v/>
      </c>
      <c r="AE583" s="346"/>
      <c r="AF583" s="346"/>
      <c r="AG583" s="347"/>
      <c r="AH583" s="348" t="str">
        <f t="shared" si="682"/>
        <v/>
      </c>
      <c r="AI583" s="346"/>
      <c r="AJ583" s="346"/>
      <c r="AK583" s="347"/>
      <c r="AL583" s="349" t="str">
        <f t="shared" si="693"/>
        <v/>
      </c>
      <c r="AM583" s="348" t="str">
        <f t="shared" si="683"/>
        <v/>
      </c>
      <c r="AN583" s="350" t="str">
        <f t="shared" si="694"/>
        <v/>
      </c>
      <c r="AO583" s="346"/>
      <c r="AP583" s="346"/>
      <c r="AQ583" s="346" t="str">
        <f t="shared" si="684"/>
        <v/>
      </c>
      <c r="AR583" s="348" t="str">
        <f t="shared" si="685"/>
        <v/>
      </c>
      <c r="AS583" s="346"/>
      <c r="AT583" s="348" t="str">
        <f t="shared" si="686"/>
        <v/>
      </c>
      <c r="AU583" s="346"/>
      <c r="AV583" s="348" t="str">
        <f t="shared" si="687"/>
        <v/>
      </c>
      <c r="AW583" s="346"/>
      <c r="AX583" s="348" t="str">
        <f t="shared" si="688"/>
        <v/>
      </c>
      <c r="AY583" s="346"/>
      <c r="AZ583" s="348" t="str">
        <f t="shared" si="689"/>
        <v/>
      </c>
      <c r="BA583" s="351"/>
      <c r="BB583" s="348" t="str">
        <f t="shared" si="690"/>
        <v/>
      </c>
      <c r="BC583" s="350" t="str">
        <f t="shared" si="695"/>
        <v/>
      </c>
      <c r="BD583" s="350" t="str">
        <f t="shared" si="696"/>
        <v/>
      </c>
      <c r="BE583" s="360"/>
      <c r="BF583" s="361"/>
      <c r="BG583" s="362" t="str">
        <f t="shared" si="660"/>
        <v/>
      </c>
      <c r="BH583" s="354" t="str">
        <f t="shared" si="697"/>
        <v/>
      </c>
      <c r="BI583" s="350" t="str">
        <f t="shared" si="698"/>
        <v/>
      </c>
      <c r="BJ583" s="113" t="str">
        <f t="shared" si="699"/>
        <v/>
      </c>
      <c r="BK583" s="347" t="str">
        <f t="shared" si="725"/>
        <v/>
      </c>
      <c r="BR583" s="307"/>
      <c r="BS583" s="51" t="str">
        <f t="shared" si="700"/>
        <v/>
      </c>
      <c r="BT583" s="51" t="str">
        <f t="shared" si="701"/>
        <v/>
      </c>
      <c r="BU583" s="51" t="str">
        <f t="shared" si="702"/>
        <v/>
      </c>
      <c r="BV583" s="51" t="str">
        <f t="shared" si="703"/>
        <v/>
      </c>
      <c r="BW583" s="51" t="str">
        <f t="shared" si="704"/>
        <v/>
      </c>
      <c r="BX583" s="51" t="str">
        <f t="shared" si="705"/>
        <v/>
      </c>
      <c r="BY583" s="51" t="str">
        <f t="shared" si="706"/>
        <v/>
      </c>
      <c r="BZ583" s="51" t="str">
        <f t="shared" si="707"/>
        <v/>
      </c>
      <c r="CA583" s="51" t="str">
        <f t="shared" si="708"/>
        <v/>
      </c>
      <c r="CB583" s="51" t="str">
        <f t="shared" si="709"/>
        <v/>
      </c>
      <c r="CC583" s="51" t="str">
        <f t="shared" si="691"/>
        <v/>
      </c>
      <c r="CD583" s="51" t="str">
        <f t="shared" si="692"/>
        <v/>
      </c>
      <c r="CE583" s="51" t="str">
        <f t="shared" si="710"/>
        <v/>
      </c>
      <c r="CF583" s="51"/>
      <c r="CH583" s="53" t="str">
        <f t="shared" si="711"/>
        <v/>
      </c>
      <c r="CI583" s="53" t="str">
        <f t="shared" si="712"/>
        <v/>
      </c>
      <c r="CJ583" s="54" t="str">
        <f t="shared" si="713"/>
        <v/>
      </c>
      <c r="CK583" s="53" t="str">
        <f t="shared" si="714"/>
        <v/>
      </c>
      <c r="CL583" s="53" t="str">
        <f t="shared" si="715"/>
        <v/>
      </c>
      <c r="CM583" s="53" t="str">
        <f t="shared" si="716"/>
        <v/>
      </c>
      <c r="CN583" s="53" t="str">
        <f t="shared" si="717"/>
        <v/>
      </c>
      <c r="CO583" s="53" t="str">
        <f t="shared" si="718"/>
        <v/>
      </c>
      <c r="CP583" s="53" t="str">
        <f t="shared" si="719"/>
        <v/>
      </c>
      <c r="CQ583" s="53" t="str">
        <f t="shared" si="720"/>
        <v/>
      </c>
      <c r="CR583" s="53" t="str">
        <f t="shared" si="721"/>
        <v/>
      </c>
      <c r="CS583" s="53" t="str">
        <f t="shared" si="722"/>
        <v/>
      </c>
      <c r="CT583" s="53" t="str">
        <f t="shared" si="723"/>
        <v/>
      </c>
      <c r="CU583" s="53" t="str">
        <f t="shared" si="724"/>
        <v/>
      </c>
    </row>
    <row r="584" spans="1:99" hidden="1" x14ac:dyDescent="0.3">
      <c r="A584" s="40">
        <v>646</v>
      </c>
      <c r="B584" s="95"/>
      <c r="C584" s="142"/>
      <c r="D584" s="40"/>
      <c r="E584" s="40"/>
      <c r="F584" s="43"/>
      <c r="G584" s="40" t="s">
        <v>141</v>
      </c>
      <c r="H584" s="41"/>
      <c r="I584" s="41"/>
      <c r="J584" s="296" t="str">
        <f t="shared" si="661"/>
        <v/>
      </c>
      <c r="K584" s="297" t="str">
        <f t="shared" si="662"/>
        <v/>
      </c>
      <c r="L584" s="298" t="str">
        <f t="shared" si="663"/>
        <v/>
      </c>
      <c r="M584" s="297" t="str">
        <f t="shared" si="664"/>
        <v/>
      </c>
      <c r="N584" s="298" t="str">
        <f t="shared" si="665"/>
        <v/>
      </c>
      <c r="O584" s="297" t="str">
        <f t="shared" si="666"/>
        <v/>
      </c>
      <c r="P584" s="298" t="str">
        <f t="shared" si="667"/>
        <v/>
      </c>
      <c r="Q584" s="299" t="str">
        <f t="shared" si="668"/>
        <v/>
      </c>
      <c r="R584" s="300" t="str">
        <f t="shared" si="669"/>
        <v/>
      </c>
      <c r="S584" s="299" t="str">
        <f t="shared" si="670"/>
        <v/>
      </c>
      <c r="T584" s="298" t="str">
        <f t="shared" si="671"/>
        <v/>
      </c>
      <c r="U584" s="299" t="str">
        <f t="shared" si="672"/>
        <v/>
      </c>
      <c r="V584" s="300" t="str">
        <f t="shared" si="673"/>
        <v/>
      </c>
      <c r="W584" s="299" t="str">
        <f t="shared" si="674"/>
        <v/>
      </c>
      <c r="X584" s="300" t="str">
        <f t="shared" si="675"/>
        <v/>
      </c>
      <c r="Y584" s="299" t="str">
        <f t="shared" si="676"/>
        <v/>
      </c>
      <c r="Z584" s="300" t="str">
        <f t="shared" si="677"/>
        <v/>
      </c>
      <c r="AA584" s="298" t="str">
        <f t="shared" si="678"/>
        <v/>
      </c>
      <c r="AB584" s="97" t="str">
        <f t="shared" si="679"/>
        <v/>
      </c>
      <c r="AC584" s="143" t="str">
        <f t="shared" si="680"/>
        <v/>
      </c>
      <c r="AD584" s="42" t="str">
        <f t="shared" si="681"/>
        <v/>
      </c>
      <c r="AE584" s="346"/>
      <c r="AF584" s="346"/>
      <c r="AG584" s="347"/>
      <c r="AH584" s="348" t="str">
        <f t="shared" si="682"/>
        <v/>
      </c>
      <c r="AI584" s="346"/>
      <c r="AJ584" s="346"/>
      <c r="AK584" s="347"/>
      <c r="AL584" s="349" t="str">
        <f t="shared" si="693"/>
        <v/>
      </c>
      <c r="AM584" s="348" t="str">
        <f t="shared" si="683"/>
        <v/>
      </c>
      <c r="AN584" s="350" t="str">
        <f t="shared" si="694"/>
        <v/>
      </c>
      <c r="AO584" s="346"/>
      <c r="AP584" s="346"/>
      <c r="AQ584" s="346" t="str">
        <f t="shared" si="684"/>
        <v/>
      </c>
      <c r="AR584" s="348" t="str">
        <f t="shared" si="685"/>
        <v/>
      </c>
      <c r="AS584" s="346"/>
      <c r="AT584" s="348" t="str">
        <f t="shared" si="686"/>
        <v/>
      </c>
      <c r="AU584" s="346"/>
      <c r="AV584" s="348" t="str">
        <f t="shared" si="687"/>
        <v/>
      </c>
      <c r="AW584" s="346"/>
      <c r="AX584" s="348" t="str">
        <f t="shared" si="688"/>
        <v/>
      </c>
      <c r="AY584" s="346"/>
      <c r="AZ584" s="348" t="str">
        <f t="shared" si="689"/>
        <v/>
      </c>
      <c r="BA584" s="351"/>
      <c r="BB584" s="348" t="str">
        <f t="shared" si="690"/>
        <v/>
      </c>
      <c r="BC584" s="350" t="str">
        <f t="shared" si="695"/>
        <v/>
      </c>
      <c r="BD584" s="350" t="str">
        <f t="shared" si="696"/>
        <v/>
      </c>
      <c r="BE584" s="360"/>
      <c r="BF584" s="361"/>
      <c r="BG584" s="362" t="str">
        <f t="shared" si="660"/>
        <v/>
      </c>
      <c r="BH584" s="354" t="str">
        <f t="shared" si="697"/>
        <v/>
      </c>
      <c r="BI584" s="350" t="str">
        <f t="shared" si="698"/>
        <v/>
      </c>
      <c r="BJ584" s="113" t="str">
        <f t="shared" si="699"/>
        <v/>
      </c>
      <c r="BK584" s="347" t="str">
        <f t="shared" si="725"/>
        <v/>
      </c>
      <c r="BR584" s="307"/>
      <c r="BS584" s="51" t="str">
        <f t="shared" si="700"/>
        <v/>
      </c>
      <c r="BT584" s="51" t="str">
        <f t="shared" si="701"/>
        <v/>
      </c>
      <c r="BU584" s="51" t="str">
        <f t="shared" si="702"/>
        <v/>
      </c>
      <c r="BV584" s="51" t="str">
        <f t="shared" si="703"/>
        <v/>
      </c>
      <c r="BW584" s="51" t="str">
        <f t="shared" si="704"/>
        <v/>
      </c>
      <c r="BX584" s="51" t="str">
        <f t="shared" si="705"/>
        <v/>
      </c>
      <c r="BY584" s="51" t="str">
        <f t="shared" si="706"/>
        <v/>
      </c>
      <c r="BZ584" s="51" t="str">
        <f t="shared" si="707"/>
        <v/>
      </c>
      <c r="CA584" s="51" t="str">
        <f t="shared" si="708"/>
        <v/>
      </c>
      <c r="CB584" s="51" t="str">
        <f t="shared" si="709"/>
        <v/>
      </c>
      <c r="CC584" s="51" t="str">
        <f t="shared" si="691"/>
        <v/>
      </c>
      <c r="CD584" s="51" t="str">
        <f t="shared" si="692"/>
        <v/>
      </c>
      <c r="CE584" s="51" t="str">
        <f t="shared" si="710"/>
        <v/>
      </c>
      <c r="CF584" s="51"/>
      <c r="CH584" s="53" t="str">
        <f t="shared" si="711"/>
        <v/>
      </c>
      <c r="CI584" s="53" t="str">
        <f t="shared" si="712"/>
        <v/>
      </c>
      <c r="CJ584" s="54" t="str">
        <f t="shared" si="713"/>
        <v/>
      </c>
      <c r="CK584" s="53" t="str">
        <f t="shared" si="714"/>
        <v/>
      </c>
      <c r="CL584" s="53" t="str">
        <f t="shared" si="715"/>
        <v/>
      </c>
      <c r="CM584" s="53" t="str">
        <f t="shared" si="716"/>
        <v/>
      </c>
      <c r="CN584" s="53" t="str">
        <f t="shared" si="717"/>
        <v/>
      </c>
      <c r="CO584" s="53" t="str">
        <f t="shared" si="718"/>
        <v/>
      </c>
      <c r="CP584" s="53" t="str">
        <f t="shared" si="719"/>
        <v/>
      </c>
      <c r="CQ584" s="53" t="str">
        <f t="shared" si="720"/>
        <v/>
      </c>
      <c r="CR584" s="53" t="str">
        <f t="shared" si="721"/>
        <v/>
      </c>
      <c r="CS584" s="53" t="str">
        <f t="shared" si="722"/>
        <v/>
      </c>
      <c r="CT584" s="53" t="str">
        <f t="shared" si="723"/>
        <v/>
      </c>
      <c r="CU584" s="53" t="str">
        <f t="shared" si="724"/>
        <v/>
      </c>
    </row>
    <row r="585" spans="1:99" hidden="1" x14ac:dyDescent="0.3">
      <c r="A585" s="40">
        <v>647</v>
      </c>
      <c r="B585" s="95"/>
      <c r="C585" s="142"/>
      <c r="D585" s="40"/>
      <c r="E585" s="40"/>
      <c r="F585" s="43"/>
      <c r="G585" s="40" t="s">
        <v>141</v>
      </c>
      <c r="H585" s="41"/>
      <c r="I585" s="41"/>
      <c r="J585" s="296" t="str">
        <f t="shared" si="661"/>
        <v/>
      </c>
      <c r="K585" s="297" t="str">
        <f t="shared" si="662"/>
        <v/>
      </c>
      <c r="L585" s="298" t="str">
        <f t="shared" si="663"/>
        <v/>
      </c>
      <c r="M585" s="297" t="str">
        <f t="shared" si="664"/>
        <v/>
      </c>
      <c r="N585" s="298" t="str">
        <f t="shared" si="665"/>
        <v/>
      </c>
      <c r="O585" s="297" t="str">
        <f t="shared" si="666"/>
        <v/>
      </c>
      <c r="P585" s="298" t="str">
        <f t="shared" si="667"/>
        <v/>
      </c>
      <c r="Q585" s="299" t="str">
        <f t="shared" si="668"/>
        <v/>
      </c>
      <c r="R585" s="300" t="str">
        <f t="shared" si="669"/>
        <v/>
      </c>
      <c r="S585" s="299" t="str">
        <f t="shared" si="670"/>
        <v/>
      </c>
      <c r="T585" s="298" t="str">
        <f t="shared" si="671"/>
        <v/>
      </c>
      <c r="U585" s="299" t="str">
        <f t="shared" si="672"/>
        <v/>
      </c>
      <c r="V585" s="300" t="str">
        <f t="shared" si="673"/>
        <v/>
      </c>
      <c r="W585" s="299" t="str">
        <f t="shared" si="674"/>
        <v/>
      </c>
      <c r="X585" s="300" t="str">
        <f t="shared" si="675"/>
        <v/>
      </c>
      <c r="Y585" s="299" t="str">
        <f t="shared" si="676"/>
        <v/>
      </c>
      <c r="Z585" s="300" t="str">
        <f t="shared" si="677"/>
        <v/>
      </c>
      <c r="AA585" s="298" t="str">
        <f t="shared" si="678"/>
        <v/>
      </c>
      <c r="AB585" s="97" t="str">
        <f t="shared" si="679"/>
        <v/>
      </c>
      <c r="AC585" s="143" t="str">
        <f t="shared" si="680"/>
        <v/>
      </c>
      <c r="AD585" s="42" t="str">
        <f t="shared" si="681"/>
        <v/>
      </c>
      <c r="AE585" s="346"/>
      <c r="AF585" s="346"/>
      <c r="AG585" s="347"/>
      <c r="AH585" s="348" t="str">
        <f t="shared" si="682"/>
        <v/>
      </c>
      <c r="AI585" s="346"/>
      <c r="AJ585" s="346"/>
      <c r="AK585" s="347"/>
      <c r="AL585" s="349" t="str">
        <f t="shared" si="693"/>
        <v/>
      </c>
      <c r="AM585" s="348" t="str">
        <f t="shared" si="683"/>
        <v/>
      </c>
      <c r="AN585" s="350" t="str">
        <f t="shared" si="694"/>
        <v/>
      </c>
      <c r="AO585" s="346"/>
      <c r="AP585" s="346"/>
      <c r="AQ585" s="346" t="str">
        <f t="shared" si="684"/>
        <v/>
      </c>
      <c r="AR585" s="348" t="str">
        <f t="shared" si="685"/>
        <v/>
      </c>
      <c r="AS585" s="346"/>
      <c r="AT585" s="348" t="str">
        <f t="shared" si="686"/>
        <v/>
      </c>
      <c r="AU585" s="346"/>
      <c r="AV585" s="348" t="str">
        <f t="shared" si="687"/>
        <v/>
      </c>
      <c r="AW585" s="346"/>
      <c r="AX585" s="348" t="str">
        <f t="shared" si="688"/>
        <v/>
      </c>
      <c r="AY585" s="346"/>
      <c r="AZ585" s="348" t="str">
        <f t="shared" si="689"/>
        <v/>
      </c>
      <c r="BA585" s="351"/>
      <c r="BB585" s="348" t="str">
        <f t="shared" si="690"/>
        <v/>
      </c>
      <c r="BC585" s="350" t="str">
        <f t="shared" si="695"/>
        <v/>
      </c>
      <c r="BD585" s="350" t="str">
        <f t="shared" si="696"/>
        <v/>
      </c>
      <c r="BE585" s="360"/>
      <c r="BF585" s="361"/>
      <c r="BG585" s="362" t="str">
        <f t="shared" si="660"/>
        <v/>
      </c>
      <c r="BH585" s="354" t="str">
        <f t="shared" si="697"/>
        <v/>
      </c>
      <c r="BI585" s="350" t="str">
        <f t="shared" si="698"/>
        <v/>
      </c>
      <c r="BJ585" s="113" t="str">
        <f t="shared" si="699"/>
        <v/>
      </c>
      <c r="BK585" s="347" t="str">
        <f t="shared" si="725"/>
        <v/>
      </c>
      <c r="BR585" s="307"/>
      <c r="BS585" s="51" t="str">
        <f t="shared" si="700"/>
        <v/>
      </c>
      <c r="BT585" s="51" t="str">
        <f t="shared" si="701"/>
        <v/>
      </c>
      <c r="BU585" s="51" t="str">
        <f t="shared" si="702"/>
        <v/>
      </c>
      <c r="BV585" s="51" t="str">
        <f t="shared" si="703"/>
        <v/>
      </c>
      <c r="BW585" s="51" t="str">
        <f t="shared" si="704"/>
        <v/>
      </c>
      <c r="BX585" s="51" t="str">
        <f t="shared" si="705"/>
        <v/>
      </c>
      <c r="BY585" s="51" t="str">
        <f t="shared" si="706"/>
        <v/>
      </c>
      <c r="BZ585" s="51" t="str">
        <f t="shared" si="707"/>
        <v/>
      </c>
      <c r="CA585" s="51" t="str">
        <f t="shared" si="708"/>
        <v/>
      </c>
      <c r="CB585" s="51" t="str">
        <f t="shared" si="709"/>
        <v/>
      </c>
      <c r="CC585" s="51" t="str">
        <f t="shared" si="691"/>
        <v/>
      </c>
      <c r="CD585" s="51" t="str">
        <f t="shared" si="692"/>
        <v/>
      </c>
      <c r="CE585" s="51" t="str">
        <f t="shared" si="710"/>
        <v/>
      </c>
      <c r="CF585" s="51"/>
      <c r="CH585" s="53" t="str">
        <f t="shared" si="711"/>
        <v/>
      </c>
      <c r="CI585" s="53" t="str">
        <f t="shared" si="712"/>
        <v/>
      </c>
      <c r="CJ585" s="54" t="str">
        <f t="shared" si="713"/>
        <v/>
      </c>
      <c r="CK585" s="53" t="str">
        <f t="shared" si="714"/>
        <v/>
      </c>
      <c r="CL585" s="53" t="str">
        <f t="shared" si="715"/>
        <v/>
      </c>
      <c r="CM585" s="53" t="str">
        <f t="shared" si="716"/>
        <v/>
      </c>
      <c r="CN585" s="53" t="str">
        <f t="shared" si="717"/>
        <v/>
      </c>
      <c r="CO585" s="53" t="str">
        <f t="shared" si="718"/>
        <v/>
      </c>
      <c r="CP585" s="53" t="str">
        <f t="shared" si="719"/>
        <v/>
      </c>
      <c r="CQ585" s="53" t="str">
        <f t="shared" si="720"/>
        <v/>
      </c>
      <c r="CR585" s="53" t="str">
        <f t="shared" si="721"/>
        <v/>
      </c>
      <c r="CS585" s="53" t="str">
        <f t="shared" si="722"/>
        <v/>
      </c>
      <c r="CT585" s="53" t="str">
        <f t="shared" si="723"/>
        <v/>
      </c>
      <c r="CU585" s="53" t="str">
        <f t="shared" si="724"/>
        <v/>
      </c>
    </row>
    <row r="586" spans="1:99" hidden="1" x14ac:dyDescent="0.3">
      <c r="A586" s="40">
        <v>648</v>
      </c>
      <c r="B586" s="95"/>
      <c r="C586" s="142"/>
      <c r="D586" s="40"/>
      <c r="E586" s="40"/>
      <c r="F586" s="43"/>
      <c r="G586" s="40" t="s">
        <v>141</v>
      </c>
      <c r="H586" s="41"/>
      <c r="I586" s="41"/>
      <c r="J586" s="296" t="str">
        <f t="shared" si="661"/>
        <v/>
      </c>
      <c r="K586" s="297" t="str">
        <f t="shared" si="662"/>
        <v/>
      </c>
      <c r="L586" s="298" t="str">
        <f t="shared" si="663"/>
        <v/>
      </c>
      <c r="M586" s="297" t="str">
        <f t="shared" si="664"/>
        <v/>
      </c>
      <c r="N586" s="298" t="str">
        <f t="shared" si="665"/>
        <v/>
      </c>
      <c r="O586" s="297" t="str">
        <f t="shared" si="666"/>
        <v/>
      </c>
      <c r="P586" s="298" t="str">
        <f t="shared" si="667"/>
        <v/>
      </c>
      <c r="Q586" s="299" t="str">
        <f t="shared" si="668"/>
        <v/>
      </c>
      <c r="R586" s="300" t="str">
        <f t="shared" si="669"/>
        <v/>
      </c>
      <c r="S586" s="299" t="str">
        <f t="shared" si="670"/>
        <v/>
      </c>
      <c r="T586" s="298" t="str">
        <f t="shared" si="671"/>
        <v/>
      </c>
      <c r="U586" s="299" t="str">
        <f t="shared" si="672"/>
        <v/>
      </c>
      <c r="V586" s="300" t="str">
        <f t="shared" si="673"/>
        <v/>
      </c>
      <c r="W586" s="299" t="str">
        <f t="shared" si="674"/>
        <v/>
      </c>
      <c r="X586" s="300" t="str">
        <f t="shared" si="675"/>
        <v/>
      </c>
      <c r="Y586" s="299" t="str">
        <f t="shared" si="676"/>
        <v/>
      </c>
      <c r="Z586" s="300" t="str">
        <f t="shared" si="677"/>
        <v/>
      </c>
      <c r="AA586" s="298" t="str">
        <f t="shared" si="678"/>
        <v/>
      </c>
      <c r="AB586" s="97" t="str">
        <f t="shared" si="679"/>
        <v/>
      </c>
      <c r="AC586" s="143" t="str">
        <f t="shared" si="680"/>
        <v/>
      </c>
      <c r="AD586" s="42" t="str">
        <f t="shared" si="681"/>
        <v/>
      </c>
      <c r="AE586" s="346"/>
      <c r="AF586" s="346"/>
      <c r="AG586" s="347"/>
      <c r="AH586" s="348" t="str">
        <f t="shared" si="682"/>
        <v/>
      </c>
      <c r="AI586" s="346"/>
      <c r="AJ586" s="346"/>
      <c r="AK586" s="347"/>
      <c r="AL586" s="349" t="str">
        <f t="shared" si="693"/>
        <v/>
      </c>
      <c r="AM586" s="348" t="str">
        <f t="shared" si="683"/>
        <v/>
      </c>
      <c r="AN586" s="350" t="str">
        <f t="shared" si="694"/>
        <v/>
      </c>
      <c r="AO586" s="346"/>
      <c r="AP586" s="346"/>
      <c r="AQ586" s="346" t="str">
        <f t="shared" si="684"/>
        <v/>
      </c>
      <c r="AR586" s="348" t="str">
        <f t="shared" si="685"/>
        <v/>
      </c>
      <c r="AS586" s="346"/>
      <c r="AT586" s="348" t="str">
        <f t="shared" si="686"/>
        <v/>
      </c>
      <c r="AU586" s="346"/>
      <c r="AV586" s="348" t="str">
        <f t="shared" si="687"/>
        <v/>
      </c>
      <c r="AW586" s="346"/>
      <c r="AX586" s="348" t="str">
        <f t="shared" si="688"/>
        <v/>
      </c>
      <c r="AY586" s="346"/>
      <c r="AZ586" s="348" t="str">
        <f t="shared" si="689"/>
        <v/>
      </c>
      <c r="BA586" s="351"/>
      <c r="BB586" s="348" t="str">
        <f t="shared" si="690"/>
        <v/>
      </c>
      <c r="BC586" s="350" t="str">
        <f t="shared" si="695"/>
        <v/>
      </c>
      <c r="BD586" s="350" t="str">
        <f t="shared" si="696"/>
        <v/>
      </c>
      <c r="BE586" s="360"/>
      <c r="BF586" s="361"/>
      <c r="BG586" s="362" t="str">
        <f t="shared" si="660"/>
        <v/>
      </c>
      <c r="BH586" s="354" t="str">
        <f t="shared" si="697"/>
        <v/>
      </c>
      <c r="BI586" s="350" t="str">
        <f t="shared" si="698"/>
        <v/>
      </c>
      <c r="BJ586" s="113" t="str">
        <f t="shared" si="699"/>
        <v/>
      </c>
      <c r="BK586" s="347" t="str">
        <f t="shared" si="725"/>
        <v/>
      </c>
      <c r="BR586" s="307"/>
      <c r="BS586" s="51" t="str">
        <f t="shared" si="700"/>
        <v/>
      </c>
      <c r="BT586" s="51" t="str">
        <f t="shared" si="701"/>
        <v/>
      </c>
      <c r="BU586" s="51" t="str">
        <f t="shared" si="702"/>
        <v/>
      </c>
      <c r="BV586" s="51" t="str">
        <f t="shared" si="703"/>
        <v/>
      </c>
      <c r="BW586" s="51" t="str">
        <f t="shared" si="704"/>
        <v/>
      </c>
      <c r="BX586" s="51" t="str">
        <f t="shared" si="705"/>
        <v/>
      </c>
      <c r="BY586" s="51" t="str">
        <f t="shared" si="706"/>
        <v/>
      </c>
      <c r="BZ586" s="51" t="str">
        <f t="shared" si="707"/>
        <v/>
      </c>
      <c r="CA586" s="51" t="str">
        <f t="shared" si="708"/>
        <v/>
      </c>
      <c r="CB586" s="51" t="str">
        <f t="shared" si="709"/>
        <v/>
      </c>
      <c r="CC586" s="51" t="str">
        <f t="shared" si="691"/>
        <v/>
      </c>
      <c r="CD586" s="51" t="str">
        <f t="shared" si="692"/>
        <v/>
      </c>
      <c r="CE586" s="51" t="str">
        <f t="shared" si="710"/>
        <v/>
      </c>
      <c r="CF586" s="51"/>
      <c r="CH586" s="53" t="str">
        <f t="shared" si="711"/>
        <v/>
      </c>
      <c r="CI586" s="53" t="str">
        <f t="shared" si="712"/>
        <v/>
      </c>
      <c r="CJ586" s="54" t="str">
        <f t="shared" si="713"/>
        <v/>
      </c>
      <c r="CK586" s="53" t="str">
        <f t="shared" si="714"/>
        <v/>
      </c>
      <c r="CL586" s="53" t="str">
        <f t="shared" si="715"/>
        <v/>
      </c>
      <c r="CM586" s="53" t="str">
        <f t="shared" si="716"/>
        <v/>
      </c>
      <c r="CN586" s="53" t="str">
        <f t="shared" si="717"/>
        <v/>
      </c>
      <c r="CO586" s="53" t="str">
        <f t="shared" si="718"/>
        <v/>
      </c>
      <c r="CP586" s="53" t="str">
        <f t="shared" si="719"/>
        <v/>
      </c>
      <c r="CQ586" s="53" t="str">
        <f t="shared" si="720"/>
        <v/>
      </c>
      <c r="CR586" s="53" t="str">
        <f t="shared" si="721"/>
        <v/>
      </c>
      <c r="CS586" s="53" t="str">
        <f t="shared" si="722"/>
        <v/>
      </c>
      <c r="CT586" s="53" t="str">
        <f t="shared" si="723"/>
        <v/>
      </c>
      <c r="CU586" s="53" t="str">
        <f t="shared" si="724"/>
        <v/>
      </c>
    </row>
    <row r="587" spans="1:99" hidden="1" x14ac:dyDescent="0.3">
      <c r="A587" s="40">
        <v>649</v>
      </c>
      <c r="B587" s="95"/>
      <c r="C587" s="142"/>
      <c r="D587" s="40"/>
      <c r="E587" s="40"/>
      <c r="F587" s="43"/>
      <c r="G587" s="40" t="s">
        <v>141</v>
      </c>
      <c r="H587" s="41"/>
      <c r="I587" s="41"/>
      <c r="J587" s="296" t="str">
        <f t="shared" si="661"/>
        <v/>
      </c>
      <c r="K587" s="297" t="str">
        <f t="shared" si="662"/>
        <v/>
      </c>
      <c r="L587" s="298" t="str">
        <f t="shared" si="663"/>
        <v/>
      </c>
      <c r="M587" s="297" t="str">
        <f t="shared" si="664"/>
        <v/>
      </c>
      <c r="N587" s="298" t="str">
        <f t="shared" si="665"/>
        <v/>
      </c>
      <c r="O587" s="297" t="str">
        <f t="shared" si="666"/>
        <v/>
      </c>
      <c r="P587" s="298" t="str">
        <f t="shared" si="667"/>
        <v/>
      </c>
      <c r="Q587" s="299" t="str">
        <f t="shared" si="668"/>
        <v/>
      </c>
      <c r="R587" s="300" t="str">
        <f t="shared" si="669"/>
        <v/>
      </c>
      <c r="S587" s="299" t="str">
        <f t="shared" si="670"/>
        <v/>
      </c>
      <c r="T587" s="298" t="str">
        <f t="shared" si="671"/>
        <v/>
      </c>
      <c r="U587" s="299" t="str">
        <f t="shared" si="672"/>
        <v/>
      </c>
      <c r="V587" s="300" t="str">
        <f t="shared" si="673"/>
        <v/>
      </c>
      <c r="W587" s="299" t="str">
        <f t="shared" si="674"/>
        <v/>
      </c>
      <c r="X587" s="300" t="str">
        <f t="shared" si="675"/>
        <v/>
      </c>
      <c r="Y587" s="299" t="str">
        <f t="shared" si="676"/>
        <v/>
      </c>
      <c r="Z587" s="300" t="str">
        <f t="shared" si="677"/>
        <v/>
      </c>
      <c r="AA587" s="298" t="str">
        <f t="shared" si="678"/>
        <v/>
      </c>
      <c r="AB587" s="97" t="str">
        <f t="shared" si="679"/>
        <v/>
      </c>
      <c r="AC587" s="143" t="str">
        <f t="shared" si="680"/>
        <v/>
      </c>
      <c r="AD587" s="42" t="str">
        <f t="shared" si="681"/>
        <v/>
      </c>
      <c r="AE587" s="346"/>
      <c r="AF587" s="346"/>
      <c r="AG587" s="347"/>
      <c r="AH587" s="348" t="str">
        <f t="shared" si="682"/>
        <v/>
      </c>
      <c r="AI587" s="346"/>
      <c r="AJ587" s="346"/>
      <c r="AK587" s="347"/>
      <c r="AL587" s="349" t="str">
        <f t="shared" si="693"/>
        <v/>
      </c>
      <c r="AM587" s="348" t="str">
        <f t="shared" si="683"/>
        <v/>
      </c>
      <c r="AN587" s="350" t="str">
        <f t="shared" si="694"/>
        <v/>
      </c>
      <c r="AO587" s="346"/>
      <c r="AP587" s="346"/>
      <c r="AQ587" s="346" t="str">
        <f t="shared" si="684"/>
        <v/>
      </c>
      <c r="AR587" s="348" t="str">
        <f t="shared" si="685"/>
        <v/>
      </c>
      <c r="AS587" s="346"/>
      <c r="AT587" s="348" t="str">
        <f t="shared" si="686"/>
        <v/>
      </c>
      <c r="AU587" s="346"/>
      <c r="AV587" s="348" t="str">
        <f t="shared" si="687"/>
        <v/>
      </c>
      <c r="AW587" s="346"/>
      <c r="AX587" s="348" t="str">
        <f t="shared" si="688"/>
        <v/>
      </c>
      <c r="AY587" s="346"/>
      <c r="AZ587" s="348" t="str">
        <f t="shared" si="689"/>
        <v/>
      </c>
      <c r="BA587" s="351"/>
      <c r="BB587" s="348" t="str">
        <f t="shared" si="690"/>
        <v/>
      </c>
      <c r="BC587" s="350" t="str">
        <f t="shared" si="695"/>
        <v/>
      </c>
      <c r="BD587" s="350" t="str">
        <f t="shared" si="696"/>
        <v/>
      </c>
      <c r="BE587" s="360"/>
      <c r="BF587" s="361"/>
      <c r="BG587" s="362" t="str">
        <f t="shared" si="660"/>
        <v/>
      </c>
      <c r="BH587" s="354" t="str">
        <f t="shared" si="697"/>
        <v/>
      </c>
      <c r="BI587" s="350" t="str">
        <f t="shared" si="698"/>
        <v/>
      </c>
      <c r="BJ587" s="113" t="str">
        <f t="shared" si="699"/>
        <v/>
      </c>
      <c r="BK587" s="347" t="str">
        <f t="shared" si="725"/>
        <v/>
      </c>
      <c r="BR587" s="307"/>
      <c r="BS587" s="51" t="str">
        <f t="shared" si="700"/>
        <v/>
      </c>
      <c r="BT587" s="51" t="str">
        <f t="shared" si="701"/>
        <v/>
      </c>
      <c r="BU587" s="51" t="str">
        <f t="shared" si="702"/>
        <v/>
      </c>
      <c r="BV587" s="51" t="str">
        <f t="shared" si="703"/>
        <v/>
      </c>
      <c r="BW587" s="51" t="str">
        <f t="shared" si="704"/>
        <v/>
      </c>
      <c r="BX587" s="51" t="str">
        <f t="shared" si="705"/>
        <v/>
      </c>
      <c r="BY587" s="51" t="str">
        <f t="shared" si="706"/>
        <v/>
      </c>
      <c r="BZ587" s="51" t="str">
        <f t="shared" si="707"/>
        <v/>
      </c>
      <c r="CA587" s="51" t="str">
        <f t="shared" si="708"/>
        <v/>
      </c>
      <c r="CB587" s="51" t="str">
        <f t="shared" si="709"/>
        <v/>
      </c>
      <c r="CC587" s="51" t="str">
        <f t="shared" si="691"/>
        <v/>
      </c>
      <c r="CD587" s="51" t="str">
        <f t="shared" si="692"/>
        <v/>
      </c>
      <c r="CE587" s="51" t="str">
        <f t="shared" si="710"/>
        <v/>
      </c>
      <c r="CF587" s="51"/>
      <c r="CH587" s="53" t="str">
        <f t="shared" si="711"/>
        <v/>
      </c>
      <c r="CI587" s="53" t="str">
        <f t="shared" si="712"/>
        <v/>
      </c>
      <c r="CJ587" s="54" t="str">
        <f t="shared" si="713"/>
        <v/>
      </c>
      <c r="CK587" s="53" t="str">
        <f t="shared" si="714"/>
        <v/>
      </c>
      <c r="CL587" s="53" t="str">
        <f t="shared" si="715"/>
        <v/>
      </c>
      <c r="CM587" s="53" t="str">
        <f t="shared" si="716"/>
        <v/>
      </c>
      <c r="CN587" s="53" t="str">
        <f t="shared" si="717"/>
        <v/>
      </c>
      <c r="CO587" s="53" t="str">
        <f t="shared" si="718"/>
        <v/>
      </c>
      <c r="CP587" s="53" t="str">
        <f t="shared" si="719"/>
        <v/>
      </c>
      <c r="CQ587" s="53" t="str">
        <f t="shared" si="720"/>
        <v/>
      </c>
      <c r="CR587" s="53" t="str">
        <f t="shared" si="721"/>
        <v/>
      </c>
      <c r="CS587" s="53" t="str">
        <f t="shared" si="722"/>
        <v/>
      </c>
      <c r="CT587" s="53" t="str">
        <f t="shared" si="723"/>
        <v/>
      </c>
      <c r="CU587" s="53" t="str">
        <f t="shared" si="724"/>
        <v/>
      </c>
    </row>
    <row r="588" spans="1:99" hidden="1" x14ac:dyDescent="0.3">
      <c r="A588" s="40">
        <v>650</v>
      </c>
      <c r="B588" s="95"/>
      <c r="C588" s="142"/>
      <c r="D588" s="40"/>
      <c r="E588" s="40"/>
      <c r="F588" s="43"/>
      <c r="G588" s="40" t="s">
        <v>141</v>
      </c>
      <c r="H588" s="41"/>
      <c r="I588" s="41"/>
      <c r="J588" s="296" t="str">
        <f t="shared" si="661"/>
        <v/>
      </c>
      <c r="K588" s="297" t="str">
        <f t="shared" si="662"/>
        <v/>
      </c>
      <c r="L588" s="298" t="str">
        <f t="shared" si="663"/>
        <v/>
      </c>
      <c r="M588" s="297" t="str">
        <f t="shared" si="664"/>
        <v/>
      </c>
      <c r="N588" s="298" t="str">
        <f t="shared" si="665"/>
        <v/>
      </c>
      <c r="O588" s="297" t="str">
        <f t="shared" si="666"/>
        <v/>
      </c>
      <c r="P588" s="298" t="str">
        <f t="shared" si="667"/>
        <v/>
      </c>
      <c r="Q588" s="299" t="str">
        <f t="shared" si="668"/>
        <v/>
      </c>
      <c r="R588" s="300" t="str">
        <f t="shared" si="669"/>
        <v/>
      </c>
      <c r="S588" s="299" t="str">
        <f t="shared" si="670"/>
        <v/>
      </c>
      <c r="T588" s="298" t="str">
        <f t="shared" si="671"/>
        <v/>
      </c>
      <c r="U588" s="299" t="str">
        <f t="shared" si="672"/>
        <v/>
      </c>
      <c r="V588" s="300" t="str">
        <f t="shared" si="673"/>
        <v/>
      </c>
      <c r="W588" s="299" t="str">
        <f t="shared" si="674"/>
        <v/>
      </c>
      <c r="X588" s="300" t="str">
        <f t="shared" si="675"/>
        <v/>
      </c>
      <c r="Y588" s="299" t="str">
        <f t="shared" si="676"/>
        <v/>
      </c>
      <c r="Z588" s="300" t="str">
        <f t="shared" si="677"/>
        <v/>
      </c>
      <c r="AA588" s="298" t="str">
        <f t="shared" si="678"/>
        <v/>
      </c>
      <c r="AB588" s="97" t="str">
        <f t="shared" si="679"/>
        <v/>
      </c>
      <c r="AC588" s="143" t="str">
        <f t="shared" si="680"/>
        <v/>
      </c>
      <c r="AD588" s="42" t="str">
        <f t="shared" si="681"/>
        <v/>
      </c>
      <c r="AE588" s="346"/>
      <c r="AF588" s="346"/>
      <c r="AG588" s="347"/>
      <c r="AH588" s="348" t="str">
        <f t="shared" si="682"/>
        <v/>
      </c>
      <c r="AI588" s="346"/>
      <c r="AJ588" s="346"/>
      <c r="AK588" s="347"/>
      <c r="AL588" s="349" t="str">
        <f t="shared" si="693"/>
        <v/>
      </c>
      <c r="AM588" s="348" t="str">
        <f t="shared" si="683"/>
        <v/>
      </c>
      <c r="AN588" s="350" t="str">
        <f t="shared" si="694"/>
        <v/>
      </c>
      <c r="AO588" s="346"/>
      <c r="AP588" s="346"/>
      <c r="AQ588" s="346" t="str">
        <f t="shared" si="684"/>
        <v/>
      </c>
      <c r="AR588" s="348" t="str">
        <f t="shared" si="685"/>
        <v/>
      </c>
      <c r="AS588" s="346"/>
      <c r="AT588" s="348" t="str">
        <f t="shared" si="686"/>
        <v/>
      </c>
      <c r="AU588" s="346"/>
      <c r="AV588" s="348" t="str">
        <f t="shared" si="687"/>
        <v/>
      </c>
      <c r="AW588" s="346"/>
      <c r="AX588" s="348" t="str">
        <f t="shared" si="688"/>
        <v/>
      </c>
      <c r="AY588" s="346"/>
      <c r="AZ588" s="348" t="str">
        <f t="shared" si="689"/>
        <v/>
      </c>
      <c r="BA588" s="351"/>
      <c r="BB588" s="348" t="str">
        <f t="shared" si="690"/>
        <v/>
      </c>
      <c r="BC588" s="350" t="str">
        <f t="shared" si="695"/>
        <v/>
      </c>
      <c r="BD588" s="350" t="str">
        <f t="shared" si="696"/>
        <v/>
      </c>
      <c r="BE588" s="360"/>
      <c r="BF588" s="361"/>
      <c r="BG588" s="362" t="str">
        <f t="shared" ref="BG588:BG651" si="726">IF(BF588="","",IF(RIGHT(BF588,1)="M","",""""))</f>
        <v/>
      </c>
      <c r="BH588" s="354" t="str">
        <f t="shared" si="697"/>
        <v/>
      </c>
      <c r="BI588" s="350" t="str">
        <f t="shared" si="698"/>
        <v/>
      </c>
      <c r="BJ588" s="113" t="str">
        <f t="shared" si="699"/>
        <v/>
      </c>
      <c r="BK588" s="347" t="str">
        <f t="shared" si="725"/>
        <v/>
      </c>
      <c r="BR588" s="307"/>
      <c r="BS588" s="51" t="str">
        <f t="shared" si="700"/>
        <v/>
      </c>
      <c r="BT588" s="51" t="str">
        <f t="shared" si="701"/>
        <v/>
      </c>
      <c r="BU588" s="51" t="str">
        <f t="shared" si="702"/>
        <v/>
      </c>
      <c r="BV588" s="51" t="str">
        <f t="shared" si="703"/>
        <v/>
      </c>
      <c r="BW588" s="51" t="str">
        <f t="shared" si="704"/>
        <v/>
      </c>
      <c r="BX588" s="51" t="str">
        <f t="shared" si="705"/>
        <v/>
      </c>
      <c r="BY588" s="51" t="str">
        <f t="shared" si="706"/>
        <v/>
      </c>
      <c r="BZ588" s="51" t="str">
        <f t="shared" si="707"/>
        <v/>
      </c>
      <c r="CA588" s="51" t="str">
        <f t="shared" si="708"/>
        <v/>
      </c>
      <c r="CB588" s="51" t="str">
        <f t="shared" si="709"/>
        <v/>
      </c>
      <c r="CC588" s="51" t="str">
        <f t="shared" si="691"/>
        <v/>
      </c>
      <c r="CD588" s="51" t="str">
        <f t="shared" si="692"/>
        <v/>
      </c>
      <c r="CE588" s="51" t="str">
        <f t="shared" si="710"/>
        <v/>
      </c>
      <c r="CF588" s="51"/>
      <c r="CH588" s="53" t="str">
        <f t="shared" si="711"/>
        <v/>
      </c>
      <c r="CI588" s="53" t="str">
        <f t="shared" si="712"/>
        <v/>
      </c>
      <c r="CJ588" s="54" t="str">
        <f t="shared" si="713"/>
        <v/>
      </c>
      <c r="CK588" s="53" t="str">
        <f t="shared" si="714"/>
        <v/>
      </c>
      <c r="CL588" s="53" t="str">
        <f t="shared" si="715"/>
        <v/>
      </c>
      <c r="CM588" s="53" t="str">
        <f t="shared" si="716"/>
        <v/>
      </c>
      <c r="CN588" s="53" t="str">
        <f t="shared" si="717"/>
        <v/>
      </c>
      <c r="CO588" s="53" t="str">
        <f t="shared" si="718"/>
        <v/>
      </c>
      <c r="CP588" s="53" t="str">
        <f t="shared" si="719"/>
        <v/>
      </c>
      <c r="CQ588" s="53" t="str">
        <f t="shared" si="720"/>
        <v/>
      </c>
      <c r="CR588" s="53" t="str">
        <f t="shared" si="721"/>
        <v/>
      </c>
      <c r="CS588" s="53" t="str">
        <f t="shared" si="722"/>
        <v/>
      </c>
      <c r="CT588" s="53" t="str">
        <f t="shared" si="723"/>
        <v/>
      </c>
      <c r="CU588" s="53" t="str">
        <f t="shared" si="724"/>
        <v/>
      </c>
    </row>
    <row r="589" spans="1:99" hidden="1" x14ac:dyDescent="0.3">
      <c r="A589" s="40">
        <v>651</v>
      </c>
      <c r="B589" s="95"/>
      <c r="C589" s="142"/>
      <c r="D589" s="40"/>
      <c r="E589" s="40"/>
      <c r="F589" s="43"/>
      <c r="G589" s="40" t="s">
        <v>141</v>
      </c>
      <c r="H589" s="41"/>
      <c r="I589" s="41"/>
      <c r="J589" s="296" t="str">
        <f t="shared" si="661"/>
        <v/>
      </c>
      <c r="K589" s="297" t="str">
        <f t="shared" si="662"/>
        <v/>
      </c>
      <c r="L589" s="298" t="str">
        <f t="shared" si="663"/>
        <v/>
      </c>
      <c r="M589" s="297" t="str">
        <f t="shared" si="664"/>
        <v/>
      </c>
      <c r="N589" s="298" t="str">
        <f t="shared" si="665"/>
        <v/>
      </c>
      <c r="O589" s="297" t="str">
        <f t="shared" si="666"/>
        <v/>
      </c>
      <c r="P589" s="298" t="str">
        <f t="shared" si="667"/>
        <v/>
      </c>
      <c r="Q589" s="299" t="str">
        <f t="shared" si="668"/>
        <v/>
      </c>
      <c r="R589" s="300" t="str">
        <f t="shared" si="669"/>
        <v/>
      </c>
      <c r="S589" s="299" t="str">
        <f t="shared" si="670"/>
        <v/>
      </c>
      <c r="T589" s="298" t="str">
        <f t="shared" si="671"/>
        <v/>
      </c>
      <c r="U589" s="299" t="str">
        <f t="shared" si="672"/>
        <v/>
      </c>
      <c r="V589" s="300" t="str">
        <f t="shared" si="673"/>
        <v/>
      </c>
      <c r="W589" s="299" t="str">
        <f t="shared" si="674"/>
        <v/>
      </c>
      <c r="X589" s="300" t="str">
        <f t="shared" si="675"/>
        <v/>
      </c>
      <c r="Y589" s="299" t="str">
        <f t="shared" si="676"/>
        <v/>
      </c>
      <c r="Z589" s="300" t="str">
        <f t="shared" si="677"/>
        <v/>
      </c>
      <c r="AA589" s="298" t="str">
        <f t="shared" si="678"/>
        <v/>
      </c>
      <c r="AB589" s="97" t="str">
        <f t="shared" si="679"/>
        <v/>
      </c>
      <c r="AC589" s="143" t="str">
        <f t="shared" si="680"/>
        <v/>
      </c>
      <c r="AD589" s="42" t="str">
        <f t="shared" si="681"/>
        <v/>
      </c>
      <c r="AE589" s="346"/>
      <c r="AF589" s="346"/>
      <c r="AG589" s="347"/>
      <c r="AH589" s="348" t="str">
        <f t="shared" si="682"/>
        <v/>
      </c>
      <c r="AI589" s="346"/>
      <c r="AJ589" s="346"/>
      <c r="AK589" s="347"/>
      <c r="AL589" s="349" t="str">
        <f t="shared" si="693"/>
        <v/>
      </c>
      <c r="AM589" s="348" t="str">
        <f t="shared" si="683"/>
        <v/>
      </c>
      <c r="AN589" s="350" t="str">
        <f t="shared" si="694"/>
        <v/>
      </c>
      <c r="AO589" s="346"/>
      <c r="AP589" s="346"/>
      <c r="AQ589" s="346" t="str">
        <f t="shared" si="684"/>
        <v/>
      </c>
      <c r="AR589" s="348" t="str">
        <f t="shared" si="685"/>
        <v/>
      </c>
      <c r="AS589" s="346"/>
      <c r="AT589" s="348" t="str">
        <f t="shared" si="686"/>
        <v/>
      </c>
      <c r="AU589" s="346"/>
      <c r="AV589" s="348" t="str">
        <f t="shared" si="687"/>
        <v/>
      </c>
      <c r="AW589" s="346"/>
      <c r="AX589" s="348" t="str">
        <f t="shared" si="688"/>
        <v/>
      </c>
      <c r="AY589" s="346"/>
      <c r="AZ589" s="348" t="str">
        <f t="shared" si="689"/>
        <v/>
      </c>
      <c r="BA589" s="351"/>
      <c r="BB589" s="348" t="str">
        <f t="shared" si="690"/>
        <v/>
      </c>
      <c r="BC589" s="350" t="str">
        <f t="shared" si="695"/>
        <v/>
      </c>
      <c r="BD589" s="350" t="str">
        <f t="shared" si="696"/>
        <v/>
      </c>
      <c r="BE589" s="360"/>
      <c r="BF589" s="361"/>
      <c r="BG589" s="362" t="str">
        <f t="shared" si="726"/>
        <v/>
      </c>
      <c r="BH589" s="354" t="str">
        <f t="shared" si="697"/>
        <v/>
      </c>
      <c r="BI589" s="350" t="str">
        <f t="shared" si="698"/>
        <v/>
      </c>
      <c r="BJ589" s="113" t="str">
        <f t="shared" si="699"/>
        <v/>
      </c>
      <c r="BK589" s="347" t="str">
        <f t="shared" si="725"/>
        <v/>
      </c>
      <c r="BR589" s="307"/>
      <c r="BS589" s="51" t="str">
        <f t="shared" si="700"/>
        <v/>
      </c>
      <c r="BT589" s="51" t="str">
        <f t="shared" si="701"/>
        <v/>
      </c>
      <c r="BU589" s="51" t="str">
        <f t="shared" si="702"/>
        <v/>
      </c>
      <c r="BV589" s="51" t="str">
        <f t="shared" si="703"/>
        <v/>
      </c>
      <c r="BW589" s="51" t="str">
        <f t="shared" si="704"/>
        <v/>
      </c>
      <c r="BX589" s="51" t="str">
        <f t="shared" si="705"/>
        <v/>
      </c>
      <c r="BY589" s="51" t="str">
        <f t="shared" si="706"/>
        <v/>
      </c>
      <c r="BZ589" s="51" t="str">
        <f t="shared" si="707"/>
        <v/>
      </c>
      <c r="CA589" s="51" t="str">
        <f t="shared" si="708"/>
        <v/>
      </c>
      <c r="CB589" s="51" t="str">
        <f t="shared" si="709"/>
        <v/>
      </c>
      <c r="CC589" s="51" t="str">
        <f t="shared" si="691"/>
        <v/>
      </c>
      <c r="CD589" s="51" t="str">
        <f t="shared" si="692"/>
        <v/>
      </c>
      <c r="CE589" s="51" t="str">
        <f t="shared" si="710"/>
        <v/>
      </c>
      <c r="CF589" s="51"/>
      <c r="CH589" s="53" t="str">
        <f t="shared" si="711"/>
        <v/>
      </c>
      <c r="CI589" s="53" t="str">
        <f t="shared" si="712"/>
        <v/>
      </c>
      <c r="CJ589" s="54" t="str">
        <f t="shared" si="713"/>
        <v/>
      </c>
      <c r="CK589" s="53" t="str">
        <f t="shared" si="714"/>
        <v/>
      </c>
      <c r="CL589" s="53" t="str">
        <f t="shared" si="715"/>
        <v/>
      </c>
      <c r="CM589" s="53" t="str">
        <f t="shared" si="716"/>
        <v/>
      </c>
      <c r="CN589" s="53" t="str">
        <f t="shared" si="717"/>
        <v/>
      </c>
      <c r="CO589" s="53" t="str">
        <f t="shared" si="718"/>
        <v/>
      </c>
      <c r="CP589" s="53" t="str">
        <f t="shared" si="719"/>
        <v/>
      </c>
      <c r="CQ589" s="53" t="str">
        <f t="shared" si="720"/>
        <v/>
      </c>
      <c r="CR589" s="53" t="str">
        <f t="shared" si="721"/>
        <v/>
      </c>
      <c r="CS589" s="53" t="str">
        <f t="shared" si="722"/>
        <v/>
      </c>
      <c r="CT589" s="53" t="str">
        <f t="shared" si="723"/>
        <v/>
      </c>
      <c r="CU589" s="53" t="str">
        <f t="shared" si="724"/>
        <v/>
      </c>
    </row>
    <row r="590" spans="1:99" hidden="1" x14ac:dyDescent="0.3">
      <c r="A590" s="40">
        <v>652</v>
      </c>
      <c r="B590" s="95"/>
      <c r="C590" s="142"/>
      <c r="D590" s="40"/>
      <c r="E590" s="40"/>
      <c r="F590" s="43"/>
      <c r="G590" s="40" t="s">
        <v>141</v>
      </c>
      <c r="H590" s="41"/>
      <c r="I590" s="41"/>
      <c r="J590" s="296" t="str">
        <f t="shared" si="661"/>
        <v/>
      </c>
      <c r="K590" s="297" t="str">
        <f t="shared" si="662"/>
        <v/>
      </c>
      <c r="L590" s="298" t="str">
        <f t="shared" si="663"/>
        <v/>
      </c>
      <c r="M590" s="297" t="str">
        <f t="shared" si="664"/>
        <v/>
      </c>
      <c r="N590" s="298" t="str">
        <f t="shared" si="665"/>
        <v/>
      </c>
      <c r="O590" s="297" t="str">
        <f t="shared" si="666"/>
        <v/>
      </c>
      <c r="P590" s="298" t="str">
        <f t="shared" si="667"/>
        <v/>
      </c>
      <c r="Q590" s="299" t="str">
        <f t="shared" si="668"/>
        <v/>
      </c>
      <c r="R590" s="300" t="str">
        <f t="shared" si="669"/>
        <v/>
      </c>
      <c r="S590" s="299" t="str">
        <f t="shared" si="670"/>
        <v/>
      </c>
      <c r="T590" s="298" t="str">
        <f t="shared" si="671"/>
        <v/>
      </c>
      <c r="U590" s="299" t="str">
        <f t="shared" si="672"/>
        <v/>
      </c>
      <c r="V590" s="300" t="str">
        <f t="shared" si="673"/>
        <v/>
      </c>
      <c r="W590" s="299" t="str">
        <f t="shared" si="674"/>
        <v/>
      </c>
      <c r="X590" s="300" t="str">
        <f t="shared" si="675"/>
        <v/>
      </c>
      <c r="Y590" s="299" t="str">
        <f t="shared" si="676"/>
        <v/>
      </c>
      <c r="Z590" s="300" t="str">
        <f t="shared" si="677"/>
        <v/>
      </c>
      <c r="AA590" s="298" t="str">
        <f t="shared" si="678"/>
        <v/>
      </c>
      <c r="AB590" s="97" t="str">
        <f t="shared" si="679"/>
        <v/>
      </c>
      <c r="AC590" s="143" t="str">
        <f t="shared" si="680"/>
        <v/>
      </c>
      <c r="AD590" s="42" t="str">
        <f t="shared" si="681"/>
        <v/>
      </c>
      <c r="AE590" s="346"/>
      <c r="AF590" s="346"/>
      <c r="AG590" s="347"/>
      <c r="AH590" s="348" t="str">
        <f t="shared" si="682"/>
        <v/>
      </c>
      <c r="AI590" s="346"/>
      <c r="AJ590" s="346"/>
      <c r="AK590" s="347"/>
      <c r="AL590" s="349" t="str">
        <f t="shared" si="693"/>
        <v/>
      </c>
      <c r="AM590" s="348" t="str">
        <f t="shared" si="683"/>
        <v/>
      </c>
      <c r="AN590" s="350" t="str">
        <f t="shared" si="694"/>
        <v/>
      </c>
      <c r="AO590" s="346"/>
      <c r="AP590" s="346"/>
      <c r="AQ590" s="346" t="str">
        <f t="shared" si="684"/>
        <v/>
      </c>
      <c r="AR590" s="348" t="str">
        <f t="shared" si="685"/>
        <v/>
      </c>
      <c r="AS590" s="346"/>
      <c r="AT590" s="348" t="str">
        <f t="shared" si="686"/>
        <v/>
      </c>
      <c r="AU590" s="346"/>
      <c r="AV590" s="348" t="str">
        <f t="shared" si="687"/>
        <v/>
      </c>
      <c r="AW590" s="346"/>
      <c r="AX590" s="348" t="str">
        <f t="shared" si="688"/>
        <v/>
      </c>
      <c r="AY590" s="346"/>
      <c r="AZ590" s="348" t="str">
        <f t="shared" si="689"/>
        <v/>
      </c>
      <c r="BA590" s="351"/>
      <c r="BB590" s="348" t="str">
        <f t="shared" si="690"/>
        <v/>
      </c>
      <c r="BC590" s="350" t="str">
        <f t="shared" si="695"/>
        <v/>
      </c>
      <c r="BD590" s="350" t="str">
        <f t="shared" si="696"/>
        <v/>
      </c>
      <c r="BE590" s="360"/>
      <c r="BF590" s="361"/>
      <c r="BG590" s="362" t="str">
        <f t="shared" si="726"/>
        <v/>
      </c>
      <c r="BH590" s="354" t="str">
        <f t="shared" si="697"/>
        <v/>
      </c>
      <c r="BI590" s="350" t="str">
        <f t="shared" si="698"/>
        <v/>
      </c>
      <c r="BJ590" s="113" t="str">
        <f t="shared" si="699"/>
        <v/>
      </c>
      <c r="BK590" s="347" t="str">
        <f t="shared" si="725"/>
        <v/>
      </c>
      <c r="BR590" s="307"/>
      <c r="BS590" s="51" t="str">
        <f t="shared" si="700"/>
        <v/>
      </c>
      <c r="BT590" s="51" t="str">
        <f t="shared" si="701"/>
        <v/>
      </c>
      <c r="BU590" s="51" t="str">
        <f t="shared" si="702"/>
        <v/>
      </c>
      <c r="BV590" s="51" t="str">
        <f t="shared" si="703"/>
        <v/>
      </c>
      <c r="BW590" s="51" t="str">
        <f t="shared" si="704"/>
        <v/>
      </c>
      <c r="BX590" s="51" t="str">
        <f t="shared" si="705"/>
        <v/>
      </c>
      <c r="BY590" s="51" t="str">
        <f t="shared" si="706"/>
        <v/>
      </c>
      <c r="BZ590" s="51" t="str">
        <f t="shared" si="707"/>
        <v/>
      </c>
      <c r="CA590" s="51" t="str">
        <f t="shared" si="708"/>
        <v/>
      </c>
      <c r="CB590" s="51" t="str">
        <f t="shared" si="709"/>
        <v/>
      </c>
      <c r="CC590" s="51" t="str">
        <f t="shared" si="691"/>
        <v/>
      </c>
      <c r="CD590" s="51" t="str">
        <f t="shared" si="692"/>
        <v/>
      </c>
      <c r="CE590" s="51" t="str">
        <f t="shared" si="710"/>
        <v/>
      </c>
      <c r="CF590" s="51"/>
      <c r="CH590" s="53" t="str">
        <f t="shared" si="711"/>
        <v/>
      </c>
      <c r="CI590" s="53" t="str">
        <f t="shared" si="712"/>
        <v/>
      </c>
      <c r="CJ590" s="54" t="str">
        <f t="shared" si="713"/>
        <v/>
      </c>
      <c r="CK590" s="53" t="str">
        <f t="shared" si="714"/>
        <v/>
      </c>
      <c r="CL590" s="53" t="str">
        <f t="shared" si="715"/>
        <v/>
      </c>
      <c r="CM590" s="53" t="str">
        <f t="shared" si="716"/>
        <v/>
      </c>
      <c r="CN590" s="53" t="str">
        <f t="shared" si="717"/>
        <v/>
      </c>
      <c r="CO590" s="53" t="str">
        <f t="shared" si="718"/>
        <v/>
      </c>
      <c r="CP590" s="53" t="str">
        <f t="shared" si="719"/>
        <v/>
      </c>
      <c r="CQ590" s="53" t="str">
        <f t="shared" si="720"/>
        <v/>
      </c>
      <c r="CR590" s="53" t="str">
        <f t="shared" si="721"/>
        <v/>
      </c>
      <c r="CS590" s="53" t="str">
        <f t="shared" si="722"/>
        <v/>
      </c>
      <c r="CT590" s="53" t="str">
        <f t="shared" si="723"/>
        <v/>
      </c>
      <c r="CU590" s="53" t="str">
        <f t="shared" si="724"/>
        <v/>
      </c>
    </row>
    <row r="591" spans="1:99" hidden="1" x14ac:dyDescent="0.3">
      <c r="A591" s="40">
        <v>653</v>
      </c>
      <c r="B591" s="95"/>
      <c r="C591" s="142"/>
      <c r="D591" s="40"/>
      <c r="E591" s="40"/>
      <c r="F591" s="43"/>
      <c r="G591" s="40" t="s">
        <v>141</v>
      </c>
      <c r="H591" s="41"/>
      <c r="I591" s="41"/>
      <c r="J591" s="296" t="str">
        <f t="shared" si="661"/>
        <v/>
      </c>
      <c r="K591" s="297" t="str">
        <f t="shared" si="662"/>
        <v/>
      </c>
      <c r="L591" s="298" t="str">
        <f t="shared" si="663"/>
        <v/>
      </c>
      <c r="M591" s="297" t="str">
        <f t="shared" si="664"/>
        <v/>
      </c>
      <c r="N591" s="298" t="str">
        <f t="shared" si="665"/>
        <v/>
      </c>
      <c r="O591" s="297" t="str">
        <f t="shared" si="666"/>
        <v/>
      </c>
      <c r="P591" s="298" t="str">
        <f t="shared" si="667"/>
        <v/>
      </c>
      <c r="Q591" s="299" t="str">
        <f t="shared" si="668"/>
        <v/>
      </c>
      <c r="R591" s="300" t="str">
        <f t="shared" si="669"/>
        <v/>
      </c>
      <c r="S591" s="299" t="str">
        <f t="shared" si="670"/>
        <v/>
      </c>
      <c r="T591" s="298" t="str">
        <f t="shared" si="671"/>
        <v/>
      </c>
      <c r="U591" s="299" t="str">
        <f t="shared" si="672"/>
        <v/>
      </c>
      <c r="V591" s="300" t="str">
        <f t="shared" si="673"/>
        <v/>
      </c>
      <c r="W591" s="299" t="str">
        <f t="shared" si="674"/>
        <v/>
      </c>
      <c r="X591" s="300" t="str">
        <f t="shared" si="675"/>
        <v/>
      </c>
      <c r="Y591" s="299" t="str">
        <f t="shared" si="676"/>
        <v/>
      </c>
      <c r="Z591" s="300" t="str">
        <f t="shared" si="677"/>
        <v/>
      </c>
      <c r="AA591" s="298" t="str">
        <f t="shared" si="678"/>
        <v/>
      </c>
      <c r="AB591" s="97" t="str">
        <f t="shared" si="679"/>
        <v/>
      </c>
      <c r="AC591" s="143" t="str">
        <f t="shared" si="680"/>
        <v/>
      </c>
      <c r="AD591" s="42" t="str">
        <f t="shared" si="681"/>
        <v/>
      </c>
      <c r="AE591" s="346"/>
      <c r="AF591" s="346"/>
      <c r="AG591" s="347"/>
      <c r="AH591" s="348" t="str">
        <f t="shared" si="682"/>
        <v/>
      </c>
      <c r="AI591" s="346"/>
      <c r="AJ591" s="346"/>
      <c r="AK591" s="347"/>
      <c r="AL591" s="349" t="str">
        <f t="shared" si="693"/>
        <v/>
      </c>
      <c r="AM591" s="348" t="str">
        <f t="shared" si="683"/>
        <v/>
      </c>
      <c r="AN591" s="350" t="str">
        <f t="shared" si="694"/>
        <v/>
      </c>
      <c r="AO591" s="346"/>
      <c r="AP591" s="346"/>
      <c r="AQ591" s="346" t="str">
        <f t="shared" si="684"/>
        <v/>
      </c>
      <c r="AR591" s="348" t="str">
        <f t="shared" si="685"/>
        <v/>
      </c>
      <c r="AS591" s="346"/>
      <c r="AT591" s="348" t="str">
        <f t="shared" si="686"/>
        <v/>
      </c>
      <c r="AU591" s="346"/>
      <c r="AV591" s="348" t="str">
        <f t="shared" si="687"/>
        <v/>
      </c>
      <c r="AW591" s="346"/>
      <c r="AX591" s="348" t="str">
        <f t="shared" si="688"/>
        <v/>
      </c>
      <c r="AY591" s="346"/>
      <c r="AZ591" s="348" t="str">
        <f t="shared" si="689"/>
        <v/>
      </c>
      <c r="BA591" s="351"/>
      <c r="BB591" s="348" t="str">
        <f t="shared" si="690"/>
        <v/>
      </c>
      <c r="BC591" s="350" t="str">
        <f t="shared" si="695"/>
        <v/>
      </c>
      <c r="BD591" s="350" t="str">
        <f t="shared" si="696"/>
        <v/>
      </c>
      <c r="BE591" s="360"/>
      <c r="BF591" s="361"/>
      <c r="BG591" s="362" t="str">
        <f t="shared" si="726"/>
        <v/>
      </c>
      <c r="BH591" s="354" t="str">
        <f t="shared" si="697"/>
        <v/>
      </c>
      <c r="BI591" s="350" t="str">
        <f t="shared" si="698"/>
        <v/>
      </c>
      <c r="BJ591" s="113" t="str">
        <f t="shared" si="699"/>
        <v/>
      </c>
      <c r="BK591" s="347" t="str">
        <f t="shared" si="725"/>
        <v/>
      </c>
      <c r="BR591" s="307"/>
      <c r="BS591" s="51" t="str">
        <f t="shared" si="700"/>
        <v/>
      </c>
      <c r="BT591" s="51" t="str">
        <f t="shared" si="701"/>
        <v/>
      </c>
      <c r="BU591" s="51" t="str">
        <f t="shared" si="702"/>
        <v/>
      </c>
      <c r="BV591" s="51" t="str">
        <f t="shared" si="703"/>
        <v/>
      </c>
      <c r="BW591" s="51" t="str">
        <f t="shared" si="704"/>
        <v/>
      </c>
      <c r="BX591" s="51" t="str">
        <f t="shared" si="705"/>
        <v/>
      </c>
      <c r="BY591" s="51" t="str">
        <f t="shared" si="706"/>
        <v/>
      </c>
      <c r="BZ591" s="51" t="str">
        <f t="shared" si="707"/>
        <v/>
      </c>
      <c r="CA591" s="51" t="str">
        <f t="shared" si="708"/>
        <v/>
      </c>
      <c r="CB591" s="51" t="str">
        <f t="shared" si="709"/>
        <v/>
      </c>
      <c r="CC591" s="51" t="str">
        <f t="shared" si="691"/>
        <v/>
      </c>
      <c r="CD591" s="51" t="str">
        <f t="shared" si="692"/>
        <v/>
      </c>
      <c r="CE591" s="51" t="str">
        <f t="shared" si="710"/>
        <v/>
      </c>
      <c r="CF591" s="51"/>
      <c r="CH591" s="53" t="str">
        <f t="shared" si="711"/>
        <v/>
      </c>
      <c r="CI591" s="53" t="str">
        <f t="shared" si="712"/>
        <v/>
      </c>
      <c r="CJ591" s="54" t="str">
        <f t="shared" si="713"/>
        <v/>
      </c>
      <c r="CK591" s="53" t="str">
        <f t="shared" si="714"/>
        <v/>
      </c>
      <c r="CL591" s="53" t="str">
        <f t="shared" si="715"/>
        <v/>
      </c>
      <c r="CM591" s="53" t="str">
        <f t="shared" si="716"/>
        <v/>
      </c>
      <c r="CN591" s="53" t="str">
        <f t="shared" si="717"/>
        <v/>
      </c>
      <c r="CO591" s="53" t="str">
        <f t="shared" si="718"/>
        <v/>
      </c>
      <c r="CP591" s="53" t="str">
        <f t="shared" si="719"/>
        <v/>
      </c>
      <c r="CQ591" s="53" t="str">
        <f t="shared" si="720"/>
        <v/>
      </c>
      <c r="CR591" s="53" t="str">
        <f t="shared" si="721"/>
        <v/>
      </c>
      <c r="CS591" s="53" t="str">
        <f t="shared" si="722"/>
        <v/>
      </c>
      <c r="CT591" s="53" t="str">
        <f t="shared" si="723"/>
        <v/>
      </c>
      <c r="CU591" s="53" t="str">
        <f t="shared" si="724"/>
        <v/>
      </c>
    </row>
    <row r="592" spans="1:99" hidden="1" x14ac:dyDescent="0.3">
      <c r="A592" s="40">
        <v>654</v>
      </c>
      <c r="B592" s="95"/>
      <c r="C592" s="142"/>
      <c r="D592" s="40"/>
      <c r="E592" s="40"/>
      <c r="F592" s="43"/>
      <c r="G592" s="40" t="s">
        <v>141</v>
      </c>
      <c r="H592" s="41"/>
      <c r="I592" s="41"/>
      <c r="J592" s="296" t="str">
        <f t="shared" si="661"/>
        <v/>
      </c>
      <c r="K592" s="297" t="str">
        <f t="shared" si="662"/>
        <v/>
      </c>
      <c r="L592" s="298" t="str">
        <f t="shared" si="663"/>
        <v/>
      </c>
      <c r="M592" s="297" t="str">
        <f t="shared" si="664"/>
        <v/>
      </c>
      <c r="N592" s="298" t="str">
        <f t="shared" si="665"/>
        <v/>
      </c>
      <c r="O592" s="297" t="str">
        <f t="shared" si="666"/>
        <v/>
      </c>
      <c r="P592" s="298" t="str">
        <f t="shared" si="667"/>
        <v/>
      </c>
      <c r="Q592" s="299" t="str">
        <f t="shared" si="668"/>
        <v/>
      </c>
      <c r="R592" s="300" t="str">
        <f t="shared" si="669"/>
        <v/>
      </c>
      <c r="S592" s="299" t="str">
        <f t="shared" si="670"/>
        <v/>
      </c>
      <c r="T592" s="298" t="str">
        <f t="shared" si="671"/>
        <v/>
      </c>
      <c r="U592" s="299" t="str">
        <f t="shared" si="672"/>
        <v/>
      </c>
      <c r="V592" s="300" t="str">
        <f t="shared" si="673"/>
        <v/>
      </c>
      <c r="W592" s="299" t="str">
        <f t="shared" si="674"/>
        <v/>
      </c>
      <c r="X592" s="300" t="str">
        <f t="shared" si="675"/>
        <v/>
      </c>
      <c r="Y592" s="299" t="str">
        <f t="shared" si="676"/>
        <v/>
      </c>
      <c r="Z592" s="300" t="str">
        <f t="shared" si="677"/>
        <v/>
      </c>
      <c r="AA592" s="298" t="str">
        <f t="shared" si="678"/>
        <v/>
      </c>
      <c r="AB592" s="97" t="str">
        <f t="shared" si="679"/>
        <v/>
      </c>
      <c r="AC592" s="143" t="str">
        <f t="shared" si="680"/>
        <v/>
      </c>
      <c r="AD592" s="42" t="str">
        <f t="shared" si="681"/>
        <v/>
      </c>
      <c r="AE592" s="346"/>
      <c r="AF592" s="346"/>
      <c r="AG592" s="347"/>
      <c r="AH592" s="348" t="str">
        <f t="shared" si="682"/>
        <v/>
      </c>
      <c r="AI592" s="346"/>
      <c r="AJ592" s="346"/>
      <c r="AK592" s="347"/>
      <c r="AL592" s="349" t="str">
        <f t="shared" si="693"/>
        <v/>
      </c>
      <c r="AM592" s="348" t="str">
        <f t="shared" si="683"/>
        <v/>
      </c>
      <c r="AN592" s="350" t="str">
        <f t="shared" si="694"/>
        <v/>
      </c>
      <c r="AO592" s="346"/>
      <c r="AP592" s="346"/>
      <c r="AQ592" s="346" t="str">
        <f t="shared" si="684"/>
        <v/>
      </c>
      <c r="AR592" s="348" t="str">
        <f t="shared" si="685"/>
        <v/>
      </c>
      <c r="AS592" s="346"/>
      <c r="AT592" s="348" t="str">
        <f t="shared" si="686"/>
        <v/>
      </c>
      <c r="AU592" s="346"/>
      <c r="AV592" s="348" t="str">
        <f t="shared" si="687"/>
        <v/>
      </c>
      <c r="AW592" s="346"/>
      <c r="AX592" s="348" t="str">
        <f t="shared" si="688"/>
        <v/>
      </c>
      <c r="AY592" s="346"/>
      <c r="AZ592" s="348" t="str">
        <f t="shared" si="689"/>
        <v/>
      </c>
      <c r="BA592" s="351"/>
      <c r="BB592" s="348" t="str">
        <f t="shared" si="690"/>
        <v/>
      </c>
      <c r="BC592" s="350" t="str">
        <f t="shared" si="695"/>
        <v/>
      </c>
      <c r="BD592" s="350" t="str">
        <f t="shared" si="696"/>
        <v/>
      </c>
      <c r="BE592" s="360"/>
      <c r="BF592" s="361"/>
      <c r="BG592" s="362" t="str">
        <f t="shared" si="726"/>
        <v/>
      </c>
      <c r="BH592" s="354" t="str">
        <f t="shared" si="697"/>
        <v/>
      </c>
      <c r="BI592" s="350" t="str">
        <f t="shared" si="698"/>
        <v/>
      </c>
      <c r="BJ592" s="113" t="str">
        <f t="shared" si="699"/>
        <v/>
      </c>
      <c r="BK592" s="347" t="str">
        <f t="shared" si="725"/>
        <v/>
      </c>
      <c r="BR592" s="307"/>
      <c r="BS592" s="51" t="str">
        <f t="shared" si="700"/>
        <v/>
      </c>
      <c r="BT592" s="51" t="str">
        <f t="shared" si="701"/>
        <v/>
      </c>
      <c r="BU592" s="51" t="str">
        <f t="shared" si="702"/>
        <v/>
      </c>
      <c r="BV592" s="51" t="str">
        <f t="shared" si="703"/>
        <v/>
      </c>
      <c r="BW592" s="51" t="str">
        <f t="shared" si="704"/>
        <v/>
      </c>
      <c r="BX592" s="51" t="str">
        <f t="shared" si="705"/>
        <v/>
      </c>
      <c r="BY592" s="51" t="str">
        <f t="shared" si="706"/>
        <v/>
      </c>
      <c r="BZ592" s="51" t="str">
        <f t="shared" si="707"/>
        <v/>
      </c>
      <c r="CA592" s="51" t="str">
        <f t="shared" si="708"/>
        <v/>
      </c>
      <c r="CB592" s="51" t="str">
        <f t="shared" si="709"/>
        <v/>
      </c>
      <c r="CC592" s="51" t="str">
        <f t="shared" si="691"/>
        <v/>
      </c>
      <c r="CD592" s="51" t="str">
        <f t="shared" si="692"/>
        <v/>
      </c>
      <c r="CE592" s="51" t="str">
        <f t="shared" si="710"/>
        <v/>
      </c>
      <c r="CF592" s="51"/>
      <c r="CH592" s="53" t="str">
        <f t="shared" si="711"/>
        <v/>
      </c>
      <c r="CI592" s="53" t="str">
        <f t="shared" si="712"/>
        <v/>
      </c>
      <c r="CJ592" s="54" t="str">
        <f t="shared" si="713"/>
        <v/>
      </c>
      <c r="CK592" s="53" t="str">
        <f t="shared" si="714"/>
        <v/>
      </c>
      <c r="CL592" s="53" t="str">
        <f t="shared" si="715"/>
        <v/>
      </c>
      <c r="CM592" s="53" t="str">
        <f t="shared" si="716"/>
        <v/>
      </c>
      <c r="CN592" s="53" t="str">
        <f t="shared" si="717"/>
        <v/>
      </c>
      <c r="CO592" s="53" t="str">
        <f t="shared" si="718"/>
        <v/>
      </c>
      <c r="CP592" s="53" t="str">
        <f t="shared" si="719"/>
        <v/>
      </c>
      <c r="CQ592" s="53" t="str">
        <f t="shared" si="720"/>
        <v/>
      </c>
      <c r="CR592" s="53" t="str">
        <f t="shared" si="721"/>
        <v/>
      </c>
      <c r="CS592" s="53" t="str">
        <f t="shared" si="722"/>
        <v/>
      </c>
      <c r="CT592" s="53" t="str">
        <f t="shared" si="723"/>
        <v/>
      </c>
      <c r="CU592" s="53" t="str">
        <f t="shared" si="724"/>
        <v/>
      </c>
    </row>
    <row r="593" spans="1:99" hidden="1" x14ac:dyDescent="0.3">
      <c r="A593" s="40">
        <v>655</v>
      </c>
      <c r="B593" s="95"/>
      <c r="C593" s="142"/>
      <c r="D593" s="40"/>
      <c r="E593" s="40"/>
      <c r="F593" s="43"/>
      <c r="G593" s="40" t="s">
        <v>141</v>
      </c>
      <c r="H593" s="41"/>
      <c r="I593" s="41"/>
      <c r="J593" s="296" t="str">
        <f t="shared" si="661"/>
        <v/>
      </c>
      <c r="K593" s="297" t="str">
        <f t="shared" si="662"/>
        <v/>
      </c>
      <c r="L593" s="298" t="str">
        <f t="shared" si="663"/>
        <v/>
      </c>
      <c r="M593" s="297" t="str">
        <f t="shared" si="664"/>
        <v/>
      </c>
      <c r="N593" s="298" t="str">
        <f t="shared" si="665"/>
        <v/>
      </c>
      <c r="O593" s="297" t="str">
        <f t="shared" si="666"/>
        <v/>
      </c>
      <c r="P593" s="298" t="str">
        <f t="shared" si="667"/>
        <v/>
      </c>
      <c r="Q593" s="299" t="str">
        <f t="shared" si="668"/>
        <v/>
      </c>
      <c r="R593" s="300" t="str">
        <f t="shared" si="669"/>
        <v/>
      </c>
      <c r="S593" s="299" t="str">
        <f t="shared" si="670"/>
        <v/>
      </c>
      <c r="T593" s="298" t="str">
        <f t="shared" si="671"/>
        <v/>
      </c>
      <c r="U593" s="299" t="str">
        <f t="shared" si="672"/>
        <v/>
      </c>
      <c r="V593" s="300" t="str">
        <f t="shared" si="673"/>
        <v/>
      </c>
      <c r="W593" s="299" t="str">
        <f t="shared" si="674"/>
        <v/>
      </c>
      <c r="X593" s="300" t="str">
        <f t="shared" si="675"/>
        <v/>
      </c>
      <c r="Y593" s="299" t="str">
        <f t="shared" si="676"/>
        <v/>
      </c>
      <c r="Z593" s="300" t="str">
        <f t="shared" si="677"/>
        <v/>
      </c>
      <c r="AA593" s="298" t="str">
        <f t="shared" si="678"/>
        <v/>
      </c>
      <c r="AB593" s="97" t="str">
        <f t="shared" si="679"/>
        <v/>
      </c>
      <c r="AC593" s="143" t="str">
        <f t="shared" si="680"/>
        <v/>
      </c>
      <c r="AD593" s="42" t="str">
        <f t="shared" si="681"/>
        <v/>
      </c>
      <c r="AE593" s="346"/>
      <c r="AF593" s="346"/>
      <c r="AG593" s="347"/>
      <c r="AH593" s="348" t="str">
        <f t="shared" si="682"/>
        <v/>
      </c>
      <c r="AI593" s="346"/>
      <c r="AJ593" s="346"/>
      <c r="AK593" s="347"/>
      <c r="AL593" s="349" t="str">
        <f t="shared" si="693"/>
        <v/>
      </c>
      <c r="AM593" s="348" t="str">
        <f t="shared" si="683"/>
        <v/>
      </c>
      <c r="AN593" s="350" t="str">
        <f t="shared" si="694"/>
        <v/>
      </c>
      <c r="AO593" s="346"/>
      <c r="AP593" s="346"/>
      <c r="AQ593" s="346" t="str">
        <f t="shared" si="684"/>
        <v/>
      </c>
      <c r="AR593" s="348" t="str">
        <f t="shared" si="685"/>
        <v/>
      </c>
      <c r="AS593" s="346"/>
      <c r="AT593" s="348" t="str">
        <f t="shared" si="686"/>
        <v/>
      </c>
      <c r="AU593" s="346"/>
      <c r="AV593" s="348" t="str">
        <f t="shared" si="687"/>
        <v/>
      </c>
      <c r="AW593" s="346"/>
      <c r="AX593" s="348" t="str">
        <f t="shared" si="688"/>
        <v/>
      </c>
      <c r="AY593" s="346"/>
      <c r="AZ593" s="348" t="str">
        <f t="shared" si="689"/>
        <v/>
      </c>
      <c r="BA593" s="351"/>
      <c r="BB593" s="348" t="str">
        <f t="shared" si="690"/>
        <v/>
      </c>
      <c r="BC593" s="350" t="str">
        <f t="shared" si="695"/>
        <v/>
      </c>
      <c r="BD593" s="350" t="str">
        <f t="shared" si="696"/>
        <v/>
      </c>
      <c r="BE593" s="360"/>
      <c r="BF593" s="361"/>
      <c r="BG593" s="362" t="str">
        <f t="shared" si="726"/>
        <v/>
      </c>
      <c r="BH593" s="354" t="str">
        <f t="shared" si="697"/>
        <v/>
      </c>
      <c r="BI593" s="350" t="str">
        <f t="shared" si="698"/>
        <v/>
      </c>
      <c r="BJ593" s="113" t="str">
        <f t="shared" si="699"/>
        <v/>
      </c>
      <c r="BK593" s="347" t="str">
        <f t="shared" si="725"/>
        <v/>
      </c>
      <c r="BR593" s="307"/>
      <c r="BS593" s="51" t="str">
        <f t="shared" si="700"/>
        <v/>
      </c>
      <c r="BT593" s="51" t="str">
        <f t="shared" si="701"/>
        <v/>
      </c>
      <c r="BU593" s="51" t="str">
        <f t="shared" si="702"/>
        <v/>
      </c>
      <c r="BV593" s="51" t="str">
        <f t="shared" si="703"/>
        <v/>
      </c>
      <c r="BW593" s="51" t="str">
        <f t="shared" si="704"/>
        <v/>
      </c>
      <c r="BX593" s="51" t="str">
        <f t="shared" si="705"/>
        <v/>
      </c>
      <c r="BY593" s="51" t="str">
        <f t="shared" si="706"/>
        <v/>
      </c>
      <c r="BZ593" s="51" t="str">
        <f t="shared" si="707"/>
        <v/>
      </c>
      <c r="CA593" s="51" t="str">
        <f t="shared" si="708"/>
        <v/>
      </c>
      <c r="CB593" s="51" t="str">
        <f t="shared" si="709"/>
        <v/>
      </c>
      <c r="CC593" s="51" t="str">
        <f t="shared" si="691"/>
        <v/>
      </c>
      <c r="CD593" s="51" t="str">
        <f t="shared" si="692"/>
        <v/>
      </c>
      <c r="CE593" s="51" t="str">
        <f t="shared" si="710"/>
        <v/>
      </c>
      <c r="CF593" s="51"/>
      <c r="CH593" s="53" t="str">
        <f t="shared" si="711"/>
        <v/>
      </c>
      <c r="CI593" s="53" t="str">
        <f t="shared" si="712"/>
        <v/>
      </c>
      <c r="CJ593" s="54" t="str">
        <f t="shared" si="713"/>
        <v/>
      </c>
      <c r="CK593" s="53" t="str">
        <f t="shared" si="714"/>
        <v/>
      </c>
      <c r="CL593" s="53" t="str">
        <f t="shared" si="715"/>
        <v/>
      </c>
      <c r="CM593" s="53" t="str">
        <f t="shared" si="716"/>
        <v/>
      </c>
      <c r="CN593" s="53" t="str">
        <f t="shared" si="717"/>
        <v/>
      </c>
      <c r="CO593" s="53" t="str">
        <f t="shared" si="718"/>
        <v/>
      </c>
      <c r="CP593" s="53" t="str">
        <f t="shared" si="719"/>
        <v/>
      </c>
      <c r="CQ593" s="53" t="str">
        <f t="shared" si="720"/>
        <v/>
      </c>
      <c r="CR593" s="53" t="str">
        <f t="shared" si="721"/>
        <v/>
      </c>
      <c r="CS593" s="53" t="str">
        <f t="shared" si="722"/>
        <v/>
      </c>
      <c r="CT593" s="53" t="str">
        <f t="shared" si="723"/>
        <v/>
      </c>
      <c r="CU593" s="53" t="str">
        <f t="shared" si="724"/>
        <v/>
      </c>
    </row>
    <row r="594" spans="1:99" hidden="1" x14ac:dyDescent="0.3">
      <c r="A594" s="40">
        <v>656</v>
      </c>
      <c r="B594" s="95"/>
      <c r="C594" s="142"/>
      <c r="D594" s="40"/>
      <c r="E594" s="40"/>
      <c r="F594" s="43"/>
      <c r="G594" s="40" t="s">
        <v>141</v>
      </c>
      <c r="H594" s="41"/>
      <c r="I594" s="41"/>
      <c r="J594" s="296" t="str">
        <f t="shared" si="661"/>
        <v/>
      </c>
      <c r="K594" s="297" t="str">
        <f t="shared" si="662"/>
        <v/>
      </c>
      <c r="L594" s="298" t="str">
        <f t="shared" si="663"/>
        <v/>
      </c>
      <c r="M594" s="297" t="str">
        <f t="shared" si="664"/>
        <v/>
      </c>
      <c r="N594" s="298" t="str">
        <f t="shared" si="665"/>
        <v/>
      </c>
      <c r="O594" s="297" t="str">
        <f t="shared" si="666"/>
        <v/>
      </c>
      <c r="P594" s="298" t="str">
        <f t="shared" si="667"/>
        <v/>
      </c>
      <c r="Q594" s="299" t="str">
        <f t="shared" si="668"/>
        <v/>
      </c>
      <c r="R594" s="300" t="str">
        <f t="shared" si="669"/>
        <v/>
      </c>
      <c r="S594" s="299" t="str">
        <f t="shared" si="670"/>
        <v/>
      </c>
      <c r="T594" s="298" t="str">
        <f t="shared" si="671"/>
        <v/>
      </c>
      <c r="U594" s="299" t="str">
        <f t="shared" si="672"/>
        <v/>
      </c>
      <c r="V594" s="300" t="str">
        <f t="shared" si="673"/>
        <v/>
      </c>
      <c r="W594" s="299" t="str">
        <f t="shared" si="674"/>
        <v/>
      </c>
      <c r="X594" s="300" t="str">
        <f t="shared" si="675"/>
        <v/>
      </c>
      <c r="Y594" s="299" t="str">
        <f t="shared" si="676"/>
        <v/>
      </c>
      <c r="Z594" s="300" t="str">
        <f t="shared" si="677"/>
        <v/>
      </c>
      <c r="AA594" s="298" t="str">
        <f t="shared" si="678"/>
        <v/>
      </c>
      <c r="AB594" s="97" t="str">
        <f t="shared" si="679"/>
        <v/>
      </c>
      <c r="AC594" s="143" t="str">
        <f t="shared" si="680"/>
        <v/>
      </c>
      <c r="AD594" s="42" t="str">
        <f t="shared" si="681"/>
        <v/>
      </c>
      <c r="AE594" s="346"/>
      <c r="AF594" s="346"/>
      <c r="AG594" s="347"/>
      <c r="AH594" s="348" t="str">
        <f t="shared" si="682"/>
        <v/>
      </c>
      <c r="AI594" s="346"/>
      <c r="AJ594" s="346"/>
      <c r="AK594" s="347"/>
      <c r="AL594" s="349" t="str">
        <f t="shared" si="693"/>
        <v/>
      </c>
      <c r="AM594" s="348" t="str">
        <f t="shared" si="683"/>
        <v/>
      </c>
      <c r="AN594" s="350" t="str">
        <f t="shared" si="694"/>
        <v/>
      </c>
      <c r="AO594" s="346"/>
      <c r="AP594" s="346"/>
      <c r="AQ594" s="346" t="str">
        <f t="shared" si="684"/>
        <v/>
      </c>
      <c r="AR594" s="348" t="str">
        <f t="shared" si="685"/>
        <v/>
      </c>
      <c r="AS594" s="346"/>
      <c r="AT594" s="348" t="str">
        <f t="shared" si="686"/>
        <v/>
      </c>
      <c r="AU594" s="346"/>
      <c r="AV594" s="348" t="str">
        <f t="shared" si="687"/>
        <v/>
      </c>
      <c r="AW594" s="346"/>
      <c r="AX594" s="348" t="str">
        <f t="shared" si="688"/>
        <v/>
      </c>
      <c r="AY594" s="346"/>
      <c r="AZ594" s="348" t="str">
        <f t="shared" si="689"/>
        <v/>
      </c>
      <c r="BA594" s="351"/>
      <c r="BB594" s="348" t="str">
        <f t="shared" si="690"/>
        <v/>
      </c>
      <c r="BC594" s="350" t="str">
        <f t="shared" si="695"/>
        <v/>
      </c>
      <c r="BD594" s="350" t="str">
        <f t="shared" si="696"/>
        <v/>
      </c>
      <c r="BE594" s="360"/>
      <c r="BF594" s="361"/>
      <c r="BG594" s="362" t="str">
        <f t="shared" si="726"/>
        <v/>
      </c>
      <c r="BH594" s="354" t="str">
        <f t="shared" si="697"/>
        <v/>
      </c>
      <c r="BI594" s="350" t="str">
        <f t="shared" si="698"/>
        <v/>
      </c>
      <c r="BJ594" s="113" t="str">
        <f t="shared" si="699"/>
        <v/>
      </c>
      <c r="BK594" s="347" t="str">
        <f t="shared" si="725"/>
        <v/>
      </c>
      <c r="BR594" s="307"/>
      <c r="BS594" s="51" t="str">
        <f t="shared" si="700"/>
        <v/>
      </c>
      <c r="BT594" s="51" t="str">
        <f t="shared" si="701"/>
        <v/>
      </c>
      <c r="BU594" s="51" t="str">
        <f t="shared" si="702"/>
        <v/>
      </c>
      <c r="BV594" s="51" t="str">
        <f t="shared" si="703"/>
        <v/>
      </c>
      <c r="BW594" s="51" t="str">
        <f t="shared" si="704"/>
        <v/>
      </c>
      <c r="BX594" s="51" t="str">
        <f t="shared" si="705"/>
        <v/>
      </c>
      <c r="BY594" s="51" t="str">
        <f t="shared" si="706"/>
        <v/>
      </c>
      <c r="BZ594" s="51" t="str">
        <f t="shared" si="707"/>
        <v/>
      </c>
      <c r="CA594" s="51" t="str">
        <f t="shared" si="708"/>
        <v/>
      </c>
      <c r="CB594" s="51" t="str">
        <f t="shared" si="709"/>
        <v/>
      </c>
      <c r="CC594" s="51" t="str">
        <f t="shared" si="691"/>
        <v/>
      </c>
      <c r="CD594" s="51" t="str">
        <f t="shared" si="692"/>
        <v/>
      </c>
      <c r="CE594" s="51" t="str">
        <f t="shared" si="710"/>
        <v/>
      </c>
      <c r="CF594" s="51"/>
      <c r="CH594" s="53" t="str">
        <f t="shared" si="711"/>
        <v/>
      </c>
      <c r="CI594" s="53" t="str">
        <f t="shared" si="712"/>
        <v/>
      </c>
      <c r="CJ594" s="54" t="str">
        <f t="shared" si="713"/>
        <v/>
      </c>
      <c r="CK594" s="53" t="str">
        <f t="shared" si="714"/>
        <v/>
      </c>
      <c r="CL594" s="53" t="str">
        <f t="shared" si="715"/>
        <v/>
      </c>
      <c r="CM594" s="53" t="str">
        <f t="shared" si="716"/>
        <v/>
      </c>
      <c r="CN594" s="53" t="str">
        <f t="shared" si="717"/>
        <v/>
      </c>
      <c r="CO594" s="53" t="str">
        <f t="shared" si="718"/>
        <v/>
      </c>
      <c r="CP594" s="53" t="str">
        <f t="shared" si="719"/>
        <v/>
      </c>
      <c r="CQ594" s="53" t="str">
        <f t="shared" si="720"/>
        <v/>
      </c>
      <c r="CR594" s="53" t="str">
        <f t="shared" si="721"/>
        <v/>
      </c>
      <c r="CS594" s="53" t="str">
        <f t="shared" si="722"/>
        <v/>
      </c>
      <c r="CT594" s="53" t="str">
        <f t="shared" si="723"/>
        <v/>
      </c>
      <c r="CU594" s="53" t="str">
        <f t="shared" si="724"/>
        <v/>
      </c>
    </row>
    <row r="595" spans="1:99" hidden="1" x14ac:dyDescent="0.3">
      <c r="A595" s="40">
        <v>657</v>
      </c>
      <c r="B595" s="95"/>
      <c r="C595" s="142"/>
      <c r="D595" s="40"/>
      <c r="E595" s="40"/>
      <c r="F595" s="43"/>
      <c r="G595" s="40" t="s">
        <v>141</v>
      </c>
      <c r="H595" s="41"/>
      <c r="I595" s="41"/>
      <c r="J595" s="296" t="str">
        <f t="shared" si="661"/>
        <v/>
      </c>
      <c r="K595" s="297" t="str">
        <f t="shared" si="662"/>
        <v/>
      </c>
      <c r="L595" s="298" t="str">
        <f t="shared" si="663"/>
        <v/>
      </c>
      <c r="M595" s="297" t="str">
        <f t="shared" si="664"/>
        <v/>
      </c>
      <c r="N595" s="298" t="str">
        <f t="shared" si="665"/>
        <v/>
      </c>
      <c r="O595" s="297" t="str">
        <f t="shared" si="666"/>
        <v/>
      </c>
      <c r="P595" s="298" t="str">
        <f t="shared" si="667"/>
        <v/>
      </c>
      <c r="Q595" s="299" t="str">
        <f t="shared" si="668"/>
        <v/>
      </c>
      <c r="R595" s="300" t="str">
        <f t="shared" si="669"/>
        <v/>
      </c>
      <c r="S595" s="299" t="str">
        <f t="shared" si="670"/>
        <v/>
      </c>
      <c r="T595" s="298" t="str">
        <f t="shared" si="671"/>
        <v/>
      </c>
      <c r="U595" s="299" t="str">
        <f t="shared" si="672"/>
        <v/>
      </c>
      <c r="V595" s="300" t="str">
        <f t="shared" si="673"/>
        <v/>
      </c>
      <c r="W595" s="299" t="str">
        <f t="shared" si="674"/>
        <v/>
      </c>
      <c r="X595" s="300" t="str">
        <f t="shared" si="675"/>
        <v/>
      </c>
      <c r="Y595" s="299" t="str">
        <f t="shared" si="676"/>
        <v/>
      </c>
      <c r="Z595" s="300" t="str">
        <f t="shared" si="677"/>
        <v/>
      </c>
      <c r="AA595" s="298" t="str">
        <f t="shared" si="678"/>
        <v/>
      </c>
      <c r="AB595" s="97" t="str">
        <f t="shared" si="679"/>
        <v/>
      </c>
      <c r="AC595" s="143" t="str">
        <f t="shared" si="680"/>
        <v/>
      </c>
      <c r="AD595" s="42" t="str">
        <f t="shared" si="681"/>
        <v/>
      </c>
      <c r="AE595" s="346"/>
      <c r="AF595" s="346"/>
      <c r="AG595" s="347"/>
      <c r="AH595" s="348" t="str">
        <f t="shared" si="682"/>
        <v/>
      </c>
      <c r="AI595" s="346"/>
      <c r="AJ595" s="346"/>
      <c r="AK595" s="347"/>
      <c r="AL595" s="349" t="str">
        <f t="shared" si="693"/>
        <v/>
      </c>
      <c r="AM595" s="348" t="str">
        <f t="shared" si="683"/>
        <v/>
      </c>
      <c r="AN595" s="350" t="str">
        <f t="shared" si="694"/>
        <v/>
      </c>
      <c r="AO595" s="346"/>
      <c r="AP595" s="346"/>
      <c r="AQ595" s="346" t="str">
        <f t="shared" si="684"/>
        <v/>
      </c>
      <c r="AR595" s="348" t="str">
        <f t="shared" si="685"/>
        <v/>
      </c>
      <c r="AS595" s="346"/>
      <c r="AT595" s="348" t="str">
        <f t="shared" si="686"/>
        <v/>
      </c>
      <c r="AU595" s="346"/>
      <c r="AV595" s="348" t="str">
        <f t="shared" si="687"/>
        <v/>
      </c>
      <c r="AW595" s="346"/>
      <c r="AX595" s="348" t="str">
        <f t="shared" si="688"/>
        <v/>
      </c>
      <c r="AY595" s="346"/>
      <c r="AZ595" s="348" t="str">
        <f t="shared" si="689"/>
        <v/>
      </c>
      <c r="BA595" s="351"/>
      <c r="BB595" s="348" t="str">
        <f t="shared" si="690"/>
        <v/>
      </c>
      <c r="BC595" s="350" t="str">
        <f t="shared" si="695"/>
        <v/>
      </c>
      <c r="BD595" s="350" t="str">
        <f t="shared" si="696"/>
        <v/>
      </c>
      <c r="BE595" s="360"/>
      <c r="BF595" s="361"/>
      <c r="BG595" s="362" t="str">
        <f t="shared" si="726"/>
        <v/>
      </c>
      <c r="BH595" s="354" t="str">
        <f t="shared" si="697"/>
        <v/>
      </c>
      <c r="BI595" s="350" t="str">
        <f t="shared" si="698"/>
        <v/>
      </c>
      <c r="BJ595" s="113" t="str">
        <f t="shared" si="699"/>
        <v/>
      </c>
      <c r="BK595" s="347" t="str">
        <f t="shared" si="725"/>
        <v/>
      </c>
      <c r="BR595" s="307"/>
      <c r="BS595" s="51" t="str">
        <f t="shared" si="700"/>
        <v/>
      </c>
      <c r="BT595" s="51" t="str">
        <f t="shared" si="701"/>
        <v/>
      </c>
      <c r="BU595" s="51" t="str">
        <f t="shared" si="702"/>
        <v/>
      </c>
      <c r="BV595" s="51" t="str">
        <f t="shared" si="703"/>
        <v/>
      </c>
      <c r="BW595" s="51" t="str">
        <f t="shared" si="704"/>
        <v/>
      </c>
      <c r="BX595" s="51" t="str">
        <f t="shared" si="705"/>
        <v/>
      </c>
      <c r="BY595" s="51" t="str">
        <f t="shared" si="706"/>
        <v/>
      </c>
      <c r="BZ595" s="51" t="str">
        <f t="shared" si="707"/>
        <v/>
      </c>
      <c r="CA595" s="51" t="str">
        <f t="shared" si="708"/>
        <v/>
      </c>
      <c r="CB595" s="51" t="str">
        <f t="shared" si="709"/>
        <v/>
      </c>
      <c r="CC595" s="51" t="str">
        <f t="shared" si="691"/>
        <v/>
      </c>
      <c r="CD595" s="51" t="str">
        <f t="shared" si="692"/>
        <v/>
      </c>
      <c r="CE595" s="51" t="str">
        <f t="shared" si="710"/>
        <v/>
      </c>
      <c r="CF595" s="51"/>
      <c r="CH595" s="53" t="str">
        <f t="shared" si="711"/>
        <v/>
      </c>
      <c r="CI595" s="53" t="str">
        <f t="shared" si="712"/>
        <v/>
      </c>
      <c r="CJ595" s="54" t="str">
        <f t="shared" si="713"/>
        <v/>
      </c>
      <c r="CK595" s="53" t="str">
        <f t="shared" si="714"/>
        <v/>
      </c>
      <c r="CL595" s="53" t="str">
        <f t="shared" si="715"/>
        <v/>
      </c>
      <c r="CM595" s="53" t="str">
        <f t="shared" si="716"/>
        <v/>
      </c>
      <c r="CN595" s="53" t="str">
        <f t="shared" si="717"/>
        <v/>
      </c>
      <c r="CO595" s="53" t="str">
        <f t="shared" si="718"/>
        <v/>
      </c>
      <c r="CP595" s="53" t="str">
        <f t="shared" si="719"/>
        <v/>
      </c>
      <c r="CQ595" s="53" t="str">
        <f t="shared" si="720"/>
        <v/>
      </c>
      <c r="CR595" s="53" t="str">
        <f t="shared" si="721"/>
        <v/>
      </c>
      <c r="CS595" s="53" t="str">
        <f t="shared" si="722"/>
        <v/>
      </c>
      <c r="CT595" s="53" t="str">
        <f t="shared" si="723"/>
        <v/>
      </c>
      <c r="CU595" s="53" t="str">
        <f t="shared" si="724"/>
        <v/>
      </c>
    </row>
    <row r="596" spans="1:99" hidden="1" x14ac:dyDescent="0.3">
      <c r="A596" s="40">
        <v>658</v>
      </c>
      <c r="B596" s="95"/>
      <c r="C596" s="142"/>
      <c r="D596" s="40"/>
      <c r="E596" s="40"/>
      <c r="F596" s="43"/>
      <c r="G596" s="40" t="s">
        <v>141</v>
      </c>
      <c r="H596" s="41"/>
      <c r="I596" s="41"/>
      <c r="J596" s="296" t="str">
        <f t="shared" si="661"/>
        <v/>
      </c>
      <c r="K596" s="297" t="str">
        <f t="shared" si="662"/>
        <v/>
      </c>
      <c r="L596" s="298" t="str">
        <f t="shared" si="663"/>
        <v/>
      </c>
      <c r="M596" s="297" t="str">
        <f t="shared" si="664"/>
        <v/>
      </c>
      <c r="N596" s="298" t="str">
        <f t="shared" si="665"/>
        <v/>
      </c>
      <c r="O596" s="297" t="str">
        <f t="shared" si="666"/>
        <v/>
      </c>
      <c r="P596" s="298" t="str">
        <f t="shared" si="667"/>
        <v/>
      </c>
      <c r="Q596" s="299" t="str">
        <f t="shared" si="668"/>
        <v/>
      </c>
      <c r="R596" s="300" t="str">
        <f t="shared" si="669"/>
        <v/>
      </c>
      <c r="S596" s="299" t="str">
        <f t="shared" si="670"/>
        <v/>
      </c>
      <c r="T596" s="298" t="str">
        <f t="shared" si="671"/>
        <v/>
      </c>
      <c r="U596" s="299" t="str">
        <f t="shared" si="672"/>
        <v/>
      </c>
      <c r="V596" s="300" t="str">
        <f t="shared" si="673"/>
        <v/>
      </c>
      <c r="W596" s="299" t="str">
        <f t="shared" si="674"/>
        <v/>
      </c>
      <c r="X596" s="300" t="str">
        <f t="shared" si="675"/>
        <v/>
      </c>
      <c r="Y596" s="299" t="str">
        <f t="shared" si="676"/>
        <v/>
      </c>
      <c r="Z596" s="300" t="str">
        <f t="shared" si="677"/>
        <v/>
      </c>
      <c r="AA596" s="298" t="str">
        <f t="shared" si="678"/>
        <v/>
      </c>
      <c r="AB596" s="97" t="str">
        <f t="shared" si="679"/>
        <v/>
      </c>
      <c r="AC596" s="143" t="str">
        <f t="shared" si="680"/>
        <v/>
      </c>
      <c r="AD596" s="42" t="str">
        <f t="shared" si="681"/>
        <v/>
      </c>
      <c r="AE596" s="346"/>
      <c r="AF596" s="346"/>
      <c r="AG596" s="347"/>
      <c r="AH596" s="348" t="str">
        <f t="shared" si="682"/>
        <v/>
      </c>
      <c r="AI596" s="346"/>
      <c r="AJ596" s="346"/>
      <c r="AK596" s="347"/>
      <c r="AL596" s="349" t="str">
        <f t="shared" si="693"/>
        <v/>
      </c>
      <c r="AM596" s="348" t="str">
        <f t="shared" si="683"/>
        <v/>
      </c>
      <c r="AN596" s="350" t="str">
        <f t="shared" si="694"/>
        <v/>
      </c>
      <c r="AO596" s="346"/>
      <c r="AP596" s="346"/>
      <c r="AQ596" s="346" t="str">
        <f t="shared" si="684"/>
        <v/>
      </c>
      <c r="AR596" s="348" t="str">
        <f t="shared" si="685"/>
        <v/>
      </c>
      <c r="AS596" s="346"/>
      <c r="AT596" s="348" t="str">
        <f t="shared" si="686"/>
        <v/>
      </c>
      <c r="AU596" s="346"/>
      <c r="AV596" s="348" t="str">
        <f t="shared" si="687"/>
        <v/>
      </c>
      <c r="AW596" s="346"/>
      <c r="AX596" s="348" t="str">
        <f t="shared" si="688"/>
        <v/>
      </c>
      <c r="AY596" s="346"/>
      <c r="AZ596" s="348" t="str">
        <f t="shared" si="689"/>
        <v/>
      </c>
      <c r="BA596" s="351"/>
      <c r="BB596" s="348" t="str">
        <f t="shared" si="690"/>
        <v/>
      </c>
      <c r="BC596" s="350" t="str">
        <f t="shared" si="695"/>
        <v/>
      </c>
      <c r="BD596" s="350" t="str">
        <f t="shared" si="696"/>
        <v/>
      </c>
      <c r="BE596" s="360"/>
      <c r="BF596" s="361"/>
      <c r="BG596" s="362" t="str">
        <f t="shared" si="726"/>
        <v/>
      </c>
      <c r="BH596" s="354" t="str">
        <f t="shared" si="697"/>
        <v/>
      </c>
      <c r="BI596" s="350" t="str">
        <f t="shared" si="698"/>
        <v/>
      </c>
      <c r="BJ596" s="113" t="str">
        <f t="shared" si="699"/>
        <v/>
      </c>
      <c r="BK596" s="347" t="str">
        <f t="shared" si="725"/>
        <v/>
      </c>
      <c r="BR596" s="307"/>
      <c r="BS596" s="51" t="str">
        <f t="shared" si="700"/>
        <v/>
      </c>
      <c r="BT596" s="51" t="str">
        <f t="shared" si="701"/>
        <v/>
      </c>
      <c r="BU596" s="51" t="str">
        <f t="shared" si="702"/>
        <v/>
      </c>
      <c r="BV596" s="51" t="str">
        <f t="shared" si="703"/>
        <v/>
      </c>
      <c r="BW596" s="51" t="str">
        <f t="shared" si="704"/>
        <v/>
      </c>
      <c r="BX596" s="51" t="str">
        <f t="shared" si="705"/>
        <v/>
      </c>
      <c r="BY596" s="51" t="str">
        <f t="shared" si="706"/>
        <v/>
      </c>
      <c r="BZ596" s="51" t="str">
        <f t="shared" si="707"/>
        <v/>
      </c>
      <c r="CA596" s="51" t="str">
        <f t="shared" si="708"/>
        <v/>
      </c>
      <c r="CB596" s="51" t="str">
        <f t="shared" si="709"/>
        <v/>
      </c>
      <c r="CC596" s="51" t="str">
        <f t="shared" si="691"/>
        <v/>
      </c>
      <c r="CD596" s="51" t="str">
        <f t="shared" si="692"/>
        <v/>
      </c>
      <c r="CE596" s="51" t="str">
        <f t="shared" si="710"/>
        <v/>
      </c>
      <c r="CF596" s="51"/>
      <c r="CH596" s="53" t="str">
        <f t="shared" si="711"/>
        <v/>
      </c>
      <c r="CI596" s="53" t="str">
        <f t="shared" si="712"/>
        <v/>
      </c>
      <c r="CJ596" s="54" t="str">
        <f t="shared" si="713"/>
        <v/>
      </c>
      <c r="CK596" s="53" t="str">
        <f t="shared" si="714"/>
        <v/>
      </c>
      <c r="CL596" s="53" t="str">
        <f t="shared" si="715"/>
        <v/>
      </c>
      <c r="CM596" s="53" t="str">
        <f t="shared" si="716"/>
        <v/>
      </c>
      <c r="CN596" s="53" t="str">
        <f t="shared" si="717"/>
        <v/>
      </c>
      <c r="CO596" s="53" t="str">
        <f t="shared" si="718"/>
        <v/>
      </c>
      <c r="CP596" s="53" t="str">
        <f t="shared" si="719"/>
        <v/>
      </c>
      <c r="CQ596" s="53" t="str">
        <f t="shared" si="720"/>
        <v/>
      </c>
      <c r="CR596" s="53" t="str">
        <f t="shared" si="721"/>
        <v/>
      </c>
      <c r="CS596" s="53" t="str">
        <f t="shared" si="722"/>
        <v/>
      </c>
      <c r="CT596" s="53" t="str">
        <f t="shared" si="723"/>
        <v/>
      </c>
      <c r="CU596" s="53" t="str">
        <f t="shared" si="724"/>
        <v/>
      </c>
    </row>
    <row r="597" spans="1:99" hidden="1" x14ac:dyDescent="0.3">
      <c r="A597" s="40">
        <v>659</v>
      </c>
      <c r="B597" s="95"/>
      <c r="C597" s="142"/>
      <c r="D597" s="40"/>
      <c r="E597" s="40"/>
      <c r="F597" s="43"/>
      <c r="G597" s="40" t="s">
        <v>141</v>
      </c>
      <c r="H597" s="41"/>
      <c r="I597" s="41"/>
      <c r="J597" s="296" t="str">
        <f t="shared" si="661"/>
        <v/>
      </c>
      <c r="K597" s="297" t="str">
        <f t="shared" si="662"/>
        <v/>
      </c>
      <c r="L597" s="298" t="str">
        <f t="shared" si="663"/>
        <v/>
      </c>
      <c r="M597" s="297" t="str">
        <f t="shared" si="664"/>
        <v/>
      </c>
      <c r="N597" s="298" t="str">
        <f t="shared" si="665"/>
        <v/>
      </c>
      <c r="O597" s="297" t="str">
        <f t="shared" si="666"/>
        <v/>
      </c>
      <c r="P597" s="298" t="str">
        <f t="shared" si="667"/>
        <v/>
      </c>
      <c r="Q597" s="299" t="str">
        <f t="shared" si="668"/>
        <v/>
      </c>
      <c r="R597" s="300" t="str">
        <f t="shared" si="669"/>
        <v/>
      </c>
      <c r="S597" s="299" t="str">
        <f t="shared" si="670"/>
        <v/>
      </c>
      <c r="T597" s="298" t="str">
        <f t="shared" si="671"/>
        <v/>
      </c>
      <c r="U597" s="299" t="str">
        <f t="shared" si="672"/>
        <v/>
      </c>
      <c r="V597" s="300" t="str">
        <f t="shared" si="673"/>
        <v/>
      </c>
      <c r="W597" s="299" t="str">
        <f t="shared" si="674"/>
        <v/>
      </c>
      <c r="X597" s="300" t="str">
        <f t="shared" si="675"/>
        <v/>
      </c>
      <c r="Y597" s="299" t="str">
        <f t="shared" si="676"/>
        <v/>
      </c>
      <c r="Z597" s="300" t="str">
        <f t="shared" si="677"/>
        <v/>
      </c>
      <c r="AA597" s="298" t="str">
        <f t="shared" si="678"/>
        <v/>
      </c>
      <c r="AB597" s="97" t="str">
        <f t="shared" si="679"/>
        <v/>
      </c>
      <c r="AC597" s="143" t="str">
        <f t="shared" si="680"/>
        <v/>
      </c>
      <c r="AD597" s="42" t="str">
        <f t="shared" si="681"/>
        <v/>
      </c>
      <c r="AE597" s="346"/>
      <c r="AF597" s="346"/>
      <c r="AG597" s="347"/>
      <c r="AH597" s="348" t="str">
        <f t="shared" si="682"/>
        <v/>
      </c>
      <c r="AI597" s="346"/>
      <c r="AJ597" s="346"/>
      <c r="AK597" s="347"/>
      <c r="AL597" s="349" t="str">
        <f t="shared" si="693"/>
        <v/>
      </c>
      <c r="AM597" s="348" t="str">
        <f t="shared" si="683"/>
        <v/>
      </c>
      <c r="AN597" s="350" t="str">
        <f t="shared" si="694"/>
        <v/>
      </c>
      <c r="AO597" s="346"/>
      <c r="AP597" s="346"/>
      <c r="AQ597" s="346" t="str">
        <f t="shared" si="684"/>
        <v/>
      </c>
      <c r="AR597" s="348" t="str">
        <f t="shared" si="685"/>
        <v/>
      </c>
      <c r="AS597" s="346"/>
      <c r="AT597" s="348" t="str">
        <f t="shared" si="686"/>
        <v/>
      </c>
      <c r="AU597" s="346"/>
      <c r="AV597" s="348" t="str">
        <f t="shared" si="687"/>
        <v/>
      </c>
      <c r="AW597" s="346"/>
      <c r="AX597" s="348" t="str">
        <f t="shared" si="688"/>
        <v/>
      </c>
      <c r="AY597" s="346"/>
      <c r="AZ597" s="348" t="str">
        <f t="shared" si="689"/>
        <v/>
      </c>
      <c r="BA597" s="351"/>
      <c r="BB597" s="348" t="str">
        <f t="shared" si="690"/>
        <v/>
      </c>
      <c r="BC597" s="350" t="str">
        <f t="shared" si="695"/>
        <v/>
      </c>
      <c r="BD597" s="350" t="str">
        <f t="shared" si="696"/>
        <v/>
      </c>
      <c r="BE597" s="360"/>
      <c r="BF597" s="361"/>
      <c r="BG597" s="362" t="str">
        <f t="shared" si="726"/>
        <v/>
      </c>
      <c r="BH597" s="354" t="str">
        <f t="shared" si="697"/>
        <v/>
      </c>
      <c r="BI597" s="350" t="str">
        <f t="shared" si="698"/>
        <v/>
      </c>
      <c r="BJ597" s="113" t="str">
        <f t="shared" si="699"/>
        <v/>
      </c>
      <c r="BK597" s="347" t="str">
        <f t="shared" si="725"/>
        <v/>
      </c>
      <c r="BR597" s="307"/>
      <c r="BS597" s="51" t="str">
        <f t="shared" si="700"/>
        <v/>
      </c>
      <c r="BT597" s="51" t="str">
        <f t="shared" si="701"/>
        <v/>
      </c>
      <c r="BU597" s="51" t="str">
        <f t="shared" si="702"/>
        <v/>
      </c>
      <c r="BV597" s="51" t="str">
        <f t="shared" si="703"/>
        <v/>
      </c>
      <c r="BW597" s="51" t="str">
        <f t="shared" si="704"/>
        <v/>
      </c>
      <c r="BX597" s="51" t="str">
        <f t="shared" si="705"/>
        <v/>
      </c>
      <c r="BY597" s="51" t="str">
        <f t="shared" si="706"/>
        <v/>
      </c>
      <c r="BZ597" s="51" t="str">
        <f t="shared" si="707"/>
        <v/>
      </c>
      <c r="CA597" s="51" t="str">
        <f t="shared" si="708"/>
        <v/>
      </c>
      <c r="CB597" s="51" t="str">
        <f t="shared" si="709"/>
        <v/>
      </c>
      <c r="CC597" s="51" t="str">
        <f t="shared" si="691"/>
        <v/>
      </c>
      <c r="CD597" s="51" t="str">
        <f t="shared" si="692"/>
        <v/>
      </c>
      <c r="CE597" s="51" t="str">
        <f t="shared" si="710"/>
        <v/>
      </c>
      <c r="CF597" s="51"/>
      <c r="CH597" s="53" t="str">
        <f t="shared" si="711"/>
        <v/>
      </c>
      <c r="CI597" s="53" t="str">
        <f t="shared" si="712"/>
        <v/>
      </c>
      <c r="CJ597" s="54" t="str">
        <f t="shared" si="713"/>
        <v/>
      </c>
      <c r="CK597" s="53" t="str">
        <f t="shared" si="714"/>
        <v/>
      </c>
      <c r="CL597" s="53" t="str">
        <f t="shared" si="715"/>
        <v/>
      </c>
      <c r="CM597" s="53" t="str">
        <f t="shared" si="716"/>
        <v/>
      </c>
      <c r="CN597" s="53" t="str">
        <f t="shared" si="717"/>
        <v/>
      </c>
      <c r="CO597" s="53" t="str">
        <f t="shared" si="718"/>
        <v/>
      </c>
      <c r="CP597" s="53" t="str">
        <f t="shared" si="719"/>
        <v/>
      </c>
      <c r="CQ597" s="53" t="str">
        <f t="shared" si="720"/>
        <v/>
      </c>
      <c r="CR597" s="53" t="str">
        <f t="shared" si="721"/>
        <v/>
      </c>
      <c r="CS597" s="53" t="str">
        <f t="shared" si="722"/>
        <v/>
      </c>
      <c r="CT597" s="53" t="str">
        <f t="shared" si="723"/>
        <v/>
      </c>
      <c r="CU597" s="53" t="str">
        <f t="shared" si="724"/>
        <v/>
      </c>
    </row>
    <row r="598" spans="1:99" hidden="1" x14ac:dyDescent="0.3">
      <c r="A598" s="40">
        <v>660</v>
      </c>
      <c r="B598" s="95"/>
      <c r="C598" s="142"/>
      <c r="D598" s="40"/>
      <c r="E598" s="40"/>
      <c r="F598" s="43"/>
      <c r="G598" s="40" t="s">
        <v>141</v>
      </c>
      <c r="H598" s="41"/>
      <c r="I598" s="41"/>
      <c r="J598" s="296" t="str">
        <f t="shared" si="661"/>
        <v/>
      </c>
      <c r="K598" s="297" t="str">
        <f t="shared" si="662"/>
        <v/>
      </c>
      <c r="L598" s="298" t="str">
        <f t="shared" si="663"/>
        <v/>
      </c>
      <c r="M598" s="297" t="str">
        <f t="shared" si="664"/>
        <v/>
      </c>
      <c r="N598" s="298" t="str">
        <f t="shared" si="665"/>
        <v/>
      </c>
      <c r="O598" s="297" t="str">
        <f t="shared" si="666"/>
        <v/>
      </c>
      <c r="P598" s="298" t="str">
        <f t="shared" si="667"/>
        <v/>
      </c>
      <c r="Q598" s="299" t="str">
        <f t="shared" si="668"/>
        <v/>
      </c>
      <c r="R598" s="300" t="str">
        <f t="shared" si="669"/>
        <v/>
      </c>
      <c r="S598" s="299" t="str">
        <f t="shared" si="670"/>
        <v/>
      </c>
      <c r="T598" s="298" t="str">
        <f t="shared" si="671"/>
        <v/>
      </c>
      <c r="U598" s="299" t="str">
        <f t="shared" si="672"/>
        <v/>
      </c>
      <c r="V598" s="300" t="str">
        <f t="shared" si="673"/>
        <v/>
      </c>
      <c r="W598" s="299" t="str">
        <f t="shared" si="674"/>
        <v/>
      </c>
      <c r="X598" s="300" t="str">
        <f t="shared" si="675"/>
        <v/>
      </c>
      <c r="Y598" s="299" t="str">
        <f t="shared" si="676"/>
        <v/>
      </c>
      <c r="Z598" s="300" t="str">
        <f t="shared" si="677"/>
        <v/>
      </c>
      <c r="AA598" s="298" t="str">
        <f t="shared" si="678"/>
        <v/>
      </c>
      <c r="AB598" s="97" t="str">
        <f t="shared" si="679"/>
        <v/>
      </c>
      <c r="AC598" s="143" t="str">
        <f t="shared" si="680"/>
        <v/>
      </c>
      <c r="AD598" s="42" t="str">
        <f t="shared" si="681"/>
        <v/>
      </c>
      <c r="AE598" s="346"/>
      <c r="AF598" s="346"/>
      <c r="AG598" s="347"/>
      <c r="AH598" s="348" t="str">
        <f t="shared" si="682"/>
        <v/>
      </c>
      <c r="AI598" s="346"/>
      <c r="AJ598" s="346"/>
      <c r="AK598" s="347"/>
      <c r="AL598" s="349" t="str">
        <f t="shared" si="693"/>
        <v/>
      </c>
      <c r="AM598" s="348" t="str">
        <f t="shared" si="683"/>
        <v/>
      </c>
      <c r="AN598" s="350" t="str">
        <f t="shared" si="694"/>
        <v/>
      </c>
      <c r="AO598" s="346"/>
      <c r="AP598" s="346"/>
      <c r="AQ598" s="346" t="str">
        <f t="shared" si="684"/>
        <v/>
      </c>
      <c r="AR598" s="348" t="str">
        <f t="shared" si="685"/>
        <v/>
      </c>
      <c r="AS598" s="346"/>
      <c r="AT598" s="348" t="str">
        <f t="shared" si="686"/>
        <v/>
      </c>
      <c r="AU598" s="346"/>
      <c r="AV598" s="348" t="str">
        <f t="shared" si="687"/>
        <v/>
      </c>
      <c r="AW598" s="346"/>
      <c r="AX598" s="348" t="str">
        <f t="shared" si="688"/>
        <v/>
      </c>
      <c r="AY598" s="346"/>
      <c r="AZ598" s="348" t="str">
        <f t="shared" si="689"/>
        <v/>
      </c>
      <c r="BA598" s="351"/>
      <c r="BB598" s="348" t="str">
        <f t="shared" si="690"/>
        <v/>
      </c>
      <c r="BC598" s="350" t="str">
        <f t="shared" si="695"/>
        <v/>
      </c>
      <c r="BD598" s="350" t="str">
        <f t="shared" si="696"/>
        <v/>
      </c>
      <c r="BE598" s="360"/>
      <c r="BF598" s="361"/>
      <c r="BG598" s="362" t="str">
        <f t="shared" si="726"/>
        <v/>
      </c>
      <c r="BH598" s="354" t="str">
        <f t="shared" si="697"/>
        <v/>
      </c>
      <c r="BI598" s="350" t="str">
        <f t="shared" si="698"/>
        <v/>
      </c>
      <c r="BJ598" s="113" t="str">
        <f t="shared" si="699"/>
        <v/>
      </c>
      <c r="BK598" s="347" t="str">
        <f t="shared" si="725"/>
        <v/>
      </c>
      <c r="BR598" s="307"/>
      <c r="BS598" s="51" t="str">
        <f t="shared" si="700"/>
        <v/>
      </c>
      <c r="BT598" s="51" t="str">
        <f t="shared" si="701"/>
        <v/>
      </c>
      <c r="BU598" s="51" t="str">
        <f t="shared" si="702"/>
        <v/>
      </c>
      <c r="BV598" s="51" t="str">
        <f t="shared" si="703"/>
        <v/>
      </c>
      <c r="BW598" s="51" t="str">
        <f t="shared" si="704"/>
        <v/>
      </c>
      <c r="BX598" s="51" t="str">
        <f t="shared" si="705"/>
        <v/>
      </c>
      <c r="BY598" s="51" t="str">
        <f t="shared" si="706"/>
        <v/>
      </c>
      <c r="BZ598" s="51" t="str">
        <f t="shared" si="707"/>
        <v/>
      </c>
      <c r="CA598" s="51" t="str">
        <f t="shared" si="708"/>
        <v/>
      </c>
      <c r="CB598" s="51" t="str">
        <f t="shared" si="709"/>
        <v/>
      </c>
      <c r="CC598" s="51" t="str">
        <f t="shared" si="691"/>
        <v/>
      </c>
      <c r="CD598" s="51" t="str">
        <f t="shared" si="692"/>
        <v/>
      </c>
      <c r="CE598" s="51" t="str">
        <f t="shared" si="710"/>
        <v/>
      </c>
      <c r="CF598" s="51"/>
      <c r="CH598" s="53" t="str">
        <f t="shared" si="711"/>
        <v/>
      </c>
      <c r="CI598" s="53" t="str">
        <f t="shared" si="712"/>
        <v/>
      </c>
      <c r="CJ598" s="54" t="str">
        <f t="shared" si="713"/>
        <v/>
      </c>
      <c r="CK598" s="53" t="str">
        <f t="shared" si="714"/>
        <v/>
      </c>
      <c r="CL598" s="53" t="str">
        <f t="shared" si="715"/>
        <v/>
      </c>
      <c r="CM598" s="53" t="str">
        <f t="shared" si="716"/>
        <v/>
      </c>
      <c r="CN598" s="53" t="str">
        <f t="shared" si="717"/>
        <v/>
      </c>
      <c r="CO598" s="53" t="str">
        <f t="shared" si="718"/>
        <v/>
      </c>
      <c r="CP598" s="53" t="str">
        <f t="shared" si="719"/>
        <v/>
      </c>
      <c r="CQ598" s="53" t="str">
        <f t="shared" si="720"/>
        <v/>
      </c>
      <c r="CR598" s="53" t="str">
        <f t="shared" si="721"/>
        <v/>
      </c>
      <c r="CS598" s="53" t="str">
        <f t="shared" si="722"/>
        <v/>
      </c>
      <c r="CT598" s="53" t="str">
        <f t="shared" si="723"/>
        <v/>
      </c>
      <c r="CU598" s="53" t="str">
        <f t="shared" si="724"/>
        <v/>
      </c>
    </row>
    <row r="599" spans="1:99" hidden="1" x14ac:dyDescent="0.3">
      <c r="A599" s="40">
        <v>661</v>
      </c>
      <c r="B599" s="95"/>
      <c r="C599" s="142"/>
      <c r="D599" s="40"/>
      <c r="E599" s="40"/>
      <c r="F599" s="43"/>
      <c r="G599" s="40" t="s">
        <v>141</v>
      </c>
      <c r="H599" s="41"/>
      <c r="I599" s="41"/>
      <c r="J599" s="296" t="str">
        <f t="shared" si="661"/>
        <v/>
      </c>
      <c r="K599" s="297" t="str">
        <f t="shared" si="662"/>
        <v/>
      </c>
      <c r="L599" s="298" t="str">
        <f t="shared" si="663"/>
        <v/>
      </c>
      <c r="M599" s="297" t="str">
        <f t="shared" si="664"/>
        <v/>
      </c>
      <c r="N599" s="298" t="str">
        <f t="shared" si="665"/>
        <v/>
      </c>
      <c r="O599" s="297" t="str">
        <f t="shared" si="666"/>
        <v/>
      </c>
      <c r="P599" s="298" t="str">
        <f t="shared" si="667"/>
        <v/>
      </c>
      <c r="Q599" s="299" t="str">
        <f t="shared" si="668"/>
        <v/>
      </c>
      <c r="R599" s="300" t="str">
        <f t="shared" si="669"/>
        <v/>
      </c>
      <c r="S599" s="299" t="str">
        <f t="shared" si="670"/>
        <v/>
      </c>
      <c r="T599" s="298" t="str">
        <f t="shared" si="671"/>
        <v/>
      </c>
      <c r="U599" s="299" t="str">
        <f t="shared" si="672"/>
        <v/>
      </c>
      <c r="V599" s="300" t="str">
        <f t="shared" si="673"/>
        <v/>
      </c>
      <c r="W599" s="299" t="str">
        <f t="shared" si="674"/>
        <v/>
      </c>
      <c r="X599" s="300" t="str">
        <f t="shared" si="675"/>
        <v/>
      </c>
      <c r="Y599" s="299" t="str">
        <f t="shared" si="676"/>
        <v/>
      </c>
      <c r="Z599" s="300" t="str">
        <f t="shared" si="677"/>
        <v/>
      </c>
      <c r="AA599" s="298" t="str">
        <f t="shared" si="678"/>
        <v/>
      </c>
      <c r="AB599" s="97" t="str">
        <f t="shared" si="679"/>
        <v/>
      </c>
      <c r="AC599" s="143" t="str">
        <f t="shared" si="680"/>
        <v/>
      </c>
      <c r="AD599" s="42" t="str">
        <f t="shared" si="681"/>
        <v/>
      </c>
      <c r="AE599" s="346"/>
      <c r="AF599" s="346"/>
      <c r="AG599" s="347"/>
      <c r="AH599" s="348" t="str">
        <f t="shared" si="682"/>
        <v/>
      </c>
      <c r="AI599" s="346"/>
      <c r="AJ599" s="346"/>
      <c r="AK599" s="347"/>
      <c r="AL599" s="349" t="str">
        <f t="shared" si="693"/>
        <v/>
      </c>
      <c r="AM599" s="348" t="str">
        <f t="shared" si="683"/>
        <v/>
      </c>
      <c r="AN599" s="350" t="str">
        <f t="shared" si="694"/>
        <v/>
      </c>
      <c r="AO599" s="346"/>
      <c r="AP599" s="346"/>
      <c r="AQ599" s="346" t="str">
        <f t="shared" si="684"/>
        <v/>
      </c>
      <c r="AR599" s="348" t="str">
        <f t="shared" si="685"/>
        <v/>
      </c>
      <c r="AS599" s="346"/>
      <c r="AT599" s="348" t="str">
        <f t="shared" si="686"/>
        <v/>
      </c>
      <c r="AU599" s="346"/>
      <c r="AV599" s="348" t="str">
        <f t="shared" si="687"/>
        <v/>
      </c>
      <c r="AW599" s="346"/>
      <c r="AX599" s="348" t="str">
        <f t="shared" si="688"/>
        <v/>
      </c>
      <c r="AY599" s="346"/>
      <c r="AZ599" s="348" t="str">
        <f t="shared" si="689"/>
        <v/>
      </c>
      <c r="BA599" s="351"/>
      <c r="BB599" s="348" t="str">
        <f t="shared" si="690"/>
        <v/>
      </c>
      <c r="BC599" s="350" t="str">
        <f t="shared" si="695"/>
        <v/>
      </c>
      <c r="BD599" s="350" t="str">
        <f t="shared" si="696"/>
        <v/>
      </c>
      <c r="BE599" s="360"/>
      <c r="BF599" s="361"/>
      <c r="BG599" s="362" t="str">
        <f t="shared" si="726"/>
        <v/>
      </c>
      <c r="BH599" s="354" t="str">
        <f t="shared" si="697"/>
        <v/>
      </c>
      <c r="BI599" s="350" t="str">
        <f t="shared" si="698"/>
        <v/>
      </c>
      <c r="BJ599" s="113" t="str">
        <f t="shared" si="699"/>
        <v/>
      </c>
      <c r="BK599" s="347" t="str">
        <f t="shared" si="725"/>
        <v/>
      </c>
      <c r="BR599" s="307"/>
      <c r="BS599" s="51" t="str">
        <f t="shared" si="700"/>
        <v/>
      </c>
      <c r="BT599" s="51" t="str">
        <f t="shared" si="701"/>
        <v/>
      </c>
      <c r="BU599" s="51" t="str">
        <f t="shared" si="702"/>
        <v/>
      </c>
      <c r="BV599" s="51" t="str">
        <f t="shared" si="703"/>
        <v/>
      </c>
      <c r="BW599" s="51" t="str">
        <f t="shared" si="704"/>
        <v/>
      </c>
      <c r="BX599" s="51" t="str">
        <f t="shared" si="705"/>
        <v/>
      </c>
      <c r="BY599" s="51" t="str">
        <f t="shared" si="706"/>
        <v/>
      </c>
      <c r="BZ599" s="51" t="str">
        <f t="shared" si="707"/>
        <v/>
      </c>
      <c r="CA599" s="51" t="str">
        <f t="shared" si="708"/>
        <v/>
      </c>
      <c r="CB599" s="51" t="str">
        <f t="shared" si="709"/>
        <v/>
      </c>
      <c r="CC599" s="51" t="str">
        <f t="shared" si="691"/>
        <v/>
      </c>
      <c r="CD599" s="51" t="str">
        <f t="shared" si="692"/>
        <v/>
      </c>
      <c r="CE599" s="51" t="str">
        <f t="shared" si="710"/>
        <v/>
      </c>
      <c r="CF599" s="51"/>
      <c r="CH599" s="53" t="str">
        <f t="shared" si="711"/>
        <v/>
      </c>
      <c r="CI599" s="53" t="str">
        <f t="shared" si="712"/>
        <v/>
      </c>
      <c r="CJ599" s="54" t="str">
        <f t="shared" si="713"/>
        <v/>
      </c>
      <c r="CK599" s="53" t="str">
        <f t="shared" si="714"/>
        <v/>
      </c>
      <c r="CL599" s="53" t="str">
        <f t="shared" si="715"/>
        <v/>
      </c>
      <c r="CM599" s="53" t="str">
        <f t="shared" si="716"/>
        <v/>
      </c>
      <c r="CN599" s="53" t="str">
        <f t="shared" si="717"/>
        <v/>
      </c>
      <c r="CO599" s="53" t="str">
        <f t="shared" si="718"/>
        <v/>
      </c>
      <c r="CP599" s="53" t="str">
        <f t="shared" si="719"/>
        <v/>
      </c>
      <c r="CQ599" s="53" t="str">
        <f t="shared" si="720"/>
        <v/>
      </c>
      <c r="CR599" s="53" t="str">
        <f t="shared" si="721"/>
        <v/>
      </c>
      <c r="CS599" s="53" t="str">
        <f t="shared" si="722"/>
        <v/>
      </c>
      <c r="CT599" s="53" t="str">
        <f t="shared" si="723"/>
        <v/>
      </c>
      <c r="CU599" s="53" t="str">
        <f t="shared" si="724"/>
        <v/>
      </c>
    </row>
    <row r="600" spans="1:99" hidden="1" x14ac:dyDescent="0.3">
      <c r="A600" s="40">
        <v>662</v>
      </c>
      <c r="B600" s="95"/>
      <c r="C600" s="142"/>
      <c r="D600" s="40"/>
      <c r="E600" s="40"/>
      <c r="F600" s="43"/>
      <c r="G600" s="40" t="s">
        <v>141</v>
      </c>
      <c r="H600" s="41"/>
      <c r="I600" s="41"/>
      <c r="J600" s="296" t="str">
        <f t="shared" si="661"/>
        <v/>
      </c>
      <c r="K600" s="297" t="str">
        <f t="shared" si="662"/>
        <v/>
      </c>
      <c r="L600" s="298" t="str">
        <f t="shared" si="663"/>
        <v/>
      </c>
      <c r="M600" s="297" t="str">
        <f t="shared" si="664"/>
        <v/>
      </c>
      <c r="N600" s="298" t="str">
        <f t="shared" si="665"/>
        <v/>
      </c>
      <c r="O600" s="297" t="str">
        <f t="shared" si="666"/>
        <v/>
      </c>
      <c r="P600" s="298" t="str">
        <f t="shared" si="667"/>
        <v/>
      </c>
      <c r="Q600" s="299" t="str">
        <f t="shared" si="668"/>
        <v/>
      </c>
      <c r="R600" s="300" t="str">
        <f t="shared" si="669"/>
        <v/>
      </c>
      <c r="S600" s="299" t="str">
        <f t="shared" si="670"/>
        <v/>
      </c>
      <c r="T600" s="298" t="str">
        <f t="shared" si="671"/>
        <v/>
      </c>
      <c r="U600" s="299" t="str">
        <f t="shared" si="672"/>
        <v/>
      </c>
      <c r="V600" s="300" t="str">
        <f t="shared" si="673"/>
        <v/>
      </c>
      <c r="W600" s="299" t="str">
        <f t="shared" si="674"/>
        <v/>
      </c>
      <c r="X600" s="300" t="str">
        <f t="shared" si="675"/>
        <v/>
      </c>
      <c r="Y600" s="299" t="str">
        <f t="shared" si="676"/>
        <v/>
      </c>
      <c r="Z600" s="300" t="str">
        <f t="shared" si="677"/>
        <v/>
      </c>
      <c r="AA600" s="298" t="str">
        <f t="shared" si="678"/>
        <v/>
      </c>
      <c r="AB600" s="97" t="str">
        <f t="shared" si="679"/>
        <v/>
      </c>
      <c r="AC600" s="143" t="str">
        <f t="shared" si="680"/>
        <v/>
      </c>
      <c r="AD600" s="42" t="str">
        <f t="shared" si="681"/>
        <v/>
      </c>
      <c r="AE600" s="346"/>
      <c r="AF600" s="346"/>
      <c r="AG600" s="347"/>
      <c r="AH600" s="348" t="str">
        <f t="shared" si="682"/>
        <v/>
      </c>
      <c r="AI600" s="346"/>
      <c r="AJ600" s="346"/>
      <c r="AK600" s="347"/>
      <c r="AL600" s="349" t="str">
        <f t="shared" si="693"/>
        <v/>
      </c>
      <c r="AM600" s="348" t="str">
        <f t="shared" si="683"/>
        <v/>
      </c>
      <c r="AN600" s="350" t="str">
        <f t="shared" si="694"/>
        <v/>
      </c>
      <c r="AO600" s="346"/>
      <c r="AP600" s="346"/>
      <c r="AQ600" s="346" t="str">
        <f t="shared" si="684"/>
        <v/>
      </c>
      <c r="AR600" s="348" t="str">
        <f t="shared" si="685"/>
        <v/>
      </c>
      <c r="AS600" s="346"/>
      <c r="AT600" s="348" t="str">
        <f t="shared" si="686"/>
        <v/>
      </c>
      <c r="AU600" s="346"/>
      <c r="AV600" s="348" t="str">
        <f t="shared" si="687"/>
        <v/>
      </c>
      <c r="AW600" s="346"/>
      <c r="AX600" s="348" t="str">
        <f t="shared" si="688"/>
        <v/>
      </c>
      <c r="AY600" s="346"/>
      <c r="AZ600" s="348" t="str">
        <f t="shared" si="689"/>
        <v/>
      </c>
      <c r="BA600" s="351"/>
      <c r="BB600" s="348" t="str">
        <f t="shared" si="690"/>
        <v/>
      </c>
      <c r="BC600" s="350" t="str">
        <f t="shared" si="695"/>
        <v/>
      </c>
      <c r="BD600" s="350" t="str">
        <f t="shared" si="696"/>
        <v/>
      </c>
      <c r="BE600" s="360"/>
      <c r="BF600" s="361"/>
      <c r="BG600" s="362" t="str">
        <f t="shared" si="726"/>
        <v/>
      </c>
      <c r="BH600" s="354" t="str">
        <f t="shared" si="697"/>
        <v/>
      </c>
      <c r="BI600" s="350" t="str">
        <f t="shared" si="698"/>
        <v/>
      </c>
      <c r="BJ600" s="113" t="str">
        <f t="shared" si="699"/>
        <v/>
      </c>
      <c r="BK600" s="347" t="str">
        <f t="shared" si="725"/>
        <v/>
      </c>
      <c r="BR600" s="307"/>
      <c r="BS600" s="51" t="str">
        <f t="shared" si="700"/>
        <v/>
      </c>
      <c r="BT600" s="51" t="str">
        <f t="shared" si="701"/>
        <v/>
      </c>
      <c r="BU600" s="51" t="str">
        <f t="shared" si="702"/>
        <v/>
      </c>
      <c r="BV600" s="51" t="str">
        <f t="shared" si="703"/>
        <v/>
      </c>
      <c r="BW600" s="51" t="str">
        <f t="shared" si="704"/>
        <v/>
      </c>
      <c r="BX600" s="51" t="str">
        <f t="shared" si="705"/>
        <v/>
      </c>
      <c r="BY600" s="51" t="str">
        <f t="shared" si="706"/>
        <v/>
      </c>
      <c r="BZ600" s="51" t="str">
        <f t="shared" si="707"/>
        <v/>
      </c>
      <c r="CA600" s="51" t="str">
        <f t="shared" si="708"/>
        <v/>
      </c>
      <c r="CB600" s="51" t="str">
        <f t="shared" si="709"/>
        <v/>
      </c>
      <c r="CC600" s="51" t="str">
        <f t="shared" si="691"/>
        <v/>
      </c>
      <c r="CD600" s="51" t="str">
        <f t="shared" si="692"/>
        <v/>
      </c>
      <c r="CE600" s="51" t="str">
        <f t="shared" si="710"/>
        <v/>
      </c>
      <c r="CF600" s="51"/>
      <c r="CH600" s="53" t="str">
        <f t="shared" si="711"/>
        <v/>
      </c>
      <c r="CI600" s="53" t="str">
        <f t="shared" si="712"/>
        <v/>
      </c>
      <c r="CJ600" s="54" t="str">
        <f t="shared" si="713"/>
        <v/>
      </c>
      <c r="CK600" s="53" t="str">
        <f t="shared" si="714"/>
        <v/>
      </c>
      <c r="CL600" s="53" t="str">
        <f t="shared" si="715"/>
        <v/>
      </c>
      <c r="CM600" s="53" t="str">
        <f t="shared" si="716"/>
        <v/>
      </c>
      <c r="CN600" s="53" t="str">
        <f t="shared" si="717"/>
        <v/>
      </c>
      <c r="CO600" s="53" t="str">
        <f t="shared" si="718"/>
        <v/>
      </c>
      <c r="CP600" s="53" t="str">
        <f t="shared" si="719"/>
        <v/>
      </c>
      <c r="CQ600" s="53" t="str">
        <f t="shared" si="720"/>
        <v/>
      </c>
      <c r="CR600" s="53" t="str">
        <f t="shared" si="721"/>
        <v/>
      </c>
      <c r="CS600" s="53" t="str">
        <f t="shared" si="722"/>
        <v/>
      </c>
      <c r="CT600" s="53" t="str">
        <f t="shared" si="723"/>
        <v/>
      </c>
      <c r="CU600" s="53" t="str">
        <f t="shared" si="724"/>
        <v/>
      </c>
    </row>
    <row r="601" spans="1:99" hidden="1" x14ac:dyDescent="0.3">
      <c r="A601" s="40">
        <v>663</v>
      </c>
      <c r="B601" s="95"/>
      <c r="C601" s="142"/>
      <c r="D601" s="40"/>
      <c r="E601" s="40"/>
      <c r="F601" s="43"/>
      <c r="G601" s="40" t="s">
        <v>141</v>
      </c>
      <c r="H601" s="41"/>
      <c r="I601" s="41"/>
      <c r="J601" s="296" t="str">
        <f t="shared" si="661"/>
        <v/>
      </c>
      <c r="K601" s="297" t="str">
        <f t="shared" si="662"/>
        <v/>
      </c>
      <c r="L601" s="298" t="str">
        <f t="shared" si="663"/>
        <v/>
      </c>
      <c r="M601" s="297" t="str">
        <f t="shared" si="664"/>
        <v/>
      </c>
      <c r="N601" s="298" t="str">
        <f t="shared" si="665"/>
        <v/>
      </c>
      <c r="O601" s="297" t="str">
        <f t="shared" si="666"/>
        <v/>
      </c>
      <c r="P601" s="298" t="str">
        <f t="shared" si="667"/>
        <v/>
      </c>
      <c r="Q601" s="299" t="str">
        <f t="shared" si="668"/>
        <v/>
      </c>
      <c r="R601" s="300" t="str">
        <f t="shared" si="669"/>
        <v/>
      </c>
      <c r="S601" s="299" t="str">
        <f t="shared" si="670"/>
        <v/>
      </c>
      <c r="T601" s="298" t="str">
        <f t="shared" si="671"/>
        <v/>
      </c>
      <c r="U601" s="299" t="str">
        <f t="shared" si="672"/>
        <v/>
      </c>
      <c r="V601" s="300" t="str">
        <f t="shared" si="673"/>
        <v/>
      </c>
      <c r="W601" s="299" t="str">
        <f t="shared" si="674"/>
        <v/>
      </c>
      <c r="X601" s="300" t="str">
        <f t="shared" si="675"/>
        <v/>
      </c>
      <c r="Y601" s="299" t="str">
        <f t="shared" si="676"/>
        <v/>
      </c>
      <c r="Z601" s="300" t="str">
        <f t="shared" si="677"/>
        <v/>
      </c>
      <c r="AA601" s="298" t="str">
        <f t="shared" si="678"/>
        <v/>
      </c>
      <c r="AB601" s="97" t="str">
        <f t="shared" si="679"/>
        <v/>
      </c>
      <c r="AC601" s="143" t="str">
        <f t="shared" si="680"/>
        <v/>
      </c>
      <c r="AD601" s="42" t="str">
        <f t="shared" si="681"/>
        <v/>
      </c>
      <c r="AE601" s="346"/>
      <c r="AF601" s="346"/>
      <c r="AG601" s="347"/>
      <c r="AH601" s="348" t="str">
        <f t="shared" si="682"/>
        <v/>
      </c>
      <c r="AI601" s="346"/>
      <c r="AJ601" s="346"/>
      <c r="AK601" s="347"/>
      <c r="AL601" s="349" t="str">
        <f t="shared" si="693"/>
        <v/>
      </c>
      <c r="AM601" s="348" t="str">
        <f t="shared" si="683"/>
        <v/>
      </c>
      <c r="AN601" s="350" t="str">
        <f t="shared" si="694"/>
        <v/>
      </c>
      <c r="AO601" s="346"/>
      <c r="AP601" s="346"/>
      <c r="AQ601" s="346" t="str">
        <f t="shared" si="684"/>
        <v/>
      </c>
      <c r="AR601" s="348" t="str">
        <f t="shared" si="685"/>
        <v/>
      </c>
      <c r="AS601" s="346"/>
      <c r="AT601" s="348" t="str">
        <f t="shared" si="686"/>
        <v/>
      </c>
      <c r="AU601" s="346"/>
      <c r="AV601" s="348" t="str">
        <f t="shared" si="687"/>
        <v/>
      </c>
      <c r="AW601" s="346"/>
      <c r="AX601" s="348" t="str">
        <f t="shared" si="688"/>
        <v/>
      </c>
      <c r="AY601" s="346"/>
      <c r="AZ601" s="348" t="str">
        <f t="shared" si="689"/>
        <v/>
      </c>
      <c r="BA601" s="351"/>
      <c r="BB601" s="348" t="str">
        <f t="shared" si="690"/>
        <v/>
      </c>
      <c r="BC601" s="350" t="str">
        <f t="shared" si="695"/>
        <v/>
      </c>
      <c r="BD601" s="350" t="str">
        <f t="shared" si="696"/>
        <v/>
      </c>
      <c r="BE601" s="360"/>
      <c r="BF601" s="361"/>
      <c r="BG601" s="362" t="str">
        <f t="shared" si="726"/>
        <v/>
      </c>
      <c r="BH601" s="354" t="str">
        <f t="shared" si="697"/>
        <v/>
      </c>
      <c r="BI601" s="350" t="str">
        <f t="shared" si="698"/>
        <v/>
      </c>
      <c r="BJ601" s="113" t="str">
        <f t="shared" si="699"/>
        <v/>
      </c>
      <c r="BK601" s="347" t="str">
        <f t="shared" si="725"/>
        <v/>
      </c>
      <c r="BR601" s="307"/>
      <c r="BS601" s="51" t="str">
        <f t="shared" si="700"/>
        <v/>
      </c>
      <c r="BT601" s="51" t="str">
        <f t="shared" si="701"/>
        <v/>
      </c>
      <c r="BU601" s="51" t="str">
        <f t="shared" si="702"/>
        <v/>
      </c>
      <c r="BV601" s="51" t="str">
        <f t="shared" si="703"/>
        <v/>
      </c>
      <c r="BW601" s="51" t="str">
        <f t="shared" si="704"/>
        <v/>
      </c>
      <c r="BX601" s="51" t="str">
        <f t="shared" si="705"/>
        <v/>
      </c>
      <c r="BY601" s="51" t="str">
        <f t="shared" si="706"/>
        <v/>
      </c>
      <c r="BZ601" s="51" t="str">
        <f t="shared" si="707"/>
        <v/>
      </c>
      <c r="CA601" s="51" t="str">
        <f t="shared" si="708"/>
        <v/>
      </c>
      <c r="CB601" s="51" t="str">
        <f t="shared" si="709"/>
        <v/>
      </c>
      <c r="CC601" s="51" t="str">
        <f t="shared" si="691"/>
        <v/>
      </c>
      <c r="CD601" s="51" t="str">
        <f t="shared" si="692"/>
        <v/>
      </c>
      <c r="CE601" s="51" t="str">
        <f t="shared" si="710"/>
        <v/>
      </c>
      <c r="CF601" s="51"/>
      <c r="CH601" s="53" t="str">
        <f t="shared" si="711"/>
        <v/>
      </c>
      <c r="CI601" s="53" t="str">
        <f t="shared" si="712"/>
        <v/>
      </c>
      <c r="CJ601" s="54" t="str">
        <f t="shared" si="713"/>
        <v/>
      </c>
      <c r="CK601" s="53" t="str">
        <f t="shared" si="714"/>
        <v/>
      </c>
      <c r="CL601" s="53" t="str">
        <f t="shared" si="715"/>
        <v/>
      </c>
      <c r="CM601" s="53" t="str">
        <f t="shared" si="716"/>
        <v/>
      </c>
      <c r="CN601" s="53" t="str">
        <f t="shared" si="717"/>
        <v/>
      </c>
      <c r="CO601" s="53" t="str">
        <f t="shared" si="718"/>
        <v/>
      </c>
      <c r="CP601" s="53" t="str">
        <f t="shared" si="719"/>
        <v/>
      </c>
      <c r="CQ601" s="53" t="str">
        <f t="shared" si="720"/>
        <v/>
      </c>
      <c r="CR601" s="53" t="str">
        <f t="shared" si="721"/>
        <v/>
      </c>
      <c r="CS601" s="53" t="str">
        <f t="shared" si="722"/>
        <v/>
      </c>
      <c r="CT601" s="53" t="str">
        <f t="shared" si="723"/>
        <v/>
      </c>
      <c r="CU601" s="53" t="str">
        <f t="shared" si="724"/>
        <v/>
      </c>
    </row>
    <row r="602" spans="1:99" hidden="1" x14ac:dyDescent="0.3">
      <c r="A602" s="40">
        <v>664</v>
      </c>
      <c r="B602" s="95"/>
      <c r="C602" s="142"/>
      <c r="D602" s="40"/>
      <c r="E602" s="40"/>
      <c r="F602" s="43"/>
      <c r="G602" s="40" t="s">
        <v>141</v>
      </c>
      <c r="H602" s="41"/>
      <c r="I602" s="41"/>
      <c r="J602" s="296" t="str">
        <f t="shared" si="661"/>
        <v/>
      </c>
      <c r="K602" s="297" t="str">
        <f t="shared" si="662"/>
        <v/>
      </c>
      <c r="L602" s="298" t="str">
        <f t="shared" si="663"/>
        <v/>
      </c>
      <c r="M602" s="297" t="str">
        <f t="shared" si="664"/>
        <v/>
      </c>
      <c r="N602" s="298" t="str">
        <f t="shared" si="665"/>
        <v/>
      </c>
      <c r="O602" s="297" t="str">
        <f t="shared" si="666"/>
        <v/>
      </c>
      <c r="P602" s="298" t="str">
        <f t="shared" si="667"/>
        <v/>
      </c>
      <c r="Q602" s="299" t="str">
        <f t="shared" si="668"/>
        <v/>
      </c>
      <c r="R602" s="300" t="str">
        <f t="shared" si="669"/>
        <v/>
      </c>
      <c r="S602" s="299" t="str">
        <f t="shared" si="670"/>
        <v/>
      </c>
      <c r="T602" s="298" t="str">
        <f t="shared" si="671"/>
        <v/>
      </c>
      <c r="U602" s="299" t="str">
        <f t="shared" si="672"/>
        <v/>
      </c>
      <c r="V602" s="300" t="str">
        <f t="shared" si="673"/>
        <v/>
      </c>
      <c r="W602" s="299" t="str">
        <f t="shared" si="674"/>
        <v/>
      </c>
      <c r="X602" s="300" t="str">
        <f t="shared" si="675"/>
        <v/>
      </c>
      <c r="Y602" s="299" t="str">
        <f t="shared" si="676"/>
        <v/>
      </c>
      <c r="Z602" s="300" t="str">
        <f t="shared" si="677"/>
        <v/>
      </c>
      <c r="AA602" s="298" t="str">
        <f t="shared" si="678"/>
        <v/>
      </c>
      <c r="AB602" s="97" t="str">
        <f t="shared" si="679"/>
        <v/>
      </c>
      <c r="AC602" s="143" t="str">
        <f t="shared" si="680"/>
        <v/>
      </c>
      <c r="AD602" s="42" t="str">
        <f t="shared" si="681"/>
        <v/>
      </c>
      <c r="AE602" s="346"/>
      <c r="AF602" s="346"/>
      <c r="AG602" s="347"/>
      <c r="AH602" s="348" t="str">
        <f t="shared" si="682"/>
        <v/>
      </c>
      <c r="AI602" s="346"/>
      <c r="AJ602" s="346"/>
      <c r="AK602" s="347"/>
      <c r="AL602" s="349" t="str">
        <f t="shared" si="693"/>
        <v/>
      </c>
      <c r="AM602" s="348" t="str">
        <f t="shared" si="683"/>
        <v/>
      </c>
      <c r="AN602" s="350" t="str">
        <f t="shared" si="694"/>
        <v/>
      </c>
      <c r="AO602" s="346"/>
      <c r="AP602" s="346"/>
      <c r="AQ602" s="346" t="str">
        <f t="shared" si="684"/>
        <v/>
      </c>
      <c r="AR602" s="348" t="str">
        <f t="shared" si="685"/>
        <v/>
      </c>
      <c r="AS602" s="346"/>
      <c r="AT602" s="348" t="str">
        <f t="shared" si="686"/>
        <v/>
      </c>
      <c r="AU602" s="346"/>
      <c r="AV602" s="348" t="str">
        <f t="shared" si="687"/>
        <v/>
      </c>
      <c r="AW602" s="346"/>
      <c r="AX602" s="348" t="str">
        <f t="shared" si="688"/>
        <v/>
      </c>
      <c r="AY602" s="346"/>
      <c r="AZ602" s="348" t="str">
        <f t="shared" si="689"/>
        <v/>
      </c>
      <c r="BA602" s="351"/>
      <c r="BB602" s="348" t="str">
        <f t="shared" si="690"/>
        <v/>
      </c>
      <c r="BC602" s="350" t="str">
        <f t="shared" si="695"/>
        <v/>
      </c>
      <c r="BD602" s="350" t="str">
        <f t="shared" si="696"/>
        <v/>
      </c>
      <c r="BE602" s="360"/>
      <c r="BF602" s="361"/>
      <c r="BG602" s="362" t="str">
        <f t="shared" si="726"/>
        <v/>
      </c>
      <c r="BH602" s="354" t="str">
        <f t="shared" si="697"/>
        <v/>
      </c>
      <c r="BI602" s="350" t="str">
        <f t="shared" si="698"/>
        <v/>
      </c>
      <c r="BJ602" s="113" t="str">
        <f t="shared" si="699"/>
        <v/>
      </c>
      <c r="BK602" s="347" t="str">
        <f t="shared" si="725"/>
        <v/>
      </c>
      <c r="BR602" s="307"/>
      <c r="BS602" s="51" t="str">
        <f t="shared" si="700"/>
        <v/>
      </c>
      <c r="BT602" s="51" t="str">
        <f t="shared" si="701"/>
        <v/>
      </c>
      <c r="BU602" s="51" t="str">
        <f t="shared" si="702"/>
        <v/>
      </c>
      <c r="BV602" s="51" t="str">
        <f t="shared" si="703"/>
        <v/>
      </c>
      <c r="BW602" s="51" t="str">
        <f t="shared" si="704"/>
        <v/>
      </c>
      <c r="BX602" s="51" t="str">
        <f t="shared" si="705"/>
        <v/>
      </c>
      <c r="BY602" s="51" t="str">
        <f t="shared" si="706"/>
        <v/>
      </c>
      <c r="BZ602" s="51" t="str">
        <f t="shared" si="707"/>
        <v/>
      </c>
      <c r="CA602" s="51" t="str">
        <f t="shared" si="708"/>
        <v/>
      </c>
      <c r="CB602" s="51" t="str">
        <f t="shared" si="709"/>
        <v/>
      </c>
      <c r="CC602" s="51" t="str">
        <f t="shared" si="691"/>
        <v/>
      </c>
      <c r="CD602" s="51" t="str">
        <f t="shared" si="692"/>
        <v/>
      </c>
      <c r="CE602" s="51" t="str">
        <f t="shared" si="710"/>
        <v/>
      </c>
      <c r="CF602" s="51"/>
      <c r="CH602" s="53" t="str">
        <f t="shared" si="711"/>
        <v/>
      </c>
      <c r="CI602" s="53" t="str">
        <f t="shared" si="712"/>
        <v/>
      </c>
      <c r="CJ602" s="54" t="str">
        <f t="shared" si="713"/>
        <v/>
      </c>
      <c r="CK602" s="53" t="str">
        <f t="shared" si="714"/>
        <v/>
      </c>
      <c r="CL602" s="53" t="str">
        <f t="shared" si="715"/>
        <v/>
      </c>
      <c r="CM602" s="53" t="str">
        <f t="shared" si="716"/>
        <v/>
      </c>
      <c r="CN602" s="53" t="str">
        <f t="shared" si="717"/>
        <v/>
      </c>
      <c r="CO602" s="53" t="str">
        <f t="shared" si="718"/>
        <v/>
      </c>
      <c r="CP602" s="53" t="str">
        <f t="shared" si="719"/>
        <v/>
      </c>
      <c r="CQ602" s="53" t="str">
        <f t="shared" si="720"/>
        <v/>
      </c>
      <c r="CR602" s="53" t="str">
        <f t="shared" si="721"/>
        <v/>
      </c>
      <c r="CS602" s="53" t="str">
        <f t="shared" si="722"/>
        <v/>
      </c>
      <c r="CT602" s="53" t="str">
        <f t="shared" si="723"/>
        <v/>
      </c>
      <c r="CU602" s="53" t="str">
        <f t="shared" si="724"/>
        <v/>
      </c>
    </row>
    <row r="603" spans="1:99" hidden="1" x14ac:dyDescent="0.3">
      <c r="A603" s="40">
        <v>665</v>
      </c>
      <c r="B603" s="95"/>
      <c r="C603" s="142"/>
      <c r="D603" s="40"/>
      <c r="E603" s="40"/>
      <c r="F603" s="43"/>
      <c r="G603" s="40" t="s">
        <v>141</v>
      </c>
      <c r="H603" s="41"/>
      <c r="I603" s="41"/>
      <c r="J603" s="296" t="str">
        <f t="shared" si="661"/>
        <v/>
      </c>
      <c r="K603" s="297" t="str">
        <f t="shared" si="662"/>
        <v/>
      </c>
      <c r="L603" s="298" t="str">
        <f t="shared" si="663"/>
        <v/>
      </c>
      <c r="M603" s="297" t="str">
        <f t="shared" si="664"/>
        <v/>
      </c>
      <c r="N603" s="298" t="str">
        <f t="shared" si="665"/>
        <v/>
      </c>
      <c r="O603" s="297" t="str">
        <f t="shared" si="666"/>
        <v/>
      </c>
      <c r="P603" s="298" t="str">
        <f t="shared" si="667"/>
        <v/>
      </c>
      <c r="Q603" s="299" t="str">
        <f t="shared" si="668"/>
        <v/>
      </c>
      <c r="R603" s="300" t="str">
        <f t="shared" si="669"/>
        <v/>
      </c>
      <c r="S603" s="299" t="str">
        <f t="shared" si="670"/>
        <v/>
      </c>
      <c r="T603" s="298" t="str">
        <f t="shared" si="671"/>
        <v/>
      </c>
      <c r="U603" s="299" t="str">
        <f t="shared" si="672"/>
        <v/>
      </c>
      <c r="V603" s="300" t="str">
        <f t="shared" si="673"/>
        <v/>
      </c>
      <c r="W603" s="299" t="str">
        <f t="shared" si="674"/>
        <v/>
      </c>
      <c r="X603" s="300" t="str">
        <f t="shared" si="675"/>
        <v/>
      </c>
      <c r="Y603" s="299" t="str">
        <f t="shared" si="676"/>
        <v/>
      </c>
      <c r="Z603" s="300" t="str">
        <f t="shared" si="677"/>
        <v/>
      </c>
      <c r="AA603" s="298" t="str">
        <f t="shared" si="678"/>
        <v/>
      </c>
      <c r="AB603" s="97" t="str">
        <f t="shared" si="679"/>
        <v/>
      </c>
      <c r="AC603" s="143" t="str">
        <f t="shared" si="680"/>
        <v/>
      </c>
      <c r="AD603" s="42" t="str">
        <f t="shared" si="681"/>
        <v/>
      </c>
      <c r="AE603" s="346"/>
      <c r="AF603" s="346"/>
      <c r="AG603" s="347"/>
      <c r="AH603" s="348" t="str">
        <f t="shared" si="682"/>
        <v/>
      </c>
      <c r="AI603" s="346"/>
      <c r="AJ603" s="346"/>
      <c r="AK603" s="347"/>
      <c r="AL603" s="349" t="str">
        <f t="shared" si="693"/>
        <v/>
      </c>
      <c r="AM603" s="348" t="str">
        <f t="shared" si="683"/>
        <v/>
      </c>
      <c r="AN603" s="350" t="str">
        <f t="shared" si="694"/>
        <v/>
      </c>
      <c r="AO603" s="346"/>
      <c r="AP603" s="346"/>
      <c r="AQ603" s="346" t="str">
        <f t="shared" si="684"/>
        <v/>
      </c>
      <c r="AR603" s="348" t="str">
        <f t="shared" si="685"/>
        <v/>
      </c>
      <c r="AS603" s="346"/>
      <c r="AT603" s="348" t="str">
        <f t="shared" si="686"/>
        <v/>
      </c>
      <c r="AU603" s="346"/>
      <c r="AV603" s="348" t="str">
        <f t="shared" si="687"/>
        <v/>
      </c>
      <c r="AW603" s="346"/>
      <c r="AX603" s="348" t="str">
        <f t="shared" si="688"/>
        <v/>
      </c>
      <c r="AY603" s="346"/>
      <c r="AZ603" s="348" t="str">
        <f t="shared" si="689"/>
        <v/>
      </c>
      <c r="BA603" s="351"/>
      <c r="BB603" s="348" t="str">
        <f t="shared" si="690"/>
        <v/>
      </c>
      <c r="BC603" s="350" t="str">
        <f t="shared" si="695"/>
        <v/>
      </c>
      <c r="BD603" s="350" t="str">
        <f t="shared" si="696"/>
        <v/>
      </c>
      <c r="BE603" s="360"/>
      <c r="BF603" s="361"/>
      <c r="BG603" s="362" t="str">
        <f t="shared" si="726"/>
        <v/>
      </c>
      <c r="BH603" s="354" t="str">
        <f t="shared" si="697"/>
        <v/>
      </c>
      <c r="BI603" s="350" t="str">
        <f t="shared" si="698"/>
        <v/>
      </c>
      <c r="BJ603" s="113" t="str">
        <f t="shared" si="699"/>
        <v/>
      </c>
      <c r="BK603" s="347" t="str">
        <f t="shared" si="725"/>
        <v/>
      </c>
      <c r="BR603" s="307"/>
      <c r="BS603" s="51" t="str">
        <f t="shared" si="700"/>
        <v/>
      </c>
      <c r="BT603" s="51" t="str">
        <f t="shared" si="701"/>
        <v/>
      </c>
      <c r="BU603" s="51" t="str">
        <f t="shared" si="702"/>
        <v/>
      </c>
      <c r="BV603" s="51" t="str">
        <f t="shared" si="703"/>
        <v/>
      </c>
      <c r="BW603" s="51" t="str">
        <f t="shared" si="704"/>
        <v/>
      </c>
      <c r="BX603" s="51" t="str">
        <f t="shared" si="705"/>
        <v/>
      </c>
      <c r="BY603" s="51" t="str">
        <f t="shared" si="706"/>
        <v/>
      </c>
      <c r="BZ603" s="51" t="str">
        <f t="shared" si="707"/>
        <v/>
      </c>
      <c r="CA603" s="51" t="str">
        <f t="shared" si="708"/>
        <v/>
      </c>
      <c r="CB603" s="51" t="str">
        <f t="shared" si="709"/>
        <v/>
      </c>
      <c r="CC603" s="51" t="str">
        <f t="shared" si="691"/>
        <v/>
      </c>
      <c r="CD603" s="51" t="str">
        <f t="shared" si="692"/>
        <v/>
      </c>
      <c r="CE603" s="51" t="str">
        <f t="shared" si="710"/>
        <v/>
      </c>
      <c r="CF603" s="51"/>
      <c r="CH603" s="53" t="str">
        <f t="shared" si="711"/>
        <v/>
      </c>
      <c r="CI603" s="53" t="str">
        <f t="shared" si="712"/>
        <v/>
      </c>
      <c r="CJ603" s="54" t="str">
        <f t="shared" si="713"/>
        <v/>
      </c>
      <c r="CK603" s="53" t="str">
        <f t="shared" si="714"/>
        <v/>
      </c>
      <c r="CL603" s="53" t="str">
        <f t="shared" si="715"/>
        <v/>
      </c>
      <c r="CM603" s="53" t="str">
        <f t="shared" si="716"/>
        <v/>
      </c>
      <c r="CN603" s="53" t="str">
        <f t="shared" si="717"/>
        <v/>
      </c>
      <c r="CO603" s="53" t="str">
        <f t="shared" si="718"/>
        <v/>
      </c>
      <c r="CP603" s="53" t="str">
        <f t="shared" si="719"/>
        <v/>
      </c>
      <c r="CQ603" s="53" t="str">
        <f t="shared" si="720"/>
        <v/>
      </c>
      <c r="CR603" s="53" t="str">
        <f t="shared" si="721"/>
        <v/>
      </c>
      <c r="CS603" s="53" t="str">
        <f t="shared" si="722"/>
        <v/>
      </c>
      <c r="CT603" s="53" t="str">
        <f t="shared" si="723"/>
        <v/>
      </c>
      <c r="CU603" s="53" t="str">
        <f t="shared" si="724"/>
        <v/>
      </c>
    </row>
    <row r="604" spans="1:99" hidden="1" x14ac:dyDescent="0.3">
      <c r="A604" s="40">
        <v>666</v>
      </c>
      <c r="B604" s="95"/>
      <c r="C604" s="142"/>
      <c r="D604" s="40"/>
      <c r="E604" s="40"/>
      <c r="F604" s="43"/>
      <c r="G604" s="40" t="s">
        <v>141</v>
      </c>
      <c r="H604" s="41"/>
      <c r="I604" s="41"/>
      <c r="J604" s="296" t="str">
        <f t="shared" si="661"/>
        <v/>
      </c>
      <c r="K604" s="297" t="str">
        <f t="shared" si="662"/>
        <v/>
      </c>
      <c r="L604" s="298" t="str">
        <f t="shared" si="663"/>
        <v/>
      </c>
      <c r="M604" s="297" t="str">
        <f t="shared" si="664"/>
        <v/>
      </c>
      <c r="N604" s="298" t="str">
        <f t="shared" si="665"/>
        <v/>
      </c>
      <c r="O604" s="297" t="str">
        <f t="shared" si="666"/>
        <v/>
      </c>
      <c r="P604" s="298" t="str">
        <f t="shared" si="667"/>
        <v/>
      </c>
      <c r="Q604" s="299" t="str">
        <f t="shared" si="668"/>
        <v/>
      </c>
      <c r="R604" s="300" t="str">
        <f t="shared" si="669"/>
        <v/>
      </c>
      <c r="S604" s="299" t="str">
        <f t="shared" si="670"/>
        <v/>
      </c>
      <c r="T604" s="298" t="str">
        <f t="shared" si="671"/>
        <v/>
      </c>
      <c r="U604" s="299" t="str">
        <f t="shared" si="672"/>
        <v/>
      </c>
      <c r="V604" s="300" t="str">
        <f t="shared" si="673"/>
        <v/>
      </c>
      <c r="W604" s="299" t="str">
        <f t="shared" si="674"/>
        <v/>
      </c>
      <c r="X604" s="300" t="str">
        <f t="shared" si="675"/>
        <v/>
      </c>
      <c r="Y604" s="299" t="str">
        <f t="shared" si="676"/>
        <v/>
      </c>
      <c r="Z604" s="300" t="str">
        <f t="shared" si="677"/>
        <v/>
      </c>
      <c r="AA604" s="298" t="str">
        <f t="shared" si="678"/>
        <v/>
      </c>
      <c r="AB604" s="97" t="str">
        <f t="shared" si="679"/>
        <v/>
      </c>
      <c r="AC604" s="143" t="str">
        <f t="shared" si="680"/>
        <v/>
      </c>
      <c r="AD604" s="42" t="str">
        <f t="shared" si="681"/>
        <v/>
      </c>
      <c r="AE604" s="346"/>
      <c r="AF604" s="346"/>
      <c r="AG604" s="347"/>
      <c r="AH604" s="348" t="str">
        <f t="shared" si="682"/>
        <v/>
      </c>
      <c r="AI604" s="346"/>
      <c r="AJ604" s="346"/>
      <c r="AK604" s="347"/>
      <c r="AL604" s="349" t="str">
        <f t="shared" si="693"/>
        <v/>
      </c>
      <c r="AM604" s="348" t="str">
        <f t="shared" si="683"/>
        <v/>
      </c>
      <c r="AN604" s="350" t="str">
        <f t="shared" si="694"/>
        <v/>
      </c>
      <c r="AO604" s="346"/>
      <c r="AP604" s="346"/>
      <c r="AQ604" s="346" t="str">
        <f t="shared" si="684"/>
        <v/>
      </c>
      <c r="AR604" s="348" t="str">
        <f t="shared" si="685"/>
        <v/>
      </c>
      <c r="AS604" s="346"/>
      <c r="AT604" s="348" t="str">
        <f t="shared" si="686"/>
        <v/>
      </c>
      <c r="AU604" s="346"/>
      <c r="AV604" s="348" t="str">
        <f t="shared" si="687"/>
        <v/>
      </c>
      <c r="AW604" s="346"/>
      <c r="AX604" s="348" t="str">
        <f t="shared" si="688"/>
        <v/>
      </c>
      <c r="AY604" s="346"/>
      <c r="AZ604" s="348" t="str">
        <f t="shared" si="689"/>
        <v/>
      </c>
      <c r="BA604" s="351"/>
      <c r="BB604" s="348" t="str">
        <f t="shared" si="690"/>
        <v/>
      </c>
      <c r="BC604" s="350" t="str">
        <f t="shared" si="695"/>
        <v/>
      </c>
      <c r="BD604" s="350" t="str">
        <f t="shared" si="696"/>
        <v/>
      </c>
      <c r="BE604" s="360"/>
      <c r="BF604" s="361"/>
      <c r="BG604" s="362" t="str">
        <f t="shared" si="726"/>
        <v/>
      </c>
      <c r="BH604" s="354" t="str">
        <f t="shared" si="697"/>
        <v/>
      </c>
      <c r="BI604" s="350" t="str">
        <f t="shared" si="698"/>
        <v/>
      </c>
      <c r="BJ604" s="113" t="str">
        <f t="shared" si="699"/>
        <v/>
      </c>
      <c r="BK604" s="347" t="str">
        <f t="shared" si="725"/>
        <v/>
      </c>
      <c r="BR604" s="307"/>
      <c r="BS604" s="51" t="str">
        <f t="shared" si="700"/>
        <v/>
      </c>
      <c r="BT604" s="51" t="str">
        <f t="shared" si="701"/>
        <v/>
      </c>
      <c r="BU604" s="51" t="str">
        <f t="shared" si="702"/>
        <v/>
      </c>
      <c r="BV604" s="51" t="str">
        <f t="shared" si="703"/>
        <v/>
      </c>
      <c r="BW604" s="51" t="str">
        <f t="shared" si="704"/>
        <v/>
      </c>
      <c r="BX604" s="51" t="str">
        <f t="shared" si="705"/>
        <v/>
      </c>
      <c r="BY604" s="51" t="str">
        <f t="shared" si="706"/>
        <v/>
      </c>
      <c r="BZ604" s="51" t="str">
        <f t="shared" si="707"/>
        <v/>
      </c>
      <c r="CA604" s="51" t="str">
        <f t="shared" si="708"/>
        <v/>
      </c>
      <c r="CB604" s="51" t="str">
        <f t="shared" si="709"/>
        <v/>
      </c>
      <c r="CC604" s="51" t="str">
        <f t="shared" si="691"/>
        <v/>
      </c>
      <c r="CD604" s="51" t="str">
        <f t="shared" si="692"/>
        <v/>
      </c>
      <c r="CE604" s="51" t="str">
        <f t="shared" si="710"/>
        <v/>
      </c>
      <c r="CF604" s="51"/>
      <c r="CH604" s="53" t="str">
        <f t="shared" si="711"/>
        <v/>
      </c>
      <c r="CI604" s="53" t="str">
        <f t="shared" si="712"/>
        <v/>
      </c>
      <c r="CJ604" s="54" t="str">
        <f t="shared" si="713"/>
        <v/>
      </c>
      <c r="CK604" s="53" t="str">
        <f t="shared" si="714"/>
        <v/>
      </c>
      <c r="CL604" s="53" t="str">
        <f t="shared" si="715"/>
        <v/>
      </c>
      <c r="CM604" s="53" t="str">
        <f t="shared" si="716"/>
        <v/>
      </c>
      <c r="CN604" s="53" t="str">
        <f t="shared" si="717"/>
        <v/>
      </c>
      <c r="CO604" s="53" t="str">
        <f t="shared" si="718"/>
        <v/>
      </c>
      <c r="CP604" s="53" t="str">
        <f t="shared" si="719"/>
        <v/>
      </c>
      <c r="CQ604" s="53" t="str">
        <f t="shared" si="720"/>
        <v/>
      </c>
      <c r="CR604" s="53" t="str">
        <f t="shared" si="721"/>
        <v/>
      </c>
      <c r="CS604" s="53" t="str">
        <f t="shared" si="722"/>
        <v/>
      </c>
      <c r="CT604" s="53" t="str">
        <f t="shared" si="723"/>
        <v/>
      </c>
      <c r="CU604" s="53" t="str">
        <f t="shared" si="724"/>
        <v/>
      </c>
    </row>
    <row r="605" spans="1:99" hidden="1" x14ac:dyDescent="0.3">
      <c r="A605" s="40">
        <v>667</v>
      </c>
      <c r="B605" s="95"/>
      <c r="C605" s="142"/>
      <c r="D605" s="40"/>
      <c r="E605" s="40"/>
      <c r="F605" s="43"/>
      <c r="G605" s="40" t="s">
        <v>141</v>
      </c>
      <c r="H605" s="41"/>
      <c r="I605" s="41"/>
      <c r="J605" s="296" t="str">
        <f t="shared" si="661"/>
        <v/>
      </c>
      <c r="K605" s="297" t="str">
        <f t="shared" si="662"/>
        <v/>
      </c>
      <c r="L605" s="298" t="str">
        <f t="shared" si="663"/>
        <v/>
      </c>
      <c r="M605" s="297" t="str">
        <f t="shared" si="664"/>
        <v/>
      </c>
      <c r="N605" s="298" t="str">
        <f t="shared" si="665"/>
        <v/>
      </c>
      <c r="O605" s="297" t="str">
        <f t="shared" si="666"/>
        <v/>
      </c>
      <c r="P605" s="298" t="str">
        <f t="shared" si="667"/>
        <v/>
      </c>
      <c r="Q605" s="299" t="str">
        <f t="shared" si="668"/>
        <v/>
      </c>
      <c r="R605" s="300" t="str">
        <f t="shared" si="669"/>
        <v/>
      </c>
      <c r="S605" s="299" t="str">
        <f t="shared" si="670"/>
        <v/>
      </c>
      <c r="T605" s="298" t="str">
        <f t="shared" si="671"/>
        <v/>
      </c>
      <c r="U605" s="299" t="str">
        <f t="shared" si="672"/>
        <v/>
      </c>
      <c r="V605" s="300" t="str">
        <f t="shared" si="673"/>
        <v/>
      </c>
      <c r="W605" s="299" t="str">
        <f t="shared" si="674"/>
        <v/>
      </c>
      <c r="X605" s="300" t="str">
        <f t="shared" si="675"/>
        <v/>
      </c>
      <c r="Y605" s="299" t="str">
        <f t="shared" si="676"/>
        <v/>
      </c>
      <c r="Z605" s="300" t="str">
        <f t="shared" si="677"/>
        <v/>
      </c>
      <c r="AA605" s="298" t="str">
        <f t="shared" si="678"/>
        <v/>
      </c>
      <c r="AB605" s="97" t="str">
        <f t="shared" si="679"/>
        <v/>
      </c>
      <c r="AC605" s="143" t="str">
        <f t="shared" si="680"/>
        <v/>
      </c>
      <c r="AD605" s="42" t="str">
        <f t="shared" si="681"/>
        <v/>
      </c>
      <c r="AE605" s="346"/>
      <c r="AF605" s="346"/>
      <c r="AG605" s="347"/>
      <c r="AH605" s="348" t="str">
        <f t="shared" si="682"/>
        <v/>
      </c>
      <c r="AI605" s="346"/>
      <c r="AJ605" s="346"/>
      <c r="AK605" s="347"/>
      <c r="AL605" s="349" t="str">
        <f t="shared" si="693"/>
        <v/>
      </c>
      <c r="AM605" s="348" t="str">
        <f t="shared" si="683"/>
        <v/>
      </c>
      <c r="AN605" s="350" t="str">
        <f t="shared" si="694"/>
        <v/>
      </c>
      <c r="AO605" s="346"/>
      <c r="AP605" s="346"/>
      <c r="AQ605" s="346" t="str">
        <f t="shared" si="684"/>
        <v/>
      </c>
      <c r="AR605" s="348" t="str">
        <f t="shared" si="685"/>
        <v/>
      </c>
      <c r="AS605" s="346"/>
      <c r="AT605" s="348" t="str">
        <f t="shared" si="686"/>
        <v/>
      </c>
      <c r="AU605" s="346"/>
      <c r="AV605" s="348" t="str">
        <f t="shared" si="687"/>
        <v/>
      </c>
      <c r="AW605" s="346"/>
      <c r="AX605" s="348" t="str">
        <f t="shared" si="688"/>
        <v/>
      </c>
      <c r="AY605" s="346"/>
      <c r="AZ605" s="348" t="str">
        <f t="shared" si="689"/>
        <v/>
      </c>
      <c r="BA605" s="351"/>
      <c r="BB605" s="348" t="str">
        <f t="shared" si="690"/>
        <v/>
      </c>
      <c r="BC605" s="350" t="str">
        <f t="shared" si="695"/>
        <v/>
      </c>
      <c r="BD605" s="350" t="str">
        <f t="shared" si="696"/>
        <v/>
      </c>
      <c r="BE605" s="360"/>
      <c r="BF605" s="361"/>
      <c r="BG605" s="362" t="str">
        <f t="shared" si="726"/>
        <v/>
      </c>
      <c r="BH605" s="354" t="str">
        <f t="shared" si="697"/>
        <v/>
      </c>
      <c r="BI605" s="350" t="str">
        <f t="shared" si="698"/>
        <v/>
      </c>
      <c r="BJ605" s="113" t="str">
        <f t="shared" si="699"/>
        <v/>
      </c>
      <c r="BK605" s="347" t="str">
        <f t="shared" si="725"/>
        <v/>
      </c>
      <c r="BR605" s="307"/>
      <c r="BS605" s="51" t="str">
        <f t="shared" si="700"/>
        <v/>
      </c>
      <c r="BT605" s="51" t="str">
        <f t="shared" si="701"/>
        <v/>
      </c>
      <c r="BU605" s="51" t="str">
        <f t="shared" si="702"/>
        <v/>
      </c>
      <c r="BV605" s="51" t="str">
        <f t="shared" si="703"/>
        <v/>
      </c>
      <c r="BW605" s="51" t="str">
        <f t="shared" si="704"/>
        <v/>
      </c>
      <c r="BX605" s="51" t="str">
        <f t="shared" si="705"/>
        <v/>
      </c>
      <c r="BY605" s="51" t="str">
        <f t="shared" si="706"/>
        <v/>
      </c>
      <c r="BZ605" s="51" t="str">
        <f t="shared" si="707"/>
        <v/>
      </c>
      <c r="CA605" s="51" t="str">
        <f t="shared" si="708"/>
        <v/>
      </c>
      <c r="CB605" s="51" t="str">
        <f t="shared" si="709"/>
        <v/>
      </c>
      <c r="CC605" s="51" t="str">
        <f t="shared" si="691"/>
        <v/>
      </c>
      <c r="CD605" s="51" t="str">
        <f t="shared" si="692"/>
        <v/>
      </c>
      <c r="CE605" s="51" t="str">
        <f t="shared" si="710"/>
        <v/>
      </c>
      <c r="CF605" s="51"/>
      <c r="CH605" s="53" t="str">
        <f t="shared" si="711"/>
        <v/>
      </c>
      <c r="CI605" s="53" t="str">
        <f t="shared" si="712"/>
        <v/>
      </c>
      <c r="CJ605" s="54" t="str">
        <f t="shared" si="713"/>
        <v/>
      </c>
      <c r="CK605" s="53" t="str">
        <f t="shared" si="714"/>
        <v/>
      </c>
      <c r="CL605" s="53" t="str">
        <f t="shared" si="715"/>
        <v/>
      </c>
      <c r="CM605" s="53" t="str">
        <f t="shared" si="716"/>
        <v/>
      </c>
      <c r="CN605" s="53" t="str">
        <f t="shared" si="717"/>
        <v/>
      </c>
      <c r="CO605" s="53" t="str">
        <f t="shared" si="718"/>
        <v/>
      </c>
      <c r="CP605" s="53" t="str">
        <f t="shared" si="719"/>
        <v/>
      </c>
      <c r="CQ605" s="53" t="str">
        <f t="shared" si="720"/>
        <v/>
      </c>
      <c r="CR605" s="53" t="str">
        <f t="shared" si="721"/>
        <v/>
      </c>
      <c r="CS605" s="53" t="str">
        <f t="shared" si="722"/>
        <v/>
      </c>
      <c r="CT605" s="53" t="str">
        <f t="shared" si="723"/>
        <v/>
      </c>
      <c r="CU605" s="53" t="str">
        <f t="shared" si="724"/>
        <v/>
      </c>
    </row>
    <row r="606" spans="1:99" hidden="1" x14ac:dyDescent="0.3">
      <c r="A606" s="40">
        <v>668</v>
      </c>
      <c r="B606" s="95"/>
      <c r="C606" s="142"/>
      <c r="D606" s="40"/>
      <c r="E606" s="40"/>
      <c r="F606" s="43"/>
      <c r="G606" s="40" t="s">
        <v>141</v>
      </c>
      <c r="H606" s="41"/>
      <c r="I606" s="41"/>
      <c r="J606" s="296" t="str">
        <f t="shared" si="661"/>
        <v/>
      </c>
      <c r="K606" s="297" t="str">
        <f t="shared" si="662"/>
        <v/>
      </c>
      <c r="L606" s="298" t="str">
        <f t="shared" si="663"/>
        <v/>
      </c>
      <c r="M606" s="297" t="str">
        <f t="shared" si="664"/>
        <v/>
      </c>
      <c r="N606" s="298" t="str">
        <f t="shared" si="665"/>
        <v/>
      </c>
      <c r="O606" s="297" t="str">
        <f t="shared" si="666"/>
        <v/>
      </c>
      <c r="P606" s="298" t="str">
        <f t="shared" si="667"/>
        <v/>
      </c>
      <c r="Q606" s="299" t="str">
        <f t="shared" si="668"/>
        <v/>
      </c>
      <c r="R606" s="300" t="str">
        <f t="shared" si="669"/>
        <v/>
      </c>
      <c r="S606" s="299" t="str">
        <f t="shared" si="670"/>
        <v/>
      </c>
      <c r="T606" s="298" t="str">
        <f t="shared" si="671"/>
        <v/>
      </c>
      <c r="U606" s="299" t="str">
        <f t="shared" si="672"/>
        <v/>
      </c>
      <c r="V606" s="300" t="str">
        <f t="shared" si="673"/>
        <v/>
      </c>
      <c r="W606" s="299" t="str">
        <f t="shared" si="674"/>
        <v/>
      </c>
      <c r="X606" s="300" t="str">
        <f t="shared" si="675"/>
        <v/>
      </c>
      <c r="Y606" s="299" t="str">
        <f t="shared" si="676"/>
        <v/>
      </c>
      <c r="Z606" s="300" t="str">
        <f t="shared" si="677"/>
        <v/>
      </c>
      <c r="AA606" s="298" t="str">
        <f t="shared" si="678"/>
        <v/>
      </c>
      <c r="AB606" s="97" t="str">
        <f t="shared" si="679"/>
        <v/>
      </c>
      <c r="AC606" s="143" t="str">
        <f t="shared" si="680"/>
        <v/>
      </c>
      <c r="AD606" s="42" t="str">
        <f t="shared" si="681"/>
        <v/>
      </c>
      <c r="AE606" s="346"/>
      <c r="AF606" s="346"/>
      <c r="AG606" s="347"/>
      <c r="AH606" s="348" t="str">
        <f t="shared" si="682"/>
        <v/>
      </c>
      <c r="AI606" s="346"/>
      <c r="AJ606" s="346"/>
      <c r="AK606" s="347"/>
      <c r="AL606" s="349" t="str">
        <f t="shared" si="693"/>
        <v/>
      </c>
      <c r="AM606" s="348" t="str">
        <f t="shared" si="683"/>
        <v/>
      </c>
      <c r="AN606" s="350" t="str">
        <f t="shared" si="694"/>
        <v/>
      </c>
      <c r="AO606" s="346"/>
      <c r="AP606" s="346"/>
      <c r="AQ606" s="346" t="str">
        <f t="shared" si="684"/>
        <v/>
      </c>
      <c r="AR606" s="348" t="str">
        <f t="shared" si="685"/>
        <v/>
      </c>
      <c r="AS606" s="346"/>
      <c r="AT606" s="348" t="str">
        <f t="shared" si="686"/>
        <v/>
      </c>
      <c r="AU606" s="346"/>
      <c r="AV606" s="348" t="str">
        <f t="shared" si="687"/>
        <v/>
      </c>
      <c r="AW606" s="346"/>
      <c r="AX606" s="348" t="str">
        <f t="shared" si="688"/>
        <v/>
      </c>
      <c r="AY606" s="346"/>
      <c r="AZ606" s="348" t="str">
        <f t="shared" si="689"/>
        <v/>
      </c>
      <c r="BA606" s="351"/>
      <c r="BB606" s="348" t="str">
        <f t="shared" si="690"/>
        <v/>
      </c>
      <c r="BC606" s="350" t="str">
        <f t="shared" si="695"/>
        <v/>
      </c>
      <c r="BD606" s="350" t="str">
        <f t="shared" si="696"/>
        <v/>
      </c>
      <c r="BE606" s="360"/>
      <c r="BF606" s="361"/>
      <c r="BG606" s="362" t="str">
        <f t="shared" si="726"/>
        <v/>
      </c>
      <c r="BH606" s="354" t="str">
        <f t="shared" si="697"/>
        <v/>
      </c>
      <c r="BI606" s="350" t="str">
        <f t="shared" si="698"/>
        <v/>
      </c>
      <c r="BJ606" s="113" t="str">
        <f t="shared" si="699"/>
        <v/>
      </c>
      <c r="BK606" s="347" t="str">
        <f t="shared" si="725"/>
        <v/>
      </c>
      <c r="BR606" s="307"/>
      <c r="BS606" s="51" t="str">
        <f t="shared" si="700"/>
        <v/>
      </c>
      <c r="BT606" s="51" t="str">
        <f t="shared" si="701"/>
        <v/>
      </c>
      <c r="BU606" s="51" t="str">
        <f t="shared" si="702"/>
        <v/>
      </c>
      <c r="BV606" s="51" t="str">
        <f t="shared" si="703"/>
        <v/>
      </c>
      <c r="BW606" s="51" t="str">
        <f t="shared" si="704"/>
        <v/>
      </c>
      <c r="BX606" s="51" t="str">
        <f t="shared" si="705"/>
        <v/>
      </c>
      <c r="BY606" s="51" t="str">
        <f t="shared" si="706"/>
        <v/>
      </c>
      <c r="BZ606" s="51" t="str">
        <f t="shared" si="707"/>
        <v/>
      </c>
      <c r="CA606" s="51" t="str">
        <f t="shared" si="708"/>
        <v/>
      </c>
      <c r="CB606" s="51" t="str">
        <f t="shared" si="709"/>
        <v/>
      </c>
      <c r="CC606" s="51" t="str">
        <f t="shared" si="691"/>
        <v/>
      </c>
      <c r="CD606" s="51" t="str">
        <f t="shared" si="692"/>
        <v/>
      </c>
      <c r="CE606" s="51" t="str">
        <f t="shared" si="710"/>
        <v/>
      </c>
      <c r="CF606" s="51"/>
      <c r="CH606" s="53" t="str">
        <f t="shared" si="711"/>
        <v/>
      </c>
      <c r="CI606" s="53" t="str">
        <f t="shared" si="712"/>
        <v/>
      </c>
      <c r="CJ606" s="54" t="str">
        <f t="shared" si="713"/>
        <v/>
      </c>
      <c r="CK606" s="53" t="str">
        <f t="shared" si="714"/>
        <v/>
      </c>
      <c r="CL606" s="53" t="str">
        <f t="shared" si="715"/>
        <v/>
      </c>
      <c r="CM606" s="53" t="str">
        <f t="shared" si="716"/>
        <v/>
      </c>
      <c r="CN606" s="53" t="str">
        <f t="shared" si="717"/>
        <v/>
      </c>
      <c r="CO606" s="53" t="str">
        <f t="shared" si="718"/>
        <v/>
      </c>
      <c r="CP606" s="53" t="str">
        <f t="shared" si="719"/>
        <v/>
      </c>
      <c r="CQ606" s="53" t="str">
        <f t="shared" si="720"/>
        <v/>
      </c>
      <c r="CR606" s="53" t="str">
        <f t="shared" si="721"/>
        <v/>
      </c>
      <c r="CS606" s="53" t="str">
        <f t="shared" si="722"/>
        <v/>
      </c>
      <c r="CT606" s="53" t="str">
        <f t="shared" si="723"/>
        <v/>
      </c>
      <c r="CU606" s="53" t="str">
        <f t="shared" si="724"/>
        <v/>
      </c>
    </row>
    <row r="607" spans="1:99" hidden="1" x14ac:dyDescent="0.3">
      <c r="A607" s="40">
        <v>669</v>
      </c>
      <c r="B607" s="95"/>
      <c r="C607" s="142"/>
      <c r="D607" s="40"/>
      <c r="E607" s="40"/>
      <c r="F607" s="43"/>
      <c r="G607" s="40" t="s">
        <v>141</v>
      </c>
      <c r="H607" s="41"/>
      <c r="I607" s="41"/>
      <c r="J607" s="296" t="str">
        <f t="shared" si="661"/>
        <v/>
      </c>
      <c r="K607" s="297" t="str">
        <f t="shared" si="662"/>
        <v/>
      </c>
      <c r="L607" s="298" t="str">
        <f t="shared" si="663"/>
        <v/>
      </c>
      <c r="M607" s="297" t="str">
        <f t="shared" si="664"/>
        <v/>
      </c>
      <c r="N607" s="298" t="str">
        <f t="shared" si="665"/>
        <v/>
      </c>
      <c r="O607" s="297" t="str">
        <f t="shared" si="666"/>
        <v/>
      </c>
      <c r="P607" s="298" t="str">
        <f t="shared" si="667"/>
        <v/>
      </c>
      <c r="Q607" s="299" t="str">
        <f t="shared" si="668"/>
        <v/>
      </c>
      <c r="R607" s="300" t="str">
        <f t="shared" si="669"/>
        <v/>
      </c>
      <c r="S607" s="299" t="str">
        <f t="shared" si="670"/>
        <v/>
      </c>
      <c r="T607" s="298" t="str">
        <f t="shared" si="671"/>
        <v/>
      </c>
      <c r="U607" s="299" t="str">
        <f t="shared" si="672"/>
        <v/>
      </c>
      <c r="V607" s="300" t="str">
        <f t="shared" si="673"/>
        <v/>
      </c>
      <c r="W607" s="299" t="str">
        <f t="shared" si="674"/>
        <v/>
      </c>
      <c r="X607" s="300" t="str">
        <f t="shared" si="675"/>
        <v/>
      </c>
      <c r="Y607" s="299" t="str">
        <f t="shared" si="676"/>
        <v/>
      </c>
      <c r="Z607" s="300" t="str">
        <f t="shared" si="677"/>
        <v/>
      </c>
      <c r="AA607" s="298" t="str">
        <f t="shared" si="678"/>
        <v/>
      </c>
      <c r="AB607" s="97" t="str">
        <f t="shared" si="679"/>
        <v/>
      </c>
      <c r="AC607" s="143" t="str">
        <f t="shared" si="680"/>
        <v/>
      </c>
      <c r="AD607" s="42" t="str">
        <f t="shared" si="681"/>
        <v/>
      </c>
      <c r="AE607" s="346"/>
      <c r="AF607" s="346"/>
      <c r="AG607" s="347"/>
      <c r="AH607" s="348" t="str">
        <f t="shared" si="682"/>
        <v/>
      </c>
      <c r="AI607" s="346"/>
      <c r="AJ607" s="346"/>
      <c r="AK607" s="347"/>
      <c r="AL607" s="349" t="str">
        <f t="shared" si="693"/>
        <v/>
      </c>
      <c r="AM607" s="348" t="str">
        <f t="shared" si="683"/>
        <v/>
      </c>
      <c r="AN607" s="350" t="str">
        <f t="shared" si="694"/>
        <v/>
      </c>
      <c r="AO607" s="346"/>
      <c r="AP607" s="346"/>
      <c r="AQ607" s="346" t="str">
        <f t="shared" si="684"/>
        <v/>
      </c>
      <c r="AR607" s="348" t="str">
        <f t="shared" si="685"/>
        <v/>
      </c>
      <c r="AS607" s="346"/>
      <c r="AT607" s="348" t="str">
        <f t="shared" si="686"/>
        <v/>
      </c>
      <c r="AU607" s="346"/>
      <c r="AV607" s="348" t="str">
        <f t="shared" si="687"/>
        <v/>
      </c>
      <c r="AW607" s="346"/>
      <c r="AX607" s="348" t="str">
        <f t="shared" si="688"/>
        <v/>
      </c>
      <c r="AY607" s="346"/>
      <c r="AZ607" s="348" t="str">
        <f t="shared" si="689"/>
        <v/>
      </c>
      <c r="BA607" s="351"/>
      <c r="BB607" s="348" t="str">
        <f t="shared" si="690"/>
        <v/>
      </c>
      <c r="BC607" s="350" t="str">
        <f t="shared" si="695"/>
        <v/>
      </c>
      <c r="BD607" s="350" t="str">
        <f t="shared" si="696"/>
        <v/>
      </c>
      <c r="BE607" s="360"/>
      <c r="BF607" s="361"/>
      <c r="BG607" s="362" t="str">
        <f t="shared" si="726"/>
        <v/>
      </c>
      <c r="BH607" s="354" t="str">
        <f t="shared" si="697"/>
        <v/>
      </c>
      <c r="BI607" s="350" t="str">
        <f t="shared" si="698"/>
        <v/>
      </c>
      <c r="BJ607" s="113" t="str">
        <f t="shared" si="699"/>
        <v/>
      </c>
      <c r="BK607" s="347" t="str">
        <f t="shared" si="725"/>
        <v/>
      </c>
      <c r="BR607" s="307"/>
      <c r="BS607" s="51" t="str">
        <f t="shared" si="700"/>
        <v/>
      </c>
      <c r="BT607" s="51" t="str">
        <f t="shared" si="701"/>
        <v/>
      </c>
      <c r="BU607" s="51" t="str">
        <f t="shared" si="702"/>
        <v/>
      </c>
      <c r="BV607" s="51" t="str">
        <f t="shared" si="703"/>
        <v/>
      </c>
      <c r="BW607" s="51" t="str">
        <f t="shared" si="704"/>
        <v/>
      </c>
      <c r="BX607" s="51" t="str">
        <f t="shared" si="705"/>
        <v/>
      </c>
      <c r="BY607" s="51" t="str">
        <f t="shared" si="706"/>
        <v/>
      </c>
      <c r="BZ607" s="51" t="str">
        <f t="shared" si="707"/>
        <v/>
      </c>
      <c r="CA607" s="51" t="str">
        <f t="shared" si="708"/>
        <v/>
      </c>
      <c r="CB607" s="51" t="str">
        <f t="shared" si="709"/>
        <v/>
      </c>
      <c r="CC607" s="51" t="str">
        <f t="shared" si="691"/>
        <v/>
      </c>
      <c r="CD607" s="51" t="str">
        <f t="shared" si="692"/>
        <v/>
      </c>
      <c r="CE607" s="51" t="str">
        <f t="shared" si="710"/>
        <v/>
      </c>
      <c r="CF607" s="51"/>
      <c r="CH607" s="53" t="str">
        <f t="shared" si="711"/>
        <v/>
      </c>
      <c r="CI607" s="53" t="str">
        <f t="shared" si="712"/>
        <v/>
      </c>
      <c r="CJ607" s="54" t="str">
        <f t="shared" si="713"/>
        <v/>
      </c>
      <c r="CK607" s="53" t="str">
        <f t="shared" si="714"/>
        <v/>
      </c>
      <c r="CL607" s="53" t="str">
        <f t="shared" si="715"/>
        <v/>
      </c>
      <c r="CM607" s="53" t="str">
        <f t="shared" si="716"/>
        <v/>
      </c>
      <c r="CN607" s="53" t="str">
        <f t="shared" si="717"/>
        <v/>
      </c>
      <c r="CO607" s="53" t="str">
        <f t="shared" si="718"/>
        <v/>
      </c>
      <c r="CP607" s="53" t="str">
        <f t="shared" si="719"/>
        <v/>
      </c>
      <c r="CQ607" s="53" t="str">
        <f t="shared" si="720"/>
        <v/>
      </c>
      <c r="CR607" s="53" t="str">
        <f t="shared" si="721"/>
        <v/>
      </c>
      <c r="CS607" s="53" t="str">
        <f t="shared" si="722"/>
        <v/>
      </c>
      <c r="CT607" s="53" t="str">
        <f t="shared" si="723"/>
        <v/>
      </c>
      <c r="CU607" s="53" t="str">
        <f t="shared" si="724"/>
        <v/>
      </c>
    </row>
    <row r="608" spans="1:99" hidden="1" x14ac:dyDescent="0.3">
      <c r="A608" s="40">
        <v>670</v>
      </c>
      <c r="B608" s="95"/>
      <c r="C608" s="142"/>
      <c r="D608" s="40"/>
      <c r="E608" s="40"/>
      <c r="F608" s="43"/>
      <c r="G608" s="40" t="s">
        <v>141</v>
      </c>
      <c r="H608" s="41"/>
      <c r="I608" s="41"/>
      <c r="J608" s="296" t="str">
        <f t="shared" si="661"/>
        <v/>
      </c>
      <c r="K608" s="297" t="str">
        <f t="shared" si="662"/>
        <v/>
      </c>
      <c r="L608" s="298" t="str">
        <f t="shared" si="663"/>
        <v/>
      </c>
      <c r="M608" s="297" t="str">
        <f t="shared" si="664"/>
        <v/>
      </c>
      <c r="N608" s="298" t="str">
        <f t="shared" si="665"/>
        <v/>
      </c>
      <c r="O608" s="297" t="str">
        <f t="shared" si="666"/>
        <v/>
      </c>
      <c r="P608" s="298" t="str">
        <f t="shared" si="667"/>
        <v/>
      </c>
      <c r="Q608" s="299" t="str">
        <f t="shared" si="668"/>
        <v/>
      </c>
      <c r="R608" s="300" t="str">
        <f t="shared" si="669"/>
        <v/>
      </c>
      <c r="S608" s="299" t="str">
        <f t="shared" si="670"/>
        <v/>
      </c>
      <c r="T608" s="298" t="str">
        <f t="shared" si="671"/>
        <v/>
      </c>
      <c r="U608" s="299" t="str">
        <f t="shared" si="672"/>
        <v/>
      </c>
      <c r="V608" s="300" t="str">
        <f t="shared" si="673"/>
        <v/>
      </c>
      <c r="W608" s="299" t="str">
        <f t="shared" si="674"/>
        <v/>
      </c>
      <c r="X608" s="300" t="str">
        <f t="shared" si="675"/>
        <v/>
      </c>
      <c r="Y608" s="299" t="str">
        <f t="shared" si="676"/>
        <v/>
      </c>
      <c r="Z608" s="300" t="str">
        <f t="shared" si="677"/>
        <v/>
      </c>
      <c r="AA608" s="298" t="str">
        <f t="shared" si="678"/>
        <v/>
      </c>
      <c r="AB608" s="97" t="str">
        <f t="shared" si="679"/>
        <v/>
      </c>
      <c r="AC608" s="143" t="str">
        <f t="shared" si="680"/>
        <v/>
      </c>
      <c r="AD608" s="42" t="str">
        <f t="shared" si="681"/>
        <v/>
      </c>
      <c r="AE608" s="346"/>
      <c r="AF608" s="346"/>
      <c r="AG608" s="347"/>
      <c r="AH608" s="348" t="str">
        <f t="shared" si="682"/>
        <v/>
      </c>
      <c r="AI608" s="346"/>
      <c r="AJ608" s="346"/>
      <c r="AK608" s="347"/>
      <c r="AL608" s="349" t="str">
        <f t="shared" si="693"/>
        <v/>
      </c>
      <c r="AM608" s="348" t="str">
        <f t="shared" si="683"/>
        <v/>
      </c>
      <c r="AN608" s="350" t="str">
        <f t="shared" si="694"/>
        <v/>
      </c>
      <c r="AO608" s="346"/>
      <c r="AP608" s="346"/>
      <c r="AQ608" s="346" t="str">
        <f t="shared" si="684"/>
        <v/>
      </c>
      <c r="AR608" s="348" t="str">
        <f t="shared" si="685"/>
        <v/>
      </c>
      <c r="AS608" s="346"/>
      <c r="AT608" s="348" t="str">
        <f t="shared" si="686"/>
        <v/>
      </c>
      <c r="AU608" s="346"/>
      <c r="AV608" s="348" t="str">
        <f t="shared" si="687"/>
        <v/>
      </c>
      <c r="AW608" s="346"/>
      <c r="AX608" s="348" t="str">
        <f t="shared" si="688"/>
        <v/>
      </c>
      <c r="AY608" s="346"/>
      <c r="AZ608" s="348" t="str">
        <f t="shared" si="689"/>
        <v/>
      </c>
      <c r="BA608" s="351"/>
      <c r="BB608" s="348" t="str">
        <f t="shared" si="690"/>
        <v/>
      </c>
      <c r="BC608" s="350" t="str">
        <f t="shared" si="695"/>
        <v/>
      </c>
      <c r="BD608" s="350" t="str">
        <f t="shared" si="696"/>
        <v/>
      </c>
      <c r="BE608" s="360"/>
      <c r="BF608" s="361"/>
      <c r="BG608" s="362" t="str">
        <f t="shared" si="726"/>
        <v/>
      </c>
      <c r="BH608" s="354" t="str">
        <f t="shared" si="697"/>
        <v/>
      </c>
      <c r="BI608" s="350" t="str">
        <f t="shared" si="698"/>
        <v/>
      </c>
      <c r="BJ608" s="113" t="str">
        <f t="shared" si="699"/>
        <v/>
      </c>
      <c r="BK608" s="347" t="str">
        <f t="shared" si="725"/>
        <v/>
      </c>
      <c r="BR608" s="307"/>
      <c r="BS608" s="51" t="str">
        <f t="shared" si="700"/>
        <v/>
      </c>
      <c r="BT608" s="51" t="str">
        <f t="shared" si="701"/>
        <v/>
      </c>
      <c r="BU608" s="51" t="str">
        <f t="shared" si="702"/>
        <v/>
      </c>
      <c r="BV608" s="51" t="str">
        <f t="shared" si="703"/>
        <v/>
      </c>
      <c r="BW608" s="51" t="str">
        <f t="shared" si="704"/>
        <v/>
      </c>
      <c r="BX608" s="51" t="str">
        <f t="shared" si="705"/>
        <v/>
      </c>
      <c r="BY608" s="51" t="str">
        <f t="shared" si="706"/>
        <v/>
      </c>
      <c r="BZ608" s="51" t="str">
        <f t="shared" si="707"/>
        <v/>
      </c>
      <c r="CA608" s="51" t="str">
        <f t="shared" si="708"/>
        <v/>
      </c>
      <c r="CB608" s="51" t="str">
        <f t="shared" si="709"/>
        <v/>
      </c>
      <c r="CC608" s="51" t="str">
        <f t="shared" si="691"/>
        <v/>
      </c>
      <c r="CD608" s="51" t="str">
        <f t="shared" si="692"/>
        <v/>
      </c>
      <c r="CE608" s="51" t="str">
        <f t="shared" si="710"/>
        <v/>
      </c>
      <c r="CF608" s="51"/>
      <c r="CH608" s="53" t="str">
        <f t="shared" si="711"/>
        <v/>
      </c>
      <c r="CI608" s="53" t="str">
        <f t="shared" si="712"/>
        <v/>
      </c>
      <c r="CJ608" s="54" t="str">
        <f t="shared" si="713"/>
        <v/>
      </c>
      <c r="CK608" s="53" t="str">
        <f t="shared" si="714"/>
        <v/>
      </c>
      <c r="CL608" s="53" t="str">
        <f t="shared" si="715"/>
        <v/>
      </c>
      <c r="CM608" s="53" t="str">
        <f t="shared" si="716"/>
        <v/>
      </c>
      <c r="CN608" s="53" t="str">
        <f t="shared" si="717"/>
        <v/>
      </c>
      <c r="CO608" s="53" t="str">
        <f t="shared" si="718"/>
        <v/>
      </c>
      <c r="CP608" s="53" t="str">
        <f t="shared" si="719"/>
        <v/>
      </c>
      <c r="CQ608" s="53" t="str">
        <f t="shared" si="720"/>
        <v/>
      </c>
      <c r="CR608" s="53" t="str">
        <f t="shared" si="721"/>
        <v/>
      </c>
      <c r="CS608" s="53" t="str">
        <f t="shared" si="722"/>
        <v/>
      </c>
      <c r="CT608" s="53" t="str">
        <f t="shared" si="723"/>
        <v/>
      </c>
      <c r="CU608" s="53" t="str">
        <f t="shared" si="724"/>
        <v/>
      </c>
    </row>
    <row r="609" spans="1:99" hidden="1" x14ac:dyDescent="0.3">
      <c r="A609" s="40">
        <v>671</v>
      </c>
      <c r="B609" s="95"/>
      <c r="C609" s="142"/>
      <c r="D609" s="40"/>
      <c r="E609" s="40"/>
      <c r="F609" s="43"/>
      <c r="G609" s="40" t="s">
        <v>141</v>
      </c>
      <c r="H609" s="41"/>
      <c r="I609" s="41"/>
      <c r="J609" s="296" t="str">
        <f t="shared" si="661"/>
        <v/>
      </c>
      <c r="K609" s="297" t="str">
        <f t="shared" si="662"/>
        <v/>
      </c>
      <c r="L609" s="298" t="str">
        <f t="shared" si="663"/>
        <v/>
      </c>
      <c r="M609" s="297" t="str">
        <f t="shared" si="664"/>
        <v/>
      </c>
      <c r="N609" s="298" t="str">
        <f t="shared" si="665"/>
        <v/>
      </c>
      <c r="O609" s="297" t="str">
        <f t="shared" si="666"/>
        <v/>
      </c>
      <c r="P609" s="298" t="str">
        <f t="shared" si="667"/>
        <v/>
      </c>
      <c r="Q609" s="299" t="str">
        <f t="shared" si="668"/>
        <v/>
      </c>
      <c r="R609" s="300" t="str">
        <f t="shared" si="669"/>
        <v/>
      </c>
      <c r="S609" s="299" t="str">
        <f t="shared" si="670"/>
        <v/>
      </c>
      <c r="T609" s="298" t="str">
        <f t="shared" si="671"/>
        <v/>
      </c>
      <c r="U609" s="299" t="str">
        <f t="shared" si="672"/>
        <v/>
      </c>
      <c r="V609" s="300" t="str">
        <f t="shared" si="673"/>
        <v/>
      </c>
      <c r="W609" s="299" t="str">
        <f t="shared" si="674"/>
        <v/>
      </c>
      <c r="X609" s="300" t="str">
        <f t="shared" si="675"/>
        <v/>
      </c>
      <c r="Y609" s="299" t="str">
        <f t="shared" si="676"/>
        <v/>
      </c>
      <c r="Z609" s="300" t="str">
        <f t="shared" si="677"/>
        <v/>
      </c>
      <c r="AA609" s="298" t="str">
        <f t="shared" si="678"/>
        <v/>
      </c>
      <c r="AB609" s="97" t="str">
        <f t="shared" si="679"/>
        <v/>
      </c>
      <c r="AC609" s="143" t="str">
        <f t="shared" si="680"/>
        <v/>
      </c>
      <c r="AD609" s="42" t="str">
        <f t="shared" si="681"/>
        <v/>
      </c>
      <c r="AE609" s="346"/>
      <c r="AF609" s="346"/>
      <c r="AG609" s="347"/>
      <c r="AH609" s="348" t="str">
        <f t="shared" si="682"/>
        <v/>
      </c>
      <c r="AI609" s="346"/>
      <c r="AJ609" s="346"/>
      <c r="AK609" s="347"/>
      <c r="AL609" s="349" t="str">
        <f t="shared" si="693"/>
        <v/>
      </c>
      <c r="AM609" s="348" t="str">
        <f t="shared" si="683"/>
        <v/>
      </c>
      <c r="AN609" s="350" t="str">
        <f t="shared" si="694"/>
        <v/>
      </c>
      <c r="AO609" s="346"/>
      <c r="AP609" s="346"/>
      <c r="AQ609" s="346" t="str">
        <f t="shared" si="684"/>
        <v/>
      </c>
      <c r="AR609" s="348" t="str">
        <f t="shared" si="685"/>
        <v/>
      </c>
      <c r="AS609" s="346"/>
      <c r="AT609" s="348" t="str">
        <f t="shared" si="686"/>
        <v/>
      </c>
      <c r="AU609" s="346"/>
      <c r="AV609" s="348" t="str">
        <f t="shared" si="687"/>
        <v/>
      </c>
      <c r="AW609" s="346"/>
      <c r="AX609" s="348" t="str">
        <f t="shared" si="688"/>
        <v/>
      </c>
      <c r="AY609" s="346"/>
      <c r="AZ609" s="348" t="str">
        <f t="shared" si="689"/>
        <v/>
      </c>
      <c r="BA609" s="351"/>
      <c r="BB609" s="348" t="str">
        <f t="shared" si="690"/>
        <v/>
      </c>
      <c r="BC609" s="350" t="str">
        <f t="shared" si="695"/>
        <v/>
      </c>
      <c r="BD609" s="350" t="str">
        <f t="shared" si="696"/>
        <v/>
      </c>
      <c r="BE609" s="360"/>
      <c r="BF609" s="361"/>
      <c r="BG609" s="362" t="str">
        <f t="shared" si="726"/>
        <v/>
      </c>
      <c r="BH609" s="354" t="str">
        <f t="shared" si="697"/>
        <v/>
      </c>
      <c r="BI609" s="350" t="str">
        <f t="shared" si="698"/>
        <v/>
      </c>
      <c r="BJ609" s="113" t="str">
        <f t="shared" si="699"/>
        <v/>
      </c>
      <c r="BK609" s="347" t="str">
        <f t="shared" si="725"/>
        <v/>
      </c>
      <c r="BR609" s="307"/>
      <c r="BS609" s="51" t="str">
        <f t="shared" si="700"/>
        <v/>
      </c>
      <c r="BT609" s="51" t="str">
        <f t="shared" si="701"/>
        <v/>
      </c>
      <c r="BU609" s="51" t="str">
        <f t="shared" si="702"/>
        <v/>
      </c>
      <c r="BV609" s="51" t="str">
        <f t="shared" si="703"/>
        <v/>
      </c>
      <c r="BW609" s="51" t="str">
        <f t="shared" si="704"/>
        <v/>
      </c>
      <c r="BX609" s="51" t="str">
        <f t="shared" si="705"/>
        <v/>
      </c>
      <c r="BY609" s="51" t="str">
        <f t="shared" si="706"/>
        <v/>
      </c>
      <c r="BZ609" s="51" t="str">
        <f t="shared" si="707"/>
        <v/>
      </c>
      <c r="CA609" s="51" t="str">
        <f t="shared" si="708"/>
        <v/>
      </c>
      <c r="CB609" s="51" t="str">
        <f t="shared" si="709"/>
        <v/>
      </c>
      <c r="CC609" s="51" t="str">
        <f t="shared" si="691"/>
        <v/>
      </c>
      <c r="CD609" s="51" t="str">
        <f t="shared" si="692"/>
        <v/>
      </c>
      <c r="CE609" s="51" t="str">
        <f t="shared" si="710"/>
        <v/>
      </c>
      <c r="CF609" s="51"/>
      <c r="CH609" s="53" t="str">
        <f t="shared" si="711"/>
        <v/>
      </c>
      <c r="CI609" s="53" t="str">
        <f t="shared" si="712"/>
        <v/>
      </c>
      <c r="CJ609" s="54" t="str">
        <f t="shared" si="713"/>
        <v/>
      </c>
      <c r="CK609" s="53" t="str">
        <f t="shared" si="714"/>
        <v/>
      </c>
      <c r="CL609" s="53" t="str">
        <f t="shared" si="715"/>
        <v/>
      </c>
      <c r="CM609" s="53" t="str">
        <f t="shared" si="716"/>
        <v/>
      </c>
      <c r="CN609" s="53" t="str">
        <f t="shared" si="717"/>
        <v/>
      </c>
      <c r="CO609" s="53" t="str">
        <f t="shared" si="718"/>
        <v/>
      </c>
      <c r="CP609" s="53" t="str">
        <f t="shared" si="719"/>
        <v/>
      </c>
      <c r="CQ609" s="53" t="str">
        <f t="shared" si="720"/>
        <v/>
      </c>
      <c r="CR609" s="53" t="str">
        <f t="shared" si="721"/>
        <v/>
      </c>
      <c r="CS609" s="53" t="str">
        <f t="shared" si="722"/>
        <v/>
      </c>
      <c r="CT609" s="53" t="str">
        <f t="shared" si="723"/>
        <v/>
      </c>
      <c r="CU609" s="53" t="str">
        <f t="shared" si="724"/>
        <v/>
      </c>
    </row>
    <row r="610" spans="1:99" hidden="1" x14ac:dyDescent="0.3">
      <c r="A610" s="40">
        <v>672</v>
      </c>
      <c r="B610" s="95"/>
      <c r="C610" s="142"/>
      <c r="D610" s="40"/>
      <c r="E610" s="40"/>
      <c r="F610" s="43"/>
      <c r="G610" s="40" t="s">
        <v>141</v>
      </c>
      <c r="H610" s="41"/>
      <c r="I610" s="41"/>
      <c r="J610" s="296" t="str">
        <f t="shared" si="661"/>
        <v/>
      </c>
      <c r="K610" s="297" t="str">
        <f t="shared" si="662"/>
        <v/>
      </c>
      <c r="L610" s="298" t="str">
        <f t="shared" si="663"/>
        <v/>
      </c>
      <c r="M610" s="297" t="str">
        <f t="shared" si="664"/>
        <v/>
      </c>
      <c r="N610" s="298" t="str">
        <f t="shared" si="665"/>
        <v/>
      </c>
      <c r="O610" s="297" t="str">
        <f t="shared" si="666"/>
        <v/>
      </c>
      <c r="P610" s="298" t="str">
        <f t="shared" si="667"/>
        <v/>
      </c>
      <c r="Q610" s="299" t="str">
        <f t="shared" si="668"/>
        <v/>
      </c>
      <c r="R610" s="300" t="str">
        <f t="shared" si="669"/>
        <v/>
      </c>
      <c r="S610" s="299" t="str">
        <f t="shared" si="670"/>
        <v/>
      </c>
      <c r="T610" s="298" t="str">
        <f t="shared" si="671"/>
        <v/>
      </c>
      <c r="U610" s="299" t="str">
        <f t="shared" si="672"/>
        <v/>
      </c>
      <c r="V610" s="300" t="str">
        <f t="shared" si="673"/>
        <v/>
      </c>
      <c r="W610" s="299" t="str">
        <f t="shared" si="674"/>
        <v/>
      </c>
      <c r="X610" s="300" t="str">
        <f t="shared" si="675"/>
        <v/>
      </c>
      <c r="Y610" s="299" t="str">
        <f t="shared" si="676"/>
        <v/>
      </c>
      <c r="Z610" s="300" t="str">
        <f t="shared" si="677"/>
        <v/>
      </c>
      <c r="AA610" s="298" t="str">
        <f t="shared" si="678"/>
        <v/>
      </c>
      <c r="AB610" s="97" t="str">
        <f t="shared" si="679"/>
        <v/>
      </c>
      <c r="AC610" s="143" t="str">
        <f t="shared" si="680"/>
        <v/>
      </c>
      <c r="AD610" s="42" t="str">
        <f t="shared" si="681"/>
        <v/>
      </c>
      <c r="AE610" s="346"/>
      <c r="AF610" s="346"/>
      <c r="AG610" s="347"/>
      <c r="AH610" s="348" t="str">
        <f t="shared" si="682"/>
        <v/>
      </c>
      <c r="AI610" s="346"/>
      <c r="AJ610" s="346"/>
      <c r="AK610" s="347"/>
      <c r="AL610" s="349" t="str">
        <f t="shared" si="693"/>
        <v/>
      </c>
      <c r="AM610" s="348" t="str">
        <f t="shared" si="683"/>
        <v/>
      </c>
      <c r="AN610" s="350" t="str">
        <f t="shared" si="694"/>
        <v/>
      </c>
      <c r="AO610" s="346"/>
      <c r="AP610" s="346"/>
      <c r="AQ610" s="346" t="str">
        <f t="shared" si="684"/>
        <v/>
      </c>
      <c r="AR610" s="348" t="str">
        <f t="shared" si="685"/>
        <v/>
      </c>
      <c r="AS610" s="346"/>
      <c r="AT610" s="348" t="str">
        <f t="shared" si="686"/>
        <v/>
      </c>
      <c r="AU610" s="346"/>
      <c r="AV610" s="348" t="str">
        <f t="shared" si="687"/>
        <v/>
      </c>
      <c r="AW610" s="346"/>
      <c r="AX610" s="348" t="str">
        <f t="shared" si="688"/>
        <v/>
      </c>
      <c r="AY610" s="346"/>
      <c r="AZ610" s="348" t="str">
        <f t="shared" si="689"/>
        <v/>
      </c>
      <c r="BA610" s="351"/>
      <c r="BB610" s="348" t="str">
        <f t="shared" si="690"/>
        <v/>
      </c>
      <c r="BC610" s="350" t="str">
        <f t="shared" si="695"/>
        <v/>
      </c>
      <c r="BD610" s="350" t="str">
        <f t="shared" si="696"/>
        <v/>
      </c>
      <c r="BE610" s="360"/>
      <c r="BF610" s="361"/>
      <c r="BG610" s="362" t="str">
        <f t="shared" si="726"/>
        <v/>
      </c>
      <c r="BH610" s="354" t="str">
        <f t="shared" si="697"/>
        <v/>
      </c>
      <c r="BI610" s="350" t="str">
        <f t="shared" si="698"/>
        <v/>
      </c>
      <c r="BJ610" s="113" t="str">
        <f t="shared" si="699"/>
        <v/>
      </c>
      <c r="BK610" s="347" t="str">
        <f t="shared" si="725"/>
        <v/>
      </c>
      <c r="BR610" s="307"/>
      <c r="BS610" s="51" t="str">
        <f t="shared" si="700"/>
        <v/>
      </c>
      <c r="BT610" s="51" t="str">
        <f t="shared" si="701"/>
        <v/>
      </c>
      <c r="BU610" s="51" t="str">
        <f t="shared" si="702"/>
        <v/>
      </c>
      <c r="BV610" s="51" t="str">
        <f t="shared" si="703"/>
        <v/>
      </c>
      <c r="BW610" s="51" t="str">
        <f t="shared" si="704"/>
        <v/>
      </c>
      <c r="BX610" s="51" t="str">
        <f t="shared" si="705"/>
        <v/>
      </c>
      <c r="BY610" s="51" t="str">
        <f t="shared" si="706"/>
        <v/>
      </c>
      <c r="BZ610" s="51" t="str">
        <f t="shared" si="707"/>
        <v/>
      </c>
      <c r="CA610" s="51" t="str">
        <f t="shared" si="708"/>
        <v/>
      </c>
      <c r="CB610" s="51" t="str">
        <f t="shared" si="709"/>
        <v/>
      </c>
      <c r="CC610" s="51" t="str">
        <f t="shared" si="691"/>
        <v/>
      </c>
      <c r="CD610" s="51" t="str">
        <f t="shared" si="692"/>
        <v/>
      </c>
      <c r="CE610" s="51" t="str">
        <f t="shared" si="710"/>
        <v/>
      </c>
      <c r="CF610" s="51"/>
      <c r="CH610" s="53" t="str">
        <f t="shared" si="711"/>
        <v/>
      </c>
      <c r="CI610" s="53" t="str">
        <f t="shared" si="712"/>
        <v/>
      </c>
      <c r="CJ610" s="54" t="str">
        <f t="shared" si="713"/>
        <v/>
      </c>
      <c r="CK610" s="53" t="str">
        <f t="shared" si="714"/>
        <v/>
      </c>
      <c r="CL610" s="53" t="str">
        <f t="shared" si="715"/>
        <v/>
      </c>
      <c r="CM610" s="53" t="str">
        <f t="shared" si="716"/>
        <v/>
      </c>
      <c r="CN610" s="53" t="str">
        <f t="shared" si="717"/>
        <v/>
      </c>
      <c r="CO610" s="53" t="str">
        <f t="shared" si="718"/>
        <v/>
      </c>
      <c r="CP610" s="53" t="str">
        <f t="shared" si="719"/>
        <v/>
      </c>
      <c r="CQ610" s="53" t="str">
        <f t="shared" si="720"/>
        <v/>
      </c>
      <c r="CR610" s="53" t="str">
        <f t="shared" si="721"/>
        <v/>
      </c>
      <c r="CS610" s="53" t="str">
        <f t="shared" si="722"/>
        <v/>
      </c>
      <c r="CT610" s="53" t="str">
        <f t="shared" si="723"/>
        <v/>
      </c>
      <c r="CU610" s="53" t="str">
        <f t="shared" si="724"/>
        <v/>
      </c>
    </row>
    <row r="611" spans="1:99" hidden="1" x14ac:dyDescent="0.3">
      <c r="A611" s="40">
        <v>673</v>
      </c>
      <c r="B611" s="95"/>
      <c r="C611" s="142"/>
      <c r="D611" s="40"/>
      <c r="E611" s="40"/>
      <c r="F611" s="43"/>
      <c r="G611" s="40" t="s">
        <v>141</v>
      </c>
      <c r="H611" s="41"/>
      <c r="I611" s="41"/>
      <c r="J611" s="296" t="str">
        <f t="shared" si="661"/>
        <v/>
      </c>
      <c r="K611" s="297" t="str">
        <f t="shared" si="662"/>
        <v/>
      </c>
      <c r="L611" s="298" t="str">
        <f t="shared" si="663"/>
        <v/>
      </c>
      <c r="M611" s="297" t="str">
        <f t="shared" si="664"/>
        <v/>
      </c>
      <c r="N611" s="298" t="str">
        <f t="shared" si="665"/>
        <v/>
      </c>
      <c r="O611" s="297" t="str">
        <f t="shared" si="666"/>
        <v/>
      </c>
      <c r="P611" s="298" t="str">
        <f t="shared" si="667"/>
        <v/>
      </c>
      <c r="Q611" s="299" t="str">
        <f t="shared" si="668"/>
        <v/>
      </c>
      <c r="R611" s="300" t="str">
        <f t="shared" si="669"/>
        <v/>
      </c>
      <c r="S611" s="299" t="str">
        <f t="shared" si="670"/>
        <v/>
      </c>
      <c r="T611" s="298" t="str">
        <f t="shared" si="671"/>
        <v/>
      </c>
      <c r="U611" s="299" t="str">
        <f t="shared" si="672"/>
        <v/>
      </c>
      <c r="V611" s="300" t="str">
        <f t="shared" si="673"/>
        <v/>
      </c>
      <c r="W611" s="299" t="str">
        <f t="shared" si="674"/>
        <v/>
      </c>
      <c r="X611" s="300" t="str">
        <f t="shared" si="675"/>
        <v/>
      </c>
      <c r="Y611" s="299" t="str">
        <f t="shared" si="676"/>
        <v/>
      </c>
      <c r="Z611" s="300" t="str">
        <f t="shared" si="677"/>
        <v/>
      </c>
      <c r="AA611" s="298" t="str">
        <f t="shared" si="678"/>
        <v/>
      </c>
      <c r="AB611" s="97" t="str">
        <f t="shared" si="679"/>
        <v/>
      </c>
      <c r="AC611" s="143" t="str">
        <f t="shared" si="680"/>
        <v/>
      </c>
      <c r="AD611" s="42" t="str">
        <f t="shared" si="681"/>
        <v/>
      </c>
      <c r="AE611" s="346"/>
      <c r="AF611" s="346"/>
      <c r="AG611" s="347"/>
      <c r="AH611" s="348" t="str">
        <f t="shared" si="682"/>
        <v/>
      </c>
      <c r="AI611" s="346"/>
      <c r="AJ611" s="346"/>
      <c r="AK611" s="347"/>
      <c r="AL611" s="349" t="str">
        <f t="shared" si="693"/>
        <v/>
      </c>
      <c r="AM611" s="348" t="str">
        <f t="shared" si="683"/>
        <v/>
      </c>
      <c r="AN611" s="350" t="str">
        <f t="shared" si="694"/>
        <v/>
      </c>
      <c r="AO611" s="346"/>
      <c r="AP611" s="346"/>
      <c r="AQ611" s="346" t="str">
        <f t="shared" si="684"/>
        <v/>
      </c>
      <c r="AR611" s="348" t="str">
        <f t="shared" si="685"/>
        <v/>
      </c>
      <c r="AS611" s="346"/>
      <c r="AT611" s="348" t="str">
        <f t="shared" si="686"/>
        <v/>
      </c>
      <c r="AU611" s="346"/>
      <c r="AV611" s="348" t="str">
        <f t="shared" si="687"/>
        <v/>
      </c>
      <c r="AW611" s="346"/>
      <c r="AX611" s="348" t="str">
        <f t="shared" si="688"/>
        <v/>
      </c>
      <c r="AY611" s="346"/>
      <c r="AZ611" s="348" t="str">
        <f t="shared" si="689"/>
        <v/>
      </c>
      <c r="BA611" s="351"/>
      <c r="BB611" s="348" t="str">
        <f t="shared" si="690"/>
        <v/>
      </c>
      <c r="BC611" s="350" t="str">
        <f t="shared" si="695"/>
        <v/>
      </c>
      <c r="BD611" s="350" t="str">
        <f t="shared" si="696"/>
        <v/>
      </c>
      <c r="BE611" s="360"/>
      <c r="BF611" s="361"/>
      <c r="BG611" s="362" t="str">
        <f t="shared" si="726"/>
        <v/>
      </c>
      <c r="BH611" s="354" t="str">
        <f t="shared" si="697"/>
        <v/>
      </c>
      <c r="BI611" s="350" t="str">
        <f t="shared" si="698"/>
        <v/>
      </c>
      <c r="BJ611" s="113" t="str">
        <f t="shared" si="699"/>
        <v/>
      </c>
      <c r="BK611" s="347" t="str">
        <f t="shared" si="725"/>
        <v/>
      </c>
      <c r="BR611" s="307"/>
      <c r="BS611" s="51" t="str">
        <f t="shared" si="700"/>
        <v/>
      </c>
      <c r="BT611" s="51" t="str">
        <f t="shared" si="701"/>
        <v/>
      </c>
      <c r="BU611" s="51" t="str">
        <f t="shared" si="702"/>
        <v/>
      </c>
      <c r="BV611" s="51" t="str">
        <f t="shared" si="703"/>
        <v/>
      </c>
      <c r="BW611" s="51" t="str">
        <f t="shared" si="704"/>
        <v/>
      </c>
      <c r="BX611" s="51" t="str">
        <f t="shared" si="705"/>
        <v/>
      </c>
      <c r="BY611" s="51" t="str">
        <f t="shared" si="706"/>
        <v/>
      </c>
      <c r="BZ611" s="51" t="str">
        <f t="shared" si="707"/>
        <v/>
      </c>
      <c r="CA611" s="51" t="str">
        <f t="shared" si="708"/>
        <v/>
      </c>
      <c r="CB611" s="51" t="str">
        <f t="shared" si="709"/>
        <v/>
      </c>
      <c r="CC611" s="51" t="str">
        <f t="shared" si="691"/>
        <v/>
      </c>
      <c r="CD611" s="51" t="str">
        <f t="shared" si="692"/>
        <v/>
      </c>
      <c r="CE611" s="51" t="str">
        <f t="shared" si="710"/>
        <v/>
      </c>
      <c r="CF611" s="51"/>
      <c r="CH611" s="53" t="str">
        <f t="shared" si="711"/>
        <v/>
      </c>
      <c r="CI611" s="53" t="str">
        <f t="shared" si="712"/>
        <v/>
      </c>
      <c r="CJ611" s="54" t="str">
        <f t="shared" si="713"/>
        <v/>
      </c>
      <c r="CK611" s="53" t="str">
        <f t="shared" si="714"/>
        <v/>
      </c>
      <c r="CL611" s="53" t="str">
        <f t="shared" si="715"/>
        <v/>
      </c>
      <c r="CM611" s="53" t="str">
        <f t="shared" si="716"/>
        <v/>
      </c>
      <c r="CN611" s="53" t="str">
        <f t="shared" si="717"/>
        <v/>
      </c>
      <c r="CO611" s="53" t="str">
        <f t="shared" si="718"/>
        <v/>
      </c>
      <c r="CP611" s="53" t="str">
        <f t="shared" si="719"/>
        <v/>
      </c>
      <c r="CQ611" s="53" t="str">
        <f t="shared" si="720"/>
        <v/>
      </c>
      <c r="CR611" s="53" t="str">
        <f t="shared" si="721"/>
        <v/>
      </c>
      <c r="CS611" s="53" t="str">
        <f t="shared" si="722"/>
        <v/>
      </c>
      <c r="CT611" s="53" t="str">
        <f t="shared" si="723"/>
        <v/>
      </c>
      <c r="CU611" s="53" t="str">
        <f t="shared" si="724"/>
        <v/>
      </c>
    </row>
    <row r="612" spans="1:99" hidden="1" x14ac:dyDescent="0.3">
      <c r="A612" s="40">
        <v>674</v>
      </c>
      <c r="B612" s="95"/>
      <c r="C612" s="142"/>
      <c r="D612" s="40"/>
      <c r="E612" s="40"/>
      <c r="F612" s="43"/>
      <c r="G612" s="40" t="s">
        <v>141</v>
      </c>
      <c r="H612" s="41"/>
      <c r="I612" s="41"/>
      <c r="J612" s="296" t="str">
        <f t="shared" si="661"/>
        <v/>
      </c>
      <c r="K612" s="297" t="str">
        <f t="shared" si="662"/>
        <v/>
      </c>
      <c r="L612" s="298" t="str">
        <f t="shared" si="663"/>
        <v/>
      </c>
      <c r="M612" s="297" t="str">
        <f t="shared" si="664"/>
        <v/>
      </c>
      <c r="N612" s="298" t="str">
        <f t="shared" si="665"/>
        <v/>
      </c>
      <c r="O612" s="297" t="str">
        <f t="shared" si="666"/>
        <v/>
      </c>
      <c r="P612" s="298" t="str">
        <f t="shared" si="667"/>
        <v/>
      </c>
      <c r="Q612" s="299" t="str">
        <f t="shared" si="668"/>
        <v/>
      </c>
      <c r="R612" s="300" t="str">
        <f t="shared" si="669"/>
        <v/>
      </c>
      <c r="S612" s="299" t="str">
        <f t="shared" si="670"/>
        <v/>
      </c>
      <c r="T612" s="298" t="str">
        <f t="shared" si="671"/>
        <v/>
      </c>
      <c r="U612" s="299" t="str">
        <f t="shared" si="672"/>
        <v/>
      </c>
      <c r="V612" s="300" t="str">
        <f t="shared" si="673"/>
        <v/>
      </c>
      <c r="W612" s="299" t="str">
        <f t="shared" si="674"/>
        <v/>
      </c>
      <c r="X612" s="300" t="str">
        <f t="shared" si="675"/>
        <v/>
      </c>
      <c r="Y612" s="299" t="str">
        <f t="shared" si="676"/>
        <v/>
      </c>
      <c r="Z612" s="300" t="str">
        <f t="shared" si="677"/>
        <v/>
      </c>
      <c r="AA612" s="298" t="str">
        <f t="shared" si="678"/>
        <v/>
      </c>
      <c r="AB612" s="97" t="str">
        <f t="shared" si="679"/>
        <v/>
      </c>
      <c r="AC612" s="143" t="str">
        <f t="shared" si="680"/>
        <v/>
      </c>
      <c r="AD612" s="42" t="str">
        <f t="shared" si="681"/>
        <v/>
      </c>
      <c r="AE612" s="346"/>
      <c r="AF612" s="346"/>
      <c r="AG612" s="347"/>
      <c r="AH612" s="348" t="str">
        <f t="shared" si="682"/>
        <v/>
      </c>
      <c r="AI612" s="346"/>
      <c r="AJ612" s="346"/>
      <c r="AK612" s="347"/>
      <c r="AL612" s="349" t="str">
        <f t="shared" si="693"/>
        <v/>
      </c>
      <c r="AM612" s="348" t="str">
        <f t="shared" si="683"/>
        <v/>
      </c>
      <c r="AN612" s="350" t="str">
        <f t="shared" si="694"/>
        <v/>
      </c>
      <c r="AO612" s="346"/>
      <c r="AP612" s="346"/>
      <c r="AQ612" s="346" t="str">
        <f t="shared" si="684"/>
        <v/>
      </c>
      <c r="AR612" s="348" t="str">
        <f t="shared" si="685"/>
        <v/>
      </c>
      <c r="AS612" s="346"/>
      <c r="AT612" s="348" t="str">
        <f t="shared" si="686"/>
        <v/>
      </c>
      <c r="AU612" s="346"/>
      <c r="AV612" s="348" t="str">
        <f t="shared" si="687"/>
        <v/>
      </c>
      <c r="AW612" s="346"/>
      <c r="AX612" s="348" t="str">
        <f t="shared" si="688"/>
        <v/>
      </c>
      <c r="AY612" s="346"/>
      <c r="AZ612" s="348" t="str">
        <f t="shared" si="689"/>
        <v/>
      </c>
      <c r="BA612" s="351"/>
      <c r="BB612" s="348" t="str">
        <f t="shared" si="690"/>
        <v/>
      </c>
      <c r="BC612" s="350" t="str">
        <f t="shared" si="695"/>
        <v/>
      </c>
      <c r="BD612" s="350" t="str">
        <f t="shared" si="696"/>
        <v/>
      </c>
      <c r="BE612" s="360"/>
      <c r="BF612" s="361"/>
      <c r="BG612" s="362" t="str">
        <f t="shared" si="726"/>
        <v/>
      </c>
      <c r="BH612" s="354" t="str">
        <f t="shared" si="697"/>
        <v/>
      </c>
      <c r="BI612" s="350" t="str">
        <f t="shared" si="698"/>
        <v/>
      </c>
      <c r="BJ612" s="113" t="str">
        <f t="shared" si="699"/>
        <v/>
      </c>
      <c r="BK612" s="347" t="str">
        <f t="shared" si="725"/>
        <v/>
      </c>
      <c r="BR612" s="307"/>
      <c r="BS612" s="51" t="str">
        <f t="shared" si="700"/>
        <v/>
      </c>
      <c r="BT612" s="51" t="str">
        <f t="shared" si="701"/>
        <v/>
      </c>
      <c r="BU612" s="51" t="str">
        <f t="shared" si="702"/>
        <v/>
      </c>
      <c r="BV612" s="51" t="str">
        <f t="shared" si="703"/>
        <v/>
      </c>
      <c r="BW612" s="51" t="str">
        <f t="shared" si="704"/>
        <v/>
      </c>
      <c r="BX612" s="51" t="str">
        <f t="shared" si="705"/>
        <v/>
      </c>
      <c r="BY612" s="51" t="str">
        <f t="shared" si="706"/>
        <v/>
      </c>
      <c r="BZ612" s="51" t="str">
        <f t="shared" si="707"/>
        <v/>
      </c>
      <c r="CA612" s="51" t="str">
        <f t="shared" si="708"/>
        <v/>
      </c>
      <c r="CB612" s="51" t="str">
        <f t="shared" si="709"/>
        <v/>
      </c>
      <c r="CC612" s="51" t="str">
        <f t="shared" si="691"/>
        <v/>
      </c>
      <c r="CD612" s="51" t="str">
        <f t="shared" si="692"/>
        <v/>
      </c>
      <c r="CE612" s="51" t="str">
        <f t="shared" si="710"/>
        <v/>
      </c>
      <c r="CF612" s="51"/>
      <c r="CH612" s="53" t="str">
        <f t="shared" si="711"/>
        <v/>
      </c>
      <c r="CI612" s="53" t="str">
        <f t="shared" si="712"/>
        <v/>
      </c>
      <c r="CJ612" s="54" t="str">
        <f t="shared" si="713"/>
        <v/>
      </c>
      <c r="CK612" s="53" t="str">
        <f t="shared" si="714"/>
        <v/>
      </c>
      <c r="CL612" s="53" t="str">
        <f t="shared" si="715"/>
        <v/>
      </c>
      <c r="CM612" s="53" t="str">
        <f t="shared" si="716"/>
        <v/>
      </c>
      <c r="CN612" s="53" t="str">
        <f t="shared" si="717"/>
        <v/>
      </c>
      <c r="CO612" s="53" t="str">
        <f t="shared" si="718"/>
        <v/>
      </c>
      <c r="CP612" s="53" t="str">
        <f t="shared" si="719"/>
        <v/>
      </c>
      <c r="CQ612" s="53" t="str">
        <f t="shared" si="720"/>
        <v/>
      </c>
      <c r="CR612" s="53" t="str">
        <f t="shared" si="721"/>
        <v/>
      </c>
      <c r="CS612" s="53" t="str">
        <f t="shared" si="722"/>
        <v/>
      </c>
      <c r="CT612" s="53" t="str">
        <f t="shared" si="723"/>
        <v/>
      </c>
      <c r="CU612" s="53" t="str">
        <f t="shared" si="724"/>
        <v/>
      </c>
    </row>
    <row r="613" spans="1:99" hidden="1" x14ac:dyDescent="0.3">
      <c r="A613" s="40">
        <v>675</v>
      </c>
      <c r="B613" s="95"/>
      <c r="C613" s="142"/>
      <c r="D613" s="40"/>
      <c r="E613" s="40"/>
      <c r="F613" s="43"/>
      <c r="G613" s="40" t="s">
        <v>141</v>
      </c>
      <c r="H613" s="41"/>
      <c r="I613" s="41"/>
      <c r="J613" s="296" t="str">
        <f t="shared" si="661"/>
        <v/>
      </c>
      <c r="K613" s="297" t="str">
        <f t="shared" si="662"/>
        <v/>
      </c>
      <c r="L613" s="298" t="str">
        <f t="shared" si="663"/>
        <v/>
      </c>
      <c r="M613" s="297" t="str">
        <f t="shared" si="664"/>
        <v/>
      </c>
      <c r="N613" s="298" t="str">
        <f t="shared" si="665"/>
        <v/>
      </c>
      <c r="O613" s="297" t="str">
        <f t="shared" si="666"/>
        <v/>
      </c>
      <c r="P613" s="298" t="str">
        <f t="shared" si="667"/>
        <v/>
      </c>
      <c r="Q613" s="299" t="str">
        <f t="shared" si="668"/>
        <v/>
      </c>
      <c r="R613" s="300" t="str">
        <f t="shared" si="669"/>
        <v/>
      </c>
      <c r="S613" s="299" t="str">
        <f t="shared" si="670"/>
        <v/>
      </c>
      <c r="T613" s="298" t="str">
        <f t="shared" si="671"/>
        <v/>
      </c>
      <c r="U613" s="299" t="str">
        <f t="shared" si="672"/>
        <v/>
      </c>
      <c r="V613" s="300" t="str">
        <f t="shared" si="673"/>
        <v/>
      </c>
      <c r="W613" s="299" t="str">
        <f t="shared" si="674"/>
        <v/>
      </c>
      <c r="X613" s="300" t="str">
        <f t="shared" si="675"/>
        <v/>
      </c>
      <c r="Y613" s="299" t="str">
        <f t="shared" si="676"/>
        <v/>
      </c>
      <c r="Z613" s="300" t="str">
        <f t="shared" si="677"/>
        <v/>
      </c>
      <c r="AA613" s="298" t="str">
        <f t="shared" si="678"/>
        <v/>
      </c>
      <c r="AB613" s="97" t="str">
        <f t="shared" si="679"/>
        <v/>
      </c>
      <c r="AC613" s="143" t="str">
        <f t="shared" si="680"/>
        <v/>
      </c>
      <c r="AD613" s="42" t="str">
        <f t="shared" si="681"/>
        <v/>
      </c>
      <c r="AE613" s="346"/>
      <c r="AF613" s="346"/>
      <c r="AG613" s="347"/>
      <c r="AH613" s="348" t="str">
        <f t="shared" si="682"/>
        <v/>
      </c>
      <c r="AI613" s="346"/>
      <c r="AJ613" s="346"/>
      <c r="AK613" s="347"/>
      <c r="AL613" s="349" t="str">
        <f t="shared" si="693"/>
        <v/>
      </c>
      <c r="AM613" s="348" t="str">
        <f t="shared" si="683"/>
        <v/>
      </c>
      <c r="AN613" s="350" t="str">
        <f t="shared" si="694"/>
        <v/>
      </c>
      <c r="AO613" s="346"/>
      <c r="AP613" s="346"/>
      <c r="AQ613" s="346" t="str">
        <f t="shared" si="684"/>
        <v/>
      </c>
      <c r="AR613" s="348" t="str">
        <f t="shared" si="685"/>
        <v/>
      </c>
      <c r="AS613" s="346"/>
      <c r="AT613" s="348" t="str">
        <f t="shared" si="686"/>
        <v/>
      </c>
      <c r="AU613" s="346"/>
      <c r="AV613" s="348" t="str">
        <f t="shared" si="687"/>
        <v/>
      </c>
      <c r="AW613" s="346"/>
      <c r="AX613" s="348" t="str">
        <f t="shared" si="688"/>
        <v/>
      </c>
      <c r="AY613" s="346"/>
      <c r="AZ613" s="348" t="str">
        <f t="shared" si="689"/>
        <v/>
      </c>
      <c r="BA613" s="351"/>
      <c r="BB613" s="348" t="str">
        <f t="shared" si="690"/>
        <v/>
      </c>
      <c r="BC613" s="350" t="str">
        <f t="shared" si="695"/>
        <v/>
      </c>
      <c r="BD613" s="350" t="str">
        <f t="shared" si="696"/>
        <v/>
      </c>
      <c r="BE613" s="360"/>
      <c r="BF613" s="361"/>
      <c r="BG613" s="362" t="str">
        <f t="shared" si="726"/>
        <v/>
      </c>
      <c r="BH613" s="354" t="str">
        <f t="shared" si="697"/>
        <v/>
      </c>
      <c r="BI613" s="350" t="str">
        <f t="shared" si="698"/>
        <v/>
      </c>
      <c r="BJ613" s="113" t="str">
        <f t="shared" si="699"/>
        <v/>
      </c>
      <c r="BK613" s="347" t="str">
        <f t="shared" si="725"/>
        <v/>
      </c>
      <c r="BR613" s="307"/>
      <c r="BS613" s="51" t="str">
        <f t="shared" si="700"/>
        <v/>
      </c>
      <c r="BT613" s="51" t="str">
        <f t="shared" si="701"/>
        <v/>
      </c>
      <c r="BU613" s="51" t="str">
        <f t="shared" si="702"/>
        <v/>
      </c>
      <c r="BV613" s="51" t="str">
        <f t="shared" si="703"/>
        <v/>
      </c>
      <c r="BW613" s="51" t="str">
        <f t="shared" si="704"/>
        <v/>
      </c>
      <c r="BX613" s="51" t="str">
        <f t="shared" si="705"/>
        <v/>
      </c>
      <c r="BY613" s="51" t="str">
        <f t="shared" si="706"/>
        <v/>
      </c>
      <c r="BZ613" s="51" t="str">
        <f t="shared" si="707"/>
        <v/>
      </c>
      <c r="CA613" s="51" t="str">
        <f t="shared" si="708"/>
        <v/>
      </c>
      <c r="CB613" s="51" t="str">
        <f t="shared" si="709"/>
        <v/>
      </c>
      <c r="CC613" s="51" t="str">
        <f t="shared" si="691"/>
        <v/>
      </c>
      <c r="CD613" s="51" t="str">
        <f t="shared" si="692"/>
        <v/>
      </c>
      <c r="CE613" s="51" t="str">
        <f t="shared" si="710"/>
        <v/>
      </c>
      <c r="CF613" s="51"/>
      <c r="CH613" s="53" t="str">
        <f t="shared" si="711"/>
        <v/>
      </c>
      <c r="CI613" s="53" t="str">
        <f t="shared" si="712"/>
        <v/>
      </c>
      <c r="CJ613" s="54" t="str">
        <f t="shared" si="713"/>
        <v/>
      </c>
      <c r="CK613" s="53" t="str">
        <f t="shared" si="714"/>
        <v/>
      </c>
      <c r="CL613" s="53" t="str">
        <f t="shared" si="715"/>
        <v/>
      </c>
      <c r="CM613" s="53" t="str">
        <f t="shared" si="716"/>
        <v/>
      </c>
      <c r="CN613" s="53" t="str">
        <f t="shared" si="717"/>
        <v/>
      </c>
      <c r="CO613" s="53" t="str">
        <f t="shared" si="718"/>
        <v/>
      </c>
      <c r="CP613" s="53" t="str">
        <f t="shared" si="719"/>
        <v/>
      </c>
      <c r="CQ613" s="53" t="str">
        <f t="shared" si="720"/>
        <v/>
      </c>
      <c r="CR613" s="53" t="str">
        <f t="shared" si="721"/>
        <v/>
      </c>
      <c r="CS613" s="53" t="str">
        <f t="shared" si="722"/>
        <v/>
      </c>
      <c r="CT613" s="53" t="str">
        <f t="shared" si="723"/>
        <v/>
      </c>
      <c r="CU613" s="53" t="str">
        <f t="shared" si="724"/>
        <v/>
      </c>
    </row>
    <row r="614" spans="1:99" hidden="1" x14ac:dyDescent="0.3">
      <c r="A614" s="40">
        <v>676</v>
      </c>
      <c r="B614" s="95"/>
      <c r="C614" s="142"/>
      <c r="D614" s="40"/>
      <c r="E614" s="40"/>
      <c r="F614" s="43"/>
      <c r="G614" s="40" t="s">
        <v>141</v>
      </c>
      <c r="H614" s="41"/>
      <c r="I614" s="41"/>
      <c r="J614" s="296" t="str">
        <f t="shared" si="661"/>
        <v/>
      </c>
      <c r="K614" s="297" t="str">
        <f t="shared" si="662"/>
        <v/>
      </c>
      <c r="L614" s="298" t="str">
        <f t="shared" si="663"/>
        <v/>
      </c>
      <c r="M614" s="297" t="str">
        <f t="shared" si="664"/>
        <v/>
      </c>
      <c r="N614" s="298" t="str">
        <f t="shared" si="665"/>
        <v/>
      </c>
      <c r="O614" s="297" t="str">
        <f t="shared" si="666"/>
        <v/>
      </c>
      <c r="P614" s="298" t="str">
        <f t="shared" si="667"/>
        <v/>
      </c>
      <c r="Q614" s="299" t="str">
        <f t="shared" si="668"/>
        <v/>
      </c>
      <c r="R614" s="300" t="str">
        <f t="shared" si="669"/>
        <v/>
      </c>
      <c r="S614" s="299" t="str">
        <f t="shared" si="670"/>
        <v/>
      </c>
      <c r="T614" s="298" t="str">
        <f t="shared" si="671"/>
        <v/>
      </c>
      <c r="U614" s="299" t="str">
        <f t="shared" si="672"/>
        <v/>
      </c>
      <c r="V614" s="300" t="str">
        <f t="shared" si="673"/>
        <v/>
      </c>
      <c r="W614" s="299" t="str">
        <f t="shared" si="674"/>
        <v/>
      </c>
      <c r="X614" s="300" t="str">
        <f t="shared" si="675"/>
        <v/>
      </c>
      <c r="Y614" s="299" t="str">
        <f t="shared" si="676"/>
        <v/>
      </c>
      <c r="Z614" s="300" t="str">
        <f t="shared" si="677"/>
        <v/>
      </c>
      <c r="AA614" s="298" t="str">
        <f t="shared" si="678"/>
        <v/>
      </c>
      <c r="AB614" s="97" t="str">
        <f t="shared" si="679"/>
        <v/>
      </c>
      <c r="AC614" s="143" t="str">
        <f t="shared" si="680"/>
        <v/>
      </c>
      <c r="AD614" s="42" t="str">
        <f t="shared" si="681"/>
        <v/>
      </c>
      <c r="AE614" s="346"/>
      <c r="AF614" s="346"/>
      <c r="AG614" s="347"/>
      <c r="AH614" s="348" t="str">
        <f t="shared" si="682"/>
        <v/>
      </c>
      <c r="AI614" s="346"/>
      <c r="AJ614" s="346"/>
      <c r="AK614" s="347"/>
      <c r="AL614" s="349" t="str">
        <f t="shared" si="693"/>
        <v/>
      </c>
      <c r="AM614" s="348" t="str">
        <f t="shared" si="683"/>
        <v/>
      </c>
      <c r="AN614" s="350" t="str">
        <f t="shared" si="694"/>
        <v/>
      </c>
      <c r="AO614" s="346"/>
      <c r="AP614" s="346"/>
      <c r="AQ614" s="346" t="str">
        <f t="shared" si="684"/>
        <v/>
      </c>
      <c r="AR614" s="348" t="str">
        <f t="shared" si="685"/>
        <v/>
      </c>
      <c r="AS614" s="346"/>
      <c r="AT614" s="348" t="str">
        <f t="shared" si="686"/>
        <v/>
      </c>
      <c r="AU614" s="346"/>
      <c r="AV614" s="348" t="str">
        <f t="shared" si="687"/>
        <v/>
      </c>
      <c r="AW614" s="346"/>
      <c r="AX614" s="348" t="str">
        <f t="shared" si="688"/>
        <v/>
      </c>
      <c r="AY614" s="346"/>
      <c r="AZ614" s="348" t="str">
        <f t="shared" si="689"/>
        <v/>
      </c>
      <c r="BA614" s="351"/>
      <c r="BB614" s="348" t="str">
        <f t="shared" si="690"/>
        <v/>
      </c>
      <c r="BC614" s="350" t="str">
        <f t="shared" si="695"/>
        <v/>
      </c>
      <c r="BD614" s="350" t="str">
        <f t="shared" si="696"/>
        <v/>
      </c>
      <c r="BE614" s="360"/>
      <c r="BF614" s="361"/>
      <c r="BG614" s="362" t="str">
        <f t="shared" si="726"/>
        <v/>
      </c>
      <c r="BH614" s="354" t="str">
        <f t="shared" si="697"/>
        <v/>
      </c>
      <c r="BI614" s="350" t="str">
        <f t="shared" si="698"/>
        <v/>
      </c>
      <c r="BJ614" s="113" t="str">
        <f t="shared" si="699"/>
        <v/>
      </c>
      <c r="BK614" s="347" t="str">
        <f t="shared" si="725"/>
        <v/>
      </c>
      <c r="BR614" s="307"/>
      <c r="BS614" s="51" t="str">
        <f t="shared" si="700"/>
        <v/>
      </c>
      <c r="BT614" s="51" t="str">
        <f t="shared" si="701"/>
        <v/>
      </c>
      <c r="BU614" s="51" t="str">
        <f t="shared" si="702"/>
        <v/>
      </c>
      <c r="BV614" s="51" t="str">
        <f t="shared" si="703"/>
        <v/>
      </c>
      <c r="BW614" s="51" t="str">
        <f t="shared" si="704"/>
        <v/>
      </c>
      <c r="BX614" s="51" t="str">
        <f t="shared" si="705"/>
        <v/>
      </c>
      <c r="BY614" s="51" t="str">
        <f t="shared" si="706"/>
        <v/>
      </c>
      <c r="BZ614" s="51" t="str">
        <f t="shared" si="707"/>
        <v/>
      </c>
      <c r="CA614" s="51" t="str">
        <f t="shared" si="708"/>
        <v/>
      </c>
      <c r="CB614" s="51" t="str">
        <f t="shared" si="709"/>
        <v/>
      </c>
      <c r="CC614" s="51" t="str">
        <f t="shared" si="691"/>
        <v/>
      </c>
      <c r="CD614" s="51" t="str">
        <f t="shared" si="692"/>
        <v/>
      </c>
      <c r="CE614" s="51" t="str">
        <f t="shared" si="710"/>
        <v/>
      </c>
      <c r="CF614" s="51"/>
      <c r="CH614" s="53" t="str">
        <f t="shared" si="711"/>
        <v/>
      </c>
      <c r="CI614" s="53" t="str">
        <f t="shared" si="712"/>
        <v/>
      </c>
      <c r="CJ614" s="54" t="str">
        <f t="shared" si="713"/>
        <v/>
      </c>
      <c r="CK614" s="53" t="str">
        <f t="shared" si="714"/>
        <v/>
      </c>
      <c r="CL614" s="53" t="str">
        <f t="shared" si="715"/>
        <v/>
      </c>
      <c r="CM614" s="53" t="str">
        <f t="shared" si="716"/>
        <v/>
      </c>
      <c r="CN614" s="53" t="str">
        <f t="shared" si="717"/>
        <v/>
      </c>
      <c r="CO614" s="53" t="str">
        <f t="shared" si="718"/>
        <v/>
      </c>
      <c r="CP614" s="53" t="str">
        <f t="shared" si="719"/>
        <v/>
      </c>
      <c r="CQ614" s="53" t="str">
        <f t="shared" si="720"/>
        <v/>
      </c>
      <c r="CR614" s="53" t="str">
        <f t="shared" si="721"/>
        <v/>
      </c>
      <c r="CS614" s="53" t="str">
        <f t="shared" si="722"/>
        <v/>
      </c>
      <c r="CT614" s="53" t="str">
        <f t="shared" si="723"/>
        <v/>
      </c>
      <c r="CU614" s="53" t="str">
        <f t="shared" si="724"/>
        <v/>
      </c>
    </row>
    <row r="615" spans="1:99" hidden="1" x14ac:dyDescent="0.3">
      <c r="A615" s="40">
        <v>677</v>
      </c>
      <c r="B615" s="95"/>
      <c r="C615" s="142"/>
      <c r="D615" s="40"/>
      <c r="E615" s="40"/>
      <c r="F615" s="43"/>
      <c r="G615" s="40" t="s">
        <v>141</v>
      </c>
      <c r="H615" s="41"/>
      <c r="I615" s="41"/>
      <c r="J615" s="296" t="str">
        <f t="shared" si="661"/>
        <v/>
      </c>
      <c r="K615" s="297" t="str">
        <f t="shared" si="662"/>
        <v/>
      </c>
      <c r="L615" s="298" t="str">
        <f t="shared" si="663"/>
        <v/>
      </c>
      <c r="M615" s="297" t="str">
        <f t="shared" si="664"/>
        <v/>
      </c>
      <c r="N615" s="298" t="str">
        <f t="shared" si="665"/>
        <v/>
      </c>
      <c r="O615" s="297" t="str">
        <f t="shared" si="666"/>
        <v/>
      </c>
      <c r="P615" s="298" t="str">
        <f t="shared" si="667"/>
        <v/>
      </c>
      <c r="Q615" s="299" t="str">
        <f t="shared" si="668"/>
        <v/>
      </c>
      <c r="R615" s="300" t="str">
        <f t="shared" si="669"/>
        <v/>
      </c>
      <c r="S615" s="299" t="str">
        <f t="shared" si="670"/>
        <v/>
      </c>
      <c r="T615" s="298" t="str">
        <f t="shared" si="671"/>
        <v/>
      </c>
      <c r="U615" s="299" t="str">
        <f t="shared" si="672"/>
        <v/>
      </c>
      <c r="V615" s="300" t="str">
        <f t="shared" si="673"/>
        <v/>
      </c>
      <c r="W615" s="299" t="str">
        <f t="shared" si="674"/>
        <v/>
      </c>
      <c r="X615" s="300" t="str">
        <f t="shared" si="675"/>
        <v/>
      </c>
      <c r="Y615" s="299" t="str">
        <f t="shared" si="676"/>
        <v/>
      </c>
      <c r="Z615" s="300" t="str">
        <f t="shared" si="677"/>
        <v/>
      </c>
      <c r="AA615" s="298" t="str">
        <f t="shared" si="678"/>
        <v/>
      </c>
      <c r="AB615" s="97" t="str">
        <f t="shared" si="679"/>
        <v/>
      </c>
      <c r="AC615" s="143" t="str">
        <f t="shared" si="680"/>
        <v/>
      </c>
      <c r="AD615" s="42" t="str">
        <f t="shared" si="681"/>
        <v/>
      </c>
      <c r="AE615" s="346"/>
      <c r="AF615" s="346"/>
      <c r="AG615" s="347"/>
      <c r="AH615" s="348" t="str">
        <f t="shared" si="682"/>
        <v/>
      </c>
      <c r="AI615" s="346"/>
      <c r="AJ615" s="346"/>
      <c r="AK615" s="347"/>
      <c r="AL615" s="349" t="str">
        <f t="shared" si="693"/>
        <v/>
      </c>
      <c r="AM615" s="348" t="str">
        <f t="shared" si="683"/>
        <v/>
      </c>
      <c r="AN615" s="350" t="str">
        <f t="shared" si="694"/>
        <v/>
      </c>
      <c r="AO615" s="346"/>
      <c r="AP615" s="346"/>
      <c r="AQ615" s="346" t="str">
        <f t="shared" si="684"/>
        <v/>
      </c>
      <c r="AR615" s="348" t="str">
        <f t="shared" si="685"/>
        <v/>
      </c>
      <c r="AS615" s="346"/>
      <c r="AT615" s="348" t="str">
        <f t="shared" si="686"/>
        <v/>
      </c>
      <c r="AU615" s="346"/>
      <c r="AV615" s="348" t="str">
        <f t="shared" si="687"/>
        <v/>
      </c>
      <c r="AW615" s="346"/>
      <c r="AX615" s="348" t="str">
        <f t="shared" si="688"/>
        <v/>
      </c>
      <c r="AY615" s="346"/>
      <c r="AZ615" s="348" t="str">
        <f t="shared" si="689"/>
        <v/>
      </c>
      <c r="BA615" s="351"/>
      <c r="BB615" s="348" t="str">
        <f t="shared" si="690"/>
        <v/>
      </c>
      <c r="BC615" s="350" t="str">
        <f t="shared" si="695"/>
        <v/>
      </c>
      <c r="BD615" s="350" t="str">
        <f t="shared" si="696"/>
        <v/>
      </c>
      <c r="BE615" s="360"/>
      <c r="BF615" s="361"/>
      <c r="BG615" s="362" t="str">
        <f t="shared" si="726"/>
        <v/>
      </c>
      <c r="BH615" s="354" t="str">
        <f t="shared" si="697"/>
        <v/>
      </c>
      <c r="BI615" s="350" t="str">
        <f t="shared" si="698"/>
        <v/>
      </c>
      <c r="BJ615" s="113" t="str">
        <f t="shared" si="699"/>
        <v/>
      </c>
      <c r="BK615" s="347" t="str">
        <f t="shared" si="725"/>
        <v/>
      </c>
      <c r="BR615" s="307"/>
      <c r="BS615" s="51" t="str">
        <f t="shared" si="700"/>
        <v/>
      </c>
      <c r="BT615" s="51" t="str">
        <f t="shared" si="701"/>
        <v/>
      </c>
      <c r="BU615" s="51" t="str">
        <f t="shared" si="702"/>
        <v/>
      </c>
      <c r="BV615" s="51" t="str">
        <f t="shared" si="703"/>
        <v/>
      </c>
      <c r="BW615" s="51" t="str">
        <f t="shared" si="704"/>
        <v/>
      </c>
      <c r="BX615" s="51" t="str">
        <f t="shared" si="705"/>
        <v/>
      </c>
      <c r="BY615" s="51" t="str">
        <f t="shared" si="706"/>
        <v/>
      </c>
      <c r="BZ615" s="51" t="str">
        <f t="shared" si="707"/>
        <v/>
      </c>
      <c r="CA615" s="51" t="str">
        <f t="shared" si="708"/>
        <v/>
      </c>
      <c r="CB615" s="51" t="str">
        <f t="shared" si="709"/>
        <v/>
      </c>
      <c r="CC615" s="51" t="str">
        <f t="shared" si="691"/>
        <v/>
      </c>
      <c r="CD615" s="51" t="str">
        <f t="shared" si="692"/>
        <v/>
      </c>
      <c r="CE615" s="51" t="str">
        <f t="shared" si="710"/>
        <v/>
      </c>
      <c r="CF615" s="51"/>
      <c r="CH615" s="53" t="str">
        <f t="shared" si="711"/>
        <v/>
      </c>
      <c r="CI615" s="53" t="str">
        <f t="shared" si="712"/>
        <v/>
      </c>
      <c r="CJ615" s="54" t="str">
        <f t="shared" si="713"/>
        <v/>
      </c>
      <c r="CK615" s="53" t="str">
        <f t="shared" si="714"/>
        <v/>
      </c>
      <c r="CL615" s="53" t="str">
        <f t="shared" si="715"/>
        <v/>
      </c>
      <c r="CM615" s="53" t="str">
        <f t="shared" si="716"/>
        <v/>
      </c>
      <c r="CN615" s="53" t="str">
        <f t="shared" si="717"/>
        <v/>
      </c>
      <c r="CO615" s="53" t="str">
        <f t="shared" si="718"/>
        <v/>
      </c>
      <c r="CP615" s="53" t="str">
        <f t="shared" si="719"/>
        <v/>
      </c>
      <c r="CQ615" s="53" t="str">
        <f t="shared" si="720"/>
        <v/>
      </c>
      <c r="CR615" s="53" t="str">
        <f t="shared" si="721"/>
        <v/>
      </c>
      <c r="CS615" s="53" t="str">
        <f t="shared" si="722"/>
        <v/>
      </c>
      <c r="CT615" s="53" t="str">
        <f t="shared" si="723"/>
        <v/>
      </c>
      <c r="CU615" s="53" t="str">
        <f t="shared" si="724"/>
        <v/>
      </c>
    </row>
    <row r="616" spans="1:99" hidden="1" x14ac:dyDescent="0.3">
      <c r="A616" s="40">
        <v>678</v>
      </c>
      <c r="B616" s="95"/>
      <c r="C616" s="142"/>
      <c r="D616" s="40"/>
      <c r="E616" s="40"/>
      <c r="F616" s="43"/>
      <c r="G616" s="40" t="s">
        <v>141</v>
      </c>
      <c r="H616" s="41"/>
      <c r="I616" s="41"/>
      <c r="J616" s="296" t="str">
        <f t="shared" si="661"/>
        <v/>
      </c>
      <c r="K616" s="297" t="str">
        <f t="shared" si="662"/>
        <v/>
      </c>
      <c r="L616" s="298" t="str">
        <f t="shared" si="663"/>
        <v/>
      </c>
      <c r="M616" s="297" t="str">
        <f t="shared" si="664"/>
        <v/>
      </c>
      <c r="N616" s="298" t="str">
        <f t="shared" si="665"/>
        <v/>
      </c>
      <c r="O616" s="297" t="str">
        <f t="shared" si="666"/>
        <v/>
      </c>
      <c r="P616" s="298" t="str">
        <f t="shared" si="667"/>
        <v/>
      </c>
      <c r="Q616" s="299" t="str">
        <f t="shared" si="668"/>
        <v/>
      </c>
      <c r="R616" s="300" t="str">
        <f t="shared" si="669"/>
        <v/>
      </c>
      <c r="S616" s="299" t="str">
        <f t="shared" si="670"/>
        <v/>
      </c>
      <c r="T616" s="298" t="str">
        <f t="shared" si="671"/>
        <v/>
      </c>
      <c r="U616" s="299" t="str">
        <f t="shared" si="672"/>
        <v/>
      </c>
      <c r="V616" s="300" t="str">
        <f t="shared" si="673"/>
        <v/>
      </c>
      <c r="W616" s="299" t="str">
        <f t="shared" si="674"/>
        <v/>
      </c>
      <c r="X616" s="300" t="str">
        <f t="shared" si="675"/>
        <v/>
      </c>
      <c r="Y616" s="299" t="str">
        <f t="shared" si="676"/>
        <v/>
      </c>
      <c r="Z616" s="300" t="str">
        <f t="shared" si="677"/>
        <v/>
      </c>
      <c r="AA616" s="298" t="str">
        <f t="shared" si="678"/>
        <v/>
      </c>
      <c r="AB616" s="97" t="str">
        <f t="shared" si="679"/>
        <v/>
      </c>
      <c r="AC616" s="143" t="str">
        <f t="shared" si="680"/>
        <v/>
      </c>
      <c r="AD616" s="42" t="str">
        <f t="shared" si="681"/>
        <v/>
      </c>
      <c r="AE616" s="346"/>
      <c r="AF616" s="346"/>
      <c r="AG616" s="347"/>
      <c r="AH616" s="348" t="str">
        <f t="shared" si="682"/>
        <v/>
      </c>
      <c r="AI616" s="346"/>
      <c r="AJ616" s="346"/>
      <c r="AK616" s="347"/>
      <c r="AL616" s="349" t="str">
        <f t="shared" si="693"/>
        <v/>
      </c>
      <c r="AM616" s="348" t="str">
        <f t="shared" si="683"/>
        <v/>
      </c>
      <c r="AN616" s="350" t="str">
        <f t="shared" si="694"/>
        <v/>
      </c>
      <c r="AO616" s="346"/>
      <c r="AP616" s="346"/>
      <c r="AQ616" s="346" t="str">
        <f t="shared" si="684"/>
        <v/>
      </c>
      <c r="AR616" s="348" t="str">
        <f t="shared" si="685"/>
        <v/>
      </c>
      <c r="AS616" s="346"/>
      <c r="AT616" s="348" t="str">
        <f t="shared" si="686"/>
        <v/>
      </c>
      <c r="AU616" s="346"/>
      <c r="AV616" s="348" t="str">
        <f t="shared" si="687"/>
        <v/>
      </c>
      <c r="AW616" s="346"/>
      <c r="AX616" s="348" t="str">
        <f t="shared" si="688"/>
        <v/>
      </c>
      <c r="AY616" s="346"/>
      <c r="AZ616" s="348" t="str">
        <f t="shared" si="689"/>
        <v/>
      </c>
      <c r="BA616" s="351"/>
      <c r="BB616" s="348" t="str">
        <f t="shared" si="690"/>
        <v/>
      </c>
      <c r="BC616" s="350" t="str">
        <f t="shared" si="695"/>
        <v/>
      </c>
      <c r="BD616" s="350" t="str">
        <f t="shared" si="696"/>
        <v/>
      </c>
      <c r="BE616" s="360"/>
      <c r="BF616" s="361"/>
      <c r="BG616" s="362" t="str">
        <f t="shared" si="726"/>
        <v/>
      </c>
      <c r="BH616" s="354" t="str">
        <f t="shared" si="697"/>
        <v/>
      </c>
      <c r="BI616" s="350" t="str">
        <f t="shared" si="698"/>
        <v/>
      </c>
      <c r="BJ616" s="113" t="str">
        <f t="shared" si="699"/>
        <v/>
      </c>
      <c r="BK616" s="347" t="str">
        <f t="shared" si="725"/>
        <v/>
      </c>
      <c r="BR616" s="307"/>
      <c r="BS616" s="51" t="str">
        <f t="shared" si="700"/>
        <v/>
      </c>
      <c r="BT616" s="51" t="str">
        <f t="shared" si="701"/>
        <v/>
      </c>
      <c r="BU616" s="51" t="str">
        <f t="shared" si="702"/>
        <v/>
      </c>
      <c r="BV616" s="51" t="str">
        <f t="shared" si="703"/>
        <v/>
      </c>
      <c r="BW616" s="51" t="str">
        <f t="shared" si="704"/>
        <v/>
      </c>
      <c r="BX616" s="51" t="str">
        <f t="shared" si="705"/>
        <v/>
      </c>
      <c r="BY616" s="51" t="str">
        <f t="shared" si="706"/>
        <v/>
      </c>
      <c r="BZ616" s="51" t="str">
        <f t="shared" si="707"/>
        <v/>
      </c>
      <c r="CA616" s="51" t="str">
        <f t="shared" si="708"/>
        <v/>
      </c>
      <c r="CB616" s="51" t="str">
        <f t="shared" si="709"/>
        <v/>
      </c>
      <c r="CC616" s="51" t="str">
        <f t="shared" si="691"/>
        <v/>
      </c>
      <c r="CD616" s="51" t="str">
        <f t="shared" si="692"/>
        <v/>
      </c>
      <c r="CE616" s="51" t="str">
        <f t="shared" si="710"/>
        <v/>
      </c>
      <c r="CF616" s="51"/>
      <c r="CH616" s="53" t="str">
        <f t="shared" si="711"/>
        <v/>
      </c>
      <c r="CI616" s="53" t="str">
        <f t="shared" si="712"/>
        <v/>
      </c>
      <c r="CJ616" s="54" t="str">
        <f t="shared" si="713"/>
        <v/>
      </c>
      <c r="CK616" s="53" t="str">
        <f t="shared" si="714"/>
        <v/>
      </c>
      <c r="CL616" s="53" t="str">
        <f t="shared" si="715"/>
        <v/>
      </c>
      <c r="CM616" s="53" t="str">
        <f t="shared" si="716"/>
        <v/>
      </c>
      <c r="CN616" s="53" t="str">
        <f t="shared" si="717"/>
        <v/>
      </c>
      <c r="CO616" s="53" t="str">
        <f t="shared" si="718"/>
        <v/>
      </c>
      <c r="CP616" s="53" t="str">
        <f t="shared" si="719"/>
        <v/>
      </c>
      <c r="CQ616" s="53" t="str">
        <f t="shared" si="720"/>
        <v/>
      </c>
      <c r="CR616" s="53" t="str">
        <f t="shared" si="721"/>
        <v/>
      </c>
      <c r="CS616" s="53" t="str">
        <f t="shared" si="722"/>
        <v/>
      </c>
      <c r="CT616" s="53" t="str">
        <f t="shared" si="723"/>
        <v/>
      </c>
      <c r="CU616" s="53" t="str">
        <f t="shared" si="724"/>
        <v/>
      </c>
    </row>
    <row r="617" spans="1:99" hidden="1" x14ac:dyDescent="0.3">
      <c r="A617" s="40">
        <v>679</v>
      </c>
      <c r="B617" s="95"/>
      <c r="C617" s="142"/>
      <c r="D617" s="40"/>
      <c r="E617" s="40"/>
      <c r="F617" s="43"/>
      <c r="G617" s="40" t="s">
        <v>141</v>
      </c>
      <c r="H617" s="41"/>
      <c r="I617" s="41"/>
      <c r="J617" s="296" t="str">
        <f t="shared" si="661"/>
        <v/>
      </c>
      <c r="K617" s="297" t="str">
        <f t="shared" si="662"/>
        <v/>
      </c>
      <c r="L617" s="298" t="str">
        <f t="shared" si="663"/>
        <v/>
      </c>
      <c r="M617" s="297" t="str">
        <f t="shared" si="664"/>
        <v/>
      </c>
      <c r="N617" s="298" t="str">
        <f t="shared" si="665"/>
        <v/>
      </c>
      <c r="O617" s="297" t="str">
        <f t="shared" si="666"/>
        <v/>
      </c>
      <c r="P617" s="298" t="str">
        <f t="shared" si="667"/>
        <v/>
      </c>
      <c r="Q617" s="299" t="str">
        <f t="shared" si="668"/>
        <v/>
      </c>
      <c r="R617" s="300" t="str">
        <f t="shared" si="669"/>
        <v/>
      </c>
      <c r="S617" s="299" t="str">
        <f t="shared" si="670"/>
        <v/>
      </c>
      <c r="T617" s="298" t="str">
        <f t="shared" si="671"/>
        <v/>
      </c>
      <c r="U617" s="299" t="str">
        <f t="shared" si="672"/>
        <v/>
      </c>
      <c r="V617" s="300" t="str">
        <f t="shared" si="673"/>
        <v/>
      </c>
      <c r="W617" s="299" t="str">
        <f t="shared" si="674"/>
        <v/>
      </c>
      <c r="X617" s="300" t="str">
        <f t="shared" si="675"/>
        <v/>
      </c>
      <c r="Y617" s="299" t="str">
        <f t="shared" si="676"/>
        <v/>
      </c>
      <c r="Z617" s="300" t="str">
        <f t="shared" si="677"/>
        <v/>
      </c>
      <c r="AA617" s="298" t="str">
        <f t="shared" si="678"/>
        <v/>
      </c>
      <c r="AB617" s="97" t="str">
        <f t="shared" si="679"/>
        <v/>
      </c>
      <c r="AC617" s="143" t="str">
        <f t="shared" si="680"/>
        <v/>
      </c>
      <c r="AD617" s="42" t="str">
        <f t="shared" si="681"/>
        <v/>
      </c>
      <c r="AE617" s="346"/>
      <c r="AF617" s="346"/>
      <c r="AG617" s="347"/>
      <c r="AH617" s="348" t="str">
        <f t="shared" si="682"/>
        <v/>
      </c>
      <c r="AI617" s="346"/>
      <c r="AJ617" s="346"/>
      <c r="AK617" s="347"/>
      <c r="AL617" s="349" t="str">
        <f t="shared" si="693"/>
        <v/>
      </c>
      <c r="AM617" s="348" t="str">
        <f t="shared" si="683"/>
        <v/>
      </c>
      <c r="AN617" s="350" t="str">
        <f t="shared" si="694"/>
        <v/>
      </c>
      <c r="AO617" s="346"/>
      <c r="AP617" s="346"/>
      <c r="AQ617" s="346" t="str">
        <f t="shared" si="684"/>
        <v/>
      </c>
      <c r="AR617" s="348" t="str">
        <f t="shared" si="685"/>
        <v/>
      </c>
      <c r="AS617" s="346"/>
      <c r="AT617" s="348" t="str">
        <f t="shared" si="686"/>
        <v/>
      </c>
      <c r="AU617" s="346"/>
      <c r="AV617" s="348" t="str">
        <f t="shared" si="687"/>
        <v/>
      </c>
      <c r="AW617" s="346"/>
      <c r="AX617" s="348" t="str">
        <f t="shared" si="688"/>
        <v/>
      </c>
      <c r="AY617" s="346"/>
      <c r="AZ617" s="348" t="str">
        <f t="shared" si="689"/>
        <v/>
      </c>
      <c r="BA617" s="351"/>
      <c r="BB617" s="348" t="str">
        <f t="shared" si="690"/>
        <v/>
      </c>
      <c r="BC617" s="350" t="str">
        <f t="shared" si="695"/>
        <v/>
      </c>
      <c r="BD617" s="350" t="str">
        <f t="shared" si="696"/>
        <v/>
      </c>
      <c r="BE617" s="360"/>
      <c r="BF617" s="361"/>
      <c r="BG617" s="362" t="str">
        <f t="shared" si="726"/>
        <v/>
      </c>
      <c r="BH617" s="354" t="str">
        <f t="shared" si="697"/>
        <v/>
      </c>
      <c r="BI617" s="350" t="str">
        <f t="shared" si="698"/>
        <v/>
      </c>
      <c r="BJ617" s="113" t="str">
        <f t="shared" si="699"/>
        <v/>
      </c>
      <c r="BK617" s="347" t="str">
        <f t="shared" si="725"/>
        <v/>
      </c>
      <c r="BR617" s="307"/>
      <c r="BS617" s="51" t="str">
        <f t="shared" si="700"/>
        <v/>
      </c>
      <c r="BT617" s="51" t="str">
        <f t="shared" si="701"/>
        <v/>
      </c>
      <c r="BU617" s="51" t="str">
        <f t="shared" si="702"/>
        <v/>
      </c>
      <c r="BV617" s="51" t="str">
        <f t="shared" si="703"/>
        <v/>
      </c>
      <c r="BW617" s="51" t="str">
        <f t="shared" si="704"/>
        <v/>
      </c>
      <c r="BX617" s="51" t="str">
        <f t="shared" si="705"/>
        <v/>
      </c>
      <c r="BY617" s="51" t="str">
        <f t="shared" si="706"/>
        <v/>
      </c>
      <c r="BZ617" s="51" t="str">
        <f t="shared" si="707"/>
        <v/>
      </c>
      <c r="CA617" s="51" t="str">
        <f t="shared" si="708"/>
        <v/>
      </c>
      <c r="CB617" s="51" t="str">
        <f t="shared" si="709"/>
        <v/>
      </c>
      <c r="CC617" s="51" t="str">
        <f t="shared" si="691"/>
        <v/>
      </c>
      <c r="CD617" s="51" t="str">
        <f t="shared" si="692"/>
        <v/>
      </c>
      <c r="CE617" s="51" t="str">
        <f t="shared" si="710"/>
        <v/>
      </c>
      <c r="CF617" s="51"/>
      <c r="CH617" s="53" t="str">
        <f t="shared" si="711"/>
        <v/>
      </c>
      <c r="CI617" s="53" t="str">
        <f t="shared" si="712"/>
        <v/>
      </c>
      <c r="CJ617" s="54" t="str">
        <f t="shared" si="713"/>
        <v/>
      </c>
      <c r="CK617" s="53" t="str">
        <f t="shared" si="714"/>
        <v/>
      </c>
      <c r="CL617" s="53" t="str">
        <f t="shared" si="715"/>
        <v/>
      </c>
      <c r="CM617" s="53" t="str">
        <f t="shared" si="716"/>
        <v/>
      </c>
      <c r="CN617" s="53" t="str">
        <f t="shared" si="717"/>
        <v/>
      </c>
      <c r="CO617" s="53" t="str">
        <f t="shared" si="718"/>
        <v/>
      </c>
      <c r="CP617" s="53" t="str">
        <f t="shared" si="719"/>
        <v/>
      </c>
      <c r="CQ617" s="53" t="str">
        <f t="shared" si="720"/>
        <v/>
      </c>
      <c r="CR617" s="53" t="str">
        <f t="shared" si="721"/>
        <v/>
      </c>
      <c r="CS617" s="53" t="str">
        <f t="shared" si="722"/>
        <v/>
      </c>
      <c r="CT617" s="53" t="str">
        <f t="shared" si="723"/>
        <v/>
      </c>
      <c r="CU617" s="53" t="str">
        <f t="shared" si="724"/>
        <v/>
      </c>
    </row>
    <row r="618" spans="1:99" hidden="1" x14ac:dyDescent="0.3">
      <c r="A618" s="40">
        <v>680</v>
      </c>
      <c r="B618" s="95"/>
      <c r="C618" s="142"/>
      <c r="D618" s="40"/>
      <c r="E618" s="40"/>
      <c r="F618" s="43"/>
      <c r="G618" s="40" t="s">
        <v>141</v>
      </c>
      <c r="H618" s="41"/>
      <c r="I618" s="41"/>
      <c r="J618" s="296" t="str">
        <f t="shared" si="661"/>
        <v/>
      </c>
      <c r="K618" s="297" t="str">
        <f t="shared" si="662"/>
        <v/>
      </c>
      <c r="L618" s="298" t="str">
        <f t="shared" si="663"/>
        <v/>
      </c>
      <c r="M618" s="297" t="str">
        <f t="shared" si="664"/>
        <v/>
      </c>
      <c r="N618" s="298" t="str">
        <f t="shared" si="665"/>
        <v/>
      </c>
      <c r="O618" s="297" t="str">
        <f t="shared" si="666"/>
        <v/>
      </c>
      <c r="P618" s="298" t="str">
        <f t="shared" si="667"/>
        <v/>
      </c>
      <c r="Q618" s="299" t="str">
        <f t="shared" si="668"/>
        <v/>
      </c>
      <c r="R618" s="300" t="str">
        <f t="shared" si="669"/>
        <v/>
      </c>
      <c r="S618" s="299" t="str">
        <f t="shared" si="670"/>
        <v/>
      </c>
      <c r="T618" s="298" t="str">
        <f t="shared" si="671"/>
        <v/>
      </c>
      <c r="U618" s="299" t="str">
        <f t="shared" si="672"/>
        <v/>
      </c>
      <c r="V618" s="300" t="str">
        <f t="shared" si="673"/>
        <v/>
      </c>
      <c r="W618" s="299" t="str">
        <f t="shared" si="674"/>
        <v/>
      </c>
      <c r="X618" s="300" t="str">
        <f t="shared" si="675"/>
        <v/>
      </c>
      <c r="Y618" s="299" t="str">
        <f t="shared" si="676"/>
        <v/>
      </c>
      <c r="Z618" s="300" t="str">
        <f t="shared" si="677"/>
        <v/>
      </c>
      <c r="AA618" s="298" t="str">
        <f t="shared" si="678"/>
        <v/>
      </c>
      <c r="AB618" s="97" t="str">
        <f t="shared" si="679"/>
        <v/>
      </c>
      <c r="AC618" s="143" t="str">
        <f t="shared" si="680"/>
        <v/>
      </c>
      <c r="AD618" s="42" t="str">
        <f t="shared" si="681"/>
        <v/>
      </c>
      <c r="AE618" s="346"/>
      <c r="AF618" s="346"/>
      <c r="AG618" s="347"/>
      <c r="AH618" s="348" t="str">
        <f t="shared" si="682"/>
        <v/>
      </c>
      <c r="AI618" s="346"/>
      <c r="AJ618" s="346"/>
      <c r="AK618" s="347"/>
      <c r="AL618" s="349" t="str">
        <f t="shared" si="693"/>
        <v/>
      </c>
      <c r="AM618" s="348" t="str">
        <f t="shared" si="683"/>
        <v/>
      </c>
      <c r="AN618" s="350" t="str">
        <f t="shared" si="694"/>
        <v/>
      </c>
      <c r="AO618" s="346"/>
      <c r="AP618" s="346"/>
      <c r="AQ618" s="346" t="str">
        <f t="shared" si="684"/>
        <v/>
      </c>
      <c r="AR618" s="348" t="str">
        <f t="shared" si="685"/>
        <v/>
      </c>
      <c r="AS618" s="346"/>
      <c r="AT618" s="348" t="str">
        <f t="shared" si="686"/>
        <v/>
      </c>
      <c r="AU618" s="346"/>
      <c r="AV618" s="348" t="str">
        <f t="shared" si="687"/>
        <v/>
      </c>
      <c r="AW618" s="346"/>
      <c r="AX618" s="348" t="str">
        <f t="shared" si="688"/>
        <v/>
      </c>
      <c r="AY618" s="346"/>
      <c r="AZ618" s="348" t="str">
        <f t="shared" si="689"/>
        <v/>
      </c>
      <c r="BA618" s="351"/>
      <c r="BB618" s="348" t="str">
        <f t="shared" si="690"/>
        <v/>
      </c>
      <c r="BC618" s="350" t="str">
        <f t="shared" si="695"/>
        <v/>
      </c>
      <c r="BD618" s="350" t="str">
        <f t="shared" si="696"/>
        <v/>
      </c>
      <c r="BE618" s="360"/>
      <c r="BF618" s="361"/>
      <c r="BG618" s="362" t="str">
        <f t="shared" si="726"/>
        <v/>
      </c>
      <c r="BH618" s="354" t="str">
        <f t="shared" si="697"/>
        <v/>
      </c>
      <c r="BI618" s="350" t="str">
        <f t="shared" si="698"/>
        <v/>
      </c>
      <c r="BJ618" s="113" t="str">
        <f t="shared" si="699"/>
        <v/>
      </c>
      <c r="BK618" s="347" t="str">
        <f t="shared" si="725"/>
        <v/>
      </c>
      <c r="BR618" s="307"/>
      <c r="BS618" s="51" t="str">
        <f t="shared" si="700"/>
        <v/>
      </c>
      <c r="BT618" s="51" t="str">
        <f t="shared" si="701"/>
        <v/>
      </c>
      <c r="BU618" s="51" t="str">
        <f t="shared" si="702"/>
        <v/>
      </c>
      <c r="BV618" s="51" t="str">
        <f t="shared" si="703"/>
        <v/>
      </c>
      <c r="BW618" s="51" t="str">
        <f t="shared" si="704"/>
        <v/>
      </c>
      <c r="BX618" s="51" t="str">
        <f t="shared" si="705"/>
        <v/>
      </c>
      <c r="BY618" s="51" t="str">
        <f t="shared" si="706"/>
        <v/>
      </c>
      <c r="BZ618" s="51" t="str">
        <f t="shared" si="707"/>
        <v/>
      </c>
      <c r="CA618" s="51" t="str">
        <f t="shared" si="708"/>
        <v/>
      </c>
      <c r="CB618" s="51" t="str">
        <f t="shared" si="709"/>
        <v/>
      </c>
      <c r="CC618" s="51" t="str">
        <f t="shared" si="691"/>
        <v/>
      </c>
      <c r="CD618" s="51" t="str">
        <f t="shared" si="692"/>
        <v/>
      </c>
      <c r="CE618" s="51" t="str">
        <f t="shared" si="710"/>
        <v/>
      </c>
      <c r="CF618" s="51"/>
      <c r="CH618" s="53" t="str">
        <f t="shared" si="711"/>
        <v/>
      </c>
      <c r="CI618" s="53" t="str">
        <f t="shared" si="712"/>
        <v/>
      </c>
      <c r="CJ618" s="54" t="str">
        <f t="shared" si="713"/>
        <v/>
      </c>
      <c r="CK618" s="53" t="str">
        <f t="shared" si="714"/>
        <v/>
      </c>
      <c r="CL618" s="53" t="str">
        <f t="shared" si="715"/>
        <v/>
      </c>
      <c r="CM618" s="53" t="str">
        <f t="shared" si="716"/>
        <v/>
      </c>
      <c r="CN618" s="53" t="str">
        <f t="shared" si="717"/>
        <v/>
      </c>
      <c r="CO618" s="53" t="str">
        <f t="shared" si="718"/>
        <v/>
      </c>
      <c r="CP618" s="53" t="str">
        <f t="shared" si="719"/>
        <v/>
      </c>
      <c r="CQ618" s="53" t="str">
        <f t="shared" si="720"/>
        <v/>
      </c>
      <c r="CR618" s="53" t="str">
        <f t="shared" si="721"/>
        <v/>
      </c>
      <c r="CS618" s="53" t="str">
        <f t="shared" si="722"/>
        <v/>
      </c>
      <c r="CT618" s="53" t="str">
        <f t="shared" si="723"/>
        <v/>
      </c>
      <c r="CU618" s="53" t="str">
        <f t="shared" si="724"/>
        <v/>
      </c>
    </row>
    <row r="619" spans="1:99" hidden="1" x14ac:dyDescent="0.3">
      <c r="A619" s="40">
        <v>681</v>
      </c>
      <c r="B619" s="95"/>
      <c r="C619" s="142"/>
      <c r="D619" s="40"/>
      <c r="E619" s="40"/>
      <c r="F619" s="43"/>
      <c r="G619" s="40" t="s">
        <v>141</v>
      </c>
      <c r="H619" s="41"/>
      <c r="I619" s="41"/>
      <c r="J619" s="296" t="str">
        <f t="shared" si="661"/>
        <v/>
      </c>
      <c r="K619" s="297" t="str">
        <f t="shared" si="662"/>
        <v/>
      </c>
      <c r="L619" s="298" t="str">
        <f t="shared" si="663"/>
        <v/>
      </c>
      <c r="M619" s="297" t="str">
        <f t="shared" si="664"/>
        <v/>
      </c>
      <c r="N619" s="298" t="str">
        <f t="shared" si="665"/>
        <v/>
      </c>
      <c r="O619" s="297" t="str">
        <f t="shared" si="666"/>
        <v/>
      </c>
      <c r="P619" s="298" t="str">
        <f t="shared" si="667"/>
        <v/>
      </c>
      <c r="Q619" s="299" t="str">
        <f t="shared" si="668"/>
        <v/>
      </c>
      <c r="R619" s="300" t="str">
        <f t="shared" si="669"/>
        <v/>
      </c>
      <c r="S619" s="299" t="str">
        <f t="shared" si="670"/>
        <v/>
      </c>
      <c r="T619" s="298" t="str">
        <f t="shared" si="671"/>
        <v/>
      </c>
      <c r="U619" s="299" t="str">
        <f t="shared" si="672"/>
        <v/>
      </c>
      <c r="V619" s="300" t="str">
        <f t="shared" si="673"/>
        <v/>
      </c>
      <c r="W619" s="299" t="str">
        <f t="shared" si="674"/>
        <v/>
      </c>
      <c r="X619" s="300" t="str">
        <f t="shared" si="675"/>
        <v/>
      </c>
      <c r="Y619" s="299" t="str">
        <f t="shared" si="676"/>
        <v/>
      </c>
      <c r="Z619" s="300" t="str">
        <f t="shared" si="677"/>
        <v/>
      </c>
      <c r="AA619" s="298" t="str">
        <f t="shared" si="678"/>
        <v/>
      </c>
      <c r="AB619" s="97" t="str">
        <f t="shared" si="679"/>
        <v/>
      </c>
      <c r="AC619" s="143" t="str">
        <f t="shared" si="680"/>
        <v/>
      </c>
      <c r="AD619" s="42" t="str">
        <f t="shared" si="681"/>
        <v/>
      </c>
      <c r="AE619" s="346"/>
      <c r="AF619" s="346"/>
      <c r="AG619" s="347"/>
      <c r="AH619" s="348" t="str">
        <f t="shared" si="682"/>
        <v/>
      </c>
      <c r="AI619" s="346"/>
      <c r="AJ619" s="346"/>
      <c r="AK619" s="347"/>
      <c r="AL619" s="349" t="str">
        <f t="shared" si="693"/>
        <v/>
      </c>
      <c r="AM619" s="348" t="str">
        <f t="shared" si="683"/>
        <v/>
      </c>
      <c r="AN619" s="350" t="str">
        <f t="shared" si="694"/>
        <v/>
      </c>
      <c r="AO619" s="346"/>
      <c r="AP619" s="346"/>
      <c r="AQ619" s="346" t="str">
        <f t="shared" si="684"/>
        <v/>
      </c>
      <c r="AR619" s="348" t="str">
        <f t="shared" si="685"/>
        <v/>
      </c>
      <c r="AS619" s="346"/>
      <c r="AT619" s="348" t="str">
        <f t="shared" si="686"/>
        <v/>
      </c>
      <c r="AU619" s="346"/>
      <c r="AV619" s="348" t="str">
        <f t="shared" si="687"/>
        <v/>
      </c>
      <c r="AW619" s="346"/>
      <c r="AX619" s="348" t="str">
        <f t="shared" si="688"/>
        <v/>
      </c>
      <c r="AY619" s="346"/>
      <c r="AZ619" s="348" t="str">
        <f t="shared" si="689"/>
        <v/>
      </c>
      <c r="BA619" s="351"/>
      <c r="BB619" s="348" t="str">
        <f t="shared" si="690"/>
        <v/>
      </c>
      <c r="BC619" s="350" t="str">
        <f t="shared" si="695"/>
        <v/>
      </c>
      <c r="BD619" s="350" t="str">
        <f t="shared" si="696"/>
        <v/>
      </c>
      <c r="BE619" s="360"/>
      <c r="BF619" s="361"/>
      <c r="BG619" s="362" t="str">
        <f t="shared" si="726"/>
        <v/>
      </c>
      <c r="BH619" s="354" t="str">
        <f t="shared" si="697"/>
        <v/>
      </c>
      <c r="BI619" s="350" t="str">
        <f t="shared" si="698"/>
        <v/>
      </c>
      <c r="BJ619" s="113" t="str">
        <f t="shared" si="699"/>
        <v/>
      </c>
      <c r="BK619" s="347" t="str">
        <f t="shared" si="725"/>
        <v/>
      </c>
      <c r="BR619" s="307"/>
      <c r="BS619" s="51" t="str">
        <f t="shared" si="700"/>
        <v/>
      </c>
      <c r="BT619" s="51" t="str">
        <f t="shared" si="701"/>
        <v/>
      </c>
      <c r="BU619" s="51" t="str">
        <f t="shared" si="702"/>
        <v/>
      </c>
      <c r="BV619" s="51" t="str">
        <f t="shared" si="703"/>
        <v/>
      </c>
      <c r="BW619" s="51" t="str">
        <f t="shared" si="704"/>
        <v/>
      </c>
      <c r="BX619" s="51" t="str">
        <f t="shared" si="705"/>
        <v/>
      </c>
      <c r="BY619" s="51" t="str">
        <f t="shared" si="706"/>
        <v/>
      </c>
      <c r="BZ619" s="51" t="str">
        <f t="shared" si="707"/>
        <v/>
      </c>
      <c r="CA619" s="51" t="str">
        <f t="shared" si="708"/>
        <v/>
      </c>
      <c r="CB619" s="51" t="str">
        <f t="shared" si="709"/>
        <v/>
      </c>
      <c r="CC619" s="51" t="str">
        <f t="shared" si="691"/>
        <v/>
      </c>
      <c r="CD619" s="51" t="str">
        <f t="shared" si="692"/>
        <v/>
      </c>
      <c r="CE619" s="51" t="str">
        <f t="shared" si="710"/>
        <v/>
      </c>
      <c r="CF619" s="51"/>
      <c r="CH619" s="53" t="str">
        <f t="shared" si="711"/>
        <v/>
      </c>
      <c r="CI619" s="53" t="str">
        <f t="shared" si="712"/>
        <v/>
      </c>
      <c r="CJ619" s="54" t="str">
        <f t="shared" si="713"/>
        <v/>
      </c>
      <c r="CK619" s="53" t="str">
        <f t="shared" si="714"/>
        <v/>
      </c>
      <c r="CL619" s="53" t="str">
        <f t="shared" si="715"/>
        <v/>
      </c>
      <c r="CM619" s="53" t="str">
        <f t="shared" si="716"/>
        <v/>
      </c>
      <c r="CN619" s="53" t="str">
        <f t="shared" si="717"/>
        <v/>
      </c>
      <c r="CO619" s="53" t="str">
        <f t="shared" si="718"/>
        <v/>
      </c>
      <c r="CP619" s="53" t="str">
        <f t="shared" si="719"/>
        <v/>
      </c>
      <c r="CQ619" s="53" t="str">
        <f t="shared" si="720"/>
        <v/>
      </c>
      <c r="CR619" s="53" t="str">
        <f t="shared" si="721"/>
        <v/>
      </c>
      <c r="CS619" s="53" t="str">
        <f t="shared" si="722"/>
        <v/>
      </c>
      <c r="CT619" s="53" t="str">
        <f t="shared" si="723"/>
        <v/>
      </c>
      <c r="CU619" s="53" t="str">
        <f t="shared" si="724"/>
        <v/>
      </c>
    </row>
    <row r="620" spans="1:99" hidden="1" x14ac:dyDescent="0.3">
      <c r="A620" s="40">
        <v>682</v>
      </c>
      <c r="B620" s="95"/>
      <c r="C620" s="142"/>
      <c r="D620" s="40"/>
      <c r="E620" s="40"/>
      <c r="F620" s="43"/>
      <c r="G620" s="40" t="s">
        <v>141</v>
      </c>
      <c r="H620" s="41"/>
      <c r="I620" s="41"/>
      <c r="J620" s="296" t="str">
        <f t="shared" si="661"/>
        <v/>
      </c>
      <c r="K620" s="297" t="str">
        <f t="shared" si="662"/>
        <v/>
      </c>
      <c r="L620" s="298" t="str">
        <f t="shared" si="663"/>
        <v/>
      </c>
      <c r="M620" s="297" t="str">
        <f t="shared" si="664"/>
        <v/>
      </c>
      <c r="N620" s="298" t="str">
        <f t="shared" si="665"/>
        <v/>
      </c>
      <c r="O620" s="297" t="str">
        <f t="shared" si="666"/>
        <v/>
      </c>
      <c r="P620" s="298" t="str">
        <f t="shared" si="667"/>
        <v/>
      </c>
      <c r="Q620" s="299" t="str">
        <f t="shared" si="668"/>
        <v/>
      </c>
      <c r="R620" s="300" t="str">
        <f t="shared" si="669"/>
        <v/>
      </c>
      <c r="S620" s="299" t="str">
        <f t="shared" si="670"/>
        <v/>
      </c>
      <c r="T620" s="298" t="str">
        <f t="shared" si="671"/>
        <v/>
      </c>
      <c r="U620" s="299" t="str">
        <f t="shared" si="672"/>
        <v/>
      </c>
      <c r="V620" s="300" t="str">
        <f t="shared" si="673"/>
        <v/>
      </c>
      <c r="W620" s="299" t="str">
        <f t="shared" si="674"/>
        <v/>
      </c>
      <c r="X620" s="300" t="str">
        <f t="shared" si="675"/>
        <v/>
      </c>
      <c r="Y620" s="299" t="str">
        <f t="shared" si="676"/>
        <v/>
      </c>
      <c r="Z620" s="300" t="str">
        <f t="shared" si="677"/>
        <v/>
      </c>
      <c r="AA620" s="298" t="str">
        <f t="shared" si="678"/>
        <v/>
      </c>
      <c r="AB620" s="97" t="str">
        <f t="shared" si="679"/>
        <v/>
      </c>
      <c r="AC620" s="143" t="str">
        <f t="shared" si="680"/>
        <v/>
      </c>
      <c r="AD620" s="42" t="str">
        <f t="shared" si="681"/>
        <v/>
      </c>
      <c r="AE620" s="346"/>
      <c r="AF620" s="346"/>
      <c r="AG620" s="347"/>
      <c r="AH620" s="348" t="str">
        <f t="shared" si="682"/>
        <v/>
      </c>
      <c r="AI620" s="346"/>
      <c r="AJ620" s="346"/>
      <c r="AK620" s="347"/>
      <c r="AL620" s="349" t="str">
        <f t="shared" si="693"/>
        <v/>
      </c>
      <c r="AM620" s="348" t="str">
        <f t="shared" si="683"/>
        <v/>
      </c>
      <c r="AN620" s="350" t="str">
        <f t="shared" si="694"/>
        <v/>
      </c>
      <c r="AO620" s="346"/>
      <c r="AP620" s="346"/>
      <c r="AQ620" s="346" t="str">
        <f t="shared" si="684"/>
        <v/>
      </c>
      <c r="AR620" s="348" t="str">
        <f t="shared" si="685"/>
        <v/>
      </c>
      <c r="AS620" s="346"/>
      <c r="AT620" s="348" t="str">
        <f t="shared" si="686"/>
        <v/>
      </c>
      <c r="AU620" s="346"/>
      <c r="AV620" s="348" t="str">
        <f t="shared" si="687"/>
        <v/>
      </c>
      <c r="AW620" s="346"/>
      <c r="AX620" s="348" t="str">
        <f t="shared" si="688"/>
        <v/>
      </c>
      <c r="AY620" s="346"/>
      <c r="AZ620" s="348" t="str">
        <f t="shared" si="689"/>
        <v/>
      </c>
      <c r="BA620" s="351"/>
      <c r="BB620" s="348" t="str">
        <f t="shared" si="690"/>
        <v/>
      </c>
      <c r="BC620" s="350" t="str">
        <f t="shared" si="695"/>
        <v/>
      </c>
      <c r="BD620" s="350" t="str">
        <f t="shared" si="696"/>
        <v/>
      </c>
      <c r="BE620" s="360"/>
      <c r="BF620" s="361"/>
      <c r="BG620" s="362" t="str">
        <f t="shared" si="726"/>
        <v/>
      </c>
      <c r="BH620" s="354" t="str">
        <f t="shared" si="697"/>
        <v/>
      </c>
      <c r="BI620" s="350" t="str">
        <f t="shared" si="698"/>
        <v/>
      </c>
      <c r="BJ620" s="113" t="str">
        <f t="shared" si="699"/>
        <v/>
      </c>
      <c r="BK620" s="347" t="str">
        <f t="shared" si="725"/>
        <v/>
      </c>
      <c r="BR620" s="307"/>
      <c r="BS620" s="51" t="str">
        <f t="shared" si="700"/>
        <v/>
      </c>
      <c r="BT620" s="51" t="str">
        <f t="shared" si="701"/>
        <v/>
      </c>
      <c r="BU620" s="51" t="str">
        <f t="shared" si="702"/>
        <v/>
      </c>
      <c r="BV620" s="51" t="str">
        <f t="shared" si="703"/>
        <v/>
      </c>
      <c r="BW620" s="51" t="str">
        <f t="shared" si="704"/>
        <v/>
      </c>
      <c r="BX620" s="51" t="str">
        <f t="shared" si="705"/>
        <v/>
      </c>
      <c r="BY620" s="51" t="str">
        <f t="shared" si="706"/>
        <v/>
      </c>
      <c r="BZ620" s="51" t="str">
        <f t="shared" si="707"/>
        <v/>
      </c>
      <c r="CA620" s="51" t="str">
        <f t="shared" si="708"/>
        <v/>
      </c>
      <c r="CB620" s="51" t="str">
        <f t="shared" si="709"/>
        <v/>
      </c>
      <c r="CC620" s="51" t="str">
        <f t="shared" si="691"/>
        <v/>
      </c>
      <c r="CD620" s="51" t="str">
        <f t="shared" si="692"/>
        <v/>
      </c>
      <c r="CE620" s="51" t="str">
        <f t="shared" si="710"/>
        <v/>
      </c>
      <c r="CF620" s="51"/>
      <c r="CH620" s="53" t="str">
        <f t="shared" si="711"/>
        <v/>
      </c>
      <c r="CI620" s="53" t="str">
        <f t="shared" si="712"/>
        <v/>
      </c>
      <c r="CJ620" s="54" t="str">
        <f t="shared" si="713"/>
        <v/>
      </c>
      <c r="CK620" s="53" t="str">
        <f t="shared" si="714"/>
        <v/>
      </c>
      <c r="CL620" s="53" t="str">
        <f t="shared" si="715"/>
        <v/>
      </c>
      <c r="CM620" s="53" t="str">
        <f t="shared" si="716"/>
        <v/>
      </c>
      <c r="CN620" s="53" t="str">
        <f t="shared" si="717"/>
        <v/>
      </c>
      <c r="CO620" s="53" t="str">
        <f t="shared" si="718"/>
        <v/>
      </c>
      <c r="CP620" s="53" t="str">
        <f t="shared" si="719"/>
        <v/>
      </c>
      <c r="CQ620" s="53" t="str">
        <f t="shared" si="720"/>
        <v/>
      </c>
      <c r="CR620" s="53" t="str">
        <f t="shared" si="721"/>
        <v/>
      </c>
      <c r="CS620" s="53" t="str">
        <f t="shared" si="722"/>
        <v/>
      </c>
      <c r="CT620" s="53" t="str">
        <f t="shared" si="723"/>
        <v/>
      </c>
      <c r="CU620" s="53" t="str">
        <f t="shared" si="724"/>
        <v/>
      </c>
    </row>
    <row r="621" spans="1:99" hidden="1" x14ac:dyDescent="0.3">
      <c r="A621" s="40">
        <v>683</v>
      </c>
      <c r="B621" s="95"/>
      <c r="C621" s="142"/>
      <c r="D621" s="40"/>
      <c r="E621" s="40"/>
      <c r="F621" s="43"/>
      <c r="G621" s="40" t="s">
        <v>141</v>
      </c>
      <c r="H621" s="41"/>
      <c r="I621" s="41"/>
      <c r="J621" s="296" t="str">
        <f t="shared" si="661"/>
        <v/>
      </c>
      <c r="K621" s="297" t="str">
        <f t="shared" si="662"/>
        <v/>
      </c>
      <c r="L621" s="298" t="str">
        <f t="shared" si="663"/>
        <v/>
      </c>
      <c r="M621" s="297" t="str">
        <f t="shared" si="664"/>
        <v/>
      </c>
      <c r="N621" s="298" t="str">
        <f t="shared" si="665"/>
        <v/>
      </c>
      <c r="O621" s="297" t="str">
        <f t="shared" si="666"/>
        <v/>
      </c>
      <c r="P621" s="298" t="str">
        <f t="shared" si="667"/>
        <v/>
      </c>
      <c r="Q621" s="299" t="str">
        <f t="shared" si="668"/>
        <v/>
      </c>
      <c r="R621" s="300" t="str">
        <f t="shared" si="669"/>
        <v/>
      </c>
      <c r="S621" s="299" t="str">
        <f t="shared" si="670"/>
        <v/>
      </c>
      <c r="T621" s="298" t="str">
        <f t="shared" si="671"/>
        <v/>
      </c>
      <c r="U621" s="299" t="str">
        <f t="shared" si="672"/>
        <v/>
      </c>
      <c r="V621" s="300" t="str">
        <f t="shared" si="673"/>
        <v/>
      </c>
      <c r="W621" s="299" t="str">
        <f t="shared" si="674"/>
        <v/>
      </c>
      <c r="X621" s="300" t="str">
        <f t="shared" si="675"/>
        <v/>
      </c>
      <c r="Y621" s="299" t="str">
        <f t="shared" si="676"/>
        <v/>
      </c>
      <c r="Z621" s="300" t="str">
        <f t="shared" si="677"/>
        <v/>
      </c>
      <c r="AA621" s="298" t="str">
        <f t="shared" si="678"/>
        <v/>
      </c>
      <c r="AB621" s="97" t="str">
        <f t="shared" si="679"/>
        <v/>
      </c>
      <c r="AC621" s="143" t="str">
        <f t="shared" si="680"/>
        <v/>
      </c>
      <c r="AD621" s="42" t="str">
        <f t="shared" si="681"/>
        <v/>
      </c>
      <c r="AE621" s="346"/>
      <c r="AF621" s="346"/>
      <c r="AG621" s="347"/>
      <c r="AH621" s="348" t="str">
        <f t="shared" si="682"/>
        <v/>
      </c>
      <c r="AI621" s="346"/>
      <c r="AJ621" s="346"/>
      <c r="AK621" s="347"/>
      <c r="AL621" s="349" t="str">
        <f t="shared" si="693"/>
        <v/>
      </c>
      <c r="AM621" s="348" t="str">
        <f t="shared" si="683"/>
        <v/>
      </c>
      <c r="AN621" s="350" t="str">
        <f t="shared" si="694"/>
        <v/>
      </c>
      <c r="AO621" s="346"/>
      <c r="AP621" s="346"/>
      <c r="AQ621" s="346" t="str">
        <f t="shared" si="684"/>
        <v/>
      </c>
      <c r="AR621" s="348" t="str">
        <f t="shared" si="685"/>
        <v/>
      </c>
      <c r="AS621" s="346"/>
      <c r="AT621" s="348" t="str">
        <f t="shared" si="686"/>
        <v/>
      </c>
      <c r="AU621" s="346"/>
      <c r="AV621" s="348" t="str">
        <f t="shared" si="687"/>
        <v/>
      </c>
      <c r="AW621" s="346"/>
      <c r="AX621" s="348" t="str">
        <f t="shared" si="688"/>
        <v/>
      </c>
      <c r="AY621" s="346"/>
      <c r="AZ621" s="348" t="str">
        <f t="shared" si="689"/>
        <v/>
      </c>
      <c r="BA621" s="351"/>
      <c r="BB621" s="348" t="str">
        <f t="shared" si="690"/>
        <v/>
      </c>
      <c r="BC621" s="350" t="str">
        <f t="shared" si="695"/>
        <v/>
      </c>
      <c r="BD621" s="350" t="str">
        <f t="shared" si="696"/>
        <v/>
      </c>
      <c r="BE621" s="360"/>
      <c r="BF621" s="361"/>
      <c r="BG621" s="362" t="str">
        <f t="shared" si="726"/>
        <v/>
      </c>
      <c r="BH621" s="354" t="str">
        <f t="shared" si="697"/>
        <v/>
      </c>
      <c r="BI621" s="350" t="str">
        <f t="shared" si="698"/>
        <v/>
      </c>
      <c r="BJ621" s="113" t="str">
        <f t="shared" si="699"/>
        <v/>
      </c>
      <c r="BK621" s="347" t="str">
        <f t="shared" si="725"/>
        <v/>
      </c>
      <c r="BR621" s="307"/>
      <c r="BS621" s="51" t="str">
        <f t="shared" si="700"/>
        <v/>
      </c>
      <c r="BT621" s="51" t="str">
        <f t="shared" si="701"/>
        <v/>
      </c>
      <c r="BU621" s="51" t="str">
        <f t="shared" si="702"/>
        <v/>
      </c>
      <c r="BV621" s="51" t="str">
        <f t="shared" si="703"/>
        <v/>
      </c>
      <c r="BW621" s="51" t="str">
        <f t="shared" si="704"/>
        <v/>
      </c>
      <c r="BX621" s="51" t="str">
        <f t="shared" si="705"/>
        <v/>
      </c>
      <c r="BY621" s="51" t="str">
        <f t="shared" si="706"/>
        <v/>
      </c>
      <c r="BZ621" s="51" t="str">
        <f t="shared" si="707"/>
        <v/>
      </c>
      <c r="CA621" s="51" t="str">
        <f t="shared" si="708"/>
        <v/>
      </c>
      <c r="CB621" s="51" t="str">
        <f t="shared" si="709"/>
        <v/>
      </c>
      <c r="CC621" s="51" t="str">
        <f t="shared" si="691"/>
        <v/>
      </c>
      <c r="CD621" s="51" t="str">
        <f t="shared" si="692"/>
        <v/>
      </c>
      <c r="CE621" s="51" t="str">
        <f t="shared" si="710"/>
        <v/>
      </c>
      <c r="CF621" s="51"/>
      <c r="CH621" s="53" t="str">
        <f t="shared" si="711"/>
        <v/>
      </c>
      <c r="CI621" s="53" t="str">
        <f t="shared" si="712"/>
        <v/>
      </c>
      <c r="CJ621" s="54" t="str">
        <f t="shared" si="713"/>
        <v/>
      </c>
      <c r="CK621" s="53" t="str">
        <f t="shared" si="714"/>
        <v/>
      </c>
      <c r="CL621" s="53" t="str">
        <f t="shared" si="715"/>
        <v/>
      </c>
      <c r="CM621" s="53" t="str">
        <f t="shared" si="716"/>
        <v/>
      </c>
      <c r="CN621" s="53" t="str">
        <f t="shared" si="717"/>
        <v/>
      </c>
      <c r="CO621" s="53" t="str">
        <f t="shared" si="718"/>
        <v/>
      </c>
      <c r="CP621" s="53" t="str">
        <f t="shared" si="719"/>
        <v/>
      </c>
      <c r="CQ621" s="53" t="str">
        <f t="shared" si="720"/>
        <v/>
      </c>
      <c r="CR621" s="53" t="str">
        <f t="shared" si="721"/>
        <v/>
      </c>
      <c r="CS621" s="53" t="str">
        <f t="shared" si="722"/>
        <v/>
      </c>
      <c r="CT621" s="53" t="str">
        <f t="shared" si="723"/>
        <v/>
      </c>
      <c r="CU621" s="53" t="str">
        <f t="shared" si="724"/>
        <v/>
      </c>
    </row>
    <row r="622" spans="1:99" hidden="1" x14ac:dyDescent="0.3">
      <c r="A622" s="40">
        <v>684</v>
      </c>
      <c r="B622" s="95"/>
      <c r="C622" s="142"/>
      <c r="D622" s="40"/>
      <c r="E622" s="40"/>
      <c r="F622" s="43"/>
      <c r="G622" s="40" t="s">
        <v>141</v>
      </c>
      <c r="H622" s="41"/>
      <c r="I622" s="41"/>
      <c r="J622" s="296" t="str">
        <f t="shared" si="661"/>
        <v/>
      </c>
      <c r="K622" s="297" t="str">
        <f t="shared" si="662"/>
        <v/>
      </c>
      <c r="L622" s="298" t="str">
        <f t="shared" si="663"/>
        <v/>
      </c>
      <c r="M622" s="297" t="str">
        <f t="shared" si="664"/>
        <v/>
      </c>
      <c r="N622" s="298" t="str">
        <f t="shared" si="665"/>
        <v/>
      </c>
      <c r="O622" s="297" t="str">
        <f t="shared" si="666"/>
        <v/>
      </c>
      <c r="P622" s="298" t="str">
        <f t="shared" si="667"/>
        <v/>
      </c>
      <c r="Q622" s="299" t="str">
        <f t="shared" si="668"/>
        <v/>
      </c>
      <c r="R622" s="300" t="str">
        <f t="shared" si="669"/>
        <v/>
      </c>
      <c r="S622" s="299" t="str">
        <f t="shared" si="670"/>
        <v/>
      </c>
      <c r="T622" s="298" t="str">
        <f t="shared" si="671"/>
        <v/>
      </c>
      <c r="U622" s="299" t="str">
        <f t="shared" si="672"/>
        <v/>
      </c>
      <c r="V622" s="300" t="str">
        <f t="shared" si="673"/>
        <v/>
      </c>
      <c r="W622" s="299" t="str">
        <f t="shared" si="674"/>
        <v/>
      </c>
      <c r="X622" s="300" t="str">
        <f t="shared" si="675"/>
        <v/>
      </c>
      <c r="Y622" s="299" t="str">
        <f t="shared" si="676"/>
        <v/>
      </c>
      <c r="Z622" s="300" t="str">
        <f t="shared" si="677"/>
        <v/>
      </c>
      <c r="AA622" s="298" t="str">
        <f t="shared" si="678"/>
        <v/>
      </c>
      <c r="AB622" s="97" t="str">
        <f t="shared" si="679"/>
        <v/>
      </c>
      <c r="AC622" s="143" t="str">
        <f t="shared" si="680"/>
        <v/>
      </c>
      <c r="AD622" s="42" t="str">
        <f t="shared" si="681"/>
        <v/>
      </c>
      <c r="AE622" s="346"/>
      <c r="AF622" s="346"/>
      <c r="AG622" s="347"/>
      <c r="AH622" s="348" t="str">
        <f t="shared" si="682"/>
        <v/>
      </c>
      <c r="AI622" s="346"/>
      <c r="AJ622" s="346"/>
      <c r="AK622" s="347"/>
      <c r="AL622" s="349" t="str">
        <f t="shared" si="693"/>
        <v/>
      </c>
      <c r="AM622" s="348" t="str">
        <f t="shared" si="683"/>
        <v/>
      </c>
      <c r="AN622" s="350" t="str">
        <f t="shared" si="694"/>
        <v/>
      </c>
      <c r="AO622" s="346"/>
      <c r="AP622" s="346"/>
      <c r="AQ622" s="346" t="str">
        <f t="shared" si="684"/>
        <v/>
      </c>
      <c r="AR622" s="348" t="str">
        <f t="shared" si="685"/>
        <v/>
      </c>
      <c r="AS622" s="346"/>
      <c r="AT622" s="348" t="str">
        <f t="shared" si="686"/>
        <v/>
      </c>
      <c r="AU622" s="346"/>
      <c r="AV622" s="348" t="str">
        <f t="shared" si="687"/>
        <v/>
      </c>
      <c r="AW622" s="346"/>
      <c r="AX622" s="348" t="str">
        <f t="shared" si="688"/>
        <v/>
      </c>
      <c r="AY622" s="346"/>
      <c r="AZ622" s="348" t="str">
        <f t="shared" si="689"/>
        <v/>
      </c>
      <c r="BA622" s="351"/>
      <c r="BB622" s="348" t="str">
        <f t="shared" si="690"/>
        <v/>
      </c>
      <c r="BC622" s="350" t="str">
        <f t="shared" si="695"/>
        <v/>
      </c>
      <c r="BD622" s="350" t="str">
        <f t="shared" si="696"/>
        <v/>
      </c>
      <c r="BE622" s="360"/>
      <c r="BF622" s="361"/>
      <c r="BG622" s="362" t="str">
        <f t="shared" si="726"/>
        <v/>
      </c>
      <c r="BH622" s="354" t="str">
        <f t="shared" si="697"/>
        <v/>
      </c>
      <c r="BI622" s="350" t="str">
        <f t="shared" si="698"/>
        <v/>
      </c>
      <c r="BJ622" s="113" t="str">
        <f t="shared" si="699"/>
        <v/>
      </c>
      <c r="BK622" s="347" t="str">
        <f t="shared" si="725"/>
        <v/>
      </c>
      <c r="BR622" s="307"/>
      <c r="BS622" s="51" t="str">
        <f t="shared" si="700"/>
        <v/>
      </c>
      <c r="BT622" s="51" t="str">
        <f t="shared" si="701"/>
        <v/>
      </c>
      <c r="BU622" s="51" t="str">
        <f t="shared" si="702"/>
        <v/>
      </c>
      <c r="BV622" s="51" t="str">
        <f t="shared" si="703"/>
        <v/>
      </c>
      <c r="BW622" s="51" t="str">
        <f t="shared" si="704"/>
        <v/>
      </c>
      <c r="BX622" s="51" t="str">
        <f t="shared" si="705"/>
        <v/>
      </c>
      <c r="BY622" s="51" t="str">
        <f t="shared" si="706"/>
        <v/>
      </c>
      <c r="BZ622" s="51" t="str">
        <f t="shared" si="707"/>
        <v/>
      </c>
      <c r="CA622" s="51" t="str">
        <f t="shared" si="708"/>
        <v/>
      </c>
      <c r="CB622" s="51" t="str">
        <f t="shared" si="709"/>
        <v/>
      </c>
      <c r="CC622" s="51" t="str">
        <f t="shared" si="691"/>
        <v/>
      </c>
      <c r="CD622" s="51" t="str">
        <f t="shared" si="692"/>
        <v/>
      </c>
      <c r="CE622" s="51" t="str">
        <f t="shared" si="710"/>
        <v/>
      </c>
      <c r="CF622" s="51"/>
      <c r="CH622" s="53" t="str">
        <f t="shared" si="711"/>
        <v/>
      </c>
      <c r="CI622" s="53" t="str">
        <f t="shared" si="712"/>
        <v/>
      </c>
      <c r="CJ622" s="54" t="str">
        <f t="shared" si="713"/>
        <v/>
      </c>
      <c r="CK622" s="53" t="str">
        <f t="shared" si="714"/>
        <v/>
      </c>
      <c r="CL622" s="53" t="str">
        <f t="shared" si="715"/>
        <v/>
      </c>
      <c r="CM622" s="53" t="str">
        <f t="shared" si="716"/>
        <v/>
      </c>
      <c r="CN622" s="53" t="str">
        <f t="shared" si="717"/>
        <v/>
      </c>
      <c r="CO622" s="53" t="str">
        <f t="shared" si="718"/>
        <v/>
      </c>
      <c r="CP622" s="53" t="str">
        <f t="shared" si="719"/>
        <v/>
      </c>
      <c r="CQ622" s="53" t="str">
        <f t="shared" si="720"/>
        <v/>
      </c>
      <c r="CR622" s="53" t="str">
        <f t="shared" si="721"/>
        <v/>
      </c>
      <c r="CS622" s="53" t="str">
        <f t="shared" si="722"/>
        <v/>
      </c>
      <c r="CT622" s="53" t="str">
        <f t="shared" si="723"/>
        <v/>
      </c>
      <c r="CU622" s="53" t="str">
        <f t="shared" si="724"/>
        <v/>
      </c>
    </row>
    <row r="623" spans="1:99" hidden="1" x14ac:dyDescent="0.3">
      <c r="A623" s="40">
        <v>685</v>
      </c>
      <c r="B623" s="95"/>
      <c r="C623" s="142"/>
      <c r="D623" s="40"/>
      <c r="E623" s="40"/>
      <c r="F623" s="43"/>
      <c r="G623" s="40" t="s">
        <v>141</v>
      </c>
      <c r="H623" s="41"/>
      <c r="I623" s="41"/>
      <c r="J623" s="296" t="str">
        <f t="shared" si="661"/>
        <v/>
      </c>
      <c r="K623" s="297" t="str">
        <f t="shared" si="662"/>
        <v/>
      </c>
      <c r="L623" s="298" t="str">
        <f t="shared" si="663"/>
        <v/>
      </c>
      <c r="M623" s="297" t="str">
        <f t="shared" si="664"/>
        <v/>
      </c>
      <c r="N623" s="298" t="str">
        <f t="shared" si="665"/>
        <v/>
      </c>
      <c r="O623" s="297" t="str">
        <f t="shared" si="666"/>
        <v/>
      </c>
      <c r="P623" s="298" t="str">
        <f t="shared" si="667"/>
        <v/>
      </c>
      <c r="Q623" s="299" t="str">
        <f t="shared" si="668"/>
        <v/>
      </c>
      <c r="R623" s="300" t="str">
        <f t="shared" si="669"/>
        <v/>
      </c>
      <c r="S623" s="299" t="str">
        <f t="shared" si="670"/>
        <v/>
      </c>
      <c r="T623" s="298" t="str">
        <f t="shared" si="671"/>
        <v/>
      </c>
      <c r="U623" s="299" t="str">
        <f t="shared" si="672"/>
        <v/>
      </c>
      <c r="V623" s="300" t="str">
        <f t="shared" si="673"/>
        <v/>
      </c>
      <c r="W623" s="299" t="str">
        <f t="shared" si="674"/>
        <v/>
      </c>
      <c r="X623" s="300" t="str">
        <f t="shared" si="675"/>
        <v/>
      </c>
      <c r="Y623" s="299" t="str">
        <f t="shared" si="676"/>
        <v/>
      </c>
      <c r="Z623" s="300" t="str">
        <f t="shared" si="677"/>
        <v/>
      </c>
      <c r="AA623" s="298" t="str">
        <f t="shared" si="678"/>
        <v/>
      </c>
      <c r="AB623" s="97" t="str">
        <f t="shared" si="679"/>
        <v/>
      </c>
      <c r="AC623" s="143" t="str">
        <f t="shared" si="680"/>
        <v/>
      </c>
      <c r="AD623" s="42" t="str">
        <f t="shared" si="681"/>
        <v/>
      </c>
      <c r="AE623" s="346"/>
      <c r="AF623" s="346"/>
      <c r="AG623" s="347"/>
      <c r="AH623" s="348" t="str">
        <f t="shared" si="682"/>
        <v/>
      </c>
      <c r="AI623" s="346"/>
      <c r="AJ623" s="346"/>
      <c r="AK623" s="347"/>
      <c r="AL623" s="349" t="str">
        <f t="shared" si="693"/>
        <v/>
      </c>
      <c r="AM623" s="348" t="str">
        <f t="shared" si="683"/>
        <v/>
      </c>
      <c r="AN623" s="350" t="str">
        <f t="shared" si="694"/>
        <v/>
      </c>
      <c r="AO623" s="346"/>
      <c r="AP623" s="346"/>
      <c r="AQ623" s="346" t="str">
        <f t="shared" si="684"/>
        <v/>
      </c>
      <c r="AR623" s="348" t="str">
        <f t="shared" si="685"/>
        <v/>
      </c>
      <c r="AS623" s="346"/>
      <c r="AT623" s="348" t="str">
        <f t="shared" si="686"/>
        <v/>
      </c>
      <c r="AU623" s="346"/>
      <c r="AV623" s="348" t="str">
        <f t="shared" si="687"/>
        <v/>
      </c>
      <c r="AW623" s="346"/>
      <c r="AX623" s="348" t="str">
        <f t="shared" si="688"/>
        <v/>
      </c>
      <c r="AY623" s="346"/>
      <c r="AZ623" s="348" t="str">
        <f t="shared" si="689"/>
        <v/>
      </c>
      <c r="BA623" s="351"/>
      <c r="BB623" s="348" t="str">
        <f t="shared" si="690"/>
        <v/>
      </c>
      <c r="BC623" s="350" t="str">
        <f t="shared" si="695"/>
        <v/>
      </c>
      <c r="BD623" s="350" t="str">
        <f t="shared" si="696"/>
        <v/>
      </c>
      <c r="BE623" s="360"/>
      <c r="BF623" s="361"/>
      <c r="BG623" s="362" t="str">
        <f t="shared" si="726"/>
        <v/>
      </c>
      <c r="BH623" s="354" t="str">
        <f t="shared" si="697"/>
        <v/>
      </c>
      <c r="BI623" s="350" t="str">
        <f t="shared" si="698"/>
        <v/>
      </c>
      <c r="BJ623" s="113" t="str">
        <f t="shared" si="699"/>
        <v/>
      </c>
      <c r="BK623" s="347" t="str">
        <f t="shared" si="725"/>
        <v/>
      </c>
      <c r="BR623" s="307"/>
      <c r="BS623" s="51" t="str">
        <f t="shared" si="700"/>
        <v/>
      </c>
      <c r="BT623" s="51" t="str">
        <f t="shared" si="701"/>
        <v/>
      </c>
      <c r="BU623" s="51" t="str">
        <f t="shared" si="702"/>
        <v/>
      </c>
      <c r="BV623" s="51" t="str">
        <f t="shared" si="703"/>
        <v/>
      </c>
      <c r="BW623" s="51" t="str">
        <f t="shared" si="704"/>
        <v/>
      </c>
      <c r="BX623" s="51" t="str">
        <f t="shared" si="705"/>
        <v/>
      </c>
      <c r="BY623" s="51" t="str">
        <f t="shared" si="706"/>
        <v/>
      </c>
      <c r="BZ623" s="51" t="str">
        <f t="shared" si="707"/>
        <v/>
      </c>
      <c r="CA623" s="51" t="str">
        <f t="shared" si="708"/>
        <v/>
      </c>
      <c r="CB623" s="51" t="str">
        <f t="shared" si="709"/>
        <v/>
      </c>
      <c r="CC623" s="51" t="str">
        <f t="shared" si="691"/>
        <v/>
      </c>
      <c r="CD623" s="51" t="str">
        <f t="shared" si="692"/>
        <v/>
      </c>
      <c r="CE623" s="51" t="str">
        <f t="shared" si="710"/>
        <v/>
      </c>
      <c r="CF623" s="51"/>
      <c r="CH623" s="53" t="str">
        <f t="shared" si="711"/>
        <v/>
      </c>
      <c r="CI623" s="53" t="str">
        <f t="shared" si="712"/>
        <v/>
      </c>
      <c r="CJ623" s="54" t="str">
        <f t="shared" si="713"/>
        <v/>
      </c>
      <c r="CK623" s="53" t="str">
        <f t="shared" si="714"/>
        <v/>
      </c>
      <c r="CL623" s="53" t="str">
        <f t="shared" si="715"/>
        <v/>
      </c>
      <c r="CM623" s="53" t="str">
        <f t="shared" si="716"/>
        <v/>
      </c>
      <c r="CN623" s="53" t="str">
        <f t="shared" si="717"/>
        <v/>
      </c>
      <c r="CO623" s="53" t="str">
        <f t="shared" si="718"/>
        <v/>
      </c>
      <c r="CP623" s="53" t="str">
        <f t="shared" si="719"/>
        <v/>
      </c>
      <c r="CQ623" s="53" t="str">
        <f t="shared" si="720"/>
        <v/>
      </c>
      <c r="CR623" s="53" t="str">
        <f t="shared" si="721"/>
        <v/>
      </c>
      <c r="CS623" s="53" t="str">
        <f t="shared" si="722"/>
        <v/>
      </c>
      <c r="CT623" s="53" t="str">
        <f t="shared" si="723"/>
        <v/>
      </c>
      <c r="CU623" s="53" t="str">
        <f t="shared" si="724"/>
        <v/>
      </c>
    </row>
    <row r="624" spans="1:99" hidden="1" x14ac:dyDescent="0.3">
      <c r="A624" s="40">
        <v>686</v>
      </c>
      <c r="B624" s="95"/>
      <c r="C624" s="142"/>
      <c r="D624" s="40"/>
      <c r="E624" s="40"/>
      <c r="F624" s="43"/>
      <c r="G624" s="40" t="s">
        <v>141</v>
      </c>
      <c r="H624" s="41"/>
      <c r="I624" s="41"/>
      <c r="J624" s="296" t="str">
        <f t="shared" si="661"/>
        <v/>
      </c>
      <c r="K624" s="297" t="str">
        <f t="shared" si="662"/>
        <v/>
      </c>
      <c r="L624" s="298" t="str">
        <f t="shared" si="663"/>
        <v/>
      </c>
      <c r="M624" s="297" t="str">
        <f t="shared" si="664"/>
        <v/>
      </c>
      <c r="N624" s="298" t="str">
        <f t="shared" si="665"/>
        <v/>
      </c>
      <c r="O624" s="297" t="str">
        <f t="shared" si="666"/>
        <v/>
      </c>
      <c r="P624" s="298" t="str">
        <f t="shared" si="667"/>
        <v/>
      </c>
      <c r="Q624" s="299" t="str">
        <f t="shared" si="668"/>
        <v/>
      </c>
      <c r="R624" s="300" t="str">
        <f t="shared" si="669"/>
        <v/>
      </c>
      <c r="S624" s="299" t="str">
        <f t="shared" si="670"/>
        <v/>
      </c>
      <c r="T624" s="298" t="str">
        <f t="shared" si="671"/>
        <v/>
      </c>
      <c r="U624" s="299" t="str">
        <f t="shared" si="672"/>
        <v/>
      </c>
      <c r="V624" s="300" t="str">
        <f t="shared" si="673"/>
        <v/>
      </c>
      <c r="W624" s="299" t="str">
        <f t="shared" si="674"/>
        <v/>
      </c>
      <c r="X624" s="300" t="str">
        <f t="shared" si="675"/>
        <v/>
      </c>
      <c r="Y624" s="299" t="str">
        <f t="shared" si="676"/>
        <v/>
      </c>
      <c r="Z624" s="300" t="str">
        <f t="shared" si="677"/>
        <v/>
      </c>
      <c r="AA624" s="298" t="str">
        <f t="shared" si="678"/>
        <v/>
      </c>
      <c r="AB624" s="97" t="str">
        <f t="shared" si="679"/>
        <v/>
      </c>
      <c r="AC624" s="143" t="str">
        <f t="shared" si="680"/>
        <v/>
      </c>
      <c r="AD624" s="42" t="str">
        <f t="shared" si="681"/>
        <v/>
      </c>
      <c r="AE624" s="346"/>
      <c r="AF624" s="346"/>
      <c r="AG624" s="347"/>
      <c r="AH624" s="348" t="str">
        <f t="shared" si="682"/>
        <v/>
      </c>
      <c r="AI624" s="346"/>
      <c r="AJ624" s="346"/>
      <c r="AK624" s="347"/>
      <c r="AL624" s="349" t="str">
        <f t="shared" si="693"/>
        <v/>
      </c>
      <c r="AM624" s="348" t="str">
        <f t="shared" si="683"/>
        <v/>
      </c>
      <c r="AN624" s="350" t="str">
        <f t="shared" si="694"/>
        <v/>
      </c>
      <c r="AO624" s="346"/>
      <c r="AP624" s="346"/>
      <c r="AQ624" s="346" t="str">
        <f t="shared" si="684"/>
        <v/>
      </c>
      <c r="AR624" s="348" t="str">
        <f t="shared" si="685"/>
        <v/>
      </c>
      <c r="AS624" s="346"/>
      <c r="AT624" s="348" t="str">
        <f t="shared" si="686"/>
        <v/>
      </c>
      <c r="AU624" s="346"/>
      <c r="AV624" s="348" t="str">
        <f t="shared" si="687"/>
        <v/>
      </c>
      <c r="AW624" s="346"/>
      <c r="AX624" s="348" t="str">
        <f t="shared" si="688"/>
        <v/>
      </c>
      <c r="AY624" s="346"/>
      <c r="AZ624" s="348" t="str">
        <f t="shared" si="689"/>
        <v/>
      </c>
      <c r="BA624" s="351"/>
      <c r="BB624" s="348" t="str">
        <f t="shared" si="690"/>
        <v/>
      </c>
      <c r="BC624" s="350" t="str">
        <f t="shared" si="695"/>
        <v/>
      </c>
      <c r="BD624" s="350" t="str">
        <f t="shared" si="696"/>
        <v/>
      </c>
      <c r="BE624" s="360"/>
      <c r="BF624" s="361"/>
      <c r="BG624" s="362" t="str">
        <f t="shared" si="726"/>
        <v/>
      </c>
      <c r="BH624" s="354" t="str">
        <f t="shared" si="697"/>
        <v/>
      </c>
      <c r="BI624" s="350" t="str">
        <f t="shared" si="698"/>
        <v/>
      </c>
      <c r="BJ624" s="113" t="str">
        <f t="shared" si="699"/>
        <v/>
      </c>
      <c r="BK624" s="347" t="str">
        <f t="shared" si="725"/>
        <v/>
      </c>
      <c r="BR624" s="307"/>
      <c r="BS624" s="51" t="str">
        <f t="shared" si="700"/>
        <v/>
      </c>
      <c r="BT624" s="51" t="str">
        <f t="shared" si="701"/>
        <v/>
      </c>
      <c r="BU624" s="51" t="str">
        <f t="shared" si="702"/>
        <v/>
      </c>
      <c r="BV624" s="51" t="str">
        <f t="shared" si="703"/>
        <v/>
      </c>
      <c r="BW624" s="51" t="str">
        <f t="shared" si="704"/>
        <v/>
      </c>
      <c r="BX624" s="51" t="str">
        <f t="shared" si="705"/>
        <v/>
      </c>
      <c r="BY624" s="51" t="str">
        <f t="shared" si="706"/>
        <v/>
      </c>
      <c r="BZ624" s="51" t="str">
        <f t="shared" si="707"/>
        <v/>
      </c>
      <c r="CA624" s="51" t="str">
        <f t="shared" si="708"/>
        <v/>
      </c>
      <c r="CB624" s="51" t="str">
        <f t="shared" si="709"/>
        <v/>
      </c>
      <c r="CC624" s="51" t="str">
        <f t="shared" si="691"/>
        <v/>
      </c>
      <c r="CD624" s="51" t="str">
        <f t="shared" si="692"/>
        <v/>
      </c>
      <c r="CE624" s="51" t="str">
        <f t="shared" si="710"/>
        <v/>
      </c>
      <c r="CF624" s="51"/>
      <c r="CH624" s="53" t="str">
        <f t="shared" si="711"/>
        <v/>
      </c>
      <c r="CI624" s="53" t="str">
        <f t="shared" si="712"/>
        <v/>
      </c>
      <c r="CJ624" s="54" t="str">
        <f t="shared" si="713"/>
        <v/>
      </c>
      <c r="CK624" s="53" t="str">
        <f t="shared" si="714"/>
        <v/>
      </c>
      <c r="CL624" s="53" t="str">
        <f t="shared" si="715"/>
        <v/>
      </c>
      <c r="CM624" s="53" t="str">
        <f t="shared" si="716"/>
        <v/>
      </c>
      <c r="CN624" s="53" t="str">
        <f t="shared" si="717"/>
        <v/>
      </c>
      <c r="CO624" s="53" t="str">
        <f t="shared" si="718"/>
        <v/>
      </c>
      <c r="CP624" s="53" t="str">
        <f t="shared" si="719"/>
        <v/>
      </c>
      <c r="CQ624" s="53" t="str">
        <f t="shared" si="720"/>
        <v/>
      </c>
      <c r="CR624" s="53" t="str">
        <f t="shared" si="721"/>
        <v/>
      </c>
      <c r="CS624" s="53" t="str">
        <f t="shared" si="722"/>
        <v/>
      </c>
      <c r="CT624" s="53" t="str">
        <f t="shared" si="723"/>
        <v/>
      </c>
      <c r="CU624" s="53" t="str">
        <f t="shared" si="724"/>
        <v/>
      </c>
    </row>
    <row r="625" spans="1:99" hidden="1" x14ac:dyDescent="0.3">
      <c r="A625" s="40">
        <v>687</v>
      </c>
      <c r="B625" s="95"/>
      <c r="C625" s="142"/>
      <c r="D625" s="40"/>
      <c r="E625" s="40"/>
      <c r="F625" s="43"/>
      <c r="G625" s="40" t="s">
        <v>141</v>
      </c>
      <c r="H625" s="41"/>
      <c r="I625" s="41"/>
      <c r="J625" s="296" t="str">
        <f t="shared" si="661"/>
        <v/>
      </c>
      <c r="K625" s="297" t="str">
        <f t="shared" si="662"/>
        <v/>
      </c>
      <c r="L625" s="298" t="str">
        <f t="shared" si="663"/>
        <v/>
      </c>
      <c r="M625" s="297" t="str">
        <f t="shared" si="664"/>
        <v/>
      </c>
      <c r="N625" s="298" t="str">
        <f t="shared" si="665"/>
        <v/>
      </c>
      <c r="O625" s="297" t="str">
        <f t="shared" si="666"/>
        <v/>
      </c>
      <c r="P625" s="298" t="str">
        <f t="shared" si="667"/>
        <v/>
      </c>
      <c r="Q625" s="299" t="str">
        <f t="shared" si="668"/>
        <v/>
      </c>
      <c r="R625" s="300" t="str">
        <f t="shared" si="669"/>
        <v/>
      </c>
      <c r="S625" s="299" t="str">
        <f t="shared" si="670"/>
        <v/>
      </c>
      <c r="T625" s="298" t="str">
        <f t="shared" si="671"/>
        <v/>
      </c>
      <c r="U625" s="299" t="str">
        <f t="shared" si="672"/>
        <v/>
      </c>
      <c r="V625" s="300" t="str">
        <f t="shared" si="673"/>
        <v/>
      </c>
      <c r="W625" s="299" t="str">
        <f t="shared" si="674"/>
        <v/>
      </c>
      <c r="X625" s="300" t="str">
        <f t="shared" si="675"/>
        <v/>
      </c>
      <c r="Y625" s="299" t="str">
        <f t="shared" si="676"/>
        <v/>
      </c>
      <c r="Z625" s="300" t="str">
        <f t="shared" si="677"/>
        <v/>
      </c>
      <c r="AA625" s="298" t="str">
        <f t="shared" si="678"/>
        <v/>
      </c>
      <c r="AB625" s="97" t="str">
        <f t="shared" si="679"/>
        <v/>
      </c>
      <c r="AC625" s="143" t="str">
        <f t="shared" si="680"/>
        <v/>
      </c>
      <c r="AD625" s="42" t="str">
        <f t="shared" si="681"/>
        <v/>
      </c>
      <c r="AE625" s="346"/>
      <c r="AF625" s="346"/>
      <c r="AG625" s="347"/>
      <c r="AH625" s="348" t="str">
        <f t="shared" si="682"/>
        <v/>
      </c>
      <c r="AI625" s="346"/>
      <c r="AJ625" s="346"/>
      <c r="AK625" s="347"/>
      <c r="AL625" s="349" t="str">
        <f t="shared" si="693"/>
        <v/>
      </c>
      <c r="AM625" s="348" t="str">
        <f t="shared" si="683"/>
        <v/>
      </c>
      <c r="AN625" s="350" t="str">
        <f t="shared" si="694"/>
        <v/>
      </c>
      <c r="AO625" s="346"/>
      <c r="AP625" s="346"/>
      <c r="AQ625" s="346" t="str">
        <f t="shared" si="684"/>
        <v/>
      </c>
      <c r="AR625" s="348" t="str">
        <f t="shared" si="685"/>
        <v/>
      </c>
      <c r="AS625" s="346"/>
      <c r="AT625" s="348" t="str">
        <f t="shared" si="686"/>
        <v/>
      </c>
      <c r="AU625" s="346"/>
      <c r="AV625" s="348" t="str">
        <f t="shared" si="687"/>
        <v/>
      </c>
      <c r="AW625" s="346"/>
      <c r="AX625" s="348" t="str">
        <f t="shared" si="688"/>
        <v/>
      </c>
      <c r="AY625" s="346"/>
      <c r="AZ625" s="348" t="str">
        <f t="shared" si="689"/>
        <v/>
      </c>
      <c r="BA625" s="351"/>
      <c r="BB625" s="348" t="str">
        <f t="shared" si="690"/>
        <v/>
      </c>
      <c r="BC625" s="350" t="str">
        <f t="shared" si="695"/>
        <v/>
      </c>
      <c r="BD625" s="350" t="str">
        <f t="shared" si="696"/>
        <v/>
      </c>
      <c r="BE625" s="360"/>
      <c r="BF625" s="361"/>
      <c r="BG625" s="362" t="str">
        <f t="shared" si="726"/>
        <v/>
      </c>
      <c r="BH625" s="354" t="str">
        <f t="shared" si="697"/>
        <v/>
      </c>
      <c r="BI625" s="350" t="str">
        <f t="shared" si="698"/>
        <v/>
      </c>
      <c r="BJ625" s="113" t="str">
        <f t="shared" si="699"/>
        <v/>
      </c>
      <c r="BK625" s="347" t="str">
        <f t="shared" si="725"/>
        <v/>
      </c>
      <c r="BR625" s="307"/>
      <c r="BS625" s="51" t="str">
        <f t="shared" si="700"/>
        <v/>
      </c>
      <c r="BT625" s="51" t="str">
        <f t="shared" si="701"/>
        <v/>
      </c>
      <c r="BU625" s="51" t="str">
        <f t="shared" si="702"/>
        <v/>
      </c>
      <c r="BV625" s="51" t="str">
        <f t="shared" si="703"/>
        <v/>
      </c>
      <c r="BW625" s="51" t="str">
        <f t="shared" si="704"/>
        <v/>
      </c>
      <c r="BX625" s="51" t="str">
        <f t="shared" si="705"/>
        <v/>
      </c>
      <c r="BY625" s="51" t="str">
        <f t="shared" si="706"/>
        <v/>
      </c>
      <c r="BZ625" s="51" t="str">
        <f t="shared" si="707"/>
        <v/>
      </c>
      <c r="CA625" s="51" t="str">
        <f t="shared" si="708"/>
        <v/>
      </c>
      <c r="CB625" s="51" t="str">
        <f t="shared" si="709"/>
        <v/>
      </c>
      <c r="CC625" s="51" t="str">
        <f t="shared" si="691"/>
        <v/>
      </c>
      <c r="CD625" s="51" t="str">
        <f t="shared" si="692"/>
        <v/>
      </c>
      <c r="CE625" s="51" t="str">
        <f t="shared" si="710"/>
        <v/>
      </c>
      <c r="CF625" s="51"/>
      <c r="CH625" s="53" t="str">
        <f t="shared" si="711"/>
        <v/>
      </c>
      <c r="CI625" s="53" t="str">
        <f t="shared" si="712"/>
        <v/>
      </c>
      <c r="CJ625" s="54" t="str">
        <f t="shared" si="713"/>
        <v/>
      </c>
      <c r="CK625" s="53" t="str">
        <f t="shared" si="714"/>
        <v/>
      </c>
      <c r="CL625" s="53" t="str">
        <f t="shared" si="715"/>
        <v/>
      </c>
      <c r="CM625" s="53" t="str">
        <f t="shared" si="716"/>
        <v/>
      </c>
      <c r="CN625" s="53" t="str">
        <f t="shared" si="717"/>
        <v/>
      </c>
      <c r="CO625" s="53" t="str">
        <f t="shared" si="718"/>
        <v/>
      </c>
      <c r="CP625" s="53" t="str">
        <f t="shared" si="719"/>
        <v/>
      </c>
      <c r="CQ625" s="53" t="str">
        <f t="shared" si="720"/>
        <v/>
      </c>
      <c r="CR625" s="53" t="str">
        <f t="shared" si="721"/>
        <v/>
      </c>
      <c r="CS625" s="53" t="str">
        <f t="shared" si="722"/>
        <v/>
      </c>
      <c r="CT625" s="53" t="str">
        <f t="shared" si="723"/>
        <v/>
      </c>
      <c r="CU625" s="53" t="str">
        <f t="shared" si="724"/>
        <v/>
      </c>
    </row>
    <row r="626" spans="1:99" hidden="1" x14ac:dyDescent="0.3">
      <c r="A626" s="40">
        <v>688</v>
      </c>
      <c r="B626" s="95"/>
      <c r="C626" s="142"/>
      <c r="D626" s="40"/>
      <c r="E626" s="40"/>
      <c r="F626" s="43"/>
      <c r="G626" s="40" t="s">
        <v>141</v>
      </c>
      <c r="H626" s="41"/>
      <c r="I626" s="41"/>
      <c r="J626" s="296" t="str">
        <f t="shared" si="661"/>
        <v/>
      </c>
      <c r="K626" s="297" t="str">
        <f t="shared" si="662"/>
        <v/>
      </c>
      <c r="L626" s="298" t="str">
        <f t="shared" si="663"/>
        <v/>
      </c>
      <c r="M626" s="297" t="str">
        <f t="shared" si="664"/>
        <v/>
      </c>
      <c r="N626" s="298" t="str">
        <f t="shared" si="665"/>
        <v/>
      </c>
      <c r="O626" s="297" t="str">
        <f t="shared" si="666"/>
        <v/>
      </c>
      <c r="P626" s="298" t="str">
        <f t="shared" si="667"/>
        <v/>
      </c>
      <c r="Q626" s="299" t="str">
        <f t="shared" si="668"/>
        <v/>
      </c>
      <c r="R626" s="300" t="str">
        <f t="shared" si="669"/>
        <v/>
      </c>
      <c r="S626" s="299" t="str">
        <f t="shared" si="670"/>
        <v/>
      </c>
      <c r="T626" s="298" t="str">
        <f t="shared" si="671"/>
        <v/>
      </c>
      <c r="U626" s="299" t="str">
        <f t="shared" si="672"/>
        <v/>
      </c>
      <c r="V626" s="300" t="str">
        <f t="shared" si="673"/>
        <v/>
      </c>
      <c r="W626" s="299" t="str">
        <f t="shared" si="674"/>
        <v/>
      </c>
      <c r="X626" s="300" t="str">
        <f t="shared" si="675"/>
        <v/>
      </c>
      <c r="Y626" s="299" t="str">
        <f t="shared" si="676"/>
        <v/>
      </c>
      <c r="Z626" s="300" t="str">
        <f t="shared" si="677"/>
        <v/>
      </c>
      <c r="AA626" s="298" t="str">
        <f t="shared" si="678"/>
        <v/>
      </c>
      <c r="AB626" s="97" t="str">
        <f t="shared" si="679"/>
        <v/>
      </c>
      <c r="AC626" s="143" t="str">
        <f t="shared" si="680"/>
        <v/>
      </c>
      <c r="AD626" s="42" t="str">
        <f t="shared" si="681"/>
        <v/>
      </c>
      <c r="AE626" s="346"/>
      <c r="AF626" s="346"/>
      <c r="AG626" s="347"/>
      <c r="AH626" s="348" t="str">
        <f t="shared" si="682"/>
        <v/>
      </c>
      <c r="AI626" s="346"/>
      <c r="AJ626" s="346"/>
      <c r="AK626" s="347"/>
      <c r="AL626" s="349" t="str">
        <f t="shared" si="693"/>
        <v/>
      </c>
      <c r="AM626" s="348" t="str">
        <f t="shared" si="683"/>
        <v/>
      </c>
      <c r="AN626" s="350" t="str">
        <f t="shared" si="694"/>
        <v/>
      </c>
      <c r="AO626" s="346"/>
      <c r="AP626" s="346"/>
      <c r="AQ626" s="346" t="str">
        <f t="shared" si="684"/>
        <v/>
      </c>
      <c r="AR626" s="348" t="str">
        <f t="shared" si="685"/>
        <v/>
      </c>
      <c r="AS626" s="346"/>
      <c r="AT626" s="348" t="str">
        <f t="shared" si="686"/>
        <v/>
      </c>
      <c r="AU626" s="346"/>
      <c r="AV626" s="348" t="str">
        <f t="shared" si="687"/>
        <v/>
      </c>
      <c r="AW626" s="346"/>
      <c r="AX626" s="348" t="str">
        <f t="shared" si="688"/>
        <v/>
      </c>
      <c r="AY626" s="346"/>
      <c r="AZ626" s="348" t="str">
        <f t="shared" si="689"/>
        <v/>
      </c>
      <c r="BA626" s="351"/>
      <c r="BB626" s="348" t="str">
        <f t="shared" si="690"/>
        <v/>
      </c>
      <c r="BC626" s="350" t="str">
        <f t="shared" si="695"/>
        <v/>
      </c>
      <c r="BD626" s="350" t="str">
        <f t="shared" si="696"/>
        <v/>
      </c>
      <c r="BE626" s="360"/>
      <c r="BF626" s="361"/>
      <c r="BG626" s="362" t="str">
        <f t="shared" si="726"/>
        <v/>
      </c>
      <c r="BH626" s="354" t="str">
        <f t="shared" si="697"/>
        <v/>
      </c>
      <c r="BI626" s="350" t="str">
        <f t="shared" si="698"/>
        <v/>
      </c>
      <c r="BJ626" s="113" t="str">
        <f t="shared" si="699"/>
        <v/>
      </c>
      <c r="BK626" s="347" t="str">
        <f t="shared" si="725"/>
        <v/>
      </c>
      <c r="BR626" s="307"/>
      <c r="BS626" s="51" t="str">
        <f t="shared" si="700"/>
        <v/>
      </c>
      <c r="BT626" s="51" t="str">
        <f t="shared" si="701"/>
        <v/>
      </c>
      <c r="BU626" s="51" t="str">
        <f t="shared" si="702"/>
        <v/>
      </c>
      <c r="BV626" s="51" t="str">
        <f t="shared" si="703"/>
        <v/>
      </c>
      <c r="BW626" s="51" t="str">
        <f t="shared" si="704"/>
        <v/>
      </c>
      <c r="BX626" s="51" t="str">
        <f t="shared" si="705"/>
        <v/>
      </c>
      <c r="BY626" s="51" t="str">
        <f t="shared" si="706"/>
        <v/>
      </c>
      <c r="BZ626" s="51" t="str">
        <f t="shared" si="707"/>
        <v/>
      </c>
      <c r="CA626" s="51" t="str">
        <f t="shared" si="708"/>
        <v/>
      </c>
      <c r="CB626" s="51" t="str">
        <f t="shared" si="709"/>
        <v/>
      </c>
      <c r="CC626" s="51" t="str">
        <f t="shared" si="691"/>
        <v/>
      </c>
      <c r="CD626" s="51" t="str">
        <f t="shared" si="692"/>
        <v/>
      </c>
      <c r="CE626" s="51" t="str">
        <f t="shared" si="710"/>
        <v/>
      </c>
      <c r="CF626" s="51"/>
      <c r="CH626" s="53" t="str">
        <f t="shared" si="711"/>
        <v/>
      </c>
      <c r="CI626" s="53" t="str">
        <f t="shared" si="712"/>
        <v/>
      </c>
      <c r="CJ626" s="54" t="str">
        <f t="shared" si="713"/>
        <v/>
      </c>
      <c r="CK626" s="53" t="str">
        <f t="shared" si="714"/>
        <v/>
      </c>
      <c r="CL626" s="53" t="str">
        <f t="shared" si="715"/>
        <v/>
      </c>
      <c r="CM626" s="53" t="str">
        <f t="shared" si="716"/>
        <v/>
      </c>
      <c r="CN626" s="53" t="str">
        <f t="shared" si="717"/>
        <v/>
      </c>
      <c r="CO626" s="53" t="str">
        <f t="shared" si="718"/>
        <v/>
      </c>
      <c r="CP626" s="53" t="str">
        <f t="shared" si="719"/>
        <v/>
      </c>
      <c r="CQ626" s="53" t="str">
        <f t="shared" si="720"/>
        <v/>
      </c>
      <c r="CR626" s="53" t="str">
        <f t="shared" si="721"/>
        <v/>
      </c>
      <c r="CS626" s="53" t="str">
        <f t="shared" si="722"/>
        <v/>
      </c>
      <c r="CT626" s="53" t="str">
        <f t="shared" si="723"/>
        <v/>
      </c>
      <c r="CU626" s="53" t="str">
        <f t="shared" si="724"/>
        <v/>
      </c>
    </row>
    <row r="627" spans="1:99" hidden="1" x14ac:dyDescent="0.3">
      <c r="A627" s="40">
        <v>689</v>
      </c>
      <c r="B627" s="95"/>
      <c r="C627" s="142"/>
      <c r="D627" s="40"/>
      <c r="E627" s="40"/>
      <c r="F627" s="43"/>
      <c r="G627" s="40" t="s">
        <v>141</v>
      </c>
      <c r="H627" s="41"/>
      <c r="I627" s="41"/>
      <c r="J627" s="296" t="str">
        <f t="shared" si="661"/>
        <v/>
      </c>
      <c r="K627" s="297" t="str">
        <f t="shared" si="662"/>
        <v/>
      </c>
      <c r="L627" s="298" t="str">
        <f t="shared" si="663"/>
        <v/>
      </c>
      <c r="M627" s="297" t="str">
        <f t="shared" si="664"/>
        <v/>
      </c>
      <c r="N627" s="298" t="str">
        <f t="shared" si="665"/>
        <v/>
      </c>
      <c r="O627" s="297" t="str">
        <f t="shared" si="666"/>
        <v/>
      </c>
      <c r="P627" s="298" t="str">
        <f t="shared" si="667"/>
        <v/>
      </c>
      <c r="Q627" s="299" t="str">
        <f t="shared" si="668"/>
        <v/>
      </c>
      <c r="R627" s="300" t="str">
        <f t="shared" si="669"/>
        <v/>
      </c>
      <c r="S627" s="299" t="str">
        <f t="shared" si="670"/>
        <v/>
      </c>
      <c r="T627" s="298" t="str">
        <f t="shared" si="671"/>
        <v/>
      </c>
      <c r="U627" s="299" t="str">
        <f t="shared" si="672"/>
        <v/>
      </c>
      <c r="V627" s="300" t="str">
        <f t="shared" si="673"/>
        <v/>
      </c>
      <c r="W627" s="299" t="str">
        <f t="shared" si="674"/>
        <v/>
      </c>
      <c r="X627" s="300" t="str">
        <f t="shared" si="675"/>
        <v/>
      </c>
      <c r="Y627" s="299" t="str">
        <f t="shared" si="676"/>
        <v/>
      </c>
      <c r="Z627" s="300" t="str">
        <f t="shared" si="677"/>
        <v/>
      </c>
      <c r="AA627" s="298" t="str">
        <f t="shared" si="678"/>
        <v/>
      </c>
      <c r="AB627" s="97" t="str">
        <f t="shared" si="679"/>
        <v/>
      </c>
      <c r="AC627" s="143" t="str">
        <f t="shared" si="680"/>
        <v/>
      </c>
      <c r="AD627" s="42" t="str">
        <f t="shared" si="681"/>
        <v/>
      </c>
      <c r="AE627" s="346"/>
      <c r="AF627" s="346"/>
      <c r="AG627" s="347"/>
      <c r="AH627" s="348" t="str">
        <f t="shared" si="682"/>
        <v/>
      </c>
      <c r="AI627" s="346"/>
      <c r="AJ627" s="346"/>
      <c r="AK627" s="347"/>
      <c r="AL627" s="349" t="str">
        <f t="shared" si="693"/>
        <v/>
      </c>
      <c r="AM627" s="348" t="str">
        <f t="shared" si="683"/>
        <v/>
      </c>
      <c r="AN627" s="350" t="str">
        <f t="shared" si="694"/>
        <v/>
      </c>
      <c r="AO627" s="346"/>
      <c r="AP627" s="346"/>
      <c r="AQ627" s="346" t="str">
        <f t="shared" si="684"/>
        <v/>
      </c>
      <c r="AR627" s="348" t="str">
        <f t="shared" si="685"/>
        <v/>
      </c>
      <c r="AS627" s="346"/>
      <c r="AT627" s="348" t="str">
        <f t="shared" si="686"/>
        <v/>
      </c>
      <c r="AU627" s="346"/>
      <c r="AV627" s="348" t="str">
        <f t="shared" si="687"/>
        <v/>
      </c>
      <c r="AW627" s="346"/>
      <c r="AX627" s="348" t="str">
        <f t="shared" si="688"/>
        <v/>
      </c>
      <c r="AY627" s="346"/>
      <c r="AZ627" s="348" t="str">
        <f t="shared" si="689"/>
        <v/>
      </c>
      <c r="BA627" s="351"/>
      <c r="BB627" s="348" t="str">
        <f t="shared" si="690"/>
        <v/>
      </c>
      <c r="BC627" s="350" t="str">
        <f t="shared" si="695"/>
        <v/>
      </c>
      <c r="BD627" s="350" t="str">
        <f t="shared" si="696"/>
        <v/>
      </c>
      <c r="BE627" s="360"/>
      <c r="BF627" s="361"/>
      <c r="BG627" s="362" t="str">
        <f t="shared" si="726"/>
        <v/>
      </c>
      <c r="BH627" s="354" t="str">
        <f t="shared" si="697"/>
        <v/>
      </c>
      <c r="BI627" s="350" t="str">
        <f t="shared" si="698"/>
        <v/>
      </c>
      <c r="BJ627" s="113" t="str">
        <f t="shared" si="699"/>
        <v/>
      </c>
      <c r="BK627" s="347" t="str">
        <f t="shared" si="725"/>
        <v/>
      </c>
      <c r="BR627" s="307"/>
      <c r="BS627" s="51" t="str">
        <f t="shared" si="700"/>
        <v/>
      </c>
      <c r="BT627" s="51" t="str">
        <f t="shared" si="701"/>
        <v/>
      </c>
      <c r="BU627" s="51" t="str">
        <f t="shared" si="702"/>
        <v/>
      </c>
      <c r="BV627" s="51" t="str">
        <f t="shared" si="703"/>
        <v/>
      </c>
      <c r="BW627" s="51" t="str">
        <f t="shared" si="704"/>
        <v/>
      </c>
      <c r="BX627" s="51" t="str">
        <f t="shared" si="705"/>
        <v/>
      </c>
      <c r="BY627" s="51" t="str">
        <f t="shared" si="706"/>
        <v/>
      </c>
      <c r="BZ627" s="51" t="str">
        <f t="shared" si="707"/>
        <v/>
      </c>
      <c r="CA627" s="51" t="str">
        <f t="shared" si="708"/>
        <v/>
      </c>
      <c r="CB627" s="51" t="str">
        <f t="shared" si="709"/>
        <v/>
      </c>
      <c r="CC627" s="51" t="str">
        <f t="shared" si="691"/>
        <v/>
      </c>
      <c r="CD627" s="51" t="str">
        <f t="shared" si="692"/>
        <v/>
      </c>
      <c r="CE627" s="51" t="str">
        <f t="shared" si="710"/>
        <v/>
      </c>
      <c r="CF627" s="51"/>
      <c r="CH627" s="53" t="str">
        <f t="shared" si="711"/>
        <v/>
      </c>
      <c r="CI627" s="53" t="str">
        <f t="shared" si="712"/>
        <v/>
      </c>
      <c r="CJ627" s="54" t="str">
        <f t="shared" si="713"/>
        <v/>
      </c>
      <c r="CK627" s="53" t="str">
        <f t="shared" si="714"/>
        <v/>
      </c>
      <c r="CL627" s="53" t="str">
        <f t="shared" si="715"/>
        <v/>
      </c>
      <c r="CM627" s="53" t="str">
        <f t="shared" si="716"/>
        <v/>
      </c>
      <c r="CN627" s="53" t="str">
        <f t="shared" si="717"/>
        <v/>
      </c>
      <c r="CO627" s="53" t="str">
        <f t="shared" si="718"/>
        <v/>
      </c>
      <c r="CP627" s="53" t="str">
        <f t="shared" si="719"/>
        <v/>
      </c>
      <c r="CQ627" s="53" t="str">
        <f t="shared" si="720"/>
        <v/>
      </c>
      <c r="CR627" s="53" t="str">
        <f t="shared" si="721"/>
        <v/>
      </c>
      <c r="CS627" s="53" t="str">
        <f t="shared" si="722"/>
        <v/>
      </c>
      <c r="CT627" s="53" t="str">
        <f t="shared" si="723"/>
        <v/>
      </c>
      <c r="CU627" s="53" t="str">
        <f t="shared" si="724"/>
        <v/>
      </c>
    </row>
    <row r="628" spans="1:99" hidden="1" x14ac:dyDescent="0.3">
      <c r="A628" s="40">
        <v>690</v>
      </c>
      <c r="B628" s="95"/>
      <c r="C628" s="142"/>
      <c r="D628" s="40"/>
      <c r="E628" s="40"/>
      <c r="F628" s="43"/>
      <c r="G628" s="40" t="s">
        <v>141</v>
      </c>
      <c r="H628" s="41"/>
      <c r="I628" s="41"/>
      <c r="J628" s="296" t="str">
        <f t="shared" si="661"/>
        <v/>
      </c>
      <c r="K628" s="297" t="str">
        <f t="shared" si="662"/>
        <v/>
      </c>
      <c r="L628" s="298" t="str">
        <f t="shared" si="663"/>
        <v/>
      </c>
      <c r="M628" s="297" t="str">
        <f t="shared" si="664"/>
        <v/>
      </c>
      <c r="N628" s="298" t="str">
        <f t="shared" si="665"/>
        <v/>
      </c>
      <c r="O628" s="297" t="str">
        <f t="shared" si="666"/>
        <v/>
      </c>
      <c r="P628" s="298" t="str">
        <f t="shared" si="667"/>
        <v/>
      </c>
      <c r="Q628" s="299" t="str">
        <f t="shared" si="668"/>
        <v/>
      </c>
      <c r="R628" s="300" t="str">
        <f t="shared" si="669"/>
        <v/>
      </c>
      <c r="S628" s="299" t="str">
        <f t="shared" si="670"/>
        <v/>
      </c>
      <c r="T628" s="298" t="str">
        <f t="shared" si="671"/>
        <v/>
      </c>
      <c r="U628" s="299" t="str">
        <f t="shared" si="672"/>
        <v/>
      </c>
      <c r="V628" s="300" t="str">
        <f t="shared" si="673"/>
        <v/>
      </c>
      <c r="W628" s="299" t="str">
        <f t="shared" si="674"/>
        <v/>
      </c>
      <c r="X628" s="300" t="str">
        <f t="shared" si="675"/>
        <v/>
      </c>
      <c r="Y628" s="299" t="str">
        <f t="shared" si="676"/>
        <v/>
      </c>
      <c r="Z628" s="300" t="str">
        <f t="shared" si="677"/>
        <v/>
      </c>
      <c r="AA628" s="298" t="str">
        <f t="shared" si="678"/>
        <v/>
      </c>
      <c r="AB628" s="97" t="str">
        <f t="shared" si="679"/>
        <v/>
      </c>
      <c r="AC628" s="143" t="str">
        <f t="shared" si="680"/>
        <v/>
      </c>
      <c r="AD628" s="42" t="str">
        <f t="shared" si="681"/>
        <v/>
      </c>
      <c r="AE628" s="346"/>
      <c r="AF628" s="346"/>
      <c r="AG628" s="347"/>
      <c r="AH628" s="348" t="str">
        <f t="shared" si="682"/>
        <v/>
      </c>
      <c r="AI628" s="346"/>
      <c r="AJ628" s="346"/>
      <c r="AK628" s="347"/>
      <c r="AL628" s="349" t="str">
        <f t="shared" si="693"/>
        <v/>
      </c>
      <c r="AM628" s="348" t="str">
        <f t="shared" si="683"/>
        <v/>
      </c>
      <c r="AN628" s="350" t="str">
        <f t="shared" si="694"/>
        <v/>
      </c>
      <c r="AO628" s="346"/>
      <c r="AP628" s="346"/>
      <c r="AQ628" s="346" t="str">
        <f t="shared" si="684"/>
        <v/>
      </c>
      <c r="AR628" s="348" t="str">
        <f t="shared" si="685"/>
        <v/>
      </c>
      <c r="AS628" s="346"/>
      <c r="AT628" s="348" t="str">
        <f t="shared" si="686"/>
        <v/>
      </c>
      <c r="AU628" s="346"/>
      <c r="AV628" s="348" t="str">
        <f t="shared" si="687"/>
        <v/>
      </c>
      <c r="AW628" s="346"/>
      <c r="AX628" s="348" t="str">
        <f t="shared" si="688"/>
        <v/>
      </c>
      <c r="AY628" s="346"/>
      <c r="AZ628" s="348" t="str">
        <f t="shared" si="689"/>
        <v/>
      </c>
      <c r="BA628" s="351"/>
      <c r="BB628" s="348" t="str">
        <f t="shared" si="690"/>
        <v/>
      </c>
      <c r="BC628" s="350" t="str">
        <f t="shared" si="695"/>
        <v/>
      </c>
      <c r="BD628" s="350" t="str">
        <f t="shared" si="696"/>
        <v/>
      </c>
      <c r="BE628" s="360"/>
      <c r="BF628" s="361"/>
      <c r="BG628" s="362" t="str">
        <f t="shared" si="726"/>
        <v/>
      </c>
      <c r="BH628" s="354" t="str">
        <f t="shared" si="697"/>
        <v/>
      </c>
      <c r="BI628" s="350" t="str">
        <f t="shared" si="698"/>
        <v/>
      </c>
      <c r="BJ628" s="113" t="str">
        <f t="shared" si="699"/>
        <v/>
      </c>
      <c r="BK628" s="347" t="str">
        <f t="shared" si="725"/>
        <v/>
      </c>
      <c r="BR628" s="307"/>
      <c r="BS628" s="51" t="str">
        <f t="shared" si="700"/>
        <v/>
      </c>
      <c r="BT628" s="51" t="str">
        <f t="shared" si="701"/>
        <v/>
      </c>
      <c r="BU628" s="51" t="str">
        <f t="shared" si="702"/>
        <v/>
      </c>
      <c r="BV628" s="51" t="str">
        <f t="shared" si="703"/>
        <v/>
      </c>
      <c r="BW628" s="51" t="str">
        <f t="shared" si="704"/>
        <v/>
      </c>
      <c r="BX628" s="51" t="str">
        <f t="shared" si="705"/>
        <v/>
      </c>
      <c r="BY628" s="51" t="str">
        <f t="shared" si="706"/>
        <v/>
      </c>
      <c r="BZ628" s="51" t="str">
        <f t="shared" si="707"/>
        <v/>
      </c>
      <c r="CA628" s="51" t="str">
        <f t="shared" si="708"/>
        <v/>
      </c>
      <c r="CB628" s="51" t="str">
        <f t="shared" si="709"/>
        <v/>
      </c>
      <c r="CC628" s="51" t="str">
        <f t="shared" si="691"/>
        <v/>
      </c>
      <c r="CD628" s="51" t="str">
        <f t="shared" si="692"/>
        <v/>
      </c>
      <c r="CE628" s="51" t="str">
        <f t="shared" si="710"/>
        <v/>
      </c>
      <c r="CF628" s="51"/>
      <c r="CH628" s="53" t="str">
        <f t="shared" si="711"/>
        <v/>
      </c>
      <c r="CI628" s="53" t="str">
        <f t="shared" si="712"/>
        <v/>
      </c>
      <c r="CJ628" s="54" t="str">
        <f t="shared" si="713"/>
        <v/>
      </c>
      <c r="CK628" s="53" t="str">
        <f t="shared" si="714"/>
        <v/>
      </c>
      <c r="CL628" s="53" t="str">
        <f t="shared" si="715"/>
        <v/>
      </c>
      <c r="CM628" s="53" t="str">
        <f t="shared" si="716"/>
        <v/>
      </c>
      <c r="CN628" s="53" t="str">
        <f t="shared" si="717"/>
        <v/>
      </c>
      <c r="CO628" s="53" t="str">
        <f t="shared" si="718"/>
        <v/>
      </c>
      <c r="CP628" s="53" t="str">
        <f t="shared" si="719"/>
        <v/>
      </c>
      <c r="CQ628" s="53" t="str">
        <f t="shared" si="720"/>
        <v/>
      </c>
      <c r="CR628" s="53" t="str">
        <f t="shared" si="721"/>
        <v/>
      </c>
      <c r="CS628" s="53" t="str">
        <f t="shared" si="722"/>
        <v/>
      </c>
      <c r="CT628" s="53" t="str">
        <f t="shared" si="723"/>
        <v/>
      </c>
      <c r="CU628" s="53" t="str">
        <f t="shared" si="724"/>
        <v/>
      </c>
    </row>
    <row r="629" spans="1:99" hidden="1" x14ac:dyDescent="0.3">
      <c r="A629" s="40">
        <v>691</v>
      </c>
      <c r="B629" s="95"/>
      <c r="C629" s="142"/>
      <c r="D629" s="40"/>
      <c r="E629" s="40"/>
      <c r="F629" s="43"/>
      <c r="G629" s="40" t="s">
        <v>141</v>
      </c>
      <c r="H629" s="41"/>
      <c r="I629" s="41"/>
      <c r="J629" s="296" t="str">
        <f t="shared" si="661"/>
        <v/>
      </c>
      <c r="K629" s="297" t="str">
        <f t="shared" si="662"/>
        <v/>
      </c>
      <c r="L629" s="298" t="str">
        <f t="shared" si="663"/>
        <v/>
      </c>
      <c r="M629" s="297" t="str">
        <f t="shared" si="664"/>
        <v/>
      </c>
      <c r="N629" s="298" t="str">
        <f t="shared" si="665"/>
        <v/>
      </c>
      <c r="O629" s="297" t="str">
        <f t="shared" si="666"/>
        <v/>
      </c>
      <c r="P629" s="298" t="str">
        <f t="shared" si="667"/>
        <v/>
      </c>
      <c r="Q629" s="299" t="str">
        <f t="shared" si="668"/>
        <v/>
      </c>
      <c r="R629" s="300" t="str">
        <f t="shared" si="669"/>
        <v/>
      </c>
      <c r="S629" s="299" t="str">
        <f t="shared" si="670"/>
        <v/>
      </c>
      <c r="T629" s="298" t="str">
        <f t="shared" si="671"/>
        <v/>
      </c>
      <c r="U629" s="299" t="str">
        <f t="shared" si="672"/>
        <v/>
      </c>
      <c r="V629" s="300" t="str">
        <f t="shared" si="673"/>
        <v/>
      </c>
      <c r="W629" s="299" t="str">
        <f t="shared" si="674"/>
        <v/>
      </c>
      <c r="X629" s="300" t="str">
        <f t="shared" si="675"/>
        <v/>
      </c>
      <c r="Y629" s="299" t="str">
        <f t="shared" si="676"/>
        <v/>
      </c>
      <c r="Z629" s="300" t="str">
        <f t="shared" si="677"/>
        <v/>
      </c>
      <c r="AA629" s="298" t="str">
        <f t="shared" si="678"/>
        <v/>
      </c>
      <c r="AB629" s="97" t="str">
        <f t="shared" si="679"/>
        <v/>
      </c>
      <c r="AC629" s="143" t="str">
        <f t="shared" si="680"/>
        <v/>
      </c>
      <c r="AD629" s="42" t="str">
        <f t="shared" si="681"/>
        <v/>
      </c>
      <c r="AE629" s="346"/>
      <c r="AF629" s="346"/>
      <c r="AG629" s="347"/>
      <c r="AH629" s="348" t="str">
        <f t="shared" si="682"/>
        <v/>
      </c>
      <c r="AI629" s="346"/>
      <c r="AJ629" s="346"/>
      <c r="AK629" s="347"/>
      <c r="AL629" s="349" t="str">
        <f t="shared" si="693"/>
        <v/>
      </c>
      <c r="AM629" s="348" t="str">
        <f t="shared" si="683"/>
        <v/>
      </c>
      <c r="AN629" s="350" t="str">
        <f t="shared" si="694"/>
        <v/>
      </c>
      <c r="AO629" s="346"/>
      <c r="AP629" s="346"/>
      <c r="AQ629" s="346" t="str">
        <f t="shared" si="684"/>
        <v/>
      </c>
      <c r="AR629" s="348" t="str">
        <f t="shared" si="685"/>
        <v/>
      </c>
      <c r="AS629" s="346"/>
      <c r="AT629" s="348" t="str">
        <f t="shared" si="686"/>
        <v/>
      </c>
      <c r="AU629" s="346"/>
      <c r="AV629" s="348" t="str">
        <f t="shared" si="687"/>
        <v/>
      </c>
      <c r="AW629" s="346"/>
      <c r="AX629" s="348" t="str">
        <f t="shared" si="688"/>
        <v/>
      </c>
      <c r="AY629" s="346"/>
      <c r="AZ629" s="348" t="str">
        <f t="shared" si="689"/>
        <v/>
      </c>
      <c r="BA629" s="351"/>
      <c r="BB629" s="348" t="str">
        <f t="shared" si="690"/>
        <v/>
      </c>
      <c r="BC629" s="350" t="str">
        <f t="shared" si="695"/>
        <v/>
      </c>
      <c r="BD629" s="350" t="str">
        <f t="shared" si="696"/>
        <v/>
      </c>
      <c r="BE629" s="360"/>
      <c r="BF629" s="361"/>
      <c r="BG629" s="362" t="str">
        <f t="shared" si="726"/>
        <v/>
      </c>
      <c r="BH629" s="354" t="str">
        <f t="shared" si="697"/>
        <v/>
      </c>
      <c r="BI629" s="350" t="str">
        <f t="shared" si="698"/>
        <v/>
      </c>
      <c r="BJ629" s="113" t="str">
        <f t="shared" si="699"/>
        <v/>
      </c>
      <c r="BK629" s="347" t="str">
        <f t="shared" si="725"/>
        <v/>
      </c>
      <c r="BR629" s="307"/>
      <c r="BS629" s="51" t="str">
        <f t="shared" si="700"/>
        <v/>
      </c>
      <c r="BT629" s="51" t="str">
        <f t="shared" si="701"/>
        <v/>
      </c>
      <c r="BU629" s="51" t="str">
        <f t="shared" si="702"/>
        <v/>
      </c>
      <c r="BV629" s="51" t="str">
        <f t="shared" si="703"/>
        <v/>
      </c>
      <c r="BW629" s="51" t="str">
        <f t="shared" si="704"/>
        <v/>
      </c>
      <c r="BX629" s="51" t="str">
        <f t="shared" si="705"/>
        <v/>
      </c>
      <c r="BY629" s="51" t="str">
        <f t="shared" si="706"/>
        <v/>
      </c>
      <c r="BZ629" s="51" t="str">
        <f t="shared" si="707"/>
        <v/>
      </c>
      <c r="CA629" s="51" t="str">
        <f t="shared" si="708"/>
        <v/>
      </c>
      <c r="CB629" s="51" t="str">
        <f t="shared" si="709"/>
        <v/>
      </c>
      <c r="CC629" s="51" t="str">
        <f t="shared" si="691"/>
        <v/>
      </c>
      <c r="CD629" s="51" t="str">
        <f t="shared" si="692"/>
        <v/>
      </c>
      <c r="CE629" s="51" t="str">
        <f t="shared" si="710"/>
        <v/>
      </c>
      <c r="CF629" s="51"/>
      <c r="CH629" s="53" t="str">
        <f t="shared" si="711"/>
        <v/>
      </c>
      <c r="CI629" s="53" t="str">
        <f t="shared" si="712"/>
        <v/>
      </c>
      <c r="CJ629" s="54" t="str">
        <f t="shared" si="713"/>
        <v/>
      </c>
      <c r="CK629" s="53" t="str">
        <f t="shared" si="714"/>
        <v/>
      </c>
      <c r="CL629" s="53" t="str">
        <f t="shared" si="715"/>
        <v/>
      </c>
      <c r="CM629" s="53" t="str">
        <f t="shared" si="716"/>
        <v/>
      </c>
      <c r="CN629" s="53" t="str">
        <f t="shared" si="717"/>
        <v/>
      </c>
      <c r="CO629" s="53" t="str">
        <f t="shared" si="718"/>
        <v/>
      </c>
      <c r="CP629" s="53" t="str">
        <f t="shared" si="719"/>
        <v/>
      </c>
      <c r="CQ629" s="53" t="str">
        <f t="shared" si="720"/>
        <v/>
      </c>
      <c r="CR629" s="53" t="str">
        <f t="shared" si="721"/>
        <v/>
      </c>
      <c r="CS629" s="53" t="str">
        <f t="shared" si="722"/>
        <v/>
      </c>
      <c r="CT629" s="53" t="str">
        <f t="shared" si="723"/>
        <v/>
      </c>
      <c r="CU629" s="53" t="str">
        <f t="shared" si="724"/>
        <v/>
      </c>
    </row>
    <row r="630" spans="1:99" hidden="1" x14ac:dyDescent="0.3">
      <c r="A630" s="40">
        <v>692</v>
      </c>
      <c r="B630" s="95"/>
      <c r="C630" s="142"/>
      <c r="D630" s="40"/>
      <c r="E630" s="40"/>
      <c r="F630" s="43"/>
      <c r="G630" s="40" t="s">
        <v>141</v>
      </c>
      <c r="H630" s="41"/>
      <c r="I630" s="41"/>
      <c r="J630" s="296" t="str">
        <f t="shared" si="661"/>
        <v/>
      </c>
      <c r="K630" s="297" t="str">
        <f t="shared" si="662"/>
        <v/>
      </c>
      <c r="L630" s="298" t="str">
        <f t="shared" si="663"/>
        <v/>
      </c>
      <c r="M630" s="297" t="str">
        <f t="shared" si="664"/>
        <v/>
      </c>
      <c r="N630" s="298" t="str">
        <f t="shared" si="665"/>
        <v/>
      </c>
      <c r="O630" s="297" t="str">
        <f t="shared" si="666"/>
        <v/>
      </c>
      <c r="P630" s="298" t="str">
        <f t="shared" si="667"/>
        <v/>
      </c>
      <c r="Q630" s="299" t="str">
        <f t="shared" si="668"/>
        <v/>
      </c>
      <c r="R630" s="300" t="str">
        <f t="shared" si="669"/>
        <v/>
      </c>
      <c r="S630" s="299" t="str">
        <f t="shared" si="670"/>
        <v/>
      </c>
      <c r="T630" s="298" t="str">
        <f t="shared" si="671"/>
        <v/>
      </c>
      <c r="U630" s="299" t="str">
        <f t="shared" si="672"/>
        <v/>
      </c>
      <c r="V630" s="300" t="str">
        <f t="shared" si="673"/>
        <v/>
      </c>
      <c r="W630" s="299" t="str">
        <f t="shared" si="674"/>
        <v/>
      </c>
      <c r="X630" s="300" t="str">
        <f t="shared" si="675"/>
        <v/>
      </c>
      <c r="Y630" s="299" t="str">
        <f t="shared" si="676"/>
        <v/>
      </c>
      <c r="Z630" s="300" t="str">
        <f t="shared" si="677"/>
        <v/>
      </c>
      <c r="AA630" s="298" t="str">
        <f t="shared" si="678"/>
        <v/>
      </c>
      <c r="AB630" s="97" t="str">
        <f t="shared" si="679"/>
        <v/>
      </c>
      <c r="AC630" s="143" t="str">
        <f t="shared" si="680"/>
        <v/>
      </c>
      <c r="AD630" s="42" t="str">
        <f t="shared" si="681"/>
        <v/>
      </c>
      <c r="AE630" s="346"/>
      <c r="AF630" s="346"/>
      <c r="AG630" s="347"/>
      <c r="AH630" s="348" t="str">
        <f t="shared" si="682"/>
        <v/>
      </c>
      <c r="AI630" s="346"/>
      <c r="AJ630" s="346"/>
      <c r="AK630" s="347"/>
      <c r="AL630" s="349" t="str">
        <f t="shared" si="693"/>
        <v/>
      </c>
      <c r="AM630" s="348" t="str">
        <f t="shared" si="683"/>
        <v/>
      </c>
      <c r="AN630" s="350" t="str">
        <f t="shared" si="694"/>
        <v/>
      </c>
      <c r="AO630" s="346"/>
      <c r="AP630" s="346"/>
      <c r="AQ630" s="346" t="str">
        <f t="shared" si="684"/>
        <v/>
      </c>
      <c r="AR630" s="348" t="str">
        <f t="shared" si="685"/>
        <v/>
      </c>
      <c r="AS630" s="346"/>
      <c r="AT630" s="348" t="str">
        <f t="shared" si="686"/>
        <v/>
      </c>
      <c r="AU630" s="346"/>
      <c r="AV630" s="348" t="str">
        <f t="shared" si="687"/>
        <v/>
      </c>
      <c r="AW630" s="346"/>
      <c r="AX630" s="348" t="str">
        <f t="shared" si="688"/>
        <v/>
      </c>
      <c r="AY630" s="346"/>
      <c r="AZ630" s="348" t="str">
        <f t="shared" si="689"/>
        <v/>
      </c>
      <c r="BA630" s="351"/>
      <c r="BB630" s="348" t="str">
        <f t="shared" si="690"/>
        <v/>
      </c>
      <c r="BC630" s="350" t="str">
        <f t="shared" si="695"/>
        <v/>
      </c>
      <c r="BD630" s="350" t="str">
        <f t="shared" si="696"/>
        <v/>
      </c>
      <c r="BE630" s="360"/>
      <c r="BF630" s="361"/>
      <c r="BG630" s="362" t="str">
        <f t="shared" si="726"/>
        <v/>
      </c>
      <c r="BH630" s="354" t="str">
        <f t="shared" si="697"/>
        <v/>
      </c>
      <c r="BI630" s="350" t="str">
        <f t="shared" si="698"/>
        <v/>
      </c>
      <c r="BJ630" s="113" t="str">
        <f t="shared" si="699"/>
        <v/>
      </c>
      <c r="BK630" s="347" t="str">
        <f t="shared" si="725"/>
        <v/>
      </c>
      <c r="BR630" s="307"/>
      <c r="BS630" s="51" t="str">
        <f t="shared" si="700"/>
        <v/>
      </c>
      <c r="BT630" s="51" t="str">
        <f t="shared" si="701"/>
        <v/>
      </c>
      <c r="BU630" s="51" t="str">
        <f t="shared" si="702"/>
        <v/>
      </c>
      <c r="BV630" s="51" t="str">
        <f t="shared" si="703"/>
        <v/>
      </c>
      <c r="BW630" s="51" t="str">
        <f t="shared" si="704"/>
        <v/>
      </c>
      <c r="BX630" s="51" t="str">
        <f t="shared" si="705"/>
        <v/>
      </c>
      <c r="BY630" s="51" t="str">
        <f t="shared" si="706"/>
        <v/>
      </c>
      <c r="BZ630" s="51" t="str">
        <f t="shared" si="707"/>
        <v/>
      </c>
      <c r="CA630" s="51" t="str">
        <f t="shared" si="708"/>
        <v/>
      </c>
      <c r="CB630" s="51" t="str">
        <f t="shared" si="709"/>
        <v/>
      </c>
      <c r="CC630" s="51" t="str">
        <f t="shared" si="691"/>
        <v/>
      </c>
      <c r="CD630" s="51" t="str">
        <f t="shared" si="692"/>
        <v/>
      </c>
      <c r="CE630" s="51" t="str">
        <f t="shared" si="710"/>
        <v/>
      </c>
      <c r="CF630" s="51"/>
      <c r="CH630" s="53" t="str">
        <f t="shared" si="711"/>
        <v/>
      </c>
      <c r="CI630" s="53" t="str">
        <f t="shared" si="712"/>
        <v/>
      </c>
      <c r="CJ630" s="54" t="str">
        <f t="shared" si="713"/>
        <v/>
      </c>
      <c r="CK630" s="53" t="str">
        <f t="shared" si="714"/>
        <v/>
      </c>
      <c r="CL630" s="53" t="str">
        <f t="shared" si="715"/>
        <v/>
      </c>
      <c r="CM630" s="53" t="str">
        <f t="shared" si="716"/>
        <v/>
      </c>
      <c r="CN630" s="53" t="str">
        <f t="shared" si="717"/>
        <v/>
      </c>
      <c r="CO630" s="53" t="str">
        <f t="shared" si="718"/>
        <v/>
      </c>
      <c r="CP630" s="53" t="str">
        <f t="shared" si="719"/>
        <v/>
      </c>
      <c r="CQ630" s="53" t="str">
        <f t="shared" si="720"/>
        <v/>
      </c>
      <c r="CR630" s="53" t="str">
        <f t="shared" si="721"/>
        <v/>
      </c>
      <c r="CS630" s="53" t="str">
        <f t="shared" si="722"/>
        <v/>
      </c>
      <c r="CT630" s="53" t="str">
        <f t="shared" si="723"/>
        <v/>
      </c>
      <c r="CU630" s="53" t="str">
        <f t="shared" si="724"/>
        <v/>
      </c>
    </row>
    <row r="631" spans="1:99" hidden="1" x14ac:dyDescent="0.3">
      <c r="A631" s="40">
        <v>693</v>
      </c>
      <c r="B631" s="95"/>
      <c r="C631" s="142"/>
      <c r="D631" s="40"/>
      <c r="E631" s="40"/>
      <c r="F631" s="43"/>
      <c r="G631" s="40" t="s">
        <v>141</v>
      </c>
      <c r="H631" s="41"/>
      <c r="I631" s="41"/>
      <c r="J631" s="296" t="str">
        <f t="shared" si="661"/>
        <v/>
      </c>
      <c r="K631" s="297" t="str">
        <f t="shared" si="662"/>
        <v/>
      </c>
      <c r="L631" s="298" t="str">
        <f t="shared" si="663"/>
        <v/>
      </c>
      <c r="M631" s="297" t="str">
        <f t="shared" si="664"/>
        <v/>
      </c>
      <c r="N631" s="298" t="str">
        <f t="shared" si="665"/>
        <v/>
      </c>
      <c r="O631" s="297" t="str">
        <f t="shared" si="666"/>
        <v/>
      </c>
      <c r="P631" s="298" t="str">
        <f t="shared" si="667"/>
        <v/>
      </c>
      <c r="Q631" s="299" t="str">
        <f t="shared" si="668"/>
        <v/>
      </c>
      <c r="R631" s="300" t="str">
        <f t="shared" si="669"/>
        <v/>
      </c>
      <c r="S631" s="299" t="str">
        <f t="shared" si="670"/>
        <v/>
      </c>
      <c r="T631" s="298" t="str">
        <f t="shared" si="671"/>
        <v/>
      </c>
      <c r="U631" s="299" t="str">
        <f t="shared" si="672"/>
        <v/>
      </c>
      <c r="V631" s="300" t="str">
        <f t="shared" si="673"/>
        <v/>
      </c>
      <c r="W631" s="299" t="str">
        <f t="shared" si="674"/>
        <v/>
      </c>
      <c r="X631" s="300" t="str">
        <f t="shared" si="675"/>
        <v/>
      </c>
      <c r="Y631" s="299" t="str">
        <f t="shared" si="676"/>
        <v/>
      </c>
      <c r="Z631" s="300" t="str">
        <f t="shared" si="677"/>
        <v/>
      </c>
      <c r="AA631" s="298" t="str">
        <f t="shared" si="678"/>
        <v/>
      </c>
      <c r="AB631" s="97" t="str">
        <f t="shared" si="679"/>
        <v/>
      </c>
      <c r="AC631" s="143" t="str">
        <f t="shared" si="680"/>
        <v/>
      </c>
      <c r="AD631" s="42" t="str">
        <f t="shared" si="681"/>
        <v/>
      </c>
      <c r="AE631" s="346"/>
      <c r="AF631" s="346"/>
      <c r="AG631" s="347"/>
      <c r="AH631" s="348" t="str">
        <f t="shared" si="682"/>
        <v/>
      </c>
      <c r="AI631" s="346"/>
      <c r="AJ631" s="346"/>
      <c r="AK631" s="347"/>
      <c r="AL631" s="349" t="str">
        <f t="shared" si="693"/>
        <v/>
      </c>
      <c r="AM631" s="348" t="str">
        <f t="shared" si="683"/>
        <v/>
      </c>
      <c r="AN631" s="350" t="str">
        <f t="shared" si="694"/>
        <v/>
      </c>
      <c r="AO631" s="346"/>
      <c r="AP631" s="346"/>
      <c r="AQ631" s="346" t="str">
        <f t="shared" si="684"/>
        <v/>
      </c>
      <c r="AR631" s="348" t="str">
        <f t="shared" si="685"/>
        <v/>
      </c>
      <c r="AS631" s="346"/>
      <c r="AT631" s="348" t="str">
        <f t="shared" si="686"/>
        <v/>
      </c>
      <c r="AU631" s="346"/>
      <c r="AV631" s="348" t="str">
        <f t="shared" si="687"/>
        <v/>
      </c>
      <c r="AW631" s="346"/>
      <c r="AX631" s="348" t="str">
        <f t="shared" si="688"/>
        <v/>
      </c>
      <c r="AY631" s="346"/>
      <c r="AZ631" s="348" t="str">
        <f t="shared" si="689"/>
        <v/>
      </c>
      <c r="BA631" s="351"/>
      <c r="BB631" s="348" t="str">
        <f t="shared" si="690"/>
        <v/>
      </c>
      <c r="BC631" s="350" t="str">
        <f t="shared" si="695"/>
        <v/>
      </c>
      <c r="BD631" s="350" t="str">
        <f t="shared" si="696"/>
        <v/>
      </c>
      <c r="BE631" s="360"/>
      <c r="BF631" s="361"/>
      <c r="BG631" s="362" t="str">
        <f t="shared" si="726"/>
        <v/>
      </c>
      <c r="BH631" s="354" t="str">
        <f t="shared" si="697"/>
        <v/>
      </c>
      <c r="BI631" s="350" t="str">
        <f t="shared" si="698"/>
        <v/>
      </c>
      <c r="BJ631" s="113" t="str">
        <f t="shared" si="699"/>
        <v/>
      </c>
      <c r="BK631" s="347" t="str">
        <f t="shared" si="725"/>
        <v/>
      </c>
      <c r="BR631" s="307"/>
      <c r="BS631" s="51" t="str">
        <f t="shared" si="700"/>
        <v/>
      </c>
      <c r="BT631" s="51" t="str">
        <f t="shared" si="701"/>
        <v/>
      </c>
      <c r="BU631" s="51" t="str">
        <f t="shared" si="702"/>
        <v/>
      </c>
      <c r="BV631" s="51" t="str">
        <f t="shared" si="703"/>
        <v/>
      </c>
      <c r="BW631" s="51" t="str">
        <f t="shared" si="704"/>
        <v/>
      </c>
      <c r="BX631" s="51" t="str">
        <f t="shared" si="705"/>
        <v/>
      </c>
      <c r="BY631" s="51" t="str">
        <f t="shared" si="706"/>
        <v/>
      </c>
      <c r="BZ631" s="51" t="str">
        <f t="shared" si="707"/>
        <v/>
      </c>
      <c r="CA631" s="51" t="str">
        <f t="shared" si="708"/>
        <v/>
      </c>
      <c r="CB631" s="51" t="str">
        <f t="shared" si="709"/>
        <v/>
      </c>
      <c r="CC631" s="51" t="str">
        <f t="shared" si="691"/>
        <v/>
      </c>
      <c r="CD631" s="51" t="str">
        <f t="shared" si="692"/>
        <v/>
      </c>
      <c r="CE631" s="51" t="str">
        <f t="shared" si="710"/>
        <v/>
      </c>
      <c r="CF631" s="51"/>
      <c r="CH631" s="53" t="str">
        <f t="shared" si="711"/>
        <v/>
      </c>
      <c r="CI631" s="53" t="str">
        <f t="shared" si="712"/>
        <v/>
      </c>
      <c r="CJ631" s="54" t="str">
        <f t="shared" si="713"/>
        <v/>
      </c>
      <c r="CK631" s="53" t="str">
        <f t="shared" si="714"/>
        <v/>
      </c>
      <c r="CL631" s="53" t="str">
        <f t="shared" si="715"/>
        <v/>
      </c>
      <c r="CM631" s="53" t="str">
        <f t="shared" si="716"/>
        <v/>
      </c>
      <c r="CN631" s="53" t="str">
        <f t="shared" si="717"/>
        <v/>
      </c>
      <c r="CO631" s="53" t="str">
        <f t="shared" si="718"/>
        <v/>
      </c>
      <c r="CP631" s="53" t="str">
        <f t="shared" si="719"/>
        <v/>
      </c>
      <c r="CQ631" s="53" t="str">
        <f t="shared" si="720"/>
        <v/>
      </c>
      <c r="CR631" s="53" t="str">
        <f t="shared" si="721"/>
        <v/>
      </c>
      <c r="CS631" s="53" t="str">
        <f t="shared" si="722"/>
        <v/>
      </c>
      <c r="CT631" s="53" t="str">
        <f t="shared" si="723"/>
        <v/>
      </c>
      <c r="CU631" s="53" t="str">
        <f t="shared" si="724"/>
        <v/>
      </c>
    </row>
    <row r="632" spans="1:99" hidden="1" x14ac:dyDescent="0.3">
      <c r="A632" s="40">
        <v>694</v>
      </c>
      <c r="B632" s="95"/>
      <c r="C632" s="142"/>
      <c r="D632" s="40"/>
      <c r="E632" s="40"/>
      <c r="F632" s="43"/>
      <c r="G632" s="40" t="s">
        <v>141</v>
      </c>
      <c r="H632" s="41"/>
      <c r="I632" s="41"/>
      <c r="J632" s="296" t="str">
        <f t="shared" si="661"/>
        <v/>
      </c>
      <c r="K632" s="297" t="str">
        <f t="shared" si="662"/>
        <v/>
      </c>
      <c r="L632" s="298" t="str">
        <f t="shared" si="663"/>
        <v/>
      </c>
      <c r="M632" s="297" t="str">
        <f t="shared" si="664"/>
        <v/>
      </c>
      <c r="N632" s="298" t="str">
        <f t="shared" si="665"/>
        <v/>
      </c>
      <c r="O632" s="297" t="str">
        <f t="shared" si="666"/>
        <v/>
      </c>
      <c r="P632" s="298" t="str">
        <f t="shared" si="667"/>
        <v/>
      </c>
      <c r="Q632" s="299" t="str">
        <f t="shared" si="668"/>
        <v/>
      </c>
      <c r="R632" s="300" t="str">
        <f t="shared" si="669"/>
        <v/>
      </c>
      <c r="S632" s="299" t="str">
        <f t="shared" si="670"/>
        <v/>
      </c>
      <c r="T632" s="298" t="str">
        <f t="shared" si="671"/>
        <v/>
      </c>
      <c r="U632" s="299" t="str">
        <f t="shared" si="672"/>
        <v/>
      </c>
      <c r="V632" s="300" t="str">
        <f t="shared" si="673"/>
        <v/>
      </c>
      <c r="W632" s="299" t="str">
        <f t="shared" si="674"/>
        <v/>
      </c>
      <c r="X632" s="300" t="str">
        <f t="shared" si="675"/>
        <v/>
      </c>
      <c r="Y632" s="299" t="str">
        <f t="shared" si="676"/>
        <v/>
      </c>
      <c r="Z632" s="300" t="str">
        <f t="shared" si="677"/>
        <v/>
      </c>
      <c r="AA632" s="298" t="str">
        <f t="shared" si="678"/>
        <v/>
      </c>
      <c r="AB632" s="97" t="str">
        <f t="shared" si="679"/>
        <v/>
      </c>
      <c r="AC632" s="143" t="str">
        <f t="shared" si="680"/>
        <v/>
      </c>
      <c r="AD632" s="42" t="str">
        <f t="shared" si="681"/>
        <v/>
      </c>
      <c r="AE632" s="346"/>
      <c r="AF632" s="346"/>
      <c r="AG632" s="347"/>
      <c r="AH632" s="348" t="str">
        <f t="shared" si="682"/>
        <v/>
      </c>
      <c r="AI632" s="346"/>
      <c r="AJ632" s="346"/>
      <c r="AK632" s="347"/>
      <c r="AL632" s="349" t="str">
        <f t="shared" si="693"/>
        <v/>
      </c>
      <c r="AM632" s="348" t="str">
        <f t="shared" si="683"/>
        <v/>
      </c>
      <c r="AN632" s="350" t="str">
        <f t="shared" si="694"/>
        <v/>
      </c>
      <c r="AO632" s="346"/>
      <c r="AP632" s="346"/>
      <c r="AQ632" s="346" t="str">
        <f t="shared" si="684"/>
        <v/>
      </c>
      <c r="AR632" s="348" t="str">
        <f t="shared" si="685"/>
        <v/>
      </c>
      <c r="AS632" s="346"/>
      <c r="AT632" s="348" t="str">
        <f t="shared" si="686"/>
        <v/>
      </c>
      <c r="AU632" s="346"/>
      <c r="AV632" s="348" t="str">
        <f t="shared" si="687"/>
        <v/>
      </c>
      <c r="AW632" s="346"/>
      <c r="AX632" s="348" t="str">
        <f t="shared" si="688"/>
        <v/>
      </c>
      <c r="AY632" s="346"/>
      <c r="AZ632" s="348" t="str">
        <f t="shared" si="689"/>
        <v/>
      </c>
      <c r="BA632" s="351"/>
      <c r="BB632" s="348" t="str">
        <f t="shared" si="690"/>
        <v/>
      </c>
      <c r="BC632" s="350" t="str">
        <f t="shared" si="695"/>
        <v/>
      </c>
      <c r="BD632" s="350" t="str">
        <f t="shared" si="696"/>
        <v/>
      </c>
      <c r="BE632" s="360"/>
      <c r="BF632" s="361"/>
      <c r="BG632" s="362" t="str">
        <f t="shared" si="726"/>
        <v/>
      </c>
      <c r="BH632" s="354" t="str">
        <f t="shared" si="697"/>
        <v/>
      </c>
      <c r="BI632" s="350" t="str">
        <f t="shared" si="698"/>
        <v/>
      </c>
      <c r="BJ632" s="113" t="str">
        <f t="shared" si="699"/>
        <v/>
      </c>
      <c r="BK632" s="347" t="str">
        <f t="shared" si="725"/>
        <v/>
      </c>
      <c r="BR632" s="307"/>
      <c r="BS632" s="51" t="str">
        <f t="shared" si="700"/>
        <v/>
      </c>
      <c r="BT632" s="51" t="str">
        <f t="shared" si="701"/>
        <v/>
      </c>
      <c r="BU632" s="51" t="str">
        <f t="shared" si="702"/>
        <v/>
      </c>
      <c r="BV632" s="51" t="str">
        <f t="shared" si="703"/>
        <v/>
      </c>
      <c r="BW632" s="51" t="str">
        <f t="shared" si="704"/>
        <v/>
      </c>
      <c r="BX632" s="51" t="str">
        <f t="shared" si="705"/>
        <v/>
      </c>
      <c r="BY632" s="51" t="str">
        <f t="shared" si="706"/>
        <v/>
      </c>
      <c r="BZ632" s="51" t="str">
        <f t="shared" si="707"/>
        <v/>
      </c>
      <c r="CA632" s="51" t="str">
        <f t="shared" si="708"/>
        <v/>
      </c>
      <c r="CB632" s="51" t="str">
        <f t="shared" si="709"/>
        <v/>
      </c>
      <c r="CC632" s="51" t="str">
        <f t="shared" si="691"/>
        <v/>
      </c>
      <c r="CD632" s="51" t="str">
        <f t="shared" si="692"/>
        <v/>
      </c>
      <c r="CE632" s="51" t="str">
        <f t="shared" si="710"/>
        <v/>
      </c>
      <c r="CF632" s="51"/>
      <c r="CH632" s="53" t="str">
        <f t="shared" si="711"/>
        <v/>
      </c>
      <c r="CI632" s="53" t="str">
        <f t="shared" si="712"/>
        <v/>
      </c>
      <c r="CJ632" s="54" t="str">
        <f t="shared" si="713"/>
        <v/>
      </c>
      <c r="CK632" s="53" t="str">
        <f t="shared" si="714"/>
        <v/>
      </c>
      <c r="CL632" s="53" t="str">
        <f t="shared" si="715"/>
        <v/>
      </c>
      <c r="CM632" s="53" t="str">
        <f t="shared" si="716"/>
        <v/>
      </c>
      <c r="CN632" s="53" t="str">
        <f t="shared" si="717"/>
        <v/>
      </c>
      <c r="CO632" s="53" t="str">
        <f t="shared" si="718"/>
        <v/>
      </c>
      <c r="CP632" s="53" t="str">
        <f t="shared" si="719"/>
        <v/>
      </c>
      <c r="CQ632" s="53" t="str">
        <f t="shared" si="720"/>
        <v/>
      </c>
      <c r="CR632" s="53" t="str">
        <f t="shared" si="721"/>
        <v/>
      </c>
      <c r="CS632" s="53" t="str">
        <f t="shared" si="722"/>
        <v/>
      </c>
      <c r="CT632" s="53" t="str">
        <f t="shared" si="723"/>
        <v/>
      </c>
      <c r="CU632" s="53" t="str">
        <f t="shared" si="724"/>
        <v/>
      </c>
    </row>
    <row r="633" spans="1:99" hidden="1" x14ac:dyDescent="0.3">
      <c r="A633" s="40">
        <v>695</v>
      </c>
      <c r="B633" s="95"/>
      <c r="C633" s="142"/>
      <c r="D633" s="40"/>
      <c r="E633" s="40"/>
      <c r="F633" s="43"/>
      <c r="G633" s="40" t="s">
        <v>141</v>
      </c>
      <c r="H633" s="41"/>
      <c r="I633" s="41"/>
      <c r="J633" s="296" t="str">
        <f t="shared" si="661"/>
        <v/>
      </c>
      <c r="K633" s="297" t="str">
        <f t="shared" si="662"/>
        <v/>
      </c>
      <c r="L633" s="298" t="str">
        <f t="shared" si="663"/>
        <v/>
      </c>
      <c r="M633" s="297" t="str">
        <f t="shared" si="664"/>
        <v/>
      </c>
      <c r="N633" s="298" t="str">
        <f t="shared" si="665"/>
        <v/>
      </c>
      <c r="O633" s="297" t="str">
        <f t="shared" si="666"/>
        <v/>
      </c>
      <c r="P633" s="298" t="str">
        <f t="shared" si="667"/>
        <v/>
      </c>
      <c r="Q633" s="299" t="str">
        <f t="shared" si="668"/>
        <v/>
      </c>
      <c r="R633" s="300" t="str">
        <f t="shared" si="669"/>
        <v/>
      </c>
      <c r="S633" s="299" t="str">
        <f t="shared" si="670"/>
        <v/>
      </c>
      <c r="T633" s="298" t="str">
        <f t="shared" si="671"/>
        <v/>
      </c>
      <c r="U633" s="299" t="str">
        <f t="shared" si="672"/>
        <v/>
      </c>
      <c r="V633" s="300" t="str">
        <f t="shared" si="673"/>
        <v/>
      </c>
      <c r="W633" s="299" t="str">
        <f t="shared" si="674"/>
        <v/>
      </c>
      <c r="X633" s="300" t="str">
        <f t="shared" si="675"/>
        <v/>
      </c>
      <c r="Y633" s="299" t="str">
        <f t="shared" si="676"/>
        <v/>
      </c>
      <c r="Z633" s="300" t="str">
        <f t="shared" si="677"/>
        <v/>
      </c>
      <c r="AA633" s="298" t="str">
        <f t="shared" si="678"/>
        <v/>
      </c>
      <c r="AB633" s="97" t="str">
        <f t="shared" si="679"/>
        <v/>
      </c>
      <c r="AC633" s="143" t="str">
        <f t="shared" si="680"/>
        <v/>
      </c>
      <c r="AD633" s="42" t="str">
        <f t="shared" si="681"/>
        <v/>
      </c>
      <c r="AE633" s="346"/>
      <c r="AF633" s="346"/>
      <c r="AG633" s="347"/>
      <c r="AH633" s="348" t="str">
        <f t="shared" si="682"/>
        <v/>
      </c>
      <c r="AI633" s="346"/>
      <c r="AJ633" s="346"/>
      <c r="AK633" s="347"/>
      <c r="AL633" s="349" t="str">
        <f t="shared" si="693"/>
        <v/>
      </c>
      <c r="AM633" s="348" t="str">
        <f t="shared" si="683"/>
        <v/>
      </c>
      <c r="AN633" s="350" t="str">
        <f t="shared" si="694"/>
        <v/>
      </c>
      <c r="AO633" s="346"/>
      <c r="AP633" s="346"/>
      <c r="AQ633" s="346" t="str">
        <f t="shared" si="684"/>
        <v/>
      </c>
      <c r="AR633" s="348" t="str">
        <f t="shared" si="685"/>
        <v/>
      </c>
      <c r="AS633" s="346"/>
      <c r="AT633" s="348" t="str">
        <f t="shared" si="686"/>
        <v/>
      </c>
      <c r="AU633" s="346"/>
      <c r="AV633" s="348" t="str">
        <f t="shared" si="687"/>
        <v/>
      </c>
      <c r="AW633" s="346"/>
      <c r="AX633" s="348" t="str">
        <f t="shared" si="688"/>
        <v/>
      </c>
      <c r="AY633" s="346"/>
      <c r="AZ633" s="348" t="str">
        <f t="shared" si="689"/>
        <v/>
      </c>
      <c r="BA633" s="351"/>
      <c r="BB633" s="348" t="str">
        <f t="shared" si="690"/>
        <v/>
      </c>
      <c r="BC633" s="350" t="str">
        <f t="shared" si="695"/>
        <v/>
      </c>
      <c r="BD633" s="350" t="str">
        <f t="shared" si="696"/>
        <v/>
      </c>
      <c r="BE633" s="360"/>
      <c r="BF633" s="361"/>
      <c r="BG633" s="362" t="str">
        <f t="shared" si="726"/>
        <v/>
      </c>
      <c r="BH633" s="354" t="str">
        <f t="shared" si="697"/>
        <v/>
      </c>
      <c r="BI633" s="350" t="str">
        <f t="shared" si="698"/>
        <v/>
      </c>
      <c r="BJ633" s="113" t="str">
        <f t="shared" si="699"/>
        <v/>
      </c>
      <c r="BK633" s="347" t="str">
        <f t="shared" si="725"/>
        <v/>
      </c>
      <c r="BR633" s="307"/>
      <c r="BS633" s="51" t="str">
        <f t="shared" si="700"/>
        <v/>
      </c>
      <c r="BT633" s="51" t="str">
        <f t="shared" si="701"/>
        <v/>
      </c>
      <c r="BU633" s="51" t="str">
        <f t="shared" si="702"/>
        <v/>
      </c>
      <c r="BV633" s="51" t="str">
        <f t="shared" si="703"/>
        <v/>
      </c>
      <c r="BW633" s="51" t="str">
        <f t="shared" si="704"/>
        <v/>
      </c>
      <c r="BX633" s="51" t="str">
        <f t="shared" si="705"/>
        <v/>
      </c>
      <c r="BY633" s="51" t="str">
        <f t="shared" si="706"/>
        <v/>
      </c>
      <c r="BZ633" s="51" t="str">
        <f t="shared" si="707"/>
        <v/>
      </c>
      <c r="CA633" s="51" t="str">
        <f t="shared" si="708"/>
        <v/>
      </c>
      <c r="CB633" s="51" t="str">
        <f t="shared" si="709"/>
        <v/>
      </c>
      <c r="CC633" s="51" t="str">
        <f t="shared" si="691"/>
        <v/>
      </c>
      <c r="CD633" s="51" t="str">
        <f t="shared" si="692"/>
        <v/>
      </c>
      <c r="CE633" s="51" t="str">
        <f t="shared" si="710"/>
        <v/>
      </c>
      <c r="CF633" s="51"/>
      <c r="CH633" s="53" t="str">
        <f t="shared" si="711"/>
        <v/>
      </c>
      <c r="CI633" s="53" t="str">
        <f t="shared" si="712"/>
        <v/>
      </c>
      <c r="CJ633" s="54" t="str">
        <f t="shared" si="713"/>
        <v/>
      </c>
      <c r="CK633" s="53" t="str">
        <f t="shared" si="714"/>
        <v/>
      </c>
      <c r="CL633" s="53" t="str">
        <f t="shared" si="715"/>
        <v/>
      </c>
      <c r="CM633" s="53" t="str">
        <f t="shared" si="716"/>
        <v/>
      </c>
      <c r="CN633" s="53" t="str">
        <f t="shared" si="717"/>
        <v/>
      </c>
      <c r="CO633" s="53" t="str">
        <f t="shared" si="718"/>
        <v/>
      </c>
      <c r="CP633" s="53" t="str">
        <f t="shared" si="719"/>
        <v/>
      </c>
      <c r="CQ633" s="53" t="str">
        <f t="shared" si="720"/>
        <v/>
      </c>
      <c r="CR633" s="53" t="str">
        <f t="shared" si="721"/>
        <v/>
      </c>
      <c r="CS633" s="53" t="str">
        <f t="shared" si="722"/>
        <v/>
      </c>
      <c r="CT633" s="53" t="str">
        <f t="shared" si="723"/>
        <v/>
      </c>
      <c r="CU633" s="53" t="str">
        <f t="shared" si="724"/>
        <v/>
      </c>
    </row>
    <row r="634" spans="1:99" hidden="1" x14ac:dyDescent="0.3">
      <c r="A634" s="40">
        <v>696</v>
      </c>
      <c r="B634" s="95"/>
      <c r="C634" s="142"/>
      <c r="D634" s="40"/>
      <c r="E634" s="40"/>
      <c r="F634" s="43"/>
      <c r="G634" s="40" t="s">
        <v>141</v>
      </c>
      <c r="H634" s="41"/>
      <c r="I634" s="41"/>
      <c r="J634" s="296" t="str">
        <f t="shared" si="661"/>
        <v/>
      </c>
      <c r="K634" s="297" t="str">
        <f t="shared" si="662"/>
        <v/>
      </c>
      <c r="L634" s="298" t="str">
        <f t="shared" si="663"/>
        <v/>
      </c>
      <c r="M634" s="297" t="str">
        <f t="shared" si="664"/>
        <v/>
      </c>
      <c r="N634" s="298" t="str">
        <f t="shared" si="665"/>
        <v/>
      </c>
      <c r="O634" s="297" t="str">
        <f t="shared" si="666"/>
        <v/>
      </c>
      <c r="P634" s="298" t="str">
        <f t="shared" si="667"/>
        <v/>
      </c>
      <c r="Q634" s="299" t="str">
        <f t="shared" si="668"/>
        <v/>
      </c>
      <c r="R634" s="300" t="str">
        <f t="shared" si="669"/>
        <v/>
      </c>
      <c r="S634" s="299" t="str">
        <f t="shared" si="670"/>
        <v/>
      </c>
      <c r="T634" s="298" t="str">
        <f t="shared" si="671"/>
        <v/>
      </c>
      <c r="U634" s="299" t="str">
        <f t="shared" si="672"/>
        <v/>
      </c>
      <c r="V634" s="300" t="str">
        <f t="shared" si="673"/>
        <v/>
      </c>
      <c r="W634" s="299" t="str">
        <f t="shared" si="674"/>
        <v/>
      </c>
      <c r="X634" s="300" t="str">
        <f t="shared" si="675"/>
        <v/>
      </c>
      <c r="Y634" s="299" t="str">
        <f t="shared" si="676"/>
        <v/>
      </c>
      <c r="Z634" s="300" t="str">
        <f t="shared" si="677"/>
        <v/>
      </c>
      <c r="AA634" s="298" t="str">
        <f t="shared" si="678"/>
        <v/>
      </c>
      <c r="AB634" s="97" t="str">
        <f t="shared" si="679"/>
        <v/>
      </c>
      <c r="AC634" s="143" t="str">
        <f t="shared" si="680"/>
        <v/>
      </c>
      <c r="AD634" s="42" t="str">
        <f t="shared" si="681"/>
        <v/>
      </c>
      <c r="AE634" s="346"/>
      <c r="AF634" s="346"/>
      <c r="AG634" s="347"/>
      <c r="AH634" s="348" t="str">
        <f t="shared" si="682"/>
        <v/>
      </c>
      <c r="AI634" s="346"/>
      <c r="AJ634" s="346"/>
      <c r="AK634" s="347"/>
      <c r="AL634" s="349" t="str">
        <f t="shared" si="693"/>
        <v/>
      </c>
      <c r="AM634" s="348" t="str">
        <f t="shared" si="683"/>
        <v/>
      </c>
      <c r="AN634" s="350" t="str">
        <f t="shared" si="694"/>
        <v/>
      </c>
      <c r="AO634" s="346"/>
      <c r="AP634" s="346"/>
      <c r="AQ634" s="346" t="str">
        <f t="shared" si="684"/>
        <v/>
      </c>
      <c r="AR634" s="348" t="str">
        <f t="shared" si="685"/>
        <v/>
      </c>
      <c r="AS634" s="346"/>
      <c r="AT634" s="348" t="str">
        <f t="shared" si="686"/>
        <v/>
      </c>
      <c r="AU634" s="346"/>
      <c r="AV634" s="348" t="str">
        <f t="shared" si="687"/>
        <v/>
      </c>
      <c r="AW634" s="346"/>
      <c r="AX634" s="348" t="str">
        <f t="shared" si="688"/>
        <v/>
      </c>
      <c r="AY634" s="346"/>
      <c r="AZ634" s="348" t="str">
        <f t="shared" si="689"/>
        <v/>
      </c>
      <c r="BA634" s="351"/>
      <c r="BB634" s="348" t="str">
        <f t="shared" si="690"/>
        <v/>
      </c>
      <c r="BC634" s="350" t="str">
        <f t="shared" si="695"/>
        <v/>
      </c>
      <c r="BD634" s="350" t="str">
        <f t="shared" si="696"/>
        <v/>
      </c>
      <c r="BE634" s="360"/>
      <c r="BF634" s="361"/>
      <c r="BG634" s="362" t="str">
        <f t="shared" si="726"/>
        <v/>
      </c>
      <c r="BH634" s="354" t="str">
        <f t="shared" si="697"/>
        <v/>
      </c>
      <c r="BI634" s="350" t="str">
        <f t="shared" si="698"/>
        <v/>
      </c>
      <c r="BJ634" s="113" t="str">
        <f t="shared" si="699"/>
        <v/>
      </c>
      <c r="BK634" s="347" t="str">
        <f t="shared" si="725"/>
        <v/>
      </c>
      <c r="BR634" s="307"/>
      <c r="BS634" s="51" t="str">
        <f t="shared" si="700"/>
        <v/>
      </c>
      <c r="BT634" s="51" t="str">
        <f t="shared" si="701"/>
        <v/>
      </c>
      <c r="BU634" s="51" t="str">
        <f t="shared" si="702"/>
        <v/>
      </c>
      <c r="BV634" s="51" t="str">
        <f t="shared" si="703"/>
        <v/>
      </c>
      <c r="BW634" s="51" t="str">
        <f t="shared" si="704"/>
        <v/>
      </c>
      <c r="BX634" s="51" t="str">
        <f t="shared" si="705"/>
        <v/>
      </c>
      <c r="BY634" s="51" t="str">
        <f t="shared" si="706"/>
        <v/>
      </c>
      <c r="BZ634" s="51" t="str">
        <f t="shared" si="707"/>
        <v/>
      </c>
      <c r="CA634" s="51" t="str">
        <f t="shared" si="708"/>
        <v/>
      </c>
      <c r="CB634" s="51" t="str">
        <f t="shared" si="709"/>
        <v/>
      </c>
      <c r="CC634" s="51" t="str">
        <f t="shared" si="691"/>
        <v/>
      </c>
      <c r="CD634" s="51" t="str">
        <f t="shared" si="692"/>
        <v/>
      </c>
      <c r="CE634" s="51" t="str">
        <f t="shared" si="710"/>
        <v/>
      </c>
      <c r="CF634" s="51"/>
      <c r="CH634" s="53" t="str">
        <f t="shared" si="711"/>
        <v/>
      </c>
      <c r="CI634" s="53" t="str">
        <f t="shared" si="712"/>
        <v/>
      </c>
      <c r="CJ634" s="54" t="str">
        <f t="shared" si="713"/>
        <v/>
      </c>
      <c r="CK634" s="53" t="str">
        <f t="shared" si="714"/>
        <v/>
      </c>
      <c r="CL634" s="53" t="str">
        <f t="shared" si="715"/>
        <v/>
      </c>
      <c r="CM634" s="53" t="str">
        <f t="shared" si="716"/>
        <v/>
      </c>
      <c r="CN634" s="53" t="str">
        <f t="shared" si="717"/>
        <v/>
      </c>
      <c r="CO634" s="53" t="str">
        <f t="shared" si="718"/>
        <v/>
      </c>
      <c r="CP634" s="53" t="str">
        <f t="shared" si="719"/>
        <v/>
      </c>
      <c r="CQ634" s="53" t="str">
        <f t="shared" si="720"/>
        <v/>
      </c>
      <c r="CR634" s="53" t="str">
        <f t="shared" si="721"/>
        <v/>
      </c>
      <c r="CS634" s="53" t="str">
        <f t="shared" si="722"/>
        <v/>
      </c>
      <c r="CT634" s="53" t="str">
        <f t="shared" si="723"/>
        <v/>
      </c>
      <c r="CU634" s="53" t="str">
        <f t="shared" si="724"/>
        <v/>
      </c>
    </row>
    <row r="635" spans="1:99" hidden="1" x14ac:dyDescent="0.3">
      <c r="A635" s="40">
        <v>697</v>
      </c>
      <c r="B635" s="95"/>
      <c r="C635" s="142"/>
      <c r="D635" s="40"/>
      <c r="E635" s="40"/>
      <c r="F635" s="43"/>
      <c r="G635" s="40" t="s">
        <v>141</v>
      </c>
      <c r="H635" s="41"/>
      <c r="I635" s="41"/>
      <c r="J635" s="296" t="str">
        <f t="shared" si="661"/>
        <v/>
      </c>
      <c r="K635" s="297" t="str">
        <f t="shared" si="662"/>
        <v/>
      </c>
      <c r="L635" s="298" t="str">
        <f t="shared" si="663"/>
        <v/>
      </c>
      <c r="M635" s="297" t="str">
        <f t="shared" si="664"/>
        <v/>
      </c>
      <c r="N635" s="298" t="str">
        <f t="shared" si="665"/>
        <v/>
      </c>
      <c r="O635" s="297" t="str">
        <f t="shared" si="666"/>
        <v/>
      </c>
      <c r="P635" s="298" t="str">
        <f t="shared" si="667"/>
        <v/>
      </c>
      <c r="Q635" s="299" t="str">
        <f t="shared" si="668"/>
        <v/>
      </c>
      <c r="R635" s="300" t="str">
        <f t="shared" si="669"/>
        <v/>
      </c>
      <c r="S635" s="299" t="str">
        <f t="shared" si="670"/>
        <v/>
      </c>
      <c r="T635" s="298" t="str">
        <f t="shared" si="671"/>
        <v/>
      </c>
      <c r="U635" s="299" t="str">
        <f t="shared" si="672"/>
        <v/>
      </c>
      <c r="V635" s="300" t="str">
        <f t="shared" si="673"/>
        <v/>
      </c>
      <c r="W635" s="299" t="str">
        <f t="shared" si="674"/>
        <v/>
      </c>
      <c r="X635" s="300" t="str">
        <f t="shared" si="675"/>
        <v/>
      </c>
      <c r="Y635" s="299" t="str">
        <f t="shared" si="676"/>
        <v/>
      </c>
      <c r="Z635" s="300" t="str">
        <f t="shared" si="677"/>
        <v/>
      </c>
      <c r="AA635" s="298" t="str">
        <f t="shared" si="678"/>
        <v/>
      </c>
      <c r="AB635" s="97" t="str">
        <f t="shared" si="679"/>
        <v/>
      </c>
      <c r="AC635" s="143" t="str">
        <f t="shared" si="680"/>
        <v/>
      </c>
      <c r="AD635" s="42" t="str">
        <f t="shared" si="681"/>
        <v/>
      </c>
      <c r="AE635" s="346"/>
      <c r="AF635" s="346"/>
      <c r="AG635" s="347"/>
      <c r="AH635" s="348" t="str">
        <f t="shared" si="682"/>
        <v/>
      </c>
      <c r="AI635" s="346"/>
      <c r="AJ635" s="346"/>
      <c r="AK635" s="347"/>
      <c r="AL635" s="349" t="str">
        <f t="shared" si="693"/>
        <v/>
      </c>
      <c r="AM635" s="348" t="str">
        <f t="shared" si="683"/>
        <v/>
      </c>
      <c r="AN635" s="350" t="str">
        <f t="shared" si="694"/>
        <v/>
      </c>
      <c r="AO635" s="346"/>
      <c r="AP635" s="346"/>
      <c r="AQ635" s="346" t="str">
        <f t="shared" si="684"/>
        <v/>
      </c>
      <c r="AR635" s="348" t="str">
        <f t="shared" si="685"/>
        <v/>
      </c>
      <c r="AS635" s="346"/>
      <c r="AT635" s="348" t="str">
        <f t="shared" si="686"/>
        <v/>
      </c>
      <c r="AU635" s="346"/>
      <c r="AV635" s="348" t="str">
        <f t="shared" si="687"/>
        <v/>
      </c>
      <c r="AW635" s="346"/>
      <c r="AX635" s="348" t="str">
        <f t="shared" si="688"/>
        <v/>
      </c>
      <c r="AY635" s="346"/>
      <c r="AZ635" s="348" t="str">
        <f t="shared" si="689"/>
        <v/>
      </c>
      <c r="BA635" s="351"/>
      <c r="BB635" s="348" t="str">
        <f t="shared" si="690"/>
        <v/>
      </c>
      <c r="BC635" s="350" t="str">
        <f t="shared" si="695"/>
        <v/>
      </c>
      <c r="BD635" s="350" t="str">
        <f t="shared" si="696"/>
        <v/>
      </c>
      <c r="BE635" s="360"/>
      <c r="BF635" s="361"/>
      <c r="BG635" s="362" t="str">
        <f t="shared" si="726"/>
        <v/>
      </c>
      <c r="BH635" s="354" t="str">
        <f t="shared" si="697"/>
        <v/>
      </c>
      <c r="BI635" s="350" t="str">
        <f t="shared" si="698"/>
        <v/>
      </c>
      <c r="BJ635" s="113" t="str">
        <f t="shared" si="699"/>
        <v/>
      </c>
      <c r="BK635" s="347" t="str">
        <f t="shared" si="725"/>
        <v/>
      </c>
      <c r="BR635" s="307"/>
      <c r="BS635" s="51" t="str">
        <f t="shared" si="700"/>
        <v/>
      </c>
      <c r="BT635" s="51" t="str">
        <f t="shared" si="701"/>
        <v/>
      </c>
      <c r="BU635" s="51" t="str">
        <f t="shared" si="702"/>
        <v/>
      </c>
      <c r="BV635" s="51" t="str">
        <f t="shared" si="703"/>
        <v/>
      </c>
      <c r="BW635" s="51" t="str">
        <f t="shared" si="704"/>
        <v/>
      </c>
      <c r="BX635" s="51" t="str">
        <f t="shared" si="705"/>
        <v/>
      </c>
      <c r="BY635" s="51" t="str">
        <f t="shared" si="706"/>
        <v/>
      </c>
      <c r="BZ635" s="51" t="str">
        <f t="shared" si="707"/>
        <v/>
      </c>
      <c r="CA635" s="51" t="str">
        <f t="shared" si="708"/>
        <v/>
      </c>
      <c r="CB635" s="51" t="str">
        <f t="shared" si="709"/>
        <v/>
      </c>
      <c r="CC635" s="51" t="str">
        <f t="shared" si="691"/>
        <v/>
      </c>
      <c r="CD635" s="51" t="str">
        <f t="shared" si="692"/>
        <v/>
      </c>
      <c r="CE635" s="51" t="str">
        <f t="shared" si="710"/>
        <v/>
      </c>
      <c r="CF635" s="51"/>
      <c r="CH635" s="53" t="str">
        <f t="shared" si="711"/>
        <v/>
      </c>
      <c r="CI635" s="53" t="str">
        <f t="shared" si="712"/>
        <v/>
      </c>
      <c r="CJ635" s="54" t="str">
        <f t="shared" si="713"/>
        <v/>
      </c>
      <c r="CK635" s="53" t="str">
        <f t="shared" si="714"/>
        <v/>
      </c>
      <c r="CL635" s="53" t="str">
        <f t="shared" si="715"/>
        <v/>
      </c>
      <c r="CM635" s="53" t="str">
        <f t="shared" si="716"/>
        <v/>
      </c>
      <c r="CN635" s="53" t="str">
        <f t="shared" si="717"/>
        <v/>
      </c>
      <c r="CO635" s="53" t="str">
        <f t="shared" si="718"/>
        <v/>
      </c>
      <c r="CP635" s="53" t="str">
        <f t="shared" si="719"/>
        <v/>
      </c>
      <c r="CQ635" s="53" t="str">
        <f t="shared" si="720"/>
        <v/>
      </c>
      <c r="CR635" s="53" t="str">
        <f t="shared" si="721"/>
        <v/>
      </c>
      <c r="CS635" s="53" t="str">
        <f t="shared" si="722"/>
        <v/>
      </c>
      <c r="CT635" s="53" t="str">
        <f t="shared" si="723"/>
        <v/>
      </c>
      <c r="CU635" s="53" t="str">
        <f t="shared" si="724"/>
        <v/>
      </c>
    </row>
    <row r="636" spans="1:99" hidden="1" x14ac:dyDescent="0.3">
      <c r="A636" s="40">
        <v>698</v>
      </c>
      <c r="B636" s="95"/>
      <c r="C636" s="142"/>
      <c r="D636" s="40"/>
      <c r="E636" s="40"/>
      <c r="F636" s="43"/>
      <c r="G636" s="40" t="s">
        <v>141</v>
      </c>
      <c r="H636" s="41"/>
      <c r="I636" s="41"/>
      <c r="J636" s="296" t="str">
        <f t="shared" si="661"/>
        <v/>
      </c>
      <c r="K636" s="297" t="str">
        <f t="shared" si="662"/>
        <v/>
      </c>
      <c r="L636" s="298" t="str">
        <f t="shared" si="663"/>
        <v/>
      </c>
      <c r="M636" s="297" t="str">
        <f t="shared" si="664"/>
        <v/>
      </c>
      <c r="N636" s="298" t="str">
        <f t="shared" si="665"/>
        <v/>
      </c>
      <c r="O636" s="297" t="str">
        <f t="shared" si="666"/>
        <v/>
      </c>
      <c r="P636" s="298" t="str">
        <f t="shared" si="667"/>
        <v/>
      </c>
      <c r="Q636" s="299" t="str">
        <f t="shared" si="668"/>
        <v/>
      </c>
      <c r="R636" s="300" t="str">
        <f t="shared" si="669"/>
        <v/>
      </c>
      <c r="S636" s="299" t="str">
        <f t="shared" si="670"/>
        <v/>
      </c>
      <c r="T636" s="298" t="str">
        <f t="shared" si="671"/>
        <v/>
      </c>
      <c r="U636" s="299" t="str">
        <f t="shared" si="672"/>
        <v/>
      </c>
      <c r="V636" s="300" t="str">
        <f t="shared" si="673"/>
        <v/>
      </c>
      <c r="W636" s="299" t="str">
        <f t="shared" si="674"/>
        <v/>
      </c>
      <c r="X636" s="300" t="str">
        <f t="shared" si="675"/>
        <v/>
      </c>
      <c r="Y636" s="299" t="str">
        <f t="shared" si="676"/>
        <v/>
      </c>
      <c r="Z636" s="300" t="str">
        <f t="shared" si="677"/>
        <v/>
      </c>
      <c r="AA636" s="298" t="str">
        <f t="shared" si="678"/>
        <v/>
      </c>
      <c r="AB636" s="97" t="str">
        <f t="shared" si="679"/>
        <v/>
      </c>
      <c r="AC636" s="143" t="str">
        <f t="shared" si="680"/>
        <v/>
      </c>
      <c r="AD636" s="42" t="str">
        <f t="shared" si="681"/>
        <v/>
      </c>
      <c r="AE636" s="346"/>
      <c r="AF636" s="346"/>
      <c r="AG636" s="347"/>
      <c r="AH636" s="348" t="str">
        <f t="shared" si="682"/>
        <v/>
      </c>
      <c r="AI636" s="346"/>
      <c r="AJ636" s="346"/>
      <c r="AK636" s="347"/>
      <c r="AL636" s="349" t="str">
        <f t="shared" si="693"/>
        <v/>
      </c>
      <c r="AM636" s="348" t="str">
        <f t="shared" si="683"/>
        <v/>
      </c>
      <c r="AN636" s="350" t="str">
        <f t="shared" si="694"/>
        <v/>
      </c>
      <c r="AO636" s="346"/>
      <c r="AP636" s="346"/>
      <c r="AQ636" s="346" t="str">
        <f t="shared" si="684"/>
        <v/>
      </c>
      <c r="AR636" s="348" t="str">
        <f t="shared" si="685"/>
        <v/>
      </c>
      <c r="AS636" s="346"/>
      <c r="AT636" s="348" t="str">
        <f t="shared" si="686"/>
        <v/>
      </c>
      <c r="AU636" s="346"/>
      <c r="AV636" s="348" t="str">
        <f t="shared" si="687"/>
        <v/>
      </c>
      <c r="AW636" s="346"/>
      <c r="AX636" s="348" t="str">
        <f t="shared" si="688"/>
        <v/>
      </c>
      <c r="AY636" s="346"/>
      <c r="AZ636" s="348" t="str">
        <f t="shared" si="689"/>
        <v/>
      </c>
      <c r="BA636" s="351"/>
      <c r="BB636" s="348" t="str">
        <f t="shared" si="690"/>
        <v/>
      </c>
      <c r="BC636" s="350" t="str">
        <f t="shared" si="695"/>
        <v/>
      </c>
      <c r="BD636" s="350" t="str">
        <f t="shared" si="696"/>
        <v/>
      </c>
      <c r="BE636" s="360"/>
      <c r="BF636" s="361"/>
      <c r="BG636" s="362" t="str">
        <f t="shared" si="726"/>
        <v/>
      </c>
      <c r="BH636" s="354" t="str">
        <f t="shared" si="697"/>
        <v/>
      </c>
      <c r="BI636" s="350" t="str">
        <f t="shared" si="698"/>
        <v/>
      </c>
      <c r="BJ636" s="113" t="str">
        <f t="shared" si="699"/>
        <v/>
      </c>
      <c r="BK636" s="347" t="str">
        <f t="shared" si="725"/>
        <v/>
      </c>
      <c r="BR636" s="307"/>
      <c r="BS636" s="51" t="str">
        <f t="shared" si="700"/>
        <v/>
      </c>
      <c r="BT636" s="51" t="str">
        <f t="shared" si="701"/>
        <v/>
      </c>
      <c r="BU636" s="51" t="str">
        <f t="shared" si="702"/>
        <v/>
      </c>
      <c r="BV636" s="51" t="str">
        <f t="shared" si="703"/>
        <v/>
      </c>
      <c r="BW636" s="51" t="str">
        <f t="shared" si="704"/>
        <v/>
      </c>
      <c r="BX636" s="51" t="str">
        <f t="shared" si="705"/>
        <v/>
      </c>
      <c r="BY636" s="51" t="str">
        <f t="shared" si="706"/>
        <v/>
      </c>
      <c r="BZ636" s="51" t="str">
        <f t="shared" si="707"/>
        <v/>
      </c>
      <c r="CA636" s="51" t="str">
        <f t="shared" si="708"/>
        <v/>
      </c>
      <c r="CB636" s="51" t="str">
        <f t="shared" si="709"/>
        <v/>
      </c>
      <c r="CC636" s="51" t="str">
        <f t="shared" si="691"/>
        <v/>
      </c>
      <c r="CD636" s="51" t="str">
        <f t="shared" si="692"/>
        <v/>
      </c>
      <c r="CE636" s="51" t="str">
        <f t="shared" si="710"/>
        <v/>
      </c>
      <c r="CF636" s="51"/>
      <c r="CH636" s="53" t="str">
        <f t="shared" si="711"/>
        <v/>
      </c>
      <c r="CI636" s="53" t="str">
        <f t="shared" si="712"/>
        <v/>
      </c>
      <c r="CJ636" s="54" t="str">
        <f t="shared" si="713"/>
        <v/>
      </c>
      <c r="CK636" s="53" t="str">
        <f t="shared" si="714"/>
        <v/>
      </c>
      <c r="CL636" s="53" t="str">
        <f t="shared" si="715"/>
        <v/>
      </c>
      <c r="CM636" s="53" t="str">
        <f t="shared" si="716"/>
        <v/>
      </c>
      <c r="CN636" s="53" t="str">
        <f t="shared" si="717"/>
        <v/>
      </c>
      <c r="CO636" s="53" t="str">
        <f t="shared" si="718"/>
        <v/>
      </c>
      <c r="CP636" s="53" t="str">
        <f t="shared" si="719"/>
        <v/>
      </c>
      <c r="CQ636" s="53" t="str">
        <f t="shared" si="720"/>
        <v/>
      </c>
      <c r="CR636" s="53" t="str">
        <f t="shared" si="721"/>
        <v/>
      </c>
      <c r="CS636" s="53" t="str">
        <f t="shared" si="722"/>
        <v/>
      </c>
      <c r="CT636" s="53" t="str">
        <f t="shared" si="723"/>
        <v/>
      </c>
      <c r="CU636" s="53" t="str">
        <f t="shared" si="724"/>
        <v/>
      </c>
    </row>
    <row r="637" spans="1:99" hidden="1" x14ac:dyDescent="0.3">
      <c r="A637" s="40">
        <v>699</v>
      </c>
      <c r="B637" s="95"/>
      <c r="C637" s="142"/>
      <c r="D637" s="40"/>
      <c r="E637" s="40"/>
      <c r="F637" s="43"/>
      <c r="G637" s="40" t="s">
        <v>141</v>
      </c>
      <c r="H637" s="41"/>
      <c r="I637" s="41"/>
      <c r="J637" s="296" t="str">
        <f t="shared" si="661"/>
        <v/>
      </c>
      <c r="K637" s="297" t="str">
        <f t="shared" si="662"/>
        <v/>
      </c>
      <c r="L637" s="298" t="str">
        <f t="shared" si="663"/>
        <v/>
      </c>
      <c r="M637" s="297" t="str">
        <f t="shared" si="664"/>
        <v/>
      </c>
      <c r="N637" s="298" t="str">
        <f t="shared" si="665"/>
        <v/>
      </c>
      <c r="O637" s="297" t="str">
        <f t="shared" si="666"/>
        <v/>
      </c>
      <c r="P637" s="298" t="str">
        <f t="shared" si="667"/>
        <v/>
      </c>
      <c r="Q637" s="299" t="str">
        <f t="shared" si="668"/>
        <v/>
      </c>
      <c r="R637" s="300" t="str">
        <f t="shared" si="669"/>
        <v/>
      </c>
      <c r="S637" s="299" t="str">
        <f t="shared" si="670"/>
        <v/>
      </c>
      <c r="T637" s="298" t="str">
        <f t="shared" si="671"/>
        <v/>
      </c>
      <c r="U637" s="299" t="str">
        <f t="shared" si="672"/>
        <v/>
      </c>
      <c r="V637" s="300" t="str">
        <f t="shared" si="673"/>
        <v/>
      </c>
      <c r="W637" s="299" t="str">
        <f t="shared" si="674"/>
        <v/>
      </c>
      <c r="X637" s="300" t="str">
        <f t="shared" si="675"/>
        <v/>
      </c>
      <c r="Y637" s="299" t="str">
        <f t="shared" si="676"/>
        <v/>
      </c>
      <c r="Z637" s="300" t="str">
        <f t="shared" si="677"/>
        <v/>
      </c>
      <c r="AA637" s="298" t="str">
        <f t="shared" si="678"/>
        <v/>
      </c>
      <c r="AB637" s="97" t="str">
        <f t="shared" si="679"/>
        <v/>
      </c>
      <c r="AC637" s="143" t="str">
        <f t="shared" si="680"/>
        <v/>
      </c>
      <c r="AD637" s="42" t="str">
        <f t="shared" si="681"/>
        <v/>
      </c>
      <c r="AE637" s="346"/>
      <c r="AF637" s="346"/>
      <c r="AG637" s="347"/>
      <c r="AH637" s="348" t="str">
        <f t="shared" si="682"/>
        <v/>
      </c>
      <c r="AI637" s="346"/>
      <c r="AJ637" s="346"/>
      <c r="AK637" s="347"/>
      <c r="AL637" s="349" t="str">
        <f t="shared" si="693"/>
        <v/>
      </c>
      <c r="AM637" s="348" t="str">
        <f t="shared" si="683"/>
        <v/>
      </c>
      <c r="AN637" s="350" t="str">
        <f t="shared" si="694"/>
        <v/>
      </c>
      <c r="AO637" s="346"/>
      <c r="AP637" s="346"/>
      <c r="AQ637" s="346" t="str">
        <f t="shared" si="684"/>
        <v/>
      </c>
      <c r="AR637" s="348" t="str">
        <f t="shared" si="685"/>
        <v/>
      </c>
      <c r="AS637" s="346"/>
      <c r="AT637" s="348" t="str">
        <f t="shared" si="686"/>
        <v/>
      </c>
      <c r="AU637" s="346"/>
      <c r="AV637" s="348" t="str">
        <f t="shared" si="687"/>
        <v/>
      </c>
      <c r="AW637" s="346"/>
      <c r="AX637" s="348" t="str">
        <f t="shared" si="688"/>
        <v/>
      </c>
      <c r="AY637" s="346"/>
      <c r="AZ637" s="348" t="str">
        <f t="shared" si="689"/>
        <v/>
      </c>
      <c r="BA637" s="351"/>
      <c r="BB637" s="348" t="str">
        <f t="shared" si="690"/>
        <v/>
      </c>
      <c r="BC637" s="350" t="str">
        <f t="shared" si="695"/>
        <v/>
      </c>
      <c r="BD637" s="350" t="str">
        <f t="shared" si="696"/>
        <v/>
      </c>
      <c r="BE637" s="360"/>
      <c r="BF637" s="361"/>
      <c r="BG637" s="362" t="str">
        <f t="shared" si="726"/>
        <v/>
      </c>
      <c r="BH637" s="354" t="str">
        <f t="shared" si="697"/>
        <v/>
      </c>
      <c r="BI637" s="350" t="str">
        <f t="shared" si="698"/>
        <v/>
      </c>
      <c r="BJ637" s="113" t="str">
        <f t="shared" si="699"/>
        <v/>
      </c>
      <c r="BK637" s="347" t="str">
        <f t="shared" si="725"/>
        <v/>
      </c>
      <c r="BR637" s="307"/>
      <c r="BS637" s="51" t="str">
        <f t="shared" si="700"/>
        <v/>
      </c>
      <c r="BT637" s="51" t="str">
        <f t="shared" si="701"/>
        <v/>
      </c>
      <c r="BU637" s="51" t="str">
        <f t="shared" si="702"/>
        <v/>
      </c>
      <c r="BV637" s="51" t="str">
        <f t="shared" si="703"/>
        <v/>
      </c>
      <c r="BW637" s="51" t="str">
        <f t="shared" si="704"/>
        <v/>
      </c>
      <c r="BX637" s="51" t="str">
        <f t="shared" si="705"/>
        <v/>
      </c>
      <c r="BY637" s="51" t="str">
        <f t="shared" si="706"/>
        <v/>
      </c>
      <c r="BZ637" s="51" t="str">
        <f t="shared" si="707"/>
        <v/>
      </c>
      <c r="CA637" s="51" t="str">
        <f t="shared" si="708"/>
        <v/>
      </c>
      <c r="CB637" s="51" t="str">
        <f t="shared" si="709"/>
        <v/>
      </c>
      <c r="CC637" s="51" t="str">
        <f t="shared" si="691"/>
        <v/>
      </c>
      <c r="CD637" s="51" t="str">
        <f t="shared" si="692"/>
        <v/>
      </c>
      <c r="CE637" s="51" t="str">
        <f t="shared" si="710"/>
        <v/>
      </c>
      <c r="CF637" s="51"/>
      <c r="CH637" s="53" t="str">
        <f t="shared" si="711"/>
        <v/>
      </c>
      <c r="CI637" s="53" t="str">
        <f t="shared" si="712"/>
        <v/>
      </c>
      <c r="CJ637" s="54" t="str">
        <f t="shared" si="713"/>
        <v/>
      </c>
      <c r="CK637" s="53" t="str">
        <f t="shared" si="714"/>
        <v/>
      </c>
      <c r="CL637" s="53" t="str">
        <f t="shared" si="715"/>
        <v/>
      </c>
      <c r="CM637" s="53" t="str">
        <f t="shared" si="716"/>
        <v/>
      </c>
      <c r="CN637" s="53" t="str">
        <f t="shared" si="717"/>
        <v/>
      </c>
      <c r="CO637" s="53" t="str">
        <f t="shared" si="718"/>
        <v/>
      </c>
      <c r="CP637" s="53" t="str">
        <f t="shared" si="719"/>
        <v/>
      </c>
      <c r="CQ637" s="53" t="str">
        <f t="shared" si="720"/>
        <v/>
      </c>
      <c r="CR637" s="53" t="str">
        <f t="shared" si="721"/>
        <v/>
      </c>
      <c r="CS637" s="53" t="str">
        <f t="shared" si="722"/>
        <v/>
      </c>
      <c r="CT637" s="53" t="str">
        <f t="shared" si="723"/>
        <v/>
      </c>
      <c r="CU637" s="53" t="str">
        <f t="shared" si="724"/>
        <v/>
      </c>
    </row>
    <row r="638" spans="1:99" hidden="1" x14ac:dyDescent="0.3">
      <c r="A638" s="40">
        <v>700</v>
      </c>
      <c r="B638" s="95"/>
      <c r="C638" s="142"/>
      <c r="D638" s="40"/>
      <c r="E638" s="40"/>
      <c r="F638" s="43"/>
      <c r="G638" s="40" t="s">
        <v>141</v>
      </c>
      <c r="H638" s="41"/>
      <c r="I638" s="41"/>
      <c r="J638" s="296" t="str">
        <f t="shared" si="661"/>
        <v/>
      </c>
      <c r="K638" s="297" t="str">
        <f t="shared" si="662"/>
        <v/>
      </c>
      <c r="L638" s="298" t="str">
        <f t="shared" si="663"/>
        <v/>
      </c>
      <c r="M638" s="297" t="str">
        <f t="shared" si="664"/>
        <v/>
      </c>
      <c r="N638" s="298" t="str">
        <f t="shared" si="665"/>
        <v/>
      </c>
      <c r="O638" s="297" t="str">
        <f t="shared" si="666"/>
        <v/>
      </c>
      <c r="P638" s="298" t="str">
        <f t="shared" si="667"/>
        <v/>
      </c>
      <c r="Q638" s="299" t="str">
        <f t="shared" si="668"/>
        <v/>
      </c>
      <c r="R638" s="300" t="str">
        <f t="shared" si="669"/>
        <v/>
      </c>
      <c r="S638" s="299" t="str">
        <f t="shared" si="670"/>
        <v/>
      </c>
      <c r="T638" s="298" t="str">
        <f t="shared" si="671"/>
        <v/>
      </c>
      <c r="U638" s="299" t="str">
        <f t="shared" si="672"/>
        <v/>
      </c>
      <c r="V638" s="300" t="str">
        <f t="shared" si="673"/>
        <v/>
      </c>
      <c r="W638" s="299" t="str">
        <f t="shared" si="674"/>
        <v/>
      </c>
      <c r="X638" s="300" t="str">
        <f t="shared" si="675"/>
        <v/>
      </c>
      <c r="Y638" s="299" t="str">
        <f t="shared" si="676"/>
        <v/>
      </c>
      <c r="Z638" s="300" t="str">
        <f t="shared" si="677"/>
        <v/>
      </c>
      <c r="AA638" s="298" t="str">
        <f t="shared" si="678"/>
        <v/>
      </c>
      <c r="AB638" s="97" t="str">
        <f t="shared" si="679"/>
        <v/>
      </c>
      <c r="AC638" s="143" t="str">
        <f t="shared" si="680"/>
        <v/>
      </c>
      <c r="AD638" s="42" t="str">
        <f t="shared" si="681"/>
        <v/>
      </c>
      <c r="AE638" s="346"/>
      <c r="AF638" s="346"/>
      <c r="AG638" s="347"/>
      <c r="AH638" s="348" t="str">
        <f t="shared" si="682"/>
        <v/>
      </c>
      <c r="AI638" s="346"/>
      <c r="AJ638" s="346"/>
      <c r="AK638" s="347"/>
      <c r="AL638" s="349" t="str">
        <f t="shared" si="693"/>
        <v/>
      </c>
      <c r="AM638" s="348" t="str">
        <f t="shared" si="683"/>
        <v/>
      </c>
      <c r="AN638" s="350" t="str">
        <f t="shared" si="694"/>
        <v/>
      </c>
      <c r="AO638" s="346"/>
      <c r="AP638" s="346"/>
      <c r="AQ638" s="346" t="str">
        <f t="shared" si="684"/>
        <v/>
      </c>
      <c r="AR638" s="348" t="str">
        <f t="shared" si="685"/>
        <v/>
      </c>
      <c r="AS638" s="346"/>
      <c r="AT638" s="348" t="str">
        <f t="shared" si="686"/>
        <v/>
      </c>
      <c r="AU638" s="346"/>
      <c r="AV638" s="348" t="str">
        <f t="shared" si="687"/>
        <v/>
      </c>
      <c r="AW638" s="346"/>
      <c r="AX638" s="348" t="str">
        <f t="shared" si="688"/>
        <v/>
      </c>
      <c r="AY638" s="346"/>
      <c r="AZ638" s="348" t="str">
        <f t="shared" si="689"/>
        <v/>
      </c>
      <c r="BA638" s="351"/>
      <c r="BB638" s="348" t="str">
        <f t="shared" si="690"/>
        <v/>
      </c>
      <c r="BC638" s="350" t="str">
        <f t="shared" si="695"/>
        <v/>
      </c>
      <c r="BD638" s="350" t="str">
        <f t="shared" si="696"/>
        <v/>
      </c>
      <c r="BE638" s="360"/>
      <c r="BF638" s="361"/>
      <c r="BG638" s="362" t="str">
        <f t="shared" si="726"/>
        <v/>
      </c>
      <c r="BH638" s="354" t="str">
        <f t="shared" si="697"/>
        <v/>
      </c>
      <c r="BI638" s="350" t="str">
        <f t="shared" si="698"/>
        <v/>
      </c>
      <c r="BJ638" s="113" t="str">
        <f t="shared" si="699"/>
        <v/>
      </c>
      <c r="BK638" s="347" t="str">
        <f t="shared" si="725"/>
        <v/>
      </c>
      <c r="BR638" s="307"/>
      <c r="BS638" s="51" t="str">
        <f t="shared" si="700"/>
        <v/>
      </c>
      <c r="BT638" s="51" t="str">
        <f t="shared" si="701"/>
        <v/>
      </c>
      <c r="BU638" s="51" t="str">
        <f t="shared" si="702"/>
        <v/>
      </c>
      <c r="BV638" s="51" t="str">
        <f t="shared" si="703"/>
        <v/>
      </c>
      <c r="BW638" s="51" t="str">
        <f t="shared" si="704"/>
        <v/>
      </c>
      <c r="BX638" s="51" t="str">
        <f t="shared" si="705"/>
        <v/>
      </c>
      <c r="BY638" s="51" t="str">
        <f t="shared" si="706"/>
        <v/>
      </c>
      <c r="BZ638" s="51" t="str">
        <f t="shared" si="707"/>
        <v/>
      </c>
      <c r="CA638" s="51" t="str">
        <f t="shared" si="708"/>
        <v/>
      </c>
      <c r="CB638" s="51" t="str">
        <f t="shared" si="709"/>
        <v/>
      </c>
      <c r="CC638" s="51" t="str">
        <f t="shared" si="691"/>
        <v/>
      </c>
      <c r="CD638" s="51" t="str">
        <f t="shared" si="692"/>
        <v/>
      </c>
      <c r="CE638" s="51" t="str">
        <f t="shared" si="710"/>
        <v/>
      </c>
      <c r="CF638" s="51"/>
      <c r="CH638" s="53" t="str">
        <f t="shared" si="711"/>
        <v/>
      </c>
      <c r="CI638" s="53" t="str">
        <f t="shared" si="712"/>
        <v/>
      </c>
      <c r="CJ638" s="54" t="str">
        <f t="shared" si="713"/>
        <v/>
      </c>
      <c r="CK638" s="53" t="str">
        <f t="shared" si="714"/>
        <v/>
      </c>
      <c r="CL638" s="53" t="str">
        <f t="shared" si="715"/>
        <v/>
      </c>
      <c r="CM638" s="53" t="str">
        <f t="shared" si="716"/>
        <v/>
      </c>
      <c r="CN638" s="53" t="str">
        <f t="shared" si="717"/>
        <v/>
      </c>
      <c r="CO638" s="53" t="str">
        <f t="shared" si="718"/>
        <v/>
      </c>
      <c r="CP638" s="53" t="str">
        <f t="shared" si="719"/>
        <v/>
      </c>
      <c r="CQ638" s="53" t="str">
        <f t="shared" si="720"/>
        <v/>
      </c>
      <c r="CR638" s="53" t="str">
        <f t="shared" si="721"/>
        <v/>
      </c>
      <c r="CS638" s="53" t="str">
        <f t="shared" si="722"/>
        <v/>
      </c>
      <c r="CT638" s="53" t="str">
        <f t="shared" si="723"/>
        <v/>
      </c>
      <c r="CU638" s="53" t="str">
        <f t="shared" si="724"/>
        <v/>
      </c>
    </row>
    <row r="639" spans="1:99" hidden="1" x14ac:dyDescent="0.3">
      <c r="A639" s="40">
        <v>701</v>
      </c>
      <c r="B639" s="95"/>
      <c r="C639" s="142"/>
      <c r="D639" s="40"/>
      <c r="E639" s="40"/>
      <c r="F639" s="43"/>
      <c r="G639" s="40" t="s">
        <v>141</v>
      </c>
      <c r="H639" s="41"/>
      <c r="I639" s="41"/>
      <c r="J639" s="296" t="str">
        <f t="shared" si="661"/>
        <v/>
      </c>
      <c r="K639" s="297" t="str">
        <f t="shared" si="662"/>
        <v/>
      </c>
      <c r="L639" s="298" t="str">
        <f t="shared" si="663"/>
        <v/>
      </c>
      <c r="M639" s="297" t="str">
        <f t="shared" si="664"/>
        <v/>
      </c>
      <c r="N639" s="298" t="str">
        <f t="shared" si="665"/>
        <v/>
      </c>
      <c r="O639" s="297" t="str">
        <f t="shared" si="666"/>
        <v/>
      </c>
      <c r="P639" s="298" t="str">
        <f t="shared" si="667"/>
        <v/>
      </c>
      <c r="Q639" s="299" t="str">
        <f t="shared" si="668"/>
        <v/>
      </c>
      <c r="R639" s="300" t="str">
        <f t="shared" si="669"/>
        <v/>
      </c>
      <c r="S639" s="299" t="str">
        <f t="shared" si="670"/>
        <v/>
      </c>
      <c r="T639" s="298" t="str">
        <f t="shared" si="671"/>
        <v/>
      </c>
      <c r="U639" s="299" t="str">
        <f t="shared" si="672"/>
        <v/>
      </c>
      <c r="V639" s="300" t="str">
        <f t="shared" si="673"/>
        <v/>
      </c>
      <c r="W639" s="299" t="str">
        <f t="shared" si="674"/>
        <v/>
      </c>
      <c r="X639" s="300" t="str">
        <f t="shared" si="675"/>
        <v/>
      </c>
      <c r="Y639" s="299" t="str">
        <f t="shared" si="676"/>
        <v/>
      </c>
      <c r="Z639" s="300" t="str">
        <f t="shared" si="677"/>
        <v/>
      </c>
      <c r="AA639" s="298" t="str">
        <f t="shared" si="678"/>
        <v/>
      </c>
      <c r="AB639" s="97" t="str">
        <f t="shared" si="679"/>
        <v/>
      </c>
      <c r="AC639" s="143" t="str">
        <f t="shared" si="680"/>
        <v/>
      </c>
      <c r="AD639" s="42" t="str">
        <f t="shared" si="681"/>
        <v/>
      </c>
      <c r="AE639" s="346"/>
      <c r="AF639" s="346"/>
      <c r="AG639" s="347"/>
      <c r="AH639" s="348" t="str">
        <f t="shared" si="682"/>
        <v/>
      </c>
      <c r="AI639" s="346"/>
      <c r="AJ639" s="346"/>
      <c r="AK639" s="347"/>
      <c r="AL639" s="349" t="str">
        <f t="shared" si="693"/>
        <v/>
      </c>
      <c r="AM639" s="348" t="str">
        <f t="shared" si="683"/>
        <v/>
      </c>
      <c r="AN639" s="350" t="str">
        <f t="shared" si="694"/>
        <v/>
      </c>
      <c r="AO639" s="346"/>
      <c r="AP639" s="346"/>
      <c r="AQ639" s="346" t="str">
        <f t="shared" si="684"/>
        <v/>
      </c>
      <c r="AR639" s="348" t="str">
        <f t="shared" si="685"/>
        <v/>
      </c>
      <c r="AS639" s="346"/>
      <c r="AT639" s="348" t="str">
        <f t="shared" si="686"/>
        <v/>
      </c>
      <c r="AU639" s="346"/>
      <c r="AV639" s="348" t="str">
        <f t="shared" si="687"/>
        <v/>
      </c>
      <c r="AW639" s="346"/>
      <c r="AX639" s="348" t="str">
        <f t="shared" si="688"/>
        <v/>
      </c>
      <c r="AY639" s="346"/>
      <c r="AZ639" s="348" t="str">
        <f t="shared" si="689"/>
        <v/>
      </c>
      <c r="BA639" s="351"/>
      <c r="BB639" s="348" t="str">
        <f t="shared" si="690"/>
        <v/>
      </c>
      <c r="BC639" s="350" t="str">
        <f t="shared" si="695"/>
        <v/>
      </c>
      <c r="BD639" s="350" t="str">
        <f t="shared" si="696"/>
        <v/>
      </c>
      <c r="BE639" s="360"/>
      <c r="BF639" s="361"/>
      <c r="BG639" s="362" t="str">
        <f t="shared" si="726"/>
        <v/>
      </c>
      <c r="BH639" s="354" t="str">
        <f t="shared" si="697"/>
        <v/>
      </c>
      <c r="BI639" s="350" t="str">
        <f t="shared" si="698"/>
        <v/>
      </c>
      <c r="BJ639" s="113" t="str">
        <f t="shared" si="699"/>
        <v/>
      </c>
      <c r="BK639" s="347" t="str">
        <f t="shared" si="725"/>
        <v/>
      </c>
      <c r="BR639" s="307"/>
      <c r="BS639" s="51" t="str">
        <f t="shared" si="700"/>
        <v/>
      </c>
      <c r="BT639" s="51" t="str">
        <f t="shared" si="701"/>
        <v/>
      </c>
      <c r="BU639" s="51" t="str">
        <f t="shared" si="702"/>
        <v/>
      </c>
      <c r="BV639" s="51" t="str">
        <f t="shared" si="703"/>
        <v/>
      </c>
      <c r="BW639" s="51" t="str">
        <f t="shared" si="704"/>
        <v/>
      </c>
      <c r="BX639" s="51" t="str">
        <f t="shared" si="705"/>
        <v/>
      </c>
      <c r="BY639" s="51" t="str">
        <f t="shared" si="706"/>
        <v/>
      </c>
      <c r="BZ639" s="51" t="str">
        <f t="shared" si="707"/>
        <v/>
      </c>
      <c r="CA639" s="51" t="str">
        <f t="shared" si="708"/>
        <v/>
      </c>
      <c r="CB639" s="51" t="str">
        <f t="shared" si="709"/>
        <v/>
      </c>
      <c r="CC639" s="51" t="str">
        <f t="shared" si="691"/>
        <v/>
      </c>
      <c r="CD639" s="51" t="str">
        <f t="shared" si="692"/>
        <v/>
      </c>
      <c r="CE639" s="51" t="str">
        <f t="shared" si="710"/>
        <v/>
      </c>
      <c r="CF639" s="51"/>
      <c r="CH639" s="53" t="str">
        <f t="shared" si="711"/>
        <v/>
      </c>
      <c r="CI639" s="53" t="str">
        <f t="shared" si="712"/>
        <v/>
      </c>
      <c r="CJ639" s="54" t="str">
        <f t="shared" si="713"/>
        <v/>
      </c>
      <c r="CK639" s="53" t="str">
        <f t="shared" si="714"/>
        <v/>
      </c>
      <c r="CL639" s="53" t="str">
        <f t="shared" si="715"/>
        <v/>
      </c>
      <c r="CM639" s="53" t="str">
        <f t="shared" si="716"/>
        <v/>
      </c>
      <c r="CN639" s="53" t="str">
        <f t="shared" si="717"/>
        <v/>
      </c>
      <c r="CO639" s="53" t="str">
        <f t="shared" si="718"/>
        <v/>
      </c>
      <c r="CP639" s="53" t="str">
        <f t="shared" si="719"/>
        <v/>
      </c>
      <c r="CQ639" s="53" t="str">
        <f t="shared" si="720"/>
        <v/>
      </c>
      <c r="CR639" s="53" t="str">
        <f t="shared" si="721"/>
        <v/>
      </c>
      <c r="CS639" s="53" t="str">
        <f t="shared" si="722"/>
        <v/>
      </c>
      <c r="CT639" s="53" t="str">
        <f t="shared" si="723"/>
        <v/>
      </c>
      <c r="CU639" s="53" t="str">
        <f t="shared" si="724"/>
        <v/>
      </c>
    </row>
    <row r="640" spans="1:99" hidden="1" x14ac:dyDescent="0.3">
      <c r="A640" s="40">
        <v>702</v>
      </c>
      <c r="B640" s="95"/>
      <c r="C640" s="142"/>
      <c r="D640" s="40"/>
      <c r="E640" s="40"/>
      <c r="F640" s="43"/>
      <c r="G640" s="40" t="s">
        <v>141</v>
      </c>
      <c r="H640" s="41"/>
      <c r="I640" s="41"/>
      <c r="J640" s="296" t="str">
        <f t="shared" si="661"/>
        <v/>
      </c>
      <c r="K640" s="297" t="str">
        <f t="shared" si="662"/>
        <v/>
      </c>
      <c r="L640" s="298" t="str">
        <f t="shared" si="663"/>
        <v/>
      </c>
      <c r="M640" s="297" t="str">
        <f t="shared" si="664"/>
        <v/>
      </c>
      <c r="N640" s="298" t="str">
        <f t="shared" si="665"/>
        <v/>
      </c>
      <c r="O640" s="297" t="str">
        <f t="shared" si="666"/>
        <v/>
      </c>
      <c r="P640" s="298" t="str">
        <f t="shared" si="667"/>
        <v/>
      </c>
      <c r="Q640" s="299" t="str">
        <f t="shared" si="668"/>
        <v/>
      </c>
      <c r="R640" s="300" t="str">
        <f t="shared" si="669"/>
        <v/>
      </c>
      <c r="S640" s="299" t="str">
        <f t="shared" si="670"/>
        <v/>
      </c>
      <c r="T640" s="298" t="str">
        <f t="shared" si="671"/>
        <v/>
      </c>
      <c r="U640" s="299" t="str">
        <f t="shared" si="672"/>
        <v/>
      </c>
      <c r="V640" s="300" t="str">
        <f t="shared" si="673"/>
        <v/>
      </c>
      <c r="W640" s="299" t="str">
        <f t="shared" si="674"/>
        <v/>
      </c>
      <c r="X640" s="300" t="str">
        <f t="shared" si="675"/>
        <v/>
      </c>
      <c r="Y640" s="299" t="str">
        <f t="shared" si="676"/>
        <v/>
      </c>
      <c r="Z640" s="300" t="str">
        <f t="shared" si="677"/>
        <v/>
      </c>
      <c r="AA640" s="298" t="str">
        <f t="shared" si="678"/>
        <v/>
      </c>
      <c r="AB640" s="97" t="str">
        <f t="shared" si="679"/>
        <v/>
      </c>
      <c r="AC640" s="143" t="str">
        <f t="shared" si="680"/>
        <v/>
      </c>
      <c r="AD640" s="42" t="str">
        <f t="shared" si="681"/>
        <v/>
      </c>
      <c r="AE640" s="346"/>
      <c r="AF640" s="346"/>
      <c r="AG640" s="347"/>
      <c r="AH640" s="348" t="str">
        <f t="shared" si="682"/>
        <v/>
      </c>
      <c r="AI640" s="346"/>
      <c r="AJ640" s="346"/>
      <c r="AK640" s="347"/>
      <c r="AL640" s="349" t="str">
        <f t="shared" si="693"/>
        <v/>
      </c>
      <c r="AM640" s="348" t="str">
        <f t="shared" si="683"/>
        <v/>
      </c>
      <c r="AN640" s="350" t="str">
        <f t="shared" si="694"/>
        <v/>
      </c>
      <c r="AO640" s="346"/>
      <c r="AP640" s="346"/>
      <c r="AQ640" s="346" t="str">
        <f t="shared" si="684"/>
        <v/>
      </c>
      <c r="AR640" s="348" t="str">
        <f t="shared" si="685"/>
        <v/>
      </c>
      <c r="AS640" s="346"/>
      <c r="AT640" s="348" t="str">
        <f t="shared" si="686"/>
        <v/>
      </c>
      <c r="AU640" s="346"/>
      <c r="AV640" s="348" t="str">
        <f t="shared" si="687"/>
        <v/>
      </c>
      <c r="AW640" s="346"/>
      <c r="AX640" s="348" t="str">
        <f t="shared" si="688"/>
        <v/>
      </c>
      <c r="AY640" s="346"/>
      <c r="AZ640" s="348" t="str">
        <f t="shared" si="689"/>
        <v/>
      </c>
      <c r="BA640" s="351"/>
      <c r="BB640" s="348" t="str">
        <f t="shared" si="690"/>
        <v/>
      </c>
      <c r="BC640" s="350" t="str">
        <f t="shared" si="695"/>
        <v/>
      </c>
      <c r="BD640" s="350" t="str">
        <f t="shared" si="696"/>
        <v/>
      </c>
      <c r="BE640" s="360"/>
      <c r="BF640" s="361"/>
      <c r="BG640" s="362" t="str">
        <f t="shared" si="726"/>
        <v/>
      </c>
      <c r="BH640" s="354" t="str">
        <f t="shared" si="697"/>
        <v/>
      </c>
      <c r="BI640" s="350" t="str">
        <f t="shared" si="698"/>
        <v/>
      </c>
      <c r="BJ640" s="113" t="str">
        <f t="shared" si="699"/>
        <v/>
      </c>
      <c r="BK640" s="347" t="str">
        <f t="shared" si="725"/>
        <v/>
      </c>
      <c r="BR640" s="307"/>
      <c r="BS640" s="51" t="str">
        <f t="shared" si="700"/>
        <v/>
      </c>
      <c r="BT640" s="51" t="str">
        <f t="shared" si="701"/>
        <v/>
      </c>
      <c r="BU640" s="51" t="str">
        <f t="shared" si="702"/>
        <v/>
      </c>
      <c r="BV640" s="51" t="str">
        <f t="shared" si="703"/>
        <v/>
      </c>
      <c r="BW640" s="51" t="str">
        <f t="shared" si="704"/>
        <v/>
      </c>
      <c r="BX640" s="51" t="str">
        <f t="shared" si="705"/>
        <v/>
      </c>
      <c r="BY640" s="51" t="str">
        <f t="shared" si="706"/>
        <v/>
      </c>
      <c r="BZ640" s="51" t="str">
        <f t="shared" si="707"/>
        <v/>
      </c>
      <c r="CA640" s="51" t="str">
        <f t="shared" si="708"/>
        <v/>
      </c>
      <c r="CB640" s="51" t="str">
        <f t="shared" si="709"/>
        <v/>
      </c>
      <c r="CC640" s="51" t="str">
        <f t="shared" si="691"/>
        <v/>
      </c>
      <c r="CD640" s="51" t="str">
        <f t="shared" si="692"/>
        <v/>
      </c>
      <c r="CE640" s="51" t="str">
        <f t="shared" si="710"/>
        <v/>
      </c>
      <c r="CF640" s="51"/>
      <c r="CH640" s="53" t="str">
        <f t="shared" si="711"/>
        <v/>
      </c>
      <c r="CI640" s="53" t="str">
        <f t="shared" si="712"/>
        <v/>
      </c>
      <c r="CJ640" s="54" t="str">
        <f t="shared" si="713"/>
        <v/>
      </c>
      <c r="CK640" s="53" t="str">
        <f t="shared" si="714"/>
        <v/>
      </c>
      <c r="CL640" s="53" t="str">
        <f t="shared" si="715"/>
        <v/>
      </c>
      <c r="CM640" s="53" t="str">
        <f t="shared" si="716"/>
        <v/>
      </c>
      <c r="CN640" s="53" t="str">
        <f t="shared" si="717"/>
        <v/>
      </c>
      <c r="CO640" s="53" t="str">
        <f t="shared" si="718"/>
        <v/>
      </c>
      <c r="CP640" s="53" t="str">
        <f t="shared" si="719"/>
        <v/>
      </c>
      <c r="CQ640" s="53" t="str">
        <f t="shared" si="720"/>
        <v/>
      </c>
      <c r="CR640" s="53" t="str">
        <f t="shared" si="721"/>
        <v/>
      </c>
      <c r="CS640" s="53" t="str">
        <f t="shared" si="722"/>
        <v/>
      </c>
      <c r="CT640" s="53" t="str">
        <f t="shared" si="723"/>
        <v/>
      </c>
      <c r="CU640" s="53" t="str">
        <f t="shared" si="724"/>
        <v/>
      </c>
    </row>
    <row r="641" spans="1:99" hidden="1" x14ac:dyDescent="0.3">
      <c r="A641" s="40">
        <v>703</v>
      </c>
      <c r="B641" s="95"/>
      <c r="C641" s="142"/>
      <c r="D641" s="40"/>
      <c r="E641" s="40"/>
      <c r="F641" s="43"/>
      <c r="G641" s="40" t="s">
        <v>141</v>
      </c>
      <c r="H641" s="41"/>
      <c r="I641" s="41"/>
      <c r="J641" s="296" t="str">
        <f t="shared" si="661"/>
        <v/>
      </c>
      <c r="K641" s="297" t="str">
        <f t="shared" si="662"/>
        <v/>
      </c>
      <c r="L641" s="298" t="str">
        <f t="shared" si="663"/>
        <v/>
      </c>
      <c r="M641" s="297" t="str">
        <f t="shared" si="664"/>
        <v/>
      </c>
      <c r="N641" s="298" t="str">
        <f t="shared" si="665"/>
        <v/>
      </c>
      <c r="O641" s="297" t="str">
        <f t="shared" si="666"/>
        <v/>
      </c>
      <c r="P641" s="298" t="str">
        <f t="shared" si="667"/>
        <v/>
      </c>
      <c r="Q641" s="299" t="str">
        <f t="shared" si="668"/>
        <v/>
      </c>
      <c r="R641" s="300" t="str">
        <f t="shared" si="669"/>
        <v/>
      </c>
      <c r="S641" s="299" t="str">
        <f t="shared" si="670"/>
        <v/>
      </c>
      <c r="T641" s="298" t="str">
        <f t="shared" si="671"/>
        <v/>
      </c>
      <c r="U641" s="299" t="str">
        <f t="shared" si="672"/>
        <v/>
      </c>
      <c r="V641" s="300" t="str">
        <f t="shared" si="673"/>
        <v/>
      </c>
      <c r="W641" s="299" t="str">
        <f t="shared" si="674"/>
        <v/>
      </c>
      <c r="X641" s="300" t="str">
        <f t="shared" si="675"/>
        <v/>
      </c>
      <c r="Y641" s="299" t="str">
        <f t="shared" si="676"/>
        <v/>
      </c>
      <c r="Z641" s="300" t="str">
        <f t="shared" si="677"/>
        <v/>
      </c>
      <c r="AA641" s="298" t="str">
        <f t="shared" si="678"/>
        <v/>
      </c>
      <c r="AB641" s="97" t="str">
        <f t="shared" si="679"/>
        <v/>
      </c>
      <c r="AC641" s="143" t="str">
        <f t="shared" si="680"/>
        <v/>
      </c>
      <c r="AD641" s="42" t="str">
        <f t="shared" si="681"/>
        <v/>
      </c>
      <c r="AE641" s="346"/>
      <c r="AF641" s="346"/>
      <c r="AG641" s="347"/>
      <c r="AH641" s="348" t="str">
        <f t="shared" si="682"/>
        <v/>
      </c>
      <c r="AI641" s="346"/>
      <c r="AJ641" s="346"/>
      <c r="AK641" s="347"/>
      <c r="AL641" s="349" t="str">
        <f t="shared" si="693"/>
        <v/>
      </c>
      <c r="AM641" s="348" t="str">
        <f t="shared" si="683"/>
        <v/>
      </c>
      <c r="AN641" s="350" t="str">
        <f t="shared" si="694"/>
        <v/>
      </c>
      <c r="AO641" s="346"/>
      <c r="AP641" s="346"/>
      <c r="AQ641" s="346" t="str">
        <f t="shared" si="684"/>
        <v/>
      </c>
      <c r="AR641" s="348" t="str">
        <f t="shared" si="685"/>
        <v/>
      </c>
      <c r="AS641" s="346"/>
      <c r="AT641" s="348" t="str">
        <f t="shared" si="686"/>
        <v/>
      </c>
      <c r="AU641" s="346"/>
      <c r="AV641" s="348" t="str">
        <f t="shared" si="687"/>
        <v/>
      </c>
      <c r="AW641" s="346"/>
      <c r="AX641" s="348" t="str">
        <f t="shared" si="688"/>
        <v/>
      </c>
      <c r="AY641" s="346"/>
      <c r="AZ641" s="348" t="str">
        <f t="shared" si="689"/>
        <v/>
      </c>
      <c r="BA641" s="351"/>
      <c r="BB641" s="348" t="str">
        <f t="shared" si="690"/>
        <v/>
      </c>
      <c r="BC641" s="350" t="str">
        <f t="shared" si="695"/>
        <v/>
      </c>
      <c r="BD641" s="350" t="str">
        <f t="shared" si="696"/>
        <v/>
      </c>
      <c r="BE641" s="360"/>
      <c r="BF641" s="361"/>
      <c r="BG641" s="362" t="str">
        <f t="shared" si="726"/>
        <v/>
      </c>
      <c r="BH641" s="354" t="str">
        <f t="shared" si="697"/>
        <v/>
      </c>
      <c r="BI641" s="350" t="str">
        <f t="shared" si="698"/>
        <v/>
      </c>
      <c r="BJ641" s="113" t="str">
        <f t="shared" si="699"/>
        <v/>
      </c>
      <c r="BK641" s="347" t="str">
        <f t="shared" si="725"/>
        <v/>
      </c>
      <c r="BR641" s="307"/>
      <c r="BS641" s="51" t="str">
        <f t="shared" si="700"/>
        <v/>
      </c>
      <c r="BT641" s="51" t="str">
        <f t="shared" si="701"/>
        <v/>
      </c>
      <c r="BU641" s="51" t="str">
        <f t="shared" si="702"/>
        <v/>
      </c>
      <c r="BV641" s="51" t="str">
        <f t="shared" si="703"/>
        <v/>
      </c>
      <c r="BW641" s="51" t="str">
        <f t="shared" si="704"/>
        <v/>
      </c>
      <c r="BX641" s="51" t="str">
        <f t="shared" si="705"/>
        <v/>
      </c>
      <c r="BY641" s="51" t="str">
        <f t="shared" si="706"/>
        <v/>
      </c>
      <c r="BZ641" s="51" t="str">
        <f t="shared" si="707"/>
        <v/>
      </c>
      <c r="CA641" s="51" t="str">
        <f t="shared" si="708"/>
        <v/>
      </c>
      <c r="CB641" s="51" t="str">
        <f t="shared" si="709"/>
        <v/>
      </c>
      <c r="CC641" s="51" t="str">
        <f t="shared" si="691"/>
        <v/>
      </c>
      <c r="CD641" s="51" t="str">
        <f t="shared" si="692"/>
        <v/>
      </c>
      <c r="CE641" s="51" t="str">
        <f t="shared" si="710"/>
        <v/>
      </c>
      <c r="CF641" s="51"/>
      <c r="CH641" s="53" t="str">
        <f t="shared" si="711"/>
        <v/>
      </c>
      <c r="CI641" s="53" t="str">
        <f t="shared" si="712"/>
        <v/>
      </c>
      <c r="CJ641" s="54" t="str">
        <f t="shared" si="713"/>
        <v/>
      </c>
      <c r="CK641" s="53" t="str">
        <f t="shared" si="714"/>
        <v/>
      </c>
      <c r="CL641" s="53" t="str">
        <f t="shared" si="715"/>
        <v/>
      </c>
      <c r="CM641" s="53" t="str">
        <f t="shared" si="716"/>
        <v/>
      </c>
      <c r="CN641" s="53" t="str">
        <f t="shared" si="717"/>
        <v/>
      </c>
      <c r="CO641" s="53" t="str">
        <f t="shared" si="718"/>
        <v/>
      </c>
      <c r="CP641" s="53" t="str">
        <f t="shared" si="719"/>
        <v/>
      </c>
      <c r="CQ641" s="53" t="str">
        <f t="shared" si="720"/>
        <v/>
      </c>
      <c r="CR641" s="53" t="str">
        <f t="shared" si="721"/>
        <v/>
      </c>
      <c r="CS641" s="53" t="str">
        <f t="shared" si="722"/>
        <v/>
      </c>
      <c r="CT641" s="53" t="str">
        <f t="shared" si="723"/>
        <v/>
      </c>
      <c r="CU641" s="53" t="str">
        <f t="shared" si="724"/>
        <v/>
      </c>
    </row>
    <row r="642" spans="1:99" hidden="1" x14ac:dyDescent="0.3">
      <c r="A642" s="40">
        <v>704</v>
      </c>
      <c r="B642" s="95"/>
      <c r="C642" s="142"/>
      <c r="D642" s="40"/>
      <c r="E642" s="40"/>
      <c r="F642" s="43"/>
      <c r="G642" s="40" t="s">
        <v>141</v>
      </c>
      <c r="H642" s="41"/>
      <c r="I642" s="41"/>
      <c r="J642" s="296" t="str">
        <f t="shared" si="661"/>
        <v/>
      </c>
      <c r="K642" s="297" t="str">
        <f t="shared" si="662"/>
        <v/>
      </c>
      <c r="L642" s="298" t="str">
        <f t="shared" si="663"/>
        <v/>
      </c>
      <c r="M642" s="297" t="str">
        <f t="shared" si="664"/>
        <v/>
      </c>
      <c r="N642" s="298" t="str">
        <f t="shared" si="665"/>
        <v/>
      </c>
      <c r="O642" s="297" t="str">
        <f t="shared" si="666"/>
        <v/>
      </c>
      <c r="P642" s="298" t="str">
        <f t="shared" si="667"/>
        <v/>
      </c>
      <c r="Q642" s="299" t="str">
        <f t="shared" si="668"/>
        <v/>
      </c>
      <c r="R642" s="300" t="str">
        <f t="shared" si="669"/>
        <v/>
      </c>
      <c r="S642" s="299" t="str">
        <f t="shared" si="670"/>
        <v/>
      </c>
      <c r="T642" s="298" t="str">
        <f t="shared" si="671"/>
        <v/>
      </c>
      <c r="U642" s="299" t="str">
        <f t="shared" si="672"/>
        <v/>
      </c>
      <c r="V642" s="300" t="str">
        <f t="shared" si="673"/>
        <v/>
      </c>
      <c r="W642" s="299" t="str">
        <f t="shared" si="674"/>
        <v/>
      </c>
      <c r="X642" s="300" t="str">
        <f t="shared" si="675"/>
        <v/>
      </c>
      <c r="Y642" s="299" t="str">
        <f t="shared" si="676"/>
        <v/>
      </c>
      <c r="Z642" s="300" t="str">
        <f t="shared" si="677"/>
        <v/>
      </c>
      <c r="AA642" s="298" t="str">
        <f t="shared" si="678"/>
        <v/>
      </c>
      <c r="AB642" s="97" t="str">
        <f t="shared" si="679"/>
        <v/>
      </c>
      <c r="AC642" s="143" t="str">
        <f t="shared" si="680"/>
        <v/>
      </c>
      <c r="AD642" s="42" t="str">
        <f t="shared" si="681"/>
        <v/>
      </c>
      <c r="AE642" s="346"/>
      <c r="AF642" s="346"/>
      <c r="AG642" s="347"/>
      <c r="AH642" s="348" t="str">
        <f t="shared" si="682"/>
        <v/>
      </c>
      <c r="AI642" s="346"/>
      <c r="AJ642" s="346"/>
      <c r="AK642" s="347"/>
      <c r="AL642" s="349" t="str">
        <f t="shared" si="693"/>
        <v/>
      </c>
      <c r="AM642" s="348" t="str">
        <f t="shared" si="683"/>
        <v/>
      </c>
      <c r="AN642" s="350" t="str">
        <f t="shared" si="694"/>
        <v/>
      </c>
      <c r="AO642" s="346"/>
      <c r="AP642" s="346"/>
      <c r="AQ642" s="346" t="str">
        <f t="shared" si="684"/>
        <v/>
      </c>
      <c r="AR642" s="348" t="str">
        <f t="shared" si="685"/>
        <v/>
      </c>
      <c r="AS642" s="346"/>
      <c r="AT642" s="348" t="str">
        <f t="shared" si="686"/>
        <v/>
      </c>
      <c r="AU642" s="346"/>
      <c r="AV642" s="348" t="str">
        <f t="shared" si="687"/>
        <v/>
      </c>
      <c r="AW642" s="346"/>
      <c r="AX642" s="348" t="str">
        <f t="shared" si="688"/>
        <v/>
      </c>
      <c r="AY642" s="346"/>
      <c r="AZ642" s="348" t="str">
        <f t="shared" si="689"/>
        <v/>
      </c>
      <c r="BA642" s="351"/>
      <c r="BB642" s="348" t="str">
        <f t="shared" si="690"/>
        <v/>
      </c>
      <c r="BC642" s="350" t="str">
        <f t="shared" si="695"/>
        <v/>
      </c>
      <c r="BD642" s="350" t="str">
        <f t="shared" si="696"/>
        <v/>
      </c>
      <c r="BE642" s="360"/>
      <c r="BF642" s="361"/>
      <c r="BG642" s="362" t="str">
        <f t="shared" si="726"/>
        <v/>
      </c>
      <c r="BH642" s="354" t="str">
        <f t="shared" si="697"/>
        <v/>
      </c>
      <c r="BI642" s="350" t="str">
        <f t="shared" si="698"/>
        <v/>
      </c>
      <c r="BJ642" s="113" t="str">
        <f t="shared" si="699"/>
        <v/>
      </c>
      <c r="BK642" s="347" t="str">
        <f t="shared" si="725"/>
        <v/>
      </c>
      <c r="BR642" s="307"/>
      <c r="BS642" s="51" t="str">
        <f t="shared" si="700"/>
        <v/>
      </c>
      <c r="BT642" s="51" t="str">
        <f t="shared" si="701"/>
        <v/>
      </c>
      <c r="BU642" s="51" t="str">
        <f t="shared" si="702"/>
        <v/>
      </c>
      <c r="BV642" s="51" t="str">
        <f t="shared" si="703"/>
        <v/>
      </c>
      <c r="BW642" s="51" t="str">
        <f t="shared" si="704"/>
        <v/>
      </c>
      <c r="BX642" s="51" t="str">
        <f t="shared" si="705"/>
        <v/>
      </c>
      <c r="BY642" s="51" t="str">
        <f t="shared" si="706"/>
        <v/>
      </c>
      <c r="BZ642" s="51" t="str">
        <f t="shared" si="707"/>
        <v/>
      </c>
      <c r="CA642" s="51" t="str">
        <f t="shared" si="708"/>
        <v/>
      </c>
      <c r="CB642" s="51" t="str">
        <f t="shared" si="709"/>
        <v/>
      </c>
      <c r="CC642" s="51" t="str">
        <f t="shared" si="691"/>
        <v/>
      </c>
      <c r="CD642" s="51" t="str">
        <f t="shared" si="692"/>
        <v/>
      </c>
      <c r="CE642" s="51" t="str">
        <f t="shared" si="710"/>
        <v/>
      </c>
      <c r="CF642" s="51"/>
      <c r="CH642" s="53" t="str">
        <f t="shared" si="711"/>
        <v/>
      </c>
      <c r="CI642" s="53" t="str">
        <f t="shared" si="712"/>
        <v/>
      </c>
      <c r="CJ642" s="54" t="str">
        <f t="shared" si="713"/>
        <v/>
      </c>
      <c r="CK642" s="53" t="str">
        <f t="shared" si="714"/>
        <v/>
      </c>
      <c r="CL642" s="53" t="str">
        <f t="shared" si="715"/>
        <v/>
      </c>
      <c r="CM642" s="53" t="str">
        <f t="shared" si="716"/>
        <v/>
      </c>
      <c r="CN642" s="53" t="str">
        <f t="shared" si="717"/>
        <v/>
      </c>
      <c r="CO642" s="53" t="str">
        <f t="shared" si="718"/>
        <v/>
      </c>
      <c r="CP642" s="53" t="str">
        <f t="shared" si="719"/>
        <v/>
      </c>
      <c r="CQ642" s="53" t="str">
        <f t="shared" si="720"/>
        <v/>
      </c>
      <c r="CR642" s="53" t="str">
        <f t="shared" si="721"/>
        <v/>
      </c>
      <c r="CS642" s="53" t="str">
        <f t="shared" si="722"/>
        <v/>
      </c>
      <c r="CT642" s="53" t="str">
        <f t="shared" si="723"/>
        <v/>
      </c>
      <c r="CU642" s="53" t="str">
        <f t="shared" si="724"/>
        <v/>
      </c>
    </row>
    <row r="643" spans="1:99" hidden="1" x14ac:dyDescent="0.3">
      <c r="A643" s="40">
        <v>705</v>
      </c>
      <c r="B643" s="95"/>
      <c r="C643" s="142"/>
      <c r="D643" s="40"/>
      <c r="E643" s="40"/>
      <c r="F643" s="43"/>
      <c r="G643" s="40" t="s">
        <v>141</v>
      </c>
      <c r="H643" s="41"/>
      <c r="I643" s="41"/>
      <c r="J643" s="296" t="str">
        <f t="shared" ref="J643:J706" si="727">IF(OR(H643="",I643="",H643=0),"",K643-0.1)</f>
        <v/>
      </c>
      <c r="K643" s="297" t="str">
        <f t="shared" ref="K643:K706" si="728">IF(OR(H643="",I643="",H643=0),"",Q643-(Q643*15%))</f>
        <v/>
      </c>
      <c r="L643" s="298" t="str">
        <f t="shared" ref="L643:L706" si="729">IF(OR(H643="",I643="",H643=0),"",M643-0.1)</f>
        <v/>
      </c>
      <c r="M643" s="297" t="str">
        <f t="shared" ref="M643:M706" si="730">IF(OR(H643="",I643="",H643=0),"",Q643-(Q643*12.5%))</f>
        <v/>
      </c>
      <c r="N643" s="298" t="str">
        <f t="shared" ref="N643:N706" si="731">IF(OR(H643="",I643="",H643=0),"",O643-0.1)</f>
        <v/>
      </c>
      <c r="O643" s="297" t="str">
        <f t="shared" ref="O643:O706" si="732">IF(OR(H643="",I643="",H643=0),"",Q643-(Q643*7.5%))</f>
        <v/>
      </c>
      <c r="P643" s="298" t="str">
        <f t="shared" ref="P643:P706" si="733">IF(OR(H643="",I643="",H643=0),"",Q643-0.1)</f>
        <v/>
      </c>
      <c r="Q643" s="299" t="str">
        <f t="shared" ref="Q643:Q706" si="734">IF(OR(H643="",I643="",H643=0),"",90%*(H643-100)-0.5)</f>
        <v/>
      </c>
      <c r="R643" s="300" t="str">
        <f t="shared" ref="R643:R706" si="735">IF(OR(H643="",I643="",H643=0),"",90%*(H643-100))</f>
        <v/>
      </c>
      <c r="S643" s="299" t="str">
        <f t="shared" ref="S643:S706" si="736">IF(OR(H643="",I643="",,H643=0),"",R643+0.1)</f>
        <v/>
      </c>
      <c r="T643" s="298" t="str">
        <f t="shared" ref="T643:T706" si="737">IF(OR(H643="",I643="",H643=0),"",90%*(H643-100)+0.5)</f>
        <v/>
      </c>
      <c r="U643" s="299" t="str">
        <f t="shared" ref="U643:U706" si="738">IF(OR(H643="",I643="",H643=0),"",T643+0.1)</f>
        <v/>
      </c>
      <c r="V643" s="300" t="str">
        <f t="shared" ref="V643:V706" si="739">IF(OR(H643="",I643="",H643=0),"",T643+(T643*7.5%))</f>
        <v/>
      </c>
      <c r="W643" s="299" t="str">
        <f t="shared" ref="W643:W706" si="740">IF(OR(H643="",I643="",H643=0),"",V643+0.1)</f>
        <v/>
      </c>
      <c r="X643" s="300" t="str">
        <f t="shared" ref="X643:X706" si="741">IF(OR(H643="",I643="",H643=0),"",T643+(T643*12.5%))</f>
        <v/>
      </c>
      <c r="Y643" s="299" t="str">
        <f t="shared" ref="Y643:Y706" si="742">IF(OR(H643="",I643="",H643=0),"",X643+0.1)</f>
        <v/>
      </c>
      <c r="Z643" s="300" t="str">
        <f t="shared" ref="Z643:Z706" si="743">IF(OR(H643="",I643="",H643=0),"",T643+(T643*15%))</f>
        <v/>
      </c>
      <c r="AA643" s="298" t="str">
        <f t="shared" ref="AA643:AA706" si="744">IF(OR(H643="",I643="",H643=0),"",Z643+0.1)</f>
        <v/>
      </c>
      <c r="AB643" s="97" t="str">
        <f t="shared" ref="AB643:AB706" si="745">IF(AC643="LLA","BB lebih"&amp;" "&amp;FIXED((I643-Z643),1) &amp;" kg",IF(AC643="LLB","BB kurang"&amp;" "&amp;FIXED((I643-K643),1)&amp;" kg",""))</f>
        <v/>
      </c>
      <c r="AC643" s="143" t="str">
        <f t="shared" ref="AC643:AC706" si="746">IF(OR(H643="",I643="", H643=0),"",IF(I643&lt;K643,"LLB",IF(AND(I643&gt;J643,I643&lt;M643),"LB",IF(AND(I643&gt;L643,I643&lt;O643),"NB",IF(AND(I643&gt;N643,I643&lt;Q643),"HB",IF(AND(I643&gt;P643,I643&lt;S643),"IB",IF(AND(I643&gt;R643,I643&lt;U643),"IA",IF(AND(I643&gt;T643,I643&lt;W643),"HA",IF(AND(I643&gt;V643,I643&lt;Y643),"NA",IF(AND(I643&gt;X643,I643&lt;AA643),"LA",IF(I643&gt;=AA643,"LLA","")))))))))))</f>
        <v/>
      </c>
      <c r="AD643" s="42" t="str">
        <f t="shared" ref="AD643:AD652" si="747">IF(AC643="","", VLOOKUP(AC643,NILAI_TB_BB,2))</f>
        <v/>
      </c>
      <c r="AE643" s="346"/>
      <c r="AF643" s="346"/>
      <c r="AG643" s="347"/>
      <c r="AH643" s="348" t="str">
        <f t="shared" ref="AH643:AH652" si="748">IF(OR(AE643="",AF643=""),"", IF(OR(AE643="-",AF643="-"),"-", IF(AE643=0,VLOOKUP(AF643,NSA,2), IF(AE643=1,VLOOKUP(AF643,NSA,3), IF(AE643=2,VLOOKUP(AF643,NSA,4), IF(AE643=3,VLOOKUP(AF643,NSA,5), IF(AE643=4,VLOOKUP(AF643,NSA,6), IF(AE643=5,VLOOKUP(AF643,NSA,7), IF(AE643=6,VLOOKUP(AF643,NSA,8), IF(AE643=7,VLOOKUP(AF643,NSA,9), IF(AE643=8,VLOOKUP(AF643,NSA,10), IF(AE643=9,VLOOKUP(AF643,NSA,11), IF(AE643=10,VLOOKUP(AF643,NSA,12),"")))))))))))))</f>
        <v/>
      </c>
      <c r="AI643" s="346"/>
      <c r="AJ643" s="346"/>
      <c r="AK643" s="347"/>
      <c r="AL643" s="349" t="str">
        <f t="shared" si="693"/>
        <v/>
      </c>
      <c r="AM643" s="348" t="str">
        <f t="shared" ref="AM643:AM652" si="749">IF(OR(AI643="",AJ643=""),"",IF(AI643=0,VLOOKUP(AJ643,NILAI_SGP,2),IF(AI643=1,VLOOKUP(AJ643,NILAI_SGP,3),IF(AI643=2,VLOOKUP(AJ643,NILAI_SGP,4),IF(AI643=3,VLOOKUP(AJ643,NILAI_SGP,5),IF(AI643=4,VLOOKUP(AJ643,NILAI_SGP,6),IF(AI643=5,VLOOKUP(AJ643,NILAI_SGP,7),IF(AI643=6,VLOOKUP(AJ643,NILAI_SGP,8),IF(AI643=7,VLOOKUP(AJ643,NILAI_SGP,9),IF(AI643=8,VLOOKUP(AJ643,NILAI_SGP,10),IF(AI643=9,VLOOKUP(AJ643,NILAI_SGP,11),IF(AI643=10,VLOOKUP(AJ643,NILAI_SGP,12),""))))))))))))</f>
        <v/>
      </c>
      <c r="AN643" s="350" t="str">
        <f t="shared" si="694"/>
        <v/>
      </c>
      <c r="AO643" s="346"/>
      <c r="AP643" s="346"/>
      <c r="AQ643" s="346" t="str">
        <f t="shared" ref="AQ643:AQ652" si="750">IF(OR(AO643="",AP643="",AO643=0),"",IF(OR(AO643="-",AP643="-"),"-",(AO643*$AO$10)+AP643))</f>
        <v/>
      </c>
      <c r="AR643" s="348" t="str">
        <f t="shared" ref="AR643:AR706" si="751">IF(OR(G643="",AQ643="",AQ643=0),"",IF(OR(AO643="-",AP643="-"),"-",IF(G643="P",VLOOKUP(AQ643,LARI12mnt_CALON_PRIA,2),IF(G643="W",VLOOKUP(AQ643,LARI12mnt_CALON_WANITA,2),""))))</f>
        <v/>
      </c>
      <c r="AS643" s="346"/>
      <c r="AT643" s="348" t="str">
        <f t="shared" ref="AT643:AT706" si="752">IF(OR(G643="",AS643=""),"", IF(AS643="-","-", IF(G643="P",VLOOKUP(AS643,PULLUP_CALON_PRIA,2),IF(G643="W",VLOOKUP(AS643,CHINNING_CALON_WANITA,2),""))))</f>
        <v/>
      </c>
      <c r="AU643" s="346"/>
      <c r="AV643" s="348" t="str">
        <f t="shared" ref="AV643:AV706" si="753">IF(OR(G643="",AU643=""),"", IF(AU643="-","-", IF(G643="P",VLOOKUP(AU643,SITUP_CALON_PRIA,2),IF(G643="W",VLOOKUP(AU643,SITUP_CALON_WANITA,2),""))))</f>
        <v/>
      </c>
      <c r="AW643" s="346"/>
      <c r="AX643" s="348" t="str">
        <f t="shared" ref="AX643:AX706" si="754">IF(OR(G643="",AW643=""),"",IF(AW643="-","-", IF(G643="P",VLOOKUP(AW643,LUNGES_CALON_PRIA,2),IF(G643="W",VLOOKUP(AW643,LUNGES_CALON_WANITA,2),""))))</f>
        <v/>
      </c>
      <c r="AY643" s="346"/>
      <c r="AZ643" s="348" t="str">
        <f t="shared" ref="AZ643:AZ706" si="755">IF(OR(G643="",AY643=""),"", IF(AY643="-","-", IF(G643="P",VLOOKUP(AY643,PUSHUP_CALON_PRIA,2),IF(G643="W",VLOOKUP(AY643,MODIFPUSHUP_CALON_WANITA,2),""))))</f>
        <v/>
      </c>
      <c r="BA643" s="351"/>
      <c r="BB643" s="348" t="str">
        <f t="shared" ref="BB643:BB706" si="756">IF(OR(G643="",BA643="",BA643=0),"",IF(BA643="-","-", IF(G643="P",VLOOKUP(BA643,SHUTTLERUN_CALON_PRIA,2),IF(G643="W",VLOOKUP(BA643,SHUTTLERUN_CALON_WANITA,2),""))))</f>
        <v/>
      </c>
      <c r="BC643" s="350" t="str">
        <f t="shared" si="695"/>
        <v/>
      </c>
      <c r="BD643" s="350" t="str">
        <f t="shared" si="696"/>
        <v/>
      </c>
      <c r="BE643" s="360"/>
      <c r="BF643" s="361"/>
      <c r="BG643" s="362" t="str">
        <f t="shared" si="726"/>
        <v/>
      </c>
      <c r="BH643" s="354" t="str">
        <f t="shared" si="697"/>
        <v/>
      </c>
      <c r="BI643" s="350" t="str">
        <f t="shared" si="698"/>
        <v/>
      </c>
      <c r="BJ643" s="113" t="str">
        <f t="shared" si="699"/>
        <v/>
      </c>
      <c r="BK643" s="347" t="str">
        <f t="shared" si="725"/>
        <v/>
      </c>
      <c r="BR643" s="307"/>
      <c r="BS643" s="51" t="str">
        <f t="shared" si="700"/>
        <v/>
      </c>
      <c r="BT643" s="51" t="str">
        <f t="shared" si="701"/>
        <v/>
      </c>
      <c r="BU643" s="51" t="str">
        <f t="shared" si="702"/>
        <v/>
      </c>
      <c r="BV643" s="51" t="str">
        <f t="shared" si="703"/>
        <v/>
      </c>
      <c r="BW643" s="51" t="str">
        <f t="shared" si="704"/>
        <v/>
      </c>
      <c r="BX643" s="51" t="str">
        <f t="shared" si="705"/>
        <v/>
      </c>
      <c r="BY643" s="51" t="str">
        <f t="shared" si="706"/>
        <v/>
      </c>
      <c r="BZ643" s="51" t="str">
        <f t="shared" si="707"/>
        <v/>
      </c>
      <c r="CA643" s="51" t="str">
        <f t="shared" si="708"/>
        <v/>
      </c>
      <c r="CB643" s="51" t="str">
        <f t="shared" si="709"/>
        <v/>
      </c>
      <c r="CC643" s="51" t="str">
        <f t="shared" ref="CC643:CC706" si="757">IF(BC643="","", IF(G643="P",IF(BC643&lt;=34.99,"TL", IF(BC643&gt;=35,"L")), IF(G643="W", IF(BC643&lt;=34.99,"TL", IF(BC643&gt;=35,"L")))))</f>
        <v/>
      </c>
      <c r="CD643" s="51" t="str">
        <f t="shared" ref="CD643:CD706" si="758">IF(BD643="","", IF(G643="P",IF(BD643&lt;=40.99,"TL", IF(BD643&gt;=41,"L")), IF(G643="W", IF(BD643&lt;=40.99,"TL", IF(BD643&gt;=41,"L")))))</f>
        <v/>
      </c>
      <c r="CE643" s="51" t="str">
        <f t="shared" si="710"/>
        <v/>
      </c>
      <c r="CF643" s="51"/>
      <c r="CH643" s="53" t="str">
        <f t="shared" si="711"/>
        <v/>
      </c>
      <c r="CI643" s="53" t="str">
        <f t="shared" si="712"/>
        <v/>
      </c>
      <c r="CJ643" s="54" t="str">
        <f t="shared" si="713"/>
        <v/>
      </c>
      <c r="CK643" s="53" t="str">
        <f t="shared" si="714"/>
        <v/>
      </c>
      <c r="CL643" s="53" t="str">
        <f t="shared" si="715"/>
        <v/>
      </c>
      <c r="CM643" s="53" t="str">
        <f t="shared" si="716"/>
        <v/>
      </c>
      <c r="CN643" s="53" t="str">
        <f t="shared" si="717"/>
        <v/>
      </c>
      <c r="CO643" s="53" t="str">
        <f t="shared" si="718"/>
        <v/>
      </c>
      <c r="CP643" s="53" t="str">
        <f t="shared" si="719"/>
        <v/>
      </c>
      <c r="CQ643" s="53" t="str">
        <f t="shared" si="720"/>
        <v/>
      </c>
      <c r="CR643" s="53" t="str">
        <f t="shared" si="721"/>
        <v/>
      </c>
      <c r="CS643" s="53" t="str">
        <f t="shared" si="722"/>
        <v/>
      </c>
      <c r="CT643" s="53" t="str">
        <f t="shared" si="723"/>
        <v/>
      </c>
      <c r="CU643" s="53" t="str">
        <f t="shared" si="724"/>
        <v/>
      </c>
    </row>
    <row r="644" spans="1:99" hidden="1" x14ac:dyDescent="0.3">
      <c r="A644" s="40">
        <v>706</v>
      </c>
      <c r="B644" s="95"/>
      <c r="C644" s="142"/>
      <c r="D644" s="40"/>
      <c r="E644" s="40"/>
      <c r="F644" s="43"/>
      <c r="G644" s="40" t="s">
        <v>141</v>
      </c>
      <c r="H644" s="41"/>
      <c r="I644" s="41"/>
      <c r="J644" s="296" t="str">
        <f t="shared" si="727"/>
        <v/>
      </c>
      <c r="K644" s="297" t="str">
        <f t="shared" si="728"/>
        <v/>
      </c>
      <c r="L644" s="298" t="str">
        <f t="shared" si="729"/>
        <v/>
      </c>
      <c r="M644" s="297" t="str">
        <f t="shared" si="730"/>
        <v/>
      </c>
      <c r="N644" s="298" t="str">
        <f t="shared" si="731"/>
        <v/>
      </c>
      <c r="O644" s="297" t="str">
        <f t="shared" si="732"/>
        <v/>
      </c>
      <c r="P644" s="298" t="str">
        <f t="shared" si="733"/>
        <v/>
      </c>
      <c r="Q644" s="299" t="str">
        <f t="shared" si="734"/>
        <v/>
      </c>
      <c r="R644" s="300" t="str">
        <f t="shared" si="735"/>
        <v/>
      </c>
      <c r="S644" s="299" t="str">
        <f t="shared" si="736"/>
        <v/>
      </c>
      <c r="T644" s="298" t="str">
        <f t="shared" si="737"/>
        <v/>
      </c>
      <c r="U644" s="299" t="str">
        <f t="shared" si="738"/>
        <v/>
      </c>
      <c r="V644" s="300" t="str">
        <f t="shared" si="739"/>
        <v/>
      </c>
      <c r="W644" s="299" t="str">
        <f t="shared" si="740"/>
        <v/>
      </c>
      <c r="X644" s="300" t="str">
        <f t="shared" si="741"/>
        <v/>
      </c>
      <c r="Y644" s="299" t="str">
        <f t="shared" si="742"/>
        <v/>
      </c>
      <c r="Z644" s="300" t="str">
        <f t="shared" si="743"/>
        <v/>
      </c>
      <c r="AA644" s="298" t="str">
        <f t="shared" si="744"/>
        <v/>
      </c>
      <c r="AB644" s="97" t="str">
        <f t="shared" si="745"/>
        <v/>
      </c>
      <c r="AC644" s="143" t="str">
        <f t="shared" si="746"/>
        <v/>
      </c>
      <c r="AD644" s="42" t="str">
        <f t="shared" si="747"/>
        <v/>
      </c>
      <c r="AE644" s="346"/>
      <c r="AF644" s="346"/>
      <c r="AG644" s="347"/>
      <c r="AH644" s="348" t="str">
        <f t="shared" si="748"/>
        <v/>
      </c>
      <c r="AI644" s="346"/>
      <c r="AJ644" s="346"/>
      <c r="AK644" s="347"/>
      <c r="AL644" s="349" t="str">
        <f t="shared" ref="AL644:AL652" si="759">IF(AM644="","",IF(AM644&gt;=81,"SGP-0",IF(AND(AM644&gt;=61,AM644&lt;=80),"SGP-1",IF(AND(AM644&gt;=41,AM644&lt;=60),"SGP-2",IF(AND(AM644&gt;=21,AM644&lt;=40),"SGP-3",IF(AND(AM644&gt;=0,AM644&lt;=20),"SGP-4",""))))))</f>
        <v/>
      </c>
      <c r="AM644" s="348" t="str">
        <f t="shared" si="749"/>
        <v/>
      </c>
      <c r="AN644" s="350" t="str">
        <f t="shared" ref="AN644:AN652" si="760">IF(OR(AD644="",AH644="",AM644=""),"",VALUE(FIXED(((AD644+AH644+AM644)/3),2)))</f>
        <v/>
      </c>
      <c r="AO644" s="346"/>
      <c r="AP644" s="346"/>
      <c r="AQ644" s="346" t="str">
        <f t="shared" si="750"/>
        <v/>
      </c>
      <c r="AR644" s="348" t="str">
        <f t="shared" si="751"/>
        <v/>
      </c>
      <c r="AS644" s="346"/>
      <c r="AT644" s="348" t="str">
        <f t="shared" si="752"/>
        <v/>
      </c>
      <c r="AU644" s="346"/>
      <c r="AV644" s="348" t="str">
        <f t="shared" si="753"/>
        <v/>
      </c>
      <c r="AW644" s="346"/>
      <c r="AX644" s="348" t="str">
        <f t="shared" si="754"/>
        <v/>
      </c>
      <c r="AY644" s="346"/>
      <c r="AZ644" s="348" t="str">
        <f t="shared" si="755"/>
        <v/>
      </c>
      <c r="BA644" s="351"/>
      <c r="BB644" s="348" t="str">
        <f t="shared" si="756"/>
        <v/>
      </c>
      <c r="BC644" s="350" t="str">
        <f t="shared" ref="BC644:BC707" si="761">IF(OR(AT644="",AV644="",AX644="",AZ644="",BB644=""),"",IF(OR(AS644="-",AU644="-",AW644="-",AY644="-",BA644="-"),0,VALUE(FIXED(((AT644+AV644+AX644+AZ644+BB644)/5),2))))</f>
        <v/>
      </c>
      <c r="BD644" s="350" t="str">
        <f t="shared" ref="BD644:BD707" si="762">IF(OR(AR644="",BC644=""),"",IF(OR(AS644="-",AU644="-",AW644="-",AY644="-",BA644="-"),0, VALUE(FIXED(((AR644+BC644)/2),2))))</f>
        <v/>
      </c>
      <c r="BE644" s="360"/>
      <c r="BF644" s="361"/>
      <c r="BG644" s="362" t="str">
        <f t="shared" si="726"/>
        <v/>
      </c>
      <c r="BH644" s="354" t="str">
        <f t="shared" ref="BH644:BH707" si="763">IF(OR(G644="",AN644="",BD644=""),"", IF(OR(AE644="-",AF644="-",AI644="-",AJ644="-",AS644="-",AU644="-",AW644="-",AY644="-",BA644="-"),0, VALUE(FIXED(((AN644*30%)+(BD644*70%)),2))))</f>
        <v/>
      </c>
      <c r="BI644" s="350" t="str">
        <f t="shared" ref="BI644:BI707" si="764">IF(OR(G644="",BH644=""),"", IF(OR(AE644="-",AF644="-",AI644="-",AJ644="-",AS644="-",AU644="-",AW644="-",BA644="-"),0, IF(AND(BJ644="TL",OR(BH644&lt;=40.99,BH644&gt;=41)),VLOOKUP(BH644,NILAI_KONVERSI,2),IF(BJ644="L",BH644,""))))</f>
        <v/>
      </c>
      <c r="BJ644" s="113" t="str">
        <f t="shared" ref="BJ644:BJ707" si="765">IF(BH644="","", IF(OR(AQ644="-",AS644="-",AU644="-",AW644="-",AY644="-", BA644="-"),"-", IF(COUNTIF(BS644:CE644,"TL")&gt;=1,"TL","L")))</f>
        <v/>
      </c>
      <c r="BK644" s="347" t="str">
        <f t="shared" si="725"/>
        <v/>
      </c>
      <c r="BR644" s="307"/>
      <c r="BS644" s="51" t="str">
        <f t="shared" ref="BS644:BS707" si="766">IF(AD644="","",IF(AD644="-","-",IF(AD644&lt;=20,"TL","L")))</f>
        <v/>
      </c>
      <c r="BT644" s="51" t="str">
        <f t="shared" ref="BT644:BT707" si="767">IF(AH644="","",IF(AH644="-","-",IF(AH644&lt;=30,"TL","L")))</f>
        <v/>
      </c>
      <c r="BU644" s="51" t="str">
        <f t="shared" ref="BU644:BU707" si="768">IF(AM644="","",IF(AM644="-","-",IF(AM644&lt;=20,"TL","L")))</f>
        <v/>
      </c>
      <c r="BV644" s="51" t="str">
        <f t="shared" ref="BV644:BV707" si="769">IF(AN644="","",IF(AN644="-","-",IF(AN644&lt;=20.99,"TL","L")))</f>
        <v/>
      </c>
      <c r="BW644" s="51" t="str">
        <f t="shared" ref="BW644:BW707" si="770">IF(AR644="","", IF(AR644="-","-", IF(AR644&lt;=34,"TL","L")))</f>
        <v/>
      </c>
      <c r="BX644" s="51" t="str">
        <f t="shared" ref="BX644:BX707" si="771">IF(AT644="","",IF(AT644="-","-",IF(G644="P",IF(AT644&lt;=24,"TL",IF(AT644&gt;=25,"L")),IF(G644="W",IF(AT644&lt;=30,"TL",IF(AT644&gt;=31,"L"))))))</f>
        <v/>
      </c>
      <c r="BY644" s="51" t="str">
        <f t="shared" ref="BY644:BY707" si="772">IF(AV644="","",IF(AV644="-","-",IF(G644="P",IF(AV644&lt;=30,"TL",IF(AV644&gt;=31,"L")),IF(G644="W",IF(AV644&lt;=30,"TL",IF(AV644&gt;=31,"L"))))))</f>
        <v/>
      </c>
      <c r="BZ644" s="51" t="str">
        <f t="shared" ref="BZ644:BZ707" si="773">IF(AX644="","",IF(AX644="-","-",IF(G644="P",IF(AX644&lt;=30,"TL",IF(AX644&gt;=31,"L")),IF(G644="W",IF(AX644&lt;=30,"TL",IF(AX644&gt;=31,"L"))))))</f>
        <v/>
      </c>
      <c r="CA644" s="51" t="str">
        <f t="shared" ref="CA644:CA707" si="774">IF(AZ644="","",IF(AZ644="-","-",IF(G644="P",IF(AZ644&lt;=30,"TL",IF(AZ644&gt;=31,"L")),IF(G644="W",IF(AZ644&lt;=30,"TL",IF(AZ644&gt;=31,"L"))))))</f>
        <v/>
      </c>
      <c r="CB644" s="51" t="str">
        <f t="shared" ref="CB644:CB707" si="775">IF(BB644="","",IF(BB644="-","-",IF(G644="P",IF(BB644&lt;=30,"TL",IF(BB644&gt;=31,"L")),IF(G644="W",IF(BB644&lt;=30,"TL",IF(BB644&gt;=31,"L"))))))</f>
        <v/>
      </c>
      <c r="CC644" s="51" t="str">
        <f t="shared" si="757"/>
        <v/>
      </c>
      <c r="CD644" s="51" t="str">
        <f t="shared" si="758"/>
        <v/>
      </c>
      <c r="CE644" s="51" t="str">
        <f t="shared" ref="CE644:CE707" si="776">IF(BH644="","",IF(BH644&lt;=40.99,"TL", IF(BH644&gt;=41,"L")))</f>
        <v/>
      </c>
      <c r="CF644" s="51"/>
      <c r="CH644" s="53" t="str">
        <f t="shared" ref="CH644:CH707" si="777">IF(BS644="TL","BB="&amp;""&amp;AC644&amp;"("&amp;AD644&amp;"),         ", "")</f>
        <v/>
      </c>
      <c r="CI644" s="53" t="str">
        <f t="shared" ref="CI644:CI707" si="778">IF(OR(AE644="-",AF644="-"),"NSA= tdk melaks"&amp;",             ",IF(BT644="TL","NSA=N-"&amp;AF644&amp;""&amp;"("&amp;AH644&amp;")"&amp;"("&amp;AG644&amp;")"&amp;",                    ",""))</f>
        <v/>
      </c>
      <c r="CJ644" s="54" t="str">
        <f t="shared" ref="CJ644:CJ707" si="779">IF(AL644="-","SGP= tdk melaks"&amp;",       ",IF(BU644="TL",AL644&amp;"="&amp;""&amp;"("&amp;AM644&amp;"),  ",""))</f>
        <v/>
      </c>
      <c r="CK644" s="53" t="str">
        <f t="shared" ref="CK644:CK707" si="780">IF(BV644="TL","NP="&amp;"("&amp;FIXED((AN644),2)&amp;"),               ","")</f>
        <v/>
      </c>
      <c r="CL644" s="53" t="str">
        <f t="shared" ref="CL644:CL707" si="781">IF(AQ644="-","A= tdk melaks"&amp;",                       ", IF(BW644="TL","A="&amp;"("&amp;AR644&amp;")"&amp;" (Lari Kurang "&amp;(AQ644-2272)&amp;"m),                      ",""))</f>
        <v/>
      </c>
      <c r="CM644" s="53" t="str">
        <f t="shared" ref="CM644:CM707" si="782">IF(AS644="-","B1= tdk melaks"&amp;",        ",IF(BX644="TL","B1="&amp;"("&amp;AT644&amp;"),                 ",""))</f>
        <v/>
      </c>
      <c r="CN644" s="53" t="str">
        <f t="shared" ref="CN644:CN707" si="783">IF(AU644="-","B2= tdk melaks"&amp;",       ",IF(BY644="TL","B2="&amp;"("&amp;AV644&amp;"),                 ",""))</f>
        <v/>
      </c>
      <c r="CO644" s="53" t="str">
        <f t="shared" ref="CO644:CO707" si="784">IF(AW644="-","B3= tdk melaks"&amp;",       ",IF(BZ644="TL","B3="&amp;"("&amp;AX644&amp;"),                    ",""))</f>
        <v/>
      </c>
      <c r="CP644" s="53" t="str">
        <f t="shared" ref="CP644:CP707" si="785">IF(BA644="-","B4= tdk melaks"&amp;",       ",IF(CA644="TL","B4="&amp;"("&amp;AZ644&amp;"),                    ",""))</f>
        <v/>
      </c>
      <c r="CQ644" s="53" t="str">
        <f t="shared" ref="CQ644:CQ707" si="786">IF(BB644="-","B4= tdk melaks"&amp;",       ",IF(CB644="TL","B5="&amp;"("&amp;BB644&amp;"),                    ",""))</f>
        <v/>
      </c>
      <c r="CR644" s="53" t="str">
        <f t="shared" ref="CR644:CR707" si="787">IF(CC644="TL","R.B="&amp;"("&amp;FIXED((BC644),2)&amp;"),                      ", "")</f>
        <v/>
      </c>
      <c r="CS644" s="53" t="str">
        <f t="shared" ref="CS644:CS707" si="788">IF(CD644="TL","R.AB="&amp;"("&amp;FIXED((BD644),2)&amp;"),                        ", "")</f>
        <v/>
      </c>
      <c r="CT644" s="53" t="str">
        <f t="shared" ref="CT644:CT707" si="789">IF(CE644="TL","N.A="&amp;"("&amp;FIXED((BH644),2)&amp;").", "")</f>
        <v/>
      </c>
      <c r="CU644" s="53" t="str">
        <f t="shared" ref="CU644:CU652" si="790">IF(BF644="-","Renang= tdk melaks"&amp;",                   ", IF(RIGHT(BF644,1)="M","Renang="&amp;""&amp;BF644&amp;",                     ",""))</f>
        <v/>
      </c>
    </row>
    <row r="645" spans="1:99" hidden="1" x14ac:dyDescent="0.3">
      <c r="A645" s="40">
        <v>707</v>
      </c>
      <c r="B645" s="95"/>
      <c r="C645" s="142"/>
      <c r="D645" s="40"/>
      <c r="E645" s="40"/>
      <c r="F645" s="43"/>
      <c r="G645" s="40" t="s">
        <v>141</v>
      </c>
      <c r="H645" s="41"/>
      <c r="I645" s="41"/>
      <c r="J645" s="296" t="str">
        <f t="shared" si="727"/>
        <v/>
      </c>
      <c r="K645" s="297" t="str">
        <f t="shared" si="728"/>
        <v/>
      </c>
      <c r="L645" s="298" t="str">
        <f t="shared" si="729"/>
        <v/>
      </c>
      <c r="M645" s="297" t="str">
        <f t="shared" si="730"/>
        <v/>
      </c>
      <c r="N645" s="298" t="str">
        <f t="shared" si="731"/>
        <v/>
      </c>
      <c r="O645" s="297" t="str">
        <f t="shared" si="732"/>
        <v/>
      </c>
      <c r="P645" s="298" t="str">
        <f t="shared" si="733"/>
        <v/>
      </c>
      <c r="Q645" s="299" t="str">
        <f t="shared" si="734"/>
        <v/>
      </c>
      <c r="R645" s="300" t="str">
        <f t="shared" si="735"/>
        <v/>
      </c>
      <c r="S645" s="299" t="str">
        <f t="shared" si="736"/>
        <v/>
      </c>
      <c r="T645" s="298" t="str">
        <f t="shared" si="737"/>
        <v/>
      </c>
      <c r="U645" s="299" t="str">
        <f t="shared" si="738"/>
        <v/>
      </c>
      <c r="V645" s="300" t="str">
        <f t="shared" si="739"/>
        <v/>
      </c>
      <c r="W645" s="299" t="str">
        <f t="shared" si="740"/>
        <v/>
      </c>
      <c r="X645" s="300" t="str">
        <f t="shared" si="741"/>
        <v/>
      </c>
      <c r="Y645" s="299" t="str">
        <f t="shared" si="742"/>
        <v/>
      </c>
      <c r="Z645" s="300" t="str">
        <f t="shared" si="743"/>
        <v/>
      </c>
      <c r="AA645" s="298" t="str">
        <f t="shared" si="744"/>
        <v/>
      </c>
      <c r="AB645" s="97" t="str">
        <f t="shared" si="745"/>
        <v/>
      </c>
      <c r="AC645" s="143" t="str">
        <f t="shared" si="746"/>
        <v/>
      </c>
      <c r="AD645" s="42" t="str">
        <f t="shared" si="747"/>
        <v/>
      </c>
      <c r="AE645" s="346"/>
      <c r="AF645" s="346"/>
      <c r="AG645" s="347"/>
      <c r="AH645" s="348" t="str">
        <f t="shared" si="748"/>
        <v/>
      </c>
      <c r="AI645" s="346"/>
      <c r="AJ645" s="346"/>
      <c r="AK645" s="347"/>
      <c r="AL645" s="349" t="str">
        <f t="shared" si="759"/>
        <v/>
      </c>
      <c r="AM645" s="348" t="str">
        <f t="shared" si="749"/>
        <v/>
      </c>
      <c r="AN645" s="350" t="str">
        <f t="shared" si="760"/>
        <v/>
      </c>
      <c r="AO645" s="346"/>
      <c r="AP645" s="346"/>
      <c r="AQ645" s="346" t="str">
        <f t="shared" si="750"/>
        <v/>
      </c>
      <c r="AR645" s="348" t="str">
        <f t="shared" si="751"/>
        <v/>
      </c>
      <c r="AS645" s="346"/>
      <c r="AT645" s="348" t="str">
        <f t="shared" si="752"/>
        <v/>
      </c>
      <c r="AU645" s="346"/>
      <c r="AV645" s="348" t="str">
        <f t="shared" si="753"/>
        <v/>
      </c>
      <c r="AW645" s="346"/>
      <c r="AX645" s="348" t="str">
        <f t="shared" si="754"/>
        <v/>
      </c>
      <c r="AY645" s="346"/>
      <c r="AZ645" s="348" t="str">
        <f t="shared" si="755"/>
        <v/>
      </c>
      <c r="BA645" s="351"/>
      <c r="BB645" s="348" t="str">
        <f t="shared" si="756"/>
        <v/>
      </c>
      <c r="BC645" s="350" t="str">
        <f t="shared" si="761"/>
        <v/>
      </c>
      <c r="BD645" s="350" t="str">
        <f t="shared" si="762"/>
        <v/>
      </c>
      <c r="BE645" s="360"/>
      <c r="BF645" s="361"/>
      <c r="BG645" s="362" t="str">
        <f t="shared" si="726"/>
        <v/>
      </c>
      <c r="BH645" s="354" t="str">
        <f t="shared" si="763"/>
        <v/>
      </c>
      <c r="BI645" s="350" t="str">
        <f t="shared" si="764"/>
        <v/>
      </c>
      <c r="BJ645" s="113" t="str">
        <f t="shared" si="765"/>
        <v/>
      </c>
      <c r="BK645" s="347" t="str">
        <f t="shared" ref="BK645:BK708" si="791">IF(BJ645="","",CONCATENATE(CH645,CI645,CJ645,CK645,CL645,CM645,CN645,CO645,CP645,CQ645,CR645,CS645,CU645,CT645))</f>
        <v/>
      </c>
      <c r="BR645" s="307"/>
      <c r="BS645" s="51" t="str">
        <f t="shared" si="766"/>
        <v/>
      </c>
      <c r="BT645" s="51" t="str">
        <f t="shared" si="767"/>
        <v/>
      </c>
      <c r="BU645" s="51" t="str">
        <f t="shared" si="768"/>
        <v/>
      </c>
      <c r="BV645" s="51" t="str">
        <f t="shared" si="769"/>
        <v/>
      </c>
      <c r="BW645" s="51" t="str">
        <f t="shared" si="770"/>
        <v/>
      </c>
      <c r="BX645" s="51" t="str">
        <f t="shared" si="771"/>
        <v/>
      </c>
      <c r="BY645" s="51" t="str">
        <f t="shared" si="772"/>
        <v/>
      </c>
      <c r="BZ645" s="51" t="str">
        <f t="shared" si="773"/>
        <v/>
      </c>
      <c r="CA645" s="51" t="str">
        <f t="shared" si="774"/>
        <v/>
      </c>
      <c r="CB645" s="51" t="str">
        <f t="shared" si="775"/>
        <v/>
      </c>
      <c r="CC645" s="51" t="str">
        <f t="shared" si="757"/>
        <v/>
      </c>
      <c r="CD645" s="51" t="str">
        <f t="shared" si="758"/>
        <v/>
      </c>
      <c r="CE645" s="51" t="str">
        <f t="shared" si="776"/>
        <v/>
      </c>
      <c r="CF645" s="51"/>
      <c r="CH645" s="53" t="str">
        <f t="shared" si="777"/>
        <v/>
      </c>
      <c r="CI645" s="53" t="str">
        <f t="shared" si="778"/>
        <v/>
      </c>
      <c r="CJ645" s="54" t="str">
        <f t="shared" si="779"/>
        <v/>
      </c>
      <c r="CK645" s="53" t="str">
        <f t="shared" si="780"/>
        <v/>
      </c>
      <c r="CL645" s="53" t="str">
        <f t="shared" si="781"/>
        <v/>
      </c>
      <c r="CM645" s="53" t="str">
        <f t="shared" si="782"/>
        <v/>
      </c>
      <c r="CN645" s="53" t="str">
        <f t="shared" si="783"/>
        <v/>
      </c>
      <c r="CO645" s="53" t="str">
        <f t="shared" si="784"/>
        <v/>
      </c>
      <c r="CP645" s="53" t="str">
        <f t="shared" si="785"/>
        <v/>
      </c>
      <c r="CQ645" s="53" t="str">
        <f t="shared" si="786"/>
        <v/>
      </c>
      <c r="CR645" s="53" t="str">
        <f t="shared" si="787"/>
        <v/>
      </c>
      <c r="CS645" s="53" t="str">
        <f t="shared" si="788"/>
        <v/>
      </c>
      <c r="CT645" s="53" t="str">
        <f t="shared" si="789"/>
        <v/>
      </c>
      <c r="CU645" s="53" t="str">
        <f t="shared" si="790"/>
        <v/>
      </c>
    </row>
    <row r="646" spans="1:99" hidden="1" x14ac:dyDescent="0.3">
      <c r="A646" s="40">
        <v>708</v>
      </c>
      <c r="B646" s="95"/>
      <c r="C646" s="142"/>
      <c r="D646" s="40"/>
      <c r="E646" s="40"/>
      <c r="F646" s="43"/>
      <c r="G646" s="40" t="s">
        <v>141</v>
      </c>
      <c r="H646" s="41"/>
      <c r="I646" s="41"/>
      <c r="J646" s="296" t="str">
        <f t="shared" si="727"/>
        <v/>
      </c>
      <c r="K646" s="297" t="str">
        <f t="shared" si="728"/>
        <v/>
      </c>
      <c r="L646" s="298" t="str">
        <f t="shared" si="729"/>
        <v/>
      </c>
      <c r="M646" s="297" t="str">
        <f t="shared" si="730"/>
        <v/>
      </c>
      <c r="N646" s="298" t="str">
        <f t="shared" si="731"/>
        <v/>
      </c>
      <c r="O646" s="297" t="str">
        <f t="shared" si="732"/>
        <v/>
      </c>
      <c r="P646" s="298" t="str">
        <f t="shared" si="733"/>
        <v/>
      </c>
      <c r="Q646" s="299" t="str">
        <f t="shared" si="734"/>
        <v/>
      </c>
      <c r="R646" s="300" t="str">
        <f t="shared" si="735"/>
        <v/>
      </c>
      <c r="S646" s="299" t="str">
        <f t="shared" si="736"/>
        <v/>
      </c>
      <c r="T646" s="298" t="str">
        <f t="shared" si="737"/>
        <v/>
      </c>
      <c r="U646" s="299" t="str">
        <f t="shared" si="738"/>
        <v/>
      </c>
      <c r="V646" s="300" t="str">
        <f t="shared" si="739"/>
        <v/>
      </c>
      <c r="W646" s="299" t="str">
        <f t="shared" si="740"/>
        <v/>
      </c>
      <c r="X646" s="300" t="str">
        <f t="shared" si="741"/>
        <v/>
      </c>
      <c r="Y646" s="299" t="str">
        <f t="shared" si="742"/>
        <v/>
      </c>
      <c r="Z646" s="300" t="str">
        <f t="shared" si="743"/>
        <v/>
      </c>
      <c r="AA646" s="298" t="str">
        <f t="shared" si="744"/>
        <v/>
      </c>
      <c r="AB646" s="97" t="str">
        <f t="shared" si="745"/>
        <v/>
      </c>
      <c r="AC646" s="143" t="str">
        <f t="shared" si="746"/>
        <v/>
      </c>
      <c r="AD646" s="42" t="str">
        <f t="shared" si="747"/>
        <v/>
      </c>
      <c r="AE646" s="346"/>
      <c r="AF646" s="346"/>
      <c r="AG646" s="347"/>
      <c r="AH646" s="348" t="str">
        <f t="shared" si="748"/>
        <v/>
      </c>
      <c r="AI646" s="346"/>
      <c r="AJ646" s="346"/>
      <c r="AK646" s="347"/>
      <c r="AL646" s="349" t="str">
        <f t="shared" si="759"/>
        <v/>
      </c>
      <c r="AM646" s="348" t="str">
        <f t="shared" si="749"/>
        <v/>
      </c>
      <c r="AN646" s="350" t="str">
        <f t="shared" si="760"/>
        <v/>
      </c>
      <c r="AO646" s="346"/>
      <c r="AP646" s="346"/>
      <c r="AQ646" s="346" t="str">
        <f t="shared" si="750"/>
        <v/>
      </c>
      <c r="AR646" s="348" t="str">
        <f t="shared" si="751"/>
        <v/>
      </c>
      <c r="AS646" s="346"/>
      <c r="AT646" s="348" t="str">
        <f t="shared" si="752"/>
        <v/>
      </c>
      <c r="AU646" s="346"/>
      <c r="AV646" s="348" t="str">
        <f t="shared" si="753"/>
        <v/>
      </c>
      <c r="AW646" s="346"/>
      <c r="AX646" s="348" t="str">
        <f t="shared" si="754"/>
        <v/>
      </c>
      <c r="AY646" s="346"/>
      <c r="AZ646" s="348" t="str">
        <f t="shared" si="755"/>
        <v/>
      </c>
      <c r="BA646" s="351"/>
      <c r="BB646" s="348" t="str">
        <f t="shared" si="756"/>
        <v/>
      </c>
      <c r="BC646" s="350" t="str">
        <f t="shared" si="761"/>
        <v/>
      </c>
      <c r="BD646" s="350" t="str">
        <f t="shared" si="762"/>
        <v/>
      </c>
      <c r="BE646" s="360"/>
      <c r="BF646" s="361"/>
      <c r="BG646" s="362" t="str">
        <f t="shared" si="726"/>
        <v/>
      </c>
      <c r="BH646" s="354" t="str">
        <f t="shared" si="763"/>
        <v/>
      </c>
      <c r="BI646" s="350" t="str">
        <f t="shared" si="764"/>
        <v/>
      </c>
      <c r="BJ646" s="113" t="str">
        <f t="shared" si="765"/>
        <v/>
      </c>
      <c r="BK646" s="347" t="str">
        <f t="shared" si="791"/>
        <v/>
      </c>
      <c r="BR646" s="307"/>
      <c r="BS646" s="51" t="str">
        <f t="shared" si="766"/>
        <v/>
      </c>
      <c r="BT646" s="51" t="str">
        <f t="shared" si="767"/>
        <v/>
      </c>
      <c r="BU646" s="51" t="str">
        <f t="shared" si="768"/>
        <v/>
      </c>
      <c r="BV646" s="51" t="str">
        <f t="shared" si="769"/>
        <v/>
      </c>
      <c r="BW646" s="51" t="str">
        <f t="shared" si="770"/>
        <v/>
      </c>
      <c r="BX646" s="51" t="str">
        <f t="shared" si="771"/>
        <v/>
      </c>
      <c r="BY646" s="51" t="str">
        <f t="shared" si="772"/>
        <v/>
      </c>
      <c r="BZ646" s="51" t="str">
        <f t="shared" si="773"/>
        <v/>
      </c>
      <c r="CA646" s="51" t="str">
        <f t="shared" si="774"/>
        <v/>
      </c>
      <c r="CB646" s="51" t="str">
        <f t="shared" si="775"/>
        <v/>
      </c>
      <c r="CC646" s="51" t="str">
        <f t="shared" si="757"/>
        <v/>
      </c>
      <c r="CD646" s="51" t="str">
        <f t="shared" si="758"/>
        <v/>
      </c>
      <c r="CE646" s="51" t="str">
        <f t="shared" si="776"/>
        <v/>
      </c>
      <c r="CF646" s="51"/>
      <c r="CH646" s="53" t="str">
        <f t="shared" si="777"/>
        <v/>
      </c>
      <c r="CI646" s="53" t="str">
        <f t="shared" si="778"/>
        <v/>
      </c>
      <c r="CJ646" s="54" t="str">
        <f t="shared" si="779"/>
        <v/>
      </c>
      <c r="CK646" s="53" t="str">
        <f t="shared" si="780"/>
        <v/>
      </c>
      <c r="CL646" s="53" t="str">
        <f t="shared" si="781"/>
        <v/>
      </c>
      <c r="CM646" s="53" t="str">
        <f t="shared" si="782"/>
        <v/>
      </c>
      <c r="CN646" s="53" t="str">
        <f t="shared" si="783"/>
        <v/>
      </c>
      <c r="CO646" s="53" t="str">
        <f t="shared" si="784"/>
        <v/>
      </c>
      <c r="CP646" s="53" t="str">
        <f t="shared" si="785"/>
        <v/>
      </c>
      <c r="CQ646" s="53" t="str">
        <f t="shared" si="786"/>
        <v/>
      </c>
      <c r="CR646" s="53" t="str">
        <f t="shared" si="787"/>
        <v/>
      </c>
      <c r="CS646" s="53" t="str">
        <f t="shared" si="788"/>
        <v/>
      </c>
      <c r="CT646" s="53" t="str">
        <f t="shared" si="789"/>
        <v/>
      </c>
      <c r="CU646" s="53" t="str">
        <f t="shared" si="790"/>
        <v/>
      </c>
    </row>
    <row r="647" spans="1:99" hidden="1" x14ac:dyDescent="0.3">
      <c r="A647" s="40">
        <v>709</v>
      </c>
      <c r="B647" s="95"/>
      <c r="C647" s="142"/>
      <c r="D647" s="40"/>
      <c r="E647" s="40"/>
      <c r="F647" s="43"/>
      <c r="G647" s="40" t="s">
        <v>141</v>
      </c>
      <c r="H647" s="41"/>
      <c r="I647" s="41"/>
      <c r="J647" s="296" t="str">
        <f t="shared" si="727"/>
        <v/>
      </c>
      <c r="K647" s="297" t="str">
        <f t="shared" si="728"/>
        <v/>
      </c>
      <c r="L647" s="298" t="str">
        <f t="shared" si="729"/>
        <v/>
      </c>
      <c r="M647" s="297" t="str">
        <f t="shared" si="730"/>
        <v/>
      </c>
      <c r="N647" s="298" t="str">
        <f t="shared" si="731"/>
        <v/>
      </c>
      <c r="O647" s="297" t="str">
        <f t="shared" si="732"/>
        <v/>
      </c>
      <c r="P647" s="298" t="str">
        <f t="shared" si="733"/>
        <v/>
      </c>
      <c r="Q647" s="299" t="str">
        <f t="shared" si="734"/>
        <v/>
      </c>
      <c r="R647" s="300" t="str">
        <f t="shared" si="735"/>
        <v/>
      </c>
      <c r="S647" s="299" t="str">
        <f t="shared" si="736"/>
        <v/>
      </c>
      <c r="T647" s="298" t="str">
        <f t="shared" si="737"/>
        <v/>
      </c>
      <c r="U647" s="299" t="str">
        <f t="shared" si="738"/>
        <v/>
      </c>
      <c r="V647" s="300" t="str">
        <f t="shared" si="739"/>
        <v/>
      </c>
      <c r="W647" s="299" t="str">
        <f t="shared" si="740"/>
        <v/>
      </c>
      <c r="X647" s="300" t="str">
        <f t="shared" si="741"/>
        <v/>
      </c>
      <c r="Y647" s="299" t="str">
        <f t="shared" si="742"/>
        <v/>
      </c>
      <c r="Z647" s="300" t="str">
        <f t="shared" si="743"/>
        <v/>
      </c>
      <c r="AA647" s="298" t="str">
        <f t="shared" si="744"/>
        <v/>
      </c>
      <c r="AB647" s="97" t="str">
        <f t="shared" si="745"/>
        <v/>
      </c>
      <c r="AC647" s="143" t="str">
        <f t="shared" si="746"/>
        <v/>
      </c>
      <c r="AD647" s="42" t="str">
        <f t="shared" si="747"/>
        <v/>
      </c>
      <c r="AE647" s="346"/>
      <c r="AF647" s="346"/>
      <c r="AG647" s="347"/>
      <c r="AH647" s="348" t="str">
        <f t="shared" si="748"/>
        <v/>
      </c>
      <c r="AI647" s="346"/>
      <c r="AJ647" s="346"/>
      <c r="AK647" s="347"/>
      <c r="AL647" s="349" t="str">
        <f t="shared" si="759"/>
        <v/>
      </c>
      <c r="AM647" s="348" t="str">
        <f t="shared" si="749"/>
        <v/>
      </c>
      <c r="AN647" s="350" t="str">
        <f t="shared" si="760"/>
        <v/>
      </c>
      <c r="AO647" s="346"/>
      <c r="AP647" s="346"/>
      <c r="AQ647" s="346" t="str">
        <f t="shared" si="750"/>
        <v/>
      </c>
      <c r="AR647" s="348" t="str">
        <f t="shared" si="751"/>
        <v/>
      </c>
      <c r="AS647" s="346"/>
      <c r="AT647" s="348" t="str">
        <f t="shared" si="752"/>
        <v/>
      </c>
      <c r="AU647" s="346"/>
      <c r="AV647" s="348" t="str">
        <f t="shared" si="753"/>
        <v/>
      </c>
      <c r="AW647" s="346"/>
      <c r="AX647" s="348" t="str">
        <f t="shared" si="754"/>
        <v/>
      </c>
      <c r="AY647" s="346"/>
      <c r="AZ647" s="348" t="str">
        <f t="shared" si="755"/>
        <v/>
      </c>
      <c r="BA647" s="351"/>
      <c r="BB647" s="348" t="str">
        <f t="shared" si="756"/>
        <v/>
      </c>
      <c r="BC647" s="350" t="str">
        <f t="shared" si="761"/>
        <v/>
      </c>
      <c r="BD647" s="350" t="str">
        <f t="shared" si="762"/>
        <v/>
      </c>
      <c r="BE647" s="360"/>
      <c r="BF647" s="361"/>
      <c r="BG647" s="362" t="str">
        <f t="shared" si="726"/>
        <v/>
      </c>
      <c r="BH647" s="354" t="str">
        <f t="shared" si="763"/>
        <v/>
      </c>
      <c r="BI647" s="350" t="str">
        <f t="shared" si="764"/>
        <v/>
      </c>
      <c r="BJ647" s="113" t="str">
        <f t="shared" si="765"/>
        <v/>
      </c>
      <c r="BK647" s="347" t="str">
        <f t="shared" si="791"/>
        <v/>
      </c>
      <c r="BR647" s="307"/>
      <c r="BS647" s="51" t="str">
        <f t="shared" si="766"/>
        <v/>
      </c>
      <c r="BT647" s="51" t="str">
        <f t="shared" si="767"/>
        <v/>
      </c>
      <c r="BU647" s="51" t="str">
        <f t="shared" si="768"/>
        <v/>
      </c>
      <c r="BV647" s="51" t="str">
        <f t="shared" si="769"/>
        <v/>
      </c>
      <c r="BW647" s="51" t="str">
        <f t="shared" si="770"/>
        <v/>
      </c>
      <c r="BX647" s="51" t="str">
        <f t="shared" si="771"/>
        <v/>
      </c>
      <c r="BY647" s="51" t="str">
        <f t="shared" si="772"/>
        <v/>
      </c>
      <c r="BZ647" s="51" t="str">
        <f t="shared" si="773"/>
        <v/>
      </c>
      <c r="CA647" s="51" t="str">
        <f t="shared" si="774"/>
        <v/>
      </c>
      <c r="CB647" s="51" t="str">
        <f t="shared" si="775"/>
        <v/>
      </c>
      <c r="CC647" s="51" t="str">
        <f t="shared" si="757"/>
        <v/>
      </c>
      <c r="CD647" s="51" t="str">
        <f t="shared" si="758"/>
        <v/>
      </c>
      <c r="CE647" s="51" t="str">
        <f t="shared" si="776"/>
        <v/>
      </c>
      <c r="CF647" s="51"/>
      <c r="CH647" s="53" t="str">
        <f t="shared" si="777"/>
        <v/>
      </c>
      <c r="CI647" s="53" t="str">
        <f t="shared" si="778"/>
        <v/>
      </c>
      <c r="CJ647" s="54" t="str">
        <f t="shared" si="779"/>
        <v/>
      </c>
      <c r="CK647" s="53" t="str">
        <f t="shared" si="780"/>
        <v/>
      </c>
      <c r="CL647" s="53" t="str">
        <f t="shared" si="781"/>
        <v/>
      </c>
      <c r="CM647" s="53" t="str">
        <f t="shared" si="782"/>
        <v/>
      </c>
      <c r="CN647" s="53" t="str">
        <f t="shared" si="783"/>
        <v/>
      </c>
      <c r="CO647" s="53" t="str">
        <f t="shared" si="784"/>
        <v/>
      </c>
      <c r="CP647" s="53" t="str">
        <f t="shared" si="785"/>
        <v/>
      </c>
      <c r="CQ647" s="53" t="str">
        <f t="shared" si="786"/>
        <v/>
      </c>
      <c r="CR647" s="53" t="str">
        <f t="shared" si="787"/>
        <v/>
      </c>
      <c r="CS647" s="53" t="str">
        <f t="shared" si="788"/>
        <v/>
      </c>
      <c r="CT647" s="53" t="str">
        <f t="shared" si="789"/>
        <v/>
      </c>
      <c r="CU647" s="53" t="str">
        <f t="shared" si="790"/>
        <v/>
      </c>
    </row>
    <row r="648" spans="1:99" hidden="1" x14ac:dyDescent="0.3">
      <c r="A648" s="40">
        <v>710</v>
      </c>
      <c r="B648" s="95"/>
      <c r="C648" s="142"/>
      <c r="D648" s="40"/>
      <c r="E648" s="40"/>
      <c r="F648" s="43"/>
      <c r="G648" s="40" t="s">
        <v>141</v>
      </c>
      <c r="H648" s="41"/>
      <c r="I648" s="41"/>
      <c r="J648" s="296" t="str">
        <f t="shared" si="727"/>
        <v/>
      </c>
      <c r="K648" s="297" t="str">
        <f t="shared" si="728"/>
        <v/>
      </c>
      <c r="L648" s="298" t="str">
        <f t="shared" si="729"/>
        <v/>
      </c>
      <c r="M648" s="297" t="str">
        <f t="shared" si="730"/>
        <v/>
      </c>
      <c r="N648" s="298" t="str">
        <f t="shared" si="731"/>
        <v/>
      </c>
      <c r="O648" s="297" t="str">
        <f t="shared" si="732"/>
        <v/>
      </c>
      <c r="P648" s="298" t="str">
        <f t="shared" si="733"/>
        <v/>
      </c>
      <c r="Q648" s="299" t="str">
        <f t="shared" si="734"/>
        <v/>
      </c>
      <c r="R648" s="300" t="str">
        <f t="shared" si="735"/>
        <v/>
      </c>
      <c r="S648" s="299" t="str">
        <f t="shared" si="736"/>
        <v/>
      </c>
      <c r="T648" s="298" t="str">
        <f t="shared" si="737"/>
        <v/>
      </c>
      <c r="U648" s="299" t="str">
        <f t="shared" si="738"/>
        <v/>
      </c>
      <c r="V648" s="300" t="str">
        <f t="shared" si="739"/>
        <v/>
      </c>
      <c r="W648" s="299" t="str">
        <f t="shared" si="740"/>
        <v/>
      </c>
      <c r="X648" s="300" t="str">
        <f t="shared" si="741"/>
        <v/>
      </c>
      <c r="Y648" s="299" t="str">
        <f t="shared" si="742"/>
        <v/>
      </c>
      <c r="Z648" s="300" t="str">
        <f t="shared" si="743"/>
        <v/>
      </c>
      <c r="AA648" s="298" t="str">
        <f t="shared" si="744"/>
        <v/>
      </c>
      <c r="AB648" s="97" t="str">
        <f t="shared" si="745"/>
        <v/>
      </c>
      <c r="AC648" s="143" t="str">
        <f t="shared" si="746"/>
        <v/>
      </c>
      <c r="AD648" s="42" t="str">
        <f t="shared" si="747"/>
        <v/>
      </c>
      <c r="AE648" s="346"/>
      <c r="AF648" s="346"/>
      <c r="AG648" s="347"/>
      <c r="AH648" s="348" t="str">
        <f t="shared" si="748"/>
        <v/>
      </c>
      <c r="AI648" s="346"/>
      <c r="AJ648" s="346"/>
      <c r="AK648" s="347"/>
      <c r="AL648" s="349" t="str">
        <f t="shared" si="759"/>
        <v/>
      </c>
      <c r="AM648" s="348" t="str">
        <f t="shared" si="749"/>
        <v/>
      </c>
      <c r="AN648" s="350" t="str">
        <f t="shared" si="760"/>
        <v/>
      </c>
      <c r="AO648" s="346"/>
      <c r="AP648" s="346"/>
      <c r="AQ648" s="346" t="str">
        <f t="shared" si="750"/>
        <v/>
      </c>
      <c r="AR648" s="348" t="str">
        <f t="shared" si="751"/>
        <v/>
      </c>
      <c r="AS648" s="346"/>
      <c r="AT648" s="348" t="str">
        <f t="shared" si="752"/>
        <v/>
      </c>
      <c r="AU648" s="346"/>
      <c r="AV648" s="348" t="str">
        <f t="shared" si="753"/>
        <v/>
      </c>
      <c r="AW648" s="346"/>
      <c r="AX648" s="348" t="str">
        <f t="shared" si="754"/>
        <v/>
      </c>
      <c r="AY648" s="346"/>
      <c r="AZ648" s="348" t="str">
        <f t="shared" si="755"/>
        <v/>
      </c>
      <c r="BA648" s="351"/>
      <c r="BB648" s="348" t="str">
        <f t="shared" si="756"/>
        <v/>
      </c>
      <c r="BC648" s="350" t="str">
        <f t="shared" si="761"/>
        <v/>
      </c>
      <c r="BD648" s="350" t="str">
        <f t="shared" si="762"/>
        <v/>
      </c>
      <c r="BE648" s="360"/>
      <c r="BF648" s="361"/>
      <c r="BG648" s="362" t="str">
        <f t="shared" si="726"/>
        <v/>
      </c>
      <c r="BH648" s="354" t="str">
        <f t="shared" si="763"/>
        <v/>
      </c>
      <c r="BI648" s="350" t="str">
        <f t="shared" si="764"/>
        <v/>
      </c>
      <c r="BJ648" s="113" t="str">
        <f t="shared" si="765"/>
        <v/>
      </c>
      <c r="BK648" s="347" t="str">
        <f t="shared" si="791"/>
        <v/>
      </c>
      <c r="BR648" s="307"/>
      <c r="BS648" s="51" t="str">
        <f t="shared" si="766"/>
        <v/>
      </c>
      <c r="BT648" s="51" t="str">
        <f t="shared" si="767"/>
        <v/>
      </c>
      <c r="BU648" s="51" t="str">
        <f t="shared" si="768"/>
        <v/>
      </c>
      <c r="BV648" s="51" t="str">
        <f t="shared" si="769"/>
        <v/>
      </c>
      <c r="BW648" s="51" t="str">
        <f t="shared" si="770"/>
        <v/>
      </c>
      <c r="BX648" s="51" t="str">
        <f t="shared" si="771"/>
        <v/>
      </c>
      <c r="BY648" s="51" t="str">
        <f t="shared" si="772"/>
        <v/>
      </c>
      <c r="BZ648" s="51" t="str">
        <f t="shared" si="773"/>
        <v/>
      </c>
      <c r="CA648" s="51" t="str">
        <f t="shared" si="774"/>
        <v/>
      </c>
      <c r="CB648" s="51" t="str">
        <f t="shared" si="775"/>
        <v/>
      </c>
      <c r="CC648" s="51" t="str">
        <f t="shared" si="757"/>
        <v/>
      </c>
      <c r="CD648" s="51" t="str">
        <f t="shared" si="758"/>
        <v/>
      </c>
      <c r="CE648" s="51" t="str">
        <f t="shared" si="776"/>
        <v/>
      </c>
      <c r="CF648" s="51"/>
      <c r="CH648" s="53" t="str">
        <f t="shared" si="777"/>
        <v/>
      </c>
      <c r="CI648" s="53" t="str">
        <f t="shared" si="778"/>
        <v/>
      </c>
      <c r="CJ648" s="54" t="str">
        <f t="shared" si="779"/>
        <v/>
      </c>
      <c r="CK648" s="53" t="str">
        <f t="shared" si="780"/>
        <v/>
      </c>
      <c r="CL648" s="53" t="str">
        <f t="shared" si="781"/>
        <v/>
      </c>
      <c r="CM648" s="53" t="str">
        <f t="shared" si="782"/>
        <v/>
      </c>
      <c r="CN648" s="53" t="str">
        <f t="shared" si="783"/>
        <v/>
      </c>
      <c r="CO648" s="53" t="str">
        <f t="shared" si="784"/>
        <v/>
      </c>
      <c r="CP648" s="53" t="str">
        <f t="shared" si="785"/>
        <v/>
      </c>
      <c r="CQ648" s="53" t="str">
        <f t="shared" si="786"/>
        <v/>
      </c>
      <c r="CR648" s="53" t="str">
        <f t="shared" si="787"/>
        <v/>
      </c>
      <c r="CS648" s="53" t="str">
        <f t="shared" si="788"/>
        <v/>
      </c>
      <c r="CT648" s="53" t="str">
        <f t="shared" si="789"/>
        <v/>
      </c>
      <c r="CU648" s="53" t="str">
        <f t="shared" si="790"/>
        <v/>
      </c>
    </row>
    <row r="649" spans="1:99" hidden="1" x14ac:dyDescent="0.3">
      <c r="A649" s="40">
        <v>711</v>
      </c>
      <c r="B649" s="95"/>
      <c r="C649" s="142"/>
      <c r="D649" s="40"/>
      <c r="E649" s="40"/>
      <c r="F649" s="43"/>
      <c r="G649" s="40" t="s">
        <v>141</v>
      </c>
      <c r="H649" s="41"/>
      <c r="I649" s="41"/>
      <c r="J649" s="296" t="str">
        <f t="shared" si="727"/>
        <v/>
      </c>
      <c r="K649" s="297" t="str">
        <f t="shared" si="728"/>
        <v/>
      </c>
      <c r="L649" s="298" t="str">
        <f t="shared" si="729"/>
        <v/>
      </c>
      <c r="M649" s="297" t="str">
        <f t="shared" si="730"/>
        <v/>
      </c>
      <c r="N649" s="298" t="str">
        <f t="shared" si="731"/>
        <v/>
      </c>
      <c r="O649" s="297" t="str">
        <f t="shared" si="732"/>
        <v/>
      </c>
      <c r="P649" s="298" t="str">
        <f t="shared" si="733"/>
        <v/>
      </c>
      <c r="Q649" s="299" t="str">
        <f t="shared" si="734"/>
        <v/>
      </c>
      <c r="R649" s="300" t="str">
        <f t="shared" si="735"/>
        <v/>
      </c>
      <c r="S649" s="299" t="str">
        <f t="shared" si="736"/>
        <v/>
      </c>
      <c r="T649" s="298" t="str">
        <f t="shared" si="737"/>
        <v/>
      </c>
      <c r="U649" s="299" t="str">
        <f t="shared" si="738"/>
        <v/>
      </c>
      <c r="V649" s="300" t="str">
        <f t="shared" si="739"/>
        <v/>
      </c>
      <c r="W649" s="299" t="str">
        <f t="shared" si="740"/>
        <v/>
      </c>
      <c r="X649" s="300" t="str">
        <f t="shared" si="741"/>
        <v/>
      </c>
      <c r="Y649" s="299" t="str">
        <f t="shared" si="742"/>
        <v/>
      </c>
      <c r="Z649" s="300" t="str">
        <f t="shared" si="743"/>
        <v/>
      </c>
      <c r="AA649" s="298" t="str">
        <f t="shared" si="744"/>
        <v/>
      </c>
      <c r="AB649" s="97" t="str">
        <f t="shared" si="745"/>
        <v/>
      </c>
      <c r="AC649" s="143" t="str">
        <f t="shared" si="746"/>
        <v/>
      </c>
      <c r="AD649" s="42" t="str">
        <f t="shared" si="747"/>
        <v/>
      </c>
      <c r="AE649" s="346"/>
      <c r="AF649" s="346"/>
      <c r="AG649" s="347"/>
      <c r="AH649" s="348" t="str">
        <f t="shared" si="748"/>
        <v/>
      </c>
      <c r="AI649" s="346"/>
      <c r="AJ649" s="346"/>
      <c r="AK649" s="347"/>
      <c r="AL649" s="349" t="str">
        <f t="shared" si="759"/>
        <v/>
      </c>
      <c r="AM649" s="348" t="str">
        <f t="shared" si="749"/>
        <v/>
      </c>
      <c r="AN649" s="350" t="str">
        <f t="shared" si="760"/>
        <v/>
      </c>
      <c r="AO649" s="346"/>
      <c r="AP649" s="346"/>
      <c r="AQ649" s="346" t="str">
        <f t="shared" si="750"/>
        <v/>
      </c>
      <c r="AR649" s="348" t="str">
        <f t="shared" si="751"/>
        <v/>
      </c>
      <c r="AS649" s="346"/>
      <c r="AT649" s="348" t="str">
        <f t="shared" si="752"/>
        <v/>
      </c>
      <c r="AU649" s="346"/>
      <c r="AV649" s="348" t="str">
        <f t="shared" si="753"/>
        <v/>
      </c>
      <c r="AW649" s="346"/>
      <c r="AX649" s="348" t="str">
        <f t="shared" si="754"/>
        <v/>
      </c>
      <c r="AY649" s="346"/>
      <c r="AZ649" s="348" t="str">
        <f t="shared" si="755"/>
        <v/>
      </c>
      <c r="BA649" s="351"/>
      <c r="BB649" s="348" t="str">
        <f t="shared" si="756"/>
        <v/>
      </c>
      <c r="BC649" s="350" t="str">
        <f t="shared" si="761"/>
        <v/>
      </c>
      <c r="BD649" s="350" t="str">
        <f t="shared" si="762"/>
        <v/>
      </c>
      <c r="BE649" s="360"/>
      <c r="BF649" s="361"/>
      <c r="BG649" s="362" t="str">
        <f t="shared" si="726"/>
        <v/>
      </c>
      <c r="BH649" s="354" t="str">
        <f t="shared" si="763"/>
        <v/>
      </c>
      <c r="BI649" s="350" t="str">
        <f t="shared" si="764"/>
        <v/>
      </c>
      <c r="BJ649" s="113" t="str">
        <f t="shared" si="765"/>
        <v/>
      </c>
      <c r="BK649" s="347" t="str">
        <f t="shared" si="791"/>
        <v/>
      </c>
      <c r="BR649" s="307"/>
      <c r="BS649" s="51" t="str">
        <f t="shared" si="766"/>
        <v/>
      </c>
      <c r="BT649" s="51" t="str">
        <f t="shared" si="767"/>
        <v/>
      </c>
      <c r="BU649" s="51" t="str">
        <f t="shared" si="768"/>
        <v/>
      </c>
      <c r="BV649" s="51" t="str">
        <f t="shared" si="769"/>
        <v/>
      </c>
      <c r="BW649" s="51" t="str">
        <f t="shared" si="770"/>
        <v/>
      </c>
      <c r="BX649" s="51" t="str">
        <f t="shared" si="771"/>
        <v/>
      </c>
      <c r="BY649" s="51" t="str">
        <f t="shared" si="772"/>
        <v/>
      </c>
      <c r="BZ649" s="51" t="str">
        <f t="shared" si="773"/>
        <v/>
      </c>
      <c r="CA649" s="51" t="str">
        <f t="shared" si="774"/>
        <v/>
      </c>
      <c r="CB649" s="51" t="str">
        <f t="shared" si="775"/>
        <v/>
      </c>
      <c r="CC649" s="51" t="str">
        <f t="shared" si="757"/>
        <v/>
      </c>
      <c r="CD649" s="51" t="str">
        <f t="shared" si="758"/>
        <v/>
      </c>
      <c r="CE649" s="51" t="str">
        <f t="shared" si="776"/>
        <v/>
      </c>
      <c r="CF649" s="51"/>
      <c r="CH649" s="53" t="str">
        <f t="shared" si="777"/>
        <v/>
      </c>
      <c r="CI649" s="53" t="str">
        <f t="shared" si="778"/>
        <v/>
      </c>
      <c r="CJ649" s="54" t="str">
        <f t="shared" si="779"/>
        <v/>
      </c>
      <c r="CK649" s="53" t="str">
        <f t="shared" si="780"/>
        <v/>
      </c>
      <c r="CL649" s="53" t="str">
        <f t="shared" si="781"/>
        <v/>
      </c>
      <c r="CM649" s="53" t="str">
        <f t="shared" si="782"/>
        <v/>
      </c>
      <c r="CN649" s="53" t="str">
        <f t="shared" si="783"/>
        <v/>
      </c>
      <c r="CO649" s="53" t="str">
        <f t="shared" si="784"/>
        <v/>
      </c>
      <c r="CP649" s="53" t="str">
        <f t="shared" si="785"/>
        <v/>
      </c>
      <c r="CQ649" s="53" t="str">
        <f t="shared" si="786"/>
        <v/>
      </c>
      <c r="CR649" s="53" t="str">
        <f t="shared" si="787"/>
        <v/>
      </c>
      <c r="CS649" s="53" t="str">
        <f t="shared" si="788"/>
        <v/>
      </c>
      <c r="CT649" s="53" t="str">
        <f t="shared" si="789"/>
        <v/>
      </c>
      <c r="CU649" s="53" t="str">
        <f t="shared" si="790"/>
        <v/>
      </c>
    </row>
    <row r="650" spans="1:99" hidden="1" x14ac:dyDescent="0.3">
      <c r="A650" s="40">
        <v>712</v>
      </c>
      <c r="B650" s="95"/>
      <c r="C650" s="142"/>
      <c r="D650" s="40"/>
      <c r="E650" s="40"/>
      <c r="F650" s="43"/>
      <c r="G650" s="40" t="s">
        <v>141</v>
      </c>
      <c r="H650" s="41"/>
      <c r="I650" s="41"/>
      <c r="J650" s="296" t="str">
        <f t="shared" si="727"/>
        <v/>
      </c>
      <c r="K650" s="297" t="str">
        <f t="shared" si="728"/>
        <v/>
      </c>
      <c r="L650" s="298" t="str">
        <f t="shared" si="729"/>
        <v/>
      </c>
      <c r="M650" s="297" t="str">
        <f t="shared" si="730"/>
        <v/>
      </c>
      <c r="N650" s="298" t="str">
        <f t="shared" si="731"/>
        <v/>
      </c>
      <c r="O650" s="297" t="str">
        <f t="shared" si="732"/>
        <v/>
      </c>
      <c r="P650" s="298" t="str">
        <f t="shared" si="733"/>
        <v/>
      </c>
      <c r="Q650" s="299" t="str">
        <f t="shared" si="734"/>
        <v/>
      </c>
      <c r="R650" s="300" t="str">
        <f t="shared" si="735"/>
        <v/>
      </c>
      <c r="S650" s="299" t="str">
        <f t="shared" si="736"/>
        <v/>
      </c>
      <c r="T650" s="298" t="str">
        <f t="shared" si="737"/>
        <v/>
      </c>
      <c r="U650" s="299" t="str">
        <f t="shared" si="738"/>
        <v/>
      </c>
      <c r="V650" s="300" t="str">
        <f t="shared" si="739"/>
        <v/>
      </c>
      <c r="W650" s="299" t="str">
        <f t="shared" si="740"/>
        <v/>
      </c>
      <c r="X650" s="300" t="str">
        <f t="shared" si="741"/>
        <v/>
      </c>
      <c r="Y650" s="299" t="str">
        <f t="shared" si="742"/>
        <v/>
      </c>
      <c r="Z650" s="300" t="str">
        <f t="shared" si="743"/>
        <v/>
      </c>
      <c r="AA650" s="298" t="str">
        <f t="shared" si="744"/>
        <v/>
      </c>
      <c r="AB650" s="97" t="str">
        <f t="shared" si="745"/>
        <v/>
      </c>
      <c r="AC650" s="143" t="str">
        <f t="shared" si="746"/>
        <v/>
      </c>
      <c r="AD650" s="42" t="str">
        <f t="shared" si="747"/>
        <v/>
      </c>
      <c r="AE650" s="346"/>
      <c r="AF650" s="346"/>
      <c r="AG650" s="347"/>
      <c r="AH650" s="348" t="str">
        <f t="shared" si="748"/>
        <v/>
      </c>
      <c r="AI650" s="346"/>
      <c r="AJ650" s="346"/>
      <c r="AK650" s="347"/>
      <c r="AL650" s="349" t="str">
        <f t="shared" si="759"/>
        <v/>
      </c>
      <c r="AM650" s="348" t="str">
        <f t="shared" si="749"/>
        <v/>
      </c>
      <c r="AN650" s="350" t="str">
        <f t="shared" si="760"/>
        <v/>
      </c>
      <c r="AO650" s="346"/>
      <c r="AP650" s="346"/>
      <c r="AQ650" s="346" t="str">
        <f t="shared" si="750"/>
        <v/>
      </c>
      <c r="AR650" s="348" t="str">
        <f t="shared" si="751"/>
        <v/>
      </c>
      <c r="AS650" s="346"/>
      <c r="AT650" s="348" t="str">
        <f t="shared" si="752"/>
        <v/>
      </c>
      <c r="AU650" s="346"/>
      <c r="AV650" s="348" t="str">
        <f t="shared" si="753"/>
        <v/>
      </c>
      <c r="AW650" s="346"/>
      <c r="AX650" s="348" t="str">
        <f t="shared" si="754"/>
        <v/>
      </c>
      <c r="AY650" s="346"/>
      <c r="AZ650" s="348" t="str">
        <f t="shared" si="755"/>
        <v/>
      </c>
      <c r="BA650" s="351"/>
      <c r="BB650" s="348" t="str">
        <f t="shared" si="756"/>
        <v/>
      </c>
      <c r="BC650" s="350" t="str">
        <f t="shared" si="761"/>
        <v/>
      </c>
      <c r="BD650" s="350" t="str">
        <f t="shared" si="762"/>
        <v/>
      </c>
      <c r="BE650" s="360"/>
      <c r="BF650" s="361"/>
      <c r="BG650" s="362" t="str">
        <f t="shared" si="726"/>
        <v/>
      </c>
      <c r="BH650" s="354" t="str">
        <f t="shared" si="763"/>
        <v/>
      </c>
      <c r="BI650" s="350" t="str">
        <f t="shared" si="764"/>
        <v/>
      </c>
      <c r="BJ650" s="113" t="str">
        <f t="shared" si="765"/>
        <v/>
      </c>
      <c r="BK650" s="347" t="str">
        <f t="shared" si="791"/>
        <v/>
      </c>
      <c r="BR650" s="307"/>
      <c r="BS650" s="51" t="str">
        <f t="shared" si="766"/>
        <v/>
      </c>
      <c r="BT650" s="51" t="str">
        <f t="shared" si="767"/>
        <v/>
      </c>
      <c r="BU650" s="51" t="str">
        <f t="shared" si="768"/>
        <v/>
      </c>
      <c r="BV650" s="51" t="str">
        <f t="shared" si="769"/>
        <v/>
      </c>
      <c r="BW650" s="51" t="str">
        <f t="shared" si="770"/>
        <v/>
      </c>
      <c r="BX650" s="51" t="str">
        <f t="shared" si="771"/>
        <v/>
      </c>
      <c r="BY650" s="51" t="str">
        <f t="shared" si="772"/>
        <v/>
      </c>
      <c r="BZ650" s="51" t="str">
        <f t="shared" si="773"/>
        <v/>
      </c>
      <c r="CA650" s="51" t="str">
        <f t="shared" si="774"/>
        <v/>
      </c>
      <c r="CB650" s="51" t="str">
        <f t="shared" si="775"/>
        <v/>
      </c>
      <c r="CC650" s="51" t="str">
        <f t="shared" si="757"/>
        <v/>
      </c>
      <c r="CD650" s="51" t="str">
        <f t="shared" si="758"/>
        <v/>
      </c>
      <c r="CE650" s="51" t="str">
        <f t="shared" si="776"/>
        <v/>
      </c>
      <c r="CF650" s="51"/>
      <c r="CH650" s="53" t="str">
        <f t="shared" si="777"/>
        <v/>
      </c>
      <c r="CI650" s="53" t="str">
        <f t="shared" si="778"/>
        <v/>
      </c>
      <c r="CJ650" s="54" t="str">
        <f t="shared" si="779"/>
        <v/>
      </c>
      <c r="CK650" s="53" t="str">
        <f t="shared" si="780"/>
        <v/>
      </c>
      <c r="CL650" s="53" t="str">
        <f t="shared" si="781"/>
        <v/>
      </c>
      <c r="CM650" s="53" t="str">
        <f t="shared" si="782"/>
        <v/>
      </c>
      <c r="CN650" s="53" t="str">
        <f t="shared" si="783"/>
        <v/>
      </c>
      <c r="CO650" s="53" t="str">
        <f t="shared" si="784"/>
        <v/>
      </c>
      <c r="CP650" s="53" t="str">
        <f t="shared" si="785"/>
        <v/>
      </c>
      <c r="CQ650" s="53" t="str">
        <f t="shared" si="786"/>
        <v/>
      </c>
      <c r="CR650" s="53" t="str">
        <f t="shared" si="787"/>
        <v/>
      </c>
      <c r="CS650" s="53" t="str">
        <f t="shared" si="788"/>
        <v/>
      </c>
      <c r="CT650" s="53" t="str">
        <f t="shared" si="789"/>
        <v/>
      </c>
      <c r="CU650" s="53" t="str">
        <f t="shared" si="790"/>
        <v/>
      </c>
    </row>
    <row r="651" spans="1:99" hidden="1" x14ac:dyDescent="0.3">
      <c r="A651" s="40">
        <v>713</v>
      </c>
      <c r="B651" s="95"/>
      <c r="C651" s="142"/>
      <c r="D651" s="40"/>
      <c r="E651" s="40"/>
      <c r="F651" s="43"/>
      <c r="G651" s="40" t="s">
        <v>141</v>
      </c>
      <c r="H651" s="41"/>
      <c r="I651" s="41"/>
      <c r="J651" s="296" t="str">
        <f t="shared" si="727"/>
        <v/>
      </c>
      <c r="K651" s="297" t="str">
        <f t="shared" si="728"/>
        <v/>
      </c>
      <c r="L651" s="298" t="str">
        <f t="shared" si="729"/>
        <v/>
      </c>
      <c r="M651" s="297" t="str">
        <f t="shared" si="730"/>
        <v/>
      </c>
      <c r="N651" s="298" t="str">
        <f t="shared" si="731"/>
        <v/>
      </c>
      <c r="O651" s="297" t="str">
        <f t="shared" si="732"/>
        <v/>
      </c>
      <c r="P651" s="298" t="str">
        <f t="shared" si="733"/>
        <v/>
      </c>
      <c r="Q651" s="299" t="str">
        <f t="shared" si="734"/>
        <v/>
      </c>
      <c r="R651" s="300" t="str">
        <f t="shared" si="735"/>
        <v/>
      </c>
      <c r="S651" s="299" t="str">
        <f t="shared" si="736"/>
        <v/>
      </c>
      <c r="T651" s="298" t="str">
        <f t="shared" si="737"/>
        <v/>
      </c>
      <c r="U651" s="299" t="str">
        <f t="shared" si="738"/>
        <v/>
      </c>
      <c r="V651" s="300" t="str">
        <f t="shared" si="739"/>
        <v/>
      </c>
      <c r="W651" s="299" t="str">
        <f t="shared" si="740"/>
        <v/>
      </c>
      <c r="X651" s="300" t="str">
        <f t="shared" si="741"/>
        <v/>
      </c>
      <c r="Y651" s="299" t="str">
        <f t="shared" si="742"/>
        <v/>
      </c>
      <c r="Z651" s="300" t="str">
        <f t="shared" si="743"/>
        <v/>
      </c>
      <c r="AA651" s="298" t="str">
        <f t="shared" si="744"/>
        <v/>
      </c>
      <c r="AB651" s="97" t="str">
        <f t="shared" si="745"/>
        <v/>
      </c>
      <c r="AC651" s="143" t="str">
        <f t="shared" si="746"/>
        <v/>
      </c>
      <c r="AD651" s="42" t="str">
        <f t="shared" si="747"/>
        <v/>
      </c>
      <c r="AE651" s="346"/>
      <c r="AF651" s="346"/>
      <c r="AG651" s="347"/>
      <c r="AH651" s="348" t="str">
        <f t="shared" si="748"/>
        <v/>
      </c>
      <c r="AI651" s="346"/>
      <c r="AJ651" s="346"/>
      <c r="AK651" s="347"/>
      <c r="AL651" s="349" t="str">
        <f t="shared" si="759"/>
        <v/>
      </c>
      <c r="AM651" s="348" t="str">
        <f t="shared" si="749"/>
        <v/>
      </c>
      <c r="AN651" s="350" t="str">
        <f t="shared" si="760"/>
        <v/>
      </c>
      <c r="AO651" s="346"/>
      <c r="AP651" s="346"/>
      <c r="AQ651" s="346" t="str">
        <f t="shared" si="750"/>
        <v/>
      </c>
      <c r="AR651" s="348" t="str">
        <f t="shared" si="751"/>
        <v/>
      </c>
      <c r="AS651" s="346"/>
      <c r="AT651" s="348" t="str">
        <f t="shared" si="752"/>
        <v/>
      </c>
      <c r="AU651" s="346"/>
      <c r="AV651" s="348" t="str">
        <f t="shared" si="753"/>
        <v/>
      </c>
      <c r="AW651" s="346"/>
      <c r="AX651" s="348" t="str">
        <f t="shared" si="754"/>
        <v/>
      </c>
      <c r="AY651" s="346"/>
      <c r="AZ651" s="348" t="str">
        <f t="shared" si="755"/>
        <v/>
      </c>
      <c r="BA651" s="351"/>
      <c r="BB651" s="348" t="str">
        <f t="shared" si="756"/>
        <v/>
      </c>
      <c r="BC651" s="350" t="str">
        <f t="shared" si="761"/>
        <v/>
      </c>
      <c r="BD651" s="350" t="str">
        <f t="shared" si="762"/>
        <v/>
      </c>
      <c r="BE651" s="360"/>
      <c r="BF651" s="361"/>
      <c r="BG651" s="362" t="str">
        <f t="shared" si="726"/>
        <v/>
      </c>
      <c r="BH651" s="354" t="str">
        <f t="shared" si="763"/>
        <v/>
      </c>
      <c r="BI651" s="350" t="str">
        <f t="shared" si="764"/>
        <v/>
      </c>
      <c r="BJ651" s="113" t="str">
        <f t="shared" si="765"/>
        <v/>
      </c>
      <c r="BK651" s="347" t="str">
        <f t="shared" si="791"/>
        <v/>
      </c>
      <c r="BR651" s="307"/>
      <c r="BS651" s="51" t="str">
        <f t="shared" si="766"/>
        <v/>
      </c>
      <c r="BT651" s="51" t="str">
        <f t="shared" si="767"/>
        <v/>
      </c>
      <c r="BU651" s="51" t="str">
        <f t="shared" si="768"/>
        <v/>
      </c>
      <c r="BV651" s="51" t="str">
        <f t="shared" si="769"/>
        <v/>
      </c>
      <c r="BW651" s="51" t="str">
        <f t="shared" si="770"/>
        <v/>
      </c>
      <c r="BX651" s="51" t="str">
        <f t="shared" si="771"/>
        <v/>
      </c>
      <c r="BY651" s="51" t="str">
        <f t="shared" si="772"/>
        <v/>
      </c>
      <c r="BZ651" s="51" t="str">
        <f t="shared" si="773"/>
        <v/>
      </c>
      <c r="CA651" s="51" t="str">
        <f t="shared" si="774"/>
        <v/>
      </c>
      <c r="CB651" s="51" t="str">
        <f t="shared" si="775"/>
        <v/>
      </c>
      <c r="CC651" s="51" t="str">
        <f t="shared" si="757"/>
        <v/>
      </c>
      <c r="CD651" s="51" t="str">
        <f t="shared" si="758"/>
        <v/>
      </c>
      <c r="CE651" s="51" t="str">
        <f t="shared" si="776"/>
        <v/>
      </c>
      <c r="CF651" s="51"/>
      <c r="CH651" s="53" t="str">
        <f t="shared" si="777"/>
        <v/>
      </c>
      <c r="CI651" s="53" t="str">
        <f t="shared" si="778"/>
        <v/>
      </c>
      <c r="CJ651" s="54" t="str">
        <f t="shared" si="779"/>
        <v/>
      </c>
      <c r="CK651" s="53" t="str">
        <f t="shared" si="780"/>
        <v/>
      </c>
      <c r="CL651" s="53" t="str">
        <f t="shared" si="781"/>
        <v/>
      </c>
      <c r="CM651" s="53" t="str">
        <f t="shared" si="782"/>
        <v/>
      </c>
      <c r="CN651" s="53" t="str">
        <f t="shared" si="783"/>
        <v/>
      </c>
      <c r="CO651" s="53" t="str">
        <f t="shared" si="784"/>
        <v/>
      </c>
      <c r="CP651" s="53" t="str">
        <f t="shared" si="785"/>
        <v/>
      </c>
      <c r="CQ651" s="53" t="str">
        <f t="shared" si="786"/>
        <v/>
      </c>
      <c r="CR651" s="53" t="str">
        <f t="shared" si="787"/>
        <v/>
      </c>
      <c r="CS651" s="53" t="str">
        <f t="shared" si="788"/>
        <v/>
      </c>
      <c r="CT651" s="53" t="str">
        <f t="shared" si="789"/>
        <v/>
      </c>
      <c r="CU651" s="53" t="str">
        <f t="shared" si="790"/>
        <v/>
      </c>
    </row>
    <row r="652" spans="1:99" hidden="1" x14ac:dyDescent="0.3">
      <c r="A652" s="40">
        <v>714</v>
      </c>
      <c r="B652" s="95"/>
      <c r="C652" s="142"/>
      <c r="D652" s="40"/>
      <c r="E652" s="40"/>
      <c r="F652" s="43"/>
      <c r="G652" s="40" t="s">
        <v>141</v>
      </c>
      <c r="H652" s="41"/>
      <c r="I652" s="41"/>
      <c r="J652" s="296" t="str">
        <f t="shared" si="727"/>
        <v/>
      </c>
      <c r="K652" s="297" t="str">
        <f t="shared" si="728"/>
        <v/>
      </c>
      <c r="L652" s="298" t="str">
        <f t="shared" si="729"/>
        <v/>
      </c>
      <c r="M652" s="297" t="str">
        <f t="shared" si="730"/>
        <v/>
      </c>
      <c r="N652" s="298" t="str">
        <f t="shared" si="731"/>
        <v/>
      </c>
      <c r="O652" s="297" t="str">
        <f t="shared" si="732"/>
        <v/>
      </c>
      <c r="P652" s="298" t="str">
        <f t="shared" si="733"/>
        <v/>
      </c>
      <c r="Q652" s="299" t="str">
        <f t="shared" si="734"/>
        <v/>
      </c>
      <c r="R652" s="300" t="str">
        <f t="shared" si="735"/>
        <v/>
      </c>
      <c r="S652" s="299" t="str">
        <f t="shared" si="736"/>
        <v/>
      </c>
      <c r="T652" s="298" t="str">
        <f t="shared" si="737"/>
        <v/>
      </c>
      <c r="U652" s="299" t="str">
        <f t="shared" si="738"/>
        <v/>
      </c>
      <c r="V652" s="300" t="str">
        <f t="shared" si="739"/>
        <v/>
      </c>
      <c r="W652" s="299" t="str">
        <f t="shared" si="740"/>
        <v/>
      </c>
      <c r="X652" s="300" t="str">
        <f t="shared" si="741"/>
        <v/>
      </c>
      <c r="Y652" s="299" t="str">
        <f t="shared" si="742"/>
        <v/>
      </c>
      <c r="Z652" s="300" t="str">
        <f t="shared" si="743"/>
        <v/>
      </c>
      <c r="AA652" s="298" t="str">
        <f t="shared" si="744"/>
        <v/>
      </c>
      <c r="AB652" s="97" t="str">
        <f t="shared" si="745"/>
        <v/>
      </c>
      <c r="AC652" s="143" t="str">
        <f t="shared" si="746"/>
        <v/>
      </c>
      <c r="AD652" s="42" t="str">
        <f t="shared" si="747"/>
        <v/>
      </c>
      <c r="AE652" s="346"/>
      <c r="AF652" s="346"/>
      <c r="AG652" s="347"/>
      <c r="AH652" s="363" t="str">
        <f t="shared" si="748"/>
        <v/>
      </c>
      <c r="AI652" s="360"/>
      <c r="AJ652" s="360"/>
      <c r="AK652" s="364"/>
      <c r="AL652" s="365" t="str">
        <f t="shared" si="759"/>
        <v/>
      </c>
      <c r="AM652" s="363" t="str">
        <f t="shared" si="749"/>
        <v/>
      </c>
      <c r="AN652" s="366" t="str">
        <f t="shared" si="760"/>
        <v/>
      </c>
      <c r="AO652" s="360"/>
      <c r="AP652" s="360"/>
      <c r="AQ652" s="360" t="str">
        <f t="shared" si="750"/>
        <v/>
      </c>
      <c r="AR652" s="348" t="str">
        <f t="shared" si="751"/>
        <v/>
      </c>
      <c r="AS652" s="360"/>
      <c r="AT652" s="348" t="str">
        <f t="shared" si="752"/>
        <v/>
      </c>
      <c r="AU652" s="360"/>
      <c r="AV652" s="348" t="str">
        <f t="shared" si="753"/>
        <v/>
      </c>
      <c r="AW652" s="360"/>
      <c r="AX652" s="348" t="str">
        <f t="shared" si="754"/>
        <v/>
      </c>
      <c r="AY652" s="360"/>
      <c r="AZ652" s="348" t="str">
        <f t="shared" si="755"/>
        <v/>
      </c>
      <c r="BA652" s="367"/>
      <c r="BB652" s="348" t="str">
        <f t="shared" si="756"/>
        <v/>
      </c>
      <c r="BC652" s="350" t="str">
        <f t="shared" si="761"/>
        <v/>
      </c>
      <c r="BD652" s="350" t="str">
        <f t="shared" si="762"/>
        <v/>
      </c>
      <c r="BE652" s="360"/>
      <c r="BF652" s="361"/>
      <c r="BG652" s="362" t="str">
        <f t="shared" ref="BG652" si="792">IF(BF652="","",IF(RIGHT(BF652,1)="M","",""""))</f>
        <v/>
      </c>
      <c r="BH652" s="354" t="str">
        <f t="shared" si="763"/>
        <v/>
      </c>
      <c r="BI652" s="350" t="str">
        <f t="shared" si="764"/>
        <v/>
      </c>
      <c r="BJ652" s="113" t="str">
        <f t="shared" si="765"/>
        <v/>
      </c>
      <c r="BK652" s="347" t="str">
        <f t="shared" si="791"/>
        <v/>
      </c>
      <c r="BR652" s="307"/>
      <c r="BS652" s="51" t="str">
        <f t="shared" si="766"/>
        <v/>
      </c>
      <c r="BT652" s="51" t="str">
        <f t="shared" si="767"/>
        <v/>
      </c>
      <c r="BU652" s="51" t="str">
        <f t="shared" si="768"/>
        <v/>
      </c>
      <c r="BV652" s="51" t="str">
        <f t="shared" si="769"/>
        <v/>
      </c>
      <c r="BW652" s="51" t="str">
        <f t="shared" si="770"/>
        <v/>
      </c>
      <c r="BX652" s="51" t="str">
        <f t="shared" si="771"/>
        <v/>
      </c>
      <c r="BY652" s="51" t="str">
        <f t="shared" si="772"/>
        <v/>
      </c>
      <c r="BZ652" s="51" t="str">
        <f t="shared" si="773"/>
        <v/>
      </c>
      <c r="CA652" s="51" t="str">
        <f t="shared" si="774"/>
        <v/>
      </c>
      <c r="CB652" s="51" t="str">
        <f t="shared" si="775"/>
        <v/>
      </c>
      <c r="CC652" s="51" t="str">
        <f t="shared" si="757"/>
        <v/>
      </c>
      <c r="CD652" s="51" t="str">
        <f t="shared" si="758"/>
        <v/>
      </c>
      <c r="CE652" s="51" t="str">
        <f t="shared" si="776"/>
        <v/>
      </c>
      <c r="CF652" s="51"/>
      <c r="CH652" s="53" t="str">
        <f t="shared" si="777"/>
        <v/>
      </c>
      <c r="CI652" s="53" t="str">
        <f t="shared" si="778"/>
        <v/>
      </c>
      <c r="CJ652" s="54" t="str">
        <f t="shared" si="779"/>
        <v/>
      </c>
      <c r="CK652" s="53" t="str">
        <f t="shared" si="780"/>
        <v/>
      </c>
      <c r="CL652" s="53" t="str">
        <f t="shared" si="781"/>
        <v/>
      </c>
      <c r="CM652" s="53" t="str">
        <f t="shared" si="782"/>
        <v/>
      </c>
      <c r="CN652" s="53" t="str">
        <f t="shared" si="783"/>
        <v/>
      </c>
      <c r="CO652" s="53" t="str">
        <f t="shared" si="784"/>
        <v/>
      </c>
      <c r="CP652" s="53" t="str">
        <f t="shared" si="785"/>
        <v/>
      </c>
      <c r="CQ652" s="53" t="str">
        <f t="shared" si="786"/>
        <v/>
      </c>
      <c r="CR652" s="53" t="str">
        <f t="shared" si="787"/>
        <v/>
      </c>
      <c r="CS652" s="53" t="str">
        <f t="shared" si="788"/>
        <v/>
      </c>
      <c r="CT652" s="53" t="str">
        <f t="shared" si="789"/>
        <v/>
      </c>
      <c r="CU652" s="53" t="str">
        <f t="shared" si="790"/>
        <v/>
      </c>
    </row>
    <row r="653" spans="1:99" hidden="1" x14ac:dyDescent="0.3">
      <c r="A653" s="40">
        <v>715</v>
      </c>
      <c r="B653" s="313"/>
      <c r="C653" s="142"/>
      <c r="D653" s="144"/>
      <c r="E653" s="144"/>
      <c r="F653" s="312"/>
      <c r="G653" s="144" t="s">
        <v>141</v>
      </c>
      <c r="H653" s="314"/>
      <c r="I653" s="314"/>
      <c r="J653" s="315" t="str">
        <f t="shared" si="727"/>
        <v/>
      </c>
      <c r="K653" s="316" t="str">
        <f t="shared" si="728"/>
        <v/>
      </c>
      <c r="L653" s="317" t="str">
        <f t="shared" si="729"/>
        <v/>
      </c>
      <c r="M653" s="316" t="str">
        <f t="shared" si="730"/>
        <v/>
      </c>
      <c r="N653" s="317" t="str">
        <f t="shared" si="731"/>
        <v/>
      </c>
      <c r="O653" s="316" t="str">
        <f t="shared" si="732"/>
        <v/>
      </c>
      <c r="P653" s="317" t="str">
        <f t="shared" si="733"/>
        <v/>
      </c>
      <c r="Q653" s="318" t="str">
        <f t="shared" si="734"/>
        <v/>
      </c>
      <c r="R653" s="319" t="str">
        <f t="shared" si="735"/>
        <v/>
      </c>
      <c r="S653" s="318" t="str">
        <f t="shared" si="736"/>
        <v/>
      </c>
      <c r="T653" s="317" t="str">
        <f t="shared" si="737"/>
        <v/>
      </c>
      <c r="U653" s="318" t="str">
        <f t="shared" si="738"/>
        <v/>
      </c>
      <c r="V653" s="319" t="str">
        <f t="shared" si="739"/>
        <v/>
      </c>
      <c r="W653" s="318" t="str">
        <f t="shared" si="740"/>
        <v/>
      </c>
      <c r="X653" s="319" t="str">
        <f t="shared" si="741"/>
        <v/>
      </c>
      <c r="Y653" s="318" t="str">
        <f t="shared" si="742"/>
        <v/>
      </c>
      <c r="Z653" s="319" t="str">
        <f t="shared" si="743"/>
        <v/>
      </c>
      <c r="AA653" s="317" t="str">
        <f t="shared" si="744"/>
        <v/>
      </c>
      <c r="AB653" s="97" t="str">
        <f t="shared" si="745"/>
        <v/>
      </c>
      <c r="AC653" s="143" t="str">
        <f t="shared" si="746"/>
        <v/>
      </c>
      <c r="AD653" s="143" t="str">
        <f t="shared" ref="AD653:AD716" si="793">IF(AC653="","", VLOOKUP(AC653,NILAI_TB_BB,2))</f>
        <v/>
      </c>
      <c r="AE653" s="360"/>
      <c r="AF653" s="360"/>
      <c r="AG653" s="364"/>
      <c r="AH653" s="363" t="str">
        <f t="shared" ref="AH653:AH716" si="794">IF(OR(AE653="",AF653=""),"", IF(OR(AE653="-",AF653="-"),"-", IF(AE653=0,VLOOKUP(AF653,NSA,2), IF(AE653=1,VLOOKUP(AF653,NSA,3), IF(AE653=2,VLOOKUP(AF653,NSA,4), IF(AE653=3,VLOOKUP(AF653,NSA,5), IF(AE653=4,VLOOKUP(AF653,NSA,6), IF(AE653=5,VLOOKUP(AF653,NSA,7), IF(AE653=6,VLOOKUP(AF653,NSA,8), IF(AE653=7,VLOOKUP(AF653,NSA,9), IF(AE653=8,VLOOKUP(AF653,NSA,10), IF(AE653=9,VLOOKUP(AF653,NSA,11), IF(AE653=10,VLOOKUP(AF653,NSA,12),"")))))))))))))</f>
        <v/>
      </c>
      <c r="AI653" s="360"/>
      <c r="AJ653" s="360"/>
      <c r="AK653" s="364"/>
      <c r="AL653" s="365" t="str">
        <f t="shared" ref="AL653:AL716" si="795">IF(AM653="","",IF(AM653&gt;=81,"SGP-0",IF(AND(AM653&gt;=61,AM653&lt;=80),"SGP-1",IF(AND(AM653&gt;=41,AM653&lt;=60),"SGP-2",IF(AND(AM653&gt;=21,AM653&lt;=40),"SGP-3",IF(AND(AM653&gt;=0,AM653&lt;=20),"SGP-4",""))))))</f>
        <v/>
      </c>
      <c r="AM653" s="363" t="str">
        <f t="shared" ref="AM653:AM716" si="796">IF(OR(AI653="",AJ653=""),"",IF(AI653=0,VLOOKUP(AJ653,NILAI_SGP,2),IF(AI653=1,VLOOKUP(AJ653,NILAI_SGP,3),IF(AI653=2,VLOOKUP(AJ653,NILAI_SGP,4),IF(AI653=3,VLOOKUP(AJ653,NILAI_SGP,5),IF(AI653=4,VLOOKUP(AJ653,NILAI_SGP,6),IF(AI653=5,VLOOKUP(AJ653,NILAI_SGP,7),IF(AI653=6,VLOOKUP(AJ653,NILAI_SGP,8),IF(AI653=7,VLOOKUP(AJ653,NILAI_SGP,9),IF(AI653=8,VLOOKUP(AJ653,NILAI_SGP,10),IF(AI653=9,VLOOKUP(AJ653,NILAI_SGP,11),IF(AI653=10,VLOOKUP(AJ653,NILAI_SGP,12),""))))))))))))</f>
        <v/>
      </c>
      <c r="AN653" s="366" t="str">
        <f t="shared" ref="AN653:AN716" si="797">IF(OR(AD653="",AH653="",AM653=""),"",VALUE(FIXED(((AD653+AH653+AM653)/3),2)))</f>
        <v/>
      </c>
      <c r="AO653" s="360"/>
      <c r="AP653" s="360"/>
      <c r="AQ653" s="360" t="str">
        <f t="shared" ref="AQ653:AQ716" si="798">IF(OR(AO653="",AP653="",AO653=0),"",IF(OR(AO653="-",AP653="-"),"-",(AO653*$AO$10)+AP653))</f>
        <v/>
      </c>
      <c r="AR653" s="348" t="str">
        <f t="shared" si="751"/>
        <v/>
      </c>
      <c r="AS653" s="360"/>
      <c r="AT653" s="348" t="str">
        <f t="shared" si="752"/>
        <v/>
      </c>
      <c r="AU653" s="360"/>
      <c r="AV653" s="348" t="str">
        <f t="shared" si="753"/>
        <v/>
      </c>
      <c r="AW653" s="360"/>
      <c r="AX653" s="348" t="str">
        <f t="shared" si="754"/>
        <v/>
      </c>
      <c r="AY653" s="360"/>
      <c r="AZ653" s="348" t="str">
        <f t="shared" si="755"/>
        <v/>
      </c>
      <c r="BA653" s="367"/>
      <c r="BB653" s="348" t="str">
        <f t="shared" si="756"/>
        <v/>
      </c>
      <c r="BC653" s="350" t="str">
        <f t="shared" si="761"/>
        <v/>
      </c>
      <c r="BD653" s="350" t="str">
        <f t="shared" si="762"/>
        <v/>
      </c>
      <c r="BE653" s="360"/>
      <c r="BF653" s="361"/>
      <c r="BG653" s="362" t="str">
        <f t="shared" ref="BG653:BG716" si="799">IF(BF653="","",IF(RIGHT(BF653,1)="M","",""""))</f>
        <v/>
      </c>
      <c r="BH653" s="354" t="str">
        <f t="shared" si="763"/>
        <v/>
      </c>
      <c r="BI653" s="350" t="str">
        <f t="shared" si="764"/>
        <v/>
      </c>
      <c r="BJ653" s="113" t="str">
        <f t="shared" si="765"/>
        <v/>
      </c>
      <c r="BK653" s="347" t="str">
        <f t="shared" si="791"/>
        <v/>
      </c>
      <c r="BR653" s="307"/>
      <c r="BS653" s="51" t="str">
        <f t="shared" si="766"/>
        <v/>
      </c>
      <c r="BT653" s="51" t="str">
        <f t="shared" si="767"/>
        <v/>
      </c>
      <c r="BU653" s="51" t="str">
        <f t="shared" si="768"/>
        <v/>
      </c>
      <c r="BV653" s="51" t="str">
        <f t="shared" si="769"/>
        <v/>
      </c>
      <c r="BW653" s="51" t="str">
        <f t="shared" si="770"/>
        <v/>
      </c>
      <c r="BX653" s="51" t="str">
        <f t="shared" si="771"/>
        <v/>
      </c>
      <c r="BY653" s="51" t="str">
        <f t="shared" si="772"/>
        <v/>
      </c>
      <c r="BZ653" s="51" t="str">
        <f t="shared" si="773"/>
        <v/>
      </c>
      <c r="CA653" s="51" t="str">
        <f t="shared" si="774"/>
        <v/>
      </c>
      <c r="CB653" s="51" t="str">
        <f t="shared" si="775"/>
        <v/>
      </c>
      <c r="CC653" s="51" t="str">
        <f t="shared" si="757"/>
        <v/>
      </c>
      <c r="CD653" s="51" t="str">
        <f t="shared" si="758"/>
        <v/>
      </c>
      <c r="CE653" s="51" t="str">
        <f t="shared" si="776"/>
        <v/>
      </c>
      <c r="CF653" s="51"/>
      <c r="CH653" s="53" t="str">
        <f t="shared" si="777"/>
        <v/>
      </c>
      <c r="CI653" s="53" t="str">
        <f t="shared" si="778"/>
        <v/>
      </c>
      <c r="CJ653" s="54" t="str">
        <f t="shared" si="779"/>
        <v/>
      </c>
      <c r="CK653" s="53" t="str">
        <f t="shared" si="780"/>
        <v/>
      </c>
      <c r="CL653" s="53" t="str">
        <f t="shared" si="781"/>
        <v/>
      </c>
      <c r="CM653" s="53" t="str">
        <f t="shared" si="782"/>
        <v/>
      </c>
      <c r="CN653" s="53" t="str">
        <f t="shared" si="783"/>
        <v/>
      </c>
      <c r="CO653" s="53" t="str">
        <f t="shared" si="784"/>
        <v/>
      </c>
      <c r="CP653" s="53" t="str">
        <f t="shared" si="785"/>
        <v/>
      </c>
      <c r="CQ653" s="53" t="str">
        <f t="shared" si="786"/>
        <v/>
      </c>
      <c r="CR653" s="53" t="str">
        <f t="shared" si="787"/>
        <v/>
      </c>
      <c r="CS653" s="53" t="str">
        <f t="shared" si="788"/>
        <v/>
      </c>
      <c r="CT653" s="53" t="str">
        <f t="shared" si="789"/>
        <v/>
      </c>
      <c r="CU653" s="53" t="str">
        <f t="shared" ref="CU653:CU716" si="800">IF(BF653="-","Renang= tdk melaks"&amp;",                   ", IF(RIGHT(BF653,1)="M","Renang="&amp;""&amp;BF653&amp;",                     ",""))</f>
        <v/>
      </c>
    </row>
    <row r="654" spans="1:99" hidden="1" x14ac:dyDescent="0.3">
      <c r="A654" s="40">
        <v>716</v>
      </c>
      <c r="B654" s="313"/>
      <c r="C654" s="142"/>
      <c r="D654" s="144"/>
      <c r="E654" s="144"/>
      <c r="F654" s="312"/>
      <c r="G654" s="144" t="s">
        <v>141</v>
      </c>
      <c r="H654" s="314"/>
      <c r="I654" s="314"/>
      <c r="J654" s="315" t="str">
        <f t="shared" si="727"/>
        <v/>
      </c>
      <c r="K654" s="316" t="str">
        <f t="shared" si="728"/>
        <v/>
      </c>
      <c r="L654" s="317" t="str">
        <f t="shared" si="729"/>
        <v/>
      </c>
      <c r="M654" s="316" t="str">
        <f t="shared" si="730"/>
        <v/>
      </c>
      <c r="N654" s="317" t="str">
        <f t="shared" si="731"/>
        <v/>
      </c>
      <c r="O654" s="316" t="str">
        <f t="shared" si="732"/>
        <v/>
      </c>
      <c r="P654" s="317" t="str">
        <f t="shared" si="733"/>
        <v/>
      </c>
      <c r="Q654" s="318" t="str">
        <f t="shared" si="734"/>
        <v/>
      </c>
      <c r="R654" s="319" t="str">
        <f t="shared" si="735"/>
        <v/>
      </c>
      <c r="S654" s="318" t="str">
        <f t="shared" si="736"/>
        <v/>
      </c>
      <c r="T654" s="317" t="str">
        <f t="shared" si="737"/>
        <v/>
      </c>
      <c r="U654" s="318" t="str">
        <f t="shared" si="738"/>
        <v/>
      </c>
      <c r="V654" s="319" t="str">
        <f t="shared" si="739"/>
        <v/>
      </c>
      <c r="W654" s="318" t="str">
        <f t="shared" si="740"/>
        <v/>
      </c>
      <c r="X654" s="319" t="str">
        <f t="shared" si="741"/>
        <v/>
      </c>
      <c r="Y654" s="318" t="str">
        <f t="shared" si="742"/>
        <v/>
      </c>
      <c r="Z654" s="319" t="str">
        <f t="shared" si="743"/>
        <v/>
      </c>
      <c r="AA654" s="317" t="str">
        <f t="shared" si="744"/>
        <v/>
      </c>
      <c r="AB654" s="97" t="str">
        <f t="shared" si="745"/>
        <v/>
      </c>
      <c r="AC654" s="143" t="str">
        <f t="shared" si="746"/>
        <v/>
      </c>
      <c r="AD654" s="143" t="str">
        <f t="shared" si="793"/>
        <v/>
      </c>
      <c r="AE654" s="360"/>
      <c r="AF654" s="360"/>
      <c r="AG654" s="364"/>
      <c r="AH654" s="363" t="str">
        <f t="shared" si="794"/>
        <v/>
      </c>
      <c r="AI654" s="360"/>
      <c r="AJ654" s="360"/>
      <c r="AK654" s="364"/>
      <c r="AL654" s="365" t="str">
        <f t="shared" si="795"/>
        <v/>
      </c>
      <c r="AM654" s="363" t="str">
        <f t="shared" si="796"/>
        <v/>
      </c>
      <c r="AN654" s="366" t="str">
        <f t="shared" si="797"/>
        <v/>
      </c>
      <c r="AO654" s="360"/>
      <c r="AP654" s="360"/>
      <c r="AQ654" s="360" t="str">
        <f t="shared" si="798"/>
        <v/>
      </c>
      <c r="AR654" s="348" t="str">
        <f t="shared" si="751"/>
        <v/>
      </c>
      <c r="AS654" s="360"/>
      <c r="AT654" s="348" t="str">
        <f t="shared" si="752"/>
        <v/>
      </c>
      <c r="AU654" s="360"/>
      <c r="AV654" s="348" t="str">
        <f t="shared" si="753"/>
        <v/>
      </c>
      <c r="AW654" s="360"/>
      <c r="AX654" s="348" t="str">
        <f t="shared" si="754"/>
        <v/>
      </c>
      <c r="AY654" s="360"/>
      <c r="AZ654" s="348" t="str">
        <f t="shared" si="755"/>
        <v/>
      </c>
      <c r="BA654" s="367"/>
      <c r="BB654" s="348" t="str">
        <f t="shared" si="756"/>
        <v/>
      </c>
      <c r="BC654" s="350" t="str">
        <f t="shared" si="761"/>
        <v/>
      </c>
      <c r="BD654" s="350" t="str">
        <f t="shared" si="762"/>
        <v/>
      </c>
      <c r="BE654" s="360"/>
      <c r="BF654" s="361"/>
      <c r="BG654" s="362" t="str">
        <f t="shared" si="799"/>
        <v/>
      </c>
      <c r="BH654" s="354" t="str">
        <f t="shared" si="763"/>
        <v/>
      </c>
      <c r="BI654" s="350" t="str">
        <f t="shared" si="764"/>
        <v/>
      </c>
      <c r="BJ654" s="113" t="str">
        <f t="shared" si="765"/>
        <v/>
      </c>
      <c r="BK654" s="347" t="str">
        <f t="shared" si="791"/>
        <v/>
      </c>
      <c r="BR654" s="307"/>
      <c r="BS654" s="51" t="str">
        <f t="shared" si="766"/>
        <v/>
      </c>
      <c r="BT654" s="51" t="str">
        <f t="shared" si="767"/>
        <v/>
      </c>
      <c r="BU654" s="51" t="str">
        <f t="shared" si="768"/>
        <v/>
      </c>
      <c r="BV654" s="51" t="str">
        <f t="shared" si="769"/>
        <v/>
      </c>
      <c r="BW654" s="51" t="str">
        <f t="shared" si="770"/>
        <v/>
      </c>
      <c r="BX654" s="51" t="str">
        <f t="shared" si="771"/>
        <v/>
      </c>
      <c r="BY654" s="51" t="str">
        <f t="shared" si="772"/>
        <v/>
      </c>
      <c r="BZ654" s="51" t="str">
        <f t="shared" si="773"/>
        <v/>
      </c>
      <c r="CA654" s="51" t="str">
        <f t="shared" si="774"/>
        <v/>
      </c>
      <c r="CB654" s="51" t="str">
        <f t="shared" si="775"/>
        <v/>
      </c>
      <c r="CC654" s="51" t="str">
        <f t="shared" si="757"/>
        <v/>
      </c>
      <c r="CD654" s="51" t="str">
        <f t="shared" si="758"/>
        <v/>
      </c>
      <c r="CE654" s="51" t="str">
        <f t="shared" si="776"/>
        <v/>
      </c>
      <c r="CF654" s="51"/>
      <c r="CH654" s="53" t="str">
        <f t="shared" si="777"/>
        <v/>
      </c>
      <c r="CI654" s="53" t="str">
        <f t="shared" si="778"/>
        <v/>
      </c>
      <c r="CJ654" s="54" t="str">
        <f t="shared" si="779"/>
        <v/>
      </c>
      <c r="CK654" s="53" t="str">
        <f t="shared" si="780"/>
        <v/>
      </c>
      <c r="CL654" s="53" t="str">
        <f t="shared" si="781"/>
        <v/>
      </c>
      <c r="CM654" s="53" t="str">
        <f t="shared" si="782"/>
        <v/>
      </c>
      <c r="CN654" s="53" t="str">
        <f t="shared" si="783"/>
        <v/>
      </c>
      <c r="CO654" s="53" t="str">
        <f t="shared" si="784"/>
        <v/>
      </c>
      <c r="CP654" s="53" t="str">
        <f t="shared" si="785"/>
        <v/>
      </c>
      <c r="CQ654" s="53" t="str">
        <f t="shared" si="786"/>
        <v/>
      </c>
      <c r="CR654" s="53" t="str">
        <f t="shared" si="787"/>
        <v/>
      </c>
      <c r="CS654" s="53" t="str">
        <f t="shared" si="788"/>
        <v/>
      </c>
      <c r="CT654" s="53" t="str">
        <f t="shared" si="789"/>
        <v/>
      </c>
      <c r="CU654" s="53" t="str">
        <f t="shared" si="800"/>
        <v/>
      </c>
    </row>
    <row r="655" spans="1:99" hidden="1" x14ac:dyDescent="0.3">
      <c r="A655" s="40">
        <v>717</v>
      </c>
      <c r="B655" s="313"/>
      <c r="C655" s="142"/>
      <c r="D655" s="144"/>
      <c r="E655" s="144"/>
      <c r="F655" s="312"/>
      <c r="G655" s="144" t="s">
        <v>141</v>
      </c>
      <c r="H655" s="314"/>
      <c r="I655" s="314"/>
      <c r="J655" s="315" t="str">
        <f t="shared" si="727"/>
        <v/>
      </c>
      <c r="K655" s="316" t="str">
        <f t="shared" si="728"/>
        <v/>
      </c>
      <c r="L655" s="317" t="str">
        <f t="shared" si="729"/>
        <v/>
      </c>
      <c r="M655" s="316" t="str">
        <f t="shared" si="730"/>
        <v/>
      </c>
      <c r="N655" s="317" t="str">
        <f t="shared" si="731"/>
        <v/>
      </c>
      <c r="O655" s="316" t="str">
        <f t="shared" si="732"/>
        <v/>
      </c>
      <c r="P655" s="317" t="str">
        <f t="shared" si="733"/>
        <v/>
      </c>
      <c r="Q655" s="318" t="str">
        <f t="shared" si="734"/>
        <v/>
      </c>
      <c r="R655" s="319" t="str">
        <f t="shared" si="735"/>
        <v/>
      </c>
      <c r="S655" s="318" t="str">
        <f t="shared" si="736"/>
        <v/>
      </c>
      <c r="T655" s="317" t="str">
        <f t="shared" si="737"/>
        <v/>
      </c>
      <c r="U655" s="318" t="str">
        <f t="shared" si="738"/>
        <v/>
      </c>
      <c r="V655" s="319" t="str">
        <f t="shared" si="739"/>
        <v/>
      </c>
      <c r="W655" s="318" t="str">
        <f t="shared" si="740"/>
        <v/>
      </c>
      <c r="X655" s="319" t="str">
        <f t="shared" si="741"/>
        <v/>
      </c>
      <c r="Y655" s="318" t="str">
        <f t="shared" si="742"/>
        <v/>
      </c>
      <c r="Z655" s="319" t="str">
        <f t="shared" si="743"/>
        <v/>
      </c>
      <c r="AA655" s="317" t="str">
        <f t="shared" si="744"/>
        <v/>
      </c>
      <c r="AB655" s="97" t="str">
        <f t="shared" si="745"/>
        <v/>
      </c>
      <c r="AC655" s="143" t="str">
        <f t="shared" si="746"/>
        <v/>
      </c>
      <c r="AD655" s="143" t="str">
        <f t="shared" si="793"/>
        <v/>
      </c>
      <c r="AE655" s="360"/>
      <c r="AF655" s="360"/>
      <c r="AG655" s="364"/>
      <c r="AH655" s="363" t="str">
        <f t="shared" si="794"/>
        <v/>
      </c>
      <c r="AI655" s="360"/>
      <c r="AJ655" s="360"/>
      <c r="AK655" s="364"/>
      <c r="AL655" s="365" t="str">
        <f t="shared" si="795"/>
        <v/>
      </c>
      <c r="AM655" s="363" t="str">
        <f t="shared" si="796"/>
        <v/>
      </c>
      <c r="AN655" s="366" t="str">
        <f t="shared" si="797"/>
        <v/>
      </c>
      <c r="AO655" s="360"/>
      <c r="AP655" s="360"/>
      <c r="AQ655" s="360" t="str">
        <f t="shared" si="798"/>
        <v/>
      </c>
      <c r="AR655" s="348" t="str">
        <f t="shared" si="751"/>
        <v/>
      </c>
      <c r="AS655" s="360"/>
      <c r="AT655" s="348" t="str">
        <f t="shared" si="752"/>
        <v/>
      </c>
      <c r="AU655" s="360"/>
      <c r="AV655" s="348" t="str">
        <f t="shared" si="753"/>
        <v/>
      </c>
      <c r="AW655" s="360"/>
      <c r="AX655" s="348" t="str">
        <f t="shared" si="754"/>
        <v/>
      </c>
      <c r="AY655" s="360"/>
      <c r="AZ655" s="348" t="str">
        <f t="shared" si="755"/>
        <v/>
      </c>
      <c r="BA655" s="367"/>
      <c r="BB655" s="348" t="str">
        <f t="shared" si="756"/>
        <v/>
      </c>
      <c r="BC655" s="350" t="str">
        <f t="shared" si="761"/>
        <v/>
      </c>
      <c r="BD655" s="350" t="str">
        <f t="shared" si="762"/>
        <v/>
      </c>
      <c r="BE655" s="360"/>
      <c r="BF655" s="361"/>
      <c r="BG655" s="362" t="str">
        <f t="shared" si="799"/>
        <v/>
      </c>
      <c r="BH655" s="354" t="str">
        <f t="shared" si="763"/>
        <v/>
      </c>
      <c r="BI655" s="350" t="str">
        <f t="shared" si="764"/>
        <v/>
      </c>
      <c r="BJ655" s="113" t="str">
        <f t="shared" si="765"/>
        <v/>
      </c>
      <c r="BK655" s="347" t="str">
        <f t="shared" si="791"/>
        <v/>
      </c>
      <c r="BR655" s="307"/>
      <c r="BS655" s="51" t="str">
        <f t="shared" si="766"/>
        <v/>
      </c>
      <c r="BT655" s="51" t="str">
        <f t="shared" si="767"/>
        <v/>
      </c>
      <c r="BU655" s="51" t="str">
        <f t="shared" si="768"/>
        <v/>
      </c>
      <c r="BV655" s="51" t="str">
        <f t="shared" si="769"/>
        <v/>
      </c>
      <c r="BW655" s="51" t="str">
        <f t="shared" si="770"/>
        <v/>
      </c>
      <c r="BX655" s="51" t="str">
        <f t="shared" si="771"/>
        <v/>
      </c>
      <c r="BY655" s="51" t="str">
        <f t="shared" si="772"/>
        <v/>
      </c>
      <c r="BZ655" s="51" t="str">
        <f t="shared" si="773"/>
        <v/>
      </c>
      <c r="CA655" s="51" t="str">
        <f t="shared" si="774"/>
        <v/>
      </c>
      <c r="CB655" s="51" t="str">
        <f t="shared" si="775"/>
        <v/>
      </c>
      <c r="CC655" s="51" t="str">
        <f t="shared" si="757"/>
        <v/>
      </c>
      <c r="CD655" s="51" t="str">
        <f t="shared" si="758"/>
        <v/>
      </c>
      <c r="CE655" s="51" t="str">
        <f t="shared" si="776"/>
        <v/>
      </c>
      <c r="CF655" s="51"/>
      <c r="CH655" s="53" t="str">
        <f t="shared" si="777"/>
        <v/>
      </c>
      <c r="CI655" s="53" t="str">
        <f t="shared" si="778"/>
        <v/>
      </c>
      <c r="CJ655" s="54" t="str">
        <f t="shared" si="779"/>
        <v/>
      </c>
      <c r="CK655" s="53" t="str">
        <f t="shared" si="780"/>
        <v/>
      </c>
      <c r="CL655" s="53" t="str">
        <f t="shared" si="781"/>
        <v/>
      </c>
      <c r="CM655" s="53" t="str">
        <f t="shared" si="782"/>
        <v/>
      </c>
      <c r="CN655" s="53" t="str">
        <f t="shared" si="783"/>
        <v/>
      </c>
      <c r="CO655" s="53" t="str">
        <f t="shared" si="784"/>
        <v/>
      </c>
      <c r="CP655" s="53" t="str">
        <f t="shared" si="785"/>
        <v/>
      </c>
      <c r="CQ655" s="53" t="str">
        <f t="shared" si="786"/>
        <v/>
      </c>
      <c r="CR655" s="53" t="str">
        <f t="shared" si="787"/>
        <v/>
      </c>
      <c r="CS655" s="53" t="str">
        <f t="shared" si="788"/>
        <v/>
      </c>
      <c r="CT655" s="53" t="str">
        <f t="shared" si="789"/>
        <v/>
      </c>
      <c r="CU655" s="53" t="str">
        <f t="shared" si="800"/>
        <v/>
      </c>
    </row>
    <row r="656" spans="1:99" hidden="1" x14ac:dyDescent="0.3">
      <c r="A656" s="40">
        <v>718</v>
      </c>
      <c r="B656" s="313"/>
      <c r="C656" s="142"/>
      <c r="D656" s="144"/>
      <c r="E656" s="144"/>
      <c r="F656" s="312"/>
      <c r="G656" s="144" t="s">
        <v>141</v>
      </c>
      <c r="H656" s="314"/>
      <c r="I656" s="314"/>
      <c r="J656" s="315" t="str">
        <f t="shared" si="727"/>
        <v/>
      </c>
      <c r="K656" s="316" t="str">
        <f t="shared" si="728"/>
        <v/>
      </c>
      <c r="L656" s="317" t="str">
        <f t="shared" si="729"/>
        <v/>
      </c>
      <c r="M656" s="316" t="str">
        <f t="shared" si="730"/>
        <v/>
      </c>
      <c r="N656" s="317" t="str">
        <f t="shared" si="731"/>
        <v/>
      </c>
      <c r="O656" s="316" t="str">
        <f t="shared" si="732"/>
        <v/>
      </c>
      <c r="P656" s="317" t="str">
        <f t="shared" si="733"/>
        <v/>
      </c>
      <c r="Q656" s="318" t="str">
        <f t="shared" si="734"/>
        <v/>
      </c>
      <c r="R656" s="319" t="str">
        <f t="shared" si="735"/>
        <v/>
      </c>
      <c r="S656" s="318" t="str">
        <f t="shared" si="736"/>
        <v/>
      </c>
      <c r="T656" s="317" t="str">
        <f t="shared" si="737"/>
        <v/>
      </c>
      <c r="U656" s="318" t="str">
        <f t="shared" si="738"/>
        <v/>
      </c>
      <c r="V656" s="319" t="str">
        <f t="shared" si="739"/>
        <v/>
      </c>
      <c r="W656" s="318" t="str">
        <f t="shared" si="740"/>
        <v/>
      </c>
      <c r="X656" s="319" t="str">
        <f t="shared" si="741"/>
        <v/>
      </c>
      <c r="Y656" s="318" t="str">
        <f t="shared" si="742"/>
        <v/>
      </c>
      <c r="Z656" s="319" t="str">
        <f t="shared" si="743"/>
        <v/>
      </c>
      <c r="AA656" s="317" t="str">
        <f t="shared" si="744"/>
        <v/>
      </c>
      <c r="AB656" s="97" t="str">
        <f t="shared" si="745"/>
        <v/>
      </c>
      <c r="AC656" s="143" t="str">
        <f t="shared" si="746"/>
        <v/>
      </c>
      <c r="AD656" s="143" t="str">
        <f t="shared" si="793"/>
        <v/>
      </c>
      <c r="AE656" s="360"/>
      <c r="AF656" s="360"/>
      <c r="AG656" s="364"/>
      <c r="AH656" s="363" t="str">
        <f t="shared" si="794"/>
        <v/>
      </c>
      <c r="AI656" s="360"/>
      <c r="AJ656" s="360"/>
      <c r="AK656" s="364"/>
      <c r="AL656" s="365" t="str">
        <f t="shared" si="795"/>
        <v/>
      </c>
      <c r="AM656" s="363" t="str">
        <f t="shared" si="796"/>
        <v/>
      </c>
      <c r="AN656" s="366" t="str">
        <f t="shared" si="797"/>
        <v/>
      </c>
      <c r="AO656" s="360"/>
      <c r="AP656" s="360"/>
      <c r="AQ656" s="360" t="str">
        <f t="shared" si="798"/>
        <v/>
      </c>
      <c r="AR656" s="348" t="str">
        <f t="shared" si="751"/>
        <v/>
      </c>
      <c r="AS656" s="360"/>
      <c r="AT656" s="348" t="str">
        <f t="shared" si="752"/>
        <v/>
      </c>
      <c r="AU656" s="360"/>
      <c r="AV656" s="348" t="str">
        <f t="shared" si="753"/>
        <v/>
      </c>
      <c r="AW656" s="360"/>
      <c r="AX656" s="348" t="str">
        <f t="shared" si="754"/>
        <v/>
      </c>
      <c r="AY656" s="360"/>
      <c r="AZ656" s="348" t="str">
        <f t="shared" si="755"/>
        <v/>
      </c>
      <c r="BA656" s="367"/>
      <c r="BB656" s="348" t="str">
        <f t="shared" si="756"/>
        <v/>
      </c>
      <c r="BC656" s="350" t="str">
        <f t="shared" si="761"/>
        <v/>
      </c>
      <c r="BD656" s="350" t="str">
        <f t="shared" si="762"/>
        <v/>
      </c>
      <c r="BE656" s="360"/>
      <c r="BF656" s="361"/>
      <c r="BG656" s="362" t="str">
        <f t="shared" si="799"/>
        <v/>
      </c>
      <c r="BH656" s="354" t="str">
        <f t="shared" si="763"/>
        <v/>
      </c>
      <c r="BI656" s="350" t="str">
        <f t="shared" si="764"/>
        <v/>
      </c>
      <c r="BJ656" s="113" t="str">
        <f t="shared" si="765"/>
        <v/>
      </c>
      <c r="BK656" s="347" t="str">
        <f t="shared" si="791"/>
        <v/>
      </c>
      <c r="BR656" s="307"/>
      <c r="BS656" s="51" t="str">
        <f t="shared" si="766"/>
        <v/>
      </c>
      <c r="BT656" s="51" t="str">
        <f t="shared" si="767"/>
        <v/>
      </c>
      <c r="BU656" s="51" t="str">
        <f t="shared" si="768"/>
        <v/>
      </c>
      <c r="BV656" s="51" t="str">
        <f t="shared" si="769"/>
        <v/>
      </c>
      <c r="BW656" s="51" t="str">
        <f t="shared" si="770"/>
        <v/>
      </c>
      <c r="BX656" s="51" t="str">
        <f t="shared" si="771"/>
        <v/>
      </c>
      <c r="BY656" s="51" t="str">
        <f t="shared" si="772"/>
        <v/>
      </c>
      <c r="BZ656" s="51" t="str">
        <f t="shared" si="773"/>
        <v/>
      </c>
      <c r="CA656" s="51" t="str">
        <f t="shared" si="774"/>
        <v/>
      </c>
      <c r="CB656" s="51" t="str">
        <f t="shared" si="775"/>
        <v/>
      </c>
      <c r="CC656" s="51" t="str">
        <f t="shared" si="757"/>
        <v/>
      </c>
      <c r="CD656" s="51" t="str">
        <f t="shared" si="758"/>
        <v/>
      </c>
      <c r="CE656" s="51" t="str">
        <f t="shared" si="776"/>
        <v/>
      </c>
      <c r="CF656" s="51"/>
      <c r="CH656" s="53" t="str">
        <f t="shared" si="777"/>
        <v/>
      </c>
      <c r="CI656" s="53" t="str">
        <f t="shared" si="778"/>
        <v/>
      </c>
      <c r="CJ656" s="54" t="str">
        <f t="shared" si="779"/>
        <v/>
      </c>
      <c r="CK656" s="53" t="str">
        <f t="shared" si="780"/>
        <v/>
      </c>
      <c r="CL656" s="53" t="str">
        <f t="shared" si="781"/>
        <v/>
      </c>
      <c r="CM656" s="53" t="str">
        <f t="shared" si="782"/>
        <v/>
      </c>
      <c r="CN656" s="53" t="str">
        <f t="shared" si="783"/>
        <v/>
      </c>
      <c r="CO656" s="53" t="str">
        <f t="shared" si="784"/>
        <v/>
      </c>
      <c r="CP656" s="53" t="str">
        <f t="shared" si="785"/>
        <v/>
      </c>
      <c r="CQ656" s="53" t="str">
        <f t="shared" si="786"/>
        <v/>
      </c>
      <c r="CR656" s="53" t="str">
        <f t="shared" si="787"/>
        <v/>
      </c>
      <c r="CS656" s="53" t="str">
        <f t="shared" si="788"/>
        <v/>
      </c>
      <c r="CT656" s="53" t="str">
        <f t="shared" si="789"/>
        <v/>
      </c>
      <c r="CU656" s="53" t="str">
        <f t="shared" si="800"/>
        <v/>
      </c>
    </row>
    <row r="657" spans="1:99" hidden="1" x14ac:dyDescent="0.3">
      <c r="A657" s="40">
        <v>719</v>
      </c>
      <c r="B657" s="313"/>
      <c r="C657" s="142"/>
      <c r="D657" s="144"/>
      <c r="E657" s="144"/>
      <c r="F657" s="312"/>
      <c r="G657" s="144" t="s">
        <v>141</v>
      </c>
      <c r="H657" s="314"/>
      <c r="I657" s="314"/>
      <c r="J657" s="315" t="str">
        <f t="shared" si="727"/>
        <v/>
      </c>
      <c r="K657" s="316" t="str">
        <f t="shared" si="728"/>
        <v/>
      </c>
      <c r="L657" s="317" t="str">
        <f t="shared" si="729"/>
        <v/>
      </c>
      <c r="M657" s="316" t="str">
        <f t="shared" si="730"/>
        <v/>
      </c>
      <c r="N657" s="317" t="str">
        <f t="shared" si="731"/>
        <v/>
      </c>
      <c r="O657" s="316" t="str">
        <f t="shared" si="732"/>
        <v/>
      </c>
      <c r="P657" s="317" t="str">
        <f t="shared" si="733"/>
        <v/>
      </c>
      <c r="Q657" s="318" t="str">
        <f t="shared" si="734"/>
        <v/>
      </c>
      <c r="R657" s="319" t="str">
        <f t="shared" si="735"/>
        <v/>
      </c>
      <c r="S657" s="318" t="str">
        <f t="shared" si="736"/>
        <v/>
      </c>
      <c r="T657" s="317" t="str">
        <f t="shared" si="737"/>
        <v/>
      </c>
      <c r="U657" s="318" t="str">
        <f t="shared" si="738"/>
        <v/>
      </c>
      <c r="V657" s="319" t="str">
        <f t="shared" si="739"/>
        <v/>
      </c>
      <c r="W657" s="318" t="str">
        <f t="shared" si="740"/>
        <v/>
      </c>
      <c r="X657" s="319" t="str">
        <f t="shared" si="741"/>
        <v/>
      </c>
      <c r="Y657" s="318" t="str">
        <f t="shared" si="742"/>
        <v/>
      </c>
      <c r="Z657" s="319" t="str">
        <f t="shared" si="743"/>
        <v/>
      </c>
      <c r="AA657" s="317" t="str">
        <f t="shared" si="744"/>
        <v/>
      </c>
      <c r="AB657" s="97" t="str">
        <f t="shared" si="745"/>
        <v/>
      </c>
      <c r="AC657" s="143" t="str">
        <f t="shared" si="746"/>
        <v/>
      </c>
      <c r="AD657" s="143" t="str">
        <f t="shared" si="793"/>
        <v/>
      </c>
      <c r="AE657" s="360"/>
      <c r="AF657" s="360"/>
      <c r="AG657" s="364"/>
      <c r="AH657" s="363" t="str">
        <f t="shared" si="794"/>
        <v/>
      </c>
      <c r="AI657" s="360"/>
      <c r="AJ657" s="360"/>
      <c r="AK657" s="364"/>
      <c r="AL657" s="365" t="str">
        <f t="shared" si="795"/>
        <v/>
      </c>
      <c r="AM657" s="363" t="str">
        <f t="shared" si="796"/>
        <v/>
      </c>
      <c r="AN657" s="366" t="str">
        <f t="shared" si="797"/>
        <v/>
      </c>
      <c r="AO657" s="360"/>
      <c r="AP657" s="360"/>
      <c r="AQ657" s="360" t="str">
        <f t="shared" si="798"/>
        <v/>
      </c>
      <c r="AR657" s="348" t="str">
        <f t="shared" si="751"/>
        <v/>
      </c>
      <c r="AS657" s="360"/>
      <c r="AT657" s="348" t="str">
        <f t="shared" si="752"/>
        <v/>
      </c>
      <c r="AU657" s="360"/>
      <c r="AV657" s="348" t="str">
        <f t="shared" si="753"/>
        <v/>
      </c>
      <c r="AW657" s="360"/>
      <c r="AX657" s="348" t="str">
        <f t="shared" si="754"/>
        <v/>
      </c>
      <c r="AY657" s="360"/>
      <c r="AZ657" s="348" t="str">
        <f t="shared" si="755"/>
        <v/>
      </c>
      <c r="BA657" s="367"/>
      <c r="BB657" s="348" t="str">
        <f t="shared" si="756"/>
        <v/>
      </c>
      <c r="BC657" s="350" t="str">
        <f t="shared" si="761"/>
        <v/>
      </c>
      <c r="BD657" s="350" t="str">
        <f t="shared" si="762"/>
        <v/>
      </c>
      <c r="BE657" s="360"/>
      <c r="BF657" s="361"/>
      <c r="BG657" s="362" t="str">
        <f t="shared" si="799"/>
        <v/>
      </c>
      <c r="BH657" s="354" t="str">
        <f t="shared" si="763"/>
        <v/>
      </c>
      <c r="BI657" s="350" t="str">
        <f t="shared" si="764"/>
        <v/>
      </c>
      <c r="BJ657" s="113" t="str">
        <f t="shared" si="765"/>
        <v/>
      </c>
      <c r="BK657" s="347" t="str">
        <f t="shared" si="791"/>
        <v/>
      </c>
      <c r="BR657" s="307"/>
      <c r="BS657" s="51" t="str">
        <f t="shared" si="766"/>
        <v/>
      </c>
      <c r="BT657" s="51" t="str">
        <f t="shared" si="767"/>
        <v/>
      </c>
      <c r="BU657" s="51" t="str">
        <f t="shared" si="768"/>
        <v/>
      </c>
      <c r="BV657" s="51" t="str">
        <f t="shared" si="769"/>
        <v/>
      </c>
      <c r="BW657" s="51" t="str">
        <f t="shared" si="770"/>
        <v/>
      </c>
      <c r="BX657" s="51" t="str">
        <f t="shared" si="771"/>
        <v/>
      </c>
      <c r="BY657" s="51" t="str">
        <f t="shared" si="772"/>
        <v/>
      </c>
      <c r="BZ657" s="51" t="str">
        <f t="shared" si="773"/>
        <v/>
      </c>
      <c r="CA657" s="51" t="str">
        <f t="shared" si="774"/>
        <v/>
      </c>
      <c r="CB657" s="51" t="str">
        <f t="shared" si="775"/>
        <v/>
      </c>
      <c r="CC657" s="51" t="str">
        <f t="shared" si="757"/>
        <v/>
      </c>
      <c r="CD657" s="51" t="str">
        <f t="shared" si="758"/>
        <v/>
      </c>
      <c r="CE657" s="51" t="str">
        <f t="shared" si="776"/>
        <v/>
      </c>
      <c r="CF657" s="51"/>
      <c r="CH657" s="53" t="str">
        <f t="shared" si="777"/>
        <v/>
      </c>
      <c r="CI657" s="53" t="str">
        <f t="shared" si="778"/>
        <v/>
      </c>
      <c r="CJ657" s="54" t="str">
        <f t="shared" si="779"/>
        <v/>
      </c>
      <c r="CK657" s="53" t="str">
        <f t="shared" si="780"/>
        <v/>
      </c>
      <c r="CL657" s="53" t="str">
        <f t="shared" si="781"/>
        <v/>
      </c>
      <c r="CM657" s="53" t="str">
        <f t="shared" si="782"/>
        <v/>
      </c>
      <c r="CN657" s="53" t="str">
        <f t="shared" si="783"/>
        <v/>
      </c>
      <c r="CO657" s="53" t="str">
        <f t="shared" si="784"/>
        <v/>
      </c>
      <c r="CP657" s="53" t="str">
        <f t="shared" si="785"/>
        <v/>
      </c>
      <c r="CQ657" s="53" t="str">
        <f t="shared" si="786"/>
        <v/>
      </c>
      <c r="CR657" s="53" t="str">
        <f t="shared" si="787"/>
        <v/>
      </c>
      <c r="CS657" s="53" t="str">
        <f t="shared" si="788"/>
        <v/>
      </c>
      <c r="CT657" s="53" t="str">
        <f t="shared" si="789"/>
        <v/>
      </c>
      <c r="CU657" s="53" t="str">
        <f t="shared" si="800"/>
        <v/>
      </c>
    </row>
    <row r="658" spans="1:99" hidden="1" x14ac:dyDescent="0.3">
      <c r="A658" s="40">
        <v>720</v>
      </c>
      <c r="B658" s="313"/>
      <c r="C658" s="142"/>
      <c r="D658" s="144"/>
      <c r="E658" s="144"/>
      <c r="F658" s="312"/>
      <c r="G658" s="144" t="s">
        <v>141</v>
      </c>
      <c r="H658" s="314"/>
      <c r="I658" s="314"/>
      <c r="J658" s="315" t="str">
        <f t="shared" si="727"/>
        <v/>
      </c>
      <c r="K658" s="316" t="str">
        <f t="shared" si="728"/>
        <v/>
      </c>
      <c r="L658" s="317" t="str">
        <f t="shared" si="729"/>
        <v/>
      </c>
      <c r="M658" s="316" t="str">
        <f t="shared" si="730"/>
        <v/>
      </c>
      <c r="N658" s="317" t="str">
        <f t="shared" si="731"/>
        <v/>
      </c>
      <c r="O658" s="316" t="str">
        <f t="shared" si="732"/>
        <v/>
      </c>
      <c r="P658" s="317" t="str">
        <f t="shared" si="733"/>
        <v/>
      </c>
      <c r="Q658" s="318" t="str">
        <f t="shared" si="734"/>
        <v/>
      </c>
      <c r="R658" s="319" t="str">
        <f t="shared" si="735"/>
        <v/>
      </c>
      <c r="S658" s="318" t="str">
        <f t="shared" si="736"/>
        <v/>
      </c>
      <c r="T658" s="317" t="str">
        <f t="shared" si="737"/>
        <v/>
      </c>
      <c r="U658" s="318" t="str">
        <f t="shared" si="738"/>
        <v/>
      </c>
      <c r="V658" s="319" t="str">
        <f t="shared" si="739"/>
        <v/>
      </c>
      <c r="W658" s="318" t="str">
        <f t="shared" si="740"/>
        <v/>
      </c>
      <c r="X658" s="319" t="str">
        <f t="shared" si="741"/>
        <v/>
      </c>
      <c r="Y658" s="318" t="str">
        <f t="shared" si="742"/>
        <v/>
      </c>
      <c r="Z658" s="319" t="str">
        <f t="shared" si="743"/>
        <v/>
      </c>
      <c r="AA658" s="317" t="str">
        <f t="shared" si="744"/>
        <v/>
      </c>
      <c r="AB658" s="97" t="str">
        <f t="shared" si="745"/>
        <v/>
      </c>
      <c r="AC658" s="143" t="str">
        <f t="shared" si="746"/>
        <v/>
      </c>
      <c r="AD658" s="143" t="str">
        <f t="shared" si="793"/>
        <v/>
      </c>
      <c r="AE658" s="360"/>
      <c r="AF658" s="360"/>
      <c r="AG658" s="364"/>
      <c r="AH658" s="363" t="str">
        <f t="shared" si="794"/>
        <v/>
      </c>
      <c r="AI658" s="360"/>
      <c r="AJ658" s="360"/>
      <c r="AK658" s="364"/>
      <c r="AL658" s="365" t="str">
        <f t="shared" si="795"/>
        <v/>
      </c>
      <c r="AM658" s="363" t="str">
        <f t="shared" si="796"/>
        <v/>
      </c>
      <c r="AN658" s="366" t="str">
        <f t="shared" si="797"/>
        <v/>
      </c>
      <c r="AO658" s="360"/>
      <c r="AP658" s="360"/>
      <c r="AQ658" s="360" t="str">
        <f t="shared" si="798"/>
        <v/>
      </c>
      <c r="AR658" s="348" t="str">
        <f t="shared" si="751"/>
        <v/>
      </c>
      <c r="AS658" s="360"/>
      <c r="AT658" s="348" t="str">
        <f t="shared" si="752"/>
        <v/>
      </c>
      <c r="AU658" s="360"/>
      <c r="AV658" s="348" t="str">
        <f t="shared" si="753"/>
        <v/>
      </c>
      <c r="AW658" s="360"/>
      <c r="AX658" s="348" t="str">
        <f t="shared" si="754"/>
        <v/>
      </c>
      <c r="AY658" s="360"/>
      <c r="AZ658" s="348" t="str">
        <f t="shared" si="755"/>
        <v/>
      </c>
      <c r="BA658" s="367"/>
      <c r="BB658" s="348" t="str">
        <f t="shared" si="756"/>
        <v/>
      </c>
      <c r="BC658" s="350" t="str">
        <f t="shared" si="761"/>
        <v/>
      </c>
      <c r="BD658" s="350" t="str">
        <f t="shared" si="762"/>
        <v/>
      </c>
      <c r="BE658" s="360"/>
      <c r="BF658" s="361"/>
      <c r="BG658" s="362" t="str">
        <f t="shared" si="799"/>
        <v/>
      </c>
      <c r="BH658" s="354" t="str">
        <f t="shared" si="763"/>
        <v/>
      </c>
      <c r="BI658" s="350" t="str">
        <f t="shared" si="764"/>
        <v/>
      </c>
      <c r="BJ658" s="113" t="str">
        <f t="shared" si="765"/>
        <v/>
      </c>
      <c r="BK658" s="347" t="str">
        <f t="shared" si="791"/>
        <v/>
      </c>
      <c r="BR658" s="307"/>
      <c r="BS658" s="51" t="str">
        <f t="shared" si="766"/>
        <v/>
      </c>
      <c r="BT658" s="51" t="str">
        <f t="shared" si="767"/>
        <v/>
      </c>
      <c r="BU658" s="51" t="str">
        <f t="shared" si="768"/>
        <v/>
      </c>
      <c r="BV658" s="51" t="str">
        <f t="shared" si="769"/>
        <v/>
      </c>
      <c r="BW658" s="51" t="str">
        <f t="shared" si="770"/>
        <v/>
      </c>
      <c r="BX658" s="51" t="str">
        <f t="shared" si="771"/>
        <v/>
      </c>
      <c r="BY658" s="51" t="str">
        <f t="shared" si="772"/>
        <v/>
      </c>
      <c r="BZ658" s="51" t="str">
        <f t="shared" si="773"/>
        <v/>
      </c>
      <c r="CA658" s="51" t="str">
        <f t="shared" si="774"/>
        <v/>
      </c>
      <c r="CB658" s="51" t="str">
        <f t="shared" si="775"/>
        <v/>
      </c>
      <c r="CC658" s="51" t="str">
        <f t="shared" si="757"/>
        <v/>
      </c>
      <c r="CD658" s="51" t="str">
        <f t="shared" si="758"/>
        <v/>
      </c>
      <c r="CE658" s="51" t="str">
        <f t="shared" si="776"/>
        <v/>
      </c>
      <c r="CF658" s="51"/>
      <c r="CH658" s="53" t="str">
        <f t="shared" si="777"/>
        <v/>
      </c>
      <c r="CI658" s="53" t="str">
        <f t="shared" si="778"/>
        <v/>
      </c>
      <c r="CJ658" s="54" t="str">
        <f t="shared" si="779"/>
        <v/>
      </c>
      <c r="CK658" s="53" t="str">
        <f t="shared" si="780"/>
        <v/>
      </c>
      <c r="CL658" s="53" t="str">
        <f t="shared" si="781"/>
        <v/>
      </c>
      <c r="CM658" s="53" t="str">
        <f t="shared" si="782"/>
        <v/>
      </c>
      <c r="CN658" s="53" t="str">
        <f t="shared" si="783"/>
        <v/>
      </c>
      <c r="CO658" s="53" t="str">
        <f t="shared" si="784"/>
        <v/>
      </c>
      <c r="CP658" s="53" t="str">
        <f t="shared" si="785"/>
        <v/>
      </c>
      <c r="CQ658" s="53" t="str">
        <f t="shared" si="786"/>
        <v/>
      </c>
      <c r="CR658" s="53" t="str">
        <f t="shared" si="787"/>
        <v/>
      </c>
      <c r="CS658" s="53" t="str">
        <f t="shared" si="788"/>
        <v/>
      </c>
      <c r="CT658" s="53" t="str">
        <f t="shared" si="789"/>
        <v/>
      </c>
      <c r="CU658" s="53" t="str">
        <f t="shared" si="800"/>
        <v/>
      </c>
    </row>
    <row r="659" spans="1:99" hidden="1" x14ac:dyDescent="0.3">
      <c r="A659" s="40">
        <v>721</v>
      </c>
      <c r="B659" s="313"/>
      <c r="C659" s="142"/>
      <c r="D659" s="144"/>
      <c r="E659" s="144"/>
      <c r="F659" s="312"/>
      <c r="G659" s="144" t="s">
        <v>141</v>
      </c>
      <c r="H659" s="314"/>
      <c r="I659" s="314"/>
      <c r="J659" s="315" t="str">
        <f t="shared" si="727"/>
        <v/>
      </c>
      <c r="K659" s="316" t="str">
        <f t="shared" si="728"/>
        <v/>
      </c>
      <c r="L659" s="317" t="str">
        <f t="shared" si="729"/>
        <v/>
      </c>
      <c r="M659" s="316" t="str">
        <f t="shared" si="730"/>
        <v/>
      </c>
      <c r="N659" s="317" t="str">
        <f t="shared" si="731"/>
        <v/>
      </c>
      <c r="O659" s="316" t="str">
        <f t="shared" si="732"/>
        <v/>
      </c>
      <c r="P659" s="317" t="str">
        <f t="shared" si="733"/>
        <v/>
      </c>
      <c r="Q659" s="318" t="str">
        <f t="shared" si="734"/>
        <v/>
      </c>
      <c r="R659" s="319" t="str">
        <f t="shared" si="735"/>
        <v/>
      </c>
      <c r="S659" s="318" t="str">
        <f t="shared" si="736"/>
        <v/>
      </c>
      <c r="T659" s="317" t="str">
        <f t="shared" si="737"/>
        <v/>
      </c>
      <c r="U659" s="318" t="str">
        <f t="shared" si="738"/>
        <v/>
      </c>
      <c r="V659" s="319" t="str">
        <f t="shared" si="739"/>
        <v/>
      </c>
      <c r="W659" s="318" t="str">
        <f t="shared" si="740"/>
        <v/>
      </c>
      <c r="X659" s="319" t="str">
        <f t="shared" si="741"/>
        <v/>
      </c>
      <c r="Y659" s="318" t="str">
        <f t="shared" si="742"/>
        <v/>
      </c>
      <c r="Z659" s="319" t="str">
        <f t="shared" si="743"/>
        <v/>
      </c>
      <c r="AA659" s="317" t="str">
        <f t="shared" si="744"/>
        <v/>
      </c>
      <c r="AB659" s="97" t="str">
        <f t="shared" si="745"/>
        <v/>
      </c>
      <c r="AC659" s="143" t="str">
        <f t="shared" si="746"/>
        <v/>
      </c>
      <c r="AD659" s="143" t="str">
        <f t="shared" si="793"/>
        <v/>
      </c>
      <c r="AE659" s="360"/>
      <c r="AF659" s="360"/>
      <c r="AG659" s="364"/>
      <c r="AH659" s="363" t="str">
        <f t="shared" si="794"/>
        <v/>
      </c>
      <c r="AI659" s="360"/>
      <c r="AJ659" s="360"/>
      <c r="AK659" s="364"/>
      <c r="AL659" s="365" t="str">
        <f t="shared" si="795"/>
        <v/>
      </c>
      <c r="AM659" s="363" t="str">
        <f t="shared" si="796"/>
        <v/>
      </c>
      <c r="AN659" s="366" t="str">
        <f t="shared" si="797"/>
        <v/>
      </c>
      <c r="AO659" s="360"/>
      <c r="AP659" s="360"/>
      <c r="AQ659" s="360" t="str">
        <f t="shared" si="798"/>
        <v/>
      </c>
      <c r="AR659" s="348" t="str">
        <f t="shared" si="751"/>
        <v/>
      </c>
      <c r="AS659" s="360"/>
      <c r="AT659" s="348" t="str">
        <f t="shared" si="752"/>
        <v/>
      </c>
      <c r="AU659" s="360"/>
      <c r="AV659" s="348" t="str">
        <f t="shared" si="753"/>
        <v/>
      </c>
      <c r="AW659" s="360"/>
      <c r="AX659" s="348" t="str">
        <f t="shared" si="754"/>
        <v/>
      </c>
      <c r="AY659" s="360"/>
      <c r="AZ659" s="348" t="str">
        <f t="shared" si="755"/>
        <v/>
      </c>
      <c r="BA659" s="367"/>
      <c r="BB659" s="348" t="str">
        <f t="shared" si="756"/>
        <v/>
      </c>
      <c r="BC659" s="350" t="str">
        <f t="shared" si="761"/>
        <v/>
      </c>
      <c r="BD659" s="350" t="str">
        <f t="shared" si="762"/>
        <v/>
      </c>
      <c r="BE659" s="360"/>
      <c r="BF659" s="361"/>
      <c r="BG659" s="362" t="str">
        <f t="shared" si="799"/>
        <v/>
      </c>
      <c r="BH659" s="354" t="str">
        <f t="shared" si="763"/>
        <v/>
      </c>
      <c r="BI659" s="350" t="str">
        <f t="shared" si="764"/>
        <v/>
      </c>
      <c r="BJ659" s="113" t="str">
        <f t="shared" si="765"/>
        <v/>
      </c>
      <c r="BK659" s="347" t="str">
        <f t="shared" si="791"/>
        <v/>
      </c>
      <c r="BR659" s="307"/>
      <c r="BS659" s="51" t="str">
        <f t="shared" si="766"/>
        <v/>
      </c>
      <c r="BT659" s="51" t="str">
        <f t="shared" si="767"/>
        <v/>
      </c>
      <c r="BU659" s="51" t="str">
        <f t="shared" si="768"/>
        <v/>
      </c>
      <c r="BV659" s="51" t="str">
        <f t="shared" si="769"/>
        <v/>
      </c>
      <c r="BW659" s="51" t="str">
        <f t="shared" si="770"/>
        <v/>
      </c>
      <c r="BX659" s="51" t="str">
        <f t="shared" si="771"/>
        <v/>
      </c>
      <c r="BY659" s="51" t="str">
        <f t="shared" si="772"/>
        <v/>
      </c>
      <c r="BZ659" s="51" t="str">
        <f t="shared" si="773"/>
        <v/>
      </c>
      <c r="CA659" s="51" t="str">
        <f t="shared" si="774"/>
        <v/>
      </c>
      <c r="CB659" s="51" t="str">
        <f t="shared" si="775"/>
        <v/>
      </c>
      <c r="CC659" s="51" t="str">
        <f t="shared" si="757"/>
        <v/>
      </c>
      <c r="CD659" s="51" t="str">
        <f t="shared" si="758"/>
        <v/>
      </c>
      <c r="CE659" s="51" t="str">
        <f t="shared" si="776"/>
        <v/>
      </c>
      <c r="CF659" s="51"/>
      <c r="CH659" s="53" t="str">
        <f t="shared" si="777"/>
        <v/>
      </c>
      <c r="CI659" s="53" t="str">
        <f t="shared" si="778"/>
        <v/>
      </c>
      <c r="CJ659" s="54" t="str">
        <f t="shared" si="779"/>
        <v/>
      </c>
      <c r="CK659" s="53" t="str">
        <f t="shared" si="780"/>
        <v/>
      </c>
      <c r="CL659" s="53" t="str">
        <f t="shared" si="781"/>
        <v/>
      </c>
      <c r="CM659" s="53" t="str">
        <f t="shared" si="782"/>
        <v/>
      </c>
      <c r="CN659" s="53" t="str">
        <f t="shared" si="783"/>
        <v/>
      </c>
      <c r="CO659" s="53" t="str">
        <f t="shared" si="784"/>
        <v/>
      </c>
      <c r="CP659" s="53" t="str">
        <f t="shared" si="785"/>
        <v/>
      </c>
      <c r="CQ659" s="53" t="str">
        <f t="shared" si="786"/>
        <v/>
      </c>
      <c r="CR659" s="53" t="str">
        <f t="shared" si="787"/>
        <v/>
      </c>
      <c r="CS659" s="53" t="str">
        <f t="shared" si="788"/>
        <v/>
      </c>
      <c r="CT659" s="53" t="str">
        <f t="shared" si="789"/>
        <v/>
      </c>
      <c r="CU659" s="53" t="str">
        <f t="shared" si="800"/>
        <v/>
      </c>
    </row>
    <row r="660" spans="1:99" hidden="1" x14ac:dyDescent="0.3">
      <c r="A660" s="40">
        <v>722</v>
      </c>
      <c r="B660" s="313"/>
      <c r="C660" s="142"/>
      <c r="D660" s="144"/>
      <c r="E660" s="144"/>
      <c r="F660" s="312"/>
      <c r="G660" s="144" t="s">
        <v>141</v>
      </c>
      <c r="H660" s="314"/>
      <c r="I660" s="314"/>
      <c r="J660" s="315" t="str">
        <f t="shared" si="727"/>
        <v/>
      </c>
      <c r="K660" s="316" t="str">
        <f t="shared" si="728"/>
        <v/>
      </c>
      <c r="L660" s="317" t="str">
        <f t="shared" si="729"/>
        <v/>
      </c>
      <c r="M660" s="316" t="str">
        <f t="shared" si="730"/>
        <v/>
      </c>
      <c r="N660" s="317" t="str">
        <f t="shared" si="731"/>
        <v/>
      </c>
      <c r="O660" s="316" t="str">
        <f t="shared" si="732"/>
        <v/>
      </c>
      <c r="P660" s="317" t="str">
        <f t="shared" si="733"/>
        <v/>
      </c>
      <c r="Q660" s="318" t="str">
        <f t="shared" si="734"/>
        <v/>
      </c>
      <c r="R660" s="319" t="str">
        <f t="shared" si="735"/>
        <v/>
      </c>
      <c r="S660" s="318" t="str">
        <f t="shared" si="736"/>
        <v/>
      </c>
      <c r="T660" s="317" t="str">
        <f t="shared" si="737"/>
        <v/>
      </c>
      <c r="U660" s="318" t="str">
        <f t="shared" si="738"/>
        <v/>
      </c>
      <c r="V660" s="319" t="str">
        <f t="shared" si="739"/>
        <v/>
      </c>
      <c r="W660" s="318" t="str">
        <f t="shared" si="740"/>
        <v/>
      </c>
      <c r="X660" s="319" t="str">
        <f t="shared" si="741"/>
        <v/>
      </c>
      <c r="Y660" s="318" t="str">
        <f t="shared" si="742"/>
        <v/>
      </c>
      <c r="Z660" s="319" t="str">
        <f t="shared" si="743"/>
        <v/>
      </c>
      <c r="AA660" s="317" t="str">
        <f t="shared" si="744"/>
        <v/>
      </c>
      <c r="AB660" s="97" t="str">
        <f t="shared" si="745"/>
        <v/>
      </c>
      <c r="AC660" s="143" t="str">
        <f t="shared" si="746"/>
        <v/>
      </c>
      <c r="AD660" s="143" t="str">
        <f t="shared" si="793"/>
        <v/>
      </c>
      <c r="AE660" s="360"/>
      <c r="AF660" s="360"/>
      <c r="AG660" s="364"/>
      <c r="AH660" s="363" t="str">
        <f t="shared" si="794"/>
        <v/>
      </c>
      <c r="AI660" s="360"/>
      <c r="AJ660" s="360"/>
      <c r="AK660" s="364"/>
      <c r="AL660" s="365" t="str">
        <f t="shared" si="795"/>
        <v/>
      </c>
      <c r="AM660" s="363" t="str">
        <f t="shared" si="796"/>
        <v/>
      </c>
      <c r="AN660" s="366" t="str">
        <f t="shared" si="797"/>
        <v/>
      </c>
      <c r="AO660" s="360"/>
      <c r="AP660" s="360"/>
      <c r="AQ660" s="360" t="str">
        <f t="shared" si="798"/>
        <v/>
      </c>
      <c r="AR660" s="348" t="str">
        <f t="shared" si="751"/>
        <v/>
      </c>
      <c r="AS660" s="360"/>
      <c r="AT660" s="348" t="str">
        <f t="shared" si="752"/>
        <v/>
      </c>
      <c r="AU660" s="360"/>
      <c r="AV660" s="348" t="str">
        <f t="shared" si="753"/>
        <v/>
      </c>
      <c r="AW660" s="360"/>
      <c r="AX660" s="348" t="str">
        <f t="shared" si="754"/>
        <v/>
      </c>
      <c r="AY660" s="360"/>
      <c r="AZ660" s="348" t="str">
        <f t="shared" si="755"/>
        <v/>
      </c>
      <c r="BA660" s="367"/>
      <c r="BB660" s="348" t="str">
        <f t="shared" si="756"/>
        <v/>
      </c>
      <c r="BC660" s="350" t="str">
        <f t="shared" si="761"/>
        <v/>
      </c>
      <c r="BD660" s="350" t="str">
        <f t="shared" si="762"/>
        <v/>
      </c>
      <c r="BE660" s="360"/>
      <c r="BF660" s="361"/>
      <c r="BG660" s="362" t="str">
        <f t="shared" si="799"/>
        <v/>
      </c>
      <c r="BH660" s="354" t="str">
        <f t="shared" si="763"/>
        <v/>
      </c>
      <c r="BI660" s="350" t="str">
        <f t="shared" si="764"/>
        <v/>
      </c>
      <c r="BJ660" s="113" t="str">
        <f t="shared" si="765"/>
        <v/>
      </c>
      <c r="BK660" s="347" t="str">
        <f t="shared" si="791"/>
        <v/>
      </c>
      <c r="BR660" s="307"/>
      <c r="BS660" s="51" t="str">
        <f t="shared" si="766"/>
        <v/>
      </c>
      <c r="BT660" s="51" t="str">
        <f t="shared" si="767"/>
        <v/>
      </c>
      <c r="BU660" s="51" t="str">
        <f t="shared" si="768"/>
        <v/>
      </c>
      <c r="BV660" s="51" t="str">
        <f t="shared" si="769"/>
        <v/>
      </c>
      <c r="BW660" s="51" t="str">
        <f t="shared" si="770"/>
        <v/>
      </c>
      <c r="BX660" s="51" t="str">
        <f t="shared" si="771"/>
        <v/>
      </c>
      <c r="BY660" s="51" t="str">
        <f t="shared" si="772"/>
        <v/>
      </c>
      <c r="BZ660" s="51" t="str">
        <f t="shared" si="773"/>
        <v/>
      </c>
      <c r="CA660" s="51" t="str">
        <f t="shared" si="774"/>
        <v/>
      </c>
      <c r="CB660" s="51" t="str">
        <f t="shared" si="775"/>
        <v/>
      </c>
      <c r="CC660" s="51" t="str">
        <f t="shared" si="757"/>
        <v/>
      </c>
      <c r="CD660" s="51" t="str">
        <f t="shared" si="758"/>
        <v/>
      </c>
      <c r="CE660" s="51" t="str">
        <f t="shared" si="776"/>
        <v/>
      </c>
      <c r="CF660" s="51"/>
      <c r="CH660" s="53" t="str">
        <f t="shared" si="777"/>
        <v/>
      </c>
      <c r="CI660" s="53" t="str">
        <f t="shared" si="778"/>
        <v/>
      </c>
      <c r="CJ660" s="54" t="str">
        <f t="shared" si="779"/>
        <v/>
      </c>
      <c r="CK660" s="53" t="str">
        <f t="shared" si="780"/>
        <v/>
      </c>
      <c r="CL660" s="53" t="str">
        <f t="shared" si="781"/>
        <v/>
      </c>
      <c r="CM660" s="53" t="str">
        <f t="shared" si="782"/>
        <v/>
      </c>
      <c r="CN660" s="53" t="str">
        <f t="shared" si="783"/>
        <v/>
      </c>
      <c r="CO660" s="53" t="str">
        <f t="shared" si="784"/>
        <v/>
      </c>
      <c r="CP660" s="53" t="str">
        <f t="shared" si="785"/>
        <v/>
      </c>
      <c r="CQ660" s="53" t="str">
        <f t="shared" si="786"/>
        <v/>
      </c>
      <c r="CR660" s="53" t="str">
        <f t="shared" si="787"/>
        <v/>
      </c>
      <c r="CS660" s="53" t="str">
        <f t="shared" si="788"/>
        <v/>
      </c>
      <c r="CT660" s="53" t="str">
        <f t="shared" si="789"/>
        <v/>
      </c>
      <c r="CU660" s="53" t="str">
        <f t="shared" si="800"/>
        <v/>
      </c>
    </row>
    <row r="661" spans="1:99" hidden="1" x14ac:dyDescent="0.3">
      <c r="A661" s="40">
        <v>723</v>
      </c>
      <c r="B661" s="313"/>
      <c r="C661" s="142"/>
      <c r="D661" s="144"/>
      <c r="E661" s="144"/>
      <c r="F661" s="312"/>
      <c r="G661" s="144" t="s">
        <v>141</v>
      </c>
      <c r="H661" s="314"/>
      <c r="I661" s="314"/>
      <c r="J661" s="315" t="str">
        <f t="shared" si="727"/>
        <v/>
      </c>
      <c r="K661" s="316" t="str">
        <f t="shared" si="728"/>
        <v/>
      </c>
      <c r="L661" s="317" t="str">
        <f t="shared" si="729"/>
        <v/>
      </c>
      <c r="M661" s="316" t="str">
        <f t="shared" si="730"/>
        <v/>
      </c>
      <c r="N661" s="317" t="str">
        <f t="shared" si="731"/>
        <v/>
      </c>
      <c r="O661" s="316" t="str">
        <f t="shared" si="732"/>
        <v/>
      </c>
      <c r="P661" s="317" t="str">
        <f t="shared" si="733"/>
        <v/>
      </c>
      <c r="Q661" s="318" t="str">
        <f t="shared" si="734"/>
        <v/>
      </c>
      <c r="R661" s="319" t="str">
        <f t="shared" si="735"/>
        <v/>
      </c>
      <c r="S661" s="318" t="str">
        <f t="shared" si="736"/>
        <v/>
      </c>
      <c r="T661" s="317" t="str">
        <f t="shared" si="737"/>
        <v/>
      </c>
      <c r="U661" s="318" t="str">
        <f t="shared" si="738"/>
        <v/>
      </c>
      <c r="V661" s="319" t="str">
        <f t="shared" si="739"/>
        <v/>
      </c>
      <c r="W661" s="318" t="str">
        <f t="shared" si="740"/>
        <v/>
      </c>
      <c r="X661" s="319" t="str">
        <f t="shared" si="741"/>
        <v/>
      </c>
      <c r="Y661" s="318" t="str">
        <f t="shared" si="742"/>
        <v/>
      </c>
      <c r="Z661" s="319" t="str">
        <f t="shared" si="743"/>
        <v/>
      </c>
      <c r="AA661" s="317" t="str">
        <f t="shared" si="744"/>
        <v/>
      </c>
      <c r="AB661" s="97" t="str">
        <f t="shared" si="745"/>
        <v/>
      </c>
      <c r="AC661" s="143" t="str">
        <f t="shared" si="746"/>
        <v/>
      </c>
      <c r="AD661" s="143" t="str">
        <f t="shared" si="793"/>
        <v/>
      </c>
      <c r="AE661" s="360"/>
      <c r="AF661" s="360"/>
      <c r="AG661" s="364"/>
      <c r="AH661" s="363" t="str">
        <f t="shared" si="794"/>
        <v/>
      </c>
      <c r="AI661" s="360"/>
      <c r="AJ661" s="360"/>
      <c r="AK661" s="364"/>
      <c r="AL661" s="365" t="str">
        <f t="shared" si="795"/>
        <v/>
      </c>
      <c r="AM661" s="363" t="str">
        <f t="shared" si="796"/>
        <v/>
      </c>
      <c r="AN661" s="366" t="str">
        <f t="shared" si="797"/>
        <v/>
      </c>
      <c r="AO661" s="360"/>
      <c r="AP661" s="360"/>
      <c r="AQ661" s="360" t="str">
        <f t="shared" si="798"/>
        <v/>
      </c>
      <c r="AR661" s="348" t="str">
        <f t="shared" si="751"/>
        <v/>
      </c>
      <c r="AS661" s="360"/>
      <c r="AT661" s="348" t="str">
        <f t="shared" si="752"/>
        <v/>
      </c>
      <c r="AU661" s="360"/>
      <c r="AV661" s="348" t="str">
        <f t="shared" si="753"/>
        <v/>
      </c>
      <c r="AW661" s="360"/>
      <c r="AX661" s="348" t="str">
        <f t="shared" si="754"/>
        <v/>
      </c>
      <c r="AY661" s="360"/>
      <c r="AZ661" s="348" t="str">
        <f t="shared" si="755"/>
        <v/>
      </c>
      <c r="BA661" s="367"/>
      <c r="BB661" s="348" t="str">
        <f t="shared" si="756"/>
        <v/>
      </c>
      <c r="BC661" s="350" t="str">
        <f t="shared" si="761"/>
        <v/>
      </c>
      <c r="BD661" s="350" t="str">
        <f t="shared" si="762"/>
        <v/>
      </c>
      <c r="BE661" s="360"/>
      <c r="BF661" s="361"/>
      <c r="BG661" s="362" t="str">
        <f t="shared" si="799"/>
        <v/>
      </c>
      <c r="BH661" s="354" t="str">
        <f t="shared" si="763"/>
        <v/>
      </c>
      <c r="BI661" s="350" t="str">
        <f t="shared" si="764"/>
        <v/>
      </c>
      <c r="BJ661" s="113" t="str">
        <f t="shared" si="765"/>
        <v/>
      </c>
      <c r="BK661" s="347" t="str">
        <f t="shared" si="791"/>
        <v/>
      </c>
      <c r="BR661" s="307"/>
      <c r="BS661" s="51" t="str">
        <f t="shared" si="766"/>
        <v/>
      </c>
      <c r="BT661" s="51" t="str">
        <f t="shared" si="767"/>
        <v/>
      </c>
      <c r="BU661" s="51" t="str">
        <f t="shared" si="768"/>
        <v/>
      </c>
      <c r="BV661" s="51" t="str">
        <f t="shared" si="769"/>
        <v/>
      </c>
      <c r="BW661" s="51" t="str">
        <f t="shared" si="770"/>
        <v/>
      </c>
      <c r="BX661" s="51" t="str">
        <f t="shared" si="771"/>
        <v/>
      </c>
      <c r="BY661" s="51" t="str">
        <f t="shared" si="772"/>
        <v/>
      </c>
      <c r="BZ661" s="51" t="str">
        <f t="shared" si="773"/>
        <v/>
      </c>
      <c r="CA661" s="51" t="str">
        <f t="shared" si="774"/>
        <v/>
      </c>
      <c r="CB661" s="51" t="str">
        <f t="shared" si="775"/>
        <v/>
      </c>
      <c r="CC661" s="51" t="str">
        <f t="shared" si="757"/>
        <v/>
      </c>
      <c r="CD661" s="51" t="str">
        <f t="shared" si="758"/>
        <v/>
      </c>
      <c r="CE661" s="51" t="str">
        <f t="shared" si="776"/>
        <v/>
      </c>
      <c r="CF661" s="51"/>
      <c r="CH661" s="53" t="str">
        <f t="shared" si="777"/>
        <v/>
      </c>
      <c r="CI661" s="53" t="str">
        <f t="shared" si="778"/>
        <v/>
      </c>
      <c r="CJ661" s="54" t="str">
        <f t="shared" si="779"/>
        <v/>
      </c>
      <c r="CK661" s="53" t="str">
        <f t="shared" si="780"/>
        <v/>
      </c>
      <c r="CL661" s="53" t="str">
        <f t="shared" si="781"/>
        <v/>
      </c>
      <c r="CM661" s="53" t="str">
        <f t="shared" si="782"/>
        <v/>
      </c>
      <c r="CN661" s="53" t="str">
        <f t="shared" si="783"/>
        <v/>
      </c>
      <c r="CO661" s="53" t="str">
        <f t="shared" si="784"/>
        <v/>
      </c>
      <c r="CP661" s="53" t="str">
        <f t="shared" si="785"/>
        <v/>
      </c>
      <c r="CQ661" s="53" t="str">
        <f t="shared" si="786"/>
        <v/>
      </c>
      <c r="CR661" s="53" t="str">
        <f t="shared" si="787"/>
        <v/>
      </c>
      <c r="CS661" s="53" t="str">
        <f t="shared" si="788"/>
        <v/>
      </c>
      <c r="CT661" s="53" t="str">
        <f t="shared" si="789"/>
        <v/>
      </c>
      <c r="CU661" s="53" t="str">
        <f t="shared" si="800"/>
        <v/>
      </c>
    </row>
    <row r="662" spans="1:99" hidden="1" x14ac:dyDescent="0.3">
      <c r="A662" s="40">
        <v>724</v>
      </c>
      <c r="B662" s="313"/>
      <c r="C662" s="142"/>
      <c r="D662" s="144"/>
      <c r="E662" s="144"/>
      <c r="F662" s="312"/>
      <c r="G662" s="144" t="s">
        <v>141</v>
      </c>
      <c r="H662" s="314"/>
      <c r="I662" s="314"/>
      <c r="J662" s="315" t="str">
        <f t="shared" si="727"/>
        <v/>
      </c>
      <c r="K662" s="316" t="str">
        <f t="shared" si="728"/>
        <v/>
      </c>
      <c r="L662" s="317" t="str">
        <f t="shared" si="729"/>
        <v/>
      </c>
      <c r="M662" s="316" t="str">
        <f t="shared" si="730"/>
        <v/>
      </c>
      <c r="N662" s="317" t="str">
        <f t="shared" si="731"/>
        <v/>
      </c>
      <c r="O662" s="316" t="str">
        <f t="shared" si="732"/>
        <v/>
      </c>
      <c r="P662" s="317" t="str">
        <f t="shared" si="733"/>
        <v/>
      </c>
      <c r="Q662" s="318" t="str">
        <f t="shared" si="734"/>
        <v/>
      </c>
      <c r="R662" s="319" t="str">
        <f t="shared" si="735"/>
        <v/>
      </c>
      <c r="S662" s="318" t="str">
        <f t="shared" si="736"/>
        <v/>
      </c>
      <c r="T662" s="317" t="str">
        <f t="shared" si="737"/>
        <v/>
      </c>
      <c r="U662" s="318" t="str">
        <f t="shared" si="738"/>
        <v/>
      </c>
      <c r="V662" s="319" t="str">
        <f t="shared" si="739"/>
        <v/>
      </c>
      <c r="W662" s="318" t="str">
        <f t="shared" si="740"/>
        <v/>
      </c>
      <c r="X662" s="319" t="str">
        <f t="shared" si="741"/>
        <v/>
      </c>
      <c r="Y662" s="318" t="str">
        <f t="shared" si="742"/>
        <v/>
      </c>
      <c r="Z662" s="319" t="str">
        <f t="shared" si="743"/>
        <v/>
      </c>
      <c r="AA662" s="317" t="str">
        <f t="shared" si="744"/>
        <v/>
      </c>
      <c r="AB662" s="97" t="str">
        <f t="shared" si="745"/>
        <v/>
      </c>
      <c r="AC662" s="143" t="str">
        <f t="shared" si="746"/>
        <v/>
      </c>
      <c r="AD662" s="143" t="str">
        <f t="shared" si="793"/>
        <v/>
      </c>
      <c r="AE662" s="360"/>
      <c r="AF662" s="360"/>
      <c r="AG662" s="364"/>
      <c r="AH662" s="363" t="str">
        <f t="shared" si="794"/>
        <v/>
      </c>
      <c r="AI662" s="360"/>
      <c r="AJ662" s="360"/>
      <c r="AK662" s="364"/>
      <c r="AL662" s="365" t="str">
        <f t="shared" si="795"/>
        <v/>
      </c>
      <c r="AM662" s="363" t="str">
        <f t="shared" si="796"/>
        <v/>
      </c>
      <c r="AN662" s="366" t="str">
        <f t="shared" si="797"/>
        <v/>
      </c>
      <c r="AO662" s="360"/>
      <c r="AP662" s="360"/>
      <c r="AQ662" s="360" t="str">
        <f t="shared" si="798"/>
        <v/>
      </c>
      <c r="AR662" s="348" t="str">
        <f t="shared" si="751"/>
        <v/>
      </c>
      <c r="AS662" s="360"/>
      <c r="AT662" s="348" t="str">
        <f t="shared" si="752"/>
        <v/>
      </c>
      <c r="AU662" s="360"/>
      <c r="AV662" s="348" t="str">
        <f t="shared" si="753"/>
        <v/>
      </c>
      <c r="AW662" s="360"/>
      <c r="AX662" s="348" t="str">
        <f t="shared" si="754"/>
        <v/>
      </c>
      <c r="AY662" s="360"/>
      <c r="AZ662" s="348" t="str">
        <f t="shared" si="755"/>
        <v/>
      </c>
      <c r="BA662" s="367"/>
      <c r="BB662" s="348" t="str">
        <f t="shared" si="756"/>
        <v/>
      </c>
      <c r="BC662" s="350" t="str">
        <f t="shared" si="761"/>
        <v/>
      </c>
      <c r="BD662" s="350" t="str">
        <f t="shared" si="762"/>
        <v/>
      </c>
      <c r="BE662" s="360"/>
      <c r="BF662" s="361"/>
      <c r="BG662" s="362" t="str">
        <f t="shared" si="799"/>
        <v/>
      </c>
      <c r="BH662" s="354" t="str">
        <f t="shared" si="763"/>
        <v/>
      </c>
      <c r="BI662" s="350" t="str">
        <f t="shared" si="764"/>
        <v/>
      </c>
      <c r="BJ662" s="113" t="str">
        <f t="shared" si="765"/>
        <v/>
      </c>
      <c r="BK662" s="347" t="str">
        <f t="shared" si="791"/>
        <v/>
      </c>
      <c r="BR662" s="307"/>
      <c r="BS662" s="51" t="str">
        <f t="shared" si="766"/>
        <v/>
      </c>
      <c r="BT662" s="51" t="str">
        <f t="shared" si="767"/>
        <v/>
      </c>
      <c r="BU662" s="51" t="str">
        <f t="shared" si="768"/>
        <v/>
      </c>
      <c r="BV662" s="51" t="str">
        <f t="shared" si="769"/>
        <v/>
      </c>
      <c r="BW662" s="51" t="str">
        <f t="shared" si="770"/>
        <v/>
      </c>
      <c r="BX662" s="51" t="str">
        <f t="shared" si="771"/>
        <v/>
      </c>
      <c r="BY662" s="51" t="str">
        <f t="shared" si="772"/>
        <v/>
      </c>
      <c r="BZ662" s="51" t="str">
        <f t="shared" si="773"/>
        <v/>
      </c>
      <c r="CA662" s="51" t="str">
        <f t="shared" si="774"/>
        <v/>
      </c>
      <c r="CB662" s="51" t="str">
        <f t="shared" si="775"/>
        <v/>
      </c>
      <c r="CC662" s="51" t="str">
        <f t="shared" si="757"/>
        <v/>
      </c>
      <c r="CD662" s="51" t="str">
        <f t="shared" si="758"/>
        <v/>
      </c>
      <c r="CE662" s="51" t="str">
        <f t="shared" si="776"/>
        <v/>
      </c>
      <c r="CF662" s="51"/>
      <c r="CH662" s="53" t="str">
        <f t="shared" si="777"/>
        <v/>
      </c>
      <c r="CI662" s="53" t="str">
        <f t="shared" si="778"/>
        <v/>
      </c>
      <c r="CJ662" s="54" t="str">
        <f t="shared" si="779"/>
        <v/>
      </c>
      <c r="CK662" s="53" t="str">
        <f t="shared" si="780"/>
        <v/>
      </c>
      <c r="CL662" s="53" t="str">
        <f t="shared" si="781"/>
        <v/>
      </c>
      <c r="CM662" s="53" t="str">
        <f t="shared" si="782"/>
        <v/>
      </c>
      <c r="CN662" s="53" t="str">
        <f t="shared" si="783"/>
        <v/>
      </c>
      <c r="CO662" s="53" t="str">
        <f t="shared" si="784"/>
        <v/>
      </c>
      <c r="CP662" s="53" t="str">
        <f t="shared" si="785"/>
        <v/>
      </c>
      <c r="CQ662" s="53" t="str">
        <f t="shared" si="786"/>
        <v/>
      </c>
      <c r="CR662" s="53" t="str">
        <f t="shared" si="787"/>
        <v/>
      </c>
      <c r="CS662" s="53" t="str">
        <f t="shared" si="788"/>
        <v/>
      </c>
      <c r="CT662" s="53" t="str">
        <f t="shared" si="789"/>
        <v/>
      </c>
      <c r="CU662" s="53" t="str">
        <f t="shared" si="800"/>
        <v/>
      </c>
    </row>
    <row r="663" spans="1:99" hidden="1" x14ac:dyDescent="0.3">
      <c r="A663" s="40">
        <v>725</v>
      </c>
      <c r="B663" s="313"/>
      <c r="C663" s="142"/>
      <c r="D663" s="144"/>
      <c r="E663" s="144"/>
      <c r="F663" s="312"/>
      <c r="G663" s="144" t="s">
        <v>141</v>
      </c>
      <c r="H663" s="314"/>
      <c r="I663" s="314"/>
      <c r="J663" s="315" t="str">
        <f t="shared" si="727"/>
        <v/>
      </c>
      <c r="K663" s="316" t="str">
        <f t="shared" si="728"/>
        <v/>
      </c>
      <c r="L663" s="317" t="str">
        <f t="shared" si="729"/>
        <v/>
      </c>
      <c r="M663" s="316" t="str">
        <f t="shared" si="730"/>
        <v/>
      </c>
      <c r="N663" s="317" t="str">
        <f t="shared" si="731"/>
        <v/>
      </c>
      <c r="O663" s="316" t="str">
        <f t="shared" si="732"/>
        <v/>
      </c>
      <c r="P663" s="317" t="str">
        <f t="shared" si="733"/>
        <v/>
      </c>
      <c r="Q663" s="318" t="str">
        <f t="shared" si="734"/>
        <v/>
      </c>
      <c r="R663" s="319" t="str">
        <f t="shared" si="735"/>
        <v/>
      </c>
      <c r="S663" s="318" t="str">
        <f t="shared" si="736"/>
        <v/>
      </c>
      <c r="T663" s="317" t="str">
        <f t="shared" si="737"/>
        <v/>
      </c>
      <c r="U663" s="318" t="str">
        <f t="shared" si="738"/>
        <v/>
      </c>
      <c r="V663" s="319" t="str">
        <f t="shared" si="739"/>
        <v/>
      </c>
      <c r="W663" s="318" t="str">
        <f t="shared" si="740"/>
        <v/>
      </c>
      <c r="X663" s="319" t="str">
        <f t="shared" si="741"/>
        <v/>
      </c>
      <c r="Y663" s="318" t="str">
        <f t="shared" si="742"/>
        <v/>
      </c>
      <c r="Z663" s="319" t="str">
        <f t="shared" si="743"/>
        <v/>
      </c>
      <c r="AA663" s="317" t="str">
        <f t="shared" si="744"/>
        <v/>
      </c>
      <c r="AB663" s="97" t="str">
        <f t="shared" si="745"/>
        <v/>
      </c>
      <c r="AC663" s="143" t="str">
        <f t="shared" si="746"/>
        <v/>
      </c>
      <c r="AD663" s="143" t="str">
        <f t="shared" si="793"/>
        <v/>
      </c>
      <c r="AE663" s="360"/>
      <c r="AF663" s="360"/>
      <c r="AG663" s="364"/>
      <c r="AH663" s="363" t="str">
        <f t="shared" si="794"/>
        <v/>
      </c>
      <c r="AI663" s="360"/>
      <c r="AJ663" s="360"/>
      <c r="AK663" s="364"/>
      <c r="AL663" s="365" t="str">
        <f t="shared" si="795"/>
        <v/>
      </c>
      <c r="AM663" s="363" t="str">
        <f t="shared" si="796"/>
        <v/>
      </c>
      <c r="AN663" s="366" t="str">
        <f t="shared" si="797"/>
        <v/>
      </c>
      <c r="AO663" s="360"/>
      <c r="AP663" s="360"/>
      <c r="AQ663" s="360" t="str">
        <f t="shared" si="798"/>
        <v/>
      </c>
      <c r="AR663" s="348" t="str">
        <f t="shared" si="751"/>
        <v/>
      </c>
      <c r="AS663" s="360"/>
      <c r="AT663" s="348" t="str">
        <f t="shared" si="752"/>
        <v/>
      </c>
      <c r="AU663" s="360"/>
      <c r="AV663" s="348" t="str">
        <f t="shared" si="753"/>
        <v/>
      </c>
      <c r="AW663" s="360"/>
      <c r="AX663" s="348" t="str">
        <f t="shared" si="754"/>
        <v/>
      </c>
      <c r="AY663" s="360"/>
      <c r="AZ663" s="348" t="str">
        <f t="shared" si="755"/>
        <v/>
      </c>
      <c r="BA663" s="367"/>
      <c r="BB663" s="348" t="str">
        <f t="shared" si="756"/>
        <v/>
      </c>
      <c r="BC663" s="350" t="str">
        <f t="shared" si="761"/>
        <v/>
      </c>
      <c r="BD663" s="350" t="str">
        <f t="shared" si="762"/>
        <v/>
      </c>
      <c r="BE663" s="360"/>
      <c r="BF663" s="361"/>
      <c r="BG663" s="362" t="str">
        <f t="shared" si="799"/>
        <v/>
      </c>
      <c r="BH663" s="354" t="str">
        <f t="shared" si="763"/>
        <v/>
      </c>
      <c r="BI663" s="350" t="str">
        <f t="shared" si="764"/>
        <v/>
      </c>
      <c r="BJ663" s="113" t="str">
        <f t="shared" si="765"/>
        <v/>
      </c>
      <c r="BK663" s="347" t="str">
        <f t="shared" si="791"/>
        <v/>
      </c>
      <c r="BR663" s="307"/>
      <c r="BS663" s="51" t="str">
        <f t="shared" si="766"/>
        <v/>
      </c>
      <c r="BT663" s="51" t="str">
        <f t="shared" si="767"/>
        <v/>
      </c>
      <c r="BU663" s="51" t="str">
        <f t="shared" si="768"/>
        <v/>
      </c>
      <c r="BV663" s="51" t="str">
        <f t="shared" si="769"/>
        <v/>
      </c>
      <c r="BW663" s="51" t="str">
        <f t="shared" si="770"/>
        <v/>
      </c>
      <c r="BX663" s="51" t="str">
        <f t="shared" si="771"/>
        <v/>
      </c>
      <c r="BY663" s="51" t="str">
        <f t="shared" si="772"/>
        <v/>
      </c>
      <c r="BZ663" s="51" t="str">
        <f t="shared" si="773"/>
        <v/>
      </c>
      <c r="CA663" s="51" t="str">
        <f t="shared" si="774"/>
        <v/>
      </c>
      <c r="CB663" s="51" t="str">
        <f t="shared" si="775"/>
        <v/>
      </c>
      <c r="CC663" s="51" t="str">
        <f t="shared" si="757"/>
        <v/>
      </c>
      <c r="CD663" s="51" t="str">
        <f t="shared" si="758"/>
        <v/>
      </c>
      <c r="CE663" s="51" t="str">
        <f t="shared" si="776"/>
        <v/>
      </c>
      <c r="CF663" s="51"/>
      <c r="CH663" s="53" t="str">
        <f t="shared" si="777"/>
        <v/>
      </c>
      <c r="CI663" s="53" t="str">
        <f t="shared" si="778"/>
        <v/>
      </c>
      <c r="CJ663" s="54" t="str">
        <f t="shared" si="779"/>
        <v/>
      </c>
      <c r="CK663" s="53" t="str">
        <f t="shared" si="780"/>
        <v/>
      </c>
      <c r="CL663" s="53" t="str">
        <f t="shared" si="781"/>
        <v/>
      </c>
      <c r="CM663" s="53" t="str">
        <f t="shared" si="782"/>
        <v/>
      </c>
      <c r="CN663" s="53" t="str">
        <f t="shared" si="783"/>
        <v/>
      </c>
      <c r="CO663" s="53" t="str">
        <f t="shared" si="784"/>
        <v/>
      </c>
      <c r="CP663" s="53" t="str">
        <f t="shared" si="785"/>
        <v/>
      </c>
      <c r="CQ663" s="53" t="str">
        <f t="shared" si="786"/>
        <v/>
      </c>
      <c r="CR663" s="53" t="str">
        <f t="shared" si="787"/>
        <v/>
      </c>
      <c r="CS663" s="53" t="str">
        <f t="shared" si="788"/>
        <v/>
      </c>
      <c r="CT663" s="53" t="str">
        <f t="shared" si="789"/>
        <v/>
      </c>
      <c r="CU663" s="53" t="str">
        <f t="shared" si="800"/>
        <v/>
      </c>
    </row>
    <row r="664" spans="1:99" hidden="1" x14ac:dyDescent="0.3">
      <c r="A664" s="40">
        <v>726</v>
      </c>
      <c r="B664" s="313"/>
      <c r="C664" s="142"/>
      <c r="D664" s="144"/>
      <c r="E664" s="144"/>
      <c r="F664" s="312"/>
      <c r="G664" s="144" t="s">
        <v>141</v>
      </c>
      <c r="H664" s="314"/>
      <c r="I664" s="314"/>
      <c r="J664" s="315" t="str">
        <f t="shared" si="727"/>
        <v/>
      </c>
      <c r="K664" s="316" t="str">
        <f t="shared" si="728"/>
        <v/>
      </c>
      <c r="L664" s="317" t="str">
        <f t="shared" si="729"/>
        <v/>
      </c>
      <c r="M664" s="316" t="str">
        <f t="shared" si="730"/>
        <v/>
      </c>
      <c r="N664" s="317" t="str">
        <f t="shared" si="731"/>
        <v/>
      </c>
      <c r="O664" s="316" t="str">
        <f t="shared" si="732"/>
        <v/>
      </c>
      <c r="P664" s="317" t="str">
        <f t="shared" si="733"/>
        <v/>
      </c>
      <c r="Q664" s="318" t="str">
        <f t="shared" si="734"/>
        <v/>
      </c>
      <c r="R664" s="319" t="str">
        <f t="shared" si="735"/>
        <v/>
      </c>
      <c r="S664" s="318" t="str">
        <f t="shared" si="736"/>
        <v/>
      </c>
      <c r="T664" s="317" t="str">
        <f t="shared" si="737"/>
        <v/>
      </c>
      <c r="U664" s="318" t="str">
        <f t="shared" si="738"/>
        <v/>
      </c>
      <c r="V664" s="319" t="str">
        <f t="shared" si="739"/>
        <v/>
      </c>
      <c r="W664" s="318" t="str">
        <f t="shared" si="740"/>
        <v/>
      </c>
      <c r="X664" s="319" t="str">
        <f t="shared" si="741"/>
        <v/>
      </c>
      <c r="Y664" s="318" t="str">
        <f t="shared" si="742"/>
        <v/>
      </c>
      <c r="Z664" s="319" t="str">
        <f t="shared" si="743"/>
        <v/>
      </c>
      <c r="AA664" s="317" t="str">
        <f t="shared" si="744"/>
        <v/>
      </c>
      <c r="AB664" s="97" t="str">
        <f t="shared" si="745"/>
        <v/>
      </c>
      <c r="AC664" s="143" t="str">
        <f t="shared" si="746"/>
        <v/>
      </c>
      <c r="AD664" s="143" t="str">
        <f t="shared" si="793"/>
        <v/>
      </c>
      <c r="AE664" s="360"/>
      <c r="AF664" s="360"/>
      <c r="AG664" s="364"/>
      <c r="AH664" s="363" t="str">
        <f t="shared" si="794"/>
        <v/>
      </c>
      <c r="AI664" s="360"/>
      <c r="AJ664" s="360"/>
      <c r="AK664" s="364"/>
      <c r="AL664" s="365" t="str">
        <f t="shared" si="795"/>
        <v/>
      </c>
      <c r="AM664" s="363" t="str">
        <f t="shared" si="796"/>
        <v/>
      </c>
      <c r="AN664" s="366" t="str">
        <f t="shared" si="797"/>
        <v/>
      </c>
      <c r="AO664" s="360"/>
      <c r="AP664" s="360"/>
      <c r="AQ664" s="360" t="str">
        <f t="shared" si="798"/>
        <v/>
      </c>
      <c r="AR664" s="348" t="str">
        <f t="shared" si="751"/>
        <v/>
      </c>
      <c r="AS664" s="360"/>
      <c r="AT664" s="348" t="str">
        <f t="shared" si="752"/>
        <v/>
      </c>
      <c r="AU664" s="360"/>
      <c r="AV664" s="348" t="str">
        <f t="shared" si="753"/>
        <v/>
      </c>
      <c r="AW664" s="360"/>
      <c r="AX664" s="348" t="str">
        <f t="shared" si="754"/>
        <v/>
      </c>
      <c r="AY664" s="360"/>
      <c r="AZ664" s="348" t="str">
        <f t="shared" si="755"/>
        <v/>
      </c>
      <c r="BA664" s="367"/>
      <c r="BB664" s="348" t="str">
        <f t="shared" si="756"/>
        <v/>
      </c>
      <c r="BC664" s="350" t="str">
        <f t="shared" si="761"/>
        <v/>
      </c>
      <c r="BD664" s="350" t="str">
        <f t="shared" si="762"/>
        <v/>
      </c>
      <c r="BE664" s="360"/>
      <c r="BF664" s="361"/>
      <c r="BG664" s="362" t="str">
        <f t="shared" si="799"/>
        <v/>
      </c>
      <c r="BH664" s="354" t="str">
        <f t="shared" si="763"/>
        <v/>
      </c>
      <c r="BI664" s="350" t="str">
        <f t="shared" si="764"/>
        <v/>
      </c>
      <c r="BJ664" s="113" t="str">
        <f t="shared" si="765"/>
        <v/>
      </c>
      <c r="BK664" s="347" t="str">
        <f t="shared" si="791"/>
        <v/>
      </c>
      <c r="BR664" s="307"/>
      <c r="BS664" s="51" t="str">
        <f t="shared" si="766"/>
        <v/>
      </c>
      <c r="BT664" s="51" t="str">
        <f t="shared" si="767"/>
        <v/>
      </c>
      <c r="BU664" s="51" t="str">
        <f t="shared" si="768"/>
        <v/>
      </c>
      <c r="BV664" s="51" t="str">
        <f t="shared" si="769"/>
        <v/>
      </c>
      <c r="BW664" s="51" t="str">
        <f t="shared" si="770"/>
        <v/>
      </c>
      <c r="BX664" s="51" t="str">
        <f t="shared" si="771"/>
        <v/>
      </c>
      <c r="BY664" s="51" t="str">
        <f t="shared" si="772"/>
        <v/>
      </c>
      <c r="BZ664" s="51" t="str">
        <f t="shared" si="773"/>
        <v/>
      </c>
      <c r="CA664" s="51" t="str">
        <f t="shared" si="774"/>
        <v/>
      </c>
      <c r="CB664" s="51" t="str">
        <f t="shared" si="775"/>
        <v/>
      </c>
      <c r="CC664" s="51" t="str">
        <f t="shared" si="757"/>
        <v/>
      </c>
      <c r="CD664" s="51" t="str">
        <f t="shared" si="758"/>
        <v/>
      </c>
      <c r="CE664" s="51" t="str">
        <f t="shared" si="776"/>
        <v/>
      </c>
      <c r="CF664" s="51"/>
      <c r="CH664" s="53" t="str">
        <f t="shared" si="777"/>
        <v/>
      </c>
      <c r="CI664" s="53" t="str">
        <f t="shared" si="778"/>
        <v/>
      </c>
      <c r="CJ664" s="54" t="str">
        <f t="shared" si="779"/>
        <v/>
      </c>
      <c r="CK664" s="53" t="str">
        <f t="shared" si="780"/>
        <v/>
      </c>
      <c r="CL664" s="53" t="str">
        <f t="shared" si="781"/>
        <v/>
      </c>
      <c r="CM664" s="53" t="str">
        <f t="shared" si="782"/>
        <v/>
      </c>
      <c r="CN664" s="53" t="str">
        <f t="shared" si="783"/>
        <v/>
      </c>
      <c r="CO664" s="53" t="str">
        <f t="shared" si="784"/>
        <v/>
      </c>
      <c r="CP664" s="53" t="str">
        <f t="shared" si="785"/>
        <v/>
      </c>
      <c r="CQ664" s="53" t="str">
        <f t="shared" si="786"/>
        <v/>
      </c>
      <c r="CR664" s="53" t="str">
        <f t="shared" si="787"/>
        <v/>
      </c>
      <c r="CS664" s="53" t="str">
        <f t="shared" si="788"/>
        <v/>
      </c>
      <c r="CT664" s="53" t="str">
        <f t="shared" si="789"/>
        <v/>
      </c>
      <c r="CU664" s="53" t="str">
        <f t="shared" si="800"/>
        <v/>
      </c>
    </row>
    <row r="665" spans="1:99" hidden="1" x14ac:dyDescent="0.3">
      <c r="A665" s="40">
        <v>727</v>
      </c>
      <c r="B665" s="313"/>
      <c r="C665" s="142"/>
      <c r="D665" s="144"/>
      <c r="E665" s="144"/>
      <c r="F665" s="312"/>
      <c r="G665" s="144" t="s">
        <v>141</v>
      </c>
      <c r="H665" s="314"/>
      <c r="I665" s="314"/>
      <c r="J665" s="315" t="str">
        <f t="shared" si="727"/>
        <v/>
      </c>
      <c r="K665" s="316" t="str">
        <f t="shared" si="728"/>
        <v/>
      </c>
      <c r="L665" s="317" t="str">
        <f t="shared" si="729"/>
        <v/>
      </c>
      <c r="M665" s="316" t="str">
        <f t="shared" si="730"/>
        <v/>
      </c>
      <c r="N665" s="317" t="str">
        <f t="shared" si="731"/>
        <v/>
      </c>
      <c r="O665" s="316" t="str">
        <f t="shared" si="732"/>
        <v/>
      </c>
      <c r="P665" s="317" t="str">
        <f t="shared" si="733"/>
        <v/>
      </c>
      <c r="Q665" s="318" t="str">
        <f t="shared" si="734"/>
        <v/>
      </c>
      <c r="R665" s="319" t="str">
        <f t="shared" si="735"/>
        <v/>
      </c>
      <c r="S665" s="318" t="str">
        <f t="shared" si="736"/>
        <v/>
      </c>
      <c r="T665" s="317" t="str">
        <f t="shared" si="737"/>
        <v/>
      </c>
      <c r="U665" s="318" t="str">
        <f t="shared" si="738"/>
        <v/>
      </c>
      <c r="V665" s="319" t="str">
        <f t="shared" si="739"/>
        <v/>
      </c>
      <c r="W665" s="318" t="str">
        <f t="shared" si="740"/>
        <v/>
      </c>
      <c r="X665" s="319" t="str">
        <f t="shared" si="741"/>
        <v/>
      </c>
      <c r="Y665" s="318" t="str">
        <f t="shared" si="742"/>
        <v/>
      </c>
      <c r="Z665" s="319" t="str">
        <f t="shared" si="743"/>
        <v/>
      </c>
      <c r="AA665" s="317" t="str">
        <f t="shared" si="744"/>
        <v/>
      </c>
      <c r="AB665" s="97" t="str">
        <f t="shared" si="745"/>
        <v/>
      </c>
      <c r="AC665" s="143" t="str">
        <f t="shared" si="746"/>
        <v/>
      </c>
      <c r="AD665" s="143" t="str">
        <f t="shared" si="793"/>
        <v/>
      </c>
      <c r="AE665" s="360"/>
      <c r="AF665" s="360"/>
      <c r="AG665" s="364"/>
      <c r="AH665" s="363" t="str">
        <f t="shared" si="794"/>
        <v/>
      </c>
      <c r="AI665" s="360"/>
      <c r="AJ665" s="360"/>
      <c r="AK665" s="364"/>
      <c r="AL665" s="365" t="str">
        <f t="shared" si="795"/>
        <v/>
      </c>
      <c r="AM665" s="363" t="str">
        <f t="shared" si="796"/>
        <v/>
      </c>
      <c r="AN665" s="366" t="str">
        <f t="shared" si="797"/>
        <v/>
      </c>
      <c r="AO665" s="360"/>
      <c r="AP665" s="360"/>
      <c r="AQ665" s="360" t="str">
        <f t="shared" si="798"/>
        <v/>
      </c>
      <c r="AR665" s="348" t="str">
        <f t="shared" si="751"/>
        <v/>
      </c>
      <c r="AS665" s="360"/>
      <c r="AT665" s="348" t="str">
        <f t="shared" si="752"/>
        <v/>
      </c>
      <c r="AU665" s="360"/>
      <c r="AV665" s="348" t="str">
        <f t="shared" si="753"/>
        <v/>
      </c>
      <c r="AW665" s="360"/>
      <c r="AX665" s="348" t="str">
        <f t="shared" si="754"/>
        <v/>
      </c>
      <c r="AY665" s="360"/>
      <c r="AZ665" s="348" t="str">
        <f t="shared" si="755"/>
        <v/>
      </c>
      <c r="BA665" s="367"/>
      <c r="BB665" s="348" t="str">
        <f t="shared" si="756"/>
        <v/>
      </c>
      <c r="BC665" s="350" t="str">
        <f t="shared" si="761"/>
        <v/>
      </c>
      <c r="BD665" s="350" t="str">
        <f t="shared" si="762"/>
        <v/>
      </c>
      <c r="BE665" s="360"/>
      <c r="BF665" s="361"/>
      <c r="BG665" s="362" t="str">
        <f t="shared" si="799"/>
        <v/>
      </c>
      <c r="BH665" s="354" t="str">
        <f t="shared" si="763"/>
        <v/>
      </c>
      <c r="BI665" s="350" t="str">
        <f t="shared" si="764"/>
        <v/>
      </c>
      <c r="BJ665" s="113" t="str">
        <f t="shared" si="765"/>
        <v/>
      </c>
      <c r="BK665" s="347" t="str">
        <f t="shared" si="791"/>
        <v/>
      </c>
      <c r="BR665" s="307"/>
      <c r="BS665" s="51" t="str">
        <f t="shared" si="766"/>
        <v/>
      </c>
      <c r="BT665" s="51" t="str">
        <f t="shared" si="767"/>
        <v/>
      </c>
      <c r="BU665" s="51" t="str">
        <f t="shared" si="768"/>
        <v/>
      </c>
      <c r="BV665" s="51" t="str">
        <f t="shared" si="769"/>
        <v/>
      </c>
      <c r="BW665" s="51" t="str">
        <f t="shared" si="770"/>
        <v/>
      </c>
      <c r="BX665" s="51" t="str">
        <f t="shared" si="771"/>
        <v/>
      </c>
      <c r="BY665" s="51" t="str">
        <f t="shared" si="772"/>
        <v/>
      </c>
      <c r="BZ665" s="51" t="str">
        <f t="shared" si="773"/>
        <v/>
      </c>
      <c r="CA665" s="51" t="str">
        <f t="shared" si="774"/>
        <v/>
      </c>
      <c r="CB665" s="51" t="str">
        <f t="shared" si="775"/>
        <v/>
      </c>
      <c r="CC665" s="51" t="str">
        <f t="shared" si="757"/>
        <v/>
      </c>
      <c r="CD665" s="51" t="str">
        <f t="shared" si="758"/>
        <v/>
      </c>
      <c r="CE665" s="51" t="str">
        <f t="shared" si="776"/>
        <v/>
      </c>
      <c r="CF665" s="51"/>
      <c r="CH665" s="53" t="str">
        <f t="shared" si="777"/>
        <v/>
      </c>
      <c r="CI665" s="53" t="str">
        <f t="shared" si="778"/>
        <v/>
      </c>
      <c r="CJ665" s="54" t="str">
        <f t="shared" si="779"/>
        <v/>
      </c>
      <c r="CK665" s="53" t="str">
        <f t="shared" si="780"/>
        <v/>
      </c>
      <c r="CL665" s="53" t="str">
        <f t="shared" si="781"/>
        <v/>
      </c>
      <c r="CM665" s="53" t="str">
        <f t="shared" si="782"/>
        <v/>
      </c>
      <c r="CN665" s="53" t="str">
        <f t="shared" si="783"/>
        <v/>
      </c>
      <c r="CO665" s="53" t="str">
        <f t="shared" si="784"/>
        <v/>
      </c>
      <c r="CP665" s="53" t="str">
        <f t="shared" si="785"/>
        <v/>
      </c>
      <c r="CQ665" s="53" t="str">
        <f t="shared" si="786"/>
        <v/>
      </c>
      <c r="CR665" s="53" t="str">
        <f t="shared" si="787"/>
        <v/>
      </c>
      <c r="CS665" s="53" t="str">
        <f t="shared" si="788"/>
        <v/>
      </c>
      <c r="CT665" s="53" t="str">
        <f t="shared" si="789"/>
        <v/>
      </c>
      <c r="CU665" s="53" t="str">
        <f t="shared" si="800"/>
        <v/>
      </c>
    </row>
    <row r="666" spans="1:99" hidden="1" x14ac:dyDescent="0.3">
      <c r="A666" s="40">
        <v>728</v>
      </c>
      <c r="B666" s="313"/>
      <c r="C666" s="142"/>
      <c r="D666" s="144"/>
      <c r="E666" s="144"/>
      <c r="F666" s="312"/>
      <c r="G666" s="144" t="s">
        <v>141</v>
      </c>
      <c r="H666" s="314"/>
      <c r="I666" s="314"/>
      <c r="J666" s="315" t="str">
        <f t="shared" si="727"/>
        <v/>
      </c>
      <c r="K666" s="316" t="str">
        <f t="shared" si="728"/>
        <v/>
      </c>
      <c r="L666" s="317" t="str">
        <f t="shared" si="729"/>
        <v/>
      </c>
      <c r="M666" s="316" t="str">
        <f t="shared" si="730"/>
        <v/>
      </c>
      <c r="N666" s="317" t="str">
        <f t="shared" si="731"/>
        <v/>
      </c>
      <c r="O666" s="316" t="str">
        <f t="shared" si="732"/>
        <v/>
      </c>
      <c r="P666" s="317" t="str">
        <f t="shared" si="733"/>
        <v/>
      </c>
      <c r="Q666" s="318" t="str">
        <f t="shared" si="734"/>
        <v/>
      </c>
      <c r="R666" s="319" t="str">
        <f t="shared" si="735"/>
        <v/>
      </c>
      <c r="S666" s="318" t="str">
        <f t="shared" si="736"/>
        <v/>
      </c>
      <c r="T666" s="317" t="str">
        <f t="shared" si="737"/>
        <v/>
      </c>
      <c r="U666" s="318" t="str">
        <f t="shared" si="738"/>
        <v/>
      </c>
      <c r="V666" s="319" t="str">
        <f t="shared" si="739"/>
        <v/>
      </c>
      <c r="W666" s="318" t="str">
        <f t="shared" si="740"/>
        <v/>
      </c>
      <c r="X666" s="319" t="str">
        <f t="shared" si="741"/>
        <v/>
      </c>
      <c r="Y666" s="318" t="str">
        <f t="shared" si="742"/>
        <v/>
      </c>
      <c r="Z666" s="319" t="str">
        <f t="shared" si="743"/>
        <v/>
      </c>
      <c r="AA666" s="317" t="str">
        <f t="shared" si="744"/>
        <v/>
      </c>
      <c r="AB666" s="97" t="str">
        <f t="shared" si="745"/>
        <v/>
      </c>
      <c r="AC666" s="143" t="str">
        <f t="shared" si="746"/>
        <v/>
      </c>
      <c r="AD666" s="143" t="str">
        <f t="shared" si="793"/>
        <v/>
      </c>
      <c r="AE666" s="360"/>
      <c r="AF666" s="360"/>
      <c r="AG666" s="364"/>
      <c r="AH666" s="363" t="str">
        <f t="shared" si="794"/>
        <v/>
      </c>
      <c r="AI666" s="360"/>
      <c r="AJ666" s="360"/>
      <c r="AK666" s="364"/>
      <c r="AL666" s="365" t="str">
        <f t="shared" si="795"/>
        <v/>
      </c>
      <c r="AM666" s="363" t="str">
        <f t="shared" si="796"/>
        <v/>
      </c>
      <c r="AN666" s="366" t="str">
        <f t="shared" si="797"/>
        <v/>
      </c>
      <c r="AO666" s="360"/>
      <c r="AP666" s="360"/>
      <c r="AQ666" s="360" t="str">
        <f t="shared" si="798"/>
        <v/>
      </c>
      <c r="AR666" s="348" t="str">
        <f t="shared" si="751"/>
        <v/>
      </c>
      <c r="AS666" s="360"/>
      <c r="AT666" s="348" t="str">
        <f t="shared" si="752"/>
        <v/>
      </c>
      <c r="AU666" s="360"/>
      <c r="AV666" s="348" t="str">
        <f t="shared" si="753"/>
        <v/>
      </c>
      <c r="AW666" s="360"/>
      <c r="AX666" s="348" t="str">
        <f t="shared" si="754"/>
        <v/>
      </c>
      <c r="AY666" s="360"/>
      <c r="AZ666" s="348" t="str">
        <f t="shared" si="755"/>
        <v/>
      </c>
      <c r="BA666" s="367"/>
      <c r="BB666" s="348" t="str">
        <f t="shared" si="756"/>
        <v/>
      </c>
      <c r="BC666" s="350" t="str">
        <f t="shared" si="761"/>
        <v/>
      </c>
      <c r="BD666" s="350" t="str">
        <f t="shared" si="762"/>
        <v/>
      </c>
      <c r="BE666" s="360"/>
      <c r="BF666" s="361"/>
      <c r="BG666" s="362" t="str">
        <f t="shared" si="799"/>
        <v/>
      </c>
      <c r="BH666" s="354" t="str">
        <f t="shared" si="763"/>
        <v/>
      </c>
      <c r="BI666" s="350" t="str">
        <f t="shared" si="764"/>
        <v/>
      </c>
      <c r="BJ666" s="113" t="str">
        <f t="shared" si="765"/>
        <v/>
      </c>
      <c r="BK666" s="347" t="str">
        <f t="shared" si="791"/>
        <v/>
      </c>
      <c r="BR666" s="307"/>
      <c r="BS666" s="51" t="str">
        <f t="shared" si="766"/>
        <v/>
      </c>
      <c r="BT666" s="51" t="str">
        <f t="shared" si="767"/>
        <v/>
      </c>
      <c r="BU666" s="51" t="str">
        <f t="shared" si="768"/>
        <v/>
      </c>
      <c r="BV666" s="51" t="str">
        <f t="shared" si="769"/>
        <v/>
      </c>
      <c r="BW666" s="51" t="str">
        <f t="shared" si="770"/>
        <v/>
      </c>
      <c r="BX666" s="51" t="str">
        <f t="shared" si="771"/>
        <v/>
      </c>
      <c r="BY666" s="51" t="str">
        <f t="shared" si="772"/>
        <v/>
      </c>
      <c r="BZ666" s="51" t="str">
        <f t="shared" si="773"/>
        <v/>
      </c>
      <c r="CA666" s="51" t="str">
        <f t="shared" si="774"/>
        <v/>
      </c>
      <c r="CB666" s="51" t="str">
        <f t="shared" si="775"/>
        <v/>
      </c>
      <c r="CC666" s="51" t="str">
        <f t="shared" si="757"/>
        <v/>
      </c>
      <c r="CD666" s="51" t="str">
        <f t="shared" si="758"/>
        <v/>
      </c>
      <c r="CE666" s="51" t="str">
        <f t="shared" si="776"/>
        <v/>
      </c>
      <c r="CF666" s="51"/>
      <c r="CH666" s="53" t="str">
        <f t="shared" si="777"/>
        <v/>
      </c>
      <c r="CI666" s="53" t="str">
        <f t="shared" si="778"/>
        <v/>
      </c>
      <c r="CJ666" s="54" t="str">
        <f t="shared" si="779"/>
        <v/>
      </c>
      <c r="CK666" s="53" t="str">
        <f t="shared" si="780"/>
        <v/>
      </c>
      <c r="CL666" s="53" t="str">
        <f t="shared" si="781"/>
        <v/>
      </c>
      <c r="CM666" s="53" t="str">
        <f t="shared" si="782"/>
        <v/>
      </c>
      <c r="CN666" s="53" t="str">
        <f t="shared" si="783"/>
        <v/>
      </c>
      <c r="CO666" s="53" t="str">
        <f t="shared" si="784"/>
        <v/>
      </c>
      <c r="CP666" s="53" t="str">
        <f t="shared" si="785"/>
        <v/>
      </c>
      <c r="CQ666" s="53" t="str">
        <f t="shared" si="786"/>
        <v/>
      </c>
      <c r="CR666" s="53" t="str">
        <f t="shared" si="787"/>
        <v/>
      </c>
      <c r="CS666" s="53" t="str">
        <f t="shared" si="788"/>
        <v/>
      </c>
      <c r="CT666" s="53" t="str">
        <f t="shared" si="789"/>
        <v/>
      </c>
      <c r="CU666" s="53" t="str">
        <f t="shared" si="800"/>
        <v/>
      </c>
    </row>
    <row r="667" spans="1:99" hidden="1" x14ac:dyDescent="0.3">
      <c r="A667" s="40">
        <v>729</v>
      </c>
      <c r="B667" s="313"/>
      <c r="C667" s="142"/>
      <c r="D667" s="144"/>
      <c r="E667" s="144"/>
      <c r="F667" s="312"/>
      <c r="G667" s="144" t="s">
        <v>141</v>
      </c>
      <c r="H667" s="314"/>
      <c r="I667" s="314"/>
      <c r="J667" s="315" t="str">
        <f t="shared" si="727"/>
        <v/>
      </c>
      <c r="K667" s="316" t="str">
        <f t="shared" si="728"/>
        <v/>
      </c>
      <c r="L667" s="317" t="str">
        <f t="shared" si="729"/>
        <v/>
      </c>
      <c r="M667" s="316" t="str">
        <f t="shared" si="730"/>
        <v/>
      </c>
      <c r="N667" s="317" t="str">
        <f t="shared" si="731"/>
        <v/>
      </c>
      <c r="O667" s="316" t="str">
        <f t="shared" si="732"/>
        <v/>
      </c>
      <c r="P667" s="317" t="str">
        <f t="shared" si="733"/>
        <v/>
      </c>
      <c r="Q667" s="318" t="str">
        <f t="shared" si="734"/>
        <v/>
      </c>
      <c r="R667" s="319" t="str">
        <f t="shared" si="735"/>
        <v/>
      </c>
      <c r="S667" s="318" t="str">
        <f t="shared" si="736"/>
        <v/>
      </c>
      <c r="T667" s="317" t="str">
        <f t="shared" si="737"/>
        <v/>
      </c>
      <c r="U667" s="318" t="str">
        <f t="shared" si="738"/>
        <v/>
      </c>
      <c r="V667" s="319" t="str">
        <f t="shared" si="739"/>
        <v/>
      </c>
      <c r="W667" s="318" t="str">
        <f t="shared" si="740"/>
        <v/>
      </c>
      <c r="X667" s="319" t="str">
        <f t="shared" si="741"/>
        <v/>
      </c>
      <c r="Y667" s="318" t="str">
        <f t="shared" si="742"/>
        <v/>
      </c>
      <c r="Z667" s="319" t="str">
        <f t="shared" si="743"/>
        <v/>
      </c>
      <c r="AA667" s="317" t="str">
        <f t="shared" si="744"/>
        <v/>
      </c>
      <c r="AB667" s="97" t="str">
        <f t="shared" si="745"/>
        <v/>
      </c>
      <c r="AC667" s="143" t="str">
        <f t="shared" si="746"/>
        <v/>
      </c>
      <c r="AD667" s="143" t="str">
        <f t="shared" si="793"/>
        <v/>
      </c>
      <c r="AE667" s="360"/>
      <c r="AF667" s="360"/>
      <c r="AG667" s="364"/>
      <c r="AH667" s="363" t="str">
        <f t="shared" si="794"/>
        <v/>
      </c>
      <c r="AI667" s="360"/>
      <c r="AJ667" s="360"/>
      <c r="AK667" s="364"/>
      <c r="AL667" s="365" t="str">
        <f t="shared" si="795"/>
        <v/>
      </c>
      <c r="AM667" s="363" t="str">
        <f t="shared" si="796"/>
        <v/>
      </c>
      <c r="AN667" s="366" t="str">
        <f t="shared" si="797"/>
        <v/>
      </c>
      <c r="AO667" s="360"/>
      <c r="AP667" s="360"/>
      <c r="AQ667" s="360" t="str">
        <f t="shared" si="798"/>
        <v/>
      </c>
      <c r="AR667" s="348" t="str">
        <f t="shared" si="751"/>
        <v/>
      </c>
      <c r="AS667" s="360"/>
      <c r="AT667" s="348" t="str">
        <f t="shared" si="752"/>
        <v/>
      </c>
      <c r="AU667" s="360"/>
      <c r="AV667" s="348" t="str">
        <f t="shared" si="753"/>
        <v/>
      </c>
      <c r="AW667" s="360"/>
      <c r="AX667" s="348" t="str">
        <f t="shared" si="754"/>
        <v/>
      </c>
      <c r="AY667" s="360"/>
      <c r="AZ667" s="348" t="str">
        <f t="shared" si="755"/>
        <v/>
      </c>
      <c r="BA667" s="367"/>
      <c r="BB667" s="348" t="str">
        <f t="shared" si="756"/>
        <v/>
      </c>
      <c r="BC667" s="350" t="str">
        <f t="shared" si="761"/>
        <v/>
      </c>
      <c r="BD667" s="350" t="str">
        <f t="shared" si="762"/>
        <v/>
      </c>
      <c r="BE667" s="360"/>
      <c r="BF667" s="361"/>
      <c r="BG667" s="362" t="str">
        <f t="shared" si="799"/>
        <v/>
      </c>
      <c r="BH667" s="354" t="str">
        <f t="shared" si="763"/>
        <v/>
      </c>
      <c r="BI667" s="350" t="str">
        <f t="shared" si="764"/>
        <v/>
      </c>
      <c r="BJ667" s="113" t="str">
        <f t="shared" si="765"/>
        <v/>
      </c>
      <c r="BK667" s="347" t="str">
        <f t="shared" si="791"/>
        <v/>
      </c>
      <c r="BR667" s="307"/>
      <c r="BS667" s="51" t="str">
        <f t="shared" si="766"/>
        <v/>
      </c>
      <c r="BT667" s="51" t="str">
        <f t="shared" si="767"/>
        <v/>
      </c>
      <c r="BU667" s="51" t="str">
        <f t="shared" si="768"/>
        <v/>
      </c>
      <c r="BV667" s="51" t="str">
        <f t="shared" si="769"/>
        <v/>
      </c>
      <c r="BW667" s="51" t="str">
        <f t="shared" si="770"/>
        <v/>
      </c>
      <c r="BX667" s="51" t="str">
        <f t="shared" si="771"/>
        <v/>
      </c>
      <c r="BY667" s="51" t="str">
        <f t="shared" si="772"/>
        <v/>
      </c>
      <c r="BZ667" s="51" t="str">
        <f t="shared" si="773"/>
        <v/>
      </c>
      <c r="CA667" s="51" t="str">
        <f t="shared" si="774"/>
        <v/>
      </c>
      <c r="CB667" s="51" t="str">
        <f t="shared" si="775"/>
        <v/>
      </c>
      <c r="CC667" s="51" t="str">
        <f t="shared" si="757"/>
        <v/>
      </c>
      <c r="CD667" s="51" t="str">
        <f t="shared" si="758"/>
        <v/>
      </c>
      <c r="CE667" s="51" t="str">
        <f t="shared" si="776"/>
        <v/>
      </c>
      <c r="CF667" s="51"/>
      <c r="CH667" s="53" t="str">
        <f t="shared" si="777"/>
        <v/>
      </c>
      <c r="CI667" s="53" t="str">
        <f t="shared" si="778"/>
        <v/>
      </c>
      <c r="CJ667" s="54" t="str">
        <f t="shared" si="779"/>
        <v/>
      </c>
      <c r="CK667" s="53" t="str">
        <f t="shared" si="780"/>
        <v/>
      </c>
      <c r="CL667" s="53" t="str">
        <f t="shared" si="781"/>
        <v/>
      </c>
      <c r="CM667" s="53" t="str">
        <f t="shared" si="782"/>
        <v/>
      </c>
      <c r="CN667" s="53" t="str">
        <f t="shared" si="783"/>
        <v/>
      </c>
      <c r="CO667" s="53" t="str">
        <f t="shared" si="784"/>
        <v/>
      </c>
      <c r="CP667" s="53" t="str">
        <f t="shared" si="785"/>
        <v/>
      </c>
      <c r="CQ667" s="53" t="str">
        <f t="shared" si="786"/>
        <v/>
      </c>
      <c r="CR667" s="53" t="str">
        <f t="shared" si="787"/>
        <v/>
      </c>
      <c r="CS667" s="53" t="str">
        <f t="shared" si="788"/>
        <v/>
      </c>
      <c r="CT667" s="53" t="str">
        <f t="shared" si="789"/>
        <v/>
      </c>
      <c r="CU667" s="53" t="str">
        <f t="shared" si="800"/>
        <v/>
      </c>
    </row>
    <row r="668" spans="1:99" hidden="1" x14ac:dyDescent="0.3">
      <c r="A668" s="40">
        <v>730</v>
      </c>
      <c r="B668" s="313"/>
      <c r="C668" s="142"/>
      <c r="D668" s="144"/>
      <c r="E668" s="144"/>
      <c r="F668" s="312"/>
      <c r="G668" s="144" t="s">
        <v>141</v>
      </c>
      <c r="H668" s="314"/>
      <c r="I668" s="314"/>
      <c r="J668" s="315" t="str">
        <f t="shared" si="727"/>
        <v/>
      </c>
      <c r="K668" s="316" t="str">
        <f t="shared" si="728"/>
        <v/>
      </c>
      <c r="L668" s="317" t="str">
        <f t="shared" si="729"/>
        <v/>
      </c>
      <c r="M668" s="316" t="str">
        <f t="shared" si="730"/>
        <v/>
      </c>
      <c r="N668" s="317" t="str">
        <f t="shared" si="731"/>
        <v/>
      </c>
      <c r="O668" s="316" t="str">
        <f t="shared" si="732"/>
        <v/>
      </c>
      <c r="P668" s="317" t="str">
        <f t="shared" si="733"/>
        <v/>
      </c>
      <c r="Q668" s="318" t="str">
        <f t="shared" si="734"/>
        <v/>
      </c>
      <c r="R668" s="319" t="str">
        <f t="shared" si="735"/>
        <v/>
      </c>
      <c r="S668" s="318" t="str">
        <f t="shared" si="736"/>
        <v/>
      </c>
      <c r="T668" s="317" t="str">
        <f t="shared" si="737"/>
        <v/>
      </c>
      <c r="U668" s="318" t="str">
        <f t="shared" si="738"/>
        <v/>
      </c>
      <c r="V668" s="319" t="str">
        <f t="shared" si="739"/>
        <v/>
      </c>
      <c r="W668" s="318" t="str">
        <f t="shared" si="740"/>
        <v/>
      </c>
      <c r="X668" s="319" t="str">
        <f t="shared" si="741"/>
        <v/>
      </c>
      <c r="Y668" s="318" t="str">
        <f t="shared" si="742"/>
        <v/>
      </c>
      <c r="Z668" s="319" t="str">
        <f t="shared" si="743"/>
        <v/>
      </c>
      <c r="AA668" s="317" t="str">
        <f t="shared" si="744"/>
        <v/>
      </c>
      <c r="AB668" s="97" t="str">
        <f t="shared" si="745"/>
        <v/>
      </c>
      <c r="AC668" s="143" t="str">
        <f t="shared" si="746"/>
        <v/>
      </c>
      <c r="AD668" s="143" t="str">
        <f t="shared" si="793"/>
        <v/>
      </c>
      <c r="AE668" s="360"/>
      <c r="AF668" s="360"/>
      <c r="AG668" s="364"/>
      <c r="AH668" s="363" t="str">
        <f t="shared" si="794"/>
        <v/>
      </c>
      <c r="AI668" s="360"/>
      <c r="AJ668" s="360"/>
      <c r="AK668" s="364"/>
      <c r="AL668" s="365" t="str">
        <f t="shared" si="795"/>
        <v/>
      </c>
      <c r="AM668" s="363" t="str">
        <f t="shared" si="796"/>
        <v/>
      </c>
      <c r="AN668" s="366" t="str">
        <f t="shared" si="797"/>
        <v/>
      </c>
      <c r="AO668" s="360"/>
      <c r="AP668" s="360"/>
      <c r="AQ668" s="360" t="str">
        <f t="shared" si="798"/>
        <v/>
      </c>
      <c r="AR668" s="348" t="str">
        <f t="shared" si="751"/>
        <v/>
      </c>
      <c r="AS668" s="360"/>
      <c r="AT668" s="348" t="str">
        <f t="shared" si="752"/>
        <v/>
      </c>
      <c r="AU668" s="360"/>
      <c r="AV668" s="348" t="str">
        <f t="shared" si="753"/>
        <v/>
      </c>
      <c r="AW668" s="360"/>
      <c r="AX668" s="348" t="str">
        <f t="shared" si="754"/>
        <v/>
      </c>
      <c r="AY668" s="360"/>
      <c r="AZ668" s="348" t="str">
        <f t="shared" si="755"/>
        <v/>
      </c>
      <c r="BA668" s="367"/>
      <c r="BB668" s="348" t="str">
        <f t="shared" si="756"/>
        <v/>
      </c>
      <c r="BC668" s="350" t="str">
        <f t="shared" si="761"/>
        <v/>
      </c>
      <c r="BD668" s="350" t="str">
        <f t="shared" si="762"/>
        <v/>
      </c>
      <c r="BE668" s="360"/>
      <c r="BF668" s="361"/>
      <c r="BG668" s="362" t="str">
        <f t="shared" si="799"/>
        <v/>
      </c>
      <c r="BH668" s="354" t="str">
        <f t="shared" si="763"/>
        <v/>
      </c>
      <c r="BI668" s="350" t="str">
        <f t="shared" si="764"/>
        <v/>
      </c>
      <c r="BJ668" s="113" t="str">
        <f t="shared" si="765"/>
        <v/>
      </c>
      <c r="BK668" s="347" t="str">
        <f t="shared" si="791"/>
        <v/>
      </c>
      <c r="BR668" s="307"/>
      <c r="BS668" s="51" t="str">
        <f t="shared" si="766"/>
        <v/>
      </c>
      <c r="BT668" s="51" t="str">
        <f t="shared" si="767"/>
        <v/>
      </c>
      <c r="BU668" s="51" t="str">
        <f t="shared" si="768"/>
        <v/>
      </c>
      <c r="BV668" s="51" t="str">
        <f t="shared" si="769"/>
        <v/>
      </c>
      <c r="BW668" s="51" t="str">
        <f t="shared" si="770"/>
        <v/>
      </c>
      <c r="BX668" s="51" t="str">
        <f t="shared" si="771"/>
        <v/>
      </c>
      <c r="BY668" s="51" t="str">
        <f t="shared" si="772"/>
        <v/>
      </c>
      <c r="BZ668" s="51" t="str">
        <f t="shared" si="773"/>
        <v/>
      </c>
      <c r="CA668" s="51" t="str">
        <f t="shared" si="774"/>
        <v/>
      </c>
      <c r="CB668" s="51" t="str">
        <f t="shared" si="775"/>
        <v/>
      </c>
      <c r="CC668" s="51" t="str">
        <f t="shared" si="757"/>
        <v/>
      </c>
      <c r="CD668" s="51" t="str">
        <f t="shared" si="758"/>
        <v/>
      </c>
      <c r="CE668" s="51" t="str">
        <f t="shared" si="776"/>
        <v/>
      </c>
      <c r="CF668" s="51"/>
      <c r="CH668" s="53" t="str">
        <f t="shared" si="777"/>
        <v/>
      </c>
      <c r="CI668" s="53" t="str">
        <f t="shared" si="778"/>
        <v/>
      </c>
      <c r="CJ668" s="54" t="str">
        <f t="shared" si="779"/>
        <v/>
      </c>
      <c r="CK668" s="53" t="str">
        <f t="shared" si="780"/>
        <v/>
      </c>
      <c r="CL668" s="53" t="str">
        <f t="shared" si="781"/>
        <v/>
      </c>
      <c r="CM668" s="53" t="str">
        <f t="shared" si="782"/>
        <v/>
      </c>
      <c r="CN668" s="53" t="str">
        <f t="shared" si="783"/>
        <v/>
      </c>
      <c r="CO668" s="53" t="str">
        <f t="shared" si="784"/>
        <v/>
      </c>
      <c r="CP668" s="53" t="str">
        <f t="shared" si="785"/>
        <v/>
      </c>
      <c r="CQ668" s="53" t="str">
        <f t="shared" si="786"/>
        <v/>
      </c>
      <c r="CR668" s="53" t="str">
        <f t="shared" si="787"/>
        <v/>
      </c>
      <c r="CS668" s="53" t="str">
        <f t="shared" si="788"/>
        <v/>
      </c>
      <c r="CT668" s="53" t="str">
        <f t="shared" si="789"/>
        <v/>
      </c>
      <c r="CU668" s="53" t="str">
        <f t="shared" si="800"/>
        <v/>
      </c>
    </row>
    <row r="669" spans="1:99" hidden="1" x14ac:dyDescent="0.3">
      <c r="A669" s="40">
        <v>731</v>
      </c>
      <c r="B669" s="313"/>
      <c r="C669" s="142"/>
      <c r="D669" s="144"/>
      <c r="E669" s="144"/>
      <c r="F669" s="312"/>
      <c r="G669" s="144" t="s">
        <v>141</v>
      </c>
      <c r="H669" s="314"/>
      <c r="I669" s="314"/>
      <c r="J669" s="315" t="str">
        <f t="shared" si="727"/>
        <v/>
      </c>
      <c r="K669" s="316" t="str">
        <f t="shared" si="728"/>
        <v/>
      </c>
      <c r="L669" s="317" t="str">
        <f t="shared" si="729"/>
        <v/>
      </c>
      <c r="M669" s="316" t="str">
        <f t="shared" si="730"/>
        <v/>
      </c>
      <c r="N669" s="317" t="str">
        <f t="shared" si="731"/>
        <v/>
      </c>
      <c r="O669" s="316" t="str">
        <f t="shared" si="732"/>
        <v/>
      </c>
      <c r="P669" s="317" t="str">
        <f t="shared" si="733"/>
        <v/>
      </c>
      <c r="Q669" s="318" t="str">
        <f t="shared" si="734"/>
        <v/>
      </c>
      <c r="R669" s="319" t="str">
        <f t="shared" si="735"/>
        <v/>
      </c>
      <c r="S669" s="318" t="str">
        <f t="shared" si="736"/>
        <v/>
      </c>
      <c r="T669" s="317" t="str">
        <f t="shared" si="737"/>
        <v/>
      </c>
      <c r="U669" s="318" t="str">
        <f t="shared" si="738"/>
        <v/>
      </c>
      <c r="V669" s="319" t="str">
        <f t="shared" si="739"/>
        <v/>
      </c>
      <c r="W669" s="318" t="str">
        <f t="shared" si="740"/>
        <v/>
      </c>
      <c r="X669" s="319" t="str">
        <f t="shared" si="741"/>
        <v/>
      </c>
      <c r="Y669" s="318" t="str">
        <f t="shared" si="742"/>
        <v/>
      </c>
      <c r="Z669" s="319" t="str">
        <f t="shared" si="743"/>
        <v/>
      </c>
      <c r="AA669" s="317" t="str">
        <f t="shared" si="744"/>
        <v/>
      </c>
      <c r="AB669" s="97" t="str">
        <f t="shared" si="745"/>
        <v/>
      </c>
      <c r="AC669" s="143" t="str">
        <f t="shared" si="746"/>
        <v/>
      </c>
      <c r="AD669" s="143" t="str">
        <f t="shared" si="793"/>
        <v/>
      </c>
      <c r="AE669" s="360"/>
      <c r="AF669" s="360"/>
      <c r="AG669" s="364"/>
      <c r="AH669" s="363" t="str">
        <f t="shared" si="794"/>
        <v/>
      </c>
      <c r="AI669" s="360"/>
      <c r="AJ669" s="360"/>
      <c r="AK669" s="364"/>
      <c r="AL669" s="365" t="str">
        <f t="shared" si="795"/>
        <v/>
      </c>
      <c r="AM669" s="363" t="str">
        <f t="shared" si="796"/>
        <v/>
      </c>
      <c r="AN669" s="366" t="str">
        <f t="shared" si="797"/>
        <v/>
      </c>
      <c r="AO669" s="360"/>
      <c r="AP669" s="360"/>
      <c r="AQ669" s="360" t="str">
        <f t="shared" si="798"/>
        <v/>
      </c>
      <c r="AR669" s="348" t="str">
        <f t="shared" si="751"/>
        <v/>
      </c>
      <c r="AS669" s="360"/>
      <c r="AT669" s="348" t="str">
        <f t="shared" si="752"/>
        <v/>
      </c>
      <c r="AU669" s="360"/>
      <c r="AV669" s="348" t="str">
        <f t="shared" si="753"/>
        <v/>
      </c>
      <c r="AW669" s="360"/>
      <c r="AX669" s="348" t="str">
        <f t="shared" si="754"/>
        <v/>
      </c>
      <c r="AY669" s="360"/>
      <c r="AZ669" s="348" t="str">
        <f t="shared" si="755"/>
        <v/>
      </c>
      <c r="BA669" s="367"/>
      <c r="BB669" s="348" t="str">
        <f t="shared" si="756"/>
        <v/>
      </c>
      <c r="BC669" s="350" t="str">
        <f t="shared" si="761"/>
        <v/>
      </c>
      <c r="BD669" s="350" t="str">
        <f t="shared" si="762"/>
        <v/>
      </c>
      <c r="BE669" s="360"/>
      <c r="BF669" s="361"/>
      <c r="BG669" s="362" t="str">
        <f t="shared" si="799"/>
        <v/>
      </c>
      <c r="BH669" s="354" t="str">
        <f t="shared" si="763"/>
        <v/>
      </c>
      <c r="BI669" s="350" t="str">
        <f t="shared" si="764"/>
        <v/>
      </c>
      <c r="BJ669" s="113" t="str">
        <f t="shared" si="765"/>
        <v/>
      </c>
      <c r="BK669" s="347" t="str">
        <f t="shared" si="791"/>
        <v/>
      </c>
      <c r="BR669" s="307"/>
      <c r="BS669" s="51" t="str">
        <f t="shared" si="766"/>
        <v/>
      </c>
      <c r="BT669" s="51" t="str">
        <f t="shared" si="767"/>
        <v/>
      </c>
      <c r="BU669" s="51" t="str">
        <f t="shared" si="768"/>
        <v/>
      </c>
      <c r="BV669" s="51" t="str">
        <f t="shared" si="769"/>
        <v/>
      </c>
      <c r="BW669" s="51" t="str">
        <f t="shared" si="770"/>
        <v/>
      </c>
      <c r="BX669" s="51" t="str">
        <f t="shared" si="771"/>
        <v/>
      </c>
      <c r="BY669" s="51" t="str">
        <f t="shared" si="772"/>
        <v/>
      </c>
      <c r="BZ669" s="51" t="str">
        <f t="shared" si="773"/>
        <v/>
      </c>
      <c r="CA669" s="51" t="str">
        <f t="shared" si="774"/>
        <v/>
      </c>
      <c r="CB669" s="51" t="str">
        <f t="shared" si="775"/>
        <v/>
      </c>
      <c r="CC669" s="51" t="str">
        <f t="shared" si="757"/>
        <v/>
      </c>
      <c r="CD669" s="51" t="str">
        <f t="shared" si="758"/>
        <v/>
      </c>
      <c r="CE669" s="51" t="str">
        <f t="shared" si="776"/>
        <v/>
      </c>
      <c r="CF669" s="51"/>
      <c r="CH669" s="53" t="str">
        <f t="shared" si="777"/>
        <v/>
      </c>
      <c r="CI669" s="53" t="str">
        <f t="shared" si="778"/>
        <v/>
      </c>
      <c r="CJ669" s="54" t="str">
        <f t="shared" si="779"/>
        <v/>
      </c>
      <c r="CK669" s="53" t="str">
        <f t="shared" si="780"/>
        <v/>
      </c>
      <c r="CL669" s="53" t="str">
        <f t="shared" si="781"/>
        <v/>
      </c>
      <c r="CM669" s="53" t="str">
        <f t="shared" si="782"/>
        <v/>
      </c>
      <c r="CN669" s="53" t="str">
        <f t="shared" si="783"/>
        <v/>
      </c>
      <c r="CO669" s="53" t="str">
        <f t="shared" si="784"/>
        <v/>
      </c>
      <c r="CP669" s="53" t="str">
        <f t="shared" si="785"/>
        <v/>
      </c>
      <c r="CQ669" s="53" t="str">
        <f t="shared" si="786"/>
        <v/>
      </c>
      <c r="CR669" s="53" t="str">
        <f t="shared" si="787"/>
        <v/>
      </c>
      <c r="CS669" s="53" t="str">
        <f t="shared" si="788"/>
        <v/>
      </c>
      <c r="CT669" s="53" t="str">
        <f t="shared" si="789"/>
        <v/>
      </c>
      <c r="CU669" s="53" t="str">
        <f t="shared" si="800"/>
        <v/>
      </c>
    </row>
    <row r="670" spans="1:99" hidden="1" x14ac:dyDescent="0.3">
      <c r="A670" s="40">
        <v>732</v>
      </c>
      <c r="B670" s="313"/>
      <c r="C670" s="142"/>
      <c r="D670" s="144"/>
      <c r="E670" s="144"/>
      <c r="F670" s="312"/>
      <c r="G670" s="144" t="s">
        <v>141</v>
      </c>
      <c r="H670" s="314"/>
      <c r="I670" s="314"/>
      <c r="J670" s="315" t="str">
        <f t="shared" si="727"/>
        <v/>
      </c>
      <c r="K670" s="316" t="str">
        <f t="shared" si="728"/>
        <v/>
      </c>
      <c r="L670" s="317" t="str">
        <f t="shared" si="729"/>
        <v/>
      </c>
      <c r="M670" s="316" t="str">
        <f t="shared" si="730"/>
        <v/>
      </c>
      <c r="N670" s="317" t="str">
        <f t="shared" si="731"/>
        <v/>
      </c>
      <c r="O670" s="316" t="str">
        <f t="shared" si="732"/>
        <v/>
      </c>
      <c r="P670" s="317" t="str">
        <f t="shared" si="733"/>
        <v/>
      </c>
      <c r="Q670" s="318" t="str">
        <f t="shared" si="734"/>
        <v/>
      </c>
      <c r="R670" s="319" t="str">
        <f t="shared" si="735"/>
        <v/>
      </c>
      <c r="S670" s="318" t="str">
        <f t="shared" si="736"/>
        <v/>
      </c>
      <c r="T670" s="317" t="str">
        <f t="shared" si="737"/>
        <v/>
      </c>
      <c r="U670" s="318" t="str">
        <f t="shared" si="738"/>
        <v/>
      </c>
      <c r="V670" s="319" t="str">
        <f t="shared" si="739"/>
        <v/>
      </c>
      <c r="W670" s="318" t="str">
        <f t="shared" si="740"/>
        <v/>
      </c>
      <c r="X670" s="319" t="str">
        <f t="shared" si="741"/>
        <v/>
      </c>
      <c r="Y670" s="318" t="str">
        <f t="shared" si="742"/>
        <v/>
      </c>
      <c r="Z670" s="319" t="str">
        <f t="shared" si="743"/>
        <v/>
      </c>
      <c r="AA670" s="317" t="str">
        <f t="shared" si="744"/>
        <v/>
      </c>
      <c r="AB670" s="97" t="str">
        <f t="shared" si="745"/>
        <v/>
      </c>
      <c r="AC670" s="143" t="str">
        <f t="shared" si="746"/>
        <v/>
      </c>
      <c r="AD670" s="143" t="str">
        <f t="shared" si="793"/>
        <v/>
      </c>
      <c r="AE670" s="360"/>
      <c r="AF670" s="360"/>
      <c r="AG670" s="364"/>
      <c r="AH670" s="363" t="str">
        <f t="shared" si="794"/>
        <v/>
      </c>
      <c r="AI670" s="360"/>
      <c r="AJ670" s="360"/>
      <c r="AK670" s="364"/>
      <c r="AL670" s="365" t="str">
        <f t="shared" si="795"/>
        <v/>
      </c>
      <c r="AM670" s="363" t="str">
        <f t="shared" si="796"/>
        <v/>
      </c>
      <c r="AN670" s="366" t="str">
        <f t="shared" si="797"/>
        <v/>
      </c>
      <c r="AO670" s="360"/>
      <c r="AP670" s="360"/>
      <c r="AQ670" s="360" t="str">
        <f t="shared" si="798"/>
        <v/>
      </c>
      <c r="AR670" s="348" t="str">
        <f t="shared" si="751"/>
        <v/>
      </c>
      <c r="AS670" s="360"/>
      <c r="AT670" s="348" t="str">
        <f t="shared" si="752"/>
        <v/>
      </c>
      <c r="AU670" s="360"/>
      <c r="AV670" s="348" t="str">
        <f t="shared" si="753"/>
        <v/>
      </c>
      <c r="AW670" s="360"/>
      <c r="AX670" s="348" t="str">
        <f t="shared" si="754"/>
        <v/>
      </c>
      <c r="AY670" s="360"/>
      <c r="AZ670" s="348" t="str">
        <f t="shared" si="755"/>
        <v/>
      </c>
      <c r="BA670" s="367"/>
      <c r="BB670" s="348" t="str">
        <f t="shared" si="756"/>
        <v/>
      </c>
      <c r="BC670" s="350" t="str">
        <f t="shared" si="761"/>
        <v/>
      </c>
      <c r="BD670" s="350" t="str">
        <f t="shared" si="762"/>
        <v/>
      </c>
      <c r="BE670" s="360"/>
      <c r="BF670" s="361"/>
      <c r="BG670" s="362" t="str">
        <f t="shared" si="799"/>
        <v/>
      </c>
      <c r="BH670" s="354" t="str">
        <f t="shared" si="763"/>
        <v/>
      </c>
      <c r="BI670" s="350" t="str">
        <f t="shared" si="764"/>
        <v/>
      </c>
      <c r="BJ670" s="113" t="str">
        <f t="shared" si="765"/>
        <v/>
      </c>
      <c r="BK670" s="347" t="str">
        <f t="shared" si="791"/>
        <v/>
      </c>
      <c r="BR670" s="307"/>
      <c r="BS670" s="51" t="str">
        <f t="shared" si="766"/>
        <v/>
      </c>
      <c r="BT670" s="51" t="str">
        <f t="shared" si="767"/>
        <v/>
      </c>
      <c r="BU670" s="51" t="str">
        <f t="shared" si="768"/>
        <v/>
      </c>
      <c r="BV670" s="51" t="str">
        <f t="shared" si="769"/>
        <v/>
      </c>
      <c r="BW670" s="51" t="str">
        <f t="shared" si="770"/>
        <v/>
      </c>
      <c r="BX670" s="51" t="str">
        <f t="shared" si="771"/>
        <v/>
      </c>
      <c r="BY670" s="51" t="str">
        <f t="shared" si="772"/>
        <v/>
      </c>
      <c r="BZ670" s="51" t="str">
        <f t="shared" si="773"/>
        <v/>
      </c>
      <c r="CA670" s="51" t="str">
        <f t="shared" si="774"/>
        <v/>
      </c>
      <c r="CB670" s="51" t="str">
        <f t="shared" si="775"/>
        <v/>
      </c>
      <c r="CC670" s="51" t="str">
        <f t="shared" si="757"/>
        <v/>
      </c>
      <c r="CD670" s="51" t="str">
        <f t="shared" si="758"/>
        <v/>
      </c>
      <c r="CE670" s="51" t="str">
        <f t="shared" si="776"/>
        <v/>
      </c>
      <c r="CF670" s="51"/>
      <c r="CH670" s="53" t="str">
        <f t="shared" si="777"/>
        <v/>
      </c>
      <c r="CI670" s="53" t="str">
        <f t="shared" si="778"/>
        <v/>
      </c>
      <c r="CJ670" s="54" t="str">
        <f t="shared" si="779"/>
        <v/>
      </c>
      <c r="CK670" s="53" t="str">
        <f t="shared" si="780"/>
        <v/>
      </c>
      <c r="CL670" s="53" t="str">
        <f t="shared" si="781"/>
        <v/>
      </c>
      <c r="CM670" s="53" t="str">
        <f t="shared" si="782"/>
        <v/>
      </c>
      <c r="CN670" s="53" t="str">
        <f t="shared" si="783"/>
        <v/>
      </c>
      <c r="CO670" s="53" t="str">
        <f t="shared" si="784"/>
        <v/>
      </c>
      <c r="CP670" s="53" t="str">
        <f t="shared" si="785"/>
        <v/>
      </c>
      <c r="CQ670" s="53" t="str">
        <f t="shared" si="786"/>
        <v/>
      </c>
      <c r="CR670" s="53" t="str">
        <f t="shared" si="787"/>
        <v/>
      </c>
      <c r="CS670" s="53" t="str">
        <f t="shared" si="788"/>
        <v/>
      </c>
      <c r="CT670" s="53" t="str">
        <f t="shared" si="789"/>
        <v/>
      </c>
      <c r="CU670" s="53" t="str">
        <f t="shared" si="800"/>
        <v/>
      </c>
    </row>
    <row r="671" spans="1:99" hidden="1" x14ac:dyDescent="0.3">
      <c r="A671" s="40">
        <v>733</v>
      </c>
      <c r="B671" s="313"/>
      <c r="C671" s="142"/>
      <c r="D671" s="144"/>
      <c r="E671" s="144"/>
      <c r="F671" s="312"/>
      <c r="G671" s="144" t="s">
        <v>141</v>
      </c>
      <c r="H671" s="314"/>
      <c r="I671" s="314"/>
      <c r="J671" s="315" t="str">
        <f t="shared" si="727"/>
        <v/>
      </c>
      <c r="K671" s="316" t="str">
        <f t="shared" si="728"/>
        <v/>
      </c>
      <c r="L671" s="317" t="str">
        <f t="shared" si="729"/>
        <v/>
      </c>
      <c r="M671" s="316" t="str">
        <f t="shared" si="730"/>
        <v/>
      </c>
      <c r="N671" s="317" t="str">
        <f t="shared" si="731"/>
        <v/>
      </c>
      <c r="O671" s="316" t="str">
        <f t="shared" si="732"/>
        <v/>
      </c>
      <c r="P671" s="317" t="str">
        <f t="shared" si="733"/>
        <v/>
      </c>
      <c r="Q671" s="318" t="str">
        <f t="shared" si="734"/>
        <v/>
      </c>
      <c r="R671" s="319" t="str">
        <f t="shared" si="735"/>
        <v/>
      </c>
      <c r="S671" s="318" t="str">
        <f t="shared" si="736"/>
        <v/>
      </c>
      <c r="T671" s="317" t="str">
        <f t="shared" si="737"/>
        <v/>
      </c>
      <c r="U671" s="318" t="str">
        <f t="shared" si="738"/>
        <v/>
      </c>
      <c r="V671" s="319" t="str">
        <f t="shared" si="739"/>
        <v/>
      </c>
      <c r="W671" s="318" t="str">
        <f t="shared" si="740"/>
        <v/>
      </c>
      <c r="X671" s="319" t="str">
        <f t="shared" si="741"/>
        <v/>
      </c>
      <c r="Y671" s="318" t="str">
        <f t="shared" si="742"/>
        <v/>
      </c>
      <c r="Z671" s="319" t="str">
        <f t="shared" si="743"/>
        <v/>
      </c>
      <c r="AA671" s="317" t="str">
        <f t="shared" si="744"/>
        <v/>
      </c>
      <c r="AB671" s="97" t="str">
        <f t="shared" si="745"/>
        <v/>
      </c>
      <c r="AC671" s="143" t="str">
        <f t="shared" si="746"/>
        <v/>
      </c>
      <c r="AD671" s="143" t="str">
        <f t="shared" si="793"/>
        <v/>
      </c>
      <c r="AE671" s="360"/>
      <c r="AF671" s="360"/>
      <c r="AG671" s="364"/>
      <c r="AH671" s="363" t="str">
        <f t="shared" si="794"/>
        <v/>
      </c>
      <c r="AI671" s="360"/>
      <c r="AJ671" s="360"/>
      <c r="AK671" s="364"/>
      <c r="AL671" s="365" t="str">
        <f t="shared" si="795"/>
        <v/>
      </c>
      <c r="AM671" s="363" t="str">
        <f t="shared" si="796"/>
        <v/>
      </c>
      <c r="AN671" s="366" t="str">
        <f t="shared" si="797"/>
        <v/>
      </c>
      <c r="AO671" s="360"/>
      <c r="AP671" s="360"/>
      <c r="AQ671" s="360" t="str">
        <f t="shared" si="798"/>
        <v/>
      </c>
      <c r="AR671" s="348" t="str">
        <f t="shared" si="751"/>
        <v/>
      </c>
      <c r="AS671" s="360"/>
      <c r="AT671" s="348" t="str">
        <f t="shared" si="752"/>
        <v/>
      </c>
      <c r="AU671" s="360"/>
      <c r="AV671" s="348" t="str">
        <f t="shared" si="753"/>
        <v/>
      </c>
      <c r="AW671" s="360"/>
      <c r="AX671" s="348" t="str">
        <f t="shared" si="754"/>
        <v/>
      </c>
      <c r="AY671" s="360"/>
      <c r="AZ671" s="348" t="str">
        <f t="shared" si="755"/>
        <v/>
      </c>
      <c r="BA671" s="367"/>
      <c r="BB671" s="348" t="str">
        <f t="shared" si="756"/>
        <v/>
      </c>
      <c r="BC671" s="350" t="str">
        <f t="shared" si="761"/>
        <v/>
      </c>
      <c r="BD671" s="350" t="str">
        <f t="shared" si="762"/>
        <v/>
      </c>
      <c r="BE671" s="360"/>
      <c r="BF671" s="361"/>
      <c r="BG671" s="362" t="str">
        <f t="shared" si="799"/>
        <v/>
      </c>
      <c r="BH671" s="354" t="str">
        <f t="shared" si="763"/>
        <v/>
      </c>
      <c r="BI671" s="350" t="str">
        <f t="shared" si="764"/>
        <v/>
      </c>
      <c r="BJ671" s="113" t="str">
        <f t="shared" si="765"/>
        <v/>
      </c>
      <c r="BK671" s="347" t="str">
        <f t="shared" si="791"/>
        <v/>
      </c>
      <c r="BR671" s="307"/>
      <c r="BS671" s="51" t="str">
        <f t="shared" si="766"/>
        <v/>
      </c>
      <c r="BT671" s="51" t="str">
        <f t="shared" si="767"/>
        <v/>
      </c>
      <c r="BU671" s="51" t="str">
        <f t="shared" si="768"/>
        <v/>
      </c>
      <c r="BV671" s="51" t="str">
        <f t="shared" si="769"/>
        <v/>
      </c>
      <c r="BW671" s="51" t="str">
        <f t="shared" si="770"/>
        <v/>
      </c>
      <c r="BX671" s="51" t="str">
        <f t="shared" si="771"/>
        <v/>
      </c>
      <c r="BY671" s="51" t="str">
        <f t="shared" si="772"/>
        <v/>
      </c>
      <c r="BZ671" s="51" t="str">
        <f t="shared" si="773"/>
        <v/>
      </c>
      <c r="CA671" s="51" t="str">
        <f t="shared" si="774"/>
        <v/>
      </c>
      <c r="CB671" s="51" t="str">
        <f t="shared" si="775"/>
        <v/>
      </c>
      <c r="CC671" s="51" t="str">
        <f t="shared" si="757"/>
        <v/>
      </c>
      <c r="CD671" s="51" t="str">
        <f t="shared" si="758"/>
        <v/>
      </c>
      <c r="CE671" s="51" t="str">
        <f t="shared" si="776"/>
        <v/>
      </c>
      <c r="CF671" s="51"/>
      <c r="CH671" s="53" t="str">
        <f t="shared" si="777"/>
        <v/>
      </c>
      <c r="CI671" s="53" t="str">
        <f t="shared" si="778"/>
        <v/>
      </c>
      <c r="CJ671" s="54" t="str">
        <f t="shared" si="779"/>
        <v/>
      </c>
      <c r="CK671" s="53" t="str">
        <f t="shared" si="780"/>
        <v/>
      </c>
      <c r="CL671" s="53" t="str">
        <f t="shared" si="781"/>
        <v/>
      </c>
      <c r="CM671" s="53" t="str">
        <f t="shared" si="782"/>
        <v/>
      </c>
      <c r="CN671" s="53" t="str">
        <f t="shared" si="783"/>
        <v/>
      </c>
      <c r="CO671" s="53" t="str">
        <f t="shared" si="784"/>
        <v/>
      </c>
      <c r="CP671" s="53" t="str">
        <f t="shared" si="785"/>
        <v/>
      </c>
      <c r="CQ671" s="53" t="str">
        <f t="shared" si="786"/>
        <v/>
      </c>
      <c r="CR671" s="53" t="str">
        <f t="shared" si="787"/>
        <v/>
      </c>
      <c r="CS671" s="53" t="str">
        <f t="shared" si="788"/>
        <v/>
      </c>
      <c r="CT671" s="53" t="str">
        <f t="shared" si="789"/>
        <v/>
      </c>
      <c r="CU671" s="53" t="str">
        <f t="shared" si="800"/>
        <v/>
      </c>
    </row>
    <row r="672" spans="1:99" hidden="1" x14ac:dyDescent="0.3">
      <c r="A672" s="40">
        <v>734</v>
      </c>
      <c r="B672" s="313"/>
      <c r="C672" s="142"/>
      <c r="D672" s="144"/>
      <c r="E672" s="144"/>
      <c r="F672" s="312"/>
      <c r="G672" s="144" t="s">
        <v>141</v>
      </c>
      <c r="H672" s="314"/>
      <c r="I672" s="314"/>
      <c r="J672" s="315" t="str">
        <f t="shared" si="727"/>
        <v/>
      </c>
      <c r="K672" s="316" t="str">
        <f t="shared" si="728"/>
        <v/>
      </c>
      <c r="L672" s="317" t="str">
        <f t="shared" si="729"/>
        <v/>
      </c>
      <c r="M672" s="316" t="str">
        <f t="shared" si="730"/>
        <v/>
      </c>
      <c r="N672" s="317" t="str">
        <f t="shared" si="731"/>
        <v/>
      </c>
      <c r="O672" s="316" t="str">
        <f t="shared" si="732"/>
        <v/>
      </c>
      <c r="P672" s="317" t="str">
        <f t="shared" si="733"/>
        <v/>
      </c>
      <c r="Q672" s="318" t="str">
        <f t="shared" si="734"/>
        <v/>
      </c>
      <c r="R672" s="319" t="str">
        <f t="shared" si="735"/>
        <v/>
      </c>
      <c r="S672" s="318" t="str">
        <f t="shared" si="736"/>
        <v/>
      </c>
      <c r="T672" s="317" t="str">
        <f t="shared" si="737"/>
        <v/>
      </c>
      <c r="U672" s="318" t="str">
        <f t="shared" si="738"/>
        <v/>
      </c>
      <c r="V672" s="319" t="str">
        <f t="shared" si="739"/>
        <v/>
      </c>
      <c r="W672" s="318" t="str">
        <f t="shared" si="740"/>
        <v/>
      </c>
      <c r="X672" s="319" t="str">
        <f t="shared" si="741"/>
        <v/>
      </c>
      <c r="Y672" s="318" t="str">
        <f t="shared" si="742"/>
        <v/>
      </c>
      <c r="Z672" s="319" t="str">
        <f t="shared" si="743"/>
        <v/>
      </c>
      <c r="AA672" s="317" t="str">
        <f t="shared" si="744"/>
        <v/>
      </c>
      <c r="AB672" s="97" t="str">
        <f t="shared" si="745"/>
        <v/>
      </c>
      <c r="AC672" s="143" t="str">
        <f t="shared" si="746"/>
        <v/>
      </c>
      <c r="AD672" s="143" t="str">
        <f t="shared" si="793"/>
        <v/>
      </c>
      <c r="AE672" s="360"/>
      <c r="AF672" s="360"/>
      <c r="AG672" s="364"/>
      <c r="AH672" s="363" t="str">
        <f t="shared" si="794"/>
        <v/>
      </c>
      <c r="AI672" s="360"/>
      <c r="AJ672" s="360"/>
      <c r="AK672" s="364"/>
      <c r="AL672" s="365" t="str">
        <f t="shared" si="795"/>
        <v/>
      </c>
      <c r="AM672" s="363" t="str">
        <f t="shared" si="796"/>
        <v/>
      </c>
      <c r="AN672" s="366" t="str">
        <f t="shared" si="797"/>
        <v/>
      </c>
      <c r="AO672" s="360"/>
      <c r="AP672" s="360"/>
      <c r="AQ672" s="360" t="str">
        <f t="shared" si="798"/>
        <v/>
      </c>
      <c r="AR672" s="348" t="str">
        <f t="shared" si="751"/>
        <v/>
      </c>
      <c r="AS672" s="360"/>
      <c r="AT672" s="348" t="str">
        <f t="shared" si="752"/>
        <v/>
      </c>
      <c r="AU672" s="360"/>
      <c r="AV672" s="348" t="str">
        <f t="shared" si="753"/>
        <v/>
      </c>
      <c r="AW672" s="360"/>
      <c r="AX672" s="348" t="str">
        <f t="shared" si="754"/>
        <v/>
      </c>
      <c r="AY672" s="360"/>
      <c r="AZ672" s="348" t="str">
        <f t="shared" si="755"/>
        <v/>
      </c>
      <c r="BA672" s="367"/>
      <c r="BB672" s="348" t="str">
        <f t="shared" si="756"/>
        <v/>
      </c>
      <c r="BC672" s="350" t="str">
        <f t="shared" si="761"/>
        <v/>
      </c>
      <c r="BD672" s="350" t="str">
        <f t="shared" si="762"/>
        <v/>
      </c>
      <c r="BE672" s="360"/>
      <c r="BF672" s="361"/>
      <c r="BG672" s="362" t="str">
        <f t="shared" si="799"/>
        <v/>
      </c>
      <c r="BH672" s="354" t="str">
        <f t="shared" si="763"/>
        <v/>
      </c>
      <c r="BI672" s="350" t="str">
        <f t="shared" si="764"/>
        <v/>
      </c>
      <c r="BJ672" s="113" t="str">
        <f t="shared" si="765"/>
        <v/>
      </c>
      <c r="BK672" s="347" t="str">
        <f t="shared" si="791"/>
        <v/>
      </c>
      <c r="BR672" s="307"/>
      <c r="BS672" s="51" t="str">
        <f t="shared" si="766"/>
        <v/>
      </c>
      <c r="BT672" s="51" t="str">
        <f t="shared" si="767"/>
        <v/>
      </c>
      <c r="BU672" s="51" t="str">
        <f t="shared" si="768"/>
        <v/>
      </c>
      <c r="BV672" s="51" t="str">
        <f t="shared" si="769"/>
        <v/>
      </c>
      <c r="BW672" s="51" t="str">
        <f t="shared" si="770"/>
        <v/>
      </c>
      <c r="BX672" s="51" t="str">
        <f t="shared" si="771"/>
        <v/>
      </c>
      <c r="BY672" s="51" t="str">
        <f t="shared" si="772"/>
        <v/>
      </c>
      <c r="BZ672" s="51" t="str">
        <f t="shared" si="773"/>
        <v/>
      </c>
      <c r="CA672" s="51" t="str">
        <f t="shared" si="774"/>
        <v/>
      </c>
      <c r="CB672" s="51" t="str">
        <f t="shared" si="775"/>
        <v/>
      </c>
      <c r="CC672" s="51" t="str">
        <f t="shared" si="757"/>
        <v/>
      </c>
      <c r="CD672" s="51" t="str">
        <f t="shared" si="758"/>
        <v/>
      </c>
      <c r="CE672" s="51" t="str">
        <f t="shared" si="776"/>
        <v/>
      </c>
      <c r="CF672" s="51"/>
      <c r="CH672" s="53" t="str">
        <f t="shared" si="777"/>
        <v/>
      </c>
      <c r="CI672" s="53" t="str">
        <f t="shared" si="778"/>
        <v/>
      </c>
      <c r="CJ672" s="54" t="str">
        <f t="shared" si="779"/>
        <v/>
      </c>
      <c r="CK672" s="53" t="str">
        <f t="shared" si="780"/>
        <v/>
      </c>
      <c r="CL672" s="53" t="str">
        <f t="shared" si="781"/>
        <v/>
      </c>
      <c r="CM672" s="53" t="str">
        <f t="shared" si="782"/>
        <v/>
      </c>
      <c r="CN672" s="53" t="str">
        <f t="shared" si="783"/>
        <v/>
      </c>
      <c r="CO672" s="53" t="str">
        <f t="shared" si="784"/>
        <v/>
      </c>
      <c r="CP672" s="53" t="str">
        <f t="shared" si="785"/>
        <v/>
      </c>
      <c r="CQ672" s="53" t="str">
        <f t="shared" si="786"/>
        <v/>
      </c>
      <c r="CR672" s="53" t="str">
        <f t="shared" si="787"/>
        <v/>
      </c>
      <c r="CS672" s="53" t="str">
        <f t="shared" si="788"/>
        <v/>
      </c>
      <c r="CT672" s="53" t="str">
        <f t="shared" si="789"/>
        <v/>
      </c>
      <c r="CU672" s="53" t="str">
        <f t="shared" si="800"/>
        <v/>
      </c>
    </row>
    <row r="673" spans="1:99" hidden="1" x14ac:dyDescent="0.3">
      <c r="A673" s="40">
        <v>735</v>
      </c>
      <c r="B673" s="313"/>
      <c r="C673" s="142"/>
      <c r="D673" s="144"/>
      <c r="E673" s="144"/>
      <c r="F673" s="312"/>
      <c r="G673" s="144" t="s">
        <v>141</v>
      </c>
      <c r="H673" s="314"/>
      <c r="I673" s="314"/>
      <c r="J673" s="315" t="str">
        <f t="shared" si="727"/>
        <v/>
      </c>
      <c r="K673" s="316" t="str">
        <f t="shared" si="728"/>
        <v/>
      </c>
      <c r="L673" s="317" t="str">
        <f t="shared" si="729"/>
        <v/>
      </c>
      <c r="M673" s="316" t="str">
        <f t="shared" si="730"/>
        <v/>
      </c>
      <c r="N673" s="317" t="str">
        <f t="shared" si="731"/>
        <v/>
      </c>
      <c r="O673" s="316" t="str">
        <f t="shared" si="732"/>
        <v/>
      </c>
      <c r="P673" s="317" t="str">
        <f t="shared" si="733"/>
        <v/>
      </c>
      <c r="Q673" s="318" t="str">
        <f t="shared" si="734"/>
        <v/>
      </c>
      <c r="R673" s="319" t="str">
        <f t="shared" si="735"/>
        <v/>
      </c>
      <c r="S673" s="318" t="str">
        <f t="shared" si="736"/>
        <v/>
      </c>
      <c r="T673" s="317" t="str">
        <f t="shared" si="737"/>
        <v/>
      </c>
      <c r="U673" s="318" t="str">
        <f t="shared" si="738"/>
        <v/>
      </c>
      <c r="V673" s="319" t="str">
        <f t="shared" si="739"/>
        <v/>
      </c>
      <c r="W673" s="318" t="str">
        <f t="shared" si="740"/>
        <v/>
      </c>
      <c r="X673" s="319" t="str">
        <f t="shared" si="741"/>
        <v/>
      </c>
      <c r="Y673" s="318" t="str">
        <f t="shared" si="742"/>
        <v/>
      </c>
      <c r="Z673" s="319" t="str">
        <f t="shared" si="743"/>
        <v/>
      </c>
      <c r="AA673" s="317" t="str">
        <f t="shared" si="744"/>
        <v/>
      </c>
      <c r="AB673" s="97" t="str">
        <f t="shared" si="745"/>
        <v/>
      </c>
      <c r="AC673" s="143" t="str">
        <f t="shared" si="746"/>
        <v/>
      </c>
      <c r="AD673" s="143" t="str">
        <f t="shared" si="793"/>
        <v/>
      </c>
      <c r="AE673" s="360"/>
      <c r="AF673" s="360"/>
      <c r="AG673" s="364"/>
      <c r="AH673" s="363" t="str">
        <f t="shared" si="794"/>
        <v/>
      </c>
      <c r="AI673" s="360"/>
      <c r="AJ673" s="360"/>
      <c r="AK673" s="364"/>
      <c r="AL673" s="365" t="str">
        <f t="shared" si="795"/>
        <v/>
      </c>
      <c r="AM673" s="363" t="str">
        <f t="shared" si="796"/>
        <v/>
      </c>
      <c r="AN673" s="366" t="str">
        <f t="shared" si="797"/>
        <v/>
      </c>
      <c r="AO673" s="360"/>
      <c r="AP673" s="360"/>
      <c r="AQ673" s="360" t="str">
        <f t="shared" si="798"/>
        <v/>
      </c>
      <c r="AR673" s="348" t="str">
        <f t="shared" si="751"/>
        <v/>
      </c>
      <c r="AS673" s="360"/>
      <c r="AT673" s="348" t="str">
        <f t="shared" si="752"/>
        <v/>
      </c>
      <c r="AU673" s="360"/>
      <c r="AV673" s="348" t="str">
        <f t="shared" si="753"/>
        <v/>
      </c>
      <c r="AW673" s="360"/>
      <c r="AX673" s="348" t="str">
        <f t="shared" si="754"/>
        <v/>
      </c>
      <c r="AY673" s="360"/>
      <c r="AZ673" s="348" t="str">
        <f t="shared" si="755"/>
        <v/>
      </c>
      <c r="BA673" s="367"/>
      <c r="BB673" s="348" t="str">
        <f t="shared" si="756"/>
        <v/>
      </c>
      <c r="BC673" s="350" t="str">
        <f t="shared" si="761"/>
        <v/>
      </c>
      <c r="BD673" s="350" t="str">
        <f t="shared" si="762"/>
        <v/>
      </c>
      <c r="BE673" s="360"/>
      <c r="BF673" s="361"/>
      <c r="BG673" s="362" t="str">
        <f t="shared" si="799"/>
        <v/>
      </c>
      <c r="BH673" s="354" t="str">
        <f t="shared" si="763"/>
        <v/>
      </c>
      <c r="BI673" s="350" t="str">
        <f t="shared" si="764"/>
        <v/>
      </c>
      <c r="BJ673" s="113" t="str">
        <f t="shared" si="765"/>
        <v/>
      </c>
      <c r="BK673" s="347" t="str">
        <f t="shared" si="791"/>
        <v/>
      </c>
      <c r="BR673" s="307"/>
      <c r="BS673" s="51" t="str">
        <f t="shared" si="766"/>
        <v/>
      </c>
      <c r="BT673" s="51" t="str">
        <f t="shared" si="767"/>
        <v/>
      </c>
      <c r="BU673" s="51" t="str">
        <f t="shared" si="768"/>
        <v/>
      </c>
      <c r="BV673" s="51" t="str">
        <f t="shared" si="769"/>
        <v/>
      </c>
      <c r="BW673" s="51" t="str">
        <f t="shared" si="770"/>
        <v/>
      </c>
      <c r="BX673" s="51" t="str">
        <f t="shared" si="771"/>
        <v/>
      </c>
      <c r="BY673" s="51" t="str">
        <f t="shared" si="772"/>
        <v/>
      </c>
      <c r="BZ673" s="51" t="str">
        <f t="shared" si="773"/>
        <v/>
      </c>
      <c r="CA673" s="51" t="str">
        <f t="shared" si="774"/>
        <v/>
      </c>
      <c r="CB673" s="51" t="str">
        <f t="shared" si="775"/>
        <v/>
      </c>
      <c r="CC673" s="51" t="str">
        <f t="shared" si="757"/>
        <v/>
      </c>
      <c r="CD673" s="51" t="str">
        <f t="shared" si="758"/>
        <v/>
      </c>
      <c r="CE673" s="51" t="str">
        <f t="shared" si="776"/>
        <v/>
      </c>
      <c r="CF673" s="51"/>
      <c r="CH673" s="53" t="str">
        <f t="shared" si="777"/>
        <v/>
      </c>
      <c r="CI673" s="53" t="str">
        <f t="shared" si="778"/>
        <v/>
      </c>
      <c r="CJ673" s="54" t="str">
        <f t="shared" si="779"/>
        <v/>
      </c>
      <c r="CK673" s="53" t="str">
        <f t="shared" si="780"/>
        <v/>
      </c>
      <c r="CL673" s="53" t="str">
        <f t="shared" si="781"/>
        <v/>
      </c>
      <c r="CM673" s="53" t="str">
        <f t="shared" si="782"/>
        <v/>
      </c>
      <c r="CN673" s="53" t="str">
        <f t="shared" si="783"/>
        <v/>
      </c>
      <c r="CO673" s="53" t="str">
        <f t="shared" si="784"/>
        <v/>
      </c>
      <c r="CP673" s="53" t="str">
        <f t="shared" si="785"/>
        <v/>
      </c>
      <c r="CQ673" s="53" t="str">
        <f t="shared" si="786"/>
        <v/>
      </c>
      <c r="CR673" s="53" t="str">
        <f t="shared" si="787"/>
        <v/>
      </c>
      <c r="CS673" s="53" t="str">
        <f t="shared" si="788"/>
        <v/>
      </c>
      <c r="CT673" s="53" t="str">
        <f t="shared" si="789"/>
        <v/>
      </c>
      <c r="CU673" s="53" t="str">
        <f t="shared" si="800"/>
        <v/>
      </c>
    </row>
    <row r="674" spans="1:99" hidden="1" x14ac:dyDescent="0.3">
      <c r="A674" s="40">
        <v>736</v>
      </c>
      <c r="B674" s="313"/>
      <c r="C674" s="142"/>
      <c r="D674" s="144"/>
      <c r="E674" s="144"/>
      <c r="F674" s="312"/>
      <c r="G674" s="144" t="s">
        <v>141</v>
      </c>
      <c r="H674" s="314"/>
      <c r="I674" s="314"/>
      <c r="J674" s="315" t="str">
        <f t="shared" si="727"/>
        <v/>
      </c>
      <c r="K674" s="316" t="str">
        <f t="shared" si="728"/>
        <v/>
      </c>
      <c r="L674" s="317" t="str">
        <f t="shared" si="729"/>
        <v/>
      </c>
      <c r="M674" s="316" t="str">
        <f t="shared" si="730"/>
        <v/>
      </c>
      <c r="N674" s="317" t="str">
        <f t="shared" si="731"/>
        <v/>
      </c>
      <c r="O674" s="316" t="str">
        <f t="shared" si="732"/>
        <v/>
      </c>
      <c r="P674" s="317" t="str">
        <f t="shared" si="733"/>
        <v/>
      </c>
      <c r="Q674" s="318" t="str">
        <f t="shared" si="734"/>
        <v/>
      </c>
      <c r="R674" s="319" t="str">
        <f t="shared" si="735"/>
        <v/>
      </c>
      <c r="S674" s="318" t="str">
        <f t="shared" si="736"/>
        <v/>
      </c>
      <c r="T674" s="317" t="str">
        <f t="shared" si="737"/>
        <v/>
      </c>
      <c r="U674" s="318" t="str">
        <f t="shared" si="738"/>
        <v/>
      </c>
      <c r="V674" s="319" t="str">
        <f t="shared" si="739"/>
        <v/>
      </c>
      <c r="W674" s="318" t="str">
        <f t="shared" si="740"/>
        <v/>
      </c>
      <c r="X674" s="319" t="str">
        <f t="shared" si="741"/>
        <v/>
      </c>
      <c r="Y674" s="318" t="str">
        <f t="shared" si="742"/>
        <v/>
      </c>
      <c r="Z674" s="319" t="str">
        <f t="shared" si="743"/>
        <v/>
      </c>
      <c r="AA674" s="317" t="str">
        <f t="shared" si="744"/>
        <v/>
      </c>
      <c r="AB674" s="97" t="str">
        <f t="shared" si="745"/>
        <v/>
      </c>
      <c r="AC674" s="143" t="str">
        <f t="shared" si="746"/>
        <v/>
      </c>
      <c r="AD674" s="143" t="str">
        <f t="shared" si="793"/>
        <v/>
      </c>
      <c r="AE674" s="360"/>
      <c r="AF674" s="360"/>
      <c r="AG674" s="364"/>
      <c r="AH674" s="363" t="str">
        <f t="shared" si="794"/>
        <v/>
      </c>
      <c r="AI674" s="360"/>
      <c r="AJ674" s="360"/>
      <c r="AK674" s="364"/>
      <c r="AL674" s="365" t="str">
        <f t="shared" si="795"/>
        <v/>
      </c>
      <c r="AM674" s="363" t="str">
        <f t="shared" si="796"/>
        <v/>
      </c>
      <c r="AN674" s="366" t="str">
        <f t="shared" si="797"/>
        <v/>
      </c>
      <c r="AO674" s="360"/>
      <c r="AP674" s="360"/>
      <c r="AQ674" s="360" t="str">
        <f t="shared" si="798"/>
        <v/>
      </c>
      <c r="AR674" s="348" t="str">
        <f t="shared" si="751"/>
        <v/>
      </c>
      <c r="AS674" s="360"/>
      <c r="AT674" s="348" t="str">
        <f t="shared" si="752"/>
        <v/>
      </c>
      <c r="AU674" s="360"/>
      <c r="AV674" s="348" t="str">
        <f t="shared" si="753"/>
        <v/>
      </c>
      <c r="AW674" s="360"/>
      <c r="AX674" s="348" t="str">
        <f t="shared" si="754"/>
        <v/>
      </c>
      <c r="AY674" s="360"/>
      <c r="AZ674" s="348" t="str">
        <f t="shared" si="755"/>
        <v/>
      </c>
      <c r="BA674" s="367"/>
      <c r="BB674" s="348" t="str">
        <f t="shared" si="756"/>
        <v/>
      </c>
      <c r="BC674" s="350" t="str">
        <f t="shared" si="761"/>
        <v/>
      </c>
      <c r="BD674" s="350" t="str">
        <f t="shared" si="762"/>
        <v/>
      </c>
      <c r="BE674" s="360"/>
      <c r="BF674" s="361"/>
      <c r="BG674" s="362" t="str">
        <f t="shared" si="799"/>
        <v/>
      </c>
      <c r="BH674" s="354" t="str">
        <f t="shared" si="763"/>
        <v/>
      </c>
      <c r="BI674" s="350" t="str">
        <f t="shared" si="764"/>
        <v/>
      </c>
      <c r="BJ674" s="113" t="str">
        <f t="shared" si="765"/>
        <v/>
      </c>
      <c r="BK674" s="347" t="str">
        <f t="shared" si="791"/>
        <v/>
      </c>
      <c r="BR674" s="307"/>
      <c r="BS674" s="51" t="str">
        <f t="shared" si="766"/>
        <v/>
      </c>
      <c r="BT674" s="51" t="str">
        <f t="shared" si="767"/>
        <v/>
      </c>
      <c r="BU674" s="51" t="str">
        <f t="shared" si="768"/>
        <v/>
      </c>
      <c r="BV674" s="51" t="str">
        <f t="shared" si="769"/>
        <v/>
      </c>
      <c r="BW674" s="51" t="str">
        <f t="shared" si="770"/>
        <v/>
      </c>
      <c r="BX674" s="51" t="str">
        <f t="shared" si="771"/>
        <v/>
      </c>
      <c r="BY674" s="51" t="str">
        <f t="shared" si="772"/>
        <v/>
      </c>
      <c r="BZ674" s="51" t="str">
        <f t="shared" si="773"/>
        <v/>
      </c>
      <c r="CA674" s="51" t="str">
        <f t="shared" si="774"/>
        <v/>
      </c>
      <c r="CB674" s="51" t="str">
        <f t="shared" si="775"/>
        <v/>
      </c>
      <c r="CC674" s="51" t="str">
        <f t="shared" si="757"/>
        <v/>
      </c>
      <c r="CD674" s="51" t="str">
        <f t="shared" si="758"/>
        <v/>
      </c>
      <c r="CE674" s="51" t="str">
        <f t="shared" si="776"/>
        <v/>
      </c>
      <c r="CF674" s="51"/>
      <c r="CH674" s="53" t="str">
        <f t="shared" si="777"/>
        <v/>
      </c>
      <c r="CI674" s="53" t="str">
        <f t="shared" si="778"/>
        <v/>
      </c>
      <c r="CJ674" s="54" t="str">
        <f t="shared" si="779"/>
        <v/>
      </c>
      <c r="CK674" s="53" t="str">
        <f t="shared" si="780"/>
        <v/>
      </c>
      <c r="CL674" s="53" t="str">
        <f t="shared" si="781"/>
        <v/>
      </c>
      <c r="CM674" s="53" t="str">
        <f t="shared" si="782"/>
        <v/>
      </c>
      <c r="CN674" s="53" t="str">
        <f t="shared" si="783"/>
        <v/>
      </c>
      <c r="CO674" s="53" t="str">
        <f t="shared" si="784"/>
        <v/>
      </c>
      <c r="CP674" s="53" t="str">
        <f t="shared" si="785"/>
        <v/>
      </c>
      <c r="CQ674" s="53" t="str">
        <f t="shared" si="786"/>
        <v/>
      </c>
      <c r="CR674" s="53" t="str">
        <f t="shared" si="787"/>
        <v/>
      </c>
      <c r="CS674" s="53" t="str">
        <f t="shared" si="788"/>
        <v/>
      </c>
      <c r="CT674" s="53" t="str">
        <f t="shared" si="789"/>
        <v/>
      </c>
      <c r="CU674" s="53" t="str">
        <f t="shared" si="800"/>
        <v/>
      </c>
    </row>
    <row r="675" spans="1:99" hidden="1" x14ac:dyDescent="0.3">
      <c r="A675" s="40">
        <v>737</v>
      </c>
      <c r="B675" s="313"/>
      <c r="C675" s="142"/>
      <c r="D675" s="144"/>
      <c r="E675" s="144"/>
      <c r="F675" s="312"/>
      <c r="G675" s="144" t="s">
        <v>141</v>
      </c>
      <c r="H675" s="314"/>
      <c r="I675" s="314"/>
      <c r="J675" s="315" t="str">
        <f t="shared" si="727"/>
        <v/>
      </c>
      <c r="K675" s="316" t="str">
        <f t="shared" si="728"/>
        <v/>
      </c>
      <c r="L675" s="317" t="str">
        <f t="shared" si="729"/>
        <v/>
      </c>
      <c r="M675" s="316" t="str">
        <f t="shared" si="730"/>
        <v/>
      </c>
      <c r="N675" s="317" t="str">
        <f t="shared" si="731"/>
        <v/>
      </c>
      <c r="O675" s="316" t="str">
        <f t="shared" si="732"/>
        <v/>
      </c>
      <c r="P675" s="317" t="str">
        <f t="shared" si="733"/>
        <v/>
      </c>
      <c r="Q675" s="318" t="str">
        <f t="shared" si="734"/>
        <v/>
      </c>
      <c r="R675" s="319" t="str">
        <f t="shared" si="735"/>
        <v/>
      </c>
      <c r="S675" s="318" t="str">
        <f t="shared" si="736"/>
        <v/>
      </c>
      <c r="T675" s="317" t="str">
        <f t="shared" si="737"/>
        <v/>
      </c>
      <c r="U675" s="318" t="str">
        <f t="shared" si="738"/>
        <v/>
      </c>
      <c r="V675" s="319" t="str">
        <f t="shared" si="739"/>
        <v/>
      </c>
      <c r="W675" s="318" t="str">
        <f t="shared" si="740"/>
        <v/>
      </c>
      <c r="X675" s="319" t="str">
        <f t="shared" si="741"/>
        <v/>
      </c>
      <c r="Y675" s="318" t="str">
        <f t="shared" si="742"/>
        <v/>
      </c>
      <c r="Z675" s="319" t="str">
        <f t="shared" si="743"/>
        <v/>
      </c>
      <c r="AA675" s="317" t="str">
        <f t="shared" si="744"/>
        <v/>
      </c>
      <c r="AB675" s="97" t="str">
        <f t="shared" si="745"/>
        <v/>
      </c>
      <c r="AC675" s="143" t="str">
        <f t="shared" si="746"/>
        <v/>
      </c>
      <c r="AD675" s="143" t="str">
        <f t="shared" si="793"/>
        <v/>
      </c>
      <c r="AE675" s="360"/>
      <c r="AF675" s="360"/>
      <c r="AG675" s="364"/>
      <c r="AH675" s="363" t="str">
        <f t="shared" si="794"/>
        <v/>
      </c>
      <c r="AI675" s="360"/>
      <c r="AJ675" s="360"/>
      <c r="AK675" s="364"/>
      <c r="AL675" s="365" t="str">
        <f t="shared" si="795"/>
        <v/>
      </c>
      <c r="AM675" s="363" t="str">
        <f t="shared" si="796"/>
        <v/>
      </c>
      <c r="AN675" s="366" t="str">
        <f t="shared" si="797"/>
        <v/>
      </c>
      <c r="AO675" s="360"/>
      <c r="AP675" s="360"/>
      <c r="AQ675" s="360" t="str">
        <f t="shared" si="798"/>
        <v/>
      </c>
      <c r="AR675" s="348" t="str">
        <f t="shared" si="751"/>
        <v/>
      </c>
      <c r="AS675" s="360"/>
      <c r="AT675" s="348" t="str">
        <f t="shared" si="752"/>
        <v/>
      </c>
      <c r="AU675" s="360"/>
      <c r="AV675" s="348" t="str">
        <f t="shared" si="753"/>
        <v/>
      </c>
      <c r="AW675" s="360"/>
      <c r="AX675" s="348" t="str">
        <f t="shared" si="754"/>
        <v/>
      </c>
      <c r="AY675" s="360"/>
      <c r="AZ675" s="348" t="str">
        <f t="shared" si="755"/>
        <v/>
      </c>
      <c r="BA675" s="367"/>
      <c r="BB675" s="348" t="str">
        <f t="shared" si="756"/>
        <v/>
      </c>
      <c r="BC675" s="350" t="str">
        <f t="shared" si="761"/>
        <v/>
      </c>
      <c r="BD675" s="350" t="str">
        <f t="shared" si="762"/>
        <v/>
      </c>
      <c r="BE675" s="360"/>
      <c r="BF675" s="361"/>
      <c r="BG675" s="362" t="str">
        <f t="shared" si="799"/>
        <v/>
      </c>
      <c r="BH675" s="354" t="str">
        <f t="shared" si="763"/>
        <v/>
      </c>
      <c r="BI675" s="350" t="str">
        <f t="shared" si="764"/>
        <v/>
      </c>
      <c r="BJ675" s="113" t="str">
        <f t="shared" si="765"/>
        <v/>
      </c>
      <c r="BK675" s="347" t="str">
        <f t="shared" si="791"/>
        <v/>
      </c>
      <c r="BR675" s="307"/>
      <c r="BS675" s="51" t="str">
        <f t="shared" si="766"/>
        <v/>
      </c>
      <c r="BT675" s="51" t="str">
        <f t="shared" si="767"/>
        <v/>
      </c>
      <c r="BU675" s="51" t="str">
        <f t="shared" si="768"/>
        <v/>
      </c>
      <c r="BV675" s="51" t="str">
        <f t="shared" si="769"/>
        <v/>
      </c>
      <c r="BW675" s="51" t="str">
        <f t="shared" si="770"/>
        <v/>
      </c>
      <c r="BX675" s="51" t="str">
        <f t="shared" si="771"/>
        <v/>
      </c>
      <c r="BY675" s="51" t="str">
        <f t="shared" si="772"/>
        <v/>
      </c>
      <c r="BZ675" s="51" t="str">
        <f t="shared" si="773"/>
        <v/>
      </c>
      <c r="CA675" s="51" t="str">
        <f t="shared" si="774"/>
        <v/>
      </c>
      <c r="CB675" s="51" t="str">
        <f t="shared" si="775"/>
        <v/>
      </c>
      <c r="CC675" s="51" t="str">
        <f t="shared" si="757"/>
        <v/>
      </c>
      <c r="CD675" s="51" t="str">
        <f t="shared" si="758"/>
        <v/>
      </c>
      <c r="CE675" s="51" t="str">
        <f t="shared" si="776"/>
        <v/>
      </c>
      <c r="CF675" s="51"/>
      <c r="CH675" s="53" t="str">
        <f t="shared" si="777"/>
        <v/>
      </c>
      <c r="CI675" s="53" t="str">
        <f t="shared" si="778"/>
        <v/>
      </c>
      <c r="CJ675" s="54" t="str">
        <f t="shared" si="779"/>
        <v/>
      </c>
      <c r="CK675" s="53" t="str">
        <f t="shared" si="780"/>
        <v/>
      </c>
      <c r="CL675" s="53" t="str">
        <f t="shared" si="781"/>
        <v/>
      </c>
      <c r="CM675" s="53" t="str">
        <f t="shared" si="782"/>
        <v/>
      </c>
      <c r="CN675" s="53" t="str">
        <f t="shared" si="783"/>
        <v/>
      </c>
      <c r="CO675" s="53" t="str">
        <f t="shared" si="784"/>
        <v/>
      </c>
      <c r="CP675" s="53" t="str">
        <f t="shared" si="785"/>
        <v/>
      </c>
      <c r="CQ675" s="53" t="str">
        <f t="shared" si="786"/>
        <v/>
      </c>
      <c r="CR675" s="53" t="str">
        <f t="shared" si="787"/>
        <v/>
      </c>
      <c r="CS675" s="53" t="str">
        <f t="shared" si="788"/>
        <v/>
      </c>
      <c r="CT675" s="53" t="str">
        <f t="shared" si="789"/>
        <v/>
      </c>
      <c r="CU675" s="53" t="str">
        <f t="shared" si="800"/>
        <v/>
      </c>
    </row>
    <row r="676" spans="1:99" hidden="1" x14ac:dyDescent="0.3">
      <c r="A676" s="40">
        <v>738</v>
      </c>
      <c r="B676" s="313"/>
      <c r="C676" s="142"/>
      <c r="D676" s="144"/>
      <c r="E676" s="144"/>
      <c r="F676" s="312"/>
      <c r="G676" s="144" t="s">
        <v>141</v>
      </c>
      <c r="H676" s="314"/>
      <c r="I676" s="314"/>
      <c r="J676" s="315" t="str">
        <f t="shared" si="727"/>
        <v/>
      </c>
      <c r="K676" s="316" t="str">
        <f t="shared" si="728"/>
        <v/>
      </c>
      <c r="L676" s="317" t="str">
        <f t="shared" si="729"/>
        <v/>
      </c>
      <c r="M676" s="316" t="str">
        <f t="shared" si="730"/>
        <v/>
      </c>
      <c r="N676" s="317" t="str">
        <f t="shared" si="731"/>
        <v/>
      </c>
      <c r="O676" s="316" t="str">
        <f t="shared" si="732"/>
        <v/>
      </c>
      <c r="P676" s="317" t="str">
        <f t="shared" si="733"/>
        <v/>
      </c>
      <c r="Q676" s="318" t="str">
        <f t="shared" si="734"/>
        <v/>
      </c>
      <c r="R676" s="319" t="str">
        <f t="shared" si="735"/>
        <v/>
      </c>
      <c r="S676" s="318" t="str">
        <f t="shared" si="736"/>
        <v/>
      </c>
      <c r="T676" s="317" t="str">
        <f t="shared" si="737"/>
        <v/>
      </c>
      <c r="U676" s="318" t="str">
        <f t="shared" si="738"/>
        <v/>
      </c>
      <c r="V676" s="319" t="str">
        <f t="shared" si="739"/>
        <v/>
      </c>
      <c r="W676" s="318" t="str">
        <f t="shared" si="740"/>
        <v/>
      </c>
      <c r="X676" s="319" t="str">
        <f t="shared" si="741"/>
        <v/>
      </c>
      <c r="Y676" s="318" t="str">
        <f t="shared" si="742"/>
        <v/>
      </c>
      <c r="Z676" s="319" t="str">
        <f t="shared" si="743"/>
        <v/>
      </c>
      <c r="AA676" s="317" t="str">
        <f t="shared" si="744"/>
        <v/>
      </c>
      <c r="AB676" s="97" t="str">
        <f t="shared" si="745"/>
        <v/>
      </c>
      <c r="AC676" s="143" t="str">
        <f t="shared" si="746"/>
        <v/>
      </c>
      <c r="AD676" s="143" t="str">
        <f t="shared" si="793"/>
        <v/>
      </c>
      <c r="AE676" s="360"/>
      <c r="AF676" s="360"/>
      <c r="AG676" s="364"/>
      <c r="AH676" s="363" t="str">
        <f t="shared" si="794"/>
        <v/>
      </c>
      <c r="AI676" s="360"/>
      <c r="AJ676" s="360"/>
      <c r="AK676" s="364"/>
      <c r="AL676" s="365" t="str">
        <f t="shared" si="795"/>
        <v/>
      </c>
      <c r="AM676" s="363" t="str">
        <f t="shared" si="796"/>
        <v/>
      </c>
      <c r="AN676" s="366" t="str">
        <f t="shared" si="797"/>
        <v/>
      </c>
      <c r="AO676" s="360"/>
      <c r="AP676" s="360"/>
      <c r="AQ676" s="360" t="str">
        <f t="shared" si="798"/>
        <v/>
      </c>
      <c r="AR676" s="348" t="str">
        <f t="shared" si="751"/>
        <v/>
      </c>
      <c r="AS676" s="360"/>
      <c r="AT676" s="348" t="str">
        <f t="shared" si="752"/>
        <v/>
      </c>
      <c r="AU676" s="360"/>
      <c r="AV676" s="348" t="str">
        <f t="shared" si="753"/>
        <v/>
      </c>
      <c r="AW676" s="360"/>
      <c r="AX676" s="348" t="str">
        <f t="shared" si="754"/>
        <v/>
      </c>
      <c r="AY676" s="360"/>
      <c r="AZ676" s="348" t="str">
        <f t="shared" si="755"/>
        <v/>
      </c>
      <c r="BA676" s="367"/>
      <c r="BB676" s="348" t="str">
        <f t="shared" si="756"/>
        <v/>
      </c>
      <c r="BC676" s="350" t="str">
        <f t="shared" si="761"/>
        <v/>
      </c>
      <c r="BD676" s="350" t="str">
        <f t="shared" si="762"/>
        <v/>
      </c>
      <c r="BE676" s="360"/>
      <c r="BF676" s="361"/>
      <c r="BG676" s="362" t="str">
        <f t="shared" si="799"/>
        <v/>
      </c>
      <c r="BH676" s="354" t="str">
        <f t="shared" si="763"/>
        <v/>
      </c>
      <c r="BI676" s="350" t="str">
        <f t="shared" si="764"/>
        <v/>
      </c>
      <c r="BJ676" s="113" t="str">
        <f t="shared" si="765"/>
        <v/>
      </c>
      <c r="BK676" s="347" t="str">
        <f t="shared" si="791"/>
        <v/>
      </c>
      <c r="BR676" s="307"/>
      <c r="BS676" s="51" t="str">
        <f t="shared" si="766"/>
        <v/>
      </c>
      <c r="BT676" s="51" t="str">
        <f t="shared" si="767"/>
        <v/>
      </c>
      <c r="BU676" s="51" t="str">
        <f t="shared" si="768"/>
        <v/>
      </c>
      <c r="BV676" s="51" t="str">
        <f t="shared" si="769"/>
        <v/>
      </c>
      <c r="BW676" s="51" t="str">
        <f t="shared" si="770"/>
        <v/>
      </c>
      <c r="BX676" s="51" t="str">
        <f t="shared" si="771"/>
        <v/>
      </c>
      <c r="BY676" s="51" t="str">
        <f t="shared" si="772"/>
        <v/>
      </c>
      <c r="BZ676" s="51" t="str">
        <f t="shared" si="773"/>
        <v/>
      </c>
      <c r="CA676" s="51" t="str">
        <f t="shared" si="774"/>
        <v/>
      </c>
      <c r="CB676" s="51" t="str">
        <f t="shared" si="775"/>
        <v/>
      </c>
      <c r="CC676" s="51" t="str">
        <f t="shared" si="757"/>
        <v/>
      </c>
      <c r="CD676" s="51" t="str">
        <f t="shared" si="758"/>
        <v/>
      </c>
      <c r="CE676" s="51" t="str">
        <f t="shared" si="776"/>
        <v/>
      </c>
      <c r="CF676" s="51"/>
      <c r="CH676" s="53" t="str">
        <f t="shared" si="777"/>
        <v/>
      </c>
      <c r="CI676" s="53" t="str">
        <f t="shared" si="778"/>
        <v/>
      </c>
      <c r="CJ676" s="54" t="str">
        <f t="shared" si="779"/>
        <v/>
      </c>
      <c r="CK676" s="53" t="str">
        <f t="shared" si="780"/>
        <v/>
      </c>
      <c r="CL676" s="53" t="str">
        <f t="shared" si="781"/>
        <v/>
      </c>
      <c r="CM676" s="53" t="str">
        <f t="shared" si="782"/>
        <v/>
      </c>
      <c r="CN676" s="53" t="str">
        <f t="shared" si="783"/>
        <v/>
      </c>
      <c r="CO676" s="53" t="str">
        <f t="shared" si="784"/>
        <v/>
      </c>
      <c r="CP676" s="53" t="str">
        <f t="shared" si="785"/>
        <v/>
      </c>
      <c r="CQ676" s="53" t="str">
        <f t="shared" si="786"/>
        <v/>
      </c>
      <c r="CR676" s="53" t="str">
        <f t="shared" si="787"/>
        <v/>
      </c>
      <c r="CS676" s="53" t="str">
        <f t="shared" si="788"/>
        <v/>
      </c>
      <c r="CT676" s="53" t="str">
        <f t="shared" si="789"/>
        <v/>
      </c>
      <c r="CU676" s="53" t="str">
        <f t="shared" si="800"/>
        <v/>
      </c>
    </row>
    <row r="677" spans="1:99" hidden="1" x14ac:dyDescent="0.3">
      <c r="A677" s="40">
        <v>739</v>
      </c>
      <c r="B677" s="313"/>
      <c r="C677" s="142"/>
      <c r="D677" s="144"/>
      <c r="E677" s="144"/>
      <c r="F677" s="312"/>
      <c r="G677" s="144" t="s">
        <v>141</v>
      </c>
      <c r="H677" s="314"/>
      <c r="I677" s="314"/>
      <c r="J677" s="315" t="str">
        <f t="shared" si="727"/>
        <v/>
      </c>
      <c r="K677" s="316" t="str">
        <f t="shared" si="728"/>
        <v/>
      </c>
      <c r="L677" s="317" t="str">
        <f t="shared" si="729"/>
        <v/>
      </c>
      <c r="M677" s="316" t="str">
        <f t="shared" si="730"/>
        <v/>
      </c>
      <c r="N677" s="317" t="str">
        <f t="shared" si="731"/>
        <v/>
      </c>
      <c r="O677" s="316" t="str">
        <f t="shared" si="732"/>
        <v/>
      </c>
      <c r="P677" s="317" t="str">
        <f t="shared" si="733"/>
        <v/>
      </c>
      <c r="Q677" s="318" t="str">
        <f t="shared" si="734"/>
        <v/>
      </c>
      <c r="R677" s="319" t="str">
        <f t="shared" si="735"/>
        <v/>
      </c>
      <c r="S677" s="318" t="str">
        <f t="shared" si="736"/>
        <v/>
      </c>
      <c r="T677" s="317" t="str">
        <f t="shared" si="737"/>
        <v/>
      </c>
      <c r="U677" s="318" t="str">
        <f t="shared" si="738"/>
        <v/>
      </c>
      <c r="V677" s="319" t="str">
        <f t="shared" si="739"/>
        <v/>
      </c>
      <c r="W677" s="318" t="str">
        <f t="shared" si="740"/>
        <v/>
      </c>
      <c r="X677" s="319" t="str">
        <f t="shared" si="741"/>
        <v/>
      </c>
      <c r="Y677" s="318" t="str">
        <f t="shared" si="742"/>
        <v/>
      </c>
      <c r="Z677" s="319" t="str">
        <f t="shared" si="743"/>
        <v/>
      </c>
      <c r="AA677" s="317" t="str">
        <f t="shared" si="744"/>
        <v/>
      </c>
      <c r="AB677" s="97" t="str">
        <f t="shared" si="745"/>
        <v/>
      </c>
      <c r="AC677" s="143" t="str">
        <f t="shared" si="746"/>
        <v/>
      </c>
      <c r="AD677" s="143" t="str">
        <f t="shared" si="793"/>
        <v/>
      </c>
      <c r="AE677" s="360"/>
      <c r="AF677" s="360"/>
      <c r="AG677" s="364"/>
      <c r="AH677" s="363" t="str">
        <f t="shared" si="794"/>
        <v/>
      </c>
      <c r="AI677" s="360"/>
      <c r="AJ677" s="360"/>
      <c r="AK677" s="364"/>
      <c r="AL677" s="365" t="str">
        <f t="shared" si="795"/>
        <v/>
      </c>
      <c r="AM677" s="363" t="str">
        <f t="shared" si="796"/>
        <v/>
      </c>
      <c r="AN677" s="366" t="str">
        <f t="shared" si="797"/>
        <v/>
      </c>
      <c r="AO677" s="360"/>
      <c r="AP677" s="360"/>
      <c r="AQ677" s="360" t="str">
        <f t="shared" si="798"/>
        <v/>
      </c>
      <c r="AR677" s="348" t="str">
        <f t="shared" si="751"/>
        <v/>
      </c>
      <c r="AS677" s="360"/>
      <c r="AT677" s="348" t="str">
        <f t="shared" si="752"/>
        <v/>
      </c>
      <c r="AU677" s="360"/>
      <c r="AV677" s="348" t="str">
        <f t="shared" si="753"/>
        <v/>
      </c>
      <c r="AW677" s="360"/>
      <c r="AX677" s="348" t="str">
        <f t="shared" si="754"/>
        <v/>
      </c>
      <c r="AY677" s="360"/>
      <c r="AZ677" s="348" t="str">
        <f t="shared" si="755"/>
        <v/>
      </c>
      <c r="BA677" s="367"/>
      <c r="BB677" s="348" t="str">
        <f t="shared" si="756"/>
        <v/>
      </c>
      <c r="BC677" s="350" t="str">
        <f t="shared" si="761"/>
        <v/>
      </c>
      <c r="BD677" s="350" t="str">
        <f t="shared" si="762"/>
        <v/>
      </c>
      <c r="BE677" s="360"/>
      <c r="BF677" s="361"/>
      <c r="BG677" s="362" t="str">
        <f t="shared" si="799"/>
        <v/>
      </c>
      <c r="BH677" s="354" t="str">
        <f t="shared" si="763"/>
        <v/>
      </c>
      <c r="BI677" s="350" t="str">
        <f t="shared" si="764"/>
        <v/>
      </c>
      <c r="BJ677" s="113" t="str">
        <f t="shared" si="765"/>
        <v/>
      </c>
      <c r="BK677" s="347" t="str">
        <f t="shared" si="791"/>
        <v/>
      </c>
      <c r="BR677" s="307"/>
      <c r="BS677" s="51" t="str">
        <f t="shared" si="766"/>
        <v/>
      </c>
      <c r="BT677" s="51" t="str">
        <f t="shared" si="767"/>
        <v/>
      </c>
      <c r="BU677" s="51" t="str">
        <f t="shared" si="768"/>
        <v/>
      </c>
      <c r="BV677" s="51" t="str">
        <f t="shared" si="769"/>
        <v/>
      </c>
      <c r="BW677" s="51" t="str">
        <f t="shared" si="770"/>
        <v/>
      </c>
      <c r="BX677" s="51" t="str">
        <f t="shared" si="771"/>
        <v/>
      </c>
      <c r="BY677" s="51" t="str">
        <f t="shared" si="772"/>
        <v/>
      </c>
      <c r="BZ677" s="51" t="str">
        <f t="shared" si="773"/>
        <v/>
      </c>
      <c r="CA677" s="51" t="str">
        <f t="shared" si="774"/>
        <v/>
      </c>
      <c r="CB677" s="51" t="str">
        <f t="shared" si="775"/>
        <v/>
      </c>
      <c r="CC677" s="51" t="str">
        <f t="shared" si="757"/>
        <v/>
      </c>
      <c r="CD677" s="51" t="str">
        <f t="shared" si="758"/>
        <v/>
      </c>
      <c r="CE677" s="51" t="str">
        <f t="shared" si="776"/>
        <v/>
      </c>
      <c r="CF677" s="51"/>
      <c r="CH677" s="53" t="str">
        <f t="shared" si="777"/>
        <v/>
      </c>
      <c r="CI677" s="53" t="str">
        <f t="shared" si="778"/>
        <v/>
      </c>
      <c r="CJ677" s="54" t="str">
        <f t="shared" si="779"/>
        <v/>
      </c>
      <c r="CK677" s="53" t="str">
        <f t="shared" si="780"/>
        <v/>
      </c>
      <c r="CL677" s="53" t="str">
        <f t="shared" si="781"/>
        <v/>
      </c>
      <c r="CM677" s="53" t="str">
        <f t="shared" si="782"/>
        <v/>
      </c>
      <c r="CN677" s="53" t="str">
        <f t="shared" si="783"/>
        <v/>
      </c>
      <c r="CO677" s="53" t="str">
        <f t="shared" si="784"/>
        <v/>
      </c>
      <c r="CP677" s="53" t="str">
        <f t="shared" si="785"/>
        <v/>
      </c>
      <c r="CQ677" s="53" t="str">
        <f t="shared" si="786"/>
        <v/>
      </c>
      <c r="CR677" s="53" t="str">
        <f t="shared" si="787"/>
        <v/>
      </c>
      <c r="CS677" s="53" t="str">
        <f t="shared" si="788"/>
        <v/>
      </c>
      <c r="CT677" s="53" t="str">
        <f t="shared" si="789"/>
        <v/>
      </c>
      <c r="CU677" s="53" t="str">
        <f t="shared" si="800"/>
        <v/>
      </c>
    </row>
    <row r="678" spans="1:99" hidden="1" x14ac:dyDescent="0.3">
      <c r="A678" s="40">
        <v>740</v>
      </c>
      <c r="B678" s="313"/>
      <c r="C678" s="142"/>
      <c r="D678" s="144"/>
      <c r="E678" s="144"/>
      <c r="F678" s="312"/>
      <c r="G678" s="144" t="s">
        <v>141</v>
      </c>
      <c r="H678" s="314"/>
      <c r="I678" s="314"/>
      <c r="J678" s="315" t="str">
        <f t="shared" si="727"/>
        <v/>
      </c>
      <c r="K678" s="316" t="str">
        <f t="shared" si="728"/>
        <v/>
      </c>
      <c r="L678" s="317" t="str">
        <f t="shared" si="729"/>
        <v/>
      </c>
      <c r="M678" s="316" t="str">
        <f t="shared" si="730"/>
        <v/>
      </c>
      <c r="N678" s="317" t="str">
        <f t="shared" si="731"/>
        <v/>
      </c>
      <c r="O678" s="316" t="str">
        <f t="shared" si="732"/>
        <v/>
      </c>
      <c r="P678" s="317" t="str">
        <f t="shared" si="733"/>
        <v/>
      </c>
      <c r="Q678" s="318" t="str">
        <f t="shared" si="734"/>
        <v/>
      </c>
      <c r="R678" s="319" t="str">
        <f t="shared" si="735"/>
        <v/>
      </c>
      <c r="S678" s="318" t="str">
        <f t="shared" si="736"/>
        <v/>
      </c>
      <c r="T678" s="317" t="str">
        <f t="shared" si="737"/>
        <v/>
      </c>
      <c r="U678" s="318" t="str">
        <f t="shared" si="738"/>
        <v/>
      </c>
      <c r="V678" s="319" t="str">
        <f t="shared" si="739"/>
        <v/>
      </c>
      <c r="W678" s="318" t="str">
        <f t="shared" si="740"/>
        <v/>
      </c>
      <c r="X678" s="319" t="str">
        <f t="shared" si="741"/>
        <v/>
      </c>
      <c r="Y678" s="318" t="str">
        <f t="shared" si="742"/>
        <v/>
      </c>
      <c r="Z678" s="319" t="str">
        <f t="shared" si="743"/>
        <v/>
      </c>
      <c r="AA678" s="317" t="str">
        <f t="shared" si="744"/>
        <v/>
      </c>
      <c r="AB678" s="97" t="str">
        <f t="shared" si="745"/>
        <v/>
      </c>
      <c r="AC678" s="143" t="str">
        <f t="shared" si="746"/>
        <v/>
      </c>
      <c r="AD678" s="143" t="str">
        <f t="shared" si="793"/>
        <v/>
      </c>
      <c r="AE678" s="360"/>
      <c r="AF678" s="360"/>
      <c r="AG678" s="364"/>
      <c r="AH678" s="363" t="str">
        <f t="shared" si="794"/>
        <v/>
      </c>
      <c r="AI678" s="360"/>
      <c r="AJ678" s="360"/>
      <c r="AK678" s="364"/>
      <c r="AL678" s="365" t="str">
        <f t="shared" si="795"/>
        <v/>
      </c>
      <c r="AM678" s="363" t="str">
        <f t="shared" si="796"/>
        <v/>
      </c>
      <c r="AN678" s="366" t="str">
        <f t="shared" si="797"/>
        <v/>
      </c>
      <c r="AO678" s="360"/>
      <c r="AP678" s="360"/>
      <c r="AQ678" s="360" t="str">
        <f t="shared" si="798"/>
        <v/>
      </c>
      <c r="AR678" s="348" t="str">
        <f t="shared" si="751"/>
        <v/>
      </c>
      <c r="AS678" s="360"/>
      <c r="AT678" s="348" t="str">
        <f t="shared" si="752"/>
        <v/>
      </c>
      <c r="AU678" s="360"/>
      <c r="AV678" s="348" t="str">
        <f t="shared" si="753"/>
        <v/>
      </c>
      <c r="AW678" s="360"/>
      <c r="AX678" s="348" t="str">
        <f t="shared" si="754"/>
        <v/>
      </c>
      <c r="AY678" s="360"/>
      <c r="AZ678" s="348" t="str">
        <f t="shared" si="755"/>
        <v/>
      </c>
      <c r="BA678" s="367"/>
      <c r="BB678" s="348" t="str">
        <f t="shared" si="756"/>
        <v/>
      </c>
      <c r="BC678" s="350" t="str">
        <f t="shared" si="761"/>
        <v/>
      </c>
      <c r="BD678" s="350" t="str">
        <f t="shared" si="762"/>
        <v/>
      </c>
      <c r="BE678" s="360"/>
      <c r="BF678" s="361"/>
      <c r="BG678" s="362" t="str">
        <f t="shared" si="799"/>
        <v/>
      </c>
      <c r="BH678" s="354" t="str">
        <f t="shared" si="763"/>
        <v/>
      </c>
      <c r="BI678" s="350" t="str">
        <f t="shared" si="764"/>
        <v/>
      </c>
      <c r="BJ678" s="113" t="str">
        <f t="shared" si="765"/>
        <v/>
      </c>
      <c r="BK678" s="347" t="str">
        <f t="shared" si="791"/>
        <v/>
      </c>
      <c r="BR678" s="307"/>
      <c r="BS678" s="51" t="str">
        <f t="shared" si="766"/>
        <v/>
      </c>
      <c r="BT678" s="51" t="str">
        <f t="shared" si="767"/>
        <v/>
      </c>
      <c r="BU678" s="51" t="str">
        <f t="shared" si="768"/>
        <v/>
      </c>
      <c r="BV678" s="51" t="str">
        <f t="shared" si="769"/>
        <v/>
      </c>
      <c r="BW678" s="51" t="str">
        <f t="shared" si="770"/>
        <v/>
      </c>
      <c r="BX678" s="51" t="str">
        <f t="shared" si="771"/>
        <v/>
      </c>
      <c r="BY678" s="51" t="str">
        <f t="shared" si="772"/>
        <v/>
      </c>
      <c r="BZ678" s="51" t="str">
        <f t="shared" si="773"/>
        <v/>
      </c>
      <c r="CA678" s="51" t="str">
        <f t="shared" si="774"/>
        <v/>
      </c>
      <c r="CB678" s="51" t="str">
        <f t="shared" si="775"/>
        <v/>
      </c>
      <c r="CC678" s="51" t="str">
        <f t="shared" si="757"/>
        <v/>
      </c>
      <c r="CD678" s="51" t="str">
        <f t="shared" si="758"/>
        <v/>
      </c>
      <c r="CE678" s="51" t="str">
        <f t="shared" si="776"/>
        <v/>
      </c>
      <c r="CF678" s="51"/>
      <c r="CH678" s="53" t="str">
        <f t="shared" si="777"/>
        <v/>
      </c>
      <c r="CI678" s="53" t="str">
        <f t="shared" si="778"/>
        <v/>
      </c>
      <c r="CJ678" s="54" t="str">
        <f t="shared" si="779"/>
        <v/>
      </c>
      <c r="CK678" s="53" t="str">
        <f t="shared" si="780"/>
        <v/>
      </c>
      <c r="CL678" s="53" t="str">
        <f t="shared" si="781"/>
        <v/>
      </c>
      <c r="CM678" s="53" t="str">
        <f t="shared" si="782"/>
        <v/>
      </c>
      <c r="CN678" s="53" t="str">
        <f t="shared" si="783"/>
        <v/>
      </c>
      <c r="CO678" s="53" t="str">
        <f t="shared" si="784"/>
        <v/>
      </c>
      <c r="CP678" s="53" t="str">
        <f t="shared" si="785"/>
        <v/>
      </c>
      <c r="CQ678" s="53" t="str">
        <f t="shared" si="786"/>
        <v/>
      </c>
      <c r="CR678" s="53" t="str">
        <f t="shared" si="787"/>
        <v/>
      </c>
      <c r="CS678" s="53" t="str">
        <f t="shared" si="788"/>
        <v/>
      </c>
      <c r="CT678" s="53" t="str">
        <f t="shared" si="789"/>
        <v/>
      </c>
      <c r="CU678" s="53" t="str">
        <f t="shared" si="800"/>
        <v/>
      </c>
    </row>
    <row r="679" spans="1:99" hidden="1" x14ac:dyDescent="0.3">
      <c r="A679" s="40">
        <v>741</v>
      </c>
      <c r="B679" s="313"/>
      <c r="C679" s="142"/>
      <c r="D679" s="144"/>
      <c r="E679" s="144"/>
      <c r="F679" s="312"/>
      <c r="G679" s="144" t="s">
        <v>141</v>
      </c>
      <c r="H679" s="314"/>
      <c r="I679" s="314"/>
      <c r="J679" s="315" t="str">
        <f t="shared" si="727"/>
        <v/>
      </c>
      <c r="K679" s="316" t="str">
        <f t="shared" si="728"/>
        <v/>
      </c>
      <c r="L679" s="317" t="str">
        <f t="shared" si="729"/>
        <v/>
      </c>
      <c r="M679" s="316" t="str">
        <f t="shared" si="730"/>
        <v/>
      </c>
      <c r="N679" s="317" t="str">
        <f t="shared" si="731"/>
        <v/>
      </c>
      <c r="O679" s="316" t="str">
        <f t="shared" si="732"/>
        <v/>
      </c>
      <c r="P679" s="317" t="str">
        <f t="shared" si="733"/>
        <v/>
      </c>
      <c r="Q679" s="318" t="str">
        <f t="shared" si="734"/>
        <v/>
      </c>
      <c r="R679" s="319" t="str">
        <f t="shared" si="735"/>
        <v/>
      </c>
      <c r="S679" s="318" t="str">
        <f t="shared" si="736"/>
        <v/>
      </c>
      <c r="T679" s="317" t="str">
        <f t="shared" si="737"/>
        <v/>
      </c>
      <c r="U679" s="318" t="str">
        <f t="shared" si="738"/>
        <v/>
      </c>
      <c r="V679" s="319" t="str">
        <f t="shared" si="739"/>
        <v/>
      </c>
      <c r="W679" s="318" t="str">
        <f t="shared" si="740"/>
        <v/>
      </c>
      <c r="X679" s="319" t="str">
        <f t="shared" si="741"/>
        <v/>
      </c>
      <c r="Y679" s="318" t="str">
        <f t="shared" si="742"/>
        <v/>
      </c>
      <c r="Z679" s="319" t="str">
        <f t="shared" si="743"/>
        <v/>
      </c>
      <c r="AA679" s="317" t="str">
        <f t="shared" si="744"/>
        <v/>
      </c>
      <c r="AB679" s="97" t="str">
        <f t="shared" si="745"/>
        <v/>
      </c>
      <c r="AC679" s="143" t="str">
        <f t="shared" si="746"/>
        <v/>
      </c>
      <c r="AD679" s="143" t="str">
        <f t="shared" si="793"/>
        <v/>
      </c>
      <c r="AE679" s="360"/>
      <c r="AF679" s="360"/>
      <c r="AG679" s="364"/>
      <c r="AH679" s="363" t="str">
        <f t="shared" si="794"/>
        <v/>
      </c>
      <c r="AI679" s="360"/>
      <c r="AJ679" s="360"/>
      <c r="AK679" s="364"/>
      <c r="AL679" s="365" t="str">
        <f t="shared" si="795"/>
        <v/>
      </c>
      <c r="AM679" s="363" t="str">
        <f t="shared" si="796"/>
        <v/>
      </c>
      <c r="AN679" s="366" t="str">
        <f t="shared" si="797"/>
        <v/>
      </c>
      <c r="AO679" s="360"/>
      <c r="AP679" s="360"/>
      <c r="AQ679" s="360" t="str">
        <f t="shared" si="798"/>
        <v/>
      </c>
      <c r="AR679" s="348" t="str">
        <f t="shared" si="751"/>
        <v/>
      </c>
      <c r="AS679" s="360"/>
      <c r="AT679" s="348" t="str">
        <f t="shared" si="752"/>
        <v/>
      </c>
      <c r="AU679" s="360"/>
      <c r="AV679" s="348" t="str">
        <f t="shared" si="753"/>
        <v/>
      </c>
      <c r="AW679" s="360"/>
      <c r="AX679" s="348" t="str">
        <f t="shared" si="754"/>
        <v/>
      </c>
      <c r="AY679" s="360"/>
      <c r="AZ679" s="348" t="str">
        <f t="shared" si="755"/>
        <v/>
      </c>
      <c r="BA679" s="367"/>
      <c r="BB679" s="348" t="str">
        <f t="shared" si="756"/>
        <v/>
      </c>
      <c r="BC679" s="350" t="str">
        <f t="shared" si="761"/>
        <v/>
      </c>
      <c r="BD679" s="350" t="str">
        <f t="shared" si="762"/>
        <v/>
      </c>
      <c r="BE679" s="360"/>
      <c r="BF679" s="361"/>
      <c r="BG679" s="362" t="str">
        <f t="shared" si="799"/>
        <v/>
      </c>
      <c r="BH679" s="354" t="str">
        <f t="shared" si="763"/>
        <v/>
      </c>
      <c r="BI679" s="350" t="str">
        <f t="shared" si="764"/>
        <v/>
      </c>
      <c r="BJ679" s="113" t="str">
        <f t="shared" si="765"/>
        <v/>
      </c>
      <c r="BK679" s="347" t="str">
        <f t="shared" si="791"/>
        <v/>
      </c>
      <c r="BR679" s="307"/>
      <c r="BS679" s="51" t="str">
        <f t="shared" si="766"/>
        <v/>
      </c>
      <c r="BT679" s="51" t="str">
        <f t="shared" si="767"/>
        <v/>
      </c>
      <c r="BU679" s="51" t="str">
        <f t="shared" si="768"/>
        <v/>
      </c>
      <c r="BV679" s="51" t="str">
        <f t="shared" si="769"/>
        <v/>
      </c>
      <c r="BW679" s="51" t="str">
        <f t="shared" si="770"/>
        <v/>
      </c>
      <c r="BX679" s="51" t="str">
        <f t="shared" si="771"/>
        <v/>
      </c>
      <c r="BY679" s="51" t="str">
        <f t="shared" si="772"/>
        <v/>
      </c>
      <c r="BZ679" s="51" t="str">
        <f t="shared" si="773"/>
        <v/>
      </c>
      <c r="CA679" s="51" t="str">
        <f t="shared" si="774"/>
        <v/>
      </c>
      <c r="CB679" s="51" t="str">
        <f t="shared" si="775"/>
        <v/>
      </c>
      <c r="CC679" s="51" t="str">
        <f t="shared" si="757"/>
        <v/>
      </c>
      <c r="CD679" s="51" t="str">
        <f t="shared" si="758"/>
        <v/>
      </c>
      <c r="CE679" s="51" t="str">
        <f t="shared" si="776"/>
        <v/>
      </c>
      <c r="CF679" s="51"/>
      <c r="CH679" s="53" t="str">
        <f t="shared" si="777"/>
        <v/>
      </c>
      <c r="CI679" s="53" t="str">
        <f t="shared" si="778"/>
        <v/>
      </c>
      <c r="CJ679" s="54" t="str">
        <f t="shared" si="779"/>
        <v/>
      </c>
      <c r="CK679" s="53" t="str">
        <f t="shared" si="780"/>
        <v/>
      </c>
      <c r="CL679" s="53" t="str">
        <f t="shared" si="781"/>
        <v/>
      </c>
      <c r="CM679" s="53" t="str">
        <f t="shared" si="782"/>
        <v/>
      </c>
      <c r="CN679" s="53" t="str">
        <f t="shared" si="783"/>
        <v/>
      </c>
      <c r="CO679" s="53" t="str">
        <f t="shared" si="784"/>
        <v/>
      </c>
      <c r="CP679" s="53" t="str">
        <f t="shared" si="785"/>
        <v/>
      </c>
      <c r="CQ679" s="53" t="str">
        <f t="shared" si="786"/>
        <v/>
      </c>
      <c r="CR679" s="53" t="str">
        <f t="shared" si="787"/>
        <v/>
      </c>
      <c r="CS679" s="53" t="str">
        <f t="shared" si="788"/>
        <v/>
      </c>
      <c r="CT679" s="53" t="str">
        <f t="shared" si="789"/>
        <v/>
      </c>
      <c r="CU679" s="53" t="str">
        <f t="shared" si="800"/>
        <v/>
      </c>
    </row>
    <row r="680" spans="1:99" hidden="1" x14ac:dyDescent="0.3">
      <c r="A680" s="40">
        <v>742</v>
      </c>
      <c r="B680" s="313"/>
      <c r="C680" s="142"/>
      <c r="D680" s="144"/>
      <c r="E680" s="144"/>
      <c r="F680" s="312"/>
      <c r="G680" s="144" t="s">
        <v>141</v>
      </c>
      <c r="H680" s="314"/>
      <c r="I680" s="314"/>
      <c r="J680" s="315" t="str">
        <f t="shared" si="727"/>
        <v/>
      </c>
      <c r="K680" s="316" t="str">
        <f t="shared" si="728"/>
        <v/>
      </c>
      <c r="L680" s="317" t="str">
        <f t="shared" si="729"/>
        <v/>
      </c>
      <c r="M680" s="316" t="str">
        <f t="shared" si="730"/>
        <v/>
      </c>
      <c r="N680" s="317" t="str">
        <f t="shared" si="731"/>
        <v/>
      </c>
      <c r="O680" s="316" t="str">
        <f t="shared" si="732"/>
        <v/>
      </c>
      <c r="P680" s="317" t="str">
        <f t="shared" si="733"/>
        <v/>
      </c>
      <c r="Q680" s="318" t="str">
        <f t="shared" si="734"/>
        <v/>
      </c>
      <c r="R680" s="319" t="str">
        <f t="shared" si="735"/>
        <v/>
      </c>
      <c r="S680" s="318" t="str">
        <f t="shared" si="736"/>
        <v/>
      </c>
      <c r="T680" s="317" t="str">
        <f t="shared" si="737"/>
        <v/>
      </c>
      <c r="U680" s="318" t="str">
        <f t="shared" si="738"/>
        <v/>
      </c>
      <c r="V680" s="319" t="str">
        <f t="shared" si="739"/>
        <v/>
      </c>
      <c r="W680" s="318" t="str">
        <f t="shared" si="740"/>
        <v/>
      </c>
      <c r="X680" s="319" t="str">
        <f t="shared" si="741"/>
        <v/>
      </c>
      <c r="Y680" s="318" t="str">
        <f t="shared" si="742"/>
        <v/>
      </c>
      <c r="Z680" s="319" t="str">
        <f t="shared" si="743"/>
        <v/>
      </c>
      <c r="AA680" s="317" t="str">
        <f t="shared" si="744"/>
        <v/>
      </c>
      <c r="AB680" s="97" t="str">
        <f t="shared" si="745"/>
        <v/>
      </c>
      <c r="AC680" s="143" t="str">
        <f t="shared" si="746"/>
        <v/>
      </c>
      <c r="AD680" s="143" t="str">
        <f t="shared" si="793"/>
        <v/>
      </c>
      <c r="AE680" s="360"/>
      <c r="AF680" s="360"/>
      <c r="AG680" s="364"/>
      <c r="AH680" s="363" t="str">
        <f t="shared" si="794"/>
        <v/>
      </c>
      <c r="AI680" s="360"/>
      <c r="AJ680" s="360"/>
      <c r="AK680" s="364"/>
      <c r="AL680" s="365" t="str">
        <f t="shared" si="795"/>
        <v/>
      </c>
      <c r="AM680" s="363" t="str">
        <f t="shared" si="796"/>
        <v/>
      </c>
      <c r="AN680" s="366" t="str">
        <f t="shared" si="797"/>
        <v/>
      </c>
      <c r="AO680" s="360"/>
      <c r="AP680" s="360"/>
      <c r="AQ680" s="360" t="str">
        <f t="shared" si="798"/>
        <v/>
      </c>
      <c r="AR680" s="348" t="str">
        <f t="shared" si="751"/>
        <v/>
      </c>
      <c r="AS680" s="360"/>
      <c r="AT680" s="348" t="str">
        <f t="shared" si="752"/>
        <v/>
      </c>
      <c r="AU680" s="360"/>
      <c r="AV680" s="348" t="str">
        <f t="shared" si="753"/>
        <v/>
      </c>
      <c r="AW680" s="360"/>
      <c r="AX680" s="348" t="str">
        <f t="shared" si="754"/>
        <v/>
      </c>
      <c r="AY680" s="360"/>
      <c r="AZ680" s="348" t="str">
        <f t="shared" si="755"/>
        <v/>
      </c>
      <c r="BA680" s="367"/>
      <c r="BB680" s="348" t="str">
        <f t="shared" si="756"/>
        <v/>
      </c>
      <c r="BC680" s="350" t="str">
        <f t="shared" si="761"/>
        <v/>
      </c>
      <c r="BD680" s="350" t="str">
        <f t="shared" si="762"/>
        <v/>
      </c>
      <c r="BE680" s="360"/>
      <c r="BF680" s="361"/>
      <c r="BG680" s="362" t="str">
        <f t="shared" si="799"/>
        <v/>
      </c>
      <c r="BH680" s="354" t="str">
        <f t="shared" si="763"/>
        <v/>
      </c>
      <c r="BI680" s="350" t="str">
        <f t="shared" si="764"/>
        <v/>
      </c>
      <c r="BJ680" s="113" t="str">
        <f t="shared" si="765"/>
        <v/>
      </c>
      <c r="BK680" s="347" t="str">
        <f t="shared" si="791"/>
        <v/>
      </c>
      <c r="BR680" s="307"/>
      <c r="BS680" s="51" t="str">
        <f t="shared" si="766"/>
        <v/>
      </c>
      <c r="BT680" s="51" t="str">
        <f t="shared" si="767"/>
        <v/>
      </c>
      <c r="BU680" s="51" t="str">
        <f t="shared" si="768"/>
        <v/>
      </c>
      <c r="BV680" s="51" t="str">
        <f t="shared" si="769"/>
        <v/>
      </c>
      <c r="BW680" s="51" t="str">
        <f t="shared" si="770"/>
        <v/>
      </c>
      <c r="BX680" s="51" t="str">
        <f t="shared" si="771"/>
        <v/>
      </c>
      <c r="BY680" s="51" t="str">
        <f t="shared" si="772"/>
        <v/>
      </c>
      <c r="BZ680" s="51" t="str">
        <f t="shared" si="773"/>
        <v/>
      </c>
      <c r="CA680" s="51" t="str">
        <f t="shared" si="774"/>
        <v/>
      </c>
      <c r="CB680" s="51" t="str">
        <f t="shared" si="775"/>
        <v/>
      </c>
      <c r="CC680" s="51" t="str">
        <f t="shared" si="757"/>
        <v/>
      </c>
      <c r="CD680" s="51" t="str">
        <f t="shared" si="758"/>
        <v/>
      </c>
      <c r="CE680" s="51" t="str">
        <f t="shared" si="776"/>
        <v/>
      </c>
      <c r="CF680" s="51"/>
      <c r="CH680" s="53" t="str">
        <f t="shared" si="777"/>
        <v/>
      </c>
      <c r="CI680" s="53" t="str">
        <f t="shared" si="778"/>
        <v/>
      </c>
      <c r="CJ680" s="54" t="str">
        <f t="shared" si="779"/>
        <v/>
      </c>
      <c r="CK680" s="53" t="str">
        <f t="shared" si="780"/>
        <v/>
      </c>
      <c r="CL680" s="53" t="str">
        <f t="shared" si="781"/>
        <v/>
      </c>
      <c r="CM680" s="53" t="str">
        <f t="shared" si="782"/>
        <v/>
      </c>
      <c r="CN680" s="53" t="str">
        <f t="shared" si="783"/>
        <v/>
      </c>
      <c r="CO680" s="53" t="str">
        <f t="shared" si="784"/>
        <v/>
      </c>
      <c r="CP680" s="53" t="str">
        <f t="shared" si="785"/>
        <v/>
      </c>
      <c r="CQ680" s="53" t="str">
        <f t="shared" si="786"/>
        <v/>
      </c>
      <c r="CR680" s="53" t="str">
        <f t="shared" si="787"/>
        <v/>
      </c>
      <c r="CS680" s="53" t="str">
        <f t="shared" si="788"/>
        <v/>
      </c>
      <c r="CT680" s="53" t="str">
        <f t="shared" si="789"/>
        <v/>
      </c>
      <c r="CU680" s="53" t="str">
        <f t="shared" si="800"/>
        <v/>
      </c>
    </row>
    <row r="681" spans="1:99" hidden="1" x14ac:dyDescent="0.3">
      <c r="A681" s="40">
        <v>743</v>
      </c>
      <c r="B681" s="313"/>
      <c r="C681" s="142"/>
      <c r="D681" s="144"/>
      <c r="E681" s="144"/>
      <c r="F681" s="312"/>
      <c r="G681" s="144" t="s">
        <v>141</v>
      </c>
      <c r="H681" s="314"/>
      <c r="I681" s="314"/>
      <c r="J681" s="315" t="str">
        <f t="shared" si="727"/>
        <v/>
      </c>
      <c r="K681" s="316" t="str">
        <f t="shared" si="728"/>
        <v/>
      </c>
      <c r="L681" s="317" t="str">
        <f t="shared" si="729"/>
        <v/>
      </c>
      <c r="M681" s="316" t="str">
        <f t="shared" si="730"/>
        <v/>
      </c>
      <c r="N681" s="317" t="str">
        <f t="shared" si="731"/>
        <v/>
      </c>
      <c r="O681" s="316" t="str">
        <f t="shared" si="732"/>
        <v/>
      </c>
      <c r="P681" s="317" t="str">
        <f t="shared" si="733"/>
        <v/>
      </c>
      <c r="Q681" s="318" t="str">
        <f t="shared" si="734"/>
        <v/>
      </c>
      <c r="R681" s="319" t="str">
        <f t="shared" si="735"/>
        <v/>
      </c>
      <c r="S681" s="318" t="str">
        <f t="shared" si="736"/>
        <v/>
      </c>
      <c r="T681" s="317" t="str">
        <f t="shared" si="737"/>
        <v/>
      </c>
      <c r="U681" s="318" t="str">
        <f t="shared" si="738"/>
        <v/>
      </c>
      <c r="V681" s="319" t="str">
        <f t="shared" si="739"/>
        <v/>
      </c>
      <c r="W681" s="318" t="str">
        <f t="shared" si="740"/>
        <v/>
      </c>
      <c r="X681" s="319" t="str">
        <f t="shared" si="741"/>
        <v/>
      </c>
      <c r="Y681" s="318" t="str">
        <f t="shared" si="742"/>
        <v/>
      </c>
      <c r="Z681" s="319" t="str">
        <f t="shared" si="743"/>
        <v/>
      </c>
      <c r="AA681" s="317" t="str">
        <f t="shared" si="744"/>
        <v/>
      </c>
      <c r="AB681" s="97" t="str">
        <f t="shared" si="745"/>
        <v/>
      </c>
      <c r="AC681" s="143" t="str">
        <f t="shared" si="746"/>
        <v/>
      </c>
      <c r="AD681" s="143" t="str">
        <f t="shared" si="793"/>
        <v/>
      </c>
      <c r="AE681" s="360"/>
      <c r="AF681" s="360"/>
      <c r="AG681" s="364"/>
      <c r="AH681" s="363" t="str">
        <f t="shared" si="794"/>
        <v/>
      </c>
      <c r="AI681" s="360"/>
      <c r="AJ681" s="360"/>
      <c r="AK681" s="364"/>
      <c r="AL681" s="365" t="str">
        <f t="shared" si="795"/>
        <v/>
      </c>
      <c r="AM681" s="363" t="str">
        <f t="shared" si="796"/>
        <v/>
      </c>
      <c r="AN681" s="366" t="str">
        <f t="shared" si="797"/>
        <v/>
      </c>
      <c r="AO681" s="360"/>
      <c r="AP681" s="360"/>
      <c r="AQ681" s="360" t="str">
        <f t="shared" si="798"/>
        <v/>
      </c>
      <c r="AR681" s="348" t="str">
        <f t="shared" si="751"/>
        <v/>
      </c>
      <c r="AS681" s="360"/>
      <c r="AT681" s="348" t="str">
        <f t="shared" si="752"/>
        <v/>
      </c>
      <c r="AU681" s="360"/>
      <c r="AV681" s="348" t="str">
        <f t="shared" si="753"/>
        <v/>
      </c>
      <c r="AW681" s="360"/>
      <c r="AX681" s="348" t="str">
        <f t="shared" si="754"/>
        <v/>
      </c>
      <c r="AY681" s="360"/>
      <c r="AZ681" s="348" t="str">
        <f t="shared" si="755"/>
        <v/>
      </c>
      <c r="BA681" s="367"/>
      <c r="BB681" s="348" t="str">
        <f t="shared" si="756"/>
        <v/>
      </c>
      <c r="BC681" s="350" t="str">
        <f t="shared" si="761"/>
        <v/>
      </c>
      <c r="BD681" s="350" t="str">
        <f t="shared" si="762"/>
        <v/>
      </c>
      <c r="BE681" s="360"/>
      <c r="BF681" s="361"/>
      <c r="BG681" s="362" t="str">
        <f t="shared" si="799"/>
        <v/>
      </c>
      <c r="BH681" s="354" t="str">
        <f t="shared" si="763"/>
        <v/>
      </c>
      <c r="BI681" s="350" t="str">
        <f t="shared" si="764"/>
        <v/>
      </c>
      <c r="BJ681" s="113" t="str">
        <f t="shared" si="765"/>
        <v/>
      </c>
      <c r="BK681" s="347" t="str">
        <f t="shared" si="791"/>
        <v/>
      </c>
      <c r="BR681" s="307"/>
      <c r="BS681" s="51" t="str">
        <f t="shared" si="766"/>
        <v/>
      </c>
      <c r="BT681" s="51" t="str">
        <f t="shared" si="767"/>
        <v/>
      </c>
      <c r="BU681" s="51" t="str">
        <f t="shared" si="768"/>
        <v/>
      </c>
      <c r="BV681" s="51" t="str">
        <f t="shared" si="769"/>
        <v/>
      </c>
      <c r="BW681" s="51" t="str">
        <f t="shared" si="770"/>
        <v/>
      </c>
      <c r="BX681" s="51" t="str">
        <f t="shared" si="771"/>
        <v/>
      </c>
      <c r="BY681" s="51" t="str">
        <f t="shared" si="772"/>
        <v/>
      </c>
      <c r="BZ681" s="51" t="str">
        <f t="shared" si="773"/>
        <v/>
      </c>
      <c r="CA681" s="51" t="str">
        <f t="shared" si="774"/>
        <v/>
      </c>
      <c r="CB681" s="51" t="str">
        <f t="shared" si="775"/>
        <v/>
      </c>
      <c r="CC681" s="51" t="str">
        <f t="shared" si="757"/>
        <v/>
      </c>
      <c r="CD681" s="51" t="str">
        <f t="shared" si="758"/>
        <v/>
      </c>
      <c r="CE681" s="51" t="str">
        <f t="shared" si="776"/>
        <v/>
      </c>
      <c r="CF681" s="51"/>
      <c r="CH681" s="53" t="str">
        <f t="shared" si="777"/>
        <v/>
      </c>
      <c r="CI681" s="53" t="str">
        <f t="shared" si="778"/>
        <v/>
      </c>
      <c r="CJ681" s="54" t="str">
        <f t="shared" si="779"/>
        <v/>
      </c>
      <c r="CK681" s="53" t="str">
        <f t="shared" si="780"/>
        <v/>
      </c>
      <c r="CL681" s="53" t="str">
        <f t="shared" si="781"/>
        <v/>
      </c>
      <c r="CM681" s="53" t="str">
        <f t="shared" si="782"/>
        <v/>
      </c>
      <c r="CN681" s="53" t="str">
        <f t="shared" si="783"/>
        <v/>
      </c>
      <c r="CO681" s="53" t="str">
        <f t="shared" si="784"/>
        <v/>
      </c>
      <c r="CP681" s="53" t="str">
        <f t="shared" si="785"/>
        <v/>
      </c>
      <c r="CQ681" s="53" t="str">
        <f t="shared" si="786"/>
        <v/>
      </c>
      <c r="CR681" s="53" t="str">
        <f t="shared" si="787"/>
        <v/>
      </c>
      <c r="CS681" s="53" t="str">
        <f t="shared" si="788"/>
        <v/>
      </c>
      <c r="CT681" s="53" t="str">
        <f t="shared" si="789"/>
        <v/>
      </c>
      <c r="CU681" s="53" t="str">
        <f t="shared" si="800"/>
        <v/>
      </c>
    </row>
    <row r="682" spans="1:99" hidden="1" x14ac:dyDescent="0.3">
      <c r="A682" s="40">
        <v>744</v>
      </c>
      <c r="B682" s="313"/>
      <c r="C682" s="142"/>
      <c r="D682" s="144"/>
      <c r="E682" s="144"/>
      <c r="F682" s="312"/>
      <c r="G682" s="144" t="s">
        <v>141</v>
      </c>
      <c r="H682" s="314"/>
      <c r="I682" s="314"/>
      <c r="J682" s="315" t="str">
        <f t="shared" si="727"/>
        <v/>
      </c>
      <c r="K682" s="316" t="str">
        <f t="shared" si="728"/>
        <v/>
      </c>
      <c r="L682" s="317" t="str">
        <f t="shared" si="729"/>
        <v/>
      </c>
      <c r="M682" s="316" t="str">
        <f t="shared" si="730"/>
        <v/>
      </c>
      <c r="N682" s="317" t="str">
        <f t="shared" si="731"/>
        <v/>
      </c>
      <c r="O682" s="316" t="str">
        <f t="shared" si="732"/>
        <v/>
      </c>
      <c r="P682" s="317" t="str">
        <f t="shared" si="733"/>
        <v/>
      </c>
      <c r="Q682" s="318" t="str">
        <f t="shared" si="734"/>
        <v/>
      </c>
      <c r="R682" s="319" t="str">
        <f t="shared" si="735"/>
        <v/>
      </c>
      <c r="S682" s="318" t="str">
        <f t="shared" si="736"/>
        <v/>
      </c>
      <c r="T682" s="317" t="str">
        <f t="shared" si="737"/>
        <v/>
      </c>
      <c r="U682" s="318" t="str">
        <f t="shared" si="738"/>
        <v/>
      </c>
      <c r="V682" s="319" t="str">
        <f t="shared" si="739"/>
        <v/>
      </c>
      <c r="W682" s="318" t="str">
        <f t="shared" si="740"/>
        <v/>
      </c>
      <c r="X682" s="319" t="str">
        <f t="shared" si="741"/>
        <v/>
      </c>
      <c r="Y682" s="318" t="str">
        <f t="shared" si="742"/>
        <v/>
      </c>
      <c r="Z682" s="319" t="str">
        <f t="shared" si="743"/>
        <v/>
      </c>
      <c r="AA682" s="317" t="str">
        <f t="shared" si="744"/>
        <v/>
      </c>
      <c r="AB682" s="97" t="str">
        <f t="shared" si="745"/>
        <v/>
      </c>
      <c r="AC682" s="143" t="str">
        <f t="shared" si="746"/>
        <v/>
      </c>
      <c r="AD682" s="143" t="str">
        <f t="shared" si="793"/>
        <v/>
      </c>
      <c r="AE682" s="360"/>
      <c r="AF682" s="360"/>
      <c r="AG682" s="364"/>
      <c r="AH682" s="363" t="str">
        <f t="shared" si="794"/>
        <v/>
      </c>
      <c r="AI682" s="360"/>
      <c r="AJ682" s="360"/>
      <c r="AK682" s="364"/>
      <c r="AL682" s="365" t="str">
        <f t="shared" si="795"/>
        <v/>
      </c>
      <c r="AM682" s="363" t="str">
        <f t="shared" si="796"/>
        <v/>
      </c>
      <c r="AN682" s="366" t="str">
        <f t="shared" si="797"/>
        <v/>
      </c>
      <c r="AO682" s="360"/>
      <c r="AP682" s="360"/>
      <c r="AQ682" s="360" t="str">
        <f t="shared" si="798"/>
        <v/>
      </c>
      <c r="AR682" s="348" t="str">
        <f t="shared" si="751"/>
        <v/>
      </c>
      <c r="AS682" s="360"/>
      <c r="AT682" s="348" t="str">
        <f t="shared" si="752"/>
        <v/>
      </c>
      <c r="AU682" s="360"/>
      <c r="AV682" s="348" t="str">
        <f t="shared" si="753"/>
        <v/>
      </c>
      <c r="AW682" s="360"/>
      <c r="AX682" s="348" t="str">
        <f t="shared" si="754"/>
        <v/>
      </c>
      <c r="AY682" s="360"/>
      <c r="AZ682" s="348" t="str">
        <f t="shared" si="755"/>
        <v/>
      </c>
      <c r="BA682" s="367"/>
      <c r="BB682" s="348" t="str">
        <f t="shared" si="756"/>
        <v/>
      </c>
      <c r="BC682" s="350" t="str">
        <f t="shared" si="761"/>
        <v/>
      </c>
      <c r="BD682" s="350" t="str">
        <f t="shared" si="762"/>
        <v/>
      </c>
      <c r="BE682" s="360"/>
      <c r="BF682" s="361"/>
      <c r="BG682" s="362" t="str">
        <f t="shared" si="799"/>
        <v/>
      </c>
      <c r="BH682" s="354" t="str">
        <f t="shared" si="763"/>
        <v/>
      </c>
      <c r="BI682" s="350" t="str">
        <f t="shared" si="764"/>
        <v/>
      </c>
      <c r="BJ682" s="113" t="str">
        <f t="shared" si="765"/>
        <v/>
      </c>
      <c r="BK682" s="347" t="str">
        <f t="shared" si="791"/>
        <v/>
      </c>
      <c r="BR682" s="307"/>
      <c r="BS682" s="51" t="str">
        <f t="shared" si="766"/>
        <v/>
      </c>
      <c r="BT682" s="51" t="str">
        <f t="shared" si="767"/>
        <v/>
      </c>
      <c r="BU682" s="51" t="str">
        <f t="shared" si="768"/>
        <v/>
      </c>
      <c r="BV682" s="51" t="str">
        <f t="shared" si="769"/>
        <v/>
      </c>
      <c r="BW682" s="51" t="str">
        <f t="shared" si="770"/>
        <v/>
      </c>
      <c r="BX682" s="51" t="str">
        <f t="shared" si="771"/>
        <v/>
      </c>
      <c r="BY682" s="51" t="str">
        <f t="shared" si="772"/>
        <v/>
      </c>
      <c r="BZ682" s="51" t="str">
        <f t="shared" si="773"/>
        <v/>
      </c>
      <c r="CA682" s="51" t="str">
        <f t="shared" si="774"/>
        <v/>
      </c>
      <c r="CB682" s="51" t="str">
        <f t="shared" si="775"/>
        <v/>
      </c>
      <c r="CC682" s="51" t="str">
        <f t="shared" si="757"/>
        <v/>
      </c>
      <c r="CD682" s="51" t="str">
        <f t="shared" si="758"/>
        <v/>
      </c>
      <c r="CE682" s="51" t="str">
        <f t="shared" si="776"/>
        <v/>
      </c>
      <c r="CF682" s="51"/>
      <c r="CH682" s="53" t="str">
        <f t="shared" si="777"/>
        <v/>
      </c>
      <c r="CI682" s="53" t="str">
        <f t="shared" si="778"/>
        <v/>
      </c>
      <c r="CJ682" s="54" t="str">
        <f t="shared" si="779"/>
        <v/>
      </c>
      <c r="CK682" s="53" t="str">
        <f t="shared" si="780"/>
        <v/>
      </c>
      <c r="CL682" s="53" t="str">
        <f t="shared" si="781"/>
        <v/>
      </c>
      <c r="CM682" s="53" t="str">
        <f t="shared" si="782"/>
        <v/>
      </c>
      <c r="CN682" s="53" t="str">
        <f t="shared" si="783"/>
        <v/>
      </c>
      <c r="CO682" s="53" t="str">
        <f t="shared" si="784"/>
        <v/>
      </c>
      <c r="CP682" s="53" t="str">
        <f t="shared" si="785"/>
        <v/>
      </c>
      <c r="CQ682" s="53" t="str">
        <f t="shared" si="786"/>
        <v/>
      </c>
      <c r="CR682" s="53" t="str">
        <f t="shared" si="787"/>
        <v/>
      </c>
      <c r="CS682" s="53" t="str">
        <f t="shared" si="788"/>
        <v/>
      </c>
      <c r="CT682" s="53" t="str">
        <f t="shared" si="789"/>
        <v/>
      </c>
      <c r="CU682" s="53" t="str">
        <f t="shared" si="800"/>
        <v/>
      </c>
    </row>
    <row r="683" spans="1:99" hidden="1" x14ac:dyDescent="0.3">
      <c r="A683" s="40">
        <v>745</v>
      </c>
      <c r="B683" s="313"/>
      <c r="C683" s="142"/>
      <c r="D683" s="144"/>
      <c r="E683" s="144"/>
      <c r="F683" s="312"/>
      <c r="G683" s="144" t="s">
        <v>141</v>
      </c>
      <c r="H683" s="314"/>
      <c r="I683" s="314"/>
      <c r="J683" s="315" t="str">
        <f t="shared" si="727"/>
        <v/>
      </c>
      <c r="K683" s="316" t="str">
        <f t="shared" si="728"/>
        <v/>
      </c>
      <c r="L683" s="317" t="str">
        <f t="shared" si="729"/>
        <v/>
      </c>
      <c r="M683" s="316" t="str">
        <f t="shared" si="730"/>
        <v/>
      </c>
      <c r="N683" s="317" t="str">
        <f t="shared" si="731"/>
        <v/>
      </c>
      <c r="O683" s="316" t="str">
        <f t="shared" si="732"/>
        <v/>
      </c>
      <c r="P683" s="317" t="str">
        <f t="shared" si="733"/>
        <v/>
      </c>
      <c r="Q683" s="318" t="str">
        <f t="shared" si="734"/>
        <v/>
      </c>
      <c r="R683" s="319" t="str">
        <f t="shared" si="735"/>
        <v/>
      </c>
      <c r="S683" s="318" t="str">
        <f t="shared" si="736"/>
        <v/>
      </c>
      <c r="T683" s="317" t="str">
        <f t="shared" si="737"/>
        <v/>
      </c>
      <c r="U683" s="318" t="str">
        <f t="shared" si="738"/>
        <v/>
      </c>
      <c r="V683" s="319" t="str">
        <f t="shared" si="739"/>
        <v/>
      </c>
      <c r="W683" s="318" t="str">
        <f t="shared" si="740"/>
        <v/>
      </c>
      <c r="X683" s="319" t="str">
        <f t="shared" si="741"/>
        <v/>
      </c>
      <c r="Y683" s="318" t="str">
        <f t="shared" si="742"/>
        <v/>
      </c>
      <c r="Z683" s="319" t="str">
        <f t="shared" si="743"/>
        <v/>
      </c>
      <c r="AA683" s="317" t="str">
        <f t="shared" si="744"/>
        <v/>
      </c>
      <c r="AB683" s="97" t="str">
        <f t="shared" si="745"/>
        <v/>
      </c>
      <c r="AC683" s="143" t="str">
        <f t="shared" si="746"/>
        <v/>
      </c>
      <c r="AD683" s="143" t="str">
        <f t="shared" si="793"/>
        <v/>
      </c>
      <c r="AE683" s="360"/>
      <c r="AF683" s="360"/>
      <c r="AG683" s="364"/>
      <c r="AH683" s="363" t="str">
        <f t="shared" si="794"/>
        <v/>
      </c>
      <c r="AI683" s="360"/>
      <c r="AJ683" s="360"/>
      <c r="AK683" s="364"/>
      <c r="AL683" s="365" t="str">
        <f t="shared" si="795"/>
        <v/>
      </c>
      <c r="AM683" s="363" t="str">
        <f t="shared" si="796"/>
        <v/>
      </c>
      <c r="AN683" s="366" t="str">
        <f t="shared" si="797"/>
        <v/>
      </c>
      <c r="AO683" s="360"/>
      <c r="AP683" s="360"/>
      <c r="AQ683" s="360" t="str">
        <f t="shared" si="798"/>
        <v/>
      </c>
      <c r="AR683" s="348" t="str">
        <f t="shared" si="751"/>
        <v/>
      </c>
      <c r="AS683" s="360"/>
      <c r="AT683" s="348" t="str">
        <f t="shared" si="752"/>
        <v/>
      </c>
      <c r="AU683" s="360"/>
      <c r="AV683" s="348" t="str">
        <f t="shared" si="753"/>
        <v/>
      </c>
      <c r="AW683" s="360"/>
      <c r="AX683" s="348" t="str">
        <f t="shared" si="754"/>
        <v/>
      </c>
      <c r="AY683" s="360"/>
      <c r="AZ683" s="348" t="str">
        <f t="shared" si="755"/>
        <v/>
      </c>
      <c r="BA683" s="367"/>
      <c r="BB683" s="348" t="str">
        <f t="shared" si="756"/>
        <v/>
      </c>
      <c r="BC683" s="350" t="str">
        <f t="shared" si="761"/>
        <v/>
      </c>
      <c r="BD683" s="350" t="str">
        <f t="shared" si="762"/>
        <v/>
      </c>
      <c r="BE683" s="360"/>
      <c r="BF683" s="361"/>
      <c r="BG683" s="362" t="str">
        <f t="shared" si="799"/>
        <v/>
      </c>
      <c r="BH683" s="354" t="str">
        <f t="shared" si="763"/>
        <v/>
      </c>
      <c r="BI683" s="350" t="str">
        <f t="shared" si="764"/>
        <v/>
      </c>
      <c r="BJ683" s="113" t="str">
        <f t="shared" si="765"/>
        <v/>
      </c>
      <c r="BK683" s="347" t="str">
        <f t="shared" si="791"/>
        <v/>
      </c>
      <c r="BR683" s="307"/>
      <c r="BS683" s="51" t="str">
        <f t="shared" si="766"/>
        <v/>
      </c>
      <c r="BT683" s="51" t="str">
        <f t="shared" si="767"/>
        <v/>
      </c>
      <c r="BU683" s="51" t="str">
        <f t="shared" si="768"/>
        <v/>
      </c>
      <c r="BV683" s="51" t="str">
        <f t="shared" si="769"/>
        <v/>
      </c>
      <c r="BW683" s="51" t="str">
        <f t="shared" si="770"/>
        <v/>
      </c>
      <c r="BX683" s="51" t="str">
        <f t="shared" si="771"/>
        <v/>
      </c>
      <c r="BY683" s="51" t="str">
        <f t="shared" si="772"/>
        <v/>
      </c>
      <c r="BZ683" s="51" t="str">
        <f t="shared" si="773"/>
        <v/>
      </c>
      <c r="CA683" s="51" t="str">
        <f t="shared" si="774"/>
        <v/>
      </c>
      <c r="CB683" s="51" t="str">
        <f t="shared" si="775"/>
        <v/>
      </c>
      <c r="CC683" s="51" t="str">
        <f t="shared" si="757"/>
        <v/>
      </c>
      <c r="CD683" s="51" t="str">
        <f t="shared" si="758"/>
        <v/>
      </c>
      <c r="CE683" s="51" t="str">
        <f t="shared" si="776"/>
        <v/>
      </c>
      <c r="CF683" s="51"/>
      <c r="CH683" s="53" t="str">
        <f t="shared" si="777"/>
        <v/>
      </c>
      <c r="CI683" s="53" t="str">
        <f t="shared" si="778"/>
        <v/>
      </c>
      <c r="CJ683" s="54" t="str">
        <f t="shared" si="779"/>
        <v/>
      </c>
      <c r="CK683" s="53" t="str">
        <f t="shared" si="780"/>
        <v/>
      </c>
      <c r="CL683" s="53" t="str">
        <f t="shared" si="781"/>
        <v/>
      </c>
      <c r="CM683" s="53" t="str">
        <f t="shared" si="782"/>
        <v/>
      </c>
      <c r="CN683" s="53" t="str">
        <f t="shared" si="783"/>
        <v/>
      </c>
      <c r="CO683" s="53" t="str">
        <f t="shared" si="784"/>
        <v/>
      </c>
      <c r="CP683" s="53" t="str">
        <f t="shared" si="785"/>
        <v/>
      </c>
      <c r="CQ683" s="53" t="str">
        <f t="shared" si="786"/>
        <v/>
      </c>
      <c r="CR683" s="53" t="str">
        <f t="shared" si="787"/>
        <v/>
      </c>
      <c r="CS683" s="53" t="str">
        <f t="shared" si="788"/>
        <v/>
      </c>
      <c r="CT683" s="53" t="str">
        <f t="shared" si="789"/>
        <v/>
      </c>
      <c r="CU683" s="53" t="str">
        <f t="shared" si="800"/>
        <v/>
      </c>
    </row>
    <row r="684" spans="1:99" hidden="1" x14ac:dyDescent="0.3">
      <c r="A684" s="40">
        <v>746</v>
      </c>
      <c r="B684" s="313"/>
      <c r="C684" s="142"/>
      <c r="D684" s="144"/>
      <c r="E684" s="144"/>
      <c r="F684" s="312"/>
      <c r="G684" s="144" t="s">
        <v>141</v>
      </c>
      <c r="H684" s="314"/>
      <c r="I684" s="314"/>
      <c r="J684" s="315" t="str">
        <f t="shared" si="727"/>
        <v/>
      </c>
      <c r="K684" s="316" t="str">
        <f t="shared" si="728"/>
        <v/>
      </c>
      <c r="L684" s="317" t="str">
        <f t="shared" si="729"/>
        <v/>
      </c>
      <c r="M684" s="316" t="str">
        <f t="shared" si="730"/>
        <v/>
      </c>
      <c r="N684" s="317" t="str">
        <f t="shared" si="731"/>
        <v/>
      </c>
      <c r="O684" s="316" t="str">
        <f t="shared" si="732"/>
        <v/>
      </c>
      <c r="P684" s="317" t="str">
        <f t="shared" si="733"/>
        <v/>
      </c>
      <c r="Q684" s="318" t="str">
        <f t="shared" si="734"/>
        <v/>
      </c>
      <c r="R684" s="319" t="str">
        <f t="shared" si="735"/>
        <v/>
      </c>
      <c r="S684" s="318" t="str">
        <f t="shared" si="736"/>
        <v/>
      </c>
      <c r="T684" s="317" t="str">
        <f t="shared" si="737"/>
        <v/>
      </c>
      <c r="U684" s="318" t="str">
        <f t="shared" si="738"/>
        <v/>
      </c>
      <c r="V684" s="319" t="str">
        <f t="shared" si="739"/>
        <v/>
      </c>
      <c r="W684" s="318" t="str">
        <f t="shared" si="740"/>
        <v/>
      </c>
      <c r="X684" s="319" t="str">
        <f t="shared" si="741"/>
        <v/>
      </c>
      <c r="Y684" s="318" t="str">
        <f t="shared" si="742"/>
        <v/>
      </c>
      <c r="Z684" s="319" t="str">
        <f t="shared" si="743"/>
        <v/>
      </c>
      <c r="AA684" s="317" t="str">
        <f t="shared" si="744"/>
        <v/>
      </c>
      <c r="AB684" s="97" t="str">
        <f t="shared" si="745"/>
        <v/>
      </c>
      <c r="AC684" s="143" t="str">
        <f t="shared" si="746"/>
        <v/>
      </c>
      <c r="AD684" s="143" t="str">
        <f t="shared" si="793"/>
        <v/>
      </c>
      <c r="AE684" s="360"/>
      <c r="AF684" s="360"/>
      <c r="AG684" s="364"/>
      <c r="AH684" s="363" t="str">
        <f t="shared" si="794"/>
        <v/>
      </c>
      <c r="AI684" s="360"/>
      <c r="AJ684" s="360"/>
      <c r="AK684" s="364"/>
      <c r="AL684" s="365" t="str">
        <f t="shared" si="795"/>
        <v/>
      </c>
      <c r="AM684" s="363" t="str">
        <f t="shared" si="796"/>
        <v/>
      </c>
      <c r="AN684" s="366" t="str">
        <f t="shared" si="797"/>
        <v/>
      </c>
      <c r="AO684" s="360"/>
      <c r="AP684" s="360"/>
      <c r="AQ684" s="360" t="str">
        <f t="shared" si="798"/>
        <v/>
      </c>
      <c r="AR684" s="348" t="str">
        <f t="shared" si="751"/>
        <v/>
      </c>
      <c r="AS684" s="360"/>
      <c r="AT684" s="348" t="str">
        <f t="shared" si="752"/>
        <v/>
      </c>
      <c r="AU684" s="360"/>
      <c r="AV684" s="348" t="str">
        <f t="shared" si="753"/>
        <v/>
      </c>
      <c r="AW684" s="360"/>
      <c r="AX684" s="348" t="str">
        <f t="shared" si="754"/>
        <v/>
      </c>
      <c r="AY684" s="360"/>
      <c r="AZ684" s="348" t="str">
        <f t="shared" si="755"/>
        <v/>
      </c>
      <c r="BA684" s="367"/>
      <c r="BB684" s="348" t="str">
        <f t="shared" si="756"/>
        <v/>
      </c>
      <c r="BC684" s="350" t="str">
        <f t="shared" si="761"/>
        <v/>
      </c>
      <c r="BD684" s="350" t="str">
        <f t="shared" si="762"/>
        <v/>
      </c>
      <c r="BE684" s="360"/>
      <c r="BF684" s="361"/>
      <c r="BG684" s="362" t="str">
        <f t="shared" si="799"/>
        <v/>
      </c>
      <c r="BH684" s="354" t="str">
        <f t="shared" si="763"/>
        <v/>
      </c>
      <c r="BI684" s="350" t="str">
        <f t="shared" si="764"/>
        <v/>
      </c>
      <c r="BJ684" s="113" t="str">
        <f t="shared" si="765"/>
        <v/>
      </c>
      <c r="BK684" s="347" t="str">
        <f t="shared" si="791"/>
        <v/>
      </c>
      <c r="BR684" s="307"/>
      <c r="BS684" s="51" t="str">
        <f t="shared" si="766"/>
        <v/>
      </c>
      <c r="BT684" s="51" t="str">
        <f t="shared" si="767"/>
        <v/>
      </c>
      <c r="BU684" s="51" t="str">
        <f t="shared" si="768"/>
        <v/>
      </c>
      <c r="BV684" s="51" t="str">
        <f t="shared" si="769"/>
        <v/>
      </c>
      <c r="BW684" s="51" t="str">
        <f t="shared" si="770"/>
        <v/>
      </c>
      <c r="BX684" s="51" t="str">
        <f t="shared" si="771"/>
        <v/>
      </c>
      <c r="BY684" s="51" t="str">
        <f t="shared" si="772"/>
        <v/>
      </c>
      <c r="BZ684" s="51" t="str">
        <f t="shared" si="773"/>
        <v/>
      </c>
      <c r="CA684" s="51" t="str">
        <f t="shared" si="774"/>
        <v/>
      </c>
      <c r="CB684" s="51" t="str">
        <f t="shared" si="775"/>
        <v/>
      </c>
      <c r="CC684" s="51" t="str">
        <f t="shared" si="757"/>
        <v/>
      </c>
      <c r="CD684" s="51" t="str">
        <f t="shared" si="758"/>
        <v/>
      </c>
      <c r="CE684" s="51" t="str">
        <f t="shared" si="776"/>
        <v/>
      </c>
      <c r="CF684" s="51"/>
      <c r="CH684" s="53" t="str">
        <f t="shared" si="777"/>
        <v/>
      </c>
      <c r="CI684" s="53" t="str">
        <f t="shared" si="778"/>
        <v/>
      </c>
      <c r="CJ684" s="54" t="str">
        <f t="shared" si="779"/>
        <v/>
      </c>
      <c r="CK684" s="53" t="str">
        <f t="shared" si="780"/>
        <v/>
      </c>
      <c r="CL684" s="53" t="str">
        <f t="shared" si="781"/>
        <v/>
      </c>
      <c r="CM684" s="53" t="str">
        <f t="shared" si="782"/>
        <v/>
      </c>
      <c r="CN684" s="53" t="str">
        <f t="shared" si="783"/>
        <v/>
      </c>
      <c r="CO684" s="53" t="str">
        <f t="shared" si="784"/>
        <v/>
      </c>
      <c r="CP684" s="53" t="str">
        <f t="shared" si="785"/>
        <v/>
      </c>
      <c r="CQ684" s="53" t="str">
        <f t="shared" si="786"/>
        <v/>
      </c>
      <c r="CR684" s="53" t="str">
        <f t="shared" si="787"/>
        <v/>
      </c>
      <c r="CS684" s="53" t="str">
        <f t="shared" si="788"/>
        <v/>
      </c>
      <c r="CT684" s="53" t="str">
        <f t="shared" si="789"/>
        <v/>
      </c>
      <c r="CU684" s="53" t="str">
        <f t="shared" si="800"/>
        <v/>
      </c>
    </row>
    <row r="685" spans="1:99" hidden="1" x14ac:dyDescent="0.3">
      <c r="A685" s="40">
        <v>747</v>
      </c>
      <c r="B685" s="313"/>
      <c r="C685" s="142"/>
      <c r="D685" s="144"/>
      <c r="E685" s="144"/>
      <c r="F685" s="312"/>
      <c r="G685" s="144" t="s">
        <v>141</v>
      </c>
      <c r="H685" s="314"/>
      <c r="I685" s="314"/>
      <c r="J685" s="315" t="str">
        <f t="shared" si="727"/>
        <v/>
      </c>
      <c r="K685" s="316" t="str">
        <f t="shared" si="728"/>
        <v/>
      </c>
      <c r="L685" s="317" t="str">
        <f t="shared" si="729"/>
        <v/>
      </c>
      <c r="M685" s="316" t="str">
        <f t="shared" si="730"/>
        <v/>
      </c>
      <c r="N685" s="317" t="str">
        <f t="shared" si="731"/>
        <v/>
      </c>
      <c r="O685" s="316" t="str">
        <f t="shared" si="732"/>
        <v/>
      </c>
      <c r="P685" s="317" t="str">
        <f t="shared" si="733"/>
        <v/>
      </c>
      <c r="Q685" s="318" t="str">
        <f t="shared" si="734"/>
        <v/>
      </c>
      <c r="R685" s="319" t="str">
        <f t="shared" si="735"/>
        <v/>
      </c>
      <c r="S685" s="318" t="str">
        <f t="shared" si="736"/>
        <v/>
      </c>
      <c r="T685" s="317" t="str">
        <f t="shared" si="737"/>
        <v/>
      </c>
      <c r="U685" s="318" t="str">
        <f t="shared" si="738"/>
        <v/>
      </c>
      <c r="V685" s="319" t="str">
        <f t="shared" si="739"/>
        <v/>
      </c>
      <c r="W685" s="318" t="str">
        <f t="shared" si="740"/>
        <v/>
      </c>
      <c r="X685" s="319" t="str">
        <f t="shared" si="741"/>
        <v/>
      </c>
      <c r="Y685" s="318" t="str">
        <f t="shared" si="742"/>
        <v/>
      </c>
      <c r="Z685" s="319" t="str">
        <f t="shared" si="743"/>
        <v/>
      </c>
      <c r="AA685" s="317" t="str">
        <f t="shared" si="744"/>
        <v/>
      </c>
      <c r="AB685" s="97" t="str">
        <f t="shared" si="745"/>
        <v/>
      </c>
      <c r="AC685" s="143" t="str">
        <f t="shared" si="746"/>
        <v/>
      </c>
      <c r="AD685" s="143" t="str">
        <f t="shared" si="793"/>
        <v/>
      </c>
      <c r="AE685" s="360"/>
      <c r="AF685" s="360"/>
      <c r="AG685" s="364"/>
      <c r="AH685" s="363" t="str">
        <f t="shared" si="794"/>
        <v/>
      </c>
      <c r="AI685" s="360"/>
      <c r="AJ685" s="360"/>
      <c r="AK685" s="364"/>
      <c r="AL685" s="365" t="str">
        <f t="shared" si="795"/>
        <v/>
      </c>
      <c r="AM685" s="363" t="str">
        <f t="shared" si="796"/>
        <v/>
      </c>
      <c r="AN685" s="366" t="str">
        <f t="shared" si="797"/>
        <v/>
      </c>
      <c r="AO685" s="360"/>
      <c r="AP685" s="360"/>
      <c r="AQ685" s="360" t="str">
        <f t="shared" si="798"/>
        <v/>
      </c>
      <c r="AR685" s="348" t="str">
        <f t="shared" si="751"/>
        <v/>
      </c>
      <c r="AS685" s="360"/>
      <c r="AT685" s="348" t="str">
        <f t="shared" si="752"/>
        <v/>
      </c>
      <c r="AU685" s="360"/>
      <c r="AV685" s="348" t="str">
        <f t="shared" si="753"/>
        <v/>
      </c>
      <c r="AW685" s="360"/>
      <c r="AX685" s="348" t="str">
        <f t="shared" si="754"/>
        <v/>
      </c>
      <c r="AY685" s="360"/>
      <c r="AZ685" s="348" t="str">
        <f t="shared" si="755"/>
        <v/>
      </c>
      <c r="BA685" s="367"/>
      <c r="BB685" s="348" t="str">
        <f t="shared" si="756"/>
        <v/>
      </c>
      <c r="BC685" s="350" t="str">
        <f t="shared" si="761"/>
        <v/>
      </c>
      <c r="BD685" s="350" t="str">
        <f t="shared" si="762"/>
        <v/>
      </c>
      <c r="BE685" s="360"/>
      <c r="BF685" s="361"/>
      <c r="BG685" s="362" t="str">
        <f t="shared" si="799"/>
        <v/>
      </c>
      <c r="BH685" s="354" t="str">
        <f t="shared" si="763"/>
        <v/>
      </c>
      <c r="BI685" s="350" t="str">
        <f t="shared" si="764"/>
        <v/>
      </c>
      <c r="BJ685" s="113" t="str">
        <f t="shared" si="765"/>
        <v/>
      </c>
      <c r="BK685" s="347" t="str">
        <f t="shared" si="791"/>
        <v/>
      </c>
      <c r="BR685" s="307"/>
      <c r="BS685" s="51" t="str">
        <f t="shared" si="766"/>
        <v/>
      </c>
      <c r="BT685" s="51" t="str">
        <f t="shared" si="767"/>
        <v/>
      </c>
      <c r="BU685" s="51" t="str">
        <f t="shared" si="768"/>
        <v/>
      </c>
      <c r="BV685" s="51" t="str">
        <f t="shared" si="769"/>
        <v/>
      </c>
      <c r="BW685" s="51" t="str">
        <f t="shared" si="770"/>
        <v/>
      </c>
      <c r="BX685" s="51" t="str">
        <f t="shared" si="771"/>
        <v/>
      </c>
      <c r="BY685" s="51" t="str">
        <f t="shared" si="772"/>
        <v/>
      </c>
      <c r="BZ685" s="51" t="str">
        <f t="shared" si="773"/>
        <v/>
      </c>
      <c r="CA685" s="51" t="str">
        <f t="shared" si="774"/>
        <v/>
      </c>
      <c r="CB685" s="51" t="str">
        <f t="shared" si="775"/>
        <v/>
      </c>
      <c r="CC685" s="51" t="str">
        <f t="shared" si="757"/>
        <v/>
      </c>
      <c r="CD685" s="51" t="str">
        <f t="shared" si="758"/>
        <v/>
      </c>
      <c r="CE685" s="51" t="str">
        <f t="shared" si="776"/>
        <v/>
      </c>
      <c r="CF685" s="51"/>
      <c r="CH685" s="53" t="str">
        <f t="shared" si="777"/>
        <v/>
      </c>
      <c r="CI685" s="53" t="str">
        <f t="shared" si="778"/>
        <v/>
      </c>
      <c r="CJ685" s="54" t="str">
        <f t="shared" si="779"/>
        <v/>
      </c>
      <c r="CK685" s="53" t="str">
        <f t="shared" si="780"/>
        <v/>
      </c>
      <c r="CL685" s="53" t="str">
        <f t="shared" si="781"/>
        <v/>
      </c>
      <c r="CM685" s="53" t="str">
        <f t="shared" si="782"/>
        <v/>
      </c>
      <c r="CN685" s="53" t="str">
        <f t="shared" si="783"/>
        <v/>
      </c>
      <c r="CO685" s="53" t="str">
        <f t="shared" si="784"/>
        <v/>
      </c>
      <c r="CP685" s="53" t="str">
        <f t="shared" si="785"/>
        <v/>
      </c>
      <c r="CQ685" s="53" t="str">
        <f t="shared" si="786"/>
        <v/>
      </c>
      <c r="CR685" s="53" t="str">
        <f t="shared" si="787"/>
        <v/>
      </c>
      <c r="CS685" s="53" t="str">
        <f t="shared" si="788"/>
        <v/>
      </c>
      <c r="CT685" s="53" t="str">
        <f t="shared" si="789"/>
        <v/>
      </c>
      <c r="CU685" s="53" t="str">
        <f t="shared" si="800"/>
        <v/>
      </c>
    </row>
    <row r="686" spans="1:99" hidden="1" x14ac:dyDescent="0.3">
      <c r="A686" s="40">
        <v>748</v>
      </c>
      <c r="B686" s="313"/>
      <c r="C686" s="142"/>
      <c r="D686" s="144"/>
      <c r="E686" s="144"/>
      <c r="F686" s="312"/>
      <c r="G686" s="144" t="s">
        <v>141</v>
      </c>
      <c r="H686" s="314"/>
      <c r="I686" s="314"/>
      <c r="J686" s="315" t="str">
        <f t="shared" si="727"/>
        <v/>
      </c>
      <c r="K686" s="316" t="str">
        <f t="shared" si="728"/>
        <v/>
      </c>
      <c r="L686" s="317" t="str">
        <f t="shared" si="729"/>
        <v/>
      </c>
      <c r="M686" s="316" t="str">
        <f t="shared" si="730"/>
        <v/>
      </c>
      <c r="N686" s="317" t="str">
        <f t="shared" si="731"/>
        <v/>
      </c>
      <c r="O686" s="316" t="str">
        <f t="shared" si="732"/>
        <v/>
      </c>
      <c r="P686" s="317" t="str">
        <f t="shared" si="733"/>
        <v/>
      </c>
      <c r="Q686" s="318" t="str">
        <f t="shared" si="734"/>
        <v/>
      </c>
      <c r="R686" s="319" t="str">
        <f t="shared" si="735"/>
        <v/>
      </c>
      <c r="S686" s="318" t="str">
        <f t="shared" si="736"/>
        <v/>
      </c>
      <c r="T686" s="317" t="str">
        <f t="shared" si="737"/>
        <v/>
      </c>
      <c r="U686" s="318" t="str">
        <f t="shared" si="738"/>
        <v/>
      </c>
      <c r="V686" s="319" t="str">
        <f t="shared" si="739"/>
        <v/>
      </c>
      <c r="W686" s="318" t="str">
        <f t="shared" si="740"/>
        <v/>
      </c>
      <c r="X686" s="319" t="str">
        <f t="shared" si="741"/>
        <v/>
      </c>
      <c r="Y686" s="318" t="str">
        <f t="shared" si="742"/>
        <v/>
      </c>
      <c r="Z686" s="319" t="str">
        <f t="shared" si="743"/>
        <v/>
      </c>
      <c r="AA686" s="317" t="str">
        <f t="shared" si="744"/>
        <v/>
      </c>
      <c r="AB686" s="97" t="str">
        <f t="shared" si="745"/>
        <v/>
      </c>
      <c r="AC686" s="143" t="str">
        <f t="shared" si="746"/>
        <v/>
      </c>
      <c r="AD686" s="143" t="str">
        <f t="shared" si="793"/>
        <v/>
      </c>
      <c r="AE686" s="360"/>
      <c r="AF686" s="360"/>
      <c r="AG686" s="364"/>
      <c r="AH686" s="363" t="str">
        <f t="shared" si="794"/>
        <v/>
      </c>
      <c r="AI686" s="360"/>
      <c r="AJ686" s="360"/>
      <c r="AK686" s="364"/>
      <c r="AL686" s="365" t="str">
        <f t="shared" si="795"/>
        <v/>
      </c>
      <c r="AM686" s="363" t="str">
        <f t="shared" si="796"/>
        <v/>
      </c>
      <c r="AN686" s="366" t="str">
        <f t="shared" si="797"/>
        <v/>
      </c>
      <c r="AO686" s="360"/>
      <c r="AP686" s="360"/>
      <c r="AQ686" s="360" t="str">
        <f t="shared" si="798"/>
        <v/>
      </c>
      <c r="AR686" s="348" t="str">
        <f t="shared" si="751"/>
        <v/>
      </c>
      <c r="AS686" s="360"/>
      <c r="AT686" s="348" t="str">
        <f t="shared" si="752"/>
        <v/>
      </c>
      <c r="AU686" s="360"/>
      <c r="AV686" s="348" t="str">
        <f t="shared" si="753"/>
        <v/>
      </c>
      <c r="AW686" s="360"/>
      <c r="AX686" s="348" t="str">
        <f t="shared" si="754"/>
        <v/>
      </c>
      <c r="AY686" s="360"/>
      <c r="AZ686" s="348" t="str">
        <f t="shared" si="755"/>
        <v/>
      </c>
      <c r="BA686" s="367"/>
      <c r="BB686" s="348" t="str">
        <f t="shared" si="756"/>
        <v/>
      </c>
      <c r="BC686" s="350" t="str">
        <f t="shared" si="761"/>
        <v/>
      </c>
      <c r="BD686" s="350" t="str">
        <f t="shared" si="762"/>
        <v/>
      </c>
      <c r="BE686" s="360"/>
      <c r="BF686" s="361"/>
      <c r="BG686" s="362" t="str">
        <f t="shared" si="799"/>
        <v/>
      </c>
      <c r="BH686" s="354" t="str">
        <f t="shared" si="763"/>
        <v/>
      </c>
      <c r="BI686" s="350" t="str">
        <f t="shared" si="764"/>
        <v/>
      </c>
      <c r="BJ686" s="113" t="str">
        <f t="shared" si="765"/>
        <v/>
      </c>
      <c r="BK686" s="347" t="str">
        <f t="shared" si="791"/>
        <v/>
      </c>
      <c r="BR686" s="307"/>
      <c r="BS686" s="51" t="str">
        <f t="shared" si="766"/>
        <v/>
      </c>
      <c r="BT686" s="51" t="str">
        <f t="shared" si="767"/>
        <v/>
      </c>
      <c r="BU686" s="51" t="str">
        <f t="shared" si="768"/>
        <v/>
      </c>
      <c r="BV686" s="51" t="str">
        <f t="shared" si="769"/>
        <v/>
      </c>
      <c r="BW686" s="51" t="str">
        <f t="shared" si="770"/>
        <v/>
      </c>
      <c r="BX686" s="51" t="str">
        <f t="shared" si="771"/>
        <v/>
      </c>
      <c r="BY686" s="51" t="str">
        <f t="shared" si="772"/>
        <v/>
      </c>
      <c r="BZ686" s="51" t="str">
        <f t="shared" si="773"/>
        <v/>
      </c>
      <c r="CA686" s="51" t="str">
        <f t="shared" si="774"/>
        <v/>
      </c>
      <c r="CB686" s="51" t="str">
        <f t="shared" si="775"/>
        <v/>
      </c>
      <c r="CC686" s="51" t="str">
        <f t="shared" si="757"/>
        <v/>
      </c>
      <c r="CD686" s="51" t="str">
        <f t="shared" si="758"/>
        <v/>
      </c>
      <c r="CE686" s="51" t="str">
        <f t="shared" si="776"/>
        <v/>
      </c>
      <c r="CF686" s="51"/>
      <c r="CH686" s="53" t="str">
        <f t="shared" si="777"/>
        <v/>
      </c>
      <c r="CI686" s="53" t="str">
        <f t="shared" si="778"/>
        <v/>
      </c>
      <c r="CJ686" s="54" t="str">
        <f t="shared" si="779"/>
        <v/>
      </c>
      <c r="CK686" s="53" t="str">
        <f t="shared" si="780"/>
        <v/>
      </c>
      <c r="CL686" s="53" t="str">
        <f t="shared" si="781"/>
        <v/>
      </c>
      <c r="CM686" s="53" t="str">
        <f t="shared" si="782"/>
        <v/>
      </c>
      <c r="CN686" s="53" t="str">
        <f t="shared" si="783"/>
        <v/>
      </c>
      <c r="CO686" s="53" t="str">
        <f t="shared" si="784"/>
        <v/>
      </c>
      <c r="CP686" s="53" t="str">
        <f t="shared" si="785"/>
        <v/>
      </c>
      <c r="CQ686" s="53" t="str">
        <f t="shared" si="786"/>
        <v/>
      </c>
      <c r="CR686" s="53" t="str">
        <f t="shared" si="787"/>
        <v/>
      </c>
      <c r="CS686" s="53" t="str">
        <f t="shared" si="788"/>
        <v/>
      </c>
      <c r="CT686" s="53" t="str">
        <f t="shared" si="789"/>
        <v/>
      </c>
      <c r="CU686" s="53" t="str">
        <f t="shared" si="800"/>
        <v/>
      </c>
    </row>
    <row r="687" spans="1:99" hidden="1" x14ac:dyDescent="0.3">
      <c r="A687" s="40">
        <v>749</v>
      </c>
      <c r="B687" s="313"/>
      <c r="C687" s="142"/>
      <c r="D687" s="144"/>
      <c r="E687" s="144"/>
      <c r="F687" s="312"/>
      <c r="G687" s="144" t="s">
        <v>141</v>
      </c>
      <c r="H687" s="314"/>
      <c r="I687" s="314"/>
      <c r="J687" s="315" t="str">
        <f t="shared" si="727"/>
        <v/>
      </c>
      <c r="K687" s="316" t="str">
        <f t="shared" si="728"/>
        <v/>
      </c>
      <c r="L687" s="317" t="str">
        <f t="shared" si="729"/>
        <v/>
      </c>
      <c r="M687" s="316" t="str">
        <f t="shared" si="730"/>
        <v/>
      </c>
      <c r="N687" s="317" t="str">
        <f t="shared" si="731"/>
        <v/>
      </c>
      <c r="O687" s="316" t="str">
        <f t="shared" si="732"/>
        <v/>
      </c>
      <c r="P687" s="317" t="str">
        <f t="shared" si="733"/>
        <v/>
      </c>
      <c r="Q687" s="318" t="str">
        <f t="shared" si="734"/>
        <v/>
      </c>
      <c r="R687" s="319" t="str">
        <f t="shared" si="735"/>
        <v/>
      </c>
      <c r="S687" s="318" t="str">
        <f t="shared" si="736"/>
        <v/>
      </c>
      <c r="T687" s="317" t="str">
        <f t="shared" si="737"/>
        <v/>
      </c>
      <c r="U687" s="318" t="str">
        <f t="shared" si="738"/>
        <v/>
      </c>
      <c r="V687" s="319" t="str">
        <f t="shared" si="739"/>
        <v/>
      </c>
      <c r="W687" s="318" t="str">
        <f t="shared" si="740"/>
        <v/>
      </c>
      <c r="X687" s="319" t="str">
        <f t="shared" si="741"/>
        <v/>
      </c>
      <c r="Y687" s="318" t="str">
        <f t="shared" si="742"/>
        <v/>
      </c>
      <c r="Z687" s="319" t="str">
        <f t="shared" si="743"/>
        <v/>
      </c>
      <c r="AA687" s="317" t="str">
        <f t="shared" si="744"/>
        <v/>
      </c>
      <c r="AB687" s="97" t="str">
        <f t="shared" si="745"/>
        <v/>
      </c>
      <c r="AC687" s="143" t="str">
        <f t="shared" si="746"/>
        <v/>
      </c>
      <c r="AD687" s="143" t="str">
        <f t="shared" si="793"/>
        <v/>
      </c>
      <c r="AE687" s="360"/>
      <c r="AF687" s="360"/>
      <c r="AG687" s="364"/>
      <c r="AH687" s="363" t="str">
        <f t="shared" si="794"/>
        <v/>
      </c>
      <c r="AI687" s="360"/>
      <c r="AJ687" s="360"/>
      <c r="AK687" s="364"/>
      <c r="AL687" s="365" t="str">
        <f t="shared" si="795"/>
        <v/>
      </c>
      <c r="AM687" s="363" t="str">
        <f t="shared" si="796"/>
        <v/>
      </c>
      <c r="AN687" s="366" t="str">
        <f t="shared" si="797"/>
        <v/>
      </c>
      <c r="AO687" s="360"/>
      <c r="AP687" s="360"/>
      <c r="AQ687" s="360" t="str">
        <f t="shared" si="798"/>
        <v/>
      </c>
      <c r="AR687" s="348" t="str">
        <f t="shared" si="751"/>
        <v/>
      </c>
      <c r="AS687" s="360"/>
      <c r="AT687" s="348" t="str">
        <f t="shared" si="752"/>
        <v/>
      </c>
      <c r="AU687" s="360"/>
      <c r="AV687" s="348" t="str">
        <f t="shared" si="753"/>
        <v/>
      </c>
      <c r="AW687" s="360"/>
      <c r="AX687" s="348" t="str">
        <f t="shared" si="754"/>
        <v/>
      </c>
      <c r="AY687" s="360"/>
      <c r="AZ687" s="348" t="str">
        <f t="shared" si="755"/>
        <v/>
      </c>
      <c r="BA687" s="367"/>
      <c r="BB687" s="348" t="str">
        <f t="shared" si="756"/>
        <v/>
      </c>
      <c r="BC687" s="350" t="str">
        <f t="shared" si="761"/>
        <v/>
      </c>
      <c r="BD687" s="350" t="str">
        <f t="shared" si="762"/>
        <v/>
      </c>
      <c r="BE687" s="360"/>
      <c r="BF687" s="361"/>
      <c r="BG687" s="362" t="str">
        <f t="shared" si="799"/>
        <v/>
      </c>
      <c r="BH687" s="354" t="str">
        <f t="shared" si="763"/>
        <v/>
      </c>
      <c r="BI687" s="350" t="str">
        <f t="shared" si="764"/>
        <v/>
      </c>
      <c r="BJ687" s="113" t="str">
        <f t="shared" si="765"/>
        <v/>
      </c>
      <c r="BK687" s="347" t="str">
        <f t="shared" si="791"/>
        <v/>
      </c>
      <c r="BR687" s="307"/>
      <c r="BS687" s="51" t="str">
        <f t="shared" si="766"/>
        <v/>
      </c>
      <c r="BT687" s="51" t="str">
        <f t="shared" si="767"/>
        <v/>
      </c>
      <c r="BU687" s="51" t="str">
        <f t="shared" si="768"/>
        <v/>
      </c>
      <c r="BV687" s="51" t="str">
        <f t="shared" si="769"/>
        <v/>
      </c>
      <c r="BW687" s="51" t="str">
        <f t="shared" si="770"/>
        <v/>
      </c>
      <c r="BX687" s="51" t="str">
        <f t="shared" si="771"/>
        <v/>
      </c>
      <c r="BY687" s="51" t="str">
        <f t="shared" si="772"/>
        <v/>
      </c>
      <c r="BZ687" s="51" t="str">
        <f t="shared" si="773"/>
        <v/>
      </c>
      <c r="CA687" s="51" t="str">
        <f t="shared" si="774"/>
        <v/>
      </c>
      <c r="CB687" s="51" t="str">
        <f t="shared" si="775"/>
        <v/>
      </c>
      <c r="CC687" s="51" t="str">
        <f t="shared" si="757"/>
        <v/>
      </c>
      <c r="CD687" s="51" t="str">
        <f t="shared" si="758"/>
        <v/>
      </c>
      <c r="CE687" s="51" t="str">
        <f t="shared" si="776"/>
        <v/>
      </c>
      <c r="CF687" s="51"/>
      <c r="CH687" s="53" t="str">
        <f t="shared" si="777"/>
        <v/>
      </c>
      <c r="CI687" s="53" t="str">
        <f t="shared" si="778"/>
        <v/>
      </c>
      <c r="CJ687" s="54" t="str">
        <f t="shared" si="779"/>
        <v/>
      </c>
      <c r="CK687" s="53" t="str">
        <f t="shared" si="780"/>
        <v/>
      </c>
      <c r="CL687" s="53" t="str">
        <f t="shared" si="781"/>
        <v/>
      </c>
      <c r="CM687" s="53" t="str">
        <f t="shared" si="782"/>
        <v/>
      </c>
      <c r="CN687" s="53" t="str">
        <f t="shared" si="783"/>
        <v/>
      </c>
      <c r="CO687" s="53" t="str">
        <f t="shared" si="784"/>
        <v/>
      </c>
      <c r="CP687" s="53" t="str">
        <f t="shared" si="785"/>
        <v/>
      </c>
      <c r="CQ687" s="53" t="str">
        <f t="shared" si="786"/>
        <v/>
      </c>
      <c r="CR687" s="53" t="str">
        <f t="shared" si="787"/>
        <v/>
      </c>
      <c r="CS687" s="53" t="str">
        <f t="shared" si="788"/>
        <v/>
      </c>
      <c r="CT687" s="53" t="str">
        <f t="shared" si="789"/>
        <v/>
      </c>
      <c r="CU687" s="53" t="str">
        <f t="shared" si="800"/>
        <v/>
      </c>
    </row>
    <row r="688" spans="1:99" hidden="1" x14ac:dyDescent="0.3">
      <c r="A688" s="40">
        <v>750</v>
      </c>
      <c r="B688" s="313"/>
      <c r="C688" s="142"/>
      <c r="D688" s="144"/>
      <c r="E688" s="144"/>
      <c r="F688" s="312"/>
      <c r="G688" s="144" t="s">
        <v>141</v>
      </c>
      <c r="H688" s="314"/>
      <c r="I688" s="314"/>
      <c r="J688" s="315" t="str">
        <f t="shared" si="727"/>
        <v/>
      </c>
      <c r="K688" s="316" t="str">
        <f t="shared" si="728"/>
        <v/>
      </c>
      <c r="L688" s="317" t="str">
        <f t="shared" si="729"/>
        <v/>
      </c>
      <c r="M688" s="316" t="str">
        <f t="shared" si="730"/>
        <v/>
      </c>
      <c r="N688" s="317" t="str">
        <f t="shared" si="731"/>
        <v/>
      </c>
      <c r="O688" s="316" t="str">
        <f t="shared" si="732"/>
        <v/>
      </c>
      <c r="P688" s="317" t="str">
        <f t="shared" si="733"/>
        <v/>
      </c>
      <c r="Q688" s="318" t="str">
        <f t="shared" si="734"/>
        <v/>
      </c>
      <c r="R688" s="319" t="str">
        <f t="shared" si="735"/>
        <v/>
      </c>
      <c r="S688" s="318" t="str">
        <f t="shared" si="736"/>
        <v/>
      </c>
      <c r="T688" s="317" t="str">
        <f t="shared" si="737"/>
        <v/>
      </c>
      <c r="U688" s="318" t="str">
        <f t="shared" si="738"/>
        <v/>
      </c>
      <c r="V688" s="319" t="str">
        <f t="shared" si="739"/>
        <v/>
      </c>
      <c r="W688" s="318" t="str">
        <f t="shared" si="740"/>
        <v/>
      </c>
      <c r="X688" s="319" t="str">
        <f t="shared" si="741"/>
        <v/>
      </c>
      <c r="Y688" s="318" t="str">
        <f t="shared" si="742"/>
        <v/>
      </c>
      <c r="Z688" s="319" t="str">
        <f t="shared" si="743"/>
        <v/>
      </c>
      <c r="AA688" s="317" t="str">
        <f t="shared" si="744"/>
        <v/>
      </c>
      <c r="AB688" s="97" t="str">
        <f t="shared" si="745"/>
        <v/>
      </c>
      <c r="AC688" s="143" t="str">
        <f t="shared" si="746"/>
        <v/>
      </c>
      <c r="AD688" s="143" t="str">
        <f t="shared" si="793"/>
        <v/>
      </c>
      <c r="AE688" s="360"/>
      <c r="AF688" s="360"/>
      <c r="AG688" s="364"/>
      <c r="AH688" s="363" t="str">
        <f t="shared" si="794"/>
        <v/>
      </c>
      <c r="AI688" s="360"/>
      <c r="AJ688" s="360"/>
      <c r="AK688" s="364"/>
      <c r="AL688" s="365" t="str">
        <f t="shared" si="795"/>
        <v/>
      </c>
      <c r="AM688" s="363" t="str">
        <f t="shared" si="796"/>
        <v/>
      </c>
      <c r="AN688" s="366" t="str">
        <f t="shared" si="797"/>
        <v/>
      </c>
      <c r="AO688" s="360"/>
      <c r="AP688" s="360"/>
      <c r="AQ688" s="360" t="str">
        <f t="shared" si="798"/>
        <v/>
      </c>
      <c r="AR688" s="348" t="str">
        <f t="shared" si="751"/>
        <v/>
      </c>
      <c r="AS688" s="360"/>
      <c r="AT688" s="348" t="str">
        <f t="shared" si="752"/>
        <v/>
      </c>
      <c r="AU688" s="360"/>
      <c r="AV688" s="348" t="str">
        <f t="shared" si="753"/>
        <v/>
      </c>
      <c r="AW688" s="360"/>
      <c r="AX688" s="348" t="str">
        <f t="shared" si="754"/>
        <v/>
      </c>
      <c r="AY688" s="360"/>
      <c r="AZ688" s="348" t="str">
        <f t="shared" si="755"/>
        <v/>
      </c>
      <c r="BA688" s="367"/>
      <c r="BB688" s="348" t="str">
        <f t="shared" si="756"/>
        <v/>
      </c>
      <c r="BC688" s="350" t="str">
        <f t="shared" si="761"/>
        <v/>
      </c>
      <c r="BD688" s="350" t="str">
        <f t="shared" si="762"/>
        <v/>
      </c>
      <c r="BE688" s="360"/>
      <c r="BF688" s="361"/>
      <c r="BG688" s="362" t="str">
        <f t="shared" si="799"/>
        <v/>
      </c>
      <c r="BH688" s="354" t="str">
        <f t="shared" si="763"/>
        <v/>
      </c>
      <c r="BI688" s="350" t="str">
        <f t="shared" si="764"/>
        <v/>
      </c>
      <c r="BJ688" s="113" t="str">
        <f t="shared" si="765"/>
        <v/>
      </c>
      <c r="BK688" s="347" t="str">
        <f t="shared" si="791"/>
        <v/>
      </c>
      <c r="BR688" s="307"/>
      <c r="BS688" s="51" t="str">
        <f t="shared" si="766"/>
        <v/>
      </c>
      <c r="BT688" s="51" t="str">
        <f t="shared" si="767"/>
        <v/>
      </c>
      <c r="BU688" s="51" t="str">
        <f t="shared" si="768"/>
        <v/>
      </c>
      <c r="BV688" s="51" t="str">
        <f t="shared" si="769"/>
        <v/>
      </c>
      <c r="BW688" s="51" t="str">
        <f t="shared" si="770"/>
        <v/>
      </c>
      <c r="BX688" s="51" t="str">
        <f t="shared" si="771"/>
        <v/>
      </c>
      <c r="BY688" s="51" t="str">
        <f t="shared" si="772"/>
        <v/>
      </c>
      <c r="BZ688" s="51" t="str">
        <f t="shared" si="773"/>
        <v/>
      </c>
      <c r="CA688" s="51" t="str">
        <f t="shared" si="774"/>
        <v/>
      </c>
      <c r="CB688" s="51" t="str">
        <f t="shared" si="775"/>
        <v/>
      </c>
      <c r="CC688" s="51" t="str">
        <f t="shared" si="757"/>
        <v/>
      </c>
      <c r="CD688" s="51" t="str">
        <f t="shared" si="758"/>
        <v/>
      </c>
      <c r="CE688" s="51" t="str">
        <f t="shared" si="776"/>
        <v/>
      </c>
      <c r="CF688" s="51"/>
      <c r="CH688" s="53" t="str">
        <f t="shared" si="777"/>
        <v/>
      </c>
      <c r="CI688" s="53" t="str">
        <f t="shared" si="778"/>
        <v/>
      </c>
      <c r="CJ688" s="54" t="str">
        <f t="shared" si="779"/>
        <v/>
      </c>
      <c r="CK688" s="53" t="str">
        <f t="shared" si="780"/>
        <v/>
      </c>
      <c r="CL688" s="53" t="str">
        <f t="shared" si="781"/>
        <v/>
      </c>
      <c r="CM688" s="53" t="str">
        <f t="shared" si="782"/>
        <v/>
      </c>
      <c r="CN688" s="53" t="str">
        <f t="shared" si="783"/>
        <v/>
      </c>
      <c r="CO688" s="53" t="str">
        <f t="shared" si="784"/>
        <v/>
      </c>
      <c r="CP688" s="53" t="str">
        <f t="shared" si="785"/>
        <v/>
      </c>
      <c r="CQ688" s="53" t="str">
        <f t="shared" si="786"/>
        <v/>
      </c>
      <c r="CR688" s="53" t="str">
        <f t="shared" si="787"/>
        <v/>
      </c>
      <c r="CS688" s="53" t="str">
        <f t="shared" si="788"/>
        <v/>
      </c>
      <c r="CT688" s="53" t="str">
        <f t="shared" si="789"/>
        <v/>
      </c>
      <c r="CU688" s="53" t="str">
        <f t="shared" si="800"/>
        <v/>
      </c>
    </row>
    <row r="689" spans="1:99" hidden="1" x14ac:dyDescent="0.3">
      <c r="A689" s="40">
        <v>751</v>
      </c>
      <c r="B689" s="313"/>
      <c r="C689" s="142"/>
      <c r="D689" s="144"/>
      <c r="E689" s="144"/>
      <c r="F689" s="312"/>
      <c r="G689" s="144" t="s">
        <v>141</v>
      </c>
      <c r="H689" s="314"/>
      <c r="I689" s="314"/>
      <c r="J689" s="315" t="str">
        <f t="shared" si="727"/>
        <v/>
      </c>
      <c r="K689" s="316" t="str">
        <f t="shared" si="728"/>
        <v/>
      </c>
      <c r="L689" s="317" t="str">
        <f t="shared" si="729"/>
        <v/>
      </c>
      <c r="M689" s="316" t="str">
        <f t="shared" si="730"/>
        <v/>
      </c>
      <c r="N689" s="317" t="str">
        <f t="shared" si="731"/>
        <v/>
      </c>
      <c r="O689" s="316" t="str">
        <f t="shared" si="732"/>
        <v/>
      </c>
      <c r="P689" s="317" t="str">
        <f t="shared" si="733"/>
        <v/>
      </c>
      <c r="Q689" s="318" t="str">
        <f t="shared" si="734"/>
        <v/>
      </c>
      <c r="R689" s="319" t="str">
        <f t="shared" si="735"/>
        <v/>
      </c>
      <c r="S689" s="318" t="str">
        <f t="shared" si="736"/>
        <v/>
      </c>
      <c r="T689" s="317" t="str">
        <f t="shared" si="737"/>
        <v/>
      </c>
      <c r="U689" s="318" t="str">
        <f t="shared" si="738"/>
        <v/>
      </c>
      <c r="V689" s="319" t="str">
        <f t="shared" si="739"/>
        <v/>
      </c>
      <c r="W689" s="318" t="str">
        <f t="shared" si="740"/>
        <v/>
      </c>
      <c r="X689" s="319" t="str">
        <f t="shared" si="741"/>
        <v/>
      </c>
      <c r="Y689" s="318" t="str">
        <f t="shared" si="742"/>
        <v/>
      </c>
      <c r="Z689" s="319" t="str">
        <f t="shared" si="743"/>
        <v/>
      </c>
      <c r="AA689" s="317" t="str">
        <f t="shared" si="744"/>
        <v/>
      </c>
      <c r="AB689" s="97" t="str">
        <f t="shared" si="745"/>
        <v/>
      </c>
      <c r="AC689" s="143" t="str">
        <f t="shared" si="746"/>
        <v/>
      </c>
      <c r="AD689" s="143" t="str">
        <f t="shared" si="793"/>
        <v/>
      </c>
      <c r="AE689" s="360"/>
      <c r="AF689" s="360"/>
      <c r="AG689" s="364"/>
      <c r="AH689" s="363" t="str">
        <f t="shared" si="794"/>
        <v/>
      </c>
      <c r="AI689" s="360"/>
      <c r="AJ689" s="360"/>
      <c r="AK689" s="364"/>
      <c r="AL689" s="365" t="str">
        <f t="shared" si="795"/>
        <v/>
      </c>
      <c r="AM689" s="363" t="str">
        <f t="shared" si="796"/>
        <v/>
      </c>
      <c r="AN689" s="366" t="str">
        <f t="shared" si="797"/>
        <v/>
      </c>
      <c r="AO689" s="360"/>
      <c r="AP689" s="360"/>
      <c r="AQ689" s="360" t="str">
        <f t="shared" si="798"/>
        <v/>
      </c>
      <c r="AR689" s="348" t="str">
        <f t="shared" si="751"/>
        <v/>
      </c>
      <c r="AS689" s="360"/>
      <c r="AT689" s="348" t="str">
        <f t="shared" si="752"/>
        <v/>
      </c>
      <c r="AU689" s="360"/>
      <c r="AV689" s="348" t="str">
        <f t="shared" si="753"/>
        <v/>
      </c>
      <c r="AW689" s="360"/>
      <c r="AX689" s="348" t="str">
        <f t="shared" si="754"/>
        <v/>
      </c>
      <c r="AY689" s="360"/>
      <c r="AZ689" s="348" t="str">
        <f t="shared" si="755"/>
        <v/>
      </c>
      <c r="BA689" s="367"/>
      <c r="BB689" s="348" t="str">
        <f t="shared" si="756"/>
        <v/>
      </c>
      <c r="BC689" s="350" t="str">
        <f t="shared" si="761"/>
        <v/>
      </c>
      <c r="BD689" s="350" t="str">
        <f t="shared" si="762"/>
        <v/>
      </c>
      <c r="BE689" s="360"/>
      <c r="BF689" s="361"/>
      <c r="BG689" s="362" t="str">
        <f t="shared" si="799"/>
        <v/>
      </c>
      <c r="BH689" s="354" t="str">
        <f t="shared" si="763"/>
        <v/>
      </c>
      <c r="BI689" s="350" t="str">
        <f t="shared" si="764"/>
        <v/>
      </c>
      <c r="BJ689" s="113" t="str">
        <f t="shared" si="765"/>
        <v/>
      </c>
      <c r="BK689" s="347" t="str">
        <f t="shared" si="791"/>
        <v/>
      </c>
      <c r="BR689" s="307"/>
      <c r="BS689" s="51" t="str">
        <f t="shared" si="766"/>
        <v/>
      </c>
      <c r="BT689" s="51" t="str">
        <f t="shared" si="767"/>
        <v/>
      </c>
      <c r="BU689" s="51" t="str">
        <f t="shared" si="768"/>
        <v/>
      </c>
      <c r="BV689" s="51" t="str">
        <f t="shared" si="769"/>
        <v/>
      </c>
      <c r="BW689" s="51" t="str">
        <f t="shared" si="770"/>
        <v/>
      </c>
      <c r="BX689" s="51" t="str">
        <f t="shared" si="771"/>
        <v/>
      </c>
      <c r="BY689" s="51" t="str">
        <f t="shared" si="772"/>
        <v/>
      </c>
      <c r="BZ689" s="51" t="str">
        <f t="shared" si="773"/>
        <v/>
      </c>
      <c r="CA689" s="51" t="str">
        <f t="shared" si="774"/>
        <v/>
      </c>
      <c r="CB689" s="51" t="str">
        <f t="shared" si="775"/>
        <v/>
      </c>
      <c r="CC689" s="51" t="str">
        <f t="shared" si="757"/>
        <v/>
      </c>
      <c r="CD689" s="51" t="str">
        <f t="shared" si="758"/>
        <v/>
      </c>
      <c r="CE689" s="51" t="str">
        <f t="shared" si="776"/>
        <v/>
      </c>
      <c r="CF689" s="51"/>
      <c r="CH689" s="53" t="str">
        <f t="shared" si="777"/>
        <v/>
      </c>
      <c r="CI689" s="53" t="str">
        <f t="shared" si="778"/>
        <v/>
      </c>
      <c r="CJ689" s="54" t="str">
        <f t="shared" si="779"/>
        <v/>
      </c>
      <c r="CK689" s="53" t="str">
        <f t="shared" si="780"/>
        <v/>
      </c>
      <c r="CL689" s="53" t="str">
        <f t="shared" si="781"/>
        <v/>
      </c>
      <c r="CM689" s="53" t="str">
        <f t="shared" si="782"/>
        <v/>
      </c>
      <c r="CN689" s="53" t="str">
        <f t="shared" si="783"/>
        <v/>
      </c>
      <c r="CO689" s="53" t="str">
        <f t="shared" si="784"/>
        <v/>
      </c>
      <c r="CP689" s="53" t="str">
        <f t="shared" si="785"/>
        <v/>
      </c>
      <c r="CQ689" s="53" t="str">
        <f t="shared" si="786"/>
        <v/>
      </c>
      <c r="CR689" s="53" t="str">
        <f t="shared" si="787"/>
        <v/>
      </c>
      <c r="CS689" s="53" t="str">
        <f t="shared" si="788"/>
        <v/>
      </c>
      <c r="CT689" s="53" t="str">
        <f t="shared" si="789"/>
        <v/>
      </c>
      <c r="CU689" s="53" t="str">
        <f t="shared" si="800"/>
        <v/>
      </c>
    </row>
    <row r="690" spans="1:99" hidden="1" x14ac:dyDescent="0.3">
      <c r="A690" s="40">
        <v>752</v>
      </c>
      <c r="B690" s="313"/>
      <c r="C690" s="142"/>
      <c r="D690" s="144"/>
      <c r="E690" s="144"/>
      <c r="F690" s="312"/>
      <c r="G690" s="144" t="s">
        <v>141</v>
      </c>
      <c r="H690" s="314"/>
      <c r="I690" s="314"/>
      <c r="J690" s="315" t="str">
        <f t="shared" si="727"/>
        <v/>
      </c>
      <c r="K690" s="316" t="str">
        <f t="shared" si="728"/>
        <v/>
      </c>
      <c r="L690" s="317" t="str">
        <f t="shared" si="729"/>
        <v/>
      </c>
      <c r="M690" s="316" t="str">
        <f t="shared" si="730"/>
        <v/>
      </c>
      <c r="N690" s="317" t="str">
        <f t="shared" si="731"/>
        <v/>
      </c>
      <c r="O690" s="316" t="str">
        <f t="shared" si="732"/>
        <v/>
      </c>
      <c r="P690" s="317" t="str">
        <f t="shared" si="733"/>
        <v/>
      </c>
      <c r="Q690" s="318" t="str">
        <f t="shared" si="734"/>
        <v/>
      </c>
      <c r="R690" s="319" t="str">
        <f t="shared" si="735"/>
        <v/>
      </c>
      <c r="S690" s="318" t="str">
        <f t="shared" si="736"/>
        <v/>
      </c>
      <c r="T690" s="317" t="str">
        <f t="shared" si="737"/>
        <v/>
      </c>
      <c r="U690" s="318" t="str">
        <f t="shared" si="738"/>
        <v/>
      </c>
      <c r="V690" s="319" t="str">
        <f t="shared" si="739"/>
        <v/>
      </c>
      <c r="W690" s="318" t="str">
        <f t="shared" si="740"/>
        <v/>
      </c>
      <c r="X690" s="319" t="str">
        <f t="shared" si="741"/>
        <v/>
      </c>
      <c r="Y690" s="318" t="str">
        <f t="shared" si="742"/>
        <v/>
      </c>
      <c r="Z690" s="319" t="str">
        <f t="shared" si="743"/>
        <v/>
      </c>
      <c r="AA690" s="317" t="str">
        <f t="shared" si="744"/>
        <v/>
      </c>
      <c r="AB690" s="97" t="str">
        <f t="shared" si="745"/>
        <v/>
      </c>
      <c r="AC690" s="143" t="str">
        <f t="shared" si="746"/>
        <v/>
      </c>
      <c r="AD690" s="143" t="str">
        <f t="shared" si="793"/>
        <v/>
      </c>
      <c r="AE690" s="360"/>
      <c r="AF690" s="360"/>
      <c r="AG690" s="364"/>
      <c r="AH690" s="363" t="str">
        <f t="shared" si="794"/>
        <v/>
      </c>
      <c r="AI690" s="360"/>
      <c r="AJ690" s="360"/>
      <c r="AK690" s="364"/>
      <c r="AL690" s="365" t="str">
        <f t="shared" si="795"/>
        <v/>
      </c>
      <c r="AM690" s="363" t="str">
        <f t="shared" si="796"/>
        <v/>
      </c>
      <c r="AN690" s="366" t="str">
        <f t="shared" si="797"/>
        <v/>
      </c>
      <c r="AO690" s="360"/>
      <c r="AP690" s="360"/>
      <c r="AQ690" s="360" t="str">
        <f t="shared" si="798"/>
        <v/>
      </c>
      <c r="AR690" s="348" t="str">
        <f t="shared" si="751"/>
        <v/>
      </c>
      <c r="AS690" s="360"/>
      <c r="AT690" s="348" t="str">
        <f t="shared" si="752"/>
        <v/>
      </c>
      <c r="AU690" s="360"/>
      <c r="AV690" s="348" t="str">
        <f t="shared" si="753"/>
        <v/>
      </c>
      <c r="AW690" s="360"/>
      <c r="AX690" s="348" t="str">
        <f t="shared" si="754"/>
        <v/>
      </c>
      <c r="AY690" s="360"/>
      <c r="AZ690" s="348" t="str">
        <f t="shared" si="755"/>
        <v/>
      </c>
      <c r="BA690" s="367"/>
      <c r="BB690" s="348" t="str">
        <f t="shared" si="756"/>
        <v/>
      </c>
      <c r="BC690" s="350" t="str">
        <f t="shared" si="761"/>
        <v/>
      </c>
      <c r="BD690" s="350" t="str">
        <f t="shared" si="762"/>
        <v/>
      </c>
      <c r="BE690" s="360"/>
      <c r="BF690" s="361"/>
      <c r="BG690" s="362" t="str">
        <f t="shared" si="799"/>
        <v/>
      </c>
      <c r="BH690" s="354" t="str">
        <f t="shared" si="763"/>
        <v/>
      </c>
      <c r="BI690" s="350" t="str">
        <f t="shared" si="764"/>
        <v/>
      </c>
      <c r="BJ690" s="113" t="str">
        <f t="shared" si="765"/>
        <v/>
      </c>
      <c r="BK690" s="347" t="str">
        <f t="shared" si="791"/>
        <v/>
      </c>
      <c r="BR690" s="307"/>
      <c r="BS690" s="51" t="str">
        <f t="shared" si="766"/>
        <v/>
      </c>
      <c r="BT690" s="51" t="str">
        <f t="shared" si="767"/>
        <v/>
      </c>
      <c r="BU690" s="51" t="str">
        <f t="shared" si="768"/>
        <v/>
      </c>
      <c r="BV690" s="51" t="str">
        <f t="shared" si="769"/>
        <v/>
      </c>
      <c r="BW690" s="51" t="str">
        <f t="shared" si="770"/>
        <v/>
      </c>
      <c r="BX690" s="51" t="str">
        <f t="shared" si="771"/>
        <v/>
      </c>
      <c r="BY690" s="51" t="str">
        <f t="shared" si="772"/>
        <v/>
      </c>
      <c r="BZ690" s="51" t="str">
        <f t="shared" si="773"/>
        <v/>
      </c>
      <c r="CA690" s="51" t="str">
        <f t="shared" si="774"/>
        <v/>
      </c>
      <c r="CB690" s="51" t="str">
        <f t="shared" si="775"/>
        <v/>
      </c>
      <c r="CC690" s="51" t="str">
        <f t="shared" si="757"/>
        <v/>
      </c>
      <c r="CD690" s="51" t="str">
        <f t="shared" si="758"/>
        <v/>
      </c>
      <c r="CE690" s="51" t="str">
        <f t="shared" si="776"/>
        <v/>
      </c>
      <c r="CF690" s="51"/>
      <c r="CH690" s="53" t="str">
        <f t="shared" si="777"/>
        <v/>
      </c>
      <c r="CI690" s="53" t="str">
        <f t="shared" si="778"/>
        <v/>
      </c>
      <c r="CJ690" s="54" t="str">
        <f t="shared" si="779"/>
        <v/>
      </c>
      <c r="CK690" s="53" t="str">
        <f t="shared" si="780"/>
        <v/>
      </c>
      <c r="CL690" s="53" t="str">
        <f t="shared" si="781"/>
        <v/>
      </c>
      <c r="CM690" s="53" t="str">
        <f t="shared" si="782"/>
        <v/>
      </c>
      <c r="CN690" s="53" t="str">
        <f t="shared" si="783"/>
        <v/>
      </c>
      <c r="CO690" s="53" t="str">
        <f t="shared" si="784"/>
        <v/>
      </c>
      <c r="CP690" s="53" t="str">
        <f t="shared" si="785"/>
        <v/>
      </c>
      <c r="CQ690" s="53" t="str">
        <f t="shared" si="786"/>
        <v/>
      </c>
      <c r="CR690" s="53" t="str">
        <f t="shared" si="787"/>
        <v/>
      </c>
      <c r="CS690" s="53" t="str">
        <f t="shared" si="788"/>
        <v/>
      </c>
      <c r="CT690" s="53" t="str">
        <f t="shared" si="789"/>
        <v/>
      </c>
      <c r="CU690" s="53" t="str">
        <f t="shared" si="800"/>
        <v/>
      </c>
    </row>
    <row r="691" spans="1:99" hidden="1" x14ac:dyDescent="0.3">
      <c r="A691" s="40">
        <v>753</v>
      </c>
      <c r="B691" s="313"/>
      <c r="C691" s="142"/>
      <c r="D691" s="144"/>
      <c r="E691" s="144"/>
      <c r="F691" s="312"/>
      <c r="G691" s="144" t="s">
        <v>141</v>
      </c>
      <c r="H691" s="314"/>
      <c r="I691" s="314"/>
      <c r="J691" s="315" t="str">
        <f t="shared" si="727"/>
        <v/>
      </c>
      <c r="K691" s="316" t="str">
        <f t="shared" si="728"/>
        <v/>
      </c>
      <c r="L691" s="317" t="str">
        <f t="shared" si="729"/>
        <v/>
      </c>
      <c r="M691" s="316" t="str">
        <f t="shared" si="730"/>
        <v/>
      </c>
      <c r="N691" s="317" t="str">
        <f t="shared" si="731"/>
        <v/>
      </c>
      <c r="O691" s="316" t="str">
        <f t="shared" si="732"/>
        <v/>
      </c>
      <c r="P691" s="317" t="str">
        <f t="shared" si="733"/>
        <v/>
      </c>
      <c r="Q691" s="318" t="str">
        <f t="shared" si="734"/>
        <v/>
      </c>
      <c r="R691" s="319" t="str">
        <f t="shared" si="735"/>
        <v/>
      </c>
      <c r="S691" s="318" t="str">
        <f t="shared" si="736"/>
        <v/>
      </c>
      <c r="T691" s="317" t="str">
        <f t="shared" si="737"/>
        <v/>
      </c>
      <c r="U691" s="318" t="str">
        <f t="shared" si="738"/>
        <v/>
      </c>
      <c r="V691" s="319" t="str">
        <f t="shared" si="739"/>
        <v/>
      </c>
      <c r="W691" s="318" t="str">
        <f t="shared" si="740"/>
        <v/>
      </c>
      <c r="X691" s="319" t="str">
        <f t="shared" si="741"/>
        <v/>
      </c>
      <c r="Y691" s="318" t="str">
        <f t="shared" si="742"/>
        <v/>
      </c>
      <c r="Z691" s="319" t="str">
        <f t="shared" si="743"/>
        <v/>
      </c>
      <c r="AA691" s="317" t="str">
        <f t="shared" si="744"/>
        <v/>
      </c>
      <c r="AB691" s="97" t="str">
        <f t="shared" si="745"/>
        <v/>
      </c>
      <c r="AC691" s="143" t="str">
        <f t="shared" si="746"/>
        <v/>
      </c>
      <c r="AD691" s="143" t="str">
        <f t="shared" si="793"/>
        <v/>
      </c>
      <c r="AE691" s="360"/>
      <c r="AF691" s="360"/>
      <c r="AG691" s="364"/>
      <c r="AH691" s="363" t="str">
        <f t="shared" si="794"/>
        <v/>
      </c>
      <c r="AI691" s="360"/>
      <c r="AJ691" s="360"/>
      <c r="AK691" s="364"/>
      <c r="AL691" s="365" t="str">
        <f t="shared" si="795"/>
        <v/>
      </c>
      <c r="AM691" s="363" t="str">
        <f t="shared" si="796"/>
        <v/>
      </c>
      <c r="AN691" s="366" t="str">
        <f t="shared" si="797"/>
        <v/>
      </c>
      <c r="AO691" s="360"/>
      <c r="AP691" s="360"/>
      <c r="AQ691" s="360" t="str">
        <f t="shared" si="798"/>
        <v/>
      </c>
      <c r="AR691" s="348" t="str">
        <f t="shared" si="751"/>
        <v/>
      </c>
      <c r="AS691" s="360"/>
      <c r="AT691" s="348" t="str">
        <f t="shared" si="752"/>
        <v/>
      </c>
      <c r="AU691" s="360"/>
      <c r="AV691" s="348" t="str">
        <f t="shared" si="753"/>
        <v/>
      </c>
      <c r="AW691" s="360"/>
      <c r="AX691" s="348" t="str">
        <f t="shared" si="754"/>
        <v/>
      </c>
      <c r="AY691" s="360"/>
      <c r="AZ691" s="348" t="str">
        <f t="shared" si="755"/>
        <v/>
      </c>
      <c r="BA691" s="367"/>
      <c r="BB691" s="348" t="str">
        <f t="shared" si="756"/>
        <v/>
      </c>
      <c r="BC691" s="350" t="str">
        <f t="shared" si="761"/>
        <v/>
      </c>
      <c r="BD691" s="350" t="str">
        <f t="shared" si="762"/>
        <v/>
      </c>
      <c r="BE691" s="360"/>
      <c r="BF691" s="361"/>
      <c r="BG691" s="362" t="str">
        <f t="shared" si="799"/>
        <v/>
      </c>
      <c r="BH691" s="354" t="str">
        <f t="shared" si="763"/>
        <v/>
      </c>
      <c r="BI691" s="350" t="str">
        <f t="shared" si="764"/>
        <v/>
      </c>
      <c r="BJ691" s="113" t="str">
        <f t="shared" si="765"/>
        <v/>
      </c>
      <c r="BK691" s="347" t="str">
        <f t="shared" si="791"/>
        <v/>
      </c>
      <c r="BR691" s="307"/>
      <c r="BS691" s="51" t="str">
        <f t="shared" si="766"/>
        <v/>
      </c>
      <c r="BT691" s="51" t="str">
        <f t="shared" si="767"/>
        <v/>
      </c>
      <c r="BU691" s="51" t="str">
        <f t="shared" si="768"/>
        <v/>
      </c>
      <c r="BV691" s="51" t="str">
        <f t="shared" si="769"/>
        <v/>
      </c>
      <c r="BW691" s="51" t="str">
        <f t="shared" si="770"/>
        <v/>
      </c>
      <c r="BX691" s="51" t="str">
        <f t="shared" si="771"/>
        <v/>
      </c>
      <c r="BY691" s="51" t="str">
        <f t="shared" si="772"/>
        <v/>
      </c>
      <c r="BZ691" s="51" t="str">
        <f t="shared" si="773"/>
        <v/>
      </c>
      <c r="CA691" s="51" t="str">
        <f t="shared" si="774"/>
        <v/>
      </c>
      <c r="CB691" s="51" t="str">
        <f t="shared" si="775"/>
        <v/>
      </c>
      <c r="CC691" s="51" t="str">
        <f t="shared" si="757"/>
        <v/>
      </c>
      <c r="CD691" s="51" t="str">
        <f t="shared" si="758"/>
        <v/>
      </c>
      <c r="CE691" s="51" t="str">
        <f t="shared" si="776"/>
        <v/>
      </c>
      <c r="CF691" s="51"/>
      <c r="CH691" s="53" t="str">
        <f t="shared" si="777"/>
        <v/>
      </c>
      <c r="CI691" s="53" t="str">
        <f t="shared" si="778"/>
        <v/>
      </c>
      <c r="CJ691" s="54" t="str">
        <f t="shared" si="779"/>
        <v/>
      </c>
      <c r="CK691" s="53" t="str">
        <f t="shared" si="780"/>
        <v/>
      </c>
      <c r="CL691" s="53" t="str">
        <f t="shared" si="781"/>
        <v/>
      </c>
      <c r="CM691" s="53" t="str">
        <f t="shared" si="782"/>
        <v/>
      </c>
      <c r="CN691" s="53" t="str">
        <f t="shared" si="783"/>
        <v/>
      </c>
      <c r="CO691" s="53" t="str">
        <f t="shared" si="784"/>
        <v/>
      </c>
      <c r="CP691" s="53" t="str">
        <f t="shared" si="785"/>
        <v/>
      </c>
      <c r="CQ691" s="53" t="str">
        <f t="shared" si="786"/>
        <v/>
      </c>
      <c r="CR691" s="53" t="str">
        <f t="shared" si="787"/>
        <v/>
      </c>
      <c r="CS691" s="53" t="str">
        <f t="shared" si="788"/>
        <v/>
      </c>
      <c r="CT691" s="53" t="str">
        <f t="shared" si="789"/>
        <v/>
      </c>
      <c r="CU691" s="53" t="str">
        <f t="shared" si="800"/>
        <v/>
      </c>
    </row>
    <row r="692" spans="1:99" hidden="1" x14ac:dyDescent="0.3">
      <c r="A692" s="40">
        <v>754</v>
      </c>
      <c r="B692" s="313"/>
      <c r="C692" s="142"/>
      <c r="D692" s="144"/>
      <c r="E692" s="144"/>
      <c r="F692" s="312"/>
      <c r="G692" s="144" t="s">
        <v>141</v>
      </c>
      <c r="H692" s="314"/>
      <c r="I692" s="314"/>
      <c r="J692" s="315" t="str">
        <f t="shared" si="727"/>
        <v/>
      </c>
      <c r="K692" s="316" t="str">
        <f t="shared" si="728"/>
        <v/>
      </c>
      <c r="L692" s="317" t="str">
        <f t="shared" si="729"/>
        <v/>
      </c>
      <c r="M692" s="316" t="str">
        <f t="shared" si="730"/>
        <v/>
      </c>
      <c r="N692" s="317" t="str">
        <f t="shared" si="731"/>
        <v/>
      </c>
      <c r="O692" s="316" t="str">
        <f t="shared" si="732"/>
        <v/>
      </c>
      <c r="P692" s="317" t="str">
        <f t="shared" si="733"/>
        <v/>
      </c>
      <c r="Q692" s="318" t="str">
        <f t="shared" si="734"/>
        <v/>
      </c>
      <c r="R692" s="319" t="str">
        <f t="shared" si="735"/>
        <v/>
      </c>
      <c r="S692" s="318" t="str">
        <f t="shared" si="736"/>
        <v/>
      </c>
      <c r="T692" s="317" t="str">
        <f t="shared" si="737"/>
        <v/>
      </c>
      <c r="U692" s="318" t="str">
        <f t="shared" si="738"/>
        <v/>
      </c>
      <c r="V692" s="319" t="str">
        <f t="shared" si="739"/>
        <v/>
      </c>
      <c r="W692" s="318" t="str">
        <f t="shared" si="740"/>
        <v/>
      </c>
      <c r="X692" s="319" t="str">
        <f t="shared" si="741"/>
        <v/>
      </c>
      <c r="Y692" s="318" t="str">
        <f t="shared" si="742"/>
        <v/>
      </c>
      <c r="Z692" s="319" t="str">
        <f t="shared" si="743"/>
        <v/>
      </c>
      <c r="AA692" s="317" t="str">
        <f t="shared" si="744"/>
        <v/>
      </c>
      <c r="AB692" s="97" t="str">
        <f t="shared" si="745"/>
        <v/>
      </c>
      <c r="AC692" s="143" t="str">
        <f t="shared" si="746"/>
        <v/>
      </c>
      <c r="AD692" s="143" t="str">
        <f t="shared" si="793"/>
        <v/>
      </c>
      <c r="AE692" s="360"/>
      <c r="AF692" s="360"/>
      <c r="AG692" s="364"/>
      <c r="AH692" s="363" t="str">
        <f t="shared" si="794"/>
        <v/>
      </c>
      <c r="AI692" s="360"/>
      <c r="AJ692" s="360"/>
      <c r="AK692" s="364"/>
      <c r="AL692" s="365" t="str">
        <f t="shared" si="795"/>
        <v/>
      </c>
      <c r="AM692" s="363" t="str">
        <f t="shared" si="796"/>
        <v/>
      </c>
      <c r="AN692" s="366" t="str">
        <f t="shared" si="797"/>
        <v/>
      </c>
      <c r="AO692" s="360"/>
      <c r="AP692" s="360"/>
      <c r="AQ692" s="360" t="str">
        <f t="shared" si="798"/>
        <v/>
      </c>
      <c r="AR692" s="348" t="str">
        <f t="shared" si="751"/>
        <v/>
      </c>
      <c r="AS692" s="360"/>
      <c r="AT692" s="348" t="str">
        <f t="shared" si="752"/>
        <v/>
      </c>
      <c r="AU692" s="360"/>
      <c r="AV692" s="348" t="str">
        <f t="shared" si="753"/>
        <v/>
      </c>
      <c r="AW692" s="360"/>
      <c r="AX692" s="348" t="str">
        <f t="shared" si="754"/>
        <v/>
      </c>
      <c r="AY692" s="360"/>
      <c r="AZ692" s="348" t="str">
        <f t="shared" si="755"/>
        <v/>
      </c>
      <c r="BA692" s="367"/>
      <c r="BB692" s="348" t="str">
        <f t="shared" si="756"/>
        <v/>
      </c>
      <c r="BC692" s="350" t="str">
        <f t="shared" si="761"/>
        <v/>
      </c>
      <c r="BD692" s="350" t="str">
        <f t="shared" si="762"/>
        <v/>
      </c>
      <c r="BE692" s="360"/>
      <c r="BF692" s="361"/>
      <c r="BG692" s="362" t="str">
        <f t="shared" si="799"/>
        <v/>
      </c>
      <c r="BH692" s="354" t="str">
        <f t="shared" si="763"/>
        <v/>
      </c>
      <c r="BI692" s="350" t="str">
        <f t="shared" si="764"/>
        <v/>
      </c>
      <c r="BJ692" s="113" t="str">
        <f t="shared" si="765"/>
        <v/>
      </c>
      <c r="BK692" s="347" t="str">
        <f t="shared" si="791"/>
        <v/>
      </c>
      <c r="BR692" s="307"/>
      <c r="BS692" s="51" t="str">
        <f t="shared" si="766"/>
        <v/>
      </c>
      <c r="BT692" s="51" t="str">
        <f t="shared" si="767"/>
        <v/>
      </c>
      <c r="BU692" s="51" t="str">
        <f t="shared" si="768"/>
        <v/>
      </c>
      <c r="BV692" s="51" t="str">
        <f t="shared" si="769"/>
        <v/>
      </c>
      <c r="BW692" s="51" t="str">
        <f t="shared" si="770"/>
        <v/>
      </c>
      <c r="BX692" s="51" t="str">
        <f t="shared" si="771"/>
        <v/>
      </c>
      <c r="BY692" s="51" t="str">
        <f t="shared" si="772"/>
        <v/>
      </c>
      <c r="BZ692" s="51" t="str">
        <f t="shared" si="773"/>
        <v/>
      </c>
      <c r="CA692" s="51" t="str">
        <f t="shared" si="774"/>
        <v/>
      </c>
      <c r="CB692" s="51" t="str">
        <f t="shared" si="775"/>
        <v/>
      </c>
      <c r="CC692" s="51" t="str">
        <f t="shared" si="757"/>
        <v/>
      </c>
      <c r="CD692" s="51" t="str">
        <f t="shared" si="758"/>
        <v/>
      </c>
      <c r="CE692" s="51" t="str">
        <f t="shared" si="776"/>
        <v/>
      </c>
      <c r="CF692" s="51"/>
      <c r="CH692" s="53" t="str">
        <f t="shared" si="777"/>
        <v/>
      </c>
      <c r="CI692" s="53" t="str">
        <f t="shared" si="778"/>
        <v/>
      </c>
      <c r="CJ692" s="54" t="str">
        <f t="shared" si="779"/>
        <v/>
      </c>
      <c r="CK692" s="53" t="str">
        <f t="shared" si="780"/>
        <v/>
      </c>
      <c r="CL692" s="53" t="str">
        <f t="shared" si="781"/>
        <v/>
      </c>
      <c r="CM692" s="53" t="str">
        <f t="shared" si="782"/>
        <v/>
      </c>
      <c r="CN692" s="53" t="str">
        <f t="shared" si="783"/>
        <v/>
      </c>
      <c r="CO692" s="53" t="str">
        <f t="shared" si="784"/>
        <v/>
      </c>
      <c r="CP692" s="53" t="str">
        <f t="shared" si="785"/>
        <v/>
      </c>
      <c r="CQ692" s="53" t="str">
        <f t="shared" si="786"/>
        <v/>
      </c>
      <c r="CR692" s="53" t="str">
        <f t="shared" si="787"/>
        <v/>
      </c>
      <c r="CS692" s="53" t="str">
        <f t="shared" si="788"/>
        <v/>
      </c>
      <c r="CT692" s="53" t="str">
        <f t="shared" si="789"/>
        <v/>
      </c>
      <c r="CU692" s="53" t="str">
        <f t="shared" si="800"/>
        <v/>
      </c>
    </row>
    <row r="693" spans="1:99" hidden="1" x14ac:dyDescent="0.3">
      <c r="A693" s="40">
        <v>755</v>
      </c>
      <c r="B693" s="313"/>
      <c r="C693" s="142"/>
      <c r="D693" s="144"/>
      <c r="E693" s="144"/>
      <c r="F693" s="312"/>
      <c r="G693" s="144" t="s">
        <v>141</v>
      </c>
      <c r="H693" s="314"/>
      <c r="I693" s="314"/>
      <c r="J693" s="315" t="str">
        <f t="shared" si="727"/>
        <v/>
      </c>
      <c r="K693" s="316" t="str">
        <f t="shared" si="728"/>
        <v/>
      </c>
      <c r="L693" s="317" t="str">
        <f t="shared" si="729"/>
        <v/>
      </c>
      <c r="M693" s="316" t="str">
        <f t="shared" si="730"/>
        <v/>
      </c>
      <c r="N693" s="317" t="str">
        <f t="shared" si="731"/>
        <v/>
      </c>
      <c r="O693" s="316" t="str">
        <f t="shared" si="732"/>
        <v/>
      </c>
      <c r="P693" s="317" t="str">
        <f t="shared" si="733"/>
        <v/>
      </c>
      <c r="Q693" s="318" t="str">
        <f t="shared" si="734"/>
        <v/>
      </c>
      <c r="R693" s="319" t="str">
        <f t="shared" si="735"/>
        <v/>
      </c>
      <c r="S693" s="318" t="str">
        <f t="shared" si="736"/>
        <v/>
      </c>
      <c r="T693" s="317" t="str">
        <f t="shared" si="737"/>
        <v/>
      </c>
      <c r="U693" s="318" t="str">
        <f t="shared" si="738"/>
        <v/>
      </c>
      <c r="V693" s="319" t="str">
        <f t="shared" si="739"/>
        <v/>
      </c>
      <c r="W693" s="318" t="str">
        <f t="shared" si="740"/>
        <v/>
      </c>
      <c r="X693" s="319" t="str">
        <f t="shared" si="741"/>
        <v/>
      </c>
      <c r="Y693" s="318" t="str">
        <f t="shared" si="742"/>
        <v/>
      </c>
      <c r="Z693" s="319" t="str">
        <f t="shared" si="743"/>
        <v/>
      </c>
      <c r="AA693" s="317" t="str">
        <f t="shared" si="744"/>
        <v/>
      </c>
      <c r="AB693" s="97" t="str">
        <f t="shared" si="745"/>
        <v/>
      </c>
      <c r="AC693" s="143" t="str">
        <f t="shared" si="746"/>
        <v/>
      </c>
      <c r="AD693" s="143" t="str">
        <f t="shared" si="793"/>
        <v/>
      </c>
      <c r="AE693" s="360"/>
      <c r="AF693" s="360"/>
      <c r="AG693" s="364"/>
      <c r="AH693" s="363" t="str">
        <f t="shared" si="794"/>
        <v/>
      </c>
      <c r="AI693" s="360"/>
      <c r="AJ693" s="360"/>
      <c r="AK693" s="364"/>
      <c r="AL693" s="365" t="str">
        <f t="shared" si="795"/>
        <v/>
      </c>
      <c r="AM693" s="363" t="str">
        <f t="shared" si="796"/>
        <v/>
      </c>
      <c r="AN693" s="366" t="str">
        <f t="shared" si="797"/>
        <v/>
      </c>
      <c r="AO693" s="360"/>
      <c r="AP693" s="360"/>
      <c r="AQ693" s="360" t="str">
        <f t="shared" si="798"/>
        <v/>
      </c>
      <c r="AR693" s="348" t="str">
        <f t="shared" si="751"/>
        <v/>
      </c>
      <c r="AS693" s="360"/>
      <c r="AT693" s="348" t="str">
        <f t="shared" si="752"/>
        <v/>
      </c>
      <c r="AU693" s="360"/>
      <c r="AV693" s="348" t="str">
        <f t="shared" si="753"/>
        <v/>
      </c>
      <c r="AW693" s="360"/>
      <c r="AX693" s="348" t="str">
        <f t="shared" si="754"/>
        <v/>
      </c>
      <c r="AY693" s="360"/>
      <c r="AZ693" s="348" t="str">
        <f t="shared" si="755"/>
        <v/>
      </c>
      <c r="BA693" s="367"/>
      <c r="BB693" s="348" t="str">
        <f t="shared" si="756"/>
        <v/>
      </c>
      <c r="BC693" s="350" t="str">
        <f t="shared" si="761"/>
        <v/>
      </c>
      <c r="BD693" s="350" t="str">
        <f t="shared" si="762"/>
        <v/>
      </c>
      <c r="BE693" s="360"/>
      <c r="BF693" s="361"/>
      <c r="BG693" s="362" t="str">
        <f t="shared" si="799"/>
        <v/>
      </c>
      <c r="BH693" s="354" t="str">
        <f t="shared" si="763"/>
        <v/>
      </c>
      <c r="BI693" s="350" t="str">
        <f t="shared" si="764"/>
        <v/>
      </c>
      <c r="BJ693" s="113" t="str">
        <f t="shared" si="765"/>
        <v/>
      </c>
      <c r="BK693" s="347" t="str">
        <f t="shared" si="791"/>
        <v/>
      </c>
      <c r="BR693" s="307"/>
      <c r="BS693" s="51" t="str">
        <f t="shared" si="766"/>
        <v/>
      </c>
      <c r="BT693" s="51" t="str">
        <f t="shared" si="767"/>
        <v/>
      </c>
      <c r="BU693" s="51" t="str">
        <f t="shared" si="768"/>
        <v/>
      </c>
      <c r="BV693" s="51" t="str">
        <f t="shared" si="769"/>
        <v/>
      </c>
      <c r="BW693" s="51" t="str">
        <f t="shared" si="770"/>
        <v/>
      </c>
      <c r="BX693" s="51" t="str">
        <f t="shared" si="771"/>
        <v/>
      </c>
      <c r="BY693" s="51" t="str">
        <f t="shared" si="772"/>
        <v/>
      </c>
      <c r="BZ693" s="51" t="str">
        <f t="shared" si="773"/>
        <v/>
      </c>
      <c r="CA693" s="51" t="str">
        <f t="shared" si="774"/>
        <v/>
      </c>
      <c r="CB693" s="51" t="str">
        <f t="shared" si="775"/>
        <v/>
      </c>
      <c r="CC693" s="51" t="str">
        <f t="shared" si="757"/>
        <v/>
      </c>
      <c r="CD693" s="51" t="str">
        <f t="shared" si="758"/>
        <v/>
      </c>
      <c r="CE693" s="51" t="str">
        <f t="shared" si="776"/>
        <v/>
      </c>
      <c r="CF693" s="51"/>
      <c r="CH693" s="53" t="str">
        <f t="shared" si="777"/>
        <v/>
      </c>
      <c r="CI693" s="53" t="str">
        <f t="shared" si="778"/>
        <v/>
      </c>
      <c r="CJ693" s="54" t="str">
        <f t="shared" si="779"/>
        <v/>
      </c>
      <c r="CK693" s="53" t="str">
        <f t="shared" si="780"/>
        <v/>
      </c>
      <c r="CL693" s="53" t="str">
        <f t="shared" si="781"/>
        <v/>
      </c>
      <c r="CM693" s="53" t="str">
        <f t="shared" si="782"/>
        <v/>
      </c>
      <c r="CN693" s="53" t="str">
        <f t="shared" si="783"/>
        <v/>
      </c>
      <c r="CO693" s="53" t="str">
        <f t="shared" si="784"/>
        <v/>
      </c>
      <c r="CP693" s="53" t="str">
        <f t="shared" si="785"/>
        <v/>
      </c>
      <c r="CQ693" s="53" t="str">
        <f t="shared" si="786"/>
        <v/>
      </c>
      <c r="CR693" s="53" t="str">
        <f t="shared" si="787"/>
        <v/>
      </c>
      <c r="CS693" s="53" t="str">
        <f t="shared" si="788"/>
        <v/>
      </c>
      <c r="CT693" s="53" t="str">
        <f t="shared" si="789"/>
        <v/>
      </c>
      <c r="CU693" s="53" t="str">
        <f t="shared" si="800"/>
        <v/>
      </c>
    </row>
    <row r="694" spans="1:99" hidden="1" x14ac:dyDescent="0.3">
      <c r="A694" s="40">
        <v>756</v>
      </c>
      <c r="B694" s="313"/>
      <c r="C694" s="142"/>
      <c r="D694" s="144"/>
      <c r="E694" s="144"/>
      <c r="F694" s="312"/>
      <c r="G694" s="144" t="s">
        <v>141</v>
      </c>
      <c r="H694" s="314"/>
      <c r="I694" s="314"/>
      <c r="J694" s="315" t="str">
        <f t="shared" si="727"/>
        <v/>
      </c>
      <c r="K694" s="316" t="str">
        <f t="shared" si="728"/>
        <v/>
      </c>
      <c r="L694" s="317" t="str">
        <f t="shared" si="729"/>
        <v/>
      </c>
      <c r="M694" s="316" t="str">
        <f t="shared" si="730"/>
        <v/>
      </c>
      <c r="N694" s="317" t="str">
        <f t="shared" si="731"/>
        <v/>
      </c>
      <c r="O694" s="316" t="str">
        <f t="shared" si="732"/>
        <v/>
      </c>
      <c r="P694" s="317" t="str">
        <f t="shared" si="733"/>
        <v/>
      </c>
      <c r="Q694" s="318" t="str">
        <f t="shared" si="734"/>
        <v/>
      </c>
      <c r="R694" s="319" t="str">
        <f t="shared" si="735"/>
        <v/>
      </c>
      <c r="S694" s="318" t="str">
        <f t="shared" si="736"/>
        <v/>
      </c>
      <c r="T694" s="317" t="str">
        <f t="shared" si="737"/>
        <v/>
      </c>
      <c r="U694" s="318" t="str">
        <f t="shared" si="738"/>
        <v/>
      </c>
      <c r="V694" s="319" t="str">
        <f t="shared" si="739"/>
        <v/>
      </c>
      <c r="W694" s="318" t="str">
        <f t="shared" si="740"/>
        <v/>
      </c>
      <c r="X694" s="319" t="str">
        <f t="shared" si="741"/>
        <v/>
      </c>
      <c r="Y694" s="318" t="str">
        <f t="shared" si="742"/>
        <v/>
      </c>
      <c r="Z694" s="319" t="str">
        <f t="shared" si="743"/>
        <v/>
      </c>
      <c r="AA694" s="317" t="str">
        <f t="shared" si="744"/>
        <v/>
      </c>
      <c r="AB694" s="97" t="str">
        <f t="shared" si="745"/>
        <v/>
      </c>
      <c r="AC694" s="143" t="str">
        <f t="shared" si="746"/>
        <v/>
      </c>
      <c r="AD694" s="143" t="str">
        <f t="shared" si="793"/>
        <v/>
      </c>
      <c r="AE694" s="360"/>
      <c r="AF694" s="360"/>
      <c r="AG694" s="364"/>
      <c r="AH694" s="363" t="str">
        <f t="shared" si="794"/>
        <v/>
      </c>
      <c r="AI694" s="360"/>
      <c r="AJ694" s="360"/>
      <c r="AK694" s="364"/>
      <c r="AL694" s="365" t="str">
        <f t="shared" si="795"/>
        <v/>
      </c>
      <c r="AM694" s="363" t="str">
        <f t="shared" si="796"/>
        <v/>
      </c>
      <c r="AN694" s="366" t="str">
        <f t="shared" si="797"/>
        <v/>
      </c>
      <c r="AO694" s="360"/>
      <c r="AP694" s="360"/>
      <c r="AQ694" s="360" t="str">
        <f t="shared" si="798"/>
        <v/>
      </c>
      <c r="AR694" s="348" t="str">
        <f t="shared" si="751"/>
        <v/>
      </c>
      <c r="AS694" s="360"/>
      <c r="AT694" s="348" t="str">
        <f t="shared" si="752"/>
        <v/>
      </c>
      <c r="AU694" s="360"/>
      <c r="AV694" s="348" t="str">
        <f t="shared" si="753"/>
        <v/>
      </c>
      <c r="AW694" s="360"/>
      <c r="AX694" s="348" t="str">
        <f t="shared" si="754"/>
        <v/>
      </c>
      <c r="AY694" s="360"/>
      <c r="AZ694" s="348" t="str">
        <f t="shared" si="755"/>
        <v/>
      </c>
      <c r="BA694" s="367"/>
      <c r="BB694" s="348" t="str">
        <f t="shared" si="756"/>
        <v/>
      </c>
      <c r="BC694" s="350" t="str">
        <f t="shared" si="761"/>
        <v/>
      </c>
      <c r="BD694" s="350" t="str">
        <f t="shared" si="762"/>
        <v/>
      </c>
      <c r="BE694" s="360"/>
      <c r="BF694" s="361"/>
      <c r="BG694" s="362" t="str">
        <f t="shared" si="799"/>
        <v/>
      </c>
      <c r="BH694" s="354" t="str">
        <f t="shared" si="763"/>
        <v/>
      </c>
      <c r="BI694" s="350" t="str">
        <f t="shared" si="764"/>
        <v/>
      </c>
      <c r="BJ694" s="113" t="str">
        <f t="shared" si="765"/>
        <v/>
      </c>
      <c r="BK694" s="347" t="str">
        <f t="shared" si="791"/>
        <v/>
      </c>
      <c r="BR694" s="307"/>
      <c r="BS694" s="51" t="str">
        <f t="shared" si="766"/>
        <v/>
      </c>
      <c r="BT694" s="51" t="str">
        <f t="shared" si="767"/>
        <v/>
      </c>
      <c r="BU694" s="51" t="str">
        <f t="shared" si="768"/>
        <v/>
      </c>
      <c r="BV694" s="51" t="str">
        <f t="shared" si="769"/>
        <v/>
      </c>
      <c r="BW694" s="51" t="str">
        <f t="shared" si="770"/>
        <v/>
      </c>
      <c r="BX694" s="51" t="str">
        <f t="shared" si="771"/>
        <v/>
      </c>
      <c r="BY694" s="51" t="str">
        <f t="shared" si="772"/>
        <v/>
      </c>
      <c r="BZ694" s="51" t="str">
        <f t="shared" si="773"/>
        <v/>
      </c>
      <c r="CA694" s="51" t="str">
        <f t="shared" si="774"/>
        <v/>
      </c>
      <c r="CB694" s="51" t="str">
        <f t="shared" si="775"/>
        <v/>
      </c>
      <c r="CC694" s="51" t="str">
        <f t="shared" si="757"/>
        <v/>
      </c>
      <c r="CD694" s="51" t="str">
        <f t="shared" si="758"/>
        <v/>
      </c>
      <c r="CE694" s="51" t="str">
        <f t="shared" si="776"/>
        <v/>
      </c>
      <c r="CF694" s="51"/>
      <c r="CH694" s="53" t="str">
        <f t="shared" si="777"/>
        <v/>
      </c>
      <c r="CI694" s="53" t="str">
        <f t="shared" si="778"/>
        <v/>
      </c>
      <c r="CJ694" s="54" t="str">
        <f t="shared" si="779"/>
        <v/>
      </c>
      <c r="CK694" s="53" t="str">
        <f t="shared" si="780"/>
        <v/>
      </c>
      <c r="CL694" s="53" t="str">
        <f t="shared" si="781"/>
        <v/>
      </c>
      <c r="CM694" s="53" t="str">
        <f t="shared" si="782"/>
        <v/>
      </c>
      <c r="CN694" s="53" t="str">
        <f t="shared" si="783"/>
        <v/>
      </c>
      <c r="CO694" s="53" t="str">
        <f t="shared" si="784"/>
        <v/>
      </c>
      <c r="CP694" s="53" t="str">
        <f t="shared" si="785"/>
        <v/>
      </c>
      <c r="CQ694" s="53" t="str">
        <f t="shared" si="786"/>
        <v/>
      </c>
      <c r="CR694" s="53" t="str">
        <f t="shared" si="787"/>
        <v/>
      </c>
      <c r="CS694" s="53" t="str">
        <f t="shared" si="788"/>
        <v/>
      </c>
      <c r="CT694" s="53" t="str">
        <f t="shared" si="789"/>
        <v/>
      </c>
      <c r="CU694" s="53" t="str">
        <f t="shared" si="800"/>
        <v/>
      </c>
    </row>
    <row r="695" spans="1:99" hidden="1" x14ac:dyDescent="0.3">
      <c r="A695" s="40">
        <v>757</v>
      </c>
      <c r="B695" s="313"/>
      <c r="C695" s="142"/>
      <c r="D695" s="144"/>
      <c r="E695" s="144"/>
      <c r="F695" s="312"/>
      <c r="G695" s="144" t="s">
        <v>141</v>
      </c>
      <c r="H695" s="314"/>
      <c r="I695" s="314"/>
      <c r="J695" s="315" t="str">
        <f t="shared" si="727"/>
        <v/>
      </c>
      <c r="K695" s="316" t="str">
        <f t="shared" si="728"/>
        <v/>
      </c>
      <c r="L695" s="317" t="str">
        <f t="shared" si="729"/>
        <v/>
      </c>
      <c r="M695" s="316" t="str">
        <f t="shared" si="730"/>
        <v/>
      </c>
      <c r="N695" s="317" t="str">
        <f t="shared" si="731"/>
        <v/>
      </c>
      <c r="O695" s="316" t="str">
        <f t="shared" si="732"/>
        <v/>
      </c>
      <c r="P695" s="317" t="str">
        <f t="shared" si="733"/>
        <v/>
      </c>
      <c r="Q695" s="318" t="str">
        <f t="shared" si="734"/>
        <v/>
      </c>
      <c r="R695" s="319" t="str">
        <f t="shared" si="735"/>
        <v/>
      </c>
      <c r="S695" s="318" t="str">
        <f t="shared" si="736"/>
        <v/>
      </c>
      <c r="T695" s="317" t="str">
        <f t="shared" si="737"/>
        <v/>
      </c>
      <c r="U695" s="318" t="str">
        <f t="shared" si="738"/>
        <v/>
      </c>
      <c r="V695" s="319" t="str">
        <f t="shared" si="739"/>
        <v/>
      </c>
      <c r="W695" s="318" t="str">
        <f t="shared" si="740"/>
        <v/>
      </c>
      <c r="X695" s="319" t="str">
        <f t="shared" si="741"/>
        <v/>
      </c>
      <c r="Y695" s="318" t="str">
        <f t="shared" si="742"/>
        <v/>
      </c>
      <c r="Z695" s="319" t="str">
        <f t="shared" si="743"/>
        <v/>
      </c>
      <c r="AA695" s="317" t="str">
        <f t="shared" si="744"/>
        <v/>
      </c>
      <c r="AB695" s="97" t="str">
        <f t="shared" si="745"/>
        <v/>
      </c>
      <c r="AC695" s="143" t="str">
        <f t="shared" si="746"/>
        <v/>
      </c>
      <c r="AD695" s="143" t="str">
        <f t="shared" si="793"/>
        <v/>
      </c>
      <c r="AE695" s="360"/>
      <c r="AF695" s="360"/>
      <c r="AG695" s="364"/>
      <c r="AH695" s="363" t="str">
        <f t="shared" si="794"/>
        <v/>
      </c>
      <c r="AI695" s="360"/>
      <c r="AJ695" s="360"/>
      <c r="AK695" s="364"/>
      <c r="AL695" s="365" t="str">
        <f t="shared" si="795"/>
        <v/>
      </c>
      <c r="AM695" s="363" t="str">
        <f t="shared" si="796"/>
        <v/>
      </c>
      <c r="AN695" s="366" t="str">
        <f t="shared" si="797"/>
        <v/>
      </c>
      <c r="AO695" s="360"/>
      <c r="AP695" s="360"/>
      <c r="AQ695" s="360" t="str">
        <f t="shared" si="798"/>
        <v/>
      </c>
      <c r="AR695" s="348" t="str">
        <f t="shared" si="751"/>
        <v/>
      </c>
      <c r="AS695" s="360"/>
      <c r="AT695" s="348" t="str">
        <f t="shared" si="752"/>
        <v/>
      </c>
      <c r="AU695" s="360"/>
      <c r="AV695" s="348" t="str">
        <f t="shared" si="753"/>
        <v/>
      </c>
      <c r="AW695" s="360"/>
      <c r="AX695" s="348" t="str">
        <f t="shared" si="754"/>
        <v/>
      </c>
      <c r="AY695" s="360"/>
      <c r="AZ695" s="348" t="str">
        <f t="shared" si="755"/>
        <v/>
      </c>
      <c r="BA695" s="367"/>
      <c r="BB695" s="348" t="str">
        <f t="shared" si="756"/>
        <v/>
      </c>
      <c r="BC695" s="350" t="str">
        <f t="shared" si="761"/>
        <v/>
      </c>
      <c r="BD695" s="350" t="str">
        <f t="shared" si="762"/>
        <v/>
      </c>
      <c r="BE695" s="360"/>
      <c r="BF695" s="361"/>
      <c r="BG695" s="362" t="str">
        <f t="shared" si="799"/>
        <v/>
      </c>
      <c r="BH695" s="354" t="str">
        <f t="shared" si="763"/>
        <v/>
      </c>
      <c r="BI695" s="350" t="str">
        <f t="shared" si="764"/>
        <v/>
      </c>
      <c r="BJ695" s="113" t="str">
        <f t="shared" si="765"/>
        <v/>
      </c>
      <c r="BK695" s="347" t="str">
        <f t="shared" si="791"/>
        <v/>
      </c>
      <c r="BR695" s="307"/>
      <c r="BS695" s="51" t="str">
        <f t="shared" si="766"/>
        <v/>
      </c>
      <c r="BT695" s="51" t="str">
        <f t="shared" si="767"/>
        <v/>
      </c>
      <c r="BU695" s="51" t="str">
        <f t="shared" si="768"/>
        <v/>
      </c>
      <c r="BV695" s="51" t="str">
        <f t="shared" si="769"/>
        <v/>
      </c>
      <c r="BW695" s="51" t="str">
        <f t="shared" si="770"/>
        <v/>
      </c>
      <c r="BX695" s="51" t="str">
        <f t="shared" si="771"/>
        <v/>
      </c>
      <c r="BY695" s="51" t="str">
        <f t="shared" si="772"/>
        <v/>
      </c>
      <c r="BZ695" s="51" t="str">
        <f t="shared" si="773"/>
        <v/>
      </c>
      <c r="CA695" s="51" t="str">
        <f t="shared" si="774"/>
        <v/>
      </c>
      <c r="CB695" s="51" t="str">
        <f t="shared" si="775"/>
        <v/>
      </c>
      <c r="CC695" s="51" t="str">
        <f t="shared" si="757"/>
        <v/>
      </c>
      <c r="CD695" s="51" t="str">
        <f t="shared" si="758"/>
        <v/>
      </c>
      <c r="CE695" s="51" t="str">
        <f t="shared" si="776"/>
        <v/>
      </c>
      <c r="CF695" s="51"/>
      <c r="CH695" s="53" t="str">
        <f t="shared" si="777"/>
        <v/>
      </c>
      <c r="CI695" s="53" t="str">
        <f t="shared" si="778"/>
        <v/>
      </c>
      <c r="CJ695" s="54" t="str">
        <f t="shared" si="779"/>
        <v/>
      </c>
      <c r="CK695" s="53" t="str">
        <f t="shared" si="780"/>
        <v/>
      </c>
      <c r="CL695" s="53" t="str">
        <f t="shared" si="781"/>
        <v/>
      </c>
      <c r="CM695" s="53" t="str">
        <f t="shared" si="782"/>
        <v/>
      </c>
      <c r="CN695" s="53" t="str">
        <f t="shared" si="783"/>
        <v/>
      </c>
      <c r="CO695" s="53" t="str">
        <f t="shared" si="784"/>
        <v/>
      </c>
      <c r="CP695" s="53" t="str">
        <f t="shared" si="785"/>
        <v/>
      </c>
      <c r="CQ695" s="53" t="str">
        <f t="shared" si="786"/>
        <v/>
      </c>
      <c r="CR695" s="53" t="str">
        <f t="shared" si="787"/>
        <v/>
      </c>
      <c r="CS695" s="53" t="str">
        <f t="shared" si="788"/>
        <v/>
      </c>
      <c r="CT695" s="53" t="str">
        <f t="shared" si="789"/>
        <v/>
      </c>
      <c r="CU695" s="53" t="str">
        <f t="shared" si="800"/>
        <v/>
      </c>
    </row>
    <row r="696" spans="1:99" hidden="1" x14ac:dyDescent="0.3">
      <c r="A696" s="40">
        <v>758</v>
      </c>
      <c r="B696" s="313"/>
      <c r="C696" s="142"/>
      <c r="D696" s="144"/>
      <c r="E696" s="144"/>
      <c r="F696" s="312"/>
      <c r="G696" s="144" t="s">
        <v>141</v>
      </c>
      <c r="H696" s="314"/>
      <c r="I696" s="314"/>
      <c r="J696" s="315" t="str">
        <f t="shared" si="727"/>
        <v/>
      </c>
      <c r="K696" s="316" t="str">
        <f t="shared" si="728"/>
        <v/>
      </c>
      <c r="L696" s="317" t="str">
        <f t="shared" si="729"/>
        <v/>
      </c>
      <c r="M696" s="316" t="str">
        <f t="shared" si="730"/>
        <v/>
      </c>
      <c r="N696" s="317" t="str">
        <f t="shared" si="731"/>
        <v/>
      </c>
      <c r="O696" s="316" t="str">
        <f t="shared" si="732"/>
        <v/>
      </c>
      <c r="P696" s="317" t="str">
        <f t="shared" si="733"/>
        <v/>
      </c>
      <c r="Q696" s="318" t="str">
        <f t="shared" si="734"/>
        <v/>
      </c>
      <c r="R696" s="319" t="str">
        <f t="shared" si="735"/>
        <v/>
      </c>
      <c r="S696" s="318" t="str">
        <f t="shared" si="736"/>
        <v/>
      </c>
      <c r="T696" s="317" t="str">
        <f t="shared" si="737"/>
        <v/>
      </c>
      <c r="U696" s="318" t="str">
        <f t="shared" si="738"/>
        <v/>
      </c>
      <c r="V696" s="319" t="str">
        <f t="shared" si="739"/>
        <v/>
      </c>
      <c r="W696" s="318" t="str">
        <f t="shared" si="740"/>
        <v/>
      </c>
      <c r="X696" s="319" t="str">
        <f t="shared" si="741"/>
        <v/>
      </c>
      <c r="Y696" s="318" t="str">
        <f t="shared" si="742"/>
        <v/>
      </c>
      <c r="Z696" s="319" t="str">
        <f t="shared" si="743"/>
        <v/>
      </c>
      <c r="AA696" s="317" t="str">
        <f t="shared" si="744"/>
        <v/>
      </c>
      <c r="AB696" s="97" t="str">
        <f t="shared" si="745"/>
        <v/>
      </c>
      <c r="AC696" s="143" t="str">
        <f t="shared" si="746"/>
        <v/>
      </c>
      <c r="AD696" s="143" t="str">
        <f t="shared" si="793"/>
        <v/>
      </c>
      <c r="AE696" s="360"/>
      <c r="AF696" s="360"/>
      <c r="AG696" s="364"/>
      <c r="AH696" s="363" t="str">
        <f t="shared" si="794"/>
        <v/>
      </c>
      <c r="AI696" s="360"/>
      <c r="AJ696" s="360"/>
      <c r="AK696" s="364"/>
      <c r="AL696" s="365" t="str">
        <f t="shared" si="795"/>
        <v/>
      </c>
      <c r="AM696" s="363" t="str">
        <f t="shared" si="796"/>
        <v/>
      </c>
      <c r="AN696" s="366" t="str">
        <f t="shared" si="797"/>
        <v/>
      </c>
      <c r="AO696" s="360"/>
      <c r="AP696" s="360"/>
      <c r="AQ696" s="360" t="str">
        <f t="shared" si="798"/>
        <v/>
      </c>
      <c r="AR696" s="348" t="str">
        <f t="shared" si="751"/>
        <v/>
      </c>
      <c r="AS696" s="360"/>
      <c r="AT696" s="348" t="str">
        <f t="shared" si="752"/>
        <v/>
      </c>
      <c r="AU696" s="360"/>
      <c r="AV696" s="348" t="str">
        <f t="shared" si="753"/>
        <v/>
      </c>
      <c r="AW696" s="360"/>
      <c r="AX696" s="348" t="str">
        <f t="shared" si="754"/>
        <v/>
      </c>
      <c r="AY696" s="360"/>
      <c r="AZ696" s="348" t="str">
        <f t="shared" si="755"/>
        <v/>
      </c>
      <c r="BA696" s="367"/>
      <c r="BB696" s="348" t="str">
        <f t="shared" si="756"/>
        <v/>
      </c>
      <c r="BC696" s="350" t="str">
        <f t="shared" si="761"/>
        <v/>
      </c>
      <c r="BD696" s="350" t="str">
        <f t="shared" si="762"/>
        <v/>
      </c>
      <c r="BE696" s="360"/>
      <c r="BF696" s="361"/>
      <c r="BG696" s="362" t="str">
        <f t="shared" si="799"/>
        <v/>
      </c>
      <c r="BH696" s="354" t="str">
        <f t="shared" si="763"/>
        <v/>
      </c>
      <c r="BI696" s="350" t="str">
        <f t="shared" si="764"/>
        <v/>
      </c>
      <c r="BJ696" s="113" t="str">
        <f t="shared" si="765"/>
        <v/>
      </c>
      <c r="BK696" s="347" t="str">
        <f t="shared" si="791"/>
        <v/>
      </c>
      <c r="BR696" s="307"/>
      <c r="BS696" s="51" t="str">
        <f t="shared" si="766"/>
        <v/>
      </c>
      <c r="BT696" s="51" t="str">
        <f t="shared" si="767"/>
        <v/>
      </c>
      <c r="BU696" s="51" t="str">
        <f t="shared" si="768"/>
        <v/>
      </c>
      <c r="BV696" s="51" t="str">
        <f t="shared" si="769"/>
        <v/>
      </c>
      <c r="BW696" s="51" t="str">
        <f t="shared" si="770"/>
        <v/>
      </c>
      <c r="BX696" s="51" t="str">
        <f t="shared" si="771"/>
        <v/>
      </c>
      <c r="BY696" s="51" t="str">
        <f t="shared" si="772"/>
        <v/>
      </c>
      <c r="BZ696" s="51" t="str">
        <f t="shared" si="773"/>
        <v/>
      </c>
      <c r="CA696" s="51" t="str">
        <f t="shared" si="774"/>
        <v/>
      </c>
      <c r="CB696" s="51" t="str">
        <f t="shared" si="775"/>
        <v/>
      </c>
      <c r="CC696" s="51" t="str">
        <f t="shared" si="757"/>
        <v/>
      </c>
      <c r="CD696" s="51" t="str">
        <f t="shared" si="758"/>
        <v/>
      </c>
      <c r="CE696" s="51" t="str">
        <f t="shared" si="776"/>
        <v/>
      </c>
      <c r="CF696" s="51"/>
      <c r="CH696" s="53" t="str">
        <f t="shared" si="777"/>
        <v/>
      </c>
      <c r="CI696" s="53" t="str">
        <f t="shared" si="778"/>
        <v/>
      </c>
      <c r="CJ696" s="54" t="str">
        <f t="shared" si="779"/>
        <v/>
      </c>
      <c r="CK696" s="53" t="str">
        <f t="shared" si="780"/>
        <v/>
      </c>
      <c r="CL696" s="53" t="str">
        <f t="shared" si="781"/>
        <v/>
      </c>
      <c r="CM696" s="53" t="str">
        <f t="shared" si="782"/>
        <v/>
      </c>
      <c r="CN696" s="53" t="str">
        <f t="shared" si="783"/>
        <v/>
      </c>
      <c r="CO696" s="53" t="str">
        <f t="shared" si="784"/>
        <v/>
      </c>
      <c r="CP696" s="53" t="str">
        <f t="shared" si="785"/>
        <v/>
      </c>
      <c r="CQ696" s="53" t="str">
        <f t="shared" si="786"/>
        <v/>
      </c>
      <c r="CR696" s="53" t="str">
        <f t="shared" si="787"/>
        <v/>
      </c>
      <c r="CS696" s="53" t="str">
        <f t="shared" si="788"/>
        <v/>
      </c>
      <c r="CT696" s="53" t="str">
        <f t="shared" si="789"/>
        <v/>
      </c>
      <c r="CU696" s="53" t="str">
        <f t="shared" si="800"/>
        <v/>
      </c>
    </row>
    <row r="697" spans="1:99" hidden="1" x14ac:dyDescent="0.3">
      <c r="A697" s="40">
        <v>759</v>
      </c>
      <c r="B697" s="313"/>
      <c r="C697" s="142"/>
      <c r="D697" s="144"/>
      <c r="E697" s="144"/>
      <c r="F697" s="312"/>
      <c r="G697" s="144" t="s">
        <v>141</v>
      </c>
      <c r="H697" s="314"/>
      <c r="I697" s="314"/>
      <c r="J697" s="315" t="str">
        <f t="shared" si="727"/>
        <v/>
      </c>
      <c r="K697" s="316" t="str">
        <f t="shared" si="728"/>
        <v/>
      </c>
      <c r="L697" s="317" t="str">
        <f t="shared" si="729"/>
        <v/>
      </c>
      <c r="M697" s="316" t="str">
        <f t="shared" si="730"/>
        <v/>
      </c>
      <c r="N697" s="317" t="str">
        <f t="shared" si="731"/>
        <v/>
      </c>
      <c r="O697" s="316" t="str">
        <f t="shared" si="732"/>
        <v/>
      </c>
      <c r="P697" s="317" t="str">
        <f t="shared" si="733"/>
        <v/>
      </c>
      <c r="Q697" s="318" t="str">
        <f t="shared" si="734"/>
        <v/>
      </c>
      <c r="R697" s="319" t="str">
        <f t="shared" si="735"/>
        <v/>
      </c>
      <c r="S697" s="318" t="str">
        <f t="shared" si="736"/>
        <v/>
      </c>
      <c r="T697" s="317" t="str">
        <f t="shared" si="737"/>
        <v/>
      </c>
      <c r="U697" s="318" t="str">
        <f t="shared" si="738"/>
        <v/>
      </c>
      <c r="V697" s="319" t="str">
        <f t="shared" si="739"/>
        <v/>
      </c>
      <c r="W697" s="318" t="str">
        <f t="shared" si="740"/>
        <v/>
      </c>
      <c r="X697" s="319" t="str">
        <f t="shared" si="741"/>
        <v/>
      </c>
      <c r="Y697" s="318" t="str">
        <f t="shared" si="742"/>
        <v/>
      </c>
      <c r="Z697" s="319" t="str">
        <f t="shared" si="743"/>
        <v/>
      </c>
      <c r="AA697" s="317" t="str">
        <f t="shared" si="744"/>
        <v/>
      </c>
      <c r="AB697" s="97" t="str">
        <f t="shared" si="745"/>
        <v/>
      </c>
      <c r="AC697" s="143" t="str">
        <f t="shared" si="746"/>
        <v/>
      </c>
      <c r="AD697" s="143" t="str">
        <f t="shared" si="793"/>
        <v/>
      </c>
      <c r="AE697" s="360"/>
      <c r="AF697" s="360"/>
      <c r="AG697" s="364"/>
      <c r="AH697" s="363" t="str">
        <f t="shared" si="794"/>
        <v/>
      </c>
      <c r="AI697" s="360"/>
      <c r="AJ697" s="360"/>
      <c r="AK697" s="364"/>
      <c r="AL697" s="365" t="str">
        <f t="shared" si="795"/>
        <v/>
      </c>
      <c r="AM697" s="363" t="str">
        <f t="shared" si="796"/>
        <v/>
      </c>
      <c r="AN697" s="366" t="str">
        <f t="shared" si="797"/>
        <v/>
      </c>
      <c r="AO697" s="360"/>
      <c r="AP697" s="360"/>
      <c r="AQ697" s="360" t="str">
        <f t="shared" si="798"/>
        <v/>
      </c>
      <c r="AR697" s="348" t="str">
        <f t="shared" si="751"/>
        <v/>
      </c>
      <c r="AS697" s="360"/>
      <c r="AT697" s="348" t="str">
        <f t="shared" si="752"/>
        <v/>
      </c>
      <c r="AU697" s="360"/>
      <c r="AV697" s="348" t="str">
        <f t="shared" si="753"/>
        <v/>
      </c>
      <c r="AW697" s="360"/>
      <c r="AX697" s="348" t="str">
        <f t="shared" si="754"/>
        <v/>
      </c>
      <c r="AY697" s="360"/>
      <c r="AZ697" s="348" t="str">
        <f t="shared" si="755"/>
        <v/>
      </c>
      <c r="BA697" s="367"/>
      <c r="BB697" s="348" t="str">
        <f t="shared" si="756"/>
        <v/>
      </c>
      <c r="BC697" s="350" t="str">
        <f t="shared" si="761"/>
        <v/>
      </c>
      <c r="BD697" s="350" t="str">
        <f t="shared" si="762"/>
        <v/>
      </c>
      <c r="BE697" s="360"/>
      <c r="BF697" s="361"/>
      <c r="BG697" s="362" t="str">
        <f t="shared" si="799"/>
        <v/>
      </c>
      <c r="BH697" s="354" t="str">
        <f t="shared" si="763"/>
        <v/>
      </c>
      <c r="BI697" s="350" t="str">
        <f t="shared" si="764"/>
        <v/>
      </c>
      <c r="BJ697" s="113" t="str">
        <f t="shared" si="765"/>
        <v/>
      </c>
      <c r="BK697" s="347" t="str">
        <f t="shared" si="791"/>
        <v/>
      </c>
      <c r="BR697" s="307"/>
      <c r="BS697" s="51" t="str">
        <f t="shared" si="766"/>
        <v/>
      </c>
      <c r="BT697" s="51" t="str">
        <f t="shared" si="767"/>
        <v/>
      </c>
      <c r="BU697" s="51" t="str">
        <f t="shared" si="768"/>
        <v/>
      </c>
      <c r="BV697" s="51" t="str">
        <f t="shared" si="769"/>
        <v/>
      </c>
      <c r="BW697" s="51" t="str">
        <f t="shared" si="770"/>
        <v/>
      </c>
      <c r="BX697" s="51" t="str">
        <f t="shared" si="771"/>
        <v/>
      </c>
      <c r="BY697" s="51" t="str">
        <f t="shared" si="772"/>
        <v/>
      </c>
      <c r="BZ697" s="51" t="str">
        <f t="shared" si="773"/>
        <v/>
      </c>
      <c r="CA697" s="51" t="str">
        <f t="shared" si="774"/>
        <v/>
      </c>
      <c r="CB697" s="51" t="str">
        <f t="shared" si="775"/>
        <v/>
      </c>
      <c r="CC697" s="51" t="str">
        <f t="shared" si="757"/>
        <v/>
      </c>
      <c r="CD697" s="51" t="str">
        <f t="shared" si="758"/>
        <v/>
      </c>
      <c r="CE697" s="51" t="str">
        <f t="shared" si="776"/>
        <v/>
      </c>
      <c r="CF697" s="51"/>
      <c r="CH697" s="53" t="str">
        <f t="shared" si="777"/>
        <v/>
      </c>
      <c r="CI697" s="53" t="str">
        <f t="shared" si="778"/>
        <v/>
      </c>
      <c r="CJ697" s="54" t="str">
        <f t="shared" si="779"/>
        <v/>
      </c>
      <c r="CK697" s="53" t="str">
        <f t="shared" si="780"/>
        <v/>
      </c>
      <c r="CL697" s="53" t="str">
        <f t="shared" si="781"/>
        <v/>
      </c>
      <c r="CM697" s="53" t="str">
        <f t="shared" si="782"/>
        <v/>
      </c>
      <c r="CN697" s="53" t="str">
        <f t="shared" si="783"/>
        <v/>
      </c>
      <c r="CO697" s="53" t="str">
        <f t="shared" si="784"/>
        <v/>
      </c>
      <c r="CP697" s="53" t="str">
        <f t="shared" si="785"/>
        <v/>
      </c>
      <c r="CQ697" s="53" t="str">
        <f t="shared" si="786"/>
        <v/>
      </c>
      <c r="CR697" s="53" t="str">
        <f t="shared" si="787"/>
        <v/>
      </c>
      <c r="CS697" s="53" t="str">
        <f t="shared" si="788"/>
        <v/>
      </c>
      <c r="CT697" s="53" t="str">
        <f t="shared" si="789"/>
        <v/>
      </c>
      <c r="CU697" s="53" t="str">
        <f t="shared" si="800"/>
        <v/>
      </c>
    </row>
    <row r="698" spans="1:99" hidden="1" x14ac:dyDescent="0.3">
      <c r="A698" s="40">
        <v>760</v>
      </c>
      <c r="B698" s="313"/>
      <c r="C698" s="142"/>
      <c r="D698" s="144"/>
      <c r="E698" s="144"/>
      <c r="F698" s="312"/>
      <c r="G698" s="144" t="s">
        <v>141</v>
      </c>
      <c r="H698" s="314"/>
      <c r="I698" s="314"/>
      <c r="J698" s="315" t="str">
        <f t="shared" si="727"/>
        <v/>
      </c>
      <c r="K698" s="316" t="str">
        <f t="shared" si="728"/>
        <v/>
      </c>
      <c r="L698" s="317" t="str">
        <f t="shared" si="729"/>
        <v/>
      </c>
      <c r="M698" s="316" t="str">
        <f t="shared" si="730"/>
        <v/>
      </c>
      <c r="N698" s="317" t="str">
        <f t="shared" si="731"/>
        <v/>
      </c>
      <c r="O698" s="316" t="str">
        <f t="shared" si="732"/>
        <v/>
      </c>
      <c r="P698" s="317" t="str">
        <f t="shared" si="733"/>
        <v/>
      </c>
      <c r="Q698" s="318" t="str">
        <f t="shared" si="734"/>
        <v/>
      </c>
      <c r="R698" s="319" t="str">
        <f t="shared" si="735"/>
        <v/>
      </c>
      <c r="S698" s="318" t="str">
        <f t="shared" si="736"/>
        <v/>
      </c>
      <c r="T698" s="317" t="str">
        <f t="shared" si="737"/>
        <v/>
      </c>
      <c r="U698" s="318" t="str">
        <f t="shared" si="738"/>
        <v/>
      </c>
      <c r="V698" s="319" t="str">
        <f t="shared" si="739"/>
        <v/>
      </c>
      <c r="W698" s="318" t="str">
        <f t="shared" si="740"/>
        <v/>
      </c>
      <c r="X698" s="319" t="str">
        <f t="shared" si="741"/>
        <v/>
      </c>
      <c r="Y698" s="318" t="str">
        <f t="shared" si="742"/>
        <v/>
      </c>
      <c r="Z698" s="319" t="str">
        <f t="shared" si="743"/>
        <v/>
      </c>
      <c r="AA698" s="317" t="str">
        <f t="shared" si="744"/>
        <v/>
      </c>
      <c r="AB698" s="97" t="str">
        <f t="shared" si="745"/>
        <v/>
      </c>
      <c r="AC698" s="143" t="str">
        <f t="shared" si="746"/>
        <v/>
      </c>
      <c r="AD698" s="143" t="str">
        <f t="shared" si="793"/>
        <v/>
      </c>
      <c r="AE698" s="360"/>
      <c r="AF698" s="360"/>
      <c r="AG698" s="364"/>
      <c r="AH698" s="363" t="str">
        <f t="shared" si="794"/>
        <v/>
      </c>
      <c r="AI698" s="360"/>
      <c r="AJ698" s="360"/>
      <c r="AK698" s="364"/>
      <c r="AL698" s="365" t="str">
        <f t="shared" si="795"/>
        <v/>
      </c>
      <c r="AM698" s="363" t="str">
        <f t="shared" si="796"/>
        <v/>
      </c>
      <c r="AN698" s="366" t="str">
        <f t="shared" si="797"/>
        <v/>
      </c>
      <c r="AO698" s="360"/>
      <c r="AP698" s="360"/>
      <c r="AQ698" s="360" t="str">
        <f t="shared" si="798"/>
        <v/>
      </c>
      <c r="AR698" s="348" t="str">
        <f t="shared" si="751"/>
        <v/>
      </c>
      <c r="AS698" s="360"/>
      <c r="AT698" s="348" t="str">
        <f t="shared" si="752"/>
        <v/>
      </c>
      <c r="AU698" s="360"/>
      <c r="AV698" s="348" t="str">
        <f t="shared" si="753"/>
        <v/>
      </c>
      <c r="AW698" s="360"/>
      <c r="AX698" s="348" t="str">
        <f t="shared" si="754"/>
        <v/>
      </c>
      <c r="AY698" s="360"/>
      <c r="AZ698" s="348" t="str">
        <f t="shared" si="755"/>
        <v/>
      </c>
      <c r="BA698" s="367"/>
      <c r="BB698" s="348" t="str">
        <f t="shared" si="756"/>
        <v/>
      </c>
      <c r="BC698" s="350" t="str">
        <f t="shared" si="761"/>
        <v/>
      </c>
      <c r="BD698" s="350" t="str">
        <f t="shared" si="762"/>
        <v/>
      </c>
      <c r="BE698" s="360"/>
      <c r="BF698" s="361"/>
      <c r="BG698" s="362" t="str">
        <f t="shared" si="799"/>
        <v/>
      </c>
      <c r="BH698" s="354" t="str">
        <f t="shared" si="763"/>
        <v/>
      </c>
      <c r="BI698" s="350" t="str">
        <f t="shared" si="764"/>
        <v/>
      </c>
      <c r="BJ698" s="113" t="str">
        <f t="shared" si="765"/>
        <v/>
      </c>
      <c r="BK698" s="347" t="str">
        <f t="shared" si="791"/>
        <v/>
      </c>
      <c r="BR698" s="307"/>
      <c r="BS698" s="51" t="str">
        <f t="shared" si="766"/>
        <v/>
      </c>
      <c r="BT698" s="51" t="str">
        <f t="shared" si="767"/>
        <v/>
      </c>
      <c r="BU698" s="51" t="str">
        <f t="shared" si="768"/>
        <v/>
      </c>
      <c r="BV698" s="51" t="str">
        <f t="shared" si="769"/>
        <v/>
      </c>
      <c r="BW698" s="51" t="str">
        <f t="shared" si="770"/>
        <v/>
      </c>
      <c r="BX698" s="51" t="str">
        <f t="shared" si="771"/>
        <v/>
      </c>
      <c r="BY698" s="51" t="str">
        <f t="shared" si="772"/>
        <v/>
      </c>
      <c r="BZ698" s="51" t="str">
        <f t="shared" si="773"/>
        <v/>
      </c>
      <c r="CA698" s="51" t="str">
        <f t="shared" si="774"/>
        <v/>
      </c>
      <c r="CB698" s="51" t="str">
        <f t="shared" si="775"/>
        <v/>
      </c>
      <c r="CC698" s="51" t="str">
        <f t="shared" si="757"/>
        <v/>
      </c>
      <c r="CD698" s="51" t="str">
        <f t="shared" si="758"/>
        <v/>
      </c>
      <c r="CE698" s="51" t="str">
        <f t="shared" si="776"/>
        <v/>
      </c>
      <c r="CF698" s="51"/>
      <c r="CH698" s="53" t="str">
        <f t="shared" si="777"/>
        <v/>
      </c>
      <c r="CI698" s="53" t="str">
        <f t="shared" si="778"/>
        <v/>
      </c>
      <c r="CJ698" s="54" t="str">
        <f t="shared" si="779"/>
        <v/>
      </c>
      <c r="CK698" s="53" t="str">
        <f t="shared" si="780"/>
        <v/>
      </c>
      <c r="CL698" s="53" t="str">
        <f t="shared" si="781"/>
        <v/>
      </c>
      <c r="CM698" s="53" t="str">
        <f t="shared" si="782"/>
        <v/>
      </c>
      <c r="CN698" s="53" t="str">
        <f t="shared" si="783"/>
        <v/>
      </c>
      <c r="CO698" s="53" t="str">
        <f t="shared" si="784"/>
        <v/>
      </c>
      <c r="CP698" s="53" t="str">
        <f t="shared" si="785"/>
        <v/>
      </c>
      <c r="CQ698" s="53" t="str">
        <f t="shared" si="786"/>
        <v/>
      </c>
      <c r="CR698" s="53" t="str">
        <f t="shared" si="787"/>
        <v/>
      </c>
      <c r="CS698" s="53" t="str">
        <f t="shared" si="788"/>
        <v/>
      </c>
      <c r="CT698" s="53" t="str">
        <f t="shared" si="789"/>
        <v/>
      </c>
      <c r="CU698" s="53" t="str">
        <f t="shared" si="800"/>
        <v/>
      </c>
    </row>
    <row r="699" spans="1:99" hidden="1" x14ac:dyDescent="0.3">
      <c r="A699" s="40">
        <v>761</v>
      </c>
      <c r="B699" s="313"/>
      <c r="C699" s="142"/>
      <c r="D699" s="144"/>
      <c r="E699" s="144"/>
      <c r="F699" s="312"/>
      <c r="G699" s="144" t="s">
        <v>141</v>
      </c>
      <c r="H699" s="314"/>
      <c r="I699" s="314"/>
      <c r="J699" s="315" t="str">
        <f t="shared" si="727"/>
        <v/>
      </c>
      <c r="K699" s="316" t="str">
        <f t="shared" si="728"/>
        <v/>
      </c>
      <c r="L699" s="317" t="str">
        <f t="shared" si="729"/>
        <v/>
      </c>
      <c r="M699" s="316" t="str">
        <f t="shared" si="730"/>
        <v/>
      </c>
      <c r="N699" s="317" t="str">
        <f t="shared" si="731"/>
        <v/>
      </c>
      <c r="O699" s="316" t="str">
        <f t="shared" si="732"/>
        <v/>
      </c>
      <c r="P699" s="317" t="str">
        <f t="shared" si="733"/>
        <v/>
      </c>
      <c r="Q699" s="318" t="str">
        <f t="shared" si="734"/>
        <v/>
      </c>
      <c r="R699" s="319" t="str">
        <f t="shared" si="735"/>
        <v/>
      </c>
      <c r="S699" s="318" t="str">
        <f t="shared" si="736"/>
        <v/>
      </c>
      <c r="T699" s="317" t="str">
        <f t="shared" si="737"/>
        <v/>
      </c>
      <c r="U699" s="318" t="str">
        <f t="shared" si="738"/>
        <v/>
      </c>
      <c r="V699" s="319" t="str">
        <f t="shared" si="739"/>
        <v/>
      </c>
      <c r="W699" s="318" t="str">
        <f t="shared" si="740"/>
        <v/>
      </c>
      <c r="X699" s="319" t="str">
        <f t="shared" si="741"/>
        <v/>
      </c>
      <c r="Y699" s="318" t="str">
        <f t="shared" si="742"/>
        <v/>
      </c>
      <c r="Z699" s="319" t="str">
        <f t="shared" si="743"/>
        <v/>
      </c>
      <c r="AA699" s="317" t="str">
        <f t="shared" si="744"/>
        <v/>
      </c>
      <c r="AB699" s="97" t="str">
        <f t="shared" si="745"/>
        <v/>
      </c>
      <c r="AC699" s="143" t="str">
        <f t="shared" si="746"/>
        <v/>
      </c>
      <c r="AD699" s="143" t="str">
        <f t="shared" si="793"/>
        <v/>
      </c>
      <c r="AE699" s="360"/>
      <c r="AF699" s="360"/>
      <c r="AG699" s="364"/>
      <c r="AH699" s="363" t="str">
        <f t="shared" si="794"/>
        <v/>
      </c>
      <c r="AI699" s="360"/>
      <c r="AJ699" s="360"/>
      <c r="AK699" s="364"/>
      <c r="AL699" s="365" t="str">
        <f t="shared" si="795"/>
        <v/>
      </c>
      <c r="AM699" s="363" t="str">
        <f t="shared" si="796"/>
        <v/>
      </c>
      <c r="AN699" s="366" t="str">
        <f t="shared" si="797"/>
        <v/>
      </c>
      <c r="AO699" s="360"/>
      <c r="AP699" s="360"/>
      <c r="AQ699" s="360" t="str">
        <f t="shared" si="798"/>
        <v/>
      </c>
      <c r="AR699" s="348" t="str">
        <f t="shared" si="751"/>
        <v/>
      </c>
      <c r="AS699" s="360"/>
      <c r="AT699" s="348" t="str">
        <f t="shared" si="752"/>
        <v/>
      </c>
      <c r="AU699" s="360"/>
      <c r="AV699" s="348" t="str">
        <f t="shared" si="753"/>
        <v/>
      </c>
      <c r="AW699" s="360"/>
      <c r="AX699" s="348" t="str">
        <f t="shared" si="754"/>
        <v/>
      </c>
      <c r="AY699" s="360"/>
      <c r="AZ699" s="348" t="str">
        <f t="shared" si="755"/>
        <v/>
      </c>
      <c r="BA699" s="367"/>
      <c r="BB699" s="348" t="str">
        <f t="shared" si="756"/>
        <v/>
      </c>
      <c r="BC699" s="350" t="str">
        <f t="shared" si="761"/>
        <v/>
      </c>
      <c r="BD699" s="350" t="str">
        <f t="shared" si="762"/>
        <v/>
      </c>
      <c r="BE699" s="360"/>
      <c r="BF699" s="361"/>
      <c r="BG699" s="362" t="str">
        <f t="shared" si="799"/>
        <v/>
      </c>
      <c r="BH699" s="354" t="str">
        <f t="shared" si="763"/>
        <v/>
      </c>
      <c r="BI699" s="350" t="str">
        <f t="shared" si="764"/>
        <v/>
      </c>
      <c r="BJ699" s="113" t="str">
        <f t="shared" si="765"/>
        <v/>
      </c>
      <c r="BK699" s="347" t="str">
        <f t="shared" si="791"/>
        <v/>
      </c>
      <c r="BR699" s="307"/>
      <c r="BS699" s="51" t="str">
        <f t="shared" si="766"/>
        <v/>
      </c>
      <c r="BT699" s="51" t="str">
        <f t="shared" si="767"/>
        <v/>
      </c>
      <c r="BU699" s="51" t="str">
        <f t="shared" si="768"/>
        <v/>
      </c>
      <c r="BV699" s="51" t="str">
        <f t="shared" si="769"/>
        <v/>
      </c>
      <c r="BW699" s="51" t="str">
        <f t="shared" si="770"/>
        <v/>
      </c>
      <c r="BX699" s="51" t="str">
        <f t="shared" si="771"/>
        <v/>
      </c>
      <c r="BY699" s="51" t="str">
        <f t="shared" si="772"/>
        <v/>
      </c>
      <c r="BZ699" s="51" t="str">
        <f t="shared" si="773"/>
        <v/>
      </c>
      <c r="CA699" s="51" t="str">
        <f t="shared" si="774"/>
        <v/>
      </c>
      <c r="CB699" s="51" t="str">
        <f t="shared" si="775"/>
        <v/>
      </c>
      <c r="CC699" s="51" t="str">
        <f t="shared" si="757"/>
        <v/>
      </c>
      <c r="CD699" s="51" t="str">
        <f t="shared" si="758"/>
        <v/>
      </c>
      <c r="CE699" s="51" t="str">
        <f t="shared" si="776"/>
        <v/>
      </c>
      <c r="CF699" s="51"/>
      <c r="CH699" s="53" t="str">
        <f t="shared" si="777"/>
        <v/>
      </c>
      <c r="CI699" s="53" t="str">
        <f t="shared" si="778"/>
        <v/>
      </c>
      <c r="CJ699" s="54" t="str">
        <f t="shared" si="779"/>
        <v/>
      </c>
      <c r="CK699" s="53" t="str">
        <f t="shared" si="780"/>
        <v/>
      </c>
      <c r="CL699" s="53" t="str">
        <f t="shared" si="781"/>
        <v/>
      </c>
      <c r="CM699" s="53" t="str">
        <f t="shared" si="782"/>
        <v/>
      </c>
      <c r="CN699" s="53" t="str">
        <f t="shared" si="783"/>
        <v/>
      </c>
      <c r="CO699" s="53" t="str">
        <f t="shared" si="784"/>
        <v/>
      </c>
      <c r="CP699" s="53" t="str">
        <f t="shared" si="785"/>
        <v/>
      </c>
      <c r="CQ699" s="53" t="str">
        <f t="shared" si="786"/>
        <v/>
      </c>
      <c r="CR699" s="53" t="str">
        <f t="shared" si="787"/>
        <v/>
      </c>
      <c r="CS699" s="53" t="str">
        <f t="shared" si="788"/>
        <v/>
      </c>
      <c r="CT699" s="53" t="str">
        <f t="shared" si="789"/>
        <v/>
      </c>
      <c r="CU699" s="53" t="str">
        <f t="shared" si="800"/>
        <v/>
      </c>
    </row>
    <row r="700" spans="1:99" hidden="1" x14ac:dyDescent="0.3">
      <c r="A700" s="40">
        <v>762</v>
      </c>
      <c r="B700" s="313"/>
      <c r="C700" s="142"/>
      <c r="D700" s="144"/>
      <c r="E700" s="144"/>
      <c r="F700" s="312"/>
      <c r="G700" s="144" t="s">
        <v>141</v>
      </c>
      <c r="H700" s="314"/>
      <c r="I700" s="314"/>
      <c r="J700" s="315" t="str">
        <f t="shared" si="727"/>
        <v/>
      </c>
      <c r="K700" s="316" t="str">
        <f t="shared" si="728"/>
        <v/>
      </c>
      <c r="L700" s="317" t="str">
        <f t="shared" si="729"/>
        <v/>
      </c>
      <c r="M700" s="316" t="str">
        <f t="shared" si="730"/>
        <v/>
      </c>
      <c r="N700" s="317" t="str">
        <f t="shared" si="731"/>
        <v/>
      </c>
      <c r="O700" s="316" t="str">
        <f t="shared" si="732"/>
        <v/>
      </c>
      <c r="P700" s="317" t="str">
        <f t="shared" si="733"/>
        <v/>
      </c>
      <c r="Q700" s="318" t="str">
        <f t="shared" si="734"/>
        <v/>
      </c>
      <c r="R700" s="319" t="str">
        <f t="shared" si="735"/>
        <v/>
      </c>
      <c r="S700" s="318" t="str">
        <f t="shared" si="736"/>
        <v/>
      </c>
      <c r="T700" s="317" t="str">
        <f t="shared" si="737"/>
        <v/>
      </c>
      <c r="U700" s="318" t="str">
        <f t="shared" si="738"/>
        <v/>
      </c>
      <c r="V700" s="319" t="str">
        <f t="shared" si="739"/>
        <v/>
      </c>
      <c r="W700" s="318" t="str">
        <f t="shared" si="740"/>
        <v/>
      </c>
      <c r="X700" s="319" t="str">
        <f t="shared" si="741"/>
        <v/>
      </c>
      <c r="Y700" s="318" t="str">
        <f t="shared" si="742"/>
        <v/>
      </c>
      <c r="Z700" s="319" t="str">
        <f t="shared" si="743"/>
        <v/>
      </c>
      <c r="AA700" s="317" t="str">
        <f t="shared" si="744"/>
        <v/>
      </c>
      <c r="AB700" s="97" t="str">
        <f t="shared" si="745"/>
        <v/>
      </c>
      <c r="AC700" s="143" t="str">
        <f t="shared" si="746"/>
        <v/>
      </c>
      <c r="AD700" s="143" t="str">
        <f t="shared" si="793"/>
        <v/>
      </c>
      <c r="AE700" s="360"/>
      <c r="AF700" s="360"/>
      <c r="AG700" s="364"/>
      <c r="AH700" s="363" t="str">
        <f t="shared" si="794"/>
        <v/>
      </c>
      <c r="AI700" s="360"/>
      <c r="AJ700" s="360"/>
      <c r="AK700" s="364"/>
      <c r="AL700" s="365" t="str">
        <f t="shared" si="795"/>
        <v/>
      </c>
      <c r="AM700" s="363" t="str">
        <f t="shared" si="796"/>
        <v/>
      </c>
      <c r="AN700" s="366" t="str">
        <f t="shared" si="797"/>
        <v/>
      </c>
      <c r="AO700" s="360"/>
      <c r="AP700" s="360"/>
      <c r="AQ700" s="360" t="str">
        <f t="shared" si="798"/>
        <v/>
      </c>
      <c r="AR700" s="348" t="str">
        <f t="shared" si="751"/>
        <v/>
      </c>
      <c r="AS700" s="360"/>
      <c r="AT700" s="348" t="str">
        <f t="shared" si="752"/>
        <v/>
      </c>
      <c r="AU700" s="360"/>
      <c r="AV700" s="348" t="str">
        <f t="shared" si="753"/>
        <v/>
      </c>
      <c r="AW700" s="360"/>
      <c r="AX700" s="348" t="str">
        <f t="shared" si="754"/>
        <v/>
      </c>
      <c r="AY700" s="360"/>
      <c r="AZ700" s="348" t="str">
        <f t="shared" si="755"/>
        <v/>
      </c>
      <c r="BA700" s="367"/>
      <c r="BB700" s="348" t="str">
        <f t="shared" si="756"/>
        <v/>
      </c>
      <c r="BC700" s="350" t="str">
        <f t="shared" si="761"/>
        <v/>
      </c>
      <c r="BD700" s="350" t="str">
        <f t="shared" si="762"/>
        <v/>
      </c>
      <c r="BE700" s="360"/>
      <c r="BF700" s="361"/>
      <c r="BG700" s="362" t="str">
        <f t="shared" si="799"/>
        <v/>
      </c>
      <c r="BH700" s="354" t="str">
        <f t="shared" si="763"/>
        <v/>
      </c>
      <c r="BI700" s="350" t="str">
        <f t="shared" si="764"/>
        <v/>
      </c>
      <c r="BJ700" s="113" t="str">
        <f t="shared" si="765"/>
        <v/>
      </c>
      <c r="BK700" s="347" t="str">
        <f t="shared" si="791"/>
        <v/>
      </c>
      <c r="BR700" s="307"/>
      <c r="BS700" s="51" t="str">
        <f t="shared" si="766"/>
        <v/>
      </c>
      <c r="BT700" s="51" t="str">
        <f t="shared" si="767"/>
        <v/>
      </c>
      <c r="BU700" s="51" t="str">
        <f t="shared" si="768"/>
        <v/>
      </c>
      <c r="BV700" s="51" t="str">
        <f t="shared" si="769"/>
        <v/>
      </c>
      <c r="BW700" s="51" t="str">
        <f t="shared" si="770"/>
        <v/>
      </c>
      <c r="BX700" s="51" t="str">
        <f t="shared" si="771"/>
        <v/>
      </c>
      <c r="BY700" s="51" t="str">
        <f t="shared" si="772"/>
        <v/>
      </c>
      <c r="BZ700" s="51" t="str">
        <f t="shared" si="773"/>
        <v/>
      </c>
      <c r="CA700" s="51" t="str">
        <f t="shared" si="774"/>
        <v/>
      </c>
      <c r="CB700" s="51" t="str">
        <f t="shared" si="775"/>
        <v/>
      </c>
      <c r="CC700" s="51" t="str">
        <f t="shared" si="757"/>
        <v/>
      </c>
      <c r="CD700" s="51" t="str">
        <f t="shared" si="758"/>
        <v/>
      </c>
      <c r="CE700" s="51" t="str">
        <f t="shared" si="776"/>
        <v/>
      </c>
      <c r="CF700" s="51"/>
      <c r="CH700" s="53" t="str">
        <f t="shared" si="777"/>
        <v/>
      </c>
      <c r="CI700" s="53" t="str">
        <f t="shared" si="778"/>
        <v/>
      </c>
      <c r="CJ700" s="54" t="str">
        <f t="shared" si="779"/>
        <v/>
      </c>
      <c r="CK700" s="53" t="str">
        <f t="shared" si="780"/>
        <v/>
      </c>
      <c r="CL700" s="53" t="str">
        <f t="shared" si="781"/>
        <v/>
      </c>
      <c r="CM700" s="53" t="str">
        <f t="shared" si="782"/>
        <v/>
      </c>
      <c r="CN700" s="53" t="str">
        <f t="shared" si="783"/>
        <v/>
      </c>
      <c r="CO700" s="53" t="str">
        <f t="shared" si="784"/>
        <v/>
      </c>
      <c r="CP700" s="53" t="str">
        <f t="shared" si="785"/>
        <v/>
      </c>
      <c r="CQ700" s="53" t="str">
        <f t="shared" si="786"/>
        <v/>
      </c>
      <c r="CR700" s="53" t="str">
        <f t="shared" si="787"/>
        <v/>
      </c>
      <c r="CS700" s="53" t="str">
        <f t="shared" si="788"/>
        <v/>
      </c>
      <c r="CT700" s="53" t="str">
        <f t="shared" si="789"/>
        <v/>
      </c>
      <c r="CU700" s="53" t="str">
        <f t="shared" si="800"/>
        <v/>
      </c>
    </row>
    <row r="701" spans="1:99" hidden="1" x14ac:dyDescent="0.3">
      <c r="A701" s="40">
        <v>763</v>
      </c>
      <c r="B701" s="313"/>
      <c r="C701" s="142"/>
      <c r="D701" s="144"/>
      <c r="E701" s="144"/>
      <c r="F701" s="312"/>
      <c r="G701" s="144" t="s">
        <v>141</v>
      </c>
      <c r="H701" s="314"/>
      <c r="I701" s="314"/>
      <c r="J701" s="315" t="str">
        <f t="shared" si="727"/>
        <v/>
      </c>
      <c r="K701" s="316" t="str">
        <f t="shared" si="728"/>
        <v/>
      </c>
      <c r="L701" s="317" t="str">
        <f t="shared" si="729"/>
        <v/>
      </c>
      <c r="M701" s="316" t="str">
        <f t="shared" si="730"/>
        <v/>
      </c>
      <c r="N701" s="317" t="str">
        <f t="shared" si="731"/>
        <v/>
      </c>
      <c r="O701" s="316" t="str">
        <f t="shared" si="732"/>
        <v/>
      </c>
      <c r="P701" s="317" t="str">
        <f t="shared" si="733"/>
        <v/>
      </c>
      <c r="Q701" s="318" t="str">
        <f t="shared" si="734"/>
        <v/>
      </c>
      <c r="R701" s="319" t="str">
        <f t="shared" si="735"/>
        <v/>
      </c>
      <c r="S701" s="318" t="str">
        <f t="shared" si="736"/>
        <v/>
      </c>
      <c r="T701" s="317" t="str">
        <f t="shared" si="737"/>
        <v/>
      </c>
      <c r="U701" s="318" t="str">
        <f t="shared" si="738"/>
        <v/>
      </c>
      <c r="V701" s="319" t="str">
        <f t="shared" si="739"/>
        <v/>
      </c>
      <c r="W701" s="318" t="str">
        <f t="shared" si="740"/>
        <v/>
      </c>
      <c r="X701" s="319" t="str">
        <f t="shared" si="741"/>
        <v/>
      </c>
      <c r="Y701" s="318" t="str">
        <f t="shared" si="742"/>
        <v/>
      </c>
      <c r="Z701" s="319" t="str">
        <f t="shared" si="743"/>
        <v/>
      </c>
      <c r="AA701" s="317" t="str">
        <f t="shared" si="744"/>
        <v/>
      </c>
      <c r="AB701" s="97" t="str">
        <f t="shared" si="745"/>
        <v/>
      </c>
      <c r="AC701" s="143" t="str">
        <f t="shared" si="746"/>
        <v/>
      </c>
      <c r="AD701" s="143" t="str">
        <f t="shared" si="793"/>
        <v/>
      </c>
      <c r="AE701" s="360"/>
      <c r="AF701" s="360"/>
      <c r="AG701" s="364"/>
      <c r="AH701" s="363" t="str">
        <f t="shared" si="794"/>
        <v/>
      </c>
      <c r="AI701" s="360"/>
      <c r="AJ701" s="360"/>
      <c r="AK701" s="364"/>
      <c r="AL701" s="365" t="str">
        <f t="shared" si="795"/>
        <v/>
      </c>
      <c r="AM701" s="363" t="str">
        <f t="shared" si="796"/>
        <v/>
      </c>
      <c r="AN701" s="366" t="str">
        <f t="shared" si="797"/>
        <v/>
      </c>
      <c r="AO701" s="360"/>
      <c r="AP701" s="360"/>
      <c r="AQ701" s="360" t="str">
        <f t="shared" si="798"/>
        <v/>
      </c>
      <c r="AR701" s="348" t="str">
        <f t="shared" si="751"/>
        <v/>
      </c>
      <c r="AS701" s="360"/>
      <c r="AT701" s="348" t="str">
        <f t="shared" si="752"/>
        <v/>
      </c>
      <c r="AU701" s="360"/>
      <c r="AV701" s="348" t="str">
        <f t="shared" si="753"/>
        <v/>
      </c>
      <c r="AW701" s="360"/>
      <c r="AX701" s="348" t="str">
        <f t="shared" si="754"/>
        <v/>
      </c>
      <c r="AY701" s="360"/>
      <c r="AZ701" s="348" t="str">
        <f t="shared" si="755"/>
        <v/>
      </c>
      <c r="BA701" s="367"/>
      <c r="BB701" s="348" t="str">
        <f t="shared" si="756"/>
        <v/>
      </c>
      <c r="BC701" s="350" t="str">
        <f t="shared" si="761"/>
        <v/>
      </c>
      <c r="BD701" s="350" t="str">
        <f t="shared" si="762"/>
        <v/>
      </c>
      <c r="BE701" s="360"/>
      <c r="BF701" s="361"/>
      <c r="BG701" s="362" t="str">
        <f t="shared" si="799"/>
        <v/>
      </c>
      <c r="BH701" s="354" t="str">
        <f t="shared" si="763"/>
        <v/>
      </c>
      <c r="BI701" s="350" t="str">
        <f t="shared" si="764"/>
        <v/>
      </c>
      <c r="BJ701" s="113" t="str">
        <f t="shared" si="765"/>
        <v/>
      </c>
      <c r="BK701" s="347" t="str">
        <f t="shared" si="791"/>
        <v/>
      </c>
      <c r="BR701" s="307"/>
      <c r="BS701" s="51" t="str">
        <f t="shared" si="766"/>
        <v/>
      </c>
      <c r="BT701" s="51" t="str">
        <f t="shared" si="767"/>
        <v/>
      </c>
      <c r="BU701" s="51" t="str">
        <f t="shared" si="768"/>
        <v/>
      </c>
      <c r="BV701" s="51" t="str">
        <f t="shared" si="769"/>
        <v/>
      </c>
      <c r="BW701" s="51" t="str">
        <f t="shared" si="770"/>
        <v/>
      </c>
      <c r="BX701" s="51" t="str">
        <f t="shared" si="771"/>
        <v/>
      </c>
      <c r="BY701" s="51" t="str">
        <f t="shared" si="772"/>
        <v/>
      </c>
      <c r="BZ701" s="51" t="str">
        <f t="shared" si="773"/>
        <v/>
      </c>
      <c r="CA701" s="51" t="str">
        <f t="shared" si="774"/>
        <v/>
      </c>
      <c r="CB701" s="51" t="str">
        <f t="shared" si="775"/>
        <v/>
      </c>
      <c r="CC701" s="51" t="str">
        <f t="shared" si="757"/>
        <v/>
      </c>
      <c r="CD701" s="51" t="str">
        <f t="shared" si="758"/>
        <v/>
      </c>
      <c r="CE701" s="51" t="str">
        <f t="shared" si="776"/>
        <v/>
      </c>
      <c r="CF701" s="51"/>
      <c r="CH701" s="53" t="str">
        <f t="shared" si="777"/>
        <v/>
      </c>
      <c r="CI701" s="53" t="str">
        <f t="shared" si="778"/>
        <v/>
      </c>
      <c r="CJ701" s="54" t="str">
        <f t="shared" si="779"/>
        <v/>
      </c>
      <c r="CK701" s="53" t="str">
        <f t="shared" si="780"/>
        <v/>
      </c>
      <c r="CL701" s="53" t="str">
        <f t="shared" si="781"/>
        <v/>
      </c>
      <c r="CM701" s="53" t="str">
        <f t="shared" si="782"/>
        <v/>
      </c>
      <c r="CN701" s="53" t="str">
        <f t="shared" si="783"/>
        <v/>
      </c>
      <c r="CO701" s="53" t="str">
        <f t="shared" si="784"/>
        <v/>
      </c>
      <c r="CP701" s="53" t="str">
        <f t="shared" si="785"/>
        <v/>
      </c>
      <c r="CQ701" s="53" t="str">
        <f t="shared" si="786"/>
        <v/>
      </c>
      <c r="CR701" s="53" t="str">
        <f t="shared" si="787"/>
        <v/>
      </c>
      <c r="CS701" s="53" t="str">
        <f t="shared" si="788"/>
        <v/>
      </c>
      <c r="CT701" s="53" t="str">
        <f t="shared" si="789"/>
        <v/>
      </c>
      <c r="CU701" s="53" t="str">
        <f t="shared" si="800"/>
        <v/>
      </c>
    </row>
    <row r="702" spans="1:99" hidden="1" x14ac:dyDescent="0.3">
      <c r="A702" s="40">
        <v>764</v>
      </c>
      <c r="B702" s="313"/>
      <c r="C702" s="142"/>
      <c r="D702" s="144"/>
      <c r="E702" s="144"/>
      <c r="F702" s="312"/>
      <c r="G702" s="144" t="s">
        <v>141</v>
      </c>
      <c r="H702" s="314"/>
      <c r="I702" s="314"/>
      <c r="J702" s="315" t="str">
        <f t="shared" si="727"/>
        <v/>
      </c>
      <c r="K702" s="316" t="str">
        <f t="shared" si="728"/>
        <v/>
      </c>
      <c r="L702" s="317" t="str">
        <f t="shared" si="729"/>
        <v/>
      </c>
      <c r="M702" s="316" t="str">
        <f t="shared" si="730"/>
        <v/>
      </c>
      <c r="N702" s="317" t="str">
        <f t="shared" si="731"/>
        <v/>
      </c>
      <c r="O702" s="316" t="str">
        <f t="shared" si="732"/>
        <v/>
      </c>
      <c r="P702" s="317" t="str">
        <f t="shared" si="733"/>
        <v/>
      </c>
      <c r="Q702" s="318" t="str">
        <f t="shared" si="734"/>
        <v/>
      </c>
      <c r="R702" s="319" t="str">
        <f t="shared" si="735"/>
        <v/>
      </c>
      <c r="S702" s="318" t="str">
        <f t="shared" si="736"/>
        <v/>
      </c>
      <c r="T702" s="317" t="str">
        <f t="shared" si="737"/>
        <v/>
      </c>
      <c r="U702" s="318" t="str">
        <f t="shared" si="738"/>
        <v/>
      </c>
      <c r="V702" s="319" t="str">
        <f t="shared" si="739"/>
        <v/>
      </c>
      <c r="W702" s="318" t="str">
        <f t="shared" si="740"/>
        <v/>
      </c>
      <c r="X702" s="319" t="str">
        <f t="shared" si="741"/>
        <v/>
      </c>
      <c r="Y702" s="318" t="str">
        <f t="shared" si="742"/>
        <v/>
      </c>
      <c r="Z702" s="319" t="str">
        <f t="shared" si="743"/>
        <v/>
      </c>
      <c r="AA702" s="317" t="str">
        <f t="shared" si="744"/>
        <v/>
      </c>
      <c r="AB702" s="97" t="str">
        <f t="shared" si="745"/>
        <v/>
      </c>
      <c r="AC702" s="143" t="str">
        <f t="shared" si="746"/>
        <v/>
      </c>
      <c r="AD702" s="143" t="str">
        <f t="shared" si="793"/>
        <v/>
      </c>
      <c r="AE702" s="360"/>
      <c r="AF702" s="360"/>
      <c r="AG702" s="364"/>
      <c r="AH702" s="363" t="str">
        <f t="shared" si="794"/>
        <v/>
      </c>
      <c r="AI702" s="360"/>
      <c r="AJ702" s="360"/>
      <c r="AK702" s="364"/>
      <c r="AL702" s="365" t="str">
        <f t="shared" si="795"/>
        <v/>
      </c>
      <c r="AM702" s="363" t="str">
        <f t="shared" si="796"/>
        <v/>
      </c>
      <c r="AN702" s="366" t="str">
        <f t="shared" si="797"/>
        <v/>
      </c>
      <c r="AO702" s="360"/>
      <c r="AP702" s="360"/>
      <c r="AQ702" s="360" t="str">
        <f t="shared" si="798"/>
        <v/>
      </c>
      <c r="AR702" s="348" t="str">
        <f t="shared" si="751"/>
        <v/>
      </c>
      <c r="AS702" s="360"/>
      <c r="AT702" s="348" t="str">
        <f t="shared" si="752"/>
        <v/>
      </c>
      <c r="AU702" s="360"/>
      <c r="AV702" s="348" t="str">
        <f t="shared" si="753"/>
        <v/>
      </c>
      <c r="AW702" s="360"/>
      <c r="AX702" s="348" t="str">
        <f t="shared" si="754"/>
        <v/>
      </c>
      <c r="AY702" s="360"/>
      <c r="AZ702" s="348" t="str">
        <f t="shared" si="755"/>
        <v/>
      </c>
      <c r="BA702" s="367"/>
      <c r="BB702" s="348" t="str">
        <f t="shared" si="756"/>
        <v/>
      </c>
      <c r="BC702" s="350" t="str">
        <f t="shared" si="761"/>
        <v/>
      </c>
      <c r="BD702" s="350" t="str">
        <f t="shared" si="762"/>
        <v/>
      </c>
      <c r="BE702" s="360"/>
      <c r="BF702" s="361"/>
      <c r="BG702" s="362" t="str">
        <f t="shared" si="799"/>
        <v/>
      </c>
      <c r="BH702" s="354" t="str">
        <f t="shared" si="763"/>
        <v/>
      </c>
      <c r="BI702" s="350" t="str">
        <f t="shared" si="764"/>
        <v/>
      </c>
      <c r="BJ702" s="113" t="str">
        <f t="shared" si="765"/>
        <v/>
      </c>
      <c r="BK702" s="347" t="str">
        <f t="shared" si="791"/>
        <v/>
      </c>
      <c r="BR702" s="307"/>
      <c r="BS702" s="51" t="str">
        <f t="shared" si="766"/>
        <v/>
      </c>
      <c r="BT702" s="51" t="str">
        <f t="shared" si="767"/>
        <v/>
      </c>
      <c r="BU702" s="51" t="str">
        <f t="shared" si="768"/>
        <v/>
      </c>
      <c r="BV702" s="51" t="str">
        <f t="shared" si="769"/>
        <v/>
      </c>
      <c r="BW702" s="51" t="str">
        <f t="shared" si="770"/>
        <v/>
      </c>
      <c r="BX702" s="51" t="str">
        <f t="shared" si="771"/>
        <v/>
      </c>
      <c r="BY702" s="51" t="str">
        <f t="shared" si="772"/>
        <v/>
      </c>
      <c r="BZ702" s="51" t="str">
        <f t="shared" si="773"/>
        <v/>
      </c>
      <c r="CA702" s="51" t="str">
        <f t="shared" si="774"/>
        <v/>
      </c>
      <c r="CB702" s="51" t="str">
        <f t="shared" si="775"/>
        <v/>
      </c>
      <c r="CC702" s="51" t="str">
        <f t="shared" si="757"/>
        <v/>
      </c>
      <c r="CD702" s="51" t="str">
        <f t="shared" si="758"/>
        <v/>
      </c>
      <c r="CE702" s="51" t="str">
        <f t="shared" si="776"/>
        <v/>
      </c>
      <c r="CF702" s="51"/>
      <c r="CH702" s="53" t="str">
        <f t="shared" si="777"/>
        <v/>
      </c>
      <c r="CI702" s="53" t="str">
        <f t="shared" si="778"/>
        <v/>
      </c>
      <c r="CJ702" s="54" t="str">
        <f t="shared" si="779"/>
        <v/>
      </c>
      <c r="CK702" s="53" t="str">
        <f t="shared" si="780"/>
        <v/>
      </c>
      <c r="CL702" s="53" t="str">
        <f t="shared" si="781"/>
        <v/>
      </c>
      <c r="CM702" s="53" t="str">
        <f t="shared" si="782"/>
        <v/>
      </c>
      <c r="CN702" s="53" t="str">
        <f t="shared" si="783"/>
        <v/>
      </c>
      <c r="CO702" s="53" t="str">
        <f t="shared" si="784"/>
        <v/>
      </c>
      <c r="CP702" s="53" t="str">
        <f t="shared" si="785"/>
        <v/>
      </c>
      <c r="CQ702" s="53" t="str">
        <f t="shared" si="786"/>
        <v/>
      </c>
      <c r="CR702" s="53" t="str">
        <f t="shared" si="787"/>
        <v/>
      </c>
      <c r="CS702" s="53" t="str">
        <f t="shared" si="788"/>
        <v/>
      </c>
      <c r="CT702" s="53" t="str">
        <f t="shared" si="789"/>
        <v/>
      </c>
      <c r="CU702" s="53" t="str">
        <f t="shared" si="800"/>
        <v/>
      </c>
    </row>
    <row r="703" spans="1:99" hidden="1" x14ac:dyDescent="0.3">
      <c r="A703" s="40">
        <v>765</v>
      </c>
      <c r="B703" s="313"/>
      <c r="C703" s="142"/>
      <c r="D703" s="144"/>
      <c r="E703" s="144"/>
      <c r="F703" s="312"/>
      <c r="G703" s="144" t="s">
        <v>141</v>
      </c>
      <c r="H703" s="314"/>
      <c r="I703" s="314"/>
      <c r="J703" s="315" t="str">
        <f t="shared" si="727"/>
        <v/>
      </c>
      <c r="K703" s="316" t="str">
        <f t="shared" si="728"/>
        <v/>
      </c>
      <c r="L703" s="317" t="str">
        <f t="shared" si="729"/>
        <v/>
      </c>
      <c r="M703" s="316" t="str">
        <f t="shared" si="730"/>
        <v/>
      </c>
      <c r="N703" s="317" t="str">
        <f t="shared" si="731"/>
        <v/>
      </c>
      <c r="O703" s="316" t="str">
        <f t="shared" si="732"/>
        <v/>
      </c>
      <c r="P703" s="317" t="str">
        <f t="shared" si="733"/>
        <v/>
      </c>
      <c r="Q703" s="318" t="str">
        <f t="shared" si="734"/>
        <v/>
      </c>
      <c r="R703" s="319" t="str">
        <f t="shared" si="735"/>
        <v/>
      </c>
      <c r="S703" s="318" t="str">
        <f t="shared" si="736"/>
        <v/>
      </c>
      <c r="T703" s="317" t="str">
        <f t="shared" si="737"/>
        <v/>
      </c>
      <c r="U703" s="318" t="str">
        <f t="shared" si="738"/>
        <v/>
      </c>
      <c r="V703" s="319" t="str">
        <f t="shared" si="739"/>
        <v/>
      </c>
      <c r="W703" s="318" t="str">
        <f t="shared" si="740"/>
        <v/>
      </c>
      <c r="X703" s="319" t="str">
        <f t="shared" si="741"/>
        <v/>
      </c>
      <c r="Y703" s="318" t="str">
        <f t="shared" si="742"/>
        <v/>
      </c>
      <c r="Z703" s="319" t="str">
        <f t="shared" si="743"/>
        <v/>
      </c>
      <c r="AA703" s="317" t="str">
        <f t="shared" si="744"/>
        <v/>
      </c>
      <c r="AB703" s="97" t="str">
        <f t="shared" si="745"/>
        <v/>
      </c>
      <c r="AC703" s="143" t="str">
        <f t="shared" si="746"/>
        <v/>
      </c>
      <c r="AD703" s="143" t="str">
        <f t="shared" si="793"/>
        <v/>
      </c>
      <c r="AE703" s="360"/>
      <c r="AF703" s="360"/>
      <c r="AG703" s="364"/>
      <c r="AH703" s="363" t="str">
        <f t="shared" si="794"/>
        <v/>
      </c>
      <c r="AI703" s="360"/>
      <c r="AJ703" s="360"/>
      <c r="AK703" s="364"/>
      <c r="AL703" s="365" t="str">
        <f t="shared" si="795"/>
        <v/>
      </c>
      <c r="AM703" s="363" t="str">
        <f t="shared" si="796"/>
        <v/>
      </c>
      <c r="AN703" s="366" t="str">
        <f t="shared" si="797"/>
        <v/>
      </c>
      <c r="AO703" s="360"/>
      <c r="AP703" s="360"/>
      <c r="AQ703" s="360" t="str">
        <f t="shared" si="798"/>
        <v/>
      </c>
      <c r="AR703" s="348" t="str">
        <f t="shared" si="751"/>
        <v/>
      </c>
      <c r="AS703" s="360"/>
      <c r="AT703" s="348" t="str">
        <f t="shared" si="752"/>
        <v/>
      </c>
      <c r="AU703" s="360"/>
      <c r="AV703" s="348" t="str">
        <f t="shared" si="753"/>
        <v/>
      </c>
      <c r="AW703" s="360"/>
      <c r="AX703" s="348" t="str">
        <f t="shared" si="754"/>
        <v/>
      </c>
      <c r="AY703" s="360"/>
      <c r="AZ703" s="348" t="str">
        <f t="shared" si="755"/>
        <v/>
      </c>
      <c r="BA703" s="367"/>
      <c r="BB703" s="348" t="str">
        <f t="shared" si="756"/>
        <v/>
      </c>
      <c r="BC703" s="350" t="str">
        <f t="shared" si="761"/>
        <v/>
      </c>
      <c r="BD703" s="350" t="str">
        <f t="shared" si="762"/>
        <v/>
      </c>
      <c r="BE703" s="360"/>
      <c r="BF703" s="361"/>
      <c r="BG703" s="362" t="str">
        <f t="shared" si="799"/>
        <v/>
      </c>
      <c r="BH703" s="354" t="str">
        <f t="shared" si="763"/>
        <v/>
      </c>
      <c r="BI703" s="350" t="str">
        <f t="shared" si="764"/>
        <v/>
      </c>
      <c r="BJ703" s="113" t="str">
        <f t="shared" si="765"/>
        <v/>
      </c>
      <c r="BK703" s="347" t="str">
        <f t="shared" si="791"/>
        <v/>
      </c>
      <c r="BR703" s="307"/>
      <c r="BS703" s="51" t="str">
        <f t="shared" si="766"/>
        <v/>
      </c>
      <c r="BT703" s="51" t="str">
        <f t="shared" si="767"/>
        <v/>
      </c>
      <c r="BU703" s="51" t="str">
        <f t="shared" si="768"/>
        <v/>
      </c>
      <c r="BV703" s="51" t="str">
        <f t="shared" si="769"/>
        <v/>
      </c>
      <c r="BW703" s="51" t="str">
        <f t="shared" si="770"/>
        <v/>
      </c>
      <c r="BX703" s="51" t="str">
        <f t="shared" si="771"/>
        <v/>
      </c>
      <c r="BY703" s="51" t="str">
        <f t="shared" si="772"/>
        <v/>
      </c>
      <c r="BZ703" s="51" t="str">
        <f t="shared" si="773"/>
        <v/>
      </c>
      <c r="CA703" s="51" t="str">
        <f t="shared" si="774"/>
        <v/>
      </c>
      <c r="CB703" s="51" t="str">
        <f t="shared" si="775"/>
        <v/>
      </c>
      <c r="CC703" s="51" t="str">
        <f t="shared" si="757"/>
        <v/>
      </c>
      <c r="CD703" s="51" t="str">
        <f t="shared" si="758"/>
        <v/>
      </c>
      <c r="CE703" s="51" t="str">
        <f t="shared" si="776"/>
        <v/>
      </c>
      <c r="CF703" s="51"/>
      <c r="CH703" s="53" t="str">
        <f t="shared" si="777"/>
        <v/>
      </c>
      <c r="CI703" s="53" t="str">
        <f t="shared" si="778"/>
        <v/>
      </c>
      <c r="CJ703" s="54" t="str">
        <f t="shared" si="779"/>
        <v/>
      </c>
      <c r="CK703" s="53" t="str">
        <f t="shared" si="780"/>
        <v/>
      </c>
      <c r="CL703" s="53" t="str">
        <f t="shared" si="781"/>
        <v/>
      </c>
      <c r="CM703" s="53" t="str">
        <f t="shared" si="782"/>
        <v/>
      </c>
      <c r="CN703" s="53" t="str">
        <f t="shared" si="783"/>
        <v/>
      </c>
      <c r="CO703" s="53" t="str">
        <f t="shared" si="784"/>
        <v/>
      </c>
      <c r="CP703" s="53" t="str">
        <f t="shared" si="785"/>
        <v/>
      </c>
      <c r="CQ703" s="53" t="str">
        <f t="shared" si="786"/>
        <v/>
      </c>
      <c r="CR703" s="53" t="str">
        <f t="shared" si="787"/>
        <v/>
      </c>
      <c r="CS703" s="53" t="str">
        <f t="shared" si="788"/>
        <v/>
      </c>
      <c r="CT703" s="53" t="str">
        <f t="shared" si="789"/>
        <v/>
      </c>
      <c r="CU703" s="53" t="str">
        <f t="shared" si="800"/>
        <v/>
      </c>
    </row>
    <row r="704" spans="1:99" hidden="1" x14ac:dyDescent="0.3">
      <c r="A704" s="40">
        <v>766</v>
      </c>
      <c r="B704" s="313"/>
      <c r="C704" s="142"/>
      <c r="D704" s="144"/>
      <c r="E704" s="144"/>
      <c r="F704" s="312"/>
      <c r="G704" s="144" t="s">
        <v>141</v>
      </c>
      <c r="H704" s="314"/>
      <c r="I704" s="314"/>
      <c r="J704" s="315" t="str">
        <f t="shared" si="727"/>
        <v/>
      </c>
      <c r="K704" s="316" t="str">
        <f t="shared" si="728"/>
        <v/>
      </c>
      <c r="L704" s="317" t="str">
        <f t="shared" si="729"/>
        <v/>
      </c>
      <c r="M704" s="316" t="str">
        <f t="shared" si="730"/>
        <v/>
      </c>
      <c r="N704" s="317" t="str">
        <f t="shared" si="731"/>
        <v/>
      </c>
      <c r="O704" s="316" t="str">
        <f t="shared" si="732"/>
        <v/>
      </c>
      <c r="P704" s="317" t="str">
        <f t="shared" si="733"/>
        <v/>
      </c>
      <c r="Q704" s="318" t="str">
        <f t="shared" si="734"/>
        <v/>
      </c>
      <c r="R704" s="319" t="str">
        <f t="shared" si="735"/>
        <v/>
      </c>
      <c r="S704" s="318" t="str">
        <f t="shared" si="736"/>
        <v/>
      </c>
      <c r="T704" s="317" t="str">
        <f t="shared" si="737"/>
        <v/>
      </c>
      <c r="U704" s="318" t="str">
        <f t="shared" si="738"/>
        <v/>
      </c>
      <c r="V704" s="319" t="str">
        <f t="shared" si="739"/>
        <v/>
      </c>
      <c r="W704" s="318" t="str">
        <f t="shared" si="740"/>
        <v/>
      </c>
      <c r="X704" s="319" t="str">
        <f t="shared" si="741"/>
        <v/>
      </c>
      <c r="Y704" s="318" t="str">
        <f t="shared" si="742"/>
        <v/>
      </c>
      <c r="Z704" s="319" t="str">
        <f t="shared" si="743"/>
        <v/>
      </c>
      <c r="AA704" s="317" t="str">
        <f t="shared" si="744"/>
        <v/>
      </c>
      <c r="AB704" s="97" t="str">
        <f t="shared" si="745"/>
        <v/>
      </c>
      <c r="AC704" s="143" t="str">
        <f t="shared" si="746"/>
        <v/>
      </c>
      <c r="AD704" s="143" t="str">
        <f t="shared" si="793"/>
        <v/>
      </c>
      <c r="AE704" s="360"/>
      <c r="AF704" s="360"/>
      <c r="AG704" s="364"/>
      <c r="AH704" s="363" t="str">
        <f t="shared" si="794"/>
        <v/>
      </c>
      <c r="AI704" s="360"/>
      <c r="AJ704" s="360"/>
      <c r="AK704" s="364"/>
      <c r="AL704" s="365" t="str">
        <f t="shared" si="795"/>
        <v/>
      </c>
      <c r="AM704" s="363" t="str">
        <f t="shared" si="796"/>
        <v/>
      </c>
      <c r="AN704" s="366" t="str">
        <f t="shared" si="797"/>
        <v/>
      </c>
      <c r="AO704" s="360"/>
      <c r="AP704" s="360"/>
      <c r="AQ704" s="360" t="str">
        <f t="shared" si="798"/>
        <v/>
      </c>
      <c r="AR704" s="348" t="str">
        <f t="shared" si="751"/>
        <v/>
      </c>
      <c r="AS704" s="360"/>
      <c r="AT704" s="348" t="str">
        <f t="shared" si="752"/>
        <v/>
      </c>
      <c r="AU704" s="360"/>
      <c r="AV704" s="348" t="str">
        <f t="shared" si="753"/>
        <v/>
      </c>
      <c r="AW704" s="360"/>
      <c r="AX704" s="348" t="str">
        <f t="shared" si="754"/>
        <v/>
      </c>
      <c r="AY704" s="360"/>
      <c r="AZ704" s="348" t="str">
        <f t="shared" si="755"/>
        <v/>
      </c>
      <c r="BA704" s="367"/>
      <c r="BB704" s="348" t="str">
        <f t="shared" si="756"/>
        <v/>
      </c>
      <c r="BC704" s="350" t="str">
        <f t="shared" si="761"/>
        <v/>
      </c>
      <c r="BD704" s="350" t="str">
        <f t="shared" si="762"/>
        <v/>
      </c>
      <c r="BE704" s="360"/>
      <c r="BF704" s="361"/>
      <c r="BG704" s="362" t="str">
        <f t="shared" si="799"/>
        <v/>
      </c>
      <c r="BH704" s="354" t="str">
        <f t="shared" si="763"/>
        <v/>
      </c>
      <c r="BI704" s="350" t="str">
        <f t="shared" si="764"/>
        <v/>
      </c>
      <c r="BJ704" s="113" t="str">
        <f t="shared" si="765"/>
        <v/>
      </c>
      <c r="BK704" s="347" t="str">
        <f t="shared" si="791"/>
        <v/>
      </c>
      <c r="BR704" s="307"/>
      <c r="BS704" s="51" t="str">
        <f t="shared" si="766"/>
        <v/>
      </c>
      <c r="BT704" s="51" t="str">
        <f t="shared" si="767"/>
        <v/>
      </c>
      <c r="BU704" s="51" t="str">
        <f t="shared" si="768"/>
        <v/>
      </c>
      <c r="BV704" s="51" t="str">
        <f t="shared" si="769"/>
        <v/>
      </c>
      <c r="BW704" s="51" t="str">
        <f t="shared" si="770"/>
        <v/>
      </c>
      <c r="BX704" s="51" t="str">
        <f t="shared" si="771"/>
        <v/>
      </c>
      <c r="BY704" s="51" t="str">
        <f t="shared" si="772"/>
        <v/>
      </c>
      <c r="BZ704" s="51" t="str">
        <f t="shared" si="773"/>
        <v/>
      </c>
      <c r="CA704" s="51" t="str">
        <f t="shared" si="774"/>
        <v/>
      </c>
      <c r="CB704" s="51" t="str">
        <f t="shared" si="775"/>
        <v/>
      </c>
      <c r="CC704" s="51" t="str">
        <f t="shared" si="757"/>
        <v/>
      </c>
      <c r="CD704" s="51" t="str">
        <f t="shared" si="758"/>
        <v/>
      </c>
      <c r="CE704" s="51" t="str">
        <f t="shared" si="776"/>
        <v/>
      </c>
      <c r="CF704" s="51"/>
      <c r="CH704" s="53" t="str">
        <f t="shared" si="777"/>
        <v/>
      </c>
      <c r="CI704" s="53" t="str">
        <f t="shared" si="778"/>
        <v/>
      </c>
      <c r="CJ704" s="54" t="str">
        <f t="shared" si="779"/>
        <v/>
      </c>
      <c r="CK704" s="53" t="str">
        <f t="shared" si="780"/>
        <v/>
      </c>
      <c r="CL704" s="53" t="str">
        <f t="shared" si="781"/>
        <v/>
      </c>
      <c r="CM704" s="53" t="str">
        <f t="shared" si="782"/>
        <v/>
      </c>
      <c r="CN704" s="53" t="str">
        <f t="shared" si="783"/>
        <v/>
      </c>
      <c r="CO704" s="53" t="str">
        <f t="shared" si="784"/>
        <v/>
      </c>
      <c r="CP704" s="53" t="str">
        <f t="shared" si="785"/>
        <v/>
      </c>
      <c r="CQ704" s="53" t="str">
        <f t="shared" si="786"/>
        <v/>
      </c>
      <c r="CR704" s="53" t="str">
        <f t="shared" si="787"/>
        <v/>
      </c>
      <c r="CS704" s="53" t="str">
        <f t="shared" si="788"/>
        <v/>
      </c>
      <c r="CT704" s="53" t="str">
        <f t="shared" si="789"/>
        <v/>
      </c>
      <c r="CU704" s="53" t="str">
        <f t="shared" si="800"/>
        <v/>
      </c>
    </row>
    <row r="705" spans="1:99" hidden="1" x14ac:dyDescent="0.3">
      <c r="A705" s="40">
        <v>767</v>
      </c>
      <c r="B705" s="313"/>
      <c r="C705" s="142"/>
      <c r="D705" s="144"/>
      <c r="E705" s="144"/>
      <c r="F705" s="312"/>
      <c r="G705" s="144" t="s">
        <v>141</v>
      </c>
      <c r="H705" s="314"/>
      <c r="I705" s="314"/>
      <c r="J705" s="315" t="str">
        <f t="shared" si="727"/>
        <v/>
      </c>
      <c r="K705" s="316" t="str">
        <f t="shared" si="728"/>
        <v/>
      </c>
      <c r="L705" s="317" t="str">
        <f t="shared" si="729"/>
        <v/>
      </c>
      <c r="M705" s="316" t="str">
        <f t="shared" si="730"/>
        <v/>
      </c>
      <c r="N705" s="317" t="str">
        <f t="shared" si="731"/>
        <v/>
      </c>
      <c r="O705" s="316" t="str">
        <f t="shared" si="732"/>
        <v/>
      </c>
      <c r="P705" s="317" t="str">
        <f t="shared" si="733"/>
        <v/>
      </c>
      <c r="Q705" s="318" t="str">
        <f t="shared" si="734"/>
        <v/>
      </c>
      <c r="R705" s="319" t="str">
        <f t="shared" si="735"/>
        <v/>
      </c>
      <c r="S705" s="318" t="str">
        <f t="shared" si="736"/>
        <v/>
      </c>
      <c r="T705" s="317" t="str">
        <f t="shared" si="737"/>
        <v/>
      </c>
      <c r="U705" s="318" t="str">
        <f t="shared" si="738"/>
        <v/>
      </c>
      <c r="V705" s="319" t="str">
        <f t="shared" si="739"/>
        <v/>
      </c>
      <c r="W705" s="318" t="str">
        <f t="shared" si="740"/>
        <v/>
      </c>
      <c r="X705" s="319" t="str">
        <f t="shared" si="741"/>
        <v/>
      </c>
      <c r="Y705" s="318" t="str">
        <f t="shared" si="742"/>
        <v/>
      </c>
      <c r="Z705" s="319" t="str">
        <f t="shared" si="743"/>
        <v/>
      </c>
      <c r="AA705" s="317" t="str">
        <f t="shared" si="744"/>
        <v/>
      </c>
      <c r="AB705" s="97" t="str">
        <f t="shared" si="745"/>
        <v/>
      </c>
      <c r="AC705" s="143" t="str">
        <f t="shared" si="746"/>
        <v/>
      </c>
      <c r="AD705" s="143" t="str">
        <f t="shared" si="793"/>
        <v/>
      </c>
      <c r="AE705" s="360"/>
      <c r="AF705" s="360"/>
      <c r="AG705" s="364"/>
      <c r="AH705" s="363" t="str">
        <f t="shared" si="794"/>
        <v/>
      </c>
      <c r="AI705" s="360"/>
      <c r="AJ705" s="360"/>
      <c r="AK705" s="364"/>
      <c r="AL705" s="365" t="str">
        <f t="shared" si="795"/>
        <v/>
      </c>
      <c r="AM705" s="363" t="str">
        <f t="shared" si="796"/>
        <v/>
      </c>
      <c r="AN705" s="366" t="str">
        <f t="shared" si="797"/>
        <v/>
      </c>
      <c r="AO705" s="360"/>
      <c r="AP705" s="360"/>
      <c r="AQ705" s="360" t="str">
        <f t="shared" si="798"/>
        <v/>
      </c>
      <c r="AR705" s="348" t="str">
        <f t="shared" si="751"/>
        <v/>
      </c>
      <c r="AS705" s="360"/>
      <c r="AT705" s="348" t="str">
        <f t="shared" si="752"/>
        <v/>
      </c>
      <c r="AU705" s="360"/>
      <c r="AV705" s="348" t="str">
        <f t="shared" si="753"/>
        <v/>
      </c>
      <c r="AW705" s="360"/>
      <c r="AX705" s="348" t="str">
        <f t="shared" si="754"/>
        <v/>
      </c>
      <c r="AY705" s="360"/>
      <c r="AZ705" s="348" t="str">
        <f t="shared" si="755"/>
        <v/>
      </c>
      <c r="BA705" s="367"/>
      <c r="BB705" s="348" t="str">
        <f t="shared" si="756"/>
        <v/>
      </c>
      <c r="BC705" s="350" t="str">
        <f t="shared" si="761"/>
        <v/>
      </c>
      <c r="BD705" s="350" t="str">
        <f t="shared" si="762"/>
        <v/>
      </c>
      <c r="BE705" s="360"/>
      <c r="BF705" s="361"/>
      <c r="BG705" s="362" t="str">
        <f t="shared" si="799"/>
        <v/>
      </c>
      <c r="BH705" s="354" t="str">
        <f t="shared" si="763"/>
        <v/>
      </c>
      <c r="BI705" s="350" t="str">
        <f t="shared" si="764"/>
        <v/>
      </c>
      <c r="BJ705" s="113" t="str">
        <f t="shared" si="765"/>
        <v/>
      </c>
      <c r="BK705" s="347" t="str">
        <f t="shared" si="791"/>
        <v/>
      </c>
      <c r="BR705" s="307"/>
      <c r="BS705" s="51" t="str">
        <f t="shared" si="766"/>
        <v/>
      </c>
      <c r="BT705" s="51" t="str">
        <f t="shared" si="767"/>
        <v/>
      </c>
      <c r="BU705" s="51" t="str">
        <f t="shared" si="768"/>
        <v/>
      </c>
      <c r="BV705" s="51" t="str">
        <f t="shared" si="769"/>
        <v/>
      </c>
      <c r="BW705" s="51" t="str">
        <f t="shared" si="770"/>
        <v/>
      </c>
      <c r="BX705" s="51" t="str">
        <f t="shared" si="771"/>
        <v/>
      </c>
      <c r="BY705" s="51" t="str">
        <f t="shared" si="772"/>
        <v/>
      </c>
      <c r="BZ705" s="51" t="str">
        <f t="shared" si="773"/>
        <v/>
      </c>
      <c r="CA705" s="51" t="str">
        <f t="shared" si="774"/>
        <v/>
      </c>
      <c r="CB705" s="51" t="str">
        <f t="shared" si="775"/>
        <v/>
      </c>
      <c r="CC705" s="51" t="str">
        <f t="shared" si="757"/>
        <v/>
      </c>
      <c r="CD705" s="51" t="str">
        <f t="shared" si="758"/>
        <v/>
      </c>
      <c r="CE705" s="51" t="str">
        <f t="shared" si="776"/>
        <v/>
      </c>
      <c r="CF705" s="51"/>
      <c r="CH705" s="53" t="str">
        <f t="shared" si="777"/>
        <v/>
      </c>
      <c r="CI705" s="53" t="str">
        <f t="shared" si="778"/>
        <v/>
      </c>
      <c r="CJ705" s="54" t="str">
        <f t="shared" si="779"/>
        <v/>
      </c>
      <c r="CK705" s="53" t="str">
        <f t="shared" si="780"/>
        <v/>
      </c>
      <c r="CL705" s="53" t="str">
        <f t="shared" si="781"/>
        <v/>
      </c>
      <c r="CM705" s="53" t="str">
        <f t="shared" si="782"/>
        <v/>
      </c>
      <c r="CN705" s="53" t="str">
        <f t="shared" si="783"/>
        <v/>
      </c>
      <c r="CO705" s="53" t="str">
        <f t="shared" si="784"/>
        <v/>
      </c>
      <c r="CP705" s="53" t="str">
        <f t="shared" si="785"/>
        <v/>
      </c>
      <c r="CQ705" s="53" t="str">
        <f t="shared" si="786"/>
        <v/>
      </c>
      <c r="CR705" s="53" t="str">
        <f t="shared" si="787"/>
        <v/>
      </c>
      <c r="CS705" s="53" t="str">
        <f t="shared" si="788"/>
        <v/>
      </c>
      <c r="CT705" s="53" t="str">
        <f t="shared" si="789"/>
        <v/>
      </c>
      <c r="CU705" s="53" t="str">
        <f t="shared" si="800"/>
        <v/>
      </c>
    </row>
    <row r="706" spans="1:99" hidden="1" x14ac:dyDescent="0.3">
      <c r="A706" s="40">
        <v>768</v>
      </c>
      <c r="B706" s="313"/>
      <c r="C706" s="142"/>
      <c r="D706" s="144"/>
      <c r="E706" s="144"/>
      <c r="F706" s="312"/>
      <c r="G706" s="144" t="s">
        <v>141</v>
      </c>
      <c r="H706" s="314"/>
      <c r="I706" s="314"/>
      <c r="J706" s="315" t="str">
        <f t="shared" si="727"/>
        <v/>
      </c>
      <c r="K706" s="316" t="str">
        <f t="shared" si="728"/>
        <v/>
      </c>
      <c r="L706" s="317" t="str">
        <f t="shared" si="729"/>
        <v/>
      </c>
      <c r="M706" s="316" t="str">
        <f t="shared" si="730"/>
        <v/>
      </c>
      <c r="N706" s="317" t="str">
        <f t="shared" si="731"/>
        <v/>
      </c>
      <c r="O706" s="316" t="str">
        <f t="shared" si="732"/>
        <v/>
      </c>
      <c r="P706" s="317" t="str">
        <f t="shared" si="733"/>
        <v/>
      </c>
      <c r="Q706" s="318" t="str">
        <f t="shared" si="734"/>
        <v/>
      </c>
      <c r="R706" s="319" t="str">
        <f t="shared" si="735"/>
        <v/>
      </c>
      <c r="S706" s="318" t="str">
        <f t="shared" si="736"/>
        <v/>
      </c>
      <c r="T706" s="317" t="str">
        <f t="shared" si="737"/>
        <v/>
      </c>
      <c r="U706" s="318" t="str">
        <f t="shared" si="738"/>
        <v/>
      </c>
      <c r="V706" s="319" t="str">
        <f t="shared" si="739"/>
        <v/>
      </c>
      <c r="W706" s="318" t="str">
        <f t="shared" si="740"/>
        <v/>
      </c>
      <c r="X706" s="319" t="str">
        <f t="shared" si="741"/>
        <v/>
      </c>
      <c r="Y706" s="318" t="str">
        <f t="shared" si="742"/>
        <v/>
      </c>
      <c r="Z706" s="319" t="str">
        <f t="shared" si="743"/>
        <v/>
      </c>
      <c r="AA706" s="317" t="str">
        <f t="shared" si="744"/>
        <v/>
      </c>
      <c r="AB706" s="97" t="str">
        <f t="shared" si="745"/>
        <v/>
      </c>
      <c r="AC706" s="143" t="str">
        <f t="shared" si="746"/>
        <v/>
      </c>
      <c r="AD706" s="143" t="str">
        <f t="shared" si="793"/>
        <v/>
      </c>
      <c r="AE706" s="360"/>
      <c r="AF706" s="360"/>
      <c r="AG706" s="364"/>
      <c r="AH706" s="363" t="str">
        <f t="shared" si="794"/>
        <v/>
      </c>
      <c r="AI706" s="360"/>
      <c r="AJ706" s="360"/>
      <c r="AK706" s="364"/>
      <c r="AL706" s="365" t="str">
        <f t="shared" si="795"/>
        <v/>
      </c>
      <c r="AM706" s="363" t="str">
        <f t="shared" si="796"/>
        <v/>
      </c>
      <c r="AN706" s="366" t="str">
        <f t="shared" si="797"/>
        <v/>
      </c>
      <c r="AO706" s="360"/>
      <c r="AP706" s="360"/>
      <c r="AQ706" s="360" t="str">
        <f t="shared" si="798"/>
        <v/>
      </c>
      <c r="AR706" s="348" t="str">
        <f t="shared" si="751"/>
        <v/>
      </c>
      <c r="AS706" s="360"/>
      <c r="AT706" s="348" t="str">
        <f t="shared" si="752"/>
        <v/>
      </c>
      <c r="AU706" s="360"/>
      <c r="AV706" s="348" t="str">
        <f t="shared" si="753"/>
        <v/>
      </c>
      <c r="AW706" s="360"/>
      <c r="AX706" s="348" t="str">
        <f t="shared" si="754"/>
        <v/>
      </c>
      <c r="AY706" s="360"/>
      <c r="AZ706" s="348" t="str">
        <f t="shared" si="755"/>
        <v/>
      </c>
      <c r="BA706" s="367"/>
      <c r="BB706" s="348" t="str">
        <f t="shared" si="756"/>
        <v/>
      </c>
      <c r="BC706" s="350" t="str">
        <f t="shared" si="761"/>
        <v/>
      </c>
      <c r="BD706" s="350" t="str">
        <f t="shared" si="762"/>
        <v/>
      </c>
      <c r="BE706" s="360"/>
      <c r="BF706" s="361"/>
      <c r="BG706" s="362" t="str">
        <f t="shared" si="799"/>
        <v/>
      </c>
      <c r="BH706" s="354" t="str">
        <f t="shared" si="763"/>
        <v/>
      </c>
      <c r="BI706" s="350" t="str">
        <f t="shared" si="764"/>
        <v/>
      </c>
      <c r="BJ706" s="113" t="str">
        <f t="shared" si="765"/>
        <v/>
      </c>
      <c r="BK706" s="347" t="str">
        <f t="shared" si="791"/>
        <v/>
      </c>
      <c r="BR706" s="307"/>
      <c r="BS706" s="51" t="str">
        <f t="shared" si="766"/>
        <v/>
      </c>
      <c r="BT706" s="51" t="str">
        <f t="shared" si="767"/>
        <v/>
      </c>
      <c r="BU706" s="51" t="str">
        <f t="shared" si="768"/>
        <v/>
      </c>
      <c r="BV706" s="51" t="str">
        <f t="shared" si="769"/>
        <v/>
      </c>
      <c r="BW706" s="51" t="str">
        <f t="shared" si="770"/>
        <v/>
      </c>
      <c r="BX706" s="51" t="str">
        <f t="shared" si="771"/>
        <v/>
      </c>
      <c r="BY706" s="51" t="str">
        <f t="shared" si="772"/>
        <v/>
      </c>
      <c r="BZ706" s="51" t="str">
        <f t="shared" si="773"/>
        <v/>
      </c>
      <c r="CA706" s="51" t="str">
        <f t="shared" si="774"/>
        <v/>
      </c>
      <c r="CB706" s="51" t="str">
        <f t="shared" si="775"/>
        <v/>
      </c>
      <c r="CC706" s="51" t="str">
        <f t="shared" si="757"/>
        <v/>
      </c>
      <c r="CD706" s="51" t="str">
        <f t="shared" si="758"/>
        <v/>
      </c>
      <c r="CE706" s="51" t="str">
        <f t="shared" si="776"/>
        <v/>
      </c>
      <c r="CF706" s="51"/>
      <c r="CH706" s="53" t="str">
        <f t="shared" si="777"/>
        <v/>
      </c>
      <c r="CI706" s="53" t="str">
        <f t="shared" si="778"/>
        <v/>
      </c>
      <c r="CJ706" s="54" t="str">
        <f t="shared" si="779"/>
        <v/>
      </c>
      <c r="CK706" s="53" t="str">
        <f t="shared" si="780"/>
        <v/>
      </c>
      <c r="CL706" s="53" t="str">
        <f t="shared" si="781"/>
        <v/>
      </c>
      <c r="CM706" s="53" t="str">
        <f t="shared" si="782"/>
        <v/>
      </c>
      <c r="CN706" s="53" t="str">
        <f t="shared" si="783"/>
        <v/>
      </c>
      <c r="CO706" s="53" t="str">
        <f t="shared" si="784"/>
        <v/>
      </c>
      <c r="CP706" s="53" t="str">
        <f t="shared" si="785"/>
        <v/>
      </c>
      <c r="CQ706" s="53" t="str">
        <f t="shared" si="786"/>
        <v/>
      </c>
      <c r="CR706" s="53" t="str">
        <f t="shared" si="787"/>
        <v/>
      </c>
      <c r="CS706" s="53" t="str">
        <f t="shared" si="788"/>
        <v/>
      </c>
      <c r="CT706" s="53" t="str">
        <f t="shared" si="789"/>
        <v/>
      </c>
      <c r="CU706" s="53" t="str">
        <f t="shared" si="800"/>
        <v/>
      </c>
    </row>
    <row r="707" spans="1:99" hidden="1" x14ac:dyDescent="0.3">
      <c r="A707" s="40">
        <v>769</v>
      </c>
      <c r="B707" s="313"/>
      <c r="C707" s="142"/>
      <c r="D707" s="144"/>
      <c r="E707" s="144"/>
      <c r="F707" s="312"/>
      <c r="G707" s="144" t="s">
        <v>141</v>
      </c>
      <c r="H707" s="314"/>
      <c r="I707" s="314"/>
      <c r="J707" s="315" t="str">
        <f t="shared" ref="J707:J770" si="801">IF(OR(H707="",I707="",H707=0),"",K707-0.1)</f>
        <v/>
      </c>
      <c r="K707" s="316" t="str">
        <f t="shared" ref="K707:K770" si="802">IF(OR(H707="",I707="",H707=0),"",Q707-(Q707*15%))</f>
        <v/>
      </c>
      <c r="L707" s="317" t="str">
        <f t="shared" ref="L707:L770" si="803">IF(OR(H707="",I707="",H707=0),"",M707-0.1)</f>
        <v/>
      </c>
      <c r="M707" s="316" t="str">
        <f t="shared" ref="M707:M770" si="804">IF(OR(H707="",I707="",H707=0),"",Q707-(Q707*12.5%))</f>
        <v/>
      </c>
      <c r="N707" s="317" t="str">
        <f t="shared" ref="N707:N770" si="805">IF(OR(H707="",I707="",H707=0),"",O707-0.1)</f>
        <v/>
      </c>
      <c r="O707" s="316" t="str">
        <f t="shared" ref="O707:O770" si="806">IF(OR(H707="",I707="",H707=0),"",Q707-(Q707*7.5%))</f>
        <v/>
      </c>
      <c r="P707" s="317" t="str">
        <f t="shared" ref="P707:P770" si="807">IF(OR(H707="",I707="",H707=0),"",Q707-0.1)</f>
        <v/>
      </c>
      <c r="Q707" s="318" t="str">
        <f t="shared" ref="Q707:Q770" si="808">IF(OR(H707="",I707="",H707=0),"",90%*(H707-100)-0.5)</f>
        <v/>
      </c>
      <c r="R707" s="319" t="str">
        <f t="shared" ref="R707:R770" si="809">IF(OR(H707="",I707="",H707=0),"",90%*(H707-100))</f>
        <v/>
      </c>
      <c r="S707" s="318" t="str">
        <f t="shared" ref="S707:S770" si="810">IF(OR(H707="",I707="",,H707=0),"",R707+0.1)</f>
        <v/>
      </c>
      <c r="T707" s="317" t="str">
        <f t="shared" ref="T707:T770" si="811">IF(OR(H707="",I707="",H707=0),"",90%*(H707-100)+0.5)</f>
        <v/>
      </c>
      <c r="U707" s="318" t="str">
        <f t="shared" ref="U707:U770" si="812">IF(OR(H707="",I707="",H707=0),"",T707+0.1)</f>
        <v/>
      </c>
      <c r="V707" s="319" t="str">
        <f t="shared" ref="V707:V770" si="813">IF(OR(H707="",I707="",H707=0),"",T707+(T707*7.5%))</f>
        <v/>
      </c>
      <c r="W707" s="318" t="str">
        <f t="shared" ref="W707:W770" si="814">IF(OR(H707="",I707="",H707=0),"",V707+0.1)</f>
        <v/>
      </c>
      <c r="X707" s="319" t="str">
        <f t="shared" ref="X707:X770" si="815">IF(OR(H707="",I707="",H707=0),"",T707+(T707*12.5%))</f>
        <v/>
      </c>
      <c r="Y707" s="318" t="str">
        <f t="shared" ref="Y707:Y770" si="816">IF(OR(H707="",I707="",H707=0),"",X707+0.1)</f>
        <v/>
      </c>
      <c r="Z707" s="319" t="str">
        <f t="shared" ref="Z707:Z770" si="817">IF(OR(H707="",I707="",H707=0),"",T707+(T707*15%))</f>
        <v/>
      </c>
      <c r="AA707" s="317" t="str">
        <f t="shared" ref="AA707:AA770" si="818">IF(OR(H707="",I707="",H707=0),"",Z707+0.1)</f>
        <v/>
      </c>
      <c r="AB707" s="97" t="str">
        <f t="shared" ref="AB707:AB770" si="819">IF(AC707="LLA","BB lebih"&amp;" "&amp;FIXED((I707-Z707),1) &amp;" kg",IF(AC707="LLB","BB kurang"&amp;" "&amp;FIXED((I707-K707),1)&amp;" kg",""))</f>
        <v/>
      </c>
      <c r="AC707" s="143" t="str">
        <f t="shared" ref="AC707:AC770" si="820">IF(OR(H707="",I707="", H707=0),"",IF(I707&lt;K707,"LLB",IF(AND(I707&gt;J707,I707&lt;M707),"LB",IF(AND(I707&gt;L707,I707&lt;O707),"NB",IF(AND(I707&gt;N707,I707&lt;Q707),"HB",IF(AND(I707&gt;P707,I707&lt;S707),"IB",IF(AND(I707&gt;R707,I707&lt;U707),"IA",IF(AND(I707&gt;T707,I707&lt;W707),"HA",IF(AND(I707&gt;V707,I707&lt;Y707),"NA",IF(AND(I707&gt;X707,I707&lt;AA707),"LA",IF(I707&gt;=AA707,"LLA","")))))))))))</f>
        <v/>
      </c>
      <c r="AD707" s="143" t="str">
        <f t="shared" si="793"/>
        <v/>
      </c>
      <c r="AE707" s="360"/>
      <c r="AF707" s="360"/>
      <c r="AG707" s="364"/>
      <c r="AH707" s="363" t="str">
        <f t="shared" si="794"/>
        <v/>
      </c>
      <c r="AI707" s="360"/>
      <c r="AJ707" s="360"/>
      <c r="AK707" s="364"/>
      <c r="AL707" s="365" t="str">
        <f t="shared" si="795"/>
        <v/>
      </c>
      <c r="AM707" s="363" t="str">
        <f t="shared" si="796"/>
        <v/>
      </c>
      <c r="AN707" s="366" t="str">
        <f t="shared" si="797"/>
        <v/>
      </c>
      <c r="AO707" s="360"/>
      <c r="AP707" s="360"/>
      <c r="AQ707" s="360" t="str">
        <f t="shared" si="798"/>
        <v/>
      </c>
      <c r="AR707" s="348" t="str">
        <f t="shared" ref="AR707:AR770" si="821">IF(OR(G707="",AQ707="",AQ707=0),"",IF(OR(AO707="-",AP707="-"),"-",IF(G707="P",VLOOKUP(AQ707,LARI12mnt_CALON_PRIA,2),IF(G707="W",VLOOKUP(AQ707,LARI12mnt_CALON_WANITA,2),""))))</f>
        <v/>
      </c>
      <c r="AS707" s="360"/>
      <c r="AT707" s="348" t="str">
        <f t="shared" ref="AT707:AT770" si="822">IF(OR(G707="",AS707=""),"", IF(AS707="-","-", IF(G707="P",VLOOKUP(AS707,PULLUP_CALON_PRIA,2),IF(G707="W",VLOOKUP(AS707,CHINNING_CALON_WANITA,2),""))))</f>
        <v/>
      </c>
      <c r="AU707" s="360"/>
      <c r="AV707" s="348" t="str">
        <f t="shared" ref="AV707:AV770" si="823">IF(OR(G707="",AU707=""),"", IF(AU707="-","-", IF(G707="P",VLOOKUP(AU707,SITUP_CALON_PRIA,2),IF(G707="W",VLOOKUP(AU707,SITUP_CALON_WANITA,2),""))))</f>
        <v/>
      </c>
      <c r="AW707" s="360"/>
      <c r="AX707" s="348" t="str">
        <f t="shared" ref="AX707:AX770" si="824">IF(OR(G707="",AW707=""),"",IF(AW707="-","-", IF(G707="P",VLOOKUP(AW707,LUNGES_CALON_PRIA,2),IF(G707="W",VLOOKUP(AW707,LUNGES_CALON_WANITA,2),""))))</f>
        <v/>
      </c>
      <c r="AY707" s="360"/>
      <c r="AZ707" s="348" t="str">
        <f t="shared" ref="AZ707:AZ770" si="825">IF(OR(G707="",AY707=""),"", IF(AY707="-","-", IF(G707="P",VLOOKUP(AY707,PUSHUP_CALON_PRIA,2),IF(G707="W",VLOOKUP(AY707,MODIFPUSHUP_CALON_WANITA,2),""))))</f>
        <v/>
      </c>
      <c r="BA707" s="367"/>
      <c r="BB707" s="348" t="str">
        <f t="shared" ref="BB707:BB770" si="826">IF(OR(G707="",BA707="",BA707=0),"",IF(BA707="-","-", IF(G707="P",VLOOKUP(BA707,SHUTTLERUN_CALON_PRIA,2),IF(G707="W",VLOOKUP(BA707,SHUTTLERUN_CALON_WANITA,2),""))))</f>
        <v/>
      </c>
      <c r="BC707" s="350" t="str">
        <f t="shared" si="761"/>
        <v/>
      </c>
      <c r="BD707" s="350" t="str">
        <f t="shared" si="762"/>
        <v/>
      </c>
      <c r="BE707" s="360"/>
      <c r="BF707" s="361"/>
      <c r="BG707" s="362" t="str">
        <f t="shared" si="799"/>
        <v/>
      </c>
      <c r="BH707" s="354" t="str">
        <f t="shared" si="763"/>
        <v/>
      </c>
      <c r="BI707" s="350" t="str">
        <f t="shared" si="764"/>
        <v/>
      </c>
      <c r="BJ707" s="113" t="str">
        <f t="shared" si="765"/>
        <v/>
      </c>
      <c r="BK707" s="347" t="str">
        <f t="shared" si="791"/>
        <v/>
      </c>
      <c r="BR707" s="307"/>
      <c r="BS707" s="51" t="str">
        <f t="shared" si="766"/>
        <v/>
      </c>
      <c r="BT707" s="51" t="str">
        <f t="shared" si="767"/>
        <v/>
      </c>
      <c r="BU707" s="51" t="str">
        <f t="shared" si="768"/>
        <v/>
      </c>
      <c r="BV707" s="51" t="str">
        <f t="shared" si="769"/>
        <v/>
      </c>
      <c r="BW707" s="51" t="str">
        <f t="shared" si="770"/>
        <v/>
      </c>
      <c r="BX707" s="51" t="str">
        <f t="shared" si="771"/>
        <v/>
      </c>
      <c r="BY707" s="51" t="str">
        <f t="shared" si="772"/>
        <v/>
      </c>
      <c r="BZ707" s="51" t="str">
        <f t="shared" si="773"/>
        <v/>
      </c>
      <c r="CA707" s="51" t="str">
        <f t="shared" si="774"/>
        <v/>
      </c>
      <c r="CB707" s="51" t="str">
        <f t="shared" si="775"/>
        <v/>
      </c>
      <c r="CC707" s="51" t="str">
        <f t="shared" ref="CC707:CC770" si="827">IF(BC707="","", IF(G707="P",IF(BC707&lt;=34.99,"TL", IF(BC707&gt;=35,"L")), IF(G707="W", IF(BC707&lt;=34.99,"TL", IF(BC707&gt;=35,"L")))))</f>
        <v/>
      </c>
      <c r="CD707" s="51" t="str">
        <f t="shared" ref="CD707:CD770" si="828">IF(BD707="","", IF(G707="P",IF(BD707&lt;=40.99,"TL", IF(BD707&gt;=41,"L")), IF(G707="W", IF(BD707&lt;=40.99,"TL", IF(BD707&gt;=41,"L")))))</f>
        <v/>
      </c>
      <c r="CE707" s="51" t="str">
        <f t="shared" si="776"/>
        <v/>
      </c>
      <c r="CF707" s="51"/>
      <c r="CH707" s="53" t="str">
        <f t="shared" si="777"/>
        <v/>
      </c>
      <c r="CI707" s="53" t="str">
        <f t="shared" si="778"/>
        <v/>
      </c>
      <c r="CJ707" s="54" t="str">
        <f t="shared" si="779"/>
        <v/>
      </c>
      <c r="CK707" s="53" t="str">
        <f t="shared" si="780"/>
        <v/>
      </c>
      <c r="CL707" s="53" t="str">
        <f t="shared" si="781"/>
        <v/>
      </c>
      <c r="CM707" s="53" t="str">
        <f t="shared" si="782"/>
        <v/>
      </c>
      <c r="CN707" s="53" t="str">
        <f t="shared" si="783"/>
        <v/>
      </c>
      <c r="CO707" s="53" t="str">
        <f t="shared" si="784"/>
        <v/>
      </c>
      <c r="CP707" s="53" t="str">
        <f t="shared" si="785"/>
        <v/>
      </c>
      <c r="CQ707" s="53" t="str">
        <f t="shared" si="786"/>
        <v/>
      </c>
      <c r="CR707" s="53" t="str">
        <f t="shared" si="787"/>
        <v/>
      </c>
      <c r="CS707" s="53" t="str">
        <f t="shared" si="788"/>
        <v/>
      </c>
      <c r="CT707" s="53" t="str">
        <f t="shared" si="789"/>
        <v/>
      </c>
      <c r="CU707" s="53" t="str">
        <f t="shared" si="800"/>
        <v/>
      </c>
    </row>
    <row r="708" spans="1:99" hidden="1" x14ac:dyDescent="0.3">
      <c r="A708" s="40">
        <v>770</v>
      </c>
      <c r="B708" s="313"/>
      <c r="C708" s="142"/>
      <c r="D708" s="144"/>
      <c r="E708" s="144"/>
      <c r="F708" s="312"/>
      <c r="G708" s="144" t="s">
        <v>141</v>
      </c>
      <c r="H708" s="314"/>
      <c r="I708" s="314"/>
      <c r="J708" s="315" t="str">
        <f t="shared" si="801"/>
        <v/>
      </c>
      <c r="K708" s="316" t="str">
        <f t="shared" si="802"/>
        <v/>
      </c>
      <c r="L708" s="317" t="str">
        <f t="shared" si="803"/>
        <v/>
      </c>
      <c r="M708" s="316" t="str">
        <f t="shared" si="804"/>
        <v/>
      </c>
      <c r="N708" s="317" t="str">
        <f t="shared" si="805"/>
        <v/>
      </c>
      <c r="O708" s="316" t="str">
        <f t="shared" si="806"/>
        <v/>
      </c>
      <c r="P708" s="317" t="str">
        <f t="shared" si="807"/>
        <v/>
      </c>
      <c r="Q708" s="318" t="str">
        <f t="shared" si="808"/>
        <v/>
      </c>
      <c r="R708" s="319" t="str">
        <f t="shared" si="809"/>
        <v/>
      </c>
      <c r="S708" s="318" t="str">
        <f t="shared" si="810"/>
        <v/>
      </c>
      <c r="T708" s="317" t="str">
        <f t="shared" si="811"/>
        <v/>
      </c>
      <c r="U708" s="318" t="str">
        <f t="shared" si="812"/>
        <v/>
      </c>
      <c r="V708" s="319" t="str">
        <f t="shared" si="813"/>
        <v/>
      </c>
      <c r="W708" s="318" t="str">
        <f t="shared" si="814"/>
        <v/>
      </c>
      <c r="X708" s="319" t="str">
        <f t="shared" si="815"/>
        <v/>
      </c>
      <c r="Y708" s="318" t="str">
        <f t="shared" si="816"/>
        <v/>
      </c>
      <c r="Z708" s="319" t="str">
        <f t="shared" si="817"/>
        <v/>
      </c>
      <c r="AA708" s="317" t="str">
        <f t="shared" si="818"/>
        <v/>
      </c>
      <c r="AB708" s="97" t="str">
        <f t="shared" si="819"/>
        <v/>
      </c>
      <c r="AC708" s="143" t="str">
        <f t="shared" si="820"/>
        <v/>
      </c>
      <c r="AD708" s="143" t="str">
        <f t="shared" si="793"/>
        <v/>
      </c>
      <c r="AE708" s="360"/>
      <c r="AF708" s="360"/>
      <c r="AG708" s="364"/>
      <c r="AH708" s="363" t="str">
        <f t="shared" si="794"/>
        <v/>
      </c>
      <c r="AI708" s="360"/>
      <c r="AJ708" s="360"/>
      <c r="AK708" s="364"/>
      <c r="AL708" s="365" t="str">
        <f t="shared" si="795"/>
        <v/>
      </c>
      <c r="AM708" s="363" t="str">
        <f t="shared" si="796"/>
        <v/>
      </c>
      <c r="AN708" s="366" t="str">
        <f t="shared" si="797"/>
        <v/>
      </c>
      <c r="AO708" s="360"/>
      <c r="AP708" s="360"/>
      <c r="AQ708" s="360" t="str">
        <f t="shared" si="798"/>
        <v/>
      </c>
      <c r="AR708" s="348" t="str">
        <f t="shared" si="821"/>
        <v/>
      </c>
      <c r="AS708" s="360"/>
      <c r="AT708" s="348" t="str">
        <f t="shared" si="822"/>
        <v/>
      </c>
      <c r="AU708" s="360"/>
      <c r="AV708" s="348" t="str">
        <f t="shared" si="823"/>
        <v/>
      </c>
      <c r="AW708" s="360"/>
      <c r="AX708" s="348" t="str">
        <f t="shared" si="824"/>
        <v/>
      </c>
      <c r="AY708" s="360"/>
      <c r="AZ708" s="348" t="str">
        <f t="shared" si="825"/>
        <v/>
      </c>
      <c r="BA708" s="367"/>
      <c r="BB708" s="348" t="str">
        <f t="shared" si="826"/>
        <v/>
      </c>
      <c r="BC708" s="350" t="str">
        <f t="shared" ref="BC708:BC771" si="829">IF(OR(AT708="",AV708="",AX708="",AZ708="",BB708=""),"",IF(OR(AS708="-",AU708="-",AW708="-",AY708="-",BA708="-"),0,VALUE(FIXED(((AT708+AV708+AX708+AZ708+BB708)/5),2))))</f>
        <v/>
      </c>
      <c r="BD708" s="350" t="str">
        <f t="shared" ref="BD708:BD771" si="830">IF(OR(AR708="",BC708=""),"",IF(OR(AS708="-",AU708="-",AW708="-",AY708="-",BA708="-"),0, VALUE(FIXED(((AR708+BC708)/2),2))))</f>
        <v/>
      </c>
      <c r="BE708" s="360"/>
      <c r="BF708" s="361"/>
      <c r="BG708" s="362" t="str">
        <f t="shared" si="799"/>
        <v/>
      </c>
      <c r="BH708" s="354" t="str">
        <f t="shared" ref="BH708:BH771" si="831">IF(OR(G708="",AN708="",BD708=""),"", IF(OR(AE708="-",AF708="-",AI708="-",AJ708="-",AS708="-",AU708="-",AW708="-",AY708="-",BA708="-"),0, VALUE(FIXED(((AN708*30%)+(BD708*70%)),2))))</f>
        <v/>
      </c>
      <c r="BI708" s="350" t="str">
        <f t="shared" ref="BI708:BI771" si="832">IF(OR(G708="",BH708=""),"", IF(OR(AE708="-",AF708="-",AI708="-",AJ708="-",AS708="-",AU708="-",AW708="-",BA708="-"),0, IF(AND(BJ708="TL",OR(BH708&lt;=40.99,BH708&gt;=41)),VLOOKUP(BH708,NILAI_KONVERSI,2),IF(BJ708="L",BH708,""))))</f>
        <v/>
      </c>
      <c r="BJ708" s="113" t="str">
        <f t="shared" ref="BJ708:BJ771" si="833">IF(BH708="","", IF(OR(AQ708="-",AS708="-",AU708="-",AW708="-",AY708="-", BA708="-"),"-", IF(COUNTIF(BS708:CE708,"TL")&gt;=1,"TL","L")))</f>
        <v/>
      </c>
      <c r="BK708" s="347" t="str">
        <f t="shared" si="791"/>
        <v/>
      </c>
      <c r="BR708" s="307"/>
      <c r="BS708" s="51" t="str">
        <f t="shared" ref="BS708:BS771" si="834">IF(AD708="","",IF(AD708="-","-",IF(AD708&lt;=20,"TL","L")))</f>
        <v/>
      </c>
      <c r="BT708" s="51" t="str">
        <f t="shared" ref="BT708:BT771" si="835">IF(AH708="","",IF(AH708="-","-",IF(AH708&lt;=30,"TL","L")))</f>
        <v/>
      </c>
      <c r="BU708" s="51" t="str">
        <f t="shared" ref="BU708:BU771" si="836">IF(AM708="","",IF(AM708="-","-",IF(AM708&lt;=20,"TL","L")))</f>
        <v/>
      </c>
      <c r="BV708" s="51" t="str">
        <f t="shared" ref="BV708:BV771" si="837">IF(AN708="","",IF(AN708="-","-",IF(AN708&lt;=20.99,"TL","L")))</f>
        <v/>
      </c>
      <c r="BW708" s="51" t="str">
        <f t="shared" ref="BW708:BW771" si="838">IF(AR708="","", IF(AR708="-","-", IF(AR708&lt;=34,"TL","L")))</f>
        <v/>
      </c>
      <c r="BX708" s="51" t="str">
        <f t="shared" ref="BX708:BX771" si="839">IF(AT708="","",IF(AT708="-","-",IF(G708="P",IF(AT708&lt;=24,"TL",IF(AT708&gt;=25,"L")),IF(G708="W",IF(AT708&lt;=30,"TL",IF(AT708&gt;=31,"L"))))))</f>
        <v/>
      </c>
      <c r="BY708" s="51" t="str">
        <f t="shared" ref="BY708:BY771" si="840">IF(AV708="","",IF(AV708="-","-",IF(G708="P",IF(AV708&lt;=30,"TL",IF(AV708&gt;=31,"L")),IF(G708="W",IF(AV708&lt;=30,"TL",IF(AV708&gt;=31,"L"))))))</f>
        <v/>
      </c>
      <c r="BZ708" s="51" t="str">
        <f t="shared" ref="BZ708:BZ771" si="841">IF(AX708="","",IF(AX708="-","-",IF(G708="P",IF(AX708&lt;=30,"TL",IF(AX708&gt;=31,"L")),IF(G708="W",IF(AX708&lt;=30,"TL",IF(AX708&gt;=31,"L"))))))</f>
        <v/>
      </c>
      <c r="CA708" s="51" t="str">
        <f t="shared" ref="CA708:CA771" si="842">IF(AZ708="","",IF(AZ708="-","-",IF(G708="P",IF(AZ708&lt;=30,"TL",IF(AZ708&gt;=31,"L")),IF(G708="W",IF(AZ708&lt;=30,"TL",IF(AZ708&gt;=31,"L"))))))</f>
        <v/>
      </c>
      <c r="CB708" s="51" t="str">
        <f t="shared" ref="CB708:CB771" si="843">IF(BB708="","",IF(BB708="-","-",IF(G708="P",IF(BB708&lt;=30,"TL",IF(BB708&gt;=31,"L")),IF(G708="W",IF(BB708&lt;=30,"TL",IF(BB708&gt;=31,"L"))))))</f>
        <v/>
      </c>
      <c r="CC708" s="51" t="str">
        <f t="shared" si="827"/>
        <v/>
      </c>
      <c r="CD708" s="51" t="str">
        <f t="shared" si="828"/>
        <v/>
      </c>
      <c r="CE708" s="51" t="str">
        <f t="shared" ref="CE708:CE771" si="844">IF(BH708="","",IF(BH708&lt;=40.99,"TL", IF(BH708&gt;=41,"L")))</f>
        <v/>
      </c>
      <c r="CF708" s="51"/>
      <c r="CH708" s="53" t="str">
        <f t="shared" ref="CH708:CH771" si="845">IF(BS708="TL","BB="&amp;""&amp;AC708&amp;"("&amp;AD708&amp;"),         ", "")</f>
        <v/>
      </c>
      <c r="CI708" s="53" t="str">
        <f t="shared" ref="CI708:CI771" si="846">IF(OR(AE708="-",AF708="-"),"NSA= tdk melaks"&amp;",             ",IF(BT708="TL","NSA=N-"&amp;AF708&amp;""&amp;"("&amp;AH708&amp;")"&amp;"("&amp;AG708&amp;")"&amp;",                    ",""))</f>
        <v/>
      </c>
      <c r="CJ708" s="54" t="str">
        <f t="shared" ref="CJ708:CJ771" si="847">IF(AL708="-","SGP= tdk melaks"&amp;",       ",IF(BU708="TL",AL708&amp;"="&amp;""&amp;"("&amp;AM708&amp;"),  ",""))</f>
        <v/>
      </c>
      <c r="CK708" s="53" t="str">
        <f t="shared" ref="CK708:CK771" si="848">IF(BV708="TL","NP="&amp;"("&amp;FIXED((AN708),2)&amp;"),               ","")</f>
        <v/>
      </c>
      <c r="CL708" s="53" t="str">
        <f t="shared" ref="CL708:CL771" si="849">IF(AQ708="-","A= tdk melaks"&amp;",                       ", IF(BW708="TL","A="&amp;"("&amp;AR708&amp;")"&amp;" (Lari Kurang "&amp;(AQ708-2272)&amp;"m),                      ",""))</f>
        <v/>
      </c>
      <c r="CM708" s="53" t="str">
        <f t="shared" ref="CM708:CM771" si="850">IF(AS708="-","B1= tdk melaks"&amp;",        ",IF(BX708="TL","B1="&amp;"("&amp;AT708&amp;"),                 ",""))</f>
        <v/>
      </c>
      <c r="CN708" s="53" t="str">
        <f t="shared" ref="CN708:CN771" si="851">IF(AU708="-","B2= tdk melaks"&amp;",       ",IF(BY708="TL","B2="&amp;"("&amp;AV708&amp;"),                 ",""))</f>
        <v/>
      </c>
      <c r="CO708" s="53" t="str">
        <f t="shared" ref="CO708:CO771" si="852">IF(AW708="-","B3= tdk melaks"&amp;",       ",IF(BZ708="TL","B3="&amp;"("&amp;AX708&amp;"),                    ",""))</f>
        <v/>
      </c>
      <c r="CP708" s="53" t="str">
        <f t="shared" ref="CP708:CP771" si="853">IF(BA708="-","B4= tdk melaks"&amp;",       ",IF(CA708="TL","B4="&amp;"("&amp;AZ708&amp;"),                    ",""))</f>
        <v/>
      </c>
      <c r="CQ708" s="53" t="str">
        <f t="shared" ref="CQ708:CQ771" si="854">IF(BB708="-","B4= tdk melaks"&amp;",       ",IF(CB708="TL","B5="&amp;"("&amp;BB708&amp;"),                    ",""))</f>
        <v/>
      </c>
      <c r="CR708" s="53" t="str">
        <f t="shared" ref="CR708:CR771" si="855">IF(CC708="TL","R.B="&amp;"("&amp;FIXED((BC708),2)&amp;"),                      ", "")</f>
        <v/>
      </c>
      <c r="CS708" s="53" t="str">
        <f t="shared" ref="CS708:CS771" si="856">IF(CD708="TL","R.AB="&amp;"("&amp;FIXED((BD708),2)&amp;"),                        ", "")</f>
        <v/>
      </c>
      <c r="CT708" s="53" t="str">
        <f t="shared" ref="CT708:CT771" si="857">IF(CE708="TL","N.A="&amp;"("&amp;FIXED((BH708),2)&amp;").", "")</f>
        <v/>
      </c>
      <c r="CU708" s="53" t="str">
        <f t="shared" si="800"/>
        <v/>
      </c>
    </row>
    <row r="709" spans="1:99" hidden="1" x14ac:dyDescent="0.3">
      <c r="A709" s="40">
        <v>771</v>
      </c>
      <c r="B709" s="313"/>
      <c r="C709" s="142"/>
      <c r="D709" s="144"/>
      <c r="E709" s="144"/>
      <c r="F709" s="312"/>
      <c r="G709" s="144" t="s">
        <v>141</v>
      </c>
      <c r="H709" s="314"/>
      <c r="I709" s="314"/>
      <c r="J709" s="315" t="str">
        <f t="shared" si="801"/>
        <v/>
      </c>
      <c r="K709" s="316" t="str">
        <f t="shared" si="802"/>
        <v/>
      </c>
      <c r="L709" s="317" t="str">
        <f t="shared" si="803"/>
        <v/>
      </c>
      <c r="M709" s="316" t="str">
        <f t="shared" si="804"/>
        <v/>
      </c>
      <c r="N709" s="317" t="str">
        <f t="shared" si="805"/>
        <v/>
      </c>
      <c r="O709" s="316" t="str">
        <f t="shared" si="806"/>
        <v/>
      </c>
      <c r="P709" s="317" t="str">
        <f t="shared" si="807"/>
        <v/>
      </c>
      <c r="Q709" s="318" t="str">
        <f t="shared" si="808"/>
        <v/>
      </c>
      <c r="R709" s="319" t="str">
        <f t="shared" si="809"/>
        <v/>
      </c>
      <c r="S709" s="318" t="str">
        <f t="shared" si="810"/>
        <v/>
      </c>
      <c r="T709" s="317" t="str">
        <f t="shared" si="811"/>
        <v/>
      </c>
      <c r="U709" s="318" t="str">
        <f t="shared" si="812"/>
        <v/>
      </c>
      <c r="V709" s="319" t="str">
        <f t="shared" si="813"/>
        <v/>
      </c>
      <c r="W709" s="318" t="str">
        <f t="shared" si="814"/>
        <v/>
      </c>
      <c r="X709" s="319" t="str">
        <f t="shared" si="815"/>
        <v/>
      </c>
      <c r="Y709" s="318" t="str">
        <f t="shared" si="816"/>
        <v/>
      </c>
      <c r="Z709" s="319" t="str">
        <f t="shared" si="817"/>
        <v/>
      </c>
      <c r="AA709" s="317" t="str">
        <f t="shared" si="818"/>
        <v/>
      </c>
      <c r="AB709" s="97" t="str">
        <f t="shared" si="819"/>
        <v/>
      </c>
      <c r="AC709" s="143" t="str">
        <f t="shared" si="820"/>
        <v/>
      </c>
      <c r="AD709" s="143" t="str">
        <f t="shared" si="793"/>
        <v/>
      </c>
      <c r="AE709" s="360"/>
      <c r="AF709" s="360"/>
      <c r="AG709" s="364"/>
      <c r="AH709" s="363" t="str">
        <f t="shared" si="794"/>
        <v/>
      </c>
      <c r="AI709" s="360"/>
      <c r="AJ709" s="360"/>
      <c r="AK709" s="364"/>
      <c r="AL709" s="365" t="str">
        <f t="shared" si="795"/>
        <v/>
      </c>
      <c r="AM709" s="363" t="str">
        <f t="shared" si="796"/>
        <v/>
      </c>
      <c r="AN709" s="366" t="str">
        <f t="shared" si="797"/>
        <v/>
      </c>
      <c r="AO709" s="360"/>
      <c r="AP709" s="360"/>
      <c r="AQ709" s="360" t="str">
        <f t="shared" si="798"/>
        <v/>
      </c>
      <c r="AR709" s="348" t="str">
        <f t="shared" si="821"/>
        <v/>
      </c>
      <c r="AS709" s="360"/>
      <c r="AT709" s="348" t="str">
        <f t="shared" si="822"/>
        <v/>
      </c>
      <c r="AU709" s="360"/>
      <c r="AV709" s="348" t="str">
        <f t="shared" si="823"/>
        <v/>
      </c>
      <c r="AW709" s="360"/>
      <c r="AX709" s="348" t="str">
        <f t="shared" si="824"/>
        <v/>
      </c>
      <c r="AY709" s="360"/>
      <c r="AZ709" s="348" t="str">
        <f t="shared" si="825"/>
        <v/>
      </c>
      <c r="BA709" s="367"/>
      <c r="BB709" s="348" t="str">
        <f t="shared" si="826"/>
        <v/>
      </c>
      <c r="BC709" s="350" t="str">
        <f t="shared" si="829"/>
        <v/>
      </c>
      <c r="BD709" s="350" t="str">
        <f t="shared" si="830"/>
        <v/>
      </c>
      <c r="BE709" s="360"/>
      <c r="BF709" s="361"/>
      <c r="BG709" s="362" t="str">
        <f t="shared" si="799"/>
        <v/>
      </c>
      <c r="BH709" s="354" t="str">
        <f t="shared" si="831"/>
        <v/>
      </c>
      <c r="BI709" s="350" t="str">
        <f t="shared" si="832"/>
        <v/>
      </c>
      <c r="BJ709" s="113" t="str">
        <f t="shared" si="833"/>
        <v/>
      </c>
      <c r="BK709" s="347" t="str">
        <f t="shared" ref="BK709:BK772" si="858">IF(BJ709="","",CONCATENATE(CH709,CI709,CJ709,CK709,CL709,CM709,CN709,CO709,CP709,CQ709,CR709,CS709,CU709,CT709))</f>
        <v/>
      </c>
      <c r="BR709" s="307"/>
      <c r="BS709" s="51" t="str">
        <f t="shared" si="834"/>
        <v/>
      </c>
      <c r="BT709" s="51" t="str">
        <f t="shared" si="835"/>
        <v/>
      </c>
      <c r="BU709" s="51" t="str">
        <f t="shared" si="836"/>
        <v/>
      </c>
      <c r="BV709" s="51" t="str">
        <f t="shared" si="837"/>
        <v/>
      </c>
      <c r="BW709" s="51" t="str">
        <f t="shared" si="838"/>
        <v/>
      </c>
      <c r="BX709" s="51" t="str">
        <f t="shared" si="839"/>
        <v/>
      </c>
      <c r="BY709" s="51" t="str">
        <f t="shared" si="840"/>
        <v/>
      </c>
      <c r="BZ709" s="51" t="str">
        <f t="shared" si="841"/>
        <v/>
      </c>
      <c r="CA709" s="51" t="str">
        <f t="shared" si="842"/>
        <v/>
      </c>
      <c r="CB709" s="51" t="str">
        <f t="shared" si="843"/>
        <v/>
      </c>
      <c r="CC709" s="51" t="str">
        <f t="shared" si="827"/>
        <v/>
      </c>
      <c r="CD709" s="51" t="str">
        <f t="shared" si="828"/>
        <v/>
      </c>
      <c r="CE709" s="51" t="str">
        <f t="shared" si="844"/>
        <v/>
      </c>
      <c r="CF709" s="51"/>
      <c r="CH709" s="53" t="str">
        <f t="shared" si="845"/>
        <v/>
      </c>
      <c r="CI709" s="53" t="str">
        <f t="shared" si="846"/>
        <v/>
      </c>
      <c r="CJ709" s="54" t="str">
        <f t="shared" si="847"/>
        <v/>
      </c>
      <c r="CK709" s="53" t="str">
        <f t="shared" si="848"/>
        <v/>
      </c>
      <c r="CL709" s="53" t="str">
        <f t="shared" si="849"/>
        <v/>
      </c>
      <c r="CM709" s="53" t="str">
        <f t="shared" si="850"/>
        <v/>
      </c>
      <c r="CN709" s="53" t="str">
        <f t="shared" si="851"/>
        <v/>
      </c>
      <c r="CO709" s="53" t="str">
        <f t="shared" si="852"/>
        <v/>
      </c>
      <c r="CP709" s="53" t="str">
        <f t="shared" si="853"/>
        <v/>
      </c>
      <c r="CQ709" s="53" t="str">
        <f t="shared" si="854"/>
        <v/>
      </c>
      <c r="CR709" s="53" t="str">
        <f t="shared" si="855"/>
        <v/>
      </c>
      <c r="CS709" s="53" t="str">
        <f t="shared" si="856"/>
        <v/>
      </c>
      <c r="CT709" s="53" t="str">
        <f t="shared" si="857"/>
        <v/>
      </c>
      <c r="CU709" s="53" t="str">
        <f t="shared" si="800"/>
        <v/>
      </c>
    </row>
    <row r="710" spans="1:99" hidden="1" x14ac:dyDescent="0.3">
      <c r="A710" s="40">
        <v>772</v>
      </c>
      <c r="B710" s="313"/>
      <c r="C710" s="142"/>
      <c r="D710" s="144"/>
      <c r="E710" s="144"/>
      <c r="F710" s="312"/>
      <c r="G710" s="144" t="s">
        <v>141</v>
      </c>
      <c r="H710" s="314"/>
      <c r="I710" s="314"/>
      <c r="J710" s="315" t="str">
        <f t="shared" si="801"/>
        <v/>
      </c>
      <c r="K710" s="316" t="str">
        <f t="shared" si="802"/>
        <v/>
      </c>
      <c r="L710" s="317" t="str">
        <f t="shared" si="803"/>
        <v/>
      </c>
      <c r="M710" s="316" t="str">
        <f t="shared" si="804"/>
        <v/>
      </c>
      <c r="N710" s="317" t="str">
        <f t="shared" si="805"/>
        <v/>
      </c>
      <c r="O710" s="316" t="str">
        <f t="shared" si="806"/>
        <v/>
      </c>
      <c r="P710" s="317" t="str">
        <f t="shared" si="807"/>
        <v/>
      </c>
      <c r="Q710" s="318" t="str">
        <f t="shared" si="808"/>
        <v/>
      </c>
      <c r="R710" s="319" t="str">
        <f t="shared" si="809"/>
        <v/>
      </c>
      <c r="S710" s="318" t="str">
        <f t="shared" si="810"/>
        <v/>
      </c>
      <c r="T710" s="317" t="str">
        <f t="shared" si="811"/>
        <v/>
      </c>
      <c r="U710" s="318" t="str">
        <f t="shared" si="812"/>
        <v/>
      </c>
      <c r="V710" s="319" t="str">
        <f t="shared" si="813"/>
        <v/>
      </c>
      <c r="W710" s="318" t="str">
        <f t="shared" si="814"/>
        <v/>
      </c>
      <c r="X710" s="319" t="str">
        <f t="shared" si="815"/>
        <v/>
      </c>
      <c r="Y710" s="318" t="str">
        <f t="shared" si="816"/>
        <v/>
      </c>
      <c r="Z710" s="319" t="str">
        <f t="shared" si="817"/>
        <v/>
      </c>
      <c r="AA710" s="317" t="str">
        <f t="shared" si="818"/>
        <v/>
      </c>
      <c r="AB710" s="97" t="str">
        <f t="shared" si="819"/>
        <v/>
      </c>
      <c r="AC710" s="143" t="str">
        <f t="shared" si="820"/>
        <v/>
      </c>
      <c r="AD710" s="143" t="str">
        <f t="shared" si="793"/>
        <v/>
      </c>
      <c r="AE710" s="360"/>
      <c r="AF710" s="360"/>
      <c r="AG710" s="364"/>
      <c r="AH710" s="363" t="str">
        <f t="shared" si="794"/>
        <v/>
      </c>
      <c r="AI710" s="360"/>
      <c r="AJ710" s="360"/>
      <c r="AK710" s="364"/>
      <c r="AL710" s="365" t="str">
        <f t="shared" si="795"/>
        <v/>
      </c>
      <c r="AM710" s="363" t="str">
        <f t="shared" si="796"/>
        <v/>
      </c>
      <c r="AN710" s="366" t="str">
        <f t="shared" si="797"/>
        <v/>
      </c>
      <c r="AO710" s="360"/>
      <c r="AP710" s="360"/>
      <c r="AQ710" s="360" t="str">
        <f t="shared" si="798"/>
        <v/>
      </c>
      <c r="AR710" s="348" t="str">
        <f t="shared" si="821"/>
        <v/>
      </c>
      <c r="AS710" s="360"/>
      <c r="AT710" s="348" t="str">
        <f t="shared" si="822"/>
        <v/>
      </c>
      <c r="AU710" s="360"/>
      <c r="AV710" s="348" t="str">
        <f t="shared" si="823"/>
        <v/>
      </c>
      <c r="AW710" s="360"/>
      <c r="AX710" s="348" t="str">
        <f t="shared" si="824"/>
        <v/>
      </c>
      <c r="AY710" s="360"/>
      <c r="AZ710" s="348" t="str">
        <f t="shared" si="825"/>
        <v/>
      </c>
      <c r="BA710" s="367"/>
      <c r="BB710" s="348" t="str">
        <f t="shared" si="826"/>
        <v/>
      </c>
      <c r="BC710" s="350" t="str">
        <f t="shared" si="829"/>
        <v/>
      </c>
      <c r="BD710" s="350" t="str">
        <f t="shared" si="830"/>
        <v/>
      </c>
      <c r="BE710" s="360"/>
      <c r="BF710" s="361"/>
      <c r="BG710" s="362" t="str">
        <f t="shared" si="799"/>
        <v/>
      </c>
      <c r="BH710" s="354" t="str">
        <f t="shared" si="831"/>
        <v/>
      </c>
      <c r="BI710" s="350" t="str">
        <f t="shared" si="832"/>
        <v/>
      </c>
      <c r="BJ710" s="113" t="str">
        <f t="shared" si="833"/>
        <v/>
      </c>
      <c r="BK710" s="347" t="str">
        <f t="shared" si="858"/>
        <v/>
      </c>
      <c r="BR710" s="307"/>
      <c r="BS710" s="51" t="str">
        <f t="shared" si="834"/>
        <v/>
      </c>
      <c r="BT710" s="51" t="str">
        <f t="shared" si="835"/>
        <v/>
      </c>
      <c r="BU710" s="51" t="str">
        <f t="shared" si="836"/>
        <v/>
      </c>
      <c r="BV710" s="51" t="str">
        <f t="shared" si="837"/>
        <v/>
      </c>
      <c r="BW710" s="51" t="str">
        <f t="shared" si="838"/>
        <v/>
      </c>
      <c r="BX710" s="51" t="str">
        <f t="shared" si="839"/>
        <v/>
      </c>
      <c r="BY710" s="51" t="str">
        <f t="shared" si="840"/>
        <v/>
      </c>
      <c r="BZ710" s="51" t="str">
        <f t="shared" si="841"/>
        <v/>
      </c>
      <c r="CA710" s="51" t="str">
        <f t="shared" si="842"/>
        <v/>
      </c>
      <c r="CB710" s="51" t="str">
        <f t="shared" si="843"/>
        <v/>
      </c>
      <c r="CC710" s="51" t="str">
        <f t="shared" si="827"/>
        <v/>
      </c>
      <c r="CD710" s="51" t="str">
        <f t="shared" si="828"/>
        <v/>
      </c>
      <c r="CE710" s="51" t="str">
        <f t="shared" si="844"/>
        <v/>
      </c>
      <c r="CF710" s="51"/>
      <c r="CH710" s="53" t="str">
        <f t="shared" si="845"/>
        <v/>
      </c>
      <c r="CI710" s="53" t="str">
        <f t="shared" si="846"/>
        <v/>
      </c>
      <c r="CJ710" s="54" t="str">
        <f t="shared" si="847"/>
        <v/>
      </c>
      <c r="CK710" s="53" t="str">
        <f t="shared" si="848"/>
        <v/>
      </c>
      <c r="CL710" s="53" t="str">
        <f t="shared" si="849"/>
        <v/>
      </c>
      <c r="CM710" s="53" t="str">
        <f t="shared" si="850"/>
        <v/>
      </c>
      <c r="CN710" s="53" t="str">
        <f t="shared" si="851"/>
        <v/>
      </c>
      <c r="CO710" s="53" t="str">
        <f t="shared" si="852"/>
        <v/>
      </c>
      <c r="CP710" s="53" t="str">
        <f t="shared" si="853"/>
        <v/>
      </c>
      <c r="CQ710" s="53" t="str">
        <f t="shared" si="854"/>
        <v/>
      </c>
      <c r="CR710" s="53" t="str">
        <f t="shared" si="855"/>
        <v/>
      </c>
      <c r="CS710" s="53" t="str">
        <f t="shared" si="856"/>
        <v/>
      </c>
      <c r="CT710" s="53" t="str">
        <f t="shared" si="857"/>
        <v/>
      </c>
      <c r="CU710" s="53" t="str">
        <f t="shared" si="800"/>
        <v/>
      </c>
    </row>
    <row r="711" spans="1:99" hidden="1" x14ac:dyDescent="0.3">
      <c r="A711" s="40">
        <v>773</v>
      </c>
      <c r="B711" s="313"/>
      <c r="C711" s="142"/>
      <c r="D711" s="144"/>
      <c r="E711" s="144"/>
      <c r="F711" s="312"/>
      <c r="G711" s="144" t="s">
        <v>141</v>
      </c>
      <c r="H711" s="314"/>
      <c r="I711" s="314"/>
      <c r="J711" s="315" t="str">
        <f t="shared" si="801"/>
        <v/>
      </c>
      <c r="K711" s="316" t="str">
        <f t="shared" si="802"/>
        <v/>
      </c>
      <c r="L711" s="317" t="str">
        <f t="shared" si="803"/>
        <v/>
      </c>
      <c r="M711" s="316" t="str">
        <f t="shared" si="804"/>
        <v/>
      </c>
      <c r="N711" s="317" t="str">
        <f t="shared" si="805"/>
        <v/>
      </c>
      <c r="O711" s="316" t="str">
        <f t="shared" si="806"/>
        <v/>
      </c>
      <c r="P711" s="317" t="str">
        <f t="shared" si="807"/>
        <v/>
      </c>
      <c r="Q711" s="318" t="str">
        <f t="shared" si="808"/>
        <v/>
      </c>
      <c r="R711" s="319" t="str">
        <f t="shared" si="809"/>
        <v/>
      </c>
      <c r="S711" s="318" t="str">
        <f t="shared" si="810"/>
        <v/>
      </c>
      <c r="T711" s="317" t="str">
        <f t="shared" si="811"/>
        <v/>
      </c>
      <c r="U711" s="318" t="str">
        <f t="shared" si="812"/>
        <v/>
      </c>
      <c r="V711" s="319" t="str">
        <f t="shared" si="813"/>
        <v/>
      </c>
      <c r="W711" s="318" t="str">
        <f t="shared" si="814"/>
        <v/>
      </c>
      <c r="X711" s="319" t="str">
        <f t="shared" si="815"/>
        <v/>
      </c>
      <c r="Y711" s="318" t="str">
        <f t="shared" si="816"/>
        <v/>
      </c>
      <c r="Z711" s="319" t="str">
        <f t="shared" si="817"/>
        <v/>
      </c>
      <c r="AA711" s="317" t="str">
        <f t="shared" si="818"/>
        <v/>
      </c>
      <c r="AB711" s="97" t="str">
        <f t="shared" si="819"/>
        <v/>
      </c>
      <c r="AC711" s="143" t="str">
        <f t="shared" si="820"/>
        <v/>
      </c>
      <c r="AD711" s="143" t="str">
        <f t="shared" si="793"/>
        <v/>
      </c>
      <c r="AE711" s="360"/>
      <c r="AF711" s="360"/>
      <c r="AG711" s="364"/>
      <c r="AH711" s="363" t="str">
        <f t="shared" si="794"/>
        <v/>
      </c>
      <c r="AI711" s="360"/>
      <c r="AJ711" s="360"/>
      <c r="AK711" s="364"/>
      <c r="AL711" s="365" t="str">
        <f t="shared" si="795"/>
        <v/>
      </c>
      <c r="AM711" s="363" t="str">
        <f t="shared" si="796"/>
        <v/>
      </c>
      <c r="AN711" s="366" t="str">
        <f t="shared" si="797"/>
        <v/>
      </c>
      <c r="AO711" s="360"/>
      <c r="AP711" s="360"/>
      <c r="AQ711" s="360" t="str">
        <f t="shared" si="798"/>
        <v/>
      </c>
      <c r="AR711" s="348" t="str">
        <f t="shared" si="821"/>
        <v/>
      </c>
      <c r="AS711" s="360"/>
      <c r="AT711" s="348" t="str">
        <f t="shared" si="822"/>
        <v/>
      </c>
      <c r="AU711" s="360"/>
      <c r="AV711" s="348" t="str">
        <f t="shared" si="823"/>
        <v/>
      </c>
      <c r="AW711" s="360"/>
      <c r="AX711" s="348" t="str">
        <f t="shared" si="824"/>
        <v/>
      </c>
      <c r="AY711" s="360"/>
      <c r="AZ711" s="348" t="str">
        <f t="shared" si="825"/>
        <v/>
      </c>
      <c r="BA711" s="367"/>
      <c r="BB711" s="348" t="str">
        <f t="shared" si="826"/>
        <v/>
      </c>
      <c r="BC711" s="350" t="str">
        <f t="shared" si="829"/>
        <v/>
      </c>
      <c r="BD711" s="350" t="str">
        <f t="shared" si="830"/>
        <v/>
      </c>
      <c r="BE711" s="360"/>
      <c r="BF711" s="361"/>
      <c r="BG711" s="362" t="str">
        <f t="shared" si="799"/>
        <v/>
      </c>
      <c r="BH711" s="354" t="str">
        <f t="shared" si="831"/>
        <v/>
      </c>
      <c r="BI711" s="350" t="str">
        <f t="shared" si="832"/>
        <v/>
      </c>
      <c r="BJ711" s="113" t="str">
        <f t="shared" si="833"/>
        <v/>
      </c>
      <c r="BK711" s="347" t="str">
        <f t="shared" si="858"/>
        <v/>
      </c>
      <c r="BR711" s="307"/>
      <c r="BS711" s="51" t="str">
        <f t="shared" si="834"/>
        <v/>
      </c>
      <c r="BT711" s="51" t="str">
        <f t="shared" si="835"/>
        <v/>
      </c>
      <c r="BU711" s="51" t="str">
        <f t="shared" si="836"/>
        <v/>
      </c>
      <c r="BV711" s="51" t="str">
        <f t="shared" si="837"/>
        <v/>
      </c>
      <c r="BW711" s="51" t="str">
        <f t="shared" si="838"/>
        <v/>
      </c>
      <c r="BX711" s="51" t="str">
        <f t="shared" si="839"/>
        <v/>
      </c>
      <c r="BY711" s="51" t="str">
        <f t="shared" si="840"/>
        <v/>
      </c>
      <c r="BZ711" s="51" t="str">
        <f t="shared" si="841"/>
        <v/>
      </c>
      <c r="CA711" s="51" t="str">
        <f t="shared" si="842"/>
        <v/>
      </c>
      <c r="CB711" s="51" t="str">
        <f t="shared" si="843"/>
        <v/>
      </c>
      <c r="CC711" s="51" t="str">
        <f t="shared" si="827"/>
        <v/>
      </c>
      <c r="CD711" s="51" t="str">
        <f t="shared" si="828"/>
        <v/>
      </c>
      <c r="CE711" s="51" t="str">
        <f t="shared" si="844"/>
        <v/>
      </c>
      <c r="CF711" s="51"/>
      <c r="CH711" s="53" t="str">
        <f t="shared" si="845"/>
        <v/>
      </c>
      <c r="CI711" s="53" t="str">
        <f t="shared" si="846"/>
        <v/>
      </c>
      <c r="CJ711" s="54" t="str">
        <f t="shared" si="847"/>
        <v/>
      </c>
      <c r="CK711" s="53" t="str">
        <f t="shared" si="848"/>
        <v/>
      </c>
      <c r="CL711" s="53" t="str">
        <f t="shared" si="849"/>
        <v/>
      </c>
      <c r="CM711" s="53" t="str">
        <f t="shared" si="850"/>
        <v/>
      </c>
      <c r="CN711" s="53" t="str">
        <f t="shared" si="851"/>
        <v/>
      </c>
      <c r="CO711" s="53" t="str">
        <f t="shared" si="852"/>
        <v/>
      </c>
      <c r="CP711" s="53" t="str">
        <f t="shared" si="853"/>
        <v/>
      </c>
      <c r="CQ711" s="53" t="str">
        <f t="shared" si="854"/>
        <v/>
      </c>
      <c r="CR711" s="53" t="str">
        <f t="shared" si="855"/>
        <v/>
      </c>
      <c r="CS711" s="53" t="str">
        <f t="shared" si="856"/>
        <v/>
      </c>
      <c r="CT711" s="53" t="str">
        <f t="shared" si="857"/>
        <v/>
      </c>
      <c r="CU711" s="53" t="str">
        <f t="shared" si="800"/>
        <v/>
      </c>
    </row>
    <row r="712" spans="1:99" hidden="1" x14ac:dyDescent="0.3">
      <c r="A712" s="40">
        <v>774</v>
      </c>
      <c r="B712" s="313"/>
      <c r="C712" s="142"/>
      <c r="D712" s="144"/>
      <c r="E712" s="144"/>
      <c r="F712" s="312"/>
      <c r="G712" s="144" t="s">
        <v>141</v>
      </c>
      <c r="H712" s="314"/>
      <c r="I712" s="314"/>
      <c r="J712" s="315" t="str">
        <f t="shared" si="801"/>
        <v/>
      </c>
      <c r="K712" s="316" t="str">
        <f t="shared" si="802"/>
        <v/>
      </c>
      <c r="L712" s="317" t="str">
        <f t="shared" si="803"/>
        <v/>
      </c>
      <c r="M712" s="316" t="str">
        <f t="shared" si="804"/>
        <v/>
      </c>
      <c r="N712" s="317" t="str">
        <f t="shared" si="805"/>
        <v/>
      </c>
      <c r="O712" s="316" t="str">
        <f t="shared" si="806"/>
        <v/>
      </c>
      <c r="P712" s="317" t="str">
        <f t="shared" si="807"/>
        <v/>
      </c>
      <c r="Q712" s="318" t="str">
        <f t="shared" si="808"/>
        <v/>
      </c>
      <c r="R712" s="319" t="str">
        <f t="shared" si="809"/>
        <v/>
      </c>
      <c r="S712" s="318" t="str">
        <f t="shared" si="810"/>
        <v/>
      </c>
      <c r="T712" s="317" t="str">
        <f t="shared" si="811"/>
        <v/>
      </c>
      <c r="U712" s="318" t="str">
        <f t="shared" si="812"/>
        <v/>
      </c>
      <c r="V712" s="319" t="str">
        <f t="shared" si="813"/>
        <v/>
      </c>
      <c r="W712" s="318" t="str">
        <f t="shared" si="814"/>
        <v/>
      </c>
      <c r="X712" s="319" t="str">
        <f t="shared" si="815"/>
        <v/>
      </c>
      <c r="Y712" s="318" t="str">
        <f t="shared" si="816"/>
        <v/>
      </c>
      <c r="Z712" s="319" t="str">
        <f t="shared" si="817"/>
        <v/>
      </c>
      <c r="AA712" s="317" t="str">
        <f t="shared" si="818"/>
        <v/>
      </c>
      <c r="AB712" s="97" t="str">
        <f t="shared" si="819"/>
        <v/>
      </c>
      <c r="AC712" s="143" t="str">
        <f t="shared" si="820"/>
        <v/>
      </c>
      <c r="AD712" s="143" t="str">
        <f t="shared" si="793"/>
        <v/>
      </c>
      <c r="AE712" s="360"/>
      <c r="AF712" s="360"/>
      <c r="AG712" s="364"/>
      <c r="AH712" s="363" t="str">
        <f t="shared" si="794"/>
        <v/>
      </c>
      <c r="AI712" s="360"/>
      <c r="AJ712" s="360"/>
      <c r="AK712" s="364"/>
      <c r="AL712" s="365" t="str">
        <f t="shared" si="795"/>
        <v/>
      </c>
      <c r="AM712" s="363" t="str">
        <f t="shared" si="796"/>
        <v/>
      </c>
      <c r="AN712" s="366" t="str">
        <f t="shared" si="797"/>
        <v/>
      </c>
      <c r="AO712" s="360"/>
      <c r="AP712" s="360"/>
      <c r="AQ712" s="360" t="str">
        <f t="shared" si="798"/>
        <v/>
      </c>
      <c r="AR712" s="348" t="str">
        <f t="shared" si="821"/>
        <v/>
      </c>
      <c r="AS712" s="360"/>
      <c r="AT712" s="348" t="str">
        <f t="shared" si="822"/>
        <v/>
      </c>
      <c r="AU712" s="360"/>
      <c r="AV712" s="348" t="str">
        <f t="shared" si="823"/>
        <v/>
      </c>
      <c r="AW712" s="360"/>
      <c r="AX712" s="348" t="str">
        <f t="shared" si="824"/>
        <v/>
      </c>
      <c r="AY712" s="360"/>
      <c r="AZ712" s="348" t="str">
        <f t="shared" si="825"/>
        <v/>
      </c>
      <c r="BA712" s="367"/>
      <c r="BB712" s="348" t="str">
        <f t="shared" si="826"/>
        <v/>
      </c>
      <c r="BC712" s="350" t="str">
        <f t="shared" si="829"/>
        <v/>
      </c>
      <c r="BD712" s="350" t="str">
        <f t="shared" si="830"/>
        <v/>
      </c>
      <c r="BE712" s="360"/>
      <c r="BF712" s="361"/>
      <c r="BG712" s="362" t="str">
        <f t="shared" si="799"/>
        <v/>
      </c>
      <c r="BH712" s="354" t="str">
        <f t="shared" si="831"/>
        <v/>
      </c>
      <c r="BI712" s="350" t="str">
        <f t="shared" si="832"/>
        <v/>
      </c>
      <c r="BJ712" s="113" t="str">
        <f t="shared" si="833"/>
        <v/>
      </c>
      <c r="BK712" s="347" t="str">
        <f t="shared" si="858"/>
        <v/>
      </c>
      <c r="BR712" s="307"/>
      <c r="BS712" s="51" t="str">
        <f t="shared" si="834"/>
        <v/>
      </c>
      <c r="BT712" s="51" t="str">
        <f t="shared" si="835"/>
        <v/>
      </c>
      <c r="BU712" s="51" t="str">
        <f t="shared" si="836"/>
        <v/>
      </c>
      <c r="BV712" s="51" t="str">
        <f t="shared" si="837"/>
        <v/>
      </c>
      <c r="BW712" s="51" t="str">
        <f t="shared" si="838"/>
        <v/>
      </c>
      <c r="BX712" s="51" t="str">
        <f t="shared" si="839"/>
        <v/>
      </c>
      <c r="BY712" s="51" t="str">
        <f t="shared" si="840"/>
        <v/>
      </c>
      <c r="BZ712" s="51" t="str">
        <f t="shared" si="841"/>
        <v/>
      </c>
      <c r="CA712" s="51" t="str">
        <f t="shared" si="842"/>
        <v/>
      </c>
      <c r="CB712" s="51" t="str">
        <f t="shared" si="843"/>
        <v/>
      </c>
      <c r="CC712" s="51" t="str">
        <f t="shared" si="827"/>
        <v/>
      </c>
      <c r="CD712" s="51" t="str">
        <f t="shared" si="828"/>
        <v/>
      </c>
      <c r="CE712" s="51" t="str">
        <f t="shared" si="844"/>
        <v/>
      </c>
      <c r="CF712" s="51"/>
      <c r="CH712" s="53" t="str">
        <f t="shared" si="845"/>
        <v/>
      </c>
      <c r="CI712" s="53" t="str">
        <f t="shared" si="846"/>
        <v/>
      </c>
      <c r="CJ712" s="54" t="str">
        <f t="shared" si="847"/>
        <v/>
      </c>
      <c r="CK712" s="53" t="str">
        <f t="shared" si="848"/>
        <v/>
      </c>
      <c r="CL712" s="53" t="str">
        <f t="shared" si="849"/>
        <v/>
      </c>
      <c r="CM712" s="53" t="str">
        <f t="shared" si="850"/>
        <v/>
      </c>
      <c r="CN712" s="53" t="str">
        <f t="shared" si="851"/>
        <v/>
      </c>
      <c r="CO712" s="53" t="str">
        <f t="shared" si="852"/>
        <v/>
      </c>
      <c r="CP712" s="53" t="str">
        <f t="shared" si="853"/>
        <v/>
      </c>
      <c r="CQ712" s="53" t="str">
        <f t="shared" si="854"/>
        <v/>
      </c>
      <c r="CR712" s="53" t="str">
        <f t="shared" si="855"/>
        <v/>
      </c>
      <c r="CS712" s="53" t="str">
        <f t="shared" si="856"/>
        <v/>
      </c>
      <c r="CT712" s="53" t="str">
        <f t="shared" si="857"/>
        <v/>
      </c>
      <c r="CU712" s="53" t="str">
        <f t="shared" si="800"/>
        <v/>
      </c>
    </row>
    <row r="713" spans="1:99" hidden="1" x14ac:dyDescent="0.3">
      <c r="A713" s="40">
        <v>775</v>
      </c>
      <c r="B713" s="313"/>
      <c r="C713" s="142"/>
      <c r="D713" s="144"/>
      <c r="E713" s="144"/>
      <c r="F713" s="312"/>
      <c r="G713" s="144" t="s">
        <v>141</v>
      </c>
      <c r="H713" s="314"/>
      <c r="I713" s="314"/>
      <c r="J713" s="315" t="str">
        <f t="shared" si="801"/>
        <v/>
      </c>
      <c r="K713" s="316" t="str">
        <f t="shared" si="802"/>
        <v/>
      </c>
      <c r="L713" s="317" t="str">
        <f t="shared" si="803"/>
        <v/>
      </c>
      <c r="M713" s="316" t="str">
        <f t="shared" si="804"/>
        <v/>
      </c>
      <c r="N713" s="317" t="str">
        <f t="shared" si="805"/>
        <v/>
      </c>
      <c r="O713" s="316" t="str">
        <f t="shared" si="806"/>
        <v/>
      </c>
      <c r="P713" s="317" t="str">
        <f t="shared" si="807"/>
        <v/>
      </c>
      <c r="Q713" s="318" t="str">
        <f t="shared" si="808"/>
        <v/>
      </c>
      <c r="R713" s="319" t="str">
        <f t="shared" si="809"/>
        <v/>
      </c>
      <c r="S713" s="318" t="str">
        <f t="shared" si="810"/>
        <v/>
      </c>
      <c r="T713" s="317" t="str">
        <f t="shared" si="811"/>
        <v/>
      </c>
      <c r="U713" s="318" t="str">
        <f t="shared" si="812"/>
        <v/>
      </c>
      <c r="V713" s="319" t="str">
        <f t="shared" si="813"/>
        <v/>
      </c>
      <c r="W713" s="318" t="str">
        <f t="shared" si="814"/>
        <v/>
      </c>
      <c r="X713" s="319" t="str">
        <f t="shared" si="815"/>
        <v/>
      </c>
      <c r="Y713" s="318" t="str">
        <f t="shared" si="816"/>
        <v/>
      </c>
      <c r="Z713" s="319" t="str">
        <f t="shared" si="817"/>
        <v/>
      </c>
      <c r="AA713" s="317" t="str">
        <f t="shared" si="818"/>
        <v/>
      </c>
      <c r="AB713" s="97" t="str">
        <f t="shared" si="819"/>
        <v/>
      </c>
      <c r="AC713" s="143" t="str">
        <f t="shared" si="820"/>
        <v/>
      </c>
      <c r="AD713" s="143" t="str">
        <f t="shared" si="793"/>
        <v/>
      </c>
      <c r="AE713" s="360"/>
      <c r="AF713" s="360"/>
      <c r="AG713" s="364"/>
      <c r="AH713" s="363" t="str">
        <f t="shared" si="794"/>
        <v/>
      </c>
      <c r="AI713" s="360"/>
      <c r="AJ713" s="360"/>
      <c r="AK713" s="364"/>
      <c r="AL713" s="365" t="str">
        <f t="shared" si="795"/>
        <v/>
      </c>
      <c r="AM713" s="363" t="str">
        <f t="shared" si="796"/>
        <v/>
      </c>
      <c r="AN713" s="366" t="str">
        <f t="shared" si="797"/>
        <v/>
      </c>
      <c r="AO713" s="360"/>
      <c r="AP713" s="360"/>
      <c r="AQ713" s="360" t="str">
        <f t="shared" si="798"/>
        <v/>
      </c>
      <c r="AR713" s="348" t="str">
        <f t="shared" si="821"/>
        <v/>
      </c>
      <c r="AS713" s="360"/>
      <c r="AT713" s="348" t="str">
        <f t="shared" si="822"/>
        <v/>
      </c>
      <c r="AU713" s="360"/>
      <c r="AV713" s="348" t="str">
        <f t="shared" si="823"/>
        <v/>
      </c>
      <c r="AW713" s="360"/>
      <c r="AX713" s="348" t="str">
        <f t="shared" si="824"/>
        <v/>
      </c>
      <c r="AY713" s="360"/>
      <c r="AZ713" s="348" t="str">
        <f t="shared" si="825"/>
        <v/>
      </c>
      <c r="BA713" s="367"/>
      <c r="BB713" s="348" t="str">
        <f t="shared" si="826"/>
        <v/>
      </c>
      <c r="BC713" s="350" t="str">
        <f t="shared" si="829"/>
        <v/>
      </c>
      <c r="BD713" s="350" t="str">
        <f t="shared" si="830"/>
        <v/>
      </c>
      <c r="BE713" s="360"/>
      <c r="BF713" s="361"/>
      <c r="BG713" s="362" t="str">
        <f t="shared" si="799"/>
        <v/>
      </c>
      <c r="BH713" s="354" t="str">
        <f t="shared" si="831"/>
        <v/>
      </c>
      <c r="BI713" s="350" t="str">
        <f t="shared" si="832"/>
        <v/>
      </c>
      <c r="BJ713" s="113" t="str">
        <f t="shared" si="833"/>
        <v/>
      </c>
      <c r="BK713" s="347" t="str">
        <f t="shared" si="858"/>
        <v/>
      </c>
      <c r="BR713" s="307"/>
      <c r="BS713" s="51" t="str">
        <f t="shared" si="834"/>
        <v/>
      </c>
      <c r="BT713" s="51" t="str">
        <f t="shared" si="835"/>
        <v/>
      </c>
      <c r="BU713" s="51" t="str">
        <f t="shared" si="836"/>
        <v/>
      </c>
      <c r="BV713" s="51" t="str">
        <f t="shared" si="837"/>
        <v/>
      </c>
      <c r="BW713" s="51" t="str">
        <f t="shared" si="838"/>
        <v/>
      </c>
      <c r="BX713" s="51" t="str">
        <f t="shared" si="839"/>
        <v/>
      </c>
      <c r="BY713" s="51" t="str">
        <f t="shared" si="840"/>
        <v/>
      </c>
      <c r="BZ713" s="51" t="str">
        <f t="shared" si="841"/>
        <v/>
      </c>
      <c r="CA713" s="51" t="str">
        <f t="shared" si="842"/>
        <v/>
      </c>
      <c r="CB713" s="51" t="str">
        <f t="shared" si="843"/>
        <v/>
      </c>
      <c r="CC713" s="51" t="str">
        <f t="shared" si="827"/>
        <v/>
      </c>
      <c r="CD713" s="51" t="str">
        <f t="shared" si="828"/>
        <v/>
      </c>
      <c r="CE713" s="51" t="str">
        <f t="shared" si="844"/>
        <v/>
      </c>
      <c r="CF713" s="51"/>
      <c r="CH713" s="53" t="str">
        <f t="shared" si="845"/>
        <v/>
      </c>
      <c r="CI713" s="53" t="str">
        <f t="shared" si="846"/>
        <v/>
      </c>
      <c r="CJ713" s="54" t="str">
        <f t="shared" si="847"/>
        <v/>
      </c>
      <c r="CK713" s="53" t="str">
        <f t="shared" si="848"/>
        <v/>
      </c>
      <c r="CL713" s="53" t="str">
        <f t="shared" si="849"/>
        <v/>
      </c>
      <c r="CM713" s="53" t="str">
        <f t="shared" si="850"/>
        <v/>
      </c>
      <c r="CN713" s="53" t="str">
        <f t="shared" si="851"/>
        <v/>
      </c>
      <c r="CO713" s="53" t="str">
        <f t="shared" si="852"/>
        <v/>
      </c>
      <c r="CP713" s="53" t="str">
        <f t="shared" si="853"/>
        <v/>
      </c>
      <c r="CQ713" s="53" t="str">
        <f t="shared" si="854"/>
        <v/>
      </c>
      <c r="CR713" s="53" t="str">
        <f t="shared" si="855"/>
        <v/>
      </c>
      <c r="CS713" s="53" t="str">
        <f t="shared" si="856"/>
        <v/>
      </c>
      <c r="CT713" s="53" t="str">
        <f t="shared" si="857"/>
        <v/>
      </c>
      <c r="CU713" s="53" t="str">
        <f t="shared" si="800"/>
        <v/>
      </c>
    </row>
    <row r="714" spans="1:99" hidden="1" x14ac:dyDescent="0.3">
      <c r="A714" s="40">
        <v>776</v>
      </c>
      <c r="B714" s="313"/>
      <c r="C714" s="142"/>
      <c r="D714" s="144"/>
      <c r="E714" s="144"/>
      <c r="F714" s="312"/>
      <c r="G714" s="144" t="s">
        <v>141</v>
      </c>
      <c r="H714" s="314"/>
      <c r="I714" s="314"/>
      <c r="J714" s="315" t="str">
        <f t="shared" si="801"/>
        <v/>
      </c>
      <c r="K714" s="316" t="str">
        <f t="shared" si="802"/>
        <v/>
      </c>
      <c r="L714" s="317" t="str">
        <f t="shared" si="803"/>
        <v/>
      </c>
      <c r="M714" s="316" t="str">
        <f t="shared" si="804"/>
        <v/>
      </c>
      <c r="N714" s="317" t="str">
        <f t="shared" si="805"/>
        <v/>
      </c>
      <c r="O714" s="316" t="str">
        <f t="shared" si="806"/>
        <v/>
      </c>
      <c r="P714" s="317" t="str">
        <f t="shared" si="807"/>
        <v/>
      </c>
      <c r="Q714" s="318" t="str">
        <f t="shared" si="808"/>
        <v/>
      </c>
      <c r="R714" s="319" t="str">
        <f t="shared" si="809"/>
        <v/>
      </c>
      <c r="S714" s="318" t="str">
        <f t="shared" si="810"/>
        <v/>
      </c>
      <c r="T714" s="317" t="str">
        <f t="shared" si="811"/>
        <v/>
      </c>
      <c r="U714" s="318" t="str">
        <f t="shared" si="812"/>
        <v/>
      </c>
      <c r="V714" s="319" t="str">
        <f t="shared" si="813"/>
        <v/>
      </c>
      <c r="W714" s="318" t="str">
        <f t="shared" si="814"/>
        <v/>
      </c>
      <c r="X714" s="319" t="str">
        <f t="shared" si="815"/>
        <v/>
      </c>
      <c r="Y714" s="318" t="str">
        <f t="shared" si="816"/>
        <v/>
      </c>
      <c r="Z714" s="319" t="str">
        <f t="shared" si="817"/>
        <v/>
      </c>
      <c r="AA714" s="317" t="str">
        <f t="shared" si="818"/>
        <v/>
      </c>
      <c r="AB714" s="97" t="str">
        <f t="shared" si="819"/>
        <v/>
      </c>
      <c r="AC714" s="143" t="str">
        <f t="shared" si="820"/>
        <v/>
      </c>
      <c r="AD714" s="143" t="str">
        <f t="shared" si="793"/>
        <v/>
      </c>
      <c r="AE714" s="360"/>
      <c r="AF714" s="360"/>
      <c r="AG714" s="364"/>
      <c r="AH714" s="363" t="str">
        <f t="shared" si="794"/>
        <v/>
      </c>
      <c r="AI714" s="360"/>
      <c r="AJ714" s="360"/>
      <c r="AK714" s="364"/>
      <c r="AL714" s="365" t="str">
        <f t="shared" si="795"/>
        <v/>
      </c>
      <c r="AM714" s="363" t="str">
        <f t="shared" si="796"/>
        <v/>
      </c>
      <c r="AN714" s="366" t="str">
        <f t="shared" si="797"/>
        <v/>
      </c>
      <c r="AO714" s="360"/>
      <c r="AP714" s="360"/>
      <c r="AQ714" s="360" t="str">
        <f t="shared" si="798"/>
        <v/>
      </c>
      <c r="AR714" s="348" t="str">
        <f t="shared" si="821"/>
        <v/>
      </c>
      <c r="AS714" s="360"/>
      <c r="AT714" s="348" t="str">
        <f t="shared" si="822"/>
        <v/>
      </c>
      <c r="AU714" s="360"/>
      <c r="AV714" s="348" t="str">
        <f t="shared" si="823"/>
        <v/>
      </c>
      <c r="AW714" s="360"/>
      <c r="AX714" s="348" t="str">
        <f t="shared" si="824"/>
        <v/>
      </c>
      <c r="AY714" s="360"/>
      <c r="AZ714" s="348" t="str">
        <f t="shared" si="825"/>
        <v/>
      </c>
      <c r="BA714" s="367"/>
      <c r="BB714" s="348" t="str">
        <f t="shared" si="826"/>
        <v/>
      </c>
      <c r="BC714" s="350" t="str">
        <f t="shared" si="829"/>
        <v/>
      </c>
      <c r="BD714" s="350" t="str">
        <f t="shared" si="830"/>
        <v/>
      </c>
      <c r="BE714" s="360"/>
      <c r="BF714" s="361"/>
      <c r="BG714" s="362" t="str">
        <f t="shared" si="799"/>
        <v/>
      </c>
      <c r="BH714" s="354" t="str">
        <f t="shared" si="831"/>
        <v/>
      </c>
      <c r="BI714" s="350" t="str">
        <f t="shared" si="832"/>
        <v/>
      </c>
      <c r="BJ714" s="113" t="str">
        <f t="shared" si="833"/>
        <v/>
      </c>
      <c r="BK714" s="347" t="str">
        <f t="shared" si="858"/>
        <v/>
      </c>
      <c r="BR714" s="307"/>
      <c r="BS714" s="51" t="str">
        <f t="shared" si="834"/>
        <v/>
      </c>
      <c r="BT714" s="51" t="str">
        <f t="shared" si="835"/>
        <v/>
      </c>
      <c r="BU714" s="51" t="str">
        <f t="shared" si="836"/>
        <v/>
      </c>
      <c r="BV714" s="51" t="str">
        <f t="shared" si="837"/>
        <v/>
      </c>
      <c r="BW714" s="51" t="str">
        <f t="shared" si="838"/>
        <v/>
      </c>
      <c r="BX714" s="51" t="str">
        <f t="shared" si="839"/>
        <v/>
      </c>
      <c r="BY714" s="51" t="str">
        <f t="shared" si="840"/>
        <v/>
      </c>
      <c r="BZ714" s="51" t="str">
        <f t="shared" si="841"/>
        <v/>
      </c>
      <c r="CA714" s="51" t="str">
        <f t="shared" si="842"/>
        <v/>
      </c>
      <c r="CB714" s="51" t="str">
        <f t="shared" si="843"/>
        <v/>
      </c>
      <c r="CC714" s="51" t="str">
        <f t="shared" si="827"/>
        <v/>
      </c>
      <c r="CD714" s="51" t="str">
        <f t="shared" si="828"/>
        <v/>
      </c>
      <c r="CE714" s="51" t="str">
        <f t="shared" si="844"/>
        <v/>
      </c>
      <c r="CF714" s="51"/>
      <c r="CH714" s="53" t="str">
        <f t="shared" si="845"/>
        <v/>
      </c>
      <c r="CI714" s="53" t="str">
        <f t="shared" si="846"/>
        <v/>
      </c>
      <c r="CJ714" s="54" t="str">
        <f t="shared" si="847"/>
        <v/>
      </c>
      <c r="CK714" s="53" t="str">
        <f t="shared" si="848"/>
        <v/>
      </c>
      <c r="CL714" s="53" t="str">
        <f t="shared" si="849"/>
        <v/>
      </c>
      <c r="CM714" s="53" t="str">
        <f t="shared" si="850"/>
        <v/>
      </c>
      <c r="CN714" s="53" t="str">
        <f t="shared" si="851"/>
        <v/>
      </c>
      <c r="CO714" s="53" t="str">
        <f t="shared" si="852"/>
        <v/>
      </c>
      <c r="CP714" s="53" t="str">
        <f t="shared" si="853"/>
        <v/>
      </c>
      <c r="CQ714" s="53" t="str">
        <f t="shared" si="854"/>
        <v/>
      </c>
      <c r="CR714" s="53" t="str">
        <f t="shared" si="855"/>
        <v/>
      </c>
      <c r="CS714" s="53" t="str">
        <f t="shared" si="856"/>
        <v/>
      </c>
      <c r="CT714" s="53" t="str">
        <f t="shared" si="857"/>
        <v/>
      </c>
      <c r="CU714" s="53" t="str">
        <f t="shared" si="800"/>
        <v/>
      </c>
    </row>
    <row r="715" spans="1:99" hidden="1" x14ac:dyDescent="0.3">
      <c r="A715" s="40">
        <v>777</v>
      </c>
      <c r="B715" s="313"/>
      <c r="C715" s="142"/>
      <c r="D715" s="144"/>
      <c r="E715" s="144"/>
      <c r="F715" s="312"/>
      <c r="G715" s="144" t="s">
        <v>141</v>
      </c>
      <c r="H715" s="314"/>
      <c r="I715" s="314"/>
      <c r="J715" s="315" t="str">
        <f t="shared" si="801"/>
        <v/>
      </c>
      <c r="K715" s="316" t="str">
        <f t="shared" si="802"/>
        <v/>
      </c>
      <c r="L715" s="317" t="str">
        <f t="shared" si="803"/>
        <v/>
      </c>
      <c r="M715" s="316" t="str">
        <f t="shared" si="804"/>
        <v/>
      </c>
      <c r="N715" s="317" t="str">
        <f t="shared" si="805"/>
        <v/>
      </c>
      <c r="O715" s="316" t="str">
        <f t="shared" si="806"/>
        <v/>
      </c>
      <c r="P715" s="317" t="str">
        <f t="shared" si="807"/>
        <v/>
      </c>
      <c r="Q715" s="318" t="str">
        <f t="shared" si="808"/>
        <v/>
      </c>
      <c r="R715" s="319" t="str">
        <f t="shared" si="809"/>
        <v/>
      </c>
      <c r="S715" s="318" t="str">
        <f t="shared" si="810"/>
        <v/>
      </c>
      <c r="T715" s="317" t="str">
        <f t="shared" si="811"/>
        <v/>
      </c>
      <c r="U715" s="318" t="str">
        <f t="shared" si="812"/>
        <v/>
      </c>
      <c r="V715" s="319" t="str">
        <f t="shared" si="813"/>
        <v/>
      </c>
      <c r="W715" s="318" t="str">
        <f t="shared" si="814"/>
        <v/>
      </c>
      <c r="X715" s="319" t="str">
        <f t="shared" si="815"/>
        <v/>
      </c>
      <c r="Y715" s="318" t="str">
        <f t="shared" si="816"/>
        <v/>
      </c>
      <c r="Z715" s="319" t="str">
        <f t="shared" si="817"/>
        <v/>
      </c>
      <c r="AA715" s="317" t="str">
        <f t="shared" si="818"/>
        <v/>
      </c>
      <c r="AB715" s="97" t="str">
        <f t="shared" si="819"/>
        <v/>
      </c>
      <c r="AC715" s="143" t="str">
        <f t="shared" si="820"/>
        <v/>
      </c>
      <c r="AD715" s="143" t="str">
        <f t="shared" si="793"/>
        <v/>
      </c>
      <c r="AE715" s="360"/>
      <c r="AF715" s="360"/>
      <c r="AG715" s="364"/>
      <c r="AH715" s="363" t="str">
        <f t="shared" si="794"/>
        <v/>
      </c>
      <c r="AI715" s="360"/>
      <c r="AJ715" s="360"/>
      <c r="AK715" s="364"/>
      <c r="AL715" s="365" t="str">
        <f t="shared" si="795"/>
        <v/>
      </c>
      <c r="AM715" s="363" t="str">
        <f t="shared" si="796"/>
        <v/>
      </c>
      <c r="AN715" s="366" t="str">
        <f t="shared" si="797"/>
        <v/>
      </c>
      <c r="AO715" s="360"/>
      <c r="AP715" s="360"/>
      <c r="AQ715" s="360" t="str">
        <f t="shared" si="798"/>
        <v/>
      </c>
      <c r="AR715" s="348" t="str">
        <f t="shared" si="821"/>
        <v/>
      </c>
      <c r="AS715" s="360"/>
      <c r="AT715" s="348" t="str">
        <f t="shared" si="822"/>
        <v/>
      </c>
      <c r="AU715" s="360"/>
      <c r="AV715" s="348" t="str">
        <f t="shared" si="823"/>
        <v/>
      </c>
      <c r="AW715" s="360"/>
      <c r="AX715" s="348" t="str">
        <f t="shared" si="824"/>
        <v/>
      </c>
      <c r="AY715" s="360"/>
      <c r="AZ715" s="348" t="str">
        <f t="shared" si="825"/>
        <v/>
      </c>
      <c r="BA715" s="367"/>
      <c r="BB715" s="348" t="str">
        <f t="shared" si="826"/>
        <v/>
      </c>
      <c r="BC715" s="350" t="str">
        <f t="shared" si="829"/>
        <v/>
      </c>
      <c r="BD715" s="350" t="str">
        <f t="shared" si="830"/>
        <v/>
      </c>
      <c r="BE715" s="360"/>
      <c r="BF715" s="361"/>
      <c r="BG715" s="362" t="str">
        <f t="shared" si="799"/>
        <v/>
      </c>
      <c r="BH715" s="354" t="str">
        <f t="shared" si="831"/>
        <v/>
      </c>
      <c r="BI715" s="350" t="str">
        <f t="shared" si="832"/>
        <v/>
      </c>
      <c r="BJ715" s="113" t="str">
        <f t="shared" si="833"/>
        <v/>
      </c>
      <c r="BK715" s="347" t="str">
        <f t="shared" si="858"/>
        <v/>
      </c>
      <c r="BR715" s="307"/>
      <c r="BS715" s="51" t="str">
        <f t="shared" si="834"/>
        <v/>
      </c>
      <c r="BT715" s="51" t="str">
        <f t="shared" si="835"/>
        <v/>
      </c>
      <c r="BU715" s="51" t="str">
        <f t="shared" si="836"/>
        <v/>
      </c>
      <c r="BV715" s="51" t="str">
        <f t="shared" si="837"/>
        <v/>
      </c>
      <c r="BW715" s="51" t="str">
        <f t="shared" si="838"/>
        <v/>
      </c>
      <c r="BX715" s="51" t="str">
        <f t="shared" si="839"/>
        <v/>
      </c>
      <c r="BY715" s="51" t="str">
        <f t="shared" si="840"/>
        <v/>
      </c>
      <c r="BZ715" s="51" t="str">
        <f t="shared" si="841"/>
        <v/>
      </c>
      <c r="CA715" s="51" t="str">
        <f t="shared" si="842"/>
        <v/>
      </c>
      <c r="CB715" s="51" t="str">
        <f t="shared" si="843"/>
        <v/>
      </c>
      <c r="CC715" s="51" t="str">
        <f t="shared" si="827"/>
        <v/>
      </c>
      <c r="CD715" s="51" t="str">
        <f t="shared" si="828"/>
        <v/>
      </c>
      <c r="CE715" s="51" t="str">
        <f t="shared" si="844"/>
        <v/>
      </c>
      <c r="CF715" s="51"/>
      <c r="CH715" s="53" t="str">
        <f t="shared" si="845"/>
        <v/>
      </c>
      <c r="CI715" s="53" t="str">
        <f t="shared" si="846"/>
        <v/>
      </c>
      <c r="CJ715" s="54" t="str">
        <f t="shared" si="847"/>
        <v/>
      </c>
      <c r="CK715" s="53" t="str">
        <f t="shared" si="848"/>
        <v/>
      </c>
      <c r="CL715" s="53" t="str">
        <f t="shared" si="849"/>
        <v/>
      </c>
      <c r="CM715" s="53" t="str">
        <f t="shared" si="850"/>
        <v/>
      </c>
      <c r="CN715" s="53" t="str">
        <f t="shared" si="851"/>
        <v/>
      </c>
      <c r="CO715" s="53" t="str">
        <f t="shared" si="852"/>
        <v/>
      </c>
      <c r="CP715" s="53" t="str">
        <f t="shared" si="853"/>
        <v/>
      </c>
      <c r="CQ715" s="53" t="str">
        <f t="shared" si="854"/>
        <v/>
      </c>
      <c r="CR715" s="53" t="str">
        <f t="shared" si="855"/>
        <v/>
      </c>
      <c r="CS715" s="53" t="str">
        <f t="shared" si="856"/>
        <v/>
      </c>
      <c r="CT715" s="53" t="str">
        <f t="shared" si="857"/>
        <v/>
      </c>
      <c r="CU715" s="53" t="str">
        <f t="shared" si="800"/>
        <v/>
      </c>
    </row>
    <row r="716" spans="1:99" hidden="1" x14ac:dyDescent="0.3">
      <c r="A716" s="40">
        <v>778</v>
      </c>
      <c r="B716" s="313"/>
      <c r="C716" s="142"/>
      <c r="D716" s="144"/>
      <c r="E716" s="144"/>
      <c r="F716" s="312"/>
      <c r="G716" s="144" t="s">
        <v>141</v>
      </c>
      <c r="H716" s="314"/>
      <c r="I716" s="314"/>
      <c r="J716" s="315" t="str">
        <f t="shared" si="801"/>
        <v/>
      </c>
      <c r="K716" s="316" t="str">
        <f t="shared" si="802"/>
        <v/>
      </c>
      <c r="L716" s="317" t="str">
        <f t="shared" si="803"/>
        <v/>
      </c>
      <c r="M716" s="316" t="str">
        <f t="shared" si="804"/>
        <v/>
      </c>
      <c r="N716" s="317" t="str">
        <f t="shared" si="805"/>
        <v/>
      </c>
      <c r="O716" s="316" t="str">
        <f t="shared" si="806"/>
        <v/>
      </c>
      <c r="P716" s="317" t="str">
        <f t="shared" si="807"/>
        <v/>
      </c>
      <c r="Q716" s="318" t="str">
        <f t="shared" si="808"/>
        <v/>
      </c>
      <c r="R716" s="319" t="str">
        <f t="shared" si="809"/>
        <v/>
      </c>
      <c r="S716" s="318" t="str">
        <f t="shared" si="810"/>
        <v/>
      </c>
      <c r="T716" s="317" t="str">
        <f t="shared" si="811"/>
        <v/>
      </c>
      <c r="U716" s="318" t="str">
        <f t="shared" si="812"/>
        <v/>
      </c>
      <c r="V716" s="319" t="str">
        <f t="shared" si="813"/>
        <v/>
      </c>
      <c r="W716" s="318" t="str">
        <f t="shared" si="814"/>
        <v/>
      </c>
      <c r="X716" s="319" t="str">
        <f t="shared" si="815"/>
        <v/>
      </c>
      <c r="Y716" s="318" t="str">
        <f t="shared" si="816"/>
        <v/>
      </c>
      <c r="Z716" s="319" t="str">
        <f t="shared" si="817"/>
        <v/>
      </c>
      <c r="AA716" s="317" t="str">
        <f t="shared" si="818"/>
        <v/>
      </c>
      <c r="AB716" s="97" t="str">
        <f t="shared" si="819"/>
        <v/>
      </c>
      <c r="AC716" s="143" t="str">
        <f t="shared" si="820"/>
        <v/>
      </c>
      <c r="AD716" s="143" t="str">
        <f t="shared" si="793"/>
        <v/>
      </c>
      <c r="AE716" s="360"/>
      <c r="AF716" s="360"/>
      <c r="AG716" s="364"/>
      <c r="AH716" s="363" t="str">
        <f t="shared" si="794"/>
        <v/>
      </c>
      <c r="AI716" s="360"/>
      <c r="AJ716" s="360"/>
      <c r="AK716" s="364"/>
      <c r="AL716" s="365" t="str">
        <f t="shared" si="795"/>
        <v/>
      </c>
      <c r="AM716" s="363" t="str">
        <f t="shared" si="796"/>
        <v/>
      </c>
      <c r="AN716" s="366" t="str">
        <f t="shared" si="797"/>
        <v/>
      </c>
      <c r="AO716" s="360"/>
      <c r="AP716" s="360"/>
      <c r="AQ716" s="360" t="str">
        <f t="shared" si="798"/>
        <v/>
      </c>
      <c r="AR716" s="348" t="str">
        <f t="shared" si="821"/>
        <v/>
      </c>
      <c r="AS716" s="360"/>
      <c r="AT716" s="348" t="str">
        <f t="shared" si="822"/>
        <v/>
      </c>
      <c r="AU716" s="360"/>
      <c r="AV716" s="348" t="str">
        <f t="shared" si="823"/>
        <v/>
      </c>
      <c r="AW716" s="360"/>
      <c r="AX716" s="348" t="str">
        <f t="shared" si="824"/>
        <v/>
      </c>
      <c r="AY716" s="360"/>
      <c r="AZ716" s="348" t="str">
        <f t="shared" si="825"/>
        <v/>
      </c>
      <c r="BA716" s="367"/>
      <c r="BB716" s="348" t="str">
        <f t="shared" si="826"/>
        <v/>
      </c>
      <c r="BC716" s="350" t="str">
        <f t="shared" si="829"/>
        <v/>
      </c>
      <c r="BD716" s="350" t="str">
        <f t="shared" si="830"/>
        <v/>
      </c>
      <c r="BE716" s="360"/>
      <c r="BF716" s="361"/>
      <c r="BG716" s="362" t="str">
        <f t="shared" si="799"/>
        <v/>
      </c>
      <c r="BH716" s="354" t="str">
        <f t="shared" si="831"/>
        <v/>
      </c>
      <c r="BI716" s="350" t="str">
        <f t="shared" si="832"/>
        <v/>
      </c>
      <c r="BJ716" s="113" t="str">
        <f t="shared" si="833"/>
        <v/>
      </c>
      <c r="BK716" s="347" t="str">
        <f t="shared" si="858"/>
        <v/>
      </c>
      <c r="BR716" s="307"/>
      <c r="BS716" s="51" t="str">
        <f t="shared" si="834"/>
        <v/>
      </c>
      <c r="BT716" s="51" t="str">
        <f t="shared" si="835"/>
        <v/>
      </c>
      <c r="BU716" s="51" t="str">
        <f t="shared" si="836"/>
        <v/>
      </c>
      <c r="BV716" s="51" t="str">
        <f t="shared" si="837"/>
        <v/>
      </c>
      <c r="BW716" s="51" t="str">
        <f t="shared" si="838"/>
        <v/>
      </c>
      <c r="BX716" s="51" t="str">
        <f t="shared" si="839"/>
        <v/>
      </c>
      <c r="BY716" s="51" t="str">
        <f t="shared" si="840"/>
        <v/>
      </c>
      <c r="BZ716" s="51" t="str">
        <f t="shared" si="841"/>
        <v/>
      </c>
      <c r="CA716" s="51" t="str">
        <f t="shared" si="842"/>
        <v/>
      </c>
      <c r="CB716" s="51" t="str">
        <f t="shared" si="843"/>
        <v/>
      </c>
      <c r="CC716" s="51" t="str">
        <f t="shared" si="827"/>
        <v/>
      </c>
      <c r="CD716" s="51" t="str">
        <f t="shared" si="828"/>
        <v/>
      </c>
      <c r="CE716" s="51" t="str">
        <f t="shared" si="844"/>
        <v/>
      </c>
      <c r="CF716" s="51"/>
      <c r="CH716" s="53" t="str">
        <f t="shared" si="845"/>
        <v/>
      </c>
      <c r="CI716" s="53" t="str">
        <f t="shared" si="846"/>
        <v/>
      </c>
      <c r="CJ716" s="54" t="str">
        <f t="shared" si="847"/>
        <v/>
      </c>
      <c r="CK716" s="53" t="str">
        <f t="shared" si="848"/>
        <v/>
      </c>
      <c r="CL716" s="53" t="str">
        <f t="shared" si="849"/>
        <v/>
      </c>
      <c r="CM716" s="53" t="str">
        <f t="shared" si="850"/>
        <v/>
      </c>
      <c r="CN716" s="53" t="str">
        <f t="shared" si="851"/>
        <v/>
      </c>
      <c r="CO716" s="53" t="str">
        <f t="shared" si="852"/>
        <v/>
      </c>
      <c r="CP716" s="53" t="str">
        <f t="shared" si="853"/>
        <v/>
      </c>
      <c r="CQ716" s="53" t="str">
        <f t="shared" si="854"/>
        <v/>
      </c>
      <c r="CR716" s="53" t="str">
        <f t="shared" si="855"/>
        <v/>
      </c>
      <c r="CS716" s="53" t="str">
        <f t="shared" si="856"/>
        <v/>
      </c>
      <c r="CT716" s="53" t="str">
        <f t="shared" si="857"/>
        <v/>
      </c>
      <c r="CU716" s="53" t="str">
        <f t="shared" si="800"/>
        <v/>
      </c>
    </row>
    <row r="717" spans="1:99" hidden="1" x14ac:dyDescent="0.3">
      <c r="A717" s="40">
        <v>779</v>
      </c>
      <c r="B717" s="313"/>
      <c r="C717" s="142"/>
      <c r="D717" s="144"/>
      <c r="E717" s="144"/>
      <c r="F717" s="312"/>
      <c r="G717" s="144" t="s">
        <v>141</v>
      </c>
      <c r="H717" s="314"/>
      <c r="I717" s="314"/>
      <c r="J717" s="315" t="str">
        <f t="shared" si="801"/>
        <v/>
      </c>
      <c r="K717" s="316" t="str">
        <f t="shared" si="802"/>
        <v/>
      </c>
      <c r="L717" s="317" t="str">
        <f t="shared" si="803"/>
        <v/>
      </c>
      <c r="M717" s="316" t="str">
        <f t="shared" si="804"/>
        <v/>
      </c>
      <c r="N717" s="317" t="str">
        <f t="shared" si="805"/>
        <v/>
      </c>
      <c r="O717" s="316" t="str">
        <f t="shared" si="806"/>
        <v/>
      </c>
      <c r="P717" s="317" t="str">
        <f t="shared" si="807"/>
        <v/>
      </c>
      <c r="Q717" s="318" t="str">
        <f t="shared" si="808"/>
        <v/>
      </c>
      <c r="R717" s="319" t="str">
        <f t="shared" si="809"/>
        <v/>
      </c>
      <c r="S717" s="318" t="str">
        <f t="shared" si="810"/>
        <v/>
      </c>
      <c r="T717" s="317" t="str">
        <f t="shared" si="811"/>
        <v/>
      </c>
      <c r="U717" s="318" t="str">
        <f t="shared" si="812"/>
        <v/>
      </c>
      <c r="V717" s="319" t="str">
        <f t="shared" si="813"/>
        <v/>
      </c>
      <c r="W717" s="318" t="str">
        <f t="shared" si="814"/>
        <v/>
      </c>
      <c r="X717" s="319" t="str">
        <f t="shared" si="815"/>
        <v/>
      </c>
      <c r="Y717" s="318" t="str">
        <f t="shared" si="816"/>
        <v/>
      </c>
      <c r="Z717" s="319" t="str">
        <f t="shared" si="817"/>
        <v/>
      </c>
      <c r="AA717" s="317" t="str">
        <f t="shared" si="818"/>
        <v/>
      </c>
      <c r="AB717" s="97" t="str">
        <f t="shared" si="819"/>
        <v/>
      </c>
      <c r="AC717" s="143" t="str">
        <f t="shared" si="820"/>
        <v/>
      </c>
      <c r="AD717" s="143" t="str">
        <f t="shared" ref="AD717:AD780" si="859">IF(AC717="","", VLOOKUP(AC717,NILAI_TB_BB,2))</f>
        <v/>
      </c>
      <c r="AE717" s="360"/>
      <c r="AF717" s="360"/>
      <c r="AG717" s="364"/>
      <c r="AH717" s="363" t="str">
        <f t="shared" ref="AH717:AH780" si="860">IF(OR(AE717="",AF717=""),"", IF(OR(AE717="-",AF717="-"),"-", IF(AE717=0,VLOOKUP(AF717,NSA,2), IF(AE717=1,VLOOKUP(AF717,NSA,3), IF(AE717=2,VLOOKUP(AF717,NSA,4), IF(AE717=3,VLOOKUP(AF717,NSA,5), IF(AE717=4,VLOOKUP(AF717,NSA,6), IF(AE717=5,VLOOKUP(AF717,NSA,7), IF(AE717=6,VLOOKUP(AF717,NSA,8), IF(AE717=7,VLOOKUP(AF717,NSA,9), IF(AE717=8,VLOOKUP(AF717,NSA,10), IF(AE717=9,VLOOKUP(AF717,NSA,11), IF(AE717=10,VLOOKUP(AF717,NSA,12),"")))))))))))))</f>
        <v/>
      </c>
      <c r="AI717" s="360"/>
      <c r="AJ717" s="360"/>
      <c r="AK717" s="364"/>
      <c r="AL717" s="365" t="str">
        <f t="shared" ref="AL717:AL780" si="861">IF(AM717="","",IF(AM717&gt;=81,"SGP-0",IF(AND(AM717&gt;=61,AM717&lt;=80),"SGP-1",IF(AND(AM717&gt;=41,AM717&lt;=60),"SGP-2",IF(AND(AM717&gt;=21,AM717&lt;=40),"SGP-3",IF(AND(AM717&gt;=0,AM717&lt;=20),"SGP-4",""))))))</f>
        <v/>
      </c>
      <c r="AM717" s="363" t="str">
        <f t="shared" ref="AM717:AM780" si="862">IF(OR(AI717="",AJ717=""),"",IF(AI717=0,VLOOKUP(AJ717,NILAI_SGP,2),IF(AI717=1,VLOOKUP(AJ717,NILAI_SGP,3),IF(AI717=2,VLOOKUP(AJ717,NILAI_SGP,4),IF(AI717=3,VLOOKUP(AJ717,NILAI_SGP,5),IF(AI717=4,VLOOKUP(AJ717,NILAI_SGP,6),IF(AI717=5,VLOOKUP(AJ717,NILAI_SGP,7),IF(AI717=6,VLOOKUP(AJ717,NILAI_SGP,8),IF(AI717=7,VLOOKUP(AJ717,NILAI_SGP,9),IF(AI717=8,VLOOKUP(AJ717,NILAI_SGP,10),IF(AI717=9,VLOOKUP(AJ717,NILAI_SGP,11),IF(AI717=10,VLOOKUP(AJ717,NILAI_SGP,12),""))))))))))))</f>
        <v/>
      </c>
      <c r="AN717" s="366" t="str">
        <f t="shared" ref="AN717:AN780" si="863">IF(OR(AD717="",AH717="",AM717=""),"",VALUE(FIXED(((AD717+AH717+AM717)/3),2)))</f>
        <v/>
      </c>
      <c r="AO717" s="360"/>
      <c r="AP717" s="360"/>
      <c r="AQ717" s="360" t="str">
        <f t="shared" ref="AQ717:AQ780" si="864">IF(OR(AO717="",AP717="",AO717=0),"",IF(OR(AO717="-",AP717="-"),"-",(AO717*$AO$10)+AP717))</f>
        <v/>
      </c>
      <c r="AR717" s="348" t="str">
        <f t="shared" si="821"/>
        <v/>
      </c>
      <c r="AS717" s="360"/>
      <c r="AT717" s="348" t="str">
        <f t="shared" si="822"/>
        <v/>
      </c>
      <c r="AU717" s="360"/>
      <c r="AV717" s="348" t="str">
        <f t="shared" si="823"/>
        <v/>
      </c>
      <c r="AW717" s="360"/>
      <c r="AX717" s="348" t="str">
        <f t="shared" si="824"/>
        <v/>
      </c>
      <c r="AY717" s="360"/>
      <c r="AZ717" s="348" t="str">
        <f t="shared" si="825"/>
        <v/>
      </c>
      <c r="BA717" s="367"/>
      <c r="BB717" s="348" t="str">
        <f t="shared" si="826"/>
        <v/>
      </c>
      <c r="BC717" s="350" t="str">
        <f t="shared" si="829"/>
        <v/>
      </c>
      <c r="BD717" s="350" t="str">
        <f t="shared" si="830"/>
        <v/>
      </c>
      <c r="BE717" s="360"/>
      <c r="BF717" s="361"/>
      <c r="BG717" s="362" t="str">
        <f t="shared" ref="BG717:BG780" si="865">IF(BF717="","",IF(RIGHT(BF717,1)="M","",""""))</f>
        <v/>
      </c>
      <c r="BH717" s="354" t="str">
        <f t="shared" si="831"/>
        <v/>
      </c>
      <c r="BI717" s="350" t="str">
        <f t="shared" si="832"/>
        <v/>
      </c>
      <c r="BJ717" s="113" t="str">
        <f t="shared" si="833"/>
        <v/>
      </c>
      <c r="BK717" s="347" t="str">
        <f t="shared" si="858"/>
        <v/>
      </c>
      <c r="BR717" s="307"/>
      <c r="BS717" s="51" t="str">
        <f t="shared" si="834"/>
        <v/>
      </c>
      <c r="BT717" s="51" t="str">
        <f t="shared" si="835"/>
        <v/>
      </c>
      <c r="BU717" s="51" t="str">
        <f t="shared" si="836"/>
        <v/>
      </c>
      <c r="BV717" s="51" t="str">
        <f t="shared" si="837"/>
        <v/>
      </c>
      <c r="BW717" s="51" t="str">
        <f t="shared" si="838"/>
        <v/>
      </c>
      <c r="BX717" s="51" t="str">
        <f t="shared" si="839"/>
        <v/>
      </c>
      <c r="BY717" s="51" t="str">
        <f t="shared" si="840"/>
        <v/>
      </c>
      <c r="BZ717" s="51" t="str">
        <f t="shared" si="841"/>
        <v/>
      </c>
      <c r="CA717" s="51" t="str">
        <f t="shared" si="842"/>
        <v/>
      </c>
      <c r="CB717" s="51" t="str">
        <f t="shared" si="843"/>
        <v/>
      </c>
      <c r="CC717" s="51" t="str">
        <f t="shared" si="827"/>
        <v/>
      </c>
      <c r="CD717" s="51" t="str">
        <f t="shared" si="828"/>
        <v/>
      </c>
      <c r="CE717" s="51" t="str">
        <f t="shared" si="844"/>
        <v/>
      </c>
      <c r="CF717" s="51"/>
      <c r="CH717" s="53" t="str">
        <f t="shared" si="845"/>
        <v/>
      </c>
      <c r="CI717" s="53" t="str">
        <f t="shared" si="846"/>
        <v/>
      </c>
      <c r="CJ717" s="54" t="str">
        <f t="shared" si="847"/>
        <v/>
      </c>
      <c r="CK717" s="53" t="str">
        <f t="shared" si="848"/>
        <v/>
      </c>
      <c r="CL717" s="53" t="str">
        <f t="shared" si="849"/>
        <v/>
      </c>
      <c r="CM717" s="53" t="str">
        <f t="shared" si="850"/>
        <v/>
      </c>
      <c r="CN717" s="53" t="str">
        <f t="shared" si="851"/>
        <v/>
      </c>
      <c r="CO717" s="53" t="str">
        <f t="shared" si="852"/>
        <v/>
      </c>
      <c r="CP717" s="53" t="str">
        <f t="shared" si="853"/>
        <v/>
      </c>
      <c r="CQ717" s="53" t="str">
        <f t="shared" si="854"/>
        <v/>
      </c>
      <c r="CR717" s="53" t="str">
        <f t="shared" si="855"/>
        <v/>
      </c>
      <c r="CS717" s="53" t="str">
        <f t="shared" si="856"/>
        <v/>
      </c>
      <c r="CT717" s="53" t="str">
        <f t="shared" si="857"/>
        <v/>
      </c>
      <c r="CU717" s="53" t="str">
        <f t="shared" ref="CU717:CU780" si="866">IF(BF717="-","Renang= tdk melaks"&amp;",                   ", IF(RIGHT(BF717,1)="M","Renang="&amp;""&amp;BF717&amp;",                     ",""))</f>
        <v/>
      </c>
    </row>
    <row r="718" spans="1:99" hidden="1" x14ac:dyDescent="0.3">
      <c r="A718" s="40">
        <v>780</v>
      </c>
      <c r="B718" s="313"/>
      <c r="C718" s="142"/>
      <c r="D718" s="144"/>
      <c r="E718" s="144"/>
      <c r="F718" s="312"/>
      <c r="G718" s="144" t="s">
        <v>141</v>
      </c>
      <c r="H718" s="314"/>
      <c r="I718" s="314"/>
      <c r="J718" s="315" t="str">
        <f t="shared" si="801"/>
        <v/>
      </c>
      <c r="K718" s="316" t="str">
        <f t="shared" si="802"/>
        <v/>
      </c>
      <c r="L718" s="317" t="str">
        <f t="shared" si="803"/>
        <v/>
      </c>
      <c r="M718" s="316" t="str">
        <f t="shared" si="804"/>
        <v/>
      </c>
      <c r="N718" s="317" t="str">
        <f t="shared" si="805"/>
        <v/>
      </c>
      <c r="O718" s="316" t="str">
        <f t="shared" si="806"/>
        <v/>
      </c>
      <c r="P718" s="317" t="str">
        <f t="shared" si="807"/>
        <v/>
      </c>
      <c r="Q718" s="318" t="str">
        <f t="shared" si="808"/>
        <v/>
      </c>
      <c r="R718" s="319" t="str">
        <f t="shared" si="809"/>
        <v/>
      </c>
      <c r="S718" s="318" t="str">
        <f t="shared" si="810"/>
        <v/>
      </c>
      <c r="T718" s="317" t="str">
        <f t="shared" si="811"/>
        <v/>
      </c>
      <c r="U718" s="318" t="str">
        <f t="shared" si="812"/>
        <v/>
      </c>
      <c r="V718" s="319" t="str">
        <f t="shared" si="813"/>
        <v/>
      </c>
      <c r="W718" s="318" t="str">
        <f t="shared" si="814"/>
        <v/>
      </c>
      <c r="X718" s="319" t="str">
        <f t="shared" si="815"/>
        <v/>
      </c>
      <c r="Y718" s="318" t="str">
        <f t="shared" si="816"/>
        <v/>
      </c>
      <c r="Z718" s="319" t="str">
        <f t="shared" si="817"/>
        <v/>
      </c>
      <c r="AA718" s="317" t="str">
        <f t="shared" si="818"/>
        <v/>
      </c>
      <c r="AB718" s="97" t="str">
        <f t="shared" si="819"/>
        <v/>
      </c>
      <c r="AC718" s="143" t="str">
        <f t="shared" si="820"/>
        <v/>
      </c>
      <c r="AD718" s="143" t="str">
        <f t="shared" si="859"/>
        <v/>
      </c>
      <c r="AE718" s="360"/>
      <c r="AF718" s="360"/>
      <c r="AG718" s="364"/>
      <c r="AH718" s="363" t="str">
        <f t="shared" si="860"/>
        <v/>
      </c>
      <c r="AI718" s="360"/>
      <c r="AJ718" s="360"/>
      <c r="AK718" s="364"/>
      <c r="AL718" s="365" t="str">
        <f t="shared" si="861"/>
        <v/>
      </c>
      <c r="AM718" s="363" t="str">
        <f t="shared" si="862"/>
        <v/>
      </c>
      <c r="AN718" s="366" t="str">
        <f t="shared" si="863"/>
        <v/>
      </c>
      <c r="AO718" s="360"/>
      <c r="AP718" s="360"/>
      <c r="AQ718" s="360" t="str">
        <f t="shared" si="864"/>
        <v/>
      </c>
      <c r="AR718" s="348" t="str">
        <f t="shared" si="821"/>
        <v/>
      </c>
      <c r="AS718" s="360"/>
      <c r="AT718" s="348" t="str">
        <f t="shared" si="822"/>
        <v/>
      </c>
      <c r="AU718" s="360"/>
      <c r="AV718" s="348" t="str">
        <f t="shared" si="823"/>
        <v/>
      </c>
      <c r="AW718" s="360"/>
      <c r="AX718" s="348" t="str">
        <f t="shared" si="824"/>
        <v/>
      </c>
      <c r="AY718" s="360"/>
      <c r="AZ718" s="348" t="str">
        <f t="shared" si="825"/>
        <v/>
      </c>
      <c r="BA718" s="367"/>
      <c r="BB718" s="348" t="str">
        <f t="shared" si="826"/>
        <v/>
      </c>
      <c r="BC718" s="350" t="str">
        <f t="shared" si="829"/>
        <v/>
      </c>
      <c r="BD718" s="350" t="str">
        <f t="shared" si="830"/>
        <v/>
      </c>
      <c r="BE718" s="360"/>
      <c r="BF718" s="361"/>
      <c r="BG718" s="362" t="str">
        <f t="shared" si="865"/>
        <v/>
      </c>
      <c r="BH718" s="354" t="str">
        <f t="shared" si="831"/>
        <v/>
      </c>
      <c r="BI718" s="350" t="str">
        <f t="shared" si="832"/>
        <v/>
      </c>
      <c r="BJ718" s="113" t="str">
        <f t="shared" si="833"/>
        <v/>
      </c>
      <c r="BK718" s="347" t="str">
        <f t="shared" si="858"/>
        <v/>
      </c>
      <c r="BR718" s="307"/>
      <c r="BS718" s="51" t="str">
        <f t="shared" si="834"/>
        <v/>
      </c>
      <c r="BT718" s="51" t="str">
        <f t="shared" si="835"/>
        <v/>
      </c>
      <c r="BU718" s="51" t="str">
        <f t="shared" si="836"/>
        <v/>
      </c>
      <c r="BV718" s="51" t="str">
        <f t="shared" si="837"/>
        <v/>
      </c>
      <c r="BW718" s="51" t="str">
        <f t="shared" si="838"/>
        <v/>
      </c>
      <c r="BX718" s="51" t="str">
        <f t="shared" si="839"/>
        <v/>
      </c>
      <c r="BY718" s="51" t="str">
        <f t="shared" si="840"/>
        <v/>
      </c>
      <c r="BZ718" s="51" t="str">
        <f t="shared" si="841"/>
        <v/>
      </c>
      <c r="CA718" s="51" t="str">
        <f t="shared" si="842"/>
        <v/>
      </c>
      <c r="CB718" s="51" t="str">
        <f t="shared" si="843"/>
        <v/>
      </c>
      <c r="CC718" s="51" t="str">
        <f t="shared" si="827"/>
        <v/>
      </c>
      <c r="CD718" s="51" t="str">
        <f t="shared" si="828"/>
        <v/>
      </c>
      <c r="CE718" s="51" t="str">
        <f t="shared" si="844"/>
        <v/>
      </c>
      <c r="CF718" s="51"/>
      <c r="CH718" s="53" t="str">
        <f t="shared" si="845"/>
        <v/>
      </c>
      <c r="CI718" s="53" t="str">
        <f t="shared" si="846"/>
        <v/>
      </c>
      <c r="CJ718" s="54" t="str">
        <f t="shared" si="847"/>
        <v/>
      </c>
      <c r="CK718" s="53" t="str">
        <f t="shared" si="848"/>
        <v/>
      </c>
      <c r="CL718" s="53" t="str">
        <f t="shared" si="849"/>
        <v/>
      </c>
      <c r="CM718" s="53" t="str">
        <f t="shared" si="850"/>
        <v/>
      </c>
      <c r="CN718" s="53" t="str">
        <f t="shared" si="851"/>
        <v/>
      </c>
      <c r="CO718" s="53" t="str">
        <f t="shared" si="852"/>
        <v/>
      </c>
      <c r="CP718" s="53" t="str">
        <f t="shared" si="853"/>
        <v/>
      </c>
      <c r="CQ718" s="53" t="str">
        <f t="shared" si="854"/>
        <v/>
      </c>
      <c r="CR718" s="53" t="str">
        <f t="shared" si="855"/>
        <v/>
      </c>
      <c r="CS718" s="53" t="str">
        <f t="shared" si="856"/>
        <v/>
      </c>
      <c r="CT718" s="53" t="str">
        <f t="shared" si="857"/>
        <v/>
      </c>
      <c r="CU718" s="53" t="str">
        <f t="shared" si="866"/>
        <v/>
      </c>
    </row>
    <row r="719" spans="1:99" hidden="1" x14ac:dyDescent="0.3">
      <c r="A719" s="40">
        <v>781</v>
      </c>
      <c r="B719" s="313"/>
      <c r="C719" s="142"/>
      <c r="D719" s="144"/>
      <c r="E719" s="144"/>
      <c r="F719" s="312"/>
      <c r="G719" s="144" t="s">
        <v>141</v>
      </c>
      <c r="H719" s="314"/>
      <c r="I719" s="314"/>
      <c r="J719" s="315" t="str">
        <f t="shared" si="801"/>
        <v/>
      </c>
      <c r="K719" s="316" t="str">
        <f t="shared" si="802"/>
        <v/>
      </c>
      <c r="L719" s="317" t="str">
        <f t="shared" si="803"/>
        <v/>
      </c>
      <c r="M719" s="316" t="str">
        <f t="shared" si="804"/>
        <v/>
      </c>
      <c r="N719" s="317" t="str">
        <f t="shared" si="805"/>
        <v/>
      </c>
      <c r="O719" s="316" t="str">
        <f t="shared" si="806"/>
        <v/>
      </c>
      <c r="P719" s="317" t="str">
        <f t="shared" si="807"/>
        <v/>
      </c>
      <c r="Q719" s="318" t="str">
        <f t="shared" si="808"/>
        <v/>
      </c>
      <c r="R719" s="319" t="str">
        <f t="shared" si="809"/>
        <v/>
      </c>
      <c r="S719" s="318" t="str">
        <f t="shared" si="810"/>
        <v/>
      </c>
      <c r="T719" s="317" t="str">
        <f t="shared" si="811"/>
        <v/>
      </c>
      <c r="U719" s="318" t="str">
        <f t="shared" si="812"/>
        <v/>
      </c>
      <c r="V719" s="319" t="str">
        <f t="shared" si="813"/>
        <v/>
      </c>
      <c r="W719" s="318" t="str">
        <f t="shared" si="814"/>
        <v/>
      </c>
      <c r="X719" s="319" t="str">
        <f t="shared" si="815"/>
        <v/>
      </c>
      <c r="Y719" s="318" t="str">
        <f t="shared" si="816"/>
        <v/>
      </c>
      <c r="Z719" s="319" t="str">
        <f t="shared" si="817"/>
        <v/>
      </c>
      <c r="AA719" s="317" t="str">
        <f t="shared" si="818"/>
        <v/>
      </c>
      <c r="AB719" s="97" t="str">
        <f t="shared" si="819"/>
        <v/>
      </c>
      <c r="AC719" s="143" t="str">
        <f t="shared" si="820"/>
        <v/>
      </c>
      <c r="AD719" s="143" t="str">
        <f t="shared" si="859"/>
        <v/>
      </c>
      <c r="AE719" s="360"/>
      <c r="AF719" s="360"/>
      <c r="AG719" s="364"/>
      <c r="AH719" s="363" t="str">
        <f t="shared" si="860"/>
        <v/>
      </c>
      <c r="AI719" s="360"/>
      <c r="AJ719" s="360"/>
      <c r="AK719" s="364"/>
      <c r="AL719" s="365" t="str">
        <f t="shared" si="861"/>
        <v/>
      </c>
      <c r="AM719" s="363" t="str">
        <f t="shared" si="862"/>
        <v/>
      </c>
      <c r="AN719" s="366" t="str">
        <f t="shared" si="863"/>
        <v/>
      </c>
      <c r="AO719" s="360"/>
      <c r="AP719" s="360"/>
      <c r="AQ719" s="360" t="str">
        <f t="shared" si="864"/>
        <v/>
      </c>
      <c r="AR719" s="348" t="str">
        <f t="shared" si="821"/>
        <v/>
      </c>
      <c r="AS719" s="360"/>
      <c r="AT719" s="348" t="str">
        <f t="shared" si="822"/>
        <v/>
      </c>
      <c r="AU719" s="360"/>
      <c r="AV719" s="348" t="str">
        <f t="shared" si="823"/>
        <v/>
      </c>
      <c r="AW719" s="360"/>
      <c r="AX719" s="348" t="str">
        <f t="shared" si="824"/>
        <v/>
      </c>
      <c r="AY719" s="360"/>
      <c r="AZ719" s="348" t="str">
        <f t="shared" si="825"/>
        <v/>
      </c>
      <c r="BA719" s="367"/>
      <c r="BB719" s="348" t="str">
        <f t="shared" si="826"/>
        <v/>
      </c>
      <c r="BC719" s="350" t="str">
        <f t="shared" si="829"/>
        <v/>
      </c>
      <c r="BD719" s="350" t="str">
        <f t="shared" si="830"/>
        <v/>
      </c>
      <c r="BE719" s="360"/>
      <c r="BF719" s="361"/>
      <c r="BG719" s="362" t="str">
        <f t="shared" si="865"/>
        <v/>
      </c>
      <c r="BH719" s="354" t="str">
        <f t="shared" si="831"/>
        <v/>
      </c>
      <c r="BI719" s="350" t="str">
        <f t="shared" si="832"/>
        <v/>
      </c>
      <c r="BJ719" s="113" t="str">
        <f t="shared" si="833"/>
        <v/>
      </c>
      <c r="BK719" s="347" t="str">
        <f t="shared" si="858"/>
        <v/>
      </c>
      <c r="BR719" s="307"/>
      <c r="BS719" s="51" t="str">
        <f t="shared" si="834"/>
        <v/>
      </c>
      <c r="BT719" s="51" t="str">
        <f t="shared" si="835"/>
        <v/>
      </c>
      <c r="BU719" s="51" t="str">
        <f t="shared" si="836"/>
        <v/>
      </c>
      <c r="BV719" s="51" t="str">
        <f t="shared" si="837"/>
        <v/>
      </c>
      <c r="BW719" s="51" t="str">
        <f t="shared" si="838"/>
        <v/>
      </c>
      <c r="BX719" s="51" t="str">
        <f t="shared" si="839"/>
        <v/>
      </c>
      <c r="BY719" s="51" t="str">
        <f t="shared" si="840"/>
        <v/>
      </c>
      <c r="BZ719" s="51" t="str">
        <f t="shared" si="841"/>
        <v/>
      </c>
      <c r="CA719" s="51" t="str">
        <f t="shared" si="842"/>
        <v/>
      </c>
      <c r="CB719" s="51" t="str">
        <f t="shared" si="843"/>
        <v/>
      </c>
      <c r="CC719" s="51" t="str">
        <f t="shared" si="827"/>
        <v/>
      </c>
      <c r="CD719" s="51" t="str">
        <f t="shared" si="828"/>
        <v/>
      </c>
      <c r="CE719" s="51" t="str">
        <f t="shared" si="844"/>
        <v/>
      </c>
      <c r="CF719" s="51"/>
      <c r="CH719" s="53" t="str">
        <f t="shared" si="845"/>
        <v/>
      </c>
      <c r="CI719" s="53" t="str">
        <f t="shared" si="846"/>
        <v/>
      </c>
      <c r="CJ719" s="54" t="str">
        <f t="shared" si="847"/>
        <v/>
      </c>
      <c r="CK719" s="53" t="str">
        <f t="shared" si="848"/>
        <v/>
      </c>
      <c r="CL719" s="53" t="str">
        <f t="shared" si="849"/>
        <v/>
      </c>
      <c r="CM719" s="53" t="str">
        <f t="shared" si="850"/>
        <v/>
      </c>
      <c r="CN719" s="53" t="str">
        <f t="shared" si="851"/>
        <v/>
      </c>
      <c r="CO719" s="53" t="str">
        <f t="shared" si="852"/>
        <v/>
      </c>
      <c r="CP719" s="53" t="str">
        <f t="shared" si="853"/>
        <v/>
      </c>
      <c r="CQ719" s="53" t="str">
        <f t="shared" si="854"/>
        <v/>
      </c>
      <c r="CR719" s="53" t="str">
        <f t="shared" si="855"/>
        <v/>
      </c>
      <c r="CS719" s="53" t="str">
        <f t="shared" si="856"/>
        <v/>
      </c>
      <c r="CT719" s="53" t="str">
        <f t="shared" si="857"/>
        <v/>
      </c>
      <c r="CU719" s="53" t="str">
        <f t="shared" si="866"/>
        <v/>
      </c>
    </row>
    <row r="720" spans="1:99" hidden="1" x14ac:dyDescent="0.3">
      <c r="A720" s="40">
        <v>782</v>
      </c>
      <c r="B720" s="313"/>
      <c r="C720" s="142"/>
      <c r="D720" s="144"/>
      <c r="E720" s="144"/>
      <c r="F720" s="312"/>
      <c r="G720" s="144" t="s">
        <v>141</v>
      </c>
      <c r="H720" s="314"/>
      <c r="I720" s="314"/>
      <c r="J720" s="315" t="str">
        <f t="shared" si="801"/>
        <v/>
      </c>
      <c r="K720" s="316" t="str">
        <f t="shared" si="802"/>
        <v/>
      </c>
      <c r="L720" s="317" t="str">
        <f t="shared" si="803"/>
        <v/>
      </c>
      <c r="M720" s="316" t="str">
        <f t="shared" si="804"/>
        <v/>
      </c>
      <c r="N720" s="317" t="str">
        <f t="shared" si="805"/>
        <v/>
      </c>
      <c r="O720" s="316" t="str">
        <f t="shared" si="806"/>
        <v/>
      </c>
      <c r="P720" s="317" t="str">
        <f t="shared" si="807"/>
        <v/>
      </c>
      <c r="Q720" s="318" t="str">
        <f t="shared" si="808"/>
        <v/>
      </c>
      <c r="R720" s="319" t="str">
        <f t="shared" si="809"/>
        <v/>
      </c>
      <c r="S720" s="318" t="str">
        <f t="shared" si="810"/>
        <v/>
      </c>
      <c r="T720" s="317" t="str">
        <f t="shared" si="811"/>
        <v/>
      </c>
      <c r="U720" s="318" t="str">
        <f t="shared" si="812"/>
        <v/>
      </c>
      <c r="V720" s="319" t="str">
        <f t="shared" si="813"/>
        <v/>
      </c>
      <c r="W720" s="318" t="str">
        <f t="shared" si="814"/>
        <v/>
      </c>
      <c r="X720" s="319" t="str">
        <f t="shared" si="815"/>
        <v/>
      </c>
      <c r="Y720" s="318" t="str">
        <f t="shared" si="816"/>
        <v/>
      </c>
      <c r="Z720" s="319" t="str">
        <f t="shared" si="817"/>
        <v/>
      </c>
      <c r="AA720" s="317" t="str">
        <f t="shared" si="818"/>
        <v/>
      </c>
      <c r="AB720" s="97" t="str">
        <f t="shared" si="819"/>
        <v/>
      </c>
      <c r="AC720" s="143" t="str">
        <f t="shared" si="820"/>
        <v/>
      </c>
      <c r="AD720" s="143" t="str">
        <f t="shared" si="859"/>
        <v/>
      </c>
      <c r="AE720" s="360"/>
      <c r="AF720" s="360"/>
      <c r="AG720" s="364"/>
      <c r="AH720" s="363" t="str">
        <f t="shared" si="860"/>
        <v/>
      </c>
      <c r="AI720" s="360"/>
      <c r="AJ720" s="360"/>
      <c r="AK720" s="364"/>
      <c r="AL720" s="365" t="str">
        <f t="shared" si="861"/>
        <v/>
      </c>
      <c r="AM720" s="363" t="str">
        <f t="shared" si="862"/>
        <v/>
      </c>
      <c r="AN720" s="366" t="str">
        <f t="shared" si="863"/>
        <v/>
      </c>
      <c r="AO720" s="360"/>
      <c r="AP720" s="360"/>
      <c r="AQ720" s="360" t="str">
        <f t="shared" si="864"/>
        <v/>
      </c>
      <c r="AR720" s="348" t="str">
        <f t="shared" si="821"/>
        <v/>
      </c>
      <c r="AS720" s="360"/>
      <c r="AT720" s="348" t="str">
        <f t="shared" si="822"/>
        <v/>
      </c>
      <c r="AU720" s="360"/>
      <c r="AV720" s="348" t="str">
        <f t="shared" si="823"/>
        <v/>
      </c>
      <c r="AW720" s="360"/>
      <c r="AX720" s="348" t="str">
        <f t="shared" si="824"/>
        <v/>
      </c>
      <c r="AY720" s="360"/>
      <c r="AZ720" s="348" t="str">
        <f t="shared" si="825"/>
        <v/>
      </c>
      <c r="BA720" s="367"/>
      <c r="BB720" s="348" t="str">
        <f t="shared" si="826"/>
        <v/>
      </c>
      <c r="BC720" s="350" t="str">
        <f t="shared" si="829"/>
        <v/>
      </c>
      <c r="BD720" s="350" t="str">
        <f t="shared" si="830"/>
        <v/>
      </c>
      <c r="BE720" s="360"/>
      <c r="BF720" s="361"/>
      <c r="BG720" s="362" t="str">
        <f t="shared" si="865"/>
        <v/>
      </c>
      <c r="BH720" s="354" t="str">
        <f t="shared" si="831"/>
        <v/>
      </c>
      <c r="BI720" s="350" t="str">
        <f t="shared" si="832"/>
        <v/>
      </c>
      <c r="BJ720" s="113" t="str">
        <f t="shared" si="833"/>
        <v/>
      </c>
      <c r="BK720" s="347" t="str">
        <f t="shared" si="858"/>
        <v/>
      </c>
      <c r="BR720" s="307"/>
      <c r="BS720" s="51" t="str">
        <f t="shared" si="834"/>
        <v/>
      </c>
      <c r="BT720" s="51" t="str">
        <f t="shared" si="835"/>
        <v/>
      </c>
      <c r="BU720" s="51" t="str">
        <f t="shared" si="836"/>
        <v/>
      </c>
      <c r="BV720" s="51" t="str">
        <f t="shared" si="837"/>
        <v/>
      </c>
      <c r="BW720" s="51" t="str">
        <f t="shared" si="838"/>
        <v/>
      </c>
      <c r="BX720" s="51" t="str">
        <f t="shared" si="839"/>
        <v/>
      </c>
      <c r="BY720" s="51" t="str">
        <f t="shared" si="840"/>
        <v/>
      </c>
      <c r="BZ720" s="51" t="str">
        <f t="shared" si="841"/>
        <v/>
      </c>
      <c r="CA720" s="51" t="str">
        <f t="shared" si="842"/>
        <v/>
      </c>
      <c r="CB720" s="51" t="str">
        <f t="shared" si="843"/>
        <v/>
      </c>
      <c r="CC720" s="51" t="str">
        <f t="shared" si="827"/>
        <v/>
      </c>
      <c r="CD720" s="51" t="str">
        <f t="shared" si="828"/>
        <v/>
      </c>
      <c r="CE720" s="51" t="str">
        <f t="shared" si="844"/>
        <v/>
      </c>
      <c r="CF720" s="51"/>
      <c r="CH720" s="53" t="str">
        <f t="shared" si="845"/>
        <v/>
      </c>
      <c r="CI720" s="53" t="str">
        <f t="shared" si="846"/>
        <v/>
      </c>
      <c r="CJ720" s="54" t="str">
        <f t="shared" si="847"/>
        <v/>
      </c>
      <c r="CK720" s="53" t="str">
        <f t="shared" si="848"/>
        <v/>
      </c>
      <c r="CL720" s="53" t="str">
        <f t="shared" si="849"/>
        <v/>
      </c>
      <c r="CM720" s="53" t="str">
        <f t="shared" si="850"/>
        <v/>
      </c>
      <c r="CN720" s="53" t="str">
        <f t="shared" si="851"/>
        <v/>
      </c>
      <c r="CO720" s="53" t="str">
        <f t="shared" si="852"/>
        <v/>
      </c>
      <c r="CP720" s="53" t="str">
        <f t="shared" si="853"/>
        <v/>
      </c>
      <c r="CQ720" s="53" t="str">
        <f t="shared" si="854"/>
        <v/>
      </c>
      <c r="CR720" s="53" t="str">
        <f t="shared" si="855"/>
        <v/>
      </c>
      <c r="CS720" s="53" t="str">
        <f t="shared" si="856"/>
        <v/>
      </c>
      <c r="CT720" s="53" t="str">
        <f t="shared" si="857"/>
        <v/>
      </c>
      <c r="CU720" s="53" t="str">
        <f t="shared" si="866"/>
        <v/>
      </c>
    </row>
    <row r="721" spans="1:99" hidden="1" x14ac:dyDescent="0.3">
      <c r="A721" s="40">
        <v>783</v>
      </c>
      <c r="B721" s="313"/>
      <c r="C721" s="142"/>
      <c r="D721" s="144"/>
      <c r="E721" s="144"/>
      <c r="F721" s="312"/>
      <c r="G721" s="144" t="s">
        <v>141</v>
      </c>
      <c r="H721" s="314"/>
      <c r="I721" s="314"/>
      <c r="J721" s="315" t="str">
        <f t="shared" si="801"/>
        <v/>
      </c>
      <c r="K721" s="316" t="str">
        <f t="shared" si="802"/>
        <v/>
      </c>
      <c r="L721" s="317" t="str">
        <f t="shared" si="803"/>
        <v/>
      </c>
      <c r="M721" s="316" t="str">
        <f t="shared" si="804"/>
        <v/>
      </c>
      <c r="N721" s="317" t="str">
        <f t="shared" si="805"/>
        <v/>
      </c>
      <c r="O721" s="316" t="str">
        <f t="shared" si="806"/>
        <v/>
      </c>
      <c r="P721" s="317" t="str">
        <f t="shared" si="807"/>
        <v/>
      </c>
      <c r="Q721" s="318" t="str">
        <f t="shared" si="808"/>
        <v/>
      </c>
      <c r="R721" s="319" t="str">
        <f t="shared" si="809"/>
        <v/>
      </c>
      <c r="S721" s="318" t="str">
        <f t="shared" si="810"/>
        <v/>
      </c>
      <c r="T721" s="317" t="str">
        <f t="shared" si="811"/>
        <v/>
      </c>
      <c r="U721" s="318" t="str">
        <f t="shared" si="812"/>
        <v/>
      </c>
      <c r="V721" s="319" t="str">
        <f t="shared" si="813"/>
        <v/>
      </c>
      <c r="W721" s="318" t="str">
        <f t="shared" si="814"/>
        <v/>
      </c>
      <c r="X721" s="319" t="str">
        <f t="shared" si="815"/>
        <v/>
      </c>
      <c r="Y721" s="318" t="str">
        <f t="shared" si="816"/>
        <v/>
      </c>
      <c r="Z721" s="319" t="str">
        <f t="shared" si="817"/>
        <v/>
      </c>
      <c r="AA721" s="317" t="str">
        <f t="shared" si="818"/>
        <v/>
      </c>
      <c r="AB721" s="97" t="str">
        <f t="shared" si="819"/>
        <v/>
      </c>
      <c r="AC721" s="143" t="str">
        <f t="shared" si="820"/>
        <v/>
      </c>
      <c r="AD721" s="143" t="str">
        <f t="shared" si="859"/>
        <v/>
      </c>
      <c r="AE721" s="360"/>
      <c r="AF721" s="360"/>
      <c r="AG721" s="364"/>
      <c r="AH721" s="363" t="str">
        <f t="shared" si="860"/>
        <v/>
      </c>
      <c r="AI721" s="360"/>
      <c r="AJ721" s="360"/>
      <c r="AK721" s="364"/>
      <c r="AL721" s="365" t="str">
        <f t="shared" si="861"/>
        <v/>
      </c>
      <c r="AM721" s="363" t="str">
        <f t="shared" si="862"/>
        <v/>
      </c>
      <c r="AN721" s="366" t="str">
        <f t="shared" si="863"/>
        <v/>
      </c>
      <c r="AO721" s="360"/>
      <c r="AP721" s="360"/>
      <c r="AQ721" s="360" t="str">
        <f t="shared" si="864"/>
        <v/>
      </c>
      <c r="AR721" s="348" t="str">
        <f t="shared" si="821"/>
        <v/>
      </c>
      <c r="AS721" s="360"/>
      <c r="AT721" s="348" t="str">
        <f t="shared" si="822"/>
        <v/>
      </c>
      <c r="AU721" s="360"/>
      <c r="AV721" s="348" t="str">
        <f t="shared" si="823"/>
        <v/>
      </c>
      <c r="AW721" s="360"/>
      <c r="AX721" s="348" t="str">
        <f t="shared" si="824"/>
        <v/>
      </c>
      <c r="AY721" s="360"/>
      <c r="AZ721" s="348" t="str">
        <f t="shared" si="825"/>
        <v/>
      </c>
      <c r="BA721" s="367"/>
      <c r="BB721" s="348" t="str">
        <f t="shared" si="826"/>
        <v/>
      </c>
      <c r="BC721" s="350" t="str">
        <f t="shared" si="829"/>
        <v/>
      </c>
      <c r="BD721" s="350" t="str">
        <f t="shared" si="830"/>
        <v/>
      </c>
      <c r="BE721" s="360"/>
      <c r="BF721" s="361"/>
      <c r="BG721" s="362" t="str">
        <f t="shared" si="865"/>
        <v/>
      </c>
      <c r="BH721" s="354" t="str">
        <f t="shared" si="831"/>
        <v/>
      </c>
      <c r="BI721" s="350" t="str">
        <f t="shared" si="832"/>
        <v/>
      </c>
      <c r="BJ721" s="113" t="str">
        <f t="shared" si="833"/>
        <v/>
      </c>
      <c r="BK721" s="347" t="str">
        <f t="shared" si="858"/>
        <v/>
      </c>
      <c r="BR721" s="307"/>
      <c r="BS721" s="51" t="str">
        <f t="shared" si="834"/>
        <v/>
      </c>
      <c r="BT721" s="51" t="str">
        <f t="shared" si="835"/>
        <v/>
      </c>
      <c r="BU721" s="51" t="str">
        <f t="shared" si="836"/>
        <v/>
      </c>
      <c r="BV721" s="51" t="str">
        <f t="shared" si="837"/>
        <v/>
      </c>
      <c r="BW721" s="51" t="str">
        <f t="shared" si="838"/>
        <v/>
      </c>
      <c r="BX721" s="51" t="str">
        <f t="shared" si="839"/>
        <v/>
      </c>
      <c r="BY721" s="51" t="str">
        <f t="shared" si="840"/>
        <v/>
      </c>
      <c r="BZ721" s="51" t="str">
        <f t="shared" si="841"/>
        <v/>
      </c>
      <c r="CA721" s="51" t="str">
        <f t="shared" si="842"/>
        <v/>
      </c>
      <c r="CB721" s="51" t="str">
        <f t="shared" si="843"/>
        <v/>
      </c>
      <c r="CC721" s="51" t="str">
        <f t="shared" si="827"/>
        <v/>
      </c>
      <c r="CD721" s="51" t="str">
        <f t="shared" si="828"/>
        <v/>
      </c>
      <c r="CE721" s="51" t="str">
        <f t="shared" si="844"/>
        <v/>
      </c>
      <c r="CF721" s="51"/>
      <c r="CH721" s="53" t="str">
        <f t="shared" si="845"/>
        <v/>
      </c>
      <c r="CI721" s="53" t="str">
        <f t="shared" si="846"/>
        <v/>
      </c>
      <c r="CJ721" s="54" t="str">
        <f t="shared" si="847"/>
        <v/>
      </c>
      <c r="CK721" s="53" t="str">
        <f t="shared" si="848"/>
        <v/>
      </c>
      <c r="CL721" s="53" t="str">
        <f t="shared" si="849"/>
        <v/>
      </c>
      <c r="CM721" s="53" t="str">
        <f t="shared" si="850"/>
        <v/>
      </c>
      <c r="CN721" s="53" t="str">
        <f t="shared" si="851"/>
        <v/>
      </c>
      <c r="CO721" s="53" t="str">
        <f t="shared" si="852"/>
        <v/>
      </c>
      <c r="CP721" s="53" t="str">
        <f t="shared" si="853"/>
        <v/>
      </c>
      <c r="CQ721" s="53" t="str">
        <f t="shared" si="854"/>
        <v/>
      </c>
      <c r="CR721" s="53" t="str">
        <f t="shared" si="855"/>
        <v/>
      </c>
      <c r="CS721" s="53" t="str">
        <f t="shared" si="856"/>
        <v/>
      </c>
      <c r="CT721" s="53" t="str">
        <f t="shared" si="857"/>
        <v/>
      </c>
      <c r="CU721" s="53" t="str">
        <f t="shared" si="866"/>
        <v/>
      </c>
    </row>
    <row r="722" spans="1:99" hidden="1" x14ac:dyDescent="0.3">
      <c r="A722" s="40">
        <v>784</v>
      </c>
      <c r="B722" s="313"/>
      <c r="C722" s="142"/>
      <c r="D722" s="144"/>
      <c r="E722" s="144"/>
      <c r="F722" s="312"/>
      <c r="G722" s="144" t="s">
        <v>141</v>
      </c>
      <c r="H722" s="314"/>
      <c r="I722" s="314"/>
      <c r="J722" s="315" t="str">
        <f t="shared" si="801"/>
        <v/>
      </c>
      <c r="K722" s="316" t="str">
        <f t="shared" si="802"/>
        <v/>
      </c>
      <c r="L722" s="317" t="str">
        <f t="shared" si="803"/>
        <v/>
      </c>
      <c r="M722" s="316" t="str">
        <f t="shared" si="804"/>
        <v/>
      </c>
      <c r="N722" s="317" t="str">
        <f t="shared" si="805"/>
        <v/>
      </c>
      <c r="O722" s="316" t="str">
        <f t="shared" si="806"/>
        <v/>
      </c>
      <c r="P722" s="317" t="str">
        <f t="shared" si="807"/>
        <v/>
      </c>
      <c r="Q722" s="318" t="str">
        <f t="shared" si="808"/>
        <v/>
      </c>
      <c r="R722" s="319" t="str">
        <f t="shared" si="809"/>
        <v/>
      </c>
      <c r="S722" s="318" t="str">
        <f t="shared" si="810"/>
        <v/>
      </c>
      <c r="T722" s="317" t="str">
        <f t="shared" si="811"/>
        <v/>
      </c>
      <c r="U722" s="318" t="str">
        <f t="shared" si="812"/>
        <v/>
      </c>
      <c r="V722" s="319" t="str">
        <f t="shared" si="813"/>
        <v/>
      </c>
      <c r="W722" s="318" t="str">
        <f t="shared" si="814"/>
        <v/>
      </c>
      <c r="X722" s="319" t="str">
        <f t="shared" si="815"/>
        <v/>
      </c>
      <c r="Y722" s="318" t="str">
        <f t="shared" si="816"/>
        <v/>
      </c>
      <c r="Z722" s="319" t="str">
        <f t="shared" si="817"/>
        <v/>
      </c>
      <c r="AA722" s="317" t="str">
        <f t="shared" si="818"/>
        <v/>
      </c>
      <c r="AB722" s="97" t="str">
        <f t="shared" si="819"/>
        <v/>
      </c>
      <c r="AC722" s="143" t="str">
        <f t="shared" si="820"/>
        <v/>
      </c>
      <c r="AD722" s="143" t="str">
        <f t="shared" si="859"/>
        <v/>
      </c>
      <c r="AE722" s="360"/>
      <c r="AF722" s="360"/>
      <c r="AG722" s="364"/>
      <c r="AH722" s="363" t="str">
        <f t="shared" si="860"/>
        <v/>
      </c>
      <c r="AI722" s="360"/>
      <c r="AJ722" s="360"/>
      <c r="AK722" s="364"/>
      <c r="AL722" s="365" t="str">
        <f t="shared" si="861"/>
        <v/>
      </c>
      <c r="AM722" s="363" t="str">
        <f t="shared" si="862"/>
        <v/>
      </c>
      <c r="AN722" s="366" t="str">
        <f t="shared" si="863"/>
        <v/>
      </c>
      <c r="AO722" s="360"/>
      <c r="AP722" s="360"/>
      <c r="AQ722" s="360" t="str">
        <f t="shared" si="864"/>
        <v/>
      </c>
      <c r="AR722" s="348" t="str">
        <f t="shared" si="821"/>
        <v/>
      </c>
      <c r="AS722" s="360"/>
      <c r="AT722" s="348" t="str">
        <f t="shared" si="822"/>
        <v/>
      </c>
      <c r="AU722" s="360"/>
      <c r="AV722" s="348" t="str">
        <f t="shared" si="823"/>
        <v/>
      </c>
      <c r="AW722" s="360"/>
      <c r="AX722" s="348" t="str">
        <f t="shared" si="824"/>
        <v/>
      </c>
      <c r="AY722" s="360"/>
      <c r="AZ722" s="348" t="str">
        <f t="shared" si="825"/>
        <v/>
      </c>
      <c r="BA722" s="367"/>
      <c r="BB722" s="348" t="str">
        <f t="shared" si="826"/>
        <v/>
      </c>
      <c r="BC722" s="350" t="str">
        <f t="shared" si="829"/>
        <v/>
      </c>
      <c r="BD722" s="350" t="str">
        <f t="shared" si="830"/>
        <v/>
      </c>
      <c r="BE722" s="360"/>
      <c r="BF722" s="361"/>
      <c r="BG722" s="362" t="str">
        <f t="shared" si="865"/>
        <v/>
      </c>
      <c r="BH722" s="354" t="str">
        <f t="shared" si="831"/>
        <v/>
      </c>
      <c r="BI722" s="350" t="str">
        <f t="shared" si="832"/>
        <v/>
      </c>
      <c r="BJ722" s="113" t="str">
        <f t="shared" si="833"/>
        <v/>
      </c>
      <c r="BK722" s="347" t="str">
        <f t="shared" si="858"/>
        <v/>
      </c>
      <c r="BR722" s="307"/>
      <c r="BS722" s="51" t="str">
        <f t="shared" si="834"/>
        <v/>
      </c>
      <c r="BT722" s="51" t="str">
        <f t="shared" si="835"/>
        <v/>
      </c>
      <c r="BU722" s="51" t="str">
        <f t="shared" si="836"/>
        <v/>
      </c>
      <c r="BV722" s="51" t="str">
        <f t="shared" si="837"/>
        <v/>
      </c>
      <c r="BW722" s="51" t="str">
        <f t="shared" si="838"/>
        <v/>
      </c>
      <c r="BX722" s="51" t="str">
        <f t="shared" si="839"/>
        <v/>
      </c>
      <c r="BY722" s="51" t="str">
        <f t="shared" si="840"/>
        <v/>
      </c>
      <c r="BZ722" s="51" t="str">
        <f t="shared" si="841"/>
        <v/>
      </c>
      <c r="CA722" s="51" t="str">
        <f t="shared" si="842"/>
        <v/>
      </c>
      <c r="CB722" s="51" t="str">
        <f t="shared" si="843"/>
        <v/>
      </c>
      <c r="CC722" s="51" t="str">
        <f t="shared" si="827"/>
        <v/>
      </c>
      <c r="CD722" s="51" t="str">
        <f t="shared" si="828"/>
        <v/>
      </c>
      <c r="CE722" s="51" t="str">
        <f t="shared" si="844"/>
        <v/>
      </c>
      <c r="CF722" s="51"/>
      <c r="CH722" s="53" t="str">
        <f t="shared" si="845"/>
        <v/>
      </c>
      <c r="CI722" s="53" t="str">
        <f t="shared" si="846"/>
        <v/>
      </c>
      <c r="CJ722" s="54" t="str">
        <f t="shared" si="847"/>
        <v/>
      </c>
      <c r="CK722" s="53" t="str">
        <f t="shared" si="848"/>
        <v/>
      </c>
      <c r="CL722" s="53" t="str">
        <f t="shared" si="849"/>
        <v/>
      </c>
      <c r="CM722" s="53" t="str">
        <f t="shared" si="850"/>
        <v/>
      </c>
      <c r="CN722" s="53" t="str">
        <f t="shared" si="851"/>
        <v/>
      </c>
      <c r="CO722" s="53" t="str">
        <f t="shared" si="852"/>
        <v/>
      </c>
      <c r="CP722" s="53" t="str">
        <f t="shared" si="853"/>
        <v/>
      </c>
      <c r="CQ722" s="53" t="str">
        <f t="shared" si="854"/>
        <v/>
      </c>
      <c r="CR722" s="53" t="str">
        <f t="shared" si="855"/>
        <v/>
      </c>
      <c r="CS722" s="53" t="str">
        <f t="shared" si="856"/>
        <v/>
      </c>
      <c r="CT722" s="53" t="str">
        <f t="shared" si="857"/>
        <v/>
      </c>
      <c r="CU722" s="53" t="str">
        <f t="shared" si="866"/>
        <v/>
      </c>
    </row>
    <row r="723" spans="1:99" hidden="1" x14ac:dyDescent="0.3">
      <c r="A723" s="40">
        <v>785</v>
      </c>
      <c r="B723" s="313"/>
      <c r="C723" s="142"/>
      <c r="D723" s="144"/>
      <c r="E723" s="144"/>
      <c r="F723" s="312"/>
      <c r="G723" s="144" t="s">
        <v>141</v>
      </c>
      <c r="H723" s="314"/>
      <c r="I723" s="314"/>
      <c r="J723" s="315" t="str">
        <f t="shared" si="801"/>
        <v/>
      </c>
      <c r="K723" s="316" t="str">
        <f t="shared" si="802"/>
        <v/>
      </c>
      <c r="L723" s="317" t="str">
        <f t="shared" si="803"/>
        <v/>
      </c>
      <c r="M723" s="316" t="str">
        <f t="shared" si="804"/>
        <v/>
      </c>
      <c r="N723" s="317" t="str">
        <f t="shared" si="805"/>
        <v/>
      </c>
      <c r="O723" s="316" t="str">
        <f t="shared" si="806"/>
        <v/>
      </c>
      <c r="P723" s="317" t="str">
        <f t="shared" si="807"/>
        <v/>
      </c>
      <c r="Q723" s="318" t="str">
        <f t="shared" si="808"/>
        <v/>
      </c>
      <c r="R723" s="319" t="str">
        <f t="shared" si="809"/>
        <v/>
      </c>
      <c r="S723" s="318" t="str">
        <f t="shared" si="810"/>
        <v/>
      </c>
      <c r="T723" s="317" t="str">
        <f t="shared" si="811"/>
        <v/>
      </c>
      <c r="U723" s="318" t="str">
        <f t="shared" si="812"/>
        <v/>
      </c>
      <c r="V723" s="319" t="str">
        <f t="shared" si="813"/>
        <v/>
      </c>
      <c r="W723" s="318" t="str">
        <f t="shared" si="814"/>
        <v/>
      </c>
      <c r="X723" s="319" t="str">
        <f t="shared" si="815"/>
        <v/>
      </c>
      <c r="Y723" s="318" t="str">
        <f t="shared" si="816"/>
        <v/>
      </c>
      <c r="Z723" s="319" t="str">
        <f t="shared" si="817"/>
        <v/>
      </c>
      <c r="AA723" s="317" t="str">
        <f t="shared" si="818"/>
        <v/>
      </c>
      <c r="AB723" s="97" t="str">
        <f t="shared" si="819"/>
        <v/>
      </c>
      <c r="AC723" s="143" t="str">
        <f t="shared" si="820"/>
        <v/>
      </c>
      <c r="AD723" s="143" t="str">
        <f t="shared" si="859"/>
        <v/>
      </c>
      <c r="AE723" s="360"/>
      <c r="AF723" s="360"/>
      <c r="AG723" s="364"/>
      <c r="AH723" s="363" t="str">
        <f t="shared" si="860"/>
        <v/>
      </c>
      <c r="AI723" s="360"/>
      <c r="AJ723" s="360"/>
      <c r="AK723" s="364"/>
      <c r="AL723" s="365" t="str">
        <f t="shared" si="861"/>
        <v/>
      </c>
      <c r="AM723" s="363" t="str">
        <f t="shared" si="862"/>
        <v/>
      </c>
      <c r="AN723" s="366" t="str">
        <f t="shared" si="863"/>
        <v/>
      </c>
      <c r="AO723" s="360"/>
      <c r="AP723" s="360"/>
      <c r="AQ723" s="360" t="str">
        <f t="shared" si="864"/>
        <v/>
      </c>
      <c r="AR723" s="348" t="str">
        <f t="shared" si="821"/>
        <v/>
      </c>
      <c r="AS723" s="360"/>
      <c r="AT723" s="348" t="str">
        <f t="shared" si="822"/>
        <v/>
      </c>
      <c r="AU723" s="360"/>
      <c r="AV723" s="348" t="str">
        <f t="shared" si="823"/>
        <v/>
      </c>
      <c r="AW723" s="360"/>
      <c r="AX723" s="348" t="str">
        <f t="shared" si="824"/>
        <v/>
      </c>
      <c r="AY723" s="360"/>
      <c r="AZ723" s="348" t="str">
        <f t="shared" si="825"/>
        <v/>
      </c>
      <c r="BA723" s="367"/>
      <c r="BB723" s="348" t="str">
        <f t="shared" si="826"/>
        <v/>
      </c>
      <c r="BC723" s="350" t="str">
        <f t="shared" si="829"/>
        <v/>
      </c>
      <c r="BD723" s="350" t="str">
        <f t="shared" si="830"/>
        <v/>
      </c>
      <c r="BE723" s="360"/>
      <c r="BF723" s="361"/>
      <c r="BG723" s="362" t="str">
        <f t="shared" si="865"/>
        <v/>
      </c>
      <c r="BH723" s="354" t="str">
        <f t="shared" si="831"/>
        <v/>
      </c>
      <c r="BI723" s="350" t="str">
        <f t="shared" si="832"/>
        <v/>
      </c>
      <c r="BJ723" s="113" t="str">
        <f t="shared" si="833"/>
        <v/>
      </c>
      <c r="BK723" s="347" t="str">
        <f t="shared" si="858"/>
        <v/>
      </c>
      <c r="BR723" s="307"/>
      <c r="BS723" s="51" t="str">
        <f t="shared" si="834"/>
        <v/>
      </c>
      <c r="BT723" s="51" t="str">
        <f t="shared" si="835"/>
        <v/>
      </c>
      <c r="BU723" s="51" t="str">
        <f t="shared" si="836"/>
        <v/>
      </c>
      <c r="BV723" s="51" t="str">
        <f t="shared" si="837"/>
        <v/>
      </c>
      <c r="BW723" s="51" t="str">
        <f t="shared" si="838"/>
        <v/>
      </c>
      <c r="BX723" s="51" t="str">
        <f t="shared" si="839"/>
        <v/>
      </c>
      <c r="BY723" s="51" t="str">
        <f t="shared" si="840"/>
        <v/>
      </c>
      <c r="BZ723" s="51" t="str">
        <f t="shared" si="841"/>
        <v/>
      </c>
      <c r="CA723" s="51" t="str">
        <f t="shared" si="842"/>
        <v/>
      </c>
      <c r="CB723" s="51" t="str">
        <f t="shared" si="843"/>
        <v/>
      </c>
      <c r="CC723" s="51" t="str">
        <f t="shared" si="827"/>
        <v/>
      </c>
      <c r="CD723" s="51" t="str">
        <f t="shared" si="828"/>
        <v/>
      </c>
      <c r="CE723" s="51" t="str">
        <f t="shared" si="844"/>
        <v/>
      </c>
      <c r="CF723" s="51"/>
      <c r="CH723" s="53" t="str">
        <f t="shared" si="845"/>
        <v/>
      </c>
      <c r="CI723" s="53" t="str">
        <f t="shared" si="846"/>
        <v/>
      </c>
      <c r="CJ723" s="54" t="str">
        <f t="shared" si="847"/>
        <v/>
      </c>
      <c r="CK723" s="53" t="str">
        <f t="shared" si="848"/>
        <v/>
      </c>
      <c r="CL723" s="53" t="str">
        <f t="shared" si="849"/>
        <v/>
      </c>
      <c r="CM723" s="53" t="str">
        <f t="shared" si="850"/>
        <v/>
      </c>
      <c r="CN723" s="53" t="str">
        <f t="shared" si="851"/>
        <v/>
      </c>
      <c r="CO723" s="53" t="str">
        <f t="shared" si="852"/>
        <v/>
      </c>
      <c r="CP723" s="53" t="str">
        <f t="shared" si="853"/>
        <v/>
      </c>
      <c r="CQ723" s="53" t="str">
        <f t="shared" si="854"/>
        <v/>
      </c>
      <c r="CR723" s="53" t="str">
        <f t="shared" si="855"/>
        <v/>
      </c>
      <c r="CS723" s="53" t="str">
        <f t="shared" si="856"/>
        <v/>
      </c>
      <c r="CT723" s="53" t="str">
        <f t="shared" si="857"/>
        <v/>
      </c>
      <c r="CU723" s="53" t="str">
        <f t="shared" si="866"/>
        <v/>
      </c>
    </row>
    <row r="724" spans="1:99" hidden="1" x14ac:dyDescent="0.3">
      <c r="A724" s="40">
        <v>786</v>
      </c>
      <c r="B724" s="313"/>
      <c r="C724" s="142"/>
      <c r="D724" s="144"/>
      <c r="E724" s="144"/>
      <c r="F724" s="312"/>
      <c r="G724" s="144" t="s">
        <v>141</v>
      </c>
      <c r="H724" s="314"/>
      <c r="I724" s="314"/>
      <c r="J724" s="315" t="str">
        <f t="shared" si="801"/>
        <v/>
      </c>
      <c r="K724" s="316" t="str">
        <f t="shared" si="802"/>
        <v/>
      </c>
      <c r="L724" s="317" t="str">
        <f t="shared" si="803"/>
        <v/>
      </c>
      <c r="M724" s="316" t="str">
        <f t="shared" si="804"/>
        <v/>
      </c>
      <c r="N724" s="317" t="str">
        <f t="shared" si="805"/>
        <v/>
      </c>
      <c r="O724" s="316" t="str">
        <f t="shared" si="806"/>
        <v/>
      </c>
      <c r="P724" s="317" t="str">
        <f t="shared" si="807"/>
        <v/>
      </c>
      <c r="Q724" s="318" t="str">
        <f t="shared" si="808"/>
        <v/>
      </c>
      <c r="R724" s="319" t="str">
        <f t="shared" si="809"/>
        <v/>
      </c>
      <c r="S724" s="318" t="str">
        <f t="shared" si="810"/>
        <v/>
      </c>
      <c r="T724" s="317" t="str">
        <f t="shared" si="811"/>
        <v/>
      </c>
      <c r="U724" s="318" t="str">
        <f t="shared" si="812"/>
        <v/>
      </c>
      <c r="V724" s="319" t="str">
        <f t="shared" si="813"/>
        <v/>
      </c>
      <c r="W724" s="318" t="str">
        <f t="shared" si="814"/>
        <v/>
      </c>
      <c r="X724" s="319" t="str">
        <f t="shared" si="815"/>
        <v/>
      </c>
      <c r="Y724" s="318" t="str">
        <f t="shared" si="816"/>
        <v/>
      </c>
      <c r="Z724" s="319" t="str">
        <f t="shared" si="817"/>
        <v/>
      </c>
      <c r="AA724" s="317" t="str">
        <f t="shared" si="818"/>
        <v/>
      </c>
      <c r="AB724" s="97" t="str">
        <f t="shared" si="819"/>
        <v/>
      </c>
      <c r="AC724" s="143" t="str">
        <f t="shared" si="820"/>
        <v/>
      </c>
      <c r="AD724" s="143" t="str">
        <f t="shared" si="859"/>
        <v/>
      </c>
      <c r="AE724" s="360"/>
      <c r="AF724" s="360"/>
      <c r="AG724" s="364"/>
      <c r="AH724" s="363" t="str">
        <f t="shared" si="860"/>
        <v/>
      </c>
      <c r="AI724" s="360"/>
      <c r="AJ724" s="360"/>
      <c r="AK724" s="364"/>
      <c r="AL724" s="365" t="str">
        <f t="shared" si="861"/>
        <v/>
      </c>
      <c r="AM724" s="363" t="str">
        <f t="shared" si="862"/>
        <v/>
      </c>
      <c r="AN724" s="366" t="str">
        <f t="shared" si="863"/>
        <v/>
      </c>
      <c r="AO724" s="360"/>
      <c r="AP724" s="360"/>
      <c r="AQ724" s="360" t="str">
        <f t="shared" si="864"/>
        <v/>
      </c>
      <c r="AR724" s="348" t="str">
        <f t="shared" si="821"/>
        <v/>
      </c>
      <c r="AS724" s="360"/>
      <c r="AT724" s="348" t="str">
        <f t="shared" si="822"/>
        <v/>
      </c>
      <c r="AU724" s="360"/>
      <c r="AV724" s="348" t="str">
        <f t="shared" si="823"/>
        <v/>
      </c>
      <c r="AW724" s="360"/>
      <c r="AX724" s="348" t="str">
        <f t="shared" si="824"/>
        <v/>
      </c>
      <c r="AY724" s="360"/>
      <c r="AZ724" s="348" t="str">
        <f t="shared" si="825"/>
        <v/>
      </c>
      <c r="BA724" s="367"/>
      <c r="BB724" s="348" t="str">
        <f t="shared" si="826"/>
        <v/>
      </c>
      <c r="BC724" s="350" t="str">
        <f t="shared" si="829"/>
        <v/>
      </c>
      <c r="BD724" s="350" t="str">
        <f t="shared" si="830"/>
        <v/>
      </c>
      <c r="BE724" s="360"/>
      <c r="BF724" s="361"/>
      <c r="BG724" s="362" t="str">
        <f t="shared" si="865"/>
        <v/>
      </c>
      <c r="BH724" s="354" t="str">
        <f t="shared" si="831"/>
        <v/>
      </c>
      <c r="BI724" s="350" t="str">
        <f t="shared" si="832"/>
        <v/>
      </c>
      <c r="BJ724" s="113" t="str">
        <f t="shared" si="833"/>
        <v/>
      </c>
      <c r="BK724" s="347" t="str">
        <f t="shared" si="858"/>
        <v/>
      </c>
      <c r="BR724" s="307"/>
      <c r="BS724" s="51" t="str">
        <f t="shared" si="834"/>
        <v/>
      </c>
      <c r="BT724" s="51" t="str">
        <f t="shared" si="835"/>
        <v/>
      </c>
      <c r="BU724" s="51" t="str">
        <f t="shared" si="836"/>
        <v/>
      </c>
      <c r="BV724" s="51" t="str">
        <f t="shared" si="837"/>
        <v/>
      </c>
      <c r="BW724" s="51" t="str">
        <f t="shared" si="838"/>
        <v/>
      </c>
      <c r="BX724" s="51" t="str">
        <f t="shared" si="839"/>
        <v/>
      </c>
      <c r="BY724" s="51" t="str">
        <f t="shared" si="840"/>
        <v/>
      </c>
      <c r="BZ724" s="51" t="str">
        <f t="shared" si="841"/>
        <v/>
      </c>
      <c r="CA724" s="51" t="str">
        <f t="shared" si="842"/>
        <v/>
      </c>
      <c r="CB724" s="51" t="str">
        <f t="shared" si="843"/>
        <v/>
      </c>
      <c r="CC724" s="51" t="str">
        <f t="shared" si="827"/>
        <v/>
      </c>
      <c r="CD724" s="51" t="str">
        <f t="shared" si="828"/>
        <v/>
      </c>
      <c r="CE724" s="51" t="str">
        <f t="shared" si="844"/>
        <v/>
      </c>
      <c r="CF724" s="51"/>
      <c r="CH724" s="53" t="str">
        <f t="shared" si="845"/>
        <v/>
      </c>
      <c r="CI724" s="53" t="str">
        <f t="shared" si="846"/>
        <v/>
      </c>
      <c r="CJ724" s="54" t="str">
        <f t="shared" si="847"/>
        <v/>
      </c>
      <c r="CK724" s="53" t="str">
        <f t="shared" si="848"/>
        <v/>
      </c>
      <c r="CL724" s="53" t="str">
        <f t="shared" si="849"/>
        <v/>
      </c>
      <c r="CM724" s="53" t="str">
        <f t="shared" si="850"/>
        <v/>
      </c>
      <c r="CN724" s="53" t="str">
        <f t="shared" si="851"/>
        <v/>
      </c>
      <c r="CO724" s="53" t="str">
        <f t="shared" si="852"/>
        <v/>
      </c>
      <c r="CP724" s="53" t="str">
        <f t="shared" si="853"/>
        <v/>
      </c>
      <c r="CQ724" s="53" t="str">
        <f t="shared" si="854"/>
        <v/>
      </c>
      <c r="CR724" s="53" t="str">
        <f t="shared" si="855"/>
        <v/>
      </c>
      <c r="CS724" s="53" t="str">
        <f t="shared" si="856"/>
        <v/>
      </c>
      <c r="CT724" s="53" t="str">
        <f t="shared" si="857"/>
        <v/>
      </c>
      <c r="CU724" s="53" t="str">
        <f t="shared" si="866"/>
        <v/>
      </c>
    </row>
    <row r="725" spans="1:99" hidden="1" x14ac:dyDescent="0.3">
      <c r="A725" s="40">
        <v>787</v>
      </c>
      <c r="B725" s="313"/>
      <c r="C725" s="142"/>
      <c r="D725" s="144"/>
      <c r="E725" s="144"/>
      <c r="F725" s="312"/>
      <c r="G725" s="144" t="s">
        <v>141</v>
      </c>
      <c r="H725" s="314"/>
      <c r="I725" s="314"/>
      <c r="J725" s="315" t="str">
        <f t="shared" si="801"/>
        <v/>
      </c>
      <c r="K725" s="316" t="str">
        <f t="shared" si="802"/>
        <v/>
      </c>
      <c r="L725" s="317" t="str">
        <f t="shared" si="803"/>
        <v/>
      </c>
      <c r="M725" s="316" t="str">
        <f t="shared" si="804"/>
        <v/>
      </c>
      <c r="N725" s="317" t="str">
        <f t="shared" si="805"/>
        <v/>
      </c>
      <c r="O725" s="316" t="str">
        <f t="shared" si="806"/>
        <v/>
      </c>
      <c r="P725" s="317" t="str">
        <f t="shared" si="807"/>
        <v/>
      </c>
      <c r="Q725" s="318" t="str">
        <f t="shared" si="808"/>
        <v/>
      </c>
      <c r="R725" s="319" t="str">
        <f t="shared" si="809"/>
        <v/>
      </c>
      <c r="S725" s="318" t="str">
        <f t="shared" si="810"/>
        <v/>
      </c>
      <c r="T725" s="317" t="str">
        <f t="shared" si="811"/>
        <v/>
      </c>
      <c r="U725" s="318" t="str">
        <f t="shared" si="812"/>
        <v/>
      </c>
      <c r="V725" s="319" t="str">
        <f t="shared" si="813"/>
        <v/>
      </c>
      <c r="W725" s="318" t="str">
        <f t="shared" si="814"/>
        <v/>
      </c>
      <c r="X725" s="319" t="str">
        <f t="shared" si="815"/>
        <v/>
      </c>
      <c r="Y725" s="318" t="str">
        <f t="shared" si="816"/>
        <v/>
      </c>
      <c r="Z725" s="319" t="str">
        <f t="shared" si="817"/>
        <v/>
      </c>
      <c r="AA725" s="317" t="str">
        <f t="shared" si="818"/>
        <v/>
      </c>
      <c r="AB725" s="97" t="str">
        <f t="shared" si="819"/>
        <v/>
      </c>
      <c r="AC725" s="143" t="str">
        <f t="shared" si="820"/>
        <v/>
      </c>
      <c r="AD725" s="143" t="str">
        <f t="shared" si="859"/>
        <v/>
      </c>
      <c r="AE725" s="360"/>
      <c r="AF725" s="360"/>
      <c r="AG725" s="364"/>
      <c r="AH725" s="363" t="str">
        <f t="shared" si="860"/>
        <v/>
      </c>
      <c r="AI725" s="360"/>
      <c r="AJ725" s="360"/>
      <c r="AK725" s="364"/>
      <c r="AL725" s="365" t="str">
        <f t="shared" si="861"/>
        <v/>
      </c>
      <c r="AM725" s="363" t="str">
        <f t="shared" si="862"/>
        <v/>
      </c>
      <c r="AN725" s="366" t="str">
        <f t="shared" si="863"/>
        <v/>
      </c>
      <c r="AO725" s="360"/>
      <c r="AP725" s="360"/>
      <c r="AQ725" s="360" t="str">
        <f t="shared" si="864"/>
        <v/>
      </c>
      <c r="AR725" s="348" t="str">
        <f t="shared" si="821"/>
        <v/>
      </c>
      <c r="AS725" s="360"/>
      <c r="AT725" s="348" t="str">
        <f t="shared" si="822"/>
        <v/>
      </c>
      <c r="AU725" s="360"/>
      <c r="AV725" s="348" t="str">
        <f t="shared" si="823"/>
        <v/>
      </c>
      <c r="AW725" s="360"/>
      <c r="AX725" s="348" t="str">
        <f t="shared" si="824"/>
        <v/>
      </c>
      <c r="AY725" s="360"/>
      <c r="AZ725" s="348" t="str">
        <f t="shared" si="825"/>
        <v/>
      </c>
      <c r="BA725" s="367"/>
      <c r="BB725" s="348" t="str">
        <f t="shared" si="826"/>
        <v/>
      </c>
      <c r="BC725" s="350" t="str">
        <f t="shared" si="829"/>
        <v/>
      </c>
      <c r="BD725" s="350" t="str">
        <f t="shared" si="830"/>
        <v/>
      </c>
      <c r="BE725" s="360"/>
      <c r="BF725" s="361"/>
      <c r="BG725" s="362" t="str">
        <f t="shared" si="865"/>
        <v/>
      </c>
      <c r="BH725" s="354" t="str">
        <f t="shared" si="831"/>
        <v/>
      </c>
      <c r="BI725" s="350" t="str">
        <f t="shared" si="832"/>
        <v/>
      </c>
      <c r="BJ725" s="113" t="str">
        <f t="shared" si="833"/>
        <v/>
      </c>
      <c r="BK725" s="347" t="str">
        <f t="shared" si="858"/>
        <v/>
      </c>
      <c r="BR725" s="307"/>
      <c r="BS725" s="51" t="str">
        <f t="shared" si="834"/>
        <v/>
      </c>
      <c r="BT725" s="51" t="str">
        <f t="shared" si="835"/>
        <v/>
      </c>
      <c r="BU725" s="51" t="str">
        <f t="shared" si="836"/>
        <v/>
      </c>
      <c r="BV725" s="51" t="str">
        <f t="shared" si="837"/>
        <v/>
      </c>
      <c r="BW725" s="51" t="str">
        <f t="shared" si="838"/>
        <v/>
      </c>
      <c r="BX725" s="51" t="str">
        <f t="shared" si="839"/>
        <v/>
      </c>
      <c r="BY725" s="51" t="str">
        <f t="shared" si="840"/>
        <v/>
      </c>
      <c r="BZ725" s="51" t="str">
        <f t="shared" si="841"/>
        <v/>
      </c>
      <c r="CA725" s="51" t="str">
        <f t="shared" si="842"/>
        <v/>
      </c>
      <c r="CB725" s="51" t="str">
        <f t="shared" si="843"/>
        <v/>
      </c>
      <c r="CC725" s="51" t="str">
        <f t="shared" si="827"/>
        <v/>
      </c>
      <c r="CD725" s="51" t="str">
        <f t="shared" si="828"/>
        <v/>
      </c>
      <c r="CE725" s="51" t="str">
        <f t="shared" si="844"/>
        <v/>
      </c>
      <c r="CF725" s="51"/>
      <c r="CH725" s="53" t="str">
        <f t="shared" si="845"/>
        <v/>
      </c>
      <c r="CI725" s="53" t="str">
        <f t="shared" si="846"/>
        <v/>
      </c>
      <c r="CJ725" s="54" t="str">
        <f t="shared" si="847"/>
        <v/>
      </c>
      <c r="CK725" s="53" t="str">
        <f t="shared" si="848"/>
        <v/>
      </c>
      <c r="CL725" s="53" t="str">
        <f t="shared" si="849"/>
        <v/>
      </c>
      <c r="CM725" s="53" t="str">
        <f t="shared" si="850"/>
        <v/>
      </c>
      <c r="CN725" s="53" t="str">
        <f t="shared" si="851"/>
        <v/>
      </c>
      <c r="CO725" s="53" t="str">
        <f t="shared" si="852"/>
        <v/>
      </c>
      <c r="CP725" s="53" t="str">
        <f t="shared" si="853"/>
        <v/>
      </c>
      <c r="CQ725" s="53" t="str">
        <f t="shared" si="854"/>
        <v/>
      </c>
      <c r="CR725" s="53" t="str">
        <f t="shared" si="855"/>
        <v/>
      </c>
      <c r="CS725" s="53" t="str">
        <f t="shared" si="856"/>
        <v/>
      </c>
      <c r="CT725" s="53" t="str">
        <f t="shared" si="857"/>
        <v/>
      </c>
      <c r="CU725" s="53" t="str">
        <f t="shared" si="866"/>
        <v/>
      </c>
    </row>
    <row r="726" spans="1:99" hidden="1" x14ac:dyDescent="0.3">
      <c r="A726" s="40">
        <v>788</v>
      </c>
      <c r="B726" s="313"/>
      <c r="C726" s="142"/>
      <c r="D726" s="144"/>
      <c r="E726" s="144"/>
      <c r="F726" s="312"/>
      <c r="G726" s="144" t="s">
        <v>141</v>
      </c>
      <c r="H726" s="314"/>
      <c r="I726" s="314"/>
      <c r="J726" s="315" t="str">
        <f t="shared" si="801"/>
        <v/>
      </c>
      <c r="K726" s="316" t="str">
        <f t="shared" si="802"/>
        <v/>
      </c>
      <c r="L726" s="317" t="str">
        <f t="shared" si="803"/>
        <v/>
      </c>
      <c r="M726" s="316" t="str">
        <f t="shared" si="804"/>
        <v/>
      </c>
      <c r="N726" s="317" t="str">
        <f t="shared" si="805"/>
        <v/>
      </c>
      <c r="O726" s="316" t="str">
        <f t="shared" si="806"/>
        <v/>
      </c>
      <c r="P726" s="317" t="str">
        <f t="shared" si="807"/>
        <v/>
      </c>
      <c r="Q726" s="318" t="str">
        <f t="shared" si="808"/>
        <v/>
      </c>
      <c r="R726" s="319" t="str">
        <f t="shared" si="809"/>
        <v/>
      </c>
      <c r="S726" s="318" t="str">
        <f t="shared" si="810"/>
        <v/>
      </c>
      <c r="T726" s="317" t="str">
        <f t="shared" si="811"/>
        <v/>
      </c>
      <c r="U726" s="318" t="str">
        <f t="shared" si="812"/>
        <v/>
      </c>
      <c r="V726" s="319" t="str">
        <f t="shared" si="813"/>
        <v/>
      </c>
      <c r="W726" s="318" t="str">
        <f t="shared" si="814"/>
        <v/>
      </c>
      <c r="X726" s="319" t="str">
        <f t="shared" si="815"/>
        <v/>
      </c>
      <c r="Y726" s="318" t="str">
        <f t="shared" si="816"/>
        <v/>
      </c>
      <c r="Z726" s="319" t="str">
        <f t="shared" si="817"/>
        <v/>
      </c>
      <c r="AA726" s="317" t="str">
        <f t="shared" si="818"/>
        <v/>
      </c>
      <c r="AB726" s="97" t="str">
        <f t="shared" si="819"/>
        <v/>
      </c>
      <c r="AC726" s="143" t="str">
        <f t="shared" si="820"/>
        <v/>
      </c>
      <c r="AD726" s="143" t="str">
        <f t="shared" si="859"/>
        <v/>
      </c>
      <c r="AE726" s="360"/>
      <c r="AF726" s="360"/>
      <c r="AG726" s="364"/>
      <c r="AH726" s="363" t="str">
        <f t="shared" si="860"/>
        <v/>
      </c>
      <c r="AI726" s="360"/>
      <c r="AJ726" s="360"/>
      <c r="AK726" s="364"/>
      <c r="AL726" s="365" t="str">
        <f t="shared" si="861"/>
        <v/>
      </c>
      <c r="AM726" s="363" t="str">
        <f t="shared" si="862"/>
        <v/>
      </c>
      <c r="AN726" s="366" t="str">
        <f t="shared" si="863"/>
        <v/>
      </c>
      <c r="AO726" s="360"/>
      <c r="AP726" s="360"/>
      <c r="AQ726" s="360" t="str">
        <f t="shared" si="864"/>
        <v/>
      </c>
      <c r="AR726" s="348" t="str">
        <f t="shared" si="821"/>
        <v/>
      </c>
      <c r="AS726" s="360"/>
      <c r="AT726" s="348" t="str">
        <f t="shared" si="822"/>
        <v/>
      </c>
      <c r="AU726" s="360"/>
      <c r="AV726" s="348" t="str">
        <f t="shared" si="823"/>
        <v/>
      </c>
      <c r="AW726" s="360"/>
      <c r="AX726" s="348" t="str">
        <f t="shared" si="824"/>
        <v/>
      </c>
      <c r="AY726" s="360"/>
      <c r="AZ726" s="348" t="str">
        <f t="shared" si="825"/>
        <v/>
      </c>
      <c r="BA726" s="367"/>
      <c r="BB726" s="348" t="str">
        <f t="shared" si="826"/>
        <v/>
      </c>
      <c r="BC726" s="350" t="str">
        <f t="shared" si="829"/>
        <v/>
      </c>
      <c r="BD726" s="350" t="str">
        <f t="shared" si="830"/>
        <v/>
      </c>
      <c r="BE726" s="360"/>
      <c r="BF726" s="361"/>
      <c r="BG726" s="362" t="str">
        <f t="shared" si="865"/>
        <v/>
      </c>
      <c r="BH726" s="354" t="str">
        <f t="shared" si="831"/>
        <v/>
      </c>
      <c r="BI726" s="350" t="str">
        <f t="shared" si="832"/>
        <v/>
      </c>
      <c r="BJ726" s="113" t="str">
        <f t="shared" si="833"/>
        <v/>
      </c>
      <c r="BK726" s="347" t="str">
        <f t="shared" si="858"/>
        <v/>
      </c>
      <c r="BR726" s="307"/>
      <c r="BS726" s="51" t="str">
        <f t="shared" si="834"/>
        <v/>
      </c>
      <c r="BT726" s="51" t="str">
        <f t="shared" si="835"/>
        <v/>
      </c>
      <c r="BU726" s="51" t="str">
        <f t="shared" si="836"/>
        <v/>
      </c>
      <c r="BV726" s="51" t="str">
        <f t="shared" si="837"/>
        <v/>
      </c>
      <c r="BW726" s="51" t="str">
        <f t="shared" si="838"/>
        <v/>
      </c>
      <c r="BX726" s="51" t="str">
        <f t="shared" si="839"/>
        <v/>
      </c>
      <c r="BY726" s="51" t="str">
        <f t="shared" si="840"/>
        <v/>
      </c>
      <c r="BZ726" s="51" t="str">
        <f t="shared" si="841"/>
        <v/>
      </c>
      <c r="CA726" s="51" t="str">
        <f t="shared" si="842"/>
        <v/>
      </c>
      <c r="CB726" s="51" t="str">
        <f t="shared" si="843"/>
        <v/>
      </c>
      <c r="CC726" s="51" t="str">
        <f t="shared" si="827"/>
        <v/>
      </c>
      <c r="CD726" s="51" t="str">
        <f t="shared" si="828"/>
        <v/>
      </c>
      <c r="CE726" s="51" t="str">
        <f t="shared" si="844"/>
        <v/>
      </c>
      <c r="CF726" s="51"/>
      <c r="CH726" s="53" t="str">
        <f t="shared" si="845"/>
        <v/>
      </c>
      <c r="CI726" s="53" t="str">
        <f t="shared" si="846"/>
        <v/>
      </c>
      <c r="CJ726" s="54" t="str">
        <f t="shared" si="847"/>
        <v/>
      </c>
      <c r="CK726" s="53" t="str">
        <f t="shared" si="848"/>
        <v/>
      </c>
      <c r="CL726" s="53" t="str">
        <f t="shared" si="849"/>
        <v/>
      </c>
      <c r="CM726" s="53" t="str">
        <f t="shared" si="850"/>
        <v/>
      </c>
      <c r="CN726" s="53" t="str">
        <f t="shared" si="851"/>
        <v/>
      </c>
      <c r="CO726" s="53" t="str">
        <f t="shared" si="852"/>
        <v/>
      </c>
      <c r="CP726" s="53" t="str">
        <f t="shared" si="853"/>
        <v/>
      </c>
      <c r="CQ726" s="53" t="str">
        <f t="shared" si="854"/>
        <v/>
      </c>
      <c r="CR726" s="53" t="str">
        <f t="shared" si="855"/>
        <v/>
      </c>
      <c r="CS726" s="53" t="str">
        <f t="shared" si="856"/>
        <v/>
      </c>
      <c r="CT726" s="53" t="str">
        <f t="shared" si="857"/>
        <v/>
      </c>
      <c r="CU726" s="53" t="str">
        <f t="shared" si="866"/>
        <v/>
      </c>
    </row>
    <row r="727" spans="1:99" hidden="1" x14ac:dyDescent="0.3">
      <c r="A727" s="40">
        <v>789</v>
      </c>
      <c r="B727" s="313"/>
      <c r="C727" s="142"/>
      <c r="D727" s="144"/>
      <c r="E727" s="144"/>
      <c r="F727" s="312"/>
      <c r="G727" s="144" t="s">
        <v>141</v>
      </c>
      <c r="H727" s="314"/>
      <c r="I727" s="314"/>
      <c r="J727" s="315" t="str">
        <f t="shared" si="801"/>
        <v/>
      </c>
      <c r="K727" s="316" t="str">
        <f t="shared" si="802"/>
        <v/>
      </c>
      <c r="L727" s="317" t="str">
        <f t="shared" si="803"/>
        <v/>
      </c>
      <c r="M727" s="316" t="str">
        <f t="shared" si="804"/>
        <v/>
      </c>
      <c r="N727" s="317" t="str">
        <f t="shared" si="805"/>
        <v/>
      </c>
      <c r="O727" s="316" t="str">
        <f t="shared" si="806"/>
        <v/>
      </c>
      <c r="P727" s="317" t="str">
        <f t="shared" si="807"/>
        <v/>
      </c>
      <c r="Q727" s="318" t="str">
        <f t="shared" si="808"/>
        <v/>
      </c>
      <c r="R727" s="319" t="str">
        <f t="shared" si="809"/>
        <v/>
      </c>
      <c r="S727" s="318" t="str">
        <f t="shared" si="810"/>
        <v/>
      </c>
      <c r="T727" s="317" t="str">
        <f t="shared" si="811"/>
        <v/>
      </c>
      <c r="U727" s="318" t="str">
        <f t="shared" si="812"/>
        <v/>
      </c>
      <c r="V727" s="319" t="str">
        <f t="shared" si="813"/>
        <v/>
      </c>
      <c r="W727" s="318" t="str">
        <f t="shared" si="814"/>
        <v/>
      </c>
      <c r="X727" s="319" t="str">
        <f t="shared" si="815"/>
        <v/>
      </c>
      <c r="Y727" s="318" t="str">
        <f t="shared" si="816"/>
        <v/>
      </c>
      <c r="Z727" s="319" t="str">
        <f t="shared" si="817"/>
        <v/>
      </c>
      <c r="AA727" s="317" t="str">
        <f t="shared" si="818"/>
        <v/>
      </c>
      <c r="AB727" s="97" t="str">
        <f t="shared" si="819"/>
        <v/>
      </c>
      <c r="AC727" s="143" t="str">
        <f t="shared" si="820"/>
        <v/>
      </c>
      <c r="AD727" s="143" t="str">
        <f t="shared" si="859"/>
        <v/>
      </c>
      <c r="AE727" s="360"/>
      <c r="AF727" s="360"/>
      <c r="AG727" s="364"/>
      <c r="AH727" s="363" t="str">
        <f t="shared" si="860"/>
        <v/>
      </c>
      <c r="AI727" s="360"/>
      <c r="AJ727" s="360"/>
      <c r="AK727" s="364"/>
      <c r="AL727" s="365" t="str">
        <f t="shared" si="861"/>
        <v/>
      </c>
      <c r="AM727" s="363" t="str">
        <f t="shared" si="862"/>
        <v/>
      </c>
      <c r="AN727" s="366" t="str">
        <f t="shared" si="863"/>
        <v/>
      </c>
      <c r="AO727" s="360"/>
      <c r="AP727" s="360"/>
      <c r="AQ727" s="360" t="str">
        <f t="shared" si="864"/>
        <v/>
      </c>
      <c r="AR727" s="348" t="str">
        <f t="shared" si="821"/>
        <v/>
      </c>
      <c r="AS727" s="360"/>
      <c r="AT727" s="348" t="str">
        <f t="shared" si="822"/>
        <v/>
      </c>
      <c r="AU727" s="360"/>
      <c r="AV727" s="348" t="str">
        <f t="shared" si="823"/>
        <v/>
      </c>
      <c r="AW727" s="360"/>
      <c r="AX727" s="348" t="str">
        <f t="shared" si="824"/>
        <v/>
      </c>
      <c r="AY727" s="360"/>
      <c r="AZ727" s="348" t="str">
        <f t="shared" si="825"/>
        <v/>
      </c>
      <c r="BA727" s="367"/>
      <c r="BB727" s="348" t="str">
        <f t="shared" si="826"/>
        <v/>
      </c>
      <c r="BC727" s="350" t="str">
        <f t="shared" si="829"/>
        <v/>
      </c>
      <c r="BD727" s="350" t="str">
        <f t="shared" si="830"/>
        <v/>
      </c>
      <c r="BE727" s="360"/>
      <c r="BF727" s="361"/>
      <c r="BG727" s="362" t="str">
        <f t="shared" si="865"/>
        <v/>
      </c>
      <c r="BH727" s="354" t="str">
        <f t="shared" si="831"/>
        <v/>
      </c>
      <c r="BI727" s="350" t="str">
        <f t="shared" si="832"/>
        <v/>
      </c>
      <c r="BJ727" s="113" t="str">
        <f t="shared" si="833"/>
        <v/>
      </c>
      <c r="BK727" s="347" t="str">
        <f t="shared" si="858"/>
        <v/>
      </c>
      <c r="BR727" s="307"/>
      <c r="BS727" s="51" t="str">
        <f t="shared" si="834"/>
        <v/>
      </c>
      <c r="BT727" s="51" t="str">
        <f t="shared" si="835"/>
        <v/>
      </c>
      <c r="BU727" s="51" t="str">
        <f t="shared" si="836"/>
        <v/>
      </c>
      <c r="BV727" s="51" t="str">
        <f t="shared" si="837"/>
        <v/>
      </c>
      <c r="BW727" s="51" t="str">
        <f t="shared" si="838"/>
        <v/>
      </c>
      <c r="BX727" s="51" t="str">
        <f t="shared" si="839"/>
        <v/>
      </c>
      <c r="BY727" s="51" t="str">
        <f t="shared" si="840"/>
        <v/>
      </c>
      <c r="BZ727" s="51" t="str">
        <f t="shared" si="841"/>
        <v/>
      </c>
      <c r="CA727" s="51" t="str">
        <f t="shared" si="842"/>
        <v/>
      </c>
      <c r="CB727" s="51" t="str">
        <f t="shared" si="843"/>
        <v/>
      </c>
      <c r="CC727" s="51" t="str">
        <f t="shared" si="827"/>
        <v/>
      </c>
      <c r="CD727" s="51" t="str">
        <f t="shared" si="828"/>
        <v/>
      </c>
      <c r="CE727" s="51" t="str">
        <f t="shared" si="844"/>
        <v/>
      </c>
      <c r="CF727" s="51"/>
      <c r="CH727" s="53" t="str">
        <f t="shared" si="845"/>
        <v/>
      </c>
      <c r="CI727" s="53" t="str">
        <f t="shared" si="846"/>
        <v/>
      </c>
      <c r="CJ727" s="54" t="str">
        <f t="shared" si="847"/>
        <v/>
      </c>
      <c r="CK727" s="53" t="str">
        <f t="shared" si="848"/>
        <v/>
      </c>
      <c r="CL727" s="53" t="str">
        <f t="shared" si="849"/>
        <v/>
      </c>
      <c r="CM727" s="53" t="str">
        <f t="shared" si="850"/>
        <v/>
      </c>
      <c r="CN727" s="53" t="str">
        <f t="shared" si="851"/>
        <v/>
      </c>
      <c r="CO727" s="53" t="str">
        <f t="shared" si="852"/>
        <v/>
      </c>
      <c r="CP727" s="53" t="str">
        <f t="shared" si="853"/>
        <v/>
      </c>
      <c r="CQ727" s="53" t="str">
        <f t="shared" si="854"/>
        <v/>
      </c>
      <c r="CR727" s="53" t="str">
        <f t="shared" si="855"/>
        <v/>
      </c>
      <c r="CS727" s="53" t="str">
        <f t="shared" si="856"/>
        <v/>
      </c>
      <c r="CT727" s="53" t="str">
        <f t="shared" si="857"/>
        <v/>
      </c>
      <c r="CU727" s="53" t="str">
        <f t="shared" si="866"/>
        <v/>
      </c>
    </row>
    <row r="728" spans="1:99" hidden="1" x14ac:dyDescent="0.3">
      <c r="A728" s="40">
        <v>790</v>
      </c>
      <c r="B728" s="313"/>
      <c r="C728" s="142"/>
      <c r="D728" s="144"/>
      <c r="E728" s="144"/>
      <c r="F728" s="312"/>
      <c r="G728" s="144" t="s">
        <v>141</v>
      </c>
      <c r="H728" s="314"/>
      <c r="I728" s="314"/>
      <c r="J728" s="315" t="str">
        <f t="shared" si="801"/>
        <v/>
      </c>
      <c r="K728" s="316" t="str">
        <f t="shared" si="802"/>
        <v/>
      </c>
      <c r="L728" s="317" t="str">
        <f t="shared" si="803"/>
        <v/>
      </c>
      <c r="M728" s="316" t="str">
        <f t="shared" si="804"/>
        <v/>
      </c>
      <c r="N728" s="317" t="str">
        <f t="shared" si="805"/>
        <v/>
      </c>
      <c r="O728" s="316" t="str">
        <f t="shared" si="806"/>
        <v/>
      </c>
      <c r="P728" s="317" t="str">
        <f t="shared" si="807"/>
        <v/>
      </c>
      <c r="Q728" s="318" t="str">
        <f t="shared" si="808"/>
        <v/>
      </c>
      <c r="R728" s="319" t="str">
        <f t="shared" si="809"/>
        <v/>
      </c>
      <c r="S728" s="318" t="str">
        <f t="shared" si="810"/>
        <v/>
      </c>
      <c r="T728" s="317" t="str">
        <f t="shared" si="811"/>
        <v/>
      </c>
      <c r="U728" s="318" t="str">
        <f t="shared" si="812"/>
        <v/>
      </c>
      <c r="V728" s="319" t="str">
        <f t="shared" si="813"/>
        <v/>
      </c>
      <c r="W728" s="318" t="str">
        <f t="shared" si="814"/>
        <v/>
      </c>
      <c r="X728" s="319" t="str">
        <f t="shared" si="815"/>
        <v/>
      </c>
      <c r="Y728" s="318" t="str">
        <f t="shared" si="816"/>
        <v/>
      </c>
      <c r="Z728" s="319" t="str">
        <f t="shared" si="817"/>
        <v/>
      </c>
      <c r="AA728" s="317" t="str">
        <f t="shared" si="818"/>
        <v/>
      </c>
      <c r="AB728" s="97" t="str">
        <f t="shared" si="819"/>
        <v/>
      </c>
      <c r="AC728" s="143" t="str">
        <f t="shared" si="820"/>
        <v/>
      </c>
      <c r="AD728" s="143" t="str">
        <f t="shared" si="859"/>
        <v/>
      </c>
      <c r="AE728" s="360"/>
      <c r="AF728" s="360"/>
      <c r="AG728" s="364"/>
      <c r="AH728" s="363" t="str">
        <f t="shared" si="860"/>
        <v/>
      </c>
      <c r="AI728" s="360"/>
      <c r="AJ728" s="360"/>
      <c r="AK728" s="364"/>
      <c r="AL728" s="365" t="str">
        <f t="shared" si="861"/>
        <v/>
      </c>
      <c r="AM728" s="363" t="str">
        <f t="shared" si="862"/>
        <v/>
      </c>
      <c r="AN728" s="366" t="str">
        <f t="shared" si="863"/>
        <v/>
      </c>
      <c r="AO728" s="360"/>
      <c r="AP728" s="360"/>
      <c r="AQ728" s="360" t="str">
        <f t="shared" si="864"/>
        <v/>
      </c>
      <c r="AR728" s="348" t="str">
        <f t="shared" si="821"/>
        <v/>
      </c>
      <c r="AS728" s="360"/>
      <c r="AT728" s="348" t="str">
        <f t="shared" si="822"/>
        <v/>
      </c>
      <c r="AU728" s="360"/>
      <c r="AV728" s="348" t="str">
        <f t="shared" si="823"/>
        <v/>
      </c>
      <c r="AW728" s="360"/>
      <c r="AX728" s="348" t="str">
        <f t="shared" si="824"/>
        <v/>
      </c>
      <c r="AY728" s="360"/>
      <c r="AZ728" s="348" t="str">
        <f t="shared" si="825"/>
        <v/>
      </c>
      <c r="BA728" s="367"/>
      <c r="BB728" s="348" t="str">
        <f t="shared" si="826"/>
        <v/>
      </c>
      <c r="BC728" s="350" t="str">
        <f t="shared" si="829"/>
        <v/>
      </c>
      <c r="BD728" s="350" t="str">
        <f t="shared" si="830"/>
        <v/>
      </c>
      <c r="BE728" s="360"/>
      <c r="BF728" s="361"/>
      <c r="BG728" s="362" t="str">
        <f t="shared" si="865"/>
        <v/>
      </c>
      <c r="BH728" s="354" t="str">
        <f t="shared" si="831"/>
        <v/>
      </c>
      <c r="BI728" s="350" t="str">
        <f t="shared" si="832"/>
        <v/>
      </c>
      <c r="BJ728" s="113" t="str">
        <f t="shared" si="833"/>
        <v/>
      </c>
      <c r="BK728" s="347" t="str">
        <f t="shared" si="858"/>
        <v/>
      </c>
      <c r="BR728" s="307"/>
      <c r="BS728" s="51" t="str">
        <f t="shared" si="834"/>
        <v/>
      </c>
      <c r="BT728" s="51" t="str">
        <f t="shared" si="835"/>
        <v/>
      </c>
      <c r="BU728" s="51" t="str">
        <f t="shared" si="836"/>
        <v/>
      </c>
      <c r="BV728" s="51" t="str">
        <f t="shared" si="837"/>
        <v/>
      </c>
      <c r="BW728" s="51" t="str">
        <f t="shared" si="838"/>
        <v/>
      </c>
      <c r="BX728" s="51" t="str">
        <f t="shared" si="839"/>
        <v/>
      </c>
      <c r="BY728" s="51" t="str">
        <f t="shared" si="840"/>
        <v/>
      </c>
      <c r="BZ728" s="51" t="str">
        <f t="shared" si="841"/>
        <v/>
      </c>
      <c r="CA728" s="51" t="str">
        <f t="shared" si="842"/>
        <v/>
      </c>
      <c r="CB728" s="51" t="str">
        <f t="shared" si="843"/>
        <v/>
      </c>
      <c r="CC728" s="51" t="str">
        <f t="shared" si="827"/>
        <v/>
      </c>
      <c r="CD728" s="51" t="str">
        <f t="shared" si="828"/>
        <v/>
      </c>
      <c r="CE728" s="51" t="str">
        <f t="shared" si="844"/>
        <v/>
      </c>
      <c r="CF728" s="51"/>
      <c r="CH728" s="53" t="str">
        <f t="shared" si="845"/>
        <v/>
      </c>
      <c r="CI728" s="53" t="str">
        <f t="shared" si="846"/>
        <v/>
      </c>
      <c r="CJ728" s="54" t="str">
        <f t="shared" si="847"/>
        <v/>
      </c>
      <c r="CK728" s="53" t="str">
        <f t="shared" si="848"/>
        <v/>
      </c>
      <c r="CL728" s="53" t="str">
        <f t="shared" si="849"/>
        <v/>
      </c>
      <c r="CM728" s="53" t="str">
        <f t="shared" si="850"/>
        <v/>
      </c>
      <c r="CN728" s="53" t="str">
        <f t="shared" si="851"/>
        <v/>
      </c>
      <c r="CO728" s="53" t="str">
        <f t="shared" si="852"/>
        <v/>
      </c>
      <c r="CP728" s="53" t="str">
        <f t="shared" si="853"/>
        <v/>
      </c>
      <c r="CQ728" s="53" t="str">
        <f t="shared" si="854"/>
        <v/>
      </c>
      <c r="CR728" s="53" t="str">
        <f t="shared" si="855"/>
        <v/>
      </c>
      <c r="CS728" s="53" t="str">
        <f t="shared" si="856"/>
        <v/>
      </c>
      <c r="CT728" s="53" t="str">
        <f t="shared" si="857"/>
        <v/>
      </c>
      <c r="CU728" s="53" t="str">
        <f t="shared" si="866"/>
        <v/>
      </c>
    </row>
    <row r="729" spans="1:99" hidden="1" x14ac:dyDescent="0.3">
      <c r="A729" s="40">
        <v>791</v>
      </c>
      <c r="B729" s="313"/>
      <c r="C729" s="142"/>
      <c r="D729" s="144"/>
      <c r="E729" s="144"/>
      <c r="F729" s="312"/>
      <c r="G729" s="144" t="s">
        <v>141</v>
      </c>
      <c r="H729" s="314"/>
      <c r="I729" s="314"/>
      <c r="J729" s="315" t="str">
        <f t="shared" si="801"/>
        <v/>
      </c>
      <c r="K729" s="316" t="str">
        <f t="shared" si="802"/>
        <v/>
      </c>
      <c r="L729" s="317" t="str">
        <f t="shared" si="803"/>
        <v/>
      </c>
      <c r="M729" s="316" t="str">
        <f t="shared" si="804"/>
        <v/>
      </c>
      <c r="N729" s="317" t="str">
        <f t="shared" si="805"/>
        <v/>
      </c>
      <c r="O729" s="316" t="str">
        <f t="shared" si="806"/>
        <v/>
      </c>
      <c r="P729" s="317" t="str">
        <f t="shared" si="807"/>
        <v/>
      </c>
      <c r="Q729" s="318" t="str">
        <f t="shared" si="808"/>
        <v/>
      </c>
      <c r="R729" s="319" t="str">
        <f t="shared" si="809"/>
        <v/>
      </c>
      <c r="S729" s="318" t="str">
        <f t="shared" si="810"/>
        <v/>
      </c>
      <c r="T729" s="317" t="str">
        <f t="shared" si="811"/>
        <v/>
      </c>
      <c r="U729" s="318" t="str">
        <f t="shared" si="812"/>
        <v/>
      </c>
      <c r="V729" s="319" t="str">
        <f t="shared" si="813"/>
        <v/>
      </c>
      <c r="W729" s="318" t="str">
        <f t="shared" si="814"/>
        <v/>
      </c>
      <c r="X729" s="319" t="str">
        <f t="shared" si="815"/>
        <v/>
      </c>
      <c r="Y729" s="318" t="str">
        <f t="shared" si="816"/>
        <v/>
      </c>
      <c r="Z729" s="319" t="str">
        <f t="shared" si="817"/>
        <v/>
      </c>
      <c r="AA729" s="317" t="str">
        <f t="shared" si="818"/>
        <v/>
      </c>
      <c r="AB729" s="97" t="str">
        <f t="shared" si="819"/>
        <v/>
      </c>
      <c r="AC729" s="143" t="str">
        <f t="shared" si="820"/>
        <v/>
      </c>
      <c r="AD729" s="143" t="str">
        <f t="shared" si="859"/>
        <v/>
      </c>
      <c r="AE729" s="360"/>
      <c r="AF729" s="360"/>
      <c r="AG729" s="364"/>
      <c r="AH729" s="363" t="str">
        <f t="shared" si="860"/>
        <v/>
      </c>
      <c r="AI729" s="360"/>
      <c r="AJ729" s="360"/>
      <c r="AK729" s="364"/>
      <c r="AL729" s="365" t="str">
        <f t="shared" si="861"/>
        <v/>
      </c>
      <c r="AM729" s="363" t="str">
        <f t="shared" si="862"/>
        <v/>
      </c>
      <c r="AN729" s="366" t="str">
        <f t="shared" si="863"/>
        <v/>
      </c>
      <c r="AO729" s="360"/>
      <c r="AP729" s="360"/>
      <c r="AQ729" s="360" t="str">
        <f t="shared" si="864"/>
        <v/>
      </c>
      <c r="AR729" s="348" t="str">
        <f t="shared" si="821"/>
        <v/>
      </c>
      <c r="AS729" s="360"/>
      <c r="AT729" s="348" t="str">
        <f t="shared" si="822"/>
        <v/>
      </c>
      <c r="AU729" s="360"/>
      <c r="AV729" s="348" t="str">
        <f t="shared" si="823"/>
        <v/>
      </c>
      <c r="AW729" s="360"/>
      <c r="AX729" s="348" t="str">
        <f t="shared" si="824"/>
        <v/>
      </c>
      <c r="AY729" s="360"/>
      <c r="AZ729" s="348" t="str">
        <f t="shared" si="825"/>
        <v/>
      </c>
      <c r="BA729" s="367"/>
      <c r="BB729" s="348" t="str">
        <f t="shared" si="826"/>
        <v/>
      </c>
      <c r="BC729" s="350" t="str">
        <f t="shared" si="829"/>
        <v/>
      </c>
      <c r="BD729" s="350" t="str">
        <f t="shared" si="830"/>
        <v/>
      </c>
      <c r="BE729" s="360"/>
      <c r="BF729" s="361"/>
      <c r="BG729" s="362" t="str">
        <f t="shared" si="865"/>
        <v/>
      </c>
      <c r="BH729" s="354" t="str">
        <f t="shared" si="831"/>
        <v/>
      </c>
      <c r="BI729" s="350" t="str">
        <f t="shared" si="832"/>
        <v/>
      </c>
      <c r="BJ729" s="113" t="str">
        <f t="shared" si="833"/>
        <v/>
      </c>
      <c r="BK729" s="347" t="str">
        <f t="shared" si="858"/>
        <v/>
      </c>
      <c r="BR729" s="307"/>
      <c r="BS729" s="51" t="str">
        <f t="shared" si="834"/>
        <v/>
      </c>
      <c r="BT729" s="51" t="str">
        <f t="shared" si="835"/>
        <v/>
      </c>
      <c r="BU729" s="51" t="str">
        <f t="shared" si="836"/>
        <v/>
      </c>
      <c r="BV729" s="51" t="str">
        <f t="shared" si="837"/>
        <v/>
      </c>
      <c r="BW729" s="51" t="str">
        <f t="shared" si="838"/>
        <v/>
      </c>
      <c r="BX729" s="51" t="str">
        <f t="shared" si="839"/>
        <v/>
      </c>
      <c r="BY729" s="51" t="str">
        <f t="shared" si="840"/>
        <v/>
      </c>
      <c r="BZ729" s="51" t="str">
        <f t="shared" si="841"/>
        <v/>
      </c>
      <c r="CA729" s="51" t="str">
        <f t="shared" si="842"/>
        <v/>
      </c>
      <c r="CB729" s="51" t="str">
        <f t="shared" si="843"/>
        <v/>
      </c>
      <c r="CC729" s="51" t="str">
        <f t="shared" si="827"/>
        <v/>
      </c>
      <c r="CD729" s="51" t="str">
        <f t="shared" si="828"/>
        <v/>
      </c>
      <c r="CE729" s="51" t="str">
        <f t="shared" si="844"/>
        <v/>
      </c>
      <c r="CF729" s="51"/>
      <c r="CH729" s="53" t="str">
        <f t="shared" si="845"/>
        <v/>
      </c>
      <c r="CI729" s="53" t="str">
        <f t="shared" si="846"/>
        <v/>
      </c>
      <c r="CJ729" s="54" t="str">
        <f t="shared" si="847"/>
        <v/>
      </c>
      <c r="CK729" s="53" t="str">
        <f t="shared" si="848"/>
        <v/>
      </c>
      <c r="CL729" s="53" t="str">
        <f t="shared" si="849"/>
        <v/>
      </c>
      <c r="CM729" s="53" t="str">
        <f t="shared" si="850"/>
        <v/>
      </c>
      <c r="CN729" s="53" t="str">
        <f t="shared" si="851"/>
        <v/>
      </c>
      <c r="CO729" s="53" t="str">
        <f t="shared" si="852"/>
        <v/>
      </c>
      <c r="CP729" s="53" t="str">
        <f t="shared" si="853"/>
        <v/>
      </c>
      <c r="CQ729" s="53" t="str">
        <f t="shared" si="854"/>
        <v/>
      </c>
      <c r="CR729" s="53" t="str">
        <f t="shared" si="855"/>
        <v/>
      </c>
      <c r="CS729" s="53" t="str">
        <f t="shared" si="856"/>
        <v/>
      </c>
      <c r="CT729" s="53" t="str">
        <f t="shared" si="857"/>
        <v/>
      </c>
      <c r="CU729" s="53" t="str">
        <f t="shared" si="866"/>
        <v/>
      </c>
    </row>
    <row r="730" spans="1:99" hidden="1" x14ac:dyDescent="0.3">
      <c r="A730" s="40">
        <v>792</v>
      </c>
      <c r="B730" s="313"/>
      <c r="C730" s="142"/>
      <c r="D730" s="144"/>
      <c r="E730" s="144"/>
      <c r="F730" s="312"/>
      <c r="G730" s="144" t="s">
        <v>141</v>
      </c>
      <c r="H730" s="314"/>
      <c r="I730" s="314"/>
      <c r="J730" s="315" t="str">
        <f t="shared" si="801"/>
        <v/>
      </c>
      <c r="K730" s="316" t="str">
        <f t="shared" si="802"/>
        <v/>
      </c>
      <c r="L730" s="317" t="str">
        <f t="shared" si="803"/>
        <v/>
      </c>
      <c r="M730" s="316" t="str">
        <f t="shared" si="804"/>
        <v/>
      </c>
      <c r="N730" s="317" t="str">
        <f t="shared" si="805"/>
        <v/>
      </c>
      <c r="O730" s="316" t="str">
        <f t="shared" si="806"/>
        <v/>
      </c>
      <c r="P730" s="317" t="str">
        <f t="shared" si="807"/>
        <v/>
      </c>
      <c r="Q730" s="318" t="str">
        <f t="shared" si="808"/>
        <v/>
      </c>
      <c r="R730" s="319" t="str">
        <f t="shared" si="809"/>
        <v/>
      </c>
      <c r="S730" s="318" t="str">
        <f t="shared" si="810"/>
        <v/>
      </c>
      <c r="T730" s="317" t="str">
        <f t="shared" si="811"/>
        <v/>
      </c>
      <c r="U730" s="318" t="str">
        <f t="shared" si="812"/>
        <v/>
      </c>
      <c r="V730" s="319" t="str">
        <f t="shared" si="813"/>
        <v/>
      </c>
      <c r="W730" s="318" t="str">
        <f t="shared" si="814"/>
        <v/>
      </c>
      <c r="X730" s="319" t="str">
        <f t="shared" si="815"/>
        <v/>
      </c>
      <c r="Y730" s="318" t="str">
        <f t="shared" si="816"/>
        <v/>
      </c>
      <c r="Z730" s="319" t="str">
        <f t="shared" si="817"/>
        <v/>
      </c>
      <c r="AA730" s="317" t="str">
        <f t="shared" si="818"/>
        <v/>
      </c>
      <c r="AB730" s="97" t="str">
        <f t="shared" si="819"/>
        <v/>
      </c>
      <c r="AC730" s="143" t="str">
        <f t="shared" si="820"/>
        <v/>
      </c>
      <c r="AD730" s="143" t="str">
        <f t="shared" si="859"/>
        <v/>
      </c>
      <c r="AE730" s="360"/>
      <c r="AF730" s="360"/>
      <c r="AG730" s="364"/>
      <c r="AH730" s="363" t="str">
        <f t="shared" si="860"/>
        <v/>
      </c>
      <c r="AI730" s="360"/>
      <c r="AJ730" s="360"/>
      <c r="AK730" s="364"/>
      <c r="AL730" s="365" t="str">
        <f t="shared" si="861"/>
        <v/>
      </c>
      <c r="AM730" s="363" t="str">
        <f t="shared" si="862"/>
        <v/>
      </c>
      <c r="AN730" s="366" t="str">
        <f t="shared" si="863"/>
        <v/>
      </c>
      <c r="AO730" s="360"/>
      <c r="AP730" s="360"/>
      <c r="AQ730" s="360" t="str">
        <f t="shared" si="864"/>
        <v/>
      </c>
      <c r="AR730" s="348" t="str">
        <f t="shared" si="821"/>
        <v/>
      </c>
      <c r="AS730" s="360"/>
      <c r="AT730" s="348" t="str">
        <f t="shared" si="822"/>
        <v/>
      </c>
      <c r="AU730" s="360"/>
      <c r="AV730" s="348" t="str">
        <f t="shared" si="823"/>
        <v/>
      </c>
      <c r="AW730" s="360"/>
      <c r="AX730" s="348" t="str">
        <f t="shared" si="824"/>
        <v/>
      </c>
      <c r="AY730" s="360"/>
      <c r="AZ730" s="348" t="str">
        <f t="shared" si="825"/>
        <v/>
      </c>
      <c r="BA730" s="367"/>
      <c r="BB730" s="348" t="str">
        <f t="shared" si="826"/>
        <v/>
      </c>
      <c r="BC730" s="350" t="str">
        <f t="shared" si="829"/>
        <v/>
      </c>
      <c r="BD730" s="350" t="str">
        <f t="shared" si="830"/>
        <v/>
      </c>
      <c r="BE730" s="360"/>
      <c r="BF730" s="361"/>
      <c r="BG730" s="362" t="str">
        <f t="shared" si="865"/>
        <v/>
      </c>
      <c r="BH730" s="354" t="str">
        <f t="shared" si="831"/>
        <v/>
      </c>
      <c r="BI730" s="350" t="str">
        <f t="shared" si="832"/>
        <v/>
      </c>
      <c r="BJ730" s="113" t="str">
        <f t="shared" si="833"/>
        <v/>
      </c>
      <c r="BK730" s="347" t="str">
        <f t="shared" si="858"/>
        <v/>
      </c>
      <c r="BR730" s="307"/>
      <c r="BS730" s="51" t="str">
        <f t="shared" si="834"/>
        <v/>
      </c>
      <c r="BT730" s="51" t="str">
        <f t="shared" si="835"/>
        <v/>
      </c>
      <c r="BU730" s="51" t="str">
        <f t="shared" si="836"/>
        <v/>
      </c>
      <c r="BV730" s="51" t="str">
        <f t="shared" si="837"/>
        <v/>
      </c>
      <c r="BW730" s="51" t="str">
        <f t="shared" si="838"/>
        <v/>
      </c>
      <c r="BX730" s="51" t="str">
        <f t="shared" si="839"/>
        <v/>
      </c>
      <c r="BY730" s="51" t="str">
        <f t="shared" si="840"/>
        <v/>
      </c>
      <c r="BZ730" s="51" t="str">
        <f t="shared" si="841"/>
        <v/>
      </c>
      <c r="CA730" s="51" t="str">
        <f t="shared" si="842"/>
        <v/>
      </c>
      <c r="CB730" s="51" t="str">
        <f t="shared" si="843"/>
        <v/>
      </c>
      <c r="CC730" s="51" t="str">
        <f t="shared" si="827"/>
        <v/>
      </c>
      <c r="CD730" s="51" t="str">
        <f t="shared" si="828"/>
        <v/>
      </c>
      <c r="CE730" s="51" t="str">
        <f t="shared" si="844"/>
        <v/>
      </c>
      <c r="CF730" s="51"/>
      <c r="CH730" s="53" t="str">
        <f t="shared" si="845"/>
        <v/>
      </c>
      <c r="CI730" s="53" t="str">
        <f t="shared" si="846"/>
        <v/>
      </c>
      <c r="CJ730" s="54" t="str">
        <f t="shared" si="847"/>
        <v/>
      </c>
      <c r="CK730" s="53" t="str">
        <f t="shared" si="848"/>
        <v/>
      </c>
      <c r="CL730" s="53" t="str">
        <f t="shared" si="849"/>
        <v/>
      </c>
      <c r="CM730" s="53" t="str">
        <f t="shared" si="850"/>
        <v/>
      </c>
      <c r="CN730" s="53" t="str">
        <f t="shared" si="851"/>
        <v/>
      </c>
      <c r="CO730" s="53" t="str">
        <f t="shared" si="852"/>
        <v/>
      </c>
      <c r="CP730" s="53" t="str">
        <f t="shared" si="853"/>
        <v/>
      </c>
      <c r="CQ730" s="53" t="str">
        <f t="shared" si="854"/>
        <v/>
      </c>
      <c r="CR730" s="53" t="str">
        <f t="shared" si="855"/>
        <v/>
      </c>
      <c r="CS730" s="53" t="str">
        <f t="shared" si="856"/>
        <v/>
      </c>
      <c r="CT730" s="53" t="str">
        <f t="shared" si="857"/>
        <v/>
      </c>
      <c r="CU730" s="53" t="str">
        <f t="shared" si="866"/>
        <v/>
      </c>
    </row>
    <row r="731" spans="1:99" hidden="1" x14ac:dyDescent="0.3">
      <c r="A731" s="40">
        <v>793</v>
      </c>
      <c r="B731" s="313"/>
      <c r="C731" s="142"/>
      <c r="D731" s="144"/>
      <c r="E731" s="144"/>
      <c r="F731" s="312"/>
      <c r="G731" s="144" t="s">
        <v>141</v>
      </c>
      <c r="H731" s="314"/>
      <c r="I731" s="314"/>
      <c r="J731" s="315" t="str">
        <f t="shared" si="801"/>
        <v/>
      </c>
      <c r="K731" s="316" t="str">
        <f t="shared" si="802"/>
        <v/>
      </c>
      <c r="L731" s="317" t="str">
        <f t="shared" si="803"/>
        <v/>
      </c>
      <c r="M731" s="316" t="str">
        <f t="shared" si="804"/>
        <v/>
      </c>
      <c r="N731" s="317" t="str">
        <f t="shared" si="805"/>
        <v/>
      </c>
      <c r="O731" s="316" t="str">
        <f t="shared" si="806"/>
        <v/>
      </c>
      <c r="P731" s="317" t="str">
        <f t="shared" si="807"/>
        <v/>
      </c>
      <c r="Q731" s="318" t="str">
        <f t="shared" si="808"/>
        <v/>
      </c>
      <c r="R731" s="319" t="str">
        <f t="shared" si="809"/>
        <v/>
      </c>
      <c r="S731" s="318" t="str">
        <f t="shared" si="810"/>
        <v/>
      </c>
      <c r="T731" s="317" t="str">
        <f t="shared" si="811"/>
        <v/>
      </c>
      <c r="U731" s="318" t="str">
        <f t="shared" si="812"/>
        <v/>
      </c>
      <c r="V731" s="319" t="str">
        <f t="shared" si="813"/>
        <v/>
      </c>
      <c r="W731" s="318" t="str">
        <f t="shared" si="814"/>
        <v/>
      </c>
      <c r="X731" s="319" t="str">
        <f t="shared" si="815"/>
        <v/>
      </c>
      <c r="Y731" s="318" t="str">
        <f t="shared" si="816"/>
        <v/>
      </c>
      <c r="Z731" s="319" t="str">
        <f t="shared" si="817"/>
        <v/>
      </c>
      <c r="AA731" s="317" t="str">
        <f t="shared" si="818"/>
        <v/>
      </c>
      <c r="AB731" s="97" t="str">
        <f t="shared" si="819"/>
        <v/>
      </c>
      <c r="AC731" s="143" t="str">
        <f t="shared" si="820"/>
        <v/>
      </c>
      <c r="AD731" s="143" t="str">
        <f t="shared" si="859"/>
        <v/>
      </c>
      <c r="AE731" s="360"/>
      <c r="AF731" s="360"/>
      <c r="AG731" s="364"/>
      <c r="AH731" s="363" t="str">
        <f t="shared" si="860"/>
        <v/>
      </c>
      <c r="AI731" s="360"/>
      <c r="AJ731" s="360"/>
      <c r="AK731" s="364"/>
      <c r="AL731" s="365" t="str">
        <f t="shared" si="861"/>
        <v/>
      </c>
      <c r="AM731" s="363" t="str">
        <f t="shared" si="862"/>
        <v/>
      </c>
      <c r="AN731" s="366" t="str">
        <f t="shared" si="863"/>
        <v/>
      </c>
      <c r="AO731" s="360"/>
      <c r="AP731" s="360"/>
      <c r="AQ731" s="360" t="str">
        <f t="shared" si="864"/>
        <v/>
      </c>
      <c r="AR731" s="348" t="str">
        <f t="shared" si="821"/>
        <v/>
      </c>
      <c r="AS731" s="360"/>
      <c r="AT731" s="348" t="str">
        <f t="shared" si="822"/>
        <v/>
      </c>
      <c r="AU731" s="360"/>
      <c r="AV731" s="348" t="str">
        <f t="shared" si="823"/>
        <v/>
      </c>
      <c r="AW731" s="360"/>
      <c r="AX731" s="348" t="str">
        <f t="shared" si="824"/>
        <v/>
      </c>
      <c r="AY731" s="360"/>
      <c r="AZ731" s="348" t="str">
        <f t="shared" si="825"/>
        <v/>
      </c>
      <c r="BA731" s="367"/>
      <c r="BB731" s="348" t="str">
        <f t="shared" si="826"/>
        <v/>
      </c>
      <c r="BC731" s="350" t="str">
        <f t="shared" si="829"/>
        <v/>
      </c>
      <c r="BD731" s="350" t="str">
        <f t="shared" si="830"/>
        <v/>
      </c>
      <c r="BE731" s="360"/>
      <c r="BF731" s="361"/>
      <c r="BG731" s="362" t="str">
        <f t="shared" si="865"/>
        <v/>
      </c>
      <c r="BH731" s="354" t="str">
        <f t="shared" si="831"/>
        <v/>
      </c>
      <c r="BI731" s="350" t="str">
        <f t="shared" si="832"/>
        <v/>
      </c>
      <c r="BJ731" s="113" t="str">
        <f t="shared" si="833"/>
        <v/>
      </c>
      <c r="BK731" s="347" t="str">
        <f t="shared" si="858"/>
        <v/>
      </c>
      <c r="BR731" s="307"/>
      <c r="BS731" s="51" t="str">
        <f t="shared" si="834"/>
        <v/>
      </c>
      <c r="BT731" s="51" t="str">
        <f t="shared" si="835"/>
        <v/>
      </c>
      <c r="BU731" s="51" t="str">
        <f t="shared" si="836"/>
        <v/>
      </c>
      <c r="BV731" s="51" t="str">
        <f t="shared" si="837"/>
        <v/>
      </c>
      <c r="BW731" s="51" t="str">
        <f t="shared" si="838"/>
        <v/>
      </c>
      <c r="BX731" s="51" t="str">
        <f t="shared" si="839"/>
        <v/>
      </c>
      <c r="BY731" s="51" t="str">
        <f t="shared" si="840"/>
        <v/>
      </c>
      <c r="BZ731" s="51" t="str">
        <f t="shared" si="841"/>
        <v/>
      </c>
      <c r="CA731" s="51" t="str">
        <f t="shared" si="842"/>
        <v/>
      </c>
      <c r="CB731" s="51" t="str">
        <f t="shared" si="843"/>
        <v/>
      </c>
      <c r="CC731" s="51" t="str">
        <f t="shared" si="827"/>
        <v/>
      </c>
      <c r="CD731" s="51" t="str">
        <f t="shared" si="828"/>
        <v/>
      </c>
      <c r="CE731" s="51" t="str">
        <f t="shared" si="844"/>
        <v/>
      </c>
      <c r="CF731" s="51"/>
      <c r="CH731" s="53" t="str">
        <f t="shared" si="845"/>
        <v/>
      </c>
      <c r="CI731" s="53" t="str">
        <f t="shared" si="846"/>
        <v/>
      </c>
      <c r="CJ731" s="54" t="str">
        <f t="shared" si="847"/>
        <v/>
      </c>
      <c r="CK731" s="53" t="str">
        <f t="shared" si="848"/>
        <v/>
      </c>
      <c r="CL731" s="53" t="str">
        <f t="shared" si="849"/>
        <v/>
      </c>
      <c r="CM731" s="53" t="str">
        <f t="shared" si="850"/>
        <v/>
      </c>
      <c r="CN731" s="53" t="str">
        <f t="shared" si="851"/>
        <v/>
      </c>
      <c r="CO731" s="53" t="str">
        <f t="shared" si="852"/>
        <v/>
      </c>
      <c r="CP731" s="53" t="str">
        <f t="shared" si="853"/>
        <v/>
      </c>
      <c r="CQ731" s="53" t="str">
        <f t="shared" si="854"/>
        <v/>
      </c>
      <c r="CR731" s="53" t="str">
        <f t="shared" si="855"/>
        <v/>
      </c>
      <c r="CS731" s="53" t="str">
        <f t="shared" si="856"/>
        <v/>
      </c>
      <c r="CT731" s="53" t="str">
        <f t="shared" si="857"/>
        <v/>
      </c>
      <c r="CU731" s="53" t="str">
        <f t="shared" si="866"/>
        <v/>
      </c>
    </row>
    <row r="732" spans="1:99" hidden="1" x14ac:dyDescent="0.3">
      <c r="A732" s="40">
        <v>794</v>
      </c>
      <c r="B732" s="313"/>
      <c r="C732" s="142"/>
      <c r="D732" s="144"/>
      <c r="E732" s="144"/>
      <c r="F732" s="312"/>
      <c r="G732" s="144" t="s">
        <v>141</v>
      </c>
      <c r="H732" s="314"/>
      <c r="I732" s="314"/>
      <c r="J732" s="315" t="str">
        <f t="shared" si="801"/>
        <v/>
      </c>
      <c r="K732" s="316" t="str">
        <f t="shared" si="802"/>
        <v/>
      </c>
      <c r="L732" s="317" t="str">
        <f t="shared" si="803"/>
        <v/>
      </c>
      <c r="M732" s="316" t="str">
        <f t="shared" si="804"/>
        <v/>
      </c>
      <c r="N732" s="317" t="str">
        <f t="shared" si="805"/>
        <v/>
      </c>
      <c r="O732" s="316" t="str">
        <f t="shared" si="806"/>
        <v/>
      </c>
      <c r="P732" s="317" t="str">
        <f t="shared" si="807"/>
        <v/>
      </c>
      <c r="Q732" s="318" t="str">
        <f t="shared" si="808"/>
        <v/>
      </c>
      <c r="R732" s="319" t="str">
        <f t="shared" si="809"/>
        <v/>
      </c>
      <c r="S732" s="318" t="str">
        <f t="shared" si="810"/>
        <v/>
      </c>
      <c r="T732" s="317" t="str">
        <f t="shared" si="811"/>
        <v/>
      </c>
      <c r="U732" s="318" t="str">
        <f t="shared" si="812"/>
        <v/>
      </c>
      <c r="V732" s="319" t="str">
        <f t="shared" si="813"/>
        <v/>
      </c>
      <c r="W732" s="318" t="str">
        <f t="shared" si="814"/>
        <v/>
      </c>
      <c r="X732" s="319" t="str">
        <f t="shared" si="815"/>
        <v/>
      </c>
      <c r="Y732" s="318" t="str">
        <f t="shared" si="816"/>
        <v/>
      </c>
      <c r="Z732" s="319" t="str">
        <f t="shared" si="817"/>
        <v/>
      </c>
      <c r="AA732" s="317" t="str">
        <f t="shared" si="818"/>
        <v/>
      </c>
      <c r="AB732" s="97" t="str">
        <f t="shared" si="819"/>
        <v/>
      </c>
      <c r="AC732" s="143" t="str">
        <f t="shared" si="820"/>
        <v/>
      </c>
      <c r="AD732" s="143" t="str">
        <f t="shared" si="859"/>
        <v/>
      </c>
      <c r="AE732" s="360"/>
      <c r="AF732" s="360"/>
      <c r="AG732" s="364"/>
      <c r="AH732" s="363" t="str">
        <f t="shared" si="860"/>
        <v/>
      </c>
      <c r="AI732" s="360"/>
      <c r="AJ732" s="360"/>
      <c r="AK732" s="364"/>
      <c r="AL732" s="365" t="str">
        <f t="shared" si="861"/>
        <v/>
      </c>
      <c r="AM732" s="363" t="str">
        <f t="shared" si="862"/>
        <v/>
      </c>
      <c r="AN732" s="366" t="str">
        <f t="shared" si="863"/>
        <v/>
      </c>
      <c r="AO732" s="360"/>
      <c r="AP732" s="360"/>
      <c r="AQ732" s="360" t="str">
        <f t="shared" si="864"/>
        <v/>
      </c>
      <c r="AR732" s="348" t="str">
        <f t="shared" si="821"/>
        <v/>
      </c>
      <c r="AS732" s="360"/>
      <c r="AT732" s="348" t="str">
        <f t="shared" si="822"/>
        <v/>
      </c>
      <c r="AU732" s="360"/>
      <c r="AV732" s="348" t="str">
        <f t="shared" si="823"/>
        <v/>
      </c>
      <c r="AW732" s="360"/>
      <c r="AX732" s="348" t="str">
        <f t="shared" si="824"/>
        <v/>
      </c>
      <c r="AY732" s="360"/>
      <c r="AZ732" s="348" t="str">
        <f t="shared" si="825"/>
        <v/>
      </c>
      <c r="BA732" s="367"/>
      <c r="BB732" s="348" t="str">
        <f t="shared" si="826"/>
        <v/>
      </c>
      <c r="BC732" s="350" t="str">
        <f t="shared" si="829"/>
        <v/>
      </c>
      <c r="BD732" s="350" t="str">
        <f t="shared" si="830"/>
        <v/>
      </c>
      <c r="BE732" s="360"/>
      <c r="BF732" s="361"/>
      <c r="BG732" s="362" t="str">
        <f t="shared" si="865"/>
        <v/>
      </c>
      <c r="BH732" s="354" t="str">
        <f t="shared" si="831"/>
        <v/>
      </c>
      <c r="BI732" s="350" t="str">
        <f t="shared" si="832"/>
        <v/>
      </c>
      <c r="BJ732" s="113" t="str">
        <f t="shared" si="833"/>
        <v/>
      </c>
      <c r="BK732" s="347" t="str">
        <f t="shared" si="858"/>
        <v/>
      </c>
      <c r="BR732" s="307"/>
      <c r="BS732" s="51" t="str">
        <f t="shared" si="834"/>
        <v/>
      </c>
      <c r="BT732" s="51" t="str">
        <f t="shared" si="835"/>
        <v/>
      </c>
      <c r="BU732" s="51" t="str">
        <f t="shared" si="836"/>
        <v/>
      </c>
      <c r="BV732" s="51" t="str">
        <f t="shared" si="837"/>
        <v/>
      </c>
      <c r="BW732" s="51" t="str">
        <f t="shared" si="838"/>
        <v/>
      </c>
      <c r="BX732" s="51" t="str">
        <f t="shared" si="839"/>
        <v/>
      </c>
      <c r="BY732" s="51" t="str">
        <f t="shared" si="840"/>
        <v/>
      </c>
      <c r="BZ732" s="51" t="str">
        <f t="shared" si="841"/>
        <v/>
      </c>
      <c r="CA732" s="51" t="str">
        <f t="shared" si="842"/>
        <v/>
      </c>
      <c r="CB732" s="51" t="str">
        <f t="shared" si="843"/>
        <v/>
      </c>
      <c r="CC732" s="51" t="str">
        <f t="shared" si="827"/>
        <v/>
      </c>
      <c r="CD732" s="51" t="str">
        <f t="shared" si="828"/>
        <v/>
      </c>
      <c r="CE732" s="51" t="str">
        <f t="shared" si="844"/>
        <v/>
      </c>
      <c r="CF732" s="51"/>
      <c r="CH732" s="53" t="str">
        <f t="shared" si="845"/>
        <v/>
      </c>
      <c r="CI732" s="53" t="str">
        <f t="shared" si="846"/>
        <v/>
      </c>
      <c r="CJ732" s="54" t="str">
        <f t="shared" si="847"/>
        <v/>
      </c>
      <c r="CK732" s="53" t="str">
        <f t="shared" si="848"/>
        <v/>
      </c>
      <c r="CL732" s="53" t="str">
        <f t="shared" si="849"/>
        <v/>
      </c>
      <c r="CM732" s="53" t="str">
        <f t="shared" si="850"/>
        <v/>
      </c>
      <c r="CN732" s="53" t="str">
        <f t="shared" si="851"/>
        <v/>
      </c>
      <c r="CO732" s="53" t="str">
        <f t="shared" si="852"/>
        <v/>
      </c>
      <c r="CP732" s="53" t="str">
        <f t="shared" si="853"/>
        <v/>
      </c>
      <c r="CQ732" s="53" t="str">
        <f t="shared" si="854"/>
        <v/>
      </c>
      <c r="CR732" s="53" t="str">
        <f t="shared" si="855"/>
        <v/>
      </c>
      <c r="CS732" s="53" t="str">
        <f t="shared" si="856"/>
        <v/>
      </c>
      <c r="CT732" s="53" t="str">
        <f t="shared" si="857"/>
        <v/>
      </c>
      <c r="CU732" s="53" t="str">
        <f t="shared" si="866"/>
        <v/>
      </c>
    </row>
    <row r="733" spans="1:99" hidden="1" x14ac:dyDescent="0.3">
      <c r="A733" s="40">
        <v>795</v>
      </c>
      <c r="B733" s="313"/>
      <c r="C733" s="142"/>
      <c r="D733" s="144"/>
      <c r="E733" s="144"/>
      <c r="F733" s="312"/>
      <c r="G733" s="144" t="s">
        <v>141</v>
      </c>
      <c r="H733" s="314"/>
      <c r="I733" s="314"/>
      <c r="J733" s="315" t="str">
        <f t="shared" si="801"/>
        <v/>
      </c>
      <c r="K733" s="316" t="str">
        <f t="shared" si="802"/>
        <v/>
      </c>
      <c r="L733" s="317" t="str">
        <f t="shared" si="803"/>
        <v/>
      </c>
      <c r="M733" s="316" t="str">
        <f t="shared" si="804"/>
        <v/>
      </c>
      <c r="N733" s="317" t="str">
        <f t="shared" si="805"/>
        <v/>
      </c>
      <c r="O733" s="316" t="str">
        <f t="shared" si="806"/>
        <v/>
      </c>
      <c r="P733" s="317" t="str">
        <f t="shared" si="807"/>
        <v/>
      </c>
      <c r="Q733" s="318" t="str">
        <f t="shared" si="808"/>
        <v/>
      </c>
      <c r="R733" s="319" t="str">
        <f t="shared" si="809"/>
        <v/>
      </c>
      <c r="S733" s="318" t="str">
        <f t="shared" si="810"/>
        <v/>
      </c>
      <c r="T733" s="317" t="str">
        <f t="shared" si="811"/>
        <v/>
      </c>
      <c r="U733" s="318" t="str">
        <f t="shared" si="812"/>
        <v/>
      </c>
      <c r="V733" s="319" t="str">
        <f t="shared" si="813"/>
        <v/>
      </c>
      <c r="W733" s="318" t="str">
        <f t="shared" si="814"/>
        <v/>
      </c>
      <c r="X733" s="319" t="str">
        <f t="shared" si="815"/>
        <v/>
      </c>
      <c r="Y733" s="318" t="str">
        <f t="shared" si="816"/>
        <v/>
      </c>
      <c r="Z733" s="319" t="str">
        <f t="shared" si="817"/>
        <v/>
      </c>
      <c r="AA733" s="317" t="str">
        <f t="shared" si="818"/>
        <v/>
      </c>
      <c r="AB733" s="97" t="str">
        <f t="shared" si="819"/>
        <v/>
      </c>
      <c r="AC733" s="143" t="str">
        <f t="shared" si="820"/>
        <v/>
      </c>
      <c r="AD733" s="143" t="str">
        <f t="shared" si="859"/>
        <v/>
      </c>
      <c r="AE733" s="360"/>
      <c r="AF733" s="360"/>
      <c r="AG733" s="364"/>
      <c r="AH733" s="363" t="str">
        <f t="shared" si="860"/>
        <v/>
      </c>
      <c r="AI733" s="360"/>
      <c r="AJ733" s="360"/>
      <c r="AK733" s="364"/>
      <c r="AL733" s="365" t="str">
        <f t="shared" si="861"/>
        <v/>
      </c>
      <c r="AM733" s="363" t="str">
        <f t="shared" si="862"/>
        <v/>
      </c>
      <c r="AN733" s="366" t="str">
        <f t="shared" si="863"/>
        <v/>
      </c>
      <c r="AO733" s="360"/>
      <c r="AP733" s="360"/>
      <c r="AQ733" s="360" t="str">
        <f t="shared" si="864"/>
        <v/>
      </c>
      <c r="AR733" s="348" t="str">
        <f t="shared" si="821"/>
        <v/>
      </c>
      <c r="AS733" s="360"/>
      <c r="AT733" s="348" t="str">
        <f t="shared" si="822"/>
        <v/>
      </c>
      <c r="AU733" s="360"/>
      <c r="AV733" s="348" t="str">
        <f t="shared" si="823"/>
        <v/>
      </c>
      <c r="AW733" s="360"/>
      <c r="AX733" s="348" t="str">
        <f t="shared" si="824"/>
        <v/>
      </c>
      <c r="AY733" s="360"/>
      <c r="AZ733" s="348" t="str">
        <f t="shared" si="825"/>
        <v/>
      </c>
      <c r="BA733" s="367"/>
      <c r="BB733" s="348" t="str">
        <f t="shared" si="826"/>
        <v/>
      </c>
      <c r="BC733" s="350" t="str">
        <f t="shared" si="829"/>
        <v/>
      </c>
      <c r="BD733" s="350" t="str">
        <f t="shared" si="830"/>
        <v/>
      </c>
      <c r="BE733" s="360"/>
      <c r="BF733" s="361"/>
      <c r="BG733" s="362" t="str">
        <f t="shared" si="865"/>
        <v/>
      </c>
      <c r="BH733" s="354" t="str">
        <f t="shared" si="831"/>
        <v/>
      </c>
      <c r="BI733" s="350" t="str">
        <f t="shared" si="832"/>
        <v/>
      </c>
      <c r="BJ733" s="113" t="str">
        <f t="shared" si="833"/>
        <v/>
      </c>
      <c r="BK733" s="347" t="str">
        <f t="shared" si="858"/>
        <v/>
      </c>
      <c r="BR733" s="307"/>
      <c r="BS733" s="51" t="str">
        <f t="shared" si="834"/>
        <v/>
      </c>
      <c r="BT733" s="51" t="str">
        <f t="shared" si="835"/>
        <v/>
      </c>
      <c r="BU733" s="51" t="str">
        <f t="shared" si="836"/>
        <v/>
      </c>
      <c r="BV733" s="51" t="str">
        <f t="shared" si="837"/>
        <v/>
      </c>
      <c r="BW733" s="51" t="str">
        <f t="shared" si="838"/>
        <v/>
      </c>
      <c r="BX733" s="51" t="str">
        <f t="shared" si="839"/>
        <v/>
      </c>
      <c r="BY733" s="51" t="str">
        <f t="shared" si="840"/>
        <v/>
      </c>
      <c r="BZ733" s="51" t="str">
        <f t="shared" si="841"/>
        <v/>
      </c>
      <c r="CA733" s="51" t="str">
        <f t="shared" si="842"/>
        <v/>
      </c>
      <c r="CB733" s="51" t="str">
        <f t="shared" si="843"/>
        <v/>
      </c>
      <c r="CC733" s="51" t="str">
        <f t="shared" si="827"/>
        <v/>
      </c>
      <c r="CD733" s="51" t="str">
        <f t="shared" si="828"/>
        <v/>
      </c>
      <c r="CE733" s="51" t="str">
        <f t="shared" si="844"/>
        <v/>
      </c>
      <c r="CF733" s="51"/>
      <c r="CH733" s="53" t="str">
        <f t="shared" si="845"/>
        <v/>
      </c>
      <c r="CI733" s="53" t="str">
        <f t="shared" si="846"/>
        <v/>
      </c>
      <c r="CJ733" s="54" t="str">
        <f t="shared" si="847"/>
        <v/>
      </c>
      <c r="CK733" s="53" t="str">
        <f t="shared" si="848"/>
        <v/>
      </c>
      <c r="CL733" s="53" t="str">
        <f t="shared" si="849"/>
        <v/>
      </c>
      <c r="CM733" s="53" t="str">
        <f t="shared" si="850"/>
        <v/>
      </c>
      <c r="CN733" s="53" t="str">
        <f t="shared" si="851"/>
        <v/>
      </c>
      <c r="CO733" s="53" t="str">
        <f t="shared" si="852"/>
        <v/>
      </c>
      <c r="CP733" s="53" t="str">
        <f t="shared" si="853"/>
        <v/>
      </c>
      <c r="CQ733" s="53" t="str">
        <f t="shared" si="854"/>
        <v/>
      </c>
      <c r="CR733" s="53" t="str">
        <f t="shared" si="855"/>
        <v/>
      </c>
      <c r="CS733" s="53" t="str">
        <f t="shared" si="856"/>
        <v/>
      </c>
      <c r="CT733" s="53" t="str">
        <f t="shared" si="857"/>
        <v/>
      </c>
      <c r="CU733" s="53" t="str">
        <f t="shared" si="866"/>
        <v/>
      </c>
    </row>
    <row r="734" spans="1:99" hidden="1" x14ac:dyDescent="0.3">
      <c r="A734" s="40">
        <v>796</v>
      </c>
      <c r="B734" s="313"/>
      <c r="C734" s="142"/>
      <c r="D734" s="144"/>
      <c r="E734" s="144"/>
      <c r="F734" s="312"/>
      <c r="G734" s="144" t="s">
        <v>141</v>
      </c>
      <c r="H734" s="314"/>
      <c r="I734" s="314"/>
      <c r="J734" s="315" t="str">
        <f t="shared" si="801"/>
        <v/>
      </c>
      <c r="K734" s="316" t="str">
        <f t="shared" si="802"/>
        <v/>
      </c>
      <c r="L734" s="317" t="str">
        <f t="shared" si="803"/>
        <v/>
      </c>
      <c r="M734" s="316" t="str">
        <f t="shared" si="804"/>
        <v/>
      </c>
      <c r="N734" s="317" t="str">
        <f t="shared" si="805"/>
        <v/>
      </c>
      <c r="O734" s="316" t="str">
        <f t="shared" si="806"/>
        <v/>
      </c>
      <c r="P734" s="317" t="str">
        <f t="shared" si="807"/>
        <v/>
      </c>
      <c r="Q734" s="318" t="str">
        <f t="shared" si="808"/>
        <v/>
      </c>
      <c r="R734" s="319" t="str">
        <f t="shared" si="809"/>
        <v/>
      </c>
      <c r="S734" s="318" t="str">
        <f t="shared" si="810"/>
        <v/>
      </c>
      <c r="T734" s="317" t="str">
        <f t="shared" si="811"/>
        <v/>
      </c>
      <c r="U734" s="318" t="str">
        <f t="shared" si="812"/>
        <v/>
      </c>
      <c r="V734" s="319" t="str">
        <f t="shared" si="813"/>
        <v/>
      </c>
      <c r="W734" s="318" t="str">
        <f t="shared" si="814"/>
        <v/>
      </c>
      <c r="X734" s="319" t="str">
        <f t="shared" si="815"/>
        <v/>
      </c>
      <c r="Y734" s="318" t="str">
        <f t="shared" si="816"/>
        <v/>
      </c>
      <c r="Z734" s="319" t="str">
        <f t="shared" si="817"/>
        <v/>
      </c>
      <c r="AA734" s="317" t="str">
        <f t="shared" si="818"/>
        <v/>
      </c>
      <c r="AB734" s="97" t="str">
        <f t="shared" si="819"/>
        <v/>
      </c>
      <c r="AC734" s="143" t="str">
        <f t="shared" si="820"/>
        <v/>
      </c>
      <c r="AD734" s="143" t="str">
        <f t="shared" si="859"/>
        <v/>
      </c>
      <c r="AE734" s="360"/>
      <c r="AF734" s="360"/>
      <c r="AG734" s="364"/>
      <c r="AH734" s="363" t="str">
        <f t="shared" si="860"/>
        <v/>
      </c>
      <c r="AI734" s="360"/>
      <c r="AJ734" s="360"/>
      <c r="AK734" s="364"/>
      <c r="AL734" s="365" t="str">
        <f t="shared" si="861"/>
        <v/>
      </c>
      <c r="AM734" s="363" t="str">
        <f t="shared" si="862"/>
        <v/>
      </c>
      <c r="AN734" s="366" t="str">
        <f t="shared" si="863"/>
        <v/>
      </c>
      <c r="AO734" s="360"/>
      <c r="AP734" s="360"/>
      <c r="AQ734" s="360" t="str">
        <f t="shared" si="864"/>
        <v/>
      </c>
      <c r="AR734" s="348" t="str">
        <f t="shared" si="821"/>
        <v/>
      </c>
      <c r="AS734" s="360"/>
      <c r="AT734" s="348" t="str">
        <f t="shared" si="822"/>
        <v/>
      </c>
      <c r="AU734" s="360"/>
      <c r="AV734" s="348" t="str">
        <f t="shared" si="823"/>
        <v/>
      </c>
      <c r="AW734" s="360"/>
      <c r="AX734" s="348" t="str">
        <f t="shared" si="824"/>
        <v/>
      </c>
      <c r="AY734" s="360"/>
      <c r="AZ734" s="348" t="str">
        <f t="shared" si="825"/>
        <v/>
      </c>
      <c r="BA734" s="367"/>
      <c r="BB734" s="348" t="str">
        <f t="shared" si="826"/>
        <v/>
      </c>
      <c r="BC734" s="350" t="str">
        <f t="shared" si="829"/>
        <v/>
      </c>
      <c r="BD734" s="350" t="str">
        <f t="shared" si="830"/>
        <v/>
      </c>
      <c r="BE734" s="360"/>
      <c r="BF734" s="361"/>
      <c r="BG734" s="362" t="str">
        <f t="shared" si="865"/>
        <v/>
      </c>
      <c r="BH734" s="354" t="str">
        <f t="shared" si="831"/>
        <v/>
      </c>
      <c r="BI734" s="350" t="str">
        <f t="shared" si="832"/>
        <v/>
      </c>
      <c r="BJ734" s="113" t="str">
        <f t="shared" si="833"/>
        <v/>
      </c>
      <c r="BK734" s="347" t="str">
        <f t="shared" si="858"/>
        <v/>
      </c>
      <c r="BR734" s="307"/>
      <c r="BS734" s="51" t="str">
        <f t="shared" si="834"/>
        <v/>
      </c>
      <c r="BT734" s="51" t="str">
        <f t="shared" si="835"/>
        <v/>
      </c>
      <c r="BU734" s="51" t="str">
        <f t="shared" si="836"/>
        <v/>
      </c>
      <c r="BV734" s="51" t="str">
        <f t="shared" si="837"/>
        <v/>
      </c>
      <c r="BW734" s="51" t="str">
        <f t="shared" si="838"/>
        <v/>
      </c>
      <c r="BX734" s="51" t="str">
        <f t="shared" si="839"/>
        <v/>
      </c>
      <c r="BY734" s="51" t="str">
        <f t="shared" si="840"/>
        <v/>
      </c>
      <c r="BZ734" s="51" t="str">
        <f t="shared" si="841"/>
        <v/>
      </c>
      <c r="CA734" s="51" t="str">
        <f t="shared" si="842"/>
        <v/>
      </c>
      <c r="CB734" s="51" t="str">
        <f t="shared" si="843"/>
        <v/>
      </c>
      <c r="CC734" s="51" t="str">
        <f t="shared" si="827"/>
        <v/>
      </c>
      <c r="CD734" s="51" t="str">
        <f t="shared" si="828"/>
        <v/>
      </c>
      <c r="CE734" s="51" t="str">
        <f t="shared" si="844"/>
        <v/>
      </c>
      <c r="CF734" s="51"/>
      <c r="CH734" s="53" t="str">
        <f t="shared" si="845"/>
        <v/>
      </c>
      <c r="CI734" s="53" t="str">
        <f t="shared" si="846"/>
        <v/>
      </c>
      <c r="CJ734" s="54" t="str">
        <f t="shared" si="847"/>
        <v/>
      </c>
      <c r="CK734" s="53" t="str">
        <f t="shared" si="848"/>
        <v/>
      </c>
      <c r="CL734" s="53" t="str">
        <f t="shared" si="849"/>
        <v/>
      </c>
      <c r="CM734" s="53" t="str">
        <f t="shared" si="850"/>
        <v/>
      </c>
      <c r="CN734" s="53" t="str">
        <f t="shared" si="851"/>
        <v/>
      </c>
      <c r="CO734" s="53" t="str">
        <f t="shared" si="852"/>
        <v/>
      </c>
      <c r="CP734" s="53" t="str">
        <f t="shared" si="853"/>
        <v/>
      </c>
      <c r="CQ734" s="53" t="str">
        <f t="shared" si="854"/>
        <v/>
      </c>
      <c r="CR734" s="53" t="str">
        <f t="shared" si="855"/>
        <v/>
      </c>
      <c r="CS734" s="53" t="str">
        <f t="shared" si="856"/>
        <v/>
      </c>
      <c r="CT734" s="53" t="str">
        <f t="shared" si="857"/>
        <v/>
      </c>
      <c r="CU734" s="53" t="str">
        <f t="shared" si="866"/>
        <v/>
      </c>
    </row>
    <row r="735" spans="1:99" hidden="1" x14ac:dyDescent="0.3">
      <c r="A735" s="40">
        <v>797</v>
      </c>
      <c r="B735" s="313"/>
      <c r="C735" s="142"/>
      <c r="D735" s="144"/>
      <c r="E735" s="144"/>
      <c r="F735" s="312"/>
      <c r="G735" s="144" t="s">
        <v>141</v>
      </c>
      <c r="H735" s="314"/>
      <c r="I735" s="314"/>
      <c r="J735" s="315" t="str">
        <f t="shared" si="801"/>
        <v/>
      </c>
      <c r="K735" s="316" t="str">
        <f t="shared" si="802"/>
        <v/>
      </c>
      <c r="L735" s="317" t="str">
        <f t="shared" si="803"/>
        <v/>
      </c>
      <c r="M735" s="316" t="str">
        <f t="shared" si="804"/>
        <v/>
      </c>
      <c r="N735" s="317" t="str">
        <f t="shared" si="805"/>
        <v/>
      </c>
      <c r="O735" s="316" t="str">
        <f t="shared" si="806"/>
        <v/>
      </c>
      <c r="P735" s="317" t="str">
        <f t="shared" si="807"/>
        <v/>
      </c>
      <c r="Q735" s="318" t="str">
        <f t="shared" si="808"/>
        <v/>
      </c>
      <c r="R735" s="319" t="str">
        <f t="shared" si="809"/>
        <v/>
      </c>
      <c r="S735" s="318" t="str">
        <f t="shared" si="810"/>
        <v/>
      </c>
      <c r="T735" s="317" t="str">
        <f t="shared" si="811"/>
        <v/>
      </c>
      <c r="U735" s="318" t="str">
        <f t="shared" si="812"/>
        <v/>
      </c>
      <c r="V735" s="319" t="str">
        <f t="shared" si="813"/>
        <v/>
      </c>
      <c r="W735" s="318" t="str">
        <f t="shared" si="814"/>
        <v/>
      </c>
      <c r="X735" s="319" t="str">
        <f t="shared" si="815"/>
        <v/>
      </c>
      <c r="Y735" s="318" t="str">
        <f t="shared" si="816"/>
        <v/>
      </c>
      <c r="Z735" s="319" t="str">
        <f t="shared" si="817"/>
        <v/>
      </c>
      <c r="AA735" s="317" t="str">
        <f t="shared" si="818"/>
        <v/>
      </c>
      <c r="AB735" s="97" t="str">
        <f t="shared" si="819"/>
        <v/>
      </c>
      <c r="AC735" s="143" t="str">
        <f t="shared" si="820"/>
        <v/>
      </c>
      <c r="AD735" s="143" t="str">
        <f t="shared" si="859"/>
        <v/>
      </c>
      <c r="AE735" s="360"/>
      <c r="AF735" s="360"/>
      <c r="AG735" s="364"/>
      <c r="AH735" s="363" t="str">
        <f t="shared" si="860"/>
        <v/>
      </c>
      <c r="AI735" s="360"/>
      <c r="AJ735" s="360"/>
      <c r="AK735" s="364"/>
      <c r="AL735" s="365" t="str">
        <f t="shared" si="861"/>
        <v/>
      </c>
      <c r="AM735" s="363" t="str">
        <f t="shared" si="862"/>
        <v/>
      </c>
      <c r="AN735" s="366" t="str">
        <f t="shared" si="863"/>
        <v/>
      </c>
      <c r="AO735" s="360"/>
      <c r="AP735" s="360"/>
      <c r="AQ735" s="360" t="str">
        <f t="shared" si="864"/>
        <v/>
      </c>
      <c r="AR735" s="348" t="str">
        <f t="shared" si="821"/>
        <v/>
      </c>
      <c r="AS735" s="360"/>
      <c r="AT735" s="348" t="str">
        <f t="shared" si="822"/>
        <v/>
      </c>
      <c r="AU735" s="360"/>
      <c r="AV735" s="348" t="str">
        <f t="shared" si="823"/>
        <v/>
      </c>
      <c r="AW735" s="360"/>
      <c r="AX735" s="348" t="str">
        <f t="shared" si="824"/>
        <v/>
      </c>
      <c r="AY735" s="360"/>
      <c r="AZ735" s="348" t="str">
        <f t="shared" si="825"/>
        <v/>
      </c>
      <c r="BA735" s="367"/>
      <c r="BB735" s="348" t="str">
        <f t="shared" si="826"/>
        <v/>
      </c>
      <c r="BC735" s="350" t="str">
        <f t="shared" si="829"/>
        <v/>
      </c>
      <c r="BD735" s="350" t="str">
        <f t="shared" si="830"/>
        <v/>
      </c>
      <c r="BE735" s="360"/>
      <c r="BF735" s="361"/>
      <c r="BG735" s="362" t="str">
        <f t="shared" si="865"/>
        <v/>
      </c>
      <c r="BH735" s="354" t="str">
        <f t="shared" si="831"/>
        <v/>
      </c>
      <c r="BI735" s="350" t="str">
        <f t="shared" si="832"/>
        <v/>
      </c>
      <c r="BJ735" s="113" t="str">
        <f t="shared" si="833"/>
        <v/>
      </c>
      <c r="BK735" s="347" t="str">
        <f t="shared" si="858"/>
        <v/>
      </c>
      <c r="BR735" s="307"/>
      <c r="BS735" s="51" t="str">
        <f t="shared" si="834"/>
        <v/>
      </c>
      <c r="BT735" s="51" t="str">
        <f t="shared" si="835"/>
        <v/>
      </c>
      <c r="BU735" s="51" t="str">
        <f t="shared" si="836"/>
        <v/>
      </c>
      <c r="BV735" s="51" t="str">
        <f t="shared" si="837"/>
        <v/>
      </c>
      <c r="BW735" s="51" t="str">
        <f t="shared" si="838"/>
        <v/>
      </c>
      <c r="BX735" s="51" t="str">
        <f t="shared" si="839"/>
        <v/>
      </c>
      <c r="BY735" s="51" t="str">
        <f t="shared" si="840"/>
        <v/>
      </c>
      <c r="BZ735" s="51" t="str">
        <f t="shared" si="841"/>
        <v/>
      </c>
      <c r="CA735" s="51" t="str">
        <f t="shared" si="842"/>
        <v/>
      </c>
      <c r="CB735" s="51" t="str">
        <f t="shared" si="843"/>
        <v/>
      </c>
      <c r="CC735" s="51" t="str">
        <f t="shared" si="827"/>
        <v/>
      </c>
      <c r="CD735" s="51" t="str">
        <f t="shared" si="828"/>
        <v/>
      </c>
      <c r="CE735" s="51" t="str">
        <f t="shared" si="844"/>
        <v/>
      </c>
      <c r="CF735" s="51"/>
      <c r="CH735" s="53" t="str">
        <f t="shared" si="845"/>
        <v/>
      </c>
      <c r="CI735" s="53" t="str">
        <f t="shared" si="846"/>
        <v/>
      </c>
      <c r="CJ735" s="54" t="str">
        <f t="shared" si="847"/>
        <v/>
      </c>
      <c r="CK735" s="53" t="str">
        <f t="shared" si="848"/>
        <v/>
      </c>
      <c r="CL735" s="53" t="str">
        <f t="shared" si="849"/>
        <v/>
      </c>
      <c r="CM735" s="53" t="str">
        <f t="shared" si="850"/>
        <v/>
      </c>
      <c r="CN735" s="53" t="str">
        <f t="shared" si="851"/>
        <v/>
      </c>
      <c r="CO735" s="53" t="str">
        <f t="shared" si="852"/>
        <v/>
      </c>
      <c r="CP735" s="53" t="str">
        <f t="shared" si="853"/>
        <v/>
      </c>
      <c r="CQ735" s="53" t="str">
        <f t="shared" si="854"/>
        <v/>
      </c>
      <c r="CR735" s="53" t="str">
        <f t="shared" si="855"/>
        <v/>
      </c>
      <c r="CS735" s="53" t="str">
        <f t="shared" si="856"/>
        <v/>
      </c>
      <c r="CT735" s="53" t="str">
        <f t="shared" si="857"/>
        <v/>
      </c>
      <c r="CU735" s="53" t="str">
        <f t="shared" si="866"/>
        <v/>
      </c>
    </row>
    <row r="736" spans="1:99" hidden="1" x14ac:dyDescent="0.3">
      <c r="A736" s="40">
        <v>798</v>
      </c>
      <c r="B736" s="313"/>
      <c r="C736" s="142"/>
      <c r="D736" s="144"/>
      <c r="E736" s="144"/>
      <c r="F736" s="312"/>
      <c r="G736" s="144" t="s">
        <v>141</v>
      </c>
      <c r="H736" s="314"/>
      <c r="I736" s="314"/>
      <c r="J736" s="315" t="str">
        <f t="shared" si="801"/>
        <v/>
      </c>
      <c r="K736" s="316" t="str">
        <f t="shared" si="802"/>
        <v/>
      </c>
      <c r="L736" s="317" t="str">
        <f t="shared" si="803"/>
        <v/>
      </c>
      <c r="M736" s="316" t="str">
        <f t="shared" si="804"/>
        <v/>
      </c>
      <c r="N736" s="317" t="str">
        <f t="shared" si="805"/>
        <v/>
      </c>
      <c r="O736" s="316" t="str">
        <f t="shared" si="806"/>
        <v/>
      </c>
      <c r="P736" s="317" t="str">
        <f t="shared" si="807"/>
        <v/>
      </c>
      <c r="Q736" s="318" t="str">
        <f t="shared" si="808"/>
        <v/>
      </c>
      <c r="R736" s="319" t="str">
        <f t="shared" si="809"/>
        <v/>
      </c>
      <c r="S736" s="318" t="str">
        <f t="shared" si="810"/>
        <v/>
      </c>
      <c r="T736" s="317" t="str">
        <f t="shared" si="811"/>
        <v/>
      </c>
      <c r="U736" s="318" t="str">
        <f t="shared" si="812"/>
        <v/>
      </c>
      <c r="V736" s="319" t="str">
        <f t="shared" si="813"/>
        <v/>
      </c>
      <c r="W736" s="318" t="str">
        <f t="shared" si="814"/>
        <v/>
      </c>
      <c r="X736" s="319" t="str">
        <f t="shared" si="815"/>
        <v/>
      </c>
      <c r="Y736" s="318" t="str">
        <f t="shared" si="816"/>
        <v/>
      </c>
      <c r="Z736" s="319" t="str">
        <f t="shared" si="817"/>
        <v/>
      </c>
      <c r="AA736" s="317" t="str">
        <f t="shared" si="818"/>
        <v/>
      </c>
      <c r="AB736" s="97" t="str">
        <f t="shared" si="819"/>
        <v/>
      </c>
      <c r="AC736" s="143" t="str">
        <f t="shared" si="820"/>
        <v/>
      </c>
      <c r="AD736" s="143" t="str">
        <f t="shared" si="859"/>
        <v/>
      </c>
      <c r="AE736" s="360"/>
      <c r="AF736" s="360"/>
      <c r="AG736" s="364"/>
      <c r="AH736" s="363" t="str">
        <f t="shared" si="860"/>
        <v/>
      </c>
      <c r="AI736" s="360"/>
      <c r="AJ736" s="360"/>
      <c r="AK736" s="364"/>
      <c r="AL736" s="365" t="str">
        <f t="shared" si="861"/>
        <v/>
      </c>
      <c r="AM736" s="363" t="str">
        <f t="shared" si="862"/>
        <v/>
      </c>
      <c r="AN736" s="366" t="str">
        <f t="shared" si="863"/>
        <v/>
      </c>
      <c r="AO736" s="360"/>
      <c r="AP736" s="360"/>
      <c r="AQ736" s="360" t="str">
        <f t="shared" si="864"/>
        <v/>
      </c>
      <c r="AR736" s="348" t="str">
        <f t="shared" si="821"/>
        <v/>
      </c>
      <c r="AS736" s="360"/>
      <c r="AT736" s="348" t="str">
        <f t="shared" si="822"/>
        <v/>
      </c>
      <c r="AU736" s="360"/>
      <c r="AV736" s="348" t="str">
        <f t="shared" si="823"/>
        <v/>
      </c>
      <c r="AW736" s="360"/>
      <c r="AX736" s="348" t="str">
        <f t="shared" si="824"/>
        <v/>
      </c>
      <c r="AY736" s="360"/>
      <c r="AZ736" s="348" t="str">
        <f t="shared" si="825"/>
        <v/>
      </c>
      <c r="BA736" s="367"/>
      <c r="BB736" s="348" t="str">
        <f t="shared" si="826"/>
        <v/>
      </c>
      <c r="BC736" s="350" t="str">
        <f t="shared" si="829"/>
        <v/>
      </c>
      <c r="BD736" s="350" t="str">
        <f t="shared" si="830"/>
        <v/>
      </c>
      <c r="BE736" s="360"/>
      <c r="BF736" s="361"/>
      <c r="BG736" s="362" t="str">
        <f t="shared" si="865"/>
        <v/>
      </c>
      <c r="BH736" s="354" t="str">
        <f t="shared" si="831"/>
        <v/>
      </c>
      <c r="BI736" s="350" t="str">
        <f t="shared" si="832"/>
        <v/>
      </c>
      <c r="BJ736" s="113" t="str">
        <f t="shared" si="833"/>
        <v/>
      </c>
      <c r="BK736" s="347" t="str">
        <f t="shared" si="858"/>
        <v/>
      </c>
      <c r="BR736" s="307"/>
      <c r="BS736" s="51" t="str">
        <f t="shared" si="834"/>
        <v/>
      </c>
      <c r="BT736" s="51" t="str">
        <f t="shared" si="835"/>
        <v/>
      </c>
      <c r="BU736" s="51" t="str">
        <f t="shared" si="836"/>
        <v/>
      </c>
      <c r="BV736" s="51" t="str">
        <f t="shared" si="837"/>
        <v/>
      </c>
      <c r="BW736" s="51" t="str">
        <f t="shared" si="838"/>
        <v/>
      </c>
      <c r="BX736" s="51" t="str">
        <f t="shared" si="839"/>
        <v/>
      </c>
      <c r="BY736" s="51" t="str">
        <f t="shared" si="840"/>
        <v/>
      </c>
      <c r="BZ736" s="51" t="str">
        <f t="shared" si="841"/>
        <v/>
      </c>
      <c r="CA736" s="51" t="str">
        <f t="shared" si="842"/>
        <v/>
      </c>
      <c r="CB736" s="51" t="str">
        <f t="shared" si="843"/>
        <v/>
      </c>
      <c r="CC736" s="51" t="str">
        <f t="shared" si="827"/>
        <v/>
      </c>
      <c r="CD736" s="51" t="str">
        <f t="shared" si="828"/>
        <v/>
      </c>
      <c r="CE736" s="51" t="str">
        <f t="shared" si="844"/>
        <v/>
      </c>
      <c r="CF736" s="51"/>
      <c r="CH736" s="53" t="str">
        <f t="shared" si="845"/>
        <v/>
      </c>
      <c r="CI736" s="53" t="str">
        <f t="shared" si="846"/>
        <v/>
      </c>
      <c r="CJ736" s="54" t="str">
        <f t="shared" si="847"/>
        <v/>
      </c>
      <c r="CK736" s="53" t="str">
        <f t="shared" si="848"/>
        <v/>
      </c>
      <c r="CL736" s="53" t="str">
        <f t="shared" si="849"/>
        <v/>
      </c>
      <c r="CM736" s="53" t="str">
        <f t="shared" si="850"/>
        <v/>
      </c>
      <c r="CN736" s="53" t="str">
        <f t="shared" si="851"/>
        <v/>
      </c>
      <c r="CO736" s="53" t="str">
        <f t="shared" si="852"/>
        <v/>
      </c>
      <c r="CP736" s="53" t="str">
        <f t="shared" si="853"/>
        <v/>
      </c>
      <c r="CQ736" s="53" t="str">
        <f t="shared" si="854"/>
        <v/>
      </c>
      <c r="CR736" s="53" t="str">
        <f t="shared" si="855"/>
        <v/>
      </c>
      <c r="CS736" s="53" t="str">
        <f t="shared" si="856"/>
        <v/>
      </c>
      <c r="CT736" s="53" t="str">
        <f t="shared" si="857"/>
        <v/>
      </c>
      <c r="CU736" s="53" t="str">
        <f t="shared" si="866"/>
        <v/>
      </c>
    </row>
    <row r="737" spans="1:99" hidden="1" x14ac:dyDescent="0.3">
      <c r="A737" s="40">
        <v>799</v>
      </c>
      <c r="B737" s="313"/>
      <c r="C737" s="142"/>
      <c r="D737" s="144"/>
      <c r="E737" s="144"/>
      <c r="F737" s="312"/>
      <c r="G737" s="144" t="s">
        <v>141</v>
      </c>
      <c r="H737" s="314"/>
      <c r="I737" s="314"/>
      <c r="J737" s="315" t="str">
        <f t="shared" si="801"/>
        <v/>
      </c>
      <c r="K737" s="316" t="str">
        <f t="shared" si="802"/>
        <v/>
      </c>
      <c r="L737" s="317" t="str">
        <f t="shared" si="803"/>
        <v/>
      </c>
      <c r="M737" s="316" t="str">
        <f t="shared" si="804"/>
        <v/>
      </c>
      <c r="N737" s="317" t="str">
        <f t="shared" si="805"/>
        <v/>
      </c>
      <c r="O737" s="316" t="str">
        <f t="shared" si="806"/>
        <v/>
      </c>
      <c r="P737" s="317" t="str">
        <f t="shared" si="807"/>
        <v/>
      </c>
      <c r="Q737" s="318" t="str">
        <f t="shared" si="808"/>
        <v/>
      </c>
      <c r="R737" s="319" t="str">
        <f t="shared" si="809"/>
        <v/>
      </c>
      <c r="S737" s="318" t="str">
        <f t="shared" si="810"/>
        <v/>
      </c>
      <c r="T737" s="317" t="str">
        <f t="shared" si="811"/>
        <v/>
      </c>
      <c r="U737" s="318" t="str">
        <f t="shared" si="812"/>
        <v/>
      </c>
      <c r="V737" s="319" t="str">
        <f t="shared" si="813"/>
        <v/>
      </c>
      <c r="W737" s="318" t="str">
        <f t="shared" si="814"/>
        <v/>
      </c>
      <c r="X737" s="319" t="str">
        <f t="shared" si="815"/>
        <v/>
      </c>
      <c r="Y737" s="318" t="str">
        <f t="shared" si="816"/>
        <v/>
      </c>
      <c r="Z737" s="319" t="str">
        <f t="shared" si="817"/>
        <v/>
      </c>
      <c r="AA737" s="317" t="str">
        <f t="shared" si="818"/>
        <v/>
      </c>
      <c r="AB737" s="97" t="str">
        <f t="shared" si="819"/>
        <v/>
      </c>
      <c r="AC737" s="143" t="str">
        <f t="shared" si="820"/>
        <v/>
      </c>
      <c r="AD737" s="143" t="str">
        <f t="shared" si="859"/>
        <v/>
      </c>
      <c r="AE737" s="360"/>
      <c r="AF737" s="360"/>
      <c r="AG737" s="364"/>
      <c r="AH737" s="363" t="str">
        <f t="shared" si="860"/>
        <v/>
      </c>
      <c r="AI737" s="360"/>
      <c r="AJ737" s="360"/>
      <c r="AK737" s="364"/>
      <c r="AL737" s="365" t="str">
        <f t="shared" si="861"/>
        <v/>
      </c>
      <c r="AM737" s="363" t="str">
        <f t="shared" si="862"/>
        <v/>
      </c>
      <c r="AN737" s="366" t="str">
        <f t="shared" si="863"/>
        <v/>
      </c>
      <c r="AO737" s="360"/>
      <c r="AP737" s="360"/>
      <c r="AQ737" s="360" t="str">
        <f t="shared" si="864"/>
        <v/>
      </c>
      <c r="AR737" s="348" t="str">
        <f t="shared" si="821"/>
        <v/>
      </c>
      <c r="AS737" s="360"/>
      <c r="AT737" s="348" t="str">
        <f t="shared" si="822"/>
        <v/>
      </c>
      <c r="AU737" s="360"/>
      <c r="AV737" s="348" t="str">
        <f t="shared" si="823"/>
        <v/>
      </c>
      <c r="AW737" s="360"/>
      <c r="AX737" s="348" t="str">
        <f t="shared" si="824"/>
        <v/>
      </c>
      <c r="AY737" s="360"/>
      <c r="AZ737" s="348" t="str">
        <f t="shared" si="825"/>
        <v/>
      </c>
      <c r="BA737" s="367"/>
      <c r="BB737" s="348" t="str">
        <f t="shared" si="826"/>
        <v/>
      </c>
      <c r="BC737" s="350" t="str">
        <f t="shared" si="829"/>
        <v/>
      </c>
      <c r="BD737" s="350" t="str">
        <f t="shared" si="830"/>
        <v/>
      </c>
      <c r="BE737" s="360"/>
      <c r="BF737" s="361"/>
      <c r="BG737" s="362" t="str">
        <f t="shared" si="865"/>
        <v/>
      </c>
      <c r="BH737" s="354" t="str">
        <f t="shared" si="831"/>
        <v/>
      </c>
      <c r="BI737" s="350" t="str">
        <f t="shared" si="832"/>
        <v/>
      </c>
      <c r="BJ737" s="113" t="str">
        <f t="shared" si="833"/>
        <v/>
      </c>
      <c r="BK737" s="347" t="str">
        <f t="shared" si="858"/>
        <v/>
      </c>
      <c r="BR737" s="307"/>
      <c r="BS737" s="51" t="str">
        <f t="shared" si="834"/>
        <v/>
      </c>
      <c r="BT737" s="51" t="str">
        <f t="shared" si="835"/>
        <v/>
      </c>
      <c r="BU737" s="51" t="str">
        <f t="shared" si="836"/>
        <v/>
      </c>
      <c r="BV737" s="51" t="str">
        <f t="shared" si="837"/>
        <v/>
      </c>
      <c r="BW737" s="51" t="str">
        <f t="shared" si="838"/>
        <v/>
      </c>
      <c r="BX737" s="51" t="str">
        <f t="shared" si="839"/>
        <v/>
      </c>
      <c r="BY737" s="51" t="str">
        <f t="shared" si="840"/>
        <v/>
      </c>
      <c r="BZ737" s="51" t="str">
        <f t="shared" si="841"/>
        <v/>
      </c>
      <c r="CA737" s="51" t="str">
        <f t="shared" si="842"/>
        <v/>
      </c>
      <c r="CB737" s="51" t="str">
        <f t="shared" si="843"/>
        <v/>
      </c>
      <c r="CC737" s="51" t="str">
        <f t="shared" si="827"/>
        <v/>
      </c>
      <c r="CD737" s="51" t="str">
        <f t="shared" si="828"/>
        <v/>
      </c>
      <c r="CE737" s="51" t="str">
        <f t="shared" si="844"/>
        <v/>
      </c>
      <c r="CF737" s="51"/>
      <c r="CH737" s="53" t="str">
        <f t="shared" si="845"/>
        <v/>
      </c>
      <c r="CI737" s="53" t="str">
        <f t="shared" si="846"/>
        <v/>
      </c>
      <c r="CJ737" s="54" t="str">
        <f t="shared" si="847"/>
        <v/>
      </c>
      <c r="CK737" s="53" t="str">
        <f t="shared" si="848"/>
        <v/>
      </c>
      <c r="CL737" s="53" t="str">
        <f t="shared" si="849"/>
        <v/>
      </c>
      <c r="CM737" s="53" t="str">
        <f t="shared" si="850"/>
        <v/>
      </c>
      <c r="CN737" s="53" t="str">
        <f t="shared" si="851"/>
        <v/>
      </c>
      <c r="CO737" s="53" t="str">
        <f t="shared" si="852"/>
        <v/>
      </c>
      <c r="CP737" s="53" t="str">
        <f t="shared" si="853"/>
        <v/>
      </c>
      <c r="CQ737" s="53" t="str">
        <f t="shared" si="854"/>
        <v/>
      </c>
      <c r="CR737" s="53" t="str">
        <f t="shared" si="855"/>
        <v/>
      </c>
      <c r="CS737" s="53" t="str">
        <f t="shared" si="856"/>
        <v/>
      </c>
      <c r="CT737" s="53" t="str">
        <f t="shared" si="857"/>
        <v/>
      </c>
      <c r="CU737" s="53" t="str">
        <f t="shared" si="866"/>
        <v/>
      </c>
    </row>
    <row r="738" spans="1:99" hidden="1" x14ac:dyDescent="0.3">
      <c r="A738" s="40">
        <v>800</v>
      </c>
      <c r="B738" s="313"/>
      <c r="C738" s="142"/>
      <c r="D738" s="144"/>
      <c r="E738" s="144"/>
      <c r="F738" s="312"/>
      <c r="G738" s="144" t="s">
        <v>141</v>
      </c>
      <c r="H738" s="314"/>
      <c r="I738" s="314"/>
      <c r="J738" s="315" t="str">
        <f t="shared" si="801"/>
        <v/>
      </c>
      <c r="K738" s="316" t="str">
        <f t="shared" si="802"/>
        <v/>
      </c>
      <c r="L738" s="317" t="str">
        <f t="shared" si="803"/>
        <v/>
      </c>
      <c r="M738" s="316" t="str">
        <f t="shared" si="804"/>
        <v/>
      </c>
      <c r="N738" s="317" t="str">
        <f t="shared" si="805"/>
        <v/>
      </c>
      <c r="O738" s="316" t="str">
        <f t="shared" si="806"/>
        <v/>
      </c>
      <c r="P738" s="317" t="str">
        <f t="shared" si="807"/>
        <v/>
      </c>
      <c r="Q738" s="318" t="str">
        <f t="shared" si="808"/>
        <v/>
      </c>
      <c r="R738" s="319" t="str">
        <f t="shared" si="809"/>
        <v/>
      </c>
      <c r="S738" s="318" t="str">
        <f t="shared" si="810"/>
        <v/>
      </c>
      <c r="T738" s="317" t="str">
        <f t="shared" si="811"/>
        <v/>
      </c>
      <c r="U738" s="318" t="str">
        <f t="shared" si="812"/>
        <v/>
      </c>
      <c r="V738" s="319" t="str">
        <f t="shared" si="813"/>
        <v/>
      </c>
      <c r="W738" s="318" t="str">
        <f t="shared" si="814"/>
        <v/>
      </c>
      <c r="X738" s="319" t="str">
        <f t="shared" si="815"/>
        <v/>
      </c>
      <c r="Y738" s="318" t="str">
        <f t="shared" si="816"/>
        <v/>
      </c>
      <c r="Z738" s="319" t="str">
        <f t="shared" si="817"/>
        <v/>
      </c>
      <c r="AA738" s="317" t="str">
        <f t="shared" si="818"/>
        <v/>
      </c>
      <c r="AB738" s="97" t="str">
        <f t="shared" si="819"/>
        <v/>
      </c>
      <c r="AC738" s="143" t="str">
        <f t="shared" si="820"/>
        <v/>
      </c>
      <c r="AD738" s="143" t="str">
        <f t="shared" si="859"/>
        <v/>
      </c>
      <c r="AE738" s="360"/>
      <c r="AF738" s="360"/>
      <c r="AG738" s="364"/>
      <c r="AH738" s="363" t="str">
        <f t="shared" si="860"/>
        <v/>
      </c>
      <c r="AI738" s="360"/>
      <c r="AJ738" s="360"/>
      <c r="AK738" s="364"/>
      <c r="AL738" s="365" t="str">
        <f t="shared" si="861"/>
        <v/>
      </c>
      <c r="AM738" s="363" t="str">
        <f t="shared" si="862"/>
        <v/>
      </c>
      <c r="AN738" s="366" t="str">
        <f t="shared" si="863"/>
        <v/>
      </c>
      <c r="AO738" s="360"/>
      <c r="AP738" s="360"/>
      <c r="AQ738" s="360" t="str">
        <f t="shared" si="864"/>
        <v/>
      </c>
      <c r="AR738" s="348" t="str">
        <f t="shared" si="821"/>
        <v/>
      </c>
      <c r="AS738" s="360"/>
      <c r="AT738" s="348" t="str">
        <f t="shared" si="822"/>
        <v/>
      </c>
      <c r="AU738" s="360"/>
      <c r="AV738" s="348" t="str">
        <f t="shared" si="823"/>
        <v/>
      </c>
      <c r="AW738" s="360"/>
      <c r="AX738" s="348" t="str">
        <f t="shared" si="824"/>
        <v/>
      </c>
      <c r="AY738" s="360"/>
      <c r="AZ738" s="348" t="str">
        <f t="shared" si="825"/>
        <v/>
      </c>
      <c r="BA738" s="367"/>
      <c r="BB738" s="348" t="str">
        <f t="shared" si="826"/>
        <v/>
      </c>
      <c r="BC738" s="350" t="str">
        <f t="shared" si="829"/>
        <v/>
      </c>
      <c r="BD738" s="350" t="str">
        <f t="shared" si="830"/>
        <v/>
      </c>
      <c r="BE738" s="360"/>
      <c r="BF738" s="361"/>
      <c r="BG738" s="362" t="str">
        <f t="shared" si="865"/>
        <v/>
      </c>
      <c r="BH738" s="354" t="str">
        <f t="shared" si="831"/>
        <v/>
      </c>
      <c r="BI738" s="350" t="str">
        <f t="shared" si="832"/>
        <v/>
      </c>
      <c r="BJ738" s="113" t="str">
        <f t="shared" si="833"/>
        <v/>
      </c>
      <c r="BK738" s="347" t="str">
        <f t="shared" si="858"/>
        <v/>
      </c>
      <c r="BR738" s="307"/>
      <c r="BS738" s="51" t="str">
        <f t="shared" si="834"/>
        <v/>
      </c>
      <c r="BT738" s="51" t="str">
        <f t="shared" si="835"/>
        <v/>
      </c>
      <c r="BU738" s="51" t="str">
        <f t="shared" si="836"/>
        <v/>
      </c>
      <c r="BV738" s="51" t="str">
        <f t="shared" si="837"/>
        <v/>
      </c>
      <c r="BW738" s="51" t="str">
        <f t="shared" si="838"/>
        <v/>
      </c>
      <c r="BX738" s="51" t="str">
        <f t="shared" si="839"/>
        <v/>
      </c>
      <c r="BY738" s="51" t="str">
        <f t="shared" si="840"/>
        <v/>
      </c>
      <c r="BZ738" s="51" t="str">
        <f t="shared" si="841"/>
        <v/>
      </c>
      <c r="CA738" s="51" t="str">
        <f t="shared" si="842"/>
        <v/>
      </c>
      <c r="CB738" s="51" t="str">
        <f t="shared" si="843"/>
        <v/>
      </c>
      <c r="CC738" s="51" t="str">
        <f t="shared" si="827"/>
        <v/>
      </c>
      <c r="CD738" s="51" t="str">
        <f t="shared" si="828"/>
        <v/>
      </c>
      <c r="CE738" s="51" t="str">
        <f t="shared" si="844"/>
        <v/>
      </c>
      <c r="CF738" s="51"/>
      <c r="CH738" s="53" t="str">
        <f t="shared" si="845"/>
        <v/>
      </c>
      <c r="CI738" s="53" t="str">
        <f t="shared" si="846"/>
        <v/>
      </c>
      <c r="CJ738" s="54" t="str">
        <f t="shared" si="847"/>
        <v/>
      </c>
      <c r="CK738" s="53" t="str">
        <f t="shared" si="848"/>
        <v/>
      </c>
      <c r="CL738" s="53" t="str">
        <f t="shared" si="849"/>
        <v/>
      </c>
      <c r="CM738" s="53" t="str">
        <f t="shared" si="850"/>
        <v/>
      </c>
      <c r="CN738" s="53" t="str">
        <f t="shared" si="851"/>
        <v/>
      </c>
      <c r="CO738" s="53" t="str">
        <f t="shared" si="852"/>
        <v/>
      </c>
      <c r="CP738" s="53" t="str">
        <f t="shared" si="853"/>
        <v/>
      </c>
      <c r="CQ738" s="53" t="str">
        <f t="shared" si="854"/>
        <v/>
      </c>
      <c r="CR738" s="53" t="str">
        <f t="shared" si="855"/>
        <v/>
      </c>
      <c r="CS738" s="53" t="str">
        <f t="shared" si="856"/>
        <v/>
      </c>
      <c r="CT738" s="53" t="str">
        <f t="shared" si="857"/>
        <v/>
      </c>
      <c r="CU738" s="53" t="str">
        <f t="shared" si="866"/>
        <v/>
      </c>
    </row>
    <row r="739" spans="1:99" hidden="1" x14ac:dyDescent="0.3">
      <c r="A739" s="40">
        <v>801</v>
      </c>
      <c r="B739" s="313"/>
      <c r="C739" s="142"/>
      <c r="D739" s="144"/>
      <c r="E739" s="144"/>
      <c r="F739" s="312"/>
      <c r="G739" s="144" t="s">
        <v>141</v>
      </c>
      <c r="H739" s="314"/>
      <c r="I739" s="314"/>
      <c r="J739" s="315" t="str">
        <f t="shared" si="801"/>
        <v/>
      </c>
      <c r="K739" s="316" t="str">
        <f t="shared" si="802"/>
        <v/>
      </c>
      <c r="L739" s="317" t="str">
        <f t="shared" si="803"/>
        <v/>
      </c>
      <c r="M739" s="316" t="str">
        <f t="shared" si="804"/>
        <v/>
      </c>
      <c r="N739" s="317" t="str">
        <f t="shared" si="805"/>
        <v/>
      </c>
      <c r="O739" s="316" t="str">
        <f t="shared" si="806"/>
        <v/>
      </c>
      <c r="P739" s="317" t="str">
        <f t="shared" si="807"/>
        <v/>
      </c>
      <c r="Q739" s="318" t="str">
        <f t="shared" si="808"/>
        <v/>
      </c>
      <c r="R739" s="319" t="str">
        <f t="shared" si="809"/>
        <v/>
      </c>
      <c r="S739" s="318" t="str">
        <f t="shared" si="810"/>
        <v/>
      </c>
      <c r="T739" s="317" t="str">
        <f t="shared" si="811"/>
        <v/>
      </c>
      <c r="U739" s="318" t="str">
        <f t="shared" si="812"/>
        <v/>
      </c>
      <c r="V739" s="319" t="str">
        <f t="shared" si="813"/>
        <v/>
      </c>
      <c r="W739" s="318" t="str">
        <f t="shared" si="814"/>
        <v/>
      </c>
      <c r="X739" s="319" t="str">
        <f t="shared" si="815"/>
        <v/>
      </c>
      <c r="Y739" s="318" t="str">
        <f t="shared" si="816"/>
        <v/>
      </c>
      <c r="Z739" s="319" t="str">
        <f t="shared" si="817"/>
        <v/>
      </c>
      <c r="AA739" s="317" t="str">
        <f t="shared" si="818"/>
        <v/>
      </c>
      <c r="AB739" s="97" t="str">
        <f t="shared" si="819"/>
        <v/>
      </c>
      <c r="AC739" s="143" t="str">
        <f t="shared" si="820"/>
        <v/>
      </c>
      <c r="AD739" s="143" t="str">
        <f t="shared" si="859"/>
        <v/>
      </c>
      <c r="AE739" s="360"/>
      <c r="AF739" s="360"/>
      <c r="AG739" s="364"/>
      <c r="AH739" s="363" t="str">
        <f t="shared" si="860"/>
        <v/>
      </c>
      <c r="AI739" s="360"/>
      <c r="AJ739" s="360"/>
      <c r="AK739" s="364"/>
      <c r="AL739" s="365" t="str">
        <f t="shared" si="861"/>
        <v/>
      </c>
      <c r="AM739" s="363" t="str">
        <f t="shared" si="862"/>
        <v/>
      </c>
      <c r="AN739" s="366" t="str">
        <f t="shared" si="863"/>
        <v/>
      </c>
      <c r="AO739" s="360"/>
      <c r="AP739" s="360"/>
      <c r="AQ739" s="360" t="str">
        <f t="shared" si="864"/>
        <v/>
      </c>
      <c r="AR739" s="348" t="str">
        <f t="shared" si="821"/>
        <v/>
      </c>
      <c r="AS739" s="360"/>
      <c r="AT739" s="348" t="str">
        <f t="shared" si="822"/>
        <v/>
      </c>
      <c r="AU739" s="360"/>
      <c r="AV739" s="348" t="str">
        <f t="shared" si="823"/>
        <v/>
      </c>
      <c r="AW739" s="360"/>
      <c r="AX739" s="348" t="str">
        <f t="shared" si="824"/>
        <v/>
      </c>
      <c r="AY739" s="360"/>
      <c r="AZ739" s="348" t="str">
        <f t="shared" si="825"/>
        <v/>
      </c>
      <c r="BA739" s="367"/>
      <c r="BB739" s="348" t="str">
        <f t="shared" si="826"/>
        <v/>
      </c>
      <c r="BC739" s="350" t="str">
        <f t="shared" si="829"/>
        <v/>
      </c>
      <c r="BD739" s="350" t="str">
        <f t="shared" si="830"/>
        <v/>
      </c>
      <c r="BE739" s="360"/>
      <c r="BF739" s="361"/>
      <c r="BG739" s="362" t="str">
        <f t="shared" si="865"/>
        <v/>
      </c>
      <c r="BH739" s="354" t="str">
        <f t="shared" si="831"/>
        <v/>
      </c>
      <c r="BI739" s="350" t="str">
        <f t="shared" si="832"/>
        <v/>
      </c>
      <c r="BJ739" s="113" t="str">
        <f t="shared" si="833"/>
        <v/>
      </c>
      <c r="BK739" s="347" t="str">
        <f t="shared" si="858"/>
        <v/>
      </c>
      <c r="BR739" s="307"/>
      <c r="BS739" s="51" t="str">
        <f t="shared" si="834"/>
        <v/>
      </c>
      <c r="BT739" s="51" t="str">
        <f t="shared" si="835"/>
        <v/>
      </c>
      <c r="BU739" s="51" t="str">
        <f t="shared" si="836"/>
        <v/>
      </c>
      <c r="BV739" s="51" t="str">
        <f t="shared" si="837"/>
        <v/>
      </c>
      <c r="BW739" s="51" t="str">
        <f t="shared" si="838"/>
        <v/>
      </c>
      <c r="BX739" s="51" t="str">
        <f t="shared" si="839"/>
        <v/>
      </c>
      <c r="BY739" s="51" t="str">
        <f t="shared" si="840"/>
        <v/>
      </c>
      <c r="BZ739" s="51" t="str">
        <f t="shared" si="841"/>
        <v/>
      </c>
      <c r="CA739" s="51" t="str">
        <f t="shared" si="842"/>
        <v/>
      </c>
      <c r="CB739" s="51" t="str">
        <f t="shared" si="843"/>
        <v/>
      </c>
      <c r="CC739" s="51" t="str">
        <f t="shared" si="827"/>
        <v/>
      </c>
      <c r="CD739" s="51" t="str">
        <f t="shared" si="828"/>
        <v/>
      </c>
      <c r="CE739" s="51" t="str">
        <f t="shared" si="844"/>
        <v/>
      </c>
      <c r="CF739" s="51"/>
      <c r="CH739" s="53" t="str">
        <f t="shared" si="845"/>
        <v/>
      </c>
      <c r="CI739" s="53" t="str">
        <f t="shared" si="846"/>
        <v/>
      </c>
      <c r="CJ739" s="54" t="str">
        <f t="shared" si="847"/>
        <v/>
      </c>
      <c r="CK739" s="53" t="str">
        <f t="shared" si="848"/>
        <v/>
      </c>
      <c r="CL739" s="53" t="str">
        <f t="shared" si="849"/>
        <v/>
      </c>
      <c r="CM739" s="53" t="str">
        <f t="shared" si="850"/>
        <v/>
      </c>
      <c r="CN739" s="53" t="str">
        <f t="shared" si="851"/>
        <v/>
      </c>
      <c r="CO739" s="53" t="str">
        <f t="shared" si="852"/>
        <v/>
      </c>
      <c r="CP739" s="53" t="str">
        <f t="shared" si="853"/>
        <v/>
      </c>
      <c r="CQ739" s="53" t="str">
        <f t="shared" si="854"/>
        <v/>
      </c>
      <c r="CR739" s="53" t="str">
        <f t="shared" si="855"/>
        <v/>
      </c>
      <c r="CS739" s="53" t="str">
        <f t="shared" si="856"/>
        <v/>
      </c>
      <c r="CT739" s="53" t="str">
        <f t="shared" si="857"/>
        <v/>
      </c>
      <c r="CU739" s="53" t="str">
        <f t="shared" si="866"/>
        <v/>
      </c>
    </row>
    <row r="740" spans="1:99" hidden="1" x14ac:dyDescent="0.3">
      <c r="A740" s="40">
        <v>802</v>
      </c>
      <c r="B740" s="313"/>
      <c r="C740" s="142"/>
      <c r="D740" s="144"/>
      <c r="E740" s="144"/>
      <c r="F740" s="312"/>
      <c r="G740" s="144" t="s">
        <v>141</v>
      </c>
      <c r="H740" s="314"/>
      <c r="I740" s="314"/>
      <c r="J740" s="315" t="str">
        <f t="shared" si="801"/>
        <v/>
      </c>
      <c r="K740" s="316" t="str">
        <f t="shared" si="802"/>
        <v/>
      </c>
      <c r="L740" s="317" t="str">
        <f t="shared" si="803"/>
        <v/>
      </c>
      <c r="M740" s="316" t="str">
        <f t="shared" si="804"/>
        <v/>
      </c>
      <c r="N740" s="317" t="str">
        <f t="shared" si="805"/>
        <v/>
      </c>
      <c r="O740" s="316" t="str">
        <f t="shared" si="806"/>
        <v/>
      </c>
      <c r="P740" s="317" t="str">
        <f t="shared" si="807"/>
        <v/>
      </c>
      <c r="Q740" s="318" t="str">
        <f t="shared" si="808"/>
        <v/>
      </c>
      <c r="R740" s="319" t="str">
        <f t="shared" si="809"/>
        <v/>
      </c>
      <c r="S740" s="318" t="str">
        <f t="shared" si="810"/>
        <v/>
      </c>
      <c r="T740" s="317" t="str">
        <f t="shared" si="811"/>
        <v/>
      </c>
      <c r="U740" s="318" t="str">
        <f t="shared" si="812"/>
        <v/>
      </c>
      <c r="V740" s="319" t="str">
        <f t="shared" si="813"/>
        <v/>
      </c>
      <c r="W740" s="318" t="str">
        <f t="shared" si="814"/>
        <v/>
      </c>
      <c r="X740" s="319" t="str">
        <f t="shared" si="815"/>
        <v/>
      </c>
      <c r="Y740" s="318" t="str">
        <f t="shared" si="816"/>
        <v/>
      </c>
      <c r="Z740" s="319" t="str">
        <f t="shared" si="817"/>
        <v/>
      </c>
      <c r="AA740" s="317" t="str">
        <f t="shared" si="818"/>
        <v/>
      </c>
      <c r="AB740" s="97" t="str">
        <f t="shared" si="819"/>
        <v/>
      </c>
      <c r="AC740" s="143" t="str">
        <f t="shared" si="820"/>
        <v/>
      </c>
      <c r="AD740" s="143" t="str">
        <f t="shared" si="859"/>
        <v/>
      </c>
      <c r="AE740" s="360"/>
      <c r="AF740" s="360"/>
      <c r="AG740" s="364"/>
      <c r="AH740" s="363" t="str">
        <f t="shared" si="860"/>
        <v/>
      </c>
      <c r="AI740" s="360"/>
      <c r="AJ740" s="360"/>
      <c r="AK740" s="364"/>
      <c r="AL740" s="365" t="str">
        <f t="shared" si="861"/>
        <v/>
      </c>
      <c r="AM740" s="363" t="str">
        <f t="shared" si="862"/>
        <v/>
      </c>
      <c r="AN740" s="366" t="str">
        <f t="shared" si="863"/>
        <v/>
      </c>
      <c r="AO740" s="360"/>
      <c r="AP740" s="360"/>
      <c r="AQ740" s="360" t="str">
        <f t="shared" si="864"/>
        <v/>
      </c>
      <c r="AR740" s="348" t="str">
        <f t="shared" si="821"/>
        <v/>
      </c>
      <c r="AS740" s="360"/>
      <c r="AT740" s="348" t="str">
        <f t="shared" si="822"/>
        <v/>
      </c>
      <c r="AU740" s="360"/>
      <c r="AV740" s="348" t="str">
        <f t="shared" si="823"/>
        <v/>
      </c>
      <c r="AW740" s="360"/>
      <c r="AX740" s="348" t="str">
        <f t="shared" si="824"/>
        <v/>
      </c>
      <c r="AY740" s="360"/>
      <c r="AZ740" s="348" t="str">
        <f t="shared" si="825"/>
        <v/>
      </c>
      <c r="BA740" s="367"/>
      <c r="BB740" s="348" t="str">
        <f t="shared" si="826"/>
        <v/>
      </c>
      <c r="BC740" s="350" t="str">
        <f t="shared" si="829"/>
        <v/>
      </c>
      <c r="BD740" s="350" t="str">
        <f t="shared" si="830"/>
        <v/>
      </c>
      <c r="BE740" s="360"/>
      <c r="BF740" s="361"/>
      <c r="BG740" s="362" t="str">
        <f t="shared" si="865"/>
        <v/>
      </c>
      <c r="BH740" s="354" t="str">
        <f t="shared" si="831"/>
        <v/>
      </c>
      <c r="BI740" s="350" t="str">
        <f t="shared" si="832"/>
        <v/>
      </c>
      <c r="BJ740" s="113" t="str">
        <f t="shared" si="833"/>
        <v/>
      </c>
      <c r="BK740" s="347" t="str">
        <f t="shared" si="858"/>
        <v/>
      </c>
      <c r="BR740" s="307"/>
      <c r="BS740" s="51" t="str">
        <f t="shared" si="834"/>
        <v/>
      </c>
      <c r="BT740" s="51" t="str">
        <f t="shared" si="835"/>
        <v/>
      </c>
      <c r="BU740" s="51" t="str">
        <f t="shared" si="836"/>
        <v/>
      </c>
      <c r="BV740" s="51" t="str">
        <f t="shared" si="837"/>
        <v/>
      </c>
      <c r="BW740" s="51" t="str">
        <f t="shared" si="838"/>
        <v/>
      </c>
      <c r="BX740" s="51" t="str">
        <f t="shared" si="839"/>
        <v/>
      </c>
      <c r="BY740" s="51" t="str">
        <f t="shared" si="840"/>
        <v/>
      </c>
      <c r="BZ740" s="51" t="str">
        <f t="shared" si="841"/>
        <v/>
      </c>
      <c r="CA740" s="51" t="str">
        <f t="shared" si="842"/>
        <v/>
      </c>
      <c r="CB740" s="51" t="str">
        <f t="shared" si="843"/>
        <v/>
      </c>
      <c r="CC740" s="51" t="str">
        <f t="shared" si="827"/>
        <v/>
      </c>
      <c r="CD740" s="51" t="str">
        <f t="shared" si="828"/>
        <v/>
      </c>
      <c r="CE740" s="51" t="str">
        <f t="shared" si="844"/>
        <v/>
      </c>
      <c r="CF740" s="51"/>
      <c r="CH740" s="53" t="str">
        <f t="shared" si="845"/>
        <v/>
      </c>
      <c r="CI740" s="53" t="str">
        <f t="shared" si="846"/>
        <v/>
      </c>
      <c r="CJ740" s="54" t="str">
        <f t="shared" si="847"/>
        <v/>
      </c>
      <c r="CK740" s="53" t="str">
        <f t="shared" si="848"/>
        <v/>
      </c>
      <c r="CL740" s="53" t="str">
        <f t="shared" si="849"/>
        <v/>
      </c>
      <c r="CM740" s="53" t="str">
        <f t="shared" si="850"/>
        <v/>
      </c>
      <c r="CN740" s="53" t="str">
        <f t="shared" si="851"/>
        <v/>
      </c>
      <c r="CO740" s="53" t="str">
        <f t="shared" si="852"/>
        <v/>
      </c>
      <c r="CP740" s="53" t="str">
        <f t="shared" si="853"/>
        <v/>
      </c>
      <c r="CQ740" s="53" t="str">
        <f t="shared" si="854"/>
        <v/>
      </c>
      <c r="CR740" s="53" t="str">
        <f t="shared" si="855"/>
        <v/>
      </c>
      <c r="CS740" s="53" t="str">
        <f t="shared" si="856"/>
        <v/>
      </c>
      <c r="CT740" s="53" t="str">
        <f t="shared" si="857"/>
        <v/>
      </c>
      <c r="CU740" s="53" t="str">
        <f t="shared" si="866"/>
        <v/>
      </c>
    </row>
    <row r="741" spans="1:99" hidden="1" x14ac:dyDescent="0.3">
      <c r="A741" s="40">
        <v>803</v>
      </c>
      <c r="B741" s="313"/>
      <c r="C741" s="142"/>
      <c r="D741" s="144"/>
      <c r="E741" s="144"/>
      <c r="F741" s="312"/>
      <c r="G741" s="144" t="s">
        <v>141</v>
      </c>
      <c r="H741" s="314"/>
      <c r="I741" s="314"/>
      <c r="J741" s="315" t="str">
        <f t="shared" si="801"/>
        <v/>
      </c>
      <c r="K741" s="316" t="str">
        <f t="shared" si="802"/>
        <v/>
      </c>
      <c r="L741" s="317" t="str">
        <f t="shared" si="803"/>
        <v/>
      </c>
      <c r="M741" s="316" t="str">
        <f t="shared" si="804"/>
        <v/>
      </c>
      <c r="N741" s="317" t="str">
        <f t="shared" si="805"/>
        <v/>
      </c>
      <c r="O741" s="316" t="str">
        <f t="shared" si="806"/>
        <v/>
      </c>
      <c r="P741" s="317" t="str">
        <f t="shared" si="807"/>
        <v/>
      </c>
      <c r="Q741" s="318" t="str">
        <f t="shared" si="808"/>
        <v/>
      </c>
      <c r="R741" s="319" t="str">
        <f t="shared" si="809"/>
        <v/>
      </c>
      <c r="S741" s="318" t="str">
        <f t="shared" si="810"/>
        <v/>
      </c>
      <c r="T741" s="317" t="str">
        <f t="shared" si="811"/>
        <v/>
      </c>
      <c r="U741" s="318" t="str">
        <f t="shared" si="812"/>
        <v/>
      </c>
      <c r="V741" s="319" t="str">
        <f t="shared" si="813"/>
        <v/>
      </c>
      <c r="W741" s="318" t="str">
        <f t="shared" si="814"/>
        <v/>
      </c>
      <c r="X741" s="319" t="str">
        <f t="shared" si="815"/>
        <v/>
      </c>
      <c r="Y741" s="318" t="str">
        <f t="shared" si="816"/>
        <v/>
      </c>
      <c r="Z741" s="319" t="str">
        <f t="shared" si="817"/>
        <v/>
      </c>
      <c r="AA741" s="317" t="str">
        <f t="shared" si="818"/>
        <v/>
      </c>
      <c r="AB741" s="97" t="str">
        <f t="shared" si="819"/>
        <v/>
      </c>
      <c r="AC741" s="143" t="str">
        <f t="shared" si="820"/>
        <v/>
      </c>
      <c r="AD741" s="143" t="str">
        <f t="shared" si="859"/>
        <v/>
      </c>
      <c r="AE741" s="360"/>
      <c r="AF741" s="360"/>
      <c r="AG741" s="364"/>
      <c r="AH741" s="363" t="str">
        <f t="shared" si="860"/>
        <v/>
      </c>
      <c r="AI741" s="360"/>
      <c r="AJ741" s="360"/>
      <c r="AK741" s="364"/>
      <c r="AL741" s="365" t="str">
        <f t="shared" si="861"/>
        <v/>
      </c>
      <c r="AM741" s="363" t="str">
        <f t="shared" si="862"/>
        <v/>
      </c>
      <c r="AN741" s="366" t="str">
        <f t="shared" si="863"/>
        <v/>
      </c>
      <c r="AO741" s="360"/>
      <c r="AP741" s="360"/>
      <c r="AQ741" s="360" t="str">
        <f t="shared" si="864"/>
        <v/>
      </c>
      <c r="AR741" s="348" t="str">
        <f t="shared" si="821"/>
        <v/>
      </c>
      <c r="AS741" s="360"/>
      <c r="AT741" s="348" t="str">
        <f t="shared" si="822"/>
        <v/>
      </c>
      <c r="AU741" s="360"/>
      <c r="AV741" s="348" t="str">
        <f t="shared" si="823"/>
        <v/>
      </c>
      <c r="AW741" s="360"/>
      <c r="AX741" s="348" t="str">
        <f t="shared" si="824"/>
        <v/>
      </c>
      <c r="AY741" s="360"/>
      <c r="AZ741" s="348" t="str">
        <f t="shared" si="825"/>
        <v/>
      </c>
      <c r="BA741" s="367"/>
      <c r="BB741" s="348" t="str">
        <f t="shared" si="826"/>
        <v/>
      </c>
      <c r="BC741" s="350" t="str">
        <f t="shared" si="829"/>
        <v/>
      </c>
      <c r="BD741" s="350" t="str">
        <f t="shared" si="830"/>
        <v/>
      </c>
      <c r="BE741" s="360"/>
      <c r="BF741" s="361"/>
      <c r="BG741" s="362" t="str">
        <f t="shared" si="865"/>
        <v/>
      </c>
      <c r="BH741" s="354" t="str">
        <f t="shared" si="831"/>
        <v/>
      </c>
      <c r="BI741" s="350" t="str">
        <f t="shared" si="832"/>
        <v/>
      </c>
      <c r="BJ741" s="113" t="str">
        <f t="shared" si="833"/>
        <v/>
      </c>
      <c r="BK741" s="347" t="str">
        <f t="shared" si="858"/>
        <v/>
      </c>
      <c r="BR741" s="307"/>
      <c r="BS741" s="51" t="str">
        <f t="shared" si="834"/>
        <v/>
      </c>
      <c r="BT741" s="51" t="str">
        <f t="shared" si="835"/>
        <v/>
      </c>
      <c r="BU741" s="51" t="str">
        <f t="shared" si="836"/>
        <v/>
      </c>
      <c r="BV741" s="51" t="str">
        <f t="shared" si="837"/>
        <v/>
      </c>
      <c r="BW741" s="51" t="str">
        <f t="shared" si="838"/>
        <v/>
      </c>
      <c r="BX741" s="51" t="str">
        <f t="shared" si="839"/>
        <v/>
      </c>
      <c r="BY741" s="51" t="str">
        <f t="shared" si="840"/>
        <v/>
      </c>
      <c r="BZ741" s="51" t="str">
        <f t="shared" si="841"/>
        <v/>
      </c>
      <c r="CA741" s="51" t="str">
        <f t="shared" si="842"/>
        <v/>
      </c>
      <c r="CB741" s="51" t="str">
        <f t="shared" si="843"/>
        <v/>
      </c>
      <c r="CC741" s="51" t="str">
        <f t="shared" si="827"/>
        <v/>
      </c>
      <c r="CD741" s="51" t="str">
        <f t="shared" si="828"/>
        <v/>
      </c>
      <c r="CE741" s="51" t="str">
        <f t="shared" si="844"/>
        <v/>
      </c>
      <c r="CF741" s="51"/>
      <c r="CH741" s="53" t="str">
        <f t="shared" si="845"/>
        <v/>
      </c>
      <c r="CI741" s="53" t="str">
        <f t="shared" si="846"/>
        <v/>
      </c>
      <c r="CJ741" s="54" t="str">
        <f t="shared" si="847"/>
        <v/>
      </c>
      <c r="CK741" s="53" t="str">
        <f t="shared" si="848"/>
        <v/>
      </c>
      <c r="CL741" s="53" t="str">
        <f t="shared" si="849"/>
        <v/>
      </c>
      <c r="CM741" s="53" t="str">
        <f t="shared" si="850"/>
        <v/>
      </c>
      <c r="CN741" s="53" t="str">
        <f t="shared" si="851"/>
        <v/>
      </c>
      <c r="CO741" s="53" t="str">
        <f t="shared" si="852"/>
        <v/>
      </c>
      <c r="CP741" s="53" t="str">
        <f t="shared" si="853"/>
        <v/>
      </c>
      <c r="CQ741" s="53" t="str">
        <f t="shared" si="854"/>
        <v/>
      </c>
      <c r="CR741" s="53" t="str">
        <f t="shared" si="855"/>
        <v/>
      </c>
      <c r="CS741" s="53" t="str">
        <f t="shared" si="856"/>
        <v/>
      </c>
      <c r="CT741" s="53" t="str">
        <f t="shared" si="857"/>
        <v/>
      </c>
      <c r="CU741" s="53" t="str">
        <f t="shared" si="866"/>
        <v/>
      </c>
    </row>
    <row r="742" spans="1:99" hidden="1" x14ac:dyDescent="0.3">
      <c r="A742" s="40">
        <v>804</v>
      </c>
      <c r="B742" s="313"/>
      <c r="C742" s="142"/>
      <c r="D742" s="144"/>
      <c r="E742" s="144"/>
      <c r="F742" s="312"/>
      <c r="G742" s="144" t="s">
        <v>141</v>
      </c>
      <c r="H742" s="314"/>
      <c r="I742" s="314"/>
      <c r="J742" s="315" t="str">
        <f t="shared" si="801"/>
        <v/>
      </c>
      <c r="K742" s="316" t="str">
        <f t="shared" si="802"/>
        <v/>
      </c>
      <c r="L742" s="317" t="str">
        <f t="shared" si="803"/>
        <v/>
      </c>
      <c r="M742" s="316" t="str">
        <f t="shared" si="804"/>
        <v/>
      </c>
      <c r="N742" s="317" t="str">
        <f t="shared" si="805"/>
        <v/>
      </c>
      <c r="O742" s="316" t="str">
        <f t="shared" si="806"/>
        <v/>
      </c>
      <c r="P742" s="317" t="str">
        <f t="shared" si="807"/>
        <v/>
      </c>
      <c r="Q742" s="318" t="str">
        <f t="shared" si="808"/>
        <v/>
      </c>
      <c r="R742" s="319" t="str">
        <f t="shared" si="809"/>
        <v/>
      </c>
      <c r="S742" s="318" t="str">
        <f t="shared" si="810"/>
        <v/>
      </c>
      <c r="T742" s="317" t="str">
        <f t="shared" si="811"/>
        <v/>
      </c>
      <c r="U742" s="318" t="str">
        <f t="shared" si="812"/>
        <v/>
      </c>
      <c r="V742" s="319" t="str">
        <f t="shared" si="813"/>
        <v/>
      </c>
      <c r="W742" s="318" t="str">
        <f t="shared" si="814"/>
        <v/>
      </c>
      <c r="X742" s="319" t="str">
        <f t="shared" si="815"/>
        <v/>
      </c>
      <c r="Y742" s="318" t="str">
        <f t="shared" si="816"/>
        <v/>
      </c>
      <c r="Z742" s="319" t="str">
        <f t="shared" si="817"/>
        <v/>
      </c>
      <c r="AA742" s="317" t="str">
        <f t="shared" si="818"/>
        <v/>
      </c>
      <c r="AB742" s="97" t="str">
        <f t="shared" si="819"/>
        <v/>
      </c>
      <c r="AC742" s="143" t="str">
        <f t="shared" si="820"/>
        <v/>
      </c>
      <c r="AD742" s="143" t="str">
        <f t="shared" si="859"/>
        <v/>
      </c>
      <c r="AE742" s="360"/>
      <c r="AF742" s="360"/>
      <c r="AG742" s="364"/>
      <c r="AH742" s="363" t="str">
        <f t="shared" si="860"/>
        <v/>
      </c>
      <c r="AI742" s="360"/>
      <c r="AJ742" s="360"/>
      <c r="AK742" s="364"/>
      <c r="AL742" s="365" t="str">
        <f t="shared" si="861"/>
        <v/>
      </c>
      <c r="AM742" s="363" t="str">
        <f t="shared" si="862"/>
        <v/>
      </c>
      <c r="AN742" s="366" t="str">
        <f t="shared" si="863"/>
        <v/>
      </c>
      <c r="AO742" s="360"/>
      <c r="AP742" s="360"/>
      <c r="AQ742" s="360" t="str">
        <f t="shared" si="864"/>
        <v/>
      </c>
      <c r="AR742" s="348" t="str">
        <f t="shared" si="821"/>
        <v/>
      </c>
      <c r="AS742" s="360"/>
      <c r="AT742" s="348" t="str">
        <f t="shared" si="822"/>
        <v/>
      </c>
      <c r="AU742" s="360"/>
      <c r="AV742" s="348" t="str">
        <f t="shared" si="823"/>
        <v/>
      </c>
      <c r="AW742" s="360"/>
      <c r="AX742" s="348" t="str">
        <f t="shared" si="824"/>
        <v/>
      </c>
      <c r="AY742" s="360"/>
      <c r="AZ742" s="348" t="str">
        <f t="shared" si="825"/>
        <v/>
      </c>
      <c r="BA742" s="367"/>
      <c r="BB742" s="348" t="str">
        <f t="shared" si="826"/>
        <v/>
      </c>
      <c r="BC742" s="350" t="str">
        <f t="shared" si="829"/>
        <v/>
      </c>
      <c r="BD742" s="350" t="str">
        <f t="shared" si="830"/>
        <v/>
      </c>
      <c r="BE742" s="360"/>
      <c r="BF742" s="361"/>
      <c r="BG742" s="362" t="str">
        <f t="shared" si="865"/>
        <v/>
      </c>
      <c r="BH742" s="354" t="str">
        <f t="shared" si="831"/>
        <v/>
      </c>
      <c r="BI742" s="350" t="str">
        <f t="shared" si="832"/>
        <v/>
      </c>
      <c r="BJ742" s="113" t="str">
        <f t="shared" si="833"/>
        <v/>
      </c>
      <c r="BK742" s="347" t="str">
        <f t="shared" si="858"/>
        <v/>
      </c>
      <c r="BR742" s="307"/>
      <c r="BS742" s="51" t="str">
        <f t="shared" si="834"/>
        <v/>
      </c>
      <c r="BT742" s="51" t="str">
        <f t="shared" si="835"/>
        <v/>
      </c>
      <c r="BU742" s="51" t="str">
        <f t="shared" si="836"/>
        <v/>
      </c>
      <c r="BV742" s="51" t="str">
        <f t="shared" si="837"/>
        <v/>
      </c>
      <c r="BW742" s="51" t="str">
        <f t="shared" si="838"/>
        <v/>
      </c>
      <c r="BX742" s="51" t="str">
        <f t="shared" si="839"/>
        <v/>
      </c>
      <c r="BY742" s="51" t="str">
        <f t="shared" si="840"/>
        <v/>
      </c>
      <c r="BZ742" s="51" t="str">
        <f t="shared" si="841"/>
        <v/>
      </c>
      <c r="CA742" s="51" t="str">
        <f t="shared" si="842"/>
        <v/>
      </c>
      <c r="CB742" s="51" t="str">
        <f t="shared" si="843"/>
        <v/>
      </c>
      <c r="CC742" s="51" t="str">
        <f t="shared" si="827"/>
        <v/>
      </c>
      <c r="CD742" s="51" t="str">
        <f t="shared" si="828"/>
        <v/>
      </c>
      <c r="CE742" s="51" t="str">
        <f t="shared" si="844"/>
        <v/>
      </c>
      <c r="CF742" s="51"/>
      <c r="CH742" s="53" t="str">
        <f t="shared" si="845"/>
        <v/>
      </c>
      <c r="CI742" s="53" t="str">
        <f t="shared" si="846"/>
        <v/>
      </c>
      <c r="CJ742" s="54" t="str">
        <f t="shared" si="847"/>
        <v/>
      </c>
      <c r="CK742" s="53" t="str">
        <f t="shared" si="848"/>
        <v/>
      </c>
      <c r="CL742" s="53" t="str">
        <f t="shared" si="849"/>
        <v/>
      </c>
      <c r="CM742" s="53" t="str">
        <f t="shared" si="850"/>
        <v/>
      </c>
      <c r="CN742" s="53" t="str">
        <f t="shared" si="851"/>
        <v/>
      </c>
      <c r="CO742" s="53" t="str">
        <f t="shared" si="852"/>
        <v/>
      </c>
      <c r="CP742" s="53" t="str">
        <f t="shared" si="853"/>
        <v/>
      </c>
      <c r="CQ742" s="53" t="str">
        <f t="shared" si="854"/>
        <v/>
      </c>
      <c r="CR742" s="53" t="str">
        <f t="shared" si="855"/>
        <v/>
      </c>
      <c r="CS742" s="53" t="str">
        <f t="shared" si="856"/>
        <v/>
      </c>
      <c r="CT742" s="53" t="str">
        <f t="shared" si="857"/>
        <v/>
      </c>
      <c r="CU742" s="53" t="str">
        <f t="shared" si="866"/>
        <v/>
      </c>
    </row>
    <row r="743" spans="1:99" hidden="1" x14ac:dyDescent="0.3">
      <c r="A743" s="40">
        <v>805</v>
      </c>
      <c r="B743" s="313"/>
      <c r="C743" s="142"/>
      <c r="D743" s="144"/>
      <c r="E743" s="144"/>
      <c r="F743" s="312"/>
      <c r="G743" s="144" t="s">
        <v>141</v>
      </c>
      <c r="H743" s="314"/>
      <c r="I743" s="314"/>
      <c r="J743" s="315" t="str">
        <f t="shared" si="801"/>
        <v/>
      </c>
      <c r="K743" s="316" t="str">
        <f t="shared" si="802"/>
        <v/>
      </c>
      <c r="L743" s="317" t="str">
        <f t="shared" si="803"/>
        <v/>
      </c>
      <c r="M743" s="316" t="str">
        <f t="shared" si="804"/>
        <v/>
      </c>
      <c r="N743" s="317" t="str">
        <f t="shared" si="805"/>
        <v/>
      </c>
      <c r="O743" s="316" t="str">
        <f t="shared" si="806"/>
        <v/>
      </c>
      <c r="P743" s="317" t="str">
        <f t="shared" si="807"/>
        <v/>
      </c>
      <c r="Q743" s="318" t="str">
        <f t="shared" si="808"/>
        <v/>
      </c>
      <c r="R743" s="319" t="str">
        <f t="shared" si="809"/>
        <v/>
      </c>
      <c r="S743" s="318" t="str">
        <f t="shared" si="810"/>
        <v/>
      </c>
      <c r="T743" s="317" t="str">
        <f t="shared" si="811"/>
        <v/>
      </c>
      <c r="U743" s="318" t="str">
        <f t="shared" si="812"/>
        <v/>
      </c>
      <c r="V743" s="319" t="str">
        <f t="shared" si="813"/>
        <v/>
      </c>
      <c r="W743" s="318" t="str">
        <f t="shared" si="814"/>
        <v/>
      </c>
      <c r="X743" s="319" t="str">
        <f t="shared" si="815"/>
        <v/>
      </c>
      <c r="Y743" s="318" t="str">
        <f t="shared" si="816"/>
        <v/>
      </c>
      <c r="Z743" s="319" t="str">
        <f t="shared" si="817"/>
        <v/>
      </c>
      <c r="AA743" s="317" t="str">
        <f t="shared" si="818"/>
        <v/>
      </c>
      <c r="AB743" s="97" t="str">
        <f t="shared" si="819"/>
        <v/>
      </c>
      <c r="AC743" s="143" t="str">
        <f t="shared" si="820"/>
        <v/>
      </c>
      <c r="AD743" s="143" t="str">
        <f t="shared" si="859"/>
        <v/>
      </c>
      <c r="AE743" s="360"/>
      <c r="AF743" s="360"/>
      <c r="AG743" s="364"/>
      <c r="AH743" s="363" t="str">
        <f t="shared" si="860"/>
        <v/>
      </c>
      <c r="AI743" s="360"/>
      <c r="AJ743" s="360"/>
      <c r="AK743" s="364"/>
      <c r="AL743" s="365" t="str">
        <f t="shared" si="861"/>
        <v/>
      </c>
      <c r="AM743" s="363" t="str">
        <f t="shared" si="862"/>
        <v/>
      </c>
      <c r="AN743" s="366" t="str">
        <f t="shared" si="863"/>
        <v/>
      </c>
      <c r="AO743" s="360"/>
      <c r="AP743" s="360"/>
      <c r="AQ743" s="360" t="str">
        <f t="shared" si="864"/>
        <v/>
      </c>
      <c r="AR743" s="348" t="str">
        <f t="shared" si="821"/>
        <v/>
      </c>
      <c r="AS743" s="360"/>
      <c r="AT743" s="348" t="str">
        <f t="shared" si="822"/>
        <v/>
      </c>
      <c r="AU743" s="360"/>
      <c r="AV743" s="348" t="str">
        <f t="shared" si="823"/>
        <v/>
      </c>
      <c r="AW743" s="360"/>
      <c r="AX743" s="348" t="str">
        <f t="shared" si="824"/>
        <v/>
      </c>
      <c r="AY743" s="360"/>
      <c r="AZ743" s="348" t="str">
        <f t="shared" si="825"/>
        <v/>
      </c>
      <c r="BA743" s="367"/>
      <c r="BB743" s="348" t="str">
        <f t="shared" si="826"/>
        <v/>
      </c>
      <c r="BC743" s="350" t="str">
        <f t="shared" si="829"/>
        <v/>
      </c>
      <c r="BD743" s="350" t="str">
        <f t="shared" si="830"/>
        <v/>
      </c>
      <c r="BE743" s="360"/>
      <c r="BF743" s="361"/>
      <c r="BG743" s="362" t="str">
        <f t="shared" si="865"/>
        <v/>
      </c>
      <c r="BH743" s="354" t="str">
        <f t="shared" si="831"/>
        <v/>
      </c>
      <c r="BI743" s="350" t="str">
        <f t="shared" si="832"/>
        <v/>
      </c>
      <c r="BJ743" s="113" t="str">
        <f t="shared" si="833"/>
        <v/>
      </c>
      <c r="BK743" s="347" t="str">
        <f t="shared" si="858"/>
        <v/>
      </c>
      <c r="BR743" s="307"/>
      <c r="BS743" s="51" t="str">
        <f t="shared" si="834"/>
        <v/>
      </c>
      <c r="BT743" s="51" t="str">
        <f t="shared" si="835"/>
        <v/>
      </c>
      <c r="BU743" s="51" t="str">
        <f t="shared" si="836"/>
        <v/>
      </c>
      <c r="BV743" s="51" t="str">
        <f t="shared" si="837"/>
        <v/>
      </c>
      <c r="BW743" s="51" t="str">
        <f t="shared" si="838"/>
        <v/>
      </c>
      <c r="BX743" s="51" t="str">
        <f t="shared" si="839"/>
        <v/>
      </c>
      <c r="BY743" s="51" t="str">
        <f t="shared" si="840"/>
        <v/>
      </c>
      <c r="BZ743" s="51" t="str">
        <f t="shared" si="841"/>
        <v/>
      </c>
      <c r="CA743" s="51" t="str">
        <f t="shared" si="842"/>
        <v/>
      </c>
      <c r="CB743" s="51" t="str">
        <f t="shared" si="843"/>
        <v/>
      </c>
      <c r="CC743" s="51" t="str">
        <f t="shared" si="827"/>
        <v/>
      </c>
      <c r="CD743" s="51" t="str">
        <f t="shared" si="828"/>
        <v/>
      </c>
      <c r="CE743" s="51" t="str">
        <f t="shared" si="844"/>
        <v/>
      </c>
      <c r="CF743" s="51"/>
      <c r="CH743" s="53" t="str">
        <f t="shared" si="845"/>
        <v/>
      </c>
      <c r="CI743" s="53" t="str">
        <f t="shared" si="846"/>
        <v/>
      </c>
      <c r="CJ743" s="54" t="str">
        <f t="shared" si="847"/>
        <v/>
      </c>
      <c r="CK743" s="53" t="str">
        <f t="shared" si="848"/>
        <v/>
      </c>
      <c r="CL743" s="53" t="str">
        <f t="shared" si="849"/>
        <v/>
      </c>
      <c r="CM743" s="53" t="str">
        <f t="shared" si="850"/>
        <v/>
      </c>
      <c r="CN743" s="53" t="str">
        <f t="shared" si="851"/>
        <v/>
      </c>
      <c r="CO743" s="53" t="str">
        <f t="shared" si="852"/>
        <v/>
      </c>
      <c r="CP743" s="53" t="str">
        <f t="shared" si="853"/>
        <v/>
      </c>
      <c r="CQ743" s="53" t="str">
        <f t="shared" si="854"/>
        <v/>
      </c>
      <c r="CR743" s="53" t="str">
        <f t="shared" si="855"/>
        <v/>
      </c>
      <c r="CS743" s="53" t="str">
        <f t="shared" si="856"/>
        <v/>
      </c>
      <c r="CT743" s="53" t="str">
        <f t="shared" si="857"/>
        <v/>
      </c>
      <c r="CU743" s="53" t="str">
        <f t="shared" si="866"/>
        <v/>
      </c>
    </row>
    <row r="744" spans="1:99" hidden="1" x14ac:dyDescent="0.3">
      <c r="A744" s="40">
        <v>806</v>
      </c>
      <c r="B744" s="313"/>
      <c r="C744" s="142"/>
      <c r="D744" s="144"/>
      <c r="E744" s="144"/>
      <c r="F744" s="312"/>
      <c r="G744" s="144" t="s">
        <v>141</v>
      </c>
      <c r="H744" s="314"/>
      <c r="I744" s="314"/>
      <c r="J744" s="315" t="str">
        <f t="shared" si="801"/>
        <v/>
      </c>
      <c r="K744" s="316" t="str">
        <f t="shared" si="802"/>
        <v/>
      </c>
      <c r="L744" s="317" t="str">
        <f t="shared" si="803"/>
        <v/>
      </c>
      <c r="M744" s="316" t="str">
        <f t="shared" si="804"/>
        <v/>
      </c>
      <c r="N744" s="317" t="str">
        <f t="shared" si="805"/>
        <v/>
      </c>
      <c r="O744" s="316" t="str">
        <f t="shared" si="806"/>
        <v/>
      </c>
      <c r="P744" s="317" t="str">
        <f t="shared" si="807"/>
        <v/>
      </c>
      <c r="Q744" s="318" t="str">
        <f t="shared" si="808"/>
        <v/>
      </c>
      <c r="R744" s="319" t="str">
        <f t="shared" si="809"/>
        <v/>
      </c>
      <c r="S744" s="318" t="str">
        <f t="shared" si="810"/>
        <v/>
      </c>
      <c r="T744" s="317" t="str">
        <f t="shared" si="811"/>
        <v/>
      </c>
      <c r="U744" s="318" t="str">
        <f t="shared" si="812"/>
        <v/>
      </c>
      <c r="V744" s="319" t="str">
        <f t="shared" si="813"/>
        <v/>
      </c>
      <c r="W744" s="318" t="str">
        <f t="shared" si="814"/>
        <v/>
      </c>
      <c r="X744" s="319" t="str">
        <f t="shared" si="815"/>
        <v/>
      </c>
      <c r="Y744" s="318" t="str">
        <f t="shared" si="816"/>
        <v/>
      </c>
      <c r="Z744" s="319" t="str">
        <f t="shared" si="817"/>
        <v/>
      </c>
      <c r="AA744" s="317" t="str">
        <f t="shared" si="818"/>
        <v/>
      </c>
      <c r="AB744" s="97" t="str">
        <f t="shared" si="819"/>
        <v/>
      </c>
      <c r="AC744" s="143" t="str">
        <f t="shared" si="820"/>
        <v/>
      </c>
      <c r="AD744" s="143" t="str">
        <f t="shared" si="859"/>
        <v/>
      </c>
      <c r="AE744" s="360"/>
      <c r="AF744" s="360"/>
      <c r="AG744" s="364"/>
      <c r="AH744" s="363" t="str">
        <f t="shared" si="860"/>
        <v/>
      </c>
      <c r="AI744" s="360"/>
      <c r="AJ744" s="360"/>
      <c r="AK744" s="364"/>
      <c r="AL744" s="365" t="str">
        <f t="shared" si="861"/>
        <v/>
      </c>
      <c r="AM744" s="363" t="str">
        <f t="shared" si="862"/>
        <v/>
      </c>
      <c r="AN744" s="366" t="str">
        <f t="shared" si="863"/>
        <v/>
      </c>
      <c r="AO744" s="360"/>
      <c r="AP744" s="360"/>
      <c r="AQ744" s="360" t="str">
        <f t="shared" si="864"/>
        <v/>
      </c>
      <c r="AR744" s="348" t="str">
        <f t="shared" si="821"/>
        <v/>
      </c>
      <c r="AS744" s="360"/>
      <c r="AT744" s="348" t="str">
        <f t="shared" si="822"/>
        <v/>
      </c>
      <c r="AU744" s="360"/>
      <c r="AV744" s="348" t="str">
        <f t="shared" si="823"/>
        <v/>
      </c>
      <c r="AW744" s="360"/>
      <c r="AX744" s="348" t="str">
        <f t="shared" si="824"/>
        <v/>
      </c>
      <c r="AY744" s="360"/>
      <c r="AZ744" s="348" t="str">
        <f t="shared" si="825"/>
        <v/>
      </c>
      <c r="BA744" s="367"/>
      <c r="BB744" s="348" t="str">
        <f t="shared" si="826"/>
        <v/>
      </c>
      <c r="BC744" s="350" t="str">
        <f t="shared" si="829"/>
        <v/>
      </c>
      <c r="BD744" s="350" t="str">
        <f t="shared" si="830"/>
        <v/>
      </c>
      <c r="BE744" s="360"/>
      <c r="BF744" s="361"/>
      <c r="BG744" s="362" t="str">
        <f t="shared" si="865"/>
        <v/>
      </c>
      <c r="BH744" s="354" t="str">
        <f t="shared" si="831"/>
        <v/>
      </c>
      <c r="BI744" s="350" t="str">
        <f t="shared" si="832"/>
        <v/>
      </c>
      <c r="BJ744" s="113" t="str">
        <f t="shared" si="833"/>
        <v/>
      </c>
      <c r="BK744" s="347" t="str">
        <f t="shared" si="858"/>
        <v/>
      </c>
      <c r="BR744" s="307"/>
      <c r="BS744" s="51" t="str">
        <f t="shared" si="834"/>
        <v/>
      </c>
      <c r="BT744" s="51" t="str">
        <f t="shared" si="835"/>
        <v/>
      </c>
      <c r="BU744" s="51" t="str">
        <f t="shared" si="836"/>
        <v/>
      </c>
      <c r="BV744" s="51" t="str">
        <f t="shared" si="837"/>
        <v/>
      </c>
      <c r="BW744" s="51" t="str">
        <f t="shared" si="838"/>
        <v/>
      </c>
      <c r="BX744" s="51" t="str">
        <f t="shared" si="839"/>
        <v/>
      </c>
      <c r="BY744" s="51" t="str">
        <f t="shared" si="840"/>
        <v/>
      </c>
      <c r="BZ744" s="51" t="str">
        <f t="shared" si="841"/>
        <v/>
      </c>
      <c r="CA744" s="51" t="str">
        <f t="shared" si="842"/>
        <v/>
      </c>
      <c r="CB744" s="51" t="str">
        <f t="shared" si="843"/>
        <v/>
      </c>
      <c r="CC744" s="51" t="str">
        <f t="shared" si="827"/>
        <v/>
      </c>
      <c r="CD744" s="51" t="str">
        <f t="shared" si="828"/>
        <v/>
      </c>
      <c r="CE744" s="51" t="str">
        <f t="shared" si="844"/>
        <v/>
      </c>
      <c r="CF744" s="51"/>
      <c r="CH744" s="53" t="str">
        <f t="shared" si="845"/>
        <v/>
      </c>
      <c r="CI744" s="53" t="str">
        <f t="shared" si="846"/>
        <v/>
      </c>
      <c r="CJ744" s="54" t="str">
        <f t="shared" si="847"/>
        <v/>
      </c>
      <c r="CK744" s="53" t="str">
        <f t="shared" si="848"/>
        <v/>
      </c>
      <c r="CL744" s="53" t="str">
        <f t="shared" si="849"/>
        <v/>
      </c>
      <c r="CM744" s="53" t="str">
        <f t="shared" si="850"/>
        <v/>
      </c>
      <c r="CN744" s="53" t="str">
        <f t="shared" si="851"/>
        <v/>
      </c>
      <c r="CO744" s="53" t="str">
        <f t="shared" si="852"/>
        <v/>
      </c>
      <c r="CP744" s="53" t="str">
        <f t="shared" si="853"/>
        <v/>
      </c>
      <c r="CQ744" s="53" t="str">
        <f t="shared" si="854"/>
        <v/>
      </c>
      <c r="CR744" s="53" t="str">
        <f t="shared" si="855"/>
        <v/>
      </c>
      <c r="CS744" s="53" t="str">
        <f t="shared" si="856"/>
        <v/>
      </c>
      <c r="CT744" s="53" t="str">
        <f t="shared" si="857"/>
        <v/>
      </c>
      <c r="CU744" s="53" t="str">
        <f t="shared" si="866"/>
        <v/>
      </c>
    </row>
    <row r="745" spans="1:99" hidden="1" x14ac:dyDescent="0.3">
      <c r="A745" s="40">
        <v>807</v>
      </c>
      <c r="B745" s="313"/>
      <c r="C745" s="142"/>
      <c r="D745" s="144"/>
      <c r="E745" s="144"/>
      <c r="F745" s="312"/>
      <c r="G745" s="144" t="s">
        <v>141</v>
      </c>
      <c r="H745" s="314"/>
      <c r="I745" s="314"/>
      <c r="J745" s="315" t="str">
        <f t="shared" si="801"/>
        <v/>
      </c>
      <c r="K745" s="316" t="str">
        <f t="shared" si="802"/>
        <v/>
      </c>
      <c r="L745" s="317" t="str">
        <f t="shared" si="803"/>
        <v/>
      </c>
      <c r="M745" s="316" t="str">
        <f t="shared" si="804"/>
        <v/>
      </c>
      <c r="N745" s="317" t="str">
        <f t="shared" si="805"/>
        <v/>
      </c>
      <c r="O745" s="316" t="str">
        <f t="shared" si="806"/>
        <v/>
      </c>
      <c r="P745" s="317" t="str">
        <f t="shared" si="807"/>
        <v/>
      </c>
      <c r="Q745" s="318" t="str">
        <f t="shared" si="808"/>
        <v/>
      </c>
      <c r="R745" s="319" t="str">
        <f t="shared" si="809"/>
        <v/>
      </c>
      <c r="S745" s="318" t="str">
        <f t="shared" si="810"/>
        <v/>
      </c>
      <c r="T745" s="317" t="str">
        <f t="shared" si="811"/>
        <v/>
      </c>
      <c r="U745" s="318" t="str">
        <f t="shared" si="812"/>
        <v/>
      </c>
      <c r="V745" s="319" t="str">
        <f t="shared" si="813"/>
        <v/>
      </c>
      <c r="W745" s="318" t="str">
        <f t="shared" si="814"/>
        <v/>
      </c>
      <c r="X745" s="319" t="str">
        <f t="shared" si="815"/>
        <v/>
      </c>
      <c r="Y745" s="318" t="str">
        <f t="shared" si="816"/>
        <v/>
      </c>
      <c r="Z745" s="319" t="str">
        <f t="shared" si="817"/>
        <v/>
      </c>
      <c r="AA745" s="317" t="str">
        <f t="shared" si="818"/>
        <v/>
      </c>
      <c r="AB745" s="97" t="str">
        <f t="shared" si="819"/>
        <v/>
      </c>
      <c r="AC745" s="143" t="str">
        <f t="shared" si="820"/>
        <v/>
      </c>
      <c r="AD745" s="143" t="str">
        <f t="shared" si="859"/>
        <v/>
      </c>
      <c r="AE745" s="360"/>
      <c r="AF745" s="360"/>
      <c r="AG745" s="364"/>
      <c r="AH745" s="363" t="str">
        <f t="shared" si="860"/>
        <v/>
      </c>
      <c r="AI745" s="360"/>
      <c r="AJ745" s="360"/>
      <c r="AK745" s="364"/>
      <c r="AL745" s="365" t="str">
        <f t="shared" si="861"/>
        <v/>
      </c>
      <c r="AM745" s="363" t="str">
        <f t="shared" si="862"/>
        <v/>
      </c>
      <c r="AN745" s="366" t="str">
        <f t="shared" si="863"/>
        <v/>
      </c>
      <c r="AO745" s="360"/>
      <c r="AP745" s="360"/>
      <c r="AQ745" s="360" t="str">
        <f t="shared" si="864"/>
        <v/>
      </c>
      <c r="AR745" s="348" t="str">
        <f t="shared" si="821"/>
        <v/>
      </c>
      <c r="AS745" s="360"/>
      <c r="AT745" s="348" t="str">
        <f t="shared" si="822"/>
        <v/>
      </c>
      <c r="AU745" s="360"/>
      <c r="AV745" s="348" t="str">
        <f t="shared" si="823"/>
        <v/>
      </c>
      <c r="AW745" s="360"/>
      <c r="AX745" s="348" t="str">
        <f t="shared" si="824"/>
        <v/>
      </c>
      <c r="AY745" s="360"/>
      <c r="AZ745" s="348" t="str">
        <f t="shared" si="825"/>
        <v/>
      </c>
      <c r="BA745" s="367"/>
      <c r="BB745" s="348" t="str">
        <f t="shared" si="826"/>
        <v/>
      </c>
      <c r="BC745" s="350" t="str">
        <f t="shared" si="829"/>
        <v/>
      </c>
      <c r="BD745" s="350" t="str">
        <f t="shared" si="830"/>
        <v/>
      </c>
      <c r="BE745" s="360"/>
      <c r="BF745" s="361"/>
      <c r="BG745" s="362" t="str">
        <f t="shared" si="865"/>
        <v/>
      </c>
      <c r="BH745" s="354" t="str">
        <f t="shared" si="831"/>
        <v/>
      </c>
      <c r="BI745" s="350" t="str">
        <f t="shared" si="832"/>
        <v/>
      </c>
      <c r="BJ745" s="113" t="str">
        <f t="shared" si="833"/>
        <v/>
      </c>
      <c r="BK745" s="347" t="str">
        <f t="shared" si="858"/>
        <v/>
      </c>
      <c r="BR745" s="307"/>
      <c r="BS745" s="51" t="str">
        <f t="shared" si="834"/>
        <v/>
      </c>
      <c r="BT745" s="51" t="str">
        <f t="shared" si="835"/>
        <v/>
      </c>
      <c r="BU745" s="51" t="str">
        <f t="shared" si="836"/>
        <v/>
      </c>
      <c r="BV745" s="51" t="str">
        <f t="shared" si="837"/>
        <v/>
      </c>
      <c r="BW745" s="51" t="str">
        <f t="shared" si="838"/>
        <v/>
      </c>
      <c r="BX745" s="51" t="str">
        <f t="shared" si="839"/>
        <v/>
      </c>
      <c r="BY745" s="51" t="str">
        <f t="shared" si="840"/>
        <v/>
      </c>
      <c r="BZ745" s="51" t="str">
        <f t="shared" si="841"/>
        <v/>
      </c>
      <c r="CA745" s="51" t="str">
        <f t="shared" si="842"/>
        <v/>
      </c>
      <c r="CB745" s="51" t="str">
        <f t="shared" si="843"/>
        <v/>
      </c>
      <c r="CC745" s="51" t="str">
        <f t="shared" si="827"/>
        <v/>
      </c>
      <c r="CD745" s="51" t="str">
        <f t="shared" si="828"/>
        <v/>
      </c>
      <c r="CE745" s="51" t="str">
        <f t="shared" si="844"/>
        <v/>
      </c>
      <c r="CF745" s="51"/>
      <c r="CH745" s="53" t="str">
        <f t="shared" si="845"/>
        <v/>
      </c>
      <c r="CI745" s="53" t="str">
        <f t="shared" si="846"/>
        <v/>
      </c>
      <c r="CJ745" s="54" t="str">
        <f t="shared" si="847"/>
        <v/>
      </c>
      <c r="CK745" s="53" t="str">
        <f t="shared" si="848"/>
        <v/>
      </c>
      <c r="CL745" s="53" t="str">
        <f t="shared" si="849"/>
        <v/>
      </c>
      <c r="CM745" s="53" t="str">
        <f t="shared" si="850"/>
        <v/>
      </c>
      <c r="CN745" s="53" t="str">
        <f t="shared" si="851"/>
        <v/>
      </c>
      <c r="CO745" s="53" t="str">
        <f t="shared" si="852"/>
        <v/>
      </c>
      <c r="CP745" s="53" t="str">
        <f t="shared" si="853"/>
        <v/>
      </c>
      <c r="CQ745" s="53" t="str">
        <f t="shared" si="854"/>
        <v/>
      </c>
      <c r="CR745" s="53" t="str">
        <f t="shared" si="855"/>
        <v/>
      </c>
      <c r="CS745" s="53" t="str">
        <f t="shared" si="856"/>
        <v/>
      </c>
      <c r="CT745" s="53" t="str">
        <f t="shared" si="857"/>
        <v/>
      </c>
      <c r="CU745" s="53" t="str">
        <f t="shared" si="866"/>
        <v/>
      </c>
    </row>
    <row r="746" spans="1:99" hidden="1" x14ac:dyDescent="0.3">
      <c r="A746" s="40">
        <v>808</v>
      </c>
      <c r="B746" s="313"/>
      <c r="C746" s="142"/>
      <c r="D746" s="144"/>
      <c r="E746" s="144"/>
      <c r="F746" s="312"/>
      <c r="G746" s="144" t="s">
        <v>141</v>
      </c>
      <c r="H746" s="314"/>
      <c r="I746" s="314"/>
      <c r="J746" s="315" t="str">
        <f t="shared" si="801"/>
        <v/>
      </c>
      <c r="K746" s="316" t="str">
        <f t="shared" si="802"/>
        <v/>
      </c>
      <c r="L746" s="317" t="str">
        <f t="shared" si="803"/>
        <v/>
      </c>
      <c r="M746" s="316" t="str">
        <f t="shared" si="804"/>
        <v/>
      </c>
      <c r="N746" s="317" t="str">
        <f t="shared" si="805"/>
        <v/>
      </c>
      <c r="O746" s="316" t="str">
        <f t="shared" si="806"/>
        <v/>
      </c>
      <c r="P746" s="317" t="str">
        <f t="shared" si="807"/>
        <v/>
      </c>
      <c r="Q746" s="318" t="str">
        <f t="shared" si="808"/>
        <v/>
      </c>
      <c r="R746" s="319" t="str">
        <f t="shared" si="809"/>
        <v/>
      </c>
      <c r="S746" s="318" t="str">
        <f t="shared" si="810"/>
        <v/>
      </c>
      <c r="T746" s="317" t="str">
        <f t="shared" si="811"/>
        <v/>
      </c>
      <c r="U746" s="318" t="str">
        <f t="shared" si="812"/>
        <v/>
      </c>
      <c r="V746" s="319" t="str">
        <f t="shared" si="813"/>
        <v/>
      </c>
      <c r="W746" s="318" t="str">
        <f t="shared" si="814"/>
        <v/>
      </c>
      <c r="X746" s="319" t="str">
        <f t="shared" si="815"/>
        <v/>
      </c>
      <c r="Y746" s="318" t="str">
        <f t="shared" si="816"/>
        <v/>
      </c>
      <c r="Z746" s="319" t="str">
        <f t="shared" si="817"/>
        <v/>
      </c>
      <c r="AA746" s="317" t="str">
        <f t="shared" si="818"/>
        <v/>
      </c>
      <c r="AB746" s="97" t="str">
        <f t="shared" si="819"/>
        <v/>
      </c>
      <c r="AC746" s="143" t="str">
        <f t="shared" si="820"/>
        <v/>
      </c>
      <c r="AD746" s="143" t="str">
        <f t="shared" si="859"/>
        <v/>
      </c>
      <c r="AE746" s="360"/>
      <c r="AF746" s="360"/>
      <c r="AG746" s="364"/>
      <c r="AH746" s="363" t="str">
        <f t="shared" si="860"/>
        <v/>
      </c>
      <c r="AI746" s="360"/>
      <c r="AJ746" s="360"/>
      <c r="AK746" s="364"/>
      <c r="AL746" s="365" t="str">
        <f t="shared" si="861"/>
        <v/>
      </c>
      <c r="AM746" s="363" t="str">
        <f t="shared" si="862"/>
        <v/>
      </c>
      <c r="AN746" s="366" t="str">
        <f t="shared" si="863"/>
        <v/>
      </c>
      <c r="AO746" s="360"/>
      <c r="AP746" s="360"/>
      <c r="AQ746" s="360" t="str">
        <f t="shared" si="864"/>
        <v/>
      </c>
      <c r="AR746" s="348" t="str">
        <f t="shared" si="821"/>
        <v/>
      </c>
      <c r="AS746" s="360"/>
      <c r="AT746" s="348" t="str">
        <f t="shared" si="822"/>
        <v/>
      </c>
      <c r="AU746" s="360"/>
      <c r="AV746" s="348" t="str">
        <f t="shared" si="823"/>
        <v/>
      </c>
      <c r="AW746" s="360"/>
      <c r="AX746" s="348" t="str">
        <f t="shared" si="824"/>
        <v/>
      </c>
      <c r="AY746" s="360"/>
      <c r="AZ746" s="348" t="str">
        <f t="shared" si="825"/>
        <v/>
      </c>
      <c r="BA746" s="367"/>
      <c r="BB746" s="348" t="str">
        <f t="shared" si="826"/>
        <v/>
      </c>
      <c r="BC746" s="350" t="str">
        <f t="shared" si="829"/>
        <v/>
      </c>
      <c r="BD746" s="350" t="str">
        <f t="shared" si="830"/>
        <v/>
      </c>
      <c r="BE746" s="360"/>
      <c r="BF746" s="361"/>
      <c r="BG746" s="362" t="str">
        <f t="shared" si="865"/>
        <v/>
      </c>
      <c r="BH746" s="354" t="str">
        <f t="shared" si="831"/>
        <v/>
      </c>
      <c r="BI746" s="350" t="str">
        <f t="shared" si="832"/>
        <v/>
      </c>
      <c r="BJ746" s="113" t="str">
        <f t="shared" si="833"/>
        <v/>
      </c>
      <c r="BK746" s="347" t="str">
        <f t="shared" si="858"/>
        <v/>
      </c>
      <c r="BR746" s="307"/>
      <c r="BS746" s="51" t="str">
        <f t="shared" si="834"/>
        <v/>
      </c>
      <c r="BT746" s="51" t="str">
        <f t="shared" si="835"/>
        <v/>
      </c>
      <c r="BU746" s="51" t="str">
        <f t="shared" si="836"/>
        <v/>
      </c>
      <c r="BV746" s="51" t="str">
        <f t="shared" si="837"/>
        <v/>
      </c>
      <c r="BW746" s="51" t="str">
        <f t="shared" si="838"/>
        <v/>
      </c>
      <c r="BX746" s="51" t="str">
        <f t="shared" si="839"/>
        <v/>
      </c>
      <c r="BY746" s="51" t="str">
        <f t="shared" si="840"/>
        <v/>
      </c>
      <c r="BZ746" s="51" t="str">
        <f t="shared" si="841"/>
        <v/>
      </c>
      <c r="CA746" s="51" t="str">
        <f t="shared" si="842"/>
        <v/>
      </c>
      <c r="CB746" s="51" t="str">
        <f t="shared" si="843"/>
        <v/>
      </c>
      <c r="CC746" s="51" t="str">
        <f t="shared" si="827"/>
        <v/>
      </c>
      <c r="CD746" s="51" t="str">
        <f t="shared" si="828"/>
        <v/>
      </c>
      <c r="CE746" s="51" t="str">
        <f t="shared" si="844"/>
        <v/>
      </c>
      <c r="CF746" s="51"/>
      <c r="CH746" s="53" t="str">
        <f t="shared" si="845"/>
        <v/>
      </c>
      <c r="CI746" s="53" t="str">
        <f t="shared" si="846"/>
        <v/>
      </c>
      <c r="CJ746" s="54" t="str">
        <f t="shared" si="847"/>
        <v/>
      </c>
      <c r="CK746" s="53" t="str">
        <f t="shared" si="848"/>
        <v/>
      </c>
      <c r="CL746" s="53" t="str">
        <f t="shared" si="849"/>
        <v/>
      </c>
      <c r="CM746" s="53" t="str">
        <f t="shared" si="850"/>
        <v/>
      </c>
      <c r="CN746" s="53" t="str">
        <f t="shared" si="851"/>
        <v/>
      </c>
      <c r="CO746" s="53" t="str">
        <f t="shared" si="852"/>
        <v/>
      </c>
      <c r="CP746" s="53" t="str">
        <f t="shared" si="853"/>
        <v/>
      </c>
      <c r="CQ746" s="53" t="str">
        <f t="shared" si="854"/>
        <v/>
      </c>
      <c r="CR746" s="53" t="str">
        <f t="shared" si="855"/>
        <v/>
      </c>
      <c r="CS746" s="53" t="str">
        <f t="shared" si="856"/>
        <v/>
      </c>
      <c r="CT746" s="53" t="str">
        <f t="shared" si="857"/>
        <v/>
      </c>
      <c r="CU746" s="53" t="str">
        <f t="shared" si="866"/>
        <v/>
      </c>
    </row>
    <row r="747" spans="1:99" hidden="1" x14ac:dyDescent="0.3">
      <c r="A747" s="40">
        <v>809</v>
      </c>
      <c r="B747" s="313"/>
      <c r="C747" s="142"/>
      <c r="D747" s="144"/>
      <c r="E747" s="144"/>
      <c r="F747" s="312"/>
      <c r="G747" s="144" t="s">
        <v>141</v>
      </c>
      <c r="H747" s="314"/>
      <c r="I747" s="314"/>
      <c r="J747" s="315" t="str">
        <f t="shared" si="801"/>
        <v/>
      </c>
      <c r="K747" s="316" t="str">
        <f t="shared" si="802"/>
        <v/>
      </c>
      <c r="L747" s="317" t="str">
        <f t="shared" si="803"/>
        <v/>
      </c>
      <c r="M747" s="316" t="str">
        <f t="shared" si="804"/>
        <v/>
      </c>
      <c r="N747" s="317" t="str">
        <f t="shared" si="805"/>
        <v/>
      </c>
      <c r="O747" s="316" t="str">
        <f t="shared" si="806"/>
        <v/>
      </c>
      <c r="P747" s="317" t="str">
        <f t="shared" si="807"/>
        <v/>
      </c>
      <c r="Q747" s="318" t="str">
        <f t="shared" si="808"/>
        <v/>
      </c>
      <c r="R747" s="319" t="str">
        <f t="shared" si="809"/>
        <v/>
      </c>
      <c r="S747" s="318" t="str">
        <f t="shared" si="810"/>
        <v/>
      </c>
      <c r="T747" s="317" t="str">
        <f t="shared" si="811"/>
        <v/>
      </c>
      <c r="U747" s="318" t="str">
        <f t="shared" si="812"/>
        <v/>
      </c>
      <c r="V747" s="319" t="str">
        <f t="shared" si="813"/>
        <v/>
      </c>
      <c r="W747" s="318" t="str">
        <f t="shared" si="814"/>
        <v/>
      </c>
      <c r="X747" s="319" t="str">
        <f t="shared" si="815"/>
        <v/>
      </c>
      <c r="Y747" s="318" t="str">
        <f t="shared" si="816"/>
        <v/>
      </c>
      <c r="Z747" s="319" t="str">
        <f t="shared" si="817"/>
        <v/>
      </c>
      <c r="AA747" s="317" t="str">
        <f t="shared" si="818"/>
        <v/>
      </c>
      <c r="AB747" s="97" t="str">
        <f t="shared" si="819"/>
        <v/>
      </c>
      <c r="AC747" s="143" t="str">
        <f t="shared" si="820"/>
        <v/>
      </c>
      <c r="AD747" s="143" t="str">
        <f t="shared" si="859"/>
        <v/>
      </c>
      <c r="AE747" s="360"/>
      <c r="AF747" s="360"/>
      <c r="AG747" s="364"/>
      <c r="AH747" s="363" t="str">
        <f t="shared" si="860"/>
        <v/>
      </c>
      <c r="AI747" s="360"/>
      <c r="AJ747" s="360"/>
      <c r="AK747" s="364"/>
      <c r="AL747" s="365" t="str">
        <f t="shared" si="861"/>
        <v/>
      </c>
      <c r="AM747" s="363" t="str">
        <f t="shared" si="862"/>
        <v/>
      </c>
      <c r="AN747" s="366" t="str">
        <f t="shared" si="863"/>
        <v/>
      </c>
      <c r="AO747" s="360"/>
      <c r="AP747" s="360"/>
      <c r="AQ747" s="360" t="str">
        <f t="shared" si="864"/>
        <v/>
      </c>
      <c r="AR747" s="348" t="str">
        <f t="shared" si="821"/>
        <v/>
      </c>
      <c r="AS747" s="360"/>
      <c r="AT747" s="348" t="str">
        <f t="shared" si="822"/>
        <v/>
      </c>
      <c r="AU747" s="360"/>
      <c r="AV747" s="348" t="str">
        <f t="shared" si="823"/>
        <v/>
      </c>
      <c r="AW747" s="360"/>
      <c r="AX747" s="348" t="str">
        <f t="shared" si="824"/>
        <v/>
      </c>
      <c r="AY747" s="360"/>
      <c r="AZ747" s="348" t="str">
        <f t="shared" si="825"/>
        <v/>
      </c>
      <c r="BA747" s="367"/>
      <c r="BB747" s="348" t="str">
        <f t="shared" si="826"/>
        <v/>
      </c>
      <c r="BC747" s="350" t="str">
        <f t="shared" si="829"/>
        <v/>
      </c>
      <c r="BD747" s="350" t="str">
        <f t="shared" si="830"/>
        <v/>
      </c>
      <c r="BE747" s="360"/>
      <c r="BF747" s="361"/>
      <c r="BG747" s="362" t="str">
        <f t="shared" si="865"/>
        <v/>
      </c>
      <c r="BH747" s="354" t="str">
        <f t="shared" si="831"/>
        <v/>
      </c>
      <c r="BI747" s="350" t="str">
        <f t="shared" si="832"/>
        <v/>
      </c>
      <c r="BJ747" s="113" t="str">
        <f t="shared" si="833"/>
        <v/>
      </c>
      <c r="BK747" s="347" t="str">
        <f t="shared" si="858"/>
        <v/>
      </c>
      <c r="BR747" s="307"/>
      <c r="BS747" s="51" t="str">
        <f t="shared" si="834"/>
        <v/>
      </c>
      <c r="BT747" s="51" t="str">
        <f t="shared" si="835"/>
        <v/>
      </c>
      <c r="BU747" s="51" t="str">
        <f t="shared" si="836"/>
        <v/>
      </c>
      <c r="BV747" s="51" t="str">
        <f t="shared" si="837"/>
        <v/>
      </c>
      <c r="BW747" s="51" t="str">
        <f t="shared" si="838"/>
        <v/>
      </c>
      <c r="BX747" s="51" t="str">
        <f t="shared" si="839"/>
        <v/>
      </c>
      <c r="BY747" s="51" t="str">
        <f t="shared" si="840"/>
        <v/>
      </c>
      <c r="BZ747" s="51" t="str">
        <f t="shared" si="841"/>
        <v/>
      </c>
      <c r="CA747" s="51" t="str">
        <f t="shared" si="842"/>
        <v/>
      </c>
      <c r="CB747" s="51" t="str">
        <f t="shared" si="843"/>
        <v/>
      </c>
      <c r="CC747" s="51" t="str">
        <f t="shared" si="827"/>
        <v/>
      </c>
      <c r="CD747" s="51" t="str">
        <f t="shared" si="828"/>
        <v/>
      </c>
      <c r="CE747" s="51" t="str">
        <f t="shared" si="844"/>
        <v/>
      </c>
      <c r="CF747" s="51"/>
      <c r="CH747" s="53" t="str">
        <f t="shared" si="845"/>
        <v/>
      </c>
      <c r="CI747" s="53" t="str">
        <f t="shared" si="846"/>
        <v/>
      </c>
      <c r="CJ747" s="54" t="str">
        <f t="shared" si="847"/>
        <v/>
      </c>
      <c r="CK747" s="53" t="str">
        <f t="shared" si="848"/>
        <v/>
      </c>
      <c r="CL747" s="53" t="str">
        <f t="shared" si="849"/>
        <v/>
      </c>
      <c r="CM747" s="53" t="str">
        <f t="shared" si="850"/>
        <v/>
      </c>
      <c r="CN747" s="53" t="str">
        <f t="shared" si="851"/>
        <v/>
      </c>
      <c r="CO747" s="53" t="str">
        <f t="shared" si="852"/>
        <v/>
      </c>
      <c r="CP747" s="53" t="str">
        <f t="shared" si="853"/>
        <v/>
      </c>
      <c r="CQ747" s="53" t="str">
        <f t="shared" si="854"/>
        <v/>
      </c>
      <c r="CR747" s="53" t="str">
        <f t="shared" si="855"/>
        <v/>
      </c>
      <c r="CS747" s="53" t="str">
        <f t="shared" si="856"/>
        <v/>
      </c>
      <c r="CT747" s="53" t="str">
        <f t="shared" si="857"/>
        <v/>
      </c>
      <c r="CU747" s="53" t="str">
        <f t="shared" si="866"/>
        <v/>
      </c>
    </row>
    <row r="748" spans="1:99" hidden="1" x14ac:dyDescent="0.3">
      <c r="A748" s="40">
        <v>810</v>
      </c>
      <c r="B748" s="313"/>
      <c r="C748" s="142"/>
      <c r="D748" s="144"/>
      <c r="E748" s="144"/>
      <c r="F748" s="312"/>
      <c r="G748" s="144" t="s">
        <v>141</v>
      </c>
      <c r="H748" s="314"/>
      <c r="I748" s="314"/>
      <c r="J748" s="315" t="str">
        <f t="shared" si="801"/>
        <v/>
      </c>
      <c r="K748" s="316" t="str">
        <f t="shared" si="802"/>
        <v/>
      </c>
      <c r="L748" s="317" t="str">
        <f t="shared" si="803"/>
        <v/>
      </c>
      <c r="M748" s="316" t="str">
        <f t="shared" si="804"/>
        <v/>
      </c>
      <c r="N748" s="317" t="str">
        <f t="shared" si="805"/>
        <v/>
      </c>
      <c r="O748" s="316" t="str">
        <f t="shared" si="806"/>
        <v/>
      </c>
      <c r="P748" s="317" t="str">
        <f t="shared" si="807"/>
        <v/>
      </c>
      <c r="Q748" s="318" t="str">
        <f t="shared" si="808"/>
        <v/>
      </c>
      <c r="R748" s="319" t="str">
        <f t="shared" si="809"/>
        <v/>
      </c>
      <c r="S748" s="318" t="str">
        <f t="shared" si="810"/>
        <v/>
      </c>
      <c r="T748" s="317" t="str">
        <f t="shared" si="811"/>
        <v/>
      </c>
      <c r="U748" s="318" t="str">
        <f t="shared" si="812"/>
        <v/>
      </c>
      <c r="V748" s="319" t="str">
        <f t="shared" si="813"/>
        <v/>
      </c>
      <c r="W748" s="318" t="str">
        <f t="shared" si="814"/>
        <v/>
      </c>
      <c r="X748" s="319" t="str">
        <f t="shared" si="815"/>
        <v/>
      </c>
      <c r="Y748" s="318" t="str">
        <f t="shared" si="816"/>
        <v/>
      </c>
      <c r="Z748" s="319" t="str">
        <f t="shared" si="817"/>
        <v/>
      </c>
      <c r="AA748" s="317" t="str">
        <f t="shared" si="818"/>
        <v/>
      </c>
      <c r="AB748" s="97" t="str">
        <f t="shared" si="819"/>
        <v/>
      </c>
      <c r="AC748" s="143" t="str">
        <f t="shared" si="820"/>
        <v/>
      </c>
      <c r="AD748" s="143" t="str">
        <f t="shared" si="859"/>
        <v/>
      </c>
      <c r="AE748" s="360"/>
      <c r="AF748" s="360"/>
      <c r="AG748" s="364"/>
      <c r="AH748" s="363" t="str">
        <f t="shared" si="860"/>
        <v/>
      </c>
      <c r="AI748" s="360"/>
      <c r="AJ748" s="360"/>
      <c r="AK748" s="364"/>
      <c r="AL748" s="365" t="str">
        <f t="shared" si="861"/>
        <v/>
      </c>
      <c r="AM748" s="363" t="str">
        <f t="shared" si="862"/>
        <v/>
      </c>
      <c r="AN748" s="366" t="str">
        <f t="shared" si="863"/>
        <v/>
      </c>
      <c r="AO748" s="360"/>
      <c r="AP748" s="360"/>
      <c r="AQ748" s="360" t="str">
        <f t="shared" si="864"/>
        <v/>
      </c>
      <c r="AR748" s="348" t="str">
        <f t="shared" si="821"/>
        <v/>
      </c>
      <c r="AS748" s="360"/>
      <c r="AT748" s="348" t="str">
        <f t="shared" si="822"/>
        <v/>
      </c>
      <c r="AU748" s="360"/>
      <c r="AV748" s="348" t="str">
        <f t="shared" si="823"/>
        <v/>
      </c>
      <c r="AW748" s="360"/>
      <c r="AX748" s="348" t="str">
        <f t="shared" si="824"/>
        <v/>
      </c>
      <c r="AY748" s="360"/>
      <c r="AZ748" s="348" t="str">
        <f t="shared" si="825"/>
        <v/>
      </c>
      <c r="BA748" s="367"/>
      <c r="BB748" s="348" t="str">
        <f t="shared" si="826"/>
        <v/>
      </c>
      <c r="BC748" s="350" t="str">
        <f t="shared" si="829"/>
        <v/>
      </c>
      <c r="BD748" s="350" t="str">
        <f t="shared" si="830"/>
        <v/>
      </c>
      <c r="BE748" s="360"/>
      <c r="BF748" s="361"/>
      <c r="BG748" s="362" t="str">
        <f t="shared" si="865"/>
        <v/>
      </c>
      <c r="BH748" s="354" t="str">
        <f t="shared" si="831"/>
        <v/>
      </c>
      <c r="BI748" s="350" t="str">
        <f t="shared" si="832"/>
        <v/>
      </c>
      <c r="BJ748" s="113" t="str">
        <f t="shared" si="833"/>
        <v/>
      </c>
      <c r="BK748" s="347" t="str">
        <f t="shared" si="858"/>
        <v/>
      </c>
      <c r="BR748" s="307"/>
      <c r="BS748" s="51" t="str">
        <f t="shared" si="834"/>
        <v/>
      </c>
      <c r="BT748" s="51" t="str">
        <f t="shared" si="835"/>
        <v/>
      </c>
      <c r="BU748" s="51" t="str">
        <f t="shared" si="836"/>
        <v/>
      </c>
      <c r="BV748" s="51" t="str">
        <f t="shared" si="837"/>
        <v/>
      </c>
      <c r="BW748" s="51" t="str">
        <f t="shared" si="838"/>
        <v/>
      </c>
      <c r="BX748" s="51" t="str">
        <f t="shared" si="839"/>
        <v/>
      </c>
      <c r="BY748" s="51" t="str">
        <f t="shared" si="840"/>
        <v/>
      </c>
      <c r="BZ748" s="51" t="str">
        <f t="shared" si="841"/>
        <v/>
      </c>
      <c r="CA748" s="51" t="str">
        <f t="shared" si="842"/>
        <v/>
      </c>
      <c r="CB748" s="51" t="str">
        <f t="shared" si="843"/>
        <v/>
      </c>
      <c r="CC748" s="51" t="str">
        <f t="shared" si="827"/>
        <v/>
      </c>
      <c r="CD748" s="51" t="str">
        <f t="shared" si="828"/>
        <v/>
      </c>
      <c r="CE748" s="51" t="str">
        <f t="shared" si="844"/>
        <v/>
      </c>
      <c r="CF748" s="51"/>
      <c r="CH748" s="53" t="str">
        <f t="shared" si="845"/>
        <v/>
      </c>
      <c r="CI748" s="53" t="str">
        <f t="shared" si="846"/>
        <v/>
      </c>
      <c r="CJ748" s="54" t="str">
        <f t="shared" si="847"/>
        <v/>
      </c>
      <c r="CK748" s="53" t="str">
        <f t="shared" si="848"/>
        <v/>
      </c>
      <c r="CL748" s="53" t="str">
        <f t="shared" si="849"/>
        <v/>
      </c>
      <c r="CM748" s="53" t="str">
        <f t="shared" si="850"/>
        <v/>
      </c>
      <c r="CN748" s="53" t="str">
        <f t="shared" si="851"/>
        <v/>
      </c>
      <c r="CO748" s="53" t="str">
        <f t="shared" si="852"/>
        <v/>
      </c>
      <c r="CP748" s="53" t="str">
        <f t="shared" si="853"/>
        <v/>
      </c>
      <c r="CQ748" s="53" t="str">
        <f t="shared" si="854"/>
        <v/>
      </c>
      <c r="CR748" s="53" t="str">
        <f t="shared" si="855"/>
        <v/>
      </c>
      <c r="CS748" s="53" t="str">
        <f t="shared" si="856"/>
        <v/>
      </c>
      <c r="CT748" s="53" t="str">
        <f t="shared" si="857"/>
        <v/>
      </c>
      <c r="CU748" s="53" t="str">
        <f t="shared" si="866"/>
        <v/>
      </c>
    </row>
    <row r="749" spans="1:99" hidden="1" x14ac:dyDescent="0.3">
      <c r="A749" s="40">
        <v>811</v>
      </c>
      <c r="B749" s="313"/>
      <c r="C749" s="142"/>
      <c r="D749" s="144"/>
      <c r="E749" s="144"/>
      <c r="F749" s="312"/>
      <c r="G749" s="144" t="s">
        <v>141</v>
      </c>
      <c r="H749" s="314"/>
      <c r="I749" s="314"/>
      <c r="J749" s="315" t="str">
        <f t="shared" si="801"/>
        <v/>
      </c>
      <c r="K749" s="316" t="str">
        <f t="shared" si="802"/>
        <v/>
      </c>
      <c r="L749" s="317" t="str">
        <f t="shared" si="803"/>
        <v/>
      </c>
      <c r="M749" s="316" t="str">
        <f t="shared" si="804"/>
        <v/>
      </c>
      <c r="N749" s="317" t="str">
        <f t="shared" si="805"/>
        <v/>
      </c>
      <c r="O749" s="316" t="str">
        <f t="shared" si="806"/>
        <v/>
      </c>
      <c r="P749" s="317" t="str">
        <f t="shared" si="807"/>
        <v/>
      </c>
      <c r="Q749" s="318" t="str">
        <f t="shared" si="808"/>
        <v/>
      </c>
      <c r="R749" s="319" t="str">
        <f t="shared" si="809"/>
        <v/>
      </c>
      <c r="S749" s="318" t="str">
        <f t="shared" si="810"/>
        <v/>
      </c>
      <c r="T749" s="317" t="str">
        <f t="shared" si="811"/>
        <v/>
      </c>
      <c r="U749" s="318" t="str">
        <f t="shared" si="812"/>
        <v/>
      </c>
      <c r="V749" s="319" t="str">
        <f t="shared" si="813"/>
        <v/>
      </c>
      <c r="W749" s="318" t="str">
        <f t="shared" si="814"/>
        <v/>
      </c>
      <c r="X749" s="319" t="str">
        <f t="shared" si="815"/>
        <v/>
      </c>
      <c r="Y749" s="318" t="str">
        <f t="shared" si="816"/>
        <v/>
      </c>
      <c r="Z749" s="319" t="str">
        <f t="shared" si="817"/>
        <v/>
      </c>
      <c r="AA749" s="317" t="str">
        <f t="shared" si="818"/>
        <v/>
      </c>
      <c r="AB749" s="97" t="str">
        <f t="shared" si="819"/>
        <v/>
      </c>
      <c r="AC749" s="143" t="str">
        <f t="shared" si="820"/>
        <v/>
      </c>
      <c r="AD749" s="143" t="str">
        <f t="shared" si="859"/>
        <v/>
      </c>
      <c r="AE749" s="360"/>
      <c r="AF749" s="360"/>
      <c r="AG749" s="364"/>
      <c r="AH749" s="363" t="str">
        <f t="shared" si="860"/>
        <v/>
      </c>
      <c r="AI749" s="360"/>
      <c r="AJ749" s="360"/>
      <c r="AK749" s="364"/>
      <c r="AL749" s="365" t="str">
        <f t="shared" si="861"/>
        <v/>
      </c>
      <c r="AM749" s="363" t="str">
        <f t="shared" si="862"/>
        <v/>
      </c>
      <c r="AN749" s="366" t="str">
        <f t="shared" si="863"/>
        <v/>
      </c>
      <c r="AO749" s="360"/>
      <c r="AP749" s="360"/>
      <c r="AQ749" s="360" t="str">
        <f t="shared" si="864"/>
        <v/>
      </c>
      <c r="AR749" s="348" t="str">
        <f t="shared" si="821"/>
        <v/>
      </c>
      <c r="AS749" s="360"/>
      <c r="AT749" s="348" t="str">
        <f t="shared" si="822"/>
        <v/>
      </c>
      <c r="AU749" s="360"/>
      <c r="AV749" s="348" t="str">
        <f t="shared" si="823"/>
        <v/>
      </c>
      <c r="AW749" s="360"/>
      <c r="AX749" s="348" t="str">
        <f t="shared" si="824"/>
        <v/>
      </c>
      <c r="AY749" s="360"/>
      <c r="AZ749" s="348" t="str">
        <f t="shared" si="825"/>
        <v/>
      </c>
      <c r="BA749" s="367"/>
      <c r="BB749" s="348" t="str">
        <f t="shared" si="826"/>
        <v/>
      </c>
      <c r="BC749" s="350" t="str">
        <f t="shared" si="829"/>
        <v/>
      </c>
      <c r="BD749" s="350" t="str">
        <f t="shared" si="830"/>
        <v/>
      </c>
      <c r="BE749" s="360"/>
      <c r="BF749" s="361"/>
      <c r="BG749" s="362" t="str">
        <f t="shared" si="865"/>
        <v/>
      </c>
      <c r="BH749" s="354" t="str">
        <f t="shared" si="831"/>
        <v/>
      </c>
      <c r="BI749" s="350" t="str">
        <f t="shared" si="832"/>
        <v/>
      </c>
      <c r="BJ749" s="113" t="str">
        <f t="shared" si="833"/>
        <v/>
      </c>
      <c r="BK749" s="347" t="str">
        <f t="shared" si="858"/>
        <v/>
      </c>
      <c r="BR749" s="307"/>
      <c r="BS749" s="51" t="str">
        <f t="shared" si="834"/>
        <v/>
      </c>
      <c r="BT749" s="51" t="str">
        <f t="shared" si="835"/>
        <v/>
      </c>
      <c r="BU749" s="51" t="str">
        <f t="shared" si="836"/>
        <v/>
      </c>
      <c r="BV749" s="51" t="str">
        <f t="shared" si="837"/>
        <v/>
      </c>
      <c r="BW749" s="51" t="str">
        <f t="shared" si="838"/>
        <v/>
      </c>
      <c r="BX749" s="51" t="str">
        <f t="shared" si="839"/>
        <v/>
      </c>
      <c r="BY749" s="51" t="str">
        <f t="shared" si="840"/>
        <v/>
      </c>
      <c r="BZ749" s="51" t="str">
        <f t="shared" si="841"/>
        <v/>
      </c>
      <c r="CA749" s="51" t="str">
        <f t="shared" si="842"/>
        <v/>
      </c>
      <c r="CB749" s="51" t="str">
        <f t="shared" si="843"/>
        <v/>
      </c>
      <c r="CC749" s="51" t="str">
        <f t="shared" si="827"/>
        <v/>
      </c>
      <c r="CD749" s="51" t="str">
        <f t="shared" si="828"/>
        <v/>
      </c>
      <c r="CE749" s="51" t="str">
        <f t="shared" si="844"/>
        <v/>
      </c>
      <c r="CF749" s="51"/>
      <c r="CH749" s="53" t="str">
        <f t="shared" si="845"/>
        <v/>
      </c>
      <c r="CI749" s="53" t="str">
        <f t="shared" si="846"/>
        <v/>
      </c>
      <c r="CJ749" s="54" t="str">
        <f t="shared" si="847"/>
        <v/>
      </c>
      <c r="CK749" s="53" t="str">
        <f t="shared" si="848"/>
        <v/>
      </c>
      <c r="CL749" s="53" t="str">
        <f t="shared" si="849"/>
        <v/>
      </c>
      <c r="CM749" s="53" t="str">
        <f t="shared" si="850"/>
        <v/>
      </c>
      <c r="CN749" s="53" t="str">
        <f t="shared" si="851"/>
        <v/>
      </c>
      <c r="CO749" s="53" t="str">
        <f t="shared" si="852"/>
        <v/>
      </c>
      <c r="CP749" s="53" t="str">
        <f t="shared" si="853"/>
        <v/>
      </c>
      <c r="CQ749" s="53" t="str">
        <f t="shared" si="854"/>
        <v/>
      </c>
      <c r="CR749" s="53" t="str">
        <f t="shared" si="855"/>
        <v/>
      </c>
      <c r="CS749" s="53" t="str">
        <f t="shared" si="856"/>
        <v/>
      </c>
      <c r="CT749" s="53" t="str">
        <f t="shared" si="857"/>
        <v/>
      </c>
      <c r="CU749" s="53" t="str">
        <f t="shared" si="866"/>
        <v/>
      </c>
    </row>
    <row r="750" spans="1:99" hidden="1" x14ac:dyDescent="0.3">
      <c r="A750" s="40">
        <v>812</v>
      </c>
      <c r="B750" s="313"/>
      <c r="C750" s="142"/>
      <c r="D750" s="144"/>
      <c r="E750" s="144"/>
      <c r="F750" s="312"/>
      <c r="G750" s="144" t="s">
        <v>141</v>
      </c>
      <c r="H750" s="314"/>
      <c r="I750" s="314"/>
      <c r="J750" s="315" t="str">
        <f t="shared" si="801"/>
        <v/>
      </c>
      <c r="K750" s="316" t="str">
        <f t="shared" si="802"/>
        <v/>
      </c>
      <c r="L750" s="317" t="str">
        <f t="shared" si="803"/>
        <v/>
      </c>
      <c r="M750" s="316" t="str">
        <f t="shared" si="804"/>
        <v/>
      </c>
      <c r="N750" s="317" t="str">
        <f t="shared" si="805"/>
        <v/>
      </c>
      <c r="O750" s="316" t="str">
        <f t="shared" si="806"/>
        <v/>
      </c>
      <c r="P750" s="317" t="str">
        <f t="shared" si="807"/>
        <v/>
      </c>
      <c r="Q750" s="318" t="str">
        <f t="shared" si="808"/>
        <v/>
      </c>
      <c r="R750" s="319" t="str">
        <f t="shared" si="809"/>
        <v/>
      </c>
      <c r="S750" s="318" t="str">
        <f t="shared" si="810"/>
        <v/>
      </c>
      <c r="T750" s="317" t="str">
        <f t="shared" si="811"/>
        <v/>
      </c>
      <c r="U750" s="318" t="str">
        <f t="shared" si="812"/>
        <v/>
      </c>
      <c r="V750" s="319" t="str">
        <f t="shared" si="813"/>
        <v/>
      </c>
      <c r="W750" s="318" t="str">
        <f t="shared" si="814"/>
        <v/>
      </c>
      <c r="X750" s="319" t="str">
        <f t="shared" si="815"/>
        <v/>
      </c>
      <c r="Y750" s="318" t="str">
        <f t="shared" si="816"/>
        <v/>
      </c>
      <c r="Z750" s="319" t="str">
        <f t="shared" si="817"/>
        <v/>
      </c>
      <c r="AA750" s="317" t="str">
        <f t="shared" si="818"/>
        <v/>
      </c>
      <c r="AB750" s="97" t="str">
        <f t="shared" si="819"/>
        <v/>
      </c>
      <c r="AC750" s="143" t="str">
        <f t="shared" si="820"/>
        <v/>
      </c>
      <c r="AD750" s="143" t="str">
        <f t="shared" si="859"/>
        <v/>
      </c>
      <c r="AE750" s="360"/>
      <c r="AF750" s="360"/>
      <c r="AG750" s="364"/>
      <c r="AH750" s="363" t="str">
        <f t="shared" si="860"/>
        <v/>
      </c>
      <c r="AI750" s="360"/>
      <c r="AJ750" s="360"/>
      <c r="AK750" s="364"/>
      <c r="AL750" s="365" t="str">
        <f t="shared" si="861"/>
        <v/>
      </c>
      <c r="AM750" s="363" t="str">
        <f t="shared" si="862"/>
        <v/>
      </c>
      <c r="AN750" s="366" t="str">
        <f t="shared" si="863"/>
        <v/>
      </c>
      <c r="AO750" s="360"/>
      <c r="AP750" s="360"/>
      <c r="AQ750" s="360" t="str">
        <f t="shared" si="864"/>
        <v/>
      </c>
      <c r="AR750" s="348" t="str">
        <f t="shared" si="821"/>
        <v/>
      </c>
      <c r="AS750" s="360"/>
      <c r="AT750" s="348" t="str">
        <f t="shared" si="822"/>
        <v/>
      </c>
      <c r="AU750" s="360"/>
      <c r="AV750" s="348" t="str">
        <f t="shared" si="823"/>
        <v/>
      </c>
      <c r="AW750" s="360"/>
      <c r="AX750" s="348" t="str">
        <f t="shared" si="824"/>
        <v/>
      </c>
      <c r="AY750" s="360"/>
      <c r="AZ750" s="348" t="str">
        <f t="shared" si="825"/>
        <v/>
      </c>
      <c r="BA750" s="367"/>
      <c r="BB750" s="348" t="str">
        <f t="shared" si="826"/>
        <v/>
      </c>
      <c r="BC750" s="350" t="str">
        <f t="shared" si="829"/>
        <v/>
      </c>
      <c r="BD750" s="350" t="str">
        <f t="shared" si="830"/>
        <v/>
      </c>
      <c r="BE750" s="360"/>
      <c r="BF750" s="361"/>
      <c r="BG750" s="362" t="str">
        <f t="shared" si="865"/>
        <v/>
      </c>
      <c r="BH750" s="354" t="str">
        <f t="shared" si="831"/>
        <v/>
      </c>
      <c r="BI750" s="350" t="str">
        <f t="shared" si="832"/>
        <v/>
      </c>
      <c r="BJ750" s="113" t="str">
        <f t="shared" si="833"/>
        <v/>
      </c>
      <c r="BK750" s="347" t="str">
        <f t="shared" si="858"/>
        <v/>
      </c>
      <c r="BR750" s="307"/>
      <c r="BS750" s="51" t="str">
        <f t="shared" si="834"/>
        <v/>
      </c>
      <c r="BT750" s="51" t="str">
        <f t="shared" si="835"/>
        <v/>
      </c>
      <c r="BU750" s="51" t="str">
        <f t="shared" si="836"/>
        <v/>
      </c>
      <c r="BV750" s="51" t="str">
        <f t="shared" si="837"/>
        <v/>
      </c>
      <c r="BW750" s="51" t="str">
        <f t="shared" si="838"/>
        <v/>
      </c>
      <c r="BX750" s="51" t="str">
        <f t="shared" si="839"/>
        <v/>
      </c>
      <c r="BY750" s="51" t="str">
        <f t="shared" si="840"/>
        <v/>
      </c>
      <c r="BZ750" s="51" t="str">
        <f t="shared" si="841"/>
        <v/>
      </c>
      <c r="CA750" s="51" t="str">
        <f t="shared" si="842"/>
        <v/>
      </c>
      <c r="CB750" s="51" t="str">
        <f t="shared" si="843"/>
        <v/>
      </c>
      <c r="CC750" s="51" t="str">
        <f t="shared" si="827"/>
        <v/>
      </c>
      <c r="CD750" s="51" t="str">
        <f t="shared" si="828"/>
        <v/>
      </c>
      <c r="CE750" s="51" t="str">
        <f t="shared" si="844"/>
        <v/>
      </c>
      <c r="CF750" s="51"/>
      <c r="CH750" s="53" t="str">
        <f t="shared" si="845"/>
        <v/>
      </c>
      <c r="CI750" s="53" t="str">
        <f t="shared" si="846"/>
        <v/>
      </c>
      <c r="CJ750" s="54" t="str">
        <f t="shared" si="847"/>
        <v/>
      </c>
      <c r="CK750" s="53" t="str">
        <f t="shared" si="848"/>
        <v/>
      </c>
      <c r="CL750" s="53" t="str">
        <f t="shared" si="849"/>
        <v/>
      </c>
      <c r="CM750" s="53" t="str">
        <f t="shared" si="850"/>
        <v/>
      </c>
      <c r="CN750" s="53" t="str">
        <f t="shared" si="851"/>
        <v/>
      </c>
      <c r="CO750" s="53" t="str">
        <f t="shared" si="852"/>
        <v/>
      </c>
      <c r="CP750" s="53" t="str">
        <f t="shared" si="853"/>
        <v/>
      </c>
      <c r="CQ750" s="53" t="str">
        <f t="shared" si="854"/>
        <v/>
      </c>
      <c r="CR750" s="53" t="str">
        <f t="shared" si="855"/>
        <v/>
      </c>
      <c r="CS750" s="53" t="str">
        <f t="shared" si="856"/>
        <v/>
      </c>
      <c r="CT750" s="53" t="str">
        <f t="shared" si="857"/>
        <v/>
      </c>
      <c r="CU750" s="53" t="str">
        <f t="shared" si="866"/>
        <v/>
      </c>
    </row>
    <row r="751" spans="1:99" hidden="1" x14ac:dyDescent="0.3">
      <c r="A751" s="40">
        <v>813</v>
      </c>
      <c r="B751" s="313"/>
      <c r="C751" s="142"/>
      <c r="D751" s="144"/>
      <c r="E751" s="144"/>
      <c r="F751" s="312"/>
      <c r="G751" s="144" t="s">
        <v>141</v>
      </c>
      <c r="H751" s="314"/>
      <c r="I751" s="314"/>
      <c r="J751" s="315" t="str">
        <f t="shared" si="801"/>
        <v/>
      </c>
      <c r="K751" s="316" t="str">
        <f t="shared" si="802"/>
        <v/>
      </c>
      <c r="L751" s="317" t="str">
        <f t="shared" si="803"/>
        <v/>
      </c>
      <c r="M751" s="316" t="str">
        <f t="shared" si="804"/>
        <v/>
      </c>
      <c r="N751" s="317" t="str">
        <f t="shared" si="805"/>
        <v/>
      </c>
      <c r="O751" s="316" t="str">
        <f t="shared" si="806"/>
        <v/>
      </c>
      <c r="P751" s="317" t="str">
        <f t="shared" si="807"/>
        <v/>
      </c>
      <c r="Q751" s="318" t="str">
        <f t="shared" si="808"/>
        <v/>
      </c>
      <c r="R751" s="319" t="str">
        <f t="shared" si="809"/>
        <v/>
      </c>
      <c r="S751" s="318" t="str">
        <f t="shared" si="810"/>
        <v/>
      </c>
      <c r="T751" s="317" t="str">
        <f t="shared" si="811"/>
        <v/>
      </c>
      <c r="U751" s="318" t="str">
        <f t="shared" si="812"/>
        <v/>
      </c>
      <c r="V751" s="319" t="str">
        <f t="shared" si="813"/>
        <v/>
      </c>
      <c r="W751" s="318" t="str">
        <f t="shared" si="814"/>
        <v/>
      </c>
      <c r="X751" s="319" t="str">
        <f t="shared" si="815"/>
        <v/>
      </c>
      <c r="Y751" s="318" t="str">
        <f t="shared" si="816"/>
        <v/>
      </c>
      <c r="Z751" s="319" t="str">
        <f t="shared" si="817"/>
        <v/>
      </c>
      <c r="AA751" s="317" t="str">
        <f t="shared" si="818"/>
        <v/>
      </c>
      <c r="AB751" s="97" t="str">
        <f t="shared" si="819"/>
        <v/>
      </c>
      <c r="AC751" s="143" t="str">
        <f t="shared" si="820"/>
        <v/>
      </c>
      <c r="AD751" s="143" t="str">
        <f t="shared" si="859"/>
        <v/>
      </c>
      <c r="AE751" s="360"/>
      <c r="AF751" s="360"/>
      <c r="AG751" s="364"/>
      <c r="AH751" s="363" t="str">
        <f t="shared" si="860"/>
        <v/>
      </c>
      <c r="AI751" s="360"/>
      <c r="AJ751" s="360"/>
      <c r="AK751" s="364"/>
      <c r="AL751" s="365" t="str">
        <f t="shared" si="861"/>
        <v/>
      </c>
      <c r="AM751" s="363" t="str">
        <f t="shared" si="862"/>
        <v/>
      </c>
      <c r="AN751" s="366" t="str">
        <f t="shared" si="863"/>
        <v/>
      </c>
      <c r="AO751" s="360"/>
      <c r="AP751" s="360"/>
      <c r="AQ751" s="360" t="str">
        <f t="shared" si="864"/>
        <v/>
      </c>
      <c r="AR751" s="348" t="str">
        <f t="shared" si="821"/>
        <v/>
      </c>
      <c r="AS751" s="360"/>
      <c r="AT751" s="348" t="str">
        <f t="shared" si="822"/>
        <v/>
      </c>
      <c r="AU751" s="360"/>
      <c r="AV751" s="348" t="str">
        <f t="shared" si="823"/>
        <v/>
      </c>
      <c r="AW751" s="360"/>
      <c r="AX751" s="348" t="str">
        <f t="shared" si="824"/>
        <v/>
      </c>
      <c r="AY751" s="360"/>
      <c r="AZ751" s="348" t="str">
        <f t="shared" si="825"/>
        <v/>
      </c>
      <c r="BA751" s="367"/>
      <c r="BB751" s="348" t="str">
        <f t="shared" si="826"/>
        <v/>
      </c>
      <c r="BC751" s="350" t="str">
        <f t="shared" si="829"/>
        <v/>
      </c>
      <c r="BD751" s="350" t="str">
        <f t="shared" si="830"/>
        <v/>
      </c>
      <c r="BE751" s="360"/>
      <c r="BF751" s="361"/>
      <c r="BG751" s="362" t="str">
        <f t="shared" si="865"/>
        <v/>
      </c>
      <c r="BH751" s="354" t="str">
        <f t="shared" si="831"/>
        <v/>
      </c>
      <c r="BI751" s="350" t="str">
        <f t="shared" si="832"/>
        <v/>
      </c>
      <c r="BJ751" s="113" t="str">
        <f t="shared" si="833"/>
        <v/>
      </c>
      <c r="BK751" s="347" t="str">
        <f t="shared" si="858"/>
        <v/>
      </c>
      <c r="BR751" s="307"/>
      <c r="BS751" s="51" t="str">
        <f t="shared" si="834"/>
        <v/>
      </c>
      <c r="BT751" s="51" t="str">
        <f t="shared" si="835"/>
        <v/>
      </c>
      <c r="BU751" s="51" t="str">
        <f t="shared" si="836"/>
        <v/>
      </c>
      <c r="BV751" s="51" t="str">
        <f t="shared" si="837"/>
        <v/>
      </c>
      <c r="BW751" s="51" t="str">
        <f t="shared" si="838"/>
        <v/>
      </c>
      <c r="BX751" s="51" t="str">
        <f t="shared" si="839"/>
        <v/>
      </c>
      <c r="BY751" s="51" t="str">
        <f t="shared" si="840"/>
        <v/>
      </c>
      <c r="BZ751" s="51" t="str">
        <f t="shared" si="841"/>
        <v/>
      </c>
      <c r="CA751" s="51" t="str">
        <f t="shared" si="842"/>
        <v/>
      </c>
      <c r="CB751" s="51" t="str">
        <f t="shared" si="843"/>
        <v/>
      </c>
      <c r="CC751" s="51" t="str">
        <f t="shared" si="827"/>
        <v/>
      </c>
      <c r="CD751" s="51" t="str">
        <f t="shared" si="828"/>
        <v/>
      </c>
      <c r="CE751" s="51" t="str">
        <f t="shared" si="844"/>
        <v/>
      </c>
      <c r="CF751" s="51"/>
      <c r="CH751" s="53" t="str">
        <f t="shared" si="845"/>
        <v/>
      </c>
      <c r="CI751" s="53" t="str">
        <f t="shared" si="846"/>
        <v/>
      </c>
      <c r="CJ751" s="54" t="str">
        <f t="shared" si="847"/>
        <v/>
      </c>
      <c r="CK751" s="53" t="str">
        <f t="shared" si="848"/>
        <v/>
      </c>
      <c r="CL751" s="53" t="str">
        <f t="shared" si="849"/>
        <v/>
      </c>
      <c r="CM751" s="53" t="str">
        <f t="shared" si="850"/>
        <v/>
      </c>
      <c r="CN751" s="53" t="str">
        <f t="shared" si="851"/>
        <v/>
      </c>
      <c r="CO751" s="53" t="str">
        <f t="shared" si="852"/>
        <v/>
      </c>
      <c r="CP751" s="53" t="str">
        <f t="shared" si="853"/>
        <v/>
      </c>
      <c r="CQ751" s="53" t="str">
        <f t="shared" si="854"/>
        <v/>
      </c>
      <c r="CR751" s="53" t="str">
        <f t="shared" si="855"/>
        <v/>
      </c>
      <c r="CS751" s="53" t="str">
        <f t="shared" si="856"/>
        <v/>
      </c>
      <c r="CT751" s="53" t="str">
        <f t="shared" si="857"/>
        <v/>
      </c>
      <c r="CU751" s="53" t="str">
        <f t="shared" si="866"/>
        <v/>
      </c>
    </row>
    <row r="752" spans="1:99" hidden="1" x14ac:dyDescent="0.3">
      <c r="A752" s="40">
        <v>814</v>
      </c>
      <c r="B752" s="313"/>
      <c r="C752" s="142"/>
      <c r="D752" s="144"/>
      <c r="E752" s="144"/>
      <c r="F752" s="312"/>
      <c r="G752" s="144" t="s">
        <v>141</v>
      </c>
      <c r="H752" s="314"/>
      <c r="I752" s="314"/>
      <c r="J752" s="315" t="str">
        <f t="shared" si="801"/>
        <v/>
      </c>
      <c r="K752" s="316" t="str">
        <f t="shared" si="802"/>
        <v/>
      </c>
      <c r="L752" s="317" t="str">
        <f t="shared" si="803"/>
        <v/>
      </c>
      <c r="M752" s="316" t="str">
        <f t="shared" si="804"/>
        <v/>
      </c>
      <c r="N752" s="317" t="str">
        <f t="shared" si="805"/>
        <v/>
      </c>
      <c r="O752" s="316" t="str">
        <f t="shared" si="806"/>
        <v/>
      </c>
      <c r="P752" s="317" t="str">
        <f t="shared" si="807"/>
        <v/>
      </c>
      <c r="Q752" s="318" t="str">
        <f t="shared" si="808"/>
        <v/>
      </c>
      <c r="R752" s="319" t="str">
        <f t="shared" si="809"/>
        <v/>
      </c>
      <c r="S752" s="318" t="str">
        <f t="shared" si="810"/>
        <v/>
      </c>
      <c r="T752" s="317" t="str">
        <f t="shared" si="811"/>
        <v/>
      </c>
      <c r="U752" s="318" t="str">
        <f t="shared" si="812"/>
        <v/>
      </c>
      <c r="V752" s="319" t="str">
        <f t="shared" si="813"/>
        <v/>
      </c>
      <c r="W752" s="318" t="str">
        <f t="shared" si="814"/>
        <v/>
      </c>
      <c r="X752" s="319" t="str">
        <f t="shared" si="815"/>
        <v/>
      </c>
      <c r="Y752" s="318" t="str">
        <f t="shared" si="816"/>
        <v/>
      </c>
      <c r="Z752" s="319" t="str">
        <f t="shared" si="817"/>
        <v/>
      </c>
      <c r="AA752" s="317" t="str">
        <f t="shared" si="818"/>
        <v/>
      </c>
      <c r="AB752" s="97" t="str">
        <f t="shared" si="819"/>
        <v/>
      </c>
      <c r="AC752" s="143" t="str">
        <f t="shared" si="820"/>
        <v/>
      </c>
      <c r="AD752" s="143" t="str">
        <f t="shared" si="859"/>
        <v/>
      </c>
      <c r="AE752" s="360"/>
      <c r="AF752" s="360"/>
      <c r="AG752" s="364"/>
      <c r="AH752" s="363" t="str">
        <f t="shared" si="860"/>
        <v/>
      </c>
      <c r="AI752" s="360"/>
      <c r="AJ752" s="360"/>
      <c r="AK752" s="364"/>
      <c r="AL752" s="365" t="str">
        <f t="shared" si="861"/>
        <v/>
      </c>
      <c r="AM752" s="363" t="str">
        <f t="shared" si="862"/>
        <v/>
      </c>
      <c r="AN752" s="366" t="str">
        <f t="shared" si="863"/>
        <v/>
      </c>
      <c r="AO752" s="360"/>
      <c r="AP752" s="360"/>
      <c r="AQ752" s="360" t="str">
        <f t="shared" si="864"/>
        <v/>
      </c>
      <c r="AR752" s="348" t="str">
        <f t="shared" si="821"/>
        <v/>
      </c>
      <c r="AS752" s="360"/>
      <c r="AT752" s="348" t="str">
        <f t="shared" si="822"/>
        <v/>
      </c>
      <c r="AU752" s="360"/>
      <c r="AV752" s="348" t="str">
        <f t="shared" si="823"/>
        <v/>
      </c>
      <c r="AW752" s="360"/>
      <c r="AX752" s="348" t="str">
        <f t="shared" si="824"/>
        <v/>
      </c>
      <c r="AY752" s="360"/>
      <c r="AZ752" s="348" t="str">
        <f t="shared" si="825"/>
        <v/>
      </c>
      <c r="BA752" s="367"/>
      <c r="BB752" s="348" t="str">
        <f t="shared" si="826"/>
        <v/>
      </c>
      <c r="BC752" s="350" t="str">
        <f t="shared" si="829"/>
        <v/>
      </c>
      <c r="BD752" s="350" t="str">
        <f t="shared" si="830"/>
        <v/>
      </c>
      <c r="BE752" s="360"/>
      <c r="BF752" s="361"/>
      <c r="BG752" s="362" t="str">
        <f t="shared" si="865"/>
        <v/>
      </c>
      <c r="BH752" s="354" t="str">
        <f t="shared" si="831"/>
        <v/>
      </c>
      <c r="BI752" s="350" t="str">
        <f t="shared" si="832"/>
        <v/>
      </c>
      <c r="BJ752" s="113" t="str">
        <f t="shared" si="833"/>
        <v/>
      </c>
      <c r="BK752" s="347" t="str">
        <f t="shared" si="858"/>
        <v/>
      </c>
      <c r="BR752" s="307"/>
      <c r="BS752" s="51" t="str">
        <f t="shared" si="834"/>
        <v/>
      </c>
      <c r="BT752" s="51" t="str">
        <f t="shared" si="835"/>
        <v/>
      </c>
      <c r="BU752" s="51" t="str">
        <f t="shared" si="836"/>
        <v/>
      </c>
      <c r="BV752" s="51" t="str">
        <f t="shared" si="837"/>
        <v/>
      </c>
      <c r="BW752" s="51" t="str">
        <f t="shared" si="838"/>
        <v/>
      </c>
      <c r="BX752" s="51" t="str">
        <f t="shared" si="839"/>
        <v/>
      </c>
      <c r="BY752" s="51" t="str">
        <f t="shared" si="840"/>
        <v/>
      </c>
      <c r="BZ752" s="51" t="str">
        <f t="shared" si="841"/>
        <v/>
      </c>
      <c r="CA752" s="51" t="str">
        <f t="shared" si="842"/>
        <v/>
      </c>
      <c r="CB752" s="51" t="str">
        <f t="shared" si="843"/>
        <v/>
      </c>
      <c r="CC752" s="51" t="str">
        <f t="shared" si="827"/>
        <v/>
      </c>
      <c r="CD752" s="51" t="str">
        <f t="shared" si="828"/>
        <v/>
      </c>
      <c r="CE752" s="51" t="str">
        <f t="shared" si="844"/>
        <v/>
      </c>
      <c r="CF752" s="51"/>
      <c r="CH752" s="53" t="str">
        <f t="shared" si="845"/>
        <v/>
      </c>
      <c r="CI752" s="53" t="str">
        <f t="shared" si="846"/>
        <v/>
      </c>
      <c r="CJ752" s="54" t="str">
        <f t="shared" si="847"/>
        <v/>
      </c>
      <c r="CK752" s="53" t="str">
        <f t="shared" si="848"/>
        <v/>
      </c>
      <c r="CL752" s="53" t="str">
        <f t="shared" si="849"/>
        <v/>
      </c>
      <c r="CM752" s="53" t="str">
        <f t="shared" si="850"/>
        <v/>
      </c>
      <c r="CN752" s="53" t="str">
        <f t="shared" si="851"/>
        <v/>
      </c>
      <c r="CO752" s="53" t="str">
        <f t="shared" si="852"/>
        <v/>
      </c>
      <c r="CP752" s="53" t="str">
        <f t="shared" si="853"/>
        <v/>
      </c>
      <c r="CQ752" s="53" t="str">
        <f t="shared" si="854"/>
        <v/>
      </c>
      <c r="CR752" s="53" t="str">
        <f t="shared" si="855"/>
        <v/>
      </c>
      <c r="CS752" s="53" t="str">
        <f t="shared" si="856"/>
        <v/>
      </c>
      <c r="CT752" s="53" t="str">
        <f t="shared" si="857"/>
        <v/>
      </c>
      <c r="CU752" s="53" t="str">
        <f t="shared" si="866"/>
        <v/>
      </c>
    </row>
    <row r="753" spans="1:99" hidden="1" x14ac:dyDescent="0.3">
      <c r="A753" s="40">
        <v>815</v>
      </c>
      <c r="B753" s="313"/>
      <c r="C753" s="142"/>
      <c r="D753" s="144"/>
      <c r="E753" s="144"/>
      <c r="F753" s="312"/>
      <c r="G753" s="144" t="s">
        <v>141</v>
      </c>
      <c r="H753" s="314"/>
      <c r="I753" s="314"/>
      <c r="J753" s="315" t="str">
        <f t="shared" si="801"/>
        <v/>
      </c>
      <c r="K753" s="316" t="str">
        <f t="shared" si="802"/>
        <v/>
      </c>
      <c r="L753" s="317" t="str">
        <f t="shared" si="803"/>
        <v/>
      </c>
      <c r="M753" s="316" t="str">
        <f t="shared" si="804"/>
        <v/>
      </c>
      <c r="N753" s="317" t="str">
        <f t="shared" si="805"/>
        <v/>
      </c>
      <c r="O753" s="316" t="str">
        <f t="shared" si="806"/>
        <v/>
      </c>
      <c r="P753" s="317" t="str">
        <f t="shared" si="807"/>
        <v/>
      </c>
      <c r="Q753" s="318" t="str">
        <f t="shared" si="808"/>
        <v/>
      </c>
      <c r="R753" s="319" t="str">
        <f t="shared" si="809"/>
        <v/>
      </c>
      <c r="S753" s="318" t="str">
        <f t="shared" si="810"/>
        <v/>
      </c>
      <c r="T753" s="317" t="str">
        <f t="shared" si="811"/>
        <v/>
      </c>
      <c r="U753" s="318" t="str">
        <f t="shared" si="812"/>
        <v/>
      </c>
      <c r="V753" s="319" t="str">
        <f t="shared" si="813"/>
        <v/>
      </c>
      <c r="W753" s="318" t="str">
        <f t="shared" si="814"/>
        <v/>
      </c>
      <c r="X753" s="319" t="str">
        <f t="shared" si="815"/>
        <v/>
      </c>
      <c r="Y753" s="318" t="str">
        <f t="shared" si="816"/>
        <v/>
      </c>
      <c r="Z753" s="319" t="str">
        <f t="shared" si="817"/>
        <v/>
      </c>
      <c r="AA753" s="317" t="str">
        <f t="shared" si="818"/>
        <v/>
      </c>
      <c r="AB753" s="97" t="str">
        <f t="shared" si="819"/>
        <v/>
      </c>
      <c r="AC753" s="143" t="str">
        <f t="shared" si="820"/>
        <v/>
      </c>
      <c r="AD753" s="143" t="str">
        <f t="shared" si="859"/>
        <v/>
      </c>
      <c r="AE753" s="360"/>
      <c r="AF753" s="360"/>
      <c r="AG753" s="364"/>
      <c r="AH753" s="363" t="str">
        <f t="shared" si="860"/>
        <v/>
      </c>
      <c r="AI753" s="360"/>
      <c r="AJ753" s="360"/>
      <c r="AK753" s="364"/>
      <c r="AL753" s="365" t="str">
        <f t="shared" si="861"/>
        <v/>
      </c>
      <c r="AM753" s="363" t="str">
        <f t="shared" si="862"/>
        <v/>
      </c>
      <c r="AN753" s="366" t="str">
        <f t="shared" si="863"/>
        <v/>
      </c>
      <c r="AO753" s="360"/>
      <c r="AP753" s="360"/>
      <c r="AQ753" s="360" t="str">
        <f t="shared" si="864"/>
        <v/>
      </c>
      <c r="AR753" s="348" t="str">
        <f t="shared" si="821"/>
        <v/>
      </c>
      <c r="AS753" s="360"/>
      <c r="AT753" s="348" t="str">
        <f t="shared" si="822"/>
        <v/>
      </c>
      <c r="AU753" s="360"/>
      <c r="AV753" s="348" t="str">
        <f t="shared" si="823"/>
        <v/>
      </c>
      <c r="AW753" s="360"/>
      <c r="AX753" s="348" t="str">
        <f t="shared" si="824"/>
        <v/>
      </c>
      <c r="AY753" s="360"/>
      <c r="AZ753" s="348" t="str">
        <f t="shared" si="825"/>
        <v/>
      </c>
      <c r="BA753" s="367"/>
      <c r="BB753" s="348" t="str">
        <f t="shared" si="826"/>
        <v/>
      </c>
      <c r="BC753" s="350" t="str">
        <f t="shared" si="829"/>
        <v/>
      </c>
      <c r="BD753" s="350" t="str">
        <f t="shared" si="830"/>
        <v/>
      </c>
      <c r="BE753" s="360"/>
      <c r="BF753" s="361"/>
      <c r="BG753" s="362" t="str">
        <f t="shared" si="865"/>
        <v/>
      </c>
      <c r="BH753" s="354" t="str">
        <f t="shared" si="831"/>
        <v/>
      </c>
      <c r="BI753" s="350" t="str">
        <f t="shared" si="832"/>
        <v/>
      </c>
      <c r="BJ753" s="113" t="str">
        <f t="shared" si="833"/>
        <v/>
      </c>
      <c r="BK753" s="347" t="str">
        <f t="shared" si="858"/>
        <v/>
      </c>
      <c r="BR753" s="307"/>
      <c r="BS753" s="51" t="str">
        <f t="shared" si="834"/>
        <v/>
      </c>
      <c r="BT753" s="51" t="str">
        <f t="shared" si="835"/>
        <v/>
      </c>
      <c r="BU753" s="51" t="str">
        <f t="shared" si="836"/>
        <v/>
      </c>
      <c r="BV753" s="51" t="str">
        <f t="shared" si="837"/>
        <v/>
      </c>
      <c r="BW753" s="51" t="str">
        <f t="shared" si="838"/>
        <v/>
      </c>
      <c r="BX753" s="51" t="str">
        <f t="shared" si="839"/>
        <v/>
      </c>
      <c r="BY753" s="51" t="str">
        <f t="shared" si="840"/>
        <v/>
      </c>
      <c r="BZ753" s="51" t="str">
        <f t="shared" si="841"/>
        <v/>
      </c>
      <c r="CA753" s="51" t="str">
        <f t="shared" si="842"/>
        <v/>
      </c>
      <c r="CB753" s="51" t="str">
        <f t="shared" si="843"/>
        <v/>
      </c>
      <c r="CC753" s="51" t="str">
        <f t="shared" si="827"/>
        <v/>
      </c>
      <c r="CD753" s="51" t="str">
        <f t="shared" si="828"/>
        <v/>
      </c>
      <c r="CE753" s="51" t="str">
        <f t="shared" si="844"/>
        <v/>
      </c>
      <c r="CF753" s="51"/>
      <c r="CH753" s="53" t="str">
        <f t="shared" si="845"/>
        <v/>
      </c>
      <c r="CI753" s="53" t="str">
        <f t="shared" si="846"/>
        <v/>
      </c>
      <c r="CJ753" s="54" t="str">
        <f t="shared" si="847"/>
        <v/>
      </c>
      <c r="CK753" s="53" t="str">
        <f t="shared" si="848"/>
        <v/>
      </c>
      <c r="CL753" s="53" t="str">
        <f t="shared" si="849"/>
        <v/>
      </c>
      <c r="CM753" s="53" t="str">
        <f t="shared" si="850"/>
        <v/>
      </c>
      <c r="CN753" s="53" t="str">
        <f t="shared" si="851"/>
        <v/>
      </c>
      <c r="CO753" s="53" t="str">
        <f t="shared" si="852"/>
        <v/>
      </c>
      <c r="CP753" s="53" t="str">
        <f t="shared" si="853"/>
        <v/>
      </c>
      <c r="CQ753" s="53" t="str">
        <f t="shared" si="854"/>
        <v/>
      </c>
      <c r="CR753" s="53" t="str">
        <f t="shared" si="855"/>
        <v/>
      </c>
      <c r="CS753" s="53" t="str">
        <f t="shared" si="856"/>
        <v/>
      </c>
      <c r="CT753" s="53" t="str">
        <f t="shared" si="857"/>
        <v/>
      </c>
      <c r="CU753" s="53" t="str">
        <f t="shared" si="866"/>
        <v/>
      </c>
    </row>
    <row r="754" spans="1:99" hidden="1" x14ac:dyDescent="0.3">
      <c r="A754" s="40">
        <v>816</v>
      </c>
      <c r="B754" s="313"/>
      <c r="C754" s="142"/>
      <c r="D754" s="144"/>
      <c r="E754" s="144"/>
      <c r="F754" s="312"/>
      <c r="G754" s="144" t="s">
        <v>141</v>
      </c>
      <c r="H754" s="314"/>
      <c r="I754" s="314"/>
      <c r="J754" s="315" t="str">
        <f t="shared" si="801"/>
        <v/>
      </c>
      <c r="K754" s="316" t="str">
        <f t="shared" si="802"/>
        <v/>
      </c>
      <c r="L754" s="317" t="str">
        <f t="shared" si="803"/>
        <v/>
      </c>
      <c r="M754" s="316" t="str">
        <f t="shared" si="804"/>
        <v/>
      </c>
      <c r="N754" s="317" t="str">
        <f t="shared" si="805"/>
        <v/>
      </c>
      <c r="O754" s="316" t="str">
        <f t="shared" si="806"/>
        <v/>
      </c>
      <c r="P754" s="317" t="str">
        <f t="shared" si="807"/>
        <v/>
      </c>
      <c r="Q754" s="318" t="str">
        <f t="shared" si="808"/>
        <v/>
      </c>
      <c r="R754" s="319" t="str">
        <f t="shared" si="809"/>
        <v/>
      </c>
      <c r="S754" s="318" t="str">
        <f t="shared" si="810"/>
        <v/>
      </c>
      <c r="T754" s="317" t="str">
        <f t="shared" si="811"/>
        <v/>
      </c>
      <c r="U754" s="318" t="str">
        <f t="shared" si="812"/>
        <v/>
      </c>
      <c r="V754" s="319" t="str">
        <f t="shared" si="813"/>
        <v/>
      </c>
      <c r="W754" s="318" t="str">
        <f t="shared" si="814"/>
        <v/>
      </c>
      <c r="X754" s="319" t="str">
        <f t="shared" si="815"/>
        <v/>
      </c>
      <c r="Y754" s="318" t="str">
        <f t="shared" si="816"/>
        <v/>
      </c>
      <c r="Z754" s="319" t="str">
        <f t="shared" si="817"/>
        <v/>
      </c>
      <c r="AA754" s="317" t="str">
        <f t="shared" si="818"/>
        <v/>
      </c>
      <c r="AB754" s="97" t="str">
        <f t="shared" si="819"/>
        <v/>
      </c>
      <c r="AC754" s="143" t="str">
        <f t="shared" si="820"/>
        <v/>
      </c>
      <c r="AD754" s="143" t="str">
        <f t="shared" si="859"/>
        <v/>
      </c>
      <c r="AE754" s="360"/>
      <c r="AF754" s="360"/>
      <c r="AG754" s="364"/>
      <c r="AH754" s="363" t="str">
        <f t="shared" si="860"/>
        <v/>
      </c>
      <c r="AI754" s="360"/>
      <c r="AJ754" s="360"/>
      <c r="AK754" s="364"/>
      <c r="AL754" s="365" t="str">
        <f t="shared" si="861"/>
        <v/>
      </c>
      <c r="AM754" s="363" t="str">
        <f t="shared" si="862"/>
        <v/>
      </c>
      <c r="AN754" s="366" t="str">
        <f t="shared" si="863"/>
        <v/>
      </c>
      <c r="AO754" s="360"/>
      <c r="AP754" s="360"/>
      <c r="AQ754" s="360" t="str">
        <f t="shared" si="864"/>
        <v/>
      </c>
      <c r="AR754" s="348" t="str">
        <f t="shared" si="821"/>
        <v/>
      </c>
      <c r="AS754" s="360"/>
      <c r="AT754" s="348" t="str">
        <f t="shared" si="822"/>
        <v/>
      </c>
      <c r="AU754" s="360"/>
      <c r="AV754" s="348" t="str">
        <f t="shared" si="823"/>
        <v/>
      </c>
      <c r="AW754" s="360"/>
      <c r="AX754" s="348" t="str">
        <f t="shared" si="824"/>
        <v/>
      </c>
      <c r="AY754" s="360"/>
      <c r="AZ754" s="348" t="str">
        <f t="shared" si="825"/>
        <v/>
      </c>
      <c r="BA754" s="367"/>
      <c r="BB754" s="348" t="str">
        <f t="shared" si="826"/>
        <v/>
      </c>
      <c r="BC754" s="350" t="str">
        <f t="shared" si="829"/>
        <v/>
      </c>
      <c r="BD754" s="350" t="str">
        <f t="shared" si="830"/>
        <v/>
      </c>
      <c r="BE754" s="360"/>
      <c r="BF754" s="361"/>
      <c r="BG754" s="362" t="str">
        <f t="shared" si="865"/>
        <v/>
      </c>
      <c r="BH754" s="354" t="str">
        <f t="shared" si="831"/>
        <v/>
      </c>
      <c r="BI754" s="350" t="str">
        <f t="shared" si="832"/>
        <v/>
      </c>
      <c r="BJ754" s="113" t="str">
        <f t="shared" si="833"/>
        <v/>
      </c>
      <c r="BK754" s="347" t="str">
        <f t="shared" si="858"/>
        <v/>
      </c>
      <c r="BR754" s="307"/>
      <c r="BS754" s="51" t="str">
        <f t="shared" si="834"/>
        <v/>
      </c>
      <c r="BT754" s="51" t="str">
        <f t="shared" si="835"/>
        <v/>
      </c>
      <c r="BU754" s="51" t="str">
        <f t="shared" si="836"/>
        <v/>
      </c>
      <c r="BV754" s="51" t="str">
        <f t="shared" si="837"/>
        <v/>
      </c>
      <c r="BW754" s="51" t="str">
        <f t="shared" si="838"/>
        <v/>
      </c>
      <c r="BX754" s="51" t="str">
        <f t="shared" si="839"/>
        <v/>
      </c>
      <c r="BY754" s="51" t="str">
        <f t="shared" si="840"/>
        <v/>
      </c>
      <c r="BZ754" s="51" t="str">
        <f t="shared" si="841"/>
        <v/>
      </c>
      <c r="CA754" s="51" t="str">
        <f t="shared" si="842"/>
        <v/>
      </c>
      <c r="CB754" s="51" t="str">
        <f t="shared" si="843"/>
        <v/>
      </c>
      <c r="CC754" s="51" t="str">
        <f t="shared" si="827"/>
        <v/>
      </c>
      <c r="CD754" s="51" t="str">
        <f t="shared" si="828"/>
        <v/>
      </c>
      <c r="CE754" s="51" t="str">
        <f t="shared" si="844"/>
        <v/>
      </c>
      <c r="CF754" s="51"/>
      <c r="CH754" s="53" t="str">
        <f t="shared" si="845"/>
        <v/>
      </c>
      <c r="CI754" s="53" t="str">
        <f t="shared" si="846"/>
        <v/>
      </c>
      <c r="CJ754" s="54" t="str">
        <f t="shared" si="847"/>
        <v/>
      </c>
      <c r="CK754" s="53" t="str">
        <f t="shared" si="848"/>
        <v/>
      </c>
      <c r="CL754" s="53" t="str">
        <f t="shared" si="849"/>
        <v/>
      </c>
      <c r="CM754" s="53" t="str">
        <f t="shared" si="850"/>
        <v/>
      </c>
      <c r="CN754" s="53" t="str">
        <f t="shared" si="851"/>
        <v/>
      </c>
      <c r="CO754" s="53" t="str">
        <f t="shared" si="852"/>
        <v/>
      </c>
      <c r="CP754" s="53" t="str">
        <f t="shared" si="853"/>
        <v/>
      </c>
      <c r="CQ754" s="53" t="str">
        <f t="shared" si="854"/>
        <v/>
      </c>
      <c r="CR754" s="53" t="str">
        <f t="shared" si="855"/>
        <v/>
      </c>
      <c r="CS754" s="53" t="str">
        <f t="shared" si="856"/>
        <v/>
      </c>
      <c r="CT754" s="53" t="str">
        <f t="shared" si="857"/>
        <v/>
      </c>
      <c r="CU754" s="53" t="str">
        <f t="shared" si="866"/>
        <v/>
      </c>
    </row>
    <row r="755" spans="1:99" hidden="1" x14ac:dyDescent="0.3">
      <c r="A755" s="40">
        <v>817</v>
      </c>
      <c r="B755" s="313"/>
      <c r="C755" s="142"/>
      <c r="D755" s="144"/>
      <c r="E755" s="144"/>
      <c r="F755" s="312"/>
      <c r="G755" s="144" t="s">
        <v>141</v>
      </c>
      <c r="H755" s="314"/>
      <c r="I755" s="314"/>
      <c r="J755" s="315" t="str">
        <f t="shared" si="801"/>
        <v/>
      </c>
      <c r="K755" s="316" t="str">
        <f t="shared" si="802"/>
        <v/>
      </c>
      <c r="L755" s="317" t="str">
        <f t="shared" si="803"/>
        <v/>
      </c>
      <c r="M755" s="316" t="str">
        <f t="shared" si="804"/>
        <v/>
      </c>
      <c r="N755" s="317" t="str">
        <f t="shared" si="805"/>
        <v/>
      </c>
      <c r="O755" s="316" t="str">
        <f t="shared" si="806"/>
        <v/>
      </c>
      <c r="P755" s="317" t="str">
        <f t="shared" si="807"/>
        <v/>
      </c>
      <c r="Q755" s="318" t="str">
        <f t="shared" si="808"/>
        <v/>
      </c>
      <c r="R755" s="319" t="str">
        <f t="shared" si="809"/>
        <v/>
      </c>
      <c r="S755" s="318" t="str">
        <f t="shared" si="810"/>
        <v/>
      </c>
      <c r="T755" s="317" t="str">
        <f t="shared" si="811"/>
        <v/>
      </c>
      <c r="U755" s="318" t="str">
        <f t="shared" si="812"/>
        <v/>
      </c>
      <c r="V755" s="319" t="str">
        <f t="shared" si="813"/>
        <v/>
      </c>
      <c r="W755" s="318" t="str">
        <f t="shared" si="814"/>
        <v/>
      </c>
      <c r="X755" s="319" t="str">
        <f t="shared" si="815"/>
        <v/>
      </c>
      <c r="Y755" s="318" t="str">
        <f t="shared" si="816"/>
        <v/>
      </c>
      <c r="Z755" s="319" t="str">
        <f t="shared" si="817"/>
        <v/>
      </c>
      <c r="AA755" s="317" t="str">
        <f t="shared" si="818"/>
        <v/>
      </c>
      <c r="AB755" s="97" t="str">
        <f t="shared" si="819"/>
        <v/>
      </c>
      <c r="AC755" s="143" t="str">
        <f t="shared" si="820"/>
        <v/>
      </c>
      <c r="AD755" s="143" t="str">
        <f t="shared" si="859"/>
        <v/>
      </c>
      <c r="AE755" s="360"/>
      <c r="AF755" s="360"/>
      <c r="AG755" s="364"/>
      <c r="AH755" s="363" t="str">
        <f t="shared" si="860"/>
        <v/>
      </c>
      <c r="AI755" s="360"/>
      <c r="AJ755" s="360"/>
      <c r="AK755" s="364"/>
      <c r="AL755" s="365" t="str">
        <f t="shared" si="861"/>
        <v/>
      </c>
      <c r="AM755" s="363" t="str">
        <f t="shared" si="862"/>
        <v/>
      </c>
      <c r="AN755" s="366" t="str">
        <f t="shared" si="863"/>
        <v/>
      </c>
      <c r="AO755" s="360"/>
      <c r="AP755" s="360"/>
      <c r="AQ755" s="360" t="str">
        <f t="shared" si="864"/>
        <v/>
      </c>
      <c r="AR755" s="348" t="str">
        <f t="shared" si="821"/>
        <v/>
      </c>
      <c r="AS755" s="360"/>
      <c r="AT755" s="348" t="str">
        <f t="shared" si="822"/>
        <v/>
      </c>
      <c r="AU755" s="360"/>
      <c r="AV755" s="348" t="str">
        <f t="shared" si="823"/>
        <v/>
      </c>
      <c r="AW755" s="360"/>
      <c r="AX755" s="348" t="str">
        <f t="shared" si="824"/>
        <v/>
      </c>
      <c r="AY755" s="360"/>
      <c r="AZ755" s="348" t="str">
        <f t="shared" si="825"/>
        <v/>
      </c>
      <c r="BA755" s="367"/>
      <c r="BB755" s="348" t="str">
        <f t="shared" si="826"/>
        <v/>
      </c>
      <c r="BC755" s="350" t="str">
        <f t="shared" si="829"/>
        <v/>
      </c>
      <c r="BD755" s="350" t="str">
        <f t="shared" si="830"/>
        <v/>
      </c>
      <c r="BE755" s="360"/>
      <c r="BF755" s="361"/>
      <c r="BG755" s="362" t="str">
        <f t="shared" si="865"/>
        <v/>
      </c>
      <c r="BH755" s="354" t="str">
        <f t="shared" si="831"/>
        <v/>
      </c>
      <c r="BI755" s="350" t="str">
        <f t="shared" si="832"/>
        <v/>
      </c>
      <c r="BJ755" s="113" t="str">
        <f t="shared" si="833"/>
        <v/>
      </c>
      <c r="BK755" s="347" t="str">
        <f t="shared" si="858"/>
        <v/>
      </c>
      <c r="BR755" s="307"/>
      <c r="BS755" s="51" t="str">
        <f t="shared" si="834"/>
        <v/>
      </c>
      <c r="BT755" s="51" t="str">
        <f t="shared" si="835"/>
        <v/>
      </c>
      <c r="BU755" s="51" t="str">
        <f t="shared" si="836"/>
        <v/>
      </c>
      <c r="BV755" s="51" t="str">
        <f t="shared" si="837"/>
        <v/>
      </c>
      <c r="BW755" s="51" t="str">
        <f t="shared" si="838"/>
        <v/>
      </c>
      <c r="BX755" s="51" t="str">
        <f t="shared" si="839"/>
        <v/>
      </c>
      <c r="BY755" s="51" t="str">
        <f t="shared" si="840"/>
        <v/>
      </c>
      <c r="BZ755" s="51" t="str">
        <f t="shared" si="841"/>
        <v/>
      </c>
      <c r="CA755" s="51" t="str">
        <f t="shared" si="842"/>
        <v/>
      </c>
      <c r="CB755" s="51" t="str">
        <f t="shared" si="843"/>
        <v/>
      </c>
      <c r="CC755" s="51" t="str">
        <f t="shared" si="827"/>
        <v/>
      </c>
      <c r="CD755" s="51" t="str">
        <f t="shared" si="828"/>
        <v/>
      </c>
      <c r="CE755" s="51" t="str">
        <f t="shared" si="844"/>
        <v/>
      </c>
      <c r="CF755" s="51"/>
      <c r="CH755" s="53" t="str">
        <f t="shared" si="845"/>
        <v/>
      </c>
      <c r="CI755" s="53" t="str">
        <f t="shared" si="846"/>
        <v/>
      </c>
      <c r="CJ755" s="54" t="str">
        <f t="shared" si="847"/>
        <v/>
      </c>
      <c r="CK755" s="53" t="str">
        <f t="shared" si="848"/>
        <v/>
      </c>
      <c r="CL755" s="53" t="str">
        <f t="shared" si="849"/>
        <v/>
      </c>
      <c r="CM755" s="53" t="str">
        <f t="shared" si="850"/>
        <v/>
      </c>
      <c r="CN755" s="53" t="str">
        <f t="shared" si="851"/>
        <v/>
      </c>
      <c r="CO755" s="53" t="str">
        <f t="shared" si="852"/>
        <v/>
      </c>
      <c r="CP755" s="53" t="str">
        <f t="shared" si="853"/>
        <v/>
      </c>
      <c r="CQ755" s="53" t="str">
        <f t="shared" si="854"/>
        <v/>
      </c>
      <c r="CR755" s="53" t="str">
        <f t="shared" si="855"/>
        <v/>
      </c>
      <c r="CS755" s="53" t="str">
        <f t="shared" si="856"/>
        <v/>
      </c>
      <c r="CT755" s="53" t="str">
        <f t="shared" si="857"/>
        <v/>
      </c>
      <c r="CU755" s="53" t="str">
        <f t="shared" si="866"/>
        <v/>
      </c>
    </row>
    <row r="756" spans="1:99" hidden="1" x14ac:dyDescent="0.3">
      <c r="A756" s="40">
        <v>818</v>
      </c>
      <c r="B756" s="313"/>
      <c r="C756" s="142"/>
      <c r="D756" s="144"/>
      <c r="E756" s="144"/>
      <c r="F756" s="312"/>
      <c r="G756" s="144" t="s">
        <v>141</v>
      </c>
      <c r="H756" s="314"/>
      <c r="I756" s="314"/>
      <c r="J756" s="315" t="str">
        <f t="shared" si="801"/>
        <v/>
      </c>
      <c r="K756" s="316" t="str">
        <f t="shared" si="802"/>
        <v/>
      </c>
      <c r="L756" s="317" t="str">
        <f t="shared" si="803"/>
        <v/>
      </c>
      <c r="M756" s="316" t="str">
        <f t="shared" si="804"/>
        <v/>
      </c>
      <c r="N756" s="317" t="str">
        <f t="shared" si="805"/>
        <v/>
      </c>
      <c r="O756" s="316" t="str">
        <f t="shared" si="806"/>
        <v/>
      </c>
      <c r="P756" s="317" t="str">
        <f t="shared" si="807"/>
        <v/>
      </c>
      <c r="Q756" s="318" t="str">
        <f t="shared" si="808"/>
        <v/>
      </c>
      <c r="R756" s="319" t="str">
        <f t="shared" si="809"/>
        <v/>
      </c>
      <c r="S756" s="318" t="str">
        <f t="shared" si="810"/>
        <v/>
      </c>
      <c r="T756" s="317" t="str">
        <f t="shared" si="811"/>
        <v/>
      </c>
      <c r="U756" s="318" t="str">
        <f t="shared" si="812"/>
        <v/>
      </c>
      <c r="V756" s="319" t="str">
        <f t="shared" si="813"/>
        <v/>
      </c>
      <c r="W756" s="318" t="str">
        <f t="shared" si="814"/>
        <v/>
      </c>
      <c r="X756" s="319" t="str">
        <f t="shared" si="815"/>
        <v/>
      </c>
      <c r="Y756" s="318" t="str">
        <f t="shared" si="816"/>
        <v/>
      </c>
      <c r="Z756" s="319" t="str">
        <f t="shared" si="817"/>
        <v/>
      </c>
      <c r="AA756" s="317" t="str">
        <f t="shared" si="818"/>
        <v/>
      </c>
      <c r="AB756" s="97" t="str">
        <f t="shared" si="819"/>
        <v/>
      </c>
      <c r="AC756" s="143" t="str">
        <f t="shared" si="820"/>
        <v/>
      </c>
      <c r="AD756" s="143" t="str">
        <f t="shared" si="859"/>
        <v/>
      </c>
      <c r="AE756" s="360"/>
      <c r="AF756" s="360"/>
      <c r="AG756" s="364"/>
      <c r="AH756" s="363" t="str">
        <f t="shared" si="860"/>
        <v/>
      </c>
      <c r="AI756" s="360"/>
      <c r="AJ756" s="360"/>
      <c r="AK756" s="364"/>
      <c r="AL756" s="365" t="str">
        <f t="shared" si="861"/>
        <v/>
      </c>
      <c r="AM756" s="363" t="str">
        <f t="shared" si="862"/>
        <v/>
      </c>
      <c r="AN756" s="366" t="str">
        <f t="shared" si="863"/>
        <v/>
      </c>
      <c r="AO756" s="360"/>
      <c r="AP756" s="360"/>
      <c r="AQ756" s="360" t="str">
        <f t="shared" si="864"/>
        <v/>
      </c>
      <c r="AR756" s="348" t="str">
        <f t="shared" si="821"/>
        <v/>
      </c>
      <c r="AS756" s="360"/>
      <c r="AT756" s="348" t="str">
        <f t="shared" si="822"/>
        <v/>
      </c>
      <c r="AU756" s="360"/>
      <c r="AV756" s="348" t="str">
        <f t="shared" si="823"/>
        <v/>
      </c>
      <c r="AW756" s="360"/>
      <c r="AX756" s="348" t="str">
        <f t="shared" si="824"/>
        <v/>
      </c>
      <c r="AY756" s="360"/>
      <c r="AZ756" s="348" t="str">
        <f t="shared" si="825"/>
        <v/>
      </c>
      <c r="BA756" s="367"/>
      <c r="BB756" s="348" t="str">
        <f t="shared" si="826"/>
        <v/>
      </c>
      <c r="BC756" s="350" t="str">
        <f t="shared" si="829"/>
        <v/>
      </c>
      <c r="BD756" s="350" t="str">
        <f t="shared" si="830"/>
        <v/>
      </c>
      <c r="BE756" s="360"/>
      <c r="BF756" s="361"/>
      <c r="BG756" s="362" t="str">
        <f t="shared" si="865"/>
        <v/>
      </c>
      <c r="BH756" s="354" t="str">
        <f t="shared" si="831"/>
        <v/>
      </c>
      <c r="BI756" s="350" t="str">
        <f t="shared" si="832"/>
        <v/>
      </c>
      <c r="BJ756" s="113" t="str">
        <f t="shared" si="833"/>
        <v/>
      </c>
      <c r="BK756" s="347" t="str">
        <f t="shared" si="858"/>
        <v/>
      </c>
      <c r="BR756" s="307"/>
      <c r="BS756" s="51" t="str">
        <f t="shared" si="834"/>
        <v/>
      </c>
      <c r="BT756" s="51" t="str">
        <f t="shared" si="835"/>
        <v/>
      </c>
      <c r="BU756" s="51" t="str">
        <f t="shared" si="836"/>
        <v/>
      </c>
      <c r="BV756" s="51" t="str">
        <f t="shared" si="837"/>
        <v/>
      </c>
      <c r="BW756" s="51" t="str">
        <f t="shared" si="838"/>
        <v/>
      </c>
      <c r="BX756" s="51" t="str">
        <f t="shared" si="839"/>
        <v/>
      </c>
      <c r="BY756" s="51" t="str">
        <f t="shared" si="840"/>
        <v/>
      </c>
      <c r="BZ756" s="51" t="str">
        <f t="shared" si="841"/>
        <v/>
      </c>
      <c r="CA756" s="51" t="str">
        <f t="shared" si="842"/>
        <v/>
      </c>
      <c r="CB756" s="51" t="str">
        <f t="shared" si="843"/>
        <v/>
      </c>
      <c r="CC756" s="51" t="str">
        <f t="shared" si="827"/>
        <v/>
      </c>
      <c r="CD756" s="51" t="str">
        <f t="shared" si="828"/>
        <v/>
      </c>
      <c r="CE756" s="51" t="str">
        <f t="shared" si="844"/>
        <v/>
      </c>
      <c r="CF756" s="51"/>
      <c r="CH756" s="53" t="str">
        <f t="shared" si="845"/>
        <v/>
      </c>
      <c r="CI756" s="53" t="str">
        <f t="shared" si="846"/>
        <v/>
      </c>
      <c r="CJ756" s="54" t="str">
        <f t="shared" si="847"/>
        <v/>
      </c>
      <c r="CK756" s="53" t="str">
        <f t="shared" si="848"/>
        <v/>
      </c>
      <c r="CL756" s="53" t="str">
        <f t="shared" si="849"/>
        <v/>
      </c>
      <c r="CM756" s="53" t="str">
        <f t="shared" si="850"/>
        <v/>
      </c>
      <c r="CN756" s="53" t="str">
        <f t="shared" si="851"/>
        <v/>
      </c>
      <c r="CO756" s="53" t="str">
        <f t="shared" si="852"/>
        <v/>
      </c>
      <c r="CP756" s="53" t="str">
        <f t="shared" si="853"/>
        <v/>
      </c>
      <c r="CQ756" s="53" t="str">
        <f t="shared" si="854"/>
        <v/>
      </c>
      <c r="CR756" s="53" t="str">
        <f t="shared" si="855"/>
        <v/>
      </c>
      <c r="CS756" s="53" t="str">
        <f t="shared" si="856"/>
        <v/>
      </c>
      <c r="CT756" s="53" t="str">
        <f t="shared" si="857"/>
        <v/>
      </c>
      <c r="CU756" s="53" t="str">
        <f t="shared" si="866"/>
        <v/>
      </c>
    </row>
    <row r="757" spans="1:99" hidden="1" x14ac:dyDescent="0.3">
      <c r="A757" s="40">
        <v>819</v>
      </c>
      <c r="B757" s="313"/>
      <c r="C757" s="142"/>
      <c r="D757" s="144"/>
      <c r="E757" s="144"/>
      <c r="F757" s="312"/>
      <c r="G757" s="144" t="s">
        <v>141</v>
      </c>
      <c r="H757" s="314"/>
      <c r="I757" s="314"/>
      <c r="J757" s="315" t="str">
        <f t="shared" si="801"/>
        <v/>
      </c>
      <c r="K757" s="316" t="str">
        <f t="shared" si="802"/>
        <v/>
      </c>
      <c r="L757" s="317" t="str">
        <f t="shared" si="803"/>
        <v/>
      </c>
      <c r="M757" s="316" t="str">
        <f t="shared" si="804"/>
        <v/>
      </c>
      <c r="N757" s="317" t="str">
        <f t="shared" si="805"/>
        <v/>
      </c>
      <c r="O757" s="316" t="str">
        <f t="shared" si="806"/>
        <v/>
      </c>
      <c r="P757" s="317" t="str">
        <f t="shared" si="807"/>
        <v/>
      </c>
      <c r="Q757" s="318" t="str">
        <f t="shared" si="808"/>
        <v/>
      </c>
      <c r="R757" s="319" t="str">
        <f t="shared" si="809"/>
        <v/>
      </c>
      <c r="S757" s="318" t="str">
        <f t="shared" si="810"/>
        <v/>
      </c>
      <c r="T757" s="317" t="str">
        <f t="shared" si="811"/>
        <v/>
      </c>
      <c r="U757" s="318" t="str">
        <f t="shared" si="812"/>
        <v/>
      </c>
      <c r="V757" s="319" t="str">
        <f t="shared" si="813"/>
        <v/>
      </c>
      <c r="W757" s="318" t="str">
        <f t="shared" si="814"/>
        <v/>
      </c>
      <c r="X757" s="319" t="str">
        <f t="shared" si="815"/>
        <v/>
      </c>
      <c r="Y757" s="318" t="str">
        <f t="shared" si="816"/>
        <v/>
      </c>
      <c r="Z757" s="319" t="str">
        <f t="shared" si="817"/>
        <v/>
      </c>
      <c r="AA757" s="317" t="str">
        <f t="shared" si="818"/>
        <v/>
      </c>
      <c r="AB757" s="97" t="str">
        <f t="shared" si="819"/>
        <v/>
      </c>
      <c r="AC757" s="143" t="str">
        <f t="shared" si="820"/>
        <v/>
      </c>
      <c r="AD757" s="143" t="str">
        <f t="shared" si="859"/>
        <v/>
      </c>
      <c r="AE757" s="360"/>
      <c r="AF757" s="360"/>
      <c r="AG757" s="364"/>
      <c r="AH757" s="363" t="str">
        <f t="shared" si="860"/>
        <v/>
      </c>
      <c r="AI757" s="360"/>
      <c r="AJ757" s="360"/>
      <c r="AK757" s="364"/>
      <c r="AL757" s="365" t="str">
        <f t="shared" si="861"/>
        <v/>
      </c>
      <c r="AM757" s="363" t="str">
        <f t="shared" si="862"/>
        <v/>
      </c>
      <c r="AN757" s="366" t="str">
        <f t="shared" si="863"/>
        <v/>
      </c>
      <c r="AO757" s="360"/>
      <c r="AP757" s="360"/>
      <c r="AQ757" s="360" t="str">
        <f t="shared" si="864"/>
        <v/>
      </c>
      <c r="AR757" s="348" t="str">
        <f t="shared" si="821"/>
        <v/>
      </c>
      <c r="AS757" s="360"/>
      <c r="AT757" s="348" t="str">
        <f t="shared" si="822"/>
        <v/>
      </c>
      <c r="AU757" s="360"/>
      <c r="AV757" s="348" t="str">
        <f t="shared" si="823"/>
        <v/>
      </c>
      <c r="AW757" s="360"/>
      <c r="AX757" s="348" t="str">
        <f t="shared" si="824"/>
        <v/>
      </c>
      <c r="AY757" s="360"/>
      <c r="AZ757" s="348" t="str">
        <f t="shared" si="825"/>
        <v/>
      </c>
      <c r="BA757" s="367"/>
      <c r="BB757" s="348" t="str">
        <f t="shared" si="826"/>
        <v/>
      </c>
      <c r="BC757" s="350" t="str">
        <f t="shared" si="829"/>
        <v/>
      </c>
      <c r="BD757" s="350" t="str">
        <f t="shared" si="830"/>
        <v/>
      </c>
      <c r="BE757" s="360"/>
      <c r="BF757" s="361"/>
      <c r="BG757" s="362" t="str">
        <f t="shared" si="865"/>
        <v/>
      </c>
      <c r="BH757" s="354" t="str">
        <f t="shared" si="831"/>
        <v/>
      </c>
      <c r="BI757" s="350" t="str">
        <f t="shared" si="832"/>
        <v/>
      </c>
      <c r="BJ757" s="113" t="str">
        <f t="shared" si="833"/>
        <v/>
      </c>
      <c r="BK757" s="347" t="str">
        <f t="shared" si="858"/>
        <v/>
      </c>
      <c r="BR757" s="307"/>
      <c r="BS757" s="51" t="str">
        <f t="shared" si="834"/>
        <v/>
      </c>
      <c r="BT757" s="51" t="str">
        <f t="shared" si="835"/>
        <v/>
      </c>
      <c r="BU757" s="51" t="str">
        <f t="shared" si="836"/>
        <v/>
      </c>
      <c r="BV757" s="51" t="str">
        <f t="shared" si="837"/>
        <v/>
      </c>
      <c r="BW757" s="51" t="str">
        <f t="shared" si="838"/>
        <v/>
      </c>
      <c r="BX757" s="51" t="str">
        <f t="shared" si="839"/>
        <v/>
      </c>
      <c r="BY757" s="51" t="str">
        <f t="shared" si="840"/>
        <v/>
      </c>
      <c r="BZ757" s="51" t="str">
        <f t="shared" si="841"/>
        <v/>
      </c>
      <c r="CA757" s="51" t="str">
        <f t="shared" si="842"/>
        <v/>
      </c>
      <c r="CB757" s="51" t="str">
        <f t="shared" si="843"/>
        <v/>
      </c>
      <c r="CC757" s="51" t="str">
        <f t="shared" si="827"/>
        <v/>
      </c>
      <c r="CD757" s="51" t="str">
        <f t="shared" si="828"/>
        <v/>
      </c>
      <c r="CE757" s="51" t="str">
        <f t="shared" si="844"/>
        <v/>
      </c>
      <c r="CF757" s="51"/>
      <c r="CH757" s="53" t="str">
        <f t="shared" si="845"/>
        <v/>
      </c>
      <c r="CI757" s="53" t="str">
        <f t="shared" si="846"/>
        <v/>
      </c>
      <c r="CJ757" s="54" t="str">
        <f t="shared" si="847"/>
        <v/>
      </c>
      <c r="CK757" s="53" t="str">
        <f t="shared" si="848"/>
        <v/>
      </c>
      <c r="CL757" s="53" t="str">
        <f t="shared" si="849"/>
        <v/>
      </c>
      <c r="CM757" s="53" t="str">
        <f t="shared" si="850"/>
        <v/>
      </c>
      <c r="CN757" s="53" t="str">
        <f t="shared" si="851"/>
        <v/>
      </c>
      <c r="CO757" s="53" t="str">
        <f t="shared" si="852"/>
        <v/>
      </c>
      <c r="CP757" s="53" t="str">
        <f t="shared" si="853"/>
        <v/>
      </c>
      <c r="CQ757" s="53" t="str">
        <f t="shared" si="854"/>
        <v/>
      </c>
      <c r="CR757" s="53" t="str">
        <f t="shared" si="855"/>
        <v/>
      </c>
      <c r="CS757" s="53" t="str">
        <f t="shared" si="856"/>
        <v/>
      </c>
      <c r="CT757" s="53" t="str">
        <f t="shared" si="857"/>
        <v/>
      </c>
      <c r="CU757" s="53" t="str">
        <f t="shared" si="866"/>
        <v/>
      </c>
    </row>
    <row r="758" spans="1:99" hidden="1" x14ac:dyDescent="0.3">
      <c r="A758" s="40">
        <v>820</v>
      </c>
      <c r="B758" s="313"/>
      <c r="C758" s="142"/>
      <c r="D758" s="144"/>
      <c r="E758" s="144"/>
      <c r="F758" s="312"/>
      <c r="G758" s="144" t="s">
        <v>141</v>
      </c>
      <c r="H758" s="314"/>
      <c r="I758" s="314"/>
      <c r="J758" s="315" t="str">
        <f t="shared" si="801"/>
        <v/>
      </c>
      <c r="K758" s="316" t="str">
        <f t="shared" si="802"/>
        <v/>
      </c>
      <c r="L758" s="317" t="str">
        <f t="shared" si="803"/>
        <v/>
      </c>
      <c r="M758" s="316" t="str">
        <f t="shared" si="804"/>
        <v/>
      </c>
      <c r="N758" s="317" t="str">
        <f t="shared" si="805"/>
        <v/>
      </c>
      <c r="O758" s="316" t="str">
        <f t="shared" si="806"/>
        <v/>
      </c>
      <c r="P758" s="317" t="str">
        <f t="shared" si="807"/>
        <v/>
      </c>
      <c r="Q758" s="318" t="str">
        <f t="shared" si="808"/>
        <v/>
      </c>
      <c r="R758" s="319" t="str">
        <f t="shared" si="809"/>
        <v/>
      </c>
      <c r="S758" s="318" t="str">
        <f t="shared" si="810"/>
        <v/>
      </c>
      <c r="T758" s="317" t="str">
        <f t="shared" si="811"/>
        <v/>
      </c>
      <c r="U758" s="318" t="str">
        <f t="shared" si="812"/>
        <v/>
      </c>
      <c r="V758" s="319" t="str">
        <f t="shared" si="813"/>
        <v/>
      </c>
      <c r="W758" s="318" t="str">
        <f t="shared" si="814"/>
        <v/>
      </c>
      <c r="X758" s="319" t="str">
        <f t="shared" si="815"/>
        <v/>
      </c>
      <c r="Y758" s="318" t="str">
        <f t="shared" si="816"/>
        <v/>
      </c>
      <c r="Z758" s="319" t="str">
        <f t="shared" si="817"/>
        <v/>
      </c>
      <c r="AA758" s="317" t="str">
        <f t="shared" si="818"/>
        <v/>
      </c>
      <c r="AB758" s="97" t="str">
        <f t="shared" si="819"/>
        <v/>
      </c>
      <c r="AC758" s="143" t="str">
        <f t="shared" si="820"/>
        <v/>
      </c>
      <c r="AD758" s="143" t="str">
        <f t="shared" si="859"/>
        <v/>
      </c>
      <c r="AE758" s="360"/>
      <c r="AF758" s="360"/>
      <c r="AG758" s="364"/>
      <c r="AH758" s="363" t="str">
        <f t="shared" si="860"/>
        <v/>
      </c>
      <c r="AI758" s="360"/>
      <c r="AJ758" s="360"/>
      <c r="AK758" s="364"/>
      <c r="AL758" s="365" t="str">
        <f t="shared" si="861"/>
        <v/>
      </c>
      <c r="AM758" s="363" t="str">
        <f t="shared" si="862"/>
        <v/>
      </c>
      <c r="AN758" s="366" t="str">
        <f t="shared" si="863"/>
        <v/>
      </c>
      <c r="AO758" s="360"/>
      <c r="AP758" s="360"/>
      <c r="AQ758" s="360" t="str">
        <f t="shared" si="864"/>
        <v/>
      </c>
      <c r="AR758" s="348" t="str">
        <f t="shared" si="821"/>
        <v/>
      </c>
      <c r="AS758" s="360"/>
      <c r="AT758" s="348" t="str">
        <f t="shared" si="822"/>
        <v/>
      </c>
      <c r="AU758" s="360"/>
      <c r="AV758" s="348" t="str">
        <f t="shared" si="823"/>
        <v/>
      </c>
      <c r="AW758" s="360"/>
      <c r="AX758" s="348" t="str">
        <f t="shared" si="824"/>
        <v/>
      </c>
      <c r="AY758" s="360"/>
      <c r="AZ758" s="348" t="str">
        <f t="shared" si="825"/>
        <v/>
      </c>
      <c r="BA758" s="367"/>
      <c r="BB758" s="348" t="str">
        <f t="shared" si="826"/>
        <v/>
      </c>
      <c r="BC758" s="350" t="str">
        <f t="shared" si="829"/>
        <v/>
      </c>
      <c r="BD758" s="350" t="str">
        <f t="shared" si="830"/>
        <v/>
      </c>
      <c r="BE758" s="360"/>
      <c r="BF758" s="361"/>
      <c r="BG758" s="362" t="str">
        <f t="shared" si="865"/>
        <v/>
      </c>
      <c r="BH758" s="354" t="str">
        <f t="shared" si="831"/>
        <v/>
      </c>
      <c r="BI758" s="350" t="str">
        <f t="shared" si="832"/>
        <v/>
      </c>
      <c r="BJ758" s="113" t="str">
        <f t="shared" si="833"/>
        <v/>
      </c>
      <c r="BK758" s="347" t="str">
        <f t="shared" si="858"/>
        <v/>
      </c>
      <c r="BR758" s="307"/>
      <c r="BS758" s="51" t="str">
        <f t="shared" si="834"/>
        <v/>
      </c>
      <c r="BT758" s="51" t="str">
        <f t="shared" si="835"/>
        <v/>
      </c>
      <c r="BU758" s="51" t="str">
        <f t="shared" si="836"/>
        <v/>
      </c>
      <c r="BV758" s="51" t="str">
        <f t="shared" si="837"/>
        <v/>
      </c>
      <c r="BW758" s="51" t="str">
        <f t="shared" si="838"/>
        <v/>
      </c>
      <c r="BX758" s="51" t="str">
        <f t="shared" si="839"/>
        <v/>
      </c>
      <c r="BY758" s="51" t="str">
        <f t="shared" si="840"/>
        <v/>
      </c>
      <c r="BZ758" s="51" t="str">
        <f t="shared" si="841"/>
        <v/>
      </c>
      <c r="CA758" s="51" t="str">
        <f t="shared" si="842"/>
        <v/>
      </c>
      <c r="CB758" s="51" t="str">
        <f t="shared" si="843"/>
        <v/>
      </c>
      <c r="CC758" s="51" t="str">
        <f t="shared" si="827"/>
        <v/>
      </c>
      <c r="CD758" s="51" t="str">
        <f t="shared" si="828"/>
        <v/>
      </c>
      <c r="CE758" s="51" t="str">
        <f t="shared" si="844"/>
        <v/>
      </c>
      <c r="CF758" s="51"/>
      <c r="CH758" s="53" t="str">
        <f t="shared" si="845"/>
        <v/>
      </c>
      <c r="CI758" s="53" t="str">
        <f t="shared" si="846"/>
        <v/>
      </c>
      <c r="CJ758" s="54" t="str">
        <f t="shared" si="847"/>
        <v/>
      </c>
      <c r="CK758" s="53" t="str">
        <f t="shared" si="848"/>
        <v/>
      </c>
      <c r="CL758" s="53" t="str">
        <f t="shared" si="849"/>
        <v/>
      </c>
      <c r="CM758" s="53" t="str">
        <f t="shared" si="850"/>
        <v/>
      </c>
      <c r="CN758" s="53" t="str">
        <f t="shared" si="851"/>
        <v/>
      </c>
      <c r="CO758" s="53" t="str">
        <f t="shared" si="852"/>
        <v/>
      </c>
      <c r="CP758" s="53" t="str">
        <f t="shared" si="853"/>
        <v/>
      </c>
      <c r="CQ758" s="53" t="str">
        <f t="shared" si="854"/>
        <v/>
      </c>
      <c r="CR758" s="53" t="str">
        <f t="shared" si="855"/>
        <v/>
      </c>
      <c r="CS758" s="53" t="str">
        <f t="shared" si="856"/>
        <v/>
      </c>
      <c r="CT758" s="53" t="str">
        <f t="shared" si="857"/>
        <v/>
      </c>
      <c r="CU758" s="53" t="str">
        <f t="shared" si="866"/>
        <v/>
      </c>
    </row>
    <row r="759" spans="1:99" hidden="1" x14ac:dyDescent="0.3">
      <c r="A759" s="40">
        <v>821</v>
      </c>
      <c r="B759" s="313"/>
      <c r="C759" s="142"/>
      <c r="D759" s="144"/>
      <c r="E759" s="144"/>
      <c r="F759" s="312"/>
      <c r="G759" s="144" t="s">
        <v>141</v>
      </c>
      <c r="H759" s="314"/>
      <c r="I759" s="314"/>
      <c r="J759" s="315" t="str">
        <f t="shared" si="801"/>
        <v/>
      </c>
      <c r="K759" s="316" t="str">
        <f t="shared" si="802"/>
        <v/>
      </c>
      <c r="L759" s="317" t="str">
        <f t="shared" si="803"/>
        <v/>
      </c>
      <c r="M759" s="316" t="str">
        <f t="shared" si="804"/>
        <v/>
      </c>
      <c r="N759" s="317" t="str">
        <f t="shared" si="805"/>
        <v/>
      </c>
      <c r="O759" s="316" t="str">
        <f t="shared" si="806"/>
        <v/>
      </c>
      <c r="P759" s="317" t="str">
        <f t="shared" si="807"/>
        <v/>
      </c>
      <c r="Q759" s="318" t="str">
        <f t="shared" si="808"/>
        <v/>
      </c>
      <c r="R759" s="319" t="str">
        <f t="shared" si="809"/>
        <v/>
      </c>
      <c r="S759" s="318" t="str">
        <f t="shared" si="810"/>
        <v/>
      </c>
      <c r="T759" s="317" t="str">
        <f t="shared" si="811"/>
        <v/>
      </c>
      <c r="U759" s="318" t="str">
        <f t="shared" si="812"/>
        <v/>
      </c>
      <c r="V759" s="319" t="str">
        <f t="shared" si="813"/>
        <v/>
      </c>
      <c r="W759" s="318" t="str">
        <f t="shared" si="814"/>
        <v/>
      </c>
      <c r="X759" s="319" t="str">
        <f t="shared" si="815"/>
        <v/>
      </c>
      <c r="Y759" s="318" t="str">
        <f t="shared" si="816"/>
        <v/>
      </c>
      <c r="Z759" s="319" t="str">
        <f t="shared" si="817"/>
        <v/>
      </c>
      <c r="AA759" s="317" t="str">
        <f t="shared" si="818"/>
        <v/>
      </c>
      <c r="AB759" s="97" t="str">
        <f t="shared" si="819"/>
        <v/>
      </c>
      <c r="AC759" s="143" t="str">
        <f t="shared" si="820"/>
        <v/>
      </c>
      <c r="AD759" s="143" t="str">
        <f t="shared" si="859"/>
        <v/>
      </c>
      <c r="AE759" s="360"/>
      <c r="AF759" s="360"/>
      <c r="AG759" s="364"/>
      <c r="AH759" s="363" t="str">
        <f t="shared" si="860"/>
        <v/>
      </c>
      <c r="AI759" s="360"/>
      <c r="AJ759" s="360"/>
      <c r="AK759" s="364"/>
      <c r="AL759" s="365" t="str">
        <f t="shared" si="861"/>
        <v/>
      </c>
      <c r="AM759" s="363" t="str">
        <f t="shared" si="862"/>
        <v/>
      </c>
      <c r="AN759" s="366" t="str">
        <f t="shared" si="863"/>
        <v/>
      </c>
      <c r="AO759" s="360"/>
      <c r="AP759" s="360"/>
      <c r="AQ759" s="360" t="str">
        <f t="shared" si="864"/>
        <v/>
      </c>
      <c r="AR759" s="348" t="str">
        <f t="shared" si="821"/>
        <v/>
      </c>
      <c r="AS759" s="360"/>
      <c r="AT759" s="348" t="str">
        <f t="shared" si="822"/>
        <v/>
      </c>
      <c r="AU759" s="360"/>
      <c r="AV759" s="348" t="str">
        <f t="shared" si="823"/>
        <v/>
      </c>
      <c r="AW759" s="360"/>
      <c r="AX759" s="348" t="str">
        <f t="shared" si="824"/>
        <v/>
      </c>
      <c r="AY759" s="360"/>
      <c r="AZ759" s="348" t="str">
        <f t="shared" si="825"/>
        <v/>
      </c>
      <c r="BA759" s="367"/>
      <c r="BB759" s="348" t="str">
        <f t="shared" si="826"/>
        <v/>
      </c>
      <c r="BC759" s="350" t="str">
        <f t="shared" si="829"/>
        <v/>
      </c>
      <c r="BD759" s="350" t="str">
        <f t="shared" si="830"/>
        <v/>
      </c>
      <c r="BE759" s="360"/>
      <c r="BF759" s="361"/>
      <c r="BG759" s="362" t="str">
        <f t="shared" si="865"/>
        <v/>
      </c>
      <c r="BH759" s="354" t="str">
        <f t="shared" si="831"/>
        <v/>
      </c>
      <c r="BI759" s="350" t="str">
        <f t="shared" si="832"/>
        <v/>
      </c>
      <c r="BJ759" s="113" t="str">
        <f t="shared" si="833"/>
        <v/>
      </c>
      <c r="BK759" s="347" t="str">
        <f t="shared" si="858"/>
        <v/>
      </c>
      <c r="BR759" s="307"/>
      <c r="BS759" s="51" t="str">
        <f t="shared" si="834"/>
        <v/>
      </c>
      <c r="BT759" s="51" t="str">
        <f t="shared" si="835"/>
        <v/>
      </c>
      <c r="BU759" s="51" t="str">
        <f t="shared" si="836"/>
        <v/>
      </c>
      <c r="BV759" s="51" t="str">
        <f t="shared" si="837"/>
        <v/>
      </c>
      <c r="BW759" s="51" t="str">
        <f t="shared" si="838"/>
        <v/>
      </c>
      <c r="BX759" s="51" t="str">
        <f t="shared" si="839"/>
        <v/>
      </c>
      <c r="BY759" s="51" t="str">
        <f t="shared" si="840"/>
        <v/>
      </c>
      <c r="BZ759" s="51" t="str">
        <f t="shared" si="841"/>
        <v/>
      </c>
      <c r="CA759" s="51" t="str">
        <f t="shared" si="842"/>
        <v/>
      </c>
      <c r="CB759" s="51" t="str">
        <f t="shared" si="843"/>
        <v/>
      </c>
      <c r="CC759" s="51" t="str">
        <f t="shared" si="827"/>
        <v/>
      </c>
      <c r="CD759" s="51" t="str">
        <f t="shared" si="828"/>
        <v/>
      </c>
      <c r="CE759" s="51" t="str">
        <f t="shared" si="844"/>
        <v/>
      </c>
      <c r="CF759" s="51"/>
      <c r="CH759" s="53" t="str">
        <f t="shared" si="845"/>
        <v/>
      </c>
      <c r="CI759" s="53" t="str">
        <f t="shared" si="846"/>
        <v/>
      </c>
      <c r="CJ759" s="54" t="str">
        <f t="shared" si="847"/>
        <v/>
      </c>
      <c r="CK759" s="53" t="str">
        <f t="shared" si="848"/>
        <v/>
      </c>
      <c r="CL759" s="53" t="str">
        <f t="shared" si="849"/>
        <v/>
      </c>
      <c r="CM759" s="53" t="str">
        <f t="shared" si="850"/>
        <v/>
      </c>
      <c r="CN759" s="53" t="str">
        <f t="shared" si="851"/>
        <v/>
      </c>
      <c r="CO759" s="53" t="str">
        <f t="shared" si="852"/>
        <v/>
      </c>
      <c r="CP759" s="53" t="str">
        <f t="shared" si="853"/>
        <v/>
      </c>
      <c r="CQ759" s="53" t="str">
        <f t="shared" si="854"/>
        <v/>
      </c>
      <c r="CR759" s="53" t="str">
        <f t="shared" si="855"/>
        <v/>
      </c>
      <c r="CS759" s="53" t="str">
        <f t="shared" si="856"/>
        <v/>
      </c>
      <c r="CT759" s="53" t="str">
        <f t="shared" si="857"/>
        <v/>
      </c>
      <c r="CU759" s="53" t="str">
        <f t="shared" si="866"/>
        <v/>
      </c>
    </row>
    <row r="760" spans="1:99" hidden="1" x14ac:dyDescent="0.3">
      <c r="A760" s="40">
        <v>822</v>
      </c>
      <c r="B760" s="313"/>
      <c r="C760" s="142"/>
      <c r="D760" s="144"/>
      <c r="E760" s="144"/>
      <c r="F760" s="312"/>
      <c r="G760" s="144" t="s">
        <v>141</v>
      </c>
      <c r="H760" s="314"/>
      <c r="I760" s="314"/>
      <c r="J760" s="315" t="str">
        <f t="shared" si="801"/>
        <v/>
      </c>
      <c r="K760" s="316" t="str">
        <f t="shared" si="802"/>
        <v/>
      </c>
      <c r="L760" s="317" t="str">
        <f t="shared" si="803"/>
        <v/>
      </c>
      <c r="M760" s="316" t="str">
        <f t="shared" si="804"/>
        <v/>
      </c>
      <c r="N760" s="317" t="str">
        <f t="shared" si="805"/>
        <v/>
      </c>
      <c r="O760" s="316" t="str">
        <f t="shared" si="806"/>
        <v/>
      </c>
      <c r="P760" s="317" t="str">
        <f t="shared" si="807"/>
        <v/>
      </c>
      <c r="Q760" s="318" t="str">
        <f t="shared" si="808"/>
        <v/>
      </c>
      <c r="R760" s="319" t="str">
        <f t="shared" si="809"/>
        <v/>
      </c>
      <c r="S760" s="318" t="str">
        <f t="shared" si="810"/>
        <v/>
      </c>
      <c r="T760" s="317" t="str">
        <f t="shared" si="811"/>
        <v/>
      </c>
      <c r="U760" s="318" t="str">
        <f t="shared" si="812"/>
        <v/>
      </c>
      <c r="V760" s="319" t="str">
        <f t="shared" si="813"/>
        <v/>
      </c>
      <c r="W760" s="318" t="str">
        <f t="shared" si="814"/>
        <v/>
      </c>
      <c r="X760" s="319" t="str">
        <f t="shared" si="815"/>
        <v/>
      </c>
      <c r="Y760" s="318" t="str">
        <f t="shared" si="816"/>
        <v/>
      </c>
      <c r="Z760" s="319" t="str">
        <f t="shared" si="817"/>
        <v/>
      </c>
      <c r="AA760" s="317" t="str">
        <f t="shared" si="818"/>
        <v/>
      </c>
      <c r="AB760" s="97" t="str">
        <f t="shared" si="819"/>
        <v/>
      </c>
      <c r="AC760" s="143" t="str">
        <f t="shared" si="820"/>
        <v/>
      </c>
      <c r="AD760" s="143" t="str">
        <f t="shared" si="859"/>
        <v/>
      </c>
      <c r="AE760" s="360"/>
      <c r="AF760" s="360"/>
      <c r="AG760" s="364"/>
      <c r="AH760" s="363" t="str">
        <f t="shared" si="860"/>
        <v/>
      </c>
      <c r="AI760" s="360"/>
      <c r="AJ760" s="360"/>
      <c r="AK760" s="364"/>
      <c r="AL760" s="365" t="str">
        <f t="shared" si="861"/>
        <v/>
      </c>
      <c r="AM760" s="363" t="str">
        <f t="shared" si="862"/>
        <v/>
      </c>
      <c r="AN760" s="366" t="str">
        <f t="shared" si="863"/>
        <v/>
      </c>
      <c r="AO760" s="360"/>
      <c r="AP760" s="360"/>
      <c r="AQ760" s="360" t="str">
        <f t="shared" si="864"/>
        <v/>
      </c>
      <c r="AR760" s="348" t="str">
        <f t="shared" si="821"/>
        <v/>
      </c>
      <c r="AS760" s="360"/>
      <c r="AT760" s="348" t="str">
        <f t="shared" si="822"/>
        <v/>
      </c>
      <c r="AU760" s="360"/>
      <c r="AV760" s="348" t="str">
        <f t="shared" si="823"/>
        <v/>
      </c>
      <c r="AW760" s="360"/>
      <c r="AX760" s="348" t="str">
        <f t="shared" si="824"/>
        <v/>
      </c>
      <c r="AY760" s="360"/>
      <c r="AZ760" s="348" t="str">
        <f t="shared" si="825"/>
        <v/>
      </c>
      <c r="BA760" s="367"/>
      <c r="BB760" s="348" t="str">
        <f t="shared" si="826"/>
        <v/>
      </c>
      <c r="BC760" s="350" t="str">
        <f t="shared" si="829"/>
        <v/>
      </c>
      <c r="BD760" s="350" t="str">
        <f t="shared" si="830"/>
        <v/>
      </c>
      <c r="BE760" s="360"/>
      <c r="BF760" s="361"/>
      <c r="BG760" s="362" t="str">
        <f t="shared" si="865"/>
        <v/>
      </c>
      <c r="BH760" s="354" t="str">
        <f t="shared" si="831"/>
        <v/>
      </c>
      <c r="BI760" s="350" t="str">
        <f t="shared" si="832"/>
        <v/>
      </c>
      <c r="BJ760" s="113" t="str">
        <f t="shared" si="833"/>
        <v/>
      </c>
      <c r="BK760" s="347" t="str">
        <f t="shared" si="858"/>
        <v/>
      </c>
      <c r="BR760" s="307"/>
      <c r="BS760" s="51" t="str">
        <f t="shared" si="834"/>
        <v/>
      </c>
      <c r="BT760" s="51" t="str">
        <f t="shared" si="835"/>
        <v/>
      </c>
      <c r="BU760" s="51" t="str">
        <f t="shared" si="836"/>
        <v/>
      </c>
      <c r="BV760" s="51" t="str">
        <f t="shared" si="837"/>
        <v/>
      </c>
      <c r="BW760" s="51" t="str">
        <f t="shared" si="838"/>
        <v/>
      </c>
      <c r="BX760" s="51" t="str">
        <f t="shared" si="839"/>
        <v/>
      </c>
      <c r="BY760" s="51" t="str">
        <f t="shared" si="840"/>
        <v/>
      </c>
      <c r="BZ760" s="51" t="str">
        <f t="shared" si="841"/>
        <v/>
      </c>
      <c r="CA760" s="51" t="str">
        <f t="shared" si="842"/>
        <v/>
      </c>
      <c r="CB760" s="51" t="str">
        <f t="shared" si="843"/>
        <v/>
      </c>
      <c r="CC760" s="51" t="str">
        <f t="shared" si="827"/>
        <v/>
      </c>
      <c r="CD760" s="51" t="str">
        <f t="shared" si="828"/>
        <v/>
      </c>
      <c r="CE760" s="51" t="str">
        <f t="shared" si="844"/>
        <v/>
      </c>
      <c r="CF760" s="51"/>
      <c r="CH760" s="53" t="str">
        <f t="shared" si="845"/>
        <v/>
      </c>
      <c r="CI760" s="53" t="str">
        <f t="shared" si="846"/>
        <v/>
      </c>
      <c r="CJ760" s="54" t="str">
        <f t="shared" si="847"/>
        <v/>
      </c>
      <c r="CK760" s="53" t="str">
        <f t="shared" si="848"/>
        <v/>
      </c>
      <c r="CL760" s="53" t="str">
        <f t="shared" si="849"/>
        <v/>
      </c>
      <c r="CM760" s="53" t="str">
        <f t="shared" si="850"/>
        <v/>
      </c>
      <c r="CN760" s="53" t="str">
        <f t="shared" si="851"/>
        <v/>
      </c>
      <c r="CO760" s="53" t="str">
        <f t="shared" si="852"/>
        <v/>
      </c>
      <c r="CP760" s="53" t="str">
        <f t="shared" si="853"/>
        <v/>
      </c>
      <c r="CQ760" s="53" t="str">
        <f t="shared" si="854"/>
        <v/>
      </c>
      <c r="CR760" s="53" t="str">
        <f t="shared" si="855"/>
        <v/>
      </c>
      <c r="CS760" s="53" t="str">
        <f t="shared" si="856"/>
        <v/>
      </c>
      <c r="CT760" s="53" t="str">
        <f t="shared" si="857"/>
        <v/>
      </c>
      <c r="CU760" s="53" t="str">
        <f t="shared" si="866"/>
        <v/>
      </c>
    </row>
    <row r="761" spans="1:99" hidden="1" x14ac:dyDescent="0.3">
      <c r="A761" s="40">
        <v>823</v>
      </c>
      <c r="B761" s="313"/>
      <c r="C761" s="142"/>
      <c r="D761" s="144"/>
      <c r="E761" s="144"/>
      <c r="F761" s="312"/>
      <c r="G761" s="144" t="s">
        <v>141</v>
      </c>
      <c r="H761" s="314"/>
      <c r="I761" s="314"/>
      <c r="J761" s="315" t="str">
        <f t="shared" si="801"/>
        <v/>
      </c>
      <c r="K761" s="316" t="str">
        <f t="shared" si="802"/>
        <v/>
      </c>
      <c r="L761" s="317" t="str">
        <f t="shared" si="803"/>
        <v/>
      </c>
      <c r="M761" s="316" t="str">
        <f t="shared" si="804"/>
        <v/>
      </c>
      <c r="N761" s="317" t="str">
        <f t="shared" si="805"/>
        <v/>
      </c>
      <c r="O761" s="316" t="str">
        <f t="shared" si="806"/>
        <v/>
      </c>
      <c r="P761" s="317" t="str">
        <f t="shared" si="807"/>
        <v/>
      </c>
      <c r="Q761" s="318" t="str">
        <f t="shared" si="808"/>
        <v/>
      </c>
      <c r="R761" s="319" t="str">
        <f t="shared" si="809"/>
        <v/>
      </c>
      <c r="S761" s="318" t="str">
        <f t="shared" si="810"/>
        <v/>
      </c>
      <c r="T761" s="317" t="str">
        <f t="shared" si="811"/>
        <v/>
      </c>
      <c r="U761" s="318" t="str">
        <f t="shared" si="812"/>
        <v/>
      </c>
      <c r="V761" s="319" t="str">
        <f t="shared" si="813"/>
        <v/>
      </c>
      <c r="W761" s="318" t="str">
        <f t="shared" si="814"/>
        <v/>
      </c>
      <c r="X761" s="319" t="str">
        <f t="shared" si="815"/>
        <v/>
      </c>
      <c r="Y761" s="318" t="str">
        <f t="shared" si="816"/>
        <v/>
      </c>
      <c r="Z761" s="319" t="str">
        <f t="shared" si="817"/>
        <v/>
      </c>
      <c r="AA761" s="317" t="str">
        <f t="shared" si="818"/>
        <v/>
      </c>
      <c r="AB761" s="97" t="str">
        <f t="shared" si="819"/>
        <v/>
      </c>
      <c r="AC761" s="143" t="str">
        <f t="shared" si="820"/>
        <v/>
      </c>
      <c r="AD761" s="143" t="str">
        <f t="shared" si="859"/>
        <v/>
      </c>
      <c r="AE761" s="360"/>
      <c r="AF761" s="360"/>
      <c r="AG761" s="364"/>
      <c r="AH761" s="363" t="str">
        <f t="shared" si="860"/>
        <v/>
      </c>
      <c r="AI761" s="360"/>
      <c r="AJ761" s="360"/>
      <c r="AK761" s="364"/>
      <c r="AL761" s="365" t="str">
        <f t="shared" si="861"/>
        <v/>
      </c>
      <c r="AM761" s="363" t="str">
        <f t="shared" si="862"/>
        <v/>
      </c>
      <c r="AN761" s="366" t="str">
        <f t="shared" si="863"/>
        <v/>
      </c>
      <c r="AO761" s="360"/>
      <c r="AP761" s="360"/>
      <c r="AQ761" s="360" t="str">
        <f t="shared" si="864"/>
        <v/>
      </c>
      <c r="AR761" s="348" t="str">
        <f t="shared" si="821"/>
        <v/>
      </c>
      <c r="AS761" s="360"/>
      <c r="AT761" s="348" t="str">
        <f t="shared" si="822"/>
        <v/>
      </c>
      <c r="AU761" s="360"/>
      <c r="AV761" s="348" t="str">
        <f t="shared" si="823"/>
        <v/>
      </c>
      <c r="AW761" s="360"/>
      <c r="AX761" s="348" t="str">
        <f t="shared" si="824"/>
        <v/>
      </c>
      <c r="AY761" s="360"/>
      <c r="AZ761" s="348" t="str">
        <f t="shared" si="825"/>
        <v/>
      </c>
      <c r="BA761" s="367"/>
      <c r="BB761" s="348" t="str">
        <f t="shared" si="826"/>
        <v/>
      </c>
      <c r="BC761" s="350" t="str">
        <f t="shared" si="829"/>
        <v/>
      </c>
      <c r="BD761" s="350" t="str">
        <f t="shared" si="830"/>
        <v/>
      </c>
      <c r="BE761" s="360"/>
      <c r="BF761" s="361"/>
      <c r="BG761" s="362" t="str">
        <f t="shared" si="865"/>
        <v/>
      </c>
      <c r="BH761" s="354" t="str">
        <f t="shared" si="831"/>
        <v/>
      </c>
      <c r="BI761" s="350" t="str">
        <f t="shared" si="832"/>
        <v/>
      </c>
      <c r="BJ761" s="113" t="str">
        <f t="shared" si="833"/>
        <v/>
      </c>
      <c r="BK761" s="347" t="str">
        <f t="shared" si="858"/>
        <v/>
      </c>
      <c r="BR761" s="307"/>
      <c r="BS761" s="51" t="str">
        <f t="shared" si="834"/>
        <v/>
      </c>
      <c r="BT761" s="51" t="str">
        <f t="shared" si="835"/>
        <v/>
      </c>
      <c r="BU761" s="51" t="str">
        <f t="shared" si="836"/>
        <v/>
      </c>
      <c r="BV761" s="51" t="str">
        <f t="shared" si="837"/>
        <v/>
      </c>
      <c r="BW761" s="51" t="str">
        <f t="shared" si="838"/>
        <v/>
      </c>
      <c r="BX761" s="51" t="str">
        <f t="shared" si="839"/>
        <v/>
      </c>
      <c r="BY761" s="51" t="str">
        <f t="shared" si="840"/>
        <v/>
      </c>
      <c r="BZ761" s="51" t="str">
        <f t="shared" si="841"/>
        <v/>
      </c>
      <c r="CA761" s="51" t="str">
        <f t="shared" si="842"/>
        <v/>
      </c>
      <c r="CB761" s="51" t="str">
        <f t="shared" si="843"/>
        <v/>
      </c>
      <c r="CC761" s="51" t="str">
        <f t="shared" si="827"/>
        <v/>
      </c>
      <c r="CD761" s="51" t="str">
        <f t="shared" si="828"/>
        <v/>
      </c>
      <c r="CE761" s="51" t="str">
        <f t="shared" si="844"/>
        <v/>
      </c>
      <c r="CF761" s="51"/>
      <c r="CH761" s="53" t="str">
        <f t="shared" si="845"/>
        <v/>
      </c>
      <c r="CI761" s="53" t="str">
        <f t="shared" si="846"/>
        <v/>
      </c>
      <c r="CJ761" s="54" t="str">
        <f t="shared" si="847"/>
        <v/>
      </c>
      <c r="CK761" s="53" t="str">
        <f t="shared" si="848"/>
        <v/>
      </c>
      <c r="CL761" s="53" t="str">
        <f t="shared" si="849"/>
        <v/>
      </c>
      <c r="CM761" s="53" t="str">
        <f t="shared" si="850"/>
        <v/>
      </c>
      <c r="CN761" s="53" t="str">
        <f t="shared" si="851"/>
        <v/>
      </c>
      <c r="CO761" s="53" t="str">
        <f t="shared" si="852"/>
        <v/>
      </c>
      <c r="CP761" s="53" t="str">
        <f t="shared" si="853"/>
        <v/>
      </c>
      <c r="CQ761" s="53" t="str">
        <f t="shared" si="854"/>
        <v/>
      </c>
      <c r="CR761" s="53" t="str">
        <f t="shared" si="855"/>
        <v/>
      </c>
      <c r="CS761" s="53" t="str">
        <f t="shared" si="856"/>
        <v/>
      </c>
      <c r="CT761" s="53" t="str">
        <f t="shared" si="857"/>
        <v/>
      </c>
      <c r="CU761" s="53" t="str">
        <f t="shared" si="866"/>
        <v/>
      </c>
    </row>
    <row r="762" spans="1:99" hidden="1" x14ac:dyDescent="0.3">
      <c r="A762" s="40">
        <v>824</v>
      </c>
      <c r="B762" s="313"/>
      <c r="C762" s="142"/>
      <c r="D762" s="144"/>
      <c r="E762" s="144"/>
      <c r="F762" s="312"/>
      <c r="G762" s="144" t="s">
        <v>141</v>
      </c>
      <c r="H762" s="314"/>
      <c r="I762" s="314"/>
      <c r="J762" s="315" t="str">
        <f t="shared" si="801"/>
        <v/>
      </c>
      <c r="K762" s="316" t="str">
        <f t="shared" si="802"/>
        <v/>
      </c>
      <c r="L762" s="317" t="str">
        <f t="shared" si="803"/>
        <v/>
      </c>
      <c r="M762" s="316" t="str">
        <f t="shared" si="804"/>
        <v/>
      </c>
      <c r="N762" s="317" t="str">
        <f t="shared" si="805"/>
        <v/>
      </c>
      <c r="O762" s="316" t="str">
        <f t="shared" si="806"/>
        <v/>
      </c>
      <c r="P762" s="317" t="str">
        <f t="shared" si="807"/>
        <v/>
      </c>
      <c r="Q762" s="318" t="str">
        <f t="shared" si="808"/>
        <v/>
      </c>
      <c r="R762" s="319" t="str">
        <f t="shared" si="809"/>
        <v/>
      </c>
      <c r="S762" s="318" t="str">
        <f t="shared" si="810"/>
        <v/>
      </c>
      <c r="T762" s="317" t="str">
        <f t="shared" si="811"/>
        <v/>
      </c>
      <c r="U762" s="318" t="str">
        <f t="shared" si="812"/>
        <v/>
      </c>
      <c r="V762" s="319" t="str">
        <f t="shared" si="813"/>
        <v/>
      </c>
      <c r="W762" s="318" t="str">
        <f t="shared" si="814"/>
        <v/>
      </c>
      <c r="X762" s="319" t="str">
        <f t="shared" si="815"/>
        <v/>
      </c>
      <c r="Y762" s="318" t="str">
        <f t="shared" si="816"/>
        <v/>
      </c>
      <c r="Z762" s="319" t="str">
        <f t="shared" si="817"/>
        <v/>
      </c>
      <c r="AA762" s="317" t="str">
        <f t="shared" si="818"/>
        <v/>
      </c>
      <c r="AB762" s="97" t="str">
        <f t="shared" si="819"/>
        <v/>
      </c>
      <c r="AC762" s="143" t="str">
        <f t="shared" si="820"/>
        <v/>
      </c>
      <c r="AD762" s="143" t="str">
        <f t="shared" si="859"/>
        <v/>
      </c>
      <c r="AE762" s="360"/>
      <c r="AF762" s="360"/>
      <c r="AG762" s="364"/>
      <c r="AH762" s="363" t="str">
        <f t="shared" si="860"/>
        <v/>
      </c>
      <c r="AI762" s="360"/>
      <c r="AJ762" s="360"/>
      <c r="AK762" s="364"/>
      <c r="AL762" s="365" t="str">
        <f t="shared" si="861"/>
        <v/>
      </c>
      <c r="AM762" s="363" t="str">
        <f t="shared" si="862"/>
        <v/>
      </c>
      <c r="AN762" s="366" t="str">
        <f t="shared" si="863"/>
        <v/>
      </c>
      <c r="AO762" s="360"/>
      <c r="AP762" s="360"/>
      <c r="AQ762" s="360" t="str">
        <f t="shared" si="864"/>
        <v/>
      </c>
      <c r="AR762" s="348" t="str">
        <f t="shared" si="821"/>
        <v/>
      </c>
      <c r="AS762" s="360"/>
      <c r="AT762" s="348" t="str">
        <f t="shared" si="822"/>
        <v/>
      </c>
      <c r="AU762" s="360"/>
      <c r="AV762" s="348" t="str">
        <f t="shared" si="823"/>
        <v/>
      </c>
      <c r="AW762" s="360"/>
      <c r="AX762" s="348" t="str">
        <f t="shared" si="824"/>
        <v/>
      </c>
      <c r="AY762" s="360"/>
      <c r="AZ762" s="348" t="str">
        <f t="shared" si="825"/>
        <v/>
      </c>
      <c r="BA762" s="367"/>
      <c r="BB762" s="348" t="str">
        <f t="shared" si="826"/>
        <v/>
      </c>
      <c r="BC762" s="350" t="str">
        <f t="shared" si="829"/>
        <v/>
      </c>
      <c r="BD762" s="350" t="str">
        <f t="shared" si="830"/>
        <v/>
      </c>
      <c r="BE762" s="360"/>
      <c r="BF762" s="361"/>
      <c r="BG762" s="362" t="str">
        <f t="shared" si="865"/>
        <v/>
      </c>
      <c r="BH762" s="354" t="str">
        <f t="shared" si="831"/>
        <v/>
      </c>
      <c r="BI762" s="350" t="str">
        <f t="shared" si="832"/>
        <v/>
      </c>
      <c r="BJ762" s="113" t="str">
        <f t="shared" si="833"/>
        <v/>
      </c>
      <c r="BK762" s="347" t="str">
        <f t="shared" si="858"/>
        <v/>
      </c>
      <c r="BR762" s="307"/>
      <c r="BS762" s="51" t="str">
        <f t="shared" si="834"/>
        <v/>
      </c>
      <c r="BT762" s="51" t="str">
        <f t="shared" si="835"/>
        <v/>
      </c>
      <c r="BU762" s="51" t="str">
        <f t="shared" si="836"/>
        <v/>
      </c>
      <c r="BV762" s="51" t="str">
        <f t="shared" si="837"/>
        <v/>
      </c>
      <c r="BW762" s="51" t="str">
        <f t="shared" si="838"/>
        <v/>
      </c>
      <c r="BX762" s="51" t="str">
        <f t="shared" si="839"/>
        <v/>
      </c>
      <c r="BY762" s="51" t="str">
        <f t="shared" si="840"/>
        <v/>
      </c>
      <c r="BZ762" s="51" t="str">
        <f t="shared" si="841"/>
        <v/>
      </c>
      <c r="CA762" s="51" t="str">
        <f t="shared" si="842"/>
        <v/>
      </c>
      <c r="CB762" s="51" t="str">
        <f t="shared" si="843"/>
        <v/>
      </c>
      <c r="CC762" s="51" t="str">
        <f t="shared" si="827"/>
        <v/>
      </c>
      <c r="CD762" s="51" t="str">
        <f t="shared" si="828"/>
        <v/>
      </c>
      <c r="CE762" s="51" t="str">
        <f t="shared" si="844"/>
        <v/>
      </c>
      <c r="CF762" s="51"/>
      <c r="CH762" s="53" t="str">
        <f t="shared" si="845"/>
        <v/>
      </c>
      <c r="CI762" s="53" t="str">
        <f t="shared" si="846"/>
        <v/>
      </c>
      <c r="CJ762" s="54" t="str">
        <f t="shared" si="847"/>
        <v/>
      </c>
      <c r="CK762" s="53" t="str">
        <f t="shared" si="848"/>
        <v/>
      </c>
      <c r="CL762" s="53" t="str">
        <f t="shared" si="849"/>
        <v/>
      </c>
      <c r="CM762" s="53" t="str">
        <f t="shared" si="850"/>
        <v/>
      </c>
      <c r="CN762" s="53" t="str">
        <f t="shared" si="851"/>
        <v/>
      </c>
      <c r="CO762" s="53" t="str">
        <f t="shared" si="852"/>
        <v/>
      </c>
      <c r="CP762" s="53" t="str">
        <f t="shared" si="853"/>
        <v/>
      </c>
      <c r="CQ762" s="53" t="str">
        <f t="shared" si="854"/>
        <v/>
      </c>
      <c r="CR762" s="53" t="str">
        <f t="shared" si="855"/>
        <v/>
      </c>
      <c r="CS762" s="53" t="str">
        <f t="shared" si="856"/>
        <v/>
      </c>
      <c r="CT762" s="53" t="str">
        <f t="shared" si="857"/>
        <v/>
      </c>
      <c r="CU762" s="53" t="str">
        <f t="shared" si="866"/>
        <v/>
      </c>
    </row>
    <row r="763" spans="1:99" hidden="1" x14ac:dyDescent="0.3">
      <c r="A763" s="40">
        <v>825</v>
      </c>
      <c r="B763" s="313"/>
      <c r="C763" s="142"/>
      <c r="D763" s="144"/>
      <c r="E763" s="144"/>
      <c r="F763" s="312"/>
      <c r="G763" s="144" t="s">
        <v>141</v>
      </c>
      <c r="H763" s="314"/>
      <c r="I763" s="314"/>
      <c r="J763" s="315" t="str">
        <f t="shared" si="801"/>
        <v/>
      </c>
      <c r="K763" s="316" t="str">
        <f t="shared" si="802"/>
        <v/>
      </c>
      <c r="L763" s="317" t="str">
        <f t="shared" si="803"/>
        <v/>
      </c>
      <c r="M763" s="316" t="str">
        <f t="shared" si="804"/>
        <v/>
      </c>
      <c r="N763" s="317" t="str">
        <f t="shared" si="805"/>
        <v/>
      </c>
      <c r="O763" s="316" t="str">
        <f t="shared" si="806"/>
        <v/>
      </c>
      <c r="P763" s="317" t="str">
        <f t="shared" si="807"/>
        <v/>
      </c>
      <c r="Q763" s="318" t="str">
        <f t="shared" si="808"/>
        <v/>
      </c>
      <c r="R763" s="319" t="str">
        <f t="shared" si="809"/>
        <v/>
      </c>
      <c r="S763" s="318" t="str">
        <f t="shared" si="810"/>
        <v/>
      </c>
      <c r="T763" s="317" t="str">
        <f t="shared" si="811"/>
        <v/>
      </c>
      <c r="U763" s="318" t="str">
        <f t="shared" si="812"/>
        <v/>
      </c>
      <c r="V763" s="319" t="str">
        <f t="shared" si="813"/>
        <v/>
      </c>
      <c r="W763" s="318" t="str">
        <f t="shared" si="814"/>
        <v/>
      </c>
      <c r="X763" s="319" t="str">
        <f t="shared" si="815"/>
        <v/>
      </c>
      <c r="Y763" s="318" t="str">
        <f t="shared" si="816"/>
        <v/>
      </c>
      <c r="Z763" s="319" t="str">
        <f t="shared" si="817"/>
        <v/>
      </c>
      <c r="AA763" s="317" t="str">
        <f t="shared" si="818"/>
        <v/>
      </c>
      <c r="AB763" s="97" t="str">
        <f t="shared" si="819"/>
        <v/>
      </c>
      <c r="AC763" s="143" t="str">
        <f t="shared" si="820"/>
        <v/>
      </c>
      <c r="AD763" s="143" t="str">
        <f t="shared" si="859"/>
        <v/>
      </c>
      <c r="AE763" s="360"/>
      <c r="AF763" s="360"/>
      <c r="AG763" s="364"/>
      <c r="AH763" s="363" t="str">
        <f t="shared" si="860"/>
        <v/>
      </c>
      <c r="AI763" s="360"/>
      <c r="AJ763" s="360"/>
      <c r="AK763" s="364"/>
      <c r="AL763" s="365" t="str">
        <f t="shared" si="861"/>
        <v/>
      </c>
      <c r="AM763" s="363" t="str">
        <f t="shared" si="862"/>
        <v/>
      </c>
      <c r="AN763" s="366" t="str">
        <f t="shared" si="863"/>
        <v/>
      </c>
      <c r="AO763" s="360"/>
      <c r="AP763" s="360"/>
      <c r="AQ763" s="360" t="str">
        <f t="shared" si="864"/>
        <v/>
      </c>
      <c r="AR763" s="348" t="str">
        <f t="shared" si="821"/>
        <v/>
      </c>
      <c r="AS763" s="360"/>
      <c r="AT763" s="348" t="str">
        <f t="shared" si="822"/>
        <v/>
      </c>
      <c r="AU763" s="360"/>
      <c r="AV763" s="348" t="str">
        <f t="shared" si="823"/>
        <v/>
      </c>
      <c r="AW763" s="360"/>
      <c r="AX763" s="348" t="str">
        <f t="shared" si="824"/>
        <v/>
      </c>
      <c r="AY763" s="360"/>
      <c r="AZ763" s="348" t="str">
        <f t="shared" si="825"/>
        <v/>
      </c>
      <c r="BA763" s="367"/>
      <c r="BB763" s="348" t="str">
        <f t="shared" si="826"/>
        <v/>
      </c>
      <c r="BC763" s="350" t="str">
        <f t="shared" si="829"/>
        <v/>
      </c>
      <c r="BD763" s="350" t="str">
        <f t="shared" si="830"/>
        <v/>
      </c>
      <c r="BE763" s="360"/>
      <c r="BF763" s="361"/>
      <c r="BG763" s="362" t="str">
        <f t="shared" si="865"/>
        <v/>
      </c>
      <c r="BH763" s="354" t="str">
        <f t="shared" si="831"/>
        <v/>
      </c>
      <c r="BI763" s="350" t="str">
        <f t="shared" si="832"/>
        <v/>
      </c>
      <c r="BJ763" s="113" t="str">
        <f t="shared" si="833"/>
        <v/>
      </c>
      <c r="BK763" s="347" t="str">
        <f t="shared" si="858"/>
        <v/>
      </c>
      <c r="BR763" s="307"/>
      <c r="BS763" s="51" t="str">
        <f t="shared" si="834"/>
        <v/>
      </c>
      <c r="BT763" s="51" t="str">
        <f t="shared" si="835"/>
        <v/>
      </c>
      <c r="BU763" s="51" t="str">
        <f t="shared" si="836"/>
        <v/>
      </c>
      <c r="BV763" s="51" t="str">
        <f t="shared" si="837"/>
        <v/>
      </c>
      <c r="BW763" s="51" t="str">
        <f t="shared" si="838"/>
        <v/>
      </c>
      <c r="BX763" s="51" t="str">
        <f t="shared" si="839"/>
        <v/>
      </c>
      <c r="BY763" s="51" t="str">
        <f t="shared" si="840"/>
        <v/>
      </c>
      <c r="BZ763" s="51" t="str">
        <f t="shared" si="841"/>
        <v/>
      </c>
      <c r="CA763" s="51" t="str">
        <f t="shared" si="842"/>
        <v/>
      </c>
      <c r="CB763" s="51" t="str">
        <f t="shared" si="843"/>
        <v/>
      </c>
      <c r="CC763" s="51" t="str">
        <f t="shared" si="827"/>
        <v/>
      </c>
      <c r="CD763" s="51" t="str">
        <f t="shared" si="828"/>
        <v/>
      </c>
      <c r="CE763" s="51" t="str">
        <f t="shared" si="844"/>
        <v/>
      </c>
      <c r="CF763" s="51"/>
      <c r="CH763" s="53" t="str">
        <f t="shared" si="845"/>
        <v/>
      </c>
      <c r="CI763" s="53" t="str">
        <f t="shared" si="846"/>
        <v/>
      </c>
      <c r="CJ763" s="54" t="str">
        <f t="shared" si="847"/>
        <v/>
      </c>
      <c r="CK763" s="53" t="str">
        <f t="shared" si="848"/>
        <v/>
      </c>
      <c r="CL763" s="53" t="str">
        <f t="shared" si="849"/>
        <v/>
      </c>
      <c r="CM763" s="53" t="str">
        <f t="shared" si="850"/>
        <v/>
      </c>
      <c r="CN763" s="53" t="str">
        <f t="shared" si="851"/>
        <v/>
      </c>
      <c r="CO763" s="53" t="str">
        <f t="shared" si="852"/>
        <v/>
      </c>
      <c r="CP763" s="53" t="str">
        <f t="shared" si="853"/>
        <v/>
      </c>
      <c r="CQ763" s="53" t="str">
        <f t="shared" si="854"/>
        <v/>
      </c>
      <c r="CR763" s="53" t="str">
        <f t="shared" si="855"/>
        <v/>
      </c>
      <c r="CS763" s="53" t="str">
        <f t="shared" si="856"/>
        <v/>
      </c>
      <c r="CT763" s="53" t="str">
        <f t="shared" si="857"/>
        <v/>
      </c>
      <c r="CU763" s="53" t="str">
        <f t="shared" si="866"/>
        <v/>
      </c>
    </row>
    <row r="764" spans="1:99" hidden="1" x14ac:dyDescent="0.3">
      <c r="A764" s="40">
        <v>826</v>
      </c>
      <c r="B764" s="313"/>
      <c r="C764" s="142"/>
      <c r="D764" s="144"/>
      <c r="E764" s="144"/>
      <c r="F764" s="312"/>
      <c r="G764" s="144" t="s">
        <v>141</v>
      </c>
      <c r="H764" s="314"/>
      <c r="I764" s="314"/>
      <c r="J764" s="315" t="str">
        <f t="shared" si="801"/>
        <v/>
      </c>
      <c r="K764" s="316" t="str">
        <f t="shared" si="802"/>
        <v/>
      </c>
      <c r="L764" s="317" t="str">
        <f t="shared" si="803"/>
        <v/>
      </c>
      <c r="M764" s="316" t="str">
        <f t="shared" si="804"/>
        <v/>
      </c>
      <c r="N764" s="317" t="str">
        <f t="shared" si="805"/>
        <v/>
      </c>
      <c r="O764" s="316" t="str">
        <f t="shared" si="806"/>
        <v/>
      </c>
      <c r="P764" s="317" t="str">
        <f t="shared" si="807"/>
        <v/>
      </c>
      <c r="Q764" s="318" t="str">
        <f t="shared" si="808"/>
        <v/>
      </c>
      <c r="R764" s="319" t="str">
        <f t="shared" si="809"/>
        <v/>
      </c>
      <c r="S764" s="318" t="str">
        <f t="shared" si="810"/>
        <v/>
      </c>
      <c r="T764" s="317" t="str">
        <f t="shared" si="811"/>
        <v/>
      </c>
      <c r="U764" s="318" t="str">
        <f t="shared" si="812"/>
        <v/>
      </c>
      <c r="V764" s="319" t="str">
        <f t="shared" si="813"/>
        <v/>
      </c>
      <c r="W764" s="318" t="str">
        <f t="shared" si="814"/>
        <v/>
      </c>
      <c r="X764" s="319" t="str">
        <f t="shared" si="815"/>
        <v/>
      </c>
      <c r="Y764" s="318" t="str">
        <f t="shared" si="816"/>
        <v/>
      </c>
      <c r="Z764" s="319" t="str">
        <f t="shared" si="817"/>
        <v/>
      </c>
      <c r="AA764" s="317" t="str">
        <f t="shared" si="818"/>
        <v/>
      </c>
      <c r="AB764" s="97" t="str">
        <f t="shared" si="819"/>
        <v/>
      </c>
      <c r="AC764" s="143" t="str">
        <f t="shared" si="820"/>
        <v/>
      </c>
      <c r="AD764" s="143" t="str">
        <f t="shared" si="859"/>
        <v/>
      </c>
      <c r="AE764" s="360"/>
      <c r="AF764" s="360"/>
      <c r="AG764" s="364"/>
      <c r="AH764" s="363" t="str">
        <f t="shared" si="860"/>
        <v/>
      </c>
      <c r="AI764" s="360"/>
      <c r="AJ764" s="360"/>
      <c r="AK764" s="364"/>
      <c r="AL764" s="365" t="str">
        <f t="shared" si="861"/>
        <v/>
      </c>
      <c r="AM764" s="363" t="str">
        <f t="shared" si="862"/>
        <v/>
      </c>
      <c r="AN764" s="366" t="str">
        <f t="shared" si="863"/>
        <v/>
      </c>
      <c r="AO764" s="360"/>
      <c r="AP764" s="360"/>
      <c r="AQ764" s="360" t="str">
        <f t="shared" si="864"/>
        <v/>
      </c>
      <c r="AR764" s="348" t="str">
        <f t="shared" si="821"/>
        <v/>
      </c>
      <c r="AS764" s="360"/>
      <c r="AT764" s="348" t="str">
        <f t="shared" si="822"/>
        <v/>
      </c>
      <c r="AU764" s="360"/>
      <c r="AV764" s="348" t="str">
        <f t="shared" si="823"/>
        <v/>
      </c>
      <c r="AW764" s="360"/>
      <c r="AX764" s="348" t="str">
        <f t="shared" si="824"/>
        <v/>
      </c>
      <c r="AY764" s="360"/>
      <c r="AZ764" s="348" t="str">
        <f t="shared" si="825"/>
        <v/>
      </c>
      <c r="BA764" s="367"/>
      <c r="BB764" s="348" t="str">
        <f t="shared" si="826"/>
        <v/>
      </c>
      <c r="BC764" s="350" t="str">
        <f t="shared" si="829"/>
        <v/>
      </c>
      <c r="BD764" s="350" t="str">
        <f t="shared" si="830"/>
        <v/>
      </c>
      <c r="BE764" s="360"/>
      <c r="BF764" s="361"/>
      <c r="BG764" s="362" t="str">
        <f t="shared" si="865"/>
        <v/>
      </c>
      <c r="BH764" s="354" t="str">
        <f t="shared" si="831"/>
        <v/>
      </c>
      <c r="BI764" s="350" t="str">
        <f t="shared" si="832"/>
        <v/>
      </c>
      <c r="BJ764" s="113" t="str">
        <f t="shared" si="833"/>
        <v/>
      </c>
      <c r="BK764" s="347" t="str">
        <f t="shared" si="858"/>
        <v/>
      </c>
      <c r="BR764" s="307"/>
      <c r="BS764" s="51" t="str">
        <f t="shared" si="834"/>
        <v/>
      </c>
      <c r="BT764" s="51" t="str">
        <f t="shared" si="835"/>
        <v/>
      </c>
      <c r="BU764" s="51" t="str">
        <f t="shared" si="836"/>
        <v/>
      </c>
      <c r="BV764" s="51" t="str">
        <f t="shared" si="837"/>
        <v/>
      </c>
      <c r="BW764" s="51" t="str">
        <f t="shared" si="838"/>
        <v/>
      </c>
      <c r="BX764" s="51" t="str">
        <f t="shared" si="839"/>
        <v/>
      </c>
      <c r="BY764" s="51" t="str">
        <f t="shared" si="840"/>
        <v/>
      </c>
      <c r="BZ764" s="51" t="str">
        <f t="shared" si="841"/>
        <v/>
      </c>
      <c r="CA764" s="51" t="str">
        <f t="shared" si="842"/>
        <v/>
      </c>
      <c r="CB764" s="51" t="str">
        <f t="shared" si="843"/>
        <v/>
      </c>
      <c r="CC764" s="51" t="str">
        <f t="shared" si="827"/>
        <v/>
      </c>
      <c r="CD764" s="51" t="str">
        <f t="shared" si="828"/>
        <v/>
      </c>
      <c r="CE764" s="51" t="str">
        <f t="shared" si="844"/>
        <v/>
      </c>
      <c r="CF764" s="51"/>
      <c r="CH764" s="53" t="str">
        <f t="shared" si="845"/>
        <v/>
      </c>
      <c r="CI764" s="53" t="str">
        <f t="shared" si="846"/>
        <v/>
      </c>
      <c r="CJ764" s="54" t="str">
        <f t="shared" si="847"/>
        <v/>
      </c>
      <c r="CK764" s="53" t="str">
        <f t="shared" si="848"/>
        <v/>
      </c>
      <c r="CL764" s="53" t="str">
        <f t="shared" si="849"/>
        <v/>
      </c>
      <c r="CM764" s="53" t="str">
        <f t="shared" si="850"/>
        <v/>
      </c>
      <c r="CN764" s="53" t="str">
        <f t="shared" si="851"/>
        <v/>
      </c>
      <c r="CO764" s="53" t="str">
        <f t="shared" si="852"/>
        <v/>
      </c>
      <c r="CP764" s="53" t="str">
        <f t="shared" si="853"/>
        <v/>
      </c>
      <c r="CQ764" s="53" t="str">
        <f t="shared" si="854"/>
        <v/>
      </c>
      <c r="CR764" s="53" t="str">
        <f t="shared" si="855"/>
        <v/>
      </c>
      <c r="CS764" s="53" t="str">
        <f t="shared" si="856"/>
        <v/>
      </c>
      <c r="CT764" s="53" t="str">
        <f t="shared" si="857"/>
        <v/>
      </c>
      <c r="CU764" s="53" t="str">
        <f t="shared" si="866"/>
        <v/>
      </c>
    </row>
    <row r="765" spans="1:99" hidden="1" x14ac:dyDescent="0.3">
      <c r="A765" s="40">
        <v>827</v>
      </c>
      <c r="B765" s="313"/>
      <c r="C765" s="142"/>
      <c r="D765" s="144"/>
      <c r="E765" s="144"/>
      <c r="F765" s="312"/>
      <c r="G765" s="144" t="s">
        <v>141</v>
      </c>
      <c r="H765" s="314"/>
      <c r="I765" s="314"/>
      <c r="J765" s="315" t="str">
        <f t="shared" si="801"/>
        <v/>
      </c>
      <c r="K765" s="316" t="str">
        <f t="shared" si="802"/>
        <v/>
      </c>
      <c r="L765" s="317" t="str">
        <f t="shared" si="803"/>
        <v/>
      </c>
      <c r="M765" s="316" t="str">
        <f t="shared" si="804"/>
        <v/>
      </c>
      <c r="N765" s="317" t="str">
        <f t="shared" si="805"/>
        <v/>
      </c>
      <c r="O765" s="316" t="str">
        <f t="shared" si="806"/>
        <v/>
      </c>
      <c r="P765" s="317" t="str">
        <f t="shared" si="807"/>
        <v/>
      </c>
      <c r="Q765" s="318" t="str">
        <f t="shared" si="808"/>
        <v/>
      </c>
      <c r="R765" s="319" t="str">
        <f t="shared" si="809"/>
        <v/>
      </c>
      <c r="S765" s="318" t="str">
        <f t="shared" si="810"/>
        <v/>
      </c>
      <c r="T765" s="317" t="str">
        <f t="shared" si="811"/>
        <v/>
      </c>
      <c r="U765" s="318" t="str">
        <f t="shared" si="812"/>
        <v/>
      </c>
      <c r="V765" s="319" t="str">
        <f t="shared" si="813"/>
        <v/>
      </c>
      <c r="W765" s="318" t="str">
        <f t="shared" si="814"/>
        <v/>
      </c>
      <c r="X765" s="319" t="str">
        <f t="shared" si="815"/>
        <v/>
      </c>
      <c r="Y765" s="318" t="str">
        <f t="shared" si="816"/>
        <v/>
      </c>
      <c r="Z765" s="319" t="str">
        <f t="shared" si="817"/>
        <v/>
      </c>
      <c r="AA765" s="317" t="str">
        <f t="shared" si="818"/>
        <v/>
      </c>
      <c r="AB765" s="97" t="str">
        <f t="shared" si="819"/>
        <v/>
      </c>
      <c r="AC765" s="143" t="str">
        <f t="shared" si="820"/>
        <v/>
      </c>
      <c r="AD765" s="143" t="str">
        <f t="shared" si="859"/>
        <v/>
      </c>
      <c r="AE765" s="360"/>
      <c r="AF765" s="360"/>
      <c r="AG765" s="364"/>
      <c r="AH765" s="363" t="str">
        <f t="shared" si="860"/>
        <v/>
      </c>
      <c r="AI765" s="360"/>
      <c r="AJ765" s="360"/>
      <c r="AK765" s="364"/>
      <c r="AL765" s="365" t="str">
        <f t="shared" si="861"/>
        <v/>
      </c>
      <c r="AM765" s="363" t="str">
        <f t="shared" si="862"/>
        <v/>
      </c>
      <c r="AN765" s="366" t="str">
        <f t="shared" si="863"/>
        <v/>
      </c>
      <c r="AO765" s="360"/>
      <c r="AP765" s="360"/>
      <c r="AQ765" s="360" t="str">
        <f t="shared" si="864"/>
        <v/>
      </c>
      <c r="AR765" s="348" t="str">
        <f t="shared" si="821"/>
        <v/>
      </c>
      <c r="AS765" s="360"/>
      <c r="AT765" s="348" t="str">
        <f t="shared" si="822"/>
        <v/>
      </c>
      <c r="AU765" s="360"/>
      <c r="AV765" s="348" t="str">
        <f t="shared" si="823"/>
        <v/>
      </c>
      <c r="AW765" s="360"/>
      <c r="AX765" s="348" t="str">
        <f t="shared" si="824"/>
        <v/>
      </c>
      <c r="AY765" s="360"/>
      <c r="AZ765" s="348" t="str">
        <f t="shared" si="825"/>
        <v/>
      </c>
      <c r="BA765" s="367"/>
      <c r="BB765" s="348" t="str">
        <f t="shared" si="826"/>
        <v/>
      </c>
      <c r="BC765" s="350" t="str">
        <f t="shared" si="829"/>
        <v/>
      </c>
      <c r="BD765" s="350" t="str">
        <f t="shared" si="830"/>
        <v/>
      </c>
      <c r="BE765" s="360"/>
      <c r="BF765" s="361"/>
      <c r="BG765" s="362" t="str">
        <f t="shared" si="865"/>
        <v/>
      </c>
      <c r="BH765" s="354" t="str">
        <f t="shared" si="831"/>
        <v/>
      </c>
      <c r="BI765" s="350" t="str">
        <f t="shared" si="832"/>
        <v/>
      </c>
      <c r="BJ765" s="113" t="str">
        <f t="shared" si="833"/>
        <v/>
      </c>
      <c r="BK765" s="347" t="str">
        <f t="shared" si="858"/>
        <v/>
      </c>
      <c r="BR765" s="307"/>
      <c r="BS765" s="51" t="str">
        <f t="shared" si="834"/>
        <v/>
      </c>
      <c r="BT765" s="51" t="str">
        <f t="shared" si="835"/>
        <v/>
      </c>
      <c r="BU765" s="51" t="str">
        <f t="shared" si="836"/>
        <v/>
      </c>
      <c r="BV765" s="51" t="str">
        <f t="shared" si="837"/>
        <v/>
      </c>
      <c r="BW765" s="51" t="str">
        <f t="shared" si="838"/>
        <v/>
      </c>
      <c r="BX765" s="51" t="str">
        <f t="shared" si="839"/>
        <v/>
      </c>
      <c r="BY765" s="51" t="str">
        <f t="shared" si="840"/>
        <v/>
      </c>
      <c r="BZ765" s="51" t="str">
        <f t="shared" si="841"/>
        <v/>
      </c>
      <c r="CA765" s="51" t="str">
        <f t="shared" si="842"/>
        <v/>
      </c>
      <c r="CB765" s="51" t="str">
        <f t="shared" si="843"/>
        <v/>
      </c>
      <c r="CC765" s="51" t="str">
        <f t="shared" si="827"/>
        <v/>
      </c>
      <c r="CD765" s="51" t="str">
        <f t="shared" si="828"/>
        <v/>
      </c>
      <c r="CE765" s="51" t="str">
        <f t="shared" si="844"/>
        <v/>
      </c>
      <c r="CF765" s="51"/>
      <c r="CH765" s="53" t="str">
        <f t="shared" si="845"/>
        <v/>
      </c>
      <c r="CI765" s="53" t="str">
        <f t="shared" si="846"/>
        <v/>
      </c>
      <c r="CJ765" s="54" t="str">
        <f t="shared" si="847"/>
        <v/>
      </c>
      <c r="CK765" s="53" t="str">
        <f t="shared" si="848"/>
        <v/>
      </c>
      <c r="CL765" s="53" t="str">
        <f t="shared" si="849"/>
        <v/>
      </c>
      <c r="CM765" s="53" t="str">
        <f t="shared" si="850"/>
        <v/>
      </c>
      <c r="CN765" s="53" t="str">
        <f t="shared" si="851"/>
        <v/>
      </c>
      <c r="CO765" s="53" t="str">
        <f t="shared" si="852"/>
        <v/>
      </c>
      <c r="CP765" s="53" t="str">
        <f t="shared" si="853"/>
        <v/>
      </c>
      <c r="CQ765" s="53" t="str">
        <f t="shared" si="854"/>
        <v/>
      </c>
      <c r="CR765" s="53" t="str">
        <f t="shared" si="855"/>
        <v/>
      </c>
      <c r="CS765" s="53" t="str">
        <f t="shared" si="856"/>
        <v/>
      </c>
      <c r="CT765" s="53" t="str">
        <f t="shared" si="857"/>
        <v/>
      </c>
      <c r="CU765" s="53" t="str">
        <f t="shared" si="866"/>
        <v/>
      </c>
    </row>
    <row r="766" spans="1:99" hidden="1" x14ac:dyDescent="0.3">
      <c r="A766" s="40">
        <v>828</v>
      </c>
      <c r="B766" s="313"/>
      <c r="C766" s="142"/>
      <c r="D766" s="144"/>
      <c r="E766" s="144"/>
      <c r="F766" s="312"/>
      <c r="G766" s="144" t="s">
        <v>141</v>
      </c>
      <c r="H766" s="314"/>
      <c r="I766" s="314"/>
      <c r="J766" s="315" t="str">
        <f t="shared" si="801"/>
        <v/>
      </c>
      <c r="K766" s="316" t="str">
        <f t="shared" si="802"/>
        <v/>
      </c>
      <c r="L766" s="317" t="str">
        <f t="shared" si="803"/>
        <v/>
      </c>
      <c r="M766" s="316" t="str">
        <f t="shared" si="804"/>
        <v/>
      </c>
      <c r="N766" s="317" t="str">
        <f t="shared" si="805"/>
        <v/>
      </c>
      <c r="O766" s="316" t="str">
        <f t="shared" si="806"/>
        <v/>
      </c>
      <c r="P766" s="317" t="str">
        <f t="shared" si="807"/>
        <v/>
      </c>
      <c r="Q766" s="318" t="str">
        <f t="shared" si="808"/>
        <v/>
      </c>
      <c r="R766" s="319" t="str">
        <f t="shared" si="809"/>
        <v/>
      </c>
      <c r="S766" s="318" t="str">
        <f t="shared" si="810"/>
        <v/>
      </c>
      <c r="T766" s="317" t="str">
        <f t="shared" si="811"/>
        <v/>
      </c>
      <c r="U766" s="318" t="str">
        <f t="shared" si="812"/>
        <v/>
      </c>
      <c r="V766" s="319" t="str">
        <f t="shared" si="813"/>
        <v/>
      </c>
      <c r="W766" s="318" t="str">
        <f t="shared" si="814"/>
        <v/>
      </c>
      <c r="X766" s="319" t="str">
        <f t="shared" si="815"/>
        <v/>
      </c>
      <c r="Y766" s="318" t="str">
        <f t="shared" si="816"/>
        <v/>
      </c>
      <c r="Z766" s="319" t="str">
        <f t="shared" si="817"/>
        <v/>
      </c>
      <c r="AA766" s="317" t="str">
        <f t="shared" si="818"/>
        <v/>
      </c>
      <c r="AB766" s="97" t="str">
        <f t="shared" si="819"/>
        <v/>
      </c>
      <c r="AC766" s="143" t="str">
        <f t="shared" si="820"/>
        <v/>
      </c>
      <c r="AD766" s="143" t="str">
        <f t="shared" si="859"/>
        <v/>
      </c>
      <c r="AE766" s="360"/>
      <c r="AF766" s="360"/>
      <c r="AG766" s="364"/>
      <c r="AH766" s="363" t="str">
        <f t="shared" si="860"/>
        <v/>
      </c>
      <c r="AI766" s="360"/>
      <c r="AJ766" s="360"/>
      <c r="AK766" s="364"/>
      <c r="AL766" s="365" t="str">
        <f t="shared" si="861"/>
        <v/>
      </c>
      <c r="AM766" s="363" t="str">
        <f t="shared" si="862"/>
        <v/>
      </c>
      <c r="AN766" s="366" t="str">
        <f t="shared" si="863"/>
        <v/>
      </c>
      <c r="AO766" s="360"/>
      <c r="AP766" s="360"/>
      <c r="AQ766" s="360" t="str">
        <f t="shared" si="864"/>
        <v/>
      </c>
      <c r="AR766" s="348" t="str">
        <f t="shared" si="821"/>
        <v/>
      </c>
      <c r="AS766" s="360"/>
      <c r="AT766" s="348" t="str">
        <f t="shared" si="822"/>
        <v/>
      </c>
      <c r="AU766" s="360"/>
      <c r="AV766" s="348" t="str">
        <f t="shared" si="823"/>
        <v/>
      </c>
      <c r="AW766" s="360"/>
      <c r="AX766" s="348" t="str">
        <f t="shared" si="824"/>
        <v/>
      </c>
      <c r="AY766" s="360"/>
      <c r="AZ766" s="348" t="str">
        <f t="shared" si="825"/>
        <v/>
      </c>
      <c r="BA766" s="367"/>
      <c r="BB766" s="348" t="str">
        <f t="shared" si="826"/>
        <v/>
      </c>
      <c r="BC766" s="350" t="str">
        <f t="shared" si="829"/>
        <v/>
      </c>
      <c r="BD766" s="350" t="str">
        <f t="shared" si="830"/>
        <v/>
      </c>
      <c r="BE766" s="360"/>
      <c r="BF766" s="361"/>
      <c r="BG766" s="362" t="str">
        <f t="shared" si="865"/>
        <v/>
      </c>
      <c r="BH766" s="354" t="str">
        <f t="shared" si="831"/>
        <v/>
      </c>
      <c r="BI766" s="350" t="str">
        <f t="shared" si="832"/>
        <v/>
      </c>
      <c r="BJ766" s="113" t="str">
        <f t="shared" si="833"/>
        <v/>
      </c>
      <c r="BK766" s="347" t="str">
        <f t="shared" si="858"/>
        <v/>
      </c>
      <c r="BR766" s="307"/>
      <c r="BS766" s="51" t="str">
        <f t="shared" si="834"/>
        <v/>
      </c>
      <c r="BT766" s="51" t="str">
        <f t="shared" si="835"/>
        <v/>
      </c>
      <c r="BU766" s="51" t="str">
        <f t="shared" si="836"/>
        <v/>
      </c>
      <c r="BV766" s="51" t="str">
        <f t="shared" si="837"/>
        <v/>
      </c>
      <c r="BW766" s="51" t="str">
        <f t="shared" si="838"/>
        <v/>
      </c>
      <c r="BX766" s="51" t="str">
        <f t="shared" si="839"/>
        <v/>
      </c>
      <c r="BY766" s="51" t="str">
        <f t="shared" si="840"/>
        <v/>
      </c>
      <c r="BZ766" s="51" t="str">
        <f t="shared" si="841"/>
        <v/>
      </c>
      <c r="CA766" s="51" t="str">
        <f t="shared" si="842"/>
        <v/>
      </c>
      <c r="CB766" s="51" t="str">
        <f t="shared" si="843"/>
        <v/>
      </c>
      <c r="CC766" s="51" t="str">
        <f t="shared" si="827"/>
        <v/>
      </c>
      <c r="CD766" s="51" t="str">
        <f t="shared" si="828"/>
        <v/>
      </c>
      <c r="CE766" s="51" t="str">
        <f t="shared" si="844"/>
        <v/>
      </c>
      <c r="CF766" s="51"/>
      <c r="CH766" s="53" t="str">
        <f t="shared" si="845"/>
        <v/>
      </c>
      <c r="CI766" s="53" t="str">
        <f t="shared" si="846"/>
        <v/>
      </c>
      <c r="CJ766" s="54" t="str">
        <f t="shared" si="847"/>
        <v/>
      </c>
      <c r="CK766" s="53" t="str">
        <f t="shared" si="848"/>
        <v/>
      </c>
      <c r="CL766" s="53" t="str">
        <f t="shared" si="849"/>
        <v/>
      </c>
      <c r="CM766" s="53" t="str">
        <f t="shared" si="850"/>
        <v/>
      </c>
      <c r="CN766" s="53" t="str">
        <f t="shared" si="851"/>
        <v/>
      </c>
      <c r="CO766" s="53" t="str">
        <f t="shared" si="852"/>
        <v/>
      </c>
      <c r="CP766" s="53" t="str">
        <f t="shared" si="853"/>
        <v/>
      </c>
      <c r="CQ766" s="53" t="str">
        <f t="shared" si="854"/>
        <v/>
      </c>
      <c r="CR766" s="53" t="str">
        <f t="shared" si="855"/>
        <v/>
      </c>
      <c r="CS766" s="53" t="str">
        <f t="shared" si="856"/>
        <v/>
      </c>
      <c r="CT766" s="53" t="str">
        <f t="shared" si="857"/>
        <v/>
      </c>
      <c r="CU766" s="53" t="str">
        <f t="shared" si="866"/>
        <v/>
      </c>
    </row>
    <row r="767" spans="1:99" hidden="1" x14ac:dyDescent="0.3">
      <c r="A767" s="40">
        <v>829</v>
      </c>
      <c r="B767" s="313"/>
      <c r="C767" s="142"/>
      <c r="D767" s="144"/>
      <c r="E767" s="144"/>
      <c r="F767" s="312"/>
      <c r="G767" s="144" t="s">
        <v>141</v>
      </c>
      <c r="H767" s="314"/>
      <c r="I767" s="314"/>
      <c r="J767" s="315" t="str">
        <f t="shared" si="801"/>
        <v/>
      </c>
      <c r="K767" s="316" t="str">
        <f t="shared" si="802"/>
        <v/>
      </c>
      <c r="L767" s="317" t="str">
        <f t="shared" si="803"/>
        <v/>
      </c>
      <c r="M767" s="316" t="str">
        <f t="shared" si="804"/>
        <v/>
      </c>
      <c r="N767" s="317" t="str">
        <f t="shared" si="805"/>
        <v/>
      </c>
      <c r="O767" s="316" t="str">
        <f t="shared" si="806"/>
        <v/>
      </c>
      <c r="P767" s="317" t="str">
        <f t="shared" si="807"/>
        <v/>
      </c>
      <c r="Q767" s="318" t="str">
        <f t="shared" si="808"/>
        <v/>
      </c>
      <c r="R767" s="319" t="str">
        <f t="shared" si="809"/>
        <v/>
      </c>
      <c r="S767" s="318" t="str">
        <f t="shared" si="810"/>
        <v/>
      </c>
      <c r="T767" s="317" t="str">
        <f t="shared" si="811"/>
        <v/>
      </c>
      <c r="U767" s="318" t="str">
        <f t="shared" si="812"/>
        <v/>
      </c>
      <c r="V767" s="319" t="str">
        <f t="shared" si="813"/>
        <v/>
      </c>
      <c r="W767" s="318" t="str">
        <f t="shared" si="814"/>
        <v/>
      </c>
      <c r="X767" s="319" t="str">
        <f t="shared" si="815"/>
        <v/>
      </c>
      <c r="Y767" s="318" t="str">
        <f t="shared" si="816"/>
        <v/>
      </c>
      <c r="Z767" s="319" t="str">
        <f t="shared" si="817"/>
        <v/>
      </c>
      <c r="AA767" s="317" t="str">
        <f t="shared" si="818"/>
        <v/>
      </c>
      <c r="AB767" s="97" t="str">
        <f t="shared" si="819"/>
        <v/>
      </c>
      <c r="AC767" s="143" t="str">
        <f t="shared" si="820"/>
        <v/>
      </c>
      <c r="AD767" s="143" t="str">
        <f t="shared" si="859"/>
        <v/>
      </c>
      <c r="AE767" s="360"/>
      <c r="AF767" s="360"/>
      <c r="AG767" s="364"/>
      <c r="AH767" s="363" t="str">
        <f t="shared" si="860"/>
        <v/>
      </c>
      <c r="AI767" s="360"/>
      <c r="AJ767" s="360"/>
      <c r="AK767" s="364"/>
      <c r="AL767" s="365" t="str">
        <f t="shared" si="861"/>
        <v/>
      </c>
      <c r="AM767" s="363" t="str">
        <f t="shared" si="862"/>
        <v/>
      </c>
      <c r="AN767" s="366" t="str">
        <f t="shared" si="863"/>
        <v/>
      </c>
      <c r="AO767" s="360"/>
      <c r="AP767" s="360"/>
      <c r="AQ767" s="360" t="str">
        <f t="shared" si="864"/>
        <v/>
      </c>
      <c r="AR767" s="348" t="str">
        <f t="shared" si="821"/>
        <v/>
      </c>
      <c r="AS767" s="360"/>
      <c r="AT767" s="348" t="str">
        <f t="shared" si="822"/>
        <v/>
      </c>
      <c r="AU767" s="360"/>
      <c r="AV767" s="348" t="str">
        <f t="shared" si="823"/>
        <v/>
      </c>
      <c r="AW767" s="360"/>
      <c r="AX767" s="348" t="str">
        <f t="shared" si="824"/>
        <v/>
      </c>
      <c r="AY767" s="360"/>
      <c r="AZ767" s="348" t="str">
        <f t="shared" si="825"/>
        <v/>
      </c>
      <c r="BA767" s="367"/>
      <c r="BB767" s="348" t="str">
        <f t="shared" si="826"/>
        <v/>
      </c>
      <c r="BC767" s="350" t="str">
        <f t="shared" si="829"/>
        <v/>
      </c>
      <c r="BD767" s="350" t="str">
        <f t="shared" si="830"/>
        <v/>
      </c>
      <c r="BE767" s="360"/>
      <c r="BF767" s="361"/>
      <c r="BG767" s="362" t="str">
        <f t="shared" si="865"/>
        <v/>
      </c>
      <c r="BH767" s="354" t="str">
        <f t="shared" si="831"/>
        <v/>
      </c>
      <c r="BI767" s="350" t="str">
        <f t="shared" si="832"/>
        <v/>
      </c>
      <c r="BJ767" s="113" t="str">
        <f t="shared" si="833"/>
        <v/>
      </c>
      <c r="BK767" s="347" t="str">
        <f t="shared" si="858"/>
        <v/>
      </c>
      <c r="BR767" s="307"/>
      <c r="BS767" s="51" t="str">
        <f t="shared" si="834"/>
        <v/>
      </c>
      <c r="BT767" s="51" t="str">
        <f t="shared" si="835"/>
        <v/>
      </c>
      <c r="BU767" s="51" t="str">
        <f t="shared" si="836"/>
        <v/>
      </c>
      <c r="BV767" s="51" t="str">
        <f t="shared" si="837"/>
        <v/>
      </c>
      <c r="BW767" s="51" t="str">
        <f t="shared" si="838"/>
        <v/>
      </c>
      <c r="BX767" s="51" t="str">
        <f t="shared" si="839"/>
        <v/>
      </c>
      <c r="BY767" s="51" t="str">
        <f t="shared" si="840"/>
        <v/>
      </c>
      <c r="BZ767" s="51" t="str">
        <f t="shared" si="841"/>
        <v/>
      </c>
      <c r="CA767" s="51" t="str">
        <f t="shared" si="842"/>
        <v/>
      </c>
      <c r="CB767" s="51" t="str">
        <f t="shared" si="843"/>
        <v/>
      </c>
      <c r="CC767" s="51" t="str">
        <f t="shared" si="827"/>
        <v/>
      </c>
      <c r="CD767" s="51" t="str">
        <f t="shared" si="828"/>
        <v/>
      </c>
      <c r="CE767" s="51" t="str">
        <f t="shared" si="844"/>
        <v/>
      </c>
      <c r="CF767" s="51"/>
      <c r="CH767" s="53" t="str">
        <f t="shared" si="845"/>
        <v/>
      </c>
      <c r="CI767" s="53" t="str">
        <f t="shared" si="846"/>
        <v/>
      </c>
      <c r="CJ767" s="54" t="str">
        <f t="shared" si="847"/>
        <v/>
      </c>
      <c r="CK767" s="53" t="str">
        <f t="shared" si="848"/>
        <v/>
      </c>
      <c r="CL767" s="53" t="str">
        <f t="shared" si="849"/>
        <v/>
      </c>
      <c r="CM767" s="53" t="str">
        <f t="shared" si="850"/>
        <v/>
      </c>
      <c r="CN767" s="53" t="str">
        <f t="shared" si="851"/>
        <v/>
      </c>
      <c r="CO767" s="53" t="str">
        <f t="shared" si="852"/>
        <v/>
      </c>
      <c r="CP767" s="53" t="str">
        <f t="shared" si="853"/>
        <v/>
      </c>
      <c r="CQ767" s="53" t="str">
        <f t="shared" si="854"/>
        <v/>
      </c>
      <c r="CR767" s="53" t="str">
        <f t="shared" si="855"/>
        <v/>
      </c>
      <c r="CS767" s="53" t="str">
        <f t="shared" si="856"/>
        <v/>
      </c>
      <c r="CT767" s="53" t="str">
        <f t="shared" si="857"/>
        <v/>
      </c>
      <c r="CU767" s="53" t="str">
        <f t="shared" si="866"/>
        <v/>
      </c>
    </row>
    <row r="768" spans="1:99" hidden="1" x14ac:dyDescent="0.3">
      <c r="A768" s="40">
        <v>830</v>
      </c>
      <c r="B768" s="313"/>
      <c r="C768" s="142"/>
      <c r="D768" s="144"/>
      <c r="E768" s="144"/>
      <c r="F768" s="312"/>
      <c r="G768" s="144" t="s">
        <v>141</v>
      </c>
      <c r="H768" s="314"/>
      <c r="I768" s="314"/>
      <c r="J768" s="315" t="str">
        <f t="shared" si="801"/>
        <v/>
      </c>
      <c r="K768" s="316" t="str">
        <f t="shared" si="802"/>
        <v/>
      </c>
      <c r="L768" s="317" t="str">
        <f t="shared" si="803"/>
        <v/>
      </c>
      <c r="M768" s="316" t="str">
        <f t="shared" si="804"/>
        <v/>
      </c>
      <c r="N768" s="317" t="str">
        <f t="shared" si="805"/>
        <v/>
      </c>
      <c r="O768" s="316" t="str">
        <f t="shared" si="806"/>
        <v/>
      </c>
      <c r="P768" s="317" t="str">
        <f t="shared" si="807"/>
        <v/>
      </c>
      <c r="Q768" s="318" t="str">
        <f t="shared" si="808"/>
        <v/>
      </c>
      <c r="R768" s="319" t="str">
        <f t="shared" si="809"/>
        <v/>
      </c>
      <c r="S768" s="318" t="str">
        <f t="shared" si="810"/>
        <v/>
      </c>
      <c r="T768" s="317" t="str">
        <f t="shared" si="811"/>
        <v/>
      </c>
      <c r="U768" s="318" t="str">
        <f t="shared" si="812"/>
        <v/>
      </c>
      <c r="V768" s="319" t="str">
        <f t="shared" si="813"/>
        <v/>
      </c>
      <c r="W768" s="318" t="str">
        <f t="shared" si="814"/>
        <v/>
      </c>
      <c r="X768" s="319" t="str">
        <f t="shared" si="815"/>
        <v/>
      </c>
      <c r="Y768" s="318" t="str">
        <f t="shared" si="816"/>
        <v/>
      </c>
      <c r="Z768" s="319" t="str">
        <f t="shared" si="817"/>
        <v/>
      </c>
      <c r="AA768" s="317" t="str">
        <f t="shared" si="818"/>
        <v/>
      </c>
      <c r="AB768" s="97" t="str">
        <f t="shared" si="819"/>
        <v/>
      </c>
      <c r="AC768" s="143" t="str">
        <f t="shared" si="820"/>
        <v/>
      </c>
      <c r="AD768" s="143" t="str">
        <f t="shared" si="859"/>
        <v/>
      </c>
      <c r="AE768" s="360"/>
      <c r="AF768" s="360"/>
      <c r="AG768" s="364"/>
      <c r="AH768" s="363" t="str">
        <f t="shared" si="860"/>
        <v/>
      </c>
      <c r="AI768" s="360"/>
      <c r="AJ768" s="360"/>
      <c r="AK768" s="364"/>
      <c r="AL768" s="365" t="str">
        <f t="shared" si="861"/>
        <v/>
      </c>
      <c r="AM768" s="363" t="str">
        <f t="shared" si="862"/>
        <v/>
      </c>
      <c r="AN768" s="366" t="str">
        <f t="shared" si="863"/>
        <v/>
      </c>
      <c r="AO768" s="360"/>
      <c r="AP768" s="360"/>
      <c r="AQ768" s="360" t="str">
        <f t="shared" si="864"/>
        <v/>
      </c>
      <c r="AR768" s="348" t="str">
        <f t="shared" si="821"/>
        <v/>
      </c>
      <c r="AS768" s="360"/>
      <c r="AT768" s="348" t="str">
        <f t="shared" si="822"/>
        <v/>
      </c>
      <c r="AU768" s="360"/>
      <c r="AV768" s="348" t="str">
        <f t="shared" si="823"/>
        <v/>
      </c>
      <c r="AW768" s="360"/>
      <c r="AX768" s="348" t="str">
        <f t="shared" si="824"/>
        <v/>
      </c>
      <c r="AY768" s="360"/>
      <c r="AZ768" s="348" t="str">
        <f t="shared" si="825"/>
        <v/>
      </c>
      <c r="BA768" s="367"/>
      <c r="BB768" s="348" t="str">
        <f t="shared" si="826"/>
        <v/>
      </c>
      <c r="BC768" s="350" t="str">
        <f t="shared" si="829"/>
        <v/>
      </c>
      <c r="BD768" s="350" t="str">
        <f t="shared" si="830"/>
        <v/>
      </c>
      <c r="BE768" s="360"/>
      <c r="BF768" s="361"/>
      <c r="BG768" s="362" t="str">
        <f t="shared" si="865"/>
        <v/>
      </c>
      <c r="BH768" s="354" t="str">
        <f t="shared" si="831"/>
        <v/>
      </c>
      <c r="BI768" s="350" t="str">
        <f t="shared" si="832"/>
        <v/>
      </c>
      <c r="BJ768" s="113" t="str">
        <f t="shared" si="833"/>
        <v/>
      </c>
      <c r="BK768" s="347" t="str">
        <f t="shared" si="858"/>
        <v/>
      </c>
      <c r="BR768" s="307"/>
      <c r="BS768" s="51" t="str">
        <f t="shared" si="834"/>
        <v/>
      </c>
      <c r="BT768" s="51" t="str">
        <f t="shared" si="835"/>
        <v/>
      </c>
      <c r="BU768" s="51" t="str">
        <f t="shared" si="836"/>
        <v/>
      </c>
      <c r="BV768" s="51" t="str">
        <f t="shared" si="837"/>
        <v/>
      </c>
      <c r="BW768" s="51" t="str">
        <f t="shared" si="838"/>
        <v/>
      </c>
      <c r="BX768" s="51" t="str">
        <f t="shared" si="839"/>
        <v/>
      </c>
      <c r="BY768" s="51" t="str">
        <f t="shared" si="840"/>
        <v/>
      </c>
      <c r="BZ768" s="51" t="str">
        <f t="shared" si="841"/>
        <v/>
      </c>
      <c r="CA768" s="51" t="str">
        <f t="shared" si="842"/>
        <v/>
      </c>
      <c r="CB768" s="51" t="str">
        <f t="shared" si="843"/>
        <v/>
      </c>
      <c r="CC768" s="51" t="str">
        <f t="shared" si="827"/>
        <v/>
      </c>
      <c r="CD768" s="51" t="str">
        <f t="shared" si="828"/>
        <v/>
      </c>
      <c r="CE768" s="51" t="str">
        <f t="shared" si="844"/>
        <v/>
      </c>
      <c r="CF768" s="51"/>
      <c r="CH768" s="53" t="str">
        <f t="shared" si="845"/>
        <v/>
      </c>
      <c r="CI768" s="53" t="str">
        <f t="shared" si="846"/>
        <v/>
      </c>
      <c r="CJ768" s="54" t="str">
        <f t="shared" si="847"/>
        <v/>
      </c>
      <c r="CK768" s="53" t="str">
        <f t="shared" si="848"/>
        <v/>
      </c>
      <c r="CL768" s="53" t="str">
        <f t="shared" si="849"/>
        <v/>
      </c>
      <c r="CM768" s="53" t="str">
        <f t="shared" si="850"/>
        <v/>
      </c>
      <c r="CN768" s="53" t="str">
        <f t="shared" si="851"/>
        <v/>
      </c>
      <c r="CO768" s="53" t="str">
        <f t="shared" si="852"/>
        <v/>
      </c>
      <c r="CP768" s="53" t="str">
        <f t="shared" si="853"/>
        <v/>
      </c>
      <c r="CQ768" s="53" t="str">
        <f t="shared" si="854"/>
        <v/>
      </c>
      <c r="CR768" s="53" t="str">
        <f t="shared" si="855"/>
        <v/>
      </c>
      <c r="CS768" s="53" t="str">
        <f t="shared" si="856"/>
        <v/>
      </c>
      <c r="CT768" s="53" t="str">
        <f t="shared" si="857"/>
        <v/>
      </c>
      <c r="CU768" s="53" t="str">
        <f t="shared" si="866"/>
        <v/>
      </c>
    </row>
    <row r="769" spans="1:99" hidden="1" x14ac:dyDescent="0.3">
      <c r="A769" s="40">
        <v>831</v>
      </c>
      <c r="B769" s="313"/>
      <c r="C769" s="142"/>
      <c r="D769" s="144"/>
      <c r="E769" s="144"/>
      <c r="F769" s="312"/>
      <c r="G769" s="144" t="s">
        <v>141</v>
      </c>
      <c r="H769" s="314"/>
      <c r="I769" s="314"/>
      <c r="J769" s="315" t="str">
        <f t="shared" si="801"/>
        <v/>
      </c>
      <c r="K769" s="316" t="str">
        <f t="shared" si="802"/>
        <v/>
      </c>
      <c r="L769" s="317" t="str">
        <f t="shared" si="803"/>
        <v/>
      </c>
      <c r="M769" s="316" t="str">
        <f t="shared" si="804"/>
        <v/>
      </c>
      <c r="N769" s="317" t="str">
        <f t="shared" si="805"/>
        <v/>
      </c>
      <c r="O769" s="316" t="str">
        <f t="shared" si="806"/>
        <v/>
      </c>
      <c r="P769" s="317" t="str">
        <f t="shared" si="807"/>
        <v/>
      </c>
      <c r="Q769" s="318" t="str">
        <f t="shared" si="808"/>
        <v/>
      </c>
      <c r="R769" s="319" t="str">
        <f t="shared" si="809"/>
        <v/>
      </c>
      <c r="S769" s="318" t="str">
        <f t="shared" si="810"/>
        <v/>
      </c>
      <c r="T769" s="317" t="str">
        <f t="shared" si="811"/>
        <v/>
      </c>
      <c r="U769" s="318" t="str">
        <f t="shared" si="812"/>
        <v/>
      </c>
      <c r="V769" s="319" t="str">
        <f t="shared" si="813"/>
        <v/>
      </c>
      <c r="W769" s="318" t="str">
        <f t="shared" si="814"/>
        <v/>
      </c>
      <c r="X769" s="319" t="str">
        <f t="shared" si="815"/>
        <v/>
      </c>
      <c r="Y769" s="318" t="str">
        <f t="shared" si="816"/>
        <v/>
      </c>
      <c r="Z769" s="319" t="str">
        <f t="shared" si="817"/>
        <v/>
      </c>
      <c r="AA769" s="317" t="str">
        <f t="shared" si="818"/>
        <v/>
      </c>
      <c r="AB769" s="97" t="str">
        <f t="shared" si="819"/>
        <v/>
      </c>
      <c r="AC769" s="143" t="str">
        <f t="shared" si="820"/>
        <v/>
      </c>
      <c r="AD769" s="143" t="str">
        <f t="shared" si="859"/>
        <v/>
      </c>
      <c r="AE769" s="360"/>
      <c r="AF769" s="360"/>
      <c r="AG769" s="364"/>
      <c r="AH769" s="363" t="str">
        <f t="shared" si="860"/>
        <v/>
      </c>
      <c r="AI769" s="360"/>
      <c r="AJ769" s="360"/>
      <c r="AK769" s="364"/>
      <c r="AL769" s="365" t="str">
        <f t="shared" si="861"/>
        <v/>
      </c>
      <c r="AM769" s="363" t="str">
        <f t="shared" si="862"/>
        <v/>
      </c>
      <c r="AN769" s="366" t="str">
        <f t="shared" si="863"/>
        <v/>
      </c>
      <c r="AO769" s="360"/>
      <c r="AP769" s="360"/>
      <c r="AQ769" s="360" t="str">
        <f t="shared" si="864"/>
        <v/>
      </c>
      <c r="AR769" s="348" t="str">
        <f t="shared" si="821"/>
        <v/>
      </c>
      <c r="AS769" s="360"/>
      <c r="AT769" s="348" t="str">
        <f t="shared" si="822"/>
        <v/>
      </c>
      <c r="AU769" s="360"/>
      <c r="AV769" s="348" t="str">
        <f t="shared" si="823"/>
        <v/>
      </c>
      <c r="AW769" s="360"/>
      <c r="AX769" s="348" t="str">
        <f t="shared" si="824"/>
        <v/>
      </c>
      <c r="AY769" s="360"/>
      <c r="AZ769" s="348" t="str">
        <f t="shared" si="825"/>
        <v/>
      </c>
      <c r="BA769" s="367"/>
      <c r="BB769" s="348" t="str">
        <f t="shared" si="826"/>
        <v/>
      </c>
      <c r="BC769" s="350" t="str">
        <f t="shared" si="829"/>
        <v/>
      </c>
      <c r="BD769" s="350" t="str">
        <f t="shared" si="830"/>
        <v/>
      </c>
      <c r="BE769" s="360"/>
      <c r="BF769" s="361"/>
      <c r="BG769" s="362" t="str">
        <f t="shared" si="865"/>
        <v/>
      </c>
      <c r="BH769" s="354" t="str">
        <f t="shared" si="831"/>
        <v/>
      </c>
      <c r="BI769" s="350" t="str">
        <f t="shared" si="832"/>
        <v/>
      </c>
      <c r="BJ769" s="113" t="str">
        <f t="shared" si="833"/>
        <v/>
      </c>
      <c r="BK769" s="347" t="str">
        <f t="shared" si="858"/>
        <v/>
      </c>
      <c r="BR769" s="307"/>
      <c r="BS769" s="51" t="str">
        <f t="shared" si="834"/>
        <v/>
      </c>
      <c r="BT769" s="51" t="str">
        <f t="shared" si="835"/>
        <v/>
      </c>
      <c r="BU769" s="51" t="str">
        <f t="shared" si="836"/>
        <v/>
      </c>
      <c r="BV769" s="51" t="str">
        <f t="shared" si="837"/>
        <v/>
      </c>
      <c r="BW769" s="51" t="str">
        <f t="shared" si="838"/>
        <v/>
      </c>
      <c r="BX769" s="51" t="str">
        <f t="shared" si="839"/>
        <v/>
      </c>
      <c r="BY769" s="51" t="str">
        <f t="shared" si="840"/>
        <v/>
      </c>
      <c r="BZ769" s="51" t="str">
        <f t="shared" si="841"/>
        <v/>
      </c>
      <c r="CA769" s="51" t="str">
        <f t="shared" si="842"/>
        <v/>
      </c>
      <c r="CB769" s="51" t="str">
        <f t="shared" si="843"/>
        <v/>
      </c>
      <c r="CC769" s="51" t="str">
        <f t="shared" si="827"/>
        <v/>
      </c>
      <c r="CD769" s="51" t="str">
        <f t="shared" si="828"/>
        <v/>
      </c>
      <c r="CE769" s="51" t="str">
        <f t="shared" si="844"/>
        <v/>
      </c>
      <c r="CF769" s="51"/>
      <c r="CH769" s="53" t="str">
        <f t="shared" si="845"/>
        <v/>
      </c>
      <c r="CI769" s="53" t="str">
        <f t="shared" si="846"/>
        <v/>
      </c>
      <c r="CJ769" s="54" t="str">
        <f t="shared" si="847"/>
        <v/>
      </c>
      <c r="CK769" s="53" t="str">
        <f t="shared" si="848"/>
        <v/>
      </c>
      <c r="CL769" s="53" t="str">
        <f t="shared" si="849"/>
        <v/>
      </c>
      <c r="CM769" s="53" t="str">
        <f t="shared" si="850"/>
        <v/>
      </c>
      <c r="CN769" s="53" t="str">
        <f t="shared" si="851"/>
        <v/>
      </c>
      <c r="CO769" s="53" t="str">
        <f t="shared" si="852"/>
        <v/>
      </c>
      <c r="CP769" s="53" t="str">
        <f t="shared" si="853"/>
        <v/>
      </c>
      <c r="CQ769" s="53" t="str">
        <f t="shared" si="854"/>
        <v/>
      </c>
      <c r="CR769" s="53" t="str">
        <f t="shared" si="855"/>
        <v/>
      </c>
      <c r="CS769" s="53" t="str">
        <f t="shared" si="856"/>
        <v/>
      </c>
      <c r="CT769" s="53" t="str">
        <f t="shared" si="857"/>
        <v/>
      </c>
      <c r="CU769" s="53" t="str">
        <f t="shared" si="866"/>
        <v/>
      </c>
    </row>
    <row r="770" spans="1:99" hidden="1" x14ac:dyDescent="0.3">
      <c r="A770" s="40">
        <v>832</v>
      </c>
      <c r="B770" s="313"/>
      <c r="C770" s="142"/>
      <c r="D770" s="144"/>
      <c r="E770" s="144"/>
      <c r="F770" s="312"/>
      <c r="G770" s="144" t="s">
        <v>141</v>
      </c>
      <c r="H770" s="314"/>
      <c r="I770" s="314"/>
      <c r="J770" s="315" t="str">
        <f t="shared" si="801"/>
        <v/>
      </c>
      <c r="K770" s="316" t="str">
        <f t="shared" si="802"/>
        <v/>
      </c>
      <c r="L770" s="317" t="str">
        <f t="shared" si="803"/>
        <v/>
      </c>
      <c r="M770" s="316" t="str">
        <f t="shared" si="804"/>
        <v/>
      </c>
      <c r="N770" s="317" t="str">
        <f t="shared" si="805"/>
        <v/>
      </c>
      <c r="O770" s="316" t="str">
        <f t="shared" si="806"/>
        <v/>
      </c>
      <c r="P770" s="317" t="str">
        <f t="shared" si="807"/>
        <v/>
      </c>
      <c r="Q770" s="318" t="str">
        <f t="shared" si="808"/>
        <v/>
      </c>
      <c r="R770" s="319" t="str">
        <f t="shared" si="809"/>
        <v/>
      </c>
      <c r="S770" s="318" t="str">
        <f t="shared" si="810"/>
        <v/>
      </c>
      <c r="T770" s="317" t="str">
        <f t="shared" si="811"/>
        <v/>
      </c>
      <c r="U770" s="318" t="str">
        <f t="shared" si="812"/>
        <v/>
      </c>
      <c r="V770" s="319" t="str">
        <f t="shared" si="813"/>
        <v/>
      </c>
      <c r="W770" s="318" t="str">
        <f t="shared" si="814"/>
        <v/>
      </c>
      <c r="X770" s="319" t="str">
        <f t="shared" si="815"/>
        <v/>
      </c>
      <c r="Y770" s="318" t="str">
        <f t="shared" si="816"/>
        <v/>
      </c>
      <c r="Z770" s="319" t="str">
        <f t="shared" si="817"/>
        <v/>
      </c>
      <c r="AA770" s="317" t="str">
        <f t="shared" si="818"/>
        <v/>
      </c>
      <c r="AB770" s="97" t="str">
        <f t="shared" si="819"/>
        <v/>
      </c>
      <c r="AC770" s="143" t="str">
        <f t="shared" si="820"/>
        <v/>
      </c>
      <c r="AD770" s="143" t="str">
        <f t="shared" si="859"/>
        <v/>
      </c>
      <c r="AE770" s="360"/>
      <c r="AF770" s="360"/>
      <c r="AG770" s="364"/>
      <c r="AH770" s="363" t="str">
        <f t="shared" si="860"/>
        <v/>
      </c>
      <c r="AI770" s="360"/>
      <c r="AJ770" s="360"/>
      <c r="AK770" s="364"/>
      <c r="AL770" s="365" t="str">
        <f t="shared" si="861"/>
        <v/>
      </c>
      <c r="AM770" s="363" t="str">
        <f t="shared" si="862"/>
        <v/>
      </c>
      <c r="AN770" s="366" t="str">
        <f t="shared" si="863"/>
        <v/>
      </c>
      <c r="AO770" s="360"/>
      <c r="AP770" s="360"/>
      <c r="AQ770" s="360" t="str">
        <f t="shared" si="864"/>
        <v/>
      </c>
      <c r="AR770" s="348" t="str">
        <f t="shared" si="821"/>
        <v/>
      </c>
      <c r="AS770" s="360"/>
      <c r="AT770" s="348" t="str">
        <f t="shared" si="822"/>
        <v/>
      </c>
      <c r="AU770" s="360"/>
      <c r="AV770" s="348" t="str">
        <f t="shared" si="823"/>
        <v/>
      </c>
      <c r="AW770" s="360"/>
      <c r="AX770" s="348" t="str">
        <f t="shared" si="824"/>
        <v/>
      </c>
      <c r="AY770" s="360"/>
      <c r="AZ770" s="348" t="str">
        <f t="shared" si="825"/>
        <v/>
      </c>
      <c r="BA770" s="367"/>
      <c r="BB770" s="348" t="str">
        <f t="shared" si="826"/>
        <v/>
      </c>
      <c r="BC770" s="350" t="str">
        <f t="shared" si="829"/>
        <v/>
      </c>
      <c r="BD770" s="350" t="str">
        <f t="shared" si="830"/>
        <v/>
      </c>
      <c r="BE770" s="360"/>
      <c r="BF770" s="361"/>
      <c r="BG770" s="362" t="str">
        <f t="shared" si="865"/>
        <v/>
      </c>
      <c r="BH770" s="354" t="str">
        <f t="shared" si="831"/>
        <v/>
      </c>
      <c r="BI770" s="350" t="str">
        <f t="shared" si="832"/>
        <v/>
      </c>
      <c r="BJ770" s="113" t="str">
        <f t="shared" si="833"/>
        <v/>
      </c>
      <c r="BK770" s="347" t="str">
        <f t="shared" si="858"/>
        <v/>
      </c>
      <c r="BR770" s="307"/>
      <c r="BS770" s="51" t="str">
        <f t="shared" si="834"/>
        <v/>
      </c>
      <c r="BT770" s="51" t="str">
        <f t="shared" si="835"/>
        <v/>
      </c>
      <c r="BU770" s="51" t="str">
        <f t="shared" si="836"/>
        <v/>
      </c>
      <c r="BV770" s="51" t="str">
        <f t="shared" si="837"/>
        <v/>
      </c>
      <c r="BW770" s="51" t="str">
        <f t="shared" si="838"/>
        <v/>
      </c>
      <c r="BX770" s="51" t="str">
        <f t="shared" si="839"/>
        <v/>
      </c>
      <c r="BY770" s="51" t="str">
        <f t="shared" si="840"/>
        <v/>
      </c>
      <c r="BZ770" s="51" t="str">
        <f t="shared" si="841"/>
        <v/>
      </c>
      <c r="CA770" s="51" t="str">
        <f t="shared" si="842"/>
        <v/>
      </c>
      <c r="CB770" s="51" t="str">
        <f t="shared" si="843"/>
        <v/>
      </c>
      <c r="CC770" s="51" t="str">
        <f t="shared" si="827"/>
        <v/>
      </c>
      <c r="CD770" s="51" t="str">
        <f t="shared" si="828"/>
        <v/>
      </c>
      <c r="CE770" s="51" t="str">
        <f t="shared" si="844"/>
        <v/>
      </c>
      <c r="CF770" s="51"/>
      <c r="CH770" s="53" t="str">
        <f t="shared" si="845"/>
        <v/>
      </c>
      <c r="CI770" s="53" t="str">
        <f t="shared" si="846"/>
        <v/>
      </c>
      <c r="CJ770" s="54" t="str">
        <f t="shared" si="847"/>
        <v/>
      </c>
      <c r="CK770" s="53" t="str">
        <f t="shared" si="848"/>
        <v/>
      </c>
      <c r="CL770" s="53" t="str">
        <f t="shared" si="849"/>
        <v/>
      </c>
      <c r="CM770" s="53" t="str">
        <f t="shared" si="850"/>
        <v/>
      </c>
      <c r="CN770" s="53" t="str">
        <f t="shared" si="851"/>
        <v/>
      </c>
      <c r="CO770" s="53" t="str">
        <f t="shared" si="852"/>
        <v/>
      </c>
      <c r="CP770" s="53" t="str">
        <f t="shared" si="853"/>
        <v/>
      </c>
      <c r="CQ770" s="53" t="str">
        <f t="shared" si="854"/>
        <v/>
      </c>
      <c r="CR770" s="53" t="str">
        <f t="shared" si="855"/>
        <v/>
      </c>
      <c r="CS770" s="53" t="str">
        <f t="shared" si="856"/>
        <v/>
      </c>
      <c r="CT770" s="53" t="str">
        <f t="shared" si="857"/>
        <v/>
      </c>
      <c r="CU770" s="53" t="str">
        <f t="shared" si="866"/>
        <v/>
      </c>
    </row>
    <row r="771" spans="1:99" hidden="1" x14ac:dyDescent="0.3">
      <c r="A771" s="40">
        <v>833</v>
      </c>
      <c r="B771" s="313"/>
      <c r="C771" s="142"/>
      <c r="D771" s="144"/>
      <c r="E771" s="144"/>
      <c r="F771" s="312"/>
      <c r="G771" s="144" t="s">
        <v>141</v>
      </c>
      <c r="H771" s="314"/>
      <c r="I771" s="314"/>
      <c r="J771" s="315" t="str">
        <f t="shared" ref="J771:J834" si="867">IF(OR(H771="",I771="",H771=0),"",K771-0.1)</f>
        <v/>
      </c>
      <c r="K771" s="316" t="str">
        <f t="shared" ref="K771:K834" si="868">IF(OR(H771="",I771="",H771=0),"",Q771-(Q771*15%))</f>
        <v/>
      </c>
      <c r="L771" s="317" t="str">
        <f t="shared" ref="L771:L834" si="869">IF(OR(H771="",I771="",H771=0),"",M771-0.1)</f>
        <v/>
      </c>
      <c r="M771" s="316" t="str">
        <f t="shared" ref="M771:M834" si="870">IF(OR(H771="",I771="",H771=0),"",Q771-(Q771*12.5%))</f>
        <v/>
      </c>
      <c r="N771" s="317" t="str">
        <f t="shared" ref="N771:N834" si="871">IF(OR(H771="",I771="",H771=0),"",O771-0.1)</f>
        <v/>
      </c>
      <c r="O771" s="316" t="str">
        <f t="shared" ref="O771:O834" si="872">IF(OR(H771="",I771="",H771=0),"",Q771-(Q771*7.5%))</f>
        <v/>
      </c>
      <c r="P771" s="317" t="str">
        <f t="shared" ref="P771:P834" si="873">IF(OR(H771="",I771="",H771=0),"",Q771-0.1)</f>
        <v/>
      </c>
      <c r="Q771" s="318" t="str">
        <f t="shared" ref="Q771:Q834" si="874">IF(OR(H771="",I771="",H771=0),"",90%*(H771-100)-0.5)</f>
        <v/>
      </c>
      <c r="R771" s="319" t="str">
        <f t="shared" ref="R771:R834" si="875">IF(OR(H771="",I771="",H771=0),"",90%*(H771-100))</f>
        <v/>
      </c>
      <c r="S771" s="318" t="str">
        <f t="shared" ref="S771:S834" si="876">IF(OR(H771="",I771="",,H771=0),"",R771+0.1)</f>
        <v/>
      </c>
      <c r="T771" s="317" t="str">
        <f t="shared" ref="T771:T834" si="877">IF(OR(H771="",I771="",H771=0),"",90%*(H771-100)+0.5)</f>
        <v/>
      </c>
      <c r="U771" s="318" t="str">
        <f t="shared" ref="U771:U834" si="878">IF(OR(H771="",I771="",H771=0),"",T771+0.1)</f>
        <v/>
      </c>
      <c r="V771" s="319" t="str">
        <f t="shared" ref="V771:V834" si="879">IF(OR(H771="",I771="",H771=0),"",T771+(T771*7.5%))</f>
        <v/>
      </c>
      <c r="W771" s="318" t="str">
        <f t="shared" ref="W771:W834" si="880">IF(OR(H771="",I771="",H771=0),"",V771+0.1)</f>
        <v/>
      </c>
      <c r="X771" s="319" t="str">
        <f t="shared" ref="X771:X834" si="881">IF(OR(H771="",I771="",H771=0),"",T771+(T771*12.5%))</f>
        <v/>
      </c>
      <c r="Y771" s="318" t="str">
        <f t="shared" ref="Y771:Y834" si="882">IF(OR(H771="",I771="",H771=0),"",X771+0.1)</f>
        <v/>
      </c>
      <c r="Z771" s="319" t="str">
        <f t="shared" ref="Z771:Z834" si="883">IF(OR(H771="",I771="",H771=0),"",T771+(T771*15%))</f>
        <v/>
      </c>
      <c r="AA771" s="317" t="str">
        <f t="shared" ref="AA771:AA834" si="884">IF(OR(H771="",I771="",H771=0),"",Z771+0.1)</f>
        <v/>
      </c>
      <c r="AB771" s="97" t="str">
        <f t="shared" ref="AB771:AB834" si="885">IF(AC771="LLA","BB lebih"&amp;" "&amp;FIXED((I771-Z771),1) &amp;" kg",IF(AC771="LLB","BB kurang"&amp;" "&amp;FIXED((I771-K771),1)&amp;" kg",""))</f>
        <v/>
      </c>
      <c r="AC771" s="143" t="str">
        <f t="shared" ref="AC771:AC834" si="886">IF(OR(H771="",I771="", H771=0),"",IF(I771&lt;K771,"LLB",IF(AND(I771&gt;J771,I771&lt;M771),"LB",IF(AND(I771&gt;L771,I771&lt;O771),"NB",IF(AND(I771&gt;N771,I771&lt;Q771),"HB",IF(AND(I771&gt;P771,I771&lt;S771),"IB",IF(AND(I771&gt;R771,I771&lt;U771),"IA",IF(AND(I771&gt;T771,I771&lt;W771),"HA",IF(AND(I771&gt;V771,I771&lt;Y771),"NA",IF(AND(I771&gt;X771,I771&lt;AA771),"LA",IF(I771&gt;=AA771,"LLA","")))))))))))</f>
        <v/>
      </c>
      <c r="AD771" s="143" t="str">
        <f t="shared" si="859"/>
        <v/>
      </c>
      <c r="AE771" s="360"/>
      <c r="AF771" s="360"/>
      <c r="AG771" s="364"/>
      <c r="AH771" s="363" t="str">
        <f t="shared" si="860"/>
        <v/>
      </c>
      <c r="AI771" s="360"/>
      <c r="AJ771" s="360"/>
      <c r="AK771" s="364"/>
      <c r="AL771" s="365" t="str">
        <f t="shared" si="861"/>
        <v/>
      </c>
      <c r="AM771" s="363" t="str">
        <f t="shared" si="862"/>
        <v/>
      </c>
      <c r="AN771" s="366" t="str">
        <f t="shared" si="863"/>
        <v/>
      </c>
      <c r="AO771" s="360"/>
      <c r="AP771" s="360"/>
      <c r="AQ771" s="360" t="str">
        <f t="shared" si="864"/>
        <v/>
      </c>
      <c r="AR771" s="348" t="str">
        <f t="shared" ref="AR771:AR834" si="887">IF(OR(G771="",AQ771="",AQ771=0),"",IF(OR(AO771="-",AP771="-"),"-",IF(G771="P",VLOOKUP(AQ771,LARI12mnt_CALON_PRIA,2),IF(G771="W",VLOOKUP(AQ771,LARI12mnt_CALON_WANITA,2),""))))</f>
        <v/>
      </c>
      <c r="AS771" s="360"/>
      <c r="AT771" s="348" t="str">
        <f t="shared" ref="AT771:AT834" si="888">IF(OR(G771="",AS771=""),"", IF(AS771="-","-", IF(G771="P",VLOOKUP(AS771,PULLUP_CALON_PRIA,2),IF(G771="W",VLOOKUP(AS771,CHINNING_CALON_WANITA,2),""))))</f>
        <v/>
      </c>
      <c r="AU771" s="360"/>
      <c r="AV771" s="348" t="str">
        <f t="shared" ref="AV771:AV834" si="889">IF(OR(G771="",AU771=""),"", IF(AU771="-","-", IF(G771="P",VLOOKUP(AU771,SITUP_CALON_PRIA,2),IF(G771="W",VLOOKUP(AU771,SITUP_CALON_WANITA,2),""))))</f>
        <v/>
      </c>
      <c r="AW771" s="360"/>
      <c r="AX771" s="348" t="str">
        <f t="shared" ref="AX771:AX834" si="890">IF(OR(G771="",AW771=""),"",IF(AW771="-","-", IF(G771="P",VLOOKUP(AW771,LUNGES_CALON_PRIA,2),IF(G771="W",VLOOKUP(AW771,LUNGES_CALON_WANITA,2),""))))</f>
        <v/>
      </c>
      <c r="AY771" s="360"/>
      <c r="AZ771" s="348" t="str">
        <f t="shared" ref="AZ771:AZ834" si="891">IF(OR(G771="",AY771=""),"", IF(AY771="-","-", IF(G771="P",VLOOKUP(AY771,PUSHUP_CALON_PRIA,2),IF(G771="W",VLOOKUP(AY771,MODIFPUSHUP_CALON_WANITA,2),""))))</f>
        <v/>
      </c>
      <c r="BA771" s="367"/>
      <c r="BB771" s="348" t="str">
        <f t="shared" ref="BB771:BB834" si="892">IF(OR(G771="",BA771="",BA771=0),"",IF(BA771="-","-", IF(G771="P",VLOOKUP(BA771,SHUTTLERUN_CALON_PRIA,2),IF(G771="W",VLOOKUP(BA771,SHUTTLERUN_CALON_WANITA,2),""))))</f>
        <v/>
      </c>
      <c r="BC771" s="350" t="str">
        <f t="shared" si="829"/>
        <v/>
      </c>
      <c r="BD771" s="350" t="str">
        <f t="shared" si="830"/>
        <v/>
      </c>
      <c r="BE771" s="360"/>
      <c r="BF771" s="361"/>
      <c r="BG771" s="362" t="str">
        <f t="shared" si="865"/>
        <v/>
      </c>
      <c r="BH771" s="354" t="str">
        <f t="shared" si="831"/>
        <v/>
      </c>
      <c r="BI771" s="350" t="str">
        <f t="shared" si="832"/>
        <v/>
      </c>
      <c r="BJ771" s="113" t="str">
        <f t="shared" si="833"/>
        <v/>
      </c>
      <c r="BK771" s="347" t="str">
        <f t="shared" si="858"/>
        <v/>
      </c>
      <c r="BR771" s="307"/>
      <c r="BS771" s="51" t="str">
        <f t="shared" si="834"/>
        <v/>
      </c>
      <c r="BT771" s="51" t="str">
        <f t="shared" si="835"/>
        <v/>
      </c>
      <c r="BU771" s="51" t="str">
        <f t="shared" si="836"/>
        <v/>
      </c>
      <c r="BV771" s="51" t="str">
        <f t="shared" si="837"/>
        <v/>
      </c>
      <c r="BW771" s="51" t="str">
        <f t="shared" si="838"/>
        <v/>
      </c>
      <c r="BX771" s="51" t="str">
        <f t="shared" si="839"/>
        <v/>
      </c>
      <c r="BY771" s="51" t="str">
        <f t="shared" si="840"/>
        <v/>
      </c>
      <c r="BZ771" s="51" t="str">
        <f t="shared" si="841"/>
        <v/>
      </c>
      <c r="CA771" s="51" t="str">
        <f t="shared" si="842"/>
        <v/>
      </c>
      <c r="CB771" s="51" t="str">
        <f t="shared" si="843"/>
        <v/>
      </c>
      <c r="CC771" s="51" t="str">
        <f t="shared" ref="CC771:CC834" si="893">IF(BC771="","", IF(G771="P",IF(BC771&lt;=34.99,"TL", IF(BC771&gt;=35,"L")), IF(G771="W", IF(BC771&lt;=34.99,"TL", IF(BC771&gt;=35,"L")))))</f>
        <v/>
      </c>
      <c r="CD771" s="51" t="str">
        <f t="shared" ref="CD771:CD834" si="894">IF(BD771="","", IF(G771="P",IF(BD771&lt;=40.99,"TL", IF(BD771&gt;=41,"L")), IF(G771="W", IF(BD771&lt;=40.99,"TL", IF(BD771&gt;=41,"L")))))</f>
        <v/>
      </c>
      <c r="CE771" s="51" t="str">
        <f t="shared" si="844"/>
        <v/>
      </c>
      <c r="CF771" s="51"/>
      <c r="CH771" s="53" t="str">
        <f t="shared" si="845"/>
        <v/>
      </c>
      <c r="CI771" s="53" t="str">
        <f t="shared" si="846"/>
        <v/>
      </c>
      <c r="CJ771" s="54" t="str">
        <f t="shared" si="847"/>
        <v/>
      </c>
      <c r="CK771" s="53" t="str">
        <f t="shared" si="848"/>
        <v/>
      </c>
      <c r="CL771" s="53" t="str">
        <f t="shared" si="849"/>
        <v/>
      </c>
      <c r="CM771" s="53" t="str">
        <f t="shared" si="850"/>
        <v/>
      </c>
      <c r="CN771" s="53" t="str">
        <f t="shared" si="851"/>
        <v/>
      </c>
      <c r="CO771" s="53" t="str">
        <f t="shared" si="852"/>
        <v/>
      </c>
      <c r="CP771" s="53" t="str">
        <f t="shared" si="853"/>
        <v/>
      </c>
      <c r="CQ771" s="53" t="str">
        <f t="shared" si="854"/>
        <v/>
      </c>
      <c r="CR771" s="53" t="str">
        <f t="shared" si="855"/>
        <v/>
      </c>
      <c r="CS771" s="53" t="str">
        <f t="shared" si="856"/>
        <v/>
      </c>
      <c r="CT771" s="53" t="str">
        <f t="shared" si="857"/>
        <v/>
      </c>
      <c r="CU771" s="53" t="str">
        <f t="shared" si="866"/>
        <v/>
      </c>
    </row>
    <row r="772" spans="1:99" hidden="1" x14ac:dyDescent="0.3">
      <c r="A772" s="40">
        <v>834</v>
      </c>
      <c r="B772" s="313"/>
      <c r="C772" s="142"/>
      <c r="D772" s="144"/>
      <c r="E772" s="144"/>
      <c r="F772" s="312"/>
      <c r="G772" s="144" t="s">
        <v>141</v>
      </c>
      <c r="H772" s="314"/>
      <c r="I772" s="314"/>
      <c r="J772" s="315" t="str">
        <f t="shared" si="867"/>
        <v/>
      </c>
      <c r="K772" s="316" t="str">
        <f t="shared" si="868"/>
        <v/>
      </c>
      <c r="L772" s="317" t="str">
        <f t="shared" si="869"/>
        <v/>
      </c>
      <c r="M772" s="316" t="str">
        <f t="shared" si="870"/>
        <v/>
      </c>
      <c r="N772" s="317" t="str">
        <f t="shared" si="871"/>
        <v/>
      </c>
      <c r="O772" s="316" t="str">
        <f t="shared" si="872"/>
        <v/>
      </c>
      <c r="P772" s="317" t="str">
        <f t="shared" si="873"/>
        <v/>
      </c>
      <c r="Q772" s="318" t="str">
        <f t="shared" si="874"/>
        <v/>
      </c>
      <c r="R772" s="319" t="str">
        <f t="shared" si="875"/>
        <v/>
      </c>
      <c r="S772" s="318" t="str">
        <f t="shared" si="876"/>
        <v/>
      </c>
      <c r="T772" s="317" t="str">
        <f t="shared" si="877"/>
        <v/>
      </c>
      <c r="U772" s="318" t="str">
        <f t="shared" si="878"/>
        <v/>
      </c>
      <c r="V772" s="319" t="str">
        <f t="shared" si="879"/>
        <v/>
      </c>
      <c r="W772" s="318" t="str">
        <f t="shared" si="880"/>
        <v/>
      </c>
      <c r="X772" s="319" t="str">
        <f t="shared" si="881"/>
        <v/>
      </c>
      <c r="Y772" s="318" t="str">
        <f t="shared" si="882"/>
        <v/>
      </c>
      <c r="Z772" s="319" t="str">
        <f t="shared" si="883"/>
        <v/>
      </c>
      <c r="AA772" s="317" t="str">
        <f t="shared" si="884"/>
        <v/>
      </c>
      <c r="AB772" s="97" t="str">
        <f t="shared" si="885"/>
        <v/>
      </c>
      <c r="AC772" s="143" t="str">
        <f t="shared" si="886"/>
        <v/>
      </c>
      <c r="AD772" s="143" t="str">
        <f t="shared" si="859"/>
        <v/>
      </c>
      <c r="AE772" s="360"/>
      <c r="AF772" s="360"/>
      <c r="AG772" s="364"/>
      <c r="AH772" s="363" t="str">
        <f t="shared" si="860"/>
        <v/>
      </c>
      <c r="AI772" s="360"/>
      <c r="AJ772" s="360"/>
      <c r="AK772" s="364"/>
      <c r="AL772" s="365" t="str">
        <f t="shared" si="861"/>
        <v/>
      </c>
      <c r="AM772" s="363" t="str">
        <f t="shared" si="862"/>
        <v/>
      </c>
      <c r="AN772" s="366" t="str">
        <f t="shared" si="863"/>
        <v/>
      </c>
      <c r="AO772" s="360"/>
      <c r="AP772" s="360"/>
      <c r="AQ772" s="360" t="str">
        <f t="shared" si="864"/>
        <v/>
      </c>
      <c r="AR772" s="348" t="str">
        <f t="shared" si="887"/>
        <v/>
      </c>
      <c r="AS772" s="360"/>
      <c r="AT772" s="348" t="str">
        <f t="shared" si="888"/>
        <v/>
      </c>
      <c r="AU772" s="360"/>
      <c r="AV772" s="348" t="str">
        <f t="shared" si="889"/>
        <v/>
      </c>
      <c r="AW772" s="360"/>
      <c r="AX772" s="348" t="str">
        <f t="shared" si="890"/>
        <v/>
      </c>
      <c r="AY772" s="360"/>
      <c r="AZ772" s="348" t="str">
        <f t="shared" si="891"/>
        <v/>
      </c>
      <c r="BA772" s="367"/>
      <c r="BB772" s="348" t="str">
        <f t="shared" si="892"/>
        <v/>
      </c>
      <c r="BC772" s="350" t="str">
        <f t="shared" ref="BC772:BC835" si="895">IF(OR(AT772="",AV772="",AX772="",AZ772="",BB772=""),"",IF(OR(AS772="-",AU772="-",AW772="-",AY772="-",BA772="-"),0,VALUE(FIXED(((AT772+AV772+AX772+AZ772+BB772)/5),2))))</f>
        <v/>
      </c>
      <c r="BD772" s="350" t="str">
        <f t="shared" ref="BD772:BD835" si="896">IF(OR(AR772="",BC772=""),"",IF(OR(AS772="-",AU772="-",AW772="-",AY772="-",BA772="-"),0, VALUE(FIXED(((AR772+BC772)/2),2))))</f>
        <v/>
      </c>
      <c r="BE772" s="360"/>
      <c r="BF772" s="361"/>
      <c r="BG772" s="362" t="str">
        <f t="shared" si="865"/>
        <v/>
      </c>
      <c r="BH772" s="354" t="str">
        <f t="shared" ref="BH772:BH835" si="897">IF(OR(G772="",AN772="",BD772=""),"", IF(OR(AE772="-",AF772="-",AI772="-",AJ772="-",AS772="-",AU772="-",AW772="-",AY772="-",BA772="-"),0, VALUE(FIXED(((AN772*30%)+(BD772*70%)),2))))</f>
        <v/>
      </c>
      <c r="BI772" s="350" t="str">
        <f t="shared" ref="BI772:BI835" si="898">IF(OR(G772="",BH772=""),"", IF(OR(AE772="-",AF772="-",AI772="-",AJ772="-",AS772="-",AU772="-",AW772="-",BA772="-"),0, IF(AND(BJ772="TL",OR(BH772&lt;=40.99,BH772&gt;=41)),VLOOKUP(BH772,NILAI_KONVERSI,2),IF(BJ772="L",BH772,""))))</f>
        <v/>
      </c>
      <c r="BJ772" s="113" t="str">
        <f t="shared" ref="BJ772:BJ835" si="899">IF(BH772="","", IF(OR(AQ772="-",AS772="-",AU772="-",AW772="-",AY772="-", BA772="-"),"-", IF(COUNTIF(BS772:CE772,"TL")&gt;=1,"TL","L")))</f>
        <v/>
      </c>
      <c r="BK772" s="347" t="str">
        <f t="shared" si="858"/>
        <v/>
      </c>
      <c r="BR772" s="307"/>
      <c r="BS772" s="51" t="str">
        <f t="shared" ref="BS772:BS835" si="900">IF(AD772="","",IF(AD772="-","-",IF(AD772&lt;=20,"TL","L")))</f>
        <v/>
      </c>
      <c r="BT772" s="51" t="str">
        <f t="shared" ref="BT772:BT835" si="901">IF(AH772="","",IF(AH772="-","-",IF(AH772&lt;=30,"TL","L")))</f>
        <v/>
      </c>
      <c r="BU772" s="51" t="str">
        <f t="shared" ref="BU772:BU835" si="902">IF(AM772="","",IF(AM772="-","-",IF(AM772&lt;=20,"TL","L")))</f>
        <v/>
      </c>
      <c r="BV772" s="51" t="str">
        <f t="shared" ref="BV772:BV835" si="903">IF(AN772="","",IF(AN772="-","-",IF(AN772&lt;=20.99,"TL","L")))</f>
        <v/>
      </c>
      <c r="BW772" s="51" t="str">
        <f t="shared" ref="BW772:BW835" si="904">IF(AR772="","", IF(AR772="-","-", IF(AR772&lt;=34,"TL","L")))</f>
        <v/>
      </c>
      <c r="BX772" s="51" t="str">
        <f t="shared" ref="BX772:BX835" si="905">IF(AT772="","",IF(AT772="-","-",IF(G772="P",IF(AT772&lt;=24,"TL",IF(AT772&gt;=25,"L")),IF(G772="W",IF(AT772&lt;=30,"TL",IF(AT772&gt;=31,"L"))))))</f>
        <v/>
      </c>
      <c r="BY772" s="51" t="str">
        <f t="shared" ref="BY772:BY835" si="906">IF(AV772="","",IF(AV772="-","-",IF(G772="P",IF(AV772&lt;=30,"TL",IF(AV772&gt;=31,"L")),IF(G772="W",IF(AV772&lt;=30,"TL",IF(AV772&gt;=31,"L"))))))</f>
        <v/>
      </c>
      <c r="BZ772" s="51" t="str">
        <f t="shared" ref="BZ772:BZ835" si="907">IF(AX772="","",IF(AX772="-","-",IF(G772="P",IF(AX772&lt;=30,"TL",IF(AX772&gt;=31,"L")),IF(G772="W",IF(AX772&lt;=30,"TL",IF(AX772&gt;=31,"L"))))))</f>
        <v/>
      </c>
      <c r="CA772" s="51" t="str">
        <f t="shared" ref="CA772:CA835" si="908">IF(AZ772="","",IF(AZ772="-","-",IF(G772="P",IF(AZ772&lt;=30,"TL",IF(AZ772&gt;=31,"L")),IF(G772="W",IF(AZ772&lt;=30,"TL",IF(AZ772&gt;=31,"L"))))))</f>
        <v/>
      </c>
      <c r="CB772" s="51" t="str">
        <f t="shared" ref="CB772:CB835" si="909">IF(BB772="","",IF(BB772="-","-",IF(G772="P",IF(BB772&lt;=30,"TL",IF(BB772&gt;=31,"L")),IF(G772="W",IF(BB772&lt;=30,"TL",IF(BB772&gt;=31,"L"))))))</f>
        <v/>
      </c>
      <c r="CC772" s="51" t="str">
        <f t="shared" si="893"/>
        <v/>
      </c>
      <c r="CD772" s="51" t="str">
        <f t="shared" si="894"/>
        <v/>
      </c>
      <c r="CE772" s="51" t="str">
        <f t="shared" ref="CE772:CE835" si="910">IF(BH772="","",IF(BH772&lt;=40.99,"TL", IF(BH772&gt;=41,"L")))</f>
        <v/>
      </c>
      <c r="CF772" s="51"/>
      <c r="CH772" s="53" t="str">
        <f t="shared" ref="CH772:CH835" si="911">IF(BS772="TL","BB="&amp;""&amp;AC772&amp;"("&amp;AD772&amp;"),         ", "")</f>
        <v/>
      </c>
      <c r="CI772" s="53" t="str">
        <f t="shared" ref="CI772:CI835" si="912">IF(OR(AE772="-",AF772="-"),"NSA= tdk melaks"&amp;",             ",IF(BT772="TL","NSA=N-"&amp;AF772&amp;""&amp;"("&amp;AH772&amp;")"&amp;"("&amp;AG772&amp;")"&amp;",                    ",""))</f>
        <v/>
      </c>
      <c r="CJ772" s="54" t="str">
        <f t="shared" ref="CJ772:CJ835" si="913">IF(AL772="-","SGP= tdk melaks"&amp;",       ",IF(BU772="TL",AL772&amp;"="&amp;""&amp;"("&amp;AM772&amp;"),  ",""))</f>
        <v/>
      </c>
      <c r="CK772" s="53" t="str">
        <f t="shared" ref="CK772:CK835" si="914">IF(BV772="TL","NP="&amp;"("&amp;FIXED((AN772),2)&amp;"),               ","")</f>
        <v/>
      </c>
      <c r="CL772" s="53" t="str">
        <f t="shared" ref="CL772:CL835" si="915">IF(AQ772="-","A= tdk melaks"&amp;",                       ", IF(BW772="TL","A="&amp;"("&amp;AR772&amp;")"&amp;" (Lari Kurang "&amp;(AQ772-2272)&amp;"m),                      ",""))</f>
        <v/>
      </c>
      <c r="CM772" s="53" t="str">
        <f t="shared" ref="CM772:CM835" si="916">IF(AS772="-","B1= tdk melaks"&amp;",        ",IF(BX772="TL","B1="&amp;"("&amp;AT772&amp;"),                 ",""))</f>
        <v/>
      </c>
      <c r="CN772" s="53" t="str">
        <f t="shared" ref="CN772:CN835" si="917">IF(AU772="-","B2= tdk melaks"&amp;",       ",IF(BY772="TL","B2="&amp;"("&amp;AV772&amp;"),                 ",""))</f>
        <v/>
      </c>
      <c r="CO772" s="53" t="str">
        <f t="shared" ref="CO772:CO835" si="918">IF(AW772="-","B3= tdk melaks"&amp;",       ",IF(BZ772="TL","B3="&amp;"("&amp;AX772&amp;"),                    ",""))</f>
        <v/>
      </c>
      <c r="CP772" s="53" t="str">
        <f t="shared" ref="CP772:CP835" si="919">IF(BA772="-","B4= tdk melaks"&amp;",       ",IF(CA772="TL","B4="&amp;"("&amp;AZ772&amp;"),                    ",""))</f>
        <v/>
      </c>
      <c r="CQ772" s="53" t="str">
        <f t="shared" ref="CQ772:CQ835" si="920">IF(BB772="-","B4= tdk melaks"&amp;",       ",IF(CB772="TL","B5="&amp;"("&amp;BB772&amp;"),                    ",""))</f>
        <v/>
      </c>
      <c r="CR772" s="53" t="str">
        <f t="shared" ref="CR772:CR835" si="921">IF(CC772="TL","R.B="&amp;"("&amp;FIXED((BC772),2)&amp;"),                      ", "")</f>
        <v/>
      </c>
      <c r="CS772" s="53" t="str">
        <f t="shared" ref="CS772:CS835" si="922">IF(CD772="TL","R.AB="&amp;"("&amp;FIXED((BD772),2)&amp;"),                        ", "")</f>
        <v/>
      </c>
      <c r="CT772" s="53" t="str">
        <f t="shared" ref="CT772:CT835" si="923">IF(CE772="TL","N.A="&amp;"("&amp;FIXED((BH772),2)&amp;").", "")</f>
        <v/>
      </c>
      <c r="CU772" s="53" t="str">
        <f t="shared" si="866"/>
        <v/>
      </c>
    </row>
    <row r="773" spans="1:99" hidden="1" x14ac:dyDescent="0.3">
      <c r="A773" s="40">
        <v>835</v>
      </c>
      <c r="B773" s="313"/>
      <c r="C773" s="142"/>
      <c r="D773" s="144"/>
      <c r="E773" s="144"/>
      <c r="F773" s="312"/>
      <c r="G773" s="144" t="s">
        <v>141</v>
      </c>
      <c r="H773" s="314"/>
      <c r="I773" s="314"/>
      <c r="J773" s="315" t="str">
        <f t="shared" si="867"/>
        <v/>
      </c>
      <c r="K773" s="316" t="str">
        <f t="shared" si="868"/>
        <v/>
      </c>
      <c r="L773" s="317" t="str">
        <f t="shared" si="869"/>
        <v/>
      </c>
      <c r="M773" s="316" t="str">
        <f t="shared" si="870"/>
        <v/>
      </c>
      <c r="N773" s="317" t="str">
        <f t="shared" si="871"/>
        <v/>
      </c>
      <c r="O773" s="316" t="str">
        <f t="shared" si="872"/>
        <v/>
      </c>
      <c r="P773" s="317" t="str">
        <f t="shared" si="873"/>
        <v/>
      </c>
      <c r="Q773" s="318" t="str">
        <f t="shared" si="874"/>
        <v/>
      </c>
      <c r="R773" s="319" t="str">
        <f t="shared" si="875"/>
        <v/>
      </c>
      <c r="S773" s="318" t="str">
        <f t="shared" si="876"/>
        <v/>
      </c>
      <c r="T773" s="317" t="str">
        <f t="shared" si="877"/>
        <v/>
      </c>
      <c r="U773" s="318" t="str">
        <f t="shared" si="878"/>
        <v/>
      </c>
      <c r="V773" s="319" t="str">
        <f t="shared" si="879"/>
        <v/>
      </c>
      <c r="W773" s="318" t="str">
        <f t="shared" si="880"/>
        <v/>
      </c>
      <c r="X773" s="319" t="str">
        <f t="shared" si="881"/>
        <v/>
      </c>
      <c r="Y773" s="318" t="str">
        <f t="shared" si="882"/>
        <v/>
      </c>
      <c r="Z773" s="319" t="str">
        <f t="shared" si="883"/>
        <v/>
      </c>
      <c r="AA773" s="317" t="str">
        <f t="shared" si="884"/>
        <v/>
      </c>
      <c r="AB773" s="97" t="str">
        <f t="shared" si="885"/>
        <v/>
      </c>
      <c r="AC773" s="143" t="str">
        <f t="shared" si="886"/>
        <v/>
      </c>
      <c r="AD773" s="143" t="str">
        <f t="shared" si="859"/>
        <v/>
      </c>
      <c r="AE773" s="360"/>
      <c r="AF773" s="360"/>
      <c r="AG773" s="364"/>
      <c r="AH773" s="363" t="str">
        <f t="shared" si="860"/>
        <v/>
      </c>
      <c r="AI773" s="360"/>
      <c r="AJ773" s="360"/>
      <c r="AK773" s="364"/>
      <c r="AL773" s="365" t="str">
        <f t="shared" si="861"/>
        <v/>
      </c>
      <c r="AM773" s="363" t="str">
        <f t="shared" si="862"/>
        <v/>
      </c>
      <c r="AN773" s="366" t="str">
        <f t="shared" si="863"/>
        <v/>
      </c>
      <c r="AO773" s="360"/>
      <c r="AP773" s="360"/>
      <c r="AQ773" s="360" t="str">
        <f t="shared" si="864"/>
        <v/>
      </c>
      <c r="AR773" s="348" t="str">
        <f t="shared" si="887"/>
        <v/>
      </c>
      <c r="AS773" s="360"/>
      <c r="AT773" s="348" t="str">
        <f t="shared" si="888"/>
        <v/>
      </c>
      <c r="AU773" s="360"/>
      <c r="AV773" s="348" t="str">
        <f t="shared" si="889"/>
        <v/>
      </c>
      <c r="AW773" s="360"/>
      <c r="AX773" s="348" t="str">
        <f t="shared" si="890"/>
        <v/>
      </c>
      <c r="AY773" s="360"/>
      <c r="AZ773" s="348" t="str">
        <f t="shared" si="891"/>
        <v/>
      </c>
      <c r="BA773" s="367"/>
      <c r="BB773" s="348" t="str">
        <f t="shared" si="892"/>
        <v/>
      </c>
      <c r="BC773" s="350" t="str">
        <f t="shared" si="895"/>
        <v/>
      </c>
      <c r="BD773" s="350" t="str">
        <f t="shared" si="896"/>
        <v/>
      </c>
      <c r="BE773" s="360"/>
      <c r="BF773" s="361"/>
      <c r="BG773" s="362" t="str">
        <f t="shared" si="865"/>
        <v/>
      </c>
      <c r="BH773" s="354" t="str">
        <f t="shared" si="897"/>
        <v/>
      </c>
      <c r="BI773" s="350" t="str">
        <f t="shared" si="898"/>
        <v/>
      </c>
      <c r="BJ773" s="113" t="str">
        <f t="shared" si="899"/>
        <v/>
      </c>
      <c r="BK773" s="347" t="str">
        <f t="shared" ref="BK773:BK836" si="924">IF(BJ773="","",CONCATENATE(CH773,CI773,CJ773,CK773,CL773,CM773,CN773,CO773,CP773,CQ773,CR773,CS773,CU773,CT773))</f>
        <v/>
      </c>
      <c r="BR773" s="307"/>
      <c r="BS773" s="51" t="str">
        <f t="shared" si="900"/>
        <v/>
      </c>
      <c r="BT773" s="51" t="str">
        <f t="shared" si="901"/>
        <v/>
      </c>
      <c r="BU773" s="51" t="str">
        <f t="shared" si="902"/>
        <v/>
      </c>
      <c r="BV773" s="51" t="str">
        <f t="shared" si="903"/>
        <v/>
      </c>
      <c r="BW773" s="51" t="str">
        <f t="shared" si="904"/>
        <v/>
      </c>
      <c r="BX773" s="51" t="str">
        <f t="shared" si="905"/>
        <v/>
      </c>
      <c r="BY773" s="51" t="str">
        <f t="shared" si="906"/>
        <v/>
      </c>
      <c r="BZ773" s="51" t="str">
        <f t="shared" si="907"/>
        <v/>
      </c>
      <c r="CA773" s="51" t="str">
        <f t="shared" si="908"/>
        <v/>
      </c>
      <c r="CB773" s="51" t="str">
        <f t="shared" si="909"/>
        <v/>
      </c>
      <c r="CC773" s="51" t="str">
        <f t="shared" si="893"/>
        <v/>
      </c>
      <c r="CD773" s="51" t="str">
        <f t="shared" si="894"/>
        <v/>
      </c>
      <c r="CE773" s="51" t="str">
        <f t="shared" si="910"/>
        <v/>
      </c>
      <c r="CF773" s="51"/>
      <c r="CH773" s="53" t="str">
        <f t="shared" si="911"/>
        <v/>
      </c>
      <c r="CI773" s="53" t="str">
        <f t="shared" si="912"/>
        <v/>
      </c>
      <c r="CJ773" s="54" t="str">
        <f t="shared" si="913"/>
        <v/>
      </c>
      <c r="CK773" s="53" t="str">
        <f t="shared" si="914"/>
        <v/>
      </c>
      <c r="CL773" s="53" t="str">
        <f t="shared" si="915"/>
        <v/>
      </c>
      <c r="CM773" s="53" t="str">
        <f t="shared" si="916"/>
        <v/>
      </c>
      <c r="CN773" s="53" t="str">
        <f t="shared" si="917"/>
        <v/>
      </c>
      <c r="CO773" s="53" t="str">
        <f t="shared" si="918"/>
        <v/>
      </c>
      <c r="CP773" s="53" t="str">
        <f t="shared" si="919"/>
        <v/>
      </c>
      <c r="CQ773" s="53" t="str">
        <f t="shared" si="920"/>
        <v/>
      </c>
      <c r="CR773" s="53" t="str">
        <f t="shared" si="921"/>
        <v/>
      </c>
      <c r="CS773" s="53" t="str">
        <f t="shared" si="922"/>
        <v/>
      </c>
      <c r="CT773" s="53" t="str">
        <f t="shared" si="923"/>
        <v/>
      </c>
      <c r="CU773" s="53" t="str">
        <f t="shared" si="866"/>
        <v/>
      </c>
    </row>
    <row r="774" spans="1:99" hidden="1" x14ac:dyDescent="0.3">
      <c r="A774" s="40">
        <v>836</v>
      </c>
      <c r="B774" s="313"/>
      <c r="C774" s="142"/>
      <c r="D774" s="144"/>
      <c r="E774" s="144"/>
      <c r="F774" s="312"/>
      <c r="G774" s="144" t="s">
        <v>141</v>
      </c>
      <c r="H774" s="314"/>
      <c r="I774" s="314"/>
      <c r="J774" s="315" t="str">
        <f t="shared" si="867"/>
        <v/>
      </c>
      <c r="K774" s="316" t="str">
        <f t="shared" si="868"/>
        <v/>
      </c>
      <c r="L774" s="317" t="str">
        <f t="shared" si="869"/>
        <v/>
      </c>
      <c r="M774" s="316" t="str">
        <f t="shared" si="870"/>
        <v/>
      </c>
      <c r="N774" s="317" t="str">
        <f t="shared" si="871"/>
        <v/>
      </c>
      <c r="O774" s="316" t="str">
        <f t="shared" si="872"/>
        <v/>
      </c>
      <c r="P774" s="317" t="str">
        <f t="shared" si="873"/>
        <v/>
      </c>
      <c r="Q774" s="318" t="str">
        <f t="shared" si="874"/>
        <v/>
      </c>
      <c r="R774" s="319" t="str">
        <f t="shared" si="875"/>
        <v/>
      </c>
      <c r="S774" s="318" t="str">
        <f t="shared" si="876"/>
        <v/>
      </c>
      <c r="T774" s="317" t="str">
        <f t="shared" si="877"/>
        <v/>
      </c>
      <c r="U774" s="318" t="str">
        <f t="shared" si="878"/>
        <v/>
      </c>
      <c r="V774" s="319" t="str">
        <f t="shared" si="879"/>
        <v/>
      </c>
      <c r="W774" s="318" t="str">
        <f t="shared" si="880"/>
        <v/>
      </c>
      <c r="X774" s="319" t="str">
        <f t="shared" si="881"/>
        <v/>
      </c>
      <c r="Y774" s="318" t="str">
        <f t="shared" si="882"/>
        <v/>
      </c>
      <c r="Z774" s="319" t="str">
        <f t="shared" si="883"/>
        <v/>
      </c>
      <c r="AA774" s="317" t="str">
        <f t="shared" si="884"/>
        <v/>
      </c>
      <c r="AB774" s="97" t="str">
        <f t="shared" si="885"/>
        <v/>
      </c>
      <c r="AC774" s="143" t="str">
        <f t="shared" si="886"/>
        <v/>
      </c>
      <c r="AD774" s="143" t="str">
        <f t="shared" si="859"/>
        <v/>
      </c>
      <c r="AE774" s="360"/>
      <c r="AF774" s="360"/>
      <c r="AG774" s="364"/>
      <c r="AH774" s="363" t="str">
        <f t="shared" si="860"/>
        <v/>
      </c>
      <c r="AI774" s="360"/>
      <c r="AJ774" s="360"/>
      <c r="AK774" s="364"/>
      <c r="AL774" s="365" t="str">
        <f t="shared" si="861"/>
        <v/>
      </c>
      <c r="AM774" s="363" t="str">
        <f t="shared" si="862"/>
        <v/>
      </c>
      <c r="AN774" s="366" t="str">
        <f t="shared" si="863"/>
        <v/>
      </c>
      <c r="AO774" s="360"/>
      <c r="AP774" s="360"/>
      <c r="AQ774" s="360" t="str">
        <f t="shared" si="864"/>
        <v/>
      </c>
      <c r="AR774" s="348" t="str">
        <f t="shared" si="887"/>
        <v/>
      </c>
      <c r="AS774" s="360"/>
      <c r="AT774" s="348" t="str">
        <f t="shared" si="888"/>
        <v/>
      </c>
      <c r="AU774" s="360"/>
      <c r="AV774" s="348" t="str">
        <f t="shared" si="889"/>
        <v/>
      </c>
      <c r="AW774" s="360"/>
      <c r="AX774" s="348" t="str">
        <f t="shared" si="890"/>
        <v/>
      </c>
      <c r="AY774" s="360"/>
      <c r="AZ774" s="348" t="str">
        <f t="shared" si="891"/>
        <v/>
      </c>
      <c r="BA774" s="367"/>
      <c r="BB774" s="348" t="str">
        <f t="shared" si="892"/>
        <v/>
      </c>
      <c r="BC774" s="350" t="str">
        <f t="shared" si="895"/>
        <v/>
      </c>
      <c r="BD774" s="350" t="str">
        <f t="shared" si="896"/>
        <v/>
      </c>
      <c r="BE774" s="360"/>
      <c r="BF774" s="361"/>
      <c r="BG774" s="362" t="str">
        <f t="shared" si="865"/>
        <v/>
      </c>
      <c r="BH774" s="354" t="str">
        <f t="shared" si="897"/>
        <v/>
      </c>
      <c r="BI774" s="350" t="str">
        <f t="shared" si="898"/>
        <v/>
      </c>
      <c r="BJ774" s="113" t="str">
        <f t="shared" si="899"/>
        <v/>
      </c>
      <c r="BK774" s="347" t="str">
        <f t="shared" si="924"/>
        <v/>
      </c>
      <c r="BR774" s="307"/>
      <c r="BS774" s="51" t="str">
        <f t="shared" si="900"/>
        <v/>
      </c>
      <c r="BT774" s="51" t="str">
        <f t="shared" si="901"/>
        <v/>
      </c>
      <c r="BU774" s="51" t="str">
        <f t="shared" si="902"/>
        <v/>
      </c>
      <c r="BV774" s="51" t="str">
        <f t="shared" si="903"/>
        <v/>
      </c>
      <c r="BW774" s="51" t="str">
        <f t="shared" si="904"/>
        <v/>
      </c>
      <c r="BX774" s="51" t="str">
        <f t="shared" si="905"/>
        <v/>
      </c>
      <c r="BY774" s="51" t="str">
        <f t="shared" si="906"/>
        <v/>
      </c>
      <c r="BZ774" s="51" t="str">
        <f t="shared" si="907"/>
        <v/>
      </c>
      <c r="CA774" s="51" t="str">
        <f t="shared" si="908"/>
        <v/>
      </c>
      <c r="CB774" s="51" t="str">
        <f t="shared" si="909"/>
        <v/>
      </c>
      <c r="CC774" s="51" t="str">
        <f t="shared" si="893"/>
        <v/>
      </c>
      <c r="CD774" s="51" t="str">
        <f t="shared" si="894"/>
        <v/>
      </c>
      <c r="CE774" s="51" t="str">
        <f t="shared" si="910"/>
        <v/>
      </c>
      <c r="CF774" s="51"/>
      <c r="CH774" s="53" t="str">
        <f t="shared" si="911"/>
        <v/>
      </c>
      <c r="CI774" s="53" t="str">
        <f t="shared" si="912"/>
        <v/>
      </c>
      <c r="CJ774" s="54" t="str">
        <f t="shared" si="913"/>
        <v/>
      </c>
      <c r="CK774" s="53" t="str">
        <f t="shared" si="914"/>
        <v/>
      </c>
      <c r="CL774" s="53" t="str">
        <f t="shared" si="915"/>
        <v/>
      </c>
      <c r="CM774" s="53" t="str">
        <f t="shared" si="916"/>
        <v/>
      </c>
      <c r="CN774" s="53" t="str">
        <f t="shared" si="917"/>
        <v/>
      </c>
      <c r="CO774" s="53" t="str">
        <f t="shared" si="918"/>
        <v/>
      </c>
      <c r="CP774" s="53" t="str">
        <f t="shared" si="919"/>
        <v/>
      </c>
      <c r="CQ774" s="53" t="str">
        <f t="shared" si="920"/>
        <v/>
      </c>
      <c r="CR774" s="53" t="str">
        <f t="shared" si="921"/>
        <v/>
      </c>
      <c r="CS774" s="53" t="str">
        <f t="shared" si="922"/>
        <v/>
      </c>
      <c r="CT774" s="53" t="str">
        <f t="shared" si="923"/>
        <v/>
      </c>
      <c r="CU774" s="53" t="str">
        <f t="shared" si="866"/>
        <v/>
      </c>
    </row>
    <row r="775" spans="1:99" hidden="1" x14ac:dyDescent="0.3">
      <c r="A775" s="40">
        <v>837</v>
      </c>
      <c r="B775" s="313"/>
      <c r="C775" s="142"/>
      <c r="D775" s="144"/>
      <c r="E775" s="144"/>
      <c r="F775" s="312"/>
      <c r="G775" s="144" t="s">
        <v>141</v>
      </c>
      <c r="H775" s="314"/>
      <c r="I775" s="314"/>
      <c r="J775" s="315" t="str">
        <f t="shared" si="867"/>
        <v/>
      </c>
      <c r="K775" s="316" t="str">
        <f t="shared" si="868"/>
        <v/>
      </c>
      <c r="L775" s="317" t="str">
        <f t="shared" si="869"/>
        <v/>
      </c>
      <c r="M775" s="316" t="str">
        <f t="shared" si="870"/>
        <v/>
      </c>
      <c r="N775" s="317" t="str">
        <f t="shared" si="871"/>
        <v/>
      </c>
      <c r="O775" s="316" t="str">
        <f t="shared" si="872"/>
        <v/>
      </c>
      <c r="P775" s="317" t="str">
        <f t="shared" si="873"/>
        <v/>
      </c>
      <c r="Q775" s="318" t="str">
        <f t="shared" si="874"/>
        <v/>
      </c>
      <c r="R775" s="319" t="str">
        <f t="shared" si="875"/>
        <v/>
      </c>
      <c r="S775" s="318" t="str">
        <f t="shared" si="876"/>
        <v/>
      </c>
      <c r="T775" s="317" t="str">
        <f t="shared" si="877"/>
        <v/>
      </c>
      <c r="U775" s="318" t="str">
        <f t="shared" si="878"/>
        <v/>
      </c>
      <c r="V775" s="319" t="str">
        <f t="shared" si="879"/>
        <v/>
      </c>
      <c r="W775" s="318" t="str">
        <f t="shared" si="880"/>
        <v/>
      </c>
      <c r="X775" s="319" t="str">
        <f t="shared" si="881"/>
        <v/>
      </c>
      <c r="Y775" s="318" t="str">
        <f t="shared" si="882"/>
        <v/>
      </c>
      <c r="Z775" s="319" t="str">
        <f t="shared" si="883"/>
        <v/>
      </c>
      <c r="AA775" s="317" t="str">
        <f t="shared" si="884"/>
        <v/>
      </c>
      <c r="AB775" s="97" t="str">
        <f t="shared" si="885"/>
        <v/>
      </c>
      <c r="AC775" s="143" t="str">
        <f t="shared" si="886"/>
        <v/>
      </c>
      <c r="AD775" s="143" t="str">
        <f t="shared" si="859"/>
        <v/>
      </c>
      <c r="AE775" s="360"/>
      <c r="AF775" s="360"/>
      <c r="AG775" s="364"/>
      <c r="AH775" s="363" t="str">
        <f t="shared" si="860"/>
        <v/>
      </c>
      <c r="AI775" s="360"/>
      <c r="AJ775" s="360"/>
      <c r="AK775" s="364"/>
      <c r="AL775" s="365" t="str">
        <f t="shared" si="861"/>
        <v/>
      </c>
      <c r="AM775" s="363" t="str">
        <f t="shared" si="862"/>
        <v/>
      </c>
      <c r="AN775" s="366" t="str">
        <f t="shared" si="863"/>
        <v/>
      </c>
      <c r="AO775" s="360"/>
      <c r="AP775" s="360"/>
      <c r="AQ775" s="360" t="str">
        <f t="shared" si="864"/>
        <v/>
      </c>
      <c r="AR775" s="348" t="str">
        <f t="shared" si="887"/>
        <v/>
      </c>
      <c r="AS775" s="360"/>
      <c r="AT775" s="348" t="str">
        <f t="shared" si="888"/>
        <v/>
      </c>
      <c r="AU775" s="360"/>
      <c r="AV775" s="348" t="str">
        <f t="shared" si="889"/>
        <v/>
      </c>
      <c r="AW775" s="360"/>
      <c r="AX775" s="348" t="str">
        <f t="shared" si="890"/>
        <v/>
      </c>
      <c r="AY775" s="360"/>
      <c r="AZ775" s="348" t="str">
        <f t="shared" si="891"/>
        <v/>
      </c>
      <c r="BA775" s="367"/>
      <c r="BB775" s="348" t="str">
        <f t="shared" si="892"/>
        <v/>
      </c>
      <c r="BC775" s="350" t="str">
        <f t="shared" si="895"/>
        <v/>
      </c>
      <c r="BD775" s="350" t="str">
        <f t="shared" si="896"/>
        <v/>
      </c>
      <c r="BE775" s="360"/>
      <c r="BF775" s="361"/>
      <c r="BG775" s="362" t="str">
        <f t="shared" si="865"/>
        <v/>
      </c>
      <c r="BH775" s="354" t="str">
        <f t="shared" si="897"/>
        <v/>
      </c>
      <c r="BI775" s="350" t="str">
        <f t="shared" si="898"/>
        <v/>
      </c>
      <c r="BJ775" s="113" t="str">
        <f t="shared" si="899"/>
        <v/>
      </c>
      <c r="BK775" s="347" t="str">
        <f t="shared" si="924"/>
        <v/>
      </c>
      <c r="BR775" s="307"/>
      <c r="BS775" s="51" t="str">
        <f t="shared" si="900"/>
        <v/>
      </c>
      <c r="BT775" s="51" t="str">
        <f t="shared" si="901"/>
        <v/>
      </c>
      <c r="BU775" s="51" t="str">
        <f t="shared" si="902"/>
        <v/>
      </c>
      <c r="BV775" s="51" t="str">
        <f t="shared" si="903"/>
        <v/>
      </c>
      <c r="BW775" s="51" t="str">
        <f t="shared" si="904"/>
        <v/>
      </c>
      <c r="BX775" s="51" t="str">
        <f t="shared" si="905"/>
        <v/>
      </c>
      <c r="BY775" s="51" t="str">
        <f t="shared" si="906"/>
        <v/>
      </c>
      <c r="BZ775" s="51" t="str">
        <f t="shared" si="907"/>
        <v/>
      </c>
      <c r="CA775" s="51" t="str">
        <f t="shared" si="908"/>
        <v/>
      </c>
      <c r="CB775" s="51" t="str">
        <f t="shared" si="909"/>
        <v/>
      </c>
      <c r="CC775" s="51" t="str">
        <f t="shared" si="893"/>
        <v/>
      </c>
      <c r="CD775" s="51" t="str">
        <f t="shared" si="894"/>
        <v/>
      </c>
      <c r="CE775" s="51" t="str">
        <f t="shared" si="910"/>
        <v/>
      </c>
      <c r="CF775" s="51"/>
      <c r="CH775" s="53" t="str">
        <f t="shared" si="911"/>
        <v/>
      </c>
      <c r="CI775" s="53" t="str">
        <f t="shared" si="912"/>
        <v/>
      </c>
      <c r="CJ775" s="54" t="str">
        <f t="shared" si="913"/>
        <v/>
      </c>
      <c r="CK775" s="53" t="str">
        <f t="shared" si="914"/>
        <v/>
      </c>
      <c r="CL775" s="53" t="str">
        <f t="shared" si="915"/>
        <v/>
      </c>
      <c r="CM775" s="53" t="str">
        <f t="shared" si="916"/>
        <v/>
      </c>
      <c r="CN775" s="53" t="str">
        <f t="shared" si="917"/>
        <v/>
      </c>
      <c r="CO775" s="53" t="str">
        <f t="shared" si="918"/>
        <v/>
      </c>
      <c r="CP775" s="53" t="str">
        <f t="shared" si="919"/>
        <v/>
      </c>
      <c r="CQ775" s="53" t="str">
        <f t="shared" si="920"/>
        <v/>
      </c>
      <c r="CR775" s="53" t="str">
        <f t="shared" si="921"/>
        <v/>
      </c>
      <c r="CS775" s="53" t="str">
        <f t="shared" si="922"/>
        <v/>
      </c>
      <c r="CT775" s="53" t="str">
        <f t="shared" si="923"/>
        <v/>
      </c>
      <c r="CU775" s="53" t="str">
        <f t="shared" si="866"/>
        <v/>
      </c>
    </row>
    <row r="776" spans="1:99" hidden="1" x14ac:dyDescent="0.3">
      <c r="A776" s="40">
        <v>838</v>
      </c>
      <c r="B776" s="313"/>
      <c r="C776" s="142"/>
      <c r="D776" s="144"/>
      <c r="E776" s="144"/>
      <c r="F776" s="312"/>
      <c r="G776" s="144" t="s">
        <v>141</v>
      </c>
      <c r="H776" s="314"/>
      <c r="I776" s="314"/>
      <c r="J776" s="315" t="str">
        <f t="shared" si="867"/>
        <v/>
      </c>
      <c r="K776" s="316" t="str">
        <f t="shared" si="868"/>
        <v/>
      </c>
      <c r="L776" s="317" t="str">
        <f t="shared" si="869"/>
        <v/>
      </c>
      <c r="M776" s="316" t="str">
        <f t="shared" si="870"/>
        <v/>
      </c>
      <c r="N776" s="317" t="str">
        <f t="shared" si="871"/>
        <v/>
      </c>
      <c r="O776" s="316" t="str">
        <f t="shared" si="872"/>
        <v/>
      </c>
      <c r="P776" s="317" t="str">
        <f t="shared" si="873"/>
        <v/>
      </c>
      <c r="Q776" s="318" t="str">
        <f t="shared" si="874"/>
        <v/>
      </c>
      <c r="R776" s="319" t="str">
        <f t="shared" si="875"/>
        <v/>
      </c>
      <c r="S776" s="318" t="str">
        <f t="shared" si="876"/>
        <v/>
      </c>
      <c r="T776" s="317" t="str">
        <f t="shared" si="877"/>
        <v/>
      </c>
      <c r="U776" s="318" t="str">
        <f t="shared" si="878"/>
        <v/>
      </c>
      <c r="V776" s="319" t="str">
        <f t="shared" si="879"/>
        <v/>
      </c>
      <c r="W776" s="318" t="str">
        <f t="shared" si="880"/>
        <v/>
      </c>
      <c r="X776" s="319" t="str">
        <f t="shared" si="881"/>
        <v/>
      </c>
      <c r="Y776" s="318" t="str">
        <f t="shared" si="882"/>
        <v/>
      </c>
      <c r="Z776" s="319" t="str">
        <f t="shared" si="883"/>
        <v/>
      </c>
      <c r="AA776" s="317" t="str">
        <f t="shared" si="884"/>
        <v/>
      </c>
      <c r="AB776" s="97" t="str">
        <f t="shared" si="885"/>
        <v/>
      </c>
      <c r="AC776" s="143" t="str">
        <f t="shared" si="886"/>
        <v/>
      </c>
      <c r="AD776" s="143" t="str">
        <f t="shared" si="859"/>
        <v/>
      </c>
      <c r="AE776" s="360"/>
      <c r="AF776" s="360"/>
      <c r="AG776" s="364"/>
      <c r="AH776" s="363" t="str">
        <f t="shared" si="860"/>
        <v/>
      </c>
      <c r="AI776" s="360"/>
      <c r="AJ776" s="360"/>
      <c r="AK776" s="364"/>
      <c r="AL776" s="365" t="str">
        <f t="shared" si="861"/>
        <v/>
      </c>
      <c r="AM776" s="363" t="str">
        <f t="shared" si="862"/>
        <v/>
      </c>
      <c r="AN776" s="366" t="str">
        <f t="shared" si="863"/>
        <v/>
      </c>
      <c r="AO776" s="360"/>
      <c r="AP776" s="360"/>
      <c r="AQ776" s="360" t="str">
        <f t="shared" si="864"/>
        <v/>
      </c>
      <c r="AR776" s="348" t="str">
        <f t="shared" si="887"/>
        <v/>
      </c>
      <c r="AS776" s="360"/>
      <c r="AT776" s="348" t="str">
        <f t="shared" si="888"/>
        <v/>
      </c>
      <c r="AU776" s="360"/>
      <c r="AV776" s="348" t="str">
        <f t="shared" si="889"/>
        <v/>
      </c>
      <c r="AW776" s="360"/>
      <c r="AX776" s="348" t="str">
        <f t="shared" si="890"/>
        <v/>
      </c>
      <c r="AY776" s="360"/>
      <c r="AZ776" s="348" t="str">
        <f t="shared" si="891"/>
        <v/>
      </c>
      <c r="BA776" s="367"/>
      <c r="BB776" s="348" t="str">
        <f t="shared" si="892"/>
        <v/>
      </c>
      <c r="BC776" s="350" t="str">
        <f t="shared" si="895"/>
        <v/>
      </c>
      <c r="BD776" s="350" t="str">
        <f t="shared" si="896"/>
        <v/>
      </c>
      <c r="BE776" s="360"/>
      <c r="BF776" s="361"/>
      <c r="BG776" s="362" t="str">
        <f t="shared" si="865"/>
        <v/>
      </c>
      <c r="BH776" s="354" t="str">
        <f t="shared" si="897"/>
        <v/>
      </c>
      <c r="BI776" s="350" t="str">
        <f t="shared" si="898"/>
        <v/>
      </c>
      <c r="BJ776" s="113" t="str">
        <f t="shared" si="899"/>
        <v/>
      </c>
      <c r="BK776" s="347" t="str">
        <f t="shared" si="924"/>
        <v/>
      </c>
      <c r="BR776" s="307"/>
      <c r="BS776" s="51" t="str">
        <f t="shared" si="900"/>
        <v/>
      </c>
      <c r="BT776" s="51" t="str">
        <f t="shared" si="901"/>
        <v/>
      </c>
      <c r="BU776" s="51" t="str">
        <f t="shared" si="902"/>
        <v/>
      </c>
      <c r="BV776" s="51" t="str">
        <f t="shared" si="903"/>
        <v/>
      </c>
      <c r="BW776" s="51" t="str">
        <f t="shared" si="904"/>
        <v/>
      </c>
      <c r="BX776" s="51" t="str">
        <f t="shared" si="905"/>
        <v/>
      </c>
      <c r="BY776" s="51" t="str">
        <f t="shared" si="906"/>
        <v/>
      </c>
      <c r="BZ776" s="51" t="str">
        <f t="shared" si="907"/>
        <v/>
      </c>
      <c r="CA776" s="51" t="str">
        <f t="shared" si="908"/>
        <v/>
      </c>
      <c r="CB776" s="51" t="str">
        <f t="shared" si="909"/>
        <v/>
      </c>
      <c r="CC776" s="51" t="str">
        <f t="shared" si="893"/>
        <v/>
      </c>
      <c r="CD776" s="51" t="str">
        <f t="shared" si="894"/>
        <v/>
      </c>
      <c r="CE776" s="51" t="str">
        <f t="shared" si="910"/>
        <v/>
      </c>
      <c r="CF776" s="51"/>
      <c r="CH776" s="53" t="str">
        <f t="shared" si="911"/>
        <v/>
      </c>
      <c r="CI776" s="53" t="str">
        <f t="shared" si="912"/>
        <v/>
      </c>
      <c r="CJ776" s="54" t="str">
        <f t="shared" si="913"/>
        <v/>
      </c>
      <c r="CK776" s="53" t="str">
        <f t="shared" si="914"/>
        <v/>
      </c>
      <c r="CL776" s="53" t="str">
        <f t="shared" si="915"/>
        <v/>
      </c>
      <c r="CM776" s="53" t="str">
        <f t="shared" si="916"/>
        <v/>
      </c>
      <c r="CN776" s="53" t="str">
        <f t="shared" si="917"/>
        <v/>
      </c>
      <c r="CO776" s="53" t="str">
        <f t="shared" si="918"/>
        <v/>
      </c>
      <c r="CP776" s="53" t="str">
        <f t="shared" si="919"/>
        <v/>
      </c>
      <c r="CQ776" s="53" t="str">
        <f t="shared" si="920"/>
        <v/>
      </c>
      <c r="CR776" s="53" t="str">
        <f t="shared" si="921"/>
        <v/>
      </c>
      <c r="CS776" s="53" t="str">
        <f t="shared" si="922"/>
        <v/>
      </c>
      <c r="CT776" s="53" t="str">
        <f t="shared" si="923"/>
        <v/>
      </c>
      <c r="CU776" s="53" t="str">
        <f t="shared" si="866"/>
        <v/>
      </c>
    </row>
    <row r="777" spans="1:99" hidden="1" x14ac:dyDescent="0.3">
      <c r="A777" s="40">
        <v>839</v>
      </c>
      <c r="B777" s="313"/>
      <c r="C777" s="142"/>
      <c r="D777" s="144"/>
      <c r="E777" s="144"/>
      <c r="F777" s="312"/>
      <c r="G777" s="144" t="s">
        <v>141</v>
      </c>
      <c r="H777" s="314"/>
      <c r="I777" s="314"/>
      <c r="J777" s="315" t="str">
        <f t="shared" si="867"/>
        <v/>
      </c>
      <c r="K777" s="316" t="str">
        <f t="shared" si="868"/>
        <v/>
      </c>
      <c r="L777" s="317" t="str">
        <f t="shared" si="869"/>
        <v/>
      </c>
      <c r="M777" s="316" t="str">
        <f t="shared" si="870"/>
        <v/>
      </c>
      <c r="N777" s="317" t="str">
        <f t="shared" si="871"/>
        <v/>
      </c>
      <c r="O777" s="316" t="str">
        <f t="shared" si="872"/>
        <v/>
      </c>
      <c r="P777" s="317" t="str">
        <f t="shared" si="873"/>
        <v/>
      </c>
      <c r="Q777" s="318" t="str">
        <f t="shared" si="874"/>
        <v/>
      </c>
      <c r="R777" s="319" t="str">
        <f t="shared" si="875"/>
        <v/>
      </c>
      <c r="S777" s="318" t="str">
        <f t="shared" si="876"/>
        <v/>
      </c>
      <c r="T777" s="317" t="str">
        <f t="shared" si="877"/>
        <v/>
      </c>
      <c r="U777" s="318" t="str">
        <f t="shared" si="878"/>
        <v/>
      </c>
      <c r="V777" s="319" t="str">
        <f t="shared" si="879"/>
        <v/>
      </c>
      <c r="W777" s="318" t="str">
        <f t="shared" si="880"/>
        <v/>
      </c>
      <c r="X777" s="319" t="str">
        <f t="shared" si="881"/>
        <v/>
      </c>
      <c r="Y777" s="318" t="str">
        <f t="shared" si="882"/>
        <v/>
      </c>
      <c r="Z777" s="319" t="str">
        <f t="shared" si="883"/>
        <v/>
      </c>
      <c r="AA777" s="317" t="str">
        <f t="shared" si="884"/>
        <v/>
      </c>
      <c r="AB777" s="97" t="str">
        <f t="shared" si="885"/>
        <v/>
      </c>
      <c r="AC777" s="143" t="str">
        <f t="shared" si="886"/>
        <v/>
      </c>
      <c r="AD777" s="143" t="str">
        <f t="shared" si="859"/>
        <v/>
      </c>
      <c r="AE777" s="360"/>
      <c r="AF777" s="360"/>
      <c r="AG777" s="364"/>
      <c r="AH777" s="363" t="str">
        <f t="shared" si="860"/>
        <v/>
      </c>
      <c r="AI777" s="360"/>
      <c r="AJ777" s="360"/>
      <c r="AK777" s="364"/>
      <c r="AL777" s="365" t="str">
        <f t="shared" si="861"/>
        <v/>
      </c>
      <c r="AM777" s="363" t="str">
        <f t="shared" si="862"/>
        <v/>
      </c>
      <c r="AN777" s="366" t="str">
        <f t="shared" si="863"/>
        <v/>
      </c>
      <c r="AO777" s="360"/>
      <c r="AP777" s="360"/>
      <c r="AQ777" s="360" t="str">
        <f t="shared" si="864"/>
        <v/>
      </c>
      <c r="AR777" s="348" t="str">
        <f t="shared" si="887"/>
        <v/>
      </c>
      <c r="AS777" s="360"/>
      <c r="AT777" s="348" t="str">
        <f t="shared" si="888"/>
        <v/>
      </c>
      <c r="AU777" s="360"/>
      <c r="AV777" s="348" t="str">
        <f t="shared" si="889"/>
        <v/>
      </c>
      <c r="AW777" s="360"/>
      <c r="AX777" s="348" t="str">
        <f t="shared" si="890"/>
        <v/>
      </c>
      <c r="AY777" s="360"/>
      <c r="AZ777" s="348" t="str">
        <f t="shared" si="891"/>
        <v/>
      </c>
      <c r="BA777" s="367"/>
      <c r="BB777" s="348" t="str">
        <f t="shared" si="892"/>
        <v/>
      </c>
      <c r="BC777" s="350" t="str">
        <f t="shared" si="895"/>
        <v/>
      </c>
      <c r="BD777" s="350" t="str">
        <f t="shared" si="896"/>
        <v/>
      </c>
      <c r="BE777" s="360"/>
      <c r="BF777" s="361"/>
      <c r="BG777" s="362" t="str">
        <f t="shared" si="865"/>
        <v/>
      </c>
      <c r="BH777" s="354" t="str">
        <f t="shared" si="897"/>
        <v/>
      </c>
      <c r="BI777" s="350" t="str">
        <f t="shared" si="898"/>
        <v/>
      </c>
      <c r="BJ777" s="113" t="str">
        <f t="shared" si="899"/>
        <v/>
      </c>
      <c r="BK777" s="347" t="str">
        <f t="shared" si="924"/>
        <v/>
      </c>
      <c r="BR777" s="307"/>
      <c r="BS777" s="51" t="str">
        <f t="shared" si="900"/>
        <v/>
      </c>
      <c r="BT777" s="51" t="str">
        <f t="shared" si="901"/>
        <v/>
      </c>
      <c r="BU777" s="51" t="str">
        <f t="shared" si="902"/>
        <v/>
      </c>
      <c r="BV777" s="51" t="str">
        <f t="shared" si="903"/>
        <v/>
      </c>
      <c r="BW777" s="51" t="str">
        <f t="shared" si="904"/>
        <v/>
      </c>
      <c r="BX777" s="51" t="str">
        <f t="shared" si="905"/>
        <v/>
      </c>
      <c r="BY777" s="51" t="str">
        <f t="shared" si="906"/>
        <v/>
      </c>
      <c r="BZ777" s="51" t="str">
        <f t="shared" si="907"/>
        <v/>
      </c>
      <c r="CA777" s="51" t="str">
        <f t="shared" si="908"/>
        <v/>
      </c>
      <c r="CB777" s="51" t="str">
        <f t="shared" si="909"/>
        <v/>
      </c>
      <c r="CC777" s="51" t="str">
        <f t="shared" si="893"/>
        <v/>
      </c>
      <c r="CD777" s="51" t="str">
        <f t="shared" si="894"/>
        <v/>
      </c>
      <c r="CE777" s="51" t="str">
        <f t="shared" si="910"/>
        <v/>
      </c>
      <c r="CF777" s="51"/>
      <c r="CH777" s="53" t="str">
        <f t="shared" si="911"/>
        <v/>
      </c>
      <c r="CI777" s="53" t="str">
        <f t="shared" si="912"/>
        <v/>
      </c>
      <c r="CJ777" s="54" t="str">
        <f t="shared" si="913"/>
        <v/>
      </c>
      <c r="CK777" s="53" t="str">
        <f t="shared" si="914"/>
        <v/>
      </c>
      <c r="CL777" s="53" t="str">
        <f t="shared" si="915"/>
        <v/>
      </c>
      <c r="CM777" s="53" t="str">
        <f t="shared" si="916"/>
        <v/>
      </c>
      <c r="CN777" s="53" t="str">
        <f t="shared" si="917"/>
        <v/>
      </c>
      <c r="CO777" s="53" t="str">
        <f t="shared" si="918"/>
        <v/>
      </c>
      <c r="CP777" s="53" t="str">
        <f t="shared" si="919"/>
        <v/>
      </c>
      <c r="CQ777" s="53" t="str">
        <f t="shared" si="920"/>
        <v/>
      </c>
      <c r="CR777" s="53" t="str">
        <f t="shared" si="921"/>
        <v/>
      </c>
      <c r="CS777" s="53" t="str">
        <f t="shared" si="922"/>
        <v/>
      </c>
      <c r="CT777" s="53" t="str">
        <f t="shared" si="923"/>
        <v/>
      </c>
      <c r="CU777" s="53" t="str">
        <f t="shared" si="866"/>
        <v/>
      </c>
    </row>
    <row r="778" spans="1:99" hidden="1" x14ac:dyDescent="0.3">
      <c r="A778" s="40">
        <v>840</v>
      </c>
      <c r="B778" s="313"/>
      <c r="C778" s="142"/>
      <c r="D778" s="144"/>
      <c r="E778" s="144"/>
      <c r="F778" s="312"/>
      <c r="G778" s="144" t="s">
        <v>141</v>
      </c>
      <c r="H778" s="314"/>
      <c r="I778" s="314"/>
      <c r="J778" s="315" t="str">
        <f t="shared" si="867"/>
        <v/>
      </c>
      <c r="K778" s="316" t="str">
        <f t="shared" si="868"/>
        <v/>
      </c>
      <c r="L778" s="317" t="str">
        <f t="shared" si="869"/>
        <v/>
      </c>
      <c r="M778" s="316" t="str">
        <f t="shared" si="870"/>
        <v/>
      </c>
      <c r="N778" s="317" t="str">
        <f t="shared" si="871"/>
        <v/>
      </c>
      <c r="O778" s="316" t="str">
        <f t="shared" si="872"/>
        <v/>
      </c>
      <c r="P778" s="317" t="str">
        <f t="shared" si="873"/>
        <v/>
      </c>
      <c r="Q778" s="318" t="str">
        <f t="shared" si="874"/>
        <v/>
      </c>
      <c r="R778" s="319" t="str">
        <f t="shared" si="875"/>
        <v/>
      </c>
      <c r="S778" s="318" t="str">
        <f t="shared" si="876"/>
        <v/>
      </c>
      <c r="T778" s="317" t="str">
        <f t="shared" si="877"/>
        <v/>
      </c>
      <c r="U778" s="318" t="str">
        <f t="shared" si="878"/>
        <v/>
      </c>
      <c r="V778" s="319" t="str">
        <f t="shared" si="879"/>
        <v/>
      </c>
      <c r="W778" s="318" t="str">
        <f t="shared" si="880"/>
        <v/>
      </c>
      <c r="X778" s="319" t="str">
        <f t="shared" si="881"/>
        <v/>
      </c>
      <c r="Y778" s="318" t="str">
        <f t="shared" si="882"/>
        <v/>
      </c>
      <c r="Z778" s="319" t="str">
        <f t="shared" si="883"/>
        <v/>
      </c>
      <c r="AA778" s="317" t="str">
        <f t="shared" si="884"/>
        <v/>
      </c>
      <c r="AB778" s="97" t="str">
        <f t="shared" si="885"/>
        <v/>
      </c>
      <c r="AC778" s="143" t="str">
        <f t="shared" si="886"/>
        <v/>
      </c>
      <c r="AD778" s="143" t="str">
        <f t="shared" si="859"/>
        <v/>
      </c>
      <c r="AE778" s="360"/>
      <c r="AF778" s="360"/>
      <c r="AG778" s="364"/>
      <c r="AH778" s="363" t="str">
        <f t="shared" si="860"/>
        <v/>
      </c>
      <c r="AI778" s="360"/>
      <c r="AJ778" s="360"/>
      <c r="AK778" s="364"/>
      <c r="AL778" s="365" t="str">
        <f t="shared" si="861"/>
        <v/>
      </c>
      <c r="AM778" s="363" t="str">
        <f t="shared" si="862"/>
        <v/>
      </c>
      <c r="AN778" s="366" t="str">
        <f t="shared" si="863"/>
        <v/>
      </c>
      <c r="AO778" s="360"/>
      <c r="AP778" s="360"/>
      <c r="AQ778" s="360" t="str">
        <f t="shared" si="864"/>
        <v/>
      </c>
      <c r="AR778" s="348" t="str">
        <f t="shared" si="887"/>
        <v/>
      </c>
      <c r="AS778" s="360"/>
      <c r="AT778" s="348" t="str">
        <f t="shared" si="888"/>
        <v/>
      </c>
      <c r="AU778" s="360"/>
      <c r="AV778" s="348" t="str">
        <f t="shared" si="889"/>
        <v/>
      </c>
      <c r="AW778" s="360"/>
      <c r="AX778" s="348" t="str">
        <f t="shared" si="890"/>
        <v/>
      </c>
      <c r="AY778" s="360"/>
      <c r="AZ778" s="348" t="str">
        <f t="shared" si="891"/>
        <v/>
      </c>
      <c r="BA778" s="367"/>
      <c r="BB778" s="348" t="str">
        <f t="shared" si="892"/>
        <v/>
      </c>
      <c r="BC778" s="350" t="str">
        <f t="shared" si="895"/>
        <v/>
      </c>
      <c r="BD778" s="350" t="str">
        <f t="shared" si="896"/>
        <v/>
      </c>
      <c r="BE778" s="360"/>
      <c r="BF778" s="361"/>
      <c r="BG778" s="362" t="str">
        <f t="shared" si="865"/>
        <v/>
      </c>
      <c r="BH778" s="354" t="str">
        <f t="shared" si="897"/>
        <v/>
      </c>
      <c r="BI778" s="350" t="str">
        <f t="shared" si="898"/>
        <v/>
      </c>
      <c r="BJ778" s="113" t="str">
        <f t="shared" si="899"/>
        <v/>
      </c>
      <c r="BK778" s="347" t="str">
        <f t="shared" si="924"/>
        <v/>
      </c>
      <c r="BR778" s="307"/>
      <c r="BS778" s="51" t="str">
        <f t="shared" si="900"/>
        <v/>
      </c>
      <c r="BT778" s="51" t="str">
        <f t="shared" si="901"/>
        <v/>
      </c>
      <c r="BU778" s="51" t="str">
        <f t="shared" si="902"/>
        <v/>
      </c>
      <c r="BV778" s="51" t="str">
        <f t="shared" si="903"/>
        <v/>
      </c>
      <c r="BW778" s="51" t="str">
        <f t="shared" si="904"/>
        <v/>
      </c>
      <c r="BX778" s="51" t="str">
        <f t="shared" si="905"/>
        <v/>
      </c>
      <c r="BY778" s="51" t="str">
        <f t="shared" si="906"/>
        <v/>
      </c>
      <c r="BZ778" s="51" t="str">
        <f t="shared" si="907"/>
        <v/>
      </c>
      <c r="CA778" s="51" t="str">
        <f t="shared" si="908"/>
        <v/>
      </c>
      <c r="CB778" s="51" t="str">
        <f t="shared" si="909"/>
        <v/>
      </c>
      <c r="CC778" s="51" t="str">
        <f t="shared" si="893"/>
        <v/>
      </c>
      <c r="CD778" s="51" t="str">
        <f t="shared" si="894"/>
        <v/>
      </c>
      <c r="CE778" s="51" t="str">
        <f t="shared" si="910"/>
        <v/>
      </c>
      <c r="CF778" s="51"/>
      <c r="CH778" s="53" t="str">
        <f t="shared" si="911"/>
        <v/>
      </c>
      <c r="CI778" s="53" t="str">
        <f t="shared" si="912"/>
        <v/>
      </c>
      <c r="CJ778" s="54" t="str">
        <f t="shared" si="913"/>
        <v/>
      </c>
      <c r="CK778" s="53" t="str">
        <f t="shared" si="914"/>
        <v/>
      </c>
      <c r="CL778" s="53" t="str">
        <f t="shared" si="915"/>
        <v/>
      </c>
      <c r="CM778" s="53" t="str">
        <f t="shared" si="916"/>
        <v/>
      </c>
      <c r="CN778" s="53" t="str">
        <f t="shared" si="917"/>
        <v/>
      </c>
      <c r="CO778" s="53" t="str">
        <f t="shared" si="918"/>
        <v/>
      </c>
      <c r="CP778" s="53" t="str">
        <f t="shared" si="919"/>
        <v/>
      </c>
      <c r="CQ778" s="53" t="str">
        <f t="shared" si="920"/>
        <v/>
      </c>
      <c r="CR778" s="53" t="str">
        <f t="shared" si="921"/>
        <v/>
      </c>
      <c r="CS778" s="53" t="str">
        <f t="shared" si="922"/>
        <v/>
      </c>
      <c r="CT778" s="53" t="str">
        <f t="shared" si="923"/>
        <v/>
      </c>
      <c r="CU778" s="53" t="str">
        <f t="shared" si="866"/>
        <v/>
      </c>
    </row>
    <row r="779" spans="1:99" hidden="1" x14ac:dyDescent="0.3">
      <c r="A779" s="40">
        <v>841</v>
      </c>
      <c r="B779" s="313"/>
      <c r="C779" s="142"/>
      <c r="D779" s="144"/>
      <c r="E779" s="144"/>
      <c r="F779" s="312"/>
      <c r="G779" s="144" t="s">
        <v>141</v>
      </c>
      <c r="H779" s="314"/>
      <c r="I779" s="314"/>
      <c r="J779" s="315" t="str">
        <f t="shared" si="867"/>
        <v/>
      </c>
      <c r="K779" s="316" t="str">
        <f t="shared" si="868"/>
        <v/>
      </c>
      <c r="L779" s="317" t="str">
        <f t="shared" si="869"/>
        <v/>
      </c>
      <c r="M779" s="316" t="str">
        <f t="shared" si="870"/>
        <v/>
      </c>
      <c r="N779" s="317" t="str">
        <f t="shared" si="871"/>
        <v/>
      </c>
      <c r="O779" s="316" t="str">
        <f t="shared" si="872"/>
        <v/>
      </c>
      <c r="P779" s="317" t="str">
        <f t="shared" si="873"/>
        <v/>
      </c>
      <c r="Q779" s="318" t="str">
        <f t="shared" si="874"/>
        <v/>
      </c>
      <c r="R779" s="319" t="str">
        <f t="shared" si="875"/>
        <v/>
      </c>
      <c r="S779" s="318" t="str">
        <f t="shared" si="876"/>
        <v/>
      </c>
      <c r="T779" s="317" t="str">
        <f t="shared" si="877"/>
        <v/>
      </c>
      <c r="U779" s="318" t="str">
        <f t="shared" si="878"/>
        <v/>
      </c>
      <c r="V779" s="319" t="str">
        <f t="shared" si="879"/>
        <v/>
      </c>
      <c r="W779" s="318" t="str">
        <f t="shared" si="880"/>
        <v/>
      </c>
      <c r="X779" s="319" t="str">
        <f t="shared" si="881"/>
        <v/>
      </c>
      <c r="Y779" s="318" t="str">
        <f t="shared" si="882"/>
        <v/>
      </c>
      <c r="Z779" s="319" t="str">
        <f t="shared" si="883"/>
        <v/>
      </c>
      <c r="AA779" s="317" t="str">
        <f t="shared" si="884"/>
        <v/>
      </c>
      <c r="AB779" s="97" t="str">
        <f t="shared" si="885"/>
        <v/>
      </c>
      <c r="AC779" s="143" t="str">
        <f t="shared" si="886"/>
        <v/>
      </c>
      <c r="AD779" s="143" t="str">
        <f t="shared" si="859"/>
        <v/>
      </c>
      <c r="AE779" s="360"/>
      <c r="AF779" s="360"/>
      <c r="AG779" s="364"/>
      <c r="AH779" s="363" t="str">
        <f t="shared" si="860"/>
        <v/>
      </c>
      <c r="AI779" s="360"/>
      <c r="AJ779" s="360"/>
      <c r="AK779" s="364"/>
      <c r="AL779" s="365" t="str">
        <f t="shared" si="861"/>
        <v/>
      </c>
      <c r="AM779" s="363" t="str">
        <f t="shared" si="862"/>
        <v/>
      </c>
      <c r="AN779" s="366" t="str">
        <f t="shared" si="863"/>
        <v/>
      </c>
      <c r="AO779" s="360"/>
      <c r="AP779" s="360"/>
      <c r="AQ779" s="360" t="str">
        <f t="shared" si="864"/>
        <v/>
      </c>
      <c r="AR779" s="348" t="str">
        <f t="shared" si="887"/>
        <v/>
      </c>
      <c r="AS779" s="360"/>
      <c r="AT779" s="348" t="str">
        <f t="shared" si="888"/>
        <v/>
      </c>
      <c r="AU779" s="360"/>
      <c r="AV779" s="348" t="str">
        <f t="shared" si="889"/>
        <v/>
      </c>
      <c r="AW779" s="360"/>
      <c r="AX779" s="348" t="str">
        <f t="shared" si="890"/>
        <v/>
      </c>
      <c r="AY779" s="360"/>
      <c r="AZ779" s="348" t="str">
        <f t="shared" si="891"/>
        <v/>
      </c>
      <c r="BA779" s="367"/>
      <c r="BB779" s="348" t="str">
        <f t="shared" si="892"/>
        <v/>
      </c>
      <c r="BC779" s="350" t="str">
        <f t="shared" si="895"/>
        <v/>
      </c>
      <c r="BD779" s="350" t="str">
        <f t="shared" si="896"/>
        <v/>
      </c>
      <c r="BE779" s="360"/>
      <c r="BF779" s="361"/>
      <c r="BG779" s="362" t="str">
        <f t="shared" si="865"/>
        <v/>
      </c>
      <c r="BH779" s="354" t="str">
        <f t="shared" si="897"/>
        <v/>
      </c>
      <c r="BI779" s="350" t="str">
        <f t="shared" si="898"/>
        <v/>
      </c>
      <c r="BJ779" s="113" t="str">
        <f t="shared" si="899"/>
        <v/>
      </c>
      <c r="BK779" s="347" t="str">
        <f t="shared" si="924"/>
        <v/>
      </c>
      <c r="BR779" s="307"/>
      <c r="BS779" s="51" t="str">
        <f t="shared" si="900"/>
        <v/>
      </c>
      <c r="BT779" s="51" t="str">
        <f t="shared" si="901"/>
        <v/>
      </c>
      <c r="BU779" s="51" t="str">
        <f t="shared" si="902"/>
        <v/>
      </c>
      <c r="BV779" s="51" t="str">
        <f t="shared" si="903"/>
        <v/>
      </c>
      <c r="BW779" s="51" t="str">
        <f t="shared" si="904"/>
        <v/>
      </c>
      <c r="BX779" s="51" t="str">
        <f t="shared" si="905"/>
        <v/>
      </c>
      <c r="BY779" s="51" t="str">
        <f t="shared" si="906"/>
        <v/>
      </c>
      <c r="BZ779" s="51" t="str">
        <f t="shared" si="907"/>
        <v/>
      </c>
      <c r="CA779" s="51" t="str">
        <f t="shared" si="908"/>
        <v/>
      </c>
      <c r="CB779" s="51" t="str">
        <f t="shared" si="909"/>
        <v/>
      </c>
      <c r="CC779" s="51" t="str">
        <f t="shared" si="893"/>
        <v/>
      </c>
      <c r="CD779" s="51" t="str">
        <f t="shared" si="894"/>
        <v/>
      </c>
      <c r="CE779" s="51" t="str">
        <f t="shared" si="910"/>
        <v/>
      </c>
      <c r="CF779" s="51"/>
      <c r="CH779" s="53" t="str">
        <f t="shared" si="911"/>
        <v/>
      </c>
      <c r="CI779" s="53" t="str">
        <f t="shared" si="912"/>
        <v/>
      </c>
      <c r="CJ779" s="54" t="str">
        <f t="shared" si="913"/>
        <v/>
      </c>
      <c r="CK779" s="53" t="str">
        <f t="shared" si="914"/>
        <v/>
      </c>
      <c r="CL779" s="53" t="str">
        <f t="shared" si="915"/>
        <v/>
      </c>
      <c r="CM779" s="53" t="str">
        <f t="shared" si="916"/>
        <v/>
      </c>
      <c r="CN779" s="53" t="str">
        <f t="shared" si="917"/>
        <v/>
      </c>
      <c r="CO779" s="53" t="str">
        <f t="shared" si="918"/>
        <v/>
      </c>
      <c r="CP779" s="53" t="str">
        <f t="shared" si="919"/>
        <v/>
      </c>
      <c r="CQ779" s="53" t="str">
        <f t="shared" si="920"/>
        <v/>
      </c>
      <c r="CR779" s="53" t="str">
        <f t="shared" si="921"/>
        <v/>
      </c>
      <c r="CS779" s="53" t="str">
        <f t="shared" si="922"/>
        <v/>
      </c>
      <c r="CT779" s="53" t="str">
        <f t="shared" si="923"/>
        <v/>
      </c>
      <c r="CU779" s="53" t="str">
        <f t="shared" si="866"/>
        <v/>
      </c>
    </row>
    <row r="780" spans="1:99" hidden="1" x14ac:dyDescent="0.3">
      <c r="A780" s="40">
        <v>842</v>
      </c>
      <c r="B780" s="313"/>
      <c r="C780" s="142"/>
      <c r="D780" s="144"/>
      <c r="E780" s="144"/>
      <c r="F780" s="312"/>
      <c r="G780" s="144" t="s">
        <v>141</v>
      </c>
      <c r="H780" s="314"/>
      <c r="I780" s="314"/>
      <c r="J780" s="315" t="str">
        <f t="shared" si="867"/>
        <v/>
      </c>
      <c r="K780" s="316" t="str">
        <f t="shared" si="868"/>
        <v/>
      </c>
      <c r="L780" s="317" t="str">
        <f t="shared" si="869"/>
        <v/>
      </c>
      <c r="M780" s="316" t="str">
        <f t="shared" si="870"/>
        <v/>
      </c>
      <c r="N780" s="317" t="str">
        <f t="shared" si="871"/>
        <v/>
      </c>
      <c r="O780" s="316" t="str">
        <f t="shared" si="872"/>
        <v/>
      </c>
      <c r="P780" s="317" t="str">
        <f t="shared" si="873"/>
        <v/>
      </c>
      <c r="Q780" s="318" t="str">
        <f t="shared" si="874"/>
        <v/>
      </c>
      <c r="R780" s="319" t="str">
        <f t="shared" si="875"/>
        <v/>
      </c>
      <c r="S780" s="318" t="str">
        <f t="shared" si="876"/>
        <v/>
      </c>
      <c r="T780" s="317" t="str">
        <f t="shared" si="877"/>
        <v/>
      </c>
      <c r="U780" s="318" t="str">
        <f t="shared" si="878"/>
        <v/>
      </c>
      <c r="V780" s="319" t="str">
        <f t="shared" si="879"/>
        <v/>
      </c>
      <c r="W780" s="318" t="str">
        <f t="shared" si="880"/>
        <v/>
      </c>
      <c r="X780" s="319" t="str">
        <f t="shared" si="881"/>
        <v/>
      </c>
      <c r="Y780" s="318" t="str">
        <f t="shared" si="882"/>
        <v/>
      </c>
      <c r="Z780" s="319" t="str">
        <f t="shared" si="883"/>
        <v/>
      </c>
      <c r="AA780" s="317" t="str">
        <f t="shared" si="884"/>
        <v/>
      </c>
      <c r="AB780" s="97" t="str">
        <f t="shared" si="885"/>
        <v/>
      </c>
      <c r="AC780" s="143" t="str">
        <f t="shared" si="886"/>
        <v/>
      </c>
      <c r="AD780" s="143" t="str">
        <f t="shared" si="859"/>
        <v/>
      </c>
      <c r="AE780" s="360"/>
      <c r="AF780" s="360"/>
      <c r="AG780" s="364"/>
      <c r="AH780" s="363" t="str">
        <f t="shared" si="860"/>
        <v/>
      </c>
      <c r="AI780" s="360"/>
      <c r="AJ780" s="360"/>
      <c r="AK780" s="364"/>
      <c r="AL780" s="365" t="str">
        <f t="shared" si="861"/>
        <v/>
      </c>
      <c r="AM780" s="363" t="str">
        <f t="shared" si="862"/>
        <v/>
      </c>
      <c r="AN780" s="366" t="str">
        <f t="shared" si="863"/>
        <v/>
      </c>
      <c r="AO780" s="360"/>
      <c r="AP780" s="360"/>
      <c r="AQ780" s="360" t="str">
        <f t="shared" si="864"/>
        <v/>
      </c>
      <c r="AR780" s="348" t="str">
        <f t="shared" si="887"/>
        <v/>
      </c>
      <c r="AS780" s="360"/>
      <c r="AT780" s="348" t="str">
        <f t="shared" si="888"/>
        <v/>
      </c>
      <c r="AU780" s="360"/>
      <c r="AV780" s="348" t="str">
        <f t="shared" si="889"/>
        <v/>
      </c>
      <c r="AW780" s="360"/>
      <c r="AX780" s="348" t="str">
        <f t="shared" si="890"/>
        <v/>
      </c>
      <c r="AY780" s="360"/>
      <c r="AZ780" s="348" t="str">
        <f t="shared" si="891"/>
        <v/>
      </c>
      <c r="BA780" s="367"/>
      <c r="BB780" s="348" t="str">
        <f t="shared" si="892"/>
        <v/>
      </c>
      <c r="BC780" s="350" t="str">
        <f t="shared" si="895"/>
        <v/>
      </c>
      <c r="BD780" s="350" t="str">
        <f t="shared" si="896"/>
        <v/>
      </c>
      <c r="BE780" s="360"/>
      <c r="BF780" s="361"/>
      <c r="BG780" s="362" t="str">
        <f t="shared" si="865"/>
        <v/>
      </c>
      <c r="BH780" s="354" t="str">
        <f t="shared" si="897"/>
        <v/>
      </c>
      <c r="BI780" s="350" t="str">
        <f t="shared" si="898"/>
        <v/>
      </c>
      <c r="BJ780" s="113" t="str">
        <f t="shared" si="899"/>
        <v/>
      </c>
      <c r="BK780" s="347" t="str">
        <f t="shared" si="924"/>
        <v/>
      </c>
      <c r="BR780" s="307"/>
      <c r="BS780" s="51" t="str">
        <f t="shared" si="900"/>
        <v/>
      </c>
      <c r="BT780" s="51" t="str">
        <f t="shared" si="901"/>
        <v/>
      </c>
      <c r="BU780" s="51" t="str">
        <f t="shared" si="902"/>
        <v/>
      </c>
      <c r="BV780" s="51" t="str">
        <f t="shared" si="903"/>
        <v/>
      </c>
      <c r="BW780" s="51" t="str">
        <f t="shared" si="904"/>
        <v/>
      </c>
      <c r="BX780" s="51" t="str">
        <f t="shared" si="905"/>
        <v/>
      </c>
      <c r="BY780" s="51" t="str">
        <f t="shared" si="906"/>
        <v/>
      </c>
      <c r="BZ780" s="51" t="str">
        <f t="shared" si="907"/>
        <v/>
      </c>
      <c r="CA780" s="51" t="str">
        <f t="shared" si="908"/>
        <v/>
      </c>
      <c r="CB780" s="51" t="str">
        <f t="shared" si="909"/>
        <v/>
      </c>
      <c r="CC780" s="51" t="str">
        <f t="shared" si="893"/>
        <v/>
      </c>
      <c r="CD780" s="51" t="str">
        <f t="shared" si="894"/>
        <v/>
      </c>
      <c r="CE780" s="51" t="str">
        <f t="shared" si="910"/>
        <v/>
      </c>
      <c r="CF780" s="51"/>
      <c r="CH780" s="53" t="str">
        <f t="shared" si="911"/>
        <v/>
      </c>
      <c r="CI780" s="53" t="str">
        <f t="shared" si="912"/>
        <v/>
      </c>
      <c r="CJ780" s="54" t="str">
        <f t="shared" si="913"/>
        <v/>
      </c>
      <c r="CK780" s="53" t="str">
        <f t="shared" si="914"/>
        <v/>
      </c>
      <c r="CL780" s="53" t="str">
        <f t="shared" si="915"/>
        <v/>
      </c>
      <c r="CM780" s="53" t="str">
        <f t="shared" si="916"/>
        <v/>
      </c>
      <c r="CN780" s="53" t="str">
        <f t="shared" si="917"/>
        <v/>
      </c>
      <c r="CO780" s="53" t="str">
        <f t="shared" si="918"/>
        <v/>
      </c>
      <c r="CP780" s="53" t="str">
        <f t="shared" si="919"/>
        <v/>
      </c>
      <c r="CQ780" s="53" t="str">
        <f t="shared" si="920"/>
        <v/>
      </c>
      <c r="CR780" s="53" t="str">
        <f t="shared" si="921"/>
        <v/>
      </c>
      <c r="CS780" s="53" t="str">
        <f t="shared" si="922"/>
        <v/>
      </c>
      <c r="CT780" s="53" t="str">
        <f t="shared" si="923"/>
        <v/>
      </c>
      <c r="CU780" s="53" t="str">
        <f t="shared" si="866"/>
        <v/>
      </c>
    </row>
    <row r="781" spans="1:99" hidden="1" x14ac:dyDescent="0.3">
      <c r="A781" s="40">
        <v>843</v>
      </c>
      <c r="B781" s="313"/>
      <c r="C781" s="142"/>
      <c r="D781" s="144"/>
      <c r="E781" s="144"/>
      <c r="F781" s="312"/>
      <c r="G781" s="144" t="s">
        <v>141</v>
      </c>
      <c r="H781" s="314"/>
      <c r="I781" s="314"/>
      <c r="J781" s="315" t="str">
        <f t="shared" si="867"/>
        <v/>
      </c>
      <c r="K781" s="316" t="str">
        <f t="shared" si="868"/>
        <v/>
      </c>
      <c r="L781" s="317" t="str">
        <f t="shared" si="869"/>
        <v/>
      </c>
      <c r="M781" s="316" t="str">
        <f t="shared" si="870"/>
        <v/>
      </c>
      <c r="N781" s="317" t="str">
        <f t="shared" si="871"/>
        <v/>
      </c>
      <c r="O781" s="316" t="str">
        <f t="shared" si="872"/>
        <v/>
      </c>
      <c r="P781" s="317" t="str">
        <f t="shared" si="873"/>
        <v/>
      </c>
      <c r="Q781" s="318" t="str">
        <f t="shared" si="874"/>
        <v/>
      </c>
      <c r="R781" s="319" t="str">
        <f t="shared" si="875"/>
        <v/>
      </c>
      <c r="S781" s="318" t="str">
        <f t="shared" si="876"/>
        <v/>
      </c>
      <c r="T781" s="317" t="str">
        <f t="shared" si="877"/>
        <v/>
      </c>
      <c r="U781" s="318" t="str">
        <f t="shared" si="878"/>
        <v/>
      </c>
      <c r="V781" s="319" t="str">
        <f t="shared" si="879"/>
        <v/>
      </c>
      <c r="W781" s="318" t="str">
        <f t="shared" si="880"/>
        <v/>
      </c>
      <c r="X781" s="319" t="str">
        <f t="shared" si="881"/>
        <v/>
      </c>
      <c r="Y781" s="318" t="str">
        <f t="shared" si="882"/>
        <v/>
      </c>
      <c r="Z781" s="319" t="str">
        <f t="shared" si="883"/>
        <v/>
      </c>
      <c r="AA781" s="317" t="str">
        <f t="shared" si="884"/>
        <v/>
      </c>
      <c r="AB781" s="97" t="str">
        <f t="shared" si="885"/>
        <v/>
      </c>
      <c r="AC781" s="143" t="str">
        <f t="shared" si="886"/>
        <v/>
      </c>
      <c r="AD781" s="143" t="str">
        <f t="shared" ref="AD781:AD782" si="925">IF(AC781="","", VLOOKUP(AC781,NILAI_TB_BB,2))</f>
        <v/>
      </c>
      <c r="AE781" s="360"/>
      <c r="AF781" s="360"/>
      <c r="AG781" s="364"/>
      <c r="AH781" s="363" t="str">
        <f t="shared" ref="AH781:AH782" si="926">IF(OR(AE781="",AF781=""),"", IF(OR(AE781="-",AF781="-"),"-", IF(AE781=0,VLOOKUP(AF781,NSA,2), IF(AE781=1,VLOOKUP(AF781,NSA,3), IF(AE781=2,VLOOKUP(AF781,NSA,4), IF(AE781=3,VLOOKUP(AF781,NSA,5), IF(AE781=4,VLOOKUP(AF781,NSA,6), IF(AE781=5,VLOOKUP(AF781,NSA,7), IF(AE781=6,VLOOKUP(AF781,NSA,8), IF(AE781=7,VLOOKUP(AF781,NSA,9), IF(AE781=8,VLOOKUP(AF781,NSA,10), IF(AE781=9,VLOOKUP(AF781,NSA,11), IF(AE781=10,VLOOKUP(AF781,NSA,12),"")))))))))))))</f>
        <v/>
      </c>
      <c r="AI781" s="360"/>
      <c r="AJ781" s="360"/>
      <c r="AK781" s="364"/>
      <c r="AL781" s="365" t="str">
        <f t="shared" ref="AL781:AL782" si="927">IF(AM781="","",IF(AM781&gt;=81,"SGP-0",IF(AND(AM781&gt;=61,AM781&lt;=80),"SGP-1",IF(AND(AM781&gt;=41,AM781&lt;=60),"SGP-2",IF(AND(AM781&gt;=21,AM781&lt;=40),"SGP-3",IF(AND(AM781&gt;=0,AM781&lt;=20),"SGP-4",""))))))</f>
        <v/>
      </c>
      <c r="AM781" s="363" t="str">
        <f t="shared" ref="AM781:AM782" si="928">IF(OR(AI781="",AJ781=""),"",IF(AI781=0,VLOOKUP(AJ781,NILAI_SGP,2),IF(AI781=1,VLOOKUP(AJ781,NILAI_SGP,3),IF(AI781=2,VLOOKUP(AJ781,NILAI_SGP,4),IF(AI781=3,VLOOKUP(AJ781,NILAI_SGP,5),IF(AI781=4,VLOOKUP(AJ781,NILAI_SGP,6),IF(AI781=5,VLOOKUP(AJ781,NILAI_SGP,7),IF(AI781=6,VLOOKUP(AJ781,NILAI_SGP,8),IF(AI781=7,VLOOKUP(AJ781,NILAI_SGP,9),IF(AI781=8,VLOOKUP(AJ781,NILAI_SGP,10),IF(AI781=9,VLOOKUP(AJ781,NILAI_SGP,11),IF(AI781=10,VLOOKUP(AJ781,NILAI_SGP,12),""))))))))))))</f>
        <v/>
      </c>
      <c r="AN781" s="366" t="str">
        <f t="shared" ref="AN781:AN782" si="929">IF(OR(AD781="",AH781="",AM781=""),"",VALUE(FIXED(((AD781+AH781+AM781)/3),2)))</f>
        <v/>
      </c>
      <c r="AO781" s="360"/>
      <c r="AP781" s="360"/>
      <c r="AQ781" s="360" t="str">
        <f t="shared" ref="AQ781:AQ782" si="930">IF(OR(AO781="",AP781="",AO781=0),"",IF(OR(AO781="-",AP781="-"),"-",(AO781*$AO$10)+AP781))</f>
        <v/>
      </c>
      <c r="AR781" s="348" t="str">
        <f t="shared" si="887"/>
        <v/>
      </c>
      <c r="AS781" s="360"/>
      <c r="AT781" s="348" t="str">
        <f t="shared" si="888"/>
        <v/>
      </c>
      <c r="AU781" s="360"/>
      <c r="AV781" s="348" t="str">
        <f t="shared" si="889"/>
        <v/>
      </c>
      <c r="AW781" s="360"/>
      <c r="AX781" s="348" t="str">
        <f t="shared" si="890"/>
        <v/>
      </c>
      <c r="AY781" s="360"/>
      <c r="AZ781" s="348" t="str">
        <f t="shared" si="891"/>
        <v/>
      </c>
      <c r="BA781" s="367"/>
      <c r="BB781" s="348" t="str">
        <f t="shared" si="892"/>
        <v/>
      </c>
      <c r="BC781" s="350" t="str">
        <f t="shared" si="895"/>
        <v/>
      </c>
      <c r="BD781" s="350" t="str">
        <f t="shared" si="896"/>
        <v/>
      </c>
      <c r="BE781" s="360"/>
      <c r="BF781" s="361"/>
      <c r="BG781" s="362" t="str">
        <f t="shared" ref="BG781:BG782" si="931">IF(BF781="","",IF(RIGHT(BF781,1)="M","",""""))</f>
        <v/>
      </c>
      <c r="BH781" s="354" t="str">
        <f t="shared" si="897"/>
        <v/>
      </c>
      <c r="BI781" s="350" t="str">
        <f t="shared" si="898"/>
        <v/>
      </c>
      <c r="BJ781" s="113" t="str">
        <f t="shared" si="899"/>
        <v/>
      </c>
      <c r="BK781" s="347" t="str">
        <f t="shared" si="924"/>
        <v/>
      </c>
      <c r="BR781" s="307"/>
      <c r="BS781" s="51" t="str">
        <f t="shared" si="900"/>
        <v/>
      </c>
      <c r="BT781" s="51" t="str">
        <f t="shared" si="901"/>
        <v/>
      </c>
      <c r="BU781" s="51" t="str">
        <f t="shared" si="902"/>
        <v/>
      </c>
      <c r="BV781" s="51" t="str">
        <f t="shared" si="903"/>
        <v/>
      </c>
      <c r="BW781" s="51" t="str">
        <f t="shared" si="904"/>
        <v/>
      </c>
      <c r="BX781" s="51" t="str">
        <f t="shared" si="905"/>
        <v/>
      </c>
      <c r="BY781" s="51" t="str">
        <f t="shared" si="906"/>
        <v/>
      </c>
      <c r="BZ781" s="51" t="str">
        <f t="shared" si="907"/>
        <v/>
      </c>
      <c r="CA781" s="51" t="str">
        <f t="shared" si="908"/>
        <v/>
      </c>
      <c r="CB781" s="51" t="str">
        <f t="shared" si="909"/>
        <v/>
      </c>
      <c r="CC781" s="51" t="str">
        <f t="shared" si="893"/>
        <v/>
      </c>
      <c r="CD781" s="51" t="str">
        <f t="shared" si="894"/>
        <v/>
      </c>
      <c r="CE781" s="51" t="str">
        <f t="shared" si="910"/>
        <v/>
      </c>
      <c r="CF781" s="51"/>
      <c r="CH781" s="53" t="str">
        <f t="shared" si="911"/>
        <v/>
      </c>
      <c r="CI781" s="53" t="str">
        <f t="shared" si="912"/>
        <v/>
      </c>
      <c r="CJ781" s="54" t="str">
        <f t="shared" si="913"/>
        <v/>
      </c>
      <c r="CK781" s="53" t="str">
        <f t="shared" si="914"/>
        <v/>
      </c>
      <c r="CL781" s="53" t="str">
        <f t="shared" si="915"/>
        <v/>
      </c>
      <c r="CM781" s="53" t="str">
        <f t="shared" si="916"/>
        <v/>
      </c>
      <c r="CN781" s="53" t="str">
        <f t="shared" si="917"/>
        <v/>
      </c>
      <c r="CO781" s="53" t="str">
        <f t="shared" si="918"/>
        <v/>
      </c>
      <c r="CP781" s="53" t="str">
        <f t="shared" si="919"/>
        <v/>
      </c>
      <c r="CQ781" s="53" t="str">
        <f t="shared" si="920"/>
        <v/>
      </c>
      <c r="CR781" s="53" t="str">
        <f t="shared" si="921"/>
        <v/>
      </c>
      <c r="CS781" s="53" t="str">
        <f t="shared" si="922"/>
        <v/>
      </c>
      <c r="CT781" s="53" t="str">
        <f t="shared" si="923"/>
        <v/>
      </c>
      <c r="CU781" s="53" t="str">
        <f t="shared" ref="CU781:CU782" si="932">IF(BF781="-","Renang= tdk melaks"&amp;",                   ", IF(RIGHT(BF781,1)="M","Renang="&amp;""&amp;BF781&amp;",                     ",""))</f>
        <v/>
      </c>
    </row>
    <row r="782" spans="1:99" hidden="1" x14ac:dyDescent="0.3">
      <c r="A782" s="40">
        <v>844</v>
      </c>
      <c r="B782" s="313"/>
      <c r="C782" s="142"/>
      <c r="D782" s="144"/>
      <c r="E782" s="144"/>
      <c r="F782" s="312"/>
      <c r="G782" s="144" t="s">
        <v>141</v>
      </c>
      <c r="H782" s="314"/>
      <c r="I782" s="314"/>
      <c r="J782" s="315" t="str">
        <f t="shared" si="867"/>
        <v/>
      </c>
      <c r="K782" s="316" t="str">
        <f t="shared" si="868"/>
        <v/>
      </c>
      <c r="L782" s="317" t="str">
        <f t="shared" si="869"/>
        <v/>
      </c>
      <c r="M782" s="316" t="str">
        <f t="shared" si="870"/>
        <v/>
      </c>
      <c r="N782" s="317" t="str">
        <f t="shared" si="871"/>
        <v/>
      </c>
      <c r="O782" s="316" t="str">
        <f t="shared" si="872"/>
        <v/>
      </c>
      <c r="P782" s="317" t="str">
        <f t="shared" si="873"/>
        <v/>
      </c>
      <c r="Q782" s="318" t="str">
        <f t="shared" si="874"/>
        <v/>
      </c>
      <c r="R782" s="319" t="str">
        <f t="shared" si="875"/>
        <v/>
      </c>
      <c r="S782" s="318" t="str">
        <f t="shared" si="876"/>
        <v/>
      </c>
      <c r="T782" s="317" t="str">
        <f t="shared" si="877"/>
        <v/>
      </c>
      <c r="U782" s="318" t="str">
        <f t="shared" si="878"/>
        <v/>
      </c>
      <c r="V782" s="319" t="str">
        <f t="shared" si="879"/>
        <v/>
      </c>
      <c r="W782" s="318" t="str">
        <f t="shared" si="880"/>
        <v/>
      </c>
      <c r="X782" s="319" t="str">
        <f t="shared" si="881"/>
        <v/>
      </c>
      <c r="Y782" s="318" t="str">
        <f t="shared" si="882"/>
        <v/>
      </c>
      <c r="Z782" s="319" t="str">
        <f t="shared" si="883"/>
        <v/>
      </c>
      <c r="AA782" s="317" t="str">
        <f t="shared" si="884"/>
        <v/>
      </c>
      <c r="AB782" s="97" t="str">
        <f t="shared" si="885"/>
        <v/>
      </c>
      <c r="AC782" s="143" t="str">
        <f t="shared" si="886"/>
        <v/>
      </c>
      <c r="AD782" s="143" t="str">
        <f t="shared" si="925"/>
        <v/>
      </c>
      <c r="AE782" s="360"/>
      <c r="AF782" s="360"/>
      <c r="AG782" s="364"/>
      <c r="AH782" s="363" t="str">
        <f t="shared" si="926"/>
        <v/>
      </c>
      <c r="AI782" s="360"/>
      <c r="AJ782" s="360"/>
      <c r="AK782" s="364"/>
      <c r="AL782" s="365" t="str">
        <f t="shared" si="927"/>
        <v/>
      </c>
      <c r="AM782" s="363" t="str">
        <f t="shared" si="928"/>
        <v/>
      </c>
      <c r="AN782" s="366" t="str">
        <f t="shared" si="929"/>
        <v/>
      </c>
      <c r="AO782" s="360"/>
      <c r="AP782" s="360"/>
      <c r="AQ782" s="360" t="str">
        <f t="shared" si="930"/>
        <v/>
      </c>
      <c r="AR782" s="348" t="str">
        <f t="shared" si="887"/>
        <v/>
      </c>
      <c r="AS782" s="360"/>
      <c r="AT782" s="348" t="str">
        <f t="shared" si="888"/>
        <v/>
      </c>
      <c r="AU782" s="360"/>
      <c r="AV782" s="348" t="str">
        <f t="shared" si="889"/>
        <v/>
      </c>
      <c r="AW782" s="360"/>
      <c r="AX782" s="348" t="str">
        <f t="shared" si="890"/>
        <v/>
      </c>
      <c r="AY782" s="360"/>
      <c r="AZ782" s="348" t="str">
        <f t="shared" si="891"/>
        <v/>
      </c>
      <c r="BA782" s="367"/>
      <c r="BB782" s="348" t="str">
        <f t="shared" si="892"/>
        <v/>
      </c>
      <c r="BC782" s="350" t="str">
        <f t="shared" si="895"/>
        <v/>
      </c>
      <c r="BD782" s="350" t="str">
        <f t="shared" si="896"/>
        <v/>
      </c>
      <c r="BE782" s="360"/>
      <c r="BF782" s="361"/>
      <c r="BG782" s="362" t="str">
        <f t="shared" si="931"/>
        <v/>
      </c>
      <c r="BH782" s="354" t="str">
        <f t="shared" si="897"/>
        <v/>
      </c>
      <c r="BI782" s="350" t="str">
        <f t="shared" si="898"/>
        <v/>
      </c>
      <c r="BJ782" s="113" t="str">
        <f t="shared" si="899"/>
        <v/>
      </c>
      <c r="BK782" s="347" t="str">
        <f t="shared" si="924"/>
        <v/>
      </c>
      <c r="BR782" s="307"/>
      <c r="BS782" s="51" t="str">
        <f t="shared" si="900"/>
        <v/>
      </c>
      <c r="BT782" s="51" t="str">
        <f t="shared" si="901"/>
        <v/>
      </c>
      <c r="BU782" s="51" t="str">
        <f t="shared" si="902"/>
        <v/>
      </c>
      <c r="BV782" s="51" t="str">
        <f t="shared" si="903"/>
        <v/>
      </c>
      <c r="BW782" s="51" t="str">
        <f t="shared" si="904"/>
        <v/>
      </c>
      <c r="BX782" s="51" t="str">
        <f t="shared" si="905"/>
        <v/>
      </c>
      <c r="BY782" s="51" t="str">
        <f t="shared" si="906"/>
        <v/>
      </c>
      <c r="BZ782" s="51" t="str">
        <f t="shared" si="907"/>
        <v/>
      </c>
      <c r="CA782" s="51" t="str">
        <f t="shared" si="908"/>
        <v/>
      </c>
      <c r="CB782" s="51" t="str">
        <f t="shared" si="909"/>
        <v/>
      </c>
      <c r="CC782" s="51" t="str">
        <f t="shared" si="893"/>
        <v/>
      </c>
      <c r="CD782" s="51" t="str">
        <f t="shared" si="894"/>
        <v/>
      </c>
      <c r="CE782" s="51" t="str">
        <f t="shared" si="910"/>
        <v/>
      </c>
      <c r="CF782" s="51"/>
      <c r="CH782" s="53" t="str">
        <f t="shared" si="911"/>
        <v/>
      </c>
      <c r="CI782" s="53" t="str">
        <f t="shared" si="912"/>
        <v/>
      </c>
      <c r="CJ782" s="54" t="str">
        <f t="shared" si="913"/>
        <v/>
      </c>
      <c r="CK782" s="53" t="str">
        <f t="shared" si="914"/>
        <v/>
      </c>
      <c r="CL782" s="53" t="str">
        <f t="shared" si="915"/>
        <v/>
      </c>
      <c r="CM782" s="53" t="str">
        <f t="shared" si="916"/>
        <v/>
      </c>
      <c r="CN782" s="53" t="str">
        <f t="shared" si="917"/>
        <v/>
      </c>
      <c r="CO782" s="53" t="str">
        <f t="shared" si="918"/>
        <v/>
      </c>
      <c r="CP782" s="53" t="str">
        <f t="shared" si="919"/>
        <v/>
      </c>
      <c r="CQ782" s="53" t="str">
        <f t="shared" si="920"/>
        <v/>
      </c>
      <c r="CR782" s="53" t="str">
        <f t="shared" si="921"/>
        <v/>
      </c>
      <c r="CS782" s="53" t="str">
        <f t="shared" si="922"/>
        <v/>
      </c>
      <c r="CT782" s="53" t="str">
        <f t="shared" si="923"/>
        <v/>
      </c>
      <c r="CU782" s="53" t="str">
        <f t="shared" si="932"/>
        <v/>
      </c>
    </row>
    <row r="783" spans="1:99" hidden="1" x14ac:dyDescent="0.3">
      <c r="A783" s="40">
        <v>845</v>
      </c>
      <c r="B783" s="141"/>
      <c r="C783" s="142"/>
      <c r="D783" s="144"/>
      <c r="E783" s="144"/>
      <c r="F783" s="312"/>
      <c r="G783" s="144" t="s">
        <v>141</v>
      </c>
      <c r="H783" s="314"/>
      <c r="I783" s="314"/>
      <c r="J783" s="315" t="str">
        <f t="shared" si="867"/>
        <v/>
      </c>
      <c r="K783" s="316" t="str">
        <f t="shared" si="868"/>
        <v/>
      </c>
      <c r="L783" s="317" t="str">
        <f t="shared" si="869"/>
        <v/>
      </c>
      <c r="M783" s="316" t="str">
        <f t="shared" si="870"/>
        <v/>
      </c>
      <c r="N783" s="317" t="str">
        <f t="shared" si="871"/>
        <v/>
      </c>
      <c r="O783" s="316" t="str">
        <f t="shared" si="872"/>
        <v/>
      </c>
      <c r="P783" s="317" t="str">
        <f t="shared" si="873"/>
        <v/>
      </c>
      <c r="Q783" s="318" t="str">
        <f t="shared" si="874"/>
        <v/>
      </c>
      <c r="R783" s="319" t="str">
        <f t="shared" si="875"/>
        <v/>
      </c>
      <c r="S783" s="318" t="str">
        <f t="shared" si="876"/>
        <v/>
      </c>
      <c r="T783" s="317" t="str">
        <f t="shared" si="877"/>
        <v/>
      </c>
      <c r="U783" s="318" t="str">
        <f t="shared" si="878"/>
        <v/>
      </c>
      <c r="V783" s="319" t="str">
        <f t="shared" si="879"/>
        <v/>
      </c>
      <c r="W783" s="318" t="str">
        <f t="shared" si="880"/>
        <v/>
      </c>
      <c r="X783" s="319" t="str">
        <f t="shared" si="881"/>
        <v/>
      </c>
      <c r="Y783" s="318" t="str">
        <f t="shared" si="882"/>
        <v/>
      </c>
      <c r="Z783" s="319" t="str">
        <f t="shared" si="883"/>
        <v/>
      </c>
      <c r="AA783" s="317" t="str">
        <f t="shared" si="884"/>
        <v/>
      </c>
      <c r="AB783" s="97" t="str">
        <f t="shared" si="885"/>
        <v/>
      </c>
      <c r="AC783" s="143" t="str">
        <f t="shared" si="886"/>
        <v/>
      </c>
      <c r="AD783" s="143" t="str">
        <f t="shared" ref="AD783:AD846" si="933">IF(AC783="","", VLOOKUP(AC783,NILAI_TB_BB,2))</f>
        <v/>
      </c>
      <c r="AE783" s="360"/>
      <c r="AF783" s="360"/>
      <c r="AG783" s="364"/>
      <c r="AH783" s="363" t="str">
        <f t="shared" ref="AH783:AH846" si="934">IF(OR(AE783="",AF783=""),"", IF(OR(AE783="-",AF783="-"),"-", IF(AE783=0,VLOOKUP(AF783,NSA,2), IF(AE783=1,VLOOKUP(AF783,NSA,3), IF(AE783=2,VLOOKUP(AF783,NSA,4), IF(AE783=3,VLOOKUP(AF783,NSA,5), IF(AE783=4,VLOOKUP(AF783,NSA,6), IF(AE783=5,VLOOKUP(AF783,NSA,7), IF(AE783=6,VLOOKUP(AF783,NSA,8), IF(AE783=7,VLOOKUP(AF783,NSA,9), IF(AE783=8,VLOOKUP(AF783,NSA,10), IF(AE783=9,VLOOKUP(AF783,NSA,11), IF(AE783=10,VLOOKUP(AF783,NSA,12),"")))))))))))))</f>
        <v/>
      </c>
      <c r="AI783" s="360"/>
      <c r="AJ783" s="360"/>
      <c r="AK783" s="364"/>
      <c r="AL783" s="365" t="str">
        <f t="shared" ref="AL783:AL846" si="935">IF(AM783="","",IF(AM783&gt;=81,"SGP-0",IF(AND(AM783&gt;=61,AM783&lt;=80),"SGP-1",IF(AND(AM783&gt;=41,AM783&lt;=60),"SGP-2",IF(AND(AM783&gt;=21,AM783&lt;=40),"SGP-3",IF(AND(AM783&gt;=0,AM783&lt;=20),"SGP-4",""))))))</f>
        <v/>
      </c>
      <c r="AM783" s="363" t="str">
        <f t="shared" ref="AM783:AM846" si="936">IF(OR(AI783="",AJ783=""),"",IF(AI783=0,VLOOKUP(AJ783,NILAI_SGP,2),IF(AI783=1,VLOOKUP(AJ783,NILAI_SGP,3),IF(AI783=2,VLOOKUP(AJ783,NILAI_SGP,4),IF(AI783=3,VLOOKUP(AJ783,NILAI_SGP,5),IF(AI783=4,VLOOKUP(AJ783,NILAI_SGP,6),IF(AI783=5,VLOOKUP(AJ783,NILAI_SGP,7),IF(AI783=6,VLOOKUP(AJ783,NILAI_SGP,8),IF(AI783=7,VLOOKUP(AJ783,NILAI_SGP,9),IF(AI783=8,VLOOKUP(AJ783,NILAI_SGP,10),IF(AI783=9,VLOOKUP(AJ783,NILAI_SGP,11),IF(AI783=10,VLOOKUP(AJ783,NILAI_SGP,12),""))))))))))))</f>
        <v/>
      </c>
      <c r="AN783" s="366" t="str">
        <f t="shared" ref="AN783:AN846" si="937">IF(OR(AD783="",AH783="",AM783=""),"",VALUE(FIXED(((AD783+AH783+AM783)/3),2)))</f>
        <v/>
      </c>
      <c r="AO783" s="360"/>
      <c r="AP783" s="360"/>
      <c r="AQ783" s="360" t="str">
        <f t="shared" ref="AQ783:AQ846" si="938">IF(OR(AO783="",AP783="",AO783=0),"",IF(OR(AO783="-",AP783="-"),"-",(AO783*$AO$10)+AP783))</f>
        <v/>
      </c>
      <c r="AR783" s="348" t="str">
        <f t="shared" si="887"/>
        <v/>
      </c>
      <c r="AS783" s="360"/>
      <c r="AT783" s="348" t="str">
        <f t="shared" si="888"/>
        <v/>
      </c>
      <c r="AU783" s="360"/>
      <c r="AV783" s="348" t="str">
        <f t="shared" si="889"/>
        <v/>
      </c>
      <c r="AW783" s="360"/>
      <c r="AX783" s="348" t="str">
        <f t="shared" si="890"/>
        <v/>
      </c>
      <c r="AY783" s="360"/>
      <c r="AZ783" s="348" t="str">
        <f t="shared" si="891"/>
        <v/>
      </c>
      <c r="BA783" s="367"/>
      <c r="BB783" s="348" t="str">
        <f t="shared" si="892"/>
        <v/>
      </c>
      <c r="BC783" s="350" t="str">
        <f t="shared" si="895"/>
        <v/>
      </c>
      <c r="BD783" s="350" t="str">
        <f t="shared" si="896"/>
        <v/>
      </c>
      <c r="BE783" s="360"/>
      <c r="BF783" s="361"/>
      <c r="BG783" s="362" t="str">
        <f t="shared" ref="BG783:BG846" si="939">IF(BF783="","",IF(RIGHT(BF783,1)="M","",""""))</f>
        <v/>
      </c>
      <c r="BH783" s="354" t="str">
        <f t="shared" si="897"/>
        <v/>
      </c>
      <c r="BI783" s="350" t="str">
        <f t="shared" si="898"/>
        <v/>
      </c>
      <c r="BJ783" s="113" t="str">
        <f t="shared" si="899"/>
        <v/>
      </c>
      <c r="BK783" s="347" t="str">
        <f t="shared" si="924"/>
        <v/>
      </c>
      <c r="BR783" s="307"/>
      <c r="BS783" s="51" t="str">
        <f t="shared" si="900"/>
        <v/>
      </c>
      <c r="BT783" s="51" t="str">
        <f t="shared" si="901"/>
        <v/>
      </c>
      <c r="BU783" s="51" t="str">
        <f t="shared" si="902"/>
        <v/>
      </c>
      <c r="BV783" s="51" t="str">
        <f t="shared" si="903"/>
        <v/>
      </c>
      <c r="BW783" s="51" t="str">
        <f t="shared" si="904"/>
        <v/>
      </c>
      <c r="BX783" s="51" t="str">
        <f t="shared" si="905"/>
        <v/>
      </c>
      <c r="BY783" s="51" t="str">
        <f t="shared" si="906"/>
        <v/>
      </c>
      <c r="BZ783" s="51" t="str">
        <f t="shared" si="907"/>
        <v/>
      </c>
      <c r="CA783" s="51" t="str">
        <f t="shared" si="908"/>
        <v/>
      </c>
      <c r="CB783" s="51" t="str">
        <f t="shared" si="909"/>
        <v/>
      </c>
      <c r="CC783" s="51" t="str">
        <f t="shared" si="893"/>
        <v/>
      </c>
      <c r="CD783" s="51" t="str">
        <f t="shared" si="894"/>
        <v/>
      </c>
      <c r="CE783" s="51" t="str">
        <f t="shared" si="910"/>
        <v/>
      </c>
      <c r="CF783" s="51"/>
      <c r="CH783" s="53" t="str">
        <f t="shared" si="911"/>
        <v/>
      </c>
      <c r="CI783" s="53" t="str">
        <f t="shared" si="912"/>
        <v/>
      </c>
      <c r="CJ783" s="54" t="str">
        <f t="shared" si="913"/>
        <v/>
      </c>
      <c r="CK783" s="53" t="str">
        <f t="shared" si="914"/>
        <v/>
      </c>
      <c r="CL783" s="53" t="str">
        <f t="shared" si="915"/>
        <v/>
      </c>
      <c r="CM783" s="53" t="str">
        <f t="shared" si="916"/>
        <v/>
      </c>
      <c r="CN783" s="53" t="str">
        <f t="shared" si="917"/>
        <v/>
      </c>
      <c r="CO783" s="53" t="str">
        <f t="shared" si="918"/>
        <v/>
      </c>
      <c r="CP783" s="53" t="str">
        <f t="shared" si="919"/>
        <v/>
      </c>
      <c r="CQ783" s="53" t="str">
        <f t="shared" si="920"/>
        <v/>
      </c>
      <c r="CR783" s="53" t="str">
        <f t="shared" si="921"/>
        <v/>
      </c>
      <c r="CS783" s="53" t="str">
        <f t="shared" si="922"/>
        <v/>
      </c>
      <c r="CT783" s="53" t="str">
        <f t="shared" si="923"/>
        <v/>
      </c>
      <c r="CU783" s="53" t="str">
        <f t="shared" ref="CU783:CU846" si="940">IF(BF783="-","Renang= tdk melaks"&amp;",                   ", IF(RIGHT(BF783,1)="M","Renang="&amp;""&amp;BF783&amp;",                     ",""))</f>
        <v/>
      </c>
    </row>
    <row r="784" spans="1:99" hidden="1" x14ac:dyDescent="0.3">
      <c r="A784" s="40">
        <v>846</v>
      </c>
      <c r="B784" s="141"/>
      <c r="C784" s="142"/>
      <c r="D784" s="144"/>
      <c r="E784" s="144"/>
      <c r="F784" s="312"/>
      <c r="G784" s="144" t="s">
        <v>141</v>
      </c>
      <c r="H784" s="314"/>
      <c r="I784" s="314"/>
      <c r="J784" s="315" t="str">
        <f t="shared" si="867"/>
        <v/>
      </c>
      <c r="K784" s="316" t="str">
        <f t="shared" si="868"/>
        <v/>
      </c>
      <c r="L784" s="317" t="str">
        <f t="shared" si="869"/>
        <v/>
      </c>
      <c r="M784" s="316" t="str">
        <f t="shared" si="870"/>
        <v/>
      </c>
      <c r="N784" s="317" t="str">
        <f t="shared" si="871"/>
        <v/>
      </c>
      <c r="O784" s="316" t="str">
        <f t="shared" si="872"/>
        <v/>
      </c>
      <c r="P784" s="317" t="str">
        <f t="shared" si="873"/>
        <v/>
      </c>
      <c r="Q784" s="318" t="str">
        <f t="shared" si="874"/>
        <v/>
      </c>
      <c r="R784" s="319" t="str">
        <f t="shared" si="875"/>
        <v/>
      </c>
      <c r="S784" s="318" t="str">
        <f t="shared" si="876"/>
        <v/>
      </c>
      <c r="T784" s="317" t="str">
        <f t="shared" si="877"/>
        <v/>
      </c>
      <c r="U784" s="318" t="str">
        <f t="shared" si="878"/>
        <v/>
      </c>
      <c r="V784" s="319" t="str">
        <f t="shared" si="879"/>
        <v/>
      </c>
      <c r="W784" s="318" t="str">
        <f t="shared" si="880"/>
        <v/>
      </c>
      <c r="X784" s="319" t="str">
        <f t="shared" si="881"/>
        <v/>
      </c>
      <c r="Y784" s="318" t="str">
        <f t="shared" si="882"/>
        <v/>
      </c>
      <c r="Z784" s="319" t="str">
        <f t="shared" si="883"/>
        <v/>
      </c>
      <c r="AA784" s="317" t="str">
        <f t="shared" si="884"/>
        <v/>
      </c>
      <c r="AB784" s="97" t="str">
        <f t="shared" si="885"/>
        <v/>
      </c>
      <c r="AC784" s="143" t="str">
        <f t="shared" si="886"/>
        <v/>
      </c>
      <c r="AD784" s="143" t="str">
        <f t="shared" si="933"/>
        <v/>
      </c>
      <c r="AE784" s="360"/>
      <c r="AF784" s="360"/>
      <c r="AG784" s="364"/>
      <c r="AH784" s="363" t="str">
        <f t="shared" si="934"/>
        <v/>
      </c>
      <c r="AI784" s="360"/>
      <c r="AJ784" s="360"/>
      <c r="AK784" s="364"/>
      <c r="AL784" s="365" t="str">
        <f t="shared" si="935"/>
        <v/>
      </c>
      <c r="AM784" s="363" t="str">
        <f t="shared" si="936"/>
        <v/>
      </c>
      <c r="AN784" s="366" t="str">
        <f t="shared" si="937"/>
        <v/>
      </c>
      <c r="AO784" s="360"/>
      <c r="AP784" s="360"/>
      <c r="AQ784" s="360" t="str">
        <f t="shared" si="938"/>
        <v/>
      </c>
      <c r="AR784" s="348" t="str">
        <f t="shared" si="887"/>
        <v/>
      </c>
      <c r="AS784" s="360"/>
      <c r="AT784" s="348" t="str">
        <f t="shared" si="888"/>
        <v/>
      </c>
      <c r="AU784" s="360"/>
      <c r="AV784" s="348" t="str">
        <f t="shared" si="889"/>
        <v/>
      </c>
      <c r="AW784" s="360"/>
      <c r="AX784" s="348" t="str">
        <f t="shared" si="890"/>
        <v/>
      </c>
      <c r="AY784" s="360"/>
      <c r="AZ784" s="348" t="str">
        <f t="shared" si="891"/>
        <v/>
      </c>
      <c r="BA784" s="367"/>
      <c r="BB784" s="348" t="str">
        <f t="shared" si="892"/>
        <v/>
      </c>
      <c r="BC784" s="350" t="str">
        <f t="shared" si="895"/>
        <v/>
      </c>
      <c r="BD784" s="350" t="str">
        <f t="shared" si="896"/>
        <v/>
      </c>
      <c r="BE784" s="360"/>
      <c r="BF784" s="361"/>
      <c r="BG784" s="362" t="str">
        <f t="shared" si="939"/>
        <v/>
      </c>
      <c r="BH784" s="354" t="str">
        <f t="shared" si="897"/>
        <v/>
      </c>
      <c r="BI784" s="350" t="str">
        <f t="shared" si="898"/>
        <v/>
      </c>
      <c r="BJ784" s="113" t="str">
        <f t="shared" si="899"/>
        <v/>
      </c>
      <c r="BK784" s="347" t="str">
        <f t="shared" si="924"/>
        <v/>
      </c>
      <c r="BR784" s="307"/>
      <c r="BS784" s="51" t="str">
        <f t="shared" si="900"/>
        <v/>
      </c>
      <c r="BT784" s="51" t="str">
        <f t="shared" si="901"/>
        <v/>
      </c>
      <c r="BU784" s="51" t="str">
        <f t="shared" si="902"/>
        <v/>
      </c>
      <c r="BV784" s="51" t="str">
        <f t="shared" si="903"/>
        <v/>
      </c>
      <c r="BW784" s="51" t="str">
        <f t="shared" si="904"/>
        <v/>
      </c>
      <c r="BX784" s="51" t="str">
        <f t="shared" si="905"/>
        <v/>
      </c>
      <c r="BY784" s="51" t="str">
        <f t="shared" si="906"/>
        <v/>
      </c>
      <c r="BZ784" s="51" t="str">
        <f t="shared" si="907"/>
        <v/>
      </c>
      <c r="CA784" s="51" t="str">
        <f t="shared" si="908"/>
        <v/>
      </c>
      <c r="CB784" s="51" t="str">
        <f t="shared" si="909"/>
        <v/>
      </c>
      <c r="CC784" s="51" t="str">
        <f t="shared" si="893"/>
        <v/>
      </c>
      <c r="CD784" s="51" t="str">
        <f t="shared" si="894"/>
        <v/>
      </c>
      <c r="CE784" s="51" t="str">
        <f t="shared" si="910"/>
        <v/>
      </c>
      <c r="CF784" s="51"/>
      <c r="CH784" s="53" t="str">
        <f t="shared" si="911"/>
        <v/>
      </c>
      <c r="CI784" s="53" t="str">
        <f t="shared" si="912"/>
        <v/>
      </c>
      <c r="CJ784" s="54" t="str">
        <f t="shared" si="913"/>
        <v/>
      </c>
      <c r="CK784" s="53" t="str">
        <f t="shared" si="914"/>
        <v/>
      </c>
      <c r="CL784" s="53" t="str">
        <f t="shared" si="915"/>
        <v/>
      </c>
      <c r="CM784" s="53" t="str">
        <f t="shared" si="916"/>
        <v/>
      </c>
      <c r="CN784" s="53" t="str">
        <f t="shared" si="917"/>
        <v/>
      </c>
      <c r="CO784" s="53" t="str">
        <f t="shared" si="918"/>
        <v/>
      </c>
      <c r="CP784" s="53" t="str">
        <f t="shared" si="919"/>
        <v/>
      </c>
      <c r="CQ784" s="53" t="str">
        <f t="shared" si="920"/>
        <v/>
      </c>
      <c r="CR784" s="53" t="str">
        <f t="shared" si="921"/>
        <v/>
      </c>
      <c r="CS784" s="53" t="str">
        <f t="shared" si="922"/>
        <v/>
      </c>
      <c r="CT784" s="53" t="str">
        <f t="shared" si="923"/>
        <v/>
      </c>
      <c r="CU784" s="53" t="str">
        <f t="shared" si="940"/>
        <v/>
      </c>
    </row>
    <row r="785" spans="1:99" hidden="1" x14ac:dyDescent="0.3">
      <c r="A785" s="40">
        <v>847</v>
      </c>
      <c r="B785" s="141"/>
      <c r="C785" s="142"/>
      <c r="D785" s="144"/>
      <c r="E785" s="144"/>
      <c r="F785" s="312"/>
      <c r="G785" s="144" t="s">
        <v>141</v>
      </c>
      <c r="H785" s="314"/>
      <c r="I785" s="314"/>
      <c r="J785" s="315" t="str">
        <f t="shared" si="867"/>
        <v/>
      </c>
      <c r="K785" s="316" t="str">
        <f t="shared" si="868"/>
        <v/>
      </c>
      <c r="L785" s="317" t="str">
        <f t="shared" si="869"/>
        <v/>
      </c>
      <c r="M785" s="316" t="str">
        <f t="shared" si="870"/>
        <v/>
      </c>
      <c r="N785" s="317" t="str">
        <f t="shared" si="871"/>
        <v/>
      </c>
      <c r="O785" s="316" t="str">
        <f t="shared" si="872"/>
        <v/>
      </c>
      <c r="P785" s="317" t="str">
        <f t="shared" si="873"/>
        <v/>
      </c>
      <c r="Q785" s="318" t="str">
        <f t="shared" si="874"/>
        <v/>
      </c>
      <c r="R785" s="319" t="str">
        <f t="shared" si="875"/>
        <v/>
      </c>
      <c r="S785" s="318" t="str">
        <f t="shared" si="876"/>
        <v/>
      </c>
      <c r="T785" s="317" t="str">
        <f t="shared" si="877"/>
        <v/>
      </c>
      <c r="U785" s="318" t="str">
        <f t="shared" si="878"/>
        <v/>
      </c>
      <c r="V785" s="319" t="str">
        <f t="shared" si="879"/>
        <v/>
      </c>
      <c r="W785" s="318" t="str">
        <f t="shared" si="880"/>
        <v/>
      </c>
      <c r="X785" s="319" t="str">
        <f t="shared" si="881"/>
        <v/>
      </c>
      <c r="Y785" s="318" t="str">
        <f t="shared" si="882"/>
        <v/>
      </c>
      <c r="Z785" s="319" t="str">
        <f t="shared" si="883"/>
        <v/>
      </c>
      <c r="AA785" s="317" t="str">
        <f t="shared" si="884"/>
        <v/>
      </c>
      <c r="AB785" s="97" t="str">
        <f t="shared" si="885"/>
        <v/>
      </c>
      <c r="AC785" s="143" t="str">
        <f t="shared" si="886"/>
        <v/>
      </c>
      <c r="AD785" s="143" t="str">
        <f t="shared" si="933"/>
        <v/>
      </c>
      <c r="AE785" s="360"/>
      <c r="AF785" s="360"/>
      <c r="AG785" s="364"/>
      <c r="AH785" s="363" t="str">
        <f t="shared" si="934"/>
        <v/>
      </c>
      <c r="AI785" s="360"/>
      <c r="AJ785" s="360"/>
      <c r="AK785" s="364"/>
      <c r="AL785" s="365" t="str">
        <f t="shared" si="935"/>
        <v/>
      </c>
      <c r="AM785" s="363" t="str">
        <f t="shared" si="936"/>
        <v/>
      </c>
      <c r="AN785" s="366" t="str">
        <f t="shared" si="937"/>
        <v/>
      </c>
      <c r="AO785" s="360"/>
      <c r="AP785" s="360"/>
      <c r="AQ785" s="360" t="str">
        <f t="shared" si="938"/>
        <v/>
      </c>
      <c r="AR785" s="348" t="str">
        <f t="shared" si="887"/>
        <v/>
      </c>
      <c r="AS785" s="360"/>
      <c r="AT785" s="348" t="str">
        <f t="shared" si="888"/>
        <v/>
      </c>
      <c r="AU785" s="360"/>
      <c r="AV785" s="348" t="str">
        <f t="shared" si="889"/>
        <v/>
      </c>
      <c r="AW785" s="360"/>
      <c r="AX785" s="348" t="str">
        <f t="shared" si="890"/>
        <v/>
      </c>
      <c r="AY785" s="360"/>
      <c r="AZ785" s="348" t="str">
        <f t="shared" si="891"/>
        <v/>
      </c>
      <c r="BA785" s="367"/>
      <c r="BB785" s="348" t="str">
        <f t="shared" si="892"/>
        <v/>
      </c>
      <c r="BC785" s="350" t="str">
        <f t="shared" si="895"/>
        <v/>
      </c>
      <c r="BD785" s="350" t="str">
        <f t="shared" si="896"/>
        <v/>
      </c>
      <c r="BE785" s="360"/>
      <c r="BF785" s="361"/>
      <c r="BG785" s="362" t="str">
        <f t="shared" si="939"/>
        <v/>
      </c>
      <c r="BH785" s="354" t="str">
        <f t="shared" si="897"/>
        <v/>
      </c>
      <c r="BI785" s="350" t="str">
        <f t="shared" si="898"/>
        <v/>
      </c>
      <c r="BJ785" s="113" t="str">
        <f t="shared" si="899"/>
        <v/>
      </c>
      <c r="BK785" s="347" t="str">
        <f t="shared" si="924"/>
        <v/>
      </c>
      <c r="BR785" s="307"/>
      <c r="BS785" s="51" t="str">
        <f t="shared" si="900"/>
        <v/>
      </c>
      <c r="BT785" s="51" t="str">
        <f t="shared" si="901"/>
        <v/>
      </c>
      <c r="BU785" s="51" t="str">
        <f t="shared" si="902"/>
        <v/>
      </c>
      <c r="BV785" s="51" t="str">
        <f t="shared" si="903"/>
        <v/>
      </c>
      <c r="BW785" s="51" t="str">
        <f t="shared" si="904"/>
        <v/>
      </c>
      <c r="BX785" s="51" t="str">
        <f t="shared" si="905"/>
        <v/>
      </c>
      <c r="BY785" s="51" t="str">
        <f t="shared" si="906"/>
        <v/>
      </c>
      <c r="BZ785" s="51" t="str">
        <f t="shared" si="907"/>
        <v/>
      </c>
      <c r="CA785" s="51" t="str">
        <f t="shared" si="908"/>
        <v/>
      </c>
      <c r="CB785" s="51" t="str">
        <f t="shared" si="909"/>
        <v/>
      </c>
      <c r="CC785" s="51" t="str">
        <f t="shared" si="893"/>
        <v/>
      </c>
      <c r="CD785" s="51" t="str">
        <f t="shared" si="894"/>
        <v/>
      </c>
      <c r="CE785" s="51" t="str">
        <f t="shared" si="910"/>
        <v/>
      </c>
      <c r="CF785" s="51"/>
      <c r="CH785" s="53" t="str">
        <f t="shared" si="911"/>
        <v/>
      </c>
      <c r="CI785" s="53" t="str">
        <f t="shared" si="912"/>
        <v/>
      </c>
      <c r="CJ785" s="54" t="str">
        <f t="shared" si="913"/>
        <v/>
      </c>
      <c r="CK785" s="53" t="str">
        <f t="shared" si="914"/>
        <v/>
      </c>
      <c r="CL785" s="53" t="str">
        <f t="shared" si="915"/>
        <v/>
      </c>
      <c r="CM785" s="53" t="str">
        <f t="shared" si="916"/>
        <v/>
      </c>
      <c r="CN785" s="53" t="str">
        <f t="shared" si="917"/>
        <v/>
      </c>
      <c r="CO785" s="53" t="str">
        <f t="shared" si="918"/>
        <v/>
      </c>
      <c r="CP785" s="53" t="str">
        <f t="shared" si="919"/>
        <v/>
      </c>
      <c r="CQ785" s="53" t="str">
        <f t="shared" si="920"/>
        <v/>
      </c>
      <c r="CR785" s="53" t="str">
        <f t="shared" si="921"/>
        <v/>
      </c>
      <c r="CS785" s="53" t="str">
        <f t="shared" si="922"/>
        <v/>
      </c>
      <c r="CT785" s="53" t="str">
        <f t="shared" si="923"/>
        <v/>
      </c>
      <c r="CU785" s="53" t="str">
        <f t="shared" si="940"/>
        <v/>
      </c>
    </row>
    <row r="786" spans="1:99" hidden="1" x14ac:dyDescent="0.3">
      <c r="A786" s="40">
        <v>848</v>
      </c>
      <c r="B786" s="141"/>
      <c r="C786" s="142"/>
      <c r="D786" s="144"/>
      <c r="E786" s="144"/>
      <c r="F786" s="312"/>
      <c r="G786" s="144" t="s">
        <v>141</v>
      </c>
      <c r="H786" s="314"/>
      <c r="I786" s="314"/>
      <c r="J786" s="315" t="str">
        <f t="shared" si="867"/>
        <v/>
      </c>
      <c r="K786" s="316" t="str">
        <f t="shared" si="868"/>
        <v/>
      </c>
      <c r="L786" s="317" t="str">
        <f t="shared" si="869"/>
        <v/>
      </c>
      <c r="M786" s="316" t="str">
        <f t="shared" si="870"/>
        <v/>
      </c>
      <c r="N786" s="317" t="str">
        <f t="shared" si="871"/>
        <v/>
      </c>
      <c r="O786" s="316" t="str">
        <f t="shared" si="872"/>
        <v/>
      </c>
      <c r="P786" s="317" t="str">
        <f t="shared" si="873"/>
        <v/>
      </c>
      <c r="Q786" s="318" t="str">
        <f t="shared" si="874"/>
        <v/>
      </c>
      <c r="R786" s="319" t="str">
        <f t="shared" si="875"/>
        <v/>
      </c>
      <c r="S786" s="318" t="str">
        <f t="shared" si="876"/>
        <v/>
      </c>
      <c r="T786" s="317" t="str">
        <f t="shared" si="877"/>
        <v/>
      </c>
      <c r="U786" s="318" t="str">
        <f t="shared" si="878"/>
        <v/>
      </c>
      <c r="V786" s="319" t="str">
        <f t="shared" si="879"/>
        <v/>
      </c>
      <c r="W786" s="318" t="str">
        <f t="shared" si="880"/>
        <v/>
      </c>
      <c r="X786" s="319" t="str">
        <f t="shared" si="881"/>
        <v/>
      </c>
      <c r="Y786" s="318" t="str">
        <f t="shared" si="882"/>
        <v/>
      </c>
      <c r="Z786" s="319" t="str">
        <f t="shared" si="883"/>
        <v/>
      </c>
      <c r="AA786" s="317" t="str">
        <f t="shared" si="884"/>
        <v/>
      </c>
      <c r="AB786" s="97" t="str">
        <f t="shared" si="885"/>
        <v/>
      </c>
      <c r="AC786" s="143" t="str">
        <f t="shared" si="886"/>
        <v/>
      </c>
      <c r="AD786" s="143" t="str">
        <f t="shared" si="933"/>
        <v/>
      </c>
      <c r="AE786" s="360"/>
      <c r="AF786" s="360"/>
      <c r="AG786" s="364"/>
      <c r="AH786" s="363" t="str">
        <f t="shared" si="934"/>
        <v/>
      </c>
      <c r="AI786" s="360"/>
      <c r="AJ786" s="360"/>
      <c r="AK786" s="364"/>
      <c r="AL786" s="365" t="str">
        <f t="shared" si="935"/>
        <v/>
      </c>
      <c r="AM786" s="363" t="str">
        <f t="shared" si="936"/>
        <v/>
      </c>
      <c r="AN786" s="366" t="str">
        <f t="shared" si="937"/>
        <v/>
      </c>
      <c r="AO786" s="360"/>
      <c r="AP786" s="360"/>
      <c r="AQ786" s="360" t="str">
        <f t="shared" si="938"/>
        <v/>
      </c>
      <c r="AR786" s="348" t="str">
        <f t="shared" si="887"/>
        <v/>
      </c>
      <c r="AS786" s="360"/>
      <c r="AT786" s="348" t="str">
        <f t="shared" si="888"/>
        <v/>
      </c>
      <c r="AU786" s="360"/>
      <c r="AV786" s="348" t="str">
        <f t="shared" si="889"/>
        <v/>
      </c>
      <c r="AW786" s="360"/>
      <c r="AX786" s="348" t="str">
        <f t="shared" si="890"/>
        <v/>
      </c>
      <c r="AY786" s="360"/>
      <c r="AZ786" s="348" t="str">
        <f t="shared" si="891"/>
        <v/>
      </c>
      <c r="BA786" s="367"/>
      <c r="BB786" s="348" t="str">
        <f t="shared" si="892"/>
        <v/>
      </c>
      <c r="BC786" s="350" t="str">
        <f t="shared" si="895"/>
        <v/>
      </c>
      <c r="BD786" s="350" t="str">
        <f t="shared" si="896"/>
        <v/>
      </c>
      <c r="BE786" s="360"/>
      <c r="BF786" s="361"/>
      <c r="BG786" s="362" t="str">
        <f t="shared" si="939"/>
        <v/>
      </c>
      <c r="BH786" s="354" t="str">
        <f t="shared" si="897"/>
        <v/>
      </c>
      <c r="BI786" s="350" t="str">
        <f t="shared" si="898"/>
        <v/>
      </c>
      <c r="BJ786" s="113" t="str">
        <f t="shared" si="899"/>
        <v/>
      </c>
      <c r="BK786" s="347" t="str">
        <f t="shared" si="924"/>
        <v/>
      </c>
      <c r="BR786" s="307"/>
      <c r="BS786" s="51" t="str">
        <f t="shared" si="900"/>
        <v/>
      </c>
      <c r="BT786" s="51" t="str">
        <f t="shared" si="901"/>
        <v/>
      </c>
      <c r="BU786" s="51" t="str">
        <f t="shared" si="902"/>
        <v/>
      </c>
      <c r="BV786" s="51" t="str">
        <f t="shared" si="903"/>
        <v/>
      </c>
      <c r="BW786" s="51" t="str">
        <f t="shared" si="904"/>
        <v/>
      </c>
      <c r="BX786" s="51" t="str">
        <f t="shared" si="905"/>
        <v/>
      </c>
      <c r="BY786" s="51" t="str">
        <f t="shared" si="906"/>
        <v/>
      </c>
      <c r="BZ786" s="51" t="str">
        <f t="shared" si="907"/>
        <v/>
      </c>
      <c r="CA786" s="51" t="str">
        <f t="shared" si="908"/>
        <v/>
      </c>
      <c r="CB786" s="51" t="str">
        <f t="shared" si="909"/>
        <v/>
      </c>
      <c r="CC786" s="51" t="str">
        <f t="shared" si="893"/>
        <v/>
      </c>
      <c r="CD786" s="51" t="str">
        <f t="shared" si="894"/>
        <v/>
      </c>
      <c r="CE786" s="51" t="str">
        <f t="shared" si="910"/>
        <v/>
      </c>
      <c r="CF786" s="51"/>
      <c r="CH786" s="53" t="str">
        <f t="shared" si="911"/>
        <v/>
      </c>
      <c r="CI786" s="53" t="str">
        <f t="shared" si="912"/>
        <v/>
      </c>
      <c r="CJ786" s="54" t="str">
        <f t="shared" si="913"/>
        <v/>
      </c>
      <c r="CK786" s="53" t="str">
        <f t="shared" si="914"/>
        <v/>
      </c>
      <c r="CL786" s="53" t="str">
        <f t="shared" si="915"/>
        <v/>
      </c>
      <c r="CM786" s="53" t="str">
        <f t="shared" si="916"/>
        <v/>
      </c>
      <c r="CN786" s="53" t="str">
        <f t="shared" si="917"/>
        <v/>
      </c>
      <c r="CO786" s="53" t="str">
        <f t="shared" si="918"/>
        <v/>
      </c>
      <c r="CP786" s="53" t="str">
        <f t="shared" si="919"/>
        <v/>
      </c>
      <c r="CQ786" s="53" t="str">
        <f t="shared" si="920"/>
        <v/>
      </c>
      <c r="CR786" s="53" t="str">
        <f t="shared" si="921"/>
        <v/>
      </c>
      <c r="CS786" s="53" t="str">
        <f t="shared" si="922"/>
        <v/>
      </c>
      <c r="CT786" s="53" t="str">
        <f t="shared" si="923"/>
        <v/>
      </c>
      <c r="CU786" s="53" t="str">
        <f t="shared" si="940"/>
        <v/>
      </c>
    </row>
    <row r="787" spans="1:99" hidden="1" x14ac:dyDescent="0.3">
      <c r="A787" s="40">
        <v>849</v>
      </c>
      <c r="B787" s="141"/>
      <c r="C787" s="142"/>
      <c r="D787" s="144"/>
      <c r="E787" s="144"/>
      <c r="F787" s="312"/>
      <c r="G787" s="144" t="s">
        <v>141</v>
      </c>
      <c r="H787" s="314"/>
      <c r="I787" s="314"/>
      <c r="J787" s="315" t="str">
        <f t="shared" si="867"/>
        <v/>
      </c>
      <c r="K787" s="316" t="str">
        <f t="shared" si="868"/>
        <v/>
      </c>
      <c r="L787" s="317" t="str">
        <f t="shared" si="869"/>
        <v/>
      </c>
      <c r="M787" s="316" t="str">
        <f t="shared" si="870"/>
        <v/>
      </c>
      <c r="N787" s="317" t="str">
        <f t="shared" si="871"/>
        <v/>
      </c>
      <c r="O787" s="316" t="str">
        <f t="shared" si="872"/>
        <v/>
      </c>
      <c r="P787" s="317" t="str">
        <f t="shared" si="873"/>
        <v/>
      </c>
      <c r="Q787" s="318" t="str">
        <f t="shared" si="874"/>
        <v/>
      </c>
      <c r="R787" s="319" t="str">
        <f t="shared" si="875"/>
        <v/>
      </c>
      <c r="S787" s="318" t="str">
        <f t="shared" si="876"/>
        <v/>
      </c>
      <c r="T787" s="317" t="str">
        <f t="shared" si="877"/>
        <v/>
      </c>
      <c r="U787" s="318" t="str">
        <f t="shared" si="878"/>
        <v/>
      </c>
      <c r="V787" s="319" t="str">
        <f t="shared" si="879"/>
        <v/>
      </c>
      <c r="W787" s="318" t="str">
        <f t="shared" si="880"/>
        <v/>
      </c>
      <c r="X787" s="319" t="str">
        <f t="shared" si="881"/>
        <v/>
      </c>
      <c r="Y787" s="318" t="str">
        <f t="shared" si="882"/>
        <v/>
      </c>
      <c r="Z787" s="319" t="str">
        <f t="shared" si="883"/>
        <v/>
      </c>
      <c r="AA787" s="317" t="str">
        <f t="shared" si="884"/>
        <v/>
      </c>
      <c r="AB787" s="97" t="str">
        <f t="shared" si="885"/>
        <v/>
      </c>
      <c r="AC787" s="143" t="str">
        <f t="shared" si="886"/>
        <v/>
      </c>
      <c r="AD787" s="143" t="str">
        <f t="shared" si="933"/>
        <v/>
      </c>
      <c r="AE787" s="360"/>
      <c r="AF787" s="360"/>
      <c r="AG787" s="364"/>
      <c r="AH787" s="363" t="str">
        <f t="shared" si="934"/>
        <v/>
      </c>
      <c r="AI787" s="360"/>
      <c r="AJ787" s="360"/>
      <c r="AK787" s="364"/>
      <c r="AL787" s="365" t="str">
        <f t="shared" si="935"/>
        <v/>
      </c>
      <c r="AM787" s="363" t="str">
        <f t="shared" si="936"/>
        <v/>
      </c>
      <c r="AN787" s="366" t="str">
        <f t="shared" si="937"/>
        <v/>
      </c>
      <c r="AO787" s="360"/>
      <c r="AP787" s="360"/>
      <c r="AQ787" s="360" t="str">
        <f t="shared" si="938"/>
        <v/>
      </c>
      <c r="AR787" s="348" t="str">
        <f t="shared" si="887"/>
        <v/>
      </c>
      <c r="AS787" s="360"/>
      <c r="AT787" s="348" t="str">
        <f t="shared" si="888"/>
        <v/>
      </c>
      <c r="AU787" s="360"/>
      <c r="AV787" s="348" t="str">
        <f t="shared" si="889"/>
        <v/>
      </c>
      <c r="AW787" s="360"/>
      <c r="AX787" s="348" t="str">
        <f t="shared" si="890"/>
        <v/>
      </c>
      <c r="AY787" s="360"/>
      <c r="AZ787" s="348" t="str">
        <f t="shared" si="891"/>
        <v/>
      </c>
      <c r="BA787" s="367"/>
      <c r="BB787" s="348" t="str">
        <f t="shared" si="892"/>
        <v/>
      </c>
      <c r="BC787" s="350" t="str">
        <f t="shared" si="895"/>
        <v/>
      </c>
      <c r="BD787" s="350" t="str">
        <f t="shared" si="896"/>
        <v/>
      </c>
      <c r="BE787" s="360"/>
      <c r="BF787" s="361"/>
      <c r="BG787" s="362" t="str">
        <f t="shared" si="939"/>
        <v/>
      </c>
      <c r="BH787" s="354" t="str">
        <f t="shared" si="897"/>
        <v/>
      </c>
      <c r="BI787" s="350" t="str">
        <f t="shared" si="898"/>
        <v/>
      </c>
      <c r="BJ787" s="113" t="str">
        <f t="shared" si="899"/>
        <v/>
      </c>
      <c r="BK787" s="347" t="str">
        <f t="shared" si="924"/>
        <v/>
      </c>
      <c r="BR787" s="307"/>
      <c r="BS787" s="51" t="str">
        <f t="shared" si="900"/>
        <v/>
      </c>
      <c r="BT787" s="51" t="str">
        <f t="shared" si="901"/>
        <v/>
      </c>
      <c r="BU787" s="51" t="str">
        <f t="shared" si="902"/>
        <v/>
      </c>
      <c r="BV787" s="51" t="str">
        <f t="shared" si="903"/>
        <v/>
      </c>
      <c r="BW787" s="51" t="str">
        <f t="shared" si="904"/>
        <v/>
      </c>
      <c r="BX787" s="51" t="str">
        <f t="shared" si="905"/>
        <v/>
      </c>
      <c r="BY787" s="51" t="str">
        <f t="shared" si="906"/>
        <v/>
      </c>
      <c r="BZ787" s="51" t="str">
        <f t="shared" si="907"/>
        <v/>
      </c>
      <c r="CA787" s="51" t="str">
        <f t="shared" si="908"/>
        <v/>
      </c>
      <c r="CB787" s="51" t="str">
        <f t="shared" si="909"/>
        <v/>
      </c>
      <c r="CC787" s="51" t="str">
        <f t="shared" si="893"/>
        <v/>
      </c>
      <c r="CD787" s="51" t="str">
        <f t="shared" si="894"/>
        <v/>
      </c>
      <c r="CE787" s="51" t="str">
        <f t="shared" si="910"/>
        <v/>
      </c>
      <c r="CF787" s="51"/>
      <c r="CH787" s="53" t="str">
        <f t="shared" si="911"/>
        <v/>
      </c>
      <c r="CI787" s="53" t="str">
        <f t="shared" si="912"/>
        <v/>
      </c>
      <c r="CJ787" s="54" t="str">
        <f t="shared" si="913"/>
        <v/>
      </c>
      <c r="CK787" s="53" t="str">
        <f t="shared" si="914"/>
        <v/>
      </c>
      <c r="CL787" s="53" t="str">
        <f t="shared" si="915"/>
        <v/>
      </c>
      <c r="CM787" s="53" t="str">
        <f t="shared" si="916"/>
        <v/>
      </c>
      <c r="CN787" s="53" t="str">
        <f t="shared" si="917"/>
        <v/>
      </c>
      <c r="CO787" s="53" t="str">
        <f t="shared" si="918"/>
        <v/>
      </c>
      <c r="CP787" s="53" t="str">
        <f t="shared" si="919"/>
        <v/>
      </c>
      <c r="CQ787" s="53" t="str">
        <f t="shared" si="920"/>
        <v/>
      </c>
      <c r="CR787" s="53" t="str">
        <f t="shared" si="921"/>
        <v/>
      </c>
      <c r="CS787" s="53" t="str">
        <f t="shared" si="922"/>
        <v/>
      </c>
      <c r="CT787" s="53" t="str">
        <f t="shared" si="923"/>
        <v/>
      </c>
      <c r="CU787" s="53" t="str">
        <f t="shared" si="940"/>
        <v/>
      </c>
    </row>
    <row r="788" spans="1:99" hidden="1" x14ac:dyDescent="0.3">
      <c r="A788" s="40">
        <v>850</v>
      </c>
      <c r="B788" s="141"/>
      <c r="C788" s="142"/>
      <c r="D788" s="144"/>
      <c r="E788" s="144"/>
      <c r="F788" s="312"/>
      <c r="G788" s="144" t="s">
        <v>141</v>
      </c>
      <c r="H788" s="314"/>
      <c r="I788" s="314"/>
      <c r="J788" s="315" t="str">
        <f t="shared" si="867"/>
        <v/>
      </c>
      <c r="K788" s="316" t="str">
        <f t="shared" si="868"/>
        <v/>
      </c>
      <c r="L788" s="317" t="str">
        <f t="shared" si="869"/>
        <v/>
      </c>
      <c r="M788" s="316" t="str">
        <f t="shared" si="870"/>
        <v/>
      </c>
      <c r="N788" s="317" t="str">
        <f t="shared" si="871"/>
        <v/>
      </c>
      <c r="O788" s="316" t="str">
        <f t="shared" si="872"/>
        <v/>
      </c>
      <c r="P788" s="317" t="str">
        <f t="shared" si="873"/>
        <v/>
      </c>
      <c r="Q788" s="318" t="str">
        <f t="shared" si="874"/>
        <v/>
      </c>
      <c r="R788" s="319" t="str">
        <f t="shared" si="875"/>
        <v/>
      </c>
      <c r="S788" s="318" t="str">
        <f t="shared" si="876"/>
        <v/>
      </c>
      <c r="T788" s="317" t="str">
        <f t="shared" si="877"/>
        <v/>
      </c>
      <c r="U788" s="318" t="str">
        <f t="shared" si="878"/>
        <v/>
      </c>
      <c r="V788" s="319" t="str">
        <f t="shared" si="879"/>
        <v/>
      </c>
      <c r="W788" s="318" t="str">
        <f t="shared" si="880"/>
        <v/>
      </c>
      <c r="X788" s="319" t="str">
        <f t="shared" si="881"/>
        <v/>
      </c>
      <c r="Y788" s="318" t="str">
        <f t="shared" si="882"/>
        <v/>
      </c>
      <c r="Z788" s="319" t="str">
        <f t="shared" si="883"/>
        <v/>
      </c>
      <c r="AA788" s="317" t="str">
        <f t="shared" si="884"/>
        <v/>
      </c>
      <c r="AB788" s="97" t="str">
        <f t="shared" si="885"/>
        <v/>
      </c>
      <c r="AC788" s="143" t="str">
        <f t="shared" si="886"/>
        <v/>
      </c>
      <c r="AD788" s="143" t="str">
        <f t="shared" si="933"/>
        <v/>
      </c>
      <c r="AE788" s="360"/>
      <c r="AF788" s="360"/>
      <c r="AG788" s="364"/>
      <c r="AH788" s="363" t="str">
        <f t="shared" si="934"/>
        <v/>
      </c>
      <c r="AI788" s="360"/>
      <c r="AJ788" s="360"/>
      <c r="AK788" s="364"/>
      <c r="AL788" s="365" t="str">
        <f t="shared" si="935"/>
        <v/>
      </c>
      <c r="AM788" s="363" t="str">
        <f t="shared" si="936"/>
        <v/>
      </c>
      <c r="AN788" s="366" t="str">
        <f t="shared" si="937"/>
        <v/>
      </c>
      <c r="AO788" s="360"/>
      <c r="AP788" s="360"/>
      <c r="AQ788" s="360" t="str">
        <f t="shared" si="938"/>
        <v/>
      </c>
      <c r="AR788" s="348" t="str">
        <f t="shared" si="887"/>
        <v/>
      </c>
      <c r="AS788" s="360"/>
      <c r="AT788" s="348" t="str">
        <f t="shared" si="888"/>
        <v/>
      </c>
      <c r="AU788" s="360"/>
      <c r="AV788" s="348" t="str">
        <f t="shared" si="889"/>
        <v/>
      </c>
      <c r="AW788" s="360"/>
      <c r="AX788" s="348" t="str">
        <f t="shared" si="890"/>
        <v/>
      </c>
      <c r="AY788" s="360"/>
      <c r="AZ788" s="348" t="str">
        <f t="shared" si="891"/>
        <v/>
      </c>
      <c r="BA788" s="367"/>
      <c r="BB788" s="348" t="str">
        <f t="shared" si="892"/>
        <v/>
      </c>
      <c r="BC788" s="350" t="str">
        <f t="shared" si="895"/>
        <v/>
      </c>
      <c r="BD788" s="350" t="str">
        <f t="shared" si="896"/>
        <v/>
      </c>
      <c r="BE788" s="360"/>
      <c r="BF788" s="361"/>
      <c r="BG788" s="362" t="str">
        <f t="shared" si="939"/>
        <v/>
      </c>
      <c r="BH788" s="354" t="str">
        <f t="shared" si="897"/>
        <v/>
      </c>
      <c r="BI788" s="350" t="str">
        <f t="shared" si="898"/>
        <v/>
      </c>
      <c r="BJ788" s="113" t="str">
        <f t="shared" si="899"/>
        <v/>
      </c>
      <c r="BK788" s="347" t="str">
        <f t="shared" si="924"/>
        <v/>
      </c>
      <c r="BR788" s="307"/>
      <c r="BS788" s="51" t="str">
        <f t="shared" si="900"/>
        <v/>
      </c>
      <c r="BT788" s="51" t="str">
        <f t="shared" si="901"/>
        <v/>
      </c>
      <c r="BU788" s="51" t="str">
        <f t="shared" si="902"/>
        <v/>
      </c>
      <c r="BV788" s="51" t="str">
        <f t="shared" si="903"/>
        <v/>
      </c>
      <c r="BW788" s="51" t="str">
        <f t="shared" si="904"/>
        <v/>
      </c>
      <c r="BX788" s="51" t="str">
        <f t="shared" si="905"/>
        <v/>
      </c>
      <c r="BY788" s="51" t="str">
        <f t="shared" si="906"/>
        <v/>
      </c>
      <c r="BZ788" s="51" t="str">
        <f t="shared" si="907"/>
        <v/>
      </c>
      <c r="CA788" s="51" t="str">
        <f t="shared" si="908"/>
        <v/>
      </c>
      <c r="CB788" s="51" t="str">
        <f t="shared" si="909"/>
        <v/>
      </c>
      <c r="CC788" s="51" t="str">
        <f t="shared" si="893"/>
        <v/>
      </c>
      <c r="CD788" s="51" t="str">
        <f t="shared" si="894"/>
        <v/>
      </c>
      <c r="CE788" s="51" t="str">
        <f t="shared" si="910"/>
        <v/>
      </c>
      <c r="CF788" s="51"/>
      <c r="CH788" s="53" t="str">
        <f t="shared" si="911"/>
        <v/>
      </c>
      <c r="CI788" s="53" t="str">
        <f t="shared" si="912"/>
        <v/>
      </c>
      <c r="CJ788" s="54" t="str">
        <f t="shared" si="913"/>
        <v/>
      </c>
      <c r="CK788" s="53" t="str">
        <f t="shared" si="914"/>
        <v/>
      </c>
      <c r="CL788" s="53" t="str">
        <f t="shared" si="915"/>
        <v/>
      </c>
      <c r="CM788" s="53" t="str">
        <f t="shared" si="916"/>
        <v/>
      </c>
      <c r="CN788" s="53" t="str">
        <f t="shared" si="917"/>
        <v/>
      </c>
      <c r="CO788" s="53" t="str">
        <f t="shared" si="918"/>
        <v/>
      </c>
      <c r="CP788" s="53" t="str">
        <f t="shared" si="919"/>
        <v/>
      </c>
      <c r="CQ788" s="53" t="str">
        <f t="shared" si="920"/>
        <v/>
      </c>
      <c r="CR788" s="53" t="str">
        <f t="shared" si="921"/>
        <v/>
      </c>
      <c r="CS788" s="53" t="str">
        <f t="shared" si="922"/>
        <v/>
      </c>
      <c r="CT788" s="53" t="str">
        <f t="shared" si="923"/>
        <v/>
      </c>
      <c r="CU788" s="53" t="str">
        <f t="shared" si="940"/>
        <v/>
      </c>
    </row>
    <row r="789" spans="1:99" hidden="1" x14ac:dyDescent="0.3">
      <c r="A789" s="40">
        <v>851</v>
      </c>
      <c r="B789" s="141"/>
      <c r="C789" s="142"/>
      <c r="D789" s="144"/>
      <c r="E789" s="144"/>
      <c r="F789" s="312"/>
      <c r="G789" s="144" t="s">
        <v>141</v>
      </c>
      <c r="H789" s="314"/>
      <c r="I789" s="314"/>
      <c r="J789" s="315" t="str">
        <f t="shared" si="867"/>
        <v/>
      </c>
      <c r="K789" s="316" t="str">
        <f t="shared" si="868"/>
        <v/>
      </c>
      <c r="L789" s="317" t="str">
        <f t="shared" si="869"/>
        <v/>
      </c>
      <c r="M789" s="316" t="str">
        <f t="shared" si="870"/>
        <v/>
      </c>
      <c r="N789" s="317" t="str">
        <f t="shared" si="871"/>
        <v/>
      </c>
      <c r="O789" s="316" t="str">
        <f t="shared" si="872"/>
        <v/>
      </c>
      <c r="P789" s="317" t="str">
        <f t="shared" si="873"/>
        <v/>
      </c>
      <c r="Q789" s="318" t="str">
        <f t="shared" si="874"/>
        <v/>
      </c>
      <c r="R789" s="319" t="str">
        <f t="shared" si="875"/>
        <v/>
      </c>
      <c r="S789" s="318" t="str">
        <f t="shared" si="876"/>
        <v/>
      </c>
      <c r="T789" s="317" t="str">
        <f t="shared" si="877"/>
        <v/>
      </c>
      <c r="U789" s="318" t="str">
        <f t="shared" si="878"/>
        <v/>
      </c>
      <c r="V789" s="319" t="str">
        <f t="shared" si="879"/>
        <v/>
      </c>
      <c r="W789" s="318" t="str">
        <f t="shared" si="880"/>
        <v/>
      </c>
      <c r="X789" s="319" t="str">
        <f t="shared" si="881"/>
        <v/>
      </c>
      <c r="Y789" s="318" t="str">
        <f t="shared" si="882"/>
        <v/>
      </c>
      <c r="Z789" s="319" t="str">
        <f t="shared" si="883"/>
        <v/>
      </c>
      <c r="AA789" s="317" t="str">
        <f t="shared" si="884"/>
        <v/>
      </c>
      <c r="AB789" s="97" t="str">
        <f t="shared" si="885"/>
        <v/>
      </c>
      <c r="AC789" s="143" t="str">
        <f t="shared" si="886"/>
        <v/>
      </c>
      <c r="AD789" s="143" t="str">
        <f t="shared" si="933"/>
        <v/>
      </c>
      <c r="AE789" s="360"/>
      <c r="AF789" s="360"/>
      <c r="AG789" s="364"/>
      <c r="AH789" s="363" t="str">
        <f t="shared" si="934"/>
        <v/>
      </c>
      <c r="AI789" s="360"/>
      <c r="AJ789" s="360"/>
      <c r="AK789" s="364"/>
      <c r="AL789" s="365" t="str">
        <f t="shared" si="935"/>
        <v/>
      </c>
      <c r="AM789" s="363" t="str">
        <f t="shared" si="936"/>
        <v/>
      </c>
      <c r="AN789" s="366" t="str">
        <f t="shared" si="937"/>
        <v/>
      </c>
      <c r="AO789" s="360"/>
      <c r="AP789" s="360"/>
      <c r="AQ789" s="360" t="str">
        <f t="shared" si="938"/>
        <v/>
      </c>
      <c r="AR789" s="348" t="str">
        <f t="shared" si="887"/>
        <v/>
      </c>
      <c r="AS789" s="360"/>
      <c r="AT789" s="348" t="str">
        <f t="shared" si="888"/>
        <v/>
      </c>
      <c r="AU789" s="360"/>
      <c r="AV789" s="348" t="str">
        <f t="shared" si="889"/>
        <v/>
      </c>
      <c r="AW789" s="360"/>
      <c r="AX789" s="348" t="str">
        <f t="shared" si="890"/>
        <v/>
      </c>
      <c r="AY789" s="360"/>
      <c r="AZ789" s="348" t="str">
        <f t="shared" si="891"/>
        <v/>
      </c>
      <c r="BA789" s="367"/>
      <c r="BB789" s="348" t="str">
        <f t="shared" si="892"/>
        <v/>
      </c>
      <c r="BC789" s="350" t="str">
        <f t="shared" si="895"/>
        <v/>
      </c>
      <c r="BD789" s="350" t="str">
        <f t="shared" si="896"/>
        <v/>
      </c>
      <c r="BE789" s="360"/>
      <c r="BF789" s="361"/>
      <c r="BG789" s="362" t="str">
        <f t="shared" si="939"/>
        <v/>
      </c>
      <c r="BH789" s="354" t="str">
        <f t="shared" si="897"/>
        <v/>
      </c>
      <c r="BI789" s="350" t="str">
        <f t="shared" si="898"/>
        <v/>
      </c>
      <c r="BJ789" s="113" t="str">
        <f t="shared" si="899"/>
        <v/>
      </c>
      <c r="BK789" s="347" t="str">
        <f t="shared" si="924"/>
        <v/>
      </c>
      <c r="BR789" s="307"/>
      <c r="BS789" s="51" t="str">
        <f t="shared" si="900"/>
        <v/>
      </c>
      <c r="BT789" s="51" t="str">
        <f t="shared" si="901"/>
        <v/>
      </c>
      <c r="BU789" s="51" t="str">
        <f t="shared" si="902"/>
        <v/>
      </c>
      <c r="BV789" s="51" t="str">
        <f t="shared" si="903"/>
        <v/>
      </c>
      <c r="BW789" s="51" t="str">
        <f t="shared" si="904"/>
        <v/>
      </c>
      <c r="BX789" s="51" t="str">
        <f t="shared" si="905"/>
        <v/>
      </c>
      <c r="BY789" s="51" t="str">
        <f t="shared" si="906"/>
        <v/>
      </c>
      <c r="BZ789" s="51" t="str">
        <f t="shared" si="907"/>
        <v/>
      </c>
      <c r="CA789" s="51" t="str">
        <f t="shared" si="908"/>
        <v/>
      </c>
      <c r="CB789" s="51" t="str">
        <f t="shared" si="909"/>
        <v/>
      </c>
      <c r="CC789" s="51" t="str">
        <f t="shared" si="893"/>
        <v/>
      </c>
      <c r="CD789" s="51" t="str">
        <f t="shared" si="894"/>
        <v/>
      </c>
      <c r="CE789" s="51" t="str">
        <f t="shared" si="910"/>
        <v/>
      </c>
      <c r="CF789" s="51"/>
      <c r="CH789" s="53" t="str">
        <f t="shared" si="911"/>
        <v/>
      </c>
      <c r="CI789" s="53" t="str">
        <f t="shared" si="912"/>
        <v/>
      </c>
      <c r="CJ789" s="54" t="str">
        <f t="shared" si="913"/>
        <v/>
      </c>
      <c r="CK789" s="53" t="str">
        <f t="shared" si="914"/>
        <v/>
      </c>
      <c r="CL789" s="53" t="str">
        <f t="shared" si="915"/>
        <v/>
      </c>
      <c r="CM789" s="53" t="str">
        <f t="shared" si="916"/>
        <v/>
      </c>
      <c r="CN789" s="53" t="str">
        <f t="shared" si="917"/>
        <v/>
      </c>
      <c r="CO789" s="53" t="str">
        <f t="shared" si="918"/>
        <v/>
      </c>
      <c r="CP789" s="53" t="str">
        <f t="shared" si="919"/>
        <v/>
      </c>
      <c r="CQ789" s="53" t="str">
        <f t="shared" si="920"/>
        <v/>
      </c>
      <c r="CR789" s="53" t="str">
        <f t="shared" si="921"/>
        <v/>
      </c>
      <c r="CS789" s="53" t="str">
        <f t="shared" si="922"/>
        <v/>
      </c>
      <c r="CT789" s="53" t="str">
        <f t="shared" si="923"/>
        <v/>
      </c>
      <c r="CU789" s="53" t="str">
        <f t="shared" si="940"/>
        <v/>
      </c>
    </row>
    <row r="790" spans="1:99" hidden="1" x14ac:dyDescent="0.3">
      <c r="A790" s="40">
        <v>852</v>
      </c>
      <c r="B790" s="141"/>
      <c r="C790" s="142"/>
      <c r="D790" s="144"/>
      <c r="E790" s="144"/>
      <c r="F790" s="312"/>
      <c r="G790" s="144" t="s">
        <v>141</v>
      </c>
      <c r="H790" s="314"/>
      <c r="I790" s="314"/>
      <c r="J790" s="315" t="str">
        <f t="shared" si="867"/>
        <v/>
      </c>
      <c r="K790" s="316" t="str">
        <f t="shared" si="868"/>
        <v/>
      </c>
      <c r="L790" s="317" t="str">
        <f t="shared" si="869"/>
        <v/>
      </c>
      <c r="M790" s="316" t="str">
        <f t="shared" si="870"/>
        <v/>
      </c>
      <c r="N790" s="317" t="str">
        <f t="shared" si="871"/>
        <v/>
      </c>
      <c r="O790" s="316" t="str">
        <f t="shared" si="872"/>
        <v/>
      </c>
      <c r="P790" s="317" t="str">
        <f t="shared" si="873"/>
        <v/>
      </c>
      <c r="Q790" s="318" t="str">
        <f t="shared" si="874"/>
        <v/>
      </c>
      <c r="R790" s="319" t="str">
        <f t="shared" si="875"/>
        <v/>
      </c>
      <c r="S790" s="318" t="str">
        <f t="shared" si="876"/>
        <v/>
      </c>
      <c r="T790" s="317" t="str">
        <f t="shared" si="877"/>
        <v/>
      </c>
      <c r="U790" s="318" t="str">
        <f t="shared" si="878"/>
        <v/>
      </c>
      <c r="V790" s="319" t="str">
        <f t="shared" si="879"/>
        <v/>
      </c>
      <c r="W790" s="318" t="str">
        <f t="shared" si="880"/>
        <v/>
      </c>
      <c r="X790" s="319" t="str">
        <f t="shared" si="881"/>
        <v/>
      </c>
      <c r="Y790" s="318" t="str">
        <f t="shared" si="882"/>
        <v/>
      </c>
      <c r="Z790" s="319" t="str">
        <f t="shared" si="883"/>
        <v/>
      </c>
      <c r="AA790" s="317" t="str">
        <f t="shared" si="884"/>
        <v/>
      </c>
      <c r="AB790" s="97" t="str">
        <f t="shared" si="885"/>
        <v/>
      </c>
      <c r="AC790" s="143" t="str">
        <f t="shared" si="886"/>
        <v/>
      </c>
      <c r="AD790" s="143" t="str">
        <f t="shared" si="933"/>
        <v/>
      </c>
      <c r="AE790" s="360"/>
      <c r="AF790" s="360"/>
      <c r="AG790" s="364"/>
      <c r="AH790" s="363" t="str">
        <f t="shared" si="934"/>
        <v/>
      </c>
      <c r="AI790" s="360"/>
      <c r="AJ790" s="360"/>
      <c r="AK790" s="364"/>
      <c r="AL790" s="365" t="str">
        <f t="shared" si="935"/>
        <v/>
      </c>
      <c r="AM790" s="363" t="str">
        <f t="shared" si="936"/>
        <v/>
      </c>
      <c r="AN790" s="366" t="str">
        <f t="shared" si="937"/>
        <v/>
      </c>
      <c r="AO790" s="360"/>
      <c r="AP790" s="360"/>
      <c r="AQ790" s="360" t="str">
        <f t="shared" si="938"/>
        <v/>
      </c>
      <c r="AR790" s="348" t="str">
        <f t="shared" si="887"/>
        <v/>
      </c>
      <c r="AS790" s="360"/>
      <c r="AT790" s="348" t="str">
        <f t="shared" si="888"/>
        <v/>
      </c>
      <c r="AU790" s="360"/>
      <c r="AV790" s="348" t="str">
        <f t="shared" si="889"/>
        <v/>
      </c>
      <c r="AW790" s="360"/>
      <c r="AX790" s="348" t="str">
        <f t="shared" si="890"/>
        <v/>
      </c>
      <c r="AY790" s="360"/>
      <c r="AZ790" s="348" t="str">
        <f t="shared" si="891"/>
        <v/>
      </c>
      <c r="BA790" s="367"/>
      <c r="BB790" s="348" t="str">
        <f t="shared" si="892"/>
        <v/>
      </c>
      <c r="BC790" s="350" t="str">
        <f t="shared" si="895"/>
        <v/>
      </c>
      <c r="BD790" s="350" t="str">
        <f t="shared" si="896"/>
        <v/>
      </c>
      <c r="BE790" s="360"/>
      <c r="BF790" s="361"/>
      <c r="BG790" s="362" t="str">
        <f t="shared" si="939"/>
        <v/>
      </c>
      <c r="BH790" s="354" t="str">
        <f t="shared" si="897"/>
        <v/>
      </c>
      <c r="BI790" s="350" t="str">
        <f t="shared" si="898"/>
        <v/>
      </c>
      <c r="BJ790" s="113" t="str">
        <f t="shared" si="899"/>
        <v/>
      </c>
      <c r="BK790" s="347" t="str">
        <f t="shared" si="924"/>
        <v/>
      </c>
      <c r="BR790" s="307"/>
      <c r="BS790" s="51" t="str">
        <f t="shared" si="900"/>
        <v/>
      </c>
      <c r="BT790" s="51" t="str">
        <f t="shared" si="901"/>
        <v/>
      </c>
      <c r="BU790" s="51" t="str">
        <f t="shared" si="902"/>
        <v/>
      </c>
      <c r="BV790" s="51" t="str">
        <f t="shared" si="903"/>
        <v/>
      </c>
      <c r="BW790" s="51" t="str">
        <f t="shared" si="904"/>
        <v/>
      </c>
      <c r="BX790" s="51" t="str">
        <f t="shared" si="905"/>
        <v/>
      </c>
      <c r="BY790" s="51" t="str">
        <f t="shared" si="906"/>
        <v/>
      </c>
      <c r="BZ790" s="51" t="str">
        <f t="shared" si="907"/>
        <v/>
      </c>
      <c r="CA790" s="51" t="str">
        <f t="shared" si="908"/>
        <v/>
      </c>
      <c r="CB790" s="51" t="str">
        <f t="shared" si="909"/>
        <v/>
      </c>
      <c r="CC790" s="51" t="str">
        <f t="shared" si="893"/>
        <v/>
      </c>
      <c r="CD790" s="51" t="str">
        <f t="shared" si="894"/>
        <v/>
      </c>
      <c r="CE790" s="51" t="str">
        <f t="shared" si="910"/>
        <v/>
      </c>
      <c r="CF790" s="51"/>
      <c r="CH790" s="53" t="str">
        <f t="shared" si="911"/>
        <v/>
      </c>
      <c r="CI790" s="53" t="str">
        <f t="shared" si="912"/>
        <v/>
      </c>
      <c r="CJ790" s="54" t="str">
        <f t="shared" si="913"/>
        <v/>
      </c>
      <c r="CK790" s="53" t="str">
        <f t="shared" si="914"/>
        <v/>
      </c>
      <c r="CL790" s="53" t="str">
        <f t="shared" si="915"/>
        <v/>
      </c>
      <c r="CM790" s="53" t="str">
        <f t="shared" si="916"/>
        <v/>
      </c>
      <c r="CN790" s="53" t="str">
        <f t="shared" si="917"/>
        <v/>
      </c>
      <c r="CO790" s="53" t="str">
        <f t="shared" si="918"/>
        <v/>
      </c>
      <c r="CP790" s="53" t="str">
        <f t="shared" si="919"/>
        <v/>
      </c>
      <c r="CQ790" s="53" t="str">
        <f t="shared" si="920"/>
        <v/>
      </c>
      <c r="CR790" s="53" t="str">
        <f t="shared" si="921"/>
        <v/>
      </c>
      <c r="CS790" s="53" t="str">
        <f t="shared" si="922"/>
        <v/>
      </c>
      <c r="CT790" s="53" t="str">
        <f t="shared" si="923"/>
        <v/>
      </c>
      <c r="CU790" s="53" t="str">
        <f t="shared" si="940"/>
        <v/>
      </c>
    </row>
    <row r="791" spans="1:99" hidden="1" x14ac:dyDescent="0.3">
      <c r="A791" s="40">
        <v>853</v>
      </c>
      <c r="B791" s="141"/>
      <c r="C791" s="142"/>
      <c r="D791" s="144"/>
      <c r="E791" s="144"/>
      <c r="F791" s="312"/>
      <c r="G791" s="144" t="s">
        <v>141</v>
      </c>
      <c r="H791" s="314"/>
      <c r="I791" s="314"/>
      <c r="J791" s="315" t="str">
        <f t="shared" si="867"/>
        <v/>
      </c>
      <c r="K791" s="316" t="str">
        <f t="shared" si="868"/>
        <v/>
      </c>
      <c r="L791" s="317" t="str">
        <f t="shared" si="869"/>
        <v/>
      </c>
      <c r="M791" s="316" t="str">
        <f t="shared" si="870"/>
        <v/>
      </c>
      <c r="N791" s="317" t="str">
        <f t="shared" si="871"/>
        <v/>
      </c>
      <c r="O791" s="316" t="str">
        <f t="shared" si="872"/>
        <v/>
      </c>
      <c r="P791" s="317" t="str">
        <f t="shared" si="873"/>
        <v/>
      </c>
      <c r="Q791" s="318" t="str">
        <f t="shared" si="874"/>
        <v/>
      </c>
      <c r="R791" s="319" t="str">
        <f t="shared" si="875"/>
        <v/>
      </c>
      <c r="S791" s="318" t="str">
        <f t="shared" si="876"/>
        <v/>
      </c>
      <c r="T791" s="317" t="str">
        <f t="shared" si="877"/>
        <v/>
      </c>
      <c r="U791" s="318" t="str">
        <f t="shared" si="878"/>
        <v/>
      </c>
      <c r="V791" s="319" t="str">
        <f t="shared" si="879"/>
        <v/>
      </c>
      <c r="W791" s="318" t="str">
        <f t="shared" si="880"/>
        <v/>
      </c>
      <c r="X791" s="319" t="str">
        <f t="shared" si="881"/>
        <v/>
      </c>
      <c r="Y791" s="318" t="str">
        <f t="shared" si="882"/>
        <v/>
      </c>
      <c r="Z791" s="319" t="str">
        <f t="shared" si="883"/>
        <v/>
      </c>
      <c r="AA791" s="317" t="str">
        <f t="shared" si="884"/>
        <v/>
      </c>
      <c r="AB791" s="97" t="str">
        <f t="shared" si="885"/>
        <v/>
      </c>
      <c r="AC791" s="143" t="str">
        <f t="shared" si="886"/>
        <v/>
      </c>
      <c r="AD791" s="143" t="str">
        <f t="shared" si="933"/>
        <v/>
      </c>
      <c r="AE791" s="360"/>
      <c r="AF791" s="360"/>
      <c r="AG791" s="364"/>
      <c r="AH791" s="363" t="str">
        <f t="shared" si="934"/>
        <v/>
      </c>
      <c r="AI791" s="360"/>
      <c r="AJ791" s="360"/>
      <c r="AK791" s="364"/>
      <c r="AL791" s="365" t="str">
        <f t="shared" si="935"/>
        <v/>
      </c>
      <c r="AM791" s="363" t="str">
        <f t="shared" si="936"/>
        <v/>
      </c>
      <c r="AN791" s="366" t="str">
        <f t="shared" si="937"/>
        <v/>
      </c>
      <c r="AO791" s="360"/>
      <c r="AP791" s="360"/>
      <c r="AQ791" s="360" t="str">
        <f t="shared" si="938"/>
        <v/>
      </c>
      <c r="AR791" s="348" t="str">
        <f t="shared" si="887"/>
        <v/>
      </c>
      <c r="AS791" s="360"/>
      <c r="AT791" s="348" t="str">
        <f t="shared" si="888"/>
        <v/>
      </c>
      <c r="AU791" s="360"/>
      <c r="AV791" s="348" t="str">
        <f t="shared" si="889"/>
        <v/>
      </c>
      <c r="AW791" s="360"/>
      <c r="AX791" s="348" t="str">
        <f t="shared" si="890"/>
        <v/>
      </c>
      <c r="AY791" s="360"/>
      <c r="AZ791" s="348" t="str">
        <f t="shared" si="891"/>
        <v/>
      </c>
      <c r="BA791" s="367"/>
      <c r="BB791" s="348" t="str">
        <f t="shared" si="892"/>
        <v/>
      </c>
      <c r="BC791" s="350" t="str">
        <f t="shared" si="895"/>
        <v/>
      </c>
      <c r="BD791" s="350" t="str">
        <f t="shared" si="896"/>
        <v/>
      </c>
      <c r="BE791" s="360"/>
      <c r="BF791" s="361"/>
      <c r="BG791" s="362" t="str">
        <f t="shared" si="939"/>
        <v/>
      </c>
      <c r="BH791" s="354" t="str">
        <f t="shared" si="897"/>
        <v/>
      </c>
      <c r="BI791" s="350" t="str">
        <f t="shared" si="898"/>
        <v/>
      </c>
      <c r="BJ791" s="113" t="str">
        <f t="shared" si="899"/>
        <v/>
      </c>
      <c r="BK791" s="347" t="str">
        <f t="shared" si="924"/>
        <v/>
      </c>
      <c r="BR791" s="307"/>
      <c r="BS791" s="51" t="str">
        <f t="shared" si="900"/>
        <v/>
      </c>
      <c r="BT791" s="51" t="str">
        <f t="shared" si="901"/>
        <v/>
      </c>
      <c r="BU791" s="51" t="str">
        <f t="shared" si="902"/>
        <v/>
      </c>
      <c r="BV791" s="51" t="str">
        <f t="shared" si="903"/>
        <v/>
      </c>
      <c r="BW791" s="51" t="str">
        <f t="shared" si="904"/>
        <v/>
      </c>
      <c r="BX791" s="51" t="str">
        <f t="shared" si="905"/>
        <v/>
      </c>
      <c r="BY791" s="51" t="str">
        <f t="shared" si="906"/>
        <v/>
      </c>
      <c r="BZ791" s="51" t="str">
        <f t="shared" si="907"/>
        <v/>
      </c>
      <c r="CA791" s="51" t="str">
        <f t="shared" si="908"/>
        <v/>
      </c>
      <c r="CB791" s="51" t="str">
        <f t="shared" si="909"/>
        <v/>
      </c>
      <c r="CC791" s="51" t="str">
        <f t="shared" si="893"/>
        <v/>
      </c>
      <c r="CD791" s="51" t="str">
        <f t="shared" si="894"/>
        <v/>
      </c>
      <c r="CE791" s="51" t="str">
        <f t="shared" si="910"/>
        <v/>
      </c>
      <c r="CF791" s="51"/>
      <c r="CH791" s="53" t="str">
        <f t="shared" si="911"/>
        <v/>
      </c>
      <c r="CI791" s="53" t="str">
        <f t="shared" si="912"/>
        <v/>
      </c>
      <c r="CJ791" s="54" t="str">
        <f t="shared" si="913"/>
        <v/>
      </c>
      <c r="CK791" s="53" t="str">
        <f t="shared" si="914"/>
        <v/>
      </c>
      <c r="CL791" s="53" t="str">
        <f t="shared" si="915"/>
        <v/>
      </c>
      <c r="CM791" s="53" t="str">
        <f t="shared" si="916"/>
        <v/>
      </c>
      <c r="CN791" s="53" t="str">
        <f t="shared" si="917"/>
        <v/>
      </c>
      <c r="CO791" s="53" t="str">
        <f t="shared" si="918"/>
        <v/>
      </c>
      <c r="CP791" s="53" t="str">
        <f t="shared" si="919"/>
        <v/>
      </c>
      <c r="CQ791" s="53" t="str">
        <f t="shared" si="920"/>
        <v/>
      </c>
      <c r="CR791" s="53" t="str">
        <f t="shared" si="921"/>
        <v/>
      </c>
      <c r="CS791" s="53" t="str">
        <f t="shared" si="922"/>
        <v/>
      </c>
      <c r="CT791" s="53" t="str">
        <f t="shared" si="923"/>
        <v/>
      </c>
      <c r="CU791" s="53" t="str">
        <f t="shared" si="940"/>
        <v/>
      </c>
    </row>
    <row r="792" spans="1:99" hidden="1" x14ac:dyDescent="0.3">
      <c r="A792" s="40">
        <v>854</v>
      </c>
      <c r="B792" s="141"/>
      <c r="C792" s="142"/>
      <c r="D792" s="144"/>
      <c r="E792" s="144"/>
      <c r="F792" s="312"/>
      <c r="G792" s="144" t="s">
        <v>141</v>
      </c>
      <c r="H792" s="314"/>
      <c r="I792" s="314"/>
      <c r="J792" s="315" t="str">
        <f t="shared" si="867"/>
        <v/>
      </c>
      <c r="K792" s="316" t="str">
        <f t="shared" si="868"/>
        <v/>
      </c>
      <c r="L792" s="317" t="str">
        <f t="shared" si="869"/>
        <v/>
      </c>
      <c r="M792" s="316" t="str">
        <f t="shared" si="870"/>
        <v/>
      </c>
      <c r="N792" s="317" t="str">
        <f t="shared" si="871"/>
        <v/>
      </c>
      <c r="O792" s="316" t="str">
        <f t="shared" si="872"/>
        <v/>
      </c>
      <c r="P792" s="317" t="str">
        <f t="shared" si="873"/>
        <v/>
      </c>
      <c r="Q792" s="318" t="str">
        <f t="shared" si="874"/>
        <v/>
      </c>
      <c r="R792" s="319" t="str">
        <f t="shared" si="875"/>
        <v/>
      </c>
      <c r="S792" s="318" t="str">
        <f t="shared" si="876"/>
        <v/>
      </c>
      <c r="T792" s="317" t="str">
        <f t="shared" si="877"/>
        <v/>
      </c>
      <c r="U792" s="318" t="str">
        <f t="shared" si="878"/>
        <v/>
      </c>
      <c r="V792" s="319" t="str">
        <f t="shared" si="879"/>
        <v/>
      </c>
      <c r="W792" s="318" t="str">
        <f t="shared" si="880"/>
        <v/>
      </c>
      <c r="X792" s="319" t="str">
        <f t="shared" si="881"/>
        <v/>
      </c>
      <c r="Y792" s="318" t="str">
        <f t="shared" si="882"/>
        <v/>
      </c>
      <c r="Z792" s="319" t="str">
        <f t="shared" si="883"/>
        <v/>
      </c>
      <c r="AA792" s="317" t="str">
        <f t="shared" si="884"/>
        <v/>
      </c>
      <c r="AB792" s="97" t="str">
        <f t="shared" si="885"/>
        <v/>
      </c>
      <c r="AC792" s="143" t="str">
        <f t="shared" si="886"/>
        <v/>
      </c>
      <c r="AD792" s="143" t="str">
        <f t="shared" si="933"/>
        <v/>
      </c>
      <c r="AE792" s="360"/>
      <c r="AF792" s="360"/>
      <c r="AG792" s="364"/>
      <c r="AH792" s="363" t="str">
        <f t="shared" si="934"/>
        <v/>
      </c>
      <c r="AI792" s="360"/>
      <c r="AJ792" s="360"/>
      <c r="AK792" s="364"/>
      <c r="AL792" s="365" t="str">
        <f t="shared" si="935"/>
        <v/>
      </c>
      <c r="AM792" s="363" t="str">
        <f t="shared" si="936"/>
        <v/>
      </c>
      <c r="AN792" s="366" t="str">
        <f t="shared" si="937"/>
        <v/>
      </c>
      <c r="AO792" s="360"/>
      <c r="AP792" s="360"/>
      <c r="AQ792" s="360" t="str">
        <f t="shared" si="938"/>
        <v/>
      </c>
      <c r="AR792" s="348" t="str">
        <f t="shared" si="887"/>
        <v/>
      </c>
      <c r="AS792" s="360"/>
      <c r="AT792" s="348" t="str">
        <f t="shared" si="888"/>
        <v/>
      </c>
      <c r="AU792" s="360"/>
      <c r="AV792" s="348" t="str">
        <f t="shared" si="889"/>
        <v/>
      </c>
      <c r="AW792" s="360"/>
      <c r="AX792" s="348" t="str">
        <f t="shared" si="890"/>
        <v/>
      </c>
      <c r="AY792" s="360"/>
      <c r="AZ792" s="348" t="str">
        <f t="shared" si="891"/>
        <v/>
      </c>
      <c r="BA792" s="367"/>
      <c r="BB792" s="348" t="str">
        <f t="shared" si="892"/>
        <v/>
      </c>
      <c r="BC792" s="350" t="str">
        <f t="shared" si="895"/>
        <v/>
      </c>
      <c r="BD792" s="350" t="str">
        <f t="shared" si="896"/>
        <v/>
      </c>
      <c r="BE792" s="360"/>
      <c r="BF792" s="361"/>
      <c r="BG792" s="362" t="str">
        <f t="shared" si="939"/>
        <v/>
      </c>
      <c r="BH792" s="354" t="str">
        <f t="shared" si="897"/>
        <v/>
      </c>
      <c r="BI792" s="350" t="str">
        <f t="shared" si="898"/>
        <v/>
      </c>
      <c r="BJ792" s="113" t="str">
        <f t="shared" si="899"/>
        <v/>
      </c>
      <c r="BK792" s="347" t="str">
        <f t="shared" si="924"/>
        <v/>
      </c>
      <c r="BR792" s="307"/>
      <c r="BS792" s="51" t="str">
        <f t="shared" si="900"/>
        <v/>
      </c>
      <c r="BT792" s="51" t="str">
        <f t="shared" si="901"/>
        <v/>
      </c>
      <c r="BU792" s="51" t="str">
        <f t="shared" si="902"/>
        <v/>
      </c>
      <c r="BV792" s="51" t="str">
        <f t="shared" si="903"/>
        <v/>
      </c>
      <c r="BW792" s="51" t="str">
        <f t="shared" si="904"/>
        <v/>
      </c>
      <c r="BX792" s="51" t="str">
        <f t="shared" si="905"/>
        <v/>
      </c>
      <c r="BY792" s="51" t="str">
        <f t="shared" si="906"/>
        <v/>
      </c>
      <c r="BZ792" s="51" t="str">
        <f t="shared" si="907"/>
        <v/>
      </c>
      <c r="CA792" s="51" t="str">
        <f t="shared" si="908"/>
        <v/>
      </c>
      <c r="CB792" s="51" t="str">
        <f t="shared" si="909"/>
        <v/>
      </c>
      <c r="CC792" s="51" t="str">
        <f t="shared" si="893"/>
        <v/>
      </c>
      <c r="CD792" s="51" t="str">
        <f t="shared" si="894"/>
        <v/>
      </c>
      <c r="CE792" s="51" t="str">
        <f t="shared" si="910"/>
        <v/>
      </c>
      <c r="CF792" s="51"/>
      <c r="CH792" s="53" t="str">
        <f t="shared" si="911"/>
        <v/>
      </c>
      <c r="CI792" s="53" t="str">
        <f t="shared" si="912"/>
        <v/>
      </c>
      <c r="CJ792" s="54" t="str">
        <f t="shared" si="913"/>
        <v/>
      </c>
      <c r="CK792" s="53" t="str">
        <f t="shared" si="914"/>
        <v/>
      </c>
      <c r="CL792" s="53" t="str">
        <f t="shared" si="915"/>
        <v/>
      </c>
      <c r="CM792" s="53" t="str">
        <f t="shared" si="916"/>
        <v/>
      </c>
      <c r="CN792" s="53" t="str">
        <f t="shared" si="917"/>
        <v/>
      </c>
      <c r="CO792" s="53" t="str">
        <f t="shared" si="918"/>
        <v/>
      </c>
      <c r="CP792" s="53" t="str">
        <f t="shared" si="919"/>
        <v/>
      </c>
      <c r="CQ792" s="53" t="str">
        <f t="shared" si="920"/>
        <v/>
      </c>
      <c r="CR792" s="53" t="str">
        <f t="shared" si="921"/>
        <v/>
      </c>
      <c r="CS792" s="53" t="str">
        <f t="shared" si="922"/>
        <v/>
      </c>
      <c r="CT792" s="53" t="str">
        <f t="shared" si="923"/>
        <v/>
      </c>
      <c r="CU792" s="53" t="str">
        <f t="shared" si="940"/>
        <v/>
      </c>
    </row>
    <row r="793" spans="1:99" hidden="1" x14ac:dyDescent="0.3">
      <c r="A793" s="40">
        <v>855</v>
      </c>
      <c r="B793" s="141"/>
      <c r="C793" s="142"/>
      <c r="D793" s="144"/>
      <c r="E793" s="144"/>
      <c r="F793" s="312"/>
      <c r="G793" s="144" t="s">
        <v>141</v>
      </c>
      <c r="H793" s="314"/>
      <c r="I793" s="314"/>
      <c r="J793" s="315" t="str">
        <f t="shared" si="867"/>
        <v/>
      </c>
      <c r="K793" s="316" t="str">
        <f t="shared" si="868"/>
        <v/>
      </c>
      <c r="L793" s="317" t="str">
        <f t="shared" si="869"/>
        <v/>
      </c>
      <c r="M793" s="316" t="str">
        <f t="shared" si="870"/>
        <v/>
      </c>
      <c r="N793" s="317" t="str">
        <f t="shared" si="871"/>
        <v/>
      </c>
      <c r="O793" s="316" t="str">
        <f t="shared" si="872"/>
        <v/>
      </c>
      <c r="P793" s="317" t="str">
        <f t="shared" si="873"/>
        <v/>
      </c>
      <c r="Q793" s="318" t="str">
        <f t="shared" si="874"/>
        <v/>
      </c>
      <c r="R793" s="319" t="str">
        <f t="shared" si="875"/>
        <v/>
      </c>
      <c r="S793" s="318" t="str">
        <f t="shared" si="876"/>
        <v/>
      </c>
      <c r="T793" s="317" t="str">
        <f t="shared" si="877"/>
        <v/>
      </c>
      <c r="U793" s="318" t="str">
        <f t="shared" si="878"/>
        <v/>
      </c>
      <c r="V793" s="319" t="str">
        <f t="shared" si="879"/>
        <v/>
      </c>
      <c r="W793" s="318" t="str">
        <f t="shared" si="880"/>
        <v/>
      </c>
      <c r="X793" s="319" t="str">
        <f t="shared" si="881"/>
        <v/>
      </c>
      <c r="Y793" s="318" t="str">
        <f t="shared" si="882"/>
        <v/>
      </c>
      <c r="Z793" s="319" t="str">
        <f t="shared" si="883"/>
        <v/>
      </c>
      <c r="AA793" s="317" t="str">
        <f t="shared" si="884"/>
        <v/>
      </c>
      <c r="AB793" s="97" t="str">
        <f t="shared" si="885"/>
        <v/>
      </c>
      <c r="AC793" s="143" t="str">
        <f t="shared" si="886"/>
        <v/>
      </c>
      <c r="AD793" s="143" t="str">
        <f t="shared" si="933"/>
        <v/>
      </c>
      <c r="AE793" s="360"/>
      <c r="AF793" s="360"/>
      <c r="AG793" s="364"/>
      <c r="AH793" s="363" t="str">
        <f t="shared" si="934"/>
        <v/>
      </c>
      <c r="AI793" s="360"/>
      <c r="AJ793" s="360"/>
      <c r="AK793" s="364"/>
      <c r="AL793" s="365" t="str">
        <f t="shared" si="935"/>
        <v/>
      </c>
      <c r="AM793" s="363" t="str">
        <f t="shared" si="936"/>
        <v/>
      </c>
      <c r="AN793" s="366" t="str">
        <f t="shared" si="937"/>
        <v/>
      </c>
      <c r="AO793" s="360"/>
      <c r="AP793" s="360"/>
      <c r="AQ793" s="360" t="str">
        <f t="shared" si="938"/>
        <v/>
      </c>
      <c r="AR793" s="348" t="str">
        <f t="shared" si="887"/>
        <v/>
      </c>
      <c r="AS793" s="360"/>
      <c r="AT793" s="348" t="str">
        <f t="shared" si="888"/>
        <v/>
      </c>
      <c r="AU793" s="360"/>
      <c r="AV793" s="348" t="str">
        <f t="shared" si="889"/>
        <v/>
      </c>
      <c r="AW793" s="360"/>
      <c r="AX793" s="348" t="str">
        <f t="shared" si="890"/>
        <v/>
      </c>
      <c r="AY793" s="360"/>
      <c r="AZ793" s="348" t="str">
        <f t="shared" si="891"/>
        <v/>
      </c>
      <c r="BA793" s="367"/>
      <c r="BB793" s="348" t="str">
        <f t="shared" si="892"/>
        <v/>
      </c>
      <c r="BC793" s="350" t="str">
        <f t="shared" si="895"/>
        <v/>
      </c>
      <c r="BD793" s="350" t="str">
        <f t="shared" si="896"/>
        <v/>
      </c>
      <c r="BE793" s="360"/>
      <c r="BF793" s="361"/>
      <c r="BG793" s="362" t="str">
        <f t="shared" si="939"/>
        <v/>
      </c>
      <c r="BH793" s="354" t="str">
        <f t="shared" si="897"/>
        <v/>
      </c>
      <c r="BI793" s="350" t="str">
        <f t="shared" si="898"/>
        <v/>
      </c>
      <c r="BJ793" s="113" t="str">
        <f t="shared" si="899"/>
        <v/>
      </c>
      <c r="BK793" s="347" t="str">
        <f t="shared" si="924"/>
        <v/>
      </c>
      <c r="BR793" s="307"/>
      <c r="BS793" s="51" t="str">
        <f t="shared" si="900"/>
        <v/>
      </c>
      <c r="BT793" s="51" t="str">
        <f t="shared" si="901"/>
        <v/>
      </c>
      <c r="BU793" s="51" t="str">
        <f t="shared" si="902"/>
        <v/>
      </c>
      <c r="BV793" s="51" t="str">
        <f t="shared" si="903"/>
        <v/>
      </c>
      <c r="BW793" s="51" t="str">
        <f t="shared" si="904"/>
        <v/>
      </c>
      <c r="BX793" s="51" t="str">
        <f t="shared" si="905"/>
        <v/>
      </c>
      <c r="BY793" s="51" t="str">
        <f t="shared" si="906"/>
        <v/>
      </c>
      <c r="BZ793" s="51" t="str">
        <f t="shared" si="907"/>
        <v/>
      </c>
      <c r="CA793" s="51" t="str">
        <f t="shared" si="908"/>
        <v/>
      </c>
      <c r="CB793" s="51" t="str">
        <f t="shared" si="909"/>
        <v/>
      </c>
      <c r="CC793" s="51" t="str">
        <f t="shared" si="893"/>
        <v/>
      </c>
      <c r="CD793" s="51" t="str">
        <f t="shared" si="894"/>
        <v/>
      </c>
      <c r="CE793" s="51" t="str">
        <f t="shared" si="910"/>
        <v/>
      </c>
      <c r="CF793" s="51"/>
      <c r="CH793" s="53" t="str">
        <f t="shared" si="911"/>
        <v/>
      </c>
      <c r="CI793" s="53" t="str">
        <f t="shared" si="912"/>
        <v/>
      </c>
      <c r="CJ793" s="54" t="str">
        <f t="shared" si="913"/>
        <v/>
      </c>
      <c r="CK793" s="53" t="str">
        <f t="shared" si="914"/>
        <v/>
      </c>
      <c r="CL793" s="53" t="str">
        <f t="shared" si="915"/>
        <v/>
      </c>
      <c r="CM793" s="53" t="str">
        <f t="shared" si="916"/>
        <v/>
      </c>
      <c r="CN793" s="53" t="str">
        <f t="shared" si="917"/>
        <v/>
      </c>
      <c r="CO793" s="53" t="str">
        <f t="shared" si="918"/>
        <v/>
      </c>
      <c r="CP793" s="53" t="str">
        <f t="shared" si="919"/>
        <v/>
      </c>
      <c r="CQ793" s="53" t="str">
        <f t="shared" si="920"/>
        <v/>
      </c>
      <c r="CR793" s="53" t="str">
        <f t="shared" si="921"/>
        <v/>
      </c>
      <c r="CS793" s="53" t="str">
        <f t="shared" si="922"/>
        <v/>
      </c>
      <c r="CT793" s="53" t="str">
        <f t="shared" si="923"/>
        <v/>
      </c>
      <c r="CU793" s="53" t="str">
        <f t="shared" si="940"/>
        <v/>
      </c>
    </row>
    <row r="794" spans="1:99" hidden="1" x14ac:dyDescent="0.3">
      <c r="A794" s="40">
        <v>856</v>
      </c>
      <c r="B794" s="141"/>
      <c r="C794" s="142"/>
      <c r="D794" s="144"/>
      <c r="E794" s="144"/>
      <c r="F794" s="312"/>
      <c r="G794" s="144" t="s">
        <v>141</v>
      </c>
      <c r="H794" s="314"/>
      <c r="I794" s="314"/>
      <c r="J794" s="315" t="str">
        <f t="shared" si="867"/>
        <v/>
      </c>
      <c r="K794" s="316" t="str">
        <f t="shared" si="868"/>
        <v/>
      </c>
      <c r="L794" s="317" t="str">
        <f t="shared" si="869"/>
        <v/>
      </c>
      <c r="M794" s="316" t="str">
        <f t="shared" si="870"/>
        <v/>
      </c>
      <c r="N794" s="317" t="str">
        <f t="shared" si="871"/>
        <v/>
      </c>
      <c r="O794" s="316" t="str">
        <f t="shared" si="872"/>
        <v/>
      </c>
      <c r="P794" s="317" t="str">
        <f t="shared" si="873"/>
        <v/>
      </c>
      <c r="Q794" s="318" t="str">
        <f t="shared" si="874"/>
        <v/>
      </c>
      <c r="R794" s="319" t="str">
        <f t="shared" si="875"/>
        <v/>
      </c>
      <c r="S794" s="318" t="str">
        <f t="shared" si="876"/>
        <v/>
      </c>
      <c r="T794" s="317" t="str">
        <f t="shared" si="877"/>
        <v/>
      </c>
      <c r="U794" s="318" t="str">
        <f t="shared" si="878"/>
        <v/>
      </c>
      <c r="V794" s="319" t="str">
        <f t="shared" si="879"/>
        <v/>
      </c>
      <c r="W794" s="318" t="str">
        <f t="shared" si="880"/>
        <v/>
      </c>
      <c r="X794" s="319" t="str">
        <f t="shared" si="881"/>
        <v/>
      </c>
      <c r="Y794" s="318" t="str">
        <f t="shared" si="882"/>
        <v/>
      </c>
      <c r="Z794" s="319" t="str">
        <f t="shared" si="883"/>
        <v/>
      </c>
      <c r="AA794" s="317" t="str">
        <f t="shared" si="884"/>
        <v/>
      </c>
      <c r="AB794" s="97" t="str">
        <f t="shared" si="885"/>
        <v/>
      </c>
      <c r="AC794" s="143" t="str">
        <f t="shared" si="886"/>
        <v/>
      </c>
      <c r="AD794" s="143" t="str">
        <f t="shared" si="933"/>
        <v/>
      </c>
      <c r="AE794" s="360"/>
      <c r="AF794" s="360"/>
      <c r="AG794" s="364"/>
      <c r="AH794" s="363" t="str">
        <f t="shared" si="934"/>
        <v/>
      </c>
      <c r="AI794" s="360"/>
      <c r="AJ794" s="360"/>
      <c r="AK794" s="364"/>
      <c r="AL794" s="365" t="str">
        <f t="shared" si="935"/>
        <v/>
      </c>
      <c r="AM794" s="363" t="str">
        <f t="shared" si="936"/>
        <v/>
      </c>
      <c r="AN794" s="366" t="str">
        <f t="shared" si="937"/>
        <v/>
      </c>
      <c r="AO794" s="360"/>
      <c r="AP794" s="360"/>
      <c r="AQ794" s="360" t="str">
        <f t="shared" si="938"/>
        <v/>
      </c>
      <c r="AR794" s="348" t="str">
        <f t="shared" si="887"/>
        <v/>
      </c>
      <c r="AS794" s="360"/>
      <c r="AT794" s="348" t="str">
        <f t="shared" si="888"/>
        <v/>
      </c>
      <c r="AU794" s="360"/>
      <c r="AV794" s="348" t="str">
        <f t="shared" si="889"/>
        <v/>
      </c>
      <c r="AW794" s="360"/>
      <c r="AX794" s="348" t="str">
        <f t="shared" si="890"/>
        <v/>
      </c>
      <c r="AY794" s="360"/>
      <c r="AZ794" s="348" t="str">
        <f t="shared" si="891"/>
        <v/>
      </c>
      <c r="BA794" s="367"/>
      <c r="BB794" s="348" t="str">
        <f t="shared" si="892"/>
        <v/>
      </c>
      <c r="BC794" s="350" t="str">
        <f t="shared" si="895"/>
        <v/>
      </c>
      <c r="BD794" s="350" t="str">
        <f t="shared" si="896"/>
        <v/>
      </c>
      <c r="BE794" s="360"/>
      <c r="BF794" s="361"/>
      <c r="BG794" s="362" t="str">
        <f t="shared" si="939"/>
        <v/>
      </c>
      <c r="BH794" s="354" t="str">
        <f t="shared" si="897"/>
        <v/>
      </c>
      <c r="BI794" s="350" t="str">
        <f t="shared" si="898"/>
        <v/>
      </c>
      <c r="BJ794" s="113" t="str">
        <f t="shared" si="899"/>
        <v/>
      </c>
      <c r="BK794" s="347" t="str">
        <f t="shared" si="924"/>
        <v/>
      </c>
      <c r="BR794" s="307"/>
      <c r="BS794" s="51" t="str">
        <f t="shared" si="900"/>
        <v/>
      </c>
      <c r="BT794" s="51" t="str">
        <f t="shared" si="901"/>
        <v/>
      </c>
      <c r="BU794" s="51" t="str">
        <f t="shared" si="902"/>
        <v/>
      </c>
      <c r="BV794" s="51" t="str">
        <f t="shared" si="903"/>
        <v/>
      </c>
      <c r="BW794" s="51" t="str">
        <f t="shared" si="904"/>
        <v/>
      </c>
      <c r="BX794" s="51" t="str">
        <f t="shared" si="905"/>
        <v/>
      </c>
      <c r="BY794" s="51" t="str">
        <f t="shared" si="906"/>
        <v/>
      </c>
      <c r="BZ794" s="51" t="str">
        <f t="shared" si="907"/>
        <v/>
      </c>
      <c r="CA794" s="51" t="str">
        <f t="shared" si="908"/>
        <v/>
      </c>
      <c r="CB794" s="51" t="str">
        <f t="shared" si="909"/>
        <v/>
      </c>
      <c r="CC794" s="51" t="str">
        <f t="shared" si="893"/>
        <v/>
      </c>
      <c r="CD794" s="51" t="str">
        <f t="shared" si="894"/>
        <v/>
      </c>
      <c r="CE794" s="51" t="str">
        <f t="shared" si="910"/>
        <v/>
      </c>
      <c r="CF794" s="51"/>
      <c r="CH794" s="53" t="str">
        <f t="shared" si="911"/>
        <v/>
      </c>
      <c r="CI794" s="53" t="str">
        <f t="shared" si="912"/>
        <v/>
      </c>
      <c r="CJ794" s="54" t="str">
        <f t="shared" si="913"/>
        <v/>
      </c>
      <c r="CK794" s="53" t="str">
        <f t="shared" si="914"/>
        <v/>
      </c>
      <c r="CL794" s="53" t="str">
        <f t="shared" si="915"/>
        <v/>
      </c>
      <c r="CM794" s="53" t="str">
        <f t="shared" si="916"/>
        <v/>
      </c>
      <c r="CN794" s="53" t="str">
        <f t="shared" si="917"/>
        <v/>
      </c>
      <c r="CO794" s="53" t="str">
        <f t="shared" si="918"/>
        <v/>
      </c>
      <c r="CP794" s="53" t="str">
        <f t="shared" si="919"/>
        <v/>
      </c>
      <c r="CQ794" s="53" t="str">
        <f t="shared" si="920"/>
        <v/>
      </c>
      <c r="CR794" s="53" t="str">
        <f t="shared" si="921"/>
        <v/>
      </c>
      <c r="CS794" s="53" t="str">
        <f t="shared" si="922"/>
        <v/>
      </c>
      <c r="CT794" s="53" t="str">
        <f t="shared" si="923"/>
        <v/>
      </c>
      <c r="CU794" s="53" t="str">
        <f t="shared" si="940"/>
        <v/>
      </c>
    </row>
    <row r="795" spans="1:99" hidden="1" x14ac:dyDescent="0.3">
      <c r="A795" s="40">
        <v>857</v>
      </c>
      <c r="B795" s="141"/>
      <c r="C795" s="142"/>
      <c r="D795" s="144"/>
      <c r="E795" s="144"/>
      <c r="F795" s="312"/>
      <c r="G795" s="144" t="s">
        <v>141</v>
      </c>
      <c r="H795" s="314"/>
      <c r="I795" s="314"/>
      <c r="J795" s="315" t="str">
        <f t="shared" si="867"/>
        <v/>
      </c>
      <c r="K795" s="316" t="str">
        <f t="shared" si="868"/>
        <v/>
      </c>
      <c r="L795" s="317" t="str">
        <f t="shared" si="869"/>
        <v/>
      </c>
      <c r="M795" s="316" t="str">
        <f t="shared" si="870"/>
        <v/>
      </c>
      <c r="N795" s="317" t="str">
        <f t="shared" si="871"/>
        <v/>
      </c>
      <c r="O795" s="316" t="str">
        <f t="shared" si="872"/>
        <v/>
      </c>
      <c r="P795" s="317" t="str">
        <f t="shared" si="873"/>
        <v/>
      </c>
      <c r="Q795" s="318" t="str">
        <f t="shared" si="874"/>
        <v/>
      </c>
      <c r="R795" s="319" t="str">
        <f t="shared" si="875"/>
        <v/>
      </c>
      <c r="S795" s="318" t="str">
        <f t="shared" si="876"/>
        <v/>
      </c>
      <c r="T795" s="317" t="str">
        <f t="shared" si="877"/>
        <v/>
      </c>
      <c r="U795" s="318" t="str">
        <f t="shared" si="878"/>
        <v/>
      </c>
      <c r="V795" s="319" t="str">
        <f t="shared" si="879"/>
        <v/>
      </c>
      <c r="W795" s="318" t="str">
        <f t="shared" si="880"/>
        <v/>
      </c>
      <c r="X795" s="319" t="str">
        <f t="shared" si="881"/>
        <v/>
      </c>
      <c r="Y795" s="318" t="str">
        <f t="shared" si="882"/>
        <v/>
      </c>
      <c r="Z795" s="319" t="str">
        <f t="shared" si="883"/>
        <v/>
      </c>
      <c r="AA795" s="317" t="str">
        <f t="shared" si="884"/>
        <v/>
      </c>
      <c r="AB795" s="97" t="str">
        <f t="shared" si="885"/>
        <v/>
      </c>
      <c r="AC795" s="143" t="str">
        <f t="shared" si="886"/>
        <v/>
      </c>
      <c r="AD795" s="143" t="str">
        <f t="shared" si="933"/>
        <v/>
      </c>
      <c r="AE795" s="360"/>
      <c r="AF795" s="360"/>
      <c r="AG795" s="364"/>
      <c r="AH795" s="363" t="str">
        <f t="shared" si="934"/>
        <v/>
      </c>
      <c r="AI795" s="360"/>
      <c r="AJ795" s="360"/>
      <c r="AK795" s="364"/>
      <c r="AL795" s="365" t="str">
        <f t="shared" si="935"/>
        <v/>
      </c>
      <c r="AM795" s="363" t="str">
        <f t="shared" si="936"/>
        <v/>
      </c>
      <c r="AN795" s="366" t="str">
        <f t="shared" si="937"/>
        <v/>
      </c>
      <c r="AO795" s="360"/>
      <c r="AP795" s="360"/>
      <c r="AQ795" s="360" t="str">
        <f t="shared" si="938"/>
        <v/>
      </c>
      <c r="AR795" s="348" t="str">
        <f t="shared" si="887"/>
        <v/>
      </c>
      <c r="AS795" s="360"/>
      <c r="AT795" s="348" t="str">
        <f t="shared" si="888"/>
        <v/>
      </c>
      <c r="AU795" s="360"/>
      <c r="AV795" s="348" t="str">
        <f t="shared" si="889"/>
        <v/>
      </c>
      <c r="AW795" s="360"/>
      <c r="AX795" s="348" t="str">
        <f t="shared" si="890"/>
        <v/>
      </c>
      <c r="AY795" s="360"/>
      <c r="AZ795" s="348" t="str">
        <f t="shared" si="891"/>
        <v/>
      </c>
      <c r="BA795" s="367"/>
      <c r="BB795" s="348" t="str">
        <f t="shared" si="892"/>
        <v/>
      </c>
      <c r="BC795" s="350" t="str">
        <f t="shared" si="895"/>
        <v/>
      </c>
      <c r="BD795" s="350" t="str">
        <f t="shared" si="896"/>
        <v/>
      </c>
      <c r="BE795" s="360"/>
      <c r="BF795" s="361"/>
      <c r="BG795" s="362" t="str">
        <f t="shared" si="939"/>
        <v/>
      </c>
      <c r="BH795" s="354" t="str">
        <f t="shared" si="897"/>
        <v/>
      </c>
      <c r="BI795" s="350" t="str">
        <f t="shared" si="898"/>
        <v/>
      </c>
      <c r="BJ795" s="113" t="str">
        <f t="shared" si="899"/>
        <v/>
      </c>
      <c r="BK795" s="347" t="str">
        <f t="shared" si="924"/>
        <v/>
      </c>
      <c r="BR795" s="307"/>
      <c r="BS795" s="51" t="str">
        <f t="shared" si="900"/>
        <v/>
      </c>
      <c r="BT795" s="51" t="str">
        <f t="shared" si="901"/>
        <v/>
      </c>
      <c r="BU795" s="51" t="str">
        <f t="shared" si="902"/>
        <v/>
      </c>
      <c r="BV795" s="51" t="str">
        <f t="shared" si="903"/>
        <v/>
      </c>
      <c r="BW795" s="51" t="str">
        <f t="shared" si="904"/>
        <v/>
      </c>
      <c r="BX795" s="51" t="str">
        <f t="shared" si="905"/>
        <v/>
      </c>
      <c r="BY795" s="51" t="str">
        <f t="shared" si="906"/>
        <v/>
      </c>
      <c r="BZ795" s="51" t="str">
        <f t="shared" si="907"/>
        <v/>
      </c>
      <c r="CA795" s="51" t="str">
        <f t="shared" si="908"/>
        <v/>
      </c>
      <c r="CB795" s="51" t="str">
        <f t="shared" si="909"/>
        <v/>
      </c>
      <c r="CC795" s="51" t="str">
        <f t="shared" si="893"/>
        <v/>
      </c>
      <c r="CD795" s="51" t="str">
        <f t="shared" si="894"/>
        <v/>
      </c>
      <c r="CE795" s="51" t="str">
        <f t="shared" si="910"/>
        <v/>
      </c>
      <c r="CF795" s="51"/>
      <c r="CH795" s="53" t="str">
        <f t="shared" si="911"/>
        <v/>
      </c>
      <c r="CI795" s="53" t="str">
        <f t="shared" si="912"/>
        <v/>
      </c>
      <c r="CJ795" s="54" t="str">
        <f t="shared" si="913"/>
        <v/>
      </c>
      <c r="CK795" s="53" t="str">
        <f t="shared" si="914"/>
        <v/>
      </c>
      <c r="CL795" s="53" t="str">
        <f t="shared" si="915"/>
        <v/>
      </c>
      <c r="CM795" s="53" t="str">
        <f t="shared" si="916"/>
        <v/>
      </c>
      <c r="CN795" s="53" t="str">
        <f t="shared" si="917"/>
        <v/>
      </c>
      <c r="CO795" s="53" t="str">
        <f t="shared" si="918"/>
        <v/>
      </c>
      <c r="CP795" s="53" t="str">
        <f t="shared" si="919"/>
        <v/>
      </c>
      <c r="CQ795" s="53" t="str">
        <f t="shared" si="920"/>
        <v/>
      </c>
      <c r="CR795" s="53" t="str">
        <f t="shared" si="921"/>
        <v/>
      </c>
      <c r="CS795" s="53" t="str">
        <f t="shared" si="922"/>
        <v/>
      </c>
      <c r="CT795" s="53" t="str">
        <f t="shared" si="923"/>
        <v/>
      </c>
      <c r="CU795" s="53" t="str">
        <f t="shared" si="940"/>
        <v/>
      </c>
    </row>
    <row r="796" spans="1:99" hidden="1" x14ac:dyDescent="0.3">
      <c r="A796" s="40">
        <v>858</v>
      </c>
      <c r="B796" s="141"/>
      <c r="C796" s="142"/>
      <c r="D796" s="144"/>
      <c r="E796" s="144"/>
      <c r="F796" s="312"/>
      <c r="G796" s="144" t="s">
        <v>141</v>
      </c>
      <c r="H796" s="314"/>
      <c r="I796" s="314"/>
      <c r="J796" s="315" t="str">
        <f t="shared" si="867"/>
        <v/>
      </c>
      <c r="K796" s="316" t="str">
        <f t="shared" si="868"/>
        <v/>
      </c>
      <c r="L796" s="317" t="str">
        <f t="shared" si="869"/>
        <v/>
      </c>
      <c r="M796" s="316" t="str">
        <f t="shared" si="870"/>
        <v/>
      </c>
      <c r="N796" s="317" t="str">
        <f t="shared" si="871"/>
        <v/>
      </c>
      <c r="O796" s="316" t="str">
        <f t="shared" si="872"/>
        <v/>
      </c>
      <c r="P796" s="317" t="str">
        <f t="shared" si="873"/>
        <v/>
      </c>
      <c r="Q796" s="318" t="str">
        <f t="shared" si="874"/>
        <v/>
      </c>
      <c r="R796" s="319" t="str">
        <f t="shared" si="875"/>
        <v/>
      </c>
      <c r="S796" s="318" t="str">
        <f t="shared" si="876"/>
        <v/>
      </c>
      <c r="T796" s="317" t="str">
        <f t="shared" si="877"/>
        <v/>
      </c>
      <c r="U796" s="318" t="str">
        <f t="shared" si="878"/>
        <v/>
      </c>
      <c r="V796" s="319" t="str">
        <f t="shared" si="879"/>
        <v/>
      </c>
      <c r="W796" s="318" t="str">
        <f t="shared" si="880"/>
        <v/>
      </c>
      <c r="X796" s="319" t="str">
        <f t="shared" si="881"/>
        <v/>
      </c>
      <c r="Y796" s="318" t="str">
        <f t="shared" si="882"/>
        <v/>
      </c>
      <c r="Z796" s="319" t="str">
        <f t="shared" si="883"/>
        <v/>
      </c>
      <c r="AA796" s="317" t="str">
        <f t="shared" si="884"/>
        <v/>
      </c>
      <c r="AB796" s="97" t="str">
        <f t="shared" si="885"/>
        <v/>
      </c>
      <c r="AC796" s="143" t="str">
        <f t="shared" si="886"/>
        <v/>
      </c>
      <c r="AD796" s="143" t="str">
        <f t="shared" si="933"/>
        <v/>
      </c>
      <c r="AE796" s="360"/>
      <c r="AF796" s="360"/>
      <c r="AG796" s="364"/>
      <c r="AH796" s="363" t="str">
        <f t="shared" si="934"/>
        <v/>
      </c>
      <c r="AI796" s="360"/>
      <c r="AJ796" s="360"/>
      <c r="AK796" s="364"/>
      <c r="AL796" s="365" t="str">
        <f t="shared" si="935"/>
        <v/>
      </c>
      <c r="AM796" s="363" t="str">
        <f t="shared" si="936"/>
        <v/>
      </c>
      <c r="AN796" s="366" t="str">
        <f t="shared" si="937"/>
        <v/>
      </c>
      <c r="AO796" s="360"/>
      <c r="AP796" s="360"/>
      <c r="AQ796" s="360" t="str">
        <f t="shared" si="938"/>
        <v/>
      </c>
      <c r="AR796" s="348" t="str">
        <f t="shared" si="887"/>
        <v/>
      </c>
      <c r="AS796" s="360"/>
      <c r="AT796" s="348" t="str">
        <f t="shared" si="888"/>
        <v/>
      </c>
      <c r="AU796" s="360"/>
      <c r="AV796" s="348" t="str">
        <f t="shared" si="889"/>
        <v/>
      </c>
      <c r="AW796" s="360"/>
      <c r="AX796" s="348" t="str">
        <f t="shared" si="890"/>
        <v/>
      </c>
      <c r="AY796" s="360"/>
      <c r="AZ796" s="348" t="str">
        <f t="shared" si="891"/>
        <v/>
      </c>
      <c r="BA796" s="367"/>
      <c r="BB796" s="348" t="str">
        <f t="shared" si="892"/>
        <v/>
      </c>
      <c r="BC796" s="350" t="str">
        <f t="shared" si="895"/>
        <v/>
      </c>
      <c r="BD796" s="350" t="str">
        <f t="shared" si="896"/>
        <v/>
      </c>
      <c r="BE796" s="360"/>
      <c r="BF796" s="361"/>
      <c r="BG796" s="362" t="str">
        <f t="shared" si="939"/>
        <v/>
      </c>
      <c r="BH796" s="354" t="str">
        <f t="shared" si="897"/>
        <v/>
      </c>
      <c r="BI796" s="350" t="str">
        <f t="shared" si="898"/>
        <v/>
      </c>
      <c r="BJ796" s="113" t="str">
        <f t="shared" si="899"/>
        <v/>
      </c>
      <c r="BK796" s="347" t="str">
        <f t="shared" si="924"/>
        <v/>
      </c>
      <c r="BR796" s="307"/>
      <c r="BS796" s="51" t="str">
        <f t="shared" si="900"/>
        <v/>
      </c>
      <c r="BT796" s="51" t="str">
        <f t="shared" si="901"/>
        <v/>
      </c>
      <c r="BU796" s="51" t="str">
        <f t="shared" si="902"/>
        <v/>
      </c>
      <c r="BV796" s="51" t="str">
        <f t="shared" si="903"/>
        <v/>
      </c>
      <c r="BW796" s="51" t="str">
        <f t="shared" si="904"/>
        <v/>
      </c>
      <c r="BX796" s="51" t="str">
        <f t="shared" si="905"/>
        <v/>
      </c>
      <c r="BY796" s="51" t="str">
        <f t="shared" si="906"/>
        <v/>
      </c>
      <c r="BZ796" s="51" t="str">
        <f t="shared" si="907"/>
        <v/>
      </c>
      <c r="CA796" s="51" t="str">
        <f t="shared" si="908"/>
        <v/>
      </c>
      <c r="CB796" s="51" t="str">
        <f t="shared" si="909"/>
        <v/>
      </c>
      <c r="CC796" s="51" t="str">
        <f t="shared" si="893"/>
        <v/>
      </c>
      <c r="CD796" s="51" t="str">
        <f t="shared" si="894"/>
        <v/>
      </c>
      <c r="CE796" s="51" t="str">
        <f t="shared" si="910"/>
        <v/>
      </c>
      <c r="CF796" s="51"/>
      <c r="CH796" s="53" t="str">
        <f t="shared" si="911"/>
        <v/>
      </c>
      <c r="CI796" s="53" t="str">
        <f t="shared" si="912"/>
        <v/>
      </c>
      <c r="CJ796" s="54" t="str">
        <f t="shared" si="913"/>
        <v/>
      </c>
      <c r="CK796" s="53" t="str">
        <f t="shared" si="914"/>
        <v/>
      </c>
      <c r="CL796" s="53" t="str">
        <f t="shared" si="915"/>
        <v/>
      </c>
      <c r="CM796" s="53" t="str">
        <f t="shared" si="916"/>
        <v/>
      </c>
      <c r="CN796" s="53" t="str">
        <f t="shared" si="917"/>
        <v/>
      </c>
      <c r="CO796" s="53" t="str">
        <f t="shared" si="918"/>
        <v/>
      </c>
      <c r="CP796" s="53" t="str">
        <f t="shared" si="919"/>
        <v/>
      </c>
      <c r="CQ796" s="53" t="str">
        <f t="shared" si="920"/>
        <v/>
      </c>
      <c r="CR796" s="53" t="str">
        <f t="shared" si="921"/>
        <v/>
      </c>
      <c r="CS796" s="53" t="str">
        <f t="shared" si="922"/>
        <v/>
      </c>
      <c r="CT796" s="53" t="str">
        <f t="shared" si="923"/>
        <v/>
      </c>
      <c r="CU796" s="53" t="str">
        <f t="shared" si="940"/>
        <v/>
      </c>
    </row>
    <row r="797" spans="1:99" hidden="1" x14ac:dyDescent="0.3">
      <c r="A797" s="40">
        <v>859</v>
      </c>
      <c r="B797" s="141"/>
      <c r="C797" s="142"/>
      <c r="D797" s="144"/>
      <c r="E797" s="144"/>
      <c r="F797" s="312"/>
      <c r="G797" s="144" t="s">
        <v>141</v>
      </c>
      <c r="H797" s="314"/>
      <c r="I797" s="314"/>
      <c r="J797" s="315" t="str">
        <f t="shared" si="867"/>
        <v/>
      </c>
      <c r="K797" s="316" t="str">
        <f t="shared" si="868"/>
        <v/>
      </c>
      <c r="L797" s="317" t="str">
        <f t="shared" si="869"/>
        <v/>
      </c>
      <c r="M797" s="316" t="str">
        <f t="shared" si="870"/>
        <v/>
      </c>
      <c r="N797" s="317" t="str">
        <f t="shared" si="871"/>
        <v/>
      </c>
      <c r="O797" s="316" t="str">
        <f t="shared" si="872"/>
        <v/>
      </c>
      <c r="P797" s="317" t="str">
        <f t="shared" si="873"/>
        <v/>
      </c>
      <c r="Q797" s="318" t="str">
        <f t="shared" si="874"/>
        <v/>
      </c>
      <c r="R797" s="319" t="str">
        <f t="shared" si="875"/>
        <v/>
      </c>
      <c r="S797" s="318" t="str">
        <f t="shared" si="876"/>
        <v/>
      </c>
      <c r="T797" s="317" t="str">
        <f t="shared" si="877"/>
        <v/>
      </c>
      <c r="U797" s="318" t="str">
        <f t="shared" si="878"/>
        <v/>
      </c>
      <c r="V797" s="319" t="str">
        <f t="shared" si="879"/>
        <v/>
      </c>
      <c r="W797" s="318" t="str">
        <f t="shared" si="880"/>
        <v/>
      </c>
      <c r="X797" s="319" t="str">
        <f t="shared" si="881"/>
        <v/>
      </c>
      <c r="Y797" s="318" t="str">
        <f t="shared" si="882"/>
        <v/>
      </c>
      <c r="Z797" s="319" t="str">
        <f t="shared" si="883"/>
        <v/>
      </c>
      <c r="AA797" s="317" t="str">
        <f t="shared" si="884"/>
        <v/>
      </c>
      <c r="AB797" s="97" t="str">
        <f t="shared" si="885"/>
        <v/>
      </c>
      <c r="AC797" s="143" t="str">
        <f t="shared" si="886"/>
        <v/>
      </c>
      <c r="AD797" s="143" t="str">
        <f t="shared" si="933"/>
        <v/>
      </c>
      <c r="AE797" s="360"/>
      <c r="AF797" s="360"/>
      <c r="AG797" s="364"/>
      <c r="AH797" s="363" t="str">
        <f t="shared" si="934"/>
        <v/>
      </c>
      <c r="AI797" s="360"/>
      <c r="AJ797" s="360"/>
      <c r="AK797" s="364"/>
      <c r="AL797" s="365" t="str">
        <f t="shared" si="935"/>
        <v/>
      </c>
      <c r="AM797" s="363" t="str">
        <f t="shared" si="936"/>
        <v/>
      </c>
      <c r="AN797" s="366" t="str">
        <f t="shared" si="937"/>
        <v/>
      </c>
      <c r="AO797" s="360"/>
      <c r="AP797" s="360"/>
      <c r="AQ797" s="360" t="str">
        <f t="shared" si="938"/>
        <v/>
      </c>
      <c r="AR797" s="348" t="str">
        <f t="shared" si="887"/>
        <v/>
      </c>
      <c r="AS797" s="360"/>
      <c r="AT797" s="348" t="str">
        <f t="shared" si="888"/>
        <v/>
      </c>
      <c r="AU797" s="360"/>
      <c r="AV797" s="348" t="str">
        <f t="shared" si="889"/>
        <v/>
      </c>
      <c r="AW797" s="360"/>
      <c r="AX797" s="348" t="str">
        <f t="shared" si="890"/>
        <v/>
      </c>
      <c r="AY797" s="360"/>
      <c r="AZ797" s="348" t="str">
        <f t="shared" si="891"/>
        <v/>
      </c>
      <c r="BA797" s="367"/>
      <c r="BB797" s="348" t="str">
        <f t="shared" si="892"/>
        <v/>
      </c>
      <c r="BC797" s="350" t="str">
        <f t="shared" si="895"/>
        <v/>
      </c>
      <c r="BD797" s="350" t="str">
        <f t="shared" si="896"/>
        <v/>
      </c>
      <c r="BE797" s="360"/>
      <c r="BF797" s="361"/>
      <c r="BG797" s="362" t="str">
        <f t="shared" si="939"/>
        <v/>
      </c>
      <c r="BH797" s="354" t="str">
        <f t="shared" si="897"/>
        <v/>
      </c>
      <c r="BI797" s="350" t="str">
        <f t="shared" si="898"/>
        <v/>
      </c>
      <c r="BJ797" s="113" t="str">
        <f t="shared" si="899"/>
        <v/>
      </c>
      <c r="BK797" s="347" t="str">
        <f t="shared" si="924"/>
        <v/>
      </c>
      <c r="BR797" s="307"/>
      <c r="BS797" s="51" t="str">
        <f t="shared" si="900"/>
        <v/>
      </c>
      <c r="BT797" s="51" t="str">
        <f t="shared" si="901"/>
        <v/>
      </c>
      <c r="BU797" s="51" t="str">
        <f t="shared" si="902"/>
        <v/>
      </c>
      <c r="BV797" s="51" t="str">
        <f t="shared" si="903"/>
        <v/>
      </c>
      <c r="BW797" s="51" t="str">
        <f t="shared" si="904"/>
        <v/>
      </c>
      <c r="BX797" s="51" t="str">
        <f t="shared" si="905"/>
        <v/>
      </c>
      <c r="BY797" s="51" t="str">
        <f t="shared" si="906"/>
        <v/>
      </c>
      <c r="BZ797" s="51" t="str">
        <f t="shared" si="907"/>
        <v/>
      </c>
      <c r="CA797" s="51" t="str">
        <f t="shared" si="908"/>
        <v/>
      </c>
      <c r="CB797" s="51" t="str">
        <f t="shared" si="909"/>
        <v/>
      </c>
      <c r="CC797" s="51" t="str">
        <f t="shared" si="893"/>
        <v/>
      </c>
      <c r="CD797" s="51" t="str">
        <f t="shared" si="894"/>
        <v/>
      </c>
      <c r="CE797" s="51" t="str">
        <f t="shared" si="910"/>
        <v/>
      </c>
      <c r="CF797" s="51"/>
      <c r="CH797" s="53" t="str">
        <f t="shared" si="911"/>
        <v/>
      </c>
      <c r="CI797" s="53" t="str">
        <f t="shared" si="912"/>
        <v/>
      </c>
      <c r="CJ797" s="54" t="str">
        <f t="shared" si="913"/>
        <v/>
      </c>
      <c r="CK797" s="53" t="str">
        <f t="shared" si="914"/>
        <v/>
      </c>
      <c r="CL797" s="53" t="str">
        <f t="shared" si="915"/>
        <v/>
      </c>
      <c r="CM797" s="53" t="str">
        <f t="shared" si="916"/>
        <v/>
      </c>
      <c r="CN797" s="53" t="str">
        <f t="shared" si="917"/>
        <v/>
      </c>
      <c r="CO797" s="53" t="str">
        <f t="shared" si="918"/>
        <v/>
      </c>
      <c r="CP797" s="53" t="str">
        <f t="shared" si="919"/>
        <v/>
      </c>
      <c r="CQ797" s="53" t="str">
        <f t="shared" si="920"/>
        <v/>
      </c>
      <c r="CR797" s="53" t="str">
        <f t="shared" si="921"/>
        <v/>
      </c>
      <c r="CS797" s="53" t="str">
        <f t="shared" si="922"/>
        <v/>
      </c>
      <c r="CT797" s="53" t="str">
        <f t="shared" si="923"/>
        <v/>
      </c>
      <c r="CU797" s="53" t="str">
        <f t="shared" si="940"/>
        <v/>
      </c>
    </row>
    <row r="798" spans="1:99" hidden="1" x14ac:dyDescent="0.3">
      <c r="A798" s="40">
        <v>860</v>
      </c>
      <c r="B798" s="141"/>
      <c r="C798" s="142"/>
      <c r="D798" s="144"/>
      <c r="E798" s="144"/>
      <c r="F798" s="312"/>
      <c r="G798" s="144" t="s">
        <v>141</v>
      </c>
      <c r="H798" s="314"/>
      <c r="I798" s="314"/>
      <c r="J798" s="315" t="str">
        <f t="shared" si="867"/>
        <v/>
      </c>
      <c r="K798" s="316" t="str">
        <f t="shared" si="868"/>
        <v/>
      </c>
      <c r="L798" s="317" t="str">
        <f t="shared" si="869"/>
        <v/>
      </c>
      <c r="M798" s="316" t="str">
        <f t="shared" si="870"/>
        <v/>
      </c>
      <c r="N798" s="317" t="str">
        <f t="shared" si="871"/>
        <v/>
      </c>
      <c r="O798" s="316" t="str">
        <f t="shared" si="872"/>
        <v/>
      </c>
      <c r="P798" s="317" t="str">
        <f t="shared" si="873"/>
        <v/>
      </c>
      <c r="Q798" s="318" t="str">
        <f t="shared" si="874"/>
        <v/>
      </c>
      <c r="R798" s="319" t="str">
        <f t="shared" si="875"/>
        <v/>
      </c>
      <c r="S798" s="318" t="str">
        <f t="shared" si="876"/>
        <v/>
      </c>
      <c r="T798" s="317" t="str">
        <f t="shared" si="877"/>
        <v/>
      </c>
      <c r="U798" s="318" t="str">
        <f t="shared" si="878"/>
        <v/>
      </c>
      <c r="V798" s="319" t="str">
        <f t="shared" si="879"/>
        <v/>
      </c>
      <c r="W798" s="318" t="str">
        <f t="shared" si="880"/>
        <v/>
      </c>
      <c r="X798" s="319" t="str">
        <f t="shared" si="881"/>
        <v/>
      </c>
      <c r="Y798" s="318" t="str">
        <f t="shared" si="882"/>
        <v/>
      </c>
      <c r="Z798" s="319" t="str">
        <f t="shared" si="883"/>
        <v/>
      </c>
      <c r="AA798" s="317" t="str">
        <f t="shared" si="884"/>
        <v/>
      </c>
      <c r="AB798" s="97" t="str">
        <f t="shared" si="885"/>
        <v/>
      </c>
      <c r="AC798" s="143" t="str">
        <f t="shared" si="886"/>
        <v/>
      </c>
      <c r="AD798" s="143" t="str">
        <f t="shared" si="933"/>
        <v/>
      </c>
      <c r="AE798" s="360"/>
      <c r="AF798" s="360"/>
      <c r="AG798" s="364"/>
      <c r="AH798" s="363" t="str">
        <f t="shared" si="934"/>
        <v/>
      </c>
      <c r="AI798" s="360"/>
      <c r="AJ798" s="360"/>
      <c r="AK798" s="364"/>
      <c r="AL798" s="365" t="str">
        <f t="shared" si="935"/>
        <v/>
      </c>
      <c r="AM798" s="363" t="str">
        <f t="shared" si="936"/>
        <v/>
      </c>
      <c r="AN798" s="366" t="str">
        <f t="shared" si="937"/>
        <v/>
      </c>
      <c r="AO798" s="360"/>
      <c r="AP798" s="360"/>
      <c r="AQ798" s="360" t="str">
        <f t="shared" si="938"/>
        <v/>
      </c>
      <c r="AR798" s="348" t="str">
        <f t="shared" si="887"/>
        <v/>
      </c>
      <c r="AS798" s="360"/>
      <c r="AT798" s="348" t="str">
        <f t="shared" si="888"/>
        <v/>
      </c>
      <c r="AU798" s="360"/>
      <c r="AV798" s="348" t="str">
        <f t="shared" si="889"/>
        <v/>
      </c>
      <c r="AW798" s="360"/>
      <c r="AX798" s="348" t="str">
        <f t="shared" si="890"/>
        <v/>
      </c>
      <c r="AY798" s="360"/>
      <c r="AZ798" s="348" t="str">
        <f t="shared" si="891"/>
        <v/>
      </c>
      <c r="BA798" s="367"/>
      <c r="BB798" s="348" t="str">
        <f t="shared" si="892"/>
        <v/>
      </c>
      <c r="BC798" s="350" t="str">
        <f t="shared" si="895"/>
        <v/>
      </c>
      <c r="BD798" s="350" t="str">
        <f t="shared" si="896"/>
        <v/>
      </c>
      <c r="BE798" s="360"/>
      <c r="BF798" s="361"/>
      <c r="BG798" s="362" t="str">
        <f t="shared" si="939"/>
        <v/>
      </c>
      <c r="BH798" s="354" t="str">
        <f t="shared" si="897"/>
        <v/>
      </c>
      <c r="BI798" s="350" t="str">
        <f t="shared" si="898"/>
        <v/>
      </c>
      <c r="BJ798" s="113" t="str">
        <f t="shared" si="899"/>
        <v/>
      </c>
      <c r="BK798" s="347" t="str">
        <f t="shared" si="924"/>
        <v/>
      </c>
      <c r="BR798" s="307"/>
      <c r="BS798" s="51" t="str">
        <f t="shared" si="900"/>
        <v/>
      </c>
      <c r="BT798" s="51" t="str">
        <f t="shared" si="901"/>
        <v/>
      </c>
      <c r="BU798" s="51" t="str">
        <f t="shared" si="902"/>
        <v/>
      </c>
      <c r="BV798" s="51" t="str">
        <f t="shared" si="903"/>
        <v/>
      </c>
      <c r="BW798" s="51" t="str">
        <f t="shared" si="904"/>
        <v/>
      </c>
      <c r="BX798" s="51" t="str">
        <f t="shared" si="905"/>
        <v/>
      </c>
      <c r="BY798" s="51" t="str">
        <f t="shared" si="906"/>
        <v/>
      </c>
      <c r="BZ798" s="51" t="str">
        <f t="shared" si="907"/>
        <v/>
      </c>
      <c r="CA798" s="51" t="str">
        <f t="shared" si="908"/>
        <v/>
      </c>
      <c r="CB798" s="51" t="str">
        <f t="shared" si="909"/>
        <v/>
      </c>
      <c r="CC798" s="51" t="str">
        <f t="shared" si="893"/>
        <v/>
      </c>
      <c r="CD798" s="51" t="str">
        <f t="shared" si="894"/>
        <v/>
      </c>
      <c r="CE798" s="51" t="str">
        <f t="shared" si="910"/>
        <v/>
      </c>
      <c r="CF798" s="51"/>
      <c r="CH798" s="53" t="str">
        <f t="shared" si="911"/>
        <v/>
      </c>
      <c r="CI798" s="53" t="str">
        <f t="shared" si="912"/>
        <v/>
      </c>
      <c r="CJ798" s="54" t="str">
        <f t="shared" si="913"/>
        <v/>
      </c>
      <c r="CK798" s="53" t="str">
        <f t="shared" si="914"/>
        <v/>
      </c>
      <c r="CL798" s="53" t="str">
        <f t="shared" si="915"/>
        <v/>
      </c>
      <c r="CM798" s="53" t="str">
        <f t="shared" si="916"/>
        <v/>
      </c>
      <c r="CN798" s="53" t="str">
        <f t="shared" si="917"/>
        <v/>
      </c>
      <c r="CO798" s="53" t="str">
        <f t="shared" si="918"/>
        <v/>
      </c>
      <c r="CP798" s="53" t="str">
        <f t="shared" si="919"/>
        <v/>
      </c>
      <c r="CQ798" s="53" t="str">
        <f t="shared" si="920"/>
        <v/>
      </c>
      <c r="CR798" s="53" t="str">
        <f t="shared" si="921"/>
        <v/>
      </c>
      <c r="CS798" s="53" t="str">
        <f t="shared" si="922"/>
        <v/>
      </c>
      <c r="CT798" s="53" t="str">
        <f t="shared" si="923"/>
        <v/>
      </c>
      <c r="CU798" s="53" t="str">
        <f t="shared" si="940"/>
        <v/>
      </c>
    </row>
    <row r="799" spans="1:99" hidden="1" x14ac:dyDescent="0.3">
      <c r="A799" s="40">
        <v>861</v>
      </c>
      <c r="B799" s="141"/>
      <c r="C799" s="142"/>
      <c r="D799" s="144"/>
      <c r="E799" s="144"/>
      <c r="F799" s="312"/>
      <c r="G799" s="144" t="s">
        <v>141</v>
      </c>
      <c r="H799" s="314"/>
      <c r="I799" s="314"/>
      <c r="J799" s="315" t="str">
        <f t="shared" si="867"/>
        <v/>
      </c>
      <c r="K799" s="316" t="str">
        <f t="shared" si="868"/>
        <v/>
      </c>
      <c r="L799" s="317" t="str">
        <f t="shared" si="869"/>
        <v/>
      </c>
      <c r="M799" s="316" t="str">
        <f t="shared" si="870"/>
        <v/>
      </c>
      <c r="N799" s="317" t="str">
        <f t="shared" si="871"/>
        <v/>
      </c>
      <c r="O799" s="316" t="str">
        <f t="shared" si="872"/>
        <v/>
      </c>
      <c r="P799" s="317" t="str">
        <f t="shared" si="873"/>
        <v/>
      </c>
      <c r="Q799" s="318" t="str">
        <f t="shared" si="874"/>
        <v/>
      </c>
      <c r="R799" s="319" t="str">
        <f t="shared" si="875"/>
        <v/>
      </c>
      <c r="S799" s="318" t="str">
        <f t="shared" si="876"/>
        <v/>
      </c>
      <c r="T799" s="317" t="str">
        <f t="shared" si="877"/>
        <v/>
      </c>
      <c r="U799" s="318" t="str">
        <f t="shared" si="878"/>
        <v/>
      </c>
      <c r="V799" s="319" t="str">
        <f t="shared" si="879"/>
        <v/>
      </c>
      <c r="W799" s="318" t="str">
        <f t="shared" si="880"/>
        <v/>
      </c>
      <c r="X799" s="319" t="str">
        <f t="shared" si="881"/>
        <v/>
      </c>
      <c r="Y799" s="318" t="str">
        <f t="shared" si="882"/>
        <v/>
      </c>
      <c r="Z799" s="319" t="str">
        <f t="shared" si="883"/>
        <v/>
      </c>
      <c r="AA799" s="317" t="str">
        <f t="shared" si="884"/>
        <v/>
      </c>
      <c r="AB799" s="97" t="str">
        <f t="shared" si="885"/>
        <v/>
      </c>
      <c r="AC799" s="143" t="str">
        <f t="shared" si="886"/>
        <v/>
      </c>
      <c r="AD799" s="143" t="str">
        <f t="shared" si="933"/>
        <v/>
      </c>
      <c r="AE799" s="360"/>
      <c r="AF799" s="360"/>
      <c r="AG799" s="364"/>
      <c r="AH799" s="363" t="str">
        <f t="shared" si="934"/>
        <v/>
      </c>
      <c r="AI799" s="360"/>
      <c r="AJ799" s="360"/>
      <c r="AK799" s="364"/>
      <c r="AL799" s="365" t="str">
        <f t="shared" si="935"/>
        <v/>
      </c>
      <c r="AM799" s="363" t="str">
        <f t="shared" si="936"/>
        <v/>
      </c>
      <c r="AN799" s="366" t="str">
        <f t="shared" si="937"/>
        <v/>
      </c>
      <c r="AO799" s="360"/>
      <c r="AP799" s="360"/>
      <c r="AQ799" s="360" t="str">
        <f t="shared" si="938"/>
        <v/>
      </c>
      <c r="AR799" s="348" t="str">
        <f t="shared" si="887"/>
        <v/>
      </c>
      <c r="AS799" s="360"/>
      <c r="AT799" s="348" t="str">
        <f t="shared" si="888"/>
        <v/>
      </c>
      <c r="AU799" s="360"/>
      <c r="AV799" s="348" t="str">
        <f t="shared" si="889"/>
        <v/>
      </c>
      <c r="AW799" s="360"/>
      <c r="AX799" s="348" t="str">
        <f t="shared" si="890"/>
        <v/>
      </c>
      <c r="AY799" s="360"/>
      <c r="AZ799" s="348" t="str">
        <f t="shared" si="891"/>
        <v/>
      </c>
      <c r="BA799" s="367"/>
      <c r="BB799" s="348" t="str">
        <f t="shared" si="892"/>
        <v/>
      </c>
      <c r="BC799" s="350" t="str">
        <f t="shared" si="895"/>
        <v/>
      </c>
      <c r="BD799" s="350" t="str">
        <f t="shared" si="896"/>
        <v/>
      </c>
      <c r="BE799" s="360"/>
      <c r="BF799" s="361"/>
      <c r="BG799" s="362" t="str">
        <f t="shared" si="939"/>
        <v/>
      </c>
      <c r="BH799" s="354" t="str">
        <f t="shared" si="897"/>
        <v/>
      </c>
      <c r="BI799" s="350" t="str">
        <f t="shared" si="898"/>
        <v/>
      </c>
      <c r="BJ799" s="113" t="str">
        <f t="shared" si="899"/>
        <v/>
      </c>
      <c r="BK799" s="347" t="str">
        <f t="shared" si="924"/>
        <v/>
      </c>
      <c r="BR799" s="307"/>
      <c r="BS799" s="51" t="str">
        <f t="shared" si="900"/>
        <v/>
      </c>
      <c r="BT799" s="51" t="str">
        <f t="shared" si="901"/>
        <v/>
      </c>
      <c r="BU799" s="51" t="str">
        <f t="shared" si="902"/>
        <v/>
      </c>
      <c r="BV799" s="51" t="str">
        <f t="shared" si="903"/>
        <v/>
      </c>
      <c r="BW799" s="51" t="str">
        <f t="shared" si="904"/>
        <v/>
      </c>
      <c r="BX799" s="51" t="str">
        <f t="shared" si="905"/>
        <v/>
      </c>
      <c r="BY799" s="51" t="str">
        <f t="shared" si="906"/>
        <v/>
      </c>
      <c r="BZ799" s="51" t="str">
        <f t="shared" si="907"/>
        <v/>
      </c>
      <c r="CA799" s="51" t="str">
        <f t="shared" si="908"/>
        <v/>
      </c>
      <c r="CB799" s="51" t="str">
        <f t="shared" si="909"/>
        <v/>
      </c>
      <c r="CC799" s="51" t="str">
        <f t="shared" si="893"/>
        <v/>
      </c>
      <c r="CD799" s="51" t="str">
        <f t="shared" si="894"/>
        <v/>
      </c>
      <c r="CE799" s="51" t="str">
        <f t="shared" si="910"/>
        <v/>
      </c>
      <c r="CF799" s="51"/>
      <c r="CH799" s="53" t="str">
        <f t="shared" si="911"/>
        <v/>
      </c>
      <c r="CI799" s="53" t="str">
        <f t="shared" si="912"/>
        <v/>
      </c>
      <c r="CJ799" s="54" t="str">
        <f t="shared" si="913"/>
        <v/>
      </c>
      <c r="CK799" s="53" t="str">
        <f t="shared" si="914"/>
        <v/>
      </c>
      <c r="CL799" s="53" t="str">
        <f t="shared" si="915"/>
        <v/>
      </c>
      <c r="CM799" s="53" t="str">
        <f t="shared" si="916"/>
        <v/>
      </c>
      <c r="CN799" s="53" t="str">
        <f t="shared" si="917"/>
        <v/>
      </c>
      <c r="CO799" s="53" t="str">
        <f t="shared" si="918"/>
        <v/>
      </c>
      <c r="CP799" s="53" t="str">
        <f t="shared" si="919"/>
        <v/>
      </c>
      <c r="CQ799" s="53" t="str">
        <f t="shared" si="920"/>
        <v/>
      </c>
      <c r="CR799" s="53" t="str">
        <f t="shared" si="921"/>
        <v/>
      </c>
      <c r="CS799" s="53" t="str">
        <f t="shared" si="922"/>
        <v/>
      </c>
      <c r="CT799" s="53" t="str">
        <f t="shared" si="923"/>
        <v/>
      </c>
      <c r="CU799" s="53" t="str">
        <f t="shared" si="940"/>
        <v/>
      </c>
    </row>
    <row r="800" spans="1:99" hidden="1" x14ac:dyDescent="0.3">
      <c r="A800" s="40">
        <v>862</v>
      </c>
      <c r="B800" s="141"/>
      <c r="C800" s="142"/>
      <c r="D800" s="144"/>
      <c r="E800" s="144"/>
      <c r="F800" s="312"/>
      <c r="G800" s="144" t="s">
        <v>141</v>
      </c>
      <c r="H800" s="314"/>
      <c r="I800" s="314"/>
      <c r="J800" s="315" t="str">
        <f t="shared" si="867"/>
        <v/>
      </c>
      <c r="K800" s="316" t="str">
        <f t="shared" si="868"/>
        <v/>
      </c>
      <c r="L800" s="317" t="str">
        <f t="shared" si="869"/>
        <v/>
      </c>
      <c r="M800" s="316" t="str">
        <f t="shared" si="870"/>
        <v/>
      </c>
      <c r="N800" s="317" t="str">
        <f t="shared" si="871"/>
        <v/>
      </c>
      <c r="O800" s="316" t="str">
        <f t="shared" si="872"/>
        <v/>
      </c>
      <c r="P800" s="317" t="str">
        <f t="shared" si="873"/>
        <v/>
      </c>
      <c r="Q800" s="318" t="str">
        <f t="shared" si="874"/>
        <v/>
      </c>
      <c r="R800" s="319" t="str">
        <f t="shared" si="875"/>
        <v/>
      </c>
      <c r="S800" s="318" t="str">
        <f t="shared" si="876"/>
        <v/>
      </c>
      <c r="T800" s="317" t="str">
        <f t="shared" si="877"/>
        <v/>
      </c>
      <c r="U800" s="318" t="str">
        <f t="shared" si="878"/>
        <v/>
      </c>
      <c r="V800" s="319" t="str">
        <f t="shared" si="879"/>
        <v/>
      </c>
      <c r="W800" s="318" t="str">
        <f t="shared" si="880"/>
        <v/>
      </c>
      <c r="X800" s="319" t="str">
        <f t="shared" si="881"/>
        <v/>
      </c>
      <c r="Y800" s="318" t="str">
        <f t="shared" si="882"/>
        <v/>
      </c>
      <c r="Z800" s="319" t="str">
        <f t="shared" si="883"/>
        <v/>
      </c>
      <c r="AA800" s="317" t="str">
        <f t="shared" si="884"/>
        <v/>
      </c>
      <c r="AB800" s="97" t="str">
        <f t="shared" si="885"/>
        <v/>
      </c>
      <c r="AC800" s="143" t="str">
        <f t="shared" si="886"/>
        <v/>
      </c>
      <c r="AD800" s="143" t="str">
        <f t="shared" si="933"/>
        <v/>
      </c>
      <c r="AE800" s="360"/>
      <c r="AF800" s="360"/>
      <c r="AG800" s="364"/>
      <c r="AH800" s="363" t="str">
        <f t="shared" si="934"/>
        <v/>
      </c>
      <c r="AI800" s="360"/>
      <c r="AJ800" s="360"/>
      <c r="AK800" s="364"/>
      <c r="AL800" s="365" t="str">
        <f t="shared" si="935"/>
        <v/>
      </c>
      <c r="AM800" s="363" t="str">
        <f t="shared" si="936"/>
        <v/>
      </c>
      <c r="AN800" s="366" t="str">
        <f t="shared" si="937"/>
        <v/>
      </c>
      <c r="AO800" s="360"/>
      <c r="AP800" s="360"/>
      <c r="AQ800" s="360" t="str">
        <f t="shared" si="938"/>
        <v/>
      </c>
      <c r="AR800" s="348" t="str">
        <f t="shared" si="887"/>
        <v/>
      </c>
      <c r="AS800" s="360"/>
      <c r="AT800" s="348" t="str">
        <f t="shared" si="888"/>
        <v/>
      </c>
      <c r="AU800" s="360"/>
      <c r="AV800" s="348" t="str">
        <f t="shared" si="889"/>
        <v/>
      </c>
      <c r="AW800" s="360"/>
      <c r="AX800" s="348" t="str">
        <f t="shared" si="890"/>
        <v/>
      </c>
      <c r="AY800" s="360"/>
      <c r="AZ800" s="348" t="str">
        <f t="shared" si="891"/>
        <v/>
      </c>
      <c r="BA800" s="367"/>
      <c r="BB800" s="348" t="str">
        <f t="shared" si="892"/>
        <v/>
      </c>
      <c r="BC800" s="350" t="str">
        <f t="shared" si="895"/>
        <v/>
      </c>
      <c r="BD800" s="350" t="str">
        <f t="shared" si="896"/>
        <v/>
      </c>
      <c r="BE800" s="360"/>
      <c r="BF800" s="361"/>
      <c r="BG800" s="362" t="str">
        <f t="shared" si="939"/>
        <v/>
      </c>
      <c r="BH800" s="354" t="str">
        <f t="shared" si="897"/>
        <v/>
      </c>
      <c r="BI800" s="350" t="str">
        <f t="shared" si="898"/>
        <v/>
      </c>
      <c r="BJ800" s="113" t="str">
        <f t="shared" si="899"/>
        <v/>
      </c>
      <c r="BK800" s="347" t="str">
        <f t="shared" si="924"/>
        <v/>
      </c>
      <c r="BR800" s="307"/>
      <c r="BS800" s="51" t="str">
        <f t="shared" si="900"/>
        <v/>
      </c>
      <c r="BT800" s="51" t="str">
        <f t="shared" si="901"/>
        <v/>
      </c>
      <c r="BU800" s="51" t="str">
        <f t="shared" si="902"/>
        <v/>
      </c>
      <c r="BV800" s="51" t="str">
        <f t="shared" si="903"/>
        <v/>
      </c>
      <c r="BW800" s="51" t="str">
        <f t="shared" si="904"/>
        <v/>
      </c>
      <c r="BX800" s="51" t="str">
        <f t="shared" si="905"/>
        <v/>
      </c>
      <c r="BY800" s="51" t="str">
        <f t="shared" si="906"/>
        <v/>
      </c>
      <c r="BZ800" s="51" t="str">
        <f t="shared" si="907"/>
        <v/>
      </c>
      <c r="CA800" s="51" t="str">
        <f t="shared" si="908"/>
        <v/>
      </c>
      <c r="CB800" s="51" t="str">
        <f t="shared" si="909"/>
        <v/>
      </c>
      <c r="CC800" s="51" t="str">
        <f t="shared" si="893"/>
        <v/>
      </c>
      <c r="CD800" s="51" t="str">
        <f t="shared" si="894"/>
        <v/>
      </c>
      <c r="CE800" s="51" t="str">
        <f t="shared" si="910"/>
        <v/>
      </c>
      <c r="CF800" s="51"/>
      <c r="CH800" s="53" t="str">
        <f t="shared" si="911"/>
        <v/>
      </c>
      <c r="CI800" s="53" t="str">
        <f t="shared" si="912"/>
        <v/>
      </c>
      <c r="CJ800" s="54" t="str">
        <f t="shared" si="913"/>
        <v/>
      </c>
      <c r="CK800" s="53" t="str">
        <f t="shared" si="914"/>
        <v/>
      </c>
      <c r="CL800" s="53" t="str">
        <f t="shared" si="915"/>
        <v/>
      </c>
      <c r="CM800" s="53" t="str">
        <f t="shared" si="916"/>
        <v/>
      </c>
      <c r="CN800" s="53" t="str">
        <f t="shared" si="917"/>
        <v/>
      </c>
      <c r="CO800" s="53" t="str">
        <f t="shared" si="918"/>
        <v/>
      </c>
      <c r="CP800" s="53" t="str">
        <f t="shared" si="919"/>
        <v/>
      </c>
      <c r="CQ800" s="53" t="str">
        <f t="shared" si="920"/>
        <v/>
      </c>
      <c r="CR800" s="53" t="str">
        <f t="shared" si="921"/>
        <v/>
      </c>
      <c r="CS800" s="53" t="str">
        <f t="shared" si="922"/>
        <v/>
      </c>
      <c r="CT800" s="53" t="str">
        <f t="shared" si="923"/>
        <v/>
      </c>
      <c r="CU800" s="53" t="str">
        <f t="shared" si="940"/>
        <v/>
      </c>
    </row>
    <row r="801" spans="1:99" hidden="1" x14ac:dyDescent="0.3">
      <c r="A801" s="40">
        <v>863</v>
      </c>
      <c r="B801" s="141"/>
      <c r="C801" s="142"/>
      <c r="D801" s="144"/>
      <c r="E801" s="144"/>
      <c r="F801" s="312"/>
      <c r="G801" s="144" t="s">
        <v>141</v>
      </c>
      <c r="H801" s="314"/>
      <c r="I801" s="314"/>
      <c r="J801" s="315" t="str">
        <f t="shared" si="867"/>
        <v/>
      </c>
      <c r="K801" s="316" t="str">
        <f t="shared" si="868"/>
        <v/>
      </c>
      <c r="L801" s="317" t="str">
        <f t="shared" si="869"/>
        <v/>
      </c>
      <c r="M801" s="316" t="str">
        <f t="shared" si="870"/>
        <v/>
      </c>
      <c r="N801" s="317" t="str">
        <f t="shared" si="871"/>
        <v/>
      </c>
      <c r="O801" s="316" t="str">
        <f t="shared" si="872"/>
        <v/>
      </c>
      <c r="P801" s="317" t="str">
        <f t="shared" si="873"/>
        <v/>
      </c>
      <c r="Q801" s="318" t="str">
        <f t="shared" si="874"/>
        <v/>
      </c>
      <c r="R801" s="319" t="str">
        <f t="shared" si="875"/>
        <v/>
      </c>
      <c r="S801" s="318" t="str">
        <f t="shared" si="876"/>
        <v/>
      </c>
      <c r="T801" s="317" t="str">
        <f t="shared" si="877"/>
        <v/>
      </c>
      <c r="U801" s="318" t="str">
        <f t="shared" si="878"/>
        <v/>
      </c>
      <c r="V801" s="319" t="str">
        <f t="shared" si="879"/>
        <v/>
      </c>
      <c r="W801" s="318" t="str">
        <f t="shared" si="880"/>
        <v/>
      </c>
      <c r="X801" s="319" t="str">
        <f t="shared" si="881"/>
        <v/>
      </c>
      <c r="Y801" s="318" t="str">
        <f t="shared" si="882"/>
        <v/>
      </c>
      <c r="Z801" s="319" t="str">
        <f t="shared" si="883"/>
        <v/>
      </c>
      <c r="AA801" s="317" t="str">
        <f t="shared" si="884"/>
        <v/>
      </c>
      <c r="AB801" s="97" t="str">
        <f t="shared" si="885"/>
        <v/>
      </c>
      <c r="AC801" s="143" t="str">
        <f t="shared" si="886"/>
        <v/>
      </c>
      <c r="AD801" s="143" t="str">
        <f t="shared" si="933"/>
        <v/>
      </c>
      <c r="AE801" s="360"/>
      <c r="AF801" s="360"/>
      <c r="AG801" s="364"/>
      <c r="AH801" s="363" t="str">
        <f t="shared" si="934"/>
        <v/>
      </c>
      <c r="AI801" s="360"/>
      <c r="AJ801" s="360"/>
      <c r="AK801" s="364"/>
      <c r="AL801" s="365" t="str">
        <f t="shared" si="935"/>
        <v/>
      </c>
      <c r="AM801" s="363" t="str">
        <f t="shared" si="936"/>
        <v/>
      </c>
      <c r="AN801" s="366" t="str">
        <f t="shared" si="937"/>
        <v/>
      </c>
      <c r="AO801" s="360"/>
      <c r="AP801" s="360"/>
      <c r="AQ801" s="360" t="str">
        <f t="shared" si="938"/>
        <v/>
      </c>
      <c r="AR801" s="348" t="str">
        <f t="shared" si="887"/>
        <v/>
      </c>
      <c r="AS801" s="360"/>
      <c r="AT801" s="348" t="str">
        <f t="shared" si="888"/>
        <v/>
      </c>
      <c r="AU801" s="360"/>
      <c r="AV801" s="348" t="str">
        <f t="shared" si="889"/>
        <v/>
      </c>
      <c r="AW801" s="360"/>
      <c r="AX801" s="348" t="str">
        <f t="shared" si="890"/>
        <v/>
      </c>
      <c r="AY801" s="360"/>
      <c r="AZ801" s="348" t="str">
        <f t="shared" si="891"/>
        <v/>
      </c>
      <c r="BA801" s="367"/>
      <c r="BB801" s="348" t="str">
        <f t="shared" si="892"/>
        <v/>
      </c>
      <c r="BC801" s="350" t="str">
        <f t="shared" si="895"/>
        <v/>
      </c>
      <c r="BD801" s="350" t="str">
        <f t="shared" si="896"/>
        <v/>
      </c>
      <c r="BE801" s="360"/>
      <c r="BF801" s="361"/>
      <c r="BG801" s="362" t="str">
        <f t="shared" si="939"/>
        <v/>
      </c>
      <c r="BH801" s="354" t="str">
        <f t="shared" si="897"/>
        <v/>
      </c>
      <c r="BI801" s="350" t="str">
        <f t="shared" si="898"/>
        <v/>
      </c>
      <c r="BJ801" s="113" t="str">
        <f t="shared" si="899"/>
        <v/>
      </c>
      <c r="BK801" s="347" t="str">
        <f t="shared" si="924"/>
        <v/>
      </c>
      <c r="BR801" s="307"/>
      <c r="BS801" s="51" t="str">
        <f t="shared" si="900"/>
        <v/>
      </c>
      <c r="BT801" s="51" t="str">
        <f t="shared" si="901"/>
        <v/>
      </c>
      <c r="BU801" s="51" t="str">
        <f t="shared" si="902"/>
        <v/>
      </c>
      <c r="BV801" s="51" t="str">
        <f t="shared" si="903"/>
        <v/>
      </c>
      <c r="BW801" s="51" t="str">
        <f t="shared" si="904"/>
        <v/>
      </c>
      <c r="BX801" s="51" t="str">
        <f t="shared" si="905"/>
        <v/>
      </c>
      <c r="BY801" s="51" t="str">
        <f t="shared" si="906"/>
        <v/>
      </c>
      <c r="BZ801" s="51" t="str">
        <f t="shared" si="907"/>
        <v/>
      </c>
      <c r="CA801" s="51" t="str">
        <f t="shared" si="908"/>
        <v/>
      </c>
      <c r="CB801" s="51" t="str">
        <f t="shared" si="909"/>
        <v/>
      </c>
      <c r="CC801" s="51" t="str">
        <f t="shared" si="893"/>
        <v/>
      </c>
      <c r="CD801" s="51" t="str">
        <f t="shared" si="894"/>
        <v/>
      </c>
      <c r="CE801" s="51" t="str">
        <f t="shared" si="910"/>
        <v/>
      </c>
      <c r="CF801" s="51"/>
      <c r="CH801" s="53" t="str">
        <f t="shared" si="911"/>
        <v/>
      </c>
      <c r="CI801" s="53" t="str">
        <f t="shared" si="912"/>
        <v/>
      </c>
      <c r="CJ801" s="54" t="str">
        <f t="shared" si="913"/>
        <v/>
      </c>
      <c r="CK801" s="53" t="str">
        <f t="shared" si="914"/>
        <v/>
      </c>
      <c r="CL801" s="53" t="str">
        <f t="shared" si="915"/>
        <v/>
      </c>
      <c r="CM801" s="53" t="str">
        <f t="shared" si="916"/>
        <v/>
      </c>
      <c r="CN801" s="53" t="str">
        <f t="shared" si="917"/>
        <v/>
      </c>
      <c r="CO801" s="53" t="str">
        <f t="shared" si="918"/>
        <v/>
      </c>
      <c r="CP801" s="53" t="str">
        <f t="shared" si="919"/>
        <v/>
      </c>
      <c r="CQ801" s="53" t="str">
        <f t="shared" si="920"/>
        <v/>
      </c>
      <c r="CR801" s="53" t="str">
        <f t="shared" si="921"/>
        <v/>
      </c>
      <c r="CS801" s="53" t="str">
        <f t="shared" si="922"/>
        <v/>
      </c>
      <c r="CT801" s="53" t="str">
        <f t="shared" si="923"/>
        <v/>
      </c>
      <c r="CU801" s="53" t="str">
        <f t="shared" si="940"/>
        <v/>
      </c>
    </row>
    <row r="802" spans="1:99" hidden="1" x14ac:dyDescent="0.3">
      <c r="A802" s="40">
        <v>864</v>
      </c>
      <c r="B802" s="141"/>
      <c r="C802" s="142"/>
      <c r="D802" s="144"/>
      <c r="E802" s="144"/>
      <c r="F802" s="312"/>
      <c r="G802" s="144" t="s">
        <v>141</v>
      </c>
      <c r="H802" s="314"/>
      <c r="I802" s="314"/>
      <c r="J802" s="315" t="str">
        <f t="shared" si="867"/>
        <v/>
      </c>
      <c r="K802" s="316" t="str">
        <f t="shared" si="868"/>
        <v/>
      </c>
      <c r="L802" s="317" t="str">
        <f t="shared" si="869"/>
        <v/>
      </c>
      <c r="M802" s="316" t="str">
        <f t="shared" si="870"/>
        <v/>
      </c>
      <c r="N802" s="317" t="str">
        <f t="shared" si="871"/>
        <v/>
      </c>
      <c r="O802" s="316" t="str">
        <f t="shared" si="872"/>
        <v/>
      </c>
      <c r="P802" s="317" t="str">
        <f t="shared" si="873"/>
        <v/>
      </c>
      <c r="Q802" s="318" t="str">
        <f t="shared" si="874"/>
        <v/>
      </c>
      <c r="R802" s="319" t="str">
        <f t="shared" si="875"/>
        <v/>
      </c>
      <c r="S802" s="318" t="str">
        <f t="shared" si="876"/>
        <v/>
      </c>
      <c r="T802" s="317" t="str">
        <f t="shared" si="877"/>
        <v/>
      </c>
      <c r="U802" s="318" t="str">
        <f t="shared" si="878"/>
        <v/>
      </c>
      <c r="V802" s="319" t="str">
        <f t="shared" si="879"/>
        <v/>
      </c>
      <c r="W802" s="318" t="str">
        <f t="shared" si="880"/>
        <v/>
      </c>
      <c r="X802" s="319" t="str">
        <f t="shared" si="881"/>
        <v/>
      </c>
      <c r="Y802" s="318" t="str">
        <f t="shared" si="882"/>
        <v/>
      </c>
      <c r="Z802" s="319" t="str">
        <f t="shared" si="883"/>
        <v/>
      </c>
      <c r="AA802" s="317" t="str">
        <f t="shared" si="884"/>
        <v/>
      </c>
      <c r="AB802" s="97" t="str">
        <f t="shared" si="885"/>
        <v/>
      </c>
      <c r="AC802" s="143" t="str">
        <f t="shared" si="886"/>
        <v/>
      </c>
      <c r="AD802" s="143" t="str">
        <f t="shared" si="933"/>
        <v/>
      </c>
      <c r="AE802" s="360"/>
      <c r="AF802" s="360"/>
      <c r="AG802" s="364"/>
      <c r="AH802" s="363" t="str">
        <f t="shared" si="934"/>
        <v/>
      </c>
      <c r="AI802" s="360"/>
      <c r="AJ802" s="360"/>
      <c r="AK802" s="364"/>
      <c r="AL802" s="365" t="str">
        <f t="shared" si="935"/>
        <v/>
      </c>
      <c r="AM802" s="363" t="str">
        <f t="shared" si="936"/>
        <v/>
      </c>
      <c r="AN802" s="366" t="str">
        <f t="shared" si="937"/>
        <v/>
      </c>
      <c r="AO802" s="360"/>
      <c r="AP802" s="360"/>
      <c r="AQ802" s="360" t="str">
        <f t="shared" si="938"/>
        <v/>
      </c>
      <c r="AR802" s="348" t="str">
        <f t="shared" si="887"/>
        <v/>
      </c>
      <c r="AS802" s="360"/>
      <c r="AT802" s="348" t="str">
        <f t="shared" si="888"/>
        <v/>
      </c>
      <c r="AU802" s="360"/>
      <c r="AV802" s="348" t="str">
        <f t="shared" si="889"/>
        <v/>
      </c>
      <c r="AW802" s="360"/>
      <c r="AX802" s="348" t="str">
        <f t="shared" si="890"/>
        <v/>
      </c>
      <c r="AY802" s="360"/>
      <c r="AZ802" s="348" t="str">
        <f t="shared" si="891"/>
        <v/>
      </c>
      <c r="BA802" s="367"/>
      <c r="BB802" s="348" t="str">
        <f t="shared" si="892"/>
        <v/>
      </c>
      <c r="BC802" s="350" t="str">
        <f t="shared" si="895"/>
        <v/>
      </c>
      <c r="BD802" s="350" t="str">
        <f t="shared" si="896"/>
        <v/>
      </c>
      <c r="BE802" s="360"/>
      <c r="BF802" s="361"/>
      <c r="BG802" s="362" t="str">
        <f t="shared" si="939"/>
        <v/>
      </c>
      <c r="BH802" s="354" t="str">
        <f t="shared" si="897"/>
        <v/>
      </c>
      <c r="BI802" s="350" t="str">
        <f t="shared" si="898"/>
        <v/>
      </c>
      <c r="BJ802" s="113" t="str">
        <f t="shared" si="899"/>
        <v/>
      </c>
      <c r="BK802" s="347" t="str">
        <f t="shared" si="924"/>
        <v/>
      </c>
      <c r="BR802" s="307"/>
      <c r="BS802" s="51" t="str">
        <f t="shared" si="900"/>
        <v/>
      </c>
      <c r="BT802" s="51" t="str">
        <f t="shared" si="901"/>
        <v/>
      </c>
      <c r="BU802" s="51" t="str">
        <f t="shared" si="902"/>
        <v/>
      </c>
      <c r="BV802" s="51" t="str">
        <f t="shared" si="903"/>
        <v/>
      </c>
      <c r="BW802" s="51" t="str">
        <f t="shared" si="904"/>
        <v/>
      </c>
      <c r="BX802" s="51" t="str">
        <f t="shared" si="905"/>
        <v/>
      </c>
      <c r="BY802" s="51" t="str">
        <f t="shared" si="906"/>
        <v/>
      </c>
      <c r="BZ802" s="51" t="str">
        <f t="shared" si="907"/>
        <v/>
      </c>
      <c r="CA802" s="51" t="str">
        <f t="shared" si="908"/>
        <v/>
      </c>
      <c r="CB802" s="51" t="str">
        <f t="shared" si="909"/>
        <v/>
      </c>
      <c r="CC802" s="51" t="str">
        <f t="shared" si="893"/>
        <v/>
      </c>
      <c r="CD802" s="51" t="str">
        <f t="shared" si="894"/>
        <v/>
      </c>
      <c r="CE802" s="51" t="str">
        <f t="shared" si="910"/>
        <v/>
      </c>
      <c r="CF802" s="51"/>
      <c r="CH802" s="53" t="str">
        <f t="shared" si="911"/>
        <v/>
      </c>
      <c r="CI802" s="53" t="str">
        <f t="shared" si="912"/>
        <v/>
      </c>
      <c r="CJ802" s="54" t="str">
        <f t="shared" si="913"/>
        <v/>
      </c>
      <c r="CK802" s="53" t="str">
        <f t="shared" si="914"/>
        <v/>
      </c>
      <c r="CL802" s="53" t="str">
        <f t="shared" si="915"/>
        <v/>
      </c>
      <c r="CM802" s="53" t="str">
        <f t="shared" si="916"/>
        <v/>
      </c>
      <c r="CN802" s="53" t="str">
        <f t="shared" si="917"/>
        <v/>
      </c>
      <c r="CO802" s="53" t="str">
        <f t="shared" si="918"/>
        <v/>
      </c>
      <c r="CP802" s="53" t="str">
        <f t="shared" si="919"/>
        <v/>
      </c>
      <c r="CQ802" s="53" t="str">
        <f t="shared" si="920"/>
        <v/>
      </c>
      <c r="CR802" s="53" t="str">
        <f t="shared" si="921"/>
        <v/>
      </c>
      <c r="CS802" s="53" t="str">
        <f t="shared" si="922"/>
        <v/>
      </c>
      <c r="CT802" s="53" t="str">
        <f t="shared" si="923"/>
        <v/>
      </c>
      <c r="CU802" s="53" t="str">
        <f t="shared" si="940"/>
        <v/>
      </c>
    </row>
    <row r="803" spans="1:99" hidden="1" x14ac:dyDescent="0.3">
      <c r="A803" s="40">
        <v>865</v>
      </c>
      <c r="B803" s="141"/>
      <c r="C803" s="142"/>
      <c r="D803" s="144"/>
      <c r="E803" s="144"/>
      <c r="F803" s="312"/>
      <c r="G803" s="144" t="s">
        <v>141</v>
      </c>
      <c r="H803" s="314"/>
      <c r="I803" s="314"/>
      <c r="J803" s="315" t="str">
        <f t="shared" si="867"/>
        <v/>
      </c>
      <c r="K803" s="316" t="str">
        <f t="shared" si="868"/>
        <v/>
      </c>
      <c r="L803" s="317" t="str">
        <f t="shared" si="869"/>
        <v/>
      </c>
      <c r="M803" s="316" t="str">
        <f t="shared" si="870"/>
        <v/>
      </c>
      <c r="N803" s="317" t="str">
        <f t="shared" si="871"/>
        <v/>
      </c>
      <c r="O803" s="316" t="str">
        <f t="shared" si="872"/>
        <v/>
      </c>
      <c r="P803" s="317" t="str">
        <f t="shared" si="873"/>
        <v/>
      </c>
      <c r="Q803" s="318" t="str">
        <f t="shared" si="874"/>
        <v/>
      </c>
      <c r="R803" s="319" t="str">
        <f t="shared" si="875"/>
        <v/>
      </c>
      <c r="S803" s="318" t="str">
        <f t="shared" si="876"/>
        <v/>
      </c>
      <c r="T803" s="317" t="str">
        <f t="shared" si="877"/>
        <v/>
      </c>
      <c r="U803" s="318" t="str">
        <f t="shared" si="878"/>
        <v/>
      </c>
      <c r="V803" s="319" t="str">
        <f t="shared" si="879"/>
        <v/>
      </c>
      <c r="W803" s="318" t="str">
        <f t="shared" si="880"/>
        <v/>
      </c>
      <c r="X803" s="319" t="str">
        <f t="shared" si="881"/>
        <v/>
      </c>
      <c r="Y803" s="318" t="str">
        <f t="shared" si="882"/>
        <v/>
      </c>
      <c r="Z803" s="319" t="str">
        <f t="shared" si="883"/>
        <v/>
      </c>
      <c r="AA803" s="317" t="str">
        <f t="shared" si="884"/>
        <v/>
      </c>
      <c r="AB803" s="97" t="str">
        <f t="shared" si="885"/>
        <v/>
      </c>
      <c r="AC803" s="143" t="str">
        <f t="shared" si="886"/>
        <v/>
      </c>
      <c r="AD803" s="143" t="str">
        <f t="shared" si="933"/>
        <v/>
      </c>
      <c r="AE803" s="360"/>
      <c r="AF803" s="360"/>
      <c r="AG803" s="364"/>
      <c r="AH803" s="363" t="str">
        <f t="shared" si="934"/>
        <v/>
      </c>
      <c r="AI803" s="360"/>
      <c r="AJ803" s="360"/>
      <c r="AK803" s="364"/>
      <c r="AL803" s="365" t="str">
        <f t="shared" si="935"/>
        <v/>
      </c>
      <c r="AM803" s="363" t="str">
        <f t="shared" si="936"/>
        <v/>
      </c>
      <c r="AN803" s="366" t="str">
        <f t="shared" si="937"/>
        <v/>
      </c>
      <c r="AO803" s="360"/>
      <c r="AP803" s="360"/>
      <c r="AQ803" s="360" t="str">
        <f t="shared" si="938"/>
        <v/>
      </c>
      <c r="AR803" s="348" t="str">
        <f t="shared" si="887"/>
        <v/>
      </c>
      <c r="AS803" s="360"/>
      <c r="AT803" s="348" t="str">
        <f t="shared" si="888"/>
        <v/>
      </c>
      <c r="AU803" s="360"/>
      <c r="AV803" s="348" t="str">
        <f t="shared" si="889"/>
        <v/>
      </c>
      <c r="AW803" s="360"/>
      <c r="AX803" s="348" t="str">
        <f t="shared" si="890"/>
        <v/>
      </c>
      <c r="AY803" s="360"/>
      <c r="AZ803" s="348" t="str">
        <f t="shared" si="891"/>
        <v/>
      </c>
      <c r="BA803" s="367"/>
      <c r="BB803" s="348" t="str">
        <f t="shared" si="892"/>
        <v/>
      </c>
      <c r="BC803" s="350" t="str">
        <f t="shared" si="895"/>
        <v/>
      </c>
      <c r="BD803" s="350" t="str">
        <f t="shared" si="896"/>
        <v/>
      </c>
      <c r="BE803" s="360"/>
      <c r="BF803" s="361"/>
      <c r="BG803" s="362" t="str">
        <f t="shared" si="939"/>
        <v/>
      </c>
      <c r="BH803" s="354" t="str">
        <f t="shared" si="897"/>
        <v/>
      </c>
      <c r="BI803" s="350" t="str">
        <f t="shared" si="898"/>
        <v/>
      </c>
      <c r="BJ803" s="113" t="str">
        <f t="shared" si="899"/>
        <v/>
      </c>
      <c r="BK803" s="347" t="str">
        <f t="shared" si="924"/>
        <v/>
      </c>
      <c r="BR803" s="307"/>
      <c r="BS803" s="51" t="str">
        <f t="shared" si="900"/>
        <v/>
      </c>
      <c r="BT803" s="51" t="str">
        <f t="shared" si="901"/>
        <v/>
      </c>
      <c r="BU803" s="51" t="str">
        <f t="shared" si="902"/>
        <v/>
      </c>
      <c r="BV803" s="51" t="str">
        <f t="shared" si="903"/>
        <v/>
      </c>
      <c r="BW803" s="51" t="str">
        <f t="shared" si="904"/>
        <v/>
      </c>
      <c r="BX803" s="51" t="str">
        <f t="shared" si="905"/>
        <v/>
      </c>
      <c r="BY803" s="51" t="str">
        <f t="shared" si="906"/>
        <v/>
      </c>
      <c r="BZ803" s="51" t="str">
        <f t="shared" si="907"/>
        <v/>
      </c>
      <c r="CA803" s="51" t="str">
        <f t="shared" si="908"/>
        <v/>
      </c>
      <c r="CB803" s="51" t="str">
        <f t="shared" si="909"/>
        <v/>
      </c>
      <c r="CC803" s="51" t="str">
        <f t="shared" si="893"/>
        <v/>
      </c>
      <c r="CD803" s="51" t="str">
        <f t="shared" si="894"/>
        <v/>
      </c>
      <c r="CE803" s="51" t="str">
        <f t="shared" si="910"/>
        <v/>
      </c>
      <c r="CF803" s="51"/>
      <c r="CH803" s="53" t="str">
        <f t="shared" si="911"/>
        <v/>
      </c>
      <c r="CI803" s="53" t="str">
        <f t="shared" si="912"/>
        <v/>
      </c>
      <c r="CJ803" s="54" t="str">
        <f t="shared" si="913"/>
        <v/>
      </c>
      <c r="CK803" s="53" t="str">
        <f t="shared" si="914"/>
        <v/>
      </c>
      <c r="CL803" s="53" t="str">
        <f t="shared" si="915"/>
        <v/>
      </c>
      <c r="CM803" s="53" t="str">
        <f t="shared" si="916"/>
        <v/>
      </c>
      <c r="CN803" s="53" t="str">
        <f t="shared" si="917"/>
        <v/>
      </c>
      <c r="CO803" s="53" t="str">
        <f t="shared" si="918"/>
        <v/>
      </c>
      <c r="CP803" s="53" t="str">
        <f t="shared" si="919"/>
        <v/>
      </c>
      <c r="CQ803" s="53" t="str">
        <f t="shared" si="920"/>
        <v/>
      </c>
      <c r="CR803" s="53" t="str">
        <f t="shared" si="921"/>
        <v/>
      </c>
      <c r="CS803" s="53" t="str">
        <f t="shared" si="922"/>
        <v/>
      </c>
      <c r="CT803" s="53" t="str">
        <f t="shared" si="923"/>
        <v/>
      </c>
      <c r="CU803" s="53" t="str">
        <f t="shared" si="940"/>
        <v/>
      </c>
    </row>
    <row r="804" spans="1:99" hidden="1" x14ac:dyDescent="0.3">
      <c r="A804" s="40">
        <v>866</v>
      </c>
      <c r="B804" s="141"/>
      <c r="C804" s="142"/>
      <c r="D804" s="144"/>
      <c r="E804" s="144"/>
      <c r="F804" s="312"/>
      <c r="G804" s="144" t="s">
        <v>141</v>
      </c>
      <c r="H804" s="314"/>
      <c r="I804" s="314"/>
      <c r="J804" s="315" t="str">
        <f t="shared" si="867"/>
        <v/>
      </c>
      <c r="K804" s="316" t="str">
        <f t="shared" si="868"/>
        <v/>
      </c>
      <c r="L804" s="317" t="str">
        <f t="shared" si="869"/>
        <v/>
      </c>
      <c r="M804" s="316" t="str">
        <f t="shared" si="870"/>
        <v/>
      </c>
      <c r="N804" s="317" t="str">
        <f t="shared" si="871"/>
        <v/>
      </c>
      <c r="O804" s="316" t="str">
        <f t="shared" si="872"/>
        <v/>
      </c>
      <c r="P804" s="317" t="str">
        <f t="shared" si="873"/>
        <v/>
      </c>
      <c r="Q804" s="318" t="str">
        <f t="shared" si="874"/>
        <v/>
      </c>
      <c r="R804" s="319" t="str">
        <f t="shared" si="875"/>
        <v/>
      </c>
      <c r="S804" s="318" t="str">
        <f t="shared" si="876"/>
        <v/>
      </c>
      <c r="T804" s="317" t="str">
        <f t="shared" si="877"/>
        <v/>
      </c>
      <c r="U804" s="318" t="str">
        <f t="shared" si="878"/>
        <v/>
      </c>
      <c r="V804" s="319" t="str">
        <f t="shared" si="879"/>
        <v/>
      </c>
      <c r="W804" s="318" t="str">
        <f t="shared" si="880"/>
        <v/>
      </c>
      <c r="X804" s="319" t="str">
        <f t="shared" si="881"/>
        <v/>
      </c>
      <c r="Y804" s="318" t="str">
        <f t="shared" si="882"/>
        <v/>
      </c>
      <c r="Z804" s="319" t="str">
        <f t="shared" si="883"/>
        <v/>
      </c>
      <c r="AA804" s="317" t="str">
        <f t="shared" si="884"/>
        <v/>
      </c>
      <c r="AB804" s="97" t="str">
        <f t="shared" si="885"/>
        <v/>
      </c>
      <c r="AC804" s="143" t="str">
        <f t="shared" si="886"/>
        <v/>
      </c>
      <c r="AD804" s="143" t="str">
        <f t="shared" si="933"/>
        <v/>
      </c>
      <c r="AE804" s="360"/>
      <c r="AF804" s="360"/>
      <c r="AG804" s="364"/>
      <c r="AH804" s="363" t="str">
        <f t="shared" si="934"/>
        <v/>
      </c>
      <c r="AI804" s="360"/>
      <c r="AJ804" s="360"/>
      <c r="AK804" s="364"/>
      <c r="AL804" s="365" t="str">
        <f t="shared" si="935"/>
        <v/>
      </c>
      <c r="AM804" s="363" t="str">
        <f t="shared" si="936"/>
        <v/>
      </c>
      <c r="AN804" s="366" t="str">
        <f t="shared" si="937"/>
        <v/>
      </c>
      <c r="AO804" s="360"/>
      <c r="AP804" s="360"/>
      <c r="AQ804" s="360" t="str">
        <f t="shared" si="938"/>
        <v/>
      </c>
      <c r="AR804" s="348" t="str">
        <f t="shared" si="887"/>
        <v/>
      </c>
      <c r="AS804" s="360"/>
      <c r="AT804" s="348" t="str">
        <f t="shared" si="888"/>
        <v/>
      </c>
      <c r="AU804" s="360"/>
      <c r="AV804" s="348" t="str">
        <f t="shared" si="889"/>
        <v/>
      </c>
      <c r="AW804" s="360"/>
      <c r="AX804" s="348" t="str">
        <f t="shared" si="890"/>
        <v/>
      </c>
      <c r="AY804" s="360"/>
      <c r="AZ804" s="348" t="str">
        <f t="shared" si="891"/>
        <v/>
      </c>
      <c r="BA804" s="367"/>
      <c r="BB804" s="348" t="str">
        <f t="shared" si="892"/>
        <v/>
      </c>
      <c r="BC804" s="350" t="str">
        <f t="shared" si="895"/>
        <v/>
      </c>
      <c r="BD804" s="350" t="str">
        <f t="shared" si="896"/>
        <v/>
      </c>
      <c r="BE804" s="360"/>
      <c r="BF804" s="361"/>
      <c r="BG804" s="362" t="str">
        <f t="shared" si="939"/>
        <v/>
      </c>
      <c r="BH804" s="354" t="str">
        <f t="shared" si="897"/>
        <v/>
      </c>
      <c r="BI804" s="350" t="str">
        <f t="shared" si="898"/>
        <v/>
      </c>
      <c r="BJ804" s="113" t="str">
        <f t="shared" si="899"/>
        <v/>
      </c>
      <c r="BK804" s="347" t="str">
        <f t="shared" si="924"/>
        <v/>
      </c>
      <c r="BR804" s="307"/>
      <c r="BS804" s="51" t="str">
        <f t="shared" si="900"/>
        <v/>
      </c>
      <c r="BT804" s="51" t="str">
        <f t="shared" si="901"/>
        <v/>
      </c>
      <c r="BU804" s="51" t="str">
        <f t="shared" si="902"/>
        <v/>
      </c>
      <c r="BV804" s="51" t="str">
        <f t="shared" si="903"/>
        <v/>
      </c>
      <c r="BW804" s="51" t="str">
        <f t="shared" si="904"/>
        <v/>
      </c>
      <c r="BX804" s="51" t="str">
        <f t="shared" si="905"/>
        <v/>
      </c>
      <c r="BY804" s="51" t="str">
        <f t="shared" si="906"/>
        <v/>
      </c>
      <c r="BZ804" s="51" t="str">
        <f t="shared" si="907"/>
        <v/>
      </c>
      <c r="CA804" s="51" t="str">
        <f t="shared" si="908"/>
        <v/>
      </c>
      <c r="CB804" s="51" t="str">
        <f t="shared" si="909"/>
        <v/>
      </c>
      <c r="CC804" s="51" t="str">
        <f t="shared" si="893"/>
        <v/>
      </c>
      <c r="CD804" s="51" t="str">
        <f t="shared" si="894"/>
        <v/>
      </c>
      <c r="CE804" s="51" t="str">
        <f t="shared" si="910"/>
        <v/>
      </c>
      <c r="CF804" s="51"/>
      <c r="CH804" s="53" t="str">
        <f t="shared" si="911"/>
        <v/>
      </c>
      <c r="CI804" s="53" t="str">
        <f t="shared" si="912"/>
        <v/>
      </c>
      <c r="CJ804" s="54" t="str">
        <f t="shared" si="913"/>
        <v/>
      </c>
      <c r="CK804" s="53" t="str">
        <f t="shared" si="914"/>
        <v/>
      </c>
      <c r="CL804" s="53" t="str">
        <f t="shared" si="915"/>
        <v/>
      </c>
      <c r="CM804" s="53" t="str">
        <f t="shared" si="916"/>
        <v/>
      </c>
      <c r="CN804" s="53" t="str">
        <f t="shared" si="917"/>
        <v/>
      </c>
      <c r="CO804" s="53" t="str">
        <f t="shared" si="918"/>
        <v/>
      </c>
      <c r="CP804" s="53" t="str">
        <f t="shared" si="919"/>
        <v/>
      </c>
      <c r="CQ804" s="53" t="str">
        <f t="shared" si="920"/>
        <v/>
      </c>
      <c r="CR804" s="53" t="str">
        <f t="shared" si="921"/>
        <v/>
      </c>
      <c r="CS804" s="53" t="str">
        <f t="shared" si="922"/>
        <v/>
      </c>
      <c r="CT804" s="53" t="str">
        <f t="shared" si="923"/>
        <v/>
      </c>
      <c r="CU804" s="53" t="str">
        <f t="shared" si="940"/>
        <v/>
      </c>
    </row>
    <row r="805" spans="1:99" hidden="1" x14ac:dyDescent="0.3">
      <c r="A805" s="40">
        <v>867</v>
      </c>
      <c r="B805" s="141"/>
      <c r="C805" s="142"/>
      <c r="D805" s="144"/>
      <c r="E805" s="144"/>
      <c r="F805" s="312"/>
      <c r="G805" s="144" t="s">
        <v>141</v>
      </c>
      <c r="H805" s="314"/>
      <c r="I805" s="314"/>
      <c r="J805" s="315" t="str">
        <f t="shared" si="867"/>
        <v/>
      </c>
      <c r="K805" s="316" t="str">
        <f t="shared" si="868"/>
        <v/>
      </c>
      <c r="L805" s="317" t="str">
        <f t="shared" si="869"/>
        <v/>
      </c>
      <c r="M805" s="316" t="str">
        <f t="shared" si="870"/>
        <v/>
      </c>
      <c r="N805" s="317" t="str">
        <f t="shared" si="871"/>
        <v/>
      </c>
      <c r="O805" s="316" t="str">
        <f t="shared" si="872"/>
        <v/>
      </c>
      <c r="P805" s="317" t="str">
        <f t="shared" si="873"/>
        <v/>
      </c>
      <c r="Q805" s="318" t="str">
        <f t="shared" si="874"/>
        <v/>
      </c>
      <c r="R805" s="319" t="str">
        <f t="shared" si="875"/>
        <v/>
      </c>
      <c r="S805" s="318" t="str">
        <f t="shared" si="876"/>
        <v/>
      </c>
      <c r="T805" s="317" t="str">
        <f t="shared" si="877"/>
        <v/>
      </c>
      <c r="U805" s="318" t="str">
        <f t="shared" si="878"/>
        <v/>
      </c>
      <c r="V805" s="319" t="str">
        <f t="shared" si="879"/>
        <v/>
      </c>
      <c r="W805" s="318" t="str">
        <f t="shared" si="880"/>
        <v/>
      </c>
      <c r="X805" s="319" t="str">
        <f t="shared" si="881"/>
        <v/>
      </c>
      <c r="Y805" s="318" t="str">
        <f t="shared" si="882"/>
        <v/>
      </c>
      <c r="Z805" s="319" t="str">
        <f t="shared" si="883"/>
        <v/>
      </c>
      <c r="AA805" s="317" t="str">
        <f t="shared" si="884"/>
        <v/>
      </c>
      <c r="AB805" s="97" t="str">
        <f t="shared" si="885"/>
        <v/>
      </c>
      <c r="AC805" s="143" t="str">
        <f t="shared" si="886"/>
        <v/>
      </c>
      <c r="AD805" s="143" t="str">
        <f t="shared" si="933"/>
        <v/>
      </c>
      <c r="AE805" s="360"/>
      <c r="AF805" s="360"/>
      <c r="AG805" s="364"/>
      <c r="AH805" s="363" t="str">
        <f t="shared" si="934"/>
        <v/>
      </c>
      <c r="AI805" s="360"/>
      <c r="AJ805" s="360"/>
      <c r="AK805" s="364"/>
      <c r="AL805" s="365" t="str">
        <f t="shared" si="935"/>
        <v/>
      </c>
      <c r="AM805" s="363" t="str">
        <f t="shared" si="936"/>
        <v/>
      </c>
      <c r="AN805" s="366" t="str">
        <f t="shared" si="937"/>
        <v/>
      </c>
      <c r="AO805" s="360"/>
      <c r="AP805" s="360"/>
      <c r="AQ805" s="360" t="str">
        <f t="shared" si="938"/>
        <v/>
      </c>
      <c r="AR805" s="348" t="str">
        <f t="shared" si="887"/>
        <v/>
      </c>
      <c r="AS805" s="360"/>
      <c r="AT805" s="348" t="str">
        <f t="shared" si="888"/>
        <v/>
      </c>
      <c r="AU805" s="360"/>
      <c r="AV805" s="348" t="str">
        <f t="shared" si="889"/>
        <v/>
      </c>
      <c r="AW805" s="360"/>
      <c r="AX805" s="348" t="str">
        <f t="shared" si="890"/>
        <v/>
      </c>
      <c r="AY805" s="360"/>
      <c r="AZ805" s="348" t="str">
        <f t="shared" si="891"/>
        <v/>
      </c>
      <c r="BA805" s="367"/>
      <c r="BB805" s="348" t="str">
        <f t="shared" si="892"/>
        <v/>
      </c>
      <c r="BC805" s="350" t="str">
        <f t="shared" si="895"/>
        <v/>
      </c>
      <c r="BD805" s="350" t="str">
        <f t="shared" si="896"/>
        <v/>
      </c>
      <c r="BE805" s="360"/>
      <c r="BF805" s="361"/>
      <c r="BG805" s="362" t="str">
        <f t="shared" si="939"/>
        <v/>
      </c>
      <c r="BH805" s="354" t="str">
        <f t="shared" si="897"/>
        <v/>
      </c>
      <c r="BI805" s="350" t="str">
        <f t="shared" si="898"/>
        <v/>
      </c>
      <c r="BJ805" s="113" t="str">
        <f t="shared" si="899"/>
        <v/>
      </c>
      <c r="BK805" s="347" t="str">
        <f t="shared" si="924"/>
        <v/>
      </c>
      <c r="BR805" s="307"/>
      <c r="BS805" s="51" t="str">
        <f t="shared" si="900"/>
        <v/>
      </c>
      <c r="BT805" s="51" t="str">
        <f t="shared" si="901"/>
        <v/>
      </c>
      <c r="BU805" s="51" t="str">
        <f t="shared" si="902"/>
        <v/>
      </c>
      <c r="BV805" s="51" t="str">
        <f t="shared" si="903"/>
        <v/>
      </c>
      <c r="BW805" s="51" t="str">
        <f t="shared" si="904"/>
        <v/>
      </c>
      <c r="BX805" s="51" t="str">
        <f t="shared" si="905"/>
        <v/>
      </c>
      <c r="BY805" s="51" t="str">
        <f t="shared" si="906"/>
        <v/>
      </c>
      <c r="BZ805" s="51" t="str">
        <f t="shared" si="907"/>
        <v/>
      </c>
      <c r="CA805" s="51" t="str">
        <f t="shared" si="908"/>
        <v/>
      </c>
      <c r="CB805" s="51" t="str">
        <f t="shared" si="909"/>
        <v/>
      </c>
      <c r="CC805" s="51" t="str">
        <f t="shared" si="893"/>
        <v/>
      </c>
      <c r="CD805" s="51" t="str">
        <f t="shared" si="894"/>
        <v/>
      </c>
      <c r="CE805" s="51" t="str">
        <f t="shared" si="910"/>
        <v/>
      </c>
      <c r="CF805" s="51"/>
      <c r="CH805" s="53" t="str">
        <f t="shared" si="911"/>
        <v/>
      </c>
      <c r="CI805" s="53" t="str">
        <f t="shared" si="912"/>
        <v/>
      </c>
      <c r="CJ805" s="54" t="str">
        <f t="shared" si="913"/>
        <v/>
      </c>
      <c r="CK805" s="53" t="str">
        <f t="shared" si="914"/>
        <v/>
      </c>
      <c r="CL805" s="53" t="str">
        <f t="shared" si="915"/>
        <v/>
      </c>
      <c r="CM805" s="53" t="str">
        <f t="shared" si="916"/>
        <v/>
      </c>
      <c r="CN805" s="53" t="str">
        <f t="shared" si="917"/>
        <v/>
      </c>
      <c r="CO805" s="53" t="str">
        <f t="shared" si="918"/>
        <v/>
      </c>
      <c r="CP805" s="53" t="str">
        <f t="shared" si="919"/>
        <v/>
      </c>
      <c r="CQ805" s="53" t="str">
        <f t="shared" si="920"/>
        <v/>
      </c>
      <c r="CR805" s="53" t="str">
        <f t="shared" si="921"/>
        <v/>
      </c>
      <c r="CS805" s="53" t="str">
        <f t="shared" si="922"/>
        <v/>
      </c>
      <c r="CT805" s="53" t="str">
        <f t="shared" si="923"/>
        <v/>
      </c>
      <c r="CU805" s="53" t="str">
        <f t="shared" si="940"/>
        <v/>
      </c>
    </row>
    <row r="806" spans="1:99" hidden="1" x14ac:dyDescent="0.3">
      <c r="A806" s="40">
        <v>868</v>
      </c>
      <c r="B806" s="141"/>
      <c r="C806" s="142"/>
      <c r="D806" s="144"/>
      <c r="E806" s="144"/>
      <c r="F806" s="312"/>
      <c r="G806" s="144" t="s">
        <v>141</v>
      </c>
      <c r="H806" s="314"/>
      <c r="I806" s="314"/>
      <c r="J806" s="315" t="str">
        <f t="shared" si="867"/>
        <v/>
      </c>
      <c r="K806" s="316" t="str">
        <f t="shared" si="868"/>
        <v/>
      </c>
      <c r="L806" s="317" t="str">
        <f t="shared" si="869"/>
        <v/>
      </c>
      <c r="M806" s="316" t="str">
        <f t="shared" si="870"/>
        <v/>
      </c>
      <c r="N806" s="317" t="str">
        <f t="shared" si="871"/>
        <v/>
      </c>
      <c r="O806" s="316" t="str">
        <f t="shared" si="872"/>
        <v/>
      </c>
      <c r="P806" s="317" t="str">
        <f t="shared" si="873"/>
        <v/>
      </c>
      <c r="Q806" s="318" t="str">
        <f t="shared" si="874"/>
        <v/>
      </c>
      <c r="R806" s="319" t="str">
        <f t="shared" si="875"/>
        <v/>
      </c>
      <c r="S806" s="318" t="str">
        <f t="shared" si="876"/>
        <v/>
      </c>
      <c r="T806" s="317" t="str">
        <f t="shared" si="877"/>
        <v/>
      </c>
      <c r="U806" s="318" t="str">
        <f t="shared" si="878"/>
        <v/>
      </c>
      <c r="V806" s="319" t="str">
        <f t="shared" si="879"/>
        <v/>
      </c>
      <c r="W806" s="318" t="str">
        <f t="shared" si="880"/>
        <v/>
      </c>
      <c r="X806" s="319" t="str">
        <f t="shared" si="881"/>
        <v/>
      </c>
      <c r="Y806" s="318" t="str">
        <f t="shared" si="882"/>
        <v/>
      </c>
      <c r="Z806" s="319" t="str">
        <f t="shared" si="883"/>
        <v/>
      </c>
      <c r="AA806" s="317" t="str">
        <f t="shared" si="884"/>
        <v/>
      </c>
      <c r="AB806" s="97" t="str">
        <f t="shared" si="885"/>
        <v/>
      </c>
      <c r="AC806" s="143" t="str">
        <f t="shared" si="886"/>
        <v/>
      </c>
      <c r="AD806" s="143" t="str">
        <f t="shared" si="933"/>
        <v/>
      </c>
      <c r="AE806" s="360"/>
      <c r="AF806" s="360"/>
      <c r="AG806" s="364"/>
      <c r="AH806" s="363" t="str">
        <f t="shared" si="934"/>
        <v/>
      </c>
      <c r="AI806" s="360"/>
      <c r="AJ806" s="360"/>
      <c r="AK806" s="364"/>
      <c r="AL806" s="365" t="str">
        <f t="shared" si="935"/>
        <v/>
      </c>
      <c r="AM806" s="363" t="str">
        <f t="shared" si="936"/>
        <v/>
      </c>
      <c r="AN806" s="366" t="str">
        <f t="shared" si="937"/>
        <v/>
      </c>
      <c r="AO806" s="360"/>
      <c r="AP806" s="360"/>
      <c r="AQ806" s="360" t="str">
        <f t="shared" si="938"/>
        <v/>
      </c>
      <c r="AR806" s="348" t="str">
        <f t="shared" si="887"/>
        <v/>
      </c>
      <c r="AS806" s="360"/>
      <c r="AT806" s="348" t="str">
        <f t="shared" si="888"/>
        <v/>
      </c>
      <c r="AU806" s="360"/>
      <c r="AV806" s="348" t="str">
        <f t="shared" si="889"/>
        <v/>
      </c>
      <c r="AW806" s="360"/>
      <c r="AX806" s="348" t="str">
        <f t="shared" si="890"/>
        <v/>
      </c>
      <c r="AY806" s="360"/>
      <c r="AZ806" s="348" t="str">
        <f t="shared" si="891"/>
        <v/>
      </c>
      <c r="BA806" s="367"/>
      <c r="BB806" s="348" t="str">
        <f t="shared" si="892"/>
        <v/>
      </c>
      <c r="BC806" s="350" t="str">
        <f t="shared" si="895"/>
        <v/>
      </c>
      <c r="BD806" s="350" t="str">
        <f t="shared" si="896"/>
        <v/>
      </c>
      <c r="BE806" s="360"/>
      <c r="BF806" s="361"/>
      <c r="BG806" s="362" t="str">
        <f t="shared" si="939"/>
        <v/>
      </c>
      <c r="BH806" s="354" t="str">
        <f t="shared" si="897"/>
        <v/>
      </c>
      <c r="BI806" s="350" t="str">
        <f t="shared" si="898"/>
        <v/>
      </c>
      <c r="BJ806" s="113" t="str">
        <f t="shared" si="899"/>
        <v/>
      </c>
      <c r="BK806" s="347" t="str">
        <f t="shared" si="924"/>
        <v/>
      </c>
      <c r="BR806" s="307"/>
      <c r="BS806" s="51" t="str">
        <f t="shared" si="900"/>
        <v/>
      </c>
      <c r="BT806" s="51" t="str">
        <f t="shared" si="901"/>
        <v/>
      </c>
      <c r="BU806" s="51" t="str">
        <f t="shared" si="902"/>
        <v/>
      </c>
      <c r="BV806" s="51" t="str">
        <f t="shared" si="903"/>
        <v/>
      </c>
      <c r="BW806" s="51" t="str">
        <f t="shared" si="904"/>
        <v/>
      </c>
      <c r="BX806" s="51" t="str">
        <f t="shared" si="905"/>
        <v/>
      </c>
      <c r="BY806" s="51" t="str">
        <f t="shared" si="906"/>
        <v/>
      </c>
      <c r="BZ806" s="51" t="str">
        <f t="shared" si="907"/>
        <v/>
      </c>
      <c r="CA806" s="51" t="str">
        <f t="shared" si="908"/>
        <v/>
      </c>
      <c r="CB806" s="51" t="str">
        <f t="shared" si="909"/>
        <v/>
      </c>
      <c r="CC806" s="51" t="str">
        <f t="shared" si="893"/>
        <v/>
      </c>
      <c r="CD806" s="51" t="str">
        <f t="shared" si="894"/>
        <v/>
      </c>
      <c r="CE806" s="51" t="str">
        <f t="shared" si="910"/>
        <v/>
      </c>
      <c r="CF806" s="51"/>
      <c r="CH806" s="53" t="str">
        <f t="shared" si="911"/>
        <v/>
      </c>
      <c r="CI806" s="53" t="str">
        <f t="shared" si="912"/>
        <v/>
      </c>
      <c r="CJ806" s="54" t="str">
        <f t="shared" si="913"/>
        <v/>
      </c>
      <c r="CK806" s="53" t="str">
        <f t="shared" si="914"/>
        <v/>
      </c>
      <c r="CL806" s="53" t="str">
        <f t="shared" si="915"/>
        <v/>
      </c>
      <c r="CM806" s="53" t="str">
        <f t="shared" si="916"/>
        <v/>
      </c>
      <c r="CN806" s="53" t="str">
        <f t="shared" si="917"/>
        <v/>
      </c>
      <c r="CO806" s="53" t="str">
        <f t="shared" si="918"/>
        <v/>
      </c>
      <c r="CP806" s="53" t="str">
        <f t="shared" si="919"/>
        <v/>
      </c>
      <c r="CQ806" s="53" t="str">
        <f t="shared" si="920"/>
        <v/>
      </c>
      <c r="CR806" s="53" t="str">
        <f t="shared" si="921"/>
        <v/>
      </c>
      <c r="CS806" s="53" t="str">
        <f t="shared" si="922"/>
        <v/>
      </c>
      <c r="CT806" s="53" t="str">
        <f t="shared" si="923"/>
        <v/>
      </c>
      <c r="CU806" s="53" t="str">
        <f t="shared" si="940"/>
        <v/>
      </c>
    </row>
    <row r="807" spans="1:99" hidden="1" x14ac:dyDescent="0.3">
      <c r="A807" s="40">
        <v>869</v>
      </c>
      <c r="B807" s="141"/>
      <c r="C807" s="142"/>
      <c r="D807" s="144"/>
      <c r="E807" s="144"/>
      <c r="F807" s="312"/>
      <c r="G807" s="144" t="s">
        <v>141</v>
      </c>
      <c r="H807" s="314"/>
      <c r="I807" s="314"/>
      <c r="J807" s="315" t="str">
        <f t="shared" si="867"/>
        <v/>
      </c>
      <c r="K807" s="316" t="str">
        <f t="shared" si="868"/>
        <v/>
      </c>
      <c r="L807" s="317" t="str">
        <f t="shared" si="869"/>
        <v/>
      </c>
      <c r="M807" s="316" t="str">
        <f t="shared" si="870"/>
        <v/>
      </c>
      <c r="N807" s="317" t="str">
        <f t="shared" si="871"/>
        <v/>
      </c>
      <c r="O807" s="316" t="str">
        <f t="shared" si="872"/>
        <v/>
      </c>
      <c r="P807" s="317" t="str">
        <f t="shared" si="873"/>
        <v/>
      </c>
      <c r="Q807" s="318" t="str">
        <f t="shared" si="874"/>
        <v/>
      </c>
      <c r="R807" s="319" t="str">
        <f t="shared" si="875"/>
        <v/>
      </c>
      <c r="S807" s="318" t="str">
        <f t="shared" si="876"/>
        <v/>
      </c>
      <c r="T807" s="317" t="str">
        <f t="shared" si="877"/>
        <v/>
      </c>
      <c r="U807" s="318" t="str">
        <f t="shared" si="878"/>
        <v/>
      </c>
      <c r="V807" s="319" t="str">
        <f t="shared" si="879"/>
        <v/>
      </c>
      <c r="W807" s="318" t="str">
        <f t="shared" si="880"/>
        <v/>
      </c>
      <c r="X807" s="319" t="str">
        <f t="shared" si="881"/>
        <v/>
      </c>
      <c r="Y807" s="318" t="str">
        <f t="shared" si="882"/>
        <v/>
      </c>
      <c r="Z807" s="319" t="str">
        <f t="shared" si="883"/>
        <v/>
      </c>
      <c r="AA807" s="317" t="str">
        <f t="shared" si="884"/>
        <v/>
      </c>
      <c r="AB807" s="97" t="str">
        <f t="shared" si="885"/>
        <v/>
      </c>
      <c r="AC807" s="143" t="str">
        <f t="shared" si="886"/>
        <v/>
      </c>
      <c r="AD807" s="143" t="str">
        <f t="shared" si="933"/>
        <v/>
      </c>
      <c r="AE807" s="360"/>
      <c r="AF807" s="360"/>
      <c r="AG807" s="364"/>
      <c r="AH807" s="363" t="str">
        <f t="shared" si="934"/>
        <v/>
      </c>
      <c r="AI807" s="360"/>
      <c r="AJ807" s="360"/>
      <c r="AK807" s="364"/>
      <c r="AL807" s="365" t="str">
        <f t="shared" si="935"/>
        <v/>
      </c>
      <c r="AM807" s="363" t="str">
        <f t="shared" si="936"/>
        <v/>
      </c>
      <c r="AN807" s="366" t="str">
        <f t="shared" si="937"/>
        <v/>
      </c>
      <c r="AO807" s="360"/>
      <c r="AP807" s="360"/>
      <c r="AQ807" s="360" t="str">
        <f t="shared" si="938"/>
        <v/>
      </c>
      <c r="AR807" s="348" t="str">
        <f t="shared" si="887"/>
        <v/>
      </c>
      <c r="AS807" s="360"/>
      <c r="AT807" s="348" t="str">
        <f t="shared" si="888"/>
        <v/>
      </c>
      <c r="AU807" s="360"/>
      <c r="AV807" s="348" t="str">
        <f t="shared" si="889"/>
        <v/>
      </c>
      <c r="AW807" s="360"/>
      <c r="AX807" s="348" t="str">
        <f t="shared" si="890"/>
        <v/>
      </c>
      <c r="AY807" s="360"/>
      <c r="AZ807" s="348" t="str">
        <f t="shared" si="891"/>
        <v/>
      </c>
      <c r="BA807" s="367"/>
      <c r="BB807" s="348" t="str">
        <f t="shared" si="892"/>
        <v/>
      </c>
      <c r="BC807" s="350" t="str">
        <f t="shared" si="895"/>
        <v/>
      </c>
      <c r="BD807" s="350" t="str">
        <f t="shared" si="896"/>
        <v/>
      </c>
      <c r="BE807" s="360"/>
      <c r="BF807" s="361"/>
      <c r="BG807" s="362" t="str">
        <f t="shared" si="939"/>
        <v/>
      </c>
      <c r="BH807" s="354" t="str">
        <f t="shared" si="897"/>
        <v/>
      </c>
      <c r="BI807" s="350" t="str">
        <f t="shared" si="898"/>
        <v/>
      </c>
      <c r="BJ807" s="113" t="str">
        <f t="shared" si="899"/>
        <v/>
      </c>
      <c r="BK807" s="347" t="str">
        <f t="shared" si="924"/>
        <v/>
      </c>
      <c r="BR807" s="307"/>
      <c r="BS807" s="51" t="str">
        <f t="shared" si="900"/>
        <v/>
      </c>
      <c r="BT807" s="51" t="str">
        <f t="shared" si="901"/>
        <v/>
      </c>
      <c r="BU807" s="51" t="str">
        <f t="shared" si="902"/>
        <v/>
      </c>
      <c r="BV807" s="51" t="str">
        <f t="shared" si="903"/>
        <v/>
      </c>
      <c r="BW807" s="51" t="str">
        <f t="shared" si="904"/>
        <v/>
      </c>
      <c r="BX807" s="51" t="str">
        <f t="shared" si="905"/>
        <v/>
      </c>
      <c r="BY807" s="51" t="str">
        <f t="shared" si="906"/>
        <v/>
      </c>
      <c r="BZ807" s="51" t="str">
        <f t="shared" si="907"/>
        <v/>
      </c>
      <c r="CA807" s="51" t="str">
        <f t="shared" si="908"/>
        <v/>
      </c>
      <c r="CB807" s="51" t="str">
        <f t="shared" si="909"/>
        <v/>
      </c>
      <c r="CC807" s="51" t="str">
        <f t="shared" si="893"/>
        <v/>
      </c>
      <c r="CD807" s="51" t="str">
        <f t="shared" si="894"/>
        <v/>
      </c>
      <c r="CE807" s="51" t="str">
        <f t="shared" si="910"/>
        <v/>
      </c>
      <c r="CF807" s="51"/>
      <c r="CH807" s="53" t="str">
        <f t="shared" si="911"/>
        <v/>
      </c>
      <c r="CI807" s="53" t="str">
        <f t="shared" si="912"/>
        <v/>
      </c>
      <c r="CJ807" s="54" t="str">
        <f t="shared" si="913"/>
        <v/>
      </c>
      <c r="CK807" s="53" t="str">
        <f t="shared" si="914"/>
        <v/>
      </c>
      <c r="CL807" s="53" t="str">
        <f t="shared" si="915"/>
        <v/>
      </c>
      <c r="CM807" s="53" t="str">
        <f t="shared" si="916"/>
        <v/>
      </c>
      <c r="CN807" s="53" t="str">
        <f t="shared" si="917"/>
        <v/>
      </c>
      <c r="CO807" s="53" t="str">
        <f t="shared" si="918"/>
        <v/>
      </c>
      <c r="CP807" s="53" t="str">
        <f t="shared" si="919"/>
        <v/>
      </c>
      <c r="CQ807" s="53" t="str">
        <f t="shared" si="920"/>
        <v/>
      </c>
      <c r="CR807" s="53" t="str">
        <f t="shared" si="921"/>
        <v/>
      </c>
      <c r="CS807" s="53" t="str">
        <f t="shared" si="922"/>
        <v/>
      </c>
      <c r="CT807" s="53" t="str">
        <f t="shared" si="923"/>
        <v/>
      </c>
      <c r="CU807" s="53" t="str">
        <f t="shared" si="940"/>
        <v/>
      </c>
    </row>
    <row r="808" spans="1:99" hidden="1" x14ac:dyDescent="0.3">
      <c r="A808" s="40">
        <v>870</v>
      </c>
      <c r="B808" s="141"/>
      <c r="C808" s="142"/>
      <c r="D808" s="144"/>
      <c r="E808" s="144"/>
      <c r="F808" s="312"/>
      <c r="G808" s="144" t="s">
        <v>141</v>
      </c>
      <c r="H808" s="314"/>
      <c r="I808" s="314"/>
      <c r="J808" s="315" t="str">
        <f t="shared" si="867"/>
        <v/>
      </c>
      <c r="K808" s="316" t="str">
        <f t="shared" si="868"/>
        <v/>
      </c>
      <c r="L808" s="317" t="str">
        <f t="shared" si="869"/>
        <v/>
      </c>
      <c r="M808" s="316" t="str">
        <f t="shared" si="870"/>
        <v/>
      </c>
      <c r="N808" s="317" t="str">
        <f t="shared" si="871"/>
        <v/>
      </c>
      <c r="O808" s="316" t="str">
        <f t="shared" si="872"/>
        <v/>
      </c>
      <c r="P808" s="317" t="str">
        <f t="shared" si="873"/>
        <v/>
      </c>
      <c r="Q808" s="318" t="str">
        <f t="shared" si="874"/>
        <v/>
      </c>
      <c r="R808" s="319" t="str">
        <f t="shared" si="875"/>
        <v/>
      </c>
      <c r="S808" s="318" t="str">
        <f t="shared" si="876"/>
        <v/>
      </c>
      <c r="T808" s="317" t="str">
        <f t="shared" si="877"/>
        <v/>
      </c>
      <c r="U808" s="318" t="str">
        <f t="shared" si="878"/>
        <v/>
      </c>
      <c r="V808" s="319" t="str">
        <f t="shared" si="879"/>
        <v/>
      </c>
      <c r="W808" s="318" t="str">
        <f t="shared" si="880"/>
        <v/>
      </c>
      <c r="X808" s="319" t="str">
        <f t="shared" si="881"/>
        <v/>
      </c>
      <c r="Y808" s="318" t="str">
        <f t="shared" si="882"/>
        <v/>
      </c>
      <c r="Z808" s="319" t="str">
        <f t="shared" si="883"/>
        <v/>
      </c>
      <c r="AA808" s="317" t="str">
        <f t="shared" si="884"/>
        <v/>
      </c>
      <c r="AB808" s="97" t="str">
        <f t="shared" si="885"/>
        <v/>
      </c>
      <c r="AC808" s="143" t="str">
        <f t="shared" si="886"/>
        <v/>
      </c>
      <c r="AD808" s="143" t="str">
        <f t="shared" si="933"/>
        <v/>
      </c>
      <c r="AE808" s="360"/>
      <c r="AF808" s="360"/>
      <c r="AG808" s="364"/>
      <c r="AH808" s="363" t="str">
        <f t="shared" si="934"/>
        <v/>
      </c>
      <c r="AI808" s="360"/>
      <c r="AJ808" s="360"/>
      <c r="AK808" s="364"/>
      <c r="AL808" s="365" t="str">
        <f t="shared" si="935"/>
        <v/>
      </c>
      <c r="AM808" s="363" t="str">
        <f t="shared" si="936"/>
        <v/>
      </c>
      <c r="AN808" s="366" t="str">
        <f t="shared" si="937"/>
        <v/>
      </c>
      <c r="AO808" s="360"/>
      <c r="AP808" s="360"/>
      <c r="AQ808" s="360" t="str">
        <f t="shared" si="938"/>
        <v/>
      </c>
      <c r="AR808" s="348" t="str">
        <f t="shared" si="887"/>
        <v/>
      </c>
      <c r="AS808" s="360"/>
      <c r="AT808" s="348" t="str">
        <f t="shared" si="888"/>
        <v/>
      </c>
      <c r="AU808" s="360"/>
      <c r="AV808" s="348" t="str">
        <f t="shared" si="889"/>
        <v/>
      </c>
      <c r="AW808" s="360"/>
      <c r="AX808" s="348" t="str">
        <f t="shared" si="890"/>
        <v/>
      </c>
      <c r="AY808" s="360"/>
      <c r="AZ808" s="348" t="str">
        <f t="shared" si="891"/>
        <v/>
      </c>
      <c r="BA808" s="367"/>
      <c r="BB808" s="348" t="str">
        <f t="shared" si="892"/>
        <v/>
      </c>
      <c r="BC808" s="350" t="str">
        <f t="shared" si="895"/>
        <v/>
      </c>
      <c r="BD808" s="350" t="str">
        <f t="shared" si="896"/>
        <v/>
      </c>
      <c r="BE808" s="360"/>
      <c r="BF808" s="361"/>
      <c r="BG808" s="362" t="str">
        <f t="shared" si="939"/>
        <v/>
      </c>
      <c r="BH808" s="354" t="str">
        <f t="shared" si="897"/>
        <v/>
      </c>
      <c r="BI808" s="350" t="str">
        <f t="shared" si="898"/>
        <v/>
      </c>
      <c r="BJ808" s="113" t="str">
        <f t="shared" si="899"/>
        <v/>
      </c>
      <c r="BK808" s="347" t="str">
        <f t="shared" si="924"/>
        <v/>
      </c>
      <c r="BR808" s="307"/>
      <c r="BS808" s="51" t="str">
        <f t="shared" si="900"/>
        <v/>
      </c>
      <c r="BT808" s="51" t="str">
        <f t="shared" si="901"/>
        <v/>
      </c>
      <c r="BU808" s="51" t="str">
        <f t="shared" si="902"/>
        <v/>
      </c>
      <c r="BV808" s="51" t="str">
        <f t="shared" si="903"/>
        <v/>
      </c>
      <c r="BW808" s="51" t="str">
        <f t="shared" si="904"/>
        <v/>
      </c>
      <c r="BX808" s="51" t="str">
        <f t="shared" si="905"/>
        <v/>
      </c>
      <c r="BY808" s="51" t="str">
        <f t="shared" si="906"/>
        <v/>
      </c>
      <c r="BZ808" s="51" t="str">
        <f t="shared" si="907"/>
        <v/>
      </c>
      <c r="CA808" s="51" t="str">
        <f t="shared" si="908"/>
        <v/>
      </c>
      <c r="CB808" s="51" t="str">
        <f t="shared" si="909"/>
        <v/>
      </c>
      <c r="CC808" s="51" t="str">
        <f t="shared" si="893"/>
        <v/>
      </c>
      <c r="CD808" s="51" t="str">
        <f t="shared" si="894"/>
        <v/>
      </c>
      <c r="CE808" s="51" t="str">
        <f t="shared" si="910"/>
        <v/>
      </c>
      <c r="CF808" s="51"/>
      <c r="CH808" s="53" t="str">
        <f t="shared" si="911"/>
        <v/>
      </c>
      <c r="CI808" s="53" t="str">
        <f t="shared" si="912"/>
        <v/>
      </c>
      <c r="CJ808" s="54" t="str">
        <f t="shared" si="913"/>
        <v/>
      </c>
      <c r="CK808" s="53" t="str">
        <f t="shared" si="914"/>
        <v/>
      </c>
      <c r="CL808" s="53" t="str">
        <f t="shared" si="915"/>
        <v/>
      </c>
      <c r="CM808" s="53" t="str">
        <f t="shared" si="916"/>
        <v/>
      </c>
      <c r="CN808" s="53" t="str">
        <f t="shared" si="917"/>
        <v/>
      </c>
      <c r="CO808" s="53" t="str">
        <f t="shared" si="918"/>
        <v/>
      </c>
      <c r="CP808" s="53" t="str">
        <f t="shared" si="919"/>
        <v/>
      </c>
      <c r="CQ808" s="53" t="str">
        <f t="shared" si="920"/>
        <v/>
      </c>
      <c r="CR808" s="53" t="str">
        <f t="shared" si="921"/>
        <v/>
      </c>
      <c r="CS808" s="53" t="str">
        <f t="shared" si="922"/>
        <v/>
      </c>
      <c r="CT808" s="53" t="str">
        <f t="shared" si="923"/>
        <v/>
      </c>
      <c r="CU808" s="53" t="str">
        <f t="shared" si="940"/>
        <v/>
      </c>
    </row>
    <row r="809" spans="1:99" hidden="1" x14ac:dyDescent="0.3">
      <c r="A809" s="40">
        <v>871</v>
      </c>
      <c r="B809" s="141"/>
      <c r="C809" s="142"/>
      <c r="D809" s="144"/>
      <c r="E809" s="144"/>
      <c r="F809" s="312"/>
      <c r="G809" s="144" t="s">
        <v>141</v>
      </c>
      <c r="H809" s="314"/>
      <c r="I809" s="314"/>
      <c r="J809" s="315" t="str">
        <f t="shared" si="867"/>
        <v/>
      </c>
      <c r="K809" s="316" t="str">
        <f t="shared" si="868"/>
        <v/>
      </c>
      <c r="L809" s="317" t="str">
        <f t="shared" si="869"/>
        <v/>
      </c>
      <c r="M809" s="316" t="str">
        <f t="shared" si="870"/>
        <v/>
      </c>
      <c r="N809" s="317" t="str">
        <f t="shared" si="871"/>
        <v/>
      </c>
      <c r="O809" s="316" t="str">
        <f t="shared" si="872"/>
        <v/>
      </c>
      <c r="P809" s="317" t="str">
        <f t="shared" si="873"/>
        <v/>
      </c>
      <c r="Q809" s="318" t="str">
        <f t="shared" si="874"/>
        <v/>
      </c>
      <c r="R809" s="319" t="str">
        <f t="shared" si="875"/>
        <v/>
      </c>
      <c r="S809" s="318" t="str">
        <f t="shared" si="876"/>
        <v/>
      </c>
      <c r="T809" s="317" t="str">
        <f t="shared" si="877"/>
        <v/>
      </c>
      <c r="U809" s="318" t="str">
        <f t="shared" si="878"/>
        <v/>
      </c>
      <c r="V809" s="319" t="str">
        <f t="shared" si="879"/>
        <v/>
      </c>
      <c r="W809" s="318" t="str">
        <f t="shared" si="880"/>
        <v/>
      </c>
      <c r="X809" s="319" t="str">
        <f t="shared" si="881"/>
        <v/>
      </c>
      <c r="Y809" s="318" t="str">
        <f t="shared" si="882"/>
        <v/>
      </c>
      <c r="Z809" s="319" t="str">
        <f t="shared" si="883"/>
        <v/>
      </c>
      <c r="AA809" s="317" t="str">
        <f t="shared" si="884"/>
        <v/>
      </c>
      <c r="AB809" s="97" t="str">
        <f t="shared" si="885"/>
        <v/>
      </c>
      <c r="AC809" s="143" t="str">
        <f t="shared" si="886"/>
        <v/>
      </c>
      <c r="AD809" s="143" t="str">
        <f t="shared" si="933"/>
        <v/>
      </c>
      <c r="AE809" s="360"/>
      <c r="AF809" s="360"/>
      <c r="AG809" s="364"/>
      <c r="AH809" s="363" t="str">
        <f t="shared" si="934"/>
        <v/>
      </c>
      <c r="AI809" s="360"/>
      <c r="AJ809" s="360"/>
      <c r="AK809" s="364"/>
      <c r="AL809" s="365" t="str">
        <f t="shared" si="935"/>
        <v/>
      </c>
      <c r="AM809" s="363" t="str">
        <f t="shared" si="936"/>
        <v/>
      </c>
      <c r="AN809" s="366" t="str">
        <f t="shared" si="937"/>
        <v/>
      </c>
      <c r="AO809" s="360"/>
      <c r="AP809" s="360"/>
      <c r="AQ809" s="360" t="str">
        <f t="shared" si="938"/>
        <v/>
      </c>
      <c r="AR809" s="348" t="str">
        <f t="shared" si="887"/>
        <v/>
      </c>
      <c r="AS809" s="360"/>
      <c r="AT809" s="348" t="str">
        <f t="shared" si="888"/>
        <v/>
      </c>
      <c r="AU809" s="360"/>
      <c r="AV809" s="348" t="str">
        <f t="shared" si="889"/>
        <v/>
      </c>
      <c r="AW809" s="360"/>
      <c r="AX809" s="348" t="str">
        <f t="shared" si="890"/>
        <v/>
      </c>
      <c r="AY809" s="360"/>
      <c r="AZ809" s="348" t="str">
        <f t="shared" si="891"/>
        <v/>
      </c>
      <c r="BA809" s="367"/>
      <c r="BB809" s="348" t="str">
        <f t="shared" si="892"/>
        <v/>
      </c>
      <c r="BC809" s="350" t="str">
        <f t="shared" si="895"/>
        <v/>
      </c>
      <c r="BD809" s="350" t="str">
        <f t="shared" si="896"/>
        <v/>
      </c>
      <c r="BE809" s="360"/>
      <c r="BF809" s="361"/>
      <c r="BG809" s="362" t="str">
        <f t="shared" si="939"/>
        <v/>
      </c>
      <c r="BH809" s="354" t="str">
        <f t="shared" si="897"/>
        <v/>
      </c>
      <c r="BI809" s="350" t="str">
        <f t="shared" si="898"/>
        <v/>
      </c>
      <c r="BJ809" s="113" t="str">
        <f t="shared" si="899"/>
        <v/>
      </c>
      <c r="BK809" s="347" t="str">
        <f t="shared" si="924"/>
        <v/>
      </c>
      <c r="BR809" s="307"/>
      <c r="BS809" s="51" t="str">
        <f t="shared" si="900"/>
        <v/>
      </c>
      <c r="BT809" s="51" t="str">
        <f t="shared" si="901"/>
        <v/>
      </c>
      <c r="BU809" s="51" t="str">
        <f t="shared" si="902"/>
        <v/>
      </c>
      <c r="BV809" s="51" t="str">
        <f t="shared" si="903"/>
        <v/>
      </c>
      <c r="BW809" s="51" t="str">
        <f t="shared" si="904"/>
        <v/>
      </c>
      <c r="BX809" s="51" t="str">
        <f t="shared" si="905"/>
        <v/>
      </c>
      <c r="BY809" s="51" t="str">
        <f t="shared" si="906"/>
        <v/>
      </c>
      <c r="BZ809" s="51" t="str">
        <f t="shared" si="907"/>
        <v/>
      </c>
      <c r="CA809" s="51" t="str">
        <f t="shared" si="908"/>
        <v/>
      </c>
      <c r="CB809" s="51" t="str">
        <f t="shared" si="909"/>
        <v/>
      </c>
      <c r="CC809" s="51" t="str">
        <f t="shared" si="893"/>
        <v/>
      </c>
      <c r="CD809" s="51" t="str">
        <f t="shared" si="894"/>
        <v/>
      </c>
      <c r="CE809" s="51" t="str">
        <f t="shared" si="910"/>
        <v/>
      </c>
      <c r="CF809" s="51"/>
      <c r="CH809" s="53" t="str">
        <f t="shared" si="911"/>
        <v/>
      </c>
      <c r="CI809" s="53" t="str">
        <f t="shared" si="912"/>
        <v/>
      </c>
      <c r="CJ809" s="54" t="str">
        <f t="shared" si="913"/>
        <v/>
      </c>
      <c r="CK809" s="53" t="str">
        <f t="shared" si="914"/>
        <v/>
      </c>
      <c r="CL809" s="53" t="str">
        <f t="shared" si="915"/>
        <v/>
      </c>
      <c r="CM809" s="53" t="str">
        <f t="shared" si="916"/>
        <v/>
      </c>
      <c r="CN809" s="53" t="str">
        <f t="shared" si="917"/>
        <v/>
      </c>
      <c r="CO809" s="53" t="str">
        <f t="shared" si="918"/>
        <v/>
      </c>
      <c r="CP809" s="53" t="str">
        <f t="shared" si="919"/>
        <v/>
      </c>
      <c r="CQ809" s="53" t="str">
        <f t="shared" si="920"/>
        <v/>
      </c>
      <c r="CR809" s="53" t="str">
        <f t="shared" si="921"/>
        <v/>
      </c>
      <c r="CS809" s="53" t="str">
        <f t="shared" si="922"/>
        <v/>
      </c>
      <c r="CT809" s="53" t="str">
        <f t="shared" si="923"/>
        <v/>
      </c>
      <c r="CU809" s="53" t="str">
        <f t="shared" si="940"/>
        <v/>
      </c>
    </row>
    <row r="810" spans="1:99" hidden="1" x14ac:dyDescent="0.3">
      <c r="A810" s="40">
        <v>872</v>
      </c>
      <c r="B810" s="141"/>
      <c r="C810" s="142"/>
      <c r="D810" s="144"/>
      <c r="E810" s="144"/>
      <c r="F810" s="312"/>
      <c r="G810" s="144" t="s">
        <v>141</v>
      </c>
      <c r="H810" s="314"/>
      <c r="I810" s="314"/>
      <c r="J810" s="315" t="str">
        <f t="shared" si="867"/>
        <v/>
      </c>
      <c r="K810" s="316" t="str">
        <f t="shared" si="868"/>
        <v/>
      </c>
      <c r="L810" s="317" t="str">
        <f t="shared" si="869"/>
        <v/>
      </c>
      <c r="M810" s="316" t="str">
        <f t="shared" si="870"/>
        <v/>
      </c>
      <c r="N810" s="317" t="str">
        <f t="shared" si="871"/>
        <v/>
      </c>
      <c r="O810" s="316" t="str">
        <f t="shared" si="872"/>
        <v/>
      </c>
      <c r="P810" s="317" t="str">
        <f t="shared" si="873"/>
        <v/>
      </c>
      <c r="Q810" s="318" t="str">
        <f t="shared" si="874"/>
        <v/>
      </c>
      <c r="R810" s="319" t="str">
        <f t="shared" si="875"/>
        <v/>
      </c>
      <c r="S810" s="318" t="str">
        <f t="shared" si="876"/>
        <v/>
      </c>
      <c r="T810" s="317" t="str">
        <f t="shared" si="877"/>
        <v/>
      </c>
      <c r="U810" s="318" t="str">
        <f t="shared" si="878"/>
        <v/>
      </c>
      <c r="V810" s="319" t="str">
        <f t="shared" si="879"/>
        <v/>
      </c>
      <c r="W810" s="318" t="str">
        <f t="shared" si="880"/>
        <v/>
      </c>
      <c r="X810" s="319" t="str">
        <f t="shared" si="881"/>
        <v/>
      </c>
      <c r="Y810" s="318" t="str">
        <f t="shared" si="882"/>
        <v/>
      </c>
      <c r="Z810" s="319" t="str">
        <f t="shared" si="883"/>
        <v/>
      </c>
      <c r="AA810" s="317" t="str">
        <f t="shared" si="884"/>
        <v/>
      </c>
      <c r="AB810" s="97" t="str">
        <f t="shared" si="885"/>
        <v/>
      </c>
      <c r="AC810" s="143" t="str">
        <f t="shared" si="886"/>
        <v/>
      </c>
      <c r="AD810" s="143" t="str">
        <f t="shared" si="933"/>
        <v/>
      </c>
      <c r="AE810" s="360"/>
      <c r="AF810" s="360"/>
      <c r="AG810" s="364"/>
      <c r="AH810" s="363" t="str">
        <f t="shared" si="934"/>
        <v/>
      </c>
      <c r="AI810" s="360"/>
      <c r="AJ810" s="360"/>
      <c r="AK810" s="364"/>
      <c r="AL810" s="365" t="str">
        <f t="shared" si="935"/>
        <v/>
      </c>
      <c r="AM810" s="363" t="str">
        <f t="shared" si="936"/>
        <v/>
      </c>
      <c r="AN810" s="366" t="str">
        <f t="shared" si="937"/>
        <v/>
      </c>
      <c r="AO810" s="360"/>
      <c r="AP810" s="360"/>
      <c r="AQ810" s="360" t="str">
        <f t="shared" si="938"/>
        <v/>
      </c>
      <c r="AR810" s="348" t="str">
        <f t="shared" si="887"/>
        <v/>
      </c>
      <c r="AS810" s="360"/>
      <c r="AT810" s="348" t="str">
        <f t="shared" si="888"/>
        <v/>
      </c>
      <c r="AU810" s="360"/>
      <c r="AV810" s="348" t="str">
        <f t="shared" si="889"/>
        <v/>
      </c>
      <c r="AW810" s="360"/>
      <c r="AX810" s="348" t="str">
        <f t="shared" si="890"/>
        <v/>
      </c>
      <c r="AY810" s="360"/>
      <c r="AZ810" s="348" t="str">
        <f t="shared" si="891"/>
        <v/>
      </c>
      <c r="BA810" s="367"/>
      <c r="BB810" s="348" t="str">
        <f t="shared" si="892"/>
        <v/>
      </c>
      <c r="BC810" s="350" t="str">
        <f t="shared" si="895"/>
        <v/>
      </c>
      <c r="BD810" s="350" t="str">
        <f t="shared" si="896"/>
        <v/>
      </c>
      <c r="BE810" s="360"/>
      <c r="BF810" s="361"/>
      <c r="BG810" s="362" t="str">
        <f t="shared" si="939"/>
        <v/>
      </c>
      <c r="BH810" s="354" t="str">
        <f t="shared" si="897"/>
        <v/>
      </c>
      <c r="BI810" s="350" t="str">
        <f t="shared" si="898"/>
        <v/>
      </c>
      <c r="BJ810" s="113" t="str">
        <f t="shared" si="899"/>
        <v/>
      </c>
      <c r="BK810" s="347" t="str">
        <f t="shared" si="924"/>
        <v/>
      </c>
      <c r="BR810" s="307"/>
      <c r="BS810" s="51" t="str">
        <f t="shared" si="900"/>
        <v/>
      </c>
      <c r="BT810" s="51" t="str">
        <f t="shared" si="901"/>
        <v/>
      </c>
      <c r="BU810" s="51" t="str">
        <f t="shared" si="902"/>
        <v/>
      </c>
      <c r="BV810" s="51" t="str">
        <f t="shared" si="903"/>
        <v/>
      </c>
      <c r="BW810" s="51" t="str">
        <f t="shared" si="904"/>
        <v/>
      </c>
      <c r="BX810" s="51" t="str">
        <f t="shared" si="905"/>
        <v/>
      </c>
      <c r="BY810" s="51" t="str">
        <f t="shared" si="906"/>
        <v/>
      </c>
      <c r="BZ810" s="51" t="str">
        <f t="shared" si="907"/>
        <v/>
      </c>
      <c r="CA810" s="51" t="str">
        <f t="shared" si="908"/>
        <v/>
      </c>
      <c r="CB810" s="51" t="str">
        <f t="shared" si="909"/>
        <v/>
      </c>
      <c r="CC810" s="51" t="str">
        <f t="shared" si="893"/>
        <v/>
      </c>
      <c r="CD810" s="51" t="str">
        <f t="shared" si="894"/>
        <v/>
      </c>
      <c r="CE810" s="51" t="str">
        <f t="shared" si="910"/>
        <v/>
      </c>
      <c r="CF810" s="51"/>
      <c r="CH810" s="53" t="str">
        <f t="shared" si="911"/>
        <v/>
      </c>
      <c r="CI810" s="53" t="str">
        <f t="shared" si="912"/>
        <v/>
      </c>
      <c r="CJ810" s="54" t="str">
        <f t="shared" si="913"/>
        <v/>
      </c>
      <c r="CK810" s="53" t="str">
        <f t="shared" si="914"/>
        <v/>
      </c>
      <c r="CL810" s="53" t="str">
        <f t="shared" si="915"/>
        <v/>
      </c>
      <c r="CM810" s="53" t="str">
        <f t="shared" si="916"/>
        <v/>
      </c>
      <c r="CN810" s="53" t="str">
        <f t="shared" si="917"/>
        <v/>
      </c>
      <c r="CO810" s="53" t="str">
        <f t="shared" si="918"/>
        <v/>
      </c>
      <c r="CP810" s="53" t="str">
        <f t="shared" si="919"/>
        <v/>
      </c>
      <c r="CQ810" s="53" t="str">
        <f t="shared" si="920"/>
        <v/>
      </c>
      <c r="CR810" s="53" t="str">
        <f t="shared" si="921"/>
        <v/>
      </c>
      <c r="CS810" s="53" t="str">
        <f t="shared" si="922"/>
        <v/>
      </c>
      <c r="CT810" s="53" t="str">
        <f t="shared" si="923"/>
        <v/>
      </c>
      <c r="CU810" s="53" t="str">
        <f t="shared" si="940"/>
        <v/>
      </c>
    </row>
    <row r="811" spans="1:99" hidden="1" x14ac:dyDescent="0.3">
      <c r="A811" s="40">
        <v>873</v>
      </c>
      <c r="B811" s="141"/>
      <c r="C811" s="142"/>
      <c r="D811" s="144"/>
      <c r="E811" s="144"/>
      <c r="F811" s="312"/>
      <c r="G811" s="144" t="s">
        <v>141</v>
      </c>
      <c r="H811" s="314"/>
      <c r="I811" s="314"/>
      <c r="J811" s="315" t="str">
        <f t="shared" si="867"/>
        <v/>
      </c>
      <c r="K811" s="316" t="str">
        <f t="shared" si="868"/>
        <v/>
      </c>
      <c r="L811" s="317" t="str">
        <f t="shared" si="869"/>
        <v/>
      </c>
      <c r="M811" s="316" t="str">
        <f t="shared" si="870"/>
        <v/>
      </c>
      <c r="N811" s="317" t="str">
        <f t="shared" si="871"/>
        <v/>
      </c>
      <c r="O811" s="316" t="str">
        <f t="shared" si="872"/>
        <v/>
      </c>
      <c r="P811" s="317" t="str">
        <f t="shared" si="873"/>
        <v/>
      </c>
      <c r="Q811" s="318" t="str">
        <f t="shared" si="874"/>
        <v/>
      </c>
      <c r="R811" s="319" t="str">
        <f t="shared" si="875"/>
        <v/>
      </c>
      <c r="S811" s="318" t="str">
        <f t="shared" si="876"/>
        <v/>
      </c>
      <c r="T811" s="317" t="str">
        <f t="shared" si="877"/>
        <v/>
      </c>
      <c r="U811" s="318" t="str">
        <f t="shared" si="878"/>
        <v/>
      </c>
      <c r="V811" s="319" t="str">
        <f t="shared" si="879"/>
        <v/>
      </c>
      <c r="W811" s="318" t="str">
        <f t="shared" si="880"/>
        <v/>
      </c>
      <c r="X811" s="319" t="str">
        <f t="shared" si="881"/>
        <v/>
      </c>
      <c r="Y811" s="318" t="str">
        <f t="shared" si="882"/>
        <v/>
      </c>
      <c r="Z811" s="319" t="str">
        <f t="shared" si="883"/>
        <v/>
      </c>
      <c r="AA811" s="317" t="str">
        <f t="shared" si="884"/>
        <v/>
      </c>
      <c r="AB811" s="97" t="str">
        <f t="shared" si="885"/>
        <v/>
      </c>
      <c r="AC811" s="143" t="str">
        <f t="shared" si="886"/>
        <v/>
      </c>
      <c r="AD811" s="143" t="str">
        <f t="shared" si="933"/>
        <v/>
      </c>
      <c r="AE811" s="360"/>
      <c r="AF811" s="360"/>
      <c r="AG811" s="364"/>
      <c r="AH811" s="363" t="str">
        <f t="shared" si="934"/>
        <v/>
      </c>
      <c r="AI811" s="360"/>
      <c r="AJ811" s="360"/>
      <c r="AK811" s="364"/>
      <c r="AL811" s="365" t="str">
        <f t="shared" si="935"/>
        <v/>
      </c>
      <c r="AM811" s="363" t="str">
        <f t="shared" si="936"/>
        <v/>
      </c>
      <c r="AN811" s="366" t="str">
        <f t="shared" si="937"/>
        <v/>
      </c>
      <c r="AO811" s="360"/>
      <c r="AP811" s="360"/>
      <c r="AQ811" s="360" t="str">
        <f t="shared" si="938"/>
        <v/>
      </c>
      <c r="AR811" s="348" t="str">
        <f t="shared" si="887"/>
        <v/>
      </c>
      <c r="AS811" s="360"/>
      <c r="AT811" s="348" t="str">
        <f t="shared" si="888"/>
        <v/>
      </c>
      <c r="AU811" s="360"/>
      <c r="AV811" s="348" t="str">
        <f t="shared" si="889"/>
        <v/>
      </c>
      <c r="AW811" s="360"/>
      <c r="AX811" s="348" t="str">
        <f t="shared" si="890"/>
        <v/>
      </c>
      <c r="AY811" s="360"/>
      <c r="AZ811" s="348" t="str">
        <f t="shared" si="891"/>
        <v/>
      </c>
      <c r="BA811" s="367"/>
      <c r="BB811" s="348" t="str">
        <f t="shared" si="892"/>
        <v/>
      </c>
      <c r="BC811" s="350" t="str">
        <f t="shared" si="895"/>
        <v/>
      </c>
      <c r="BD811" s="350" t="str">
        <f t="shared" si="896"/>
        <v/>
      </c>
      <c r="BE811" s="360"/>
      <c r="BF811" s="361"/>
      <c r="BG811" s="362" t="str">
        <f t="shared" si="939"/>
        <v/>
      </c>
      <c r="BH811" s="354" t="str">
        <f t="shared" si="897"/>
        <v/>
      </c>
      <c r="BI811" s="350" t="str">
        <f t="shared" si="898"/>
        <v/>
      </c>
      <c r="BJ811" s="113" t="str">
        <f t="shared" si="899"/>
        <v/>
      </c>
      <c r="BK811" s="347" t="str">
        <f t="shared" si="924"/>
        <v/>
      </c>
      <c r="BR811" s="307"/>
      <c r="BS811" s="51" t="str">
        <f t="shared" si="900"/>
        <v/>
      </c>
      <c r="BT811" s="51" t="str">
        <f t="shared" si="901"/>
        <v/>
      </c>
      <c r="BU811" s="51" t="str">
        <f t="shared" si="902"/>
        <v/>
      </c>
      <c r="BV811" s="51" t="str">
        <f t="shared" si="903"/>
        <v/>
      </c>
      <c r="BW811" s="51" t="str">
        <f t="shared" si="904"/>
        <v/>
      </c>
      <c r="BX811" s="51" t="str">
        <f t="shared" si="905"/>
        <v/>
      </c>
      <c r="BY811" s="51" t="str">
        <f t="shared" si="906"/>
        <v/>
      </c>
      <c r="BZ811" s="51" t="str">
        <f t="shared" si="907"/>
        <v/>
      </c>
      <c r="CA811" s="51" t="str">
        <f t="shared" si="908"/>
        <v/>
      </c>
      <c r="CB811" s="51" t="str">
        <f t="shared" si="909"/>
        <v/>
      </c>
      <c r="CC811" s="51" t="str">
        <f t="shared" si="893"/>
        <v/>
      </c>
      <c r="CD811" s="51" t="str">
        <f t="shared" si="894"/>
        <v/>
      </c>
      <c r="CE811" s="51" t="str">
        <f t="shared" si="910"/>
        <v/>
      </c>
      <c r="CF811" s="51"/>
      <c r="CH811" s="53" t="str">
        <f t="shared" si="911"/>
        <v/>
      </c>
      <c r="CI811" s="53" t="str">
        <f t="shared" si="912"/>
        <v/>
      </c>
      <c r="CJ811" s="54" t="str">
        <f t="shared" si="913"/>
        <v/>
      </c>
      <c r="CK811" s="53" t="str">
        <f t="shared" si="914"/>
        <v/>
      </c>
      <c r="CL811" s="53" t="str">
        <f t="shared" si="915"/>
        <v/>
      </c>
      <c r="CM811" s="53" t="str">
        <f t="shared" si="916"/>
        <v/>
      </c>
      <c r="CN811" s="53" t="str">
        <f t="shared" si="917"/>
        <v/>
      </c>
      <c r="CO811" s="53" t="str">
        <f t="shared" si="918"/>
        <v/>
      </c>
      <c r="CP811" s="53" t="str">
        <f t="shared" si="919"/>
        <v/>
      </c>
      <c r="CQ811" s="53" t="str">
        <f t="shared" si="920"/>
        <v/>
      </c>
      <c r="CR811" s="53" t="str">
        <f t="shared" si="921"/>
        <v/>
      </c>
      <c r="CS811" s="53" t="str">
        <f t="shared" si="922"/>
        <v/>
      </c>
      <c r="CT811" s="53" t="str">
        <f t="shared" si="923"/>
        <v/>
      </c>
      <c r="CU811" s="53" t="str">
        <f t="shared" si="940"/>
        <v/>
      </c>
    </row>
    <row r="812" spans="1:99" hidden="1" x14ac:dyDescent="0.3">
      <c r="A812" s="40">
        <v>874</v>
      </c>
      <c r="B812" s="141"/>
      <c r="C812" s="142"/>
      <c r="D812" s="144"/>
      <c r="E812" s="144"/>
      <c r="F812" s="312"/>
      <c r="G812" s="144" t="s">
        <v>141</v>
      </c>
      <c r="H812" s="314"/>
      <c r="I812" s="314"/>
      <c r="J812" s="315" t="str">
        <f t="shared" si="867"/>
        <v/>
      </c>
      <c r="K812" s="316" t="str">
        <f t="shared" si="868"/>
        <v/>
      </c>
      <c r="L812" s="317" t="str">
        <f t="shared" si="869"/>
        <v/>
      </c>
      <c r="M812" s="316" t="str">
        <f t="shared" si="870"/>
        <v/>
      </c>
      <c r="N812" s="317" t="str">
        <f t="shared" si="871"/>
        <v/>
      </c>
      <c r="O812" s="316" t="str">
        <f t="shared" si="872"/>
        <v/>
      </c>
      <c r="P812" s="317" t="str">
        <f t="shared" si="873"/>
        <v/>
      </c>
      <c r="Q812" s="318" t="str">
        <f t="shared" si="874"/>
        <v/>
      </c>
      <c r="R812" s="319" t="str">
        <f t="shared" si="875"/>
        <v/>
      </c>
      <c r="S812" s="318" t="str">
        <f t="shared" si="876"/>
        <v/>
      </c>
      <c r="T812" s="317" t="str">
        <f t="shared" si="877"/>
        <v/>
      </c>
      <c r="U812" s="318" t="str">
        <f t="shared" si="878"/>
        <v/>
      </c>
      <c r="V812" s="319" t="str">
        <f t="shared" si="879"/>
        <v/>
      </c>
      <c r="W812" s="318" t="str">
        <f t="shared" si="880"/>
        <v/>
      </c>
      <c r="X812" s="319" t="str">
        <f t="shared" si="881"/>
        <v/>
      </c>
      <c r="Y812" s="318" t="str">
        <f t="shared" si="882"/>
        <v/>
      </c>
      <c r="Z812" s="319" t="str">
        <f t="shared" si="883"/>
        <v/>
      </c>
      <c r="AA812" s="317" t="str">
        <f t="shared" si="884"/>
        <v/>
      </c>
      <c r="AB812" s="97" t="str">
        <f t="shared" si="885"/>
        <v/>
      </c>
      <c r="AC812" s="143" t="str">
        <f t="shared" si="886"/>
        <v/>
      </c>
      <c r="AD812" s="143" t="str">
        <f t="shared" si="933"/>
        <v/>
      </c>
      <c r="AE812" s="360"/>
      <c r="AF812" s="360"/>
      <c r="AG812" s="364"/>
      <c r="AH812" s="363" t="str">
        <f t="shared" si="934"/>
        <v/>
      </c>
      <c r="AI812" s="360"/>
      <c r="AJ812" s="360"/>
      <c r="AK812" s="364"/>
      <c r="AL812" s="365" t="str">
        <f t="shared" si="935"/>
        <v/>
      </c>
      <c r="AM812" s="363" t="str">
        <f t="shared" si="936"/>
        <v/>
      </c>
      <c r="AN812" s="366" t="str">
        <f t="shared" si="937"/>
        <v/>
      </c>
      <c r="AO812" s="360"/>
      <c r="AP812" s="360"/>
      <c r="AQ812" s="360" t="str">
        <f t="shared" si="938"/>
        <v/>
      </c>
      <c r="AR812" s="348" t="str">
        <f t="shared" si="887"/>
        <v/>
      </c>
      <c r="AS812" s="360"/>
      <c r="AT812" s="348" t="str">
        <f t="shared" si="888"/>
        <v/>
      </c>
      <c r="AU812" s="360"/>
      <c r="AV812" s="348" t="str">
        <f t="shared" si="889"/>
        <v/>
      </c>
      <c r="AW812" s="360"/>
      <c r="AX812" s="348" t="str">
        <f t="shared" si="890"/>
        <v/>
      </c>
      <c r="AY812" s="360"/>
      <c r="AZ812" s="348" t="str">
        <f t="shared" si="891"/>
        <v/>
      </c>
      <c r="BA812" s="367"/>
      <c r="BB812" s="348" t="str">
        <f t="shared" si="892"/>
        <v/>
      </c>
      <c r="BC812" s="350" t="str">
        <f t="shared" si="895"/>
        <v/>
      </c>
      <c r="BD812" s="350" t="str">
        <f t="shared" si="896"/>
        <v/>
      </c>
      <c r="BE812" s="360"/>
      <c r="BF812" s="361"/>
      <c r="BG812" s="362" t="str">
        <f t="shared" si="939"/>
        <v/>
      </c>
      <c r="BH812" s="354" t="str">
        <f t="shared" si="897"/>
        <v/>
      </c>
      <c r="BI812" s="350" t="str">
        <f t="shared" si="898"/>
        <v/>
      </c>
      <c r="BJ812" s="113" t="str">
        <f t="shared" si="899"/>
        <v/>
      </c>
      <c r="BK812" s="347" t="str">
        <f t="shared" si="924"/>
        <v/>
      </c>
      <c r="BR812" s="307"/>
      <c r="BS812" s="51" t="str">
        <f t="shared" si="900"/>
        <v/>
      </c>
      <c r="BT812" s="51" t="str">
        <f t="shared" si="901"/>
        <v/>
      </c>
      <c r="BU812" s="51" t="str">
        <f t="shared" si="902"/>
        <v/>
      </c>
      <c r="BV812" s="51" t="str">
        <f t="shared" si="903"/>
        <v/>
      </c>
      <c r="BW812" s="51" t="str">
        <f t="shared" si="904"/>
        <v/>
      </c>
      <c r="BX812" s="51" t="str">
        <f t="shared" si="905"/>
        <v/>
      </c>
      <c r="BY812" s="51" t="str">
        <f t="shared" si="906"/>
        <v/>
      </c>
      <c r="BZ812" s="51" t="str">
        <f t="shared" si="907"/>
        <v/>
      </c>
      <c r="CA812" s="51" t="str">
        <f t="shared" si="908"/>
        <v/>
      </c>
      <c r="CB812" s="51" t="str">
        <f t="shared" si="909"/>
        <v/>
      </c>
      <c r="CC812" s="51" t="str">
        <f t="shared" si="893"/>
        <v/>
      </c>
      <c r="CD812" s="51" t="str">
        <f t="shared" si="894"/>
        <v/>
      </c>
      <c r="CE812" s="51" t="str">
        <f t="shared" si="910"/>
        <v/>
      </c>
      <c r="CF812" s="51"/>
      <c r="CH812" s="53" t="str">
        <f t="shared" si="911"/>
        <v/>
      </c>
      <c r="CI812" s="53" t="str">
        <f t="shared" si="912"/>
        <v/>
      </c>
      <c r="CJ812" s="54" t="str">
        <f t="shared" si="913"/>
        <v/>
      </c>
      <c r="CK812" s="53" t="str">
        <f t="shared" si="914"/>
        <v/>
      </c>
      <c r="CL812" s="53" t="str">
        <f t="shared" si="915"/>
        <v/>
      </c>
      <c r="CM812" s="53" t="str">
        <f t="shared" si="916"/>
        <v/>
      </c>
      <c r="CN812" s="53" t="str">
        <f t="shared" si="917"/>
        <v/>
      </c>
      <c r="CO812" s="53" t="str">
        <f t="shared" si="918"/>
        <v/>
      </c>
      <c r="CP812" s="53" t="str">
        <f t="shared" si="919"/>
        <v/>
      </c>
      <c r="CQ812" s="53" t="str">
        <f t="shared" si="920"/>
        <v/>
      </c>
      <c r="CR812" s="53" t="str">
        <f t="shared" si="921"/>
        <v/>
      </c>
      <c r="CS812" s="53" t="str">
        <f t="shared" si="922"/>
        <v/>
      </c>
      <c r="CT812" s="53" t="str">
        <f t="shared" si="923"/>
        <v/>
      </c>
      <c r="CU812" s="53" t="str">
        <f t="shared" si="940"/>
        <v/>
      </c>
    </row>
    <row r="813" spans="1:99" hidden="1" x14ac:dyDescent="0.3">
      <c r="A813" s="40">
        <v>875</v>
      </c>
      <c r="B813" s="141"/>
      <c r="C813" s="142"/>
      <c r="D813" s="144"/>
      <c r="E813" s="144"/>
      <c r="F813" s="312"/>
      <c r="G813" s="144" t="s">
        <v>141</v>
      </c>
      <c r="H813" s="314"/>
      <c r="I813" s="314"/>
      <c r="J813" s="315" t="str">
        <f t="shared" si="867"/>
        <v/>
      </c>
      <c r="K813" s="316" t="str">
        <f t="shared" si="868"/>
        <v/>
      </c>
      <c r="L813" s="317" t="str">
        <f t="shared" si="869"/>
        <v/>
      </c>
      <c r="M813" s="316" t="str">
        <f t="shared" si="870"/>
        <v/>
      </c>
      <c r="N813" s="317" t="str">
        <f t="shared" si="871"/>
        <v/>
      </c>
      <c r="O813" s="316" t="str">
        <f t="shared" si="872"/>
        <v/>
      </c>
      <c r="P813" s="317" t="str">
        <f t="shared" si="873"/>
        <v/>
      </c>
      <c r="Q813" s="318" t="str">
        <f t="shared" si="874"/>
        <v/>
      </c>
      <c r="R813" s="319" t="str">
        <f t="shared" si="875"/>
        <v/>
      </c>
      <c r="S813" s="318" t="str">
        <f t="shared" si="876"/>
        <v/>
      </c>
      <c r="T813" s="317" t="str">
        <f t="shared" si="877"/>
        <v/>
      </c>
      <c r="U813" s="318" t="str">
        <f t="shared" si="878"/>
        <v/>
      </c>
      <c r="V813" s="319" t="str">
        <f t="shared" si="879"/>
        <v/>
      </c>
      <c r="W813" s="318" t="str">
        <f t="shared" si="880"/>
        <v/>
      </c>
      <c r="X813" s="319" t="str">
        <f t="shared" si="881"/>
        <v/>
      </c>
      <c r="Y813" s="318" t="str">
        <f t="shared" si="882"/>
        <v/>
      </c>
      <c r="Z813" s="319" t="str">
        <f t="shared" si="883"/>
        <v/>
      </c>
      <c r="AA813" s="317" t="str">
        <f t="shared" si="884"/>
        <v/>
      </c>
      <c r="AB813" s="97" t="str">
        <f t="shared" si="885"/>
        <v/>
      </c>
      <c r="AC813" s="143" t="str">
        <f t="shared" si="886"/>
        <v/>
      </c>
      <c r="AD813" s="143" t="str">
        <f t="shared" si="933"/>
        <v/>
      </c>
      <c r="AE813" s="360"/>
      <c r="AF813" s="360"/>
      <c r="AG813" s="364"/>
      <c r="AH813" s="363" t="str">
        <f t="shared" si="934"/>
        <v/>
      </c>
      <c r="AI813" s="360"/>
      <c r="AJ813" s="360"/>
      <c r="AK813" s="364"/>
      <c r="AL813" s="365" t="str">
        <f t="shared" si="935"/>
        <v/>
      </c>
      <c r="AM813" s="363" t="str">
        <f t="shared" si="936"/>
        <v/>
      </c>
      <c r="AN813" s="366" t="str">
        <f t="shared" si="937"/>
        <v/>
      </c>
      <c r="AO813" s="360"/>
      <c r="AP813" s="360"/>
      <c r="AQ813" s="360" t="str">
        <f t="shared" si="938"/>
        <v/>
      </c>
      <c r="AR813" s="348" t="str">
        <f t="shared" si="887"/>
        <v/>
      </c>
      <c r="AS813" s="360"/>
      <c r="AT813" s="348" t="str">
        <f t="shared" si="888"/>
        <v/>
      </c>
      <c r="AU813" s="360"/>
      <c r="AV813" s="348" t="str">
        <f t="shared" si="889"/>
        <v/>
      </c>
      <c r="AW813" s="360"/>
      <c r="AX813" s="348" t="str">
        <f t="shared" si="890"/>
        <v/>
      </c>
      <c r="AY813" s="360"/>
      <c r="AZ813" s="348" t="str">
        <f t="shared" si="891"/>
        <v/>
      </c>
      <c r="BA813" s="367"/>
      <c r="BB813" s="348" t="str">
        <f t="shared" si="892"/>
        <v/>
      </c>
      <c r="BC813" s="350" t="str">
        <f t="shared" si="895"/>
        <v/>
      </c>
      <c r="BD813" s="350" t="str">
        <f t="shared" si="896"/>
        <v/>
      </c>
      <c r="BE813" s="360"/>
      <c r="BF813" s="361"/>
      <c r="BG813" s="362" t="str">
        <f t="shared" si="939"/>
        <v/>
      </c>
      <c r="BH813" s="354" t="str">
        <f t="shared" si="897"/>
        <v/>
      </c>
      <c r="BI813" s="350" t="str">
        <f t="shared" si="898"/>
        <v/>
      </c>
      <c r="BJ813" s="113" t="str">
        <f t="shared" si="899"/>
        <v/>
      </c>
      <c r="BK813" s="347" t="str">
        <f t="shared" si="924"/>
        <v/>
      </c>
      <c r="BR813" s="307"/>
      <c r="BS813" s="51" t="str">
        <f t="shared" si="900"/>
        <v/>
      </c>
      <c r="BT813" s="51" t="str">
        <f t="shared" si="901"/>
        <v/>
      </c>
      <c r="BU813" s="51" t="str">
        <f t="shared" si="902"/>
        <v/>
      </c>
      <c r="BV813" s="51" t="str">
        <f t="shared" si="903"/>
        <v/>
      </c>
      <c r="BW813" s="51" t="str">
        <f t="shared" si="904"/>
        <v/>
      </c>
      <c r="BX813" s="51" t="str">
        <f t="shared" si="905"/>
        <v/>
      </c>
      <c r="BY813" s="51" t="str">
        <f t="shared" si="906"/>
        <v/>
      </c>
      <c r="BZ813" s="51" t="str">
        <f t="shared" si="907"/>
        <v/>
      </c>
      <c r="CA813" s="51" t="str">
        <f t="shared" si="908"/>
        <v/>
      </c>
      <c r="CB813" s="51" t="str">
        <f t="shared" si="909"/>
        <v/>
      </c>
      <c r="CC813" s="51" t="str">
        <f t="shared" si="893"/>
        <v/>
      </c>
      <c r="CD813" s="51" t="str">
        <f t="shared" si="894"/>
        <v/>
      </c>
      <c r="CE813" s="51" t="str">
        <f t="shared" si="910"/>
        <v/>
      </c>
      <c r="CF813" s="51"/>
      <c r="CH813" s="53" t="str">
        <f t="shared" si="911"/>
        <v/>
      </c>
      <c r="CI813" s="53" t="str">
        <f t="shared" si="912"/>
        <v/>
      </c>
      <c r="CJ813" s="54" t="str">
        <f t="shared" si="913"/>
        <v/>
      </c>
      <c r="CK813" s="53" t="str">
        <f t="shared" si="914"/>
        <v/>
      </c>
      <c r="CL813" s="53" t="str">
        <f t="shared" si="915"/>
        <v/>
      </c>
      <c r="CM813" s="53" t="str">
        <f t="shared" si="916"/>
        <v/>
      </c>
      <c r="CN813" s="53" t="str">
        <f t="shared" si="917"/>
        <v/>
      </c>
      <c r="CO813" s="53" t="str">
        <f t="shared" si="918"/>
        <v/>
      </c>
      <c r="CP813" s="53" t="str">
        <f t="shared" si="919"/>
        <v/>
      </c>
      <c r="CQ813" s="53" t="str">
        <f t="shared" si="920"/>
        <v/>
      </c>
      <c r="CR813" s="53" t="str">
        <f t="shared" si="921"/>
        <v/>
      </c>
      <c r="CS813" s="53" t="str">
        <f t="shared" si="922"/>
        <v/>
      </c>
      <c r="CT813" s="53" t="str">
        <f t="shared" si="923"/>
        <v/>
      </c>
      <c r="CU813" s="53" t="str">
        <f t="shared" si="940"/>
        <v/>
      </c>
    </row>
    <row r="814" spans="1:99" hidden="1" x14ac:dyDescent="0.3">
      <c r="A814" s="40">
        <v>876</v>
      </c>
      <c r="B814" s="141"/>
      <c r="C814" s="142"/>
      <c r="D814" s="144"/>
      <c r="E814" s="144"/>
      <c r="F814" s="312"/>
      <c r="G814" s="144" t="s">
        <v>141</v>
      </c>
      <c r="H814" s="314"/>
      <c r="I814" s="314"/>
      <c r="J814" s="315" t="str">
        <f t="shared" si="867"/>
        <v/>
      </c>
      <c r="K814" s="316" t="str">
        <f t="shared" si="868"/>
        <v/>
      </c>
      <c r="L814" s="317" t="str">
        <f t="shared" si="869"/>
        <v/>
      </c>
      <c r="M814" s="316" t="str">
        <f t="shared" si="870"/>
        <v/>
      </c>
      <c r="N814" s="317" t="str">
        <f t="shared" si="871"/>
        <v/>
      </c>
      <c r="O814" s="316" t="str">
        <f t="shared" si="872"/>
        <v/>
      </c>
      <c r="P814" s="317" t="str">
        <f t="shared" si="873"/>
        <v/>
      </c>
      <c r="Q814" s="318" t="str">
        <f t="shared" si="874"/>
        <v/>
      </c>
      <c r="R814" s="319" t="str">
        <f t="shared" si="875"/>
        <v/>
      </c>
      <c r="S814" s="318" t="str">
        <f t="shared" si="876"/>
        <v/>
      </c>
      <c r="T814" s="317" t="str">
        <f t="shared" si="877"/>
        <v/>
      </c>
      <c r="U814" s="318" t="str">
        <f t="shared" si="878"/>
        <v/>
      </c>
      <c r="V814" s="319" t="str">
        <f t="shared" si="879"/>
        <v/>
      </c>
      <c r="W814" s="318" t="str">
        <f t="shared" si="880"/>
        <v/>
      </c>
      <c r="X814" s="319" t="str">
        <f t="shared" si="881"/>
        <v/>
      </c>
      <c r="Y814" s="318" t="str">
        <f t="shared" si="882"/>
        <v/>
      </c>
      <c r="Z814" s="319" t="str">
        <f t="shared" si="883"/>
        <v/>
      </c>
      <c r="AA814" s="317" t="str">
        <f t="shared" si="884"/>
        <v/>
      </c>
      <c r="AB814" s="97" t="str">
        <f t="shared" si="885"/>
        <v/>
      </c>
      <c r="AC814" s="143" t="str">
        <f t="shared" si="886"/>
        <v/>
      </c>
      <c r="AD814" s="143" t="str">
        <f t="shared" si="933"/>
        <v/>
      </c>
      <c r="AE814" s="360"/>
      <c r="AF814" s="360"/>
      <c r="AG814" s="364"/>
      <c r="AH814" s="363" t="str">
        <f t="shared" si="934"/>
        <v/>
      </c>
      <c r="AI814" s="360"/>
      <c r="AJ814" s="360"/>
      <c r="AK814" s="364"/>
      <c r="AL814" s="365" t="str">
        <f t="shared" si="935"/>
        <v/>
      </c>
      <c r="AM814" s="363" t="str">
        <f t="shared" si="936"/>
        <v/>
      </c>
      <c r="AN814" s="366" t="str">
        <f t="shared" si="937"/>
        <v/>
      </c>
      <c r="AO814" s="360"/>
      <c r="AP814" s="360"/>
      <c r="AQ814" s="360" t="str">
        <f t="shared" si="938"/>
        <v/>
      </c>
      <c r="AR814" s="348" t="str">
        <f t="shared" si="887"/>
        <v/>
      </c>
      <c r="AS814" s="360"/>
      <c r="AT814" s="348" t="str">
        <f t="shared" si="888"/>
        <v/>
      </c>
      <c r="AU814" s="360"/>
      <c r="AV814" s="348" t="str">
        <f t="shared" si="889"/>
        <v/>
      </c>
      <c r="AW814" s="360"/>
      <c r="AX814" s="348" t="str">
        <f t="shared" si="890"/>
        <v/>
      </c>
      <c r="AY814" s="360"/>
      <c r="AZ814" s="348" t="str">
        <f t="shared" si="891"/>
        <v/>
      </c>
      <c r="BA814" s="367"/>
      <c r="BB814" s="348" t="str">
        <f t="shared" si="892"/>
        <v/>
      </c>
      <c r="BC814" s="350" t="str">
        <f t="shared" si="895"/>
        <v/>
      </c>
      <c r="BD814" s="350" t="str">
        <f t="shared" si="896"/>
        <v/>
      </c>
      <c r="BE814" s="360"/>
      <c r="BF814" s="361"/>
      <c r="BG814" s="362" t="str">
        <f t="shared" si="939"/>
        <v/>
      </c>
      <c r="BH814" s="354" t="str">
        <f t="shared" si="897"/>
        <v/>
      </c>
      <c r="BI814" s="350" t="str">
        <f t="shared" si="898"/>
        <v/>
      </c>
      <c r="BJ814" s="113" t="str">
        <f t="shared" si="899"/>
        <v/>
      </c>
      <c r="BK814" s="347" t="str">
        <f t="shared" si="924"/>
        <v/>
      </c>
      <c r="BR814" s="307"/>
      <c r="BS814" s="51" t="str">
        <f t="shared" si="900"/>
        <v/>
      </c>
      <c r="BT814" s="51" t="str">
        <f t="shared" si="901"/>
        <v/>
      </c>
      <c r="BU814" s="51" t="str">
        <f t="shared" si="902"/>
        <v/>
      </c>
      <c r="BV814" s="51" t="str">
        <f t="shared" si="903"/>
        <v/>
      </c>
      <c r="BW814" s="51" t="str">
        <f t="shared" si="904"/>
        <v/>
      </c>
      <c r="BX814" s="51" t="str">
        <f t="shared" si="905"/>
        <v/>
      </c>
      <c r="BY814" s="51" t="str">
        <f t="shared" si="906"/>
        <v/>
      </c>
      <c r="BZ814" s="51" t="str">
        <f t="shared" si="907"/>
        <v/>
      </c>
      <c r="CA814" s="51" t="str">
        <f t="shared" si="908"/>
        <v/>
      </c>
      <c r="CB814" s="51" t="str">
        <f t="shared" si="909"/>
        <v/>
      </c>
      <c r="CC814" s="51" t="str">
        <f t="shared" si="893"/>
        <v/>
      </c>
      <c r="CD814" s="51" t="str">
        <f t="shared" si="894"/>
        <v/>
      </c>
      <c r="CE814" s="51" t="str">
        <f t="shared" si="910"/>
        <v/>
      </c>
      <c r="CF814" s="51"/>
      <c r="CH814" s="53" t="str">
        <f t="shared" si="911"/>
        <v/>
      </c>
      <c r="CI814" s="53" t="str">
        <f t="shared" si="912"/>
        <v/>
      </c>
      <c r="CJ814" s="54" t="str">
        <f t="shared" si="913"/>
        <v/>
      </c>
      <c r="CK814" s="53" t="str">
        <f t="shared" si="914"/>
        <v/>
      </c>
      <c r="CL814" s="53" t="str">
        <f t="shared" si="915"/>
        <v/>
      </c>
      <c r="CM814" s="53" t="str">
        <f t="shared" si="916"/>
        <v/>
      </c>
      <c r="CN814" s="53" t="str">
        <f t="shared" si="917"/>
        <v/>
      </c>
      <c r="CO814" s="53" t="str">
        <f t="shared" si="918"/>
        <v/>
      </c>
      <c r="CP814" s="53" t="str">
        <f t="shared" si="919"/>
        <v/>
      </c>
      <c r="CQ814" s="53" t="str">
        <f t="shared" si="920"/>
        <v/>
      </c>
      <c r="CR814" s="53" t="str">
        <f t="shared" si="921"/>
        <v/>
      </c>
      <c r="CS814" s="53" t="str">
        <f t="shared" si="922"/>
        <v/>
      </c>
      <c r="CT814" s="53" t="str">
        <f t="shared" si="923"/>
        <v/>
      </c>
      <c r="CU814" s="53" t="str">
        <f t="shared" si="940"/>
        <v/>
      </c>
    </row>
    <row r="815" spans="1:99" hidden="1" x14ac:dyDescent="0.3">
      <c r="A815" s="40">
        <v>877</v>
      </c>
      <c r="B815" s="141"/>
      <c r="C815" s="142"/>
      <c r="D815" s="144"/>
      <c r="E815" s="144"/>
      <c r="F815" s="312"/>
      <c r="G815" s="144" t="s">
        <v>141</v>
      </c>
      <c r="H815" s="314"/>
      <c r="I815" s="314"/>
      <c r="J815" s="315" t="str">
        <f t="shared" si="867"/>
        <v/>
      </c>
      <c r="K815" s="316" t="str">
        <f t="shared" si="868"/>
        <v/>
      </c>
      <c r="L815" s="317" t="str">
        <f t="shared" si="869"/>
        <v/>
      </c>
      <c r="M815" s="316" t="str">
        <f t="shared" si="870"/>
        <v/>
      </c>
      <c r="N815" s="317" t="str">
        <f t="shared" si="871"/>
        <v/>
      </c>
      <c r="O815" s="316" t="str">
        <f t="shared" si="872"/>
        <v/>
      </c>
      <c r="P815" s="317" t="str">
        <f t="shared" si="873"/>
        <v/>
      </c>
      <c r="Q815" s="318" t="str">
        <f t="shared" si="874"/>
        <v/>
      </c>
      <c r="R815" s="319" t="str">
        <f t="shared" si="875"/>
        <v/>
      </c>
      <c r="S815" s="318" t="str">
        <f t="shared" si="876"/>
        <v/>
      </c>
      <c r="T815" s="317" t="str">
        <f t="shared" si="877"/>
        <v/>
      </c>
      <c r="U815" s="318" t="str">
        <f t="shared" si="878"/>
        <v/>
      </c>
      <c r="V815" s="319" t="str">
        <f t="shared" si="879"/>
        <v/>
      </c>
      <c r="W815" s="318" t="str">
        <f t="shared" si="880"/>
        <v/>
      </c>
      <c r="X815" s="319" t="str">
        <f t="shared" si="881"/>
        <v/>
      </c>
      <c r="Y815" s="318" t="str">
        <f t="shared" si="882"/>
        <v/>
      </c>
      <c r="Z815" s="319" t="str">
        <f t="shared" si="883"/>
        <v/>
      </c>
      <c r="AA815" s="317" t="str">
        <f t="shared" si="884"/>
        <v/>
      </c>
      <c r="AB815" s="97" t="str">
        <f t="shared" si="885"/>
        <v/>
      </c>
      <c r="AC815" s="143" t="str">
        <f t="shared" si="886"/>
        <v/>
      </c>
      <c r="AD815" s="143" t="str">
        <f t="shared" si="933"/>
        <v/>
      </c>
      <c r="AE815" s="360"/>
      <c r="AF815" s="360"/>
      <c r="AG815" s="364"/>
      <c r="AH815" s="363" t="str">
        <f t="shared" si="934"/>
        <v/>
      </c>
      <c r="AI815" s="360"/>
      <c r="AJ815" s="360"/>
      <c r="AK815" s="364"/>
      <c r="AL815" s="365" t="str">
        <f t="shared" si="935"/>
        <v/>
      </c>
      <c r="AM815" s="363" t="str">
        <f t="shared" si="936"/>
        <v/>
      </c>
      <c r="AN815" s="366" t="str">
        <f t="shared" si="937"/>
        <v/>
      </c>
      <c r="AO815" s="360"/>
      <c r="AP815" s="360"/>
      <c r="AQ815" s="360" t="str">
        <f t="shared" si="938"/>
        <v/>
      </c>
      <c r="AR815" s="348" t="str">
        <f t="shared" si="887"/>
        <v/>
      </c>
      <c r="AS815" s="360"/>
      <c r="AT815" s="348" t="str">
        <f t="shared" si="888"/>
        <v/>
      </c>
      <c r="AU815" s="360"/>
      <c r="AV815" s="348" t="str">
        <f t="shared" si="889"/>
        <v/>
      </c>
      <c r="AW815" s="360"/>
      <c r="AX815" s="348" t="str">
        <f t="shared" si="890"/>
        <v/>
      </c>
      <c r="AY815" s="360"/>
      <c r="AZ815" s="348" t="str">
        <f t="shared" si="891"/>
        <v/>
      </c>
      <c r="BA815" s="367"/>
      <c r="BB815" s="348" t="str">
        <f t="shared" si="892"/>
        <v/>
      </c>
      <c r="BC815" s="350" t="str">
        <f t="shared" si="895"/>
        <v/>
      </c>
      <c r="BD815" s="350" t="str">
        <f t="shared" si="896"/>
        <v/>
      </c>
      <c r="BE815" s="360"/>
      <c r="BF815" s="361"/>
      <c r="BG815" s="362" t="str">
        <f t="shared" si="939"/>
        <v/>
      </c>
      <c r="BH815" s="354" t="str">
        <f t="shared" si="897"/>
        <v/>
      </c>
      <c r="BI815" s="350" t="str">
        <f t="shared" si="898"/>
        <v/>
      </c>
      <c r="BJ815" s="113" t="str">
        <f t="shared" si="899"/>
        <v/>
      </c>
      <c r="BK815" s="347" t="str">
        <f t="shared" si="924"/>
        <v/>
      </c>
      <c r="BR815" s="307"/>
      <c r="BS815" s="51" t="str">
        <f t="shared" si="900"/>
        <v/>
      </c>
      <c r="BT815" s="51" t="str">
        <f t="shared" si="901"/>
        <v/>
      </c>
      <c r="BU815" s="51" t="str">
        <f t="shared" si="902"/>
        <v/>
      </c>
      <c r="BV815" s="51" t="str">
        <f t="shared" si="903"/>
        <v/>
      </c>
      <c r="BW815" s="51" t="str">
        <f t="shared" si="904"/>
        <v/>
      </c>
      <c r="BX815" s="51" t="str">
        <f t="shared" si="905"/>
        <v/>
      </c>
      <c r="BY815" s="51" t="str">
        <f t="shared" si="906"/>
        <v/>
      </c>
      <c r="BZ815" s="51" t="str">
        <f t="shared" si="907"/>
        <v/>
      </c>
      <c r="CA815" s="51" t="str">
        <f t="shared" si="908"/>
        <v/>
      </c>
      <c r="CB815" s="51" t="str">
        <f t="shared" si="909"/>
        <v/>
      </c>
      <c r="CC815" s="51" t="str">
        <f t="shared" si="893"/>
        <v/>
      </c>
      <c r="CD815" s="51" t="str">
        <f t="shared" si="894"/>
        <v/>
      </c>
      <c r="CE815" s="51" t="str">
        <f t="shared" si="910"/>
        <v/>
      </c>
      <c r="CF815" s="51"/>
      <c r="CH815" s="53" t="str">
        <f t="shared" si="911"/>
        <v/>
      </c>
      <c r="CI815" s="53" t="str">
        <f t="shared" si="912"/>
        <v/>
      </c>
      <c r="CJ815" s="54" t="str">
        <f t="shared" si="913"/>
        <v/>
      </c>
      <c r="CK815" s="53" t="str">
        <f t="shared" si="914"/>
        <v/>
      </c>
      <c r="CL815" s="53" t="str">
        <f t="shared" si="915"/>
        <v/>
      </c>
      <c r="CM815" s="53" t="str">
        <f t="shared" si="916"/>
        <v/>
      </c>
      <c r="CN815" s="53" t="str">
        <f t="shared" si="917"/>
        <v/>
      </c>
      <c r="CO815" s="53" t="str">
        <f t="shared" si="918"/>
        <v/>
      </c>
      <c r="CP815" s="53" t="str">
        <f t="shared" si="919"/>
        <v/>
      </c>
      <c r="CQ815" s="53" t="str">
        <f t="shared" si="920"/>
        <v/>
      </c>
      <c r="CR815" s="53" t="str">
        <f t="shared" si="921"/>
        <v/>
      </c>
      <c r="CS815" s="53" t="str">
        <f t="shared" si="922"/>
        <v/>
      </c>
      <c r="CT815" s="53" t="str">
        <f t="shared" si="923"/>
        <v/>
      </c>
      <c r="CU815" s="53" t="str">
        <f t="shared" si="940"/>
        <v/>
      </c>
    </row>
    <row r="816" spans="1:99" hidden="1" x14ac:dyDescent="0.3">
      <c r="A816" s="40">
        <v>878</v>
      </c>
      <c r="B816" s="141"/>
      <c r="C816" s="142"/>
      <c r="D816" s="144"/>
      <c r="E816" s="144"/>
      <c r="F816" s="312"/>
      <c r="G816" s="144" t="s">
        <v>141</v>
      </c>
      <c r="H816" s="314"/>
      <c r="I816" s="314"/>
      <c r="J816" s="315" t="str">
        <f t="shared" si="867"/>
        <v/>
      </c>
      <c r="K816" s="316" t="str">
        <f t="shared" si="868"/>
        <v/>
      </c>
      <c r="L816" s="317" t="str">
        <f t="shared" si="869"/>
        <v/>
      </c>
      <c r="M816" s="316" t="str">
        <f t="shared" si="870"/>
        <v/>
      </c>
      <c r="N816" s="317" t="str">
        <f t="shared" si="871"/>
        <v/>
      </c>
      <c r="O816" s="316" t="str">
        <f t="shared" si="872"/>
        <v/>
      </c>
      <c r="P816" s="317" t="str">
        <f t="shared" si="873"/>
        <v/>
      </c>
      <c r="Q816" s="318" t="str">
        <f t="shared" si="874"/>
        <v/>
      </c>
      <c r="R816" s="319" t="str">
        <f t="shared" si="875"/>
        <v/>
      </c>
      <c r="S816" s="318" t="str">
        <f t="shared" si="876"/>
        <v/>
      </c>
      <c r="T816" s="317" t="str">
        <f t="shared" si="877"/>
        <v/>
      </c>
      <c r="U816" s="318" t="str">
        <f t="shared" si="878"/>
        <v/>
      </c>
      <c r="V816" s="319" t="str">
        <f t="shared" si="879"/>
        <v/>
      </c>
      <c r="W816" s="318" t="str">
        <f t="shared" si="880"/>
        <v/>
      </c>
      <c r="X816" s="319" t="str">
        <f t="shared" si="881"/>
        <v/>
      </c>
      <c r="Y816" s="318" t="str">
        <f t="shared" si="882"/>
        <v/>
      </c>
      <c r="Z816" s="319" t="str">
        <f t="shared" si="883"/>
        <v/>
      </c>
      <c r="AA816" s="317" t="str">
        <f t="shared" si="884"/>
        <v/>
      </c>
      <c r="AB816" s="97" t="str">
        <f t="shared" si="885"/>
        <v/>
      </c>
      <c r="AC816" s="143" t="str">
        <f t="shared" si="886"/>
        <v/>
      </c>
      <c r="AD816" s="143" t="str">
        <f t="shared" si="933"/>
        <v/>
      </c>
      <c r="AE816" s="360"/>
      <c r="AF816" s="360"/>
      <c r="AG816" s="364"/>
      <c r="AH816" s="363" t="str">
        <f t="shared" si="934"/>
        <v/>
      </c>
      <c r="AI816" s="360"/>
      <c r="AJ816" s="360"/>
      <c r="AK816" s="364"/>
      <c r="AL816" s="365" t="str">
        <f t="shared" si="935"/>
        <v/>
      </c>
      <c r="AM816" s="363" t="str">
        <f t="shared" si="936"/>
        <v/>
      </c>
      <c r="AN816" s="366" t="str">
        <f t="shared" si="937"/>
        <v/>
      </c>
      <c r="AO816" s="360"/>
      <c r="AP816" s="360"/>
      <c r="AQ816" s="360" t="str">
        <f t="shared" si="938"/>
        <v/>
      </c>
      <c r="AR816" s="348" t="str">
        <f t="shared" si="887"/>
        <v/>
      </c>
      <c r="AS816" s="360"/>
      <c r="AT816" s="348" t="str">
        <f t="shared" si="888"/>
        <v/>
      </c>
      <c r="AU816" s="360"/>
      <c r="AV816" s="348" t="str">
        <f t="shared" si="889"/>
        <v/>
      </c>
      <c r="AW816" s="360"/>
      <c r="AX816" s="348" t="str">
        <f t="shared" si="890"/>
        <v/>
      </c>
      <c r="AY816" s="360"/>
      <c r="AZ816" s="348" t="str">
        <f t="shared" si="891"/>
        <v/>
      </c>
      <c r="BA816" s="367"/>
      <c r="BB816" s="348" t="str">
        <f t="shared" si="892"/>
        <v/>
      </c>
      <c r="BC816" s="350" t="str">
        <f t="shared" si="895"/>
        <v/>
      </c>
      <c r="BD816" s="350" t="str">
        <f t="shared" si="896"/>
        <v/>
      </c>
      <c r="BE816" s="360"/>
      <c r="BF816" s="361"/>
      <c r="BG816" s="362" t="str">
        <f t="shared" si="939"/>
        <v/>
      </c>
      <c r="BH816" s="354" t="str">
        <f t="shared" si="897"/>
        <v/>
      </c>
      <c r="BI816" s="350" t="str">
        <f t="shared" si="898"/>
        <v/>
      </c>
      <c r="BJ816" s="113" t="str">
        <f t="shared" si="899"/>
        <v/>
      </c>
      <c r="BK816" s="347" t="str">
        <f t="shared" si="924"/>
        <v/>
      </c>
      <c r="BR816" s="307"/>
      <c r="BS816" s="51" t="str">
        <f t="shared" si="900"/>
        <v/>
      </c>
      <c r="BT816" s="51" t="str">
        <f t="shared" si="901"/>
        <v/>
      </c>
      <c r="BU816" s="51" t="str">
        <f t="shared" si="902"/>
        <v/>
      </c>
      <c r="BV816" s="51" t="str">
        <f t="shared" si="903"/>
        <v/>
      </c>
      <c r="BW816" s="51" t="str">
        <f t="shared" si="904"/>
        <v/>
      </c>
      <c r="BX816" s="51" t="str">
        <f t="shared" si="905"/>
        <v/>
      </c>
      <c r="BY816" s="51" t="str">
        <f t="shared" si="906"/>
        <v/>
      </c>
      <c r="BZ816" s="51" t="str">
        <f t="shared" si="907"/>
        <v/>
      </c>
      <c r="CA816" s="51" t="str">
        <f t="shared" si="908"/>
        <v/>
      </c>
      <c r="CB816" s="51" t="str">
        <f t="shared" si="909"/>
        <v/>
      </c>
      <c r="CC816" s="51" t="str">
        <f t="shared" si="893"/>
        <v/>
      </c>
      <c r="CD816" s="51" t="str">
        <f t="shared" si="894"/>
        <v/>
      </c>
      <c r="CE816" s="51" t="str">
        <f t="shared" si="910"/>
        <v/>
      </c>
      <c r="CF816" s="51"/>
      <c r="CH816" s="53" t="str">
        <f t="shared" si="911"/>
        <v/>
      </c>
      <c r="CI816" s="53" t="str">
        <f t="shared" si="912"/>
        <v/>
      </c>
      <c r="CJ816" s="54" t="str">
        <f t="shared" si="913"/>
        <v/>
      </c>
      <c r="CK816" s="53" t="str">
        <f t="shared" si="914"/>
        <v/>
      </c>
      <c r="CL816" s="53" t="str">
        <f t="shared" si="915"/>
        <v/>
      </c>
      <c r="CM816" s="53" t="str">
        <f t="shared" si="916"/>
        <v/>
      </c>
      <c r="CN816" s="53" t="str">
        <f t="shared" si="917"/>
        <v/>
      </c>
      <c r="CO816" s="53" t="str">
        <f t="shared" si="918"/>
        <v/>
      </c>
      <c r="CP816" s="53" t="str">
        <f t="shared" si="919"/>
        <v/>
      </c>
      <c r="CQ816" s="53" t="str">
        <f t="shared" si="920"/>
        <v/>
      </c>
      <c r="CR816" s="53" t="str">
        <f t="shared" si="921"/>
        <v/>
      </c>
      <c r="CS816" s="53" t="str">
        <f t="shared" si="922"/>
        <v/>
      </c>
      <c r="CT816" s="53" t="str">
        <f t="shared" si="923"/>
        <v/>
      </c>
      <c r="CU816" s="53" t="str">
        <f t="shared" si="940"/>
        <v/>
      </c>
    </row>
    <row r="817" spans="1:99" hidden="1" x14ac:dyDescent="0.3">
      <c r="A817" s="40">
        <v>879</v>
      </c>
      <c r="B817" s="141"/>
      <c r="C817" s="142"/>
      <c r="D817" s="144"/>
      <c r="E817" s="144"/>
      <c r="F817" s="312"/>
      <c r="G817" s="144" t="s">
        <v>141</v>
      </c>
      <c r="H817" s="314"/>
      <c r="I817" s="314"/>
      <c r="J817" s="315" t="str">
        <f t="shared" si="867"/>
        <v/>
      </c>
      <c r="K817" s="316" t="str">
        <f t="shared" si="868"/>
        <v/>
      </c>
      <c r="L817" s="317" t="str">
        <f t="shared" si="869"/>
        <v/>
      </c>
      <c r="M817" s="316" t="str">
        <f t="shared" si="870"/>
        <v/>
      </c>
      <c r="N817" s="317" t="str">
        <f t="shared" si="871"/>
        <v/>
      </c>
      <c r="O817" s="316" t="str">
        <f t="shared" si="872"/>
        <v/>
      </c>
      <c r="P817" s="317" t="str">
        <f t="shared" si="873"/>
        <v/>
      </c>
      <c r="Q817" s="318" t="str">
        <f t="shared" si="874"/>
        <v/>
      </c>
      <c r="R817" s="319" t="str">
        <f t="shared" si="875"/>
        <v/>
      </c>
      <c r="S817" s="318" t="str">
        <f t="shared" si="876"/>
        <v/>
      </c>
      <c r="T817" s="317" t="str">
        <f t="shared" si="877"/>
        <v/>
      </c>
      <c r="U817" s="318" t="str">
        <f t="shared" si="878"/>
        <v/>
      </c>
      <c r="V817" s="319" t="str">
        <f t="shared" si="879"/>
        <v/>
      </c>
      <c r="W817" s="318" t="str">
        <f t="shared" si="880"/>
        <v/>
      </c>
      <c r="X817" s="319" t="str">
        <f t="shared" si="881"/>
        <v/>
      </c>
      <c r="Y817" s="318" t="str">
        <f t="shared" si="882"/>
        <v/>
      </c>
      <c r="Z817" s="319" t="str">
        <f t="shared" si="883"/>
        <v/>
      </c>
      <c r="AA817" s="317" t="str">
        <f t="shared" si="884"/>
        <v/>
      </c>
      <c r="AB817" s="97" t="str">
        <f t="shared" si="885"/>
        <v/>
      </c>
      <c r="AC817" s="143" t="str">
        <f t="shared" si="886"/>
        <v/>
      </c>
      <c r="AD817" s="143" t="str">
        <f t="shared" si="933"/>
        <v/>
      </c>
      <c r="AE817" s="360"/>
      <c r="AF817" s="360"/>
      <c r="AG817" s="364"/>
      <c r="AH817" s="363" t="str">
        <f t="shared" si="934"/>
        <v/>
      </c>
      <c r="AI817" s="360"/>
      <c r="AJ817" s="360"/>
      <c r="AK817" s="364"/>
      <c r="AL817" s="365" t="str">
        <f t="shared" si="935"/>
        <v/>
      </c>
      <c r="AM817" s="363" t="str">
        <f t="shared" si="936"/>
        <v/>
      </c>
      <c r="AN817" s="366" t="str">
        <f t="shared" si="937"/>
        <v/>
      </c>
      <c r="AO817" s="360"/>
      <c r="AP817" s="360"/>
      <c r="AQ817" s="360" t="str">
        <f t="shared" si="938"/>
        <v/>
      </c>
      <c r="AR817" s="348" t="str">
        <f t="shared" si="887"/>
        <v/>
      </c>
      <c r="AS817" s="360"/>
      <c r="AT817" s="348" t="str">
        <f t="shared" si="888"/>
        <v/>
      </c>
      <c r="AU817" s="360"/>
      <c r="AV817" s="348" t="str">
        <f t="shared" si="889"/>
        <v/>
      </c>
      <c r="AW817" s="360"/>
      <c r="AX817" s="348" t="str">
        <f t="shared" si="890"/>
        <v/>
      </c>
      <c r="AY817" s="360"/>
      <c r="AZ817" s="348" t="str">
        <f t="shared" si="891"/>
        <v/>
      </c>
      <c r="BA817" s="367"/>
      <c r="BB817" s="348" t="str">
        <f t="shared" si="892"/>
        <v/>
      </c>
      <c r="BC817" s="350" t="str">
        <f t="shared" si="895"/>
        <v/>
      </c>
      <c r="BD817" s="350" t="str">
        <f t="shared" si="896"/>
        <v/>
      </c>
      <c r="BE817" s="360"/>
      <c r="BF817" s="361"/>
      <c r="BG817" s="362" t="str">
        <f t="shared" si="939"/>
        <v/>
      </c>
      <c r="BH817" s="354" t="str">
        <f t="shared" si="897"/>
        <v/>
      </c>
      <c r="BI817" s="350" t="str">
        <f t="shared" si="898"/>
        <v/>
      </c>
      <c r="BJ817" s="113" t="str">
        <f t="shared" si="899"/>
        <v/>
      </c>
      <c r="BK817" s="347" t="str">
        <f t="shared" si="924"/>
        <v/>
      </c>
      <c r="BR817" s="307"/>
      <c r="BS817" s="51" t="str">
        <f t="shared" si="900"/>
        <v/>
      </c>
      <c r="BT817" s="51" t="str">
        <f t="shared" si="901"/>
        <v/>
      </c>
      <c r="BU817" s="51" t="str">
        <f t="shared" si="902"/>
        <v/>
      </c>
      <c r="BV817" s="51" t="str">
        <f t="shared" si="903"/>
        <v/>
      </c>
      <c r="BW817" s="51" t="str">
        <f t="shared" si="904"/>
        <v/>
      </c>
      <c r="BX817" s="51" t="str">
        <f t="shared" si="905"/>
        <v/>
      </c>
      <c r="BY817" s="51" t="str">
        <f t="shared" si="906"/>
        <v/>
      </c>
      <c r="BZ817" s="51" t="str">
        <f t="shared" si="907"/>
        <v/>
      </c>
      <c r="CA817" s="51" t="str">
        <f t="shared" si="908"/>
        <v/>
      </c>
      <c r="CB817" s="51" t="str">
        <f t="shared" si="909"/>
        <v/>
      </c>
      <c r="CC817" s="51" t="str">
        <f t="shared" si="893"/>
        <v/>
      </c>
      <c r="CD817" s="51" t="str">
        <f t="shared" si="894"/>
        <v/>
      </c>
      <c r="CE817" s="51" t="str">
        <f t="shared" si="910"/>
        <v/>
      </c>
      <c r="CF817" s="51"/>
      <c r="CH817" s="53" t="str">
        <f t="shared" si="911"/>
        <v/>
      </c>
      <c r="CI817" s="53" t="str">
        <f t="shared" si="912"/>
        <v/>
      </c>
      <c r="CJ817" s="54" t="str">
        <f t="shared" si="913"/>
        <v/>
      </c>
      <c r="CK817" s="53" t="str">
        <f t="shared" si="914"/>
        <v/>
      </c>
      <c r="CL817" s="53" t="str">
        <f t="shared" si="915"/>
        <v/>
      </c>
      <c r="CM817" s="53" t="str">
        <f t="shared" si="916"/>
        <v/>
      </c>
      <c r="CN817" s="53" t="str">
        <f t="shared" si="917"/>
        <v/>
      </c>
      <c r="CO817" s="53" t="str">
        <f t="shared" si="918"/>
        <v/>
      </c>
      <c r="CP817" s="53" t="str">
        <f t="shared" si="919"/>
        <v/>
      </c>
      <c r="CQ817" s="53" t="str">
        <f t="shared" si="920"/>
        <v/>
      </c>
      <c r="CR817" s="53" t="str">
        <f t="shared" si="921"/>
        <v/>
      </c>
      <c r="CS817" s="53" t="str">
        <f t="shared" si="922"/>
        <v/>
      </c>
      <c r="CT817" s="53" t="str">
        <f t="shared" si="923"/>
        <v/>
      </c>
      <c r="CU817" s="53" t="str">
        <f t="shared" si="940"/>
        <v/>
      </c>
    </row>
    <row r="818" spans="1:99" hidden="1" x14ac:dyDescent="0.3">
      <c r="A818" s="40">
        <v>880</v>
      </c>
      <c r="B818" s="141"/>
      <c r="C818" s="142"/>
      <c r="D818" s="144"/>
      <c r="E818" s="144"/>
      <c r="F818" s="312"/>
      <c r="G818" s="144" t="s">
        <v>141</v>
      </c>
      <c r="H818" s="314"/>
      <c r="I818" s="314"/>
      <c r="J818" s="315" t="str">
        <f t="shared" si="867"/>
        <v/>
      </c>
      <c r="K818" s="316" t="str">
        <f t="shared" si="868"/>
        <v/>
      </c>
      <c r="L818" s="317" t="str">
        <f t="shared" si="869"/>
        <v/>
      </c>
      <c r="M818" s="316" t="str">
        <f t="shared" si="870"/>
        <v/>
      </c>
      <c r="N818" s="317" t="str">
        <f t="shared" si="871"/>
        <v/>
      </c>
      <c r="O818" s="316" t="str">
        <f t="shared" si="872"/>
        <v/>
      </c>
      <c r="P818" s="317" t="str">
        <f t="shared" si="873"/>
        <v/>
      </c>
      <c r="Q818" s="318" t="str">
        <f t="shared" si="874"/>
        <v/>
      </c>
      <c r="R818" s="319" t="str">
        <f t="shared" si="875"/>
        <v/>
      </c>
      <c r="S818" s="318" t="str">
        <f t="shared" si="876"/>
        <v/>
      </c>
      <c r="T818" s="317" t="str">
        <f t="shared" si="877"/>
        <v/>
      </c>
      <c r="U818" s="318" t="str">
        <f t="shared" si="878"/>
        <v/>
      </c>
      <c r="V818" s="319" t="str">
        <f t="shared" si="879"/>
        <v/>
      </c>
      <c r="W818" s="318" t="str">
        <f t="shared" si="880"/>
        <v/>
      </c>
      <c r="X818" s="319" t="str">
        <f t="shared" si="881"/>
        <v/>
      </c>
      <c r="Y818" s="318" t="str">
        <f t="shared" si="882"/>
        <v/>
      </c>
      <c r="Z818" s="319" t="str">
        <f t="shared" si="883"/>
        <v/>
      </c>
      <c r="AA818" s="317" t="str">
        <f t="shared" si="884"/>
        <v/>
      </c>
      <c r="AB818" s="97" t="str">
        <f t="shared" si="885"/>
        <v/>
      </c>
      <c r="AC818" s="143" t="str">
        <f t="shared" si="886"/>
        <v/>
      </c>
      <c r="AD818" s="143" t="str">
        <f t="shared" si="933"/>
        <v/>
      </c>
      <c r="AE818" s="360"/>
      <c r="AF818" s="360"/>
      <c r="AG818" s="364"/>
      <c r="AH818" s="363" t="str">
        <f t="shared" si="934"/>
        <v/>
      </c>
      <c r="AI818" s="360"/>
      <c r="AJ818" s="360"/>
      <c r="AK818" s="364"/>
      <c r="AL818" s="365" t="str">
        <f t="shared" si="935"/>
        <v/>
      </c>
      <c r="AM818" s="363" t="str">
        <f t="shared" si="936"/>
        <v/>
      </c>
      <c r="AN818" s="366" t="str">
        <f t="shared" si="937"/>
        <v/>
      </c>
      <c r="AO818" s="360"/>
      <c r="AP818" s="360"/>
      <c r="AQ818" s="360" t="str">
        <f t="shared" si="938"/>
        <v/>
      </c>
      <c r="AR818" s="348" t="str">
        <f t="shared" si="887"/>
        <v/>
      </c>
      <c r="AS818" s="360"/>
      <c r="AT818" s="348" t="str">
        <f t="shared" si="888"/>
        <v/>
      </c>
      <c r="AU818" s="360"/>
      <c r="AV818" s="348" t="str">
        <f t="shared" si="889"/>
        <v/>
      </c>
      <c r="AW818" s="360"/>
      <c r="AX818" s="348" t="str">
        <f t="shared" si="890"/>
        <v/>
      </c>
      <c r="AY818" s="360"/>
      <c r="AZ818" s="348" t="str">
        <f t="shared" si="891"/>
        <v/>
      </c>
      <c r="BA818" s="367"/>
      <c r="BB818" s="348" t="str">
        <f t="shared" si="892"/>
        <v/>
      </c>
      <c r="BC818" s="350" t="str">
        <f t="shared" si="895"/>
        <v/>
      </c>
      <c r="BD818" s="350" t="str">
        <f t="shared" si="896"/>
        <v/>
      </c>
      <c r="BE818" s="360"/>
      <c r="BF818" s="361"/>
      <c r="BG818" s="362" t="str">
        <f t="shared" si="939"/>
        <v/>
      </c>
      <c r="BH818" s="354" t="str">
        <f t="shared" si="897"/>
        <v/>
      </c>
      <c r="BI818" s="350" t="str">
        <f t="shared" si="898"/>
        <v/>
      </c>
      <c r="BJ818" s="113" t="str">
        <f t="shared" si="899"/>
        <v/>
      </c>
      <c r="BK818" s="347" t="str">
        <f t="shared" si="924"/>
        <v/>
      </c>
      <c r="BR818" s="307"/>
      <c r="BS818" s="51" t="str">
        <f t="shared" si="900"/>
        <v/>
      </c>
      <c r="BT818" s="51" t="str">
        <f t="shared" si="901"/>
        <v/>
      </c>
      <c r="BU818" s="51" t="str">
        <f t="shared" si="902"/>
        <v/>
      </c>
      <c r="BV818" s="51" t="str">
        <f t="shared" si="903"/>
        <v/>
      </c>
      <c r="BW818" s="51" t="str">
        <f t="shared" si="904"/>
        <v/>
      </c>
      <c r="BX818" s="51" t="str">
        <f t="shared" si="905"/>
        <v/>
      </c>
      <c r="BY818" s="51" t="str">
        <f t="shared" si="906"/>
        <v/>
      </c>
      <c r="BZ818" s="51" t="str">
        <f t="shared" si="907"/>
        <v/>
      </c>
      <c r="CA818" s="51" t="str">
        <f t="shared" si="908"/>
        <v/>
      </c>
      <c r="CB818" s="51" t="str">
        <f t="shared" si="909"/>
        <v/>
      </c>
      <c r="CC818" s="51" t="str">
        <f t="shared" si="893"/>
        <v/>
      </c>
      <c r="CD818" s="51" t="str">
        <f t="shared" si="894"/>
        <v/>
      </c>
      <c r="CE818" s="51" t="str">
        <f t="shared" si="910"/>
        <v/>
      </c>
      <c r="CF818" s="51"/>
      <c r="CH818" s="53" t="str">
        <f t="shared" si="911"/>
        <v/>
      </c>
      <c r="CI818" s="53" t="str">
        <f t="shared" si="912"/>
        <v/>
      </c>
      <c r="CJ818" s="54" t="str">
        <f t="shared" si="913"/>
        <v/>
      </c>
      <c r="CK818" s="53" t="str">
        <f t="shared" si="914"/>
        <v/>
      </c>
      <c r="CL818" s="53" t="str">
        <f t="shared" si="915"/>
        <v/>
      </c>
      <c r="CM818" s="53" t="str">
        <f t="shared" si="916"/>
        <v/>
      </c>
      <c r="CN818" s="53" t="str">
        <f t="shared" si="917"/>
        <v/>
      </c>
      <c r="CO818" s="53" t="str">
        <f t="shared" si="918"/>
        <v/>
      </c>
      <c r="CP818" s="53" t="str">
        <f t="shared" si="919"/>
        <v/>
      </c>
      <c r="CQ818" s="53" t="str">
        <f t="shared" si="920"/>
        <v/>
      </c>
      <c r="CR818" s="53" t="str">
        <f t="shared" si="921"/>
        <v/>
      </c>
      <c r="CS818" s="53" t="str">
        <f t="shared" si="922"/>
        <v/>
      </c>
      <c r="CT818" s="53" t="str">
        <f t="shared" si="923"/>
        <v/>
      </c>
      <c r="CU818" s="53" t="str">
        <f t="shared" si="940"/>
        <v/>
      </c>
    </row>
    <row r="819" spans="1:99" hidden="1" x14ac:dyDescent="0.3">
      <c r="A819" s="40">
        <v>881</v>
      </c>
      <c r="B819" s="141"/>
      <c r="C819" s="142"/>
      <c r="D819" s="144"/>
      <c r="E819" s="144"/>
      <c r="F819" s="312"/>
      <c r="G819" s="144" t="s">
        <v>141</v>
      </c>
      <c r="H819" s="314"/>
      <c r="I819" s="314"/>
      <c r="J819" s="315" t="str">
        <f t="shared" si="867"/>
        <v/>
      </c>
      <c r="K819" s="316" t="str">
        <f t="shared" si="868"/>
        <v/>
      </c>
      <c r="L819" s="317" t="str">
        <f t="shared" si="869"/>
        <v/>
      </c>
      <c r="M819" s="316" t="str">
        <f t="shared" si="870"/>
        <v/>
      </c>
      <c r="N819" s="317" t="str">
        <f t="shared" si="871"/>
        <v/>
      </c>
      <c r="O819" s="316" t="str">
        <f t="shared" si="872"/>
        <v/>
      </c>
      <c r="P819" s="317" t="str">
        <f t="shared" si="873"/>
        <v/>
      </c>
      <c r="Q819" s="318" t="str">
        <f t="shared" si="874"/>
        <v/>
      </c>
      <c r="R819" s="319" t="str">
        <f t="shared" si="875"/>
        <v/>
      </c>
      <c r="S819" s="318" t="str">
        <f t="shared" si="876"/>
        <v/>
      </c>
      <c r="T819" s="317" t="str">
        <f t="shared" si="877"/>
        <v/>
      </c>
      <c r="U819" s="318" t="str">
        <f t="shared" si="878"/>
        <v/>
      </c>
      <c r="V819" s="319" t="str">
        <f t="shared" si="879"/>
        <v/>
      </c>
      <c r="W819" s="318" t="str">
        <f t="shared" si="880"/>
        <v/>
      </c>
      <c r="X819" s="319" t="str">
        <f t="shared" si="881"/>
        <v/>
      </c>
      <c r="Y819" s="318" t="str">
        <f t="shared" si="882"/>
        <v/>
      </c>
      <c r="Z819" s="319" t="str">
        <f t="shared" si="883"/>
        <v/>
      </c>
      <c r="AA819" s="317" t="str">
        <f t="shared" si="884"/>
        <v/>
      </c>
      <c r="AB819" s="97" t="str">
        <f t="shared" si="885"/>
        <v/>
      </c>
      <c r="AC819" s="143" t="str">
        <f t="shared" si="886"/>
        <v/>
      </c>
      <c r="AD819" s="143" t="str">
        <f t="shared" si="933"/>
        <v/>
      </c>
      <c r="AE819" s="360"/>
      <c r="AF819" s="360"/>
      <c r="AG819" s="364"/>
      <c r="AH819" s="363" t="str">
        <f t="shared" si="934"/>
        <v/>
      </c>
      <c r="AI819" s="360"/>
      <c r="AJ819" s="360"/>
      <c r="AK819" s="364"/>
      <c r="AL819" s="365" t="str">
        <f t="shared" si="935"/>
        <v/>
      </c>
      <c r="AM819" s="363" t="str">
        <f t="shared" si="936"/>
        <v/>
      </c>
      <c r="AN819" s="366" t="str">
        <f t="shared" si="937"/>
        <v/>
      </c>
      <c r="AO819" s="360"/>
      <c r="AP819" s="360"/>
      <c r="AQ819" s="360" t="str">
        <f t="shared" si="938"/>
        <v/>
      </c>
      <c r="AR819" s="348" t="str">
        <f t="shared" si="887"/>
        <v/>
      </c>
      <c r="AS819" s="360"/>
      <c r="AT819" s="348" t="str">
        <f t="shared" si="888"/>
        <v/>
      </c>
      <c r="AU819" s="360"/>
      <c r="AV819" s="348" t="str">
        <f t="shared" si="889"/>
        <v/>
      </c>
      <c r="AW819" s="360"/>
      <c r="AX819" s="348" t="str">
        <f t="shared" si="890"/>
        <v/>
      </c>
      <c r="AY819" s="360"/>
      <c r="AZ819" s="348" t="str">
        <f t="shared" si="891"/>
        <v/>
      </c>
      <c r="BA819" s="367"/>
      <c r="BB819" s="348" t="str">
        <f t="shared" si="892"/>
        <v/>
      </c>
      <c r="BC819" s="350" t="str">
        <f t="shared" si="895"/>
        <v/>
      </c>
      <c r="BD819" s="350" t="str">
        <f t="shared" si="896"/>
        <v/>
      </c>
      <c r="BE819" s="360"/>
      <c r="BF819" s="361"/>
      <c r="BG819" s="362" t="str">
        <f t="shared" si="939"/>
        <v/>
      </c>
      <c r="BH819" s="354" t="str">
        <f t="shared" si="897"/>
        <v/>
      </c>
      <c r="BI819" s="350" t="str">
        <f t="shared" si="898"/>
        <v/>
      </c>
      <c r="BJ819" s="113" t="str">
        <f t="shared" si="899"/>
        <v/>
      </c>
      <c r="BK819" s="347" t="str">
        <f t="shared" si="924"/>
        <v/>
      </c>
      <c r="BR819" s="307"/>
      <c r="BS819" s="51" t="str">
        <f t="shared" si="900"/>
        <v/>
      </c>
      <c r="BT819" s="51" t="str">
        <f t="shared" si="901"/>
        <v/>
      </c>
      <c r="BU819" s="51" t="str">
        <f t="shared" si="902"/>
        <v/>
      </c>
      <c r="BV819" s="51" t="str">
        <f t="shared" si="903"/>
        <v/>
      </c>
      <c r="BW819" s="51" t="str">
        <f t="shared" si="904"/>
        <v/>
      </c>
      <c r="BX819" s="51" t="str">
        <f t="shared" si="905"/>
        <v/>
      </c>
      <c r="BY819" s="51" t="str">
        <f t="shared" si="906"/>
        <v/>
      </c>
      <c r="BZ819" s="51" t="str">
        <f t="shared" si="907"/>
        <v/>
      </c>
      <c r="CA819" s="51" t="str">
        <f t="shared" si="908"/>
        <v/>
      </c>
      <c r="CB819" s="51" t="str">
        <f t="shared" si="909"/>
        <v/>
      </c>
      <c r="CC819" s="51" t="str">
        <f t="shared" si="893"/>
        <v/>
      </c>
      <c r="CD819" s="51" t="str">
        <f t="shared" si="894"/>
        <v/>
      </c>
      <c r="CE819" s="51" t="str">
        <f t="shared" si="910"/>
        <v/>
      </c>
      <c r="CF819" s="51"/>
      <c r="CH819" s="53" t="str">
        <f t="shared" si="911"/>
        <v/>
      </c>
      <c r="CI819" s="53" t="str">
        <f t="shared" si="912"/>
        <v/>
      </c>
      <c r="CJ819" s="54" t="str">
        <f t="shared" si="913"/>
        <v/>
      </c>
      <c r="CK819" s="53" t="str">
        <f t="shared" si="914"/>
        <v/>
      </c>
      <c r="CL819" s="53" t="str">
        <f t="shared" si="915"/>
        <v/>
      </c>
      <c r="CM819" s="53" t="str">
        <f t="shared" si="916"/>
        <v/>
      </c>
      <c r="CN819" s="53" t="str">
        <f t="shared" si="917"/>
        <v/>
      </c>
      <c r="CO819" s="53" t="str">
        <f t="shared" si="918"/>
        <v/>
      </c>
      <c r="CP819" s="53" t="str">
        <f t="shared" si="919"/>
        <v/>
      </c>
      <c r="CQ819" s="53" t="str">
        <f t="shared" si="920"/>
        <v/>
      </c>
      <c r="CR819" s="53" t="str">
        <f t="shared" si="921"/>
        <v/>
      </c>
      <c r="CS819" s="53" t="str">
        <f t="shared" si="922"/>
        <v/>
      </c>
      <c r="CT819" s="53" t="str">
        <f t="shared" si="923"/>
        <v/>
      </c>
      <c r="CU819" s="53" t="str">
        <f t="shared" si="940"/>
        <v/>
      </c>
    </row>
    <row r="820" spans="1:99" hidden="1" x14ac:dyDescent="0.3">
      <c r="A820" s="40">
        <v>882</v>
      </c>
      <c r="B820" s="141"/>
      <c r="C820" s="142"/>
      <c r="D820" s="144"/>
      <c r="E820" s="144"/>
      <c r="F820" s="312"/>
      <c r="G820" s="144" t="s">
        <v>141</v>
      </c>
      <c r="H820" s="314"/>
      <c r="I820" s="314"/>
      <c r="J820" s="315" t="str">
        <f t="shared" si="867"/>
        <v/>
      </c>
      <c r="K820" s="316" t="str">
        <f t="shared" si="868"/>
        <v/>
      </c>
      <c r="L820" s="317" t="str">
        <f t="shared" si="869"/>
        <v/>
      </c>
      <c r="M820" s="316" t="str">
        <f t="shared" si="870"/>
        <v/>
      </c>
      <c r="N820" s="317" t="str">
        <f t="shared" si="871"/>
        <v/>
      </c>
      <c r="O820" s="316" t="str">
        <f t="shared" si="872"/>
        <v/>
      </c>
      <c r="P820" s="317" t="str">
        <f t="shared" si="873"/>
        <v/>
      </c>
      <c r="Q820" s="318" t="str">
        <f t="shared" si="874"/>
        <v/>
      </c>
      <c r="R820" s="319" t="str">
        <f t="shared" si="875"/>
        <v/>
      </c>
      <c r="S820" s="318" t="str">
        <f t="shared" si="876"/>
        <v/>
      </c>
      <c r="T820" s="317" t="str">
        <f t="shared" si="877"/>
        <v/>
      </c>
      <c r="U820" s="318" t="str">
        <f t="shared" si="878"/>
        <v/>
      </c>
      <c r="V820" s="319" t="str">
        <f t="shared" si="879"/>
        <v/>
      </c>
      <c r="W820" s="318" t="str">
        <f t="shared" si="880"/>
        <v/>
      </c>
      <c r="X820" s="319" t="str">
        <f t="shared" si="881"/>
        <v/>
      </c>
      <c r="Y820" s="318" t="str">
        <f t="shared" si="882"/>
        <v/>
      </c>
      <c r="Z820" s="319" t="str">
        <f t="shared" si="883"/>
        <v/>
      </c>
      <c r="AA820" s="317" t="str">
        <f t="shared" si="884"/>
        <v/>
      </c>
      <c r="AB820" s="97" t="str">
        <f t="shared" si="885"/>
        <v/>
      </c>
      <c r="AC820" s="143" t="str">
        <f t="shared" si="886"/>
        <v/>
      </c>
      <c r="AD820" s="143" t="str">
        <f t="shared" si="933"/>
        <v/>
      </c>
      <c r="AE820" s="360"/>
      <c r="AF820" s="360"/>
      <c r="AG820" s="364"/>
      <c r="AH820" s="363" t="str">
        <f t="shared" si="934"/>
        <v/>
      </c>
      <c r="AI820" s="360"/>
      <c r="AJ820" s="360"/>
      <c r="AK820" s="364"/>
      <c r="AL820" s="365" t="str">
        <f t="shared" si="935"/>
        <v/>
      </c>
      <c r="AM820" s="363" t="str">
        <f t="shared" si="936"/>
        <v/>
      </c>
      <c r="AN820" s="366" t="str">
        <f t="shared" si="937"/>
        <v/>
      </c>
      <c r="AO820" s="360"/>
      <c r="AP820" s="360"/>
      <c r="AQ820" s="360" t="str">
        <f t="shared" si="938"/>
        <v/>
      </c>
      <c r="AR820" s="348" t="str">
        <f t="shared" si="887"/>
        <v/>
      </c>
      <c r="AS820" s="360"/>
      <c r="AT820" s="348" t="str">
        <f t="shared" si="888"/>
        <v/>
      </c>
      <c r="AU820" s="360"/>
      <c r="AV820" s="348" t="str">
        <f t="shared" si="889"/>
        <v/>
      </c>
      <c r="AW820" s="360"/>
      <c r="AX820" s="348" t="str">
        <f t="shared" si="890"/>
        <v/>
      </c>
      <c r="AY820" s="360"/>
      <c r="AZ820" s="348" t="str">
        <f t="shared" si="891"/>
        <v/>
      </c>
      <c r="BA820" s="367"/>
      <c r="BB820" s="348" t="str">
        <f t="shared" si="892"/>
        <v/>
      </c>
      <c r="BC820" s="350" t="str">
        <f t="shared" si="895"/>
        <v/>
      </c>
      <c r="BD820" s="350" t="str">
        <f t="shared" si="896"/>
        <v/>
      </c>
      <c r="BE820" s="360"/>
      <c r="BF820" s="361"/>
      <c r="BG820" s="362" t="str">
        <f t="shared" si="939"/>
        <v/>
      </c>
      <c r="BH820" s="354" t="str">
        <f t="shared" si="897"/>
        <v/>
      </c>
      <c r="BI820" s="350" t="str">
        <f t="shared" si="898"/>
        <v/>
      </c>
      <c r="BJ820" s="113" t="str">
        <f t="shared" si="899"/>
        <v/>
      </c>
      <c r="BK820" s="347" t="str">
        <f t="shared" si="924"/>
        <v/>
      </c>
      <c r="BR820" s="307"/>
      <c r="BS820" s="51" t="str">
        <f t="shared" si="900"/>
        <v/>
      </c>
      <c r="BT820" s="51" t="str">
        <f t="shared" si="901"/>
        <v/>
      </c>
      <c r="BU820" s="51" t="str">
        <f t="shared" si="902"/>
        <v/>
      </c>
      <c r="BV820" s="51" t="str">
        <f t="shared" si="903"/>
        <v/>
      </c>
      <c r="BW820" s="51" t="str">
        <f t="shared" si="904"/>
        <v/>
      </c>
      <c r="BX820" s="51" t="str">
        <f t="shared" si="905"/>
        <v/>
      </c>
      <c r="BY820" s="51" t="str">
        <f t="shared" si="906"/>
        <v/>
      </c>
      <c r="BZ820" s="51" t="str">
        <f t="shared" si="907"/>
        <v/>
      </c>
      <c r="CA820" s="51" t="str">
        <f t="shared" si="908"/>
        <v/>
      </c>
      <c r="CB820" s="51" t="str">
        <f t="shared" si="909"/>
        <v/>
      </c>
      <c r="CC820" s="51" t="str">
        <f t="shared" si="893"/>
        <v/>
      </c>
      <c r="CD820" s="51" t="str">
        <f t="shared" si="894"/>
        <v/>
      </c>
      <c r="CE820" s="51" t="str">
        <f t="shared" si="910"/>
        <v/>
      </c>
      <c r="CF820" s="51"/>
      <c r="CH820" s="53" t="str">
        <f t="shared" si="911"/>
        <v/>
      </c>
      <c r="CI820" s="53" t="str">
        <f t="shared" si="912"/>
        <v/>
      </c>
      <c r="CJ820" s="54" t="str">
        <f t="shared" si="913"/>
        <v/>
      </c>
      <c r="CK820" s="53" t="str">
        <f t="shared" si="914"/>
        <v/>
      </c>
      <c r="CL820" s="53" t="str">
        <f t="shared" si="915"/>
        <v/>
      </c>
      <c r="CM820" s="53" t="str">
        <f t="shared" si="916"/>
        <v/>
      </c>
      <c r="CN820" s="53" t="str">
        <f t="shared" si="917"/>
        <v/>
      </c>
      <c r="CO820" s="53" t="str">
        <f t="shared" si="918"/>
        <v/>
      </c>
      <c r="CP820" s="53" t="str">
        <f t="shared" si="919"/>
        <v/>
      </c>
      <c r="CQ820" s="53" t="str">
        <f t="shared" si="920"/>
        <v/>
      </c>
      <c r="CR820" s="53" t="str">
        <f t="shared" si="921"/>
        <v/>
      </c>
      <c r="CS820" s="53" t="str">
        <f t="shared" si="922"/>
        <v/>
      </c>
      <c r="CT820" s="53" t="str">
        <f t="shared" si="923"/>
        <v/>
      </c>
      <c r="CU820" s="53" t="str">
        <f t="shared" si="940"/>
        <v/>
      </c>
    </row>
    <row r="821" spans="1:99" hidden="1" x14ac:dyDescent="0.3">
      <c r="A821" s="40">
        <v>883</v>
      </c>
      <c r="B821" s="141"/>
      <c r="C821" s="142"/>
      <c r="D821" s="144"/>
      <c r="E821" s="144"/>
      <c r="F821" s="312"/>
      <c r="G821" s="144" t="s">
        <v>141</v>
      </c>
      <c r="H821" s="314"/>
      <c r="I821" s="314"/>
      <c r="J821" s="315" t="str">
        <f t="shared" si="867"/>
        <v/>
      </c>
      <c r="K821" s="316" t="str">
        <f t="shared" si="868"/>
        <v/>
      </c>
      <c r="L821" s="317" t="str">
        <f t="shared" si="869"/>
        <v/>
      </c>
      <c r="M821" s="316" t="str">
        <f t="shared" si="870"/>
        <v/>
      </c>
      <c r="N821" s="317" t="str">
        <f t="shared" si="871"/>
        <v/>
      </c>
      <c r="O821" s="316" t="str">
        <f t="shared" si="872"/>
        <v/>
      </c>
      <c r="P821" s="317" t="str">
        <f t="shared" si="873"/>
        <v/>
      </c>
      <c r="Q821" s="318" t="str">
        <f t="shared" si="874"/>
        <v/>
      </c>
      <c r="R821" s="319" t="str">
        <f t="shared" si="875"/>
        <v/>
      </c>
      <c r="S821" s="318" t="str">
        <f t="shared" si="876"/>
        <v/>
      </c>
      <c r="T821" s="317" t="str">
        <f t="shared" si="877"/>
        <v/>
      </c>
      <c r="U821" s="318" t="str">
        <f t="shared" si="878"/>
        <v/>
      </c>
      <c r="V821" s="319" t="str">
        <f t="shared" si="879"/>
        <v/>
      </c>
      <c r="W821" s="318" t="str">
        <f t="shared" si="880"/>
        <v/>
      </c>
      <c r="X821" s="319" t="str">
        <f t="shared" si="881"/>
        <v/>
      </c>
      <c r="Y821" s="318" t="str">
        <f t="shared" si="882"/>
        <v/>
      </c>
      <c r="Z821" s="319" t="str">
        <f t="shared" si="883"/>
        <v/>
      </c>
      <c r="AA821" s="317" t="str">
        <f t="shared" si="884"/>
        <v/>
      </c>
      <c r="AB821" s="97" t="str">
        <f t="shared" si="885"/>
        <v/>
      </c>
      <c r="AC821" s="143" t="str">
        <f t="shared" si="886"/>
        <v/>
      </c>
      <c r="AD821" s="143" t="str">
        <f t="shared" si="933"/>
        <v/>
      </c>
      <c r="AE821" s="360"/>
      <c r="AF821" s="360"/>
      <c r="AG821" s="364"/>
      <c r="AH821" s="363" t="str">
        <f t="shared" si="934"/>
        <v/>
      </c>
      <c r="AI821" s="360"/>
      <c r="AJ821" s="360"/>
      <c r="AK821" s="364"/>
      <c r="AL821" s="365" t="str">
        <f t="shared" si="935"/>
        <v/>
      </c>
      <c r="AM821" s="363" t="str">
        <f t="shared" si="936"/>
        <v/>
      </c>
      <c r="AN821" s="366" t="str">
        <f t="shared" si="937"/>
        <v/>
      </c>
      <c r="AO821" s="360"/>
      <c r="AP821" s="360"/>
      <c r="AQ821" s="360" t="str">
        <f t="shared" si="938"/>
        <v/>
      </c>
      <c r="AR821" s="348" t="str">
        <f t="shared" si="887"/>
        <v/>
      </c>
      <c r="AS821" s="360"/>
      <c r="AT821" s="348" t="str">
        <f t="shared" si="888"/>
        <v/>
      </c>
      <c r="AU821" s="360"/>
      <c r="AV821" s="348" t="str">
        <f t="shared" si="889"/>
        <v/>
      </c>
      <c r="AW821" s="360"/>
      <c r="AX821" s="348" t="str">
        <f t="shared" si="890"/>
        <v/>
      </c>
      <c r="AY821" s="360"/>
      <c r="AZ821" s="348" t="str">
        <f t="shared" si="891"/>
        <v/>
      </c>
      <c r="BA821" s="367"/>
      <c r="BB821" s="348" t="str">
        <f t="shared" si="892"/>
        <v/>
      </c>
      <c r="BC821" s="350" t="str">
        <f t="shared" si="895"/>
        <v/>
      </c>
      <c r="BD821" s="350" t="str">
        <f t="shared" si="896"/>
        <v/>
      </c>
      <c r="BE821" s="360"/>
      <c r="BF821" s="361"/>
      <c r="BG821" s="362" t="str">
        <f t="shared" si="939"/>
        <v/>
      </c>
      <c r="BH821" s="354" t="str">
        <f t="shared" si="897"/>
        <v/>
      </c>
      <c r="BI821" s="350" t="str">
        <f t="shared" si="898"/>
        <v/>
      </c>
      <c r="BJ821" s="113" t="str">
        <f t="shared" si="899"/>
        <v/>
      </c>
      <c r="BK821" s="347" t="str">
        <f t="shared" si="924"/>
        <v/>
      </c>
      <c r="BR821" s="307"/>
      <c r="BS821" s="51" t="str">
        <f t="shared" si="900"/>
        <v/>
      </c>
      <c r="BT821" s="51" t="str">
        <f t="shared" si="901"/>
        <v/>
      </c>
      <c r="BU821" s="51" t="str">
        <f t="shared" si="902"/>
        <v/>
      </c>
      <c r="BV821" s="51" t="str">
        <f t="shared" si="903"/>
        <v/>
      </c>
      <c r="BW821" s="51" t="str">
        <f t="shared" si="904"/>
        <v/>
      </c>
      <c r="BX821" s="51" t="str">
        <f t="shared" si="905"/>
        <v/>
      </c>
      <c r="BY821" s="51" t="str">
        <f t="shared" si="906"/>
        <v/>
      </c>
      <c r="BZ821" s="51" t="str">
        <f t="shared" si="907"/>
        <v/>
      </c>
      <c r="CA821" s="51" t="str">
        <f t="shared" si="908"/>
        <v/>
      </c>
      <c r="CB821" s="51" t="str">
        <f t="shared" si="909"/>
        <v/>
      </c>
      <c r="CC821" s="51" t="str">
        <f t="shared" si="893"/>
        <v/>
      </c>
      <c r="CD821" s="51" t="str">
        <f t="shared" si="894"/>
        <v/>
      </c>
      <c r="CE821" s="51" t="str">
        <f t="shared" si="910"/>
        <v/>
      </c>
      <c r="CF821" s="51"/>
      <c r="CH821" s="53" t="str">
        <f t="shared" si="911"/>
        <v/>
      </c>
      <c r="CI821" s="53" t="str">
        <f t="shared" si="912"/>
        <v/>
      </c>
      <c r="CJ821" s="54" t="str">
        <f t="shared" si="913"/>
        <v/>
      </c>
      <c r="CK821" s="53" t="str">
        <f t="shared" si="914"/>
        <v/>
      </c>
      <c r="CL821" s="53" t="str">
        <f t="shared" si="915"/>
        <v/>
      </c>
      <c r="CM821" s="53" t="str">
        <f t="shared" si="916"/>
        <v/>
      </c>
      <c r="CN821" s="53" t="str">
        <f t="shared" si="917"/>
        <v/>
      </c>
      <c r="CO821" s="53" t="str">
        <f t="shared" si="918"/>
        <v/>
      </c>
      <c r="CP821" s="53" t="str">
        <f t="shared" si="919"/>
        <v/>
      </c>
      <c r="CQ821" s="53" t="str">
        <f t="shared" si="920"/>
        <v/>
      </c>
      <c r="CR821" s="53" t="str">
        <f t="shared" si="921"/>
        <v/>
      </c>
      <c r="CS821" s="53" t="str">
        <f t="shared" si="922"/>
        <v/>
      </c>
      <c r="CT821" s="53" t="str">
        <f t="shared" si="923"/>
        <v/>
      </c>
      <c r="CU821" s="53" t="str">
        <f t="shared" si="940"/>
        <v/>
      </c>
    </row>
    <row r="822" spans="1:99" hidden="1" x14ac:dyDescent="0.3">
      <c r="A822" s="40">
        <v>884</v>
      </c>
      <c r="B822" s="141"/>
      <c r="C822" s="142"/>
      <c r="D822" s="144"/>
      <c r="E822" s="144"/>
      <c r="F822" s="312"/>
      <c r="G822" s="144" t="s">
        <v>141</v>
      </c>
      <c r="H822" s="314"/>
      <c r="I822" s="314"/>
      <c r="J822" s="315" t="str">
        <f t="shared" si="867"/>
        <v/>
      </c>
      <c r="K822" s="316" t="str">
        <f t="shared" si="868"/>
        <v/>
      </c>
      <c r="L822" s="317" t="str">
        <f t="shared" si="869"/>
        <v/>
      </c>
      <c r="M822" s="316" t="str">
        <f t="shared" si="870"/>
        <v/>
      </c>
      <c r="N822" s="317" t="str">
        <f t="shared" si="871"/>
        <v/>
      </c>
      <c r="O822" s="316" t="str">
        <f t="shared" si="872"/>
        <v/>
      </c>
      <c r="P822" s="317" t="str">
        <f t="shared" si="873"/>
        <v/>
      </c>
      <c r="Q822" s="318" t="str">
        <f t="shared" si="874"/>
        <v/>
      </c>
      <c r="R822" s="319" t="str">
        <f t="shared" si="875"/>
        <v/>
      </c>
      <c r="S822" s="318" t="str">
        <f t="shared" si="876"/>
        <v/>
      </c>
      <c r="T822" s="317" t="str">
        <f t="shared" si="877"/>
        <v/>
      </c>
      <c r="U822" s="318" t="str">
        <f t="shared" si="878"/>
        <v/>
      </c>
      <c r="V822" s="319" t="str">
        <f t="shared" si="879"/>
        <v/>
      </c>
      <c r="W822" s="318" t="str">
        <f t="shared" si="880"/>
        <v/>
      </c>
      <c r="X822" s="319" t="str">
        <f t="shared" si="881"/>
        <v/>
      </c>
      <c r="Y822" s="318" t="str">
        <f t="shared" si="882"/>
        <v/>
      </c>
      <c r="Z822" s="319" t="str">
        <f t="shared" si="883"/>
        <v/>
      </c>
      <c r="AA822" s="317" t="str">
        <f t="shared" si="884"/>
        <v/>
      </c>
      <c r="AB822" s="97" t="str">
        <f t="shared" si="885"/>
        <v/>
      </c>
      <c r="AC822" s="143" t="str">
        <f t="shared" si="886"/>
        <v/>
      </c>
      <c r="AD822" s="143" t="str">
        <f t="shared" si="933"/>
        <v/>
      </c>
      <c r="AE822" s="360"/>
      <c r="AF822" s="360"/>
      <c r="AG822" s="364"/>
      <c r="AH822" s="363" t="str">
        <f t="shared" si="934"/>
        <v/>
      </c>
      <c r="AI822" s="360"/>
      <c r="AJ822" s="360"/>
      <c r="AK822" s="364"/>
      <c r="AL822" s="365" t="str">
        <f t="shared" si="935"/>
        <v/>
      </c>
      <c r="AM822" s="363" t="str">
        <f t="shared" si="936"/>
        <v/>
      </c>
      <c r="AN822" s="366" t="str">
        <f t="shared" si="937"/>
        <v/>
      </c>
      <c r="AO822" s="360"/>
      <c r="AP822" s="360"/>
      <c r="AQ822" s="360" t="str">
        <f t="shared" si="938"/>
        <v/>
      </c>
      <c r="AR822" s="348" t="str">
        <f t="shared" si="887"/>
        <v/>
      </c>
      <c r="AS822" s="360"/>
      <c r="AT822" s="348" t="str">
        <f t="shared" si="888"/>
        <v/>
      </c>
      <c r="AU822" s="360"/>
      <c r="AV822" s="348" t="str">
        <f t="shared" si="889"/>
        <v/>
      </c>
      <c r="AW822" s="360"/>
      <c r="AX822" s="348" t="str">
        <f t="shared" si="890"/>
        <v/>
      </c>
      <c r="AY822" s="360"/>
      <c r="AZ822" s="348" t="str">
        <f t="shared" si="891"/>
        <v/>
      </c>
      <c r="BA822" s="367"/>
      <c r="BB822" s="348" t="str">
        <f t="shared" si="892"/>
        <v/>
      </c>
      <c r="BC822" s="350" t="str">
        <f t="shared" si="895"/>
        <v/>
      </c>
      <c r="BD822" s="350" t="str">
        <f t="shared" si="896"/>
        <v/>
      </c>
      <c r="BE822" s="360"/>
      <c r="BF822" s="361"/>
      <c r="BG822" s="362" t="str">
        <f t="shared" si="939"/>
        <v/>
      </c>
      <c r="BH822" s="354" t="str">
        <f t="shared" si="897"/>
        <v/>
      </c>
      <c r="BI822" s="350" t="str">
        <f t="shared" si="898"/>
        <v/>
      </c>
      <c r="BJ822" s="113" t="str">
        <f t="shared" si="899"/>
        <v/>
      </c>
      <c r="BK822" s="347" t="str">
        <f t="shared" si="924"/>
        <v/>
      </c>
      <c r="BR822" s="307"/>
      <c r="BS822" s="51" t="str">
        <f t="shared" si="900"/>
        <v/>
      </c>
      <c r="BT822" s="51" t="str">
        <f t="shared" si="901"/>
        <v/>
      </c>
      <c r="BU822" s="51" t="str">
        <f t="shared" si="902"/>
        <v/>
      </c>
      <c r="BV822" s="51" t="str">
        <f t="shared" si="903"/>
        <v/>
      </c>
      <c r="BW822" s="51" t="str">
        <f t="shared" si="904"/>
        <v/>
      </c>
      <c r="BX822" s="51" t="str">
        <f t="shared" si="905"/>
        <v/>
      </c>
      <c r="BY822" s="51" t="str">
        <f t="shared" si="906"/>
        <v/>
      </c>
      <c r="BZ822" s="51" t="str">
        <f t="shared" si="907"/>
        <v/>
      </c>
      <c r="CA822" s="51" t="str">
        <f t="shared" si="908"/>
        <v/>
      </c>
      <c r="CB822" s="51" t="str">
        <f t="shared" si="909"/>
        <v/>
      </c>
      <c r="CC822" s="51" t="str">
        <f t="shared" si="893"/>
        <v/>
      </c>
      <c r="CD822" s="51" t="str">
        <f t="shared" si="894"/>
        <v/>
      </c>
      <c r="CE822" s="51" t="str">
        <f t="shared" si="910"/>
        <v/>
      </c>
      <c r="CF822" s="51"/>
      <c r="CH822" s="53" t="str">
        <f t="shared" si="911"/>
        <v/>
      </c>
      <c r="CI822" s="53" t="str">
        <f t="shared" si="912"/>
        <v/>
      </c>
      <c r="CJ822" s="54" t="str">
        <f t="shared" si="913"/>
        <v/>
      </c>
      <c r="CK822" s="53" t="str">
        <f t="shared" si="914"/>
        <v/>
      </c>
      <c r="CL822" s="53" t="str">
        <f t="shared" si="915"/>
        <v/>
      </c>
      <c r="CM822" s="53" t="str">
        <f t="shared" si="916"/>
        <v/>
      </c>
      <c r="CN822" s="53" t="str">
        <f t="shared" si="917"/>
        <v/>
      </c>
      <c r="CO822" s="53" t="str">
        <f t="shared" si="918"/>
        <v/>
      </c>
      <c r="CP822" s="53" t="str">
        <f t="shared" si="919"/>
        <v/>
      </c>
      <c r="CQ822" s="53" t="str">
        <f t="shared" si="920"/>
        <v/>
      </c>
      <c r="CR822" s="53" t="str">
        <f t="shared" si="921"/>
        <v/>
      </c>
      <c r="CS822" s="53" t="str">
        <f t="shared" si="922"/>
        <v/>
      </c>
      <c r="CT822" s="53" t="str">
        <f t="shared" si="923"/>
        <v/>
      </c>
      <c r="CU822" s="53" t="str">
        <f t="shared" si="940"/>
        <v/>
      </c>
    </row>
    <row r="823" spans="1:99" hidden="1" x14ac:dyDescent="0.3">
      <c r="A823" s="40">
        <v>885</v>
      </c>
      <c r="B823" s="141"/>
      <c r="C823" s="142"/>
      <c r="D823" s="144"/>
      <c r="E823" s="144"/>
      <c r="F823" s="312"/>
      <c r="G823" s="144" t="s">
        <v>141</v>
      </c>
      <c r="H823" s="314"/>
      <c r="I823" s="314"/>
      <c r="J823" s="315" t="str">
        <f t="shared" si="867"/>
        <v/>
      </c>
      <c r="K823" s="316" t="str">
        <f t="shared" si="868"/>
        <v/>
      </c>
      <c r="L823" s="317" t="str">
        <f t="shared" si="869"/>
        <v/>
      </c>
      <c r="M823" s="316" t="str">
        <f t="shared" si="870"/>
        <v/>
      </c>
      <c r="N823" s="317" t="str">
        <f t="shared" si="871"/>
        <v/>
      </c>
      <c r="O823" s="316" t="str">
        <f t="shared" si="872"/>
        <v/>
      </c>
      <c r="P823" s="317" t="str">
        <f t="shared" si="873"/>
        <v/>
      </c>
      <c r="Q823" s="318" t="str">
        <f t="shared" si="874"/>
        <v/>
      </c>
      <c r="R823" s="319" t="str">
        <f t="shared" si="875"/>
        <v/>
      </c>
      <c r="S823" s="318" t="str">
        <f t="shared" si="876"/>
        <v/>
      </c>
      <c r="T823" s="317" t="str">
        <f t="shared" si="877"/>
        <v/>
      </c>
      <c r="U823" s="318" t="str">
        <f t="shared" si="878"/>
        <v/>
      </c>
      <c r="V823" s="319" t="str">
        <f t="shared" si="879"/>
        <v/>
      </c>
      <c r="W823" s="318" t="str">
        <f t="shared" si="880"/>
        <v/>
      </c>
      <c r="X823" s="319" t="str">
        <f t="shared" si="881"/>
        <v/>
      </c>
      <c r="Y823" s="318" t="str">
        <f t="shared" si="882"/>
        <v/>
      </c>
      <c r="Z823" s="319" t="str">
        <f t="shared" si="883"/>
        <v/>
      </c>
      <c r="AA823" s="317" t="str">
        <f t="shared" si="884"/>
        <v/>
      </c>
      <c r="AB823" s="97" t="str">
        <f t="shared" si="885"/>
        <v/>
      </c>
      <c r="AC823" s="143" t="str">
        <f t="shared" si="886"/>
        <v/>
      </c>
      <c r="AD823" s="143" t="str">
        <f t="shared" si="933"/>
        <v/>
      </c>
      <c r="AE823" s="360"/>
      <c r="AF823" s="360"/>
      <c r="AG823" s="364"/>
      <c r="AH823" s="363" t="str">
        <f t="shared" si="934"/>
        <v/>
      </c>
      <c r="AI823" s="360"/>
      <c r="AJ823" s="360"/>
      <c r="AK823" s="364"/>
      <c r="AL823" s="365" t="str">
        <f t="shared" si="935"/>
        <v/>
      </c>
      <c r="AM823" s="363" t="str">
        <f t="shared" si="936"/>
        <v/>
      </c>
      <c r="AN823" s="366" t="str">
        <f t="shared" si="937"/>
        <v/>
      </c>
      <c r="AO823" s="360"/>
      <c r="AP823" s="360"/>
      <c r="AQ823" s="360" t="str">
        <f t="shared" si="938"/>
        <v/>
      </c>
      <c r="AR823" s="348" t="str">
        <f t="shared" si="887"/>
        <v/>
      </c>
      <c r="AS823" s="360"/>
      <c r="AT823" s="348" t="str">
        <f t="shared" si="888"/>
        <v/>
      </c>
      <c r="AU823" s="360"/>
      <c r="AV823" s="348" t="str">
        <f t="shared" si="889"/>
        <v/>
      </c>
      <c r="AW823" s="360"/>
      <c r="AX823" s="348" t="str">
        <f t="shared" si="890"/>
        <v/>
      </c>
      <c r="AY823" s="360"/>
      <c r="AZ823" s="348" t="str">
        <f t="shared" si="891"/>
        <v/>
      </c>
      <c r="BA823" s="367"/>
      <c r="BB823" s="348" t="str">
        <f t="shared" si="892"/>
        <v/>
      </c>
      <c r="BC823" s="350" t="str">
        <f t="shared" si="895"/>
        <v/>
      </c>
      <c r="BD823" s="350" t="str">
        <f t="shared" si="896"/>
        <v/>
      </c>
      <c r="BE823" s="360"/>
      <c r="BF823" s="361"/>
      <c r="BG823" s="362" t="str">
        <f t="shared" si="939"/>
        <v/>
      </c>
      <c r="BH823" s="354" t="str">
        <f t="shared" si="897"/>
        <v/>
      </c>
      <c r="BI823" s="350" t="str">
        <f t="shared" si="898"/>
        <v/>
      </c>
      <c r="BJ823" s="113" t="str">
        <f t="shared" si="899"/>
        <v/>
      </c>
      <c r="BK823" s="347" t="str">
        <f t="shared" si="924"/>
        <v/>
      </c>
      <c r="BR823" s="307"/>
      <c r="BS823" s="51" t="str">
        <f t="shared" si="900"/>
        <v/>
      </c>
      <c r="BT823" s="51" t="str">
        <f t="shared" si="901"/>
        <v/>
      </c>
      <c r="BU823" s="51" t="str">
        <f t="shared" si="902"/>
        <v/>
      </c>
      <c r="BV823" s="51" t="str">
        <f t="shared" si="903"/>
        <v/>
      </c>
      <c r="BW823" s="51" t="str">
        <f t="shared" si="904"/>
        <v/>
      </c>
      <c r="BX823" s="51" t="str">
        <f t="shared" si="905"/>
        <v/>
      </c>
      <c r="BY823" s="51" t="str">
        <f t="shared" si="906"/>
        <v/>
      </c>
      <c r="BZ823" s="51" t="str">
        <f t="shared" si="907"/>
        <v/>
      </c>
      <c r="CA823" s="51" t="str">
        <f t="shared" si="908"/>
        <v/>
      </c>
      <c r="CB823" s="51" t="str">
        <f t="shared" si="909"/>
        <v/>
      </c>
      <c r="CC823" s="51" t="str">
        <f t="shared" si="893"/>
        <v/>
      </c>
      <c r="CD823" s="51" t="str">
        <f t="shared" si="894"/>
        <v/>
      </c>
      <c r="CE823" s="51" t="str">
        <f t="shared" si="910"/>
        <v/>
      </c>
      <c r="CF823" s="51"/>
      <c r="CH823" s="53" t="str">
        <f t="shared" si="911"/>
        <v/>
      </c>
      <c r="CI823" s="53" t="str">
        <f t="shared" si="912"/>
        <v/>
      </c>
      <c r="CJ823" s="54" t="str">
        <f t="shared" si="913"/>
        <v/>
      </c>
      <c r="CK823" s="53" t="str">
        <f t="shared" si="914"/>
        <v/>
      </c>
      <c r="CL823" s="53" t="str">
        <f t="shared" si="915"/>
        <v/>
      </c>
      <c r="CM823" s="53" t="str">
        <f t="shared" si="916"/>
        <v/>
      </c>
      <c r="CN823" s="53" t="str">
        <f t="shared" si="917"/>
        <v/>
      </c>
      <c r="CO823" s="53" t="str">
        <f t="shared" si="918"/>
        <v/>
      </c>
      <c r="CP823" s="53" t="str">
        <f t="shared" si="919"/>
        <v/>
      </c>
      <c r="CQ823" s="53" t="str">
        <f t="shared" si="920"/>
        <v/>
      </c>
      <c r="CR823" s="53" t="str">
        <f t="shared" si="921"/>
        <v/>
      </c>
      <c r="CS823" s="53" t="str">
        <f t="shared" si="922"/>
        <v/>
      </c>
      <c r="CT823" s="53" t="str">
        <f t="shared" si="923"/>
        <v/>
      </c>
      <c r="CU823" s="53" t="str">
        <f t="shared" si="940"/>
        <v/>
      </c>
    </row>
    <row r="824" spans="1:99" hidden="1" x14ac:dyDescent="0.3">
      <c r="A824" s="40">
        <v>886</v>
      </c>
      <c r="B824" s="141"/>
      <c r="C824" s="142"/>
      <c r="D824" s="144"/>
      <c r="E824" s="144"/>
      <c r="F824" s="312"/>
      <c r="G824" s="144" t="s">
        <v>141</v>
      </c>
      <c r="H824" s="314"/>
      <c r="I824" s="314"/>
      <c r="J824" s="315" t="str">
        <f t="shared" si="867"/>
        <v/>
      </c>
      <c r="K824" s="316" t="str">
        <f t="shared" si="868"/>
        <v/>
      </c>
      <c r="L824" s="317" t="str">
        <f t="shared" si="869"/>
        <v/>
      </c>
      <c r="M824" s="316" t="str">
        <f t="shared" si="870"/>
        <v/>
      </c>
      <c r="N824" s="317" t="str">
        <f t="shared" si="871"/>
        <v/>
      </c>
      <c r="O824" s="316" t="str">
        <f t="shared" si="872"/>
        <v/>
      </c>
      <c r="P824" s="317" t="str">
        <f t="shared" si="873"/>
        <v/>
      </c>
      <c r="Q824" s="318" t="str">
        <f t="shared" si="874"/>
        <v/>
      </c>
      <c r="R824" s="319" t="str">
        <f t="shared" si="875"/>
        <v/>
      </c>
      <c r="S824" s="318" t="str">
        <f t="shared" si="876"/>
        <v/>
      </c>
      <c r="T824" s="317" t="str">
        <f t="shared" si="877"/>
        <v/>
      </c>
      <c r="U824" s="318" t="str">
        <f t="shared" si="878"/>
        <v/>
      </c>
      <c r="V824" s="319" t="str">
        <f t="shared" si="879"/>
        <v/>
      </c>
      <c r="W824" s="318" t="str">
        <f t="shared" si="880"/>
        <v/>
      </c>
      <c r="X824" s="319" t="str">
        <f t="shared" si="881"/>
        <v/>
      </c>
      <c r="Y824" s="318" t="str">
        <f t="shared" si="882"/>
        <v/>
      </c>
      <c r="Z824" s="319" t="str">
        <f t="shared" si="883"/>
        <v/>
      </c>
      <c r="AA824" s="317" t="str">
        <f t="shared" si="884"/>
        <v/>
      </c>
      <c r="AB824" s="97" t="str">
        <f t="shared" si="885"/>
        <v/>
      </c>
      <c r="AC824" s="143" t="str">
        <f t="shared" si="886"/>
        <v/>
      </c>
      <c r="AD824" s="143" t="str">
        <f t="shared" si="933"/>
        <v/>
      </c>
      <c r="AE824" s="360"/>
      <c r="AF824" s="360"/>
      <c r="AG824" s="364"/>
      <c r="AH824" s="363" t="str">
        <f t="shared" si="934"/>
        <v/>
      </c>
      <c r="AI824" s="360"/>
      <c r="AJ824" s="360"/>
      <c r="AK824" s="364"/>
      <c r="AL824" s="365" t="str">
        <f t="shared" si="935"/>
        <v/>
      </c>
      <c r="AM824" s="363" t="str">
        <f t="shared" si="936"/>
        <v/>
      </c>
      <c r="AN824" s="366" t="str">
        <f t="shared" si="937"/>
        <v/>
      </c>
      <c r="AO824" s="360"/>
      <c r="AP824" s="360"/>
      <c r="AQ824" s="360" t="str">
        <f t="shared" si="938"/>
        <v/>
      </c>
      <c r="AR824" s="348" t="str">
        <f t="shared" si="887"/>
        <v/>
      </c>
      <c r="AS824" s="360"/>
      <c r="AT824" s="348" t="str">
        <f t="shared" si="888"/>
        <v/>
      </c>
      <c r="AU824" s="360"/>
      <c r="AV824" s="348" t="str">
        <f t="shared" si="889"/>
        <v/>
      </c>
      <c r="AW824" s="360"/>
      <c r="AX824" s="348" t="str">
        <f t="shared" si="890"/>
        <v/>
      </c>
      <c r="AY824" s="360"/>
      <c r="AZ824" s="348" t="str">
        <f t="shared" si="891"/>
        <v/>
      </c>
      <c r="BA824" s="367"/>
      <c r="BB824" s="348" t="str">
        <f t="shared" si="892"/>
        <v/>
      </c>
      <c r="BC824" s="350" t="str">
        <f t="shared" si="895"/>
        <v/>
      </c>
      <c r="BD824" s="350" t="str">
        <f t="shared" si="896"/>
        <v/>
      </c>
      <c r="BE824" s="360"/>
      <c r="BF824" s="361"/>
      <c r="BG824" s="362" t="str">
        <f t="shared" si="939"/>
        <v/>
      </c>
      <c r="BH824" s="354" t="str">
        <f t="shared" si="897"/>
        <v/>
      </c>
      <c r="BI824" s="350" t="str">
        <f t="shared" si="898"/>
        <v/>
      </c>
      <c r="BJ824" s="113" t="str">
        <f t="shared" si="899"/>
        <v/>
      </c>
      <c r="BK824" s="347" t="str">
        <f t="shared" si="924"/>
        <v/>
      </c>
      <c r="BR824" s="307"/>
      <c r="BS824" s="51" t="str">
        <f t="shared" si="900"/>
        <v/>
      </c>
      <c r="BT824" s="51" t="str">
        <f t="shared" si="901"/>
        <v/>
      </c>
      <c r="BU824" s="51" t="str">
        <f t="shared" si="902"/>
        <v/>
      </c>
      <c r="BV824" s="51" t="str">
        <f t="shared" si="903"/>
        <v/>
      </c>
      <c r="BW824" s="51" t="str">
        <f t="shared" si="904"/>
        <v/>
      </c>
      <c r="BX824" s="51" t="str">
        <f t="shared" si="905"/>
        <v/>
      </c>
      <c r="BY824" s="51" t="str">
        <f t="shared" si="906"/>
        <v/>
      </c>
      <c r="BZ824" s="51" t="str">
        <f t="shared" si="907"/>
        <v/>
      </c>
      <c r="CA824" s="51" t="str">
        <f t="shared" si="908"/>
        <v/>
      </c>
      <c r="CB824" s="51" t="str">
        <f t="shared" si="909"/>
        <v/>
      </c>
      <c r="CC824" s="51" t="str">
        <f t="shared" si="893"/>
        <v/>
      </c>
      <c r="CD824" s="51" t="str">
        <f t="shared" si="894"/>
        <v/>
      </c>
      <c r="CE824" s="51" t="str">
        <f t="shared" si="910"/>
        <v/>
      </c>
      <c r="CF824" s="51"/>
      <c r="CH824" s="53" t="str">
        <f t="shared" si="911"/>
        <v/>
      </c>
      <c r="CI824" s="53" t="str">
        <f t="shared" si="912"/>
        <v/>
      </c>
      <c r="CJ824" s="54" t="str">
        <f t="shared" si="913"/>
        <v/>
      </c>
      <c r="CK824" s="53" t="str">
        <f t="shared" si="914"/>
        <v/>
      </c>
      <c r="CL824" s="53" t="str">
        <f t="shared" si="915"/>
        <v/>
      </c>
      <c r="CM824" s="53" t="str">
        <f t="shared" si="916"/>
        <v/>
      </c>
      <c r="CN824" s="53" t="str">
        <f t="shared" si="917"/>
        <v/>
      </c>
      <c r="CO824" s="53" t="str">
        <f t="shared" si="918"/>
        <v/>
      </c>
      <c r="CP824" s="53" t="str">
        <f t="shared" si="919"/>
        <v/>
      </c>
      <c r="CQ824" s="53" t="str">
        <f t="shared" si="920"/>
        <v/>
      </c>
      <c r="CR824" s="53" t="str">
        <f t="shared" si="921"/>
        <v/>
      </c>
      <c r="CS824" s="53" t="str">
        <f t="shared" si="922"/>
        <v/>
      </c>
      <c r="CT824" s="53" t="str">
        <f t="shared" si="923"/>
        <v/>
      </c>
      <c r="CU824" s="53" t="str">
        <f t="shared" si="940"/>
        <v/>
      </c>
    </row>
    <row r="825" spans="1:99" hidden="1" x14ac:dyDescent="0.3">
      <c r="A825" s="40">
        <v>887</v>
      </c>
      <c r="B825" s="141"/>
      <c r="C825" s="142"/>
      <c r="D825" s="144"/>
      <c r="E825" s="144"/>
      <c r="F825" s="312"/>
      <c r="G825" s="144" t="s">
        <v>141</v>
      </c>
      <c r="H825" s="314"/>
      <c r="I825" s="314"/>
      <c r="J825" s="315" t="str">
        <f t="shared" si="867"/>
        <v/>
      </c>
      <c r="K825" s="316" t="str">
        <f t="shared" si="868"/>
        <v/>
      </c>
      <c r="L825" s="317" t="str">
        <f t="shared" si="869"/>
        <v/>
      </c>
      <c r="M825" s="316" t="str">
        <f t="shared" si="870"/>
        <v/>
      </c>
      <c r="N825" s="317" t="str">
        <f t="shared" si="871"/>
        <v/>
      </c>
      <c r="O825" s="316" t="str">
        <f t="shared" si="872"/>
        <v/>
      </c>
      <c r="P825" s="317" t="str">
        <f t="shared" si="873"/>
        <v/>
      </c>
      <c r="Q825" s="318" t="str">
        <f t="shared" si="874"/>
        <v/>
      </c>
      <c r="R825" s="319" t="str">
        <f t="shared" si="875"/>
        <v/>
      </c>
      <c r="S825" s="318" t="str">
        <f t="shared" si="876"/>
        <v/>
      </c>
      <c r="T825" s="317" t="str">
        <f t="shared" si="877"/>
        <v/>
      </c>
      <c r="U825" s="318" t="str">
        <f t="shared" si="878"/>
        <v/>
      </c>
      <c r="V825" s="319" t="str">
        <f t="shared" si="879"/>
        <v/>
      </c>
      <c r="W825" s="318" t="str">
        <f t="shared" si="880"/>
        <v/>
      </c>
      <c r="X825" s="319" t="str">
        <f t="shared" si="881"/>
        <v/>
      </c>
      <c r="Y825" s="318" t="str">
        <f t="shared" si="882"/>
        <v/>
      </c>
      <c r="Z825" s="319" t="str">
        <f t="shared" si="883"/>
        <v/>
      </c>
      <c r="AA825" s="317" t="str">
        <f t="shared" si="884"/>
        <v/>
      </c>
      <c r="AB825" s="97" t="str">
        <f t="shared" si="885"/>
        <v/>
      </c>
      <c r="AC825" s="143" t="str">
        <f t="shared" si="886"/>
        <v/>
      </c>
      <c r="AD825" s="143" t="str">
        <f t="shared" si="933"/>
        <v/>
      </c>
      <c r="AE825" s="360"/>
      <c r="AF825" s="360"/>
      <c r="AG825" s="364"/>
      <c r="AH825" s="363" t="str">
        <f t="shared" si="934"/>
        <v/>
      </c>
      <c r="AI825" s="360"/>
      <c r="AJ825" s="360"/>
      <c r="AK825" s="364"/>
      <c r="AL825" s="365" t="str">
        <f t="shared" si="935"/>
        <v/>
      </c>
      <c r="AM825" s="363" t="str">
        <f t="shared" si="936"/>
        <v/>
      </c>
      <c r="AN825" s="366" t="str">
        <f t="shared" si="937"/>
        <v/>
      </c>
      <c r="AO825" s="360"/>
      <c r="AP825" s="360"/>
      <c r="AQ825" s="360" t="str">
        <f t="shared" si="938"/>
        <v/>
      </c>
      <c r="AR825" s="348" t="str">
        <f t="shared" si="887"/>
        <v/>
      </c>
      <c r="AS825" s="360"/>
      <c r="AT825" s="348" t="str">
        <f t="shared" si="888"/>
        <v/>
      </c>
      <c r="AU825" s="360"/>
      <c r="AV825" s="348" t="str">
        <f t="shared" si="889"/>
        <v/>
      </c>
      <c r="AW825" s="360"/>
      <c r="AX825" s="348" t="str">
        <f t="shared" si="890"/>
        <v/>
      </c>
      <c r="AY825" s="360"/>
      <c r="AZ825" s="348" t="str">
        <f t="shared" si="891"/>
        <v/>
      </c>
      <c r="BA825" s="367"/>
      <c r="BB825" s="348" t="str">
        <f t="shared" si="892"/>
        <v/>
      </c>
      <c r="BC825" s="350" t="str">
        <f t="shared" si="895"/>
        <v/>
      </c>
      <c r="BD825" s="350" t="str">
        <f t="shared" si="896"/>
        <v/>
      </c>
      <c r="BE825" s="360"/>
      <c r="BF825" s="361"/>
      <c r="BG825" s="362" t="str">
        <f t="shared" si="939"/>
        <v/>
      </c>
      <c r="BH825" s="354" t="str">
        <f t="shared" si="897"/>
        <v/>
      </c>
      <c r="BI825" s="350" t="str">
        <f t="shared" si="898"/>
        <v/>
      </c>
      <c r="BJ825" s="113" t="str">
        <f t="shared" si="899"/>
        <v/>
      </c>
      <c r="BK825" s="347" t="str">
        <f t="shared" si="924"/>
        <v/>
      </c>
      <c r="BR825" s="307"/>
      <c r="BS825" s="51" t="str">
        <f t="shared" si="900"/>
        <v/>
      </c>
      <c r="BT825" s="51" t="str">
        <f t="shared" si="901"/>
        <v/>
      </c>
      <c r="BU825" s="51" t="str">
        <f t="shared" si="902"/>
        <v/>
      </c>
      <c r="BV825" s="51" t="str">
        <f t="shared" si="903"/>
        <v/>
      </c>
      <c r="BW825" s="51" t="str">
        <f t="shared" si="904"/>
        <v/>
      </c>
      <c r="BX825" s="51" t="str">
        <f t="shared" si="905"/>
        <v/>
      </c>
      <c r="BY825" s="51" t="str">
        <f t="shared" si="906"/>
        <v/>
      </c>
      <c r="BZ825" s="51" t="str">
        <f t="shared" si="907"/>
        <v/>
      </c>
      <c r="CA825" s="51" t="str">
        <f t="shared" si="908"/>
        <v/>
      </c>
      <c r="CB825" s="51" t="str">
        <f t="shared" si="909"/>
        <v/>
      </c>
      <c r="CC825" s="51" t="str">
        <f t="shared" si="893"/>
        <v/>
      </c>
      <c r="CD825" s="51" t="str">
        <f t="shared" si="894"/>
        <v/>
      </c>
      <c r="CE825" s="51" t="str">
        <f t="shared" si="910"/>
        <v/>
      </c>
      <c r="CF825" s="51"/>
      <c r="CH825" s="53" t="str">
        <f t="shared" si="911"/>
        <v/>
      </c>
      <c r="CI825" s="53" t="str">
        <f t="shared" si="912"/>
        <v/>
      </c>
      <c r="CJ825" s="54" t="str">
        <f t="shared" si="913"/>
        <v/>
      </c>
      <c r="CK825" s="53" t="str">
        <f t="shared" si="914"/>
        <v/>
      </c>
      <c r="CL825" s="53" t="str">
        <f t="shared" si="915"/>
        <v/>
      </c>
      <c r="CM825" s="53" t="str">
        <f t="shared" si="916"/>
        <v/>
      </c>
      <c r="CN825" s="53" t="str">
        <f t="shared" si="917"/>
        <v/>
      </c>
      <c r="CO825" s="53" t="str">
        <f t="shared" si="918"/>
        <v/>
      </c>
      <c r="CP825" s="53" t="str">
        <f t="shared" si="919"/>
        <v/>
      </c>
      <c r="CQ825" s="53" t="str">
        <f t="shared" si="920"/>
        <v/>
      </c>
      <c r="CR825" s="53" t="str">
        <f t="shared" si="921"/>
        <v/>
      </c>
      <c r="CS825" s="53" t="str">
        <f t="shared" si="922"/>
        <v/>
      </c>
      <c r="CT825" s="53" t="str">
        <f t="shared" si="923"/>
        <v/>
      </c>
      <c r="CU825" s="53" t="str">
        <f t="shared" si="940"/>
        <v/>
      </c>
    </row>
    <row r="826" spans="1:99" hidden="1" x14ac:dyDescent="0.3">
      <c r="A826" s="40">
        <v>888</v>
      </c>
      <c r="B826" s="141"/>
      <c r="C826" s="142"/>
      <c r="D826" s="144"/>
      <c r="E826" s="144"/>
      <c r="F826" s="312"/>
      <c r="G826" s="144" t="s">
        <v>141</v>
      </c>
      <c r="H826" s="314"/>
      <c r="I826" s="314"/>
      <c r="J826" s="315" t="str">
        <f t="shared" si="867"/>
        <v/>
      </c>
      <c r="K826" s="316" t="str">
        <f t="shared" si="868"/>
        <v/>
      </c>
      <c r="L826" s="317" t="str">
        <f t="shared" si="869"/>
        <v/>
      </c>
      <c r="M826" s="316" t="str">
        <f t="shared" si="870"/>
        <v/>
      </c>
      <c r="N826" s="317" t="str">
        <f t="shared" si="871"/>
        <v/>
      </c>
      <c r="O826" s="316" t="str">
        <f t="shared" si="872"/>
        <v/>
      </c>
      <c r="P826" s="317" t="str">
        <f t="shared" si="873"/>
        <v/>
      </c>
      <c r="Q826" s="318" t="str">
        <f t="shared" si="874"/>
        <v/>
      </c>
      <c r="R826" s="319" t="str">
        <f t="shared" si="875"/>
        <v/>
      </c>
      <c r="S826" s="318" t="str">
        <f t="shared" si="876"/>
        <v/>
      </c>
      <c r="T826" s="317" t="str">
        <f t="shared" si="877"/>
        <v/>
      </c>
      <c r="U826" s="318" t="str">
        <f t="shared" si="878"/>
        <v/>
      </c>
      <c r="V826" s="319" t="str">
        <f t="shared" si="879"/>
        <v/>
      </c>
      <c r="W826" s="318" t="str">
        <f t="shared" si="880"/>
        <v/>
      </c>
      <c r="X826" s="319" t="str">
        <f t="shared" si="881"/>
        <v/>
      </c>
      <c r="Y826" s="318" t="str">
        <f t="shared" si="882"/>
        <v/>
      </c>
      <c r="Z826" s="319" t="str">
        <f t="shared" si="883"/>
        <v/>
      </c>
      <c r="AA826" s="317" t="str">
        <f t="shared" si="884"/>
        <v/>
      </c>
      <c r="AB826" s="97" t="str">
        <f t="shared" si="885"/>
        <v/>
      </c>
      <c r="AC826" s="143" t="str">
        <f t="shared" si="886"/>
        <v/>
      </c>
      <c r="AD826" s="143" t="str">
        <f t="shared" si="933"/>
        <v/>
      </c>
      <c r="AE826" s="360"/>
      <c r="AF826" s="360"/>
      <c r="AG826" s="364"/>
      <c r="AH826" s="363" t="str">
        <f t="shared" si="934"/>
        <v/>
      </c>
      <c r="AI826" s="360"/>
      <c r="AJ826" s="360"/>
      <c r="AK826" s="364"/>
      <c r="AL826" s="365" t="str">
        <f t="shared" si="935"/>
        <v/>
      </c>
      <c r="AM826" s="363" t="str">
        <f t="shared" si="936"/>
        <v/>
      </c>
      <c r="AN826" s="366" t="str">
        <f t="shared" si="937"/>
        <v/>
      </c>
      <c r="AO826" s="360"/>
      <c r="AP826" s="360"/>
      <c r="AQ826" s="360" t="str">
        <f t="shared" si="938"/>
        <v/>
      </c>
      <c r="AR826" s="348" t="str">
        <f t="shared" si="887"/>
        <v/>
      </c>
      <c r="AS826" s="360"/>
      <c r="AT826" s="348" t="str">
        <f t="shared" si="888"/>
        <v/>
      </c>
      <c r="AU826" s="360"/>
      <c r="AV826" s="348" t="str">
        <f t="shared" si="889"/>
        <v/>
      </c>
      <c r="AW826" s="360"/>
      <c r="AX826" s="348" t="str">
        <f t="shared" si="890"/>
        <v/>
      </c>
      <c r="AY826" s="360"/>
      <c r="AZ826" s="348" t="str">
        <f t="shared" si="891"/>
        <v/>
      </c>
      <c r="BA826" s="367"/>
      <c r="BB826" s="348" t="str">
        <f t="shared" si="892"/>
        <v/>
      </c>
      <c r="BC826" s="350" t="str">
        <f t="shared" si="895"/>
        <v/>
      </c>
      <c r="BD826" s="350" t="str">
        <f t="shared" si="896"/>
        <v/>
      </c>
      <c r="BE826" s="360"/>
      <c r="BF826" s="361"/>
      <c r="BG826" s="362" t="str">
        <f t="shared" si="939"/>
        <v/>
      </c>
      <c r="BH826" s="354" t="str">
        <f t="shared" si="897"/>
        <v/>
      </c>
      <c r="BI826" s="350" t="str">
        <f t="shared" si="898"/>
        <v/>
      </c>
      <c r="BJ826" s="113" t="str">
        <f t="shared" si="899"/>
        <v/>
      </c>
      <c r="BK826" s="347" t="str">
        <f t="shared" si="924"/>
        <v/>
      </c>
      <c r="BR826" s="307"/>
      <c r="BS826" s="51" t="str">
        <f t="shared" si="900"/>
        <v/>
      </c>
      <c r="BT826" s="51" t="str">
        <f t="shared" si="901"/>
        <v/>
      </c>
      <c r="BU826" s="51" t="str">
        <f t="shared" si="902"/>
        <v/>
      </c>
      <c r="BV826" s="51" t="str">
        <f t="shared" si="903"/>
        <v/>
      </c>
      <c r="BW826" s="51" t="str">
        <f t="shared" si="904"/>
        <v/>
      </c>
      <c r="BX826" s="51" t="str">
        <f t="shared" si="905"/>
        <v/>
      </c>
      <c r="BY826" s="51" t="str">
        <f t="shared" si="906"/>
        <v/>
      </c>
      <c r="BZ826" s="51" t="str">
        <f t="shared" si="907"/>
        <v/>
      </c>
      <c r="CA826" s="51" t="str">
        <f t="shared" si="908"/>
        <v/>
      </c>
      <c r="CB826" s="51" t="str">
        <f t="shared" si="909"/>
        <v/>
      </c>
      <c r="CC826" s="51" t="str">
        <f t="shared" si="893"/>
        <v/>
      </c>
      <c r="CD826" s="51" t="str">
        <f t="shared" si="894"/>
        <v/>
      </c>
      <c r="CE826" s="51" t="str">
        <f t="shared" si="910"/>
        <v/>
      </c>
      <c r="CF826" s="51"/>
      <c r="CH826" s="53" t="str">
        <f t="shared" si="911"/>
        <v/>
      </c>
      <c r="CI826" s="53" t="str">
        <f t="shared" si="912"/>
        <v/>
      </c>
      <c r="CJ826" s="54" t="str">
        <f t="shared" si="913"/>
        <v/>
      </c>
      <c r="CK826" s="53" t="str">
        <f t="shared" si="914"/>
        <v/>
      </c>
      <c r="CL826" s="53" t="str">
        <f t="shared" si="915"/>
        <v/>
      </c>
      <c r="CM826" s="53" t="str">
        <f t="shared" si="916"/>
        <v/>
      </c>
      <c r="CN826" s="53" t="str">
        <f t="shared" si="917"/>
        <v/>
      </c>
      <c r="CO826" s="53" t="str">
        <f t="shared" si="918"/>
        <v/>
      </c>
      <c r="CP826" s="53" t="str">
        <f t="shared" si="919"/>
        <v/>
      </c>
      <c r="CQ826" s="53" t="str">
        <f t="shared" si="920"/>
        <v/>
      </c>
      <c r="CR826" s="53" t="str">
        <f t="shared" si="921"/>
        <v/>
      </c>
      <c r="CS826" s="53" t="str">
        <f t="shared" si="922"/>
        <v/>
      </c>
      <c r="CT826" s="53" t="str">
        <f t="shared" si="923"/>
        <v/>
      </c>
      <c r="CU826" s="53" t="str">
        <f t="shared" si="940"/>
        <v/>
      </c>
    </row>
    <row r="827" spans="1:99" hidden="1" x14ac:dyDescent="0.3">
      <c r="A827" s="40">
        <v>889</v>
      </c>
      <c r="B827" s="141"/>
      <c r="C827" s="142"/>
      <c r="D827" s="144"/>
      <c r="E827" s="144"/>
      <c r="F827" s="312"/>
      <c r="G827" s="144" t="s">
        <v>141</v>
      </c>
      <c r="H827" s="314"/>
      <c r="I827" s="314"/>
      <c r="J827" s="315" t="str">
        <f t="shared" si="867"/>
        <v/>
      </c>
      <c r="K827" s="316" t="str">
        <f t="shared" si="868"/>
        <v/>
      </c>
      <c r="L827" s="317" t="str">
        <f t="shared" si="869"/>
        <v/>
      </c>
      <c r="M827" s="316" t="str">
        <f t="shared" si="870"/>
        <v/>
      </c>
      <c r="N827" s="317" t="str">
        <f t="shared" si="871"/>
        <v/>
      </c>
      <c r="O827" s="316" t="str">
        <f t="shared" si="872"/>
        <v/>
      </c>
      <c r="P827" s="317" t="str">
        <f t="shared" si="873"/>
        <v/>
      </c>
      <c r="Q827" s="318" t="str">
        <f t="shared" si="874"/>
        <v/>
      </c>
      <c r="R827" s="319" t="str">
        <f t="shared" si="875"/>
        <v/>
      </c>
      <c r="S827" s="318" t="str">
        <f t="shared" si="876"/>
        <v/>
      </c>
      <c r="T827" s="317" t="str">
        <f t="shared" si="877"/>
        <v/>
      </c>
      <c r="U827" s="318" t="str">
        <f t="shared" si="878"/>
        <v/>
      </c>
      <c r="V827" s="319" t="str">
        <f t="shared" si="879"/>
        <v/>
      </c>
      <c r="W827" s="318" t="str">
        <f t="shared" si="880"/>
        <v/>
      </c>
      <c r="X827" s="319" t="str">
        <f t="shared" si="881"/>
        <v/>
      </c>
      <c r="Y827" s="318" t="str">
        <f t="shared" si="882"/>
        <v/>
      </c>
      <c r="Z827" s="319" t="str">
        <f t="shared" si="883"/>
        <v/>
      </c>
      <c r="AA827" s="317" t="str">
        <f t="shared" si="884"/>
        <v/>
      </c>
      <c r="AB827" s="97" t="str">
        <f t="shared" si="885"/>
        <v/>
      </c>
      <c r="AC827" s="143" t="str">
        <f t="shared" si="886"/>
        <v/>
      </c>
      <c r="AD827" s="143" t="str">
        <f t="shared" si="933"/>
        <v/>
      </c>
      <c r="AE827" s="360"/>
      <c r="AF827" s="360"/>
      <c r="AG827" s="364"/>
      <c r="AH827" s="363" t="str">
        <f t="shared" si="934"/>
        <v/>
      </c>
      <c r="AI827" s="360"/>
      <c r="AJ827" s="360"/>
      <c r="AK827" s="364"/>
      <c r="AL827" s="365" t="str">
        <f t="shared" si="935"/>
        <v/>
      </c>
      <c r="AM827" s="363" t="str">
        <f t="shared" si="936"/>
        <v/>
      </c>
      <c r="AN827" s="366" t="str">
        <f t="shared" si="937"/>
        <v/>
      </c>
      <c r="AO827" s="360"/>
      <c r="AP827" s="360"/>
      <c r="AQ827" s="360" t="str">
        <f t="shared" si="938"/>
        <v/>
      </c>
      <c r="AR827" s="348" t="str">
        <f t="shared" si="887"/>
        <v/>
      </c>
      <c r="AS827" s="360"/>
      <c r="AT827" s="348" t="str">
        <f t="shared" si="888"/>
        <v/>
      </c>
      <c r="AU827" s="360"/>
      <c r="AV827" s="348" t="str">
        <f t="shared" si="889"/>
        <v/>
      </c>
      <c r="AW827" s="360"/>
      <c r="AX827" s="348" t="str">
        <f t="shared" si="890"/>
        <v/>
      </c>
      <c r="AY827" s="360"/>
      <c r="AZ827" s="348" t="str">
        <f t="shared" si="891"/>
        <v/>
      </c>
      <c r="BA827" s="367"/>
      <c r="BB827" s="348" t="str">
        <f t="shared" si="892"/>
        <v/>
      </c>
      <c r="BC827" s="350" t="str">
        <f t="shared" si="895"/>
        <v/>
      </c>
      <c r="BD827" s="350" t="str">
        <f t="shared" si="896"/>
        <v/>
      </c>
      <c r="BE827" s="360"/>
      <c r="BF827" s="361"/>
      <c r="BG827" s="362" t="str">
        <f t="shared" si="939"/>
        <v/>
      </c>
      <c r="BH827" s="354" t="str">
        <f t="shared" si="897"/>
        <v/>
      </c>
      <c r="BI827" s="350" t="str">
        <f t="shared" si="898"/>
        <v/>
      </c>
      <c r="BJ827" s="113" t="str">
        <f t="shared" si="899"/>
        <v/>
      </c>
      <c r="BK827" s="347" t="str">
        <f t="shared" si="924"/>
        <v/>
      </c>
      <c r="BR827" s="307"/>
      <c r="BS827" s="51" t="str">
        <f t="shared" si="900"/>
        <v/>
      </c>
      <c r="BT827" s="51" t="str">
        <f t="shared" si="901"/>
        <v/>
      </c>
      <c r="BU827" s="51" t="str">
        <f t="shared" si="902"/>
        <v/>
      </c>
      <c r="BV827" s="51" t="str">
        <f t="shared" si="903"/>
        <v/>
      </c>
      <c r="BW827" s="51" t="str">
        <f t="shared" si="904"/>
        <v/>
      </c>
      <c r="BX827" s="51" t="str">
        <f t="shared" si="905"/>
        <v/>
      </c>
      <c r="BY827" s="51" t="str">
        <f t="shared" si="906"/>
        <v/>
      </c>
      <c r="BZ827" s="51" t="str">
        <f t="shared" si="907"/>
        <v/>
      </c>
      <c r="CA827" s="51" t="str">
        <f t="shared" si="908"/>
        <v/>
      </c>
      <c r="CB827" s="51" t="str">
        <f t="shared" si="909"/>
        <v/>
      </c>
      <c r="CC827" s="51" t="str">
        <f t="shared" si="893"/>
        <v/>
      </c>
      <c r="CD827" s="51" t="str">
        <f t="shared" si="894"/>
        <v/>
      </c>
      <c r="CE827" s="51" t="str">
        <f t="shared" si="910"/>
        <v/>
      </c>
      <c r="CF827" s="51"/>
      <c r="CH827" s="53" t="str">
        <f t="shared" si="911"/>
        <v/>
      </c>
      <c r="CI827" s="53" t="str">
        <f t="shared" si="912"/>
        <v/>
      </c>
      <c r="CJ827" s="54" t="str">
        <f t="shared" si="913"/>
        <v/>
      </c>
      <c r="CK827" s="53" t="str">
        <f t="shared" si="914"/>
        <v/>
      </c>
      <c r="CL827" s="53" t="str">
        <f t="shared" si="915"/>
        <v/>
      </c>
      <c r="CM827" s="53" t="str">
        <f t="shared" si="916"/>
        <v/>
      </c>
      <c r="CN827" s="53" t="str">
        <f t="shared" si="917"/>
        <v/>
      </c>
      <c r="CO827" s="53" t="str">
        <f t="shared" si="918"/>
        <v/>
      </c>
      <c r="CP827" s="53" t="str">
        <f t="shared" si="919"/>
        <v/>
      </c>
      <c r="CQ827" s="53" t="str">
        <f t="shared" si="920"/>
        <v/>
      </c>
      <c r="CR827" s="53" t="str">
        <f t="shared" si="921"/>
        <v/>
      </c>
      <c r="CS827" s="53" t="str">
        <f t="shared" si="922"/>
        <v/>
      </c>
      <c r="CT827" s="53" t="str">
        <f t="shared" si="923"/>
        <v/>
      </c>
      <c r="CU827" s="53" t="str">
        <f t="shared" si="940"/>
        <v/>
      </c>
    </row>
    <row r="828" spans="1:99" hidden="1" x14ac:dyDescent="0.3">
      <c r="A828" s="40">
        <v>890</v>
      </c>
      <c r="B828" s="141"/>
      <c r="C828" s="142"/>
      <c r="D828" s="144"/>
      <c r="E828" s="144"/>
      <c r="F828" s="312"/>
      <c r="G828" s="144" t="s">
        <v>141</v>
      </c>
      <c r="H828" s="314"/>
      <c r="I828" s="314"/>
      <c r="J828" s="315" t="str">
        <f t="shared" si="867"/>
        <v/>
      </c>
      <c r="K828" s="316" t="str">
        <f t="shared" si="868"/>
        <v/>
      </c>
      <c r="L828" s="317" t="str">
        <f t="shared" si="869"/>
        <v/>
      </c>
      <c r="M828" s="316" t="str">
        <f t="shared" si="870"/>
        <v/>
      </c>
      <c r="N828" s="317" t="str">
        <f t="shared" si="871"/>
        <v/>
      </c>
      <c r="O828" s="316" t="str">
        <f t="shared" si="872"/>
        <v/>
      </c>
      <c r="P828" s="317" t="str">
        <f t="shared" si="873"/>
        <v/>
      </c>
      <c r="Q828" s="318" t="str">
        <f t="shared" si="874"/>
        <v/>
      </c>
      <c r="R828" s="319" t="str">
        <f t="shared" si="875"/>
        <v/>
      </c>
      <c r="S828" s="318" t="str">
        <f t="shared" si="876"/>
        <v/>
      </c>
      <c r="T828" s="317" t="str">
        <f t="shared" si="877"/>
        <v/>
      </c>
      <c r="U828" s="318" t="str">
        <f t="shared" si="878"/>
        <v/>
      </c>
      <c r="V828" s="319" t="str">
        <f t="shared" si="879"/>
        <v/>
      </c>
      <c r="W828" s="318" t="str">
        <f t="shared" si="880"/>
        <v/>
      </c>
      <c r="X828" s="319" t="str">
        <f t="shared" si="881"/>
        <v/>
      </c>
      <c r="Y828" s="318" t="str">
        <f t="shared" si="882"/>
        <v/>
      </c>
      <c r="Z828" s="319" t="str">
        <f t="shared" si="883"/>
        <v/>
      </c>
      <c r="AA828" s="317" t="str">
        <f t="shared" si="884"/>
        <v/>
      </c>
      <c r="AB828" s="97" t="str">
        <f t="shared" si="885"/>
        <v/>
      </c>
      <c r="AC828" s="143" t="str">
        <f t="shared" si="886"/>
        <v/>
      </c>
      <c r="AD828" s="143" t="str">
        <f t="shared" si="933"/>
        <v/>
      </c>
      <c r="AE828" s="360"/>
      <c r="AF828" s="360"/>
      <c r="AG828" s="364"/>
      <c r="AH828" s="363" t="str">
        <f t="shared" si="934"/>
        <v/>
      </c>
      <c r="AI828" s="360"/>
      <c r="AJ828" s="360"/>
      <c r="AK828" s="364"/>
      <c r="AL828" s="365" t="str">
        <f t="shared" si="935"/>
        <v/>
      </c>
      <c r="AM828" s="363" t="str">
        <f t="shared" si="936"/>
        <v/>
      </c>
      <c r="AN828" s="366" t="str">
        <f t="shared" si="937"/>
        <v/>
      </c>
      <c r="AO828" s="360"/>
      <c r="AP828" s="360"/>
      <c r="AQ828" s="360" t="str">
        <f t="shared" si="938"/>
        <v/>
      </c>
      <c r="AR828" s="348" t="str">
        <f t="shared" si="887"/>
        <v/>
      </c>
      <c r="AS828" s="360"/>
      <c r="AT828" s="348" t="str">
        <f t="shared" si="888"/>
        <v/>
      </c>
      <c r="AU828" s="360"/>
      <c r="AV828" s="348" t="str">
        <f t="shared" si="889"/>
        <v/>
      </c>
      <c r="AW828" s="360"/>
      <c r="AX828" s="348" t="str">
        <f t="shared" si="890"/>
        <v/>
      </c>
      <c r="AY828" s="360"/>
      <c r="AZ828" s="348" t="str">
        <f t="shared" si="891"/>
        <v/>
      </c>
      <c r="BA828" s="367"/>
      <c r="BB828" s="348" t="str">
        <f t="shared" si="892"/>
        <v/>
      </c>
      <c r="BC828" s="350" t="str">
        <f t="shared" si="895"/>
        <v/>
      </c>
      <c r="BD828" s="350" t="str">
        <f t="shared" si="896"/>
        <v/>
      </c>
      <c r="BE828" s="360"/>
      <c r="BF828" s="361"/>
      <c r="BG828" s="362" t="str">
        <f t="shared" si="939"/>
        <v/>
      </c>
      <c r="BH828" s="354" t="str">
        <f t="shared" si="897"/>
        <v/>
      </c>
      <c r="BI828" s="350" t="str">
        <f t="shared" si="898"/>
        <v/>
      </c>
      <c r="BJ828" s="113" t="str">
        <f t="shared" si="899"/>
        <v/>
      </c>
      <c r="BK828" s="347" t="str">
        <f t="shared" si="924"/>
        <v/>
      </c>
      <c r="BR828" s="307"/>
      <c r="BS828" s="51" t="str">
        <f t="shared" si="900"/>
        <v/>
      </c>
      <c r="BT828" s="51" t="str">
        <f t="shared" si="901"/>
        <v/>
      </c>
      <c r="BU828" s="51" t="str">
        <f t="shared" si="902"/>
        <v/>
      </c>
      <c r="BV828" s="51" t="str">
        <f t="shared" si="903"/>
        <v/>
      </c>
      <c r="BW828" s="51" t="str">
        <f t="shared" si="904"/>
        <v/>
      </c>
      <c r="BX828" s="51" t="str">
        <f t="shared" si="905"/>
        <v/>
      </c>
      <c r="BY828" s="51" t="str">
        <f t="shared" si="906"/>
        <v/>
      </c>
      <c r="BZ828" s="51" t="str">
        <f t="shared" si="907"/>
        <v/>
      </c>
      <c r="CA828" s="51" t="str">
        <f t="shared" si="908"/>
        <v/>
      </c>
      <c r="CB828" s="51" t="str">
        <f t="shared" si="909"/>
        <v/>
      </c>
      <c r="CC828" s="51" t="str">
        <f t="shared" si="893"/>
        <v/>
      </c>
      <c r="CD828" s="51" t="str">
        <f t="shared" si="894"/>
        <v/>
      </c>
      <c r="CE828" s="51" t="str">
        <f t="shared" si="910"/>
        <v/>
      </c>
      <c r="CF828" s="51"/>
      <c r="CH828" s="53" t="str">
        <f t="shared" si="911"/>
        <v/>
      </c>
      <c r="CI828" s="53" t="str">
        <f t="shared" si="912"/>
        <v/>
      </c>
      <c r="CJ828" s="54" t="str">
        <f t="shared" si="913"/>
        <v/>
      </c>
      <c r="CK828" s="53" t="str">
        <f t="shared" si="914"/>
        <v/>
      </c>
      <c r="CL828" s="53" t="str">
        <f t="shared" si="915"/>
        <v/>
      </c>
      <c r="CM828" s="53" t="str">
        <f t="shared" si="916"/>
        <v/>
      </c>
      <c r="CN828" s="53" t="str">
        <f t="shared" si="917"/>
        <v/>
      </c>
      <c r="CO828" s="53" t="str">
        <f t="shared" si="918"/>
        <v/>
      </c>
      <c r="CP828" s="53" t="str">
        <f t="shared" si="919"/>
        <v/>
      </c>
      <c r="CQ828" s="53" t="str">
        <f t="shared" si="920"/>
        <v/>
      </c>
      <c r="CR828" s="53" t="str">
        <f t="shared" si="921"/>
        <v/>
      </c>
      <c r="CS828" s="53" t="str">
        <f t="shared" si="922"/>
        <v/>
      </c>
      <c r="CT828" s="53" t="str">
        <f t="shared" si="923"/>
        <v/>
      </c>
      <c r="CU828" s="53" t="str">
        <f t="shared" si="940"/>
        <v/>
      </c>
    </row>
    <row r="829" spans="1:99" hidden="1" x14ac:dyDescent="0.3">
      <c r="A829" s="40">
        <v>891</v>
      </c>
      <c r="B829" s="141"/>
      <c r="C829" s="142"/>
      <c r="D829" s="144"/>
      <c r="E829" s="144"/>
      <c r="F829" s="312"/>
      <c r="G829" s="144" t="s">
        <v>141</v>
      </c>
      <c r="H829" s="314"/>
      <c r="I829" s="314"/>
      <c r="J829" s="315" t="str">
        <f t="shared" si="867"/>
        <v/>
      </c>
      <c r="K829" s="316" t="str">
        <f t="shared" si="868"/>
        <v/>
      </c>
      <c r="L829" s="317" t="str">
        <f t="shared" si="869"/>
        <v/>
      </c>
      <c r="M829" s="316" t="str">
        <f t="shared" si="870"/>
        <v/>
      </c>
      <c r="N829" s="317" t="str">
        <f t="shared" si="871"/>
        <v/>
      </c>
      <c r="O829" s="316" t="str">
        <f t="shared" si="872"/>
        <v/>
      </c>
      <c r="P829" s="317" t="str">
        <f t="shared" si="873"/>
        <v/>
      </c>
      <c r="Q829" s="318" t="str">
        <f t="shared" si="874"/>
        <v/>
      </c>
      <c r="R829" s="319" t="str">
        <f t="shared" si="875"/>
        <v/>
      </c>
      <c r="S829" s="318" t="str">
        <f t="shared" si="876"/>
        <v/>
      </c>
      <c r="T829" s="317" t="str">
        <f t="shared" si="877"/>
        <v/>
      </c>
      <c r="U829" s="318" t="str">
        <f t="shared" si="878"/>
        <v/>
      </c>
      <c r="V829" s="319" t="str">
        <f t="shared" si="879"/>
        <v/>
      </c>
      <c r="W829" s="318" t="str">
        <f t="shared" si="880"/>
        <v/>
      </c>
      <c r="X829" s="319" t="str">
        <f t="shared" si="881"/>
        <v/>
      </c>
      <c r="Y829" s="318" t="str">
        <f t="shared" si="882"/>
        <v/>
      </c>
      <c r="Z829" s="319" t="str">
        <f t="shared" si="883"/>
        <v/>
      </c>
      <c r="AA829" s="317" t="str">
        <f t="shared" si="884"/>
        <v/>
      </c>
      <c r="AB829" s="97" t="str">
        <f t="shared" si="885"/>
        <v/>
      </c>
      <c r="AC829" s="143" t="str">
        <f t="shared" si="886"/>
        <v/>
      </c>
      <c r="AD829" s="143" t="str">
        <f t="shared" si="933"/>
        <v/>
      </c>
      <c r="AE829" s="360"/>
      <c r="AF829" s="360"/>
      <c r="AG829" s="364"/>
      <c r="AH829" s="363" t="str">
        <f t="shared" si="934"/>
        <v/>
      </c>
      <c r="AI829" s="360"/>
      <c r="AJ829" s="360"/>
      <c r="AK829" s="364"/>
      <c r="AL829" s="365" t="str">
        <f t="shared" si="935"/>
        <v/>
      </c>
      <c r="AM829" s="363" t="str">
        <f t="shared" si="936"/>
        <v/>
      </c>
      <c r="AN829" s="366" t="str">
        <f t="shared" si="937"/>
        <v/>
      </c>
      <c r="AO829" s="360"/>
      <c r="AP829" s="360"/>
      <c r="AQ829" s="360" t="str">
        <f t="shared" si="938"/>
        <v/>
      </c>
      <c r="AR829" s="348" t="str">
        <f t="shared" si="887"/>
        <v/>
      </c>
      <c r="AS829" s="360"/>
      <c r="AT829" s="348" t="str">
        <f t="shared" si="888"/>
        <v/>
      </c>
      <c r="AU829" s="360"/>
      <c r="AV829" s="348" t="str">
        <f t="shared" si="889"/>
        <v/>
      </c>
      <c r="AW829" s="360"/>
      <c r="AX829" s="348" t="str">
        <f t="shared" si="890"/>
        <v/>
      </c>
      <c r="AY829" s="360"/>
      <c r="AZ829" s="348" t="str">
        <f t="shared" si="891"/>
        <v/>
      </c>
      <c r="BA829" s="367"/>
      <c r="BB829" s="348" t="str">
        <f t="shared" si="892"/>
        <v/>
      </c>
      <c r="BC829" s="350" t="str">
        <f t="shared" si="895"/>
        <v/>
      </c>
      <c r="BD829" s="350" t="str">
        <f t="shared" si="896"/>
        <v/>
      </c>
      <c r="BE829" s="360"/>
      <c r="BF829" s="361"/>
      <c r="BG829" s="362" t="str">
        <f t="shared" si="939"/>
        <v/>
      </c>
      <c r="BH829" s="354" t="str">
        <f t="shared" si="897"/>
        <v/>
      </c>
      <c r="BI829" s="350" t="str">
        <f t="shared" si="898"/>
        <v/>
      </c>
      <c r="BJ829" s="113" t="str">
        <f t="shared" si="899"/>
        <v/>
      </c>
      <c r="BK829" s="347" t="str">
        <f t="shared" si="924"/>
        <v/>
      </c>
      <c r="BR829" s="307"/>
      <c r="BS829" s="51" t="str">
        <f t="shared" si="900"/>
        <v/>
      </c>
      <c r="BT829" s="51" t="str">
        <f t="shared" si="901"/>
        <v/>
      </c>
      <c r="BU829" s="51" t="str">
        <f t="shared" si="902"/>
        <v/>
      </c>
      <c r="BV829" s="51" t="str">
        <f t="shared" si="903"/>
        <v/>
      </c>
      <c r="BW829" s="51" t="str">
        <f t="shared" si="904"/>
        <v/>
      </c>
      <c r="BX829" s="51" t="str">
        <f t="shared" si="905"/>
        <v/>
      </c>
      <c r="BY829" s="51" t="str">
        <f t="shared" si="906"/>
        <v/>
      </c>
      <c r="BZ829" s="51" t="str">
        <f t="shared" si="907"/>
        <v/>
      </c>
      <c r="CA829" s="51" t="str">
        <f t="shared" si="908"/>
        <v/>
      </c>
      <c r="CB829" s="51" t="str">
        <f t="shared" si="909"/>
        <v/>
      </c>
      <c r="CC829" s="51" t="str">
        <f t="shared" si="893"/>
        <v/>
      </c>
      <c r="CD829" s="51" t="str">
        <f t="shared" si="894"/>
        <v/>
      </c>
      <c r="CE829" s="51" t="str">
        <f t="shared" si="910"/>
        <v/>
      </c>
      <c r="CF829" s="51"/>
      <c r="CH829" s="53" t="str">
        <f t="shared" si="911"/>
        <v/>
      </c>
      <c r="CI829" s="53" t="str">
        <f t="shared" si="912"/>
        <v/>
      </c>
      <c r="CJ829" s="54" t="str">
        <f t="shared" si="913"/>
        <v/>
      </c>
      <c r="CK829" s="53" t="str">
        <f t="shared" si="914"/>
        <v/>
      </c>
      <c r="CL829" s="53" t="str">
        <f t="shared" si="915"/>
        <v/>
      </c>
      <c r="CM829" s="53" t="str">
        <f t="shared" si="916"/>
        <v/>
      </c>
      <c r="CN829" s="53" t="str">
        <f t="shared" si="917"/>
        <v/>
      </c>
      <c r="CO829" s="53" t="str">
        <f t="shared" si="918"/>
        <v/>
      </c>
      <c r="CP829" s="53" t="str">
        <f t="shared" si="919"/>
        <v/>
      </c>
      <c r="CQ829" s="53" t="str">
        <f t="shared" si="920"/>
        <v/>
      </c>
      <c r="CR829" s="53" t="str">
        <f t="shared" si="921"/>
        <v/>
      </c>
      <c r="CS829" s="53" t="str">
        <f t="shared" si="922"/>
        <v/>
      </c>
      <c r="CT829" s="53" t="str">
        <f t="shared" si="923"/>
        <v/>
      </c>
      <c r="CU829" s="53" t="str">
        <f t="shared" si="940"/>
        <v/>
      </c>
    </row>
    <row r="830" spans="1:99" hidden="1" x14ac:dyDescent="0.3">
      <c r="A830" s="40">
        <v>892</v>
      </c>
      <c r="B830" s="141"/>
      <c r="C830" s="142"/>
      <c r="D830" s="144"/>
      <c r="E830" s="144"/>
      <c r="F830" s="312"/>
      <c r="G830" s="144" t="s">
        <v>141</v>
      </c>
      <c r="H830" s="314"/>
      <c r="I830" s="314"/>
      <c r="J830" s="315" t="str">
        <f t="shared" si="867"/>
        <v/>
      </c>
      <c r="K830" s="316" t="str">
        <f t="shared" si="868"/>
        <v/>
      </c>
      <c r="L830" s="317" t="str">
        <f t="shared" si="869"/>
        <v/>
      </c>
      <c r="M830" s="316" t="str">
        <f t="shared" si="870"/>
        <v/>
      </c>
      <c r="N830" s="317" t="str">
        <f t="shared" si="871"/>
        <v/>
      </c>
      <c r="O830" s="316" t="str">
        <f t="shared" si="872"/>
        <v/>
      </c>
      <c r="P830" s="317" t="str">
        <f t="shared" si="873"/>
        <v/>
      </c>
      <c r="Q830" s="318" t="str">
        <f t="shared" si="874"/>
        <v/>
      </c>
      <c r="R830" s="319" t="str">
        <f t="shared" si="875"/>
        <v/>
      </c>
      <c r="S830" s="318" t="str">
        <f t="shared" si="876"/>
        <v/>
      </c>
      <c r="T830" s="317" t="str">
        <f t="shared" si="877"/>
        <v/>
      </c>
      <c r="U830" s="318" t="str">
        <f t="shared" si="878"/>
        <v/>
      </c>
      <c r="V830" s="319" t="str">
        <f t="shared" si="879"/>
        <v/>
      </c>
      <c r="W830" s="318" t="str">
        <f t="shared" si="880"/>
        <v/>
      </c>
      <c r="X830" s="319" t="str">
        <f t="shared" si="881"/>
        <v/>
      </c>
      <c r="Y830" s="318" t="str">
        <f t="shared" si="882"/>
        <v/>
      </c>
      <c r="Z830" s="319" t="str">
        <f t="shared" si="883"/>
        <v/>
      </c>
      <c r="AA830" s="317" t="str">
        <f t="shared" si="884"/>
        <v/>
      </c>
      <c r="AB830" s="97" t="str">
        <f t="shared" si="885"/>
        <v/>
      </c>
      <c r="AC830" s="143" t="str">
        <f t="shared" si="886"/>
        <v/>
      </c>
      <c r="AD830" s="143" t="str">
        <f t="shared" si="933"/>
        <v/>
      </c>
      <c r="AE830" s="360"/>
      <c r="AF830" s="360"/>
      <c r="AG830" s="364"/>
      <c r="AH830" s="363" t="str">
        <f t="shared" si="934"/>
        <v/>
      </c>
      <c r="AI830" s="360"/>
      <c r="AJ830" s="360"/>
      <c r="AK830" s="364"/>
      <c r="AL830" s="365" t="str">
        <f t="shared" si="935"/>
        <v/>
      </c>
      <c r="AM830" s="363" t="str">
        <f t="shared" si="936"/>
        <v/>
      </c>
      <c r="AN830" s="366" t="str">
        <f t="shared" si="937"/>
        <v/>
      </c>
      <c r="AO830" s="360"/>
      <c r="AP830" s="360"/>
      <c r="AQ830" s="360" t="str">
        <f t="shared" si="938"/>
        <v/>
      </c>
      <c r="AR830" s="348" t="str">
        <f t="shared" si="887"/>
        <v/>
      </c>
      <c r="AS830" s="360"/>
      <c r="AT830" s="348" t="str">
        <f t="shared" si="888"/>
        <v/>
      </c>
      <c r="AU830" s="360"/>
      <c r="AV830" s="348" t="str">
        <f t="shared" si="889"/>
        <v/>
      </c>
      <c r="AW830" s="360"/>
      <c r="AX830" s="348" t="str">
        <f t="shared" si="890"/>
        <v/>
      </c>
      <c r="AY830" s="360"/>
      <c r="AZ830" s="348" t="str">
        <f t="shared" si="891"/>
        <v/>
      </c>
      <c r="BA830" s="367"/>
      <c r="BB830" s="348" t="str">
        <f t="shared" si="892"/>
        <v/>
      </c>
      <c r="BC830" s="350" t="str">
        <f t="shared" si="895"/>
        <v/>
      </c>
      <c r="BD830" s="350" t="str">
        <f t="shared" si="896"/>
        <v/>
      </c>
      <c r="BE830" s="360"/>
      <c r="BF830" s="361"/>
      <c r="BG830" s="362" t="str">
        <f t="shared" si="939"/>
        <v/>
      </c>
      <c r="BH830" s="354" t="str">
        <f t="shared" si="897"/>
        <v/>
      </c>
      <c r="BI830" s="350" t="str">
        <f t="shared" si="898"/>
        <v/>
      </c>
      <c r="BJ830" s="113" t="str">
        <f t="shared" si="899"/>
        <v/>
      </c>
      <c r="BK830" s="347" t="str">
        <f t="shared" si="924"/>
        <v/>
      </c>
      <c r="BR830" s="307"/>
      <c r="BS830" s="51" t="str">
        <f t="shared" si="900"/>
        <v/>
      </c>
      <c r="BT830" s="51" t="str">
        <f t="shared" si="901"/>
        <v/>
      </c>
      <c r="BU830" s="51" t="str">
        <f t="shared" si="902"/>
        <v/>
      </c>
      <c r="BV830" s="51" t="str">
        <f t="shared" si="903"/>
        <v/>
      </c>
      <c r="BW830" s="51" t="str">
        <f t="shared" si="904"/>
        <v/>
      </c>
      <c r="BX830" s="51" t="str">
        <f t="shared" si="905"/>
        <v/>
      </c>
      <c r="BY830" s="51" t="str">
        <f t="shared" si="906"/>
        <v/>
      </c>
      <c r="BZ830" s="51" t="str">
        <f t="shared" si="907"/>
        <v/>
      </c>
      <c r="CA830" s="51" t="str">
        <f t="shared" si="908"/>
        <v/>
      </c>
      <c r="CB830" s="51" t="str">
        <f t="shared" si="909"/>
        <v/>
      </c>
      <c r="CC830" s="51" t="str">
        <f t="shared" si="893"/>
        <v/>
      </c>
      <c r="CD830" s="51" t="str">
        <f t="shared" si="894"/>
        <v/>
      </c>
      <c r="CE830" s="51" t="str">
        <f t="shared" si="910"/>
        <v/>
      </c>
      <c r="CF830" s="51"/>
      <c r="CH830" s="53" t="str">
        <f t="shared" si="911"/>
        <v/>
      </c>
      <c r="CI830" s="53" t="str">
        <f t="shared" si="912"/>
        <v/>
      </c>
      <c r="CJ830" s="54" t="str">
        <f t="shared" si="913"/>
        <v/>
      </c>
      <c r="CK830" s="53" t="str">
        <f t="shared" si="914"/>
        <v/>
      </c>
      <c r="CL830" s="53" t="str">
        <f t="shared" si="915"/>
        <v/>
      </c>
      <c r="CM830" s="53" t="str">
        <f t="shared" si="916"/>
        <v/>
      </c>
      <c r="CN830" s="53" t="str">
        <f t="shared" si="917"/>
        <v/>
      </c>
      <c r="CO830" s="53" t="str">
        <f t="shared" si="918"/>
        <v/>
      </c>
      <c r="CP830" s="53" t="str">
        <f t="shared" si="919"/>
        <v/>
      </c>
      <c r="CQ830" s="53" t="str">
        <f t="shared" si="920"/>
        <v/>
      </c>
      <c r="CR830" s="53" t="str">
        <f t="shared" si="921"/>
        <v/>
      </c>
      <c r="CS830" s="53" t="str">
        <f t="shared" si="922"/>
        <v/>
      </c>
      <c r="CT830" s="53" t="str">
        <f t="shared" si="923"/>
        <v/>
      </c>
      <c r="CU830" s="53" t="str">
        <f t="shared" si="940"/>
        <v/>
      </c>
    </row>
    <row r="831" spans="1:99" hidden="1" x14ac:dyDescent="0.3">
      <c r="A831" s="40">
        <v>893</v>
      </c>
      <c r="B831" s="141"/>
      <c r="C831" s="142"/>
      <c r="D831" s="144"/>
      <c r="E831" s="144"/>
      <c r="F831" s="312"/>
      <c r="G831" s="144" t="s">
        <v>141</v>
      </c>
      <c r="H831" s="314"/>
      <c r="I831" s="314"/>
      <c r="J831" s="315" t="str">
        <f t="shared" si="867"/>
        <v/>
      </c>
      <c r="K831" s="316" t="str">
        <f t="shared" si="868"/>
        <v/>
      </c>
      <c r="L831" s="317" t="str">
        <f t="shared" si="869"/>
        <v/>
      </c>
      <c r="M831" s="316" t="str">
        <f t="shared" si="870"/>
        <v/>
      </c>
      <c r="N831" s="317" t="str">
        <f t="shared" si="871"/>
        <v/>
      </c>
      <c r="O831" s="316" t="str">
        <f t="shared" si="872"/>
        <v/>
      </c>
      <c r="P831" s="317" t="str">
        <f t="shared" si="873"/>
        <v/>
      </c>
      <c r="Q831" s="318" t="str">
        <f t="shared" si="874"/>
        <v/>
      </c>
      <c r="R831" s="319" t="str">
        <f t="shared" si="875"/>
        <v/>
      </c>
      <c r="S831" s="318" t="str">
        <f t="shared" si="876"/>
        <v/>
      </c>
      <c r="T831" s="317" t="str">
        <f t="shared" si="877"/>
        <v/>
      </c>
      <c r="U831" s="318" t="str">
        <f t="shared" si="878"/>
        <v/>
      </c>
      <c r="V831" s="319" t="str">
        <f t="shared" si="879"/>
        <v/>
      </c>
      <c r="W831" s="318" t="str">
        <f t="shared" si="880"/>
        <v/>
      </c>
      <c r="X831" s="319" t="str">
        <f t="shared" si="881"/>
        <v/>
      </c>
      <c r="Y831" s="318" t="str">
        <f t="shared" si="882"/>
        <v/>
      </c>
      <c r="Z831" s="319" t="str">
        <f t="shared" si="883"/>
        <v/>
      </c>
      <c r="AA831" s="317" t="str">
        <f t="shared" si="884"/>
        <v/>
      </c>
      <c r="AB831" s="97" t="str">
        <f t="shared" si="885"/>
        <v/>
      </c>
      <c r="AC831" s="143" t="str">
        <f t="shared" si="886"/>
        <v/>
      </c>
      <c r="AD831" s="143" t="str">
        <f t="shared" si="933"/>
        <v/>
      </c>
      <c r="AE831" s="360"/>
      <c r="AF831" s="360"/>
      <c r="AG831" s="364"/>
      <c r="AH831" s="363" t="str">
        <f t="shared" si="934"/>
        <v/>
      </c>
      <c r="AI831" s="360"/>
      <c r="AJ831" s="360"/>
      <c r="AK831" s="364"/>
      <c r="AL831" s="365" t="str">
        <f t="shared" si="935"/>
        <v/>
      </c>
      <c r="AM831" s="363" t="str">
        <f t="shared" si="936"/>
        <v/>
      </c>
      <c r="AN831" s="366" t="str">
        <f t="shared" si="937"/>
        <v/>
      </c>
      <c r="AO831" s="360"/>
      <c r="AP831" s="360"/>
      <c r="AQ831" s="360" t="str">
        <f t="shared" si="938"/>
        <v/>
      </c>
      <c r="AR831" s="348" t="str">
        <f t="shared" si="887"/>
        <v/>
      </c>
      <c r="AS831" s="360"/>
      <c r="AT831" s="348" t="str">
        <f t="shared" si="888"/>
        <v/>
      </c>
      <c r="AU831" s="360"/>
      <c r="AV831" s="348" t="str">
        <f t="shared" si="889"/>
        <v/>
      </c>
      <c r="AW831" s="360"/>
      <c r="AX831" s="348" t="str">
        <f t="shared" si="890"/>
        <v/>
      </c>
      <c r="AY831" s="360"/>
      <c r="AZ831" s="348" t="str">
        <f t="shared" si="891"/>
        <v/>
      </c>
      <c r="BA831" s="367"/>
      <c r="BB831" s="348" t="str">
        <f t="shared" si="892"/>
        <v/>
      </c>
      <c r="BC831" s="350" t="str">
        <f t="shared" si="895"/>
        <v/>
      </c>
      <c r="BD831" s="350" t="str">
        <f t="shared" si="896"/>
        <v/>
      </c>
      <c r="BE831" s="360"/>
      <c r="BF831" s="361"/>
      <c r="BG831" s="362" t="str">
        <f t="shared" si="939"/>
        <v/>
      </c>
      <c r="BH831" s="354" t="str">
        <f t="shared" si="897"/>
        <v/>
      </c>
      <c r="BI831" s="350" t="str">
        <f t="shared" si="898"/>
        <v/>
      </c>
      <c r="BJ831" s="113" t="str">
        <f t="shared" si="899"/>
        <v/>
      </c>
      <c r="BK831" s="347" t="str">
        <f t="shared" si="924"/>
        <v/>
      </c>
      <c r="BR831" s="307"/>
      <c r="BS831" s="51" t="str">
        <f t="shared" si="900"/>
        <v/>
      </c>
      <c r="BT831" s="51" t="str">
        <f t="shared" si="901"/>
        <v/>
      </c>
      <c r="BU831" s="51" t="str">
        <f t="shared" si="902"/>
        <v/>
      </c>
      <c r="BV831" s="51" t="str">
        <f t="shared" si="903"/>
        <v/>
      </c>
      <c r="BW831" s="51" t="str">
        <f t="shared" si="904"/>
        <v/>
      </c>
      <c r="BX831" s="51" t="str">
        <f t="shared" si="905"/>
        <v/>
      </c>
      <c r="BY831" s="51" t="str">
        <f t="shared" si="906"/>
        <v/>
      </c>
      <c r="BZ831" s="51" t="str">
        <f t="shared" si="907"/>
        <v/>
      </c>
      <c r="CA831" s="51" t="str">
        <f t="shared" si="908"/>
        <v/>
      </c>
      <c r="CB831" s="51" t="str">
        <f t="shared" si="909"/>
        <v/>
      </c>
      <c r="CC831" s="51" t="str">
        <f t="shared" si="893"/>
        <v/>
      </c>
      <c r="CD831" s="51" t="str">
        <f t="shared" si="894"/>
        <v/>
      </c>
      <c r="CE831" s="51" t="str">
        <f t="shared" si="910"/>
        <v/>
      </c>
      <c r="CF831" s="51"/>
      <c r="CH831" s="53" t="str">
        <f t="shared" si="911"/>
        <v/>
      </c>
      <c r="CI831" s="53" t="str">
        <f t="shared" si="912"/>
        <v/>
      </c>
      <c r="CJ831" s="54" t="str">
        <f t="shared" si="913"/>
        <v/>
      </c>
      <c r="CK831" s="53" t="str">
        <f t="shared" si="914"/>
        <v/>
      </c>
      <c r="CL831" s="53" t="str">
        <f t="shared" si="915"/>
        <v/>
      </c>
      <c r="CM831" s="53" t="str">
        <f t="shared" si="916"/>
        <v/>
      </c>
      <c r="CN831" s="53" t="str">
        <f t="shared" si="917"/>
        <v/>
      </c>
      <c r="CO831" s="53" t="str">
        <f t="shared" si="918"/>
        <v/>
      </c>
      <c r="CP831" s="53" t="str">
        <f t="shared" si="919"/>
        <v/>
      </c>
      <c r="CQ831" s="53" t="str">
        <f t="shared" si="920"/>
        <v/>
      </c>
      <c r="CR831" s="53" t="str">
        <f t="shared" si="921"/>
        <v/>
      </c>
      <c r="CS831" s="53" t="str">
        <f t="shared" si="922"/>
        <v/>
      </c>
      <c r="CT831" s="53" t="str">
        <f t="shared" si="923"/>
        <v/>
      </c>
      <c r="CU831" s="53" t="str">
        <f t="shared" si="940"/>
        <v/>
      </c>
    </row>
    <row r="832" spans="1:99" hidden="1" x14ac:dyDescent="0.3">
      <c r="A832" s="40">
        <v>894</v>
      </c>
      <c r="B832" s="141"/>
      <c r="C832" s="142"/>
      <c r="D832" s="144"/>
      <c r="E832" s="144"/>
      <c r="F832" s="312"/>
      <c r="G832" s="144" t="s">
        <v>141</v>
      </c>
      <c r="H832" s="314"/>
      <c r="I832" s="314"/>
      <c r="J832" s="315" t="str">
        <f t="shared" si="867"/>
        <v/>
      </c>
      <c r="K832" s="316" t="str">
        <f t="shared" si="868"/>
        <v/>
      </c>
      <c r="L832" s="317" t="str">
        <f t="shared" si="869"/>
        <v/>
      </c>
      <c r="M832" s="316" t="str">
        <f t="shared" si="870"/>
        <v/>
      </c>
      <c r="N832" s="317" t="str">
        <f t="shared" si="871"/>
        <v/>
      </c>
      <c r="O832" s="316" t="str">
        <f t="shared" si="872"/>
        <v/>
      </c>
      <c r="P832" s="317" t="str">
        <f t="shared" si="873"/>
        <v/>
      </c>
      <c r="Q832" s="318" t="str">
        <f t="shared" si="874"/>
        <v/>
      </c>
      <c r="R832" s="319" t="str">
        <f t="shared" si="875"/>
        <v/>
      </c>
      <c r="S832" s="318" t="str">
        <f t="shared" si="876"/>
        <v/>
      </c>
      <c r="T832" s="317" t="str">
        <f t="shared" si="877"/>
        <v/>
      </c>
      <c r="U832" s="318" t="str">
        <f t="shared" si="878"/>
        <v/>
      </c>
      <c r="V832" s="319" t="str">
        <f t="shared" si="879"/>
        <v/>
      </c>
      <c r="W832" s="318" t="str">
        <f t="shared" si="880"/>
        <v/>
      </c>
      <c r="X832" s="319" t="str">
        <f t="shared" si="881"/>
        <v/>
      </c>
      <c r="Y832" s="318" t="str">
        <f t="shared" si="882"/>
        <v/>
      </c>
      <c r="Z832" s="319" t="str">
        <f t="shared" si="883"/>
        <v/>
      </c>
      <c r="AA832" s="317" t="str">
        <f t="shared" si="884"/>
        <v/>
      </c>
      <c r="AB832" s="97" t="str">
        <f t="shared" si="885"/>
        <v/>
      </c>
      <c r="AC832" s="143" t="str">
        <f t="shared" si="886"/>
        <v/>
      </c>
      <c r="AD832" s="143" t="str">
        <f t="shared" si="933"/>
        <v/>
      </c>
      <c r="AE832" s="360"/>
      <c r="AF832" s="360"/>
      <c r="AG832" s="364"/>
      <c r="AH832" s="363" t="str">
        <f t="shared" si="934"/>
        <v/>
      </c>
      <c r="AI832" s="360"/>
      <c r="AJ832" s="360"/>
      <c r="AK832" s="364"/>
      <c r="AL832" s="365" t="str">
        <f t="shared" si="935"/>
        <v/>
      </c>
      <c r="AM832" s="363" t="str">
        <f t="shared" si="936"/>
        <v/>
      </c>
      <c r="AN832" s="366" t="str">
        <f t="shared" si="937"/>
        <v/>
      </c>
      <c r="AO832" s="360"/>
      <c r="AP832" s="360"/>
      <c r="AQ832" s="360" t="str">
        <f t="shared" si="938"/>
        <v/>
      </c>
      <c r="AR832" s="348" t="str">
        <f t="shared" si="887"/>
        <v/>
      </c>
      <c r="AS832" s="360"/>
      <c r="AT832" s="348" t="str">
        <f t="shared" si="888"/>
        <v/>
      </c>
      <c r="AU832" s="360"/>
      <c r="AV832" s="348" t="str">
        <f t="shared" si="889"/>
        <v/>
      </c>
      <c r="AW832" s="360"/>
      <c r="AX832" s="348" t="str">
        <f t="shared" si="890"/>
        <v/>
      </c>
      <c r="AY832" s="360"/>
      <c r="AZ832" s="348" t="str">
        <f t="shared" si="891"/>
        <v/>
      </c>
      <c r="BA832" s="367"/>
      <c r="BB832" s="348" t="str">
        <f t="shared" si="892"/>
        <v/>
      </c>
      <c r="BC832" s="350" t="str">
        <f t="shared" si="895"/>
        <v/>
      </c>
      <c r="BD832" s="350" t="str">
        <f t="shared" si="896"/>
        <v/>
      </c>
      <c r="BE832" s="360"/>
      <c r="BF832" s="361"/>
      <c r="BG832" s="362" t="str">
        <f t="shared" si="939"/>
        <v/>
      </c>
      <c r="BH832" s="354" t="str">
        <f t="shared" si="897"/>
        <v/>
      </c>
      <c r="BI832" s="350" t="str">
        <f t="shared" si="898"/>
        <v/>
      </c>
      <c r="BJ832" s="113" t="str">
        <f t="shared" si="899"/>
        <v/>
      </c>
      <c r="BK832" s="347" t="str">
        <f t="shared" si="924"/>
        <v/>
      </c>
      <c r="BR832" s="307"/>
      <c r="BS832" s="51" t="str">
        <f t="shared" si="900"/>
        <v/>
      </c>
      <c r="BT832" s="51" t="str">
        <f t="shared" si="901"/>
        <v/>
      </c>
      <c r="BU832" s="51" t="str">
        <f t="shared" si="902"/>
        <v/>
      </c>
      <c r="BV832" s="51" t="str">
        <f t="shared" si="903"/>
        <v/>
      </c>
      <c r="BW832" s="51" t="str">
        <f t="shared" si="904"/>
        <v/>
      </c>
      <c r="BX832" s="51" t="str">
        <f t="shared" si="905"/>
        <v/>
      </c>
      <c r="BY832" s="51" t="str">
        <f t="shared" si="906"/>
        <v/>
      </c>
      <c r="BZ832" s="51" t="str">
        <f t="shared" si="907"/>
        <v/>
      </c>
      <c r="CA832" s="51" t="str">
        <f t="shared" si="908"/>
        <v/>
      </c>
      <c r="CB832" s="51" t="str">
        <f t="shared" si="909"/>
        <v/>
      </c>
      <c r="CC832" s="51" t="str">
        <f t="shared" si="893"/>
        <v/>
      </c>
      <c r="CD832" s="51" t="str">
        <f t="shared" si="894"/>
        <v/>
      </c>
      <c r="CE832" s="51" t="str">
        <f t="shared" si="910"/>
        <v/>
      </c>
      <c r="CF832" s="51"/>
      <c r="CH832" s="53" t="str">
        <f t="shared" si="911"/>
        <v/>
      </c>
      <c r="CI832" s="53" t="str">
        <f t="shared" si="912"/>
        <v/>
      </c>
      <c r="CJ832" s="54" t="str">
        <f t="shared" si="913"/>
        <v/>
      </c>
      <c r="CK832" s="53" t="str">
        <f t="shared" si="914"/>
        <v/>
      </c>
      <c r="CL832" s="53" t="str">
        <f t="shared" si="915"/>
        <v/>
      </c>
      <c r="CM832" s="53" t="str">
        <f t="shared" si="916"/>
        <v/>
      </c>
      <c r="CN832" s="53" t="str">
        <f t="shared" si="917"/>
        <v/>
      </c>
      <c r="CO832" s="53" t="str">
        <f t="shared" si="918"/>
        <v/>
      </c>
      <c r="CP832" s="53" t="str">
        <f t="shared" si="919"/>
        <v/>
      </c>
      <c r="CQ832" s="53" t="str">
        <f t="shared" si="920"/>
        <v/>
      </c>
      <c r="CR832" s="53" t="str">
        <f t="shared" si="921"/>
        <v/>
      </c>
      <c r="CS832" s="53" t="str">
        <f t="shared" si="922"/>
        <v/>
      </c>
      <c r="CT832" s="53" t="str">
        <f t="shared" si="923"/>
        <v/>
      </c>
      <c r="CU832" s="53" t="str">
        <f t="shared" si="940"/>
        <v/>
      </c>
    </row>
    <row r="833" spans="1:99" hidden="1" x14ac:dyDescent="0.3">
      <c r="A833" s="40">
        <v>895</v>
      </c>
      <c r="B833" s="141"/>
      <c r="C833" s="142"/>
      <c r="D833" s="144"/>
      <c r="E833" s="144"/>
      <c r="F833" s="312"/>
      <c r="G833" s="144" t="s">
        <v>141</v>
      </c>
      <c r="H833" s="314"/>
      <c r="I833" s="314"/>
      <c r="J833" s="315" t="str">
        <f t="shared" si="867"/>
        <v/>
      </c>
      <c r="K833" s="316" t="str">
        <f t="shared" si="868"/>
        <v/>
      </c>
      <c r="L833" s="317" t="str">
        <f t="shared" si="869"/>
        <v/>
      </c>
      <c r="M833" s="316" t="str">
        <f t="shared" si="870"/>
        <v/>
      </c>
      <c r="N833" s="317" t="str">
        <f t="shared" si="871"/>
        <v/>
      </c>
      <c r="O833" s="316" t="str">
        <f t="shared" si="872"/>
        <v/>
      </c>
      <c r="P833" s="317" t="str">
        <f t="shared" si="873"/>
        <v/>
      </c>
      <c r="Q833" s="318" t="str">
        <f t="shared" si="874"/>
        <v/>
      </c>
      <c r="R833" s="319" t="str">
        <f t="shared" si="875"/>
        <v/>
      </c>
      <c r="S833" s="318" t="str">
        <f t="shared" si="876"/>
        <v/>
      </c>
      <c r="T833" s="317" t="str">
        <f t="shared" si="877"/>
        <v/>
      </c>
      <c r="U833" s="318" t="str">
        <f t="shared" si="878"/>
        <v/>
      </c>
      <c r="V833" s="319" t="str">
        <f t="shared" si="879"/>
        <v/>
      </c>
      <c r="W833" s="318" t="str">
        <f t="shared" si="880"/>
        <v/>
      </c>
      <c r="X833" s="319" t="str">
        <f t="shared" si="881"/>
        <v/>
      </c>
      <c r="Y833" s="318" t="str">
        <f t="shared" si="882"/>
        <v/>
      </c>
      <c r="Z833" s="319" t="str">
        <f t="shared" si="883"/>
        <v/>
      </c>
      <c r="AA833" s="317" t="str">
        <f t="shared" si="884"/>
        <v/>
      </c>
      <c r="AB833" s="97" t="str">
        <f t="shared" si="885"/>
        <v/>
      </c>
      <c r="AC833" s="143" t="str">
        <f t="shared" si="886"/>
        <v/>
      </c>
      <c r="AD833" s="143" t="str">
        <f t="shared" si="933"/>
        <v/>
      </c>
      <c r="AE833" s="360"/>
      <c r="AF833" s="360"/>
      <c r="AG833" s="364"/>
      <c r="AH833" s="363" t="str">
        <f t="shared" si="934"/>
        <v/>
      </c>
      <c r="AI833" s="360"/>
      <c r="AJ833" s="360"/>
      <c r="AK833" s="364"/>
      <c r="AL833" s="365" t="str">
        <f t="shared" si="935"/>
        <v/>
      </c>
      <c r="AM833" s="363" t="str">
        <f t="shared" si="936"/>
        <v/>
      </c>
      <c r="AN833" s="366" t="str">
        <f t="shared" si="937"/>
        <v/>
      </c>
      <c r="AO833" s="360"/>
      <c r="AP833" s="360"/>
      <c r="AQ833" s="360" t="str">
        <f t="shared" si="938"/>
        <v/>
      </c>
      <c r="AR833" s="348" t="str">
        <f t="shared" si="887"/>
        <v/>
      </c>
      <c r="AS833" s="360"/>
      <c r="AT833" s="348" t="str">
        <f t="shared" si="888"/>
        <v/>
      </c>
      <c r="AU833" s="360"/>
      <c r="AV833" s="348" t="str">
        <f t="shared" si="889"/>
        <v/>
      </c>
      <c r="AW833" s="360"/>
      <c r="AX833" s="348" t="str">
        <f t="shared" si="890"/>
        <v/>
      </c>
      <c r="AY833" s="360"/>
      <c r="AZ833" s="348" t="str">
        <f t="shared" si="891"/>
        <v/>
      </c>
      <c r="BA833" s="367"/>
      <c r="BB833" s="348" t="str">
        <f t="shared" si="892"/>
        <v/>
      </c>
      <c r="BC833" s="350" t="str">
        <f t="shared" si="895"/>
        <v/>
      </c>
      <c r="BD833" s="350" t="str">
        <f t="shared" si="896"/>
        <v/>
      </c>
      <c r="BE833" s="360"/>
      <c r="BF833" s="361"/>
      <c r="BG833" s="362" t="str">
        <f t="shared" si="939"/>
        <v/>
      </c>
      <c r="BH833" s="354" t="str">
        <f t="shared" si="897"/>
        <v/>
      </c>
      <c r="BI833" s="350" t="str">
        <f t="shared" si="898"/>
        <v/>
      </c>
      <c r="BJ833" s="113" t="str">
        <f t="shared" si="899"/>
        <v/>
      </c>
      <c r="BK833" s="347" t="str">
        <f t="shared" si="924"/>
        <v/>
      </c>
      <c r="BR833" s="307"/>
      <c r="BS833" s="51" t="str">
        <f t="shared" si="900"/>
        <v/>
      </c>
      <c r="BT833" s="51" t="str">
        <f t="shared" si="901"/>
        <v/>
      </c>
      <c r="BU833" s="51" t="str">
        <f t="shared" si="902"/>
        <v/>
      </c>
      <c r="BV833" s="51" t="str">
        <f t="shared" si="903"/>
        <v/>
      </c>
      <c r="BW833" s="51" t="str">
        <f t="shared" si="904"/>
        <v/>
      </c>
      <c r="BX833" s="51" t="str">
        <f t="shared" si="905"/>
        <v/>
      </c>
      <c r="BY833" s="51" t="str">
        <f t="shared" si="906"/>
        <v/>
      </c>
      <c r="BZ833" s="51" t="str">
        <f t="shared" si="907"/>
        <v/>
      </c>
      <c r="CA833" s="51" t="str">
        <f t="shared" si="908"/>
        <v/>
      </c>
      <c r="CB833" s="51" t="str">
        <f t="shared" si="909"/>
        <v/>
      </c>
      <c r="CC833" s="51" t="str">
        <f t="shared" si="893"/>
        <v/>
      </c>
      <c r="CD833" s="51" t="str">
        <f t="shared" si="894"/>
        <v/>
      </c>
      <c r="CE833" s="51" t="str">
        <f t="shared" si="910"/>
        <v/>
      </c>
      <c r="CF833" s="51"/>
      <c r="CH833" s="53" t="str">
        <f t="shared" si="911"/>
        <v/>
      </c>
      <c r="CI833" s="53" t="str">
        <f t="shared" si="912"/>
        <v/>
      </c>
      <c r="CJ833" s="54" t="str">
        <f t="shared" si="913"/>
        <v/>
      </c>
      <c r="CK833" s="53" t="str">
        <f t="shared" si="914"/>
        <v/>
      </c>
      <c r="CL833" s="53" t="str">
        <f t="shared" si="915"/>
        <v/>
      </c>
      <c r="CM833" s="53" t="str">
        <f t="shared" si="916"/>
        <v/>
      </c>
      <c r="CN833" s="53" t="str">
        <f t="shared" si="917"/>
        <v/>
      </c>
      <c r="CO833" s="53" t="str">
        <f t="shared" si="918"/>
        <v/>
      </c>
      <c r="CP833" s="53" t="str">
        <f t="shared" si="919"/>
        <v/>
      </c>
      <c r="CQ833" s="53" t="str">
        <f t="shared" si="920"/>
        <v/>
      </c>
      <c r="CR833" s="53" t="str">
        <f t="shared" si="921"/>
        <v/>
      </c>
      <c r="CS833" s="53" t="str">
        <f t="shared" si="922"/>
        <v/>
      </c>
      <c r="CT833" s="53" t="str">
        <f t="shared" si="923"/>
        <v/>
      </c>
      <c r="CU833" s="53" t="str">
        <f t="shared" si="940"/>
        <v/>
      </c>
    </row>
    <row r="834" spans="1:99" hidden="1" x14ac:dyDescent="0.3">
      <c r="A834" s="40">
        <v>896</v>
      </c>
      <c r="B834" s="141"/>
      <c r="C834" s="142"/>
      <c r="D834" s="144"/>
      <c r="E834" s="144"/>
      <c r="F834" s="312"/>
      <c r="G834" s="144" t="s">
        <v>141</v>
      </c>
      <c r="H834" s="314"/>
      <c r="I834" s="314"/>
      <c r="J834" s="315" t="str">
        <f t="shared" si="867"/>
        <v/>
      </c>
      <c r="K834" s="316" t="str">
        <f t="shared" si="868"/>
        <v/>
      </c>
      <c r="L834" s="317" t="str">
        <f t="shared" si="869"/>
        <v/>
      </c>
      <c r="M834" s="316" t="str">
        <f t="shared" si="870"/>
        <v/>
      </c>
      <c r="N834" s="317" t="str">
        <f t="shared" si="871"/>
        <v/>
      </c>
      <c r="O834" s="316" t="str">
        <f t="shared" si="872"/>
        <v/>
      </c>
      <c r="P834" s="317" t="str">
        <f t="shared" si="873"/>
        <v/>
      </c>
      <c r="Q834" s="318" t="str">
        <f t="shared" si="874"/>
        <v/>
      </c>
      <c r="R834" s="319" t="str">
        <f t="shared" si="875"/>
        <v/>
      </c>
      <c r="S834" s="318" t="str">
        <f t="shared" si="876"/>
        <v/>
      </c>
      <c r="T834" s="317" t="str">
        <f t="shared" si="877"/>
        <v/>
      </c>
      <c r="U834" s="318" t="str">
        <f t="shared" si="878"/>
        <v/>
      </c>
      <c r="V834" s="319" t="str">
        <f t="shared" si="879"/>
        <v/>
      </c>
      <c r="W834" s="318" t="str">
        <f t="shared" si="880"/>
        <v/>
      </c>
      <c r="X834" s="319" t="str">
        <f t="shared" si="881"/>
        <v/>
      </c>
      <c r="Y834" s="318" t="str">
        <f t="shared" si="882"/>
        <v/>
      </c>
      <c r="Z834" s="319" t="str">
        <f t="shared" si="883"/>
        <v/>
      </c>
      <c r="AA834" s="317" t="str">
        <f t="shared" si="884"/>
        <v/>
      </c>
      <c r="AB834" s="97" t="str">
        <f t="shared" si="885"/>
        <v/>
      </c>
      <c r="AC834" s="143" t="str">
        <f t="shared" si="886"/>
        <v/>
      </c>
      <c r="AD834" s="143" t="str">
        <f t="shared" si="933"/>
        <v/>
      </c>
      <c r="AE834" s="360"/>
      <c r="AF834" s="360"/>
      <c r="AG834" s="364"/>
      <c r="AH834" s="363" t="str">
        <f t="shared" si="934"/>
        <v/>
      </c>
      <c r="AI834" s="360"/>
      <c r="AJ834" s="360"/>
      <c r="AK834" s="364"/>
      <c r="AL834" s="365" t="str">
        <f t="shared" si="935"/>
        <v/>
      </c>
      <c r="AM834" s="363" t="str">
        <f t="shared" si="936"/>
        <v/>
      </c>
      <c r="AN834" s="366" t="str">
        <f t="shared" si="937"/>
        <v/>
      </c>
      <c r="AO834" s="360"/>
      <c r="AP834" s="360"/>
      <c r="AQ834" s="360" t="str">
        <f t="shared" si="938"/>
        <v/>
      </c>
      <c r="AR834" s="348" t="str">
        <f t="shared" si="887"/>
        <v/>
      </c>
      <c r="AS834" s="360"/>
      <c r="AT834" s="348" t="str">
        <f t="shared" si="888"/>
        <v/>
      </c>
      <c r="AU834" s="360"/>
      <c r="AV834" s="348" t="str">
        <f t="shared" si="889"/>
        <v/>
      </c>
      <c r="AW834" s="360"/>
      <c r="AX834" s="348" t="str">
        <f t="shared" si="890"/>
        <v/>
      </c>
      <c r="AY834" s="360"/>
      <c r="AZ834" s="348" t="str">
        <f t="shared" si="891"/>
        <v/>
      </c>
      <c r="BA834" s="367"/>
      <c r="BB834" s="348" t="str">
        <f t="shared" si="892"/>
        <v/>
      </c>
      <c r="BC834" s="350" t="str">
        <f t="shared" si="895"/>
        <v/>
      </c>
      <c r="BD834" s="350" t="str">
        <f t="shared" si="896"/>
        <v/>
      </c>
      <c r="BE834" s="360"/>
      <c r="BF834" s="361"/>
      <c r="BG834" s="362" t="str">
        <f t="shared" si="939"/>
        <v/>
      </c>
      <c r="BH834" s="354" t="str">
        <f t="shared" si="897"/>
        <v/>
      </c>
      <c r="BI834" s="350" t="str">
        <f t="shared" si="898"/>
        <v/>
      </c>
      <c r="BJ834" s="113" t="str">
        <f t="shared" si="899"/>
        <v/>
      </c>
      <c r="BK834" s="347" t="str">
        <f t="shared" si="924"/>
        <v/>
      </c>
      <c r="BR834" s="307"/>
      <c r="BS834" s="51" t="str">
        <f t="shared" si="900"/>
        <v/>
      </c>
      <c r="BT834" s="51" t="str">
        <f t="shared" si="901"/>
        <v/>
      </c>
      <c r="BU834" s="51" t="str">
        <f t="shared" si="902"/>
        <v/>
      </c>
      <c r="BV834" s="51" t="str">
        <f t="shared" si="903"/>
        <v/>
      </c>
      <c r="BW834" s="51" t="str">
        <f t="shared" si="904"/>
        <v/>
      </c>
      <c r="BX834" s="51" t="str">
        <f t="shared" si="905"/>
        <v/>
      </c>
      <c r="BY834" s="51" t="str">
        <f t="shared" si="906"/>
        <v/>
      </c>
      <c r="BZ834" s="51" t="str">
        <f t="shared" si="907"/>
        <v/>
      </c>
      <c r="CA834" s="51" t="str">
        <f t="shared" si="908"/>
        <v/>
      </c>
      <c r="CB834" s="51" t="str">
        <f t="shared" si="909"/>
        <v/>
      </c>
      <c r="CC834" s="51" t="str">
        <f t="shared" si="893"/>
        <v/>
      </c>
      <c r="CD834" s="51" t="str">
        <f t="shared" si="894"/>
        <v/>
      </c>
      <c r="CE834" s="51" t="str">
        <f t="shared" si="910"/>
        <v/>
      </c>
      <c r="CF834" s="51"/>
      <c r="CH834" s="53" t="str">
        <f t="shared" si="911"/>
        <v/>
      </c>
      <c r="CI834" s="53" t="str">
        <f t="shared" si="912"/>
        <v/>
      </c>
      <c r="CJ834" s="54" t="str">
        <f t="shared" si="913"/>
        <v/>
      </c>
      <c r="CK834" s="53" t="str">
        <f t="shared" si="914"/>
        <v/>
      </c>
      <c r="CL834" s="53" t="str">
        <f t="shared" si="915"/>
        <v/>
      </c>
      <c r="CM834" s="53" t="str">
        <f t="shared" si="916"/>
        <v/>
      </c>
      <c r="CN834" s="53" t="str">
        <f t="shared" si="917"/>
        <v/>
      </c>
      <c r="CO834" s="53" t="str">
        <f t="shared" si="918"/>
        <v/>
      </c>
      <c r="CP834" s="53" t="str">
        <f t="shared" si="919"/>
        <v/>
      </c>
      <c r="CQ834" s="53" t="str">
        <f t="shared" si="920"/>
        <v/>
      </c>
      <c r="CR834" s="53" t="str">
        <f t="shared" si="921"/>
        <v/>
      </c>
      <c r="CS834" s="53" t="str">
        <f t="shared" si="922"/>
        <v/>
      </c>
      <c r="CT834" s="53" t="str">
        <f t="shared" si="923"/>
        <v/>
      </c>
      <c r="CU834" s="53" t="str">
        <f t="shared" si="940"/>
        <v/>
      </c>
    </row>
    <row r="835" spans="1:99" hidden="1" x14ac:dyDescent="0.3">
      <c r="A835" s="40">
        <v>897</v>
      </c>
      <c r="B835" s="141"/>
      <c r="C835" s="142"/>
      <c r="D835" s="144"/>
      <c r="E835" s="144"/>
      <c r="F835" s="312"/>
      <c r="G835" s="144" t="s">
        <v>141</v>
      </c>
      <c r="H835" s="314"/>
      <c r="I835" s="314"/>
      <c r="J835" s="315" t="str">
        <f t="shared" ref="J835:J898" si="941">IF(OR(H835="",I835="",H835=0),"",K835-0.1)</f>
        <v/>
      </c>
      <c r="K835" s="316" t="str">
        <f t="shared" ref="K835:K898" si="942">IF(OR(H835="",I835="",H835=0),"",Q835-(Q835*15%))</f>
        <v/>
      </c>
      <c r="L835" s="317" t="str">
        <f t="shared" ref="L835:L898" si="943">IF(OR(H835="",I835="",H835=0),"",M835-0.1)</f>
        <v/>
      </c>
      <c r="M835" s="316" t="str">
        <f t="shared" ref="M835:M898" si="944">IF(OR(H835="",I835="",H835=0),"",Q835-(Q835*12.5%))</f>
        <v/>
      </c>
      <c r="N835" s="317" t="str">
        <f t="shared" ref="N835:N898" si="945">IF(OR(H835="",I835="",H835=0),"",O835-0.1)</f>
        <v/>
      </c>
      <c r="O835" s="316" t="str">
        <f t="shared" ref="O835:O898" si="946">IF(OR(H835="",I835="",H835=0),"",Q835-(Q835*7.5%))</f>
        <v/>
      </c>
      <c r="P835" s="317" t="str">
        <f t="shared" ref="P835:P898" si="947">IF(OR(H835="",I835="",H835=0),"",Q835-0.1)</f>
        <v/>
      </c>
      <c r="Q835" s="318" t="str">
        <f t="shared" ref="Q835:Q898" si="948">IF(OR(H835="",I835="",H835=0),"",90%*(H835-100)-0.5)</f>
        <v/>
      </c>
      <c r="R835" s="319" t="str">
        <f t="shared" ref="R835:R898" si="949">IF(OR(H835="",I835="",H835=0),"",90%*(H835-100))</f>
        <v/>
      </c>
      <c r="S835" s="318" t="str">
        <f t="shared" ref="S835:S898" si="950">IF(OR(H835="",I835="",,H835=0),"",R835+0.1)</f>
        <v/>
      </c>
      <c r="T835" s="317" t="str">
        <f t="shared" ref="T835:T898" si="951">IF(OR(H835="",I835="",H835=0),"",90%*(H835-100)+0.5)</f>
        <v/>
      </c>
      <c r="U835" s="318" t="str">
        <f t="shared" ref="U835:U898" si="952">IF(OR(H835="",I835="",H835=0),"",T835+0.1)</f>
        <v/>
      </c>
      <c r="V835" s="319" t="str">
        <f t="shared" ref="V835:V898" si="953">IF(OR(H835="",I835="",H835=0),"",T835+(T835*7.5%))</f>
        <v/>
      </c>
      <c r="W835" s="318" t="str">
        <f t="shared" ref="W835:W898" si="954">IF(OR(H835="",I835="",H835=0),"",V835+0.1)</f>
        <v/>
      </c>
      <c r="X835" s="319" t="str">
        <f t="shared" ref="X835:X898" si="955">IF(OR(H835="",I835="",H835=0),"",T835+(T835*12.5%))</f>
        <v/>
      </c>
      <c r="Y835" s="318" t="str">
        <f t="shared" ref="Y835:Y898" si="956">IF(OR(H835="",I835="",H835=0),"",X835+0.1)</f>
        <v/>
      </c>
      <c r="Z835" s="319" t="str">
        <f t="shared" ref="Z835:Z898" si="957">IF(OR(H835="",I835="",H835=0),"",T835+(T835*15%))</f>
        <v/>
      </c>
      <c r="AA835" s="317" t="str">
        <f t="shared" ref="AA835:AA898" si="958">IF(OR(H835="",I835="",H835=0),"",Z835+0.1)</f>
        <v/>
      </c>
      <c r="AB835" s="97" t="str">
        <f t="shared" ref="AB835:AB898" si="959">IF(AC835="LLA","BB lebih"&amp;" "&amp;FIXED((I835-Z835),1) &amp;" kg",IF(AC835="LLB","BB kurang"&amp;" "&amp;FIXED((I835-K835),1)&amp;" kg",""))</f>
        <v/>
      </c>
      <c r="AC835" s="143" t="str">
        <f t="shared" ref="AC835:AC898" si="960">IF(OR(H835="",I835="", H835=0),"",IF(I835&lt;K835,"LLB",IF(AND(I835&gt;J835,I835&lt;M835),"LB",IF(AND(I835&gt;L835,I835&lt;O835),"NB",IF(AND(I835&gt;N835,I835&lt;Q835),"HB",IF(AND(I835&gt;P835,I835&lt;S835),"IB",IF(AND(I835&gt;R835,I835&lt;U835),"IA",IF(AND(I835&gt;T835,I835&lt;W835),"HA",IF(AND(I835&gt;V835,I835&lt;Y835),"NA",IF(AND(I835&gt;X835,I835&lt;AA835),"LA",IF(I835&gt;=AA835,"LLA","")))))))))))</f>
        <v/>
      </c>
      <c r="AD835" s="143" t="str">
        <f t="shared" si="933"/>
        <v/>
      </c>
      <c r="AE835" s="360"/>
      <c r="AF835" s="360"/>
      <c r="AG835" s="364"/>
      <c r="AH835" s="363" t="str">
        <f t="shared" si="934"/>
        <v/>
      </c>
      <c r="AI835" s="360"/>
      <c r="AJ835" s="360"/>
      <c r="AK835" s="364"/>
      <c r="AL835" s="365" t="str">
        <f t="shared" si="935"/>
        <v/>
      </c>
      <c r="AM835" s="363" t="str">
        <f t="shared" si="936"/>
        <v/>
      </c>
      <c r="AN835" s="366" t="str">
        <f t="shared" si="937"/>
        <v/>
      </c>
      <c r="AO835" s="360"/>
      <c r="AP835" s="360"/>
      <c r="AQ835" s="360" t="str">
        <f t="shared" si="938"/>
        <v/>
      </c>
      <c r="AR835" s="348" t="str">
        <f t="shared" ref="AR835:AR898" si="961">IF(OR(G835="",AQ835="",AQ835=0),"",IF(OR(AO835="-",AP835="-"),"-",IF(G835="P",VLOOKUP(AQ835,LARI12mnt_CALON_PRIA,2),IF(G835="W",VLOOKUP(AQ835,LARI12mnt_CALON_WANITA,2),""))))</f>
        <v/>
      </c>
      <c r="AS835" s="360"/>
      <c r="AT835" s="348" t="str">
        <f t="shared" ref="AT835:AT898" si="962">IF(OR(G835="",AS835=""),"", IF(AS835="-","-", IF(G835="P",VLOOKUP(AS835,PULLUP_CALON_PRIA,2),IF(G835="W",VLOOKUP(AS835,CHINNING_CALON_WANITA,2),""))))</f>
        <v/>
      </c>
      <c r="AU835" s="360"/>
      <c r="AV835" s="348" t="str">
        <f t="shared" ref="AV835:AV898" si="963">IF(OR(G835="",AU835=""),"", IF(AU835="-","-", IF(G835="P",VLOOKUP(AU835,SITUP_CALON_PRIA,2),IF(G835="W",VLOOKUP(AU835,SITUP_CALON_WANITA,2),""))))</f>
        <v/>
      </c>
      <c r="AW835" s="360"/>
      <c r="AX835" s="348" t="str">
        <f t="shared" ref="AX835:AX898" si="964">IF(OR(G835="",AW835=""),"",IF(AW835="-","-", IF(G835="P",VLOOKUP(AW835,LUNGES_CALON_PRIA,2),IF(G835="W",VLOOKUP(AW835,LUNGES_CALON_WANITA,2),""))))</f>
        <v/>
      </c>
      <c r="AY835" s="360"/>
      <c r="AZ835" s="348" t="str">
        <f t="shared" ref="AZ835:AZ898" si="965">IF(OR(G835="",AY835=""),"", IF(AY835="-","-", IF(G835="P",VLOOKUP(AY835,PUSHUP_CALON_PRIA,2),IF(G835="W",VLOOKUP(AY835,MODIFPUSHUP_CALON_WANITA,2),""))))</f>
        <v/>
      </c>
      <c r="BA835" s="367"/>
      <c r="BB835" s="348" t="str">
        <f t="shared" ref="BB835:BB898" si="966">IF(OR(G835="",BA835="",BA835=0),"",IF(BA835="-","-", IF(G835="P",VLOOKUP(BA835,SHUTTLERUN_CALON_PRIA,2),IF(G835="W",VLOOKUP(BA835,SHUTTLERUN_CALON_WANITA,2),""))))</f>
        <v/>
      </c>
      <c r="BC835" s="350" t="str">
        <f t="shared" si="895"/>
        <v/>
      </c>
      <c r="BD835" s="350" t="str">
        <f t="shared" si="896"/>
        <v/>
      </c>
      <c r="BE835" s="360"/>
      <c r="BF835" s="361"/>
      <c r="BG835" s="362" t="str">
        <f t="shared" si="939"/>
        <v/>
      </c>
      <c r="BH835" s="354" t="str">
        <f t="shared" si="897"/>
        <v/>
      </c>
      <c r="BI835" s="350" t="str">
        <f t="shared" si="898"/>
        <v/>
      </c>
      <c r="BJ835" s="113" t="str">
        <f t="shared" si="899"/>
        <v/>
      </c>
      <c r="BK835" s="347" t="str">
        <f t="shared" si="924"/>
        <v/>
      </c>
      <c r="BR835" s="307"/>
      <c r="BS835" s="51" t="str">
        <f t="shared" si="900"/>
        <v/>
      </c>
      <c r="BT835" s="51" t="str">
        <f t="shared" si="901"/>
        <v/>
      </c>
      <c r="BU835" s="51" t="str">
        <f t="shared" si="902"/>
        <v/>
      </c>
      <c r="BV835" s="51" t="str">
        <f t="shared" si="903"/>
        <v/>
      </c>
      <c r="BW835" s="51" t="str">
        <f t="shared" si="904"/>
        <v/>
      </c>
      <c r="BX835" s="51" t="str">
        <f t="shared" si="905"/>
        <v/>
      </c>
      <c r="BY835" s="51" t="str">
        <f t="shared" si="906"/>
        <v/>
      </c>
      <c r="BZ835" s="51" t="str">
        <f t="shared" si="907"/>
        <v/>
      </c>
      <c r="CA835" s="51" t="str">
        <f t="shared" si="908"/>
        <v/>
      </c>
      <c r="CB835" s="51" t="str">
        <f t="shared" si="909"/>
        <v/>
      </c>
      <c r="CC835" s="51" t="str">
        <f t="shared" ref="CC835:CC898" si="967">IF(BC835="","", IF(G835="P",IF(BC835&lt;=34.99,"TL", IF(BC835&gt;=35,"L")), IF(G835="W", IF(BC835&lt;=34.99,"TL", IF(BC835&gt;=35,"L")))))</f>
        <v/>
      </c>
      <c r="CD835" s="51" t="str">
        <f t="shared" ref="CD835:CD898" si="968">IF(BD835="","", IF(G835="P",IF(BD835&lt;=40.99,"TL", IF(BD835&gt;=41,"L")), IF(G835="W", IF(BD835&lt;=40.99,"TL", IF(BD835&gt;=41,"L")))))</f>
        <v/>
      </c>
      <c r="CE835" s="51" t="str">
        <f t="shared" si="910"/>
        <v/>
      </c>
      <c r="CF835" s="51"/>
      <c r="CH835" s="53" t="str">
        <f t="shared" si="911"/>
        <v/>
      </c>
      <c r="CI835" s="53" t="str">
        <f t="shared" si="912"/>
        <v/>
      </c>
      <c r="CJ835" s="54" t="str">
        <f t="shared" si="913"/>
        <v/>
      </c>
      <c r="CK835" s="53" t="str">
        <f t="shared" si="914"/>
        <v/>
      </c>
      <c r="CL835" s="53" t="str">
        <f t="shared" si="915"/>
        <v/>
      </c>
      <c r="CM835" s="53" t="str">
        <f t="shared" si="916"/>
        <v/>
      </c>
      <c r="CN835" s="53" t="str">
        <f t="shared" si="917"/>
        <v/>
      </c>
      <c r="CO835" s="53" t="str">
        <f t="shared" si="918"/>
        <v/>
      </c>
      <c r="CP835" s="53" t="str">
        <f t="shared" si="919"/>
        <v/>
      </c>
      <c r="CQ835" s="53" t="str">
        <f t="shared" si="920"/>
        <v/>
      </c>
      <c r="CR835" s="53" t="str">
        <f t="shared" si="921"/>
        <v/>
      </c>
      <c r="CS835" s="53" t="str">
        <f t="shared" si="922"/>
        <v/>
      </c>
      <c r="CT835" s="53" t="str">
        <f t="shared" si="923"/>
        <v/>
      </c>
      <c r="CU835" s="53" t="str">
        <f t="shared" si="940"/>
        <v/>
      </c>
    </row>
    <row r="836" spans="1:99" hidden="1" x14ac:dyDescent="0.3">
      <c r="A836" s="40">
        <v>898</v>
      </c>
      <c r="B836" s="141"/>
      <c r="C836" s="142"/>
      <c r="D836" s="144"/>
      <c r="E836" s="144"/>
      <c r="F836" s="312"/>
      <c r="G836" s="144" t="s">
        <v>141</v>
      </c>
      <c r="H836" s="314"/>
      <c r="I836" s="314"/>
      <c r="J836" s="315" t="str">
        <f t="shared" si="941"/>
        <v/>
      </c>
      <c r="K836" s="316" t="str">
        <f t="shared" si="942"/>
        <v/>
      </c>
      <c r="L836" s="317" t="str">
        <f t="shared" si="943"/>
        <v/>
      </c>
      <c r="M836" s="316" t="str">
        <f t="shared" si="944"/>
        <v/>
      </c>
      <c r="N836" s="317" t="str">
        <f t="shared" si="945"/>
        <v/>
      </c>
      <c r="O836" s="316" t="str">
        <f t="shared" si="946"/>
        <v/>
      </c>
      <c r="P836" s="317" t="str">
        <f t="shared" si="947"/>
        <v/>
      </c>
      <c r="Q836" s="318" t="str">
        <f t="shared" si="948"/>
        <v/>
      </c>
      <c r="R836" s="319" t="str">
        <f t="shared" si="949"/>
        <v/>
      </c>
      <c r="S836" s="318" t="str">
        <f t="shared" si="950"/>
        <v/>
      </c>
      <c r="T836" s="317" t="str">
        <f t="shared" si="951"/>
        <v/>
      </c>
      <c r="U836" s="318" t="str">
        <f t="shared" si="952"/>
        <v/>
      </c>
      <c r="V836" s="319" t="str">
        <f t="shared" si="953"/>
        <v/>
      </c>
      <c r="W836" s="318" t="str">
        <f t="shared" si="954"/>
        <v/>
      </c>
      <c r="X836" s="319" t="str">
        <f t="shared" si="955"/>
        <v/>
      </c>
      <c r="Y836" s="318" t="str">
        <f t="shared" si="956"/>
        <v/>
      </c>
      <c r="Z836" s="319" t="str">
        <f t="shared" si="957"/>
        <v/>
      </c>
      <c r="AA836" s="317" t="str">
        <f t="shared" si="958"/>
        <v/>
      </c>
      <c r="AB836" s="97" t="str">
        <f t="shared" si="959"/>
        <v/>
      </c>
      <c r="AC836" s="143" t="str">
        <f t="shared" si="960"/>
        <v/>
      </c>
      <c r="AD836" s="143" t="str">
        <f t="shared" si="933"/>
        <v/>
      </c>
      <c r="AE836" s="360"/>
      <c r="AF836" s="360"/>
      <c r="AG836" s="364"/>
      <c r="AH836" s="363" t="str">
        <f t="shared" si="934"/>
        <v/>
      </c>
      <c r="AI836" s="360"/>
      <c r="AJ836" s="360"/>
      <c r="AK836" s="364"/>
      <c r="AL836" s="365" t="str">
        <f t="shared" si="935"/>
        <v/>
      </c>
      <c r="AM836" s="363" t="str">
        <f t="shared" si="936"/>
        <v/>
      </c>
      <c r="AN836" s="366" t="str">
        <f t="shared" si="937"/>
        <v/>
      </c>
      <c r="AO836" s="360"/>
      <c r="AP836" s="360"/>
      <c r="AQ836" s="360" t="str">
        <f t="shared" si="938"/>
        <v/>
      </c>
      <c r="AR836" s="348" t="str">
        <f t="shared" si="961"/>
        <v/>
      </c>
      <c r="AS836" s="360"/>
      <c r="AT836" s="348" t="str">
        <f t="shared" si="962"/>
        <v/>
      </c>
      <c r="AU836" s="360"/>
      <c r="AV836" s="348" t="str">
        <f t="shared" si="963"/>
        <v/>
      </c>
      <c r="AW836" s="360"/>
      <c r="AX836" s="348" t="str">
        <f t="shared" si="964"/>
        <v/>
      </c>
      <c r="AY836" s="360"/>
      <c r="AZ836" s="348" t="str">
        <f t="shared" si="965"/>
        <v/>
      </c>
      <c r="BA836" s="367"/>
      <c r="BB836" s="348" t="str">
        <f t="shared" si="966"/>
        <v/>
      </c>
      <c r="BC836" s="350" t="str">
        <f t="shared" ref="BC836:BC899" si="969">IF(OR(AT836="",AV836="",AX836="",AZ836="",BB836=""),"",IF(OR(AS836="-",AU836="-",AW836="-",AY836="-",BA836="-"),0,VALUE(FIXED(((AT836+AV836+AX836+AZ836+BB836)/5),2))))</f>
        <v/>
      </c>
      <c r="BD836" s="350" t="str">
        <f t="shared" ref="BD836:BD899" si="970">IF(OR(AR836="",BC836=""),"",IF(OR(AS836="-",AU836="-",AW836="-",AY836="-",BA836="-"),0, VALUE(FIXED(((AR836+BC836)/2),2))))</f>
        <v/>
      </c>
      <c r="BE836" s="360"/>
      <c r="BF836" s="361"/>
      <c r="BG836" s="362" t="str">
        <f t="shared" si="939"/>
        <v/>
      </c>
      <c r="BH836" s="354" t="str">
        <f t="shared" ref="BH836:BH899" si="971">IF(OR(G836="",AN836="",BD836=""),"", IF(OR(AE836="-",AF836="-",AI836="-",AJ836="-",AS836="-",AU836="-",AW836="-",AY836="-",BA836="-"),0, VALUE(FIXED(((AN836*30%)+(BD836*70%)),2))))</f>
        <v/>
      </c>
      <c r="BI836" s="350" t="str">
        <f t="shared" ref="BI836:BI899" si="972">IF(OR(G836="",BH836=""),"", IF(OR(AE836="-",AF836="-",AI836="-",AJ836="-",AS836="-",AU836="-",AW836="-",BA836="-"),0, IF(AND(BJ836="TL",OR(BH836&lt;=40.99,BH836&gt;=41)),VLOOKUP(BH836,NILAI_KONVERSI,2),IF(BJ836="L",BH836,""))))</f>
        <v/>
      </c>
      <c r="BJ836" s="113" t="str">
        <f t="shared" ref="BJ836:BJ899" si="973">IF(BH836="","", IF(OR(AQ836="-",AS836="-",AU836="-",AW836="-",AY836="-", BA836="-"),"-", IF(COUNTIF(BS836:CE836,"TL")&gt;=1,"TL","L")))</f>
        <v/>
      </c>
      <c r="BK836" s="347" t="str">
        <f t="shared" si="924"/>
        <v/>
      </c>
      <c r="BR836" s="307"/>
      <c r="BS836" s="51" t="str">
        <f t="shared" ref="BS836:BS899" si="974">IF(AD836="","",IF(AD836="-","-",IF(AD836&lt;=20,"TL","L")))</f>
        <v/>
      </c>
      <c r="BT836" s="51" t="str">
        <f t="shared" ref="BT836:BT899" si="975">IF(AH836="","",IF(AH836="-","-",IF(AH836&lt;=30,"TL","L")))</f>
        <v/>
      </c>
      <c r="BU836" s="51" t="str">
        <f t="shared" ref="BU836:BU899" si="976">IF(AM836="","",IF(AM836="-","-",IF(AM836&lt;=20,"TL","L")))</f>
        <v/>
      </c>
      <c r="BV836" s="51" t="str">
        <f t="shared" ref="BV836:BV899" si="977">IF(AN836="","",IF(AN836="-","-",IF(AN836&lt;=20.99,"TL","L")))</f>
        <v/>
      </c>
      <c r="BW836" s="51" t="str">
        <f t="shared" ref="BW836:BW899" si="978">IF(AR836="","", IF(AR836="-","-", IF(AR836&lt;=34,"TL","L")))</f>
        <v/>
      </c>
      <c r="BX836" s="51" t="str">
        <f t="shared" ref="BX836:BX899" si="979">IF(AT836="","",IF(AT836="-","-",IF(G836="P",IF(AT836&lt;=24,"TL",IF(AT836&gt;=25,"L")),IF(G836="W",IF(AT836&lt;=30,"TL",IF(AT836&gt;=31,"L"))))))</f>
        <v/>
      </c>
      <c r="BY836" s="51" t="str">
        <f t="shared" ref="BY836:BY899" si="980">IF(AV836="","",IF(AV836="-","-",IF(G836="P",IF(AV836&lt;=30,"TL",IF(AV836&gt;=31,"L")),IF(G836="W",IF(AV836&lt;=30,"TL",IF(AV836&gt;=31,"L"))))))</f>
        <v/>
      </c>
      <c r="BZ836" s="51" t="str">
        <f t="shared" ref="BZ836:BZ899" si="981">IF(AX836="","",IF(AX836="-","-",IF(G836="P",IF(AX836&lt;=30,"TL",IF(AX836&gt;=31,"L")),IF(G836="W",IF(AX836&lt;=30,"TL",IF(AX836&gt;=31,"L"))))))</f>
        <v/>
      </c>
      <c r="CA836" s="51" t="str">
        <f t="shared" ref="CA836:CA899" si="982">IF(AZ836="","",IF(AZ836="-","-",IF(G836="P",IF(AZ836&lt;=30,"TL",IF(AZ836&gt;=31,"L")),IF(G836="W",IF(AZ836&lt;=30,"TL",IF(AZ836&gt;=31,"L"))))))</f>
        <v/>
      </c>
      <c r="CB836" s="51" t="str">
        <f t="shared" ref="CB836:CB899" si="983">IF(BB836="","",IF(BB836="-","-",IF(G836="P",IF(BB836&lt;=30,"TL",IF(BB836&gt;=31,"L")),IF(G836="W",IF(BB836&lt;=30,"TL",IF(BB836&gt;=31,"L"))))))</f>
        <v/>
      </c>
      <c r="CC836" s="51" t="str">
        <f t="shared" si="967"/>
        <v/>
      </c>
      <c r="CD836" s="51" t="str">
        <f t="shared" si="968"/>
        <v/>
      </c>
      <c r="CE836" s="51" t="str">
        <f t="shared" ref="CE836:CE899" si="984">IF(BH836="","",IF(BH836&lt;=40.99,"TL", IF(BH836&gt;=41,"L")))</f>
        <v/>
      </c>
      <c r="CF836" s="51"/>
      <c r="CH836" s="53" t="str">
        <f t="shared" ref="CH836:CH899" si="985">IF(BS836="TL","BB="&amp;""&amp;AC836&amp;"("&amp;AD836&amp;"),         ", "")</f>
        <v/>
      </c>
      <c r="CI836" s="53" t="str">
        <f t="shared" ref="CI836:CI899" si="986">IF(OR(AE836="-",AF836="-"),"NSA= tdk melaks"&amp;",             ",IF(BT836="TL","NSA=N-"&amp;AF836&amp;""&amp;"("&amp;AH836&amp;")"&amp;"("&amp;AG836&amp;")"&amp;",                    ",""))</f>
        <v/>
      </c>
      <c r="CJ836" s="54" t="str">
        <f t="shared" ref="CJ836:CJ899" si="987">IF(AL836="-","SGP= tdk melaks"&amp;",       ",IF(BU836="TL",AL836&amp;"="&amp;""&amp;"("&amp;AM836&amp;"),  ",""))</f>
        <v/>
      </c>
      <c r="CK836" s="53" t="str">
        <f t="shared" ref="CK836:CK899" si="988">IF(BV836="TL","NP="&amp;"("&amp;FIXED((AN836),2)&amp;"),               ","")</f>
        <v/>
      </c>
      <c r="CL836" s="53" t="str">
        <f t="shared" ref="CL836:CL899" si="989">IF(AQ836="-","A= tdk melaks"&amp;",                       ", IF(BW836="TL","A="&amp;"("&amp;AR836&amp;")"&amp;" (Lari Kurang "&amp;(AQ836-2272)&amp;"m),                      ",""))</f>
        <v/>
      </c>
      <c r="CM836" s="53" t="str">
        <f t="shared" ref="CM836:CM899" si="990">IF(AS836="-","B1= tdk melaks"&amp;",        ",IF(BX836="TL","B1="&amp;"("&amp;AT836&amp;"),                 ",""))</f>
        <v/>
      </c>
      <c r="CN836" s="53" t="str">
        <f t="shared" ref="CN836:CN899" si="991">IF(AU836="-","B2= tdk melaks"&amp;",       ",IF(BY836="TL","B2="&amp;"("&amp;AV836&amp;"),                 ",""))</f>
        <v/>
      </c>
      <c r="CO836" s="53" t="str">
        <f t="shared" ref="CO836:CO899" si="992">IF(AW836="-","B3= tdk melaks"&amp;",       ",IF(BZ836="TL","B3="&amp;"("&amp;AX836&amp;"),                    ",""))</f>
        <v/>
      </c>
      <c r="CP836" s="53" t="str">
        <f t="shared" ref="CP836:CP899" si="993">IF(BA836="-","B4= tdk melaks"&amp;",       ",IF(CA836="TL","B4="&amp;"("&amp;AZ836&amp;"),                    ",""))</f>
        <v/>
      </c>
      <c r="CQ836" s="53" t="str">
        <f t="shared" ref="CQ836:CQ899" si="994">IF(BB836="-","B4= tdk melaks"&amp;",       ",IF(CB836="TL","B5="&amp;"("&amp;BB836&amp;"),                    ",""))</f>
        <v/>
      </c>
      <c r="CR836" s="53" t="str">
        <f t="shared" ref="CR836:CR899" si="995">IF(CC836="TL","R.B="&amp;"("&amp;FIXED((BC836),2)&amp;"),                      ", "")</f>
        <v/>
      </c>
      <c r="CS836" s="53" t="str">
        <f t="shared" ref="CS836:CS899" si="996">IF(CD836="TL","R.AB="&amp;"("&amp;FIXED((BD836),2)&amp;"),                        ", "")</f>
        <v/>
      </c>
      <c r="CT836" s="53" t="str">
        <f t="shared" ref="CT836:CT899" si="997">IF(CE836="TL","N.A="&amp;"("&amp;FIXED((BH836),2)&amp;").", "")</f>
        <v/>
      </c>
      <c r="CU836" s="53" t="str">
        <f t="shared" si="940"/>
        <v/>
      </c>
    </row>
    <row r="837" spans="1:99" hidden="1" x14ac:dyDescent="0.3">
      <c r="A837" s="40">
        <v>899</v>
      </c>
      <c r="B837" s="141"/>
      <c r="C837" s="142"/>
      <c r="D837" s="144"/>
      <c r="E837" s="144"/>
      <c r="F837" s="312"/>
      <c r="G837" s="144" t="s">
        <v>141</v>
      </c>
      <c r="H837" s="314"/>
      <c r="I837" s="314"/>
      <c r="J837" s="315" t="str">
        <f t="shared" si="941"/>
        <v/>
      </c>
      <c r="K837" s="316" t="str">
        <f t="shared" si="942"/>
        <v/>
      </c>
      <c r="L837" s="317" t="str">
        <f t="shared" si="943"/>
        <v/>
      </c>
      <c r="M837" s="316" t="str">
        <f t="shared" si="944"/>
        <v/>
      </c>
      <c r="N837" s="317" t="str">
        <f t="shared" si="945"/>
        <v/>
      </c>
      <c r="O837" s="316" t="str">
        <f t="shared" si="946"/>
        <v/>
      </c>
      <c r="P837" s="317" t="str">
        <f t="shared" si="947"/>
        <v/>
      </c>
      <c r="Q837" s="318" t="str">
        <f t="shared" si="948"/>
        <v/>
      </c>
      <c r="R837" s="319" t="str">
        <f t="shared" si="949"/>
        <v/>
      </c>
      <c r="S837" s="318" t="str">
        <f t="shared" si="950"/>
        <v/>
      </c>
      <c r="T837" s="317" t="str">
        <f t="shared" si="951"/>
        <v/>
      </c>
      <c r="U837" s="318" t="str">
        <f t="shared" si="952"/>
        <v/>
      </c>
      <c r="V837" s="319" t="str">
        <f t="shared" si="953"/>
        <v/>
      </c>
      <c r="W837" s="318" t="str">
        <f t="shared" si="954"/>
        <v/>
      </c>
      <c r="X837" s="319" t="str">
        <f t="shared" si="955"/>
        <v/>
      </c>
      <c r="Y837" s="318" t="str">
        <f t="shared" si="956"/>
        <v/>
      </c>
      <c r="Z837" s="319" t="str">
        <f t="shared" si="957"/>
        <v/>
      </c>
      <c r="AA837" s="317" t="str">
        <f t="shared" si="958"/>
        <v/>
      </c>
      <c r="AB837" s="97" t="str">
        <f t="shared" si="959"/>
        <v/>
      </c>
      <c r="AC837" s="143" t="str">
        <f t="shared" si="960"/>
        <v/>
      </c>
      <c r="AD837" s="143" t="str">
        <f t="shared" si="933"/>
        <v/>
      </c>
      <c r="AE837" s="360"/>
      <c r="AF837" s="360"/>
      <c r="AG837" s="364"/>
      <c r="AH837" s="363" t="str">
        <f t="shared" si="934"/>
        <v/>
      </c>
      <c r="AI837" s="360"/>
      <c r="AJ837" s="360"/>
      <c r="AK837" s="364"/>
      <c r="AL837" s="365" t="str">
        <f t="shared" si="935"/>
        <v/>
      </c>
      <c r="AM837" s="363" t="str">
        <f t="shared" si="936"/>
        <v/>
      </c>
      <c r="AN837" s="366" t="str">
        <f t="shared" si="937"/>
        <v/>
      </c>
      <c r="AO837" s="360"/>
      <c r="AP837" s="360"/>
      <c r="AQ837" s="360" t="str">
        <f t="shared" si="938"/>
        <v/>
      </c>
      <c r="AR837" s="348" t="str">
        <f t="shared" si="961"/>
        <v/>
      </c>
      <c r="AS837" s="360"/>
      <c r="AT837" s="348" t="str">
        <f t="shared" si="962"/>
        <v/>
      </c>
      <c r="AU837" s="360"/>
      <c r="AV837" s="348" t="str">
        <f t="shared" si="963"/>
        <v/>
      </c>
      <c r="AW837" s="360"/>
      <c r="AX837" s="348" t="str">
        <f t="shared" si="964"/>
        <v/>
      </c>
      <c r="AY837" s="360"/>
      <c r="AZ837" s="348" t="str">
        <f t="shared" si="965"/>
        <v/>
      </c>
      <c r="BA837" s="367"/>
      <c r="BB837" s="348" t="str">
        <f t="shared" si="966"/>
        <v/>
      </c>
      <c r="BC837" s="350" t="str">
        <f t="shared" si="969"/>
        <v/>
      </c>
      <c r="BD837" s="350" t="str">
        <f t="shared" si="970"/>
        <v/>
      </c>
      <c r="BE837" s="360"/>
      <c r="BF837" s="361"/>
      <c r="BG837" s="362" t="str">
        <f t="shared" si="939"/>
        <v/>
      </c>
      <c r="BH837" s="354" t="str">
        <f t="shared" si="971"/>
        <v/>
      </c>
      <c r="BI837" s="350" t="str">
        <f t="shared" si="972"/>
        <v/>
      </c>
      <c r="BJ837" s="113" t="str">
        <f t="shared" si="973"/>
        <v/>
      </c>
      <c r="BK837" s="347" t="str">
        <f t="shared" ref="BK837:BK900" si="998">IF(BJ837="","",CONCATENATE(CH837,CI837,CJ837,CK837,CL837,CM837,CN837,CO837,CP837,CQ837,CR837,CS837,CU837,CT837))</f>
        <v/>
      </c>
      <c r="BR837" s="307"/>
      <c r="BS837" s="51" t="str">
        <f t="shared" si="974"/>
        <v/>
      </c>
      <c r="BT837" s="51" t="str">
        <f t="shared" si="975"/>
        <v/>
      </c>
      <c r="BU837" s="51" t="str">
        <f t="shared" si="976"/>
        <v/>
      </c>
      <c r="BV837" s="51" t="str">
        <f t="shared" si="977"/>
        <v/>
      </c>
      <c r="BW837" s="51" t="str">
        <f t="shared" si="978"/>
        <v/>
      </c>
      <c r="BX837" s="51" t="str">
        <f t="shared" si="979"/>
        <v/>
      </c>
      <c r="BY837" s="51" t="str">
        <f t="shared" si="980"/>
        <v/>
      </c>
      <c r="BZ837" s="51" t="str">
        <f t="shared" si="981"/>
        <v/>
      </c>
      <c r="CA837" s="51" t="str">
        <f t="shared" si="982"/>
        <v/>
      </c>
      <c r="CB837" s="51" t="str">
        <f t="shared" si="983"/>
        <v/>
      </c>
      <c r="CC837" s="51" t="str">
        <f t="shared" si="967"/>
        <v/>
      </c>
      <c r="CD837" s="51" t="str">
        <f t="shared" si="968"/>
        <v/>
      </c>
      <c r="CE837" s="51" t="str">
        <f t="shared" si="984"/>
        <v/>
      </c>
      <c r="CF837" s="51"/>
      <c r="CH837" s="53" t="str">
        <f t="shared" si="985"/>
        <v/>
      </c>
      <c r="CI837" s="53" t="str">
        <f t="shared" si="986"/>
        <v/>
      </c>
      <c r="CJ837" s="54" t="str">
        <f t="shared" si="987"/>
        <v/>
      </c>
      <c r="CK837" s="53" t="str">
        <f t="shared" si="988"/>
        <v/>
      </c>
      <c r="CL837" s="53" t="str">
        <f t="shared" si="989"/>
        <v/>
      </c>
      <c r="CM837" s="53" t="str">
        <f t="shared" si="990"/>
        <v/>
      </c>
      <c r="CN837" s="53" t="str">
        <f t="shared" si="991"/>
        <v/>
      </c>
      <c r="CO837" s="53" t="str">
        <f t="shared" si="992"/>
        <v/>
      </c>
      <c r="CP837" s="53" t="str">
        <f t="shared" si="993"/>
        <v/>
      </c>
      <c r="CQ837" s="53" t="str">
        <f t="shared" si="994"/>
        <v/>
      </c>
      <c r="CR837" s="53" t="str">
        <f t="shared" si="995"/>
        <v/>
      </c>
      <c r="CS837" s="53" t="str">
        <f t="shared" si="996"/>
        <v/>
      </c>
      <c r="CT837" s="53" t="str">
        <f t="shared" si="997"/>
        <v/>
      </c>
      <c r="CU837" s="53" t="str">
        <f t="shared" si="940"/>
        <v/>
      </c>
    </row>
    <row r="838" spans="1:99" hidden="1" x14ac:dyDescent="0.3">
      <c r="A838" s="40">
        <v>900</v>
      </c>
      <c r="B838" s="141"/>
      <c r="C838" s="142"/>
      <c r="D838" s="144"/>
      <c r="E838" s="144"/>
      <c r="F838" s="312"/>
      <c r="G838" s="144" t="s">
        <v>141</v>
      </c>
      <c r="H838" s="314"/>
      <c r="I838" s="314"/>
      <c r="J838" s="315" t="str">
        <f t="shared" si="941"/>
        <v/>
      </c>
      <c r="K838" s="316" t="str">
        <f t="shared" si="942"/>
        <v/>
      </c>
      <c r="L838" s="317" t="str">
        <f t="shared" si="943"/>
        <v/>
      </c>
      <c r="M838" s="316" t="str">
        <f t="shared" si="944"/>
        <v/>
      </c>
      <c r="N838" s="317" t="str">
        <f t="shared" si="945"/>
        <v/>
      </c>
      <c r="O838" s="316" t="str">
        <f t="shared" si="946"/>
        <v/>
      </c>
      <c r="P838" s="317" t="str">
        <f t="shared" si="947"/>
        <v/>
      </c>
      <c r="Q838" s="318" t="str">
        <f t="shared" si="948"/>
        <v/>
      </c>
      <c r="R838" s="319" t="str">
        <f t="shared" si="949"/>
        <v/>
      </c>
      <c r="S838" s="318" t="str">
        <f t="shared" si="950"/>
        <v/>
      </c>
      <c r="T838" s="317" t="str">
        <f t="shared" si="951"/>
        <v/>
      </c>
      <c r="U838" s="318" t="str">
        <f t="shared" si="952"/>
        <v/>
      </c>
      <c r="V838" s="319" t="str">
        <f t="shared" si="953"/>
        <v/>
      </c>
      <c r="W838" s="318" t="str">
        <f t="shared" si="954"/>
        <v/>
      </c>
      <c r="X838" s="319" t="str">
        <f t="shared" si="955"/>
        <v/>
      </c>
      <c r="Y838" s="318" t="str">
        <f t="shared" si="956"/>
        <v/>
      </c>
      <c r="Z838" s="319" t="str">
        <f t="shared" si="957"/>
        <v/>
      </c>
      <c r="AA838" s="317" t="str">
        <f t="shared" si="958"/>
        <v/>
      </c>
      <c r="AB838" s="97" t="str">
        <f t="shared" si="959"/>
        <v/>
      </c>
      <c r="AC838" s="143" t="str">
        <f t="shared" si="960"/>
        <v/>
      </c>
      <c r="AD838" s="143" t="str">
        <f t="shared" si="933"/>
        <v/>
      </c>
      <c r="AE838" s="360"/>
      <c r="AF838" s="360"/>
      <c r="AG838" s="364"/>
      <c r="AH838" s="363" t="str">
        <f t="shared" si="934"/>
        <v/>
      </c>
      <c r="AI838" s="360"/>
      <c r="AJ838" s="360"/>
      <c r="AK838" s="364"/>
      <c r="AL838" s="365" t="str">
        <f t="shared" si="935"/>
        <v/>
      </c>
      <c r="AM838" s="363" t="str">
        <f t="shared" si="936"/>
        <v/>
      </c>
      <c r="AN838" s="366" t="str">
        <f t="shared" si="937"/>
        <v/>
      </c>
      <c r="AO838" s="360"/>
      <c r="AP838" s="360"/>
      <c r="AQ838" s="360" t="str">
        <f t="shared" si="938"/>
        <v/>
      </c>
      <c r="AR838" s="348" t="str">
        <f t="shared" si="961"/>
        <v/>
      </c>
      <c r="AS838" s="360"/>
      <c r="AT838" s="348" t="str">
        <f t="shared" si="962"/>
        <v/>
      </c>
      <c r="AU838" s="360"/>
      <c r="AV838" s="348" t="str">
        <f t="shared" si="963"/>
        <v/>
      </c>
      <c r="AW838" s="360"/>
      <c r="AX838" s="348" t="str">
        <f t="shared" si="964"/>
        <v/>
      </c>
      <c r="AY838" s="360"/>
      <c r="AZ838" s="348" t="str">
        <f t="shared" si="965"/>
        <v/>
      </c>
      <c r="BA838" s="367"/>
      <c r="BB838" s="348" t="str">
        <f t="shared" si="966"/>
        <v/>
      </c>
      <c r="BC838" s="350" t="str">
        <f t="shared" si="969"/>
        <v/>
      </c>
      <c r="BD838" s="350" t="str">
        <f t="shared" si="970"/>
        <v/>
      </c>
      <c r="BE838" s="360"/>
      <c r="BF838" s="361"/>
      <c r="BG838" s="362" t="str">
        <f t="shared" si="939"/>
        <v/>
      </c>
      <c r="BH838" s="354" t="str">
        <f t="shared" si="971"/>
        <v/>
      </c>
      <c r="BI838" s="350" t="str">
        <f t="shared" si="972"/>
        <v/>
      </c>
      <c r="BJ838" s="113" t="str">
        <f t="shared" si="973"/>
        <v/>
      </c>
      <c r="BK838" s="347" t="str">
        <f t="shared" si="998"/>
        <v/>
      </c>
      <c r="BR838" s="307"/>
      <c r="BS838" s="51" t="str">
        <f t="shared" si="974"/>
        <v/>
      </c>
      <c r="BT838" s="51" t="str">
        <f t="shared" si="975"/>
        <v/>
      </c>
      <c r="BU838" s="51" t="str">
        <f t="shared" si="976"/>
        <v/>
      </c>
      <c r="BV838" s="51" t="str">
        <f t="shared" si="977"/>
        <v/>
      </c>
      <c r="BW838" s="51" t="str">
        <f t="shared" si="978"/>
        <v/>
      </c>
      <c r="BX838" s="51" t="str">
        <f t="shared" si="979"/>
        <v/>
      </c>
      <c r="BY838" s="51" t="str">
        <f t="shared" si="980"/>
        <v/>
      </c>
      <c r="BZ838" s="51" t="str">
        <f t="shared" si="981"/>
        <v/>
      </c>
      <c r="CA838" s="51" t="str">
        <f t="shared" si="982"/>
        <v/>
      </c>
      <c r="CB838" s="51" t="str">
        <f t="shared" si="983"/>
        <v/>
      </c>
      <c r="CC838" s="51" t="str">
        <f t="shared" si="967"/>
        <v/>
      </c>
      <c r="CD838" s="51" t="str">
        <f t="shared" si="968"/>
        <v/>
      </c>
      <c r="CE838" s="51" t="str">
        <f t="shared" si="984"/>
        <v/>
      </c>
      <c r="CF838" s="51"/>
      <c r="CH838" s="53" t="str">
        <f t="shared" si="985"/>
        <v/>
      </c>
      <c r="CI838" s="53" t="str">
        <f t="shared" si="986"/>
        <v/>
      </c>
      <c r="CJ838" s="54" t="str">
        <f t="shared" si="987"/>
        <v/>
      </c>
      <c r="CK838" s="53" t="str">
        <f t="shared" si="988"/>
        <v/>
      </c>
      <c r="CL838" s="53" t="str">
        <f t="shared" si="989"/>
        <v/>
      </c>
      <c r="CM838" s="53" t="str">
        <f t="shared" si="990"/>
        <v/>
      </c>
      <c r="CN838" s="53" t="str">
        <f t="shared" si="991"/>
        <v/>
      </c>
      <c r="CO838" s="53" t="str">
        <f t="shared" si="992"/>
        <v/>
      </c>
      <c r="CP838" s="53" t="str">
        <f t="shared" si="993"/>
        <v/>
      </c>
      <c r="CQ838" s="53" t="str">
        <f t="shared" si="994"/>
        <v/>
      </c>
      <c r="CR838" s="53" t="str">
        <f t="shared" si="995"/>
        <v/>
      </c>
      <c r="CS838" s="53" t="str">
        <f t="shared" si="996"/>
        <v/>
      </c>
      <c r="CT838" s="53" t="str">
        <f t="shared" si="997"/>
        <v/>
      </c>
      <c r="CU838" s="53" t="str">
        <f t="shared" si="940"/>
        <v/>
      </c>
    </row>
    <row r="839" spans="1:99" hidden="1" x14ac:dyDescent="0.3">
      <c r="A839" s="40">
        <v>901</v>
      </c>
      <c r="B839" s="141"/>
      <c r="C839" s="142"/>
      <c r="D839" s="144"/>
      <c r="E839" s="144"/>
      <c r="F839" s="312"/>
      <c r="G839" s="144" t="s">
        <v>141</v>
      </c>
      <c r="H839" s="314"/>
      <c r="I839" s="314"/>
      <c r="J839" s="315" t="str">
        <f t="shared" si="941"/>
        <v/>
      </c>
      <c r="K839" s="316" t="str">
        <f t="shared" si="942"/>
        <v/>
      </c>
      <c r="L839" s="317" t="str">
        <f t="shared" si="943"/>
        <v/>
      </c>
      <c r="M839" s="316" t="str">
        <f t="shared" si="944"/>
        <v/>
      </c>
      <c r="N839" s="317" t="str">
        <f t="shared" si="945"/>
        <v/>
      </c>
      <c r="O839" s="316" t="str">
        <f t="shared" si="946"/>
        <v/>
      </c>
      <c r="P839" s="317" t="str">
        <f t="shared" si="947"/>
        <v/>
      </c>
      <c r="Q839" s="318" t="str">
        <f t="shared" si="948"/>
        <v/>
      </c>
      <c r="R839" s="319" t="str">
        <f t="shared" si="949"/>
        <v/>
      </c>
      <c r="S839" s="318" t="str">
        <f t="shared" si="950"/>
        <v/>
      </c>
      <c r="T839" s="317" t="str">
        <f t="shared" si="951"/>
        <v/>
      </c>
      <c r="U839" s="318" t="str">
        <f t="shared" si="952"/>
        <v/>
      </c>
      <c r="V839" s="319" t="str">
        <f t="shared" si="953"/>
        <v/>
      </c>
      <c r="W839" s="318" t="str">
        <f t="shared" si="954"/>
        <v/>
      </c>
      <c r="X839" s="319" t="str">
        <f t="shared" si="955"/>
        <v/>
      </c>
      <c r="Y839" s="318" t="str">
        <f t="shared" si="956"/>
        <v/>
      </c>
      <c r="Z839" s="319" t="str">
        <f t="shared" si="957"/>
        <v/>
      </c>
      <c r="AA839" s="317" t="str">
        <f t="shared" si="958"/>
        <v/>
      </c>
      <c r="AB839" s="97" t="str">
        <f t="shared" si="959"/>
        <v/>
      </c>
      <c r="AC839" s="143" t="str">
        <f t="shared" si="960"/>
        <v/>
      </c>
      <c r="AD839" s="143" t="str">
        <f t="shared" si="933"/>
        <v/>
      </c>
      <c r="AE839" s="360"/>
      <c r="AF839" s="360"/>
      <c r="AG839" s="364"/>
      <c r="AH839" s="363" t="str">
        <f t="shared" si="934"/>
        <v/>
      </c>
      <c r="AI839" s="360"/>
      <c r="AJ839" s="360"/>
      <c r="AK839" s="364"/>
      <c r="AL839" s="365" t="str">
        <f t="shared" si="935"/>
        <v/>
      </c>
      <c r="AM839" s="363" t="str">
        <f t="shared" si="936"/>
        <v/>
      </c>
      <c r="AN839" s="366" t="str">
        <f t="shared" si="937"/>
        <v/>
      </c>
      <c r="AO839" s="360"/>
      <c r="AP839" s="360"/>
      <c r="AQ839" s="360" t="str">
        <f t="shared" si="938"/>
        <v/>
      </c>
      <c r="AR839" s="348" t="str">
        <f t="shared" si="961"/>
        <v/>
      </c>
      <c r="AS839" s="360"/>
      <c r="AT839" s="348" t="str">
        <f t="shared" si="962"/>
        <v/>
      </c>
      <c r="AU839" s="360"/>
      <c r="AV839" s="348" t="str">
        <f t="shared" si="963"/>
        <v/>
      </c>
      <c r="AW839" s="360"/>
      <c r="AX839" s="348" t="str">
        <f t="shared" si="964"/>
        <v/>
      </c>
      <c r="AY839" s="360"/>
      <c r="AZ839" s="348" t="str">
        <f t="shared" si="965"/>
        <v/>
      </c>
      <c r="BA839" s="367"/>
      <c r="BB839" s="348" t="str">
        <f t="shared" si="966"/>
        <v/>
      </c>
      <c r="BC839" s="350" t="str">
        <f t="shared" si="969"/>
        <v/>
      </c>
      <c r="BD839" s="350" t="str">
        <f t="shared" si="970"/>
        <v/>
      </c>
      <c r="BE839" s="360"/>
      <c r="BF839" s="361"/>
      <c r="BG839" s="362" t="str">
        <f t="shared" si="939"/>
        <v/>
      </c>
      <c r="BH839" s="354" t="str">
        <f t="shared" si="971"/>
        <v/>
      </c>
      <c r="BI839" s="350" t="str">
        <f t="shared" si="972"/>
        <v/>
      </c>
      <c r="BJ839" s="113" t="str">
        <f t="shared" si="973"/>
        <v/>
      </c>
      <c r="BK839" s="347" t="str">
        <f t="shared" si="998"/>
        <v/>
      </c>
      <c r="BR839" s="307"/>
      <c r="BS839" s="51" t="str">
        <f t="shared" si="974"/>
        <v/>
      </c>
      <c r="BT839" s="51" t="str">
        <f t="shared" si="975"/>
        <v/>
      </c>
      <c r="BU839" s="51" t="str">
        <f t="shared" si="976"/>
        <v/>
      </c>
      <c r="BV839" s="51" t="str">
        <f t="shared" si="977"/>
        <v/>
      </c>
      <c r="BW839" s="51" t="str">
        <f t="shared" si="978"/>
        <v/>
      </c>
      <c r="BX839" s="51" t="str">
        <f t="shared" si="979"/>
        <v/>
      </c>
      <c r="BY839" s="51" t="str">
        <f t="shared" si="980"/>
        <v/>
      </c>
      <c r="BZ839" s="51" t="str">
        <f t="shared" si="981"/>
        <v/>
      </c>
      <c r="CA839" s="51" t="str">
        <f t="shared" si="982"/>
        <v/>
      </c>
      <c r="CB839" s="51" t="str">
        <f t="shared" si="983"/>
        <v/>
      </c>
      <c r="CC839" s="51" t="str">
        <f t="shared" si="967"/>
        <v/>
      </c>
      <c r="CD839" s="51" t="str">
        <f t="shared" si="968"/>
        <v/>
      </c>
      <c r="CE839" s="51" t="str">
        <f t="shared" si="984"/>
        <v/>
      </c>
      <c r="CF839" s="51"/>
      <c r="CH839" s="53" t="str">
        <f t="shared" si="985"/>
        <v/>
      </c>
      <c r="CI839" s="53" t="str">
        <f t="shared" si="986"/>
        <v/>
      </c>
      <c r="CJ839" s="54" t="str">
        <f t="shared" si="987"/>
        <v/>
      </c>
      <c r="CK839" s="53" t="str">
        <f t="shared" si="988"/>
        <v/>
      </c>
      <c r="CL839" s="53" t="str">
        <f t="shared" si="989"/>
        <v/>
      </c>
      <c r="CM839" s="53" t="str">
        <f t="shared" si="990"/>
        <v/>
      </c>
      <c r="CN839" s="53" t="str">
        <f t="shared" si="991"/>
        <v/>
      </c>
      <c r="CO839" s="53" t="str">
        <f t="shared" si="992"/>
        <v/>
      </c>
      <c r="CP839" s="53" t="str">
        <f t="shared" si="993"/>
        <v/>
      </c>
      <c r="CQ839" s="53" t="str">
        <f t="shared" si="994"/>
        <v/>
      </c>
      <c r="CR839" s="53" t="str">
        <f t="shared" si="995"/>
        <v/>
      </c>
      <c r="CS839" s="53" t="str">
        <f t="shared" si="996"/>
        <v/>
      </c>
      <c r="CT839" s="53" t="str">
        <f t="shared" si="997"/>
        <v/>
      </c>
      <c r="CU839" s="53" t="str">
        <f t="shared" si="940"/>
        <v/>
      </c>
    </row>
    <row r="840" spans="1:99" hidden="1" x14ac:dyDescent="0.3">
      <c r="A840" s="40">
        <v>902</v>
      </c>
      <c r="B840" s="141"/>
      <c r="C840" s="142"/>
      <c r="D840" s="144"/>
      <c r="E840" s="144"/>
      <c r="F840" s="312"/>
      <c r="G840" s="144" t="s">
        <v>141</v>
      </c>
      <c r="H840" s="314"/>
      <c r="I840" s="314"/>
      <c r="J840" s="315" t="str">
        <f t="shared" si="941"/>
        <v/>
      </c>
      <c r="K840" s="316" t="str">
        <f t="shared" si="942"/>
        <v/>
      </c>
      <c r="L840" s="317" t="str">
        <f t="shared" si="943"/>
        <v/>
      </c>
      <c r="M840" s="316" t="str">
        <f t="shared" si="944"/>
        <v/>
      </c>
      <c r="N840" s="317" t="str">
        <f t="shared" si="945"/>
        <v/>
      </c>
      <c r="O840" s="316" t="str">
        <f t="shared" si="946"/>
        <v/>
      </c>
      <c r="P840" s="317" t="str">
        <f t="shared" si="947"/>
        <v/>
      </c>
      <c r="Q840" s="318" t="str">
        <f t="shared" si="948"/>
        <v/>
      </c>
      <c r="R840" s="319" t="str">
        <f t="shared" si="949"/>
        <v/>
      </c>
      <c r="S840" s="318" t="str">
        <f t="shared" si="950"/>
        <v/>
      </c>
      <c r="T840" s="317" t="str">
        <f t="shared" si="951"/>
        <v/>
      </c>
      <c r="U840" s="318" t="str">
        <f t="shared" si="952"/>
        <v/>
      </c>
      <c r="V840" s="319" t="str">
        <f t="shared" si="953"/>
        <v/>
      </c>
      <c r="W840" s="318" t="str">
        <f t="shared" si="954"/>
        <v/>
      </c>
      <c r="X840" s="319" t="str">
        <f t="shared" si="955"/>
        <v/>
      </c>
      <c r="Y840" s="318" t="str">
        <f t="shared" si="956"/>
        <v/>
      </c>
      <c r="Z840" s="319" t="str">
        <f t="shared" si="957"/>
        <v/>
      </c>
      <c r="AA840" s="317" t="str">
        <f t="shared" si="958"/>
        <v/>
      </c>
      <c r="AB840" s="97" t="str">
        <f t="shared" si="959"/>
        <v/>
      </c>
      <c r="AC840" s="143" t="str">
        <f t="shared" si="960"/>
        <v/>
      </c>
      <c r="AD840" s="143" t="str">
        <f t="shared" si="933"/>
        <v/>
      </c>
      <c r="AE840" s="360"/>
      <c r="AF840" s="360"/>
      <c r="AG840" s="364"/>
      <c r="AH840" s="363" t="str">
        <f t="shared" si="934"/>
        <v/>
      </c>
      <c r="AI840" s="360"/>
      <c r="AJ840" s="360"/>
      <c r="AK840" s="364"/>
      <c r="AL840" s="365" t="str">
        <f t="shared" si="935"/>
        <v/>
      </c>
      <c r="AM840" s="363" t="str">
        <f t="shared" si="936"/>
        <v/>
      </c>
      <c r="AN840" s="366" t="str">
        <f t="shared" si="937"/>
        <v/>
      </c>
      <c r="AO840" s="360"/>
      <c r="AP840" s="360"/>
      <c r="AQ840" s="360" t="str">
        <f t="shared" si="938"/>
        <v/>
      </c>
      <c r="AR840" s="348" t="str">
        <f t="shared" si="961"/>
        <v/>
      </c>
      <c r="AS840" s="360"/>
      <c r="AT840" s="348" t="str">
        <f t="shared" si="962"/>
        <v/>
      </c>
      <c r="AU840" s="360"/>
      <c r="AV840" s="348" t="str">
        <f t="shared" si="963"/>
        <v/>
      </c>
      <c r="AW840" s="360"/>
      <c r="AX840" s="348" t="str">
        <f t="shared" si="964"/>
        <v/>
      </c>
      <c r="AY840" s="360"/>
      <c r="AZ840" s="348" t="str">
        <f t="shared" si="965"/>
        <v/>
      </c>
      <c r="BA840" s="367"/>
      <c r="BB840" s="348" t="str">
        <f t="shared" si="966"/>
        <v/>
      </c>
      <c r="BC840" s="350" t="str">
        <f t="shared" si="969"/>
        <v/>
      </c>
      <c r="BD840" s="350" t="str">
        <f t="shared" si="970"/>
        <v/>
      </c>
      <c r="BE840" s="360"/>
      <c r="BF840" s="361"/>
      <c r="BG840" s="362" t="str">
        <f t="shared" si="939"/>
        <v/>
      </c>
      <c r="BH840" s="354" t="str">
        <f t="shared" si="971"/>
        <v/>
      </c>
      <c r="BI840" s="350" t="str">
        <f t="shared" si="972"/>
        <v/>
      </c>
      <c r="BJ840" s="113" t="str">
        <f t="shared" si="973"/>
        <v/>
      </c>
      <c r="BK840" s="347" t="str">
        <f t="shared" si="998"/>
        <v/>
      </c>
      <c r="BR840" s="307"/>
      <c r="BS840" s="51" t="str">
        <f t="shared" si="974"/>
        <v/>
      </c>
      <c r="BT840" s="51" t="str">
        <f t="shared" si="975"/>
        <v/>
      </c>
      <c r="BU840" s="51" t="str">
        <f t="shared" si="976"/>
        <v/>
      </c>
      <c r="BV840" s="51" t="str">
        <f t="shared" si="977"/>
        <v/>
      </c>
      <c r="BW840" s="51" t="str">
        <f t="shared" si="978"/>
        <v/>
      </c>
      <c r="BX840" s="51" t="str">
        <f t="shared" si="979"/>
        <v/>
      </c>
      <c r="BY840" s="51" t="str">
        <f t="shared" si="980"/>
        <v/>
      </c>
      <c r="BZ840" s="51" t="str">
        <f t="shared" si="981"/>
        <v/>
      </c>
      <c r="CA840" s="51" t="str">
        <f t="shared" si="982"/>
        <v/>
      </c>
      <c r="CB840" s="51" t="str">
        <f t="shared" si="983"/>
        <v/>
      </c>
      <c r="CC840" s="51" t="str">
        <f t="shared" si="967"/>
        <v/>
      </c>
      <c r="CD840" s="51" t="str">
        <f t="shared" si="968"/>
        <v/>
      </c>
      <c r="CE840" s="51" t="str">
        <f t="shared" si="984"/>
        <v/>
      </c>
      <c r="CF840" s="51"/>
      <c r="CH840" s="53" t="str">
        <f t="shared" si="985"/>
        <v/>
      </c>
      <c r="CI840" s="53" t="str">
        <f t="shared" si="986"/>
        <v/>
      </c>
      <c r="CJ840" s="54" t="str">
        <f t="shared" si="987"/>
        <v/>
      </c>
      <c r="CK840" s="53" t="str">
        <f t="shared" si="988"/>
        <v/>
      </c>
      <c r="CL840" s="53" t="str">
        <f t="shared" si="989"/>
        <v/>
      </c>
      <c r="CM840" s="53" t="str">
        <f t="shared" si="990"/>
        <v/>
      </c>
      <c r="CN840" s="53" t="str">
        <f t="shared" si="991"/>
        <v/>
      </c>
      <c r="CO840" s="53" t="str">
        <f t="shared" si="992"/>
        <v/>
      </c>
      <c r="CP840" s="53" t="str">
        <f t="shared" si="993"/>
        <v/>
      </c>
      <c r="CQ840" s="53" t="str">
        <f t="shared" si="994"/>
        <v/>
      </c>
      <c r="CR840" s="53" t="str">
        <f t="shared" si="995"/>
        <v/>
      </c>
      <c r="CS840" s="53" t="str">
        <f t="shared" si="996"/>
        <v/>
      </c>
      <c r="CT840" s="53" t="str">
        <f t="shared" si="997"/>
        <v/>
      </c>
      <c r="CU840" s="53" t="str">
        <f t="shared" si="940"/>
        <v/>
      </c>
    </row>
    <row r="841" spans="1:99" hidden="1" x14ac:dyDescent="0.3">
      <c r="A841" s="40">
        <v>903</v>
      </c>
      <c r="B841" s="141"/>
      <c r="C841" s="142"/>
      <c r="D841" s="144"/>
      <c r="E841" s="144"/>
      <c r="F841" s="312"/>
      <c r="G841" s="144" t="s">
        <v>141</v>
      </c>
      <c r="H841" s="314"/>
      <c r="I841" s="314"/>
      <c r="J841" s="315" t="str">
        <f t="shared" si="941"/>
        <v/>
      </c>
      <c r="K841" s="316" t="str">
        <f t="shared" si="942"/>
        <v/>
      </c>
      <c r="L841" s="317" t="str">
        <f t="shared" si="943"/>
        <v/>
      </c>
      <c r="M841" s="316" t="str">
        <f t="shared" si="944"/>
        <v/>
      </c>
      <c r="N841" s="317" t="str">
        <f t="shared" si="945"/>
        <v/>
      </c>
      <c r="O841" s="316" t="str">
        <f t="shared" si="946"/>
        <v/>
      </c>
      <c r="P841" s="317" t="str">
        <f t="shared" si="947"/>
        <v/>
      </c>
      <c r="Q841" s="318" t="str">
        <f t="shared" si="948"/>
        <v/>
      </c>
      <c r="R841" s="319" t="str">
        <f t="shared" si="949"/>
        <v/>
      </c>
      <c r="S841" s="318" t="str">
        <f t="shared" si="950"/>
        <v/>
      </c>
      <c r="T841" s="317" t="str">
        <f t="shared" si="951"/>
        <v/>
      </c>
      <c r="U841" s="318" t="str">
        <f t="shared" si="952"/>
        <v/>
      </c>
      <c r="V841" s="319" t="str">
        <f t="shared" si="953"/>
        <v/>
      </c>
      <c r="W841" s="318" t="str">
        <f t="shared" si="954"/>
        <v/>
      </c>
      <c r="X841" s="319" t="str">
        <f t="shared" si="955"/>
        <v/>
      </c>
      <c r="Y841" s="318" t="str">
        <f t="shared" si="956"/>
        <v/>
      </c>
      <c r="Z841" s="319" t="str">
        <f t="shared" si="957"/>
        <v/>
      </c>
      <c r="AA841" s="317" t="str">
        <f t="shared" si="958"/>
        <v/>
      </c>
      <c r="AB841" s="97" t="str">
        <f t="shared" si="959"/>
        <v/>
      </c>
      <c r="AC841" s="143" t="str">
        <f t="shared" si="960"/>
        <v/>
      </c>
      <c r="AD841" s="143" t="str">
        <f t="shared" si="933"/>
        <v/>
      </c>
      <c r="AE841" s="360"/>
      <c r="AF841" s="360"/>
      <c r="AG841" s="364"/>
      <c r="AH841" s="363" t="str">
        <f t="shared" si="934"/>
        <v/>
      </c>
      <c r="AI841" s="360"/>
      <c r="AJ841" s="360"/>
      <c r="AK841" s="364"/>
      <c r="AL841" s="365" t="str">
        <f t="shared" si="935"/>
        <v/>
      </c>
      <c r="AM841" s="363" t="str">
        <f t="shared" si="936"/>
        <v/>
      </c>
      <c r="AN841" s="366" t="str">
        <f t="shared" si="937"/>
        <v/>
      </c>
      <c r="AO841" s="360"/>
      <c r="AP841" s="360"/>
      <c r="AQ841" s="360" t="str">
        <f t="shared" si="938"/>
        <v/>
      </c>
      <c r="AR841" s="348" t="str">
        <f t="shared" si="961"/>
        <v/>
      </c>
      <c r="AS841" s="360"/>
      <c r="AT841" s="348" t="str">
        <f t="shared" si="962"/>
        <v/>
      </c>
      <c r="AU841" s="360"/>
      <c r="AV841" s="348" t="str">
        <f t="shared" si="963"/>
        <v/>
      </c>
      <c r="AW841" s="360"/>
      <c r="AX841" s="348" t="str">
        <f t="shared" si="964"/>
        <v/>
      </c>
      <c r="AY841" s="360"/>
      <c r="AZ841" s="348" t="str">
        <f t="shared" si="965"/>
        <v/>
      </c>
      <c r="BA841" s="367"/>
      <c r="BB841" s="348" t="str">
        <f t="shared" si="966"/>
        <v/>
      </c>
      <c r="BC841" s="350" t="str">
        <f t="shared" si="969"/>
        <v/>
      </c>
      <c r="BD841" s="350" t="str">
        <f t="shared" si="970"/>
        <v/>
      </c>
      <c r="BE841" s="360"/>
      <c r="BF841" s="361"/>
      <c r="BG841" s="362" t="str">
        <f t="shared" si="939"/>
        <v/>
      </c>
      <c r="BH841" s="354" t="str">
        <f t="shared" si="971"/>
        <v/>
      </c>
      <c r="BI841" s="350" t="str">
        <f t="shared" si="972"/>
        <v/>
      </c>
      <c r="BJ841" s="113" t="str">
        <f t="shared" si="973"/>
        <v/>
      </c>
      <c r="BK841" s="347" t="str">
        <f t="shared" si="998"/>
        <v/>
      </c>
      <c r="BR841" s="307"/>
      <c r="BS841" s="51" t="str">
        <f t="shared" si="974"/>
        <v/>
      </c>
      <c r="BT841" s="51" t="str">
        <f t="shared" si="975"/>
        <v/>
      </c>
      <c r="BU841" s="51" t="str">
        <f t="shared" si="976"/>
        <v/>
      </c>
      <c r="BV841" s="51" t="str">
        <f t="shared" si="977"/>
        <v/>
      </c>
      <c r="BW841" s="51" t="str">
        <f t="shared" si="978"/>
        <v/>
      </c>
      <c r="BX841" s="51" t="str">
        <f t="shared" si="979"/>
        <v/>
      </c>
      <c r="BY841" s="51" t="str">
        <f t="shared" si="980"/>
        <v/>
      </c>
      <c r="BZ841" s="51" t="str">
        <f t="shared" si="981"/>
        <v/>
      </c>
      <c r="CA841" s="51" t="str">
        <f t="shared" si="982"/>
        <v/>
      </c>
      <c r="CB841" s="51" t="str">
        <f t="shared" si="983"/>
        <v/>
      </c>
      <c r="CC841" s="51" t="str">
        <f t="shared" si="967"/>
        <v/>
      </c>
      <c r="CD841" s="51" t="str">
        <f t="shared" si="968"/>
        <v/>
      </c>
      <c r="CE841" s="51" t="str">
        <f t="shared" si="984"/>
        <v/>
      </c>
      <c r="CF841" s="51"/>
      <c r="CH841" s="53" t="str">
        <f t="shared" si="985"/>
        <v/>
      </c>
      <c r="CI841" s="53" t="str">
        <f t="shared" si="986"/>
        <v/>
      </c>
      <c r="CJ841" s="54" t="str">
        <f t="shared" si="987"/>
        <v/>
      </c>
      <c r="CK841" s="53" t="str">
        <f t="shared" si="988"/>
        <v/>
      </c>
      <c r="CL841" s="53" t="str">
        <f t="shared" si="989"/>
        <v/>
      </c>
      <c r="CM841" s="53" t="str">
        <f t="shared" si="990"/>
        <v/>
      </c>
      <c r="CN841" s="53" t="str">
        <f t="shared" si="991"/>
        <v/>
      </c>
      <c r="CO841" s="53" t="str">
        <f t="shared" si="992"/>
        <v/>
      </c>
      <c r="CP841" s="53" t="str">
        <f t="shared" si="993"/>
        <v/>
      </c>
      <c r="CQ841" s="53" t="str">
        <f t="shared" si="994"/>
        <v/>
      </c>
      <c r="CR841" s="53" t="str">
        <f t="shared" si="995"/>
        <v/>
      </c>
      <c r="CS841" s="53" t="str">
        <f t="shared" si="996"/>
        <v/>
      </c>
      <c r="CT841" s="53" t="str">
        <f t="shared" si="997"/>
        <v/>
      </c>
      <c r="CU841" s="53" t="str">
        <f t="shared" si="940"/>
        <v/>
      </c>
    </row>
    <row r="842" spans="1:99" hidden="1" x14ac:dyDescent="0.3">
      <c r="A842" s="40">
        <v>904</v>
      </c>
      <c r="B842" s="141"/>
      <c r="C842" s="142"/>
      <c r="D842" s="144"/>
      <c r="E842" s="144"/>
      <c r="F842" s="312"/>
      <c r="G842" s="144" t="s">
        <v>141</v>
      </c>
      <c r="H842" s="314"/>
      <c r="I842" s="314"/>
      <c r="J842" s="315" t="str">
        <f t="shared" si="941"/>
        <v/>
      </c>
      <c r="K842" s="316" t="str">
        <f t="shared" si="942"/>
        <v/>
      </c>
      <c r="L842" s="317" t="str">
        <f t="shared" si="943"/>
        <v/>
      </c>
      <c r="M842" s="316" t="str">
        <f t="shared" si="944"/>
        <v/>
      </c>
      <c r="N842" s="317" t="str">
        <f t="shared" si="945"/>
        <v/>
      </c>
      <c r="O842" s="316" t="str">
        <f t="shared" si="946"/>
        <v/>
      </c>
      <c r="P842" s="317" t="str">
        <f t="shared" si="947"/>
        <v/>
      </c>
      <c r="Q842" s="318" t="str">
        <f t="shared" si="948"/>
        <v/>
      </c>
      <c r="R842" s="319" t="str">
        <f t="shared" si="949"/>
        <v/>
      </c>
      <c r="S842" s="318" t="str">
        <f t="shared" si="950"/>
        <v/>
      </c>
      <c r="T842" s="317" t="str">
        <f t="shared" si="951"/>
        <v/>
      </c>
      <c r="U842" s="318" t="str">
        <f t="shared" si="952"/>
        <v/>
      </c>
      <c r="V842" s="319" t="str">
        <f t="shared" si="953"/>
        <v/>
      </c>
      <c r="W842" s="318" t="str">
        <f t="shared" si="954"/>
        <v/>
      </c>
      <c r="X842" s="319" t="str">
        <f t="shared" si="955"/>
        <v/>
      </c>
      <c r="Y842" s="318" t="str">
        <f t="shared" si="956"/>
        <v/>
      </c>
      <c r="Z842" s="319" t="str">
        <f t="shared" si="957"/>
        <v/>
      </c>
      <c r="AA842" s="317" t="str">
        <f t="shared" si="958"/>
        <v/>
      </c>
      <c r="AB842" s="97" t="str">
        <f t="shared" si="959"/>
        <v/>
      </c>
      <c r="AC842" s="143" t="str">
        <f t="shared" si="960"/>
        <v/>
      </c>
      <c r="AD842" s="143" t="str">
        <f t="shared" si="933"/>
        <v/>
      </c>
      <c r="AE842" s="360"/>
      <c r="AF842" s="360"/>
      <c r="AG842" s="364"/>
      <c r="AH842" s="363" t="str">
        <f t="shared" si="934"/>
        <v/>
      </c>
      <c r="AI842" s="360"/>
      <c r="AJ842" s="360"/>
      <c r="AK842" s="364"/>
      <c r="AL842" s="365" t="str">
        <f t="shared" si="935"/>
        <v/>
      </c>
      <c r="AM842" s="363" t="str">
        <f t="shared" si="936"/>
        <v/>
      </c>
      <c r="AN842" s="366" t="str">
        <f t="shared" si="937"/>
        <v/>
      </c>
      <c r="AO842" s="360"/>
      <c r="AP842" s="360"/>
      <c r="AQ842" s="360" t="str">
        <f t="shared" si="938"/>
        <v/>
      </c>
      <c r="AR842" s="348" t="str">
        <f t="shared" si="961"/>
        <v/>
      </c>
      <c r="AS842" s="360"/>
      <c r="AT842" s="348" t="str">
        <f t="shared" si="962"/>
        <v/>
      </c>
      <c r="AU842" s="360"/>
      <c r="AV842" s="348" t="str">
        <f t="shared" si="963"/>
        <v/>
      </c>
      <c r="AW842" s="360"/>
      <c r="AX842" s="348" t="str">
        <f t="shared" si="964"/>
        <v/>
      </c>
      <c r="AY842" s="360"/>
      <c r="AZ842" s="348" t="str">
        <f t="shared" si="965"/>
        <v/>
      </c>
      <c r="BA842" s="367"/>
      <c r="BB842" s="348" t="str">
        <f t="shared" si="966"/>
        <v/>
      </c>
      <c r="BC842" s="350" t="str">
        <f t="shared" si="969"/>
        <v/>
      </c>
      <c r="BD842" s="350" t="str">
        <f t="shared" si="970"/>
        <v/>
      </c>
      <c r="BE842" s="360"/>
      <c r="BF842" s="361"/>
      <c r="BG842" s="362" t="str">
        <f t="shared" si="939"/>
        <v/>
      </c>
      <c r="BH842" s="354" t="str">
        <f t="shared" si="971"/>
        <v/>
      </c>
      <c r="BI842" s="350" t="str">
        <f t="shared" si="972"/>
        <v/>
      </c>
      <c r="BJ842" s="113" t="str">
        <f t="shared" si="973"/>
        <v/>
      </c>
      <c r="BK842" s="347" t="str">
        <f t="shared" si="998"/>
        <v/>
      </c>
      <c r="BR842" s="307"/>
      <c r="BS842" s="51" t="str">
        <f t="shared" si="974"/>
        <v/>
      </c>
      <c r="BT842" s="51" t="str">
        <f t="shared" si="975"/>
        <v/>
      </c>
      <c r="BU842" s="51" t="str">
        <f t="shared" si="976"/>
        <v/>
      </c>
      <c r="BV842" s="51" t="str">
        <f t="shared" si="977"/>
        <v/>
      </c>
      <c r="BW842" s="51" t="str">
        <f t="shared" si="978"/>
        <v/>
      </c>
      <c r="BX842" s="51" t="str">
        <f t="shared" si="979"/>
        <v/>
      </c>
      <c r="BY842" s="51" t="str">
        <f t="shared" si="980"/>
        <v/>
      </c>
      <c r="BZ842" s="51" t="str">
        <f t="shared" si="981"/>
        <v/>
      </c>
      <c r="CA842" s="51" t="str">
        <f t="shared" si="982"/>
        <v/>
      </c>
      <c r="CB842" s="51" t="str">
        <f t="shared" si="983"/>
        <v/>
      </c>
      <c r="CC842" s="51" t="str">
        <f t="shared" si="967"/>
        <v/>
      </c>
      <c r="CD842" s="51" t="str">
        <f t="shared" si="968"/>
        <v/>
      </c>
      <c r="CE842" s="51" t="str">
        <f t="shared" si="984"/>
        <v/>
      </c>
      <c r="CF842" s="51"/>
      <c r="CH842" s="53" t="str">
        <f t="shared" si="985"/>
        <v/>
      </c>
      <c r="CI842" s="53" t="str">
        <f t="shared" si="986"/>
        <v/>
      </c>
      <c r="CJ842" s="54" t="str">
        <f t="shared" si="987"/>
        <v/>
      </c>
      <c r="CK842" s="53" t="str">
        <f t="shared" si="988"/>
        <v/>
      </c>
      <c r="CL842" s="53" t="str">
        <f t="shared" si="989"/>
        <v/>
      </c>
      <c r="CM842" s="53" t="str">
        <f t="shared" si="990"/>
        <v/>
      </c>
      <c r="CN842" s="53" t="str">
        <f t="shared" si="991"/>
        <v/>
      </c>
      <c r="CO842" s="53" t="str">
        <f t="shared" si="992"/>
        <v/>
      </c>
      <c r="CP842" s="53" t="str">
        <f t="shared" si="993"/>
        <v/>
      </c>
      <c r="CQ842" s="53" t="str">
        <f t="shared" si="994"/>
        <v/>
      </c>
      <c r="CR842" s="53" t="str">
        <f t="shared" si="995"/>
        <v/>
      </c>
      <c r="CS842" s="53" t="str">
        <f t="shared" si="996"/>
        <v/>
      </c>
      <c r="CT842" s="53" t="str">
        <f t="shared" si="997"/>
        <v/>
      </c>
      <c r="CU842" s="53" t="str">
        <f t="shared" si="940"/>
        <v/>
      </c>
    </row>
    <row r="843" spans="1:99" hidden="1" x14ac:dyDescent="0.3">
      <c r="A843" s="40">
        <v>905</v>
      </c>
      <c r="B843" s="141"/>
      <c r="C843" s="142"/>
      <c r="D843" s="144"/>
      <c r="E843" s="144"/>
      <c r="F843" s="312"/>
      <c r="G843" s="144" t="s">
        <v>141</v>
      </c>
      <c r="H843" s="314"/>
      <c r="I843" s="314"/>
      <c r="J843" s="315" t="str">
        <f t="shared" si="941"/>
        <v/>
      </c>
      <c r="K843" s="316" t="str">
        <f t="shared" si="942"/>
        <v/>
      </c>
      <c r="L843" s="317" t="str">
        <f t="shared" si="943"/>
        <v/>
      </c>
      <c r="M843" s="316" t="str">
        <f t="shared" si="944"/>
        <v/>
      </c>
      <c r="N843" s="317" t="str">
        <f t="shared" si="945"/>
        <v/>
      </c>
      <c r="O843" s="316" t="str">
        <f t="shared" si="946"/>
        <v/>
      </c>
      <c r="P843" s="317" t="str">
        <f t="shared" si="947"/>
        <v/>
      </c>
      <c r="Q843" s="318" t="str">
        <f t="shared" si="948"/>
        <v/>
      </c>
      <c r="R843" s="319" t="str">
        <f t="shared" si="949"/>
        <v/>
      </c>
      <c r="S843" s="318" t="str">
        <f t="shared" si="950"/>
        <v/>
      </c>
      <c r="T843" s="317" t="str">
        <f t="shared" si="951"/>
        <v/>
      </c>
      <c r="U843" s="318" t="str">
        <f t="shared" si="952"/>
        <v/>
      </c>
      <c r="V843" s="319" t="str">
        <f t="shared" si="953"/>
        <v/>
      </c>
      <c r="W843" s="318" t="str">
        <f t="shared" si="954"/>
        <v/>
      </c>
      <c r="X843" s="319" t="str">
        <f t="shared" si="955"/>
        <v/>
      </c>
      <c r="Y843" s="318" t="str">
        <f t="shared" si="956"/>
        <v/>
      </c>
      <c r="Z843" s="319" t="str">
        <f t="shared" si="957"/>
        <v/>
      </c>
      <c r="AA843" s="317" t="str">
        <f t="shared" si="958"/>
        <v/>
      </c>
      <c r="AB843" s="97" t="str">
        <f t="shared" si="959"/>
        <v/>
      </c>
      <c r="AC843" s="143" t="str">
        <f t="shared" si="960"/>
        <v/>
      </c>
      <c r="AD843" s="143" t="str">
        <f t="shared" si="933"/>
        <v/>
      </c>
      <c r="AE843" s="360"/>
      <c r="AF843" s="360"/>
      <c r="AG843" s="364"/>
      <c r="AH843" s="363" t="str">
        <f t="shared" si="934"/>
        <v/>
      </c>
      <c r="AI843" s="360"/>
      <c r="AJ843" s="360"/>
      <c r="AK843" s="364"/>
      <c r="AL843" s="365" t="str">
        <f t="shared" si="935"/>
        <v/>
      </c>
      <c r="AM843" s="363" t="str">
        <f t="shared" si="936"/>
        <v/>
      </c>
      <c r="AN843" s="366" t="str">
        <f t="shared" si="937"/>
        <v/>
      </c>
      <c r="AO843" s="360"/>
      <c r="AP843" s="360"/>
      <c r="AQ843" s="360" t="str">
        <f t="shared" si="938"/>
        <v/>
      </c>
      <c r="AR843" s="348" t="str">
        <f t="shared" si="961"/>
        <v/>
      </c>
      <c r="AS843" s="360"/>
      <c r="AT843" s="348" t="str">
        <f t="shared" si="962"/>
        <v/>
      </c>
      <c r="AU843" s="360"/>
      <c r="AV843" s="348" t="str">
        <f t="shared" si="963"/>
        <v/>
      </c>
      <c r="AW843" s="360"/>
      <c r="AX843" s="348" t="str">
        <f t="shared" si="964"/>
        <v/>
      </c>
      <c r="AY843" s="360"/>
      <c r="AZ843" s="348" t="str">
        <f t="shared" si="965"/>
        <v/>
      </c>
      <c r="BA843" s="367"/>
      <c r="BB843" s="348" t="str">
        <f t="shared" si="966"/>
        <v/>
      </c>
      <c r="BC843" s="350" t="str">
        <f t="shared" si="969"/>
        <v/>
      </c>
      <c r="BD843" s="350" t="str">
        <f t="shared" si="970"/>
        <v/>
      </c>
      <c r="BE843" s="360"/>
      <c r="BF843" s="361"/>
      <c r="BG843" s="362" t="str">
        <f t="shared" si="939"/>
        <v/>
      </c>
      <c r="BH843" s="354" t="str">
        <f t="shared" si="971"/>
        <v/>
      </c>
      <c r="BI843" s="350" t="str">
        <f t="shared" si="972"/>
        <v/>
      </c>
      <c r="BJ843" s="113" t="str">
        <f t="shared" si="973"/>
        <v/>
      </c>
      <c r="BK843" s="347" t="str">
        <f t="shared" si="998"/>
        <v/>
      </c>
      <c r="BR843" s="307"/>
      <c r="BS843" s="51" t="str">
        <f t="shared" si="974"/>
        <v/>
      </c>
      <c r="BT843" s="51" t="str">
        <f t="shared" si="975"/>
        <v/>
      </c>
      <c r="BU843" s="51" t="str">
        <f t="shared" si="976"/>
        <v/>
      </c>
      <c r="BV843" s="51" t="str">
        <f t="shared" si="977"/>
        <v/>
      </c>
      <c r="BW843" s="51" t="str">
        <f t="shared" si="978"/>
        <v/>
      </c>
      <c r="BX843" s="51" t="str">
        <f t="shared" si="979"/>
        <v/>
      </c>
      <c r="BY843" s="51" t="str">
        <f t="shared" si="980"/>
        <v/>
      </c>
      <c r="BZ843" s="51" t="str">
        <f t="shared" si="981"/>
        <v/>
      </c>
      <c r="CA843" s="51" t="str">
        <f t="shared" si="982"/>
        <v/>
      </c>
      <c r="CB843" s="51" t="str">
        <f t="shared" si="983"/>
        <v/>
      </c>
      <c r="CC843" s="51" t="str">
        <f t="shared" si="967"/>
        <v/>
      </c>
      <c r="CD843" s="51" t="str">
        <f t="shared" si="968"/>
        <v/>
      </c>
      <c r="CE843" s="51" t="str">
        <f t="shared" si="984"/>
        <v/>
      </c>
      <c r="CF843" s="51"/>
      <c r="CH843" s="53" t="str">
        <f t="shared" si="985"/>
        <v/>
      </c>
      <c r="CI843" s="53" t="str">
        <f t="shared" si="986"/>
        <v/>
      </c>
      <c r="CJ843" s="54" t="str">
        <f t="shared" si="987"/>
        <v/>
      </c>
      <c r="CK843" s="53" t="str">
        <f t="shared" si="988"/>
        <v/>
      </c>
      <c r="CL843" s="53" t="str">
        <f t="shared" si="989"/>
        <v/>
      </c>
      <c r="CM843" s="53" t="str">
        <f t="shared" si="990"/>
        <v/>
      </c>
      <c r="CN843" s="53" t="str">
        <f t="shared" si="991"/>
        <v/>
      </c>
      <c r="CO843" s="53" t="str">
        <f t="shared" si="992"/>
        <v/>
      </c>
      <c r="CP843" s="53" t="str">
        <f t="shared" si="993"/>
        <v/>
      </c>
      <c r="CQ843" s="53" t="str">
        <f t="shared" si="994"/>
        <v/>
      </c>
      <c r="CR843" s="53" t="str">
        <f t="shared" si="995"/>
        <v/>
      </c>
      <c r="CS843" s="53" t="str">
        <f t="shared" si="996"/>
        <v/>
      </c>
      <c r="CT843" s="53" t="str">
        <f t="shared" si="997"/>
        <v/>
      </c>
      <c r="CU843" s="53" t="str">
        <f t="shared" si="940"/>
        <v/>
      </c>
    </row>
    <row r="844" spans="1:99" hidden="1" x14ac:dyDescent="0.3">
      <c r="A844" s="40">
        <v>906</v>
      </c>
      <c r="B844" s="141"/>
      <c r="C844" s="142"/>
      <c r="D844" s="144"/>
      <c r="E844" s="144"/>
      <c r="F844" s="312"/>
      <c r="G844" s="144" t="s">
        <v>141</v>
      </c>
      <c r="H844" s="314"/>
      <c r="I844" s="314"/>
      <c r="J844" s="315" t="str">
        <f t="shared" si="941"/>
        <v/>
      </c>
      <c r="K844" s="316" t="str">
        <f t="shared" si="942"/>
        <v/>
      </c>
      <c r="L844" s="317" t="str">
        <f t="shared" si="943"/>
        <v/>
      </c>
      <c r="M844" s="316" t="str">
        <f t="shared" si="944"/>
        <v/>
      </c>
      <c r="N844" s="317" t="str">
        <f t="shared" si="945"/>
        <v/>
      </c>
      <c r="O844" s="316" t="str">
        <f t="shared" si="946"/>
        <v/>
      </c>
      <c r="P844" s="317" t="str">
        <f t="shared" si="947"/>
        <v/>
      </c>
      <c r="Q844" s="318" t="str">
        <f t="shared" si="948"/>
        <v/>
      </c>
      <c r="R844" s="319" t="str">
        <f t="shared" si="949"/>
        <v/>
      </c>
      <c r="S844" s="318" t="str">
        <f t="shared" si="950"/>
        <v/>
      </c>
      <c r="T844" s="317" t="str">
        <f t="shared" si="951"/>
        <v/>
      </c>
      <c r="U844" s="318" t="str">
        <f t="shared" si="952"/>
        <v/>
      </c>
      <c r="V844" s="319" t="str">
        <f t="shared" si="953"/>
        <v/>
      </c>
      <c r="W844" s="318" t="str">
        <f t="shared" si="954"/>
        <v/>
      </c>
      <c r="X844" s="319" t="str">
        <f t="shared" si="955"/>
        <v/>
      </c>
      <c r="Y844" s="318" t="str">
        <f t="shared" si="956"/>
        <v/>
      </c>
      <c r="Z844" s="319" t="str">
        <f t="shared" si="957"/>
        <v/>
      </c>
      <c r="AA844" s="317" t="str">
        <f t="shared" si="958"/>
        <v/>
      </c>
      <c r="AB844" s="97" t="str">
        <f t="shared" si="959"/>
        <v/>
      </c>
      <c r="AC844" s="143" t="str">
        <f t="shared" si="960"/>
        <v/>
      </c>
      <c r="AD844" s="143" t="str">
        <f t="shared" si="933"/>
        <v/>
      </c>
      <c r="AE844" s="360"/>
      <c r="AF844" s="360"/>
      <c r="AG844" s="364"/>
      <c r="AH844" s="363" t="str">
        <f t="shared" si="934"/>
        <v/>
      </c>
      <c r="AI844" s="360"/>
      <c r="AJ844" s="360"/>
      <c r="AK844" s="364"/>
      <c r="AL844" s="365" t="str">
        <f t="shared" si="935"/>
        <v/>
      </c>
      <c r="AM844" s="363" t="str">
        <f t="shared" si="936"/>
        <v/>
      </c>
      <c r="AN844" s="366" t="str">
        <f t="shared" si="937"/>
        <v/>
      </c>
      <c r="AO844" s="360"/>
      <c r="AP844" s="360"/>
      <c r="AQ844" s="360" t="str">
        <f t="shared" si="938"/>
        <v/>
      </c>
      <c r="AR844" s="348" t="str">
        <f t="shared" si="961"/>
        <v/>
      </c>
      <c r="AS844" s="360"/>
      <c r="AT844" s="348" t="str">
        <f t="shared" si="962"/>
        <v/>
      </c>
      <c r="AU844" s="360"/>
      <c r="AV844" s="348" t="str">
        <f t="shared" si="963"/>
        <v/>
      </c>
      <c r="AW844" s="360"/>
      <c r="AX844" s="348" t="str">
        <f t="shared" si="964"/>
        <v/>
      </c>
      <c r="AY844" s="360"/>
      <c r="AZ844" s="348" t="str">
        <f t="shared" si="965"/>
        <v/>
      </c>
      <c r="BA844" s="367"/>
      <c r="BB844" s="348" t="str">
        <f t="shared" si="966"/>
        <v/>
      </c>
      <c r="BC844" s="350" t="str">
        <f t="shared" si="969"/>
        <v/>
      </c>
      <c r="BD844" s="350" t="str">
        <f t="shared" si="970"/>
        <v/>
      </c>
      <c r="BE844" s="360"/>
      <c r="BF844" s="361"/>
      <c r="BG844" s="362" t="str">
        <f t="shared" si="939"/>
        <v/>
      </c>
      <c r="BH844" s="354" t="str">
        <f t="shared" si="971"/>
        <v/>
      </c>
      <c r="BI844" s="350" t="str">
        <f t="shared" si="972"/>
        <v/>
      </c>
      <c r="BJ844" s="113" t="str">
        <f t="shared" si="973"/>
        <v/>
      </c>
      <c r="BK844" s="347" t="str">
        <f t="shared" si="998"/>
        <v/>
      </c>
      <c r="BR844" s="307"/>
      <c r="BS844" s="51" t="str">
        <f t="shared" si="974"/>
        <v/>
      </c>
      <c r="BT844" s="51" t="str">
        <f t="shared" si="975"/>
        <v/>
      </c>
      <c r="BU844" s="51" t="str">
        <f t="shared" si="976"/>
        <v/>
      </c>
      <c r="BV844" s="51" t="str">
        <f t="shared" si="977"/>
        <v/>
      </c>
      <c r="BW844" s="51" t="str">
        <f t="shared" si="978"/>
        <v/>
      </c>
      <c r="BX844" s="51" t="str">
        <f t="shared" si="979"/>
        <v/>
      </c>
      <c r="BY844" s="51" t="str">
        <f t="shared" si="980"/>
        <v/>
      </c>
      <c r="BZ844" s="51" t="str">
        <f t="shared" si="981"/>
        <v/>
      </c>
      <c r="CA844" s="51" t="str">
        <f t="shared" si="982"/>
        <v/>
      </c>
      <c r="CB844" s="51" t="str">
        <f t="shared" si="983"/>
        <v/>
      </c>
      <c r="CC844" s="51" t="str">
        <f t="shared" si="967"/>
        <v/>
      </c>
      <c r="CD844" s="51" t="str">
        <f t="shared" si="968"/>
        <v/>
      </c>
      <c r="CE844" s="51" t="str">
        <f t="shared" si="984"/>
        <v/>
      </c>
      <c r="CF844" s="51"/>
      <c r="CH844" s="53" t="str">
        <f t="shared" si="985"/>
        <v/>
      </c>
      <c r="CI844" s="53" t="str">
        <f t="shared" si="986"/>
        <v/>
      </c>
      <c r="CJ844" s="54" t="str">
        <f t="shared" si="987"/>
        <v/>
      </c>
      <c r="CK844" s="53" t="str">
        <f t="shared" si="988"/>
        <v/>
      </c>
      <c r="CL844" s="53" t="str">
        <f t="shared" si="989"/>
        <v/>
      </c>
      <c r="CM844" s="53" t="str">
        <f t="shared" si="990"/>
        <v/>
      </c>
      <c r="CN844" s="53" t="str">
        <f t="shared" si="991"/>
        <v/>
      </c>
      <c r="CO844" s="53" t="str">
        <f t="shared" si="992"/>
        <v/>
      </c>
      <c r="CP844" s="53" t="str">
        <f t="shared" si="993"/>
        <v/>
      </c>
      <c r="CQ844" s="53" t="str">
        <f t="shared" si="994"/>
        <v/>
      </c>
      <c r="CR844" s="53" t="str">
        <f t="shared" si="995"/>
        <v/>
      </c>
      <c r="CS844" s="53" t="str">
        <f t="shared" si="996"/>
        <v/>
      </c>
      <c r="CT844" s="53" t="str">
        <f t="shared" si="997"/>
        <v/>
      </c>
      <c r="CU844" s="53" t="str">
        <f t="shared" si="940"/>
        <v/>
      </c>
    </row>
    <row r="845" spans="1:99" hidden="1" x14ac:dyDescent="0.3">
      <c r="A845" s="40">
        <v>907</v>
      </c>
      <c r="B845" s="141"/>
      <c r="C845" s="142"/>
      <c r="D845" s="144"/>
      <c r="E845" s="144"/>
      <c r="F845" s="312"/>
      <c r="G845" s="144" t="s">
        <v>141</v>
      </c>
      <c r="H845" s="314"/>
      <c r="I845" s="314"/>
      <c r="J845" s="315" t="str">
        <f t="shared" si="941"/>
        <v/>
      </c>
      <c r="K845" s="316" t="str">
        <f t="shared" si="942"/>
        <v/>
      </c>
      <c r="L845" s="317" t="str">
        <f t="shared" si="943"/>
        <v/>
      </c>
      <c r="M845" s="316" t="str">
        <f t="shared" si="944"/>
        <v/>
      </c>
      <c r="N845" s="317" t="str">
        <f t="shared" si="945"/>
        <v/>
      </c>
      <c r="O845" s="316" t="str">
        <f t="shared" si="946"/>
        <v/>
      </c>
      <c r="P845" s="317" t="str">
        <f t="shared" si="947"/>
        <v/>
      </c>
      <c r="Q845" s="318" t="str">
        <f t="shared" si="948"/>
        <v/>
      </c>
      <c r="R845" s="319" t="str">
        <f t="shared" si="949"/>
        <v/>
      </c>
      <c r="S845" s="318" t="str">
        <f t="shared" si="950"/>
        <v/>
      </c>
      <c r="T845" s="317" t="str">
        <f t="shared" si="951"/>
        <v/>
      </c>
      <c r="U845" s="318" t="str">
        <f t="shared" si="952"/>
        <v/>
      </c>
      <c r="V845" s="319" t="str">
        <f t="shared" si="953"/>
        <v/>
      </c>
      <c r="W845" s="318" t="str">
        <f t="shared" si="954"/>
        <v/>
      </c>
      <c r="X845" s="319" t="str">
        <f t="shared" si="955"/>
        <v/>
      </c>
      <c r="Y845" s="318" t="str">
        <f t="shared" si="956"/>
        <v/>
      </c>
      <c r="Z845" s="319" t="str">
        <f t="shared" si="957"/>
        <v/>
      </c>
      <c r="AA845" s="317" t="str">
        <f t="shared" si="958"/>
        <v/>
      </c>
      <c r="AB845" s="97" t="str">
        <f t="shared" si="959"/>
        <v/>
      </c>
      <c r="AC845" s="143" t="str">
        <f t="shared" si="960"/>
        <v/>
      </c>
      <c r="AD845" s="143" t="str">
        <f t="shared" si="933"/>
        <v/>
      </c>
      <c r="AE845" s="360"/>
      <c r="AF845" s="360"/>
      <c r="AG845" s="364"/>
      <c r="AH845" s="363" t="str">
        <f t="shared" si="934"/>
        <v/>
      </c>
      <c r="AI845" s="360"/>
      <c r="AJ845" s="360"/>
      <c r="AK845" s="364"/>
      <c r="AL845" s="365" t="str">
        <f t="shared" si="935"/>
        <v/>
      </c>
      <c r="AM845" s="363" t="str">
        <f t="shared" si="936"/>
        <v/>
      </c>
      <c r="AN845" s="366" t="str">
        <f t="shared" si="937"/>
        <v/>
      </c>
      <c r="AO845" s="360"/>
      <c r="AP845" s="360"/>
      <c r="AQ845" s="360" t="str">
        <f t="shared" si="938"/>
        <v/>
      </c>
      <c r="AR845" s="348" t="str">
        <f t="shared" si="961"/>
        <v/>
      </c>
      <c r="AS845" s="360"/>
      <c r="AT845" s="348" t="str">
        <f t="shared" si="962"/>
        <v/>
      </c>
      <c r="AU845" s="360"/>
      <c r="AV845" s="348" t="str">
        <f t="shared" si="963"/>
        <v/>
      </c>
      <c r="AW845" s="360"/>
      <c r="AX845" s="348" t="str">
        <f t="shared" si="964"/>
        <v/>
      </c>
      <c r="AY845" s="360"/>
      <c r="AZ845" s="348" t="str">
        <f t="shared" si="965"/>
        <v/>
      </c>
      <c r="BA845" s="367"/>
      <c r="BB845" s="348" t="str">
        <f t="shared" si="966"/>
        <v/>
      </c>
      <c r="BC845" s="350" t="str">
        <f t="shared" si="969"/>
        <v/>
      </c>
      <c r="BD845" s="350" t="str">
        <f t="shared" si="970"/>
        <v/>
      </c>
      <c r="BE845" s="360"/>
      <c r="BF845" s="361"/>
      <c r="BG845" s="362" t="str">
        <f t="shared" si="939"/>
        <v/>
      </c>
      <c r="BH845" s="354" t="str">
        <f t="shared" si="971"/>
        <v/>
      </c>
      <c r="BI845" s="350" t="str">
        <f t="shared" si="972"/>
        <v/>
      </c>
      <c r="BJ845" s="113" t="str">
        <f t="shared" si="973"/>
        <v/>
      </c>
      <c r="BK845" s="347" t="str">
        <f t="shared" si="998"/>
        <v/>
      </c>
      <c r="BR845" s="307"/>
      <c r="BS845" s="51" t="str">
        <f t="shared" si="974"/>
        <v/>
      </c>
      <c r="BT845" s="51" t="str">
        <f t="shared" si="975"/>
        <v/>
      </c>
      <c r="BU845" s="51" t="str">
        <f t="shared" si="976"/>
        <v/>
      </c>
      <c r="BV845" s="51" t="str">
        <f t="shared" si="977"/>
        <v/>
      </c>
      <c r="BW845" s="51" t="str">
        <f t="shared" si="978"/>
        <v/>
      </c>
      <c r="BX845" s="51" t="str">
        <f t="shared" si="979"/>
        <v/>
      </c>
      <c r="BY845" s="51" t="str">
        <f t="shared" si="980"/>
        <v/>
      </c>
      <c r="BZ845" s="51" t="str">
        <f t="shared" si="981"/>
        <v/>
      </c>
      <c r="CA845" s="51" t="str">
        <f t="shared" si="982"/>
        <v/>
      </c>
      <c r="CB845" s="51" t="str">
        <f t="shared" si="983"/>
        <v/>
      </c>
      <c r="CC845" s="51" t="str">
        <f t="shared" si="967"/>
        <v/>
      </c>
      <c r="CD845" s="51" t="str">
        <f t="shared" si="968"/>
        <v/>
      </c>
      <c r="CE845" s="51" t="str">
        <f t="shared" si="984"/>
        <v/>
      </c>
      <c r="CF845" s="51"/>
      <c r="CH845" s="53" t="str">
        <f t="shared" si="985"/>
        <v/>
      </c>
      <c r="CI845" s="53" t="str">
        <f t="shared" si="986"/>
        <v/>
      </c>
      <c r="CJ845" s="54" t="str">
        <f t="shared" si="987"/>
        <v/>
      </c>
      <c r="CK845" s="53" t="str">
        <f t="shared" si="988"/>
        <v/>
      </c>
      <c r="CL845" s="53" t="str">
        <f t="shared" si="989"/>
        <v/>
      </c>
      <c r="CM845" s="53" t="str">
        <f t="shared" si="990"/>
        <v/>
      </c>
      <c r="CN845" s="53" t="str">
        <f t="shared" si="991"/>
        <v/>
      </c>
      <c r="CO845" s="53" t="str">
        <f t="shared" si="992"/>
        <v/>
      </c>
      <c r="CP845" s="53" t="str">
        <f t="shared" si="993"/>
        <v/>
      </c>
      <c r="CQ845" s="53" t="str">
        <f t="shared" si="994"/>
        <v/>
      </c>
      <c r="CR845" s="53" t="str">
        <f t="shared" si="995"/>
        <v/>
      </c>
      <c r="CS845" s="53" t="str">
        <f t="shared" si="996"/>
        <v/>
      </c>
      <c r="CT845" s="53" t="str">
        <f t="shared" si="997"/>
        <v/>
      </c>
      <c r="CU845" s="53" t="str">
        <f t="shared" si="940"/>
        <v/>
      </c>
    </row>
    <row r="846" spans="1:99" hidden="1" x14ac:dyDescent="0.3">
      <c r="A846" s="40">
        <v>908</v>
      </c>
      <c r="B846" s="141"/>
      <c r="C846" s="142"/>
      <c r="D846" s="144"/>
      <c r="E846" s="144"/>
      <c r="F846" s="312"/>
      <c r="G846" s="144" t="s">
        <v>141</v>
      </c>
      <c r="H846" s="314"/>
      <c r="I846" s="314"/>
      <c r="J846" s="315" t="str">
        <f t="shared" si="941"/>
        <v/>
      </c>
      <c r="K846" s="316" t="str">
        <f t="shared" si="942"/>
        <v/>
      </c>
      <c r="L846" s="317" t="str">
        <f t="shared" si="943"/>
        <v/>
      </c>
      <c r="M846" s="316" t="str">
        <f t="shared" si="944"/>
        <v/>
      </c>
      <c r="N846" s="317" t="str">
        <f t="shared" si="945"/>
        <v/>
      </c>
      <c r="O846" s="316" t="str">
        <f t="shared" si="946"/>
        <v/>
      </c>
      <c r="P846" s="317" t="str">
        <f t="shared" si="947"/>
        <v/>
      </c>
      <c r="Q846" s="318" t="str">
        <f t="shared" si="948"/>
        <v/>
      </c>
      <c r="R846" s="319" t="str">
        <f t="shared" si="949"/>
        <v/>
      </c>
      <c r="S846" s="318" t="str">
        <f t="shared" si="950"/>
        <v/>
      </c>
      <c r="T846" s="317" t="str">
        <f t="shared" si="951"/>
        <v/>
      </c>
      <c r="U846" s="318" t="str">
        <f t="shared" si="952"/>
        <v/>
      </c>
      <c r="V846" s="319" t="str">
        <f t="shared" si="953"/>
        <v/>
      </c>
      <c r="W846" s="318" t="str">
        <f t="shared" si="954"/>
        <v/>
      </c>
      <c r="X846" s="319" t="str">
        <f t="shared" si="955"/>
        <v/>
      </c>
      <c r="Y846" s="318" t="str">
        <f t="shared" si="956"/>
        <v/>
      </c>
      <c r="Z846" s="319" t="str">
        <f t="shared" si="957"/>
        <v/>
      </c>
      <c r="AA846" s="317" t="str">
        <f t="shared" si="958"/>
        <v/>
      </c>
      <c r="AB846" s="97" t="str">
        <f t="shared" si="959"/>
        <v/>
      </c>
      <c r="AC846" s="143" t="str">
        <f t="shared" si="960"/>
        <v/>
      </c>
      <c r="AD846" s="143" t="str">
        <f t="shared" si="933"/>
        <v/>
      </c>
      <c r="AE846" s="360"/>
      <c r="AF846" s="360"/>
      <c r="AG846" s="364"/>
      <c r="AH846" s="363" t="str">
        <f t="shared" si="934"/>
        <v/>
      </c>
      <c r="AI846" s="360"/>
      <c r="AJ846" s="360"/>
      <c r="AK846" s="364"/>
      <c r="AL846" s="365" t="str">
        <f t="shared" si="935"/>
        <v/>
      </c>
      <c r="AM846" s="363" t="str">
        <f t="shared" si="936"/>
        <v/>
      </c>
      <c r="AN846" s="366" t="str">
        <f t="shared" si="937"/>
        <v/>
      </c>
      <c r="AO846" s="360"/>
      <c r="AP846" s="360"/>
      <c r="AQ846" s="360" t="str">
        <f t="shared" si="938"/>
        <v/>
      </c>
      <c r="AR846" s="348" t="str">
        <f t="shared" si="961"/>
        <v/>
      </c>
      <c r="AS846" s="360"/>
      <c r="AT846" s="348" t="str">
        <f t="shared" si="962"/>
        <v/>
      </c>
      <c r="AU846" s="360"/>
      <c r="AV846" s="348" t="str">
        <f t="shared" si="963"/>
        <v/>
      </c>
      <c r="AW846" s="360"/>
      <c r="AX846" s="348" t="str">
        <f t="shared" si="964"/>
        <v/>
      </c>
      <c r="AY846" s="360"/>
      <c r="AZ846" s="348" t="str">
        <f t="shared" si="965"/>
        <v/>
      </c>
      <c r="BA846" s="367"/>
      <c r="BB846" s="348" t="str">
        <f t="shared" si="966"/>
        <v/>
      </c>
      <c r="BC846" s="350" t="str">
        <f t="shared" si="969"/>
        <v/>
      </c>
      <c r="BD846" s="350" t="str">
        <f t="shared" si="970"/>
        <v/>
      </c>
      <c r="BE846" s="360"/>
      <c r="BF846" s="361"/>
      <c r="BG846" s="362" t="str">
        <f t="shared" si="939"/>
        <v/>
      </c>
      <c r="BH846" s="354" t="str">
        <f t="shared" si="971"/>
        <v/>
      </c>
      <c r="BI846" s="350" t="str">
        <f t="shared" si="972"/>
        <v/>
      </c>
      <c r="BJ846" s="113" t="str">
        <f t="shared" si="973"/>
        <v/>
      </c>
      <c r="BK846" s="347" t="str">
        <f t="shared" si="998"/>
        <v/>
      </c>
      <c r="BR846" s="307"/>
      <c r="BS846" s="51" t="str">
        <f t="shared" si="974"/>
        <v/>
      </c>
      <c r="BT846" s="51" t="str">
        <f t="shared" si="975"/>
        <v/>
      </c>
      <c r="BU846" s="51" t="str">
        <f t="shared" si="976"/>
        <v/>
      </c>
      <c r="BV846" s="51" t="str">
        <f t="shared" si="977"/>
        <v/>
      </c>
      <c r="BW846" s="51" t="str">
        <f t="shared" si="978"/>
        <v/>
      </c>
      <c r="BX846" s="51" t="str">
        <f t="shared" si="979"/>
        <v/>
      </c>
      <c r="BY846" s="51" t="str">
        <f t="shared" si="980"/>
        <v/>
      </c>
      <c r="BZ846" s="51" t="str">
        <f t="shared" si="981"/>
        <v/>
      </c>
      <c r="CA846" s="51" t="str">
        <f t="shared" si="982"/>
        <v/>
      </c>
      <c r="CB846" s="51" t="str">
        <f t="shared" si="983"/>
        <v/>
      </c>
      <c r="CC846" s="51" t="str">
        <f t="shared" si="967"/>
        <v/>
      </c>
      <c r="CD846" s="51" t="str">
        <f t="shared" si="968"/>
        <v/>
      </c>
      <c r="CE846" s="51" t="str">
        <f t="shared" si="984"/>
        <v/>
      </c>
      <c r="CF846" s="51"/>
      <c r="CH846" s="53" t="str">
        <f t="shared" si="985"/>
        <v/>
      </c>
      <c r="CI846" s="53" t="str">
        <f t="shared" si="986"/>
        <v/>
      </c>
      <c r="CJ846" s="54" t="str">
        <f t="shared" si="987"/>
        <v/>
      </c>
      <c r="CK846" s="53" t="str">
        <f t="shared" si="988"/>
        <v/>
      </c>
      <c r="CL846" s="53" t="str">
        <f t="shared" si="989"/>
        <v/>
      </c>
      <c r="CM846" s="53" t="str">
        <f t="shared" si="990"/>
        <v/>
      </c>
      <c r="CN846" s="53" t="str">
        <f t="shared" si="991"/>
        <v/>
      </c>
      <c r="CO846" s="53" t="str">
        <f t="shared" si="992"/>
        <v/>
      </c>
      <c r="CP846" s="53" t="str">
        <f t="shared" si="993"/>
        <v/>
      </c>
      <c r="CQ846" s="53" t="str">
        <f t="shared" si="994"/>
        <v/>
      </c>
      <c r="CR846" s="53" t="str">
        <f t="shared" si="995"/>
        <v/>
      </c>
      <c r="CS846" s="53" t="str">
        <f t="shared" si="996"/>
        <v/>
      </c>
      <c r="CT846" s="53" t="str">
        <f t="shared" si="997"/>
        <v/>
      </c>
      <c r="CU846" s="53" t="str">
        <f t="shared" si="940"/>
        <v/>
      </c>
    </row>
    <row r="847" spans="1:99" hidden="1" x14ac:dyDescent="0.3">
      <c r="A847" s="40">
        <v>909</v>
      </c>
      <c r="B847" s="141"/>
      <c r="C847" s="142"/>
      <c r="D847" s="144"/>
      <c r="E847" s="144"/>
      <c r="F847" s="312"/>
      <c r="G847" s="144" t="s">
        <v>141</v>
      </c>
      <c r="H847" s="314"/>
      <c r="I847" s="314"/>
      <c r="J847" s="315" t="str">
        <f t="shared" si="941"/>
        <v/>
      </c>
      <c r="K847" s="316" t="str">
        <f t="shared" si="942"/>
        <v/>
      </c>
      <c r="L847" s="317" t="str">
        <f t="shared" si="943"/>
        <v/>
      </c>
      <c r="M847" s="316" t="str">
        <f t="shared" si="944"/>
        <v/>
      </c>
      <c r="N847" s="317" t="str">
        <f t="shared" si="945"/>
        <v/>
      </c>
      <c r="O847" s="316" t="str">
        <f t="shared" si="946"/>
        <v/>
      </c>
      <c r="P847" s="317" t="str">
        <f t="shared" si="947"/>
        <v/>
      </c>
      <c r="Q847" s="318" t="str">
        <f t="shared" si="948"/>
        <v/>
      </c>
      <c r="R847" s="319" t="str">
        <f t="shared" si="949"/>
        <v/>
      </c>
      <c r="S847" s="318" t="str">
        <f t="shared" si="950"/>
        <v/>
      </c>
      <c r="T847" s="317" t="str">
        <f t="shared" si="951"/>
        <v/>
      </c>
      <c r="U847" s="318" t="str">
        <f t="shared" si="952"/>
        <v/>
      </c>
      <c r="V847" s="319" t="str">
        <f t="shared" si="953"/>
        <v/>
      </c>
      <c r="W847" s="318" t="str">
        <f t="shared" si="954"/>
        <v/>
      </c>
      <c r="X847" s="319" t="str">
        <f t="shared" si="955"/>
        <v/>
      </c>
      <c r="Y847" s="318" t="str">
        <f t="shared" si="956"/>
        <v/>
      </c>
      <c r="Z847" s="319" t="str">
        <f t="shared" si="957"/>
        <v/>
      </c>
      <c r="AA847" s="317" t="str">
        <f t="shared" si="958"/>
        <v/>
      </c>
      <c r="AB847" s="97" t="str">
        <f t="shared" si="959"/>
        <v/>
      </c>
      <c r="AC847" s="143" t="str">
        <f t="shared" si="960"/>
        <v/>
      </c>
      <c r="AD847" s="143" t="str">
        <f t="shared" ref="AD847:AD910" si="999">IF(AC847="","", VLOOKUP(AC847,NILAI_TB_BB,2))</f>
        <v/>
      </c>
      <c r="AE847" s="360"/>
      <c r="AF847" s="360"/>
      <c r="AG847" s="364"/>
      <c r="AH847" s="363" t="str">
        <f t="shared" ref="AH847:AH910" si="1000">IF(OR(AE847="",AF847=""),"", IF(OR(AE847="-",AF847="-"),"-", IF(AE847=0,VLOOKUP(AF847,NSA,2), IF(AE847=1,VLOOKUP(AF847,NSA,3), IF(AE847=2,VLOOKUP(AF847,NSA,4), IF(AE847=3,VLOOKUP(AF847,NSA,5), IF(AE847=4,VLOOKUP(AF847,NSA,6), IF(AE847=5,VLOOKUP(AF847,NSA,7), IF(AE847=6,VLOOKUP(AF847,NSA,8), IF(AE847=7,VLOOKUP(AF847,NSA,9), IF(AE847=8,VLOOKUP(AF847,NSA,10), IF(AE847=9,VLOOKUP(AF847,NSA,11), IF(AE847=10,VLOOKUP(AF847,NSA,12),"")))))))))))))</f>
        <v/>
      </c>
      <c r="AI847" s="360"/>
      <c r="AJ847" s="360"/>
      <c r="AK847" s="364"/>
      <c r="AL847" s="365" t="str">
        <f t="shared" ref="AL847:AL910" si="1001">IF(AM847="","",IF(AM847&gt;=81,"SGP-0",IF(AND(AM847&gt;=61,AM847&lt;=80),"SGP-1",IF(AND(AM847&gt;=41,AM847&lt;=60),"SGP-2",IF(AND(AM847&gt;=21,AM847&lt;=40),"SGP-3",IF(AND(AM847&gt;=0,AM847&lt;=20),"SGP-4",""))))))</f>
        <v/>
      </c>
      <c r="AM847" s="363" t="str">
        <f t="shared" ref="AM847:AM910" si="1002">IF(OR(AI847="",AJ847=""),"",IF(AI847=0,VLOOKUP(AJ847,NILAI_SGP,2),IF(AI847=1,VLOOKUP(AJ847,NILAI_SGP,3),IF(AI847=2,VLOOKUP(AJ847,NILAI_SGP,4),IF(AI847=3,VLOOKUP(AJ847,NILAI_SGP,5),IF(AI847=4,VLOOKUP(AJ847,NILAI_SGP,6),IF(AI847=5,VLOOKUP(AJ847,NILAI_SGP,7),IF(AI847=6,VLOOKUP(AJ847,NILAI_SGP,8),IF(AI847=7,VLOOKUP(AJ847,NILAI_SGP,9),IF(AI847=8,VLOOKUP(AJ847,NILAI_SGP,10),IF(AI847=9,VLOOKUP(AJ847,NILAI_SGP,11),IF(AI847=10,VLOOKUP(AJ847,NILAI_SGP,12),""))))))))))))</f>
        <v/>
      </c>
      <c r="AN847" s="366" t="str">
        <f t="shared" ref="AN847:AN910" si="1003">IF(OR(AD847="",AH847="",AM847=""),"",VALUE(FIXED(((AD847+AH847+AM847)/3),2)))</f>
        <v/>
      </c>
      <c r="AO847" s="360"/>
      <c r="AP847" s="360"/>
      <c r="AQ847" s="360" t="str">
        <f t="shared" ref="AQ847:AQ910" si="1004">IF(OR(AO847="",AP847="",AO847=0),"",IF(OR(AO847="-",AP847="-"),"-",(AO847*$AO$10)+AP847))</f>
        <v/>
      </c>
      <c r="AR847" s="348" t="str">
        <f t="shared" si="961"/>
        <v/>
      </c>
      <c r="AS847" s="360"/>
      <c r="AT847" s="348" t="str">
        <f t="shared" si="962"/>
        <v/>
      </c>
      <c r="AU847" s="360"/>
      <c r="AV847" s="348" t="str">
        <f t="shared" si="963"/>
        <v/>
      </c>
      <c r="AW847" s="360"/>
      <c r="AX847" s="348" t="str">
        <f t="shared" si="964"/>
        <v/>
      </c>
      <c r="AY847" s="360"/>
      <c r="AZ847" s="348" t="str">
        <f t="shared" si="965"/>
        <v/>
      </c>
      <c r="BA847" s="367"/>
      <c r="BB847" s="348" t="str">
        <f t="shared" si="966"/>
        <v/>
      </c>
      <c r="BC847" s="350" t="str">
        <f t="shared" si="969"/>
        <v/>
      </c>
      <c r="BD847" s="350" t="str">
        <f t="shared" si="970"/>
        <v/>
      </c>
      <c r="BE847" s="360"/>
      <c r="BF847" s="361"/>
      <c r="BG847" s="362" t="str">
        <f t="shared" ref="BG847:BG910" si="1005">IF(BF847="","",IF(RIGHT(BF847,1)="M","",""""))</f>
        <v/>
      </c>
      <c r="BH847" s="354" t="str">
        <f t="shared" si="971"/>
        <v/>
      </c>
      <c r="BI847" s="350" t="str">
        <f t="shared" si="972"/>
        <v/>
      </c>
      <c r="BJ847" s="113" t="str">
        <f t="shared" si="973"/>
        <v/>
      </c>
      <c r="BK847" s="347" t="str">
        <f t="shared" si="998"/>
        <v/>
      </c>
      <c r="BR847" s="307"/>
      <c r="BS847" s="51" t="str">
        <f t="shared" si="974"/>
        <v/>
      </c>
      <c r="BT847" s="51" t="str">
        <f t="shared" si="975"/>
        <v/>
      </c>
      <c r="BU847" s="51" t="str">
        <f t="shared" si="976"/>
        <v/>
      </c>
      <c r="BV847" s="51" t="str">
        <f t="shared" si="977"/>
        <v/>
      </c>
      <c r="BW847" s="51" t="str">
        <f t="shared" si="978"/>
        <v/>
      </c>
      <c r="BX847" s="51" t="str">
        <f t="shared" si="979"/>
        <v/>
      </c>
      <c r="BY847" s="51" t="str">
        <f t="shared" si="980"/>
        <v/>
      </c>
      <c r="BZ847" s="51" t="str">
        <f t="shared" si="981"/>
        <v/>
      </c>
      <c r="CA847" s="51" t="str">
        <f t="shared" si="982"/>
        <v/>
      </c>
      <c r="CB847" s="51" t="str">
        <f t="shared" si="983"/>
        <v/>
      </c>
      <c r="CC847" s="51" t="str">
        <f t="shared" si="967"/>
        <v/>
      </c>
      <c r="CD847" s="51" t="str">
        <f t="shared" si="968"/>
        <v/>
      </c>
      <c r="CE847" s="51" t="str">
        <f t="shared" si="984"/>
        <v/>
      </c>
      <c r="CF847" s="51"/>
      <c r="CH847" s="53" t="str">
        <f t="shared" si="985"/>
        <v/>
      </c>
      <c r="CI847" s="53" t="str">
        <f t="shared" si="986"/>
        <v/>
      </c>
      <c r="CJ847" s="54" t="str">
        <f t="shared" si="987"/>
        <v/>
      </c>
      <c r="CK847" s="53" t="str">
        <f t="shared" si="988"/>
        <v/>
      </c>
      <c r="CL847" s="53" t="str">
        <f t="shared" si="989"/>
        <v/>
      </c>
      <c r="CM847" s="53" t="str">
        <f t="shared" si="990"/>
        <v/>
      </c>
      <c r="CN847" s="53" t="str">
        <f t="shared" si="991"/>
        <v/>
      </c>
      <c r="CO847" s="53" t="str">
        <f t="shared" si="992"/>
        <v/>
      </c>
      <c r="CP847" s="53" t="str">
        <f t="shared" si="993"/>
        <v/>
      </c>
      <c r="CQ847" s="53" t="str">
        <f t="shared" si="994"/>
        <v/>
      </c>
      <c r="CR847" s="53" t="str">
        <f t="shared" si="995"/>
        <v/>
      </c>
      <c r="CS847" s="53" t="str">
        <f t="shared" si="996"/>
        <v/>
      </c>
      <c r="CT847" s="53" t="str">
        <f t="shared" si="997"/>
        <v/>
      </c>
      <c r="CU847" s="53" t="str">
        <f t="shared" ref="CU847:CU910" si="1006">IF(BF847="-","Renang= tdk melaks"&amp;",                   ", IF(RIGHT(BF847,1)="M","Renang="&amp;""&amp;BF847&amp;",                     ",""))</f>
        <v/>
      </c>
    </row>
    <row r="848" spans="1:99" hidden="1" x14ac:dyDescent="0.3">
      <c r="A848" s="40">
        <v>910</v>
      </c>
      <c r="B848" s="141"/>
      <c r="C848" s="142"/>
      <c r="D848" s="144"/>
      <c r="E848" s="144"/>
      <c r="F848" s="312"/>
      <c r="G848" s="144" t="s">
        <v>141</v>
      </c>
      <c r="H848" s="314"/>
      <c r="I848" s="314"/>
      <c r="J848" s="315" t="str">
        <f t="shared" si="941"/>
        <v/>
      </c>
      <c r="K848" s="316" t="str">
        <f t="shared" si="942"/>
        <v/>
      </c>
      <c r="L848" s="317" t="str">
        <f t="shared" si="943"/>
        <v/>
      </c>
      <c r="M848" s="316" t="str">
        <f t="shared" si="944"/>
        <v/>
      </c>
      <c r="N848" s="317" t="str">
        <f t="shared" si="945"/>
        <v/>
      </c>
      <c r="O848" s="316" t="str">
        <f t="shared" si="946"/>
        <v/>
      </c>
      <c r="P848" s="317" t="str">
        <f t="shared" si="947"/>
        <v/>
      </c>
      <c r="Q848" s="318" t="str">
        <f t="shared" si="948"/>
        <v/>
      </c>
      <c r="R848" s="319" t="str">
        <f t="shared" si="949"/>
        <v/>
      </c>
      <c r="S848" s="318" t="str">
        <f t="shared" si="950"/>
        <v/>
      </c>
      <c r="T848" s="317" t="str">
        <f t="shared" si="951"/>
        <v/>
      </c>
      <c r="U848" s="318" t="str">
        <f t="shared" si="952"/>
        <v/>
      </c>
      <c r="V848" s="319" t="str">
        <f t="shared" si="953"/>
        <v/>
      </c>
      <c r="W848" s="318" t="str">
        <f t="shared" si="954"/>
        <v/>
      </c>
      <c r="X848" s="319" t="str">
        <f t="shared" si="955"/>
        <v/>
      </c>
      <c r="Y848" s="318" t="str">
        <f t="shared" si="956"/>
        <v/>
      </c>
      <c r="Z848" s="319" t="str">
        <f t="shared" si="957"/>
        <v/>
      </c>
      <c r="AA848" s="317" t="str">
        <f t="shared" si="958"/>
        <v/>
      </c>
      <c r="AB848" s="97" t="str">
        <f t="shared" si="959"/>
        <v/>
      </c>
      <c r="AC848" s="143" t="str">
        <f t="shared" si="960"/>
        <v/>
      </c>
      <c r="AD848" s="143" t="str">
        <f t="shared" si="999"/>
        <v/>
      </c>
      <c r="AE848" s="360"/>
      <c r="AF848" s="360"/>
      <c r="AG848" s="364"/>
      <c r="AH848" s="363" t="str">
        <f t="shared" si="1000"/>
        <v/>
      </c>
      <c r="AI848" s="360"/>
      <c r="AJ848" s="360"/>
      <c r="AK848" s="364"/>
      <c r="AL848" s="365" t="str">
        <f t="shared" si="1001"/>
        <v/>
      </c>
      <c r="AM848" s="363" t="str">
        <f t="shared" si="1002"/>
        <v/>
      </c>
      <c r="AN848" s="366" t="str">
        <f t="shared" si="1003"/>
        <v/>
      </c>
      <c r="AO848" s="360"/>
      <c r="AP848" s="360"/>
      <c r="AQ848" s="360" t="str">
        <f t="shared" si="1004"/>
        <v/>
      </c>
      <c r="AR848" s="348" t="str">
        <f t="shared" si="961"/>
        <v/>
      </c>
      <c r="AS848" s="360"/>
      <c r="AT848" s="348" t="str">
        <f t="shared" si="962"/>
        <v/>
      </c>
      <c r="AU848" s="360"/>
      <c r="AV848" s="348" t="str">
        <f t="shared" si="963"/>
        <v/>
      </c>
      <c r="AW848" s="360"/>
      <c r="AX848" s="348" t="str">
        <f t="shared" si="964"/>
        <v/>
      </c>
      <c r="AY848" s="360"/>
      <c r="AZ848" s="348" t="str">
        <f t="shared" si="965"/>
        <v/>
      </c>
      <c r="BA848" s="367"/>
      <c r="BB848" s="348" t="str">
        <f t="shared" si="966"/>
        <v/>
      </c>
      <c r="BC848" s="350" t="str">
        <f t="shared" si="969"/>
        <v/>
      </c>
      <c r="BD848" s="350" t="str">
        <f t="shared" si="970"/>
        <v/>
      </c>
      <c r="BE848" s="360"/>
      <c r="BF848" s="361"/>
      <c r="BG848" s="362" t="str">
        <f t="shared" si="1005"/>
        <v/>
      </c>
      <c r="BH848" s="354" t="str">
        <f t="shared" si="971"/>
        <v/>
      </c>
      <c r="BI848" s="350" t="str">
        <f t="shared" si="972"/>
        <v/>
      </c>
      <c r="BJ848" s="113" t="str">
        <f t="shared" si="973"/>
        <v/>
      </c>
      <c r="BK848" s="347" t="str">
        <f t="shared" si="998"/>
        <v/>
      </c>
      <c r="BR848" s="307"/>
      <c r="BS848" s="51" t="str">
        <f t="shared" si="974"/>
        <v/>
      </c>
      <c r="BT848" s="51" t="str">
        <f t="shared" si="975"/>
        <v/>
      </c>
      <c r="BU848" s="51" t="str">
        <f t="shared" si="976"/>
        <v/>
      </c>
      <c r="BV848" s="51" t="str">
        <f t="shared" si="977"/>
        <v/>
      </c>
      <c r="BW848" s="51" t="str">
        <f t="shared" si="978"/>
        <v/>
      </c>
      <c r="BX848" s="51" t="str">
        <f t="shared" si="979"/>
        <v/>
      </c>
      <c r="BY848" s="51" t="str">
        <f t="shared" si="980"/>
        <v/>
      </c>
      <c r="BZ848" s="51" t="str">
        <f t="shared" si="981"/>
        <v/>
      </c>
      <c r="CA848" s="51" t="str">
        <f t="shared" si="982"/>
        <v/>
      </c>
      <c r="CB848" s="51" t="str">
        <f t="shared" si="983"/>
        <v/>
      </c>
      <c r="CC848" s="51" t="str">
        <f t="shared" si="967"/>
        <v/>
      </c>
      <c r="CD848" s="51" t="str">
        <f t="shared" si="968"/>
        <v/>
      </c>
      <c r="CE848" s="51" t="str">
        <f t="shared" si="984"/>
        <v/>
      </c>
      <c r="CF848" s="51"/>
      <c r="CH848" s="53" t="str">
        <f t="shared" si="985"/>
        <v/>
      </c>
      <c r="CI848" s="53" t="str">
        <f t="shared" si="986"/>
        <v/>
      </c>
      <c r="CJ848" s="54" t="str">
        <f t="shared" si="987"/>
        <v/>
      </c>
      <c r="CK848" s="53" t="str">
        <f t="shared" si="988"/>
        <v/>
      </c>
      <c r="CL848" s="53" t="str">
        <f t="shared" si="989"/>
        <v/>
      </c>
      <c r="CM848" s="53" t="str">
        <f t="shared" si="990"/>
        <v/>
      </c>
      <c r="CN848" s="53" t="str">
        <f t="shared" si="991"/>
        <v/>
      </c>
      <c r="CO848" s="53" t="str">
        <f t="shared" si="992"/>
        <v/>
      </c>
      <c r="CP848" s="53" t="str">
        <f t="shared" si="993"/>
        <v/>
      </c>
      <c r="CQ848" s="53" t="str">
        <f t="shared" si="994"/>
        <v/>
      </c>
      <c r="CR848" s="53" t="str">
        <f t="shared" si="995"/>
        <v/>
      </c>
      <c r="CS848" s="53" t="str">
        <f t="shared" si="996"/>
        <v/>
      </c>
      <c r="CT848" s="53" t="str">
        <f t="shared" si="997"/>
        <v/>
      </c>
      <c r="CU848" s="53" t="str">
        <f t="shared" si="1006"/>
        <v/>
      </c>
    </row>
    <row r="849" spans="1:99" hidden="1" x14ac:dyDescent="0.3">
      <c r="A849" s="40">
        <v>911</v>
      </c>
      <c r="B849" s="141"/>
      <c r="C849" s="142"/>
      <c r="D849" s="144"/>
      <c r="E849" s="144"/>
      <c r="F849" s="312"/>
      <c r="G849" s="144" t="s">
        <v>141</v>
      </c>
      <c r="H849" s="314"/>
      <c r="I849" s="314"/>
      <c r="J849" s="315" t="str">
        <f t="shared" si="941"/>
        <v/>
      </c>
      <c r="K849" s="316" t="str">
        <f t="shared" si="942"/>
        <v/>
      </c>
      <c r="L849" s="317" t="str">
        <f t="shared" si="943"/>
        <v/>
      </c>
      <c r="M849" s="316" t="str">
        <f t="shared" si="944"/>
        <v/>
      </c>
      <c r="N849" s="317" t="str">
        <f t="shared" si="945"/>
        <v/>
      </c>
      <c r="O849" s="316" t="str">
        <f t="shared" si="946"/>
        <v/>
      </c>
      <c r="P849" s="317" t="str">
        <f t="shared" si="947"/>
        <v/>
      </c>
      <c r="Q849" s="318" t="str">
        <f t="shared" si="948"/>
        <v/>
      </c>
      <c r="R849" s="319" t="str">
        <f t="shared" si="949"/>
        <v/>
      </c>
      <c r="S849" s="318" t="str">
        <f t="shared" si="950"/>
        <v/>
      </c>
      <c r="T849" s="317" t="str">
        <f t="shared" si="951"/>
        <v/>
      </c>
      <c r="U849" s="318" t="str">
        <f t="shared" si="952"/>
        <v/>
      </c>
      <c r="V849" s="319" t="str">
        <f t="shared" si="953"/>
        <v/>
      </c>
      <c r="W849" s="318" t="str">
        <f t="shared" si="954"/>
        <v/>
      </c>
      <c r="X849" s="319" t="str">
        <f t="shared" si="955"/>
        <v/>
      </c>
      <c r="Y849" s="318" t="str">
        <f t="shared" si="956"/>
        <v/>
      </c>
      <c r="Z849" s="319" t="str">
        <f t="shared" si="957"/>
        <v/>
      </c>
      <c r="AA849" s="317" t="str">
        <f t="shared" si="958"/>
        <v/>
      </c>
      <c r="AB849" s="97" t="str">
        <f t="shared" si="959"/>
        <v/>
      </c>
      <c r="AC849" s="143" t="str">
        <f t="shared" si="960"/>
        <v/>
      </c>
      <c r="AD849" s="143" t="str">
        <f t="shared" si="999"/>
        <v/>
      </c>
      <c r="AE849" s="360"/>
      <c r="AF849" s="360"/>
      <c r="AG849" s="364"/>
      <c r="AH849" s="363" t="str">
        <f t="shared" si="1000"/>
        <v/>
      </c>
      <c r="AI849" s="360"/>
      <c r="AJ849" s="360"/>
      <c r="AK849" s="364"/>
      <c r="AL849" s="365" t="str">
        <f t="shared" si="1001"/>
        <v/>
      </c>
      <c r="AM849" s="363" t="str">
        <f t="shared" si="1002"/>
        <v/>
      </c>
      <c r="AN849" s="366" t="str">
        <f t="shared" si="1003"/>
        <v/>
      </c>
      <c r="AO849" s="360"/>
      <c r="AP849" s="360"/>
      <c r="AQ849" s="360" t="str">
        <f t="shared" si="1004"/>
        <v/>
      </c>
      <c r="AR849" s="348" t="str">
        <f t="shared" si="961"/>
        <v/>
      </c>
      <c r="AS849" s="360"/>
      <c r="AT849" s="348" t="str">
        <f t="shared" si="962"/>
        <v/>
      </c>
      <c r="AU849" s="360"/>
      <c r="AV849" s="348" t="str">
        <f t="shared" si="963"/>
        <v/>
      </c>
      <c r="AW849" s="360"/>
      <c r="AX849" s="348" t="str">
        <f t="shared" si="964"/>
        <v/>
      </c>
      <c r="AY849" s="360"/>
      <c r="AZ849" s="348" t="str">
        <f t="shared" si="965"/>
        <v/>
      </c>
      <c r="BA849" s="367"/>
      <c r="BB849" s="348" t="str">
        <f t="shared" si="966"/>
        <v/>
      </c>
      <c r="BC849" s="350" t="str">
        <f t="shared" si="969"/>
        <v/>
      </c>
      <c r="BD849" s="350" t="str">
        <f t="shared" si="970"/>
        <v/>
      </c>
      <c r="BE849" s="360"/>
      <c r="BF849" s="361"/>
      <c r="BG849" s="362" t="str">
        <f t="shared" si="1005"/>
        <v/>
      </c>
      <c r="BH849" s="354" t="str">
        <f t="shared" si="971"/>
        <v/>
      </c>
      <c r="BI849" s="350" t="str">
        <f t="shared" si="972"/>
        <v/>
      </c>
      <c r="BJ849" s="113" t="str">
        <f t="shared" si="973"/>
        <v/>
      </c>
      <c r="BK849" s="347" t="str">
        <f t="shared" si="998"/>
        <v/>
      </c>
      <c r="BR849" s="307"/>
      <c r="BS849" s="51" t="str">
        <f t="shared" si="974"/>
        <v/>
      </c>
      <c r="BT849" s="51" t="str">
        <f t="shared" si="975"/>
        <v/>
      </c>
      <c r="BU849" s="51" t="str">
        <f t="shared" si="976"/>
        <v/>
      </c>
      <c r="BV849" s="51" t="str">
        <f t="shared" si="977"/>
        <v/>
      </c>
      <c r="BW849" s="51" t="str">
        <f t="shared" si="978"/>
        <v/>
      </c>
      <c r="BX849" s="51" t="str">
        <f t="shared" si="979"/>
        <v/>
      </c>
      <c r="BY849" s="51" t="str">
        <f t="shared" si="980"/>
        <v/>
      </c>
      <c r="BZ849" s="51" t="str">
        <f t="shared" si="981"/>
        <v/>
      </c>
      <c r="CA849" s="51" t="str">
        <f t="shared" si="982"/>
        <v/>
      </c>
      <c r="CB849" s="51" t="str">
        <f t="shared" si="983"/>
        <v/>
      </c>
      <c r="CC849" s="51" t="str">
        <f t="shared" si="967"/>
        <v/>
      </c>
      <c r="CD849" s="51" t="str">
        <f t="shared" si="968"/>
        <v/>
      </c>
      <c r="CE849" s="51" t="str">
        <f t="shared" si="984"/>
        <v/>
      </c>
      <c r="CF849" s="51"/>
      <c r="CH849" s="53" t="str">
        <f t="shared" si="985"/>
        <v/>
      </c>
      <c r="CI849" s="53" t="str">
        <f t="shared" si="986"/>
        <v/>
      </c>
      <c r="CJ849" s="54" t="str">
        <f t="shared" si="987"/>
        <v/>
      </c>
      <c r="CK849" s="53" t="str">
        <f t="shared" si="988"/>
        <v/>
      </c>
      <c r="CL849" s="53" t="str">
        <f t="shared" si="989"/>
        <v/>
      </c>
      <c r="CM849" s="53" t="str">
        <f t="shared" si="990"/>
        <v/>
      </c>
      <c r="CN849" s="53" t="str">
        <f t="shared" si="991"/>
        <v/>
      </c>
      <c r="CO849" s="53" t="str">
        <f t="shared" si="992"/>
        <v/>
      </c>
      <c r="CP849" s="53" t="str">
        <f t="shared" si="993"/>
        <v/>
      </c>
      <c r="CQ849" s="53" t="str">
        <f t="shared" si="994"/>
        <v/>
      </c>
      <c r="CR849" s="53" t="str">
        <f t="shared" si="995"/>
        <v/>
      </c>
      <c r="CS849" s="53" t="str">
        <f t="shared" si="996"/>
        <v/>
      </c>
      <c r="CT849" s="53" t="str">
        <f t="shared" si="997"/>
        <v/>
      </c>
      <c r="CU849" s="53" t="str">
        <f t="shared" si="1006"/>
        <v/>
      </c>
    </row>
    <row r="850" spans="1:99" hidden="1" x14ac:dyDescent="0.3">
      <c r="A850" s="40">
        <v>912</v>
      </c>
      <c r="B850" s="141"/>
      <c r="C850" s="142"/>
      <c r="D850" s="144"/>
      <c r="E850" s="144"/>
      <c r="F850" s="312"/>
      <c r="G850" s="144" t="s">
        <v>141</v>
      </c>
      <c r="H850" s="314"/>
      <c r="I850" s="314"/>
      <c r="J850" s="315" t="str">
        <f t="shared" si="941"/>
        <v/>
      </c>
      <c r="K850" s="316" t="str">
        <f t="shared" si="942"/>
        <v/>
      </c>
      <c r="L850" s="317" t="str">
        <f t="shared" si="943"/>
        <v/>
      </c>
      <c r="M850" s="316" t="str">
        <f t="shared" si="944"/>
        <v/>
      </c>
      <c r="N850" s="317" t="str">
        <f t="shared" si="945"/>
        <v/>
      </c>
      <c r="O850" s="316" t="str">
        <f t="shared" si="946"/>
        <v/>
      </c>
      <c r="P850" s="317" t="str">
        <f t="shared" si="947"/>
        <v/>
      </c>
      <c r="Q850" s="318" t="str">
        <f t="shared" si="948"/>
        <v/>
      </c>
      <c r="R850" s="319" t="str">
        <f t="shared" si="949"/>
        <v/>
      </c>
      <c r="S850" s="318" t="str">
        <f t="shared" si="950"/>
        <v/>
      </c>
      <c r="T850" s="317" t="str">
        <f t="shared" si="951"/>
        <v/>
      </c>
      <c r="U850" s="318" t="str">
        <f t="shared" si="952"/>
        <v/>
      </c>
      <c r="V850" s="319" t="str">
        <f t="shared" si="953"/>
        <v/>
      </c>
      <c r="W850" s="318" t="str">
        <f t="shared" si="954"/>
        <v/>
      </c>
      <c r="X850" s="319" t="str">
        <f t="shared" si="955"/>
        <v/>
      </c>
      <c r="Y850" s="318" t="str">
        <f t="shared" si="956"/>
        <v/>
      </c>
      <c r="Z850" s="319" t="str">
        <f t="shared" si="957"/>
        <v/>
      </c>
      <c r="AA850" s="317" t="str">
        <f t="shared" si="958"/>
        <v/>
      </c>
      <c r="AB850" s="97" t="str">
        <f t="shared" si="959"/>
        <v/>
      </c>
      <c r="AC850" s="143" t="str">
        <f t="shared" si="960"/>
        <v/>
      </c>
      <c r="AD850" s="143" t="str">
        <f t="shared" si="999"/>
        <v/>
      </c>
      <c r="AE850" s="360"/>
      <c r="AF850" s="360"/>
      <c r="AG850" s="364"/>
      <c r="AH850" s="363" t="str">
        <f t="shared" si="1000"/>
        <v/>
      </c>
      <c r="AI850" s="360"/>
      <c r="AJ850" s="360"/>
      <c r="AK850" s="364"/>
      <c r="AL850" s="365" t="str">
        <f t="shared" si="1001"/>
        <v/>
      </c>
      <c r="AM850" s="363" t="str">
        <f t="shared" si="1002"/>
        <v/>
      </c>
      <c r="AN850" s="366" t="str">
        <f t="shared" si="1003"/>
        <v/>
      </c>
      <c r="AO850" s="360"/>
      <c r="AP850" s="360"/>
      <c r="AQ850" s="360" t="str">
        <f t="shared" si="1004"/>
        <v/>
      </c>
      <c r="AR850" s="348" t="str">
        <f t="shared" si="961"/>
        <v/>
      </c>
      <c r="AS850" s="360"/>
      <c r="AT850" s="348" t="str">
        <f t="shared" si="962"/>
        <v/>
      </c>
      <c r="AU850" s="360"/>
      <c r="AV850" s="348" t="str">
        <f t="shared" si="963"/>
        <v/>
      </c>
      <c r="AW850" s="360"/>
      <c r="AX850" s="348" t="str">
        <f t="shared" si="964"/>
        <v/>
      </c>
      <c r="AY850" s="360"/>
      <c r="AZ850" s="348" t="str">
        <f t="shared" si="965"/>
        <v/>
      </c>
      <c r="BA850" s="367"/>
      <c r="BB850" s="348" t="str">
        <f t="shared" si="966"/>
        <v/>
      </c>
      <c r="BC850" s="350" t="str">
        <f t="shared" si="969"/>
        <v/>
      </c>
      <c r="BD850" s="350" t="str">
        <f t="shared" si="970"/>
        <v/>
      </c>
      <c r="BE850" s="360"/>
      <c r="BF850" s="361"/>
      <c r="BG850" s="362" t="str">
        <f t="shared" si="1005"/>
        <v/>
      </c>
      <c r="BH850" s="354" t="str">
        <f t="shared" si="971"/>
        <v/>
      </c>
      <c r="BI850" s="350" t="str">
        <f t="shared" si="972"/>
        <v/>
      </c>
      <c r="BJ850" s="113" t="str">
        <f t="shared" si="973"/>
        <v/>
      </c>
      <c r="BK850" s="347" t="str">
        <f t="shared" si="998"/>
        <v/>
      </c>
      <c r="BR850" s="307"/>
      <c r="BS850" s="51" t="str">
        <f t="shared" si="974"/>
        <v/>
      </c>
      <c r="BT850" s="51" t="str">
        <f t="shared" si="975"/>
        <v/>
      </c>
      <c r="BU850" s="51" t="str">
        <f t="shared" si="976"/>
        <v/>
      </c>
      <c r="BV850" s="51" t="str">
        <f t="shared" si="977"/>
        <v/>
      </c>
      <c r="BW850" s="51" t="str">
        <f t="shared" si="978"/>
        <v/>
      </c>
      <c r="BX850" s="51" t="str">
        <f t="shared" si="979"/>
        <v/>
      </c>
      <c r="BY850" s="51" t="str">
        <f t="shared" si="980"/>
        <v/>
      </c>
      <c r="BZ850" s="51" t="str">
        <f t="shared" si="981"/>
        <v/>
      </c>
      <c r="CA850" s="51" t="str">
        <f t="shared" si="982"/>
        <v/>
      </c>
      <c r="CB850" s="51" t="str">
        <f t="shared" si="983"/>
        <v/>
      </c>
      <c r="CC850" s="51" t="str">
        <f t="shared" si="967"/>
        <v/>
      </c>
      <c r="CD850" s="51" t="str">
        <f t="shared" si="968"/>
        <v/>
      </c>
      <c r="CE850" s="51" t="str">
        <f t="shared" si="984"/>
        <v/>
      </c>
      <c r="CF850" s="51"/>
      <c r="CH850" s="53" t="str">
        <f t="shared" si="985"/>
        <v/>
      </c>
      <c r="CI850" s="53" t="str">
        <f t="shared" si="986"/>
        <v/>
      </c>
      <c r="CJ850" s="54" t="str">
        <f t="shared" si="987"/>
        <v/>
      </c>
      <c r="CK850" s="53" t="str">
        <f t="shared" si="988"/>
        <v/>
      </c>
      <c r="CL850" s="53" t="str">
        <f t="shared" si="989"/>
        <v/>
      </c>
      <c r="CM850" s="53" t="str">
        <f t="shared" si="990"/>
        <v/>
      </c>
      <c r="CN850" s="53" t="str">
        <f t="shared" si="991"/>
        <v/>
      </c>
      <c r="CO850" s="53" t="str">
        <f t="shared" si="992"/>
        <v/>
      </c>
      <c r="CP850" s="53" t="str">
        <f t="shared" si="993"/>
        <v/>
      </c>
      <c r="CQ850" s="53" t="str">
        <f t="shared" si="994"/>
        <v/>
      </c>
      <c r="CR850" s="53" t="str">
        <f t="shared" si="995"/>
        <v/>
      </c>
      <c r="CS850" s="53" t="str">
        <f t="shared" si="996"/>
        <v/>
      </c>
      <c r="CT850" s="53" t="str">
        <f t="shared" si="997"/>
        <v/>
      </c>
      <c r="CU850" s="53" t="str">
        <f t="shared" si="1006"/>
        <v/>
      </c>
    </row>
    <row r="851" spans="1:99" hidden="1" x14ac:dyDescent="0.3">
      <c r="A851" s="40">
        <v>913</v>
      </c>
      <c r="B851" s="141"/>
      <c r="C851" s="142"/>
      <c r="D851" s="144"/>
      <c r="E851" s="144"/>
      <c r="F851" s="312"/>
      <c r="G851" s="144" t="s">
        <v>141</v>
      </c>
      <c r="H851" s="314"/>
      <c r="I851" s="314"/>
      <c r="J851" s="315" t="str">
        <f t="shared" si="941"/>
        <v/>
      </c>
      <c r="K851" s="316" t="str">
        <f t="shared" si="942"/>
        <v/>
      </c>
      <c r="L851" s="317" t="str">
        <f t="shared" si="943"/>
        <v/>
      </c>
      <c r="M851" s="316" t="str">
        <f t="shared" si="944"/>
        <v/>
      </c>
      <c r="N851" s="317" t="str">
        <f t="shared" si="945"/>
        <v/>
      </c>
      <c r="O851" s="316" t="str">
        <f t="shared" si="946"/>
        <v/>
      </c>
      <c r="P851" s="317" t="str">
        <f t="shared" si="947"/>
        <v/>
      </c>
      <c r="Q851" s="318" t="str">
        <f t="shared" si="948"/>
        <v/>
      </c>
      <c r="R851" s="319" t="str">
        <f t="shared" si="949"/>
        <v/>
      </c>
      <c r="S851" s="318" t="str">
        <f t="shared" si="950"/>
        <v/>
      </c>
      <c r="T851" s="317" t="str">
        <f t="shared" si="951"/>
        <v/>
      </c>
      <c r="U851" s="318" t="str">
        <f t="shared" si="952"/>
        <v/>
      </c>
      <c r="V851" s="319" t="str">
        <f t="shared" si="953"/>
        <v/>
      </c>
      <c r="W851" s="318" t="str">
        <f t="shared" si="954"/>
        <v/>
      </c>
      <c r="X851" s="319" t="str">
        <f t="shared" si="955"/>
        <v/>
      </c>
      <c r="Y851" s="318" t="str">
        <f t="shared" si="956"/>
        <v/>
      </c>
      <c r="Z851" s="319" t="str">
        <f t="shared" si="957"/>
        <v/>
      </c>
      <c r="AA851" s="317" t="str">
        <f t="shared" si="958"/>
        <v/>
      </c>
      <c r="AB851" s="97" t="str">
        <f t="shared" si="959"/>
        <v/>
      </c>
      <c r="AC851" s="143" t="str">
        <f t="shared" si="960"/>
        <v/>
      </c>
      <c r="AD851" s="143" t="str">
        <f t="shared" si="999"/>
        <v/>
      </c>
      <c r="AE851" s="360"/>
      <c r="AF851" s="360"/>
      <c r="AG851" s="364"/>
      <c r="AH851" s="363" t="str">
        <f t="shared" si="1000"/>
        <v/>
      </c>
      <c r="AI851" s="360"/>
      <c r="AJ851" s="360"/>
      <c r="AK851" s="364"/>
      <c r="AL851" s="365" t="str">
        <f t="shared" si="1001"/>
        <v/>
      </c>
      <c r="AM851" s="363" t="str">
        <f t="shared" si="1002"/>
        <v/>
      </c>
      <c r="AN851" s="366" t="str">
        <f t="shared" si="1003"/>
        <v/>
      </c>
      <c r="AO851" s="360"/>
      <c r="AP851" s="360"/>
      <c r="AQ851" s="360" t="str">
        <f t="shared" si="1004"/>
        <v/>
      </c>
      <c r="AR851" s="348" t="str">
        <f t="shared" si="961"/>
        <v/>
      </c>
      <c r="AS851" s="360"/>
      <c r="AT851" s="348" t="str">
        <f t="shared" si="962"/>
        <v/>
      </c>
      <c r="AU851" s="360"/>
      <c r="AV851" s="348" t="str">
        <f t="shared" si="963"/>
        <v/>
      </c>
      <c r="AW851" s="360"/>
      <c r="AX851" s="348" t="str">
        <f t="shared" si="964"/>
        <v/>
      </c>
      <c r="AY851" s="360"/>
      <c r="AZ851" s="348" t="str">
        <f t="shared" si="965"/>
        <v/>
      </c>
      <c r="BA851" s="367"/>
      <c r="BB851" s="348" t="str">
        <f t="shared" si="966"/>
        <v/>
      </c>
      <c r="BC851" s="350" t="str">
        <f t="shared" si="969"/>
        <v/>
      </c>
      <c r="BD851" s="350" t="str">
        <f t="shared" si="970"/>
        <v/>
      </c>
      <c r="BE851" s="360"/>
      <c r="BF851" s="361"/>
      <c r="BG851" s="362" t="str">
        <f t="shared" si="1005"/>
        <v/>
      </c>
      <c r="BH851" s="354" t="str">
        <f t="shared" si="971"/>
        <v/>
      </c>
      <c r="BI851" s="350" t="str">
        <f t="shared" si="972"/>
        <v/>
      </c>
      <c r="BJ851" s="113" t="str">
        <f t="shared" si="973"/>
        <v/>
      </c>
      <c r="BK851" s="347" t="str">
        <f t="shared" si="998"/>
        <v/>
      </c>
      <c r="BR851" s="307"/>
      <c r="BS851" s="51" t="str">
        <f t="shared" si="974"/>
        <v/>
      </c>
      <c r="BT851" s="51" t="str">
        <f t="shared" si="975"/>
        <v/>
      </c>
      <c r="BU851" s="51" t="str">
        <f t="shared" si="976"/>
        <v/>
      </c>
      <c r="BV851" s="51" t="str">
        <f t="shared" si="977"/>
        <v/>
      </c>
      <c r="BW851" s="51" t="str">
        <f t="shared" si="978"/>
        <v/>
      </c>
      <c r="BX851" s="51" t="str">
        <f t="shared" si="979"/>
        <v/>
      </c>
      <c r="BY851" s="51" t="str">
        <f t="shared" si="980"/>
        <v/>
      </c>
      <c r="BZ851" s="51" t="str">
        <f t="shared" si="981"/>
        <v/>
      </c>
      <c r="CA851" s="51" t="str">
        <f t="shared" si="982"/>
        <v/>
      </c>
      <c r="CB851" s="51" t="str">
        <f t="shared" si="983"/>
        <v/>
      </c>
      <c r="CC851" s="51" t="str">
        <f t="shared" si="967"/>
        <v/>
      </c>
      <c r="CD851" s="51" t="str">
        <f t="shared" si="968"/>
        <v/>
      </c>
      <c r="CE851" s="51" t="str">
        <f t="shared" si="984"/>
        <v/>
      </c>
      <c r="CF851" s="51"/>
      <c r="CH851" s="53" t="str">
        <f t="shared" si="985"/>
        <v/>
      </c>
      <c r="CI851" s="53" t="str">
        <f t="shared" si="986"/>
        <v/>
      </c>
      <c r="CJ851" s="54" t="str">
        <f t="shared" si="987"/>
        <v/>
      </c>
      <c r="CK851" s="53" t="str">
        <f t="shared" si="988"/>
        <v/>
      </c>
      <c r="CL851" s="53" t="str">
        <f t="shared" si="989"/>
        <v/>
      </c>
      <c r="CM851" s="53" t="str">
        <f t="shared" si="990"/>
        <v/>
      </c>
      <c r="CN851" s="53" t="str">
        <f t="shared" si="991"/>
        <v/>
      </c>
      <c r="CO851" s="53" t="str">
        <f t="shared" si="992"/>
        <v/>
      </c>
      <c r="CP851" s="53" t="str">
        <f t="shared" si="993"/>
        <v/>
      </c>
      <c r="CQ851" s="53" t="str">
        <f t="shared" si="994"/>
        <v/>
      </c>
      <c r="CR851" s="53" t="str">
        <f t="shared" si="995"/>
        <v/>
      </c>
      <c r="CS851" s="53" t="str">
        <f t="shared" si="996"/>
        <v/>
      </c>
      <c r="CT851" s="53" t="str">
        <f t="shared" si="997"/>
        <v/>
      </c>
      <c r="CU851" s="53" t="str">
        <f t="shared" si="1006"/>
        <v/>
      </c>
    </row>
    <row r="852" spans="1:99" hidden="1" x14ac:dyDescent="0.3">
      <c r="A852" s="40">
        <v>914</v>
      </c>
      <c r="B852" s="141"/>
      <c r="C852" s="142"/>
      <c r="D852" s="144"/>
      <c r="E852" s="144"/>
      <c r="F852" s="312"/>
      <c r="G852" s="144" t="s">
        <v>141</v>
      </c>
      <c r="H852" s="314"/>
      <c r="I852" s="314"/>
      <c r="J852" s="315" t="str">
        <f t="shared" si="941"/>
        <v/>
      </c>
      <c r="K852" s="316" t="str">
        <f t="shared" si="942"/>
        <v/>
      </c>
      <c r="L852" s="317" t="str">
        <f t="shared" si="943"/>
        <v/>
      </c>
      <c r="M852" s="316" t="str">
        <f t="shared" si="944"/>
        <v/>
      </c>
      <c r="N852" s="317" t="str">
        <f t="shared" si="945"/>
        <v/>
      </c>
      <c r="O852" s="316" t="str">
        <f t="shared" si="946"/>
        <v/>
      </c>
      <c r="P852" s="317" t="str">
        <f t="shared" si="947"/>
        <v/>
      </c>
      <c r="Q852" s="318" t="str">
        <f t="shared" si="948"/>
        <v/>
      </c>
      <c r="R852" s="319" t="str">
        <f t="shared" si="949"/>
        <v/>
      </c>
      <c r="S852" s="318" t="str">
        <f t="shared" si="950"/>
        <v/>
      </c>
      <c r="T852" s="317" t="str">
        <f t="shared" si="951"/>
        <v/>
      </c>
      <c r="U852" s="318" t="str">
        <f t="shared" si="952"/>
        <v/>
      </c>
      <c r="V852" s="319" t="str">
        <f t="shared" si="953"/>
        <v/>
      </c>
      <c r="W852" s="318" t="str">
        <f t="shared" si="954"/>
        <v/>
      </c>
      <c r="X852" s="319" t="str">
        <f t="shared" si="955"/>
        <v/>
      </c>
      <c r="Y852" s="318" t="str">
        <f t="shared" si="956"/>
        <v/>
      </c>
      <c r="Z852" s="319" t="str">
        <f t="shared" si="957"/>
        <v/>
      </c>
      <c r="AA852" s="317" t="str">
        <f t="shared" si="958"/>
        <v/>
      </c>
      <c r="AB852" s="97" t="str">
        <f t="shared" si="959"/>
        <v/>
      </c>
      <c r="AC852" s="143" t="str">
        <f t="shared" si="960"/>
        <v/>
      </c>
      <c r="AD852" s="143" t="str">
        <f t="shared" si="999"/>
        <v/>
      </c>
      <c r="AE852" s="360"/>
      <c r="AF852" s="360"/>
      <c r="AG852" s="364"/>
      <c r="AH852" s="363" t="str">
        <f t="shared" si="1000"/>
        <v/>
      </c>
      <c r="AI852" s="360"/>
      <c r="AJ852" s="360"/>
      <c r="AK852" s="364"/>
      <c r="AL852" s="365" t="str">
        <f t="shared" si="1001"/>
        <v/>
      </c>
      <c r="AM852" s="363" t="str">
        <f t="shared" si="1002"/>
        <v/>
      </c>
      <c r="AN852" s="366" t="str">
        <f t="shared" si="1003"/>
        <v/>
      </c>
      <c r="AO852" s="360"/>
      <c r="AP852" s="360"/>
      <c r="AQ852" s="360" t="str">
        <f t="shared" si="1004"/>
        <v/>
      </c>
      <c r="AR852" s="348" t="str">
        <f t="shared" si="961"/>
        <v/>
      </c>
      <c r="AS852" s="360"/>
      <c r="AT852" s="348" t="str">
        <f t="shared" si="962"/>
        <v/>
      </c>
      <c r="AU852" s="360"/>
      <c r="AV852" s="348" t="str">
        <f t="shared" si="963"/>
        <v/>
      </c>
      <c r="AW852" s="360"/>
      <c r="AX852" s="348" t="str">
        <f t="shared" si="964"/>
        <v/>
      </c>
      <c r="AY852" s="360"/>
      <c r="AZ852" s="348" t="str">
        <f t="shared" si="965"/>
        <v/>
      </c>
      <c r="BA852" s="367"/>
      <c r="BB852" s="348" t="str">
        <f t="shared" si="966"/>
        <v/>
      </c>
      <c r="BC852" s="350" t="str">
        <f t="shared" si="969"/>
        <v/>
      </c>
      <c r="BD852" s="350" t="str">
        <f t="shared" si="970"/>
        <v/>
      </c>
      <c r="BE852" s="360"/>
      <c r="BF852" s="361"/>
      <c r="BG852" s="362" t="str">
        <f t="shared" si="1005"/>
        <v/>
      </c>
      <c r="BH852" s="354" t="str">
        <f t="shared" si="971"/>
        <v/>
      </c>
      <c r="BI852" s="350" t="str">
        <f t="shared" si="972"/>
        <v/>
      </c>
      <c r="BJ852" s="113" t="str">
        <f t="shared" si="973"/>
        <v/>
      </c>
      <c r="BK852" s="347" t="str">
        <f t="shared" si="998"/>
        <v/>
      </c>
      <c r="BR852" s="307"/>
      <c r="BS852" s="51" t="str">
        <f t="shared" si="974"/>
        <v/>
      </c>
      <c r="BT852" s="51" t="str">
        <f t="shared" si="975"/>
        <v/>
      </c>
      <c r="BU852" s="51" t="str">
        <f t="shared" si="976"/>
        <v/>
      </c>
      <c r="BV852" s="51" t="str">
        <f t="shared" si="977"/>
        <v/>
      </c>
      <c r="BW852" s="51" t="str">
        <f t="shared" si="978"/>
        <v/>
      </c>
      <c r="BX852" s="51" t="str">
        <f t="shared" si="979"/>
        <v/>
      </c>
      <c r="BY852" s="51" t="str">
        <f t="shared" si="980"/>
        <v/>
      </c>
      <c r="BZ852" s="51" t="str">
        <f t="shared" si="981"/>
        <v/>
      </c>
      <c r="CA852" s="51" t="str">
        <f t="shared" si="982"/>
        <v/>
      </c>
      <c r="CB852" s="51" t="str">
        <f t="shared" si="983"/>
        <v/>
      </c>
      <c r="CC852" s="51" t="str">
        <f t="shared" si="967"/>
        <v/>
      </c>
      <c r="CD852" s="51" t="str">
        <f t="shared" si="968"/>
        <v/>
      </c>
      <c r="CE852" s="51" t="str">
        <f t="shared" si="984"/>
        <v/>
      </c>
      <c r="CF852" s="51"/>
      <c r="CH852" s="53" t="str">
        <f t="shared" si="985"/>
        <v/>
      </c>
      <c r="CI852" s="53" t="str">
        <f t="shared" si="986"/>
        <v/>
      </c>
      <c r="CJ852" s="54" t="str">
        <f t="shared" si="987"/>
        <v/>
      </c>
      <c r="CK852" s="53" t="str">
        <f t="shared" si="988"/>
        <v/>
      </c>
      <c r="CL852" s="53" t="str">
        <f t="shared" si="989"/>
        <v/>
      </c>
      <c r="CM852" s="53" t="str">
        <f t="shared" si="990"/>
        <v/>
      </c>
      <c r="CN852" s="53" t="str">
        <f t="shared" si="991"/>
        <v/>
      </c>
      <c r="CO852" s="53" t="str">
        <f t="shared" si="992"/>
        <v/>
      </c>
      <c r="CP852" s="53" t="str">
        <f t="shared" si="993"/>
        <v/>
      </c>
      <c r="CQ852" s="53" t="str">
        <f t="shared" si="994"/>
        <v/>
      </c>
      <c r="CR852" s="53" t="str">
        <f t="shared" si="995"/>
        <v/>
      </c>
      <c r="CS852" s="53" t="str">
        <f t="shared" si="996"/>
        <v/>
      </c>
      <c r="CT852" s="53" t="str">
        <f t="shared" si="997"/>
        <v/>
      </c>
      <c r="CU852" s="53" t="str">
        <f t="shared" si="1006"/>
        <v/>
      </c>
    </row>
    <row r="853" spans="1:99" hidden="1" x14ac:dyDescent="0.3">
      <c r="A853" s="40">
        <v>915</v>
      </c>
      <c r="B853" s="141"/>
      <c r="C853" s="142"/>
      <c r="D853" s="144"/>
      <c r="E853" s="144"/>
      <c r="F853" s="312"/>
      <c r="G853" s="144" t="s">
        <v>141</v>
      </c>
      <c r="H853" s="314"/>
      <c r="I853" s="314"/>
      <c r="J853" s="315" t="str">
        <f t="shared" si="941"/>
        <v/>
      </c>
      <c r="K853" s="316" t="str">
        <f t="shared" si="942"/>
        <v/>
      </c>
      <c r="L853" s="317" t="str">
        <f t="shared" si="943"/>
        <v/>
      </c>
      <c r="M853" s="316" t="str">
        <f t="shared" si="944"/>
        <v/>
      </c>
      <c r="N853" s="317" t="str">
        <f t="shared" si="945"/>
        <v/>
      </c>
      <c r="O853" s="316" t="str">
        <f t="shared" si="946"/>
        <v/>
      </c>
      <c r="P853" s="317" t="str">
        <f t="shared" si="947"/>
        <v/>
      </c>
      <c r="Q853" s="318" t="str">
        <f t="shared" si="948"/>
        <v/>
      </c>
      <c r="R853" s="319" t="str">
        <f t="shared" si="949"/>
        <v/>
      </c>
      <c r="S853" s="318" t="str">
        <f t="shared" si="950"/>
        <v/>
      </c>
      <c r="T853" s="317" t="str">
        <f t="shared" si="951"/>
        <v/>
      </c>
      <c r="U853" s="318" t="str">
        <f t="shared" si="952"/>
        <v/>
      </c>
      <c r="V853" s="319" t="str">
        <f t="shared" si="953"/>
        <v/>
      </c>
      <c r="W853" s="318" t="str">
        <f t="shared" si="954"/>
        <v/>
      </c>
      <c r="X853" s="319" t="str">
        <f t="shared" si="955"/>
        <v/>
      </c>
      <c r="Y853" s="318" t="str">
        <f t="shared" si="956"/>
        <v/>
      </c>
      <c r="Z853" s="319" t="str">
        <f t="shared" si="957"/>
        <v/>
      </c>
      <c r="AA853" s="317" t="str">
        <f t="shared" si="958"/>
        <v/>
      </c>
      <c r="AB853" s="97" t="str">
        <f t="shared" si="959"/>
        <v/>
      </c>
      <c r="AC853" s="143" t="str">
        <f t="shared" si="960"/>
        <v/>
      </c>
      <c r="AD853" s="143" t="str">
        <f t="shared" si="999"/>
        <v/>
      </c>
      <c r="AE853" s="360"/>
      <c r="AF853" s="360"/>
      <c r="AG853" s="364"/>
      <c r="AH853" s="363" t="str">
        <f t="shared" si="1000"/>
        <v/>
      </c>
      <c r="AI853" s="360"/>
      <c r="AJ853" s="360"/>
      <c r="AK853" s="364"/>
      <c r="AL853" s="365" t="str">
        <f t="shared" si="1001"/>
        <v/>
      </c>
      <c r="AM853" s="363" t="str">
        <f t="shared" si="1002"/>
        <v/>
      </c>
      <c r="AN853" s="366" t="str">
        <f t="shared" si="1003"/>
        <v/>
      </c>
      <c r="AO853" s="360"/>
      <c r="AP853" s="360"/>
      <c r="AQ853" s="360" t="str">
        <f t="shared" si="1004"/>
        <v/>
      </c>
      <c r="AR853" s="348" t="str">
        <f t="shared" si="961"/>
        <v/>
      </c>
      <c r="AS853" s="360"/>
      <c r="AT853" s="348" t="str">
        <f t="shared" si="962"/>
        <v/>
      </c>
      <c r="AU853" s="360"/>
      <c r="AV853" s="348" t="str">
        <f t="shared" si="963"/>
        <v/>
      </c>
      <c r="AW853" s="360"/>
      <c r="AX853" s="348" t="str">
        <f t="shared" si="964"/>
        <v/>
      </c>
      <c r="AY853" s="360"/>
      <c r="AZ853" s="348" t="str">
        <f t="shared" si="965"/>
        <v/>
      </c>
      <c r="BA853" s="367"/>
      <c r="BB853" s="348" t="str">
        <f t="shared" si="966"/>
        <v/>
      </c>
      <c r="BC853" s="350" t="str">
        <f t="shared" si="969"/>
        <v/>
      </c>
      <c r="BD853" s="350" t="str">
        <f t="shared" si="970"/>
        <v/>
      </c>
      <c r="BE853" s="360"/>
      <c r="BF853" s="361"/>
      <c r="BG853" s="362" t="str">
        <f t="shared" si="1005"/>
        <v/>
      </c>
      <c r="BH853" s="354" t="str">
        <f t="shared" si="971"/>
        <v/>
      </c>
      <c r="BI853" s="350" t="str">
        <f t="shared" si="972"/>
        <v/>
      </c>
      <c r="BJ853" s="113" t="str">
        <f t="shared" si="973"/>
        <v/>
      </c>
      <c r="BK853" s="347" t="str">
        <f t="shared" si="998"/>
        <v/>
      </c>
      <c r="BR853" s="307"/>
      <c r="BS853" s="51" t="str">
        <f t="shared" si="974"/>
        <v/>
      </c>
      <c r="BT853" s="51" t="str">
        <f t="shared" si="975"/>
        <v/>
      </c>
      <c r="BU853" s="51" t="str">
        <f t="shared" si="976"/>
        <v/>
      </c>
      <c r="BV853" s="51" t="str">
        <f t="shared" si="977"/>
        <v/>
      </c>
      <c r="BW853" s="51" t="str">
        <f t="shared" si="978"/>
        <v/>
      </c>
      <c r="BX853" s="51" t="str">
        <f t="shared" si="979"/>
        <v/>
      </c>
      <c r="BY853" s="51" t="str">
        <f t="shared" si="980"/>
        <v/>
      </c>
      <c r="BZ853" s="51" t="str">
        <f t="shared" si="981"/>
        <v/>
      </c>
      <c r="CA853" s="51" t="str">
        <f t="shared" si="982"/>
        <v/>
      </c>
      <c r="CB853" s="51" t="str">
        <f t="shared" si="983"/>
        <v/>
      </c>
      <c r="CC853" s="51" t="str">
        <f t="shared" si="967"/>
        <v/>
      </c>
      <c r="CD853" s="51" t="str">
        <f t="shared" si="968"/>
        <v/>
      </c>
      <c r="CE853" s="51" t="str">
        <f t="shared" si="984"/>
        <v/>
      </c>
      <c r="CF853" s="51"/>
      <c r="CH853" s="53" t="str">
        <f t="shared" si="985"/>
        <v/>
      </c>
      <c r="CI853" s="53" t="str">
        <f t="shared" si="986"/>
        <v/>
      </c>
      <c r="CJ853" s="54" t="str">
        <f t="shared" si="987"/>
        <v/>
      </c>
      <c r="CK853" s="53" t="str">
        <f t="shared" si="988"/>
        <v/>
      </c>
      <c r="CL853" s="53" t="str">
        <f t="shared" si="989"/>
        <v/>
      </c>
      <c r="CM853" s="53" t="str">
        <f t="shared" si="990"/>
        <v/>
      </c>
      <c r="CN853" s="53" t="str">
        <f t="shared" si="991"/>
        <v/>
      </c>
      <c r="CO853" s="53" t="str">
        <f t="shared" si="992"/>
        <v/>
      </c>
      <c r="CP853" s="53" t="str">
        <f t="shared" si="993"/>
        <v/>
      </c>
      <c r="CQ853" s="53" t="str">
        <f t="shared" si="994"/>
        <v/>
      </c>
      <c r="CR853" s="53" t="str">
        <f t="shared" si="995"/>
        <v/>
      </c>
      <c r="CS853" s="53" t="str">
        <f t="shared" si="996"/>
        <v/>
      </c>
      <c r="CT853" s="53" t="str">
        <f t="shared" si="997"/>
        <v/>
      </c>
      <c r="CU853" s="53" t="str">
        <f t="shared" si="1006"/>
        <v/>
      </c>
    </row>
    <row r="854" spans="1:99" hidden="1" x14ac:dyDescent="0.3">
      <c r="A854" s="40">
        <v>916</v>
      </c>
      <c r="B854" s="141"/>
      <c r="C854" s="142"/>
      <c r="D854" s="144"/>
      <c r="E854" s="144"/>
      <c r="F854" s="312"/>
      <c r="G854" s="144" t="s">
        <v>141</v>
      </c>
      <c r="H854" s="314"/>
      <c r="I854" s="314"/>
      <c r="J854" s="315" t="str">
        <f t="shared" si="941"/>
        <v/>
      </c>
      <c r="K854" s="316" t="str">
        <f t="shared" si="942"/>
        <v/>
      </c>
      <c r="L854" s="317" t="str">
        <f t="shared" si="943"/>
        <v/>
      </c>
      <c r="M854" s="316" t="str">
        <f t="shared" si="944"/>
        <v/>
      </c>
      <c r="N854" s="317" t="str">
        <f t="shared" si="945"/>
        <v/>
      </c>
      <c r="O854" s="316" t="str">
        <f t="shared" si="946"/>
        <v/>
      </c>
      <c r="P854" s="317" t="str">
        <f t="shared" si="947"/>
        <v/>
      </c>
      <c r="Q854" s="318" t="str">
        <f t="shared" si="948"/>
        <v/>
      </c>
      <c r="R854" s="319" t="str">
        <f t="shared" si="949"/>
        <v/>
      </c>
      <c r="S854" s="318" t="str">
        <f t="shared" si="950"/>
        <v/>
      </c>
      <c r="T854" s="317" t="str">
        <f t="shared" si="951"/>
        <v/>
      </c>
      <c r="U854" s="318" t="str">
        <f t="shared" si="952"/>
        <v/>
      </c>
      <c r="V854" s="319" t="str">
        <f t="shared" si="953"/>
        <v/>
      </c>
      <c r="W854" s="318" t="str">
        <f t="shared" si="954"/>
        <v/>
      </c>
      <c r="X854" s="319" t="str">
        <f t="shared" si="955"/>
        <v/>
      </c>
      <c r="Y854" s="318" t="str">
        <f t="shared" si="956"/>
        <v/>
      </c>
      <c r="Z854" s="319" t="str">
        <f t="shared" si="957"/>
        <v/>
      </c>
      <c r="AA854" s="317" t="str">
        <f t="shared" si="958"/>
        <v/>
      </c>
      <c r="AB854" s="97" t="str">
        <f t="shared" si="959"/>
        <v/>
      </c>
      <c r="AC854" s="143" t="str">
        <f t="shared" si="960"/>
        <v/>
      </c>
      <c r="AD854" s="143" t="str">
        <f t="shared" si="999"/>
        <v/>
      </c>
      <c r="AE854" s="360"/>
      <c r="AF854" s="360"/>
      <c r="AG854" s="364"/>
      <c r="AH854" s="363" t="str">
        <f t="shared" si="1000"/>
        <v/>
      </c>
      <c r="AI854" s="360"/>
      <c r="AJ854" s="360"/>
      <c r="AK854" s="364"/>
      <c r="AL854" s="365" t="str">
        <f t="shared" si="1001"/>
        <v/>
      </c>
      <c r="AM854" s="363" t="str">
        <f t="shared" si="1002"/>
        <v/>
      </c>
      <c r="AN854" s="366" t="str">
        <f t="shared" si="1003"/>
        <v/>
      </c>
      <c r="AO854" s="360"/>
      <c r="AP854" s="360"/>
      <c r="AQ854" s="360" t="str">
        <f t="shared" si="1004"/>
        <v/>
      </c>
      <c r="AR854" s="348" t="str">
        <f t="shared" si="961"/>
        <v/>
      </c>
      <c r="AS854" s="360"/>
      <c r="AT854" s="348" t="str">
        <f t="shared" si="962"/>
        <v/>
      </c>
      <c r="AU854" s="360"/>
      <c r="AV854" s="348" t="str">
        <f t="shared" si="963"/>
        <v/>
      </c>
      <c r="AW854" s="360"/>
      <c r="AX854" s="348" t="str">
        <f t="shared" si="964"/>
        <v/>
      </c>
      <c r="AY854" s="360"/>
      <c r="AZ854" s="348" t="str">
        <f t="shared" si="965"/>
        <v/>
      </c>
      <c r="BA854" s="367"/>
      <c r="BB854" s="348" t="str">
        <f t="shared" si="966"/>
        <v/>
      </c>
      <c r="BC854" s="350" t="str">
        <f t="shared" si="969"/>
        <v/>
      </c>
      <c r="BD854" s="350" t="str">
        <f t="shared" si="970"/>
        <v/>
      </c>
      <c r="BE854" s="360"/>
      <c r="BF854" s="361"/>
      <c r="BG854" s="362" t="str">
        <f t="shared" si="1005"/>
        <v/>
      </c>
      <c r="BH854" s="354" t="str">
        <f t="shared" si="971"/>
        <v/>
      </c>
      <c r="BI854" s="350" t="str">
        <f t="shared" si="972"/>
        <v/>
      </c>
      <c r="BJ854" s="113" t="str">
        <f t="shared" si="973"/>
        <v/>
      </c>
      <c r="BK854" s="347" t="str">
        <f t="shared" si="998"/>
        <v/>
      </c>
      <c r="BR854" s="307"/>
      <c r="BS854" s="51" t="str">
        <f t="shared" si="974"/>
        <v/>
      </c>
      <c r="BT854" s="51" t="str">
        <f t="shared" si="975"/>
        <v/>
      </c>
      <c r="BU854" s="51" t="str">
        <f t="shared" si="976"/>
        <v/>
      </c>
      <c r="BV854" s="51" t="str">
        <f t="shared" si="977"/>
        <v/>
      </c>
      <c r="BW854" s="51" t="str">
        <f t="shared" si="978"/>
        <v/>
      </c>
      <c r="BX854" s="51" t="str">
        <f t="shared" si="979"/>
        <v/>
      </c>
      <c r="BY854" s="51" t="str">
        <f t="shared" si="980"/>
        <v/>
      </c>
      <c r="BZ854" s="51" t="str">
        <f t="shared" si="981"/>
        <v/>
      </c>
      <c r="CA854" s="51" t="str">
        <f t="shared" si="982"/>
        <v/>
      </c>
      <c r="CB854" s="51" t="str">
        <f t="shared" si="983"/>
        <v/>
      </c>
      <c r="CC854" s="51" t="str">
        <f t="shared" si="967"/>
        <v/>
      </c>
      <c r="CD854" s="51" t="str">
        <f t="shared" si="968"/>
        <v/>
      </c>
      <c r="CE854" s="51" t="str">
        <f t="shared" si="984"/>
        <v/>
      </c>
      <c r="CF854" s="51"/>
      <c r="CH854" s="53" t="str">
        <f t="shared" si="985"/>
        <v/>
      </c>
      <c r="CI854" s="53" t="str">
        <f t="shared" si="986"/>
        <v/>
      </c>
      <c r="CJ854" s="54" t="str">
        <f t="shared" si="987"/>
        <v/>
      </c>
      <c r="CK854" s="53" t="str">
        <f t="shared" si="988"/>
        <v/>
      </c>
      <c r="CL854" s="53" t="str">
        <f t="shared" si="989"/>
        <v/>
      </c>
      <c r="CM854" s="53" t="str">
        <f t="shared" si="990"/>
        <v/>
      </c>
      <c r="CN854" s="53" t="str">
        <f t="shared" si="991"/>
        <v/>
      </c>
      <c r="CO854" s="53" t="str">
        <f t="shared" si="992"/>
        <v/>
      </c>
      <c r="CP854" s="53" t="str">
        <f t="shared" si="993"/>
        <v/>
      </c>
      <c r="CQ854" s="53" t="str">
        <f t="shared" si="994"/>
        <v/>
      </c>
      <c r="CR854" s="53" t="str">
        <f t="shared" si="995"/>
        <v/>
      </c>
      <c r="CS854" s="53" t="str">
        <f t="shared" si="996"/>
        <v/>
      </c>
      <c r="CT854" s="53" t="str">
        <f t="shared" si="997"/>
        <v/>
      </c>
      <c r="CU854" s="53" t="str">
        <f t="shared" si="1006"/>
        <v/>
      </c>
    </row>
    <row r="855" spans="1:99" hidden="1" x14ac:dyDescent="0.3">
      <c r="A855" s="40">
        <v>917</v>
      </c>
      <c r="B855" s="141"/>
      <c r="C855" s="142"/>
      <c r="D855" s="144"/>
      <c r="E855" s="144"/>
      <c r="F855" s="312"/>
      <c r="G855" s="144" t="s">
        <v>141</v>
      </c>
      <c r="H855" s="314"/>
      <c r="I855" s="314"/>
      <c r="J855" s="315" t="str">
        <f t="shared" si="941"/>
        <v/>
      </c>
      <c r="K855" s="316" t="str">
        <f t="shared" si="942"/>
        <v/>
      </c>
      <c r="L855" s="317" t="str">
        <f t="shared" si="943"/>
        <v/>
      </c>
      <c r="M855" s="316" t="str">
        <f t="shared" si="944"/>
        <v/>
      </c>
      <c r="N855" s="317" t="str">
        <f t="shared" si="945"/>
        <v/>
      </c>
      <c r="O855" s="316" t="str">
        <f t="shared" si="946"/>
        <v/>
      </c>
      <c r="P855" s="317" t="str">
        <f t="shared" si="947"/>
        <v/>
      </c>
      <c r="Q855" s="318" t="str">
        <f t="shared" si="948"/>
        <v/>
      </c>
      <c r="R855" s="319" t="str">
        <f t="shared" si="949"/>
        <v/>
      </c>
      <c r="S855" s="318" t="str">
        <f t="shared" si="950"/>
        <v/>
      </c>
      <c r="T855" s="317" t="str">
        <f t="shared" si="951"/>
        <v/>
      </c>
      <c r="U855" s="318" t="str">
        <f t="shared" si="952"/>
        <v/>
      </c>
      <c r="V855" s="319" t="str">
        <f t="shared" si="953"/>
        <v/>
      </c>
      <c r="W855" s="318" t="str">
        <f t="shared" si="954"/>
        <v/>
      </c>
      <c r="X855" s="319" t="str">
        <f t="shared" si="955"/>
        <v/>
      </c>
      <c r="Y855" s="318" t="str">
        <f t="shared" si="956"/>
        <v/>
      </c>
      <c r="Z855" s="319" t="str">
        <f t="shared" si="957"/>
        <v/>
      </c>
      <c r="AA855" s="317" t="str">
        <f t="shared" si="958"/>
        <v/>
      </c>
      <c r="AB855" s="97" t="str">
        <f t="shared" si="959"/>
        <v/>
      </c>
      <c r="AC855" s="143" t="str">
        <f t="shared" si="960"/>
        <v/>
      </c>
      <c r="AD855" s="143" t="str">
        <f t="shared" si="999"/>
        <v/>
      </c>
      <c r="AE855" s="360"/>
      <c r="AF855" s="360"/>
      <c r="AG855" s="364"/>
      <c r="AH855" s="363" t="str">
        <f t="shared" si="1000"/>
        <v/>
      </c>
      <c r="AI855" s="360"/>
      <c r="AJ855" s="360"/>
      <c r="AK855" s="364"/>
      <c r="AL855" s="365" t="str">
        <f t="shared" si="1001"/>
        <v/>
      </c>
      <c r="AM855" s="363" t="str">
        <f t="shared" si="1002"/>
        <v/>
      </c>
      <c r="AN855" s="366" t="str">
        <f t="shared" si="1003"/>
        <v/>
      </c>
      <c r="AO855" s="360"/>
      <c r="AP855" s="360"/>
      <c r="AQ855" s="360" t="str">
        <f t="shared" si="1004"/>
        <v/>
      </c>
      <c r="AR855" s="348" t="str">
        <f t="shared" si="961"/>
        <v/>
      </c>
      <c r="AS855" s="360"/>
      <c r="AT855" s="348" t="str">
        <f t="shared" si="962"/>
        <v/>
      </c>
      <c r="AU855" s="360"/>
      <c r="AV855" s="348" t="str">
        <f t="shared" si="963"/>
        <v/>
      </c>
      <c r="AW855" s="360"/>
      <c r="AX855" s="348" t="str">
        <f t="shared" si="964"/>
        <v/>
      </c>
      <c r="AY855" s="360"/>
      <c r="AZ855" s="348" t="str">
        <f t="shared" si="965"/>
        <v/>
      </c>
      <c r="BA855" s="367"/>
      <c r="BB855" s="348" t="str">
        <f t="shared" si="966"/>
        <v/>
      </c>
      <c r="BC855" s="350" t="str">
        <f t="shared" si="969"/>
        <v/>
      </c>
      <c r="BD855" s="350" t="str">
        <f t="shared" si="970"/>
        <v/>
      </c>
      <c r="BE855" s="360"/>
      <c r="BF855" s="361"/>
      <c r="BG855" s="362" t="str">
        <f t="shared" si="1005"/>
        <v/>
      </c>
      <c r="BH855" s="354" t="str">
        <f t="shared" si="971"/>
        <v/>
      </c>
      <c r="BI855" s="350" t="str">
        <f t="shared" si="972"/>
        <v/>
      </c>
      <c r="BJ855" s="113" t="str">
        <f t="shared" si="973"/>
        <v/>
      </c>
      <c r="BK855" s="347" t="str">
        <f t="shared" si="998"/>
        <v/>
      </c>
      <c r="BR855" s="307"/>
      <c r="BS855" s="51" t="str">
        <f t="shared" si="974"/>
        <v/>
      </c>
      <c r="BT855" s="51" t="str">
        <f t="shared" si="975"/>
        <v/>
      </c>
      <c r="BU855" s="51" t="str">
        <f t="shared" si="976"/>
        <v/>
      </c>
      <c r="BV855" s="51" t="str">
        <f t="shared" si="977"/>
        <v/>
      </c>
      <c r="BW855" s="51" t="str">
        <f t="shared" si="978"/>
        <v/>
      </c>
      <c r="BX855" s="51" t="str">
        <f t="shared" si="979"/>
        <v/>
      </c>
      <c r="BY855" s="51" t="str">
        <f t="shared" si="980"/>
        <v/>
      </c>
      <c r="BZ855" s="51" t="str">
        <f t="shared" si="981"/>
        <v/>
      </c>
      <c r="CA855" s="51" t="str">
        <f t="shared" si="982"/>
        <v/>
      </c>
      <c r="CB855" s="51" t="str">
        <f t="shared" si="983"/>
        <v/>
      </c>
      <c r="CC855" s="51" t="str">
        <f t="shared" si="967"/>
        <v/>
      </c>
      <c r="CD855" s="51" t="str">
        <f t="shared" si="968"/>
        <v/>
      </c>
      <c r="CE855" s="51" t="str">
        <f t="shared" si="984"/>
        <v/>
      </c>
      <c r="CF855" s="51"/>
      <c r="CH855" s="53" t="str">
        <f t="shared" si="985"/>
        <v/>
      </c>
      <c r="CI855" s="53" t="str">
        <f t="shared" si="986"/>
        <v/>
      </c>
      <c r="CJ855" s="54" t="str">
        <f t="shared" si="987"/>
        <v/>
      </c>
      <c r="CK855" s="53" t="str">
        <f t="shared" si="988"/>
        <v/>
      </c>
      <c r="CL855" s="53" t="str">
        <f t="shared" si="989"/>
        <v/>
      </c>
      <c r="CM855" s="53" t="str">
        <f t="shared" si="990"/>
        <v/>
      </c>
      <c r="CN855" s="53" t="str">
        <f t="shared" si="991"/>
        <v/>
      </c>
      <c r="CO855" s="53" t="str">
        <f t="shared" si="992"/>
        <v/>
      </c>
      <c r="CP855" s="53" t="str">
        <f t="shared" si="993"/>
        <v/>
      </c>
      <c r="CQ855" s="53" t="str">
        <f t="shared" si="994"/>
        <v/>
      </c>
      <c r="CR855" s="53" t="str">
        <f t="shared" si="995"/>
        <v/>
      </c>
      <c r="CS855" s="53" t="str">
        <f t="shared" si="996"/>
        <v/>
      </c>
      <c r="CT855" s="53" t="str">
        <f t="shared" si="997"/>
        <v/>
      </c>
      <c r="CU855" s="53" t="str">
        <f t="shared" si="1006"/>
        <v/>
      </c>
    </row>
    <row r="856" spans="1:99" hidden="1" x14ac:dyDescent="0.3">
      <c r="A856" s="40">
        <v>918</v>
      </c>
      <c r="B856" s="141"/>
      <c r="C856" s="142"/>
      <c r="D856" s="144"/>
      <c r="E856" s="144"/>
      <c r="F856" s="312"/>
      <c r="G856" s="144" t="s">
        <v>141</v>
      </c>
      <c r="H856" s="314"/>
      <c r="I856" s="314"/>
      <c r="J856" s="315" t="str">
        <f t="shared" si="941"/>
        <v/>
      </c>
      <c r="K856" s="316" t="str">
        <f t="shared" si="942"/>
        <v/>
      </c>
      <c r="L856" s="317" t="str">
        <f t="shared" si="943"/>
        <v/>
      </c>
      <c r="M856" s="316" t="str">
        <f t="shared" si="944"/>
        <v/>
      </c>
      <c r="N856" s="317" t="str">
        <f t="shared" si="945"/>
        <v/>
      </c>
      <c r="O856" s="316" t="str">
        <f t="shared" si="946"/>
        <v/>
      </c>
      <c r="P856" s="317" t="str">
        <f t="shared" si="947"/>
        <v/>
      </c>
      <c r="Q856" s="318" t="str">
        <f t="shared" si="948"/>
        <v/>
      </c>
      <c r="R856" s="319" t="str">
        <f t="shared" si="949"/>
        <v/>
      </c>
      <c r="S856" s="318" t="str">
        <f t="shared" si="950"/>
        <v/>
      </c>
      <c r="T856" s="317" t="str">
        <f t="shared" si="951"/>
        <v/>
      </c>
      <c r="U856" s="318" t="str">
        <f t="shared" si="952"/>
        <v/>
      </c>
      <c r="V856" s="319" t="str">
        <f t="shared" si="953"/>
        <v/>
      </c>
      <c r="W856" s="318" t="str">
        <f t="shared" si="954"/>
        <v/>
      </c>
      <c r="X856" s="319" t="str">
        <f t="shared" si="955"/>
        <v/>
      </c>
      <c r="Y856" s="318" t="str">
        <f t="shared" si="956"/>
        <v/>
      </c>
      <c r="Z856" s="319" t="str">
        <f t="shared" si="957"/>
        <v/>
      </c>
      <c r="AA856" s="317" t="str">
        <f t="shared" si="958"/>
        <v/>
      </c>
      <c r="AB856" s="97" t="str">
        <f t="shared" si="959"/>
        <v/>
      </c>
      <c r="AC856" s="143" t="str">
        <f t="shared" si="960"/>
        <v/>
      </c>
      <c r="AD856" s="143" t="str">
        <f t="shared" si="999"/>
        <v/>
      </c>
      <c r="AE856" s="360"/>
      <c r="AF856" s="360"/>
      <c r="AG856" s="364"/>
      <c r="AH856" s="363" t="str">
        <f t="shared" si="1000"/>
        <v/>
      </c>
      <c r="AI856" s="360"/>
      <c r="AJ856" s="360"/>
      <c r="AK856" s="364"/>
      <c r="AL856" s="365" t="str">
        <f t="shared" si="1001"/>
        <v/>
      </c>
      <c r="AM856" s="363" t="str">
        <f t="shared" si="1002"/>
        <v/>
      </c>
      <c r="AN856" s="366" t="str">
        <f t="shared" si="1003"/>
        <v/>
      </c>
      <c r="AO856" s="360"/>
      <c r="AP856" s="360"/>
      <c r="AQ856" s="360" t="str">
        <f t="shared" si="1004"/>
        <v/>
      </c>
      <c r="AR856" s="348" t="str">
        <f t="shared" si="961"/>
        <v/>
      </c>
      <c r="AS856" s="360"/>
      <c r="AT856" s="348" t="str">
        <f t="shared" si="962"/>
        <v/>
      </c>
      <c r="AU856" s="360"/>
      <c r="AV856" s="348" t="str">
        <f t="shared" si="963"/>
        <v/>
      </c>
      <c r="AW856" s="360"/>
      <c r="AX856" s="348" t="str">
        <f t="shared" si="964"/>
        <v/>
      </c>
      <c r="AY856" s="360"/>
      <c r="AZ856" s="348" t="str">
        <f t="shared" si="965"/>
        <v/>
      </c>
      <c r="BA856" s="367"/>
      <c r="BB856" s="348" t="str">
        <f t="shared" si="966"/>
        <v/>
      </c>
      <c r="BC856" s="350" t="str">
        <f t="shared" si="969"/>
        <v/>
      </c>
      <c r="BD856" s="350" t="str">
        <f t="shared" si="970"/>
        <v/>
      </c>
      <c r="BE856" s="360"/>
      <c r="BF856" s="361"/>
      <c r="BG856" s="362" t="str">
        <f t="shared" si="1005"/>
        <v/>
      </c>
      <c r="BH856" s="354" t="str">
        <f t="shared" si="971"/>
        <v/>
      </c>
      <c r="BI856" s="350" t="str">
        <f t="shared" si="972"/>
        <v/>
      </c>
      <c r="BJ856" s="113" t="str">
        <f t="shared" si="973"/>
        <v/>
      </c>
      <c r="BK856" s="347" t="str">
        <f t="shared" si="998"/>
        <v/>
      </c>
      <c r="BR856" s="307"/>
      <c r="BS856" s="51" t="str">
        <f t="shared" si="974"/>
        <v/>
      </c>
      <c r="BT856" s="51" t="str">
        <f t="shared" si="975"/>
        <v/>
      </c>
      <c r="BU856" s="51" t="str">
        <f t="shared" si="976"/>
        <v/>
      </c>
      <c r="BV856" s="51" t="str">
        <f t="shared" si="977"/>
        <v/>
      </c>
      <c r="BW856" s="51" t="str">
        <f t="shared" si="978"/>
        <v/>
      </c>
      <c r="BX856" s="51" t="str">
        <f t="shared" si="979"/>
        <v/>
      </c>
      <c r="BY856" s="51" t="str">
        <f t="shared" si="980"/>
        <v/>
      </c>
      <c r="BZ856" s="51" t="str">
        <f t="shared" si="981"/>
        <v/>
      </c>
      <c r="CA856" s="51" t="str">
        <f t="shared" si="982"/>
        <v/>
      </c>
      <c r="CB856" s="51" t="str">
        <f t="shared" si="983"/>
        <v/>
      </c>
      <c r="CC856" s="51" t="str">
        <f t="shared" si="967"/>
        <v/>
      </c>
      <c r="CD856" s="51" t="str">
        <f t="shared" si="968"/>
        <v/>
      </c>
      <c r="CE856" s="51" t="str">
        <f t="shared" si="984"/>
        <v/>
      </c>
      <c r="CF856" s="51"/>
      <c r="CH856" s="53" t="str">
        <f t="shared" si="985"/>
        <v/>
      </c>
      <c r="CI856" s="53" t="str">
        <f t="shared" si="986"/>
        <v/>
      </c>
      <c r="CJ856" s="54" t="str">
        <f t="shared" si="987"/>
        <v/>
      </c>
      <c r="CK856" s="53" t="str">
        <f t="shared" si="988"/>
        <v/>
      </c>
      <c r="CL856" s="53" t="str">
        <f t="shared" si="989"/>
        <v/>
      </c>
      <c r="CM856" s="53" t="str">
        <f t="shared" si="990"/>
        <v/>
      </c>
      <c r="CN856" s="53" t="str">
        <f t="shared" si="991"/>
        <v/>
      </c>
      <c r="CO856" s="53" t="str">
        <f t="shared" si="992"/>
        <v/>
      </c>
      <c r="CP856" s="53" t="str">
        <f t="shared" si="993"/>
        <v/>
      </c>
      <c r="CQ856" s="53" t="str">
        <f t="shared" si="994"/>
        <v/>
      </c>
      <c r="CR856" s="53" t="str">
        <f t="shared" si="995"/>
        <v/>
      </c>
      <c r="CS856" s="53" t="str">
        <f t="shared" si="996"/>
        <v/>
      </c>
      <c r="CT856" s="53" t="str">
        <f t="shared" si="997"/>
        <v/>
      </c>
      <c r="CU856" s="53" t="str">
        <f t="shared" si="1006"/>
        <v/>
      </c>
    </row>
    <row r="857" spans="1:99" hidden="1" x14ac:dyDescent="0.3">
      <c r="A857" s="40">
        <v>919</v>
      </c>
      <c r="B857" s="141"/>
      <c r="C857" s="142"/>
      <c r="D857" s="144"/>
      <c r="E857" s="144"/>
      <c r="F857" s="312"/>
      <c r="G857" s="144" t="s">
        <v>141</v>
      </c>
      <c r="H857" s="314"/>
      <c r="I857" s="314"/>
      <c r="J857" s="315" t="str">
        <f t="shared" si="941"/>
        <v/>
      </c>
      <c r="K857" s="316" t="str">
        <f t="shared" si="942"/>
        <v/>
      </c>
      <c r="L857" s="317" t="str">
        <f t="shared" si="943"/>
        <v/>
      </c>
      <c r="M857" s="316" t="str">
        <f t="shared" si="944"/>
        <v/>
      </c>
      <c r="N857" s="317" t="str">
        <f t="shared" si="945"/>
        <v/>
      </c>
      <c r="O857" s="316" t="str">
        <f t="shared" si="946"/>
        <v/>
      </c>
      <c r="P857" s="317" t="str">
        <f t="shared" si="947"/>
        <v/>
      </c>
      <c r="Q857" s="318" t="str">
        <f t="shared" si="948"/>
        <v/>
      </c>
      <c r="R857" s="319" t="str">
        <f t="shared" si="949"/>
        <v/>
      </c>
      <c r="S857" s="318" t="str">
        <f t="shared" si="950"/>
        <v/>
      </c>
      <c r="T857" s="317" t="str">
        <f t="shared" si="951"/>
        <v/>
      </c>
      <c r="U857" s="318" t="str">
        <f t="shared" si="952"/>
        <v/>
      </c>
      <c r="V857" s="319" t="str">
        <f t="shared" si="953"/>
        <v/>
      </c>
      <c r="W857" s="318" t="str">
        <f t="shared" si="954"/>
        <v/>
      </c>
      <c r="X857" s="319" t="str">
        <f t="shared" si="955"/>
        <v/>
      </c>
      <c r="Y857" s="318" t="str">
        <f t="shared" si="956"/>
        <v/>
      </c>
      <c r="Z857" s="319" t="str">
        <f t="shared" si="957"/>
        <v/>
      </c>
      <c r="AA857" s="317" t="str">
        <f t="shared" si="958"/>
        <v/>
      </c>
      <c r="AB857" s="97" t="str">
        <f t="shared" si="959"/>
        <v/>
      </c>
      <c r="AC857" s="143" t="str">
        <f t="shared" si="960"/>
        <v/>
      </c>
      <c r="AD857" s="143" t="str">
        <f t="shared" si="999"/>
        <v/>
      </c>
      <c r="AE857" s="360"/>
      <c r="AF857" s="360"/>
      <c r="AG857" s="364"/>
      <c r="AH857" s="363" t="str">
        <f t="shared" si="1000"/>
        <v/>
      </c>
      <c r="AI857" s="360"/>
      <c r="AJ857" s="360"/>
      <c r="AK857" s="364"/>
      <c r="AL857" s="365" t="str">
        <f t="shared" si="1001"/>
        <v/>
      </c>
      <c r="AM857" s="363" t="str">
        <f t="shared" si="1002"/>
        <v/>
      </c>
      <c r="AN857" s="366" t="str">
        <f t="shared" si="1003"/>
        <v/>
      </c>
      <c r="AO857" s="360"/>
      <c r="AP857" s="360"/>
      <c r="AQ857" s="360" t="str">
        <f t="shared" si="1004"/>
        <v/>
      </c>
      <c r="AR857" s="348" t="str">
        <f t="shared" si="961"/>
        <v/>
      </c>
      <c r="AS857" s="360"/>
      <c r="AT857" s="348" t="str">
        <f t="shared" si="962"/>
        <v/>
      </c>
      <c r="AU857" s="360"/>
      <c r="AV857" s="348" t="str">
        <f t="shared" si="963"/>
        <v/>
      </c>
      <c r="AW857" s="360"/>
      <c r="AX857" s="348" t="str">
        <f t="shared" si="964"/>
        <v/>
      </c>
      <c r="AY857" s="360"/>
      <c r="AZ857" s="348" t="str">
        <f t="shared" si="965"/>
        <v/>
      </c>
      <c r="BA857" s="367"/>
      <c r="BB857" s="348" t="str">
        <f t="shared" si="966"/>
        <v/>
      </c>
      <c r="BC857" s="350" t="str">
        <f t="shared" si="969"/>
        <v/>
      </c>
      <c r="BD857" s="350" t="str">
        <f t="shared" si="970"/>
        <v/>
      </c>
      <c r="BE857" s="360"/>
      <c r="BF857" s="361"/>
      <c r="BG857" s="362" t="str">
        <f t="shared" si="1005"/>
        <v/>
      </c>
      <c r="BH857" s="354" t="str">
        <f t="shared" si="971"/>
        <v/>
      </c>
      <c r="BI857" s="350" t="str">
        <f t="shared" si="972"/>
        <v/>
      </c>
      <c r="BJ857" s="113" t="str">
        <f t="shared" si="973"/>
        <v/>
      </c>
      <c r="BK857" s="347" t="str">
        <f t="shared" si="998"/>
        <v/>
      </c>
      <c r="BR857" s="307"/>
      <c r="BS857" s="51" t="str">
        <f t="shared" si="974"/>
        <v/>
      </c>
      <c r="BT857" s="51" t="str">
        <f t="shared" si="975"/>
        <v/>
      </c>
      <c r="BU857" s="51" t="str">
        <f t="shared" si="976"/>
        <v/>
      </c>
      <c r="BV857" s="51" t="str">
        <f t="shared" si="977"/>
        <v/>
      </c>
      <c r="BW857" s="51" t="str">
        <f t="shared" si="978"/>
        <v/>
      </c>
      <c r="BX857" s="51" t="str">
        <f t="shared" si="979"/>
        <v/>
      </c>
      <c r="BY857" s="51" t="str">
        <f t="shared" si="980"/>
        <v/>
      </c>
      <c r="BZ857" s="51" t="str">
        <f t="shared" si="981"/>
        <v/>
      </c>
      <c r="CA857" s="51" t="str">
        <f t="shared" si="982"/>
        <v/>
      </c>
      <c r="CB857" s="51" t="str">
        <f t="shared" si="983"/>
        <v/>
      </c>
      <c r="CC857" s="51" t="str">
        <f t="shared" si="967"/>
        <v/>
      </c>
      <c r="CD857" s="51" t="str">
        <f t="shared" si="968"/>
        <v/>
      </c>
      <c r="CE857" s="51" t="str">
        <f t="shared" si="984"/>
        <v/>
      </c>
      <c r="CF857" s="51"/>
      <c r="CH857" s="53" t="str">
        <f t="shared" si="985"/>
        <v/>
      </c>
      <c r="CI857" s="53" t="str">
        <f t="shared" si="986"/>
        <v/>
      </c>
      <c r="CJ857" s="54" t="str">
        <f t="shared" si="987"/>
        <v/>
      </c>
      <c r="CK857" s="53" t="str">
        <f t="shared" si="988"/>
        <v/>
      </c>
      <c r="CL857" s="53" t="str">
        <f t="shared" si="989"/>
        <v/>
      </c>
      <c r="CM857" s="53" t="str">
        <f t="shared" si="990"/>
        <v/>
      </c>
      <c r="CN857" s="53" t="str">
        <f t="shared" si="991"/>
        <v/>
      </c>
      <c r="CO857" s="53" t="str">
        <f t="shared" si="992"/>
        <v/>
      </c>
      <c r="CP857" s="53" t="str">
        <f t="shared" si="993"/>
        <v/>
      </c>
      <c r="CQ857" s="53" t="str">
        <f t="shared" si="994"/>
        <v/>
      </c>
      <c r="CR857" s="53" t="str">
        <f t="shared" si="995"/>
        <v/>
      </c>
      <c r="CS857" s="53" t="str">
        <f t="shared" si="996"/>
        <v/>
      </c>
      <c r="CT857" s="53" t="str">
        <f t="shared" si="997"/>
        <v/>
      </c>
      <c r="CU857" s="53" t="str">
        <f t="shared" si="1006"/>
        <v/>
      </c>
    </row>
    <row r="858" spans="1:99" hidden="1" x14ac:dyDescent="0.3">
      <c r="A858" s="40">
        <v>920</v>
      </c>
      <c r="B858" s="141"/>
      <c r="C858" s="142"/>
      <c r="D858" s="144"/>
      <c r="E858" s="144"/>
      <c r="F858" s="312"/>
      <c r="G858" s="144" t="s">
        <v>141</v>
      </c>
      <c r="H858" s="314"/>
      <c r="I858" s="314"/>
      <c r="J858" s="315" t="str">
        <f t="shared" si="941"/>
        <v/>
      </c>
      <c r="K858" s="316" t="str">
        <f t="shared" si="942"/>
        <v/>
      </c>
      <c r="L858" s="317" t="str">
        <f t="shared" si="943"/>
        <v/>
      </c>
      <c r="M858" s="316" t="str">
        <f t="shared" si="944"/>
        <v/>
      </c>
      <c r="N858" s="317" t="str">
        <f t="shared" si="945"/>
        <v/>
      </c>
      <c r="O858" s="316" t="str">
        <f t="shared" si="946"/>
        <v/>
      </c>
      <c r="P858" s="317" t="str">
        <f t="shared" si="947"/>
        <v/>
      </c>
      <c r="Q858" s="318" t="str">
        <f t="shared" si="948"/>
        <v/>
      </c>
      <c r="R858" s="319" t="str">
        <f t="shared" si="949"/>
        <v/>
      </c>
      <c r="S858" s="318" t="str">
        <f t="shared" si="950"/>
        <v/>
      </c>
      <c r="T858" s="317" t="str">
        <f t="shared" si="951"/>
        <v/>
      </c>
      <c r="U858" s="318" t="str">
        <f t="shared" si="952"/>
        <v/>
      </c>
      <c r="V858" s="319" t="str">
        <f t="shared" si="953"/>
        <v/>
      </c>
      <c r="W858" s="318" t="str">
        <f t="shared" si="954"/>
        <v/>
      </c>
      <c r="X858" s="319" t="str">
        <f t="shared" si="955"/>
        <v/>
      </c>
      <c r="Y858" s="318" t="str">
        <f t="shared" si="956"/>
        <v/>
      </c>
      <c r="Z858" s="319" t="str">
        <f t="shared" si="957"/>
        <v/>
      </c>
      <c r="AA858" s="317" t="str">
        <f t="shared" si="958"/>
        <v/>
      </c>
      <c r="AB858" s="97" t="str">
        <f t="shared" si="959"/>
        <v/>
      </c>
      <c r="AC858" s="143" t="str">
        <f t="shared" si="960"/>
        <v/>
      </c>
      <c r="AD858" s="143" t="str">
        <f t="shared" si="999"/>
        <v/>
      </c>
      <c r="AE858" s="360"/>
      <c r="AF858" s="360"/>
      <c r="AG858" s="364"/>
      <c r="AH858" s="363" t="str">
        <f t="shared" si="1000"/>
        <v/>
      </c>
      <c r="AI858" s="360"/>
      <c r="AJ858" s="360"/>
      <c r="AK858" s="364"/>
      <c r="AL858" s="365" t="str">
        <f t="shared" si="1001"/>
        <v/>
      </c>
      <c r="AM858" s="363" t="str">
        <f t="shared" si="1002"/>
        <v/>
      </c>
      <c r="AN858" s="366" t="str">
        <f t="shared" si="1003"/>
        <v/>
      </c>
      <c r="AO858" s="360"/>
      <c r="AP858" s="360"/>
      <c r="AQ858" s="360" t="str">
        <f t="shared" si="1004"/>
        <v/>
      </c>
      <c r="AR858" s="348" t="str">
        <f t="shared" si="961"/>
        <v/>
      </c>
      <c r="AS858" s="360"/>
      <c r="AT858" s="348" t="str">
        <f t="shared" si="962"/>
        <v/>
      </c>
      <c r="AU858" s="360"/>
      <c r="AV858" s="348" t="str">
        <f t="shared" si="963"/>
        <v/>
      </c>
      <c r="AW858" s="360"/>
      <c r="AX858" s="348" t="str">
        <f t="shared" si="964"/>
        <v/>
      </c>
      <c r="AY858" s="360"/>
      <c r="AZ858" s="348" t="str">
        <f t="shared" si="965"/>
        <v/>
      </c>
      <c r="BA858" s="367"/>
      <c r="BB858" s="348" t="str">
        <f t="shared" si="966"/>
        <v/>
      </c>
      <c r="BC858" s="350" t="str">
        <f t="shared" si="969"/>
        <v/>
      </c>
      <c r="BD858" s="350" t="str">
        <f t="shared" si="970"/>
        <v/>
      </c>
      <c r="BE858" s="360"/>
      <c r="BF858" s="361"/>
      <c r="BG858" s="362" t="str">
        <f t="shared" si="1005"/>
        <v/>
      </c>
      <c r="BH858" s="354" t="str">
        <f t="shared" si="971"/>
        <v/>
      </c>
      <c r="BI858" s="350" t="str">
        <f t="shared" si="972"/>
        <v/>
      </c>
      <c r="BJ858" s="113" t="str">
        <f t="shared" si="973"/>
        <v/>
      </c>
      <c r="BK858" s="347" t="str">
        <f t="shared" si="998"/>
        <v/>
      </c>
      <c r="BR858" s="307"/>
      <c r="BS858" s="51" t="str">
        <f t="shared" si="974"/>
        <v/>
      </c>
      <c r="BT858" s="51" t="str">
        <f t="shared" si="975"/>
        <v/>
      </c>
      <c r="BU858" s="51" t="str">
        <f t="shared" si="976"/>
        <v/>
      </c>
      <c r="BV858" s="51" t="str">
        <f t="shared" si="977"/>
        <v/>
      </c>
      <c r="BW858" s="51" t="str">
        <f t="shared" si="978"/>
        <v/>
      </c>
      <c r="BX858" s="51" t="str">
        <f t="shared" si="979"/>
        <v/>
      </c>
      <c r="BY858" s="51" t="str">
        <f t="shared" si="980"/>
        <v/>
      </c>
      <c r="BZ858" s="51" t="str">
        <f t="shared" si="981"/>
        <v/>
      </c>
      <c r="CA858" s="51" t="str">
        <f t="shared" si="982"/>
        <v/>
      </c>
      <c r="CB858" s="51" t="str">
        <f t="shared" si="983"/>
        <v/>
      </c>
      <c r="CC858" s="51" t="str">
        <f t="shared" si="967"/>
        <v/>
      </c>
      <c r="CD858" s="51" t="str">
        <f t="shared" si="968"/>
        <v/>
      </c>
      <c r="CE858" s="51" t="str">
        <f t="shared" si="984"/>
        <v/>
      </c>
      <c r="CF858" s="51"/>
      <c r="CH858" s="53" t="str">
        <f t="shared" si="985"/>
        <v/>
      </c>
      <c r="CI858" s="53" t="str">
        <f t="shared" si="986"/>
        <v/>
      </c>
      <c r="CJ858" s="54" t="str">
        <f t="shared" si="987"/>
        <v/>
      </c>
      <c r="CK858" s="53" t="str">
        <f t="shared" si="988"/>
        <v/>
      </c>
      <c r="CL858" s="53" t="str">
        <f t="shared" si="989"/>
        <v/>
      </c>
      <c r="CM858" s="53" t="str">
        <f t="shared" si="990"/>
        <v/>
      </c>
      <c r="CN858" s="53" t="str">
        <f t="shared" si="991"/>
        <v/>
      </c>
      <c r="CO858" s="53" t="str">
        <f t="shared" si="992"/>
        <v/>
      </c>
      <c r="CP858" s="53" t="str">
        <f t="shared" si="993"/>
        <v/>
      </c>
      <c r="CQ858" s="53" t="str">
        <f t="shared" si="994"/>
        <v/>
      </c>
      <c r="CR858" s="53" t="str">
        <f t="shared" si="995"/>
        <v/>
      </c>
      <c r="CS858" s="53" t="str">
        <f t="shared" si="996"/>
        <v/>
      </c>
      <c r="CT858" s="53" t="str">
        <f t="shared" si="997"/>
        <v/>
      </c>
      <c r="CU858" s="53" t="str">
        <f t="shared" si="1006"/>
        <v/>
      </c>
    </row>
    <row r="859" spans="1:99" hidden="1" x14ac:dyDescent="0.3">
      <c r="A859" s="40">
        <v>921</v>
      </c>
      <c r="B859" s="141"/>
      <c r="C859" s="142"/>
      <c r="D859" s="144"/>
      <c r="E859" s="144"/>
      <c r="F859" s="312"/>
      <c r="G859" s="144" t="s">
        <v>141</v>
      </c>
      <c r="H859" s="314"/>
      <c r="I859" s="314"/>
      <c r="J859" s="315" t="str">
        <f t="shared" si="941"/>
        <v/>
      </c>
      <c r="K859" s="316" t="str">
        <f t="shared" si="942"/>
        <v/>
      </c>
      <c r="L859" s="317" t="str">
        <f t="shared" si="943"/>
        <v/>
      </c>
      <c r="M859" s="316" t="str">
        <f t="shared" si="944"/>
        <v/>
      </c>
      <c r="N859" s="317" t="str">
        <f t="shared" si="945"/>
        <v/>
      </c>
      <c r="O859" s="316" t="str">
        <f t="shared" si="946"/>
        <v/>
      </c>
      <c r="P859" s="317" t="str">
        <f t="shared" si="947"/>
        <v/>
      </c>
      <c r="Q859" s="318" t="str">
        <f t="shared" si="948"/>
        <v/>
      </c>
      <c r="R859" s="319" t="str">
        <f t="shared" si="949"/>
        <v/>
      </c>
      <c r="S859" s="318" t="str">
        <f t="shared" si="950"/>
        <v/>
      </c>
      <c r="T859" s="317" t="str">
        <f t="shared" si="951"/>
        <v/>
      </c>
      <c r="U859" s="318" t="str">
        <f t="shared" si="952"/>
        <v/>
      </c>
      <c r="V859" s="319" t="str">
        <f t="shared" si="953"/>
        <v/>
      </c>
      <c r="W859" s="318" t="str">
        <f t="shared" si="954"/>
        <v/>
      </c>
      <c r="X859" s="319" t="str">
        <f t="shared" si="955"/>
        <v/>
      </c>
      <c r="Y859" s="318" t="str">
        <f t="shared" si="956"/>
        <v/>
      </c>
      <c r="Z859" s="319" t="str">
        <f t="shared" si="957"/>
        <v/>
      </c>
      <c r="AA859" s="317" t="str">
        <f t="shared" si="958"/>
        <v/>
      </c>
      <c r="AB859" s="97" t="str">
        <f t="shared" si="959"/>
        <v/>
      </c>
      <c r="AC859" s="143" t="str">
        <f t="shared" si="960"/>
        <v/>
      </c>
      <c r="AD859" s="143" t="str">
        <f t="shared" si="999"/>
        <v/>
      </c>
      <c r="AE859" s="360"/>
      <c r="AF859" s="360"/>
      <c r="AG859" s="364"/>
      <c r="AH859" s="363" t="str">
        <f t="shared" si="1000"/>
        <v/>
      </c>
      <c r="AI859" s="360"/>
      <c r="AJ859" s="360"/>
      <c r="AK859" s="364"/>
      <c r="AL859" s="365" t="str">
        <f t="shared" si="1001"/>
        <v/>
      </c>
      <c r="AM859" s="363" t="str">
        <f t="shared" si="1002"/>
        <v/>
      </c>
      <c r="AN859" s="366" t="str">
        <f t="shared" si="1003"/>
        <v/>
      </c>
      <c r="AO859" s="360"/>
      <c r="AP859" s="360"/>
      <c r="AQ859" s="360" t="str">
        <f t="shared" si="1004"/>
        <v/>
      </c>
      <c r="AR859" s="348" t="str">
        <f t="shared" si="961"/>
        <v/>
      </c>
      <c r="AS859" s="360"/>
      <c r="AT859" s="348" t="str">
        <f t="shared" si="962"/>
        <v/>
      </c>
      <c r="AU859" s="360"/>
      <c r="AV859" s="348" t="str">
        <f t="shared" si="963"/>
        <v/>
      </c>
      <c r="AW859" s="360"/>
      <c r="AX859" s="348" t="str">
        <f t="shared" si="964"/>
        <v/>
      </c>
      <c r="AY859" s="360"/>
      <c r="AZ859" s="348" t="str">
        <f t="shared" si="965"/>
        <v/>
      </c>
      <c r="BA859" s="367"/>
      <c r="BB859" s="348" t="str">
        <f t="shared" si="966"/>
        <v/>
      </c>
      <c r="BC859" s="350" t="str">
        <f t="shared" si="969"/>
        <v/>
      </c>
      <c r="BD859" s="350" t="str">
        <f t="shared" si="970"/>
        <v/>
      </c>
      <c r="BE859" s="360"/>
      <c r="BF859" s="361"/>
      <c r="BG859" s="362" t="str">
        <f t="shared" si="1005"/>
        <v/>
      </c>
      <c r="BH859" s="354" t="str">
        <f t="shared" si="971"/>
        <v/>
      </c>
      <c r="BI859" s="350" t="str">
        <f t="shared" si="972"/>
        <v/>
      </c>
      <c r="BJ859" s="113" t="str">
        <f t="shared" si="973"/>
        <v/>
      </c>
      <c r="BK859" s="347" t="str">
        <f t="shared" si="998"/>
        <v/>
      </c>
      <c r="BR859" s="307"/>
      <c r="BS859" s="51" t="str">
        <f t="shared" si="974"/>
        <v/>
      </c>
      <c r="BT859" s="51" t="str">
        <f t="shared" si="975"/>
        <v/>
      </c>
      <c r="BU859" s="51" t="str">
        <f t="shared" si="976"/>
        <v/>
      </c>
      <c r="BV859" s="51" t="str">
        <f t="shared" si="977"/>
        <v/>
      </c>
      <c r="BW859" s="51" t="str">
        <f t="shared" si="978"/>
        <v/>
      </c>
      <c r="BX859" s="51" t="str">
        <f t="shared" si="979"/>
        <v/>
      </c>
      <c r="BY859" s="51" t="str">
        <f t="shared" si="980"/>
        <v/>
      </c>
      <c r="BZ859" s="51" t="str">
        <f t="shared" si="981"/>
        <v/>
      </c>
      <c r="CA859" s="51" t="str">
        <f t="shared" si="982"/>
        <v/>
      </c>
      <c r="CB859" s="51" t="str">
        <f t="shared" si="983"/>
        <v/>
      </c>
      <c r="CC859" s="51" t="str">
        <f t="shared" si="967"/>
        <v/>
      </c>
      <c r="CD859" s="51" t="str">
        <f t="shared" si="968"/>
        <v/>
      </c>
      <c r="CE859" s="51" t="str">
        <f t="shared" si="984"/>
        <v/>
      </c>
      <c r="CF859" s="51"/>
      <c r="CH859" s="53" t="str">
        <f t="shared" si="985"/>
        <v/>
      </c>
      <c r="CI859" s="53" t="str">
        <f t="shared" si="986"/>
        <v/>
      </c>
      <c r="CJ859" s="54" t="str">
        <f t="shared" si="987"/>
        <v/>
      </c>
      <c r="CK859" s="53" t="str">
        <f t="shared" si="988"/>
        <v/>
      </c>
      <c r="CL859" s="53" t="str">
        <f t="shared" si="989"/>
        <v/>
      </c>
      <c r="CM859" s="53" t="str">
        <f t="shared" si="990"/>
        <v/>
      </c>
      <c r="CN859" s="53" t="str">
        <f t="shared" si="991"/>
        <v/>
      </c>
      <c r="CO859" s="53" t="str">
        <f t="shared" si="992"/>
        <v/>
      </c>
      <c r="CP859" s="53" t="str">
        <f t="shared" si="993"/>
        <v/>
      </c>
      <c r="CQ859" s="53" t="str">
        <f t="shared" si="994"/>
        <v/>
      </c>
      <c r="CR859" s="53" t="str">
        <f t="shared" si="995"/>
        <v/>
      </c>
      <c r="CS859" s="53" t="str">
        <f t="shared" si="996"/>
        <v/>
      </c>
      <c r="CT859" s="53" t="str">
        <f t="shared" si="997"/>
        <v/>
      </c>
      <c r="CU859" s="53" t="str">
        <f t="shared" si="1006"/>
        <v/>
      </c>
    </row>
    <row r="860" spans="1:99" hidden="1" x14ac:dyDescent="0.3">
      <c r="A860" s="40">
        <v>922</v>
      </c>
      <c r="B860" s="141"/>
      <c r="C860" s="142"/>
      <c r="D860" s="144"/>
      <c r="E860" s="144"/>
      <c r="F860" s="312"/>
      <c r="G860" s="144" t="s">
        <v>141</v>
      </c>
      <c r="H860" s="314"/>
      <c r="I860" s="314"/>
      <c r="J860" s="315" t="str">
        <f t="shared" si="941"/>
        <v/>
      </c>
      <c r="K860" s="316" t="str">
        <f t="shared" si="942"/>
        <v/>
      </c>
      <c r="L860" s="317" t="str">
        <f t="shared" si="943"/>
        <v/>
      </c>
      <c r="M860" s="316" t="str">
        <f t="shared" si="944"/>
        <v/>
      </c>
      <c r="N860" s="317" t="str">
        <f t="shared" si="945"/>
        <v/>
      </c>
      <c r="O860" s="316" t="str">
        <f t="shared" si="946"/>
        <v/>
      </c>
      <c r="P860" s="317" t="str">
        <f t="shared" si="947"/>
        <v/>
      </c>
      <c r="Q860" s="318" t="str">
        <f t="shared" si="948"/>
        <v/>
      </c>
      <c r="R860" s="319" t="str">
        <f t="shared" si="949"/>
        <v/>
      </c>
      <c r="S860" s="318" t="str">
        <f t="shared" si="950"/>
        <v/>
      </c>
      <c r="T860" s="317" t="str">
        <f t="shared" si="951"/>
        <v/>
      </c>
      <c r="U860" s="318" t="str">
        <f t="shared" si="952"/>
        <v/>
      </c>
      <c r="V860" s="319" t="str">
        <f t="shared" si="953"/>
        <v/>
      </c>
      <c r="W860" s="318" t="str">
        <f t="shared" si="954"/>
        <v/>
      </c>
      <c r="X860" s="319" t="str">
        <f t="shared" si="955"/>
        <v/>
      </c>
      <c r="Y860" s="318" t="str">
        <f t="shared" si="956"/>
        <v/>
      </c>
      <c r="Z860" s="319" t="str">
        <f t="shared" si="957"/>
        <v/>
      </c>
      <c r="AA860" s="317" t="str">
        <f t="shared" si="958"/>
        <v/>
      </c>
      <c r="AB860" s="97" t="str">
        <f t="shared" si="959"/>
        <v/>
      </c>
      <c r="AC860" s="143" t="str">
        <f t="shared" si="960"/>
        <v/>
      </c>
      <c r="AD860" s="143" t="str">
        <f t="shared" si="999"/>
        <v/>
      </c>
      <c r="AE860" s="360"/>
      <c r="AF860" s="360"/>
      <c r="AG860" s="364"/>
      <c r="AH860" s="363" t="str">
        <f t="shared" si="1000"/>
        <v/>
      </c>
      <c r="AI860" s="360"/>
      <c r="AJ860" s="360"/>
      <c r="AK860" s="364"/>
      <c r="AL860" s="365" t="str">
        <f t="shared" si="1001"/>
        <v/>
      </c>
      <c r="AM860" s="363" t="str">
        <f t="shared" si="1002"/>
        <v/>
      </c>
      <c r="AN860" s="366" t="str">
        <f t="shared" si="1003"/>
        <v/>
      </c>
      <c r="AO860" s="360"/>
      <c r="AP860" s="360"/>
      <c r="AQ860" s="360" t="str">
        <f t="shared" si="1004"/>
        <v/>
      </c>
      <c r="AR860" s="348" t="str">
        <f t="shared" si="961"/>
        <v/>
      </c>
      <c r="AS860" s="360"/>
      <c r="AT860" s="348" t="str">
        <f t="shared" si="962"/>
        <v/>
      </c>
      <c r="AU860" s="360"/>
      <c r="AV860" s="348" t="str">
        <f t="shared" si="963"/>
        <v/>
      </c>
      <c r="AW860" s="360"/>
      <c r="AX860" s="348" t="str">
        <f t="shared" si="964"/>
        <v/>
      </c>
      <c r="AY860" s="360"/>
      <c r="AZ860" s="348" t="str">
        <f t="shared" si="965"/>
        <v/>
      </c>
      <c r="BA860" s="367"/>
      <c r="BB860" s="348" t="str">
        <f t="shared" si="966"/>
        <v/>
      </c>
      <c r="BC860" s="350" t="str">
        <f t="shared" si="969"/>
        <v/>
      </c>
      <c r="BD860" s="350" t="str">
        <f t="shared" si="970"/>
        <v/>
      </c>
      <c r="BE860" s="360"/>
      <c r="BF860" s="361"/>
      <c r="BG860" s="362" t="str">
        <f t="shared" si="1005"/>
        <v/>
      </c>
      <c r="BH860" s="354" t="str">
        <f t="shared" si="971"/>
        <v/>
      </c>
      <c r="BI860" s="350" t="str">
        <f t="shared" si="972"/>
        <v/>
      </c>
      <c r="BJ860" s="113" t="str">
        <f t="shared" si="973"/>
        <v/>
      </c>
      <c r="BK860" s="347" t="str">
        <f t="shared" si="998"/>
        <v/>
      </c>
      <c r="BR860" s="307"/>
      <c r="BS860" s="51" t="str">
        <f t="shared" si="974"/>
        <v/>
      </c>
      <c r="BT860" s="51" t="str">
        <f t="shared" si="975"/>
        <v/>
      </c>
      <c r="BU860" s="51" t="str">
        <f t="shared" si="976"/>
        <v/>
      </c>
      <c r="BV860" s="51" t="str">
        <f t="shared" si="977"/>
        <v/>
      </c>
      <c r="BW860" s="51" t="str">
        <f t="shared" si="978"/>
        <v/>
      </c>
      <c r="BX860" s="51" t="str">
        <f t="shared" si="979"/>
        <v/>
      </c>
      <c r="BY860" s="51" t="str">
        <f t="shared" si="980"/>
        <v/>
      </c>
      <c r="BZ860" s="51" t="str">
        <f t="shared" si="981"/>
        <v/>
      </c>
      <c r="CA860" s="51" t="str">
        <f t="shared" si="982"/>
        <v/>
      </c>
      <c r="CB860" s="51" t="str">
        <f t="shared" si="983"/>
        <v/>
      </c>
      <c r="CC860" s="51" t="str">
        <f t="shared" si="967"/>
        <v/>
      </c>
      <c r="CD860" s="51" t="str">
        <f t="shared" si="968"/>
        <v/>
      </c>
      <c r="CE860" s="51" t="str">
        <f t="shared" si="984"/>
        <v/>
      </c>
      <c r="CF860" s="51"/>
      <c r="CH860" s="53" t="str">
        <f t="shared" si="985"/>
        <v/>
      </c>
      <c r="CI860" s="53" t="str">
        <f t="shared" si="986"/>
        <v/>
      </c>
      <c r="CJ860" s="54" t="str">
        <f t="shared" si="987"/>
        <v/>
      </c>
      <c r="CK860" s="53" t="str">
        <f t="shared" si="988"/>
        <v/>
      </c>
      <c r="CL860" s="53" t="str">
        <f t="shared" si="989"/>
        <v/>
      </c>
      <c r="CM860" s="53" t="str">
        <f t="shared" si="990"/>
        <v/>
      </c>
      <c r="CN860" s="53" t="str">
        <f t="shared" si="991"/>
        <v/>
      </c>
      <c r="CO860" s="53" t="str">
        <f t="shared" si="992"/>
        <v/>
      </c>
      <c r="CP860" s="53" t="str">
        <f t="shared" si="993"/>
        <v/>
      </c>
      <c r="CQ860" s="53" t="str">
        <f t="shared" si="994"/>
        <v/>
      </c>
      <c r="CR860" s="53" t="str">
        <f t="shared" si="995"/>
        <v/>
      </c>
      <c r="CS860" s="53" t="str">
        <f t="shared" si="996"/>
        <v/>
      </c>
      <c r="CT860" s="53" t="str">
        <f t="shared" si="997"/>
        <v/>
      </c>
      <c r="CU860" s="53" t="str">
        <f t="shared" si="1006"/>
        <v/>
      </c>
    </row>
    <row r="861" spans="1:99" hidden="1" x14ac:dyDescent="0.3">
      <c r="A861" s="40">
        <v>923</v>
      </c>
      <c r="B861" s="141"/>
      <c r="C861" s="142"/>
      <c r="D861" s="144"/>
      <c r="E861" s="144"/>
      <c r="F861" s="312"/>
      <c r="G861" s="144" t="s">
        <v>141</v>
      </c>
      <c r="H861" s="314"/>
      <c r="I861" s="314"/>
      <c r="J861" s="315" t="str">
        <f t="shared" si="941"/>
        <v/>
      </c>
      <c r="K861" s="316" t="str">
        <f t="shared" si="942"/>
        <v/>
      </c>
      <c r="L861" s="317" t="str">
        <f t="shared" si="943"/>
        <v/>
      </c>
      <c r="M861" s="316" t="str">
        <f t="shared" si="944"/>
        <v/>
      </c>
      <c r="N861" s="317" t="str">
        <f t="shared" si="945"/>
        <v/>
      </c>
      <c r="O861" s="316" t="str">
        <f t="shared" si="946"/>
        <v/>
      </c>
      <c r="P861" s="317" t="str">
        <f t="shared" si="947"/>
        <v/>
      </c>
      <c r="Q861" s="318" t="str">
        <f t="shared" si="948"/>
        <v/>
      </c>
      <c r="R861" s="319" t="str">
        <f t="shared" si="949"/>
        <v/>
      </c>
      <c r="S861" s="318" t="str">
        <f t="shared" si="950"/>
        <v/>
      </c>
      <c r="T861" s="317" t="str">
        <f t="shared" si="951"/>
        <v/>
      </c>
      <c r="U861" s="318" t="str">
        <f t="shared" si="952"/>
        <v/>
      </c>
      <c r="V861" s="319" t="str">
        <f t="shared" si="953"/>
        <v/>
      </c>
      <c r="W861" s="318" t="str">
        <f t="shared" si="954"/>
        <v/>
      </c>
      <c r="X861" s="319" t="str">
        <f t="shared" si="955"/>
        <v/>
      </c>
      <c r="Y861" s="318" t="str">
        <f t="shared" si="956"/>
        <v/>
      </c>
      <c r="Z861" s="319" t="str">
        <f t="shared" si="957"/>
        <v/>
      </c>
      <c r="AA861" s="317" t="str">
        <f t="shared" si="958"/>
        <v/>
      </c>
      <c r="AB861" s="97" t="str">
        <f t="shared" si="959"/>
        <v/>
      </c>
      <c r="AC861" s="143" t="str">
        <f t="shared" si="960"/>
        <v/>
      </c>
      <c r="AD861" s="143" t="str">
        <f t="shared" si="999"/>
        <v/>
      </c>
      <c r="AE861" s="360"/>
      <c r="AF861" s="360"/>
      <c r="AG861" s="364"/>
      <c r="AH861" s="363" t="str">
        <f t="shared" si="1000"/>
        <v/>
      </c>
      <c r="AI861" s="360"/>
      <c r="AJ861" s="360"/>
      <c r="AK861" s="364"/>
      <c r="AL861" s="365" t="str">
        <f t="shared" si="1001"/>
        <v/>
      </c>
      <c r="AM861" s="363" t="str">
        <f t="shared" si="1002"/>
        <v/>
      </c>
      <c r="AN861" s="366" t="str">
        <f t="shared" si="1003"/>
        <v/>
      </c>
      <c r="AO861" s="360"/>
      <c r="AP861" s="360"/>
      <c r="AQ861" s="360" t="str">
        <f t="shared" si="1004"/>
        <v/>
      </c>
      <c r="AR861" s="348" t="str">
        <f t="shared" si="961"/>
        <v/>
      </c>
      <c r="AS861" s="360"/>
      <c r="AT861" s="348" t="str">
        <f t="shared" si="962"/>
        <v/>
      </c>
      <c r="AU861" s="360"/>
      <c r="AV861" s="348" t="str">
        <f t="shared" si="963"/>
        <v/>
      </c>
      <c r="AW861" s="360"/>
      <c r="AX861" s="348" t="str">
        <f t="shared" si="964"/>
        <v/>
      </c>
      <c r="AY861" s="360"/>
      <c r="AZ861" s="348" t="str">
        <f t="shared" si="965"/>
        <v/>
      </c>
      <c r="BA861" s="367"/>
      <c r="BB861" s="348" t="str">
        <f t="shared" si="966"/>
        <v/>
      </c>
      <c r="BC861" s="350" t="str">
        <f t="shared" si="969"/>
        <v/>
      </c>
      <c r="BD861" s="350" t="str">
        <f t="shared" si="970"/>
        <v/>
      </c>
      <c r="BE861" s="360"/>
      <c r="BF861" s="361"/>
      <c r="BG861" s="362" t="str">
        <f t="shared" si="1005"/>
        <v/>
      </c>
      <c r="BH861" s="354" t="str">
        <f t="shared" si="971"/>
        <v/>
      </c>
      <c r="BI861" s="350" t="str">
        <f t="shared" si="972"/>
        <v/>
      </c>
      <c r="BJ861" s="113" t="str">
        <f t="shared" si="973"/>
        <v/>
      </c>
      <c r="BK861" s="347" t="str">
        <f t="shared" si="998"/>
        <v/>
      </c>
      <c r="BR861" s="307"/>
      <c r="BS861" s="51" t="str">
        <f t="shared" si="974"/>
        <v/>
      </c>
      <c r="BT861" s="51" t="str">
        <f t="shared" si="975"/>
        <v/>
      </c>
      <c r="BU861" s="51" t="str">
        <f t="shared" si="976"/>
        <v/>
      </c>
      <c r="BV861" s="51" t="str">
        <f t="shared" si="977"/>
        <v/>
      </c>
      <c r="BW861" s="51" t="str">
        <f t="shared" si="978"/>
        <v/>
      </c>
      <c r="BX861" s="51" t="str">
        <f t="shared" si="979"/>
        <v/>
      </c>
      <c r="BY861" s="51" t="str">
        <f t="shared" si="980"/>
        <v/>
      </c>
      <c r="BZ861" s="51" t="str">
        <f t="shared" si="981"/>
        <v/>
      </c>
      <c r="CA861" s="51" t="str">
        <f t="shared" si="982"/>
        <v/>
      </c>
      <c r="CB861" s="51" t="str">
        <f t="shared" si="983"/>
        <v/>
      </c>
      <c r="CC861" s="51" t="str">
        <f t="shared" si="967"/>
        <v/>
      </c>
      <c r="CD861" s="51" t="str">
        <f t="shared" si="968"/>
        <v/>
      </c>
      <c r="CE861" s="51" t="str">
        <f t="shared" si="984"/>
        <v/>
      </c>
      <c r="CF861" s="51"/>
      <c r="CH861" s="53" t="str">
        <f t="shared" si="985"/>
        <v/>
      </c>
      <c r="CI861" s="53" t="str">
        <f t="shared" si="986"/>
        <v/>
      </c>
      <c r="CJ861" s="54" t="str">
        <f t="shared" si="987"/>
        <v/>
      </c>
      <c r="CK861" s="53" t="str">
        <f t="shared" si="988"/>
        <v/>
      </c>
      <c r="CL861" s="53" t="str">
        <f t="shared" si="989"/>
        <v/>
      </c>
      <c r="CM861" s="53" t="str">
        <f t="shared" si="990"/>
        <v/>
      </c>
      <c r="CN861" s="53" t="str">
        <f t="shared" si="991"/>
        <v/>
      </c>
      <c r="CO861" s="53" t="str">
        <f t="shared" si="992"/>
        <v/>
      </c>
      <c r="CP861" s="53" t="str">
        <f t="shared" si="993"/>
        <v/>
      </c>
      <c r="CQ861" s="53" t="str">
        <f t="shared" si="994"/>
        <v/>
      </c>
      <c r="CR861" s="53" t="str">
        <f t="shared" si="995"/>
        <v/>
      </c>
      <c r="CS861" s="53" t="str">
        <f t="shared" si="996"/>
        <v/>
      </c>
      <c r="CT861" s="53" t="str">
        <f t="shared" si="997"/>
        <v/>
      </c>
      <c r="CU861" s="53" t="str">
        <f t="shared" si="1006"/>
        <v/>
      </c>
    </row>
    <row r="862" spans="1:99" hidden="1" x14ac:dyDescent="0.3">
      <c r="A862" s="40">
        <v>924</v>
      </c>
      <c r="B862" s="141"/>
      <c r="C862" s="142"/>
      <c r="D862" s="144"/>
      <c r="E862" s="144"/>
      <c r="F862" s="312"/>
      <c r="G862" s="144" t="s">
        <v>141</v>
      </c>
      <c r="H862" s="314"/>
      <c r="I862" s="314"/>
      <c r="J862" s="315" t="str">
        <f t="shared" si="941"/>
        <v/>
      </c>
      <c r="K862" s="316" t="str">
        <f t="shared" si="942"/>
        <v/>
      </c>
      <c r="L862" s="317" t="str">
        <f t="shared" si="943"/>
        <v/>
      </c>
      <c r="M862" s="316" t="str">
        <f t="shared" si="944"/>
        <v/>
      </c>
      <c r="N862" s="317" t="str">
        <f t="shared" si="945"/>
        <v/>
      </c>
      <c r="O862" s="316" t="str">
        <f t="shared" si="946"/>
        <v/>
      </c>
      <c r="P862" s="317" t="str">
        <f t="shared" si="947"/>
        <v/>
      </c>
      <c r="Q862" s="318" t="str">
        <f t="shared" si="948"/>
        <v/>
      </c>
      <c r="R862" s="319" t="str">
        <f t="shared" si="949"/>
        <v/>
      </c>
      <c r="S862" s="318" t="str">
        <f t="shared" si="950"/>
        <v/>
      </c>
      <c r="T862" s="317" t="str">
        <f t="shared" si="951"/>
        <v/>
      </c>
      <c r="U862" s="318" t="str">
        <f t="shared" si="952"/>
        <v/>
      </c>
      <c r="V862" s="319" t="str">
        <f t="shared" si="953"/>
        <v/>
      </c>
      <c r="W862" s="318" t="str">
        <f t="shared" si="954"/>
        <v/>
      </c>
      <c r="X862" s="319" t="str">
        <f t="shared" si="955"/>
        <v/>
      </c>
      <c r="Y862" s="318" t="str">
        <f t="shared" si="956"/>
        <v/>
      </c>
      <c r="Z862" s="319" t="str">
        <f t="shared" si="957"/>
        <v/>
      </c>
      <c r="AA862" s="317" t="str">
        <f t="shared" si="958"/>
        <v/>
      </c>
      <c r="AB862" s="97" t="str">
        <f t="shared" si="959"/>
        <v/>
      </c>
      <c r="AC862" s="143" t="str">
        <f t="shared" si="960"/>
        <v/>
      </c>
      <c r="AD862" s="143" t="str">
        <f t="shared" si="999"/>
        <v/>
      </c>
      <c r="AE862" s="360"/>
      <c r="AF862" s="360"/>
      <c r="AG862" s="364"/>
      <c r="AH862" s="363" t="str">
        <f t="shared" si="1000"/>
        <v/>
      </c>
      <c r="AI862" s="360"/>
      <c r="AJ862" s="360"/>
      <c r="AK862" s="364"/>
      <c r="AL862" s="365" t="str">
        <f t="shared" si="1001"/>
        <v/>
      </c>
      <c r="AM862" s="363" t="str">
        <f t="shared" si="1002"/>
        <v/>
      </c>
      <c r="AN862" s="366" t="str">
        <f t="shared" si="1003"/>
        <v/>
      </c>
      <c r="AO862" s="360"/>
      <c r="AP862" s="360"/>
      <c r="AQ862" s="360" t="str">
        <f t="shared" si="1004"/>
        <v/>
      </c>
      <c r="AR862" s="348" t="str">
        <f t="shared" si="961"/>
        <v/>
      </c>
      <c r="AS862" s="360"/>
      <c r="AT862" s="348" t="str">
        <f t="shared" si="962"/>
        <v/>
      </c>
      <c r="AU862" s="360"/>
      <c r="AV862" s="348" t="str">
        <f t="shared" si="963"/>
        <v/>
      </c>
      <c r="AW862" s="360"/>
      <c r="AX862" s="348" t="str">
        <f t="shared" si="964"/>
        <v/>
      </c>
      <c r="AY862" s="360"/>
      <c r="AZ862" s="348" t="str">
        <f t="shared" si="965"/>
        <v/>
      </c>
      <c r="BA862" s="367"/>
      <c r="BB862" s="348" t="str">
        <f t="shared" si="966"/>
        <v/>
      </c>
      <c r="BC862" s="350" t="str">
        <f t="shared" si="969"/>
        <v/>
      </c>
      <c r="BD862" s="350" t="str">
        <f t="shared" si="970"/>
        <v/>
      </c>
      <c r="BE862" s="360"/>
      <c r="BF862" s="361"/>
      <c r="BG862" s="362" t="str">
        <f t="shared" si="1005"/>
        <v/>
      </c>
      <c r="BH862" s="354" t="str">
        <f t="shared" si="971"/>
        <v/>
      </c>
      <c r="BI862" s="350" t="str">
        <f t="shared" si="972"/>
        <v/>
      </c>
      <c r="BJ862" s="113" t="str">
        <f t="shared" si="973"/>
        <v/>
      </c>
      <c r="BK862" s="347" t="str">
        <f t="shared" si="998"/>
        <v/>
      </c>
      <c r="BR862" s="307"/>
      <c r="BS862" s="51" t="str">
        <f t="shared" si="974"/>
        <v/>
      </c>
      <c r="BT862" s="51" t="str">
        <f t="shared" si="975"/>
        <v/>
      </c>
      <c r="BU862" s="51" t="str">
        <f t="shared" si="976"/>
        <v/>
      </c>
      <c r="BV862" s="51" t="str">
        <f t="shared" si="977"/>
        <v/>
      </c>
      <c r="BW862" s="51" t="str">
        <f t="shared" si="978"/>
        <v/>
      </c>
      <c r="BX862" s="51" t="str">
        <f t="shared" si="979"/>
        <v/>
      </c>
      <c r="BY862" s="51" t="str">
        <f t="shared" si="980"/>
        <v/>
      </c>
      <c r="BZ862" s="51" t="str">
        <f t="shared" si="981"/>
        <v/>
      </c>
      <c r="CA862" s="51" t="str">
        <f t="shared" si="982"/>
        <v/>
      </c>
      <c r="CB862" s="51" t="str">
        <f t="shared" si="983"/>
        <v/>
      </c>
      <c r="CC862" s="51" t="str">
        <f t="shared" si="967"/>
        <v/>
      </c>
      <c r="CD862" s="51" t="str">
        <f t="shared" si="968"/>
        <v/>
      </c>
      <c r="CE862" s="51" t="str">
        <f t="shared" si="984"/>
        <v/>
      </c>
      <c r="CF862" s="51"/>
      <c r="CH862" s="53" t="str">
        <f t="shared" si="985"/>
        <v/>
      </c>
      <c r="CI862" s="53" t="str">
        <f t="shared" si="986"/>
        <v/>
      </c>
      <c r="CJ862" s="54" t="str">
        <f t="shared" si="987"/>
        <v/>
      </c>
      <c r="CK862" s="53" t="str">
        <f t="shared" si="988"/>
        <v/>
      </c>
      <c r="CL862" s="53" t="str">
        <f t="shared" si="989"/>
        <v/>
      </c>
      <c r="CM862" s="53" t="str">
        <f t="shared" si="990"/>
        <v/>
      </c>
      <c r="CN862" s="53" t="str">
        <f t="shared" si="991"/>
        <v/>
      </c>
      <c r="CO862" s="53" t="str">
        <f t="shared" si="992"/>
        <v/>
      </c>
      <c r="CP862" s="53" t="str">
        <f t="shared" si="993"/>
        <v/>
      </c>
      <c r="CQ862" s="53" t="str">
        <f t="shared" si="994"/>
        <v/>
      </c>
      <c r="CR862" s="53" t="str">
        <f t="shared" si="995"/>
        <v/>
      </c>
      <c r="CS862" s="53" t="str">
        <f t="shared" si="996"/>
        <v/>
      </c>
      <c r="CT862" s="53" t="str">
        <f t="shared" si="997"/>
        <v/>
      </c>
      <c r="CU862" s="53" t="str">
        <f t="shared" si="1006"/>
        <v/>
      </c>
    </row>
    <row r="863" spans="1:99" hidden="1" x14ac:dyDescent="0.3">
      <c r="A863" s="40">
        <v>925</v>
      </c>
      <c r="B863" s="141"/>
      <c r="C863" s="142"/>
      <c r="D863" s="144"/>
      <c r="E863" s="144"/>
      <c r="F863" s="312"/>
      <c r="G863" s="144" t="s">
        <v>141</v>
      </c>
      <c r="H863" s="314"/>
      <c r="I863" s="314"/>
      <c r="J863" s="315" t="str">
        <f t="shared" si="941"/>
        <v/>
      </c>
      <c r="K863" s="316" t="str">
        <f t="shared" si="942"/>
        <v/>
      </c>
      <c r="L863" s="317" t="str">
        <f t="shared" si="943"/>
        <v/>
      </c>
      <c r="M863" s="316" t="str">
        <f t="shared" si="944"/>
        <v/>
      </c>
      <c r="N863" s="317" t="str">
        <f t="shared" si="945"/>
        <v/>
      </c>
      <c r="O863" s="316" t="str">
        <f t="shared" si="946"/>
        <v/>
      </c>
      <c r="P863" s="317" t="str">
        <f t="shared" si="947"/>
        <v/>
      </c>
      <c r="Q863" s="318" t="str">
        <f t="shared" si="948"/>
        <v/>
      </c>
      <c r="R863" s="319" t="str">
        <f t="shared" si="949"/>
        <v/>
      </c>
      <c r="S863" s="318" t="str">
        <f t="shared" si="950"/>
        <v/>
      </c>
      <c r="T863" s="317" t="str">
        <f t="shared" si="951"/>
        <v/>
      </c>
      <c r="U863" s="318" t="str">
        <f t="shared" si="952"/>
        <v/>
      </c>
      <c r="V863" s="319" t="str">
        <f t="shared" si="953"/>
        <v/>
      </c>
      <c r="W863" s="318" t="str">
        <f t="shared" si="954"/>
        <v/>
      </c>
      <c r="X863" s="319" t="str">
        <f t="shared" si="955"/>
        <v/>
      </c>
      <c r="Y863" s="318" t="str">
        <f t="shared" si="956"/>
        <v/>
      </c>
      <c r="Z863" s="319" t="str">
        <f t="shared" si="957"/>
        <v/>
      </c>
      <c r="AA863" s="317" t="str">
        <f t="shared" si="958"/>
        <v/>
      </c>
      <c r="AB863" s="97" t="str">
        <f t="shared" si="959"/>
        <v/>
      </c>
      <c r="AC863" s="143" t="str">
        <f t="shared" si="960"/>
        <v/>
      </c>
      <c r="AD863" s="143" t="str">
        <f t="shared" si="999"/>
        <v/>
      </c>
      <c r="AE863" s="360"/>
      <c r="AF863" s="360"/>
      <c r="AG863" s="364"/>
      <c r="AH863" s="363" t="str">
        <f t="shared" si="1000"/>
        <v/>
      </c>
      <c r="AI863" s="360"/>
      <c r="AJ863" s="360"/>
      <c r="AK863" s="364"/>
      <c r="AL863" s="365" t="str">
        <f t="shared" si="1001"/>
        <v/>
      </c>
      <c r="AM863" s="363" t="str">
        <f t="shared" si="1002"/>
        <v/>
      </c>
      <c r="AN863" s="366" t="str">
        <f t="shared" si="1003"/>
        <v/>
      </c>
      <c r="AO863" s="360"/>
      <c r="AP863" s="360"/>
      <c r="AQ863" s="360" t="str">
        <f t="shared" si="1004"/>
        <v/>
      </c>
      <c r="AR863" s="348" t="str">
        <f t="shared" si="961"/>
        <v/>
      </c>
      <c r="AS863" s="360"/>
      <c r="AT863" s="348" t="str">
        <f t="shared" si="962"/>
        <v/>
      </c>
      <c r="AU863" s="360"/>
      <c r="AV863" s="348" t="str">
        <f t="shared" si="963"/>
        <v/>
      </c>
      <c r="AW863" s="360"/>
      <c r="AX863" s="348" t="str">
        <f t="shared" si="964"/>
        <v/>
      </c>
      <c r="AY863" s="360"/>
      <c r="AZ863" s="348" t="str">
        <f t="shared" si="965"/>
        <v/>
      </c>
      <c r="BA863" s="367"/>
      <c r="BB863" s="348" t="str">
        <f t="shared" si="966"/>
        <v/>
      </c>
      <c r="BC863" s="350" t="str">
        <f t="shared" si="969"/>
        <v/>
      </c>
      <c r="BD863" s="350" t="str">
        <f t="shared" si="970"/>
        <v/>
      </c>
      <c r="BE863" s="360"/>
      <c r="BF863" s="361"/>
      <c r="BG863" s="362" t="str">
        <f t="shared" si="1005"/>
        <v/>
      </c>
      <c r="BH863" s="354" t="str">
        <f t="shared" si="971"/>
        <v/>
      </c>
      <c r="BI863" s="350" t="str">
        <f t="shared" si="972"/>
        <v/>
      </c>
      <c r="BJ863" s="113" t="str">
        <f t="shared" si="973"/>
        <v/>
      </c>
      <c r="BK863" s="347" t="str">
        <f t="shared" si="998"/>
        <v/>
      </c>
      <c r="BR863" s="307"/>
      <c r="BS863" s="51" t="str">
        <f t="shared" si="974"/>
        <v/>
      </c>
      <c r="BT863" s="51" t="str">
        <f t="shared" si="975"/>
        <v/>
      </c>
      <c r="BU863" s="51" t="str">
        <f t="shared" si="976"/>
        <v/>
      </c>
      <c r="BV863" s="51" t="str">
        <f t="shared" si="977"/>
        <v/>
      </c>
      <c r="BW863" s="51" t="str">
        <f t="shared" si="978"/>
        <v/>
      </c>
      <c r="BX863" s="51" t="str">
        <f t="shared" si="979"/>
        <v/>
      </c>
      <c r="BY863" s="51" t="str">
        <f t="shared" si="980"/>
        <v/>
      </c>
      <c r="BZ863" s="51" t="str">
        <f t="shared" si="981"/>
        <v/>
      </c>
      <c r="CA863" s="51" t="str">
        <f t="shared" si="982"/>
        <v/>
      </c>
      <c r="CB863" s="51" t="str">
        <f t="shared" si="983"/>
        <v/>
      </c>
      <c r="CC863" s="51" t="str">
        <f t="shared" si="967"/>
        <v/>
      </c>
      <c r="CD863" s="51" t="str">
        <f t="shared" si="968"/>
        <v/>
      </c>
      <c r="CE863" s="51" t="str">
        <f t="shared" si="984"/>
        <v/>
      </c>
      <c r="CF863" s="51"/>
      <c r="CH863" s="53" t="str">
        <f t="shared" si="985"/>
        <v/>
      </c>
      <c r="CI863" s="53" t="str">
        <f t="shared" si="986"/>
        <v/>
      </c>
      <c r="CJ863" s="54" t="str">
        <f t="shared" si="987"/>
        <v/>
      </c>
      <c r="CK863" s="53" t="str">
        <f t="shared" si="988"/>
        <v/>
      </c>
      <c r="CL863" s="53" t="str">
        <f t="shared" si="989"/>
        <v/>
      </c>
      <c r="CM863" s="53" t="str">
        <f t="shared" si="990"/>
        <v/>
      </c>
      <c r="CN863" s="53" t="str">
        <f t="shared" si="991"/>
        <v/>
      </c>
      <c r="CO863" s="53" t="str">
        <f t="shared" si="992"/>
        <v/>
      </c>
      <c r="CP863" s="53" t="str">
        <f t="shared" si="993"/>
        <v/>
      </c>
      <c r="CQ863" s="53" t="str">
        <f t="shared" si="994"/>
        <v/>
      </c>
      <c r="CR863" s="53" t="str">
        <f t="shared" si="995"/>
        <v/>
      </c>
      <c r="CS863" s="53" t="str">
        <f t="shared" si="996"/>
        <v/>
      </c>
      <c r="CT863" s="53" t="str">
        <f t="shared" si="997"/>
        <v/>
      </c>
      <c r="CU863" s="53" t="str">
        <f t="shared" si="1006"/>
        <v/>
      </c>
    </row>
    <row r="864" spans="1:99" hidden="1" x14ac:dyDescent="0.3">
      <c r="A864" s="40">
        <v>926</v>
      </c>
      <c r="B864" s="141"/>
      <c r="C864" s="142"/>
      <c r="D864" s="144"/>
      <c r="E864" s="144"/>
      <c r="F864" s="312"/>
      <c r="G864" s="144" t="s">
        <v>141</v>
      </c>
      <c r="H864" s="314"/>
      <c r="I864" s="314"/>
      <c r="J864" s="315" t="str">
        <f t="shared" si="941"/>
        <v/>
      </c>
      <c r="K864" s="316" t="str">
        <f t="shared" si="942"/>
        <v/>
      </c>
      <c r="L864" s="317" t="str">
        <f t="shared" si="943"/>
        <v/>
      </c>
      <c r="M864" s="316" t="str">
        <f t="shared" si="944"/>
        <v/>
      </c>
      <c r="N864" s="317" t="str">
        <f t="shared" si="945"/>
        <v/>
      </c>
      <c r="O864" s="316" t="str">
        <f t="shared" si="946"/>
        <v/>
      </c>
      <c r="P864" s="317" t="str">
        <f t="shared" si="947"/>
        <v/>
      </c>
      <c r="Q864" s="318" t="str">
        <f t="shared" si="948"/>
        <v/>
      </c>
      <c r="R864" s="319" t="str">
        <f t="shared" si="949"/>
        <v/>
      </c>
      <c r="S864" s="318" t="str">
        <f t="shared" si="950"/>
        <v/>
      </c>
      <c r="T864" s="317" t="str">
        <f t="shared" si="951"/>
        <v/>
      </c>
      <c r="U864" s="318" t="str">
        <f t="shared" si="952"/>
        <v/>
      </c>
      <c r="V864" s="319" t="str">
        <f t="shared" si="953"/>
        <v/>
      </c>
      <c r="W864" s="318" t="str">
        <f t="shared" si="954"/>
        <v/>
      </c>
      <c r="X864" s="319" t="str">
        <f t="shared" si="955"/>
        <v/>
      </c>
      <c r="Y864" s="318" t="str">
        <f t="shared" si="956"/>
        <v/>
      </c>
      <c r="Z864" s="319" t="str">
        <f t="shared" si="957"/>
        <v/>
      </c>
      <c r="AA864" s="317" t="str">
        <f t="shared" si="958"/>
        <v/>
      </c>
      <c r="AB864" s="97" t="str">
        <f t="shared" si="959"/>
        <v/>
      </c>
      <c r="AC864" s="143" t="str">
        <f t="shared" si="960"/>
        <v/>
      </c>
      <c r="AD864" s="143" t="str">
        <f t="shared" si="999"/>
        <v/>
      </c>
      <c r="AE864" s="360"/>
      <c r="AF864" s="360"/>
      <c r="AG864" s="364"/>
      <c r="AH864" s="363" t="str">
        <f t="shared" si="1000"/>
        <v/>
      </c>
      <c r="AI864" s="360"/>
      <c r="AJ864" s="360"/>
      <c r="AK864" s="364"/>
      <c r="AL864" s="365" t="str">
        <f t="shared" si="1001"/>
        <v/>
      </c>
      <c r="AM864" s="363" t="str">
        <f t="shared" si="1002"/>
        <v/>
      </c>
      <c r="AN864" s="366" t="str">
        <f t="shared" si="1003"/>
        <v/>
      </c>
      <c r="AO864" s="360"/>
      <c r="AP864" s="360"/>
      <c r="AQ864" s="360" t="str">
        <f t="shared" si="1004"/>
        <v/>
      </c>
      <c r="AR864" s="348" t="str">
        <f t="shared" si="961"/>
        <v/>
      </c>
      <c r="AS864" s="360"/>
      <c r="AT864" s="348" t="str">
        <f t="shared" si="962"/>
        <v/>
      </c>
      <c r="AU864" s="360"/>
      <c r="AV864" s="348" t="str">
        <f t="shared" si="963"/>
        <v/>
      </c>
      <c r="AW864" s="360"/>
      <c r="AX864" s="348" t="str">
        <f t="shared" si="964"/>
        <v/>
      </c>
      <c r="AY864" s="360"/>
      <c r="AZ864" s="348" t="str">
        <f t="shared" si="965"/>
        <v/>
      </c>
      <c r="BA864" s="367"/>
      <c r="BB864" s="348" t="str">
        <f t="shared" si="966"/>
        <v/>
      </c>
      <c r="BC864" s="350" t="str">
        <f t="shared" si="969"/>
        <v/>
      </c>
      <c r="BD864" s="350" t="str">
        <f t="shared" si="970"/>
        <v/>
      </c>
      <c r="BE864" s="360"/>
      <c r="BF864" s="361"/>
      <c r="BG864" s="362" t="str">
        <f t="shared" si="1005"/>
        <v/>
      </c>
      <c r="BH864" s="354" t="str">
        <f t="shared" si="971"/>
        <v/>
      </c>
      <c r="BI864" s="350" t="str">
        <f t="shared" si="972"/>
        <v/>
      </c>
      <c r="BJ864" s="113" t="str">
        <f t="shared" si="973"/>
        <v/>
      </c>
      <c r="BK864" s="347" t="str">
        <f t="shared" si="998"/>
        <v/>
      </c>
      <c r="BR864" s="307"/>
      <c r="BS864" s="51" t="str">
        <f t="shared" si="974"/>
        <v/>
      </c>
      <c r="BT864" s="51" t="str">
        <f t="shared" si="975"/>
        <v/>
      </c>
      <c r="BU864" s="51" t="str">
        <f t="shared" si="976"/>
        <v/>
      </c>
      <c r="BV864" s="51" t="str">
        <f t="shared" si="977"/>
        <v/>
      </c>
      <c r="BW864" s="51" t="str">
        <f t="shared" si="978"/>
        <v/>
      </c>
      <c r="BX864" s="51" t="str">
        <f t="shared" si="979"/>
        <v/>
      </c>
      <c r="BY864" s="51" t="str">
        <f t="shared" si="980"/>
        <v/>
      </c>
      <c r="BZ864" s="51" t="str">
        <f t="shared" si="981"/>
        <v/>
      </c>
      <c r="CA864" s="51" t="str">
        <f t="shared" si="982"/>
        <v/>
      </c>
      <c r="CB864" s="51" t="str">
        <f t="shared" si="983"/>
        <v/>
      </c>
      <c r="CC864" s="51" t="str">
        <f t="shared" si="967"/>
        <v/>
      </c>
      <c r="CD864" s="51" t="str">
        <f t="shared" si="968"/>
        <v/>
      </c>
      <c r="CE864" s="51" t="str">
        <f t="shared" si="984"/>
        <v/>
      </c>
      <c r="CF864" s="51"/>
      <c r="CH864" s="53" t="str">
        <f t="shared" si="985"/>
        <v/>
      </c>
      <c r="CI864" s="53" t="str">
        <f t="shared" si="986"/>
        <v/>
      </c>
      <c r="CJ864" s="54" t="str">
        <f t="shared" si="987"/>
        <v/>
      </c>
      <c r="CK864" s="53" t="str">
        <f t="shared" si="988"/>
        <v/>
      </c>
      <c r="CL864" s="53" t="str">
        <f t="shared" si="989"/>
        <v/>
      </c>
      <c r="CM864" s="53" t="str">
        <f t="shared" si="990"/>
        <v/>
      </c>
      <c r="CN864" s="53" t="str">
        <f t="shared" si="991"/>
        <v/>
      </c>
      <c r="CO864" s="53" t="str">
        <f t="shared" si="992"/>
        <v/>
      </c>
      <c r="CP864" s="53" t="str">
        <f t="shared" si="993"/>
        <v/>
      </c>
      <c r="CQ864" s="53" t="str">
        <f t="shared" si="994"/>
        <v/>
      </c>
      <c r="CR864" s="53" t="str">
        <f t="shared" si="995"/>
        <v/>
      </c>
      <c r="CS864" s="53" t="str">
        <f t="shared" si="996"/>
        <v/>
      </c>
      <c r="CT864" s="53" t="str">
        <f t="shared" si="997"/>
        <v/>
      </c>
      <c r="CU864" s="53" t="str">
        <f t="shared" si="1006"/>
        <v/>
      </c>
    </row>
    <row r="865" spans="1:99" hidden="1" x14ac:dyDescent="0.3">
      <c r="A865" s="40">
        <v>927</v>
      </c>
      <c r="B865" s="141"/>
      <c r="C865" s="142"/>
      <c r="D865" s="144"/>
      <c r="E865" s="144"/>
      <c r="F865" s="312"/>
      <c r="G865" s="144" t="s">
        <v>141</v>
      </c>
      <c r="H865" s="314"/>
      <c r="I865" s="314"/>
      <c r="J865" s="315" t="str">
        <f t="shared" si="941"/>
        <v/>
      </c>
      <c r="K865" s="316" t="str">
        <f t="shared" si="942"/>
        <v/>
      </c>
      <c r="L865" s="317" t="str">
        <f t="shared" si="943"/>
        <v/>
      </c>
      <c r="M865" s="316" t="str">
        <f t="shared" si="944"/>
        <v/>
      </c>
      <c r="N865" s="317" t="str">
        <f t="shared" si="945"/>
        <v/>
      </c>
      <c r="O865" s="316" t="str">
        <f t="shared" si="946"/>
        <v/>
      </c>
      <c r="P865" s="317" t="str">
        <f t="shared" si="947"/>
        <v/>
      </c>
      <c r="Q865" s="318" t="str">
        <f t="shared" si="948"/>
        <v/>
      </c>
      <c r="R865" s="319" t="str">
        <f t="shared" si="949"/>
        <v/>
      </c>
      <c r="S865" s="318" t="str">
        <f t="shared" si="950"/>
        <v/>
      </c>
      <c r="T865" s="317" t="str">
        <f t="shared" si="951"/>
        <v/>
      </c>
      <c r="U865" s="318" t="str">
        <f t="shared" si="952"/>
        <v/>
      </c>
      <c r="V865" s="319" t="str">
        <f t="shared" si="953"/>
        <v/>
      </c>
      <c r="W865" s="318" t="str">
        <f t="shared" si="954"/>
        <v/>
      </c>
      <c r="X865" s="319" t="str">
        <f t="shared" si="955"/>
        <v/>
      </c>
      <c r="Y865" s="318" t="str">
        <f t="shared" si="956"/>
        <v/>
      </c>
      <c r="Z865" s="319" t="str">
        <f t="shared" si="957"/>
        <v/>
      </c>
      <c r="AA865" s="317" t="str">
        <f t="shared" si="958"/>
        <v/>
      </c>
      <c r="AB865" s="97" t="str">
        <f t="shared" si="959"/>
        <v/>
      </c>
      <c r="AC865" s="143" t="str">
        <f t="shared" si="960"/>
        <v/>
      </c>
      <c r="AD865" s="143" t="str">
        <f t="shared" si="999"/>
        <v/>
      </c>
      <c r="AE865" s="360"/>
      <c r="AF865" s="360"/>
      <c r="AG865" s="364"/>
      <c r="AH865" s="363" t="str">
        <f t="shared" si="1000"/>
        <v/>
      </c>
      <c r="AI865" s="360"/>
      <c r="AJ865" s="360"/>
      <c r="AK865" s="364"/>
      <c r="AL865" s="365" t="str">
        <f t="shared" si="1001"/>
        <v/>
      </c>
      <c r="AM865" s="363" t="str">
        <f t="shared" si="1002"/>
        <v/>
      </c>
      <c r="AN865" s="366" t="str">
        <f t="shared" si="1003"/>
        <v/>
      </c>
      <c r="AO865" s="360"/>
      <c r="AP865" s="360"/>
      <c r="AQ865" s="360" t="str">
        <f t="shared" si="1004"/>
        <v/>
      </c>
      <c r="AR865" s="348" t="str">
        <f t="shared" si="961"/>
        <v/>
      </c>
      <c r="AS865" s="360"/>
      <c r="AT865" s="348" t="str">
        <f t="shared" si="962"/>
        <v/>
      </c>
      <c r="AU865" s="360"/>
      <c r="AV865" s="348" t="str">
        <f t="shared" si="963"/>
        <v/>
      </c>
      <c r="AW865" s="360"/>
      <c r="AX865" s="348" t="str">
        <f t="shared" si="964"/>
        <v/>
      </c>
      <c r="AY865" s="360"/>
      <c r="AZ865" s="348" t="str">
        <f t="shared" si="965"/>
        <v/>
      </c>
      <c r="BA865" s="367"/>
      <c r="BB865" s="348" t="str">
        <f t="shared" si="966"/>
        <v/>
      </c>
      <c r="BC865" s="350" t="str">
        <f t="shared" si="969"/>
        <v/>
      </c>
      <c r="BD865" s="350" t="str">
        <f t="shared" si="970"/>
        <v/>
      </c>
      <c r="BE865" s="360"/>
      <c r="BF865" s="361"/>
      <c r="BG865" s="362" t="str">
        <f t="shared" si="1005"/>
        <v/>
      </c>
      <c r="BH865" s="354" t="str">
        <f t="shared" si="971"/>
        <v/>
      </c>
      <c r="BI865" s="350" t="str">
        <f t="shared" si="972"/>
        <v/>
      </c>
      <c r="BJ865" s="113" t="str">
        <f t="shared" si="973"/>
        <v/>
      </c>
      <c r="BK865" s="347" t="str">
        <f t="shared" si="998"/>
        <v/>
      </c>
      <c r="BR865" s="307"/>
      <c r="BS865" s="51" t="str">
        <f t="shared" si="974"/>
        <v/>
      </c>
      <c r="BT865" s="51" t="str">
        <f t="shared" si="975"/>
        <v/>
      </c>
      <c r="BU865" s="51" t="str">
        <f t="shared" si="976"/>
        <v/>
      </c>
      <c r="BV865" s="51" t="str">
        <f t="shared" si="977"/>
        <v/>
      </c>
      <c r="BW865" s="51" t="str">
        <f t="shared" si="978"/>
        <v/>
      </c>
      <c r="BX865" s="51" t="str">
        <f t="shared" si="979"/>
        <v/>
      </c>
      <c r="BY865" s="51" t="str">
        <f t="shared" si="980"/>
        <v/>
      </c>
      <c r="BZ865" s="51" t="str">
        <f t="shared" si="981"/>
        <v/>
      </c>
      <c r="CA865" s="51" t="str">
        <f t="shared" si="982"/>
        <v/>
      </c>
      <c r="CB865" s="51" t="str">
        <f t="shared" si="983"/>
        <v/>
      </c>
      <c r="CC865" s="51" t="str">
        <f t="shared" si="967"/>
        <v/>
      </c>
      <c r="CD865" s="51" t="str">
        <f t="shared" si="968"/>
        <v/>
      </c>
      <c r="CE865" s="51" t="str">
        <f t="shared" si="984"/>
        <v/>
      </c>
      <c r="CF865" s="51"/>
      <c r="CH865" s="53" t="str">
        <f t="shared" si="985"/>
        <v/>
      </c>
      <c r="CI865" s="53" t="str">
        <f t="shared" si="986"/>
        <v/>
      </c>
      <c r="CJ865" s="54" t="str">
        <f t="shared" si="987"/>
        <v/>
      </c>
      <c r="CK865" s="53" t="str">
        <f t="shared" si="988"/>
        <v/>
      </c>
      <c r="CL865" s="53" t="str">
        <f t="shared" si="989"/>
        <v/>
      </c>
      <c r="CM865" s="53" t="str">
        <f t="shared" si="990"/>
        <v/>
      </c>
      <c r="CN865" s="53" t="str">
        <f t="shared" si="991"/>
        <v/>
      </c>
      <c r="CO865" s="53" t="str">
        <f t="shared" si="992"/>
        <v/>
      </c>
      <c r="CP865" s="53" t="str">
        <f t="shared" si="993"/>
        <v/>
      </c>
      <c r="CQ865" s="53" t="str">
        <f t="shared" si="994"/>
        <v/>
      </c>
      <c r="CR865" s="53" t="str">
        <f t="shared" si="995"/>
        <v/>
      </c>
      <c r="CS865" s="53" t="str">
        <f t="shared" si="996"/>
        <v/>
      </c>
      <c r="CT865" s="53" t="str">
        <f t="shared" si="997"/>
        <v/>
      </c>
      <c r="CU865" s="53" t="str">
        <f t="shared" si="1006"/>
        <v/>
      </c>
    </row>
    <row r="866" spans="1:99" hidden="1" x14ac:dyDescent="0.3">
      <c r="A866" s="40">
        <v>928</v>
      </c>
      <c r="B866" s="141"/>
      <c r="C866" s="142"/>
      <c r="D866" s="144"/>
      <c r="E866" s="144"/>
      <c r="F866" s="312"/>
      <c r="G866" s="144" t="s">
        <v>141</v>
      </c>
      <c r="H866" s="314"/>
      <c r="I866" s="314"/>
      <c r="J866" s="315" t="str">
        <f t="shared" si="941"/>
        <v/>
      </c>
      <c r="K866" s="316" t="str">
        <f t="shared" si="942"/>
        <v/>
      </c>
      <c r="L866" s="317" t="str">
        <f t="shared" si="943"/>
        <v/>
      </c>
      <c r="M866" s="316" t="str">
        <f t="shared" si="944"/>
        <v/>
      </c>
      <c r="N866" s="317" t="str">
        <f t="shared" si="945"/>
        <v/>
      </c>
      <c r="O866" s="316" t="str">
        <f t="shared" si="946"/>
        <v/>
      </c>
      <c r="P866" s="317" t="str">
        <f t="shared" si="947"/>
        <v/>
      </c>
      <c r="Q866" s="318" t="str">
        <f t="shared" si="948"/>
        <v/>
      </c>
      <c r="R866" s="319" t="str">
        <f t="shared" si="949"/>
        <v/>
      </c>
      <c r="S866" s="318" t="str">
        <f t="shared" si="950"/>
        <v/>
      </c>
      <c r="T866" s="317" t="str">
        <f t="shared" si="951"/>
        <v/>
      </c>
      <c r="U866" s="318" t="str">
        <f t="shared" si="952"/>
        <v/>
      </c>
      <c r="V866" s="319" t="str">
        <f t="shared" si="953"/>
        <v/>
      </c>
      <c r="W866" s="318" t="str">
        <f t="shared" si="954"/>
        <v/>
      </c>
      <c r="X866" s="319" t="str">
        <f t="shared" si="955"/>
        <v/>
      </c>
      <c r="Y866" s="318" t="str">
        <f t="shared" si="956"/>
        <v/>
      </c>
      <c r="Z866" s="319" t="str">
        <f t="shared" si="957"/>
        <v/>
      </c>
      <c r="AA866" s="317" t="str">
        <f t="shared" si="958"/>
        <v/>
      </c>
      <c r="AB866" s="97" t="str">
        <f t="shared" si="959"/>
        <v/>
      </c>
      <c r="AC866" s="143" t="str">
        <f t="shared" si="960"/>
        <v/>
      </c>
      <c r="AD866" s="143" t="str">
        <f t="shared" si="999"/>
        <v/>
      </c>
      <c r="AE866" s="360"/>
      <c r="AF866" s="360"/>
      <c r="AG866" s="364"/>
      <c r="AH866" s="363" t="str">
        <f t="shared" si="1000"/>
        <v/>
      </c>
      <c r="AI866" s="360"/>
      <c r="AJ866" s="360"/>
      <c r="AK866" s="364"/>
      <c r="AL866" s="365" t="str">
        <f t="shared" si="1001"/>
        <v/>
      </c>
      <c r="AM866" s="363" t="str">
        <f t="shared" si="1002"/>
        <v/>
      </c>
      <c r="AN866" s="366" t="str">
        <f t="shared" si="1003"/>
        <v/>
      </c>
      <c r="AO866" s="360"/>
      <c r="AP866" s="360"/>
      <c r="AQ866" s="360" t="str">
        <f t="shared" si="1004"/>
        <v/>
      </c>
      <c r="AR866" s="348" t="str">
        <f t="shared" si="961"/>
        <v/>
      </c>
      <c r="AS866" s="360"/>
      <c r="AT866" s="348" t="str">
        <f t="shared" si="962"/>
        <v/>
      </c>
      <c r="AU866" s="360"/>
      <c r="AV866" s="348" t="str">
        <f t="shared" si="963"/>
        <v/>
      </c>
      <c r="AW866" s="360"/>
      <c r="AX866" s="348" t="str">
        <f t="shared" si="964"/>
        <v/>
      </c>
      <c r="AY866" s="360"/>
      <c r="AZ866" s="348" t="str">
        <f t="shared" si="965"/>
        <v/>
      </c>
      <c r="BA866" s="367"/>
      <c r="BB866" s="348" t="str">
        <f t="shared" si="966"/>
        <v/>
      </c>
      <c r="BC866" s="350" t="str">
        <f t="shared" si="969"/>
        <v/>
      </c>
      <c r="BD866" s="350" t="str">
        <f t="shared" si="970"/>
        <v/>
      </c>
      <c r="BE866" s="360"/>
      <c r="BF866" s="361"/>
      <c r="BG866" s="362" t="str">
        <f t="shared" si="1005"/>
        <v/>
      </c>
      <c r="BH866" s="354" t="str">
        <f t="shared" si="971"/>
        <v/>
      </c>
      <c r="BI866" s="350" t="str">
        <f t="shared" si="972"/>
        <v/>
      </c>
      <c r="BJ866" s="113" t="str">
        <f t="shared" si="973"/>
        <v/>
      </c>
      <c r="BK866" s="347" t="str">
        <f t="shared" si="998"/>
        <v/>
      </c>
      <c r="BR866" s="307"/>
      <c r="BS866" s="51" t="str">
        <f t="shared" si="974"/>
        <v/>
      </c>
      <c r="BT866" s="51" t="str">
        <f t="shared" si="975"/>
        <v/>
      </c>
      <c r="BU866" s="51" t="str">
        <f t="shared" si="976"/>
        <v/>
      </c>
      <c r="BV866" s="51" t="str">
        <f t="shared" si="977"/>
        <v/>
      </c>
      <c r="BW866" s="51" t="str">
        <f t="shared" si="978"/>
        <v/>
      </c>
      <c r="BX866" s="51" t="str">
        <f t="shared" si="979"/>
        <v/>
      </c>
      <c r="BY866" s="51" t="str">
        <f t="shared" si="980"/>
        <v/>
      </c>
      <c r="BZ866" s="51" t="str">
        <f t="shared" si="981"/>
        <v/>
      </c>
      <c r="CA866" s="51" t="str">
        <f t="shared" si="982"/>
        <v/>
      </c>
      <c r="CB866" s="51" t="str">
        <f t="shared" si="983"/>
        <v/>
      </c>
      <c r="CC866" s="51" t="str">
        <f t="shared" si="967"/>
        <v/>
      </c>
      <c r="CD866" s="51" t="str">
        <f t="shared" si="968"/>
        <v/>
      </c>
      <c r="CE866" s="51" t="str">
        <f t="shared" si="984"/>
        <v/>
      </c>
      <c r="CF866" s="51"/>
      <c r="CH866" s="53" t="str">
        <f t="shared" si="985"/>
        <v/>
      </c>
      <c r="CI866" s="53" t="str">
        <f t="shared" si="986"/>
        <v/>
      </c>
      <c r="CJ866" s="54" t="str">
        <f t="shared" si="987"/>
        <v/>
      </c>
      <c r="CK866" s="53" t="str">
        <f t="shared" si="988"/>
        <v/>
      </c>
      <c r="CL866" s="53" t="str">
        <f t="shared" si="989"/>
        <v/>
      </c>
      <c r="CM866" s="53" t="str">
        <f t="shared" si="990"/>
        <v/>
      </c>
      <c r="CN866" s="53" t="str">
        <f t="shared" si="991"/>
        <v/>
      </c>
      <c r="CO866" s="53" t="str">
        <f t="shared" si="992"/>
        <v/>
      </c>
      <c r="CP866" s="53" t="str">
        <f t="shared" si="993"/>
        <v/>
      </c>
      <c r="CQ866" s="53" t="str">
        <f t="shared" si="994"/>
        <v/>
      </c>
      <c r="CR866" s="53" t="str">
        <f t="shared" si="995"/>
        <v/>
      </c>
      <c r="CS866" s="53" t="str">
        <f t="shared" si="996"/>
        <v/>
      </c>
      <c r="CT866" s="53" t="str">
        <f t="shared" si="997"/>
        <v/>
      </c>
      <c r="CU866" s="53" t="str">
        <f t="shared" si="1006"/>
        <v/>
      </c>
    </row>
    <row r="867" spans="1:99" hidden="1" x14ac:dyDescent="0.3">
      <c r="A867" s="40">
        <v>929</v>
      </c>
      <c r="B867" s="141"/>
      <c r="C867" s="142"/>
      <c r="D867" s="144"/>
      <c r="E867" s="144"/>
      <c r="F867" s="312"/>
      <c r="G867" s="144" t="s">
        <v>141</v>
      </c>
      <c r="H867" s="314"/>
      <c r="I867" s="314"/>
      <c r="J867" s="315" t="str">
        <f t="shared" si="941"/>
        <v/>
      </c>
      <c r="K867" s="316" t="str">
        <f t="shared" si="942"/>
        <v/>
      </c>
      <c r="L867" s="317" t="str">
        <f t="shared" si="943"/>
        <v/>
      </c>
      <c r="M867" s="316" t="str">
        <f t="shared" si="944"/>
        <v/>
      </c>
      <c r="N867" s="317" t="str">
        <f t="shared" si="945"/>
        <v/>
      </c>
      <c r="O867" s="316" t="str">
        <f t="shared" si="946"/>
        <v/>
      </c>
      <c r="P867" s="317" t="str">
        <f t="shared" si="947"/>
        <v/>
      </c>
      <c r="Q867" s="318" t="str">
        <f t="shared" si="948"/>
        <v/>
      </c>
      <c r="R867" s="319" t="str">
        <f t="shared" si="949"/>
        <v/>
      </c>
      <c r="S867" s="318" t="str">
        <f t="shared" si="950"/>
        <v/>
      </c>
      <c r="T867" s="317" t="str">
        <f t="shared" si="951"/>
        <v/>
      </c>
      <c r="U867" s="318" t="str">
        <f t="shared" si="952"/>
        <v/>
      </c>
      <c r="V867" s="319" t="str">
        <f t="shared" si="953"/>
        <v/>
      </c>
      <c r="W867" s="318" t="str">
        <f t="shared" si="954"/>
        <v/>
      </c>
      <c r="X867" s="319" t="str">
        <f t="shared" si="955"/>
        <v/>
      </c>
      <c r="Y867" s="318" t="str">
        <f t="shared" si="956"/>
        <v/>
      </c>
      <c r="Z867" s="319" t="str">
        <f t="shared" si="957"/>
        <v/>
      </c>
      <c r="AA867" s="317" t="str">
        <f t="shared" si="958"/>
        <v/>
      </c>
      <c r="AB867" s="97" t="str">
        <f t="shared" si="959"/>
        <v/>
      </c>
      <c r="AC867" s="143" t="str">
        <f t="shared" si="960"/>
        <v/>
      </c>
      <c r="AD867" s="143" t="str">
        <f t="shared" si="999"/>
        <v/>
      </c>
      <c r="AE867" s="360"/>
      <c r="AF867" s="360"/>
      <c r="AG867" s="364"/>
      <c r="AH867" s="363" t="str">
        <f t="shared" si="1000"/>
        <v/>
      </c>
      <c r="AI867" s="360"/>
      <c r="AJ867" s="360"/>
      <c r="AK867" s="364"/>
      <c r="AL867" s="365" t="str">
        <f t="shared" si="1001"/>
        <v/>
      </c>
      <c r="AM867" s="363" t="str">
        <f t="shared" si="1002"/>
        <v/>
      </c>
      <c r="AN867" s="366" t="str">
        <f t="shared" si="1003"/>
        <v/>
      </c>
      <c r="AO867" s="360"/>
      <c r="AP867" s="360"/>
      <c r="AQ867" s="360" t="str">
        <f t="shared" si="1004"/>
        <v/>
      </c>
      <c r="AR867" s="348" t="str">
        <f t="shared" si="961"/>
        <v/>
      </c>
      <c r="AS867" s="360"/>
      <c r="AT867" s="348" t="str">
        <f t="shared" si="962"/>
        <v/>
      </c>
      <c r="AU867" s="360"/>
      <c r="AV867" s="348" t="str">
        <f t="shared" si="963"/>
        <v/>
      </c>
      <c r="AW867" s="360"/>
      <c r="AX867" s="348" t="str">
        <f t="shared" si="964"/>
        <v/>
      </c>
      <c r="AY867" s="360"/>
      <c r="AZ867" s="348" t="str">
        <f t="shared" si="965"/>
        <v/>
      </c>
      <c r="BA867" s="367"/>
      <c r="BB867" s="348" t="str">
        <f t="shared" si="966"/>
        <v/>
      </c>
      <c r="BC867" s="350" t="str">
        <f t="shared" si="969"/>
        <v/>
      </c>
      <c r="BD867" s="350" t="str">
        <f t="shared" si="970"/>
        <v/>
      </c>
      <c r="BE867" s="360"/>
      <c r="BF867" s="361"/>
      <c r="BG867" s="362" t="str">
        <f t="shared" si="1005"/>
        <v/>
      </c>
      <c r="BH867" s="354" t="str">
        <f t="shared" si="971"/>
        <v/>
      </c>
      <c r="BI867" s="350" t="str">
        <f t="shared" si="972"/>
        <v/>
      </c>
      <c r="BJ867" s="113" t="str">
        <f t="shared" si="973"/>
        <v/>
      </c>
      <c r="BK867" s="347" t="str">
        <f t="shared" si="998"/>
        <v/>
      </c>
      <c r="BR867" s="307"/>
      <c r="BS867" s="51" t="str">
        <f t="shared" si="974"/>
        <v/>
      </c>
      <c r="BT867" s="51" t="str">
        <f t="shared" si="975"/>
        <v/>
      </c>
      <c r="BU867" s="51" t="str">
        <f t="shared" si="976"/>
        <v/>
      </c>
      <c r="BV867" s="51" t="str">
        <f t="shared" si="977"/>
        <v/>
      </c>
      <c r="BW867" s="51" t="str">
        <f t="shared" si="978"/>
        <v/>
      </c>
      <c r="BX867" s="51" t="str">
        <f t="shared" si="979"/>
        <v/>
      </c>
      <c r="BY867" s="51" t="str">
        <f t="shared" si="980"/>
        <v/>
      </c>
      <c r="BZ867" s="51" t="str">
        <f t="shared" si="981"/>
        <v/>
      </c>
      <c r="CA867" s="51" t="str">
        <f t="shared" si="982"/>
        <v/>
      </c>
      <c r="CB867" s="51" t="str">
        <f t="shared" si="983"/>
        <v/>
      </c>
      <c r="CC867" s="51" t="str">
        <f t="shared" si="967"/>
        <v/>
      </c>
      <c r="CD867" s="51" t="str">
        <f t="shared" si="968"/>
        <v/>
      </c>
      <c r="CE867" s="51" t="str">
        <f t="shared" si="984"/>
        <v/>
      </c>
      <c r="CF867" s="51"/>
      <c r="CH867" s="53" t="str">
        <f t="shared" si="985"/>
        <v/>
      </c>
      <c r="CI867" s="53" t="str">
        <f t="shared" si="986"/>
        <v/>
      </c>
      <c r="CJ867" s="54" t="str">
        <f t="shared" si="987"/>
        <v/>
      </c>
      <c r="CK867" s="53" t="str">
        <f t="shared" si="988"/>
        <v/>
      </c>
      <c r="CL867" s="53" t="str">
        <f t="shared" si="989"/>
        <v/>
      </c>
      <c r="CM867" s="53" t="str">
        <f t="shared" si="990"/>
        <v/>
      </c>
      <c r="CN867" s="53" t="str">
        <f t="shared" si="991"/>
        <v/>
      </c>
      <c r="CO867" s="53" t="str">
        <f t="shared" si="992"/>
        <v/>
      </c>
      <c r="CP867" s="53" t="str">
        <f t="shared" si="993"/>
        <v/>
      </c>
      <c r="CQ867" s="53" t="str">
        <f t="shared" si="994"/>
        <v/>
      </c>
      <c r="CR867" s="53" t="str">
        <f t="shared" si="995"/>
        <v/>
      </c>
      <c r="CS867" s="53" t="str">
        <f t="shared" si="996"/>
        <v/>
      </c>
      <c r="CT867" s="53" t="str">
        <f t="shared" si="997"/>
        <v/>
      </c>
      <c r="CU867" s="53" t="str">
        <f t="shared" si="1006"/>
        <v/>
      </c>
    </row>
    <row r="868" spans="1:99" hidden="1" x14ac:dyDescent="0.3">
      <c r="A868" s="40">
        <v>930</v>
      </c>
      <c r="B868" s="141"/>
      <c r="C868" s="142"/>
      <c r="D868" s="144"/>
      <c r="E868" s="144"/>
      <c r="F868" s="312"/>
      <c r="G868" s="144" t="s">
        <v>141</v>
      </c>
      <c r="H868" s="314"/>
      <c r="I868" s="314"/>
      <c r="J868" s="315" t="str">
        <f t="shared" si="941"/>
        <v/>
      </c>
      <c r="K868" s="316" t="str">
        <f t="shared" si="942"/>
        <v/>
      </c>
      <c r="L868" s="317" t="str">
        <f t="shared" si="943"/>
        <v/>
      </c>
      <c r="M868" s="316" t="str">
        <f t="shared" si="944"/>
        <v/>
      </c>
      <c r="N868" s="317" t="str">
        <f t="shared" si="945"/>
        <v/>
      </c>
      <c r="O868" s="316" t="str">
        <f t="shared" si="946"/>
        <v/>
      </c>
      <c r="P868" s="317" t="str">
        <f t="shared" si="947"/>
        <v/>
      </c>
      <c r="Q868" s="318" t="str">
        <f t="shared" si="948"/>
        <v/>
      </c>
      <c r="R868" s="319" t="str">
        <f t="shared" si="949"/>
        <v/>
      </c>
      <c r="S868" s="318" t="str">
        <f t="shared" si="950"/>
        <v/>
      </c>
      <c r="T868" s="317" t="str">
        <f t="shared" si="951"/>
        <v/>
      </c>
      <c r="U868" s="318" t="str">
        <f t="shared" si="952"/>
        <v/>
      </c>
      <c r="V868" s="319" t="str">
        <f t="shared" si="953"/>
        <v/>
      </c>
      <c r="W868" s="318" t="str">
        <f t="shared" si="954"/>
        <v/>
      </c>
      <c r="X868" s="319" t="str">
        <f t="shared" si="955"/>
        <v/>
      </c>
      <c r="Y868" s="318" t="str">
        <f t="shared" si="956"/>
        <v/>
      </c>
      <c r="Z868" s="319" t="str">
        <f t="shared" si="957"/>
        <v/>
      </c>
      <c r="AA868" s="317" t="str">
        <f t="shared" si="958"/>
        <v/>
      </c>
      <c r="AB868" s="97" t="str">
        <f t="shared" si="959"/>
        <v/>
      </c>
      <c r="AC868" s="143" t="str">
        <f t="shared" si="960"/>
        <v/>
      </c>
      <c r="AD868" s="143" t="str">
        <f t="shared" si="999"/>
        <v/>
      </c>
      <c r="AE868" s="360"/>
      <c r="AF868" s="360"/>
      <c r="AG868" s="364"/>
      <c r="AH868" s="363" t="str">
        <f t="shared" si="1000"/>
        <v/>
      </c>
      <c r="AI868" s="360"/>
      <c r="AJ868" s="360"/>
      <c r="AK868" s="364"/>
      <c r="AL868" s="365" t="str">
        <f t="shared" si="1001"/>
        <v/>
      </c>
      <c r="AM868" s="363" t="str">
        <f t="shared" si="1002"/>
        <v/>
      </c>
      <c r="AN868" s="366" t="str">
        <f t="shared" si="1003"/>
        <v/>
      </c>
      <c r="AO868" s="360"/>
      <c r="AP868" s="360"/>
      <c r="AQ868" s="360" t="str">
        <f t="shared" si="1004"/>
        <v/>
      </c>
      <c r="AR868" s="348" t="str">
        <f t="shared" si="961"/>
        <v/>
      </c>
      <c r="AS868" s="360"/>
      <c r="AT868" s="348" t="str">
        <f t="shared" si="962"/>
        <v/>
      </c>
      <c r="AU868" s="360"/>
      <c r="AV868" s="348" t="str">
        <f t="shared" si="963"/>
        <v/>
      </c>
      <c r="AW868" s="360"/>
      <c r="AX868" s="348" t="str">
        <f t="shared" si="964"/>
        <v/>
      </c>
      <c r="AY868" s="360"/>
      <c r="AZ868" s="348" t="str">
        <f t="shared" si="965"/>
        <v/>
      </c>
      <c r="BA868" s="367"/>
      <c r="BB868" s="348" t="str">
        <f t="shared" si="966"/>
        <v/>
      </c>
      <c r="BC868" s="350" t="str">
        <f t="shared" si="969"/>
        <v/>
      </c>
      <c r="BD868" s="350" t="str">
        <f t="shared" si="970"/>
        <v/>
      </c>
      <c r="BE868" s="360"/>
      <c r="BF868" s="361"/>
      <c r="BG868" s="362" t="str">
        <f t="shared" si="1005"/>
        <v/>
      </c>
      <c r="BH868" s="354" t="str">
        <f t="shared" si="971"/>
        <v/>
      </c>
      <c r="BI868" s="350" t="str">
        <f t="shared" si="972"/>
        <v/>
      </c>
      <c r="BJ868" s="113" t="str">
        <f t="shared" si="973"/>
        <v/>
      </c>
      <c r="BK868" s="347" t="str">
        <f t="shared" si="998"/>
        <v/>
      </c>
      <c r="BR868" s="307"/>
      <c r="BS868" s="51" t="str">
        <f t="shared" si="974"/>
        <v/>
      </c>
      <c r="BT868" s="51" t="str">
        <f t="shared" si="975"/>
        <v/>
      </c>
      <c r="BU868" s="51" t="str">
        <f t="shared" si="976"/>
        <v/>
      </c>
      <c r="BV868" s="51" t="str">
        <f t="shared" si="977"/>
        <v/>
      </c>
      <c r="BW868" s="51" t="str">
        <f t="shared" si="978"/>
        <v/>
      </c>
      <c r="BX868" s="51" t="str">
        <f t="shared" si="979"/>
        <v/>
      </c>
      <c r="BY868" s="51" t="str">
        <f t="shared" si="980"/>
        <v/>
      </c>
      <c r="BZ868" s="51" t="str">
        <f t="shared" si="981"/>
        <v/>
      </c>
      <c r="CA868" s="51" t="str">
        <f t="shared" si="982"/>
        <v/>
      </c>
      <c r="CB868" s="51" t="str">
        <f t="shared" si="983"/>
        <v/>
      </c>
      <c r="CC868" s="51" t="str">
        <f t="shared" si="967"/>
        <v/>
      </c>
      <c r="CD868" s="51" t="str">
        <f t="shared" si="968"/>
        <v/>
      </c>
      <c r="CE868" s="51" t="str">
        <f t="shared" si="984"/>
        <v/>
      </c>
      <c r="CF868" s="51"/>
      <c r="CH868" s="53" t="str">
        <f t="shared" si="985"/>
        <v/>
      </c>
      <c r="CI868" s="53" t="str">
        <f t="shared" si="986"/>
        <v/>
      </c>
      <c r="CJ868" s="54" t="str">
        <f t="shared" si="987"/>
        <v/>
      </c>
      <c r="CK868" s="53" t="str">
        <f t="shared" si="988"/>
        <v/>
      </c>
      <c r="CL868" s="53" t="str">
        <f t="shared" si="989"/>
        <v/>
      </c>
      <c r="CM868" s="53" t="str">
        <f t="shared" si="990"/>
        <v/>
      </c>
      <c r="CN868" s="53" t="str">
        <f t="shared" si="991"/>
        <v/>
      </c>
      <c r="CO868" s="53" t="str">
        <f t="shared" si="992"/>
        <v/>
      </c>
      <c r="CP868" s="53" t="str">
        <f t="shared" si="993"/>
        <v/>
      </c>
      <c r="CQ868" s="53" t="str">
        <f t="shared" si="994"/>
        <v/>
      </c>
      <c r="CR868" s="53" t="str">
        <f t="shared" si="995"/>
        <v/>
      </c>
      <c r="CS868" s="53" t="str">
        <f t="shared" si="996"/>
        <v/>
      </c>
      <c r="CT868" s="53" t="str">
        <f t="shared" si="997"/>
        <v/>
      </c>
      <c r="CU868" s="53" t="str">
        <f t="shared" si="1006"/>
        <v/>
      </c>
    </row>
    <row r="869" spans="1:99" hidden="1" x14ac:dyDescent="0.3">
      <c r="A869" s="40">
        <v>931</v>
      </c>
      <c r="B869" s="141"/>
      <c r="C869" s="142"/>
      <c r="D869" s="144"/>
      <c r="E869" s="144"/>
      <c r="F869" s="312"/>
      <c r="G869" s="144" t="s">
        <v>141</v>
      </c>
      <c r="H869" s="314"/>
      <c r="I869" s="314"/>
      <c r="J869" s="315" t="str">
        <f t="shared" si="941"/>
        <v/>
      </c>
      <c r="K869" s="316" t="str">
        <f t="shared" si="942"/>
        <v/>
      </c>
      <c r="L869" s="317" t="str">
        <f t="shared" si="943"/>
        <v/>
      </c>
      <c r="M869" s="316" t="str">
        <f t="shared" si="944"/>
        <v/>
      </c>
      <c r="N869" s="317" t="str">
        <f t="shared" si="945"/>
        <v/>
      </c>
      <c r="O869" s="316" t="str">
        <f t="shared" si="946"/>
        <v/>
      </c>
      <c r="P869" s="317" t="str">
        <f t="shared" si="947"/>
        <v/>
      </c>
      <c r="Q869" s="318" t="str">
        <f t="shared" si="948"/>
        <v/>
      </c>
      <c r="R869" s="319" t="str">
        <f t="shared" si="949"/>
        <v/>
      </c>
      <c r="S869" s="318" t="str">
        <f t="shared" si="950"/>
        <v/>
      </c>
      <c r="T869" s="317" t="str">
        <f t="shared" si="951"/>
        <v/>
      </c>
      <c r="U869" s="318" t="str">
        <f t="shared" si="952"/>
        <v/>
      </c>
      <c r="V869" s="319" t="str">
        <f t="shared" si="953"/>
        <v/>
      </c>
      <c r="W869" s="318" t="str">
        <f t="shared" si="954"/>
        <v/>
      </c>
      <c r="X869" s="319" t="str">
        <f t="shared" si="955"/>
        <v/>
      </c>
      <c r="Y869" s="318" t="str">
        <f t="shared" si="956"/>
        <v/>
      </c>
      <c r="Z869" s="319" t="str">
        <f t="shared" si="957"/>
        <v/>
      </c>
      <c r="AA869" s="317" t="str">
        <f t="shared" si="958"/>
        <v/>
      </c>
      <c r="AB869" s="97" t="str">
        <f t="shared" si="959"/>
        <v/>
      </c>
      <c r="AC869" s="143" t="str">
        <f t="shared" si="960"/>
        <v/>
      </c>
      <c r="AD869" s="143" t="str">
        <f t="shared" si="999"/>
        <v/>
      </c>
      <c r="AE869" s="360"/>
      <c r="AF869" s="360"/>
      <c r="AG869" s="364"/>
      <c r="AH869" s="363" t="str">
        <f t="shared" si="1000"/>
        <v/>
      </c>
      <c r="AI869" s="360"/>
      <c r="AJ869" s="360"/>
      <c r="AK869" s="364"/>
      <c r="AL869" s="365" t="str">
        <f t="shared" si="1001"/>
        <v/>
      </c>
      <c r="AM869" s="363" t="str">
        <f t="shared" si="1002"/>
        <v/>
      </c>
      <c r="AN869" s="366" t="str">
        <f t="shared" si="1003"/>
        <v/>
      </c>
      <c r="AO869" s="360"/>
      <c r="AP869" s="360"/>
      <c r="AQ869" s="360" t="str">
        <f t="shared" si="1004"/>
        <v/>
      </c>
      <c r="AR869" s="348" t="str">
        <f t="shared" si="961"/>
        <v/>
      </c>
      <c r="AS869" s="360"/>
      <c r="AT869" s="348" t="str">
        <f t="shared" si="962"/>
        <v/>
      </c>
      <c r="AU869" s="360"/>
      <c r="AV869" s="348" t="str">
        <f t="shared" si="963"/>
        <v/>
      </c>
      <c r="AW869" s="360"/>
      <c r="AX869" s="348" t="str">
        <f t="shared" si="964"/>
        <v/>
      </c>
      <c r="AY869" s="360"/>
      <c r="AZ869" s="348" t="str">
        <f t="shared" si="965"/>
        <v/>
      </c>
      <c r="BA869" s="367"/>
      <c r="BB869" s="348" t="str">
        <f t="shared" si="966"/>
        <v/>
      </c>
      <c r="BC869" s="350" t="str">
        <f t="shared" si="969"/>
        <v/>
      </c>
      <c r="BD869" s="350" t="str">
        <f t="shared" si="970"/>
        <v/>
      </c>
      <c r="BE869" s="360"/>
      <c r="BF869" s="361"/>
      <c r="BG869" s="362" t="str">
        <f t="shared" si="1005"/>
        <v/>
      </c>
      <c r="BH869" s="354" t="str">
        <f t="shared" si="971"/>
        <v/>
      </c>
      <c r="BI869" s="350" t="str">
        <f t="shared" si="972"/>
        <v/>
      </c>
      <c r="BJ869" s="113" t="str">
        <f t="shared" si="973"/>
        <v/>
      </c>
      <c r="BK869" s="347" t="str">
        <f t="shared" si="998"/>
        <v/>
      </c>
      <c r="BR869" s="307"/>
      <c r="BS869" s="51" t="str">
        <f t="shared" si="974"/>
        <v/>
      </c>
      <c r="BT869" s="51" t="str">
        <f t="shared" si="975"/>
        <v/>
      </c>
      <c r="BU869" s="51" t="str">
        <f t="shared" si="976"/>
        <v/>
      </c>
      <c r="BV869" s="51" t="str">
        <f t="shared" si="977"/>
        <v/>
      </c>
      <c r="BW869" s="51" t="str">
        <f t="shared" si="978"/>
        <v/>
      </c>
      <c r="BX869" s="51" t="str">
        <f t="shared" si="979"/>
        <v/>
      </c>
      <c r="BY869" s="51" t="str">
        <f t="shared" si="980"/>
        <v/>
      </c>
      <c r="BZ869" s="51" t="str">
        <f t="shared" si="981"/>
        <v/>
      </c>
      <c r="CA869" s="51" t="str">
        <f t="shared" si="982"/>
        <v/>
      </c>
      <c r="CB869" s="51" t="str">
        <f t="shared" si="983"/>
        <v/>
      </c>
      <c r="CC869" s="51" t="str">
        <f t="shared" si="967"/>
        <v/>
      </c>
      <c r="CD869" s="51" t="str">
        <f t="shared" si="968"/>
        <v/>
      </c>
      <c r="CE869" s="51" t="str">
        <f t="shared" si="984"/>
        <v/>
      </c>
      <c r="CF869" s="51"/>
      <c r="CH869" s="53" t="str">
        <f t="shared" si="985"/>
        <v/>
      </c>
      <c r="CI869" s="53" t="str">
        <f t="shared" si="986"/>
        <v/>
      </c>
      <c r="CJ869" s="54" t="str">
        <f t="shared" si="987"/>
        <v/>
      </c>
      <c r="CK869" s="53" t="str">
        <f t="shared" si="988"/>
        <v/>
      </c>
      <c r="CL869" s="53" t="str">
        <f t="shared" si="989"/>
        <v/>
      </c>
      <c r="CM869" s="53" t="str">
        <f t="shared" si="990"/>
        <v/>
      </c>
      <c r="CN869" s="53" t="str">
        <f t="shared" si="991"/>
        <v/>
      </c>
      <c r="CO869" s="53" t="str">
        <f t="shared" si="992"/>
        <v/>
      </c>
      <c r="CP869" s="53" t="str">
        <f t="shared" si="993"/>
        <v/>
      </c>
      <c r="CQ869" s="53" t="str">
        <f t="shared" si="994"/>
        <v/>
      </c>
      <c r="CR869" s="53" t="str">
        <f t="shared" si="995"/>
        <v/>
      </c>
      <c r="CS869" s="53" t="str">
        <f t="shared" si="996"/>
        <v/>
      </c>
      <c r="CT869" s="53" t="str">
        <f t="shared" si="997"/>
        <v/>
      </c>
      <c r="CU869" s="53" t="str">
        <f t="shared" si="1006"/>
        <v/>
      </c>
    </row>
    <row r="870" spans="1:99" hidden="1" x14ac:dyDescent="0.3">
      <c r="A870" s="40">
        <v>932</v>
      </c>
      <c r="B870" s="141"/>
      <c r="C870" s="142"/>
      <c r="D870" s="144"/>
      <c r="E870" s="144"/>
      <c r="F870" s="312"/>
      <c r="G870" s="144" t="s">
        <v>141</v>
      </c>
      <c r="H870" s="314"/>
      <c r="I870" s="314"/>
      <c r="J870" s="315" t="str">
        <f t="shared" si="941"/>
        <v/>
      </c>
      <c r="K870" s="316" t="str">
        <f t="shared" si="942"/>
        <v/>
      </c>
      <c r="L870" s="317" t="str">
        <f t="shared" si="943"/>
        <v/>
      </c>
      <c r="M870" s="316" t="str">
        <f t="shared" si="944"/>
        <v/>
      </c>
      <c r="N870" s="317" t="str">
        <f t="shared" si="945"/>
        <v/>
      </c>
      <c r="O870" s="316" t="str">
        <f t="shared" si="946"/>
        <v/>
      </c>
      <c r="P870" s="317" t="str">
        <f t="shared" si="947"/>
        <v/>
      </c>
      <c r="Q870" s="318" t="str">
        <f t="shared" si="948"/>
        <v/>
      </c>
      <c r="R870" s="319" t="str">
        <f t="shared" si="949"/>
        <v/>
      </c>
      <c r="S870" s="318" t="str">
        <f t="shared" si="950"/>
        <v/>
      </c>
      <c r="T870" s="317" t="str">
        <f t="shared" si="951"/>
        <v/>
      </c>
      <c r="U870" s="318" t="str">
        <f t="shared" si="952"/>
        <v/>
      </c>
      <c r="V870" s="319" t="str">
        <f t="shared" si="953"/>
        <v/>
      </c>
      <c r="W870" s="318" t="str">
        <f t="shared" si="954"/>
        <v/>
      </c>
      <c r="X870" s="319" t="str">
        <f t="shared" si="955"/>
        <v/>
      </c>
      <c r="Y870" s="318" t="str">
        <f t="shared" si="956"/>
        <v/>
      </c>
      <c r="Z870" s="319" t="str">
        <f t="shared" si="957"/>
        <v/>
      </c>
      <c r="AA870" s="317" t="str">
        <f t="shared" si="958"/>
        <v/>
      </c>
      <c r="AB870" s="97" t="str">
        <f t="shared" si="959"/>
        <v/>
      </c>
      <c r="AC870" s="143" t="str">
        <f t="shared" si="960"/>
        <v/>
      </c>
      <c r="AD870" s="143" t="str">
        <f t="shared" si="999"/>
        <v/>
      </c>
      <c r="AE870" s="360"/>
      <c r="AF870" s="360"/>
      <c r="AG870" s="364"/>
      <c r="AH870" s="363" t="str">
        <f t="shared" si="1000"/>
        <v/>
      </c>
      <c r="AI870" s="360"/>
      <c r="AJ870" s="360"/>
      <c r="AK870" s="364"/>
      <c r="AL870" s="365" t="str">
        <f t="shared" si="1001"/>
        <v/>
      </c>
      <c r="AM870" s="363" t="str">
        <f t="shared" si="1002"/>
        <v/>
      </c>
      <c r="AN870" s="366" t="str">
        <f t="shared" si="1003"/>
        <v/>
      </c>
      <c r="AO870" s="360"/>
      <c r="AP870" s="360"/>
      <c r="AQ870" s="360" t="str">
        <f t="shared" si="1004"/>
        <v/>
      </c>
      <c r="AR870" s="348" t="str">
        <f t="shared" si="961"/>
        <v/>
      </c>
      <c r="AS870" s="360"/>
      <c r="AT870" s="348" t="str">
        <f t="shared" si="962"/>
        <v/>
      </c>
      <c r="AU870" s="360"/>
      <c r="AV870" s="348" t="str">
        <f t="shared" si="963"/>
        <v/>
      </c>
      <c r="AW870" s="360"/>
      <c r="AX870" s="348" t="str">
        <f t="shared" si="964"/>
        <v/>
      </c>
      <c r="AY870" s="360"/>
      <c r="AZ870" s="348" t="str">
        <f t="shared" si="965"/>
        <v/>
      </c>
      <c r="BA870" s="367"/>
      <c r="BB870" s="348" t="str">
        <f t="shared" si="966"/>
        <v/>
      </c>
      <c r="BC870" s="350" t="str">
        <f t="shared" si="969"/>
        <v/>
      </c>
      <c r="BD870" s="350" t="str">
        <f t="shared" si="970"/>
        <v/>
      </c>
      <c r="BE870" s="360"/>
      <c r="BF870" s="361"/>
      <c r="BG870" s="362" t="str">
        <f t="shared" si="1005"/>
        <v/>
      </c>
      <c r="BH870" s="354" t="str">
        <f t="shared" si="971"/>
        <v/>
      </c>
      <c r="BI870" s="350" t="str">
        <f t="shared" si="972"/>
        <v/>
      </c>
      <c r="BJ870" s="113" t="str">
        <f t="shared" si="973"/>
        <v/>
      </c>
      <c r="BK870" s="347" t="str">
        <f t="shared" si="998"/>
        <v/>
      </c>
      <c r="BR870" s="307"/>
      <c r="BS870" s="51" t="str">
        <f t="shared" si="974"/>
        <v/>
      </c>
      <c r="BT870" s="51" t="str">
        <f t="shared" si="975"/>
        <v/>
      </c>
      <c r="BU870" s="51" t="str">
        <f t="shared" si="976"/>
        <v/>
      </c>
      <c r="BV870" s="51" t="str">
        <f t="shared" si="977"/>
        <v/>
      </c>
      <c r="BW870" s="51" t="str">
        <f t="shared" si="978"/>
        <v/>
      </c>
      <c r="BX870" s="51" t="str">
        <f t="shared" si="979"/>
        <v/>
      </c>
      <c r="BY870" s="51" t="str">
        <f t="shared" si="980"/>
        <v/>
      </c>
      <c r="BZ870" s="51" t="str">
        <f t="shared" si="981"/>
        <v/>
      </c>
      <c r="CA870" s="51" t="str">
        <f t="shared" si="982"/>
        <v/>
      </c>
      <c r="CB870" s="51" t="str">
        <f t="shared" si="983"/>
        <v/>
      </c>
      <c r="CC870" s="51" t="str">
        <f t="shared" si="967"/>
        <v/>
      </c>
      <c r="CD870" s="51" t="str">
        <f t="shared" si="968"/>
        <v/>
      </c>
      <c r="CE870" s="51" t="str">
        <f t="shared" si="984"/>
        <v/>
      </c>
      <c r="CF870" s="51"/>
      <c r="CH870" s="53" t="str">
        <f t="shared" si="985"/>
        <v/>
      </c>
      <c r="CI870" s="53" t="str">
        <f t="shared" si="986"/>
        <v/>
      </c>
      <c r="CJ870" s="54" t="str">
        <f t="shared" si="987"/>
        <v/>
      </c>
      <c r="CK870" s="53" t="str">
        <f t="shared" si="988"/>
        <v/>
      </c>
      <c r="CL870" s="53" t="str">
        <f t="shared" si="989"/>
        <v/>
      </c>
      <c r="CM870" s="53" t="str">
        <f t="shared" si="990"/>
        <v/>
      </c>
      <c r="CN870" s="53" t="str">
        <f t="shared" si="991"/>
        <v/>
      </c>
      <c r="CO870" s="53" t="str">
        <f t="shared" si="992"/>
        <v/>
      </c>
      <c r="CP870" s="53" t="str">
        <f t="shared" si="993"/>
        <v/>
      </c>
      <c r="CQ870" s="53" t="str">
        <f t="shared" si="994"/>
        <v/>
      </c>
      <c r="CR870" s="53" t="str">
        <f t="shared" si="995"/>
        <v/>
      </c>
      <c r="CS870" s="53" t="str">
        <f t="shared" si="996"/>
        <v/>
      </c>
      <c r="CT870" s="53" t="str">
        <f t="shared" si="997"/>
        <v/>
      </c>
      <c r="CU870" s="53" t="str">
        <f t="shared" si="1006"/>
        <v/>
      </c>
    </row>
    <row r="871" spans="1:99" hidden="1" x14ac:dyDescent="0.3">
      <c r="A871" s="40">
        <v>933</v>
      </c>
      <c r="B871" s="141"/>
      <c r="C871" s="142"/>
      <c r="D871" s="144"/>
      <c r="E871" s="144"/>
      <c r="F871" s="312"/>
      <c r="G871" s="144" t="s">
        <v>141</v>
      </c>
      <c r="H871" s="314"/>
      <c r="I871" s="314"/>
      <c r="J871" s="315" t="str">
        <f t="shared" si="941"/>
        <v/>
      </c>
      <c r="K871" s="316" t="str">
        <f t="shared" si="942"/>
        <v/>
      </c>
      <c r="L871" s="317" t="str">
        <f t="shared" si="943"/>
        <v/>
      </c>
      <c r="M871" s="316" t="str">
        <f t="shared" si="944"/>
        <v/>
      </c>
      <c r="N871" s="317" t="str">
        <f t="shared" si="945"/>
        <v/>
      </c>
      <c r="O871" s="316" t="str">
        <f t="shared" si="946"/>
        <v/>
      </c>
      <c r="P871" s="317" t="str">
        <f t="shared" si="947"/>
        <v/>
      </c>
      <c r="Q871" s="318" t="str">
        <f t="shared" si="948"/>
        <v/>
      </c>
      <c r="R871" s="319" t="str">
        <f t="shared" si="949"/>
        <v/>
      </c>
      <c r="S871" s="318" t="str">
        <f t="shared" si="950"/>
        <v/>
      </c>
      <c r="T871" s="317" t="str">
        <f t="shared" si="951"/>
        <v/>
      </c>
      <c r="U871" s="318" t="str">
        <f t="shared" si="952"/>
        <v/>
      </c>
      <c r="V871" s="319" t="str">
        <f t="shared" si="953"/>
        <v/>
      </c>
      <c r="W871" s="318" t="str">
        <f t="shared" si="954"/>
        <v/>
      </c>
      <c r="X871" s="319" t="str">
        <f t="shared" si="955"/>
        <v/>
      </c>
      <c r="Y871" s="318" t="str">
        <f t="shared" si="956"/>
        <v/>
      </c>
      <c r="Z871" s="319" t="str">
        <f t="shared" si="957"/>
        <v/>
      </c>
      <c r="AA871" s="317" t="str">
        <f t="shared" si="958"/>
        <v/>
      </c>
      <c r="AB871" s="97" t="str">
        <f t="shared" si="959"/>
        <v/>
      </c>
      <c r="AC871" s="143" t="str">
        <f t="shared" si="960"/>
        <v/>
      </c>
      <c r="AD871" s="143" t="str">
        <f t="shared" si="999"/>
        <v/>
      </c>
      <c r="AE871" s="360"/>
      <c r="AF871" s="360"/>
      <c r="AG871" s="364"/>
      <c r="AH871" s="363" t="str">
        <f t="shared" si="1000"/>
        <v/>
      </c>
      <c r="AI871" s="360"/>
      <c r="AJ871" s="360"/>
      <c r="AK871" s="364"/>
      <c r="AL871" s="365" t="str">
        <f t="shared" si="1001"/>
        <v/>
      </c>
      <c r="AM871" s="363" t="str">
        <f t="shared" si="1002"/>
        <v/>
      </c>
      <c r="AN871" s="366" t="str">
        <f t="shared" si="1003"/>
        <v/>
      </c>
      <c r="AO871" s="360"/>
      <c r="AP871" s="360"/>
      <c r="AQ871" s="360" t="str">
        <f t="shared" si="1004"/>
        <v/>
      </c>
      <c r="AR871" s="348" t="str">
        <f t="shared" si="961"/>
        <v/>
      </c>
      <c r="AS871" s="360"/>
      <c r="AT871" s="348" t="str">
        <f t="shared" si="962"/>
        <v/>
      </c>
      <c r="AU871" s="360"/>
      <c r="AV871" s="348" t="str">
        <f t="shared" si="963"/>
        <v/>
      </c>
      <c r="AW871" s="360"/>
      <c r="AX871" s="348" t="str">
        <f t="shared" si="964"/>
        <v/>
      </c>
      <c r="AY871" s="360"/>
      <c r="AZ871" s="348" t="str">
        <f t="shared" si="965"/>
        <v/>
      </c>
      <c r="BA871" s="367"/>
      <c r="BB871" s="348" t="str">
        <f t="shared" si="966"/>
        <v/>
      </c>
      <c r="BC871" s="350" t="str">
        <f t="shared" si="969"/>
        <v/>
      </c>
      <c r="BD871" s="350" t="str">
        <f t="shared" si="970"/>
        <v/>
      </c>
      <c r="BE871" s="360"/>
      <c r="BF871" s="361"/>
      <c r="BG871" s="362" t="str">
        <f t="shared" si="1005"/>
        <v/>
      </c>
      <c r="BH871" s="354" t="str">
        <f t="shared" si="971"/>
        <v/>
      </c>
      <c r="BI871" s="350" t="str">
        <f t="shared" si="972"/>
        <v/>
      </c>
      <c r="BJ871" s="113" t="str">
        <f t="shared" si="973"/>
        <v/>
      </c>
      <c r="BK871" s="347" t="str">
        <f t="shared" si="998"/>
        <v/>
      </c>
      <c r="BR871" s="307"/>
      <c r="BS871" s="51" t="str">
        <f t="shared" si="974"/>
        <v/>
      </c>
      <c r="BT871" s="51" t="str">
        <f t="shared" si="975"/>
        <v/>
      </c>
      <c r="BU871" s="51" t="str">
        <f t="shared" si="976"/>
        <v/>
      </c>
      <c r="BV871" s="51" t="str">
        <f t="shared" si="977"/>
        <v/>
      </c>
      <c r="BW871" s="51" t="str">
        <f t="shared" si="978"/>
        <v/>
      </c>
      <c r="BX871" s="51" t="str">
        <f t="shared" si="979"/>
        <v/>
      </c>
      <c r="BY871" s="51" t="str">
        <f t="shared" si="980"/>
        <v/>
      </c>
      <c r="BZ871" s="51" t="str">
        <f t="shared" si="981"/>
        <v/>
      </c>
      <c r="CA871" s="51" t="str">
        <f t="shared" si="982"/>
        <v/>
      </c>
      <c r="CB871" s="51" t="str">
        <f t="shared" si="983"/>
        <v/>
      </c>
      <c r="CC871" s="51" t="str">
        <f t="shared" si="967"/>
        <v/>
      </c>
      <c r="CD871" s="51" t="str">
        <f t="shared" si="968"/>
        <v/>
      </c>
      <c r="CE871" s="51" t="str">
        <f t="shared" si="984"/>
        <v/>
      </c>
      <c r="CF871" s="51"/>
      <c r="CH871" s="53" t="str">
        <f t="shared" si="985"/>
        <v/>
      </c>
      <c r="CI871" s="53" t="str">
        <f t="shared" si="986"/>
        <v/>
      </c>
      <c r="CJ871" s="54" t="str">
        <f t="shared" si="987"/>
        <v/>
      </c>
      <c r="CK871" s="53" t="str">
        <f t="shared" si="988"/>
        <v/>
      </c>
      <c r="CL871" s="53" t="str">
        <f t="shared" si="989"/>
        <v/>
      </c>
      <c r="CM871" s="53" t="str">
        <f t="shared" si="990"/>
        <v/>
      </c>
      <c r="CN871" s="53" t="str">
        <f t="shared" si="991"/>
        <v/>
      </c>
      <c r="CO871" s="53" t="str">
        <f t="shared" si="992"/>
        <v/>
      </c>
      <c r="CP871" s="53" t="str">
        <f t="shared" si="993"/>
        <v/>
      </c>
      <c r="CQ871" s="53" t="str">
        <f t="shared" si="994"/>
        <v/>
      </c>
      <c r="CR871" s="53" t="str">
        <f t="shared" si="995"/>
        <v/>
      </c>
      <c r="CS871" s="53" t="str">
        <f t="shared" si="996"/>
        <v/>
      </c>
      <c r="CT871" s="53" t="str">
        <f t="shared" si="997"/>
        <v/>
      </c>
      <c r="CU871" s="53" t="str">
        <f t="shared" si="1006"/>
        <v/>
      </c>
    </row>
    <row r="872" spans="1:99" hidden="1" x14ac:dyDescent="0.3">
      <c r="A872" s="40">
        <v>934</v>
      </c>
      <c r="B872" s="141"/>
      <c r="C872" s="142"/>
      <c r="D872" s="144"/>
      <c r="E872" s="144"/>
      <c r="F872" s="312"/>
      <c r="G872" s="144" t="s">
        <v>141</v>
      </c>
      <c r="H872" s="314"/>
      <c r="I872" s="314"/>
      <c r="J872" s="315" t="str">
        <f t="shared" si="941"/>
        <v/>
      </c>
      <c r="K872" s="316" t="str">
        <f t="shared" si="942"/>
        <v/>
      </c>
      <c r="L872" s="317" t="str">
        <f t="shared" si="943"/>
        <v/>
      </c>
      <c r="M872" s="316" t="str">
        <f t="shared" si="944"/>
        <v/>
      </c>
      <c r="N872" s="317" t="str">
        <f t="shared" si="945"/>
        <v/>
      </c>
      <c r="O872" s="316" t="str">
        <f t="shared" si="946"/>
        <v/>
      </c>
      <c r="P872" s="317" t="str">
        <f t="shared" si="947"/>
        <v/>
      </c>
      <c r="Q872" s="318" t="str">
        <f t="shared" si="948"/>
        <v/>
      </c>
      <c r="R872" s="319" t="str">
        <f t="shared" si="949"/>
        <v/>
      </c>
      <c r="S872" s="318" t="str">
        <f t="shared" si="950"/>
        <v/>
      </c>
      <c r="T872" s="317" t="str">
        <f t="shared" si="951"/>
        <v/>
      </c>
      <c r="U872" s="318" t="str">
        <f t="shared" si="952"/>
        <v/>
      </c>
      <c r="V872" s="319" t="str">
        <f t="shared" si="953"/>
        <v/>
      </c>
      <c r="W872" s="318" t="str">
        <f t="shared" si="954"/>
        <v/>
      </c>
      <c r="X872" s="319" t="str">
        <f t="shared" si="955"/>
        <v/>
      </c>
      <c r="Y872" s="318" t="str">
        <f t="shared" si="956"/>
        <v/>
      </c>
      <c r="Z872" s="319" t="str">
        <f t="shared" si="957"/>
        <v/>
      </c>
      <c r="AA872" s="317" t="str">
        <f t="shared" si="958"/>
        <v/>
      </c>
      <c r="AB872" s="97" t="str">
        <f t="shared" si="959"/>
        <v/>
      </c>
      <c r="AC872" s="143" t="str">
        <f t="shared" si="960"/>
        <v/>
      </c>
      <c r="AD872" s="143" t="str">
        <f t="shared" si="999"/>
        <v/>
      </c>
      <c r="AE872" s="360"/>
      <c r="AF872" s="360"/>
      <c r="AG872" s="364"/>
      <c r="AH872" s="363" t="str">
        <f t="shared" si="1000"/>
        <v/>
      </c>
      <c r="AI872" s="360"/>
      <c r="AJ872" s="360"/>
      <c r="AK872" s="364"/>
      <c r="AL872" s="365" t="str">
        <f t="shared" si="1001"/>
        <v/>
      </c>
      <c r="AM872" s="363" t="str">
        <f t="shared" si="1002"/>
        <v/>
      </c>
      <c r="AN872" s="366" t="str">
        <f t="shared" si="1003"/>
        <v/>
      </c>
      <c r="AO872" s="360"/>
      <c r="AP872" s="360"/>
      <c r="AQ872" s="360" t="str">
        <f t="shared" si="1004"/>
        <v/>
      </c>
      <c r="AR872" s="348" t="str">
        <f t="shared" si="961"/>
        <v/>
      </c>
      <c r="AS872" s="360"/>
      <c r="AT872" s="348" t="str">
        <f t="shared" si="962"/>
        <v/>
      </c>
      <c r="AU872" s="360"/>
      <c r="AV872" s="348" t="str">
        <f t="shared" si="963"/>
        <v/>
      </c>
      <c r="AW872" s="360"/>
      <c r="AX872" s="348" t="str">
        <f t="shared" si="964"/>
        <v/>
      </c>
      <c r="AY872" s="360"/>
      <c r="AZ872" s="348" t="str">
        <f t="shared" si="965"/>
        <v/>
      </c>
      <c r="BA872" s="367"/>
      <c r="BB872" s="348" t="str">
        <f t="shared" si="966"/>
        <v/>
      </c>
      <c r="BC872" s="350" t="str">
        <f t="shared" si="969"/>
        <v/>
      </c>
      <c r="BD872" s="350" t="str">
        <f t="shared" si="970"/>
        <v/>
      </c>
      <c r="BE872" s="360"/>
      <c r="BF872" s="361"/>
      <c r="BG872" s="362" t="str">
        <f t="shared" si="1005"/>
        <v/>
      </c>
      <c r="BH872" s="354" t="str">
        <f t="shared" si="971"/>
        <v/>
      </c>
      <c r="BI872" s="350" t="str">
        <f t="shared" si="972"/>
        <v/>
      </c>
      <c r="BJ872" s="113" t="str">
        <f t="shared" si="973"/>
        <v/>
      </c>
      <c r="BK872" s="347" t="str">
        <f t="shared" si="998"/>
        <v/>
      </c>
      <c r="BR872" s="307"/>
      <c r="BS872" s="51" t="str">
        <f t="shared" si="974"/>
        <v/>
      </c>
      <c r="BT872" s="51" t="str">
        <f t="shared" si="975"/>
        <v/>
      </c>
      <c r="BU872" s="51" t="str">
        <f t="shared" si="976"/>
        <v/>
      </c>
      <c r="BV872" s="51" t="str">
        <f t="shared" si="977"/>
        <v/>
      </c>
      <c r="BW872" s="51" t="str">
        <f t="shared" si="978"/>
        <v/>
      </c>
      <c r="BX872" s="51" t="str">
        <f t="shared" si="979"/>
        <v/>
      </c>
      <c r="BY872" s="51" t="str">
        <f t="shared" si="980"/>
        <v/>
      </c>
      <c r="BZ872" s="51" t="str">
        <f t="shared" si="981"/>
        <v/>
      </c>
      <c r="CA872" s="51" t="str">
        <f t="shared" si="982"/>
        <v/>
      </c>
      <c r="CB872" s="51" t="str">
        <f t="shared" si="983"/>
        <v/>
      </c>
      <c r="CC872" s="51" t="str">
        <f t="shared" si="967"/>
        <v/>
      </c>
      <c r="CD872" s="51" t="str">
        <f t="shared" si="968"/>
        <v/>
      </c>
      <c r="CE872" s="51" t="str">
        <f t="shared" si="984"/>
        <v/>
      </c>
      <c r="CF872" s="51"/>
      <c r="CH872" s="53" t="str">
        <f t="shared" si="985"/>
        <v/>
      </c>
      <c r="CI872" s="53" t="str">
        <f t="shared" si="986"/>
        <v/>
      </c>
      <c r="CJ872" s="54" t="str">
        <f t="shared" si="987"/>
        <v/>
      </c>
      <c r="CK872" s="53" t="str">
        <f t="shared" si="988"/>
        <v/>
      </c>
      <c r="CL872" s="53" t="str">
        <f t="shared" si="989"/>
        <v/>
      </c>
      <c r="CM872" s="53" t="str">
        <f t="shared" si="990"/>
        <v/>
      </c>
      <c r="CN872" s="53" t="str">
        <f t="shared" si="991"/>
        <v/>
      </c>
      <c r="CO872" s="53" t="str">
        <f t="shared" si="992"/>
        <v/>
      </c>
      <c r="CP872" s="53" t="str">
        <f t="shared" si="993"/>
        <v/>
      </c>
      <c r="CQ872" s="53" t="str">
        <f t="shared" si="994"/>
        <v/>
      </c>
      <c r="CR872" s="53" t="str">
        <f t="shared" si="995"/>
        <v/>
      </c>
      <c r="CS872" s="53" t="str">
        <f t="shared" si="996"/>
        <v/>
      </c>
      <c r="CT872" s="53" t="str">
        <f t="shared" si="997"/>
        <v/>
      </c>
      <c r="CU872" s="53" t="str">
        <f t="shared" si="1006"/>
        <v/>
      </c>
    </row>
    <row r="873" spans="1:99" hidden="1" x14ac:dyDescent="0.3">
      <c r="A873" s="40">
        <v>935</v>
      </c>
      <c r="B873" s="141"/>
      <c r="C873" s="142"/>
      <c r="D873" s="144"/>
      <c r="E873" s="144"/>
      <c r="F873" s="312"/>
      <c r="G873" s="144" t="s">
        <v>141</v>
      </c>
      <c r="H873" s="314"/>
      <c r="I873" s="314"/>
      <c r="J873" s="315" t="str">
        <f t="shared" si="941"/>
        <v/>
      </c>
      <c r="K873" s="316" t="str">
        <f t="shared" si="942"/>
        <v/>
      </c>
      <c r="L873" s="317" t="str">
        <f t="shared" si="943"/>
        <v/>
      </c>
      <c r="M873" s="316" t="str">
        <f t="shared" si="944"/>
        <v/>
      </c>
      <c r="N873" s="317" t="str">
        <f t="shared" si="945"/>
        <v/>
      </c>
      <c r="O873" s="316" t="str">
        <f t="shared" si="946"/>
        <v/>
      </c>
      <c r="P873" s="317" t="str">
        <f t="shared" si="947"/>
        <v/>
      </c>
      <c r="Q873" s="318" t="str">
        <f t="shared" si="948"/>
        <v/>
      </c>
      <c r="R873" s="319" t="str">
        <f t="shared" si="949"/>
        <v/>
      </c>
      <c r="S873" s="318" t="str">
        <f t="shared" si="950"/>
        <v/>
      </c>
      <c r="T873" s="317" t="str">
        <f t="shared" si="951"/>
        <v/>
      </c>
      <c r="U873" s="318" t="str">
        <f t="shared" si="952"/>
        <v/>
      </c>
      <c r="V873" s="319" t="str">
        <f t="shared" si="953"/>
        <v/>
      </c>
      <c r="W873" s="318" t="str">
        <f t="shared" si="954"/>
        <v/>
      </c>
      <c r="X873" s="319" t="str">
        <f t="shared" si="955"/>
        <v/>
      </c>
      <c r="Y873" s="318" t="str">
        <f t="shared" si="956"/>
        <v/>
      </c>
      <c r="Z873" s="319" t="str">
        <f t="shared" si="957"/>
        <v/>
      </c>
      <c r="AA873" s="317" t="str">
        <f t="shared" si="958"/>
        <v/>
      </c>
      <c r="AB873" s="97" t="str">
        <f t="shared" si="959"/>
        <v/>
      </c>
      <c r="AC873" s="143" t="str">
        <f t="shared" si="960"/>
        <v/>
      </c>
      <c r="AD873" s="143" t="str">
        <f t="shared" si="999"/>
        <v/>
      </c>
      <c r="AE873" s="360"/>
      <c r="AF873" s="360"/>
      <c r="AG873" s="364"/>
      <c r="AH873" s="363" t="str">
        <f t="shared" si="1000"/>
        <v/>
      </c>
      <c r="AI873" s="360"/>
      <c r="AJ873" s="360"/>
      <c r="AK873" s="364"/>
      <c r="AL873" s="365" t="str">
        <f t="shared" si="1001"/>
        <v/>
      </c>
      <c r="AM873" s="363" t="str">
        <f t="shared" si="1002"/>
        <v/>
      </c>
      <c r="AN873" s="366" t="str">
        <f t="shared" si="1003"/>
        <v/>
      </c>
      <c r="AO873" s="360"/>
      <c r="AP873" s="360"/>
      <c r="AQ873" s="360" t="str">
        <f t="shared" si="1004"/>
        <v/>
      </c>
      <c r="AR873" s="348" t="str">
        <f t="shared" si="961"/>
        <v/>
      </c>
      <c r="AS873" s="360"/>
      <c r="AT873" s="348" t="str">
        <f t="shared" si="962"/>
        <v/>
      </c>
      <c r="AU873" s="360"/>
      <c r="AV873" s="348" t="str">
        <f t="shared" si="963"/>
        <v/>
      </c>
      <c r="AW873" s="360"/>
      <c r="AX873" s="348" t="str">
        <f t="shared" si="964"/>
        <v/>
      </c>
      <c r="AY873" s="360"/>
      <c r="AZ873" s="348" t="str">
        <f t="shared" si="965"/>
        <v/>
      </c>
      <c r="BA873" s="367"/>
      <c r="BB873" s="348" t="str">
        <f t="shared" si="966"/>
        <v/>
      </c>
      <c r="BC873" s="350" t="str">
        <f t="shared" si="969"/>
        <v/>
      </c>
      <c r="BD873" s="350" t="str">
        <f t="shared" si="970"/>
        <v/>
      </c>
      <c r="BE873" s="360"/>
      <c r="BF873" s="361"/>
      <c r="BG873" s="362" t="str">
        <f t="shared" si="1005"/>
        <v/>
      </c>
      <c r="BH873" s="354" t="str">
        <f t="shared" si="971"/>
        <v/>
      </c>
      <c r="BI873" s="350" t="str">
        <f t="shared" si="972"/>
        <v/>
      </c>
      <c r="BJ873" s="113" t="str">
        <f t="shared" si="973"/>
        <v/>
      </c>
      <c r="BK873" s="347" t="str">
        <f t="shared" si="998"/>
        <v/>
      </c>
      <c r="BR873" s="307"/>
      <c r="BS873" s="51" t="str">
        <f t="shared" si="974"/>
        <v/>
      </c>
      <c r="BT873" s="51" t="str">
        <f t="shared" si="975"/>
        <v/>
      </c>
      <c r="BU873" s="51" t="str">
        <f t="shared" si="976"/>
        <v/>
      </c>
      <c r="BV873" s="51" t="str">
        <f t="shared" si="977"/>
        <v/>
      </c>
      <c r="BW873" s="51" t="str">
        <f t="shared" si="978"/>
        <v/>
      </c>
      <c r="BX873" s="51" t="str">
        <f t="shared" si="979"/>
        <v/>
      </c>
      <c r="BY873" s="51" t="str">
        <f t="shared" si="980"/>
        <v/>
      </c>
      <c r="BZ873" s="51" t="str">
        <f t="shared" si="981"/>
        <v/>
      </c>
      <c r="CA873" s="51" t="str">
        <f t="shared" si="982"/>
        <v/>
      </c>
      <c r="CB873" s="51" t="str">
        <f t="shared" si="983"/>
        <v/>
      </c>
      <c r="CC873" s="51" t="str">
        <f t="shared" si="967"/>
        <v/>
      </c>
      <c r="CD873" s="51" t="str">
        <f t="shared" si="968"/>
        <v/>
      </c>
      <c r="CE873" s="51" t="str">
        <f t="shared" si="984"/>
        <v/>
      </c>
      <c r="CF873" s="51"/>
      <c r="CH873" s="53" t="str">
        <f t="shared" si="985"/>
        <v/>
      </c>
      <c r="CI873" s="53" t="str">
        <f t="shared" si="986"/>
        <v/>
      </c>
      <c r="CJ873" s="54" t="str">
        <f t="shared" si="987"/>
        <v/>
      </c>
      <c r="CK873" s="53" t="str">
        <f t="shared" si="988"/>
        <v/>
      </c>
      <c r="CL873" s="53" t="str">
        <f t="shared" si="989"/>
        <v/>
      </c>
      <c r="CM873" s="53" t="str">
        <f t="shared" si="990"/>
        <v/>
      </c>
      <c r="CN873" s="53" t="str">
        <f t="shared" si="991"/>
        <v/>
      </c>
      <c r="CO873" s="53" t="str">
        <f t="shared" si="992"/>
        <v/>
      </c>
      <c r="CP873" s="53" t="str">
        <f t="shared" si="993"/>
        <v/>
      </c>
      <c r="CQ873" s="53" t="str">
        <f t="shared" si="994"/>
        <v/>
      </c>
      <c r="CR873" s="53" t="str">
        <f t="shared" si="995"/>
        <v/>
      </c>
      <c r="CS873" s="53" t="str">
        <f t="shared" si="996"/>
        <v/>
      </c>
      <c r="CT873" s="53" t="str">
        <f t="shared" si="997"/>
        <v/>
      </c>
      <c r="CU873" s="53" t="str">
        <f t="shared" si="1006"/>
        <v/>
      </c>
    </row>
    <row r="874" spans="1:99" hidden="1" x14ac:dyDescent="0.3">
      <c r="A874" s="40">
        <v>936</v>
      </c>
      <c r="B874" s="141"/>
      <c r="C874" s="142"/>
      <c r="D874" s="144"/>
      <c r="E874" s="144"/>
      <c r="F874" s="312"/>
      <c r="G874" s="144" t="s">
        <v>141</v>
      </c>
      <c r="H874" s="314"/>
      <c r="I874" s="314"/>
      <c r="J874" s="315" t="str">
        <f t="shared" si="941"/>
        <v/>
      </c>
      <c r="K874" s="316" t="str">
        <f t="shared" si="942"/>
        <v/>
      </c>
      <c r="L874" s="317" t="str">
        <f t="shared" si="943"/>
        <v/>
      </c>
      <c r="M874" s="316" t="str">
        <f t="shared" si="944"/>
        <v/>
      </c>
      <c r="N874" s="317" t="str">
        <f t="shared" si="945"/>
        <v/>
      </c>
      <c r="O874" s="316" t="str">
        <f t="shared" si="946"/>
        <v/>
      </c>
      <c r="P874" s="317" t="str">
        <f t="shared" si="947"/>
        <v/>
      </c>
      <c r="Q874" s="318" t="str">
        <f t="shared" si="948"/>
        <v/>
      </c>
      <c r="R874" s="319" t="str">
        <f t="shared" si="949"/>
        <v/>
      </c>
      <c r="S874" s="318" t="str">
        <f t="shared" si="950"/>
        <v/>
      </c>
      <c r="T874" s="317" t="str">
        <f t="shared" si="951"/>
        <v/>
      </c>
      <c r="U874" s="318" t="str">
        <f t="shared" si="952"/>
        <v/>
      </c>
      <c r="V874" s="319" t="str">
        <f t="shared" si="953"/>
        <v/>
      </c>
      <c r="W874" s="318" t="str">
        <f t="shared" si="954"/>
        <v/>
      </c>
      <c r="X874" s="319" t="str">
        <f t="shared" si="955"/>
        <v/>
      </c>
      <c r="Y874" s="318" t="str">
        <f t="shared" si="956"/>
        <v/>
      </c>
      <c r="Z874" s="319" t="str">
        <f t="shared" si="957"/>
        <v/>
      </c>
      <c r="AA874" s="317" t="str">
        <f t="shared" si="958"/>
        <v/>
      </c>
      <c r="AB874" s="97" t="str">
        <f t="shared" si="959"/>
        <v/>
      </c>
      <c r="AC874" s="143" t="str">
        <f t="shared" si="960"/>
        <v/>
      </c>
      <c r="AD874" s="143" t="str">
        <f t="shared" si="999"/>
        <v/>
      </c>
      <c r="AE874" s="360"/>
      <c r="AF874" s="360"/>
      <c r="AG874" s="364"/>
      <c r="AH874" s="363" t="str">
        <f t="shared" si="1000"/>
        <v/>
      </c>
      <c r="AI874" s="360"/>
      <c r="AJ874" s="360"/>
      <c r="AK874" s="364"/>
      <c r="AL874" s="365" t="str">
        <f t="shared" si="1001"/>
        <v/>
      </c>
      <c r="AM874" s="363" t="str">
        <f t="shared" si="1002"/>
        <v/>
      </c>
      <c r="AN874" s="366" t="str">
        <f t="shared" si="1003"/>
        <v/>
      </c>
      <c r="AO874" s="360"/>
      <c r="AP874" s="360"/>
      <c r="AQ874" s="360" t="str">
        <f t="shared" si="1004"/>
        <v/>
      </c>
      <c r="AR874" s="348" t="str">
        <f t="shared" si="961"/>
        <v/>
      </c>
      <c r="AS874" s="360"/>
      <c r="AT874" s="348" t="str">
        <f t="shared" si="962"/>
        <v/>
      </c>
      <c r="AU874" s="360"/>
      <c r="AV874" s="348" t="str">
        <f t="shared" si="963"/>
        <v/>
      </c>
      <c r="AW874" s="360"/>
      <c r="AX874" s="348" t="str">
        <f t="shared" si="964"/>
        <v/>
      </c>
      <c r="AY874" s="360"/>
      <c r="AZ874" s="348" t="str">
        <f t="shared" si="965"/>
        <v/>
      </c>
      <c r="BA874" s="367"/>
      <c r="BB874" s="348" t="str">
        <f t="shared" si="966"/>
        <v/>
      </c>
      <c r="BC874" s="350" t="str">
        <f t="shared" si="969"/>
        <v/>
      </c>
      <c r="BD874" s="350" t="str">
        <f t="shared" si="970"/>
        <v/>
      </c>
      <c r="BE874" s="360"/>
      <c r="BF874" s="361"/>
      <c r="BG874" s="362" t="str">
        <f t="shared" si="1005"/>
        <v/>
      </c>
      <c r="BH874" s="354" t="str">
        <f t="shared" si="971"/>
        <v/>
      </c>
      <c r="BI874" s="350" t="str">
        <f t="shared" si="972"/>
        <v/>
      </c>
      <c r="BJ874" s="113" t="str">
        <f t="shared" si="973"/>
        <v/>
      </c>
      <c r="BK874" s="347" t="str">
        <f t="shared" si="998"/>
        <v/>
      </c>
      <c r="BR874" s="307"/>
      <c r="BS874" s="51" t="str">
        <f t="shared" si="974"/>
        <v/>
      </c>
      <c r="BT874" s="51" t="str">
        <f t="shared" si="975"/>
        <v/>
      </c>
      <c r="BU874" s="51" t="str">
        <f t="shared" si="976"/>
        <v/>
      </c>
      <c r="BV874" s="51" t="str">
        <f t="shared" si="977"/>
        <v/>
      </c>
      <c r="BW874" s="51" t="str">
        <f t="shared" si="978"/>
        <v/>
      </c>
      <c r="BX874" s="51" t="str">
        <f t="shared" si="979"/>
        <v/>
      </c>
      <c r="BY874" s="51" t="str">
        <f t="shared" si="980"/>
        <v/>
      </c>
      <c r="BZ874" s="51" t="str">
        <f t="shared" si="981"/>
        <v/>
      </c>
      <c r="CA874" s="51" t="str">
        <f t="shared" si="982"/>
        <v/>
      </c>
      <c r="CB874" s="51" t="str">
        <f t="shared" si="983"/>
        <v/>
      </c>
      <c r="CC874" s="51" t="str">
        <f t="shared" si="967"/>
        <v/>
      </c>
      <c r="CD874" s="51" t="str">
        <f t="shared" si="968"/>
        <v/>
      </c>
      <c r="CE874" s="51" t="str">
        <f t="shared" si="984"/>
        <v/>
      </c>
      <c r="CF874" s="51"/>
      <c r="CH874" s="53" t="str">
        <f t="shared" si="985"/>
        <v/>
      </c>
      <c r="CI874" s="53" t="str">
        <f t="shared" si="986"/>
        <v/>
      </c>
      <c r="CJ874" s="54" t="str">
        <f t="shared" si="987"/>
        <v/>
      </c>
      <c r="CK874" s="53" t="str">
        <f t="shared" si="988"/>
        <v/>
      </c>
      <c r="CL874" s="53" t="str">
        <f t="shared" si="989"/>
        <v/>
      </c>
      <c r="CM874" s="53" t="str">
        <f t="shared" si="990"/>
        <v/>
      </c>
      <c r="CN874" s="53" t="str">
        <f t="shared" si="991"/>
        <v/>
      </c>
      <c r="CO874" s="53" t="str">
        <f t="shared" si="992"/>
        <v/>
      </c>
      <c r="CP874" s="53" t="str">
        <f t="shared" si="993"/>
        <v/>
      </c>
      <c r="CQ874" s="53" t="str">
        <f t="shared" si="994"/>
        <v/>
      </c>
      <c r="CR874" s="53" t="str">
        <f t="shared" si="995"/>
        <v/>
      </c>
      <c r="CS874" s="53" t="str">
        <f t="shared" si="996"/>
        <v/>
      </c>
      <c r="CT874" s="53" t="str">
        <f t="shared" si="997"/>
        <v/>
      </c>
      <c r="CU874" s="53" t="str">
        <f t="shared" si="1006"/>
        <v/>
      </c>
    </row>
    <row r="875" spans="1:99" hidden="1" x14ac:dyDescent="0.3">
      <c r="A875" s="40">
        <v>937</v>
      </c>
      <c r="B875" s="141"/>
      <c r="C875" s="142"/>
      <c r="D875" s="144"/>
      <c r="E875" s="144"/>
      <c r="F875" s="312"/>
      <c r="G875" s="144" t="s">
        <v>141</v>
      </c>
      <c r="H875" s="314"/>
      <c r="I875" s="314"/>
      <c r="J875" s="315" t="str">
        <f t="shared" si="941"/>
        <v/>
      </c>
      <c r="K875" s="316" t="str">
        <f t="shared" si="942"/>
        <v/>
      </c>
      <c r="L875" s="317" t="str">
        <f t="shared" si="943"/>
        <v/>
      </c>
      <c r="M875" s="316" t="str">
        <f t="shared" si="944"/>
        <v/>
      </c>
      <c r="N875" s="317" t="str">
        <f t="shared" si="945"/>
        <v/>
      </c>
      <c r="O875" s="316" t="str">
        <f t="shared" si="946"/>
        <v/>
      </c>
      <c r="P875" s="317" t="str">
        <f t="shared" si="947"/>
        <v/>
      </c>
      <c r="Q875" s="318" t="str">
        <f t="shared" si="948"/>
        <v/>
      </c>
      <c r="R875" s="319" t="str">
        <f t="shared" si="949"/>
        <v/>
      </c>
      <c r="S875" s="318" t="str">
        <f t="shared" si="950"/>
        <v/>
      </c>
      <c r="T875" s="317" t="str">
        <f t="shared" si="951"/>
        <v/>
      </c>
      <c r="U875" s="318" t="str">
        <f t="shared" si="952"/>
        <v/>
      </c>
      <c r="V875" s="319" t="str">
        <f t="shared" si="953"/>
        <v/>
      </c>
      <c r="W875" s="318" t="str">
        <f t="shared" si="954"/>
        <v/>
      </c>
      <c r="X875" s="319" t="str">
        <f t="shared" si="955"/>
        <v/>
      </c>
      <c r="Y875" s="318" t="str">
        <f t="shared" si="956"/>
        <v/>
      </c>
      <c r="Z875" s="319" t="str">
        <f t="shared" si="957"/>
        <v/>
      </c>
      <c r="AA875" s="317" t="str">
        <f t="shared" si="958"/>
        <v/>
      </c>
      <c r="AB875" s="97" t="str">
        <f t="shared" si="959"/>
        <v/>
      </c>
      <c r="AC875" s="143" t="str">
        <f t="shared" si="960"/>
        <v/>
      </c>
      <c r="AD875" s="143" t="str">
        <f t="shared" si="999"/>
        <v/>
      </c>
      <c r="AE875" s="360"/>
      <c r="AF875" s="360"/>
      <c r="AG875" s="364"/>
      <c r="AH875" s="363" t="str">
        <f t="shared" si="1000"/>
        <v/>
      </c>
      <c r="AI875" s="360"/>
      <c r="AJ875" s="360"/>
      <c r="AK875" s="364"/>
      <c r="AL875" s="365" t="str">
        <f t="shared" si="1001"/>
        <v/>
      </c>
      <c r="AM875" s="363" t="str">
        <f t="shared" si="1002"/>
        <v/>
      </c>
      <c r="AN875" s="366" t="str">
        <f t="shared" si="1003"/>
        <v/>
      </c>
      <c r="AO875" s="360"/>
      <c r="AP875" s="360"/>
      <c r="AQ875" s="360" t="str">
        <f t="shared" si="1004"/>
        <v/>
      </c>
      <c r="AR875" s="348" t="str">
        <f t="shared" si="961"/>
        <v/>
      </c>
      <c r="AS875" s="360"/>
      <c r="AT875" s="348" t="str">
        <f t="shared" si="962"/>
        <v/>
      </c>
      <c r="AU875" s="360"/>
      <c r="AV875" s="348" t="str">
        <f t="shared" si="963"/>
        <v/>
      </c>
      <c r="AW875" s="360"/>
      <c r="AX875" s="348" t="str">
        <f t="shared" si="964"/>
        <v/>
      </c>
      <c r="AY875" s="360"/>
      <c r="AZ875" s="348" t="str">
        <f t="shared" si="965"/>
        <v/>
      </c>
      <c r="BA875" s="367"/>
      <c r="BB875" s="348" t="str">
        <f t="shared" si="966"/>
        <v/>
      </c>
      <c r="BC875" s="350" t="str">
        <f t="shared" si="969"/>
        <v/>
      </c>
      <c r="BD875" s="350" t="str">
        <f t="shared" si="970"/>
        <v/>
      </c>
      <c r="BE875" s="360"/>
      <c r="BF875" s="361"/>
      <c r="BG875" s="362" t="str">
        <f t="shared" si="1005"/>
        <v/>
      </c>
      <c r="BH875" s="354" t="str">
        <f t="shared" si="971"/>
        <v/>
      </c>
      <c r="BI875" s="350" t="str">
        <f t="shared" si="972"/>
        <v/>
      </c>
      <c r="BJ875" s="113" t="str">
        <f t="shared" si="973"/>
        <v/>
      </c>
      <c r="BK875" s="347" t="str">
        <f t="shared" si="998"/>
        <v/>
      </c>
      <c r="BR875" s="307"/>
      <c r="BS875" s="51" t="str">
        <f t="shared" si="974"/>
        <v/>
      </c>
      <c r="BT875" s="51" t="str">
        <f t="shared" si="975"/>
        <v/>
      </c>
      <c r="BU875" s="51" t="str">
        <f t="shared" si="976"/>
        <v/>
      </c>
      <c r="BV875" s="51" t="str">
        <f t="shared" si="977"/>
        <v/>
      </c>
      <c r="BW875" s="51" t="str">
        <f t="shared" si="978"/>
        <v/>
      </c>
      <c r="BX875" s="51" t="str">
        <f t="shared" si="979"/>
        <v/>
      </c>
      <c r="BY875" s="51" t="str">
        <f t="shared" si="980"/>
        <v/>
      </c>
      <c r="BZ875" s="51" t="str">
        <f t="shared" si="981"/>
        <v/>
      </c>
      <c r="CA875" s="51" t="str">
        <f t="shared" si="982"/>
        <v/>
      </c>
      <c r="CB875" s="51" t="str">
        <f t="shared" si="983"/>
        <v/>
      </c>
      <c r="CC875" s="51" t="str">
        <f t="shared" si="967"/>
        <v/>
      </c>
      <c r="CD875" s="51" t="str">
        <f t="shared" si="968"/>
        <v/>
      </c>
      <c r="CE875" s="51" t="str">
        <f t="shared" si="984"/>
        <v/>
      </c>
      <c r="CF875" s="51"/>
      <c r="CH875" s="53" t="str">
        <f t="shared" si="985"/>
        <v/>
      </c>
      <c r="CI875" s="53" t="str">
        <f t="shared" si="986"/>
        <v/>
      </c>
      <c r="CJ875" s="54" t="str">
        <f t="shared" si="987"/>
        <v/>
      </c>
      <c r="CK875" s="53" t="str">
        <f t="shared" si="988"/>
        <v/>
      </c>
      <c r="CL875" s="53" t="str">
        <f t="shared" si="989"/>
        <v/>
      </c>
      <c r="CM875" s="53" t="str">
        <f t="shared" si="990"/>
        <v/>
      </c>
      <c r="CN875" s="53" t="str">
        <f t="shared" si="991"/>
        <v/>
      </c>
      <c r="CO875" s="53" t="str">
        <f t="shared" si="992"/>
        <v/>
      </c>
      <c r="CP875" s="53" t="str">
        <f t="shared" si="993"/>
        <v/>
      </c>
      <c r="CQ875" s="53" t="str">
        <f t="shared" si="994"/>
        <v/>
      </c>
      <c r="CR875" s="53" t="str">
        <f t="shared" si="995"/>
        <v/>
      </c>
      <c r="CS875" s="53" t="str">
        <f t="shared" si="996"/>
        <v/>
      </c>
      <c r="CT875" s="53" t="str">
        <f t="shared" si="997"/>
        <v/>
      </c>
      <c r="CU875" s="53" t="str">
        <f t="shared" si="1006"/>
        <v/>
      </c>
    </row>
    <row r="876" spans="1:99" hidden="1" x14ac:dyDescent="0.3">
      <c r="A876" s="40">
        <v>938</v>
      </c>
      <c r="B876" s="141"/>
      <c r="C876" s="142"/>
      <c r="D876" s="144"/>
      <c r="E876" s="144"/>
      <c r="F876" s="312"/>
      <c r="G876" s="144" t="s">
        <v>141</v>
      </c>
      <c r="H876" s="314"/>
      <c r="I876" s="314"/>
      <c r="J876" s="315" t="str">
        <f t="shared" si="941"/>
        <v/>
      </c>
      <c r="K876" s="316" t="str">
        <f t="shared" si="942"/>
        <v/>
      </c>
      <c r="L876" s="317" t="str">
        <f t="shared" si="943"/>
        <v/>
      </c>
      <c r="M876" s="316" t="str">
        <f t="shared" si="944"/>
        <v/>
      </c>
      <c r="N876" s="317" t="str">
        <f t="shared" si="945"/>
        <v/>
      </c>
      <c r="O876" s="316" t="str">
        <f t="shared" si="946"/>
        <v/>
      </c>
      <c r="P876" s="317" t="str">
        <f t="shared" si="947"/>
        <v/>
      </c>
      <c r="Q876" s="318" t="str">
        <f t="shared" si="948"/>
        <v/>
      </c>
      <c r="R876" s="319" t="str">
        <f t="shared" si="949"/>
        <v/>
      </c>
      <c r="S876" s="318" t="str">
        <f t="shared" si="950"/>
        <v/>
      </c>
      <c r="T876" s="317" t="str">
        <f t="shared" si="951"/>
        <v/>
      </c>
      <c r="U876" s="318" t="str">
        <f t="shared" si="952"/>
        <v/>
      </c>
      <c r="V876" s="319" t="str">
        <f t="shared" si="953"/>
        <v/>
      </c>
      <c r="W876" s="318" t="str">
        <f t="shared" si="954"/>
        <v/>
      </c>
      <c r="X876" s="319" t="str">
        <f t="shared" si="955"/>
        <v/>
      </c>
      <c r="Y876" s="318" t="str">
        <f t="shared" si="956"/>
        <v/>
      </c>
      <c r="Z876" s="319" t="str">
        <f t="shared" si="957"/>
        <v/>
      </c>
      <c r="AA876" s="317" t="str">
        <f t="shared" si="958"/>
        <v/>
      </c>
      <c r="AB876" s="97" t="str">
        <f t="shared" si="959"/>
        <v/>
      </c>
      <c r="AC876" s="143" t="str">
        <f t="shared" si="960"/>
        <v/>
      </c>
      <c r="AD876" s="143" t="str">
        <f t="shared" si="999"/>
        <v/>
      </c>
      <c r="AE876" s="360"/>
      <c r="AF876" s="360"/>
      <c r="AG876" s="364"/>
      <c r="AH876" s="363" t="str">
        <f t="shared" si="1000"/>
        <v/>
      </c>
      <c r="AI876" s="360"/>
      <c r="AJ876" s="360"/>
      <c r="AK876" s="364"/>
      <c r="AL876" s="365" t="str">
        <f t="shared" si="1001"/>
        <v/>
      </c>
      <c r="AM876" s="363" t="str">
        <f t="shared" si="1002"/>
        <v/>
      </c>
      <c r="AN876" s="366" t="str">
        <f t="shared" si="1003"/>
        <v/>
      </c>
      <c r="AO876" s="360"/>
      <c r="AP876" s="360"/>
      <c r="AQ876" s="360" t="str">
        <f t="shared" si="1004"/>
        <v/>
      </c>
      <c r="AR876" s="348" t="str">
        <f t="shared" si="961"/>
        <v/>
      </c>
      <c r="AS876" s="360"/>
      <c r="AT876" s="348" t="str">
        <f t="shared" si="962"/>
        <v/>
      </c>
      <c r="AU876" s="360"/>
      <c r="AV876" s="348" t="str">
        <f t="shared" si="963"/>
        <v/>
      </c>
      <c r="AW876" s="360"/>
      <c r="AX876" s="348" t="str">
        <f t="shared" si="964"/>
        <v/>
      </c>
      <c r="AY876" s="360"/>
      <c r="AZ876" s="348" t="str">
        <f t="shared" si="965"/>
        <v/>
      </c>
      <c r="BA876" s="367"/>
      <c r="BB876" s="348" t="str">
        <f t="shared" si="966"/>
        <v/>
      </c>
      <c r="BC876" s="350" t="str">
        <f t="shared" si="969"/>
        <v/>
      </c>
      <c r="BD876" s="350" t="str">
        <f t="shared" si="970"/>
        <v/>
      </c>
      <c r="BE876" s="360"/>
      <c r="BF876" s="361"/>
      <c r="BG876" s="362" t="str">
        <f t="shared" si="1005"/>
        <v/>
      </c>
      <c r="BH876" s="354" t="str">
        <f t="shared" si="971"/>
        <v/>
      </c>
      <c r="BI876" s="350" t="str">
        <f t="shared" si="972"/>
        <v/>
      </c>
      <c r="BJ876" s="113" t="str">
        <f t="shared" si="973"/>
        <v/>
      </c>
      <c r="BK876" s="347" t="str">
        <f t="shared" si="998"/>
        <v/>
      </c>
      <c r="BR876" s="307"/>
      <c r="BS876" s="51" t="str">
        <f t="shared" si="974"/>
        <v/>
      </c>
      <c r="BT876" s="51" t="str">
        <f t="shared" si="975"/>
        <v/>
      </c>
      <c r="BU876" s="51" t="str">
        <f t="shared" si="976"/>
        <v/>
      </c>
      <c r="BV876" s="51" t="str">
        <f t="shared" si="977"/>
        <v/>
      </c>
      <c r="BW876" s="51" t="str">
        <f t="shared" si="978"/>
        <v/>
      </c>
      <c r="BX876" s="51" t="str">
        <f t="shared" si="979"/>
        <v/>
      </c>
      <c r="BY876" s="51" t="str">
        <f t="shared" si="980"/>
        <v/>
      </c>
      <c r="BZ876" s="51" t="str">
        <f t="shared" si="981"/>
        <v/>
      </c>
      <c r="CA876" s="51" t="str">
        <f t="shared" si="982"/>
        <v/>
      </c>
      <c r="CB876" s="51" t="str">
        <f t="shared" si="983"/>
        <v/>
      </c>
      <c r="CC876" s="51" t="str">
        <f t="shared" si="967"/>
        <v/>
      </c>
      <c r="CD876" s="51" t="str">
        <f t="shared" si="968"/>
        <v/>
      </c>
      <c r="CE876" s="51" t="str">
        <f t="shared" si="984"/>
        <v/>
      </c>
      <c r="CF876" s="51"/>
      <c r="CH876" s="53" t="str">
        <f t="shared" si="985"/>
        <v/>
      </c>
      <c r="CI876" s="53" t="str">
        <f t="shared" si="986"/>
        <v/>
      </c>
      <c r="CJ876" s="54" t="str">
        <f t="shared" si="987"/>
        <v/>
      </c>
      <c r="CK876" s="53" t="str">
        <f t="shared" si="988"/>
        <v/>
      </c>
      <c r="CL876" s="53" t="str">
        <f t="shared" si="989"/>
        <v/>
      </c>
      <c r="CM876" s="53" t="str">
        <f t="shared" si="990"/>
        <v/>
      </c>
      <c r="CN876" s="53" t="str">
        <f t="shared" si="991"/>
        <v/>
      </c>
      <c r="CO876" s="53" t="str">
        <f t="shared" si="992"/>
        <v/>
      </c>
      <c r="CP876" s="53" t="str">
        <f t="shared" si="993"/>
        <v/>
      </c>
      <c r="CQ876" s="53" t="str">
        <f t="shared" si="994"/>
        <v/>
      </c>
      <c r="CR876" s="53" t="str">
        <f t="shared" si="995"/>
        <v/>
      </c>
      <c r="CS876" s="53" t="str">
        <f t="shared" si="996"/>
        <v/>
      </c>
      <c r="CT876" s="53" t="str">
        <f t="shared" si="997"/>
        <v/>
      </c>
      <c r="CU876" s="53" t="str">
        <f t="shared" si="1006"/>
        <v/>
      </c>
    </row>
    <row r="877" spans="1:99" hidden="1" x14ac:dyDescent="0.3">
      <c r="A877" s="40">
        <v>939</v>
      </c>
      <c r="B877" s="141"/>
      <c r="C877" s="142"/>
      <c r="D877" s="144"/>
      <c r="E877" s="144"/>
      <c r="F877" s="312"/>
      <c r="G877" s="144" t="s">
        <v>141</v>
      </c>
      <c r="H877" s="314"/>
      <c r="I877" s="314"/>
      <c r="J877" s="315" t="str">
        <f t="shared" si="941"/>
        <v/>
      </c>
      <c r="K877" s="316" t="str">
        <f t="shared" si="942"/>
        <v/>
      </c>
      <c r="L877" s="317" t="str">
        <f t="shared" si="943"/>
        <v/>
      </c>
      <c r="M877" s="316" t="str">
        <f t="shared" si="944"/>
        <v/>
      </c>
      <c r="N877" s="317" t="str">
        <f t="shared" si="945"/>
        <v/>
      </c>
      <c r="O877" s="316" t="str">
        <f t="shared" si="946"/>
        <v/>
      </c>
      <c r="P877" s="317" t="str">
        <f t="shared" si="947"/>
        <v/>
      </c>
      <c r="Q877" s="318" t="str">
        <f t="shared" si="948"/>
        <v/>
      </c>
      <c r="R877" s="319" t="str">
        <f t="shared" si="949"/>
        <v/>
      </c>
      <c r="S877" s="318" t="str">
        <f t="shared" si="950"/>
        <v/>
      </c>
      <c r="T877" s="317" t="str">
        <f t="shared" si="951"/>
        <v/>
      </c>
      <c r="U877" s="318" t="str">
        <f t="shared" si="952"/>
        <v/>
      </c>
      <c r="V877" s="319" t="str">
        <f t="shared" si="953"/>
        <v/>
      </c>
      <c r="W877" s="318" t="str">
        <f t="shared" si="954"/>
        <v/>
      </c>
      <c r="X877" s="319" t="str">
        <f t="shared" si="955"/>
        <v/>
      </c>
      <c r="Y877" s="318" t="str">
        <f t="shared" si="956"/>
        <v/>
      </c>
      <c r="Z877" s="319" t="str">
        <f t="shared" si="957"/>
        <v/>
      </c>
      <c r="AA877" s="317" t="str">
        <f t="shared" si="958"/>
        <v/>
      </c>
      <c r="AB877" s="97" t="str">
        <f t="shared" si="959"/>
        <v/>
      </c>
      <c r="AC877" s="143" t="str">
        <f t="shared" si="960"/>
        <v/>
      </c>
      <c r="AD877" s="143" t="str">
        <f t="shared" si="999"/>
        <v/>
      </c>
      <c r="AE877" s="360"/>
      <c r="AF877" s="360"/>
      <c r="AG877" s="364"/>
      <c r="AH877" s="363" t="str">
        <f t="shared" si="1000"/>
        <v/>
      </c>
      <c r="AI877" s="360"/>
      <c r="AJ877" s="360"/>
      <c r="AK877" s="364"/>
      <c r="AL877" s="365" t="str">
        <f t="shared" si="1001"/>
        <v/>
      </c>
      <c r="AM877" s="363" t="str">
        <f t="shared" si="1002"/>
        <v/>
      </c>
      <c r="AN877" s="366" t="str">
        <f t="shared" si="1003"/>
        <v/>
      </c>
      <c r="AO877" s="360"/>
      <c r="AP877" s="360"/>
      <c r="AQ877" s="360" t="str">
        <f t="shared" si="1004"/>
        <v/>
      </c>
      <c r="AR877" s="348" t="str">
        <f t="shared" si="961"/>
        <v/>
      </c>
      <c r="AS877" s="360"/>
      <c r="AT877" s="348" t="str">
        <f t="shared" si="962"/>
        <v/>
      </c>
      <c r="AU877" s="360"/>
      <c r="AV877" s="348" t="str">
        <f t="shared" si="963"/>
        <v/>
      </c>
      <c r="AW877" s="360"/>
      <c r="AX877" s="348" t="str">
        <f t="shared" si="964"/>
        <v/>
      </c>
      <c r="AY877" s="360"/>
      <c r="AZ877" s="348" t="str">
        <f t="shared" si="965"/>
        <v/>
      </c>
      <c r="BA877" s="367"/>
      <c r="BB877" s="348" t="str">
        <f t="shared" si="966"/>
        <v/>
      </c>
      <c r="BC877" s="350" t="str">
        <f t="shared" si="969"/>
        <v/>
      </c>
      <c r="BD877" s="350" t="str">
        <f t="shared" si="970"/>
        <v/>
      </c>
      <c r="BE877" s="360"/>
      <c r="BF877" s="361"/>
      <c r="BG877" s="362" t="str">
        <f t="shared" si="1005"/>
        <v/>
      </c>
      <c r="BH877" s="354" t="str">
        <f t="shared" si="971"/>
        <v/>
      </c>
      <c r="BI877" s="350" t="str">
        <f t="shared" si="972"/>
        <v/>
      </c>
      <c r="BJ877" s="113" t="str">
        <f t="shared" si="973"/>
        <v/>
      </c>
      <c r="BK877" s="347" t="str">
        <f t="shared" si="998"/>
        <v/>
      </c>
      <c r="BR877" s="307"/>
      <c r="BS877" s="51" t="str">
        <f t="shared" si="974"/>
        <v/>
      </c>
      <c r="BT877" s="51" t="str">
        <f t="shared" si="975"/>
        <v/>
      </c>
      <c r="BU877" s="51" t="str">
        <f t="shared" si="976"/>
        <v/>
      </c>
      <c r="BV877" s="51" t="str">
        <f t="shared" si="977"/>
        <v/>
      </c>
      <c r="BW877" s="51" t="str">
        <f t="shared" si="978"/>
        <v/>
      </c>
      <c r="BX877" s="51" t="str">
        <f t="shared" si="979"/>
        <v/>
      </c>
      <c r="BY877" s="51" t="str">
        <f t="shared" si="980"/>
        <v/>
      </c>
      <c r="BZ877" s="51" t="str">
        <f t="shared" si="981"/>
        <v/>
      </c>
      <c r="CA877" s="51" t="str">
        <f t="shared" si="982"/>
        <v/>
      </c>
      <c r="CB877" s="51" t="str">
        <f t="shared" si="983"/>
        <v/>
      </c>
      <c r="CC877" s="51" t="str">
        <f t="shared" si="967"/>
        <v/>
      </c>
      <c r="CD877" s="51" t="str">
        <f t="shared" si="968"/>
        <v/>
      </c>
      <c r="CE877" s="51" t="str">
        <f t="shared" si="984"/>
        <v/>
      </c>
      <c r="CF877" s="51"/>
      <c r="CH877" s="53" t="str">
        <f t="shared" si="985"/>
        <v/>
      </c>
      <c r="CI877" s="53" t="str">
        <f t="shared" si="986"/>
        <v/>
      </c>
      <c r="CJ877" s="54" t="str">
        <f t="shared" si="987"/>
        <v/>
      </c>
      <c r="CK877" s="53" t="str">
        <f t="shared" si="988"/>
        <v/>
      </c>
      <c r="CL877" s="53" t="str">
        <f t="shared" si="989"/>
        <v/>
      </c>
      <c r="CM877" s="53" t="str">
        <f t="shared" si="990"/>
        <v/>
      </c>
      <c r="CN877" s="53" t="str">
        <f t="shared" si="991"/>
        <v/>
      </c>
      <c r="CO877" s="53" t="str">
        <f t="shared" si="992"/>
        <v/>
      </c>
      <c r="CP877" s="53" t="str">
        <f t="shared" si="993"/>
        <v/>
      </c>
      <c r="CQ877" s="53" t="str">
        <f t="shared" si="994"/>
        <v/>
      </c>
      <c r="CR877" s="53" t="str">
        <f t="shared" si="995"/>
        <v/>
      </c>
      <c r="CS877" s="53" t="str">
        <f t="shared" si="996"/>
        <v/>
      </c>
      <c r="CT877" s="53" t="str">
        <f t="shared" si="997"/>
        <v/>
      </c>
      <c r="CU877" s="53" t="str">
        <f t="shared" si="1006"/>
        <v/>
      </c>
    </row>
    <row r="878" spans="1:99" hidden="1" x14ac:dyDescent="0.3">
      <c r="A878" s="40">
        <v>940</v>
      </c>
      <c r="B878" s="141"/>
      <c r="C878" s="142"/>
      <c r="D878" s="144"/>
      <c r="E878" s="144"/>
      <c r="F878" s="312"/>
      <c r="G878" s="144" t="s">
        <v>141</v>
      </c>
      <c r="H878" s="314"/>
      <c r="I878" s="314"/>
      <c r="J878" s="315" t="str">
        <f t="shared" si="941"/>
        <v/>
      </c>
      <c r="K878" s="316" t="str">
        <f t="shared" si="942"/>
        <v/>
      </c>
      <c r="L878" s="317" t="str">
        <f t="shared" si="943"/>
        <v/>
      </c>
      <c r="M878" s="316" t="str">
        <f t="shared" si="944"/>
        <v/>
      </c>
      <c r="N878" s="317" t="str">
        <f t="shared" si="945"/>
        <v/>
      </c>
      <c r="O878" s="316" t="str">
        <f t="shared" si="946"/>
        <v/>
      </c>
      <c r="P878" s="317" t="str">
        <f t="shared" si="947"/>
        <v/>
      </c>
      <c r="Q878" s="318" t="str">
        <f t="shared" si="948"/>
        <v/>
      </c>
      <c r="R878" s="319" t="str">
        <f t="shared" si="949"/>
        <v/>
      </c>
      <c r="S878" s="318" t="str">
        <f t="shared" si="950"/>
        <v/>
      </c>
      <c r="T878" s="317" t="str">
        <f t="shared" si="951"/>
        <v/>
      </c>
      <c r="U878" s="318" t="str">
        <f t="shared" si="952"/>
        <v/>
      </c>
      <c r="V878" s="319" t="str">
        <f t="shared" si="953"/>
        <v/>
      </c>
      <c r="W878" s="318" t="str">
        <f t="shared" si="954"/>
        <v/>
      </c>
      <c r="X878" s="319" t="str">
        <f t="shared" si="955"/>
        <v/>
      </c>
      <c r="Y878" s="318" t="str">
        <f t="shared" si="956"/>
        <v/>
      </c>
      <c r="Z878" s="319" t="str">
        <f t="shared" si="957"/>
        <v/>
      </c>
      <c r="AA878" s="317" t="str">
        <f t="shared" si="958"/>
        <v/>
      </c>
      <c r="AB878" s="97" t="str">
        <f t="shared" si="959"/>
        <v/>
      </c>
      <c r="AC878" s="143" t="str">
        <f t="shared" si="960"/>
        <v/>
      </c>
      <c r="AD878" s="143" t="str">
        <f t="shared" si="999"/>
        <v/>
      </c>
      <c r="AE878" s="360"/>
      <c r="AF878" s="360"/>
      <c r="AG878" s="364"/>
      <c r="AH878" s="363" t="str">
        <f t="shared" si="1000"/>
        <v/>
      </c>
      <c r="AI878" s="360"/>
      <c r="AJ878" s="360"/>
      <c r="AK878" s="364"/>
      <c r="AL878" s="365" t="str">
        <f t="shared" si="1001"/>
        <v/>
      </c>
      <c r="AM878" s="363" t="str">
        <f t="shared" si="1002"/>
        <v/>
      </c>
      <c r="AN878" s="366" t="str">
        <f t="shared" si="1003"/>
        <v/>
      </c>
      <c r="AO878" s="360"/>
      <c r="AP878" s="360"/>
      <c r="AQ878" s="360" t="str">
        <f t="shared" si="1004"/>
        <v/>
      </c>
      <c r="AR878" s="348" t="str">
        <f t="shared" si="961"/>
        <v/>
      </c>
      <c r="AS878" s="360"/>
      <c r="AT878" s="348" t="str">
        <f t="shared" si="962"/>
        <v/>
      </c>
      <c r="AU878" s="360"/>
      <c r="AV878" s="348" t="str">
        <f t="shared" si="963"/>
        <v/>
      </c>
      <c r="AW878" s="360"/>
      <c r="AX878" s="348" t="str">
        <f t="shared" si="964"/>
        <v/>
      </c>
      <c r="AY878" s="360"/>
      <c r="AZ878" s="348" t="str">
        <f t="shared" si="965"/>
        <v/>
      </c>
      <c r="BA878" s="367"/>
      <c r="BB878" s="348" t="str">
        <f t="shared" si="966"/>
        <v/>
      </c>
      <c r="BC878" s="350" t="str">
        <f t="shared" si="969"/>
        <v/>
      </c>
      <c r="BD878" s="350" t="str">
        <f t="shared" si="970"/>
        <v/>
      </c>
      <c r="BE878" s="360"/>
      <c r="BF878" s="361"/>
      <c r="BG878" s="362" t="str">
        <f t="shared" si="1005"/>
        <v/>
      </c>
      <c r="BH878" s="354" t="str">
        <f t="shared" si="971"/>
        <v/>
      </c>
      <c r="BI878" s="350" t="str">
        <f t="shared" si="972"/>
        <v/>
      </c>
      <c r="BJ878" s="113" t="str">
        <f t="shared" si="973"/>
        <v/>
      </c>
      <c r="BK878" s="347" t="str">
        <f t="shared" si="998"/>
        <v/>
      </c>
      <c r="BR878" s="307"/>
      <c r="BS878" s="51" t="str">
        <f t="shared" si="974"/>
        <v/>
      </c>
      <c r="BT878" s="51" t="str">
        <f t="shared" si="975"/>
        <v/>
      </c>
      <c r="BU878" s="51" t="str">
        <f t="shared" si="976"/>
        <v/>
      </c>
      <c r="BV878" s="51" t="str">
        <f t="shared" si="977"/>
        <v/>
      </c>
      <c r="BW878" s="51" t="str">
        <f t="shared" si="978"/>
        <v/>
      </c>
      <c r="BX878" s="51" t="str">
        <f t="shared" si="979"/>
        <v/>
      </c>
      <c r="BY878" s="51" t="str">
        <f t="shared" si="980"/>
        <v/>
      </c>
      <c r="BZ878" s="51" t="str">
        <f t="shared" si="981"/>
        <v/>
      </c>
      <c r="CA878" s="51" t="str">
        <f t="shared" si="982"/>
        <v/>
      </c>
      <c r="CB878" s="51" t="str">
        <f t="shared" si="983"/>
        <v/>
      </c>
      <c r="CC878" s="51" t="str">
        <f t="shared" si="967"/>
        <v/>
      </c>
      <c r="CD878" s="51" t="str">
        <f t="shared" si="968"/>
        <v/>
      </c>
      <c r="CE878" s="51" t="str">
        <f t="shared" si="984"/>
        <v/>
      </c>
      <c r="CF878" s="51"/>
      <c r="CH878" s="53" t="str">
        <f t="shared" si="985"/>
        <v/>
      </c>
      <c r="CI878" s="53" t="str">
        <f t="shared" si="986"/>
        <v/>
      </c>
      <c r="CJ878" s="54" t="str">
        <f t="shared" si="987"/>
        <v/>
      </c>
      <c r="CK878" s="53" t="str">
        <f t="shared" si="988"/>
        <v/>
      </c>
      <c r="CL878" s="53" t="str">
        <f t="shared" si="989"/>
        <v/>
      </c>
      <c r="CM878" s="53" t="str">
        <f t="shared" si="990"/>
        <v/>
      </c>
      <c r="CN878" s="53" t="str">
        <f t="shared" si="991"/>
        <v/>
      </c>
      <c r="CO878" s="53" t="str">
        <f t="shared" si="992"/>
        <v/>
      </c>
      <c r="CP878" s="53" t="str">
        <f t="shared" si="993"/>
        <v/>
      </c>
      <c r="CQ878" s="53" t="str">
        <f t="shared" si="994"/>
        <v/>
      </c>
      <c r="CR878" s="53" t="str">
        <f t="shared" si="995"/>
        <v/>
      </c>
      <c r="CS878" s="53" t="str">
        <f t="shared" si="996"/>
        <v/>
      </c>
      <c r="CT878" s="53" t="str">
        <f t="shared" si="997"/>
        <v/>
      </c>
      <c r="CU878" s="53" t="str">
        <f t="shared" si="1006"/>
        <v/>
      </c>
    </row>
    <row r="879" spans="1:99" hidden="1" x14ac:dyDescent="0.3">
      <c r="A879" s="40">
        <v>941</v>
      </c>
      <c r="B879" s="141"/>
      <c r="C879" s="142"/>
      <c r="D879" s="144"/>
      <c r="E879" s="144"/>
      <c r="F879" s="312"/>
      <c r="G879" s="144" t="s">
        <v>141</v>
      </c>
      <c r="H879" s="314"/>
      <c r="I879" s="314"/>
      <c r="J879" s="315" t="str">
        <f t="shared" si="941"/>
        <v/>
      </c>
      <c r="K879" s="316" t="str">
        <f t="shared" si="942"/>
        <v/>
      </c>
      <c r="L879" s="317" t="str">
        <f t="shared" si="943"/>
        <v/>
      </c>
      <c r="M879" s="316" t="str">
        <f t="shared" si="944"/>
        <v/>
      </c>
      <c r="N879" s="317" t="str">
        <f t="shared" si="945"/>
        <v/>
      </c>
      <c r="O879" s="316" t="str">
        <f t="shared" si="946"/>
        <v/>
      </c>
      <c r="P879" s="317" t="str">
        <f t="shared" si="947"/>
        <v/>
      </c>
      <c r="Q879" s="318" t="str">
        <f t="shared" si="948"/>
        <v/>
      </c>
      <c r="R879" s="319" t="str">
        <f t="shared" si="949"/>
        <v/>
      </c>
      <c r="S879" s="318" t="str">
        <f t="shared" si="950"/>
        <v/>
      </c>
      <c r="T879" s="317" t="str">
        <f t="shared" si="951"/>
        <v/>
      </c>
      <c r="U879" s="318" t="str">
        <f t="shared" si="952"/>
        <v/>
      </c>
      <c r="V879" s="319" t="str">
        <f t="shared" si="953"/>
        <v/>
      </c>
      <c r="W879" s="318" t="str">
        <f t="shared" si="954"/>
        <v/>
      </c>
      <c r="X879" s="319" t="str">
        <f t="shared" si="955"/>
        <v/>
      </c>
      <c r="Y879" s="318" t="str">
        <f t="shared" si="956"/>
        <v/>
      </c>
      <c r="Z879" s="319" t="str">
        <f t="shared" si="957"/>
        <v/>
      </c>
      <c r="AA879" s="317" t="str">
        <f t="shared" si="958"/>
        <v/>
      </c>
      <c r="AB879" s="97" t="str">
        <f t="shared" si="959"/>
        <v/>
      </c>
      <c r="AC879" s="143" t="str">
        <f t="shared" si="960"/>
        <v/>
      </c>
      <c r="AD879" s="143" t="str">
        <f t="shared" si="999"/>
        <v/>
      </c>
      <c r="AE879" s="360"/>
      <c r="AF879" s="360"/>
      <c r="AG879" s="364"/>
      <c r="AH879" s="363" t="str">
        <f t="shared" si="1000"/>
        <v/>
      </c>
      <c r="AI879" s="360"/>
      <c r="AJ879" s="360"/>
      <c r="AK879" s="364"/>
      <c r="AL879" s="365" t="str">
        <f t="shared" si="1001"/>
        <v/>
      </c>
      <c r="AM879" s="363" t="str">
        <f t="shared" si="1002"/>
        <v/>
      </c>
      <c r="AN879" s="366" t="str">
        <f t="shared" si="1003"/>
        <v/>
      </c>
      <c r="AO879" s="360"/>
      <c r="AP879" s="360"/>
      <c r="AQ879" s="360" t="str">
        <f t="shared" si="1004"/>
        <v/>
      </c>
      <c r="AR879" s="348" t="str">
        <f t="shared" si="961"/>
        <v/>
      </c>
      <c r="AS879" s="360"/>
      <c r="AT879" s="348" t="str">
        <f t="shared" si="962"/>
        <v/>
      </c>
      <c r="AU879" s="360"/>
      <c r="AV879" s="348" t="str">
        <f t="shared" si="963"/>
        <v/>
      </c>
      <c r="AW879" s="360"/>
      <c r="AX879" s="348" t="str">
        <f t="shared" si="964"/>
        <v/>
      </c>
      <c r="AY879" s="360"/>
      <c r="AZ879" s="348" t="str">
        <f t="shared" si="965"/>
        <v/>
      </c>
      <c r="BA879" s="367"/>
      <c r="BB879" s="348" t="str">
        <f t="shared" si="966"/>
        <v/>
      </c>
      <c r="BC879" s="350" t="str">
        <f t="shared" si="969"/>
        <v/>
      </c>
      <c r="BD879" s="350" t="str">
        <f t="shared" si="970"/>
        <v/>
      </c>
      <c r="BE879" s="360"/>
      <c r="BF879" s="361"/>
      <c r="BG879" s="362" t="str">
        <f t="shared" si="1005"/>
        <v/>
      </c>
      <c r="BH879" s="354" t="str">
        <f t="shared" si="971"/>
        <v/>
      </c>
      <c r="BI879" s="350" t="str">
        <f t="shared" si="972"/>
        <v/>
      </c>
      <c r="BJ879" s="113" t="str">
        <f t="shared" si="973"/>
        <v/>
      </c>
      <c r="BK879" s="347" t="str">
        <f t="shared" si="998"/>
        <v/>
      </c>
      <c r="BR879" s="307"/>
      <c r="BS879" s="51" t="str">
        <f t="shared" si="974"/>
        <v/>
      </c>
      <c r="BT879" s="51" t="str">
        <f t="shared" si="975"/>
        <v/>
      </c>
      <c r="BU879" s="51" t="str">
        <f t="shared" si="976"/>
        <v/>
      </c>
      <c r="BV879" s="51" t="str">
        <f t="shared" si="977"/>
        <v/>
      </c>
      <c r="BW879" s="51" t="str">
        <f t="shared" si="978"/>
        <v/>
      </c>
      <c r="BX879" s="51" t="str">
        <f t="shared" si="979"/>
        <v/>
      </c>
      <c r="BY879" s="51" t="str">
        <f t="shared" si="980"/>
        <v/>
      </c>
      <c r="BZ879" s="51" t="str">
        <f t="shared" si="981"/>
        <v/>
      </c>
      <c r="CA879" s="51" t="str">
        <f t="shared" si="982"/>
        <v/>
      </c>
      <c r="CB879" s="51" t="str">
        <f t="shared" si="983"/>
        <v/>
      </c>
      <c r="CC879" s="51" t="str">
        <f t="shared" si="967"/>
        <v/>
      </c>
      <c r="CD879" s="51" t="str">
        <f t="shared" si="968"/>
        <v/>
      </c>
      <c r="CE879" s="51" t="str">
        <f t="shared" si="984"/>
        <v/>
      </c>
      <c r="CF879" s="51"/>
      <c r="CH879" s="53" t="str">
        <f t="shared" si="985"/>
        <v/>
      </c>
      <c r="CI879" s="53" t="str">
        <f t="shared" si="986"/>
        <v/>
      </c>
      <c r="CJ879" s="54" t="str">
        <f t="shared" si="987"/>
        <v/>
      </c>
      <c r="CK879" s="53" t="str">
        <f t="shared" si="988"/>
        <v/>
      </c>
      <c r="CL879" s="53" t="str">
        <f t="shared" si="989"/>
        <v/>
      </c>
      <c r="CM879" s="53" t="str">
        <f t="shared" si="990"/>
        <v/>
      </c>
      <c r="CN879" s="53" t="str">
        <f t="shared" si="991"/>
        <v/>
      </c>
      <c r="CO879" s="53" t="str">
        <f t="shared" si="992"/>
        <v/>
      </c>
      <c r="CP879" s="53" t="str">
        <f t="shared" si="993"/>
        <v/>
      </c>
      <c r="CQ879" s="53" t="str">
        <f t="shared" si="994"/>
        <v/>
      </c>
      <c r="CR879" s="53" t="str">
        <f t="shared" si="995"/>
        <v/>
      </c>
      <c r="CS879" s="53" t="str">
        <f t="shared" si="996"/>
        <v/>
      </c>
      <c r="CT879" s="53" t="str">
        <f t="shared" si="997"/>
        <v/>
      </c>
      <c r="CU879" s="53" t="str">
        <f t="shared" si="1006"/>
        <v/>
      </c>
    </row>
    <row r="880" spans="1:99" hidden="1" x14ac:dyDescent="0.3">
      <c r="A880" s="40">
        <v>942</v>
      </c>
      <c r="B880" s="141"/>
      <c r="C880" s="142"/>
      <c r="D880" s="144"/>
      <c r="E880" s="144"/>
      <c r="F880" s="312"/>
      <c r="G880" s="144" t="s">
        <v>141</v>
      </c>
      <c r="H880" s="314"/>
      <c r="I880" s="314"/>
      <c r="J880" s="315" t="str">
        <f t="shared" si="941"/>
        <v/>
      </c>
      <c r="K880" s="316" t="str">
        <f t="shared" si="942"/>
        <v/>
      </c>
      <c r="L880" s="317" t="str">
        <f t="shared" si="943"/>
        <v/>
      </c>
      <c r="M880" s="316" t="str">
        <f t="shared" si="944"/>
        <v/>
      </c>
      <c r="N880" s="317" t="str">
        <f t="shared" si="945"/>
        <v/>
      </c>
      <c r="O880" s="316" t="str">
        <f t="shared" si="946"/>
        <v/>
      </c>
      <c r="P880" s="317" t="str">
        <f t="shared" si="947"/>
        <v/>
      </c>
      <c r="Q880" s="318" t="str">
        <f t="shared" si="948"/>
        <v/>
      </c>
      <c r="R880" s="319" t="str">
        <f t="shared" si="949"/>
        <v/>
      </c>
      <c r="S880" s="318" t="str">
        <f t="shared" si="950"/>
        <v/>
      </c>
      <c r="T880" s="317" t="str">
        <f t="shared" si="951"/>
        <v/>
      </c>
      <c r="U880" s="318" t="str">
        <f t="shared" si="952"/>
        <v/>
      </c>
      <c r="V880" s="319" t="str">
        <f t="shared" si="953"/>
        <v/>
      </c>
      <c r="W880" s="318" t="str">
        <f t="shared" si="954"/>
        <v/>
      </c>
      <c r="X880" s="319" t="str">
        <f t="shared" si="955"/>
        <v/>
      </c>
      <c r="Y880" s="318" t="str">
        <f t="shared" si="956"/>
        <v/>
      </c>
      <c r="Z880" s="319" t="str">
        <f t="shared" si="957"/>
        <v/>
      </c>
      <c r="AA880" s="317" t="str">
        <f t="shared" si="958"/>
        <v/>
      </c>
      <c r="AB880" s="97" t="str">
        <f t="shared" si="959"/>
        <v/>
      </c>
      <c r="AC880" s="143" t="str">
        <f t="shared" si="960"/>
        <v/>
      </c>
      <c r="AD880" s="143" t="str">
        <f t="shared" si="999"/>
        <v/>
      </c>
      <c r="AE880" s="360"/>
      <c r="AF880" s="360"/>
      <c r="AG880" s="364"/>
      <c r="AH880" s="363" t="str">
        <f t="shared" si="1000"/>
        <v/>
      </c>
      <c r="AI880" s="360"/>
      <c r="AJ880" s="360"/>
      <c r="AK880" s="364"/>
      <c r="AL880" s="365" t="str">
        <f t="shared" si="1001"/>
        <v/>
      </c>
      <c r="AM880" s="363" t="str">
        <f t="shared" si="1002"/>
        <v/>
      </c>
      <c r="AN880" s="366" t="str">
        <f t="shared" si="1003"/>
        <v/>
      </c>
      <c r="AO880" s="360"/>
      <c r="AP880" s="360"/>
      <c r="AQ880" s="360" t="str">
        <f t="shared" si="1004"/>
        <v/>
      </c>
      <c r="AR880" s="348" t="str">
        <f t="shared" si="961"/>
        <v/>
      </c>
      <c r="AS880" s="360"/>
      <c r="AT880" s="348" t="str">
        <f t="shared" si="962"/>
        <v/>
      </c>
      <c r="AU880" s="360"/>
      <c r="AV880" s="348" t="str">
        <f t="shared" si="963"/>
        <v/>
      </c>
      <c r="AW880" s="360"/>
      <c r="AX880" s="348" t="str">
        <f t="shared" si="964"/>
        <v/>
      </c>
      <c r="AY880" s="360"/>
      <c r="AZ880" s="348" t="str">
        <f t="shared" si="965"/>
        <v/>
      </c>
      <c r="BA880" s="367"/>
      <c r="BB880" s="348" t="str">
        <f t="shared" si="966"/>
        <v/>
      </c>
      <c r="BC880" s="350" t="str">
        <f t="shared" si="969"/>
        <v/>
      </c>
      <c r="BD880" s="350" t="str">
        <f t="shared" si="970"/>
        <v/>
      </c>
      <c r="BE880" s="360"/>
      <c r="BF880" s="361"/>
      <c r="BG880" s="362" t="str">
        <f t="shared" si="1005"/>
        <v/>
      </c>
      <c r="BH880" s="354" t="str">
        <f t="shared" si="971"/>
        <v/>
      </c>
      <c r="BI880" s="350" t="str">
        <f t="shared" si="972"/>
        <v/>
      </c>
      <c r="BJ880" s="113" t="str">
        <f t="shared" si="973"/>
        <v/>
      </c>
      <c r="BK880" s="347" t="str">
        <f t="shared" si="998"/>
        <v/>
      </c>
      <c r="BR880" s="307"/>
      <c r="BS880" s="51" t="str">
        <f t="shared" si="974"/>
        <v/>
      </c>
      <c r="BT880" s="51" t="str">
        <f t="shared" si="975"/>
        <v/>
      </c>
      <c r="BU880" s="51" t="str">
        <f t="shared" si="976"/>
        <v/>
      </c>
      <c r="BV880" s="51" t="str">
        <f t="shared" si="977"/>
        <v/>
      </c>
      <c r="BW880" s="51" t="str">
        <f t="shared" si="978"/>
        <v/>
      </c>
      <c r="BX880" s="51" t="str">
        <f t="shared" si="979"/>
        <v/>
      </c>
      <c r="BY880" s="51" t="str">
        <f t="shared" si="980"/>
        <v/>
      </c>
      <c r="BZ880" s="51" t="str">
        <f t="shared" si="981"/>
        <v/>
      </c>
      <c r="CA880" s="51" t="str">
        <f t="shared" si="982"/>
        <v/>
      </c>
      <c r="CB880" s="51" t="str">
        <f t="shared" si="983"/>
        <v/>
      </c>
      <c r="CC880" s="51" t="str">
        <f t="shared" si="967"/>
        <v/>
      </c>
      <c r="CD880" s="51" t="str">
        <f t="shared" si="968"/>
        <v/>
      </c>
      <c r="CE880" s="51" t="str">
        <f t="shared" si="984"/>
        <v/>
      </c>
      <c r="CF880" s="51"/>
      <c r="CH880" s="53" t="str">
        <f t="shared" si="985"/>
        <v/>
      </c>
      <c r="CI880" s="53" t="str">
        <f t="shared" si="986"/>
        <v/>
      </c>
      <c r="CJ880" s="54" t="str">
        <f t="shared" si="987"/>
        <v/>
      </c>
      <c r="CK880" s="53" t="str">
        <f t="shared" si="988"/>
        <v/>
      </c>
      <c r="CL880" s="53" t="str">
        <f t="shared" si="989"/>
        <v/>
      </c>
      <c r="CM880" s="53" t="str">
        <f t="shared" si="990"/>
        <v/>
      </c>
      <c r="CN880" s="53" t="str">
        <f t="shared" si="991"/>
        <v/>
      </c>
      <c r="CO880" s="53" t="str">
        <f t="shared" si="992"/>
        <v/>
      </c>
      <c r="CP880" s="53" t="str">
        <f t="shared" si="993"/>
        <v/>
      </c>
      <c r="CQ880" s="53" t="str">
        <f t="shared" si="994"/>
        <v/>
      </c>
      <c r="CR880" s="53" t="str">
        <f t="shared" si="995"/>
        <v/>
      </c>
      <c r="CS880" s="53" t="str">
        <f t="shared" si="996"/>
        <v/>
      </c>
      <c r="CT880" s="53" t="str">
        <f t="shared" si="997"/>
        <v/>
      </c>
      <c r="CU880" s="53" t="str">
        <f t="shared" si="1006"/>
        <v/>
      </c>
    </row>
    <row r="881" spans="1:99" hidden="1" x14ac:dyDescent="0.3">
      <c r="A881" s="40">
        <v>943</v>
      </c>
      <c r="B881" s="141"/>
      <c r="C881" s="142"/>
      <c r="D881" s="144"/>
      <c r="E881" s="144"/>
      <c r="F881" s="312"/>
      <c r="G881" s="144" t="s">
        <v>141</v>
      </c>
      <c r="H881" s="314"/>
      <c r="I881" s="314"/>
      <c r="J881" s="315" t="str">
        <f t="shared" si="941"/>
        <v/>
      </c>
      <c r="K881" s="316" t="str">
        <f t="shared" si="942"/>
        <v/>
      </c>
      <c r="L881" s="317" t="str">
        <f t="shared" si="943"/>
        <v/>
      </c>
      <c r="M881" s="316" t="str">
        <f t="shared" si="944"/>
        <v/>
      </c>
      <c r="N881" s="317" t="str">
        <f t="shared" si="945"/>
        <v/>
      </c>
      <c r="O881" s="316" t="str">
        <f t="shared" si="946"/>
        <v/>
      </c>
      <c r="P881" s="317" t="str">
        <f t="shared" si="947"/>
        <v/>
      </c>
      <c r="Q881" s="318" t="str">
        <f t="shared" si="948"/>
        <v/>
      </c>
      <c r="R881" s="319" t="str">
        <f t="shared" si="949"/>
        <v/>
      </c>
      <c r="S881" s="318" t="str">
        <f t="shared" si="950"/>
        <v/>
      </c>
      <c r="T881" s="317" t="str">
        <f t="shared" si="951"/>
        <v/>
      </c>
      <c r="U881" s="318" t="str">
        <f t="shared" si="952"/>
        <v/>
      </c>
      <c r="V881" s="319" t="str">
        <f t="shared" si="953"/>
        <v/>
      </c>
      <c r="W881" s="318" t="str">
        <f t="shared" si="954"/>
        <v/>
      </c>
      <c r="X881" s="319" t="str">
        <f t="shared" si="955"/>
        <v/>
      </c>
      <c r="Y881" s="318" t="str">
        <f t="shared" si="956"/>
        <v/>
      </c>
      <c r="Z881" s="319" t="str">
        <f t="shared" si="957"/>
        <v/>
      </c>
      <c r="AA881" s="317" t="str">
        <f t="shared" si="958"/>
        <v/>
      </c>
      <c r="AB881" s="97" t="str">
        <f t="shared" si="959"/>
        <v/>
      </c>
      <c r="AC881" s="143" t="str">
        <f t="shared" si="960"/>
        <v/>
      </c>
      <c r="AD881" s="143" t="str">
        <f t="shared" si="999"/>
        <v/>
      </c>
      <c r="AE881" s="360"/>
      <c r="AF881" s="360"/>
      <c r="AG881" s="364"/>
      <c r="AH881" s="363" t="str">
        <f t="shared" si="1000"/>
        <v/>
      </c>
      <c r="AI881" s="360"/>
      <c r="AJ881" s="360"/>
      <c r="AK881" s="364"/>
      <c r="AL881" s="365" t="str">
        <f t="shared" si="1001"/>
        <v/>
      </c>
      <c r="AM881" s="363" t="str">
        <f t="shared" si="1002"/>
        <v/>
      </c>
      <c r="AN881" s="366" t="str">
        <f t="shared" si="1003"/>
        <v/>
      </c>
      <c r="AO881" s="360"/>
      <c r="AP881" s="360"/>
      <c r="AQ881" s="360" t="str">
        <f t="shared" si="1004"/>
        <v/>
      </c>
      <c r="AR881" s="348" t="str">
        <f t="shared" si="961"/>
        <v/>
      </c>
      <c r="AS881" s="360"/>
      <c r="AT881" s="348" t="str">
        <f t="shared" si="962"/>
        <v/>
      </c>
      <c r="AU881" s="360"/>
      <c r="AV881" s="348" t="str">
        <f t="shared" si="963"/>
        <v/>
      </c>
      <c r="AW881" s="360"/>
      <c r="AX881" s="348" t="str">
        <f t="shared" si="964"/>
        <v/>
      </c>
      <c r="AY881" s="360"/>
      <c r="AZ881" s="348" t="str">
        <f t="shared" si="965"/>
        <v/>
      </c>
      <c r="BA881" s="367"/>
      <c r="BB881" s="348" t="str">
        <f t="shared" si="966"/>
        <v/>
      </c>
      <c r="BC881" s="350" t="str">
        <f t="shared" si="969"/>
        <v/>
      </c>
      <c r="BD881" s="350" t="str">
        <f t="shared" si="970"/>
        <v/>
      </c>
      <c r="BE881" s="360"/>
      <c r="BF881" s="361"/>
      <c r="BG881" s="362" t="str">
        <f t="shared" si="1005"/>
        <v/>
      </c>
      <c r="BH881" s="354" t="str">
        <f t="shared" si="971"/>
        <v/>
      </c>
      <c r="BI881" s="350" t="str">
        <f t="shared" si="972"/>
        <v/>
      </c>
      <c r="BJ881" s="113" t="str">
        <f t="shared" si="973"/>
        <v/>
      </c>
      <c r="BK881" s="347" t="str">
        <f t="shared" si="998"/>
        <v/>
      </c>
      <c r="BR881" s="307"/>
      <c r="BS881" s="51" t="str">
        <f t="shared" si="974"/>
        <v/>
      </c>
      <c r="BT881" s="51" t="str">
        <f t="shared" si="975"/>
        <v/>
      </c>
      <c r="BU881" s="51" t="str">
        <f t="shared" si="976"/>
        <v/>
      </c>
      <c r="BV881" s="51" t="str">
        <f t="shared" si="977"/>
        <v/>
      </c>
      <c r="BW881" s="51" t="str">
        <f t="shared" si="978"/>
        <v/>
      </c>
      <c r="BX881" s="51" t="str">
        <f t="shared" si="979"/>
        <v/>
      </c>
      <c r="BY881" s="51" t="str">
        <f t="shared" si="980"/>
        <v/>
      </c>
      <c r="BZ881" s="51" t="str">
        <f t="shared" si="981"/>
        <v/>
      </c>
      <c r="CA881" s="51" t="str">
        <f t="shared" si="982"/>
        <v/>
      </c>
      <c r="CB881" s="51" t="str">
        <f t="shared" si="983"/>
        <v/>
      </c>
      <c r="CC881" s="51" t="str">
        <f t="shared" si="967"/>
        <v/>
      </c>
      <c r="CD881" s="51" t="str">
        <f t="shared" si="968"/>
        <v/>
      </c>
      <c r="CE881" s="51" t="str">
        <f t="shared" si="984"/>
        <v/>
      </c>
      <c r="CF881" s="51"/>
      <c r="CH881" s="53" t="str">
        <f t="shared" si="985"/>
        <v/>
      </c>
      <c r="CI881" s="53" t="str">
        <f t="shared" si="986"/>
        <v/>
      </c>
      <c r="CJ881" s="54" t="str">
        <f t="shared" si="987"/>
        <v/>
      </c>
      <c r="CK881" s="53" t="str">
        <f t="shared" si="988"/>
        <v/>
      </c>
      <c r="CL881" s="53" t="str">
        <f t="shared" si="989"/>
        <v/>
      </c>
      <c r="CM881" s="53" t="str">
        <f t="shared" si="990"/>
        <v/>
      </c>
      <c r="CN881" s="53" t="str">
        <f t="shared" si="991"/>
        <v/>
      </c>
      <c r="CO881" s="53" t="str">
        <f t="shared" si="992"/>
        <v/>
      </c>
      <c r="CP881" s="53" t="str">
        <f t="shared" si="993"/>
        <v/>
      </c>
      <c r="CQ881" s="53" t="str">
        <f t="shared" si="994"/>
        <v/>
      </c>
      <c r="CR881" s="53" t="str">
        <f t="shared" si="995"/>
        <v/>
      </c>
      <c r="CS881" s="53" t="str">
        <f t="shared" si="996"/>
        <v/>
      </c>
      <c r="CT881" s="53" t="str">
        <f t="shared" si="997"/>
        <v/>
      </c>
      <c r="CU881" s="53" t="str">
        <f t="shared" si="1006"/>
        <v/>
      </c>
    </row>
    <row r="882" spans="1:99" hidden="1" x14ac:dyDescent="0.3">
      <c r="A882" s="40">
        <v>944</v>
      </c>
      <c r="B882" s="141"/>
      <c r="C882" s="142"/>
      <c r="D882" s="144"/>
      <c r="E882" s="144"/>
      <c r="F882" s="312"/>
      <c r="G882" s="144" t="s">
        <v>141</v>
      </c>
      <c r="H882" s="314"/>
      <c r="I882" s="314"/>
      <c r="J882" s="315" t="str">
        <f t="shared" si="941"/>
        <v/>
      </c>
      <c r="K882" s="316" t="str">
        <f t="shared" si="942"/>
        <v/>
      </c>
      <c r="L882" s="317" t="str">
        <f t="shared" si="943"/>
        <v/>
      </c>
      <c r="M882" s="316" t="str">
        <f t="shared" si="944"/>
        <v/>
      </c>
      <c r="N882" s="317" t="str">
        <f t="shared" si="945"/>
        <v/>
      </c>
      <c r="O882" s="316" t="str">
        <f t="shared" si="946"/>
        <v/>
      </c>
      <c r="P882" s="317" t="str">
        <f t="shared" si="947"/>
        <v/>
      </c>
      <c r="Q882" s="318" t="str">
        <f t="shared" si="948"/>
        <v/>
      </c>
      <c r="R882" s="319" t="str">
        <f t="shared" si="949"/>
        <v/>
      </c>
      <c r="S882" s="318" t="str">
        <f t="shared" si="950"/>
        <v/>
      </c>
      <c r="T882" s="317" t="str">
        <f t="shared" si="951"/>
        <v/>
      </c>
      <c r="U882" s="318" t="str">
        <f t="shared" si="952"/>
        <v/>
      </c>
      <c r="V882" s="319" t="str">
        <f t="shared" si="953"/>
        <v/>
      </c>
      <c r="W882" s="318" t="str">
        <f t="shared" si="954"/>
        <v/>
      </c>
      <c r="X882" s="319" t="str">
        <f t="shared" si="955"/>
        <v/>
      </c>
      <c r="Y882" s="318" t="str">
        <f t="shared" si="956"/>
        <v/>
      </c>
      <c r="Z882" s="319" t="str">
        <f t="shared" si="957"/>
        <v/>
      </c>
      <c r="AA882" s="317" t="str">
        <f t="shared" si="958"/>
        <v/>
      </c>
      <c r="AB882" s="97" t="str">
        <f t="shared" si="959"/>
        <v/>
      </c>
      <c r="AC882" s="143" t="str">
        <f t="shared" si="960"/>
        <v/>
      </c>
      <c r="AD882" s="143" t="str">
        <f t="shared" si="999"/>
        <v/>
      </c>
      <c r="AE882" s="360"/>
      <c r="AF882" s="360"/>
      <c r="AG882" s="364"/>
      <c r="AH882" s="363" t="str">
        <f t="shared" si="1000"/>
        <v/>
      </c>
      <c r="AI882" s="360"/>
      <c r="AJ882" s="360"/>
      <c r="AK882" s="364"/>
      <c r="AL882" s="365" t="str">
        <f t="shared" si="1001"/>
        <v/>
      </c>
      <c r="AM882" s="363" t="str">
        <f t="shared" si="1002"/>
        <v/>
      </c>
      <c r="AN882" s="366" t="str">
        <f t="shared" si="1003"/>
        <v/>
      </c>
      <c r="AO882" s="360"/>
      <c r="AP882" s="360"/>
      <c r="AQ882" s="360" t="str">
        <f t="shared" si="1004"/>
        <v/>
      </c>
      <c r="AR882" s="348" t="str">
        <f t="shared" si="961"/>
        <v/>
      </c>
      <c r="AS882" s="360"/>
      <c r="AT882" s="348" t="str">
        <f t="shared" si="962"/>
        <v/>
      </c>
      <c r="AU882" s="360"/>
      <c r="AV882" s="348" t="str">
        <f t="shared" si="963"/>
        <v/>
      </c>
      <c r="AW882" s="360"/>
      <c r="AX882" s="348" t="str">
        <f t="shared" si="964"/>
        <v/>
      </c>
      <c r="AY882" s="360"/>
      <c r="AZ882" s="348" t="str">
        <f t="shared" si="965"/>
        <v/>
      </c>
      <c r="BA882" s="367"/>
      <c r="BB882" s="348" t="str">
        <f t="shared" si="966"/>
        <v/>
      </c>
      <c r="BC882" s="350" t="str">
        <f t="shared" si="969"/>
        <v/>
      </c>
      <c r="BD882" s="350" t="str">
        <f t="shared" si="970"/>
        <v/>
      </c>
      <c r="BE882" s="360"/>
      <c r="BF882" s="361"/>
      <c r="BG882" s="362" t="str">
        <f t="shared" si="1005"/>
        <v/>
      </c>
      <c r="BH882" s="354" t="str">
        <f t="shared" si="971"/>
        <v/>
      </c>
      <c r="BI882" s="350" t="str">
        <f t="shared" si="972"/>
        <v/>
      </c>
      <c r="BJ882" s="113" t="str">
        <f t="shared" si="973"/>
        <v/>
      </c>
      <c r="BK882" s="347" t="str">
        <f t="shared" si="998"/>
        <v/>
      </c>
      <c r="BR882" s="307"/>
      <c r="BS882" s="51" t="str">
        <f t="shared" si="974"/>
        <v/>
      </c>
      <c r="BT882" s="51" t="str">
        <f t="shared" si="975"/>
        <v/>
      </c>
      <c r="BU882" s="51" t="str">
        <f t="shared" si="976"/>
        <v/>
      </c>
      <c r="BV882" s="51" t="str">
        <f t="shared" si="977"/>
        <v/>
      </c>
      <c r="BW882" s="51" t="str">
        <f t="shared" si="978"/>
        <v/>
      </c>
      <c r="BX882" s="51" t="str">
        <f t="shared" si="979"/>
        <v/>
      </c>
      <c r="BY882" s="51" t="str">
        <f t="shared" si="980"/>
        <v/>
      </c>
      <c r="BZ882" s="51" t="str">
        <f t="shared" si="981"/>
        <v/>
      </c>
      <c r="CA882" s="51" t="str">
        <f t="shared" si="982"/>
        <v/>
      </c>
      <c r="CB882" s="51" t="str">
        <f t="shared" si="983"/>
        <v/>
      </c>
      <c r="CC882" s="51" t="str">
        <f t="shared" si="967"/>
        <v/>
      </c>
      <c r="CD882" s="51" t="str">
        <f t="shared" si="968"/>
        <v/>
      </c>
      <c r="CE882" s="51" t="str">
        <f t="shared" si="984"/>
        <v/>
      </c>
      <c r="CF882" s="51"/>
      <c r="CH882" s="53" t="str">
        <f t="shared" si="985"/>
        <v/>
      </c>
      <c r="CI882" s="53" t="str">
        <f t="shared" si="986"/>
        <v/>
      </c>
      <c r="CJ882" s="54" t="str">
        <f t="shared" si="987"/>
        <v/>
      </c>
      <c r="CK882" s="53" t="str">
        <f t="shared" si="988"/>
        <v/>
      </c>
      <c r="CL882" s="53" t="str">
        <f t="shared" si="989"/>
        <v/>
      </c>
      <c r="CM882" s="53" t="str">
        <f t="shared" si="990"/>
        <v/>
      </c>
      <c r="CN882" s="53" t="str">
        <f t="shared" si="991"/>
        <v/>
      </c>
      <c r="CO882" s="53" t="str">
        <f t="shared" si="992"/>
        <v/>
      </c>
      <c r="CP882" s="53" t="str">
        <f t="shared" si="993"/>
        <v/>
      </c>
      <c r="CQ882" s="53" t="str">
        <f t="shared" si="994"/>
        <v/>
      </c>
      <c r="CR882" s="53" t="str">
        <f t="shared" si="995"/>
        <v/>
      </c>
      <c r="CS882" s="53" t="str">
        <f t="shared" si="996"/>
        <v/>
      </c>
      <c r="CT882" s="53" t="str">
        <f t="shared" si="997"/>
        <v/>
      </c>
      <c r="CU882" s="53" t="str">
        <f t="shared" si="1006"/>
        <v/>
      </c>
    </row>
    <row r="883" spans="1:99" hidden="1" x14ac:dyDescent="0.3">
      <c r="A883" s="40">
        <v>945</v>
      </c>
      <c r="B883" s="141"/>
      <c r="C883" s="142"/>
      <c r="D883" s="144"/>
      <c r="E883" s="144"/>
      <c r="F883" s="312"/>
      <c r="G883" s="144" t="s">
        <v>141</v>
      </c>
      <c r="H883" s="314"/>
      <c r="I883" s="314"/>
      <c r="J883" s="315" t="str">
        <f t="shared" si="941"/>
        <v/>
      </c>
      <c r="K883" s="316" t="str">
        <f t="shared" si="942"/>
        <v/>
      </c>
      <c r="L883" s="317" t="str">
        <f t="shared" si="943"/>
        <v/>
      </c>
      <c r="M883" s="316" t="str">
        <f t="shared" si="944"/>
        <v/>
      </c>
      <c r="N883" s="317" t="str">
        <f t="shared" si="945"/>
        <v/>
      </c>
      <c r="O883" s="316" t="str">
        <f t="shared" si="946"/>
        <v/>
      </c>
      <c r="P883" s="317" t="str">
        <f t="shared" si="947"/>
        <v/>
      </c>
      <c r="Q883" s="318" t="str">
        <f t="shared" si="948"/>
        <v/>
      </c>
      <c r="R883" s="319" t="str">
        <f t="shared" si="949"/>
        <v/>
      </c>
      <c r="S883" s="318" t="str">
        <f t="shared" si="950"/>
        <v/>
      </c>
      <c r="T883" s="317" t="str">
        <f t="shared" si="951"/>
        <v/>
      </c>
      <c r="U883" s="318" t="str">
        <f t="shared" si="952"/>
        <v/>
      </c>
      <c r="V883" s="319" t="str">
        <f t="shared" si="953"/>
        <v/>
      </c>
      <c r="W883" s="318" t="str">
        <f t="shared" si="954"/>
        <v/>
      </c>
      <c r="X883" s="319" t="str">
        <f t="shared" si="955"/>
        <v/>
      </c>
      <c r="Y883" s="318" t="str">
        <f t="shared" si="956"/>
        <v/>
      </c>
      <c r="Z883" s="319" t="str">
        <f t="shared" si="957"/>
        <v/>
      </c>
      <c r="AA883" s="317" t="str">
        <f t="shared" si="958"/>
        <v/>
      </c>
      <c r="AB883" s="97" t="str">
        <f t="shared" si="959"/>
        <v/>
      </c>
      <c r="AC883" s="143" t="str">
        <f t="shared" si="960"/>
        <v/>
      </c>
      <c r="AD883" s="143" t="str">
        <f t="shared" si="999"/>
        <v/>
      </c>
      <c r="AE883" s="360"/>
      <c r="AF883" s="360"/>
      <c r="AG883" s="364"/>
      <c r="AH883" s="363" t="str">
        <f t="shared" si="1000"/>
        <v/>
      </c>
      <c r="AI883" s="360"/>
      <c r="AJ883" s="360"/>
      <c r="AK883" s="364"/>
      <c r="AL883" s="365" t="str">
        <f t="shared" si="1001"/>
        <v/>
      </c>
      <c r="AM883" s="363" t="str">
        <f t="shared" si="1002"/>
        <v/>
      </c>
      <c r="AN883" s="366" t="str">
        <f t="shared" si="1003"/>
        <v/>
      </c>
      <c r="AO883" s="360"/>
      <c r="AP883" s="360"/>
      <c r="AQ883" s="360" t="str">
        <f t="shared" si="1004"/>
        <v/>
      </c>
      <c r="AR883" s="348" t="str">
        <f t="shared" si="961"/>
        <v/>
      </c>
      <c r="AS883" s="360"/>
      <c r="AT883" s="348" t="str">
        <f t="shared" si="962"/>
        <v/>
      </c>
      <c r="AU883" s="360"/>
      <c r="AV883" s="348" t="str">
        <f t="shared" si="963"/>
        <v/>
      </c>
      <c r="AW883" s="360"/>
      <c r="AX883" s="348" t="str">
        <f t="shared" si="964"/>
        <v/>
      </c>
      <c r="AY883" s="360"/>
      <c r="AZ883" s="348" t="str">
        <f t="shared" si="965"/>
        <v/>
      </c>
      <c r="BA883" s="367"/>
      <c r="BB883" s="348" t="str">
        <f t="shared" si="966"/>
        <v/>
      </c>
      <c r="BC883" s="350" t="str">
        <f t="shared" si="969"/>
        <v/>
      </c>
      <c r="BD883" s="350" t="str">
        <f t="shared" si="970"/>
        <v/>
      </c>
      <c r="BE883" s="360"/>
      <c r="BF883" s="361"/>
      <c r="BG883" s="362" t="str">
        <f t="shared" si="1005"/>
        <v/>
      </c>
      <c r="BH883" s="354" t="str">
        <f t="shared" si="971"/>
        <v/>
      </c>
      <c r="BI883" s="350" t="str">
        <f t="shared" si="972"/>
        <v/>
      </c>
      <c r="BJ883" s="113" t="str">
        <f t="shared" si="973"/>
        <v/>
      </c>
      <c r="BK883" s="347" t="str">
        <f t="shared" si="998"/>
        <v/>
      </c>
      <c r="BR883" s="307"/>
      <c r="BS883" s="51" t="str">
        <f t="shared" si="974"/>
        <v/>
      </c>
      <c r="BT883" s="51" t="str">
        <f t="shared" si="975"/>
        <v/>
      </c>
      <c r="BU883" s="51" t="str">
        <f t="shared" si="976"/>
        <v/>
      </c>
      <c r="BV883" s="51" t="str">
        <f t="shared" si="977"/>
        <v/>
      </c>
      <c r="BW883" s="51" t="str">
        <f t="shared" si="978"/>
        <v/>
      </c>
      <c r="BX883" s="51" t="str">
        <f t="shared" si="979"/>
        <v/>
      </c>
      <c r="BY883" s="51" t="str">
        <f t="shared" si="980"/>
        <v/>
      </c>
      <c r="BZ883" s="51" t="str">
        <f t="shared" si="981"/>
        <v/>
      </c>
      <c r="CA883" s="51" t="str">
        <f t="shared" si="982"/>
        <v/>
      </c>
      <c r="CB883" s="51" t="str">
        <f t="shared" si="983"/>
        <v/>
      </c>
      <c r="CC883" s="51" t="str">
        <f t="shared" si="967"/>
        <v/>
      </c>
      <c r="CD883" s="51" t="str">
        <f t="shared" si="968"/>
        <v/>
      </c>
      <c r="CE883" s="51" t="str">
        <f t="shared" si="984"/>
        <v/>
      </c>
      <c r="CF883" s="51"/>
      <c r="CH883" s="53" t="str">
        <f t="shared" si="985"/>
        <v/>
      </c>
      <c r="CI883" s="53" t="str">
        <f t="shared" si="986"/>
        <v/>
      </c>
      <c r="CJ883" s="54" t="str">
        <f t="shared" si="987"/>
        <v/>
      </c>
      <c r="CK883" s="53" t="str">
        <f t="shared" si="988"/>
        <v/>
      </c>
      <c r="CL883" s="53" t="str">
        <f t="shared" si="989"/>
        <v/>
      </c>
      <c r="CM883" s="53" t="str">
        <f t="shared" si="990"/>
        <v/>
      </c>
      <c r="CN883" s="53" t="str">
        <f t="shared" si="991"/>
        <v/>
      </c>
      <c r="CO883" s="53" t="str">
        <f t="shared" si="992"/>
        <v/>
      </c>
      <c r="CP883" s="53" t="str">
        <f t="shared" si="993"/>
        <v/>
      </c>
      <c r="CQ883" s="53" t="str">
        <f t="shared" si="994"/>
        <v/>
      </c>
      <c r="CR883" s="53" t="str">
        <f t="shared" si="995"/>
        <v/>
      </c>
      <c r="CS883" s="53" t="str">
        <f t="shared" si="996"/>
        <v/>
      </c>
      <c r="CT883" s="53" t="str">
        <f t="shared" si="997"/>
        <v/>
      </c>
      <c r="CU883" s="53" t="str">
        <f t="shared" si="1006"/>
        <v/>
      </c>
    </row>
    <row r="884" spans="1:99" hidden="1" x14ac:dyDescent="0.3">
      <c r="A884" s="40">
        <v>946</v>
      </c>
      <c r="B884" s="141"/>
      <c r="C884" s="142"/>
      <c r="D884" s="144"/>
      <c r="E884" s="144"/>
      <c r="F884" s="312"/>
      <c r="G884" s="144" t="s">
        <v>141</v>
      </c>
      <c r="H884" s="314"/>
      <c r="I884" s="314"/>
      <c r="J884" s="315" t="str">
        <f t="shared" si="941"/>
        <v/>
      </c>
      <c r="K884" s="316" t="str">
        <f t="shared" si="942"/>
        <v/>
      </c>
      <c r="L884" s="317" t="str">
        <f t="shared" si="943"/>
        <v/>
      </c>
      <c r="M884" s="316" t="str">
        <f t="shared" si="944"/>
        <v/>
      </c>
      <c r="N884" s="317" t="str">
        <f t="shared" si="945"/>
        <v/>
      </c>
      <c r="O884" s="316" t="str">
        <f t="shared" si="946"/>
        <v/>
      </c>
      <c r="P884" s="317" t="str">
        <f t="shared" si="947"/>
        <v/>
      </c>
      <c r="Q884" s="318" t="str">
        <f t="shared" si="948"/>
        <v/>
      </c>
      <c r="R884" s="319" t="str">
        <f t="shared" si="949"/>
        <v/>
      </c>
      <c r="S884" s="318" t="str">
        <f t="shared" si="950"/>
        <v/>
      </c>
      <c r="T884" s="317" t="str">
        <f t="shared" si="951"/>
        <v/>
      </c>
      <c r="U884" s="318" t="str">
        <f t="shared" si="952"/>
        <v/>
      </c>
      <c r="V884" s="319" t="str">
        <f t="shared" si="953"/>
        <v/>
      </c>
      <c r="W884" s="318" t="str">
        <f t="shared" si="954"/>
        <v/>
      </c>
      <c r="X884" s="319" t="str">
        <f t="shared" si="955"/>
        <v/>
      </c>
      <c r="Y884" s="318" t="str">
        <f t="shared" si="956"/>
        <v/>
      </c>
      <c r="Z884" s="319" t="str">
        <f t="shared" si="957"/>
        <v/>
      </c>
      <c r="AA884" s="317" t="str">
        <f t="shared" si="958"/>
        <v/>
      </c>
      <c r="AB884" s="97" t="str">
        <f t="shared" si="959"/>
        <v/>
      </c>
      <c r="AC884" s="143" t="str">
        <f t="shared" si="960"/>
        <v/>
      </c>
      <c r="AD884" s="143" t="str">
        <f t="shared" si="999"/>
        <v/>
      </c>
      <c r="AE884" s="360"/>
      <c r="AF884" s="360"/>
      <c r="AG884" s="364"/>
      <c r="AH884" s="363" t="str">
        <f t="shared" si="1000"/>
        <v/>
      </c>
      <c r="AI884" s="360"/>
      <c r="AJ884" s="360"/>
      <c r="AK884" s="364"/>
      <c r="AL884" s="365" t="str">
        <f t="shared" si="1001"/>
        <v/>
      </c>
      <c r="AM884" s="363" t="str">
        <f t="shared" si="1002"/>
        <v/>
      </c>
      <c r="AN884" s="366" t="str">
        <f t="shared" si="1003"/>
        <v/>
      </c>
      <c r="AO884" s="360"/>
      <c r="AP884" s="360"/>
      <c r="AQ884" s="360" t="str">
        <f t="shared" si="1004"/>
        <v/>
      </c>
      <c r="AR884" s="348" t="str">
        <f t="shared" si="961"/>
        <v/>
      </c>
      <c r="AS884" s="360"/>
      <c r="AT884" s="348" t="str">
        <f t="shared" si="962"/>
        <v/>
      </c>
      <c r="AU884" s="360"/>
      <c r="AV884" s="348" t="str">
        <f t="shared" si="963"/>
        <v/>
      </c>
      <c r="AW884" s="360"/>
      <c r="AX884" s="348" t="str">
        <f t="shared" si="964"/>
        <v/>
      </c>
      <c r="AY884" s="360"/>
      <c r="AZ884" s="348" t="str">
        <f t="shared" si="965"/>
        <v/>
      </c>
      <c r="BA884" s="367"/>
      <c r="BB884" s="348" t="str">
        <f t="shared" si="966"/>
        <v/>
      </c>
      <c r="BC884" s="350" t="str">
        <f t="shared" si="969"/>
        <v/>
      </c>
      <c r="BD884" s="350" t="str">
        <f t="shared" si="970"/>
        <v/>
      </c>
      <c r="BE884" s="360"/>
      <c r="BF884" s="361"/>
      <c r="BG884" s="362" t="str">
        <f t="shared" si="1005"/>
        <v/>
      </c>
      <c r="BH884" s="354" t="str">
        <f t="shared" si="971"/>
        <v/>
      </c>
      <c r="BI884" s="350" t="str">
        <f t="shared" si="972"/>
        <v/>
      </c>
      <c r="BJ884" s="113" t="str">
        <f t="shared" si="973"/>
        <v/>
      </c>
      <c r="BK884" s="347" t="str">
        <f t="shared" si="998"/>
        <v/>
      </c>
      <c r="BR884" s="307"/>
      <c r="BS884" s="51" t="str">
        <f t="shared" si="974"/>
        <v/>
      </c>
      <c r="BT884" s="51" t="str">
        <f t="shared" si="975"/>
        <v/>
      </c>
      <c r="BU884" s="51" t="str">
        <f t="shared" si="976"/>
        <v/>
      </c>
      <c r="BV884" s="51" t="str">
        <f t="shared" si="977"/>
        <v/>
      </c>
      <c r="BW884" s="51" t="str">
        <f t="shared" si="978"/>
        <v/>
      </c>
      <c r="BX884" s="51" t="str">
        <f t="shared" si="979"/>
        <v/>
      </c>
      <c r="BY884" s="51" t="str">
        <f t="shared" si="980"/>
        <v/>
      </c>
      <c r="BZ884" s="51" t="str">
        <f t="shared" si="981"/>
        <v/>
      </c>
      <c r="CA884" s="51" t="str">
        <f t="shared" si="982"/>
        <v/>
      </c>
      <c r="CB884" s="51" t="str">
        <f t="shared" si="983"/>
        <v/>
      </c>
      <c r="CC884" s="51" t="str">
        <f t="shared" si="967"/>
        <v/>
      </c>
      <c r="CD884" s="51" t="str">
        <f t="shared" si="968"/>
        <v/>
      </c>
      <c r="CE884" s="51" t="str">
        <f t="shared" si="984"/>
        <v/>
      </c>
      <c r="CF884" s="51"/>
      <c r="CH884" s="53" t="str">
        <f t="shared" si="985"/>
        <v/>
      </c>
      <c r="CI884" s="53" t="str">
        <f t="shared" si="986"/>
        <v/>
      </c>
      <c r="CJ884" s="54" t="str">
        <f t="shared" si="987"/>
        <v/>
      </c>
      <c r="CK884" s="53" t="str">
        <f t="shared" si="988"/>
        <v/>
      </c>
      <c r="CL884" s="53" t="str">
        <f t="shared" si="989"/>
        <v/>
      </c>
      <c r="CM884" s="53" t="str">
        <f t="shared" si="990"/>
        <v/>
      </c>
      <c r="CN884" s="53" t="str">
        <f t="shared" si="991"/>
        <v/>
      </c>
      <c r="CO884" s="53" t="str">
        <f t="shared" si="992"/>
        <v/>
      </c>
      <c r="CP884" s="53" t="str">
        <f t="shared" si="993"/>
        <v/>
      </c>
      <c r="CQ884" s="53" t="str">
        <f t="shared" si="994"/>
        <v/>
      </c>
      <c r="CR884" s="53" t="str">
        <f t="shared" si="995"/>
        <v/>
      </c>
      <c r="CS884" s="53" t="str">
        <f t="shared" si="996"/>
        <v/>
      </c>
      <c r="CT884" s="53" t="str">
        <f t="shared" si="997"/>
        <v/>
      </c>
      <c r="CU884" s="53" t="str">
        <f t="shared" si="1006"/>
        <v/>
      </c>
    </row>
    <row r="885" spans="1:99" hidden="1" x14ac:dyDescent="0.3">
      <c r="A885" s="40">
        <v>947</v>
      </c>
      <c r="B885" s="141"/>
      <c r="C885" s="142"/>
      <c r="D885" s="144"/>
      <c r="E885" s="144"/>
      <c r="F885" s="312"/>
      <c r="G885" s="144" t="s">
        <v>141</v>
      </c>
      <c r="H885" s="314"/>
      <c r="I885" s="314"/>
      <c r="J885" s="315" t="str">
        <f t="shared" si="941"/>
        <v/>
      </c>
      <c r="K885" s="316" t="str">
        <f t="shared" si="942"/>
        <v/>
      </c>
      <c r="L885" s="317" t="str">
        <f t="shared" si="943"/>
        <v/>
      </c>
      <c r="M885" s="316" t="str">
        <f t="shared" si="944"/>
        <v/>
      </c>
      <c r="N885" s="317" t="str">
        <f t="shared" si="945"/>
        <v/>
      </c>
      <c r="O885" s="316" t="str">
        <f t="shared" si="946"/>
        <v/>
      </c>
      <c r="P885" s="317" t="str">
        <f t="shared" si="947"/>
        <v/>
      </c>
      <c r="Q885" s="318" t="str">
        <f t="shared" si="948"/>
        <v/>
      </c>
      <c r="R885" s="319" t="str">
        <f t="shared" si="949"/>
        <v/>
      </c>
      <c r="S885" s="318" t="str">
        <f t="shared" si="950"/>
        <v/>
      </c>
      <c r="T885" s="317" t="str">
        <f t="shared" si="951"/>
        <v/>
      </c>
      <c r="U885" s="318" t="str">
        <f t="shared" si="952"/>
        <v/>
      </c>
      <c r="V885" s="319" t="str">
        <f t="shared" si="953"/>
        <v/>
      </c>
      <c r="W885" s="318" t="str">
        <f t="shared" si="954"/>
        <v/>
      </c>
      <c r="X885" s="319" t="str">
        <f t="shared" si="955"/>
        <v/>
      </c>
      <c r="Y885" s="318" t="str">
        <f t="shared" si="956"/>
        <v/>
      </c>
      <c r="Z885" s="319" t="str">
        <f t="shared" si="957"/>
        <v/>
      </c>
      <c r="AA885" s="317" t="str">
        <f t="shared" si="958"/>
        <v/>
      </c>
      <c r="AB885" s="97" t="str">
        <f t="shared" si="959"/>
        <v/>
      </c>
      <c r="AC885" s="143" t="str">
        <f t="shared" si="960"/>
        <v/>
      </c>
      <c r="AD885" s="143" t="str">
        <f t="shared" si="999"/>
        <v/>
      </c>
      <c r="AE885" s="360"/>
      <c r="AF885" s="360"/>
      <c r="AG885" s="364"/>
      <c r="AH885" s="363" t="str">
        <f t="shared" si="1000"/>
        <v/>
      </c>
      <c r="AI885" s="360"/>
      <c r="AJ885" s="360"/>
      <c r="AK885" s="364"/>
      <c r="AL885" s="365" t="str">
        <f t="shared" si="1001"/>
        <v/>
      </c>
      <c r="AM885" s="363" t="str">
        <f t="shared" si="1002"/>
        <v/>
      </c>
      <c r="AN885" s="366" t="str">
        <f t="shared" si="1003"/>
        <v/>
      </c>
      <c r="AO885" s="360"/>
      <c r="AP885" s="360"/>
      <c r="AQ885" s="360" t="str">
        <f t="shared" si="1004"/>
        <v/>
      </c>
      <c r="AR885" s="348" t="str">
        <f t="shared" si="961"/>
        <v/>
      </c>
      <c r="AS885" s="360"/>
      <c r="AT885" s="348" t="str">
        <f t="shared" si="962"/>
        <v/>
      </c>
      <c r="AU885" s="360"/>
      <c r="AV885" s="348" t="str">
        <f t="shared" si="963"/>
        <v/>
      </c>
      <c r="AW885" s="360"/>
      <c r="AX885" s="348" t="str">
        <f t="shared" si="964"/>
        <v/>
      </c>
      <c r="AY885" s="360"/>
      <c r="AZ885" s="348" t="str">
        <f t="shared" si="965"/>
        <v/>
      </c>
      <c r="BA885" s="367"/>
      <c r="BB885" s="348" t="str">
        <f t="shared" si="966"/>
        <v/>
      </c>
      <c r="BC885" s="350" t="str">
        <f t="shared" si="969"/>
        <v/>
      </c>
      <c r="BD885" s="350" t="str">
        <f t="shared" si="970"/>
        <v/>
      </c>
      <c r="BE885" s="360"/>
      <c r="BF885" s="361"/>
      <c r="BG885" s="362" t="str">
        <f t="shared" si="1005"/>
        <v/>
      </c>
      <c r="BH885" s="354" t="str">
        <f t="shared" si="971"/>
        <v/>
      </c>
      <c r="BI885" s="350" t="str">
        <f t="shared" si="972"/>
        <v/>
      </c>
      <c r="BJ885" s="113" t="str">
        <f t="shared" si="973"/>
        <v/>
      </c>
      <c r="BK885" s="347" t="str">
        <f t="shared" si="998"/>
        <v/>
      </c>
      <c r="BR885" s="307"/>
      <c r="BS885" s="51" t="str">
        <f t="shared" si="974"/>
        <v/>
      </c>
      <c r="BT885" s="51" t="str">
        <f t="shared" si="975"/>
        <v/>
      </c>
      <c r="BU885" s="51" t="str">
        <f t="shared" si="976"/>
        <v/>
      </c>
      <c r="BV885" s="51" t="str">
        <f t="shared" si="977"/>
        <v/>
      </c>
      <c r="BW885" s="51" t="str">
        <f t="shared" si="978"/>
        <v/>
      </c>
      <c r="BX885" s="51" t="str">
        <f t="shared" si="979"/>
        <v/>
      </c>
      <c r="BY885" s="51" t="str">
        <f t="shared" si="980"/>
        <v/>
      </c>
      <c r="BZ885" s="51" t="str">
        <f t="shared" si="981"/>
        <v/>
      </c>
      <c r="CA885" s="51" t="str">
        <f t="shared" si="982"/>
        <v/>
      </c>
      <c r="CB885" s="51" t="str">
        <f t="shared" si="983"/>
        <v/>
      </c>
      <c r="CC885" s="51" t="str">
        <f t="shared" si="967"/>
        <v/>
      </c>
      <c r="CD885" s="51" t="str">
        <f t="shared" si="968"/>
        <v/>
      </c>
      <c r="CE885" s="51" t="str">
        <f t="shared" si="984"/>
        <v/>
      </c>
      <c r="CF885" s="51"/>
      <c r="CH885" s="53" t="str">
        <f t="shared" si="985"/>
        <v/>
      </c>
      <c r="CI885" s="53" t="str">
        <f t="shared" si="986"/>
        <v/>
      </c>
      <c r="CJ885" s="54" t="str">
        <f t="shared" si="987"/>
        <v/>
      </c>
      <c r="CK885" s="53" t="str">
        <f t="shared" si="988"/>
        <v/>
      </c>
      <c r="CL885" s="53" t="str">
        <f t="shared" si="989"/>
        <v/>
      </c>
      <c r="CM885" s="53" t="str">
        <f t="shared" si="990"/>
        <v/>
      </c>
      <c r="CN885" s="53" t="str">
        <f t="shared" si="991"/>
        <v/>
      </c>
      <c r="CO885" s="53" t="str">
        <f t="shared" si="992"/>
        <v/>
      </c>
      <c r="CP885" s="53" t="str">
        <f t="shared" si="993"/>
        <v/>
      </c>
      <c r="CQ885" s="53" t="str">
        <f t="shared" si="994"/>
        <v/>
      </c>
      <c r="CR885" s="53" t="str">
        <f t="shared" si="995"/>
        <v/>
      </c>
      <c r="CS885" s="53" t="str">
        <f t="shared" si="996"/>
        <v/>
      </c>
      <c r="CT885" s="53" t="str">
        <f t="shared" si="997"/>
        <v/>
      </c>
      <c r="CU885" s="53" t="str">
        <f t="shared" si="1006"/>
        <v/>
      </c>
    </row>
    <row r="886" spans="1:99" hidden="1" x14ac:dyDescent="0.3">
      <c r="A886" s="40">
        <v>948</v>
      </c>
      <c r="B886" s="141"/>
      <c r="C886" s="142"/>
      <c r="D886" s="144"/>
      <c r="E886" s="144"/>
      <c r="F886" s="312"/>
      <c r="G886" s="144" t="s">
        <v>141</v>
      </c>
      <c r="H886" s="314"/>
      <c r="I886" s="314"/>
      <c r="J886" s="315" t="str">
        <f t="shared" si="941"/>
        <v/>
      </c>
      <c r="K886" s="316" t="str">
        <f t="shared" si="942"/>
        <v/>
      </c>
      <c r="L886" s="317" t="str">
        <f t="shared" si="943"/>
        <v/>
      </c>
      <c r="M886" s="316" t="str">
        <f t="shared" si="944"/>
        <v/>
      </c>
      <c r="N886" s="317" t="str">
        <f t="shared" si="945"/>
        <v/>
      </c>
      <c r="O886" s="316" t="str">
        <f t="shared" si="946"/>
        <v/>
      </c>
      <c r="P886" s="317" t="str">
        <f t="shared" si="947"/>
        <v/>
      </c>
      <c r="Q886" s="318" t="str">
        <f t="shared" si="948"/>
        <v/>
      </c>
      <c r="R886" s="319" t="str">
        <f t="shared" si="949"/>
        <v/>
      </c>
      <c r="S886" s="318" t="str">
        <f t="shared" si="950"/>
        <v/>
      </c>
      <c r="T886" s="317" t="str">
        <f t="shared" si="951"/>
        <v/>
      </c>
      <c r="U886" s="318" t="str">
        <f t="shared" si="952"/>
        <v/>
      </c>
      <c r="V886" s="319" t="str">
        <f t="shared" si="953"/>
        <v/>
      </c>
      <c r="W886" s="318" t="str">
        <f t="shared" si="954"/>
        <v/>
      </c>
      <c r="X886" s="319" t="str">
        <f t="shared" si="955"/>
        <v/>
      </c>
      <c r="Y886" s="318" t="str">
        <f t="shared" si="956"/>
        <v/>
      </c>
      <c r="Z886" s="319" t="str">
        <f t="shared" si="957"/>
        <v/>
      </c>
      <c r="AA886" s="317" t="str">
        <f t="shared" si="958"/>
        <v/>
      </c>
      <c r="AB886" s="97" t="str">
        <f t="shared" si="959"/>
        <v/>
      </c>
      <c r="AC886" s="143" t="str">
        <f t="shared" si="960"/>
        <v/>
      </c>
      <c r="AD886" s="143" t="str">
        <f t="shared" si="999"/>
        <v/>
      </c>
      <c r="AE886" s="360"/>
      <c r="AF886" s="360"/>
      <c r="AG886" s="364"/>
      <c r="AH886" s="363" t="str">
        <f t="shared" si="1000"/>
        <v/>
      </c>
      <c r="AI886" s="360"/>
      <c r="AJ886" s="360"/>
      <c r="AK886" s="364"/>
      <c r="AL886" s="365" t="str">
        <f t="shared" si="1001"/>
        <v/>
      </c>
      <c r="AM886" s="363" t="str">
        <f t="shared" si="1002"/>
        <v/>
      </c>
      <c r="AN886" s="366" t="str">
        <f t="shared" si="1003"/>
        <v/>
      </c>
      <c r="AO886" s="360"/>
      <c r="AP886" s="360"/>
      <c r="AQ886" s="360" t="str">
        <f t="shared" si="1004"/>
        <v/>
      </c>
      <c r="AR886" s="348" t="str">
        <f t="shared" si="961"/>
        <v/>
      </c>
      <c r="AS886" s="360"/>
      <c r="AT886" s="348" t="str">
        <f t="shared" si="962"/>
        <v/>
      </c>
      <c r="AU886" s="360"/>
      <c r="AV886" s="348" t="str">
        <f t="shared" si="963"/>
        <v/>
      </c>
      <c r="AW886" s="360"/>
      <c r="AX886" s="348" t="str">
        <f t="shared" si="964"/>
        <v/>
      </c>
      <c r="AY886" s="360"/>
      <c r="AZ886" s="348" t="str">
        <f t="shared" si="965"/>
        <v/>
      </c>
      <c r="BA886" s="367"/>
      <c r="BB886" s="348" t="str">
        <f t="shared" si="966"/>
        <v/>
      </c>
      <c r="BC886" s="350" t="str">
        <f t="shared" si="969"/>
        <v/>
      </c>
      <c r="BD886" s="350" t="str">
        <f t="shared" si="970"/>
        <v/>
      </c>
      <c r="BE886" s="360"/>
      <c r="BF886" s="361"/>
      <c r="BG886" s="362" t="str">
        <f t="shared" si="1005"/>
        <v/>
      </c>
      <c r="BH886" s="354" t="str">
        <f t="shared" si="971"/>
        <v/>
      </c>
      <c r="BI886" s="350" t="str">
        <f t="shared" si="972"/>
        <v/>
      </c>
      <c r="BJ886" s="113" t="str">
        <f t="shared" si="973"/>
        <v/>
      </c>
      <c r="BK886" s="347" t="str">
        <f t="shared" si="998"/>
        <v/>
      </c>
      <c r="BR886" s="307"/>
      <c r="BS886" s="51" t="str">
        <f t="shared" si="974"/>
        <v/>
      </c>
      <c r="BT886" s="51" t="str">
        <f t="shared" si="975"/>
        <v/>
      </c>
      <c r="BU886" s="51" t="str">
        <f t="shared" si="976"/>
        <v/>
      </c>
      <c r="BV886" s="51" t="str">
        <f t="shared" si="977"/>
        <v/>
      </c>
      <c r="BW886" s="51" t="str">
        <f t="shared" si="978"/>
        <v/>
      </c>
      <c r="BX886" s="51" t="str">
        <f t="shared" si="979"/>
        <v/>
      </c>
      <c r="BY886" s="51" t="str">
        <f t="shared" si="980"/>
        <v/>
      </c>
      <c r="BZ886" s="51" t="str">
        <f t="shared" si="981"/>
        <v/>
      </c>
      <c r="CA886" s="51" t="str">
        <f t="shared" si="982"/>
        <v/>
      </c>
      <c r="CB886" s="51" t="str">
        <f t="shared" si="983"/>
        <v/>
      </c>
      <c r="CC886" s="51" t="str">
        <f t="shared" si="967"/>
        <v/>
      </c>
      <c r="CD886" s="51" t="str">
        <f t="shared" si="968"/>
        <v/>
      </c>
      <c r="CE886" s="51" t="str">
        <f t="shared" si="984"/>
        <v/>
      </c>
      <c r="CF886" s="51"/>
      <c r="CH886" s="53" t="str">
        <f t="shared" si="985"/>
        <v/>
      </c>
      <c r="CI886" s="53" t="str">
        <f t="shared" si="986"/>
        <v/>
      </c>
      <c r="CJ886" s="54" t="str">
        <f t="shared" si="987"/>
        <v/>
      </c>
      <c r="CK886" s="53" t="str">
        <f t="shared" si="988"/>
        <v/>
      </c>
      <c r="CL886" s="53" t="str">
        <f t="shared" si="989"/>
        <v/>
      </c>
      <c r="CM886" s="53" t="str">
        <f t="shared" si="990"/>
        <v/>
      </c>
      <c r="CN886" s="53" t="str">
        <f t="shared" si="991"/>
        <v/>
      </c>
      <c r="CO886" s="53" t="str">
        <f t="shared" si="992"/>
        <v/>
      </c>
      <c r="CP886" s="53" t="str">
        <f t="shared" si="993"/>
        <v/>
      </c>
      <c r="CQ886" s="53" t="str">
        <f t="shared" si="994"/>
        <v/>
      </c>
      <c r="CR886" s="53" t="str">
        <f t="shared" si="995"/>
        <v/>
      </c>
      <c r="CS886" s="53" t="str">
        <f t="shared" si="996"/>
        <v/>
      </c>
      <c r="CT886" s="53" t="str">
        <f t="shared" si="997"/>
        <v/>
      </c>
      <c r="CU886" s="53" t="str">
        <f t="shared" si="1006"/>
        <v/>
      </c>
    </row>
    <row r="887" spans="1:99" hidden="1" x14ac:dyDescent="0.3">
      <c r="A887" s="40">
        <v>949</v>
      </c>
      <c r="B887" s="141"/>
      <c r="C887" s="142"/>
      <c r="D887" s="144"/>
      <c r="E887" s="144"/>
      <c r="F887" s="312"/>
      <c r="G887" s="144" t="s">
        <v>141</v>
      </c>
      <c r="H887" s="314"/>
      <c r="I887" s="314"/>
      <c r="J887" s="315" t="str">
        <f t="shared" si="941"/>
        <v/>
      </c>
      <c r="K887" s="316" t="str">
        <f t="shared" si="942"/>
        <v/>
      </c>
      <c r="L887" s="317" t="str">
        <f t="shared" si="943"/>
        <v/>
      </c>
      <c r="M887" s="316" t="str">
        <f t="shared" si="944"/>
        <v/>
      </c>
      <c r="N887" s="317" t="str">
        <f t="shared" si="945"/>
        <v/>
      </c>
      <c r="O887" s="316" t="str">
        <f t="shared" si="946"/>
        <v/>
      </c>
      <c r="P887" s="317" t="str">
        <f t="shared" si="947"/>
        <v/>
      </c>
      <c r="Q887" s="318" t="str">
        <f t="shared" si="948"/>
        <v/>
      </c>
      <c r="R887" s="319" t="str">
        <f t="shared" si="949"/>
        <v/>
      </c>
      <c r="S887" s="318" t="str">
        <f t="shared" si="950"/>
        <v/>
      </c>
      <c r="T887" s="317" t="str">
        <f t="shared" si="951"/>
        <v/>
      </c>
      <c r="U887" s="318" t="str">
        <f t="shared" si="952"/>
        <v/>
      </c>
      <c r="V887" s="319" t="str">
        <f t="shared" si="953"/>
        <v/>
      </c>
      <c r="W887" s="318" t="str">
        <f t="shared" si="954"/>
        <v/>
      </c>
      <c r="X887" s="319" t="str">
        <f t="shared" si="955"/>
        <v/>
      </c>
      <c r="Y887" s="318" t="str">
        <f t="shared" si="956"/>
        <v/>
      </c>
      <c r="Z887" s="319" t="str">
        <f t="shared" si="957"/>
        <v/>
      </c>
      <c r="AA887" s="317" t="str">
        <f t="shared" si="958"/>
        <v/>
      </c>
      <c r="AB887" s="97" t="str">
        <f t="shared" si="959"/>
        <v/>
      </c>
      <c r="AC887" s="143" t="str">
        <f t="shared" si="960"/>
        <v/>
      </c>
      <c r="AD887" s="143" t="str">
        <f t="shared" si="999"/>
        <v/>
      </c>
      <c r="AE887" s="360"/>
      <c r="AF887" s="360"/>
      <c r="AG887" s="364"/>
      <c r="AH887" s="363" t="str">
        <f t="shared" si="1000"/>
        <v/>
      </c>
      <c r="AI887" s="360"/>
      <c r="AJ887" s="360"/>
      <c r="AK887" s="364"/>
      <c r="AL887" s="365" t="str">
        <f t="shared" si="1001"/>
        <v/>
      </c>
      <c r="AM887" s="363" t="str">
        <f t="shared" si="1002"/>
        <v/>
      </c>
      <c r="AN887" s="366" t="str">
        <f t="shared" si="1003"/>
        <v/>
      </c>
      <c r="AO887" s="360"/>
      <c r="AP887" s="360"/>
      <c r="AQ887" s="360" t="str">
        <f t="shared" si="1004"/>
        <v/>
      </c>
      <c r="AR887" s="348" t="str">
        <f t="shared" si="961"/>
        <v/>
      </c>
      <c r="AS887" s="360"/>
      <c r="AT887" s="348" t="str">
        <f t="shared" si="962"/>
        <v/>
      </c>
      <c r="AU887" s="360"/>
      <c r="AV887" s="348" t="str">
        <f t="shared" si="963"/>
        <v/>
      </c>
      <c r="AW887" s="360"/>
      <c r="AX887" s="348" t="str">
        <f t="shared" si="964"/>
        <v/>
      </c>
      <c r="AY887" s="360"/>
      <c r="AZ887" s="348" t="str">
        <f t="shared" si="965"/>
        <v/>
      </c>
      <c r="BA887" s="367"/>
      <c r="BB887" s="348" t="str">
        <f t="shared" si="966"/>
        <v/>
      </c>
      <c r="BC887" s="350" t="str">
        <f t="shared" si="969"/>
        <v/>
      </c>
      <c r="BD887" s="350" t="str">
        <f t="shared" si="970"/>
        <v/>
      </c>
      <c r="BE887" s="360"/>
      <c r="BF887" s="361"/>
      <c r="BG887" s="362" t="str">
        <f t="shared" si="1005"/>
        <v/>
      </c>
      <c r="BH887" s="354" t="str">
        <f t="shared" si="971"/>
        <v/>
      </c>
      <c r="BI887" s="350" t="str">
        <f t="shared" si="972"/>
        <v/>
      </c>
      <c r="BJ887" s="113" t="str">
        <f t="shared" si="973"/>
        <v/>
      </c>
      <c r="BK887" s="347" t="str">
        <f t="shared" si="998"/>
        <v/>
      </c>
      <c r="BR887" s="307"/>
      <c r="BS887" s="51" t="str">
        <f t="shared" si="974"/>
        <v/>
      </c>
      <c r="BT887" s="51" t="str">
        <f t="shared" si="975"/>
        <v/>
      </c>
      <c r="BU887" s="51" t="str">
        <f t="shared" si="976"/>
        <v/>
      </c>
      <c r="BV887" s="51" t="str">
        <f t="shared" si="977"/>
        <v/>
      </c>
      <c r="BW887" s="51" t="str">
        <f t="shared" si="978"/>
        <v/>
      </c>
      <c r="BX887" s="51" t="str">
        <f t="shared" si="979"/>
        <v/>
      </c>
      <c r="BY887" s="51" t="str">
        <f t="shared" si="980"/>
        <v/>
      </c>
      <c r="BZ887" s="51" t="str">
        <f t="shared" si="981"/>
        <v/>
      </c>
      <c r="CA887" s="51" t="str">
        <f t="shared" si="982"/>
        <v/>
      </c>
      <c r="CB887" s="51" t="str">
        <f t="shared" si="983"/>
        <v/>
      </c>
      <c r="CC887" s="51" t="str">
        <f t="shared" si="967"/>
        <v/>
      </c>
      <c r="CD887" s="51" t="str">
        <f t="shared" si="968"/>
        <v/>
      </c>
      <c r="CE887" s="51" t="str">
        <f t="shared" si="984"/>
        <v/>
      </c>
      <c r="CF887" s="51"/>
      <c r="CH887" s="53" t="str">
        <f t="shared" si="985"/>
        <v/>
      </c>
      <c r="CI887" s="53" t="str">
        <f t="shared" si="986"/>
        <v/>
      </c>
      <c r="CJ887" s="54" t="str">
        <f t="shared" si="987"/>
        <v/>
      </c>
      <c r="CK887" s="53" t="str">
        <f t="shared" si="988"/>
        <v/>
      </c>
      <c r="CL887" s="53" t="str">
        <f t="shared" si="989"/>
        <v/>
      </c>
      <c r="CM887" s="53" t="str">
        <f t="shared" si="990"/>
        <v/>
      </c>
      <c r="CN887" s="53" t="str">
        <f t="shared" si="991"/>
        <v/>
      </c>
      <c r="CO887" s="53" t="str">
        <f t="shared" si="992"/>
        <v/>
      </c>
      <c r="CP887" s="53" t="str">
        <f t="shared" si="993"/>
        <v/>
      </c>
      <c r="CQ887" s="53" t="str">
        <f t="shared" si="994"/>
        <v/>
      </c>
      <c r="CR887" s="53" t="str">
        <f t="shared" si="995"/>
        <v/>
      </c>
      <c r="CS887" s="53" t="str">
        <f t="shared" si="996"/>
        <v/>
      </c>
      <c r="CT887" s="53" t="str">
        <f t="shared" si="997"/>
        <v/>
      </c>
      <c r="CU887" s="53" t="str">
        <f t="shared" si="1006"/>
        <v/>
      </c>
    </row>
    <row r="888" spans="1:99" hidden="1" x14ac:dyDescent="0.3">
      <c r="A888" s="40">
        <v>950</v>
      </c>
      <c r="B888" s="141"/>
      <c r="C888" s="142"/>
      <c r="D888" s="144"/>
      <c r="E888" s="144"/>
      <c r="F888" s="312"/>
      <c r="G888" s="144" t="s">
        <v>141</v>
      </c>
      <c r="H888" s="314"/>
      <c r="I888" s="314"/>
      <c r="J888" s="315" t="str">
        <f t="shared" si="941"/>
        <v/>
      </c>
      <c r="K888" s="316" t="str">
        <f t="shared" si="942"/>
        <v/>
      </c>
      <c r="L888" s="317" t="str">
        <f t="shared" si="943"/>
        <v/>
      </c>
      <c r="M888" s="316" t="str">
        <f t="shared" si="944"/>
        <v/>
      </c>
      <c r="N888" s="317" t="str">
        <f t="shared" si="945"/>
        <v/>
      </c>
      <c r="O888" s="316" t="str">
        <f t="shared" si="946"/>
        <v/>
      </c>
      <c r="P888" s="317" t="str">
        <f t="shared" si="947"/>
        <v/>
      </c>
      <c r="Q888" s="318" t="str">
        <f t="shared" si="948"/>
        <v/>
      </c>
      <c r="R888" s="319" t="str">
        <f t="shared" si="949"/>
        <v/>
      </c>
      <c r="S888" s="318" t="str">
        <f t="shared" si="950"/>
        <v/>
      </c>
      <c r="T888" s="317" t="str">
        <f t="shared" si="951"/>
        <v/>
      </c>
      <c r="U888" s="318" t="str">
        <f t="shared" si="952"/>
        <v/>
      </c>
      <c r="V888" s="319" t="str">
        <f t="shared" si="953"/>
        <v/>
      </c>
      <c r="W888" s="318" t="str">
        <f t="shared" si="954"/>
        <v/>
      </c>
      <c r="X888" s="319" t="str">
        <f t="shared" si="955"/>
        <v/>
      </c>
      <c r="Y888" s="318" t="str">
        <f t="shared" si="956"/>
        <v/>
      </c>
      <c r="Z888" s="319" t="str">
        <f t="shared" si="957"/>
        <v/>
      </c>
      <c r="AA888" s="317" t="str">
        <f t="shared" si="958"/>
        <v/>
      </c>
      <c r="AB888" s="97" t="str">
        <f t="shared" si="959"/>
        <v/>
      </c>
      <c r="AC888" s="143" t="str">
        <f t="shared" si="960"/>
        <v/>
      </c>
      <c r="AD888" s="143" t="str">
        <f t="shared" si="999"/>
        <v/>
      </c>
      <c r="AE888" s="360"/>
      <c r="AF888" s="360"/>
      <c r="AG888" s="364"/>
      <c r="AH888" s="363" t="str">
        <f t="shared" si="1000"/>
        <v/>
      </c>
      <c r="AI888" s="360"/>
      <c r="AJ888" s="360"/>
      <c r="AK888" s="364"/>
      <c r="AL888" s="365" t="str">
        <f t="shared" si="1001"/>
        <v/>
      </c>
      <c r="AM888" s="363" t="str">
        <f t="shared" si="1002"/>
        <v/>
      </c>
      <c r="AN888" s="366" t="str">
        <f t="shared" si="1003"/>
        <v/>
      </c>
      <c r="AO888" s="360"/>
      <c r="AP888" s="360"/>
      <c r="AQ888" s="360" t="str">
        <f t="shared" si="1004"/>
        <v/>
      </c>
      <c r="AR888" s="348" t="str">
        <f t="shared" si="961"/>
        <v/>
      </c>
      <c r="AS888" s="360"/>
      <c r="AT888" s="348" t="str">
        <f t="shared" si="962"/>
        <v/>
      </c>
      <c r="AU888" s="360"/>
      <c r="AV888" s="348" t="str">
        <f t="shared" si="963"/>
        <v/>
      </c>
      <c r="AW888" s="360"/>
      <c r="AX888" s="348" t="str">
        <f t="shared" si="964"/>
        <v/>
      </c>
      <c r="AY888" s="360"/>
      <c r="AZ888" s="348" t="str">
        <f t="shared" si="965"/>
        <v/>
      </c>
      <c r="BA888" s="367"/>
      <c r="BB888" s="348" t="str">
        <f t="shared" si="966"/>
        <v/>
      </c>
      <c r="BC888" s="350" t="str">
        <f t="shared" si="969"/>
        <v/>
      </c>
      <c r="BD888" s="350" t="str">
        <f t="shared" si="970"/>
        <v/>
      </c>
      <c r="BE888" s="360"/>
      <c r="BF888" s="361"/>
      <c r="BG888" s="362" t="str">
        <f t="shared" si="1005"/>
        <v/>
      </c>
      <c r="BH888" s="354" t="str">
        <f t="shared" si="971"/>
        <v/>
      </c>
      <c r="BI888" s="350" t="str">
        <f t="shared" si="972"/>
        <v/>
      </c>
      <c r="BJ888" s="113" t="str">
        <f t="shared" si="973"/>
        <v/>
      </c>
      <c r="BK888" s="347" t="str">
        <f t="shared" si="998"/>
        <v/>
      </c>
      <c r="BR888" s="307"/>
      <c r="BS888" s="51" t="str">
        <f t="shared" si="974"/>
        <v/>
      </c>
      <c r="BT888" s="51" t="str">
        <f t="shared" si="975"/>
        <v/>
      </c>
      <c r="BU888" s="51" t="str">
        <f t="shared" si="976"/>
        <v/>
      </c>
      <c r="BV888" s="51" t="str">
        <f t="shared" si="977"/>
        <v/>
      </c>
      <c r="BW888" s="51" t="str">
        <f t="shared" si="978"/>
        <v/>
      </c>
      <c r="BX888" s="51" t="str">
        <f t="shared" si="979"/>
        <v/>
      </c>
      <c r="BY888" s="51" t="str">
        <f t="shared" si="980"/>
        <v/>
      </c>
      <c r="BZ888" s="51" t="str">
        <f t="shared" si="981"/>
        <v/>
      </c>
      <c r="CA888" s="51" t="str">
        <f t="shared" si="982"/>
        <v/>
      </c>
      <c r="CB888" s="51" t="str">
        <f t="shared" si="983"/>
        <v/>
      </c>
      <c r="CC888" s="51" t="str">
        <f t="shared" si="967"/>
        <v/>
      </c>
      <c r="CD888" s="51" t="str">
        <f t="shared" si="968"/>
        <v/>
      </c>
      <c r="CE888" s="51" t="str">
        <f t="shared" si="984"/>
        <v/>
      </c>
      <c r="CF888" s="51"/>
      <c r="CH888" s="53" t="str">
        <f t="shared" si="985"/>
        <v/>
      </c>
      <c r="CI888" s="53" t="str">
        <f t="shared" si="986"/>
        <v/>
      </c>
      <c r="CJ888" s="54" t="str">
        <f t="shared" si="987"/>
        <v/>
      </c>
      <c r="CK888" s="53" t="str">
        <f t="shared" si="988"/>
        <v/>
      </c>
      <c r="CL888" s="53" t="str">
        <f t="shared" si="989"/>
        <v/>
      </c>
      <c r="CM888" s="53" t="str">
        <f t="shared" si="990"/>
        <v/>
      </c>
      <c r="CN888" s="53" t="str">
        <f t="shared" si="991"/>
        <v/>
      </c>
      <c r="CO888" s="53" t="str">
        <f t="shared" si="992"/>
        <v/>
      </c>
      <c r="CP888" s="53" t="str">
        <f t="shared" si="993"/>
        <v/>
      </c>
      <c r="CQ888" s="53" t="str">
        <f t="shared" si="994"/>
        <v/>
      </c>
      <c r="CR888" s="53" t="str">
        <f t="shared" si="995"/>
        <v/>
      </c>
      <c r="CS888" s="53" t="str">
        <f t="shared" si="996"/>
        <v/>
      </c>
      <c r="CT888" s="53" t="str">
        <f t="shared" si="997"/>
        <v/>
      </c>
      <c r="CU888" s="53" t="str">
        <f t="shared" si="1006"/>
        <v/>
      </c>
    </row>
    <row r="889" spans="1:99" hidden="1" x14ac:dyDescent="0.3">
      <c r="A889" s="40">
        <v>951</v>
      </c>
      <c r="B889" s="141"/>
      <c r="C889" s="142"/>
      <c r="D889" s="144"/>
      <c r="E889" s="144"/>
      <c r="F889" s="312"/>
      <c r="G889" s="144" t="s">
        <v>141</v>
      </c>
      <c r="H889" s="314"/>
      <c r="I889" s="314"/>
      <c r="J889" s="315" t="str">
        <f t="shared" si="941"/>
        <v/>
      </c>
      <c r="K889" s="316" t="str">
        <f t="shared" si="942"/>
        <v/>
      </c>
      <c r="L889" s="317" t="str">
        <f t="shared" si="943"/>
        <v/>
      </c>
      <c r="M889" s="316" t="str">
        <f t="shared" si="944"/>
        <v/>
      </c>
      <c r="N889" s="317" t="str">
        <f t="shared" si="945"/>
        <v/>
      </c>
      <c r="O889" s="316" t="str">
        <f t="shared" si="946"/>
        <v/>
      </c>
      <c r="P889" s="317" t="str">
        <f t="shared" si="947"/>
        <v/>
      </c>
      <c r="Q889" s="318" t="str">
        <f t="shared" si="948"/>
        <v/>
      </c>
      <c r="R889" s="319" t="str">
        <f t="shared" si="949"/>
        <v/>
      </c>
      <c r="S889" s="318" t="str">
        <f t="shared" si="950"/>
        <v/>
      </c>
      <c r="T889" s="317" t="str">
        <f t="shared" si="951"/>
        <v/>
      </c>
      <c r="U889" s="318" t="str">
        <f t="shared" si="952"/>
        <v/>
      </c>
      <c r="V889" s="319" t="str">
        <f t="shared" si="953"/>
        <v/>
      </c>
      <c r="W889" s="318" t="str">
        <f t="shared" si="954"/>
        <v/>
      </c>
      <c r="X889" s="319" t="str">
        <f t="shared" si="955"/>
        <v/>
      </c>
      <c r="Y889" s="318" t="str">
        <f t="shared" si="956"/>
        <v/>
      </c>
      <c r="Z889" s="319" t="str">
        <f t="shared" si="957"/>
        <v/>
      </c>
      <c r="AA889" s="317" t="str">
        <f t="shared" si="958"/>
        <v/>
      </c>
      <c r="AB889" s="97" t="str">
        <f t="shared" si="959"/>
        <v/>
      </c>
      <c r="AC889" s="143" t="str">
        <f t="shared" si="960"/>
        <v/>
      </c>
      <c r="AD889" s="143" t="str">
        <f t="shared" si="999"/>
        <v/>
      </c>
      <c r="AE889" s="360"/>
      <c r="AF889" s="360"/>
      <c r="AG889" s="364"/>
      <c r="AH889" s="363" t="str">
        <f t="shared" si="1000"/>
        <v/>
      </c>
      <c r="AI889" s="360"/>
      <c r="AJ889" s="360"/>
      <c r="AK889" s="364"/>
      <c r="AL889" s="365" t="str">
        <f t="shared" si="1001"/>
        <v/>
      </c>
      <c r="AM889" s="363" t="str">
        <f t="shared" si="1002"/>
        <v/>
      </c>
      <c r="AN889" s="366" t="str">
        <f t="shared" si="1003"/>
        <v/>
      </c>
      <c r="AO889" s="360"/>
      <c r="AP889" s="360"/>
      <c r="AQ889" s="360" t="str">
        <f t="shared" si="1004"/>
        <v/>
      </c>
      <c r="AR889" s="348" t="str">
        <f t="shared" si="961"/>
        <v/>
      </c>
      <c r="AS889" s="360"/>
      <c r="AT889" s="348" t="str">
        <f t="shared" si="962"/>
        <v/>
      </c>
      <c r="AU889" s="360"/>
      <c r="AV889" s="348" t="str">
        <f t="shared" si="963"/>
        <v/>
      </c>
      <c r="AW889" s="360"/>
      <c r="AX889" s="348" t="str">
        <f t="shared" si="964"/>
        <v/>
      </c>
      <c r="AY889" s="360"/>
      <c r="AZ889" s="348" t="str">
        <f t="shared" si="965"/>
        <v/>
      </c>
      <c r="BA889" s="367"/>
      <c r="BB889" s="348" t="str">
        <f t="shared" si="966"/>
        <v/>
      </c>
      <c r="BC889" s="350" t="str">
        <f t="shared" si="969"/>
        <v/>
      </c>
      <c r="BD889" s="350" t="str">
        <f t="shared" si="970"/>
        <v/>
      </c>
      <c r="BE889" s="360"/>
      <c r="BF889" s="361"/>
      <c r="BG889" s="362" t="str">
        <f t="shared" si="1005"/>
        <v/>
      </c>
      <c r="BH889" s="354" t="str">
        <f t="shared" si="971"/>
        <v/>
      </c>
      <c r="BI889" s="350" t="str">
        <f t="shared" si="972"/>
        <v/>
      </c>
      <c r="BJ889" s="113" t="str">
        <f t="shared" si="973"/>
        <v/>
      </c>
      <c r="BK889" s="347" t="str">
        <f t="shared" si="998"/>
        <v/>
      </c>
      <c r="BR889" s="307"/>
      <c r="BS889" s="51" t="str">
        <f t="shared" si="974"/>
        <v/>
      </c>
      <c r="BT889" s="51" t="str">
        <f t="shared" si="975"/>
        <v/>
      </c>
      <c r="BU889" s="51" t="str">
        <f t="shared" si="976"/>
        <v/>
      </c>
      <c r="BV889" s="51" t="str">
        <f t="shared" si="977"/>
        <v/>
      </c>
      <c r="BW889" s="51" t="str">
        <f t="shared" si="978"/>
        <v/>
      </c>
      <c r="BX889" s="51" t="str">
        <f t="shared" si="979"/>
        <v/>
      </c>
      <c r="BY889" s="51" t="str">
        <f t="shared" si="980"/>
        <v/>
      </c>
      <c r="BZ889" s="51" t="str">
        <f t="shared" si="981"/>
        <v/>
      </c>
      <c r="CA889" s="51" t="str">
        <f t="shared" si="982"/>
        <v/>
      </c>
      <c r="CB889" s="51" t="str">
        <f t="shared" si="983"/>
        <v/>
      </c>
      <c r="CC889" s="51" t="str">
        <f t="shared" si="967"/>
        <v/>
      </c>
      <c r="CD889" s="51" t="str">
        <f t="shared" si="968"/>
        <v/>
      </c>
      <c r="CE889" s="51" t="str">
        <f t="shared" si="984"/>
        <v/>
      </c>
      <c r="CF889" s="51"/>
      <c r="CH889" s="53" t="str">
        <f t="shared" si="985"/>
        <v/>
      </c>
      <c r="CI889" s="53" t="str">
        <f t="shared" si="986"/>
        <v/>
      </c>
      <c r="CJ889" s="54" t="str">
        <f t="shared" si="987"/>
        <v/>
      </c>
      <c r="CK889" s="53" t="str">
        <f t="shared" si="988"/>
        <v/>
      </c>
      <c r="CL889" s="53" t="str">
        <f t="shared" si="989"/>
        <v/>
      </c>
      <c r="CM889" s="53" t="str">
        <f t="shared" si="990"/>
        <v/>
      </c>
      <c r="CN889" s="53" t="str">
        <f t="shared" si="991"/>
        <v/>
      </c>
      <c r="CO889" s="53" t="str">
        <f t="shared" si="992"/>
        <v/>
      </c>
      <c r="CP889" s="53" t="str">
        <f t="shared" si="993"/>
        <v/>
      </c>
      <c r="CQ889" s="53" t="str">
        <f t="shared" si="994"/>
        <v/>
      </c>
      <c r="CR889" s="53" t="str">
        <f t="shared" si="995"/>
        <v/>
      </c>
      <c r="CS889" s="53" t="str">
        <f t="shared" si="996"/>
        <v/>
      </c>
      <c r="CT889" s="53" t="str">
        <f t="shared" si="997"/>
        <v/>
      </c>
      <c r="CU889" s="53" t="str">
        <f t="shared" si="1006"/>
        <v/>
      </c>
    </row>
    <row r="890" spans="1:99" hidden="1" x14ac:dyDescent="0.3">
      <c r="A890" s="40">
        <v>952</v>
      </c>
      <c r="B890" s="141"/>
      <c r="C890" s="142"/>
      <c r="D890" s="144"/>
      <c r="E890" s="144"/>
      <c r="F890" s="312"/>
      <c r="G890" s="144" t="s">
        <v>141</v>
      </c>
      <c r="H890" s="314"/>
      <c r="I890" s="314"/>
      <c r="J890" s="315" t="str">
        <f t="shared" si="941"/>
        <v/>
      </c>
      <c r="K890" s="316" t="str">
        <f t="shared" si="942"/>
        <v/>
      </c>
      <c r="L890" s="317" t="str">
        <f t="shared" si="943"/>
        <v/>
      </c>
      <c r="M890" s="316" t="str">
        <f t="shared" si="944"/>
        <v/>
      </c>
      <c r="N890" s="317" t="str">
        <f t="shared" si="945"/>
        <v/>
      </c>
      <c r="O890" s="316" t="str">
        <f t="shared" si="946"/>
        <v/>
      </c>
      <c r="P890" s="317" t="str">
        <f t="shared" si="947"/>
        <v/>
      </c>
      <c r="Q890" s="318" t="str">
        <f t="shared" si="948"/>
        <v/>
      </c>
      <c r="R890" s="319" t="str">
        <f t="shared" si="949"/>
        <v/>
      </c>
      <c r="S890" s="318" t="str">
        <f t="shared" si="950"/>
        <v/>
      </c>
      <c r="T890" s="317" t="str">
        <f t="shared" si="951"/>
        <v/>
      </c>
      <c r="U890" s="318" t="str">
        <f t="shared" si="952"/>
        <v/>
      </c>
      <c r="V890" s="319" t="str">
        <f t="shared" si="953"/>
        <v/>
      </c>
      <c r="W890" s="318" t="str">
        <f t="shared" si="954"/>
        <v/>
      </c>
      <c r="X890" s="319" t="str">
        <f t="shared" si="955"/>
        <v/>
      </c>
      <c r="Y890" s="318" t="str">
        <f t="shared" si="956"/>
        <v/>
      </c>
      <c r="Z890" s="319" t="str">
        <f t="shared" si="957"/>
        <v/>
      </c>
      <c r="AA890" s="317" t="str">
        <f t="shared" si="958"/>
        <v/>
      </c>
      <c r="AB890" s="97" t="str">
        <f t="shared" si="959"/>
        <v/>
      </c>
      <c r="AC890" s="143" t="str">
        <f t="shared" si="960"/>
        <v/>
      </c>
      <c r="AD890" s="143" t="str">
        <f t="shared" si="999"/>
        <v/>
      </c>
      <c r="AE890" s="360"/>
      <c r="AF890" s="360"/>
      <c r="AG890" s="364"/>
      <c r="AH890" s="363" t="str">
        <f t="shared" si="1000"/>
        <v/>
      </c>
      <c r="AI890" s="360"/>
      <c r="AJ890" s="360"/>
      <c r="AK890" s="364"/>
      <c r="AL890" s="365" t="str">
        <f t="shared" si="1001"/>
        <v/>
      </c>
      <c r="AM890" s="363" t="str">
        <f t="shared" si="1002"/>
        <v/>
      </c>
      <c r="AN890" s="366" t="str">
        <f t="shared" si="1003"/>
        <v/>
      </c>
      <c r="AO890" s="360"/>
      <c r="AP890" s="360"/>
      <c r="AQ890" s="360" t="str">
        <f t="shared" si="1004"/>
        <v/>
      </c>
      <c r="AR890" s="348" t="str">
        <f t="shared" si="961"/>
        <v/>
      </c>
      <c r="AS890" s="360"/>
      <c r="AT890" s="348" t="str">
        <f t="shared" si="962"/>
        <v/>
      </c>
      <c r="AU890" s="360"/>
      <c r="AV890" s="348" t="str">
        <f t="shared" si="963"/>
        <v/>
      </c>
      <c r="AW890" s="360"/>
      <c r="AX890" s="348" t="str">
        <f t="shared" si="964"/>
        <v/>
      </c>
      <c r="AY890" s="360"/>
      <c r="AZ890" s="348" t="str">
        <f t="shared" si="965"/>
        <v/>
      </c>
      <c r="BA890" s="367"/>
      <c r="BB890" s="348" t="str">
        <f t="shared" si="966"/>
        <v/>
      </c>
      <c r="BC890" s="350" t="str">
        <f t="shared" si="969"/>
        <v/>
      </c>
      <c r="BD890" s="350" t="str">
        <f t="shared" si="970"/>
        <v/>
      </c>
      <c r="BE890" s="360"/>
      <c r="BF890" s="361"/>
      <c r="BG890" s="362" t="str">
        <f t="shared" si="1005"/>
        <v/>
      </c>
      <c r="BH890" s="354" t="str">
        <f t="shared" si="971"/>
        <v/>
      </c>
      <c r="BI890" s="350" t="str">
        <f t="shared" si="972"/>
        <v/>
      </c>
      <c r="BJ890" s="113" t="str">
        <f t="shared" si="973"/>
        <v/>
      </c>
      <c r="BK890" s="347" t="str">
        <f t="shared" si="998"/>
        <v/>
      </c>
      <c r="BR890" s="307"/>
      <c r="BS890" s="51" t="str">
        <f t="shared" si="974"/>
        <v/>
      </c>
      <c r="BT890" s="51" t="str">
        <f t="shared" si="975"/>
        <v/>
      </c>
      <c r="BU890" s="51" t="str">
        <f t="shared" si="976"/>
        <v/>
      </c>
      <c r="BV890" s="51" t="str">
        <f t="shared" si="977"/>
        <v/>
      </c>
      <c r="BW890" s="51" t="str">
        <f t="shared" si="978"/>
        <v/>
      </c>
      <c r="BX890" s="51" t="str">
        <f t="shared" si="979"/>
        <v/>
      </c>
      <c r="BY890" s="51" t="str">
        <f t="shared" si="980"/>
        <v/>
      </c>
      <c r="BZ890" s="51" t="str">
        <f t="shared" si="981"/>
        <v/>
      </c>
      <c r="CA890" s="51" t="str">
        <f t="shared" si="982"/>
        <v/>
      </c>
      <c r="CB890" s="51" t="str">
        <f t="shared" si="983"/>
        <v/>
      </c>
      <c r="CC890" s="51" t="str">
        <f t="shared" si="967"/>
        <v/>
      </c>
      <c r="CD890" s="51" t="str">
        <f t="shared" si="968"/>
        <v/>
      </c>
      <c r="CE890" s="51" t="str">
        <f t="shared" si="984"/>
        <v/>
      </c>
      <c r="CF890" s="51"/>
      <c r="CH890" s="53" t="str">
        <f t="shared" si="985"/>
        <v/>
      </c>
      <c r="CI890" s="53" t="str">
        <f t="shared" si="986"/>
        <v/>
      </c>
      <c r="CJ890" s="54" t="str">
        <f t="shared" si="987"/>
        <v/>
      </c>
      <c r="CK890" s="53" t="str">
        <f t="shared" si="988"/>
        <v/>
      </c>
      <c r="CL890" s="53" t="str">
        <f t="shared" si="989"/>
        <v/>
      </c>
      <c r="CM890" s="53" t="str">
        <f t="shared" si="990"/>
        <v/>
      </c>
      <c r="CN890" s="53" t="str">
        <f t="shared" si="991"/>
        <v/>
      </c>
      <c r="CO890" s="53" t="str">
        <f t="shared" si="992"/>
        <v/>
      </c>
      <c r="CP890" s="53" t="str">
        <f t="shared" si="993"/>
        <v/>
      </c>
      <c r="CQ890" s="53" t="str">
        <f t="shared" si="994"/>
        <v/>
      </c>
      <c r="CR890" s="53" t="str">
        <f t="shared" si="995"/>
        <v/>
      </c>
      <c r="CS890" s="53" t="str">
        <f t="shared" si="996"/>
        <v/>
      </c>
      <c r="CT890" s="53" t="str">
        <f t="shared" si="997"/>
        <v/>
      </c>
      <c r="CU890" s="53" t="str">
        <f t="shared" si="1006"/>
        <v/>
      </c>
    </row>
    <row r="891" spans="1:99" hidden="1" x14ac:dyDescent="0.3">
      <c r="A891" s="40">
        <v>953</v>
      </c>
      <c r="B891" s="141"/>
      <c r="C891" s="142"/>
      <c r="D891" s="144"/>
      <c r="E891" s="144"/>
      <c r="F891" s="312"/>
      <c r="G891" s="144" t="s">
        <v>141</v>
      </c>
      <c r="H891" s="314"/>
      <c r="I891" s="314"/>
      <c r="J891" s="315" t="str">
        <f t="shared" si="941"/>
        <v/>
      </c>
      <c r="K891" s="316" t="str">
        <f t="shared" si="942"/>
        <v/>
      </c>
      <c r="L891" s="317" t="str">
        <f t="shared" si="943"/>
        <v/>
      </c>
      <c r="M891" s="316" t="str">
        <f t="shared" si="944"/>
        <v/>
      </c>
      <c r="N891" s="317" t="str">
        <f t="shared" si="945"/>
        <v/>
      </c>
      <c r="O891" s="316" t="str">
        <f t="shared" si="946"/>
        <v/>
      </c>
      <c r="P891" s="317" t="str">
        <f t="shared" si="947"/>
        <v/>
      </c>
      <c r="Q891" s="318" t="str">
        <f t="shared" si="948"/>
        <v/>
      </c>
      <c r="R891" s="319" t="str">
        <f t="shared" si="949"/>
        <v/>
      </c>
      <c r="S891" s="318" t="str">
        <f t="shared" si="950"/>
        <v/>
      </c>
      <c r="T891" s="317" t="str">
        <f t="shared" si="951"/>
        <v/>
      </c>
      <c r="U891" s="318" t="str">
        <f t="shared" si="952"/>
        <v/>
      </c>
      <c r="V891" s="319" t="str">
        <f t="shared" si="953"/>
        <v/>
      </c>
      <c r="W891" s="318" t="str">
        <f t="shared" si="954"/>
        <v/>
      </c>
      <c r="X891" s="319" t="str">
        <f t="shared" si="955"/>
        <v/>
      </c>
      <c r="Y891" s="318" t="str">
        <f t="shared" si="956"/>
        <v/>
      </c>
      <c r="Z891" s="319" t="str">
        <f t="shared" si="957"/>
        <v/>
      </c>
      <c r="AA891" s="317" t="str">
        <f t="shared" si="958"/>
        <v/>
      </c>
      <c r="AB891" s="97" t="str">
        <f t="shared" si="959"/>
        <v/>
      </c>
      <c r="AC891" s="143" t="str">
        <f t="shared" si="960"/>
        <v/>
      </c>
      <c r="AD891" s="143" t="str">
        <f t="shared" si="999"/>
        <v/>
      </c>
      <c r="AE891" s="360"/>
      <c r="AF891" s="360"/>
      <c r="AG891" s="364"/>
      <c r="AH891" s="363" t="str">
        <f t="shared" si="1000"/>
        <v/>
      </c>
      <c r="AI891" s="360"/>
      <c r="AJ891" s="360"/>
      <c r="AK891" s="364"/>
      <c r="AL891" s="365" t="str">
        <f t="shared" si="1001"/>
        <v/>
      </c>
      <c r="AM891" s="363" t="str">
        <f t="shared" si="1002"/>
        <v/>
      </c>
      <c r="AN891" s="366" t="str">
        <f t="shared" si="1003"/>
        <v/>
      </c>
      <c r="AO891" s="360"/>
      <c r="AP891" s="360"/>
      <c r="AQ891" s="360" t="str">
        <f t="shared" si="1004"/>
        <v/>
      </c>
      <c r="AR891" s="348" t="str">
        <f t="shared" si="961"/>
        <v/>
      </c>
      <c r="AS891" s="360"/>
      <c r="AT891" s="348" t="str">
        <f t="shared" si="962"/>
        <v/>
      </c>
      <c r="AU891" s="360"/>
      <c r="AV891" s="348" t="str">
        <f t="shared" si="963"/>
        <v/>
      </c>
      <c r="AW891" s="360"/>
      <c r="AX891" s="348" t="str">
        <f t="shared" si="964"/>
        <v/>
      </c>
      <c r="AY891" s="360"/>
      <c r="AZ891" s="348" t="str">
        <f t="shared" si="965"/>
        <v/>
      </c>
      <c r="BA891" s="367"/>
      <c r="BB891" s="348" t="str">
        <f t="shared" si="966"/>
        <v/>
      </c>
      <c r="BC891" s="350" t="str">
        <f t="shared" si="969"/>
        <v/>
      </c>
      <c r="BD891" s="350" t="str">
        <f t="shared" si="970"/>
        <v/>
      </c>
      <c r="BE891" s="360"/>
      <c r="BF891" s="361"/>
      <c r="BG891" s="362" t="str">
        <f t="shared" si="1005"/>
        <v/>
      </c>
      <c r="BH891" s="354" t="str">
        <f t="shared" si="971"/>
        <v/>
      </c>
      <c r="BI891" s="350" t="str">
        <f t="shared" si="972"/>
        <v/>
      </c>
      <c r="BJ891" s="113" t="str">
        <f t="shared" si="973"/>
        <v/>
      </c>
      <c r="BK891" s="347" t="str">
        <f t="shared" si="998"/>
        <v/>
      </c>
      <c r="BR891" s="307"/>
      <c r="BS891" s="51" t="str">
        <f t="shared" si="974"/>
        <v/>
      </c>
      <c r="BT891" s="51" t="str">
        <f t="shared" si="975"/>
        <v/>
      </c>
      <c r="BU891" s="51" t="str">
        <f t="shared" si="976"/>
        <v/>
      </c>
      <c r="BV891" s="51" t="str">
        <f t="shared" si="977"/>
        <v/>
      </c>
      <c r="BW891" s="51" t="str">
        <f t="shared" si="978"/>
        <v/>
      </c>
      <c r="BX891" s="51" t="str">
        <f t="shared" si="979"/>
        <v/>
      </c>
      <c r="BY891" s="51" t="str">
        <f t="shared" si="980"/>
        <v/>
      </c>
      <c r="BZ891" s="51" t="str">
        <f t="shared" si="981"/>
        <v/>
      </c>
      <c r="CA891" s="51" t="str">
        <f t="shared" si="982"/>
        <v/>
      </c>
      <c r="CB891" s="51" t="str">
        <f t="shared" si="983"/>
        <v/>
      </c>
      <c r="CC891" s="51" t="str">
        <f t="shared" si="967"/>
        <v/>
      </c>
      <c r="CD891" s="51" t="str">
        <f t="shared" si="968"/>
        <v/>
      </c>
      <c r="CE891" s="51" t="str">
        <f t="shared" si="984"/>
        <v/>
      </c>
      <c r="CF891" s="51"/>
      <c r="CH891" s="53" t="str">
        <f t="shared" si="985"/>
        <v/>
      </c>
      <c r="CI891" s="53" t="str">
        <f t="shared" si="986"/>
        <v/>
      </c>
      <c r="CJ891" s="54" t="str">
        <f t="shared" si="987"/>
        <v/>
      </c>
      <c r="CK891" s="53" t="str">
        <f t="shared" si="988"/>
        <v/>
      </c>
      <c r="CL891" s="53" t="str">
        <f t="shared" si="989"/>
        <v/>
      </c>
      <c r="CM891" s="53" t="str">
        <f t="shared" si="990"/>
        <v/>
      </c>
      <c r="CN891" s="53" t="str">
        <f t="shared" si="991"/>
        <v/>
      </c>
      <c r="CO891" s="53" t="str">
        <f t="shared" si="992"/>
        <v/>
      </c>
      <c r="CP891" s="53" t="str">
        <f t="shared" si="993"/>
        <v/>
      </c>
      <c r="CQ891" s="53" t="str">
        <f t="shared" si="994"/>
        <v/>
      </c>
      <c r="CR891" s="53" t="str">
        <f t="shared" si="995"/>
        <v/>
      </c>
      <c r="CS891" s="53" t="str">
        <f t="shared" si="996"/>
        <v/>
      </c>
      <c r="CT891" s="53" t="str">
        <f t="shared" si="997"/>
        <v/>
      </c>
      <c r="CU891" s="53" t="str">
        <f t="shared" si="1006"/>
        <v/>
      </c>
    </row>
    <row r="892" spans="1:99" hidden="1" x14ac:dyDescent="0.3">
      <c r="A892" s="40">
        <v>954</v>
      </c>
      <c r="B892" s="141"/>
      <c r="C892" s="142"/>
      <c r="D892" s="144"/>
      <c r="E892" s="144"/>
      <c r="F892" s="312"/>
      <c r="G892" s="144" t="s">
        <v>141</v>
      </c>
      <c r="H892" s="314"/>
      <c r="I892" s="314"/>
      <c r="J892" s="315" t="str">
        <f t="shared" si="941"/>
        <v/>
      </c>
      <c r="K892" s="316" t="str">
        <f t="shared" si="942"/>
        <v/>
      </c>
      <c r="L892" s="317" t="str">
        <f t="shared" si="943"/>
        <v/>
      </c>
      <c r="M892" s="316" t="str">
        <f t="shared" si="944"/>
        <v/>
      </c>
      <c r="N892" s="317" t="str">
        <f t="shared" si="945"/>
        <v/>
      </c>
      <c r="O892" s="316" t="str">
        <f t="shared" si="946"/>
        <v/>
      </c>
      <c r="P892" s="317" t="str">
        <f t="shared" si="947"/>
        <v/>
      </c>
      <c r="Q892" s="318" t="str">
        <f t="shared" si="948"/>
        <v/>
      </c>
      <c r="R892" s="319" t="str">
        <f t="shared" si="949"/>
        <v/>
      </c>
      <c r="S892" s="318" t="str">
        <f t="shared" si="950"/>
        <v/>
      </c>
      <c r="T892" s="317" t="str">
        <f t="shared" si="951"/>
        <v/>
      </c>
      <c r="U892" s="318" t="str">
        <f t="shared" si="952"/>
        <v/>
      </c>
      <c r="V892" s="319" t="str">
        <f t="shared" si="953"/>
        <v/>
      </c>
      <c r="W892" s="318" t="str">
        <f t="shared" si="954"/>
        <v/>
      </c>
      <c r="X892" s="319" t="str">
        <f t="shared" si="955"/>
        <v/>
      </c>
      <c r="Y892" s="318" t="str">
        <f t="shared" si="956"/>
        <v/>
      </c>
      <c r="Z892" s="319" t="str">
        <f t="shared" si="957"/>
        <v/>
      </c>
      <c r="AA892" s="317" t="str">
        <f t="shared" si="958"/>
        <v/>
      </c>
      <c r="AB892" s="97" t="str">
        <f t="shared" si="959"/>
        <v/>
      </c>
      <c r="AC892" s="143" t="str">
        <f t="shared" si="960"/>
        <v/>
      </c>
      <c r="AD892" s="143" t="str">
        <f t="shared" si="999"/>
        <v/>
      </c>
      <c r="AE892" s="360"/>
      <c r="AF892" s="360"/>
      <c r="AG892" s="364"/>
      <c r="AH892" s="363" t="str">
        <f t="shared" si="1000"/>
        <v/>
      </c>
      <c r="AI892" s="360"/>
      <c r="AJ892" s="360"/>
      <c r="AK892" s="364"/>
      <c r="AL892" s="365" t="str">
        <f t="shared" si="1001"/>
        <v/>
      </c>
      <c r="AM892" s="363" t="str">
        <f t="shared" si="1002"/>
        <v/>
      </c>
      <c r="AN892" s="366" t="str">
        <f t="shared" si="1003"/>
        <v/>
      </c>
      <c r="AO892" s="360"/>
      <c r="AP892" s="360"/>
      <c r="AQ892" s="360" t="str">
        <f t="shared" si="1004"/>
        <v/>
      </c>
      <c r="AR892" s="348" t="str">
        <f t="shared" si="961"/>
        <v/>
      </c>
      <c r="AS892" s="360"/>
      <c r="AT892" s="348" t="str">
        <f t="shared" si="962"/>
        <v/>
      </c>
      <c r="AU892" s="360"/>
      <c r="AV892" s="348" t="str">
        <f t="shared" si="963"/>
        <v/>
      </c>
      <c r="AW892" s="360"/>
      <c r="AX892" s="348" t="str">
        <f t="shared" si="964"/>
        <v/>
      </c>
      <c r="AY892" s="360"/>
      <c r="AZ892" s="348" t="str">
        <f t="shared" si="965"/>
        <v/>
      </c>
      <c r="BA892" s="367"/>
      <c r="BB892" s="348" t="str">
        <f t="shared" si="966"/>
        <v/>
      </c>
      <c r="BC892" s="350" t="str">
        <f t="shared" si="969"/>
        <v/>
      </c>
      <c r="BD892" s="350" t="str">
        <f t="shared" si="970"/>
        <v/>
      </c>
      <c r="BE892" s="360"/>
      <c r="BF892" s="361"/>
      <c r="BG892" s="362" t="str">
        <f t="shared" si="1005"/>
        <v/>
      </c>
      <c r="BH892" s="354" t="str">
        <f t="shared" si="971"/>
        <v/>
      </c>
      <c r="BI892" s="350" t="str">
        <f t="shared" si="972"/>
        <v/>
      </c>
      <c r="BJ892" s="113" t="str">
        <f t="shared" si="973"/>
        <v/>
      </c>
      <c r="BK892" s="347" t="str">
        <f t="shared" si="998"/>
        <v/>
      </c>
      <c r="BR892" s="307"/>
      <c r="BS892" s="51" t="str">
        <f t="shared" si="974"/>
        <v/>
      </c>
      <c r="BT892" s="51" t="str">
        <f t="shared" si="975"/>
        <v/>
      </c>
      <c r="BU892" s="51" t="str">
        <f t="shared" si="976"/>
        <v/>
      </c>
      <c r="BV892" s="51" t="str">
        <f t="shared" si="977"/>
        <v/>
      </c>
      <c r="BW892" s="51" t="str">
        <f t="shared" si="978"/>
        <v/>
      </c>
      <c r="BX892" s="51" t="str">
        <f t="shared" si="979"/>
        <v/>
      </c>
      <c r="BY892" s="51" t="str">
        <f t="shared" si="980"/>
        <v/>
      </c>
      <c r="BZ892" s="51" t="str">
        <f t="shared" si="981"/>
        <v/>
      </c>
      <c r="CA892" s="51" t="str">
        <f t="shared" si="982"/>
        <v/>
      </c>
      <c r="CB892" s="51" t="str">
        <f t="shared" si="983"/>
        <v/>
      </c>
      <c r="CC892" s="51" t="str">
        <f t="shared" si="967"/>
        <v/>
      </c>
      <c r="CD892" s="51" t="str">
        <f t="shared" si="968"/>
        <v/>
      </c>
      <c r="CE892" s="51" t="str">
        <f t="shared" si="984"/>
        <v/>
      </c>
      <c r="CF892" s="51"/>
      <c r="CH892" s="53" t="str">
        <f t="shared" si="985"/>
        <v/>
      </c>
      <c r="CI892" s="53" t="str">
        <f t="shared" si="986"/>
        <v/>
      </c>
      <c r="CJ892" s="54" t="str">
        <f t="shared" si="987"/>
        <v/>
      </c>
      <c r="CK892" s="53" t="str">
        <f t="shared" si="988"/>
        <v/>
      </c>
      <c r="CL892" s="53" t="str">
        <f t="shared" si="989"/>
        <v/>
      </c>
      <c r="CM892" s="53" t="str">
        <f t="shared" si="990"/>
        <v/>
      </c>
      <c r="CN892" s="53" t="str">
        <f t="shared" si="991"/>
        <v/>
      </c>
      <c r="CO892" s="53" t="str">
        <f t="shared" si="992"/>
        <v/>
      </c>
      <c r="CP892" s="53" t="str">
        <f t="shared" si="993"/>
        <v/>
      </c>
      <c r="CQ892" s="53" t="str">
        <f t="shared" si="994"/>
        <v/>
      </c>
      <c r="CR892" s="53" t="str">
        <f t="shared" si="995"/>
        <v/>
      </c>
      <c r="CS892" s="53" t="str">
        <f t="shared" si="996"/>
        <v/>
      </c>
      <c r="CT892" s="53" t="str">
        <f t="shared" si="997"/>
        <v/>
      </c>
      <c r="CU892" s="53" t="str">
        <f t="shared" si="1006"/>
        <v/>
      </c>
    </row>
    <row r="893" spans="1:99" hidden="1" x14ac:dyDescent="0.3">
      <c r="A893" s="40">
        <v>955</v>
      </c>
      <c r="B893" s="141"/>
      <c r="C893" s="142"/>
      <c r="D893" s="144"/>
      <c r="E893" s="144"/>
      <c r="F893" s="312"/>
      <c r="G893" s="144" t="s">
        <v>141</v>
      </c>
      <c r="H893" s="314"/>
      <c r="I893" s="314"/>
      <c r="J893" s="315" t="str">
        <f t="shared" si="941"/>
        <v/>
      </c>
      <c r="K893" s="316" t="str">
        <f t="shared" si="942"/>
        <v/>
      </c>
      <c r="L893" s="317" t="str">
        <f t="shared" si="943"/>
        <v/>
      </c>
      <c r="M893" s="316" t="str">
        <f t="shared" si="944"/>
        <v/>
      </c>
      <c r="N893" s="317" t="str">
        <f t="shared" si="945"/>
        <v/>
      </c>
      <c r="O893" s="316" t="str">
        <f t="shared" si="946"/>
        <v/>
      </c>
      <c r="P893" s="317" t="str">
        <f t="shared" si="947"/>
        <v/>
      </c>
      <c r="Q893" s="318" t="str">
        <f t="shared" si="948"/>
        <v/>
      </c>
      <c r="R893" s="319" t="str">
        <f t="shared" si="949"/>
        <v/>
      </c>
      <c r="S893" s="318" t="str">
        <f t="shared" si="950"/>
        <v/>
      </c>
      <c r="T893" s="317" t="str">
        <f t="shared" si="951"/>
        <v/>
      </c>
      <c r="U893" s="318" t="str">
        <f t="shared" si="952"/>
        <v/>
      </c>
      <c r="V893" s="319" t="str">
        <f t="shared" si="953"/>
        <v/>
      </c>
      <c r="W893" s="318" t="str">
        <f t="shared" si="954"/>
        <v/>
      </c>
      <c r="X893" s="319" t="str">
        <f t="shared" si="955"/>
        <v/>
      </c>
      <c r="Y893" s="318" t="str">
        <f t="shared" si="956"/>
        <v/>
      </c>
      <c r="Z893" s="319" t="str">
        <f t="shared" si="957"/>
        <v/>
      </c>
      <c r="AA893" s="317" t="str">
        <f t="shared" si="958"/>
        <v/>
      </c>
      <c r="AB893" s="97" t="str">
        <f t="shared" si="959"/>
        <v/>
      </c>
      <c r="AC893" s="143" t="str">
        <f t="shared" si="960"/>
        <v/>
      </c>
      <c r="AD893" s="143" t="str">
        <f t="shared" si="999"/>
        <v/>
      </c>
      <c r="AE893" s="360"/>
      <c r="AF893" s="360"/>
      <c r="AG893" s="364"/>
      <c r="AH893" s="363" t="str">
        <f t="shared" si="1000"/>
        <v/>
      </c>
      <c r="AI893" s="360"/>
      <c r="AJ893" s="360"/>
      <c r="AK893" s="364"/>
      <c r="AL893" s="365" t="str">
        <f t="shared" si="1001"/>
        <v/>
      </c>
      <c r="AM893" s="363" t="str">
        <f t="shared" si="1002"/>
        <v/>
      </c>
      <c r="AN893" s="366" t="str">
        <f t="shared" si="1003"/>
        <v/>
      </c>
      <c r="AO893" s="360"/>
      <c r="AP893" s="360"/>
      <c r="AQ893" s="360" t="str">
        <f t="shared" si="1004"/>
        <v/>
      </c>
      <c r="AR893" s="348" t="str">
        <f t="shared" si="961"/>
        <v/>
      </c>
      <c r="AS893" s="360"/>
      <c r="AT893" s="348" t="str">
        <f t="shared" si="962"/>
        <v/>
      </c>
      <c r="AU893" s="360"/>
      <c r="AV893" s="348" t="str">
        <f t="shared" si="963"/>
        <v/>
      </c>
      <c r="AW893" s="360"/>
      <c r="AX893" s="348" t="str">
        <f t="shared" si="964"/>
        <v/>
      </c>
      <c r="AY893" s="360"/>
      <c r="AZ893" s="348" t="str">
        <f t="shared" si="965"/>
        <v/>
      </c>
      <c r="BA893" s="367"/>
      <c r="BB893" s="348" t="str">
        <f t="shared" si="966"/>
        <v/>
      </c>
      <c r="BC893" s="350" t="str">
        <f t="shared" si="969"/>
        <v/>
      </c>
      <c r="BD893" s="350" t="str">
        <f t="shared" si="970"/>
        <v/>
      </c>
      <c r="BE893" s="360"/>
      <c r="BF893" s="361"/>
      <c r="BG893" s="362" t="str">
        <f t="shared" si="1005"/>
        <v/>
      </c>
      <c r="BH893" s="354" t="str">
        <f t="shared" si="971"/>
        <v/>
      </c>
      <c r="BI893" s="350" t="str">
        <f t="shared" si="972"/>
        <v/>
      </c>
      <c r="BJ893" s="113" t="str">
        <f t="shared" si="973"/>
        <v/>
      </c>
      <c r="BK893" s="347" t="str">
        <f t="shared" si="998"/>
        <v/>
      </c>
      <c r="BR893" s="307"/>
      <c r="BS893" s="51" t="str">
        <f t="shared" si="974"/>
        <v/>
      </c>
      <c r="BT893" s="51" t="str">
        <f t="shared" si="975"/>
        <v/>
      </c>
      <c r="BU893" s="51" t="str">
        <f t="shared" si="976"/>
        <v/>
      </c>
      <c r="BV893" s="51" t="str">
        <f t="shared" si="977"/>
        <v/>
      </c>
      <c r="BW893" s="51" t="str">
        <f t="shared" si="978"/>
        <v/>
      </c>
      <c r="BX893" s="51" t="str">
        <f t="shared" si="979"/>
        <v/>
      </c>
      <c r="BY893" s="51" t="str">
        <f t="shared" si="980"/>
        <v/>
      </c>
      <c r="BZ893" s="51" t="str">
        <f t="shared" si="981"/>
        <v/>
      </c>
      <c r="CA893" s="51" t="str">
        <f t="shared" si="982"/>
        <v/>
      </c>
      <c r="CB893" s="51" t="str">
        <f t="shared" si="983"/>
        <v/>
      </c>
      <c r="CC893" s="51" t="str">
        <f t="shared" si="967"/>
        <v/>
      </c>
      <c r="CD893" s="51" t="str">
        <f t="shared" si="968"/>
        <v/>
      </c>
      <c r="CE893" s="51" t="str">
        <f t="shared" si="984"/>
        <v/>
      </c>
      <c r="CF893" s="51"/>
      <c r="CH893" s="53" t="str">
        <f t="shared" si="985"/>
        <v/>
      </c>
      <c r="CI893" s="53" t="str">
        <f t="shared" si="986"/>
        <v/>
      </c>
      <c r="CJ893" s="54" t="str">
        <f t="shared" si="987"/>
        <v/>
      </c>
      <c r="CK893" s="53" t="str">
        <f t="shared" si="988"/>
        <v/>
      </c>
      <c r="CL893" s="53" t="str">
        <f t="shared" si="989"/>
        <v/>
      </c>
      <c r="CM893" s="53" t="str">
        <f t="shared" si="990"/>
        <v/>
      </c>
      <c r="CN893" s="53" t="str">
        <f t="shared" si="991"/>
        <v/>
      </c>
      <c r="CO893" s="53" t="str">
        <f t="shared" si="992"/>
        <v/>
      </c>
      <c r="CP893" s="53" t="str">
        <f t="shared" si="993"/>
        <v/>
      </c>
      <c r="CQ893" s="53" t="str">
        <f t="shared" si="994"/>
        <v/>
      </c>
      <c r="CR893" s="53" t="str">
        <f t="shared" si="995"/>
        <v/>
      </c>
      <c r="CS893" s="53" t="str">
        <f t="shared" si="996"/>
        <v/>
      </c>
      <c r="CT893" s="53" t="str">
        <f t="shared" si="997"/>
        <v/>
      </c>
      <c r="CU893" s="53" t="str">
        <f t="shared" si="1006"/>
        <v/>
      </c>
    </row>
    <row r="894" spans="1:99" hidden="1" x14ac:dyDescent="0.3">
      <c r="A894" s="40">
        <v>956</v>
      </c>
      <c r="B894" s="141"/>
      <c r="C894" s="142"/>
      <c r="D894" s="144"/>
      <c r="E894" s="144"/>
      <c r="F894" s="312"/>
      <c r="G894" s="144" t="s">
        <v>141</v>
      </c>
      <c r="H894" s="314"/>
      <c r="I894" s="314"/>
      <c r="J894" s="315" t="str">
        <f t="shared" si="941"/>
        <v/>
      </c>
      <c r="K894" s="316" t="str">
        <f t="shared" si="942"/>
        <v/>
      </c>
      <c r="L894" s="317" t="str">
        <f t="shared" si="943"/>
        <v/>
      </c>
      <c r="M894" s="316" t="str">
        <f t="shared" si="944"/>
        <v/>
      </c>
      <c r="N894" s="317" t="str">
        <f t="shared" si="945"/>
        <v/>
      </c>
      <c r="O894" s="316" t="str">
        <f t="shared" si="946"/>
        <v/>
      </c>
      <c r="P894" s="317" t="str">
        <f t="shared" si="947"/>
        <v/>
      </c>
      <c r="Q894" s="318" t="str">
        <f t="shared" si="948"/>
        <v/>
      </c>
      <c r="R894" s="319" t="str">
        <f t="shared" si="949"/>
        <v/>
      </c>
      <c r="S894" s="318" t="str">
        <f t="shared" si="950"/>
        <v/>
      </c>
      <c r="T894" s="317" t="str">
        <f t="shared" si="951"/>
        <v/>
      </c>
      <c r="U894" s="318" t="str">
        <f t="shared" si="952"/>
        <v/>
      </c>
      <c r="V894" s="319" t="str">
        <f t="shared" si="953"/>
        <v/>
      </c>
      <c r="W894" s="318" t="str">
        <f t="shared" si="954"/>
        <v/>
      </c>
      <c r="X894" s="319" t="str">
        <f t="shared" si="955"/>
        <v/>
      </c>
      <c r="Y894" s="318" t="str">
        <f t="shared" si="956"/>
        <v/>
      </c>
      <c r="Z894" s="319" t="str">
        <f t="shared" si="957"/>
        <v/>
      </c>
      <c r="AA894" s="317" t="str">
        <f t="shared" si="958"/>
        <v/>
      </c>
      <c r="AB894" s="97" t="str">
        <f t="shared" si="959"/>
        <v/>
      </c>
      <c r="AC894" s="143" t="str">
        <f t="shared" si="960"/>
        <v/>
      </c>
      <c r="AD894" s="143" t="str">
        <f t="shared" si="999"/>
        <v/>
      </c>
      <c r="AE894" s="360"/>
      <c r="AF894" s="360"/>
      <c r="AG894" s="364"/>
      <c r="AH894" s="363" t="str">
        <f t="shared" si="1000"/>
        <v/>
      </c>
      <c r="AI894" s="360"/>
      <c r="AJ894" s="360"/>
      <c r="AK894" s="364"/>
      <c r="AL894" s="365" t="str">
        <f t="shared" si="1001"/>
        <v/>
      </c>
      <c r="AM894" s="363" t="str">
        <f t="shared" si="1002"/>
        <v/>
      </c>
      <c r="AN894" s="366" t="str">
        <f t="shared" si="1003"/>
        <v/>
      </c>
      <c r="AO894" s="360"/>
      <c r="AP894" s="360"/>
      <c r="AQ894" s="360" t="str">
        <f t="shared" si="1004"/>
        <v/>
      </c>
      <c r="AR894" s="348" t="str">
        <f t="shared" si="961"/>
        <v/>
      </c>
      <c r="AS894" s="360"/>
      <c r="AT894" s="348" t="str">
        <f t="shared" si="962"/>
        <v/>
      </c>
      <c r="AU894" s="360"/>
      <c r="AV894" s="348" t="str">
        <f t="shared" si="963"/>
        <v/>
      </c>
      <c r="AW894" s="360"/>
      <c r="AX894" s="348" t="str">
        <f t="shared" si="964"/>
        <v/>
      </c>
      <c r="AY894" s="360"/>
      <c r="AZ894" s="348" t="str">
        <f t="shared" si="965"/>
        <v/>
      </c>
      <c r="BA894" s="367"/>
      <c r="BB894" s="348" t="str">
        <f t="shared" si="966"/>
        <v/>
      </c>
      <c r="BC894" s="350" t="str">
        <f t="shared" si="969"/>
        <v/>
      </c>
      <c r="BD894" s="350" t="str">
        <f t="shared" si="970"/>
        <v/>
      </c>
      <c r="BE894" s="360"/>
      <c r="BF894" s="361"/>
      <c r="BG894" s="362" t="str">
        <f t="shared" si="1005"/>
        <v/>
      </c>
      <c r="BH894" s="354" t="str">
        <f t="shared" si="971"/>
        <v/>
      </c>
      <c r="BI894" s="350" t="str">
        <f t="shared" si="972"/>
        <v/>
      </c>
      <c r="BJ894" s="113" t="str">
        <f t="shared" si="973"/>
        <v/>
      </c>
      <c r="BK894" s="347" t="str">
        <f t="shared" si="998"/>
        <v/>
      </c>
      <c r="BR894" s="307"/>
      <c r="BS894" s="51" t="str">
        <f t="shared" si="974"/>
        <v/>
      </c>
      <c r="BT894" s="51" t="str">
        <f t="shared" si="975"/>
        <v/>
      </c>
      <c r="BU894" s="51" t="str">
        <f t="shared" si="976"/>
        <v/>
      </c>
      <c r="BV894" s="51" t="str">
        <f t="shared" si="977"/>
        <v/>
      </c>
      <c r="BW894" s="51" t="str">
        <f t="shared" si="978"/>
        <v/>
      </c>
      <c r="BX894" s="51" t="str">
        <f t="shared" si="979"/>
        <v/>
      </c>
      <c r="BY894" s="51" t="str">
        <f t="shared" si="980"/>
        <v/>
      </c>
      <c r="BZ894" s="51" t="str">
        <f t="shared" si="981"/>
        <v/>
      </c>
      <c r="CA894" s="51" t="str">
        <f t="shared" si="982"/>
        <v/>
      </c>
      <c r="CB894" s="51" t="str">
        <f t="shared" si="983"/>
        <v/>
      </c>
      <c r="CC894" s="51" t="str">
        <f t="shared" si="967"/>
        <v/>
      </c>
      <c r="CD894" s="51" t="str">
        <f t="shared" si="968"/>
        <v/>
      </c>
      <c r="CE894" s="51" t="str">
        <f t="shared" si="984"/>
        <v/>
      </c>
      <c r="CF894" s="51"/>
      <c r="CH894" s="53" t="str">
        <f t="shared" si="985"/>
        <v/>
      </c>
      <c r="CI894" s="53" t="str">
        <f t="shared" si="986"/>
        <v/>
      </c>
      <c r="CJ894" s="54" t="str">
        <f t="shared" si="987"/>
        <v/>
      </c>
      <c r="CK894" s="53" t="str">
        <f t="shared" si="988"/>
        <v/>
      </c>
      <c r="CL894" s="53" t="str">
        <f t="shared" si="989"/>
        <v/>
      </c>
      <c r="CM894" s="53" t="str">
        <f t="shared" si="990"/>
        <v/>
      </c>
      <c r="CN894" s="53" t="str">
        <f t="shared" si="991"/>
        <v/>
      </c>
      <c r="CO894" s="53" t="str">
        <f t="shared" si="992"/>
        <v/>
      </c>
      <c r="CP894" s="53" t="str">
        <f t="shared" si="993"/>
        <v/>
      </c>
      <c r="CQ894" s="53" t="str">
        <f t="shared" si="994"/>
        <v/>
      </c>
      <c r="CR894" s="53" t="str">
        <f t="shared" si="995"/>
        <v/>
      </c>
      <c r="CS894" s="53" t="str">
        <f t="shared" si="996"/>
        <v/>
      </c>
      <c r="CT894" s="53" t="str">
        <f t="shared" si="997"/>
        <v/>
      </c>
      <c r="CU894" s="53" t="str">
        <f t="shared" si="1006"/>
        <v/>
      </c>
    </row>
    <row r="895" spans="1:99" hidden="1" x14ac:dyDescent="0.3">
      <c r="A895" s="40">
        <v>957</v>
      </c>
      <c r="B895" s="141"/>
      <c r="C895" s="142"/>
      <c r="D895" s="144"/>
      <c r="E895" s="144"/>
      <c r="F895" s="312"/>
      <c r="G895" s="144" t="s">
        <v>141</v>
      </c>
      <c r="H895" s="314"/>
      <c r="I895" s="314"/>
      <c r="J895" s="315" t="str">
        <f t="shared" si="941"/>
        <v/>
      </c>
      <c r="K895" s="316" t="str">
        <f t="shared" si="942"/>
        <v/>
      </c>
      <c r="L895" s="317" t="str">
        <f t="shared" si="943"/>
        <v/>
      </c>
      <c r="M895" s="316" t="str">
        <f t="shared" si="944"/>
        <v/>
      </c>
      <c r="N895" s="317" t="str">
        <f t="shared" si="945"/>
        <v/>
      </c>
      <c r="O895" s="316" t="str">
        <f t="shared" si="946"/>
        <v/>
      </c>
      <c r="P895" s="317" t="str">
        <f t="shared" si="947"/>
        <v/>
      </c>
      <c r="Q895" s="318" t="str">
        <f t="shared" si="948"/>
        <v/>
      </c>
      <c r="R895" s="319" t="str">
        <f t="shared" si="949"/>
        <v/>
      </c>
      <c r="S895" s="318" t="str">
        <f t="shared" si="950"/>
        <v/>
      </c>
      <c r="T895" s="317" t="str">
        <f t="shared" si="951"/>
        <v/>
      </c>
      <c r="U895" s="318" t="str">
        <f t="shared" si="952"/>
        <v/>
      </c>
      <c r="V895" s="319" t="str">
        <f t="shared" si="953"/>
        <v/>
      </c>
      <c r="W895" s="318" t="str">
        <f t="shared" si="954"/>
        <v/>
      </c>
      <c r="X895" s="319" t="str">
        <f t="shared" si="955"/>
        <v/>
      </c>
      <c r="Y895" s="318" t="str">
        <f t="shared" si="956"/>
        <v/>
      </c>
      <c r="Z895" s="319" t="str">
        <f t="shared" si="957"/>
        <v/>
      </c>
      <c r="AA895" s="317" t="str">
        <f t="shared" si="958"/>
        <v/>
      </c>
      <c r="AB895" s="97" t="str">
        <f t="shared" si="959"/>
        <v/>
      </c>
      <c r="AC895" s="143" t="str">
        <f t="shared" si="960"/>
        <v/>
      </c>
      <c r="AD895" s="143" t="str">
        <f t="shared" si="999"/>
        <v/>
      </c>
      <c r="AE895" s="360"/>
      <c r="AF895" s="360"/>
      <c r="AG895" s="364"/>
      <c r="AH895" s="363" t="str">
        <f t="shared" si="1000"/>
        <v/>
      </c>
      <c r="AI895" s="360"/>
      <c r="AJ895" s="360"/>
      <c r="AK895" s="364"/>
      <c r="AL895" s="365" t="str">
        <f t="shared" si="1001"/>
        <v/>
      </c>
      <c r="AM895" s="363" t="str">
        <f t="shared" si="1002"/>
        <v/>
      </c>
      <c r="AN895" s="366" t="str">
        <f t="shared" si="1003"/>
        <v/>
      </c>
      <c r="AO895" s="360"/>
      <c r="AP895" s="360"/>
      <c r="AQ895" s="360" t="str">
        <f t="shared" si="1004"/>
        <v/>
      </c>
      <c r="AR895" s="348" t="str">
        <f t="shared" si="961"/>
        <v/>
      </c>
      <c r="AS895" s="360"/>
      <c r="AT895" s="348" t="str">
        <f t="shared" si="962"/>
        <v/>
      </c>
      <c r="AU895" s="360"/>
      <c r="AV895" s="348" t="str">
        <f t="shared" si="963"/>
        <v/>
      </c>
      <c r="AW895" s="360"/>
      <c r="AX895" s="348" t="str">
        <f t="shared" si="964"/>
        <v/>
      </c>
      <c r="AY895" s="360"/>
      <c r="AZ895" s="348" t="str">
        <f t="shared" si="965"/>
        <v/>
      </c>
      <c r="BA895" s="367"/>
      <c r="BB895" s="348" t="str">
        <f t="shared" si="966"/>
        <v/>
      </c>
      <c r="BC895" s="350" t="str">
        <f t="shared" si="969"/>
        <v/>
      </c>
      <c r="BD895" s="350" t="str">
        <f t="shared" si="970"/>
        <v/>
      </c>
      <c r="BE895" s="360"/>
      <c r="BF895" s="361"/>
      <c r="BG895" s="362" t="str">
        <f t="shared" si="1005"/>
        <v/>
      </c>
      <c r="BH895" s="354" t="str">
        <f t="shared" si="971"/>
        <v/>
      </c>
      <c r="BI895" s="350" t="str">
        <f t="shared" si="972"/>
        <v/>
      </c>
      <c r="BJ895" s="113" t="str">
        <f t="shared" si="973"/>
        <v/>
      </c>
      <c r="BK895" s="347" t="str">
        <f t="shared" si="998"/>
        <v/>
      </c>
      <c r="BR895" s="307"/>
      <c r="BS895" s="51" t="str">
        <f t="shared" si="974"/>
        <v/>
      </c>
      <c r="BT895" s="51" t="str">
        <f t="shared" si="975"/>
        <v/>
      </c>
      <c r="BU895" s="51" t="str">
        <f t="shared" si="976"/>
        <v/>
      </c>
      <c r="BV895" s="51" t="str">
        <f t="shared" si="977"/>
        <v/>
      </c>
      <c r="BW895" s="51" t="str">
        <f t="shared" si="978"/>
        <v/>
      </c>
      <c r="BX895" s="51" t="str">
        <f t="shared" si="979"/>
        <v/>
      </c>
      <c r="BY895" s="51" t="str">
        <f t="shared" si="980"/>
        <v/>
      </c>
      <c r="BZ895" s="51" t="str">
        <f t="shared" si="981"/>
        <v/>
      </c>
      <c r="CA895" s="51" t="str">
        <f t="shared" si="982"/>
        <v/>
      </c>
      <c r="CB895" s="51" t="str">
        <f t="shared" si="983"/>
        <v/>
      </c>
      <c r="CC895" s="51" t="str">
        <f t="shared" si="967"/>
        <v/>
      </c>
      <c r="CD895" s="51" t="str">
        <f t="shared" si="968"/>
        <v/>
      </c>
      <c r="CE895" s="51" t="str">
        <f t="shared" si="984"/>
        <v/>
      </c>
      <c r="CF895" s="51"/>
      <c r="CH895" s="53" t="str">
        <f t="shared" si="985"/>
        <v/>
      </c>
      <c r="CI895" s="53" t="str">
        <f t="shared" si="986"/>
        <v/>
      </c>
      <c r="CJ895" s="54" t="str">
        <f t="shared" si="987"/>
        <v/>
      </c>
      <c r="CK895" s="53" t="str">
        <f t="shared" si="988"/>
        <v/>
      </c>
      <c r="CL895" s="53" t="str">
        <f t="shared" si="989"/>
        <v/>
      </c>
      <c r="CM895" s="53" t="str">
        <f t="shared" si="990"/>
        <v/>
      </c>
      <c r="CN895" s="53" t="str">
        <f t="shared" si="991"/>
        <v/>
      </c>
      <c r="CO895" s="53" t="str">
        <f t="shared" si="992"/>
        <v/>
      </c>
      <c r="CP895" s="53" t="str">
        <f t="shared" si="993"/>
        <v/>
      </c>
      <c r="CQ895" s="53" t="str">
        <f t="shared" si="994"/>
        <v/>
      </c>
      <c r="CR895" s="53" t="str">
        <f t="shared" si="995"/>
        <v/>
      </c>
      <c r="CS895" s="53" t="str">
        <f t="shared" si="996"/>
        <v/>
      </c>
      <c r="CT895" s="53" t="str">
        <f t="shared" si="997"/>
        <v/>
      </c>
      <c r="CU895" s="53" t="str">
        <f t="shared" si="1006"/>
        <v/>
      </c>
    </row>
    <row r="896" spans="1:99" hidden="1" x14ac:dyDescent="0.3">
      <c r="A896" s="40">
        <v>958</v>
      </c>
      <c r="B896" s="141"/>
      <c r="C896" s="142"/>
      <c r="D896" s="144"/>
      <c r="E896" s="144"/>
      <c r="F896" s="312"/>
      <c r="G896" s="144" t="s">
        <v>141</v>
      </c>
      <c r="H896" s="314"/>
      <c r="I896" s="314"/>
      <c r="J896" s="315" t="str">
        <f t="shared" si="941"/>
        <v/>
      </c>
      <c r="K896" s="316" t="str">
        <f t="shared" si="942"/>
        <v/>
      </c>
      <c r="L896" s="317" t="str">
        <f t="shared" si="943"/>
        <v/>
      </c>
      <c r="M896" s="316" t="str">
        <f t="shared" si="944"/>
        <v/>
      </c>
      <c r="N896" s="317" t="str">
        <f t="shared" si="945"/>
        <v/>
      </c>
      <c r="O896" s="316" t="str">
        <f t="shared" si="946"/>
        <v/>
      </c>
      <c r="P896" s="317" t="str">
        <f t="shared" si="947"/>
        <v/>
      </c>
      <c r="Q896" s="318" t="str">
        <f t="shared" si="948"/>
        <v/>
      </c>
      <c r="R896" s="319" t="str">
        <f t="shared" si="949"/>
        <v/>
      </c>
      <c r="S896" s="318" t="str">
        <f t="shared" si="950"/>
        <v/>
      </c>
      <c r="T896" s="317" t="str">
        <f t="shared" si="951"/>
        <v/>
      </c>
      <c r="U896" s="318" t="str">
        <f t="shared" si="952"/>
        <v/>
      </c>
      <c r="V896" s="319" t="str">
        <f t="shared" si="953"/>
        <v/>
      </c>
      <c r="W896" s="318" t="str">
        <f t="shared" si="954"/>
        <v/>
      </c>
      <c r="X896" s="319" t="str">
        <f t="shared" si="955"/>
        <v/>
      </c>
      <c r="Y896" s="318" t="str">
        <f t="shared" si="956"/>
        <v/>
      </c>
      <c r="Z896" s="319" t="str">
        <f t="shared" si="957"/>
        <v/>
      </c>
      <c r="AA896" s="317" t="str">
        <f t="shared" si="958"/>
        <v/>
      </c>
      <c r="AB896" s="97" t="str">
        <f t="shared" si="959"/>
        <v/>
      </c>
      <c r="AC896" s="143" t="str">
        <f t="shared" si="960"/>
        <v/>
      </c>
      <c r="AD896" s="143" t="str">
        <f t="shared" si="999"/>
        <v/>
      </c>
      <c r="AE896" s="360"/>
      <c r="AF896" s="360"/>
      <c r="AG896" s="364"/>
      <c r="AH896" s="363" t="str">
        <f t="shared" si="1000"/>
        <v/>
      </c>
      <c r="AI896" s="360"/>
      <c r="AJ896" s="360"/>
      <c r="AK896" s="364"/>
      <c r="AL896" s="365" t="str">
        <f t="shared" si="1001"/>
        <v/>
      </c>
      <c r="AM896" s="363" t="str">
        <f t="shared" si="1002"/>
        <v/>
      </c>
      <c r="AN896" s="366" t="str">
        <f t="shared" si="1003"/>
        <v/>
      </c>
      <c r="AO896" s="360"/>
      <c r="AP896" s="360"/>
      <c r="AQ896" s="360" t="str">
        <f t="shared" si="1004"/>
        <v/>
      </c>
      <c r="AR896" s="348" t="str">
        <f t="shared" si="961"/>
        <v/>
      </c>
      <c r="AS896" s="360"/>
      <c r="AT896" s="348" t="str">
        <f t="shared" si="962"/>
        <v/>
      </c>
      <c r="AU896" s="360"/>
      <c r="AV896" s="348" t="str">
        <f t="shared" si="963"/>
        <v/>
      </c>
      <c r="AW896" s="360"/>
      <c r="AX896" s="348" t="str">
        <f t="shared" si="964"/>
        <v/>
      </c>
      <c r="AY896" s="360"/>
      <c r="AZ896" s="348" t="str">
        <f t="shared" si="965"/>
        <v/>
      </c>
      <c r="BA896" s="367"/>
      <c r="BB896" s="348" t="str">
        <f t="shared" si="966"/>
        <v/>
      </c>
      <c r="BC896" s="350" t="str">
        <f t="shared" si="969"/>
        <v/>
      </c>
      <c r="BD896" s="350" t="str">
        <f t="shared" si="970"/>
        <v/>
      </c>
      <c r="BE896" s="360"/>
      <c r="BF896" s="361"/>
      <c r="BG896" s="362" t="str">
        <f t="shared" si="1005"/>
        <v/>
      </c>
      <c r="BH896" s="354" t="str">
        <f t="shared" si="971"/>
        <v/>
      </c>
      <c r="BI896" s="350" t="str">
        <f t="shared" si="972"/>
        <v/>
      </c>
      <c r="BJ896" s="113" t="str">
        <f t="shared" si="973"/>
        <v/>
      </c>
      <c r="BK896" s="347" t="str">
        <f t="shared" si="998"/>
        <v/>
      </c>
      <c r="BR896" s="307"/>
      <c r="BS896" s="51" t="str">
        <f t="shared" si="974"/>
        <v/>
      </c>
      <c r="BT896" s="51" t="str">
        <f t="shared" si="975"/>
        <v/>
      </c>
      <c r="BU896" s="51" t="str">
        <f t="shared" si="976"/>
        <v/>
      </c>
      <c r="BV896" s="51" t="str">
        <f t="shared" si="977"/>
        <v/>
      </c>
      <c r="BW896" s="51" t="str">
        <f t="shared" si="978"/>
        <v/>
      </c>
      <c r="BX896" s="51" t="str">
        <f t="shared" si="979"/>
        <v/>
      </c>
      <c r="BY896" s="51" t="str">
        <f t="shared" si="980"/>
        <v/>
      </c>
      <c r="BZ896" s="51" t="str">
        <f t="shared" si="981"/>
        <v/>
      </c>
      <c r="CA896" s="51" t="str">
        <f t="shared" si="982"/>
        <v/>
      </c>
      <c r="CB896" s="51" t="str">
        <f t="shared" si="983"/>
        <v/>
      </c>
      <c r="CC896" s="51" t="str">
        <f t="shared" si="967"/>
        <v/>
      </c>
      <c r="CD896" s="51" t="str">
        <f t="shared" si="968"/>
        <v/>
      </c>
      <c r="CE896" s="51" t="str">
        <f t="shared" si="984"/>
        <v/>
      </c>
      <c r="CF896" s="51"/>
      <c r="CH896" s="53" t="str">
        <f t="shared" si="985"/>
        <v/>
      </c>
      <c r="CI896" s="53" t="str">
        <f t="shared" si="986"/>
        <v/>
      </c>
      <c r="CJ896" s="54" t="str">
        <f t="shared" si="987"/>
        <v/>
      </c>
      <c r="CK896" s="53" t="str">
        <f t="shared" si="988"/>
        <v/>
      </c>
      <c r="CL896" s="53" t="str">
        <f t="shared" si="989"/>
        <v/>
      </c>
      <c r="CM896" s="53" t="str">
        <f t="shared" si="990"/>
        <v/>
      </c>
      <c r="CN896" s="53" t="str">
        <f t="shared" si="991"/>
        <v/>
      </c>
      <c r="CO896" s="53" t="str">
        <f t="shared" si="992"/>
        <v/>
      </c>
      <c r="CP896" s="53" t="str">
        <f t="shared" si="993"/>
        <v/>
      </c>
      <c r="CQ896" s="53" t="str">
        <f t="shared" si="994"/>
        <v/>
      </c>
      <c r="CR896" s="53" t="str">
        <f t="shared" si="995"/>
        <v/>
      </c>
      <c r="CS896" s="53" t="str">
        <f t="shared" si="996"/>
        <v/>
      </c>
      <c r="CT896" s="53" t="str">
        <f t="shared" si="997"/>
        <v/>
      </c>
      <c r="CU896" s="53" t="str">
        <f t="shared" si="1006"/>
        <v/>
      </c>
    </row>
    <row r="897" spans="1:99" hidden="1" x14ac:dyDescent="0.3">
      <c r="A897" s="40">
        <v>959</v>
      </c>
      <c r="B897" s="141"/>
      <c r="C897" s="142"/>
      <c r="D897" s="144"/>
      <c r="E897" s="144"/>
      <c r="F897" s="312"/>
      <c r="G897" s="144" t="s">
        <v>141</v>
      </c>
      <c r="H897" s="314"/>
      <c r="I897" s="314"/>
      <c r="J897" s="315" t="str">
        <f t="shared" si="941"/>
        <v/>
      </c>
      <c r="K897" s="316" t="str">
        <f t="shared" si="942"/>
        <v/>
      </c>
      <c r="L897" s="317" t="str">
        <f t="shared" si="943"/>
        <v/>
      </c>
      <c r="M897" s="316" t="str">
        <f t="shared" si="944"/>
        <v/>
      </c>
      <c r="N897" s="317" t="str">
        <f t="shared" si="945"/>
        <v/>
      </c>
      <c r="O897" s="316" t="str">
        <f t="shared" si="946"/>
        <v/>
      </c>
      <c r="P897" s="317" t="str">
        <f t="shared" si="947"/>
        <v/>
      </c>
      <c r="Q897" s="318" t="str">
        <f t="shared" si="948"/>
        <v/>
      </c>
      <c r="R897" s="319" t="str">
        <f t="shared" si="949"/>
        <v/>
      </c>
      <c r="S897" s="318" t="str">
        <f t="shared" si="950"/>
        <v/>
      </c>
      <c r="T897" s="317" t="str">
        <f t="shared" si="951"/>
        <v/>
      </c>
      <c r="U897" s="318" t="str">
        <f t="shared" si="952"/>
        <v/>
      </c>
      <c r="V897" s="319" t="str">
        <f t="shared" si="953"/>
        <v/>
      </c>
      <c r="W897" s="318" t="str">
        <f t="shared" si="954"/>
        <v/>
      </c>
      <c r="X897" s="319" t="str">
        <f t="shared" si="955"/>
        <v/>
      </c>
      <c r="Y897" s="318" t="str">
        <f t="shared" si="956"/>
        <v/>
      </c>
      <c r="Z897" s="319" t="str">
        <f t="shared" si="957"/>
        <v/>
      </c>
      <c r="AA897" s="317" t="str">
        <f t="shared" si="958"/>
        <v/>
      </c>
      <c r="AB897" s="97" t="str">
        <f t="shared" si="959"/>
        <v/>
      </c>
      <c r="AC897" s="143" t="str">
        <f t="shared" si="960"/>
        <v/>
      </c>
      <c r="AD897" s="143" t="str">
        <f t="shared" si="999"/>
        <v/>
      </c>
      <c r="AE897" s="360"/>
      <c r="AF897" s="360"/>
      <c r="AG897" s="364"/>
      <c r="AH897" s="363" t="str">
        <f t="shared" si="1000"/>
        <v/>
      </c>
      <c r="AI897" s="360"/>
      <c r="AJ897" s="360"/>
      <c r="AK897" s="364"/>
      <c r="AL897" s="365" t="str">
        <f t="shared" si="1001"/>
        <v/>
      </c>
      <c r="AM897" s="363" t="str">
        <f t="shared" si="1002"/>
        <v/>
      </c>
      <c r="AN897" s="366" t="str">
        <f t="shared" si="1003"/>
        <v/>
      </c>
      <c r="AO897" s="360"/>
      <c r="AP897" s="360"/>
      <c r="AQ897" s="360" t="str">
        <f t="shared" si="1004"/>
        <v/>
      </c>
      <c r="AR897" s="348" t="str">
        <f t="shared" si="961"/>
        <v/>
      </c>
      <c r="AS897" s="360"/>
      <c r="AT897" s="348" t="str">
        <f t="shared" si="962"/>
        <v/>
      </c>
      <c r="AU897" s="360"/>
      <c r="AV897" s="348" t="str">
        <f t="shared" si="963"/>
        <v/>
      </c>
      <c r="AW897" s="360"/>
      <c r="AX897" s="348" t="str">
        <f t="shared" si="964"/>
        <v/>
      </c>
      <c r="AY897" s="360"/>
      <c r="AZ897" s="348" t="str">
        <f t="shared" si="965"/>
        <v/>
      </c>
      <c r="BA897" s="367"/>
      <c r="BB897" s="348" t="str">
        <f t="shared" si="966"/>
        <v/>
      </c>
      <c r="BC897" s="350" t="str">
        <f t="shared" si="969"/>
        <v/>
      </c>
      <c r="BD897" s="350" t="str">
        <f t="shared" si="970"/>
        <v/>
      </c>
      <c r="BE897" s="360"/>
      <c r="BF897" s="361"/>
      <c r="BG897" s="362" t="str">
        <f t="shared" si="1005"/>
        <v/>
      </c>
      <c r="BH897" s="354" t="str">
        <f t="shared" si="971"/>
        <v/>
      </c>
      <c r="BI897" s="350" t="str">
        <f t="shared" si="972"/>
        <v/>
      </c>
      <c r="BJ897" s="113" t="str">
        <f t="shared" si="973"/>
        <v/>
      </c>
      <c r="BK897" s="347" t="str">
        <f t="shared" si="998"/>
        <v/>
      </c>
      <c r="BR897" s="307"/>
      <c r="BS897" s="51" t="str">
        <f t="shared" si="974"/>
        <v/>
      </c>
      <c r="BT897" s="51" t="str">
        <f t="shared" si="975"/>
        <v/>
      </c>
      <c r="BU897" s="51" t="str">
        <f t="shared" si="976"/>
        <v/>
      </c>
      <c r="BV897" s="51" t="str">
        <f t="shared" si="977"/>
        <v/>
      </c>
      <c r="BW897" s="51" t="str">
        <f t="shared" si="978"/>
        <v/>
      </c>
      <c r="BX897" s="51" t="str">
        <f t="shared" si="979"/>
        <v/>
      </c>
      <c r="BY897" s="51" t="str">
        <f t="shared" si="980"/>
        <v/>
      </c>
      <c r="BZ897" s="51" t="str">
        <f t="shared" si="981"/>
        <v/>
      </c>
      <c r="CA897" s="51" t="str">
        <f t="shared" si="982"/>
        <v/>
      </c>
      <c r="CB897" s="51" t="str">
        <f t="shared" si="983"/>
        <v/>
      </c>
      <c r="CC897" s="51" t="str">
        <f t="shared" si="967"/>
        <v/>
      </c>
      <c r="CD897" s="51" t="str">
        <f t="shared" si="968"/>
        <v/>
      </c>
      <c r="CE897" s="51" t="str">
        <f t="shared" si="984"/>
        <v/>
      </c>
      <c r="CF897" s="51"/>
      <c r="CH897" s="53" t="str">
        <f t="shared" si="985"/>
        <v/>
      </c>
      <c r="CI897" s="53" t="str">
        <f t="shared" si="986"/>
        <v/>
      </c>
      <c r="CJ897" s="54" t="str">
        <f t="shared" si="987"/>
        <v/>
      </c>
      <c r="CK897" s="53" t="str">
        <f t="shared" si="988"/>
        <v/>
      </c>
      <c r="CL897" s="53" t="str">
        <f t="shared" si="989"/>
        <v/>
      </c>
      <c r="CM897" s="53" t="str">
        <f t="shared" si="990"/>
        <v/>
      </c>
      <c r="CN897" s="53" t="str">
        <f t="shared" si="991"/>
        <v/>
      </c>
      <c r="CO897" s="53" t="str">
        <f t="shared" si="992"/>
        <v/>
      </c>
      <c r="CP897" s="53" t="str">
        <f t="shared" si="993"/>
        <v/>
      </c>
      <c r="CQ897" s="53" t="str">
        <f t="shared" si="994"/>
        <v/>
      </c>
      <c r="CR897" s="53" t="str">
        <f t="shared" si="995"/>
        <v/>
      </c>
      <c r="CS897" s="53" t="str">
        <f t="shared" si="996"/>
        <v/>
      </c>
      <c r="CT897" s="53" t="str">
        <f t="shared" si="997"/>
        <v/>
      </c>
      <c r="CU897" s="53" t="str">
        <f t="shared" si="1006"/>
        <v/>
      </c>
    </row>
    <row r="898" spans="1:99" hidden="1" x14ac:dyDescent="0.3">
      <c r="A898" s="40">
        <v>960</v>
      </c>
      <c r="B898" s="141"/>
      <c r="C898" s="142"/>
      <c r="D898" s="144"/>
      <c r="E898" s="144"/>
      <c r="F898" s="312"/>
      <c r="G898" s="144" t="s">
        <v>141</v>
      </c>
      <c r="H898" s="314"/>
      <c r="I898" s="314"/>
      <c r="J898" s="315" t="str">
        <f t="shared" si="941"/>
        <v/>
      </c>
      <c r="K898" s="316" t="str">
        <f t="shared" si="942"/>
        <v/>
      </c>
      <c r="L898" s="317" t="str">
        <f t="shared" si="943"/>
        <v/>
      </c>
      <c r="M898" s="316" t="str">
        <f t="shared" si="944"/>
        <v/>
      </c>
      <c r="N898" s="317" t="str">
        <f t="shared" si="945"/>
        <v/>
      </c>
      <c r="O898" s="316" t="str">
        <f t="shared" si="946"/>
        <v/>
      </c>
      <c r="P898" s="317" t="str">
        <f t="shared" si="947"/>
        <v/>
      </c>
      <c r="Q898" s="318" t="str">
        <f t="shared" si="948"/>
        <v/>
      </c>
      <c r="R898" s="319" t="str">
        <f t="shared" si="949"/>
        <v/>
      </c>
      <c r="S898" s="318" t="str">
        <f t="shared" si="950"/>
        <v/>
      </c>
      <c r="T898" s="317" t="str">
        <f t="shared" si="951"/>
        <v/>
      </c>
      <c r="U898" s="318" t="str">
        <f t="shared" si="952"/>
        <v/>
      </c>
      <c r="V898" s="319" t="str">
        <f t="shared" si="953"/>
        <v/>
      </c>
      <c r="W898" s="318" t="str">
        <f t="shared" si="954"/>
        <v/>
      </c>
      <c r="X898" s="319" t="str">
        <f t="shared" si="955"/>
        <v/>
      </c>
      <c r="Y898" s="318" t="str">
        <f t="shared" si="956"/>
        <v/>
      </c>
      <c r="Z898" s="319" t="str">
        <f t="shared" si="957"/>
        <v/>
      </c>
      <c r="AA898" s="317" t="str">
        <f t="shared" si="958"/>
        <v/>
      </c>
      <c r="AB898" s="97" t="str">
        <f t="shared" si="959"/>
        <v/>
      </c>
      <c r="AC898" s="143" t="str">
        <f t="shared" si="960"/>
        <v/>
      </c>
      <c r="AD898" s="143" t="str">
        <f t="shared" si="999"/>
        <v/>
      </c>
      <c r="AE898" s="360"/>
      <c r="AF898" s="360"/>
      <c r="AG898" s="364"/>
      <c r="AH898" s="363" t="str">
        <f t="shared" si="1000"/>
        <v/>
      </c>
      <c r="AI898" s="360"/>
      <c r="AJ898" s="360"/>
      <c r="AK898" s="364"/>
      <c r="AL898" s="365" t="str">
        <f t="shared" si="1001"/>
        <v/>
      </c>
      <c r="AM898" s="363" t="str">
        <f t="shared" si="1002"/>
        <v/>
      </c>
      <c r="AN898" s="366" t="str">
        <f t="shared" si="1003"/>
        <v/>
      </c>
      <c r="AO898" s="360"/>
      <c r="AP898" s="360"/>
      <c r="AQ898" s="360" t="str">
        <f t="shared" si="1004"/>
        <v/>
      </c>
      <c r="AR898" s="348" t="str">
        <f t="shared" si="961"/>
        <v/>
      </c>
      <c r="AS898" s="360"/>
      <c r="AT898" s="348" t="str">
        <f t="shared" si="962"/>
        <v/>
      </c>
      <c r="AU898" s="360"/>
      <c r="AV898" s="348" t="str">
        <f t="shared" si="963"/>
        <v/>
      </c>
      <c r="AW898" s="360"/>
      <c r="AX898" s="348" t="str">
        <f t="shared" si="964"/>
        <v/>
      </c>
      <c r="AY898" s="360"/>
      <c r="AZ898" s="348" t="str">
        <f t="shared" si="965"/>
        <v/>
      </c>
      <c r="BA898" s="367"/>
      <c r="BB898" s="348" t="str">
        <f t="shared" si="966"/>
        <v/>
      </c>
      <c r="BC898" s="350" t="str">
        <f t="shared" si="969"/>
        <v/>
      </c>
      <c r="BD898" s="350" t="str">
        <f t="shared" si="970"/>
        <v/>
      </c>
      <c r="BE898" s="360"/>
      <c r="BF898" s="361"/>
      <c r="BG898" s="362" t="str">
        <f t="shared" si="1005"/>
        <v/>
      </c>
      <c r="BH898" s="354" t="str">
        <f t="shared" si="971"/>
        <v/>
      </c>
      <c r="BI898" s="350" t="str">
        <f t="shared" si="972"/>
        <v/>
      </c>
      <c r="BJ898" s="113" t="str">
        <f t="shared" si="973"/>
        <v/>
      </c>
      <c r="BK898" s="347" t="str">
        <f t="shared" si="998"/>
        <v/>
      </c>
      <c r="BR898" s="307"/>
      <c r="BS898" s="51" t="str">
        <f t="shared" si="974"/>
        <v/>
      </c>
      <c r="BT898" s="51" t="str">
        <f t="shared" si="975"/>
        <v/>
      </c>
      <c r="BU898" s="51" t="str">
        <f t="shared" si="976"/>
        <v/>
      </c>
      <c r="BV898" s="51" t="str">
        <f t="shared" si="977"/>
        <v/>
      </c>
      <c r="BW898" s="51" t="str">
        <f t="shared" si="978"/>
        <v/>
      </c>
      <c r="BX898" s="51" t="str">
        <f t="shared" si="979"/>
        <v/>
      </c>
      <c r="BY898" s="51" t="str">
        <f t="shared" si="980"/>
        <v/>
      </c>
      <c r="BZ898" s="51" t="str">
        <f t="shared" si="981"/>
        <v/>
      </c>
      <c r="CA898" s="51" t="str">
        <f t="shared" si="982"/>
        <v/>
      </c>
      <c r="CB898" s="51" t="str">
        <f t="shared" si="983"/>
        <v/>
      </c>
      <c r="CC898" s="51" t="str">
        <f t="shared" si="967"/>
        <v/>
      </c>
      <c r="CD898" s="51" t="str">
        <f t="shared" si="968"/>
        <v/>
      </c>
      <c r="CE898" s="51" t="str">
        <f t="shared" si="984"/>
        <v/>
      </c>
      <c r="CF898" s="51"/>
      <c r="CH898" s="53" t="str">
        <f t="shared" si="985"/>
        <v/>
      </c>
      <c r="CI898" s="53" t="str">
        <f t="shared" si="986"/>
        <v/>
      </c>
      <c r="CJ898" s="54" t="str">
        <f t="shared" si="987"/>
        <v/>
      </c>
      <c r="CK898" s="53" t="str">
        <f t="shared" si="988"/>
        <v/>
      </c>
      <c r="CL898" s="53" t="str">
        <f t="shared" si="989"/>
        <v/>
      </c>
      <c r="CM898" s="53" t="str">
        <f t="shared" si="990"/>
        <v/>
      </c>
      <c r="CN898" s="53" t="str">
        <f t="shared" si="991"/>
        <v/>
      </c>
      <c r="CO898" s="53" t="str">
        <f t="shared" si="992"/>
        <v/>
      </c>
      <c r="CP898" s="53" t="str">
        <f t="shared" si="993"/>
        <v/>
      </c>
      <c r="CQ898" s="53" t="str">
        <f t="shared" si="994"/>
        <v/>
      </c>
      <c r="CR898" s="53" t="str">
        <f t="shared" si="995"/>
        <v/>
      </c>
      <c r="CS898" s="53" t="str">
        <f t="shared" si="996"/>
        <v/>
      </c>
      <c r="CT898" s="53" t="str">
        <f t="shared" si="997"/>
        <v/>
      </c>
      <c r="CU898" s="53" t="str">
        <f t="shared" si="1006"/>
        <v/>
      </c>
    </row>
    <row r="899" spans="1:99" hidden="1" x14ac:dyDescent="0.3">
      <c r="A899" s="40">
        <v>961</v>
      </c>
      <c r="B899" s="141"/>
      <c r="C899" s="142"/>
      <c r="D899" s="144"/>
      <c r="E899" s="144"/>
      <c r="F899" s="312"/>
      <c r="G899" s="144" t="s">
        <v>141</v>
      </c>
      <c r="H899" s="314"/>
      <c r="I899" s="314"/>
      <c r="J899" s="315" t="str">
        <f t="shared" ref="J899:J962" si="1007">IF(OR(H899="",I899="",H899=0),"",K899-0.1)</f>
        <v/>
      </c>
      <c r="K899" s="316" t="str">
        <f t="shared" ref="K899:K962" si="1008">IF(OR(H899="",I899="",H899=0),"",Q899-(Q899*15%))</f>
        <v/>
      </c>
      <c r="L899" s="317" t="str">
        <f t="shared" ref="L899:L962" si="1009">IF(OR(H899="",I899="",H899=0),"",M899-0.1)</f>
        <v/>
      </c>
      <c r="M899" s="316" t="str">
        <f t="shared" ref="M899:M962" si="1010">IF(OR(H899="",I899="",H899=0),"",Q899-(Q899*12.5%))</f>
        <v/>
      </c>
      <c r="N899" s="317" t="str">
        <f t="shared" ref="N899:N962" si="1011">IF(OR(H899="",I899="",H899=0),"",O899-0.1)</f>
        <v/>
      </c>
      <c r="O899" s="316" t="str">
        <f t="shared" ref="O899:O962" si="1012">IF(OR(H899="",I899="",H899=0),"",Q899-(Q899*7.5%))</f>
        <v/>
      </c>
      <c r="P899" s="317" t="str">
        <f t="shared" ref="P899:P962" si="1013">IF(OR(H899="",I899="",H899=0),"",Q899-0.1)</f>
        <v/>
      </c>
      <c r="Q899" s="318" t="str">
        <f t="shared" ref="Q899:Q962" si="1014">IF(OR(H899="",I899="",H899=0),"",90%*(H899-100)-0.5)</f>
        <v/>
      </c>
      <c r="R899" s="319" t="str">
        <f t="shared" ref="R899:R962" si="1015">IF(OR(H899="",I899="",H899=0),"",90%*(H899-100))</f>
        <v/>
      </c>
      <c r="S899" s="318" t="str">
        <f t="shared" ref="S899:S962" si="1016">IF(OR(H899="",I899="",,H899=0),"",R899+0.1)</f>
        <v/>
      </c>
      <c r="T899" s="317" t="str">
        <f t="shared" ref="T899:T962" si="1017">IF(OR(H899="",I899="",H899=0),"",90%*(H899-100)+0.5)</f>
        <v/>
      </c>
      <c r="U899" s="318" t="str">
        <f t="shared" ref="U899:U962" si="1018">IF(OR(H899="",I899="",H899=0),"",T899+0.1)</f>
        <v/>
      </c>
      <c r="V899" s="319" t="str">
        <f t="shared" ref="V899:V962" si="1019">IF(OR(H899="",I899="",H899=0),"",T899+(T899*7.5%))</f>
        <v/>
      </c>
      <c r="W899" s="318" t="str">
        <f t="shared" ref="W899:W962" si="1020">IF(OR(H899="",I899="",H899=0),"",V899+0.1)</f>
        <v/>
      </c>
      <c r="X899" s="319" t="str">
        <f t="shared" ref="X899:X962" si="1021">IF(OR(H899="",I899="",H899=0),"",T899+(T899*12.5%))</f>
        <v/>
      </c>
      <c r="Y899" s="318" t="str">
        <f t="shared" ref="Y899:Y962" si="1022">IF(OR(H899="",I899="",H899=0),"",X899+0.1)</f>
        <v/>
      </c>
      <c r="Z899" s="319" t="str">
        <f t="shared" ref="Z899:Z962" si="1023">IF(OR(H899="",I899="",H899=0),"",T899+(T899*15%))</f>
        <v/>
      </c>
      <c r="AA899" s="317" t="str">
        <f t="shared" ref="AA899:AA962" si="1024">IF(OR(H899="",I899="",H899=0),"",Z899+0.1)</f>
        <v/>
      </c>
      <c r="AB899" s="97" t="str">
        <f t="shared" ref="AB899:AB962" si="1025">IF(AC899="LLA","BB lebih"&amp;" "&amp;FIXED((I899-Z899),1) &amp;" kg",IF(AC899="LLB","BB kurang"&amp;" "&amp;FIXED((I899-K899),1)&amp;" kg",""))</f>
        <v/>
      </c>
      <c r="AC899" s="143" t="str">
        <f t="shared" ref="AC899:AC962" si="1026">IF(OR(H899="",I899="", H899=0),"",IF(I899&lt;K899,"LLB",IF(AND(I899&gt;J899,I899&lt;M899),"LB",IF(AND(I899&gt;L899,I899&lt;O899),"NB",IF(AND(I899&gt;N899,I899&lt;Q899),"HB",IF(AND(I899&gt;P899,I899&lt;S899),"IB",IF(AND(I899&gt;R899,I899&lt;U899),"IA",IF(AND(I899&gt;T899,I899&lt;W899),"HA",IF(AND(I899&gt;V899,I899&lt;Y899),"NA",IF(AND(I899&gt;X899,I899&lt;AA899),"LA",IF(I899&gt;=AA899,"LLA","")))))))))))</f>
        <v/>
      </c>
      <c r="AD899" s="143" t="str">
        <f t="shared" si="999"/>
        <v/>
      </c>
      <c r="AE899" s="360"/>
      <c r="AF899" s="360"/>
      <c r="AG899" s="364"/>
      <c r="AH899" s="363" t="str">
        <f t="shared" si="1000"/>
        <v/>
      </c>
      <c r="AI899" s="360"/>
      <c r="AJ899" s="360"/>
      <c r="AK899" s="364"/>
      <c r="AL899" s="365" t="str">
        <f t="shared" si="1001"/>
        <v/>
      </c>
      <c r="AM899" s="363" t="str">
        <f t="shared" si="1002"/>
        <v/>
      </c>
      <c r="AN899" s="366" t="str">
        <f t="shared" si="1003"/>
        <v/>
      </c>
      <c r="AO899" s="360"/>
      <c r="AP899" s="360"/>
      <c r="AQ899" s="360" t="str">
        <f t="shared" si="1004"/>
        <v/>
      </c>
      <c r="AR899" s="348" t="str">
        <f t="shared" ref="AR899:AR962" si="1027">IF(OR(G899="",AQ899="",AQ899=0),"",IF(OR(AO899="-",AP899="-"),"-",IF(G899="P",VLOOKUP(AQ899,LARI12mnt_CALON_PRIA,2),IF(G899="W",VLOOKUP(AQ899,LARI12mnt_CALON_WANITA,2),""))))</f>
        <v/>
      </c>
      <c r="AS899" s="360"/>
      <c r="AT899" s="348" t="str">
        <f t="shared" ref="AT899:AT962" si="1028">IF(OR(G899="",AS899=""),"", IF(AS899="-","-", IF(G899="P",VLOOKUP(AS899,PULLUP_CALON_PRIA,2),IF(G899="W",VLOOKUP(AS899,CHINNING_CALON_WANITA,2),""))))</f>
        <v/>
      </c>
      <c r="AU899" s="360"/>
      <c r="AV899" s="348" t="str">
        <f t="shared" ref="AV899:AV962" si="1029">IF(OR(G899="",AU899=""),"", IF(AU899="-","-", IF(G899="P",VLOOKUP(AU899,SITUP_CALON_PRIA,2),IF(G899="W",VLOOKUP(AU899,SITUP_CALON_WANITA,2),""))))</f>
        <v/>
      </c>
      <c r="AW899" s="360"/>
      <c r="AX899" s="348" t="str">
        <f t="shared" ref="AX899:AX962" si="1030">IF(OR(G899="",AW899=""),"",IF(AW899="-","-", IF(G899="P",VLOOKUP(AW899,LUNGES_CALON_PRIA,2),IF(G899="W",VLOOKUP(AW899,LUNGES_CALON_WANITA,2),""))))</f>
        <v/>
      </c>
      <c r="AY899" s="360"/>
      <c r="AZ899" s="348" t="str">
        <f t="shared" ref="AZ899:AZ962" si="1031">IF(OR(G899="",AY899=""),"", IF(AY899="-","-", IF(G899="P",VLOOKUP(AY899,PUSHUP_CALON_PRIA,2),IF(G899="W",VLOOKUP(AY899,MODIFPUSHUP_CALON_WANITA,2),""))))</f>
        <v/>
      </c>
      <c r="BA899" s="367"/>
      <c r="BB899" s="348" t="str">
        <f t="shared" ref="BB899:BB962" si="1032">IF(OR(G899="",BA899="",BA899=0),"",IF(BA899="-","-", IF(G899="P",VLOOKUP(BA899,SHUTTLERUN_CALON_PRIA,2),IF(G899="W",VLOOKUP(BA899,SHUTTLERUN_CALON_WANITA,2),""))))</f>
        <v/>
      </c>
      <c r="BC899" s="350" t="str">
        <f t="shared" si="969"/>
        <v/>
      </c>
      <c r="BD899" s="350" t="str">
        <f t="shared" si="970"/>
        <v/>
      </c>
      <c r="BE899" s="360"/>
      <c r="BF899" s="361"/>
      <c r="BG899" s="362" t="str">
        <f t="shared" si="1005"/>
        <v/>
      </c>
      <c r="BH899" s="354" t="str">
        <f t="shared" si="971"/>
        <v/>
      </c>
      <c r="BI899" s="350" t="str">
        <f t="shared" si="972"/>
        <v/>
      </c>
      <c r="BJ899" s="113" t="str">
        <f t="shared" si="973"/>
        <v/>
      </c>
      <c r="BK899" s="347" t="str">
        <f t="shared" si="998"/>
        <v/>
      </c>
      <c r="BR899" s="307"/>
      <c r="BS899" s="51" t="str">
        <f t="shared" si="974"/>
        <v/>
      </c>
      <c r="BT899" s="51" t="str">
        <f t="shared" si="975"/>
        <v/>
      </c>
      <c r="BU899" s="51" t="str">
        <f t="shared" si="976"/>
        <v/>
      </c>
      <c r="BV899" s="51" t="str">
        <f t="shared" si="977"/>
        <v/>
      </c>
      <c r="BW899" s="51" t="str">
        <f t="shared" si="978"/>
        <v/>
      </c>
      <c r="BX899" s="51" t="str">
        <f t="shared" si="979"/>
        <v/>
      </c>
      <c r="BY899" s="51" t="str">
        <f t="shared" si="980"/>
        <v/>
      </c>
      <c r="BZ899" s="51" t="str">
        <f t="shared" si="981"/>
        <v/>
      </c>
      <c r="CA899" s="51" t="str">
        <f t="shared" si="982"/>
        <v/>
      </c>
      <c r="CB899" s="51" t="str">
        <f t="shared" si="983"/>
        <v/>
      </c>
      <c r="CC899" s="51" t="str">
        <f t="shared" ref="CC899:CC962" si="1033">IF(BC899="","", IF(G899="P",IF(BC899&lt;=34.99,"TL", IF(BC899&gt;=35,"L")), IF(G899="W", IF(BC899&lt;=34.99,"TL", IF(BC899&gt;=35,"L")))))</f>
        <v/>
      </c>
      <c r="CD899" s="51" t="str">
        <f t="shared" ref="CD899:CD962" si="1034">IF(BD899="","", IF(G899="P",IF(BD899&lt;=40.99,"TL", IF(BD899&gt;=41,"L")), IF(G899="W", IF(BD899&lt;=40.99,"TL", IF(BD899&gt;=41,"L")))))</f>
        <v/>
      </c>
      <c r="CE899" s="51" t="str">
        <f t="shared" si="984"/>
        <v/>
      </c>
      <c r="CF899" s="51"/>
      <c r="CH899" s="53" t="str">
        <f t="shared" si="985"/>
        <v/>
      </c>
      <c r="CI899" s="53" t="str">
        <f t="shared" si="986"/>
        <v/>
      </c>
      <c r="CJ899" s="54" t="str">
        <f t="shared" si="987"/>
        <v/>
      </c>
      <c r="CK899" s="53" t="str">
        <f t="shared" si="988"/>
        <v/>
      </c>
      <c r="CL899" s="53" t="str">
        <f t="shared" si="989"/>
        <v/>
      </c>
      <c r="CM899" s="53" t="str">
        <f t="shared" si="990"/>
        <v/>
      </c>
      <c r="CN899" s="53" t="str">
        <f t="shared" si="991"/>
        <v/>
      </c>
      <c r="CO899" s="53" t="str">
        <f t="shared" si="992"/>
        <v/>
      </c>
      <c r="CP899" s="53" t="str">
        <f t="shared" si="993"/>
        <v/>
      </c>
      <c r="CQ899" s="53" t="str">
        <f t="shared" si="994"/>
        <v/>
      </c>
      <c r="CR899" s="53" t="str">
        <f t="shared" si="995"/>
        <v/>
      </c>
      <c r="CS899" s="53" t="str">
        <f t="shared" si="996"/>
        <v/>
      </c>
      <c r="CT899" s="53" t="str">
        <f t="shared" si="997"/>
        <v/>
      </c>
      <c r="CU899" s="53" t="str">
        <f t="shared" si="1006"/>
        <v/>
      </c>
    </row>
    <row r="900" spans="1:99" hidden="1" x14ac:dyDescent="0.3">
      <c r="A900" s="40">
        <v>962</v>
      </c>
      <c r="B900" s="141"/>
      <c r="C900" s="142"/>
      <c r="D900" s="144"/>
      <c r="E900" s="144"/>
      <c r="F900" s="312"/>
      <c r="G900" s="144" t="s">
        <v>141</v>
      </c>
      <c r="H900" s="314"/>
      <c r="I900" s="314"/>
      <c r="J900" s="315" t="str">
        <f t="shared" si="1007"/>
        <v/>
      </c>
      <c r="K900" s="316" t="str">
        <f t="shared" si="1008"/>
        <v/>
      </c>
      <c r="L900" s="317" t="str">
        <f t="shared" si="1009"/>
        <v/>
      </c>
      <c r="M900" s="316" t="str">
        <f t="shared" si="1010"/>
        <v/>
      </c>
      <c r="N900" s="317" t="str">
        <f t="shared" si="1011"/>
        <v/>
      </c>
      <c r="O900" s="316" t="str">
        <f t="shared" si="1012"/>
        <v/>
      </c>
      <c r="P900" s="317" t="str">
        <f t="shared" si="1013"/>
        <v/>
      </c>
      <c r="Q900" s="318" t="str">
        <f t="shared" si="1014"/>
        <v/>
      </c>
      <c r="R900" s="319" t="str">
        <f t="shared" si="1015"/>
        <v/>
      </c>
      <c r="S900" s="318" t="str">
        <f t="shared" si="1016"/>
        <v/>
      </c>
      <c r="T900" s="317" t="str">
        <f t="shared" si="1017"/>
        <v/>
      </c>
      <c r="U900" s="318" t="str">
        <f t="shared" si="1018"/>
        <v/>
      </c>
      <c r="V900" s="319" t="str">
        <f t="shared" si="1019"/>
        <v/>
      </c>
      <c r="W900" s="318" t="str">
        <f t="shared" si="1020"/>
        <v/>
      </c>
      <c r="X900" s="319" t="str">
        <f t="shared" si="1021"/>
        <v/>
      </c>
      <c r="Y900" s="318" t="str">
        <f t="shared" si="1022"/>
        <v/>
      </c>
      <c r="Z900" s="319" t="str">
        <f t="shared" si="1023"/>
        <v/>
      </c>
      <c r="AA900" s="317" t="str">
        <f t="shared" si="1024"/>
        <v/>
      </c>
      <c r="AB900" s="97" t="str">
        <f t="shared" si="1025"/>
        <v/>
      </c>
      <c r="AC900" s="143" t="str">
        <f t="shared" si="1026"/>
        <v/>
      </c>
      <c r="AD900" s="143" t="str">
        <f t="shared" si="999"/>
        <v/>
      </c>
      <c r="AE900" s="360"/>
      <c r="AF900" s="360"/>
      <c r="AG900" s="364"/>
      <c r="AH900" s="363" t="str">
        <f t="shared" si="1000"/>
        <v/>
      </c>
      <c r="AI900" s="360"/>
      <c r="AJ900" s="360"/>
      <c r="AK900" s="364"/>
      <c r="AL900" s="365" t="str">
        <f t="shared" si="1001"/>
        <v/>
      </c>
      <c r="AM900" s="363" t="str">
        <f t="shared" si="1002"/>
        <v/>
      </c>
      <c r="AN900" s="366" t="str">
        <f t="shared" si="1003"/>
        <v/>
      </c>
      <c r="AO900" s="360"/>
      <c r="AP900" s="360"/>
      <c r="AQ900" s="360" t="str">
        <f t="shared" si="1004"/>
        <v/>
      </c>
      <c r="AR900" s="348" t="str">
        <f t="shared" si="1027"/>
        <v/>
      </c>
      <c r="AS900" s="360"/>
      <c r="AT900" s="348" t="str">
        <f t="shared" si="1028"/>
        <v/>
      </c>
      <c r="AU900" s="360"/>
      <c r="AV900" s="348" t="str">
        <f t="shared" si="1029"/>
        <v/>
      </c>
      <c r="AW900" s="360"/>
      <c r="AX900" s="348" t="str">
        <f t="shared" si="1030"/>
        <v/>
      </c>
      <c r="AY900" s="360"/>
      <c r="AZ900" s="348" t="str">
        <f t="shared" si="1031"/>
        <v/>
      </c>
      <c r="BA900" s="367"/>
      <c r="BB900" s="348" t="str">
        <f t="shared" si="1032"/>
        <v/>
      </c>
      <c r="BC900" s="350" t="str">
        <f t="shared" ref="BC900:BC963" si="1035">IF(OR(AT900="",AV900="",AX900="",AZ900="",BB900=""),"",IF(OR(AS900="-",AU900="-",AW900="-",AY900="-",BA900="-"),0,VALUE(FIXED(((AT900+AV900+AX900+AZ900+BB900)/5),2))))</f>
        <v/>
      </c>
      <c r="BD900" s="350" t="str">
        <f t="shared" ref="BD900:BD963" si="1036">IF(OR(AR900="",BC900=""),"",IF(OR(AS900="-",AU900="-",AW900="-",AY900="-",BA900="-"),0, VALUE(FIXED(((AR900+BC900)/2),2))))</f>
        <v/>
      </c>
      <c r="BE900" s="360"/>
      <c r="BF900" s="361"/>
      <c r="BG900" s="362" t="str">
        <f t="shared" si="1005"/>
        <v/>
      </c>
      <c r="BH900" s="354" t="str">
        <f t="shared" ref="BH900:BH963" si="1037">IF(OR(G900="",AN900="",BD900=""),"", IF(OR(AE900="-",AF900="-",AI900="-",AJ900="-",AS900="-",AU900="-",AW900="-",AY900="-",BA900="-"),0, VALUE(FIXED(((AN900*30%)+(BD900*70%)),2))))</f>
        <v/>
      </c>
      <c r="BI900" s="350" t="str">
        <f t="shared" ref="BI900:BI963" si="1038">IF(OR(G900="",BH900=""),"", IF(OR(AE900="-",AF900="-",AI900="-",AJ900="-",AS900="-",AU900="-",AW900="-",BA900="-"),0, IF(AND(BJ900="TL",OR(BH900&lt;=40.99,BH900&gt;=41)),VLOOKUP(BH900,NILAI_KONVERSI,2),IF(BJ900="L",BH900,""))))</f>
        <v/>
      </c>
      <c r="BJ900" s="113" t="str">
        <f t="shared" ref="BJ900:BJ963" si="1039">IF(BH900="","", IF(OR(AQ900="-",AS900="-",AU900="-",AW900="-",AY900="-", BA900="-"),"-", IF(COUNTIF(BS900:CE900,"TL")&gt;=1,"TL","L")))</f>
        <v/>
      </c>
      <c r="BK900" s="347" t="str">
        <f t="shared" si="998"/>
        <v/>
      </c>
      <c r="BR900" s="307"/>
      <c r="BS900" s="51" t="str">
        <f t="shared" ref="BS900:BS963" si="1040">IF(AD900="","",IF(AD900="-","-",IF(AD900&lt;=20,"TL","L")))</f>
        <v/>
      </c>
      <c r="BT900" s="51" t="str">
        <f t="shared" ref="BT900:BT963" si="1041">IF(AH900="","",IF(AH900="-","-",IF(AH900&lt;=30,"TL","L")))</f>
        <v/>
      </c>
      <c r="BU900" s="51" t="str">
        <f t="shared" ref="BU900:BU963" si="1042">IF(AM900="","",IF(AM900="-","-",IF(AM900&lt;=20,"TL","L")))</f>
        <v/>
      </c>
      <c r="BV900" s="51" t="str">
        <f t="shared" ref="BV900:BV963" si="1043">IF(AN900="","",IF(AN900="-","-",IF(AN900&lt;=20.99,"TL","L")))</f>
        <v/>
      </c>
      <c r="BW900" s="51" t="str">
        <f t="shared" ref="BW900:BW963" si="1044">IF(AR900="","", IF(AR900="-","-", IF(AR900&lt;=34,"TL","L")))</f>
        <v/>
      </c>
      <c r="BX900" s="51" t="str">
        <f t="shared" ref="BX900:BX963" si="1045">IF(AT900="","",IF(AT900="-","-",IF(G900="P",IF(AT900&lt;=24,"TL",IF(AT900&gt;=25,"L")),IF(G900="W",IF(AT900&lt;=30,"TL",IF(AT900&gt;=31,"L"))))))</f>
        <v/>
      </c>
      <c r="BY900" s="51" t="str">
        <f t="shared" ref="BY900:BY963" si="1046">IF(AV900="","",IF(AV900="-","-",IF(G900="P",IF(AV900&lt;=30,"TL",IF(AV900&gt;=31,"L")),IF(G900="W",IF(AV900&lt;=30,"TL",IF(AV900&gt;=31,"L"))))))</f>
        <v/>
      </c>
      <c r="BZ900" s="51" t="str">
        <f t="shared" ref="BZ900:BZ963" si="1047">IF(AX900="","",IF(AX900="-","-",IF(G900="P",IF(AX900&lt;=30,"TL",IF(AX900&gt;=31,"L")),IF(G900="W",IF(AX900&lt;=30,"TL",IF(AX900&gt;=31,"L"))))))</f>
        <v/>
      </c>
      <c r="CA900" s="51" t="str">
        <f t="shared" ref="CA900:CA963" si="1048">IF(AZ900="","",IF(AZ900="-","-",IF(G900="P",IF(AZ900&lt;=30,"TL",IF(AZ900&gt;=31,"L")),IF(G900="W",IF(AZ900&lt;=30,"TL",IF(AZ900&gt;=31,"L"))))))</f>
        <v/>
      </c>
      <c r="CB900" s="51" t="str">
        <f t="shared" ref="CB900:CB963" si="1049">IF(BB900="","",IF(BB900="-","-",IF(G900="P",IF(BB900&lt;=30,"TL",IF(BB900&gt;=31,"L")),IF(G900="W",IF(BB900&lt;=30,"TL",IF(BB900&gt;=31,"L"))))))</f>
        <v/>
      </c>
      <c r="CC900" s="51" t="str">
        <f t="shared" si="1033"/>
        <v/>
      </c>
      <c r="CD900" s="51" t="str">
        <f t="shared" si="1034"/>
        <v/>
      </c>
      <c r="CE900" s="51" t="str">
        <f t="shared" ref="CE900:CE963" si="1050">IF(BH900="","",IF(BH900&lt;=40.99,"TL", IF(BH900&gt;=41,"L")))</f>
        <v/>
      </c>
      <c r="CF900" s="51"/>
      <c r="CH900" s="53" t="str">
        <f t="shared" ref="CH900:CH963" si="1051">IF(BS900="TL","BB="&amp;""&amp;AC900&amp;"("&amp;AD900&amp;"),         ", "")</f>
        <v/>
      </c>
      <c r="CI900" s="53" t="str">
        <f t="shared" ref="CI900:CI963" si="1052">IF(OR(AE900="-",AF900="-"),"NSA= tdk melaks"&amp;",             ",IF(BT900="TL","NSA=N-"&amp;AF900&amp;""&amp;"("&amp;AH900&amp;")"&amp;"("&amp;AG900&amp;")"&amp;",                    ",""))</f>
        <v/>
      </c>
      <c r="CJ900" s="54" t="str">
        <f t="shared" ref="CJ900:CJ963" si="1053">IF(AL900="-","SGP= tdk melaks"&amp;",       ",IF(BU900="TL",AL900&amp;"="&amp;""&amp;"("&amp;AM900&amp;"),  ",""))</f>
        <v/>
      </c>
      <c r="CK900" s="53" t="str">
        <f t="shared" ref="CK900:CK963" si="1054">IF(BV900="TL","NP="&amp;"("&amp;FIXED((AN900),2)&amp;"),               ","")</f>
        <v/>
      </c>
      <c r="CL900" s="53" t="str">
        <f t="shared" ref="CL900:CL963" si="1055">IF(AQ900="-","A= tdk melaks"&amp;",                       ", IF(BW900="TL","A="&amp;"("&amp;AR900&amp;")"&amp;" (Lari Kurang "&amp;(AQ900-2272)&amp;"m),                      ",""))</f>
        <v/>
      </c>
      <c r="CM900" s="53" t="str">
        <f t="shared" ref="CM900:CM963" si="1056">IF(AS900="-","B1= tdk melaks"&amp;",        ",IF(BX900="TL","B1="&amp;"("&amp;AT900&amp;"),                 ",""))</f>
        <v/>
      </c>
      <c r="CN900" s="53" t="str">
        <f t="shared" ref="CN900:CN963" si="1057">IF(AU900="-","B2= tdk melaks"&amp;",       ",IF(BY900="TL","B2="&amp;"("&amp;AV900&amp;"),                 ",""))</f>
        <v/>
      </c>
      <c r="CO900" s="53" t="str">
        <f t="shared" ref="CO900:CO963" si="1058">IF(AW900="-","B3= tdk melaks"&amp;",       ",IF(BZ900="TL","B3="&amp;"("&amp;AX900&amp;"),                    ",""))</f>
        <v/>
      </c>
      <c r="CP900" s="53" t="str">
        <f t="shared" ref="CP900:CP963" si="1059">IF(BA900="-","B4= tdk melaks"&amp;",       ",IF(CA900="TL","B4="&amp;"("&amp;AZ900&amp;"),                    ",""))</f>
        <v/>
      </c>
      <c r="CQ900" s="53" t="str">
        <f t="shared" ref="CQ900:CQ963" si="1060">IF(BB900="-","B4= tdk melaks"&amp;",       ",IF(CB900="TL","B5="&amp;"("&amp;BB900&amp;"),                    ",""))</f>
        <v/>
      </c>
      <c r="CR900" s="53" t="str">
        <f t="shared" ref="CR900:CR963" si="1061">IF(CC900="TL","R.B="&amp;"("&amp;FIXED((BC900),2)&amp;"),                      ", "")</f>
        <v/>
      </c>
      <c r="CS900" s="53" t="str">
        <f t="shared" ref="CS900:CS963" si="1062">IF(CD900="TL","R.AB="&amp;"("&amp;FIXED((BD900),2)&amp;"),                        ", "")</f>
        <v/>
      </c>
      <c r="CT900" s="53" t="str">
        <f t="shared" ref="CT900:CT963" si="1063">IF(CE900="TL","N.A="&amp;"("&amp;FIXED((BH900),2)&amp;").", "")</f>
        <v/>
      </c>
      <c r="CU900" s="53" t="str">
        <f t="shared" si="1006"/>
        <v/>
      </c>
    </row>
    <row r="901" spans="1:99" hidden="1" x14ac:dyDescent="0.3">
      <c r="A901" s="40">
        <v>963</v>
      </c>
      <c r="B901" s="141"/>
      <c r="C901" s="142"/>
      <c r="D901" s="144"/>
      <c r="E901" s="144"/>
      <c r="F901" s="312"/>
      <c r="G901" s="144" t="s">
        <v>141</v>
      </c>
      <c r="H901" s="314"/>
      <c r="I901" s="314"/>
      <c r="J901" s="315" t="str">
        <f t="shared" si="1007"/>
        <v/>
      </c>
      <c r="K901" s="316" t="str">
        <f t="shared" si="1008"/>
        <v/>
      </c>
      <c r="L901" s="317" t="str">
        <f t="shared" si="1009"/>
        <v/>
      </c>
      <c r="M901" s="316" t="str">
        <f t="shared" si="1010"/>
        <v/>
      </c>
      <c r="N901" s="317" t="str">
        <f t="shared" si="1011"/>
        <v/>
      </c>
      <c r="O901" s="316" t="str">
        <f t="shared" si="1012"/>
        <v/>
      </c>
      <c r="P901" s="317" t="str">
        <f t="shared" si="1013"/>
        <v/>
      </c>
      <c r="Q901" s="318" t="str">
        <f t="shared" si="1014"/>
        <v/>
      </c>
      <c r="R901" s="319" t="str">
        <f t="shared" si="1015"/>
        <v/>
      </c>
      <c r="S901" s="318" t="str">
        <f t="shared" si="1016"/>
        <v/>
      </c>
      <c r="T901" s="317" t="str">
        <f t="shared" si="1017"/>
        <v/>
      </c>
      <c r="U901" s="318" t="str">
        <f t="shared" si="1018"/>
        <v/>
      </c>
      <c r="V901" s="319" t="str">
        <f t="shared" si="1019"/>
        <v/>
      </c>
      <c r="W901" s="318" t="str">
        <f t="shared" si="1020"/>
        <v/>
      </c>
      <c r="X901" s="319" t="str">
        <f t="shared" si="1021"/>
        <v/>
      </c>
      <c r="Y901" s="318" t="str">
        <f t="shared" si="1022"/>
        <v/>
      </c>
      <c r="Z901" s="319" t="str">
        <f t="shared" si="1023"/>
        <v/>
      </c>
      <c r="AA901" s="317" t="str">
        <f t="shared" si="1024"/>
        <v/>
      </c>
      <c r="AB901" s="97" t="str">
        <f t="shared" si="1025"/>
        <v/>
      </c>
      <c r="AC901" s="143" t="str">
        <f t="shared" si="1026"/>
        <v/>
      </c>
      <c r="AD901" s="143" t="str">
        <f t="shared" si="999"/>
        <v/>
      </c>
      <c r="AE901" s="360"/>
      <c r="AF901" s="360"/>
      <c r="AG901" s="364"/>
      <c r="AH901" s="363" t="str">
        <f t="shared" si="1000"/>
        <v/>
      </c>
      <c r="AI901" s="360"/>
      <c r="AJ901" s="360"/>
      <c r="AK901" s="364"/>
      <c r="AL901" s="365" t="str">
        <f t="shared" si="1001"/>
        <v/>
      </c>
      <c r="AM901" s="363" t="str">
        <f t="shared" si="1002"/>
        <v/>
      </c>
      <c r="AN901" s="366" t="str">
        <f t="shared" si="1003"/>
        <v/>
      </c>
      <c r="AO901" s="360"/>
      <c r="AP901" s="360"/>
      <c r="AQ901" s="360" t="str">
        <f t="shared" si="1004"/>
        <v/>
      </c>
      <c r="AR901" s="348" t="str">
        <f t="shared" si="1027"/>
        <v/>
      </c>
      <c r="AS901" s="360"/>
      <c r="AT901" s="348" t="str">
        <f t="shared" si="1028"/>
        <v/>
      </c>
      <c r="AU901" s="360"/>
      <c r="AV901" s="348" t="str">
        <f t="shared" si="1029"/>
        <v/>
      </c>
      <c r="AW901" s="360"/>
      <c r="AX901" s="348" t="str">
        <f t="shared" si="1030"/>
        <v/>
      </c>
      <c r="AY901" s="360"/>
      <c r="AZ901" s="348" t="str">
        <f t="shared" si="1031"/>
        <v/>
      </c>
      <c r="BA901" s="367"/>
      <c r="BB901" s="348" t="str">
        <f t="shared" si="1032"/>
        <v/>
      </c>
      <c r="BC901" s="350" t="str">
        <f t="shared" si="1035"/>
        <v/>
      </c>
      <c r="BD901" s="350" t="str">
        <f t="shared" si="1036"/>
        <v/>
      </c>
      <c r="BE901" s="360"/>
      <c r="BF901" s="361"/>
      <c r="BG901" s="362" t="str">
        <f t="shared" si="1005"/>
        <v/>
      </c>
      <c r="BH901" s="354" t="str">
        <f t="shared" si="1037"/>
        <v/>
      </c>
      <c r="BI901" s="350" t="str">
        <f t="shared" si="1038"/>
        <v/>
      </c>
      <c r="BJ901" s="113" t="str">
        <f t="shared" si="1039"/>
        <v/>
      </c>
      <c r="BK901" s="347" t="str">
        <f t="shared" ref="BK901:BK964" si="1064">IF(BJ901="","",CONCATENATE(CH901,CI901,CJ901,CK901,CL901,CM901,CN901,CO901,CP901,CQ901,CR901,CS901,CU901,CT901))</f>
        <v/>
      </c>
      <c r="BR901" s="307"/>
      <c r="BS901" s="51" t="str">
        <f t="shared" si="1040"/>
        <v/>
      </c>
      <c r="BT901" s="51" t="str">
        <f t="shared" si="1041"/>
        <v/>
      </c>
      <c r="BU901" s="51" t="str">
        <f t="shared" si="1042"/>
        <v/>
      </c>
      <c r="BV901" s="51" t="str">
        <f t="shared" si="1043"/>
        <v/>
      </c>
      <c r="BW901" s="51" t="str">
        <f t="shared" si="1044"/>
        <v/>
      </c>
      <c r="BX901" s="51" t="str">
        <f t="shared" si="1045"/>
        <v/>
      </c>
      <c r="BY901" s="51" t="str">
        <f t="shared" si="1046"/>
        <v/>
      </c>
      <c r="BZ901" s="51" t="str">
        <f t="shared" si="1047"/>
        <v/>
      </c>
      <c r="CA901" s="51" t="str">
        <f t="shared" si="1048"/>
        <v/>
      </c>
      <c r="CB901" s="51" t="str">
        <f t="shared" si="1049"/>
        <v/>
      </c>
      <c r="CC901" s="51" t="str">
        <f t="shared" si="1033"/>
        <v/>
      </c>
      <c r="CD901" s="51" t="str">
        <f t="shared" si="1034"/>
        <v/>
      </c>
      <c r="CE901" s="51" t="str">
        <f t="shared" si="1050"/>
        <v/>
      </c>
      <c r="CF901" s="51"/>
      <c r="CH901" s="53" t="str">
        <f t="shared" si="1051"/>
        <v/>
      </c>
      <c r="CI901" s="53" t="str">
        <f t="shared" si="1052"/>
        <v/>
      </c>
      <c r="CJ901" s="54" t="str">
        <f t="shared" si="1053"/>
        <v/>
      </c>
      <c r="CK901" s="53" t="str">
        <f t="shared" si="1054"/>
        <v/>
      </c>
      <c r="CL901" s="53" t="str">
        <f t="shared" si="1055"/>
        <v/>
      </c>
      <c r="CM901" s="53" t="str">
        <f t="shared" si="1056"/>
        <v/>
      </c>
      <c r="CN901" s="53" t="str">
        <f t="shared" si="1057"/>
        <v/>
      </c>
      <c r="CO901" s="53" t="str">
        <f t="shared" si="1058"/>
        <v/>
      </c>
      <c r="CP901" s="53" t="str">
        <f t="shared" si="1059"/>
        <v/>
      </c>
      <c r="CQ901" s="53" t="str">
        <f t="shared" si="1060"/>
        <v/>
      </c>
      <c r="CR901" s="53" t="str">
        <f t="shared" si="1061"/>
        <v/>
      </c>
      <c r="CS901" s="53" t="str">
        <f t="shared" si="1062"/>
        <v/>
      </c>
      <c r="CT901" s="53" t="str">
        <f t="shared" si="1063"/>
        <v/>
      </c>
      <c r="CU901" s="53" t="str">
        <f t="shared" si="1006"/>
        <v/>
      </c>
    </row>
    <row r="902" spans="1:99" hidden="1" x14ac:dyDescent="0.3">
      <c r="A902" s="40">
        <v>964</v>
      </c>
      <c r="B902" s="141"/>
      <c r="C902" s="142"/>
      <c r="D902" s="144"/>
      <c r="E902" s="144"/>
      <c r="F902" s="312"/>
      <c r="G902" s="144" t="s">
        <v>141</v>
      </c>
      <c r="H902" s="314"/>
      <c r="I902" s="314"/>
      <c r="J902" s="315" t="str">
        <f t="shared" si="1007"/>
        <v/>
      </c>
      <c r="K902" s="316" t="str">
        <f t="shared" si="1008"/>
        <v/>
      </c>
      <c r="L902" s="317" t="str">
        <f t="shared" si="1009"/>
        <v/>
      </c>
      <c r="M902" s="316" t="str">
        <f t="shared" si="1010"/>
        <v/>
      </c>
      <c r="N902" s="317" t="str">
        <f t="shared" si="1011"/>
        <v/>
      </c>
      <c r="O902" s="316" t="str">
        <f t="shared" si="1012"/>
        <v/>
      </c>
      <c r="P902" s="317" t="str">
        <f t="shared" si="1013"/>
        <v/>
      </c>
      <c r="Q902" s="318" t="str">
        <f t="shared" si="1014"/>
        <v/>
      </c>
      <c r="R902" s="319" t="str">
        <f t="shared" si="1015"/>
        <v/>
      </c>
      <c r="S902" s="318" t="str">
        <f t="shared" si="1016"/>
        <v/>
      </c>
      <c r="T902" s="317" t="str">
        <f t="shared" si="1017"/>
        <v/>
      </c>
      <c r="U902" s="318" t="str">
        <f t="shared" si="1018"/>
        <v/>
      </c>
      <c r="V902" s="319" t="str">
        <f t="shared" si="1019"/>
        <v/>
      </c>
      <c r="W902" s="318" t="str">
        <f t="shared" si="1020"/>
        <v/>
      </c>
      <c r="X902" s="319" t="str">
        <f t="shared" si="1021"/>
        <v/>
      </c>
      <c r="Y902" s="318" t="str">
        <f t="shared" si="1022"/>
        <v/>
      </c>
      <c r="Z902" s="319" t="str">
        <f t="shared" si="1023"/>
        <v/>
      </c>
      <c r="AA902" s="317" t="str">
        <f t="shared" si="1024"/>
        <v/>
      </c>
      <c r="AB902" s="97" t="str">
        <f t="shared" si="1025"/>
        <v/>
      </c>
      <c r="AC902" s="143" t="str">
        <f t="shared" si="1026"/>
        <v/>
      </c>
      <c r="AD902" s="143" t="str">
        <f t="shared" si="999"/>
        <v/>
      </c>
      <c r="AE902" s="360"/>
      <c r="AF902" s="360"/>
      <c r="AG902" s="364"/>
      <c r="AH902" s="363" t="str">
        <f t="shared" si="1000"/>
        <v/>
      </c>
      <c r="AI902" s="360"/>
      <c r="AJ902" s="360"/>
      <c r="AK902" s="364"/>
      <c r="AL902" s="365" t="str">
        <f t="shared" si="1001"/>
        <v/>
      </c>
      <c r="AM902" s="363" t="str">
        <f t="shared" si="1002"/>
        <v/>
      </c>
      <c r="AN902" s="366" t="str">
        <f t="shared" si="1003"/>
        <v/>
      </c>
      <c r="AO902" s="360"/>
      <c r="AP902" s="360"/>
      <c r="AQ902" s="360" t="str">
        <f t="shared" si="1004"/>
        <v/>
      </c>
      <c r="AR902" s="348" t="str">
        <f t="shared" si="1027"/>
        <v/>
      </c>
      <c r="AS902" s="360"/>
      <c r="AT902" s="348" t="str">
        <f t="shared" si="1028"/>
        <v/>
      </c>
      <c r="AU902" s="360"/>
      <c r="AV902" s="348" t="str">
        <f t="shared" si="1029"/>
        <v/>
      </c>
      <c r="AW902" s="360"/>
      <c r="AX902" s="348" t="str">
        <f t="shared" si="1030"/>
        <v/>
      </c>
      <c r="AY902" s="360"/>
      <c r="AZ902" s="348" t="str">
        <f t="shared" si="1031"/>
        <v/>
      </c>
      <c r="BA902" s="367"/>
      <c r="BB902" s="348" t="str">
        <f t="shared" si="1032"/>
        <v/>
      </c>
      <c r="BC902" s="350" t="str">
        <f t="shared" si="1035"/>
        <v/>
      </c>
      <c r="BD902" s="350" t="str">
        <f t="shared" si="1036"/>
        <v/>
      </c>
      <c r="BE902" s="360"/>
      <c r="BF902" s="361"/>
      <c r="BG902" s="362" t="str">
        <f t="shared" si="1005"/>
        <v/>
      </c>
      <c r="BH902" s="354" t="str">
        <f t="shared" si="1037"/>
        <v/>
      </c>
      <c r="BI902" s="350" t="str">
        <f t="shared" si="1038"/>
        <v/>
      </c>
      <c r="BJ902" s="113" t="str">
        <f t="shared" si="1039"/>
        <v/>
      </c>
      <c r="BK902" s="347" t="str">
        <f t="shared" si="1064"/>
        <v/>
      </c>
      <c r="BR902" s="307"/>
      <c r="BS902" s="51" t="str">
        <f t="shared" si="1040"/>
        <v/>
      </c>
      <c r="BT902" s="51" t="str">
        <f t="shared" si="1041"/>
        <v/>
      </c>
      <c r="BU902" s="51" t="str">
        <f t="shared" si="1042"/>
        <v/>
      </c>
      <c r="BV902" s="51" t="str">
        <f t="shared" si="1043"/>
        <v/>
      </c>
      <c r="BW902" s="51" t="str">
        <f t="shared" si="1044"/>
        <v/>
      </c>
      <c r="BX902" s="51" t="str">
        <f t="shared" si="1045"/>
        <v/>
      </c>
      <c r="BY902" s="51" t="str">
        <f t="shared" si="1046"/>
        <v/>
      </c>
      <c r="BZ902" s="51" t="str">
        <f t="shared" si="1047"/>
        <v/>
      </c>
      <c r="CA902" s="51" t="str">
        <f t="shared" si="1048"/>
        <v/>
      </c>
      <c r="CB902" s="51" t="str">
        <f t="shared" si="1049"/>
        <v/>
      </c>
      <c r="CC902" s="51" t="str">
        <f t="shared" si="1033"/>
        <v/>
      </c>
      <c r="CD902" s="51" t="str">
        <f t="shared" si="1034"/>
        <v/>
      </c>
      <c r="CE902" s="51" t="str">
        <f t="shared" si="1050"/>
        <v/>
      </c>
      <c r="CF902" s="51"/>
      <c r="CH902" s="53" t="str">
        <f t="shared" si="1051"/>
        <v/>
      </c>
      <c r="CI902" s="53" t="str">
        <f t="shared" si="1052"/>
        <v/>
      </c>
      <c r="CJ902" s="54" t="str">
        <f t="shared" si="1053"/>
        <v/>
      </c>
      <c r="CK902" s="53" t="str">
        <f t="shared" si="1054"/>
        <v/>
      </c>
      <c r="CL902" s="53" t="str">
        <f t="shared" si="1055"/>
        <v/>
      </c>
      <c r="CM902" s="53" t="str">
        <f t="shared" si="1056"/>
        <v/>
      </c>
      <c r="CN902" s="53" t="str">
        <f t="shared" si="1057"/>
        <v/>
      </c>
      <c r="CO902" s="53" t="str">
        <f t="shared" si="1058"/>
        <v/>
      </c>
      <c r="CP902" s="53" t="str">
        <f t="shared" si="1059"/>
        <v/>
      </c>
      <c r="CQ902" s="53" t="str">
        <f t="shared" si="1060"/>
        <v/>
      </c>
      <c r="CR902" s="53" t="str">
        <f t="shared" si="1061"/>
        <v/>
      </c>
      <c r="CS902" s="53" t="str">
        <f t="shared" si="1062"/>
        <v/>
      </c>
      <c r="CT902" s="53" t="str">
        <f t="shared" si="1063"/>
        <v/>
      </c>
      <c r="CU902" s="53" t="str">
        <f t="shared" si="1006"/>
        <v/>
      </c>
    </row>
    <row r="903" spans="1:99" hidden="1" x14ac:dyDescent="0.3">
      <c r="A903" s="40">
        <v>965</v>
      </c>
      <c r="B903" s="141"/>
      <c r="C903" s="142"/>
      <c r="D903" s="144"/>
      <c r="E903" s="144"/>
      <c r="F903" s="312"/>
      <c r="G903" s="144" t="s">
        <v>141</v>
      </c>
      <c r="H903" s="314"/>
      <c r="I903" s="314"/>
      <c r="J903" s="315" t="str">
        <f t="shared" si="1007"/>
        <v/>
      </c>
      <c r="K903" s="316" t="str">
        <f t="shared" si="1008"/>
        <v/>
      </c>
      <c r="L903" s="317" t="str">
        <f t="shared" si="1009"/>
        <v/>
      </c>
      <c r="M903" s="316" t="str">
        <f t="shared" si="1010"/>
        <v/>
      </c>
      <c r="N903" s="317" t="str">
        <f t="shared" si="1011"/>
        <v/>
      </c>
      <c r="O903" s="316" t="str">
        <f t="shared" si="1012"/>
        <v/>
      </c>
      <c r="P903" s="317" t="str">
        <f t="shared" si="1013"/>
        <v/>
      </c>
      <c r="Q903" s="318" t="str">
        <f t="shared" si="1014"/>
        <v/>
      </c>
      <c r="R903" s="319" t="str">
        <f t="shared" si="1015"/>
        <v/>
      </c>
      <c r="S903" s="318" t="str">
        <f t="shared" si="1016"/>
        <v/>
      </c>
      <c r="T903" s="317" t="str">
        <f t="shared" si="1017"/>
        <v/>
      </c>
      <c r="U903" s="318" t="str">
        <f t="shared" si="1018"/>
        <v/>
      </c>
      <c r="V903" s="319" t="str">
        <f t="shared" si="1019"/>
        <v/>
      </c>
      <c r="W903" s="318" t="str">
        <f t="shared" si="1020"/>
        <v/>
      </c>
      <c r="X903" s="319" t="str">
        <f t="shared" si="1021"/>
        <v/>
      </c>
      <c r="Y903" s="318" t="str">
        <f t="shared" si="1022"/>
        <v/>
      </c>
      <c r="Z903" s="319" t="str">
        <f t="shared" si="1023"/>
        <v/>
      </c>
      <c r="AA903" s="317" t="str">
        <f t="shared" si="1024"/>
        <v/>
      </c>
      <c r="AB903" s="97" t="str">
        <f t="shared" si="1025"/>
        <v/>
      </c>
      <c r="AC903" s="143" t="str">
        <f t="shared" si="1026"/>
        <v/>
      </c>
      <c r="AD903" s="143" t="str">
        <f t="shared" si="999"/>
        <v/>
      </c>
      <c r="AE903" s="360"/>
      <c r="AF903" s="360"/>
      <c r="AG903" s="364"/>
      <c r="AH903" s="363" t="str">
        <f t="shared" si="1000"/>
        <v/>
      </c>
      <c r="AI903" s="360"/>
      <c r="AJ903" s="360"/>
      <c r="AK903" s="364"/>
      <c r="AL903" s="365" t="str">
        <f t="shared" si="1001"/>
        <v/>
      </c>
      <c r="AM903" s="363" t="str">
        <f t="shared" si="1002"/>
        <v/>
      </c>
      <c r="AN903" s="366" t="str">
        <f t="shared" si="1003"/>
        <v/>
      </c>
      <c r="AO903" s="360"/>
      <c r="AP903" s="360"/>
      <c r="AQ903" s="360" t="str">
        <f t="shared" si="1004"/>
        <v/>
      </c>
      <c r="AR903" s="348" t="str">
        <f t="shared" si="1027"/>
        <v/>
      </c>
      <c r="AS903" s="360"/>
      <c r="AT903" s="348" t="str">
        <f t="shared" si="1028"/>
        <v/>
      </c>
      <c r="AU903" s="360"/>
      <c r="AV903" s="348" t="str">
        <f t="shared" si="1029"/>
        <v/>
      </c>
      <c r="AW903" s="360"/>
      <c r="AX903" s="348" t="str">
        <f t="shared" si="1030"/>
        <v/>
      </c>
      <c r="AY903" s="360"/>
      <c r="AZ903" s="348" t="str">
        <f t="shared" si="1031"/>
        <v/>
      </c>
      <c r="BA903" s="367"/>
      <c r="BB903" s="348" t="str">
        <f t="shared" si="1032"/>
        <v/>
      </c>
      <c r="BC903" s="350" t="str">
        <f t="shared" si="1035"/>
        <v/>
      </c>
      <c r="BD903" s="350" t="str">
        <f t="shared" si="1036"/>
        <v/>
      </c>
      <c r="BE903" s="360"/>
      <c r="BF903" s="361"/>
      <c r="BG903" s="362" t="str">
        <f t="shared" si="1005"/>
        <v/>
      </c>
      <c r="BH903" s="354" t="str">
        <f t="shared" si="1037"/>
        <v/>
      </c>
      <c r="BI903" s="350" t="str">
        <f t="shared" si="1038"/>
        <v/>
      </c>
      <c r="BJ903" s="113" t="str">
        <f t="shared" si="1039"/>
        <v/>
      </c>
      <c r="BK903" s="347" t="str">
        <f t="shared" si="1064"/>
        <v/>
      </c>
      <c r="BR903" s="307"/>
      <c r="BS903" s="51" t="str">
        <f t="shared" si="1040"/>
        <v/>
      </c>
      <c r="BT903" s="51" t="str">
        <f t="shared" si="1041"/>
        <v/>
      </c>
      <c r="BU903" s="51" t="str">
        <f t="shared" si="1042"/>
        <v/>
      </c>
      <c r="BV903" s="51" t="str">
        <f t="shared" si="1043"/>
        <v/>
      </c>
      <c r="BW903" s="51" t="str">
        <f t="shared" si="1044"/>
        <v/>
      </c>
      <c r="BX903" s="51" t="str">
        <f t="shared" si="1045"/>
        <v/>
      </c>
      <c r="BY903" s="51" t="str">
        <f t="shared" si="1046"/>
        <v/>
      </c>
      <c r="BZ903" s="51" t="str">
        <f t="shared" si="1047"/>
        <v/>
      </c>
      <c r="CA903" s="51" t="str">
        <f t="shared" si="1048"/>
        <v/>
      </c>
      <c r="CB903" s="51" t="str">
        <f t="shared" si="1049"/>
        <v/>
      </c>
      <c r="CC903" s="51" t="str">
        <f t="shared" si="1033"/>
        <v/>
      </c>
      <c r="CD903" s="51" t="str">
        <f t="shared" si="1034"/>
        <v/>
      </c>
      <c r="CE903" s="51" t="str">
        <f t="shared" si="1050"/>
        <v/>
      </c>
      <c r="CF903" s="51"/>
      <c r="CH903" s="53" t="str">
        <f t="shared" si="1051"/>
        <v/>
      </c>
      <c r="CI903" s="53" t="str">
        <f t="shared" si="1052"/>
        <v/>
      </c>
      <c r="CJ903" s="54" t="str">
        <f t="shared" si="1053"/>
        <v/>
      </c>
      <c r="CK903" s="53" t="str">
        <f t="shared" si="1054"/>
        <v/>
      </c>
      <c r="CL903" s="53" t="str">
        <f t="shared" si="1055"/>
        <v/>
      </c>
      <c r="CM903" s="53" t="str">
        <f t="shared" si="1056"/>
        <v/>
      </c>
      <c r="CN903" s="53" t="str">
        <f t="shared" si="1057"/>
        <v/>
      </c>
      <c r="CO903" s="53" t="str">
        <f t="shared" si="1058"/>
        <v/>
      </c>
      <c r="CP903" s="53" t="str">
        <f t="shared" si="1059"/>
        <v/>
      </c>
      <c r="CQ903" s="53" t="str">
        <f t="shared" si="1060"/>
        <v/>
      </c>
      <c r="CR903" s="53" t="str">
        <f t="shared" si="1061"/>
        <v/>
      </c>
      <c r="CS903" s="53" t="str">
        <f t="shared" si="1062"/>
        <v/>
      </c>
      <c r="CT903" s="53" t="str">
        <f t="shared" si="1063"/>
        <v/>
      </c>
      <c r="CU903" s="53" t="str">
        <f t="shared" si="1006"/>
        <v/>
      </c>
    </row>
    <row r="904" spans="1:99" hidden="1" x14ac:dyDescent="0.3">
      <c r="A904" s="40">
        <v>966</v>
      </c>
      <c r="B904" s="141"/>
      <c r="C904" s="142"/>
      <c r="D904" s="144"/>
      <c r="E904" s="144"/>
      <c r="F904" s="312"/>
      <c r="G904" s="144" t="s">
        <v>141</v>
      </c>
      <c r="H904" s="314"/>
      <c r="I904" s="314"/>
      <c r="J904" s="315" t="str">
        <f t="shared" si="1007"/>
        <v/>
      </c>
      <c r="K904" s="316" t="str">
        <f t="shared" si="1008"/>
        <v/>
      </c>
      <c r="L904" s="317" t="str">
        <f t="shared" si="1009"/>
        <v/>
      </c>
      <c r="M904" s="316" t="str">
        <f t="shared" si="1010"/>
        <v/>
      </c>
      <c r="N904" s="317" t="str">
        <f t="shared" si="1011"/>
        <v/>
      </c>
      <c r="O904" s="316" t="str">
        <f t="shared" si="1012"/>
        <v/>
      </c>
      <c r="P904" s="317" t="str">
        <f t="shared" si="1013"/>
        <v/>
      </c>
      <c r="Q904" s="318" t="str">
        <f t="shared" si="1014"/>
        <v/>
      </c>
      <c r="R904" s="319" t="str">
        <f t="shared" si="1015"/>
        <v/>
      </c>
      <c r="S904" s="318" t="str">
        <f t="shared" si="1016"/>
        <v/>
      </c>
      <c r="T904" s="317" t="str">
        <f t="shared" si="1017"/>
        <v/>
      </c>
      <c r="U904" s="318" t="str">
        <f t="shared" si="1018"/>
        <v/>
      </c>
      <c r="V904" s="319" t="str">
        <f t="shared" si="1019"/>
        <v/>
      </c>
      <c r="W904" s="318" t="str">
        <f t="shared" si="1020"/>
        <v/>
      </c>
      <c r="X904" s="319" t="str">
        <f t="shared" si="1021"/>
        <v/>
      </c>
      <c r="Y904" s="318" t="str">
        <f t="shared" si="1022"/>
        <v/>
      </c>
      <c r="Z904" s="319" t="str">
        <f t="shared" si="1023"/>
        <v/>
      </c>
      <c r="AA904" s="317" t="str">
        <f t="shared" si="1024"/>
        <v/>
      </c>
      <c r="AB904" s="97" t="str">
        <f t="shared" si="1025"/>
        <v/>
      </c>
      <c r="AC904" s="143" t="str">
        <f t="shared" si="1026"/>
        <v/>
      </c>
      <c r="AD904" s="143" t="str">
        <f t="shared" si="999"/>
        <v/>
      </c>
      <c r="AE904" s="360"/>
      <c r="AF904" s="360"/>
      <c r="AG904" s="364"/>
      <c r="AH904" s="363" t="str">
        <f t="shared" si="1000"/>
        <v/>
      </c>
      <c r="AI904" s="360"/>
      <c r="AJ904" s="360"/>
      <c r="AK904" s="364"/>
      <c r="AL904" s="365" t="str">
        <f t="shared" si="1001"/>
        <v/>
      </c>
      <c r="AM904" s="363" t="str">
        <f t="shared" si="1002"/>
        <v/>
      </c>
      <c r="AN904" s="366" t="str">
        <f t="shared" si="1003"/>
        <v/>
      </c>
      <c r="AO904" s="360"/>
      <c r="AP904" s="360"/>
      <c r="AQ904" s="360" t="str">
        <f t="shared" si="1004"/>
        <v/>
      </c>
      <c r="AR904" s="348" t="str">
        <f t="shared" si="1027"/>
        <v/>
      </c>
      <c r="AS904" s="360"/>
      <c r="AT904" s="348" t="str">
        <f t="shared" si="1028"/>
        <v/>
      </c>
      <c r="AU904" s="360"/>
      <c r="AV904" s="348" t="str">
        <f t="shared" si="1029"/>
        <v/>
      </c>
      <c r="AW904" s="360"/>
      <c r="AX904" s="348" t="str">
        <f t="shared" si="1030"/>
        <v/>
      </c>
      <c r="AY904" s="360"/>
      <c r="AZ904" s="348" t="str">
        <f t="shared" si="1031"/>
        <v/>
      </c>
      <c r="BA904" s="367"/>
      <c r="BB904" s="348" t="str">
        <f t="shared" si="1032"/>
        <v/>
      </c>
      <c r="BC904" s="350" t="str">
        <f t="shared" si="1035"/>
        <v/>
      </c>
      <c r="BD904" s="350" t="str">
        <f t="shared" si="1036"/>
        <v/>
      </c>
      <c r="BE904" s="360"/>
      <c r="BF904" s="361"/>
      <c r="BG904" s="362" t="str">
        <f t="shared" si="1005"/>
        <v/>
      </c>
      <c r="BH904" s="354" t="str">
        <f t="shared" si="1037"/>
        <v/>
      </c>
      <c r="BI904" s="350" t="str">
        <f t="shared" si="1038"/>
        <v/>
      </c>
      <c r="BJ904" s="113" t="str">
        <f t="shared" si="1039"/>
        <v/>
      </c>
      <c r="BK904" s="347" t="str">
        <f t="shared" si="1064"/>
        <v/>
      </c>
      <c r="BR904" s="307"/>
      <c r="BS904" s="51" t="str">
        <f t="shared" si="1040"/>
        <v/>
      </c>
      <c r="BT904" s="51" t="str">
        <f t="shared" si="1041"/>
        <v/>
      </c>
      <c r="BU904" s="51" t="str">
        <f t="shared" si="1042"/>
        <v/>
      </c>
      <c r="BV904" s="51" t="str">
        <f t="shared" si="1043"/>
        <v/>
      </c>
      <c r="BW904" s="51" t="str">
        <f t="shared" si="1044"/>
        <v/>
      </c>
      <c r="BX904" s="51" t="str">
        <f t="shared" si="1045"/>
        <v/>
      </c>
      <c r="BY904" s="51" t="str">
        <f t="shared" si="1046"/>
        <v/>
      </c>
      <c r="BZ904" s="51" t="str">
        <f t="shared" si="1047"/>
        <v/>
      </c>
      <c r="CA904" s="51" t="str">
        <f t="shared" si="1048"/>
        <v/>
      </c>
      <c r="CB904" s="51" t="str">
        <f t="shared" si="1049"/>
        <v/>
      </c>
      <c r="CC904" s="51" t="str">
        <f t="shared" si="1033"/>
        <v/>
      </c>
      <c r="CD904" s="51" t="str">
        <f t="shared" si="1034"/>
        <v/>
      </c>
      <c r="CE904" s="51" t="str">
        <f t="shared" si="1050"/>
        <v/>
      </c>
      <c r="CF904" s="51"/>
      <c r="CH904" s="53" t="str">
        <f t="shared" si="1051"/>
        <v/>
      </c>
      <c r="CI904" s="53" t="str">
        <f t="shared" si="1052"/>
        <v/>
      </c>
      <c r="CJ904" s="54" t="str">
        <f t="shared" si="1053"/>
        <v/>
      </c>
      <c r="CK904" s="53" t="str">
        <f t="shared" si="1054"/>
        <v/>
      </c>
      <c r="CL904" s="53" t="str">
        <f t="shared" si="1055"/>
        <v/>
      </c>
      <c r="CM904" s="53" t="str">
        <f t="shared" si="1056"/>
        <v/>
      </c>
      <c r="CN904" s="53" t="str">
        <f t="shared" si="1057"/>
        <v/>
      </c>
      <c r="CO904" s="53" t="str">
        <f t="shared" si="1058"/>
        <v/>
      </c>
      <c r="CP904" s="53" t="str">
        <f t="shared" si="1059"/>
        <v/>
      </c>
      <c r="CQ904" s="53" t="str">
        <f t="shared" si="1060"/>
        <v/>
      </c>
      <c r="CR904" s="53" t="str">
        <f t="shared" si="1061"/>
        <v/>
      </c>
      <c r="CS904" s="53" t="str">
        <f t="shared" si="1062"/>
        <v/>
      </c>
      <c r="CT904" s="53" t="str">
        <f t="shared" si="1063"/>
        <v/>
      </c>
      <c r="CU904" s="53" t="str">
        <f t="shared" si="1006"/>
        <v/>
      </c>
    </row>
    <row r="905" spans="1:99" hidden="1" x14ac:dyDescent="0.3">
      <c r="A905" s="40">
        <v>967</v>
      </c>
      <c r="B905" s="141"/>
      <c r="C905" s="142"/>
      <c r="D905" s="144"/>
      <c r="E905" s="144"/>
      <c r="F905" s="312"/>
      <c r="G905" s="144" t="s">
        <v>141</v>
      </c>
      <c r="H905" s="314"/>
      <c r="I905" s="314"/>
      <c r="J905" s="315" t="str">
        <f t="shared" si="1007"/>
        <v/>
      </c>
      <c r="K905" s="316" t="str">
        <f t="shared" si="1008"/>
        <v/>
      </c>
      <c r="L905" s="317" t="str">
        <f t="shared" si="1009"/>
        <v/>
      </c>
      <c r="M905" s="316" t="str">
        <f t="shared" si="1010"/>
        <v/>
      </c>
      <c r="N905" s="317" t="str">
        <f t="shared" si="1011"/>
        <v/>
      </c>
      <c r="O905" s="316" t="str">
        <f t="shared" si="1012"/>
        <v/>
      </c>
      <c r="P905" s="317" t="str">
        <f t="shared" si="1013"/>
        <v/>
      </c>
      <c r="Q905" s="318" t="str">
        <f t="shared" si="1014"/>
        <v/>
      </c>
      <c r="R905" s="319" t="str">
        <f t="shared" si="1015"/>
        <v/>
      </c>
      <c r="S905" s="318" t="str">
        <f t="shared" si="1016"/>
        <v/>
      </c>
      <c r="T905" s="317" t="str">
        <f t="shared" si="1017"/>
        <v/>
      </c>
      <c r="U905" s="318" t="str">
        <f t="shared" si="1018"/>
        <v/>
      </c>
      <c r="V905" s="319" t="str">
        <f t="shared" si="1019"/>
        <v/>
      </c>
      <c r="W905" s="318" t="str">
        <f t="shared" si="1020"/>
        <v/>
      </c>
      <c r="X905" s="319" t="str">
        <f t="shared" si="1021"/>
        <v/>
      </c>
      <c r="Y905" s="318" t="str">
        <f t="shared" si="1022"/>
        <v/>
      </c>
      <c r="Z905" s="319" t="str">
        <f t="shared" si="1023"/>
        <v/>
      </c>
      <c r="AA905" s="317" t="str">
        <f t="shared" si="1024"/>
        <v/>
      </c>
      <c r="AB905" s="97" t="str">
        <f t="shared" si="1025"/>
        <v/>
      </c>
      <c r="AC905" s="143" t="str">
        <f t="shared" si="1026"/>
        <v/>
      </c>
      <c r="AD905" s="143" t="str">
        <f t="shared" si="999"/>
        <v/>
      </c>
      <c r="AE905" s="360"/>
      <c r="AF905" s="360"/>
      <c r="AG905" s="364"/>
      <c r="AH905" s="363" t="str">
        <f t="shared" si="1000"/>
        <v/>
      </c>
      <c r="AI905" s="360"/>
      <c r="AJ905" s="360"/>
      <c r="AK905" s="364"/>
      <c r="AL905" s="365" t="str">
        <f t="shared" si="1001"/>
        <v/>
      </c>
      <c r="AM905" s="363" t="str">
        <f t="shared" si="1002"/>
        <v/>
      </c>
      <c r="AN905" s="366" t="str">
        <f t="shared" si="1003"/>
        <v/>
      </c>
      <c r="AO905" s="360"/>
      <c r="AP905" s="360"/>
      <c r="AQ905" s="360" t="str">
        <f t="shared" si="1004"/>
        <v/>
      </c>
      <c r="AR905" s="348" t="str">
        <f t="shared" si="1027"/>
        <v/>
      </c>
      <c r="AS905" s="360"/>
      <c r="AT905" s="348" t="str">
        <f t="shared" si="1028"/>
        <v/>
      </c>
      <c r="AU905" s="360"/>
      <c r="AV905" s="348" t="str">
        <f t="shared" si="1029"/>
        <v/>
      </c>
      <c r="AW905" s="360"/>
      <c r="AX905" s="348" t="str">
        <f t="shared" si="1030"/>
        <v/>
      </c>
      <c r="AY905" s="360"/>
      <c r="AZ905" s="348" t="str">
        <f t="shared" si="1031"/>
        <v/>
      </c>
      <c r="BA905" s="367"/>
      <c r="BB905" s="348" t="str">
        <f t="shared" si="1032"/>
        <v/>
      </c>
      <c r="BC905" s="350" t="str">
        <f t="shared" si="1035"/>
        <v/>
      </c>
      <c r="BD905" s="350" t="str">
        <f t="shared" si="1036"/>
        <v/>
      </c>
      <c r="BE905" s="360"/>
      <c r="BF905" s="361"/>
      <c r="BG905" s="362" t="str">
        <f t="shared" si="1005"/>
        <v/>
      </c>
      <c r="BH905" s="354" t="str">
        <f t="shared" si="1037"/>
        <v/>
      </c>
      <c r="BI905" s="350" t="str">
        <f t="shared" si="1038"/>
        <v/>
      </c>
      <c r="BJ905" s="113" t="str">
        <f t="shared" si="1039"/>
        <v/>
      </c>
      <c r="BK905" s="347" t="str">
        <f t="shared" si="1064"/>
        <v/>
      </c>
      <c r="BR905" s="307"/>
      <c r="BS905" s="51" t="str">
        <f t="shared" si="1040"/>
        <v/>
      </c>
      <c r="BT905" s="51" t="str">
        <f t="shared" si="1041"/>
        <v/>
      </c>
      <c r="BU905" s="51" t="str">
        <f t="shared" si="1042"/>
        <v/>
      </c>
      <c r="BV905" s="51" t="str">
        <f t="shared" si="1043"/>
        <v/>
      </c>
      <c r="BW905" s="51" t="str">
        <f t="shared" si="1044"/>
        <v/>
      </c>
      <c r="BX905" s="51" t="str">
        <f t="shared" si="1045"/>
        <v/>
      </c>
      <c r="BY905" s="51" t="str">
        <f t="shared" si="1046"/>
        <v/>
      </c>
      <c r="BZ905" s="51" t="str">
        <f t="shared" si="1047"/>
        <v/>
      </c>
      <c r="CA905" s="51" t="str">
        <f t="shared" si="1048"/>
        <v/>
      </c>
      <c r="CB905" s="51" t="str">
        <f t="shared" si="1049"/>
        <v/>
      </c>
      <c r="CC905" s="51" t="str">
        <f t="shared" si="1033"/>
        <v/>
      </c>
      <c r="CD905" s="51" t="str">
        <f t="shared" si="1034"/>
        <v/>
      </c>
      <c r="CE905" s="51" t="str">
        <f t="shared" si="1050"/>
        <v/>
      </c>
      <c r="CF905" s="51"/>
      <c r="CH905" s="53" t="str">
        <f t="shared" si="1051"/>
        <v/>
      </c>
      <c r="CI905" s="53" t="str">
        <f t="shared" si="1052"/>
        <v/>
      </c>
      <c r="CJ905" s="54" t="str">
        <f t="shared" si="1053"/>
        <v/>
      </c>
      <c r="CK905" s="53" t="str">
        <f t="shared" si="1054"/>
        <v/>
      </c>
      <c r="CL905" s="53" t="str">
        <f t="shared" si="1055"/>
        <v/>
      </c>
      <c r="CM905" s="53" t="str">
        <f t="shared" si="1056"/>
        <v/>
      </c>
      <c r="CN905" s="53" t="str">
        <f t="shared" si="1057"/>
        <v/>
      </c>
      <c r="CO905" s="53" t="str">
        <f t="shared" si="1058"/>
        <v/>
      </c>
      <c r="CP905" s="53" t="str">
        <f t="shared" si="1059"/>
        <v/>
      </c>
      <c r="CQ905" s="53" t="str">
        <f t="shared" si="1060"/>
        <v/>
      </c>
      <c r="CR905" s="53" t="str">
        <f t="shared" si="1061"/>
        <v/>
      </c>
      <c r="CS905" s="53" t="str">
        <f t="shared" si="1062"/>
        <v/>
      </c>
      <c r="CT905" s="53" t="str">
        <f t="shared" si="1063"/>
        <v/>
      </c>
      <c r="CU905" s="53" t="str">
        <f t="shared" si="1006"/>
        <v/>
      </c>
    </row>
    <row r="906" spans="1:99" hidden="1" x14ac:dyDescent="0.3">
      <c r="A906" s="40">
        <v>968</v>
      </c>
      <c r="B906" s="141"/>
      <c r="C906" s="142"/>
      <c r="D906" s="144"/>
      <c r="E906" s="144"/>
      <c r="F906" s="312"/>
      <c r="G906" s="144" t="s">
        <v>141</v>
      </c>
      <c r="H906" s="314"/>
      <c r="I906" s="314"/>
      <c r="J906" s="315" t="str">
        <f t="shared" si="1007"/>
        <v/>
      </c>
      <c r="K906" s="316" t="str">
        <f t="shared" si="1008"/>
        <v/>
      </c>
      <c r="L906" s="317" t="str">
        <f t="shared" si="1009"/>
        <v/>
      </c>
      <c r="M906" s="316" t="str">
        <f t="shared" si="1010"/>
        <v/>
      </c>
      <c r="N906" s="317" t="str">
        <f t="shared" si="1011"/>
        <v/>
      </c>
      <c r="O906" s="316" t="str">
        <f t="shared" si="1012"/>
        <v/>
      </c>
      <c r="P906" s="317" t="str">
        <f t="shared" si="1013"/>
        <v/>
      </c>
      <c r="Q906" s="318" t="str">
        <f t="shared" si="1014"/>
        <v/>
      </c>
      <c r="R906" s="319" t="str">
        <f t="shared" si="1015"/>
        <v/>
      </c>
      <c r="S906" s="318" t="str">
        <f t="shared" si="1016"/>
        <v/>
      </c>
      <c r="T906" s="317" t="str">
        <f t="shared" si="1017"/>
        <v/>
      </c>
      <c r="U906" s="318" t="str">
        <f t="shared" si="1018"/>
        <v/>
      </c>
      <c r="V906" s="319" t="str">
        <f t="shared" si="1019"/>
        <v/>
      </c>
      <c r="W906" s="318" t="str">
        <f t="shared" si="1020"/>
        <v/>
      </c>
      <c r="X906" s="319" t="str">
        <f t="shared" si="1021"/>
        <v/>
      </c>
      <c r="Y906" s="318" t="str">
        <f t="shared" si="1022"/>
        <v/>
      </c>
      <c r="Z906" s="319" t="str">
        <f t="shared" si="1023"/>
        <v/>
      </c>
      <c r="AA906" s="317" t="str">
        <f t="shared" si="1024"/>
        <v/>
      </c>
      <c r="AB906" s="97" t="str">
        <f t="shared" si="1025"/>
        <v/>
      </c>
      <c r="AC906" s="143" t="str">
        <f t="shared" si="1026"/>
        <v/>
      </c>
      <c r="AD906" s="143" t="str">
        <f t="shared" si="999"/>
        <v/>
      </c>
      <c r="AE906" s="360"/>
      <c r="AF906" s="360"/>
      <c r="AG906" s="364"/>
      <c r="AH906" s="363" t="str">
        <f t="shared" si="1000"/>
        <v/>
      </c>
      <c r="AI906" s="360"/>
      <c r="AJ906" s="360"/>
      <c r="AK906" s="364"/>
      <c r="AL906" s="365" t="str">
        <f t="shared" si="1001"/>
        <v/>
      </c>
      <c r="AM906" s="363" t="str">
        <f t="shared" si="1002"/>
        <v/>
      </c>
      <c r="AN906" s="366" t="str">
        <f t="shared" si="1003"/>
        <v/>
      </c>
      <c r="AO906" s="360"/>
      <c r="AP906" s="360"/>
      <c r="AQ906" s="360" t="str">
        <f t="shared" si="1004"/>
        <v/>
      </c>
      <c r="AR906" s="348" t="str">
        <f t="shared" si="1027"/>
        <v/>
      </c>
      <c r="AS906" s="360"/>
      <c r="AT906" s="348" t="str">
        <f t="shared" si="1028"/>
        <v/>
      </c>
      <c r="AU906" s="360"/>
      <c r="AV906" s="348" t="str">
        <f t="shared" si="1029"/>
        <v/>
      </c>
      <c r="AW906" s="360"/>
      <c r="AX906" s="348" t="str">
        <f t="shared" si="1030"/>
        <v/>
      </c>
      <c r="AY906" s="360"/>
      <c r="AZ906" s="348" t="str">
        <f t="shared" si="1031"/>
        <v/>
      </c>
      <c r="BA906" s="367"/>
      <c r="BB906" s="348" t="str">
        <f t="shared" si="1032"/>
        <v/>
      </c>
      <c r="BC906" s="350" t="str">
        <f t="shared" si="1035"/>
        <v/>
      </c>
      <c r="BD906" s="350" t="str">
        <f t="shared" si="1036"/>
        <v/>
      </c>
      <c r="BE906" s="360"/>
      <c r="BF906" s="361"/>
      <c r="BG906" s="362" t="str">
        <f t="shared" si="1005"/>
        <v/>
      </c>
      <c r="BH906" s="354" t="str">
        <f t="shared" si="1037"/>
        <v/>
      </c>
      <c r="BI906" s="350" t="str">
        <f t="shared" si="1038"/>
        <v/>
      </c>
      <c r="BJ906" s="113" t="str">
        <f t="shared" si="1039"/>
        <v/>
      </c>
      <c r="BK906" s="347" t="str">
        <f t="shared" si="1064"/>
        <v/>
      </c>
      <c r="BR906" s="307"/>
      <c r="BS906" s="51" t="str">
        <f t="shared" si="1040"/>
        <v/>
      </c>
      <c r="BT906" s="51" t="str">
        <f t="shared" si="1041"/>
        <v/>
      </c>
      <c r="BU906" s="51" t="str">
        <f t="shared" si="1042"/>
        <v/>
      </c>
      <c r="BV906" s="51" t="str">
        <f t="shared" si="1043"/>
        <v/>
      </c>
      <c r="BW906" s="51" t="str">
        <f t="shared" si="1044"/>
        <v/>
      </c>
      <c r="BX906" s="51" t="str">
        <f t="shared" si="1045"/>
        <v/>
      </c>
      <c r="BY906" s="51" t="str">
        <f t="shared" si="1046"/>
        <v/>
      </c>
      <c r="BZ906" s="51" t="str">
        <f t="shared" si="1047"/>
        <v/>
      </c>
      <c r="CA906" s="51" t="str">
        <f t="shared" si="1048"/>
        <v/>
      </c>
      <c r="CB906" s="51" t="str">
        <f t="shared" si="1049"/>
        <v/>
      </c>
      <c r="CC906" s="51" t="str">
        <f t="shared" si="1033"/>
        <v/>
      </c>
      <c r="CD906" s="51" t="str">
        <f t="shared" si="1034"/>
        <v/>
      </c>
      <c r="CE906" s="51" t="str">
        <f t="shared" si="1050"/>
        <v/>
      </c>
      <c r="CF906" s="51"/>
      <c r="CH906" s="53" t="str">
        <f t="shared" si="1051"/>
        <v/>
      </c>
      <c r="CI906" s="53" t="str">
        <f t="shared" si="1052"/>
        <v/>
      </c>
      <c r="CJ906" s="54" t="str">
        <f t="shared" si="1053"/>
        <v/>
      </c>
      <c r="CK906" s="53" t="str">
        <f t="shared" si="1054"/>
        <v/>
      </c>
      <c r="CL906" s="53" t="str">
        <f t="shared" si="1055"/>
        <v/>
      </c>
      <c r="CM906" s="53" t="str">
        <f t="shared" si="1056"/>
        <v/>
      </c>
      <c r="CN906" s="53" t="str">
        <f t="shared" si="1057"/>
        <v/>
      </c>
      <c r="CO906" s="53" t="str">
        <f t="shared" si="1058"/>
        <v/>
      </c>
      <c r="CP906" s="53" t="str">
        <f t="shared" si="1059"/>
        <v/>
      </c>
      <c r="CQ906" s="53" t="str">
        <f t="shared" si="1060"/>
        <v/>
      </c>
      <c r="CR906" s="53" t="str">
        <f t="shared" si="1061"/>
        <v/>
      </c>
      <c r="CS906" s="53" t="str">
        <f t="shared" si="1062"/>
        <v/>
      </c>
      <c r="CT906" s="53" t="str">
        <f t="shared" si="1063"/>
        <v/>
      </c>
      <c r="CU906" s="53" t="str">
        <f t="shared" si="1006"/>
        <v/>
      </c>
    </row>
    <row r="907" spans="1:99" hidden="1" x14ac:dyDescent="0.3">
      <c r="A907" s="40">
        <v>969</v>
      </c>
      <c r="B907" s="141"/>
      <c r="C907" s="142"/>
      <c r="D907" s="144"/>
      <c r="E907" s="144"/>
      <c r="F907" s="312"/>
      <c r="G907" s="144" t="s">
        <v>141</v>
      </c>
      <c r="H907" s="314"/>
      <c r="I907" s="314"/>
      <c r="J907" s="315" t="str">
        <f t="shared" si="1007"/>
        <v/>
      </c>
      <c r="K907" s="316" t="str">
        <f t="shared" si="1008"/>
        <v/>
      </c>
      <c r="L907" s="317" t="str">
        <f t="shared" si="1009"/>
        <v/>
      </c>
      <c r="M907" s="316" t="str">
        <f t="shared" si="1010"/>
        <v/>
      </c>
      <c r="N907" s="317" t="str">
        <f t="shared" si="1011"/>
        <v/>
      </c>
      <c r="O907" s="316" t="str">
        <f t="shared" si="1012"/>
        <v/>
      </c>
      <c r="P907" s="317" t="str">
        <f t="shared" si="1013"/>
        <v/>
      </c>
      <c r="Q907" s="318" t="str">
        <f t="shared" si="1014"/>
        <v/>
      </c>
      <c r="R907" s="319" t="str">
        <f t="shared" si="1015"/>
        <v/>
      </c>
      <c r="S907" s="318" t="str">
        <f t="shared" si="1016"/>
        <v/>
      </c>
      <c r="T907" s="317" t="str">
        <f t="shared" si="1017"/>
        <v/>
      </c>
      <c r="U907" s="318" t="str">
        <f t="shared" si="1018"/>
        <v/>
      </c>
      <c r="V907" s="319" t="str">
        <f t="shared" si="1019"/>
        <v/>
      </c>
      <c r="W907" s="318" t="str">
        <f t="shared" si="1020"/>
        <v/>
      </c>
      <c r="X907" s="319" t="str">
        <f t="shared" si="1021"/>
        <v/>
      </c>
      <c r="Y907" s="318" t="str">
        <f t="shared" si="1022"/>
        <v/>
      </c>
      <c r="Z907" s="319" t="str">
        <f t="shared" si="1023"/>
        <v/>
      </c>
      <c r="AA907" s="317" t="str">
        <f t="shared" si="1024"/>
        <v/>
      </c>
      <c r="AB907" s="97" t="str">
        <f t="shared" si="1025"/>
        <v/>
      </c>
      <c r="AC907" s="143" t="str">
        <f t="shared" si="1026"/>
        <v/>
      </c>
      <c r="AD907" s="143" t="str">
        <f t="shared" si="999"/>
        <v/>
      </c>
      <c r="AE907" s="360"/>
      <c r="AF907" s="360"/>
      <c r="AG907" s="364"/>
      <c r="AH907" s="363" t="str">
        <f t="shared" si="1000"/>
        <v/>
      </c>
      <c r="AI907" s="360"/>
      <c r="AJ907" s="360"/>
      <c r="AK907" s="364"/>
      <c r="AL907" s="365" t="str">
        <f t="shared" si="1001"/>
        <v/>
      </c>
      <c r="AM907" s="363" t="str">
        <f t="shared" si="1002"/>
        <v/>
      </c>
      <c r="AN907" s="366" t="str">
        <f t="shared" si="1003"/>
        <v/>
      </c>
      <c r="AO907" s="360"/>
      <c r="AP907" s="360"/>
      <c r="AQ907" s="360" t="str">
        <f t="shared" si="1004"/>
        <v/>
      </c>
      <c r="AR907" s="348" t="str">
        <f t="shared" si="1027"/>
        <v/>
      </c>
      <c r="AS907" s="360"/>
      <c r="AT907" s="348" t="str">
        <f t="shared" si="1028"/>
        <v/>
      </c>
      <c r="AU907" s="360"/>
      <c r="AV907" s="348" t="str">
        <f t="shared" si="1029"/>
        <v/>
      </c>
      <c r="AW907" s="360"/>
      <c r="AX907" s="348" t="str">
        <f t="shared" si="1030"/>
        <v/>
      </c>
      <c r="AY907" s="360"/>
      <c r="AZ907" s="348" t="str">
        <f t="shared" si="1031"/>
        <v/>
      </c>
      <c r="BA907" s="367"/>
      <c r="BB907" s="348" t="str">
        <f t="shared" si="1032"/>
        <v/>
      </c>
      <c r="BC907" s="350" t="str">
        <f t="shared" si="1035"/>
        <v/>
      </c>
      <c r="BD907" s="350" t="str">
        <f t="shared" si="1036"/>
        <v/>
      </c>
      <c r="BE907" s="360"/>
      <c r="BF907" s="361"/>
      <c r="BG907" s="362" t="str">
        <f t="shared" si="1005"/>
        <v/>
      </c>
      <c r="BH907" s="354" t="str">
        <f t="shared" si="1037"/>
        <v/>
      </c>
      <c r="BI907" s="350" t="str">
        <f t="shared" si="1038"/>
        <v/>
      </c>
      <c r="BJ907" s="113" t="str">
        <f t="shared" si="1039"/>
        <v/>
      </c>
      <c r="BK907" s="347" t="str">
        <f t="shared" si="1064"/>
        <v/>
      </c>
      <c r="BR907" s="307"/>
      <c r="BS907" s="51" t="str">
        <f t="shared" si="1040"/>
        <v/>
      </c>
      <c r="BT907" s="51" t="str">
        <f t="shared" si="1041"/>
        <v/>
      </c>
      <c r="BU907" s="51" t="str">
        <f t="shared" si="1042"/>
        <v/>
      </c>
      <c r="BV907" s="51" t="str">
        <f t="shared" si="1043"/>
        <v/>
      </c>
      <c r="BW907" s="51" t="str">
        <f t="shared" si="1044"/>
        <v/>
      </c>
      <c r="BX907" s="51" t="str">
        <f t="shared" si="1045"/>
        <v/>
      </c>
      <c r="BY907" s="51" t="str">
        <f t="shared" si="1046"/>
        <v/>
      </c>
      <c r="BZ907" s="51" t="str">
        <f t="shared" si="1047"/>
        <v/>
      </c>
      <c r="CA907" s="51" t="str">
        <f t="shared" si="1048"/>
        <v/>
      </c>
      <c r="CB907" s="51" t="str">
        <f t="shared" si="1049"/>
        <v/>
      </c>
      <c r="CC907" s="51" t="str">
        <f t="shared" si="1033"/>
        <v/>
      </c>
      <c r="CD907" s="51" t="str">
        <f t="shared" si="1034"/>
        <v/>
      </c>
      <c r="CE907" s="51" t="str">
        <f t="shared" si="1050"/>
        <v/>
      </c>
      <c r="CF907" s="51"/>
      <c r="CH907" s="53" t="str">
        <f t="shared" si="1051"/>
        <v/>
      </c>
      <c r="CI907" s="53" t="str">
        <f t="shared" si="1052"/>
        <v/>
      </c>
      <c r="CJ907" s="54" t="str">
        <f t="shared" si="1053"/>
        <v/>
      </c>
      <c r="CK907" s="53" t="str">
        <f t="shared" si="1054"/>
        <v/>
      </c>
      <c r="CL907" s="53" t="str">
        <f t="shared" si="1055"/>
        <v/>
      </c>
      <c r="CM907" s="53" t="str">
        <f t="shared" si="1056"/>
        <v/>
      </c>
      <c r="CN907" s="53" t="str">
        <f t="shared" si="1057"/>
        <v/>
      </c>
      <c r="CO907" s="53" t="str">
        <f t="shared" si="1058"/>
        <v/>
      </c>
      <c r="CP907" s="53" t="str">
        <f t="shared" si="1059"/>
        <v/>
      </c>
      <c r="CQ907" s="53" t="str">
        <f t="shared" si="1060"/>
        <v/>
      </c>
      <c r="CR907" s="53" t="str">
        <f t="shared" si="1061"/>
        <v/>
      </c>
      <c r="CS907" s="53" t="str">
        <f t="shared" si="1062"/>
        <v/>
      </c>
      <c r="CT907" s="53" t="str">
        <f t="shared" si="1063"/>
        <v/>
      </c>
      <c r="CU907" s="53" t="str">
        <f t="shared" si="1006"/>
        <v/>
      </c>
    </row>
    <row r="908" spans="1:99" hidden="1" x14ac:dyDescent="0.3">
      <c r="A908" s="40">
        <v>970</v>
      </c>
      <c r="B908" s="141"/>
      <c r="C908" s="142"/>
      <c r="D908" s="144"/>
      <c r="E908" s="144"/>
      <c r="F908" s="312"/>
      <c r="G908" s="144" t="s">
        <v>141</v>
      </c>
      <c r="H908" s="314"/>
      <c r="I908" s="314"/>
      <c r="J908" s="315" t="str">
        <f t="shared" si="1007"/>
        <v/>
      </c>
      <c r="K908" s="316" t="str">
        <f t="shared" si="1008"/>
        <v/>
      </c>
      <c r="L908" s="317" t="str">
        <f t="shared" si="1009"/>
        <v/>
      </c>
      <c r="M908" s="316" t="str">
        <f t="shared" si="1010"/>
        <v/>
      </c>
      <c r="N908" s="317" t="str">
        <f t="shared" si="1011"/>
        <v/>
      </c>
      <c r="O908" s="316" t="str">
        <f t="shared" si="1012"/>
        <v/>
      </c>
      <c r="P908" s="317" t="str">
        <f t="shared" si="1013"/>
        <v/>
      </c>
      <c r="Q908" s="318" t="str">
        <f t="shared" si="1014"/>
        <v/>
      </c>
      <c r="R908" s="319" t="str">
        <f t="shared" si="1015"/>
        <v/>
      </c>
      <c r="S908" s="318" t="str">
        <f t="shared" si="1016"/>
        <v/>
      </c>
      <c r="T908" s="317" t="str">
        <f t="shared" si="1017"/>
        <v/>
      </c>
      <c r="U908" s="318" t="str">
        <f t="shared" si="1018"/>
        <v/>
      </c>
      <c r="V908" s="319" t="str">
        <f t="shared" si="1019"/>
        <v/>
      </c>
      <c r="W908" s="318" t="str">
        <f t="shared" si="1020"/>
        <v/>
      </c>
      <c r="X908" s="319" t="str">
        <f t="shared" si="1021"/>
        <v/>
      </c>
      <c r="Y908" s="318" t="str">
        <f t="shared" si="1022"/>
        <v/>
      </c>
      <c r="Z908" s="319" t="str">
        <f t="shared" si="1023"/>
        <v/>
      </c>
      <c r="AA908" s="317" t="str">
        <f t="shared" si="1024"/>
        <v/>
      </c>
      <c r="AB908" s="97" t="str">
        <f t="shared" si="1025"/>
        <v/>
      </c>
      <c r="AC908" s="143" t="str">
        <f t="shared" si="1026"/>
        <v/>
      </c>
      <c r="AD908" s="143" t="str">
        <f t="shared" si="999"/>
        <v/>
      </c>
      <c r="AE908" s="360"/>
      <c r="AF908" s="360"/>
      <c r="AG908" s="364"/>
      <c r="AH908" s="363" t="str">
        <f t="shared" si="1000"/>
        <v/>
      </c>
      <c r="AI908" s="360"/>
      <c r="AJ908" s="360"/>
      <c r="AK908" s="364"/>
      <c r="AL908" s="365" t="str">
        <f t="shared" si="1001"/>
        <v/>
      </c>
      <c r="AM908" s="363" t="str">
        <f t="shared" si="1002"/>
        <v/>
      </c>
      <c r="AN908" s="366" t="str">
        <f t="shared" si="1003"/>
        <v/>
      </c>
      <c r="AO908" s="360"/>
      <c r="AP908" s="360"/>
      <c r="AQ908" s="360" t="str">
        <f t="shared" si="1004"/>
        <v/>
      </c>
      <c r="AR908" s="348" t="str">
        <f t="shared" si="1027"/>
        <v/>
      </c>
      <c r="AS908" s="360"/>
      <c r="AT908" s="348" t="str">
        <f t="shared" si="1028"/>
        <v/>
      </c>
      <c r="AU908" s="360"/>
      <c r="AV908" s="348" t="str">
        <f t="shared" si="1029"/>
        <v/>
      </c>
      <c r="AW908" s="360"/>
      <c r="AX908" s="348" t="str">
        <f t="shared" si="1030"/>
        <v/>
      </c>
      <c r="AY908" s="360"/>
      <c r="AZ908" s="348" t="str">
        <f t="shared" si="1031"/>
        <v/>
      </c>
      <c r="BA908" s="367"/>
      <c r="BB908" s="348" t="str">
        <f t="shared" si="1032"/>
        <v/>
      </c>
      <c r="BC908" s="350" t="str">
        <f t="shared" si="1035"/>
        <v/>
      </c>
      <c r="BD908" s="350" t="str">
        <f t="shared" si="1036"/>
        <v/>
      </c>
      <c r="BE908" s="360"/>
      <c r="BF908" s="361"/>
      <c r="BG908" s="362" t="str">
        <f t="shared" si="1005"/>
        <v/>
      </c>
      <c r="BH908" s="354" t="str">
        <f t="shared" si="1037"/>
        <v/>
      </c>
      <c r="BI908" s="350" t="str">
        <f t="shared" si="1038"/>
        <v/>
      </c>
      <c r="BJ908" s="113" t="str">
        <f t="shared" si="1039"/>
        <v/>
      </c>
      <c r="BK908" s="347" t="str">
        <f t="shared" si="1064"/>
        <v/>
      </c>
      <c r="BR908" s="307"/>
      <c r="BS908" s="51" t="str">
        <f t="shared" si="1040"/>
        <v/>
      </c>
      <c r="BT908" s="51" t="str">
        <f t="shared" si="1041"/>
        <v/>
      </c>
      <c r="BU908" s="51" t="str">
        <f t="shared" si="1042"/>
        <v/>
      </c>
      <c r="BV908" s="51" t="str">
        <f t="shared" si="1043"/>
        <v/>
      </c>
      <c r="BW908" s="51" t="str">
        <f t="shared" si="1044"/>
        <v/>
      </c>
      <c r="BX908" s="51" t="str">
        <f t="shared" si="1045"/>
        <v/>
      </c>
      <c r="BY908" s="51" t="str">
        <f t="shared" si="1046"/>
        <v/>
      </c>
      <c r="BZ908" s="51" t="str">
        <f t="shared" si="1047"/>
        <v/>
      </c>
      <c r="CA908" s="51" t="str">
        <f t="shared" si="1048"/>
        <v/>
      </c>
      <c r="CB908" s="51" t="str">
        <f t="shared" si="1049"/>
        <v/>
      </c>
      <c r="CC908" s="51" t="str">
        <f t="shared" si="1033"/>
        <v/>
      </c>
      <c r="CD908" s="51" t="str">
        <f t="shared" si="1034"/>
        <v/>
      </c>
      <c r="CE908" s="51" t="str">
        <f t="shared" si="1050"/>
        <v/>
      </c>
      <c r="CF908" s="51"/>
      <c r="CH908" s="53" t="str">
        <f t="shared" si="1051"/>
        <v/>
      </c>
      <c r="CI908" s="53" t="str">
        <f t="shared" si="1052"/>
        <v/>
      </c>
      <c r="CJ908" s="54" t="str">
        <f t="shared" si="1053"/>
        <v/>
      </c>
      <c r="CK908" s="53" t="str">
        <f t="shared" si="1054"/>
        <v/>
      </c>
      <c r="CL908" s="53" t="str">
        <f t="shared" si="1055"/>
        <v/>
      </c>
      <c r="CM908" s="53" t="str">
        <f t="shared" si="1056"/>
        <v/>
      </c>
      <c r="CN908" s="53" t="str">
        <f t="shared" si="1057"/>
        <v/>
      </c>
      <c r="CO908" s="53" t="str">
        <f t="shared" si="1058"/>
        <v/>
      </c>
      <c r="CP908" s="53" t="str">
        <f t="shared" si="1059"/>
        <v/>
      </c>
      <c r="CQ908" s="53" t="str">
        <f t="shared" si="1060"/>
        <v/>
      </c>
      <c r="CR908" s="53" t="str">
        <f t="shared" si="1061"/>
        <v/>
      </c>
      <c r="CS908" s="53" t="str">
        <f t="shared" si="1062"/>
        <v/>
      </c>
      <c r="CT908" s="53" t="str">
        <f t="shared" si="1063"/>
        <v/>
      </c>
      <c r="CU908" s="53" t="str">
        <f t="shared" si="1006"/>
        <v/>
      </c>
    </row>
    <row r="909" spans="1:99" hidden="1" x14ac:dyDescent="0.3">
      <c r="A909" s="40">
        <v>971</v>
      </c>
      <c r="B909" s="141"/>
      <c r="C909" s="142"/>
      <c r="D909" s="144"/>
      <c r="E909" s="144"/>
      <c r="F909" s="312"/>
      <c r="G909" s="144" t="s">
        <v>141</v>
      </c>
      <c r="H909" s="314"/>
      <c r="I909" s="314"/>
      <c r="J909" s="315" t="str">
        <f t="shared" si="1007"/>
        <v/>
      </c>
      <c r="K909" s="316" t="str">
        <f t="shared" si="1008"/>
        <v/>
      </c>
      <c r="L909" s="317" t="str">
        <f t="shared" si="1009"/>
        <v/>
      </c>
      <c r="M909" s="316" t="str">
        <f t="shared" si="1010"/>
        <v/>
      </c>
      <c r="N909" s="317" t="str">
        <f t="shared" si="1011"/>
        <v/>
      </c>
      <c r="O909" s="316" t="str">
        <f t="shared" si="1012"/>
        <v/>
      </c>
      <c r="P909" s="317" t="str">
        <f t="shared" si="1013"/>
        <v/>
      </c>
      <c r="Q909" s="318" t="str">
        <f t="shared" si="1014"/>
        <v/>
      </c>
      <c r="R909" s="319" t="str">
        <f t="shared" si="1015"/>
        <v/>
      </c>
      <c r="S909" s="318" t="str">
        <f t="shared" si="1016"/>
        <v/>
      </c>
      <c r="T909" s="317" t="str">
        <f t="shared" si="1017"/>
        <v/>
      </c>
      <c r="U909" s="318" t="str">
        <f t="shared" si="1018"/>
        <v/>
      </c>
      <c r="V909" s="319" t="str">
        <f t="shared" si="1019"/>
        <v/>
      </c>
      <c r="W909" s="318" t="str">
        <f t="shared" si="1020"/>
        <v/>
      </c>
      <c r="X909" s="319" t="str">
        <f t="shared" si="1021"/>
        <v/>
      </c>
      <c r="Y909" s="318" t="str">
        <f t="shared" si="1022"/>
        <v/>
      </c>
      <c r="Z909" s="319" t="str">
        <f t="shared" si="1023"/>
        <v/>
      </c>
      <c r="AA909" s="317" t="str">
        <f t="shared" si="1024"/>
        <v/>
      </c>
      <c r="AB909" s="97" t="str">
        <f t="shared" si="1025"/>
        <v/>
      </c>
      <c r="AC909" s="143" t="str">
        <f t="shared" si="1026"/>
        <v/>
      </c>
      <c r="AD909" s="143" t="str">
        <f t="shared" si="999"/>
        <v/>
      </c>
      <c r="AE909" s="360"/>
      <c r="AF909" s="360"/>
      <c r="AG909" s="364"/>
      <c r="AH909" s="363" t="str">
        <f t="shared" si="1000"/>
        <v/>
      </c>
      <c r="AI909" s="360"/>
      <c r="AJ909" s="360"/>
      <c r="AK909" s="364"/>
      <c r="AL909" s="365" t="str">
        <f t="shared" si="1001"/>
        <v/>
      </c>
      <c r="AM909" s="363" t="str">
        <f t="shared" si="1002"/>
        <v/>
      </c>
      <c r="AN909" s="366" t="str">
        <f t="shared" si="1003"/>
        <v/>
      </c>
      <c r="AO909" s="360"/>
      <c r="AP909" s="360"/>
      <c r="AQ909" s="360" t="str">
        <f t="shared" si="1004"/>
        <v/>
      </c>
      <c r="AR909" s="348" t="str">
        <f t="shared" si="1027"/>
        <v/>
      </c>
      <c r="AS909" s="360"/>
      <c r="AT909" s="348" t="str">
        <f t="shared" si="1028"/>
        <v/>
      </c>
      <c r="AU909" s="360"/>
      <c r="AV909" s="348" t="str">
        <f t="shared" si="1029"/>
        <v/>
      </c>
      <c r="AW909" s="360"/>
      <c r="AX909" s="348" t="str">
        <f t="shared" si="1030"/>
        <v/>
      </c>
      <c r="AY909" s="360"/>
      <c r="AZ909" s="348" t="str">
        <f t="shared" si="1031"/>
        <v/>
      </c>
      <c r="BA909" s="367"/>
      <c r="BB909" s="348" t="str">
        <f t="shared" si="1032"/>
        <v/>
      </c>
      <c r="BC909" s="350" t="str">
        <f t="shared" si="1035"/>
        <v/>
      </c>
      <c r="BD909" s="350" t="str">
        <f t="shared" si="1036"/>
        <v/>
      </c>
      <c r="BE909" s="360"/>
      <c r="BF909" s="361"/>
      <c r="BG909" s="362" t="str">
        <f t="shared" si="1005"/>
        <v/>
      </c>
      <c r="BH909" s="354" t="str">
        <f t="shared" si="1037"/>
        <v/>
      </c>
      <c r="BI909" s="350" t="str">
        <f t="shared" si="1038"/>
        <v/>
      </c>
      <c r="BJ909" s="113" t="str">
        <f t="shared" si="1039"/>
        <v/>
      </c>
      <c r="BK909" s="347" t="str">
        <f t="shared" si="1064"/>
        <v/>
      </c>
      <c r="BR909" s="307"/>
      <c r="BS909" s="51" t="str">
        <f t="shared" si="1040"/>
        <v/>
      </c>
      <c r="BT909" s="51" t="str">
        <f t="shared" si="1041"/>
        <v/>
      </c>
      <c r="BU909" s="51" t="str">
        <f t="shared" si="1042"/>
        <v/>
      </c>
      <c r="BV909" s="51" t="str">
        <f t="shared" si="1043"/>
        <v/>
      </c>
      <c r="BW909" s="51" t="str">
        <f t="shared" si="1044"/>
        <v/>
      </c>
      <c r="BX909" s="51" t="str">
        <f t="shared" si="1045"/>
        <v/>
      </c>
      <c r="BY909" s="51" t="str">
        <f t="shared" si="1046"/>
        <v/>
      </c>
      <c r="BZ909" s="51" t="str">
        <f t="shared" si="1047"/>
        <v/>
      </c>
      <c r="CA909" s="51" t="str">
        <f t="shared" si="1048"/>
        <v/>
      </c>
      <c r="CB909" s="51" t="str">
        <f t="shared" si="1049"/>
        <v/>
      </c>
      <c r="CC909" s="51" t="str">
        <f t="shared" si="1033"/>
        <v/>
      </c>
      <c r="CD909" s="51" t="str">
        <f t="shared" si="1034"/>
        <v/>
      </c>
      <c r="CE909" s="51" t="str">
        <f t="shared" si="1050"/>
        <v/>
      </c>
      <c r="CF909" s="51"/>
      <c r="CH909" s="53" t="str">
        <f t="shared" si="1051"/>
        <v/>
      </c>
      <c r="CI909" s="53" t="str">
        <f t="shared" si="1052"/>
        <v/>
      </c>
      <c r="CJ909" s="54" t="str">
        <f t="shared" si="1053"/>
        <v/>
      </c>
      <c r="CK909" s="53" t="str">
        <f t="shared" si="1054"/>
        <v/>
      </c>
      <c r="CL909" s="53" t="str">
        <f t="shared" si="1055"/>
        <v/>
      </c>
      <c r="CM909" s="53" t="str">
        <f t="shared" si="1056"/>
        <v/>
      </c>
      <c r="CN909" s="53" t="str">
        <f t="shared" si="1057"/>
        <v/>
      </c>
      <c r="CO909" s="53" t="str">
        <f t="shared" si="1058"/>
        <v/>
      </c>
      <c r="CP909" s="53" t="str">
        <f t="shared" si="1059"/>
        <v/>
      </c>
      <c r="CQ909" s="53" t="str">
        <f t="shared" si="1060"/>
        <v/>
      </c>
      <c r="CR909" s="53" t="str">
        <f t="shared" si="1061"/>
        <v/>
      </c>
      <c r="CS909" s="53" t="str">
        <f t="shared" si="1062"/>
        <v/>
      </c>
      <c r="CT909" s="53" t="str">
        <f t="shared" si="1063"/>
        <v/>
      </c>
      <c r="CU909" s="53" t="str">
        <f t="shared" si="1006"/>
        <v/>
      </c>
    </row>
    <row r="910" spans="1:99" hidden="1" x14ac:dyDescent="0.3">
      <c r="A910" s="40">
        <v>972</v>
      </c>
      <c r="B910" s="141"/>
      <c r="C910" s="142"/>
      <c r="D910" s="144"/>
      <c r="E910" s="144"/>
      <c r="F910" s="312"/>
      <c r="G910" s="144" t="s">
        <v>141</v>
      </c>
      <c r="H910" s="314"/>
      <c r="I910" s="314"/>
      <c r="J910" s="315" t="str">
        <f t="shared" si="1007"/>
        <v/>
      </c>
      <c r="K910" s="316" t="str">
        <f t="shared" si="1008"/>
        <v/>
      </c>
      <c r="L910" s="317" t="str">
        <f t="shared" si="1009"/>
        <v/>
      </c>
      <c r="M910" s="316" t="str">
        <f t="shared" si="1010"/>
        <v/>
      </c>
      <c r="N910" s="317" t="str">
        <f t="shared" si="1011"/>
        <v/>
      </c>
      <c r="O910" s="316" t="str">
        <f t="shared" si="1012"/>
        <v/>
      </c>
      <c r="P910" s="317" t="str">
        <f t="shared" si="1013"/>
        <v/>
      </c>
      <c r="Q910" s="318" t="str">
        <f t="shared" si="1014"/>
        <v/>
      </c>
      <c r="R910" s="319" t="str">
        <f t="shared" si="1015"/>
        <v/>
      </c>
      <c r="S910" s="318" t="str">
        <f t="shared" si="1016"/>
        <v/>
      </c>
      <c r="T910" s="317" t="str">
        <f t="shared" si="1017"/>
        <v/>
      </c>
      <c r="U910" s="318" t="str">
        <f t="shared" si="1018"/>
        <v/>
      </c>
      <c r="V910" s="319" t="str">
        <f t="shared" si="1019"/>
        <v/>
      </c>
      <c r="W910" s="318" t="str">
        <f t="shared" si="1020"/>
        <v/>
      </c>
      <c r="X910" s="319" t="str">
        <f t="shared" si="1021"/>
        <v/>
      </c>
      <c r="Y910" s="318" t="str">
        <f t="shared" si="1022"/>
        <v/>
      </c>
      <c r="Z910" s="319" t="str">
        <f t="shared" si="1023"/>
        <v/>
      </c>
      <c r="AA910" s="317" t="str">
        <f t="shared" si="1024"/>
        <v/>
      </c>
      <c r="AB910" s="97" t="str">
        <f t="shared" si="1025"/>
        <v/>
      </c>
      <c r="AC910" s="143" t="str">
        <f t="shared" si="1026"/>
        <v/>
      </c>
      <c r="AD910" s="143" t="str">
        <f t="shared" si="999"/>
        <v/>
      </c>
      <c r="AE910" s="360"/>
      <c r="AF910" s="360"/>
      <c r="AG910" s="364"/>
      <c r="AH910" s="363" t="str">
        <f t="shared" si="1000"/>
        <v/>
      </c>
      <c r="AI910" s="360"/>
      <c r="AJ910" s="360"/>
      <c r="AK910" s="364"/>
      <c r="AL910" s="365" t="str">
        <f t="shared" si="1001"/>
        <v/>
      </c>
      <c r="AM910" s="363" t="str">
        <f t="shared" si="1002"/>
        <v/>
      </c>
      <c r="AN910" s="366" t="str">
        <f t="shared" si="1003"/>
        <v/>
      </c>
      <c r="AO910" s="360"/>
      <c r="AP910" s="360"/>
      <c r="AQ910" s="360" t="str">
        <f t="shared" si="1004"/>
        <v/>
      </c>
      <c r="AR910" s="348" t="str">
        <f t="shared" si="1027"/>
        <v/>
      </c>
      <c r="AS910" s="360"/>
      <c r="AT910" s="348" t="str">
        <f t="shared" si="1028"/>
        <v/>
      </c>
      <c r="AU910" s="360"/>
      <c r="AV910" s="348" t="str">
        <f t="shared" si="1029"/>
        <v/>
      </c>
      <c r="AW910" s="360"/>
      <c r="AX910" s="348" t="str">
        <f t="shared" si="1030"/>
        <v/>
      </c>
      <c r="AY910" s="360"/>
      <c r="AZ910" s="348" t="str">
        <f t="shared" si="1031"/>
        <v/>
      </c>
      <c r="BA910" s="367"/>
      <c r="BB910" s="348" t="str">
        <f t="shared" si="1032"/>
        <v/>
      </c>
      <c r="BC910" s="350" t="str">
        <f t="shared" si="1035"/>
        <v/>
      </c>
      <c r="BD910" s="350" t="str">
        <f t="shared" si="1036"/>
        <v/>
      </c>
      <c r="BE910" s="360"/>
      <c r="BF910" s="361"/>
      <c r="BG910" s="362" t="str">
        <f t="shared" si="1005"/>
        <v/>
      </c>
      <c r="BH910" s="354" t="str">
        <f t="shared" si="1037"/>
        <v/>
      </c>
      <c r="BI910" s="350" t="str">
        <f t="shared" si="1038"/>
        <v/>
      </c>
      <c r="BJ910" s="113" t="str">
        <f t="shared" si="1039"/>
        <v/>
      </c>
      <c r="BK910" s="347" t="str">
        <f t="shared" si="1064"/>
        <v/>
      </c>
      <c r="BR910" s="307"/>
      <c r="BS910" s="51" t="str">
        <f t="shared" si="1040"/>
        <v/>
      </c>
      <c r="BT910" s="51" t="str">
        <f t="shared" si="1041"/>
        <v/>
      </c>
      <c r="BU910" s="51" t="str">
        <f t="shared" si="1042"/>
        <v/>
      </c>
      <c r="BV910" s="51" t="str">
        <f t="shared" si="1043"/>
        <v/>
      </c>
      <c r="BW910" s="51" t="str">
        <f t="shared" si="1044"/>
        <v/>
      </c>
      <c r="BX910" s="51" t="str">
        <f t="shared" si="1045"/>
        <v/>
      </c>
      <c r="BY910" s="51" t="str">
        <f t="shared" si="1046"/>
        <v/>
      </c>
      <c r="BZ910" s="51" t="str">
        <f t="shared" si="1047"/>
        <v/>
      </c>
      <c r="CA910" s="51" t="str">
        <f t="shared" si="1048"/>
        <v/>
      </c>
      <c r="CB910" s="51" t="str">
        <f t="shared" si="1049"/>
        <v/>
      </c>
      <c r="CC910" s="51" t="str">
        <f t="shared" si="1033"/>
        <v/>
      </c>
      <c r="CD910" s="51" t="str">
        <f t="shared" si="1034"/>
        <v/>
      </c>
      <c r="CE910" s="51" t="str">
        <f t="shared" si="1050"/>
        <v/>
      </c>
      <c r="CF910" s="51"/>
      <c r="CH910" s="53" t="str">
        <f t="shared" si="1051"/>
        <v/>
      </c>
      <c r="CI910" s="53" t="str">
        <f t="shared" si="1052"/>
        <v/>
      </c>
      <c r="CJ910" s="54" t="str">
        <f t="shared" si="1053"/>
        <v/>
      </c>
      <c r="CK910" s="53" t="str">
        <f t="shared" si="1054"/>
        <v/>
      </c>
      <c r="CL910" s="53" t="str">
        <f t="shared" si="1055"/>
        <v/>
      </c>
      <c r="CM910" s="53" t="str">
        <f t="shared" si="1056"/>
        <v/>
      </c>
      <c r="CN910" s="53" t="str">
        <f t="shared" si="1057"/>
        <v/>
      </c>
      <c r="CO910" s="53" t="str">
        <f t="shared" si="1058"/>
        <v/>
      </c>
      <c r="CP910" s="53" t="str">
        <f t="shared" si="1059"/>
        <v/>
      </c>
      <c r="CQ910" s="53" t="str">
        <f t="shared" si="1060"/>
        <v/>
      </c>
      <c r="CR910" s="53" t="str">
        <f t="shared" si="1061"/>
        <v/>
      </c>
      <c r="CS910" s="53" t="str">
        <f t="shared" si="1062"/>
        <v/>
      </c>
      <c r="CT910" s="53" t="str">
        <f t="shared" si="1063"/>
        <v/>
      </c>
      <c r="CU910" s="53" t="str">
        <f t="shared" si="1006"/>
        <v/>
      </c>
    </row>
    <row r="911" spans="1:99" hidden="1" x14ac:dyDescent="0.3">
      <c r="A911" s="40">
        <v>973</v>
      </c>
      <c r="B911" s="141"/>
      <c r="C911" s="142"/>
      <c r="D911" s="144"/>
      <c r="E911" s="144"/>
      <c r="F911" s="312"/>
      <c r="G911" s="144" t="s">
        <v>141</v>
      </c>
      <c r="H911" s="314"/>
      <c r="I911" s="314"/>
      <c r="J911" s="315" t="str">
        <f t="shared" si="1007"/>
        <v/>
      </c>
      <c r="K911" s="316" t="str">
        <f t="shared" si="1008"/>
        <v/>
      </c>
      <c r="L911" s="317" t="str">
        <f t="shared" si="1009"/>
        <v/>
      </c>
      <c r="M911" s="316" t="str">
        <f t="shared" si="1010"/>
        <v/>
      </c>
      <c r="N911" s="317" t="str">
        <f t="shared" si="1011"/>
        <v/>
      </c>
      <c r="O911" s="316" t="str">
        <f t="shared" si="1012"/>
        <v/>
      </c>
      <c r="P911" s="317" t="str">
        <f t="shared" si="1013"/>
        <v/>
      </c>
      <c r="Q911" s="318" t="str">
        <f t="shared" si="1014"/>
        <v/>
      </c>
      <c r="R911" s="319" t="str">
        <f t="shared" si="1015"/>
        <v/>
      </c>
      <c r="S911" s="318" t="str">
        <f t="shared" si="1016"/>
        <v/>
      </c>
      <c r="T911" s="317" t="str">
        <f t="shared" si="1017"/>
        <v/>
      </c>
      <c r="U911" s="318" t="str">
        <f t="shared" si="1018"/>
        <v/>
      </c>
      <c r="V911" s="319" t="str">
        <f t="shared" si="1019"/>
        <v/>
      </c>
      <c r="W911" s="318" t="str">
        <f t="shared" si="1020"/>
        <v/>
      </c>
      <c r="X911" s="319" t="str">
        <f t="shared" si="1021"/>
        <v/>
      </c>
      <c r="Y911" s="318" t="str">
        <f t="shared" si="1022"/>
        <v/>
      </c>
      <c r="Z911" s="319" t="str">
        <f t="shared" si="1023"/>
        <v/>
      </c>
      <c r="AA911" s="317" t="str">
        <f t="shared" si="1024"/>
        <v/>
      </c>
      <c r="AB911" s="97" t="str">
        <f t="shared" si="1025"/>
        <v/>
      </c>
      <c r="AC911" s="143" t="str">
        <f t="shared" si="1026"/>
        <v/>
      </c>
      <c r="AD911" s="143" t="str">
        <f t="shared" ref="AD911:AD974" si="1065">IF(AC911="","", VLOOKUP(AC911,NILAI_TB_BB,2))</f>
        <v/>
      </c>
      <c r="AE911" s="360"/>
      <c r="AF911" s="360"/>
      <c r="AG911" s="364"/>
      <c r="AH911" s="363" t="str">
        <f t="shared" ref="AH911:AH974" si="1066">IF(OR(AE911="",AF911=""),"", IF(OR(AE911="-",AF911="-"),"-", IF(AE911=0,VLOOKUP(AF911,NSA,2), IF(AE911=1,VLOOKUP(AF911,NSA,3), IF(AE911=2,VLOOKUP(AF911,NSA,4), IF(AE911=3,VLOOKUP(AF911,NSA,5), IF(AE911=4,VLOOKUP(AF911,NSA,6), IF(AE911=5,VLOOKUP(AF911,NSA,7), IF(AE911=6,VLOOKUP(AF911,NSA,8), IF(AE911=7,VLOOKUP(AF911,NSA,9), IF(AE911=8,VLOOKUP(AF911,NSA,10), IF(AE911=9,VLOOKUP(AF911,NSA,11), IF(AE911=10,VLOOKUP(AF911,NSA,12),"")))))))))))))</f>
        <v/>
      </c>
      <c r="AI911" s="360"/>
      <c r="AJ911" s="360"/>
      <c r="AK911" s="364"/>
      <c r="AL911" s="365" t="str">
        <f t="shared" ref="AL911:AL974" si="1067">IF(AM911="","",IF(AM911&gt;=81,"SGP-0",IF(AND(AM911&gt;=61,AM911&lt;=80),"SGP-1",IF(AND(AM911&gt;=41,AM911&lt;=60),"SGP-2",IF(AND(AM911&gt;=21,AM911&lt;=40),"SGP-3",IF(AND(AM911&gt;=0,AM911&lt;=20),"SGP-4",""))))))</f>
        <v/>
      </c>
      <c r="AM911" s="363" t="str">
        <f t="shared" ref="AM911:AM974" si="1068">IF(OR(AI911="",AJ911=""),"",IF(AI911=0,VLOOKUP(AJ911,NILAI_SGP,2),IF(AI911=1,VLOOKUP(AJ911,NILAI_SGP,3),IF(AI911=2,VLOOKUP(AJ911,NILAI_SGP,4),IF(AI911=3,VLOOKUP(AJ911,NILAI_SGP,5),IF(AI911=4,VLOOKUP(AJ911,NILAI_SGP,6),IF(AI911=5,VLOOKUP(AJ911,NILAI_SGP,7),IF(AI911=6,VLOOKUP(AJ911,NILAI_SGP,8),IF(AI911=7,VLOOKUP(AJ911,NILAI_SGP,9),IF(AI911=8,VLOOKUP(AJ911,NILAI_SGP,10),IF(AI911=9,VLOOKUP(AJ911,NILAI_SGP,11),IF(AI911=10,VLOOKUP(AJ911,NILAI_SGP,12),""))))))))))))</f>
        <v/>
      </c>
      <c r="AN911" s="366" t="str">
        <f t="shared" ref="AN911:AN974" si="1069">IF(OR(AD911="",AH911="",AM911=""),"",VALUE(FIXED(((AD911+AH911+AM911)/3),2)))</f>
        <v/>
      </c>
      <c r="AO911" s="360"/>
      <c r="AP911" s="360"/>
      <c r="AQ911" s="360" t="str">
        <f t="shared" ref="AQ911:AQ974" si="1070">IF(OR(AO911="",AP911="",AO911=0),"",IF(OR(AO911="-",AP911="-"),"-",(AO911*$AO$10)+AP911))</f>
        <v/>
      </c>
      <c r="AR911" s="348" t="str">
        <f t="shared" si="1027"/>
        <v/>
      </c>
      <c r="AS911" s="360"/>
      <c r="AT911" s="348" t="str">
        <f t="shared" si="1028"/>
        <v/>
      </c>
      <c r="AU911" s="360"/>
      <c r="AV911" s="348" t="str">
        <f t="shared" si="1029"/>
        <v/>
      </c>
      <c r="AW911" s="360"/>
      <c r="AX911" s="348" t="str">
        <f t="shared" si="1030"/>
        <v/>
      </c>
      <c r="AY911" s="360"/>
      <c r="AZ911" s="348" t="str">
        <f t="shared" si="1031"/>
        <v/>
      </c>
      <c r="BA911" s="367"/>
      <c r="BB911" s="348" t="str">
        <f t="shared" si="1032"/>
        <v/>
      </c>
      <c r="BC911" s="350" t="str">
        <f t="shared" si="1035"/>
        <v/>
      </c>
      <c r="BD911" s="350" t="str">
        <f t="shared" si="1036"/>
        <v/>
      </c>
      <c r="BE911" s="360"/>
      <c r="BF911" s="361"/>
      <c r="BG911" s="362" t="str">
        <f t="shared" ref="BG911:BG974" si="1071">IF(BF911="","",IF(RIGHT(BF911,1)="M","",""""))</f>
        <v/>
      </c>
      <c r="BH911" s="354" t="str">
        <f t="shared" si="1037"/>
        <v/>
      </c>
      <c r="BI911" s="350" t="str">
        <f t="shared" si="1038"/>
        <v/>
      </c>
      <c r="BJ911" s="113" t="str">
        <f t="shared" si="1039"/>
        <v/>
      </c>
      <c r="BK911" s="347" t="str">
        <f t="shared" si="1064"/>
        <v/>
      </c>
      <c r="BR911" s="307"/>
      <c r="BS911" s="51" t="str">
        <f t="shared" si="1040"/>
        <v/>
      </c>
      <c r="BT911" s="51" t="str">
        <f t="shared" si="1041"/>
        <v/>
      </c>
      <c r="BU911" s="51" t="str">
        <f t="shared" si="1042"/>
        <v/>
      </c>
      <c r="BV911" s="51" t="str">
        <f t="shared" si="1043"/>
        <v/>
      </c>
      <c r="BW911" s="51" t="str">
        <f t="shared" si="1044"/>
        <v/>
      </c>
      <c r="BX911" s="51" t="str">
        <f t="shared" si="1045"/>
        <v/>
      </c>
      <c r="BY911" s="51" t="str">
        <f t="shared" si="1046"/>
        <v/>
      </c>
      <c r="BZ911" s="51" t="str">
        <f t="shared" si="1047"/>
        <v/>
      </c>
      <c r="CA911" s="51" t="str">
        <f t="shared" si="1048"/>
        <v/>
      </c>
      <c r="CB911" s="51" t="str">
        <f t="shared" si="1049"/>
        <v/>
      </c>
      <c r="CC911" s="51" t="str">
        <f t="shared" si="1033"/>
        <v/>
      </c>
      <c r="CD911" s="51" t="str">
        <f t="shared" si="1034"/>
        <v/>
      </c>
      <c r="CE911" s="51" t="str">
        <f t="shared" si="1050"/>
        <v/>
      </c>
      <c r="CF911" s="51"/>
      <c r="CH911" s="53" t="str">
        <f t="shared" si="1051"/>
        <v/>
      </c>
      <c r="CI911" s="53" t="str">
        <f t="shared" si="1052"/>
        <v/>
      </c>
      <c r="CJ911" s="54" t="str">
        <f t="shared" si="1053"/>
        <v/>
      </c>
      <c r="CK911" s="53" t="str">
        <f t="shared" si="1054"/>
        <v/>
      </c>
      <c r="CL911" s="53" t="str">
        <f t="shared" si="1055"/>
        <v/>
      </c>
      <c r="CM911" s="53" t="str">
        <f t="shared" si="1056"/>
        <v/>
      </c>
      <c r="CN911" s="53" t="str">
        <f t="shared" si="1057"/>
        <v/>
      </c>
      <c r="CO911" s="53" t="str">
        <f t="shared" si="1058"/>
        <v/>
      </c>
      <c r="CP911" s="53" t="str">
        <f t="shared" si="1059"/>
        <v/>
      </c>
      <c r="CQ911" s="53" t="str">
        <f t="shared" si="1060"/>
        <v/>
      </c>
      <c r="CR911" s="53" t="str">
        <f t="shared" si="1061"/>
        <v/>
      </c>
      <c r="CS911" s="53" t="str">
        <f t="shared" si="1062"/>
        <v/>
      </c>
      <c r="CT911" s="53" t="str">
        <f t="shared" si="1063"/>
        <v/>
      </c>
      <c r="CU911" s="53" t="str">
        <f t="shared" ref="CU911:CU974" si="1072">IF(BF911="-","Renang= tdk melaks"&amp;",                   ", IF(RIGHT(BF911,1)="M","Renang="&amp;""&amp;BF911&amp;",                     ",""))</f>
        <v/>
      </c>
    </row>
    <row r="912" spans="1:99" hidden="1" x14ac:dyDescent="0.3">
      <c r="A912" s="40">
        <v>974</v>
      </c>
      <c r="B912" s="141"/>
      <c r="C912" s="142"/>
      <c r="D912" s="144"/>
      <c r="E912" s="144"/>
      <c r="F912" s="312"/>
      <c r="G912" s="144" t="s">
        <v>141</v>
      </c>
      <c r="H912" s="314"/>
      <c r="I912" s="314"/>
      <c r="J912" s="315" t="str">
        <f t="shared" si="1007"/>
        <v/>
      </c>
      <c r="K912" s="316" t="str">
        <f t="shared" si="1008"/>
        <v/>
      </c>
      <c r="L912" s="317" t="str">
        <f t="shared" si="1009"/>
        <v/>
      </c>
      <c r="M912" s="316" t="str">
        <f t="shared" si="1010"/>
        <v/>
      </c>
      <c r="N912" s="317" t="str">
        <f t="shared" si="1011"/>
        <v/>
      </c>
      <c r="O912" s="316" t="str">
        <f t="shared" si="1012"/>
        <v/>
      </c>
      <c r="P912" s="317" t="str">
        <f t="shared" si="1013"/>
        <v/>
      </c>
      <c r="Q912" s="318" t="str">
        <f t="shared" si="1014"/>
        <v/>
      </c>
      <c r="R912" s="319" t="str">
        <f t="shared" si="1015"/>
        <v/>
      </c>
      <c r="S912" s="318" t="str">
        <f t="shared" si="1016"/>
        <v/>
      </c>
      <c r="T912" s="317" t="str">
        <f t="shared" si="1017"/>
        <v/>
      </c>
      <c r="U912" s="318" t="str">
        <f t="shared" si="1018"/>
        <v/>
      </c>
      <c r="V912" s="319" t="str">
        <f t="shared" si="1019"/>
        <v/>
      </c>
      <c r="W912" s="318" t="str">
        <f t="shared" si="1020"/>
        <v/>
      </c>
      <c r="X912" s="319" t="str">
        <f t="shared" si="1021"/>
        <v/>
      </c>
      <c r="Y912" s="318" t="str">
        <f t="shared" si="1022"/>
        <v/>
      </c>
      <c r="Z912" s="319" t="str">
        <f t="shared" si="1023"/>
        <v/>
      </c>
      <c r="AA912" s="317" t="str">
        <f t="shared" si="1024"/>
        <v/>
      </c>
      <c r="AB912" s="97" t="str">
        <f t="shared" si="1025"/>
        <v/>
      </c>
      <c r="AC912" s="143" t="str">
        <f t="shared" si="1026"/>
        <v/>
      </c>
      <c r="AD912" s="143" t="str">
        <f t="shared" si="1065"/>
        <v/>
      </c>
      <c r="AE912" s="360"/>
      <c r="AF912" s="360"/>
      <c r="AG912" s="364"/>
      <c r="AH912" s="363" t="str">
        <f t="shared" si="1066"/>
        <v/>
      </c>
      <c r="AI912" s="360"/>
      <c r="AJ912" s="360"/>
      <c r="AK912" s="364"/>
      <c r="AL912" s="365" t="str">
        <f t="shared" si="1067"/>
        <v/>
      </c>
      <c r="AM912" s="363" t="str">
        <f t="shared" si="1068"/>
        <v/>
      </c>
      <c r="AN912" s="366" t="str">
        <f t="shared" si="1069"/>
        <v/>
      </c>
      <c r="AO912" s="360"/>
      <c r="AP912" s="360"/>
      <c r="AQ912" s="360" t="str">
        <f t="shared" si="1070"/>
        <v/>
      </c>
      <c r="AR912" s="348" t="str">
        <f t="shared" si="1027"/>
        <v/>
      </c>
      <c r="AS912" s="360"/>
      <c r="AT912" s="348" t="str">
        <f t="shared" si="1028"/>
        <v/>
      </c>
      <c r="AU912" s="360"/>
      <c r="AV912" s="348" t="str">
        <f t="shared" si="1029"/>
        <v/>
      </c>
      <c r="AW912" s="360"/>
      <c r="AX912" s="348" t="str">
        <f t="shared" si="1030"/>
        <v/>
      </c>
      <c r="AY912" s="360"/>
      <c r="AZ912" s="348" t="str">
        <f t="shared" si="1031"/>
        <v/>
      </c>
      <c r="BA912" s="367"/>
      <c r="BB912" s="348" t="str">
        <f t="shared" si="1032"/>
        <v/>
      </c>
      <c r="BC912" s="350" t="str">
        <f t="shared" si="1035"/>
        <v/>
      </c>
      <c r="BD912" s="350" t="str">
        <f t="shared" si="1036"/>
        <v/>
      </c>
      <c r="BE912" s="360"/>
      <c r="BF912" s="361"/>
      <c r="BG912" s="362" t="str">
        <f t="shared" si="1071"/>
        <v/>
      </c>
      <c r="BH912" s="354" t="str">
        <f t="shared" si="1037"/>
        <v/>
      </c>
      <c r="BI912" s="350" t="str">
        <f t="shared" si="1038"/>
        <v/>
      </c>
      <c r="BJ912" s="113" t="str">
        <f t="shared" si="1039"/>
        <v/>
      </c>
      <c r="BK912" s="347" t="str">
        <f t="shared" si="1064"/>
        <v/>
      </c>
      <c r="BR912" s="307"/>
      <c r="BS912" s="51" t="str">
        <f t="shared" si="1040"/>
        <v/>
      </c>
      <c r="BT912" s="51" t="str">
        <f t="shared" si="1041"/>
        <v/>
      </c>
      <c r="BU912" s="51" t="str">
        <f t="shared" si="1042"/>
        <v/>
      </c>
      <c r="BV912" s="51" t="str">
        <f t="shared" si="1043"/>
        <v/>
      </c>
      <c r="BW912" s="51" t="str">
        <f t="shared" si="1044"/>
        <v/>
      </c>
      <c r="BX912" s="51" t="str">
        <f t="shared" si="1045"/>
        <v/>
      </c>
      <c r="BY912" s="51" t="str">
        <f t="shared" si="1046"/>
        <v/>
      </c>
      <c r="BZ912" s="51" t="str">
        <f t="shared" si="1047"/>
        <v/>
      </c>
      <c r="CA912" s="51" t="str">
        <f t="shared" si="1048"/>
        <v/>
      </c>
      <c r="CB912" s="51" t="str">
        <f t="shared" si="1049"/>
        <v/>
      </c>
      <c r="CC912" s="51" t="str">
        <f t="shared" si="1033"/>
        <v/>
      </c>
      <c r="CD912" s="51" t="str">
        <f t="shared" si="1034"/>
        <v/>
      </c>
      <c r="CE912" s="51" t="str">
        <f t="shared" si="1050"/>
        <v/>
      </c>
      <c r="CF912" s="51"/>
      <c r="CH912" s="53" t="str">
        <f t="shared" si="1051"/>
        <v/>
      </c>
      <c r="CI912" s="53" t="str">
        <f t="shared" si="1052"/>
        <v/>
      </c>
      <c r="CJ912" s="54" t="str">
        <f t="shared" si="1053"/>
        <v/>
      </c>
      <c r="CK912" s="53" t="str">
        <f t="shared" si="1054"/>
        <v/>
      </c>
      <c r="CL912" s="53" t="str">
        <f t="shared" si="1055"/>
        <v/>
      </c>
      <c r="CM912" s="53" t="str">
        <f t="shared" si="1056"/>
        <v/>
      </c>
      <c r="CN912" s="53" t="str">
        <f t="shared" si="1057"/>
        <v/>
      </c>
      <c r="CO912" s="53" t="str">
        <f t="shared" si="1058"/>
        <v/>
      </c>
      <c r="CP912" s="53" t="str">
        <f t="shared" si="1059"/>
        <v/>
      </c>
      <c r="CQ912" s="53" t="str">
        <f t="shared" si="1060"/>
        <v/>
      </c>
      <c r="CR912" s="53" t="str">
        <f t="shared" si="1061"/>
        <v/>
      </c>
      <c r="CS912" s="53" t="str">
        <f t="shared" si="1062"/>
        <v/>
      </c>
      <c r="CT912" s="53" t="str">
        <f t="shared" si="1063"/>
        <v/>
      </c>
      <c r="CU912" s="53" t="str">
        <f t="shared" si="1072"/>
        <v/>
      </c>
    </row>
    <row r="913" spans="1:99" hidden="1" x14ac:dyDescent="0.3">
      <c r="A913" s="40">
        <v>975</v>
      </c>
      <c r="B913" s="141"/>
      <c r="C913" s="142"/>
      <c r="D913" s="144"/>
      <c r="E913" s="144"/>
      <c r="F913" s="312"/>
      <c r="G913" s="144" t="s">
        <v>141</v>
      </c>
      <c r="H913" s="314"/>
      <c r="I913" s="314"/>
      <c r="J913" s="315" t="str">
        <f t="shared" si="1007"/>
        <v/>
      </c>
      <c r="K913" s="316" t="str">
        <f t="shared" si="1008"/>
        <v/>
      </c>
      <c r="L913" s="317" t="str">
        <f t="shared" si="1009"/>
        <v/>
      </c>
      <c r="M913" s="316" t="str">
        <f t="shared" si="1010"/>
        <v/>
      </c>
      <c r="N913" s="317" t="str">
        <f t="shared" si="1011"/>
        <v/>
      </c>
      <c r="O913" s="316" t="str">
        <f t="shared" si="1012"/>
        <v/>
      </c>
      <c r="P913" s="317" t="str">
        <f t="shared" si="1013"/>
        <v/>
      </c>
      <c r="Q913" s="318" t="str">
        <f t="shared" si="1014"/>
        <v/>
      </c>
      <c r="R913" s="319" t="str">
        <f t="shared" si="1015"/>
        <v/>
      </c>
      <c r="S913" s="318" t="str">
        <f t="shared" si="1016"/>
        <v/>
      </c>
      <c r="T913" s="317" t="str">
        <f t="shared" si="1017"/>
        <v/>
      </c>
      <c r="U913" s="318" t="str">
        <f t="shared" si="1018"/>
        <v/>
      </c>
      <c r="V913" s="319" t="str">
        <f t="shared" si="1019"/>
        <v/>
      </c>
      <c r="W913" s="318" t="str">
        <f t="shared" si="1020"/>
        <v/>
      </c>
      <c r="X913" s="319" t="str">
        <f t="shared" si="1021"/>
        <v/>
      </c>
      <c r="Y913" s="318" t="str">
        <f t="shared" si="1022"/>
        <v/>
      </c>
      <c r="Z913" s="319" t="str">
        <f t="shared" si="1023"/>
        <v/>
      </c>
      <c r="AA913" s="317" t="str">
        <f t="shared" si="1024"/>
        <v/>
      </c>
      <c r="AB913" s="97" t="str">
        <f t="shared" si="1025"/>
        <v/>
      </c>
      <c r="AC913" s="143" t="str">
        <f t="shared" si="1026"/>
        <v/>
      </c>
      <c r="AD913" s="143" t="str">
        <f t="shared" si="1065"/>
        <v/>
      </c>
      <c r="AE913" s="360"/>
      <c r="AF913" s="360"/>
      <c r="AG913" s="364"/>
      <c r="AH913" s="363" t="str">
        <f t="shared" si="1066"/>
        <v/>
      </c>
      <c r="AI913" s="360"/>
      <c r="AJ913" s="360"/>
      <c r="AK913" s="364"/>
      <c r="AL913" s="365" t="str">
        <f t="shared" si="1067"/>
        <v/>
      </c>
      <c r="AM913" s="363" t="str">
        <f t="shared" si="1068"/>
        <v/>
      </c>
      <c r="AN913" s="366" t="str">
        <f t="shared" si="1069"/>
        <v/>
      </c>
      <c r="AO913" s="360"/>
      <c r="AP913" s="360"/>
      <c r="AQ913" s="360" t="str">
        <f t="shared" si="1070"/>
        <v/>
      </c>
      <c r="AR913" s="348" t="str">
        <f t="shared" si="1027"/>
        <v/>
      </c>
      <c r="AS913" s="360"/>
      <c r="AT913" s="348" t="str">
        <f t="shared" si="1028"/>
        <v/>
      </c>
      <c r="AU913" s="360"/>
      <c r="AV913" s="348" t="str">
        <f t="shared" si="1029"/>
        <v/>
      </c>
      <c r="AW913" s="360"/>
      <c r="AX913" s="348" t="str">
        <f t="shared" si="1030"/>
        <v/>
      </c>
      <c r="AY913" s="360"/>
      <c r="AZ913" s="348" t="str">
        <f t="shared" si="1031"/>
        <v/>
      </c>
      <c r="BA913" s="367"/>
      <c r="BB913" s="348" t="str">
        <f t="shared" si="1032"/>
        <v/>
      </c>
      <c r="BC913" s="350" t="str">
        <f t="shared" si="1035"/>
        <v/>
      </c>
      <c r="BD913" s="350" t="str">
        <f t="shared" si="1036"/>
        <v/>
      </c>
      <c r="BE913" s="360"/>
      <c r="BF913" s="361"/>
      <c r="BG913" s="362" t="str">
        <f t="shared" si="1071"/>
        <v/>
      </c>
      <c r="BH913" s="354" t="str">
        <f t="shared" si="1037"/>
        <v/>
      </c>
      <c r="BI913" s="350" t="str">
        <f t="shared" si="1038"/>
        <v/>
      </c>
      <c r="BJ913" s="113" t="str">
        <f t="shared" si="1039"/>
        <v/>
      </c>
      <c r="BK913" s="347" t="str">
        <f t="shared" si="1064"/>
        <v/>
      </c>
      <c r="BR913" s="307"/>
      <c r="BS913" s="51" t="str">
        <f t="shared" si="1040"/>
        <v/>
      </c>
      <c r="BT913" s="51" t="str">
        <f t="shared" si="1041"/>
        <v/>
      </c>
      <c r="BU913" s="51" t="str">
        <f t="shared" si="1042"/>
        <v/>
      </c>
      <c r="BV913" s="51" t="str">
        <f t="shared" si="1043"/>
        <v/>
      </c>
      <c r="BW913" s="51" t="str">
        <f t="shared" si="1044"/>
        <v/>
      </c>
      <c r="BX913" s="51" t="str">
        <f t="shared" si="1045"/>
        <v/>
      </c>
      <c r="BY913" s="51" t="str">
        <f t="shared" si="1046"/>
        <v/>
      </c>
      <c r="BZ913" s="51" t="str">
        <f t="shared" si="1047"/>
        <v/>
      </c>
      <c r="CA913" s="51" t="str">
        <f t="shared" si="1048"/>
        <v/>
      </c>
      <c r="CB913" s="51" t="str">
        <f t="shared" si="1049"/>
        <v/>
      </c>
      <c r="CC913" s="51" t="str">
        <f t="shared" si="1033"/>
        <v/>
      </c>
      <c r="CD913" s="51" t="str">
        <f t="shared" si="1034"/>
        <v/>
      </c>
      <c r="CE913" s="51" t="str">
        <f t="shared" si="1050"/>
        <v/>
      </c>
      <c r="CF913" s="51"/>
      <c r="CH913" s="53" t="str">
        <f t="shared" si="1051"/>
        <v/>
      </c>
      <c r="CI913" s="53" t="str">
        <f t="shared" si="1052"/>
        <v/>
      </c>
      <c r="CJ913" s="54" t="str">
        <f t="shared" si="1053"/>
        <v/>
      </c>
      <c r="CK913" s="53" t="str">
        <f t="shared" si="1054"/>
        <v/>
      </c>
      <c r="CL913" s="53" t="str">
        <f t="shared" si="1055"/>
        <v/>
      </c>
      <c r="CM913" s="53" t="str">
        <f t="shared" si="1056"/>
        <v/>
      </c>
      <c r="CN913" s="53" t="str">
        <f t="shared" si="1057"/>
        <v/>
      </c>
      <c r="CO913" s="53" t="str">
        <f t="shared" si="1058"/>
        <v/>
      </c>
      <c r="CP913" s="53" t="str">
        <f t="shared" si="1059"/>
        <v/>
      </c>
      <c r="CQ913" s="53" t="str">
        <f t="shared" si="1060"/>
        <v/>
      </c>
      <c r="CR913" s="53" t="str">
        <f t="shared" si="1061"/>
        <v/>
      </c>
      <c r="CS913" s="53" t="str">
        <f t="shared" si="1062"/>
        <v/>
      </c>
      <c r="CT913" s="53" t="str">
        <f t="shared" si="1063"/>
        <v/>
      </c>
      <c r="CU913" s="53" t="str">
        <f t="shared" si="1072"/>
        <v/>
      </c>
    </row>
    <row r="914" spans="1:99" hidden="1" x14ac:dyDescent="0.3">
      <c r="A914" s="40">
        <v>976</v>
      </c>
      <c r="B914" s="141"/>
      <c r="C914" s="142"/>
      <c r="D914" s="144"/>
      <c r="E914" s="144"/>
      <c r="F914" s="312"/>
      <c r="G914" s="144" t="s">
        <v>141</v>
      </c>
      <c r="H914" s="314"/>
      <c r="I914" s="314"/>
      <c r="J914" s="315" t="str">
        <f t="shared" si="1007"/>
        <v/>
      </c>
      <c r="K914" s="316" t="str">
        <f t="shared" si="1008"/>
        <v/>
      </c>
      <c r="L914" s="317" t="str">
        <f t="shared" si="1009"/>
        <v/>
      </c>
      <c r="M914" s="316" t="str">
        <f t="shared" si="1010"/>
        <v/>
      </c>
      <c r="N914" s="317" t="str">
        <f t="shared" si="1011"/>
        <v/>
      </c>
      <c r="O914" s="316" t="str">
        <f t="shared" si="1012"/>
        <v/>
      </c>
      <c r="P914" s="317" t="str">
        <f t="shared" si="1013"/>
        <v/>
      </c>
      <c r="Q914" s="318" t="str">
        <f t="shared" si="1014"/>
        <v/>
      </c>
      <c r="R914" s="319" t="str">
        <f t="shared" si="1015"/>
        <v/>
      </c>
      <c r="S914" s="318" t="str">
        <f t="shared" si="1016"/>
        <v/>
      </c>
      <c r="T914" s="317" t="str">
        <f t="shared" si="1017"/>
        <v/>
      </c>
      <c r="U914" s="318" t="str">
        <f t="shared" si="1018"/>
        <v/>
      </c>
      <c r="V914" s="319" t="str">
        <f t="shared" si="1019"/>
        <v/>
      </c>
      <c r="W914" s="318" t="str">
        <f t="shared" si="1020"/>
        <v/>
      </c>
      <c r="X914" s="319" t="str">
        <f t="shared" si="1021"/>
        <v/>
      </c>
      <c r="Y914" s="318" t="str">
        <f t="shared" si="1022"/>
        <v/>
      </c>
      <c r="Z914" s="319" t="str">
        <f t="shared" si="1023"/>
        <v/>
      </c>
      <c r="AA914" s="317" t="str">
        <f t="shared" si="1024"/>
        <v/>
      </c>
      <c r="AB914" s="97" t="str">
        <f t="shared" si="1025"/>
        <v/>
      </c>
      <c r="AC914" s="143" t="str">
        <f t="shared" si="1026"/>
        <v/>
      </c>
      <c r="AD914" s="143" t="str">
        <f t="shared" si="1065"/>
        <v/>
      </c>
      <c r="AE914" s="360"/>
      <c r="AF914" s="360"/>
      <c r="AG914" s="364"/>
      <c r="AH914" s="363" t="str">
        <f t="shared" si="1066"/>
        <v/>
      </c>
      <c r="AI914" s="360"/>
      <c r="AJ914" s="360"/>
      <c r="AK914" s="364"/>
      <c r="AL914" s="365" t="str">
        <f t="shared" si="1067"/>
        <v/>
      </c>
      <c r="AM914" s="363" t="str">
        <f t="shared" si="1068"/>
        <v/>
      </c>
      <c r="AN914" s="366" t="str">
        <f t="shared" si="1069"/>
        <v/>
      </c>
      <c r="AO914" s="360"/>
      <c r="AP914" s="360"/>
      <c r="AQ914" s="360" t="str">
        <f t="shared" si="1070"/>
        <v/>
      </c>
      <c r="AR914" s="348" t="str">
        <f t="shared" si="1027"/>
        <v/>
      </c>
      <c r="AS914" s="360"/>
      <c r="AT914" s="348" t="str">
        <f t="shared" si="1028"/>
        <v/>
      </c>
      <c r="AU914" s="360"/>
      <c r="AV914" s="348" t="str">
        <f t="shared" si="1029"/>
        <v/>
      </c>
      <c r="AW914" s="360"/>
      <c r="AX914" s="348" t="str">
        <f t="shared" si="1030"/>
        <v/>
      </c>
      <c r="AY914" s="360"/>
      <c r="AZ914" s="348" t="str">
        <f t="shared" si="1031"/>
        <v/>
      </c>
      <c r="BA914" s="367"/>
      <c r="BB914" s="348" t="str">
        <f t="shared" si="1032"/>
        <v/>
      </c>
      <c r="BC914" s="350" t="str">
        <f t="shared" si="1035"/>
        <v/>
      </c>
      <c r="BD914" s="350" t="str">
        <f t="shared" si="1036"/>
        <v/>
      </c>
      <c r="BE914" s="360"/>
      <c r="BF914" s="361"/>
      <c r="BG914" s="362" t="str">
        <f t="shared" si="1071"/>
        <v/>
      </c>
      <c r="BH914" s="354" t="str">
        <f t="shared" si="1037"/>
        <v/>
      </c>
      <c r="BI914" s="350" t="str">
        <f t="shared" si="1038"/>
        <v/>
      </c>
      <c r="BJ914" s="113" t="str">
        <f t="shared" si="1039"/>
        <v/>
      </c>
      <c r="BK914" s="347" t="str">
        <f t="shared" si="1064"/>
        <v/>
      </c>
      <c r="BR914" s="307"/>
      <c r="BS914" s="51" t="str">
        <f t="shared" si="1040"/>
        <v/>
      </c>
      <c r="BT914" s="51" t="str">
        <f t="shared" si="1041"/>
        <v/>
      </c>
      <c r="BU914" s="51" t="str">
        <f t="shared" si="1042"/>
        <v/>
      </c>
      <c r="BV914" s="51" t="str">
        <f t="shared" si="1043"/>
        <v/>
      </c>
      <c r="BW914" s="51" t="str">
        <f t="shared" si="1044"/>
        <v/>
      </c>
      <c r="BX914" s="51" t="str">
        <f t="shared" si="1045"/>
        <v/>
      </c>
      <c r="BY914" s="51" t="str">
        <f t="shared" si="1046"/>
        <v/>
      </c>
      <c r="BZ914" s="51" t="str">
        <f t="shared" si="1047"/>
        <v/>
      </c>
      <c r="CA914" s="51" t="str">
        <f t="shared" si="1048"/>
        <v/>
      </c>
      <c r="CB914" s="51" t="str">
        <f t="shared" si="1049"/>
        <v/>
      </c>
      <c r="CC914" s="51" t="str">
        <f t="shared" si="1033"/>
        <v/>
      </c>
      <c r="CD914" s="51" t="str">
        <f t="shared" si="1034"/>
        <v/>
      </c>
      <c r="CE914" s="51" t="str">
        <f t="shared" si="1050"/>
        <v/>
      </c>
      <c r="CF914" s="51"/>
      <c r="CH914" s="53" t="str">
        <f t="shared" si="1051"/>
        <v/>
      </c>
      <c r="CI914" s="53" t="str">
        <f t="shared" si="1052"/>
        <v/>
      </c>
      <c r="CJ914" s="54" t="str">
        <f t="shared" si="1053"/>
        <v/>
      </c>
      <c r="CK914" s="53" t="str">
        <f t="shared" si="1054"/>
        <v/>
      </c>
      <c r="CL914" s="53" t="str">
        <f t="shared" si="1055"/>
        <v/>
      </c>
      <c r="CM914" s="53" t="str">
        <f t="shared" si="1056"/>
        <v/>
      </c>
      <c r="CN914" s="53" t="str">
        <f t="shared" si="1057"/>
        <v/>
      </c>
      <c r="CO914" s="53" t="str">
        <f t="shared" si="1058"/>
        <v/>
      </c>
      <c r="CP914" s="53" t="str">
        <f t="shared" si="1059"/>
        <v/>
      </c>
      <c r="CQ914" s="53" t="str">
        <f t="shared" si="1060"/>
        <v/>
      </c>
      <c r="CR914" s="53" t="str">
        <f t="shared" si="1061"/>
        <v/>
      </c>
      <c r="CS914" s="53" t="str">
        <f t="shared" si="1062"/>
        <v/>
      </c>
      <c r="CT914" s="53" t="str">
        <f t="shared" si="1063"/>
        <v/>
      </c>
      <c r="CU914" s="53" t="str">
        <f t="shared" si="1072"/>
        <v/>
      </c>
    </row>
    <row r="915" spans="1:99" hidden="1" x14ac:dyDescent="0.3">
      <c r="A915" s="40">
        <v>977</v>
      </c>
      <c r="B915" s="141"/>
      <c r="C915" s="142"/>
      <c r="D915" s="144"/>
      <c r="E915" s="144"/>
      <c r="F915" s="312"/>
      <c r="G915" s="144" t="s">
        <v>141</v>
      </c>
      <c r="H915" s="314"/>
      <c r="I915" s="314"/>
      <c r="J915" s="315" t="str">
        <f t="shared" si="1007"/>
        <v/>
      </c>
      <c r="K915" s="316" t="str">
        <f t="shared" si="1008"/>
        <v/>
      </c>
      <c r="L915" s="317" t="str">
        <f t="shared" si="1009"/>
        <v/>
      </c>
      <c r="M915" s="316" t="str">
        <f t="shared" si="1010"/>
        <v/>
      </c>
      <c r="N915" s="317" t="str">
        <f t="shared" si="1011"/>
        <v/>
      </c>
      <c r="O915" s="316" t="str">
        <f t="shared" si="1012"/>
        <v/>
      </c>
      <c r="P915" s="317" t="str">
        <f t="shared" si="1013"/>
        <v/>
      </c>
      <c r="Q915" s="318" t="str">
        <f t="shared" si="1014"/>
        <v/>
      </c>
      <c r="R915" s="319" t="str">
        <f t="shared" si="1015"/>
        <v/>
      </c>
      <c r="S915" s="318" t="str">
        <f t="shared" si="1016"/>
        <v/>
      </c>
      <c r="T915" s="317" t="str">
        <f t="shared" si="1017"/>
        <v/>
      </c>
      <c r="U915" s="318" t="str">
        <f t="shared" si="1018"/>
        <v/>
      </c>
      <c r="V915" s="319" t="str">
        <f t="shared" si="1019"/>
        <v/>
      </c>
      <c r="W915" s="318" t="str">
        <f t="shared" si="1020"/>
        <v/>
      </c>
      <c r="X915" s="319" t="str">
        <f t="shared" si="1021"/>
        <v/>
      </c>
      <c r="Y915" s="318" t="str">
        <f t="shared" si="1022"/>
        <v/>
      </c>
      <c r="Z915" s="319" t="str">
        <f t="shared" si="1023"/>
        <v/>
      </c>
      <c r="AA915" s="317" t="str">
        <f t="shared" si="1024"/>
        <v/>
      </c>
      <c r="AB915" s="97" t="str">
        <f t="shared" si="1025"/>
        <v/>
      </c>
      <c r="AC915" s="143" t="str">
        <f t="shared" si="1026"/>
        <v/>
      </c>
      <c r="AD915" s="143" t="str">
        <f t="shared" si="1065"/>
        <v/>
      </c>
      <c r="AE915" s="360"/>
      <c r="AF915" s="360"/>
      <c r="AG915" s="364"/>
      <c r="AH915" s="363" t="str">
        <f t="shared" si="1066"/>
        <v/>
      </c>
      <c r="AI915" s="360"/>
      <c r="AJ915" s="360"/>
      <c r="AK915" s="364"/>
      <c r="AL915" s="365" t="str">
        <f t="shared" si="1067"/>
        <v/>
      </c>
      <c r="AM915" s="363" t="str">
        <f t="shared" si="1068"/>
        <v/>
      </c>
      <c r="AN915" s="366" t="str">
        <f t="shared" si="1069"/>
        <v/>
      </c>
      <c r="AO915" s="360"/>
      <c r="AP915" s="360"/>
      <c r="AQ915" s="360" t="str">
        <f t="shared" si="1070"/>
        <v/>
      </c>
      <c r="AR915" s="348" t="str">
        <f t="shared" si="1027"/>
        <v/>
      </c>
      <c r="AS915" s="360"/>
      <c r="AT915" s="348" t="str">
        <f t="shared" si="1028"/>
        <v/>
      </c>
      <c r="AU915" s="360"/>
      <c r="AV915" s="348" t="str">
        <f t="shared" si="1029"/>
        <v/>
      </c>
      <c r="AW915" s="360"/>
      <c r="AX915" s="348" t="str">
        <f t="shared" si="1030"/>
        <v/>
      </c>
      <c r="AY915" s="360"/>
      <c r="AZ915" s="348" t="str">
        <f t="shared" si="1031"/>
        <v/>
      </c>
      <c r="BA915" s="367"/>
      <c r="BB915" s="348" t="str">
        <f t="shared" si="1032"/>
        <v/>
      </c>
      <c r="BC915" s="350" t="str">
        <f t="shared" si="1035"/>
        <v/>
      </c>
      <c r="BD915" s="350" t="str">
        <f t="shared" si="1036"/>
        <v/>
      </c>
      <c r="BE915" s="360"/>
      <c r="BF915" s="361"/>
      <c r="BG915" s="362" t="str">
        <f t="shared" si="1071"/>
        <v/>
      </c>
      <c r="BH915" s="354" t="str">
        <f t="shared" si="1037"/>
        <v/>
      </c>
      <c r="BI915" s="350" t="str">
        <f t="shared" si="1038"/>
        <v/>
      </c>
      <c r="BJ915" s="113" t="str">
        <f t="shared" si="1039"/>
        <v/>
      </c>
      <c r="BK915" s="347" t="str">
        <f t="shared" si="1064"/>
        <v/>
      </c>
      <c r="BR915" s="307"/>
      <c r="BS915" s="51" t="str">
        <f t="shared" si="1040"/>
        <v/>
      </c>
      <c r="BT915" s="51" t="str">
        <f t="shared" si="1041"/>
        <v/>
      </c>
      <c r="BU915" s="51" t="str">
        <f t="shared" si="1042"/>
        <v/>
      </c>
      <c r="BV915" s="51" t="str">
        <f t="shared" si="1043"/>
        <v/>
      </c>
      <c r="BW915" s="51" t="str">
        <f t="shared" si="1044"/>
        <v/>
      </c>
      <c r="BX915" s="51" t="str">
        <f t="shared" si="1045"/>
        <v/>
      </c>
      <c r="BY915" s="51" t="str">
        <f t="shared" si="1046"/>
        <v/>
      </c>
      <c r="BZ915" s="51" t="str">
        <f t="shared" si="1047"/>
        <v/>
      </c>
      <c r="CA915" s="51" t="str">
        <f t="shared" si="1048"/>
        <v/>
      </c>
      <c r="CB915" s="51" t="str">
        <f t="shared" si="1049"/>
        <v/>
      </c>
      <c r="CC915" s="51" t="str">
        <f t="shared" si="1033"/>
        <v/>
      </c>
      <c r="CD915" s="51" t="str">
        <f t="shared" si="1034"/>
        <v/>
      </c>
      <c r="CE915" s="51" t="str">
        <f t="shared" si="1050"/>
        <v/>
      </c>
      <c r="CF915" s="51"/>
      <c r="CH915" s="53" t="str">
        <f t="shared" si="1051"/>
        <v/>
      </c>
      <c r="CI915" s="53" t="str">
        <f t="shared" si="1052"/>
        <v/>
      </c>
      <c r="CJ915" s="54" t="str">
        <f t="shared" si="1053"/>
        <v/>
      </c>
      <c r="CK915" s="53" t="str">
        <f t="shared" si="1054"/>
        <v/>
      </c>
      <c r="CL915" s="53" t="str">
        <f t="shared" si="1055"/>
        <v/>
      </c>
      <c r="CM915" s="53" t="str">
        <f t="shared" si="1056"/>
        <v/>
      </c>
      <c r="CN915" s="53" t="str">
        <f t="shared" si="1057"/>
        <v/>
      </c>
      <c r="CO915" s="53" t="str">
        <f t="shared" si="1058"/>
        <v/>
      </c>
      <c r="CP915" s="53" t="str">
        <f t="shared" si="1059"/>
        <v/>
      </c>
      <c r="CQ915" s="53" t="str">
        <f t="shared" si="1060"/>
        <v/>
      </c>
      <c r="CR915" s="53" t="str">
        <f t="shared" si="1061"/>
        <v/>
      </c>
      <c r="CS915" s="53" t="str">
        <f t="shared" si="1062"/>
        <v/>
      </c>
      <c r="CT915" s="53" t="str">
        <f t="shared" si="1063"/>
        <v/>
      </c>
      <c r="CU915" s="53" t="str">
        <f t="shared" si="1072"/>
        <v/>
      </c>
    </row>
    <row r="916" spans="1:99" hidden="1" x14ac:dyDescent="0.3">
      <c r="A916" s="40">
        <v>978</v>
      </c>
      <c r="B916" s="141"/>
      <c r="C916" s="142"/>
      <c r="D916" s="144"/>
      <c r="E916" s="144"/>
      <c r="F916" s="312"/>
      <c r="G916" s="144" t="s">
        <v>141</v>
      </c>
      <c r="H916" s="314"/>
      <c r="I916" s="314"/>
      <c r="J916" s="315" t="str">
        <f t="shared" si="1007"/>
        <v/>
      </c>
      <c r="K916" s="316" t="str">
        <f t="shared" si="1008"/>
        <v/>
      </c>
      <c r="L916" s="317" t="str">
        <f t="shared" si="1009"/>
        <v/>
      </c>
      <c r="M916" s="316" t="str">
        <f t="shared" si="1010"/>
        <v/>
      </c>
      <c r="N916" s="317" t="str">
        <f t="shared" si="1011"/>
        <v/>
      </c>
      <c r="O916" s="316" t="str">
        <f t="shared" si="1012"/>
        <v/>
      </c>
      <c r="P916" s="317" t="str">
        <f t="shared" si="1013"/>
        <v/>
      </c>
      <c r="Q916" s="318" t="str">
        <f t="shared" si="1014"/>
        <v/>
      </c>
      <c r="R916" s="319" t="str">
        <f t="shared" si="1015"/>
        <v/>
      </c>
      <c r="S916" s="318" t="str">
        <f t="shared" si="1016"/>
        <v/>
      </c>
      <c r="T916" s="317" t="str">
        <f t="shared" si="1017"/>
        <v/>
      </c>
      <c r="U916" s="318" t="str">
        <f t="shared" si="1018"/>
        <v/>
      </c>
      <c r="V916" s="319" t="str">
        <f t="shared" si="1019"/>
        <v/>
      </c>
      <c r="W916" s="318" t="str">
        <f t="shared" si="1020"/>
        <v/>
      </c>
      <c r="X916" s="319" t="str">
        <f t="shared" si="1021"/>
        <v/>
      </c>
      <c r="Y916" s="318" t="str">
        <f t="shared" si="1022"/>
        <v/>
      </c>
      <c r="Z916" s="319" t="str">
        <f t="shared" si="1023"/>
        <v/>
      </c>
      <c r="AA916" s="317" t="str">
        <f t="shared" si="1024"/>
        <v/>
      </c>
      <c r="AB916" s="97" t="str">
        <f t="shared" si="1025"/>
        <v/>
      </c>
      <c r="AC916" s="143" t="str">
        <f t="shared" si="1026"/>
        <v/>
      </c>
      <c r="AD916" s="143" t="str">
        <f t="shared" si="1065"/>
        <v/>
      </c>
      <c r="AE916" s="360"/>
      <c r="AF916" s="360"/>
      <c r="AG916" s="364"/>
      <c r="AH916" s="363" t="str">
        <f t="shared" si="1066"/>
        <v/>
      </c>
      <c r="AI916" s="360"/>
      <c r="AJ916" s="360"/>
      <c r="AK916" s="364"/>
      <c r="AL916" s="365" t="str">
        <f t="shared" si="1067"/>
        <v/>
      </c>
      <c r="AM916" s="363" t="str">
        <f t="shared" si="1068"/>
        <v/>
      </c>
      <c r="AN916" s="366" t="str">
        <f t="shared" si="1069"/>
        <v/>
      </c>
      <c r="AO916" s="360"/>
      <c r="AP916" s="360"/>
      <c r="AQ916" s="360" t="str">
        <f t="shared" si="1070"/>
        <v/>
      </c>
      <c r="AR916" s="348" t="str">
        <f t="shared" si="1027"/>
        <v/>
      </c>
      <c r="AS916" s="360"/>
      <c r="AT916" s="348" t="str">
        <f t="shared" si="1028"/>
        <v/>
      </c>
      <c r="AU916" s="360"/>
      <c r="AV916" s="348" t="str">
        <f t="shared" si="1029"/>
        <v/>
      </c>
      <c r="AW916" s="360"/>
      <c r="AX916" s="348" t="str">
        <f t="shared" si="1030"/>
        <v/>
      </c>
      <c r="AY916" s="360"/>
      <c r="AZ916" s="348" t="str">
        <f t="shared" si="1031"/>
        <v/>
      </c>
      <c r="BA916" s="367"/>
      <c r="BB916" s="348" t="str">
        <f t="shared" si="1032"/>
        <v/>
      </c>
      <c r="BC916" s="350" t="str">
        <f t="shared" si="1035"/>
        <v/>
      </c>
      <c r="BD916" s="350" t="str">
        <f t="shared" si="1036"/>
        <v/>
      </c>
      <c r="BE916" s="360"/>
      <c r="BF916" s="361"/>
      <c r="BG916" s="362" t="str">
        <f t="shared" si="1071"/>
        <v/>
      </c>
      <c r="BH916" s="354" t="str">
        <f t="shared" si="1037"/>
        <v/>
      </c>
      <c r="BI916" s="350" t="str">
        <f t="shared" si="1038"/>
        <v/>
      </c>
      <c r="BJ916" s="113" t="str">
        <f t="shared" si="1039"/>
        <v/>
      </c>
      <c r="BK916" s="347" t="str">
        <f t="shared" si="1064"/>
        <v/>
      </c>
      <c r="BR916" s="307"/>
      <c r="BS916" s="51" t="str">
        <f t="shared" si="1040"/>
        <v/>
      </c>
      <c r="BT916" s="51" t="str">
        <f t="shared" si="1041"/>
        <v/>
      </c>
      <c r="BU916" s="51" t="str">
        <f t="shared" si="1042"/>
        <v/>
      </c>
      <c r="BV916" s="51" t="str">
        <f t="shared" si="1043"/>
        <v/>
      </c>
      <c r="BW916" s="51" t="str">
        <f t="shared" si="1044"/>
        <v/>
      </c>
      <c r="BX916" s="51" t="str">
        <f t="shared" si="1045"/>
        <v/>
      </c>
      <c r="BY916" s="51" t="str">
        <f t="shared" si="1046"/>
        <v/>
      </c>
      <c r="BZ916" s="51" t="str">
        <f t="shared" si="1047"/>
        <v/>
      </c>
      <c r="CA916" s="51" t="str">
        <f t="shared" si="1048"/>
        <v/>
      </c>
      <c r="CB916" s="51" t="str">
        <f t="shared" si="1049"/>
        <v/>
      </c>
      <c r="CC916" s="51" t="str">
        <f t="shared" si="1033"/>
        <v/>
      </c>
      <c r="CD916" s="51" t="str">
        <f t="shared" si="1034"/>
        <v/>
      </c>
      <c r="CE916" s="51" t="str">
        <f t="shared" si="1050"/>
        <v/>
      </c>
      <c r="CF916" s="51"/>
      <c r="CH916" s="53" t="str">
        <f t="shared" si="1051"/>
        <v/>
      </c>
      <c r="CI916" s="53" t="str">
        <f t="shared" si="1052"/>
        <v/>
      </c>
      <c r="CJ916" s="54" t="str">
        <f t="shared" si="1053"/>
        <v/>
      </c>
      <c r="CK916" s="53" t="str">
        <f t="shared" si="1054"/>
        <v/>
      </c>
      <c r="CL916" s="53" t="str">
        <f t="shared" si="1055"/>
        <v/>
      </c>
      <c r="CM916" s="53" t="str">
        <f t="shared" si="1056"/>
        <v/>
      </c>
      <c r="CN916" s="53" t="str">
        <f t="shared" si="1057"/>
        <v/>
      </c>
      <c r="CO916" s="53" t="str">
        <f t="shared" si="1058"/>
        <v/>
      </c>
      <c r="CP916" s="53" t="str">
        <f t="shared" si="1059"/>
        <v/>
      </c>
      <c r="CQ916" s="53" t="str">
        <f t="shared" si="1060"/>
        <v/>
      </c>
      <c r="CR916" s="53" t="str">
        <f t="shared" si="1061"/>
        <v/>
      </c>
      <c r="CS916" s="53" t="str">
        <f t="shared" si="1062"/>
        <v/>
      </c>
      <c r="CT916" s="53" t="str">
        <f t="shared" si="1063"/>
        <v/>
      </c>
      <c r="CU916" s="53" t="str">
        <f t="shared" si="1072"/>
        <v/>
      </c>
    </row>
    <row r="917" spans="1:99" hidden="1" x14ac:dyDescent="0.3">
      <c r="A917" s="40">
        <v>979</v>
      </c>
      <c r="B917" s="141"/>
      <c r="C917" s="142"/>
      <c r="D917" s="144"/>
      <c r="E917" s="144"/>
      <c r="F917" s="312"/>
      <c r="G917" s="144" t="s">
        <v>141</v>
      </c>
      <c r="H917" s="314"/>
      <c r="I917" s="314"/>
      <c r="J917" s="315" t="str">
        <f t="shared" si="1007"/>
        <v/>
      </c>
      <c r="K917" s="316" t="str">
        <f t="shared" si="1008"/>
        <v/>
      </c>
      <c r="L917" s="317" t="str">
        <f t="shared" si="1009"/>
        <v/>
      </c>
      <c r="M917" s="316" t="str">
        <f t="shared" si="1010"/>
        <v/>
      </c>
      <c r="N917" s="317" t="str">
        <f t="shared" si="1011"/>
        <v/>
      </c>
      <c r="O917" s="316" t="str">
        <f t="shared" si="1012"/>
        <v/>
      </c>
      <c r="P917" s="317" t="str">
        <f t="shared" si="1013"/>
        <v/>
      </c>
      <c r="Q917" s="318" t="str">
        <f t="shared" si="1014"/>
        <v/>
      </c>
      <c r="R917" s="319" t="str">
        <f t="shared" si="1015"/>
        <v/>
      </c>
      <c r="S917" s="318" t="str">
        <f t="shared" si="1016"/>
        <v/>
      </c>
      <c r="T917" s="317" t="str">
        <f t="shared" si="1017"/>
        <v/>
      </c>
      <c r="U917" s="318" t="str">
        <f t="shared" si="1018"/>
        <v/>
      </c>
      <c r="V917" s="319" t="str">
        <f t="shared" si="1019"/>
        <v/>
      </c>
      <c r="W917" s="318" t="str">
        <f t="shared" si="1020"/>
        <v/>
      </c>
      <c r="X917" s="319" t="str">
        <f t="shared" si="1021"/>
        <v/>
      </c>
      <c r="Y917" s="318" t="str">
        <f t="shared" si="1022"/>
        <v/>
      </c>
      <c r="Z917" s="319" t="str">
        <f t="shared" si="1023"/>
        <v/>
      </c>
      <c r="AA917" s="317" t="str">
        <f t="shared" si="1024"/>
        <v/>
      </c>
      <c r="AB917" s="97" t="str">
        <f t="shared" si="1025"/>
        <v/>
      </c>
      <c r="AC917" s="143" t="str">
        <f t="shared" si="1026"/>
        <v/>
      </c>
      <c r="AD917" s="143" t="str">
        <f t="shared" si="1065"/>
        <v/>
      </c>
      <c r="AE917" s="360"/>
      <c r="AF917" s="360"/>
      <c r="AG917" s="364"/>
      <c r="AH917" s="363" t="str">
        <f t="shared" si="1066"/>
        <v/>
      </c>
      <c r="AI917" s="360"/>
      <c r="AJ917" s="360"/>
      <c r="AK917" s="364"/>
      <c r="AL917" s="365" t="str">
        <f t="shared" si="1067"/>
        <v/>
      </c>
      <c r="AM917" s="363" t="str">
        <f t="shared" si="1068"/>
        <v/>
      </c>
      <c r="AN917" s="366" t="str">
        <f t="shared" si="1069"/>
        <v/>
      </c>
      <c r="AO917" s="360"/>
      <c r="AP917" s="360"/>
      <c r="AQ917" s="360" t="str">
        <f t="shared" si="1070"/>
        <v/>
      </c>
      <c r="AR917" s="348" t="str">
        <f t="shared" si="1027"/>
        <v/>
      </c>
      <c r="AS917" s="360"/>
      <c r="AT917" s="348" t="str">
        <f t="shared" si="1028"/>
        <v/>
      </c>
      <c r="AU917" s="360"/>
      <c r="AV917" s="348" t="str">
        <f t="shared" si="1029"/>
        <v/>
      </c>
      <c r="AW917" s="360"/>
      <c r="AX917" s="348" t="str">
        <f t="shared" si="1030"/>
        <v/>
      </c>
      <c r="AY917" s="360"/>
      <c r="AZ917" s="348" t="str">
        <f t="shared" si="1031"/>
        <v/>
      </c>
      <c r="BA917" s="367"/>
      <c r="BB917" s="348" t="str">
        <f t="shared" si="1032"/>
        <v/>
      </c>
      <c r="BC917" s="350" t="str">
        <f t="shared" si="1035"/>
        <v/>
      </c>
      <c r="BD917" s="350" t="str">
        <f t="shared" si="1036"/>
        <v/>
      </c>
      <c r="BE917" s="360"/>
      <c r="BF917" s="361"/>
      <c r="BG917" s="362" t="str">
        <f t="shared" si="1071"/>
        <v/>
      </c>
      <c r="BH917" s="354" t="str">
        <f t="shared" si="1037"/>
        <v/>
      </c>
      <c r="BI917" s="350" t="str">
        <f t="shared" si="1038"/>
        <v/>
      </c>
      <c r="BJ917" s="113" t="str">
        <f t="shared" si="1039"/>
        <v/>
      </c>
      <c r="BK917" s="347" t="str">
        <f t="shared" si="1064"/>
        <v/>
      </c>
      <c r="BR917" s="307"/>
      <c r="BS917" s="51" t="str">
        <f t="shared" si="1040"/>
        <v/>
      </c>
      <c r="BT917" s="51" t="str">
        <f t="shared" si="1041"/>
        <v/>
      </c>
      <c r="BU917" s="51" t="str">
        <f t="shared" si="1042"/>
        <v/>
      </c>
      <c r="BV917" s="51" t="str">
        <f t="shared" si="1043"/>
        <v/>
      </c>
      <c r="BW917" s="51" t="str">
        <f t="shared" si="1044"/>
        <v/>
      </c>
      <c r="BX917" s="51" t="str">
        <f t="shared" si="1045"/>
        <v/>
      </c>
      <c r="BY917" s="51" t="str">
        <f t="shared" si="1046"/>
        <v/>
      </c>
      <c r="BZ917" s="51" t="str">
        <f t="shared" si="1047"/>
        <v/>
      </c>
      <c r="CA917" s="51" t="str">
        <f t="shared" si="1048"/>
        <v/>
      </c>
      <c r="CB917" s="51" t="str">
        <f t="shared" si="1049"/>
        <v/>
      </c>
      <c r="CC917" s="51" t="str">
        <f t="shared" si="1033"/>
        <v/>
      </c>
      <c r="CD917" s="51" t="str">
        <f t="shared" si="1034"/>
        <v/>
      </c>
      <c r="CE917" s="51" t="str">
        <f t="shared" si="1050"/>
        <v/>
      </c>
      <c r="CF917" s="51"/>
      <c r="CH917" s="53" t="str">
        <f t="shared" si="1051"/>
        <v/>
      </c>
      <c r="CI917" s="53" t="str">
        <f t="shared" si="1052"/>
        <v/>
      </c>
      <c r="CJ917" s="54" t="str">
        <f t="shared" si="1053"/>
        <v/>
      </c>
      <c r="CK917" s="53" t="str">
        <f t="shared" si="1054"/>
        <v/>
      </c>
      <c r="CL917" s="53" t="str">
        <f t="shared" si="1055"/>
        <v/>
      </c>
      <c r="CM917" s="53" t="str">
        <f t="shared" si="1056"/>
        <v/>
      </c>
      <c r="CN917" s="53" t="str">
        <f t="shared" si="1057"/>
        <v/>
      </c>
      <c r="CO917" s="53" t="str">
        <f t="shared" si="1058"/>
        <v/>
      </c>
      <c r="CP917" s="53" t="str">
        <f t="shared" si="1059"/>
        <v/>
      </c>
      <c r="CQ917" s="53" t="str">
        <f t="shared" si="1060"/>
        <v/>
      </c>
      <c r="CR917" s="53" t="str">
        <f t="shared" si="1061"/>
        <v/>
      </c>
      <c r="CS917" s="53" t="str">
        <f t="shared" si="1062"/>
        <v/>
      </c>
      <c r="CT917" s="53" t="str">
        <f t="shared" si="1063"/>
        <v/>
      </c>
      <c r="CU917" s="53" t="str">
        <f t="shared" si="1072"/>
        <v/>
      </c>
    </row>
    <row r="918" spans="1:99" hidden="1" x14ac:dyDescent="0.3">
      <c r="A918" s="40">
        <v>980</v>
      </c>
      <c r="B918" s="141"/>
      <c r="C918" s="142"/>
      <c r="D918" s="144"/>
      <c r="E918" s="144"/>
      <c r="F918" s="312"/>
      <c r="G918" s="144" t="s">
        <v>141</v>
      </c>
      <c r="H918" s="314"/>
      <c r="I918" s="314"/>
      <c r="J918" s="315" t="str">
        <f t="shared" si="1007"/>
        <v/>
      </c>
      <c r="K918" s="316" t="str">
        <f t="shared" si="1008"/>
        <v/>
      </c>
      <c r="L918" s="317" t="str">
        <f t="shared" si="1009"/>
        <v/>
      </c>
      <c r="M918" s="316" t="str">
        <f t="shared" si="1010"/>
        <v/>
      </c>
      <c r="N918" s="317" t="str">
        <f t="shared" si="1011"/>
        <v/>
      </c>
      <c r="O918" s="316" t="str">
        <f t="shared" si="1012"/>
        <v/>
      </c>
      <c r="P918" s="317" t="str">
        <f t="shared" si="1013"/>
        <v/>
      </c>
      <c r="Q918" s="318" t="str">
        <f t="shared" si="1014"/>
        <v/>
      </c>
      <c r="R918" s="319" t="str">
        <f t="shared" si="1015"/>
        <v/>
      </c>
      <c r="S918" s="318" t="str">
        <f t="shared" si="1016"/>
        <v/>
      </c>
      <c r="T918" s="317" t="str">
        <f t="shared" si="1017"/>
        <v/>
      </c>
      <c r="U918" s="318" t="str">
        <f t="shared" si="1018"/>
        <v/>
      </c>
      <c r="V918" s="319" t="str">
        <f t="shared" si="1019"/>
        <v/>
      </c>
      <c r="W918" s="318" t="str">
        <f t="shared" si="1020"/>
        <v/>
      </c>
      <c r="X918" s="319" t="str">
        <f t="shared" si="1021"/>
        <v/>
      </c>
      <c r="Y918" s="318" t="str">
        <f t="shared" si="1022"/>
        <v/>
      </c>
      <c r="Z918" s="319" t="str">
        <f t="shared" si="1023"/>
        <v/>
      </c>
      <c r="AA918" s="317" t="str">
        <f t="shared" si="1024"/>
        <v/>
      </c>
      <c r="AB918" s="97" t="str">
        <f t="shared" si="1025"/>
        <v/>
      </c>
      <c r="AC918" s="143" t="str">
        <f t="shared" si="1026"/>
        <v/>
      </c>
      <c r="AD918" s="143" t="str">
        <f t="shared" si="1065"/>
        <v/>
      </c>
      <c r="AE918" s="360"/>
      <c r="AF918" s="360"/>
      <c r="AG918" s="364"/>
      <c r="AH918" s="363" t="str">
        <f t="shared" si="1066"/>
        <v/>
      </c>
      <c r="AI918" s="360"/>
      <c r="AJ918" s="360"/>
      <c r="AK918" s="364"/>
      <c r="AL918" s="365" t="str">
        <f t="shared" si="1067"/>
        <v/>
      </c>
      <c r="AM918" s="363" t="str">
        <f t="shared" si="1068"/>
        <v/>
      </c>
      <c r="AN918" s="366" t="str">
        <f t="shared" si="1069"/>
        <v/>
      </c>
      <c r="AO918" s="360"/>
      <c r="AP918" s="360"/>
      <c r="AQ918" s="360" t="str">
        <f t="shared" si="1070"/>
        <v/>
      </c>
      <c r="AR918" s="348" t="str">
        <f t="shared" si="1027"/>
        <v/>
      </c>
      <c r="AS918" s="360"/>
      <c r="AT918" s="348" t="str">
        <f t="shared" si="1028"/>
        <v/>
      </c>
      <c r="AU918" s="360"/>
      <c r="AV918" s="348" t="str">
        <f t="shared" si="1029"/>
        <v/>
      </c>
      <c r="AW918" s="360"/>
      <c r="AX918" s="348" t="str">
        <f t="shared" si="1030"/>
        <v/>
      </c>
      <c r="AY918" s="360"/>
      <c r="AZ918" s="348" t="str">
        <f t="shared" si="1031"/>
        <v/>
      </c>
      <c r="BA918" s="367"/>
      <c r="BB918" s="348" t="str">
        <f t="shared" si="1032"/>
        <v/>
      </c>
      <c r="BC918" s="350" t="str">
        <f t="shared" si="1035"/>
        <v/>
      </c>
      <c r="BD918" s="350" t="str">
        <f t="shared" si="1036"/>
        <v/>
      </c>
      <c r="BE918" s="360"/>
      <c r="BF918" s="361"/>
      <c r="BG918" s="362" t="str">
        <f t="shared" si="1071"/>
        <v/>
      </c>
      <c r="BH918" s="354" t="str">
        <f t="shared" si="1037"/>
        <v/>
      </c>
      <c r="BI918" s="350" t="str">
        <f t="shared" si="1038"/>
        <v/>
      </c>
      <c r="BJ918" s="113" t="str">
        <f t="shared" si="1039"/>
        <v/>
      </c>
      <c r="BK918" s="347" t="str">
        <f t="shared" si="1064"/>
        <v/>
      </c>
      <c r="BR918" s="307"/>
      <c r="BS918" s="51" t="str">
        <f t="shared" si="1040"/>
        <v/>
      </c>
      <c r="BT918" s="51" t="str">
        <f t="shared" si="1041"/>
        <v/>
      </c>
      <c r="BU918" s="51" t="str">
        <f t="shared" si="1042"/>
        <v/>
      </c>
      <c r="BV918" s="51" t="str">
        <f t="shared" si="1043"/>
        <v/>
      </c>
      <c r="BW918" s="51" t="str">
        <f t="shared" si="1044"/>
        <v/>
      </c>
      <c r="BX918" s="51" t="str">
        <f t="shared" si="1045"/>
        <v/>
      </c>
      <c r="BY918" s="51" t="str">
        <f t="shared" si="1046"/>
        <v/>
      </c>
      <c r="BZ918" s="51" t="str">
        <f t="shared" si="1047"/>
        <v/>
      </c>
      <c r="CA918" s="51" t="str">
        <f t="shared" si="1048"/>
        <v/>
      </c>
      <c r="CB918" s="51" t="str">
        <f t="shared" si="1049"/>
        <v/>
      </c>
      <c r="CC918" s="51" t="str">
        <f t="shared" si="1033"/>
        <v/>
      </c>
      <c r="CD918" s="51" t="str">
        <f t="shared" si="1034"/>
        <v/>
      </c>
      <c r="CE918" s="51" t="str">
        <f t="shared" si="1050"/>
        <v/>
      </c>
      <c r="CF918" s="51"/>
      <c r="CH918" s="53" t="str">
        <f t="shared" si="1051"/>
        <v/>
      </c>
      <c r="CI918" s="53" t="str">
        <f t="shared" si="1052"/>
        <v/>
      </c>
      <c r="CJ918" s="54" t="str">
        <f t="shared" si="1053"/>
        <v/>
      </c>
      <c r="CK918" s="53" t="str">
        <f t="shared" si="1054"/>
        <v/>
      </c>
      <c r="CL918" s="53" t="str">
        <f t="shared" si="1055"/>
        <v/>
      </c>
      <c r="CM918" s="53" t="str">
        <f t="shared" si="1056"/>
        <v/>
      </c>
      <c r="CN918" s="53" t="str">
        <f t="shared" si="1057"/>
        <v/>
      </c>
      <c r="CO918" s="53" t="str">
        <f t="shared" si="1058"/>
        <v/>
      </c>
      <c r="CP918" s="53" t="str">
        <f t="shared" si="1059"/>
        <v/>
      </c>
      <c r="CQ918" s="53" t="str">
        <f t="shared" si="1060"/>
        <v/>
      </c>
      <c r="CR918" s="53" t="str">
        <f t="shared" si="1061"/>
        <v/>
      </c>
      <c r="CS918" s="53" t="str">
        <f t="shared" si="1062"/>
        <v/>
      </c>
      <c r="CT918" s="53" t="str">
        <f t="shared" si="1063"/>
        <v/>
      </c>
      <c r="CU918" s="53" t="str">
        <f t="shared" si="1072"/>
        <v/>
      </c>
    </row>
    <row r="919" spans="1:99" hidden="1" x14ac:dyDescent="0.3">
      <c r="A919" s="40">
        <v>981</v>
      </c>
      <c r="B919" s="141"/>
      <c r="C919" s="142"/>
      <c r="D919" s="144"/>
      <c r="E919" s="144"/>
      <c r="F919" s="312"/>
      <c r="G919" s="144" t="s">
        <v>141</v>
      </c>
      <c r="H919" s="314"/>
      <c r="I919" s="314"/>
      <c r="J919" s="315" t="str">
        <f t="shared" si="1007"/>
        <v/>
      </c>
      <c r="K919" s="316" t="str">
        <f t="shared" si="1008"/>
        <v/>
      </c>
      <c r="L919" s="317" t="str">
        <f t="shared" si="1009"/>
        <v/>
      </c>
      <c r="M919" s="316" t="str">
        <f t="shared" si="1010"/>
        <v/>
      </c>
      <c r="N919" s="317" t="str">
        <f t="shared" si="1011"/>
        <v/>
      </c>
      <c r="O919" s="316" t="str">
        <f t="shared" si="1012"/>
        <v/>
      </c>
      <c r="P919" s="317" t="str">
        <f t="shared" si="1013"/>
        <v/>
      </c>
      <c r="Q919" s="318" t="str">
        <f t="shared" si="1014"/>
        <v/>
      </c>
      <c r="R919" s="319" t="str">
        <f t="shared" si="1015"/>
        <v/>
      </c>
      <c r="S919" s="318" t="str">
        <f t="shared" si="1016"/>
        <v/>
      </c>
      <c r="T919" s="317" t="str">
        <f t="shared" si="1017"/>
        <v/>
      </c>
      <c r="U919" s="318" t="str">
        <f t="shared" si="1018"/>
        <v/>
      </c>
      <c r="V919" s="319" t="str">
        <f t="shared" si="1019"/>
        <v/>
      </c>
      <c r="W919" s="318" t="str">
        <f t="shared" si="1020"/>
        <v/>
      </c>
      <c r="X919" s="319" t="str">
        <f t="shared" si="1021"/>
        <v/>
      </c>
      <c r="Y919" s="318" t="str">
        <f t="shared" si="1022"/>
        <v/>
      </c>
      <c r="Z919" s="319" t="str">
        <f t="shared" si="1023"/>
        <v/>
      </c>
      <c r="AA919" s="317" t="str">
        <f t="shared" si="1024"/>
        <v/>
      </c>
      <c r="AB919" s="97" t="str">
        <f t="shared" si="1025"/>
        <v/>
      </c>
      <c r="AC919" s="143" t="str">
        <f t="shared" si="1026"/>
        <v/>
      </c>
      <c r="AD919" s="143" t="str">
        <f t="shared" si="1065"/>
        <v/>
      </c>
      <c r="AE919" s="360"/>
      <c r="AF919" s="360"/>
      <c r="AG919" s="364"/>
      <c r="AH919" s="363" t="str">
        <f t="shared" si="1066"/>
        <v/>
      </c>
      <c r="AI919" s="360"/>
      <c r="AJ919" s="360"/>
      <c r="AK919" s="364"/>
      <c r="AL919" s="365" t="str">
        <f t="shared" si="1067"/>
        <v/>
      </c>
      <c r="AM919" s="363" t="str">
        <f t="shared" si="1068"/>
        <v/>
      </c>
      <c r="AN919" s="366" t="str">
        <f t="shared" si="1069"/>
        <v/>
      </c>
      <c r="AO919" s="360"/>
      <c r="AP919" s="360"/>
      <c r="AQ919" s="360" t="str">
        <f t="shared" si="1070"/>
        <v/>
      </c>
      <c r="AR919" s="348" t="str">
        <f t="shared" si="1027"/>
        <v/>
      </c>
      <c r="AS919" s="360"/>
      <c r="AT919" s="348" t="str">
        <f t="shared" si="1028"/>
        <v/>
      </c>
      <c r="AU919" s="360"/>
      <c r="AV919" s="348" t="str">
        <f t="shared" si="1029"/>
        <v/>
      </c>
      <c r="AW919" s="360"/>
      <c r="AX919" s="348" t="str">
        <f t="shared" si="1030"/>
        <v/>
      </c>
      <c r="AY919" s="360"/>
      <c r="AZ919" s="348" t="str">
        <f t="shared" si="1031"/>
        <v/>
      </c>
      <c r="BA919" s="367"/>
      <c r="BB919" s="348" t="str">
        <f t="shared" si="1032"/>
        <v/>
      </c>
      <c r="BC919" s="350" t="str">
        <f t="shared" si="1035"/>
        <v/>
      </c>
      <c r="BD919" s="350" t="str">
        <f t="shared" si="1036"/>
        <v/>
      </c>
      <c r="BE919" s="360"/>
      <c r="BF919" s="361"/>
      <c r="BG919" s="362" t="str">
        <f t="shared" si="1071"/>
        <v/>
      </c>
      <c r="BH919" s="354" t="str">
        <f t="shared" si="1037"/>
        <v/>
      </c>
      <c r="BI919" s="350" t="str">
        <f t="shared" si="1038"/>
        <v/>
      </c>
      <c r="BJ919" s="113" t="str">
        <f t="shared" si="1039"/>
        <v/>
      </c>
      <c r="BK919" s="347" t="str">
        <f t="shared" si="1064"/>
        <v/>
      </c>
      <c r="BR919" s="307"/>
      <c r="BS919" s="51" t="str">
        <f t="shared" si="1040"/>
        <v/>
      </c>
      <c r="BT919" s="51" t="str">
        <f t="shared" si="1041"/>
        <v/>
      </c>
      <c r="BU919" s="51" t="str">
        <f t="shared" si="1042"/>
        <v/>
      </c>
      <c r="BV919" s="51" t="str">
        <f t="shared" si="1043"/>
        <v/>
      </c>
      <c r="BW919" s="51" t="str">
        <f t="shared" si="1044"/>
        <v/>
      </c>
      <c r="BX919" s="51" t="str">
        <f t="shared" si="1045"/>
        <v/>
      </c>
      <c r="BY919" s="51" t="str">
        <f t="shared" si="1046"/>
        <v/>
      </c>
      <c r="BZ919" s="51" t="str">
        <f t="shared" si="1047"/>
        <v/>
      </c>
      <c r="CA919" s="51" t="str">
        <f t="shared" si="1048"/>
        <v/>
      </c>
      <c r="CB919" s="51" t="str">
        <f t="shared" si="1049"/>
        <v/>
      </c>
      <c r="CC919" s="51" t="str">
        <f t="shared" si="1033"/>
        <v/>
      </c>
      <c r="CD919" s="51" t="str">
        <f t="shared" si="1034"/>
        <v/>
      </c>
      <c r="CE919" s="51" t="str">
        <f t="shared" si="1050"/>
        <v/>
      </c>
      <c r="CF919" s="51"/>
      <c r="CH919" s="53" t="str">
        <f t="shared" si="1051"/>
        <v/>
      </c>
      <c r="CI919" s="53" t="str">
        <f t="shared" si="1052"/>
        <v/>
      </c>
      <c r="CJ919" s="54" t="str">
        <f t="shared" si="1053"/>
        <v/>
      </c>
      <c r="CK919" s="53" t="str">
        <f t="shared" si="1054"/>
        <v/>
      </c>
      <c r="CL919" s="53" t="str">
        <f t="shared" si="1055"/>
        <v/>
      </c>
      <c r="CM919" s="53" t="str">
        <f t="shared" si="1056"/>
        <v/>
      </c>
      <c r="CN919" s="53" t="str">
        <f t="shared" si="1057"/>
        <v/>
      </c>
      <c r="CO919" s="53" t="str">
        <f t="shared" si="1058"/>
        <v/>
      </c>
      <c r="CP919" s="53" t="str">
        <f t="shared" si="1059"/>
        <v/>
      </c>
      <c r="CQ919" s="53" t="str">
        <f t="shared" si="1060"/>
        <v/>
      </c>
      <c r="CR919" s="53" t="str">
        <f t="shared" si="1061"/>
        <v/>
      </c>
      <c r="CS919" s="53" t="str">
        <f t="shared" si="1062"/>
        <v/>
      </c>
      <c r="CT919" s="53" t="str">
        <f t="shared" si="1063"/>
        <v/>
      </c>
      <c r="CU919" s="53" t="str">
        <f t="shared" si="1072"/>
        <v/>
      </c>
    </row>
    <row r="920" spans="1:99" hidden="1" x14ac:dyDescent="0.3">
      <c r="A920" s="40">
        <v>982</v>
      </c>
      <c r="B920" s="141"/>
      <c r="C920" s="142"/>
      <c r="D920" s="144"/>
      <c r="E920" s="144"/>
      <c r="F920" s="312"/>
      <c r="G920" s="144" t="s">
        <v>141</v>
      </c>
      <c r="H920" s="314"/>
      <c r="I920" s="314"/>
      <c r="J920" s="315" t="str">
        <f t="shared" si="1007"/>
        <v/>
      </c>
      <c r="K920" s="316" t="str">
        <f t="shared" si="1008"/>
        <v/>
      </c>
      <c r="L920" s="317" t="str">
        <f t="shared" si="1009"/>
        <v/>
      </c>
      <c r="M920" s="316" t="str">
        <f t="shared" si="1010"/>
        <v/>
      </c>
      <c r="N920" s="317" t="str">
        <f t="shared" si="1011"/>
        <v/>
      </c>
      <c r="O920" s="316" t="str">
        <f t="shared" si="1012"/>
        <v/>
      </c>
      <c r="P920" s="317" t="str">
        <f t="shared" si="1013"/>
        <v/>
      </c>
      <c r="Q920" s="318" t="str">
        <f t="shared" si="1014"/>
        <v/>
      </c>
      <c r="R920" s="319" t="str">
        <f t="shared" si="1015"/>
        <v/>
      </c>
      <c r="S920" s="318" t="str">
        <f t="shared" si="1016"/>
        <v/>
      </c>
      <c r="T920" s="317" t="str">
        <f t="shared" si="1017"/>
        <v/>
      </c>
      <c r="U920" s="318" t="str">
        <f t="shared" si="1018"/>
        <v/>
      </c>
      <c r="V920" s="319" t="str">
        <f t="shared" si="1019"/>
        <v/>
      </c>
      <c r="W920" s="318" t="str">
        <f t="shared" si="1020"/>
        <v/>
      </c>
      <c r="X920" s="319" t="str">
        <f t="shared" si="1021"/>
        <v/>
      </c>
      <c r="Y920" s="318" t="str">
        <f t="shared" si="1022"/>
        <v/>
      </c>
      <c r="Z920" s="319" t="str">
        <f t="shared" si="1023"/>
        <v/>
      </c>
      <c r="AA920" s="317" t="str">
        <f t="shared" si="1024"/>
        <v/>
      </c>
      <c r="AB920" s="97" t="str">
        <f t="shared" si="1025"/>
        <v/>
      </c>
      <c r="AC920" s="143" t="str">
        <f t="shared" si="1026"/>
        <v/>
      </c>
      <c r="AD920" s="143" t="str">
        <f t="shared" si="1065"/>
        <v/>
      </c>
      <c r="AE920" s="360"/>
      <c r="AF920" s="360"/>
      <c r="AG920" s="364"/>
      <c r="AH920" s="363" t="str">
        <f t="shared" si="1066"/>
        <v/>
      </c>
      <c r="AI920" s="360"/>
      <c r="AJ920" s="360"/>
      <c r="AK920" s="364"/>
      <c r="AL920" s="365" t="str">
        <f t="shared" si="1067"/>
        <v/>
      </c>
      <c r="AM920" s="363" t="str">
        <f t="shared" si="1068"/>
        <v/>
      </c>
      <c r="AN920" s="366" t="str">
        <f t="shared" si="1069"/>
        <v/>
      </c>
      <c r="AO920" s="360"/>
      <c r="AP920" s="360"/>
      <c r="AQ920" s="360" t="str">
        <f t="shared" si="1070"/>
        <v/>
      </c>
      <c r="AR920" s="348" t="str">
        <f t="shared" si="1027"/>
        <v/>
      </c>
      <c r="AS920" s="360"/>
      <c r="AT920" s="348" t="str">
        <f t="shared" si="1028"/>
        <v/>
      </c>
      <c r="AU920" s="360"/>
      <c r="AV920" s="348" t="str">
        <f t="shared" si="1029"/>
        <v/>
      </c>
      <c r="AW920" s="360"/>
      <c r="AX920" s="348" t="str">
        <f t="shared" si="1030"/>
        <v/>
      </c>
      <c r="AY920" s="360"/>
      <c r="AZ920" s="348" t="str">
        <f t="shared" si="1031"/>
        <v/>
      </c>
      <c r="BA920" s="367"/>
      <c r="BB920" s="348" t="str">
        <f t="shared" si="1032"/>
        <v/>
      </c>
      <c r="BC920" s="350" t="str">
        <f t="shared" si="1035"/>
        <v/>
      </c>
      <c r="BD920" s="350" t="str">
        <f t="shared" si="1036"/>
        <v/>
      </c>
      <c r="BE920" s="360"/>
      <c r="BF920" s="361"/>
      <c r="BG920" s="362" t="str">
        <f t="shared" si="1071"/>
        <v/>
      </c>
      <c r="BH920" s="354" t="str">
        <f t="shared" si="1037"/>
        <v/>
      </c>
      <c r="BI920" s="350" t="str">
        <f t="shared" si="1038"/>
        <v/>
      </c>
      <c r="BJ920" s="113" t="str">
        <f t="shared" si="1039"/>
        <v/>
      </c>
      <c r="BK920" s="347" t="str">
        <f t="shared" si="1064"/>
        <v/>
      </c>
      <c r="BR920" s="307"/>
      <c r="BS920" s="51" t="str">
        <f t="shared" si="1040"/>
        <v/>
      </c>
      <c r="BT920" s="51" t="str">
        <f t="shared" si="1041"/>
        <v/>
      </c>
      <c r="BU920" s="51" t="str">
        <f t="shared" si="1042"/>
        <v/>
      </c>
      <c r="BV920" s="51" t="str">
        <f t="shared" si="1043"/>
        <v/>
      </c>
      <c r="BW920" s="51" t="str">
        <f t="shared" si="1044"/>
        <v/>
      </c>
      <c r="BX920" s="51" t="str">
        <f t="shared" si="1045"/>
        <v/>
      </c>
      <c r="BY920" s="51" t="str">
        <f t="shared" si="1046"/>
        <v/>
      </c>
      <c r="BZ920" s="51" t="str">
        <f t="shared" si="1047"/>
        <v/>
      </c>
      <c r="CA920" s="51" t="str">
        <f t="shared" si="1048"/>
        <v/>
      </c>
      <c r="CB920" s="51" t="str">
        <f t="shared" si="1049"/>
        <v/>
      </c>
      <c r="CC920" s="51" t="str">
        <f t="shared" si="1033"/>
        <v/>
      </c>
      <c r="CD920" s="51" t="str">
        <f t="shared" si="1034"/>
        <v/>
      </c>
      <c r="CE920" s="51" t="str">
        <f t="shared" si="1050"/>
        <v/>
      </c>
      <c r="CF920" s="51"/>
      <c r="CH920" s="53" t="str">
        <f t="shared" si="1051"/>
        <v/>
      </c>
      <c r="CI920" s="53" t="str">
        <f t="shared" si="1052"/>
        <v/>
      </c>
      <c r="CJ920" s="54" t="str">
        <f t="shared" si="1053"/>
        <v/>
      </c>
      <c r="CK920" s="53" t="str">
        <f t="shared" si="1054"/>
        <v/>
      </c>
      <c r="CL920" s="53" t="str">
        <f t="shared" si="1055"/>
        <v/>
      </c>
      <c r="CM920" s="53" t="str">
        <f t="shared" si="1056"/>
        <v/>
      </c>
      <c r="CN920" s="53" t="str">
        <f t="shared" si="1057"/>
        <v/>
      </c>
      <c r="CO920" s="53" t="str">
        <f t="shared" si="1058"/>
        <v/>
      </c>
      <c r="CP920" s="53" t="str">
        <f t="shared" si="1059"/>
        <v/>
      </c>
      <c r="CQ920" s="53" t="str">
        <f t="shared" si="1060"/>
        <v/>
      </c>
      <c r="CR920" s="53" t="str">
        <f t="shared" si="1061"/>
        <v/>
      </c>
      <c r="CS920" s="53" t="str">
        <f t="shared" si="1062"/>
        <v/>
      </c>
      <c r="CT920" s="53" t="str">
        <f t="shared" si="1063"/>
        <v/>
      </c>
      <c r="CU920" s="53" t="str">
        <f t="shared" si="1072"/>
        <v/>
      </c>
    </row>
    <row r="921" spans="1:99" hidden="1" x14ac:dyDescent="0.3">
      <c r="A921" s="40">
        <v>983</v>
      </c>
      <c r="B921" s="141"/>
      <c r="C921" s="142"/>
      <c r="D921" s="144"/>
      <c r="E921" s="144"/>
      <c r="F921" s="312"/>
      <c r="G921" s="144" t="s">
        <v>141</v>
      </c>
      <c r="H921" s="314"/>
      <c r="I921" s="314"/>
      <c r="J921" s="315" t="str">
        <f t="shared" si="1007"/>
        <v/>
      </c>
      <c r="K921" s="316" t="str">
        <f t="shared" si="1008"/>
        <v/>
      </c>
      <c r="L921" s="317" t="str">
        <f t="shared" si="1009"/>
        <v/>
      </c>
      <c r="M921" s="316" t="str">
        <f t="shared" si="1010"/>
        <v/>
      </c>
      <c r="N921" s="317" t="str">
        <f t="shared" si="1011"/>
        <v/>
      </c>
      <c r="O921" s="316" t="str">
        <f t="shared" si="1012"/>
        <v/>
      </c>
      <c r="P921" s="317" t="str">
        <f t="shared" si="1013"/>
        <v/>
      </c>
      <c r="Q921" s="318" t="str">
        <f t="shared" si="1014"/>
        <v/>
      </c>
      <c r="R921" s="319" t="str">
        <f t="shared" si="1015"/>
        <v/>
      </c>
      <c r="S921" s="318" t="str">
        <f t="shared" si="1016"/>
        <v/>
      </c>
      <c r="T921" s="317" t="str">
        <f t="shared" si="1017"/>
        <v/>
      </c>
      <c r="U921" s="318" t="str">
        <f t="shared" si="1018"/>
        <v/>
      </c>
      <c r="V921" s="319" t="str">
        <f t="shared" si="1019"/>
        <v/>
      </c>
      <c r="W921" s="318" t="str">
        <f t="shared" si="1020"/>
        <v/>
      </c>
      <c r="X921" s="319" t="str">
        <f t="shared" si="1021"/>
        <v/>
      </c>
      <c r="Y921" s="318" t="str">
        <f t="shared" si="1022"/>
        <v/>
      </c>
      <c r="Z921" s="319" t="str">
        <f t="shared" si="1023"/>
        <v/>
      </c>
      <c r="AA921" s="317" t="str">
        <f t="shared" si="1024"/>
        <v/>
      </c>
      <c r="AB921" s="97" t="str">
        <f t="shared" si="1025"/>
        <v/>
      </c>
      <c r="AC921" s="143" t="str">
        <f t="shared" si="1026"/>
        <v/>
      </c>
      <c r="AD921" s="143" t="str">
        <f t="shared" si="1065"/>
        <v/>
      </c>
      <c r="AE921" s="360"/>
      <c r="AF921" s="360"/>
      <c r="AG921" s="364"/>
      <c r="AH921" s="363" t="str">
        <f t="shared" si="1066"/>
        <v/>
      </c>
      <c r="AI921" s="360"/>
      <c r="AJ921" s="360"/>
      <c r="AK921" s="364"/>
      <c r="AL921" s="365" t="str">
        <f t="shared" si="1067"/>
        <v/>
      </c>
      <c r="AM921" s="363" t="str">
        <f t="shared" si="1068"/>
        <v/>
      </c>
      <c r="AN921" s="366" t="str">
        <f t="shared" si="1069"/>
        <v/>
      </c>
      <c r="AO921" s="360"/>
      <c r="AP921" s="360"/>
      <c r="AQ921" s="360" t="str">
        <f t="shared" si="1070"/>
        <v/>
      </c>
      <c r="AR921" s="348" t="str">
        <f t="shared" si="1027"/>
        <v/>
      </c>
      <c r="AS921" s="360"/>
      <c r="AT921" s="348" t="str">
        <f t="shared" si="1028"/>
        <v/>
      </c>
      <c r="AU921" s="360"/>
      <c r="AV921" s="348" t="str">
        <f t="shared" si="1029"/>
        <v/>
      </c>
      <c r="AW921" s="360"/>
      <c r="AX921" s="348" t="str">
        <f t="shared" si="1030"/>
        <v/>
      </c>
      <c r="AY921" s="360"/>
      <c r="AZ921" s="348" t="str">
        <f t="shared" si="1031"/>
        <v/>
      </c>
      <c r="BA921" s="367"/>
      <c r="BB921" s="348" t="str">
        <f t="shared" si="1032"/>
        <v/>
      </c>
      <c r="BC921" s="350" t="str">
        <f t="shared" si="1035"/>
        <v/>
      </c>
      <c r="BD921" s="350" t="str">
        <f t="shared" si="1036"/>
        <v/>
      </c>
      <c r="BE921" s="360"/>
      <c r="BF921" s="361"/>
      <c r="BG921" s="362" t="str">
        <f t="shared" si="1071"/>
        <v/>
      </c>
      <c r="BH921" s="354" t="str">
        <f t="shared" si="1037"/>
        <v/>
      </c>
      <c r="BI921" s="350" t="str">
        <f t="shared" si="1038"/>
        <v/>
      </c>
      <c r="BJ921" s="113" t="str">
        <f t="shared" si="1039"/>
        <v/>
      </c>
      <c r="BK921" s="347" t="str">
        <f t="shared" si="1064"/>
        <v/>
      </c>
      <c r="BR921" s="307"/>
      <c r="BS921" s="51" t="str">
        <f t="shared" si="1040"/>
        <v/>
      </c>
      <c r="BT921" s="51" t="str">
        <f t="shared" si="1041"/>
        <v/>
      </c>
      <c r="BU921" s="51" t="str">
        <f t="shared" si="1042"/>
        <v/>
      </c>
      <c r="BV921" s="51" t="str">
        <f t="shared" si="1043"/>
        <v/>
      </c>
      <c r="BW921" s="51" t="str">
        <f t="shared" si="1044"/>
        <v/>
      </c>
      <c r="BX921" s="51" t="str">
        <f t="shared" si="1045"/>
        <v/>
      </c>
      <c r="BY921" s="51" t="str">
        <f t="shared" si="1046"/>
        <v/>
      </c>
      <c r="BZ921" s="51" t="str">
        <f t="shared" si="1047"/>
        <v/>
      </c>
      <c r="CA921" s="51" t="str">
        <f t="shared" si="1048"/>
        <v/>
      </c>
      <c r="CB921" s="51" t="str">
        <f t="shared" si="1049"/>
        <v/>
      </c>
      <c r="CC921" s="51" t="str">
        <f t="shared" si="1033"/>
        <v/>
      </c>
      <c r="CD921" s="51" t="str">
        <f t="shared" si="1034"/>
        <v/>
      </c>
      <c r="CE921" s="51" t="str">
        <f t="shared" si="1050"/>
        <v/>
      </c>
      <c r="CF921" s="51"/>
      <c r="CH921" s="53" t="str">
        <f t="shared" si="1051"/>
        <v/>
      </c>
      <c r="CI921" s="53" t="str">
        <f t="shared" si="1052"/>
        <v/>
      </c>
      <c r="CJ921" s="54" t="str">
        <f t="shared" si="1053"/>
        <v/>
      </c>
      <c r="CK921" s="53" t="str">
        <f t="shared" si="1054"/>
        <v/>
      </c>
      <c r="CL921" s="53" t="str">
        <f t="shared" si="1055"/>
        <v/>
      </c>
      <c r="CM921" s="53" t="str">
        <f t="shared" si="1056"/>
        <v/>
      </c>
      <c r="CN921" s="53" t="str">
        <f t="shared" si="1057"/>
        <v/>
      </c>
      <c r="CO921" s="53" t="str">
        <f t="shared" si="1058"/>
        <v/>
      </c>
      <c r="CP921" s="53" t="str">
        <f t="shared" si="1059"/>
        <v/>
      </c>
      <c r="CQ921" s="53" t="str">
        <f t="shared" si="1060"/>
        <v/>
      </c>
      <c r="CR921" s="53" t="str">
        <f t="shared" si="1061"/>
        <v/>
      </c>
      <c r="CS921" s="53" t="str">
        <f t="shared" si="1062"/>
        <v/>
      </c>
      <c r="CT921" s="53" t="str">
        <f t="shared" si="1063"/>
        <v/>
      </c>
      <c r="CU921" s="53" t="str">
        <f t="shared" si="1072"/>
        <v/>
      </c>
    </row>
    <row r="922" spans="1:99" hidden="1" x14ac:dyDescent="0.3">
      <c r="A922" s="40">
        <v>984</v>
      </c>
      <c r="B922" s="141"/>
      <c r="C922" s="142"/>
      <c r="D922" s="144"/>
      <c r="E922" s="144"/>
      <c r="F922" s="312"/>
      <c r="G922" s="144" t="s">
        <v>141</v>
      </c>
      <c r="H922" s="314"/>
      <c r="I922" s="314"/>
      <c r="J922" s="315" t="str">
        <f t="shared" si="1007"/>
        <v/>
      </c>
      <c r="K922" s="316" t="str">
        <f t="shared" si="1008"/>
        <v/>
      </c>
      <c r="L922" s="317" t="str">
        <f t="shared" si="1009"/>
        <v/>
      </c>
      <c r="M922" s="316" t="str">
        <f t="shared" si="1010"/>
        <v/>
      </c>
      <c r="N922" s="317" t="str">
        <f t="shared" si="1011"/>
        <v/>
      </c>
      <c r="O922" s="316" t="str">
        <f t="shared" si="1012"/>
        <v/>
      </c>
      <c r="P922" s="317" t="str">
        <f t="shared" si="1013"/>
        <v/>
      </c>
      <c r="Q922" s="318" t="str">
        <f t="shared" si="1014"/>
        <v/>
      </c>
      <c r="R922" s="319" t="str">
        <f t="shared" si="1015"/>
        <v/>
      </c>
      <c r="S922" s="318" t="str">
        <f t="shared" si="1016"/>
        <v/>
      </c>
      <c r="T922" s="317" t="str">
        <f t="shared" si="1017"/>
        <v/>
      </c>
      <c r="U922" s="318" t="str">
        <f t="shared" si="1018"/>
        <v/>
      </c>
      <c r="V922" s="319" t="str">
        <f t="shared" si="1019"/>
        <v/>
      </c>
      <c r="W922" s="318" t="str">
        <f t="shared" si="1020"/>
        <v/>
      </c>
      <c r="X922" s="319" t="str">
        <f t="shared" si="1021"/>
        <v/>
      </c>
      <c r="Y922" s="318" t="str">
        <f t="shared" si="1022"/>
        <v/>
      </c>
      <c r="Z922" s="319" t="str">
        <f t="shared" si="1023"/>
        <v/>
      </c>
      <c r="AA922" s="317" t="str">
        <f t="shared" si="1024"/>
        <v/>
      </c>
      <c r="AB922" s="97" t="str">
        <f t="shared" si="1025"/>
        <v/>
      </c>
      <c r="AC922" s="143" t="str">
        <f t="shared" si="1026"/>
        <v/>
      </c>
      <c r="AD922" s="143" t="str">
        <f t="shared" si="1065"/>
        <v/>
      </c>
      <c r="AE922" s="360"/>
      <c r="AF922" s="360"/>
      <c r="AG922" s="364"/>
      <c r="AH922" s="363" t="str">
        <f t="shared" si="1066"/>
        <v/>
      </c>
      <c r="AI922" s="360"/>
      <c r="AJ922" s="360"/>
      <c r="AK922" s="364"/>
      <c r="AL922" s="365" t="str">
        <f t="shared" si="1067"/>
        <v/>
      </c>
      <c r="AM922" s="363" t="str">
        <f t="shared" si="1068"/>
        <v/>
      </c>
      <c r="AN922" s="366" t="str">
        <f t="shared" si="1069"/>
        <v/>
      </c>
      <c r="AO922" s="360"/>
      <c r="AP922" s="360"/>
      <c r="AQ922" s="360" t="str">
        <f t="shared" si="1070"/>
        <v/>
      </c>
      <c r="AR922" s="348" t="str">
        <f t="shared" si="1027"/>
        <v/>
      </c>
      <c r="AS922" s="360"/>
      <c r="AT922" s="348" t="str">
        <f t="shared" si="1028"/>
        <v/>
      </c>
      <c r="AU922" s="360"/>
      <c r="AV922" s="348" t="str">
        <f t="shared" si="1029"/>
        <v/>
      </c>
      <c r="AW922" s="360"/>
      <c r="AX922" s="348" t="str">
        <f t="shared" si="1030"/>
        <v/>
      </c>
      <c r="AY922" s="360"/>
      <c r="AZ922" s="348" t="str">
        <f t="shared" si="1031"/>
        <v/>
      </c>
      <c r="BA922" s="367"/>
      <c r="BB922" s="348" t="str">
        <f t="shared" si="1032"/>
        <v/>
      </c>
      <c r="BC922" s="350" t="str">
        <f t="shared" si="1035"/>
        <v/>
      </c>
      <c r="BD922" s="350" t="str">
        <f t="shared" si="1036"/>
        <v/>
      </c>
      <c r="BE922" s="360"/>
      <c r="BF922" s="361"/>
      <c r="BG922" s="362" t="str">
        <f t="shared" si="1071"/>
        <v/>
      </c>
      <c r="BH922" s="354" t="str">
        <f t="shared" si="1037"/>
        <v/>
      </c>
      <c r="BI922" s="350" t="str">
        <f t="shared" si="1038"/>
        <v/>
      </c>
      <c r="BJ922" s="113" t="str">
        <f t="shared" si="1039"/>
        <v/>
      </c>
      <c r="BK922" s="347" t="str">
        <f t="shared" si="1064"/>
        <v/>
      </c>
      <c r="BR922" s="307"/>
      <c r="BS922" s="51" t="str">
        <f t="shared" si="1040"/>
        <v/>
      </c>
      <c r="BT922" s="51" t="str">
        <f t="shared" si="1041"/>
        <v/>
      </c>
      <c r="BU922" s="51" t="str">
        <f t="shared" si="1042"/>
        <v/>
      </c>
      <c r="BV922" s="51" t="str">
        <f t="shared" si="1043"/>
        <v/>
      </c>
      <c r="BW922" s="51" t="str">
        <f t="shared" si="1044"/>
        <v/>
      </c>
      <c r="BX922" s="51" t="str">
        <f t="shared" si="1045"/>
        <v/>
      </c>
      <c r="BY922" s="51" t="str">
        <f t="shared" si="1046"/>
        <v/>
      </c>
      <c r="BZ922" s="51" t="str">
        <f t="shared" si="1047"/>
        <v/>
      </c>
      <c r="CA922" s="51" t="str">
        <f t="shared" si="1048"/>
        <v/>
      </c>
      <c r="CB922" s="51" t="str">
        <f t="shared" si="1049"/>
        <v/>
      </c>
      <c r="CC922" s="51" t="str">
        <f t="shared" si="1033"/>
        <v/>
      </c>
      <c r="CD922" s="51" t="str">
        <f t="shared" si="1034"/>
        <v/>
      </c>
      <c r="CE922" s="51" t="str">
        <f t="shared" si="1050"/>
        <v/>
      </c>
      <c r="CF922" s="51"/>
      <c r="CH922" s="53" t="str">
        <f t="shared" si="1051"/>
        <v/>
      </c>
      <c r="CI922" s="53" t="str">
        <f t="shared" si="1052"/>
        <v/>
      </c>
      <c r="CJ922" s="54" t="str">
        <f t="shared" si="1053"/>
        <v/>
      </c>
      <c r="CK922" s="53" t="str">
        <f t="shared" si="1054"/>
        <v/>
      </c>
      <c r="CL922" s="53" t="str">
        <f t="shared" si="1055"/>
        <v/>
      </c>
      <c r="CM922" s="53" t="str">
        <f t="shared" si="1056"/>
        <v/>
      </c>
      <c r="CN922" s="53" t="str">
        <f t="shared" si="1057"/>
        <v/>
      </c>
      <c r="CO922" s="53" t="str">
        <f t="shared" si="1058"/>
        <v/>
      </c>
      <c r="CP922" s="53" t="str">
        <f t="shared" si="1059"/>
        <v/>
      </c>
      <c r="CQ922" s="53" t="str">
        <f t="shared" si="1060"/>
        <v/>
      </c>
      <c r="CR922" s="53" t="str">
        <f t="shared" si="1061"/>
        <v/>
      </c>
      <c r="CS922" s="53" t="str">
        <f t="shared" si="1062"/>
        <v/>
      </c>
      <c r="CT922" s="53" t="str">
        <f t="shared" si="1063"/>
        <v/>
      </c>
      <c r="CU922" s="53" t="str">
        <f t="shared" si="1072"/>
        <v/>
      </c>
    </row>
    <row r="923" spans="1:99" hidden="1" x14ac:dyDescent="0.3">
      <c r="A923" s="40">
        <v>985</v>
      </c>
      <c r="B923" s="141"/>
      <c r="C923" s="142"/>
      <c r="D923" s="144"/>
      <c r="E923" s="144"/>
      <c r="F923" s="312"/>
      <c r="G923" s="144" t="s">
        <v>141</v>
      </c>
      <c r="H923" s="314"/>
      <c r="I923" s="314"/>
      <c r="J923" s="315" t="str">
        <f t="shared" si="1007"/>
        <v/>
      </c>
      <c r="K923" s="316" t="str">
        <f t="shared" si="1008"/>
        <v/>
      </c>
      <c r="L923" s="317" t="str">
        <f t="shared" si="1009"/>
        <v/>
      </c>
      <c r="M923" s="316" t="str">
        <f t="shared" si="1010"/>
        <v/>
      </c>
      <c r="N923" s="317" t="str">
        <f t="shared" si="1011"/>
        <v/>
      </c>
      <c r="O923" s="316" t="str">
        <f t="shared" si="1012"/>
        <v/>
      </c>
      <c r="P923" s="317" t="str">
        <f t="shared" si="1013"/>
        <v/>
      </c>
      <c r="Q923" s="318" t="str">
        <f t="shared" si="1014"/>
        <v/>
      </c>
      <c r="R923" s="319" t="str">
        <f t="shared" si="1015"/>
        <v/>
      </c>
      <c r="S923" s="318" t="str">
        <f t="shared" si="1016"/>
        <v/>
      </c>
      <c r="T923" s="317" t="str">
        <f t="shared" si="1017"/>
        <v/>
      </c>
      <c r="U923" s="318" t="str">
        <f t="shared" si="1018"/>
        <v/>
      </c>
      <c r="V923" s="319" t="str">
        <f t="shared" si="1019"/>
        <v/>
      </c>
      <c r="W923" s="318" t="str">
        <f t="shared" si="1020"/>
        <v/>
      </c>
      <c r="X923" s="319" t="str">
        <f t="shared" si="1021"/>
        <v/>
      </c>
      <c r="Y923" s="318" t="str">
        <f t="shared" si="1022"/>
        <v/>
      </c>
      <c r="Z923" s="319" t="str">
        <f t="shared" si="1023"/>
        <v/>
      </c>
      <c r="AA923" s="317" t="str">
        <f t="shared" si="1024"/>
        <v/>
      </c>
      <c r="AB923" s="97" t="str">
        <f t="shared" si="1025"/>
        <v/>
      </c>
      <c r="AC923" s="143" t="str">
        <f t="shared" si="1026"/>
        <v/>
      </c>
      <c r="AD923" s="143" t="str">
        <f t="shared" si="1065"/>
        <v/>
      </c>
      <c r="AE923" s="360"/>
      <c r="AF923" s="360"/>
      <c r="AG923" s="364"/>
      <c r="AH923" s="363" t="str">
        <f t="shared" si="1066"/>
        <v/>
      </c>
      <c r="AI923" s="360"/>
      <c r="AJ923" s="360"/>
      <c r="AK923" s="364"/>
      <c r="AL923" s="365" t="str">
        <f t="shared" si="1067"/>
        <v/>
      </c>
      <c r="AM923" s="363" t="str">
        <f t="shared" si="1068"/>
        <v/>
      </c>
      <c r="AN923" s="366" t="str">
        <f t="shared" si="1069"/>
        <v/>
      </c>
      <c r="AO923" s="360"/>
      <c r="AP923" s="360"/>
      <c r="AQ923" s="360" t="str">
        <f t="shared" si="1070"/>
        <v/>
      </c>
      <c r="AR923" s="348" t="str">
        <f t="shared" si="1027"/>
        <v/>
      </c>
      <c r="AS923" s="360"/>
      <c r="AT923" s="348" t="str">
        <f t="shared" si="1028"/>
        <v/>
      </c>
      <c r="AU923" s="360"/>
      <c r="AV923" s="348" t="str">
        <f t="shared" si="1029"/>
        <v/>
      </c>
      <c r="AW923" s="360"/>
      <c r="AX923" s="348" t="str">
        <f t="shared" si="1030"/>
        <v/>
      </c>
      <c r="AY923" s="360"/>
      <c r="AZ923" s="348" t="str">
        <f t="shared" si="1031"/>
        <v/>
      </c>
      <c r="BA923" s="367"/>
      <c r="BB923" s="348" t="str">
        <f t="shared" si="1032"/>
        <v/>
      </c>
      <c r="BC923" s="350" t="str">
        <f t="shared" si="1035"/>
        <v/>
      </c>
      <c r="BD923" s="350" t="str">
        <f t="shared" si="1036"/>
        <v/>
      </c>
      <c r="BE923" s="360"/>
      <c r="BF923" s="361"/>
      <c r="BG923" s="362" t="str">
        <f t="shared" si="1071"/>
        <v/>
      </c>
      <c r="BH923" s="354" t="str">
        <f t="shared" si="1037"/>
        <v/>
      </c>
      <c r="BI923" s="350" t="str">
        <f t="shared" si="1038"/>
        <v/>
      </c>
      <c r="BJ923" s="113" t="str">
        <f t="shared" si="1039"/>
        <v/>
      </c>
      <c r="BK923" s="347" t="str">
        <f t="shared" si="1064"/>
        <v/>
      </c>
      <c r="BR923" s="307"/>
      <c r="BS923" s="51" t="str">
        <f t="shared" si="1040"/>
        <v/>
      </c>
      <c r="BT923" s="51" t="str">
        <f t="shared" si="1041"/>
        <v/>
      </c>
      <c r="BU923" s="51" t="str">
        <f t="shared" si="1042"/>
        <v/>
      </c>
      <c r="BV923" s="51" t="str">
        <f t="shared" si="1043"/>
        <v/>
      </c>
      <c r="BW923" s="51" t="str">
        <f t="shared" si="1044"/>
        <v/>
      </c>
      <c r="BX923" s="51" t="str">
        <f t="shared" si="1045"/>
        <v/>
      </c>
      <c r="BY923" s="51" t="str">
        <f t="shared" si="1046"/>
        <v/>
      </c>
      <c r="BZ923" s="51" t="str">
        <f t="shared" si="1047"/>
        <v/>
      </c>
      <c r="CA923" s="51" t="str">
        <f t="shared" si="1048"/>
        <v/>
      </c>
      <c r="CB923" s="51" t="str">
        <f t="shared" si="1049"/>
        <v/>
      </c>
      <c r="CC923" s="51" t="str">
        <f t="shared" si="1033"/>
        <v/>
      </c>
      <c r="CD923" s="51" t="str">
        <f t="shared" si="1034"/>
        <v/>
      </c>
      <c r="CE923" s="51" t="str">
        <f t="shared" si="1050"/>
        <v/>
      </c>
      <c r="CF923" s="51"/>
      <c r="CH923" s="53" t="str">
        <f t="shared" si="1051"/>
        <v/>
      </c>
      <c r="CI923" s="53" t="str">
        <f t="shared" si="1052"/>
        <v/>
      </c>
      <c r="CJ923" s="54" t="str">
        <f t="shared" si="1053"/>
        <v/>
      </c>
      <c r="CK923" s="53" t="str">
        <f t="shared" si="1054"/>
        <v/>
      </c>
      <c r="CL923" s="53" t="str">
        <f t="shared" si="1055"/>
        <v/>
      </c>
      <c r="CM923" s="53" t="str">
        <f t="shared" si="1056"/>
        <v/>
      </c>
      <c r="CN923" s="53" t="str">
        <f t="shared" si="1057"/>
        <v/>
      </c>
      <c r="CO923" s="53" t="str">
        <f t="shared" si="1058"/>
        <v/>
      </c>
      <c r="CP923" s="53" t="str">
        <f t="shared" si="1059"/>
        <v/>
      </c>
      <c r="CQ923" s="53" t="str">
        <f t="shared" si="1060"/>
        <v/>
      </c>
      <c r="CR923" s="53" t="str">
        <f t="shared" si="1061"/>
        <v/>
      </c>
      <c r="CS923" s="53" t="str">
        <f t="shared" si="1062"/>
        <v/>
      </c>
      <c r="CT923" s="53" t="str">
        <f t="shared" si="1063"/>
        <v/>
      </c>
      <c r="CU923" s="53" t="str">
        <f t="shared" si="1072"/>
        <v/>
      </c>
    </row>
    <row r="924" spans="1:99" hidden="1" x14ac:dyDescent="0.3">
      <c r="A924" s="40">
        <v>986</v>
      </c>
      <c r="B924" s="141"/>
      <c r="C924" s="142"/>
      <c r="D924" s="144"/>
      <c r="E924" s="144"/>
      <c r="F924" s="312"/>
      <c r="G924" s="144" t="s">
        <v>141</v>
      </c>
      <c r="H924" s="314"/>
      <c r="I924" s="314"/>
      <c r="J924" s="315" t="str">
        <f t="shared" si="1007"/>
        <v/>
      </c>
      <c r="K924" s="316" t="str">
        <f t="shared" si="1008"/>
        <v/>
      </c>
      <c r="L924" s="317" t="str">
        <f t="shared" si="1009"/>
        <v/>
      </c>
      <c r="M924" s="316" t="str">
        <f t="shared" si="1010"/>
        <v/>
      </c>
      <c r="N924" s="317" t="str">
        <f t="shared" si="1011"/>
        <v/>
      </c>
      <c r="O924" s="316" t="str">
        <f t="shared" si="1012"/>
        <v/>
      </c>
      <c r="P924" s="317" t="str">
        <f t="shared" si="1013"/>
        <v/>
      </c>
      <c r="Q924" s="318" t="str">
        <f t="shared" si="1014"/>
        <v/>
      </c>
      <c r="R924" s="319" t="str">
        <f t="shared" si="1015"/>
        <v/>
      </c>
      <c r="S924" s="318" t="str">
        <f t="shared" si="1016"/>
        <v/>
      </c>
      <c r="T924" s="317" t="str">
        <f t="shared" si="1017"/>
        <v/>
      </c>
      <c r="U924" s="318" t="str">
        <f t="shared" si="1018"/>
        <v/>
      </c>
      <c r="V924" s="319" t="str">
        <f t="shared" si="1019"/>
        <v/>
      </c>
      <c r="W924" s="318" t="str">
        <f t="shared" si="1020"/>
        <v/>
      </c>
      <c r="X924" s="319" t="str">
        <f t="shared" si="1021"/>
        <v/>
      </c>
      <c r="Y924" s="318" t="str">
        <f t="shared" si="1022"/>
        <v/>
      </c>
      <c r="Z924" s="319" t="str">
        <f t="shared" si="1023"/>
        <v/>
      </c>
      <c r="AA924" s="317" t="str">
        <f t="shared" si="1024"/>
        <v/>
      </c>
      <c r="AB924" s="97" t="str">
        <f t="shared" si="1025"/>
        <v/>
      </c>
      <c r="AC924" s="143" t="str">
        <f t="shared" si="1026"/>
        <v/>
      </c>
      <c r="AD924" s="143" t="str">
        <f t="shared" si="1065"/>
        <v/>
      </c>
      <c r="AE924" s="360"/>
      <c r="AF924" s="360"/>
      <c r="AG924" s="364"/>
      <c r="AH924" s="363" t="str">
        <f t="shared" si="1066"/>
        <v/>
      </c>
      <c r="AI924" s="360"/>
      <c r="AJ924" s="360"/>
      <c r="AK924" s="364"/>
      <c r="AL924" s="365" t="str">
        <f t="shared" si="1067"/>
        <v/>
      </c>
      <c r="AM924" s="363" t="str">
        <f t="shared" si="1068"/>
        <v/>
      </c>
      <c r="AN924" s="366" t="str">
        <f t="shared" si="1069"/>
        <v/>
      </c>
      <c r="AO924" s="360"/>
      <c r="AP924" s="360"/>
      <c r="AQ924" s="360" t="str">
        <f t="shared" si="1070"/>
        <v/>
      </c>
      <c r="AR924" s="348" t="str">
        <f t="shared" si="1027"/>
        <v/>
      </c>
      <c r="AS924" s="360"/>
      <c r="AT924" s="348" t="str">
        <f t="shared" si="1028"/>
        <v/>
      </c>
      <c r="AU924" s="360"/>
      <c r="AV924" s="348" t="str">
        <f t="shared" si="1029"/>
        <v/>
      </c>
      <c r="AW924" s="360"/>
      <c r="AX924" s="348" t="str">
        <f t="shared" si="1030"/>
        <v/>
      </c>
      <c r="AY924" s="360"/>
      <c r="AZ924" s="348" t="str">
        <f t="shared" si="1031"/>
        <v/>
      </c>
      <c r="BA924" s="367"/>
      <c r="BB924" s="348" t="str">
        <f t="shared" si="1032"/>
        <v/>
      </c>
      <c r="BC924" s="350" t="str">
        <f t="shared" si="1035"/>
        <v/>
      </c>
      <c r="BD924" s="350" t="str">
        <f t="shared" si="1036"/>
        <v/>
      </c>
      <c r="BE924" s="360"/>
      <c r="BF924" s="361"/>
      <c r="BG924" s="362" t="str">
        <f t="shared" si="1071"/>
        <v/>
      </c>
      <c r="BH924" s="354" t="str">
        <f t="shared" si="1037"/>
        <v/>
      </c>
      <c r="BI924" s="350" t="str">
        <f t="shared" si="1038"/>
        <v/>
      </c>
      <c r="BJ924" s="113" t="str">
        <f t="shared" si="1039"/>
        <v/>
      </c>
      <c r="BK924" s="347" t="str">
        <f t="shared" si="1064"/>
        <v/>
      </c>
      <c r="BR924" s="307"/>
      <c r="BS924" s="51" t="str">
        <f t="shared" si="1040"/>
        <v/>
      </c>
      <c r="BT924" s="51" t="str">
        <f t="shared" si="1041"/>
        <v/>
      </c>
      <c r="BU924" s="51" t="str">
        <f t="shared" si="1042"/>
        <v/>
      </c>
      <c r="BV924" s="51" t="str">
        <f t="shared" si="1043"/>
        <v/>
      </c>
      <c r="BW924" s="51" t="str">
        <f t="shared" si="1044"/>
        <v/>
      </c>
      <c r="BX924" s="51" t="str">
        <f t="shared" si="1045"/>
        <v/>
      </c>
      <c r="BY924" s="51" t="str">
        <f t="shared" si="1046"/>
        <v/>
      </c>
      <c r="BZ924" s="51" t="str">
        <f t="shared" si="1047"/>
        <v/>
      </c>
      <c r="CA924" s="51" t="str">
        <f t="shared" si="1048"/>
        <v/>
      </c>
      <c r="CB924" s="51" t="str">
        <f t="shared" si="1049"/>
        <v/>
      </c>
      <c r="CC924" s="51" t="str">
        <f t="shared" si="1033"/>
        <v/>
      </c>
      <c r="CD924" s="51" t="str">
        <f t="shared" si="1034"/>
        <v/>
      </c>
      <c r="CE924" s="51" t="str">
        <f t="shared" si="1050"/>
        <v/>
      </c>
      <c r="CF924" s="51"/>
      <c r="CH924" s="53" t="str">
        <f t="shared" si="1051"/>
        <v/>
      </c>
      <c r="CI924" s="53" t="str">
        <f t="shared" si="1052"/>
        <v/>
      </c>
      <c r="CJ924" s="54" t="str">
        <f t="shared" si="1053"/>
        <v/>
      </c>
      <c r="CK924" s="53" t="str">
        <f t="shared" si="1054"/>
        <v/>
      </c>
      <c r="CL924" s="53" t="str">
        <f t="shared" si="1055"/>
        <v/>
      </c>
      <c r="CM924" s="53" t="str">
        <f t="shared" si="1056"/>
        <v/>
      </c>
      <c r="CN924" s="53" t="str">
        <f t="shared" si="1057"/>
        <v/>
      </c>
      <c r="CO924" s="53" t="str">
        <f t="shared" si="1058"/>
        <v/>
      </c>
      <c r="CP924" s="53" t="str">
        <f t="shared" si="1059"/>
        <v/>
      </c>
      <c r="CQ924" s="53" t="str">
        <f t="shared" si="1060"/>
        <v/>
      </c>
      <c r="CR924" s="53" t="str">
        <f t="shared" si="1061"/>
        <v/>
      </c>
      <c r="CS924" s="53" t="str">
        <f t="shared" si="1062"/>
        <v/>
      </c>
      <c r="CT924" s="53" t="str">
        <f t="shared" si="1063"/>
        <v/>
      </c>
      <c r="CU924" s="53" t="str">
        <f t="shared" si="1072"/>
        <v/>
      </c>
    </row>
    <row r="925" spans="1:99" hidden="1" x14ac:dyDescent="0.3">
      <c r="A925" s="40">
        <v>987</v>
      </c>
      <c r="B925" s="141"/>
      <c r="C925" s="142"/>
      <c r="D925" s="144"/>
      <c r="E925" s="144"/>
      <c r="F925" s="312"/>
      <c r="G925" s="144" t="s">
        <v>141</v>
      </c>
      <c r="H925" s="314"/>
      <c r="I925" s="314"/>
      <c r="J925" s="315" t="str">
        <f t="shared" si="1007"/>
        <v/>
      </c>
      <c r="K925" s="316" t="str">
        <f t="shared" si="1008"/>
        <v/>
      </c>
      <c r="L925" s="317" t="str">
        <f t="shared" si="1009"/>
        <v/>
      </c>
      <c r="M925" s="316" t="str">
        <f t="shared" si="1010"/>
        <v/>
      </c>
      <c r="N925" s="317" t="str">
        <f t="shared" si="1011"/>
        <v/>
      </c>
      <c r="O925" s="316" t="str">
        <f t="shared" si="1012"/>
        <v/>
      </c>
      <c r="P925" s="317" t="str">
        <f t="shared" si="1013"/>
        <v/>
      </c>
      <c r="Q925" s="318" t="str">
        <f t="shared" si="1014"/>
        <v/>
      </c>
      <c r="R925" s="319" t="str">
        <f t="shared" si="1015"/>
        <v/>
      </c>
      <c r="S925" s="318" t="str">
        <f t="shared" si="1016"/>
        <v/>
      </c>
      <c r="T925" s="317" t="str">
        <f t="shared" si="1017"/>
        <v/>
      </c>
      <c r="U925" s="318" t="str">
        <f t="shared" si="1018"/>
        <v/>
      </c>
      <c r="V925" s="319" t="str">
        <f t="shared" si="1019"/>
        <v/>
      </c>
      <c r="W925" s="318" t="str">
        <f t="shared" si="1020"/>
        <v/>
      </c>
      <c r="X925" s="319" t="str">
        <f t="shared" si="1021"/>
        <v/>
      </c>
      <c r="Y925" s="318" t="str">
        <f t="shared" si="1022"/>
        <v/>
      </c>
      <c r="Z925" s="319" t="str">
        <f t="shared" si="1023"/>
        <v/>
      </c>
      <c r="AA925" s="317" t="str">
        <f t="shared" si="1024"/>
        <v/>
      </c>
      <c r="AB925" s="97" t="str">
        <f t="shared" si="1025"/>
        <v/>
      </c>
      <c r="AC925" s="143" t="str">
        <f t="shared" si="1026"/>
        <v/>
      </c>
      <c r="AD925" s="143" t="str">
        <f t="shared" si="1065"/>
        <v/>
      </c>
      <c r="AE925" s="360"/>
      <c r="AF925" s="360"/>
      <c r="AG925" s="364"/>
      <c r="AH925" s="363" t="str">
        <f t="shared" si="1066"/>
        <v/>
      </c>
      <c r="AI925" s="360"/>
      <c r="AJ925" s="360"/>
      <c r="AK925" s="364"/>
      <c r="AL925" s="365" t="str">
        <f t="shared" si="1067"/>
        <v/>
      </c>
      <c r="AM925" s="363" t="str">
        <f t="shared" si="1068"/>
        <v/>
      </c>
      <c r="AN925" s="366" t="str">
        <f t="shared" si="1069"/>
        <v/>
      </c>
      <c r="AO925" s="360"/>
      <c r="AP925" s="360"/>
      <c r="AQ925" s="360" t="str">
        <f t="shared" si="1070"/>
        <v/>
      </c>
      <c r="AR925" s="348" t="str">
        <f t="shared" si="1027"/>
        <v/>
      </c>
      <c r="AS925" s="360"/>
      <c r="AT925" s="348" t="str">
        <f t="shared" si="1028"/>
        <v/>
      </c>
      <c r="AU925" s="360"/>
      <c r="AV925" s="348" t="str">
        <f t="shared" si="1029"/>
        <v/>
      </c>
      <c r="AW925" s="360"/>
      <c r="AX925" s="348" t="str">
        <f t="shared" si="1030"/>
        <v/>
      </c>
      <c r="AY925" s="360"/>
      <c r="AZ925" s="348" t="str">
        <f t="shared" si="1031"/>
        <v/>
      </c>
      <c r="BA925" s="367"/>
      <c r="BB925" s="348" t="str">
        <f t="shared" si="1032"/>
        <v/>
      </c>
      <c r="BC925" s="350" t="str">
        <f t="shared" si="1035"/>
        <v/>
      </c>
      <c r="BD925" s="350" t="str">
        <f t="shared" si="1036"/>
        <v/>
      </c>
      <c r="BE925" s="360"/>
      <c r="BF925" s="361"/>
      <c r="BG925" s="362" t="str">
        <f t="shared" si="1071"/>
        <v/>
      </c>
      <c r="BH925" s="354" t="str">
        <f t="shared" si="1037"/>
        <v/>
      </c>
      <c r="BI925" s="350" t="str">
        <f t="shared" si="1038"/>
        <v/>
      </c>
      <c r="BJ925" s="113" t="str">
        <f t="shared" si="1039"/>
        <v/>
      </c>
      <c r="BK925" s="347" t="str">
        <f t="shared" si="1064"/>
        <v/>
      </c>
      <c r="BR925" s="307"/>
      <c r="BS925" s="51" t="str">
        <f t="shared" si="1040"/>
        <v/>
      </c>
      <c r="BT925" s="51" t="str">
        <f t="shared" si="1041"/>
        <v/>
      </c>
      <c r="BU925" s="51" t="str">
        <f t="shared" si="1042"/>
        <v/>
      </c>
      <c r="BV925" s="51" t="str">
        <f t="shared" si="1043"/>
        <v/>
      </c>
      <c r="BW925" s="51" t="str">
        <f t="shared" si="1044"/>
        <v/>
      </c>
      <c r="BX925" s="51" t="str">
        <f t="shared" si="1045"/>
        <v/>
      </c>
      <c r="BY925" s="51" t="str">
        <f t="shared" si="1046"/>
        <v/>
      </c>
      <c r="BZ925" s="51" t="str">
        <f t="shared" si="1047"/>
        <v/>
      </c>
      <c r="CA925" s="51" t="str">
        <f t="shared" si="1048"/>
        <v/>
      </c>
      <c r="CB925" s="51" t="str">
        <f t="shared" si="1049"/>
        <v/>
      </c>
      <c r="CC925" s="51" t="str">
        <f t="shared" si="1033"/>
        <v/>
      </c>
      <c r="CD925" s="51" t="str">
        <f t="shared" si="1034"/>
        <v/>
      </c>
      <c r="CE925" s="51" t="str">
        <f t="shared" si="1050"/>
        <v/>
      </c>
      <c r="CF925" s="51"/>
      <c r="CH925" s="53" t="str">
        <f t="shared" si="1051"/>
        <v/>
      </c>
      <c r="CI925" s="53" t="str">
        <f t="shared" si="1052"/>
        <v/>
      </c>
      <c r="CJ925" s="54" t="str">
        <f t="shared" si="1053"/>
        <v/>
      </c>
      <c r="CK925" s="53" t="str">
        <f t="shared" si="1054"/>
        <v/>
      </c>
      <c r="CL925" s="53" t="str">
        <f t="shared" si="1055"/>
        <v/>
      </c>
      <c r="CM925" s="53" t="str">
        <f t="shared" si="1056"/>
        <v/>
      </c>
      <c r="CN925" s="53" t="str">
        <f t="shared" si="1057"/>
        <v/>
      </c>
      <c r="CO925" s="53" t="str">
        <f t="shared" si="1058"/>
        <v/>
      </c>
      <c r="CP925" s="53" t="str">
        <f t="shared" si="1059"/>
        <v/>
      </c>
      <c r="CQ925" s="53" t="str">
        <f t="shared" si="1060"/>
        <v/>
      </c>
      <c r="CR925" s="53" t="str">
        <f t="shared" si="1061"/>
        <v/>
      </c>
      <c r="CS925" s="53" t="str">
        <f t="shared" si="1062"/>
        <v/>
      </c>
      <c r="CT925" s="53" t="str">
        <f t="shared" si="1063"/>
        <v/>
      </c>
      <c r="CU925" s="53" t="str">
        <f t="shared" si="1072"/>
        <v/>
      </c>
    </row>
    <row r="926" spans="1:99" hidden="1" x14ac:dyDescent="0.3">
      <c r="A926" s="40">
        <v>988</v>
      </c>
      <c r="B926" s="141"/>
      <c r="C926" s="142"/>
      <c r="D926" s="144"/>
      <c r="E926" s="144"/>
      <c r="F926" s="312"/>
      <c r="G926" s="144" t="s">
        <v>141</v>
      </c>
      <c r="H926" s="314"/>
      <c r="I926" s="314"/>
      <c r="J926" s="315" t="str">
        <f t="shared" si="1007"/>
        <v/>
      </c>
      <c r="K926" s="316" t="str">
        <f t="shared" si="1008"/>
        <v/>
      </c>
      <c r="L926" s="317" t="str">
        <f t="shared" si="1009"/>
        <v/>
      </c>
      <c r="M926" s="316" t="str">
        <f t="shared" si="1010"/>
        <v/>
      </c>
      <c r="N926" s="317" t="str">
        <f t="shared" si="1011"/>
        <v/>
      </c>
      <c r="O926" s="316" t="str">
        <f t="shared" si="1012"/>
        <v/>
      </c>
      <c r="P926" s="317" t="str">
        <f t="shared" si="1013"/>
        <v/>
      </c>
      <c r="Q926" s="318" t="str">
        <f t="shared" si="1014"/>
        <v/>
      </c>
      <c r="R926" s="319" t="str">
        <f t="shared" si="1015"/>
        <v/>
      </c>
      <c r="S926" s="318" t="str">
        <f t="shared" si="1016"/>
        <v/>
      </c>
      <c r="T926" s="317" t="str">
        <f t="shared" si="1017"/>
        <v/>
      </c>
      <c r="U926" s="318" t="str">
        <f t="shared" si="1018"/>
        <v/>
      </c>
      <c r="V926" s="319" t="str">
        <f t="shared" si="1019"/>
        <v/>
      </c>
      <c r="W926" s="318" t="str">
        <f t="shared" si="1020"/>
        <v/>
      </c>
      <c r="X926" s="319" t="str">
        <f t="shared" si="1021"/>
        <v/>
      </c>
      <c r="Y926" s="318" t="str">
        <f t="shared" si="1022"/>
        <v/>
      </c>
      <c r="Z926" s="319" t="str">
        <f t="shared" si="1023"/>
        <v/>
      </c>
      <c r="AA926" s="317" t="str">
        <f t="shared" si="1024"/>
        <v/>
      </c>
      <c r="AB926" s="97" t="str">
        <f t="shared" si="1025"/>
        <v/>
      </c>
      <c r="AC926" s="143" t="str">
        <f t="shared" si="1026"/>
        <v/>
      </c>
      <c r="AD926" s="143" t="str">
        <f t="shared" si="1065"/>
        <v/>
      </c>
      <c r="AE926" s="360"/>
      <c r="AF926" s="360"/>
      <c r="AG926" s="364"/>
      <c r="AH926" s="363" t="str">
        <f t="shared" si="1066"/>
        <v/>
      </c>
      <c r="AI926" s="360"/>
      <c r="AJ926" s="360"/>
      <c r="AK926" s="364"/>
      <c r="AL926" s="365" t="str">
        <f t="shared" si="1067"/>
        <v/>
      </c>
      <c r="AM926" s="363" t="str">
        <f t="shared" si="1068"/>
        <v/>
      </c>
      <c r="AN926" s="366" t="str">
        <f t="shared" si="1069"/>
        <v/>
      </c>
      <c r="AO926" s="360"/>
      <c r="AP926" s="360"/>
      <c r="AQ926" s="360" t="str">
        <f t="shared" si="1070"/>
        <v/>
      </c>
      <c r="AR926" s="348" t="str">
        <f t="shared" si="1027"/>
        <v/>
      </c>
      <c r="AS926" s="360"/>
      <c r="AT926" s="348" t="str">
        <f t="shared" si="1028"/>
        <v/>
      </c>
      <c r="AU926" s="360"/>
      <c r="AV926" s="348" t="str">
        <f t="shared" si="1029"/>
        <v/>
      </c>
      <c r="AW926" s="360"/>
      <c r="AX926" s="348" t="str">
        <f t="shared" si="1030"/>
        <v/>
      </c>
      <c r="AY926" s="360"/>
      <c r="AZ926" s="348" t="str">
        <f t="shared" si="1031"/>
        <v/>
      </c>
      <c r="BA926" s="367"/>
      <c r="BB926" s="348" t="str">
        <f t="shared" si="1032"/>
        <v/>
      </c>
      <c r="BC926" s="350" t="str">
        <f t="shared" si="1035"/>
        <v/>
      </c>
      <c r="BD926" s="350" t="str">
        <f t="shared" si="1036"/>
        <v/>
      </c>
      <c r="BE926" s="360"/>
      <c r="BF926" s="361"/>
      <c r="BG926" s="362" t="str">
        <f t="shared" si="1071"/>
        <v/>
      </c>
      <c r="BH926" s="354" t="str">
        <f t="shared" si="1037"/>
        <v/>
      </c>
      <c r="BI926" s="350" t="str">
        <f t="shared" si="1038"/>
        <v/>
      </c>
      <c r="BJ926" s="113" t="str">
        <f t="shared" si="1039"/>
        <v/>
      </c>
      <c r="BK926" s="347" t="str">
        <f t="shared" si="1064"/>
        <v/>
      </c>
      <c r="BR926" s="307"/>
      <c r="BS926" s="51" t="str">
        <f t="shared" si="1040"/>
        <v/>
      </c>
      <c r="BT926" s="51" t="str">
        <f t="shared" si="1041"/>
        <v/>
      </c>
      <c r="BU926" s="51" t="str">
        <f t="shared" si="1042"/>
        <v/>
      </c>
      <c r="BV926" s="51" t="str">
        <f t="shared" si="1043"/>
        <v/>
      </c>
      <c r="BW926" s="51" t="str">
        <f t="shared" si="1044"/>
        <v/>
      </c>
      <c r="BX926" s="51" t="str">
        <f t="shared" si="1045"/>
        <v/>
      </c>
      <c r="BY926" s="51" t="str">
        <f t="shared" si="1046"/>
        <v/>
      </c>
      <c r="BZ926" s="51" t="str">
        <f t="shared" si="1047"/>
        <v/>
      </c>
      <c r="CA926" s="51" t="str">
        <f t="shared" si="1048"/>
        <v/>
      </c>
      <c r="CB926" s="51" t="str">
        <f t="shared" si="1049"/>
        <v/>
      </c>
      <c r="CC926" s="51" t="str">
        <f t="shared" si="1033"/>
        <v/>
      </c>
      <c r="CD926" s="51" t="str">
        <f t="shared" si="1034"/>
        <v/>
      </c>
      <c r="CE926" s="51" t="str">
        <f t="shared" si="1050"/>
        <v/>
      </c>
      <c r="CF926" s="51"/>
      <c r="CH926" s="53" t="str">
        <f t="shared" si="1051"/>
        <v/>
      </c>
      <c r="CI926" s="53" t="str">
        <f t="shared" si="1052"/>
        <v/>
      </c>
      <c r="CJ926" s="54" t="str">
        <f t="shared" si="1053"/>
        <v/>
      </c>
      <c r="CK926" s="53" t="str">
        <f t="shared" si="1054"/>
        <v/>
      </c>
      <c r="CL926" s="53" t="str">
        <f t="shared" si="1055"/>
        <v/>
      </c>
      <c r="CM926" s="53" t="str">
        <f t="shared" si="1056"/>
        <v/>
      </c>
      <c r="CN926" s="53" t="str">
        <f t="shared" si="1057"/>
        <v/>
      </c>
      <c r="CO926" s="53" t="str">
        <f t="shared" si="1058"/>
        <v/>
      </c>
      <c r="CP926" s="53" t="str">
        <f t="shared" si="1059"/>
        <v/>
      </c>
      <c r="CQ926" s="53" t="str">
        <f t="shared" si="1060"/>
        <v/>
      </c>
      <c r="CR926" s="53" t="str">
        <f t="shared" si="1061"/>
        <v/>
      </c>
      <c r="CS926" s="53" t="str">
        <f t="shared" si="1062"/>
        <v/>
      </c>
      <c r="CT926" s="53" t="str">
        <f t="shared" si="1063"/>
        <v/>
      </c>
      <c r="CU926" s="53" t="str">
        <f t="shared" si="1072"/>
        <v/>
      </c>
    </row>
    <row r="927" spans="1:99" hidden="1" x14ac:dyDescent="0.3">
      <c r="A927" s="40">
        <v>989</v>
      </c>
      <c r="B927" s="141"/>
      <c r="C927" s="142"/>
      <c r="D927" s="144"/>
      <c r="E927" s="144"/>
      <c r="F927" s="312"/>
      <c r="G927" s="144" t="s">
        <v>141</v>
      </c>
      <c r="H927" s="314"/>
      <c r="I927" s="314"/>
      <c r="J927" s="315" t="str">
        <f t="shared" si="1007"/>
        <v/>
      </c>
      <c r="K927" s="316" t="str">
        <f t="shared" si="1008"/>
        <v/>
      </c>
      <c r="L927" s="317" t="str">
        <f t="shared" si="1009"/>
        <v/>
      </c>
      <c r="M927" s="316" t="str">
        <f t="shared" si="1010"/>
        <v/>
      </c>
      <c r="N927" s="317" t="str">
        <f t="shared" si="1011"/>
        <v/>
      </c>
      <c r="O927" s="316" t="str">
        <f t="shared" si="1012"/>
        <v/>
      </c>
      <c r="P927" s="317" t="str">
        <f t="shared" si="1013"/>
        <v/>
      </c>
      <c r="Q927" s="318" t="str">
        <f t="shared" si="1014"/>
        <v/>
      </c>
      <c r="R927" s="319" t="str">
        <f t="shared" si="1015"/>
        <v/>
      </c>
      <c r="S927" s="318" t="str">
        <f t="shared" si="1016"/>
        <v/>
      </c>
      <c r="T927" s="317" t="str">
        <f t="shared" si="1017"/>
        <v/>
      </c>
      <c r="U927" s="318" t="str">
        <f t="shared" si="1018"/>
        <v/>
      </c>
      <c r="V927" s="319" t="str">
        <f t="shared" si="1019"/>
        <v/>
      </c>
      <c r="W927" s="318" t="str">
        <f t="shared" si="1020"/>
        <v/>
      </c>
      <c r="X927" s="319" t="str">
        <f t="shared" si="1021"/>
        <v/>
      </c>
      <c r="Y927" s="318" t="str">
        <f t="shared" si="1022"/>
        <v/>
      </c>
      <c r="Z927" s="319" t="str">
        <f t="shared" si="1023"/>
        <v/>
      </c>
      <c r="AA927" s="317" t="str">
        <f t="shared" si="1024"/>
        <v/>
      </c>
      <c r="AB927" s="97" t="str">
        <f t="shared" si="1025"/>
        <v/>
      </c>
      <c r="AC927" s="143" t="str">
        <f t="shared" si="1026"/>
        <v/>
      </c>
      <c r="AD927" s="143" t="str">
        <f t="shared" si="1065"/>
        <v/>
      </c>
      <c r="AE927" s="360"/>
      <c r="AF927" s="360"/>
      <c r="AG927" s="364"/>
      <c r="AH927" s="363" t="str">
        <f t="shared" si="1066"/>
        <v/>
      </c>
      <c r="AI927" s="360"/>
      <c r="AJ927" s="360"/>
      <c r="AK927" s="364"/>
      <c r="AL927" s="365" t="str">
        <f t="shared" si="1067"/>
        <v/>
      </c>
      <c r="AM927" s="363" t="str">
        <f t="shared" si="1068"/>
        <v/>
      </c>
      <c r="AN927" s="366" t="str">
        <f t="shared" si="1069"/>
        <v/>
      </c>
      <c r="AO927" s="360"/>
      <c r="AP927" s="360"/>
      <c r="AQ927" s="360" t="str">
        <f t="shared" si="1070"/>
        <v/>
      </c>
      <c r="AR927" s="348" t="str">
        <f t="shared" si="1027"/>
        <v/>
      </c>
      <c r="AS927" s="360"/>
      <c r="AT927" s="348" t="str">
        <f t="shared" si="1028"/>
        <v/>
      </c>
      <c r="AU927" s="360"/>
      <c r="AV927" s="348" t="str">
        <f t="shared" si="1029"/>
        <v/>
      </c>
      <c r="AW927" s="360"/>
      <c r="AX927" s="348" t="str">
        <f t="shared" si="1030"/>
        <v/>
      </c>
      <c r="AY927" s="360"/>
      <c r="AZ927" s="348" t="str">
        <f t="shared" si="1031"/>
        <v/>
      </c>
      <c r="BA927" s="367"/>
      <c r="BB927" s="348" t="str">
        <f t="shared" si="1032"/>
        <v/>
      </c>
      <c r="BC927" s="350" t="str">
        <f t="shared" si="1035"/>
        <v/>
      </c>
      <c r="BD927" s="350" t="str">
        <f t="shared" si="1036"/>
        <v/>
      </c>
      <c r="BE927" s="360"/>
      <c r="BF927" s="361"/>
      <c r="BG927" s="362" t="str">
        <f t="shared" si="1071"/>
        <v/>
      </c>
      <c r="BH927" s="354" t="str">
        <f t="shared" si="1037"/>
        <v/>
      </c>
      <c r="BI927" s="350" t="str">
        <f t="shared" si="1038"/>
        <v/>
      </c>
      <c r="BJ927" s="113" t="str">
        <f t="shared" si="1039"/>
        <v/>
      </c>
      <c r="BK927" s="347" t="str">
        <f t="shared" si="1064"/>
        <v/>
      </c>
      <c r="BR927" s="307"/>
      <c r="BS927" s="51" t="str">
        <f t="shared" si="1040"/>
        <v/>
      </c>
      <c r="BT927" s="51" t="str">
        <f t="shared" si="1041"/>
        <v/>
      </c>
      <c r="BU927" s="51" t="str">
        <f t="shared" si="1042"/>
        <v/>
      </c>
      <c r="BV927" s="51" t="str">
        <f t="shared" si="1043"/>
        <v/>
      </c>
      <c r="BW927" s="51" t="str">
        <f t="shared" si="1044"/>
        <v/>
      </c>
      <c r="BX927" s="51" t="str">
        <f t="shared" si="1045"/>
        <v/>
      </c>
      <c r="BY927" s="51" t="str">
        <f t="shared" si="1046"/>
        <v/>
      </c>
      <c r="BZ927" s="51" t="str">
        <f t="shared" si="1047"/>
        <v/>
      </c>
      <c r="CA927" s="51" t="str">
        <f t="shared" si="1048"/>
        <v/>
      </c>
      <c r="CB927" s="51" t="str">
        <f t="shared" si="1049"/>
        <v/>
      </c>
      <c r="CC927" s="51" t="str">
        <f t="shared" si="1033"/>
        <v/>
      </c>
      <c r="CD927" s="51" t="str">
        <f t="shared" si="1034"/>
        <v/>
      </c>
      <c r="CE927" s="51" t="str">
        <f t="shared" si="1050"/>
        <v/>
      </c>
      <c r="CF927" s="51"/>
      <c r="CH927" s="53" t="str">
        <f t="shared" si="1051"/>
        <v/>
      </c>
      <c r="CI927" s="53" t="str">
        <f t="shared" si="1052"/>
        <v/>
      </c>
      <c r="CJ927" s="54" t="str">
        <f t="shared" si="1053"/>
        <v/>
      </c>
      <c r="CK927" s="53" t="str">
        <f t="shared" si="1054"/>
        <v/>
      </c>
      <c r="CL927" s="53" t="str">
        <f t="shared" si="1055"/>
        <v/>
      </c>
      <c r="CM927" s="53" t="str">
        <f t="shared" si="1056"/>
        <v/>
      </c>
      <c r="CN927" s="53" t="str">
        <f t="shared" si="1057"/>
        <v/>
      </c>
      <c r="CO927" s="53" t="str">
        <f t="shared" si="1058"/>
        <v/>
      </c>
      <c r="CP927" s="53" t="str">
        <f t="shared" si="1059"/>
        <v/>
      </c>
      <c r="CQ927" s="53" t="str">
        <f t="shared" si="1060"/>
        <v/>
      </c>
      <c r="CR927" s="53" t="str">
        <f t="shared" si="1061"/>
        <v/>
      </c>
      <c r="CS927" s="53" t="str">
        <f t="shared" si="1062"/>
        <v/>
      </c>
      <c r="CT927" s="53" t="str">
        <f t="shared" si="1063"/>
        <v/>
      </c>
      <c r="CU927" s="53" t="str">
        <f t="shared" si="1072"/>
        <v/>
      </c>
    </row>
    <row r="928" spans="1:99" hidden="1" x14ac:dyDescent="0.3">
      <c r="A928" s="40">
        <v>990</v>
      </c>
      <c r="B928" s="141"/>
      <c r="C928" s="142"/>
      <c r="D928" s="144"/>
      <c r="E928" s="144"/>
      <c r="F928" s="312"/>
      <c r="G928" s="144" t="s">
        <v>141</v>
      </c>
      <c r="H928" s="314"/>
      <c r="I928" s="314"/>
      <c r="J928" s="315" t="str">
        <f t="shared" si="1007"/>
        <v/>
      </c>
      <c r="K928" s="316" t="str">
        <f t="shared" si="1008"/>
        <v/>
      </c>
      <c r="L928" s="317" t="str">
        <f t="shared" si="1009"/>
        <v/>
      </c>
      <c r="M928" s="316" t="str">
        <f t="shared" si="1010"/>
        <v/>
      </c>
      <c r="N928" s="317" t="str">
        <f t="shared" si="1011"/>
        <v/>
      </c>
      <c r="O928" s="316" t="str">
        <f t="shared" si="1012"/>
        <v/>
      </c>
      <c r="P928" s="317" t="str">
        <f t="shared" si="1013"/>
        <v/>
      </c>
      <c r="Q928" s="318" t="str">
        <f t="shared" si="1014"/>
        <v/>
      </c>
      <c r="R928" s="319" t="str">
        <f t="shared" si="1015"/>
        <v/>
      </c>
      <c r="S928" s="318" t="str">
        <f t="shared" si="1016"/>
        <v/>
      </c>
      <c r="T928" s="317" t="str">
        <f t="shared" si="1017"/>
        <v/>
      </c>
      <c r="U928" s="318" t="str">
        <f t="shared" si="1018"/>
        <v/>
      </c>
      <c r="V928" s="319" t="str">
        <f t="shared" si="1019"/>
        <v/>
      </c>
      <c r="W928" s="318" t="str">
        <f t="shared" si="1020"/>
        <v/>
      </c>
      <c r="X928" s="319" t="str">
        <f t="shared" si="1021"/>
        <v/>
      </c>
      <c r="Y928" s="318" t="str">
        <f t="shared" si="1022"/>
        <v/>
      </c>
      <c r="Z928" s="319" t="str">
        <f t="shared" si="1023"/>
        <v/>
      </c>
      <c r="AA928" s="317" t="str">
        <f t="shared" si="1024"/>
        <v/>
      </c>
      <c r="AB928" s="97" t="str">
        <f t="shared" si="1025"/>
        <v/>
      </c>
      <c r="AC928" s="143" t="str">
        <f t="shared" si="1026"/>
        <v/>
      </c>
      <c r="AD928" s="143" t="str">
        <f t="shared" si="1065"/>
        <v/>
      </c>
      <c r="AE928" s="360"/>
      <c r="AF928" s="360"/>
      <c r="AG928" s="364"/>
      <c r="AH928" s="363" t="str">
        <f t="shared" si="1066"/>
        <v/>
      </c>
      <c r="AI928" s="360"/>
      <c r="AJ928" s="360"/>
      <c r="AK928" s="364"/>
      <c r="AL928" s="365" t="str">
        <f t="shared" si="1067"/>
        <v/>
      </c>
      <c r="AM928" s="363" t="str">
        <f t="shared" si="1068"/>
        <v/>
      </c>
      <c r="AN928" s="366" t="str">
        <f t="shared" si="1069"/>
        <v/>
      </c>
      <c r="AO928" s="360"/>
      <c r="AP928" s="360"/>
      <c r="AQ928" s="360" t="str">
        <f t="shared" si="1070"/>
        <v/>
      </c>
      <c r="AR928" s="348" t="str">
        <f t="shared" si="1027"/>
        <v/>
      </c>
      <c r="AS928" s="360"/>
      <c r="AT928" s="348" t="str">
        <f t="shared" si="1028"/>
        <v/>
      </c>
      <c r="AU928" s="360"/>
      <c r="AV928" s="348" t="str">
        <f t="shared" si="1029"/>
        <v/>
      </c>
      <c r="AW928" s="360"/>
      <c r="AX928" s="348" t="str">
        <f t="shared" si="1030"/>
        <v/>
      </c>
      <c r="AY928" s="360"/>
      <c r="AZ928" s="348" t="str">
        <f t="shared" si="1031"/>
        <v/>
      </c>
      <c r="BA928" s="367"/>
      <c r="BB928" s="348" t="str">
        <f t="shared" si="1032"/>
        <v/>
      </c>
      <c r="BC928" s="350" t="str">
        <f t="shared" si="1035"/>
        <v/>
      </c>
      <c r="BD928" s="350" t="str">
        <f t="shared" si="1036"/>
        <v/>
      </c>
      <c r="BE928" s="360"/>
      <c r="BF928" s="361"/>
      <c r="BG928" s="362" t="str">
        <f t="shared" si="1071"/>
        <v/>
      </c>
      <c r="BH928" s="354" t="str">
        <f t="shared" si="1037"/>
        <v/>
      </c>
      <c r="BI928" s="350" t="str">
        <f t="shared" si="1038"/>
        <v/>
      </c>
      <c r="BJ928" s="113" t="str">
        <f t="shared" si="1039"/>
        <v/>
      </c>
      <c r="BK928" s="347" t="str">
        <f t="shared" si="1064"/>
        <v/>
      </c>
      <c r="BR928" s="307"/>
      <c r="BS928" s="51" t="str">
        <f t="shared" si="1040"/>
        <v/>
      </c>
      <c r="BT928" s="51" t="str">
        <f t="shared" si="1041"/>
        <v/>
      </c>
      <c r="BU928" s="51" t="str">
        <f t="shared" si="1042"/>
        <v/>
      </c>
      <c r="BV928" s="51" t="str">
        <f t="shared" si="1043"/>
        <v/>
      </c>
      <c r="BW928" s="51" t="str">
        <f t="shared" si="1044"/>
        <v/>
      </c>
      <c r="BX928" s="51" t="str">
        <f t="shared" si="1045"/>
        <v/>
      </c>
      <c r="BY928" s="51" t="str">
        <f t="shared" si="1046"/>
        <v/>
      </c>
      <c r="BZ928" s="51" t="str">
        <f t="shared" si="1047"/>
        <v/>
      </c>
      <c r="CA928" s="51" t="str">
        <f t="shared" si="1048"/>
        <v/>
      </c>
      <c r="CB928" s="51" t="str">
        <f t="shared" si="1049"/>
        <v/>
      </c>
      <c r="CC928" s="51" t="str">
        <f t="shared" si="1033"/>
        <v/>
      </c>
      <c r="CD928" s="51" t="str">
        <f t="shared" si="1034"/>
        <v/>
      </c>
      <c r="CE928" s="51" t="str">
        <f t="shared" si="1050"/>
        <v/>
      </c>
      <c r="CF928" s="51"/>
      <c r="CH928" s="53" t="str">
        <f t="shared" si="1051"/>
        <v/>
      </c>
      <c r="CI928" s="53" t="str">
        <f t="shared" si="1052"/>
        <v/>
      </c>
      <c r="CJ928" s="54" t="str">
        <f t="shared" si="1053"/>
        <v/>
      </c>
      <c r="CK928" s="53" t="str">
        <f t="shared" si="1054"/>
        <v/>
      </c>
      <c r="CL928" s="53" t="str">
        <f t="shared" si="1055"/>
        <v/>
      </c>
      <c r="CM928" s="53" t="str">
        <f t="shared" si="1056"/>
        <v/>
      </c>
      <c r="CN928" s="53" t="str">
        <f t="shared" si="1057"/>
        <v/>
      </c>
      <c r="CO928" s="53" t="str">
        <f t="shared" si="1058"/>
        <v/>
      </c>
      <c r="CP928" s="53" t="str">
        <f t="shared" si="1059"/>
        <v/>
      </c>
      <c r="CQ928" s="53" t="str">
        <f t="shared" si="1060"/>
        <v/>
      </c>
      <c r="CR928" s="53" t="str">
        <f t="shared" si="1061"/>
        <v/>
      </c>
      <c r="CS928" s="53" t="str">
        <f t="shared" si="1062"/>
        <v/>
      </c>
      <c r="CT928" s="53" t="str">
        <f t="shared" si="1063"/>
        <v/>
      </c>
      <c r="CU928" s="53" t="str">
        <f t="shared" si="1072"/>
        <v/>
      </c>
    </row>
    <row r="929" spans="1:99" hidden="1" x14ac:dyDescent="0.3">
      <c r="A929" s="40">
        <v>991</v>
      </c>
      <c r="B929" s="141"/>
      <c r="C929" s="142"/>
      <c r="D929" s="144"/>
      <c r="E929" s="144"/>
      <c r="F929" s="312"/>
      <c r="G929" s="144" t="s">
        <v>141</v>
      </c>
      <c r="H929" s="314"/>
      <c r="I929" s="314"/>
      <c r="J929" s="315" t="str">
        <f t="shared" si="1007"/>
        <v/>
      </c>
      <c r="K929" s="316" t="str">
        <f t="shared" si="1008"/>
        <v/>
      </c>
      <c r="L929" s="317" t="str">
        <f t="shared" si="1009"/>
        <v/>
      </c>
      <c r="M929" s="316" t="str">
        <f t="shared" si="1010"/>
        <v/>
      </c>
      <c r="N929" s="317" t="str">
        <f t="shared" si="1011"/>
        <v/>
      </c>
      <c r="O929" s="316" t="str">
        <f t="shared" si="1012"/>
        <v/>
      </c>
      <c r="P929" s="317" t="str">
        <f t="shared" si="1013"/>
        <v/>
      </c>
      <c r="Q929" s="318" t="str">
        <f t="shared" si="1014"/>
        <v/>
      </c>
      <c r="R929" s="319" t="str">
        <f t="shared" si="1015"/>
        <v/>
      </c>
      <c r="S929" s="318" t="str">
        <f t="shared" si="1016"/>
        <v/>
      </c>
      <c r="T929" s="317" t="str">
        <f t="shared" si="1017"/>
        <v/>
      </c>
      <c r="U929" s="318" t="str">
        <f t="shared" si="1018"/>
        <v/>
      </c>
      <c r="V929" s="319" t="str">
        <f t="shared" si="1019"/>
        <v/>
      </c>
      <c r="W929" s="318" t="str">
        <f t="shared" si="1020"/>
        <v/>
      </c>
      <c r="X929" s="319" t="str">
        <f t="shared" si="1021"/>
        <v/>
      </c>
      <c r="Y929" s="318" t="str">
        <f t="shared" si="1022"/>
        <v/>
      </c>
      <c r="Z929" s="319" t="str">
        <f t="shared" si="1023"/>
        <v/>
      </c>
      <c r="AA929" s="317" t="str">
        <f t="shared" si="1024"/>
        <v/>
      </c>
      <c r="AB929" s="97" t="str">
        <f t="shared" si="1025"/>
        <v/>
      </c>
      <c r="AC929" s="143" t="str">
        <f t="shared" si="1026"/>
        <v/>
      </c>
      <c r="AD929" s="143" t="str">
        <f t="shared" si="1065"/>
        <v/>
      </c>
      <c r="AE929" s="360"/>
      <c r="AF929" s="360"/>
      <c r="AG929" s="364"/>
      <c r="AH929" s="363" t="str">
        <f t="shared" si="1066"/>
        <v/>
      </c>
      <c r="AI929" s="360"/>
      <c r="AJ929" s="360"/>
      <c r="AK929" s="364"/>
      <c r="AL929" s="365" t="str">
        <f t="shared" si="1067"/>
        <v/>
      </c>
      <c r="AM929" s="363" t="str">
        <f t="shared" si="1068"/>
        <v/>
      </c>
      <c r="AN929" s="366" t="str">
        <f t="shared" si="1069"/>
        <v/>
      </c>
      <c r="AO929" s="360"/>
      <c r="AP929" s="360"/>
      <c r="AQ929" s="360" t="str">
        <f t="shared" si="1070"/>
        <v/>
      </c>
      <c r="AR929" s="348" t="str">
        <f t="shared" si="1027"/>
        <v/>
      </c>
      <c r="AS929" s="360"/>
      <c r="AT929" s="348" t="str">
        <f t="shared" si="1028"/>
        <v/>
      </c>
      <c r="AU929" s="360"/>
      <c r="AV929" s="348" t="str">
        <f t="shared" si="1029"/>
        <v/>
      </c>
      <c r="AW929" s="360"/>
      <c r="AX929" s="348" t="str">
        <f t="shared" si="1030"/>
        <v/>
      </c>
      <c r="AY929" s="360"/>
      <c r="AZ929" s="348" t="str">
        <f t="shared" si="1031"/>
        <v/>
      </c>
      <c r="BA929" s="367"/>
      <c r="BB929" s="348" t="str">
        <f t="shared" si="1032"/>
        <v/>
      </c>
      <c r="BC929" s="350" t="str">
        <f t="shared" si="1035"/>
        <v/>
      </c>
      <c r="BD929" s="350" t="str">
        <f t="shared" si="1036"/>
        <v/>
      </c>
      <c r="BE929" s="360"/>
      <c r="BF929" s="361"/>
      <c r="BG929" s="362" t="str">
        <f t="shared" si="1071"/>
        <v/>
      </c>
      <c r="BH929" s="354" t="str">
        <f t="shared" si="1037"/>
        <v/>
      </c>
      <c r="BI929" s="350" t="str">
        <f t="shared" si="1038"/>
        <v/>
      </c>
      <c r="BJ929" s="113" t="str">
        <f t="shared" si="1039"/>
        <v/>
      </c>
      <c r="BK929" s="347" t="str">
        <f t="shared" si="1064"/>
        <v/>
      </c>
      <c r="BR929" s="307"/>
      <c r="BS929" s="51" t="str">
        <f t="shared" si="1040"/>
        <v/>
      </c>
      <c r="BT929" s="51" t="str">
        <f t="shared" si="1041"/>
        <v/>
      </c>
      <c r="BU929" s="51" t="str">
        <f t="shared" si="1042"/>
        <v/>
      </c>
      <c r="BV929" s="51" t="str">
        <f t="shared" si="1043"/>
        <v/>
      </c>
      <c r="BW929" s="51" t="str">
        <f t="shared" si="1044"/>
        <v/>
      </c>
      <c r="BX929" s="51" t="str">
        <f t="shared" si="1045"/>
        <v/>
      </c>
      <c r="BY929" s="51" t="str">
        <f t="shared" si="1046"/>
        <v/>
      </c>
      <c r="BZ929" s="51" t="str">
        <f t="shared" si="1047"/>
        <v/>
      </c>
      <c r="CA929" s="51" t="str">
        <f t="shared" si="1048"/>
        <v/>
      </c>
      <c r="CB929" s="51" t="str">
        <f t="shared" si="1049"/>
        <v/>
      </c>
      <c r="CC929" s="51" t="str">
        <f t="shared" si="1033"/>
        <v/>
      </c>
      <c r="CD929" s="51" t="str">
        <f t="shared" si="1034"/>
        <v/>
      </c>
      <c r="CE929" s="51" t="str">
        <f t="shared" si="1050"/>
        <v/>
      </c>
      <c r="CF929" s="51"/>
      <c r="CH929" s="53" t="str">
        <f t="shared" si="1051"/>
        <v/>
      </c>
      <c r="CI929" s="53" t="str">
        <f t="shared" si="1052"/>
        <v/>
      </c>
      <c r="CJ929" s="54" t="str">
        <f t="shared" si="1053"/>
        <v/>
      </c>
      <c r="CK929" s="53" t="str">
        <f t="shared" si="1054"/>
        <v/>
      </c>
      <c r="CL929" s="53" t="str">
        <f t="shared" si="1055"/>
        <v/>
      </c>
      <c r="CM929" s="53" t="str">
        <f t="shared" si="1056"/>
        <v/>
      </c>
      <c r="CN929" s="53" t="str">
        <f t="shared" si="1057"/>
        <v/>
      </c>
      <c r="CO929" s="53" t="str">
        <f t="shared" si="1058"/>
        <v/>
      </c>
      <c r="CP929" s="53" t="str">
        <f t="shared" si="1059"/>
        <v/>
      </c>
      <c r="CQ929" s="53" t="str">
        <f t="shared" si="1060"/>
        <v/>
      </c>
      <c r="CR929" s="53" t="str">
        <f t="shared" si="1061"/>
        <v/>
      </c>
      <c r="CS929" s="53" t="str">
        <f t="shared" si="1062"/>
        <v/>
      </c>
      <c r="CT929" s="53" t="str">
        <f t="shared" si="1063"/>
        <v/>
      </c>
      <c r="CU929" s="53" t="str">
        <f t="shared" si="1072"/>
        <v/>
      </c>
    </row>
    <row r="930" spans="1:99" hidden="1" x14ac:dyDescent="0.3">
      <c r="A930" s="40">
        <v>992</v>
      </c>
      <c r="B930" s="141"/>
      <c r="C930" s="142"/>
      <c r="D930" s="144"/>
      <c r="E930" s="144"/>
      <c r="F930" s="312"/>
      <c r="G930" s="144" t="s">
        <v>141</v>
      </c>
      <c r="H930" s="314"/>
      <c r="I930" s="314"/>
      <c r="J930" s="315" t="str">
        <f t="shared" si="1007"/>
        <v/>
      </c>
      <c r="K930" s="316" t="str">
        <f t="shared" si="1008"/>
        <v/>
      </c>
      <c r="L930" s="317" t="str">
        <f t="shared" si="1009"/>
        <v/>
      </c>
      <c r="M930" s="316" t="str">
        <f t="shared" si="1010"/>
        <v/>
      </c>
      <c r="N930" s="317" t="str">
        <f t="shared" si="1011"/>
        <v/>
      </c>
      <c r="O930" s="316" t="str">
        <f t="shared" si="1012"/>
        <v/>
      </c>
      <c r="P930" s="317" t="str">
        <f t="shared" si="1013"/>
        <v/>
      </c>
      <c r="Q930" s="318" t="str">
        <f t="shared" si="1014"/>
        <v/>
      </c>
      <c r="R930" s="319" t="str">
        <f t="shared" si="1015"/>
        <v/>
      </c>
      <c r="S930" s="318" t="str">
        <f t="shared" si="1016"/>
        <v/>
      </c>
      <c r="T930" s="317" t="str">
        <f t="shared" si="1017"/>
        <v/>
      </c>
      <c r="U930" s="318" t="str">
        <f t="shared" si="1018"/>
        <v/>
      </c>
      <c r="V930" s="319" t="str">
        <f t="shared" si="1019"/>
        <v/>
      </c>
      <c r="W930" s="318" t="str">
        <f t="shared" si="1020"/>
        <v/>
      </c>
      <c r="X930" s="319" t="str">
        <f t="shared" si="1021"/>
        <v/>
      </c>
      <c r="Y930" s="318" t="str">
        <f t="shared" si="1022"/>
        <v/>
      </c>
      <c r="Z930" s="319" t="str">
        <f t="shared" si="1023"/>
        <v/>
      </c>
      <c r="AA930" s="317" t="str">
        <f t="shared" si="1024"/>
        <v/>
      </c>
      <c r="AB930" s="97" t="str">
        <f t="shared" si="1025"/>
        <v/>
      </c>
      <c r="AC930" s="143" t="str">
        <f t="shared" si="1026"/>
        <v/>
      </c>
      <c r="AD930" s="143" t="str">
        <f t="shared" si="1065"/>
        <v/>
      </c>
      <c r="AE930" s="360"/>
      <c r="AF930" s="360"/>
      <c r="AG930" s="364"/>
      <c r="AH930" s="363" t="str">
        <f t="shared" si="1066"/>
        <v/>
      </c>
      <c r="AI930" s="360"/>
      <c r="AJ930" s="360"/>
      <c r="AK930" s="364"/>
      <c r="AL930" s="365" t="str">
        <f t="shared" si="1067"/>
        <v/>
      </c>
      <c r="AM930" s="363" t="str">
        <f t="shared" si="1068"/>
        <v/>
      </c>
      <c r="AN930" s="366" t="str">
        <f t="shared" si="1069"/>
        <v/>
      </c>
      <c r="AO930" s="360"/>
      <c r="AP930" s="360"/>
      <c r="AQ930" s="360" t="str">
        <f t="shared" si="1070"/>
        <v/>
      </c>
      <c r="AR930" s="348" t="str">
        <f t="shared" si="1027"/>
        <v/>
      </c>
      <c r="AS930" s="360"/>
      <c r="AT930" s="348" t="str">
        <f t="shared" si="1028"/>
        <v/>
      </c>
      <c r="AU930" s="360"/>
      <c r="AV930" s="348" t="str">
        <f t="shared" si="1029"/>
        <v/>
      </c>
      <c r="AW930" s="360"/>
      <c r="AX930" s="348" t="str">
        <f t="shared" si="1030"/>
        <v/>
      </c>
      <c r="AY930" s="360"/>
      <c r="AZ930" s="348" t="str">
        <f t="shared" si="1031"/>
        <v/>
      </c>
      <c r="BA930" s="367"/>
      <c r="BB930" s="348" t="str">
        <f t="shared" si="1032"/>
        <v/>
      </c>
      <c r="BC930" s="350" t="str">
        <f t="shared" si="1035"/>
        <v/>
      </c>
      <c r="BD930" s="350" t="str">
        <f t="shared" si="1036"/>
        <v/>
      </c>
      <c r="BE930" s="360"/>
      <c r="BF930" s="361"/>
      <c r="BG930" s="362" t="str">
        <f t="shared" si="1071"/>
        <v/>
      </c>
      <c r="BH930" s="354" t="str">
        <f t="shared" si="1037"/>
        <v/>
      </c>
      <c r="BI930" s="350" t="str">
        <f t="shared" si="1038"/>
        <v/>
      </c>
      <c r="BJ930" s="113" t="str">
        <f t="shared" si="1039"/>
        <v/>
      </c>
      <c r="BK930" s="347" t="str">
        <f t="shared" si="1064"/>
        <v/>
      </c>
      <c r="BR930" s="307"/>
      <c r="BS930" s="51" t="str">
        <f t="shared" si="1040"/>
        <v/>
      </c>
      <c r="BT930" s="51" t="str">
        <f t="shared" si="1041"/>
        <v/>
      </c>
      <c r="BU930" s="51" t="str">
        <f t="shared" si="1042"/>
        <v/>
      </c>
      <c r="BV930" s="51" t="str">
        <f t="shared" si="1043"/>
        <v/>
      </c>
      <c r="BW930" s="51" t="str">
        <f t="shared" si="1044"/>
        <v/>
      </c>
      <c r="BX930" s="51" t="str">
        <f t="shared" si="1045"/>
        <v/>
      </c>
      <c r="BY930" s="51" t="str">
        <f t="shared" si="1046"/>
        <v/>
      </c>
      <c r="BZ930" s="51" t="str">
        <f t="shared" si="1047"/>
        <v/>
      </c>
      <c r="CA930" s="51" t="str">
        <f t="shared" si="1048"/>
        <v/>
      </c>
      <c r="CB930" s="51" t="str">
        <f t="shared" si="1049"/>
        <v/>
      </c>
      <c r="CC930" s="51" t="str">
        <f t="shared" si="1033"/>
        <v/>
      </c>
      <c r="CD930" s="51" t="str">
        <f t="shared" si="1034"/>
        <v/>
      </c>
      <c r="CE930" s="51" t="str">
        <f t="shared" si="1050"/>
        <v/>
      </c>
      <c r="CF930" s="51"/>
      <c r="CH930" s="53" t="str">
        <f t="shared" si="1051"/>
        <v/>
      </c>
      <c r="CI930" s="53" t="str">
        <f t="shared" si="1052"/>
        <v/>
      </c>
      <c r="CJ930" s="54" t="str">
        <f t="shared" si="1053"/>
        <v/>
      </c>
      <c r="CK930" s="53" t="str">
        <f t="shared" si="1054"/>
        <v/>
      </c>
      <c r="CL930" s="53" t="str">
        <f t="shared" si="1055"/>
        <v/>
      </c>
      <c r="CM930" s="53" t="str">
        <f t="shared" si="1056"/>
        <v/>
      </c>
      <c r="CN930" s="53" t="str">
        <f t="shared" si="1057"/>
        <v/>
      </c>
      <c r="CO930" s="53" t="str">
        <f t="shared" si="1058"/>
        <v/>
      </c>
      <c r="CP930" s="53" t="str">
        <f t="shared" si="1059"/>
        <v/>
      </c>
      <c r="CQ930" s="53" t="str">
        <f t="shared" si="1060"/>
        <v/>
      </c>
      <c r="CR930" s="53" t="str">
        <f t="shared" si="1061"/>
        <v/>
      </c>
      <c r="CS930" s="53" t="str">
        <f t="shared" si="1062"/>
        <v/>
      </c>
      <c r="CT930" s="53" t="str">
        <f t="shared" si="1063"/>
        <v/>
      </c>
      <c r="CU930" s="53" t="str">
        <f t="shared" si="1072"/>
        <v/>
      </c>
    </row>
    <row r="931" spans="1:99" hidden="1" x14ac:dyDescent="0.3">
      <c r="A931" s="40">
        <v>993</v>
      </c>
      <c r="B931" s="141"/>
      <c r="C931" s="142"/>
      <c r="D931" s="144"/>
      <c r="E931" s="144"/>
      <c r="F931" s="312"/>
      <c r="G931" s="144" t="s">
        <v>141</v>
      </c>
      <c r="H931" s="314"/>
      <c r="I931" s="314"/>
      <c r="J931" s="315" t="str">
        <f t="shared" si="1007"/>
        <v/>
      </c>
      <c r="K931" s="316" t="str">
        <f t="shared" si="1008"/>
        <v/>
      </c>
      <c r="L931" s="317" t="str">
        <f t="shared" si="1009"/>
        <v/>
      </c>
      <c r="M931" s="316" t="str">
        <f t="shared" si="1010"/>
        <v/>
      </c>
      <c r="N931" s="317" t="str">
        <f t="shared" si="1011"/>
        <v/>
      </c>
      <c r="O931" s="316" t="str">
        <f t="shared" si="1012"/>
        <v/>
      </c>
      <c r="P931" s="317" t="str">
        <f t="shared" si="1013"/>
        <v/>
      </c>
      <c r="Q931" s="318" t="str">
        <f t="shared" si="1014"/>
        <v/>
      </c>
      <c r="R931" s="319" t="str">
        <f t="shared" si="1015"/>
        <v/>
      </c>
      <c r="S931" s="318" t="str">
        <f t="shared" si="1016"/>
        <v/>
      </c>
      <c r="T931" s="317" t="str">
        <f t="shared" si="1017"/>
        <v/>
      </c>
      <c r="U931" s="318" t="str">
        <f t="shared" si="1018"/>
        <v/>
      </c>
      <c r="V931" s="319" t="str">
        <f t="shared" si="1019"/>
        <v/>
      </c>
      <c r="W931" s="318" t="str">
        <f t="shared" si="1020"/>
        <v/>
      </c>
      <c r="X931" s="319" t="str">
        <f t="shared" si="1021"/>
        <v/>
      </c>
      <c r="Y931" s="318" t="str">
        <f t="shared" si="1022"/>
        <v/>
      </c>
      <c r="Z931" s="319" t="str">
        <f t="shared" si="1023"/>
        <v/>
      </c>
      <c r="AA931" s="317" t="str">
        <f t="shared" si="1024"/>
        <v/>
      </c>
      <c r="AB931" s="97" t="str">
        <f t="shared" si="1025"/>
        <v/>
      </c>
      <c r="AC931" s="143" t="str">
        <f t="shared" si="1026"/>
        <v/>
      </c>
      <c r="AD931" s="143" t="str">
        <f t="shared" si="1065"/>
        <v/>
      </c>
      <c r="AE931" s="360"/>
      <c r="AF931" s="360"/>
      <c r="AG931" s="364"/>
      <c r="AH931" s="363" t="str">
        <f t="shared" si="1066"/>
        <v/>
      </c>
      <c r="AI931" s="360"/>
      <c r="AJ931" s="360"/>
      <c r="AK931" s="364"/>
      <c r="AL931" s="365" t="str">
        <f t="shared" si="1067"/>
        <v/>
      </c>
      <c r="AM931" s="363" t="str">
        <f t="shared" si="1068"/>
        <v/>
      </c>
      <c r="AN931" s="366" t="str">
        <f t="shared" si="1069"/>
        <v/>
      </c>
      <c r="AO931" s="360"/>
      <c r="AP931" s="360"/>
      <c r="AQ931" s="360" t="str">
        <f t="shared" si="1070"/>
        <v/>
      </c>
      <c r="AR931" s="348" t="str">
        <f t="shared" si="1027"/>
        <v/>
      </c>
      <c r="AS931" s="360"/>
      <c r="AT931" s="348" t="str">
        <f t="shared" si="1028"/>
        <v/>
      </c>
      <c r="AU931" s="360"/>
      <c r="AV931" s="348" t="str">
        <f t="shared" si="1029"/>
        <v/>
      </c>
      <c r="AW931" s="360"/>
      <c r="AX931" s="348" t="str">
        <f t="shared" si="1030"/>
        <v/>
      </c>
      <c r="AY931" s="360"/>
      <c r="AZ931" s="348" t="str">
        <f t="shared" si="1031"/>
        <v/>
      </c>
      <c r="BA931" s="367"/>
      <c r="BB931" s="348" t="str">
        <f t="shared" si="1032"/>
        <v/>
      </c>
      <c r="BC931" s="350" t="str">
        <f t="shared" si="1035"/>
        <v/>
      </c>
      <c r="BD931" s="350" t="str">
        <f t="shared" si="1036"/>
        <v/>
      </c>
      <c r="BE931" s="360"/>
      <c r="BF931" s="361"/>
      <c r="BG931" s="362" t="str">
        <f t="shared" si="1071"/>
        <v/>
      </c>
      <c r="BH931" s="354" t="str">
        <f t="shared" si="1037"/>
        <v/>
      </c>
      <c r="BI931" s="350" t="str">
        <f t="shared" si="1038"/>
        <v/>
      </c>
      <c r="BJ931" s="113" t="str">
        <f t="shared" si="1039"/>
        <v/>
      </c>
      <c r="BK931" s="347" t="str">
        <f t="shared" si="1064"/>
        <v/>
      </c>
      <c r="BR931" s="307"/>
      <c r="BS931" s="51" t="str">
        <f t="shared" si="1040"/>
        <v/>
      </c>
      <c r="BT931" s="51" t="str">
        <f t="shared" si="1041"/>
        <v/>
      </c>
      <c r="BU931" s="51" t="str">
        <f t="shared" si="1042"/>
        <v/>
      </c>
      <c r="BV931" s="51" t="str">
        <f t="shared" si="1043"/>
        <v/>
      </c>
      <c r="BW931" s="51" t="str">
        <f t="shared" si="1044"/>
        <v/>
      </c>
      <c r="BX931" s="51" t="str">
        <f t="shared" si="1045"/>
        <v/>
      </c>
      <c r="BY931" s="51" t="str">
        <f t="shared" si="1046"/>
        <v/>
      </c>
      <c r="BZ931" s="51" t="str">
        <f t="shared" si="1047"/>
        <v/>
      </c>
      <c r="CA931" s="51" t="str">
        <f t="shared" si="1048"/>
        <v/>
      </c>
      <c r="CB931" s="51" t="str">
        <f t="shared" si="1049"/>
        <v/>
      </c>
      <c r="CC931" s="51" t="str">
        <f t="shared" si="1033"/>
        <v/>
      </c>
      <c r="CD931" s="51" t="str">
        <f t="shared" si="1034"/>
        <v/>
      </c>
      <c r="CE931" s="51" t="str">
        <f t="shared" si="1050"/>
        <v/>
      </c>
      <c r="CF931" s="51"/>
      <c r="CH931" s="53" t="str">
        <f t="shared" si="1051"/>
        <v/>
      </c>
      <c r="CI931" s="53" t="str">
        <f t="shared" si="1052"/>
        <v/>
      </c>
      <c r="CJ931" s="54" t="str">
        <f t="shared" si="1053"/>
        <v/>
      </c>
      <c r="CK931" s="53" t="str">
        <f t="shared" si="1054"/>
        <v/>
      </c>
      <c r="CL931" s="53" t="str">
        <f t="shared" si="1055"/>
        <v/>
      </c>
      <c r="CM931" s="53" t="str">
        <f t="shared" si="1056"/>
        <v/>
      </c>
      <c r="CN931" s="53" t="str">
        <f t="shared" si="1057"/>
        <v/>
      </c>
      <c r="CO931" s="53" t="str">
        <f t="shared" si="1058"/>
        <v/>
      </c>
      <c r="CP931" s="53" t="str">
        <f t="shared" si="1059"/>
        <v/>
      </c>
      <c r="CQ931" s="53" t="str">
        <f t="shared" si="1060"/>
        <v/>
      </c>
      <c r="CR931" s="53" t="str">
        <f t="shared" si="1061"/>
        <v/>
      </c>
      <c r="CS931" s="53" t="str">
        <f t="shared" si="1062"/>
        <v/>
      </c>
      <c r="CT931" s="53" t="str">
        <f t="shared" si="1063"/>
        <v/>
      </c>
      <c r="CU931" s="53" t="str">
        <f t="shared" si="1072"/>
        <v/>
      </c>
    </row>
    <row r="932" spans="1:99" hidden="1" x14ac:dyDescent="0.3">
      <c r="A932" s="40">
        <v>994</v>
      </c>
      <c r="B932" s="141"/>
      <c r="C932" s="142"/>
      <c r="D932" s="144"/>
      <c r="E932" s="144"/>
      <c r="F932" s="312"/>
      <c r="G932" s="144" t="s">
        <v>141</v>
      </c>
      <c r="H932" s="314"/>
      <c r="I932" s="314"/>
      <c r="J932" s="315" t="str">
        <f t="shared" si="1007"/>
        <v/>
      </c>
      <c r="K932" s="316" t="str">
        <f t="shared" si="1008"/>
        <v/>
      </c>
      <c r="L932" s="317" t="str">
        <f t="shared" si="1009"/>
        <v/>
      </c>
      <c r="M932" s="316" t="str">
        <f t="shared" si="1010"/>
        <v/>
      </c>
      <c r="N932" s="317" t="str">
        <f t="shared" si="1011"/>
        <v/>
      </c>
      <c r="O932" s="316" t="str">
        <f t="shared" si="1012"/>
        <v/>
      </c>
      <c r="P932" s="317" t="str">
        <f t="shared" si="1013"/>
        <v/>
      </c>
      <c r="Q932" s="318" t="str">
        <f t="shared" si="1014"/>
        <v/>
      </c>
      <c r="R932" s="319" t="str">
        <f t="shared" si="1015"/>
        <v/>
      </c>
      <c r="S932" s="318" t="str">
        <f t="shared" si="1016"/>
        <v/>
      </c>
      <c r="T932" s="317" t="str">
        <f t="shared" si="1017"/>
        <v/>
      </c>
      <c r="U932" s="318" t="str">
        <f t="shared" si="1018"/>
        <v/>
      </c>
      <c r="V932" s="319" t="str">
        <f t="shared" si="1019"/>
        <v/>
      </c>
      <c r="W932" s="318" t="str">
        <f t="shared" si="1020"/>
        <v/>
      </c>
      <c r="X932" s="319" t="str">
        <f t="shared" si="1021"/>
        <v/>
      </c>
      <c r="Y932" s="318" t="str">
        <f t="shared" si="1022"/>
        <v/>
      </c>
      <c r="Z932" s="319" t="str">
        <f t="shared" si="1023"/>
        <v/>
      </c>
      <c r="AA932" s="317" t="str">
        <f t="shared" si="1024"/>
        <v/>
      </c>
      <c r="AB932" s="97" t="str">
        <f t="shared" si="1025"/>
        <v/>
      </c>
      <c r="AC932" s="143" t="str">
        <f t="shared" si="1026"/>
        <v/>
      </c>
      <c r="AD932" s="143" t="str">
        <f t="shared" si="1065"/>
        <v/>
      </c>
      <c r="AE932" s="360"/>
      <c r="AF932" s="360"/>
      <c r="AG932" s="364"/>
      <c r="AH932" s="363" t="str">
        <f t="shared" si="1066"/>
        <v/>
      </c>
      <c r="AI932" s="360"/>
      <c r="AJ932" s="360"/>
      <c r="AK932" s="364"/>
      <c r="AL932" s="365" t="str">
        <f t="shared" si="1067"/>
        <v/>
      </c>
      <c r="AM932" s="363" t="str">
        <f t="shared" si="1068"/>
        <v/>
      </c>
      <c r="AN932" s="366" t="str">
        <f t="shared" si="1069"/>
        <v/>
      </c>
      <c r="AO932" s="360"/>
      <c r="AP932" s="360"/>
      <c r="AQ932" s="360" t="str">
        <f t="shared" si="1070"/>
        <v/>
      </c>
      <c r="AR932" s="348" t="str">
        <f t="shared" si="1027"/>
        <v/>
      </c>
      <c r="AS932" s="360"/>
      <c r="AT932" s="348" t="str">
        <f t="shared" si="1028"/>
        <v/>
      </c>
      <c r="AU932" s="360"/>
      <c r="AV932" s="348" t="str">
        <f t="shared" si="1029"/>
        <v/>
      </c>
      <c r="AW932" s="360"/>
      <c r="AX932" s="348" t="str">
        <f t="shared" si="1030"/>
        <v/>
      </c>
      <c r="AY932" s="360"/>
      <c r="AZ932" s="348" t="str">
        <f t="shared" si="1031"/>
        <v/>
      </c>
      <c r="BA932" s="367"/>
      <c r="BB932" s="348" t="str">
        <f t="shared" si="1032"/>
        <v/>
      </c>
      <c r="BC932" s="350" t="str">
        <f t="shared" si="1035"/>
        <v/>
      </c>
      <c r="BD932" s="350" t="str">
        <f t="shared" si="1036"/>
        <v/>
      </c>
      <c r="BE932" s="360"/>
      <c r="BF932" s="361"/>
      <c r="BG932" s="362" t="str">
        <f t="shared" si="1071"/>
        <v/>
      </c>
      <c r="BH932" s="354" t="str">
        <f t="shared" si="1037"/>
        <v/>
      </c>
      <c r="BI932" s="350" t="str">
        <f t="shared" si="1038"/>
        <v/>
      </c>
      <c r="BJ932" s="113" t="str">
        <f t="shared" si="1039"/>
        <v/>
      </c>
      <c r="BK932" s="347" t="str">
        <f t="shared" si="1064"/>
        <v/>
      </c>
      <c r="BR932" s="307"/>
      <c r="BS932" s="51" t="str">
        <f t="shared" si="1040"/>
        <v/>
      </c>
      <c r="BT932" s="51" t="str">
        <f t="shared" si="1041"/>
        <v/>
      </c>
      <c r="BU932" s="51" t="str">
        <f t="shared" si="1042"/>
        <v/>
      </c>
      <c r="BV932" s="51" t="str">
        <f t="shared" si="1043"/>
        <v/>
      </c>
      <c r="BW932" s="51" t="str">
        <f t="shared" si="1044"/>
        <v/>
      </c>
      <c r="BX932" s="51" t="str">
        <f t="shared" si="1045"/>
        <v/>
      </c>
      <c r="BY932" s="51" t="str">
        <f t="shared" si="1046"/>
        <v/>
      </c>
      <c r="BZ932" s="51" t="str">
        <f t="shared" si="1047"/>
        <v/>
      </c>
      <c r="CA932" s="51" t="str">
        <f t="shared" si="1048"/>
        <v/>
      </c>
      <c r="CB932" s="51" t="str">
        <f t="shared" si="1049"/>
        <v/>
      </c>
      <c r="CC932" s="51" t="str">
        <f t="shared" si="1033"/>
        <v/>
      </c>
      <c r="CD932" s="51" t="str">
        <f t="shared" si="1034"/>
        <v/>
      </c>
      <c r="CE932" s="51" t="str">
        <f t="shared" si="1050"/>
        <v/>
      </c>
      <c r="CF932" s="51"/>
      <c r="CH932" s="53" t="str">
        <f t="shared" si="1051"/>
        <v/>
      </c>
      <c r="CI932" s="53" t="str">
        <f t="shared" si="1052"/>
        <v/>
      </c>
      <c r="CJ932" s="54" t="str">
        <f t="shared" si="1053"/>
        <v/>
      </c>
      <c r="CK932" s="53" t="str">
        <f t="shared" si="1054"/>
        <v/>
      </c>
      <c r="CL932" s="53" t="str">
        <f t="shared" si="1055"/>
        <v/>
      </c>
      <c r="CM932" s="53" t="str">
        <f t="shared" si="1056"/>
        <v/>
      </c>
      <c r="CN932" s="53" t="str">
        <f t="shared" si="1057"/>
        <v/>
      </c>
      <c r="CO932" s="53" t="str">
        <f t="shared" si="1058"/>
        <v/>
      </c>
      <c r="CP932" s="53" t="str">
        <f t="shared" si="1059"/>
        <v/>
      </c>
      <c r="CQ932" s="53" t="str">
        <f t="shared" si="1060"/>
        <v/>
      </c>
      <c r="CR932" s="53" t="str">
        <f t="shared" si="1061"/>
        <v/>
      </c>
      <c r="CS932" s="53" t="str">
        <f t="shared" si="1062"/>
        <v/>
      </c>
      <c r="CT932" s="53" t="str">
        <f t="shared" si="1063"/>
        <v/>
      </c>
      <c r="CU932" s="53" t="str">
        <f t="shared" si="1072"/>
        <v/>
      </c>
    </row>
    <row r="933" spans="1:99" hidden="1" x14ac:dyDescent="0.3">
      <c r="A933" s="40">
        <v>995</v>
      </c>
      <c r="B933" s="141"/>
      <c r="C933" s="142"/>
      <c r="D933" s="144"/>
      <c r="E933" s="144"/>
      <c r="F933" s="312"/>
      <c r="G933" s="144" t="s">
        <v>141</v>
      </c>
      <c r="H933" s="314"/>
      <c r="I933" s="314"/>
      <c r="J933" s="315" t="str">
        <f t="shared" si="1007"/>
        <v/>
      </c>
      <c r="K933" s="316" t="str">
        <f t="shared" si="1008"/>
        <v/>
      </c>
      <c r="L933" s="317" t="str">
        <f t="shared" si="1009"/>
        <v/>
      </c>
      <c r="M933" s="316" t="str">
        <f t="shared" si="1010"/>
        <v/>
      </c>
      <c r="N933" s="317" t="str">
        <f t="shared" si="1011"/>
        <v/>
      </c>
      <c r="O933" s="316" t="str">
        <f t="shared" si="1012"/>
        <v/>
      </c>
      <c r="P933" s="317" t="str">
        <f t="shared" si="1013"/>
        <v/>
      </c>
      <c r="Q933" s="318" t="str">
        <f t="shared" si="1014"/>
        <v/>
      </c>
      <c r="R933" s="319" t="str">
        <f t="shared" si="1015"/>
        <v/>
      </c>
      <c r="S933" s="318" t="str">
        <f t="shared" si="1016"/>
        <v/>
      </c>
      <c r="T933" s="317" t="str">
        <f t="shared" si="1017"/>
        <v/>
      </c>
      <c r="U933" s="318" t="str">
        <f t="shared" si="1018"/>
        <v/>
      </c>
      <c r="V933" s="319" t="str">
        <f t="shared" si="1019"/>
        <v/>
      </c>
      <c r="W933" s="318" t="str">
        <f t="shared" si="1020"/>
        <v/>
      </c>
      <c r="X933" s="319" t="str">
        <f t="shared" si="1021"/>
        <v/>
      </c>
      <c r="Y933" s="318" t="str">
        <f t="shared" si="1022"/>
        <v/>
      </c>
      <c r="Z933" s="319" t="str">
        <f t="shared" si="1023"/>
        <v/>
      </c>
      <c r="AA933" s="317" t="str">
        <f t="shared" si="1024"/>
        <v/>
      </c>
      <c r="AB933" s="97" t="str">
        <f t="shared" si="1025"/>
        <v/>
      </c>
      <c r="AC933" s="143" t="str">
        <f t="shared" si="1026"/>
        <v/>
      </c>
      <c r="AD933" s="143" t="str">
        <f t="shared" si="1065"/>
        <v/>
      </c>
      <c r="AE933" s="360"/>
      <c r="AF933" s="360"/>
      <c r="AG933" s="364"/>
      <c r="AH933" s="363" t="str">
        <f t="shared" si="1066"/>
        <v/>
      </c>
      <c r="AI933" s="360"/>
      <c r="AJ933" s="360"/>
      <c r="AK933" s="364"/>
      <c r="AL933" s="365" t="str">
        <f t="shared" si="1067"/>
        <v/>
      </c>
      <c r="AM933" s="363" t="str">
        <f t="shared" si="1068"/>
        <v/>
      </c>
      <c r="AN933" s="366" t="str">
        <f t="shared" si="1069"/>
        <v/>
      </c>
      <c r="AO933" s="360"/>
      <c r="AP933" s="360"/>
      <c r="AQ933" s="360" t="str">
        <f t="shared" si="1070"/>
        <v/>
      </c>
      <c r="AR933" s="348" t="str">
        <f t="shared" si="1027"/>
        <v/>
      </c>
      <c r="AS933" s="360"/>
      <c r="AT933" s="348" t="str">
        <f t="shared" si="1028"/>
        <v/>
      </c>
      <c r="AU933" s="360"/>
      <c r="AV933" s="348" t="str">
        <f t="shared" si="1029"/>
        <v/>
      </c>
      <c r="AW933" s="360"/>
      <c r="AX933" s="348" t="str">
        <f t="shared" si="1030"/>
        <v/>
      </c>
      <c r="AY933" s="360"/>
      <c r="AZ933" s="348" t="str">
        <f t="shared" si="1031"/>
        <v/>
      </c>
      <c r="BA933" s="367"/>
      <c r="BB933" s="348" t="str">
        <f t="shared" si="1032"/>
        <v/>
      </c>
      <c r="BC933" s="350" t="str">
        <f t="shared" si="1035"/>
        <v/>
      </c>
      <c r="BD933" s="350" t="str">
        <f t="shared" si="1036"/>
        <v/>
      </c>
      <c r="BE933" s="360"/>
      <c r="BF933" s="361"/>
      <c r="BG933" s="362" t="str">
        <f t="shared" si="1071"/>
        <v/>
      </c>
      <c r="BH933" s="354" t="str">
        <f t="shared" si="1037"/>
        <v/>
      </c>
      <c r="BI933" s="350" t="str">
        <f t="shared" si="1038"/>
        <v/>
      </c>
      <c r="BJ933" s="113" t="str">
        <f t="shared" si="1039"/>
        <v/>
      </c>
      <c r="BK933" s="347" t="str">
        <f t="shared" si="1064"/>
        <v/>
      </c>
      <c r="BR933" s="307"/>
      <c r="BS933" s="51" t="str">
        <f t="shared" si="1040"/>
        <v/>
      </c>
      <c r="BT933" s="51" t="str">
        <f t="shared" si="1041"/>
        <v/>
      </c>
      <c r="BU933" s="51" t="str">
        <f t="shared" si="1042"/>
        <v/>
      </c>
      <c r="BV933" s="51" t="str">
        <f t="shared" si="1043"/>
        <v/>
      </c>
      <c r="BW933" s="51" t="str">
        <f t="shared" si="1044"/>
        <v/>
      </c>
      <c r="BX933" s="51" t="str">
        <f t="shared" si="1045"/>
        <v/>
      </c>
      <c r="BY933" s="51" t="str">
        <f t="shared" si="1046"/>
        <v/>
      </c>
      <c r="BZ933" s="51" t="str">
        <f t="shared" si="1047"/>
        <v/>
      </c>
      <c r="CA933" s="51" t="str">
        <f t="shared" si="1048"/>
        <v/>
      </c>
      <c r="CB933" s="51" t="str">
        <f t="shared" si="1049"/>
        <v/>
      </c>
      <c r="CC933" s="51" t="str">
        <f t="shared" si="1033"/>
        <v/>
      </c>
      <c r="CD933" s="51" t="str">
        <f t="shared" si="1034"/>
        <v/>
      </c>
      <c r="CE933" s="51" t="str">
        <f t="shared" si="1050"/>
        <v/>
      </c>
      <c r="CF933" s="51"/>
      <c r="CH933" s="53" t="str">
        <f t="shared" si="1051"/>
        <v/>
      </c>
      <c r="CI933" s="53" t="str">
        <f t="shared" si="1052"/>
        <v/>
      </c>
      <c r="CJ933" s="54" t="str">
        <f t="shared" si="1053"/>
        <v/>
      </c>
      <c r="CK933" s="53" t="str">
        <f t="shared" si="1054"/>
        <v/>
      </c>
      <c r="CL933" s="53" t="str">
        <f t="shared" si="1055"/>
        <v/>
      </c>
      <c r="CM933" s="53" t="str">
        <f t="shared" si="1056"/>
        <v/>
      </c>
      <c r="CN933" s="53" t="str">
        <f t="shared" si="1057"/>
        <v/>
      </c>
      <c r="CO933" s="53" t="str">
        <f t="shared" si="1058"/>
        <v/>
      </c>
      <c r="CP933" s="53" t="str">
        <f t="shared" si="1059"/>
        <v/>
      </c>
      <c r="CQ933" s="53" t="str">
        <f t="shared" si="1060"/>
        <v/>
      </c>
      <c r="CR933" s="53" t="str">
        <f t="shared" si="1061"/>
        <v/>
      </c>
      <c r="CS933" s="53" t="str">
        <f t="shared" si="1062"/>
        <v/>
      </c>
      <c r="CT933" s="53" t="str">
        <f t="shared" si="1063"/>
        <v/>
      </c>
      <c r="CU933" s="53" t="str">
        <f t="shared" si="1072"/>
        <v/>
      </c>
    </row>
    <row r="934" spans="1:99" hidden="1" x14ac:dyDescent="0.3">
      <c r="A934" s="40">
        <v>996</v>
      </c>
      <c r="B934" s="141"/>
      <c r="C934" s="142"/>
      <c r="D934" s="144"/>
      <c r="E934" s="144"/>
      <c r="F934" s="312"/>
      <c r="G934" s="144" t="s">
        <v>141</v>
      </c>
      <c r="H934" s="314"/>
      <c r="I934" s="314"/>
      <c r="J934" s="315" t="str">
        <f t="shared" si="1007"/>
        <v/>
      </c>
      <c r="K934" s="316" t="str">
        <f t="shared" si="1008"/>
        <v/>
      </c>
      <c r="L934" s="317" t="str">
        <f t="shared" si="1009"/>
        <v/>
      </c>
      <c r="M934" s="316" t="str">
        <f t="shared" si="1010"/>
        <v/>
      </c>
      <c r="N934" s="317" t="str">
        <f t="shared" si="1011"/>
        <v/>
      </c>
      <c r="O934" s="316" t="str">
        <f t="shared" si="1012"/>
        <v/>
      </c>
      <c r="P934" s="317" t="str">
        <f t="shared" si="1013"/>
        <v/>
      </c>
      <c r="Q934" s="318" t="str">
        <f t="shared" si="1014"/>
        <v/>
      </c>
      <c r="R934" s="319" t="str">
        <f t="shared" si="1015"/>
        <v/>
      </c>
      <c r="S934" s="318" t="str">
        <f t="shared" si="1016"/>
        <v/>
      </c>
      <c r="T934" s="317" t="str">
        <f t="shared" si="1017"/>
        <v/>
      </c>
      <c r="U934" s="318" t="str">
        <f t="shared" si="1018"/>
        <v/>
      </c>
      <c r="V934" s="319" t="str">
        <f t="shared" si="1019"/>
        <v/>
      </c>
      <c r="W934" s="318" t="str">
        <f t="shared" si="1020"/>
        <v/>
      </c>
      <c r="X934" s="319" t="str">
        <f t="shared" si="1021"/>
        <v/>
      </c>
      <c r="Y934" s="318" t="str">
        <f t="shared" si="1022"/>
        <v/>
      </c>
      <c r="Z934" s="319" t="str">
        <f t="shared" si="1023"/>
        <v/>
      </c>
      <c r="AA934" s="317" t="str">
        <f t="shared" si="1024"/>
        <v/>
      </c>
      <c r="AB934" s="97" t="str">
        <f t="shared" si="1025"/>
        <v/>
      </c>
      <c r="AC934" s="143" t="str">
        <f t="shared" si="1026"/>
        <v/>
      </c>
      <c r="AD934" s="143" t="str">
        <f t="shared" si="1065"/>
        <v/>
      </c>
      <c r="AE934" s="360"/>
      <c r="AF934" s="360"/>
      <c r="AG934" s="364"/>
      <c r="AH934" s="363" t="str">
        <f t="shared" si="1066"/>
        <v/>
      </c>
      <c r="AI934" s="360"/>
      <c r="AJ934" s="360"/>
      <c r="AK934" s="364"/>
      <c r="AL934" s="365" t="str">
        <f t="shared" si="1067"/>
        <v/>
      </c>
      <c r="AM934" s="363" t="str">
        <f t="shared" si="1068"/>
        <v/>
      </c>
      <c r="AN934" s="366" t="str">
        <f t="shared" si="1069"/>
        <v/>
      </c>
      <c r="AO934" s="360"/>
      <c r="AP934" s="360"/>
      <c r="AQ934" s="360" t="str">
        <f t="shared" si="1070"/>
        <v/>
      </c>
      <c r="AR934" s="348" t="str">
        <f t="shared" si="1027"/>
        <v/>
      </c>
      <c r="AS934" s="360"/>
      <c r="AT934" s="348" t="str">
        <f t="shared" si="1028"/>
        <v/>
      </c>
      <c r="AU934" s="360"/>
      <c r="AV934" s="348" t="str">
        <f t="shared" si="1029"/>
        <v/>
      </c>
      <c r="AW934" s="360"/>
      <c r="AX934" s="348" t="str">
        <f t="shared" si="1030"/>
        <v/>
      </c>
      <c r="AY934" s="360"/>
      <c r="AZ934" s="348" t="str">
        <f t="shared" si="1031"/>
        <v/>
      </c>
      <c r="BA934" s="367"/>
      <c r="BB934" s="348" t="str">
        <f t="shared" si="1032"/>
        <v/>
      </c>
      <c r="BC934" s="350" t="str">
        <f t="shared" si="1035"/>
        <v/>
      </c>
      <c r="BD934" s="350" t="str">
        <f t="shared" si="1036"/>
        <v/>
      </c>
      <c r="BE934" s="360"/>
      <c r="BF934" s="361"/>
      <c r="BG934" s="362" t="str">
        <f t="shared" si="1071"/>
        <v/>
      </c>
      <c r="BH934" s="354" t="str">
        <f t="shared" si="1037"/>
        <v/>
      </c>
      <c r="BI934" s="350" t="str">
        <f t="shared" si="1038"/>
        <v/>
      </c>
      <c r="BJ934" s="113" t="str">
        <f t="shared" si="1039"/>
        <v/>
      </c>
      <c r="BK934" s="347" t="str">
        <f t="shared" si="1064"/>
        <v/>
      </c>
      <c r="BR934" s="307"/>
      <c r="BS934" s="51" t="str">
        <f t="shared" si="1040"/>
        <v/>
      </c>
      <c r="BT934" s="51" t="str">
        <f t="shared" si="1041"/>
        <v/>
      </c>
      <c r="BU934" s="51" t="str">
        <f t="shared" si="1042"/>
        <v/>
      </c>
      <c r="BV934" s="51" t="str">
        <f t="shared" si="1043"/>
        <v/>
      </c>
      <c r="BW934" s="51" t="str">
        <f t="shared" si="1044"/>
        <v/>
      </c>
      <c r="BX934" s="51" t="str">
        <f t="shared" si="1045"/>
        <v/>
      </c>
      <c r="BY934" s="51" t="str">
        <f t="shared" si="1046"/>
        <v/>
      </c>
      <c r="BZ934" s="51" t="str">
        <f t="shared" si="1047"/>
        <v/>
      </c>
      <c r="CA934" s="51" t="str">
        <f t="shared" si="1048"/>
        <v/>
      </c>
      <c r="CB934" s="51" t="str">
        <f t="shared" si="1049"/>
        <v/>
      </c>
      <c r="CC934" s="51" t="str">
        <f t="shared" si="1033"/>
        <v/>
      </c>
      <c r="CD934" s="51" t="str">
        <f t="shared" si="1034"/>
        <v/>
      </c>
      <c r="CE934" s="51" t="str">
        <f t="shared" si="1050"/>
        <v/>
      </c>
      <c r="CF934" s="51"/>
      <c r="CH934" s="53" t="str">
        <f t="shared" si="1051"/>
        <v/>
      </c>
      <c r="CI934" s="53" t="str">
        <f t="shared" si="1052"/>
        <v/>
      </c>
      <c r="CJ934" s="54" t="str">
        <f t="shared" si="1053"/>
        <v/>
      </c>
      <c r="CK934" s="53" t="str">
        <f t="shared" si="1054"/>
        <v/>
      </c>
      <c r="CL934" s="53" t="str">
        <f t="shared" si="1055"/>
        <v/>
      </c>
      <c r="CM934" s="53" t="str">
        <f t="shared" si="1056"/>
        <v/>
      </c>
      <c r="CN934" s="53" t="str">
        <f t="shared" si="1057"/>
        <v/>
      </c>
      <c r="CO934" s="53" t="str">
        <f t="shared" si="1058"/>
        <v/>
      </c>
      <c r="CP934" s="53" t="str">
        <f t="shared" si="1059"/>
        <v/>
      </c>
      <c r="CQ934" s="53" t="str">
        <f t="shared" si="1060"/>
        <v/>
      </c>
      <c r="CR934" s="53" t="str">
        <f t="shared" si="1061"/>
        <v/>
      </c>
      <c r="CS934" s="53" t="str">
        <f t="shared" si="1062"/>
        <v/>
      </c>
      <c r="CT934" s="53" t="str">
        <f t="shared" si="1063"/>
        <v/>
      </c>
      <c r="CU934" s="53" t="str">
        <f t="shared" si="1072"/>
        <v/>
      </c>
    </row>
    <row r="935" spans="1:99" hidden="1" x14ac:dyDescent="0.3">
      <c r="A935" s="40">
        <v>997</v>
      </c>
      <c r="B935" s="141"/>
      <c r="C935" s="142"/>
      <c r="D935" s="144"/>
      <c r="E935" s="144"/>
      <c r="F935" s="312"/>
      <c r="G935" s="144" t="s">
        <v>141</v>
      </c>
      <c r="H935" s="314"/>
      <c r="I935" s="314"/>
      <c r="J935" s="315" t="str">
        <f t="shared" si="1007"/>
        <v/>
      </c>
      <c r="K935" s="316" t="str">
        <f t="shared" si="1008"/>
        <v/>
      </c>
      <c r="L935" s="317" t="str">
        <f t="shared" si="1009"/>
        <v/>
      </c>
      <c r="M935" s="316" t="str">
        <f t="shared" si="1010"/>
        <v/>
      </c>
      <c r="N935" s="317" t="str">
        <f t="shared" si="1011"/>
        <v/>
      </c>
      <c r="O935" s="316" t="str">
        <f t="shared" si="1012"/>
        <v/>
      </c>
      <c r="P935" s="317" t="str">
        <f t="shared" si="1013"/>
        <v/>
      </c>
      <c r="Q935" s="318" t="str">
        <f t="shared" si="1014"/>
        <v/>
      </c>
      <c r="R935" s="319" t="str">
        <f t="shared" si="1015"/>
        <v/>
      </c>
      <c r="S935" s="318" t="str">
        <f t="shared" si="1016"/>
        <v/>
      </c>
      <c r="T935" s="317" t="str">
        <f t="shared" si="1017"/>
        <v/>
      </c>
      <c r="U935" s="318" t="str">
        <f t="shared" si="1018"/>
        <v/>
      </c>
      <c r="V935" s="319" t="str">
        <f t="shared" si="1019"/>
        <v/>
      </c>
      <c r="W935" s="318" t="str">
        <f t="shared" si="1020"/>
        <v/>
      </c>
      <c r="X935" s="319" t="str">
        <f t="shared" si="1021"/>
        <v/>
      </c>
      <c r="Y935" s="318" t="str">
        <f t="shared" si="1022"/>
        <v/>
      </c>
      <c r="Z935" s="319" t="str">
        <f t="shared" si="1023"/>
        <v/>
      </c>
      <c r="AA935" s="317" t="str">
        <f t="shared" si="1024"/>
        <v/>
      </c>
      <c r="AB935" s="97" t="str">
        <f t="shared" si="1025"/>
        <v/>
      </c>
      <c r="AC935" s="143" t="str">
        <f t="shared" si="1026"/>
        <v/>
      </c>
      <c r="AD935" s="143" t="str">
        <f t="shared" si="1065"/>
        <v/>
      </c>
      <c r="AE935" s="360"/>
      <c r="AF935" s="360"/>
      <c r="AG935" s="364"/>
      <c r="AH935" s="363" t="str">
        <f t="shared" si="1066"/>
        <v/>
      </c>
      <c r="AI935" s="360"/>
      <c r="AJ935" s="360"/>
      <c r="AK935" s="364"/>
      <c r="AL935" s="365" t="str">
        <f t="shared" si="1067"/>
        <v/>
      </c>
      <c r="AM935" s="363" t="str">
        <f t="shared" si="1068"/>
        <v/>
      </c>
      <c r="AN935" s="366" t="str">
        <f t="shared" si="1069"/>
        <v/>
      </c>
      <c r="AO935" s="360"/>
      <c r="AP935" s="360"/>
      <c r="AQ935" s="360" t="str">
        <f t="shared" si="1070"/>
        <v/>
      </c>
      <c r="AR935" s="348" t="str">
        <f t="shared" si="1027"/>
        <v/>
      </c>
      <c r="AS935" s="360"/>
      <c r="AT935" s="348" t="str">
        <f t="shared" si="1028"/>
        <v/>
      </c>
      <c r="AU935" s="360"/>
      <c r="AV935" s="348" t="str">
        <f t="shared" si="1029"/>
        <v/>
      </c>
      <c r="AW935" s="360"/>
      <c r="AX935" s="348" t="str">
        <f t="shared" si="1030"/>
        <v/>
      </c>
      <c r="AY935" s="360"/>
      <c r="AZ935" s="348" t="str">
        <f t="shared" si="1031"/>
        <v/>
      </c>
      <c r="BA935" s="367"/>
      <c r="BB935" s="348" t="str">
        <f t="shared" si="1032"/>
        <v/>
      </c>
      <c r="BC935" s="350" t="str">
        <f t="shared" si="1035"/>
        <v/>
      </c>
      <c r="BD935" s="350" t="str">
        <f t="shared" si="1036"/>
        <v/>
      </c>
      <c r="BE935" s="360"/>
      <c r="BF935" s="361"/>
      <c r="BG935" s="362" t="str">
        <f t="shared" si="1071"/>
        <v/>
      </c>
      <c r="BH935" s="354" t="str">
        <f t="shared" si="1037"/>
        <v/>
      </c>
      <c r="BI935" s="350" t="str">
        <f t="shared" si="1038"/>
        <v/>
      </c>
      <c r="BJ935" s="113" t="str">
        <f t="shared" si="1039"/>
        <v/>
      </c>
      <c r="BK935" s="347" t="str">
        <f t="shared" si="1064"/>
        <v/>
      </c>
      <c r="BR935" s="307"/>
      <c r="BS935" s="51" t="str">
        <f t="shared" si="1040"/>
        <v/>
      </c>
      <c r="BT935" s="51" t="str">
        <f t="shared" si="1041"/>
        <v/>
      </c>
      <c r="BU935" s="51" t="str">
        <f t="shared" si="1042"/>
        <v/>
      </c>
      <c r="BV935" s="51" t="str">
        <f t="shared" si="1043"/>
        <v/>
      </c>
      <c r="BW935" s="51" t="str">
        <f t="shared" si="1044"/>
        <v/>
      </c>
      <c r="BX935" s="51" t="str">
        <f t="shared" si="1045"/>
        <v/>
      </c>
      <c r="BY935" s="51" t="str">
        <f t="shared" si="1046"/>
        <v/>
      </c>
      <c r="BZ935" s="51" t="str">
        <f t="shared" si="1047"/>
        <v/>
      </c>
      <c r="CA935" s="51" t="str">
        <f t="shared" si="1048"/>
        <v/>
      </c>
      <c r="CB935" s="51" t="str">
        <f t="shared" si="1049"/>
        <v/>
      </c>
      <c r="CC935" s="51" t="str">
        <f t="shared" si="1033"/>
        <v/>
      </c>
      <c r="CD935" s="51" t="str">
        <f t="shared" si="1034"/>
        <v/>
      </c>
      <c r="CE935" s="51" t="str">
        <f t="shared" si="1050"/>
        <v/>
      </c>
      <c r="CF935" s="51"/>
      <c r="CH935" s="53" t="str">
        <f t="shared" si="1051"/>
        <v/>
      </c>
      <c r="CI935" s="53" t="str">
        <f t="shared" si="1052"/>
        <v/>
      </c>
      <c r="CJ935" s="54" t="str">
        <f t="shared" si="1053"/>
        <v/>
      </c>
      <c r="CK935" s="53" t="str">
        <f t="shared" si="1054"/>
        <v/>
      </c>
      <c r="CL935" s="53" t="str">
        <f t="shared" si="1055"/>
        <v/>
      </c>
      <c r="CM935" s="53" t="str">
        <f t="shared" si="1056"/>
        <v/>
      </c>
      <c r="CN935" s="53" t="str">
        <f t="shared" si="1057"/>
        <v/>
      </c>
      <c r="CO935" s="53" t="str">
        <f t="shared" si="1058"/>
        <v/>
      </c>
      <c r="CP935" s="53" t="str">
        <f t="shared" si="1059"/>
        <v/>
      </c>
      <c r="CQ935" s="53" t="str">
        <f t="shared" si="1060"/>
        <v/>
      </c>
      <c r="CR935" s="53" t="str">
        <f t="shared" si="1061"/>
        <v/>
      </c>
      <c r="CS935" s="53" t="str">
        <f t="shared" si="1062"/>
        <v/>
      </c>
      <c r="CT935" s="53" t="str">
        <f t="shared" si="1063"/>
        <v/>
      </c>
      <c r="CU935" s="53" t="str">
        <f t="shared" si="1072"/>
        <v/>
      </c>
    </row>
    <row r="936" spans="1:99" hidden="1" x14ac:dyDescent="0.3">
      <c r="A936" s="40">
        <v>998</v>
      </c>
      <c r="B936" s="141"/>
      <c r="C936" s="142"/>
      <c r="D936" s="144"/>
      <c r="E936" s="144"/>
      <c r="F936" s="312"/>
      <c r="G936" s="144" t="s">
        <v>141</v>
      </c>
      <c r="H936" s="314"/>
      <c r="I936" s="314"/>
      <c r="J936" s="315" t="str">
        <f t="shared" si="1007"/>
        <v/>
      </c>
      <c r="K936" s="316" t="str">
        <f t="shared" si="1008"/>
        <v/>
      </c>
      <c r="L936" s="317" t="str">
        <f t="shared" si="1009"/>
        <v/>
      </c>
      <c r="M936" s="316" t="str">
        <f t="shared" si="1010"/>
        <v/>
      </c>
      <c r="N936" s="317" t="str">
        <f t="shared" si="1011"/>
        <v/>
      </c>
      <c r="O936" s="316" t="str">
        <f t="shared" si="1012"/>
        <v/>
      </c>
      <c r="P936" s="317" t="str">
        <f t="shared" si="1013"/>
        <v/>
      </c>
      <c r="Q936" s="318" t="str">
        <f t="shared" si="1014"/>
        <v/>
      </c>
      <c r="R936" s="319" t="str">
        <f t="shared" si="1015"/>
        <v/>
      </c>
      <c r="S936" s="318" t="str">
        <f t="shared" si="1016"/>
        <v/>
      </c>
      <c r="T936" s="317" t="str">
        <f t="shared" si="1017"/>
        <v/>
      </c>
      <c r="U936" s="318" t="str">
        <f t="shared" si="1018"/>
        <v/>
      </c>
      <c r="V936" s="319" t="str">
        <f t="shared" si="1019"/>
        <v/>
      </c>
      <c r="W936" s="318" t="str">
        <f t="shared" si="1020"/>
        <v/>
      </c>
      <c r="X936" s="319" t="str">
        <f t="shared" si="1021"/>
        <v/>
      </c>
      <c r="Y936" s="318" t="str">
        <f t="shared" si="1022"/>
        <v/>
      </c>
      <c r="Z936" s="319" t="str">
        <f t="shared" si="1023"/>
        <v/>
      </c>
      <c r="AA936" s="317" t="str">
        <f t="shared" si="1024"/>
        <v/>
      </c>
      <c r="AB936" s="97" t="str">
        <f t="shared" si="1025"/>
        <v/>
      </c>
      <c r="AC936" s="143" t="str">
        <f t="shared" si="1026"/>
        <v/>
      </c>
      <c r="AD936" s="143" t="str">
        <f t="shared" si="1065"/>
        <v/>
      </c>
      <c r="AE936" s="360"/>
      <c r="AF936" s="360"/>
      <c r="AG936" s="364"/>
      <c r="AH936" s="363" t="str">
        <f t="shared" si="1066"/>
        <v/>
      </c>
      <c r="AI936" s="360"/>
      <c r="AJ936" s="360"/>
      <c r="AK936" s="364"/>
      <c r="AL936" s="365" t="str">
        <f t="shared" si="1067"/>
        <v/>
      </c>
      <c r="AM936" s="363" t="str">
        <f t="shared" si="1068"/>
        <v/>
      </c>
      <c r="AN936" s="366" t="str">
        <f t="shared" si="1069"/>
        <v/>
      </c>
      <c r="AO936" s="360"/>
      <c r="AP936" s="360"/>
      <c r="AQ936" s="360" t="str">
        <f t="shared" si="1070"/>
        <v/>
      </c>
      <c r="AR936" s="348" t="str">
        <f t="shared" si="1027"/>
        <v/>
      </c>
      <c r="AS936" s="360"/>
      <c r="AT936" s="348" t="str">
        <f t="shared" si="1028"/>
        <v/>
      </c>
      <c r="AU936" s="360"/>
      <c r="AV936" s="348" t="str">
        <f t="shared" si="1029"/>
        <v/>
      </c>
      <c r="AW936" s="360"/>
      <c r="AX936" s="348" t="str">
        <f t="shared" si="1030"/>
        <v/>
      </c>
      <c r="AY936" s="360"/>
      <c r="AZ936" s="348" t="str">
        <f t="shared" si="1031"/>
        <v/>
      </c>
      <c r="BA936" s="367"/>
      <c r="BB936" s="348" t="str">
        <f t="shared" si="1032"/>
        <v/>
      </c>
      <c r="BC936" s="350" t="str">
        <f t="shared" si="1035"/>
        <v/>
      </c>
      <c r="BD936" s="350" t="str">
        <f t="shared" si="1036"/>
        <v/>
      </c>
      <c r="BE936" s="360"/>
      <c r="BF936" s="361"/>
      <c r="BG936" s="362" t="str">
        <f t="shared" si="1071"/>
        <v/>
      </c>
      <c r="BH936" s="354" t="str">
        <f t="shared" si="1037"/>
        <v/>
      </c>
      <c r="BI936" s="350" t="str">
        <f t="shared" si="1038"/>
        <v/>
      </c>
      <c r="BJ936" s="113" t="str">
        <f t="shared" si="1039"/>
        <v/>
      </c>
      <c r="BK936" s="347" t="str">
        <f t="shared" si="1064"/>
        <v/>
      </c>
      <c r="BR936" s="307"/>
      <c r="BS936" s="51" t="str">
        <f t="shared" si="1040"/>
        <v/>
      </c>
      <c r="BT936" s="51" t="str">
        <f t="shared" si="1041"/>
        <v/>
      </c>
      <c r="BU936" s="51" t="str">
        <f t="shared" si="1042"/>
        <v/>
      </c>
      <c r="BV936" s="51" t="str">
        <f t="shared" si="1043"/>
        <v/>
      </c>
      <c r="BW936" s="51" t="str">
        <f t="shared" si="1044"/>
        <v/>
      </c>
      <c r="BX936" s="51" t="str">
        <f t="shared" si="1045"/>
        <v/>
      </c>
      <c r="BY936" s="51" t="str">
        <f t="shared" si="1046"/>
        <v/>
      </c>
      <c r="BZ936" s="51" t="str">
        <f t="shared" si="1047"/>
        <v/>
      </c>
      <c r="CA936" s="51" t="str">
        <f t="shared" si="1048"/>
        <v/>
      </c>
      <c r="CB936" s="51" t="str">
        <f t="shared" si="1049"/>
        <v/>
      </c>
      <c r="CC936" s="51" t="str">
        <f t="shared" si="1033"/>
        <v/>
      </c>
      <c r="CD936" s="51" t="str">
        <f t="shared" si="1034"/>
        <v/>
      </c>
      <c r="CE936" s="51" t="str">
        <f t="shared" si="1050"/>
        <v/>
      </c>
      <c r="CF936" s="51"/>
      <c r="CH936" s="53" t="str">
        <f t="shared" si="1051"/>
        <v/>
      </c>
      <c r="CI936" s="53" t="str">
        <f t="shared" si="1052"/>
        <v/>
      </c>
      <c r="CJ936" s="54" t="str">
        <f t="shared" si="1053"/>
        <v/>
      </c>
      <c r="CK936" s="53" t="str">
        <f t="shared" si="1054"/>
        <v/>
      </c>
      <c r="CL936" s="53" t="str">
        <f t="shared" si="1055"/>
        <v/>
      </c>
      <c r="CM936" s="53" t="str">
        <f t="shared" si="1056"/>
        <v/>
      </c>
      <c r="CN936" s="53" t="str">
        <f t="shared" si="1057"/>
        <v/>
      </c>
      <c r="CO936" s="53" t="str">
        <f t="shared" si="1058"/>
        <v/>
      </c>
      <c r="CP936" s="53" t="str">
        <f t="shared" si="1059"/>
        <v/>
      </c>
      <c r="CQ936" s="53" t="str">
        <f t="shared" si="1060"/>
        <v/>
      </c>
      <c r="CR936" s="53" t="str">
        <f t="shared" si="1061"/>
        <v/>
      </c>
      <c r="CS936" s="53" t="str">
        <f t="shared" si="1062"/>
        <v/>
      </c>
      <c r="CT936" s="53" t="str">
        <f t="shared" si="1063"/>
        <v/>
      </c>
      <c r="CU936" s="53" t="str">
        <f t="shared" si="1072"/>
        <v/>
      </c>
    </row>
    <row r="937" spans="1:99" hidden="1" x14ac:dyDescent="0.3">
      <c r="A937" s="40">
        <v>999</v>
      </c>
      <c r="B937" s="141"/>
      <c r="C937" s="142"/>
      <c r="D937" s="144"/>
      <c r="E937" s="144"/>
      <c r="F937" s="312"/>
      <c r="G937" s="144" t="s">
        <v>141</v>
      </c>
      <c r="H937" s="314"/>
      <c r="I937" s="314"/>
      <c r="J937" s="315" t="str">
        <f t="shared" si="1007"/>
        <v/>
      </c>
      <c r="K937" s="316" t="str">
        <f t="shared" si="1008"/>
        <v/>
      </c>
      <c r="L937" s="317" t="str">
        <f t="shared" si="1009"/>
        <v/>
      </c>
      <c r="M937" s="316" t="str">
        <f t="shared" si="1010"/>
        <v/>
      </c>
      <c r="N937" s="317" t="str">
        <f t="shared" si="1011"/>
        <v/>
      </c>
      <c r="O937" s="316" t="str">
        <f t="shared" si="1012"/>
        <v/>
      </c>
      <c r="P937" s="317" t="str">
        <f t="shared" si="1013"/>
        <v/>
      </c>
      <c r="Q937" s="318" t="str">
        <f t="shared" si="1014"/>
        <v/>
      </c>
      <c r="R937" s="319" t="str">
        <f t="shared" si="1015"/>
        <v/>
      </c>
      <c r="S937" s="318" t="str">
        <f t="shared" si="1016"/>
        <v/>
      </c>
      <c r="T937" s="317" t="str">
        <f t="shared" si="1017"/>
        <v/>
      </c>
      <c r="U937" s="318" t="str">
        <f t="shared" si="1018"/>
        <v/>
      </c>
      <c r="V937" s="319" t="str">
        <f t="shared" si="1019"/>
        <v/>
      </c>
      <c r="W937" s="318" t="str">
        <f t="shared" si="1020"/>
        <v/>
      </c>
      <c r="X937" s="319" t="str">
        <f t="shared" si="1021"/>
        <v/>
      </c>
      <c r="Y937" s="318" t="str">
        <f t="shared" si="1022"/>
        <v/>
      </c>
      <c r="Z937" s="319" t="str">
        <f t="shared" si="1023"/>
        <v/>
      </c>
      <c r="AA937" s="317" t="str">
        <f t="shared" si="1024"/>
        <v/>
      </c>
      <c r="AB937" s="97" t="str">
        <f t="shared" si="1025"/>
        <v/>
      </c>
      <c r="AC937" s="143" t="str">
        <f t="shared" si="1026"/>
        <v/>
      </c>
      <c r="AD937" s="143" t="str">
        <f t="shared" si="1065"/>
        <v/>
      </c>
      <c r="AE937" s="360"/>
      <c r="AF937" s="360"/>
      <c r="AG937" s="364"/>
      <c r="AH937" s="363" t="str">
        <f t="shared" si="1066"/>
        <v/>
      </c>
      <c r="AI937" s="360"/>
      <c r="AJ937" s="360"/>
      <c r="AK937" s="364"/>
      <c r="AL937" s="365" t="str">
        <f t="shared" si="1067"/>
        <v/>
      </c>
      <c r="AM937" s="363" t="str">
        <f t="shared" si="1068"/>
        <v/>
      </c>
      <c r="AN937" s="366" t="str">
        <f t="shared" si="1069"/>
        <v/>
      </c>
      <c r="AO937" s="360"/>
      <c r="AP937" s="360"/>
      <c r="AQ937" s="360" t="str">
        <f t="shared" si="1070"/>
        <v/>
      </c>
      <c r="AR937" s="348" t="str">
        <f t="shared" si="1027"/>
        <v/>
      </c>
      <c r="AS937" s="360"/>
      <c r="AT937" s="348" t="str">
        <f t="shared" si="1028"/>
        <v/>
      </c>
      <c r="AU937" s="360"/>
      <c r="AV937" s="348" t="str">
        <f t="shared" si="1029"/>
        <v/>
      </c>
      <c r="AW937" s="360"/>
      <c r="AX937" s="348" t="str">
        <f t="shared" si="1030"/>
        <v/>
      </c>
      <c r="AY937" s="360"/>
      <c r="AZ937" s="348" t="str">
        <f t="shared" si="1031"/>
        <v/>
      </c>
      <c r="BA937" s="367"/>
      <c r="BB937" s="348" t="str">
        <f t="shared" si="1032"/>
        <v/>
      </c>
      <c r="BC937" s="350" t="str">
        <f t="shared" si="1035"/>
        <v/>
      </c>
      <c r="BD937" s="350" t="str">
        <f t="shared" si="1036"/>
        <v/>
      </c>
      <c r="BE937" s="360"/>
      <c r="BF937" s="361"/>
      <c r="BG937" s="362" t="str">
        <f t="shared" si="1071"/>
        <v/>
      </c>
      <c r="BH937" s="354" t="str">
        <f t="shared" si="1037"/>
        <v/>
      </c>
      <c r="BI937" s="350" t="str">
        <f t="shared" si="1038"/>
        <v/>
      </c>
      <c r="BJ937" s="113" t="str">
        <f t="shared" si="1039"/>
        <v/>
      </c>
      <c r="BK937" s="347" t="str">
        <f t="shared" si="1064"/>
        <v/>
      </c>
      <c r="BR937" s="307"/>
      <c r="BS937" s="51" t="str">
        <f t="shared" si="1040"/>
        <v/>
      </c>
      <c r="BT937" s="51" t="str">
        <f t="shared" si="1041"/>
        <v/>
      </c>
      <c r="BU937" s="51" t="str">
        <f t="shared" si="1042"/>
        <v/>
      </c>
      <c r="BV937" s="51" t="str">
        <f t="shared" si="1043"/>
        <v/>
      </c>
      <c r="BW937" s="51" t="str">
        <f t="shared" si="1044"/>
        <v/>
      </c>
      <c r="BX937" s="51" t="str">
        <f t="shared" si="1045"/>
        <v/>
      </c>
      <c r="BY937" s="51" t="str">
        <f t="shared" si="1046"/>
        <v/>
      </c>
      <c r="BZ937" s="51" t="str">
        <f t="shared" si="1047"/>
        <v/>
      </c>
      <c r="CA937" s="51" t="str">
        <f t="shared" si="1048"/>
        <v/>
      </c>
      <c r="CB937" s="51" t="str">
        <f t="shared" si="1049"/>
        <v/>
      </c>
      <c r="CC937" s="51" t="str">
        <f t="shared" si="1033"/>
        <v/>
      </c>
      <c r="CD937" s="51" t="str">
        <f t="shared" si="1034"/>
        <v/>
      </c>
      <c r="CE937" s="51" t="str">
        <f t="shared" si="1050"/>
        <v/>
      </c>
      <c r="CF937" s="51"/>
      <c r="CH937" s="53" t="str">
        <f t="shared" si="1051"/>
        <v/>
      </c>
      <c r="CI937" s="53" t="str">
        <f t="shared" si="1052"/>
        <v/>
      </c>
      <c r="CJ937" s="54" t="str">
        <f t="shared" si="1053"/>
        <v/>
      </c>
      <c r="CK937" s="53" t="str">
        <f t="shared" si="1054"/>
        <v/>
      </c>
      <c r="CL937" s="53" t="str">
        <f t="shared" si="1055"/>
        <v/>
      </c>
      <c r="CM937" s="53" t="str">
        <f t="shared" si="1056"/>
        <v/>
      </c>
      <c r="CN937" s="53" t="str">
        <f t="shared" si="1057"/>
        <v/>
      </c>
      <c r="CO937" s="53" t="str">
        <f t="shared" si="1058"/>
        <v/>
      </c>
      <c r="CP937" s="53" t="str">
        <f t="shared" si="1059"/>
        <v/>
      </c>
      <c r="CQ937" s="53" t="str">
        <f t="shared" si="1060"/>
        <v/>
      </c>
      <c r="CR937" s="53" t="str">
        <f t="shared" si="1061"/>
        <v/>
      </c>
      <c r="CS937" s="53" t="str">
        <f t="shared" si="1062"/>
        <v/>
      </c>
      <c r="CT937" s="53" t="str">
        <f t="shared" si="1063"/>
        <v/>
      </c>
      <c r="CU937" s="53" t="str">
        <f t="shared" si="1072"/>
        <v/>
      </c>
    </row>
    <row r="938" spans="1:99" hidden="1" x14ac:dyDescent="0.3">
      <c r="A938" s="40">
        <v>1000</v>
      </c>
      <c r="B938" s="141"/>
      <c r="C938" s="142"/>
      <c r="D938" s="144"/>
      <c r="E938" s="144"/>
      <c r="F938" s="312"/>
      <c r="G938" s="144" t="s">
        <v>141</v>
      </c>
      <c r="H938" s="314"/>
      <c r="I938" s="314"/>
      <c r="J938" s="315" t="str">
        <f t="shared" si="1007"/>
        <v/>
      </c>
      <c r="K938" s="316" t="str">
        <f t="shared" si="1008"/>
        <v/>
      </c>
      <c r="L938" s="317" t="str">
        <f t="shared" si="1009"/>
        <v/>
      </c>
      <c r="M938" s="316" t="str">
        <f t="shared" si="1010"/>
        <v/>
      </c>
      <c r="N938" s="317" t="str">
        <f t="shared" si="1011"/>
        <v/>
      </c>
      <c r="O938" s="316" t="str">
        <f t="shared" si="1012"/>
        <v/>
      </c>
      <c r="P938" s="317" t="str">
        <f t="shared" si="1013"/>
        <v/>
      </c>
      <c r="Q938" s="318" t="str">
        <f t="shared" si="1014"/>
        <v/>
      </c>
      <c r="R938" s="319" t="str">
        <f t="shared" si="1015"/>
        <v/>
      </c>
      <c r="S938" s="318" t="str">
        <f t="shared" si="1016"/>
        <v/>
      </c>
      <c r="T938" s="317" t="str">
        <f t="shared" si="1017"/>
        <v/>
      </c>
      <c r="U938" s="318" t="str">
        <f t="shared" si="1018"/>
        <v/>
      </c>
      <c r="V938" s="319" t="str">
        <f t="shared" si="1019"/>
        <v/>
      </c>
      <c r="W938" s="318" t="str">
        <f t="shared" si="1020"/>
        <v/>
      </c>
      <c r="X938" s="319" t="str">
        <f t="shared" si="1021"/>
        <v/>
      </c>
      <c r="Y938" s="318" t="str">
        <f t="shared" si="1022"/>
        <v/>
      </c>
      <c r="Z938" s="319" t="str">
        <f t="shared" si="1023"/>
        <v/>
      </c>
      <c r="AA938" s="317" t="str">
        <f t="shared" si="1024"/>
        <v/>
      </c>
      <c r="AB938" s="97" t="str">
        <f t="shared" si="1025"/>
        <v/>
      </c>
      <c r="AC938" s="143" t="str">
        <f t="shared" si="1026"/>
        <v/>
      </c>
      <c r="AD938" s="143" t="str">
        <f t="shared" si="1065"/>
        <v/>
      </c>
      <c r="AE938" s="360"/>
      <c r="AF938" s="360"/>
      <c r="AG938" s="364"/>
      <c r="AH938" s="363" t="str">
        <f t="shared" si="1066"/>
        <v/>
      </c>
      <c r="AI938" s="360"/>
      <c r="AJ938" s="360"/>
      <c r="AK938" s="364"/>
      <c r="AL938" s="365" t="str">
        <f t="shared" si="1067"/>
        <v/>
      </c>
      <c r="AM938" s="363" t="str">
        <f t="shared" si="1068"/>
        <v/>
      </c>
      <c r="AN938" s="366" t="str">
        <f t="shared" si="1069"/>
        <v/>
      </c>
      <c r="AO938" s="360"/>
      <c r="AP938" s="360"/>
      <c r="AQ938" s="360" t="str">
        <f t="shared" si="1070"/>
        <v/>
      </c>
      <c r="AR938" s="348" t="str">
        <f t="shared" si="1027"/>
        <v/>
      </c>
      <c r="AS938" s="360"/>
      <c r="AT938" s="348" t="str">
        <f t="shared" si="1028"/>
        <v/>
      </c>
      <c r="AU938" s="360"/>
      <c r="AV938" s="348" t="str">
        <f t="shared" si="1029"/>
        <v/>
      </c>
      <c r="AW938" s="360"/>
      <c r="AX938" s="348" t="str">
        <f t="shared" si="1030"/>
        <v/>
      </c>
      <c r="AY938" s="360"/>
      <c r="AZ938" s="348" t="str">
        <f t="shared" si="1031"/>
        <v/>
      </c>
      <c r="BA938" s="367"/>
      <c r="BB938" s="348" t="str">
        <f t="shared" si="1032"/>
        <v/>
      </c>
      <c r="BC938" s="350" t="str">
        <f t="shared" si="1035"/>
        <v/>
      </c>
      <c r="BD938" s="350" t="str">
        <f t="shared" si="1036"/>
        <v/>
      </c>
      <c r="BE938" s="360"/>
      <c r="BF938" s="361"/>
      <c r="BG938" s="362" t="str">
        <f t="shared" si="1071"/>
        <v/>
      </c>
      <c r="BH938" s="354" t="str">
        <f t="shared" si="1037"/>
        <v/>
      </c>
      <c r="BI938" s="350" t="str">
        <f t="shared" si="1038"/>
        <v/>
      </c>
      <c r="BJ938" s="113" t="str">
        <f t="shared" si="1039"/>
        <v/>
      </c>
      <c r="BK938" s="347" t="str">
        <f t="shared" si="1064"/>
        <v/>
      </c>
      <c r="BR938" s="307"/>
      <c r="BS938" s="51" t="str">
        <f t="shared" si="1040"/>
        <v/>
      </c>
      <c r="BT938" s="51" t="str">
        <f t="shared" si="1041"/>
        <v/>
      </c>
      <c r="BU938" s="51" t="str">
        <f t="shared" si="1042"/>
        <v/>
      </c>
      <c r="BV938" s="51" t="str">
        <f t="shared" si="1043"/>
        <v/>
      </c>
      <c r="BW938" s="51" t="str">
        <f t="shared" si="1044"/>
        <v/>
      </c>
      <c r="BX938" s="51" t="str">
        <f t="shared" si="1045"/>
        <v/>
      </c>
      <c r="BY938" s="51" t="str">
        <f t="shared" si="1046"/>
        <v/>
      </c>
      <c r="BZ938" s="51" t="str">
        <f t="shared" si="1047"/>
        <v/>
      </c>
      <c r="CA938" s="51" t="str">
        <f t="shared" si="1048"/>
        <v/>
      </c>
      <c r="CB938" s="51" t="str">
        <f t="shared" si="1049"/>
        <v/>
      </c>
      <c r="CC938" s="51" t="str">
        <f t="shared" si="1033"/>
        <v/>
      </c>
      <c r="CD938" s="51" t="str">
        <f t="shared" si="1034"/>
        <v/>
      </c>
      <c r="CE938" s="51" t="str">
        <f t="shared" si="1050"/>
        <v/>
      </c>
      <c r="CF938" s="51"/>
      <c r="CH938" s="53" t="str">
        <f t="shared" si="1051"/>
        <v/>
      </c>
      <c r="CI938" s="53" t="str">
        <f t="shared" si="1052"/>
        <v/>
      </c>
      <c r="CJ938" s="54" t="str">
        <f t="shared" si="1053"/>
        <v/>
      </c>
      <c r="CK938" s="53" t="str">
        <f t="shared" si="1054"/>
        <v/>
      </c>
      <c r="CL938" s="53" t="str">
        <f t="shared" si="1055"/>
        <v/>
      </c>
      <c r="CM938" s="53" t="str">
        <f t="shared" si="1056"/>
        <v/>
      </c>
      <c r="CN938" s="53" t="str">
        <f t="shared" si="1057"/>
        <v/>
      </c>
      <c r="CO938" s="53" t="str">
        <f t="shared" si="1058"/>
        <v/>
      </c>
      <c r="CP938" s="53" t="str">
        <f t="shared" si="1059"/>
        <v/>
      </c>
      <c r="CQ938" s="53" t="str">
        <f t="shared" si="1060"/>
        <v/>
      </c>
      <c r="CR938" s="53" t="str">
        <f t="shared" si="1061"/>
        <v/>
      </c>
      <c r="CS938" s="53" t="str">
        <f t="shared" si="1062"/>
        <v/>
      </c>
      <c r="CT938" s="53" t="str">
        <f t="shared" si="1063"/>
        <v/>
      </c>
      <c r="CU938" s="53" t="str">
        <f t="shared" si="1072"/>
        <v/>
      </c>
    </row>
    <row r="939" spans="1:99" hidden="1" x14ac:dyDescent="0.3">
      <c r="A939" s="40">
        <v>1001</v>
      </c>
      <c r="B939" s="141"/>
      <c r="C939" s="142"/>
      <c r="D939" s="144"/>
      <c r="E939" s="144"/>
      <c r="F939" s="312"/>
      <c r="G939" s="144" t="s">
        <v>141</v>
      </c>
      <c r="H939" s="314"/>
      <c r="I939" s="314"/>
      <c r="J939" s="315" t="str">
        <f t="shared" si="1007"/>
        <v/>
      </c>
      <c r="K939" s="316" t="str">
        <f t="shared" si="1008"/>
        <v/>
      </c>
      <c r="L939" s="317" t="str">
        <f t="shared" si="1009"/>
        <v/>
      </c>
      <c r="M939" s="316" t="str">
        <f t="shared" si="1010"/>
        <v/>
      </c>
      <c r="N939" s="317" t="str">
        <f t="shared" si="1011"/>
        <v/>
      </c>
      <c r="O939" s="316" t="str">
        <f t="shared" si="1012"/>
        <v/>
      </c>
      <c r="P939" s="317" t="str">
        <f t="shared" si="1013"/>
        <v/>
      </c>
      <c r="Q939" s="318" t="str">
        <f t="shared" si="1014"/>
        <v/>
      </c>
      <c r="R939" s="319" t="str">
        <f t="shared" si="1015"/>
        <v/>
      </c>
      <c r="S939" s="318" t="str">
        <f t="shared" si="1016"/>
        <v/>
      </c>
      <c r="T939" s="317" t="str">
        <f t="shared" si="1017"/>
        <v/>
      </c>
      <c r="U939" s="318" t="str">
        <f t="shared" si="1018"/>
        <v/>
      </c>
      <c r="V939" s="319" t="str">
        <f t="shared" si="1019"/>
        <v/>
      </c>
      <c r="W939" s="318" t="str">
        <f t="shared" si="1020"/>
        <v/>
      </c>
      <c r="X939" s="319" t="str">
        <f t="shared" si="1021"/>
        <v/>
      </c>
      <c r="Y939" s="318" t="str">
        <f t="shared" si="1022"/>
        <v/>
      </c>
      <c r="Z939" s="319" t="str">
        <f t="shared" si="1023"/>
        <v/>
      </c>
      <c r="AA939" s="317" t="str">
        <f t="shared" si="1024"/>
        <v/>
      </c>
      <c r="AB939" s="97" t="str">
        <f t="shared" si="1025"/>
        <v/>
      </c>
      <c r="AC939" s="143" t="str">
        <f t="shared" si="1026"/>
        <v/>
      </c>
      <c r="AD939" s="143" t="str">
        <f t="shared" si="1065"/>
        <v/>
      </c>
      <c r="AE939" s="360"/>
      <c r="AF939" s="360"/>
      <c r="AG939" s="364"/>
      <c r="AH939" s="363" t="str">
        <f t="shared" si="1066"/>
        <v/>
      </c>
      <c r="AI939" s="360"/>
      <c r="AJ939" s="360"/>
      <c r="AK939" s="364"/>
      <c r="AL939" s="365" t="str">
        <f t="shared" si="1067"/>
        <v/>
      </c>
      <c r="AM939" s="363" t="str">
        <f t="shared" si="1068"/>
        <v/>
      </c>
      <c r="AN939" s="366" t="str">
        <f t="shared" si="1069"/>
        <v/>
      </c>
      <c r="AO939" s="360"/>
      <c r="AP939" s="360"/>
      <c r="AQ939" s="360" t="str">
        <f t="shared" si="1070"/>
        <v/>
      </c>
      <c r="AR939" s="348" t="str">
        <f t="shared" si="1027"/>
        <v/>
      </c>
      <c r="AS939" s="360"/>
      <c r="AT939" s="348" t="str">
        <f t="shared" si="1028"/>
        <v/>
      </c>
      <c r="AU939" s="360"/>
      <c r="AV939" s="348" t="str">
        <f t="shared" si="1029"/>
        <v/>
      </c>
      <c r="AW939" s="360"/>
      <c r="AX939" s="348" t="str">
        <f t="shared" si="1030"/>
        <v/>
      </c>
      <c r="AY939" s="360"/>
      <c r="AZ939" s="348" t="str">
        <f t="shared" si="1031"/>
        <v/>
      </c>
      <c r="BA939" s="367"/>
      <c r="BB939" s="348" t="str">
        <f t="shared" si="1032"/>
        <v/>
      </c>
      <c r="BC939" s="350" t="str">
        <f t="shared" si="1035"/>
        <v/>
      </c>
      <c r="BD939" s="350" t="str">
        <f t="shared" si="1036"/>
        <v/>
      </c>
      <c r="BE939" s="360"/>
      <c r="BF939" s="361"/>
      <c r="BG939" s="362" t="str">
        <f t="shared" si="1071"/>
        <v/>
      </c>
      <c r="BH939" s="354" t="str">
        <f t="shared" si="1037"/>
        <v/>
      </c>
      <c r="BI939" s="350" t="str">
        <f t="shared" si="1038"/>
        <v/>
      </c>
      <c r="BJ939" s="113" t="str">
        <f t="shared" si="1039"/>
        <v/>
      </c>
      <c r="BK939" s="347" t="str">
        <f t="shared" si="1064"/>
        <v/>
      </c>
      <c r="BR939" s="307"/>
      <c r="BS939" s="51" t="str">
        <f t="shared" si="1040"/>
        <v/>
      </c>
      <c r="BT939" s="51" t="str">
        <f t="shared" si="1041"/>
        <v/>
      </c>
      <c r="BU939" s="51" t="str">
        <f t="shared" si="1042"/>
        <v/>
      </c>
      <c r="BV939" s="51" t="str">
        <f t="shared" si="1043"/>
        <v/>
      </c>
      <c r="BW939" s="51" t="str">
        <f t="shared" si="1044"/>
        <v/>
      </c>
      <c r="BX939" s="51" t="str">
        <f t="shared" si="1045"/>
        <v/>
      </c>
      <c r="BY939" s="51" t="str">
        <f t="shared" si="1046"/>
        <v/>
      </c>
      <c r="BZ939" s="51" t="str">
        <f t="shared" si="1047"/>
        <v/>
      </c>
      <c r="CA939" s="51" t="str">
        <f t="shared" si="1048"/>
        <v/>
      </c>
      <c r="CB939" s="51" t="str">
        <f t="shared" si="1049"/>
        <v/>
      </c>
      <c r="CC939" s="51" t="str">
        <f t="shared" si="1033"/>
        <v/>
      </c>
      <c r="CD939" s="51" t="str">
        <f t="shared" si="1034"/>
        <v/>
      </c>
      <c r="CE939" s="51" t="str">
        <f t="shared" si="1050"/>
        <v/>
      </c>
      <c r="CF939" s="51"/>
      <c r="CH939" s="53" t="str">
        <f t="shared" si="1051"/>
        <v/>
      </c>
      <c r="CI939" s="53" t="str">
        <f t="shared" si="1052"/>
        <v/>
      </c>
      <c r="CJ939" s="54" t="str">
        <f t="shared" si="1053"/>
        <v/>
      </c>
      <c r="CK939" s="53" t="str">
        <f t="shared" si="1054"/>
        <v/>
      </c>
      <c r="CL939" s="53" t="str">
        <f t="shared" si="1055"/>
        <v/>
      </c>
      <c r="CM939" s="53" t="str">
        <f t="shared" si="1056"/>
        <v/>
      </c>
      <c r="CN939" s="53" t="str">
        <f t="shared" si="1057"/>
        <v/>
      </c>
      <c r="CO939" s="53" t="str">
        <f t="shared" si="1058"/>
        <v/>
      </c>
      <c r="CP939" s="53" t="str">
        <f t="shared" si="1059"/>
        <v/>
      </c>
      <c r="CQ939" s="53" t="str">
        <f t="shared" si="1060"/>
        <v/>
      </c>
      <c r="CR939" s="53" t="str">
        <f t="shared" si="1061"/>
        <v/>
      </c>
      <c r="CS939" s="53" t="str">
        <f t="shared" si="1062"/>
        <v/>
      </c>
      <c r="CT939" s="53" t="str">
        <f t="shared" si="1063"/>
        <v/>
      </c>
      <c r="CU939" s="53" t="str">
        <f t="shared" si="1072"/>
        <v/>
      </c>
    </row>
    <row r="940" spans="1:99" hidden="1" x14ac:dyDescent="0.3">
      <c r="A940" s="40">
        <v>1002</v>
      </c>
      <c r="B940" s="141"/>
      <c r="C940" s="142"/>
      <c r="D940" s="144"/>
      <c r="E940" s="144"/>
      <c r="F940" s="312"/>
      <c r="G940" s="144" t="s">
        <v>141</v>
      </c>
      <c r="H940" s="314"/>
      <c r="I940" s="314"/>
      <c r="J940" s="315" t="str">
        <f t="shared" si="1007"/>
        <v/>
      </c>
      <c r="K940" s="316" t="str">
        <f t="shared" si="1008"/>
        <v/>
      </c>
      <c r="L940" s="317" t="str">
        <f t="shared" si="1009"/>
        <v/>
      </c>
      <c r="M940" s="316" t="str">
        <f t="shared" si="1010"/>
        <v/>
      </c>
      <c r="N940" s="317" t="str">
        <f t="shared" si="1011"/>
        <v/>
      </c>
      <c r="O940" s="316" t="str">
        <f t="shared" si="1012"/>
        <v/>
      </c>
      <c r="P940" s="317" t="str">
        <f t="shared" si="1013"/>
        <v/>
      </c>
      <c r="Q940" s="318" t="str">
        <f t="shared" si="1014"/>
        <v/>
      </c>
      <c r="R940" s="319" t="str">
        <f t="shared" si="1015"/>
        <v/>
      </c>
      <c r="S940" s="318" t="str">
        <f t="shared" si="1016"/>
        <v/>
      </c>
      <c r="T940" s="317" t="str">
        <f t="shared" si="1017"/>
        <v/>
      </c>
      <c r="U940" s="318" t="str">
        <f t="shared" si="1018"/>
        <v/>
      </c>
      <c r="V940" s="319" t="str">
        <f t="shared" si="1019"/>
        <v/>
      </c>
      <c r="W940" s="318" t="str">
        <f t="shared" si="1020"/>
        <v/>
      </c>
      <c r="X940" s="319" t="str">
        <f t="shared" si="1021"/>
        <v/>
      </c>
      <c r="Y940" s="318" t="str">
        <f t="shared" si="1022"/>
        <v/>
      </c>
      <c r="Z940" s="319" t="str">
        <f t="shared" si="1023"/>
        <v/>
      </c>
      <c r="AA940" s="317" t="str">
        <f t="shared" si="1024"/>
        <v/>
      </c>
      <c r="AB940" s="97" t="str">
        <f t="shared" si="1025"/>
        <v/>
      </c>
      <c r="AC940" s="143" t="str">
        <f t="shared" si="1026"/>
        <v/>
      </c>
      <c r="AD940" s="143" t="str">
        <f t="shared" si="1065"/>
        <v/>
      </c>
      <c r="AE940" s="360"/>
      <c r="AF940" s="360"/>
      <c r="AG940" s="364"/>
      <c r="AH940" s="363" t="str">
        <f t="shared" si="1066"/>
        <v/>
      </c>
      <c r="AI940" s="360"/>
      <c r="AJ940" s="360"/>
      <c r="AK940" s="364"/>
      <c r="AL940" s="365" t="str">
        <f t="shared" si="1067"/>
        <v/>
      </c>
      <c r="AM940" s="363" t="str">
        <f t="shared" si="1068"/>
        <v/>
      </c>
      <c r="AN940" s="366" t="str">
        <f t="shared" si="1069"/>
        <v/>
      </c>
      <c r="AO940" s="360"/>
      <c r="AP940" s="360"/>
      <c r="AQ940" s="360" t="str">
        <f t="shared" si="1070"/>
        <v/>
      </c>
      <c r="AR940" s="348" t="str">
        <f t="shared" si="1027"/>
        <v/>
      </c>
      <c r="AS940" s="360"/>
      <c r="AT940" s="348" t="str">
        <f t="shared" si="1028"/>
        <v/>
      </c>
      <c r="AU940" s="360"/>
      <c r="AV940" s="348" t="str">
        <f t="shared" si="1029"/>
        <v/>
      </c>
      <c r="AW940" s="360"/>
      <c r="AX940" s="348" t="str">
        <f t="shared" si="1030"/>
        <v/>
      </c>
      <c r="AY940" s="360"/>
      <c r="AZ940" s="348" t="str">
        <f t="shared" si="1031"/>
        <v/>
      </c>
      <c r="BA940" s="367"/>
      <c r="BB940" s="348" t="str">
        <f t="shared" si="1032"/>
        <v/>
      </c>
      <c r="BC940" s="350" t="str">
        <f t="shared" si="1035"/>
        <v/>
      </c>
      <c r="BD940" s="350" t="str">
        <f t="shared" si="1036"/>
        <v/>
      </c>
      <c r="BE940" s="360"/>
      <c r="BF940" s="361"/>
      <c r="BG940" s="362" t="str">
        <f t="shared" si="1071"/>
        <v/>
      </c>
      <c r="BH940" s="354" t="str">
        <f t="shared" si="1037"/>
        <v/>
      </c>
      <c r="BI940" s="350" t="str">
        <f t="shared" si="1038"/>
        <v/>
      </c>
      <c r="BJ940" s="113" t="str">
        <f t="shared" si="1039"/>
        <v/>
      </c>
      <c r="BK940" s="347" t="str">
        <f t="shared" si="1064"/>
        <v/>
      </c>
      <c r="BR940" s="307"/>
      <c r="BS940" s="51" t="str">
        <f t="shared" si="1040"/>
        <v/>
      </c>
      <c r="BT940" s="51" t="str">
        <f t="shared" si="1041"/>
        <v/>
      </c>
      <c r="BU940" s="51" t="str">
        <f t="shared" si="1042"/>
        <v/>
      </c>
      <c r="BV940" s="51" t="str">
        <f t="shared" si="1043"/>
        <v/>
      </c>
      <c r="BW940" s="51" t="str">
        <f t="shared" si="1044"/>
        <v/>
      </c>
      <c r="BX940" s="51" t="str">
        <f t="shared" si="1045"/>
        <v/>
      </c>
      <c r="BY940" s="51" t="str">
        <f t="shared" si="1046"/>
        <v/>
      </c>
      <c r="BZ940" s="51" t="str">
        <f t="shared" si="1047"/>
        <v/>
      </c>
      <c r="CA940" s="51" t="str">
        <f t="shared" si="1048"/>
        <v/>
      </c>
      <c r="CB940" s="51" t="str">
        <f t="shared" si="1049"/>
        <v/>
      </c>
      <c r="CC940" s="51" t="str">
        <f t="shared" si="1033"/>
        <v/>
      </c>
      <c r="CD940" s="51" t="str">
        <f t="shared" si="1034"/>
        <v/>
      </c>
      <c r="CE940" s="51" t="str">
        <f t="shared" si="1050"/>
        <v/>
      </c>
      <c r="CF940" s="51"/>
      <c r="CH940" s="53" t="str">
        <f t="shared" si="1051"/>
        <v/>
      </c>
      <c r="CI940" s="53" t="str">
        <f t="shared" si="1052"/>
        <v/>
      </c>
      <c r="CJ940" s="54" t="str">
        <f t="shared" si="1053"/>
        <v/>
      </c>
      <c r="CK940" s="53" t="str">
        <f t="shared" si="1054"/>
        <v/>
      </c>
      <c r="CL940" s="53" t="str">
        <f t="shared" si="1055"/>
        <v/>
      </c>
      <c r="CM940" s="53" t="str">
        <f t="shared" si="1056"/>
        <v/>
      </c>
      <c r="CN940" s="53" t="str">
        <f t="shared" si="1057"/>
        <v/>
      </c>
      <c r="CO940" s="53" t="str">
        <f t="shared" si="1058"/>
        <v/>
      </c>
      <c r="CP940" s="53" t="str">
        <f t="shared" si="1059"/>
        <v/>
      </c>
      <c r="CQ940" s="53" t="str">
        <f t="shared" si="1060"/>
        <v/>
      </c>
      <c r="CR940" s="53" t="str">
        <f t="shared" si="1061"/>
        <v/>
      </c>
      <c r="CS940" s="53" t="str">
        <f t="shared" si="1062"/>
        <v/>
      </c>
      <c r="CT940" s="53" t="str">
        <f t="shared" si="1063"/>
        <v/>
      </c>
      <c r="CU940" s="53" t="str">
        <f t="shared" si="1072"/>
        <v/>
      </c>
    </row>
    <row r="941" spans="1:99" hidden="1" x14ac:dyDescent="0.3">
      <c r="A941" s="40">
        <v>1003</v>
      </c>
      <c r="B941" s="141"/>
      <c r="C941" s="142"/>
      <c r="D941" s="144"/>
      <c r="E941" s="144"/>
      <c r="F941" s="312"/>
      <c r="G941" s="144" t="s">
        <v>141</v>
      </c>
      <c r="H941" s="314"/>
      <c r="I941" s="314"/>
      <c r="J941" s="315" t="str">
        <f t="shared" si="1007"/>
        <v/>
      </c>
      <c r="K941" s="316" t="str">
        <f t="shared" si="1008"/>
        <v/>
      </c>
      <c r="L941" s="317" t="str">
        <f t="shared" si="1009"/>
        <v/>
      </c>
      <c r="M941" s="316" t="str">
        <f t="shared" si="1010"/>
        <v/>
      </c>
      <c r="N941" s="317" t="str">
        <f t="shared" si="1011"/>
        <v/>
      </c>
      <c r="O941" s="316" t="str">
        <f t="shared" si="1012"/>
        <v/>
      </c>
      <c r="P941" s="317" t="str">
        <f t="shared" si="1013"/>
        <v/>
      </c>
      <c r="Q941" s="318" t="str">
        <f t="shared" si="1014"/>
        <v/>
      </c>
      <c r="R941" s="319" t="str">
        <f t="shared" si="1015"/>
        <v/>
      </c>
      <c r="S941" s="318" t="str">
        <f t="shared" si="1016"/>
        <v/>
      </c>
      <c r="T941" s="317" t="str">
        <f t="shared" si="1017"/>
        <v/>
      </c>
      <c r="U941" s="318" t="str">
        <f t="shared" si="1018"/>
        <v/>
      </c>
      <c r="V941" s="319" t="str">
        <f t="shared" si="1019"/>
        <v/>
      </c>
      <c r="W941" s="318" t="str">
        <f t="shared" si="1020"/>
        <v/>
      </c>
      <c r="X941" s="319" t="str">
        <f t="shared" si="1021"/>
        <v/>
      </c>
      <c r="Y941" s="318" t="str">
        <f t="shared" si="1022"/>
        <v/>
      </c>
      <c r="Z941" s="319" t="str">
        <f t="shared" si="1023"/>
        <v/>
      </c>
      <c r="AA941" s="317" t="str">
        <f t="shared" si="1024"/>
        <v/>
      </c>
      <c r="AB941" s="97" t="str">
        <f t="shared" si="1025"/>
        <v/>
      </c>
      <c r="AC941" s="143" t="str">
        <f t="shared" si="1026"/>
        <v/>
      </c>
      <c r="AD941" s="143" t="str">
        <f t="shared" si="1065"/>
        <v/>
      </c>
      <c r="AE941" s="360"/>
      <c r="AF941" s="360"/>
      <c r="AG941" s="364"/>
      <c r="AH941" s="363" t="str">
        <f t="shared" si="1066"/>
        <v/>
      </c>
      <c r="AI941" s="360"/>
      <c r="AJ941" s="360"/>
      <c r="AK941" s="364"/>
      <c r="AL941" s="365" t="str">
        <f t="shared" si="1067"/>
        <v/>
      </c>
      <c r="AM941" s="363" t="str">
        <f t="shared" si="1068"/>
        <v/>
      </c>
      <c r="AN941" s="366" t="str">
        <f t="shared" si="1069"/>
        <v/>
      </c>
      <c r="AO941" s="360"/>
      <c r="AP941" s="360"/>
      <c r="AQ941" s="360" t="str">
        <f t="shared" si="1070"/>
        <v/>
      </c>
      <c r="AR941" s="348" t="str">
        <f t="shared" si="1027"/>
        <v/>
      </c>
      <c r="AS941" s="360"/>
      <c r="AT941" s="348" t="str">
        <f t="shared" si="1028"/>
        <v/>
      </c>
      <c r="AU941" s="360"/>
      <c r="AV941" s="348" t="str">
        <f t="shared" si="1029"/>
        <v/>
      </c>
      <c r="AW941" s="360"/>
      <c r="AX941" s="348" t="str">
        <f t="shared" si="1030"/>
        <v/>
      </c>
      <c r="AY941" s="360"/>
      <c r="AZ941" s="348" t="str">
        <f t="shared" si="1031"/>
        <v/>
      </c>
      <c r="BA941" s="367"/>
      <c r="BB941" s="348" t="str">
        <f t="shared" si="1032"/>
        <v/>
      </c>
      <c r="BC941" s="350" t="str">
        <f t="shared" si="1035"/>
        <v/>
      </c>
      <c r="BD941" s="350" t="str">
        <f t="shared" si="1036"/>
        <v/>
      </c>
      <c r="BE941" s="360"/>
      <c r="BF941" s="361"/>
      <c r="BG941" s="362" t="str">
        <f t="shared" si="1071"/>
        <v/>
      </c>
      <c r="BH941" s="354" t="str">
        <f t="shared" si="1037"/>
        <v/>
      </c>
      <c r="BI941" s="350" t="str">
        <f t="shared" si="1038"/>
        <v/>
      </c>
      <c r="BJ941" s="113" t="str">
        <f t="shared" si="1039"/>
        <v/>
      </c>
      <c r="BK941" s="347" t="str">
        <f t="shared" si="1064"/>
        <v/>
      </c>
      <c r="BR941" s="307"/>
      <c r="BS941" s="51" t="str">
        <f t="shared" si="1040"/>
        <v/>
      </c>
      <c r="BT941" s="51" t="str">
        <f t="shared" si="1041"/>
        <v/>
      </c>
      <c r="BU941" s="51" t="str">
        <f t="shared" si="1042"/>
        <v/>
      </c>
      <c r="BV941" s="51" t="str">
        <f t="shared" si="1043"/>
        <v/>
      </c>
      <c r="BW941" s="51" t="str">
        <f t="shared" si="1044"/>
        <v/>
      </c>
      <c r="BX941" s="51" t="str">
        <f t="shared" si="1045"/>
        <v/>
      </c>
      <c r="BY941" s="51" t="str">
        <f t="shared" si="1046"/>
        <v/>
      </c>
      <c r="BZ941" s="51" t="str">
        <f t="shared" si="1047"/>
        <v/>
      </c>
      <c r="CA941" s="51" t="str">
        <f t="shared" si="1048"/>
        <v/>
      </c>
      <c r="CB941" s="51" t="str">
        <f t="shared" si="1049"/>
        <v/>
      </c>
      <c r="CC941" s="51" t="str">
        <f t="shared" si="1033"/>
        <v/>
      </c>
      <c r="CD941" s="51" t="str">
        <f t="shared" si="1034"/>
        <v/>
      </c>
      <c r="CE941" s="51" t="str">
        <f t="shared" si="1050"/>
        <v/>
      </c>
      <c r="CF941" s="51"/>
      <c r="CH941" s="53" t="str">
        <f t="shared" si="1051"/>
        <v/>
      </c>
      <c r="CI941" s="53" t="str">
        <f t="shared" si="1052"/>
        <v/>
      </c>
      <c r="CJ941" s="54" t="str">
        <f t="shared" si="1053"/>
        <v/>
      </c>
      <c r="CK941" s="53" t="str">
        <f t="shared" si="1054"/>
        <v/>
      </c>
      <c r="CL941" s="53" t="str">
        <f t="shared" si="1055"/>
        <v/>
      </c>
      <c r="CM941" s="53" t="str">
        <f t="shared" si="1056"/>
        <v/>
      </c>
      <c r="CN941" s="53" t="str">
        <f t="shared" si="1057"/>
        <v/>
      </c>
      <c r="CO941" s="53" t="str">
        <f t="shared" si="1058"/>
        <v/>
      </c>
      <c r="CP941" s="53" t="str">
        <f t="shared" si="1059"/>
        <v/>
      </c>
      <c r="CQ941" s="53" t="str">
        <f t="shared" si="1060"/>
        <v/>
      </c>
      <c r="CR941" s="53" t="str">
        <f t="shared" si="1061"/>
        <v/>
      </c>
      <c r="CS941" s="53" t="str">
        <f t="shared" si="1062"/>
        <v/>
      </c>
      <c r="CT941" s="53" t="str">
        <f t="shared" si="1063"/>
        <v/>
      </c>
      <c r="CU941" s="53" t="str">
        <f t="shared" si="1072"/>
        <v/>
      </c>
    </row>
    <row r="942" spans="1:99" hidden="1" x14ac:dyDescent="0.3">
      <c r="A942" s="40">
        <v>1004</v>
      </c>
      <c r="B942" s="141"/>
      <c r="C942" s="142"/>
      <c r="D942" s="144"/>
      <c r="E942" s="144"/>
      <c r="F942" s="312"/>
      <c r="G942" s="144" t="s">
        <v>141</v>
      </c>
      <c r="H942" s="314"/>
      <c r="I942" s="314"/>
      <c r="J942" s="315" t="str">
        <f t="shared" si="1007"/>
        <v/>
      </c>
      <c r="K942" s="316" t="str">
        <f t="shared" si="1008"/>
        <v/>
      </c>
      <c r="L942" s="317" t="str">
        <f t="shared" si="1009"/>
        <v/>
      </c>
      <c r="M942" s="316" t="str">
        <f t="shared" si="1010"/>
        <v/>
      </c>
      <c r="N942" s="317" t="str">
        <f t="shared" si="1011"/>
        <v/>
      </c>
      <c r="O942" s="316" t="str">
        <f t="shared" si="1012"/>
        <v/>
      </c>
      <c r="P942" s="317" t="str">
        <f t="shared" si="1013"/>
        <v/>
      </c>
      <c r="Q942" s="318" t="str">
        <f t="shared" si="1014"/>
        <v/>
      </c>
      <c r="R942" s="319" t="str">
        <f t="shared" si="1015"/>
        <v/>
      </c>
      <c r="S942" s="318" t="str">
        <f t="shared" si="1016"/>
        <v/>
      </c>
      <c r="T942" s="317" t="str">
        <f t="shared" si="1017"/>
        <v/>
      </c>
      <c r="U942" s="318" t="str">
        <f t="shared" si="1018"/>
        <v/>
      </c>
      <c r="V942" s="319" t="str">
        <f t="shared" si="1019"/>
        <v/>
      </c>
      <c r="W942" s="318" t="str">
        <f t="shared" si="1020"/>
        <v/>
      </c>
      <c r="X942" s="319" t="str">
        <f t="shared" si="1021"/>
        <v/>
      </c>
      <c r="Y942" s="318" t="str">
        <f t="shared" si="1022"/>
        <v/>
      </c>
      <c r="Z942" s="319" t="str">
        <f t="shared" si="1023"/>
        <v/>
      </c>
      <c r="AA942" s="317" t="str">
        <f t="shared" si="1024"/>
        <v/>
      </c>
      <c r="AB942" s="97" t="str">
        <f t="shared" si="1025"/>
        <v/>
      </c>
      <c r="AC942" s="143" t="str">
        <f t="shared" si="1026"/>
        <v/>
      </c>
      <c r="AD942" s="143" t="str">
        <f t="shared" si="1065"/>
        <v/>
      </c>
      <c r="AE942" s="360"/>
      <c r="AF942" s="360"/>
      <c r="AG942" s="364"/>
      <c r="AH942" s="363" t="str">
        <f t="shared" si="1066"/>
        <v/>
      </c>
      <c r="AI942" s="360"/>
      <c r="AJ942" s="360"/>
      <c r="AK942" s="364"/>
      <c r="AL942" s="365" t="str">
        <f t="shared" si="1067"/>
        <v/>
      </c>
      <c r="AM942" s="363" t="str">
        <f t="shared" si="1068"/>
        <v/>
      </c>
      <c r="AN942" s="366" t="str">
        <f t="shared" si="1069"/>
        <v/>
      </c>
      <c r="AO942" s="360"/>
      <c r="AP942" s="360"/>
      <c r="AQ942" s="360" t="str">
        <f t="shared" si="1070"/>
        <v/>
      </c>
      <c r="AR942" s="348" t="str">
        <f t="shared" si="1027"/>
        <v/>
      </c>
      <c r="AS942" s="360"/>
      <c r="AT942" s="348" t="str">
        <f t="shared" si="1028"/>
        <v/>
      </c>
      <c r="AU942" s="360"/>
      <c r="AV942" s="348" t="str">
        <f t="shared" si="1029"/>
        <v/>
      </c>
      <c r="AW942" s="360"/>
      <c r="AX942" s="348" t="str">
        <f t="shared" si="1030"/>
        <v/>
      </c>
      <c r="AY942" s="360"/>
      <c r="AZ942" s="348" t="str">
        <f t="shared" si="1031"/>
        <v/>
      </c>
      <c r="BA942" s="367"/>
      <c r="BB942" s="348" t="str">
        <f t="shared" si="1032"/>
        <v/>
      </c>
      <c r="BC942" s="350" t="str">
        <f t="shared" si="1035"/>
        <v/>
      </c>
      <c r="BD942" s="350" t="str">
        <f t="shared" si="1036"/>
        <v/>
      </c>
      <c r="BE942" s="360"/>
      <c r="BF942" s="361"/>
      <c r="BG942" s="362" t="str">
        <f t="shared" si="1071"/>
        <v/>
      </c>
      <c r="BH942" s="354" t="str">
        <f t="shared" si="1037"/>
        <v/>
      </c>
      <c r="BI942" s="350" t="str">
        <f t="shared" si="1038"/>
        <v/>
      </c>
      <c r="BJ942" s="113" t="str">
        <f t="shared" si="1039"/>
        <v/>
      </c>
      <c r="BK942" s="347" t="str">
        <f t="shared" si="1064"/>
        <v/>
      </c>
      <c r="BR942" s="307"/>
      <c r="BS942" s="51" t="str">
        <f t="shared" si="1040"/>
        <v/>
      </c>
      <c r="BT942" s="51" t="str">
        <f t="shared" si="1041"/>
        <v/>
      </c>
      <c r="BU942" s="51" t="str">
        <f t="shared" si="1042"/>
        <v/>
      </c>
      <c r="BV942" s="51" t="str">
        <f t="shared" si="1043"/>
        <v/>
      </c>
      <c r="BW942" s="51" t="str">
        <f t="shared" si="1044"/>
        <v/>
      </c>
      <c r="BX942" s="51" t="str">
        <f t="shared" si="1045"/>
        <v/>
      </c>
      <c r="BY942" s="51" t="str">
        <f t="shared" si="1046"/>
        <v/>
      </c>
      <c r="BZ942" s="51" t="str">
        <f t="shared" si="1047"/>
        <v/>
      </c>
      <c r="CA942" s="51" t="str">
        <f t="shared" si="1048"/>
        <v/>
      </c>
      <c r="CB942" s="51" t="str">
        <f t="shared" si="1049"/>
        <v/>
      </c>
      <c r="CC942" s="51" t="str">
        <f t="shared" si="1033"/>
        <v/>
      </c>
      <c r="CD942" s="51" t="str">
        <f t="shared" si="1034"/>
        <v/>
      </c>
      <c r="CE942" s="51" t="str">
        <f t="shared" si="1050"/>
        <v/>
      </c>
      <c r="CF942" s="51"/>
      <c r="CH942" s="53" t="str">
        <f t="shared" si="1051"/>
        <v/>
      </c>
      <c r="CI942" s="53" t="str">
        <f t="shared" si="1052"/>
        <v/>
      </c>
      <c r="CJ942" s="54" t="str">
        <f t="shared" si="1053"/>
        <v/>
      </c>
      <c r="CK942" s="53" t="str">
        <f t="shared" si="1054"/>
        <v/>
      </c>
      <c r="CL942" s="53" t="str">
        <f t="shared" si="1055"/>
        <v/>
      </c>
      <c r="CM942" s="53" t="str">
        <f t="shared" si="1056"/>
        <v/>
      </c>
      <c r="CN942" s="53" t="str">
        <f t="shared" si="1057"/>
        <v/>
      </c>
      <c r="CO942" s="53" t="str">
        <f t="shared" si="1058"/>
        <v/>
      </c>
      <c r="CP942" s="53" t="str">
        <f t="shared" si="1059"/>
        <v/>
      </c>
      <c r="CQ942" s="53" t="str">
        <f t="shared" si="1060"/>
        <v/>
      </c>
      <c r="CR942" s="53" t="str">
        <f t="shared" si="1061"/>
        <v/>
      </c>
      <c r="CS942" s="53" t="str">
        <f t="shared" si="1062"/>
        <v/>
      </c>
      <c r="CT942" s="53" t="str">
        <f t="shared" si="1063"/>
        <v/>
      </c>
      <c r="CU942" s="53" t="str">
        <f t="shared" si="1072"/>
        <v/>
      </c>
    </row>
    <row r="943" spans="1:99" hidden="1" x14ac:dyDescent="0.3">
      <c r="A943" s="40">
        <v>1005</v>
      </c>
      <c r="B943" s="141"/>
      <c r="C943" s="142"/>
      <c r="D943" s="144"/>
      <c r="E943" s="144"/>
      <c r="F943" s="312"/>
      <c r="G943" s="144" t="s">
        <v>141</v>
      </c>
      <c r="H943" s="314"/>
      <c r="I943" s="314"/>
      <c r="J943" s="315" t="str">
        <f t="shared" si="1007"/>
        <v/>
      </c>
      <c r="K943" s="316" t="str">
        <f t="shared" si="1008"/>
        <v/>
      </c>
      <c r="L943" s="317" t="str">
        <f t="shared" si="1009"/>
        <v/>
      </c>
      <c r="M943" s="316" t="str">
        <f t="shared" si="1010"/>
        <v/>
      </c>
      <c r="N943" s="317" t="str">
        <f t="shared" si="1011"/>
        <v/>
      </c>
      <c r="O943" s="316" t="str">
        <f t="shared" si="1012"/>
        <v/>
      </c>
      <c r="P943" s="317" t="str">
        <f t="shared" si="1013"/>
        <v/>
      </c>
      <c r="Q943" s="318" t="str">
        <f t="shared" si="1014"/>
        <v/>
      </c>
      <c r="R943" s="319" t="str">
        <f t="shared" si="1015"/>
        <v/>
      </c>
      <c r="S943" s="318" t="str">
        <f t="shared" si="1016"/>
        <v/>
      </c>
      <c r="T943" s="317" t="str">
        <f t="shared" si="1017"/>
        <v/>
      </c>
      <c r="U943" s="318" t="str">
        <f t="shared" si="1018"/>
        <v/>
      </c>
      <c r="V943" s="319" t="str">
        <f t="shared" si="1019"/>
        <v/>
      </c>
      <c r="W943" s="318" t="str">
        <f t="shared" si="1020"/>
        <v/>
      </c>
      <c r="X943" s="319" t="str">
        <f t="shared" si="1021"/>
        <v/>
      </c>
      <c r="Y943" s="318" t="str">
        <f t="shared" si="1022"/>
        <v/>
      </c>
      <c r="Z943" s="319" t="str">
        <f t="shared" si="1023"/>
        <v/>
      </c>
      <c r="AA943" s="317" t="str">
        <f t="shared" si="1024"/>
        <v/>
      </c>
      <c r="AB943" s="97" t="str">
        <f t="shared" si="1025"/>
        <v/>
      </c>
      <c r="AC943" s="143" t="str">
        <f t="shared" si="1026"/>
        <v/>
      </c>
      <c r="AD943" s="143" t="str">
        <f t="shared" si="1065"/>
        <v/>
      </c>
      <c r="AE943" s="360"/>
      <c r="AF943" s="360"/>
      <c r="AG943" s="364"/>
      <c r="AH943" s="363" t="str">
        <f t="shared" si="1066"/>
        <v/>
      </c>
      <c r="AI943" s="360"/>
      <c r="AJ943" s="360"/>
      <c r="AK943" s="364"/>
      <c r="AL943" s="365" t="str">
        <f t="shared" si="1067"/>
        <v/>
      </c>
      <c r="AM943" s="363" t="str">
        <f t="shared" si="1068"/>
        <v/>
      </c>
      <c r="AN943" s="366" t="str">
        <f t="shared" si="1069"/>
        <v/>
      </c>
      <c r="AO943" s="360"/>
      <c r="AP943" s="360"/>
      <c r="AQ943" s="360" t="str">
        <f t="shared" si="1070"/>
        <v/>
      </c>
      <c r="AR943" s="348" t="str">
        <f t="shared" si="1027"/>
        <v/>
      </c>
      <c r="AS943" s="360"/>
      <c r="AT943" s="348" t="str">
        <f t="shared" si="1028"/>
        <v/>
      </c>
      <c r="AU943" s="360"/>
      <c r="AV943" s="348" t="str">
        <f t="shared" si="1029"/>
        <v/>
      </c>
      <c r="AW943" s="360"/>
      <c r="AX943" s="348" t="str">
        <f t="shared" si="1030"/>
        <v/>
      </c>
      <c r="AY943" s="360"/>
      <c r="AZ943" s="348" t="str">
        <f t="shared" si="1031"/>
        <v/>
      </c>
      <c r="BA943" s="367"/>
      <c r="BB943" s="348" t="str">
        <f t="shared" si="1032"/>
        <v/>
      </c>
      <c r="BC943" s="350" t="str">
        <f t="shared" si="1035"/>
        <v/>
      </c>
      <c r="BD943" s="350" t="str">
        <f t="shared" si="1036"/>
        <v/>
      </c>
      <c r="BE943" s="360"/>
      <c r="BF943" s="361"/>
      <c r="BG943" s="362" t="str">
        <f t="shared" si="1071"/>
        <v/>
      </c>
      <c r="BH943" s="354" t="str">
        <f t="shared" si="1037"/>
        <v/>
      </c>
      <c r="BI943" s="350" t="str">
        <f t="shared" si="1038"/>
        <v/>
      </c>
      <c r="BJ943" s="113" t="str">
        <f t="shared" si="1039"/>
        <v/>
      </c>
      <c r="BK943" s="347" t="str">
        <f t="shared" si="1064"/>
        <v/>
      </c>
      <c r="BR943" s="307"/>
      <c r="BS943" s="51" t="str">
        <f t="shared" si="1040"/>
        <v/>
      </c>
      <c r="BT943" s="51" t="str">
        <f t="shared" si="1041"/>
        <v/>
      </c>
      <c r="BU943" s="51" t="str">
        <f t="shared" si="1042"/>
        <v/>
      </c>
      <c r="BV943" s="51" t="str">
        <f t="shared" si="1043"/>
        <v/>
      </c>
      <c r="BW943" s="51" t="str">
        <f t="shared" si="1044"/>
        <v/>
      </c>
      <c r="BX943" s="51" t="str">
        <f t="shared" si="1045"/>
        <v/>
      </c>
      <c r="BY943" s="51" t="str">
        <f t="shared" si="1046"/>
        <v/>
      </c>
      <c r="BZ943" s="51" t="str">
        <f t="shared" si="1047"/>
        <v/>
      </c>
      <c r="CA943" s="51" t="str">
        <f t="shared" si="1048"/>
        <v/>
      </c>
      <c r="CB943" s="51" t="str">
        <f t="shared" si="1049"/>
        <v/>
      </c>
      <c r="CC943" s="51" t="str">
        <f t="shared" si="1033"/>
        <v/>
      </c>
      <c r="CD943" s="51" t="str">
        <f t="shared" si="1034"/>
        <v/>
      </c>
      <c r="CE943" s="51" t="str">
        <f t="shared" si="1050"/>
        <v/>
      </c>
      <c r="CF943" s="51"/>
      <c r="CH943" s="53" t="str">
        <f t="shared" si="1051"/>
        <v/>
      </c>
      <c r="CI943" s="53" t="str">
        <f t="shared" si="1052"/>
        <v/>
      </c>
      <c r="CJ943" s="54" t="str">
        <f t="shared" si="1053"/>
        <v/>
      </c>
      <c r="CK943" s="53" t="str">
        <f t="shared" si="1054"/>
        <v/>
      </c>
      <c r="CL943" s="53" t="str">
        <f t="shared" si="1055"/>
        <v/>
      </c>
      <c r="CM943" s="53" t="str">
        <f t="shared" si="1056"/>
        <v/>
      </c>
      <c r="CN943" s="53" t="str">
        <f t="shared" si="1057"/>
        <v/>
      </c>
      <c r="CO943" s="53" t="str">
        <f t="shared" si="1058"/>
        <v/>
      </c>
      <c r="CP943" s="53" t="str">
        <f t="shared" si="1059"/>
        <v/>
      </c>
      <c r="CQ943" s="53" t="str">
        <f t="shared" si="1060"/>
        <v/>
      </c>
      <c r="CR943" s="53" t="str">
        <f t="shared" si="1061"/>
        <v/>
      </c>
      <c r="CS943" s="53" t="str">
        <f t="shared" si="1062"/>
        <v/>
      </c>
      <c r="CT943" s="53" t="str">
        <f t="shared" si="1063"/>
        <v/>
      </c>
      <c r="CU943" s="53" t="str">
        <f t="shared" si="1072"/>
        <v/>
      </c>
    </row>
    <row r="944" spans="1:99" hidden="1" x14ac:dyDescent="0.3">
      <c r="A944" s="40">
        <v>1006</v>
      </c>
      <c r="B944" s="141"/>
      <c r="C944" s="142"/>
      <c r="D944" s="144"/>
      <c r="E944" s="144"/>
      <c r="F944" s="312"/>
      <c r="G944" s="144" t="s">
        <v>141</v>
      </c>
      <c r="H944" s="314"/>
      <c r="I944" s="314"/>
      <c r="J944" s="315" t="str">
        <f t="shared" si="1007"/>
        <v/>
      </c>
      <c r="K944" s="316" t="str">
        <f t="shared" si="1008"/>
        <v/>
      </c>
      <c r="L944" s="317" t="str">
        <f t="shared" si="1009"/>
        <v/>
      </c>
      <c r="M944" s="316" t="str">
        <f t="shared" si="1010"/>
        <v/>
      </c>
      <c r="N944" s="317" t="str">
        <f t="shared" si="1011"/>
        <v/>
      </c>
      <c r="O944" s="316" t="str">
        <f t="shared" si="1012"/>
        <v/>
      </c>
      <c r="P944" s="317" t="str">
        <f t="shared" si="1013"/>
        <v/>
      </c>
      <c r="Q944" s="318" t="str">
        <f t="shared" si="1014"/>
        <v/>
      </c>
      <c r="R944" s="319" t="str">
        <f t="shared" si="1015"/>
        <v/>
      </c>
      <c r="S944" s="318" t="str">
        <f t="shared" si="1016"/>
        <v/>
      </c>
      <c r="T944" s="317" t="str">
        <f t="shared" si="1017"/>
        <v/>
      </c>
      <c r="U944" s="318" t="str">
        <f t="shared" si="1018"/>
        <v/>
      </c>
      <c r="V944" s="319" t="str">
        <f t="shared" si="1019"/>
        <v/>
      </c>
      <c r="W944" s="318" t="str">
        <f t="shared" si="1020"/>
        <v/>
      </c>
      <c r="X944" s="319" t="str">
        <f t="shared" si="1021"/>
        <v/>
      </c>
      <c r="Y944" s="318" t="str">
        <f t="shared" si="1022"/>
        <v/>
      </c>
      <c r="Z944" s="319" t="str">
        <f t="shared" si="1023"/>
        <v/>
      </c>
      <c r="AA944" s="317" t="str">
        <f t="shared" si="1024"/>
        <v/>
      </c>
      <c r="AB944" s="97" t="str">
        <f t="shared" si="1025"/>
        <v/>
      </c>
      <c r="AC944" s="143" t="str">
        <f t="shared" si="1026"/>
        <v/>
      </c>
      <c r="AD944" s="143" t="str">
        <f t="shared" si="1065"/>
        <v/>
      </c>
      <c r="AE944" s="360"/>
      <c r="AF944" s="360"/>
      <c r="AG944" s="364"/>
      <c r="AH944" s="363" t="str">
        <f t="shared" si="1066"/>
        <v/>
      </c>
      <c r="AI944" s="360"/>
      <c r="AJ944" s="360"/>
      <c r="AK944" s="364"/>
      <c r="AL944" s="365" t="str">
        <f t="shared" si="1067"/>
        <v/>
      </c>
      <c r="AM944" s="363" t="str">
        <f t="shared" si="1068"/>
        <v/>
      </c>
      <c r="AN944" s="366" t="str">
        <f t="shared" si="1069"/>
        <v/>
      </c>
      <c r="AO944" s="360"/>
      <c r="AP944" s="360"/>
      <c r="AQ944" s="360" t="str">
        <f t="shared" si="1070"/>
        <v/>
      </c>
      <c r="AR944" s="348" t="str">
        <f t="shared" si="1027"/>
        <v/>
      </c>
      <c r="AS944" s="360"/>
      <c r="AT944" s="348" t="str">
        <f t="shared" si="1028"/>
        <v/>
      </c>
      <c r="AU944" s="360"/>
      <c r="AV944" s="348" t="str">
        <f t="shared" si="1029"/>
        <v/>
      </c>
      <c r="AW944" s="360"/>
      <c r="AX944" s="348" t="str">
        <f t="shared" si="1030"/>
        <v/>
      </c>
      <c r="AY944" s="360"/>
      <c r="AZ944" s="348" t="str">
        <f t="shared" si="1031"/>
        <v/>
      </c>
      <c r="BA944" s="367"/>
      <c r="BB944" s="348" t="str">
        <f t="shared" si="1032"/>
        <v/>
      </c>
      <c r="BC944" s="350" t="str">
        <f t="shared" si="1035"/>
        <v/>
      </c>
      <c r="BD944" s="350" t="str">
        <f t="shared" si="1036"/>
        <v/>
      </c>
      <c r="BE944" s="360"/>
      <c r="BF944" s="361"/>
      <c r="BG944" s="362" t="str">
        <f t="shared" si="1071"/>
        <v/>
      </c>
      <c r="BH944" s="354" t="str">
        <f t="shared" si="1037"/>
        <v/>
      </c>
      <c r="BI944" s="350" t="str">
        <f t="shared" si="1038"/>
        <v/>
      </c>
      <c r="BJ944" s="113" t="str">
        <f t="shared" si="1039"/>
        <v/>
      </c>
      <c r="BK944" s="347" t="str">
        <f t="shared" si="1064"/>
        <v/>
      </c>
      <c r="BR944" s="307"/>
      <c r="BS944" s="51" t="str">
        <f t="shared" si="1040"/>
        <v/>
      </c>
      <c r="BT944" s="51" t="str">
        <f t="shared" si="1041"/>
        <v/>
      </c>
      <c r="BU944" s="51" t="str">
        <f t="shared" si="1042"/>
        <v/>
      </c>
      <c r="BV944" s="51" t="str">
        <f t="shared" si="1043"/>
        <v/>
      </c>
      <c r="BW944" s="51" t="str">
        <f t="shared" si="1044"/>
        <v/>
      </c>
      <c r="BX944" s="51" t="str">
        <f t="shared" si="1045"/>
        <v/>
      </c>
      <c r="BY944" s="51" t="str">
        <f t="shared" si="1046"/>
        <v/>
      </c>
      <c r="BZ944" s="51" t="str">
        <f t="shared" si="1047"/>
        <v/>
      </c>
      <c r="CA944" s="51" t="str">
        <f t="shared" si="1048"/>
        <v/>
      </c>
      <c r="CB944" s="51" t="str">
        <f t="shared" si="1049"/>
        <v/>
      </c>
      <c r="CC944" s="51" t="str">
        <f t="shared" si="1033"/>
        <v/>
      </c>
      <c r="CD944" s="51" t="str">
        <f t="shared" si="1034"/>
        <v/>
      </c>
      <c r="CE944" s="51" t="str">
        <f t="shared" si="1050"/>
        <v/>
      </c>
      <c r="CF944" s="51"/>
      <c r="CH944" s="53" t="str">
        <f t="shared" si="1051"/>
        <v/>
      </c>
      <c r="CI944" s="53" t="str">
        <f t="shared" si="1052"/>
        <v/>
      </c>
      <c r="CJ944" s="54" t="str">
        <f t="shared" si="1053"/>
        <v/>
      </c>
      <c r="CK944" s="53" t="str">
        <f t="shared" si="1054"/>
        <v/>
      </c>
      <c r="CL944" s="53" t="str">
        <f t="shared" si="1055"/>
        <v/>
      </c>
      <c r="CM944" s="53" t="str">
        <f t="shared" si="1056"/>
        <v/>
      </c>
      <c r="CN944" s="53" t="str">
        <f t="shared" si="1057"/>
        <v/>
      </c>
      <c r="CO944" s="53" t="str">
        <f t="shared" si="1058"/>
        <v/>
      </c>
      <c r="CP944" s="53" t="str">
        <f t="shared" si="1059"/>
        <v/>
      </c>
      <c r="CQ944" s="53" t="str">
        <f t="shared" si="1060"/>
        <v/>
      </c>
      <c r="CR944" s="53" t="str">
        <f t="shared" si="1061"/>
        <v/>
      </c>
      <c r="CS944" s="53" t="str">
        <f t="shared" si="1062"/>
        <v/>
      </c>
      <c r="CT944" s="53" t="str">
        <f t="shared" si="1063"/>
        <v/>
      </c>
      <c r="CU944" s="53" t="str">
        <f t="shared" si="1072"/>
        <v/>
      </c>
    </row>
    <row r="945" spans="1:99" hidden="1" x14ac:dyDescent="0.3">
      <c r="A945" s="40">
        <v>1007</v>
      </c>
      <c r="B945" s="141"/>
      <c r="C945" s="142"/>
      <c r="D945" s="144"/>
      <c r="E945" s="144"/>
      <c r="F945" s="312"/>
      <c r="G945" s="144" t="s">
        <v>141</v>
      </c>
      <c r="H945" s="314"/>
      <c r="I945" s="314"/>
      <c r="J945" s="315" t="str">
        <f t="shared" si="1007"/>
        <v/>
      </c>
      <c r="K945" s="316" t="str">
        <f t="shared" si="1008"/>
        <v/>
      </c>
      <c r="L945" s="317" t="str">
        <f t="shared" si="1009"/>
        <v/>
      </c>
      <c r="M945" s="316" t="str">
        <f t="shared" si="1010"/>
        <v/>
      </c>
      <c r="N945" s="317" t="str">
        <f t="shared" si="1011"/>
        <v/>
      </c>
      <c r="O945" s="316" t="str">
        <f t="shared" si="1012"/>
        <v/>
      </c>
      <c r="P945" s="317" t="str">
        <f t="shared" si="1013"/>
        <v/>
      </c>
      <c r="Q945" s="318" t="str">
        <f t="shared" si="1014"/>
        <v/>
      </c>
      <c r="R945" s="319" t="str">
        <f t="shared" si="1015"/>
        <v/>
      </c>
      <c r="S945" s="318" t="str">
        <f t="shared" si="1016"/>
        <v/>
      </c>
      <c r="T945" s="317" t="str">
        <f t="shared" si="1017"/>
        <v/>
      </c>
      <c r="U945" s="318" t="str">
        <f t="shared" si="1018"/>
        <v/>
      </c>
      <c r="V945" s="319" t="str">
        <f t="shared" si="1019"/>
        <v/>
      </c>
      <c r="W945" s="318" t="str">
        <f t="shared" si="1020"/>
        <v/>
      </c>
      <c r="X945" s="319" t="str">
        <f t="shared" si="1021"/>
        <v/>
      </c>
      <c r="Y945" s="318" t="str">
        <f t="shared" si="1022"/>
        <v/>
      </c>
      <c r="Z945" s="319" t="str">
        <f t="shared" si="1023"/>
        <v/>
      </c>
      <c r="AA945" s="317" t="str">
        <f t="shared" si="1024"/>
        <v/>
      </c>
      <c r="AB945" s="97" t="str">
        <f t="shared" si="1025"/>
        <v/>
      </c>
      <c r="AC945" s="143" t="str">
        <f t="shared" si="1026"/>
        <v/>
      </c>
      <c r="AD945" s="143" t="str">
        <f t="shared" si="1065"/>
        <v/>
      </c>
      <c r="AE945" s="360"/>
      <c r="AF945" s="360"/>
      <c r="AG945" s="364"/>
      <c r="AH945" s="363" t="str">
        <f t="shared" si="1066"/>
        <v/>
      </c>
      <c r="AI945" s="360"/>
      <c r="AJ945" s="360"/>
      <c r="AK945" s="364"/>
      <c r="AL945" s="365" t="str">
        <f t="shared" si="1067"/>
        <v/>
      </c>
      <c r="AM945" s="363" t="str">
        <f t="shared" si="1068"/>
        <v/>
      </c>
      <c r="AN945" s="366" t="str">
        <f t="shared" si="1069"/>
        <v/>
      </c>
      <c r="AO945" s="360"/>
      <c r="AP945" s="360"/>
      <c r="AQ945" s="360" t="str">
        <f t="shared" si="1070"/>
        <v/>
      </c>
      <c r="AR945" s="348" t="str">
        <f t="shared" si="1027"/>
        <v/>
      </c>
      <c r="AS945" s="360"/>
      <c r="AT945" s="348" t="str">
        <f t="shared" si="1028"/>
        <v/>
      </c>
      <c r="AU945" s="360"/>
      <c r="AV945" s="348" t="str">
        <f t="shared" si="1029"/>
        <v/>
      </c>
      <c r="AW945" s="360"/>
      <c r="AX945" s="348" t="str">
        <f t="shared" si="1030"/>
        <v/>
      </c>
      <c r="AY945" s="360"/>
      <c r="AZ945" s="348" t="str">
        <f t="shared" si="1031"/>
        <v/>
      </c>
      <c r="BA945" s="367"/>
      <c r="BB945" s="348" t="str">
        <f t="shared" si="1032"/>
        <v/>
      </c>
      <c r="BC945" s="350" t="str">
        <f t="shared" si="1035"/>
        <v/>
      </c>
      <c r="BD945" s="350" t="str">
        <f t="shared" si="1036"/>
        <v/>
      </c>
      <c r="BE945" s="360"/>
      <c r="BF945" s="361"/>
      <c r="BG945" s="362" t="str">
        <f t="shared" si="1071"/>
        <v/>
      </c>
      <c r="BH945" s="354" t="str">
        <f t="shared" si="1037"/>
        <v/>
      </c>
      <c r="BI945" s="350" t="str">
        <f t="shared" si="1038"/>
        <v/>
      </c>
      <c r="BJ945" s="113" t="str">
        <f t="shared" si="1039"/>
        <v/>
      </c>
      <c r="BK945" s="347" t="str">
        <f t="shared" si="1064"/>
        <v/>
      </c>
      <c r="BR945" s="307"/>
      <c r="BS945" s="51" t="str">
        <f t="shared" si="1040"/>
        <v/>
      </c>
      <c r="BT945" s="51" t="str">
        <f t="shared" si="1041"/>
        <v/>
      </c>
      <c r="BU945" s="51" t="str">
        <f t="shared" si="1042"/>
        <v/>
      </c>
      <c r="BV945" s="51" t="str">
        <f t="shared" si="1043"/>
        <v/>
      </c>
      <c r="BW945" s="51" t="str">
        <f t="shared" si="1044"/>
        <v/>
      </c>
      <c r="BX945" s="51" t="str">
        <f t="shared" si="1045"/>
        <v/>
      </c>
      <c r="BY945" s="51" t="str">
        <f t="shared" si="1046"/>
        <v/>
      </c>
      <c r="BZ945" s="51" t="str">
        <f t="shared" si="1047"/>
        <v/>
      </c>
      <c r="CA945" s="51" t="str">
        <f t="shared" si="1048"/>
        <v/>
      </c>
      <c r="CB945" s="51" t="str">
        <f t="shared" si="1049"/>
        <v/>
      </c>
      <c r="CC945" s="51" t="str">
        <f t="shared" si="1033"/>
        <v/>
      </c>
      <c r="CD945" s="51" t="str">
        <f t="shared" si="1034"/>
        <v/>
      </c>
      <c r="CE945" s="51" t="str">
        <f t="shared" si="1050"/>
        <v/>
      </c>
      <c r="CF945" s="51"/>
      <c r="CH945" s="53" t="str">
        <f t="shared" si="1051"/>
        <v/>
      </c>
      <c r="CI945" s="53" t="str">
        <f t="shared" si="1052"/>
        <v/>
      </c>
      <c r="CJ945" s="54" t="str">
        <f t="shared" si="1053"/>
        <v/>
      </c>
      <c r="CK945" s="53" t="str">
        <f t="shared" si="1054"/>
        <v/>
      </c>
      <c r="CL945" s="53" t="str">
        <f t="shared" si="1055"/>
        <v/>
      </c>
      <c r="CM945" s="53" t="str">
        <f t="shared" si="1056"/>
        <v/>
      </c>
      <c r="CN945" s="53" t="str">
        <f t="shared" si="1057"/>
        <v/>
      </c>
      <c r="CO945" s="53" t="str">
        <f t="shared" si="1058"/>
        <v/>
      </c>
      <c r="CP945" s="53" t="str">
        <f t="shared" si="1059"/>
        <v/>
      </c>
      <c r="CQ945" s="53" t="str">
        <f t="shared" si="1060"/>
        <v/>
      </c>
      <c r="CR945" s="53" t="str">
        <f t="shared" si="1061"/>
        <v/>
      </c>
      <c r="CS945" s="53" t="str">
        <f t="shared" si="1062"/>
        <v/>
      </c>
      <c r="CT945" s="53" t="str">
        <f t="shared" si="1063"/>
        <v/>
      </c>
      <c r="CU945" s="53" t="str">
        <f t="shared" si="1072"/>
        <v/>
      </c>
    </row>
    <row r="946" spans="1:99" hidden="1" x14ac:dyDescent="0.3">
      <c r="A946" s="40">
        <v>1008</v>
      </c>
      <c r="B946" s="141"/>
      <c r="C946" s="142"/>
      <c r="D946" s="144"/>
      <c r="E946" s="144"/>
      <c r="F946" s="312"/>
      <c r="G946" s="144" t="s">
        <v>141</v>
      </c>
      <c r="H946" s="314"/>
      <c r="I946" s="314"/>
      <c r="J946" s="315" t="str">
        <f t="shared" si="1007"/>
        <v/>
      </c>
      <c r="K946" s="316" t="str">
        <f t="shared" si="1008"/>
        <v/>
      </c>
      <c r="L946" s="317" t="str">
        <f t="shared" si="1009"/>
        <v/>
      </c>
      <c r="M946" s="316" t="str">
        <f t="shared" si="1010"/>
        <v/>
      </c>
      <c r="N946" s="317" t="str">
        <f t="shared" si="1011"/>
        <v/>
      </c>
      <c r="O946" s="316" t="str">
        <f t="shared" si="1012"/>
        <v/>
      </c>
      <c r="P946" s="317" t="str">
        <f t="shared" si="1013"/>
        <v/>
      </c>
      <c r="Q946" s="318" t="str">
        <f t="shared" si="1014"/>
        <v/>
      </c>
      <c r="R946" s="319" t="str">
        <f t="shared" si="1015"/>
        <v/>
      </c>
      <c r="S946" s="318" t="str">
        <f t="shared" si="1016"/>
        <v/>
      </c>
      <c r="T946" s="317" t="str">
        <f t="shared" si="1017"/>
        <v/>
      </c>
      <c r="U946" s="318" t="str">
        <f t="shared" si="1018"/>
        <v/>
      </c>
      <c r="V946" s="319" t="str">
        <f t="shared" si="1019"/>
        <v/>
      </c>
      <c r="W946" s="318" t="str">
        <f t="shared" si="1020"/>
        <v/>
      </c>
      <c r="X946" s="319" t="str">
        <f t="shared" si="1021"/>
        <v/>
      </c>
      <c r="Y946" s="318" t="str">
        <f t="shared" si="1022"/>
        <v/>
      </c>
      <c r="Z946" s="319" t="str">
        <f t="shared" si="1023"/>
        <v/>
      </c>
      <c r="AA946" s="317" t="str">
        <f t="shared" si="1024"/>
        <v/>
      </c>
      <c r="AB946" s="97" t="str">
        <f t="shared" si="1025"/>
        <v/>
      </c>
      <c r="AC946" s="143" t="str">
        <f t="shared" si="1026"/>
        <v/>
      </c>
      <c r="AD946" s="143" t="str">
        <f t="shared" si="1065"/>
        <v/>
      </c>
      <c r="AE946" s="360"/>
      <c r="AF946" s="360"/>
      <c r="AG946" s="364"/>
      <c r="AH946" s="363" t="str">
        <f t="shared" si="1066"/>
        <v/>
      </c>
      <c r="AI946" s="360"/>
      <c r="AJ946" s="360"/>
      <c r="AK946" s="364"/>
      <c r="AL946" s="365" t="str">
        <f t="shared" si="1067"/>
        <v/>
      </c>
      <c r="AM946" s="363" t="str">
        <f t="shared" si="1068"/>
        <v/>
      </c>
      <c r="AN946" s="366" t="str">
        <f t="shared" si="1069"/>
        <v/>
      </c>
      <c r="AO946" s="360"/>
      <c r="AP946" s="360"/>
      <c r="AQ946" s="360" t="str">
        <f t="shared" si="1070"/>
        <v/>
      </c>
      <c r="AR946" s="348" t="str">
        <f t="shared" si="1027"/>
        <v/>
      </c>
      <c r="AS946" s="360"/>
      <c r="AT946" s="348" t="str">
        <f t="shared" si="1028"/>
        <v/>
      </c>
      <c r="AU946" s="360"/>
      <c r="AV946" s="348" t="str">
        <f t="shared" si="1029"/>
        <v/>
      </c>
      <c r="AW946" s="360"/>
      <c r="AX946" s="348" t="str">
        <f t="shared" si="1030"/>
        <v/>
      </c>
      <c r="AY946" s="360"/>
      <c r="AZ946" s="348" t="str">
        <f t="shared" si="1031"/>
        <v/>
      </c>
      <c r="BA946" s="367"/>
      <c r="BB946" s="348" t="str">
        <f t="shared" si="1032"/>
        <v/>
      </c>
      <c r="BC946" s="350" t="str">
        <f t="shared" si="1035"/>
        <v/>
      </c>
      <c r="BD946" s="350" t="str">
        <f t="shared" si="1036"/>
        <v/>
      </c>
      <c r="BE946" s="360"/>
      <c r="BF946" s="361"/>
      <c r="BG946" s="362" t="str">
        <f t="shared" si="1071"/>
        <v/>
      </c>
      <c r="BH946" s="354" t="str">
        <f t="shared" si="1037"/>
        <v/>
      </c>
      <c r="BI946" s="350" t="str">
        <f t="shared" si="1038"/>
        <v/>
      </c>
      <c r="BJ946" s="113" t="str">
        <f t="shared" si="1039"/>
        <v/>
      </c>
      <c r="BK946" s="347" t="str">
        <f t="shared" si="1064"/>
        <v/>
      </c>
      <c r="BR946" s="307"/>
      <c r="BS946" s="51" t="str">
        <f t="shared" si="1040"/>
        <v/>
      </c>
      <c r="BT946" s="51" t="str">
        <f t="shared" si="1041"/>
        <v/>
      </c>
      <c r="BU946" s="51" t="str">
        <f t="shared" si="1042"/>
        <v/>
      </c>
      <c r="BV946" s="51" t="str">
        <f t="shared" si="1043"/>
        <v/>
      </c>
      <c r="BW946" s="51" t="str">
        <f t="shared" si="1044"/>
        <v/>
      </c>
      <c r="BX946" s="51" t="str">
        <f t="shared" si="1045"/>
        <v/>
      </c>
      <c r="BY946" s="51" t="str">
        <f t="shared" si="1046"/>
        <v/>
      </c>
      <c r="BZ946" s="51" t="str">
        <f t="shared" si="1047"/>
        <v/>
      </c>
      <c r="CA946" s="51" t="str">
        <f t="shared" si="1048"/>
        <v/>
      </c>
      <c r="CB946" s="51" t="str">
        <f t="shared" si="1049"/>
        <v/>
      </c>
      <c r="CC946" s="51" t="str">
        <f t="shared" si="1033"/>
        <v/>
      </c>
      <c r="CD946" s="51" t="str">
        <f t="shared" si="1034"/>
        <v/>
      </c>
      <c r="CE946" s="51" t="str">
        <f t="shared" si="1050"/>
        <v/>
      </c>
      <c r="CF946" s="51"/>
      <c r="CH946" s="53" t="str">
        <f t="shared" si="1051"/>
        <v/>
      </c>
      <c r="CI946" s="53" t="str">
        <f t="shared" si="1052"/>
        <v/>
      </c>
      <c r="CJ946" s="54" t="str">
        <f t="shared" si="1053"/>
        <v/>
      </c>
      <c r="CK946" s="53" t="str">
        <f t="shared" si="1054"/>
        <v/>
      </c>
      <c r="CL946" s="53" t="str">
        <f t="shared" si="1055"/>
        <v/>
      </c>
      <c r="CM946" s="53" t="str">
        <f t="shared" si="1056"/>
        <v/>
      </c>
      <c r="CN946" s="53" t="str">
        <f t="shared" si="1057"/>
        <v/>
      </c>
      <c r="CO946" s="53" t="str">
        <f t="shared" si="1058"/>
        <v/>
      </c>
      <c r="CP946" s="53" t="str">
        <f t="shared" si="1059"/>
        <v/>
      </c>
      <c r="CQ946" s="53" t="str">
        <f t="shared" si="1060"/>
        <v/>
      </c>
      <c r="CR946" s="53" t="str">
        <f t="shared" si="1061"/>
        <v/>
      </c>
      <c r="CS946" s="53" t="str">
        <f t="shared" si="1062"/>
        <v/>
      </c>
      <c r="CT946" s="53" t="str">
        <f t="shared" si="1063"/>
        <v/>
      </c>
      <c r="CU946" s="53" t="str">
        <f t="shared" si="1072"/>
        <v/>
      </c>
    </row>
    <row r="947" spans="1:99" hidden="1" x14ac:dyDescent="0.3">
      <c r="A947" s="40">
        <v>1009</v>
      </c>
      <c r="B947" s="141"/>
      <c r="C947" s="142"/>
      <c r="D947" s="144"/>
      <c r="E947" s="144"/>
      <c r="F947" s="312"/>
      <c r="G947" s="144" t="s">
        <v>141</v>
      </c>
      <c r="H947" s="314"/>
      <c r="I947" s="314"/>
      <c r="J947" s="315" t="str">
        <f t="shared" si="1007"/>
        <v/>
      </c>
      <c r="K947" s="316" t="str">
        <f t="shared" si="1008"/>
        <v/>
      </c>
      <c r="L947" s="317" t="str">
        <f t="shared" si="1009"/>
        <v/>
      </c>
      <c r="M947" s="316" t="str">
        <f t="shared" si="1010"/>
        <v/>
      </c>
      <c r="N947" s="317" t="str">
        <f t="shared" si="1011"/>
        <v/>
      </c>
      <c r="O947" s="316" t="str">
        <f t="shared" si="1012"/>
        <v/>
      </c>
      <c r="P947" s="317" t="str">
        <f t="shared" si="1013"/>
        <v/>
      </c>
      <c r="Q947" s="318" t="str">
        <f t="shared" si="1014"/>
        <v/>
      </c>
      <c r="R947" s="319" t="str">
        <f t="shared" si="1015"/>
        <v/>
      </c>
      <c r="S947" s="318" t="str">
        <f t="shared" si="1016"/>
        <v/>
      </c>
      <c r="T947" s="317" t="str">
        <f t="shared" si="1017"/>
        <v/>
      </c>
      <c r="U947" s="318" t="str">
        <f t="shared" si="1018"/>
        <v/>
      </c>
      <c r="V947" s="319" t="str">
        <f t="shared" si="1019"/>
        <v/>
      </c>
      <c r="W947" s="318" t="str">
        <f t="shared" si="1020"/>
        <v/>
      </c>
      <c r="X947" s="319" t="str">
        <f t="shared" si="1021"/>
        <v/>
      </c>
      <c r="Y947" s="318" t="str">
        <f t="shared" si="1022"/>
        <v/>
      </c>
      <c r="Z947" s="319" t="str">
        <f t="shared" si="1023"/>
        <v/>
      </c>
      <c r="AA947" s="317" t="str">
        <f t="shared" si="1024"/>
        <v/>
      </c>
      <c r="AB947" s="97" t="str">
        <f t="shared" si="1025"/>
        <v/>
      </c>
      <c r="AC947" s="143" t="str">
        <f t="shared" si="1026"/>
        <v/>
      </c>
      <c r="AD947" s="143" t="str">
        <f t="shared" si="1065"/>
        <v/>
      </c>
      <c r="AE947" s="360"/>
      <c r="AF947" s="360"/>
      <c r="AG947" s="364"/>
      <c r="AH947" s="363" t="str">
        <f t="shared" si="1066"/>
        <v/>
      </c>
      <c r="AI947" s="360"/>
      <c r="AJ947" s="360"/>
      <c r="AK947" s="364"/>
      <c r="AL947" s="365" t="str">
        <f t="shared" si="1067"/>
        <v/>
      </c>
      <c r="AM947" s="363" t="str">
        <f t="shared" si="1068"/>
        <v/>
      </c>
      <c r="AN947" s="366" t="str">
        <f t="shared" si="1069"/>
        <v/>
      </c>
      <c r="AO947" s="360"/>
      <c r="AP947" s="360"/>
      <c r="AQ947" s="360" t="str">
        <f t="shared" si="1070"/>
        <v/>
      </c>
      <c r="AR947" s="348" t="str">
        <f t="shared" si="1027"/>
        <v/>
      </c>
      <c r="AS947" s="360"/>
      <c r="AT947" s="348" t="str">
        <f t="shared" si="1028"/>
        <v/>
      </c>
      <c r="AU947" s="360"/>
      <c r="AV947" s="348" t="str">
        <f t="shared" si="1029"/>
        <v/>
      </c>
      <c r="AW947" s="360"/>
      <c r="AX947" s="348" t="str">
        <f t="shared" si="1030"/>
        <v/>
      </c>
      <c r="AY947" s="360"/>
      <c r="AZ947" s="348" t="str">
        <f t="shared" si="1031"/>
        <v/>
      </c>
      <c r="BA947" s="367"/>
      <c r="BB947" s="348" t="str">
        <f t="shared" si="1032"/>
        <v/>
      </c>
      <c r="BC947" s="350" t="str">
        <f t="shared" si="1035"/>
        <v/>
      </c>
      <c r="BD947" s="350" t="str">
        <f t="shared" si="1036"/>
        <v/>
      </c>
      <c r="BE947" s="360"/>
      <c r="BF947" s="361"/>
      <c r="BG947" s="362" t="str">
        <f t="shared" si="1071"/>
        <v/>
      </c>
      <c r="BH947" s="354" t="str">
        <f t="shared" si="1037"/>
        <v/>
      </c>
      <c r="BI947" s="350" t="str">
        <f t="shared" si="1038"/>
        <v/>
      </c>
      <c r="BJ947" s="113" t="str">
        <f t="shared" si="1039"/>
        <v/>
      </c>
      <c r="BK947" s="347" t="str">
        <f t="shared" si="1064"/>
        <v/>
      </c>
      <c r="BR947" s="307"/>
      <c r="BS947" s="51" t="str">
        <f t="shared" si="1040"/>
        <v/>
      </c>
      <c r="BT947" s="51" t="str">
        <f t="shared" si="1041"/>
        <v/>
      </c>
      <c r="BU947" s="51" t="str">
        <f t="shared" si="1042"/>
        <v/>
      </c>
      <c r="BV947" s="51" t="str">
        <f t="shared" si="1043"/>
        <v/>
      </c>
      <c r="BW947" s="51" t="str">
        <f t="shared" si="1044"/>
        <v/>
      </c>
      <c r="BX947" s="51" t="str">
        <f t="shared" si="1045"/>
        <v/>
      </c>
      <c r="BY947" s="51" t="str">
        <f t="shared" si="1046"/>
        <v/>
      </c>
      <c r="BZ947" s="51" t="str">
        <f t="shared" si="1047"/>
        <v/>
      </c>
      <c r="CA947" s="51" t="str">
        <f t="shared" si="1048"/>
        <v/>
      </c>
      <c r="CB947" s="51" t="str">
        <f t="shared" si="1049"/>
        <v/>
      </c>
      <c r="CC947" s="51" t="str">
        <f t="shared" si="1033"/>
        <v/>
      </c>
      <c r="CD947" s="51" t="str">
        <f t="shared" si="1034"/>
        <v/>
      </c>
      <c r="CE947" s="51" t="str">
        <f t="shared" si="1050"/>
        <v/>
      </c>
      <c r="CF947" s="51"/>
      <c r="CH947" s="53" t="str">
        <f t="shared" si="1051"/>
        <v/>
      </c>
      <c r="CI947" s="53" t="str">
        <f t="shared" si="1052"/>
        <v/>
      </c>
      <c r="CJ947" s="54" t="str">
        <f t="shared" si="1053"/>
        <v/>
      </c>
      <c r="CK947" s="53" t="str">
        <f t="shared" si="1054"/>
        <v/>
      </c>
      <c r="CL947" s="53" t="str">
        <f t="shared" si="1055"/>
        <v/>
      </c>
      <c r="CM947" s="53" t="str">
        <f t="shared" si="1056"/>
        <v/>
      </c>
      <c r="CN947" s="53" t="str">
        <f t="shared" si="1057"/>
        <v/>
      </c>
      <c r="CO947" s="53" t="str">
        <f t="shared" si="1058"/>
        <v/>
      </c>
      <c r="CP947" s="53" t="str">
        <f t="shared" si="1059"/>
        <v/>
      </c>
      <c r="CQ947" s="53" t="str">
        <f t="shared" si="1060"/>
        <v/>
      </c>
      <c r="CR947" s="53" t="str">
        <f t="shared" si="1061"/>
        <v/>
      </c>
      <c r="CS947" s="53" t="str">
        <f t="shared" si="1062"/>
        <v/>
      </c>
      <c r="CT947" s="53" t="str">
        <f t="shared" si="1063"/>
        <v/>
      </c>
      <c r="CU947" s="53" t="str">
        <f t="shared" si="1072"/>
        <v/>
      </c>
    </row>
    <row r="948" spans="1:99" hidden="1" x14ac:dyDescent="0.3">
      <c r="A948" s="40">
        <v>1010</v>
      </c>
      <c r="B948" s="141"/>
      <c r="C948" s="142"/>
      <c r="D948" s="144"/>
      <c r="E948" s="144"/>
      <c r="F948" s="312"/>
      <c r="G948" s="144" t="s">
        <v>141</v>
      </c>
      <c r="H948" s="314"/>
      <c r="I948" s="314"/>
      <c r="J948" s="315" t="str">
        <f t="shared" si="1007"/>
        <v/>
      </c>
      <c r="K948" s="316" t="str">
        <f t="shared" si="1008"/>
        <v/>
      </c>
      <c r="L948" s="317" t="str">
        <f t="shared" si="1009"/>
        <v/>
      </c>
      <c r="M948" s="316" t="str">
        <f t="shared" si="1010"/>
        <v/>
      </c>
      <c r="N948" s="317" t="str">
        <f t="shared" si="1011"/>
        <v/>
      </c>
      <c r="O948" s="316" t="str">
        <f t="shared" si="1012"/>
        <v/>
      </c>
      <c r="P948" s="317" t="str">
        <f t="shared" si="1013"/>
        <v/>
      </c>
      <c r="Q948" s="318" t="str">
        <f t="shared" si="1014"/>
        <v/>
      </c>
      <c r="R948" s="319" t="str">
        <f t="shared" si="1015"/>
        <v/>
      </c>
      <c r="S948" s="318" t="str">
        <f t="shared" si="1016"/>
        <v/>
      </c>
      <c r="T948" s="317" t="str">
        <f t="shared" si="1017"/>
        <v/>
      </c>
      <c r="U948" s="318" t="str">
        <f t="shared" si="1018"/>
        <v/>
      </c>
      <c r="V948" s="319" t="str">
        <f t="shared" si="1019"/>
        <v/>
      </c>
      <c r="W948" s="318" t="str">
        <f t="shared" si="1020"/>
        <v/>
      </c>
      <c r="X948" s="319" t="str">
        <f t="shared" si="1021"/>
        <v/>
      </c>
      <c r="Y948" s="318" t="str">
        <f t="shared" si="1022"/>
        <v/>
      </c>
      <c r="Z948" s="319" t="str">
        <f t="shared" si="1023"/>
        <v/>
      </c>
      <c r="AA948" s="317" t="str">
        <f t="shared" si="1024"/>
        <v/>
      </c>
      <c r="AB948" s="97" t="str">
        <f t="shared" si="1025"/>
        <v/>
      </c>
      <c r="AC948" s="143" t="str">
        <f t="shared" si="1026"/>
        <v/>
      </c>
      <c r="AD948" s="143" t="str">
        <f t="shared" si="1065"/>
        <v/>
      </c>
      <c r="AE948" s="360"/>
      <c r="AF948" s="360"/>
      <c r="AG948" s="364"/>
      <c r="AH948" s="363" t="str">
        <f t="shared" si="1066"/>
        <v/>
      </c>
      <c r="AI948" s="360"/>
      <c r="AJ948" s="360"/>
      <c r="AK948" s="364"/>
      <c r="AL948" s="365" t="str">
        <f t="shared" si="1067"/>
        <v/>
      </c>
      <c r="AM948" s="363" t="str">
        <f t="shared" si="1068"/>
        <v/>
      </c>
      <c r="AN948" s="366" t="str">
        <f t="shared" si="1069"/>
        <v/>
      </c>
      <c r="AO948" s="360"/>
      <c r="AP948" s="360"/>
      <c r="AQ948" s="360" t="str">
        <f t="shared" si="1070"/>
        <v/>
      </c>
      <c r="AR948" s="348" t="str">
        <f t="shared" si="1027"/>
        <v/>
      </c>
      <c r="AS948" s="360"/>
      <c r="AT948" s="348" t="str">
        <f t="shared" si="1028"/>
        <v/>
      </c>
      <c r="AU948" s="360"/>
      <c r="AV948" s="348" t="str">
        <f t="shared" si="1029"/>
        <v/>
      </c>
      <c r="AW948" s="360"/>
      <c r="AX948" s="348" t="str">
        <f t="shared" si="1030"/>
        <v/>
      </c>
      <c r="AY948" s="360"/>
      <c r="AZ948" s="348" t="str">
        <f t="shared" si="1031"/>
        <v/>
      </c>
      <c r="BA948" s="367"/>
      <c r="BB948" s="348" t="str">
        <f t="shared" si="1032"/>
        <v/>
      </c>
      <c r="BC948" s="350" t="str">
        <f t="shared" si="1035"/>
        <v/>
      </c>
      <c r="BD948" s="350" t="str">
        <f t="shared" si="1036"/>
        <v/>
      </c>
      <c r="BE948" s="360"/>
      <c r="BF948" s="361"/>
      <c r="BG948" s="362" t="str">
        <f t="shared" si="1071"/>
        <v/>
      </c>
      <c r="BH948" s="354" t="str">
        <f t="shared" si="1037"/>
        <v/>
      </c>
      <c r="BI948" s="350" t="str">
        <f t="shared" si="1038"/>
        <v/>
      </c>
      <c r="BJ948" s="113" t="str">
        <f t="shared" si="1039"/>
        <v/>
      </c>
      <c r="BK948" s="347" t="str">
        <f t="shared" si="1064"/>
        <v/>
      </c>
      <c r="BR948" s="307"/>
      <c r="BS948" s="51" t="str">
        <f t="shared" si="1040"/>
        <v/>
      </c>
      <c r="BT948" s="51" t="str">
        <f t="shared" si="1041"/>
        <v/>
      </c>
      <c r="BU948" s="51" t="str">
        <f t="shared" si="1042"/>
        <v/>
      </c>
      <c r="BV948" s="51" t="str">
        <f t="shared" si="1043"/>
        <v/>
      </c>
      <c r="BW948" s="51" t="str">
        <f t="shared" si="1044"/>
        <v/>
      </c>
      <c r="BX948" s="51" t="str">
        <f t="shared" si="1045"/>
        <v/>
      </c>
      <c r="BY948" s="51" t="str">
        <f t="shared" si="1046"/>
        <v/>
      </c>
      <c r="BZ948" s="51" t="str">
        <f t="shared" si="1047"/>
        <v/>
      </c>
      <c r="CA948" s="51" t="str">
        <f t="shared" si="1048"/>
        <v/>
      </c>
      <c r="CB948" s="51" t="str">
        <f t="shared" si="1049"/>
        <v/>
      </c>
      <c r="CC948" s="51" t="str">
        <f t="shared" si="1033"/>
        <v/>
      </c>
      <c r="CD948" s="51" t="str">
        <f t="shared" si="1034"/>
        <v/>
      </c>
      <c r="CE948" s="51" t="str">
        <f t="shared" si="1050"/>
        <v/>
      </c>
      <c r="CF948" s="51"/>
      <c r="CH948" s="53" t="str">
        <f t="shared" si="1051"/>
        <v/>
      </c>
      <c r="CI948" s="53" t="str">
        <f t="shared" si="1052"/>
        <v/>
      </c>
      <c r="CJ948" s="54" t="str">
        <f t="shared" si="1053"/>
        <v/>
      </c>
      <c r="CK948" s="53" t="str">
        <f t="shared" si="1054"/>
        <v/>
      </c>
      <c r="CL948" s="53" t="str">
        <f t="shared" si="1055"/>
        <v/>
      </c>
      <c r="CM948" s="53" t="str">
        <f t="shared" si="1056"/>
        <v/>
      </c>
      <c r="CN948" s="53" t="str">
        <f t="shared" si="1057"/>
        <v/>
      </c>
      <c r="CO948" s="53" t="str">
        <f t="shared" si="1058"/>
        <v/>
      </c>
      <c r="CP948" s="53" t="str">
        <f t="shared" si="1059"/>
        <v/>
      </c>
      <c r="CQ948" s="53" t="str">
        <f t="shared" si="1060"/>
        <v/>
      </c>
      <c r="CR948" s="53" t="str">
        <f t="shared" si="1061"/>
        <v/>
      </c>
      <c r="CS948" s="53" t="str">
        <f t="shared" si="1062"/>
        <v/>
      </c>
      <c r="CT948" s="53" t="str">
        <f t="shared" si="1063"/>
        <v/>
      </c>
      <c r="CU948" s="53" t="str">
        <f t="shared" si="1072"/>
        <v/>
      </c>
    </row>
    <row r="949" spans="1:99" hidden="1" x14ac:dyDescent="0.3">
      <c r="A949" s="40">
        <v>1011</v>
      </c>
      <c r="B949" s="141"/>
      <c r="C949" s="142"/>
      <c r="D949" s="144"/>
      <c r="E949" s="144"/>
      <c r="F949" s="312"/>
      <c r="G949" s="144" t="s">
        <v>141</v>
      </c>
      <c r="H949" s="314"/>
      <c r="I949" s="314"/>
      <c r="J949" s="315" t="str">
        <f t="shared" si="1007"/>
        <v/>
      </c>
      <c r="K949" s="316" t="str">
        <f t="shared" si="1008"/>
        <v/>
      </c>
      <c r="L949" s="317" t="str">
        <f t="shared" si="1009"/>
        <v/>
      </c>
      <c r="M949" s="316" t="str">
        <f t="shared" si="1010"/>
        <v/>
      </c>
      <c r="N949" s="317" t="str">
        <f t="shared" si="1011"/>
        <v/>
      </c>
      <c r="O949" s="316" t="str">
        <f t="shared" si="1012"/>
        <v/>
      </c>
      <c r="P949" s="317" t="str">
        <f t="shared" si="1013"/>
        <v/>
      </c>
      <c r="Q949" s="318" t="str">
        <f t="shared" si="1014"/>
        <v/>
      </c>
      <c r="R949" s="319" t="str">
        <f t="shared" si="1015"/>
        <v/>
      </c>
      <c r="S949" s="318" t="str">
        <f t="shared" si="1016"/>
        <v/>
      </c>
      <c r="T949" s="317" t="str">
        <f t="shared" si="1017"/>
        <v/>
      </c>
      <c r="U949" s="318" t="str">
        <f t="shared" si="1018"/>
        <v/>
      </c>
      <c r="V949" s="319" t="str">
        <f t="shared" si="1019"/>
        <v/>
      </c>
      <c r="W949" s="318" t="str">
        <f t="shared" si="1020"/>
        <v/>
      </c>
      <c r="X949" s="319" t="str">
        <f t="shared" si="1021"/>
        <v/>
      </c>
      <c r="Y949" s="318" t="str">
        <f t="shared" si="1022"/>
        <v/>
      </c>
      <c r="Z949" s="319" t="str">
        <f t="shared" si="1023"/>
        <v/>
      </c>
      <c r="AA949" s="317" t="str">
        <f t="shared" si="1024"/>
        <v/>
      </c>
      <c r="AB949" s="97" t="str">
        <f t="shared" si="1025"/>
        <v/>
      </c>
      <c r="AC949" s="143" t="str">
        <f t="shared" si="1026"/>
        <v/>
      </c>
      <c r="AD949" s="143" t="str">
        <f t="shared" si="1065"/>
        <v/>
      </c>
      <c r="AE949" s="360"/>
      <c r="AF949" s="360"/>
      <c r="AG949" s="364"/>
      <c r="AH949" s="363" t="str">
        <f t="shared" si="1066"/>
        <v/>
      </c>
      <c r="AI949" s="360"/>
      <c r="AJ949" s="360"/>
      <c r="AK949" s="364"/>
      <c r="AL949" s="365" t="str">
        <f t="shared" si="1067"/>
        <v/>
      </c>
      <c r="AM949" s="363" t="str">
        <f t="shared" si="1068"/>
        <v/>
      </c>
      <c r="AN949" s="366" t="str">
        <f t="shared" si="1069"/>
        <v/>
      </c>
      <c r="AO949" s="360"/>
      <c r="AP949" s="360"/>
      <c r="AQ949" s="360" t="str">
        <f t="shared" si="1070"/>
        <v/>
      </c>
      <c r="AR949" s="348" t="str">
        <f t="shared" si="1027"/>
        <v/>
      </c>
      <c r="AS949" s="360"/>
      <c r="AT949" s="348" t="str">
        <f t="shared" si="1028"/>
        <v/>
      </c>
      <c r="AU949" s="360"/>
      <c r="AV949" s="348" t="str">
        <f t="shared" si="1029"/>
        <v/>
      </c>
      <c r="AW949" s="360"/>
      <c r="AX949" s="348" t="str">
        <f t="shared" si="1030"/>
        <v/>
      </c>
      <c r="AY949" s="360"/>
      <c r="AZ949" s="348" t="str">
        <f t="shared" si="1031"/>
        <v/>
      </c>
      <c r="BA949" s="367"/>
      <c r="BB949" s="348" t="str">
        <f t="shared" si="1032"/>
        <v/>
      </c>
      <c r="BC949" s="350" t="str">
        <f t="shared" si="1035"/>
        <v/>
      </c>
      <c r="BD949" s="350" t="str">
        <f t="shared" si="1036"/>
        <v/>
      </c>
      <c r="BE949" s="360"/>
      <c r="BF949" s="361"/>
      <c r="BG949" s="362" t="str">
        <f t="shared" si="1071"/>
        <v/>
      </c>
      <c r="BH949" s="354" t="str">
        <f t="shared" si="1037"/>
        <v/>
      </c>
      <c r="BI949" s="350" t="str">
        <f t="shared" si="1038"/>
        <v/>
      </c>
      <c r="BJ949" s="113" t="str">
        <f t="shared" si="1039"/>
        <v/>
      </c>
      <c r="BK949" s="347" t="str">
        <f t="shared" si="1064"/>
        <v/>
      </c>
      <c r="BR949" s="307"/>
      <c r="BS949" s="51" t="str">
        <f t="shared" si="1040"/>
        <v/>
      </c>
      <c r="BT949" s="51" t="str">
        <f t="shared" si="1041"/>
        <v/>
      </c>
      <c r="BU949" s="51" t="str">
        <f t="shared" si="1042"/>
        <v/>
      </c>
      <c r="BV949" s="51" t="str">
        <f t="shared" si="1043"/>
        <v/>
      </c>
      <c r="BW949" s="51" t="str">
        <f t="shared" si="1044"/>
        <v/>
      </c>
      <c r="BX949" s="51" t="str">
        <f t="shared" si="1045"/>
        <v/>
      </c>
      <c r="BY949" s="51" t="str">
        <f t="shared" si="1046"/>
        <v/>
      </c>
      <c r="BZ949" s="51" t="str">
        <f t="shared" si="1047"/>
        <v/>
      </c>
      <c r="CA949" s="51" t="str">
        <f t="shared" si="1048"/>
        <v/>
      </c>
      <c r="CB949" s="51" t="str">
        <f t="shared" si="1049"/>
        <v/>
      </c>
      <c r="CC949" s="51" t="str">
        <f t="shared" si="1033"/>
        <v/>
      </c>
      <c r="CD949" s="51" t="str">
        <f t="shared" si="1034"/>
        <v/>
      </c>
      <c r="CE949" s="51" t="str">
        <f t="shared" si="1050"/>
        <v/>
      </c>
      <c r="CF949" s="51"/>
      <c r="CH949" s="53" t="str">
        <f t="shared" si="1051"/>
        <v/>
      </c>
      <c r="CI949" s="53" t="str">
        <f t="shared" si="1052"/>
        <v/>
      </c>
      <c r="CJ949" s="54" t="str">
        <f t="shared" si="1053"/>
        <v/>
      </c>
      <c r="CK949" s="53" t="str">
        <f t="shared" si="1054"/>
        <v/>
      </c>
      <c r="CL949" s="53" t="str">
        <f t="shared" si="1055"/>
        <v/>
      </c>
      <c r="CM949" s="53" t="str">
        <f t="shared" si="1056"/>
        <v/>
      </c>
      <c r="CN949" s="53" t="str">
        <f t="shared" si="1057"/>
        <v/>
      </c>
      <c r="CO949" s="53" t="str">
        <f t="shared" si="1058"/>
        <v/>
      </c>
      <c r="CP949" s="53" t="str">
        <f t="shared" si="1059"/>
        <v/>
      </c>
      <c r="CQ949" s="53" t="str">
        <f t="shared" si="1060"/>
        <v/>
      </c>
      <c r="CR949" s="53" t="str">
        <f t="shared" si="1061"/>
        <v/>
      </c>
      <c r="CS949" s="53" t="str">
        <f t="shared" si="1062"/>
        <v/>
      </c>
      <c r="CT949" s="53" t="str">
        <f t="shared" si="1063"/>
        <v/>
      </c>
      <c r="CU949" s="53" t="str">
        <f t="shared" si="1072"/>
        <v/>
      </c>
    </row>
    <row r="950" spans="1:99" hidden="1" x14ac:dyDescent="0.3">
      <c r="A950" s="40">
        <v>1012</v>
      </c>
      <c r="B950" s="141"/>
      <c r="C950" s="142"/>
      <c r="D950" s="144"/>
      <c r="E950" s="144"/>
      <c r="F950" s="312"/>
      <c r="G950" s="144" t="s">
        <v>141</v>
      </c>
      <c r="H950" s="314"/>
      <c r="I950" s="314"/>
      <c r="J950" s="315" t="str">
        <f t="shared" si="1007"/>
        <v/>
      </c>
      <c r="K950" s="316" t="str">
        <f t="shared" si="1008"/>
        <v/>
      </c>
      <c r="L950" s="317" t="str">
        <f t="shared" si="1009"/>
        <v/>
      </c>
      <c r="M950" s="316" t="str">
        <f t="shared" si="1010"/>
        <v/>
      </c>
      <c r="N950" s="317" t="str">
        <f t="shared" si="1011"/>
        <v/>
      </c>
      <c r="O950" s="316" t="str">
        <f t="shared" si="1012"/>
        <v/>
      </c>
      <c r="P950" s="317" t="str">
        <f t="shared" si="1013"/>
        <v/>
      </c>
      <c r="Q950" s="318" t="str">
        <f t="shared" si="1014"/>
        <v/>
      </c>
      <c r="R950" s="319" t="str">
        <f t="shared" si="1015"/>
        <v/>
      </c>
      <c r="S950" s="318" t="str">
        <f t="shared" si="1016"/>
        <v/>
      </c>
      <c r="T950" s="317" t="str">
        <f t="shared" si="1017"/>
        <v/>
      </c>
      <c r="U950" s="318" t="str">
        <f t="shared" si="1018"/>
        <v/>
      </c>
      <c r="V950" s="319" t="str">
        <f t="shared" si="1019"/>
        <v/>
      </c>
      <c r="W950" s="318" t="str">
        <f t="shared" si="1020"/>
        <v/>
      </c>
      <c r="X950" s="319" t="str">
        <f t="shared" si="1021"/>
        <v/>
      </c>
      <c r="Y950" s="318" t="str">
        <f t="shared" si="1022"/>
        <v/>
      </c>
      <c r="Z950" s="319" t="str">
        <f t="shared" si="1023"/>
        <v/>
      </c>
      <c r="AA950" s="317" t="str">
        <f t="shared" si="1024"/>
        <v/>
      </c>
      <c r="AB950" s="97" t="str">
        <f t="shared" si="1025"/>
        <v/>
      </c>
      <c r="AC950" s="143" t="str">
        <f t="shared" si="1026"/>
        <v/>
      </c>
      <c r="AD950" s="143" t="str">
        <f t="shared" si="1065"/>
        <v/>
      </c>
      <c r="AE950" s="360"/>
      <c r="AF950" s="360"/>
      <c r="AG950" s="364"/>
      <c r="AH950" s="363" t="str">
        <f t="shared" si="1066"/>
        <v/>
      </c>
      <c r="AI950" s="360"/>
      <c r="AJ950" s="360"/>
      <c r="AK950" s="364"/>
      <c r="AL950" s="365" t="str">
        <f t="shared" si="1067"/>
        <v/>
      </c>
      <c r="AM950" s="363" t="str">
        <f t="shared" si="1068"/>
        <v/>
      </c>
      <c r="AN950" s="366" t="str">
        <f t="shared" si="1069"/>
        <v/>
      </c>
      <c r="AO950" s="360"/>
      <c r="AP950" s="360"/>
      <c r="AQ950" s="360" t="str">
        <f t="shared" si="1070"/>
        <v/>
      </c>
      <c r="AR950" s="348" t="str">
        <f t="shared" si="1027"/>
        <v/>
      </c>
      <c r="AS950" s="360"/>
      <c r="AT950" s="348" t="str">
        <f t="shared" si="1028"/>
        <v/>
      </c>
      <c r="AU950" s="360"/>
      <c r="AV950" s="348" t="str">
        <f t="shared" si="1029"/>
        <v/>
      </c>
      <c r="AW950" s="360"/>
      <c r="AX950" s="348" t="str">
        <f t="shared" si="1030"/>
        <v/>
      </c>
      <c r="AY950" s="360"/>
      <c r="AZ950" s="348" t="str">
        <f t="shared" si="1031"/>
        <v/>
      </c>
      <c r="BA950" s="367"/>
      <c r="BB950" s="348" t="str">
        <f t="shared" si="1032"/>
        <v/>
      </c>
      <c r="BC950" s="350" t="str">
        <f t="shared" si="1035"/>
        <v/>
      </c>
      <c r="BD950" s="350" t="str">
        <f t="shared" si="1036"/>
        <v/>
      </c>
      <c r="BE950" s="360"/>
      <c r="BF950" s="361"/>
      <c r="BG950" s="362" t="str">
        <f t="shared" si="1071"/>
        <v/>
      </c>
      <c r="BH950" s="354" t="str">
        <f t="shared" si="1037"/>
        <v/>
      </c>
      <c r="BI950" s="350" t="str">
        <f t="shared" si="1038"/>
        <v/>
      </c>
      <c r="BJ950" s="113" t="str">
        <f t="shared" si="1039"/>
        <v/>
      </c>
      <c r="BK950" s="347" t="str">
        <f t="shared" si="1064"/>
        <v/>
      </c>
      <c r="BR950" s="307"/>
      <c r="BS950" s="51" t="str">
        <f t="shared" si="1040"/>
        <v/>
      </c>
      <c r="BT950" s="51" t="str">
        <f t="shared" si="1041"/>
        <v/>
      </c>
      <c r="BU950" s="51" t="str">
        <f t="shared" si="1042"/>
        <v/>
      </c>
      <c r="BV950" s="51" t="str">
        <f t="shared" si="1043"/>
        <v/>
      </c>
      <c r="BW950" s="51" t="str">
        <f t="shared" si="1044"/>
        <v/>
      </c>
      <c r="BX950" s="51" t="str">
        <f t="shared" si="1045"/>
        <v/>
      </c>
      <c r="BY950" s="51" t="str">
        <f t="shared" si="1046"/>
        <v/>
      </c>
      <c r="BZ950" s="51" t="str">
        <f t="shared" si="1047"/>
        <v/>
      </c>
      <c r="CA950" s="51" t="str">
        <f t="shared" si="1048"/>
        <v/>
      </c>
      <c r="CB950" s="51" t="str">
        <f t="shared" si="1049"/>
        <v/>
      </c>
      <c r="CC950" s="51" t="str">
        <f t="shared" si="1033"/>
        <v/>
      </c>
      <c r="CD950" s="51" t="str">
        <f t="shared" si="1034"/>
        <v/>
      </c>
      <c r="CE950" s="51" t="str">
        <f t="shared" si="1050"/>
        <v/>
      </c>
      <c r="CF950" s="51"/>
      <c r="CH950" s="53" t="str">
        <f t="shared" si="1051"/>
        <v/>
      </c>
      <c r="CI950" s="53" t="str">
        <f t="shared" si="1052"/>
        <v/>
      </c>
      <c r="CJ950" s="54" t="str">
        <f t="shared" si="1053"/>
        <v/>
      </c>
      <c r="CK950" s="53" t="str">
        <f t="shared" si="1054"/>
        <v/>
      </c>
      <c r="CL950" s="53" t="str">
        <f t="shared" si="1055"/>
        <v/>
      </c>
      <c r="CM950" s="53" t="str">
        <f t="shared" si="1056"/>
        <v/>
      </c>
      <c r="CN950" s="53" t="str">
        <f t="shared" si="1057"/>
        <v/>
      </c>
      <c r="CO950" s="53" t="str">
        <f t="shared" si="1058"/>
        <v/>
      </c>
      <c r="CP950" s="53" t="str">
        <f t="shared" si="1059"/>
        <v/>
      </c>
      <c r="CQ950" s="53" t="str">
        <f t="shared" si="1060"/>
        <v/>
      </c>
      <c r="CR950" s="53" t="str">
        <f t="shared" si="1061"/>
        <v/>
      </c>
      <c r="CS950" s="53" t="str">
        <f t="shared" si="1062"/>
        <v/>
      </c>
      <c r="CT950" s="53" t="str">
        <f t="shared" si="1063"/>
        <v/>
      </c>
      <c r="CU950" s="53" t="str">
        <f t="shared" si="1072"/>
        <v/>
      </c>
    </row>
    <row r="951" spans="1:99" hidden="1" x14ac:dyDescent="0.3">
      <c r="A951" s="40">
        <v>1013</v>
      </c>
      <c r="B951" s="141"/>
      <c r="C951" s="142"/>
      <c r="D951" s="144"/>
      <c r="E951" s="144"/>
      <c r="F951" s="312"/>
      <c r="G951" s="144" t="s">
        <v>141</v>
      </c>
      <c r="H951" s="314"/>
      <c r="I951" s="314"/>
      <c r="J951" s="315" t="str">
        <f t="shared" si="1007"/>
        <v/>
      </c>
      <c r="K951" s="316" t="str">
        <f t="shared" si="1008"/>
        <v/>
      </c>
      <c r="L951" s="317" t="str">
        <f t="shared" si="1009"/>
        <v/>
      </c>
      <c r="M951" s="316" t="str">
        <f t="shared" si="1010"/>
        <v/>
      </c>
      <c r="N951" s="317" t="str">
        <f t="shared" si="1011"/>
        <v/>
      </c>
      <c r="O951" s="316" t="str">
        <f t="shared" si="1012"/>
        <v/>
      </c>
      <c r="P951" s="317" t="str">
        <f t="shared" si="1013"/>
        <v/>
      </c>
      <c r="Q951" s="318" t="str">
        <f t="shared" si="1014"/>
        <v/>
      </c>
      <c r="R951" s="319" t="str">
        <f t="shared" si="1015"/>
        <v/>
      </c>
      <c r="S951" s="318" t="str">
        <f t="shared" si="1016"/>
        <v/>
      </c>
      <c r="T951" s="317" t="str">
        <f t="shared" si="1017"/>
        <v/>
      </c>
      <c r="U951" s="318" t="str">
        <f t="shared" si="1018"/>
        <v/>
      </c>
      <c r="V951" s="319" t="str">
        <f t="shared" si="1019"/>
        <v/>
      </c>
      <c r="W951" s="318" t="str">
        <f t="shared" si="1020"/>
        <v/>
      </c>
      <c r="X951" s="319" t="str">
        <f t="shared" si="1021"/>
        <v/>
      </c>
      <c r="Y951" s="318" t="str">
        <f t="shared" si="1022"/>
        <v/>
      </c>
      <c r="Z951" s="319" t="str">
        <f t="shared" si="1023"/>
        <v/>
      </c>
      <c r="AA951" s="317" t="str">
        <f t="shared" si="1024"/>
        <v/>
      </c>
      <c r="AB951" s="97" t="str">
        <f t="shared" si="1025"/>
        <v/>
      </c>
      <c r="AC951" s="143" t="str">
        <f t="shared" si="1026"/>
        <v/>
      </c>
      <c r="AD951" s="143" t="str">
        <f t="shared" si="1065"/>
        <v/>
      </c>
      <c r="AE951" s="360"/>
      <c r="AF951" s="360"/>
      <c r="AG951" s="364"/>
      <c r="AH951" s="363" t="str">
        <f t="shared" si="1066"/>
        <v/>
      </c>
      <c r="AI951" s="360"/>
      <c r="AJ951" s="360"/>
      <c r="AK951" s="364"/>
      <c r="AL951" s="365" t="str">
        <f t="shared" si="1067"/>
        <v/>
      </c>
      <c r="AM951" s="363" t="str">
        <f t="shared" si="1068"/>
        <v/>
      </c>
      <c r="AN951" s="366" t="str">
        <f t="shared" si="1069"/>
        <v/>
      </c>
      <c r="AO951" s="360"/>
      <c r="AP951" s="360"/>
      <c r="AQ951" s="360" t="str">
        <f t="shared" si="1070"/>
        <v/>
      </c>
      <c r="AR951" s="348" t="str">
        <f t="shared" si="1027"/>
        <v/>
      </c>
      <c r="AS951" s="360"/>
      <c r="AT951" s="348" t="str">
        <f t="shared" si="1028"/>
        <v/>
      </c>
      <c r="AU951" s="360"/>
      <c r="AV951" s="348" t="str">
        <f t="shared" si="1029"/>
        <v/>
      </c>
      <c r="AW951" s="360"/>
      <c r="AX951" s="348" t="str">
        <f t="shared" si="1030"/>
        <v/>
      </c>
      <c r="AY951" s="360"/>
      <c r="AZ951" s="348" t="str">
        <f t="shared" si="1031"/>
        <v/>
      </c>
      <c r="BA951" s="367"/>
      <c r="BB951" s="348" t="str">
        <f t="shared" si="1032"/>
        <v/>
      </c>
      <c r="BC951" s="350" t="str">
        <f t="shared" si="1035"/>
        <v/>
      </c>
      <c r="BD951" s="350" t="str">
        <f t="shared" si="1036"/>
        <v/>
      </c>
      <c r="BE951" s="360"/>
      <c r="BF951" s="361"/>
      <c r="BG951" s="362" t="str">
        <f t="shared" si="1071"/>
        <v/>
      </c>
      <c r="BH951" s="354" t="str">
        <f t="shared" si="1037"/>
        <v/>
      </c>
      <c r="BI951" s="350" t="str">
        <f t="shared" si="1038"/>
        <v/>
      </c>
      <c r="BJ951" s="113" t="str">
        <f t="shared" si="1039"/>
        <v/>
      </c>
      <c r="BK951" s="347" t="str">
        <f t="shared" si="1064"/>
        <v/>
      </c>
      <c r="BR951" s="307"/>
      <c r="BS951" s="51" t="str">
        <f t="shared" si="1040"/>
        <v/>
      </c>
      <c r="BT951" s="51" t="str">
        <f t="shared" si="1041"/>
        <v/>
      </c>
      <c r="BU951" s="51" t="str">
        <f t="shared" si="1042"/>
        <v/>
      </c>
      <c r="BV951" s="51" t="str">
        <f t="shared" si="1043"/>
        <v/>
      </c>
      <c r="BW951" s="51" t="str">
        <f t="shared" si="1044"/>
        <v/>
      </c>
      <c r="BX951" s="51" t="str">
        <f t="shared" si="1045"/>
        <v/>
      </c>
      <c r="BY951" s="51" t="str">
        <f t="shared" si="1046"/>
        <v/>
      </c>
      <c r="BZ951" s="51" t="str">
        <f t="shared" si="1047"/>
        <v/>
      </c>
      <c r="CA951" s="51" t="str">
        <f t="shared" si="1048"/>
        <v/>
      </c>
      <c r="CB951" s="51" t="str">
        <f t="shared" si="1049"/>
        <v/>
      </c>
      <c r="CC951" s="51" t="str">
        <f t="shared" si="1033"/>
        <v/>
      </c>
      <c r="CD951" s="51" t="str">
        <f t="shared" si="1034"/>
        <v/>
      </c>
      <c r="CE951" s="51" t="str">
        <f t="shared" si="1050"/>
        <v/>
      </c>
      <c r="CF951" s="51"/>
      <c r="CH951" s="53" t="str">
        <f t="shared" si="1051"/>
        <v/>
      </c>
      <c r="CI951" s="53" t="str">
        <f t="shared" si="1052"/>
        <v/>
      </c>
      <c r="CJ951" s="54" t="str">
        <f t="shared" si="1053"/>
        <v/>
      </c>
      <c r="CK951" s="53" t="str">
        <f t="shared" si="1054"/>
        <v/>
      </c>
      <c r="CL951" s="53" t="str">
        <f t="shared" si="1055"/>
        <v/>
      </c>
      <c r="CM951" s="53" t="str">
        <f t="shared" si="1056"/>
        <v/>
      </c>
      <c r="CN951" s="53" t="str">
        <f t="shared" si="1057"/>
        <v/>
      </c>
      <c r="CO951" s="53" t="str">
        <f t="shared" si="1058"/>
        <v/>
      </c>
      <c r="CP951" s="53" t="str">
        <f t="shared" si="1059"/>
        <v/>
      </c>
      <c r="CQ951" s="53" t="str">
        <f t="shared" si="1060"/>
        <v/>
      </c>
      <c r="CR951" s="53" t="str">
        <f t="shared" si="1061"/>
        <v/>
      </c>
      <c r="CS951" s="53" t="str">
        <f t="shared" si="1062"/>
        <v/>
      </c>
      <c r="CT951" s="53" t="str">
        <f t="shared" si="1063"/>
        <v/>
      </c>
      <c r="CU951" s="53" t="str">
        <f t="shared" si="1072"/>
        <v/>
      </c>
    </row>
    <row r="952" spans="1:99" hidden="1" x14ac:dyDescent="0.3">
      <c r="A952" s="40">
        <v>1014</v>
      </c>
      <c r="B952" s="141"/>
      <c r="C952" s="142"/>
      <c r="D952" s="144"/>
      <c r="E952" s="144"/>
      <c r="F952" s="312"/>
      <c r="G952" s="144" t="s">
        <v>141</v>
      </c>
      <c r="H952" s="314"/>
      <c r="I952" s="314"/>
      <c r="J952" s="315" t="str">
        <f t="shared" si="1007"/>
        <v/>
      </c>
      <c r="K952" s="316" t="str">
        <f t="shared" si="1008"/>
        <v/>
      </c>
      <c r="L952" s="317" t="str">
        <f t="shared" si="1009"/>
        <v/>
      </c>
      <c r="M952" s="316" t="str">
        <f t="shared" si="1010"/>
        <v/>
      </c>
      <c r="N952" s="317" t="str">
        <f t="shared" si="1011"/>
        <v/>
      </c>
      <c r="O952" s="316" t="str">
        <f t="shared" si="1012"/>
        <v/>
      </c>
      <c r="P952" s="317" t="str">
        <f t="shared" si="1013"/>
        <v/>
      </c>
      <c r="Q952" s="318" t="str">
        <f t="shared" si="1014"/>
        <v/>
      </c>
      <c r="R952" s="319" t="str">
        <f t="shared" si="1015"/>
        <v/>
      </c>
      <c r="S952" s="318" t="str">
        <f t="shared" si="1016"/>
        <v/>
      </c>
      <c r="T952" s="317" t="str">
        <f t="shared" si="1017"/>
        <v/>
      </c>
      <c r="U952" s="318" t="str">
        <f t="shared" si="1018"/>
        <v/>
      </c>
      <c r="V952" s="319" t="str">
        <f t="shared" si="1019"/>
        <v/>
      </c>
      <c r="W952" s="318" t="str">
        <f t="shared" si="1020"/>
        <v/>
      </c>
      <c r="X952" s="319" t="str">
        <f t="shared" si="1021"/>
        <v/>
      </c>
      <c r="Y952" s="318" t="str">
        <f t="shared" si="1022"/>
        <v/>
      </c>
      <c r="Z952" s="319" t="str">
        <f t="shared" si="1023"/>
        <v/>
      </c>
      <c r="AA952" s="317" t="str">
        <f t="shared" si="1024"/>
        <v/>
      </c>
      <c r="AB952" s="97" t="str">
        <f t="shared" si="1025"/>
        <v/>
      </c>
      <c r="AC952" s="143" t="str">
        <f t="shared" si="1026"/>
        <v/>
      </c>
      <c r="AD952" s="143" t="str">
        <f t="shared" si="1065"/>
        <v/>
      </c>
      <c r="AE952" s="360"/>
      <c r="AF952" s="360"/>
      <c r="AG952" s="364"/>
      <c r="AH952" s="363" t="str">
        <f t="shared" si="1066"/>
        <v/>
      </c>
      <c r="AI952" s="360"/>
      <c r="AJ952" s="360"/>
      <c r="AK952" s="364"/>
      <c r="AL952" s="365" t="str">
        <f t="shared" si="1067"/>
        <v/>
      </c>
      <c r="AM952" s="363" t="str">
        <f t="shared" si="1068"/>
        <v/>
      </c>
      <c r="AN952" s="366" t="str">
        <f t="shared" si="1069"/>
        <v/>
      </c>
      <c r="AO952" s="360"/>
      <c r="AP952" s="360"/>
      <c r="AQ952" s="360" t="str">
        <f t="shared" si="1070"/>
        <v/>
      </c>
      <c r="AR952" s="348" t="str">
        <f t="shared" si="1027"/>
        <v/>
      </c>
      <c r="AS952" s="360"/>
      <c r="AT952" s="348" t="str">
        <f t="shared" si="1028"/>
        <v/>
      </c>
      <c r="AU952" s="360"/>
      <c r="AV952" s="348" t="str">
        <f t="shared" si="1029"/>
        <v/>
      </c>
      <c r="AW952" s="360"/>
      <c r="AX952" s="348" t="str">
        <f t="shared" si="1030"/>
        <v/>
      </c>
      <c r="AY952" s="360"/>
      <c r="AZ952" s="348" t="str">
        <f t="shared" si="1031"/>
        <v/>
      </c>
      <c r="BA952" s="367"/>
      <c r="BB952" s="348" t="str">
        <f t="shared" si="1032"/>
        <v/>
      </c>
      <c r="BC952" s="350" t="str">
        <f t="shared" si="1035"/>
        <v/>
      </c>
      <c r="BD952" s="350" t="str">
        <f t="shared" si="1036"/>
        <v/>
      </c>
      <c r="BE952" s="360"/>
      <c r="BF952" s="361"/>
      <c r="BG952" s="362" t="str">
        <f t="shared" si="1071"/>
        <v/>
      </c>
      <c r="BH952" s="354" t="str">
        <f t="shared" si="1037"/>
        <v/>
      </c>
      <c r="BI952" s="350" t="str">
        <f t="shared" si="1038"/>
        <v/>
      </c>
      <c r="BJ952" s="113" t="str">
        <f t="shared" si="1039"/>
        <v/>
      </c>
      <c r="BK952" s="347" t="str">
        <f t="shared" si="1064"/>
        <v/>
      </c>
      <c r="BR952" s="307"/>
      <c r="BS952" s="51" t="str">
        <f t="shared" si="1040"/>
        <v/>
      </c>
      <c r="BT952" s="51" t="str">
        <f t="shared" si="1041"/>
        <v/>
      </c>
      <c r="BU952" s="51" t="str">
        <f t="shared" si="1042"/>
        <v/>
      </c>
      <c r="BV952" s="51" t="str">
        <f t="shared" si="1043"/>
        <v/>
      </c>
      <c r="BW952" s="51" t="str">
        <f t="shared" si="1044"/>
        <v/>
      </c>
      <c r="BX952" s="51" t="str">
        <f t="shared" si="1045"/>
        <v/>
      </c>
      <c r="BY952" s="51" t="str">
        <f t="shared" si="1046"/>
        <v/>
      </c>
      <c r="BZ952" s="51" t="str">
        <f t="shared" si="1047"/>
        <v/>
      </c>
      <c r="CA952" s="51" t="str">
        <f t="shared" si="1048"/>
        <v/>
      </c>
      <c r="CB952" s="51" t="str">
        <f t="shared" si="1049"/>
        <v/>
      </c>
      <c r="CC952" s="51" t="str">
        <f t="shared" si="1033"/>
        <v/>
      </c>
      <c r="CD952" s="51" t="str">
        <f t="shared" si="1034"/>
        <v/>
      </c>
      <c r="CE952" s="51" t="str">
        <f t="shared" si="1050"/>
        <v/>
      </c>
      <c r="CF952" s="51"/>
      <c r="CH952" s="53" t="str">
        <f t="shared" si="1051"/>
        <v/>
      </c>
      <c r="CI952" s="53" t="str">
        <f t="shared" si="1052"/>
        <v/>
      </c>
      <c r="CJ952" s="54" t="str">
        <f t="shared" si="1053"/>
        <v/>
      </c>
      <c r="CK952" s="53" t="str">
        <f t="shared" si="1054"/>
        <v/>
      </c>
      <c r="CL952" s="53" t="str">
        <f t="shared" si="1055"/>
        <v/>
      </c>
      <c r="CM952" s="53" t="str">
        <f t="shared" si="1056"/>
        <v/>
      </c>
      <c r="CN952" s="53" t="str">
        <f t="shared" si="1057"/>
        <v/>
      </c>
      <c r="CO952" s="53" t="str">
        <f t="shared" si="1058"/>
        <v/>
      </c>
      <c r="CP952" s="53" t="str">
        <f t="shared" si="1059"/>
        <v/>
      </c>
      <c r="CQ952" s="53" t="str">
        <f t="shared" si="1060"/>
        <v/>
      </c>
      <c r="CR952" s="53" t="str">
        <f t="shared" si="1061"/>
        <v/>
      </c>
      <c r="CS952" s="53" t="str">
        <f t="shared" si="1062"/>
        <v/>
      </c>
      <c r="CT952" s="53" t="str">
        <f t="shared" si="1063"/>
        <v/>
      </c>
      <c r="CU952" s="53" t="str">
        <f t="shared" si="1072"/>
        <v/>
      </c>
    </row>
    <row r="953" spans="1:99" hidden="1" x14ac:dyDescent="0.3">
      <c r="A953" s="40">
        <v>1015</v>
      </c>
      <c r="B953" s="141"/>
      <c r="C953" s="142"/>
      <c r="D953" s="144"/>
      <c r="E953" s="144"/>
      <c r="F953" s="312"/>
      <c r="G953" s="144" t="s">
        <v>141</v>
      </c>
      <c r="H953" s="314"/>
      <c r="I953" s="314"/>
      <c r="J953" s="315" t="str">
        <f t="shared" si="1007"/>
        <v/>
      </c>
      <c r="K953" s="316" t="str">
        <f t="shared" si="1008"/>
        <v/>
      </c>
      <c r="L953" s="317" t="str">
        <f t="shared" si="1009"/>
        <v/>
      </c>
      <c r="M953" s="316" t="str">
        <f t="shared" si="1010"/>
        <v/>
      </c>
      <c r="N953" s="317" t="str">
        <f t="shared" si="1011"/>
        <v/>
      </c>
      <c r="O953" s="316" t="str">
        <f t="shared" si="1012"/>
        <v/>
      </c>
      <c r="P953" s="317" t="str">
        <f t="shared" si="1013"/>
        <v/>
      </c>
      <c r="Q953" s="318" t="str">
        <f t="shared" si="1014"/>
        <v/>
      </c>
      <c r="R953" s="319" t="str">
        <f t="shared" si="1015"/>
        <v/>
      </c>
      <c r="S953" s="318" t="str">
        <f t="shared" si="1016"/>
        <v/>
      </c>
      <c r="T953" s="317" t="str">
        <f t="shared" si="1017"/>
        <v/>
      </c>
      <c r="U953" s="318" t="str">
        <f t="shared" si="1018"/>
        <v/>
      </c>
      <c r="V953" s="319" t="str">
        <f t="shared" si="1019"/>
        <v/>
      </c>
      <c r="W953" s="318" t="str">
        <f t="shared" si="1020"/>
        <v/>
      </c>
      <c r="X953" s="319" t="str">
        <f t="shared" si="1021"/>
        <v/>
      </c>
      <c r="Y953" s="318" t="str">
        <f t="shared" si="1022"/>
        <v/>
      </c>
      <c r="Z953" s="319" t="str">
        <f t="shared" si="1023"/>
        <v/>
      </c>
      <c r="AA953" s="317" t="str">
        <f t="shared" si="1024"/>
        <v/>
      </c>
      <c r="AB953" s="97" t="str">
        <f t="shared" si="1025"/>
        <v/>
      </c>
      <c r="AC953" s="143" t="str">
        <f t="shared" si="1026"/>
        <v/>
      </c>
      <c r="AD953" s="143" t="str">
        <f t="shared" si="1065"/>
        <v/>
      </c>
      <c r="AE953" s="360"/>
      <c r="AF953" s="360"/>
      <c r="AG953" s="364"/>
      <c r="AH953" s="363" t="str">
        <f t="shared" si="1066"/>
        <v/>
      </c>
      <c r="AI953" s="360"/>
      <c r="AJ953" s="360"/>
      <c r="AK953" s="364"/>
      <c r="AL953" s="365" t="str">
        <f t="shared" si="1067"/>
        <v/>
      </c>
      <c r="AM953" s="363" t="str">
        <f t="shared" si="1068"/>
        <v/>
      </c>
      <c r="AN953" s="366" t="str">
        <f t="shared" si="1069"/>
        <v/>
      </c>
      <c r="AO953" s="360"/>
      <c r="AP953" s="360"/>
      <c r="AQ953" s="360" t="str">
        <f t="shared" si="1070"/>
        <v/>
      </c>
      <c r="AR953" s="348" t="str">
        <f t="shared" si="1027"/>
        <v/>
      </c>
      <c r="AS953" s="360"/>
      <c r="AT953" s="348" t="str">
        <f t="shared" si="1028"/>
        <v/>
      </c>
      <c r="AU953" s="360"/>
      <c r="AV953" s="348" t="str">
        <f t="shared" si="1029"/>
        <v/>
      </c>
      <c r="AW953" s="360"/>
      <c r="AX953" s="348" t="str">
        <f t="shared" si="1030"/>
        <v/>
      </c>
      <c r="AY953" s="360"/>
      <c r="AZ953" s="348" t="str">
        <f t="shared" si="1031"/>
        <v/>
      </c>
      <c r="BA953" s="367"/>
      <c r="BB953" s="348" t="str">
        <f t="shared" si="1032"/>
        <v/>
      </c>
      <c r="BC953" s="350" t="str">
        <f t="shared" si="1035"/>
        <v/>
      </c>
      <c r="BD953" s="350" t="str">
        <f t="shared" si="1036"/>
        <v/>
      </c>
      <c r="BE953" s="360"/>
      <c r="BF953" s="361"/>
      <c r="BG953" s="362" t="str">
        <f t="shared" si="1071"/>
        <v/>
      </c>
      <c r="BH953" s="354" t="str">
        <f t="shared" si="1037"/>
        <v/>
      </c>
      <c r="BI953" s="350" t="str">
        <f t="shared" si="1038"/>
        <v/>
      </c>
      <c r="BJ953" s="113" t="str">
        <f t="shared" si="1039"/>
        <v/>
      </c>
      <c r="BK953" s="347" t="str">
        <f t="shared" si="1064"/>
        <v/>
      </c>
      <c r="BR953" s="307"/>
      <c r="BS953" s="51" t="str">
        <f t="shared" si="1040"/>
        <v/>
      </c>
      <c r="BT953" s="51" t="str">
        <f t="shared" si="1041"/>
        <v/>
      </c>
      <c r="BU953" s="51" t="str">
        <f t="shared" si="1042"/>
        <v/>
      </c>
      <c r="BV953" s="51" t="str">
        <f t="shared" si="1043"/>
        <v/>
      </c>
      <c r="BW953" s="51" t="str">
        <f t="shared" si="1044"/>
        <v/>
      </c>
      <c r="BX953" s="51" t="str">
        <f t="shared" si="1045"/>
        <v/>
      </c>
      <c r="BY953" s="51" t="str">
        <f t="shared" si="1046"/>
        <v/>
      </c>
      <c r="BZ953" s="51" t="str">
        <f t="shared" si="1047"/>
        <v/>
      </c>
      <c r="CA953" s="51" t="str">
        <f t="shared" si="1048"/>
        <v/>
      </c>
      <c r="CB953" s="51" t="str">
        <f t="shared" si="1049"/>
        <v/>
      </c>
      <c r="CC953" s="51" t="str">
        <f t="shared" si="1033"/>
        <v/>
      </c>
      <c r="CD953" s="51" t="str">
        <f t="shared" si="1034"/>
        <v/>
      </c>
      <c r="CE953" s="51" t="str">
        <f t="shared" si="1050"/>
        <v/>
      </c>
      <c r="CF953" s="51"/>
      <c r="CH953" s="53" t="str">
        <f t="shared" si="1051"/>
        <v/>
      </c>
      <c r="CI953" s="53" t="str">
        <f t="shared" si="1052"/>
        <v/>
      </c>
      <c r="CJ953" s="54" t="str">
        <f t="shared" si="1053"/>
        <v/>
      </c>
      <c r="CK953" s="53" t="str">
        <f t="shared" si="1054"/>
        <v/>
      </c>
      <c r="CL953" s="53" t="str">
        <f t="shared" si="1055"/>
        <v/>
      </c>
      <c r="CM953" s="53" t="str">
        <f t="shared" si="1056"/>
        <v/>
      </c>
      <c r="CN953" s="53" t="str">
        <f t="shared" si="1057"/>
        <v/>
      </c>
      <c r="CO953" s="53" t="str">
        <f t="shared" si="1058"/>
        <v/>
      </c>
      <c r="CP953" s="53" t="str">
        <f t="shared" si="1059"/>
        <v/>
      </c>
      <c r="CQ953" s="53" t="str">
        <f t="shared" si="1060"/>
        <v/>
      </c>
      <c r="CR953" s="53" t="str">
        <f t="shared" si="1061"/>
        <v/>
      </c>
      <c r="CS953" s="53" t="str">
        <f t="shared" si="1062"/>
        <v/>
      </c>
      <c r="CT953" s="53" t="str">
        <f t="shared" si="1063"/>
        <v/>
      </c>
      <c r="CU953" s="53" t="str">
        <f t="shared" si="1072"/>
        <v/>
      </c>
    </row>
    <row r="954" spans="1:99" hidden="1" x14ac:dyDescent="0.3">
      <c r="A954" s="40">
        <v>1016</v>
      </c>
      <c r="B954" s="141"/>
      <c r="C954" s="142"/>
      <c r="D954" s="144"/>
      <c r="E954" s="144"/>
      <c r="F954" s="312"/>
      <c r="G954" s="144" t="s">
        <v>141</v>
      </c>
      <c r="H954" s="314"/>
      <c r="I954" s="314"/>
      <c r="J954" s="315" t="str">
        <f t="shared" si="1007"/>
        <v/>
      </c>
      <c r="K954" s="316" t="str">
        <f t="shared" si="1008"/>
        <v/>
      </c>
      <c r="L954" s="317" t="str">
        <f t="shared" si="1009"/>
        <v/>
      </c>
      <c r="M954" s="316" t="str">
        <f t="shared" si="1010"/>
        <v/>
      </c>
      <c r="N954" s="317" t="str">
        <f t="shared" si="1011"/>
        <v/>
      </c>
      <c r="O954" s="316" t="str">
        <f t="shared" si="1012"/>
        <v/>
      </c>
      <c r="P954" s="317" t="str">
        <f t="shared" si="1013"/>
        <v/>
      </c>
      <c r="Q954" s="318" t="str">
        <f t="shared" si="1014"/>
        <v/>
      </c>
      <c r="R954" s="319" t="str">
        <f t="shared" si="1015"/>
        <v/>
      </c>
      <c r="S954" s="318" t="str">
        <f t="shared" si="1016"/>
        <v/>
      </c>
      <c r="T954" s="317" t="str">
        <f t="shared" si="1017"/>
        <v/>
      </c>
      <c r="U954" s="318" t="str">
        <f t="shared" si="1018"/>
        <v/>
      </c>
      <c r="V954" s="319" t="str">
        <f t="shared" si="1019"/>
        <v/>
      </c>
      <c r="W954" s="318" t="str">
        <f t="shared" si="1020"/>
        <v/>
      </c>
      <c r="X954" s="319" t="str">
        <f t="shared" si="1021"/>
        <v/>
      </c>
      <c r="Y954" s="318" t="str">
        <f t="shared" si="1022"/>
        <v/>
      </c>
      <c r="Z954" s="319" t="str">
        <f t="shared" si="1023"/>
        <v/>
      </c>
      <c r="AA954" s="317" t="str">
        <f t="shared" si="1024"/>
        <v/>
      </c>
      <c r="AB954" s="97" t="str">
        <f t="shared" si="1025"/>
        <v/>
      </c>
      <c r="AC954" s="143" t="str">
        <f t="shared" si="1026"/>
        <v/>
      </c>
      <c r="AD954" s="143" t="str">
        <f t="shared" si="1065"/>
        <v/>
      </c>
      <c r="AE954" s="360"/>
      <c r="AF954" s="360"/>
      <c r="AG954" s="364"/>
      <c r="AH954" s="363" t="str">
        <f t="shared" si="1066"/>
        <v/>
      </c>
      <c r="AI954" s="360"/>
      <c r="AJ954" s="360"/>
      <c r="AK954" s="364"/>
      <c r="AL954" s="365" t="str">
        <f t="shared" si="1067"/>
        <v/>
      </c>
      <c r="AM954" s="363" t="str">
        <f t="shared" si="1068"/>
        <v/>
      </c>
      <c r="AN954" s="366" t="str">
        <f t="shared" si="1069"/>
        <v/>
      </c>
      <c r="AO954" s="360"/>
      <c r="AP954" s="360"/>
      <c r="AQ954" s="360" t="str">
        <f t="shared" si="1070"/>
        <v/>
      </c>
      <c r="AR954" s="348" t="str">
        <f t="shared" si="1027"/>
        <v/>
      </c>
      <c r="AS954" s="360"/>
      <c r="AT954" s="348" t="str">
        <f t="shared" si="1028"/>
        <v/>
      </c>
      <c r="AU954" s="360"/>
      <c r="AV954" s="348" t="str">
        <f t="shared" si="1029"/>
        <v/>
      </c>
      <c r="AW954" s="360"/>
      <c r="AX954" s="348" t="str">
        <f t="shared" si="1030"/>
        <v/>
      </c>
      <c r="AY954" s="360"/>
      <c r="AZ954" s="348" t="str">
        <f t="shared" si="1031"/>
        <v/>
      </c>
      <c r="BA954" s="367"/>
      <c r="BB954" s="348" t="str">
        <f t="shared" si="1032"/>
        <v/>
      </c>
      <c r="BC954" s="350" t="str">
        <f t="shared" si="1035"/>
        <v/>
      </c>
      <c r="BD954" s="350" t="str">
        <f t="shared" si="1036"/>
        <v/>
      </c>
      <c r="BE954" s="360"/>
      <c r="BF954" s="361"/>
      <c r="BG954" s="362" t="str">
        <f t="shared" si="1071"/>
        <v/>
      </c>
      <c r="BH954" s="354" t="str">
        <f t="shared" si="1037"/>
        <v/>
      </c>
      <c r="BI954" s="350" t="str">
        <f t="shared" si="1038"/>
        <v/>
      </c>
      <c r="BJ954" s="113" t="str">
        <f t="shared" si="1039"/>
        <v/>
      </c>
      <c r="BK954" s="347" t="str">
        <f t="shared" si="1064"/>
        <v/>
      </c>
      <c r="BR954" s="307"/>
      <c r="BS954" s="51" t="str">
        <f t="shared" si="1040"/>
        <v/>
      </c>
      <c r="BT954" s="51" t="str">
        <f t="shared" si="1041"/>
        <v/>
      </c>
      <c r="BU954" s="51" t="str">
        <f t="shared" si="1042"/>
        <v/>
      </c>
      <c r="BV954" s="51" t="str">
        <f t="shared" si="1043"/>
        <v/>
      </c>
      <c r="BW954" s="51" t="str">
        <f t="shared" si="1044"/>
        <v/>
      </c>
      <c r="BX954" s="51" t="str">
        <f t="shared" si="1045"/>
        <v/>
      </c>
      <c r="BY954" s="51" t="str">
        <f t="shared" si="1046"/>
        <v/>
      </c>
      <c r="BZ954" s="51" t="str">
        <f t="shared" si="1047"/>
        <v/>
      </c>
      <c r="CA954" s="51" t="str">
        <f t="shared" si="1048"/>
        <v/>
      </c>
      <c r="CB954" s="51" t="str">
        <f t="shared" si="1049"/>
        <v/>
      </c>
      <c r="CC954" s="51" t="str">
        <f t="shared" si="1033"/>
        <v/>
      </c>
      <c r="CD954" s="51" t="str">
        <f t="shared" si="1034"/>
        <v/>
      </c>
      <c r="CE954" s="51" t="str">
        <f t="shared" si="1050"/>
        <v/>
      </c>
      <c r="CF954" s="51"/>
      <c r="CH954" s="53" t="str">
        <f t="shared" si="1051"/>
        <v/>
      </c>
      <c r="CI954" s="53" t="str">
        <f t="shared" si="1052"/>
        <v/>
      </c>
      <c r="CJ954" s="54" t="str">
        <f t="shared" si="1053"/>
        <v/>
      </c>
      <c r="CK954" s="53" t="str">
        <f t="shared" si="1054"/>
        <v/>
      </c>
      <c r="CL954" s="53" t="str">
        <f t="shared" si="1055"/>
        <v/>
      </c>
      <c r="CM954" s="53" t="str">
        <f t="shared" si="1056"/>
        <v/>
      </c>
      <c r="CN954" s="53" t="str">
        <f t="shared" si="1057"/>
        <v/>
      </c>
      <c r="CO954" s="53" t="str">
        <f t="shared" si="1058"/>
        <v/>
      </c>
      <c r="CP954" s="53" t="str">
        <f t="shared" si="1059"/>
        <v/>
      </c>
      <c r="CQ954" s="53" t="str">
        <f t="shared" si="1060"/>
        <v/>
      </c>
      <c r="CR954" s="53" t="str">
        <f t="shared" si="1061"/>
        <v/>
      </c>
      <c r="CS954" s="53" t="str">
        <f t="shared" si="1062"/>
        <v/>
      </c>
      <c r="CT954" s="53" t="str">
        <f t="shared" si="1063"/>
        <v/>
      </c>
      <c r="CU954" s="53" t="str">
        <f t="shared" si="1072"/>
        <v/>
      </c>
    </row>
    <row r="955" spans="1:99" hidden="1" x14ac:dyDescent="0.3">
      <c r="A955" s="40">
        <v>1017</v>
      </c>
      <c r="B955" s="141"/>
      <c r="C955" s="142"/>
      <c r="D955" s="144"/>
      <c r="E955" s="144"/>
      <c r="F955" s="312"/>
      <c r="G955" s="144" t="s">
        <v>141</v>
      </c>
      <c r="H955" s="314"/>
      <c r="I955" s="314"/>
      <c r="J955" s="315" t="str">
        <f t="shared" si="1007"/>
        <v/>
      </c>
      <c r="K955" s="316" t="str">
        <f t="shared" si="1008"/>
        <v/>
      </c>
      <c r="L955" s="317" t="str">
        <f t="shared" si="1009"/>
        <v/>
      </c>
      <c r="M955" s="316" t="str">
        <f t="shared" si="1010"/>
        <v/>
      </c>
      <c r="N955" s="317" t="str">
        <f t="shared" si="1011"/>
        <v/>
      </c>
      <c r="O955" s="316" t="str">
        <f t="shared" si="1012"/>
        <v/>
      </c>
      <c r="P955" s="317" t="str">
        <f t="shared" si="1013"/>
        <v/>
      </c>
      <c r="Q955" s="318" t="str">
        <f t="shared" si="1014"/>
        <v/>
      </c>
      <c r="R955" s="319" t="str">
        <f t="shared" si="1015"/>
        <v/>
      </c>
      <c r="S955" s="318" t="str">
        <f t="shared" si="1016"/>
        <v/>
      </c>
      <c r="T955" s="317" t="str">
        <f t="shared" si="1017"/>
        <v/>
      </c>
      <c r="U955" s="318" t="str">
        <f t="shared" si="1018"/>
        <v/>
      </c>
      <c r="V955" s="319" t="str">
        <f t="shared" si="1019"/>
        <v/>
      </c>
      <c r="W955" s="318" t="str">
        <f t="shared" si="1020"/>
        <v/>
      </c>
      <c r="X955" s="319" t="str">
        <f t="shared" si="1021"/>
        <v/>
      </c>
      <c r="Y955" s="318" t="str">
        <f t="shared" si="1022"/>
        <v/>
      </c>
      <c r="Z955" s="319" t="str">
        <f t="shared" si="1023"/>
        <v/>
      </c>
      <c r="AA955" s="317" t="str">
        <f t="shared" si="1024"/>
        <v/>
      </c>
      <c r="AB955" s="97" t="str">
        <f t="shared" si="1025"/>
        <v/>
      </c>
      <c r="AC955" s="143" t="str">
        <f t="shared" si="1026"/>
        <v/>
      </c>
      <c r="AD955" s="143" t="str">
        <f t="shared" si="1065"/>
        <v/>
      </c>
      <c r="AE955" s="360"/>
      <c r="AF955" s="360"/>
      <c r="AG955" s="364"/>
      <c r="AH955" s="363" t="str">
        <f t="shared" si="1066"/>
        <v/>
      </c>
      <c r="AI955" s="360"/>
      <c r="AJ955" s="360"/>
      <c r="AK955" s="364"/>
      <c r="AL955" s="365" t="str">
        <f t="shared" si="1067"/>
        <v/>
      </c>
      <c r="AM955" s="363" t="str">
        <f t="shared" si="1068"/>
        <v/>
      </c>
      <c r="AN955" s="366" t="str">
        <f t="shared" si="1069"/>
        <v/>
      </c>
      <c r="AO955" s="360"/>
      <c r="AP955" s="360"/>
      <c r="AQ955" s="360" t="str">
        <f t="shared" si="1070"/>
        <v/>
      </c>
      <c r="AR955" s="348" t="str">
        <f t="shared" si="1027"/>
        <v/>
      </c>
      <c r="AS955" s="360"/>
      <c r="AT955" s="348" t="str">
        <f t="shared" si="1028"/>
        <v/>
      </c>
      <c r="AU955" s="360"/>
      <c r="AV955" s="348" t="str">
        <f t="shared" si="1029"/>
        <v/>
      </c>
      <c r="AW955" s="360"/>
      <c r="AX955" s="348" t="str">
        <f t="shared" si="1030"/>
        <v/>
      </c>
      <c r="AY955" s="360"/>
      <c r="AZ955" s="348" t="str">
        <f t="shared" si="1031"/>
        <v/>
      </c>
      <c r="BA955" s="367"/>
      <c r="BB955" s="348" t="str">
        <f t="shared" si="1032"/>
        <v/>
      </c>
      <c r="BC955" s="350" t="str">
        <f t="shared" si="1035"/>
        <v/>
      </c>
      <c r="BD955" s="350" t="str">
        <f t="shared" si="1036"/>
        <v/>
      </c>
      <c r="BE955" s="360"/>
      <c r="BF955" s="361"/>
      <c r="BG955" s="362" t="str">
        <f t="shared" si="1071"/>
        <v/>
      </c>
      <c r="BH955" s="354" t="str">
        <f t="shared" si="1037"/>
        <v/>
      </c>
      <c r="BI955" s="350" t="str">
        <f t="shared" si="1038"/>
        <v/>
      </c>
      <c r="BJ955" s="113" t="str">
        <f t="shared" si="1039"/>
        <v/>
      </c>
      <c r="BK955" s="347" t="str">
        <f t="shared" si="1064"/>
        <v/>
      </c>
      <c r="BR955" s="307"/>
      <c r="BS955" s="51" t="str">
        <f t="shared" si="1040"/>
        <v/>
      </c>
      <c r="BT955" s="51" t="str">
        <f t="shared" si="1041"/>
        <v/>
      </c>
      <c r="BU955" s="51" t="str">
        <f t="shared" si="1042"/>
        <v/>
      </c>
      <c r="BV955" s="51" t="str">
        <f t="shared" si="1043"/>
        <v/>
      </c>
      <c r="BW955" s="51" t="str">
        <f t="shared" si="1044"/>
        <v/>
      </c>
      <c r="BX955" s="51" t="str">
        <f t="shared" si="1045"/>
        <v/>
      </c>
      <c r="BY955" s="51" t="str">
        <f t="shared" si="1046"/>
        <v/>
      </c>
      <c r="BZ955" s="51" t="str">
        <f t="shared" si="1047"/>
        <v/>
      </c>
      <c r="CA955" s="51" t="str">
        <f t="shared" si="1048"/>
        <v/>
      </c>
      <c r="CB955" s="51" t="str">
        <f t="shared" si="1049"/>
        <v/>
      </c>
      <c r="CC955" s="51" t="str">
        <f t="shared" si="1033"/>
        <v/>
      </c>
      <c r="CD955" s="51" t="str">
        <f t="shared" si="1034"/>
        <v/>
      </c>
      <c r="CE955" s="51" t="str">
        <f t="shared" si="1050"/>
        <v/>
      </c>
      <c r="CF955" s="51"/>
      <c r="CH955" s="53" t="str">
        <f t="shared" si="1051"/>
        <v/>
      </c>
      <c r="CI955" s="53" t="str">
        <f t="shared" si="1052"/>
        <v/>
      </c>
      <c r="CJ955" s="54" t="str">
        <f t="shared" si="1053"/>
        <v/>
      </c>
      <c r="CK955" s="53" t="str">
        <f t="shared" si="1054"/>
        <v/>
      </c>
      <c r="CL955" s="53" t="str">
        <f t="shared" si="1055"/>
        <v/>
      </c>
      <c r="CM955" s="53" t="str">
        <f t="shared" si="1056"/>
        <v/>
      </c>
      <c r="CN955" s="53" t="str">
        <f t="shared" si="1057"/>
        <v/>
      </c>
      <c r="CO955" s="53" t="str">
        <f t="shared" si="1058"/>
        <v/>
      </c>
      <c r="CP955" s="53" t="str">
        <f t="shared" si="1059"/>
        <v/>
      </c>
      <c r="CQ955" s="53" t="str">
        <f t="shared" si="1060"/>
        <v/>
      </c>
      <c r="CR955" s="53" t="str">
        <f t="shared" si="1061"/>
        <v/>
      </c>
      <c r="CS955" s="53" t="str">
        <f t="shared" si="1062"/>
        <v/>
      </c>
      <c r="CT955" s="53" t="str">
        <f t="shared" si="1063"/>
        <v/>
      </c>
      <c r="CU955" s="53" t="str">
        <f t="shared" si="1072"/>
        <v/>
      </c>
    </row>
    <row r="956" spans="1:99" hidden="1" x14ac:dyDescent="0.3">
      <c r="A956" s="40">
        <v>1018</v>
      </c>
      <c r="B956" s="141"/>
      <c r="C956" s="142"/>
      <c r="D956" s="144"/>
      <c r="E956" s="144"/>
      <c r="F956" s="312"/>
      <c r="G956" s="144" t="s">
        <v>141</v>
      </c>
      <c r="H956" s="314"/>
      <c r="I956" s="314"/>
      <c r="J956" s="315" t="str">
        <f t="shared" si="1007"/>
        <v/>
      </c>
      <c r="K956" s="316" t="str">
        <f t="shared" si="1008"/>
        <v/>
      </c>
      <c r="L956" s="317" t="str">
        <f t="shared" si="1009"/>
        <v/>
      </c>
      <c r="M956" s="316" t="str">
        <f t="shared" si="1010"/>
        <v/>
      </c>
      <c r="N956" s="317" t="str">
        <f t="shared" si="1011"/>
        <v/>
      </c>
      <c r="O956" s="316" t="str">
        <f t="shared" si="1012"/>
        <v/>
      </c>
      <c r="P956" s="317" t="str">
        <f t="shared" si="1013"/>
        <v/>
      </c>
      <c r="Q956" s="318" t="str">
        <f t="shared" si="1014"/>
        <v/>
      </c>
      <c r="R956" s="319" t="str">
        <f t="shared" si="1015"/>
        <v/>
      </c>
      <c r="S956" s="318" t="str">
        <f t="shared" si="1016"/>
        <v/>
      </c>
      <c r="T956" s="317" t="str">
        <f t="shared" si="1017"/>
        <v/>
      </c>
      <c r="U956" s="318" t="str">
        <f t="shared" si="1018"/>
        <v/>
      </c>
      <c r="V956" s="319" t="str">
        <f t="shared" si="1019"/>
        <v/>
      </c>
      <c r="W956" s="318" t="str">
        <f t="shared" si="1020"/>
        <v/>
      </c>
      <c r="X956" s="319" t="str">
        <f t="shared" si="1021"/>
        <v/>
      </c>
      <c r="Y956" s="318" t="str">
        <f t="shared" si="1022"/>
        <v/>
      </c>
      <c r="Z956" s="319" t="str">
        <f t="shared" si="1023"/>
        <v/>
      </c>
      <c r="AA956" s="317" t="str">
        <f t="shared" si="1024"/>
        <v/>
      </c>
      <c r="AB956" s="97" t="str">
        <f t="shared" si="1025"/>
        <v/>
      </c>
      <c r="AC956" s="143" t="str">
        <f t="shared" si="1026"/>
        <v/>
      </c>
      <c r="AD956" s="143" t="str">
        <f t="shared" si="1065"/>
        <v/>
      </c>
      <c r="AE956" s="360"/>
      <c r="AF956" s="360"/>
      <c r="AG956" s="364"/>
      <c r="AH956" s="363" t="str">
        <f t="shared" si="1066"/>
        <v/>
      </c>
      <c r="AI956" s="360"/>
      <c r="AJ956" s="360"/>
      <c r="AK956" s="364"/>
      <c r="AL956" s="365" t="str">
        <f t="shared" si="1067"/>
        <v/>
      </c>
      <c r="AM956" s="363" t="str">
        <f t="shared" si="1068"/>
        <v/>
      </c>
      <c r="AN956" s="366" t="str">
        <f t="shared" si="1069"/>
        <v/>
      </c>
      <c r="AO956" s="360"/>
      <c r="AP956" s="360"/>
      <c r="AQ956" s="360" t="str">
        <f t="shared" si="1070"/>
        <v/>
      </c>
      <c r="AR956" s="348" t="str">
        <f t="shared" si="1027"/>
        <v/>
      </c>
      <c r="AS956" s="360"/>
      <c r="AT956" s="348" t="str">
        <f t="shared" si="1028"/>
        <v/>
      </c>
      <c r="AU956" s="360"/>
      <c r="AV956" s="348" t="str">
        <f t="shared" si="1029"/>
        <v/>
      </c>
      <c r="AW956" s="360"/>
      <c r="AX956" s="348" t="str">
        <f t="shared" si="1030"/>
        <v/>
      </c>
      <c r="AY956" s="360"/>
      <c r="AZ956" s="348" t="str">
        <f t="shared" si="1031"/>
        <v/>
      </c>
      <c r="BA956" s="367"/>
      <c r="BB956" s="348" t="str">
        <f t="shared" si="1032"/>
        <v/>
      </c>
      <c r="BC956" s="350" t="str">
        <f t="shared" si="1035"/>
        <v/>
      </c>
      <c r="BD956" s="350" t="str">
        <f t="shared" si="1036"/>
        <v/>
      </c>
      <c r="BE956" s="360"/>
      <c r="BF956" s="361"/>
      <c r="BG956" s="362" t="str">
        <f t="shared" si="1071"/>
        <v/>
      </c>
      <c r="BH956" s="354" t="str">
        <f t="shared" si="1037"/>
        <v/>
      </c>
      <c r="BI956" s="350" t="str">
        <f t="shared" si="1038"/>
        <v/>
      </c>
      <c r="BJ956" s="113" t="str">
        <f t="shared" si="1039"/>
        <v/>
      </c>
      <c r="BK956" s="347" t="str">
        <f t="shared" si="1064"/>
        <v/>
      </c>
      <c r="BR956" s="307"/>
      <c r="BS956" s="51" t="str">
        <f t="shared" si="1040"/>
        <v/>
      </c>
      <c r="BT956" s="51" t="str">
        <f t="shared" si="1041"/>
        <v/>
      </c>
      <c r="BU956" s="51" t="str">
        <f t="shared" si="1042"/>
        <v/>
      </c>
      <c r="BV956" s="51" t="str">
        <f t="shared" si="1043"/>
        <v/>
      </c>
      <c r="BW956" s="51" t="str">
        <f t="shared" si="1044"/>
        <v/>
      </c>
      <c r="BX956" s="51" t="str">
        <f t="shared" si="1045"/>
        <v/>
      </c>
      <c r="BY956" s="51" t="str">
        <f t="shared" si="1046"/>
        <v/>
      </c>
      <c r="BZ956" s="51" t="str">
        <f t="shared" si="1047"/>
        <v/>
      </c>
      <c r="CA956" s="51" t="str">
        <f t="shared" si="1048"/>
        <v/>
      </c>
      <c r="CB956" s="51" t="str">
        <f t="shared" si="1049"/>
        <v/>
      </c>
      <c r="CC956" s="51" t="str">
        <f t="shared" si="1033"/>
        <v/>
      </c>
      <c r="CD956" s="51" t="str">
        <f t="shared" si="1034"/>
        <v/>
      </c>
      <c r="CE956" s="51" t="str">
        <f t="shared" si="1050"/>
        <v/>
      </c>
      <c r="CF956" s="51"/>
      <c r="CH956" s="53" t="str">
        <f t="shared" si="1051"/>
        <v/>
      </c>
      <c r="CI956" s="53" t="str">
        <f t="shared" si="1052"/>
        <v/>
      </c>
      <c r="CJ956" s="54" t="str">
        <f t="shared" si="1053"/>
        <v/>
      </c>
      <c r="CK956" s="53" t="str">
        <f t="shared" si="1054"/>
        <v/>
      </c>
      <c r="CL956" s="53" t="str">
        <f t="shared" si="1055"/>
        <v/>
      </c>
      <c r="CM956" s="53" t="str">
        <f t="shared" si="1056"/>
        <v/>
      </c>
      <c r="CN956" s="53" t="str">
        <f t="shared" si="1057"/>
        <v/>
      </c>
      <c r="CO956" s="53" t="str">
        <f t="shared" si="1058"/>
        <v/>
      </c>
      <c r="CP956" s="53" t="str">
        <f t="shared" si="1059"/>
        <v/>
      </c>
      <c r="CQ956" s="53" t="str">
        <f t="shared" si="1060"/>
        <v/>
      </c>
      <c r="CR956" s="53" t="str">
        <f t="shared" si="1061"/>
        <v/>
      </c>
      <c r="CS956" s="53" t="str">
        <f t="shared" si="1062"/>
        <v/>
      </c>
      <c r="CT956" s="53" t="str">
        <f t="shared" si="1063"/>
        <v/>
      </c>
      <c r="CU956" s="53" t="str">
        <f t="shared" si="1072"/>
        <v/>
      </c>
    </row>
    <row r="957" spans="1:99" hidden="1" x14ac:dyDescent="0.3">
      <c r="A957" s="40">
        <v>1019</v>
      </c>
      <c r="B957" s="141"/>
      <c r="C957" s="142"/>
      <c r="D957" s="144"/>
      <c r="E957" s="144"/>
      <c r="F957" s="312"/>
      <c r="G957" s="144" t="s">
        <v>141</v>
      </c>
      <c r="H957" s="314"/>
      <c r="I957" s="314"/>
      <c r="J957" s="315" t="str">
        <f t="shared" si="1007"/>
        <v/>
      </c>
      <c r="K957" s="316" t="str">
        <f t="shared" si="1008"/>
        <v/>
      </c>
      <c r="L957" s="317" t="str">
        <f t="shared" si="1009"/>
        <v/>
      </c>
      <c r="M957" s="316" t="str">
        <f t="shared" si="1010"/>
        <v/>
      </c>
      <c r="N957" s="317" t="str">
        <f t="shared" si="1011"/>
        <v/>
      </c>
      <c r="O957" s="316" t="str">
        <f t="shared" si="1012"/>
        <v/>
      </c>
      <c r="P957" s="317" t="str">
        <f t="shared" si="1013"/>
        <v/>
      </c>
      <c r="Q957" s="318" t="str">
        <f t="shared" si="1014"/>
        <v/>
      </c>
      <c r="R957" s="319" t="str">
        <f t="shared" si="1015"/>
        <v/>
      </c>
      <c r="S957" s="318" t="str">
        <f t="shared" si="1016"/>
        <v/>
      </c>
      <c r="T957" s="317" t="str">
        <f t="shared" si="1017"/>
        <v/>
      </c>
      <c r="U957" s="318" t="str">
        <f t="shared" si="1018"/>
        <v/>
      </c>
      <c r="V957" s="319" t="str">
        <f t="shared" si="1019"/>
        <v/>
      </c>
      <c r="W957" s="318" t="str">
        <f t="shared" si="1020"/>
        <v/>
      </c>
      <c r="X957" s="319" t="str">
        <f t="shared" si="1021"/>
        <v/>
      </c>
      <c r="Y957" s="318" t="str">
        <f t="shared" si="1022"/>
        <v/>
      </c>
      <c r="Z957" s="319" t="str">
        <f t="shared" si="1023"/>
        <v/>
      </c>
      <c r="AA957" s="317" t="str">
        <f t="shared" si="1024"/>
        <v/>
      </c>
      <c r="AB957" s="97" t="str">
        <f t="shared" si="1025"/>
        <v/>
      </c>
      <c r="AC957" s="143" t="str">
        <f t="shared" si="1026"/>
        <v/>
      </c>
      <c r="AD957" s="143" t="str">
        <f t="shared" si="1065"/>
        <v/>
      </c>
      <c r="AE957" s="360"/>
      <c r="AF957" s="360"/>
      <c r="AG957" s="364"/>
      <c r="AH957" s="363" t="str">
        <f t="shared" si="1066"/>
        <v/>
      </c>
      <c r="AI957" s="360"/>
      <c r="AJ957" s="360"/>
      <c r="AK957" s="364"/>
      <c r="AL957" s="365" t="str">
        <f t="shared" si="1067"/>
        <v/>
      </c>
      <c r="AM957" s="363" t="str">
        <f t="shared" si="1068"/>
        <v/>
      </c>
      <c r="AN957" s="366" t="str">
        <f t="shared" si="1069"/>
        <v/>
      </c>
      <c r="AO957" s="360"/>
      <c r="AP957" s="360"/>
      <c r="AQ957" s="360" t="str">
        <f t="shared" si="1070"/>
        <v/>
      </c>
      <c r="AR957" s="348" t="str">
        <f t="shared" si="1027"/>
        <v/>
      </c>
      <c r="AS957" s="360"/>
      <c r="AT957" s="348" t="str">
        <f t="shared" si="1028"/>
        <v/>
      </c>
      <c r="AU957" s="360"/>
      <c r="AV957" s="348" t="str">
        <f t="shared" si="1029"/>
        <v/>
      </c>
      <c r="AW957" s="360"/>
      <c r="AX957" s="348" t="str">
        <f t="shared" si="1030"/>
        <v/>
      </c>
      <c r="AY957" s="360"/>
      <c r="AZ957" s="348" t="str">
        <f t="shared" si="1031"/>
        <v/>
      </c>
      <c r="BA957" s="367"/>
      <c r="BB957" s="348" t="str">
        <f t="shared" si="1032"/>
        <v/>
      </c>
      <c r="BC957" s="350" t="str">
        <f t="shared" si="1035"/>
        <v/>
      </c>
      <c r="BD957" s="350" t="str">
        <f t="shared" si="1036"/>
        <v/>
      </c>
      <c r="BE957" s="360"/>
      <c r="BF957" s="361"/>
      <c r="BG957" s="362" t="str">
        <f t="shared" si="1071"/>
        <v/>
      </c>
      <c r="BH957" s="354" t="str">
        <f t="shared" si="1037"/>
        <v/>
      </c>
      <c r="BI957" s="350" t="str">
        <f t="shared" si="1038"/>
        <v/>
      </c>
      <c r="BJ957" s="113" t="str">
        <f t="shared" si="1039"/>
        <v/>
      </c>
      <c r="BK957" s="347" t="str">
        <f t="shared" si="1064"/>
        <v/>
      </c>
      <c r="BR957" s="307"/>
      <c r="BS957" s="51" t="str">
        <f t="shared" si="1040"/>
        <v/>
      </c>
      <c r="BT957" s="51" t="str">
        <f t="shared" si="1041"/>
        <v/>
      </c>
      <c r="BU957" s="51" t="str">
        <f t="shared" si="1042"/>
        <v/>
      </c>
      <c r="BV957" s="51" t="str">
        <f t="shared" si="1043"/>
        <v/>
      </c>
      <c r="BW957" s="51" t="str">
        <f t="shared" si="1044"/>
        <v/>
      </c>
      <c r="BX957" s="51" t="str">
        <f t="shared" si="1045"/>
        <v/>
      </c>
      <c r="BY957" s="51" t="str">
        <f t="shared" si="1046"/>
        <v/>
      </c>
      <c r="BZ957" s="51" t="str">
        <f t="shared" si="1047"/>
        <v/>
      </c>
      <c r="CA957" s="51" t="str">
        <f t="shared" si="1048"/>
        <v/>
      </c>
      <c r="CB957" s="51" t="str">
        <f t="shared" si="1049"/>
        <v/>
      </c>
      <c r="CC957" s="51" t="str">
        <f t="shared" si="1033"/>
        <v/>
      </c>
      <c r="CD957" s="51" t="str">
        <f t="shared" si="1034"/>
        <v/>
      </c>
      <c r="CE957" s="51" t="str">
        <f t="shared" si="1050"/>
        <v/>
      </c>
      <c r="CF957" s="51"/>
      <c r="CH957" s="53" t="str">
        <f t="shared" si="1051"/>
        <v/>
      </c>
      <c r="CI957" s="53" t="str">
        <f t="shared" si="1052"/>
        <v/>
      </c>
      <c r="CJ957" s="54" t="str">
        <f t="shared" si="1053"/>
        <v/>
      </c>
      <c r="CK957" s="53" t="str">
        <f t="shared" si="1054"/>
        <v/>
      </c>
      <c r="CL957" s="53" t="str">
        <f t="shared" si="1055"/>
        <v/>
      </c>
      <c r="CM957" s="53" t="str">
        <f t="shared" si="1056"/>
        <v/>
      </c>
      <c r="CN957" s="53" t="str">
        <f t="shared" si="1057"/>
        <v/>
      </c>
      <c r="CO957" s="53" t="str">
        <f t="shared" si="1058"/>
        <v/>
      </c>
      <c r="CP957" s="53" t="str">
        <f t="shared" si="1059"/>
        <v/>
      </c>
      <c r="CQ957" s="53" t="str">
        <f t="shared" si="1060"/>
        <v/>
      </c>
      <c r="CR957" s="53" t="str">
        <f t="shared" si="1061"/>
        <v/>
      </c>
      <c r="CS957" s="53" t="str">
        <f t="shared" si="1062"/>
        <v/>
      </c>
      <c r="CT957" s="53" t="str">
        <f t="shared" si="1063"/>
        <v/>
      </c>
      <c r="CU957" s="53" t="str">
        <f t="shared" si="1072"/>
        <v/>
      </c>
    </row>
    <row r="958" spans="1:99" hidden="1" x14ac:dyDescent="0.3">
      <c r="A958" s="40">
        <v>1020</v>
      </c>
      <c r="B958" s="141"/>
      <c r="C958" s="142"/>
      <c r="D958" s="144"/>
      <c r="E958" s="144"/>
      <c r="F958" s="312"/>
      <c r="G958" s="144" t="s">
        <v>141</v>
      </c>
      <c r="H958" s="314"/>
      <c r="I958" s="314"/>
      <c r="J958" s="315" t="str">
        <f t="shared" si="1007"/>
        <v/>
      </c>
      <c r="K958" s="316" t="str">
        <f t="shared" si="1008"/>
        <v/>
      </c>
      <c r="L958" s="317" t="str">
        <f t="shared" si="1009"/>
        <v/>
      </c>
      <c r="M958" s="316" t="str">
        <f t="shared" si="1010"/>
        <v/>
      </c>
      <c r="N958" s="317" t="str">
        <f t="shared" si="1011"/>
        <v/>
      </c>
      <c r="O958" s="316" t="str">
        <f t="shared" si="1012"/>
        <v/>
      </c>
      <c r="P958" s="317" t="str">
        <f t="shared" si="1013"/>
        <v/>
      </c>
      <c r="Q958" s="318" t="str">
        <f t="shared" si="1014"/>
        <v/>
      </c>
      <c r="R958" s="319" t="str">
        <f t="shared" si="1015"/>
        <v/>
      </c>
      <c r="S958" s="318" t="str">
        <f t="shared" si="1016"/>
        <v/>
      </c>
      <c r="T958" s="317" t="str">
        <f t="shared" si="1017"/>
        <v/>
      </c>
      <c r="U958" s="318" t="str">
        <f t="shared" si="1018"/>
        <v/>
      </c>
      <c r="V958" s="319" t="str">
        <f t="shared" si="1019"/>
        <v/>
      </c>
      <c r="W958" s="318" t="str">
        <f t="shared" si="1020"/>
        <v/>
      </c>
      <c r="X958" s="319" t="str">
        <f t="shared" si="1021"/>
        <v/>
      </c>
      <c r="Y958" s="318" t="str">
        <f t="shared" si="1022"/>
        <v/>
      </c>
      <c r="Z958" s="319" t="str">
        <f t="shared" si="1023"/>
        <v/>
      </c>
      <c r="AA958" s="317" t="str">
        <f t="shared" si="1024"/>
        <v/>
      </c>
      <c r="AB958" s="97" t="str">
        <f t="shared" si="1025"/>
        <v/>
      </c>
      <c r="AC958" s="143" t="str">
        <f t="shared" si="1026"/>
        <v/>
      </c>
      <c r="AD958" s="143" t="str">
        <f t="shared" si="1065"/>
        <v/>
      </c>
      <c r="AE958" s="360"/>
      <c r="AF958" s="360"/>
      <c r="AG958" s="364"/>
      <c r="AH958" s="363" t="str">
        <f t="shared" si="1066"/>
        <v/>
      </c>
      <c r="AI958" s="360"/>
      <c r="AJ958" s="360"/>
      <c r="AK958" s="364"/>
      <c r="AL958" s="365" t="str">
        <f t="shared" si="1067"/>
        <v/>
      </c>
      <c r="AM958" s="363" t="str">
        <f t="shared" si="1068"/>
        <v/>
      </c>
      <c r="AN958" s="366" t="str">
        <f t="shared" si="1069"/>
        <v/>
      </c>
      <c r="AO958" s="360"/>
      <c r="AP958" s="360"/>
      <c r="AQ958" s="360" t="str">
        <f t="shared" si="1070"/>
        <v/>
      </c>
      <c r="AR958" s="348" t="str">
        <f t="shared" si="1027"/>
        <v/>
      </c>
      <c r="AS958" s="360"/>
      <c r="AT958" s="348" t="str">
        <f t="shared" si="1028"/>
        <v/>
      </c>
      <c r="AU958" s="360"/>
      <c r="AV958" s="348" t="str">
        <f t="shared" si="1029"/>
        <v/>
      </c>
      <c r="AW958" s="360"/>
      <c r="AX958" s="348" t="str">
        <f t="shared" si="1030"/>
        <v/>
      </c>
      <c r="AY958" s="360"/>
      <c r="AZ958" s="348" t="str">
        <f t="shared" si="1031"/>
        <v/>
      </c>
      <c r="BA958" s="367"/>
      <c r="BB958" s="348" t="str">
        <f t="shared" si="1032"/>
        <v/>
      </c>
      <c r="BC958" s="350" t="str">
        <f t="shared" si="1035"/>
        <v/>
      </c>
      <c r="BD958" s="350" t="str">
        <f t="shared" si="1036"/>
        <v/>
      </c>
      <c r="BE958" s="360"/>
      <c r="BF958" s="361"/>
      <c r="BG958" s="362" t="str">
        <f t="shared" si="1071"/>
        <v/>
      </c>
      <c r="BH958" s="354" t="str">
        <f t="shared" si="1037"/>
        <v/>
      </c>
      <c r="BI958" s="350" t="str">
        <f t="shared" si="1038"/>
        <v/>
      </c>
      <c r="BJ958" s="113" t="str">
        <f t="shared" si="1039"/>
        <v/>
      </c>
      <c r="BK958" s="347" t="str">
        <f t="shared" si="1064"/>
        <v/>
      </c>
      <c r="BR958" s="307"/>
      <c r="BS958" s="51" t="str">
        <f t="shared" si="1040"/>
        <v/>
      </c>
      <c r="BT958" s="51" t="str">
        <f t="shared" si="1041"/>
        <v/>
      </c>
      <c r="BU958" s="51" t="str">
        <f t="shared" si="1042"/>
        <v/>
      </c>
      <c r="BV958" s="51" t="str">
        <f t="shared" si="1043"/>
        <v/>
      </c>
      <c r="BW958" s="51" t="str">
        <f t="shared" si="1044"/>
        <v/>
      </c>
      <c r="BX958" s="51" t="str">
        <f t="shared" si="1045"/>
        <v/>
      </c>
      <c r="BY958" s="51" t="str">
        <f t="shared" si="1046"/>
        <v/>
      </c>
      <c r="BZ958" s="51" t="str">
        <f t="shared" si="1047"/>
        <v/>
      </c>
      <c r="CA958" s="51" t="str">
        <f t="shared" si="1048"/>
        <v/>
      </c>
      <c r="CB958" s="51" t="str">
        <f t="shared" si="1049"/>
        <v/>
      </c>
      <c r="CC958" s="51" t="str">
        <f t="shared" si="1033"/>
        <v/>
      </c>
      <c r="CD958" s="51" t="str">
        <f t="shared" si="1034"/>
        <v/>
      </c>
      <c r="CE958" s="51" t="str">
        <f t="shared" si="1050"/>
        <v/>
      </c>
      <c r="CF958" s="51"/>
      <c r="CH958" s="53" t="str">
        <f t="shared" si="1051"/>
        <v/>
      </c>
      <c r="CI958" s="53" t="str">
        <f t="shared" si="1052"/>
        <v/>
      </c>
      <c r="CJ958" s="54" t="str">
        <f t="shared" si="1053"/>
        <v/>
      </c>
      <c r="CK958" s="53" t="str">
        <f t="shared" si="1054"/>
        <v/>
      </c>
      <c r="CL958" s="53" t="str">
        <f t="shared" si="1055"/>
        <v/>
      </c>
      <c r="CM958" s="53" t="str">
        <f t="shared" si="1056"/>
        <v/>
      </c>
      <c r="CN958" s="53" t="str">
        <f t="shared" si="1057"/>
        <v/>
      </c>
      <c r="CO958" s="53" t="str">
        <f t="shared" si="1058"/>
        <v/>
      </c>
      <c r="CP958" s="53" t="str">
        <f t="shared" si="1059"/>
        <v/>
      </c>
      <c r="CQ958" s="53" t="str">
        <f t="shared" si="1060"/>
        <v/>
      </c>
      <c r="CR958" s="53" t="str">
        <f t="shared" si="1061"/>
        <v/>
      </c>
      <c r="CS958" s="53" t="str">
        <f t="shared" si="1062"/>
        <v/>
      </c>
      <c r="CT958" s="53" t="str">
        <f t="shared" si="1063"/>
        <v/>
      </c>
      <c r="CU958" s="53" t="str">
        <f t="shared" si="1072"/>
        <v/>
      </c>
    </row>
    <row r="959" spans="1:99" hidden="1" x14ac:dyDescent="0.3">
      <c r="A959" s="40">
        <v>1021</v>
      </c>
      <c r="B959" s="141"/>
      <c r="C959" s="142"/>
      <c r="D959" s="144"/>
      <c r="E959" s="144"/>
      <c r="F959" s="312"/>
      <c r="G959" s="144" t="s">
        <v>141</v>
      </c>
      <c r="H959" s="314"/>
      <c r="I959" s="314"/>
      <c r="J959" s="315" t="str">
        <f t="shared" si="1007"/>
        <v/>
      </c>
      <c r="K959" s="316" t="str">
        <f t="shared" si="1008"/>
        <v/>
      </c>
      <c r="L959" s="317" t="str">
        <f t="shared" si="1009"/>
        <v/>
      </c>
      <c r="M959" s="316" t="str">
        <f t="shared" si="1010"/>
        <v/>
      </c>
      <c r="N959" s="317" t="str">
        <f t="shared" si="1011"/>
        <v/>
      </c>
      <c r="O959" s="316" t="str">
        <f t="shared" si="1012"/>
        <v/>
      </c>
      <c r="P959" s="317" t="str">
        <f t="shared" si="1013"/>
        <v/>
      </c>
      <c r="Q959" s="318" t="str">
        <f t="shared" si="1014"/>
        <v/>
      </c>
      <c r="R959" s="319" t="str">
        <f t="shared" si="1015"/>
        <v/>
      </c>
      <c r="S959" s="318" t="str">
        <f t="shared" si="1016"/>
        <v/>
      </c>
      <c r="T959" s="317" t="str">
        <f t="shared" si="1017"/>
        <v/>
      </c>
      <c r="U959" s="318" t="str">
        <f t="shared" si="1018"/>
        <v/>
      </c>
      <c r="V959" s="319" t="str">
        <f t="shared" si="1019"/>
        <v/>
      </c>
      <c r="W959" s="318" t="str">
        <f t="shared" si="1020"/>
        <v/>
      </c>
      <c r="X959" s="319" t="str">
        <f t="shared" si="1021"/>
        <v/>
      </c>
      <c r="Y959" s="318" t="str">
        <f t="shared" si="1022"/>
        <v/>
      </c>
      <c r="Z959" s="319" t="str">
        <f t="shared" si="1023"/>
        <v/>
      </c>
      <c r="AA959" s="317" t="str">
        <f t="shared" si="1024"/>
        <v/>
      </c>
      <c r="AB959" s="97" t="str">
        <f t="shared" si="1025"/>
        <v/>
      </c>
      <c r="AC959" s="143" t="str">
        <f t="shared" si="1026"/>
        <v/>
      </c>
      <c r="AD959" s="143" t="str">
        <f t="shared" si="1065"/>
        <v/>
      </c>
      <c r="AE959" s="360"/>
      <c r="AF959" s="360"/>
      <c r="AG959" s="364"/>
      <c r="AH959" s="363" t="str">
        <f t="shared" si="1066"/>
        <v/>
      </c>
      <c r="AI959" s="360"/>
      <c r="AJ959" s="360"/>
      <c r="AK959" s="364"/>
      <c r="AL959" s="365" t="str">
        <f t="shared" si="1067"/>
        <v/>
      </c>
      <c r="AM959" s="363" t="str">
        <f t="shared" si="1068"/>
        <v/>
      </c>
      <c r="AN959" s="366" t="str">
        <f t="shared" si="1069"/>
        <v/>
      </c>
      <c r="AO959" s="360"/>
      <c r="AP959" s="360"/>
      <c r="AQ959" s="360" t="str">
        <f t="shared" si="1070"/>
        <v/>
      </c>
      <c r="AR959" s="348" t="str">
        <f t="shared" si="1027"/>
        <v/>
      </c>
      <c r="AS959" s="360"/>
      <c r="AT959" s="348" t="str">
        <f t="shared" si="1028"/>
        <v/>
      </c>
      <c r="AU959" s="360"/>
      <c r="AV959" s="348" t="str">
        <f t="shared" si="1029"/>
        <v/>
      </c>
      <c r="AW959" s="360"/>
      <c r="AX959" s="348" t="str">
        <f t="shared" si="1030"/>
        <v/>
      </c>
      <c r="AY959" s="360"/>
      <c r="AZ959" s="348" t="str">
        <f t="shared" si="1031"/>
        <v/>
      </c>
      <c r="BA959" s="367"/>
      <c r="BB959" s="348" t="str">
        <f t="shared" si="1032"/>
        <v/>
      </c>
      <c r="BC959" s="350" t="str">
        <f t="shared" si="1035"/>
        <v/>
      </c>
      <c r="BD959" s="350" t="str">
        <f t="shared" si="1036"/>
        <v/>
      </c>
      <c r="BE959" s="360"/>
      <c r="BF959" s="361"/>
      <c r="BG959" s="362" t="str">
        <f t="shared" si="1071"/>
        <v/>
      </c>
      <c r="BH959" s="354" t="str">
        <f t="shared" si="1037"/>
        <v/>
      </c>
      <c r="BI959" s="350" t="str">
        <f t="shared" si="1038"/>
        <v/>
      </c>
      <c r="BJ959" s="113" t="str">
        <f t="shared" si="1039"/>
        <v/>
      </c>
      <c r="BK959" s="347" t="str">
        <f t="shared" si="1064"/>
        <v/>
      </c>
      <c r="BR959" s="307"/>
      <c r="BS959" s="51" t="str">
        <f t="shared" si="1040"/>
        <v/>
      </c>
      <c r="BT959" s="51" t="str">
        <f t="shared" si="1041"/>
        <v/>
      </c>
      <c r="BU959" s="51" t="str">
        <f t="shared" si="1042"/>
        <v/>
      </c>
      <c r="BV959" s="51" t="str">
        <f t="shared" si="1043"/>
        <v/>
      </c>
      <c r="BW959" s="51" t="str">
        <f t="shared" si="1044"/>
        <v/>
      </c>
      <c r="BX959" s="51" t="str">
        <f t="shared" si="1045"/>
        <v/>
      </c>
      <c r="BY959" s="51" t="str">
        <f t="shared" si="1046"/>
        <v/>
      </c>
      <c r="BZ959" s="51" t="str">
        <f t="shared" si="1047"/>
        <v/>
      </c>
      <c r="CA959" s="51" t="str">
        <f t="shared" si="1048"/>
        <v/>
      </c>
      <c r="CB959" s="51" t="str">
        <f t="shared" si="1049"/>
        <v/>
      </c>
      <c r="CC959" s="51" t="str">
        <f t="shared" si="1033"/>
        <v/>
      </c>
      <c r="CD959" s="51" t="str">
        <f t="shared" si="1034"/>
        <v/>
      </c>
      <c r="CE959" s="51" t="str">
        <f t="shared" si="1050"/>
        <v/>
      </c>
      <c r="CF959" s="51"/>
      <c r="CH959" s="53" t="str">
        <f t="shared" si="1051"/>
        <v/>
      </c>
      <c r="CI959" s="53" t="str">
        <f t="shared" si="1052"/>
        <v/>
      </c>
      <c r="CJ959" s="54" t="str">
        <f t="shared" si="1053"/>
        <v/>
      </c>
      <c r="CK959" s="53" t="str">
        <f t="shared" si="1054"/>
        <v/>
      </c>
      <c r="CL959" s="53" t="str">
        <f t="shared" si="1055"/>
        <v/>
      </c>
      <c r="CM959" s="53" t="str">
        <f t="shared" si="1056"/>
        <v/>
      </c>
      <c r="CN959" s="53" t="str">
        <f t="shared" si="1057"/>
        <v/>
      </c>
      <c r="CO959" s="53" t="str">
        <f t="shared" si="1058"/>
        <v/>
      </c>
      <c r="CP959" s="53" t="str">
        <f t="shared" si="1059"/>
        <v/>
      </c>
      <c r="CQ959" s="53" t="str">
        <f t="shared" si="1060"/>
        <v/>
      </c>
      <c r="CR959" s="53" t="str">
        <f t="shared" si="1061"/>
        <v/>
      </c>
      <c r="CS959" s="53" t="str">
        <f t="shared" si="1062"/>
        <v/>
      </c>
      <c r="CT959" s="53" t="str">
        <f t="shared" si="1063"/>
        <v/>
      </c>
      <c r="CU959" s="53" t="str">
        <f t="shared" si="1072"/>
        <v/>
      </c>
    </row>
    <row r="960" spans="1:99" hidden="1" x14ac:dyDescent="0.3">
      <c r="A960" s="40">
        <v>1022</v>
      </c>
      <c r="B960" s="141"/>
      <c r="C960" s="142"/>
      <c r="D960" s="144"/>
      <c r="E960" s="144"/>
      <c r="F960" s="312"/>
      <c r="G960" s="144" t="s">
        <v>141</v>
      </c>
      <c r="H960" s="314"/>
      <c r="I960" s="314"/>
      <c r="J960" s="315" t="str">
        <f t="shared" si="1007"/>
        <v/>
      </c>
      <c r="K960" s="316" t="str">
        <f t="shared" si="1008"/>
        <v/>
      </c>
      <c r="L960" s="317" t="str">
        <f t="shared" si="1009"/>
        <v/>
      </c>
      <c r="M960" s="316" t="str">
        <f t="shared" si="1010"/>
        <v/>
      </c>
      <c r="N960" s="317" t="str">
        <f t="shared" si="1011"/>
        <v/>
      </c>
      <c r="O960" s="316" t="str">
        <f t="shared" si="1012"/>
        <v/>
      </c>
      <c r="P960" s="317" t="str">
        <f t="shared" si="1013"/>
        <v/>
      </c>
      <c r="Q960" s="318" t="str">
        <f t="shared" si="1014"/>
        <v/>
      </c>
      <c r="R960" s="319" t="str">
        <f t="shared" si="1015"/>
        <v/>
      </c>
      <c r="S960" s="318" t="str">
        <f t="shared" si="1016"/>
        <v/>
      </c>
      <c r="T960" s="317" t="str">
        <f t="shared" si="1017"/>
        <v/>
      </c>
      <c r="U960" s="318" t="str">
        <f t="shared" si="1018"/>
        <v/>
      </c>
      <c r="V960" s="319" t="str">
        <f t="shared" si="1019"/>
        <v/>
      </c>
      <c r="W960" s="318" t="str">
        <f t="shared" si="1020"/>
        <v/>
      </c>
      <c r="X960" s="319" t="str">
        <f t="shared" si="1021"/>
        <v/>
      </c>
      <c r="Y960" s="318" t="str">
        <f t="shared" si="1022"/>
        <v/>
      </c>
      <c r="Z960" s="319" t="str">
        <f t="shared" si="1023"/>
        <v/>
      </c>
      <c r="AA960" s="317" t="str">
        <f t="shared" si="1024"/>
        <v/>
      </c>
      <c r="AB960" s="97" t="str">
        <f t="shared" si="1025"/>
        <v/>
      </c>
      <c r="AC960" s="143" t="str">
        <f t="shared" si="1026"/>
        <v/>
      </c>
      <c r="AD960" s="143" t="str">
        <f t="shared" si="1065"/>
        <v/>
      </c>
      <c r="AE960" s="360"/>
      <c r="AF960" s="360"/>
      <c r="AG960" s="364"/>
      <c r="AH960" s="363" t="str">
        <f t="shared" si="1066"/>
        <v/>
      </c>
      <c r="AI960" s="360"/>
      <c r="AJ960" s="360"/>
      <c r="AK960" s="364"/>
      <c r="AL960" s="365" t="str">
        <f t="shared" si="1067"/>
        <v/>
      </c>
      <c r="AM960" s="363" t="str">
        <f t="shared" si="1068"/>
        <v/>
      </c>
      <c r="AN960" s="366" t="str">
        <f t="shared" si="1069"/>
        <v/>
      </c>
      <c r="AO960" s="360"/>
      <c r="AP960" s="360"/>
      <c r="AQ960" s="360" t="str">
        <f t="shared" si="1070"/>
        <v/>
      </c>
      <c r="AR960" s="348" t="str">
        <f t="shared" si="1027"/>
        <v/>
      </c>
      <c r="AS960" s="360"/>
      <c r="AT960" s="348" t="str">
        <f t="shared" si="1028"/>
        <v/>
      </c>
      <c r="AU960" s="360"/>
      <c r="AV960" s="348" t="str">
        <f t="shared" si="1029"/>
        <v/>
      </c>
      <c r="AW960" s="360"/>
      <c r="AX960" s="348" t="str">
        <f t="shared" si="1030"/>
        <v/>
      </c>
      <c r="AY960" s="360"/>
      <c r="AZ960" s="348" t="str">
        <f t="shared" si="1031"/>
        <v/>
      </c>
      <c r="BA960" s="367"/>
      <c r="BB960" s="348" t="str">
        <f t="shared" si="1032"/>
        <v/>
      </c>
      <c r="BC960" s="350" t="str">
        <f t="shared" si="1035"/>
        <v/>
      </c>
      <c r="BD960" s="350" t="str">
        <f t="shared" si="1036"/>
        <v/>
      </c>
      <c r="BE960" s="360"/>
      <c r="BF960" s="361"/>
      <c r="BG960" s="362" t="str">
        <f t="shared" si="1071"/>
        <v/>
      </c>
      <c r="BH960" s="354" t="str">
        <f t="shared" si="1037"/>
        <v/>
      </c>
      <c r="BI960" s="350" t="str">
        <f t="shared" si="1038"/>
        <v/>
      </c>
      <c r="BJ960" s="113" t="str">
        <f t="shared" si="1039"/>
        <v/>
      </c>
      <c r="BK960" s="347" t="str">
        <f t="shared" si="1064"/>
        <v/>
      </c>
      <c r="BR960" s="307"/>
      <c r="BS960" s="51" t="str">
        <f t="shared" si="1040"/>
        <v/>
      </c>
      <c r="BT960" s="51" t="str">
        <f t="shared" si="1041"/>
        <v/>
      </c>
      <c r="BU960" s="51" t="str">
        <f t="shared" si="1042"/>
        <v/>
      </c>
      <c r="BV960" s="51" t="str">
        <f t="shared" si="1043"/>
        <v/>
      </c>
      <c r="BW960" s="51" t="str">
        <f t="shared" si="1044"/>
        <v/>
      </c>
      <c r="BX960" s="51" t="str">
        <f t="shared" si="1045"/>
        <v/>
      </c>
      <c r="BY960" s="51" t="str">
        <f t="shared" si="1046"/>
        <v/>
      </c>
      <c r="BZ960" s="51" t="str">
        <f t="shared" si="1047"/>
        <v/>
      </c>
      <c r="CA960" s="51" t="str">
        <f t="shared" si="1048"/>
        <v/>
      </c>
      <c r="CB960" s="51" t="str">
        <f t="shared" si="1049"/>
        <v/>
      </c>
      <c r="CC960" s="51" t="str">
        <f t="shared" si="1033"/>
        <v/>
      </c>
      <c r="CD960" s="51" t="str">
        <f t="shared" si="1034"/>
        <v/>
      </c>
      <c r="CE960" s="51" t="str">
        <f t="shared" si="1050"/>
        <v/>
      </c>
      <c r="CF960" s="51"/>
      <c r="CH960" s="53" t="str">
        <f t="shared" si="1051"/>
        <v/>
      </c>
      <c r="CI960" s="53" t="str">
        <f t="shared" si="1052"/>
        <v/>
      </c>
      <c r="CJ960" s="54" t="str">
        <f t="shared" si="1053"/>
        <v/>
      </c>
      <c r="CK960" s="53" t="str">
        <f t="shared" si="1054"/>
        <v/>
      </c>
      <c r="CL960" s="53" t="str">
        <f t="shared" si="1055"/>
        <v/>
      </c>
      <c r="CM960" s="53" t="str">
        <f t="shared" si="1056"/>
        <v/>
      </c>
      <c r="CN960" s="53" t="str">
        <f t="shared" si="1057"/>
        <v/>
      </c>
      <c r="CO960" s="53" t="str">
        <f t="shared" si="1058"/>
        <v/>
      </c>
      <c r="CP960" s="53" t="str">
        <f t="shared" si="1059"/>
        <v/>
      </c>
      <c r="CQ960" s="53" t="str">
        <f t="shared" si="1060"/>
        <v/>
      </c>
      <c r="CR960" s="53" t="str">
        <f t="shared" si="1061"/>
        <v/>
      </c>
      <c r="CS960" s="53" t="str">
        <f t="shared" si="1062"/>
        <v/>
      </c>
      <c r="CT960" s="53" t="str">
        <f t="shared" si="1063"/>
        <v/>
      </c>
      <c r="CU960" s="53" t="str">
        <f t="shared" si="1072"/>
        <v/>
      </c>
    </row>
    <row r="961" spans="1:99" hidden="1" x14ac:dyDescent="0.3">
      <c r="A961" s="40">
        <v>1023</v>
      </c>
      <c r="B961" s="141"/>
      <c r="C961" s="142"/>
      <c r="D961" s="144"/>
      <c r="E961" s="144"/>
      <c r="F961" s="312"/>
      <c r="G961" s="144" t="s">
        <v>141</v>
      </c>
      <c r="H961" s="314"/>
      <c r="I961" s="314"/>
      <c r="J961" s="315" t="str">
        <f t="shared" si="1007"/>
        <v/>
      </c>
      <c r="K961" s="316" t="str">
        <f t="shared" si="1008"/>
        <v/>
      </c>
      <c r="L961" s="317" t="str">
        <f t="shared" si="1009"/>
        <v/>
      </c>
      <c r="M961" s="316" t="str">
        <f t="shared" si="1010"/>
        <v/>
      </c>
      <c r="N961" s="317" t="str">
        <f t="shared" si="1011"/>
        <v/>
      </c>
      <c r="O961" s="316" t="str">
        <f t="shared" si="1012"/>
        <v/>
      </c>
      <c r="P961" s="317" t="str">
        <f t="shared" si="1013"/>
        <v/>
      </c>
      <c r="Q961" s="318" t="str">
        <f t="shared" si="1014"/>
        <v/>
      </c>
      <c r="R961" s="319" t="str">
        <f t="shared" si="1015"/>
        <v/>
      </c>
      <c r="S961" s="318" t="str">
        <f t="shared" si="1016"/>
        <v/>
      </c>
      <c r="T961" s="317" t="str">
        <f t="shared" si="1017"/>
        <v/>
      </c>
      <c r="U961" s="318" t="str">
        <f t="shared" si="1018"/>
        <v/>
      </c>
      <c r="V961" s="319" t="str">
        <f t="shared" si="1019"/>
        <v/>
      </c>
      <c r="W961" s="318" t="str">
        <f t="shared" si="1020"/>
        <v/>
      </c>
      <c r="X961" s="319" t="str">
        <f t="shared" si="1021"/>
        <v/>
      </c>
      <c r="Y961" s="318" t="str">
        <f t="shared" si="1022"/>
        <v/>
      </c>
      <c r="Z961" s="319" t="str">
        <f t="shared" si="1023"/>
        <v/>
      </c>
      <c r="AA961" s="317" t="str">
        <f t="shared" si="1024"/>
        <v/>
      </c>
      <c r="AB961" s="97" t="str">
        <f t="shared" si="1025"/>
        <v/>
      </c>
      <c r="AC961" s="143" t="str">
        <f t="shared" si="1026"/>
        <v/>
      </c>
      <c r="AD961" s="143" t="str">
        <f t="shared" si="1065"/>
        <v/>
      </c>
      <c r="AE961" s="360"/>
      <c r="AF961" s="360"/>
      <c r="AG961" s="364"/>
      <c r="AH961" s="363" t="str">
        <f t="shared" si="1066"/>
        <v/>
      </c>
      <c r="AI961" s="360"/>
      <c r="AJ961" s="360"/>
      <c r="AK961" s="364"/>
      <c r="AL961" s="365" t="str">
        <f t="shared" si="1067"/>
        <v/>
      </c>
      <c r="AM961" s="363" t="str">
        <f t="shared" si="1068"/>
        <v/>
      </c>
      <c r="AN961" s="366" t="str">
        <f t="shared" si="1069"/>
        <v/>
      </c>
      <c r="AO961" s="360"/>
      <c r="AP961" s="360"/>
      <c r="AQ961" s="360" t="str">
        <f t="shared" si="1070"/>
        <v/>
      </c>
      <c r="AR961" s="348" t="str">
        <f t="shared" si="1027"/>
        <v/>
      </c>
      <c r="AS961" s="360"/>
      <c r="AT961" s="348" t="str">
        <f t="shared" si="1028"/>
        <v/>
      </c>
      <c r="AU961" s="360"/>
      <c r="AV961" s="348" t="str">
        <f t="shared" si="1029"/>
        <v/>
      </c>
      <c r="AW961" s="360"/>
      <c r="AX961" s="348" t="str">
        <f t="shared" si="1030"/>
        <v/>
      </c>
      <c r="AY961" s="360"/>
      <c r="AZ961" s="348" t="str">
        <f t="shared" si="1031"/>
        <v/>
      </c>
      <c r="BA961" s="367"/>
      <c r="BB961" s="348" t="str">
        <f t="shared" si="1032"/>
        <v/>
      </c>
      <c r="BC961" s="350" t="str">
        <f t="shared" si="1035"/>
        <v/>
      </c>
      <c r="BD961" s="350" t="str">
        <f t="shared" si="1036"/>
        <v/>
      </c>
      <c r="BE961" s="360"/>
      <c r="BF961" s="361"/>
      <c r="BG961" s="362" t="str">
        <f t="shared" si="1071"/>
        <v/>
      </c>
      <c r="BH961" s="354" t="str">
        <f t="shared" si="1037"/>
        <v/>
      </c>
      <c r="BI961" s="350" t="str">
        <f t="shared" si="1038"/>
        <v/>
      </c>
      <c r="BJ961" s="113" t="str">
        <f t="shared" si="1039"/>
        <v/>
      </c>
      <c r="BK961" s="347" t="str">
        <f t="shared" si="1064"/>
        <v/>
      </c>
      <c r="BR961" s="307"/>
      <c r="BS961" s="51" t="str">
        <f t="shared" si="1040"/>
        <v/>
      </c>
      <c r="BT961" s="51" t="str">
        <f t="shared" si="1041"/>
        <v/>
      </c>
      <c r="BU961" s="51" t="str">
        <f t="shared" si="1042"/>
        <v/>
      </c>
      <c r="BV961" s="51" t="str">
        <f t="shared" si="1043"/>
        <v/>
      </c>
      <c r="BW961" s="51" t="str">
        <f t="shared" si="1044"/>
        <v/>
      </c>
      <c r="BX961" s="51" t="str">
        <f t="shared" si="1045"/>
        <v/>
      </c>
      <c r="BY961" s="51" t="str">
        <f t="shared" si="1046"/>
        <v/>
      </c>
      <c r="BZ961" s="51" t="str">
        <f t="shared" si="1047"/>
        <v/>
      </c>
      <c r="CA961" s="51" t="str">
        <f t="shared" si="1048"/>
        <v/>
      </c>
      <c r="CB961" s="51" t="str">
        <f t="shared" si="1049"/>
        <v/>
      </c>
      <c r="CC961" s="51" t="str">
        <f t="shared" si="1033"/>
        <v/>
      </c>
      <c r="CD961" s="51" t="str">
        <f t="shared" si="1034"/>
        <v/>
      </c>
      <c r="CE961" s="51" t="str">
        <f t="shared" si="1050"/>
        <v/>
      </c>
      <c r="CF961" s="51"/>
      <c r="CH961" s="53" t="str">
        <f t="shared" si="1051"/>
        <v/>
      </c>
      <c r="CI961" s="53" t="str">
        <f t="shared" si="1052"/>
        <v/>
      </c>
      <c r="CJ961" s="54" t="str">
        <f t="shared" si="1053"/>
        <v/>
      </c>
      <c r="CK961" s="53" t="str">
        <f t="shared" si="1054"/>
        <v/>
      </c>
      <c r="CL961" s="53" t="str">
        <f t="shared" si="1055"/>
        <v/>
      </c>
      <c r="CM961" s="53" t="str">
        <f t="shared" si="1056"/>
        <v/>
      </c>
      <c r="CN961" s="53" t="str">
        <f t="shared" si="1057"/>
        <v/>
      </c>
      <c r="CO961" s="53" t="str">
        <f t="shared" si="1058"/>
        <v/>
      </c>
      <c r="CP961" s="53" t="str">
        <f t="shared" si="1059"/>
        <v/>
      </c>
      <c r="CQ961" s="53" t="str">
        <f t="shared" si="1060"/>
        <v/>
      </c>
      <c r="CR961" s="53" t="str">
        <f t="shared" si="1061"/>
        <v/>
      </c>
      <c r="CS961" s="53" t="str">
        <f t="shared" si="1062"/>
        <v/>
      </c>
      <c r="CT961" s="53" t="str">
        <f t="shared" si="1063"/>
        <v/>
      </c>
      <c r="CU961" s="53" t="str">
        <f t="shared" si="1072"/>
        <v/>
      </c>
    </row>
    <row r="962" spans="1:99" hidden="1" x14ac:dyDescent="0.3">
      <c r="A962" s="40">
        <v>1024</v>
      </c>
      <c r="B962" s="141"/>
      <c r="C962" s="142"/>
      <c r="D962" s="144"/>
      <c r="E962" s="144"/>
      <c r="F962" s="312"/>
      <c r="G962" s="144" t="s">
        <v>141</v>
      </c>
      <c r="H962" s="314"/>
      <c r="I962" s="314"/>
      <c r="J962" s="315" t="str">
        <f t="shared" si="1007"/>
        <v/>
      </c>
      <c r="K962" s="316" t="str">
        <f t="shared" si="1008"/>
        <v/>
      </c>
      <c r="L962" s="317" t="str">
        <f t="shared" si="1009"/>
        <v/>
      </c>
      <c r="M962" s="316" t="str">
        <f t="shared" si="1010"/>
        <v/>
      </c>
      <c r="N962" s="317" t="str">
        <f t="shared" si="1011"/>
        <v/>
      </c>
      <c r="O962" s="316" t="str">
        <f t="shared" si="1012"/>
        <v/>
      </c>
      <c r="P962" s="317" t="str">
        <f t="shared" si="1013"/>
        <v/>
      </c>
      <c r="Q962" s="318" t="str">
        <f t="shared" si="1014"/>
        <v/>
      </c>
      <c r="R962" s="319" t="str">
        <f t="shared" si="1015"/>
        <v/>
      </c>
      <c r="S962" s="318" t="str">
        <f t="shared" si="1016"/>
        <v/>
      </c>
      <c r="T962" s="317" t="str">
        <f t="shared" si="1017"/>
        <v/>
      </c>
      <c r="U962" s="318" t="str">
        <f t="shared" si="1018"/>
        <v/>
      </c>
      <c r="V962" s="319" t="str">
        <f t="shared" si="1019"/>
        <v/>
      </c>
      <c r="W962" s="318" t="str">
        <f t="shared" si="1020"/>
        <v/>
      </c>
      <c r="X962" s="319" t="str">
        <f t="shared" si="1021"/>
        <v/>
      </c>
      <c r="Y962" s="318" t="str">
        <f t="shared" si="1022"/>
        <v/>
      </c>
      <c r="Z962" s="319" t="str">
        <f t="shared" si="1023"/>
        <v/>
      </c>
      <c r="AA962" s="317" t="str">
        <f t="shared" si="1024"/>
        <v/>
      </c>
      <c r="AB962" s="97" t="str">
        <f t="shared" si="1025"/>
        <v/>
      </c>
      <c r="AC962" s="143" t="str">
        <f t="shared" si="1026"/>
        <v/>
      </c>
      <c r="AD962" s="143" t="str">
        <f t="shared" si="1065"/>
        <v/>
      </c>
      <c r="AE962" s="360"/>
      <c r="AF962" s="360"/>
      <c r="AG962" s="364"/>
      <c r="AH962" s="363" t="str">
        <f t="shared" si="1066"/>
        <v/>
      </c>
      <c r="AI962" s="360"/>
      <c r="AJ962" s="360"/>
      <c r="AK962" s="364"/>
      <c r="AL962" s="365" t="str">
        <f t="shared" si="1067"/>
        <v/>
      </c>
      <c r="AM962" s="363" t="str">
        <f t="shared" si="1068"/>
        <v/>
      </c>
      <c r="AN962" s="366" t="str">
        <f t="shared" si="1069"/>
        <v/>
      </c>
      <c r="AO962" s="360"/>
      <c r="AP962" s="360"/>
      <c r="AQ962" s="360" t="str">
        <f t="shared" si="1070"/>
        <v/>
      </c>
      <c r="AR962" s="348" t="str">
        <f t="shared" si="1027"/>
        <v/>
      </c>
      <c r="AS962" s="360"/>
      <c r="AT962" s="348" t="str">
        <f t="shared" si="1028"/>
        <v/>
      </c>
      <c r="AU962" s="360"/>
      <c r="AV962" s="348" t="str">
        <f t="shared" si="1029"/>
        <v/>
      </c>
      <c r="AW962" s="360"/>
      <c r="AX962" s="348" t="str">
        <f t="shared" si="1030"/>
        <v/>
      </c>
      <c r="AY962" s="360"/>
      <c r="AZ962" s="348" t="str">
        <f t="shared" si="1031"/>
        <v/>
      </c>
      <c r="BA962" s="367"/>
      <c r="BB962" s="348" t="str">
        <f t="shared" si="1032"/>
        <v/>
      </c>
      <c r="BC962" s="350" t="str">
        <f t="shared" si="1035"/>
        <v/>
      </c>
      <c r="BD962" s="350" t="str">
        <f t="shared" si="1036"/>
        <v/>
      </c>
      <c r="BE962" s="360"/>
      <c r="BF962" s="361"/>
      <c r="BG962" s="362" t="str">
        <f t="shared" si="1071"/>
        <v/>
      </c>
      <c r="BH962" s="354" t="str">
        <f t="shared" si="1037"/>
        <v/>
      </c>
      <c r="BI962" s="350" t="str">
        <f t="shared" si="1038"/>
        <v/>
      </c>
      <c r="BJ962" s="113" t="str">
        <f t="shared" si="1039"/>
        <v/>
      </c>
      <c r="BK962" s="347" t="str">
        <f t="shared" si="1064"/>
        <v/>
      </c>
      <c r="BR962" s="307"/>
      <c r="BS962" s="51" t="str">
        <f t="shared" si="1040"/>
        <v/>
      </c>
      <c r="BT962" s="51" t="str">
        <f t="shared" si="1041"/>
        <v/>
      </c>
      <c r="BU962" s="51" t="str">
        <f t="shared" si="1042"/>
        <v/>
      </c>
      <c r="BV962" s="51" t="str">
        <f t="shared" si="1043"/>
        <v/>
      </c>
      <c r="BW962" s="51" t="str">
        <f t="shared" si="1044"/>
        <v/>
      </c>
      <c r="BX962" s="51" t="str">
        <f t="shared" si="1045"/>
        <v/>
      </c>
      <c r="BY962" s="51" t="str">
        <f t="shared" si="1046"/>
        <v/>
      </c>
      <c r="BZ962" s="51" t="str">
        <f t="shared" si="1047"/>
        <v/>
      </c>
      <c r="CA962" s="51" t="str">
        <f t="shared" si="1048"/>
        <v/>
      </c>
      <c r="CB962" s="51" t="str">
        <f t="shared" si="1049"/>
        <v/>
      </c>
      <c r="CC962" s="51" t="str">
        <f t="shared" si="1033"/>
        <v/>
      </c>
      <c r="CD962" s="51" t="str">
        <f t="shared" si="1034"/>
        <v/>
      </c>
      <c r="CE962" s="51" t="str">
        <f t="shared" si="1050"/>
        <v/>
      </c>
      <c r="CF962" s="51"/>
      <c r="CH962" s="53" t="str">
        <f t="shared" si="1051"/>
        <v/>
      </c>
      <c r="CI962" s="53" t="str">
        <f t="shared" si="1052"/>
        <v/>
      </c>
      <c r="CJ962" s="54" t="str">
        <f t="shared" si="1053"/>
        <v/>
      </c>
      <c r="CK962" s="53" t="str">
        <f t="shared" si="1054"/>
        <v/>
      </c>
      <c r="CL962" s="53" t="str">
        <f t="shared" si="1055"/>
        <v/>
      </c>
      <c r="CM962" s="53" t="str">
        <f t="shared" si="1056"/>
        <v/>
      </c>
      <c r="CN962" s="53" t="str">
        <f t="shared" si="1057"/>
        <v/>
      </c>
      <c r="CO962" s="53" t="str">
        <f t="shared" si="1058"/>
        <v/>
      </c>
      <c r="CP962" s="53" t="str">
        <f t="shared" si="1059"/>
        <v/>
      </c>
      <c r="CQ962" s="53" t="str">
        <f t="shared" si="1060"/>
        <v/>
      </c>
      <c r="CR962" s="53" t="str">
        <f t="shared" si="1061"/>
        <v/>
      </c>
      <c r="CS962" s="53" t="str">
        <f t="shared" si="1062"/>
        <v/>
      </c>
      <c r="CT962" s="53" t="str">
        <f t="shared" si="1063"/>
        <v/>
      </c>
      <c r="CU962" s="53" t="str">
        <f t="shared" si="1072"/>
        <v/>
      </c>
    </row>
    <row r="963" spans="1:99" hidden="1" x14ac:dyDescent="0.3">
      <c r="A963" s="40">
        <v>1025</v>
      </c>
      <c r="B963" s="141"/>
      <c r="C963" s="142"/>
      <c r="D963" s="144"/>
      <c r="E963" s="144"/>
      <c r="F963" s="312"/>
      <c r="G963" s="144" t="s">
        <v>141</v>
      </c>
      <c r="H963" s="314"/>
      <c r="I963" s="314"/>
      <c r="J963" s="315" t="str">
        <f t="shared" ref="J963:J1026" si="1073">IF(OR(H963="",I963="",H963=0),"",K963-0.1)</f>
        <v/>
      </c>
      <c r="K963" s="316" t="str">
        <f t="shared" ref="K963:K1026" si="1074">IF(OR(H963="",I963="",H963=0),"",Q963-(Q963*15%))</f>
        <v/>
      </c>
      <c r="L963" s="317" t="str">
        <f t="shared" ref="L963:L1026" si="1075">IF(OR(H963="",I963="",H963=0),"",M963-0.1)</f>
        <v/>
      </c>
      <c r="M963" s="316" t="str">
        <f t="shared" ref="M963:M1026" si="1076">IF(OR(H963="",I963="",H963=0),"",Q963-(Q963*12.5%))</f>
        <v/>
      </c>
      <c r="N963" s="317" t="str">
        <f t="shared" ref="N963:N1026" si="1077">IF(OR(H963="",I963="",H963=0),"",O963-0.1)</f>
        <v/>
      </c>
      <c r="O963" s="316" t="str">
        <f t="shared" ref="O963:O1026" si="1078">IF(OR(H963="",I963="",H963=0),"",Q963-(Q963*7.5%))</f>
        <v/>
      </c>
      <c r="P963" s="317" t="str">
        <f t="shared" ref="P963:P1026" si="1079">IF(OR(H963="",I963="",H963=0),"",Q963-0.1)</f>
        <v/>
      </c>
      <c r="Q963" s="318" t="str">
        <f t="shared" ref="Q963:Q1026" si="1080">IF(OR(H963="",I963="",H963=0),"",90%*(H963-100)-0.5)</f>
        <v/>
      </c>
      <c r="R963" s="319" t="str">
        <f t="shared" ref="R963:R1026" si="1081">IF(OR(H963="",I963="",H963=0),"",90%*(H963-100))</f>
        <v/>
      </c>
      <c r="S963" s="318" t="str">
        <f t="shared" ref="S963:S1026" si="1082">IF(OR(H963="",I963="",,H963=0),"",R963+0.1)</f>
        <v/>
      </c>
      <c r="T963" s="317" t="str">
        <f t="shared" ref="T963:T1026" si="1083">IF(OR(H963="",I963="",H963=0),"",90%*(H963-100)+0.5)</f>
        <v/>
      </c>
      <c r="U963" s="318" t="str">
        <f t="shared" ref="U963:U1026" si="1084">IF(OR(H963="",I963="",H963=0),"",T963+0.1)</f>
        <v/>
      </c>
      <c r="V963" s="319" t="str">
        <f t="shared" ref="V963:V1026" si="1085">IF(OR(H963="",I963="",H963=0),"",T963+(T963*7.5%))</f>
        <v/>
      </c>
      <c r="W963" s="318" t="str">
        <f t="shared" ref="W963:W1026" si="1086">IF(OR(H963="",I963="",H963=0),"",V963+0.1)</f>
        <v/>
      </c>
      <c r="X963" s="319" t="str">
        <f t="shared" ref="X963:X1026" si="1087">IF(OR(H963="",I963="",H963=0),"",T963+(T963*12.5%))</f>
        <v/>
      </c>
      <c r="Y963" s="318" t="str">
        <f t="shared" ref="Y963:Y1026" si="1088">IF(OR(H963="",I963="",H963=0),"",X963+0.1)</f>
        <v/>
      </c>
      <c r="Z963" s="319" t="str">
        <f t="shared" ref="Z963:Z1026" si="1089">IF(OR(H963="",I963="",H963=0),"",T963+(T963*15%))</f>
        <v/>
      </c>
      <c r="AA963" s="317" t="str">
        <f t="shared" ref="AA963:AA1026" si="1090">IF(OR(H963="",I963="",H963=0),"",Z963+0.1)</f>
        <v/>
      </c>
      <c r="AB963" s="97" t="str">
        <f t="shared" ref="AB963:AB1026" si="1091">IF(AC963="LLA","BB lebih"&amp;" "&amp;FIXED((I963-Z963),1) &amp;" kg",IF(AC963="LLB","BB kurang"&amp;" "&amp;FIXED((I963-K963),1)&amp;" kg",""))</f>
        <v/>
      </c>
      <c r="AC963" s="143" t="str">
        <f t="shared" ref="AC963:AC1026" si="1092">IF(OR(H963="",I963="", H963=0),"",IF(I963&lt;K963,"LLB",IF(AND(I963&gt;J963,I963&lt;M963),"LB",IF(AND(I963&gt;L963,I963&lt;O963),"NB",IF(AND(I963&gt;N963,I963&lt;Q963),"HB",IF(AND(I963&gt;P963,I963&lt;S963),"IB",IF(AND(I963&gt;R963,I963&lt;U963),"IA",IF(AND(I963&gt;T963,I963&lt;W963),"HA",IF(AND(I963&gt;V963,I963&lt;Y963),"NA",IF(AND(I963&gt;X963,I963&lt;AA963),"LA",IF(I963&gt;=AA963,"LLA","")))))))))))</f>
        <v/>
      </c>
      <c r="AD963" s="143" t="str">
        <f t="shared" si="1065"/>
        <v/>
      </c>
      <c r="AE963" s="360"/>
      <c r="AF963" s="360"/>
      <c r="AG963" s="364"/>
      <c r="AH963" s="363" t="str">
        <f t="shared" si="1066"/>
        <v/>
      </c>
      <c r="AI963" s="360"/>
      <c r="AJ963" s="360"/>
      <c r="AK963" s="364"/>
      <c r="AL963" s="365" t="str">
        <f t="shared" si="1067"/>
        <v/>
      </c>
      <c r="AM963" s="363" t="str">
        <f t="shared" si="1068"/>
        <v/>
      </c>
      <c r="AN963" s="366" t="str">
        <f t="shared" si="1069"/>
        <v/>
      </c>
      <c r="AO963" s="360"/>
      <c r="AP963" s="360"/>
      <c r="AQ963" s="360" t="str">
        <f t="shared" si="1070"/>
        <v/>
      </c>
      <c r="AR963" s="348" t="str">
        <f t="shared" ref="AR963:AR1026" si="1093">IF(OR(G963="",AQ963="",AQ963=0),"",IF(OR(AO963="-",AP963="-"),"-",IF(G963="P",VLOOKUP(AQ963,LARI12mnt_CALON_PRIA,2),IF(G963="W",VLOOKUP(AQ963,LARI12mnt_CALON_WANITA,2),""))))</f>
        <v/>
      </c>
      <c r="AS963" s="360"/>
      <c r="AT963" s="348" t="str">
        <f t="shared" ref="AT963:AT1026" si="1094">IF(OR(G963="",AS963=""),"", IF(AS963="-","-", IF(G963="P",VLOOKUP(AS963,PULLUP_CALON_PRIA,2),IF(G963="W",VLOOKUP(AS963,CHINNING_CALON_WANITA,2),""))))</f>
        <v/>
      </c>
      <c r="AU963" s="360"/>
      <c r="AV963" s="348" t="str">
        <f t="shared" ref="AV963:AV1026" si="1095">IF(OR(G963="",AU963=""),"", IF(AU963="-","-", IF(G963="P",VLOOKUP(AU963,SITUP_CALON_PRIA,2),IF(G963="W",VLOOKUP(AU963,SITUP_CALON_WANITA,2),""))))</f>
        <v/>
      </c>
      <c r="AW963" s="360"/>
      <c r="AX963" s="348" t="str">
        <f t="shared" ref="AX963:AX1026" si="1096">IF(OR(G963="",AW963=""),"",IF(AW963="-","-", IF(G963="P",VLOOKUP(AW963,LUNGES_CALON_PRIA,2),IF(G963="W",VLOOKUP(AW963,LUNGES_CALON_WANITA,2),""))))</f>
        <v/>
      </c>
      <c r="AY963" s="360"/>
      <c r="AZ963" s="348" t="str">
        <f t="shared" ref="AZ963:AZ1026" si="1097">IF(OR(G963="",AY963=""),"", IF(AY963="-","-", IF(G963="P",VLOOKUP(AY963,PUSHUP_CALON_PRIA,2),IF(G963="W",VLOOKUP(AY963,MODIFPUSHUP_CALON_WANITA,2),""))))</f>
        <v/>
      </c>
      <c r="BA963" s="367"/>
      <c r="BB963" s="348" t="str">
        <f t="shared" ref="BB963:BB1026" si="1098">IF(OR(G963="",BA963="",BA963=0),"",IF(BA963="-","-", IF(G963="P",VLOOKUP(BA963,SHUTTLERUN_CALON_PRIA,2),IF(G963="W",VLOOKUP(BA963,SHUTTLERUN_CALON_WANITA,2),""))))</f>
        <v/>
      </c>
      <c r="BC963" s="350" t="str">
        <f t="shared" si="1035"/>
        <v/>
      </c>
      <c r="BD963" s="350" t="str">
        <f t="shared" si="1036"/>
        <v/>
      </c>
      <c r="BE963" s="360"/>
      <c r="BF963" s="361"/>
      <c r="BG963" s="362" t="str">
        <f t="shared" si="1071"/>
        <v/>
      </c>
      <c r="BH963" s="354" t="str">
        <f t="shared" si="1037"/>
        <v/>
      </c>
      <c r="BI963" s="350" t="str">
        <f t="shared" si="1038"/>
        <v/>
      </c>
      <c r="BJ963" s="113" t="str">
        <f t="shared" si="1039"/>
        <v/>
      </c>
      <c r="BK963" s="347" t="str">
        <f t="shared" si="1064"/>
        <v/>
      </c>
      <c r="BR963" s="307"/>
      <c r="BS963" s="51" t="str">
        <f t="shared" si="1040"/>
        <v/>
      </c>
      <c r="BT963" s="51" t="str">
        <f t="shared" si="1041"/>
        <v/>
      </c>
      <c r="BU963" s="51" t="str">
        <f t="shared" si="1042"/>
        <v/>
      </c>
      <c r="BV963" s="51" t="str">
        <f t="shared" si="1043"/>
        <v/>
      </c>
      <c r="BW963" s="51" t="str">
        <f t="shared" si="1044"/>
        <v/>
      </c>
      <c r="BX963" s="51" t="str">
        <f t="shared" si="1045"/>
        <v/>
      </c>
      <c r="BY963" s="51" t="str">
        <f t="shared" si="1046"/>
        <v/>
      </c>
      <c r="BZ963" s="51" t="str">
        <f t="shared" si="1047"/>
        <v/>
      </c>
      <c r="CA963" s="51" t="str">
        <f t="shared" si="1048"/>
        <v/>
      </c>
      <c r="CB963" s="51" t="str">
        <f t="shared" si="1049"/>
        <v/>
      </c>
      <c r="CC963" s="51" t="str">
        <f t="shared" ref="CC963:CC1026" si="1099">IF(BC963="","", IF(G963="P",IF(BC963&lt;=34.99,"TL", IF(BC963&gt;=35,"L")), IF(G963="W", IF(BC963&lt;=34.99,"TL", IF(BC963&gt;=35,"L")))))</f>
        <v/>
      </c>
      <c r="CD963" s="51" t="str">
        <f t="shared" ref="CD963:CD1026" si="1100">IF(BD963="","", IF(G963="P",IF(BD963&lt;=40.99,"TL", IF(BD963&gt;=41,"L")), IF(G963="W", IF(BD963&lt;=40.99,"TL", IF(BD963&gt;=41,"L")))))</f>
        <v/>
      </c>
      <c r="CE963" s="51" t="str">
        <f t="shared" si="1050"/>
        <v/>
      </c>
      <c r="CF963" s="51"/>
      <c r="CH963" s="53" t="str">
        <f t="shared" si="1051"/>
        <v/>
      </c>
      <c r="CI963" s="53" t="str">
        <f t="shared" si="1052"/>
        <v/>
      </c>
      <c r="CJ963" s="54" t="str">
        <f t="shared" si="1053"/>
        <v/>
      </c>
      <c r="CK963" s="53" t="str">
        <f t="shared" si="1054"/>
        <v/>
      </c>
      <c r="CL963" s="53" t="str">
        <f t="shared" si="1055"/>
        <v/>
      </c>
      <c r="CM963" s="53" t="str">
        <f t="shared" si="1056"/>
        <v/>
      </c>
      <c r="CN963" s="53" t="str">
        <f t="shared" si="1057"/>
        <v/>
      </c>
      <c r="CO963" s="53" t="str">
        <f t="shared" si="1058"/>
        <v/>
      </c>
      <c r="CP963" s="53" t="str">
        <f t="shared" si="1059"/>
        <v/>
      </c>
      <c r="CQ963" s="53" t="str">
        <f t="shared" si="1060"/>
        <v/>
      </c>
      <c r="CR963" s="53" t="str">
        <f t="shared" si="1061"/>
        <v/>
      </c>
      <c r="CS963" s="53" t="str">
        <f t="shared" si="1062"/>
        <v/>
      </c>
      <c r="CT963" s="53" t="str">
        <f t="shared" si="1063"/>
        <v/>
      </c>
      <c r="CU963" s="53" t="str">
        <f t="shared" si="1072"/>
        <v/>
      </c>
    </row>
    <row r="964" spans="1:99" hidden="1" x14ac:dyDescent="0.3">
      <c r="A964" s="40">
        <v>1026</v>
      </c>
      <c r="B964" s="141"/>
      <c r="C964" s="142"/>
      <c r="D964" s="144"/>
      <c r="E964" s="144"/>
      <c r="F964" s="312"/>
      <c r="G964" s="144" t="s">
        <v>141</v>
      </c>
      <c r="H964" s="314"/>
      <c r="I964" s="314"/>
      <c r="J964" s="315" t="str">
        <f t="shared" si="1073"/>
        <v/>
      </c>
      <c r="K964" s="316" t="str">
        <f t="shared" si="1074"/>
        <v/>
      </c>
      <c r="L964" s="317" t="str">
        <f t="shared" si="1075"/>
        <v/>
      </c>
      <c r="M964" s="316" t="str">
        <f t="shared" si="1076"/>
        <v/>
      </c>
      <c r="N964" s="317" t="str">
        <f t="shared" si="1077"/>
        <v/>
      </c>
      <c r="O964" s="316" t="str">
        <f t="shared" si="1078"/>
        <v/>
      </c>
      <c r="P964" s="317" t="str">
        <f t="shared" si="1079"/>
        <v/>
      </c>
      <c r="Q964" s="318" t="str">
        <f t="shared" si="1080"/>
        <v/>
      </c>
      <c r="R964" s="319" t="str">
        <f t="shared" si="1081"/>
        <v/>
      </c>
      <c r="S964" s="318" t="str">
        <f t="shared" si="1082"/>
        <v/>
      </c>
      <c r="T964" s="317" t="str">
        <f t="shared" si="1083"/>
        <v/>
      </c>
      <c r="U964" s="318" t="str">
        <f t="shared" si="1084"/>
        <v/>
      </c>
      <c r="V964" s="319" t="str">
        <f t="shared" si="1085"/>
        <v/>
      </c>
      <c r="W964" s="318" t="str">
        <f t="shared" si="1086"/>
        <v/>
      </c>
      <c r="X964" s="319" t="str">
        <f t="shared" si="1087"/>
        <v/>
      </c>
      <c r="Y964" s="318" t="str">
        <f t="shared" si="1088"/>
        <v/>
      </c>
      <c r="Z964" s="319" t="str">
        <f t="shared" si="1089"/>
        <v/>
      </c>
      <c r="AA964" s="317" t="str">
        <f t="shared" si="1090"/>
        <v/>
      </c>
      <c r="AB964" s="97" t="str">
        <f t="shared" si="1091"/>
        <v/>
      </c>
      <c r="AC964" s="143" t="str">
        <f t="shared" si="1092"/>
        <v/>
      </c>
      <c r="AD964" s="143" t="str">
        <f t="shared" si="1065"/>
        <v/>
      </c>
      <c r="AE964" s="360"/>
      <c r="AF964" s="360"/>
      <c r="AG964" s="364"/>
      <c r="AH964" s="363" t="str">
        <f t="shared" si="1066"/>
        <v/>
      </c>
      <c r="AI964" s="360"/>
      <c r="AJ964" s="360"/>
      <c r="AK964" s="364"/>
      <c r="AL964" s="365" t="str">
        <f t="shared" si="1067"/>
        <v/>
      </c>
      <c r="AM964" s="363" t="str">
        <f t="shared" si="1068"/>
        <v/>
      </c>
      <c r="AN964" s="366" t="str">
        <f t="shared" si="1069"/>
        <v/>
      </c>
      <c r="AO964" s="360"/>
      <c r="AP964" s="360"/>
      <c r="AQ964" s="360" t="str">
        <f t="shared" si="1070"/>
        <v/>
      </c>
      <c r="AR964" s="348" t="str">
        <f t="shared" si="1093"/>
        <v/>
      </c>
      <c r="AS964" s="360"/>
      <c r="AT964" s="348" t="str">
        <f t="shared" si="1094"/>
        <v/>
      </c>
      <c r="AU964" s="360"/>
      <c r="AV964" s="348" t="str">
        <f t="shared" si="1095"/>
        <v/>
      </c>
      <c r="AW964" s="360"/>
      <c r="AX964" s="348" t="str">
        <f t="shared" si="1096"/>
        <v/>
      </c>
      <c r="AY964" s="360"/>
      <c r="AZ964" s="348" t="str">
        <f t="shared" si="1097"/>
        <v/>
      </c>
      <c r="BA964" s="367"/>
      <c r="BB964" s="348" t="str">
        <f t="shared" si="1098"/>
        <v/>
      </c>
      <c r="BC964" s="350" t="str">
        <f t="shared" ref="BC964:BC1027" si="1101">IF(OR(AT964="",AV964="",AX964="",AZ964="",BB964=""),"",IF(OR(AS964="-",AU964="-",AW964="-",AY964="-",BA964="-"),0,VALUE(FIXED(((AT964+AV964+AX964+AZ964+BB964)/5),2))))</f>
        <v/>
      </c>
      <c r="BD964" s="350" t="str">
        <f t="shared" ref="BD964:BD1027" si="1102">IF(OR(AR964="",BC964=""),"",IF(OR(AS964="-",AU964="-",AW964="-",AY964="-",BA964="-"),0, VALUE(FIXED(((AR964+BC964)/2),2))))</f>
        <v/>
      </c>
      <c r="BE964" s="360"/>
      <c r="BF964" s="361"/>
      <c r="BG964" s="362" t="str">
        <f t="shared" si="1071"/>
        <v/>
      </c>
      <c r="BH964" s="354" t="str">
        <f t="shared" ref="BH964:BH1027" si="1103">IF(OR(G964="",AN964="",BD964=""),"", IF(OR(AE964="-",AF964="-",AI964="-",AJ964="-",AS964="-",AU964="-",AW964="-",AY964="-",BA964="-"),0, VALUE(FIXED(((AN964*30%)+(BD964*70%)),2))))</f>
        <v/>
      </c>
      <c r="BI964" s="350" t="str">
        <f t="shared" ref="BI964:BI1027" si="1104">IF(OR(G964="",BH964=""),"", IF(OR(AE964="-",AF964="-",AI964="-",AJ964="-",AS964="-",AU964="-",AW964="-",BA964="-"),0, IF(AND(BJ964="TL",OR(BH964&lt;=40.99,BH964&gt;=41)),VLOOKUP(BH964,NILAI_KONVERSI,2),IF(BJ964="L",BH964,""))))</f>
        <v/>
      </c>
      <c r="BJ964" s="113" t="str">
        <f t="shared" ref="BJ964:BJ1027" si="1105">IF(BH964="","", IF(OR(AQ964="-",AS964="-",AU964="-",AW964="-",AY964="-", BA964="-"),"-", IF(COUNTIF(BS964:CE964,"TL")&gt;=1,"TL","L")))</f>
        <v/>
      </c>
      <c r="BK964" s="347" t="str">
        <f t="shared" si="1064"/>
        <v/>
      </c>
      <c r="BR964" s="307"/>
      <c r="BS964" s="51" t="str">
        <f t="shared" ref="BS964:BS1027" si="1106">IF(AD964="","",IF(AD964="-","-",IF(AD964&lt;=20,"TL","L")))</f>
        <v/>
      </c>
      <c r="BT964" s="51" t="str">
        <f t="shared" ref="BT964:BT1027" si="1107">IF(AH964="","",IF(AH964="-","-",IF(AH964&lt;=30,"TL","L")))</f>
        <v/>
      </c>
      <c r="BU964" s="51" t="str">
        <f t="shared" ref="BU964:BU1027" si="1108">IF(AM964="","",IF(AM964="-","-",IF(AM964&lt;=20,"TL","L")))</f>
        <v/>
      </c>
      <c r="BV964" s="51" t="str">
        <f t="shared" ref="BV964:BV1027" si="1109">IF(AN964="","",IF(AN964="-","-",IF(AN964&lt;=20.99,"TL","L")))</f>
        <v/>
      </c>
      <c r="BW964" s="51" t="str">
        <f t="shared" ref="BW964:BW1027" si="1110">IF(AR964="","", IF(AR964="-","-", IF(AR964&lt;=34,"TL","L")))</f>
        <v/>
      </c>
      <c r="BX964" s="51" t="str">
        <f t="shared" ref="BX964:BX1027" si="1111">IF(AT964="","",IF(AT964="-","-",IF(G964="P",IF(AT964&lt;=24,"TL",IF(AT964&gt;=25,"L")),IF(G964="W",IF(AT964&lt;=30,"TL",IF(AT964&gt;=31,"L"))))))</f>
        <v/>
      </c>
      <c r="BY964" s="51" t="str">
        <f t="shared" ref="BY964:BY1027" si="1112">IF(AV964="","",IF(AV964="-","-",IF(G964="P",IF(AV964&lt;=30,"TL",IF(AV964&gt;=31,"L")),IF(G964="W",IF(AV964&lt;=30,"TL",IF(AV964&gt;=31,"L"))))))</f>
        <v/>
      </c>
      <c r="BZ964" s="51" t="str">
        <f t="shared" ref="BZ964:BZ1027" si="1113">IF(AX964="","",IF(AX964="-","-",IF(G964="P",IF(AX964&lt;=30,"TL",IF(AX964&gt;=31,"L")),IF(G964="W",IF(AX964&lt;=30,"TL",IF(AX964&gt;=31,"L"))))))</f>
        <v/>
      </c>
      <c r="CA964" s="51" t="str">
        <f t="shared" ref="CA964:CA1027" si="1114">IF(AZ964="","",IF(AZ964="-","-",IF(G964="P",IF(AZ964&lt;=30,"TL",IF(AZ964&gt;=31,"L")),IF(G964="W",IF(AZ964&lt;=30,"TL",IF(AZ964&gt;=31,"L"))))))</f>
        <v/>
      </c>
      <c r="CB964" s="51" t="str">
        <f t="shared" ref="CB964:CB1027" si="1115">IF(BB964="","",IF(BB964="-","-",IF(G964="P",IF(BB964&lt;=30,"TL",IF(BB964&gt;=31,"L")),IF(G964="W",IF(BB964&lt;=30,"TL",IF(BB964&gt;=31,"L"))))))</f>
        <v/>
      </c>
      <c r="CC964" s="51" t="str">
        <f t="shared" si="1099"/>
        <v/>
      </c>
      <c r="CD964" s="51" t="str">
        <f t="shared" si="1100"/>
        <v/>
      </c>
      <c r="CE964" s="51" t="str">
        <f t="shared" ref="CE964:CE1027" si="1116">IF(BH964="","",IF(BH964&lt;=40.99,"TL", IF(BH964&gt;=41,"L")))</f>
        <v/>
      </c>
      <c r="CF964" s="51"/>
      <c r="CH964" s="53" t="str">
        <f t="shared" ref="CH964:CH1027" si="1117">IF(BS964="TL","BB="&amp;""&amp;AC964&amp;"("&amp;AD964&amp;"),         ", "")</f>
        <v/>
      </c>
      <c r="CI964" s="53" t="str">
        <f t="shared" ref="CI964:CI1027" si="1118">IF(OR(AE964="-",AF964="-"),"NSA= tdk melaks"&amp;",             ",IF(BT964="TL","NSA=N-"&amp;AF964&amp;""&amp;"("&amp;AH964&amp;")"&amp;"("&amp;AG964&amp;")"&amp;",                    ",""))</f>
        <v/>
      </c>
      <c r="CJ964" s="54" t="str">
        <f t="shared" ref="CJ964:CJ1027" si="1119">IF(AL964="-","SGP= tdk melaks"&amp;",       ",IF(BU964="TL",AL964&amp;"="&amp;""&amp;"("&amp;AM964&amp;"),  ",""))</f>
        <v/>
      </c>
      <c r="CK964" s="53" t="str">
        <f t="shared" ref="CK964:CK1027" si="1120">IF(BV964="TL","NP="&amp;"("&amp;FIXED((AN964),2)&amp;"),               ","")</f>
        <v/>
      </c>
      <c r="CL964" s="53" t="str">
        <f t="shared" ref="CL964:CL1027" si="1121">IF(AQ964="-","A= tdk melaks"&amp;",                       ", IF(BW964="TL","A="&amp;"("&amp;AR964&amp;")"&amp;" (Lari Kurang "&amp;(AQ964-2272)&amp;"m),                      ",""))</f>
        <v/>
      </c>
      <c r="CM964" s="53" t="str">
        <f t="shared" ref="CM964:CM1027" si="1122">IF(AS964="-","B1= tdk melaks"&amp;",        ",IF(BX964="TL","B1="&amp;"("&amp;AT964&amp;"),                 ",""))</f>
        <v/>
      </c>
      <c r="CN964" s="53" t="str">
        <f t="shared" ref="CN964:CN1027" si="1123">IF(AU964="-","B2= tdk melaks"&amp;",       ",IF(BY964="TL","B2="&amp;"("&amp;AV964&amp;"),                 ",""))</f>
        <v/>
      </c>
      <c r="CO964" s="53" t="str">
        <f t="shared" ref="CO964:CO1027" si="1124">IF(AW964="-","B3= tdk melaks"&amp;",       ",IF(BZ964="TL","B3="&amp;"("&amp;AX964&amp;"),                    ",""))</f>
        <v/>
      </c>
      <c r="CP964" s="53" t="str">
        <f t="shared" ref="CP964:CP1027" si="1125">IF(BA964="-","B4= tdk melaks"&amp;",       ",IF(CA964="TL","B4="&amp;"("&amp;AZ964&amp;"),                    ",""))</f>
        <v/>
      </c>
      <c r="CQ964" s="53" t="str">
        <f t="shared" ref="CQ964:CQ1027" si="1126">IF(BB964="-","B4= tdk melaks"&amp;",       ",IF(CB964="TL","B5="&amp;"("&amp;BB964&amp;"),                    ",""))</f>
        <v/>
      </c>
      <c r="CR964" s="53" t="str">
        <f t="shared" ref="CR964:CR1027" si="1127">IF(CC964="TL","R.B="&amp;"("&amp;FIXED((BC964),2)&amp;"),                      ", "")</f>
        <v/>
      </c>
      <c r="CS964" s="53" t="str">
        <f t="shared" ref="CS964:CS1027" si="1128">IF(CD964="TL","R.AB="&amp;"("&amp;FIXED((BD964),2)&amp;"),                        ", "")</f>
        <v/>
      </c>
      <c r="CT964" s="53" t="str">
        <f t="shared" ref="CT964:CT1027" si="1129">IF(CE964="TL","N.A="&amp;"("&amp;FIXED((BH964),2)&amp;").", "")</f>
        <v/>
      </c>
      <c r="CU964" s="53" t="str">
        <f t="shared" si="1072"/>
        <v/>
      </c>
    </row>
    <row r="965" spans="1:99" hidden="1" x14ac:dyDescent="0.3">
      <c r="A965" s="40">
        <v>1027</v>
      </c>
      <c r="B965" s="141"/>
      <c r="C965" s="142"/>
      <c r="D965" s="144"/>
      <c r="E965" s="144"/>
      <c r="F965" s="312"/>
      <c r="G965" s="144" t="s">
        <v>141</v>
      </c>
      <c r="H965" s="314"/>
      <c r="I965" s="314"/>
      <c r="J965" s="315" t="str">
        <f t="shared" si="1073"/>
        <v/>
      </c>
      <c r="K965" s="316" t="str">
        <f t="shared" si="1074"/>
        <v/>
      </c>
      <c r="L965" s="317" t="str">
        <f t="shared" si="1075"/>
        <v/>
      </c>
      <c r="M965" s="316" t="str">
        <f t="shared" si="1076"/>
        <v/>
      </c>
      <c r="N965" s="317" t="str">
        <f t="shared" si="1077"/>
        <v/>
      </c>
      <c r="O965" s="316" t="str">
        <f t="shared" si="1078"/>
        <v/>
      </c>
      <c r="P965" s="317" t="str">
        <f t="shared" si="1079"/>
        <v/>
      </c>
      <c r="Q965" s="318" t="str">
        <f t="shared" si="1080"/>
        <v/>
      </c>
      <c r="R965" s="319" t="str">
        <f t="shared" si="1081"/>
        <v/>
      </c>
      <c r="S965" s="318" t="str">
        <f t="shared" si="1082"/>
        <v/>
      </c>
      <c r="T965" s="317" t="str">
        <f t="shared" si="1083"/>
        <v/>
      </c>
      <c r="U965" s="318" t="str">
        <f t="shared" si="1084"/>
        <v/>
      </c>
      <c r="V965" s="319" t="str">
        <f t="shared" si="1085"/>
        <v/>
      </c>
      <c r="W965" s="318" t="str">
        <f t="shared" si="1086"/>
        <v/>
      </c>
      <c r="X965" s="319" t="str">
        <f t="shared" si="1087"/>
        <v/>
      </c>
      <c r="Y965" s="318" t="str">
        <f t="shared" si="1088"/>
        <v/>
      </c>
      <c r="Z965" s="319" t="str">
        <f t="shared" si="1089"/>
        <v/>
      </c>
      <c r="AA965" s="317" t="str">
        <f t="shared" si="1090"/>
        <v/>
      </c>
      <c r="AB965" s="97" t="str">
        <f t="shared" si="1091"/>
        <v/>
      </c>
      <c r="AC965" s="143" t="str">
        <f t="shared" si="1092"/>
        <v/>
      </c>
      <c r="AD965" s="143" t="str">
        <f t="shared" si="1065"/>
        <v/>
      </c>
      <c r="AE965" s="360"/>
      <c r="AF965" s="360"/>
      <c r="AG965" s="364"/>
      <c r="AH965" s="363" t="str">
        <f t="shared" si="1066"/>
        <v/>
      </c>
      <c r="AI965" s="360"/>
      <c r="AJ965" s="360"/>
      <c r="AK965" s="364"/>
      <c r="AL965" s="365" t="str">
        <f t="shared" si="1067"/>
        <v/>
      </c>
      <c r="AM965" s="363" t="str">
        <f t="shared" si="1068"/>
        <v/>
      </c>
      <c r="AN965" s="366" t="str">
        <f t="shared" si="1069"/>
        <v/>
      </c>
      <c r="AO965" s="360"/>
      <c r="AP965" s="360"/>
      <c r="AQ965" s="360" t="str">
        <f t="shared" si="1070"/>
        <v/>
      </c>
      <c r="AR965" s="348" t="str">
        <f t="shared" si="1093"/>
        <v/>
      </c>
      <c r="AS965" s="360"/>
      <c r="AT965" s="348" t="str">
        <f t="shared" si="1094"/>
        <v/>
      </c>
      <c r="AU965" s="360"/>
      <c r="AV965" s="348" t="str">
        <f t="shared" si="1095"/>
        <v/>
      </c>
      <c r="AW965" s="360"/>
      <c r="AX965" s="348" t="str">
        <f t="shared" si="1096"/>
        <v/>
      </c>
      <c r="AY965" s="360"/>
      <c r="AZ965" s="348" t="str">
        <f t="shared" si="1097"/>
        <v/>
      </c>
      <c r="BA965" s="367"/>
      <c r="BB965" s="348" t="str">
        <f t="shared" si="1098"/>
        <v/>
      </c>
      <c r="BC965" s="350" t="str">
        <f t="shared" si="1101"/>
        <v/>
      </c>
      <c r="BD965" s="350" t="str">
        <f t="shared" si="1102"/>
        <v/>
      </c>
      <c r="BE965" s="360"/>
      <c r="BF965" s="361"/>
      <c r="BG965" s="362" t="str">
        <f t="shared" si="1071"/>
        <v/>
      </c>
      <c r="BH965" s="354" t="str">
        <f t="shared" si="1103"/>
        <v/>
      </c>
      <c r="BI965" s="350" t="str">
        <f t="shared" si="1104"/>
        <v/>
      </c>
      <c r="BJ965" s="113" t="str">
        <f t="shared" si="1105"/>
        <v/>
      </c>
      <c r="BK965" s="347" t="str">
        <f t="shared" ref="BK965:BK1028" si="1130">IF(BJ965="","",CONCATENATE(CH965,CI965,CJ965,CK965,CL965,CM965,CN965,CO965,CP965,CQ965,CR965,CS965,CU965,CT965))</f>
        <v/>
      </c>
      <c r="BR965" s="307"/>
      <c r="BS965" s="51" t="str">
        <f t="shared" si="1106"/>
        <v/>
      </c>
      <c r="BT965" s="51" t="str">
        <f t="shared" si="1107"/>
        <v/>
      </c>
      <c r="BU965" s="51" t="str">
        <f t="shared" si="1108"/>
        <v/>
      </c>
      <c r="BV965" s="51" t="str">
        <f t="shared" si="1109"/>
        <v/>
      </c>
      <c r="BW965" s="51" t="str">
        <f t="shared" si="1110"/>
        <v/>
      </c>
      <c r="BX965" s="51" t="str">
        <f t="shared" si="1111"/>
        <v/>
      </c>
      <c r="BY965" s="51" t="str">
        <f t="shared" si="1112"/>
        <v/>
      </c>
      <c r="BZ965" s="51" t="str">
        <f t="shared" si="1113"/>
        <v/>
      </c>
      <c r="CA965" s="51" t="str">
        <f t="shared" si="1114"/>
        <v/>
      </c>
      <c r="CB965" s="51" t="str">
        <f t="shared" si="1115"/>
        <v/>
      </c>
      <c r="CC965" s="51" t="str">
        <f t="shared" si="1099"/>
        <v/>
      </c>
      <c r="CD965" s="51" t="str">
        <f t="shared" si="1100"/>
        <v/>
      </c>
      <c r="CE965" s="51" t="str">
        <f t="shared" si="1116"/>
        <v/>
      </c>
      <c r="CF965" s="51"/>
      <c r="CH965" s="53" t="str">
        <f t="shared" si="1117"/>
        <v/>
      </c>
      <c r="CI965" s="53" t="str">
        <f t="shared" si="1118"/>
        <v/>
      </c>
      <c r="CJ965" s="54" t="str">
        <f t="shared" si="1119"/>
        <v/>
      </c>
      <c r="CK965" s="53" t="str">
        <f t="shared" si="1120"/>
        <v/>
      </c>
      <c r="CL965" s="53" t="str">
        <f t="shared" si="1121"/>
        <v/>
      </c>
      <c r="CM965" s="53" t="str">
        <f t="shared" si="1122"/>
        <v/>
      </c>
      <c r="CN965" s="53" t="str">
        <f t="shared" si="1123"/>
        <v/>
      </c>
      <c r="CO965" s="53" t="str">
        <f t="shared" si="1124"/>
        <v/>
      </c>
      <c r="CP965" s="53" t="str">
        <f t="shared" si="1125"/>
        <v/>
      </c>
      <c r="CQ965" s="53" t="str">
        <f t="shared" si="1126"/>
        <v/>
      </c>
      <c r="CR965" s="53" t="str">
        <f t="shared" si="1127"/>
        <v/>
      </c>
      <c r="CS965" s="53" t="str">
        <f t="shared" si="1128"/>
        <v/>
      </c>
      <c r="CT965" s="53" t="str">
        <f t="shared" si="1129"/>
        <v/>
      </c>
      <c r="CU965" s="53" t="str">
        <f t="shared" si="1072"/>
        <v/>
      </c>
    </row>
    <row r="966" spans="1:99" hidden="1" x14ac:dyDescent="0.3">
      <c r="A966" s="40">
        <v>1028</v>
      </c>
      <c r="B966" s="141"/>
      <c r="C966" s="142"/>
      <c r="D966" s="144"/>
      <c r="E966" s="144"/>
      <c r="F966" s="312"/>
      <c r="G966" s="144" t="s">
        <v>141</v>
      </c>
      <c r="H966" s="314"/>
      <c r="I966" s="314"/>
      <c r="J966" s="315" t="str">
        <f t="shared" si="1073"/>
        <v/>
      </c>
      <c r="K966" s="316" t="str">
        <f t="shared" si="1074"/>
        <v/>
      </c>
      <c r="L966" s="317" t="str">
        <f t="shared" si="1075"/>
        <v/>
      </c>
      <c r="M966" s="316" t="str">
        <f t="shared" si="1076"/>
        <v/>
      </c>
      <c r="N966" s="317" t="str">
        <f t="shared" si="1077"/>
        <v/>
      </c>
      <c r="O966" s="316" t="str">
        <f t="shared" si="1078"/>
        <v/>
      </c>
      <c r="P966" s="317" t="str">
        <f t="shared" si="1079"/>
        <v/>
      </c>
      <c r="Q966" s="318" t="str">
        <f t="shared" si="1080"/>
        <v/>
      </c>
      <c r="R966" s="319" t="str">
        <f t="shared" si="1081"/>
        <v/>
      </c>
      <c r="S966" s="318" t="str">
        <f t="shared" si="1082"/>
        <v/>
      </c>
      <c r="T966" s="317" t="str">
        <f t="shared" si="1083"/>
        <v/>
      </c>
      <c r="U966" s="318" t="str">
        <f t="shared" si="1084"/>
        <v/>
      </c>
      <c r="V966" s="319" t="str">
        <f t="shared" si="1085"/>
        <v/>
      </c>
      <c r="W966" s="318" t="str">
        <f t="shared" si="1086"/>
        <v/>
      </c>
      <c r="X966" s="319" t="str">
        <f t="shared" si="1087"/>
        <v/>
      </c>
      <c r="Y966" s="318" t="str">
        <f t="shared" si="1088"/>
        <v/>
      </c>
      <c r="Z966" s="319" t="str">
        <f t="shared" si="1089"/>
        <v/>
      </c>
      <c r="AA966" s="317" t="str">
        <f t="shared" si="1090"/>
        <v/>
      </c>
      <c r="AB966" s="97" t="str">
        <f t="shared" si="1091"/>
        <v/>
      </c>
      <c r="AC966" s="143" t="str">
        <f t="shared" si="1092"/>
        <v/>
      </c>
      <c r="AD966" s="143" t="str">
        <f t="shared" si="1065"/>
        <v/>
      </c>
      <c r="AE966" s="360"/>
      <c r="AF966" s="360"/>
      <c r="AG966" s="364"/>
      <c r="AH966" s="363" t="str">
        <f t="shared" si="1066"/>
        <v/>
      </c>
      <c r="AI966" s="360"/>
      <c r="AJ966" s="360"/>
      <c r="AK966" s="364"/>
      <c r="AL966" s="365" t="str">
        <f t="shared" si="1067"/>
        <v/>
      </c>
      <c r="AM966" s="363" t="str">
        <f t="shared" si="1068"/>
        <v/>
      </c>
      <c r="AN966" s="366" t="str">
        <f t="shared" si="1069"/>
        <v/>
      </c>
      <c r="AO966" s="360"/>
      <c r="AP966" s="360"/>
      <c r="AQ966" s="360" t="str">
        <f t="shared" si="1070"/>
        <v/>
      </c>
      <c r="AR966" s="348" t="str">
        <f t="shared" si="1093"/>
        <v/>
      </c>
      <c r="AS966" s="360"/>
      <c r="AT966" s="348" t="str">
        <f t="shared" si="1094"/>
        <v/>
      </c>
      <c r="AU966" s="360"/>
      <c r="AV966" s="348" t="str">
        <f t="shared" si="1095"/>
        <v/>
      </c>
      <c r="AW966" s="360"/>
      <c r="AX966" s="348" t="str">
        <f t="shared" si="1096"/>
        <v/>
      </c>
      <c r="AY966" s="360"/>
      <c r="AZ966" s="348" t="str">
        <f t="shared" si="1097"/>
        <v/>
      </c>
      <c r="BA966" s="367"/>
      <c r="BB966" s="348" t="str">
        <f t="shared" si="1098"/>
        <v/>
      </c>
      <c r="BC966" s="350" t="str">
        <f t="shared" si="1101"/>
        <v/>
      </c>
      <c r="BD966" s="350" t="str">
        <f t="shared" si="1102"/>
        <v/>
      </c>
      <c r="BE966" s="360"/>
      <c r="BF966" s="361"/>
      <c r="BG966" s="362" t="str">
        <f t="shared" si="1071"/>
        <v/>
      </c>
      <c r="BH966" s="354" t="str">
        <f t="shared" si="1103"/>
        <v/>
      </c>
      <c r="BI966" s="350" t="str">
        <f t="shared" si="1104"/>
        <v/>
      </c>
      <c r="BJ966" s="113" t="str">
        <f t="shared" si="1105"/>
        <v/>
      </c>
      <c r="BK966" s="347" t="str">
        <f t="shared" si="1130"/>
        <v/>
      </c>
      <c r="BR966" s="307"/>
      <c r="BS966" s="51" t="str">
        <f t="shared" si="1106"/>
        <v/>
      </c>
      <c r="BT966" s="51" t="str">
        <f t="shared" si="1107"/>
        <v/>
      </c>
      <c r="BU966" s="51" t="str">
        <f t="shared" si="1108"/>
        <v/>
      </c>
      <c r="BV966" s="51" t="str">
        <f t="shared" si="1109"/>
        <v/>
      </c>
      <c r="BW966" s="51" t="str">
        <f t="shared" si="1110"/>
        <v/>
      </c>
      <c r="BX966" s="51" t="str">
        <f t="shared" si="1111"/>
        <v/>
      </c>
      <c r="BY966" s="51" t="str">
        <f t="shared" si="1112"/>
        <v/>
      </c>
      <c r="BZ966" s="51" t="str">
        <f t="shared" si="1113"/>
        <v/>
      </c>
      <c r="CA966" s="51" t="str">
        <f t="shared" si="1114"/>
        <v/>
      </c>
      <c r="CB966" s="51" t="str">
        <f t="shared" si="1115"/>
        <v/>
      </c>
      <c r="CC966" s="51" t="str">
        <f t="shared" si="1099"/>
        <v/>
      </c>
      <c r="CD966" s="51" t="str">
        <f t="shared" si="1100"/>
        <v/>
      </c>
      <c r="CE966" s="51" t="str">
        <f t="shared" si="1116"/>
        <v/>
      </c>
      <c r="CF966" s="51"/>
      <c r="CH966" s="53" t="str">
        <f t="shared" si="1117"/>
        <v/>
      </c>
      <c r="CI966" s="53" t="str">
        <f t="shared" si="1118"/>
        <v/>
      </c>
      <c r="CJ966" s="54" t="str">
        <f t="shared" si="1119"/>
        <v/>
      </c>
      <c r="CK966" s="53" t="str">
        <f t="shared" si="1120"/>
        <v/>
      </c>
      <c r="CL966" s="53" t="str">
        <f t="shared" si="1121"/>
        <v/>
      </c>
      <c r="CM966" s="53" t="str">
        <f t="shared" si="1122"/>
        <v/>
      </c>
      <c r="CN966" s="53" t="str">
        <f t="shared" si="1123"/>
        <v/>
      </c>
      <c r="CO966" s="53" t="str">
        <f t="shared" si="1124"/>
        <v/>
      </c>
      <c r="CP966" s="53" t="str">
        <f t="shared" si="1125"/>
        <v/>
      </c>
      <c r="CQ966" s="53" t="str">
        <f t="shared" si="1126"/>
        <v/>
      </c>
      <c r="CR966" s="53" t="str">
        <f t="shared" si="1127"/>
        <v/>
      </c>
      <c r="CS966" s="53" t="str">
        <f t="shared" si="1128"/>
        <v/>
      </c>
      <c r="CT966" s="53" t="str">
        <f t="shared" si="1129"/>
        <v/>
      </c>
      <c r="CU966" s="53" t="str">
        <f t="shared" si="1072"/>
        <v/>
      </c>
    </row>
    <row r="967" spans="1:99" hidden="1" x14ac:dyDescent="0.3">
      <c r="A967" s="40">
        <v>1029</v>
      </c>
      <c r="B967" s="141"/>
      <c r="C967" s="142"/>
      <c r="D967" s="144"/>
      <c r="E967" s="144"/>
      <c r="F967" s="312"/>
      <c r="G967" s="144" t="s">
        <v>141</v>
      </c>
      <c r="H967" s="314"/>
      <c r="I967" s="314"/>
      <c r="J967" s="315" t="str">
        <f t="shared" si="1073"/>
        <v/>
      </c>
      <c r="K967" s="316" t="str">
        <f t="shared" si="1074"/>
        <v/>
      </c>
      <c r="L967" s="317" t="str">
        <f t="shared" si="1075"/>
        <v/>
      </c>
      <c r="M967" s="316" t="str">
        <f t="shared" si="1076"/>
        <v/>
      </c>
      <c r="N967" s="317" t="str">
        <f t="shared" si="1077"/>
        <v/>
      </c>
      <c r="O967" s="316" t="str">
        <f t="shared" si="1078"/>
        <v/>
      </c>
      <c r="P967" s="317" t="str">
        <f t="shared" si="1079"/>
        <v/>
      </c>
      <c r="Q967" s="318" t="str">
        <f t="shared" si="1080"/>
        <v/>
      </c>
      <c r="R967" s="319" t="str">
        <f t="shared" si="1081"/>
        <v/>
      </c>
      <c r="S967" s="318" t="str">
        <f t="shared" si="1082"/>
        <v/>
      </c>
      <c r="T967" s="317" t="str">
        <f t="shared" si="1083"/>
        <v/>
      </c>
      <c r="U967" s="318" t="str">
        <f t="shared" si="1084"/>
        <v/>
      </c>
      <c r="V967" s="319" t="str">
        <f t="shared" si="1085"/>
        <v/>
      </c>
      <c r="W967" s="318" t="str">
        <f t="shared" si="1086"/>
        <v/>
      </c>
      <c r="X967" s="319" t="str">
        <f t="shared" si="1087"/>
        <v/>
      </c>
      <c r="Y967" s="318" t="str">
        <f t="shared" si="1088"/>
        <v/>
      </c>
      <c r="Z967" s="319" t="str">
        <f t="shared" si="1089"/>
        <v/>
      </c>
      <c r="AA967" s="317" t="str">
        <f t="shared" si="1090"/>
        <v/>
      </c>
      <c r="AB967" s="97" t="str">
        <f t="shared" si="1091"/>
        <v/>
      </c>
      <c r="AC967" s="143" t="str">
        <f t="shared" si="1092"/>
        <v/>
      </c>
      <c r="AD967" s="143" t="str">
        <f t="shared" si="1065"/>
        <v/>
      </c>
      <c r="AE967" s="360"/>
      <c r="AF967" s="360"/>
      <c r="AG967" s="364"/>
      <c r="AH967" s="363" t="str">
        <f t="shared" si="1066"/>
        <v/>
      </c>
      <c r="AI967" s="360"/>
      <c r="AJ967" s="360"/>
      <c r="AK967" s="364"/>
      <c r="AL967" s="365" t="str">
        <f t="shared" si="1067"/>
        <v/>
      </c>
      <c r="AM967" s="363" t="str">
        <f t="shared" si="1068"/>
        <v/>
      </c>
      <c r="AN967" s="366" t="str">
        <f t="shared" si="1069"/>
        <v/>
      </c>
      <c r="AO967" s="360"/>
      <c r="AP967" s="360"/>
      <c r="AQ967" s="360" t="str">
        <f t="shared" si="1070"/>
        <v/>
      </c>
      <c r="AR967" s="348" t="str">
        <f t="shared" si="1093"/>
        <v/>
      </c>
      <c r="AS967" s="360"/>
      <c r="AT967" s="348" t="str">
        <f t="shared" si="1094"/>
        <v/>
      </c>
      <c r="AU967" s="360"/>
      <c r="AV967" s="348" t="str">
        <f t="shared" si="1095"/>
        <v/>
      </c>
      <c r="AW967" s="360"/>
      <c r="AX967" s="348" t="str">
        <f t="shared" si="1096"/>
        <v/>
      </c>
      <c r="AY967" s="360"/>
      <c r="AZ967" s="348" t="str">
        <f t="shared" si="1097"/>
        <v/>
      </c>
      <c r="BA967" s="367"/>
      <c r="BB967" s="348" t="str">
        <f t="shared" si="1098"/>
        <v/>
      </c>
      <c r="BC967" s="350" t="str">
        <f t="shared" si="1101"/>
        <v/>
      </c>
      <c r="BD967" s="350" t="str">
        <f t="shared" si="1102"/>
        <v/>
      </c>
      <c r="BE967" s="360"/>
      <c r="BF967" s="361"/>
      <c r="BG967" s="362" t="str">
        <f t="shared" si="1071"/>
        <v/>
      </c>
      <c r="BH967" s="354" t="str">
        <f t="shared" si="1103"/>
        <v/>
      </c>
      <c r="BI967" s="350" t="str">
        <f t="shared" si="1104"/>
        <v/>
      </c>
      <c r="BJ967" s="113" t="str">
        <f t="shared" si="1105"/>
        <v/>
      </c>
      <c r="BK967" s="347" t="str">
        <f t="shared" si="1130"/>
        <v/>
      </c>
      <c r="BR967" s="307"/>
      <c r="BS967" s="51" t="str">
        <f t="shared" si="1106"/>
        <v/>
      </c>
      <c r="BT967" s="51" t="str">
        <f t="shared" si="1107"/>
        <v/>
      </c>
      <c r="BU967" s="51" t="str">
        <f t="shared" si="1108"/>
        <v/>
      </c>
      <c r="BV967" s="51" t="str">
        <f t="shared" si="1109"/>
        <v/>
      </c>
      <c r="BW967" s="51" t="str">
        <f t="shared" si="1110"/>
        <v/>
      </c>
      <c r="BX967" s="51" t="str">
        <f t="shared" si="1111"/>
        <v/>
      </c>
      <c r="BY967" s="51" t="str">
        <f t="shared" si="1112"/>
        <v/>
      </c>
      <c r="BZ967" s="51" t="str">
        <f t="shared" si="1113"/>
        <v/>
      </c>
      <c r="CA967" s="51" t="str">
        <f t="shared" si="1114"/>
        <v/>
      </c>
      <c r="CB967" s="51" t="str">
        <f t="shared" si="1115"/>
        <v/>
      </c>
      <c r="CC967" s="51" t="str">
        <f t="shared" si="1099"/>
        <v/>
      </c>
      <c r="CD967" s="51" t="str">
        <f t="shared" si="1100"/>
        <v/>
      </c>
      <c r="CE967" s="51" t="str">
        <f t="shared" si="1116"/>
        <v/>
      </c>
      <c r="CF967" s="51"/>
      <c r="CH967" s="53" t="str">
        <f t="shared" si="1117"/>
        <v/>
      </c>
      <c r="CI967" s="53" t="str">
        <f t="shared" si="1118"/>
        <v/>
      </c>
      <c r="CJ967" s="54" t="str">
        <f t="shared" si="1119"/>
        <v/>
      </c>
      <c r="CK967" s="53" t="str">
        <f t="shared" si="1120"/>
        <v/>
      </c>
      <c r="CL967" s="53" t="str">
        <f t="shared" si="1121"/>
        <v/>
      </c>
      <c r="CM967" s="53" t="str">
        <f t="shared" si="1122"/>
        <v/>
      </c>
      <c r="CN967" s="53" t="str">
        <f t="shared" si="1123"/>
        <v/>
      </c>
      <c r="CO967" s="53" t="str">
        <f t="shared" si="1124"/>
        <v/>
      </c>
      <c r="CP967" s="53" t="str">
        <f t="shared" si="1125"/>
        <v/>
      </c>
      <c r="CQ967" s="53" t="str">
        <f t="shared" si="1126"/>
        <v/>
      </c>
      <c r="CR967" s="53" t="str">
        <f t="shared" si="1127"/>
        <v/>
      </c>
      <c r="CS967" s="53" t="str">
        <f t="shared" si="1128"/>
        <v/>
      </c>
      <c r="CT967" s="53" t="str">
        <f t="shared" si="1129"/>
        <v/>
      </c>
      <c r="CU967" s="53" t="str">
        <f t="shared" si="1072"/>
        <v/>
      </c>
    </row>
    <row r="968" spans="1:99" hidden="1" x14ac:dyDescent="0.3">
      <c r="A968" s="40">
        <v>1030</v>
      </c>
      <c r="B968" s="141"/>
      <c r="C968" s="142"/>
      <c r="D968" s="144"/>
      <c r="E968" s="144"/>
      <c r="F968" s="312"/>
      <c r="G968" s="144" t="s">
        <v>141</v>
      </c>
      <c r="H968" s="314"/>
      <c r="I968" s="314"/>
      <c r="J968" s="315" t="str">
        <f t="shared" si="1073"/>
        <v/>
      </c>
      <c r="K968" s="316" t="str">
        <f t="shared" si="1074"/>
        <v/>
      </c>
      <c r="L968" s="317" t="str">
        <f t="shared" si="1075"/>
        <v/>
      </c>
      <c r="M968" s="316" t="str">
        <f t="shared" si="1076"/>
        <v/>
      </c>
      <c r="N968" s="317" t="str">
        <f t="shared" si="1077"/>
        <v/>
      </c>
      <c r="O968" s="316" t="str">
        <f t="shared" si="1078"/>
        <v/>
      </c>
      <c r="P968" s="317" t="str">
        <f t="shared" si="1079"/>
        <v/>
      </c>
      <c r="Q968" s="318" t="str">
        <f t="shared" si="1080"/>
        <v/>
      </c>
      <c r="R968" s="319" t="str">
        <f t="shared" si="1081"/>
        <v/>
      </c>
      <c r="S968" s="318" t="str">
        <f t="shared" si="1082"/>
        <v/>
      </c>
      <c r="T968" s="317" t="str">
        <f t="shared" si="1083"/>
        <v/>
      </c>
      <c r="U968" s="318" t="str">
        <f t="shared" si="1084"/>
        <v/>
      </c>
      <c r="V968" s="319" t="str">
        <f t="shared" si="1085"/>
        <v/>
      </c>
      <c r="W968" s="318" t="str">
        <f t="shared" si="1086"/>
        <v/>
      </c>
      <c r="X968" s="319" t="str">
        <f t="shared" si="1087"/>
        <v/>
      </c>
      <c r="Y968" s="318" t="str">
        <f t="shared" si="1088"/>
        <v/>
      </c>
      <c r="Z968" s="319" t="str">
        <f t="shared" si="1089"/>
        <v/>
      </c>
      <c r="AA968" s="317" t="str">
        <f t="shared" si="1090"/>
        <v/>
      </c>
      <c r="AB968" s="97" t="str">
        <f t="shared" si="1091"/>
        <v/>
      </c>
      <c r="AC968" s="143" t="str">
        <f t="shared" si="1092"/>
        <v/>
      </c>
      <c r="AD968" s="143" t="str">
        <f t="shared" si="1065"/>
        <v/>
      </c>
      <c r="AE968" s="360"/>
      <c r="AF968" s="360"/>
      <c r="AG968" s="364"/>
      <c r="AH968" s="363" t="str">
        <f t="shared" si="1066"/>
        <v/>
      </c>
      <c r="AI968" s="360"/>
      <c r="AJ968" s="360"/>
      <c r="AK968" s="364"/>
      <c r="AL968" s="365" t="str">
        <f t="shared" si="1067"/>
        <v/>
      </c>
      <c r="AM968" s="363" t="str">
        <f t="shared" si="1068"/>
        <v/>
      </c>
      <c r="AN968" s="366" t="str">
        <f t="shared" si="1069"/>
        <v/>
      </c>
      <c r="AO968" s="360"/>
      <c r="AP968" s="360"/>
      <c r="AQ968" s="360" t="str">
        <f t="shared" si="1070"/>
        <v/>
      </c>
      <c r="AR968" s="348" t="str">
        <f t="shared" si="1093"/>
        <v/>
      </c>
      <c r="AS968" s="360"/>
      <c r="AT968" s="348" t="str">
        <f t="shared" si="1094"/>
        <v/>
      </c>
      <c r="AU968" s="360"/>
      <c r="AV968" s="348" t="str">
        <f t="shared" si="1095"/>
        <v/>
      </c>
      <c r="AW968" s="360"/>
      <c r="AX968" s="348" t="str">
        <f t="shared" si="1096"/>
        <v/>
      </c>
      <c r="AY968" s="360"/>
      <c r="AZ968" s="348" t="str">
        <f t="shared" si="1097"/>
        <v/>
      </c>
      <c r="BA968" s="367"/>
      <c r="BB968" s="348" t="str">
        <f t="shared" si="1098"/>
        <v/>
      </c>
      <c r="BC968" s="350" t="str">
        <f t="shared" si="1101"/>
        <v/>
      </c>
      <c r="BD968" s="350" t="str">
        <f t="shared" si="1102"/>
        <v/>
      </c>
      <c r="BE968" s="360"/>
      <c r="BF968" s="361"/>
      <c r="BG968" s="362" t="str">
        <f t="shared" si="1071"/>
        <v/>
      </c>
      <c r="BH968" s="354" t="str">
        <f t="shared" si="1103"/>
        <v/>
      </c>
      <c r="BI968" s="350" t="str">
        <f t="shared" si="1104"/>
        <v/>
      </c>
      <c r="BJ968" s="113" t="str">
        <f t="shared" si="1105"/>
        <v/>
      </c>
      <c r="BK968" s="347" t="str">
        <f t="shared" si="1130"/>
        <v/>
      </c>
      <c r="BR968" s="307"/>
      <c r="BS968" s="51" t="str">
        <f t="shared" si="1106"/>
        <v/>
      </c>
      <c r="BT968" s="51" t="str">
        <f t="shared" si="1107"/>
        <v/>
      </c>
      <c r="BU968" s="51" t="str">
        <f t="shared" si="1108"/>
        <v/>
      </c>
      <c r="BV968" s="51" t="str">
        <f t="shared" si="1109"/>
        <v/>
      </c>
      <c r="BW968" s="51" t="str">
        <f t="shared" si="1110"/>
        <v/>
      </c>
      <c r="BX968" s="51" t="str">
        <f t="shared" si="1111"/>
        <v/>
      </c>
      <c r="BY968" s="51" t="str">
        <f t="shared" si="1112"/>
        <v/>
      </c>
      <c r="BZ968" s="51" t="str">
        <f t="shared" si="1113"/>
        <v/>
      </c>
      <c r="CA968" s="51" t="str">
        <f t="shared" si="1114"/>
        <v/>
      </c>
      <c r="CB968" s="51" t="str">
        <f t="shared" si="1115"/>
        <v/>
      </c>
      <c r="CC968" s="51" t="str">
        <f t="shared" si="1099"/>
        <v/>
      </c>
      <c r="CD968" s="51" t="str">
        <f t="shared" si="1100"/>
        <v/>
      </c>
      <c r="CE968" s="51" t="str">
        <f t="shared" si="1116"/>
        <v/>
      </c>
      <c r="CF968" s="51"/>
      <c r="CH968" s="53" t="str">
        <f t="shared" si="1117"/>
        <v/>
      </c>
      <c r="CI968" s="53" t="str">
        <f t="shared" si="1118"/>
        <v/>
      </c>
      <c r="CJ968" s="54" t="str">
        <f t="shared" si="1119"/>
        <v/>
      </c>
      <c r="CK968" s="53" t="str">
        <f t="shared" si="1120"/>
        <v/>
      </c>
      <c r="CL968" s="53" t="str">
        <f t="shared" si="1121"/>
        <v/>
      </c>
      <c r="CM968" s="53" t="str">
        <f t="shared" si="1122"/>
        <v/>
      </c>
      <c r="CN968" s="53" t="str">
        <f t="shared" si="1123"/>
        <v/>
      </c>
      <c r="CO968" s="53" t="str">
        <f t="shared" si="1124"/>
        <v/>
      </c>
      <c r="CP968" s="53" t="str">
        <f t="shared" si="1125"/>
        <v/>
      </c>
      <c r="CQ968" s="53" t="str">
        <f t="shared" si="1126"/>
        <v/>
      </c>
      <c r="CR968" s="53" t="str">
        <f t="shared" si="1127"/>
        <v/>
      </c>
      <c r="CS968" s="53" t="str">
        <f t="shared" si="1128"/>
        <v/>
      </c>
      <c r="CT968" s="53" t="str">
        <f t="shared" si="1129"/>
        <v/>
      </c>
      <c r="CU968" s="53" t="str">
        <f t="shared" si="1072"/>
        <v/>
      </c>
    </row>
    <row r="969" spans="1:99" hidden="1" x14ac:dyDescent="0.3">
      <c r="A969" s="40">
        <v>1031</v>
      </c>
      <c r="B969" s="141"/>
      <c r="C969" s="142"/>
      <c r="D969" s="144"/>
      <c r="E969" s="144"/>
      <c r="F969" s="312"/>
      <c r="G969" s="144" t="s">
        <v>141</v>
      </c>
      <c r="H969" s="314"/>
      <c r="I969" s="314"/>
      <c r="J969" s="315" t="str">
        <f t="shared" si="1073"/>
        <v/>
      </c>
      <c r="K969" s="316" t="str">
        <f t="shared" si="1074"/>
        <v/>
      </c>
      <c r="L969" s="317" t="str">
        <f t="shared" si="1075"/>
        <v/>
      </c>
      <c r="M969" s="316" t="str">
        <f t="shared" si="1076"/>
        <v/>
      </c>
      <c r="N969" s="317" t="str">
        <f t="shared" si="1077"/>
        <v/>
      </c>
      <c r="O969" s="316" t="str">
        <f t="shared" si="1078"/>
        <v/>
      </c>
      <c r="P969" s="317" t="str">
        <f t="shared" si="1079"/>
        <v/>
      </c>
      <c r="Q969" s="318" t="str">
        <f t="shared" si="1080"/>
        <v/>
      </c>
      <c r="R969" s="319" t="str">
        <f t="shared" si="1081"/>
        <v/>
      </c>
      <c r="S969" s="318" t="str">
        <f t="shared" si="1082"/>
        <v/>
      </c>
      <c r="T969" s="317" t="str">
        <f t="shared" si="1083"/>
        <v/>
      </c>
      <c r="U969" s="318" t="str">
        <f t="shared" si="1084"/>
        <v/>
      </c>
      <c r="V969" s="319" t="str">
        <f t="shared" si="1085"/>
        <v/>
      </c>
      <c r="W969" s="318" t="str">
        <f t="shared" si="1086"/>
        <v/>
      </c>
      <c r="X969" s="319" t="str">
        <f t="shared" si="1087"/>
        <v/>
      </c>
      <c r="Y969" s="318" t="str">
        <f t="shared" si="1088"/>
        <v/>
      </c>
      <c r="Z969" s="319" t="str">
        <f t="shared" si="1089"/>
        <v/>
      </c>
      <c r="AA969" s="317" t="str">
        <f t="shared" si="1090"/>
        <v/>
      </c>
      <c r="AB969" s="97" t="str">
        <f t="shared" si="1091"/>
        <v/>
      </c>
      <c r="AC969" s="143" t="str">
        <f t="shared" si="1092"/>
        <v/>
      </c>
      <c r="AD969" s="143" t="str">
        <f t="shared" si="1065"/>
        <v/>
      </c>
      <c r="AE969" s="360"/>
      <c r="AF969" s="360"/>
      <c r="AG969" s="364"/>
      <c r="AH969" s="363" t="str">
        <f t="shared" si="1066"/>
        <v/>
      </c>
      <c r="AI969" s="360"/>
      <c r="AJ969" s="360"/>
      <c r="AK969" s="364"/>
      <c r="AL969" s="365" t="str">
        <f t="shared" si="1067"/>
        <v/>
      </c>
      <c r="AM969" s="363" t="str">
        <f t="shared" si="1068"/>
        <v/>
      </c>
      <c r="AN969" s="366" t="str">
        <f t="shared" si="1069"/>
        <v/>
      </c>
      <c r="AO969" s="360"/>
      <c r="AP969" s="360"/>
      <c r="AQ969" s="360" t="str">
        <f t="shared" si="1070"/>
        <v/>
      </c>
      <c r="AR969" s="348" t="str">
        <f t="shared" si="1093"/>
        <v/>
      </c>
      <c r="AS969" s="360"/>
      <c r="AT969" s="348" t="str">
        <f t="shared" si="1094"/>
        <v/>
      </c>
      <c r="AU969" s="360"/>
      <c r="AV969" s="348" t="str">
        <f t="shared" si="1095"/>
        <v/>
      </c>
      <c r="AW969" s="360"/>
      <c r="AX969" s="348" t="str">
        <f t="shared" si="1096"/>
        <v/>
      </c>
      <c r="AY969" s="360"/>
      <c r="AZ969" s="348" t="str">
        <f t="shared" si="1097"/>
        <v/>
      </c>
      <c r="BA969" s="367"/>
      <c r="BB969" s="348" t="str">
        <f t="shared" si="1098"/>
        <v/>
      </c>
      <c r="BC969" s="350" t="str">
        <f t="shared" si="1101"/>
        <v/>
      </c>
      <c r="BD969" s="350" t="str">
        <f t="shared" si="1102"/>
        <v/>
      </c>
      <c r="BE969" s="360"/>
      <c r="BF969" s="361"/>
      <c r="BG969" s="362" t="str">
        <f t="shared" si="1071"/>
        <v/>
      </c>
      <c r="BH969" s="354" t="str">
        <f t="shared" si="1103"/>
        <v/>
      </c>
      <c r="BI969" s="350" t="str">
        <f t="shared" si="1104"/>
        <v/>
      </c>
      <c r="BJ969" s="113" t="str">
        <f t="shared" si="1105"/>
        <v/>
      </c>
      <c r="BK969" s="347" t="str">
        <f t="shared" si="1130"/>
        <v/>
      </c>
      <c r="BR969" s="307"/>
      <c r="BS969" s="51" t="str">
        <f t="shared" si="1106"/>
        <v/>
      </c>
      <c r="BT969" s="51" t="str">
        <f t="shared" si="1107"/>
        <v/>
      </c>
      <c r="BU969" s="51" t="str">
        <f t="shared" si="1108"/>
        <v/>
      </c>
      <c r="BV969" s="51" t="str">
        <f t="shared" si="1109"/>
        <v/>
      </c>
      <c r="BW969" s="51" t="str">
        <f t="shared" si="1110"/>
        <v/>
      </c>
      <c r="BX969" s="51" t="str">
        <f t="shared" si="1111"/>
        <v/>
      </c>
      <c r="BY969" s="51" t="str">
        <f t="shared" si="1112"/>
        <v/>
      </c>
      <c r="BZ969" s="51" t="str">
        <f t="shared" si="1113"/>
        <v/>
      </c>
      <c r="CA969" s="51" t="str">
        <f t="shared" si="1114"/>
        <v/>
      </c>
      <c r="CB969" s="51" t="str">
        <f t="shared" si="1115"/>
        <v/>
      </c>
      <c r="CC969" s="51" t="str">
        <f t="shared" si="1099"/>
        <v/>
      </c>
      <c r="CD969" s="51" t="str">
        <f t="shared" si="1100"/>
        <v/>
      </c>
      <c r="CE969" s="51" t="str">
        <f t="shared" si="1116"/>
        <v/>
      </c>
      <c r="CF969" s="51"/>
      <c r="CH969" s="53" t="str">
        <f t="shared" si="1117"/>
        <v/>
      </c>
      <c r="CI969" s="53" t="str">
        <f t="shared" si="1118"/>
        <v/>
      </c>
      <c r="CJ969" s="54" t="str">
        <f t="shared" si="1119"/>
        <v/>
      </c>
      <c r="CK969" s="53" t="str">
        <f t="shared" si="1120"/>
        <v/>
      </c>
      <c r="CL969" s="53" t="str">
        <f t="shared" si="1121"/>
        <v/>
      </c>
      <c r="CM969" s="53" t="str">
        <f t="shared" si="1122"/>
        <v/>
      </c>
      <c r="CN969" s="53" t="str">
        <f t="shared" si="1123"/>
        <v/>
      </c>
      <c r="CO969" s="53" t="str">
        <f t="shared" si="1124"/>
        <v/>
      </c>
      <c r="CP969" s="53" t="str">
        <f t="shared" si="1125"/>
        <v/>
      </c>
      <c r="CQ969" s="53" t="str">
        <f t="shared" si="1126"/>
        <v/>
      </c>
      <c r="CR969" s="53" t="str">
        <f t="shared" si="1127"/>
        <v/>
      </c>
      <c r="CS969" s="53" t="str">
        <f t="shared" si="1128"/>
        <v/>
      </c>
      <c r="CT969" s="53" t="str">
        <f t="shared" si="1129"/>
        <v/>
      </c>
      <c r="CU969" s="53" t="str">
        <f t="shared" si="1072"/>
        <v/>
      </c>
    </row>
    <row r="970" spans="1:99" hidden="1" x14ac:dyDescent="0.3">
      <c r="A970" s="40">
        <v>1032</v>
      </c>
      <c r="B970" s="141"/>
      <c r="C970" s="142"/>
      <c r="D970" s="144"/>
      <c r="E970" s="144"/>
      <c r="F970" s="312"/>
      <c r="G970" s="144" t="s">
        <v>141</v>
      </c>
      <c r="H970" s="314"/>
      <c r="I970" s="314"/>
      <c r="J970" s="315" t="str">
        <f t="shared" si="1073"/>
        <v/>
      </c>
      <c r="K970" s="316" t="str">
        <f t="shared" si="1074"/>
        <v/>
      </c>
      <c r="L970" s="317" t="str">
        <f t="shared" si="1075"/>
        <v/>
      </c>
      <c r="M970" s="316" t="str">
        <f t="shared" si="1076"/>
        <v/>
      </c>
      <c r="N970" s="317" t="str">
        <f t="shared" si="1077"/>
        <v/>
      </c>
      <c r="O970" s="316" t="str">
        <f t="shared" si="1078"/>
        <v/>
      </c>
      <c r="P970" s="317" t="str">
        <f t="shared" si="1079"/>
        <v/>
      </c>
      <c r="Q970" s="318" t="str">
        <f t="shared" si="1080"/>
        <v/>
      </c>
      <c r="R970" s="319" t="str">
        <f t="shared" si="1081"/>
        <v/>
      </c>
      <c r="S970" s="318" t="str">
        <f t="shared" si="1082"/>
        <v/>
      </c>
      <c r="T970" s="317" t="str">
        <f t="shared" si="1083"/>
        <v/>
      </c>
      <c r="U970" s="318" t="str">
        <f t="shared" si="1084"/>
        <v/>
      </c>
      <c r="V970" s="319" t="str">
        <f t="shared" si="1085"/>
        <v/>
      </c>
      <c r="W970" s="318" t="str">
        <f t="shared" si="1086"/>
        <v/>
      </c>
      <c r="X970" s="319" t="str">
        <f t="shared" si="1087"/>
        <v/>
      </c>
      <c r="Y970" s="318" t="str">
        <f t="shared" si="1088"/>
        <v/>
      </c>
      <c r="Z970" s="319" t="str">
        <f t="shared" si="1089"/>
        <v/>
      </c>
      <c r="AA970" s="317" t="str">
        <f t="shared" si="1090"/>
        <v/>
      </c>
      <c r="AB970" s="97" t="str">
        <f t="shared" si="1091"/>
        <v/>
      </c>
      <c r="AC970" s="143" t="str">
        <f t="shared" si="1092"/>
        <v/>
      </c>
      <c r="AD970" s="143" t="str">
        <f t="shared" si="1065"/>
        <v/>
      </c>
      <c r="AE970" s="360"/>
      <c r="AF970" s="360"/>
      <c r="AG970" s="364"/>
      <c r="AH970" s="363" t="str">
        <f t="shared" si="1066"/>
        <v/>
      </c>
      <c r="AI970" s="360"/>
      <c r="AJ970" s="360"/>
      <c r="AK970" s="364"/>
      <c r="AL970" s="365" t="str">
        <f t="shared" si="1067"/>
        <v/>
      </c>
      <c r="AM970" s="363" t="str">
        <f t="shared" si="1068"/>
        <v/>
      </c>
      <c r="AN970" s="366" t="str">
        <f t="shared" si="1069"/>
        <v/>
      </c>
      <c r="AO970" s="360"/>
      <c r="AP970" s="360"/>
      <c r="AQ970" s="360" t="str">
        <f t="shared" si="1070"/>
        <v/>
      </c>
      <c r="AR970" s="348" t="str">
        <f t="shared" si="1093"/>
        <v/>
      </c>
      <c r="AS970" s="360"/>
      <c r="AT970" s="348" t="str">
        <f t="shared" si="1094"/>
        <v/>
      </c>
      <c r="AU970" s="360"/>
      <c r="AV970" s="348" t="str">
        <f t="shared" si="1095"/>
        <v/>
      </c>
      <c r="AW970" s="360"/>
      <c r="AX970" s="348" t="str">
        <f t="shared" si="1096"/>
        <v/>
      </c>
      <c r="AY970" s="360"/>
      <c r="AZ970" s="348" t="str">
        <f t="shared" si="1097"/>
        <v/>
      </c>
      <c r="BA970" s="367"/>
      <c r="BB970" s="348" t="str">
        <f t="shared" si="1098"/>
        <v/>
      </c>
      <c r="BC970" s="350" t="str">
        <f t="shared" si="1101"/>
        <v/>
      </c>
      <c r="BD970" s="350" t="str">
        <f t="shared" si="1102"/>
        <v/>
      </c>
      <c r="BE970" s="360"/>
      <c r="BF970" s="361"/>
      <c r="BG970" s="362" t="str">
        <f t="shared" si="1071"/>
        <v/>
      </c>
      <c r="BH970" s="354" t="str">
        <f t="shared" si="1103"/>
        <v/>
      </c>
      <c r="BI970" s="350" t="str">
        <f t="shared" si="1104"/>
        <v/>
      </c>
      <c r="BJ970" s="113" t="str">
        <f t="shared" si="1105"/>
        <v/>
      </c>
      <c r="BK970" s="347" t="str">
        <f t="shared" si="1130"/>
        <v/>
      </c>
      <c r="BR970" s="307"/>
      <c r="BS970" s="51" t="str">
        <f t="shared" si="1106"/>
        <v/>
      </c>
      <c r="BT970" s="51" t="str">
        <f t="shared" si="1107"/>
        <v/>
      </c>
      <c r="BU970" s="51" t="str">
        <f t="shared" si="1108"/>
        <v/>
      </c>
      <c r="BV970" s="51" t="str">
        <f t="shared" si="1109"/>
        <v/>
      </c>
      <c r="BW970" s="51" t="str">
        <f t="shared" si="1110"/>
        <v/>
      </c>
      <c r="BX970" s="51" t="str">
        <f t="shared" si="1111"/>
        <v/>
      </c>
      <c r="BY970" s="51" t="str">
        <f t="shared" si="1112"/>
        <v/>
      </c>
      <c r="BZ970" s="51" t="str">
        <f t="shared" si="1113"/>
        <v/>
      </c>
      <c r="CA970" s="51" t="str">
        <f t="shared" si="1114"/>
        <v/>
      </c>
      <c r="CB970" s="51" t="str">
        <f t="shared" si="1115"/>
        <v/>
      </c>
      <c r="CC970" s="51" t="str">
        <f t="shared" si="1099"/>
        <v/>
      </c>
      <c r="CD970" s="51" t="str">
        <f t="shared" si="1100"/>
        <v/>
      </c>
      <c r="CE970" s="51" t="str">
        <f t="shared" si="1116"/>
        <v/>
      </c>
      <c r="CF970" s="51"/>
      <c r="CH970" s="53" t="str">
        <f t="shared" si="1117"/>
        <v/>
      </c>
      <c r="CI970" s="53" t="str">
        <f t="shared" si="1118"/>
        <v/>
      </c>
      <c r="CJ970" s="54" t="str">
        <f t="shared" si="1119"/>
        <v/>
      </c>
      <c r="CK970" s="53" t="str">
        <f t="shared" si="1120"/>
        <v/>
      </c>
      <c r="CL970" s="53" t="str">
        <f t="shared" si="1121"/>
        <v/>
      </c>
      <c r="CM970" s="53" t="str">
        <f t="shared" si="1122"/>
        <v/>
      </c>
      <c r="CN970" s="53" t="str">
        <f t="shared" si="1123"/>
        <v/>
      </c>
      <c r="CO970" s="53" t="str">
        <f t="shared" si="1124"/>
        <v/>
      </c>
      <c r="CP970" s="53" t="str">
        <f t="shared" si="1125"/>
        <v/>
      </c>
      <c r="CQ970" s="53" t="str">
        <f t="shared" si="1126"/>
        <v/>
      </c>
      <c r="CR970" s="53" t="str">
        <f t="shared" si="1127"/>
        <v/>
      </c>
      <c r="CS970" s="53" t="str">
        <f t="shared" si="1128"/>
        <v/>
      </c>
      <c r="CT970" s="53" t="str">
        <f t="shared" si="1129"/>
        <v/>
      </c>
      <c r="CU970" s="53" t="str">
        <f t="shared" si="1072"/>
        <v/>
      </c>
    </row>
    <row r="971" spans="1:99" hidden="1" x14ac:dyDescent="0.3">
      <c r="A971" s="40">
        <v>1033</v>
      </c>
      <c r="B971" s="141"/>
      <c r="C971" s="142"/>
      <c r="D971" s="144"/>
      <c r="E971" s="144"/>
      <c r="F971" s="312"/>
      <c r="G971" s="144" t="s">
        <v>141</v>
      </c>
      <c r="H971" s="314"/>
      <c r="I971" s="314"/>
      <c r="J971" s="315" t="str">
        <f t="shared" si="1073"/>
        <v/>
      </c>
      <c r="K971" s="316" t="str">
        <f t="shared" si="1074"/>
        <v/>
      </c>
      <c r="L971" s="317" t="str">
        <f t="shared" si="1075"/>
        <v/>
      </c>
      <c r="M971" s="316" t="str">
        <f t="shared" si="1076"/>
        <v/>
      </c>
      <c r="N971" s="317" t="str">
        <f t="shared" si="1077"/>
        <v/>
      </c>
      <c r="O971" s="316" t="str">
        <f t="shared" si="1078"/>
        <v/>
      </c>
      <c r="P971" s="317" t="str">
        <f t="shared" si="1079"/>
        <v/>
      </c>
      <c r="Q971" s="318" t="str">
        <f t="shared" si="1080"/>
        <v/>
      </c>
      <c r="R971" s="319" t="str">
        <f t="shared" si="1081"/>
        <v/>
      </c>
      <c r="S971" s="318" t="str">
        <f t="shared" si="1082"/>
        <v/>
      </c>
      <c r="T971" s="317" t="str">
        <f t="shared" si="1083"/>
        <v/>
      </c>
      <c r="U971" s="318" t="str">
        <f t="shared" si="1084"/>
        <v/>
      </c>
      <c r="V971" s="319" t="str">
        <f t="shared" si="1085"/>
        <v/>
      </c>
      <c r="W971" s="318" t="str">
        <f t="shared" si="1086"/>
        <v/>
      </c>
      <c r="X971" s="319" t="str">
        <f t="shared" si="1087"/>
        <v/>
      </c>
      <c r="Y971" s="318" t="str">
        <f t="shared" si="1088"/>
        <v/>
      </c>
      <c r="Z971" s="319" t="str">
        <f t="shared" si="1089"/>
        <v/>
      </c>
      <c r="AA971" s="317" t="str">
        <f t="shared" si="1090"/>
        <v/>
      </c>
      <c r="AB971" s="97" t="str">
        <f t="shared" si="1091"/>
        <v/>
      </c>
      <c r="AC971" s="143" t="str">
        <f t="shared" si="1092"/>
        <v/>
      </c>
      <c r="AD971" s="143" t="str">
        <f t="shared" si="1065"/>
        <v/>
      </c>
      <c r="AE971" s="360"/>
      <c r="AF971" s="360"/>
      <c r="AG971" s="364"/>
      <c r="AH971" s="363" t="str">
        <f t="shared" si="1066"/>
        <v/>
      </c>
      <c r="AI971" s="360"/>
      <c r="AJ971" s="360"/>
      <c r="AK971" s="364"/>
      <c r="AL971" s="365" t="str">
        <f t="shared" si="1067"/>
        <v/>
      </c>
      <c r="AM971" s="363" t="str">
        <f t="shared" si="1068"/>
        <v/>
      </c>
      <c r="AN971" s="366" t="str">
        <f t="shared" si="1069"/>
        <v/>
      </c>
      <c r="AO971" s="360"/>
      <c r="AP971" s="360"/>
      <c r="AQ971" s="360" t="str">
        <f t="shared" si="1070"/>
        <v/>
      </c>
      <c r="AR971" s="348" t="str">
        <f t="shared" si="1093"/>
        <v/>
      </c>
      <c r="AS971" s="360"/>
      <c r="AT971" s="348" t="str">
        <f t="shared" si="1094"/>
        <v/>
      </c>
      <c r="AU971" s="360"/>
      <c r="AV971" s="348" t="str">
        <f t="shared" si="1095"/>
        <v/>
      </c>
      <c r="AW971" s="360"/>
      <c r="AX971" s="348" t="str">
        <f t="shared" si="1096"/>
        <v/>
      </c>
      <c r="AY971" s="360"/>
      <c r="AZ971" s="348" t="str">
        <f t="shared" si="1097"/>
        <v/>
      </c>
      <c r="BA971" s="367"/>
      <c r="BB971" s="348" t="str">
        <f t="shared" si="1098"/>
        <v/>
      </c>
      <c r="BC971" s="350" t="str">
        <f t="shared" si="1101"/>
        <v/>
      </c>
      <c r="BD971" s="350" t="str">
        <f t="shared" si="1102"/>
        <v/>
      </c>
      <c r="BE971" s="360"/>
      <c r="BF971" s="361"/>
      <c r="BG971" s="362" t="str">
        <f t="shared" si="1071"/>
        <v/>
      </c>
      <c r="BH971" s="354" t="str">
        <f t="shared" si="1103"/>
        <v/>
      </c>
      <c r="BI971" s="350" t="str">
        <f t="shared" si="1104"/>
        <v/>
      </c>
      <c r="BJ971" s="113" t="str">
        <f t="shared" si="1105"/>
        <v/>
      </c>
      <c r="BK971" s="347" t="str">
        <f t="shared" si="1130"/>
        <v/>
      </c>
      <c r="BR971" s="307"/>
      <c r="BS971" s="51" t="str">
        <f t="shared" si="1106"/>
        <v/>
      </c>
      <c r="BT971" s="51" t="str">
        <f t="shared" si="1107"/>
        <v/>
      </c>
      <c r="BU971" s="51" t="str">
        <f t="shared" si="1108"/>
        <v/>
      </c>
      <c r="BV971" s="51" t="str">
        <f t="shared" si="1109"/>
        <v/>
      </c>
      <c r="BW971" s="51" t="str">
        <f t="shared" si="1110"/>
        <v/>
      </c>
      <c r="BX971" s="51" t="str">
        <f t="shared" si="1111"/>
        <v/>
      </c>
      <c r="BY971" s="51" t="str">
        <f t="shared" si="1112"/>
        <v/>
      </c>
      <c r="BZ971" s="51" t="str">
        <f t="shared" si="1113"/>
        <v/>
      </c>
      <c r="CA971" s="51" t="str">
        <f t="shared" si="1114"/>
        <v/>
      </c>
      <c r="CB971" s="51" t="str">
        <f t="shared" si="1115"/>
        <v/>
      </c>
      <c r="CC971" s="51" t="str">
        <f t="shared" si="1099"/>
        <v/>
      </c>
      <c r="CD971" s="51" t="str">
        <f t="shared" si="1100"/>
        <v/>
      </c>
      <c r="CE971" s="51" t="str">
        <f t="shared" si="1116"/>
        <v/>
      </c>
      <c r="CF971" s="51"/>
      <c r="CH971" s="53" t="str">
        <f t="shared" si="1117"/>
        <v/>
      </c>
      <c r="CI971" s="53" t="str">
        <f t="shared" si="1118"/>
        <v/>
      </c>
      <c r="CJ971" s="54" t="str">
        <f t="shared" si="1119"/>
        <v/>
      </c>
      <c r="CK971" s="53" t="str">
        <f t="shared" si="1120"/>
        <v/>
      </c>
      <c r="CL971" s="53" t="str">
        <f t="shared" si="1121"/>
        <v/>
      </c>
      <c r="CM971" s="53" t="str">
        <f t="shared" si="1122"/>
        <v/>
      </c>
      <c r="CN971" s="53" t="str">
        <f t="shared" si="1123"/>
        <v/>
      </c>
      <c r="CO971" s="53" t="str">
        <f t="shared" si="1124"/>
        <v/>
      </c>
      <c r="CP971" s="53" t="str">
        <f t="shared" si="1125"/>
        <v/>
      </c>
      <c r="CQ971" s="53" t="str">
        <f t="shared" si="1126"/>
        <v/>
      </c>
      <c r="CR971" s="53" t="str">
        <f t="shared" si="1127"/>
        <v/>
      </c>
      <c r="CS971" s="53" t="str">
        <f t="shared" si="1128"/>
        <v/>
      </c>
      <c r="CT971" s="53" t="str">
        <f t="shared" si="1129"/>
        <v/>
      </c>
      <c r="CU971" s="53" t="str">
        <f t="shared" si="1072"/>
        <v/>
      </c>
    </row>
    <row r="972" spans="1:99" hidden="1" x14ac:dyDescent="0.3">
      <c r="A972" s="40">
        <v>1034</v>
      </c>
      <c r="B972" s="141"/>
      <c r="C972" s="142"/>
      <c r="D972" s="144"/>
      <c r="E972" s="144"/>
      <c r="F972" s="312"/>
      <c r="G972" s="144" t="s">
        <v>141</v>
      </c>
      <c r="H972" s="314"/>
      <c r="I972" s="314"/>
      <c r="J972" s="315" t="str">
        <f t="shared" si="1073"/>
        <v/>
      </c>
      <c r="K972" s="316" t="str">
        <f t="shared" si="1074"/>
        <v/>
      </c>
      <c r="L972" s="317" t="str">
        <f t="shared" si="1075"/>
        <v/>
      </c>
      <c r="M972" s="316" t="str">
        <f t="shared" si="1076"/>
        <v/>
      </c>
      <c r="N972" s="317" t="str">
        <f t="shared" si="1077"/>
        <v/>
      </c>
      <c r="O972" s="316" t="str">
        <f t="shared" si="1078"/>
        <v/>
      </c>
      <c r="P972" s="317" t="str">
        <f t="shared" si="1079"/>
        <v/>
      </c>
      <c r="Q972" s="318" t="str">
        <f t="shared" si="1080"/>
        <v/>
      </c>
      <c r="R972" s="319" t="str">
        <f t="shared" si="1081"/>
        <v/>
      </c>
      <c r="S972" s="318" t="str">
        <f t="shared" si="1082"/>
        <v/>
      </c>
      <c r="T972" s="317" t="str">
        <f t="shared" si="1083"/>
        <v/>
      </c>
      <c r="U972" s="318" t="str">
        <f t="shared" si="1084"/>
        <v/>
      </c>
      <c r="V972" s="319" t="str">
        <f t="shared" si="1085"/>
        <v/>
      </c>
      <c r="W972" s="318" t="str">
        <f t="shared" si="1086"/>
        <v/>
      </c>
      <c r="X972" s="319" t="str">
        <f t="shared" si="1087"/>
        <v/>
      </c>
      <c r="Y972" s="318" t="str">
        <f t="shared" si="1088"/>
        <v/>
      </c>
      <c r="Z972" s="319" t="str">
        <f t="shared" si="1089"/>
        <v/>
      </c>
      <c r="AA972" s="317" t="str">
        <f t="shared" si="1090"/>
        <v/>
      </c>
      <c r="AB972" s="97" t="str">
        <f t="shared" si="1091"/>
        <v/>
      </c>
      <c r="AC972" s="143" t="str">
        <f t="shared" si="1092"/>
        <v/>
      </c>
      <c r="AD972" s="143" t="str">
        <f t="shared" si="1065"/>
        <v/>
      </c>
      <c r="AE972" s="360"/>
      <c r="AF972" s="360"/>
      <c r="AG972" s="364"/>
      <c r="AH972" s="363" t="str">
        <f t="shared" si="1066"/>
        <v/>
      </c>
      <c r="AI972" s="360"/>
      <c r="AJ972" s="360"/>
      <c r="AK972" s="364"/>
      <c r="AL972" s="365" t="str">
        <f t="shared" si="1067"/>
        <v/>
      </c>
      <c r="AM972" s="363" t="str">
        <f t="shared" si="1068"/>
        <v/>
      </c>
      <c r="AN972" s="366" t="str">
        <f t="shared" si="1069"/>
        <v/>
      </c>
      <c r="AO972" s="360"/>
      <c r="AP972" s="360"/>
      <c r="AQ972" s="360" t="str">
        <f t="shared" si="1070"/>
        <v/>
      </c>
      <c r="AR972" s="348" t="str">
        <f t="shared" si="1093"/>
        <v/>
      </c>
      <c r="AS972" s="360"/>
      <c r="AT972" s="348" t="str">
        <f t="shared" si="1094"/>
        <v/>
      </c>
      <c r="AU972" s="360"/>
      <c r="AV972" s="348" t="str">
        <f t="shared" si="1095"/>
        <v/>
      </c>
      <c r="AW972" s="360"/>
      <c r="AX972" s="348" t="str">
        <f t="shared" si="1096"/>
        <v/>
      </c>
      <c r="AY972" s="360"/>
      <c r="AZ972" s="348" t="str">
        <f t="shared" si="1097"/>
        <v/>
      </c>
      <c r="BA972" s="367"/>
      <c r="BB972" s="348" t="str">
        <f t="shared" si="1098"/>
        <v/>
      </c>
      <c r="BC972" s="350" t="str">
        <f t="shared" si="1101"/>
        <v/>
      </c>
      <c r="BD972" s="350" t="str">
        <f t="shared" si="1102"/>
        <v/>
      </c>
      <c r="BE972" s="360"/>
      <c r="BF972" s="361"/>
      <c r="BG972" s="362" t="str">
        <f t="shared" si="1071"/>
        <v/>
      </c>
      <c r="BH972" s="354" t="str">
        <f t="shared" si="1103"/>
        <v/>
      </c>
      <c r="BI972" s="350" t="str">
        <f t="shared" si="1104"/>
        <v/>
      </c>
      <c r="BJ972" s="113" t="str">
        <f t="shared" si="1105"/>
        <v/>
      </c>
      <c r="BK972" s="347" t="str">
        <f t="shared" si="1130"/>
        <v/>
      </c>
      <c r="BR972" s="307"/>
      <c r="BS972" s="51" t="str">
        <f t="shared" si="1106"/>
        <v/>
      </c>
      <c r="BT972" s="51" t="str">
        <f t="shared" si="1107"/>
        <v/>
      </c>
      <c r="BU972" s="51" t="str">
        <f t="shared" si="1108"/>
        <v/>
      </c>
      <c r="BV972" s="51" t="str">
        <f t="shared" si="1109"/>
        <v/>
      </c>
      <c r="BW972" s="51" t="str">
        <f t="shared" si="1110"/>
        <v/>
      </c>
      <c r="BX972" s="51" t="str">
        <f t="shared" si="1111"/>
        <v/>
      </c>
      <c r="BY972" s="51" t="str">
        <f t="shared" si="1112"/>
        <v/>
      </c>
      <c r="BZ972" s="51" t="str">
        <f t="shared" si="1113"/>
        <v/>
      </c>
      <c r="CA972" s="51" t="str">
        <f t="shared" si="1114"/>
        <v/>
      </c>
      <c r="CB972" s="51" t="str">
        <f t="shared" si="1115"/>
        <v/>
      </c>
      <c r="CC972" s="51" t="str">
        <f t="shared" si="1099"/>
        <v/>
      </c>
      <c r="CD972" s="51" t="str">
        <f t="shared" si="1100"/>
        <v/>
      </c>
      <c r="CE972" s="51" t="str">
        <f t="shared" si="1116"/>
        <v/>
      </c>
      <c r="CF972" s="51"/>
      <c r="CH972" s="53" t="str">
        <f t="shared" si="1117"/>
        <v/>
      </c>
      <c r="CI972" s="53" t="str">
        <f t="shared" si="1118"/>
        <v/>
      </c>
      <c r="CJ972" s="54" t="str">
        <f t="shared" si="1119"/>
        <v/>
      </c>
      <c r="CK972" s="53" t="str">
        <f t="shared" si="1120"/>
        <v/>
      </c>
      <c r="CL972" s="53" t="str">
        <f t="shared" si="1121"/>
        <v/>
      </c>
      <c r="CM972" s="53" t="str">
        <f t="shared" si="1122"/>
        <v/>
      </c>
      <c r="CN972" s="53" t="str">
        <f t="shared" si="1123"/>
        <v/>
      </c>
      <c r="CO972" s="53" t="str">
        <f t="shared" si="1124"/>
        <v/>
      </c>
      <c r="CP972" s="53" t="str">
        <f t="shared" si="1125"/>
        <v/>
      </c>
      <c r="CQ972" s="53" t="str">
        <f t="shared" si="1126"/>
        <v/>
      </c>
      <c r="CR972" s="53" t="str">
        <f t="shared" si="1127"/>
        <v/>
      </c>
      <c r="CS972" s="53" t="str">
        <f t="shared" si="1128"/>
        <v/>
      </c>
      <c r="CT972" s="53" t="str">
        <f t="shared" si="1129"/>
        <v/>
      </c>
      <c r="CU972" s="53" t="str">
        <f t="shared" si="1072"/>
        <v/>
      </c>
    </row>
    <row r="973" spans="1:99" hidden="1" x14ac:dyDescent="0.3">
      <c r="A973" s="40">
        <v>1035</v>
      </c>
      <c r="B973" s="141"/>
      <c r="C973" s="142"/>
      <c r="D973" s="144"/>
      <c r="E973" s="144"/>
      <c r="F973" s="312"/>
      <c r="G973" s="144" t="s">
        <v>141</v>
      </c>
      <c r="H973" s="314"/>
      <c r="I973" s="314"/>
      <c r="J973" s="315" t="str">
        <f t="shared" si="1073"/>
        <v/>
      </c>
      <c r="K973" s="316" t="str">
        <f t="shared" si="1074"/>
        <v/>
      </c>
      <c r="L973" s="317" t="str">
        <f t="shared" si="1075"/>
        <v/>
      </c>
      <c r="M973" s="316" t="str">
        <f t="shared" si="1076"/>
        <v/>
      </c>
      <c r="N973" s="317" t="str">
        <f t="shared" si="1077"/>
        <v/>
      </c>
      <c r="O973" s="316" t="str">
        <f t="shared" si="1078"/>
        <v/>
      </c>
      <c r="P973" s="317" t="str">
        <f t="shared" si="1079"/>
        <v/>
      </c>
      <c r="Q973" s="318" t="str">
        <f t="shared" si="1080"/>
        <v/>
      </c>
      <c r="R973" s="319" t="str">
        <f t="shared" si="1081"/>
        <v/>
      </c>
      <c r="S973" s="318" t="str">
        <f t="shared" si="1082"/>
        <v/>
      </c>
      <c r="T973" s="317" t="str">
        <f t="shared" si="1083"/>
        <v/>
      </c>
      <c r="U973" s="318" t="str">
        <f t="shared" si="1084"/>
        <v/>
      </c>
      <c r="V973" s="319" t="str">
        <f t="shared" si="1085"/>
        <v/>
      </c>
      <c r="W973" s="318" t="str">
        <f t="shared" si="1086"/>
        <v/>
      </c>
      <c r="X973" s="319" t="str">
        <f t="shared" si="1087"/>
        <v/>
      </c>
      <c r="Y973" s="318" t="str">
        <f t="shared" si="1088"/>
        <v/>
      </c>
      <c r="Z973" s="319" t="str">
        <f t="shared" si="1089"/>
        <v/>
      </c>
      <c r="AA973" s="317" t="str">
        <f t="shared" si="1090"/>
        <v/>
      </c>
      <c r="AB973" s="97" t="str">
        <f t="shared" si="1091"/>
        <v/>
      </c>
      <c r="AC973" s="143" t="str">
        <f t="shared" si="1092"/>
        <v/>
      </c>
      <c r="AD973" s="143" t="str">
        <f t="shared" si="1065"/>
        <v/>
      </c>
      <c r="AE973" s="360"/>
      <c r="AF973" s="360"/>
      <c r="AG973" s="364"/>
      <c r="AH973" s="363" t="str">
        <f t="shared" si="1066"/>
        <v/>
      </c>
      <c r="AI973" s="360"/>
      <c r="AJ973" s="360"/>
      <c r="AK973" s="364"/>
      <c r="AL973" s="365" t="str">
        <f t="shared" si="1067"/>
        <v/>
      </c>
      <c r="AM973" s="363" t="str">
        <f t="shared" si="1068"/>
        <v/>
      </c>
      <c r="AN973" s="366" t="str">
        <f t="shared" si="1069"/>
        <v/>
      </c>
      <c r="AO973" s="360"/>
      <c r="AP973" s="360"/>
      <c r="AQ973" s="360" t="str">
        <f t="shared" si="1070"/>
        <v/>
      </c>
      <c r="AR973" s="348" t="str">
        <f t="shared" si="1093"/>
        <v/>
      </c>
      <c r="AS973" s="360"/>
      <c r="AT973" s="348" t="str">
        <f t="shared" si="1094"/>
        <v/>
      </c>
      <c r="AU973" s="360"/>
      <c r="AV973" s="348" t="str">
        <f t="shared" si="1095"/>
        <v/>
      </c>
      <c r="AW973" s="360"/>
      <c r="AX973" s="348" t="str">
        <f t="shared" si="1096"/>
        <v/>
      </c>
      <c r="AY973" s="360"/>
      <c r="AZ973" s="348" t="str">
        <f t="shared" si="1097"/>
        <v/>
      </c>
      <c r="BA973" s="367"/>
      <c r="BB973" s="348" t="str">
        <f t="shared" si="1098"/>
        <v/>
      </c>
      <c r="BC973" s="350" t="str">
        <f t="shared" si="1101"/>
        <v/>
      </c>
      <c r="BD973" s="350" t="str">
        <f t="shared" si="1102"/>
        <v/>
      </c>
      <c r="BE973" s="360"/>
      <c r="BF973" s="361"/>
      <c r="BG973" s="362" t="str">
        <f t="shared" si="1071"/>
        <v/>
      </c>
      <c r="BH973" s="354" t="str">
        <f t="shared" si="1103"/>
        <v/>
      </c>
      <c r="BI973" s="350" t="str">
        <f t="shared" si="1104"/>
        <v/>
      </c>
      <c r="BJ973" s="113" t="str">
        <f t="shared" si="1105"/>
        <v/>
      </c>
      <c r="BK973" s="347" t="str">
        <f t="shared" si="1130"/>
        <v/>
      </c>
      <c r="BR973" s="307"/>
      <c r="BS973" s="51" t="str">
        <f t="shared" si="1106"/>
        <v/>
      </c>
      <c r="BT973" s="51" t="str">
        <f t="shared" si="1107"/>
        <v/>
      </c>
      <c r="BU973" s="51" t="str">
        <f t="shared" si="1108"/>
        <v/>
      </c>
      <c r="BV973" s="51" t="str">
        <f t="shared" si="1109"/>
        <v/>
      </c>
      <c r="BW973" s="51" t="str">
        <f t="shared" si="1110"/>
        <v/>
      </c>
      <c r="BX973" s="51" t="str">
        <f t="shared" si="1111"/>
        <v/>
      </c>
      <c r="BY973" s="51" t="str">
        <f t="shared" si="1112"/>
        <v/>
      </c>
      <c r="BZ973" s="51" t="str">
        <f t="shared" si="1113"/>
        <v/>
      </c>
      <c r="CA973" s="51" t="str">
        <f t="shared" si="1114"/>
        <v/>
      </c>
      <c r="CB973" s="51" t="str">
        <f t="shared" si="1115"/>
        <v/>
      </c>
      <c r="CC973" s="51" t="str">
        <f t="shared" si="1099"/>
        <v/>
      </c>
      <c r="CD973" s="51" t="str">
        <f t="shared" si="1100"/>
        <v/>
      </c>
      <c r="CE973" s="51" t="str">
        <f t="shared" si="1116"/>
        <v/>
      </c>
      <c r="CF973" s="51"/>
      <c r="CH973" s="53" t="str">
        <f t="shared" si="1117"/>
        <v/>
      </c>
      <c r="CI973" s="53" t="str">
        <f t="shared" si="1118"/>
        <v/>
      </c>
      <c r="CJ973" s="54" t="str">
        <f t="shared" si="1119"/>
        <v/>
      </c>
      <c r="CK973" s="53" t="str">
        <f t="shared" si="1120"/>
        <v/>
      </c>
      <c r="CL973" s="53" t="str">
        <f t="shared" si="1121"/>
        <v/>
      </c>
      <c r="CM973" s="53" t="str">
        <f t="shared" si="1122"/>
        <v/>
      </c>
      <c r="CN973" s="53" t="str">
        <f t="shared" si="1123"/>
        <v/>
      </c>
      <c r="CO973" s="53" t="str">
        <f t="shared" si="1124"/>
        <v/>
      </c>
      <c r="CP973" s="53" t="str">
        <f t="shared" si="1125"/>
        <v/>
      </c>
      <c r="CQ973" s="53" t="str">
        <f t="shared" si="1126"/>
        <v/>
      </c>
      <c r="CR973" s="53" t="str">
        <f t="shared" si="1127"/>
        <v/>
      </c>
      <c r="CS973" s="53" t="str">
        <f t="shared" si="1128"/>
        <v/>
      </c>
      <c r="CT973" s="53" t="str">
        <f t="shared" si="1129"/>
        <v/>
      </c>
      <c r="CU973" s="53" t="str">
        <f t="shared" si="1072"/>
        <v/>
      </c>
    </row>
    <row r="974" spans="1:99" hidden="1" x14ac:dyDescent="0.3">
      <c r="A974" s="40">
        <v>1036</v>
      </c>
      <c r="B974" s="141"/>
      <c r="C974" s="142"/>
      <c r="D974" s="144"/>
      <c r="E974" s="144"/>
      <c r="F974" s="312"/>
      <c r="G974" s="144" t="s">
        <v>141</v>
      </c>
      <c r="H974" s="314"/>
      <c r="I974" s="314"/>
      <c r="J974" s="315" t="str">
        <f t="shared" si="1073"/>
        <v/>
      </c>
      <c r="K974" s="316" t="str">
        <f t="shared" si="1074"/>
        <v/>
      </c>
      <c r="L974" s="317" t="str">
        <f t="shared" si="1075"/>
        <v/>
      </c>
      <c r="M974" s="316" t="str">
        <f t="shared" si="1076"/>
        <v/>
      </c>
      <c r="N974" s="317" t="str">
        <f t="shared" si="1077"/>
        <v/>
      </c>
      <c r="O974" s="316" t="str">
        <f t="shared" si="1078"/>
        <v/>
      </c>
      <c r="P974" s="317" t="str">
        <f t="shared" si="1079"/>
        <v/>
      </c>
      <c r="Q974" s="318" t="str">
        <f t="shared" si="1080"/>
        <v/>
      </c>
      <c r="R974" s="319" t="str">
        <f t="shared" si="1081"/>
        <v/>
      </c>
      <c r="S974" s="318" t="str">
        <f t="shared" si="1082"/>
        <v/>
      </c>
      <c r="T974" s="317" t="str">
        <f t="shared" si="1083"/>
        <v/>
      </c>
      <c r="U974" s="318" t="str">
        <f t="shared" si="1084"/>
        <v/>
      </c>
      <c r="V974" s="319" t="str">
        <f t="shared" si="1085"/>
        <v/>
      </c>
      <c r="W974" s="318" t="str">
        <f t="shared" si="1086"/>
        <v/>
      </c>
      <c r="X974" s="319" t="str">
        <f t="shared" si="1087"/>
        <v/>
      </c>
      <c r="Y974" s="318" t="str">
        <f t="shared" si="1088"/>
        <v/>
      </c>
      <c r="Z974" s="319" t="str">
        <f t="shared" si="1089"/>
        <v/>
      </c>
      <c r="AA974" s="317" t="str">
        <f t="shared" si="1090"/>
        <v/>
      </c>
      <c r="AB974" s="97" t="str">
        <f t="shared" si="1091"/>
        <v/>
      </c>
      <c r="AC974" s="143" t="str">
        <f t="shared" si="1092"/>
        <v/>
      </c>
      <c r="AD974" s="143" t="str">
        <f t="shared" si="1065"/>
        <v/>
      </c>
      <c r="AE974" s="360"/>
      <c r="AF974" s="360"/>
      <c r="AG974" s="364"/>
      <c r="AH974" s="363" t="str">
        <f t="shared" si="1066"/>
        <v/>
      </c>
      <c r="AI974" s="360"/>
      <c r="AJ974" s="360"/>
      <c r="AK974" s="364"/>
      <c r="AL974" s="365" t="str">
        <f t="shared" si="1067"/>
        <v/>
      </c>
      <c r="AM974" s="363" t="str">
        <f t="shared" si="1068"/>
        <v/>
      </c>
      <c r="AN974" s="366" t="str">
        <f t="shared" si="1069"/>
        <v/>
      </c>
      <c r="AO974" s="360"/>
      <c r="AP974" s="360"/>
      <c r="AQ974" s="360" t="str">
        <f t="shared" si="1070"/>
        <v/>
      </c>
      <c r="AR974" s="348" t="str">
        <f t="shared" si="1093"/>
        <v/>
      </c>
      <c r="AS974" s="360"/>
      <c r="AT974" s="348" t="str">
        <f t="shared" si="1094"/>
        <v/>
      </c>
      <c r="AU974" s="360"/>
      <c r="AV974" s="348" t="str">
        <f t="shared" si="1095"/>
        <v/>
      </c>
      <c r="AW974" s="360"/>
      <c r="AX974" s="348" t="str">
        <f t="shared" si="1096"/>
        <v/>
      </c>
      <c r="AY974" s="360"/>
      <c r="AZ974" s="348" t="str">
        <f t="shared" si="1097"/>
        <v/>
      </c>
      <c r="BA974" s="367"/>
      <c r="BB974" s="348" t="str">
        <f t="shared" si="1098"/>
        <v/>
      </c>
      <c r="BC974" s="350" t="str">
        <f t="shared" si="1101"/>
        <v/>
      </c>
      <c r="BD974" s="350" t="str">
        <f t="shared" si="1102"/>
        <v/>
      </c>
      <c r="BE974" s="360"/>
      <c r="BF974" s="361"/>
      <c r="BG974" s="362" t="str">
        <f t="shared" si="1071"/>
        <v/>
      </c>
      <c r="BH974" s="354" t="str">
        <f t="shared" si="1103"/>
        <v/>
      </c>
      <c r="BI974" s="350" t="str">
        <f t="shared" si="1104"/>
        <v/>
      </c>
      <c r="BJ974" s="113" t="str">
        <f t="shared" si="1105"/>
        <v/>
      </c>
      <c r="BK974" s="347" t="str">
        <f t="shared" si="1130"/>
        <v/>
      </c>
      <c r="BR974" s="307"/>
      <c r="BS974" s="51" t="str">
        <f t="shared" si="1106"/>
        <v/>
      </c>
      <c r="BT974" s="51" t="str">
        <f t="shared" si="1107"/>
        <v/>
      </c>
      <c r="BU974" s="51" t="str">
        <f t="shared" si="1108"/>
        <v/>
      </c>
      <c r="BV974" s="51" t="str">
        <f t="shared" si="1109"/>
        <v/>
      </c>
      <c r="BW974" s="51" t="str">
        <f t="shared" si="1110"/>
        <v/>
      </c>
      <c r="BX974" s="51" t="str">
        <f t="shared" si="1111"/>
        <v/>
      </c>
      <c r="BY974" s="51" t="str">
        <f t="shared" si="1112"/>
        <v/>
      </c>
      <c r="BZ974" s="51" t="str">
        <f t="shared" si="1113"/>
        <v/>
      </c>
      <c r="CA974" s="51" t="str">
        <f t="shared" si="1114"/>
        <v/>
      </c>
      <c r="CB974" s="51" t="str">
        <f t="shared" si="1115"/>
        <v/>
      </c>
      <c r="CC974" s="51" t="str">
        <f t="shared" si="1099"/>
        <v/>
      </c>
      <c r="CD974" s="51" t="str">
        <f t="shared" si="1100"/>
        <v/>
      </c>
      <c r="CE974" s="51" t="str">
        <f t="shared" si="1116"/>
        <v/>
      </c>
      <c r="CF974" s="51"/>
      <c r="CH974" s="53" t="str">
        <f t="shared" si="1117"/>
        <v/>
      </c>
      <c r="CI974" s="53" t="str">
        <f t="shared" si="1118"/>
        <v/>
      </c>
      <c r="CJ974" s="54" t="str">
        <f t="shared" si="1119"/>
        <v/>
      </c>
      <c r="CK974" s="53" t="str">
        <f t="shared" si="1120"/>
        <v/>
      </c>
      <c r="CL974" s="53" t="str">
        <f t="shared" si="1121"/>
        <v/>
      </c>
      <c r="CM974" s="53" t="str">
        <f t="shared" si="1122"/>
        <v/>
      </c>
      <c r="CN974" s="53" t="str">
        <f t="shared" si="1123"/>
        <v/>
      </c>
      <c r="CO974" s="53" t="str">
        <f t="shared" si="1124"/>
        <v/>
      </c>
      <c r="CP974" s="53" t="str">
        <f t="shared" si="1125"/>
        <v/>
      </c>
      <c r="CQ974" s="53" t="str">
        <f t="shared" si="1126"/>
        <v/>
      </c>
      <c r="CR974" s="53" t="str">
        <f t="shared" si="1127"/>
        <v/>
      </c>
      <c r="CS974" s="53" t="str">
        <f t="shared" si="1128"/>
        <v/>
      </c>
      <c r="CT974" s="53" t="str">
        <f t="shared" si="1129"/>
        <v/>
      </c>
      <c r="CU974" s="53" t="str">
        <f t="shared" si="1072"/>
        <v/>
      </c>
    </row>
    <row r="975" spans="1:99" hidden="1" x14ac:dyDescent="0.3">
      <c r="A975" s="40">
        <v>1037</v>
      </c>
      <c r="B975" s="141"/>
      <c r="C975" s="142"/>
      <c r="D975" s="144"/>
      <c r="E975" s="144"/>
      <c r="F975" s="312"/>
      <c r="G975" s="144" t="s">
        <v>141</v>
      </c>
      <c r="H975" s="314"/>
      <c r="I975" s="314"/>
      <c r="J975" s="315" t="str">
        <f t="shared" si="1073"/>
        <v/>
      </c>
      <c r="K975" s="316" t="str">
        <f t="shared" si="1074"/>
        <v/>
      </c>
      <c r="L975" s="317" t="str">
        <f t="shared" si="1075"/>
        <v/>
      </c>
      <c r="M975" s="316" t="str">
        <f t="shared" si="1076"/>
        <v/>
      </c>
      <c r="N975" s="317" t="str">
        <f t="shared" si="1077"/>
        <v/>
      </c>
      <c r="O975" s="316" t="str">
        <f t="shared" si="1078"/>
        <v/>
      </c>
      <c r="P975" s="317" t="str">
        <f t="shared" si="1079"/>
        <v/>
      </c>
      <c r="Q975" s="318" t="str">
        <f t="shared" si="1080"/>
        <v/>
      </c>
      <c r="R975" s="319" t="str">
        <f t="shared" si="1081"/>
        <v/>
      </c>
      <c r="S975" s="318" t="str">
        <f t="shared" si="1082"/>
        <v/>
      </c>
      <c r="T975" s="317" t="str">
        <f t="shared" si="1083"/>
        <v/>
      </c>
      <c r="U975" s="318" t="str">
        <f t="shared" si="1084"/>
        <v/>
      </c>
      <c r="V975" s="319" t="str">
        <f t="shared" si="1085"/>
        <v/>
      </c>
      <c r="W975" s="318" t="str">
        <f t="shared" si="1086"/>
        <v/>
      </c>
      <c r="X975" s="319" t="str">
        <f t="shared" si="1087"/>
        <v/>
      </c>
      <c r="Y975" s="318" t="str">
        <f t="shared" si="1088"/>
        <v/>
      </c>
      <c r="Z975" s="319" t="str">
        <f t="shared" si="1089"/>
        <v/>
      </c>
      <c r="AA975" s="317" t="str">
        <f t="shared" si="1090"/>
        <v/>
      </c>
      <c r="AB975" s="97" t="str">
        <f t="shared" si="1091"/>
        <v/>
      </c>
      <c r="AC975" s="143" t="str">
        <f t="shared" si="1092"/>
        <v/>
      </c>
      <c r="AD975" s="143" t="str">
        <f t="shared" ref="AD975:AD1038" si="1131">IF(AC975="","", VLOOKUP(AC975,NILAI_TB_BB,2))</f>
        <v/>
      </c>
      <c r="AE975" s="360"/>
      <c r="AF975" s="360"/>
      <c r="AG975" s="364"/>
      <c r="AH975" s="363" t="str">
        <f t="shared" ref="AH975:AH1038" si="1132">IF(OR(AE975="",AF975=""),"", IF(OR(AE975="-",AF975="-"),"-", IF(AE975=0,VLOOKUP(AF975,NSA,2), IF(AE975=1,VLOOKUP(AF975,NSA,3), IF(AE975=2,VLOOKUP(AF975,NSA,4), IF(AE975=3,VLOOKUP(AF975,NSA,5), IF(AE975=4,VLOOKUP(AF975,NSA,6), IF(AE975=5,VLOOKUP(AF975,NSA,7), IF(AE975=6,VLOOKUP(AF975,NSA,8), IF(AE975=7,VLOOKUP(AF975,NSA,9), IF(AE975=8,VLOOKUP(AF975,NSA,10), IF(AE975=9,VLOOKUP(AF975,NSA,11), IF(AE975=10,VLOOKUP(AF975,NSA,12),"")))))))))))))</f>
        <v/>
      </c>
      <c r="AI975" s="360"/>
      <c r="AJ975" s="360"/>
      <c r="AK975" s="364"/>
      <c r="AL975" s="365" t="str">
        <f t="shared" ref="AL975:AL1038" si="1133">IF(AM975="","",IF(AM975&gt;=81,"SGP-0",IF(AND(AM975&gt;=61,AM975&lt;=80),"SGP-1",IF(AND(AM975&gt;=41,AM975&lt;=60),"SGP-2",IF(AND(AM975&gt;=21,AM975&lt;=40),"SGP-3",IF(AND(AM975&gt;=0,AM975&lt;=20),"SGP-4",""))))))</f>
        <v/>
      </c>
      <c r="AM975" s="363" t="str">
        <f t="shared" ref="AM975:AM1038" si="1134">IF(OR(AI975="",AJ975=""),"",IF(AI975=0,VLOOKUP(AJ975,NILAI_SGP,2),IF(AI975=1,VLOOKUP(AJ975,NILAI_SGP,3),IF(AI975=2,VLOOKUP(AJ975,NILAI_SGP,4),IF(AI975=3,VLOOKUP(AJ975,NILAI_SGP,5),IF(AI975=4,VLOOKUP(AJ975,NILAI_SGP,6),IF(AI975=5,VLOOKUP(AJ975,NILAI_SGP,7),IF(AI975=6,VLOOKUP(AJ975,NILAI_SGP,8),IF(AI975=7,VLOOKUP(AJ975,NILAI_SGP,9),IF(AI975=8,VLOOKUP(AJ975,NILAI_SGP,10),IF(AI975=9,VLOOKUP(AJ975,NILAI_SGP,11),IF(AI975=10,VLOOKUP(AJ975,NILAI_SGP,12),""))))))))))))</f>
        <v/>
      </c>
      <c r="AN975" s="366" t="str">
        <f t="shared" ref="AN975:AN1038" si="1135">IF(OR(AD975="",AH975="",AM975=""),"",VALUE(FIXED(((AD975+AH975+AM975)/3),2)))</f>
        <v/>
      </c>
      <c r="AO975" s="360"/>
      <c r="AP975" s="360"/>
      <c r="AQ975" s="360" t="str">
        <f t="shared" ref="AQ975:AQ1038" si="1136">IF(OR(AO975="",AP975="",AO975=0),"",IF(OR(AO975="-",AP975="-"),"-",(AO975*$AO$10)+AP975))</f>
        <v/>
      </c>
      <c r="AR975" s="348" t="str">
        <f t="shared" si="1093"/>
        <v/>
      </c>
      <c r="AS975" s="360"/>
      <c r="AT975" s="348" t="str">
        <f t="shared" si="1094"/>
        <v/>
      </c>
      <c r="AU975" s="360"/>
      <c r="AV975" s="348" t="str">
        <f t="shared" si="1095"/>
        <v/>
      </c>
      <c r="AW975" s="360"/>
      <c r="AX975" s="348" t="str">
        <f t="shared" si="1096"/>
        <v/>
      </c>
      <c r="AY975" s="360"/>
      <c r="AZ975" s="348" t="str">
        <f t="shared" si="1097"/>
        <v/>
      </c>
      <c r="BA975" s="367"/>
      <c r="BB975" s="348" t="str">
        <f t="shared" si="1098"/>
        <v/>
      </c>
      <c r="BC975" s="350" t="str">
        <f t="shared" si="1101"/>
        <v/>
      </c>
      <c r="BD975" s="350" t="str">
        <f t="shared" si="1102"/>
        <v/>
      </c>
      <c r="BE975" s="360"/>
      <c r="BF975" s="361"/>
      <c r="BG975" s="362" t="str">
        <f t="shared" ref="BG975:BG1038" si="1137">IF(BF975="","",IF(RIGHT(BF975,1)="M","",""""))</f>
        <v/>
      </c>
      <c r="BH975" s="354" t="str">
        <f t="shared" si="1103"/>
        <v/>
      </c>
      <c r="BI975" s="350" t="str">
        <f t="shared" si="1104"/>
        <v/>
      </c>
      <c r="BJ975" s="113" t="str">
        <f t="shared" si="1105"/>
        <v/>
      </c>
      <c r="BK975" s="347" t="str">
        <f t="shared" si="1130"/>
        <v/>
      </c>
      <c r="BR975" s="307"/>
      <c r="BS975" s="51" t="str">
        <f t="shared" si="1106"/>
        <v/>
      </c>
      <c r="BT975" s="51" t="str">
        <f t="shared" si="1107"/>
        <v/>
      </c>
      <c r="BU975" s="51" t="str">
        <f t="shared" si="1108"/>
        <v/>
      </c>
      <c r="BV975" s="51" t="str">
        <f t="shared" si="1109"/>
        <v/>
      </c>
      <c r="BW975" s="51" t="str">
        <f t="shared" si="1110"/>
        <v/>
      </c>
      <c r="BX975" s="51" t="str">
        <f t="shared" si="1111"/>
        <v/>
      </c>
      <c r="BY975" s="51" t="str">
        <f t="shared" si="1112"/>
        <v/>
      </c>
      <c r="BZ975" s="51" t="str">
        <f t="shared" si="1113"/>
        <v/>
      </c>
      <c r="CA975" s="51" t="str">
        <f t="shared" si="1114"/>
        <v/>
      </c>
      <c r="CB975" s="51" t="str">
        <f t="shared" si="1115"/>
        <v/>
      </c>
      <c r="CC975" s="51" t="str">
        <f t="shared" si="1099"/>
        <v/>
      </c>
      <c r="CD975" s="51" t="str">
        <f t="shared" si="1100"/>
        <v/>
      </c>
      <c r="CE975" s="51" t="str">
        <f t="shared" si="1116"/>
        <v/>
      </c>
      <c r="CF975" s="51"/>
      <c r="CH975" s="53" t="str">
        <f t="shared" si="1117"/>
        <v/>
      </c>
      <c r="CI975" s="53" t="str">
        <f t="shared" si="1118"/>
        <v/>
      </c>
      <c r="CJ975" s="54" t="str">
        <f t="shared" si="1119"/>
        <v/>
      </c>
      <c r="CK975" s="53" t="str">
        <f t="shared" si="1120"/>
        <v/>
      </c>
      <c r="CL975" s="53" t="str">
        <f t="shared" si="1121"/>
        <v/>
      </c>
      <c r="CM975" s="53" t="str">
        <f t="shared" si="1122"/>
        <v/>
      </c>
      <c r="CN975" s="53" t="str">
        <f t="shared" si="1123"/>
        <v/>
      </c>
      <c r="CO975" s="53" t="str">
        <f t="shared" si="1124"/>
        <v/>
      </c>
      <c r="CP975" s="53" t="str">
        <f t="shared" si="1125"/>
        <v/>
      </c>
      <c r="CQ975" s="53" t="str">
        <f t="shared" si="1126"/>
        <v/>
      </c>
      <c r="CR975" s="53" t="str">
        <f t="shared" si="1127"/>
        <v/>
      </c>
      <c r="CS975" s="53" t="str">
        <f t="shared" si="1128"/>
        <v/>
      </c>
      <c r="CT975" s="53" t="str">
        <f t="shared" si="1129"/>
        <v/>
      </c>
      <c r="CU975" s="53" t="str">
        <f t="shared" ref="CU975:CU1038" si="1138">IF(BF975="-","Renang= tdk melaks"&amp;",                   ", IF(RIGHT(BF975,1)="M","Renang="&amp;""&amp;BF975&amp;",                     ",""))</f>
        <v/>
      </c>
    </row>
    <row r="976" spans="1:99" hidden="1" x14ac:dyDescent="0.3">
      <c r="A976" s="40">
        <v>1038</v>
      </c>
      <c r="B976" s="141"/>
      <c r="C976" s="142"/>
      <c r="D976" s="144"/>
      <c r="E976" s="144"/>
      <c r="F976" s="312"/>
      <c r="G976" s="144" t="s">
        <v>141</v>
      </c>
      <c r="H976" s="314"/>
      <c r="I976" s="314"/>
      <c r="J976" s="315" t="str">
        <f t="shared" si="1073"/>
        <v/>
      </c>
      <c r="K976" s="316" t="str">
        <f t="shared" si="1074"/>
        <v/>
      </c>
      <c r="L976" s="317" t="str">
        <f t="shared" si="1075"/>
        <v/>
      </c>
      <c r="M976" s="316" t="str">
        <f t="shared" si="1076"/>
        <v/>
      </c>
      <c r="N976" s="317" t="str">
        <f t="shared" si="1077"/>
        <v/>
      </c>
      <c r="O976" s="316" t="str">
        <f t="shared" si="1078"/>
        <v/>
      </c>
      <c r="P976" s="317" t="str">
        <f t="shared" si="1079"/>
        <v/>
      </c>
      <c r="Q976" s="318" t="str">
        <f t="shared" si="1080"/>
        <v/>
      </c>
      <c r="R976" s="319" t="str">
        <f t="shared" si="1081"/>
        <v/>
      </c>
      <c r="S976" s="318" t="str">
        <f t="shared" si="1082"/>
        <v/>
      </c>
      <c r="T976" s="317" t="str">
        <f t="shared" si="1083"/>
        <v/>
      </c>
      <c r="U976" s="318" t="str">
        <f t="shared" si="1084"/>
        <v/>
      </c>
      <c r="V976" s="319" t="str">
        <f t="shared" si="1085"/>
        <v/>
      </c>
      <c r="W976" s="318" t="str">
        <f t="shared" si="1086"/>
        <v/>
      </c>
      <c r="X976" s="319" t="str">
        <f t="shared" si="1087"/>
        <v/>
      </c>
      <c r="Y976" s="318" t="str">
        <f t="shared" si="1088"/>
        <v/>
      </c>
      <c r="Z976" s="319" t="str">
        <f t="shared" si="1089"/>
        <v/>
      </c>
      <c r="AA976" s="317" t="str">
        <f t="shared" si="1090"/>
        <v/>
      </c>
      <c r="AB976" s="97" t="str">
        <f t="shared" si="1091"/>
        <v/>
      </c>
      <c r="AC976" s="143" t="str">
        <f t="shared" si="1092"/>
        <v/>
      </c>
      <c r="AD976" s="143" t="str">
        <f t="shared" si="1131"/>
        <v/>
      </c>
      <c r="AE976" s="360"/>
      <c r="AF976" s="360"/>
      <c r="AG976" s="364"/>
      <c r="AH976" s="363" t="str">
        <f t="shared" si="1132"/>
        <v/>
      </c>
      <c r="AI976" s="360"/>
      <c r="AJ976" s="360"/>
      <c r="AK976" s="364"/>
      <c r="AL976" s="365" t="str">
        <f t="shared" si="1133"/>
        <v/>
      </c>
      <c r="AM976" s="363" t="str">
        <f t="shared" si="1134"/>
        <v/>
      </c>
      <c r="AN976" s="366" t="str">
        <f t="shared" si="1135"/>
        <v/>
      </c>
      <c r="AO976" s="360"/>
      <c r="AP976" s="360"/>
      <c r="AQ976" s="360" t="str">
        <f t="shared" si="1136"/>
        <v/>
      </c>
      <c r="AR976" s="348" t="str">
        <f t="shared" si="1093"/>
        <v/>
      </c>
      <c r="AS976" s="360"/>
      <c r="AT976" s="348" t="str">
        <f t="shared" si="1094"/>
        <v/>
      </c>
      <c r="AU976" s="360"/>
      <c r="AV976" s="348" t="str">
        <f t="shared" si="1095"/>
        <v/>
      </c>
      <c r="AW976" s="360"/>
      <c r="AX976" s="348" t="str">
        <f t="shared" si="1096"/>
        <v/>
      </c>
      <c r="AY976" s="360"/>
      <c r="AZ976" s="348" t="str">
        <f t="shared" si="1097"/>
        <v/>
      </c>
      <c r="BA976" s="367"/>
      <c r="BB976" s="348" t="str">
        <f t="shared" si="1098"/>
        <v/>
      </c>
      <c r="BC976" s="350" t="str">
        <f t="shared" si="1101"/>
        <v/>
      </c>
      <c r="BD976" s="350" t="str">
        <f t="shared" si="1102"/>
        <v/>
      </c>
      <c r="BE976" s="360"/>
      <c r="BF976" s="361"/>
      <c r="BG976" s="362" t="str">
        <f t="shared" si="1137"/>
        <v/>
      </c>
      <c r="BH976" s="354" t="str">
        <f t="shared" si="1103"/>
        <v/>
      </c>
      <c r="BI976" s="350" t="str">
        <f t="shared" si="1104"/>
        <v/>
      </c>
      <c r="BJ976" s="113" t="str">
        <f t="shared" si="1105"/>
        <v/>
      </c>
      <c r="BK976" s="347" t="str">
        <f t="shared" si="1130"/>
        <v/>
      </c>
      <c r="BR976" s="307"/>
      <c r="BS976" s="51" t="str">
        <f t="shared" si="1106"/>
        <v/>
      </c>
      <c r="BT976" s="51" t="str">
        <f t="shared" si="1107"/>
        <v/>
      </c>
      <c r="BU976" s="51" t="str">
        <f t="shared" si="1108"/>
        <v/>
      </c>
      <c r="BV976" s="51" t="str">
        <f t="shared" si="1109"/>
        <v/>
      </c>
      <c r="BW976" s="51" t="str">
        <f t="shared" si="1110"/>
        <v/>
      </c>
      <c r="BX976" s="51" t="str">
        <f t="shared" si="1111"/>
        <v/>
      </c>
      <c r="BY976" s="51" t="str">
        <f t="shared" si="1112"/>
        <v/>
      </c>
      <c r="BZ976" s="51" t="str">
        <f t="shared" si="1113"/>
        <v/>
      </c>
      <c r="CA976" s="51" t="str">
        <f t="shared" si="1114"/>
        <v/>
      </c>
      <c r="CB976" s="51" t="str">
        <f t="shared" si="1115"/>
        <v/>
      </c>
      <c r="CC976" s="51" t="str">
        <f t="shared" si="1099"/>
        <v/>
      </c>
      <c r="CD976" s="51" t="str">
        <f t="shared" si="1100"/>
        <v/>
      </c>
      <c r="CE976" s="51" t="str">
        <f t="shared" si="1116"/>
        <v/>
      </c>
      <c r="CF976" s="51"/>
      <c r="CH976" s="53" t="str">
        <f t="shared" si="1117"/>
        <v/>
      </c>
      <c r="CI976" s="53" t="str">
        <f t="shared" si="1118"/>
        <v/>
      </c>
      <c r="CJ976" s="54" t="str">
        <f t="shared" si="1119"/>
        <v/>
      </c>
      <c r="CK976" s="53" t="str">
        <f t="shared" si="1120"/>
        <v/>
      </c>
      <c r="CL976" s="53" t="str">
        <f t="shared" si="1121"/>
        <v/>
      </c>
      <c r="CM976" s="53" t="str">
        <f t="shared" si="1122"/>
        <v/>
      </c>
      <c r="CN976" s="53" t="str">
        <f t="shared" si="1123"/>
        <v/>
      </c>
      <c r="CO976" s="53" t="str">
        <f t="shared" si="1124"/>
        <v/>
      </c>
      <c r="CP976" s="53" t="str">
        <f t="shared" si="1125"/>
        <v/>
      </c>
      <c r="CQ976" s="53" t="str">
        <f t="shared" si="1126"/>
        <v/>
      </c>
      <c r="CR976" s="53" t="str">
        <f t="shared" si="1127"/>
        <v/>
      </c>
      <c r="CS976" s="53" t="str">
        <f t="shared" si="1128"/>
        <v/>
      </c>
      <c r="CT976" s="53" t="str">
        <f t="shared" si="1129"/>
        <v/>
      </c>
      <c r="CU976" s="53" t="str">
        <f t="shared" si="1138"/>
        <v/>
      </c>
    </row>
    <row r="977" spans="1:99" hidden="1" x14ac:dyDescent="0.3">
      <c r="A977" s="40">
        <v>1039</v>
      </c>
      <c r="B977" s="141"/>
      <c r="C977" s="142"/>
      <c r="D977" s="144"/>
      <c r="E977" s="144"/>
      <c r="F977" s="312"/>
      <c r="G977" s="144" t="s">
        <v>141</v>
      </c>
      <c r="H977" s="314"/>
      <c r="I977" s="314"/>
      <c r="J977" s="315" t="str">
        <f t="shared" si="1073"/>
        <v/>
      </c>
      <c r="K977" s="316" t="str">
        <f t="shared" si="1074"/>
        <v/>
      </c>
      <c r="L977" s="317" t="str">
        <f t="shared" si="1075"/>
        <v/>
      </c>
      <c r="M977" s="316" t="str">
        <f t="shared" si="1076"/>
        <v/>
      </c>
      <c r="N977" s="317" t="str">
        <f t="shared" si="1077"/>
        <v/>
      </c>
      <c r="O977" s="316" t="str">
        <f t="shared" si="1078"/>
        <v/>
      </c>
      <c r="P977" s="317" t="str">
        <f t="shared" si="1079"/>
        <v/>
      </c>
      <c r="Q977" s="318" t="str">
        <f t="shared" si="1080"/>
        <v/>
      </c>
      <c r="R977" s="319" t="str">
        <f t="shared" si="1081"/>
        <v/>
      </c>
      <c r="S977" s="318" t="str">
        <f t="shared" si="1082"/>
        <v/>
      </c>
      <c r="T977" s="317" t="str">
        <f t="shared" si="1083"/>
        <v/>
      </c>
      <c r="U977" s="318" t="str">
        <f t="shared" si="1084"/>
        <v/>
      </c>
      <c r="V977" s="319" t="str">
        <f t="shared" si="1085"/>
        <v/>
      </c>
      <c r="W977" s="318" t="str">
        <f t="shared" si="1086"/>
        <v/>
      </c>
      <c r="X977" s="319" t="str">
        <f t="shared" si="1087"/>
        <v/>
      </c>
      <c r="Y977" s="318" t="str">
        <f t="shared" si="1088"/>
        <v/>
      </c>
      <c r="Z977" s="319" t="str">
        <f t="shared" si="1089"/>
        <v/>
      </c>
      <c r="AA977" s="317" t="str">
        <f t="shared" si="1090"/>
        <v/>
      </c>
      <c r="AB977" s="97" t="str">
        <f t="shared" si="1091"/>
        <v/>
      </c>
      <c r="AC977" s="143" t="str">
        <f t="shared" si="1092"/>
        <v/>
      </c>
      <c r="AD977" s="143" t="str">
        <f t="shared" si="1131"/>
        <v/>
      </c>
      <c r="AE977" s="360"/>
      <c r="AF977" s="360"/>
      <c r="AG977" s="364"/>
      <c r="AH977" s="363" t="str">
        <f t="shared" si="1132"/>
        <v/>
      </c>
      <c r="AI977" s="360"/>
      <c r="AJ977" s="360"/>
      <c r="AK977" s="364"/>
      <c r="AL977" s="365" t="str">
        <f t="shared" si="1133"/>
        <v/>
      </c>
      <c r="AM977" s="363" t="str">
        <f t="shared" si="1134"/>
        <v/>
      </c>
      <c r="AN977" s="366" t="str">
        <f t="shared" si="1135"/>
        <v/>
      </c>
      <c r="AO977" s="360"/>
      <c r="AP977" s="360"/>
      <c r="AQ977" s="360" t="str">
        <f t="shared" si="1136"/>
        <v/>
      </c>
      <c r="AR977" s="348" t="str">
        <f t="shared" si="1093"/>
        <v/>
      </c>
      <c r="AS977" s="360"/>
      <c r="AT977" s="348" t="str">
        <f t="shared" si="1094"/>
        <v/>
      </c>
      <c r="AU977" s="360"/>
      <c r="AV977" s="348" t="str">
        <f t="shared" si="1095"/>
        <v/>
      </c>
      <c r="AW977" s="360"/>
      <c r="AX977" s="348" t="str">
        <f t="shared" si="1096"/>
        <v/>
      </c>
      <c r="AY977" s="360"/>
      <c r="AZ977" s="348" t="str">
        <f t="shared" si="1097"/>
        <v/>
      </c>
      <c r="BA977" s="367"/>
      <c r="BB977" s="348" t="str">
        <f t="shared" si="1098"/>
        <v/>
      </c>
      <c r="BC977" s="350" t="str">
        <f t="shared" si="1101"/>
        <v/>
      </c>
      <c r="BD977" s="350" t="str">
        <f t="shared" si="1102"/>
        <v/>
      </c>
      <c r="BE977" s="360"/>
      <c r="BF977" s="361"/>
      <c r="BG977" s="362" t="str">
        <f t="shared" si="1137"/>
        <v/>
      </c>
      <c r="BH977" s="354" t="str">
        <f t="shared" si="1103"/>
        <v/>
      </c>
      <c r="BI977" s="350" t="str">
        <f t="shared" si="1104"/>
        <v/>
      </c>
      <c r="BJ977" s="113" t="str">
        <f t="shared" si="1105"/>
        <v/>
      </c>
      <c r="BK977" s="347" t="str">
        <f t="shared" si="1130"/>
        <v/>
      </c>
      <c r="BR977" s="307"/>
      <c r="BS977" s="51" t="str">
        <f t="shared" si="1106"/>
        <v/>
      </c>
      <c r="BT977" s="51" t="str">
        <f t="shared" si="1107"/>
        <v/>
      </c>
      <c r="BU977" s="51" t="str">
        <f t="shared" si="1108"/>
        <v/>
      </c>
      <c r="BV977" s="51" t="str">
        <f t="shared" si="1109"/>
        <v/>
      </c>
      <c r="BW977" s="51" t="str">
        <f t="shared" si="1110"/>
        <v/>
      </c>
      <c r="BX977" s="51" t="str">
        <f t="shared" si="1111"/>
        <v/>
      </c>
      <c r="BY977" s="51" t="str">
        <f t="shared" si="1112"/>
        <v/>
      </c>
      <c r="BZ977" s="51" t="str">
        <f t="shared" si="1113"/>
        <v/>
      </c>
      <c r="CA977" s="51" t="str">
        <f t="shared" si="1114"/>
        <v/>
      </c>
      <c r="CB977" s="51" t="str">
        <f t="shared" si="1115"/>
        <v/>
      </c>
      <c r="CC977" s="51" t="str">
        <f t="shared" si="1099"/>
        <v/>
      </c>
      <c r="CD977" s="51" t="str">
        <f t="shared" si="1100"/>
        <v/>
      </c>
      <c r="CE977" s="51" t="str">
        <f t="shared" si="1116"/>
        <v/>
      </c>
      <c r="CF977" s="51"/>
      <c r="CH977" s="53" t="str">
        <f t="shared" si="1117"/>
        <v/>
      </c>
      <c r="CI977" s="53" t="str">
        <f t="shared" si="1118"/>
        <v/>
      </c>
      <c r="CJ977" s="54" t="str">
        <f t="shared" si="1119"/>
        <v/>
      </c>
      <c r="CK977" s="53" t="str">
        <f t="shared" si="1120"/>
        <v/>
      </c>
      <c r="CL977" s="53" t="str">
        <f t="shared" si="1121"/>
        <v/>
      </c>
      <c r="CM977" s="53" t="str">
        <f t="shared" si="1122"/>
        <v/>
      </c>
      <c r="CN977" s="53" t="str">
        <f t="shared" si="1123"/>
        <v/>
      </c>
      <c r="CO977" s="53" t="str">
        <f t="shared" si="1124"/>
        <v/>
      </c>
      <c r="CP977" s="53" t="str">
        <f t="shared" si="1125"/>
        <v/>
      </c>
      <c r="CQ977" s="53" t="str">
        <f t="shared" si="1126"/>
        <v/>
      </c>
      <c r="CR977" s="53" t="str">
        <f t="shared" si="1127"/>
        <v/>
      </c>
      <c r="CS977" s="53" t="str">
        <f t="shared" si="1128"/>
        <v/>
      </c>
      <c r="CT977" s="53" t="str">
        <f t="shared" si="1129"/>
        <v/>
      </c>
      <c r="CU977" s="53" t="str">
        <f t="shared" si="1138"/>
        <v/>
      </c>
    </row>
    <row r="978" spans="1:99" hidden="1" x14ac:dyDescent="0.3">
      <c r="A978" s="40">
        <v>1040</v>
      </c>
      <c r="B978" s="141"/>
      <c r="C978" s="142"/>
      <c r="D978" s="144"/>
      <c r="E978" s="144"/>
      <c r="F978" s="312"/>
      <c r="G978" s="144" t="s">
        <v>141</v>
      </c>
      <c r="H978" s="314"/>
      <c r="I978" s="314"/>
      <c r="J978" s="315" t="str">
        <f t="shared" si="1073"/>
        <v/>
      </c>
      <c r="K978" s="316" t="str">
        <f t="shared" si="1074"/>
        <v/>
      </c>
      <c r="L978" s="317" t="str">
        <f t="shared" si="1075"/>
        <v/>
      </c>
      <c r="M978" s="316" t="str">
        <f t="shared" si="1076"/>
        <v/>
      </c>
      <c r="N978" s="317" t="str">
        <f t="shared" si="1077"/>
        <v/>
      </c>
      <c r="O978" s="316" t="str">
        <f t="shared" si="1078"/>
        <v/>
      </c>
      <c r="P978" s="317" t="str">
        <f t="shared" si="1079"/>
        <v/>
      </c>
      <c r="Q978" s="318" t="str">
        <f t="shared" si="1080"/>
        <v/>
      </c>
      <c r="R978" s="319" t="str">
        <f t="shared" si="1081"/>
        <v/>
      </c>
      <c r="S978" s="318" t="str">
        <f t="shared" si="1082"/>
        <v/>
      </c>
      <c r="T978" s="317" t="str">
        <f t="shared" si="1083"/>
        <v/>
      </c>
      <c r="U978" s="318" t="str">
        <f t="shared" si="1084"/>
        <v/>
      </c>
      <c r="V978" s="319" t="str">
        <f t="shared" si="1085"/>
        <v/>
      </c>
      <c r="W978" s="318" t="str">
        <f t="shared" si="1086"/>
        <v/>
      </c>
      <c r="X978" s="319" t="str">
        <f t="shared" si="1087"/>
        <v/>
      </c>
      <c r="Y978" s="318" t="str">
        <f t="shared" si="1088"/>
        <v/>
      </c>
      <c r="Z978" s="319" t="str">
        <f t="shared" si="1089"/>
        <v/>
      </c>
      <c r="AA978" s="317" t="str">
        <f t="shared" si="1090"/>
        <v/>
      </c>
      <c r="AB978" s="97" t="str">
        <f t="shared" si="1091"/>
        <v/>
      </c>
      <c r="AC978" s="143" t="str">
        <f t="shared" si="1092"/>
        <v/>
      </c>
      <c r="AD978" s="143" t="str">
        <f t="shared" si="1131"/>
        <v/>
      </c>
      <c r="AE978" s="360"/>
      <c r="AF978" s="360"/>
      <c r="AG978" s="364"/>
      <c r="AH978" s="363" t="str">
        <f t="shared" si="1132"/>
        <v/>
      </c>
      <c r="AI978" s="360"/>
      <c r="AJ978" s="360"/>
      <c r="AK978" s="364"/>
      <c r="AL978" s="365" t="str">
        <f t="shared" si="1133"/>
        <v/>
      </c>
      <c r="AM978" s="363" t="str">
        <f t="shared" si="1134"/>
        <v/>
      </c>
      <c r="AN978" s="366" t="str">
        <f t="shared" si="1135"/>
        <v/>
      </c>
      <c r="AO978" s="360"/>
      <c r="AP978" s="360"/>
      <c r="AQ978" s="360" t="str">
        <f t="shared" si="1136"/>
        <v/>
      </c>
      <c r="AR978" s="348" t="str">
        <f t="shared" si="1093"/>
        <v/>
      </c>
      <c r="AS978" s="360"/>
      <c r="AT978" s="348" t="str">
        <f t="shared" si="1094"/>
        <v/>
      </c>
      <c r="AU978" s="360"/>
      <c r="AV978" s="348" t="str">
        <f t="shared" si="1095"/>
        <v/>
      </c>
      <c r="AW978" s="360"/>
      <c r="AX978" s="348" t="str">
        <f t="shared" si="1096"/>
        <v/>
      </c>
      <c r="AY978" s="360"/>
      <c r="AZ978" s="348" t="str">
        <f t="shared" si="1097"/>
        <v/>
      </c>
      <c r="BA978" s="367"/>
      <c r="BB978" s="348" t="str">
        <f t="shared" si="1098"/>
        <v/>
      </c>
      <c r="BC978" s="350" t="str">
        <f t="shared" si="1101"/>
        <v/>
      </c>
      <c r="BD978" s="350" t="str">
        <f t="shared" si="1102"/>
        <v/>
      </c>
      <c r="BE978" s="360"/>
      <c r="BF978" s="361"/>
      <c r="BG978" s="362" t="str">
        <f t="shared" si="1137"/>
        <v/>
      </c>
      <c r="BH978" s="354" t="str">
        <f t="shared" si="1103"/>
        <v/>
      </c>
      <c r="BI978" s="350" t="str">
        <f t="shared" si="1104"/>
        <v/>
      </c>
      <c r="BJ978" s="113" t="str">
        <f t="shared" si="1105"/>
        <v/>
      </c>
      <c r="BK978" s="347" t="str">
        <f t="shared" si="1130"/>
        <v/>
      </c>
      <c r="BR978" s="307"/>
      <c r="BS978" s="51" t="str">
        <f t="shared" si="1106"/>
        <v/>
      </c>
      <c r="BT978" s="51" t="str">
        <f t="shared" si="1107"/>
        <v/>
      </c>
      <c r="BU978" s="51" t="str">
        <f t="shared" si="1108"/>
        <v/>
      </c>
      <c r="BV978" s="51" t="str">
        <f t="shared" si="1109"/>
        <v/>
      </c>
      <c r="BW978" s="51" t="str">
        <f t="shared" si="1110"/>
        <v/>
      </c>
      <c r="BX978" s="51" t="str">
        <f t="shared" si="1111"/>
        <v/>
      </c>
      <c r="BY978" s="51" t="str">
        <f t="shared" si="1112"/>
        <v/>
      </c>
      <c r="BZ978" s="51" t="str">
        <f t="shared" si="1113"/>
        <v/>
      </c>
      <c r="CA978" s="51" t="str">
        <f t="shared" si="1114"/>
        <v/>
      </c>
      <c r="CB978" s="51" t="str">
        <f t="shared" si="1115"/>
        <v/>
      </c>
      <c r="CC978" s="51" t="str">
        <f t="shared" si="1099"/>
        <v/>
      </c>
      <c r="CD978" s="51" t="str">
        <f t="shared" si="1100"/>
        <v/>
      </c>
      <c r="CE978" s="51" t="str">
        <f t="shared" si="1116"/>
        <v/>
      </c>
      <c r="CF978" s="51"/>
      <c r="CH978" s="53" t="str">
        <f t="shared" si="1117"/>
        <v/>
      </c>
      <c r="CI978" s="53" t="str">
        <f t="shared" si="1118"/>
        <v/>
      </c>
      <c r="CJ978" s="54" t="str">
        <f t="shared" si="1119"/>
        <v/>
      </c>
      <c r="CK978" s="53" t="str">
        <f t="shared" si="1120"/>
        <v/>
      </c>
      <c r="CL978" s="53" t="str">
        <f t="shared" si="1121"/>
        <v/>
      </c>
      <c r="CM978" s="53" t="str">
        <f t="shared" si="1122"/>
        <v/>
      </c>
      <c r="CN978" s="53" t="str">
        <f t="shared" si="1123"/>
        <v/>
      </c>
      <c r="CO978" s="53" t="str">
        <f t="shared" si="1124"/>
        <v/>
      </c>
      <c r="CP978" s="53" t="str">
        <f t="shared" si="1125"/>
        <v/>
      </c>
      <c r="CQ978" s="53" t="str">
        <f t="shared" si="1126"/>
        <v/>
      </c>
      <c r="CR978" s="53" t="str">
        <f t="shared" si="1127"/>
        <v/>
      </c>
      <c r="CS978" s="53" t="str">
        <f t="shared" si="1128"/>
        <v/>
      </c>
      <c r="CT978" s="53" t="str">
        <f t="shared" si="1129"/>
        <v/>
      </c>
      <c r="CU978" s="53" t="str">
        <f t="shared" si="1138"/>
        <v/>
      </c>
    </row>
    <row r="979" spans="1:99" hidden="1" x14ac:dyDescent="0.3">
      <c r="A979" s="40">
        <v>1041</v>
      </c>
      <c r="B979" s="141"/>
      <c r="C979" s="142"/>
      <c r="D979" s="144"/>
      <c r="E979" s="144"/>
      <c r="F979" s="312"/>
      <c r="G979" s="144" t="s">
        <v>141</v>
      </c>
      <c r="H979" s="314"/>
      <c r="I979" s="314"/>
      <c r="J979" s="315" t="str">
        <f t="shared" si="1073"/>
        <v/>
      </c>
      <c r="K979" s="316" t="str">
        <f t="shared" si="1074"/>
        <v/>
      </c>
      <c r="L979" s="317" t="str">
        <f t="shared" si="1075"/>
        <v/>
      </c>
      <c r="M979" s="316" t="str">
        <f t="shared" si="1076"/>
        <v/>
      </c>
      <c r="N979" s="317" t="str">
        <f t="shared" si="1077"/>
        <v/>
      </c>
      <c r="O979" s="316" t="str">
        <f t="shared" si="1078"/>
        <v/>
      </c>
      <c r="P979" s="317" t="str">
        <f t="shared" si="1079"/>
        <v/>
      </c>
      <c r="Q979" s="318" t="str">
        <f t="shared" si="1080"/>
        <v/>
      </c>
      <c r="R979" s="319" t="str">
        <f t="shared" si="1081"/>
        <v/>
      </c>
      <c r="S979" s="318" t="str">
        <f t="shared" si="1082"/>
        <v/>
      </c>
      <c r="T979" s="317" t="str">
        <f t="shared" si="1083"/>
        <v/>
      </c>
      <c r="U979" s="318" t="str">
        <f t="shared" si="1084"/>
        <v/>
      </c>
      <c r="V979" s="319" t="str">
        <f t="shared" si="1085"/>
        <v/>
      </c>
      <c r="W979" s="318" t="str">
        <f t="shared" si="1086"/>
        <v/>
      </c>
      <c r="X979" s="319" t="str">
        <f t="shared" si="1087"/>
        <v/>
      </c>
      <c r="Y979" s="318" t="str">
        <f t="shared" si="1088"/>
        <v/>
      </c>
      <c r="Z979" s="319" t="str">
        <f t="shared" si="1089"/>
        <v/>
      </c>
      <c r="AA979" s="317" t="str">
        <f t="shared" si="1090"/>
        <v/>
      </c>
      <c r="AB979" s="97" t="str">
        <f t="shared" si="1091"/>
        <v/>
      </c>
      <c r="AC979" s="143" t="str">
        <f t="shared" si="1092"/>
        <v/>
      </c>
      <c r="AD979" s="143" t="str">
        <f t="shared" si="1131"/>
        <v/>
      </c>
      <c r="AE979" s="360"/>
      <c r="AF979" s="360"/>
      <c r="AG979" s="364"/>
      <c r="AH979" s="363" t="str">
        <f t="shared" si="1132"/>
        <v/>
      </c>
      <c r="AI979" s="360"/>
      <c r="AJ979" s="360"/>
      <c r="AK979" s="364"/>
      <c r="AL979" s="365" t="str">
        <f t="shared" si="1133"/>
        <v/>
      </c>
      <c r="AM979" s="363" t="str">
        <f t="shared" si="1134"/>
        <v/>
      </c>
      <c r="AN979" s="366" t="str">
        <f t="shared" si="1135"/>
        <v/>
      </c>
      <c r="AO979" s="360"/>
      <c r="AP979" s="360"/>
      <c r="AQ979" s="360" t="str">
        <f t="shared" si="1136"/>
        <v/>
      </c>
      <c r="AR979" s="348" t="str">
        <f t="shared" si="1093"/>
        <v/>
      </c>
      <c r="AS979" s="360"/>
      <c r="AT979" s="348" t="str">
        <f t="shared" si="1094"/>
        <v/>
      </c>
      <c r="AU979" s="360"/>
      <c r="AV979" s="348" t="str">
        <f t="shared" si="1095"/>
        <v/>
      </c>
      <c r="AW979" s="360"/>
      <c r="AX979" s="348" t="str">
        <f t="shared" si="1096"/>
        <v/>
      </c>
      <c r="AY979" s="360"/>
      <c r="AZ979" s="348" t="str">
        <f t="shared" si="1097"/>
        <v/>
      </c>
      <c r="BA979" s="367"/>
      <c r="BB979" s="348" t="str">
        <f t="shared" si="1098"/>
        <v/>
      </c>
      <c r="BC979" s="350" t="str">
        <f t="shared" si="1101"/>
        <v/>
      </c>
      <c r="BD979" s="350" t="str">
        <f t="shared" si="1102"/>
        <v/>
      </c>
      <c r="BE979" s="360"/>
      <c r="BF979" s="361"/>
      <c r="BG979" s="362" t="str">
        <f t="shared" si="1137"/>
        <v/>
      </c>
      <c r="BH979" s="354" t="str">
        <f t="shared" si="1103"/>
        <v/>
      </c>
      <c r="BI979" s="350" t="str">
        <f t="shared" si="1104"/>
        <v/>
      </c>
      <c r="BJ979" s="113" t="str">
        <f t="shared" si="1105"/>
        <v/>
      </c>
      <c r="BK979" s="347" t="str">
        <f t="shared" si="1130"/>
        <v/>
      </c>
      <c r="BR979" s="307"/>
      <c r="BS979" s="51" t="str">
        <f t="shared" si="1106"/>
        <v/>
      </c>
      <c r="BT979" s="51" t="str">
        <f t="shared" si="1107"/>
        <v/>
      </c>
      <c r="BU979" s="51" t="str">
        <f t="shared" si="1108"/>
        <v/>
      </c>
      <c r="BV979" s="51" t="str">
        <f t="shared" si="1109"/>
        <v/>
      </c>
      <c r="BW979" s="51" t="str">
        <f t="shared" si="1110"/>
        <v/>
      </c>
      <c r="BX979" s="51" t="str">
        <f t="shared" si="1111"/>
        <v/>
      </c>
      <c r="BY979" s="51" t="str">
        <f t="shared" si="1112"/>
        <v/>
      </c>
      <c r="BZ979" s="51" t="str">
        <f t="shared" si="1113"/>
        <v/>
      </c>
      <c r="CA979" s="51" t="str">
        <f t="shared" si="1114"/>
        <v/>
      </c>
      <c r="CB979" s="51" t="str">
        <f t="shared" si="1115"/>
        <v/>
      </c>
      <c r="CC979" s="51" t="str">
        <f t="shared" si="1099"/>
        <v/>
      </c>
      <c r="CD979" s="51" t="str">
        <f t="shared" si="1100"/>
        <v/>
      </c>
      <c r="CE979" s="51" t="str">
        <f t="shared" si="1116"/>
        <v/>
      </c>
      <c r="CF979" s="51"/>
      <c r="CH979" s="53" t="str">
        <f t="shared" si="1117"/>
        <v/>
      </c>
      <c r="CI979" s="53" t="str">
        <f t="shared" si="1118"/>
        <v/>
      </c>
      <c r="CJ979" s="54" t="str">
        <f t="shared" si="1119"/>
        <v/>
      </c>
      <c r="CK979" s="53" t="str">
        <f t="shared" si="1120"/>
        <v/>
      </c>
      <c r="CL979" s="53" t="str">
        <f t="shared" si="1121"/>
        <v/>
      </c>
      <c r="CM979" s="53" t="str">
        <f t="shared" si="1122"/>
        <v/>
      </c>
      <c r="CN979" s="53" t="str">
        <f t="shared" si="1123"/>
        <v/>
      </c>
      <c r="CO979" s="53" t="str">
        <f t="shared" si="1124"/>
        <v/>
      </c>
      <c r="CP979" s="53" t="str">
        <f t="shared" si="1125"/>
        <v/>
      </c>
      <c r="CQ979" s="53" t="str">
        <f t="shared" si="1126"/>
        <v/>
      </c>
      <c r="CR979" s="53" t="str">
        <f t="shared" si="1127"/>
        <v/>
      </c>
      <c r="CS979" s="53" t="str">
        <f t="shared" si="1128"/>
        <v/>
      </c>
      <c r="CT979" s="53" t="str">
        <f t="shared" si="1129"/>
        <v/>
      </c>
      <c r="CU979" s="53" t="str">
        <f t="shared" si="1138"/>
        <v/>
      </c>
    </row>
    <row r="980" spans="1:99" hidden="1" x14ac:dyDescent="0.3">
      <c r="A980" s="40">
        <v>1042</v>
      </c>
      <c r="B980" s="141"/>
      <c r="C980" s="142"/>
      <c r="D980" s="144"/>
      <c r="E980" s="144"/>
      <c r="F980" s="312"/>
      <c r="G980" s="144" t="s">
        <v>141</v>
      </c>
      <c r="H980" s="314"/>
      <c r="I980" s="314"/>
      <c r="J980" s="315" t="str">
        <f t="shared" si="1073"/>
        <v/>
      </c>
      <c r="K980" s="316" t="str">
        <f t="shared" si="1074"/>
        <v/>
      </c>
      <c r="L980" s="317" t="str">
        <f t="shared" si="1075"/>
        <v/>
      </c>
      <c r="M980" s="316" t="str">
        <f t="shared" si="1076"/>
        <v/>
      </c>
      <c r="N980" s="317" t="str">
        <f t="shared" si="1077"/>
        <v/>
      </c>
      <c r="O980" s="316" t="str">
        <f t="shared" si="1078"/>
        <v/>
      </c>
      <c r="P980" s="317" t="str">
        <f t="shared" si="1079"/>
        <v/>
      </c>
      <c r="Q980" s="318" t="str">
        <f t="shared" si="1080"/>
        <v/>
      </c>
      <c r="R980" s="319" t="str">
        <f t="shared" si="1081"/>
        <v/>
      </c>
      <c r="S980" s="318" t="str">
        <f t="shared" si="1082"/>
        <v/>
      </c>
      <c r="T980" s="317" t="str">
        <f t="shared" si="1083"/>
        <v/>
      </c>
      <c r="U980" s="318" t="str">
        <f t="shared" si="1084"/>
        <v/>
      </c>
      <c r="V980" s="319" t="str">
        <f t="shared" si="1085"/>
        <v/>
      </c>
      <c r="W980" s="318" t="str">
        <f t="shared" si="1086"/>
        <v/>
      </c>
      <c r="X980" s="319" t="str">
        <f t="shared" si="1087"/>
        <v/>
      </c>
      <c r="Y980" s="318" t="str">
        <f t="shared" si="1088"/>
        <v/>
      </c>
      <c r="Z980" s="319" t="str">
        <f t="shared" si="1089"/>
        <v/>
      </c>
      <c r="AA980" s="317" t="str">
        <f t="shared" si="1090"/>
        <v/>
      </c>
      <c r="AB980" s="97" t="str">
        <f t="shared" si="1091"/>
        <v/>
      </c>
      <c r="AC980" s="143" t="str">
        <f t="shared" si="1092"/>
        <v/>
      </c>
      <c r="AD980" s="143" t="str">
        <f t="shared" si="1131"/>
        <v/>
      </c>
      <c r="AE980" s="360"/>
      <c r="AF980" s="360"/>
      <c r="AG980" s="364"/>
      <c r="AH980" s="363" t="str">
        <f t="shared" si="1132"/>
        <v/>
      </c>
      <c r="AI980" s="360"/>
      <c r="AJ980" s="360"/>
      <c r="AK980" s="364"/>
      <c r="AL980" s="365" t="str">
        <f t="shared" si="1133"/>
        <v/>
      </c>
      <c r="AM980" s="363" t="str">
        <f t="shared" si="1134"/>
        <v/>
      </c>
      <c r="AN980" s="366" t="str">
        <f t="shared" si="1135"/>
        <v/>
      </c>
      <c r="AO980" s="360"/>
      <c r="AP980" s="360"/>
      <c r="AQ980" s="360" t="str">
        <f t="shared" si="1136"/>
        <v/>
      </c>
      <c r="AR980" s="348" t="str">
        <f t="shared" si="1093"/>
        <v/>
      </c>
      <c r="AS980" s="360"/>
      <c r="AT980" s="348" t="str">
        <f t="shared" si="1094"/>
        <v/>
      </c>
      <c r="AU980" s="360"/>
      <c r="AV980" s="348" t="str">
        <f t="shared" si="1095"/>
        <v/>
      </c>
      <c r="AW980" s="360"/>
      <c r="AX980" s="348" t="str">
        <f t="shared" si="1096"/>
        <v/>
      </c>
      <c r="AY980" s="360"/>
      <c r="AZ980" s="348" t="str">
        <f t="shared" si="1097"/>
        <v/>
      </c>
      <c r="BA980" s="367"/>
      <c r="BB980" s="348" t="str">
        <f t="shared" si="1098"/>
        <v/>
      </c>
      <c r="BC980" s="350" t="str">
        <f t="shared" si="1101"/>
        <v/>
      </c>
      <c r="BD980" s="350" t="str">
        <f t="shared" si="1102"/>
        <v/>
      </c>
      <c r="BE980" s="360"/>
      <c r="BF980" s="361"/>
      <c r="BG980" s="362" t="str">
        <f t="shared" si="1137"/>
        <v/>
      </c>
      <c r="BH980" s="354" t="str">
        <f t="shared" si="1103"/>
        <v/>
      </c>
      <c r="BI980" s="350" t="str">
        <f t="shared" si="1104"/>
        <v/>
      </c>
      <c r="BJ980" s="113" t="str">
        <f t="shared" si="1105"/>
        <v/>
      </c>
      <c r="BK980" s="347" t="str">
        <f t="shared" si="1130"/>
        <v/>
      </c>
      <c r="BR980" s="307"/>
      <c r="BS980" s="51" t="str">
        <f t="shared" si="1106"/>
        <v/>
      </c>
      <c r="BT980" s="51" t="str">
        <f t="shared" si="1107"/>
        <v/>
      </c>
      <c r="BU980" s="51" t="str">
        <f t="shared" si="1108"/>
        <v/>
      </c>
      <c r="BV980" s="51" t="str">
        <f t="shared" si="1109"/>
        <v/>
      </c>
      <c r="BW980" s="51" t="str">
        <f t="shared" si="1110"/>
        <v/>
      </c>
      <c r="BX980" s="51" t="str">
        <f t="shared" si="1111"/>
        <v/>
      </c>
      <c r="BY980" s="51" t="str">
        <f t="shared" si="1112"/>
        <v/>
      </c>
      <c r="BZ980" s="51" t="str">
        <f t="shared" si="1113"/>
        <v/>
      </c>
      <c r="CA980" s="51" t="str">
        <f t="shared" si="1114"/>
        <v/>
      </c>
      <c r="CB980" s="51" t="str">
        <f t="shared" si="1115"/>
        <v/>
      </c>
      <c r="CC980" s="51" t="str">
        <f t="shared" si="1099"/>
        <v/>
      </c>
      <c r="CD980" s="51" t="str">
        <f t="shared" si="1100"/>
        <v/>
      </c>
      <c r="CE980" s="51" t="str">
        <f t="shared" si="1116"/>
        <v/>
      </c>
      <c r="CF980" s="51"/>
      <c r="CH980" s="53" t="str">
        <f t="shared" si="1117"/>
        <v/>
      </c>
      <c r="CI980" s="53" t="str">
        <f t="shared" si="1118"/>
        <v/>
      </c>
      <c r="CJ980" s="54" t="str">
        <f t="shared" si="1119"/>
        <v/>
      </c>
      <c r="CK980" s="53" t="str">
        <f t="shared" si="1120"/>
        <v/>
      </c>
      <c r="CL980" s="53" t="str">
        <f t="shared" si="1121"/>
        <v/>
      </c>
      <c r="CM980" s="53" t="str">
        <f t="shared" si="1122"/>
        <v/>
      </c>
      <c r="CN980" s="53" t="str">
        <f t="shared" si="1123"/>
        <v/>
      </c>
      <c r="CO980" s="53" t="str">
        <f t="shared" si="1124"/>
        <v/>
      </c>
      <c r="CP980" s="53" t="str">
        <f t="shared" si="1125"/>
        <v/>
      </c>
      <c r="CQ980" s="53" t="str">
        <f t="shared" si="1126"/>
        <v/>
      </c>
      <c r="CR980" s="53" t="str">
        <f t="shared" si="1127"/>
        <v/>
      </c>
      <c r="CS980" s="53" t="str">
        <f t="shared" si="1128"/>
        <v/>
      </c>
      <c r="CT980" s="53" t="str">
        <f t="shared" si="1129"/>
        <v/>
      </c>
      <c r="CU980" s="53" t="str">
        <f t="shared" si="1138"/>
        <v/>
      </c>
    </row>
    <row r="981" spans="1:99" hidden="1" x14ac:dyDescent="0.3">
      <c r="A981" s="40">
        <v>1043</v>
      </c>
      <c r="B981" s="141"/>
      <c r="C981" s="142"/>
      <c r="D981" s="144"/>
      <c r="E981" s="144"/>
      <c r="F981" s="312"/>
      <c r="G981" s="144" t="s">
        <v>141</v>
      </c>
      <c r="H981" s="314"/>
      <c r="I981" s="314"/>
      <c r="J981" s="315" t="str">
        <f t="shared" si="1073"/>
        <v/>
      </c>
      <c r="K981" s="316" t="str">
        <f t="shared" si="1074"/>
        <v/>
      </c>
      <c r="L981" s="317" t="str">
        <f t="shared" si="1075"/>
        <v/>
      </c>
      <c r="M981" s="316" t="str">
        <f t="shared" si="1076"/>
        <v/>
      </c>
      <c r="N981" s="317" t="str">
        <f t="shared" si="1077"/>
        <v/>
      </c>
      <c r="O981" s="316" t="str">
        <f t="shared" si="1078"/>
        <v/>
      </c>
      <c r="P981" s="317" t="str">
        <f t="shared" si="1079"/>
        <v/>
      </c>
      <c r="Q981" s="318" t="str">
        <f t="shared" si="1080"/>
        <v/>
      </c>
      <c r="R981" s="319" t="str">
        <f t="shared" si="1081"/>
        <v/>
      </c>
      <c r="S981" s="318" t="str">
        <f t="shared" si="1082"/>
        <v/>
      </c>
      <c r="T981" s="317" t="str">
        <f t="shared" si="1083"/>
        <v/>
      </c>
      <c r="U981" s="318" t="str">
        <f t="shared" si="1084"/>
        <v/>
      </c>
      <c r="V981" s="319" t="str">
        <f t="shared" si="1085"/>
        <v/>
      </c>
      <c r="W981" s="318" t="str">
        <f t="shared" si="1086"/>
        <v/>
      </c>
      <c r="X981" s="319" t="str">
        <f t="shared" si="1087"/>
        <v/>
      </c>
      <c r="Y981" s="318" t="str">
        <f t="shared" si="1088"/>
        <v/>
      </c>
      <c r="Z981" s="319" t="str">
        <f t="shared" si="1089"/>
        <v/>
      </c>
      <c r="AA981" s="317" t="str">
        <f t="shared" si="1090"/>
        <v/>
      </c>
      <c r="AB981" s="97" t="str">
        <f t="shared" si="1091"/>
        <v/>
      </c>
      <c r="AC981" s="143" t="str">
        <f t="shared" si="1092"/>
        <v/>
      </c>
      <c r="AD981" s="143" t="str">
        <f t="shared" si="1131"/>
        <v/>
      </c>
      <c r="AE981" s="360"/>
      <c r="AF981" s="360"/>
      <c r="AG981" s="364"/>
      <c r="AH981" s="363" t="str">
        <f t="shared" si="1132"/>
        <v/>
      </c>
      <c r="AI981" s="360"/>
      <c r="AJ981" s="360"/>
      <c r="AK981" s="364"/>
      <c r="AL981" s="365" t="str">
        <f t="shared" si="1133"/>
        <v/>
      </c>
      <c r="AM981" s="363" t="str">
        <f t="shared" si="1134"/>
        <v/>
      </c>
      <c r="AN981" s="366" t="str">
        <f t="shared" si="1135"/>
        <v/>
      </c>
      <c r="AO981" s="360"/>
      <c r="AP981" s="360"/>
      <c r="AQ981" s="360" t="str">
        <f t="shared" si="1136"/>
        <v/>
      </c>
      <c r="AR981" s="348" t="str">
        <f t="shared" si="1093"/>
        <v/>
      </c>
      <c r="AS981" s="360"/>
      <c r="AT981" s="348" t="str">
        <f t="shared" si="1094"/>
        <v/>
      </c>
      <c r="AU981" s="360"/>
      <c r="AV981" s="348" t="str">
        <f t="shared" si="1095"/>
        <v/>
      </c>
      <c r="AW981" s="360"/>
      <c r="AX981" s="348" t="str">
        <f t="shared" si="1096"/>
        <v/>
      </c>
      <c r="AY981" s="360"/>
      <c r="AZ981" s="348" t="str">
        <f t="shared" si="1097"/>
        <v/>
      </c>
      <c r="BA981" s="367"/>
      <c r="BB981" s="348" t="str">
        <f t="shared" si="1098"/>
        <v/>
      </c>
      <c r="BC981" s="350" t="str">
        <f t="shared" si="1101"/>
        <v/>
      </c>
      <c r="BD981" s="350" t="str">
        <f t="shared" si="1102"/>
        <v/>
      </c>
      <c r="BE981" s="360"/>
      <c r="BF981" s="361"/>
      <c r="BG981" s="362" t="str">
        <f t="shared" si="1137"/>
        <v/>
      </c>
      <c r="BH981" s="354" t="str">
        <f t="shared" si="1103"/>
        <v/>
      </c>
      <c r="BI981" s="350" t="str">
        <f t="shared" si="1104"/>
        <v/>
      </c>
      <c r="BJ981" s="113" t="str">
        <f t="shared" si="1105"/>
        <v/>
      </c>
      <c r="BK981" s="347" t="str">
        <f t="shared" si="1130"/>
        <v/>
      </c>
      <c r="BR981" s="307"/>
      <c r="BS981" s="51" t="str">
        <f t="shared" si="1106"/>
        <v/>
      </c>
      <c r="BT981" s="51" t="str">
        <f t="shared" si="1107"/>
        <v/>
      </c>
      <c r="BU981" s="51" t="str">
        <f t="shared" si="1108"/>
        <v/>
      </c>
      <c r="BV981" s="51" t="str">
        <f t="shared" si="1109"/>
        <v/>
      </c>
      <c r="BW981" s="51" t="str">
        <f t="shared" si="1110"/>
        <v/>
      </c>
      <c r="BX981" s="51" t="str">
        <f t="shared" si="1111"/>
        <v/>
      </c>
      <c r="BY981" s="51" t="str">
        <f t="shared" si="1112"/>
        <v/>
      </c>
      <c r="BZ981" s="51" t="str">
        <f t="shared" si="1113"/>
        <v/>
      </c>
      <c r="CA981" s="51" t="str">
        <f t="shared" si="1114"/>
        <v/>
      </c>
      <c r="CB981" s="51" t="str">
        <f t="shared" si="1115"/>
        <v/>
      </c>
      <c r="CC981" s="51" t="str">
        <f t="shared" si="1099"/>
        <v/>
      </c>
      <c r="CD981" s="51" t="str">
        <f t="shared" si="1100"/>
        <v/>
      </c>
      <c r="CE981" s="51" t="str">
        <f t="shared" si="1116"/>
        <v/>
      </c>
      <c r="CF981" s="51"/>
      <c r="CH981" s="53" t="str">
        <f t="shared" si="1117"/>
        <v/>
      </c>
      <c r="CI981" s="53" t="str">
        <f t="shared" si="1118"/>
        <v/>
      </c>
      <c r="CJ981" s="54" t="str">
        <f t="shared" si="1119"/>
        <v/>
      </c>
      <c r="CK981" s="53" t="str">
        <f t="shared" si="1120"/>
        <v/>
      </c>
      <c r="CL981" s="53" t="str">
        <f t="shared" si="1121"/>
        <v/>
      </c>
      <c r="CM981" s="53" t="str">
        <f t="shared" si="1122"/>
        <v/>
      </c>
      <c r="CN981" s="53" t="str">
        <f t="shared" si="1123"/>
        <v/>
      </c>
      <c r="CO981" s="53" t="str">
        <f t="shared" si="1124"/>
        <v/>
      </c>
      <c r="CP981" s="53" t="str">
        <f t="shared" si="1125"/>
        <v/>
      </c>
      <c r="CQ981" s="53" t="str">
        <f t="shared" si="1126"/>
        <v/>
      </c>
      <c r="CR981" s="53" t="str">
        <f t="shared" si="1127"/>
        <v/>
      </c>
      <c r="CS981" s="53" t="str">
        <f t="shared" si="1128"/>
        <v/>
      </c>
      <c r="CT981" s="53" t="str">
        <f t="shared" si="1129"/>
        <v/>
      </c>
      <c r="CU981" s="53" t="str">
        <f t="shared" si="1138"/>
        <v/>
      </c>
    </row>
    <row r="982" spans="1:99" hidden="1" x14ac:dyDescent="0.3">
      <c r="A982" s="40">
        <v>1044</v>
      </c>
      <c r="B982" s="141"/>
      <c r="C982" s="142"/>
      <c r="D982" s="144"/>
      <c r="E982" s="144"/>
      <c r="F982" s="312"/>
      <c r="G982" s="144" t="s">
        <v>141</v>
      </c>
      <c r="H982" s="314"/>
      <c r="I982" s="314"/>
      <c r="J982" s="315" t="str">
        <f t="shared" si="1073"/>
        <v/>
      </c>
      <c r="K982" s="316" t="str">
        <f t="shared" si="1074"/>
        <v/>
      </c>
      <c r="L982" s="317" t="str">
        <f t="shared" si="1075"/>
        <v/>
      </c>
      <c r="M982" s="316" t="str">
        <f t="shared" si="1076"/>
        <v/>
      </c>
      <c r="N982" s="317" t="str">
        <f t="shared" si="1077"/>
        <v/>
      </c>
      <c r="O982" s="316" t="str">
        <f t="shared" si="1078"/>
        <v/>
      </c>
      <c r="P982" s="317" t="str">
        <f t="shared" si="1079"/>
        <v/>
      </c>
      <c r="Q982" s="318" t="str">
        <f t="shared" si="1080"/>
        <v/>
      </c>
      <c r="R982" s="319" t="str">
        <f t="shared" si="1081"/>
        <v/>
      </c>
      <c r="S982" s="318" t="str">
        <f t="shared" si="1082"/>
        <v/>
      </c>
      <c r="T982" s="317" t="str">
        <f t="shared" si="1083"/>
        <v/>
      </c>
      <c r="U982" s="318" t="str">
        <f t="shared" si="1084"/>
        <v/>
      </c>
      <c r="V982" s="319" t="str">
        <f t="shared" si="1085"/>
        <v/>
      </c>
      <c r="W982" s="318" t="str">
        <f t="shared" si="1086"/>
        <v/>
      </c>
      <c r="X982" s="319" t="str">
        <f t="shared" si="1087"/>
        <v/>
      </c>
      <c r="Y982" s="318" t="str">
        <f t="shared" si="1088"/>
        <v/>
      </c>
      <c r="Z982" s="319" t="str">
        <f t="shared" si="1089"/>
        <v/>
      </c>
      <c r="AA982" s="317" t="str">
        <f t="shared" si="1090"/>
        <v/>
      </c>
      <c r="AB982" s="97" t="str">
        <f t="shared" si="1091"/>
        <v/>
      </c>
      <c r="AC982" s="143" t="str">
        <f t="shared" si="1092"/>
        <v/>
      </c>
      <c r="AD982" s="143" t="str">
        <f t="shared" si="1131"/>
        <v/>
      </c>
      <c r="AE982" s="360"/>
      <c r="AF982" s="360"/>
      <c r="AG982" s="364"/>
      <c r="AH982" s="363" t="str">
        <f t="shared" si="1132"/>
        <v/>
      </c>
      <c r="AI982" s="360"/>
      <c r="AJ982" s="360"/>
      <c r="AK982" s="364"/>
      <c r="AL982" s="365" t="str">
        <f t="shared" si="1133"/>
        <v/>
      </c>
      <c r="AM982" s="363" t="str">
        <f t="shared" si="1134"/>
        <v/>
      </c>
      <c r="AN982" s="366" t="str">
        <f t="shared" si="1135"/>
        <v/>
      </c>
      <c r="AO982" s="360"/>
      <c r="AP982" s="360"/>
      <c r="AQ982" s="360" t="str">
        <f t="shared" si="1136"/>
        <v/>
      </c>
      <c r="AR982" s="348" t="str">
        <f t="shared" si="1093"/>
        <v/>
      </c>
      <c r="AS982" s="360"/>
      <c r="AT982" s="348" t="str">
        <f t="shared" si="1094"/>
        <v/>
      </c>
      <c r="AU982" s="360"/>
      <c r="AV982" s="348" t="str">
        <f t="shared" si="1095"/>
        <v/>
      </c>
      <c r="AW982" s="360"/>
      <c r="AX982" s="348" t="str">
        <f t="shared" si="1096"/>
        <v/>
      </c>
      <c r="AY982" s="360"/>
      <c r="AZ982" s="348" t="str">
        <f t="shared" si="1097"/>
        <v/>
      </c>
      <c r="BA982" s="367"/>
      <c r="BB982" s="348" t="str">
        <f t="shared" si="1098"/>
        <v/>
      </c>
      <c r="BC982" s="350" t="str">
        <f t="shared" si="1101"/>
        <v/>
      </c>
      <c r="BD982" s="350" t="str">
        <f t="shared" si="1102"/>
        <v/>
      </c>
      <c r="BE982" s="360"/>
      <c r="BF982" s="361"/>
      <c r="BG982" s="362" t="str">
        <f t="shared" si="1137"/>
        <v/>
      </c>
      <c r="BH982" s="354" t="str">
        <f t="shared" si="1103"/>
        <v/>
      </c>
      <c r="BI982" s="350" t="str">
        <f t="shared" si="1104"/>
        <v/>
      </c>
      <c r="BJ982" s="113" t="str">
        <f t="shared" si="1105"/>
        <v/>
      </c>
      <c r="BK982" s="347" t="str">
        <f t="shared" si="1130"/>
        <v/>
      </c>
      <c r="BR982" s="307"/>
      <c r="BS982" s="51" t="str">
        <f t="shared" si="1106"/>
        <v/>
      </c>
      <c r="BT982" s="51" t="str">
        <f t="shared" si="1107"/>
        <v/>
      </c>
      <c r="BU982" s="51" t="str">
        <f t="shared" si="1108"/>
        <v/>
      </c>
      <c r="BV982" s="51" t="str">
        <f t="shared" si="1109"/>
        <v/>
      </c>
      <c r="BW982" s="51" t="str">
        <f t="shared" si="1110"/>
        <v/>
      </c>
      <c r="BX982" s="51" t="str">
        <f t="shared" si="1111"/>
        <v/>
      </c>
      <c r="BY982" s="51" t="str">
        <f t="shared" si="1112"/>
        <v/>
      </c>
      <c r="BZ982" s="51" t="str">
        <f t="shared" si="1113"/>
        <v/>
      </c>
      <c r="CA982" s="51" t="str">
        <f t="shared" si="1114"/>
        <v/>
      </c>
      <c r="CB982" s="51" t="str">
        <f t="shared" si="1115"/>
        <v/>
      </c>
      <c r="CC982" s="51" t="str">
        <f t="shared" si="1099"/>
        <v/>
      </c>
      <c r="CD982" s="51" t="str">
        <f t="shared" si="1100"/>
        <v/>
      </c>
      <c r="CE982" s="51" t="str">
        <f t="shared" si="1116"/>
        <v/>
      </c>
      <c r="CF982" s="51"/>
      <c r="CH982" s="53" t="str">
        <f t="shared" si="1117"/>
        <v/>
      </c>
      <c r="CI982" s="53" t="str">
        <f t="shared" si="1118"/>
        <v/>
      </c>
      <c r="CJ982" s="54" t="str">
        <f t="shared" si="1119"/>
        <v/>
      </c>
      <c r="CK982" s="53" t="str">
        <f t="shared" si="1120"/>
        <v/>
      </c>
      <c r="CL982" s="53" t="str">
        <f t="shared" si="1121"/>
        <v/>
      </c>
      <c r="CM982" s="53" t="str">
        <f t="shared" si="1122"/>
        <v/>
      </c>
      <c r="CN982" s="53" t="str">
        <f t="shared" si="1123"/>
        <v/>
      </c>
      <c r="CO982" s="53" t="str">
        <f t="shared" si="1124"/>
        <v/>
      </c>
      <c r="CP982" s="53" t="str">
        <f t="shared" si="1125"/>
        <v/>
      </c>
      <c r="CQ982" s="53" t="str">
        <f t="shared" si="1126"/>
        <v/>
      </c>
      <c r="CR982" s="53" t="str">
        <f t="shared" si="1127"/>
        <v/>
      </c>
      <c r="CS982" s="53" t="str">
        <f t="shared" si="1128"/>
        <v/>
      </c>
      <c r="CT982" s="53" t="str">
        <f t="shared" si="1129"/>
        <v/>
      </c>
      <c r="CU982" s="53" t="str">
        <f t="shared" si="1138"/>
        <v/>
      </c>
    </row>
    <row r="983" spans="1:99" hidden="1" x14ac:dyDescent="0.3">
      <c r="A983" s="40">
        <v>1045</v>
      </c>
      <c r="B983" s="141"/>
      <c r="C983" s="142"/>
      <c r="D983" s="144"/>
      <c r="E983" s="144"/>
      <c r="F983" s="312"/>
      <c r="G983" s="144" t="s">
        <v>141</v>
      </c>
      <c r="H983" s="314"/>
      <c r="I983" s="314"/>
      <c r="J983" s="315" t="str">
        <f t="shared" si="1073"/>
        <v/>
      </c>
      <c r="K983" s="316" t="str">
        <f t="shared" si="1074"/>
        <v/>
      </c>
      <c r="L983" s="317" t="str">
        <f t="shared" si="1075"/>
        <v/>
      </c>
      <c r="M983" s="316" t="str">
        <f t="shared" si="1076"/>
        <v/>
      </c>
      <c r="N983" s="317" t="str">
        <f t="shared" si="1077"/>
        <v/>
      </c>
      <c r="O983" s="316" t="str">
        <f t="shared" si="1078"/>
        <v/>
      </c>
      <c r="P983" s="317" t="str">
        <f t="shared" si="1079"/>
        <v/>
      </c>
      <c r="Q983" s="318" t="str">
        <f t="shared" si="1080"/>
        <v/>
      </c>
      <c r="R983" s="319" t="str">
        <f t="shared" si="1081"/>
        <v/>
      </c>
      <c r="S983" s="318" t="str">
        <f t="shared" si="1082"/>
        <v/>
      </c>
      <c r="T983" s="317" t="str">
        <f t="shared" si="1083"/>
        <v/>
      </c>
      <c r="U983" s="318" t="str">
        <f t="shared" si="1084"/>
        <v/>
      </c>
      <c r="V983" s="319" t="str">
        <f t="shared" si="1085"/>
        <v/>
      </c>
      <c r="W983" s="318" t="str">
        <f t="shared" si="1086"/>
        <v/>
      </c>
      <c r="X983" s="319" t="str">
        <f t="shared" si="1087"/>
        <v/>
      </c>
      <c r="Y983" s="318" t="str">
        <f t="shared" si="1088"/>
        <v/>
      </c>
      <c r="Z983" s="319" t="str">
        <f t="shared" si="1089"/>
        <v/>
      </c>
      <c r="AA983" s="317" t="str">
        <f t="shared" si="1090"/>
        <v/>
      </c>
      <c r="AB983" s="97" t="str">
        <f t="shared" si="1091"/>
        <v/>
      </c>
      <c r="AC983" s="143" t="str">
        <f t="shared" si="1092"/>
        <v/>
      </c>
      <c r="AD983" s="143" t="str">
        <f t="shared" si="1131"/>
        <v/>
      </c>
      <c r="AE983" s="360"/>
      <c r="AF983" s="360"/>
      <c r="AG983" s="364"/>
      <c r="AH983" s="363" t="str">
        <f t="shared" si="1132"/>
        <v/>
      </c>
      <c r="AI983" s="360"/>
      <c r="AJ983" s="360"/>
      <c r="AK983" s="364"/>
      <c r="AL983" s="365" t="str">
        <f t="shared" si="1133"/>
        <v/>
      </c>
      <c r="AM983" s="363" t="str">
        <f t="shared" si="1134"/>
        <v/>
      </c>
      <c r="AN983" s="366" t="str">
        <f t="shared" si="1135"/>
        <v/>
      </c>
      <c r="AO983" s="360"/>
      <c r="AP983" s="360"/>
      <c r="AQ983" s="360" t="str">
        <f t="shared" si="1136"/>
        <v/>
      </c>
      <c r="AR983" s="348" t="str">
        <f t="shared" si="1093"/>
        <v/>
      </c>
      <c r="AS983" s="360"/>
      <c r="AT983" s="348" t="str">
        <f t="shared" si="1094"/>
        <v/>
      </c>
      <c r="AU983" s="360"/>
      <c r="AV983" s="348" t="str">
        <f t="shared" si="1095"/>
        <v/>
      </c>
      <c r="AW983" s="360"/>
      <c r="AX983" s="348" t="str">
        <f t="shared" si="1096"/>
        <v/>
      </c>
      <c r="AY983" s="360"/>
      <c r="AZ983" s="348" t="str">
        <f t="shared" si="1097"/>
        <v/>
      </c>
      <c r="BA983" s="367"/>
      <c r="BB983" s="348" t="str">
        <f t="shared" si="1098"/>
        <v/>
      </c>
      <c r="BC983" s="350" t="str">
        <f t="shared" si="1101"/>
        <v/>
      </c>
      <c r="BD983" s="350" t="str">
        <f t="shared" si="1102"/>
        <v/>
      </c>
      <c r="BE983" s="360"/>
      <c r="BF983" s="361"/>
      <c r="BG983" s="362" t="str">
        <f t="shared" si="1137"/>
        <v/>
      </c>
      <c r="BH983" s="354" t="str">
        <f t="shared" si="1103"/>
        <v/>
      </c>
      <c r="BI983" s="350" t="str">
        <f t="shared" si="1104"/>
        <v/>
      </c>
      <c r="BJ983" s="113" t="str">
        <f t="shared" si="1105"/>
        <v/>
      </c>
      <c r="BK983" s="347" t="str">
        <f t="shared" si="1130"/>
        <v/>
      </c>
      <c r="BR983" s="307"/>
      <c r="BS983" s="51" t="str">
        <f t="shared" si="1106"/>
        <v/>
      </c>
      <c r="BT983" s="51" t="str">
        <f t="shared" si="1107"/>
        <v/>
      </c>
      <c r="BU983" s="51" t="str">
        <f t="shared" si="1108"/>
        <v/>
      </c>
      <c r="BV983" s="51" t="str">
        <f t="shared" si="1109"/>
        <v/>
      </c>
      <c r="BW983" s="51" t="str">
        <f t="shared" si="1110"/>
        <v/>
      </c>
      <c r="BX983" s="51" t="str">
        <f t="shared" si="1111"/>
        <v/>
      </c>
      <c r="BY983" s="51" t="str">
        <f t="shared" si="1112"/>
        <v/>
      </c>
      <c r="BZ983" s="51" t="str">
        <f t="shared" si="1113"/>
        <v/>
      </c>
      <c r="CA983" s="51" t="str">
        <f t="shared" si="1114"/>
        <v/>
      </c>
      <c r="CB983" s="51" t="str">
        <f t="shared" si="1115"/>
        <v/>
      </c>
      <c r="CC983" s="51" t="str">
        <f t="shared" si="1099"/>
        <v/>
      </c>
      <c r="CD983" s="51" t="str">
        <f t="shared" si="1100"/>
        <v/>
      </c>
      <c r="CE983" s="51" t="str">
        <f t="shared" si="1116"/>
        <v/>
      </c>
      <c r="CF983" s="51"/>
      <c r="CH983" s="53" t="str">
        <f t="shared" si="1117"/>
        <v/>
      </c>
      <c r="CI983" s="53" t="str">
        <f t="shared" si="1118"/>
        <v/>
      </c>
      <c r="CJ983" s="54" t="str">
        <f t="shared" si="1119"/>
        <v/>
      </c>
      <c r="CK983" s="53" t="str">
        <f t="shared" si="1120"/>
        <v/>
      </c>
      <c r="CL983" s="53" t="str">
        <f t="shared" si="1121"/>
        <v/>
      </c>
      <c r="CM983" s="53" t="str">
        <f t="shared" si="1122"/>
        <v/>
      </c>
      <c r="CN983" s="53" t="str">
        <f t="shared" si="1123"/>
        <v/>
      </c>
      <c r="CO983" s="53" t="str">
        <f t="shared" si="1124"/>
        <v/>
      </c>
      <c r="CP983" s="53" t="str">
        <f t="shared" si="1125"/>
        <v/>
      </c>
      <c r="CQ983" s="53" t="str">
        <f t="shared" si="1126"/>
        <v/>
      </c>
      <c r="CR983" s="53" t="str">
        <f t="shared" si="1127"/>
        <v/>
      </c>
      <c r="CS983" s="53" t="str">
        <f t="shared" si="1128"/>
        <v/>
      </c>
      <c r="CT983" s="53" t="str">
        <f t="shared" si="1129"/>
        <v/>
      </c>
      <c r="CU983" s="53" t="str">
        <f t="shared" si="1138"/>
        <v/>
      </c>
    </row>
    <row r="984" spans="1:99" hidden="1" x14ac:dyDescent="0.3">
      <c r="A984" s="40">
        <v>1046</v>
      </c>
      <c r="B984" s="141"/>
      <c r="C984" s="142"/>
      <c r="D984" s="144"/>
      <c r="E984" s="144"/>
      <c r="F984" s="312"/>
      <c r="G984" s="144" t="s">
        <v>141</v>
      </c>
      <c r="H984" s="314"/>
      <c r="I984" s="314"/>
      <c r="J984" s="315" t="str">
        <f t="shared" si="1073"/>
        <v/>
      </c>
      <c r="K984" s="316" t="str">
        <f t="shared" si="1074"/>
        <v/>
      </c>
      <c r="L984" s="317" t="str">
        <f t="shared" si="1075"/>
        <v/>
      </c>
      <c r="M984" s="316" t="str">
        <f t="shared" si="1076"/>
        <v/>
      </c>
      <c r="N984" s="317" t="str">
        <f t="shared" si="1077"/>
        <v/>
      </c>
      <c r="O984" s="316" t="str">
        <f t="shared" si="1078"/>
        <v/>
      </c>
      <c r="P984" s="317" t="str">
        <f t="shared" si="1079"/>
        <v/>
      </c>
      <c r="Q984" s="318" t="str">
        <f t="shared" si="1080"/>
        <v/>
      </c>
      <c r="R984" s="319" t="str">
        <f t="shared" si="1081"/>
        <v/>
      </c>
      <c r="S984" s="318" t="str">
        <f t="shared" si="1082"/>
        <v/>
      </c>
      <c r="T984" s="317" t="str">
        <f t="shared" si="1083"/>
        <v/>
      </c>
      <c r="U984" s="318" t="str">
        <f t="shared" si="1084"/>
        <v/>
      </c>
      <c r="V984" s="319" t="str">
        <f t="shared" si="1085"/>
        <v/>
      </c>
      <c r="W984" s="318" t="str">
        <f t="shared" si="1086"/>
        <v/>
      </c>
      <c r="X984" s="319" t="str">
        <f t="shared" si="1087"/>
        <v/>
      </c>
      <c r="Y984" s="318" t="str">
        <f t="shared" si="1088"/>
        <v/>
      </c>
      <c r="Z984" s="319" t="str">
        <f t="shared" si="1089"/>
        <v/>
      </c>
      <c r="AA984" s="317" t="str">
        <f t="shared" si="1090"/>
        <v/>
      </c>
      <c r="AB984" s="97" t="str">
        <f t="shared" si="1091"/>
        <v/>
      </c>
      <c r="AC984" s="143" t="str">
        <f t="shared" si="1092"/>
        <v/>
      </c>
      <c r="AD984" s="143" t="str">
        <f t="shared" si="1131"/>
        <v/>
      </c>
      <c r="AE984" s="360"/>
      <c r="AF984" s="360"/>
      <c r="AG984" s="364"/>
      <c r="AH984" s="363" t="str">
        <f t="shared" si="1132"/>
        <v/>
      </c>
      <c r="AI984" s="360"/>
      <c r="AJ984" s="360"/>
      <c r="AK984" s="364"/>
      <c r="AL984" s="365" t="str">
        <f t="shared" si="1133"/>
        <v/>
      </c>
      <c r="AM984" s="363" t="str">
        <f t="shared" si="1134"/>
        <v/>
      </c>
      <c r="AN984" s="366" t="str">
        <f t="shared" si="1135"/>
        <v/>
      </c>
      <c r="AO984" s="360"/>
      <c r="AP984" s="360"/>
      <c r="AQ984" s="360" t="str">
        <f t="shared" si="1136"/>
        <v/>
      </c>
      <c r="AR984" s="348" t="str">
        <f t="shared" si="1093"/>
        <v/>
      </c>
      <c r="AS984" s="360"/>
      <c r="AT984" s="348" t="str">
        <f t="shared" si="1094"/>
        <v/>
      </c>
      <c r="AU984" s="360"/>
      <c r="AV984" s="348" t="str">
        <f t="shared" si="1095"/>
        <v/>
      </c>
      <c r="AW984" s="360"/>
      <c r="AX984" s="348" t="str">
        <f t="shared" si="1096"/>
        <v/>
      </c>
      <c r="AY984" s="360"/>
      <c r="AZ984" s="348" t="str">
        <f t="shared" si="1097"/>
        <v/>
      </c>
      <c r="BA984" s="367"/>
      <c r="BB984" s="348" t="str">
        <f t="shared" si="1098"/>
        <v/>
      </c>
      <c r="BC984" s="350" t="str">
        <f t="shared" si="1101"/>
        <v/>
      </c>
      <c r="BD984" s="350" t="str">
        <f t="shared" si="1102"/>
        <v/>
      </c>
      <c r="BE984" s="360"/>
      <c r="BF984" s="361"/>
      <c r="BG984" s="362" t="str">
        <f t="shared" si="1137"/>
        <v/>
      </c>
      <c r="BH984" s="354" t="str">
        <f t="shared" si="1103"/>
        <v/>
      </c>
      <c r="BI984" s="350" t="str">
        <f t="shared" si="1104"/>
        <v/>
      </c>
      <c r="BJ984" s="113" t="str">
        <f t="shared" si="1105"/>
        <v/>
      </c>
      <c r="BK984" s="347" t="str">
        <f t="shared" si="1130"/>
        <v/>
      </c>
      <c r="BR984" s="307"/>
      <c r="BS984" s="51" t="str">
        <f t="shared" si="1106"/>
        <v/>
      </c>
      <c r="BT984" s="51" t="str">
        <f t="shared" si="1107"/>
        <v/>
      </c>
      <c r="BU984" s="51" t="str">
        <f t="shared" si="1108"/>
        <v/>
      </c>
      <c r="BV984" s="51" t="str">
        <f t="shared" si="1109"/>
        <v/>
      </c>
      <c r="BW984" s="51" t="str">
        <f t="shared" si="1110"/>
        <v/>
      </c>
      <c r="BX984" s="51" t="str">
        <f t="shared" si="1111"/>
        <v/>
      </c>
      <c r="BY984" s="51" t="str">
        <f t="shared" si="1112"/>
        <v/>
      </c>
      <c r="BZ984" s="51" t="str">
        <f t="shared" si="1113"/>
        <v/>
      </c>
      <c r="CA984" s="51" t="str">
        <f t="shared" si="1114"/>
        <v/>
      </c>
      <c r="CB984" s="51" t="str">
        <f t="shared" si="1115"/>
        <v/>
      </c>
      <c r="CC984" s="51" t="str">
        <f t="shared" si="1099"/>
        <v/>
      </c>
      <c r="CD984" s="51" t="str">
        <f t="shared" si="1100"/>
        <v/>
      </c>
      <c r="CE984" s="51" t="str">
        <f t="shared" si="1116"/>
        <v/>
      </c>
      <c r="CF984" s="51"/>
      <c r="CH984" s="53" t="str">
        <f t="shared" si="1117"/>
        <v/>
      </c>
      <c r="CI984" s="53" t="str">
        <f t="shared" si="1118"/>
        <v/>
      </c>
      <c r="CJ984" s="54" t="str">
        <f t="shared" si="1119"/>
        <v/>
      </c>
      <c r="CK984" s="53" t="str">
        <f t="shared" si="1120"/>
        <v/>
      </c>
      <c r="CL984" s="53" t="str">
        <f t="shared" si="1121"/>
        <v/>
      </c>
      <c r="CM984" s="53" t="str">
        <f t="shared" si="1122"/>
        <v/>
      </c>
      <c r="CN984" s="53" t="str">
        <f t="shared" si="1123"/>
        <v/>
      </c>
      <c r="CO984" s="53" t="str">
        <f t="shared" si="1124"/>
        <v/>
      </c>
      <c r="CP984" s="53" t="str">
        <f t="shared" si="1125"/>
        <v/>
      </c>
      <c r="CQ984" s="53" t="str">
        <f t="shared" si="1126"/>
        <v/>
      </c>
      <c r="CR984" s="53" t="str">
        <f t="shared" si="1127"/>
        <v/>
      </c>
      <c r="CS984" s="53" t="str">
        <f t="shared" si="1128"/>
        <v/>
      </c>
      <c r="CT984" s="53" t="str">
        <f t="shared" si="1129"/>
        <v/>
      </c>
      <c r="CU984" s="53" t="str">
        <f t="shared" si="1138"/>
        <v/>
      </c>
    </row>
    <row r="985" spans="1:99" hidden="1" x14ac:dyDescent="0.3">
      <c r="A985" s="40">
        <v>1047</v>
      </c>
      <c r="B985" s="141"/>
      <c r="C985" s="142"/>
      <c r="D985" s="144"/>
      <c r="E985" s="144"/>
      <c r="F985" s="312"/>
      <c r="G985" s="144" t="s">
        <v>141</v>
      </c>
      <c r="H985" s="314"/>
      <c r="I985" s="314"/>
      <c r="J985" s="315" t="str">
        <f t="shared" si="1073"/>
        <v/>
      </c>
      <c r="K985" s="316" t="str">
        <f t="shared" si="1074"/>
        <v/>
      </c>
      <c r="L985" s="317" t="str">
        <f t="shared" si="1075"/>
        <v/>
      </c>
      <c r="M985" s="316" t="str">
        <f t="shared" si="1076"/>
        <v/>
      </c>
      <c r="N985" s="317" t="str">
        <f t="shared" si="1077"/>
        <v/>
      </c>
      <c r="O985" s="316" t="str">
        <f t="shared" si="1078"/>
        <v/>
      </c>
      <c r="P985" s="317" t="str">
        <f t="shared" si="1079"/>
        <v/>
      </c>
      <c r="Q985" s="318" t="str">
        <f t="shared" si="1080"/>
        <v/>
      </c>
      <c r="R985" s="319" t="str">
        <f t="shared" si="1081"/>
        <v/>
      </c>
      <c r="S985" s="318" t="str">
        <f t="shared" si="1082"/>
        <v/>
      </c>
      <c r="T985" s="317" t="str">
        <f t="shared" si="1083"/>
        <v/>
      </c>
      <c r="U985" s="318" t="str">
        <f t="shared" si="1084"/>
        <v/>
      </c>
      <c r="V985" s="319" t="str">
        <f t="shared" si="1085"/>
        <v/>
      </c>
      <c r="W985" s="318" t="str">
        <f t="shared" si="1086"/>
        <v/>
      </c>
      <c r="X985" s="319" t="str">
        <f t="shared" si="1087"/>
        <v/>
      </c>
      <c r="Y985" s="318" t="str">
        <f t="shared" si="1088"/>
        <v/>
      </c>
      <c r="Z985" s="319" t="str">
        <f t="shared" si="1089"/>
        <v/>
      </c>
      <c r="AA985" s="317" t="str">
        <f t="shared" si="1090"/>
        <v/>
      </c>
      <c r="AB985" s="97" t="str">
        <f t="shared" si="1091"/>
        <v/>
      </c>
      <c r="AC985" s="143" t="str">
        <f t="shared" si="1092"/>
        <v/>
      </c>
      <c r="AD985" s="143" t="str">
        <f t="shared" si="1131"/>
        <v/>
      </c>
      <c r="AE985" s="360"/>
      <c r="AF985" s="360"/>
      <c r="AG985" s="364"/>
      <c r="AH985" s="363" t="str">
        <f t="shared" si="1132"/>
        <v/>
      </c>
      <c r="AI985" s="360"/>
      <c r="AJ985" s="360"/>
      <c r="AK985" s="364"/>
      <c r="AL985" s="365" t="str">
        <f t="shared" si="1133"/>
        <v/>
      </c>
      <c r="AM985" s="363" t="str">
        <f t="shared" si="1134"/>
        <v/>
      </c>
      <c r="AN985" s="366" t="str">
        <f t="shared" si="1135"/>
        <v/>
      </c>
      <c r="AO985" s="360"/>
      <c r="AP985" s="360"/>
      <c r="AQ985" s="360" t="str">
        <f t="shared" si="1136"/>
        <v/>
      </c>
      <c r="AR985" s="348" t="str">
        <f t="shared" si="1093"/>
        <v/>
      </c>
      <c r="AS985" s="360"/>
      <c r="AT985" s="348" t="str">
        <f t="shared" si="1094"/>
        <v/>
      </c>
      <c r="AU985" s="360"/>
      <c r="AV985" s="348" t="str">
        <f t="shared" si="1095"/>
        <v/>
      </c>
      <c r="AW985" s="360"/>
      <c r="AX985" s="348" t="str">
        <f t="shared" si="1096"/>
        <v/>
      </c>
      <c r="AY985" s="360"/>
      <c r="AZ985" s="348" t="str">
        <f t="shared" si="1097"/>
        <v/>
      </c>
      <c r="BA985" s="367"/>
      <c r="BB985" s="348" t="str">
        <f t="shared" si="1098"/>
        <v/>
      </c>
      <c r="BC985" s="350" t="str">
        <f t="shared" si="1101"/>
        <v/>
      </c>
      <c r="BD985" s="350" t="str">
        <f t="shared" si="1102"/>
        <v/>
      </c>
      <c r="BE985" s="360"/>
      <c r="BF985" s="361"/>
      <c r="BG985" s="362" t="str">
        <f t="shared" si="1137"/>
        <v/>
      </c>
      <c r="BH985" s="354" t="str">
        <f t="shared" si="1103"/>
        <v/>
      </c>
      <c r="BI985" s="350" t="str">
        <f t="shared" si="1104"/>
        <v/>
      </c>
      <c r="BJ985" s="113" t="str">
        <f t="shared" si="1105"/>
        <v/>
      </c>
      <c r="BK985" s="347" t="str">
        <f t="shared" si="1130"/>
        <v/>
      </c>
      <c r="BR985" s="307"/>
      <c r="BS985" s="51" t="str">
        <f t="shared" si="1106"/>
        <v/>
      </c>
      <c r="BT985" s="51" t="str">
        <f t="shared" si="1107"/>
        <v/>
      </c>
      <c r="BU985" s="51" t="str">
        <f t="shared" si="1108"/>
        <v/>
      </c>
      <c r="BV985" s="51" t="str">
        <f t="shared" si="1109"/>
        <v/>
      </c>
      <c r="BW985" s="51" t="str">
        <f t="shared" si="1110"/>
        <v/>
      </c>
      <c r="BX985" s="51" t="str">
        <f t="shared" si="1111"/>
        <v/>
      </c>
      <c r="BY985" s="51" t="str">
        <f t="shared" si="1112"/>
        <v/>
      </c>
      <c r="BZ985" s="51" t="str">
        <f t="shared" si="1113"/>
        <v/>
      </c>
      <c r="CA985" s="51" t="str">
        <f t="shared" si="1114"/>
        <v/>
      </c>
      <c r="CB985" s="51" t="str">
        <f t="shared" si="1115"/>
        <v/>
      </c>
      <c r="CC985" s="51" t="str">
        <f t="shared" si="1099"/>
        <v/>
      </c>
      <c r="CD985" s="51" t="str">
        <f t="shared" si="1100"/>
        <v/>
      </c>
      <c r="CE985" s="51" t="str">
        <f t="shared" si="1116"/>
        <v/>
      </c>
      <c r="CF985" s="51"/>
      <c r="CH985" s="53" t="str">
        <f t="shared" si="1117"/>
        <v/>
      </c>
      <c r="CI985" s="53" t="str">
        <f t="shared" si="1118"/>
        <v/>
      </c>
      <c r="CJ985" s="54" t="str">
        <f t="shared" si="1119"/>
        <v/>
      </c>
      <c r="CK985" s="53" t="str">
        <f t="shared" si="1120"/>
        <v/>
      </c>
      <c r="CL985" s="53" t="str">
        <f t="shared" si="1121"/>
        <v/>
      </c>
      <c r="CM985" s="53" t="str">
        <f t="shared" si="1122"/>
        <v/>
      </c>
      <c r="CN985" s="53" t="str">
        <f t="shared" si="1123"/>
        <v/>
      </c>
      <c r="CO985" s="53" t="str">
        <f t="shared" si="1124"/>
        <v/>
      </c>
      <c r="CP985" s="53" t="str">
        <f t="shared" si="1125"/>
        <v/>
      </c>
      <c r="CQ985" s="53" t="str">
        <f t="shared" si="1126"/>
        <v/>
      </c>
      <c r="CR985" s="53" t="str">
        <f t="shared" si="1127"/>
        <v/>
      </c>
      <c r="CS985" s="53" t="str">
        <f t="shared" si="1128"/>
        <v/>
      </c>
      <c r="CT985" s="53" t="str">
        <f t="shared" si="1129"/>
        <v/>
      </c>
      <c r="CU985" s="53" t="str">
        <f t="shared" si="1138"/>
        <v/>
      </c>
    </row>
    <row r="986" spans="1:99" hidden="1" x14ac:dyDescent="0.3">
      <c r="A986" s="40">
        <v>1048</v>
      </c>
      <c r="B986" s="141"/>
      <c r="C986" s="142"/>
      <c r="D986" s="144"/>
      <c r="E986" s="144"/>
      <c r="F986" s="312"/>
      <c r="G986" s="144" t="s">
        <v>141</v>
      </c>
      <c r="H986" s="314"/>
      <c r="I986" s="314"/>
      <c r="J986" s="315" t="str">
        <f t="shared" si="1073"/>
        <v/>
      </c>
      <c r="K986" s="316" t="str">
        <f t="shared" si="1074"/>
        <v/>
      </c>
      <c r="L986" s="317" t="str">
        <f t="shared" si="1075"/>
        <v/>
      </c>
      <c r="M986" s="316" t="str">
        <f t="shared" si="1076"/>
        <v/>
      </c>
      <c r="N986" s="317" t="str">
        <f t="shared" si="1077"/>
        <v/>
      </c>
      <c r="O986" s="316" t="str">
        <f t="shared" si="1078"/>
        <v/>
      </c>
      <c r="P986" s="317" t="str">
        <f t="shared" si="1079"/>
        <v/>
      </c>
      <c r="Q986" s="318" t="str">
        <f t="shared" si="1080"/>
        <v/>
      </c>
      <c r="R986" s="319" t="str">
        <f t="shared" si="1081"/>
        <v/>
      </c>
      <c r="S986" s="318" t="str">
        <f t="shared" si="1082"/>
        <v/>
      </c>
      <c r="T986" s="317" t="str">
        <f t="shared" si="1083"/>
        <v/>
      </c>
      <c r="U986" s="318" t="str">
        <f t="shared" si="1084"/>
        <v/>
      </c>
      <c r="V986" s="319" t="str">
        <f t="shared" si="1085"/>
        <v/>
      </c>
      <c r="W986" s="318" t="str">
        <f t="shared" si="1086"/>
        <v/>
      </c>
      <c r="X986" s="319" t="str">
        <f t="shared" si="1087"/>
        <v/>
      </c>
      <c r="Y986" s="318" t="str">
        <f t="shared" si="1088"/>
        <v/>
      </c>
      <c r="Z986" s="319" t="str">
        <f t="shared" si="1089"/>
        <v/>
      </c>
      <c r="AA986" s="317" t="str">
        <f t="shared" si="1090"/>
        <v/>
      </c>
      <c r="AB986" s="97" t="str">
        <f t="shared" si="1091"/>
        <v/>
      </c>
      <c r="AC986" s="143" t="str">
        <f t="shared" si="1092"/>
        <v/>
      </c>
      <c r="AD986" s="143" t="str">
        <f t="shared" si="1131"/>
        <v/>
      </c>
      <c r="AE986" s="360"/>
      <c r="AF986" s="360"/>
      <c r="AG986" s="364"/>
      <c r="AH986" s="363" t="str">
        <f t="shared" si="1132"/>
        <v/>
      </c>
      <c r="AI986" s="360"/>
      <c r="AJ986" s="360"/>
      <c r="AK986" s="364"/>
      <c r="AL986" s="365" t="str">
        <f t="shared" si="1133"/>
        <v/>
      </c>
      <c r="AM986" s="363" t="str">
        <f t="shared" si="1134"/>
        <v/>
      </c>
      <c r="AN986" s="366" t="str">
        <f t="shared" si="1135"/>
        <v/>
      </c>
      <c r="AO986" s="360"/>
      <c r="AP986" s="360"/>
      <c r="AQ986" s="360" t="str">
        <f t="shared" si="1136"/>
        <v/>
      </c>
      <c r="AR986" s="348" t="str">
        <f t="shared" si="1093"/>
        <v/>
      </c>
      <c r="AS986" s="360"/>
      <c r="AT986" s="348" t="str">
        <f t="shared" si="1094"/>
        <v/>
      </c>
      <c r="AU986" s="360"/>
      <c r="AV986" s="348" t="str">
        <f t="shared" si="1095"/>
        <v/>
      </c>
      <c r="AW986" s="360"/>
      <c r="AX986" s="348" t="str">
        <f t="shared" si="1096"/>
        <v/>
      </c>
      <c r="AY986" s="360"/>
      <c r="AZ986" s="348" t="str">
        <f t="shared" si="1097"/>
        <v/>
      </c>
      <c r="BA986" s="367"/>
      <c r="BB986" s="348" t="str">
        <f t="shared" si="1098"/>
        <v/>
      </c>
      <c r="BC986" s="350" t="str">
        <f t="shared" si="1101"/>
        <v/>
      </c>
      <c r="BD986" s="350" t="str">
        <f t="shared" si="1102"/>
        <v/>
      </c>
      <c r="BE986" s="360"/>
      <c r="BF986" s="361"/>
      <c r="BG986" s="362" t="str">
        <f t="shared" si="1137"/>
        <v/>
      </c>
      <c r="BH986" s="354" t="str">
        <f t="shared" si="1103"/>
        <v/>
      </c>
      <c r="BI986" s="350" t="str">
        <f t="shared" si="1104"/>
        <v/>
      </c>
      <c r="BJ986" s="113" t="str">
        <f t="shared" si="1105"/>
        <v/>
      </c>
      <c r="BK986" s="347" t="str">
        <f t="shared" si="1130"/>
        <v/>
      </c>
      <c r="BR986" s="307"/>
      <c r="BS986" s="51" t="str">
        <f t="shared" si="1106"/>
        <v/>
      </c>
      <c r="BT986" s="51" t="str">
        <f t="shared" si="1107"/>
        <v/>
      </c>
      <c r="BU986" s="51" t="str">
        <f t="shared" si="1108"/>
        <v/>
      </c>
      <c r="BV986" s="51" t="str">
        <f t="shared" si="1109"/>
        <v/>
      </c>
      <c r="BW986" s="51" t="str">
        <f t="shared" si="1110"/>
        <v/>
      </c>
      <c r="BX986" s="51" t="str">
        <f t="shared" si="1111"/>
        <v/>
      </c>
      <c r="BY986" s="51" t="str">
        <f t="shared" si="1112"/>
        <v/>
      </c>
      <c r="BZ986" s="51" t="str">
        <f t="shared" si="1113"/>
        <v/>
      </c>
      <c r="CA986" s="51" t="str">
        <f t="shared" si="1114"/>
        <v/>
      </c>
      <c r="CB986" s="51" t="str">
        <f t="shared" si="1115"/>
        <v/>
      </c>
      <c r="CC986" s="51" t="str">
        <f t="shared" si="1099"/>
        <v/>
      </c>
      <c r="CD986" s="51" t="str">
        <f t="shared" si="1100"/>
        <v/>
      </c>
      <c r="CE986" s="51" t="str">
        <f t="shared" si="1116"/>
        <v/>
      </c>
      <c r="CF986" s="51"/>
      <c r="CH986" s="53" t="str">
        <f t="shared" si="1117"/>
        <v/>
      </c>
      <c r="CI986" s="53" t="str">
        <f t="shared" si="1118"/>
        <v/>
      </c>
      <c r="CJ986" s="54" t="str">
        <f t="shared" si="1119"/>
        <v/>
      </c>
      <c r="CK986" s="53" t="str">
        <f t="shared" si="1120"/>
        <v/>
      </c>
      <c r="CL986" s="53" t="str">
        <f t="shared" si="1121"/>
        <v/>
      </c>
      <c r="CM986" s="53" t="str">
        <f t="shared" si="1122"/>
        <v/>
      </c>
      <c r="CN986" s="53" t="str">
        <f t="shared" si="1123"/>
        <v/>
      </c>
      <c r="CO986" s="53" t="str">
        <f t="shared" si="1124"/>
        <v/>
      </c>
      <c r="CP986" s="53" t="str">
        <f t="shared" si="1125"/>
        <v/>
      </c>
      <c r="CQ986" s="53" t="str">
        <f t="shared" si="1126"/>
        <v/>
      </c>
      <c r="CR986" s="53" t="str">
        <f t="shared" si="1127"/>
        <v/>
      </c>
      <c r="CS986" s="53" t="str">
        <f t="shared" si="1128"/>
        <v/>
      </c>
      <c r="CT986" s="53" t="str">
        <f t="shared" si="1129"/>
        <v/>
      </c>
      <c r="CU986" s="53" t="str">
        <f t="shared" si="1138"/>
        <v/>
      </c>
    </row>
    <row r="987" spans="1:99" hidden="1" x14ac:dyDescent="0.3">
      <c r="A987" s="40">
        <v>1049</v>
      </c>
      <c r="B987" s="141"/>
      <c r="C987" s="142"/>
      <c r="D987" s="144"/>
      <c r="E987" s="144"/>
      <c r="F987" s="312"/>
      <c r="G987" s="144" t="s">
        <v>141</v>
      </c>
      <c r="H987" s="314"/>
      <c r="I987" s="314"/>
      <c r="J987" s="315" t="str">
        <f t="shared" si="1073"/>
        <v/>
      </c>
      <c r="K987" s="316" t="str">
        <f t="shared" si="1074"/>
        <v/>
      </c>
      <c r="L987" s="317" t="str">
        <f t="shared" si="1075"/>
        <v/>
      </c>
      <c r="M987" s="316" t="str">
        <f t="shared" si="1076"/>
        <v/>
      </c>
      <c r="N987" s="317" t="str">
        <f t="shared" si="1077"/>
        <v/>
      </c>
      <c r="O987" s="316" t="str">
        <f t="shared" si="1078"/>
        <v/>
      </c>
      <c r="P987" s="317" t="str">
        <f t="shared" si="1079"/>
        <v/>
      </c>
      <c r="Q987" s="318" t="str">
        <f t="shared" si="1080"/>
        <v/>
      </c>
      <c r="R987" s="319" t="str">
        <f t="shared" si="1081"/>
        <v/>
      </c>
      <c r="S987" s="318" t="str">
        <f t="shared" si="1082"/>
        <v/>
      </c>
      <c r="T987" s="317" t="str">
        <f t="shared" si="1083"/>
        <v/>
      </c>
      <c r="U987" s="318" t="str">
        <f t="shared" si="1084"/>
        <v/>
      </c>
      <c r="V987" s="319" t="str">
        <f t="shared" si="1085"/>
        <v/>
      </c>
      <c r="W987" s="318" t="str">
        <f t="shared" si="1086"/>
        <v/>
      </c>
      <c r="X987" s="319" t="str">
        <f t="shared" si="1087"/>
        <v/>
      </c>
      <c r="Y987" s="318" t="str">
        <f t="shared" si="1088"/>
        <v/>
      </c>
      <c r="Z987" s="319" t="str">
        <f t="shared" si="1089"/>
        <v/>
      </c>
      <c r="AA987" s="317" t="str">
        <f t="shared" si="1090"/>
        <v/>
      </c>
      <c r="AB987" s="97" t="str">
        <f t="shared" si="1091"/>
        <v/>
      </c>
      <c r="AC987" s="143" t="str">
        <f t="shared" si="1092"/>
        <v/>
      </c>
      <c r="AD987" s="143" t="str">
        <f t="shared" si="1131"/>
        <v/>
      </c>
      <c r="AE987" s="360"/>
      <c r="AF987" s="360"/>
      <c r="AG987" s="364"/>
      <c r="AH987" s="363" t="str">
        <f t="shared" si="1132"/>
        <v/>
      </c>
      <c r="AI987" s="360"/>
      <c r="AJ987" s="360"/>
      <c r="AK987" s="364"/>
      <c r="AL987" s="365" t="str">
        <f t="shared" si="1133"/>
        <v/>
      </c>
      <c r="AM987" s="363" t="str">
        <f t="shared" si="1134"/>
        <v/>
      </c>
      <c r="AN987" s="366" t="str">
        <f t="shared" si="1135"/>
        <v/>
      </c>
      <c r="AO987" s="360"/>
      <c r="AP987" s="360"/>
      <c r="AQ987" s="360" t="str">
        <f t="shared" si="1136"/>
        <v/>
      </c>
      <c r="AR987" s="348" t="str">
        <f t="shared" si="1093"/>
        <v/>
      </c>
      <c r="AS987" s="360"/>
      <c r="AT987" s="348" t="str">
        <f t="shared" si="1094"/>
        <v/>
      </c>
      <c r="AU987" s="360"/>
      <c r="AV987" s="348" t="str">
        <f t="shared" si="1095"/>
        <v/>
      </c>
      <c r="AW987" s="360"/>
      <c r="AX987" s="348" t="str">
        <f t="shared" si="1096"/>
        <v/>
      </c>
      <c r="AY987" s="360"/>
      <c r="AZ987" s="348" t="str">
        <f t="shared" si="1097"/>
        <v/>
      </c>
      <c r="BA987" s="367"/>
      <c r="BB987" s="348" t="str">
        <f t="shared" si="1098"/>
        <v/>
      </c>
      <c r="BC987" s="350" t="str">
        <f t="shared" si="1101"/>
        <v/>
      </c>
      <c r="BD987" s="350" t="str">
        <f t="shared" si="1102"/>
        <v/>
      </c>
      <c r="BE987" s="360"/>
      <c r="BF987" s="361"/>
      <c r="BG987" s="362" t="str">
        <f t="shared" si="1137"/>
        <v/>
      </c>
      <c r="BH987" s="354" t="str">
        <f t="shared" si="1103"/>
        <v/>
      </c>
      <c r="BI987" s="350" t="str">
        <f t="shared" si="1104"/>
        <v/>
      </c>
      <c r="BJ987" s="113" t="str">
        <f t="shared" si="1105"/>
        <v/>
      </c>
      <c r="BK987" s="347" t="str">
        <f t="shared" si="1130"/>
        <v/>
      </c>
      <c r="BR987" s="307"/>
      <c r="BS987" s="51" t="str">
        <f t="shared" si="1106"/>
        <v/>
      </c>
      <c r="BT987" s="51" t="str">
        <f t="shared" si="1107"/>
        <v/>
      </c>
      <c r="BU987" s="51" t="str">
        <f t="shared" si="1108"/>
        <v/>
      </c>
      <c r="BV987" s="51" t="str">
        <f t="shared" si="1109"/>
        <v/>
      </c>
      <c r="BW987" s="51" t="str">
        <f t="shared" si="1110"/>
        <v/>
      </c>
      <c r="BX987" s="51" t="str">
        <f t="shared" si="1111"/>
        <v/>
      </c>
      <c r="BY987" s="51" t="str">
        <f t="shared" si="1112"/>
        <v/>
      </c>
      <c r="BZ987" s="51" t="str">
        <f t="shared" si="1113"/>
        <v/>
      </c>
      <c r="CA987" s="51" t="str">
        <f t="shared" si="1114"/>
        <v/>
      </c>
      <c r="CB987" s="51" t="str">
        <f t="shared" si="1115"/>
        <v/>
      </c>
      <c r="CC987" s="51" t="str">
        <f t="shared" si="1099"/>
        <v/>
      </c>
      <c r="CD987" s="51" t="str">
        <f t="shared" si="1100"/>
        <v/>
      </c>
      <c r="CE987" s="51" t="str">
        <f t="shared" si="1116"/>
        <v/>
      </c>
      <c r="CF987" s="51"/>
      <c r="CH987" s="53" t="str">
        <f t="shared" si="1117"/>
        <v/>
      </c>
      <c r="CI987" s="53" t="str">
        <f t="shared" si="1118"/>
        <v/>
      </c>
      <c r="CJ987" s="54" t="str">
        <f t="shared" si="1119"/>
        <v/>
      </c>
      <c r="CK987" s="53" t="str">
        <f t="shared" si="1120"/>
        <v/>
      </c>
      <c r="CL987" s="53" t="str">
        <f t="shared" si="1121"/>
        <v/>
      </c>
      <c r="CM987" s="53" t="str">
        <f t="shared" si="1122"/>
        <v/>
      </c>
      <c r="CN987" s="53" t="str">
        <f t="shared" si="1123"/>
        <v/>
      </c>
      <c r="CO987" s="53" t="str">
        <f t="shared" si="1124"/>
        <v/>
      </c>
      <c r="CP987" s="53" t="str">
        <f t="shared" si="1125"/>
        <v/>
      </c>
      <c r="CQ987" s="53" t="str">
        <f t="shared" si="1126"/>
        <v/>
      </c>
      <c r="CR987" s="53" t="str">
        <f t="shared" si="1127"/>
        <v/>
      </c>
      <c r="CS987" s="53" t="str">
        <f t="shared" si="1128"/>
        <v/>
      </c>
      <c r="CT987" s="53" t="str">
        <f t="shared" si="1129"/>
        <v/>
      </c>
      <c r="CU987" s="53" t="str">
        <f t="shared" si="1138"/>
        <v/>
      </c>
    </row>
    <row r="988" spans="1:99" hidden="1" x14ac:dyDescent="0.3">
      <c r="A988" s="40">
        <v>1050</v>
      </c>
      <c r="B988" s="141"/>
      <c r="C988" s="142"/>
      <c r="D988" s="144"/>
      <c r="E988" s="144"/>
      <c r="F988" s="312"/>
      <c r="G988" s="144" t="s">
        <v>141</v>
      </c>
      <c r="H988" s="314"/>
      <c r="I988" s="314"/>
      <c r="J988" s="315" t="str">
        <f t="shared" si="1073"/>
        <v/>
      </c>
      <c r="K988" s="316" t="str">
        <f t="shared" si="1074"/>
        <v/>
      </c>
      <c r="L988" s="317" t="str">
        <f t="shared" si="1075"/>
        <v/>
      </c>
      <c r="M988" s="316" t="str">
        <f t="shared" si="1076"/>
        <v/>
      </c>
      <c r="N988" s="317" t="str">
        <f t="shared" si="1077"/>
        <v/>
      </c>
      <c r="O988" s="316" t="str">
        <f t="shared" si="1078"/>
        <v/>
      </c>
      <c r="P988" s="317" t="str">
        <f t="shared" si="1079"/>
        <v/>
      </c>
      <c r="Q988" s="318" t="str">
        <f t="shared" si="1080"/>
        <v/>
      </c>
      <c r="R988" s="319" t="str">
        <f t="shared" si="1081"/>
        <v/>
      </c>
      <c r="S988" s="318" t="str">
        <f t="shared" si="1082"/>
        <v/>
      </c>
      <c r="T988" s="317" t="str">
        <f t="shared" si="1083"/>
        <v/>
      </c>
      <c r="U988" s="318" t="str">
        <f t="shared" si="1084"/>
        <v/>
      </c>
      <c r="V988" s="319" t="str">
        <f t="shared" si="1085"/>
        <v/>
      </c>
      <c r="W988" s="318" t="str">
        <f t="shared" si="1086"/>
        <v/>
      </c>
      <c r="X988" s="319" t="str">
        <f t="shared" si="1087"/>
        <v/>
      </c>
      <c r="Y988" s="318" t="str">
        <f t="shared" si="1088"/>
        <v/>
      </c>
      <c r="Z988" s="319" t="str">
        <f t="shared" si="1089"/>
        <v/>
      </c>
      <c r="AA988" s="317" t="str">
        <f t="shared" si="1090"/>
        <v/>
      </c>
      <c r="AB988" s="97" t="str">
        <f t="shared" si="1091"/>
        <v/>
      </c>
      <c r="AC988" s="143" t="str">
        <f t="shared" si="1092"/>
        <v/>
      </c>
      <c r="AD988" s="143" t="str">
        <f t="shared" si="1131"/>
        <v/>
      </c>
      <c r="AE988" s="360"/>
      <c r="AF988" s="360"/>
      <c r="AG988" s="364"/>
      <c r="AH988" s="363" t="str">
        <f t="shared" si="1132"/>
        <v/>
      </c>
      <c r="AI988" s="360"/>
      <c r="AJ988" s="360"/>
      <c r="AK988" s="364"/>
      <c r="AL988" s="365" t="str">
        <f t="shared" si="1133"/>
        <v/>
      </c>
      <c r="AM988" s="363" t="str">
        <f t="shared" si="1134"/>
        <v/>
      </c>
      <c r="AN988" s="366" t="str">
        <f t="shared" si="1135"/>
        <v/>
      </c>
      <c r="AO988" s="360"/>
      <c r="AP988" s="360"/>
      <c r="AQ988" s="360" t="str">
        <f t="shared" si="1136"/>
        <v/>
      </c>
      <c r="AR988" s="348" t="str">
        <f t="shared" si="1093"/>
        <v/>
      </c>
      <c r="AS988" s="360"/>
      <c r="AT988" s="348" t="str">
        <f t="shared" si="1094"/>
        <v/>
      </c>
      <c r="AU988" s="360"/>
      <c r="AV988" s="348" t="str">
        <f t="shared" si="1095"/>
        <v/>
      </c>
      <c r="AW988" s="360"/>
      <c r="AX988" s="348" t="str">
        <f t="shared" si="1096"/>
        <v/>
      </c>
      <c r="AY988" s="360"/>
      <c r="AZ988" s="348" t="str">
        <f t="shared" si="1097"/>
        <v/>
      </c>
      <c r="BA988" s="367"/>
      <c r="BB988" s="348" t="str">
        <f t="shared" si="1098"/>
        <v/>
      </c>
      <c r="BC988" s="350" t="str">
        <f t="shared" si="1101"/>
        <v/>
      </c>
      <c r="BD988" s="350" t="str">
        <f t="shared" si="1102"/>
        <v/>
      </c>
      <c r="BE988" s="360"/>
      <c r="BF988" s="361"/>
      <c r="BG988" s="362" t="str">
        <f t="shared" si="1137"/>
        <v/>
      </c>
      <c r="BH988" s="354" t="str">
        <f t="shared" si="1103"/>
        <v/>
      </c>
      <c r="BI988" s="350" t="str">
        <f t="shared" si="1104"/>
        <v/>
      </c>
      <c r="BJ988" s="113" t="str">
        <f t="shared" si="1105"/>
        <v/>
      </c>
      <c r="BK988" s="347" t="str">
        <f t="shared" si="1130"/>
        <v/>
      </c>
      <c r="BR988" s="307"/>
      <c r="BS988" s="51" t="str">
        <f t="shared" si="1106"/>
        <v/>
      </c>
      <c r="BT988" s="51" t="str">
        <f t="shared" si="1107"/>
        <v/>
      </c>
      <c r="BU988" s="51" t="str">
        <f t="shared" si="1108"/>
        <v/>
      </c>
      <c r="BV988" s="51" t="str">
        <f t="shared" si="1109"/>
        <v/>
      </c>
      <c r="BW988" s="51" t="str">
        <f t="shared" si="1110"/>
        <v/>
      </c>
      <c r="BX988" s="51" t="str">
        <f t="shared" si="1111"/>
        <v/>
      </c>
      <c r="BY988" s="51" t="str">
        <f t="shared" si="1112"/>
        <v/>
      </c>
      <c r="BZ988" s="51" t="str">
        <f t="shared" si="1113"/>
        <v/>
      </c>
      <c r="CA988" s="51" t="str">
        <f t="shared" si="1114"/>
        <v/>
      </c>
      <c r="CB988" s="51" t="str">
        <f t="shared" si="1115"/>
        <v/>
      </c>
      <c r="CC988" s="51" t="str">
        <f t="shared" si="1099"/>
        <v/>
      </c>
      <c r="CD988" s="51" t="str">
        <f t="shared" si="1100"/>
        <v/>
      </c>
      <c r="CE988" s="51" t="str">
        <f t="shared" si="1116"/>
        <v/>
      </c>
      <c r="CF988" s="51"/>
      <c r="CH988" s="53" t="str">
        <f t="shared" si="1117"/>
        <v/>
      </c>
      <c r="CI988" s="53" t="str">
        <f t="shared" si="1118"/>
        <v/>
      </c>
      <c r="CJ988" s="54" t="str">
        <f t="shared" si="1119"/>
        <v/>
      </c>
      <c r="CK988" s="53" t="str">
        <f t="shared" si="1120"/>
        <v/>
      </c>
      <c r="CL988" s="53" t="str">
        <f t="shared" si="1121"/>
        <v/>
      </c>
      <c r="CM988" s="53" t="str">
        <f t="shared" si="1122"/>
        <v/>
      </c>
      <c r="CN988" s="53" t="str">
        <f t="shared" si="1123"/>
        <v/>
      </c>
      <c r="CO988" s="53" t="str">
        <f t="shared" si="1124"/>
        <v/>
      </c>
      <c r="CP988" s="53" t="str">
        <f t="shared" si="1125"/>
        <v/>
      </c>
      <c r="CQ988" s="53" t="str">
        <f t="shared" si="1126"/>
        <v/>
      </c>
      <c r="CR988" s="53" t="str">
        <f t="shared" si="1127"/>
        <v/>
      </c>
      <c r="CS988" s="53" t="str">
        <f t="shared" si="1128"/>
        <v/>
      </c>
      <c r="CT988" s="53" t="str">
        <f t="shared" si="1129"/>
        <v/>
      </c>
      <c r="CU988" s="53" t="str">
        <f t="shared" si="1138"/>
        <v/>
      </c>
    </row>
    <row r="989" spans="1:99" hidden="1" x14ac:dyDescent="0.3">
      <c r="A989" s="40">
        <v>1051</v>
      </c>
      <c r="B989" s="141"/>
      <c r="C989" s="142"/>
      <c r="D989" s="144"/>
      <c r="E989" s="144"/>
      <c r="F989" s="312"/>
      <c r="G989" s="144" t="s">
        <v>141</v>
      </c>
      <c r="H989" s="314"/>
      <c r="I989" s="314"/>
      <c r="J989" s="315" t="str">
        <f t="shared" si="1073"/>
        <v/>
      </c>
      <c r="K989" s="316" t="str">
        <f t="shared" si="1074"/>
        <v/>
      </c>
      <c r="L989" s="317" t="str">
        <f t="shared" si="1075"/>
        <v/>
      </c>
      <c r="M989" s="316" t="str">
        <f t="shared" si="1076"/>
        <v/>
      </c>
      <c r="N989" s="317" t="str">
        <f t="shared" si="1077"/>
        <v/>
      </c>
      <c r="O989" s="316" t="str">
        <f t="shared" si="1078"/>
        <v/>
      </c>
      <c r="P989" s="317" t="str">
        <f t="shared" si="1079"/>
        <v/>
      </c>
      <c r="Q989" s="318" t="str">
        <f t="shared" si="1080"/>
        <v/>
      </c>
      <c r="R989" s="319" t="str">
        <f t="shared" si="1081"/>
        <v/>
      </c>
      <c r="S989" s="318" t="str">
        <f t="shared" si="1082"/>
        <v/>
      </c>
      <c r="T989" s="317" t="str">
        <f t="shared" si="1083"/>
        <v/>
      </c>
      <c r="U989" s="318" t="str">
        <f t="shared" si="1084"/>
        <v/>
      </c>
      <c r="V989" s="319" t="str">
        <f t="shared" si="1085"/>
        <v/>
      </c>
      <c r="W989" s="318" t="str">
        <f t="shared" si="1086"/>
        <v/>
      </c>
      <c r="X989" s="319" t="str">
        <f t="shared" si="1087"/>
        <v/>
      </c>
      <c r="Y989" s="318" t="str">
        <f t="shared" si="1088"/>
        <v/>
      </c>
      <c r="Z989" s="319" t="str">
        <f t="shared" si="1089"/>
        <v/>
      </c>
      <c r="AA989" s="317" t="str">
        <f t="shared" si="1090"/>
        <v/>
      </c>
      <c r="AB989" s="97" t="str">
        <f t="shared" si="1091"/>
        <v/>
      </c>
      <c r="AC989" s="143" t="str">
        <f t="shared" si="1092"/>
        <v/>
      </c>
      <c r="AD989" s="143" t="str">
        <f t="shared" si="1131"/>
        <v/>
      </c>
      <c r="AE989" s="360"/>
      <c r="AF989" s="360"/>
      <c r="AG989" s="364"/>
      <c r="AH989" s="363" t="str">
        <f t="shared" si="1132"/>
        <v/>
      </c>
      <c r="AI989" s="360"/>
      <c r="AJ989" s="360"/>
      <c r="AK989" s="364"/>
      <c r="AL989" s="365" t="str">
        <f t="shared" si="1133"/>
        <v/>
      </c>
      <c r="AM989" s="363" t="str">
        <f t="shared" si="1134"/>
        <v/>
      </c>
      <c r="AN989" s="366" t="str">
        <f t="shared" si="1135"/>
        <v/>
      </c>
      <c r="AO989" s="360"/>
      <c r="AP989" s="360"/>
      <c r="AQ989" s="360" t="str">
        <f t="shared" si="1136"/>
        <v/>
      </c>
      <c r="AR989" s="348" t="str">
        <f t="shared" si="1093"/>
        <v/>
      </c>
      <c r="AS989" s="360"/>
      <c r="AT989" s="348" t="str">
        <f t="shared" si="1094"/>
        <v/>
      </c>
      <c r="AU989" s="360"/>
      <c r="AV989" s="348" t="str">
        <f t="shared" si="1095"/>
        <v/>
      </c>
      <c r="AW989" s="360"/>
      <c r="AX989" s="348" t="str">
        <f t="shared" si="1096"/>
        <v/>
      </c>
      <c r="AY989" s="360"/>
      <c r="AZ989" s="348" t="str">
        <f t="shared" si="1097"/>
        <v/>
      </c>
      <c r="BA989" s="367"/>
      <c r="BB989" s="348" t="str">
        <f t="shared" si="1098"/>
        <v/>
      </c>
      <c r="BC989" s="350" t="str">
        <f t="shared" si="1101"/>
        <v/>
      </c>
      <c r="BD989" s="350" t="str">
        <f t="shared" si="1102"/>
        <v/>
      </c>
      <c r="BE989" s="360"/>
      <c r="BF989" s="361"/>
      <c r="BG989" s="362" t="str">
        <f t="shared" si="1137"/>
        <v/>
      </c>
      <c r="BH989" s="354" t="str">
        <f t="shared" si="1103"/>
        <v/>
      </c>
      <c r="BI989" s="350" t="str">
        <f t="shared" si="1104"/>
        <v/>
      </c>
      <c r="BJ989" s="113" t="str">
        <f t="shared" si="1105"/>
        <v/>
      </c>
      <c r="BK989" s="347" t="str">
        <f t="shared" si="1130"/>
        <v/>
      </c>
      <c r="BR989" s="307"/>
      <c r="BS989" s="51" t="str">
        <f t="shared" si="1106"/>
        <v/>
      </c>
      <c r="BT989" s="51" t="str">
        <f t="shared" si="1107"/>
        <v/>
      </c>
      <c r="BU989" s="51" t="str">
        <f t="shared" si="1108"/>
        <v/>
      </c>
      <c r="BV989" s="51" t="str">
        <f t="shared" si="1109"/>
        <v/>
      </c>
      <c r="BW989" s="51" t="str">
        <f t="shared" si="1110"/>
        <v/>
      </c>
      <c r="BX989" s="51" t="str">
        <f t="shared" si="1111"/>
        <v/>
      </c>
      <c r="BY989" s="51" t="str">
        <f t="shared" si="1112"/>
        <v/>
      </c>
      <c r="BZ989" s="51" t="str">
        <f t="shared" si="1113"/>
        <v/>
      </c>
      <c r="CA989" s="51" t="str">
        <f t="shared" si="1114"/>
        <v/>
      </c>
      <c r="CB989" s="51" t="str">
        <f t="shared" si="1115"/>
        <v/>
      </c>
      <c r="CC989" s="51" t="str">
        <f t="shared" si="1099"/>
        <v/>
      </c>
      <c r="CD989" s="51" t="str">
        <f t="shared" si="1100"/>
        <v/>
      </c>
      <c r="CE989" s="51" t="str">
        <f t="shared" si="1116"/>
        <v/>
      </c>
      <c r="CF989" s="51"/>
      <c r="CH989" s="53" t="str">
        <f t="shared" si="1117"/>
        <v/>
      </c>
      <c r="CI989" s="53" t="str">
        <f t="shared" si="1118"/>
        <v/>
      </c>
      <c r="CJ989" s="54" t="str">
        <f t="shared" si="1119"/>
        <v/>
      </c>
      <c r="CK989" s="53" t="str">
        <f t="shared" si="1120"/>
        <v/>
      </c>
      <c r="CL989" s="53" t="str">
        <f t="shared" si="1121"/>
        <v/>
      </c>
      <c r="CM989" s="53" t="str">
        <f t="shared" si="1122"/>
        <v/>
      </c>
      <c r="CN989" s="53" t="str">
        <f t="shared" si="1123"/>
        <v/>
      </c>
      <c r="CO989" s="53" t="str">
        <f t="shared" si="1124"/>
        <v/>
      </c>
      <c r="CP989" s="53" t="str">
        <f t="shared" si="1125"/>
        <v/>
      </c>
      <c r="CQ989" s="53" t="str">
        <f t="shared" si="1126"/>
        <v/>
      </c>
      <c r="CR989" s="53" t="str">
        <f t="shared" si="1127"/>
        <v/>
      </c>
      <c r="CS989" s="53" t="str">
        <f t="shared" si="1128"/>
        <v/>
      </c>
      <c r="CT989" s="53" t="str">
        <f t="shared" si="1129"/>
        <v/>
      </c>
      <c r="CU989" s="53" t="str">
        <f t="shared" si="1138"/>
        <v/>
      </c>
    </row>
    <row r="990" spans="1:99" hidden="1" x14ac:dyDescent="0.3">
      <c r="A990" s="40">
        <v>1052</v>
      </c>
      <c r="B990" s="141"/>
      <c r="C990" s="142"/>
      <c r="D990" s="144"/>
      <c r="E990" s="144"/>
      <c r="F990" s="312"/>
      <c r="G990" s="144" t="s">
        <v>141</v>
      </c>
      <c r="H990" s="314"/>
      <c r="I990" s="314"/>
      <c r="J990" s="315" t="str">
        <f t="shared" si="1073"/>
        <v/>
      </c>
      <c r="K990" s="316" t="str">
        <f t="shared" si="1074"/>
        <v/>
      </c>
      <c r="L990" s="317" t="str">
        <f t="shared" si="1075"/>
        <v/>
      </c>
      <c r="M990" s="316" t="str">
        <f t="shared" si="1076"/>
        <v/>
      </c>
      <c r="N990" s="317" t="str">
        <f t="shared" si="1077"/>
        <v/>
      </c>
      <c r="O990" s="316" t="str">
        <f t="shared" si="1078"/>
        <v/>
      </c>
      <c r="P990" s="317" t="str">
        <f t="shared" si="1079"/>
        <v/>
      </c>
      <c r="Q990" s="318" t="str">
        <f t="shared" si="1080"/>
        <v/>
      </c>
      <c r="R990" s="319" t="str">
        <f t="shared" si="1081"/>
        <v/>
      </c>
      <c r="S990" s="318" t="str">
        <f t="shared" si="1082"/>
        <v/>
      </c>
      <c r="T990" s="317" t="str">
        <f t="shared" si="1083"/>
        <v/>
      </c>
      <c r="U990" s="318" t="str">
        <f t="shared" si="1084"/>
        <v/>
      </c>
      <c r="V990" s="319" t="str">
        <f t="shared" si="1085"/>
        <v/>
      </c>
      <c r="W990" s="318" t="str">
        <f t="shared" si="1086"/>
        <v/>
      </c>
      <c r="X990" s="319" t="str">
        <f t="shared" si="1087"/>
        <v/>
      </c>
      <c r="Y990" s="318" t="str">
        <f t="shared" si="1088"/>
        <v/>
      </c>
      <c r="Z990" s="319" t="str">
        <f t="shared" si="1089"/>
        <v/>
      </c>
      <c r="AA990" s="317" t="str">
        <f t="shared" si="1090"/>
        <v/>
      </c>
      <c r="AB990" s="97" t="str">
        <f t="shared" si="1091"/>
        <v/>
      </c>
      <c r="AC990" s="143" t="str">
        <f t="shared" si="1092"/>
        <v/>
      </c>
      <c r="AD990" s="143" t="str">
        <f t="shared" si="1131"/>
        <v/>
      </c>
      <c r="AE990" s="360"/>
      <c r="AF990" s="360"/>
      <c r="AG990" s="364"/>
      <c r="AH990" s="363" t="str">
        <f t="shared" si="1132"/>
        <v/>
      </c>
      <c r="AI990" s="360"/>
      <c r="AJ990" s="360"/>
      <c r="AK990" s="364"/>
      <c r="AL990" s="365" t="str">
        <f t="shared" si="1133"/>
        <v/>
      </c>
      <c r="AM990" s="363" t="str">
        <f t="shared" si="1134"/>
        <v/>
      </c>
      <c r="AN990" s="366" t="str">
        <f t="shared" si="1135"/>
        <v/>
      </c>
      <c r="AO990" s="360"/>
      <c r="AP990" s="360"/>
      <c r="AQ990" s="360" t="str">
        <f t="shared" si="1136"/>
        <v/>
      </c>
      <c r="AR990" s="348" t="str">
        <f t="shared" si="1093"/>
        <v/>
      </c>
      <c r="AS990" s="360"/>
      <c r="AT990" s="348" t="str">
        <f t="shared" si="1094"/>
        <v/>
      </c>
      <c r="AU990" s="360"/>
      <c r="AV990" s="348" t="str">
        <f t="shared" si="1095"/>
        <v/>
      </c>
      <c r="AW990" s="360"/>
      <c r="AX990" s="348" t="str">
        <f t="shared" si="1096"/>
        <v/>
      </c>
      <c r="AY990" s="360"/>
      <c r="AZ990" s="348" t="str">
        <f t="shared" si="1097"/>
        <v/>
      </c>
      <c r="BA990" s="367"/>
      <c r="BB990" s="348" t="str">
        <f t="shared" si="1098"/>
        <v/>
      </c>
      <c r="BC990" s="350" t="str">
        <f t="shared" si="1101"/>
        <v/>
      </c>
      <c r="BD990" s="350" t="str">
        <f t="shared" si="1102"/>
        <v/>
      </c>
      <c r="BE990" s="360"/>
      <c r="BF990" s="361"/>
      <c r="BG990" s="362" t="str">
        <f t="shared" si="1137"/>
        <v/>
      </c>
      <c r="BH990" s="354" t="str">
        <f t="shared" si="1103"/>
        <v/>
      </c>
      <c r="BI990" s="350" t="str">
        <f t="shared" si="1104"/>
        <v/>
      </c>
      <c r="BJ990" s="113" t="str">
        <f t="shared" si="1105"/>
        <v/>
      </c>
      <c r="BK990" s="347" t="str">
        <f t="shared" si="1130"/>
        <v/>
      </c>
      <c r="BR990" s="307"/>
      <c r="BS990" s="51" t="str">
        <f t="shared" si="1106"/>
        <v/>
      </c>
      <c r="BT990" s="51" t="str">
        <f t="shared" si="1107"/>
        <v/>
      </c>
      <c r="BU990" s="51" t="str">
        <f t="shared" si="1108"/>
        <v/>
      </c>
      <c r="BV990" s="51" t="str">
        <f t="shared" si="1109"/>
        <v/>
      </c>
      <c r="BW990" s="51" t="str">
        <f t="shared" si="1110"/>
        <v/>
      </c>
      <c r="BX990" s="51" t="str">
        <f t="shared" si="1111"/>
        <v/>
      </c>
      <c r="BY990" s="51" t="str">
        <f t="shared" si="1112"/>
        <v/>
      </c>
      <c r="BZ990" s="51" t="str">
        <f t="shared" si="1113"/>
        <v/>
      </c>
      <c r="CA990" s="51" t="str">
        <f t="shared" si="1114"/>
        <v/>
      </c>
      <c r="CB990" s="51" t="str">
        <f t="shared" si="1115"/>
        <v/>
      </c>
      <c r="CC990" s="51" t="str">
        <f t="shared" si="1099"/>
        <v/>
      </c>
      <c r="CD990" s="51" t="str">
        <f t="shared" si="1100"/>
        <v/>
      </c>
      <c r="CE990" s="51" t="str">
        <f t="shared" si="1116"/>
        <v/>
      </c>
      <c r="CF990" s="51"/>
      <c r="CH990" s="53" t="str">
        <f t="shared" si="1117"/>
        <v/>
      </c>
      <c r="CI990" s="53" t="str">
        <f t="shared" si="1118"/>
        <v/>
      </c>
      <c r="CJ990" s="54" t="str">
        <f t="shared" si="1119"/>
        <v/>
      </c>
      <c r="CK990" s="53" t="str">
        <f t="shared" si="1120"/>
        <v/>
      </c>
      <c r="CL990" s="53" t="str">
        <f t="shared" si="1121"/>
        <v/>
      </c>
      <c r="CM990" s="53" t="str">
        <f t="shared" si="1122"/>
        <v/>
      </c>
      <c r="CN990" s="53" t="str">
        <f t="shared" si="1123"/>
        <v/>
      </c>
      <c r="CO990" s="53" t="str">
        <f t="shared" si="1124"/>
        <v/>
      </c>
      <c r="CP990" s="53" t="str">
        <f t="shared" si="1125"/>
        <v/>
      </c>
      <c r="CQ990" s="53" t="str">
        <f t="shared" si="1126"/>
        <v/>
      </c>
      <c r="CR990" s="53" t="str">
        <f t="shared" si="1127"/>
        <v/>
      </c>
      <c r="CS990" s="53" t="str">
        <f t="shared" si="1128"/>
        <v/>
      </c>
      <c r="CT990" s="53" t="str">
        <f t="shared" si="1129"/>
        <v/>
      </c>
      <c r="CU990" s="53" t="str">
        <f t="shared" si="1138"/>
        <v/>
      </c>
    </row>
    <row r="991" spans="1:99" hidden="1" x14ac:dyDescent="0.3">
      <c r="A991" s="40">
        <v>1053</v>
      </c>
      <c r="B991" s="141"/>
      <c r="C991" s="142"/>
      <c r="D991" s="144"/>
      <c r="E991" s="144"/>
      <c r="F991" s="312"/>
      <c r="G991" s="144" t="s">
        <v>141</v>
      </c>
      <c r="H991" s="314"/>
      <c r="I991" s="314"/>
      <c r="J991" s="315" t="str">
        <f t="shared" si="1073"/>
        <v/>
      </c>
      <c r="K991" s="316" t="str">
        <f t="shared" si="1074"/>
        <v/>
      </c>
      <c r="L991" s="317" t="str">
        <f t="shared" si="1075"/>
        <v/>
      </c>
      <c r="M991" s="316" t="str">
        <f t="shared" si="1076"/>
        <v/>
      </c>
      <c r="N991" s="317" t="str">
        <f t="shared" si="1077"/>
        <v/>
      </c>
      <c r="O991" s="316" t="str">
        <f t="shared" si="1078"/>
        <v/>
      </c>
      <c r="P991" s="317" t="str">
        <f t="shared" si="1079"/>
        <v/>
      </c>
      <c r="Q991" s="318" t="str">
        <f t="shared" si="1080"/>
        <v/>
      </c>
      <c r="R991" s="319" t="str">
        <f t="shared" si="1081"/>
        <v/>
      </c>
      <c r="S991" s="318" t="str">
        <f t="shared" si="1082"/>
        <v/>
      </c>
      <c r="T991" s="317" t="str">
        <f t="shared" si="1083"/>
        <v/>
      </c>
      <c r="U991" s="318" t="str">
        <f t="shared" si="1084"/>
        <v/>
      </c>
      <c r="V991" s="319" t="str">
        <f t="shared" si="1085"/>
        <v/>
      </c>
      <c r="W991" s="318" t="str">
        <f t="shared" si="1086"/>
        <v/>
      </c>
      <c r="X991" s="319" t="str">
        <f t="shared" si="1087"/>
        <v/>
      </c>
      <c r="Y991" s="318" t="str">
        <f t="shared" si="1088"/>
        <v/>
      </c>
      <c r="Z991" s="319" t="str">
        <f t="shared" si="1089"/>
        <v/>
      </c>
      <c r="AA991" s="317" t="str">
        <f t="shared" si="1090"/>
        <v/>
      </c>
      <c r="AB991" s="97" t="str">
        <f t="shared" si="1091"/>
        <v/>
      </c>
      <c r="AC991" s="143" t="str">
        <f t="shared" si="1092"/>
        <v/>
      </c>
      <c r="AD991" s="143" t="str">
        <f t="shared" si="1131"/>
        <v/>
      </c>
      <c r="AE991" s="360"/>
      <c r="AF991" s="360"/>
      <c r="AG991" s="364"/>
      <c r="AH991" s="363" t="str">
        <f t="shared" si="1132"/>
        <v/>
      </c>
      <c r="AI991" s="360"/>
      <c r="AJ991" s="360"/>
      <c r="AK991" s="364"/>
      <c r="AL991" s="365" t="str">
        <f t="shared" si="1133"/>
        <v/>
      </c>
      <c r="AM991" s="363" t="str">
        <f t="shared" si="1134"/>
        <v/>
      </c>
      <c r="AN991" s="366" t="str">
        <f t="shared" si="1135"/>
        <v/>
      </c>
      <c r="AO991" s="360"/>
      <c r="AP991" s="360"/>
      <c r="AQ991" s="360" t="str">
        <f t="shared" si="1136"/>
        <v/>
      </c>
      <c r="AR991" s="348" t="str">
        <f t="shared" si="1093"/>
        <v/>
      </c>
      <c r="AS991" s="360"/>
      <c r="AT991" s="348" t="str">
        <f t="shared" si="1094"/>
        <v/>
      </c>
      <c r="AU991" s="360"/>
      <c r="AV991" s="348" t="str">
        <f t="shared" si="1095"/>
        <v/>
      </c>
      <c r="AW991" s="360"/>
      <c r="AX991" s="348" t="str">
        <f t="shared" si="1096"/>
        <v/>
      </c>
      <c r="AY991" s="360"/>
      <c r="AZ991" s="348" t="str">
        <f t="shared" si="1097"/>
        <v/>
      </c>
      <c r="BA991" s="367"/>
      <c r="BB991" s="348" t="str">
        <f t="shared" si="1098"/>
        <v/>
      </c>
      <c r="BC991" s="350" t="str">
        <f t="shared" si="1101"/>
        <v/>
      </c>
      <c r="BD991" s="350" t="str">
        <f t="shared" si="1102"/>
        <v/>
      </c>
      <c r="BE991" s="360"/>
      <c r="BF991" s="361"/>
      <c r="BG991" s="362" t="str">
        <f t="shared" si="1137"/>
        <v/>
      </c>
      <c r="BH991" s="354" t="str">
        <f t="shared" si="1103"/>
        <v/>
      </c>
      <c r="BI991" s="350" t="str">
        <f t="shared" si="1104"/>
        <v/>
      </c>
      <c r="BJ991" s="113" t="str">
        <f t="shared" si="1105"/>
        <v/>
      </c>
      <c r="BK991" s="347" t="str">
        <f t="shared" si="1130"/>
        <v/>
      </c>
      <c r="BR991" s="307"/>
      <c r="BS991" s="51" t="str">
        <f t="shared" si="1106"/>
        <v/>
      </c>
      <c r="BT991" s="51" t="str">
        <f t="shared" si="1107"/>
        <v/>
      </c>
      <c r="BU991" s="51" t="str">
        <f t="shared" si="1108"/>
        <v/>
      </c>
      <c r="BV991" s="51" t="str">
        <f t="shared" si="1109"/>
        <v/>
      </c>
      <c r="BW991" s="51" t="str">
        <f t="shared" si="1110"/>
        <v/>
      </c>
      <c r="BX991" s="51" t="str">
        <f t="shared" si="1111"/>
        <v/>
      </c>
      <c r="BY991" s="51" t="str">
        <f t="shared" si="1112"/>
        <v/>
      </c>
      <c r="BZ991" s="51" t="str">
        <f t="shared" si="1113"/>
        <v/>
      </c>
      <c r="CA991" s="51" t="str">
        <f t="shared" si="1114"/>
        <v/>
      </c>
      <c r="CB991" s="51" t="str">
        <f t="shared" si="1115"/>
        <v/>
      </c>
      <c r="CC991" s="51" t="str">
        <f t="shared" si="1099"/>
        <v/>
      </c>
      <c r="CD991" s="51" t="str">
        <f t="shared" si="1100"/>
        <v/>
      </c>
      <c r="CE991" s="51" t="str">
        <f t="shared" si="1116"/>
        <v/>
      </c>
      <c r="CF991" s="51"/>
      <c r="CH991" s="53" t="str">
        <f t="shared" si="1117"/>
        <v/>
      </c>
      <c r="CI991" s="53" t="str">
        <f t="shared" si="1118"/>
        <v/>
      </c>
      <c r="CJ991" s="54" t="str">
        <f t="shared" si="1119"/>
        <v/>
      </c>
      <c r="CK991" s="53" t="str">
        <f t="shared" si="1120"/>
        <v/>
      </c>
      <c r="CL991" s="53" t="str">
        <f t="shared" si="1121"/>
        <v/>
      </c>
      <c r="CM991" s="53" t="str">
        <f t="shared" si="1122"/>
        <v/>
      </c>
      <c r="CN991" s="53" t="str">
        <f t="shared" si="1123"/>
        <v/>
      </c>
      <c r="CO991" s="53" t="str">
        <f t="shared" si="1124"/>
        <v/>
      </c>
      <c r="CP991" s="53" t="str">
        <f t="shared" si="1125"/>
        <v/>
      </c>
      <c r="CQ991" s="53" t="str">
        <f t="shared" si="1126"/>
        <v/>
      </c>
      <c r="CR991" s="53" t="str">
        <f t="shared" si="1127"/>
        <v/>
      </c>
      <c r="CS991" s="53" t="str">
        <f t="shared" si="1128"/>
        <v/>
      </c>
      <c r="CT991" s="53" t="str">
        <f t="shared" si="1129"/>
        <v/>
      </c>
      <c r="CU991" s="53" t="str">
        <f t="shared" si="1138"/>
        <v/>
      </c>
    </row>
    <row r="992" spans="1:99" hidden="1" x14ac:dyDescent="0.3">
      <c r="A992" s="40">
        <v>1054</v>
      </c>
      <c r="B992" s="141"/>
      <c r="C992" s="142"/>
      <c r="D992" s="144"/>
      <c r="E992" s="144"/>
      <c r="F992" s="312"/>
      <c r="G992" s="144" t="s">
        <v>141</v>
      </c>
      <c r="H992" s="314"/>
      <c r="I992" s="314"/>
      <c r="J992" s="315" t="str">
        <f t="shared" si="1073"/>
        <v/>
      </c>
      <c r="K992" s="316" t="str">
        <f t="shared" si="1074"/>
        <v/>
      </c>
      <c r="L992" s="317" t="str">
        <f t="shared" si="1075"/>
        <v/>
      </c>
      <c r="M992" s="316" t="str">
        <f t="shared" si="1076"/>
        <v/>
      </c>
      <c r="N992" s="317" t="str">
        <f t="shared" si="1077"/>
        <v/>
      </c>
      <c r="O992" s="316" t="str">
        <f t="shared" si="1078"/>
        <v/>
      </c>
      <c r="P992" s="317" t="str">
        <f t="shared" si="1079"/>
        <v/>
      </c>
      <c r="Q992" s="318" t="str">
        <f t="shared" si="1080"/>
        <v/>
      </c>
      <c r="R992" s="319" t="str">
        <f t="shared" si="1081"/>
        <v/>
      </c>
      <c r="S992" s="318" t="str">
        <f t="shared" si="1082"/>
        <v/>
      </c>
      <c r="T992" s="317" t="str">
        <f t="shared" si="1083"/>
        <v/>
      </c>
      <c r="U992" s="318" t="str">
        <f t="shared" si="1084"/>
        <v/>
      </c>
      <c r="V992" s="319" t="str">
        <f t="shared" si="1085"/>
        <v/>
      </c>
      <c r="W992" s="318" t="str">
        <f t="shared" si="1086"/>
        <v/>
      </c>
      <c r="X992" s="319" t="str">
        <f t="shared" si="1087"/>
        <v/>
      </c>
      <c r="Y992" s="318" t="str">
        <f t="shared" si="1088"/>
        <v/>
      </c>
      <c r="Z992" s="319" t="str">
        <f t="shared" si="1089"/>
        <v/>
      </c>
      <c r="AA992" s="317" t="str">
        <f t="shared" si="1090"/>
        <v/>
      </c>
      <c r="AB992" s="97" t="str">
        <f t="shared" si="1091"/>
        <v/>
      </c>
      <c r="AC992" s="143" t="str">
        <f t="shared" si="1092"/>
        <v/>
      </c>
      <c r="AD992" s="143" t="str">
        <f t="shared" si="1131"/>
        <v/>
      </c>
      <c r="AE992" s="360"/>
      <c r="AF992" s="360"/>
      <c r="AG992" s="364"/>
      <c r="AH992" s="363" t="str">
        <f t="shared" si="1132"/>
        <v/>
      </c>
      <c r="AI992" s="360"/>
      <c r="AJ992" s="360"/>
      <c r="AK992" s="364"/>
      <c r="AL992" s="365" t="str">
        <f t="shared" si="1133"/>
        <v/>
      </c>
      <c r="AM992" s="363" t="str">
        <f t="shared" si="1134"/>
        <v/>
      </c>
      <c r="AN992" s="366" t="str">
        <f t="shared" si="1135"/>
        <v/>
      </c>
      <c r="AO992" s="360"/>
      <c r="AP992" s="360"/>
      <c r="AQ992" s="360" t="str">
        <f t="shared" si="1136"/>
        <v/>
      </c>
      <c r="AR992" s="348" t="str">
        <f t="shared" si="1093"/>
        <v/>
      </c>
      <c r="AS992" s="360"/>
      <c r="AT992" s="348" t="str">
        <f t="shared" si="1094"/>
        <v/>
      </c>
      <c r="AU992" s="360"/>
      <c r="AV992" s="348" t="str">
        <f t="shared" si="1095"/>
        <v/>
      </c>
      <c r="AW992" s="360"/>
      <c r="AX992" s="348" t="str">
        <f t="shared" si="1096"/>
        <v/>
      </c>
      <c r="AY992" s="360"/>
      <c r="AZ992" s="348" t="str">
        <f t="shared" si="1097"/>
        <v/>
      </c>
      <c r="BA992" s="367"/>
      <c r="BB992" s="348" t="str">
        <f t="shared" si="1098"/>
        <v/>
      </c>
      <c r="BC992" s="350" t="str">
        <f t="shared" si="1101"/>
        <v/>
      </c>
      <c r="BD992" s="350" t="str">
        <f t="shared" si="1102"/>
        <v/>
      </c>
      <c r="BE992" s="360"/>
      <c r="BF992" s="361"/>
      <c r="BG992" s="362" t="str">
        <f t="shared" si="1137"/>
        <v/>
      </c>
      <c r="BH992" s="354" t="str">
        <f t="shared" si="1103"/>
        <v/>
      </c>
      <c r="BI992" s="350" t="str">
        <f t="shared" si="1104"/>
        <v/>
      </c>
      <c r="BJ992" s="113" t="str">
        <f t="shared" si="1105"/>
        <v/>
      </c>
      <c r="BK992" s="347" t="str">
        <f t="shared" si="1130"/>
        <v/>
      </c>
      <c r="BR992" s="307"/>
      <c r="BS992" s="51" t="str">
        <f t="shared" si="1106"/>
        <v/>
      </c>
      <c r="BT992" s="51" t="str">
        <f t="shared" si="1107"/>
        <v/>
      </c>
      <c r="BU992" s="51" t="str">
        <f t="shared" si="1108"/>
        <v/>
      </c>
      <c r="BV992" s="51" t="str">
        <f t="shared" si="1109"/>
        <v/>
      </c>
      <c r="BW992" s="51" t="str">
        <f t="shared" si="1110"/>
        <v/>
      </c>
      <c r="BX992" s="51" t="str">
        <f t="shared" si="1111"/>
        <v/>
      </c>
      <c r="BY992" s="51" t="str">
        <f t="shared" si="1112"/>
        <v/>
      </c>
      <c r="BZ992" s="51" t="str">
        <f t="shared" si="1113"/>
        <v/>
      </c>
      <c r="CA992" s="51" t="str">
        <f t="shared" si="1114"/>
        <v/>
      </c>
      <c r="CB992" s="51" t="str">
        <f t="shared" si="1115"/>
        <v/>
      </c>
      <c r="CC992" s="51" t="str">
        <f t="shared" si="1099"/>
        <v/>
      </c>
      <c r="CD992" s="51" t="str">
        <f t="shared" si="1100"/>
        <v/>
      </c>
      <c r="CE992" s="51" t="str">
        <f t="shared" si="1116"/>
        <v/>
      </c>
      <c r="CF992" s="51"/>
      <c r="CH992" s="53" t="str">
        <f t="shared" si="1117"/>
        <v/>
      </c>
      <c r="CI992" s="53" t="str">
        <f t="shared" si="1118"/>
        <v/>
      </c>
      <c r="CJ992" s="54" t="str">
        <f t="shared" si="1119"/>
        <v/>
      </c>
      <c r="CK992" s="53" t="str">
        <f t="shared" si="1120"/>
        <v/>
      </c>
      <c r="CL992" s="53" t="str">
        <f t="shared" si="1121"/>
        <v/>
      </c>
      <c r="CM992" s="53" t="str">
        <f t="shared" si="1122"/>
        <v/>
      </c>
      <c r="CN992" s="53" t="str">
        <f t="shared" si="1123"/>
        <v/>
      </c>
      <c r="CO992" s="53" t="str">
        <f t="shared" si="1124"/>
        <v/>
      </c>
      <c r="CP992" s="53" t="str">
        <f t="shared" si="1125"/>
        <v/>
      </c>
      <c r="CQ992" s="53" t="str">
        <f t="shared" si="1126"/>
        <v/>
      </c>
      <c r="CR992" s="53" t="str">
        <f t="shared" si="1127"/>
        <v/>
      </c>
      <c r="CS992" s="53" t="str">
        <f t="shared" si="1128"/>
        <v/>
      </c>
      <c r="CT992" s="53" t="str">
        <f t="shared" si="1129"/>
        <v/>
      </c>
      <c r="CU992" s="53" t="str">
        <f t="shared" si="1138"/>
        <v/>
      </c>
    </row>
    <row r="993" spans="1:99" hidden="1" x14ac:dyDescent="0.3">
      <c r="A993" s="40">
        <v>1055</v>
      </c>
      <c r="B993" s="141"/>
      <c r="C993" s="142"/>
      <c r="D993" s="144"/>
      <c r="E993" s="144"/>
      <c r="F993" s="312"/>
      <c r="G993" s="144" t="s">
        <v>141</v>
      </c>
      <c r="H993" s="314"/>
      <c r="I993" s="314"/>
      <c r="J993" s="315" t="str">
        <f t="shared" si="1073"/>
        <v/>
      </c>
      <c r="K993" s="316" t="str">
        <f t="shared" si="1074"/>
        <v/>
      </c>
      <c r="L993" s="317" t="str">
        <f t="shared" si="1075"/>
        <v/>
      </c>
      <c r="M993" s="316" t="str">
        <f t="shared" si="1076"/>
        <v/>
      </c>
      <c r="N993" s="317" t="str">
        <f t="shared" si="1077"/>
        <v/>
      </c>
      <c r="O993" s="316" t="str">
        <f t="shared" si="1078"/>
        <v/>
      </c>
      <c r="P993" s="317" t="str">
        <f t="shared" si="1079"/>
        <v/>
      </c>
      <c r="Q993" s="318" t="str">
        <f t="shared" si="1080"/>
        <v/>
      </c>
      <c r="R993" s="319" t="str">
        <f t="shared" si="1081"/>
        <v/>
      </c>
      <c r="S993" s="318" t="str">
        <f t="shared" si="1082"/>
        <v/>
      </c>
      <c r="T993" s="317" t="str">
        <f t="shared" si="1083"/>
        <v/>
      </c>
      <c r="U993" s="318" t="str">
        <f t="shared" si="1084"/>
        <v/>
      </c>
      <c r="V993" s="319" t="str">
        <f t="shared" si="1085"/>
        <v/>
      </c>
      <c r="W993" s="318" t="str">
        <f t="shared" si="1086"/>
        <v/>
      </c>
      <c r="X993" s="319" t="str">
        <f t="shared" si="1087"/>
        <v/>
      </c>
      <c r="Y993" s="318" t="str">
        <f t="shared" si="1088"/>
        <v/>
      </c>
      <c r="Z993" s="319" t="str">
        <f t="shared" si="1089"/>
        <v/>
      </c>
      <c r="AA993" s="317" t="str">
        <f t="shared" si="1090"/>
        <v/>
      </c>
      <c r="AB993" s="97" t="str">
        <f t="shared" si="1091"/>
        <v/>
      </c>
      <c r="AC993" s="143" t="str">
        <f t="shared" si="1092"/>
        <v/>
      </c>
      <c r="AD993" s="143" t="str">
        <f t="shared" si="1131"/>
        <v/>
      </c>
      <c r="AE993" s="360"/>
      <c r="AF993" s="360"/>
      <c r="AG993" s="364"/>
      <c r="AH993" s="363" t="str">
        <f t="shared" si="1132"/>
        <v/>
      </c>
      <c r="AI993" s="360"/>
      <c r="AJ993" s="360"/>
      <c r="AK993" s="364"/>
      <c r="AL993" s="365" t="str">
        <f t="shared" si="1133"/>
        <v/>
      </c>
      <c r="AM993" s="363" t="str">
        <f t="shared" si="1134"/>
        <v/>
      </c>
      <c r="AN993" s="366" t="str">
        <f t="shared" si="1135"/>
        <v/>
      </c>
      <c r="AO993" s="360"/>
      <c r="AP993" s="360"/>
      <c r="AQ993" s="360" t="str">
        <f t="shared" si="1136"/>
        <v/>
      </c>
      <c r="AR993" s="348" t="str">
        <f t="shared" si="1093"/>
        <v/>
      </c>
      <c r="AS993" s="360"/>
      <c r="AT993" s="348" t="str">
        <f t="shared" si="1094"/>
        <v/>
      </c>
      <c r="AU993" s="360"/>
      <c r="AV993" s="348" t="str">
        <f t="shared" si="1095"/>
        <v/>
      </c>
      <c r="AW993" s="360"/>
      <c r="AX993" s="348" t="str">
        <f t="shared" si="1096"/>
        <v/>
      </c>
      <c r="AY993" s="360"/>
      <c r="AZ993" s="348" t="str">
        <f t="shared" si="1097"/>
        <v/>
      </c>
      <c r="BA993" s="367"/>
      <c r="BB993" s="348" t="str">
        <f t="shared" si="1098"/>
        <v/>
      </c>
      <c r="BC993" s="350" t="str">
        <f t="shared" si="1101"/>
        <v/>
      </c>
      <c r="BD993" s="350" t="str">
        <f t="shared" si="1102"/>
        <v/>
      </c>
      <c r="BE993" s="360"/>
      <c r="BF993" s="361"/>
      <c r="BG993" s="362" t="str">
        <f t="shared" si="1137"/>
        <v/>
      </c>
      <c r="BH993" s="354" t="str">
        <f t="shared" si="1103"/>
        <v/>
      </c>
      <c r="BI993" s="350" t="str">
        <f t="shared" si="1104"/>
        <v/>
      </c>
      <c r="BJ993" s="113" t="str">
        <f t="shared" si="1105"/>
        <v/>
      </c>
      <c r="BK993" s="347" t="str">
        <f t="shared" si="1130"/>
        <v/>
      </c>
      <c r="BR993" s="307"/>
      <c r="BS993" s="51" t="str">
        <f t="shared" si="1106"/>
        <v/>
      </c>
      <c r="BT993" s="51" t="str">
        <f t="shared" si="1107"/>
        <v/>
      </c>
      <c r="BU993" s="51" t="str">
        <f t="shared" si="1108"/>
        <v/>
      </c>
      <c r="BV993" s="51" t="str">
        <f t="shared" si="1109"/>
        <v/>
      </c>
      <c r="BW993" s="51" t="str">
        <f t="shared" si="1110"/>
        <v/>
      </c>
      <c r="BX993" s="51" t="str">
        <f t="shared" si="1111"/>
        <v/>
      </c>
      <c r="BY993" s="51" t="str">
        <f t="shared" si="1112"/>
        <v/>
      </c>
      <c r="BZ993" s="51" t="str">
        <f t="shared" si="1113"/>
        <v/>
      </c>
      <c r="CA993" s="51" t="str">
        <f t="shared" si="1114"/>
        <v/>
      </c>
      <c r="CB993" s="51" t="str">
        <f t="shared" si="1115"/>
        <v/>
      </c>
      <c r="CC993" s="51" t="str">
        <f t="shared" si="1099"/>
        <v/>
      </c>
      <c r="CD993" s="51" t="str">
        <f t="shared" si="1100"/>
        <v/>
      </c>
      <c r="CE993" s="51" t="str">
        <f t="shared" si="1116"/>
        <v/>
      </c>
      <c r="CF993" s="51"/>
      <c r="CH993" s="53" t="str">
        <f t="shared" si="1117"/>
        <v/>
      </c>
      <c r="CI993" s="53" t="str">
        <f t="shared" si="1118"/>
        <v/>
      </c>
      <c r="CJ993" s="54" t="str">
        <f t="shared" si="1119"/>
        <v/>
      </c>
      <c r="CK993" s="53" t="str">
        <f t="shared" si="1120"/>
        <v/>
      </c>
      <c r="CL993" s="53" t="str">
        <f t="shared" si="1121"/>
        <v/>
      </c>
      <c r="CM993" s="53" t="str">
        <f t="shared" si="1122"/>
        <v/>
      </c>
      <c r="CN993" s="53" t="str">
        <f t="shared" si="1123"/>
        <v/>
      </c>
      <c r="CO993" s="53" t="str">
        <f t="shared" si="1124"/>
        <v/>
      </c>
      <c r="CP993" s="53" t="str">
        <f t="shared" si="1125"/>
        <v/>
      </c>
      <c r="CQ993" s="53" t="str">
        <f t="shared" si="1126"/>
        <v/>
      </c>
      <c r="CR993" s="53" t="str">
        <f t="shared" si="1127"/>
        <v/>
      </c>
      <c r="CS993" s="53" t="str">
        <f t="shared" si="1128"/>
        <v/>
      </c>
      <c r="CT993" s="53" t="str">
        <f t="shared" si="1129"/>
        <v/>
      </c>
      <c r="CU993" s="53" t="str">
        <f t="shared" si="1138"/>
        <v/>
      </c>
    </row>
    <row r="994" spans="1:99" hidden="1" x14ac:dyDescent="0.3">
      <c r="A994" s="40">
        <v>1056</v>
      </c>
      <c r="B994" s="141"/>
      <c r="C994" s="142"/>
      <c r="D994" s="144"/>
      <c r="E994" s="144"/>
      <c r="F994" s="312"/>
      <c r="G994" s="144" t="s">
        <v>141</v>
      </c>
      <c r="H994" s="314"/>
      <c r="I994" s="314"/>
      <c r="J994" s="315" t="str">
        <f t="shared" si="1073"/>
        <v/>
      </c>
      <c r="K994" s="316" t="str">
        <f t="shared" si="1074"/>
        <v/>
      </c>
      <c r="L994" s="317" t="str">
        <f t="shared" si="1075"/>
        <v/>
      </c>
      <c r="M994" s="316" t="str">
        <f t="shared" si="1076"/>
        <v/>
      </c>
      <c r="N994" s="317" t="str">
        <f t="shared" si="1077"/>
        <v/>
      </c>
      <c r="O994" s="316" t="str">
        <f t="shared" si="1078"/>
        <v/>
      </c>
      <c r="P994" s="317" t="str">
        <f t="shared" si="1079"/>
        <v/>
      </c>
      <c r="Q994" s="318" t="str">
        <f t="shared" si="1080"/>
        <v/>
      </c>
      <c r="R994" s="319" t="str">
        <f t="shared" si="1081"/>
        <v/>
      </c>
      <c r="S994" s="318" t="str">
        <f t="shared" si="1082"/>
        <v/>
      </c>
      <c r="T994" s="317" t="str">
        <f t="shared" si="1083"/>
        <v/>
      </c>
      <c r="U994" s="318" t="str">
        <f t="shared" si="1084"/>
        <v/>
      </c>
      <c r="V994" s="319" t="str">
        <f t="shared" si="1085"/>
        <v/>
      </c>
      <c r="W994" s="318" t="str">
        <f t="shared" si="1086"/>
        <v/>
      </c>
      <c r="X994" s="319" t="str">
        <f t="shared" si="1087"/>
        <v/>
      </c>
      <c r="Y994" s="318" t="str">
        <f t="shared" si="1088"/>
        <v/>
      </c>
      <c r="Z994" s="319" t="str">
        <f t="shared" si="1089"/>
        <v/>
      </c>
      <c r="AA994" s="317" t="str">
        <f t="shared" si="1090"/>
        <v/>
      </c>
      <c r="AB994" s="97" t="str">
        <f t="shared" si="1091"/>
        <v/>
      </c>
      <c r="AC994" s="143" t="str">
        <f t="shared" si="1092"/>
        <v/>
      </c>
      <c r="AD994" s="143" t="str">
        <f t="shared" si="1131"/>
        <v/>
      </c>
      <c r="AE994" s="360"/>
      <c r="AF994" s="360"/>
      <c r="AG994" s="364"/>
      <c r="AH994" s="363" t="str">
        <f t="shared" si="1132"/>
        <v/>
      </c>
      <c r="AI994" s="360"/>
      <c r="AJ994" s="360"/>
      <c r="AK994" s="364"/>
      <c r="AL994" s="365" t="str">
        <f t="shared" si="1133"/>
        <v/>
      </c>
      <c r="AM994" s="363" t="str">
        <f t="shared" si="1134"/>
        <v/>
      </c>
      <c r="AN994" s="366" t="str">
        <f t="shared" si="1135"/>
        <v/>
      </c>
      <c r="AO994" s="360"/>
      <c r="AP994" s="360"/>
      <c r="AQ994" s="360" t="str">
        <f t="shared" si="1136"/>
        <v/>
      </c>
      <c r="AR994" s="348" t="str">
        <f t="shared" si="1093"/>
        <v/>
      </c>
      <c r="AS994" s="360"/>
      <c r="AT994" s="348" t="str">
        <f t="shared" si="1094"/>
        <v/>
      </c>
      <c r="AU994" s="360"/>
      <c r="AV994" s="348" t="str">
        <f t="shared" si="1095"/>
        <v/>
      </c>
      <c r="AW994" s="360"/>
      <c r="AX994" s="348" t="str">
        <f t="shared" si="1096"/>
        <v/>
      </c>
      <c r="AY994" s="360"/>
      <c r="AZ994" s="348" t="str">
        <f t="shared" si="1097"/>
        <v/>
      </c>
      <c r="BA994" s="367"/>
      <c r="BB994" s="348" t="str">
        <f t="shared" si="1098"/>
        <v/>
      </c>
      <c r="BC994" s="350" t="str">
        <f t="shared" si="1101"/>
        <v/>
      </c>
      <c r="BD994" s="350" t="str">
        <f t="shared" si="1102"/>
        <v/>
      </c>
      <c r="BE994" s="360"/>
      <c r="BF994" s="361"/>
      <c r="BG994" s="362" t="str">
        <f t="shared" si="1137"/>
        <v/>
      </c>
      <c r="BH994" s="354" t="str">
        <f t="shared" si="1103"/>
        <v/>
      </c>
      <c r="BI994" s="350" t="str">
        <f t="shared" si="1104"/>
        <v/>
      </c>
      <c r="BJ994" s="113" t="str">
        <f t="shared" si="1105"/>
        <v/>
      </c>
      <c r="BK994" s="347" t="str">
        <f t="shared" si="1130"/>
        <v/>
      </c>
      <c r="BR994" s="307"/>
      <c r="BS994" s="51" t="str">
        <f t="shared" si="1106"/>
        <v/>
      </c>
      <c r="BT994" s="51" t="str">
        <f t="shared" si="1107"/>
        <v/>
      </c>
      <c r="BU994" s="51" t="str">
        <f t="shared" si="1108"/>
        <v/>
      </c>
      <c r="BV994" s="51" t="str">
        <f t="shared" si="1109"/>
        <v/>
      </c>
      <c r="BW994" s="51" t="str">
        <f t="shared" si="1110"/>
        <v/>
      </c>
      <c r="BX994" s="51" t="str">
        <f t="shared" si="1111"/>
        <v/>
      </c>
      <c r="BY994" s="51" t="str">
        <f t="shared" si="1112"/>
        <v/>
      </c>
      <c r="BZ994" s="51" t="str">
        <f t="shared" si="1113"/>
        <v/>
      </c>
      <c r="CA994" s="51" t="str">
        <f t="shared" si="1114"/>
        <v/>
      </c>
      <c r="CB994" s="51" t="str">
        <f t="shared" si="1115"/>
        <v/>
      </c>
      <c r="CC994" s="51" t="str">
        <f t="shared" si="1099"/>
        <v/>
      </c>
      <c r="CD994" s="51" t="str">
        <f t="shared" si="1100"/>
        <v/>
      </c>
      <c r="CE994" s="51" t="str">
        <f t="shared" si="1116"/>
        <v/>
      </c>
      <c r="CF994" s="51"/>
      <c r="CH994" s="53" t="str">
        <f t="shared" si="1117"/>
        <v/>
      </c>
      <c r="CI994" s="53" t="str">
        <f t="shared" si="1118"/>
        <v/>
      </c>
      <c r="CJ994" s="54" t="str">
        <f t="shared" si="1119"/>
        <v/>
      </c>
      <c r="CK994" s="53" t="str">
        <f t="shared" si="1120"/>
        <v/>
      </c>
      <c r="CL994" s="53" t="str">
        <f t="shared" si="1121"/>
        <v/>
      </c>
      <c r="CM994" s="53" t="str">
        <f t="shared" si="1122"/>
        <v/>
      </c>
      <c r="CN994" s="53" t="str">
        <f t="shared" si="1123"/>
        <v/>
      </c>
      <c r="CO994" s="53" t="str">
        <f t="shared" si="1124"/>
        <v/>
      </c>
      <c r="CP994" s="53" t="str">
        <f t="shared" si="1125"/>
        <v/>
      </c>
      <c r="CQ994" s="53" t="str">
        <f t="shared" si="1126"/>
        <v/>
      </c>
      <c r="CR994" s="53" t="str">
        <f t="shared" si="1127"/>
        <v/>
      </c>
      <c r="CS994" s="53" t="str">
        <f t="shared" si="1128"/>
        <v/>
      </c>
      <c r="CT994" s="53" t="str">
        <f t="shared" si="1129"/>
        <v/>
      </c>
      <c r="CU994" s="53" t="str">
        <f t="shared" si="1138"/>
        <v/>
      </c>
    </row>
    <row r="995" spans="1:99" hidden="1" x14ac:dyDescent="0.3">
      <c r="A995" s="40">
        <v>1057</v>
      </c>
      <c r="B995" s="141"/>
      <c r="C995" s="142"/>
      <c r="D995" s="144"/>
      <c r="E995" s="144"/>
      <c r="F995" s="312"/>
      <c r="G995" s="144" t="s">
        <v>141</v>
      </c>
      <c r="H995" s="314"/>
      <c r="I995" s="314"/>
      <c r="J995" s="315" t="str">
        <f t="shared" si="1073"/>
        <v/>
      </c>
      <c r="K995" s="316" t="str">
        <f t="shared" si="1074"/>
        <v/>
      </c>
      <c r="L995" s="317" t="str">
        <f t="shared" si="1075"/>
        <v/>
      </c>
      <c r="M995" s="316" t="str">
        <f t="shared" si="1076"/>
        <v/>
      </c>
      <c r="N995" s="317" t="str">
        <f t="shared" si="1077"/>
        <v/>
      </c>
      <c r="O995" s="316" t="str">
        <f t="shared" si="1078"/>
        <v/>
      </c>
      <c r="P995" s="317" t="str">
        <f t="shared" si="1079"/>
        <v/>
      </c>
      <c r="Q995" s="318" t="str">
        <f t="shared" si="1080"/>
        <v/>
      </c>
      <c r="R995" s="319" t="str">
        <f t="shared" si="1081"/>
        <v/>
      </c>
      <c r="S995" s="318" t="str">
        <f t="shared" si="1082"/>
        <v/>
      </c>
      <c r="T995" s="317" t="str">
        <f t="shared" si="1083"/>
        <v/>
      </c>
      <c r="U995" s="318" t="str">
        <f t="shared" si="1084"/>
        <v/>
      </c>
      <c r="V995" s="319" t="str">
        <f t="shared" si="1085"/>
        <v/>
      </c>
      <c r="W995" s="318" t="str">
        <f t="shared" si="1086"/>
        <v/>
      </c>
      <c r="X995" s="319" t="str">
        <f t="shared" si="1087"/>
        <v/>
      </c>
      <c r="Y995" s="318" t="str">
        <f t="shared" si="1088"/>
        <v/>
      </c>
      <c r="Z995" s="319" t="str">
        <f t="shared" si="1089"/>
        <v/>
      </c>
      <c r="AA995" s="317" t="str">
        <f t="shared" si="1090"/>
        <v/>
      </c>
      <c r="AB995" s="97" t="str">
        <f t="shared" si="1091"/>
        <v/>
      </c>
      <c r="AC995" s="143" t="str">
        <f t="shared" si="1092"/>
        <v/>
      </c>
      <c r="AD995" s="143" t="str">
        <f t="shared" si="1131"/>
        <v/>
      </c>
      <c r="AE995" s="360"/>
      <c r="AF995" s="360"/>
      <c r="AG995" s="364"/>
      <c r="AH995" s="363" t="str">
        <f t="shared" si="1132"/>
        <v/>
      </c>
      <c r="AI995" s="360"/>
      <c r="AJ995" s="360"/>
      <c r="AK995" s="364"/>
      <c r="AL995" s="365" t="str">
        <f t="shared" si="1133"/>
        <v/>
      </c>
      <c r="AM995" s="363" t="str">
        <f t="shared" si="1134"/>
        <v/>
      </c>
      <c r="AN995" s="366" t="str">
        <f t="shared" si="1135"/>
        <v/>
      </c>
      <c r="AO995" s="360"/>
      <c r="AP995" s="360"/>
      <c r="AQ995" s="360" t="str">
        <f t="shared" si="1136"/>
        <v/>
      </c>
      <c r="AR995" s="348" t="str">
        <f t="shared" si="1093"/>
        <v/>
      </c>
      <c r="AS995" s="360"/>
      <c r="AT995" s="348" t="str">
        <f t="shared" si="1094"/>
        <v/>
      </c>
      <c r="AU995" s="360"/>
      <c r="AV995" s="348" t="str">
        <f t="shared" si="1095"/>
        <v/>
      </c>
      <c r="AW995" s="360"/>
      <c r="AX995" s="348" t="str">
        <f t="shared" si="1096"/>
        <v/>
      </c>
      <c r="AY995" s="360"/>
      <c r="AZ995" s="348" t="str">
        <f t="shared" si="1097"/>
        <v/>
      </c>
      <c r="BA995" s="367"/>
      <c r="BB995" s="348" t="str">
        <f t="shared" si="1098"/>
        <v/>
      </c>
      <c r="BC995" s="350" t="str">
        <f t="shared" si="1101"/>
        <v/>
      </c>
      <c r="BD995" s="350" t="str">
        <f t="shared" si="1102"/>
        <v/>
      </c>
      <c r="BE995" s="360"/>
      <c r="BF995" s="361"/>
      <c r="BG995" s="362" t="str">
        <f t="shared" si="1137"/>
        <v/>
      </c>
      <c r="BH995" s="354" t="str">
        <f t="shared" si="1103"/>
        <v/>
      </c>
      <c r="BI995" s="350" t="str">
        <f t="shared" si="1104"/>
        <v/>
      </c>
      <c r="BJ995" s="113" t="str">
        <f t="shared" si="1105"/>
        <v/>
      </c>
      <c r="BK995" s="347" t="str">
        <f t="shared" si="1130"/>
        <v/>
      </c>
      <c r="BR995" s="307"/>
      <c r="BS995" s="51" t="str">
        <f t="shared" si="1106"/>
        <v/>
      </c>
      <c r="BT995" s="51" t="str">
        <f t="shared" si="1107"/>
        <v/>
      </c>
      <c r="BU995" s="51" t="str">
        <f t="shared" si="1108"/>
        <v/>
      </c>
      <c r="BV995" s="51" t="str">
        <f t="shared" si="1109"/>
        <v/>
      </c>
      <c r="BW995" s="51" t="str">
        <f t="shared" si="1110"/>
        <v/>
      </c>
      <c r="BX995" s="51" t="str">
        <f t="shared" si="1111"/>
        <v/>
      </c>
      <c r="BY995" s="51" t="str">
        <f t="shared" si="1112"/>
        <v/>
      </c>
      <c r="BZ995" s="51" t="str">
        <f t="shared" si="1113"/>
        <v/>
      </c>
      <c r="CA995" s="51" t="str">
        <f t="shared" si="1114"/>
        <v/>
      </c>
      <c r="CB995" s="51" t="str">
        <f t="shared" si="1115"/>
        <v/>
      </c>
      <c r="CC995" s="51" t="str">
        <f t="shared" si="1099"/>
        <v/>
      </c>
      <c r="CD995" s="51" t="str">
        <f t="shared" si="1100"/>
        <v/>
      </c>
      <c r="CE995" s="51" t="str">
        <f t="shared" si="1116"/>
        <v/>
      </c>
      <c r="CF995" s="51"/>
      <c r="CH995" s="53" t="str">
        <f t="shared" si="1117"/>
        <v/>
      </c>
      <c r="CI995" s="53" t="str">
        <f t="shared" si="1118"/>
        <v/>
      </c>
      <c r="CJ995" s="54" t="str">
        <f t="shared" si="1119"/>
        <v/>
      </c>
      <c r="CK995" s="53" t="str">
        <f t="shared" si="1120"/>
        <v/>
      </c>
      <c r="CL995" s="53" t="str">
        <f t="shared" si="1121"/>
        <v/>
      </c>
      <c r="CM995" s="53" t="str">
        <f t="shared" si="1122"/>
        <v/>
      </c>
      <c r="CN995" s="53" t="str">
        <f t="shared" si="1123"/>
        <v/>
      </c>
      <c r="CO995" s="53" t="str">
        <f t="shared" si="1124"/>
        <v/>
      </c>
      <c r="CP995" s="53" t="str">
        <f t="shared" si="1125"/>
        <v/>
      </c>
      <c r="CQ995" s="53" t="str">
        <f t="shared" si="1126"/>
        <v/>
      </c>
      <c r="CR995" s="53" t="str">
        <f t="shared" si="1127"/>
        <v/>
      </c>
      <c r="CS995" s="53" t="str">
        <f t="shared" si="1128"/>
        <v/>
      </c>
      <c r="CT995" s="53" t="str">
        <f t="shared" si="1129"/>
        <v/>
      </c>
      <c r="CU995" s="53" t="str">
        <f t="shared" si="1138"/>
        <v/>
      </c>
    </row>
    <row r="996" spans="1:99" hidden="1" x14ac:dyDescent="0.3">
      <c r="A996" s="40">
        <v>1058</v>
      </c>
      <c r="B996" s="141"/>
      <c r="C996" s="142"/>
      <c r="D996" s="144"/>
      <c r="E996" s="144"/>
      <c r="F996" s="312"/>
      <c r="G996" s="144" t="s">
        <v>141</v>
      </c>
      <c r="H996" s="314"/>
      <c r="I996" s="314"/>
      <c r="J996" s="315" t="str">
        <f t="shared" si="1073"/>
        <v/>
      </c>
      <c r="K996" s="316" t="str">
        <f t="shared" si="1074"/>
        <v/>
      </c>
      <c r="L996" s="317" t="str">
        <f t="shared" si="1075"/>
        <v/>
      </c>
      <c r="M996" s="316" t="str">
        <f t="shared" si="1076"/>
        <v/>
      </c>
      <c r="N996" s="317" t="str">
        <f t="shared" si="1077"/>
        <v/>
      </c>
      <c r="O996" s="316" t="str">
        <f t="shared" si="1078"/>
        <v/>
      </c>
      <c r="P996" s="317" t="str">
        <f t="shared" si="1079"/>
        <v/>
      </c>
      <c r="Q996" s="318" t="str">
        <f t="shared" si="1080"/>
        <v/>
      </c>
      <c r="R996" s="319" t="str">
        <f t="shared" si="1081"/>
        <v/>
      </c>
      <c r="S996" s="318" t="str">
        <f t="shared" si="1082"/>
        <v/>
      </c>
      <c r="T996" s="317" t="str">
        <f t="shared" si="1083"/>
        <v/>
      </c>
      <c r="U996" s="318" t="str">
        <f t="shared" si="1084"/>
        <v/>
      </c>
      <c r="V996" s="319" t="str">
        <f t="shared" si="1085"/>
        <v/>
      </c>
      <c r="W996" s="318" t="str">
        <f t="shared" si="1086"/>
        <v/>
      </c>
      <c r="X996" s="319" t="str">
        <f t="shared" si="1087"/>
        <v/>
      </c>
      <c r="Y996" s="318" t="str">
        <f t="shared" si="1088"/>
        <v/>
      </c>
      <c r="Z996" s="319" t="str">
        <f t="shared" si="1089"/>
        <v/>
      </c>
      <c r="AA996" s="317" t="str">
        <f t="shared" si="1090"/>
        <v/>
      </c>
      <c r="AB996" s="97" t="str">
        <f t="shared" si="1091"/>
        <v/>
      </c>
      <c r="AC996" s="143" t="str">
        <f t="shared" si="1092"/>
        <v/>
      </c>
      <c r="AD996" s="143" t="str">
        <f t="shared" si="1131"/>
        <v/>
      </c>
      <c r="AE996" s="360"/>
      <c r="AF996" s="360"/>
      <c r="AG996" s="364"/>
      <c r="AH996" s="363" t="str">
        <f t="shared" si="1132"/>
        <v/>
      </c>
      <c r="AI996" s="360"/>
      <c r="AJ996" s="360"/>
      <c r="AK996" s="364"/>
      <c r="AL996" s="365" t="str">
        <f t="shared" si="1133"/>
        <v/>
      </c>
      <c r="AM996" s="363" t="str">
        <f t="shared" si="1134"/>
        <v/>
      </c>
      <c r="AN996" s="366" t="str">
        <f t="shared" si="1135"/>
        <v/>
      </c>
      <c r="AO996" s="360"/>
      <c r="AP996" s="360"/>
      <c r="AQ996" s="360" t="str">
        <f t="shared" si="1136"/>
        <v/>
      </c>
      <c r="AR996" s="348" t="str">
        <f t="shared" si="1093"/>
        <v/>
      </c>
      <c r="AS996" s="360"/>
      <c r="AT996" s="348" t="str">
        <f t="shared" si="1094"/>
        <v/>
      </c>
      <c r="AU996" s="360"/>
      <c r="AV996" s="348" t="str">
        <f t="shared" si="1095"/>
        <v/>
      </c>
      <c r="AW996" s="360"/>
      <c r="AX996" s="348" t="str">
        <f t="shared" si="1096"/>
        <v/>
      </c>
      <c r="AY996" s="360"/>
      <c r="AZ996" s="348" t="str">
        <f t="shared" si="1097"/>
        <v/>
      </c>
      <c r="BA996" s="367"/>
      <c r="BB996" s="348" t="str">
        <f t="shared" si="1098"/>
        <v/>
      </c>
      <c r="BC996" s="350" t="str">
        <f t="shared" si="1101"/>
        <v/>
      </c>
      <c r="BD996" s="350" t="str">
        <f t="shared" si="1102"/>
        <v/>
      </c>
      <c r="BE996" s="360"/>
      <c r="BF996" s="361"/>
      <c r="BG996" s="362" t="str">
        <f t="shared" si="1137"/>
        <v/>
      </c>
      <c r="BH996" s="354" t="str">
        <f t="shared" si="1103"/>
        <v/>
      </c>
      <c r="BI996" s="350" t="str">
        <f t="shared" si="1104"/>
        <v/>
      </c>
      <c r="BJ996" s="113" t="str">
        <f t="shared" si="1105"/>
        <v/>
      </c>
      <c r="BK996" s="347" t="str">
        <f t="shared" si="1130"/>
        <v/>
      </c>
      <c r="BR996" s="307"/>
      <c r="BS996" s="51" t="str">
        <f t="shared" si="1106"/>
        <v/>
      </c>
      <c r="BT996" s="51" t="str">
        <f t="shared" si="1107"/>
        <v/>
      </c>
      <c r="BU996" s="51" t="str">
        <f t="shared" si="1108"/>
        <v/>
      </c>
      <c r="BV996" s="51" t="str">
        <f t="shared" si="1109"/>
        <v/>
      </c>
      <c r="BW996" s="51" t="str">
        <f t="shared" si="1110"/>
        <v/>
      </c>
      <c r="BX996" s="51" t="str">
        <f t="shared" si="1111"/>
        <v/>
      </c>
      <c r="BY996" s="51" t="str">
        <f t="shared" si="1112"/>
        <v/>
      </c>
      <c r="BZ996" s="51" t="str">
        <f t="shared" si="1113"/>
        <v/>
      </c>
      <c r="CA996" s="51" t="str">
        <f t="shared" si="1114"/>
        <v/>
      </c>
      <c r="CB996" s="51" t="str">
        <f t="shared" si="1115"/>
        <v/>
      </c>
      <c r="CC996" s="51" t="str">
        <f t="shared" si="1099"/>
        <v/>
      </c>
      <c r="CD996" s="51" t="str">
        <f t="shared" si="1100"/>
        <v/>
      </c>
      <c r="CE996" s="51" t="str">
        <f t="shared" si="1116"/>
        <v/>
      </c>
      <c r="CF996" s="51"/>
      <c r="CH996" s="53" t="str">
        <f t="shared" si="1117"/>
        <v/>
      </c>
      <c r="CI996" s="53" t="str">
        <f t="shared" si="1118"/>
        <v/>
      </c>
      <c r="CJ996" s="54" t="str">
        <f t="shared" si="1119"/>
        <v/>
      </c>
      <c r="CK996" s="53" t="str">
        <f t="shared" si="1120"/>
        <v/>
      </c>
      <c r="CL996" s="53" t="str">
        <f t="shared" si="1121"/>
        <v/>
      </c>
      <c r="CM996" s="53" t="str">
        <f t="shared" si="1122"/>
        <v/>
      </c>
      <c r="CN996" s="53" t="str">
        <f t="shared" si="1123"/>
        <v/>
      </c>
      <c r="CO996" s="53" t="str">
        <f t="shared" si="1124"/>
        <v/>
      </c>
      <c r="CP996" s="53" t="str">
        <f t="shared" si="1125"/>
        <v/>
      </c>
      <c r="CQ996" s="53" t="str">
        <f t="shared" si="1126"/>
        <v/>
      </c>
      <c r="CR996" s="53" t="str">
        <f t="shared" si="1127"/>
        <v/>
      </c>
      <c r="CS996" s="53" t="str">
        <f t="shared" si="1128"/>
        <v/>
      </c>
      <c r="CT996" s="53" t="str">
        <f t="shared" si="1129"/>
        <v/>
      </c>
      <c r="CU996" s="53" t="str">
        <f t="shared" si="1138"/>
        <v/>
      </c>
    </row>
    <row r="997" spans="1:99" hidden="1" x14ac:dyDescent="0.3">
      <c r="A997" s="40">
        <v>1059</v>
      </c>
      <c r="B997" s="141"/>
      <c r="C997" s="142"/>
      <c r="D997" s="144"/>
      <c r="E997" s="144"/>
      <c r="F997" s="312"/>
      <c r="G997" s="144" t="s">
        <v>141</v>
      </c>
      <c r="H997" s="314"/>
      <c r="I997" s="314"/>
      <c r="J997" s="315" t="str">
        <f t="shared" si="1073"/>
        <v/>
      </c>
      <c r="K997" s="316" t="str">
        <f t="shared" si="1074"/>
        <v/>
      </c>
      <c r="L997" s="317" t="str">
        <f t="shared" si="1075"/>
        <v/>
      </c>
      <c r="M997" s="316" t="str">
        <f t="shared" si="1076"/>
        <v/>
      </c>
      <c r="N997" s="317" t="str">
        <f t="shared" si="1077"/>
        <v/>
      </c>
      <c r="O997" s="316" t="str">
        <f t="shared" si="1078"/>
        <v/>
      </c>
      <c r="P997" s="317" t="str">
        <f t="shared" si="1079"/>
        <v/>
      </c>
      <c r="Q997" s="318" t="str">
        <f t="shared" si="1080"/>
        <v/>
      </c>
      <c r="R997" s="319" t="str">
        <f t="shared" si="1081"/>
        <v/>
      </c>
      <c r="S997" s="318" t="str">
        <f t="shared" si="1082"/>
        <v/>
      </c>
      <c r="T997" s="317" t="str">
        <f t="shared" si="1083"/>
        <v/>
      </c>
      <c r="U997" s="318" t="str">
        <f t="shared" si="1084"/>
        <v/>
      </c>
      <c r="V997" s="319" t="str">
        <f t="shared" si="1085"/>
        <v/>
      </c>
      <c r="W997" s="318" t="str">
        <f t="shared" si="1086"/>
        <v/>
      </c>
      <c r="X997" s="319" t="str">
        <f t="shared" si="1087"/>
        <v/>
      </c>
      <c r="Y997" s="318" t="str">
        <f t="shared" si="1088"/>
        <v/>
      </c>
      <c r="Z997" s="319" t="str">
        <f t="shared" si="1089"/>
        <v/>
      </c>
      <c r="AA997" s="317" t="str">
        <f t="shared" si="1090"/>
        <v/>
      </c>
      <c r="AB997" s="97" t="str">
        <f t="shared" si="1091"/>
        <v/>
      </c>
      <c r="AC997" s="143" t="str">
        <f t="shared" si="1092"/>
        <v/>
      </c>
      <c r="AD997" s="143" t="str">
        <f t="shared" si="1131"/>
        <v/>
      </c>
      <c r="AE997" s="360"/>
      <c r="AF997" s="360"/>
      <c r="AG997" s="364"/>
      <c r="AH997" s="363" t="str">
        <f t="shared" si="1132"/>
        <v/>
      </c>
      <c r="AI997" s="360"/>
      <c r="AJ997" s="360"/>
      <c r="AK997" s="364"/>
      <c r="AL997" s="365" t="str">
        <f t="shared" si="1133"/>
        <v/>
      </c>
      <c r="AM997" s="363" t="str">
        <f t="shared" si="1134"/>
        <v/>
      </c>
      <c r="AN997" s="366" t="str">
        <f t="shared" si="1135"/>
        <v/>
      </c>
      <c r="AO997" s="360"/>
      <c r="AP997" s="360"/>
      <c r="AQ997" s="360" t="str">
        <f t="shared" si="1136"/>
        <v/>
      </c>
      <c r="AR997" s="348" t="str">
        <f t="shared" si="1093"/>
        <v/>
      </c>
      <c r="AS997" s="360"/>
      <c r="AT997" s="348" t="str">
        <f t="shared" si="1094"/>
        <v/>
      </c>
      <c r="AU997" s="360"/>
      <c r="AV997" s="348" t="str">
        <f t="shared" si="1095"/>
        <v/>
      </c>
      <c r="AW997" s="360"/>
      <c r="AX997" s="348" t="str">
        <f t="shared" si="1096"/>
        <v/>
      </c>
      <c r="AY997" s="360"/>
      <c r="AZ997" s="348" t="str">
        <f t="shared" si="1097"/>
        <v/>
      </c>
      <c r="BA997" s="367"/>
      <c r="BB997" s="348" t="str">
        <f t="shared" si="1098"/>
        <v/>
      </c>
      <c r="BC997" s="350" t="str">
        <f t="shared" si="1101"/>
        <v/>
      </c>
      <c r="BD997" s="350" t="str">
        <f t="shared" si="1102"/>
        <v/>
      </c>
      <c r="BE997" s="360"/>
      <c r="BF997" s="361"/>
      <c r="BG997" s="362" t="str">
        <f t="shared" si="1137"/>
        <v/>
      </c>
      <c r="BH997" s="354" t="str">
        <f t="shared" si="1103"/>
        <v/>
      </c>
      <c r="BI997" s="350" t="str">
        <f t="shared" si="1104"/>
        <v/>
      </c>
      <c r="BJ997" s="113" t="str">
        <f t="shared" si="1105"/>
        <v/>
      </c>
      <c r="BK997" s="347" t="str">
        <f t="shared" si="1130"/>
        <v/>
      </c>
      <c r="BR997" s="307"/>
      <c r="BS997" s="51" t="str">
        <f t="shared" si="1106"/>
        <v/>
      </c>
      <c r="BT997" s="51" t="str">
        <f t="shared" si="1107"/>
        <v/>
      </c>
      <c r="BU997" s="51" t="str">
        <f t="shared" si="1108"/>
        <v/>
      </c>
      <c r="BV997" s="51" t="str">
        <f t="shared" si="1109"/>
        <v/>
      </c>
      <c r="BW997" s="51" t="str">
        <f t="shared" si="1110"/>
        <v/>
      </c>
      <c r="BX997" s="51" t="str">
        <f t="shared" si="1111"/>
        <v/>
      </c>
      <c r="BY997" s="51" t="str">
        <f t="shared" si="1112"/>
        <v/>
      </c>
      <c r="BZ997" s="51" t="str">
        <f t="shared" si="1113"/>
        <v/>
      </c>
      <c r="CA997" s="51" t="str">
        <f t="shared" si="1114"/>
        <v/>
      </c>
      <c r="CB997" s="51" t="str">
        <f t="shared" si="1115"/>
        <v/>
      </c>
      <c r="CC997" s="51" t="str">
        <f t="shared" si="1099"/>
        <v/>
      </c>
      <c r="CD997" s="51" t="str">
        <f t="shared" si="1100"/>
        <v/>
      </c>
      <c r="CE997" s="51" t="str">
        <f t="shared" si="1116"/>
        <v/>
      </c>
      <c r="CF997" s="51"/>
      <c r="CH997" s="53" t="str">
        <f t="shared" si="1117"/>
        <v/>
      </c>
      <c r="CI997" s="53" t="str">
        <f t="shared" si="1118"/>
        <v/>
      </c>
      <c r="CJ997" s="54" t="str">
        <f t="shared" si="1119"/>
        <v/>
      </c>
      <c r="CK997" s="53" t="str">
        <f t="shared" si="1120"/>
        <v/>
      </c>
      <c r="CL997" s="53" t="str">
        <f t="shared" si="1121"/>
        <v/>
      </c>
      <c r="CM997" s="53" t="str">
        <f t="shared" si="1122"/>
        <v/>
      </c>
      <c r="CN997" s="53" t="str">
        <f t="shared" si="1123"/>
        <v/>
      </c>
      <c r="CO997" s="53" t="str">
        <f t="shared" si="1124"/>
        <v/>
      </c>
      <c r="CP997" s="53" t="str">
        <f t="shared" si="1125"/>
        <v/>
      </c>
      <c r="CQ997" s="53" t="str">
        <f t="shared" si="1126"/>
        <v/>
      </c>
      <c r="CR997" s="53" t="str">
        <f t="shared" si="1127"/>
        <v/>
      </c>
      <c r="CS997" s="53" t="str">
        <f t="shared" si="1128"/>
        <v/>
      </c>
      <c r="CT997" s="53" t="str">
        <f t="shared" si="1129"/>
        <v/>
      </c>
      <c r="CU997" s="53" t="str">
        <f t="shared" si="1138"/>
        <v/>
      </c>
    </row>
    <row r="998" spans="1:99" hidden="1" x14ac:dyDescent="0.3">
      <c r="A998" s="40">
        <v>1060</v>
      </c>
      <c r="B998" s="141"/>
      <c r="C998" s="142"/>
      <c r="D998" s="144"/>
      <c r="E998" s="144"/>
      <c r="F998" s="312"/>
      <c r="G998" s="144" t="s">
        <v>141</v>
      </c>
      <c r="H998" s="314"/>
      <c r="I998" s="314"/>
      <c r="J998" s="315" t="str">
        <f t="shared" si="1073"/>
        <v/>
      </c>
      <c r="K998" s="316" t="str">
        <f t="shared" si="1074"/>
        <v/>
      </c>
      <c r="L998" s="317" t="str">
        <f t="shared" si="1075"/>
        <v/>
      </c>
      <c r="M998" s="316" t="str">
        <f t="shared" si="1076"/>
        <v/>
      </c>
      <c r="N998" s="317" t="str">
        <f t="shared" si="1077"/>
        <v/>
      </c>
      <c r="O998" s="316" t="str">
        <f t="shared" si="1078"/>
        <v/>
      </c>
      <c r="P998" s="317" t="str">
        <f t="shared" si="1079"/>
        <v/>
      </c>
      <c r="Q998" s="318" t="str">
        <f t="shared" si="1080"/>
        <v/>
      </c>
      <c r="R998" s="319" t="str">
        <f t="shared" si="1081"/>
        <v/>
      </c>
      <c r="S998" s="318" t="str">
        <f t="shared" si="1082"/>
        <v/>
      </c>
      <c r="T998" s="317" t="str">
        <f t="shared" si="1083"/>
        <v/>
      </c>
      <c r="U998" s="318" t="str">
        <f t="shared" si="1084"/>
        <v/>
      </c>
      <c r="V998" s="319" t="str">
        <f t="shared" si="1085"/>
        <v/>
      </c>
      <c r="W998" s="318" t="str">
        <f t="shared" si="1086"/>
        <v/>
      </c>
      <c r="X998" s="319" t="str">
        <f t="shared" si="1087"/>
        <v/>
      </c>
      <c r="Y998" s="318" t="str">
        <f t="shared" si="1088"/>
        <v/>
      </c>
      <c r="Z998" s="319" t="str">
        <f t="shared" si="1089"/>
        <v/>
      </c>
      <c r="AA998" s="317" t="str">
        <f t="shared" si="1090"/>
        <v/>
      </c>
      <c r="AB998" s="97" t="str">
        <f t="shared" si="1091"/>
        <v/>
      </c>
      <c r="AC998" s="143" t="str">
        <f t="shared" si="1092"/>
        <v/>
      </c>
      <c r="AD998" s="143" t="str">
        <f t="shared" si="1131"/>
        <v/>
      </c>
      <c r="AE998" s="360"/>
      <c r="AF998" s="360"/>
      <c r="AG998" s="364"/>
      <c r="AH998" s="363" t="str">
        <f t="shared" si="1132"/>
        <v/>
      </c>
      <c r="AI998" s="360"/>
      <c r="AJ998" s="360"/>
      <c r="AK998" s="364"/>
      <c r="AL998" s="365" t="str">
        <f t="shared" si="1133"/>
        <v/>
      </c>
      <c r="AM998" s="363" t="str">
        <f t="shared" si="1134"/>
        <v/>
      </c>
      <c r="AN998" s="366" t="str">
        <f t="shared" si="1135"/>
        <v/>
      </c>
      <c r="AO998" s="360"/>
      <c r="AP998" s="360"/>
      <c r="AQ998" s="360" t="str">
        <f t="shared" si="1136"/>
        <v/>
      </c>
      <c r="AR998" s="348" t="str">
        <f t="shared" si="1093"/>
        <v/>
      </c>
      <c r="AS998" s="360"/>
      <c r="AT998" s="348" t="str">
        <f t="shared" si="1094"/>
        <v/>
      </c>
      <c r="AU998" s="360"/>
      <c r="AV998" s="348" t="str">
        <f t="shared" si="1095"/>
        <v/>
      </c>
      <c r="AW998" s="360"/>
      <c r="AX998" s="348" t="str">
        <f t="shared" si="1096"/>
        <v/>
      </c>
      <c r="AY998" s="360"/>
      <c r="AZ998" s="348" t="str">
        <f t="shared" si="1097"/>
        <v/>
      </c>
      <c r="BA998" s="367"/>
      <c r="BB998" s="348" t="str">
        <f t="shared" si="1098"/>
        <v/>
      </c>
      <c r="BC998" s="350" t="str">
        <f t="shared" si="1101"/>
        <v/>
      </c>
      <c r="BD998" s="350" t="str">
        <f t="shared" si="1102"/>
        <v/>
      </c>
      <c r="BE998" s="360"/>
      <c r="BF998" s="361"/>
      <c r="BG998" s="362" t="str">
        <f t="shared" si="1137"/>
        <v/>
      </c>
      <c r="BH998" s="354" t="str">
        <f t="shared" si="1103"/>
        <v/>
      </c>
      <c r="BI998" s="350" t="str">
        <f t="shared" si="1104"/>
        <v/>
      </c>
      <c r="BJ998" s="113" t="str">
        <f t="shared" si="1105"/>
        <v/>
      </c>
      <c r="BK998" s="347" t="str">
        <f t="shared" si="1130"/>
        <v/>
      </c>
      <c r="BR998" s="307"/>
      <c r="BS998" s="51" t="str">
        <f t="shared" si="1106"/>
        <v/>
      </c>
      <c r="BT998" s="51" t="str">
        <f t="shared" si="1107"/>
        <v/>
      </c>
      <c r="BU998" s="51" t="str">
        <f t="shared" si="1108"/>
        <v/>
      </c>
      <c r="BV998" s="51" t="str">
        <f t="shared" si="1109"/>
        <v/>
      </c>
      <c r="BW998" s="51" t="str">
        <f t="shared" si="1110"/>
        <v/>
      </c>
      <c r="BX998" s="51" t="str">
        <f t="shared" si="1111"/>
        <v/>
      </c>
      <c r="BY998" s="51" t="str">
        <f t="shared" si="1112"/>
        <v/>
      </c>
      <c r="BZ998" s="51" t="str">
        <f t="shared" si="1113"/>
        <v/>
      </c>
      <c r="CA998" s="51" t="str">
        <f t="shared" si="1114"/>
        <v/>
      </c>
      <c r="CB998" s="51" t="str">
        <f t="shared" si="1115"/>
        <v/>
      </c>
      <c r="CC998" s="51" t="str">
        <f t="shared" si="1099"/>
        <v/>
      </c>
      <c r="CD998" s="51" t="str">
        <f t="shared" si="1100"/>
        <v/>
      </c>
      <c r="CE998" s="51" t="str">
        <f t="shared" si="1116"/>
        <v/>
      </c>
      <c r="CF998" s="51"/>
      <c r="CH998" s="53" t="str">
        <f t="shared" si="1117"/>
        <v/>
      </c>
      <c r="CI998" s="53" t="str">
        <f t="shared" si="1118"/>
        <v/>
      </c>
      <c r="CJ998" s="54" t="str">
        <f t="shared" si="1119"/>
        <v/>
      </c>
      <c r="CK998" s="53" t="str">
        <f t="shared" si="1120"/>
        <v/>
      </c>
      <c r="CL998" s="53" t="str">
        <f t="shared" si="1121"/>
        <v/>
      </c>
      <c r="CM998" s="53" t="str">
        <f t="shared" si="1122"/>
        <v/>
      </c>
      <c r="CN998" s="53" t="str">
        <f t="shared" si="1123"/>
        <v/>
      </c>
      <c r="CO998" s="53" t="str">
        <f t="shared" si="1124"/>
        <v/>
      </c>
      <c r="CP998" s="53" t="str">
        <f t="shared" si="1125"/>
        <v/>
      </c>
      <c r="CQ998" s="53" t="str">
        <f t="shared" si="1126"/>
        <v/>
      </c>
      <c r="CR998" s="53" t="str">
        <f t="shared" si="1127"/>
        <v/>
      </c>
      <c r="CS998" s="53" t="str">
        <f t="shared" si="1128"/>
        <v/>
      </c>
      <c r="CT998" s="53" t="str">
        <f t="shared" si="1129"/>
        <v/>
      </c>
      <c r="CU998" s="53" t="str">
        <f t="shared" si="1138"/>
        <v/>
      </c>
    </row>
    <row r="999" spans="1:99" hidden="1" x14ac:dyDescent="0.3">
      <c r="A999" s="40">
        <v>1061</v>
      </c>
      <c r="B999" s="141"/>
      <c r="C999" s="142"/>
      <c r="D999" s="144"/>
      <c r="E999" s="144"/>
      <c r="F999" s="312"/>
      <c r="G999" s="144" t="s">
        <v>141</v>
      </c>
      <c r="H999" s="314"/>
      <c r="I999" s="314"/>
      <c r="J999" s="315" t="str">
        <f t="shared" si="1073"/>
        <v/>
      </c>
      <c r="K999" s="316" t="str">
        <f t="shared" si="1074"/>
        <v/>
      </c>
      <c r="L999" s="317" t="str">
        <f t="shared" si="1075"/>
        <v/>
      </c>
      <c r="M999" s="316" t="str">
        <f t="shared" si="1076"/>
        <v/>
      </c>
      <c r="N999" s="317" t="str">
        <f t="shared" si="1077"/>
        <v/>
      </c>
      <c r="O999" s="316" t="str">
        <f t="shared" si="1078"/>
        <v/>
      </c>
      <c r="P999" s="317" t="str">
        <f t="shared" si="1079"/>
        <v/>
      </c>
      <c r="Q999" s="318" t="str">
        <f t="shared" si="1080"/>
        <v/>
      </c>
      <c r="R999" s="319" t="str">
        <f t="shared" si="1081"/>
        <v/>
      </c>
      <c r="S999" s="318" t="str">
        <f t="shared" si="1082"/>
        <v/>
      </c>
      <c r="T999" s="317" t="str">
        <f t="shared" si="1083"/>
        <v/>
      </c>
      <c r="U999" s="318" t="str">
        <f t="shared" si="1084"/>
        <v/>
      </c>
      <c r="V999" s="319" t="str">
        <f t="shared" si="1085"/>
        <v/>
      </c>
      <c r="W999" s="318" t="str">
        <f t="shared" si="1086"/>
        <v/>
      </c>
      <c r="X999" s="319" t="str">
        <f t="shared" si="1087"/>
        <v/>
      </c>
      <c r="Y999" s="318" t="str">
        <f t="shared" si="1088"/>
        <v/>
      </c>
      <c r="Z999" s="319" t="str">
        <f t="shared" si="1089"/>
        <v/>
      </c>
      <c r="AA999" s="317" t="str">
        <f t="shared" si="1090"/>
        <v/>
      </c>
      <c r="AB999" s="97" t="str">
        <f t="shared" si="1091"/>
        <v/>
      </c>
      <c r="AC999" s="143" t="str">
        <f t="shared" si="1092"/>
        <v/>
      </c>
      <c r="AD999" s="143" t="str">
        <f t="shared" si="1131"/>
        <v/>
      </c>
      <c r="AE999" s="360"/>
      <c r="AF999" s="360"/>
      <c r="AG999" s="364"/>
      <c r="AH999" s="363" t="str">
        <f t="shared" si="1132"/>
        <v/>
      </c>
      <c r="AI999" s="360"/>
      <c r="AJ999" s="360"/>
      <c r="AK999" s="364"/>
      <c r="AL999" s="365" t="str">
        <f t="shared" si="1133"/>
        <v/>
      </c>
      <c r="AM999" s="363" t="str">
        <f t="shared" si="1134"/>
        <v/>
      </c>
      <c r="AN999" s="366" t="str">
        <f t="shared" si="1135"/>
        <v/>
      </c>
      <c r="AO999" s="360"/>
      <c r="AP999" s="360"/>
      <c r="AQ999" s="360" t="str">
        <f t="shared" si="1136"/>
        <v/>
      </c>
      <c r="AR999" s="348" t="str">
        <f t="shared" si="1093"/>
        <v/>
      </c>
      <c r="AS999" s="360"/>
      <c r="AT999" s="348" t="str">
        <f t="shared" si="1094"/>
        <v/>
      </c>
      <c r="AU999" s="360"/>
      <c r="AV999" s="348" t="str">
        <f t="shared" si="1095"/>
        <v/>
      </c>
      <c r="AW999" s="360"/>
      <c r="AX999" s="348" t="str">
        <f t="shared" si="1096"/>
        <v/>
      </c>
      <c r="AY999" s="360"/>
      <c r="AZ999" s="348" t="str">
        <f t="shared" si="1097"/>
        <v/>
      </c>
      <c r="BA999" s="367"/>
      <c r="BB999" s="348" t="str">
        <f t="shared" si="1098"/>
        <v/>
      </c>
      <c r="BC999" s="350" t="str">
        <f t="shared" si="1101"/>
        <v/>
      </c>
      <c r="BD999" s="350" t="str">
        <f t="shared" si="1102"/>
        <v/>
      </c>
      <c r="BE999" s="360"/>
      <c r="BF999" s="361"/>
      <c r="BG999" s="362" t="str">
        <f t="shared" si="1137"/>
        <v/>
      </c>
      <c r="BH999" s="354" t="str">
        <f t="shared" si="1103"/>
        <v/>
      </c>
      <c r="BI999" s="350" t="str">
        <f t="shared" si="1104"/>
        <v/>
      </c>
      <c r="BJ999" s="113" t="str">
        <f t="shared" si="1105"/>
        <v/>
      </c>
      <c r="BK999" s="347" t="str">
        <f t="shared" si="1130"/>
        <v/>
      </c>
      <c r="BR999" s="307"/>
      <c r="BS999" s="51" t="str">
        <f t="shared" si="1106"/>
        <v/>
      </c>
      <c r="BT999" s="51" t="str">
        <f t="shared" si="1107"/>
        <v/>
      </c>
      <c r="BU999" s="51" t="str">
        <f t="shared" si="1108"/>
        <v/>
      </c>
      <c r="BV999" s="51" t="str">
        <f t="shared" si="1109"/>
        <v/>
      </c>
      <c r="BW999" s="51" t="str">
        <f t="shared" si="1110"/>
        <v/>
      </c>
      <c r="BX999" s="51" t="str">
        <f t="shared" si="1111"/>
        <v/>
      </c>
      <c r="BY999" s="51" t="str">
        <f t="shared" si="1112"/>
        <v/>
      </c>
      <c r="BZ999" s="51" t="str">
        <f t="shared" si="1113"/>
        <v/>
      </c>
      <c r="CA999" s="51" t="str">
        <f t="shared" si="1114"/>
        <v/>
      </c>
      <c r="CB999" s="51" t="str">
        <f t="shared" si="1115"/>
        <v/>
      </c>
      <c r="CC999" s="51" t="str">
        <f t="shared" si="1099"/>
        <v/>
      </c>
      <c r="CD999" s="51" t="str">
        <f t="shared" si="1100"/>
        <v/>
      </c>
      <c r="CE999" s="51" t="str">
        <f t="shared" si="1116"/>
        <v/>
      </c>
      <c r="CF999" s="51"/>
      <c r="CH999" s="53" t="str">
        <f t="shared" si="1117"/>
        <v/>
      </c>
      <c r="CI999" s="53" t="str">
        <f t="shared" si="1118"/>
        <v/>
      </c>
      <c r="CJ999" s="54" t="str">
        <f t="shared" si="1119"/>
        <v/>
      </c>
      <c r="CK999" s="53" t="str">
        <f t="shared" si="1120"/>
        <v/>
      </c>
      <c r="CL999" s="53" t="str">
        <f t="shared" si="1121"/>
        <v/>
      </c>
      <c r="CM999" s="53" t="str">
        <f t="shared" si="1122"/>
        <v/>
      </c>
      <c r="CN999" s="53" t="str">
        <f t="shared" si="1123"/>
        <v/>
      </c>
      <c r="CO999" s="53" t="str">
        <f t="shared" si="1124"/>
        <v/>
      </c>
      <c r="CP999" s="53" t="str">
        <f t="shared" si="1125"/>
        <v/>
      </c>
      <c r="CQ999" s="53" t="str">
        <f t="shared" si="1126"/>
        <v/>
      </c>
      <c r="CR999" s="53" t="str">
        <f t="shared" si="1127"/>
        <v/>
      </c>
      <c r="CS999" s="53" t="str">
        <f t="shared" si="1128"/>
        <v/>
      </c>
      <c r="CT999" s="53" t="str">
        <f t="shared" si="1129"/>
        <v/>
      </c>
      <c r="CU999" s="53" t="str">
        <f t="shared" si="1138"/>
        <v/>
      </c>
    </row>
    <row r="1000" spans="1:99" hidden="1" x14ac:dyDescent="0.3">
      <c r="A1000" s="40">
        <v>1062</v>
      </c>
      <c r="B1000" s="141"/>
      <c r="C1000" s="142"/>
      <c r="D1000" s="144"/>
      <c r="E1000" s="144"/>
      <c r="F1000" s="312"/>
      <c r="G1000" s="144" t="s">
        <v>141</v>
      </c>
      <c r="H1000" s="314"/>
      <c r="I1000" s="314"/>
      <c r="J1000" s="315" t="str">
        <f t="shared" si="1073"/>
        <v/>
      </c>
      <c r="K1000" s="316" t="str">
        <f t="shared" si="1074"/>
        <v/>
      </c>
      <c r="L1000" s="317" t="str">
        <f t="shared" si="1075"/>
        <v/>
      </c>
      <c r="M1000" s="316" t="str">
        <f t="shared" si="1076"/>
        <v/>
      </c>
      <c r="N1000" s="317" t="str">
        <f t="shared" si="1077"/>
        <v/>
      </c>
      <c r="O1000" s="316" t="str">
        <f t="shared" si="1078"/>
        <v/>
      </c>
      <c r="P1000" s="317" t="str">
        <f t="shared" si="1079"/>
        <v/>
      </c>
      <c r="Q1000" s="318" t="str">
        <f t="shared" si="1080"/>
        <v/>
      </c>
      <c r="R1000" s="319" t="str">
        <f t="shared" si="1081"/>
        <v/>
      </c>
      <c r="S1000" s="318" t="str">
        <f t="shared" si="1082"/>
        <v/>
      </c>
      <c r="T1000" s="317" t="str">
        <f t="shared" si="1083"/>
        <v/>
      </c>
      <c r="U1000" s="318" t="str">
        <f t="shared" si="1084"/>
        <v/>
      </c>
      <c r="V1000" s="319" t="str">
        <f t="shared" si="1085"/>
        <v/>
      </c>
      <c r="W1000" s="318" t="str">
        <f t="shared" si="1086"/>
        <v/>
      </c>
      <c r="X1000" s="319" t="str">
        <f t="shared" si="1087"/>
        <v/>
      </c>
      <c r="Y1000" s="318" t="str">
        <f t="shared" si="1088"/>
        <v/>
      </c>
      <c r="Z1000" s="319" t="str">
        <f t="shared" si="1089"/>
        <v/>
      </c>
      <c r="AA1000" s="317" t="str">
        <f t="shared" si="1090"/>
        <v/>
      </c>
      <c r="AB1000" s="97" t="str">
        <f t="shared" si="1091"/>
        <v/>
      </c>
      <c r="AC1000" s="143" t="str">
        <f t="shared" si="1092"/>
        <v/>
      </c>
      <c r="AD1000" s="143" t="str">
        <f t="shared" si="1131"/>
        <v/>
      </c>
      <c r="AE1000" s="360"/>
      <c r="AF1000" s="360"/>
      <c r="AG1000" s="364"/>
      <c r="AH1000" s="363" t="str">
        <f t="shared" si="1132"/>
        <v/>
      </c>
      <c r="AI1000" s="360"/>
      <c r="AJ1000" s="360"/>
      <c r="AK1000" s="364"/>
      <c r="AL1000" s="365" t="str">
        <f t="shared" si="1133"/>
        <v/>
      </c>
      <c r="AM1000" s="363" t="str">
        <f t="shared" si="1134"/>
        <v/>
      </c>
      <c r="AN1000" s="366" t="str">
        <f t="shared" si="1135"/>
        <v/>
      </c>
      <c r="AO1000" s="360"/>
      <c r="AP1000" s="360"/>
      <c r="AQ1000" s="360" t="str">
        <f t="shared" si="1136"/>
        <v/>
      </c>
      <c r="AR1000" s="348" t="str">
        <f t="shared" si="1093"/>
        <v/>
      </c>
      <c r="AS1000" s="360"/>
      <c r="AT1000" s="348" t="str">
        <f t="shared" si="1094"/>
        <v/>
      </c>
      <c r="AU1000" s="360"/>
      <c r="AV1000" s="348" t="str">
        <f t="shared" si="1095"/>
        <v/>
      </c>
      <c r="AW1000" s="360"/>
      <c r="AX1000" s="348" t="str">
        <f t="shared" si="1096"/>
        <v/>
      </c>
      <c r="AY1000" s="360"/>
      <c r="AZ1000" s="348" t="str">
        <f t="shared" si="1097"/>
        <v/>
      </c>
      <c r="BA1000" s="367"/>
      <c r="BB1000" s="348" t="str">
        <f t="shared" si="1098"/>
        <v/>
      </c>
      <c r="BC1000" s="350" t="str">
        <f t="shared" si="1101"/>
        <v/>
      </c>
      <c r="BD1000" s="350" t="str">
        <f t="shared" si="1102"/>
        <v/>
      </c>
      <c r="BE1000" s="360"/>
      <c r="BF1000" s="361"/>
      <c r="BG1000" s="362" t="str">
        <f t="shared" si="1137"/>
        <v/>
      </c>
      <c r="BH1000" s="354" t="str">
        <f t="shared" si="1103"/>
        <v/>
      </c>
      <c r="BI1000" s="350" t="str">
        <f t="shared" si="1104"/>
        <v/>
      </c>
      <c r="BJ1000" s="113" t="str">
        <f t="shared" si="1105"/>
        <v/>
      </c>
      <c r="BK1000" s="347" t="str">
        <f t="shared" si="1130"/>
        <v/>
      </c>
      <c r="BR1000" s="307"/>
      <c r="BS1000" s="51" t="str">
        <f t="shared" si="1106"/>
        <v/>
      </c>
      <c r="BT1000" s="51" t="str">
        <f t="shared" si="1107"/>
        <v/>
      </c>
      <c r="BU1000" s="51" t="str">
        <f t="shared" si="1108"/>
        <v/>
      </c>
      <c r="BV1000" s="51" t="str">
        <f t="shared" si="1109"/>
        <v/>
      </c>
      <c r="BW1000" s="51" t="str">
        <f t="shared" si="1110"/>
        <v/>
      </c>
      <c r="BX1000" s="51" t="str">
        <f t="shared" si="1111"/>
        <v/>
      </c>
      <c r="BY1000" s="51" t="str">
        <f t="shared" si="1112"/>
        <v/>
      </c>
      <c r="BZ1000" s="51" t="str">
        <f t="shared" si="1113"/>
        <v/>
      </c>
      <c r="CA1000" s="51" t="str">
        <f t="shared" si="1114"/>
        <v/>
      </c>
      <c r="CB1000" s="51" t="str">
        <f t="shared" si="1115"/>
        <v/>
      </c>
      <c r="CC1000" s="51" t="str">
        <f t="shared" si="1099"/>
        <v/>
      </c>
      <c r="CD1000" s="51" t="str">
        <f t="shared" si="1100"/>
        <v/>
      </c>
      <c r="CE1000" s="51" t="str">
        <f t="shared" si="1116"/>
        <v/>
      </c>
      <c r="CF1000" s="51"/>
      <c r="CH1000" s="53" t="str">
        <f t="shared" si="1117"/>
        <v/>
      </c>
      <c r="CI1000" s="53" t="str">
        <f t="shared" si="1118"/>
        <v/>
      </c>
      <c r="CJ1000" s="54" t="str">
        <f t="shared" si="1119"/>
        <v/>
      </c>
      <c r="CK1000" s="53" t="str">
        <f t="shared" si="1120"/>
        <v/>
      </c>
      <c r="CL1000" s="53" t="str">
        <f t="shared" si="1121"/>
        <v/>
      </c>
      <c r="CM1000" s="53" t="str">
        <f t="shared" si="1122"/>
        <v/>
      </c>
      <c r="CN1000" s="53" t="str">
        <f t="shared" si="1123"/>
        <v/>
      </c>
      <c r="CO1000" s="53" t="str">
        <f t="shared" si="1124"/>
        <v/>
      </c>
      <c r="CP1000" s="53" t="str">
        <f t="shared" si="1125"/>
        <v/>
      </c>
      <c r="CQ1000" s="53" t="str">
        <f t="shared" si="1126"/>
        <v/>
      </c>
      <c r="CR1000" s="53" t="str">
        <f t="shared" si="1127"/>
        <v/>
      </c>
      <c r="CS1000" s="53" t="str">
        <f t="shared" si="1128"/>
        <v/>
      </c>
      <c r="CT1000" s="53" t="str">
        <f t="shared" si="1129"/>
        <v/>
      </c>
      <c r="CU1000" s="53" t="str">
        <f t="shared" si="1138"/>
        <v/>
      </c>
    </row>
    <row r="1001" spans="1:99" hidden="1" x14ac:dyDescent="0.3">
      <c r="A1001" s="40">
        <v>1063</v>
      </c>
      <c r="B1001" s="141"/>
      <c r="C1001" s="142"/>
      <c r="D1001" s="144"/>
      <c r="E1001" s="144"/>
      <c r="F1001" s="312"/>
      <c r="G1001" s="144" t="s">
        <v>141</v>
      </c>
      <c r="H1001" s="314"/>
      <c r="I1001" s="314"/>
      <c r="J1001" s="315" t="str">
        <f t="shared" si="1073"/>
        <v/>
      </c>
      <c r="K1001" s="316" t="str">
        <f t="shared" si="1074"/>
        <v/>
      </c>
      <c r="L1001" s="317" t="str">
        <f t="shared" si="1075"/>
        <v/>
      </c>
      <c r="M1001" s="316" t="str">
        <f t="shared" si="1076"/>
        <v/>
      </c>
      <c r="N1001" s="317" t="str">
        <f t="shared" si="1077"/>
        <v/>
      </c>
      <c r="O1001" s="316" t="str">
        <f t="shared" si="1078"/>
        <v/>
      </c>
      <c r="P1001" s="317" t="str">
        <f t="shared" si="1079"/>
        <v/>
      </c>
      <c r="Q1001" s="318" t="str">
        <f t="shared" si="1080"/>
        <v/>
      </c>
      <c r="R1001" s="319" t="str">
        <f t="shared" si="1081"/>
        <v/>
      </c>
      <c r="S1001" s="318" t="str">
        <f t="shared" si="1082"/>
        <v/>
      </c>
      <c r="T1001" s="317" t="str">
        <f t="shared" si="1083"/>
        <v/>
      </c>
      <c r="U1001" s="318" t="str">
        <f t="shared" si="1084"/>
        <v/>
      </c>
      <c r="V1001" s="319" t="str">
        <f t="shared" si="1085"/>
        <v/>
      </c>
      <c r="W1001" s="318" t="str">
        <f t="shared" si="1086"/>
        <v/>
      </c>
      <c r="X1001" s="319" t="str">
        <f t="shared" si="1087"/>
        <v/>
      </c>
      <c r="Y1001" s="318" t="str">
        <f t="shared" si="1088"/>
        <v/>
      </c>
      <c r="Z1001" s="319" t="str">
        <f t="shared" si="1089"/>
        <v/>
      </c>
      <c r="AA1001" s="317" t="str">
        <f t="shared" si="1090"/>
        <v/>
      </c>
      <c r="AB1001" s="97" t="str">
        <f t="shared" si="1091"/>
        <v/>
      </c>
      <c r="AC1001" s="143" t="str">
        <f t="shared" si="1092"/>
        <v/>
      </c>
      <c r="AD1001" s="143" t="str">
        <f t="shared" si="1131"/>
        <v/>
      </c>
      <c r="AE1001" s="360"/>
      <c r="AF1001" s="360"/>
      <c r="AG1001" s="364"/>
      <c r="AH1001" s="363" t="str">
        <f t="shared" si="1132"/>
        <v/>
      </c>
      <c r="AI1001" s="360"/>
      <c r="AJ1001" s="360"/>
      <c r="AK1001" s="364"/>
      <c r="AL1001" s="365" t="str">
        <f t="shared" si="1133"/>
        <v/>
      </c>
      <c r="AM1001" s="363" t="str">
        <f t="shared" si="1134"/>
        <v/>
      </c>
      <c r="AN1001" s="366" t="str">
        <f t="shared" si="1135"/>
        <v/>
      </c>
      <c r="AO1001" s="360"/>
      <c r="AP1001" s="360"/>
      <c r="AQ1001" s="360" t="str">
        <f t="shared" si="1136"/>
        <v/>
      </c>
      <c r="AR1001" s="348" t="str">
        <f t="shared" si="1093"/>
        <v/>
      </c>
      <c r="AS1001" s="360"/>
      <c r="AT1001" s="348" t="str">
        <f t="shared" si="1094"/>
        <v/>
      </c>
      <c r="AU1001" s="360"/>
      <c r="AV1001" s="348" t="str">
        <f t="shared" si="1095"/>
        <v/>
      </c>
      <c r="AW1001" s="360"/>
      <c r="AX1001" s="348" t="str">
        <f t="shared" si="1096"/>
        <v/>
      </c>
      <c r="AY1001" s="360"/>
      <c r="AZ1001" s="348" t="str">
        <f t="shared" si="1097"/>
        <v/>
      </c>
      <c r="BA1001" s="367"/>
      <c r="BB1001" s="348" t="str">
        <f t="shared" si="1098"/>
        <v/>
      </c>
      <c r="BC1001" s="350" t="str">
        <f t="shared" si="1101"/>
        <v/>
      </c>
      <c r="BD1001" s="350" t="str">
        <f t="shared" si="1102"/>
        <v/>
      </c>
      <c r="BE1001" s="360"/>
      <c r="BF1001" s="361"/>
      <c r="BG1001" s="362" t="str">
        <f t="shared" si="1137"/>
        <v/>
      </c>
      <c r="BH1001" s="354" t="str">
        <f t="shared" si="1103"/>
        <v/>
      </c>
      <c r="BI1001" s="350" t="str">
        <f t="shared" si="1104"/>
        <v/>
      </c>
      <c r="BJ1001" s="113" t="str">
        <f t="shared" si="1105"/>
        <v/>
      </c>
      <c r="BK1001" s="347" t="str">
        <f t="shared" si="1130"/>
        <v/>
      </c>
      <c r="BR1001" s="307"/>
      <c r="BS1001" s="51" t="str">
        <f t="shared" si="1106"/>
        <v/>
      </c>
      <c r="BT1001" s="51" t="str">
        <f t="shared" si="1107"/>
        <v/>
      </c>
      <c r="BU1001" s="51" t="str">
        <f t="shared" si="1108"/>
        <v/>
      </c>
      <c r="BV1001" s="51" t="str">
        <f t="shared" si="1109"/>
        <v/>
      </c>
      <c r="BW1001" s="51" t="str">
        <f t="shared" si="1110"/>
        <v/>
      </c>
      <c r="BX1001" s="51" t="str">
        <f t="shared" si="1111"/>
        <v/>
      </c>
      <c r="BY1001" s="51" t="str">
        <f t="shared" si="1112"/>
        <v/>
      </c>
      <c r="BZ1001" s="51" t="str">
        <f t="shared" si="1113"/>
        <v/>
      </c>
      <c r="CA1001" s="51" t="str">
        <f t="shared" si="1114"/>
        <v/>
      </c>
      <c r="CB1001" s="51" t="str">
        <f t="shared" si="1115"/>
        <v/>
      </c>
      <c r="CC1001" s="51" t="str">
        <f t="shared" si="1099"/>
        <v/>
      </c>
      <c r="CD1001" s="51" t="str">
        <f t="shared" si="1100"/>
        <v/>
      </c>
      <c r="CE1001" s="51" t="str">
        <f t="shared" si="1116"/>
        <v/>
      </c>
      <c r="CF1001" s="51"/>
      <c r="CH1001" s="53" t="str">
        <f t="shared" si="1117"/>
        <v/>
      </c>
      <c r="CI1001" s="53" t="str">
        <f t="shared" si="1118"/>
        <v/>
      </c>
      <c r="CJ1001" s="54" t="str">
        <f t="shared" si="1119"/>
        <v/>
      </c>
      <c r="CK1001" s="53" t="str">
        <f t="shared" si="1120"/>
        <v/>
      </c>
      <c r="CL1001" s="53" t="str">
        <f t="shared" si="1121"/>
        <v/>
      </c>
      <c r="CM1001" s="53" t="str">
        <f t="shared" si="1122"/>
        <v/>
      </c>
      <c r="CN1001" s="53" t="str">
        <f t="shared" si="1123"/>
        <v/>
      </c>
      <c r="CO1001" s="53" t="str">
        <f t="shared" si="1124"/>
        <v/>
      </c>
      <c r="CP1001" s="53" t="str">
        <f t="shared" si="1125"/>
        <v/>
      </c>
      <c r="CQ1001" s="53" t="str">
        <f t="shared" si="1126"/>
        <v/>
      </c>
      <c r="CR1001" s="53" t="str">
        <f t="shared" si="1127"/>
        <v/>
      </c>
      <c r="CS1001" s="53" t="str">
        <f t="shared" si="1128"/>
        <v/>
      </c>
      <c r="CT1001" s="53" t="str">
        <f t="shared" si="1129"/>
        <v/>
      </c>
      <c r="CU1001" s="53" t="str">
        <f t="shared" si="1138"/>
        <v/>
      </c>
    </row>
    <row r="1002" spans="1:99" hidden="1" x14ac:dyDescent="0.3">
      <c r="A1002" s="40">
        <v>1064</v>
      </c>
      <c r="B1002" s="141"/>
      <c r="C1002" s="142"/>
      <c r="D1002" s="144"/>
      <c r="E1002" s="144"/>
      <c r="F1002" s="312"/>
      <c r="G1002" s="144" t="s">
        <v>141</v>
      </c>
      <c r="H1002" s="314"/>
      <c r="I1002" s="314"/>
      <c r="J1002" s="315" t="str">
        <f t="shared" si="1073"/>
        <v/>
      </c>
      <c r="K1002" s="316" t="str">
        <f t="shared" si="1074"/>
        <v/>
      </c>
      <c r="L1002" s="317" t="str">
        <f t="shared" si="1075"/>
        <v/>
      </c>
      <c r="M1002" s="316" t="str">
        <f t="shared" si="1076"/>
        <v/>
      </c>
      <c r="N1002" s="317" t="str">
        <f t="shared" si="1077"/>
        <v/>
      </c>
      <c r="O1002" s="316" t="str">
        <f t="shared" si="1078"/>
        <v/>
      </c>
      <c r="P1002" s="317" t="str">
        <f t="shared" si="1079"/>
        <v/>
      </c>
      <c r="Q1002" s="318" t="str">
        <f t="shared" si="1080"/>
        <v/>
      </c>
      <c r="R1002" s="319" t="str">
        <f t="shared" si="1081"/>
        <v/>
      </c>
      <c r="S1002" s="318" t="str">
        <f t="shared" si="1082"/>
        <v/>
      </c>
      <c r="T1002" s="317" t="str">
        <f t="shared" si="1083"/>
        <v/>
      </c>
      <c r="U1002" s="318" t="str">
        <f t="shared" si="1084"/>
        <v/>
      </c>
      <c r="V1002" s="319" t="str">
        <f t="shared" si="1085"/>
        <v/>
      </c>
      <c r="W1002" s="318" t="str">
        <f t="shared" si="1086"/>
        <v/>
      </c>
      <c r="X1002" s="319" t="str">
        <f t="shared" si="1087"/>
        <v/>
      </c>
      <c r="Y1002" s="318" t="str">
        <f t="shared" si="1088"/>
        <v/>
      </c>
      <c r="Z1002" s="319" t="str">
        <f t="shared" si="1089"/>
        <v/>
      </c>
      <c r="AA1002" s="317" t="str">
        <f t="shared" si="1090"/>
        <v/>
      </c>
      <c r="AB1002" s="97" t="str">
        <f t="shared" si="1091"/>
        <v/>
      </c>
      <c r="AC1002" s="143" t="str">
        <f t="shared" si="1092"/>
        <v/>
      </c>
      <c r="AD1002" s="143" t="str">
        <f t="shared" si="1131"/>
        <v/>
      </c>
      <c r="AE1002" s="360"/>
      <c r="AF1002" s="360"/>
      <c r="AG1002" s="364"/>
      <c r="AH1002" s="363" t="str">
        <f t="shared" si="1132"/>
        <v/>
      </c>
      <c r="AI1002" s="360"/>
      <c r="AJ1002" s="360"/>
      <c r="AK1002" s="364"/>
      <c r="AL1002" s="365" t="str">
        <f t="shared" si="1133"/>
        <v/>
      </c>
      <c r="AM1002" s="363" t="str">
        <f t="shared" si="1134"/>
        <v/>
      </c>
      <c r="AN1002" s="366" t="str">
        <f t="shared" si="1135"/>
        <v/>
      </c>
      <c r="AO1002" s="360"/>
      <c r="AP1002" s="360"/>
      <c r="AQ1002" s="360" t="str">
        <f t="shared" si="1136"/>
        <v/>
      </c>
      <c r="AR1002" s="348" t="str">
        <f t="shared" si="1093"/>
        <v/>
      </c>
      <c r="AS1002" s="360"/>
      <c r="AT1002" s="348" t="str">
        <f t="shared" si="1094"/>
        <v/>
      </c>
      <c r="AU1002" s="360"/>
      <c r="AV1002" s="348" t="str">
        <f t="shared" si="1095"/>
        <v/>
      </c>
      <c r="AW1002" s="360"/>
      <c r="AX1002" s="348" t="str">
        <f t="shared" si="1096"/>
        <v/>
      </c>
      <c r="AY1002" s="360"/>
      <c r="AZ1002" s="348" t="str">
        <f t="shared" si="1097"/>
        <v/>
      </c>
      <c r="BA1002" s="367"/>
      <c r="BB1002" s="348" t="str">
        <f t="shared" si="1098"/>
        <v/>
      </c>
      <c r="BC1002" s="350" t="str">
        <f t="shared" si="1101"/>
        <v/>
      </c>
      <c r="BD1002" s="350" t="str">
        <f t="shared" si="1102"/>
        <v/>
      </c>
      <c r="BE1002" s="360"/>
      <c r="BF1002" s="361"/>
      <c r="BG1002" s="362" t="str">
        <f t="shared" si="1137"/>
        <v/>
      </c>
      <c r="BH1002" s="354" t="str">
        <f t="shared" si="1103"/>
        <v/>
      </c>
      <c r="BI1002" s="350" t="str">
        <f t="shared" si="1104"/>
        <v/>
      </c>
      <c r="BJ1002" s="113" t="str">
        <f t="shared" si="1105"/>
        <v/>
      </c>
      <c r="BK1002" s="347" t="str">
        <f t="shared" si="1130"/>
        <v/>
      </c>
      <c r="BR1002" s="307"/>
      <c r="BS1002" s="51" t="str">
        <f t="shared" si="1106"/>
        <v/>
      </c>
      <c r="BT1002" s="51" t="str">
        <f t="shared" si="1107"/>
        <v/>
      </c>
      <c r="BU1002" s="51" t="str">
        <f t="shared" si="1108"/>
        <v/>
      </c>
      <c r="BV1002" s="51" t="str">
        <f t="shared" si="1109"/>
        <v/>
      </c>
      <c r="BW1002" s="51" t="str">
        <f t="shared" si="1110"/>
        <v/>
      </c>
      <c r="BX1002" s="51" t="str">
        <f t="shared" si="1111"/>
        <v/>
      </c>
      <c r="BY1002" s="51" t="str">
        <f t="shared" si="1112"/>
        <v/>
      </c>
      <c r="BZ1002" s="51" t="str">
        <f t="shared" si="1113"/>
        <v/>
      </c>
      <c r="CA1002" s="51" t="str">
        <f t="shared" si="1114"/>
        <v/>
      </c>
      <c r="CB1002" s="51" t="str">
        <f t="shared" si="1115"/>
        <v/>
      </c>
      <c r="CC1002" s="51" t="str">
        <f t="shared" si="1099"/>
        <v/>
      </c>
      <c r="CD1002" s="51" t="str">
        <f t="shared" si="1100"/>
        <v/>
      </c>
      <c r="CE1002" s="51" t="str">
        <f t="shared" si="1116"/>
        <v/>
      </c>
      <c r="CF1002" s="51"/>
      <c r="CH1002" s="53" t="str">
        <f t="shared" si="1117"/>
        <v/>
      </c>
      <c r="CI1002" s="53" t="str">
        <f t="shared" si="1118"/>
        <v/>
      </c>
      <c r="CJ1002" s="54" t="str">
        <f t="shared" si="1119"/>
        <v/>
      </c>
      <c r="CK1002" s="53" t="str">
        <f t="shared" si="1120"/>
        <v/>
      </c>
      <c r="CL1002" s="53" t="str">
        <f t="shared" si="1121"/>
        <v/>
      </c>
      <c r="CM1002" s="53" t="str">
        <f t="shared" si="1122"/>
        <v/>
      </c>
      <c r="CN1002" s="53" t="str">
        <f t="shared" si="1123"/>
        <v/>
      </c>
      <c r="CO1002" s="53" t="str">
        <f t="shared" si="1124"/>
        <v/>
      </c>
      <c r="CP1002" s="53" t="str">
        <f t="shared" si="1125"/>
        <v/>
      </c>
      <c r="CQ1002" s="53" t="str">
        <f t="shared" si="1126"/>
        <v/>
      </c>
      <c r="CR1002" s="53" t="str">
        <f t="shared" si="1127"/>
        <v/>
      </c>
      <c r="CS1002" s="53" t="str">
        <f t="shared" si="1128"/>
        <v/>
      </c>
      <c r="CT1002" s="53" t="str">
        <f t="shared" si="1129"/>
        <v/>
      </c>
      <c r="CU1002" s="53" t="str">
        <f t="shared" si="1138"/>
        <v/>
      </c>
    </row>
    <row r="1003" spans="1:99" hidden="1" x14ac:dyDescent="0.3">
      <c r="A1003" s="40">
        <v>1065</v>
      </c>
      <c r="B1003" s="141"/>
      <c r="C1003" s="142"/>
      <c r="D1003" s="144"/>
      <c r="E1003" s="144"/>
      <c r="F1003" s="312"/>
      <c r="G1003" s="144" t="s">
        <v>141</v>
      </c>
      <c r="H1003" s="314"/>
      <c r="I1003" s="314"/>
      <c r="J1003" s="315" t="str">
        <f t="shared" si="1073"/>
        <v/>
      </c>
      <c r="K1003" s="316" t="str">
        <f t="shared" si="1074"/>
        <v/>
      </c>
      <c r="L1003" s="317" t="str">
        <f t="shared" si="1075"/>
        <v/>
      </c>
      <c r="M1003" s="316" t="str">
        <f t="shared" si="1076"/>
        <v/>
      </c>
      <c r="N1003" s="317" t="str">
        <f t="shared" si="1077"/>
        <v/>
      </c>
      <c r="O1003" s="316" t="str">
        <f t="shared" si="1078"/>
        <v/>
      </c>
      <c r="P1003" s="317" t="str">
        <f t="shared" si="1079"/>
        <v/>
      </c>
      <c r="Q1003" s="318" t="str">
        <f t="shared" si="1080"/>
        <v/>
      </c>
      <c r="R1003" s="319" t="str">
        <f t="shared" si="1081"/>
        <v/>
      </c>
      <c r="S1003" s="318" t="str">
        <f t="shared" si="1082"/>
        <v/>
      </c>
      <c r="T1003" s="317" t="str">
        <f t="shared" si="1083"/>
        <v/>
      </c>
      <c r="U1003" s="318" t="str">
        <f t="shared" si="1084"/>
        <v/>
      </c>
      <c r="V1003" s="319" t="str">
        <f t="shared" si="1085"/>
        <v/>
      </c>
      <c r="W1003" s="318" t="str">
        <f t="shared" si="1086"/>
        <v/>
      </c>
      <c r="X1003" s="319" t="str">
        <f t="shared" si="1087"/>
        <v/>
      </c>
      <c r="Y1003" s="318" t="str">
        <f t="shared" si="1088"/>
        <v/>
      </c>
      <c r="Z1003" s="319" t="str">
        <f t="shared" si="1089"/>
        <v/>
      </c>
      <c r="AA1003" s="317" t="str">
        <f t="shared" si="1090"/>
        <v/>
      </c>
      <c r="AB1003" s="97" t="str">
        <f t="shared" si="1091"/>
        <v/>
      </c>
      <c r="AC1003" s="143" t="str">
        <f t="shared" si="1092"/>
        <v/>
      </c>
      <c r="AD1003" s="143" t="str">
        <f t="shared" si="1131"/>
        <v/>
      </c>
      <c r="AE1003" s="360"/>
      <c r="AF1003" s="360"/>
      <c r="AG1003" s="364"/>
      <c r="AH1003" s="363" t="str">
        <f t="shared" si="1132"/>
        <v/>
      </c>
      <c r="AI1003" s="360"/>
      <c r="AJ1003" s="360"/>
      <c r="AK1003" s="364"/>
      <c r="AL1003" s="365" t="str">
        <f t="shared" si="1133"/>
        <v/>
      </c>
      <c r="AM1003" s="363" t="str">
        <f t="shared" si="1134"/>
        <v/>
      </c>
      <c r="AN1003" s="366" t="str">
        <f t="shared" si="1135"/>
        <v/>
      </c>
      <c r="AO1003" s="360"/>
      <c r="AP1003" s="360"/>
      <c r="AQ1003" s="360" t="str">
        <f t="shared" si="1136"/>
        <v/>
      </c>
      <c r="AR1003" s="348" t="str">
        <f t="shared" si="1093"/>
        <v/>
      </c>
      <c r="AS1003" s="360"/>
      <c r="AT1003" s="348" t="str">
        <f t="shared" si="1094"/>
        <v/>
      </c>
      <c r="AU1003" s="360"/>
      <c r="AV1003" s="348" t="str">
        <f t="shared" si="1095"/>
        <v/>
      </c>
      <c r="AW1003" s="360"/>
      <c r="AX1003" s="348" t="str">
        <f t="shared" si="1096"/>
        <v/>
      </c>
      <c r="AY1003" s="360"/>
      <c r="AZ1003" s="348" t="str">
        <f t="shared" si="1097"/>
        <v/>
      </c>
      <c r="BA1003" s="367"/>
      <c r="BB1003" s="348" t="str">
        <f t="shared" si="1098"/>
        <v/>
      </c>
      <c r="BC1003" s="350" t="str">
        <f t="shared" si="1101"/>
        <v/>
      </c>
      <c r="BD1003" s="350" t="str">
        <f t="shared" si="1102"/>
        <v/>
      </c>
      <c r="BE1003" s="360"/>
      <c r="BF1003" s="361"/>
      <c r="BG1003" s="362" t="str">
        <f t="shared" si="1137"/>
        <v/>
      </c>
      <c r="BH1003" s="354" t="str">
        <f t="shared" si="1103"/>
        <v/>
      </c>
      <c r="BI1003" s="350" t="str">
        <f t="shared" si="1104"/>
        <v/>
      </c>
      <c r="BJ1003" s="113" t="str">
        <f t="shared" si="1105"/>
        <v/>
      </c>
      <c r="BK1003" s="347" t="str">
        <f t="shared" si="1130"/>
        <v/>
      </c>
      <c r="BR1003" s="307"/>
      <c r="BS1003" s="51" t="str">
        <f t="shared" si="1106"/>
        <v/>
      </c>
      <c r="BT1003" s="51" t="str">
        <f t="shared" si="1107"/>
        <v/>
      </c>
      <c r="BU1003" s="51" t="str">
        <f t="shared" si="1108"/>
        <v/>
      </c>
      <c r="BV1003" s="51" t="str">
        <f t="shared" si="1109"/>
        <v/>
      </c>
      <c r="BW1003" s="51" t="str">
        <f t="shared" si="1110"/>
        <v/>
      </c>
      <c r="BX1003" s="51" t="str">
        <f t="shared" si="1111"/>
        <v/>
      </c>
      <c r="BY1003" s="51" t="str">
        <f t="shared" si="1112"/>
        <v/>
      </c>
      <c r="BZ1003" s="51" t="str">
        <f t="shared" si="1113"/>
        <v/>
      </c>
      <c r="CA1003" s="51" t="str">
        <f t="shared" si="1114"/>
        <v/>
      </c>
      <c r="CB1003" s="51" t="str">
        <f t="shared" si="1115"/>
        <v/>
      </c>
      <c r="CC1003" s="51" t="str">
        <f t="shared" si="1099"/>
        <v/>
      </c>
      <c r="CD1003" s="51" t="str">
        <f t="shared" si="1100"/>
        <v/>
      </c>
      <c r="CE1003" s="51" t="str">
        <f t="shared" si="1116"/>
        <v/>
      </c>
      <c r="CF1003" s="51"/>
      <c r="CH1003" s="53" t="str">
        <f t="shared" si="1117"/>
        <v/>
      </c>
      <c r="CI1003" s="53" t="str">
        <f t="shared" si="1118"/>
        <v/>
      </c>
      <c r="CJ1003" s="54" t="str">
        <f t="shared" si="1119"/>
        <v/>
      </c>
      <c r="CK1003" s="53" t="str">
        <f t="shared" si="1120"/>
        <v/>
      </c>
      <c r="CL1003" s="53" t="str">
        <f t="shared" si="1121"/>
        <v/>
      </c>
      <c r="CM1003" s="53" t="str">
        <f t="shared" si="1122"/>
        <v/>
      </c>
      <c r="CN1003" s="53" t="str">
        <f t="shared" si="1123"/>
        <v/>
      </c>
      <c r="CO1003" s="53" t="str">
        <f t="shared" si="1124"/>
        <v/>
      </c>
      <c r="CP1003" s="53" t="str">
        <f t="shared" si="1125"/>
        <v/>
      </c>
      <c r="CQ1003" s="53" t="str">
        <f t="shared" si="1126"/>
        <v/>
      </c>
      <c r="CR1003" s="53" t="str">
        <f t="shared" si="1127"/>
        <v/>
      </c>
      <c r="CS1003" s="53" t="str">
        <f t="shared" si="1128"/>
        <v/>
      </c>
      <c r="CT1003" s="53" t="str">
        <f t="shared" si="1129"/>
        <v/>
      </c>
      <c r="CU1003" s="53" t="str">
        <f t="shared" si="1138"/>
        <v/>
      </c>
    </row>
    <row r="1004" spans="1:99" hidden="1" x14ac:dyDescent="0.3">
      <c r="A1004" s="40">
        <v>1066</v>
      </c>
      <c r="B1004" s="141"/>
      <c r="C1004" s="142"/>
      <c r="D1004" s="144"/>
      <c r="E1004" s="144"/>
      <c r="F1004" s="312"/>
      <c r="G1004" s="144" t="s">
        <v>141</v>
      </c>
      <c r="H1004" s="314"/>
      <c r="I1004" s="314"/>
      <c r="J1004" s="315" t="str">
        <f t="shared" si="1073"/>
        <v/>
      </c>
      <c r="K1004" s="316" t="str">
        <f t="shared" si="1074"/>
        <v/>
      </c>
      <c r="L1004" s="317" t="str">
        <f t="shared" si="1075"/>
        <v/>
      </c>
      <c r="M1004" s="316" t="str">
        <f t="shared" si="1076"/>
        <v/>
      </c>
      <c r="N1004" s="317" t="str">
        <f t="shared" si="1077"/>
        <v/>
      </c>
      <c r="O1004" s="316" t="str">
        <f t="shared" si="1078"/>
        <v/>
      </c>
      <c r="P1004" s="317" t="str">
        <f t="shared" si="1079"/>
        <v/>
      </c>
      <c r="Q1004" s="318" t="str">
        <f t="shared" si="1080"/>
        <v/>
      </c>
      <c r="R1004" s="319" t="str">
        <f t="shared" si="1081"/>
        <v/>
      </c>
      <c r="S1004" s="318" t="str">
        <f t="shared" si="1082"/>
        <v/>
      </c>
      <c r="T1004" s="317" t="str">
        <f t="shared" si="1083"/>
        <v/>
      </c>
      <c r="U1004" s="318" t="str">
        <f t="shared" si="1084"/>
        <v/>
      </c>
      <c r="V1004" s="319" t="str">
        <f t="shared" si="1085"/>
        <v/>
      </c>
      <c r="W1004" s="318" t="str">
        <f t="shared" si="1086"/>
        <v/>
      </c>
      <c r="X1004" s="319" t="str">
        <f t="shared" si="1087"/>
        <v/>
      </c>
      <c r="Y1004" s="318" t="str">
        <f t="shared" si="1088"/>
        <v/>
      </c>
      <c r="Z1004" s="319" t="str">
        <f t="shared" si="1089"/>
        <v/>
      </c>
      <c r="AA1004" s="317" t="str">
        <f t="shared" si="1090"/>
        <v/>
      </c>
      <c r="AB1004" s="97" t="str">
        <f t="shared" si="1091"/>
        <v/>
      </c>
      <c r="AC1004" s="143" t="str">
        <f t="shared" si="1092"/>
        <v/>
      </c>
      <c r="AD1004" s="143" t="str">
        <f t="shared" si="1131"/>
        <v/>
      </c>
      <c r="AE1004" s="360"/>
      <c r="AF1004" s="360"/>
      <c r="AG1004" s="364"/>
      <c r="AH1004" s="363" t="str">
        <f t="shared" si="1132"/>
        <v/>
      </c>
      <c r="AI1004" s="360"/>
      <c r="AJ1004" s="360"/>
      <c r="AK1004" s="364"/>
      <c r="AL1004" s="365" t="str">
        <f t="shared" si="1133"/>
        <v/>
      </c>
      <c r="AM1004" s="363" t="str">
        <f t="shared" si="1134"/>
        <v/>
      </c>
      <c r="AN1004" s="366" t="str">
        <f t="shared" si="1135"/>
        <v/>
      </c>
      <c r="AO1004" s="360"/>
      <c r="AP1004" s="360"/>
      <c r="AQ1004" s="360" t="str">
        <f t="shared" si="1136"/>
        <v/>
      </c>
      <c r="AR1004" s="348" t="str">
        <f t="shared" si="1093"/>
        <v/>
      </c>
      <c r="AS1004" s="360"/>
      <c r="AT1004" s="348" t="str">
        <f t="shared" si="1094"/>
        <v/>
      </c>
      <c r="AU1004" s="360"/>
      <c r="AV1004" s="348" t="str">
        <f t="shared" si="1095"/>
        <v/>
      </c>
      <c r="AW1004" s="360"/>
      <c r="AX1004" s="348" t="str">
        <f t="shared" si="1096"/>
        <v/>
      </c>
      <c r="AY1004" s="360"/>
      <c r="AZ1004" s="348" t="str">
        <f t="shared" si="1097"/>
        <v/>
      </c>
      <c r="BA1004" s="367"/>
      <c r="BB1004" s="348" t="str">
        <f t="shared" si="1098"/>
        <v/>
      </c>
      <c r="BC1004" s="350" t="str">
        <f t="shared" si="1101"/>
        <v/>
      </c>
      <c r="BD1004" s="350" t="str">
        <f t="shared" si="1102"/>
        <v/>
      </c>
      <c r="BE1004" s="360"/>
      <c r="BF1004" s="361"/>
      <c r="BG1004" s="362" t="str">
        <f t="shared" si="1137"/>
        <v/>
      </c>
      <c r="BH1004" s="354" t="str">
        <f t="shared" si="1103"/>
        <v/>
      </c>
      <c r="BI1004" s="350" t="str">
        <f t="shared" si="1104"/>
        <v/>
      </c>
      <c r="BJ1004" s="113" t="str">
        <f t="shared" si="1105"/>
        <v/>
      </c>
      <c r="BK1004" s="347" t="str">
        <f t="shared" si="1130"/>
        <v/>
      </c>
      <c r="BR1004" s="307"/>
      <c r="BS1004" s="51" t="str">
        <f t="shared" si="1106"/>
        <v/>
      </c>
      <c r="BT1004" s="51" t="str">
        <f t="shared" si="1107"/>
        <v/>
      </c>
      <c r="BU1004" s="51" t="str">
        <f t="shared" si="1108"/>
        <v/>
      </c>
      <c r="BV1004" s="51" t="str">
        <f t="shared" si="1109"/>
        <v/>
      </c>
      <c r="BW1004" s="51" t="str">
        <f t="shared" si="1110"/>
        <v/>
      </c>
      <c r="BX1004" s="51" t="str">
        <f t="shared" si="1111"/>
        <v/>
      </c>
      <c r="BY1004" s="51" t="str">
        <f t="shared" si="1112"/>
        <v/>
      </c>
      <c r="BZ1004" s="51" t="str">
        <f t="shared" si="1113"/>
        <v/>
      </c>
      <c r="CA1004" s="51" t="str">
        <f t="shared" si="1114"/>
        <v/>
      </c>
      <c r="CB1004" s="51" t="str">
        <f t="shared" si="1115"/>
        <v/>
      </c>
      <c r="CC1004" s="51" t="str">
        <f t="shared" si="1099"/>
        <v/>
      </c>
      <c r="CD1004" s="51" t="str">
        <f t="shared" si="1100"/>
        <v/>
      </c>
      <c r="CE1004" s="51" t="str">
        <f t="shared" si="1116"/>
        <v/>
      </c>
      <c r="CF1004" s="51"/>
      <c r="CH1004" s="53" t="str">
        <f t="shared" si="1117"/>
        <v/>
      </c>
      <c r="CI1004" s="53" t="str">
        <f t="shared" si="1118"/>
        <v/>
      </c>
      <c r="CJ1004" s="54" t="str">
        <f t="shared" si="1119"/>
        <v/>
      </c>
      <c r="CK1004" s="53" t="str">
        <f t="shared" si="1120"/>
        <v/>
      </c>
      <c r="CL1004" s="53" t="str">
        <f t="shared" si="1121"/>
        <v/>
      </c>
      <c r="CM1004" s="53" t="str">
        <f t="shared" si="1122"/>
        <v/>
      </c>
      <c r="CN1004" s="53" t="str">
        <f t="shared" si="1123"/>
        <v/>
      </c>
      <c r="CO1004" s="53" t="str">
        <f t="shared" si="1124"/>
        <v/>
      </c>
      <c r="CP1004" s="53" t="str">
        <f t="shared" si="1125"/>
        <v/>
      </c>
      <c r="CQ1004" s="53" t="str">
        <f t="shared" si="1126"/>
        <v/>
      </c>
      <c r="CR1004" s="53" t="str">
        <f t="shared" si="1127"/>
        <v/>
      </c>
      <c r="CS1004" s="53" t="str">
        <f t="shared" si="1128"/>
        <v/>
      </c>
      <c r="CT1004" s="53" t="str">
        <f t="shared" si="1129"/>
        <v/>
      </c>
      <c r="CU1004" s="53" t="str">
        <f t="shared" si="1138"/>
        <v/>
      </c>
    </row>
    <row r="1005" spans="1:99" hidden="1" x14ac:dyDescent="0.3">
      <c r="A1005" s="40">
        <v>1067</v>
      </c>
      <c r="B1005" s="141"/>
      <c r="C1005" s="142"/>
      <c r="D1005" s="144"/>
      <c r="E1005" s="144"/>
      <c r="F1005" s="312"/>
      <c r="G1005" s="144" t="s">
        <v>141</v>
      </c>
      <c r="H1005" s="314"/>
      <c r="I1005" s="314"/>
      <c r="J1005" s="315" t="str">
        <f t="shared" si="1073"/>
        <v/>
      </c>
      <c r="K1005" s="316" t="str">
        <f t="shared" si="1074"/>
        <v/>
      </c>
      <c r="L1005" s="317" t="str">
        <f t="shared" si="1075"/>
        <v/>
      </c>
      <c r="M1005" s="316" t="str">
        <f t="shared" si="1076"/>
        <v/>
      </c>
      <c r="N1005" s="317" t="str">
        <f t="shared" si="1077"/>
        <v/>
      </c>
      <c r="O1005" s="316" t="str">
        <f t="shared" si="1078"/>
        <v/>
      </c>
      <c r="P1005" s="317" t="str">
        <f t="shared" si="1079"/>
        <v/>
      </c>
      <c r="Q1005" s="318" t="str">
        <f t="shared" si="1080"/>
        <v/>
      </c>
      <c r="R1005" s="319" t="str">
        <f t="shared" si="1081"/>
        <v/>
      </c>
      <c r="S1005" s="318" t="str">
        <f t="shared" si="1082"/>
        <v/>
      </c>
      <c r="T1005" s="317" t="str">
        <f t="shared" si="1083"/>
        <v/>
      </c>
      <c r="U1005" s="318" t="str">
        <f t="shared" si="1084"/>
        <v/>
      </c>
      <c r="V1005" s="319" t="str">
        <f t="shared" si="1085"/>
        <v/>
      </c>
      <c r="W1005" s="318" t="str">
        <f t="shared" si="1086"/>
        <v/>
      </c>
      <c r="X1005" s="319" t="str">
        <f t="shared" si="1087"/>
        <v/>
      </c>
      <c r="Y1005" s="318" t="str">
        <f t="shared" si="1088"/>
        <v/>
      </c>
      <c r="Z1005" s="319" t="str">
        <f t="shared" si="1089"/>
        <v/>
      </c>
      <c r="AA1005" s="317" t="str">
        <f t="shared" si="1090"/>
        <v/>
      </c>
      <c r="AB1005" s="97" t="str">
        <f t="shared" si="1091"/>
        <v/>
      </c>
      <c r="AC1005" s="143" t="str">
        <f t="shared" si="1092"/>
        <v/>
      </c>
      <c r="AD1005" s="143" t="str">
        <f t="shared" si="1131"/>
        <v/>
      </c>
      <c r="AE1005" s="360"/>
      <c r="AF1005" s="360"/>
      <c r="AG1005" s="364"/>
      <c r="AH1005" s="363" t="str">
        <f t="shared" si="1132"/>
        <v/>
      </c>
      <c r="AI1005" s="360"/>
      <c r="AJ1005" s="360"/>
      <c r="AK1005" s="364"/>
      <c r="AL1005" s="365" t="str">
        <f t="shared" si="1133"/>
        <v/>
      </c>
      <c r="AM1005" s="363" t="str">
        <f t="shared" si="1134"/>
        <v/>
      </c>
      <c r="AN1005" s="366" t="str">
        <f t="shared" si="1135"/>
        <v/>
      </c>
      <c r="AO1005" s="360"/>
      <c r="AP1005" s="360"/>
      <c r="AQ1005" s="360" t="str">
        <f t="shared" si="1136"/>
        <v/>
      </c>
      <c r="AR1005" s="348" t="str">
        <f t="shared" si="1093"/>
        <v/>
      </c>
      <c r="AS1005" s="360"/>
      <c r="AT1005" s="348" t="str">
        <f t="shared" si="1094"/>
        <v/>
      </c>
      <c r="AU1005" s="360"/>
      <c r="AV1005" s="348" t="str">
        <f t="shared" si="1095"/>
        <v/>
      </c>
      <c r="AW1005" s="360"/>
      <c r="AX1005" s="348" t="str">
        <f t="shared" si="1096"/>
        <v/>
      </c>
      <c r="AY1005" s="360"/>
      <c r="AZ1005" s="348" t="str">
        <f t="shared" si="1097"/>
        <v/>
      </c>
      <c r="BA1005" s="367"/>
      <c r="BB1005" s="348" t="str">
        <f t="shared" si="1098"/>
        <v/>
      </c>
      <c r="BC1005" s="350" t="str">
        <f t="shared" si="1101"/>
        <v/>
      </c>
      <c r="BD1005" s="350" t="str">
        <f t="shared" si="1102"/>
        <v/>
      </c>
      <c r="BE1005" s="360"/>
      <c r="BF1005" s="361"/>
      <c r="BG1005" s="362" t="str">
        <f t="shared" si="1137"/>
        <v/>
      </c>
      <c r="BH1005" s="354" t="str">
        <f t="shared" si="1103"/>
        <v/>
      </c>
      <c r="BI1005" s="350" t="str">
        <f t="shared" si="1104"/>
        <v/>
      </c>
      <c r="BJ1005" s="113" t="str">
        <f t="shared" si="1105"/>
        <v/>
      </c>
      <c r="BK1005" s="347" t="str">
        <f t="shared" si="1130"/>
        <v/>
      </c>
      <c r="BR1005" s="307"/>
      <c r="BS1005" s="51" t="str">
        <f t="shared" si="1106"/>
        <v/>
      </c>
      <c r="BT1005" s="51" t="str">
        <f t="shared" si="1107"/>
        <v/>
      </c>
      <c r="BU1005" s="51" t="str">
        <f t="shared" si="1108"/>
        <v/>
      </c>
      <c r="BV1005" s="51" t="str">
        <f t="shared" si="1109"/>
        <v/>
      </c>
      <c r="BW1005" s="51" t="str">
        <f t="shared" si="1110"/>
        <v/>
      </c>
      <c r="BX1005" s="51" t="str">
        <f t="shared" si="1111"/>
        <v/>
      </c>
      <c r="BY1005" s="51" t="str">
        <f t="shared" si="1112"/>
        <v/>
      </c>
      <c r="BZ1005" s="51" t="str">
        <f t="shared" si="1113"/>
        <v/>
      </c>
      <c r="CA1005" s="51" t="str">
        <f t="shared" si="1114"/>
        <v/>
      </c>
      <c r="CB1005" s="51" t="str">
        <f t="shared" si="1115"/>
        <v/>
      </c>
      <c r="CC1005" s="51" t="str">
        <f t="shared" si="1099"/>
        <v/>
      </c>
      <c r="CD1005" s="51" t="str">
        <f t="shared" si="1100"/>
        <v/>
      </c>
      <c r="CE1005" s="51" t="str">
        <f t="shared" si="1116"/>
        <v/>
      </c>
      <c r="CF1005" s="51"/>
      <c r="CH1005" s="53" t="str">
        <f t="shared" si="1117"/>
        <v/>
      </c>
      <c r="CI1005" s="53" t="str">
        <f t="shared" si="1118"/>
        <v/>
      </c>
      <c r="CJ1005" s="54" t="str">
        <f t="shared" si="1119"/>
        <v/>
      </c>
      <c r="CK1005" s="53" t="str">
        <f t="shared" si="1120"/>
        <v/>
      </c>
      <c r="CL1005" s="53" t="str">
        <f t="shared" si="1121"/>
        <v/>
      </c>
      <c r="CM1005" s="53" t="str">
        <f t="shared" si="1122"/>
        <v/>
      </c>
      <c r="CN1005" s="53" t="str">
        <f t="shared" si="1123"/>
        <v/>
      </c>
      <c r="CO1005" s="53" t="str">
        <f t="shared" si="1124"/>
        <v/>
      </c>
      <c r="CP1005" s="53" t="str">
        <f t="shared" si="1125"/>
        <v/>
      </c>
      <c r="CQ1005" s="53" t="str">
        <f t="shared" si="1126"/>
        <v/>
      </c>
      <c r="CR1005" s="53" t="str">
        <f t="shared" si="1127"/>
        <v/>
      </c>
      <c r="CS1005" s="53" t="str">
        <f t="shared" si="1128"/>
        <v/>
      </c>
      <c r="CT1005" s="53" t="str">
        <f t="shared" si="1129"/>
        <v/>
      </c>
      <c r="CU1005" s="53" t="str">
        <f t="shared" si="1138"/>
        <v/>
      </c>
    </row>
    <row r="1006" spans="1:99" hidden="1" x14ac:dyDescent="0.3">
      <c r="A1006" s="40">
        <v>1068</v>
      </c>
      <c r="B1006" s="141"/>
      <c r="C1006" s="142"/>
      <c r="D1006" s="144"/>
      <c r="E1006" s="144"/>
      <c r="F1006" s="312"/>
      <c r="G1006" s="144" t="s">
        <v>141</v>
      </c>
      <c r="H1006" s="314"/>
      <c r="I1006" s="314"/>
      <c r="J1006" s="315" t="str">
        <f t="shared" si="1073"/>
        <v/>
      </c>
      <c r="K1006" s="316" t="str">
        <f t="shared" si="1074"/>
        <v/>
      </c>
      <c r="L1006" s="317" t="str">
        <f t="shared" si="1075"/>
        <v/>
      </c>
      <c r="M1006" s="316" t="str">
        <f t="shared" si="1076"/>
        <v/>
      </c>
      <c r="N1006" s="317" t="str">
        <f t="shared" si="1077"/>
        <v/>
      </c>
      <c r="O1006" s="316" t="str">
        <f t="shared" si="1078"/>
        <v/>
      </c>
      <c r="P1006" s="317" t="str">
        <f t="shared" si="1079"/>
        <v/>
      </c>
      <c r="Q1006" s="318" t="str">
        <f t="shared" si="1080"/>
        <v/>
      </c>
      <c r="R1006" s="319" t="str">
        <f t="shared" si="1081"/>
        <v/>
      </c>
      <c r="S1006" s="318" t="str">
        <f t="shared" si="1082"/>
        <v/>
      </c>
      <c r="T1006" s="317" t="str">
        <f t="shared" si="1083"/>
        <v/>
      </c>
      <c r="U1006" s="318" t="str">
        <f t="shared" si="1084"/>
        <v/>
      </c>
      <c r="V1006" s="319" t="str">
        <f t="shared" si="1085"/>
        <v/>
      </c>
      <c r="W1006" s="318" t="str">
        <f t="shared" si="1086"/>
        <v/>
      </c>
      <c r="X1006" s="319" t="str">
        <f t="shared" si="1087"/>
        <v/>
      </c>
      <c r="Y1006" s="318" t="str">
        <f t="shared" si="1088"/>
        <v/>
      </c>
      <c r="Z1006" s="319" t="str">
        <f t="shared" si="1089"/>
        <v/>
      </c>
      <c r="AA1006" s="317" t="str">
        <f t="shared" si="1090"/>
        <v/>
      </c>
      <c r="AB1006" s="97" t="str">
        <f t="shared" si="1091"/>
        <v/>
      </c>
      <c r="AC1006" s="143" t="str">
        <f t="shared" si="1092"/>
        <v/>
      </c>
      <c r="AD1006" s="143" t="str">
        <f t="shared" si="1131"/>
        <v/>
      </c>
      <c r="AE1006" s="360"/>
      <c r="AF1006" s="360"/>
      <c r="AG1006" s="364"/>
      <c r="AH1006" s="363" t="str">
        <f t="shared" si="1132"/>
        <v/>
      </c>
      <c r="AI1006" s="360"/>
      <c r="AJ1006" s="360"/>
      <c r="AK1006" s="364"/>
      <c r="AL1006" s="365" t="str">
        <f t="shared" si="1133"/>
        <v/>
      </c>
      <c r="AM1006" s="363" t="str">
        <f t="shared" si="1134"/>
        <v/>
      </c>
      <c r="AN1006" s="366" t="str">
        <f t="shared" si="1135"/>
        <v/>
      </c>
      <c r="AO1006" s="360"/>
      <c r="AP1006" s="360"/>
      <c r="AQ1006" s="360" t="str">
        <f t="shared" si="1136"/>
        <v/>
      </c>
      <c r="AR1006" s="348" t="str">
        <f t="shared" si="1093"/>
        <v/>
      </c>
      <c r="AS1006" s="360"/>
      <c r="AT1006" s="348" t="str">
        <f t="shared" si="1094"/>
        <v/>
      </c>
      <c r="AU1006" s="360"/>
      <c r="AV1006" s="348" t="str">
        <f t="shared" si="1095"/>
        <v/>
      </c>
      <c r="AW1006" s="360"/>
      <c r="AX1006" s="348" t="str">
        <f t="shared" si="1096"/>
        <v/>
      </c>
      <c r="AY1006" s="360"/>
      <c r="AZ1006" s="348" t="str">
        <f t="shared" si="1097"/>
        <v/>
      </c>
      <c r="BA1006" s="367"/>
      <c r="BB1006" s="348" t="str">
        <f t="shared" si="1098"/>
        <v/>
      </c>
      <c r="BC1006" s="350" t="str">
        <f t="shared" si="1101"/>
        <v/>
      </c>
      <c r="BD1006" s="350" t="str">
        <f t="shared" si="1102"/>
        <v/>
      </c>
      <c r="BE1006" s="360"/>
      <c r="BF1006" s="361"/>
      <c r="BG1006" s="362" t="str">
        <f t="shared" si="1137"/>
        <v/>
      </c>
      <c r="BH1006" s="354" t="str">
        <f t="shared" si="1103"/>
        <v/>
      </c>
      <c r="BI1006" s="350" t="str">
        <f t="shared" si="1104"/>
        <v/>
      </c>
      <c r="BJ1006" s="113" t="str">
        <f t="shared" si="1105"/>
        <v/>
      </c>
      <c r="BK1006" s="347" t="str">
        <f t="shared" si="1130"/>
        <v/>
      </c>
      <c r="BR1006" s="307"/>
      <c r="BS1006" s="51" t="str">
        <f t="shared" si="1106"/>
        <v/>
      </c>
      <c r="BT1006" s="51" t="str">
        <f t="shared" si="1107"/>
        <v/>
      </c>
      <c r="BU1006" s="51" t="str">
        <f t="shared" si="1108"/>
        <v/>
      </c>
      <c r="BV1006" s="51" t="str">
        <f t="shared" si="1109"/>
        <v/>
      </c>
      <c r="BW1006" s="51" t="str">
        <f t="shared" si="1110"/>
        <v/>
      </c>
      <c r="BX1006" s="51" t="str">
        <f t="shared" si="1111"/>
        <v/>
      </c>
      <c r="BY1006" s="51" t="str">
        <f t="shared" si="1112"/>
        <v/>
      </c>
      <c r="BZ1006" s="51" t="str">
        <f t="shared" si="1113"/>
        <v/>
      </c>
      <c r="CA1006" s="51" t="str">
        <f t="shared" si="1114"/>
        <v/>
      </c>
      <c r="CB1006" s="51" t="str">
        <f t="shared" si="1115"/>
        <v/>
      </c>
      <c r="CC1006" s="51" t="str">
        <f t="shared" si="1099"/>
        <v/>
      </c>
      <c r="CD1006" s="51" t="str">
        <f t="shared" si="1100"/>
        <v/>
      </c>
      <c r="CE1006" s="51" t="str">
        <f t="shared" si="1116"/>
        <v/>
      </c>
      <c r="CF1006" s="51"/>
      <c r="CH1006" s="53" t="str">
        <f t="shared" si="1117"/>
        <v/>
      </c>
      <c r="CI1006" s="53" t="str">
        <f t="shared" si="1118"/>
        <v/>
      </c>
      <c r="CJ1006" s="54" t="str">
        <f t="shared" si="1119"/>
        <v/>
      </c>
      <c r="CK1006" s="53" t="str">
        <f t="shared" si="1120"/>
        <v/>
      </c>
      <c r="CL1006" s="53" t="str">
        <f t="shared" si="1121"/>
        <v/>
      </c>
      <c r="CM1006" s="53" t="str">
        <f t="shared" si="1122"/>
        <v/>
      </c>
      <c r="CN1006" s="53" t="str">
        <f t="shared" si="1123"/>
        <v/>
      </c>
      <c r="CO1006" s="53" t="str">
        <f t="shared" si="1124"/>
        <v/>
      </c>
      <c r="CP1006" s="53" t="str">
        <f t="shared" si="1125"/>
        <v/>
      </c>
      <c r="CQ1006" s="53" t="str">
        <f t="shared" si="1126"/>
        <v/>
      </c>
      <c r="CR1006" s="53" t="str">
        <f t="shared" si="1127"/>
        <v/>
      </c>
      <c r="CS1006" s="53" t="str">
        <f t="shared" si="1128"/>
        <v/>
      </c>
      <c r="CT1006" s="53" t="str">
        <f t="shared" si="1129"/>
        <v/>
      </c>
      <c r="CU1006" s="53" t="str">
        <f t="shared" si="1138"/>
        <v/>
      </c>
    </row>
    <row r="1007" spans="1:99" hidden="1" x14ac:dyDescent="0.3">
      <c r="A1007" s="40">
        <v>1069</v>
      </c>
      <c r="B1007" s="141"/>
      <c r="C1007" s="142"/>
      <c r="D1007" s="144"/>
      <c r="E1007" s="144"/>
      <c r="F1007" s="312"/>
      <c r="G1007" s="144" t="s">
        <v>141</v>
      </c>
      <c r="H1007" s="314"/>
      <c r="I1007" s="314"/>
      <c r="J1007" s="315" t="str">
        <f t="shared" si="1073"/>
        <v/>
      </c>
      <c r="K1007" s="316" t="str">
        <f t="shared" si="1074"/>
        <v/>
      </c>
      <c r="L1007" s="317" t="str">
        <f t="shared" si="1075"/>
        <v/>
      </c>
      <c r="M1007" s="316" t="str">
        <f t="shared" si="1076"/>
        <v/>
      </c>
      <c r="N1007" s="317" t="str">
        <f t="shared" si="1077"/>
        <v/>
      </c>
      <c r="O1007" s="316" t="str">
        <f t="shared" si="1078"/>
        <v/>
      </c>
      <c r="P1007" s="317" t="str">
        <f t="shared" si="1079"/>
        <v/>
      </c>
      <c r="Q1007" s="318" t="str">
        <f t="shared" si="1080"/>
        <v/>
      </c>
      <c r="R1007" s="319" t="str">
        <f t="shared" si="1081"/>
        <v/>
      </c>
      <c r="S1007" s="318" t="str">
        <f t="shared" si="1082"/>
        <v/>
      </c>
      <c r="T1007" s="317" t="str">
        <f t="shared" si="1083"/>
        <v/>
      </c>
      <c r="U1007" s="318" t="str">
        <f t="shared" si="1084"/>
        <v/>
      </c>
      <c r="V1007" s="319" t="str">
        <f t="shared" si="1085"/>
        <v/>
      </c>
      <c r="W1007" s="318" t="str">
        <f t="shared" si="1086"/>
        <v/>
      </c>
      <c r="X1007" s="319" t="str">
        <f t="shared" si="1087"/>
        <v/>
      </c>
      <c r="Y1007" s="318" t="str">
        <f t="shared" si="1088"/>
        <v/>
      </c>
      <c r="Z1007" s="319" t="str">
        <f t="shared" si="1089"/>
        <v/>
      </c>
      <c r="AA1007" s="317" t="str">
        <f t="shared" si="1090"/>
        <v/>
      </c>
      <c r="AB1007" s="97" t="str">
        <f t="shared" si="1091"/>
        <v/>
      </c>
      <c r="AC1007" s="143" t="str">
        <f t="shared" si="1092"/>
        <v/>
      </c>
      <c r="AD1007" s="143" t="str">
        <f t="shared" si="1131"/>
        <v/>
      </c>
      <c r="AE1007" s="360"/>
      <c r="AF1007" s="360"/>
      <c r="AG1007" s="364"/>
      <c r="AH1007" s="363" t="str">
        <f t="shared" si="1132"/>
        <v/>
      </c>
      <c r="AI1007" s="360"/>
      <c r="AJ1007" s="360"/>
      <c r="AK1007" s="364"/>
      <c r="AL1007" s="365" t="str">
        <f t="shared" si="1133"/>
        <v/>
      </c>
      <c r="AM1007" s="363" t="str">
        <f t="shared" si="1134"/>
        <v/>
      </c>
      <c r="AN1007" s="366" t="str">
        <f t="shared" si="1135"/>
        <v/>
      </c>
      <c r="AO1007" s="360"/>
      <c r="AP1007" s="360"/>
      <c r="AQ1007" s="360" t="str">
        <f t="shared" si="1136"/>
        <v/>
      </c>
      <c r="AR1007" s="348" t="str">
        <f t="shared" si="1093"/>
        <v/>
      </c>
      <c r="AS1007" s="360"/>
      <c r="AT1007" s="348" t="str">
        <f t="shared" si="1094"/>
        <v/>
      </c>
      <c r="AU1007" s="360"/>
      <c r="AV1007" s="348" t="str">
        <f t="shared" si="1095"/>
        <v/>
      </c>
      <c r="AW1007" s="360"/>
      <c r="AX1007" s="348" t="str">
        <f t="shared" si="1096"/>
        <v/>
      </c>
      <c r="AY1007" s="360"/>
      <c r="AZ1007" s="348" t="str">
        <f t="shared" si="1097"/>
        <v/>
      </c>
      <c r="BA1007" s="367"/>
      <c r="BB1007" s="348" t="str">
        <f t="shared" si="1098"/>
        <v/>
      </c>
      <c r="BC1007" s="350" t="str">
        <f t="shared" si="1101"/>
        <v/>
      </c>
      <c r="BD1007" s="350" t="str">
        <f t="shared" si="1102"/>
        <v/>
      </c>
      <c r="BE1007" s="360"/>
      <c r="BF1007" s="361"/>
      <c r="BG1007" s="362" t="str">
        <f t="shared" si="1137"/>
        <v/>
      </c>
      <c r="BH1007" s="354" t="str">
        <f t="shared" si="1103"/>
        <v/>
      </c>
      <c r="BI1007" s="350" t="str">
        <f t="shared" si="1104"/>
        <v/>
      </c>
      <c r="BJ1007" s="113" t="str">
        <f t="shared" si="1105"/>
        <v/>
      </c>
      <c r="BK1007" s="347" t="str">
        <f t="shared" si="1130"/>
        <v/>
      </c>
      <c r="BR1007" s="307"/>
      <c r="BS1007" s="51" t="str">
        <f t="shared" si="1106"/>
        <v/>
      </c>
      <c r="BT1007" s="51" t="str">
        <f t="shared" si="1107"/>
        <v/>
      </c>
      <c r="BU1007" s="51" t="str">
        <f t="shared" si="1108"/>
        <v/>
      </c>
      <c r="BV1007" s="51" t="str">
        <f t="shared" si="1109"/>
        <v/>
      </c>
      <c r="BW1007" s="51" t="str">
        <f t="shared" si="1110"/>
        <v/>
      </c>
      <c r="BX1007" s="51" t="str">
        <f t="shared" si="1111"/>
        <v/>
      </c>
      <c r="BY1007" s="51" t="str">
        <f t="shared" si="1112"/>
        <v/>
      </c>
      <c r="BZ1007" s="51" t="str">
        <f t="shared" si="1113"/>
        <v/>
      </c>
      <c r="CA1007" s="51" t="str">
        <f t="shared" si="1114"/>
        <v/>
      </c>
      <c r="CB1007" s="51" t="str">
        <f t="shared" si="1115"/>
        <v/>
      </c>
      <c r="CC1007" s="51" t="str">
        <f t="shared" si="1099"/>
        <v/>
      </c>
      <c r="CD1007" s="51" t="str">
        <f t="shared" si="1100"/>
        <v/>
      </c>
      <c r="CE1007" s="51" t="str">
        <f t="shared" si="1116"/>
        <v/>
      </c>
      <c r="CF1007" s="51"/>
      <c r="CH1007" s="53" t="str">
        <f t="shared" si="1117"/>
        <v/>
      </c>
      <c r="CI1007" s="53" t="str">
        <f t="shared" si="1118"/>
        <v/>
      </c>
      <c r="CJ1007" s="54" t="str">
        <f t="shared" si="1119"/>
        <v/>
      </c>
      <c r="CK1007" s="53" t="str">
        <f t="shared" si="1120"/>
        <v/>
      </c>
      <c r="CL1007" s="53" t="str">
        <f t="shared" si="1121"/>
        <v/>
      </c>
      <c r="CM1007" s="53" t="str">
        <f t="shared" si="1122"/>
        <v/>
      </c>
      <c r="CN1007" s="53" t="str">
        <f t="shared" si="1123"/>
        <v/>
      </c>
      <c r="CO1007" s="53" t="str">
        <f t="shared" si="1124"/>
        <v/>
      </c>
      <c r="CP1007" s="53" t="str">
        <f t="shared" si="1125"/>
        <v/>
      </c>
      <c r="CQ1007" s="53" t="str">
        <f t="shared" si="1126"/>
        <v/>
      </c>
      <c r="CR1007" s="53" t="str">
        <f t="shared" si="1127"/>
        <v/>
      </c>
      <c r="CS1007" s="53" t="str">
        <f t="shared" si="1128"/>
        <v/>
      </c>
      <c r="CT1007" s="53" t="str">
        <f t="shared" si="1129"/>
        <v/>
      </c>
      <c r="CU1007" s="53" t="str">
        <f t="shared" si="1138"/>
        <v/>
      </c>
    </row>
    <row r="1008" spans="1:99" hidden="1" x14ac:dyDescent="0.3">
      <c r="A1008" s="40">
        <v>1070</v>
      </c>
      <c r="B1008" s="141"/>
      <c r="C1008" s="142"/>
      <c r="D1008" s="144"/>
      <c r="E1008" s="144"/>
      <c r="F1008" s="312"/>
      <c r="G1008" s="144" t="s">
        <v>141</v>
      </c>
      <c r="H1008" s="314"/>
      <c r="I1008" s="314"/>
      <c r="J1008" s="315" t="str">
        <f t="shared" si="1073"/>
        <v/>
      </c>
      <c r="K1008" s="316" t="str">
        <f t="shared" si="1074"/>
        <v/>
      </c>
      <c r="L1008" s="317" t="str">
        <f t="shared" si="1075"/>
        <v/>
      </c>
      <c r="M1008" s="316" t="str">
        <f t="shared" si="1076"/>
        <v/>
      </c>
      <c r="N1008" s="317" t="str">
        <f t="shared" si="1077"/>
        <v/>
      </c>
      <c r="O1008" s="316" t="str">
        <f t="shared" si="1078"/>
        <v/>
      </c>
      <c r="P1008" s="317" t="str">
        <f t="shared" si="1079"/>
        <v/>
      </c>
      <c r="Q1008" s="318" t="str">
        <f t="shared" si="1080"/>
        <v/>
      </c>
      <c r="R1008" s="319" t="str">
        <f t="shared" si="1081"/>
        <v/>
      </c>
      <c r="S1008" s="318" t="str">
        <f t="shared" si="1082"/>
        <v/>
      </c>
      <c r="T1008" s="317" t="str">
        <f t="shared" si="1083"/>
        <v/>
      </c>
      <c r="U1008" s="318" t="str">
        <f t="shared" si="1084"/>
        <v/>
      </c>
      <c r="V1008" s="319" t="str">
        <f t="shared" si="1085"/>
        <v/>
      </c>
      <c r="W1008" s="318" t="str">
        <f t="shared" si="1086"/>
        <v/>
      </c>
      <c r="X1008" s="319" t="str">
        <f t="shared" si="1087"/>
        <v/>
      </c>
      <c r="Y1008" s="318" t="str">
        <f t="shared" si="1088"/>
        <v/>
      </c>
      <c r="Z1008" s="319" t="str">
        <f t="shared" si="1089"/>
        <v/>
      </c>
      <c r="AA1008" s="317" t="str">
        <f t="shared" si="1090"/>
        <v/>
      </c>
      <c r="AB1008" s="97" t="str">
        <f t="shared" si="1091"/>
        <v/>
      </c>
      <c r="AC1008" s="143" t="str">
        <f t="shared" si="1092"/>
        <v/>
      </c>
      <c r="AD1008" s="143" t="str">
        <f t="shared" si="1131"/>
        <v/>
      </c>
      <c r="AE1008" s="360"/>
      <c r="AF1008" s="360"/>
      <c r="AG1008" s="364"/>
      <c r="AH1008" s="363" t="str">
        <f t="shared" si="1132"/>
        <v/>
      </c>
      <c r="AI1008" s="360"/>
      <c r="AJ1008" s="360"/>
      <c r="AK1008" s="364"/>
      <c r="AL1008" s="365" t="str">
        <f t="shared" si="1133"/>
        <v/>
      </c>
      <c r="AM1008" s="363" t="str">
        <f t="shared" si="1134"/>
        <v/>
      </c>
      <c r="AN1008" s="366" t="str">
        <f t="shared" si="1135"/>
        <v/>
      </c>
      <c r="AO1008" s="360"/>
      <c r="AP1008" s="360"/>
      <c r="AQ1008" s="360" t="str">
        <f t="shared" si="1136"/>
        <v/>
      </c>
      <c r="AR1008" s="348" t="str">
        <f t="shared" si="1093"/>
        <v/>
      </c>
      <c r="AS1008" s="360"/>
      <c r="AT1008" s="348" t="str">
        <f t="shared" si="1094"/>
        <v/>
      </c>
      <c r="AU1008" s="360"/>
      <c r="AV1008" s="348" t="str">
        <f t="shared" si="1095"/>
        <v/>
      </c>
      <c r="AW1008" s="360"/>
      <c r="AX1008" s="348" t="str">
        <f t="shared" si="1096"/>
        <v/>
      </c>
      <c r="AY1008" s="360"/>
      <c r="AZ1008" s="348" t="str">
        <f t="shared" si="1097"/>
        <v/>
      </c>
      <c r="BA1008" s="367"/>
      <c r="BB1008" s="348" t="str">
        <f t="shared" si="1098"/>
        <v/>
      </c>
      <c r="BC1008" s="350" t="str">
        <f t="shared" si="1101"/>
        <v/>
      </c>
      <c r="BD1008" s="350" t="str">
        <f t="shared" si="1102"/>
        <v/>
      </c>
      <c r="BE1008" s="360"/>
      <c r="BF1008" s="361"/>
      <c r="BG1008" s="362" t="str">
        <f t="shared" si="1137"/>
        <v/>
      </c>
      <c r="BH1008" s="354" t="str">
        <f t="shared" si="1103"/>
        <v/>
      </c>
      <c r="BI1008" s="350" t="str">
        <f t="shared" si="1104"/>
        <v/>
      </c>
      <c r="BJ1008" s="113" t="str">
        <f t="shared" si="1105"/>
        <v/>
      </c>
      <c r="BK1008" s="347" t="str">
        <f t="shared" si="1130"/>
        <v/>
      </c>
      <c r="BR1008" s="307"/>
      <c r="BS1008" s="51" t="str">
        <f t="shared" si="1106"/>
        <v/>
      </c>
      <c r="BT1008" s="51" t="str">
        <f t="shared" si="1107"/>
        <v/>
      </c>
      <c r="BU1008" s="51" t="str">
        <f t="shared" si="1108"/>
        <v/>
      </c>
      <c r="BV1008" s="51" t="str">
        <f t="shared" si="1109"/>
        <v/>
      </c>
      <c r="BW1008" s="51" t="str">
        <f t="shared" si="1110"/>
        <v/>
      </c>
      <c r="BX1008" s="51" t="str">
        <f t="shared" si="1111"/>
        <v/>
      </c>
      <c r="BY1008" s="51" t="str">
        <f t="shared" si="1112"/>
        <v/>
      </c>
      <c r="BZ1008" s="51" t="str">
        <f t="shared" si="1113"/>
        <v/>
      </c>
      <c r="CA1008" s="51" t="str">
        <f t="shared" si="1114"/>
        <v/>
      </c>
      <c r="CB1008" s="51" t="str">
        <f t="shared" si="1115"/>
        <v/>
      </c>
      <c r="CC1008" s="51" t="str">
        <f t="shared" si="1099"/>
        <v/>
      </c>
      <c r="CD1008" s="51" t="str">
        <f t="shared" si="1100"/>
        <v/>
      </c>
      <c r="CE1008" s="51" t="str">
        <f t="shared" si="1116"/>
        <v/>
      </c>
      <c r="CF1008" s="51"/>
      <c r="CH1008" s="53" t="str">
        <f t="shared" si="1117"/>
        <v/>
      </c>
      <c r="CI1008" s="53" t="str">
        <f t="shared" si="1118"/>
        <v/>
      </c>
      <c r="CJ1008" s="54" t="str">
        <f t="shared" si="1119"/>
        <v/>
      </c>
      <c r="CK1008" s="53" t="str">
        <f t="shared" si="1120"/>
        <v/>
      </c>
      <c r="CL1008" s="53" t="str">
        <f t="shared" si="1121"/>
        <v/>
      </c>
      <c r="CM1008" s="53" t="str">
        <f t="shared" si="1122"/>
        <v/>
      </c>
      <c r="CN1008" s="53" t="str">
        <f t="shared" si="1123"/>
        <v/>
      </c>
      <c r="CO1008" s="53" t="str">
        <f t="shared" si="1124"/>
        <v/>
      </c>
      <c r="CP1008" s="53" t="str">
        <f t="shared" si="1125"/>
        <v/>
      </c>
      <c r="CQ1008" s="53" t="str">
        <f t="shared" si="1126"/>
        <v/>
      </c>
      <c r="CR1008" s="53" t="str">
        <f t="shared" si="1127"/>
        <v/>
      </c>
      <c r="CS1008" s="53" t="str">
        <f t="shared" si="1128"/>
        <v/>
      </c>
      <c r="CT1008" s="53" t="str">
        <f t="shared" si="1129"/>
        <v/>
      </c>
      <c r="CU1008" s="53" t="str">
        <f t="shared" si="1138"/>
        <v/>
      </c>
    </row>
    <row r="1009" spans="1:99" hidden="1" x14ac:dyDescent="0.3">
      <c r="A1009" s="40">
        <v>1071</v>
      </c>
      <c r="B1009" s="141"/>
      <c r="C1009" s="142"/>
      <c r="D1009" s="144"/>
      <c r="E1009" s="144"/>
      <c r="F1009" s="312"/>
      <c r="G1009" s="144" t="s">
        <v>141</v>
      </c>
      <c r="H1009" s="314"/>
      <c r="I1009" s="314"/>
      <c r="J1009" s="315" t="str">
        <f t="shared" si="1073"/>
        <v/>
      </c>
      <c r="K1009" s="316" t="str">
        <f t="shared" si="1074"/>
        <v/>
      </c>
      <c r="L1009" s="317" t="str">
        <f t="shared" si="1075"/>
        <v/>
      </c>
      <c r="M1009" s="316" t="str">
        <f t="shared" si="1076"/>
        <v/>
      </c>
      <c r="N1009" s="317" t="str">
        <f t="shared" si="1077"/>
        <v/>
      </c>
      <c r="O1009" s="316" t="str">
        <f t="shared" si="1078"/>
        <v/>
      </c>
      <c r="P1009" s="317" t="str">
        <f t="shared" si="1079"/>
        <v/>
      </c>
      <c r="Q1009" s="318" t="str">
        <f t="shared" si="1080"/>
        <v/>
      </c>
      <c r="R1009" s="319" t="str">
        <f t="shared" si="1081"/>
        <v/>
      </c>
      <c r="S1009" s="318" t="str">
        <f t="shared" si="1082"/>
        <v/>
      </c>
      <c r="T1009" s="317" t="str">
        <f t="shared" si="1083"/>
        <v/>
      </c>
      <c r="U1009" s="318" t="str">
        <f t="shared" si="1084"/>
        <v/>
      </c>
      <c r="V1009" s="319" t="str">
        <f t="shared" si="1085"/>
        <v/>
      </c>
      <c r="W1009" s="318" t="str">
        <f t="shared" si="1086"/>
        <v/>
      </c>
      <c r="X1009" s="319" t="str">
        <f t="shared" si="1087"/>
        <v/>
      </c>
      <c r="Y1009" s="318" t="str">
        <f t="shared" si="1088"/>
        <v/>
      </c>
      <c r="Z1009" s="319" t="str">
        <f t="shared" si="1089"/>
        <v/>
      </c>
      <c r="AA1009" s="317" t="str">
        <f t="shared" si="1090"/>
        <v/>
      </c>
      <c r="AB1009" s="97" t="str">
        <f t="shared" si="1091"/>
        <v/>
      </c>
      <c r="AC1009" s="143" t="str">
        <f t="shared" si="1092"/>
        <v/>
      </c>
      <c r="AD1009" s="143" t="str">
        <f t="shared" si="1131"/>
        <v/>
      </c>
      <c r="AE1009" s="360"/>
      <c r="AF1009" s="360"/>
      <c r="AG1009" s="364"/>
      <c r="AH1009" s="363" t="str">
        <f t="shared" si="1132"/>
        <v/>
      </c>
      <c r="AI1009" s="360"/>
      <c r="AJ1009" s="360"/>
      <c r="AK1009" s="364"/>
      <c r="AL1009" s="365" t="str">
        <f t="shared" si="1133"/>
        <v/>
      </c>
      <c r="AM1009" s="363" t="str">
        <f t="shared" si="1134"/>
        <v/>
      </c>
      <c r="AN1009" s="366" t="str">
        <f t="shared" si="1135"/>
        <v/>
      </c>
      <c r="AO1009" s="360"/>
      <c r="AP1009" s="360"/>
      <c r="AQ1009" s="360" t="str">
        <f t="shared" si="1136"/>
        <v/>
      </c>
      <c r="AR1009" s="348" t="str">
        <f t="shared" si="1093"/>
        <v/>
      </c>
      <c r="AS1009" s="360"/>
      <c r="AT1009" s="348" t="str">
        <f t="shared" si="1094"/>
        <v/>
      </c>
      <c r="AU1009" s="360"/>
      <c r="AV1009" s="348" t="str">
        <f t="shared" si="1095"/>
        <v/>
      </c>
      <c r="AW1009" s="360"/>
      <c r="AX1009" s="348" t="str">
        <f t="shared" si="1096"/>
        <v/>
      </c>
      <c r="AY1009" s="360"/>
      <c r="AZ1009" s="348" t="str">
        <f t="shared" si="1097"/>
        <v/>
      </c>
      <c r="BA1009" s="367"/>
      <c r="BB1009" s="348" t="str">
        <f t="shared" si="1098"/>
        <v/>
      </c>
      <c r="BC1009" s="350" t="str">
        <f t="shared" si="1101"/>
        <v/>
      </c>
      <c r="BD1009" s="350" t="str">
        <f t="shared" si="1102"/>
        <v/>
      </c>
      <c r="BE1009" s="360"/>
      <c r="BF1009" s="361"/>
      <c r="BG1009" s="362" t="str">
        <f t="shared" si="1137"/>
        <v/>
      </c>
      <c r="BH1009" s="354" t="str">
        <f t="shared" si="1103"/>
        <v/>
      </c>
      <c r="BI1009" s="350" t="str">
        <f t="shared" si="1104"/>
        <v/>
      </c>
      <c r="BJ1009" s="113" t="str">
        <f t="shared" si="1105"/>
        <v/>
      </c>
      <c r="BK1009" s="347" t="str">
        <f t="shared" si="1130"/>
        <v/>
      </c>
      <c r="BR1009" s="307"/>
      <c r="BS1009" s="51" t="str">
        <f t="shared" si="1106"/>
        <v/>
      </c>
      <c r="BT1009" s="51" t="str">
        <f t="shared" si="1107"/>
        <v/>
      </c>
      <c r="BU1009" s="51" t="str">
        <f t="shared" si="1108"/>
        <v/>
      </c>
      <c r="BV1009" s="51" t="str">
        <f t="shared" si="1109"/>
        <v/>
      </c>
      <c r="BW1009" s="51" t="str">
        <f t="shared" si="1110"/>
        <v/>
      </c>
      <c r="BX1009" s="51" t="str">
        <f t="shared" si="1111"/>
        <v/>
      </c>
      <c r="BY1009" s="51" t="str">
        <f t="shared" si="1112"/>
        <v/>
      </c>
      <c r="BZ1009" s="51" t="str">
        <f t="shared" si="1113"/>
        <v/>
      </c>
      <c r="CA1009" s="51" t="str">
        <f t="shared" si="1114"/>
        <v/>
      </c>
      <c r="CB1009" s="51" t="str">
        <f t="shared" si="1115"/>
        <v/>
      </c>
      <c r="CC1009" s="51" t="str">
        <f t="shared" si="1099"/>
        <v/>
      </c>
      <c r="CD1009" s="51" t="str">
        <f t="shared" si="1100"/>
        <v/>
      </c>
      <c r="CE1009" s="51" t="str">
        <f t="shared" si="1116"/>
        <v/>
      </c>
      <c r="CF1009" s="51"/>
      <c r="CH1009" s="53" t="str">
        <f t="shared" si="1117"/>
        <v/>
      </c>
      <c r="CI1009" s="53" t="str">
        <f t="shared" si="1118"/>
        <v/>
      </c>
      <c r="CJ1009" s="54" t="str">
        <f t="shared" si="1119"/>
        <v/>
      </c>
      <c r="CK1009" s="53" t="str">
        <f t="shared" si="1120"/>
        <v/>
      </c>
      <c r="CL1009" s="53" t="str">
        <f t="shared" si="1121"/>
        <v/>
      </c>
      <c r="CM1009" s="53" t="str">
        <f t="shared" si="1122"/>
        <v/>
      </c>
      <c r="CN1009" s="53" t="str">
        <f t="shared" si="1123"/>
        <v/>
      </c>
      <c r="CO1009" s="53" t="str">
        <f t="shared" si="1124"/>
        <v/>
      </c>
      <c r="CP1009" s="53" t="str">
        <f t="shared" si="1125"/>
        <v/>
      </c>
      <c r="CQ1009" s="53" t="str">
        <f t="shared" si="1126"/>
        <v/>
      </c>
      <c r="CR1009" s="53" t="str">
        <f t="shared" si="1127"/>
        <v/>
      </c>
      <c r="CS1009" s="53" t="str">
        <f t="shared" si="1128"/>
        <v/>
      </c>
      <c r="CT1009" s="53" t="str">
        <f t="shared" si="1129"/>
        <v/>
      </c>
      <c r="CU1009" s="53" t="str">
        <f t="shared" si="1138"/>
        <v/>
      </c>
    </row>
    <row r="1010" spans="1:99" hidden="1" x14ac:dyDescent="0.3">
      <c r="A1010" s="40">
        <v>1072</v>
      </c>
      <c r="B1010" s="141"/>
      <c r="C1010" s="142"/>
      <c r="D1010" s="144"/>
      <c r="E1010" s="144"/>
      <c r="F1010" s="312"/>
      <c r="G1010" s="144" t="s">
        <v>141</v>
      </c>
      <c r="H1010" s="314"/>
      <c r="I1010" s="314"/>
      <c r="J1010" s="315" t="str">
        <f t="shared" si="1073"/>
        <v/>
      </c>
      <c r="K1010" s="316" t="str">
        <f t="shared" si="1074"/>
        <v/>
      </c>
      <c r="L1010" s="317" t="str">
        <f t="shared" si="1075"/>
        <v/>
      </c>
      <c r="M1010" s="316" t="str">
        <f t="shared" si="1076"/>
        <v/>
      </c>
      <c r="N1010" s="317" t="str">
        <f t="shared" si="1077"/>
        <v/>
      </c>
      <c r="O1010" s="316" t="str">
        <f t="shared" si="1078"/>
        <v/>
      </c>
      <c r="P1010" s="317" t="str">
        <f t="shared" si="1079"/>
        <v/>
      </c>
      <c r="Q1010" s="318" t="str">
        <f t="shared" si="1080"/>
        <v/>
      </c>
      <c r="R1010" s="319" t="str">
        <f t="shared" si="1081"/>
        <v/>
      </c>
      <c r="S1010" s="318" t="str">
        <f t="shared" si="1082"/>
        <v/>
      </c>
      <c r="T1010" s="317" t="str">
        <f t="shared" si="1083"/>
        <v/>
      </c>
      <c r="U1010" s="318" t="str">
        <f t="shared" si="1084"/>
        <v/>
      </c>
      <c r="V1010" s="319" t="str">
        <f t="shared" si="1085"/>
        <v/>
      </c>
      <c r="W1010" s="318" t="str">
        <f t="shared" si="1086"/>
        <v/>
      </c>
      <c r="X1010" s="319" t="str">
        <f t="shared" si="1087"/>
        <v/>
      </c>
      <c r="Y1010" s="318" t="str">
        <f t="shared" si="1088"/>
        <v/>
      </c>
      <c r="Z1010" s="319" t="str">
        <f t="shared" si="1089"/>
        <v/>
      </c>
      <c r="AA1010" s="317" t="str">
        <f t="shared" si="1090"/>
        <v/>
      </c>
      <c r="AB1010" s="97" t="str">
        <f t="shared" si="1091"/>
        <v/>
      </c>
      <c r="AC1010" s="143" t="str">
        <f t="shared" si="1092"/>
        <v/>
      </c>
      <c r="AD1010" s="143" t="str">
        <f t="shared" si="1131"/>
        <v/>
      </c>
      <c r="AE1010" s="360"/>
      <c r="AF1010" s="360"/>
      <c r="AG1010" s="364"/>
      <c r="AH1010" s="363" t="str">
        <f t="shared" si="1132"/>
        <v/>
      </c>
      <c r="AI1010" s="360"/>
      <c r="AJ1010" s="360"/>
      <c r="AK1010" s="364"/>
      <c r="AL1010" s="365" t="str">
        <f t="shared" si="1133"/>
        <v/>
      </c>
      <c r="AM1010" s="363" t="str">
        <f t="shared" si="1134"/>
        <v/>
      </c>
      <c r="AN1010" s="366" t="str">
        <f t="shared" si="1135"/>
        <v/>
      </c>
      <c r="AO1010" s="360"/>
      <c r="AP1010" s="360"/>
      <c r="AQ1010" s="360" t="str">
        <f t="shared" si="1136"/>
        <v/>
      </c>
      <c r="AR1010" s="348" t="str">
        <f t="shared" si="1093"/>
        <v/>
      </c>
      <c r="AS1010" s="360"/>
      <c r="AT1010" s="348" t="str">
        <f t="shared" si="1094"/>
        <v/>
      </c>
      <c r="AU1010" s="360"/>
      <c r="AV1010" s="348" t="str">
        <f t="shared" si="1095"/>
        <v/>
      </c>
      <c r="AW1010" s="360"/>
      <c r="AX1010" s="348" t="str">
        <f t="shared" si="1096"/>
        <v/>
      </c>
      <c r="AY1010" s="360"/>
      <c r="AZ1010" s="348" t="str">
        <f t="shared" si="1097"/>
        <v/>
      </c>
      <c r="BA1010" s="367"/>
      <c r="BB1010" s="348" t="str">
        <f t="shared" si="1098"/>
        <v/>
      </c>
      <c r="BC1010" s="350" t="str">
        <f t="shared" si="1101"/>
        <v/>
      </c>
      <c r="BD1010" s="350" t="str">
        <f t="shared" si="1102"/>
        <v/>
      </c>
      <c r="BE1010" s="360"/>
      <c r="BF1010" s="361"/>
      <c r="BG1010" s="362" t="str">
        <f t="shared" si="1137"/>
        <v/>
      </c>
      <c r="BH1010" s="354" t="str">
        <f t="shared" si="1103"/>
        <v/>
      </c>
      <c r="BI1010" s="350" t="str">
        <f t="shared" si="1104"/>
        <v/>
      </c>
      <c r="BJ1010" s="113" t="str">
        <f t="shared" si="1105"/>
        <v/>
      </c>
      <c r="BK1010" s="347" t="str">
        <f t="shared" si="1130"/>
        <v/>
      </c>
      <c r="BR1010" s="307"/>
      <c r="BS1010" s="51" t="str">
        <f t="shared" si="1106"/>
        <v/>
      </c>
      <c r="BT1010" s="51" t="str">
        <f t="shared" si="1107"/>
        <v/>
      </c>
      <c r="BU1010" s="51" t="str">
        <f t="shared" si="1108"/>
        <v/>
      </c>
      <c r="BV1010" s="51" t="str">
        <f t="shared" si="1109"/>
        <v/>
      </c>
      <c r="BW1010" s="51" t="str">
        <f t="shared" si="1110"/>
        <v/>
      </c>
      <c r="BX1010" s="51" t="str">
        <f t="shared" si="1111"/>
        <v/>
      </c>
      <c r="BY1010" s="51" t="str">
        <f t="shared" si="1112"/>
        <v/>
      </c>
      <c r="BZ1010" s="51" t="str">
        <f t="shared" si="1113"/>
        <v/>
      </c>
      <c r="CA1010" s="51" t="str">
        <f t="shared" si="1114"/>
        <v/>
      </c>
      <c r="CB1010" s="51" t="str">
        <f t="shared" si="1115"/>
        <v/>
      </c>
      <c r="CC1010" s="51" t="str">
        <f t="shared" si="1099"/>
        <v/>
      </c>
      <c r="CD1010" s="51" t="str">
        <f t="shared" si="1100"/>
        <v/>
      </c>
      <c r="CE1010" s="51" t="str">
        <f t="shared" si="1116"/>
        <v/>
      </c>
      <c r="CF1010" s="51"/>
      <c r="CH1010" s="53" t="str">
        <f t="shared" si="1117"/>
        <v/>
      </c>
      <c r="CI1010" s="53" t="str">
        <f t="shared" si="1118"/>
        <v/>
      </c>
      <c r="CJ1010" s="54" t="str">
        <f t="shared" si="1119"/>
        <v/>
      </c>
      <c r="CK1010" s="53" t="str">
        <f t="shared" si="1120"/>
        <v/>
      </c>
      <c r="CL1010" s="53" t="str">
        <f t="shared" si="1121"/>
        <v/>
      </c>
      <c r="CM1010" s="53" t="str">
        <f t="shared" si="1122"/>
        <v/>
      </c>
      <c r="CN1010" s="53" t="str">
        <f t="shared" si="1123"/>
        <v/>
      </c>
      <c r="CO1010" s="53" t="str">
        <f t="shared" si="1124"/>
        <v/>
      </c>
      <c r="CP1010" s="53" t="str">
        <f t="shared" si="1125"/>
        <v/>
      </c>
      <c r="CQ1010" s="53" t="str">
        <f t="shared" si="1126"/>
        <v/>
      </c>
      <c r="CR1010" s="53" t="str">
        <f t="shared" si="1127"/>
        <v/>
      </c>
      <c r="CS1010" s="53" t="str">
        <f t="shared" si="1128"/>
        <v/>
      </c>
      <c r="CT1010" s="53" t="str">
        <f t="shared" si="1129"/>
        <v/>
      </c>
      <c r="CU1010" s="53" t="str">
        <f t="shared" si="1138"/>
        <v/>
      </c>
    </row>
    <row r="1011" spans="1:99" hidden="1" x14ac:dyDescent="0.3">
      <c r="A1011" s="40">
        <v>1073</v>
      </c>
      <c r="B1011" s="141"/>
      <c r="C1011" s="142"/>
      <c r="D1011" s="144"/>
      <c r="E1011" s="144"/>
      <c r="F1011" s="312"/>
      <c r="G1011" s="144" t="s">
        <v>141</v>
      </c>
      <c r="H1011" s="314"/>
      <c r="I1011" s="314"/>
      <c r="J1011" s="315" t="str">
        <f t="shared" si="1073"/>
        <v/>
      </c>
      <c r="K1011" s="316" t="str">
        <f t="shared" si="1074"/>
        <v/>
      </c>
      <c r="L1011" s="317" t="str">
        <f t="shared" si="1075"/>
        <v/>
      </c>
      <c r="M1011" s="316" t="str">
        <f t="shared" si="1076"/>
        <v/>
      </c>
      <c r="N1011" s="317" t="str">
        <f t="shared" si="1077"/>
        <v/>
      </c>
      <c r="O1011" s="316" t="str">
        <f t="shared" si="1078"/>
        <v/>
      </c>
      <c r="P1011" s="317" t="str">
        <f t="shared" si="1079"/>
        <v/>
      </c>
      <c r="Q1011" s="318" t="str">
        <f t="shared" si="1080"/>
        <v/>
      </c>
      <c r="R1011" s="319" t="str">
        <f t="shared" si="1081"/>
        <v/>
      </c>
      <c r="S1011" s="318" t="str">
        <f t="shared" si="1082"/>
        <v/>
      </c>
      <c r="T1011" s="317" t="str">
        <f t="shared" si="1083"/>
        <v/>
      </c>
      <c r="U1011" s="318" t="str">
        <f t="shared" si="1084"/>
        <v/>
      </c>
      <c r="V1011" s="319" t="str">
        <f t="shared" si="1085"/>
        <v/>
      </c>
      <c r="W1011" s="318" t="str">
        <f t="shared" si="1086"/>
        <v/>
      </c>
      <c r="X1011" s="319" t="str">
        <f t="shared" si="1087"/>
        <v/>
      </c>
      <c r="Y1011" s="318" t="str">
        <f t="shared" si="1088"/>
        <v/>
      </c>
      <c r="Z1011" s="319" t="str">
        <f t="shared" si="1089"/>
        <v/>
      </c>
      <c r="AA1011" s="317" t="str">
        <f t="shared" si="1090"/>
        <v/>
      </c>
      <c r="AB1011" s="97" t="str">
        <f t="shared" si="1091"/>
        <v/>
      </c>
      <c r="AC1011" s="143" t="str">
        <f t="shared" si="1092"/>
        <v/>
      </c>
      <c r="AD1011" s="143" t="str">
        <f t="shared" si="1131"/>
        <v/>
      </c>
      <c r="AE1011" s="360"/>
      <c r="AF1011" s="360"/>
      <c r="AG1011" s="364"/>
      <c r="AH1011" s="363" t="str">
        <f t="shared" si="1132"/>
        <v/>
      </c>
      <c r="AI1011" s="360"/>
      <c r="AJ1011" s="360"/>
      <c r="AK1011" s="364"/>
      <c r="AL1011" s="365" t="str">
        <f t="shared" si="1133"/>
        <v/>
      </c>
      <c r="AM1011" s="363" t="str">
        <f t="shared" si="1134"/>
        <v/>
      </c>
      <c r="AN1011" s="366" t="str">
        <f t="shared" si="1135"/>
        <v/>
      </c>
      <c r="AO1011" s="360"/>
      <c r="AP1011" s="360"/>
      <c r="AQ1011" s="360" t="str">
        <f t="shared" si="1136"/>
        <v/>
      </c>
      <c r="AR1011" s="348" t="str">
        <f t="shared" si="1093"/>
        <v/>
      </c>
      <c r="AS1011" s="360"/>
      <c r="AT1011" s="348" t="str">
        <f t="shared" si="1094"/>
        <v/>
      </c>
      <c r="AU1011" s="360"/>
      <c r="AV1011" s="348" t="str">
        <f t="shared" si="1095"/>
        <v/>
      </c>
      <c r="AW1011" s="360"/>
      <c r="AX1011" s="348" t="str">
        <f t="shared" si="1096"/>
        <v/>
      </c>
      <c r="AY1011" s="360"/>
      <c r="AZ1011" s="348" t="str">
        <f t="shared" si="1097"/>
        <v/>
      </c>
      <c r="BA1011" s="367"/>
      <c r="BB1011" s="348" t="str">
        <f t="shared" si="1098"/>
        <v/>
      </c>
      <c r="BC1011" s="350" t="str">
        <f t="shared" si="1101"/>
        <v/>
      </c>
      <c r="BD1011" s="350" t="str">
        <f t="shared" si="1102"/>
        <v/>
      </c>
      <c r="BE1011" s="360"/>
      <c r="BF1011" s="361"/>
      <c r="BG1011" s="362" t="str">
        <f t="shared" si="1137"/>
        <v/>
      </c>
      <c r="BH1011" s="354" t="str">
        <f t="shared" si="1103"/>
        <v/>
      </c>
      <c r="BI1011" s="350" t="str">
        <f t="shared" si="1104"/>
        <v/>
      </c>
      <c r="BJ1011" s="113" t="str">
        <f t="shared" si="1105"/>
        <v/>
      </c>
      <c r="BK1011" s="347" t="str">
        <f t="shared" si="1130"/>
        <v/>
      </c>
      <c r="BR1011" s="307"/>
      <c r="BS1011" s="51" t="str">
        <f t="shared" si="1106"/>
        <v/>
      </c>
      <c r="BT1011" s="51" t="str">
        <f t="shared" si="1107"/>
        <v/>
      </c>
      <c r="BU1011" s="51" t="str">
        <f t="shared" si="1108"/>
        <v/>
      </c>
      <c r="BV1011" s="51" t="str">
        <f t="shared" si="1109"/>
        <v/>
      </c>
      <c r="BW1011" s="51" t="str">
        <f t="shared" si="1110"/>
        <v/>
      </c>
      <c r="BX1011" s="51" t="str">
        <f t="shared" si="1111"/>
        <v/>
      </c>
      <c r="BY1011" s="51" t="str">
        <f t="shared" si="1112"/>
        <v/>
      </c>
      <c r="BZ1011" s="51" t="str">
        <f t="shared" si="1113"/>
        <v/>
      </c>
      <c r="CA1011" s="51" t="str">
        <f t="shared" si="1114"/>
        <v/>
      </c>
      <c r="CB1011" s="51" t="str">
        <f t="shared" si="1115"/>
        <v/>
      </c>
      <c r="CC1011" s="51" t="str">
        <f t="shared" si="1099"/>
        <v/>
      </c>
      <c r="CD1011" s="51" t="str">
        <f t="shared" si="1100"/>
        <v/>
      </c>
      <c r="CE1011" s="51" t="str">
        <f t="shared" si="1116"/>
        <v/>
      </c>
      <c r="CF1011" s="51"/>
      <c r="CH1011" s="53" t="str">
        <f t="shared" si="1117"/>
        <v/>
      </c>
      <c r="CI1011" s="53" t="str">
        <f t="shared" si="1118"/>
        <v/>
      </c>
      <c r="CJ1011" s="54" t="str">
        <f t="shared" si="1119"/>
        <v/>
      </c>
      <c r="CK1011" s="53" t="str">
        <f t="shared" si="1120"/>
        <v/>
      </c>
      <c r="CL1011" s="53" t="str">
        <f t="shared" si="1121"/>
        <v/>
      </c>
      <c r="CM1011" s="53" t="str">
        <f t="shared" si="1122"/>
        <v/>
      </c>
      <c r="CN1011" s="53" t="str">
        <f t="shared" si="1123"/>
        <v/>
      </c>
      <c r="CO1011" s="53" t="str">
        <f t="shared" si="1124"/>
        <v/>
      </c>
      <c r="CP1011" s="53" t="str">
        <f t="shared" si="1125"/>
        <v/>
      </c>
      <c r="CQ1011" s="53" t="str">
        <f t="shared" si="1126"/>
        <v/>
      </c>
      <c r="CR1011" s="53" t="str">
        <f t="shared" si="1127"/>
        <v/>
      </c>
      <c r="CS1011" s="53" t="str">
        <f t="shared" si="1128"/>
        <v/>
      </c>
      <c r="CT1011" s="53" t="str">
        <f t="shared" si="1129"/>
        <v/>
      </c>
      <c r="CU1011" s="53" t="str">
        <f t="shared" si="1138"/>
        <v/>
      </c>
    </row>
    <row r="1012" spans="1:99" hidden="1" x14ac:dyDescent="0.3">
      <c r="A1012" s="40">
        <v>1074</v>
      </c>
      <c r="B1012" s="141"/>
      <c r="C1012" s="142"/>
      <c r="D1012" s="144"/>
      <c r="E1012" s="144"/>
      <c r="F1012" s="312"/>
      <c r="G1012" s="144" t="s">
        <v>141</v>
      </c>
      <c r="H1012" s="314"/>
      <c r="I1012" s="314"/>
      <c r="J1012" s="315" t="str">
        <f t="shared" si="1073"/>
        <v/>
      </c>
      <c r="K1012" s="316" t="str">
        <f t="shared" si="1074"/>
        <v/>
      </c>
      <c r="L1012" s="317" t="str">
        <f t="shared" si="1075"/>
        <v/>
      </c>
      <c r="M1012" s="316" t="str">
        <f t="shared" si="1076"/>
        <v/>
      </c>
      <c r="N1012" s="317" t="str">
        <f t="shared" si="1077"/>
        <v/>
      </c>
      <c r="O1012" s="316" t="str">
        <f t="shared" si="1078"/>
        <v/>
      </c>
      <c r="P1012" s="317" t="str">
        <f t="shared" si="1079"/>
        <v/>
      </c>
      <c r="Q1012" s="318" t="str">
        <f t="shared" si="1080"/>
        <v/>
      </c>
      <c r="R1012" s="319" t="str">
        <f t="shared" si="1081"/>
        <v/>
      </c>
      <c r="S1012" s="318" t="str">
        <f t="shared" si="1082"/>
        <v/>
      </c>
      <c r="T1012" s="317" t="str">
        <f t="shared" si="1083"/>
        <v/>
      </c>
      <c r="U1012" s="318" t="str">
        <f t="shared" si="1084"/>
        <v/>
      </c>
      <c r="V1012" s="319" t="str">
        <f t="shared" si="1085"/>
        <v/>
      </c>
      <c r="W1012" s="318" t="str">
        <f t="shared" si="1086"/>
        <v/>
      </c>
      <c r="X1012" s="319" t="str">
        <f t="shared" si="1087"/>
        <v/>
      </c>
      <c r="Y1012" s="318" t="str">
        <f t="shared" si="1088"/>
        <v/>
      </c>
      <c r="Z1012" s="319" t="str">
        <f t="shared" si="1089"/>
        <v/>
      </c>
      <c r="AA1012" s="317" t="str">
        <f t="shared" si="1090"/>
        <v/>
      </c>
      <c r="AB1012" s="97" t="str">
        <f t="shared" si="1091"/>
        <v/>
      </c>
      <c r="AC1012" s="143" t="str">
        <f t="shared" si="1092"/>
        <v/>
      </c>
      <c r="AD1012" s="143" t="str">
        <f t="shared" si="1131"/>
        <v/>
      </c>
      <c r="AE1012" s="360"/>
      <c r="AF1012" s="360"/>
      <c r="AG1012" s="364"/>
      <c r="AH1012" s="363" t="str">
        <f t="shared" si="1132"/>
        <v/>
      </c>
      <c r="AI1012" s="360"/>
      <c r="AJ1012" s="360"/>
      <c r="AK1012" s="364"/>
      <c r="AL1012" s="365" t="str">
        <f t="shared" si="1133"/>
        <v/>
      </c>
      <c r="AM1012" s="363" t="str">
        <f t="shared" si="1134"/>
        <v/>
      </c>
      <c r="AN1012" s="366" t="str">
        <f t="shared" si="1135"/>
        <v/>
      </c>
      <c r="AO1012" s="360"/>
      <c r="AP1012" s="360"/>
      <c r="AQ1012" s="360" t="str">
        <f t="shared" si="1136"/>
        <v/>
      </c>
      <c r="AR1012" s="348" t="str">
        <f t="shared" si="1093"/>
        <v/>
      </c>
      <c r="AS1012" s="360"/>
      <c r="AT1012" s="348" t="str">
        <f t="shared" si="1094"/>
        <v/>
      </c>
      <c r="AU1012" s="360"/>
      <c r="AV1012" s="348" t="str">
        <f t="shared" si="1095"/>
        <v/>
      </c>
      <c r="AW1012" s="360"/>
      <c r="AX1012" s="348" t="str">
        <f t="shared" si="1096"/>
        <v/>
      </c>
      <c r="AY1012" s="360"/>
      <c r="AZ1012" s="348" t="str">
        <f t="shared" si="1097"/>
        <v/>
      </c>
      <c r="BA1012" s="367"/>
      <c r="BB1012" s="348" t="str">
        <f t="shared" si="1098"/>
        <v/>
      </c>
      <c r="BC1012" s="350" t="str">
        <f t="shared" si="1101"/>
        <v/>
      </c>
      <c r="BD1012" s="350" t="str">
        <f t="shared" si="1102"/>
        <v/>
      </c>
      <c r="BE1012" s="360"/>
      <c r="BF1012" s="361"/>
      <c r="BG1012" s="362" t="str">
        <f t="shared" si="1137"/>
        <v/>
      </c>
      <c r="BH1012" s="354" t="str">
        <f t="shared" si="1103"/>
        <v/>
      </c>
      <c r="BI1012" s="350" t="str">
        <f t="shared" si="1104"/>
        <v/>
      </c>
      <c r="BJ1012" s="113" t="str">
        <f t="shared" si="1105"/>
        <v/>
      </c>
      <c r="BK1012" s="347" t="str">
        <f t="shared" si="1130"/>
        <v/>
      </c>
      <c r="BR1012" s="307"/>
      <c r="BS1012" s="51" t="str">
        <f t="shared" si="1106"/>
        <v/>
      </c>
      <c r="BT1012" s="51" t="str">
        <f t="shared" si="1107"/>
        <v/>
      </c>
      <c r="BU1012" s="51" t="str">
        <f t="shared" si="1108"/>
        <v/>
      </c>
      <c r="BV1012" s="51" t="str">
        <f t="shared" si="1109"/>
        <v/>
      </c>
      <c r="BW1012" s="51" t="str">
        <f t="shared" si="1110"/>
        <v/>
      </c>
      <c r="BX1012" s="51" t="str">
        <f t="shared" si="1111"/>
        <v/>
      </c>
      <c r="BY1012" s="51" t="str">
        <f t="shared" si="1112"/>
        <v/>
      </c>
      <c r="BZ1012" s="51" t="str">
        <f t="shared" si="1113"/>
        <v/>
      </c>
      <c r="CA1012" s="51" t="str">
        <f t="shared" si="1114"/>
        <v/>
      </c>
      <c r="CB1012" s="51" t="str">
        <f t="shared" si="1115"/>
        <v/>
      </c>
      <c r="CC1012" s="51" t="str">
        <f t="shared" si="1099"/>
        <v/>
      </c>
      <c r="CD1012" s="51" t="str">
        <f t="shared" si="1100"/>
        <v/>
      </c>
      <c r="CE1012" s="51" t="str">
        <f t="shared" si="1116"/>
        <v/>
      </c>
      <c r="CF1012" s="51"/>
      <c r="CH1012" s="53" t="str">
        <f t="shared" si="1117"/>
        <v/>
      </c>
      <c r="CI1012" s="53" t="str">
        <f t="shared" si="1118"/>
        <v/>
      </c>
      <c r="CJ1012" s="54" t="str">
        <f t="shared" si="1119"/>
        <v/>
      </c>
      <c r="CK1012" s="53" t="str">
        <f t="shared" si="1120"/>
        <v/>
      </c>
      <c r="CL1012" s="53" t="str">
        <f t="shared" si="1121"/>
        <v/>
      </c>
      <c r="CM1012" s="53" t="str">
        <f t="shared" si="1122"/>
        <v/>
      </c>
      <c r="CN1012" s="53" t="str">
        <f t="shared" si="1123"/>
        <v/>
      </c>
      <c r="CO1012" s="53" t="str">
        <f t="shared" si="1124"/>
        <v/>
      </c>
      <c r="CP1012" s="53" t="str">
        <f t="shared" si="1125"/>
        <v/>
      </c>
      <c r="CQ1012" s="53" t="str">
        <f t="shared" si="1126"/>
        <v/>
      </c>
      <c r="CR1012" s="53" t="str">
        <f t="shared" si="1127"/>
        <v/>
      </c>
      <c r="CS1012" s="53" t="str">
        <f t="shared" si="1128"/>
        <v/>
      </c>
      <c r="CT1012" s="53" t="str">
        <f t="shared" si="1129"/>
        <v/>
      </c>
      <c r="CU1012" s="53" t="str">
        <f t="shared" si="1138"/>
        <v/>
      </c>
    </row>
    <row r="1013" spans="1:99" hidden="1" x14ac:dyDescent="0.3">
      <c r="A1013" s="40">
        <v>1075</v>
      </c>
      <c r="B1013" s="141"/>
      <c r="C1013" s="142"/>
      <c r="D1013" s="144"/>
      <c r="E1013" s="144"/>
      <c r="F1013" s="312"/>
      <c r="G1013" s="144" t="s">
        <v>141</v>
      </c>
      <c r="H1013" s="314"/>
      <c r="I1013" s="314"/>
      <c r="J1013" s="315" t="str">
        <f t="shared" si="1073"/>
        <v/>
      </c>
      <c r="K1013" s="316" t="str">
        <f t="shared" si="1074"/>
        <v/>
      </c>
      <c r="L1013" s="317" t="str">
        <f t="shared" si="1075"/>
        <v/>
      </c>
      <c r="M1013" s="316" t="str">
        <f t="shared" si="1076"/>
        <v/>
      </c>
      <c r="N1013" s="317" t="str">
        <f t="shared" si="1077"/>
        <v/>
      </c>
      <c r="O1013" s="316" t="str">
        <f t="shared" si="1078"/>
        <v/>
      </c>
      <c r="P1013" s="317" t="str">
        <f t="shared" si="1079"/>
        <v/>
      </c>
      <c r="Q1013" s="318" t="str">
        <f t="shared" si="1080"/>
        <v/>
      </c>
      <c r="R1013" s="319" t="str">
        <f t="shared" si="1081"/>
        <v/>
      </c>
      <c r="S1013" s="318" t="str">
        <f t="shared" si="1082"/>
        <v/>
      </c>
      <c r="T1013" s="317" t="str">
        <f t="shared" si="1083"/>
        <v/>
      </c>
      <c r="U1013" s="318" t="str">
        <f t="shared" si="1084"/>
        <v/>
      </c>
      <c r="V1013" s="319" t="str">
        <f t="shared" si="1085"/>
        <v/>
      </c>
      <c r="W1013" s="318" t="str">
        <f t="shared" si="1086"/>
        <v/>
      </c>
      <c r="X1013" s="319" t="str">
        <f t="shared" si="1087"/>
        <v/>
      </c>
      <c r="Y1013" s="318" t="str">
        <f t="shared" si="1088"/>
        <v/>
      </c>
      <c r="Z1013" s="319" t="str">
        <f t="shared" si="1089"/>
        <v/>
      </c>
      <c r="AA1013" s="317" t="str">
        <f t="shared" si="1090"/>
        <v/>
      </c>
      <c r="AB1013" s="97" t="str">
        <f t="shared" si="1091"/>
        <v/>
      </c>
      <c r="AC1013" s="143" t="str">
        <f t="shared" si="1092"/>
        <v/>
      </c>
      <c r="AD1013" s="143" t="str">
        <f t="shared" si="1131"/>
        <v/>
      </c>
      <c r="AE1013" s="360"/>
      <c r="AF1013" s="360"/>
      <c r="AG1013" s="364"/>
      <c r="AH1013" s="363" t="str">
        <f t="shared" si="1132"/>
        <v/>
      </c>
      <c r="AI1013" s="360"/>
      <c r="AJ1013" s="360"/>
      <c r="AK1013" s="364"/>
      <c r="AL1013" s="365" t="str">
        <f t="shared" si="1133"/>
        <v/>
      </c>
      <c r="AM1013" s="363" t="str">
        <f t="shared" si="1134"/>
        <v/>
      </c>
      <c r="AN1013" s="366" t="str">
        <f t="shared" si="1135"/>
        <v/>
      </c>
      <c r="AO1013" s="360"/>
      <c r="AP1013" s="360"/>
      <c r="AQ1013" s="360" t="str">
        <f t="shared" si="1136"/>
        <v/>
      </c>
      <c r="AR1013" s="348" t="str">
        <f t="shared" si="1093"/>
        <v/>
      </c>
      <c r="AS1013" s="360"/>
      <c r="AT1013" s="348" t="str">
        <f t="shared" si="1094"/>
        <v/>
      </c>
      <c r="AU1013" s="360"/>
      <c r="AV1013" s="348" t="str">
        <f t="shared" si="1095"/>
        <v/>
      </c>
      <c r="AW1013" s="360"/>
      <c r="AX1013" s="348" t="str">
        <f t="shared" si="1096"/>
        <v/>
      </c>
      <c r="AY1013" s="360"/>
      <c r="AZ1013" s="348" t="str">
        <f t="shared" si="1097"/>
        <v/>
      </c>
      <c r="BA1013" s="367"/>
      <c r="BB1013" s="348" t="str">
        <f t="shared" si="1098"/>
        <v/>
      </c>
      <c r="BC1013" s="350" t="str">
        <f t="shared" si="1101"/>
        <v/>
      </c>
      <c r="BD1013" s="350" t="str">
        <f t="shared" si="1102"/>
        <v/>
      </c>
      <c r="BE1013" s="360"/>
      <c r="BF1013" s="361"/>
      <c r="BG1013" s="362" t="str">
        <f t="shared" si="1137"/>
        <v/>
      </c>
      <c r="BH1013" s="354" t="str">
        <f t="shared" si="1103"/>
        <v/>
      </c>
      <c r="BI1013" s="350" t="str">
        <f t="shared" si="1104"/>
        <v/>
      </c>
      <c r="BJ1013" s="113" t="str">
        <f t="shared" si="1105"/>
        <v/>
      </c>
      <c r="BK1013" s="347" t="str">
        <f t="shared" si="1130"/>
        <v/>
      </c>
      <c r="BR1013" s="307"/>
      <c r="BS1013" s="51" t="str">
        <f t="shared" si="1106"/>
        <v/>
      </c>
      <c r="BT1013" s="51" t="str">
        <f t="shared" si="1107"/>
        <v/>
      </c>
      <c r="BU1013" s="51" t="str">
        <f t="shared" si="1108"/>
        <v/>
      </c>
      <c r="BV1013" s="51" t="str">
        <f t="shared" si="1109"/>
        <v/>
      </c>
      <c r="BW1013" s="51" t="str">
        <f t="shared" si="1110"/>
        <v/>
      </c>
      <c r="BX1013" s="51" t="str">
        <f t="shared" si="1111"/>
        <v/>
      </c>
      <c r="BY1013" s="51" t="str">
        <f t="shared" si="1112"/>
        <v/>
      </c>
      <c r="BZ1013" s="51" t="str">
        <f t="shared" si="1113"/>
        <v/>
      </c>
      <c r="CA1013" s="51" t="str">
        <f t="shared" si="1114"/>
        <v/>
      </c>
      <c r="CB1013" s="51" t="str">
        <f t="shared" si="1115"/>
        <v/>
      </c>
      <c r="CC1013" s="51" t="str">
        <f t="shared" si="1099"/>
        <v/>
      </c>
      <c r="CD1013" s="51" t="str">
        <f t="shared" si="1100"/>
        <v/>
      </c>
      <c r="CE1013" s="51" t="str">
        <f t="shared" si="1116"/>
        <v/>
      </c>
      <c r="CF1013" s="51"/>
      <c r="CH1013" s="53" t="str">
        <f t="shared" si="1117"/>
        <v/>
      </c>
      <c r="CI1013" s="53" t="str">
        <f t="shared" si="1118"/>
        <v/>
      </c>
      <c r="CJ1013" s="54" t="str">
        <f t="shared" si="1119"/>
        <v/>
      </c>
      <c r="CK1013" s="53" t="str">
        <f t="shared" si="1120"/>
        <v/>
      </c>
      <c r="CL1013" s="53" t="str">
        <f t="shared" si="1121"/>
        <v/>
      </c>
      <c r="CM1013" s="53" t="str">
        <f t="shared" si="1122"/>
        <v/>
      </c>
      <c r="CN1013" s="53" t="str">
        <f t="shared" si="1123"/>
        <v/>
      </c>
      <c r="CO1013" s="53" t="str">
        <f t="shared" si="1124"/>
        <v/>
      </c>
      <c r="CP1013" s="53" t="str">
        <f t="shared" si="1125"/>
        <v/>
      </c>
      <c r="CQ1013" s="53" t="str">
        <f t="shared" si="1126"/>
        <v/>
      </c>
      <c r="CR1013" s="53" t="str">
        <f t="shared" si="1127"/>
        <v/>
      </c>
      <c r="CS1013" s="53" t="str">
        <f t="shared" si="1128"/>
        <v/>
      </c>
      <c r="CT1013" s="53" t="str">
        <f t="shared" si="1129"/>
        <v/>
      </c>
      <c r="CU1013" s="53" t="str">
        <f t="shared" si="1138"/>
        <v/>
      </c>
    </row>
    <row r="1014" spans="1:99" hidden="1" x14ac:dyDescent="0.3">
      <c r="A1014" s="40">
        <v>1076</v>
      </c>
      <c r="B1014" s="141"/>
      <c r="C1014" s="142"/>
      <c r="D1014" s="144"/>
      <c r="E1014" s="144"/>
      <c r="F1014" s="312"/>
      <c r="G1014" s="144" t="s">
        <v>141</v>
      </c>
      <c r="H1014" s="314"/>
      <c r="I1014" s="314"/>
      <c r="J1014" s="315" t="str">
        <f t="shared" si="1073"/>
        <v/>
      </c>
      <c r="K1014" s="316" t="str">
        <f t="shared" si="1074"/>
        <v/>
      </c>
      <c r="L1014" s="317" t="str">
        <f t="shared" si="1075"/>
        <v/>
      </c>
      <c r="M1014" s="316" t="str">
        <f t="shared" si="1076"/>
        <v/>
      </c>
      <c r="N1014" s="317" t="str">
        <f t="shared" si="1077"/>
        <v/>
      </c>
      <c r="O1014" s="316" t="str">
        <f t="shared" si="1078"/>
        <v/>
      </c>
      <c r="P1014" s="317" t="str">
        <f t="shared" si="1079"/>
        <v/>
      </c>
      <c r="Q1014" s="318" t="str">
        <f t="shared" si="1080"/>
        <v/>
      </c>
      <c r="R1014" s="319" t="str">
        <f t="shared" si="1081"/>
        <v/>
      </c>
      <c r="S1014" s="318" t="str">
        <f t="shared" si="1082"/>
        <v/>
      </c>
      <c r="T1014" s="317" t="str">
        <f t="shared" si="1083"/>
        <v/>
      </c>
      <c r="U1014" s="318" t="str">
        <f t="shared" si="1084"/>
        <v/>
      </c>
      <c r="V1014" s="319" t="str">
        <f t="shared" si="1085"/>
        <v/>
      </c>
      <c r="W1014" s="318" t="str">
        <f t="shared" si="1086"/>
        <v/>
      </c>
      <c r="X1014" s="319" t="str">
        <f t="shared" si="1087"/>
        <v/>
      </c>
      <c r="Y1014" s="318" t="str">
        <f t="shared" si="1088"/>
        <v/>
      </c>
      <c r="Z1014" s="319" t="str">
        <f t="shared" si="1089"/>
        <v/>
      </c>
      <c r="AA1014" s="317" t="str">
        <f t="shared" si="1090"/>
        <v/>
      </c>
      <c r="AB1014" s="97" t="str">
        <f t="shared" si="1091"/>
        <v/>
      </c>
      <c r="AC1014" s="143" t="str">
        <f t="shared" si="1092"/>
        <v/>
      </c>
      <c r="AD1014" s="143" t="str">
        <f t="shared" si="1131"/>
        <v/>
      </c>
      <c r="AE1014" s="360"/>
      <c r="AF1014" s="360"/>
      <c r="AG1014" s="364"/>
      <c r="AH1014" s="363" t="str">
        <f t="shared" si="1132"/>
        <v/>
      </c>
      <c r="AI1014" s="360"/>
      <c r="AJ1014" s="360"/>
      <c r="AK1014" s="364"/>
      <c r="AL1014" s="365" t="str">
        <f t="shared" si="1133"/>
        <v/>
      </c>
      <c r="AM1014" s="363" t="str">
        <f t="shared" si="1134"/>
        <v/>
      </c>
      <c r="AN1014" s="366" t="str">
        <f t="shared" si="1135"/>
        <v/>
      </c>
      <c r="AO1014" s="360"/>
      <c r="AP1014" s="360"/>
      <c r="AQ1014" s="360" t="str">
        <f t="shared" si="1136"/>
        <v/>
      </c>
      <c r="AR1014" s="348" t="str">
        <f t="shared" si="1093"/>
        <v/>
      </c>
      <c r="AS1014" s="360"/>
      <c r="AT1014" s="348" t="str">
        <f t="shared" si="1094"/>
        <v/>
      </c>
      <c r="AU1014" s="360"/>
      <c r="AV1014" s="348" t="str">
        <f t="shared" si="1095"/>
        <v/>
      </c>
      <c r="AW1014" s="360"/>
      <c r="AX1014" s="348" t="str">
        <f t="shared" si="1096"/>
        <v/>
      </c>
      <c r="AY1014" s="360"/>
      <c r="AZ1014" s="348" t="str">
        <f t="shared" si="1097"/>
        <v/>
      </c>
      <c r="BA1014" s="367"/>
      <c r="BB1014" s="348" t="str">
        <f t="shared" si="1098"/>
        <v/>
      </c>
      <c r="BC1014" s="350" t="str">
        <f t="shared" si="1101"/>
        <v/>
      </c>
      <c r="BD1014" s="350" t="str">
        <f t="shared" si="1102"/>
        <v/>
      </c>
      <c r="BE1014" s="360"/>
      <c r="BF1014" s="361"/>
      <c r="BG1014" s="362" t="str">
        <f t="shared" si="1137"/>
        <v/>
      </c>
      <c r="BH1014" s="354" t="str">
        <f t="shared" si="1103"/>
        <v/>
      </c>
      <c r="BI1014" s="350" t="str">
        <f t="shared" si="1104"/>
        <v/>
      </c>
      <c r="BJ1014" s="113" t="str">
        <f t="shared" si="1105"/>
        <v/>
      </c>
      <c r="BK1014" s="347" t="str">
        <f t="shared" si="1130"/>
        <v/>
      </c>
      <c r="BR1014" s="307"/>
      <c r="BS1014" s="51" t="str">
        <f t="shared" si="1106"/>
        <v/>
      </c>
      <c r="BT1014" s="51" t="str">
        <f t="shared" si="1107"/>
        <v/>
      </c>
      <c r="BU1014" s="51" t="str">
        <f t="shared" si="1108"/>
        <v/>
      </c>
      <c r="BV1014" s="51" t="str">
        <f t="shared" si="1109"/>
        <v/>
      </c>
      <c r="BW1014" s="51" t="str">
        <f t="shared" si="1110"/>
        <v/>
      </c>
      <c r="BX1014" s="51" t="str">
        <f t="shared" si="1111"/>
        <v/>
      </c>
      <c r="BY1014" s="51" t="str">
        <f t="shared" si="1112"/>
        <v/>
      </c>
      <c r="BZ1014" s="51" t="str">
        <f t="shared" si="1113"/>
        <v/>
      </c>
      <c r="CA1014" s="51" t="str">
        <f t="shared" si="1114"/>
        <v/>
      </c>
      <c r="CB1014" s="51" t="str">
        <f t="shared" si="1115"/>
        <v/>
      </c>
      <c r="CC1014" s="51" t="str">
        <f t="shared" si="1099"/>
        <v/>
      </c>
      <c r="CD1014" s="51" t="str">
        <f t="shared" si="1100"/>
        <v/>
      </c>
      <c r="CE1014" s="51" t="str">
        <f t="shared" si="1116"/>
        <v/>
      </c>
      <c r="CF1014" s="51"/>
      <c r="CH1014" s="53" t="str">
        <f t="shared" si="1117"/>
        <v/>
      </c>
      <c r="CI1014" s="53" t="str">
        <f t="shared" si="1118"/>
        <v/>
      </c>
      <c r="CJ1014" s="54" t="str">
        <f t="shared" si="1119"/>
        <v/>
      </c>
      <c r="CK1014" s="53" t="str">
        <f t="shared" si="1120"/>
        <v/>
      </c>
      <c r="CL1014" s="53" t="str">
        <f t="shared" si="1121"/>
        <v/>
      </c>
      <c r="CM1014" s="53" t="str">
        <f t="shared" si="1122"/>
        <v/>
      </c>
      <c r="CN1014" s="53" t="str">
        <f t="shared" si="1123"/>
        <v/>
      </c>
      <c r="CO1014" s="53" t="str">
        <f t="shared" si="1124"/>
        <v/>
      </c>
      <c r="CP1014" s="53" t="str">
        <f t="shared" si="1125"/>
        <v/>
      </c>
      <c r="CQ1014" s="53" t="str">
        <f t="shared" si="1126"/>
        <v/>
      </c>
      <c r="CR1014" s="53" t="str">
        <f t="shared" si="1127"/>
        <v/>
      </c>
      <c r="CS1014" s="53" t="str">
        <f t="shared" si="1128"/>
        <v/>
      </c>
      <c r="CT1014" s="53" t="str">
        <f t="shared" si="1129"/>
        <v/>
      </c>
      <c r="CU1014" s="53" t="str">
        <f t="shared" si="1138"/>
        <v/>
      </c>
    </row>
    <row r="1015" spans="1:99" hidden="1" x14ac:dyDescent="0.3">
      <c r="A1015" s="40">
        <v>1077</v>
      </c>
      <c r="B1015" s="141"/>
      <c r="C1015" s="142"/>
      <c r="D1015" s="144"/>
      <c r="E1015" s="144"/>
      <c r="F1015" s="312"/>
      <c r="G1015" s="144" t="s">
        <v>141</v>
      </c>
      <c r="H1015" s="314"/>
      <c r="I1015" s="314"/>
      <c r="J1015" s="315" t="str">
        <f t="shared" si="1073"/>
        <v/>
      </c>
      <c r="K1015" s="316" t="str">
        <f t="shared" si="1074"/>
        <v/>
      </c>
      <c r="L1015" s="317" t="str">
        <f t="shared" si="1075"/>
        <v/>
      </c>
      <c r="M1015" s="316" t="str">
        <f t="shared" si="1076"/>
        <v/>
      </c>
      <c r="N1015" s="317" t="str">
        <f t="shared" si="1077"/>
        <v/>
      </c>
      <c r="O1015" s="316" t="str">
        <f t="shared" si="1078"/>
        <v/>
      </c>
      <c r="P1015" s="317" t="str">
        <f t="shared" si="1079"/>
        <v/>
      </c>
      <c r="Q1015" s="318" t="str">
        <f t="shared" si="1080"/>
        <v/>
      </c>
      <c r="R1015" s="319" t="str">
        <f t="shared" si="1081"/>
        <v/>
      </c>
      <c r="S1015" s="318" t="str">
        <f t="shared" si="1082"/>
        <v/>
      </c>
      <c r="T1015" s="317" t="str">
        <f t="shared" si="1083"/>
        <v/>
      </c>
      <c r="U1015" s="318" t="str">
        <f t="shared" si="1084"/>
        <v/>
      </c>
      <c r="V1015" s="319" t="str">
        <f t="shared" si="1085"/>
        <v/>
      </c>
      <c r="W1015" s="318" t="str">
        <f t="shared" si="1086"/>
        <v/>
      </c>
      <c r="X1015" s="319" t="str">
        <f t="shared" si="1087"/>
        <v/>
      </c>
      <c r="Y1015" s="318" t="str">
        <f t="shared" si="1088"/>
        <v/>
      </c>
      <c r="Z1015" s="319" t="str">
        <f t="shared" si="1089"/>
        <v/>
      </c>
      <c r="AA1015" s="317" t="str">
        <f t="shared" si="1090"/>
        <v/>
      </c>
      <c r="AB1015" s="97" t="str">
        <f t="shared" si="1091"/>
        <v/>
      </c>
      <c r="AC1015" s="143" t="str">
        <f t="shared" si="1092"/>
        <v/>
      </c>
      <c r="AD1015" s="143" t="str">
        <f t="shared" si="1131"/>
        <v/>
      </c>
      <c r="AE1015" s="360"/>
      <c r="AF1015" s="360"/>
      <c r="AG1015" s="364"/>
      <c r="AH1015" s="363" t="str">
        <f t="shared" si="1132"/>
        <v/>
      </c>
      <c r="AI1015" s="360"/>
      <c r="AJ1015" s="360"/>
      <c r="AK1015" s="364"/>
      <c r="AL1015" s="365" t="str">
        <f t="shared" si="1133"/>
        <v/>
      </c>
      <c r="AM1015" s="363" t="str">
        <f t="shared" si="1134"/>
        <v/>
      </c>
      <c r="AN1015" s="366" t="str">
        <f t="shared" si="1135"/>
        <v/>
      </c>
      <c r="AO1015" s="360"/>
      <c r="AP1015" s="360"/>
      <c r="AQ1015" s="360" t="str">
        <f t="shared" si="1136"/>
        <v/>
      </c>
      <c r="AR1015" s="348" t="str">
        <f t="shared" si="1093"/>
        <v/>
      </c>
      <c r="AS1015" s="360"/>
      <c r="AT1015" s="348" t="str">
        <f t="shared" si="1094"/>
        <v/>
      </c>
      <c r="AU1015" s="360"/>
      <c r="AV1015" s="348" t="str">
        <f t="shared" si="1095"/>
        <v/>
      </c>
      <c r="AW1015" s="360"/>
      <c r="AX1015" s="348" t="str">
        <f t="shared" si="1096"/>
        <v/>
      </c>
      <c r="AY1015" s="360"/>
      <c r="AZ1015" s="348" t="str">
        <f t="shared" si="1097"/>
        <v/>
      </c>
      <c r="BA1015" s="367"/>
      <c r="BB1015" s="348" t="str">
        <f t="shared" si="1098"/>
        <v/>
      </c>
      <c r="BC1015" s="350" t="str">
        <f t="shared" si="1101"/>
        <v/>
      </c>
      <c r="BD1015" s="350" t="str">
        <f t="shared" si="1102"/>
        <v/>
      </c>
      <c r="BE1015" s="360"/>
      <c r="BF1015" s="361"/>
      <c r="BG1015" s="362" t="str">
        <f t="shared" si="1137"/>
        <v/>
      </c>
      <c r="BH1015" s="354" t="str">
        <f t="shared" si="1103"/>
        <v/>
      </c>
      <c r="BI1015" s="350" t="str">
        <f t="shared" si="1104"/>
        <v/>
      </c>
      <c r="BJ1015" s="113" t="str">
        <f t="shared" si="1105"/>
        <v/>
      </c>
      <c r="BK1015" s="347" t="str">
        <f t="shared" si="1130"/>
        <v/>
      </c>
      <c r="BR1015" s="307"/>
      <c r="BS1015" s="51" t="str">
        <f t="shared" si="1106"/>
        <v/>
      </c>
      <c r="BT1015" s="51" t="str">
        <f t="shared" si="1107"/>
        <v/>
      </c>
      <c r="BU1015" s="51" t="str">
        <f t="shared" si="1108"/>
        <v/>
      </c>
      <c r="BV1015" s="51" t="str">
        <f t="shared" si="1109"/>
        <v/>
      </c>
      <c r="BW1015" s="51" t="str">
        <f t="shared" si="1110"/>
        <v/>
      </c>
      <c r="BX1015" s="51" t="str">
        <f t="shared" si="1111"/>
        <v/>
      </c>
      <c r="BY1015" s="51" t="str">
        <f t="shared" si="1112"/>
        <v/>
      </c>
      <c r="BZ1015" s="51" t="str">
        <f t="shared" si="1113"/>
        <v/>
      </c>
      <c r="CA1015" s="51" t="str">
        <f t="shared" si="1114"/>
        <v/>
      </c>
      <c r="CB1015" s="51" t="str">
        <f t="shared" si="1115"/>
        <v/>
      </c>
      <c r="CC1015" s="51" t="str">
        <f t="shared" si="1099"/>
        <v/>
      </c>
      <c r="CD1015" s="51" t="str">
        <f t="shared" si="1100"/>
        <v/>
      </c>
      <c r="CE1015" s="51" t="str">
        <f t="shared" si="1116"/>
        <v/>
      </c>
      <c r="CF1015" s="51"/>
      <c r="CH1015" s="53" t="str">
        <f t="shared" si="1117"/>
        <v/>
      </c>
      <c r="CI1015" s="53" t="str">
        <f t="shared" si="1118"/>
        <v/>
      </c>
      <c r="CJ1015" s="54" t="str">
        <f t="shared" si="1119"/>
        <v/>
      </c>
      <c r="CK1015" s="53" t="str">
        <f t="shared" si="1120"/>
        <v/>
      </c>
      <c r="CL1015" s="53" t="str">
        <f t="shared" si="1121"/>
        <v/>
      </c>
      <c r="CM1015" s="53" t="str">
        <f t="shared" si="1122"/>
        <v/>
      </c>
      <c r="CN1015" s="53" t="str">
        <f t="shared" si="1123"/>
        <v/>
      </c>
      <c r="CO1015" s="53" t="str">
        <f t="shared" si="1124"/>
        <v/>
      </c>
      <c r="CP1015" s="53" t="str">
        <f t="shared" si="1125"/>
        <v/>
      </c>
      <c r="CQ1015" s="53" t="str">
        <f t="shared" si="1126"/>
        <v/>
      </c>
      <c r="CR1015" s="53" t="str">
        <f t="shared" si="1127"/>
        <v/>
      </c>
      <c r="CS1015" s="53" t="str">
        <f t="shared" si="1128"/>
        <v/>
      </c>
      <c r="CT1015" s="53" t="str">
        <f t="shared" si="1129"/>
        <v/>
      </c>
      <c r="CU1015" s="53" t="str">
        <f t="shared" si="1138"/>
        <v/>
      </c>
    </row>
    <row r="1016" spans="1:99" hidden="1" x14ac:dyDescent="0.3">
      <c r="A1016" s="40">
        <v>1078</v>
      </c>
      <c r="B1016" s="141"/>
      <c r="C1016" s="142"/>
      <c r="D1016" s="144"/>
      <c r="E1016" s="144"/>
      <c r="F1016" s="312"/>
      <c r="G1016" s="144" t="s">
        <v>141</v>
      </c>
      <c r="H1016" s="314"/>
      <c r="I1016" s="314"/>
      <c r="J1016" s="315" t="str">
        <f t="shared" si="1073"/>
        <v/>
      </c>
      <c r="K1016" s="316" t="str">
        <f t="shared" si="1074"/>
        <v/>
      </c>
      <c r="L1016" s="317" t="str">
        <f t="shared" si="1075"/>
        <v/>
      </c>
      <c r="M1016" s="316" t="str">
        <f t="shared" si="1076"/>
        <v/>
      </c>
      <c r="N1016" s="317" t="str">
        <f t="shared" si="1077"/>
        <v/>
      </c>
      <c r="O1016" s="316" t="str">
        <f t="shared" si="1078"/>
        <v/>
      </c>
      <c r="P1016" s="317" t="str">
        <f t="shared" si="1079"/>
        <v/>
      </c>
      <c r="Q1016" s="318" t="str">
        <f t="shared" si="1080"/>
        <v/>
      </c>
      <c r="R1016" s="319" t="str">
        <f t="shared" si="1081"/>
        <v/>
      </c>
      <c r="S1016" s="318" t="str">
        <f t="shared" si="1082"/>
        <v/>
      </c>
      <c r="T1016" s="317" t="str">
        <f t="shared" si="1083"/>
        <v/>
      </c>
      <c r="U1016" s="318" t="str">
        <f t="shared" si="1084"/>
        <v/>
      </c>
      <c r="V1016" s="319" t="str">
        <f t="shared" si="1085"/>
        <v/>
      </c>
      <c r="W1016" s="318" t="str">
        <f t="shared" si="1086"/>
        <v/>
      </c>
      <c r="X1016" s="319" t="str">
        <f t="shared" si="1087"/>
        <v/>
      </c>
      <c r="Y1016" s="318" t="str">
        <f t="shared" si="1088"/>
        <v/>
      </c>
      <c r="Z1016" s="319" t="str">
        <f t="shared" si="1089"/>
        <v/>
      </c>
      <c r="AA1016" s="317" t="str">
        <f t="shared" si="1090"/>
        <v/>
      </c>
      <c r="AB1016" s="97" t="str">
        <f t="shared" si="1091"/>
        <v/>
      </c>
      <c r="AC1016" s="143" t="str">
        <f t="shared" si="1092"/>
        <v/>
      </c>
      <c r="AD1016" s="143" t="str">
        <f t="shared" si="1131"/>
        <v/>
      </c>
      <c r="AE1016" s="360"/>
      <c r="AF1016" s="360"/>
      <c r="AG1016" s="364"/>
      <c r="AH1016" s="363" t="str">
        <f t="shared" si="1132"/>
        <v/>
      </c>
      <c r="AI1016" s="360"/>
      <c r="AJ1016" s="360"/>
      <c r="AK1016" s="364"/>
      <c r="AL1016" s="365" t="str">
        <f t="shared" si="1133"/>
        <v/>
      </c>
      <c r="AM1016" s="363" t="str">
        <f t="shared" si="1134"/>
        <v/>
      </c>
      <c r="AN1016" s="366" t="str">
        <f t="shared" si="1135"/>
        <v/>
      </c>
      <c r="AO1016" s="360"/>
      <c r="AP1016" s="360"/>
      <c r="AQ1016" s="360" t="str">
        <f t="shared" si="1136"/>
        <v/>
      </c>
      <c r="AR1016" s="348" t="str">
        <f t="shared" si="1093"/>
        <v/>
      </c>
      <c r="AS1016" s="360"/>
      <c r="AT1016" s="348" t="str">
        <f t="shared" si="1094"/>
        <v/>
      </c>
      <c r="AU1016" s="360"/>
      <c r="AV1016" s="348" t="str">
        <f t="shared" si="1095"/>
        <v/>
      </c>
      <c r="AW1016" s="360"/>
      <c r="AX1016" s="348" t="str">
        <f t="shared" si="1096"/>
        <v/>
      </c>
      <c r="AY1016" s="360"/>
      <c r="AZ1016" s="348" t="str">
        <f t="shared" si="1097"/>
        <v/>
      </c>
      <c r="BA1016" s="367"/>
      <c r="BB1016" s="348" t="str">
        <f t="shared" si="1098"/>
        <v/>
      </c>
      <c r="BC1016" s="350" t="str">
        <f t="shared" si="1101"/>
        <v/>
      </c>
      <c r="BD1016" s="350" t="str">
        <f t="shared" si="1102"/>
        <v/>
      </c>
      <c r="BE1016" s="360"/>
      <c r="BF1016" s="361"/>
      <c r="BG1016" s="362" t="str">
        <f t="shared" si="1137"/>
        <v/>
      </c>
      <c r="BH1016" s="354" t="str">
        <f t="shared" si="1103"/>
        <v/>
      </c>
      <c r="BI1016" s="350" t="str">
        <f t="shared" si="1104"/>
        <v/>
      </c>
      <c r="BJ1016" s="113" t="str">
        <f t="shared" si="1105"/>
        <v/>
      </c>
      <c r="BK1016" s="347" t="str">
        <f t="shared" si="1130"/>
        <v/>
      </c>
      <c r="BR1016" s="307"/>
      <c r="BS1016" s="51" t="str">
        <f t="shared" si="1106"/>
        <v/>
      </c>
      <c r="BT1016" s="51" t="str">
        <f t="shared" si="1107"/>
        <v/>
      </c>
      <c r="BU1016" s="51" t="str">
        <f t="shared" si="1108"/>
        <v/>
      </c>
      <c r="BV1016" s="51" t="str">
        <f t="shared" si="1109"/>
        <v/>
      </c>
      <c r="BW1016" s="51" t="str">
        <f t="shared" si="1110"/>
        <v/>
      </c>
      <c r="BX1016" s="51" t="str">
        <f t="shared" si="1111"/>
        <v/>
      </c>
      <c r="BY1016" s="51" t="str">
        <f t="shared" si="1112"/>
        <v/>
      </c>
      <c r="BZ1016" s="51" t="str">
        <f t="shared" si="1113"/>
        <v/>
      </c>
      <c r="CA1016" s="51" t="str">
        <f t="shared" si="1114"/>
        <v/>
      </c>
      <c r="CB1016" s="51" t="str">
        <f t="shared" si="1115"/>
        <v/>
      </c>
      <c r="CC1016" s="51" t="str">
        <f t="shared" si="1099"/>
        <v/>
      </c>
      <c r="CD1016" s="51" t="str">
        <f t="shared" si="1100"/>
        <v/>
      </c>
      <c r="CE1016" s="51" t="str">
        <f t="shared" si="1116"/>
        <v/>
      </c>
      <c r="CF1016" s="51"/>
      <c r="CH1016" s="53" t="str">
        <f t="shared" si="1117"/>
        <v/>
      </c>
      <c r="CI1016" s="53" t="str">
        <f t="shared" si="1118"/>
        <v/>
      </c>
      <c r="CJ1016" s="54" t="str">
        <f t="shared" si="1119"/>
        <v/>
      </c>
      <c r="CK1016" s="53" t="str">
        <f t="shared" si="1120"/>
        <v/>
      </c>
      <c r="CL1016" s="53" t="str">
        <f t="shared" si="1121"/>
        <v/>
      </c>
      <c r="CM1016" s="53" t="str">
        <f t="shared" si="1122"/>
        <v/>
      </c>
      <c r="CN1016" s="53" t="str">
        <f t="shared" si="1123"/>
        <v/>
      </c>
      <c r="CO1016" s="53" t="str">
        <f t="shared" si="1124"/>
        <v/>
      </c>
      <c r="CP1016" s="53" t="str">
        <f t="shared" si="1125"/>
        <v/>
      </c>
      <c r="CQ1016" s="53" t="str">
        <f t="shared" si="1126"/>
        <v/>
      </c>
      <c r="CR1016" s="53" t="str">
        <f t="shared" si="1127"/>
        <v/>
      </c>
      <c r="CS1016" s="53" t="str">
        <f t="shared" si="1128"/>
        <v/>
      </c>
      <c r="CT1016" s="53" t="str">
        <f t="shared" si="1129"/>
        <v/>
      </c>
      <c r="CU1016" s="53" t="str">
        <f t="shared" si="1138"/>
        <v/>
      </c>
    </row>
    <row r="1017" spans="1:99" hidden="1" x14ac:dyDescent="0.3">
      <c r="A1017" s="40">
        <v>1079</v>
      </c>
      <c r="B1017" s="141"/>
      <c r="C1017" s="142"/>
      <c r="D1017" s="144"/>
      <c r="E1017" s="144"/>
      <c r="F1017" s="312"/>
      <c r="G1017" s="144" t="s">
        <v>141</v>
      </c>
      <c r="H1017" s="314"/>
      <c r="I1017" s="314"/>
      <c r="J1017" s="315" t="str">
        <f t="shared" si="1073"/>
        <v/>
      </c>
      <c r="K1017" s="316" t="str">
        <f t="shared" si="1074"/>
        <v/>
      </c>
      <c r="L1017" s="317" t="str">
        <f t="shared" si="1075"/>
        <v/>
      </c>
      <c r="M1017" s="316" t="str">
        <f t="shared" si="1076"/>
        <v/>
      </c>
      <c r="N1017" s="317" t="str">
        <f t="shared" si="1077"/>
        <v/>
      </c>
      <c r="O1017" s="316" t="str">
        <f t="shared" si="1078"/>
        <v/>
      </c>
      <c r="P1017" s="317" t="str">
        <f t="shared" si="1079"/>
        <v/>
      </c>
      <c r="Q1017" s="318" t="str">
        <f t="shared" si="1080"/>
        <v/>
      </c>
      <c r="R1017" s="319" t="str">
        <f t="shared" si="1081"/>
        <v/>
      </c>
      <c r="S1017" s="318" t="str">
        <f t="shared" si="1082"/>
        <v/>
      </c>
      <c r="T1017" s="317" t="str">
        <f t="shared" si="1083"/>
        <v/>
      </c>
      <c r="U1017" s="318" t="str">
        <f t="shared" si="1084"/>
        <v/>
      </c>
      <c r="V1017" s="319" t="str">
        <f t="shared" si="1085"/>
        <v/>
      </c>
      <c r="W1017" s="318" t="str">
        <f t="shared" si="1086"/>
        <v/>
      </c>
      <c r="X1017" s="319" t="str">
        <f t="shared" si="1087"/>
        <v/>
      </c>
      <c r="Y1017" s="318" t="str">
        <f t="shared" si="1088"/>
        <v/>
      </c>
      <c r="Z1017" s="319" t="str">
        <f t="shared" si="1089"/>
        <v/>
      </c>
      <c r="AA1017" s="317" t="str">
        <f t="shared" si="1090"/>
        <v/>
      </c>
      <c r="AB1017" s="97" t="str">
        <f t="shared" si="1091"/>
        <v/>
      </c>
      <c r="AC1017" s="143" t="str">
        <f t="shared" si="1092"/>
        <v/>
      </c>
      <c r="AD1017" s="143" t="str">
        <f t="shared" si="1131"/>
        <v/>
      </c>
      <c r="AE1017" s="360"/>
      <c r="AF1017" s="360"/>
      <c r="AG1017" s="364"/>
      <c r="AH1017" s="363" t="str">
        <f t="shared" si="1132"/>
        <v/>
      </c>
      <c r="AI1017" s="360"/>
      <c r="AJ1017" s="360"/>
      <c r="AK1017" s="364"/>
      <c r="AL1017" s="365" t="str">
        <f t="shared" si="1133"/>
        <v/>
      </c>
      <c r="AM1017" s="363" t="str">
        <f t="shared" si="1134"/>
        <v/>
      </c>
      <c r="AN1017" s="366" t="str">
        <f t="shared" si="1135"/>
        <v/>
      </c>
      <c r="AO1017" s="360"/>
      <c r="AP1017" s="360"/>
      <c r="AQ1017" s="360" t="str">
        <f t="shared" si="1136"/>
        <v/>
      </c>
      <c r="AR1017" s="348" t="str">
        <f t="shared" si="1093"/>
        <v/>
      </c>
      <c r="AS1017" s="360"/>
      <c r="AT1017" s="348" t="str">
        <f t="shared" si="1094"/>
        <v/>
      </c>
      <c r="AU1017" s="360"/>
      <c r="AV1017" s="348" t="str">
        <f t="shared" si="1095"/>
        <v/>
      </c>
      <c r="AW1017" s="360"/>
      <c r="AX1017" s="348" t="str">
        <f t="shared" si="1096"/>
        <v/>
      </c>
      <c r="AY1017" s="360"/>
      <c r="AZ1017" s="348" t="str">
        <f t="shared" si="1097"/>
        <v/>
      </c>
      <c r="BA1017" s="367"/>
      <c r="BB1017" s="348" t="str">
        <f t="shared" si="1098"/>
        <v/>
      </c>
      <c r="BC1017" s="350" t="str">
        <f t="shared" si="1101"/>
        <v/>
      </c>
      <c r="BD1017" s="350" t="str">
        <f t="shared" si="1102"/>
        <v/>
      </c>
      <c r="BE1017" s="360"/>
      <c r="BF1017" s="361"/>
      <c r="BG1017" s="362" t="str">
        <f t="shared" si="1137"/>
        <v/>
      </c>
      <c r="BH1017" s="354" t="str">
        <f t="shared" si="1103"/>
        <v/>
      </c>
      <c r="BI1017" s="350" t="str">
        <f t="shared" si="1104"/>
        <v/>
      </c>
      <c r="BJ1017" s="113" t="str">
        <f t="shared" si="1105"/>
        <v/>
      </c>
      <c r="BK1017" s="347" t="str">
        <f t="shared" si="1130"/>
        <v/>
      </c>
      <c r="BR1017" s="307"/>
      <c r="BS1017" s="51" t="str">
        <f t="shared" si="1106"/>
        <v/>
      </c>
      <c r="BT1017" s="51" t="str">
        <f t="shared" si="1107"/>
        <v/>
      </c>
      <c r="BU1017" s="51" t="str">
        <f t="shared" si="1108"/>
        <v/>
      </c>
      <c r="BV1017" s="51" t="str">
        <f t="shared" si="1109"/>
        <v/>
      </c>
      <c r="BW1017" s="51" t="str">
        <f t="shared" si="1110"/>
        <v/>
      </c>
      <c r="BX1017" s="51" t="str">
        <f t="shared" si="1111"/>
        <v/>
      </c>
      <c r="BY1017" s="51" t="str">
        <f t="shared" si="1112"/>
        <v/>
      </c>
      <c r="BZ1017" s="51" t="str">
        <f t="shared" si="1113"/>
        <v/>
      </c>
      <c r="CA1017" s="51" t="str">
        <f t="shared" si="1114"/>
        <v/>
      </c>
      <c r="CB1017" s="51" t="str">
        <f t="shared" si="1115"/>
        <v/>
      </c>
      <c r="CC1017" s="51" t="str">
        <f t="shared" si="1099"/>
        <v/>
      </c>
      <c r="CD1017" s="51" t="str">
        <f t="shared" si="1100"/>
        <v/>
      </c>
      <c r="CE1017" s="51" t="str">
        <f t="shared" si="1116"/>
        <v/>
      </c>
      <c r="CF1017" s="51"/>
      <c r="CH1017" s="53" t="str">
        <f t="shared" si="1117"/>
        <v/>
      </c>
      <c r="CI1017" s="53" t="str">
        <f t="shared" si="1118"/>
        <v/>
      </c>
      <c r="CJ1017" s="54" t="str">
        <f t="shared" si="1119"/>
        <v/>
      </c>
      <c r="CK1017" s="53" t="str">
        <f t="shared" si="1120"/>
        <v/>
      </c>
      <c r="CL1017" s="53" t="str">
        <f t="shared" si="1121"/>
        <v/>
      </c>
      <c r="CM1017" s="53" t="str">
        <f t="shared" si="1122"/>
        <v/>
      </c>
      <c r="CN1017" s="53" t="str">
        <f t="shared" si="1123"/>
        <v/>
      </c>
      <c r="CO1017" s="53" t="str">
        <f t="shared" si="1124"/>
        <v/>
      </c>
      <c r="CP1017" s="53" t="str">
        <f t="shared" si="1125"/>
        <v/>
      </c>
      <c r="CQ1017" s="53" t="str">
        <f t="shared" si="1126"/>
        <v/>
      </c>
      <c r="CR1017" s="53" t="str">
        <f t="shared" si="1127"/>
        <v/>
      </c>
      <c r="CS1017" s="53" t="str">
        <f t="shared" si="1128"/>
        <v/>
      </c>
      <c r="CT1017" s="53" t="str">
        <f t="shared" si="1129"/>
        <v/>
      </c>
      <c r="CU1017" s="53" t="str">
        <f t="shared" si="1138"/>
        <v/>
      </c>
    </row>
    <row r="1018" spans="1:99" hidden="1" x14ac:dyDescent="0.3">
      <c r="A1018" s="40">
        <v>1080</v>
      </c>
      <c r="B1018" s="141"/>
      <c r="C1018" s="142"/>
      <c r="D1018" s="144"/>
      <c r="E1018" s="144"/>
      <c r="F1018" s="312"/>
      <c r="G1018" s="144" t="s">
        <v>141</v>
      </c>
      <c r="H1018" s="314"/>
      <c r="I1018" s="314"/>
      <c r="J1018" s="315" t="str">
        <f t="shared" si="1073"/>
        <v/>
      </c>
      <c r="K1018" s="316" t="str">
        <f t="shared" si="1074"/>
        <v/>
      </c>
      <c r="L1018" s="317" t="str">
        <f t="shared" si="1075"/>
        <v/>
      </c>
      <c r="M1018" s="316" t="str">
        <f t="shared" si="1076"/>
        <v/>
      </c>
      <c r="N1018" s="317" t="str">
        <f t="shared" si="1077"/>
        <v/>
      </c>
      <c r="O1018" s="316" t="str">
        <f t="shared" si="1078"/>
        <v/>
      </c>
      <c r="P1018" s="317" t="str">
        <f t="shared" si="1079"/>
        <v/>
      </c>
      <c r="Q1018" s="318" t="str">
        <f t="shared" si="1080"/>
        <v/>
      </c>
      <c r="R1018" s="319" t="str">
        <f t="shared" si="1081"/>
        <v/>
      </c>
      <c r="S1018" s="318" t="str">
        <f t="shared" si="1082"/>
        <v/>
      </c>
      <c r="T1018" s="317" t="str">
        <f t="shared" si="1083"/>
        <v/>
      </c>
      <c r="U1018" s="318" t="str">
        <f t="shared" si="1084"/>
        <v/>
      </c>
      <c r="V1018" s="319" t="str">
        <f t="shared" si="1085"/>
        <v/>
      </c>
      <c r="W1018" s="318" t="str">
        <f t="shared" si="1086"/>
        <v/>
      </c>
      <c r="X1018" s="319" t="str">
        <f t="shared" si="1087"/>
        <v/>
      </c>
      <c r="Y1018" s="318" t="str">
        <f t="shared" si="1088"/>
        <v/>
      </c>
      <c r="Z1018" s="319" t="str">
        <f t="shared" si="1089"/>
        <v/>
      </c>
      <c r="AA1018" s="317" t="str">
        <f t="shared" si="1090"/>
        <v/>
      </c>
      <c r="AB1018" s="97" t="str">
        <f t="shared" si="1091"/>
        <v/>
      </c>
      <c r="AC1018" s="143" t="str">
        <f t="shared" si="1092"/>
        <v/>
      </c>
      <c r="AD1018" s="143" t="str">
        <f t="shared" si="1131"/>
        <v/>
      </c>
      <c r="AE1018" s="360"/>
      <c r="AF1018" s="360"/>
      <c r="AG1018" s="364"/>
      <c r="AH1018" s="363" t="str">
        <f t="shared" si="1132"/>
        <v/>
      </c>
      <c r="AI1018" s="360"/>
      <c r="AJ1018" s="360"/>
      <c r="AK1018" s="364"/>
      <c r="AL1018" s="365" t="str">
        <f t="shared" si="1133"/>
        <v/>
      </c>
      <c r="AM1018" s="363" t="str">
        <f t="shared" si="1134"/>
        <v/>
      </c>
      <c r="AN1018" s="366" t="str">
        <f t="shared" si="1135"/>
        <v/>
      </c>
      <c r="AO1018" s="360"/>
      <c r="AP1018" s="360"/>
      <c r="AQ1018" s="360" t="str">
        <f t="shared" si="1136"/>
        <v/>
      </c>
      <c r="AR1018" s="348" t="str">
        <f t="shared" si="1093"/>
        <v/>
      </c>
      <c r="AS1018" s="360"/>
      <c r="AT1018" s="348" t="str">
        <f t="shared" si="1094"/>
        <v/>
      </c>
      <c r="AU1018" s="360"/>
      <c r="AV1018" s="348" t="str">
        <f t="shared" si="1095"/>
        <v/>
      </c>
      <c r="AW1018" s="360"/>
      <c r="AX1018" s="348" t="str">
        <f t="shared" si="1096"/>
        <v/>
      </c>
      <c r="AY1018" s="360"/>
      <c r="AZ1018" s="348" t="str">
        <f t="shared" si="1097"/>
        <v/>
      </c>
      <c r="BA1018" s="367"/>
      <c r="BB1018" s="348" t="str">
        <f t="shared" si="1098"/>
        <v/>
      </c>
      <c r="BC1018" s="350" t="str">
        <f t="shared" si="1101"/>
        <v/>
      </c>
      <c r="BD1018" s="350" t="str">
        <f t="shared" si="1102"/>
        <v/>
      </c>
      <c r="BE1018" s="360"/>
      <c r="BF1018" s="361"/>
      <c r="BG1018" s="362" t="str">
        <f t="shared" si="1137"/>
        <v/>
      </c>
      <c r="BH1018" s="354" t="str">
        <f t="shared" si="1103"/>
        <v/>
      </c>
      <c r="BI1018" s="350" t="str">
        <f t="shared" si="1104"/>
        <v/>
      </c>
      <c r="BJ1018" s="113" t="str">
        <f t="shared" si="1105"/>
        <v/>
      </c>
      <c r="BK1018" s="347" t="str">
        <f t="shared" si="1130"/>
        <v/>
      </c>
      <c r="BR1018" s="307"/>
      <c r="BS1018" s="51" t="str">
        <f t="shared" si="1106"/>
        <v/>
      </c>
      <c r="BT1018" s="51" t="str">
        <f t="shared" si="1107"/>
        <v/>
      </c>
      <c r="BU1018" s="51" t="str">
        <f t="shared" si="1108"/>
        <v/>
      </c>
      <c r="BV1018" s="51" t="str">
        <f t="shared" si="1109"/>
        <v/>
      </c>
      <c r="BW1018" s="51" t="str">
        <f t="shared" si="1110"/>
        <v/>
      </c>
      <c r="BX1018" s="51" t="str">
        <f t="shared" si="1111"/>
        <v/>
      </c>
      <c r="BY1018" s="51" t="str">
        <f t="shared" si="1112"/>
        <v/>
      </c>
      <c r="BZ1018" s="51" t="str">
        <f t="shared" si="1113"/>
        <v/>
      </c>
      <c r="CA1018" s="51" t="str">
        <f t="shared" si="1114"/>
        <v/>
      </c>
      <c r="CB1018" s="51" t="str">
        <f t="shared" si="1115"/>
        <v/>
      </c>
      <c r="CC1018" s="51" t="str">
        <f t="shared" si="1099"/>
        <v/>
      </c>
      <c r="CD1018" s="51" t="str">
        <f t="shared" si="1100"/>
        <v/>
      </c>
      <c r="CE1018" s="51" t="str">
        <f t="shared" si="1116"/>
        <v/>
      </c>
      <c r="CF1018" s="51"/>
      <c r="CH1018" s="53" t="str">
        <f t="shared" si="1117"/>
        <v/>
      </c>
      <c r="CI1018" s="53" t="str">
        <f t="shared" si="1118"/>
        <v/>
      </c>
      <c r="CJ1018" s="54" t="str">
        <f t="shared" si="1119"/>
        <v/>
      </c>
      <c r="CK1018" s="53" t="str">
        <f t="shared" si="1120"/>
        <v/>
      </c>
      <c r="CL1018" s="53" t="str">
        <f t="shared" si="1121"/>
        <v/>
      </c>
      <c r="CM1018" s="53" t="str">
        <f t="shared" si="1122"/>
        <v/>
      </c>
      <c r="CN1018" s="53" t="str">
        <f t="shared" si="1123"/>
        <v/>
      </c>
      <c r="CO1018" s="53" t="str">
        <f t="shared" si="1124"/>
        <v/>
      </c>
      <c r="CP1018" s="53" t="str">
        <f t="shared" si="1125"/>
        <v/>
      </c>
      <c r="CQ1018" s="53" t="str">
        <f t="shared" si="1126"/>
        <v/>
      </c>
      <c r="CR1018" s="53" t="str">
        <f t="shared" si="1127"/>
        <v/>
      </c>
      <c r="CS1018" s="53" t="str">
        <f t="shared" si="1128"/>
        <v/>
      </c>
      <c r="CT1018" s="53" t="str">
        <f t="shared" si="1129"/>
        <v/>
      </c>
      <c r="CU1018" s="53" t="str">
        <f t="shared" si="1138"/>
        <v/>
      </c>
    </row>
    <row r="1019" spans="1:99" hidden="1" x14ac:dyDescent="0.3">
      <c r="A1019" s="40">
        <v>1081</v>
      </c>
      <c r="B1019" s="141"/>
      <c r="C1019" s="142"/>
      <c r="D1019" s="144"/>
      <c r="E1019" s="144"/>
      <c r="F1019" s="312"/>
      <c r="G1019" s="144" t="s">
        <v>141</v>
      </c>
      <c r="H1019" s="314"/>
      <c r="I1019" s="314"/>
      <c r="J1019" s="315" t="str">
        <f t="shared" si="1073"/>
        <v/>
      </c>
      <c r="K1019" s="316" t="str">
        <f t="shared" si="1074"/>
        <v/>
      </c>
      <c r="L1019" s="317" t="str">
        <f t="shared" si="1075"/>
        <v/>
      </c>
      <c r="M1019" s="316" t="str">
        <f t="shared" si="1076"/>
        <v/>
      </c>
      <c r="N1019" s="317" t="str">
        <f t="shared" si="1077"/>
        <v/>
      </c>
      <c r="O1019" s="316" t="str">
        <f t="shared" si="1078"/>
        <v/>
      </c>
      <c r="P1019" s="317" t="str">
        <f t="shared" si="1079"/>
        <v/>
      </c>
      <c r="Q1019" s="318" t="str">
        <f t="shared" si="1080"/>
        <v/>
      </c>
      <c r="R1019" s="319" t="str">
        <f t="shared" si="1081"/>
        <v/>
      </c>
      <c r="S1019" s="318" t="str">
        <f t="shared" si="1082"/>
        <v/>
      </c>
      <c r="T1019" s="317" t="str">
        <f t="shared" si="1083"/>
        <v/>
      </c>
      <c r="U1019" s="318" t="str">
        <f t="shared" si="1084"/>
        <v/>
      </c>
      <c r="V1019" s="319" t="str">
        <f t="shared" si="1085"/>
        <v/>
      </c>
      <c r="W1019" s="318" t="str">
        <f t="shared" si="1086"/>
        <v/>
      </c>
      <c r="X1019" s="319" t="str">
        <f t="shared" si="1087"/>
        <v/>
      </c>
      <c r="Y1019" s="318" t="str">
        <f t="shared" si="1088"/>
        <v/>
      </c>
      <c r="Z1019" s="319" t="str">
        <f t="shared" si="1089"/>
        <v/>
      </c>
      <c r="AA1019" s="317" t="str">
        <f t="shared" si="1090"/>
        <v/>
      </c>
      <c r="AB1019" s="97" t="str">
        <f t="shared" si="1091"/>
        <v/>
      </c>
      <c r="AC1019" s="143" t="str">
        <f t="shared" si="1092"/>
        <v/>
      </c>
      <c r="AD1019" s="143" t="str">
        <f t="shared" si="1131"/>
        <v/>
      </c>
      <c r="AE1019" s="360"/>
      <c r="AF1019" s="360"/>
      <c r="AG1019" s="364"/>
      <c r="AH1019" s="363" t="str">
        <f t="shared" si="1132"/>
        <v/>
      </c>
      <c r="AI1019" s="360"/>
      <c r="AJ1019" s="360"/>
      <c r="AK1019" s="364"/>
      <c r="AL1019" s="365" t="str">
        <f t="shared" si="1133"/>
        <v/>
      </c>
      <c r="AM1019" s="363" t="str">
        <f t="shared" si="1134"/>
        <v/>
      </c>
      <c r="AN1019" s="366" t="str">
        <f t="shared" si="1135"/>
        <v/>
      </c>
      <c r="AO1019" s="360"/>
      <c r="AP1019" s="360"/>
      <c r="AQ1019" s="360" t="str">
        <f t="shared" si="1136"/>
        <v/>
      </c>
      <c r="AR1019" s="348" t="str">
        <f t="shared" si="1093"/>
        <v/>
      </c>
      <c r="AS1019" s="360"/>
      <c r="AT1019" s="348" t="str">
        <f t="shared" si="1094"/>
        <v/>
      </c>
      <c r="AU1019" s="360"/>
      <c r="AV1019" s="348" t="str">
        <f t="shared" si="1095"/>
        <v/>
      </c>
      <c r="AW1019" s="360"/>
      <c r="AX1019" s="348" t="str">
        <f t="shared" si="1096"/>
        <v/>
      </c>
      <c r="AY1019" s="360"/>
      <c r="AZ1019" s="348" t="str">
        <f t="shared" si="1097"/>
        <v/>
      </c>
      <c r="BA1019" s="367"/>
      <c r="BB1019" s="348" t="str">
        <f t="shared" si="1098"/>
        <v/>
      </c>
      <c r="BC1019" s="350" t="str">
        <f t="shared" si="1101"/>
        <v/>
      </c>
      <c r="BD1019" s="350" t="str">
        <f t="shared" si="1102"/>
        <v/>
      </c>
      <c r="BE1019" s="360"/>
      <c r="BF1019" s="361"/>
      <c r="BG1019" s="362" t="str">
        <f t="shared" si="1137"/>
        <v/>
      </c>
      <c r="BH1019" s="354" t="str">
        <f t="shared" si="1103"/>
        <v/>
      </c>
      <c r="BI1019" s="350" t="str">
        <f t="shared" si="1104"/>
        <v/>
      </c>
      <c r="BJ1019" s="113" t="str">
        <f t="shared" si="1105"/>
        <v/>
      </c>
      <c r="BK1019" s="347" t="str">
        <f t="shared" si="1130"/>
        <v/>
      </c>
      <c r="BR1019" s="307"/>
      <c r="BS1019" s="51" t="str">
        <f t="shared" si="1106"/>
        <v/>
      </c>
      <c r="BT1019" s="51" t="str">
        <f t="shared" si="1107"/>
        <v/>
      </c>
      <c r="BU1019" s="51" t="str">
        <f t="shared" si="1108"/>
        <v/>
      </c>
      <c r="BV1019" s="51" t="str">
        <f t="shared" si="1109"/>
        <v/>
      </c>
      <c r="BW1019" s="51" t="str">
        <f t="shared" si="1110"/>
        <v/>
      </c>
      <c r="BX1019" s="51" t="str">
        <f t="shared" si="1111"/>
        <v/>
      </c>
      <c r="BY1019" s="51" t="str">
        <f t="shared" si="1112"/>
        <v/>
      </c>
      <c r="BZ1019" s="51" t="str">
        <f t="shared" si="1113"/>
        <v/>
      </c>
      <c r="CA1019" s="51" t="str">
        <f t="shared" si="1114"/>
        <v/>
      </c>
      <c r="CB1019" s="51" t="str">
        <f t="shared" si="1115"/>
        <v/>
      </c>
      <c r="CC1019" s="51" t="str">
        <f t="shared" si="1099"/>
        <v/>
      </c>
      <c r="CD1019" s="51" t="str">
        <f t="shared" si="1100"/>
        <v/>
      </c>
      <c r="CE1019" s="51" t="str">
        <f t="shared" si="1116"/>
        <v/>
      </c>
      <c r="CF1019" s="51"/>
      <c r="CH1019" s="53" t="str">
        <f t="shared" si="1117"/>
        <v/>
      </c>
      <c r="CI1019" s="53" t="str">
        <f t="shared" si="1118"/>
        <v/>
      </c>
      <c r="CJ1019" s="54" t="str">
        <f t="shared" si="1119"/>
        <v/>
      </c>
      <c r="CK1019" s="53" t="str">
        <f t="shared" si="1120"/>
        <v/>
      </c>
      <c r="CL1019" s="53" t="str">
        <f t="shared" si="1121"/>
        <v/>
      </c>
      <c r="CM1019" s="53" t="str">
        <f t="shared" si="1122"/>
        <v/>
      </c>
      <c r="CN1019" s="53" t="str">
        <f t="shared" si="1123"/>
        <v/>
      </c>
      <c r="CO1019" s="53" t="str">
        <f t="shared" si="1124"/>
        <v/>
      </c>
      <c r="CP1019" s="53" t="str">
        <f t="shared" si="1125"/>
        <v/>
      </c>
      <c r="CQ1019" s="53" t="str">
        <f t="shared" si="1126"/>
        <v/>
      </c>
      <c r="CR1019" s="53" t="str">
        <f t="shared" si="1127"/>
        <v/>
      </c>
      <c r="CS1019" s="53" t="str">
        <f t="shared" si="1128"/>
        <v/>
      </c>
      <c r="CT1019" s="53" t="str">
        <f t="shared" si="1129"/>
        <v/>
      </c>
      <c r="CU1019" s="53" t="str">
        <f t="shared" si="1138"/>
        <v/>
      </c>
    </row>
    <row r="1020" spans="1:99" hidden="1" x14ac:dyDescent="0.3">
      <c r="A1020" s="40">
        <v>1082</v>
      </c>
      <c r="B1020" s="141"/>
      <c r="C1020" s="142"/>
      <c r="D1020" s="144"/>
      <c r="E1020" s="144"/>
      <c r="F1020" s="312"/>
      <c r="G1020" s="144" t="s">
        <v>141</v>
      </c>
      <c r="H1020" s="314"/>
      <c r="I1020" s="314"/>
      <c r="J1020" s="315" t="str">
        <f t="shared" si="1073"/>
        <v/>
      </c>
      <c r="K1020" s="316" t="str">
        <f t="shared" si="1074"/>
        <v/>
      </c>
      <c r="L1020" s="317" t="str">
        <f t="shared" si="1075"/>
        <v/>
      </c>
      <c r="M1020" s="316" t="str">
        <f t="shared" si="1076"/>
        <v/>
      </c>
      <c r="N1020" s="317" t="str">
        <f t="shared" si="1077"/>
        <v/>
      </c>
      <c r="O1020" s="316" t="str">
        <f t="shared" si="1078"/>
        <v/>
      </c>
      <c r="P1020" s="317" t="str">
        <f t="shared" si="1079"/>
        <v/>
      </c>
      <c r="Q1020" s="318" t="str">
        <f t="shared" si="1080"/>
        <v/>
      </c>
      <c r="R1020" s="319" t="str">
        <f t="shared" si="1081"/>
        <v/>
      </c>
      <c r="S1020" s="318" t="str">
        <f t="shared" si="1082"/>
        <v/>
      </c>
      <c r="T1020" s="317" t="str">
        <f t="shared" si="1083"/>
        <v/>
      </c>
      <c r="U1020" s="318" t="str">
        <f t="shared" si="1084"/>
        <v/>
      </c>
      <c r="V1020" s="319" t="str">
        <f t="shared" si="1085"/>
        <v/>
      </c>
      <c r="W1020" s="318" t="str">
        <f t="shared" si="1086"/>
        <v/>
      </c>
      <c r="X1020" s="319" t="str">
        <f t="shared" si="1087"/>
        <v/>
      </c>
      <c r="Y1020" s="318" t="str">
        <f t="shared" si="1088"/>
        <v/>
      </c>
      <c r="Z1020" s="319" t="str">
        <f t="shared" si="1089"/>
        <v/>
      </c>
      <c r="AA1020" s="317" t="str">
        <f t="shared" si="1090"/>
        <v/>
      </c>
      <c r="AB1020" s="97" t="str">
        <f t="shared" si="1091"/>
        <v/>
      </c>
      <c r="AC1020" s="143" t="str">
        <f t="shared" si="1092"/>
        <v/>
      </c>
      <c r="AD1020" s="143" t="str">
        <f t="shared" si="1131"/>
        <v/>
      </c>
      <c r="AE1020" s="360"/>
      <c r="AF1020" s="360"/>
      <c r="AG1020" s="364"/>
      <c r="AH1020" s="363" t="str">
        <f t="shared" si="1132"/>
        <v/>
      </c>
      <c r="AI1020" s="360"/>
      <c r="AJ1020" s="360"/>
      <c r="AK1020" s="364"/>
      <c r="AL1020" s="365" t="str">
        <f t="shared" si="1133"/>
        <v/>
      </c>
      <c r="AM1020" s="363" t="str">
        <f t="shared" si="1134"/>
        <v/>
      </c>
      <c r="AN1020" s="366" t="str">
        <f t="shared" si="1135"/>
        <v/>
      </c>
      <c r="AO1020" s="360"/>
      <c r="AP1020" s="360"/>
      <c r="AQ1020" s="360" t="str">
        <f t="shared" si="1136"/>
        <v/>
      </c>
      <c r="AR1020" s="348" t="str">
        <f t="shared" si="1093"/>
        <v/>
      </c>
      <c r="AS1020" s="360"/>
      <c r="AT1020" s="348" t="str">
        <f t="shared" si="1094"/>
        <v/>
      </c>
      <c r="AU1020" s="360"/>
      <c r="AV1020" s="348" t="str">
        <f t="shared" si="1095"/>
        <v/>
      </c>
      <c r="AW1020" s="360"/>
      <c r="AX1020" s="348" t="str">
        <f t="shared" si="1096"/>
        <v/>
      </c>
      <c r="AY1020" s="360"/>
      <c r="AZ1020" s="348" t="str">
        <f t="shared" si="1097"/>
        <v/>
      </c>
      <c r="BA1020" s="367"/>
      <c r="BB1020" s="348" t="str">
        <f t="shared" si="1098"/>
        <v/>
      </c>
      <c r="BC1020" s="350" t="str">
        <f t="shared" si="1101"/>
        <v/>
      </c>
      <c r="BD1020" s="350" t="str">
        <f t="shared" si="1102"/>
        <v/>
      </c>
      <c r="BE1020" s="360"/>
      <c r="BF1020" s="361"/>
      <c r="BG1020" s="362" t="str">
        <f t="shared" si="1137"/>
        <v/>
      </c>
      <c r="BH1020" s="354" t="str">
        <f t="shared" si="1103"/>
        <v/>
      </c>
      <c r="BI1020" s="350" t="str">
        <f t="shared" si="1104"/>
        <v/>
      </c>
      <c r="BJ1020" s="113" t="str">
        <f t="shared" si="1105"/>
        <v/>
      </c>
      <c r="BK1020" s="347" t="str">
        <f t="shared" si="1130"/>
        <v/>
      </c>
      <c r="BR1020" s="307"/>
      <c r="BS1020" s="51" t="str">
        <f t="shared" si="1106"/>
        <v/>
      </c>
      <c r="BT1020" s="51" t="str">
        <f t="shared" si="1107"/>
        <v/>
      </c>
      <c r="BU1020" s="51" t="str">
        <f t="shared" si="1108"/>
        <v/>
      </c>
      <c r="BV1020" s="51" t="str">
        <f t="shared" si="1109"/>
        <v/>
      </c>
      <c r="BW1020" s="51" t="str">
        <f t="shared" si="1110"/>
        <v/>
      </c>
      <c r="BX1020" s="51" t="str">
        <f t="shared" si="1111"/>
        <v/>
      </c>
      <c r="BY1020" s="51" t="str">
        <f t="shared" si="1112"/>
        <v/>
      </c>
      <c r="BZ1020" s="51" t="str">
        <f t="shared" si="1113"/>
        <v/>
      </c>
      <c r="CA1020" s="51" t="str">
        <f t="shared" si="1114"/>
        <v/>
      </c>
      <c r="CB1020" s="51" t="str">
        <f t="shared" si="1115"/>
        <v/>
      </c>
      <c r="CC1020" s="51" t="str">
        <f t="shared" si="1099"/>
        <v/>
      </c>
      <c r="CD1020" s="51" t="str">
        <f t="shared" si="1100"/>
        <v/>
      </c>
      <c r="CE1020" s="51" t="str">
        <f t="shared" si="1116"/>
        <v/>
      </c>
      <c r="CF1020" s="51"/>
      <c r="CH1020" s="53" t="str">
        <f t="shared" si="1117"/>
        <v/>
      </c>
      <c r="CI1020" s="53" t="str">
        <f t="shared" si="1118"/>
        <v/>
      </c>
      <c r="CJ1020" s="54" t="str">
        <f t="shared" si="1119"/>
        <v/>
      </c>
      <c r="CK1020" s="53" t="str">
        <f t="shared" si="1120"/>
        <v/>
      </c>
      <c r="CL1020" s="53" t="str">
        <f t="shared" si="1121"/>
        <v/>
      </c>
      <c r="CM1020" s="53" t="str">
        <f t="shared" si="1122"/>
        <v/>
      </c>
      <c r="CN1020" s="53" t="str">
        <f t="shared" si="1123"/>
        <v/>
      </c>
      <c r="CO1020" s="53" t="str">
        <f t="shared" si="1124"/>
        <v/>
      </c>
      <c r="CP1020" s="53" t="str">
        <f t="shared" si="1125"/>
        <v/>
      </c>
      <c r="CQ1020" s="53" t="str">
        <f t="shared" si="1126"/>
        <v/>
      </c>
      <c r="CR1020" s="53" t="str">
        <f t="shared" si="1127"/>
        <v/>
      </c>
      <c r="CS1020" s="53" t="str">
        <f t="shared" si="1128"/>
        <v/>
      </c>
      <c r="CT1020" s="53" t="str">
        <f t="shared" si="1129"/>
        <v/>
      </c>
      <c r="CU1020" s="53" t="str">
        <f t="shared" si="1138"/>
        <v/>
      </c>
    </row>
    <row r="1021" spans="1:99" hidden="1" x14ac:dyDescent="0.3">
      <c r="A1021" s="40">
        <v>1083</v>
      </c>
      <c r="B1021" s="141"/>
      <c r="C1021" s="142"/>
      <c r="D1021" s="144"/>
      <c r="E1021" s="144"/>
      <c r="F1021" s="312"/>
      <c r="G1021" s="144" t="s">
        <v>141</v>
      </c>
      <c r="H1021" s="314"/>
      <c r="I1021" s="314"/>
      <c r="J1021" s="315" t="str">
        <f t="shared" si="1073"/>
        <v/>
      </c>
      <c r="K1021" s="316" t="str">
        <f t="shared" si="1074"/>
        <v/>
      </c>
      <c r="L1021" s="317" t="str">
        <f t="shared" si="1075"/>
        <v/>
      </c>
      <c r="M1021" s="316" t="str">
        <f t="shared" si="1076"/>
        <v/>
      </c>
      <c r="N1021" s="317" t="str">
        <f t="shared" si="1077"/>
        <v/>
      </c>
      <c r="O1021" s="316" t="str">
        <f t="shared" si="1078"/>
        <v/>
      </c>
      <c r="P1021" s="317" t="str">
        <f t="shared" si="1079"/>
        <v/>
      </c>
      <c r="Q1021" s="318" t="str">
        <f t="shared" si="1080"/>
        <v/>
      </c>
      <c r="R1021" s="319" t="str">
        <f t="shared" si="1081"/>
        <v/>
      </c>
      <c r="S1021" s="318" t="str">
        <f t="shared" si="1082"/>
        <v/>
      </c>
      <c r="T1021" s="317" t="str">
        <f t="shared" si="1083"/>
        <v/>
      </c>
      <c r="U1021" s="318" t="str">
        <f t="shared" si="1084"/>
        <v/>
      </c>
      <c r="V1021" s="319" t="str">
        <f t="shared" si="1085"/>
        <v/>
      </c>
      <c r="W1021" s="318" t="str">
        <f t="shared" si="1086"/>
        <v/>
      </c>
      <c r="X1021" s="319" t="str">
        <f t="shared" si="1087"/>
        <v/>
      </c>
      <c r="Y1021" s="318" t="str">
        <f t="shared" si="1088"/>
        <v/>
      </c>
      <c r="Z1021" s="319" t="str">
        <f t="shared" si="1089"/>
        <v/>
      </c>
      <c r="AA1021" s="317" t="str">
        <f t="shared" si="1090"/>
        <v/>
      </c>
      <c r="AB1021" s="97" t="str">
        <f t="shared" si="1091"/>
        <v/>
      </c>
      <c r="AC1021" s="143" t="str">
        <f t="shared" si="1092"/>
        <v/>
      </c>
      <c r="AD1021" s="143" t="str">
        <f t="shared" si="1131"/>
        <v/>
      </c>
      <c r="AE1021" s="360"/>
      <c r="AF1021" s="360"/>
      <c r="AG1021" s="364"/>
      <c r="AH1021" s="363" t="str">
        <f t="shared" si="1132"/>
        <v/>
      </c>
      <c r="AI1021" s="360"/>
      <c r="AJ1021" s="360"/>
      <c r="AK1021" s="364"/>
      <c r="AL1021" s="365" t="str">
        <f t="shared" si="1133"/>
        <v/>
      </c>
      <c r="AM1021" s="363" t="str">
        <f t="shared" si="1134"/>
        <v/>
      </c>
      <c r="AN1021" s="366" t="str">
        <f t="shared" si="1135"/>
        <v/>
      </c>
      <c r="AO1021" s="360"/>
      <c r="AP1021" s="360"/>
      <c r="AQ1021" s="360" t="str">
        <f t="shared" si="1136"/>
        <v/>
      </c>
      <c r="AR1021" s="348" t="str">
        <f t="shared" si="1093"/>
        <v/>
      </c>
      <c r="AS1021" s="360"/>
      <c r="AT1021" s="348" t="str">
        <f t="shared" si="1094"/>
        <v/>
      </c>
      <c r="AU1021" s="360"/>
      <c r="AV1021" s="348" t="str">
        <f t="shared" si="1095"/>
        <v/>
      </c>
      <c r="AW1021" s="360"/>
      <c r="AX1021" s="348" t="str">
        <f t="shared" si="1096"/>
        <v/>
      </c>
      <c r="AY1021" s="360"/>
      <c r="AZ1021" s="348" t="str">
        <f t="shared" si="1097"/>
        <v/>
      </c>
      <c r="BA1021" s="367"/>
      <c r="BB1021" s="348" t="str">
        <f t="shared" si="1098"/>
        <v/>
      </c>
      <c r="BC1021" s="350" t="str">
        <f t="shared" si="1101"/>
        <v/>
      </c>
      <c r="BD1021" s="350" t="str">
        <f t="shared" si="1102"/>
        <v/>
      </c>
      <c r="BE1021" s="360"/>
      <c r="BF1021" s="361"/>
      <c r="BG1021" s="362" t="str">
        <f t="shared" si="1137"/>
        <v/>
      </c>
      <c r="BH1021" s="354" t="str">
        <f t="shared" si="1103"/>
        <v/>
      </c>
      <c r="BI1021" s="350" t="str">
        <f t="shared" si="1104"/>
        <v/>
      </c>
      <c r="BJ1021" s="113" t="str">
        <f t="shared" si="1105"/>
        <v/>
      </c>
      <c r="BK1021" s="347" t="str">
        <f t="shared" si="1130"/>
        <v/>
      </c>
      <c r="BR1021" s="307"/>
      <c r="BS1021" s="51" t="str">
        <f t="shared" si="1106"/>
        <v/>
      </c>
      <c r="BT1021" s="51" t="str">
        <f t="shared" si="1107"/>
        <v/>
      </c>
      <c r="BU1021" s="51" t="str">
        <f t="shared" si="1108"/>
        <v/>
      </c>
      <c r="BV1021" s="51" t="str">
        <f t="shared" si="1109"/>
        <v/>
      </c>
      <c r="BW1021" s="51" t="str">
        <f t="shared" si="1110"/>
        <v/>
      </c>
      <c r="BX1021" s="51" t="str">
        <f t="shared" si="1111"/>
        <v/>
      </c>
      <c r="BY1021" s="51" t="str">
        <f t="shared" si="1112"/>
        <v/>
      </c>
      <c r="BZ1021" s="51" t="str">
        <f t="shared" si="1113"/>
        <v/>
      </c>
      <c r="CA1021" s="51" t="str">
        <f t="shared" si="1114"/>
        <v/>
      </c>
      <c r="CB1021" s="51" t="str">
        <f t="shared" si="1115"/>
        <v/>
      </c>
      <c r="CC1021" s="51" t="str">
        <f t="shared" si="1099"/>
        <v/>
      </c>
      <c r="CD1021" s="51" t="str">
        <f t="shared" si="1100"/>
        <v/>
      </c>
      <c r="CE1021" s="51" t="str">
        <f t="shared" si="1116"/>
        <v/>
      </c>
      <c r="CF1021" s="51"/>
      <c r="CH1021" s="53" t="str">
        <f t="shared" si="1117"/>
        <v/>
      </c>
      <c r="CI1021" s="53" t="str">
        <f t="shared" si="1118"/>
        <v/>
      </c>
      <c r="CJ1021" s="54" t="str">
        <f t="shared" si="1119"/>
        <v/>
      </c>
      <c r="CK1021" s="53" t="str">
        <f t="shared" si="1120"/>
        <v/>
      </c>
      <c r="CL1021" s="53" t="str">
        <f t="shared" si="1121"/>
        <v/>
      </c>
      <c r="CM1021" s="53" t="str">
        <f t="shared" si="1122"/>
        <v/>
      </c>
      <c r="CN1021" s="53" t="str">
        <f t="shared" si="1123"/>
        <v/>
      </c>
      <c r="CO1021" s="53" t="str">
        <f t="shared" si="1124"/>
        <v/>
      </c>
      <c r="CP1021" s="53" t="str">
        <f t="shared" si="1125"/>
        <v/>
      </c>
      <c r="CQ1021" s="53" t="str">
        <f t="shared" si="1126"/>
        <v/>
      </c>
      <c r="CR1021" s="53" t="str">
        <f t="shared" si="1127"/>
        <v/>
      </c>
      <c r="CS1021" s="53" t="str">
        <f t="shared" si="1128"/>
        <v/>
      </c>
      <c r="CT1021" s="53" t="str">
        <f t="shared" si="1129"/>
        <v/>
      </c>
      <c r="CU1021" s="53" t="str">
        <f t="shared" si="1138"/>
        <v/>
      </c>
    </row>
    <row r="1022" spans="1:99" hidden="1" x14ac:dyDescent="0.3">
      <c r="A1022" s="40">
        <v>1084</v>
      </c>
      <c r="B1022" s="141"/>
      <c r="C1022" s="142"/>
      <c r="D1022" s="144"/>
      <c r="E1022" s="144"/>
      <c r="F1022" s="312"/>
      <c r="G1022" s="144" t="s">
        <v>141</v>
      </c>
      <c r="H1022" s="314"/>
      <c r="I1022" s="314"/>
      <c r="J1022" s="315" t="str">
        <f t="shared" si="1073"/>
        <v/>
      </c>
      <c r="K1022" s="316" t="str">
        <f t="shared" si="1074"/>
        <v/>
      </c>
      <c r="L1022" s="317" t="str">
        <f t="shared" si="1075"/>
        <v/>
      </c>
      <c r="M1022" s="316" t="str">
        <f t="shared" si="1076"/>
        <v/>
      </c>
      <c r="N1022" s="317" t="str">
        <f t="shared" si="1077"/>
        <v/>
      </c>
      <c r="O1022" s="316" t="str">
        <f t="shared" si="1078"/>
        <v/>
      </c>
      <c r="P1022" s="317" t="str">
        <f t="shared" si="1079"/>
        <v/>
      </c>
      <c r="Q1022" s="318" t="str">
        <f t="shared" si="1080"/>
        <v/>
      </c>
      <c r="R1022" s="319" t="str">
        <f t="shared" si="1081"/>
        <v/>
      </c>
      <c r="S1022" s="318" t="str">
        <f t="shared" si="1082"/>
        <v/>
      </c>
      <c r="T1022" s="317" t="str">
        <f t="shared" si="1083"/>
        <v/>
      </c>
      <c r="U1022" s="318" t="str">
        <f t="shared" si="1084"/>
        <v/>
      </c>
      <c r="V1022" s="319" t="str">
        <f t="shared" si="1085"/>
        <v/>
      </c>
      <c r="W1022" s="318" t="str">
        <f t="shared" si="1086"/>
        <v/>
      </c>
      <c r="X1022" s="319" t="str">
        <f t="shared" si="1087"/>
        <v/>
      </c>
      <c r="Y1022" s="318" t="str">
        <f t="shared" si="1088"/>
        <v/>
      </c>
      <c r="Z1022" s="319" t="str">
        <f t="shared" si="1089"/>
        <v/>
      </c>
      <c r="AA1022" s="317" t="str">
        <f t="shared" si="1090"/>
        <v/>
      </c>
      <c r="AB1022" s="97" t="str">
        <f t="shared" si="1091"/>
        <v/>
      </c>
      <c r="AC1022" s="143" t="str">
        <f t="shared" si="1092"/>
        <v/>
      </c>
      <c r="AD1022" s="143" t="str">
        <f t="shared" si="1131"/>
        <v/>
      </c>
      <c r="AE1022" s="360"/>
      <c r="AF1022" s="360"/>
      <c r="AG1022" s="364"/>
      <c r="AH1022" s="363" t="str">
        <f t="shared" si="1132"/>
        <v/>
      </c>
      <c r="AI1022" s="360"/>
      <c r="AJ1022" s="360"/>
      <c r="AK1022" s="364"/>
      <c r="AL1022" s="365" t="str">
        <f t="shared" si="1133"/>
        <v/>
      </c>
      <c r="AM1022" s="363" t="str">
        <f t="shared" si="1134"/>
        <v/>
      </c>
      <c r="AN1022" s="366" t="str">
        <f t="shared" si="1135"/>
        <v/>
      </c>
      <c r="AO1022" s="360"/>
      <c r="AP1022" s="360"/>
      <c r="AQ1022" s="360" t="str">
        <f t="shared" si="1136"/>
        <v/>
      </c>
      <c r="AR1022" s="348" t="str">
        <f t="shared" si="1093"/>
        <v/>
      </c>
      <c r="AS1022" s="360"/>
      <c r="AT1022" s="348" t="str">
        <f t="shared" si="1094"/>
        <v/>
      </c>
      <c r="AU1022" s="360"/>
      <c r="AV1022" s="348" t="str">
        <f t="shared" si="1095"/>
        <v/>
      </c>
      <c r="AW1022" s="360"/>
      <c r="AX1022" s="348" t="str">
        <f t="shared" si="1096"/>
        <v/>
      </c>
      <c r="AY1022" s="360"/>
      <c r="AZ1022" s="348" t="str">
        <f t="shared" si="1097"/>
        <v/>
      </c>
      <c r="BA1022" s="367"/>
      <c r="BB1022" s="348" t="str">
        <f t="shared" si="1098"/>
        <v/>
      </c>
      <c r="BC1022" s="350" t="str">
        <f t="shared" si="1101"/>
        <v/>
      </c>
      <c r="BD1022" s="350" t="str">
        <f t="shared" si="1102"/>
        <v/>
      </c>
      <c r="BE1022" s="360"/>
      <c r="BF1022" s="361"/>
      <c r="BG1022" s="362" t="str">
        <f t="shared" si="1137"/>
        <v/>
      </c>
      <c r="BH1022" s="354" t="str">
        <f t="shared" si="1103"/>
        <v/>
      </c>
      <c r="BI1022" s="350" t="str">
        <f t="shared" si="1104"/>
        <v/>
      </c>
      <c r="BJ1022" s="113" t="str">
        <f t="shared" si="1105"/>
        <v/>
      </c>
      <c r="BK1022" s="347" t="str">
        <f t="shared" si="1130"/>
        <v/>
      </c>
      <c r="BR1022" s="307"/>
      <c r="BS1022" s="51" t="str">
        <f t="shared" si="1106"/>
        <v/>
      </c>
      <c r="BT1022" s="51" t="str">
        <f t="shared" si="1107"/>
        <v/>
      </c>
      <c r="BU1022" s="51" t="str">
        <f t="shared" si="1108"/>
        <v/>
      </c>
      <c r="BV1022" s="51" t="str">
        <f t="shared" si="1109"/>
        <v/>
      </c>
      <c r="BW1022" s="51" t="str">
        <f t="shared" si="1110"/>
        <v/>
      </c>
      <c r="BX1022" s="51" t="str">
        <f t="shared" si="1111"/>
        <v/>
      </c>
      <c r="BY1022" s="51" t="str">
        <f t="shared" si="1112"/>
        <v/>
      </c>
      <c r="BZ1022" s="51" t="str">
        <f t="shared" si="1113"/>
        <v/>
      </c>
      <c r="CA1022" s="51" t="str">
        <f t="shared" si="1114"/>
        <v/>
      </c>
      <c r="CB1022" s="51" t="str">
        <f t="shared" si="1115"/>
        <v/>
      </c>
      <c r="CC1022" s="51" t="str">
        <f t="shared" si="1099"/>
        <v/>
      </c>
      <c r="CD1022" s="51" t="str">
        <f t="shared" si="1100"/>
        <v/>
      </c>
      <c r="CE1022" s="51" t="str">
        <f t="shared" si="1116"/>
        <v/>
      </c>
      <c r="CF1022" s="51"/>
      <c r="CH1022" s="53" t="str">
        <f t="shared" si="1117"/>
        <v/>
      </c>
      <c r="CI1022" s="53" t="str">
        <f t="shared" si="1118"/>
        <v/>
      </c>
      <c r="CJ1022" s="54" t="str">
        <f t="shared" si="1119"/>
        <v/>
      </c>
      <c r="CK1022" s="53" t="str">
        <f t="shared" si="1120"/>
        <v/>
      </c>
      <c r="CL1022" s="53" t="str">
        <f t="shared" si="1121"/>
        <v/>
      </c>
      <c r="CM1022" s="53" t="str">
        <f t="shared" si="1122"/>
        <v/>
      </c>
      <c r="CN1022" s="53" t="str">
        <f t="shared" si="1123"/>
        <v/>
      </c>
      <c r="CO1022" s="53" t="str">
        <f t="shared" si="1124"/>
        <v/>
      </c>
      <c r="CP1022" s="53" t="str">
        <f t="shared" si="1125"/>
        <v/>
      </c>
      <c r="CQ1022" s="53" t="str">
        <f t="shared" si="1126"/>
        <v/>
      </c>
      <c r="CR1022" s="53" t="str">
        <f t="shared" si="1127"/>
        <v/>
      </c>
      <c r="CS1022" s="53" t="str">
        <f t="shared" si="1128"/>
        <v/>
      </c>
      <c r="CT1022" s="53" t="str">
        <f t="shared" si="1129"/>
        <v/>
      </c>
      <c r="CU1022" s="53" t="str">
        <f t="shared" si="1138"/>
        <v/>
      </c>
    </row>
    <row r="1023" spans="1:99" hidden="1" x14ac:dyDescent="0.3">
      <c r="A1023" s="40">
        <v>1085</v>
      </c>
      <c r="B1023" s="141"/>
      <c r="C1023" s="142"/>
      <c r="D1023" s="144"/>
      <c r="E1023" s="144"/>
      <c r="F1023" s="312"/>
      <c r="G1023" s="144" t="s">
        <v>141</v>
      </c>
      <c r="H1023" s="314"/>
      <c r="I1023" s="314"/>
      <c r="J1023" s="315" t="str">
        <f t="shared" si="1073"/>
        <v/>
      </c>
      <c r="K1023" s="316" t="str">
        <f t="shared" si="1074"/>
        <v/>
      </c>
      <c r="L1023" s="317" t="str">
        <f t="shared" si="1075"/>
        <v/>
      </c>
      <c r="M1023" s="316" t="str">
        <f t="shared" si="1076"/>
        <v/>
      </c>
      <c r="N1023" s="317" t="str">
        <f t="shared" si="1077"/>
        <v/>
      </c>
      <c r="O1023" s="316" t="str">
        <f t="shared" si="1078"/>
        <v/>
      </c>
      <c r="P1023" s="317" t="str">
        <f t="shared" si="1079"/>
        <v/>
      </c>
      <c r="Q1023" s="318" t="str">
        <f t="shared" si="1080"/>
        <v/>
      </c>
      <c r="R1023" s="319" t="str">
        <f t="shared" si="1081"/>
        <v/>
      </c>
      <c r="S1023" s="318" t="str">
        <f t="shared" si="1082"/>
        <v/>
      </c>
      <c r="T1023" s="317" t="str">
        <f t="shared" si="1083"/>
        <v/>
      </c>
      <c r="U1023" s="318" t="str">
        <f t="shared" si="1084"/>
        <v/>
      </c>
      <c r="V1023" s="319" t="str">
        <f t="shared" si="1085"/>
        <v/>
      </c>
      <c r="W1023" s="318" t="str">
        <f t="shared" si="1086"/>
        <v/>
      </c>
      <c r="X1023" s="319" t="str">
        <f t="shared" si="1087"/>
        <v/>
      </c>
      <c r="Y1023" s="318" t="str">
        <f t="shared" si="1088"/>
        <v/>
      </c>
      <c r="Z1023" s="319" t="str">
        <f t="shared" si="1089"/>
        <v/>
      </c>
      <c r="AA1023" s="317" t="str">
        <f t="shared" si="1090"/>
        <v/>
      </c>
      <c r="AB1023" s="97" t="str">
        <f t="shared" si="1091"/>
        <v/>
      </c>
      <c r="AC1023" s="143" t="str">
        <f t="shared" si="1092"/>
        <v/>
      </c>
      <c r="AD1023" s="143" t="str">
        <f t="shared" si="1131"/>
        <v/>
      </c>
      <c r="AE1023" s="360"/>
      <c r="AF1023" s="360"/>
      <c r="AG1023" s="364"/>
      <c r="AH1023" s="363" t="str">
        <f t="shared" si="1132"/>
        <v/>
      </c>
      <c r="AI1023" s="360"/>
      <c r="AJ1023" s="360"/>
      <c r="AK1023" s="364"/>
      <c r="AL1023" s="365" t="str">
        <f t="shared" si="1133"/>
        <v/>
      </c>
      <c r="AM1023" s="363" t="str">
        <f t="shared" si="1134"/>
        <v/>
      </c>
      <c r="AN1023" s="366" t="str">
        <f t="shared" si="1135"/>
        <v/>
      </c>
      <c r="AO1023" s="360"/>
      <c r="AP1023" s="360"/>
      <c r="AQ1023" s="360" t="str">
        <f t="shared" si="1136"/>
        <v/>
      </c>
      <c r="AR1023" s="348" t="str">
        <f t="shared" si="1093"/>
        <v/>
      </c>
      <c r="AS1023" s="360"/>
      <c r="AT1023" s="348" t="str">
        <f t="shared" si="1094"/>
        <v/>
      </c>
      <c r="AU1023" s="360"/>
      <c r="AV1023" s="348" t="str">
        <f t="shared" si="1095"/>
        <v/>
      </c>
      <c r="AW1023" s="360"/>
      <c r="AX1023" s="348" t="str">
        <f t="shared" si="1096"/>
        <v/>
      </c>
      <c r="AY1023" s="360"/>
      <c r="AZ1023" s="348" t="str">
        <f t="shared" si="1097"/>
        <v/>
      </c>
      <c r="BA1023" s="367"/>
      <c r="BB1023" s="348" t="str">
        <f t="shared" si="1098"/>
        <v/>
      </c>
      <c r="BC1023" s="350" t="str">
        <f t="shared" si="1101"/>
        <v/>
      </c>
      <c r="BD1023" s="350" t="str">
        <f t="shared" si="1102"/>
        <v/>
      </c>
      <c r="BE1023" s="360"/>
      <c r="BF1023" s="361"/>
      <c r="BG1023" s="362" t="str">
        <f t="shared" si="1137"/>
        <v/>
      </c>
      <c r="BH1023" s="354" t="str">
        <f t="shared" si="1103"/>
        <v/>
      </c>
      <c r="BI1023" s="350" t="str">
        <f t="shared" si="1104"/>
        <v/>
      </c>
      <c r="BJ1023" s="113" t="str">
        <f t="shared" si="1105"/>
        <v/>
      </c>
      <c r="BK1023" s="347" t="str">
        <f t="shared" si="1130"/>
        <v/>
      </c>
      <c r="BR1023" s="307"/>
      <c r="BS1023" s="51" t="str">
        <f t="shared" si="1106"/>
        <v/>
      </c>
      <c r="BT1023" s="51" t="str">
        <f t="shared" si="1107"/>
        <v/>
      </c>
      <c r="BU1023" s="51" t="str">
        <f t="shared" si="1108"/>
        <v/>
      </c>
      <c r="BV1023" s="51" t="str">
        <f t="shared" si="1109"/>
        <v/>
      </c>
      <c r="BW1023" s="51" t="str">
        <f t="shared" si="1110"/>
        <v/>
      </c>
      <c r="BX1023" s="51" t="str">
        <f t="shared" si="1111"/>
        <v/>
      </c>
      <c r="BY1023" s="51" t="str">
        <f t="shared" si="1112"/>
        <v/>
      </c>
      <c r="BZ1023" s="51" t="str">
        <f t="shared" si="1113"/>
        <v/>
      </c>
      <c r="CA1023" s="51" t="str">
        <f t="shared" si="1114"/>
        <v/>
      </c>
      <c r="CB1023" s="51" t="str">
        <f t="shared" si="1115"/>
        <v/>
      </c>
      <c r="CC1023" s="51" t="str">
        <f t="shared" si="1099"/>
        <v/>
      </c>
      <c r="CD1023" s="51" t="str">
        <f t="shared" si="1100"/>
        <v/>
      </c>
      <c r="CE1023" s="51" t="str">
        <f t="shared" si="1116"/>
        <v/>
      </c>
      <c r="CF1023" s="51"/>
      <c r="CH1023" s="53" t="str">
        <f t="shared" si="1117"/>
        <v/>
      </c>
      <c r="CI1023" s="53" t="str">
        <f t="shared" si="1118"/>
        <v/>
      </c>
      <c r="CJ1023" s="54" t="str">
        <f t="shared" si="1119"/>
        <v/>
      </c>
      <c r="CK1023" s="53" t="str">
        <f t="shared" si="1120"/>
        <v/>
      </c>
      <c r="CL1023" s="53" t="str">
        <f t="shared" si="1121"/>
        <v/>
      </c>
      <c r="CM1023" s="53" t="str">
        <f t="shared" si="1122"/>
        <v/>
      </c>
      <c r="CN1023" s="53" t="str">
        <f t="shared" si="1123"/>
        <v/>
      </c>
      <c r="CO1023" s="53" t="str">
        <f t="shared" si="1124"/>
        <v/>
      </c>
      <c r="CP1023" s="53" t="str">
        <f t="shared" si="1125"/>
        <v/>
      </c>
      <c r="CQ1023" s="53" t="str">
        <f t="shared" si="1126"/>
        <v/>
      </c>
      <c r="CR1023" s="53" t="str">
        <f t="shared" si="1127"/>
        <v/>
      </c>
      <c r="CS1023" s="53" t="str">
        <f t="shared" si="1128"/>
        <v/>
      </c>
      <c r="CT1023" s="53" t="str">
        <f t="shared" si="1129"/>
        <v/>
      </c>
      <c r="CU1023" s="53" t="str">
        <f t="shared" si="1138"/>
        <v/>
      </c>
    </row>
    <row r="1024" spans="1:99" hidden="1" x14ac:dyDescent="0.3">
      <c r="A1024" s="40">
        <v>1086</v>
      </c>
      <c r="B1024" s="141"/>
      <c r="C1024" s="142"/>
      <c r="D1024" s="144"/>
      <c r="E1024" s="144"/>
      <c r="F1024" s="312"/>
      <c r="G1024" s="144" t="s">
        <v>141</v>
      </c>
      <c r="H1024" s="314"/>
      <c r="I1024" s="314"/>
      <c r="J1024" s="315" t="str">
        <f t="shared" si="1073"/>
        <v/>
      </c>
      <c r="K1024" s="316" t="str">
        <f t="shared" si="1074"/>
        <v/>
      </c>
      <c r="L1024" s="317" t="str">
        <f t="shared" si="1075"/>
        <v/>
      </c>
      <c r="M1024" s="316" t="str">
        <f t="shared" si="1076"/>
        <v/>
      </c>
      <c r="N1024" s="317" t="str">
        <f t="shared" si="1077"/>
        <v/>
      </c>
      <c r="O1024" s="316" t="str">
        <f t="shared" si="1078"/>
        <v/>
      </c>
      <c r="P1024" s="317" t="str">
        <f t="shared" si="1079"/>
        <v/>
      </c>
      <c r="Q1024" s="318" t="str">
        <f t="shared" si="1080"/>
        <v/>
      </c>
      <c r="R1024" s="319" t="str">
        <f t="shared" si="1081"/>
        <v/>
      </c>
      <c r="S1024" s="318" t="str">
        <f t="shared" si="1082"/>
        <v/>
      </c>
      <c r="T1024" s="317" t="str">
        <f t="shared" si="1083"/>
        <v/>
      </c>
      <c r="U1024" s="318" t="str">
        <f t="shared" si="1084"/>
        <v/>
      </c>
      <c r="V1024" s="319" t="str">
        <f t="shared" si="1085"/>
        <v/>
      </c>
      <c r="W1024" s="318" t="str">
        <f t="shared" si="1086"/>
        <v/>
      </c>
      <c r="X1024" s="319" t="str">
        <f t="shared" si="1087"/>
        <v/>
      </c>
      <c r="Y1024" s="318" t="str">
        <f t="shared" si="1088"/>
        <v/>
      </c>
      <c r="Z1024" s="319" t="str">
        <f t="shared" si="1089"/>
        <v/>
      </c>
      <c r="AA1024" s="317" t="str">
        <f t="shared" si="1090"/>
        <v/>
      </c>
      <c r="AB1024" s="97" t="str">
        <f t="shared" si="1091"/>
        <v/>
      </c>
      <c r="AC1024" s="143" t="str">
        <f t="shared" si="1092"/>
        <v/>
      </c>
      <c r="AD1024" s="143" t="str">
        <f t="shared" si="1131"/>
        <v/>
      </c>
      <c r="AE1024" s="360"/>
      <c r="AF1024" s="360"/>
      <c r="AG1024" s="364"/>
      <c r="AH1024" s="363" t="str">
        <f t="shared" si="1132"/>
        <v/>
      </c>
      <c r="AI1024" s="360"/>
      <c r="AJ1024" s="360"/>
      <c r="AK1024" s="364"/>
      <c r="AL1024" s="365" t="str">
        <f t="shared" si="1133"/>
        <v/>
      </c>
      <c r="AM1024" s="363" t="str">
        <f t="shared" si="1134"/>
        <v/>
      </c>
      <c r="AN1024" s="366" t="str">
        <f t="shared" si="1135"/>
        <v/>
      </c>
      <c r="AO1024" s="360"/>
      <c r="AP1024" s="360"/>
      <c r="AQ1024" s="360" t="str">
        <f t="shared" si="1136"/>
        <v/>
      </c>
      <c r="AR1024" s="348" t="str">
        <f t="shared" si="1093"/>
        <v/>
      </c>
      <c r="AS1024" s="360"/>
      <c r="AT1024" s="348" t="str">
        <f t="shared" si="1094"/>
        <v/>
      </c>
      <c r="AU1024" s="360"/>
      <c r="AV1024" s="348" t="str">
        <f t="shared" si="1095"/>
        <v/>
      </c>
      <c r="AW1024" s="360"/>
      <c r="AX1024" s="348" t="str">
        <f t="shared" si="1096"/>
        <v/>
      </c>
      <c r="AY1024" s="360"/>
      <c r="AZ1024" s="348" t="str">
        <f t="shared" si="1097"/>
        <v/>
      </c>
      <c r="BA1024" s="367"/>
      <c r="BB1024" s="348" t="str">
        <f t="shared" si="1098"/>
        <v/>
      </c>
      <c r="BC1024" s="350" t="str">
        <f t="shared" si="1101"/>
        <v/>
      </c>
      <c r="BD1024" s="350" t="str">
        <f t="shared" si="1102"/>
        <v/>
      </c>
      <c r="BE1024" s="360"/>
      <c r="BF1024" s="361"/>
      <c r="BG1024" s="362" t="str">
        <f t="shared" si="1137"/>
        <v/>
      </c>
      <c r="BH1024" s="354" t="str">
        <f t="shared" si="1103"/>
        <v/>
      </c>
      <c r="BI1024" s="350" t="str">
        <f t="shared" si="1104"/>
        <v/>
      </c>
      <c r="BJ1024" s="113" t="str">
        <f t="shared" si="1105"/>
        <v/>
      </c>
      <c r="BK1024" s="347" t="str">
        <f t="shared" si="1130"/>
        <v/>
      </c>
      <c r="BR1024" s="307"/>
      <c r="BS1024" s="51" t="str">
        <f t="shared" si="1106"/>
        <v/>
      </c>
      <c r="BT1024" s="51" t="str">
        <f t="shared" si="1107"/>
        <v/>
      </c>
      <c r="BU1024" s="51" t="str">
        <f t="shared" si="1108"/>
        <v/>
      </c>
      <c r="BV1024" s="51" t="str">
        <f t="shared" si="1109"/>
        <v/>
      </c>
      <c r="BW1024" s="51" t="str">
        <f t="shared" si="1110"/>
        <v/>
      </c>
      <c r="BX1024" s="51" t="str">
        <f t="shared" si="1111"/>
        <v/>
      </c>
      <c r="BY1024" s="51" t="str">
        <f t="shared" si="1112"/>
        <v/>
      </c>
      <c r="BZ1024" s="51" t="str">
        <f t="shared" si="1113"/>
        <v/>
      </c>
      <c r="CA1024" s="51" t="str">
        <f t="shared" si="1114"/>
        <v/>
      </c>
      <c r="CB1024" s="51" t="str">
        <f t="shared" si="1115"/>
        <v/>
      </c>
      <c r="CC1024" s="51" t="str">
        <f t="shared" si="1099"/>
        <v/>
      </c>
      <c r="CD1024" s="51" t="str">
        <f t="shared" si="1100"/>
        <v/>
      </c>
      <c r="CE1024" s="51" t="str">
        <f t="shared" si="1116"/>
        <v/>
      </c>
      <c r="CF1024" s="51"/>
      <c r="CH1024" s="53" t="str">
        <f t="shared" si="1117"/>
        <v/>
      </c>
      <c r="CI1024" s="53" t="str">
        <f t="shared" si="1118"/>
        <v/>
      </c>
      <c r="CJ1024" s="54" t="str">
        <f t="shared" si="1119"/>
        <v/>
      </c>
      <c r="CK1024" s="53" t="str">
        <f t="shared" si="1120"/>
        <v/>
      </c>
      <c r="CL1024" s="53" t="str">
        <f t="shared" si="1121"/>
        <v/>
      </c>
      <c r="CM1024" s="53" t="str">
        <f t="shared" si="1122"/>
        <v/>
      </c>
      <c r="CN1024" s="53" t="str">
        <f t="shared" si="1123"/>
        <v/>
      </c>
      <c r="CO1024" s="53" t="str">
        <f t="shared" si="1124"/>
        <v/>
      </c>
      <c r="CP1024" s="53" t="str">
        <f t="shared" si="1125"/>
        <v/>
      </c>
      <c r="CQ1024" s="53" t="str">
        <f t="shared" si="1126"/>
        <v/>
      </c>
      <c r="CR1024" s="53" t="str">
        <f t="shared" si="1127"/>
        <v/>
      </c>
      <c r="CS1024" s="53" t="str">
        <f t="shared" si="1128"/>
        <v/>
      </c>
      <c r="CT1024" s="53" t="str">
        <f t="shared" si="1129"/>
        <v/>
      </c>
      <c r="CU1024" s="53" t="str">
        <f t="shared" si="1138"/>
        <v/>
      </c>
    </row>
    <row r="1025" spans="1:99" hidden="1" x14ac:dyDescent="0.3">
      <c r="A1025" s="40">
        <v>1087</v>
      </c>
      <c r="B1025" s="141"/>
      <c r="C1025" s="142"/>
      <c r="D1025" s="144"/>
      <c r="E1025" s="144"/>
      <c r="F1025" s="312"/>
      <c r="G1025" s="144" t="s">
        <v>141</v>
      </c>
      <c r="H1025" s="314"/>
      <c r="I1025" s="314"/>
      <c r="J1025" s="315" t="str">
        <f t="shared" si="1073"/>
        <v/>
      </c>
      <c r="K1025" s="316" t="str">
        <f t="shared" si="1074"/>
        <v/>
      </c>
      <c r="L1025" s="317" t="str">
        <f t="shared" si="1075"/>
        <v/>
      </c>
      <c r="M1025" s="316" t="str">
        <f t="shared" si="1076"/>
        <v/>
      </c>
      <c r="N1025" s="317" t="str">
        <f t="shared" si="1077"/>
        <v/>
      </c>
      <c r="O1025" s="316" t="str">
        <f t="shared" si="1078"/>
        <v/>
      </c>
      <c r="P1025" s="317" t="str">
        <f t="shared" si="1079"/>
        <v/>
      </c>
      <c r="Q1025" s="318" t="str">
        <f t="shared" si="1080"/>
        <v/>
      </c>
      <c r="R1025" s="319" t="str">
        <f t="shared" si="1081"/>
        <v/>
      </c>
      <c r="S1025" s="318" t="str">
        <f t="shared" si="1082"/>
        <v/>
      </c>
      <c r="T1025" s="317" t="str">
        <f t="shared" si="1083"/>
        <v/>
      </c>
      <c r="U1025" s="318" t="str">
        <f t="shared" si="1084"/>
        <v/>
      </c>
      <c r="V1025" s="319" t="str">
        <f t="shared" si="1085"/>
        <v/>
      </c>
      <c r="W1025" s="318" t="str">
        <f t="shared" si="1086"/>
        <v/>
      </c>
      <c r="X1025" s="319" t="str">
        <f t="shared" si="1087"/>
        <v/>
      </c>
      <c r="Y1025" s="318" t="str">
        <f t="shared" si="1088"/>
        <v/>
      </c>
      <c r="Z1025" s="319" t="str">
        <f t="shared" si="1089"/>
        <v/>
      </c>
      <c r="AA1025" s="317" t="str">
        <f t="shared" si="1090"/>
        <v/>
      </c>
      <c r="AB1025" s="97" t="str">
        <f t="shared" si="1091"/>
        <v/>
      </c>
      <c r="AC1025" s="143" t="str">
        <f t="shared" si="1092"/>
        <v/>
      </c>
      <c r="AD1025" s="143" t="str">
        <f t="shared" si="1131"/>
        <v/>
      </c>
      <c r="AE1025" s="360"/>
      <c r="AF1025" s="360"/>
      <c r="AG1025" s="364"/>
      <c r="AH1025" s="363" t="str">
        <f t="shared" si="1132"/>
        <v/>
      </c>
      <c r="AI1025" s="360"/>
      <c r="AJ1025" s="360"/>
      <c r="AK1025" s="364"/>
      <c r="AL1025" s="365" t="str">
        <f t="shared" si="1133"/>
        <v/>
      </c>
      <c r="AM1025" s="363" t="str">
        <f t="shared" si="1134"/>
        <v/>
      </c>
      <c r="AN1025" s="366" t="str">
        <f t="shared" si="1135"/>
        <v/>
      </c>
      <c r="AO1025" s="360"/>
      <c r="AP1025" s="360"/>
      <c r="AQ1025" s="360" t="str">
        <f t="shared" si="1136"/>
        <v/>
      </c>
      <c r="AR1025" s="348" t="str">
        <f t="shared" si="1093"/>
        <v/>
      </c>
      <c r="AS1025" s="360"/>
      <c r="AT1025" s="348" t="str">
        <f t="shared" si="1094"/>
        <v/>
      </c>
      <c r="AU1025" s="360"/>
      <c r="AV1025" s="348" t="str">
        <f t="shared" si="1095"/>
        <v/>
      </c>
      <c r="AW1025" s="360"/>
      <c r="AX1025" s="348" t="str">
        <f t="shared" si="1096"/>
        <v/>
      </c>
      <c r="AY1025" s="360"/>
      <c r="AZ1025" s="348" t="str">
        <f t="shared" si="1097"/>
        <v/>
      </c>
      <c r="BA1025" s="367"/>
      <c r="BB1025" s="348" t="str">
        <f t="shared" si="1098"/>
        <v/>
      </c>
      <c r="BC1025" s="350" t="str">
        <f t="shared" si="1101"/>
        <v/>
      </c>
      <c r="BD1025" s="350" t="str">
        <f t="shared" si="1102"/>
        <v/>
      </c>
      <c r="BE1025" s="360"/>
      <c r="BF1025" s="361"/>
      <c r="BG1025" s="362" t="str">
        <f t="shared" si="1137"/>
        <v/>
      </c>
      <c r="BH1025" s="354" t="str">
        <f t="shared" si="1103"/>
        <v/>
      </c>
      <c r="BI1025" s="350" t="str">
        <f t="shared" si="1104"/>
        <v/>
      </c>
      <c r="BJ1025" s="113" t="str">
        <f t="shared" si="1105"/>
        <v/>
      </c>
      <c r="BK1025" s="347" t="str">
        <f t="shared" si="1130"/>
        <v/>
      </c>
      <c r="BR1025" s="307"/>
      <c r="BS1025" s="51" t="str">
        <f t="shared" si="1106"/>
        <v/>
      </c>
      <c r="BT1025" s="51" t="str">
        <f t="shared" si="1107"/>
        <v/>
      </c>
      <c r="BU1025" s="51" t="str">
        <f t="shared" si="1108"/>
        <v/>
      </c>
      <c r="BV1025" s="51" t="str">
        <f t="shared" si="1109"/>
        <v/>
      </c>
      <c r="BW1025" s="51" t="str">
        <f t="shared" si="1110"/>
        <v/>
      </c>
      <c r="BX1025" s="51" t="str">
        <f t="shared" si="1111"/>
        <v/>
      </c>
      <c r="BY1025" s="51" t="str">
        <f t="shared" si="1112"/>
        <v/>
      </c>
      <c r="BZ1025" s="51" t="str">
        <f t="shared" si="1113"/>
        <v/>
      </c>
      <c r="CA1025" s="51" t="str">
        <f t="shared" si="1114"/>
        <v/>
      </c>
      <c r="CB1025" s="51" t="str">
        <f t="shared" si="1115"/>
        <v/>
      </c>
      <c r="CC1025" s="51" t="str">
        <f t="shared" si="1099"/>
        <v/>
      </c>
      <c r="CD1025" s="51" t="str">
        <f t="shared" si="1100"/>
        <v/>
      </c>
      <c r="CE1025" s="51" t="str">
        <f t="shared" si="1116"/>
        <v/>
      </c>
      <c r="CF1025" s="51"/>
      <c r="CH1025" s="53" t="str">
        <f t="shared" si="1117"/>
        <v/>
      </c>
      <c r="CI1025" s="53" t="str">
        <f t="shared" si="1118"/>
        <v/>
      </c>
      <c r="CJ1025" s="54" t="str">
        <f t="shared" si="1119"/>
        <v/>
      </c>
      <c r="CK1025" s="53" t="str">
        <f t="shared" si="1120"/>
        <v/>
      </c>
      <c r="CL1025" s="53" t="str">
        <f t="shared" si="1121"/>
        <v/>
      </c>
      <c r="CM1025" s="53" t="str">
        <f t="shared" si="1122"/>
        <v/>
      </c>
      <c r="CN1025" s="53" t="str">
        <f t="shared" si="1123"/>
        <v/>
      </c>
      <c r="CO1025" s="53" t="str">
        <f t="shared" si="1124"/>
        <v/>
      </c>
      <c r="CP1025" s="53" t="str">
        <f t="shared" si="1125"/>
        <v/>
      </c>
      <c r="CQ1025" s="53" t="str">
        <f t="shared" si="1126"/>
        <v/>
      </c>
      <c r="CR1025" s="53" t="str">
        <f t="shared" si="1127"/>
        <v/>
      </c>
      <c r="CS1025" s="53" t="str">
        <f t="shared" si="1128"/>
        <v/>
      </c>
      <c r="CT1025" s="53" t="str">
        <f t="shared" si="1129"/>
        <v/>
      </c>
      <c r="CU1025" s="53" t="str">
        <f t="shared" si="1138"/>
        <v/>
      </c>
    </row>
    <row r="1026" spans="1:99" hidden="1" x14ac:dyDescent="0.3">
      <c r="A1026" s="40">
        <v>1088</v>
      </c>
      <c r="B1026" s="141"/>
      <c r="C1026" s="142"/>
      <c r="D1026" s="144"/>
      <c r="E1026" s="144"/>
      <c r="F1026" s="312"/>
      <c r="G1026" s="144" t="s">
        <v>141</v>
      </c>
      <c r="H1026" s="314"/>
      <c r="I1026" s="314"/>
      <c r="J1026" s="315" t="str">
        <f t="shared" si="1073"/>
        <v/>
      </c>
      <c r="K1026" s="316" t="str">
        <f t="shared" si="1074"/>
        <v/>
      </c>
      <c r="L1026" s="317" t="str">
        <f t="shared" si="1075"/>
        <v/>
      </c>
      <c r="M1026" s="316" t="str">
        <f t="shared" si="1076"/>
        <v/>
      </c>
      <c r="N1026" s="317" t="str">
        <f t="shared" si="1077"/>
        <v/>
      </c>
      <c r="O1026" s="316" t="str">
        <f t="shared" si="1078"/>
        <v/>
      </c>
      <c r="P1026" s="317" t="str">
        <f t="shared" si="1079"/>
        <v/>
      </c>
      <c r="Q1026" s="318" t="str">
        <f t="shared" si="1080"/>
        <v/>
      </c>
      <c r="R1026" s="319" t="str">
        <f t="shared" si="1081"/>
        <v/>
      </c>
      <c r="S1026" s="318" t="str">
        <f t="shared" si="1082"/>
        <v/>
      </c>
      <c r="T1026" s="317" t="str">
        <f t="shared" si="1083"/>
        <v/>
      </c>
      <c r="U1026" s="318" t="str">
        <f t="shared" si="1084"/>
        <v/>
      </c>
      <c r="V1026" s="319" t="str">
        <f t="shared" si="1085"/>
        <v/>
      </c>
      <c r="W1026" s="318" t="str">
        <f t="shared" si="1086"/>
        <v/>
      </c>
      <c r="X1026" s="319" t="str">
        <f t="shared" si="1087"/>
        <v/>
      </c>
      <c r="Y1026" s="318" t="str">
        <f t="shared" si="1088"/>
        <v/>
      </c>
      <c r="Z1026" s="319" t="str">
        <f t="shared" si="1089"/>
        <v/>
      </c>
      <c r="AA1026" s="317" t="str">
        <f t="shared" si="1090"/>
        <v/>
      </c>
      <c r="AB1026" s="97" t="str">
        <f t="shared" si="1091"/>
        <v/>
      </c>
      <c r="AC1026" s="143" t="str">
        <f t="shared" si="1092"/>
        <v/>
      </c>
      <c r="AD1026" s="143" t="str">
        <f t="shared" si="1131"/>
        <v/>
      </c>
      <c r="AE1026" s="360"/>
      <c r="AF1026" s="360"/>
      <c r="AG1026" s="364"/>
      <c r="AH1026" s="363" t="str">
        <f t="shared" si="1132"/>
        <v/>
      </c>
      <c r="AI1026" s="360"/>
      <c r="AJ1026" s="360"/>
      <c r="AK1026" s="364"/>
      <c r="AL1026" s="365" t="str">
        <f t="shared" si="1133"/>
        <v/>
      </c>
      <c r="AM1026" s="363" t="str">
        <f t="shared" si="1134"/>
        <v/>
      </c>
      <c r="AN1026" s="366" t="str">
        <f t="shared" si="1135"/>
        <v/>
      </c>
      <c r="AO1026" s="360"/>
      <c r="AP1026" s="360"/>
      <c r="AQ1026" s="360" t="str">
        <f t="shared" si="1136"/>
        <v/>
      </c>
      <c r="AR1026" s="348" t="str">
        <f t="shared" si="1093"/>
        <v/>
      </c>
      <c r="AS1026" s="360"/>
      <c r="AT1026" s="348" t="str">
        <f t="shared" si="1094"/>
        <v/>
      </c>
      <c r="AU1026" s="360"/>
      <c r="AV1026" s="348" t="str">
        <f t="shared" si="1095"/>
        <v/>
      </c>
      <c r="AW1026" s="360"/>
      <c r="AX1026" s="348" t="str">
        <f t="shared" si="1096"/>
        <v/>
      </c>
      <c r="AY1026" s="360"/>
      <c r="AZ1026" s="348" t="str">
        <f t="shared" si="1097"/>
        <v/>
      </c>
      <c r="BA1026" s="367"/>
      <c r="BB1026" s="348" t="str">
        <f t="shared" si="1098"/>
        <v/>
      </c>
      <c r="BC1026" s="350" t="str">
        <f t="shared" si="1101"/>
        <v/>
      </c>
      <c r="BD1026" s="350" t="str">
        <f t="shared" si="1102"/>
        <v/>
      </c>
      <c r="BE1026" s="360"/>
      <c r="BF1026" s="361"/>
      <c r="BG1026" s="362" t="str">
        <f t="shared" si="1137"/>
        <v/>
      </c>
      <c r="BH1026" s="354" t="str">
        <f t="shared" si="1103"/>
        <v/>
      </c>
      <c r="BI1026" s="350" t="str">
        <f t="shared" si="1104"/>
        <v/>
      </c>
      <c r="BJ1026" s="113" t="str">
        <f t="shared" si="1105"/>
        <v/>
      </c>
      <c r="BK1026" s="347" t="str">
        <f t="shared" si="1130"/>
        <v/>
      </c>
      <c r="BR1026" s="307"/>
      <c r="BS1026" s="51" t="str">
        <f t="shared" si="1106"/>
        <v/>
      </c>
      <c r="BT1026" s="51" t="str">
        <f t="shared" si="1107"/>
        <v/>
      </c>
      <c r="BU1026" s="51" t="str">
        <f t="shared" si="1108"/>
        <v/>
      </c>
      <c r="BV1026" s="51" t="str">
        <f t="shared" si="1109"/>
        <v/>
      </c>
      <c r="BW1026" s="51" t="str">
        <f t="shared" si="1110"/>
        <v/>
      </c>
      <c r="BX1026" s="51" t="str">
        <f t="shared" si="1111"/>
        <v/>
      </c>
      <c r="BY1026" s="51" t="str">
        <f t="shared" si="1112"/>
        <v/>
      </c>
      <c r="BZ1026" s="51" t="str">
        <f t="shared" si="1113"/>
        <v/>
      </c>
      <c r="CA1026" s="51" t="str">
        <f t="shared" si="1114"/>
        <v/>
      </c>
      <c r="CB1026" s="51" t="str">
        <f t="shared" si="1115"/>
        <v/>
      </c>
      <c r="CC1026" s="51" t="str">
        <f t="shared" si="1099"/>
        <v/>
      </c>
      <c r="CD1026" s="51" t="str">
        <f t="shared" si="1100"/>
        <v/>
      </c>
      <c r="CE1026" s="51" t="str">
        <f t="shared" si="1116"/>
        <v/>
      </c>
      <c r="CF1026" s="51"/>
      <c r="CH1026" s="53" t="str">
        <f t="shared" si="1117"/>
        <v/>
      </c>
      <c r="CI1026" s="53" t="str">
        <f t="shared" si="1118"/>
        <v/>
      </c>
      <c r="CJ1026" s="54" t="str">
        <f t="shared" si="1119"/>
        <v/>
      </c>
      <c r="CK1026" s="53" t="str">
        <f t="shared" si="1120"/>
        <v/>
      </c>
      <c r="CL1026" s="53" t="str">
        <f t="shared" si="1121"/>
        <v/>
      </c>
      <c r="CM1026" s="53" t="str">
        <f t="shared" si="1122"/>
        <v/>
      </c>
      <c r="CN1026" s="53" t="str">
        <f t="shared" si="1123"/>
        <v/>
      </c>
      <c r="CO1026" s="53" t="str">
        <f t="shared" si="1124"/>
        <v/>
      </c>
      <c r="CP1026" s="53" t="str">
        <f t="shared" si="1125"/>
        <v/>
      </c>
      <c r="CQ1026" s="53" t="str">
        <f t="shared" si="1126"/>
        <v/>
      </c>
      <c r="CR1026" s="53" t="str">
        <f t="shared" si="1127"/>
        <v/>
      </c>
      <c r="CS1026" s="53" t="str">
        <f t="shared" si="1128"/>
        <v/>
      </c>
      <c r="CT1026" s="53" t="str">
        <f t="shared" si="1129"/>
        <v/>
      </c>
      <c r="CU1026" s="53" t="str">
        <f t="shared" si="1138"/>
        <v/>
      </c>
    </row>
    <row r="1027" spans="1:99" hidden="1" x14ac:dyDescent="0.3">
      <c r="A1027" s="40">
        <v>1089</v>
      </c>
      <c r="B1027" s="141"/>
      <c r="C1027" s="142"/>
      <c r="D1027" s="144"/>
      <c r="E1027" s="144"/>
      <c r="F1027" s="312"/>
      <c r="G1027" s="144" t="s">
        <v>141</v>
      </c>
      <c r="H1027" s="314"/>
      <c r="I1027" s="314"/>
      <c r="J1027" s="315" t="str">
        <f t="shared" ref="J1027:J1090" si="1139">IF(OR(H1027="",I1027="",H1027=0),"",K1027-0.1)</f>
        <v/>
      </c>
      <c r="K1027" s="316" t="str">
        <f t="shared" ref="K1027:K1090" si="1140">IF(OR(H1027="",I1027="",H1027=0),"",Q1027-(Q1027*15%))</f>
        <v/>
      </c>
      <c r="L1027" s="317" t="str">
        <f t="shared" ref="L1027:L1090" si="1141">IF(OR(H1027="",I1027="",H1027=0),"",M1027-0.1)</f>
        <v/>
      </c>
      <c r="M1027" s="316" t="str">
        <f t="shared" ref="M1027:M1090" si="1142">IF(OR(H1027="",I1027="",H1027=0),"",Q1027-(Q1027*12.5%))</f>
        <v/>
      </c>
      <c r="N1027" s="317" t="str">
        <f t="shared" ref="N1027:N1090" si="1143">IF(OR(H1027="",I1027="",H1027=0),"",O1027-0.1)</f>
        <v/>
      </c>
      <c r="O1027" s="316" t="str">
        <f t="shared" ref="O1027:O1090" si="1144">IF(OR(H1027="",I1027="",H1027=0),"",Q1027-(Q1027*7.5%))</f>
        <v/>
      </c>
      <c r="P1027" s="317" t="str">
        <f t="shared" ref="P1027:P1090" si="1145">IF(OR(H1027="",I1027="",H1027=0),"",Q1027-0.1)</f>
        <v/>
      </c>
      <c r="Q1027" s="318" t="str">
        <f t="shared" ref="Q1027:Q1090" si="1146">IF(OR(H1027="",I1027="",H1027=0),"",90%*(H1027-100)-0.5)</f>
        <v/>
      </c>
      <c r="R1027" s="319" t="str">
        <f t="shared" ref="R1027:R1090" si="1147">IF(OR(H1027="",I1027="",H1027=0),"",90%*(H1027-100))</f>
        <v/>
      </c>
      <c r="S1027" s="318" t="str">
        <f t="shared" ref="S1027:S1090" si="1148">IF(OR(H1027="",I1027="",,H1027=0),"",R1027+0.1)</f>
        <v/>
      </c>
      <c r="T1027" s="317" t="str">
        <f t="shared" ref="T1027:T1090" si="1149">IF(OR(H1027="",I1027="",H1027=0),"",90%*(H1027-100)+0.5)</f>
        <v/>
      </c>
      <c r="U1027" s="318" t="str">
        <f t="shared" ref="U1027:U1090" si="1150">IF(OR(H1027="",I1027="",H1027=0),"",T1027+0.1)</f>
        <v/>
      </c>
      <c r="V1027" s="319" t="str">
        <f t="shared" ref="V1027:V1090" si="1151">IF(OR(H1027="",I1027="",H1027=0),"",T1027+(T1027*7.5%))</f>
        <v/>
      </c>
      <c r="W1027" s="318" t="str">
        <f t="shared" ref="W1027:W1090" si="1152">IF(OR(H1027="",I1027="",H1027=0),"",V1027+0.1)</f>
        <v/>
      </c>
      <c r="X1027" s="319" t="str">
        <f t="shared" ref="X1027:X1090" si="1153">IF(OR(H1027="",I1027="",H1027=0),"",T1027+(T1027*12.5%))</f>
        <v/>
      </c>
      <c r="Y1027" s="318" t="str">
        <f t="shared" ref="Y1027:Y1090" si="1154">IF(OR(H1027="",I1027="",H1027=0),"",X1027+0.1)</f>
        <v/>
      </c>
      <c r="Z1027" s="319" t="str">
        <f t="shared" ref="Z1027:Z1090" si="1155">IF(OR(H1027="",I1027="",H1027=0),"",T1027+(T1027*15%))</f>
        <v/>
      </c>
      <c r="AA1027" s="317" t="str">
        <f t="shared" ref="AA1027:AA1090" si="1156">IF(OR(H1027="",I1027="",H1027=0),"",Z1027+0.1)</f>
        <v/>
      </c>
      <c r="AB1027" s="97" t="str">
        <f t="shared" ref="AB1027:AB1090" si="1157">IF(AC1027="LLA","BB lebih"&amp;" "&amp;FIXED((I1027-Z1027),1) &amp;" kg",IF(AC1027="LLB","BB kurang"&amp;" "&amp;FIXED((I1027-K1027),1)&amp;" kg",""))</f>
        <v/>
      </c>
      <c r="AC1027" s="143" t="str">
        <f t="shared" ref="AC1027:AC1090" si="1158">IF(OR(H1027="",I1027="", H1027=0),"",IF(I1027&lt;K1027,"LLB",IF(AND(I1027&gt;J1027,I1027&lt;M1027),"LB",IF(AND(I1027&gt;L1027,I1027&lt;O1027),"NB",IF(AND(I1027&gt;N1027,I1027&lt;Q1027),"HB",IF(AND(I1027&gt;P1027,I1027&lt;S1027),"IB",IF(AND(I1027&gt;R1027,I1027&lt;U1027),"IA",IF(AND(I1027&gt;T1027,I1027&lt;W1027),"HA",IF(AND(I1027&gt;V1027,I1027&lt;Y1027),"NA",IF(AND(I1027&gt;X1027,I1027&lt;AA1027),"LA",IF(I1027&gt;=AA1027,"LLA","")))))))))))</f>
        <v/>
      </c>
      <c r="AD1027" s="143" t="str">
        <f t="shared" si="1131"/>
        <v/>
      </c>
      <c r="AE1027" s="360"/>
      <c r="AF1027" s="360"/>
      <c r="AG1027" s="364"/>
      <c r="AH1027" s="363" t="str">
        <f t="shared" si="1132"/>
        <v/>
      </c>
      <c r="AI1027" s="360"/>
      <c r="AJ1027" s="360"/>
      <c r="AK1027" s="364"/>
      <c r="AL1027" s="365" t="str">
        <f t="shared" si="1133"/>
        <v/>
      </c>
      <c r="AM1027" s="363" t="str">
        <f t="shared" si="1134"/>
        <v/>
      </c>
      <c r="AN1027" s="366" t="str">
        <f t="shared" si="1135"/>
        <v/>
      </c>
      <c r="AO1027" s="360"/>
      <c r="AP1027" s="360"/>
      <c r="AQ1027" s="360" t="str">
        <f t="shared" si="1136"/>
        <v/>
      </c>
      <c r="AR1027" s="348" t="str">
        <f t="shared" ref="AR1027:AR1090" si="1159">IF(OR(G1027="",AQ1027="",AQ1027=0),"",IF(OR(AO1027="-",AP1027="-"),"-",IF(G1027="P",VLOOKUP(AQ1027,LARI12mnt_CALON_PRIA,2),IF(G1027="W",VLOOKUP(AQ1027,LARI12mnt_CALON_WANITA,2),""))))</f>
        <v/>
      </c>
      <c r="AS1027" s="360"/>
      <c r="AT1027" s="348" t="str">
        <f t="shared" ref="AT1027:AT1090" si="1160">IF(OR(G1027="",AS1027=""),"", IF(AS1027="-","-", IF(G1027="P",VLOOKUP(AS1027,PULLUP_CALON_PRIA,2),IF(G1027="W",VLOOKUP(AS1027,CHINNING_CALON_WANITA,2),""))))</f>
        <v/>
      </c>
      <c r="AU1027" s="360"/>
      <c r="AV1027" s="348" t="str">
        <f t="shared" ref="AV1027:AV1090" si="1161">IF(OR(G1027="",AU1027=""),"", IF(AU1027="-","-", IF(G1027="P",VLOOKUP(AU1027,SITUP_CALON_PRIA,2),IF(G1027="W",VLOOKUP(AU1027,SITUP_CALON_WANITA,2),""))))</f>
        <v/>
      </c>
      <c r="AW1027" s="360"/>
      <c r="AX1027" s="348" t="str">
        <f t="shared" ref="AX1027:AX1090" si="1162">IF(OR(G1027="",AW1027=""),"",IF(AW1027="-","-", IF(G1027="P",VLOOKUP(AW1027,LUNGES_CALON_PRIA,2),IF(G1027="W",VLOOKUP(AW1027,LUNGES_CALON_WANITA,2),""))))</f>
        <v/>
      </c>
      <c r="AY1027" s="360"/>
      <c r="AZ1027" s="348" t="str">
        <f t="shared" ref="AZ1027:AZ1090" si="1163">IF(OR(G1027="",AY1027=""),"", IF(AY1027="-","-", IF(G1027="P",VLOOKUP(AY1027,PUSHUP_CALON_PRIA,2),IF(G1027="W",VLOOKUP(AY1027,MODIFPUSHUP_CALON_WANITA,2),""))))</f>
        <v/>
      </c>
      <c r="BA1027" s="367"/>
      <c r="BB1027" s="348" t="str">
        <f t="shared" ref="BB1027:BB1090" si="1164">IF(OR(G1027="",BA1027="",BA1027=0),"",IF(BA1027="-","-", IF(G1027="P",VLOOKUP(BA1027,SHUTTLERUN_CALON_PRIA,2),IF(G1027="W",VLOOKUP(BA1027,SHUTTLERUN_CALON_WANITA,2),""))))</f>
        <v/>
      </c>
      <c r="BC1027" s="350" t="str">
        <f t="shared" si="1101"/>
        <v/>
      </c>
      <c r="BD1027" s="350" t="str">
        <f t="shared" si="1102"/>
        <v/>
      </c>
      <c r="BE1027" s="360"/>
      <c r="BF1027" s="361"/>
      <c r="BG1027" s="362" t="str">
        <f t="shared" si="1137"/>
        <v/>
      </c>
      <c r="BH1027" s="354" t="str">
        <f t="shared" si="1103"/>
        <v/>
      </c>
      <c r="BI1027" s="350" t="str">
        <f t="shared" si="1104"/>
        <v/>
      </c>
      <c r="BJ1027" s="113" t="str">
        <f t="shared" si="1105"/>
        <v/>
      </c>
      <c r="BK1027" s="347" t="str">
        <f t="shared" si="1130"/>
        <v/>
      </c>
      <c r="BR1027" s="307"/>
      <c r="BS1027" s="51" t="str">
        <f t="shared" si="1106"/>
        <v/>
      </c>
      <c r="BT1027" s="51" t="str">
        <f t="shared" si="1107"/>
        <v/>
      </c>
      <c r="BU1027" s="51" t="str">
        <f t="shared" si="1108"/>
        <v/>
      </c>
      <c r="BV1027" s="51" t="str">
        <f t="shared" si="1109"/>
        <v/>
      </c>
      <c r="BW1027" s="51" t="str">
        <f t="shared" si="1110"/>
        <v/>
      </c>
      <c r="BX1027" s="51" t="str">
        <f t="shared" si="1111"/>
        <v/>
      </c>
      <c r="BY1027" s="51" t="str">
        <f t="shared" si="1112"/>
        <v/>
      </c>
      <c r="BZ1027" s="51" t="str">
        <f t="shared" si="1113"/>
        <v/>
      </c>
      <c r="CA1027" s="51" t="str">
        <f t="shared" si="1114"/>
        <v/>
      </c>
      <c r="CB1027" s="51" t="str">
        <f t="shared" si="1115"/>
        <v/>
      </c>
      <c r="CC1027" s="51" t="str">
        <f t="shared" ref="CC1027:CC1090" si="1165">IF(BC1027="","", IF(G1027="P",IF(BC1027&lt;=34.99,"TL", IF(BC1027&gt;=35,"L")), IF(G1027="W", IF(BC1027&lt;=34.99,"TL", IF(BC1027&gt;=35,"L")))))</f>
        <v/>
      </c>
      <c r="CD1027" s="51" t="str">
        <f t="shared" ref="CD1027:CD1090" si="1166">IF(BD1027="","", IF(G1027="P",IF(BD1027&lt;=40.99,"TL", IF(BD1027&gt;=41,"L")), IF(G1027="W", IF(BD1027&lt;=40.99,"TL", IF(BD1027&gt;=41,"L")))))</f>
        <v/>
      </c>
      <c r="CE1027" s="51" t="str">
        <f t="shared" si="1116"/>
        <v/>
      </c>
      <c r="CF1027" s="51"/>
      <c r="CH1027" s="53" t="str">
        <f t="shared" si="1117"/>
        <v/>
      </c>
      <c r="CI1027" s="53" t="str">
        <f t="shared" si="1118"/>
        <v/>
      </c>
      <c r="CJ1027" s="54" t="str">
        <f t="shared" si="1119"/>
        <v/>
      </c>
      <c r="CK1027" s="53" t="str">
        <f t="shared" si="1120"/>
        <v/>
      </c>
      <c r="CL1027" s="53" t="str">
        <f t="shared" si="1121"/>
        <v/>
      </c>
      <c r="CM1027" s="53" t="str">
        <f t="shared" si="1122"/>
        <v/>
      </c>
      <c r="CN1027" s="53" t="str">
        <f t="shared" si="1123"/>
        <v/>
      </c>
      <c r="CO1027" s="53" t="str">
        <f t="shared" si="1124"/>
        <v/>
      </c>
      <c r="CP1027" s="53" t="str">
        <f t="shared" si="1125"/>
        <v/>
      </c>
      <c r="CQ1027" s="53" t="str">
        <f t="shared" si="1126"/>
        <v/>
      </c>
      <c r="CR1027" s="53" t="str">
        <f t="shared" si="1127"/>
        <v/>
      </c>
      <c r="CS1027" s="53" t="str">
        <f t="shared" si="1128"/>
        <v/>
      </c>
      <c r="CT1027" s="53" t="str">
        <f t="shared" si="1129"/>
        <v/>
      </c>
      <c r="CU1027" s="53" t="str">
        <f t="shared" si="1138"/>
        <v/>
      </c>
    </row>
    <row r="1028" spans="1:99" hidden="1" x14ac:dyDescent="0.3">
      <c r="A1028" s="40">
        <v>1090</v>
      </c>
      <c r="B1028" s="141"/>
      <c r="C1028" s="142"/>
      <c r="D1028" s="144"/>
      <c r="E1028" s="144"/>
      <c r="F1028" s="312"/>
      <c r="G1028" s="144" t="s">
        <v>141</v>
      </c>
      <c r="H1028" s="314"/>
      <c r="I1028" s="314"/>
      <c r="J1028" s="315" t="str">
        <f t="shared" si="1139"/>
        <v/>
      </c>
      <c r="K1028" s="316" t="str">
        <f t="shared" si="1140"/>
        <v/>
      </c>
      <c r="L1028" s="317" t="str">
        <f t="shared" si="1141"/>
        <v/>
      </c>
      <c r="M1028" s="316" t="str">
        <f t="shared" si="1142"/>
        <v/>
      </c>
      <c r="N1028" s="317" t="str">
        <f t="shared" si="1143"/>
        <v/>
      </c>
      <c r="O1028" s="316" t="str">
        <f t="shared" si="1144"/>
        <v/>
      </c>
      <c r="P1028" s="317" t="str">
        <f t="shared" si="1145"/>
        <v/>
      </c>
      <c r="Q1028" s="318" t="str">
        <f t="shared" si="1146"/>
        <v/>
      </c>
      <c r="R1028" s="319" t="str">
        <f t="shared" si="1147"/>
        <v/>
      </c>
      <c r="S1028" s="318" t="str">
        <f t="shared" si="1148"/>
        <v/>
      </c>
      <c r="T1028" s="317" t="str">
        <f t="shared" si="1149"/>
        <v/>
      </c>
      <c r="U1028" s="318" t="str">
        <f t="shared" si="1150"/>
        <v/>
      </c>
      <c r="V1028" s="319" t="str">
        <f t="shared" si="1151"/>
        <v/>
      </c>
      <c r="W1028" s="318" t="str">
        <f t="shared" si="1152"/>
        <v/>
      </c>
      <c r="X1028" s="319" t="str">
        <f t="shared" si="1153"/>
        <v/>
      </c>
      <c r="Y1028" s="318" t="str">
        <f t="shared" si="1154"/>
        <v/>
      </c>
      <c r="Z1028" s="319" t="str">
        <f t="shared" si="1155"/>
        <v/>
      </c>
      <c r="AA1028" s="317" t="str">
        <f t="shared" si="1156"/>
        <v/>
      </c>
      <c r="AB1028" s="97" t="str">
        <f t="shared" si="1157"/>
        <v/>
      </c>
      <c r="AC1028" s="143" t="str">
        <f t="shared" si="1158"/>
        <v/>
      </c>
      <c r="AD1028" s="143" t="str">
        <f t="shared" si="1131"/>
        <v/>
      </c>
      <c r="AE1028" s="360"/>
      <c r="AF1028" s="360"/>
      <c r="AG1028" s="364"/>
      <c r="AH1028" s="363" t="str">
        <f t="shared" si="1132"/>
        <v/>
      </c>
      <c r="AI1028" s="360"/>
      <c r="AJ1028" s="360"/>
      <c r="AK1028" s="364"/>
      <c r="AL1028" s="365" t="str">
        <f t="shared" si="1133"/>
        <v/>
      </c>
      <c r="AM1028" s="363" t="str">
        <f t="shared" si="1134"/>
        <v/>
      </c>
      <c r="AN1028" s="366" t="str">
        <f t="shared" si="1135"/>
        <v/>
      </c>
      <c r="AO1028" s="360"/>
      <c r="AP1028" s="360"/>
      <c r="AQ1028" s="360" t="str">
        <f t="shared" si="1136"/>
        <v/>
      </c>
      <c r="AR1028" s="348" t="str">
        <f t="shared" si="1159"/>
        <v/>
      </c>
      <c r="AS1028" s="360"/>
      <c r="AT1028" s="348" t="str">
        <f t="shared" si="1160"/>
        <v/>
      </c>
      <c r="AU1028" s="360"/>
      <c r="AV1028" s="348" t="str">
        <f t="shared" si="1161"/>
        <v/>
      </c>
      <c r="AW1028" s="360"/>
      <c r="AX1028" s="348" t="str">
        <f t="shared" si="1162"/>
        <v/>
      </c>
      <c r="AY1028" s="360"/>
      <c r="AZ1028" s="348" t="str">
        <f t="shared" si="1163"/>
        <v/>
      </c>
      <c r="BA1028" s="367"/>
      <c r="BB1028" s="348" t="str">
        <f t="shared" si="1164"/>
        <v/>
      </c>
      <c r="BC1028" s="350" t="str">
        <f t="shared" ref="BC1028:BC1091" si="1167">IF(OR(AT1028="",AV1028="",AX1028="",AZ1028="",BB1028=""),"",IF(OR(AS1028="-",AU1028="-",AW1028="-",AY1028="-",BA1028="-"),0,VALUE(FIXED(((AT1028+AV1028+AX1028+AZ1028+BB1028)/5),2))))</f>
        <v/>
      </c>
      <c r="BD1028" s="350" t="str">
        <f t="shared" ref="BD1028:BD1091" si="1168">IF(OR(AR1028="",BC1028=""),"",IF(OR(AS1028="-",AU1028="-",AW1028="-",AY1028="-",BA1028="-"),0, VALUE(FIXED(((AR1028+BC1028)/2),2))))</f>
        <v/>
      </c>
      <c r="BE1028" s="360"/>
      <c r="BF1028" s="361"/>
      <c r="BG1028" s="362" t="str">
        <f t="shared" si="1137"/>
        <v/>
      </c>
      <c r="BH1028" s="354" t="str">
        <f t="shared" ref="BH1028:BH1091" si="1169">IF(OR(G1028="",AN1028="",BD1028=""),"", IF(OR(AE1028="-",AF1028="-",AI1028="-",AJ1028="-",AS1028="-",AU1028="-",AW1028="-",AY1028="-",BA1028="-"),0, VALUE(FIXED(((AN1028*30%)+(BD1028*70%)),2))))</f>
        <v/>
      </c>
      <c r="BI1028" s="350" t="str">
        <f t="shared" ref="BI1028:BI1091" si="1170">IF(OR(G1028="",BH1028=""),"", IF(OR(AE1028="-",AF1028="-",AI1028="-",AJ1028="-",AS1028="-",AU1028="-",AW1028="-",BA1028="-"),0, IF(AND(BJ1028="TL",OR(BH1028&lt;=40.99,BH1028&gt;=41)),VLOOKUP(BH1028,NILAI_KONVERSI,2),IF(BJ1028="L",BH1028,""))))</f>
        <v/>
      </c>
      <c r="BJ1028" s="113" t="str">
        <f t="shared" ref="BJ1028:BJ1091" si="1171">IF(BH1028="","", IF(OR(AQ1028="-",AS1028="-",AU1028="-",AW1028="-",AY1028="-", BA1028="-"),"-", IF(COUNTIF(BS1028:CE1028,"TL")&gt;=1,"TL","L")))</f>
        <v/>
      </c>
      <c r="BK1028" s="347" t="str">
        <f t="shared" si="1130"/>
        <v/>
      </c>
      <c r="BR1028" s="307"/>
      <c r="BS1028" s="51" t="str">
        <f t="shared" ref="BS1028:BS1091" si="1172">IF(AD1028="","",IF(AD1028="-","-",IF(AD1028&lt;=20,"TL","L")))</f>
        <v/>
      </c>
      <c r="BT1028" s="51" t="str">
        <f t="shared" ref="BT1028:BT1091" si="1173">IF(AH1028="","",IF(AH1028="-","-",IF(AH1028&lt;=30,"TL","L")))</f>
        <v/>
      </c>
      <c r="BU1028" s="51" t="str">
        <f t="shared" ref="BU1028:BU1091" si="1174">IF(AM1028="","",IF(AM1028="-","-",IF(AM1028&lt;=20,"TL","L")))</f>
        <v/>
      </c>
      <c r="BV1028" s="51" t="str">
        <f t="shared" ref="BV1028:BV1091" si="1175">IF(AN1028="","",IF(AN1028="-","-",IF(AN1028&lt;=20.99,"TL","L")))</f>
        <v/>
      </c>
      <c r="BW1028" s="51" t="str">
        <f t="shared" ref="BW1028:BW1091" si="1176">IF(AR1028="","", IF(AR1028="-","-", IF(AR1028&lt;=34,"TL","L")))</f>
        <v/>
      </c>
      <c r="BX1028" s="51" t="str">
        <f t="shared" ref="BX1028:BX1091" si="1177">IF(AT1028="","",IF(AT1028="-","-",IF(G1028="P",IF(AT1028&lt;=24,"TL",IF(AT1028&gt;=25,"L")),IF(G1028="W",IF(AT1028&lt;=30,"TL",IF(AT1028&gt;=31,"L"))))))</f>
        <v/>
      </c>
      <c r="BY1028" s="51" t="str">
        <f t="shared" ref="BY1028:BY1091" si="1178">IF(AV1028="","",IF(AV1028="-","-",IF(G1028="P",IF(AV1028&lt;=30,"TL",IF(AV1028&gt;=31,"L")),IF(G1028="W",IF(AV1028&lt;=30,"TL",IF(AV1028&gt;=31,"L"))))))</f>
        <v/>
      </c>
      <c r="BZ1028" s="51" t="str">
        <f t="shared" ref="BZ1028:BZ1091" si="1179">IF(AX1028="","",IF(AX1028="-","-",IF(G1028="P",IF(AX1028&lt;=30,"TL",IF(AX1028&gt;=31,"L")),IF(G1028="W",IF(AX1028&lt;=30,"TL",IF(AX1028&gt;=31,"L"))))))</f>
        <v/>
      </c>
      <c r="CA1028" s="51" t="str">
        <f t="shared" ref="CA1028:CA1091" si="1180">IF(AZ1028="","",IF(AZ1028="-","-",IF(G1028="P",IF(AZ1028&lt;=30,"TL",IF(AZ1028&gt;=31,"L")),IF(G1028="W",IF(AZ1028&lt;=30,"TL",IF(AZ1028&gt;=31,"L"))))))</f>
        <v/>
      </c>
      <c r="CB1028" s="51" t="str">
        <f t="shared" ref="CB1028:CB1091" si="1181">IF(BB1028="","",IF(BB1028="-","-",IF(G1028="P",IF(BB1028&lt;=30,"TL",IF(BB1028&gt;=31,"L")),IF(G1028="W",IF(BB1028&lt;=30,"TL",IF(BB1028&gt;=31,"L"))))))</f>
        <v/>
      </c>
      <c r="CC1028" s="51" t="str">
        <f t="shared" si="1165"/>
        <v/>
      </c>
      <c r="CD1028" s="51" t="str">
        <f t="shared" si="1166"/>
        <v/>
      </c>
      <c r="CE1028" s="51" t="str">
        <f t="shared" ref="CE1028:CE1091" si="1182">IF(BH1028="","",IF(BH1028&lt;=40.99,"TL", IF(BH1028&gt;=41,"L")))</f>
        <v/>
      </c>
      <c r="CF1028" s="51"/>
      <c r="CH1028" s="53" t="str">
        <f t="shared" ref="CH1028:CH1091" si="1183">IF(BS1028="TL","BB="&amp;""&amp;AC1028&amp;"("&amp;AD1028&amp;"),         ", "")</f>
        <v/>
      </c>
      <c r="CI1028" s="53" t="str">
        <f t="shared" ref="CI1028:CI1091" si="1184">IF(OR(AE1028="-",AF1028="-"),"NSA= tdk melaks"&amp;",             ",IF(BT1028="TL","NSA=N-"&amp;AF1028&amp;""&amp;"("&amp;AH1028&amp;")"&amp;"("&amp;AG1028&amp;")"&amp;",                    ",""))</f>
        <v/>
      </c>
      <c r="CJ1028" s="54" t="str">
        <f t="shared" ref="CJ1028:CJ1091" si="1185">IF(AL1028="-","SGP= tdk melaks"&amp;",       ",IF(BU1028="TL",AL1028&amp;"="&amp;""&amp;"("&amp;AM1028&amp;"),  ",""))</f>
        <v/>
      </c>
      <c r="CK1028" s="53" t="str">
        <f t="shared" ref="CK1028:CK1091" si="1186">IF(BV1028="TL","NP="&amp;"("&amp;FIXED((AN1028),2)&amp;"),               ","")</f>
        <v/>
      </c>
      <c r="CL1028" s="53" t="str">
        <f t="shared" ref="CL1028:CL1091" si="1187">IF(AQ1028="-","A= tdk melaks"&amp;",                       ", IF(BW1028="TL","A="&amp;"("&amp;AR1028&amp;")"&amp;" (Lari Kurang "&amp;(AQ1028-2272)&amp;"m),                      ",""))</f>
        <v/>
      </c>
      <c r="CM1028" s="53" t="str">
        <f t="shared" ref="CM1028:CM1091" si="1188">IF(AS1028="-","B1= tdk melaks"&amp;",        ",IF(BX1028="TL","B1="&amp;"("&amp;AT1028&amp;"),                 ",""))</f>
        <v/>
      </c>
      <c r="CN1028" s="53" t="str">
        <f t="shared" ref="CN1028:CN1091" si="1189">IF(AU1028="-","B2= tdk melaks"&amp;",       ",IF(BY1028="TL","B2="&amp;"("&amp;AV1028&amp;"),                 ",""))</f>
        <v/>
      </c>
      <c r="CO1028" s="53" t="str">
        <f t="shared" ref="CO1028:CO1091" si="1190">IF(AW1028="-","B3= tdk melaks"&amp;",       ",IF(BZ1028="TL","B3="&amp;"("&amp;AX1028&amp;"),                    ",""))</f>
        <v/>
      </c>
      <c r="CP1028" s="53" t="str">
        <f t="shared" ref="CP1028:CP1091" si="1191">IF(BA1028="-","B4= tdk melaks"&amp;",       ",IF(CA1028="TL","B4="&amp;"("&amp;AZ1028&amp;"),                    ",""))</f>
        <v/>
      </c>
      <c r="CQ1028" s="53" t="str">
        <f t="shared" ref="CQ1028:CQ1091" si="1192">IF(BB1028="-","B4= tdk melaks"&amp;",       ",IF(CB1028="TL","B5="&amp;"("&amp;BB1028&amp;"),                    ",""))</f>
        <v/>
      </c>
      <c r="CR1028" s="53" t="str">
        <f t="shared" ref="CR1028:CR1091" si="1193">IF(CC1028="TL","R.B="&amp;"("&amp;FIXED((BC1028),2)&amp;"),                      ", "")</f>
        <v/>
      </c>
      <c r="CS1028" s="53" t="str">
        <f t="shared" ref="CS1028:CS1091" si="1194">IF(CD1028="TL","R.AB="&amp;"("&amp;FIXED((BD1028),2)&amp;"),                        ", "")</f>
        <v/>
      </c>
      <c r="CT1028" s="53" t="str">
        <f t="shared" ref="CT1028:CT1091" si="1195">IF(CE1028="TL","N.A="&amp;"("&amp;FIXED((BH1028),2)&amp;").", "")</f>
        <v/>
      </c>
      <c r="CU1028" s="53" t="str">
        <f t="shared" si="1138"/>
        <v/>
      </c>
    </row>
    <row r="1029" spans="1:99" hidden="1" x14ac:dyDescent="0.3">
      <c r="A1029" s="40">
        <v>1091</v>
      </c>
      <c r="B1029" s="141"/>
      <c r="C1029" s="142"/>
      <c r="D1029" s="144"/>
      <c r="E1029" s="144"/>
      <c r="F1029" s="312"/>
      <c r="G1029" s="144" t="s">
        <v>141</v>
      </c>
      <c r="H1029" s="314"/>
      <c r="I1029" s="314"/>
      <c r="J1029" s="315" t="str">
        <f t="shared" si="1139"/>
        <v/>
      </c>
      <c r="K1029" s="316" t="str">
        <f t="shared" si="1140"/>
        <v/>
      </c>
      <c r="L1029" s="317" t="str">
        <f t="shared" si="1141"/>
        <v/>
      </c>
      <c r="M1029" s="316" t="str">
        <f t="shared" si="1142"/>
        <v/>
      </c>
      <c r="N1029" s="317" t="str">
        <f t="shared" si="1143"/>
        <v/>
      </c>
      <c r="O1029" s="316" t="str">
        <f t="shared" si="1144"/>
        <v/>
      </c>
      <c r="P1029" s="317" t="str">
        <f t="shared" si="1145"/>
        <v/>
      </c>
      <c r="Q1029" s="318" t="str">
        <f t="shared" si="1146"/>
        <v/>
      </c>
      <c r="R1029" s="319" t="str">
        <f t="shared" si="1147"/>
        <v/>
      </c>
      <c r="S1029" s="318" t="str">
        <f t="shared" si="1148"/>
        <v/>
      </c>
      <c r="T1029" s="317" t="str">
        <f t="shared" si="1149"/>
        <v/>
      </c>
      <c r="U1029" s="318" t="str">
        <f t="shared" si="1150"/>
        <v/>
      </c>
      <c r="V1029" s="319" t="str">
        <f t="shared" si="1151"/>
        <v/>
      </c>
      <c r="W1029" s="318" t="str">
        <f t="shared" si="1152"/>
        <v/>
      </c>
      <c r="X1029" s="319" t="str">
        <f t="shared" si="1153"/>
        <v/>
      </c>
      <c r="Y1029" s="318" t="str">
        <f t="shared" si="1154"/>
        <v/>
      </c>
      <c r="Z1029" s="319" t="str">
        <f t="shared" si="1155"/>
        <v/>
      </c>
      <c r="AA1029" s="317" t="str">
        <f t="shared" si="1156"/>
        <v/>
      </c>
      <c r="AB1029" s="97" t="str">
        <f t="shared" si="1157"/>
        <v/>
      </c>
      <c r="AC1029" s="143" t="str">
        <f t="shared" si="1158"/>
        <v/>
      </c>
      <c r="AD1029" s="143" t="str">
        <f t="shared" si="1131"/>
        <v/>
      </c>
      <c r="AE1029" s="360"/>
      <c r="AF1029" s="360"/>
      <c r="AG1029" s="364"/>
      <c r="AH1029" s="363" t="str">
        <f t="shared" si="1132"/>
        <v/>
      </c>
      <c r="AI1029" s="360"/>
      <c r="AJ1029" s="360"/>
      <c r="AK1029" s="364"/>
      <c r="AL1029" s="365" t="str">
        <f t="shared" si="1133"/>
        <v/>
      </c>
      <c r="AM1029" s="363" t="str">
        <f t="shared" si="1134"/>
        <v/>
      </c>
      <c r="AN1029" s="366" t="str">
        <f t="shared" si="1135"/>
        <v/>
      </c>
      <c r="AO1029" s="360"/>
      <c r="AP1029" s="360"/>
      <c r="AQ1029" s="360" t="str">
        <f t="shared" si="1136"/>
        <v/>
      </c>
      <c r="AR1029" s="348" t="str">
        <f t="shared" si="1159"/>
        <v/>
      </c>
      <c r="AS1029" s="360"/>
      <c r="AT1029" s="348" t="str">
        <f t="shared" si="1160"/>
        <v/>
      </c>
      <c r="AU1029" s="360"/>
      <c r="AV1029" s="348" t="str">
        <f t="shared" si="1161"/>
        <v/>
      </c>
      <c r="AW1029" s="360"/>
      <c r="AX1029" s="348" t="str">
        <f t="shared" si="1162"/>
        <v/>
      </c>
      <c r="AY1029" s="360"/>
      <c r="AZ1029" s="348" t="str">
        <f t="shared" si="1163"/>
        <v/>
      </c>
      <c r="BA1029" s="367"/>
      <c r="BB1029" s="348" t="str">
        <f t="shared" si="1164"/>
        <v/>
      </c>
      <c r="BC1029" s="350" t="str">
        <f t="shared" si="1167"/>
        <v/>
      </c>
      <c r="BD1029" s="350" t="str">
        <f t="shared" si="1168"/>
        <v/>
      </c>
      <c r="BE1029" s="360"/>
      <c r="BF1029" s="361"/>
      <c r="BG1029" s="362" t="str">
        <f t="shared" si="1137"/>
        <v/>
      </c>
      <c r="BH1029" s="354" t="str">
        <f t="shared" si="1169"/>
        <v/>
      </c>
      <c r="BI1029" s="350" t="str">
        <f t="shared" si="1170"/>
        <v/>
      </c>
      <c r="BJ1029" s="113" t="str">
        <f t="shared" si="1171"/>
        <v/>
      </c>
      <c r="BK1029" s="347" t="str">
        <f t="shared" ref="BK1029:BK1092" si="1196">IF(BJ1029="","",CONCATENATE(CH1029,CI1029,CJ1029,CK1029,CL1029,CM1029,CN1029,CO1029,CP1029,CQ1029,CR1029,CS1029,CU1029,CT1029))</f>
        <v/>
      </c>
      <c r="BR1029" s="307"/>
      <c r="BS1029" s="51" t="str">
        <f t="shared" si="1172"/>
        <v/>
      </c>
      <c r="BT1029" s="51" t="str">
        <f t="shared" si="1173"/>
        <v/>
      </c>
      <c r="BU1029" s="51" t="str">
        <f t="shared" si="1174"/>
        <v/>
      </c>
      <c r="BV1029" s="51" t="str">
        <f t="shared" si="1175"/>
        <v/>
      </c>
      <c r="BW1029" s="51" t="str">
        <f t="shared" si="1176"/>
        <v/>
      </c>
      <c r="BX1029" s="51" t="str">
        <f t="shared" si="1177"/>
        <v/>
      </c>
      <c r="BY1029" s="51" t="str">
        <f t="shared" si="1178"/>
        <v/>
      </c>
      <c r="BZ1029" s="51" t="str">
        <f t="shared" si="1179"/>
        <v/>
      </c>
      <c r="CA1029" s="51" t="str">
        <f t="shared" si="1180"/>
        <v/>
      </c>
      <c r="CB1029" s="51" t="str">
        <f t="shared" si="1181"/>
        <v/>
      </c>
      <c r="CC1029" s="51" t="str">
        <f t="shared" si="1165"/>
        <v/>
      </c>
      <c r="CD1029" s="51" t="str">
        <f t="shared" si="1166"/>
        <v/>
      </c>
      <c r="CE1029" s="51" t="str">
        <f t="shared" si="1182"/>
        <v/>
      </c>
      <c r="CF1029" s="51"/>
      <c r="CH1029" s="53" t="str">
        <f t="shared" si="1183"/>
        <v/>
      </c>
      <c r="CI1029" s="53" t="str">
        <f t="shared" si="1184"/>
        <v/>
      </c>
      <c r="CJ1029" s="54" t="str">
        <f t="shared" si="1185"/>
        <v/>
      </c>
      <c r="CK1029" s="53" t="str">
        <f t="shared" si="1186"/>
        <v/>
      </c>
      <c r="CL1029" s="53" t="str">
        <f t="shared" si="1187"/>
        <v/>
      </c>
      <c r="CM1029" s="53" t="str">
        <f t="shared" si="1188"/>
        <v/>
      </c>
      <c r="CN1029" s="53" t="str">
        <f t="shared" si="1189"/>
        <v/>
      </c>
      <c r="CO1029" s="53" t="str">
        <f t="shared" si="1190"/>
        <v/>
      </c>
      <c r="CP1029" s="53" t="str">
        <f t="shared" si="1191"/>
        <v/>
      </c>
      <c r="CQ1029" s="53" t="str">
        <f t="shared" si="1192"/>
        <v/>
      </c>
      <c r="CR1029" s="53" t="str">
        <f t="shared" si="1193"/>
        <v/>
      </c>
      <c r="CS1029" s="53" t="str">
        <f t="shared" si="1194"/>
        <v/>
      </c>
      <c r="CT1029" s="53" t="str">
        <f t="shared" si="1195"/>
        <v/>
      </c>
      <c r="CU1029" s="53" t="str">
        <f t="shared" si="1138"/>
        <v/>
      </c>
    </row>
    <row r="1030" spans="1:99" hidden="1" x14ac:dyDescent="0.3">
      <c r="A1030" s="40">
        <v>1092</v>
      </c>
      <c r="B1030" s="141"/>
      <c r="C1030" s="142"/>
      <c r="D1030" s="144"/>
      <c r="E1030" s="144"/>
      <c r="F1030" s="312"/>
      <c r="G1030" s="144" t="s">
        <v>141</v>
      </c>
      <c r="H1030" s="314"/>
      <c r="I1030" s="314"/>
      <c r="J1030" s="315" t="str">
        <f t="shared" si="1139"/>
        <v/>
      </c>
      <c r="K1030" s="316" t="str">
        <f t="shared" si="1140"/>
        <v/>
      </c>
      <c r="L1030" s="317" t="str">
        <f t="shared" si="1141"/>
        <v/>
      </c>
      <c r="M1030" s="316" t="str">
        <f t="shared" si="1142"/>
        <v/>
      </c>
      <c r="N1030" s="317" t="str">
        <f t="shared" si="1143"/>
        <v/>
      </c>
      <c r="O1030" s="316" t="str">
        <f t="shared" si="1144"/>
        <v/>
      </c>
      <c r="P1030" s="317" t="str">
        <f t="shared" si="1145"/>
        <v/>
      </c>
      <c r="Q1030" s="318" t="str">
        <f t="shared" si="1146"/>
        <v/>
      </c>
      <c r="R1030" s="319" t="str">
        <f t="shared" si="1147"/>
        <v/>
      </c>
      <c r="S1030" s="318" t="str">
        <f t="shared" si="1148"/>
        <v/>
      </c>
      <c r="T1030" s="317" t="str">
        <f t="shared" si="1149"/>
        <v/>
      </c>
      <c r="U1030" s="318" t="str">
        <f t="shared" si="1150"/>
        <v/>
      </c>
      <c r="V1030" s="319" t="str">
        <f t="shared" si="1151"/>
        <v/>
      </c>
      <c r="W1030" s="318" t="str">
        <f t="shared" si="1152"/>
        <v/>
      </c>
      <c r="X1030" s="319" t="str">
        <f t="shared" si="1153"/>
        <v/>
      </c>
      <c r="Y1030" s="318" t="str">
        <f t="shared" si="1154"/>
        <v/>
      </c>
      <c r="Z1030" s="319" t="str">
        <f t="shared" si="1155"/>
        <v/>
      </c>
      <c r="AA1030" s="317" t="str">
        <f t="shared" si="1156"/>
        <v/>
      </c>
      <c r="AB1030" s="97" t="str">
        <f t="shared" si="1157"/>
        <v/>
      </c>
      <c r="AC1030" s="143" t="str">
        <f t="shared" si="1158"/>
        <v/>
      </c>
      <c r="AD1030" s="143" t="str">
        <f t="shared" si="1131"/>
        <v/>
      </c>
      <c r="AE1030" s="360"/>
      <c r="AF1030" s="360"/>
      <c r="AG1030" s="364"/>
      <c r="AH1030" s="363" t="str">
        <f t="shared" si="1132"/>
        <v/>
      </c>
      <c r="AI1030" s="360"/>
      <c r="AJ1030" s="360"/>
      <c r="AK1030" s="364"/>
      <c r="AL1030" s="365" t="str">
        <f t="shared" si="1133"/>
        <v/>
      </c>
      <c r="AM1030" s="363" t="str">
        <f t="shared" si="1134"/>
        <v/>
      </c>
      <c r="AN1030" s="366" t="str">
        <f t="shared" si="1135"/>
        <v/>
      </c>
      <c r="AO1030" s="360"/>
      <c r="AP1030" s="360"/>
      <c r="AQ1030" s="360" t="str">
        <f t="shared" si="1136"/>
        <v/>
      </c>
      <c r="AR1030" s="348" t="str">
        <f t="shared" si="1159"/>
        <v/>
      </c>
      <c r="AS1030" s="360"/>
      <c r="AT1030" s="348" t="str">
        <f t="shared" si="1160"/>
        <v/>
      </c>
      <c r="AU1030" s="360"/>
      <c r="AV1030" s="348" t="str">
        <f t="shared" si="1161"/>
        <v/>
      </c>
      <c r="AW1030" s="360"/>
      <c r="AX1030" s="348" t="str">
        <f t="shared" si="1162"/>
        <v/>
      </c>
      <c r="AY1030" s="360"/>
      <c r="AZ1030" s="348" t="str">
        <f t="shared" si="1163"/>
        <v/>
      </c>
      <c r="BA1030" s="367"/>
      <c r="BB1030" s="348" t="str">
        <f t="shared" si="1164"/>
        <v/>
      </c>
      <c r="BC1030" s="350" t="str">
        <f t="shared" si="1167"/>
        <v/>
      </c>
      <c r="BD1030" s="350" t="str">
        <f t="shared" si="1168"/>
        <v/>
      </c>
      <c r="BE1030" s="360"/>
      <c r="BF1030" s="361"/>
      <c r="BG1030" s="362" t="str">
        <f t="shared" si="1137"/>
        <v/>
      </c>
      <c r="BH1030" s="354" t="str">
        <f t="shared" si="1169"/>
        <v/>
      </c>
      <c r="BI1030" s="350" t="str">
        <f t="shared" si="1170"/>
        <v/>
      </c>
      <c r="BJ1030" s="113" t="str">
        <f t="shared" si="1171"/>
        <v/>
      </c>
      <c r="BK1030" s="347" t="str">
        <f t="shared" si="1196"/>
        <v/>
      </c>
      <c r="BR1030" s="307"/>
      <c r="BS1030" s="51" t="str">
        <f t="shared" si="1172"/>
        <v/>
      </c>
      <c r="BT1030" s="51" t="str">
        <f t="shared" si="1173"/>
        <v/>
      </c>
      <c r="BU1030" s="51" t="str">
        <f t="shared" si="1174"/>
        <v/>
      </c>
      <c r="BV1030" s="51" t="str">
        <f t="shared" si="1175"/>
        <v/>
      </c>
      <c r="BW1030" s="51" t="str">
        <f t="shared" si="1176"/>
        <v/>
      </c>
      <c r="BX1030" s="51" t="str">
        <f t="shared" si="1177"/>
        <v/>
      </c>
      <c r="BY1030" s="51" t="str">
        <f t="shared" si="1178"/>
        <v/>
      </c>
      <c r="BZ1030" s="51" t="str">
        <f t="shared" si="1179"/>
        <v/>
      </c>
      <c r="CA1030" s="51" t="str">
        <f t="shared" si="1180"/>
        <v/>
      </c>
      <c r="CB1030" s="51" t="str">
        <f t="shared" si="1181"/>
        <v/>
      </c>
      <c r="CC1030" s="51" t="str">
        <f t="shared" si="1165"/>
        <v/>
      </c>
      <c r="CD1030" s="51" t="str">
        <f t="shared" si="1166"/>
        <v/>
      </c>
      <c r="CE1030" s="51" t="str">
        <f t="shared" si="1182"/>
        <v/>
      </c>
      <c r="CF1030" s="51"/>
      <c r="CH1030" s="53" t="str">
        <f t="shared" si="1183"/>
        <v/>
      </c>
      <c r="CI1030" s="53" t="str">
        <f t="shared" si="1184"/>
        <v/>
      </c>
      <c r="CJ1030" s="54" t="str">
        <f t="shared" si="1185"/>
        <v/>
      </c>
      <c r="CK1030" s="53" t="str">
        <f t="shared" si="1186"/>
        <v/>
      </c>
      <c r="CL1030" s="53" t="str">
        <f t="shared" si="1187"/>
        <v/>
      </c>
      <c r="CM1030" s="53" t="str">
        <f t="shared" si="1188"/>
        <v/>
      </c>
      <c r="CN1030" s="53" t="str">
        <f t="shared" si="1189"/>
        <v/>
      </c>
      <c r="CO1030" s="53" t="str">
        <f t="shared" si="1190"/>
        <v/>
      </c>
      <c r="CP1030" s="53" t="str">
        <f t="shared" si="1191"/>
        <v/>
      </c>
      <c r="CQ1030" s="53" t="str">
        <f t="shared" si="1192"/>
        <v/>
      </c>
      <c r="CR1030" s="53" t="str">
        <f t="shared" si="1193"/>
        <v/>
      </c>
      <c r="CS1030" s="53" t="str">
        <f t="shared" si="1194"/>
        <v/>
      </c>
      <c r="CT1030" s="53" t="str">
        <f t="shared" si="1195"/>
        <v/>
      </c>
      <c r="CU1030" s="53" t="str">
        <f t="shared" si="1138"/>
        <v/>
      </c>
    </row>
    <row r="1031" spans="1:99" hidden="1" x14ac:dyDescent="0.3">
      <c r="A1031" s="40">
        <v>1093</v>
      </c>
      <c r="B1031" s="141"/>
      <c r="C1031" s="142"/>
      <c r="D1031" s="144"/>
      <c r="E1031" s="144"/>
      <c r="F1031" s="312"/>
      <c r="G1031" s="144" t="s">
        <v>141</v>
      </c>
      <c r="H1031" s="314"/>
      <c r="I1031" s="314"/>
      <c r="J1031" s="315" t="str">
        <f t="shared" si="1139"/>
        <v/>
      </c>
      <c r="K1031" s="316" t="str">
        <f t="shared" si="1140"/>
        <v/>
      </c>
      <c r="L1031" s="317" t="str">
        <f t="shared" si="1141"/>
        <v/>
      </c>
      <c r="M1031" s="316" t="str">
        <f t="shared" si="1142"/>
        <v/>
      </c>
      <c r="N1031" s="317" t="str">
        <f t="shared" si="1143"/>
        <v/>
      </c>
      <c r="O1031" s="316" t="str">
        <f t="shared" si="1144"/>
        <v/>
      </c>
      <c r="P1031" s="317" t="str">
        <f t="shared" si="1145"/>
        <v/>
      </c>
      <c r="Q1031" s="318" t="str">
        <f t="shared" si="1146"/>
        <v/>
      </c>
      <c r="R1031" s="319" t="str">
        <f t="shared" si="1147"/>
        <v/>
      </c>
      <c r="S1031" s="318" t="str">
        <f t="shared" si="1148"/>
        <v/>
      </c>
      <c r="T1031" s="317" t="str">
        <f t="shared" si="1149"/>
        <v/>
      </c>
      <c r="U1031" s="318" t="str">
        <f t="shared" si="1150"/>
        <v/>
      </c>
      <c r="V1031" s="319" t="str">
        <f t="shared" si="1151"/>
        <v/>
      </c>
      <c r="W1031" s="318" t="str">
        <f t="shared" si="1152"/>
        <v/>
      </c>
      <c r="X1031" s="319" t="str">
        <f t="shared" si="1153"/>
        <v/>
      </c>
      <c r="Y1031" s="318" t="str">
        <f t="shared" si="1154"/>
        <v/>
      </c>
      <c r="Z1031" s="319" t="str">
        <f t="shared" si="1155"/>
        <v/>
      </c>
      <c r="AA1031" s="317" t="str">
        <f t="shared" si="1156"/>
        <v/>
      </c>
      <c r="AB1031" s="97" t="str">
        <f t="shared" si="1157"/>
        <v/>
      </c>
      <c r="AC1031" s="143" t="str">
        <f t="shared" si="1158"/>
        <v/>
      </c>
      <c r="AD1031" s="143" t="str">
        <f t="shared" si="1131"/>
        <v/>
      </c>
      <c r="AE1031" s="360"/>
      <c r="AF1031" s="360"/>
      <c r="AG1031" s="364"/>
      <c r="AH1031" s="363" t="str">
        <f t="shared" si="1132"/>
        <v/>
      </c>
      <c r="AI1031" s="360"/>
      <c r="AJ1031" s="360"/>
      <c r="AK1031" s="364"/>
      <c r="AL1031" s="365" t="str">
        <f t="shared" si="1133"/>
        <v/>
      </c>
      <c r="AM1031" s="363" t="str">
        <f t="shared" si="1134"/>
        <v/>
      </c>
      <c r="AN1031" s="366" t="str">
        <f t="shared" si="1135"/>
        <v/>
      </c>
      <c r="AO1031" s="360"/>
      <c r="AP1031" s="360"/>
      <c r="AQ1031" s="360" t="str">
        <f t="shared" si="1136"/>
        <v/>
      </c>
      <c r="AR1031" s="348" t="str">
        <f t="shared" si="1159"/>
        <v/>
      </c>
      <c r="AS1031" s="360"/>
      <c r="AT1031" s="348" t="str">
        <f t="shared" si="1160"/>
        <v/>
      </c>
      <c r="AU1031" s="360"/>
      <c r="AV1031" s="348" t="str">
        <f t="shared" si="1161"/>
        <v/>
      </c>
      <c r="AW1031" s="360"/>
      <c r="AX1031" s="348" t="str">
        <f t="shared" si="1162"/>
        <v/>
      </c>
      <c r="AY1031" s="360"/>
      <c r="AZ1031" s="348" t="str">
        <f t="shared" si="1163"/>
        <v/>
      </c>
      <c r="BA1031" s="367"/>
      <c r="BB1031" s="348" t="str">
        <f t="shared" si="1164"/>
        <v/>
      </c>
      <c r="BC1031" s="350" t="str">
        <f t="shared" si="1167"/>
        <v/>
      </c>
      <c r="BD1031" s="350" t="str">
        <f t="shared" si="1168"/>
        <v/>
      </c>
      <c r="BE1031" s="360"/>
      <c r="BF1031" s="361"/>
      <c r="BG1031" s="362" t="str">
        <f t="shared" si="1137"/>
        <v/>
      </c>
      <c r="BH1031" s="354" t="str">
        <f t="shared" si="1169"/>
        <v/>
      </c>
      <c r="BI1031" s="350" t="str">
        <f t="shared" si="1170"/>
        <v/>
      </c>
      <c r="BJ1031" s="113" t="str">
        <f t="shared" si="1171"/>
        <v/>
      </c>
      <c r="BK1031" s="347" t="str">
        <f t="shared" si="1196"/>
        <v/>
      </c>
      <c r="BR1031" s="307"/>
      <c r="BS1031" s="51" t="str">
        <f t="shared" si="1172"/>
        <v/>
      </c>
      <c r="BT1031" s="51" t="str">
        <f t="shared" si="1173"/>
        <v/>
      </c>
      <c r="BU1031" s="51" t="str">
        <f t="shared" si="1174"/>
        <v/>
      </c>
      <c r="BV1031" s="51" t="str">
        <f t="shared" si="1175"/>
        <v/>
      </c>
      <c r="BW1031" s="51" t="str">
        <f t="shared" si="1176"/>
        <v/>
      </c>
      <c r="BX1031" s="51" t="str">
        <f t="shared" si="1177"/>
        <v/>
      </c>
      <c r="BY1031" s="51" t="str">
        <f t="shared" si="1178"/>
        <v/>
      </c>
      <c r="BZ1031" s="51" t="str">
        <f t="shared" si="1179"/>
        <v/>
      </c>
      <c r="CA1031" s="51" t="str">
        <f t="shared" si="1180"/>
        <v/>
      </c>
      <c r="CB1031" s="51" t="str">
        <f t="shared" si="1181"/>
        <v/>
      </c>
      <c r="CC1031" s="51" t="str">
        <f t="shared" si="1165"/>
        <v/>
      </c>
      <c r="CD1031" s="51" t="str">
        <f t="shared" si="1166"/>
        <v/>
      </c>
      <c r="CE1031" s="51" t="str">
        <f t="shared" si="1182"/>
        <v/>
      </c>
      <c r="CF1031" s="51"/>
      <c r="CH1031" s="53" t="str">
        <f t="shared" si="1183"/>
        <v/>
      </c>
      <c r="CI1031" s="53" t="str">
        <f t="shared" si="1184"/>
        <v/>
      </c>
      <c r="CJ1031" s="54" t="str">
        <f t="shared" si="1185"/>
        <v/>
      </c>
      <c r="CK1031" s="53" t="str">
        <f t="shared" si="1186"/>
        <v/>
      </c>
      <c r="CL1031" s="53" t="str">
        <f t="shared" si="1187"/>
        <v/>
      </c>
      <c r="CM1031" s="53" t="str">
        <f t="shared" si="1188"/>
        <v/>
      </c>
      <c r="CN1031" s="53" t="str">
        <f t="shared" si="1189"/>
        <v/>
      </c>
      <c r="CO1031" s="53" t="str">
        <f t="shared" si="1190"/>
        <v/>
      </c>
      <c r="CP1031" s="53" t="str">
        <f t="shared" si="1191"/>
        <v/>
      </c>
      <c r="CQ1031" s="53" t="str">
        <f t="shared" si="1192"/>
        <v/>
      </c>
      <c r="CR1031" s="53" t="str">
        <f t="shared" si="1193"/>
        <v/>
      </c>
      <c r="CS1031" s="53" t="str">
        <f t="shared" si="1194"/>
        <v/>
      </c>
      <c r="CT1031" s="53" t="str">
        <f t="shared" si="1195"/>
        <v/>
      </c>
      <c r="CU1031" s="53" t="str">
        <f t="shared" si="1138"/>
        <v/>
      </c>
    </row>
    <row r="1032" spans="1:99" hidden="1" x14ac:dyDescent="0.3">
      <c r="A1032" s="40">
        <v>1094</v>
      </c>
      <c r="B1032" s="141"/>
      <c r="C1032" s="142"/>
      <c r="D1032" s="144"/>
      <c r="E1032" s="144"/>
      <c r="F1032" s="312"/>
      <c r="G1032" s="144" t="s">
        <v>141</v>
      </c>
      <c r="H1032" s="314"/>
      <c r="I1032" s="314"/>
      <c r="J1032" s="315" t="str">
        <f t="shared" si="1139"/>
        <v/>
      </c>
      <c r="K1032" s="316" t="str">
        <f t="shared" si="1140"/>
        <v/>
      </c>
      <c r="L1032" s="317" t="str">
        <f t="shared" si="1141"/>
        <v/>
      </c>
      <c r="M1032" s="316" t="str">
        <f t="shared" si="1142"/>
        <v/>
      </c>
      <c r="N1032" s="317" t="str">
        <f t="shared" si="1143"/>
        <v/>
      </c>
      <c r="O1032" s="316" t="str">
        <f t="shared" si="1144"/>
        <v/>
      </c>
      <c r="P1032" s="317" t="str">
        <f t="shared" si="1145"/>
        <v/>
      </c>
      <c r="Q1032" s="318" t="str">
        <f t="shared" si="1146"/>
        <v/>
      </c>
      <c r="R1032" s="319" t="str">
        <f t="shared" si="1147"/>
        <v/>
      </c>
      <c r="S1032" s="318" t="str">
        <f t="shared" si="1148"/>
        <v/>
      </c>
      <c r="T1032" s="317" t="str">
        <f t="shared" si="1149"/>
        <v/>
      </c>
      <c r="U1032" s="318" t="str">
        <f t="shared" si="1150"/>
        <v/>
      </c>
      <c r="V1032" s="319" t="str">
        <f t="shared" si="1151"/>
        <v/>
      </c>
      <c r="W1032" s="318" t="str">
        <f t="shared" si="1152"/>
        <v/>
      </c>
      <c r="X1032" s="319" t="str">
        <f t="shared" si="1153"/>
        <v/>
      </c>
      <c r="Y1032" s="318" t="str">
        <f t="shared" si="1154"/>
        <v/>
      </c>
      <c r="Z1032" s="319" t="str">
        <f t="shared" si="1155"/>
        <v/>
      </c>
      <c r="AA1032" s="317" t="str">
        <f t="shared" si="1156"/>
        <v/>
      </c>
      <c r="AB1032" s="97" t="str">
        <f t="shared" si="1157"/>
        <v/>
      </c>
      <c r="AC1032" s="143" t="str">
        <f t="shared" si="1158"/>
        <v/>
      </c>
      <c r="AD1032" s="143" t="str">
        <f t="shared" si="1131"/>
        <v/>
      </c>
      <c r="AE1032" s="360"/>
      <c r="AF1032" s="360"/>
      <c r="AG1032" s="364"/>
      <c r="AH1032" s="363" t="str">
        <f t="shared" si="1132"/>
        <v/>
      </c>
      <c r="AI1032" s="360"/>
      <c r="AJ1032" s="360"/>
      <c r="AK1032" s="364"/>
      <c r="AL1032" s="365" t="str">
        <f t="shared" si="1133"/>
        <v/>
      </c>
      <c r="AM1032" s="363" t="str">
        <f t="shared" si="1134"/>
        <v/>
      </c>
      <c r="AN1032" s="366" t="str">
        <f t="shared" si="1135"/>
        <v/>
      </c>
      <c r="AO1032" s="360"/>
      <c r="AP1032" s="360"/>
      <c r="AQ1032" s="360" t="str">
        <f t="shared" si="1136"/>
        <v/>
      </c>
      <c r="AR1032" s="348" t="str">
        <f t="shared" si="1159"/>
        <v/>
      </c>
      <c r="AS1032" s="360"/>
      <c r="AT1032" s="348" t="str">
        <f t="shared" si="1160"/>
        <v/>
      </c>
      <c r="AU1032" s="360"/>
      <c r="AV1032" s="348" t="str">
        <f t="shared" si="1161"/>
        <v/>
      </c>
      <c r="AW1032" s="360"/>
      <c r="AX1032" s="348" t="str">
        <f t="shared" si="1162"/>
        <v/>
      </c>
      <c r="AY1032" s="360"/>
      <c r="AZ1032" s="348" t="str">
        <f t="shared" si="1163"/>
        <v/>
      </c>
      <c r="BA1032" s="367"/>
      <c r="BB1032" s="348" t="str">
        <f t="shared" si="1164"/>
        <v/>
      </c>
      <c r="BC1032" s="350" t="str">
        <f t="shared" si="1167"/>
        <v/>
      </c>
      <c r="BD1032" s="350" t="str">
        <f t="shared" si="1168"/>
        <v/>
      </c>
      <c r="BE1032" s="360"/>
      <c r="BF1032" s="361"/>
      <c r="BG1032" s="362" t="str">
        <f t="shared" si="1137"/>
        <v/>
      </c>
      <c r="BH1032" s="354" t="str">
        <f t="shared" si="1169"/>
        <v/>
      </c>
      <c r="BI1032" s="350" t="str">
        <f t="shared" si="1170"/>
        <v/>
      </c>
      <c r="BJ1032" s="113" t="str">
        <f t="shared" si="1171"/>
        <v/>
      </c>
      <c r="BK1032" s="347" t="str">
        <f t="shared" si="1196"/>
        <v/>
      </c>
      <c r="BR1032" s="307"/>
      <c r="BS1032" s="51" t="str">
        <f t="shared" si="1172"/>
        <v/>
      </c>
      <c r="BT1032" s="51" t="str">
        <f t="shared" si="1173"/>
        <v/>
      </c>
      <c r="BU1032" s="51" t="str">
        <f t="shared" si="1174"/>
        <v/>
      </c>
      <c r="BV1032" s="51" t="str">
        <f t="shared" si="1175"/>
        <v/>
      </c>
      <c r="BW1032" s="51" t="str">
        <f t="shared" si="1176"/>
        <v/>
      </c>
      <c r="BX1032" s="51" t="str">
        <f t="shared" si="1177"/>
        <v/>
      </c>
      <c r="BY1032" s="51" t="str">
        <f t="shared" si="1178"/>
        <v/>
      </c>
      <c r="BZ1032" s="51" t="str">
        <f t="shared" si="1179"/>
        <v/>
      </c>
      <c r="CA1032" s="51" t="str">
        <f t="shared" si="1180"/>
        <v/>
      </c>
      <c r="CB1032" s="51" t="str">
        <f t="shared" si="1181"/>
        <v/>
      </c>
      <c r="CC1032" s="51" t="str">
        <f t="shared" si="1165"/>
        <v/>
      </c>
      <c r="CD1032" s="51" t="str">
        <f t="shared" si="1166"/>
        <v/>
      </c>
      <c r="CE1032" s="51" t="str">
        <f t="shared" si="1182"/>
        <v/>
      </c>
      <c r="CF1032" s="51"/>
      <c r="CH1032" s="53" t="str">
        <f t="shared" si="1183"/>
        <v/>
      </c>
      <c r="CI1032" s="53" t="str">
        <f t="shared" si="1184"/>
        <v/>
      </c>
      <c r="CJ1032" s="54" t="str">
        <f t="shared" si="1185"/>
        <v/>
      </c>
      <c r="CK1032" s="53" t="str">
        <f t="shared" si="1186"/>
        <v/>
      </c>
      <c r="CL1032" s="53" t="str">
        <f t="shared" si="1187"/>
        <v/>
      </c>
      <c r="CM1032" s="53" t="str">
        <f t="shared" si="1188"/>
        <v/>
      </c>
      <c r="CN1032" s="53" t="str">
        <f t="shared" si="1189"/>
        <v/>
      </c>
      <c r="CO1032" s="53" t="str">
        <f t="shared" si="1190"/>
        <v/>
      </c>
      <c r="CP1032" s="53" t="str">
        <f t="shared" si="1191"/>
        <v/>
      </c>
      <c r="CQ1032" s="53" t="str">
        <f t="shared" si="1192"/>
        <v/>
      </c>
      <c r="CR1032" s="53" t="str">
        <f t="shared" si="1193"/>
        <v/>
      </c>
      <c r="CS1032" s="53" t="str">
        <f t="shared" si="1194"/>
        <v/>
      </c>
      <c r="CT1032" s="53" t="str">
        <f t="shared" si="1195"/>
        <v/>
      </c>
      <c r="CU1032" s="53" t="str">
        <f t="shared" si="1138"/>
        <v/>
      </c>
    </row>
    <row r="1033" spans="1:99" hidden="1" x14ac:dyDescent="0.3">
      <c r="A1033" s="40">
        <v>1095</v>
      </c>
      <c r="B1033" s="141"/>
      <c r="C1033" s="142"/>
      <c r="D1033" s="144"/>
      <c r="E1033" s="144"/>
      <c r="F1033" s="312"/>
      <c r="G1033" s="144" t="s">
        <v>141</v>
      </c>
      <c r="H1033" s="314"/>
      <c r="I1033" s="314"/>
      <c r="J1033" s="315" t="str">
        <f t="shared" si="1139"/>
        <v/>
      </c>
      <c r="K1033" s="316" t="str">
        <f t="shared" si="1140"/>
        <v/>
      </c>
      <c r="L1033" s="317" t="str">
        <f t="shared" si="1141"/>
        <v/>
      </c>
      <c r="M1033" s="316" t="str">
        <f t="shared" si="1142"/>
        <v/>
      </c>
      <c r="N1033" s="317" t="str">
        <f t="shared" si="1143"/>
        <v/>
      </c>
      <c r="O1033" s="316" t="str">
        <f t="shared" si="1144"/>
        <v/>
      </c>
      <c r="P1033" s="317" t="str">
        <f t="shared" si="1145"/>
        <v/>
      </c>
      <c r="Q1033" s="318" t="str">
        <f t="shared" si="1146"/>
        <v/>
      </c>
      <c r="R1033" s="319" t="str">
        <f t="shared" si="1147"/>
        <v/>
      </c>
      <c r="S1033" s="318" t="str">
        <f t="shared" si="1148"/>
        <v/>
      </c>
      <c r="T1033" s="317" t="str">
        <f t="shared" si="1149"/>
        <v/>
      </c>
      <c r="U1033" s="318" t="str">
        <f t="shared" si="1150"/>
        <v/>
      </c>
      <c r="V1033" s="319" t="str">
        <f t="shared" si="1151"/>
        <v/>
      </c>
      <c r="W1033" s="318" t="str">
        <f t="shared" si="1152"/>
        <v/>
      </c>
      <c r="X1033" s="319" t="str">
        <f t="shared" si="1153"/>
        <v/>
      </c>
      <c r="Y1033" s="318" t="str">
        <f t="shared" si="1154"/>
        <v/>
      </c>
      <c r="Z1033" s="319" t="str">
        <f t="shared" si="1155"/>
        <v/>
      </c>
      <c r="AA1033" s="317" t="str">
        <f t="shared" si="1156"/>
        <v/>
      </c>
      <c r="AB1033" s="97" t="str">
        <f t="shared" si="1157"/>
        <v/>
      </c>
      <c r="AC1033" s="143" t="str">
        <f t="shared" si="1158"/>
        <v/>
      </c>
      <c r="AD1033" s="143" t="str">
        <f t="shared" si="1131"/>
        <v/>
      </c>
      <c r="AE1033" s="360"/>
      <c r="AF1033" s="360"/>
      <c r="AG1033" s="364"/>
      <c r="AH1033" s="363" t="str">
        <f t="shared" si="1132"/>
        <v/>
      </c>
      <c r="AI1033" s="360"/>
      <c r="AJ1033" s="360"/>
      <c r="AK1033" s="364"/>
      <c r="AL1033" s="365" t="str">
        <f t="shared" si="1133"/>
        <v/>
      </c>
      <c r="AM1033" s="363" t="str">
        <f t="shared" si="1134"/>
        <v/>
      </c>
      <c r="AN1033" s="366" t="str">
        <f t="shared" si="1135"/>
        <v/>
      </c>
      <c r="AO1033" s="360"/>
      <c r="AP1033" s="360"/>
      <c r="AQ1033" s="360" t="str">
        <f t="shared" si="1136"/>
        <v/>
      </c>
      <c r="AR1033" s="348" t="str">
        <f t="shared" si="1159"/>
        <v/>
      </c>
      <c r="AS1033" s="360"/>
      <c r="AT1033" s="348" t="str">
        <f t="shared" si="1160"/>
        <v/>
      </c>
      <c r="AU1033" s="360"/>
      <c r="AV1033" s="348" t="str">
        <f t="shared" si="1161"/>
        <v/>
      </c>
      <c r="AW1033" s="360"/>
      <c r="AX1033" s="348" t="str">
        <f t="shared" si="1162"/>
        <v/>
      </c>
      <c r="AY1033" s="360"/>
      <c r="AZ1033" s="348" t="str">
        <f t="shared" si="1163"/>
        <v/>
      </c>
      <c r="BA1033" s="367"/>
      <c r="BB1033" s="348" t="str">
        <f t="shared" si="1164"/>
        <v/>
      </c>
      <c r="BC1033" s="350" t="str">
        <f t="shared" si="1167"/>
        <v/>
      </c>
      <c r="BD1033" s="350" t="str">
        <f t="shared" si="1168"/>
        <v/>
      </c>
      <c r="BE1033" s="360"/>
      <c r="BF1033" s="361"/>
      <c r="BG1033" s="362" t="str">
        <f t="shared" si="1137"/>
        <v/>
      </c>
      <c r="BH1033" s="354" t="str">
        <f t="shared" si="1169"/>
        <v/>
      </c>
      <c r="BI1033" s="350" t="str">
        <f t="shared" si="1170"/>
        <v/>
      </c>
      <c r="BJ1033" s="113" t="str">
        <f t="shared" si="1171"/>
        <v/>
      </c>
      <c r="BK1033" s="347" t="str">
        <f t="shared" si="1196"/>
        <v/>
      </c>
      <c r="BR1033" s="307"/>
      <c r="BS1033" s="51" t="str">
        <f t="shared" si="1172"/>
        <v/>
      </c>
      <c r="BT1033" s="51" t="str">
        <f t="shared" si="1173"/>
        <v/>
      </c>
      <c r="BU1033" s="51" t="str">
        <f t="shared" si="1174"/>
        <v/>
      </c>
      <c r="BV1033" s="51" t="str">
        <f t="shared" si="1175"/>
        <v/>
      </c>
      <c r="BW1033" s="51" t="str">
        <f t="shared" si="1176"/>
        <v/>
      </c>
      <c r="BX1033" s="51" t="str">
        <f t="shared" si="1177"/>
        <v/>
      </c>
      <c r="BY1033" s="51" t="str">
        <f t="shared" si="1178"/>
        <v/>
      </c>
      <c r="BZ1033" s="51" t="str">
        <f t="shared" si="1179"/>
        <v/>
      </c>
      <c r="CA1033" s="51" t="str">
        <f t="shared" si="1180"/>
        <v/>
      </c>
      <c r="CB1033" s="51" t="str">
        <f t="shared" si="1181"/>
        <v/>
      </c>
      <c r="CC1033" s="51" t="str">
        <f t="shared" si="1165"/>
        <v/>
      </c>
      <c r="CD1033" s="51" t="str">
        <f t="shared" si="1166"/>
        <v/>
      </c>
      <c r="CE1033" s="51" t="str">
        <f t="shared" si="1182"/>
        <v/>
      </c>
      <c r="CF1033" s="51"/>
      <c r="CH1033" s="53" t="str">
        <f t="shared" si="1183"/>
        <v/>
      </c>
      <c r="CI1033" s="53" t="str">
        <f t="shared" si="1184"/>
        <v/>
      </c>
      <c r="CJ1033" s="54" t="str">
        <f t="shared" si="1185"/>
        <v/>
      </c>
      <c r="CK1033" s="53" t="str">
        <f t="shared" si="1186"/>
        <v/>
      </c>
      <c r="CL1033" s="53" t="str">
        <f t="shared" si="1187"/>
        <v/>
      </c>
      <c r="CM1033" s="53" t="str">
        <f t="shared" si="1188"/>
        <v/>
      </c>
      <c r="CN1033" s="53" t="str">
        <f t="shared" si="1189"/>
        <v/>
      </c>
      <c r="CO1033" s="53" t="str">
        <f t="shared" si="1190"/>
        <v/>
      </c>
      <c r="CP1033" s="53" t="str">
        <f t="shared" si="1191"/>
        <v/>
      </c>
      <c r="CQ1033" s="53" t="str">
        <f t="shared" si="1192"/>
        <v/>
      </c>
      <c r="CR1033" s="53" t="str">
        <f t="shared" si="1193"/>
        <v/>
      </c>
      <c r="CS1033" s="53" t="str">
        <f t="shared" si="1194"/>
        <v/>
      </c>
      <c r="CT1033" s="53" t="str">
        <f t="shared" si="1195"/>
        <v/>
      </c>
      <c r="CU1033" s="53" t="str">
        <f t="shared" si="1138"/>
        <v/>
      </c>
    </row>
    <row r="1034" spans="1:99" hidden="1" x14ac:dyDescent="0.3">
      <c r="A1034" s="40">
        <v>1096</v>
      </c>
      <c r="B1034" s="141"/>
      <c r="C1034" s="142"/>
      <c r="D1034" s="144"/>
      <c r="E1034" s="144"/>
      <c r="F1034" s="312"/>
      <c r="G1034" s="144" t="s">
        <v>141</v>
      </c>
      <c r="H1034" s="314"/>
      <c r="I1034" s="314"/>
      <c r="J1034" s="315" t="str">
        <f t="shared" si="1139"/>
        <v/>
      </c>
      <c r="K1034" s="316" t="str">
        <f t="shared" si="1140"/>
        <v/>
      </c>
      <c r="L1034" s="317" t="str">
        <f t="shared" si="1141"/>
        <v/>
      </c>
      <c r="M1034" s="316" t="str">
        <f t="shared" si="1142"/>
        <v/>
      </c>
      <c r="N1034" s="317" t="str">
        <f t="shared" si="1143"/>
        <v/>
      </c>
      <c r="O1034" s="316" t="str">
        <f t="shared" si="1144"/>
        <v/>
      </c>
      <c r="P1034" s="317" t="str">
        <f t="shared" si="1145"/>
        <v/>
      </c>
      <c r="Q1034" s="318" t="str">
        <f t="shared" si="1146"/>
        <v/>
      </c>
      <c r="R1034" s="319" t="str">
        <f t="shared" si="1147"/>
        <v/>
      </c>
      <c r="S1034" s="318" t="str">
        <f t="shared" si="1148"/>
        <v/>
      </c>
      <c r="T1034" s="317" t="str">
        <f t="shared" si="1149"/>
        <v/>
      </c>
      <c r="U1034" s="318" t="str">
        <f t="shared" si="1150"/>
        <v/>
      </c>
      <c r="V1034" s="319" t="str">
        <f t="shared" si="1151"/>
        <v/>
      </c>
      <c r="W1034" s="318" t="str">
        <f t="shared" si="1152"/>
        <v/>
      </c>
      <c r="X1034" s="319" t="str">
        <f t="shared" si="1153"/>
        <v/>
      </c>
      <c r="Y1034" s="318" t="str">
        <f t="shared" si="1154"/>
        <v/>
      </c>
      <c r="Z1034" s="319" t="str">
        <f t="shared" si="1155"/>
        <v/>
      </c>
      <c r="AA1034" s="317" t="str">
        <f t="shared" si="1156"/>
        <v/>
      </c>
      <c r="AB1034" s="97" t="str">
        <f t="shared" si="1157"/>
        <v/>
      </c>
      <c r="AC1034" s="143" t="str">
        <f t="shared" si="1158"/>
        <v/>
      </c>
      <c r="AD1034" s="143" t="str">
        <f t="shared" si="1131"/>
        <v/>
      </c>
      <c r="AE1034" s="360"/>
      <c r="AF1034" s="360"/>
      <c r="AG1034" s="364"/>
      <c r="AH1034" s="363" t="str">
        <f t="shared" si="1132"/>
        <v/>
      </c>
      <c r="AI1034" s="360"/>
      <c r="AJ1034" s="360"/>
      <c r="AK1034" s="364"/>
      <c r="AL1034" s="365" t="str">
        <f t="shared" si="1133"/>
        <v/>
      </c>
      <c r="AM1034" s="363" t="str">
        <f t="shared" si="1134"/>
        <v/>
      </c>
      <c r="AN1034" s="366" t="str">
        <f t="shared" si="1135"/>
        <v/>
      </c>
      <c r="AO1034" s="360"/>
      <c r="AP1034" s="360"/>
      <c r="AQ1034" s="360" t="str">
        <f t="shared" si="1136"/>
        <v/>
      </c>
      <c r="AR1034" s="348" t="str">
        <f t="shared" si="1159"/>
        <v/>
      </c>
      <c r="AS1034" s="360"/>
      <c r="AT1034" s="348" t="str">
        <f t="shared" si="1160"/>
        <v/>
      </c>
      <c r="AU1034" s="360"/>
      <c r="AV1034" s="348" t="str">
        <f t="shared" si="1161"/>
        <v/>
      </c>
      <c r="AW1034" s="360"/>
      <c r="AX1034" s="348" t="str">
        <f t="shared" si="1162"/>
        <v/>
      </c>
      <c r="AY1034" s="360"/>
      <c r="AZ1034" s="348" t="str">
        <f t="shared" si="1163"/>
        <v/>
      </c>
      <c r="BA1034" s="367"/>
      <c r="BB1034" s="348" t="str">
        <f t="shared" si="1164"/>
        <v/>
      </c>
      <c r="BC1034" s="350" t="str">
        <f t="shared" si="1167"/>
        <v/>
      </c>
      <c r="BD1034" s="350" t="str">
        <f t="shared" si="1168"/>
        <v/>
      </c>
      <c r="BE1034" s="360"/>
      <c r="BF1034" s="361"/>
      <c r="BG1034" s="362" t="str">
        <f t="shared" si="1137"/>
        <v/>
      </c>
      <c r="BH1034" s="354" t="str">
        <f t="shared" si="1169"/>
        <v/>
      </c>
      <c r="BI1034" s="350" t="str">
        <f t="shared" si="1170"/>
        <v/>
      </c>
      <c r="BJ1034" s="113" t="str">
        <f t="shared" si="1171"/>
        <v/>
      </c>
      <c r="BK1034" s="347" t="str">
        <f t="shared" si="1196"/>
        <v/>
      </c>
      <c r="BR1034" s="307"/>
      <c r="BS1034" s="51" t="str">
        <f t="shared" si="1172"/>
        <v/>
      </c>
      <c r="BT1034" s="51" t="str">
        <f t="shared" si="1173"/>
        <v/>
      </c>
      <c r="BU1034" s="51" t="str">
        <f t="shared" si="1174"/>
        <v/>
      </c>
      <c r="BV1034" s="51" t="str">
        <f t="shared" si="1175"/>
        <v/>
      </c>
      <c r="BW1034" s="51" t="str">
        <f t="shared" si="1176"/>
        <v/>
      </c>
      <c r="BX1034" s="51" t="str">
        <f t="shared" si="1177"/>
        <v/>
      </c>
      <c r="BY1034" s="51" t="str">
        <f t="shared" si="1178"/>
        <v/>
      </c>
      <c r="BZ1034" s="51" t="str">
        <f t="shared" si="1179"/>
        <v/>
      </c>
      <c r="CA1034" s="51" t="str">
        <f t="shared" si="1180"/>
        <v/>
      </c>
      <c r="CB1034" s="51" t="str">
        <f t="shared" si="1181"/>
        <v/>
      </c>
      <c r="CC1034" s="51" t="str">
        <f t="shared" si="1165"/>
        <v/>
      </c>
      <c r="CD1034" s="51" t="str">
        <f t="shared" si="1166"/>
        <v/>
      </c>
      <c r="CE1034" s="51" t="str">
        <f t="shared" si="1182"/>
        <v/>
      </c>
      <c r="CF1034" s="51"/>
      <c r="CH1034" s="53" t="str">
        <f t="shared" si="1183"/>
        <v/>
      </c>
      <c r="CI1034" s="53" t="str">
        <f t="shared" si="1184"/>
        <v/>
      </c>
      <c r="CJ1034" s="54" t="str">
        <f t="shared" si="1185"/>
        <v/>
      </c>
      <c r="CK1034" s="53" t="str">
        <f t="shared" si="1186"/>
        <v/>
      </c>
      <c r="CL1034" s="53" t="str">
        <f t="shared" si="1187"/>
        <v/>
      </c>
      <c r="CM1034" s="53" t="str">
        <f t="shared" si="1188"/>
        <v/>
      </c>
      <c r="CN1034" s="53" t="str">
        <f t="shared" si="1189"/>
        <v/>
      </c>
      <c r="CO1034" s="53" t="str">
        <f t="shared" si="1190"/>
        <v/>
      </c>
      <c r="CP1034" s="53" t="str">
        <f t="shared" si="1191"/>
        <v/>
      </c>
      <c r="CQ1034" s="53" t="str">
        <f t="shared" si="1192"/>
        <v/>
      </c>
      <c r="CR1034" s="53" t="str">
        <f t="shared" si="1193"/>
        <v/>
      </c>
      <c r="CS1034" s="53" t="str">
        <f t="shared" si="1194"/>
        <v/>
      </c>
      <c r="CT1034" s="53" t="str">
        <f t="shared" si="1195"/>
        <v/>
      </c>
      <c r="CU1034" s="53" t="str">
        <f t="shared" si="1138"/>
        <v/>
      </c>
    </row>
    <row r="1035" spans="1:99" hidden="1" x14ac:dyDescent="0.3">
      <c r="A1035" s="40">
        <v>1097</v>
      </c>
      <c r="B1035" s="141"/>
      <c r="C1035" s="142"/>
      <c r="D1035" s="144"/>
      <c r="E1035" s="144"/>
      <c r="F1035" s="312"/>
      <c r="G1035" s="144" t="s">
        <v>141</v>
      </c>
      <c r="H1035" s="314"/>
      <c r="I1035" s="314"/>
      <c r="J1035" s="315" t="str">
        <f t="shared" si="1139"/>
        <v/>
      </c>
      <c r="K1035" s="316" t="str">
        <f t="shared" si="1140"/>
        <v/>
      </c>
      <c r="L1035" s="317" t="str">
        <f t="shared" si="1141"/>
        <v/>
      </c>
      <c r="M1035" s="316" t="str">
        <f t="shared" si="1142"/>
        <v/>
      </c>
      <c r="N1035" s="317" t="str">
        <f t="shared" si="1143"/>
        <v/>
      </c>
      <c r="O1035" s="316" t="str">
        <f t="shared" si="1144"/>
        <v/>
      </c>
      <c r="P1035" s="317" t="str">
        <f t="shared" si="1145"/>
        <v/>
      </c>
      <c r="Q1035" s="318" t="str">
        <f t="shared" si="1146"/>
        <v/>
      </c>
      <c r="R1035" s="319" t="str">
        <f t="shared" si="1147"/>
        <v/>
      </c>
      <c r="S1035" s="318" t="str">
        <f t="shared" si="1148"/>
        <v/>
      </c>
      <c r="T1035" s="317" t="str">
        <f t="shared" si="1149"/>
        <v/>
      </c>
      <c r="U1035" s="318" t="str">
        <f t="shared" si="1150"/>
        <v/>
      </c>
      <c r="V1035" s="319" t="str">
        <f t="shared" si="1151"/>
        <v/>
      </c>
      <c r="W1035" s="318" t="str">
        <f t="shared" si="1152"/>
        <v/>
      </c>
      <c r="X1035" s="319" t="str">
        <f t="shared" si="1153"/>
        <v/>
      </c>
      <c r="Y1035" s="318" t="str">
        <f t="shared" si="1154"/>
        <v/>
      </c>
      <c r="Z1035" s="319" t="str">
        <f t="shared" si="1155"/>
        <v/>
      </c>
      <c r="AA1035" s="317" t="str">
        <f t="shared" si="1156"/>
        <v/>
      </c>
      <c r="AB1035" s="97" t="str">
        <f t="shared" si="1157"/>
        <v/>
      </c>
      <c r="AC1035" s="143" t="str">
        <f t="shared" si="1158"/>
        <v/>
      </c>
      <c r="AD1035" s="143" t="str">
        <f t="shared" si="1131"/>
        <v/>
      </c>
      <c r="AE1035" s="360"/>
      <c r="AF1035" s="360"/>
      <c r="AG1035" s="364"/>
      <c r="AH1035" s="363" t="str">
        <f t="shared" si="1132"/>
        <v/>
      </c>
      <c r="AI1035" s="360"/>
      <c r="AJ1035" s="360"/>
      <c r="AK1035" s="364"/>
      <c r="AL1035" s="365" t="str">
        <f t="shared" si="1133"/>
        <v/>
      </c>
      <c r="AM1035" s="363" t="str">
        <f t="shared" si="1134"/>
        <v/>
      </c>
      <c r="AN1035" s="366" t="str">
        <f t="shared" si="1135"/>
        <v/>
      </c>
      <c r="AO1035" s="360"/>
      <c r="AP1035" s="360"/>
      <c r="AQ1035" s="360" t="str">
        <f t="shared" si="1136"/>
        <v/>
      </c>
      <c r="AR1035" s="348" t="str">
        <f t="shared" si="1159"/>
        <v/>
      </c>
      <c r="AS1035" s="360"/>
      <c r="AT1035" s="348" t="str">
        <f t="shared" si="1160"/>
        <v/>
      </c>
      <c r="AU1035" s="360"/>
      <c r="AV1035" s="348" t="str">
        <f t="shared" si="1161"/>
        <v/>
      </c>
      <c r="AW1035" s="360"/>
      <c r="AX1035" s="348" t="str">
        <f t="shared" si="1162"/>
        <v/>
      </c>
      <c r="AY1035" s="360"/>
      <c r="AZ1035" s="348" t="str">
        <f t="shared" si="1163"/>
        <v/>
      </c>
      <c r="BA1035" s="367"/>
      <c r="BB1035" s="348" t="str">
        <f t="shared" si="1164"/>
        <v/>
      </c>
      <c r="BC1035" s="350" t="str">
        <f t="shared" si="1167"/>
        <v/>
      </c>
      <c r="BD1035" s="350" t="str">
        <f t="shared" si="1168"/>
        <v/>
      </c>
      <c r="BE1035" s="360"/>
      <c r="BF1035" s="361"/>
      <c r="BG1035" s="362" t="str">
        <f t="shared" si="1137"/>
        <v/>
      </c>
      <c r="BH1035" s="354" t="str">
        <f t="shared" si="1169"/>
        <v/>
      </c>
      <c r="BI1035" s="350" t="str">
        <f t="shared" si="1170"/>
        <v/>
      </c>
      <c r="BJ1035" s="113" t="str">
        <f t="shared" si="1171"/>
        <v/>
      </c>
      <c r="BK1035" s="347" t="str">
        <f t="shared" si="1196"/>
        <v/>
      </c>
      <c r="BR1035" s="307"/>
      <c r="BS1035" s="51" t="str">
        <f t="shared" si="1172"/>
        <v/>
      </c>
      <c r="BT1035" s="51" t="str">
        <f t="shared" si="1173"/>
        <v/>
      </c>
      <c r="BU1035" s="51" t="str">
        <f t="shared" si="1174"/>
        <v/>
      </c>
      <c r="BV1035" s="51" t="str">
        <f t="shared" si="1175"/>
        <v/>
      </c>
      <c r="BW1035" s="51" t="str">
        <f t="shared" si="1176"/>
        <v/>
      </c>
      <c r="BX1035" s="51" t="str">
        <f t="shared" si="1177"/>
        <v/>
      </c>
      <c r="BY1035" s="51" t="str">
        <f t="shared" si="1178"/>
        <v/>
      </c>
      <c r="BZ1035" s="51" t="str">
        <f t="shared" si="1179"/>
        <v/>
      </c>
      <c r="CA1035" s="51" t="str">
        <f t="shared" si="1180"/>
        <v/>
      </c>
      <c r="CB1035" s="51" t="str">
        <f t="shared" si="1181"/>
        <v/>
      </c>
      <c r="CC1035" s="51" t="str">
        <f t="shared" si="1165"/>
        <v/>
      </c>
      <c r="CD1035" s="51" t="str">
        <f t="shared" si="1166"/>
        <v/>
      </c>
      <c r="CE1035" s="51" t="str">
        <f t="shared" si="1182"/>
        <v/>
      </c>
      <c r="CF1035" s="51"/>
      <c r="CH1035" s="53" t="str">
        <f t="shared" si="1183"/>
        <v/>
      </c>
      <c r="CI1035" s="53" t="str">
        <f t="shared" si="1184"/>
        <v/>
      </c>
      <c r="CJ1035" s="54" t="str">
        <f t="shared" si="1185"/>
        <v/>
      </c>
      <c r="CK1035" s="53" t="str">
        <f t="shared" si="1186"/>
        <v/>
      </c>
      <c r="CL1035" s="53" t="str">
        <f t="shared" si="1187"/>
        <v/>
      </c>
      <c r="CM1035" s="53" t="str">
        <f t="shared" si="1188"/>
        <v/>
      </c>
      <c r="CN1035" s="53" t="str">
        <f t="shared" si="1189"/>
        <v/>
      </c>
      <c r="CO1035" s="53" t="str">
        <f t="shared" si="1190"/>
        <v/>
      </c>
      <c r="CP1035" s="53" t="str">
        <f t="shared" si="1191"/>
        <v/>
      </c>
      <c r="CQ1035" s="53" t="str">
        <f t="shared" si="1192"/>
        <v/>
      </c>
      <c r="CR1035" s="53" t="str">
        <f t="shared" si="1193"/>
        <v/>
      </c>
      <c r="CS1035" s="53" t="str">
        <f t="shared" si="1194"/>
        <v/>
      </c>
      <c r="CT1035" s="53" t="str">
        <f t="shared" si="1195"/>
        <v/>
      </c>
      <c r="CU1035" s="53" t="str">
        <f t="shared" si="1138"/>
        <v/>
      </c>
    </row>
    <row r="1036" spans="1:99" hidden="1" x14ac:dyDescent="0.3">
      <c r="A1036" s="40">
        <v>1098</v>
      </c>
      <c r="B1036" s="141"/>
      <c r="C1036" s="142"/>
      <c r="D1036" s="144"/>
      <c r="E1036" s="144"/>
      <c r="F1036" s="312"/>
      <c r="G1036" s="144" t="s">
        <v>141</v>
      </c>
      <c r="H1036" s="314"/>
      <c r="I1036" s="314"/>
      <c r="J1036" s="315" t="str">
        <f t="shared" si="1139"/>
        <v/>
      </c>
      <c r="K1036" s="316" t="str">
        <f t="shared" si="1140"/>
        <v/>
      </c>
      <c r="L1036" s="317" t="str">
        <f t="shared" si="1141"/>
        <v/>
      </c>
      <c r="M1036" s="316" t="str">
        <f t="shared" si="1142"/>
        <v/>
      </c>
      <c r="N1036" s="317" t="str">
        <f t="shared" si="1143"/>
        <v/>
      </c>
      <c r="O1036" s="316" t="str">
        <f t="shared" si="1144"/>
        <v/>
      </c>
      <c r="P1036" s="317" t="str">
        <f t="shared" si="1145"/>
        <v/>
      </c>
      <c r="Q1036" s="318" t="str">
        <f t="shared" si="1146"/>
        <v/>
      </c>
      <c r="R1036" s="319" t="str">
        <f t="shared" si="1147"/>
        <v/>
      </c>
      <c r="S1036" s="318" t="str">
        <f t="shared" si="1148"/>
        <v/>
      </c>
      <c r="T1036" s="317" t="str">
        <f t="shared" si="1149"/>
        <v/>
      </c>
      <c r="U1036" s="318" t="str">
        <f t="shared" si="1150"/>
        <v/>
      </c>
      <c r="V1036" s="319" t="str">
        <f t="shared" si="1151"/>
        <v/>
      </c>
      <c r="W1036" s="318" t="str">
        <f t="shared" si="1152"/>
        <v/>
      </c>
      <c r="X1036" s="319" t="str">
        <f t="shared" si="1153"/>
        <v/>
      </c>
      <c r="Y1036" s="318" t="str">
        <f t="shared" si="1154"/>
        <v/>
      </c>
      <c r="Z1036" s="319" t="str">
        <f t="shared" si="1155"/>
        <v/>
      </c>
      <c r="AA1036" s="317" t="str">
        <f t="shared" si="1156"/>
        <v/>
      </c>
      <c r="AB1036" s="97" t="str">
        <f t="shared" si="1157"/>
        <v/>
      </c>
      <c r="AC1036" s="143" t="str">
        <f t="shared" si="1158"/>
        <v/>
      </c>
      <c r="AD1036" s="143" t="str">
        <f t="shared" si="1131"/>
        <v/>
      </c>
      <c r="AE1036" s="360"/>
      <c r="AF1036" s="360"/>
      <c r="AG1036" s="364"/>
      <c r="AH1036" s="363" t="str">
        <f t="shared" si="1132"/>
        <v/>
      </c>
      <c r="AI1036" s="360"/>
      <c r="AJ1036" s="360"/>
      <c r="AK1036" s="364"/>
      <c r="AL1036" s="365" t="str">
        <f t="shared" si="1133"/>
        <v/>
      </c>
      <c r="AM1036" s="363" t="str">
        <f t="shared" si="1134"/>
        <v/>
      </c>
      <c r="AN1036" s="366" t="str">
        <f t="shared" si="1135"/>
        <v/>
      </c>
      <c r="AO1036" s="360"/>
      <c r="AP1036" s="360"/>
      <c r="AQ1036" s="360" t="str">
        <f t="shared" si="1136"/>
        <v/>
      </c>
      <c r="AR1036" s="348" t="str">
        <f t="shared" si="1159"/>
        <v/>
      </c>
      <c r="AS1036" s="360"/>
      <c r="AT1036" s="348" t="str">
        <f t="shared" si="1160"/>
        <v/>
      </c>
      <c r="AU1036" s="360"/>
      <c r="AV1036" s="348" t="str">
        <f t="shared" si="1161"/>
        <v/>
      </c>
      <c r="AW1036" s="360"/>
      <c r="AX1036" s="348" t="str">
        <f t="shared" si="1162"/>
        <v/>
      </c>
      <c r="AY1036" s="360"/>
      <c r="AZ1036" s="348" t="str">
        <f t="shared" si="1163"/>
        <v/>
      </c>
      <c r="BA1036" s="367"/>
      <c r="BB1036" s="348" t="str">
        <f t="shared" si="1164"/>
        <v/>
      </c>
      <c r="BC1036" s="350" t="str">
        <f t="shared" si="1167"/>
        <v/>
      </c>
      <c r="BD1036" s="350" t="str">
        <f t="shared" si="1168"/>
        <v/>
      </c>
      <c r="BE1036" s="360"/>
      <c r="BF1036" s="361"/>
      <c r="BG1036" s="362" t="str">
        <f t="shared" si="1137"/>
        <v/>
      </c>
      <c r="BH1036" s="354" t="str">
        <f t="shared" si="1169"/>
        <v/>
      </c>
      <c r="BI1036" s="350" t="str">
        <f t="shared" si="1170"/>
        <v/>
      </c>
      <c r="BJ1036" s="113" t="str">
        <f t="shared" si="1171"/>
        <v/>
      </c>
      <c r="BK1036" s="347" t="str">
        <f t="shared" si="1196"/>
        <v/>
      </c>
      <c r="BR1036" s="307"/>
      <c r="BS1036" s="51" t="str">
        <f t="shared" si="1172"/>
        <v/>
      </c>
      <c r="BT1036" s="51" t="str">
        <f t="shared" si="1173"/>
        <v/>
      </c>
      <c r="BU1036" s="51" t="str">
        <f t="shared" si="1174"/>
        <v/>
      </c>
      <c r="BV1036" s="51" t="str">
        <f t="shared" si="1175"/>
        <v/>
      </c>
      <c r="BW1036" s="51" t="str">
        <f t="shared" si="1176"/>
        <v/>
      </c>
      <c r="BX1036" s="51" t="str">
        <f t="shared" si="1177"/>
        <v/>
      </c>
      <c r="BY1036" s="51" t="str">
        <f t="shared" si="1178"/>
        <v/>
      </c>
      <c r="BZ1036" s="51" t="str">
        <f t="shared" si="1179"/>
        <v/>
      </c>
      <c r="CA1036" s="51" t="str">
        <f t="shared" si="1180"/>
        <v/>
      </c>
      <c r="CB1036" s="51" t="str">
        <f t="shared" si="1181"/>
        <v/>
      </c>
      <c r="CC1036" s="51" t="str">
        <f t="shared" si="1165"/>
        <v/>
      </c>
      <c r="CD1036" s="51" t="str">
        <f t="shared" si="1166"/>
        <v/>
      </c>
      <c r="CE1036" s="51" t="str">
        <f t="shared" si="1182"/>
        <v/>
      </c>
      <c r="CF1036" s="51"/>
      <c r="CH1036" s="53" t="str">
        <f t="shared" si="1183"/>
        <v/>
      </c>
      <c r="CI1036" s="53" t="str">
        <f t="shared" si="1184"/>
        <v/>
      </c>
      <c r="CJ1036" s="54" t="str">
        <f t="shared" si="1185"/>
        <v/>
      </c>
      <c r="CK1036" s="53" t="str">
        <f t="shared" si="1186"/>
        <v/>
      </c>
      <c r="CL1036" s="53" t="str">
        <f t="shared" si="1187"/>
        <v/>
      </c>
      <c r="CM1036" s="53" t="str">
        <f t="shared" si="1188"/>
        <v/>
      </c>
      <c r="CN1036" s="53" t="str">
        <f t="shared" si="1189"/>
        <v/>
      </c>
      <c r="CO1036" s="53" t="str">
        <f t="shared" si="1190"/>
        <v/>
      </c>
      <c r="CP1036" s="53" t="str">
        <f t="shared" si="1191"/>
        <v/>
      </c>
      <c r="CQ1036" s="53" t="str">
        <f t="shared" si="1192"/>
        <v/>
      </c>
      <c r="CR1036" s="53" t="str">
        <f t="shared" si="1193"/>
        <v/>
      </c>
      <c r="CS1036" s="53" t="str">
        <f t="shared" si="1194"/>
        <v/>
      </c>
      <c r="CT1036" s="53" t="str">
        <f t="shared" si="1195"/>
        <v/>
      </c>
      <c r="CU1036" s="53" t="str">
        <f t="shared" si="1138"/>
        <v/>
      </c>
    </row>
    <row r="1037" spans="1:99" hidden="1" x14ac:dyDescent="0.3">
      <c r="A1037" s="40">
        <v>1099</v>
      </c>
      <c r="B1037" s="141"/>
      <c r="C1037" s="142"/>
      <c r="D1037" s="144"/>
      <c r="E1037" s="144"/>
      <c r="F1037" s="312"/>
      <c r="G1037" s="144" t="s">
        <v>141</v>
      </c>
      <c r="H1037" s="314"/>
      <c r="I1037" s="314"/>
      <c r="J1037" s="315" t="str">
        <f t="shared" si="1139"/>
        <v/>
      </c>
      <c r="K1037" s="316" t="str">
        <f t="shared" si="1140"/>
        <v/>
      </c>
      <c r="L1037" s="317" t="str">
        <f t="shared" si="1141"/>
        <v/>
      </c>
      <c r="M1037" s="316" t="str">
        <f t="shared" si="1142"/>
        <v/>
      </c>
      <c r="N1037" s="317" t="str">
        <f t="shared" si="1143"/>
        <v/>
      </c>
      <c r="O1037" s="316" t="str">
        <f t="shared" si="1144"/>
        <v/>
      </c>
      <c r="P1037" s="317" t="str">
        <f t="shared" si="1145"/>
        <v/>
      </c>
      <c r="Q1037" s="318" t="str">
        <f t="shared" si="1146"/>
        <v/>
      </c>
      <c r="R1037" s="319" t="str">
        <f t="shared" si="1147"/>
        <v/>
      </c>
      <c r="S1037" s="318" t="str">
        <f t="shared" si="1148"/>
        <v/>
      </c>
      <c r="T1037" s="317" t="str">
        <f t="shared" si="1149"/>
        <v/>
      </c>
      <c r="U1037" s="318" t="str">
        <f t="shared" si="1150"/>
        <v/>
      </c>
      <c r="V1037" s="319" t="str">
        <f t="shared" si="1151"/>
        <v/>
      </c>
      <c r="W1037" s="318" t="str">
        <f t="shared" si="1152"/>
        <v/>
      </c>
      <c r="X1037" s="319" t="str">
        <f t="shared" si="1153"/>
        <v/>
      </c>
      <c r="Y1037" s="318" t="str">
        <f t="shared" si="1154"/>
        <v/>
      </c>
      <c r="Z1037" s="319" t="str">
        <f t="shared" si="1155"/>
        <v/>
      </c>
      <c r="AA1037" s="317" t="str">
        <f t="shared" si="1156"/>
        <v/>
      </c>
      <c r="AB1037" s="97" t="str">
        <f t="shared" si="1157"/>
        <v/>
      </c>
      <c r="AC1037" s="143" t="str">
        <f t="shared" si="1158"/>
        <v/>
      </c>
      <c r="AD1037" s="143" t="str">
        <f t="shared" si="1131"/>
        <v/>
      </c>
      <c r="AE1037" s="360"/>
      <c r="AF1037" s="360"/>
      <c r="AG1037" s="364"/>
      <c r="AH1037" s="363" t="str">
        <f t="shared" si="1132"/>
        <v/>
      </c>
      <c r="AI1037" s="360"/>
      <c r="AJ1037" s="360"/>
      <c r="AK1037" s="364"/>
      <c r="AL1037" s="365" t="str">
        <f t="shared" si="1133"/>
        <v/>
      </c>
      <c r="AM1037" s="363" t="str">
        <f t="shared" si="1134"/>
        <v/>
      </c>
      <c r="AN1037" s="366" t="str">
        <f t="shared" si="1135"/>
        <v/>
      </c>
      <c r="AO1037" s="360"/>
      <c r="AP1037" s="360"/>
      <c r="AQ1037" s="360" t="str">
        <f t="shared" si="1136"/>
        <v/>
      </c>
      <c r="AR1037" s="348" t="str">
        <f t="shared" si="1159"/>
        <v/>
      </c>
      <c r="AS1037" s="360"/>
      <c r="AT1037" s="348" t="str">
        <f t="shared" si="1160"/>
        <v/>
      </c>
      <c r="AU1037" s="360"/>
      <c r="AV1037" s="348" t="str">
        <f t="shared" si="1161"/>
        <v/>
      </c>
      <c r="AW1037" s="360"/>
      <c r="AX1037" s="348" t="str">
        <f t="shared" si="1162"/>
        <v/>
      </c>
      <c r="AY1037" s="360"/>
      <c r="AZ1037" s="348" t="str">
        <f t="shared" si="1163"/>
        <v/>
      </c>
      <c r="BA1037" s="367"/>
      <c r="BB1037" s="348" t="str">
        <f t="shared" si="1164"/>
        <v/>
      </c>
      <c r="BC1037" s="350" t="str">
        <f t="shared" si="1167"/>
        <v/>
      </c>
      <c r="BD1037" s="350" t="str">
        <f t="shared" si="1168"/>
        <v/>
      </c>
      <c r="BE1037" s="360"/>
      <c r="BF1037" s="361"/>
      <c r="BG1037" s="362" t="str">
        <f t="shared" si="1137"/>
        <v/>
      </c>
      <c r="BH1037" s="354" t="str">
        <f t="shared" si="1169"/>
        <v/>
      </c>
      <c r="BI1037" s="350" t="str">
        <f t="shared" si="1170"/>
        <v/>
      </c>
      <c r="BJ1037" s="113" t="str">
        <f t="shared" si="1171"/>
        <v/>
      </c>
      <c r="BK1037" s="347" t="str">
        <f t="shared" si="1196"/>
        <v/>
      </c>
      <c r="BR1037" s="307"/>
      <c r="BS1037" s="51" t="str">
        <f t="shared" si="1172"/>
        <v/>
      </c>
      <c r="BT1037" s="51" t="str">
        <f t="shared" si="1173"/>
        <v/>
      </c>
      <c r="BU1037" s="51" t="str">
        <f t="shared" si="1174"/>
        <v/>
      </c>
      <c r="BV1037" s="51" t="str">
        <f t="shared" si="1175"/>
        <v/>
      </c>
      <c r="BW1037" s="51" t="str">
        <f t="shared" si="1176"/>
        <v/>
      </c>
      <c r="BX1037" s="51" t="str">
        <f t="shared" si="1177"/>
        <v/>
      </c>
      <c r="BY1037" s="51" t="str">
        <f t="shared" si="1178"/>
        <v/>
      </c>
      <c r="BZ1037" s="51" t="str">
        <f t="shared" si="1179"/>
        <v/>
      </c>
      <c r="CA1037" s="51" t="str">
        <f t="shared" si="1180"/>
        <v/>
      </c>
      <c r="CB1037" s="51" t="str">
        <f t="shared" si="1181"/>
        <v/>
      </c>
      <c r="CC1037" s="51" t="str">
        <f t="shared" si="1165"/>
        <v/>
      </c>
      <c r="CD1037" s="51" t="str">
        <f t="shared" si="1166"/>
        <v/>
      </c>
      <c r="CE1037" s="51" t="str">
        <f t="shared" si="1182"/>
        <v/>
      </c>
      <c r="CF1037" s="51"/>
      <c r="CH1037" s="53" t="str">
        <f t="shared" si="1183"/>
        <v/>
      </c>
      <c r="CI1037" s="53" t="str">
        <f t="shared" si="1184"/>
        <v/>
      </c>
      <c r="CJ1037" s="54" t="str">
        <f t="shared" si="1185"/>
        <v/>
      </c>
      <c r="CK1037" s="53" t="str">
        <f t="shared" si="1186"/>
        <v/>
      </c>
      <c r="CL1037" s="53" t="str">
        <f t="shared" si="1187"/>
        <v/>
      </c>
      <c r="CM1037" s="53" t="str">
        <f t="shared" si="1188"/>
        <v/>
      </c>
      <c r="CN1037" s="53" t="str">
        <f t="shared" si="1189"/>
        <v/>
      </c>
      <c r="CO1037" s="53" t="str">
        <f t="shared" si="1190"/>
        <v/>
      </c>
      <c r="CP1037" s="53" t="str">
        <f t="shared" si="1191"/>
        <v/>
      </c>
      <c r="CQ1037" s="53" t="str">
        <f t="shared" si="1192"/>
        <v/>
      </c>
      <c r="CR1037" s="53" t="str">
        <f t="shared" si="1193"/>
        <v/>
      </c>
      <c r="CS1037" s="53" t="str">
        <f t="shared" si="1194"/>
        <v/>
      </c>
      <c r="CT1037" s="53" t="str">
        <f t="shared" si="1195"/>
        <v/>
      </c>
      <c r="CU1037" s="53" t="str">
        <f t="shared" si="1138"/>
        <v/>
      </c>
    </row>
    <row r="1038" spans="1:99" hidden="1" x14ac:dyDescent="0.3">
      <c r="A1038" s="40">
        <v>1100</v>
      </c>
      <c r="B1038" s="141"/>
      <c r="C1038" s="142"/>
      <c r="D1038" s="144"/>
      <c r="E1038" s="144"/>
      <c r="F1038" s="312"/>
      <c r="G1038" s="144" t="s">
        <v>141</v>
      </c>
      <c r="H1038" s="314"/>
      <c r="I1038" s="314"/>
      <c r="J1038" s="315" t="str">
        <f t="shared" si="1139"/>
        <v/>
      </c>
      <c r="K1038" s="316" t="str">
        <f t="shared" si="1140"/>
        <v/>
      </c>
      <c r="L1038" s="317" t="str">
        <f t="shared" si="1141"/>
        <v/>
      </c>
      <c r="M1038" s="316" t="str">
        <f t="shared" si="1142"/>
        <v/>
      </c>
      <c r="N1038" s="317" t="str">
        <f t="shared" si="1143"/>
        <v/>
      </c>
      <c r="O1038" s="316" t="str">
        <f t="shared" si="1144"/>
        <v/>
      </c>
      <c r="P1038" s="317" t="str">
        <f t="shared" si="1145"/>
        <v/>
      </c>
      <c r="Q1038" s="318" t="str">
        <f t="shared" si="1146"/>
        <v/>
      </c>
      <c r="R1038" s="319" t="str">
        <f t="shared" si="1147"/>
        <v/>
      </c>
      <c r="S1038" s="318" t="str">
        <f t="shared" si="1148"/>
        <v/>
      </c>
      <c r="T1038" s="317" t="str">
        <f t="shared" si="1149"/>
        <v/>
      </c>
      <c r="U1038" s="318" t="str">
        <f t="shared" si="1150"/>
        <v/>
      </c>
      <c r="V1038" s="319" t="str">
        <f t="shared" si="1151"/>
        <v/>
      </c>
      <c r="W1038" s="318" t="str">
        <f t="shared" si="1152"/>
        <v/>
      </c>
      <c r="X1038" s="319" t="str">
        <f t="shared" si="1153"/>
        <v/>
      </c>
      <c r="Y1038" s="318" t="str">
        <f t="shared" si="1154"/>
        <v/>
      </c>
      <c r="Z1038" s="319" t="str">
        <f t="shared" si="1155"/>
        <v/>
      </c>
      <c r="AA1038" s="317" t="str">
        <f t="shared" si="1156"/>
        <v/>
      </c>
      <c r="AB1038" s="97" t="str">
        <f t="shared" si="1157"/>
        <v/>
      </c>
      <c r="AC1038" s="143" t="str">
        <f t="shared" si="1158"/>
        <v/>
      </c>
      <c r="AD1038" s="143" t="str">
        <f t="shared" si="1131"/>
        <v/>
      </c>
      <c r="AE1038" s="360"/>
      <c r="AF1038" s="360"/>
      <c r="AG1038" s="364"/>
      <c r="AH1038" s="363" t="str">
        <f t="shared" si="1132"/>
        <v/>
      </c>
      <c r="AI1038" s="360"/>
      <c r="AJ1038" s="360"/>
      <c r="AK1038" s="364"/>
      <c r="AL1038" s="365" t="str">
        <f t="shared" si="1133"/>
        <v/>
      </c>
      <c r="AM1038" s="363" t="str">
        <f t="shared" si="1134"/>
        <v/>
      </c>
      <c r="AN1038" s="366" t="str">
        <f t="shared" si="1135"/>
        <v/>
      </c>
      <c r="AO1038" s="360"/>
      <c r="AP1038" s="360"/>
      <c r="AQ1038" s="360" t="str">
        <f t="shared" si="1136"/>
        <v/>
      </c>
      <c r="AR1038" s="348" t="str">
        <f t="shared" si="1159"/>
        <v/>
      </c>
      <c r="AS1038" s="360"/>
      <c r="AT1038" s="348" t="str">
        <f t="shared" si="1160"/>
        <v/>
      </c>
      <c r="AU1038" s="360"/>
      <c r="AV1038" s="348" t="str">
        <f t="shared" si="1161"/>
        <v/>
      </c>
      <c r="AW1038" s="360"/>
      <c r="AX1038" s="348" t="str">
        <f t="shared" si="1162"/>
        <v/>
      </c>
      <c r="AY1038" s="360"/>
      <c r="AZ1038" s="348" t="str">
        <f t="shared" si="1163"/>
        <v/>
      </c>
      <c r="BA1038" s="367"/>
      <c r="BB1038" s="348" t="str">
        <f t="shared" si="1164"/>
        <v/>
      </c>
      <c r="BC1038" s="350" t="str">
        <f t="shared" si="1167"/>
        <v/>
      </c>
      <c r="BD1038" s="350" t="str">
        <f t="shared" si="1168"/>
        <v/>
      </c>
      <c r="BE1038" s="360"/>
      <c r="BF1038" s="361"/>
      <c r="BG1038" s="362" t="str">
        <f t="shared" si="1137"/>
        <v/>
      </c>
      <c r="BH1038" s="354" t="str">
        <f t="shared" si="1169"/>
        <v/>
      </c>
      <c r="BI1038" s="350" t="str">
        <f t="shared" si="1170"/>
        <v/>
      </c>
      <c r="BJ1038" s="113" t="str">
        <f t="shared" si="1171"/>
        <v/>
      </c>
      <c r="BK1038" s="347" t="str">
        <f t="shared" si="1196"/>
        <v/>
      </c>
      <c r="BR1038" s="307"/>
      <c r="BS1038" s="51" t="str">
        <f t="shared" si="1172"/>
        <v/>
      </c>
      <c r="BT1038" s="51" t="str">
        <f t="shared" si="1173"/>
        <v/>
      </c>
      <c r="BU1038" s="51" t="str">
        <f t="shared" si="1174"/>
        <v/>
      </c>
      <c r="BV1038" s="51" t="str">
        <f t="shared" si="1175"/>
        <v/>
      </c>
      <c r="BW1038" s="51" t="str">
        <f t="shared" si="1176"/>
        <v/>
      </c>
      <c r="BX1038" s="51" t="str">
        <f t="shared" si="1177"/>
        <v/>
      </c>
      <c r="BY1038" s="51" t="str">
        <f t="shared" si="1178"/>
        <v/>
      </c>
      <c r="BZ1038" s="51" t="str">
        <f t="shared" si="1179"/>
        <v/>
      </c>
      <c r="CA1038" s="51" t="str">
        <f t="shared" si="1180"/>
        <v/>
      </c>
      <c r="CB1038" s="51" t="str">
        <f t="shared" si="1181"/>
        <v/>
      </c>
      <c r="CC1038" s="51" t="str">
        <f t="shared" si="1165"/>
        <v/>
      </c>
      <c r="CD1038" s="51" t="str">
        <f t="shared" si="1166"/>
        <v/>
      </c>
      <c r="CE1038" s="51" t="str">
        <f t="shared" si="1182"/>
        <v/>
      </c>
      <c r="CF1038" s="51"/>
      <c r="CH1038" s="53" t="str">
        <f t="shared" si="1183"/>
        <v/>
      </c>
      <c r="CI1038" s="53" t="str">
        <f t="shared" si="1184"/>
        <v/>
      </c>
      <c r="CJ1038" s="54" t="str">
        <f t="shared" si="1185"/>
        <v/>
      </c>
      <c r="CK1038" s="53" t="str">
        <f t="shared" si="1186"/>
        <v/>
      </c>
      <c r="CL1038" s="53" t="str">
        <f t="shared" si="1187"/>
        <v/>
      </c>
      <c r="CM1038" s="53" t="str">
        <f t="shared" si="1188"/>
        <v/>
      </c>
      <c r="CN1038" s="53" t="str">
        <f t="shared" si="1189"/>
        <v/>
      </c>
      <c r="CO1038" s="53" t="str">
        <f t="shared" si="1190"/>
        <v/>
      </c>
      <c r="CP1038" s="53" t="str">
        <f t="shared" si="1191"/>
        <v/>
      </c>
      <c r="CQ1038" s="53" t="str">
        <f t="shared" si="1192"/>
        <v/>
      </c>
      <c r="CR1038" s="53" t="str">
        <f t="shared" si="1193"/>
        <v/>
      </c>
      <c r="CS1038" s="53" t="str">
        <f t="shared" si="1194"/>
        <v/>
      </c>
      <c r="CT1038" s="53" t="str">
        <f t="shared" si="1195"/>
        <v/>
      </c>
      <c r="CU1038" s="53" t="str">
        <f t="shared" si="1138"/>
        <v/>
      </c>
    </row>
    <row r="1039" spans="1:99" hidden="1" x14ac:dyDescent="0.3">
      <c r="A1039" s="40">
        <v>1101</v>
      </c>
      <c r="B1039" s="141"/>
      <c r="C1039" s="142"/>
      <c r="D1039" s="144"/>
      <c r="E1039" s="144"/>
      <c r="F1039" s="312"/>
      <c r="G1039" s="144" t="s">
        <v>141</v>
      </c>
      <c r="H1039" s="314"/>
      <c r="I1039" s="314"/>
      <c r="J1039" s="315" t="str">
        <f t="shared" si="1139"/>
        <v/>
      </c>
      <c r="K1039" s="316" t="str">
        <f t="shared" si="1140"/>
        <v/>
      </c>
      <c r="L1039" s="317" t="str">
        <f t="shared" si="1141"/>
        <v/>
      </c>
      <c r="M1039" s="316" t="str">
        <f t="shared" si="1142"/>
        <v/>
      </c>
      <c r="N1039" s="317" t="str">
        <f t="shared" si="1143"/>
        <v/>
      </c>
      <c r="O1039" s="316" t="str">
        <f t="shared" si="1144"/>
        <v/>
      </c>
      <c r="P1039" s="317" t="str">
        <f t="shared" si="1145"/>
        <v/>
      </c>
      <c r="Q1039" s="318" t="str">
        <f t="shared" si="1146"/>
        <v/>
      </c>
      <c r="R1039" s="319" t="str">
        <f t="shared" si="1147"/>
        <v/>
      </c>
      <c r="S1039" s="318" t="str">
        <f t="shared" si="1148"/>
        <v/>
      </c>
      <c r="T1039" s="317" t="str">
        <f t="shared" si="1149"/>
        <v/>
      </c>
      <c r="U1039" s="318" t="str">
        <f t="shared" si="1150"/>
        <v/>
      </c>
      <c r="V1039" s="319" t="str">
        <f t="shared" si="1151"/>
        <v/>
      </c>
      <c r="W1039" s="318" t="str">
        <f t="shared" si="1152"/>
        <v/>
      </c>
      <c r="X1039" s="319" t="str">
        <f t="shared" si="1153"/>
        <v/>
      </c>
      <c r="Y1039" s="318" t="str">
        <f t="shared" si="1154"/>
        <v/>
      </c>
      <c r="Z1039" s="319" t="str">
        <f t="shared" si="1155"/>
        <v/>
      </c>
      <c r="AA1039" s="317" t="str">
        <f t="shared" si="1156"/>
        <v/>
      </c>
      <c r="AB1039" s="97" t="str">
        <f t="shared" si="1157"/>
        <v/>
      </c>
      <c r="AC1039" s="143" t="str">
        <f t="shared" si="1158"/>
        <v/>
      </c>
      <c r="AD1039" s="143" t="str">
        <f t="shared" ref="AD1039:AD1102" si="1197">IF(AC1039="","", VLOOKUP(AC1039,NILAI_TB_BB,2))</f>
        <v/>
      </c>
      <c r="AE1039" s="360"/>
      <c r="AF1039" s="360"/>
      <c r="AG1039" s="364"/>
      <c r="AH1039" s="363" t="str">
        <f t="shared" ref="AH1039:AH1102" si="1198">IF(OR(AE1039="",AF1039=""),"", IF(OR(AE1039="-",AF1039="-"),"-", IF(AE1039=0,VLOOKUP(AF1039,NSA,2), IF(AE1039=1,VLOOKUP(AF1039,NSA,3), IF(AE1039=2,VLOOKUP(AF1039,NSA,4), IF(AE1039=3,VLOOKUP(AF1039,NSA,5), IF(AE1039=4,VLOOKUP(AF1039,NSA,6), IF(AE1039=5,VLOOKUP(AF1039,NSA,7), IF(AE1039=6,VLOOKUP(AF1039,NSA,8), IF(AE1039=7,VLOOKUP(AF1039,NSA,9), IF(AE1039=8,VLOOKUP(AF1039,NSA,10), IF(AE1039=9,VLOOKUP(AF1039,NSA,11), IF(AE1039=10,VLOOKUP(AF1039,NSA,12),"")))))))))))))</f>
        <v/>
      </c>
      <c r="AI1039" s="360"/>
      <c r="AJ1039" s="360"/>
      <c r="AK1039" s="364"/>
      <c r="AL1039" s="365" t="str">
        <f t="shared" ref="AL1039:AL1102" si="1199">IF(AM1039="","",IF(AM1039&gt;=81,"SGP-0",IF(AND(AM1039&gt;=61,AM1039&lt;=80),"SGP-1",IF(AND(AM1039&gt;=41,AM1039&lt;=60),"SGP-2",IF(AND(AM1039&gt;=21,AM1039&lt;=40),"SGP-3",IF(AND(AM1039&gt;=0,AM1039&lt;=20),"SGP-4",""))))))</f>
        <v/>
      </c>
      <c r="AM1039" s="363" t="str">
        <f t="shared" ref="AM1039:AM1102" si="1200">IF(OR(AI1039="",AJ1039=""),"",IF(AI1039=0,VLOOKUP(AJ1039,NILAI_SGP,2),IF(AI1039=1,VLOOKUP(AJ1039,NILAI_SGP,3),IF(AI1039=2,VLOOKUP(AJ1039,NILAI_SGP,4),IF(AI1039=3,VLOOKUP(AJ1039,NILAI_SGP,5),IF(AI1039=4,VLOOKUP(AJ1039,NILAI_SGP,6),IF(AI1039=5,VLOOKUP(AJ1039,NILAI_SGP,7),IF(AI1039=6,VLOOKUP(AJ1039,NILAI_SGP,8),IF(AI1039=7,VLOOKUP(AJ1039,NILAI_SGP,9),IF(AI1039=8,VLOOKUP(AJ1039,NILAI_SGP,10),IF(AI1039=9,VLOOKUP(AJ1039,NILAI_SGP,11),IF(AI1039=10,VLOOKUP(AJ1039,NILAI_SGP,12),""))))))))))))</f>
        <v/>
      </c>
      <c r="AN1039" s="366" t="str">
        <f t="shared" ref="AN1039:AN1102" si="1201">IF(OR(AD1039="",AH1039="",AM1039=""),"",VALUE(FIXED(((AD1039+AH1039+AM1039)/3),2)))</f>
        <v/>
      </c>
      <c r="AO1039" s="360"/>
      <c r="AP1039" s="360"/>
      <c r="AQ1039" s="360" t="str">
        <f t="shared" ref="AQ1039:AQ1102" si="1202">IF(OR(AO1039="",AP1039="",AO1039=0),"",IF(OR(AO1039="-",AP1039="-"),"-",(AO1039*$AO$10)+AP1039))</f>
        <v/>
      </c>
      <c r="AR1039" s="348" t="str">
        <f t="shared" si="1159"/>
        <v/>
      </c>
      <c r="AS1039" s="360"/>
      <c r="AT1039" s="348" t="str">
        <f t="shared" si="1160"/>
        <v/>
      </c>
      <c r="AU1039" s="360"/>
      <c r="AV1039" s="348" t="str">
        <f t="shared" si="1161"/>
        <v/>
      </c>
      <c r="AW1039" s="360"/>
      <c r="AX1039" s="348" t="str">
        <f t="shared" si="1162"/>
        <v/>
      </c>
      <c r="AY1039" s="360"/>
      <c r="AZ1039" s="348" t="str">
        <f t="shared" si="1163"/>
        <v/>
      </c>
      <c r="BA1039" s="367"/>
      <c r="BB1039" s="348" t="str">
        <f t="shared" si="1164"/>
        <v/>
      </c>
      <c r="BC1039" s="350" t="str">
        <f t="shared" si="1167"/>
        <v/>
      </c>
      <c r="BD1039" s="350" t="str">
        <f t="shared" si="1168"/>
        <v/>
      </c>
      <c r="BE1039" s="360"/>
      <c r="BF1039" s="361"/>
      <c r="BG1039" s="362" t="str">
        <f t="shared" ref="BG1039:BG1102" si="1203">IF(BF1039="","",IF(RIGHT(BF1039,1)="M","",""""))</f>
        <v/>
      </c>
      <c r="BH1039" s="354" t="str">
        <f t="shared" si="1169"/>
        <v/>
      </c>
      <c r="BI1039" s="350" t="str">
        <f t="shared" si="1170"/>
        <v/>
      </c>
      <c r="BJ1039" s="113" t="str">
        <f t="shared" si="1171"/>
        <v/>
      </c>
      <c r="BK1039" s="347" t="str">
        <f t="shared" si="1196"/>
        <v/>
      </c>
      <c r="BR1039" s="307"/>
      <c r="BS1039" s="51" t="str">
        <f t="shared" si="1172"/>
        <v/>
      </c>
      <c r="BT1039" s="51" t="str">
        <f t="shared" si="1173"/>
        <v/>
      </c>
      <c r="BU1039" s="51" t="str">
        <f t="shared" si="1174"/>
        <v/>
      </c>
      <c r="BV1039" s="51" t="str">
        <f t="shared" si="1175"/>
        <v/>
      </c>
      <c r="BW1039" s="51" t="str">
        <f t="shared" si="1176"/>
        <v/>
      </c>
      <c r="BX1039" s="51" t="str">
        <f t="shared" si="1177"/>
        <v/>
      </c>
      <c r="BY1039" s="51" t="str">
        <f t="shared" si="1178"/>
        <v/>
      </c>
      <c r="BZ1039" s="51" t="str">
        <f t="shared" si="1179"/>
        <v/>
      </c>
      <c r="CA1039" s="51" t="str">
        <f t="shared" si="1180"/>
        <v/>
      </c>
      <c r="CB1039" s="51" t="str">
        <f t="shared" si="1181"/>
        <v/>
      </c>
      <c r="CC1039" s="51" t="str">
        <f t="shared" si="1165"/>
        <v/>
      </c>
      <c r="CD1039" s="51" t="str">
        <f t="shared" si="1166"/>
        <v/>
      </c>
      <c r="CE1039" s="51" t="str">
        <f t="shared" si="1182"/>
        <v/>
      </c>
      <c r="CF1039" s="51"/>
      <c r="CH1039" s="53" t="str">
        <f t="shared" si="1183"/>
        <v/>
      </c>
      <c r="CI1039" s="53" t="str">
        <f t="shared" si="1184"/>
        <v/>
      </c>
      <c r="CJ1039" s="54" t="str">
        <f t="shared" si="1185"/>
        <v/>
      </c>
      <c r="CK1039" s="53" t="str">
        <f t="shared" si="1186"/>
        <v/>
      </c>
      <c r="CL1039" s="53" t="str">
        <f t="shared" si="1187"/>
        <v/>
      </c>
      <c r="CM1039" s="53" t="str">
        <f t="shared" si="1188"/>
        <v/>
      </c>
      <c r="CN1039" s="53" t="str">
        <f t="shared" si="1189"/>
        <v/>
      </c>
      <c r="CO1039" s="53" t="str">
        <f t="shared" si="1190"/>
        <v/>
      </c>
      <c r="CP1039" s="53" t="str">
        <f t="shared" si="1191"/>
        <v/>
      </c>
      <c r="CQ1039" s="53" t="str">
        <f t="shared" si="1192"/>
        <v/>
      </c>
      <c r="CR1039" s="53" t="str">
        <f t="shared" si="1193"/>
        <v/>
      </c>
      <c r="CS1039" s="53" t="str">
        <f t="shared" si="1194"/>
        <v/>
      </c>
      <c r="CT1039" s="53" t="str">
        <f t="shared" si="1195"/>
        <v/>
      </c>
      <c r="CU1039" s="53" t="str">
        <f t="shared" ref="CU1039:CU1102" si="1204">IF(BF1039="-","Renang= tdk melaks"&amp;",                   ", IF(RIGHT(BF1039,1)="M","Renang="&amp;""&amp;BF1039&amp;",                     ",""))</f>
        <v/>
      </c>
    </row>
    <row r="1040" spans="1:99" hidden="1" x14ac:dyDescent="0.3">
      <c r="A1040" s="40">
        <v>1102</v>
      </c>
      <c r="B1040" s="141"/>
      <c r="C1040" s="142"/>
      <c r="D1040" s="144"/>
      <c r="E1040" s="144"/>
      <c r="F1040" s="312"/>
      <c r="G1040" s="144" t="s">
        <v>141</v>
      </c>
      <c r="H1040" s="314"/>
      <c r="I1040" s="314"/>
      <c r="J1040" s="315" t="str">
        <f t="shared" si="1139"/>
        <v/>
      </c>
      <c r="K1040" s="316" t="str">
        <f t="shared" si="1140"/>
        <v/>
      </c>
      <c r="L1040" s="317" t="str">
        <f t="shared" si="1141"/>
        <v/>
      </c>
      <c r="M1040" s="316" t="str">
        <f t="shared" si="1142"/>
        <v/>
      </c>
      <c r="N1040" s="317" t="str">
        <f t="shared" si="1143"/>
        <v/>
      </c>
      <c r="O1040" s="316" t="str">
        <f t="shared" si="1144"/>
        <v/>
      </c>
      <c r="P1040" s="317" t="str">
        <f t="shared" si="1145"/>
        <v/>
      </c>
      <c r="Q1040" s="318" t="str">
        <f t="shared" si="1146"/>
        <v/>
      </c>
      <c r="R1040" s="319" t="str">
        <f t="shared" si="1147"/>
        <v/>
      </c>
      <c r="S1040" s="318" t="str">
        <f t="shared" si="1148"/>
        <v/>
      </c>
      <c r="T1040" s="317" t="str">
        <f t="shared" si="1149"/>
        <v/>
      </c>
      <c r="U1040" s="318" t="str">
        <f t="shared" si="1150"/>
        <v/>
      </c>
      <c r="V1040" s="319" t="str">
        <f t="shared" si="1151"/>
        <v/>
      </c>
      <c r="W1040" s="318" t="str">
        <f t="shared" si="1152"/>
        <v/>
      </c>
      <c r="X1040" s="319" t="str">
        <f t="shared" si="1153"/>
        <v/>
      </c>
      <c r="Y1040" s="318" t="str">
        <f t="shared" si="1154"/>
        <v/>
      </c>
      <c r="Z1040" s="319" t="str">
        <f t="shared" si="1155"/>
        <v/>
      </c>
      <c r="AA1040" s="317" t="str">
        <f t="shared" si="1156"/>
        <v/>
      </c>
      <c r="AB1040" s="97" t="str">
        <f t="shared" si="1157"/>
        <v/>
      </c>
      <c r="AC1040" s="143" t="str">
        <f t="shared" si="1158"/>
        <v/>
      </c>
      <c r="AD1040" s="143" t="str">
        <f t="shared" si="1197"/>
        <v/>
      </c>
      <c r="AE1040" s="360"/>
      <c r="AF1040" s="360"/>
      <c r="AG1040" s="364"/>
      <c r="AH1040" s="363" t="str">
        <f t="shared" si="1198"/>
        <v/>
      </c>
      <c r="AI1040" s="360"/>
      <c r="AJ1040" s="360"/>
      <c r="AK1040" s="364"/>
      <c r="AL1040" s="365" t="str">
        <f t="shared" si="1199"/>
        <v/>
      </c>
      <c r="AM1040" s="363" t="str">
        <f t="shared" si="1200"/>
        <v/>
      </c>
      <c r="AN1040" s="366" t="str">
        <f t="shared" si="1201"/>
        <v/>
      </c>
      <c r="AO1040" s="360"/>
      <c r="AP1040" s="360"/>
      <c r="AQ1040" s="360" t="str">
        <f t="shared" si="1202"/>
        <v/>
      </c>
      <c r="AR1040" s="348" t="str">
        <f t="shared" si="1159"/>
        <v/>
      </c>
      <c r="AS1040" s="360"/>
      <c r="AT1040" s="348" t="str">
        <f t="shared" si="1160"/>
        <v/>
      </c>
      <c r="AU1040" s="360"/>
      <c r="AV1040" s="348" t="str">
        <f t="shared" si="1161"/>
        <v/>
      </c>
      <c r="AW1040" s="360"/>
      <c r="AX1040" s="348" t="str">
        <f t="shared" si="1162"/>
        <v/>
      </c>
      <c r="AY1040" s="360"/>
      <c r="AZ1040" s="348" t="str">
        <f t="shared" si="1163"/>
        <v/>
      </c>
      <c r="BA1040" s="367"/>
      <c r="BB1040" s="348" t="str">
        <f t="shared" si="1164"/>
        <v/>
      </c>
      <c r="BC1040" s="350" t="str">
        <f t="shared" si="1167"/>
        <v/>
      </c>
      <c r="BD1040" s="350" t="str">
        <f t="shared" si="1168"/>
        <v/>
      </c>
      <c r="BE1040" s="360"/>
      <c r="BF1040" s="361"/>
      <c r="BG1040" s="362" t="str">
        <f t="shared" si="1203"/>
        <v/>
      </c>
      <c r="BH1040" s="354" t="str">
        <f t="shared" si="1169"/>
        <v/>
      </c>
      <c r="BI1040" s="350" t="str">
        <f t="shared" si="1170"/>
        <v/>
      </c>
      <c r="BJ1040" s="113" t="str">
        <f t="shared" si="1171"/>
        <v/>
      </c>
      <c r="BK1040" s="347" t="str">
        <f t="shared" si="1196"/>
        <v/>
      </c>
      <c r="BR1040" s="307"/>
      <c r="BS1040" s="51" t="str">
        <f t="shared" si="1172"/>
        <v/>
      </c>
      <c r="BT1040" s="51" t="str">
        <f t="shared" si="1173"/>
        <v/>
      </c>
      <c r="BU1040" s="51" t="str">
        <f t="shared" si="1174"/>
        <v/>
      </c>
      <c r="BV1040" s="51" t="str">
        <f t="shared" si="1175"/>
        <v/>
      </c>
      <c r="BW1040" s="51" t="str">
        <f t="shared" si="1176"/>
        <v/>
      </c>
      <c r="BX1040" s="51" t="str">
        <f t="shared" si="1177"/>
        <v/>
      </c>
      <c r="BY1040" s="51" t="str">
        <f t="shared" si="1178"/>
        <v/>
      </c>
      <c r="BZ1040" s="51" t="str">
        <f t="shared" si="1179"/>
        <v/>
      </c>
      <c r="CA1040" s="51" t="str">
        <f t="shared" si="1180"/>
        <v/>
      </c>
      <c r="CB1040" s="51" t="str">
        <f t="shared" si="1181"/>
        <v/>
      </c>
      <c r="CC1040" s="51" t="str">
        <f t="shared" si="1165"/>
        <v/>
      </c>
      <c r="CD1040" s="51" t="str">
        <f t="shared" si="1166"/>
        <v/>
      </c>
      <c r="CE1040" s="51" t="str">
        <f t="shared" si="1182"/>
        <v/>
      </c>
      <c r="CF1040" s="51"/>
      <c r="CH1040" s="53" t="str">
        <f t="shared" si="1183"/>
        <v/>
      </c>
      <c r="CI1040" s="53" t="str">
        <f t="shared" si="1184"/>
        <v/>
      </c>
      <c r="CJ1040" s="54" t="str">
        <f t="shared" si="1185"/>
        <v/>
      </c>
      <c r="CK1040" s="53" t="str">
        <f t="shared" si="1186"/>
        <v/>
      </c>
      <c r="CL1040" s="53" t="str">
        <f t="shared" si="1187"/>
        <v/>
      </c>
      <c r="CM1040" s="53" t="str">
        <f t="shared" si="1188"/>
        <v/>
      </c>
      <c r="CN1040" s="53" t="str">
        <f t="shared" si="1189"/>
        <v/>
      </c>
      <c r="CO1040" s="53" t="str">
        <f t="shared" si="1190"/>
        <v/>
      </c>
      <c r="CP1040" s="53" t="str">
        <f t="shared" si="1191"/>
        <v/>
      </c>
      <c r="CQ1040" s="53" t="str">
        <f t="shared" si="1192"/>
        <v/>
      </c>
      <c r="CR1040" s="53" t="str">
        <f t="shared" si="1193"/>
        <v/>
      </c>
      <c r="CS1040" s="53" t="str">
        <f t="shared" si="1194"/>
        <v/>
      </c>
      <c r="CT1040" s="53" t="str">
        <f t="shared" si="1195"/>
        <v/>
      </c>
      <c r="CU1040" s="53" t="str">
        <f t="shared" si="1204"/>
        <v/>
      </c>
    </row>
    <row r="1041" spans="1:99" hidden="1" x14ac:dyDescent="0.3">
      <c r="A1041" s="40">
        <v>1103</v>
      </c>
      <c r="B1041" s="141"/>
      <c r="C1041" s="142"/>
      <c r="D1041" s="144"/>
      <c r="E1041" s="144"/>
      <c r="F1041" s="312"/>
      <c r="G1041" s="144" t="s">
        <v>141</v>
      </c>
      <c r="H1041" s="314"/>
      <c r="I1041" s="314"/>
      <c r="J1041" s="315" t="str">
        <f t="shared" si="1139"/>
        <v/>
      </c>
      <c r="K1041" s="316" t="str">
        <f t="shared" si="1140"/>
        <v/>
      </c>
      <c r="L1041" s="317" t="str">
        <f t="shared" si="1141"/>
        <v/>
      </c>
      <c r="M1041" s="316" t="str">
        <f t="shared" si="1142"/>
        <v/>
      </c>
      <c r="N1041" s="317" t="str">
        <f t="shared" si="1143"/>
        <v/>
      </c>
      <c r="O1041" s="316" t="str">
        <f t="shared" si="1144"/>
        <v/>
      </c>
      <c r="P1041" s="317" t="str">
        <f t="shared" si="1145"/>
        <v/>
      </c>
      <c r="Q1041" s="318" t="str">
        <f t="shared" si="1146"/>
        <v/>
      </c>
      <c r="R1041" s="319" t="str">
        <f t="shared" si="1147"/>
        <v/>
      </c>
      <c r="S1041" s="318" t="str">
        <f t="shared" si="1148"/>
        <v/>
      </c>
      <c r="T1041" s="317" t="str">
        <f t="shared" si="1149"/>
        <v/>
      </c>
      <c r="U1041" s="318" t="str">
        <f t="shared" si="1150"/>
        <v/>
      </c>
      <c r="V1041" s="319" t="str">
        <f t="shared" si="1151"/>
        <v/>
      </c>
      <c r="W1041" s="318" t="str">
        <f t="shared" si="1152"/>
        <v/>
      </c>
      <c r="X1041" s="319" t="str">
        <f t="shared" si="1153"/>
        <v/>
      </c>
      <c r="Y1041" s="318" t="str">
        <f t="shared" si="1154"/>
        <v/>
      </c>
      <c r="Z1041" s="319" t="str">
        <f t="shared" si="1155"/>
        <v/>
      </c>
      <c r="AA1041" s="317" t="str">
        <f t="shared" si="1156"/>
        <v/>
      </c>
      <c r="AB1041" s="97" t="str">
        <f t="shared" si="1157"/>
        <v/>
      </c>
      <c r="AC1041" s="143" t="str">
        <f t="shared" si="1158"/>
        <v/>
      </c>
      <c r="AD1041" s="143" t="str">
        <f t="shared" si="1197"/>
        <v/>
      </c>
      <c r="AE1041" s="360"/>
      <c r="AF1041" s="360"/>
      <c r="AG1041" s="364"/>
      <c r="AH1041" s="363" t="str">
        <f t="shared" si="1198"/>
        <v/>
      </c>
      <c r="AI1041" s="360"/>
      <c r="AJ1041" s="360"/>
      <c r="AK1041" s="364"/>
      <c r="AL1041" s="365" t="str">
        <f t="shared" si="1199"/>
        <v/>
      </c>
      <c r="AM1041" s="363" t="str">
        <f t="shared" si="1200"/>
        <v/>
      </c>
      <c r="AN1041" s="366" t="str">
        <f t="shared" si="1201"/>
        <v/>
      </c>
      <c r="AO1041" s="360"/>
      <c r="AP1041" s="360"/>
      <c r="AQ1041" s="360" t="str">
        <f t="shared" si="1202"/>
        <v/>
      </c>
      <c r="AR1041" s="348" t="str">
        <f t="shared" si="1159"/>
        <v/>
      </c>
      <c r="AS1041" s="360"/>
      <c r="AT1041" s="348" t="str">
        <f t="shared" si="1160"/>
        <v/>
      </c>
      <c r="AU1041" s="360"/>
      <c r="AV1041" s="348" t="str">
        <f t="shared" si="1161"/>
        <v/>
      </c>
      <c r="AW1041" s="360"/>
      <c r="AX1041" s="348" t="str">
        <f t="shared" si="1162"/>
        <v/>
      </c>
      <c r="AY1041" s="360"/>
      <c r="AZ1041" s="348" t="str">
        <f t="shared" si="1163"/>
        <v/>
      </c>
      <c r="BA1041" s="367"/>
      <c r="BB1041" s="348" t="str">
        <f t="shared" si="1164"/>
        <v/>
      </c>
      <c r="BC1041" s="350" t="str">
        <f t="shared" si="1167"/>
        <v/>
      </c>
      <c r="BD1041" s="350" t="str">
        <f t="shared" si="1168"/>
        <v/>
      </c>
      <c r="BE1041" s="360"/>
      <c r="BF1041" s="361"/>
      <c r="BG1041" s="362" t="str">
        <f t="shared" si="1203"/>
        <v/>
      </c>
      <c r="BH1041" s="354" t="str">
        <f t="shared" si="1169"/>
        <v/>
      </c>
      <c r="BI1041" s="350" t="str">
        <f t="shared" si="1170"/>
        <v/>
      </c>
      <c r="BJ1041" s="113" t="str">
        <f t="shared" si="1171"/>
        <v/>
      </c>
      <c r="BK1041" s="347" t="str">
        <f t="shared" si="1196"/>
        <v/>
      </c>
      <c r="BR1041" s="307"/>
      <c r="BS1041" s="51" t="str">
        <f t="shared" si="1172"/>
        <v/>
      </c>
      <c r="BT1041" s="51" t="str">
        <f t="shared" si="1173"/>
        <v/>
      </c>
      <c r="BU1041" s="51" t="str">
        <f t="shared" si="1174"/>
        <v/>
      </c>
      <c r="BV1041" s="51" t="str">
        <f t="shared" si="1175"/>
        <v/>
      </c>
      <c r="BW1041" s="51" t="str">
        <f t="shared" si="1176"/>
        <v/>
      </c>
      <c r="BX1041" s="51" t="str">
        <f t="shared" si="1177"/>
        <v/>
      </c>
      <c r="BY1041" s="51" t="str">
        <f t="shared" si="1178"/>
        <v/>
      </c>
      <c r="BZ1041" s="51" t="str">
        <f t="shared" si="1179"/>
        <v/>
      </c>
      <c r="CA1041" s="51" t="str">
        <f t="shared" si="1180"/>
        <v/>
      </c>
      <c r="CB1041" s="51" t="str">
        <f t="shared" si="1181"/>
        <v/>
      </c>
      <c r="CC1041" s="51" t="str">
        <f t="shared" si="1165"/>
        <v/>
      </c>
      <c r="CD1041" s="51" t="str">
        <f t="shared" si="1166"/>
        <v/>
      </c>
      <c r="CE1041" s="51" t="str">
        <f t="shared" si="1182"/>
        <v/>
      </c>
      <c r="CF1041" s="51"/>
      <c r="CH1041" s="53" t="str">
        <f t="shared" si="1183"/>
        <v/>
      </c>
      <c r="CI1041" s="53" t="str">
        <f t="shared" si="1184"/>
        <v/>
      </c>
      <c r="CJ1041" s="54" t="str">
        <f t="shared" si="1185"/>
        <v/>
      </c>
      <c r="CK1041" s="53" t="str">
        <f t="shared" si="1186"/>
        <v/>
      </c>
      <c r="CL1041" s="53" t="str">
        <f t="shared" si="1187"/>
        <v/>
      </c>
      <c r="CM1041" s="53" t="str">
        <f t="shared" si="1188"/>
        <v/>
      </c>
      <c r="CN1041" s="53" t="str">
        <f t="shared" si="1189"/>
        <v/>
      </c>
      <c r="CO1041" s="53" t="str">
        <f t="shared" si="1190"/>
        <v/>
      </c>
      <c r="CP1041" s="53" t="str">
        <f t="shared" si="1191"/>
        <v/>
      </c>
      <c r="CQ1041" s="53" t="str">
        <f t="shared" si="1192"/>
        <v/>
      </c>
      <c r="CR1041" s="53" t="str">
        <f t="shared" si="1193"/>
        <v/>
      </c>
      <c r="CS1041" s="53" t="str">
        <f t="shared" si="1194"/>
        <v/>
      </c>
      <c r="CT1041" s="53" t="str">
        <f t="shared" si="1195"/>
        <v/>
      </c>
      <c r="CU1041" s="53" t="str">
        <f t="shared" si="1204"/>
        <v/>
      </c>
    </row>
    <row r="1042" spans="1:99" hidden="1" x14ac:dyDescent="0.3">
      <c r="A1042" s="40">
        <v>1104</v>
      </c>
      <c r="B1042" s="141"/>
      <c r="C1042" s="142"/>
      <c r="D1042" s="144"/>
      <c r="E1042" s="144"/>
      <c r="F1042" s="312"/>
      <c r="G1042" s="144" t="s">
        <v>141</v>
      </c>
      <c r="H1042" s="314"/>
      <c r="I1042" s="314"/>
      <c r="J1042" s="315" t="str">
        <f t="shared" si="1139"/>
        <v/>
      </c>
      <c r="K1042" s="316" t="str">
        <f t="shared" si="1140"/>
        <v/>
      </c>
      <c r="L1042" s="317" t="str">
        <f t="shared" si="1141"/>
        <v/>
      </c>
      <c r="M1042" s="316" t="str">
        <f t="shared" si="1142"/>
        <v/>
      </c>
      <c r="N1042" s="317" t="str">
        <f t="shared" si="1143"/>
        <v/>
      </c>
      <c r="O1042" s="316" t="str">
        <f t="shared" si="1144"/>
        <v/>
      </c>
      <c r="P1042" s="317" t="str">
        <f t="shared" si="1145"/>
        <v/>
      </c>
      <c r="Q1042" s="318" t="str">
        <f t="shared" si="1146"/>
        <v/>
      </c>
      <c r="R1042" s="319" t="str">
        <f t="shared" si="1147"/>
        <v/>
      </c>
      <c r="S1042" s="318" t="str">
        <f t="shared" si="1148"/>
        <v/>
      </c>
      <c r="T1042" s="317" t="str">
        <f t="shared" si="1149"/>
        <v/>
      </c>
      <c r="U1042" s="318" t="str">
        <f t="shared" si="1150"/>
        <v/>
      </c>
      <c r="V1042" s="319" t="str">
        <f t="shared" si="1151"/>
        <v/>
      </c>
      <c r="W1042" s="318" t="str">
        <f t="shared" si="1152"/>
        <v/>
      </c>
      <c r="X1042" s="319" t="str">
        <f t="shared" si="1153"/>
        <v/>
      </c>
      <c r="Y1042" s="318" t="str">
        <f t="shared" si="1154"/>
        <v/>
      </c>
      <c r="Z1042" s="319" t="str">
        <f t="shared" si="1155"/>
        <v/>
      </c>
      <c r="AA1042" s="317" t="str">
        <f t="shared" si="1156"/>
        <v/>
      </c>
      <c r="AB1042" s="97" t="str">
        <f t="shared" si="1157"/>
        <v/>
      </c>
      <c r="AC1042" s="143" t="str">
        <f t="shared" si="1158"/>
        <v/>
      </c>
      <c r="AD1042" s="143" t="str">
        <f t="shared" si="1197"/>
        <v/>
      </c>
      <c r="AE1042" s="360"/>
      <c r="AF1042" s="360"/>
      <c r="AG1042" s="364"/>
      <c r="AH1042" s="363" t="str">
        <f t="shared" si="1198"/>
        <v/>
      </c>
      <c r="AI1042" s="360"/>
      <c r="AJ1042" s="360"/>
      <c r="AK1042" s="364"/>
      <c r="AL1042" s="365" t="str">
        <f t="shared" si="1199"/>
        <v/>
      </c>
      <c r="AM1042" s="363" t="str">
        <f t="shared" si="1200"/>
        <v/>
      </c>
      <c r="AN1042" s="366" t="str">
        <f t="shared" si="1201"/>
        <v/>
      </c>
      <c r="AO1042" s="360"/>
      <c r="AP1042" s="360"/>
      <c r="AQ1042" s="360" t="str">
        <f t="shared" si="1202"/>
        <v/>
      </c>
      <c r="AR1042" s="348" t="str">
        <f t="shared" si="1159"/>
        <v/>
      </c>
      <c r="AS1042" s="360"/>
      <c r="AT1042" s="348" t="str">
        <f t="shared" si="1160"/>
        <v/>
      </c>
      <c r="AU1042" s="360"/>
      <c r="AV1042" s="348" t="str">
        <f t="shared" si="1161"/>
        <v/>
      </c>
      <c r="AW1042" s="360"/>
      <c r="AX1042" s="348" t="str">
        <f t="shared" si="1162"/>
        <v/>
      </c>
      <c r="AY1042" s="360"/>
      <c r="AZ1042" s="348" t="str">
        <f t="shared" si="1163"/>
        <v/>
      </c>
      <c r="BA1042" s="367"/>
      <c r="BB1042" s="348" t="str">
        <f t="shared" si="1164"/>
        <v/>
      </c>
      <c r="BC1042" s="350" t="str">
        <f t="shared" si="1167"/>
        <v/>
      </c>
      <c r="BD1042" s="350" t="str">
        <f t="shared" si="1168"/>
        <v/>
      </c>
      <c r="BE1042" s="360"/>
      <c r="BF1042" s="361"/>
      <c r="BG1042" s="362" t="str">
        <f t="shared" si="1203"/>
        <v/>
      </c>
      <c r="BH1042" s="354" t="str">
        <f t="shared" si="1169"/>
        <v/>
      </c>
      <c r="BI1042" s="350" t="str">
        <f t="shared" si="1170"/>
        <v/>
      </c>
      <c r="BJ1042" s="113" t="str">
        <f t="shared" si="1171"/>
        <v/>
      </c>
      <c r="BK1042" s="347" t="str">
        <f t="shared" si="1196"/>
        <v/>
      </c>
      <c r="BR1042" s="307"/>
      <c r="BS1042" s="51" t="str">
        <f t="shared" si="1172"/>
        <v/>
      </c>
      <c r="BT1042" s="51" t="str">
        <f t="shared" si="1173"/>
        <v/>
      </c>
      <c r="BU1042" s="51" t="str">
        <f t="shared" si="1174"/>
        <v/>
      </c>
      <c r="BV1042" s="51" t="str">
        <f t="shared" si="1175"/>
        <v/>
      </c>
      <c r="BW1042" s="51" t="str">
        <f t="shared" si="1176"/>
        <v/>
      </c>
      <c r="BX1042" s="51" t="str">
        <f t="shared" si="1177"/>
        <v/>
      </c>
      <c r="BY1042" s="51" t="str">
        <f t="shared" si="1178"/>
        <v/>
      </c>
      <c r="BZ1042" s="51" t="str">
        <f t="shared" si="1179"/>
        <v/>
      </c>
      <c r="CA1042" s="51" t="str">
        <f t="shared" si="1180"/>
        <v/>
      </c>
      <c r="CB1042" s="51" t="str">
        <f t="shared" si="1181"/>
        <v/>
      </c>
      <c r="CC1042" s="51" t="str">
        <f t="shared" si="1165"/>
        <v/>
      </c>
      <c r="CD1042" s="51" t="str">
        <f t="shared" si="1166"/>
        <v/>
      </c>
      <c r="CE1042" s="51" t="str">
        <f t="shared" si="1182"/>
        <v/>
      </c>
      <c r="CF1042" s="51"/>
      <c r="CH1042" s="53" t="str">
        <f t="shared" si="1183"/>
        <v/>
      </c>
      <c r="CI1042" s="53" t="str">
        <f t="shared" si="1184"/>
        <v/>
      </c>
      <c r="CJ1042" s="54" t="str">
        <f t="shared" si="1185"/>
        <v/>
      </c>
      <c r="CK1042" s="53" t="str">
        <f t="shared" si="1186"/>
        <v/>
      </c>
      <c r="CL1042" s="53" t="str">
        <f t="shared" si="1187"/>
        <v/>
      </c>
      <c r="CM1042" s="53" t="str">
        <f t="shared" si="1188"/>
        <v/>
      </c>
      <c r="CN1042" s="53" t="str">
        <f t="shared" si="1189"/>
        <v/>
      </c>
      <c r="CO1042" s="53" t="str">
        <f t="shared" si="1190"/>
        <v/>
      </c>
      <c r="CP1042" s="53" t="str">
        <f t="shared" si="1191"/>
        <v/>
      </c>
      <c r="CQ1042" s="53" t="str">
        <f t="shared" si="1192"/>
        <v/>
      </c>
      <c r="CR1042" s="53" t="str">
        <f t="shared" si="1193"/>
        <v/>
      </c>
      <c r="CS1042" s="53" t="str">
        <f t="shared" si="1194"/>
        <v/>
      </c>
      <c r="CT1042" s="53" t="str">
        <f t="shared" si="1195"/>
        <v/>
      </c>
      <c r="CU1042" s="53" t="str">
        <f t="shared" si="1204"/>
        <v/>
      </c>
    </row>
    <row r="1043" spans="1:99" hidden="1" x14ac:dyDescent="0.3">
      <c r="A1043" s="40">
        <v>1105</v>
      </c>
      <c r="B1043" s="141"/>
      <c r="C1043" s="142"/>
      <c r="D1043" s="144"/>
      <c r="E1043" s="144"/>
      <c r="F1043" s="312"/>
      <c r="G1043" s="144" t="s">
        <v>141</v>
      </c>
      <c r="H1043" s="314"/>
      <c r="I1043" s="314"/>
      <c r="J1043" s="315" t="str">
        <f t="shared" si="1139"/>
        <v/>
      </c>
      <c r="K1043" s="316" t="str">
        <f t="shared" si="1140"/>
        <v/>
      </c>
      <c r="L1043" s="317" t="str">
        <f t="shared" si="1141"/>
        <v/>
      </c>
      <c r="M1043" s="316" t="str">
        <f t="shared" si="1142"/>
        <v/>
      </c>
      <c r="N1043" s="317" t="str">
        <f t="shared" si="1143"/>
        <v/>
      </c>
      <c r="O1043" s="316" t="str">
        <f t="shared" si="1144"/>
        <v/>
      </c>
      <c r="P1043" s="317" t="str">
        <f t="shared" si="1145"/>
        <v/>
      </c>
      <c r="Q1043" s="318" t="str">
        <f t="shared" si="1146"/>
        <v/>
      </c>
      <c r="R1043" s="319" t="str">
        <f t="shared" si="1147"/>
        <v/>
      </c>
      <c r="S1043" s="318" t="str">
        <f t="shared" si="1148"/>
        <v/>
      </c>
      <c r="T1043" s="317" t="str">
        <f t="shared" si="1149"/>
        <v/>
      </c>
      <c r="U1043" s="318" t="str">
        <f t="shared" si="1150"/>
        <v/>
      </c>
      <c r="V1043" s="319" t="str">
        <f t="shared" si="1151"/>
        <v/>
      </c>
      <c r="W1043" s="318" t="str">
        <f t="shared" si="1152"/>
        <v/>
      </c>
      <c r="X1043" s="319" t="str">
        <f t="shared" si="1153"/>
        <v/>
      </c>
      <c r="Y1043" s="318" t="str">
        <f t="shared" si="1154"/>
        <v/>
      </c>
      <c r="Z1043" s="319" t="str">
        <f t="shared" si="1155"/>
        <v/>
      </c>
      <c r="AA1043" s="317" t="str">
        <f t="shared" si="1156"/>
        <v/>
      </c>
      <c r="AB1043" s="97" t="str">
        <f t="shared" si="1157"/>
        <v/>
      </c>
      <c r="AC1043" s="143" t="str">
        <f t="shared" si="1158"/>
        <v/>
      </c>
      <c r="AD1043" s="143" t="str">
        <f t="shared" si="1197"/>
        <v/>
      </c>
      <c r="AE1043" s="360"/>
      <c r="AF1043" s="360"/>
      <c r="AG1043" s="364"/>
      <c r="AH1043" s="363" t="str">
        <f t="shared" si="1198"/>
        <v/>
      </c>
      <c r="AI1043" s="360"/>
      <c r="AJ1043" s="360"/>
      <c r="AK1043" s="364"/>
      <c r="AL1043" s="365" t="str">
        <f t="shared" si="1199"/>
        <v/>
      </c>
      <c r="AM1043" s="363" t="str">
        <f t="shared" si="1200"/>
        <v/>
      </c>
      <c r="AN1043" s="366" t="str">
        <f t="shared" si="1201"/>
        <v/>
      </c>
      <c r="AO1043" s="360"/>
      <c r="AP1043" s="360"/>
      <c r="AQ1043" s="360" t="str">
        <f t="shared" si="1202"/>
        <v/>
      </c>
      <c r="AR1043" s="348" t="str">
        <f t="shared" si="1159"/>
        <v/>
      </c>
      <c r="AS1043" s="360"/>
      <c r="AT1043" s="348" t="str">
        <f t="shared" si="1160"/>
        <v/>
      </c>
      <c r="AU1043" s="360"/>
      <c r="AV1043" s="348" t="str">
        <f t="shared" si="1161"/>
        <v/>
      </c>
      <c r="AW1043" s="360"/>
      <c r="AX1043" s="348" t="str">
        <f t="shared" si="1162"/>
        <v/>
      </c>
      <c r="AY1043" s="360"/>
      <c r="AZ1043" s="348" t="str">
        <f t="shared" si="1163"/>
        <v/>
      </c>
      <c r="BA1043" s="367"/>
      <c r="BB1043" s="348" t="str">
        <f t="shared" si="1164"/>
        <v/>
      </c>
      <c r="BC1043" s="350" t="str">
        <f t="shared" si="1167"/>
        <v/>
      </c>
      <c r="BD1043" s="350" t="str">
        <f t="shared" si="1168"/>
        <v/>
      </c>
      <c r="BE1043" s="360"/>
      <c r="BF1043" s="361"/>
      <c r="BG1043" s="362" t="str">
        <f t="shared" si="1203"/>
        <v/>
      </c>
      <c r="BH1043" s="354" t="str">
        <f t="shared" si="1169"/>
        <v/>
      </c>
      <c r="BI1043" s="350" t="str">
        <f t="shared" si="1170"/>
        <v/>
      </c>
      <c r="BJ1043" s="113" t="str">
        <f t="shared" si="1171"/>
        <v/>
      </c>
      <c r="BK1043" s="347" t="str">
        <f t="shared" si="1196"/>
        <v/>
      </c>
      <c r="BR1043" s="307"/>
      <c r="BS1043" s="51" t="str">
        <f t="shared" si="1172"/>
        <v/>
      </c>
      <c r="BT1043" s="51" t="str">
        <f t="shared" si="1173"/>
        <v/>
      </c>
      <c r="BU1043" s="51" t="str">
        <f t="shared" si="1174"/>
        <v/>
      </c>
      <c r="BV1043" s="51" t="str">
        <f t="shared" si="1175"/>
        <v/>
      </c>
      <c r="BW1043" s="51" t="str">
        <f t="shared" si="1176"/>
        <v/>
      </c>
      <c r="BX1043" s="51" t="str">
        <f t="shared" si="1177"/>
        <v/>
      </c>
      <c r="BY1043" s="51" t="str">
        <f t="shared" si="1178"/>
        <v/>
      </c>
      <c r="BZ1043" s="51" t="str">
        <f t="shared" si="1179"/>
        <v/>
      </c>
      <c r="CA1043" s="51" t="str">
        <f t="shared" si="1180"/>
        <v/>
      </c>
      <c r="CB1043" s="51" t="str">
        <f t="shared" si="1181"/>
        <v/>
      </c>
      <c r="CC1043" s="51" t="str">
        <f t="shared" si="1165"/>
        <v/>
      </c>
      <c r="CD1043" s="51" t="str">
        <f t="shared" si="1166"/>
        <v/>
      </c>
      <c r="CE1043" s="51" t="str">
        <f t="shared" si="1182"/>
        <v/>
      </c>
      <c r="CF1043" s="51"/>
      <c r="CH1043" s="53" t="str">
        <f t="shared" si="1183"/>
        <v/>
      </c>
      <c r="CI1043" s="53" t="str">
        <f t="shared" si="1184"/>
        <v/>
      </c>
      <c r="CJ1043" s="54" t="str">
        <f t="shared" si="1185"/>
        <v/>
      </c>
      <c r="CK1043" s="53" t="str">
        <f t="shared" si="1186"/>
        <v/>
      </c>
      <c r="CL1043" s="53" t="str">
        <f t="shared" si="1187"/>
        <v/>
      </c>
      <c r="CM1043" s="53" t="str">
        <f t="shared" si="1188"/>
        <v/>
      </c>
      <c r="CN1043" s="53" t="str">
        <f t="shared" si="1189"/>
        <v/>
      </c>
      <c r="CO1043" s="53" t="str">
        <f t="shared" si="1190"/>
        <v/>
      </c>
      <c r="CP1043" s="53" t="str">
        <f t="shared" si="1191"/>
        <v/>
      </c>
      <c r="CQ1043" s="53" t="str">
        <f t="shared" si="1192"/>
        <v/>
      </c>
      <c r="CR1043" s="53" t="str">
        <f t="shared" si="1193"/>
        <v/>
      </c>
      <c r="CS1043" s="53" t="str">
        <f t="shared" si="1194"/>
        <v/>
      </c>
      <c r="CT1043" s="53" t="str">
        <f t="shared" si="1195"/>
        <v/>
      </c>
      <c r="CU1043" s="53" t="str">
        <f t="shared" si="1204"/>
        <v/>
      </c>
    </row>
    <row r="1044" spans="1:99" hidden="1" x14ac:dyDescent="0.3">
      <c r="A1044" s="40">
        <v>1106</v>
      </c>
      <c r="B1044" s="141"/>
      <c r="C1044" s="142"/>
      <c r="D1044" s="144"/>
      <c r="E1044" s="144"/>
      <c r="F1044" s="312"/>
      <c r="G1044" s="144" t="s">
        <v>141</v>
      </c>
      <c r="H1044" s="314"/>
      <c r="I1044" s="314"/>
      <c r="J1044" s="315" t="str">
        <f t="shared" si="1139"/>
        <v/>
      </c>
      <c r="K1044" s="316" t="str">
        <f t="shared" si="1140"/>
        <v/>
      </c>
      <c r="L1044" s="317" t="str">
        <f t="shared" si="1141"/>
        <v/>
      </c>
      <c r="M1044" s="316" t="str">
        <f t="shared" si="1142"/>
        <v/>
      </c>
      <c r="N1044" s="317" t="str">
        <f t="shared" si="1143"/>
        <v/>
      </c>
      <c r="O1044" s="316" t="str">
        <f t="shared" si="1144"/>
        <v/>
      </c>
      <c r="P1044" s="317" t="str">
        <f t="shared" si="1145"/>
        <v/>
      </c>
      <c r="Q1044" s="318" t="str">
        <f t="shared" si="1146"/>
        <v/>
      </c>
      <c r="R1044" s="319" t="str">
        <f t="shared" si="1147"/>
        <v/>
      </c>
      <c r="S1044" s="318" t="str">
        <f t="shared" si="1148"/>
        <v/>
      </c>
      <c r="T1044" s="317" t="str">
        <f t="shared" si="1149"/>
        <v/>
      </c>
      <c r="U1044" s="318" t="str">
        <f t="shared" si="1150"/>
        <v/>
      </c>
      <c r="V1044" s="319" t="str">
        <f t="shared" si="1151"/>
        <v/>
      </c>
      <c r="W1044" s="318" t="str">
        <f t="shared" si="1152"/>
        <v/>
      </c>
      <c r="X1044" s="319" t="str">
        <f t="shared" si="1153"/>
        <v/>
      </c>
      <c r="Y1044" s="318" t="str">
        <f t="shared" si="1154"/>
        <v/>
      </c>
      <c r="Z1044" s="319" t="str">
        <f t="shared" si="1155"/>
        <v/>
      </c>
      <c r="AA1044" s="317" t="str">
        <f t="shared" si="1156"/>
        <v/>
      </c>
      <c r="AB1044" s="97" t="str">
        <f t="shared" si="1157"/>
        <v/>
      </c>
      <c r="AC1044" s="143" t="str">
        <f t="shared" si="1158"/>
        <v/>
      </c>
      <c r="AD1044" s="143" t="str">
        <f t="shared" si="1197"/>
        <v/>
      </c>
      <c r="AE1044" s="360"/>
      <c r="AF1044" s="360"/>
      <c r="AG1044" s="364"/>
      <c r="AH1044" s="363" t="str">
        <f t="shared" si="1198"/>
        <v/>
      </c>
      <c r="AI1044" s="360"/>
      <c r="AJ1044" s="360"/>
      <c r="AK1044" s="364"/>
      <c r="AL1044" s="365" t="str">
        <f t="shared" si="1199"/>
        <v/>
      </c>
      <c r="AM1044" s="363" t="str">
        <f t="shared" si="1200"/>
        <v/>
      </c>
      <c r="AN1044" s="366" t="str">
        <f t="shared" si="1201"/>
        <v/>
      </c>
      <c r="AO1044" s="360"/>
      <c r="AP1044" s="360"/>
      <c r="AQ1044" s="360" t="str">
        <f t="shared" si="1202"/>
        <v/>
      </c>
      <c r="AR1044" s="348" t="str">
        <f t="shared" si="1159"/>
        <v/>
      </c>
      <c r="AS1044" s="360"/>
      <c r="AT1044" s="348" t="str">
        <f t="shared" si="1160"/>
        <v/>
      </c>
      <c r="AU1044" s="360"/>
      <c r="AV1044" s="348" t="str">
        <f t="shared" si="1161"/>
        <v/>
      </c>
      <c r="AW1044" s="360"/>
      <c r="AX1044" s="348" t="str">
        <f t="shared" si="1162"/>
        <v/>
      </c>
      <c r="AY1044" s="360"/>
      <c r="AZ1044" s="348" t="str">
        <f t="shared" si="1163"/>
        <v/>
      </c>
      <c r="BA1044" s="367"/>
      <c r="BB1044" s="348" t="str">
        <f t="shared" si="1164"/>
        <v/>
      </c>
      <c r="BC1044" s="350" t="str">
        <f t="shared" si="1167"/>
        <v/>
      </c>
      <c r="BD1044" s="350" t="str">
        <f t="shared" si="1168"/>
        <v/>
      </c>
      <c r="BE1044" s="360"/>
      <c r="BF1044" s="361"/>
      <c r="BG1044" s="362" t="str">
        <f t="shared" si="1203"/>
        <v/>
      </c>
      <c r="BH1044" s="354" t="str">
        <f t="shared" si="1169"/>
        <v/>
      </c>
      <c r="BI1044" s="350" t="str">
        <f t="shared" si="1170"/>
        <v/>
      </c>
      <c r="BJ1044" s="113" t="str">
        <f t="shared" si="1171"/>
        <v/>
      </c>
      <c r="BK1044" s="347" t="str">
        <f t="shared" si="1196"/>
        <v/>
      </c>
      <c r="BR1044" s="307"/>
      <c r="BS1044" s="51" t="str">
        <f t="shared" si="1172"/>
        <v/>
      </c>
      <c r="BT1044" s="51" t="str">
        <f t="shared" si="1173"/>
        <v/>
      </c>
      <c r="BU1044" s="51" t="str">
        <f t="shared" si="1174"/>
        <v/>
      </c>
      <c r="BV1044" s="51" t="str">
        <f t="shared" si="1175"/>
        <v/>
      </c>
      <c r="BW1044" s="51" t="str">
        <f t="shared" si="1176"/>
        <v/>
      </c>
      <c r="BX1044" s="51" t="str">
        <f t="shared" si="1177"/>
        <v/>
      </c>
      <c r="BY1044" s="51" t="str">
        <f t="shared" si="1178"/>
        <v/>
      </c>
      <c r="BZ1044" s="51" t="str">
        <f t="shared" si="1179"/>
        <v/>
      </c>
      <c r="CA1044" s="51" t="str">
        <f t="shared" si="1180"/>
        <v/>
      </c>
      <c r="CB1044" s="51" t="str">
        <f t="shared" si="1181"/>
        <v/>
      </c>
      <c r="CC1044" s="51" t="str">
        <f t="shared" si="1165"/>
        <v/>
      </c>
      <c r="CD1044" s="51" t="str">
        <f t="shared" si="1166"/>
        <v/>
      </c>
      <c r="CE1044" s="51" t="str">
        <f t="shared" si="1182"/>
        <v/>
      </c>
      <c r="CF1044" s="51"/>
      <c r="CH1044" s="53" t="str">
        <f t="shared" si="1183"/>
        <v/>
      </c>
      <c r="CI1044" s="53" t="str">
        <f t="shared" si="1184"/>
        <v/>
      </c>
      <c r="CJ1044" s="54" t="str">
        <f t="shared" si="1185"/>
        <v/>
      </c>
      <c r="CK1044" s="53" t="str">
        <f t="shared" si="1186"/>
        <v/>
      </c>
      <c r="CL1044" s="53" t="str">
        <f t="shared" si="1187"/>
        <v/>
      </c>
      <c r="CM1044" s="53" t="str">
        <f t="shared" si="1188"/>
        <v/>
      </c>
      <c r="CN1044" s="53" t="str">
        <f t="shared" si="1189"/>
        <v/>
      </c>
      <c r="CO1044" s="53" t="str">
        <f t="shared" si="1190"/>
        <v/>
      </c>
      <c r="CP1044" s="53" t="str">
        <f t="shared" si="1191"/>
        <v/>
      </c>
      <c r="CQ1044" s="53" t="str">
        <f t="shared" si="1192"/>
        <v/>
      </c>
      <c r="CR1044" s="53" t="str">
        <f t="shared" si="1193"/>
        <v/>
      </c>
      <c r="CS1044" s="53" t="str">
        <f t="shared" si="1194"/>
        <v/>
      </c>
      <c r="CT1044" s="53" t="str">
        <f t="shared" si="1195"/>
        <v/>
      </c>
      <c r="CU1044" s="53" t="str">
        <f t="shared" si="1204"/>
        <v/>
      </c>
    </row>
    <row r="1045" spans="1:99" hidden="1" x14ac:dyDescent="0.3">
      <c r="A1045" s="40">
        <v>1107</v>
      </c>
      <c r="B1045" s="141"/>
      <c r="C1045" s="142"/>
      <c r="D1045" s="144"/>
      <c r="E1045" s="144"/>
      <c r="F1045" s="312"/>
      <c r="G1045" s="144" t="s">
        <v>141</v>
      </c>
      <c r="H1045" s="314"/>
      <c r="I1045" s="314"/>
      <c r="J1045" s="315" t="str">
        <f t="shared" si="1139"/>
        <v/>
      </c>
      <c r="K1045" s="316" t="str">
        <f t="shared" si="1140"/>
        <v/>
      </c>
      <c r="L1045" s="317" t="str">
        <f t="shared" si="1141"/>
        <v/>
      </c>
      <c r="M1045" s="316" t="str">
        <f t="shared" si="1142"/>
        <v/>
      </c>
      <c r="N1045" s="317" t="str">
        <f t="shared" si="1143"/>
        <v/>
      </c>
      <c r="O1045" s="316" t="str">
        <f t="shared" si="1144"/>
        <v/>
      </c>
      <c r="P1045" s="317" t="str">
        <f t="shared" si="1145"/>
        <v/>
      </c>
      <c r="Q1045" s="318" t="str">
        <f t="shared" si="1146"/>
        <v/>
      </c>
      <c r="R1045" s="319" t="str">
        <f t="shared" si="1147"/>
        <v/>
      </c>
      <c r="S1045" s="318" t="str">
        <f t="shared" si="1148"/>
        <v/>
      </c>
      <c r="T1045" s="317" t="str">
        <f t="shared" si="1149"/>
        <v/>
      </c>
      <c r="U1045" s="318" t="str">
        <f t="shared" si="1150"/>
        <v/>
      </c>
      <c r="V1045" s="319" t="str">
        <f t="shared" si="1151"/>
        <v/>
      </c>
      <c r="W1045" s="318" t="str">
        <f t="shared" si="1152"/>
        <v/>
      </c>
      <c r="X1045" s="319" t="str">
        <f t="shared" si="1153"/>
        <v/>
      </c>
      <c r="Y1045" s="318" t="str">
        <f t="shared" si="1154"/>
        <v/>
      </c>
      <c r="Z1045" s="319" t="str">
        <f t="shared" si="1155"/>
        <v/>
      </c>
      <c r="AA1045" s="317" t="str">
        <f t="shared" si="1156"/>
        <v/>
      </c>
      <c r="AB1045" s="97" t="str">
        <f t="shared" si="1157"/>
        <v/>
      </c>
      <c r="AC1045" s="143" t="str">
        <f t="shared" si="1158"/>
        <v/>
      </c>
      <c r="AD1045" s="143" t="str">
        <f t="shared" si="1197"/>
        <v/>
      </c>
      <c r="AE1045" s="360"/>
      <c r="AF1045" s="360"/>
      <c r="AG1045" s="364"/>
      <c r="AH1045" s="363" t="str">
        <f t="shared" si="1198"/>
        <v/>
      </c>
      <c r="AI1045" s="360"/>
      <c r="AJ1045" s="360"/>
      <c r="AK1045" s="364"/>
      <c r="AL1045" s="365" t="str">
        <f t="shared" si="1199"/>
        <v/>
      </c>
      <c r="AM1045" s="363" t="str">
        <f t="shared" si="1200"/>
        <v/>
      </c>
      <c r="AN1045" s="366" t="str">
        <f t="shared" si="1201"/>
        <v/>
      </c>
      <c r="AO1045" s="360"/>
      <c r="AP1045" s="360"/>
      <c r="AQ1045" s="360" t="str">
        <f t="shared" si="1202"/>
        <v/>
      </c>
      <c r="AR1045" s="348" t="str">
        <f t="shared" si="1159"/>
        <v/>
      </c>
      <c r="AS1045" s="360"/>
      <c r="AT1045" s="348" t="str">
        <f t="shared" si="1160"/>
        <v/>
      </c>
      <c r="AU1045" s="360"/>
      <c r="AV1045" s="348" t="str">
        <f t="shared" si="1161"/>
        <v/>
      </c>
      <c r="AW1045" s="360"/>
      <c r="AX1045" s="348" t="str">
        <f t="shared" si="1162"/>
        <v/>
      </c>
      <c r="AY1045" s="360"/>
      <c r="AZ1045" s="348" t="str">
        <f t="shared" si="1163"/>
        <v/>
      </c>
      <c r="BA1045" s="367"/>
      <c r="BB1045" s="348" t="str">
        <f t="shared" si="1164"/>
        <v/>
      </c>
      <c r="BC1045" s="350" t="str">
        <f t="shared" si="1167"/>
        <v/>
      </c>
      <c r="BD1045" s="350" t="str">
        <f t="shared" si="1168"/>
        <v/>
      </c>
      <c r="BE1045" s="360"/>
      <c r="BF1045" s="361"/>
      <c r="BG1045" s="362" t="str">
        <f t="shared" si="1203"/>
        <v/>
      </c>
      <c r="BH1045" s="354" t="str">
        <f t="shared" si="1169"/>
        <v/>
      </c>
      <c r="BI1045" s="350" t="str">
        <f t="shared" si="1170"/>
        <v/>
      </c>
      <c r="BJ1045" s="113" t="str">
        <f t="shared" si="1171"/>
        <v/>
      </c>
      <c r="BK1045" s="347" t="str">
        <f t="shared" si="1196"/>
        <v/>
      </c>
      <c r="BR1045" s="307"/>
      <c r="BS1045" s="51" t="str">
        <f t="shared" si="1172"/>
        <v/>
      </c>
      <c r="BT1045" s="51" t="str">
        <f t="shared" si="1173"/>
        <v/>
      </c>
      <c r="BU1045" s="51" t="str">
        <f t="shared" si="1174"/>
        <v/>
      </c>
      <c r="BV1045" s="51" t="str">
        <f t="shared" si="1175"/>
        <v/>
      </c>
      <c r="BW1045" s="51" t="str">
        <f t="shared" si="1176"/>
        <v/>
      </c>
      <c r="BX1045" s="51" t="str">
        <f t="shared" si="1177"/>
        <v/>
      </c>
      <c r="BY1045" s="51" t="str">
        <f t="shared" si="1178"/>
        <v/>
      </c>
      <c r="BZ1045" s="51" t="str">
        <f t="shared" si="1179"/>
        <v/>
      </c>
      <c r="CA1045" s="51" t="str">
        <f t="shared" si="1180"/>
        <v/>
      </c>
      <c r="CB1045" s="51" t="str">
        <f t="shared" si="1181"/>
        <v/>
      </c>
      <c r="CC1045" s="51" t="str">
        <f t="shared" si="1165"/>
        <v/>
      </c>
      <c r="CD1045" s="51" t="str">
        <f t="shared" si="1166"/>
        <v/>
      </c>
      <c r="CE1045" s="51" t="str">
        <f t="shared" si="1182"/>
        <v/>
      </c>
      <c r="CF1045" s="51"/>
      <c r="CH1045" s="53" t="str">
        <f t="shared" si="1183"/>
        <v/>
      </c>
      <c r="CI1045" s="53" t="str">
        <f t="shared" si="1184"/>
        <v/>
      </c>
      <c r="CJ1045" s="54" t="str">
        <f t="shared" si="1185"/>
        <v/>
      </c>
      <c r="CK1045" s="53" t="str">
        <f t="shared" si="1186"/>
        <v/>
      </c>
      <c r="CL1045" s="53" t="str">
        <f t="shared" si="1187"/>
        <v/>
      </c>
      <c r="CM1045" s="53" t="str">
        <f t="shared" si="1188"/>
        <v/>
      </c>
      <c r="CN1045" s="53" t="str">
        <f t="shared" si="1189"/>
        <v/>
      </c>
      <c r="CO1045" s="53" t="str">
        <f t="shared" si="1190"/>
        <v/>
      </c>
      <c r="CP1045" s="53" t="str">
        <f t="shared" si="1191"/>
        <v/>
      </c>
      <c r="CQ1045" s="53" t="str">
        <f t="shared" si="1192"/>
        <v/>
      </c>
      <c r="CR1045" s="53" t="str">
        <f t="shared" si="1193"/>
        <v/>
      </c>
      <c r="CS1045" s="53" t="str">
        <f t="shared" si="1194"/>
        <v/>
      </c>
      <c r="CT1045" s="53" t="str">
        <f t="shared" si="1195"/>
        <v/>
      </c>
      <c r="CU1045" s="53" t="str">
        <f t="shared" si="1204"/>
        <v/>
      </c>
    </row>
    <row r="1046" spans="1:99" hidden="1" x14ac:dyDescent="0.3">
      <c r="A1046" s="40">
        <v>1108</v>
      </c>
      <c r="B1046" s="141"/>
      <c r="C1046" s="142"/>
      <c r="D1046" s="144"/>
      <c r="E1046" s="144"/>
      <c r="F1046" s="312"/>
      <c r="G1046" s="144" t="s">
        <v>141</v>
      </c>
      <c r="H1046" s="314"/>
      <c r="I1046" s="314"/>
      <c r="J1046" s="315" t="str">
        <f t="shared" si="1139"/>
        <v/>
      </c>
      <c r="K1046" s="316" t="str">
        <f t="shared" si="1140"/>
        <v/>
      </c>
      <c r="L1046" s="317" t="str">
        <f t="shared" si="1141"/>
        <v/>
      </c>
      <c r="M1046" s="316" t="str">
        <f t="shared" si="1142"/>
        <v/>
      </c>
      <c r="N1046" s="317" t="str">
        <f t="shared" si="1143"/>
        <v/>
      </c>
      <c r="O1046" s="316" t="str">
        <f t="shared" si="1144"/>
        <v/>
      </c>
      <c r="P1046" s="317" t="str">
        <f t="shared" si="1145"/>
        <v/>
      </c>
      <c r="Q1046" s="318" t="str">
        <f t="shared" si="1146"/>
        <v/>
      </c>
      <c r="R1046" s="319" t="str">
        <f t="shared" si="1147"/>
        <v/>
      </c>
      <c r="S1046" s="318" t="str">
        <f t="shared" si="1148"/>
        <v/>
      </c>
      <c r="T1046" s="317" t="str">
        <f t="shared" si="1149"/>
        <v/>
      </c>
      <c r="U1046" s="318" t="str">
        <f t="shared" si="1150"/>
        <v/>
      </c>
      <c r="V1046" s="319" t="str">
        <f t="shared" si="1151"/>
        <v/>
      </c>
      <c r="W1046" s="318" t="str">
        <f t="shared" si="1152"/>
        <v/>
      </c>
      <c r="X1046" s="319" t="str">
        <f t="shared" si="1153"/>
        <v/>
      </c>
      <c r="Y1046" s="318" t="str">
        <f t="shared" si="1154"/>
        <v/>
      </c>
      <c r="Z1046" s="319" t="str">
        <f t="shared" si="1155"/>
        <v/>
      </c>
      <c r="AA1046" s="317" t="str">
        <f t="shared" si="1156"/>
        <v/>
      </c>
      <c r="AB1046" s="97" t="str">
        <f t="shared" si="1157"/>
        <v/>
      </c>
      <c r="AC1046" s="143" t="str">
        <f t="shared" si="1158"/>
        <v/>
      </c>
      <c r="AD1046" s="143" t="str">
        <f t="shared" si="1197"/>
        <v/>
      </c>
      <c r="AE1046" s="360"/>
      <c r="AF1046" s="360"/>
      <c r="AG1046" s="364"/>
      <c r="AH1046" s="363" t="str">
        <f t="shared" si="1198"/>
        <v/>
      </c>
      <c r="AI1046" s="360"/>
      <c r="AJ1046" s="360"/>
      <c r="AK1046" s="364"/>
      <c r="AL1046" s="365" t="str">
        <f t="shared" si="1199"/>
        <v/>
      </c>
      <c r="AM1046" s="363" t="str">
        <f t="shared" si="1200"/>
        <v/>
      </c>
      <c r="AN1046" s="366" t="str">
        <f t="shared" si="1201"/>
        <v/>
      </c>
      <c r="AO1046" s="360"/>
      <c r="AP1046" s="360"/>
      <c r="AQ1046" s="360" t="str">
        <f t="shared" si="1202"/>
        <v/>
      </c>
      <c r="AR1046" s="348" t="str">
        <f t="shared" si="1159"/>
        <v/>
      </c>
      <c r="AS1046" s="360"/>
      <c r="AT1046" s="348" t="str">
        <f t="shared" si="1160"/>
        <v/>
      </c>
      <c r="AU1046" s="360"/>
      <c r="AV1046" s="348" t="str">
        <f t="shared" si="1161"/>
        <v/>
      </c>
      <c r="AW1046" s="360"/>
      <c r="AX1046" s="348" t="str">
        <f t="shared" si="1162"/>
        <v/>
      </c>
      <c r="AY1046" s="360"/>
      <c r="AZ1046" s="348" t="str">
        <f t="shared" si="1163"/>
        <v/>
      </c>
      <c r="BA1046" s="367"/>
      <c r="BB1046" s="348" t="str">
        <f t="shared" si="1164"/>
        <v/>
      </c>
      <c r="BC1046" s="350" t="str">
        <f t="shared" si="1167"/>
        <v/>
      </c>
      <c r="BD1046" s="350" t="str">
        <f t="shared" si="1168"/>
        <v/>
      </c>
      <c r="BE1046" s="360"/>
      <c r="BF1046" s="361"/>
      <c r="BG1046" s="362" t="str">
        <f t="shared" si="1203"/>
        <v/>
      </c>
      <c r="BH1046" s="354" t="str">
        <f t="shared" si="1169"/>
        <v/>
      </c>
      <c r="BI1046" s="350" t="str">
        <f t="shared" si="1170"/>
        <v/>
      </c>
      <c r="BJ1046" s="113" t="str">
        <f t="shared" si="1171"/>
        <v/>
      </c>
      <c r="BK1046" s="347" t="str">
        <f t="shared" si="1196"/>
        <v/>
      </c>
      <c r="BR1046" s="307"/>
      <c r="BS1046" s="51" t="str">
        <f t="shared" si="1172"/>
        <v/>
      </c>
      <c r="BT1046" s="51" t="str">
        <f t="shared" si="1173"/>
        <v/>
      </c>
      <c r="BU1046" s="51" t="str">
        <f t="shared" si="1174"/>
        <v/>
      </c>
      <c r="BV1046" s="51" t="str">
        <f t="shared" si="1175"/>
        <v/>
      </c>
      <c r="BW1046" s="51" t="str">
        <f t="shared" si="1176"/>
        <v/>
      </c>
      <c r="BX1046" s="51" t="str">
        <f t="shared" si="1177"/>
        <v/>
      </c>
      <c r="BY1046" s="51" t="str">
        <f t="shared" si="1178"/>
        <v/>
      </c>
      <c r="BZ1046" s="51" t="str">
        <f t="shared" si="1179"/>
        <v/>
      </c>
      <c r="CA1046" s="51" t="str">
        <f t="shared" si="1180"/>
        <v/>
      </c>
      <c r="CB1046" s="51" t="str">
        <f t="shared" si="1181"/>
        <v/>
      </c>
      <c r="CC1046" s="51" t="str">
        <f t="shared" si="1165"/>
        <v/>
      </c>
      <c r="CD1046" s="51" t="str">
        <f t="shared" si="1166"/>
        <v/>
      </c>
      <c r="CE1046" s="51" t="str">
        <f t="shared" si="1182"/>
        <v/>
      </c>
      <c r="CF1046" s="51"/>
      <c r="CH1046" s="53" t="str">
        <f t="shared" si="1183"/>
        <v/>
      </c>
      <c r="CI1046" s="53" t="str">
        <f t="shared" si="1184"/>
        <v/>
      </c>
      <c r="CJ1046" s="54" t="str">
        <f t="shared" si="1185"/>
        <v/>
      </c>
      <c r="CK1046" s="53" t="str">
        <f t="shared" si="1186"/>
        <v/>
      </c>
      <c r="CL1046" s="53" t="str">
        <f t="shared" si="1187"/>
        <v/>
      </c>
      <c r="CM1046" s="53" t="str">
        <f t="shared" si="1188"/>
        <v/>
      </c>
      <c r="CN1046" s="53" t="str">
        <f t="shared" si="1189"/>
        <v/>
      </c>
      <c r="CO1046" s="53" t="str">
        <f t="shared" si="1190"/>
        <v/>
      </c>
      <c r="CP1046" s="53" t="str">
        <f t="shared" si="1191"/>
        <v/>
      </c>
      <c r="CQ1046" s="53" t="str">
        <f t="shared" si="1192"/>
        <v/>
      </c>
      <c r="CR1046" s="53" t="str">
        <f t="shared" si="1193"/>
        <v/>
      </c>
      <c r="CS1046" s="53" t="str">
        <f t="shared" si="1194"/>
        <v/>
      </c>
      <c r="CT1046" s="53" t="str">
        <f t="shared" si="1195"/>
        <v/>
      </c>
      <c r="CU1046" s="53" t="str">
        <f t="shared" si="1204"/>
        <v/>
      </c>
    </row>
    <row r="1047" spans="1:99" hidden="1" x14ac:dyDescent="0.3">
      <c r="A1047" s="40">
        <v>1109</v>
      </c>
      <c r="B1047" s="141"/>
      <c r="C1047" s="142"/>
      <c r="D1047" s="144"/>
      <c r="E1047" s="144"/>
      <c r="F1047" s="312"/>
      <c r="G1047" s="144" t="s">
        <v>141</v>
      </c>
      <c r="H1047" s="314"/>
      <c r="I1047" s="314"/>
      <c r="J1047" s="315" t="str">
        <f t="shared" si="1139"/>
        <v/>
      </c>
      <c r="K1047" s="316" t="str">
        <f t="shared" si="1140"/>
        <v/>
      </c>
      <c r="L1047" s="317" t="str">
        <f t="shared" si="1141"/>
        <v/>
      </c>
      <c r="M1047" s="316" t="str">
        <f t="shared" si="1142"/>
        <v/>
      </c>
      <c r="N1047" s="317" t="str">
        <f t="shared" si="1143"/>
        <v/>
      </c>
      <c r="O1047" s="316" t="str">
        <f t="shared" si="1144"/>
        <v/>
      </c>
      <c r="P1047" s="317" t="str">
        <f t="shared" si="1145"/>
        <v/>
      </c>
      <c r="Q1047" s="318" t="str">
        <f t="shared" si="1146"/>
        <v/>
      </c>
      <c r="R1047" s="319" t="str">
        <f t="shared" si="1147"/>
        <v/>
      </c>
      <c r="S1047" s="318" t="str">
        <f t="shared" si="1148"/>
        <v/>
      </c>
      <c r="T1047" s="317" t="str">
        <f t="shared" si="1149"/>
        <v/>
      </c>
      <c r="U1047" s="318" t="str">
        <f t="shared" si="1150"/>
        <v/>
      </c>
      <c r="V1047" s="319" t="str">
        <f t="shared" si="1151"/>
        <v/>
      </c>
      <c r="W1047" s="318" t="str">
        <f t="shared" si="1152"/>
        <v/>
      </c>
      <c r="X1047" s="319" t="str">
        <f t="shared" si="1153"/>
        <v/>
      </c>
      <c r="Y1047" s="318" t="str">
        <f t="shared" si="1154"/>
        <v/>
      </c>
      <c r="Z1047" s="319" t="str">
        <f t="shared" si="1155"/>
        <v/>
      </c>
      <c r="AA1047" s="317" t="str">
        <f t="shared" si="1156"/>
        <v/>
      </c>
      <c r="AB1047" s="97" t="str">
        <f t="shared" si="1157"/>
        <v/>
      </c>
      <c r="AC1047" s="143" t="str">
        <f t="shared" si="1158"/>
        <v/>
      </c>
      <c r="AD1047" s="143" t="str">
        <f t="shared" si="1197"/>
        <v/>
      </c>
      <c r="AE1047" s="360"/>
      <c r="AF1047" s="360"/>
      <c r="AG1047" s="364"/>
      <c r="AH1047" s="363" t="str">
        <f t="shared" si="1198"/>
        <v/>
      </c>
      <c r="AI1047" s="360"/>
      <c r="AJ1047" s="360"/>
      <c r="AK1047" s="364"/>
      <c r="AL1047" s="365" t="str">
        <f t="shared" si="1199"/>
        <v/>
      </c>
      <c r="AM1047" s="363" t="str">
        <f t="shared" si="1200"/>
        <v/>
      </c>
      <c r="AN1047" s="366" t="str">
        <f t="shared" si="1201"/>
        <v/>
      </c>
      <c r="AO1047" s="360"/>
      <c r="AP1047" s="360"/>
      <c r="AQ1047" s="360" t="str">
        <f t="shared" si="1202"/>
        <v/>
      </c>
      <c r="AR1047" s="348" t="str">
        <f t="shared" si="1159"/>
        <v/>
      </c>
      <c r="AS1047" s="360"/>
      <c r="AT1047" s="348" t="str">
        <f t="shared" si="1160"/>
        <v/>
      </c>
      <c r="AU1047" s="360"/>
      <c r="AV1047" s="348" t="str">
        <f t="shared" si="1161"/>
        <v/>
      </c>
      <c r="AW1047" s="360"/>
      <c r="AX1047" s="348" t="str">
        <f t="shared" si="1162"/>
        <v/>
      </c>
      <c r="AY1047" s="360"/>
      <c r="AZ1047" s="348" t="str">
        <f t="shared" si="1163"/>
        <v/>
      </c>
      <c r="BA1047" s="367"/>
      <c r="BB1047" s="348" t="str">
        <f t="shared" si="1164"/>
        <v/>
      </c>
      <c r="BC1047" s="350" t="str">
        <f t="shared" si="1167"/>
        <v/>
      </c>
      <c r="BD1047" s="350" t="str">
        <f t="shared" si="1168"/>
        <v/>
      </c>
      <c r="BE1047" s="360"/>
      <c r="BF1047" s="361"/>
      <c r="BG1047" s="362" t="str">
        <f t="shared" si="1203"/>
        <v/>
      </c>
      <c r="BH1047" s="354" t="str">
        <f t="shared" si="1169"/>
        <v/>
      </c>
      <c r="BI1047" s="350" t="str">
        <f t="shared" si="1170"/>
        <v/>
      </c>
      <c r="BJ1047" s="113" t="str">
        <f t="shared" si="1171"/>
        <v/>
      </c>
      <c r="BK1047" s="347" t="str">
        <f t="shared" si="1196"/>
        <v/>
      </c>
      <c r="BR1047" s="307"/>
      <c r="BS1047" s="51" t="str">
        <f t="shared" si="1172"/>
        <v/>
      </c>
      <c r="BT1047" s="51" t="str">
        <f t="shared" si="1173"/>
        <v/>
      </c>
      <c r="BU1047" s="51" t="str">
        <f t="shared" si="1174"/>
        <v/>
      </c>
      <c r="BV1047" s="51" t="str">
        <f t="shared" si="1175"/>
        <v/>
      </c>
      <c r="BW1047" s="51" t="str">
        <f t="shared" si="1176"/>
        <v/>
      </c>
      <c r="BX1047" s="51" t="str">
        <f t="shared" si="1177"/>
        <v/>
      </c>
      <c r="BY1047" s="51" t="str">
        <f t="shared" si="1178"/>
        <v/>
      </c>
      <c r="BZ1047" s="51" t="str">
        <f t="shared" si="1179"/>
        <v/>
      </c>
      <c r="CA1047" s="51" t="str">
        <f t="shared" si="1180"/>
        <v/>
      </c>
      <c r="CB1047" s="51" t="str">
        <f t="shared" si="1181"/>
        <v/>
      </c>
      <c r="CC1047" s="51" t="str">
        <f t="shared" si="1165"/>
        <v/>
      </c>
      <c r="CD1047" s="51" t="str">
        <f t="shared" si="1166"/>
        <v/>
      </c>
      <c r="CE1047" s="51" t="str">
        <f t="shared" si="1182"/>
        <v/>
      </c>
      <c r="CF1047" s="51"/>
      <c r="CH1047" s="53" t="str">
        <f t="shared" si="1183"/>
        <v/>
      </c>
      <c r="CI1047" s="53" t="str">
        <f t="shared" si="1184"/>
        <v/>
      </c>
      <c r="CJ1047" s="54" t="str">
        <f t="shared" si="1185"/>
        <v/>
      </c>
      <c r="CK1047" s="53" t="str">
        <f t="shared" si="1186"/>
        <v/>
      </c>
      <c r="CL1047" s="53" t="str">
        <f t="shared" si="1187"/>
        <v/>
      </c>
      <c r="CM1047" s="53" t="str">
        <f t="shared" si="1188"/>
        <v/>
      </c>
      <c r="CN1047" s="53" t="str">
        <f t="shared" si="1189"/>
        <v/>
      </c>
      <c r="CO1047" s="53" t="str">
        <f t="shared" si="1190"/>
        <v/>
      </c>
      <c r="CP1047" s="53" t="str">
        <f t="shared" si="1191"/>
        <v/>
      </c>
      <c r="CQ1047" s="53" t="str">
        <f t="shared" si="1192"/>
        <v/>
      </c>
      <c r="CR1047" s="53" t="str">
        <f t="shared" si="1193"/>
        <v/>
      </c>
      <c r="CS1047" s="53" t="str">
        <f t="shared" si="1194"/>
        <v/>
      </c>
      <c r="CT1047" s="53" t="str">
        <f t="shared" si="1195"/>
        <v/>
      </c>
      <c r="CU1047" s="53" t="str">
        <f t="shared" si="1204"/>
        <v/>
      </c>
    </row>
    <row r="1048" spans="1:99" hidden="1" x14ac:dyDescent="0.3">
      <c r="A1048" s="40">
        <v>1110</v>
      </c>
      <c r="B1048" s="141"/>
      <c r="C1048" s="142"/>
      <c r="D1048" s="144"/>
      <c r="E1048" s="144"/>
      <c r="F1048" s="312"/>
      <c r="G1048" s="144" t="s">
        <v>141</v>
      </c>
      <c r="H1048" s="314"/>
      <c r="I1048" s="314"/>
      <c r="J1048" s="315" t="str">
        <f t="shared" si="1139"/>
        <v/>
      </c>
      <c r="K1048" s="316" t="str">
        <f t="shared" si="1140"/>
        <v/>
      </c>
      <c r="L1048" s="317" t="str">
        <f t="shared" si="1141"/>
        <v/>
      </c>
      <c r="M1048" s="316" t="str">
        <f t="shared" si="1142"/>
        <v/>
      </c>
      <c r="N1048" s="317" t="str">
        <f t="shared" si="1143"/>
        <v/>
      </c>
      <c r="O1048" s="316" t="str">
        <f t="shared" si="1144"/>
        <v/>
      </c>
      <c r="P1048" s="317" t="str">
        <f t="shared" si="1145"/>
        <v/>
      </c>
      <c r="Q1048" s="318" t="str">
        <f t="shared" si="1146"/>
        <v/>
      </c>
      <c r="R1048" s="319" t="str">
        <f t="shared" si="1147"/>
        <v/>
      </c>
      <c r="S1048" s="318" t="str">
        <f t="shared" si="1148"/>
        <v/>
      </c>
      <c r="T1048" s="317" t="str">
        <f t="shared" si="1149"/>
        <v/>
      </c>
      <c r="U1048" s="318" t="str">
        <f t="shared" si="1150"/>
        <v/>
      </c>
      <c r="V1048" s="319" t="str">
        <f t="shared" si="1151"/>
        <v/>
      </c>
      <c r="W1048" s="318" t="str">
        <f t="shared" si="1152"/>
        <v/>
      </c>
      <c r="X1048" s="319" t="str">
        <f t="shared" si="1153"/>
        <v/>
      </c>
      <c r="Y1048" s="318" t="str">
        <f t="shared" si="1154"/>
        <v/>
      </c>
      <c r="Z1048" s="319" t="str">
        <f t="shared" si="1155"/>
        <v/>
      </c>
      <c r="AA1048" s="317" t="str">
        <f t="shared" si="1156"/>
        <v/>
      </c>
      <c r="AB1048" s="97" t="str">
        <f t="shared" si="1157"/>
        <v/>
      </c>
      <c r="AC1048" s="143" t="str">
        <f t="shared" si="1158"/>
        <v/>
      </c>
      <c r="AD1048" s="143" t="str">
        <f t="shared" si="1197"/>
        <v/>
      </c>
      <c r="AE1048" s="360"/>
      <c r="AF1048" s="360"/>
      <c r="AG1048" s="364"/>
      <c r="AH1048" s="363" t="str">
        <f t="shared" si="1198"/>
        <v/>
      </c>
      <c r="AI1048" s="360"/>
      <c r="AJ1048" s="360"/>
      <c r="AK1048" s="364"/>
      <c r="AL1048" s="365" t="str">
        <f t="shared" si="1199"/>
        <v/>
      </c>
      <c r="AM1048" s="363" t="str">
        <f t="shared" si="1200"/>
        <v/>
      </c>
      <c r="AN1048" s="366" t="str">
        <f t="shared" si="1201"/>
        <v/>
      </c>
      <c r="AO1048" s="360"/>
      <c r="AP1048" s="360"/>
      <c r="AQ1048" s="360" t="str">
        <f t="shared" si="1202"/>
        <v/>
      </c>
      <c r="AR1048" s="348" t="str">
        <f t="shared" si="1159"/>
        <v/>
      </c>
      <c r="AS1048" s="360"/>
      <c r="AT1048" s="348" t="str">
        <f t="shared" si="1160"/>
        <v/>
      </c>
      <c r="AU1048" s="360"/>
      <c r="AV1048" s="348" t="str">
        <f t="shared" si="1161"/>
        <v/>
      </c>
      <c r="AW1048" s="360"/>
      <c r="AX1048" s="348" t="str">
        <f t="shared" si="1162"/>
        <v/>
      </c>
      <c r="AY1048" s="360"/>
      <c r="AZ1048" s="348" t="str">
        <f t="shared" si="1163"/>
        <v/>
      </c>
      <c r="BA1048" s="367"/>
      <c r="BB1048" s="348" t="str">
        <f t="shared" si="1164"/>
        <v/>
      </c>
      <c r="BC1048" s="350" t="str">
        <f t="shared" si="1167"/>
        <v/>
      </c>
      <c r="BD1048" s="350" t="str">
        <f t="shared" si="1168"/>
        <v/>
      </c>
      <c r="BE1048" s="360"/>
      <c r="BF1048" s="361"/>
      <c r="BG1048" s="362" t="str">
        <f t="shared" si="1203"/>
        <v/>
      </c>
      <c r="BH1048" s="354" t="str">
        <f t="shared" si="1169"/>
        <v/>
      </c>
      <c r="BI1048" s="350" t="str">
        <f t="shared" si="1170"/>
        <v/>
      </c>
      <c r="BJ1048" s="113" t="str">
        <f t="shared" si="1171"/>
        <v/>
      </c>
      <c r="BK1048" s="347" t="str">
        <f t="shared" si="1196"/>
        <v/>
      </c>
      <c r="BR1048" s="307"/>
      <c r="BS1048" s="51" t="str">
        <f t="shared" si="1172"/>
        <v/>
      </c>
      <c r="BT1048" s="51" t="str">
        <f t="shared" si="1173"/>
        <v/>
      </c>
      <c r="BU1048" s="51" t="str">
        <f t="shared" si="1174"/>
        <v/>
      </c>
      <c r="BV1048" s="51" t="str">
        <f t="shared" si="1175"/>
        <v/>
      </c>
      <c r="BW1048" s="51" t="str">
        <f t="shared" si="1176"/>
        <v/>
      </c>
      <c r="BX1048" s="51" t="str">
        <f t="shared" si="1177"/>
        <v/>
      </c>
      <c r="BY1048" s="51" t="str">
        <f t="shared" si="1178"/>
        <v/>
      </c>
      <c r="BZ1048" s="51" t="str">
        <f t="shared" si="1179"/>
        <v/>
      </c>
      <c r="CA1048" s="51" t="str">
        <f t="shared" si="1180"/>
        <v/>
      </c>
      <c r="CB1048" s="51" t="str">
        <f t="shared" si="1181"/>
        <v/>
      </c>
      <c r="CC1048" s="51" t="str">
        <f t="shared" si="1165"/>
        <v/>
      </c>
      <c r="CD1048" s="51" t="str">
        <f t="shared" si="1166"/>
        <v/>
      </c>
      <c r="CE1048" s="51" t="str">
        <f t="shared" si="1182"/>
        <v/>
      </c>
      <c r="CF1048" s="51"/>
      <c r="CH1048" s="53" t="str">
        <f t="shared" si="1183"/>
        <v/>
      </c>
      <c r="CI1048" s="53" t="str">
        <f t="shared" si="1184"/>
        <v/>
      </c>
      <c r="CJ1048" s="54" t="str">
        <f t="shared" si="1185"/>
        <v/>
      </c>
      <c r="CK1048" s="53" t="str">
        <f t="shared" si="1186"/>
        <v/>
      </c>
      <c r="CL1048" s="53" t="str">
        <f t="shared" si="1187"/>
        <v/>
      </c>
      <c r="CM1048" s="53" t="str">
        <f t="shared" si="1188"/>
        <v/>
      </c>
      <c r="CN1048" s="53" t="str">
        <f t="shared" si="1189"/>
        <v/>
      </c>
      <c r="CO1048" s="53" t="str">
        <f t="shared" si="1190"/>
        <v/>
      </c>
      <c r="CP1048" s="53" t="str">
        <f t="shared" si="1191"/>
        <v/>
      </c>
      <c r="CQ1048" s="53" t="str">
        <f t="shared" si="1192"/>
        <v/>
      </c>
      <c r="CR1048" s="53" t="str">
        <f t="shared" si="1193"/>
        <v/>
      </c>
      <c r="CS1048" s="53" t="str">
        <f t="shared" si="1194"/>
        <v/>
      </c>
      <c r="CT1048" s="53" t="str">
        <f t="shared" si="1195"/>
        <v/>
      </c>
      <c r="CU1048" s="53" t="str">
        <f t="shared" si="1204"/>
        <v/>
      </c>
    </row>
    <row r="1049" spans="1:99" hidden="1" x14ac:dyDescent="0.3">
      <c r="A1049" s="40">
        <v>1111</v>
      </c>
      <c r="B1049" s="141"/>
      <c r="C1049" s="142"/>
      <c r="D1049" s="144"/>
      <c r="E1049" s="144"/>
      <c r="F1049" s="312"/>
      <c r="G1049" s="144" t="s">
        <v>141</v>
      </c>
      <c r="H1049" s="314"/>
      <c r="I1049" s="314"/>
      <c r="J1049" s="315" t="str">
        <f t="shared" si="1139"/>
        <v/>
      </c>
      <c r="K1049" s="316" t="str">
        <f t="shared" si="1140"/>
        <v/>
      </c>
      <c r="L1049" s="317" t="str">
        <f t="shared" si="1141"/>
        <v/>
      </c>
      <c r="M1049" s="316" t="str">
        <f t="shared" si="1142"/>
        <v/>
      </c>
      <c r="N1049" s="317" t="str">
        <f t="shared" si="1143"/>
        <v/>
      </c>
      <c r="O1049" s="316" t="str">
        <f t="shared" si="1144"/>
        <v/>
      </c>
      <c r="P1049" s="317" t="str">
        <f t="shared" si="1145"/>
        <v/>
      </c>
      <c r="Q1049" s="318" t="str">
        <f t="shared" si="1146"/>
        <v/>
      </c>
      <c r="R1049" s="319" t="str">
        <f t="shared" si="1147"/>
        <v/>
      </c>
      <c r="S1049" s="318" t="str">
        <f t="shared" si="1148"/>
        <v/>
      </c>
      <c r="T1049" s="317" t="str">
        <f t="shared" si="1149"/>
        <v/>
      </c>
      <c r="U1049" s="318" t="str">
        <f t="shared" si="1150"/>
        <v/>
      </c>
      <c r="V1049" s="319" t="str">
        <f t="shared" si="1151"/>
        <v/>
      </c>
      <c r="W1049" s="318" t="str">
        <f t="shared" si="1152"/>
        <v/>
      </c>
      <c r="X1049" s="319" t="str">
        <f t="shared" si="1153"/>
        <v/>
      </c>
      <c r="Y1049" s="318" t="str">
        <f t="shared" si="1154"/>
        <v/>
      </c>
      <c r="Z1049" s="319" t="str">
        <f t="shared" si="1155"/>
        <v/>
      </c>
      <c r="AA1049" s="317" t="str">
        <f t="shared" si="1156"/>
        <v/>
      </c>
      <c r="AB1049" s="97" t="str">
        <f t="shared" si="1157"/>
        <v/>
      </c>
      <c r="AC1049" s="143" t="str">
        <f t="shared" si="1158"/>
        <v/>
      </c>
      <c r="AD1049" s="143" t="str">
        <f t="shared" si="1197"/>
        <v/>
      </c>
      <c r="AE1049" s="360"/>
      <c r="AF1049" s="360"/>
      <c r="AG1049" s="364"/>
      <c r="AH1049" s="363" t="str">
        <f t="shared" si="1198"/>
        <v/>
      </c>
      <c r="AI1049" s="360"/>
      <c r="AJ1049" s="360"/>
      <c r="AK1049" s="364"/>
      <c r="AL1049" s="365" t="str">
        <f t="shared" si="1199"/>
        <v/>
      </c>
      <c r="AM1049" s="363" t="str">
        <f t="shared" si="1200"/>
        <v/>
      </c>
      <c r="AN1049" s="366" t="str">
        <f t="shared" si="1201"/>
        <v/>
      </c>
      <c r="AO1049" s="360"/>
      <c r="AP1049" s="360"/>
      <c r="AQ1049" s="360" t="str">
        <f t="shared" si="1202"/>
        <v/>
      </c>
      <c r="AR1049" s="348" t="str">
        <f t="shared" si="1159"/>
        <v/>
      </c>
      <c r="AS1049" s="360"/>
      <c r="AT1049" s="348" t="str">
        <f t="shared" si="1160"/>
        <v/>
      </c>
      <c r="AU1049" s="360"/>
      <c r="AV1049" s="348" t="str">
        <f t="shared" si="1161"/>
        <v/>
      </c>
      <c r="AW1049" s="360"/>
      <c r="AX1049" s="348" t="str">
        <f t="shared" si="1162"/>
        <v/>
      </c>
      <c r="AY1049" s="360"/>
      <c r="AZ1049" s="348" t="str">
        <f t="shared" si="1163"/>
        <v/>
      </c>
      <c r="BA1049" s="367"/>
      <c r="BB1049" s="348" t="str">
        <f t="shared" si="1164"/>
        <v/>
      </c>
      <c r="BC1049" s="350" t="str">
        <f t="shared" si="1167"/>
        <v/>
      </c>
      <c r="BD1049" s="350" t="str">
        <f t="shared" si="1168"/>
        <v/>
      </c>
      <c r="BE1049" s="360"/>
      <c r="BF1049" s="361"/>
      <c r="BG1049" s="362" t="str">
        <f t="shared" si="1203"/>
        <v/>
      </c>
      <c r="BH1049" s="354" t="str">
        <f t="shared" si="1169"/>
        <v/>
      </c>
      <c r="BI1049" s="350" t="str">
        <f t="shared" si="1170"/>
        <v/>
      </c>
      <c r="BJ1049" s="113" t="str">
        <f t="shared" si="1171"/>
        <v/>
      </c>
      <c r="BK1049" s="347" t="str">
        <f t="shared" si="1196"/>
        <v/>
      </c>
      <c r="BR1049" s="307"/>
      <c r="BS1049" s="51" t="str">
        <f t="shared" si="1172"/>
        <v/>
      </c>
      <c r="BT1049" s="51" t="str">
        <f t="shared" si="1173"/>
        <v/>
      </c>
      <c r="BU1049" s="51" t="str">
        <f t="shared" si="1174"/>
        <v/>
      </c>
      <c r="BV1049" s="51" t="str">
        <f t="shared" si="1175"/>
        <v/>
      </c>
      <c r="BW1049" s="51" t="str">
        <f t="shared" si="1176"/>
        <v/>
      </c>
      <c r="BX1049" s="51" t="str">
        <f t="shared" si="1177"/>
        <v/>
      </c>
      <c r="BY1049" s="51" t="str">
        <f t="shared" si="1178"/>
        <v/>
      </c>
      <c r="BZ1049" s="51" t="str">
        <f t="shared" si="1179"/>
        <v/>
      </c>
      <c r="CA1049" s="51" t="str">
        <f t="shared" si="1180"/>
        <v/>
      </c>
      <c r="CB1049" s="51" t="str">
        <f t="shared" si="1181"/>
        <v/>
      </c>
      <c r="CC1049" s="51" t="str">
        <f t="shared" si="1165"/>
        <v/>
      </c>
      <c r="CD1049" s="51" t="str">
        <f t="shared" si="1166"/>
        <v/>
      </c>
      <c r="CE1049" s="51" t="str">
        <f t="shared" si="1182"/>
        <v/>
      </c>
      <c r="CF1049" s="51"/>
      <c r="CH1049" s="53" t="str">
        <f t="shared" si="1183"/>
        <v/>
      </c>
      <c r="CI1049" s="53" t="str">
        <f t="shared" si="1184"/>
        <v/>
      </c>
      <c r="CJ1049" s="54" t="str">
        <f t="shared" si="1185"/>
        <v/>
      </c>
      <c r="CK1049" s="53" t="str">
        <f t="shared" si="1186"/>
        <v/>
      </c>
      <c r="CL1049" s="53" t="str">
        <f t="shared" si="1187"/>
        <v/>
      </c>
      <c r="CM1049" s="53" t="str">
        <f t="shared" si="1188"/>
        <v/>
      </c>
      <c r="CN1049" s="53" t="str">
        <f t="shared" si="1189"/>
        <v/>
      </c>
      <c r="CO1049" s="53" t="str">
        <f t="shared" si="1190"/>
        <v/>
      </c>
      <c r="CP1049" s="53" t="str">
        <f t="shared" si="1191"/>
        <v/>
      </c>
      <c r="CQ1049" s="53" t="str">
        <f t="shared" si="1192"/>
        <v/>
      </c>
      <c r="CR1049" s="53" t="str">
        <f t="shared" si="1193"/>
        <v/>
      </c>
      <c r="CS1049" s="53" t="str">
        <f t="shared" si="1194"/>
        <v/>
      </c>
      <c r="CT1049" s="53" t="str">
        <f t="shared" si="1195"/>
        <v/>
      </c>
      <c r="CU1049" s="53" t="str">
        <f t="shared" si="1204"/>
        <v/>
      </c>
    </row>
    <row r="1050" spans="1:99" hidden="1" x14ac:dyDescent="0.3">
      <c r="A1050" s="40">
        <v>1112</v>
      </c>
      <c r="B1050" s="141"/>
      <c r="C1050" s="142"/>
      <c r="D1050" s="144"/>
      <c r="E1050" s="144"/>
      <c r="F1050" s="312"/>
      <c r="G1050" s="144" t="s">
        <v>141</v>
      </c>
      <c r="H1050" s="314"/>
      <c r="I1050" s="314"/>
      <c r="J1050" s="315" t="str">
        <f t="shared" si="1139"/>
        <v/>
      </c>
      <c r="K1050" s="316" t="str">
        <f t="shared" si="1140"/>
        <v/>
      </c>
      <c r="L1050" s="317" t="str">
        <f t="shared" si="1141"/>
        <v/>
      </c>
      <c r="M1050" s="316" t="str">
        <f t="shared" si="1142"/>
        <v/>
      </c>
      <c r="N1050" s="317" t="str">
        <f t="shared" si="1143"/>
        <v/>
      </c>
      <c r="O1050" s="316" t="str">
        <f t="shared" si="1144"/>
        <v/>
      </c>
      <c r="P1050" s="317" t="str">
        <f t="shared" si="1145"/>
        <v/>
      </c>
      <c r="Q1050" s="318" t="str">
        <f t="shared" si="1146"/>
        <v/>
      </c>
      <c r="R1050" s="319" t="str">
        <f t="shared" si="1147"/>
        <v/>
      </c>
      <c r="S1050" s="318" t="str">
        <f t="shared" si="1148"/>
        <v/>
      </c>
      <c r="T1050" s="317" t="str">
        <f t="shared" si="1149"/>
        <v/>
      </c>
      <c r="U1050" s="318" t="str">
        <f t="shared" si="1150"/>
        <v/>
      </c>
      <c r="V1050" s="319" t="str">
        <f t="shared" si="1151"/>
        <v/>
      </c>
      <c r="W1050" s="318" t="str">
        <f t="shared" si="1152"/>
        <v/>
      </c>
      <c r="X1050" s="319" t="str">
        <f t="shared" si="1153"/>
        <v/>
      </c>
      <c r="Y1050" s="318" t="str">
        <f t="shared" si="1154"/>
        <v/>
      </c>
      <c r="Z1050" s="319" t="str">
        <f t="shared" si="1155"/>
        <v/>
      </c>
      <c r="AA1050" s="317" t="str">
        <f t="shared" si="1156"/>
        <v/>
      </c>
      <c r="AB1050" s="97" t="str">
        <f t="shared" si="1157"/>
        <v/>
      </c>
      <c r="AC1050" s="143" t="str">
        <f t="shared" si="1158"/>
        <v/>
      </c>
      <c r="AD1050" s="143" t="str">
        <f t="shared" si="1197"/>
        <v/>
      </c>
      <c r="AE1050" s="360"/>
      <c r="AF1050" s="360"/>
      <c r="AG1050" s="364"/>
      <c r="AH1050" s="363" t="str">
        <f t="shared" si="1198"/>
        <v/>
      </c>
      <c r="AI1050" s="360"/>
      <c r="AJ1050" s="360"/>
      <c r="AK1050" s="364"/>
      <c r="AL1050" s="365" t="str">
        <f t="shared" si="1199"/>
        <v/>
      </c>
      <c r="AM1050" s="363" t="str">
        <f t="shared" si="1200"/>
        <v/>
      </c>
      <c r="AN1050" s="366" t="str">
        <f t="shared" si="1201"/>
        <v/>
      </c>
      <c r="AO1050" s="360"/>
      <c r="AP1050" s="360"/>
      <c r="AQ1050" s="360" t="str">
        <f t="shared" si="1202"/>
        <v/>
      </c>
      <c r="AR1050" s="348" t="str">
        <f t="shared" si="1159"/>
        <v/>
      </c>
      <c r="AS1050" s="360"/>
      <c r="AT1050" s="348" t="str">
        <f t="shared" si="1160"/>
        <v/>
      </c>
      <c r="AU1050" s="360"/>
      <c r="AV1050" s="348" t="str">
        <f t="shared" si="1161"/>
        <v/>
      </c>
      <c r="AW1050" s="360"/>
      <c r="AX1050" s="348" t="str">
        <f t="shared" si="1162"/>
        <v/>
      </c>
      <c r="AY1050" s="360"/>
      <c r="AZ1050" s="348" t="str">
        <f t="shared" si="1163"/>
        <v/>
      </c>
      <c r="BA1050" s="367"/>
      <c r="BB1050" s="348" t="str">
        <f t="shared" si="1164"/>
        <v/>
      </c>
      <c r="BC1050" s="350" t="str">
        <f t="shared" si="1167"/>
        <v/>
      </c>
      <c r="BD1050" s="350" t="str">
        <f t="shared" si="1168"/>
        <v/>
      </c>
      <c r="BE1050" s="360"/>
      <c r="BF1050" s="361"/>
      <c r="BG1050" s="362" t="str">
        <f t="shared" si="1203"/>
        <v/>
      </c>
      <c r="BH1050" s="354" t="str">
        <f t="shared" si="1169"/>
        <v/>
      </c>
      <c r="BI1050" s="350" t="str">
        <f t="shared" si="1170"/>
        <v/>
      </c>
      <c r="BJ1050" s="113" t="str">
        <f t="shared" si="1171"/>
        <v/>
      </c>
      <c r="BK1050" s="347" t="str">
        <f t="shared" si="1196"/>
        <v/>
      </c>
      <c r="BR1050" s="307"/>
      <c r="BS1050" s="51" t="str">
        <f t="shared" si="1172"/>
        <v/>
      </c>
      <c r="BT1050" s="51" t="str">
        <f t="shared" si="1173"/>
        <v/>
      </c>
      <c r="BU1050" s="51" t="str">
        <f t="shared" si="1174"/>
        <v/>
      </c>
      <c r="BV1050" s="51" t="str">
        <f t="shared" si="1175"/>
        <v/>
      </c>
      <c r="BW1050" s="51" t="str">
        <f t="shared" si="1176"/>
        <v/>
      </c>
      <c r="BX1050" s="51" t="str">
        <f t="shared" si="1177"/>
        <v/>
      </c>
      <c r="BY1050" s="51" t="str">
        <f t="shared" si="1178"/>
        <v/>
      </c>
      <c r="BZ1050" s="51" t="str">
        <f t="shared" si="1179"/>
        <v/>
      </c>
      <c r="CA1050" s="51" t="str">
        <f t="shared" si="1180"/>
        <v/>
      </c>
      <c r="CB1050" s="51" t="str">
        <f t="shared" si="1181"/>
        <v/>
      </c>
      <c r="CC1050" s="51" t="str">
        <f t="shared" si="1165"/>
        <v/>
      </c>
      <c r="CD1050" s="51" t="str">
        <f t="shared" si="1166"/>
        <v/>
      </c>
      <c r="CE1050" s="51" t="str">
        <f t="shared" si="1182"/>
        <v/>
      </c>
      <c r="CF1050" s="51"/>
      <c r="CH1050" s="53" t="str">
        <f t="shared" si="1183"/>
        <v/>
      </c>
      <c r="CI1050" s="53" t="str">
        <f t="shared" si="1184"/>
        <v/>
      </c>
      <c r="CJ1050" s="54" t="str">
        <f t="shared" si="1185"/>
        <v/>
      </c>
      <c r="CK1050" s="53" t="str">
        <f t="shared" si="1186"/>
        <v/>
      </c>
      <c r="CL1050" s="53" t="str">
        <f t="shared" si="1187"/>
        <v/>
      </c>
      <c r="CM1050" s="53" t="str">
        <f t="shared" si="1188"/>
        <v/>
      </c>
      <c r="CN1050" s="53" t="str">
        <f t="shared" si="1189"/>
        <v/>
      </c>
      <c r="CO1050" s="53" t="str">
        <f t="shared" si="1190"/>
        <v/>
      </c>
      <c r="CP1050" s="53" t="str">
        <f t="shared" si="1191"/>
        <v/>
      </c>
      <c r="CQ1050" s="53" t="str">
        <f t="shared" si="1192"/>
        <v/>
      </c>
      <c r="CR1050" s="53" t="str">
        <f t="shared" si="1193"/>
        <v/>
      </c>
      <c r="CS1050" s="53" t="str">
        <f t="shared" si="1194"/>
        <v/>
      </c>
      <c r="CT1050" s="53" t="str">
        <f t="shared" si="1195"/>
        <v/>
      </c>
      <c r="CU1050" s="53" t="str">
        <f t="shared" si="1204"/>
        <v/>
      </c>
    </row>
    <row r="1051" spans="1:99" hidden="1" x14ac:dyDescent="0.3">
      <c r="A1051" s="40">
        <v>1113</v>
      </c>
      <c r="B1051" s="141"/>
      <c r="C1051" s="142"/>
      <c r="D1051" s="144"/>
      <c r="E1051" s="144"/>
      <c r="F1051" s="312"/>
      <c r="G1051" s="144" t="s">
        <v>141</v>
      </c>
      <c r="H1051" s="314"/>
      <c r="I1051" s="314"/>
      <c r="J1051" s="315" t="str">
        <f t="shared" si="1139"/>
        <v/>
      </c>
      <c r="K1051" s="316" t="str">
        <f t="shared" si="1140"/>
        <v/>
      </c>
      <c r="L1051" s="317" t="str">
        <f t="shared" si="1141"/>
        <v/>
      </c>
      <c r="M1051" s="316" t="str">
        <f t="shared" si="1142"/>
        <v/>
      </c>
      <c r="N1051" s="317" t="str">
        <f t="shared" si="1143"/>
        <v/>
      </c>
      <c r="O1051" s="316" t="str">
        <f t="shared" si="1144"/>
        <v/>
      </c>
      <c r="P1051" s="317" t="str">
        <f t="shared" si="1145"/>
        <v/>
      </c>
      <c r="Q1051" s="318" t="str">
        <f t="shared" si="1146"/>
        <v/>
      </c>
      <c r="R1051" s="319" t="str">
        <f t="shared" si="1147"/>
        <v/>
      </c>
      <c r="S1051" s="318" t="str">
        <f t="shared" si="1148"/>
        <v/>
      </c>
      <c r="T1051" s="317" t="str">
        <f t="shared" si="1149"/>
        <v/>
      </c>
      <c r="U1051" s="318" t="str">
        <f t="shared" si="1150"/>
        <v/>
      </c>
      <c r="V1051" s="319" t="str">
        <f t="shared" si="1151"/>
        <v/>
      </c>
      <c r="W1051" s="318" t="str">
        <f t="shared" si="1152"/>
        <v/>
      </c>
      <c r="X1051" s="319" t="str">
        <f t="shared" si="1153"/>
        <v/>
      </c>
      <c r="Y1051" s="318" t="str">
        <f t="shared" si="1154"/>
        <v/>
      </c>
      <c r="Z1051" s="319" t="str">
        <f t="shared" si="1155"/>
        <v/>
      </c>
      <c r="AA1051" s="317" t="str">
        <f t="shared" si="1156"/>
        <v/>
      </c>
      <c r="AB1051" s="97" t="str">
        <f t="shared" si="1157"/>
        <v/>
      </c>
      <c r="AC1051" s="143" t="str">
        <f t="shared" si="1158"/>
        <v/>
      </c>
      <c r="AD1051" s="143" t="str">
        <f t="shared" si="1197"/>
        <v/>
      </c>
      <c r="AE1051" s="360"/>
      <c r="AF1051" s="360"/>
      <c r="AG1051" s="364"/>
      <c r="AH1051" s="363" t="str">
        <f t="shared" si="1198"/>
        <v/>
      </c>
      <c r="AI1051" s="360"/>
      <c r="AJ1051" s="360"/>
      <c r="AK1051" s="364"/>
      <c r="AL1051" s="365" t="str">
        <f t="shared" si="1199"/>
        <v/>
      </c>
      <c r="AM1051" s="363" t="str">
        <f t="shared" si="1200"/>
        <v/>
      </c>
      <c r="AN1051" s="366" t="str">
        <f t="shared" si="1201"/>
        <v/>
      </c>
      <c r="AO1051" s="360"/>
      <c r="AP1051" s="360"/>
      <c r="AQ1051" s="360" t="str">
        <f t="shared" si="1202"/>
        <v/>
      </c>
      <c r="AR1051" s="348" t="str">
        <f t="shared" si="1159"/>
        <v/>
      </c>
      <c r="AS1051" s="360"/>
      <c r="AT1051" s="348" t="str">
        <f t="shared" si="1160"/>
        <v/>
      </c>
      <c r="AU1051" s="360"/>
      <c r="AV1051" s="348" t="str">
        <f t="shared" si="1161"/>
        <v/>
      </c>
      <c r="AW1051" s="360"/>
      <c r="AX1051" s="348" t="str">
        <f t="shared" si="1162"/>
        <v/>
      </c>
      <c r="AY1051" s="360"/>
      <c r="AZ1051" s="348" t="str">
        <f t="shared" si="1163"/>
        <v/>
      </c>
      <c r="BA1051" s="367"/>
      <c r="BB1051" s="348" t="str">
        <f t="shared" si="1164"/>
        <v/>
      </c>
      <c r="BC1051" s="350" t="str">
        <f t="shared" si="1167"/>
        <v/>
      </c>
      <c r="BD1051" s="350" t="str">
        <f t="shared" si="1168"/>
        <v/>
      </c>
      <c r="BE1051" s="360"/>
      <c r="BF1051" s="361"/>
      <c r="BG1051" s="362" t="str">
        <f t="shared" si="1203"/>
        <v/>
      </c>
      <c r="BH1051" s="354" t="str">
        <f t="shared" si="1169"/>
        <v/>
      </c>
      <c r="BI1051" s="350" t="str">
        <f t="shared" si="1170"/>
        <v/>
      </c>
      <c r="BJ1051" s="113" t="str">
        <f t="shared" si="1171"/>
        <v/>
      </c>
      <c r="BK1051" s="347" t="str">
        <f t="shared" si="1196"/>
        <v/>
      </c>
      <c r="BR1051" s="307"/>
      <c r="BS1051" s="51" t="str">
        <f t="shared" si="1172"/>
        <v/>
      </c>
      <c r="BT1051" s="51" t="str">
        <f t="shared" si="1173"/>
        <v/>
      </c>
      <c r="BU1051" s="51" t="str">
        <f t="shared" si="1174"/>
        <v/>
      </c>
      <c r="BV1051" s="51" t="str">
        <f t="shared" si="1175"/>
        <v/>
      </c>
      <c r="BW1051" s="51" t="str">
        <f t="shared" si="1176"/>
        <v/>
      </c>
      <c r="BX1051" s="51" t="str">
        <f t="shared" si="1177"/>
        <v/>
      </c>
      <c r="BY1051" s="51" t="str">
        <f t="shared" si="1178"/>
        <v/>
      </c>
      <c r="BZ1051" s="51" t="str">
        <f t="shared" si="1179"/>
        <v/>
      </c>
      <c r="CA1051" s="51" t="str">
        <f t="shared" si="1180"/>
        <v/>
      </c>
      <c r="CB1051" s="51" t="str">
        <f t="shared" si="1181"/>
        <v/>
      </c>
      <c r="CC1051" s="51" t="str">
        <f t="shared" si="1165"/>
        <v/>
      </c>
      <c r="CD1051" s="51" t="str">
        <f t="shared" si="1166"/>
        <v/>
      </c>
      <c r="CE1051" s="51" t="str">
        <f t="shared" si="1182"/>
        <v/>
      </c>
      <c r="CF1051" s="51"/>
      <c r="CH1051" s="53" t="str">
        <f t="shared" si="1183"/>
        <v/>
      </c>
      <c r="CI1051" s="53" t="str">
        <f t="shared" si="1184"/>
        <v/>
      </c>
      <c r="CJ1051" s="54" t="str">
        <f t="shared" si="1185"/>
        <v/>
      </c>
      <c r="CK1051" s="53" t="str">
        <f t="shared" si="1186"/>
        <v/>
      </c>
      <c r="CL1051" s="53" t="str">
        <f t="shared" si="1187"/>
        <v/>
      </c>
      <c r="CM1051" s="53" t="str">
        <f t="shared" si="1188"/>
        <v/>
      </c>
      <c r="CN1051" s="53" t="str">
        <f t="shared" si="1189"/>
        <v/>
      </c>
      <c r="CO1051" s="53" t="str">
        <f t="shared" si="1190"/>
        <v/>
      </c>
      <c r="CP1051" s="53" t="str">
        <f t="shared" si="1191"/>
        <v/>
      </c>
      <c r="CQ1051" s="53" t="str">
        <f t="shared" si="1192"/>
        <v/>
      </c>
      <c r="CR1051" s="53" t="str">
        <f t="shared" si="1193"/>
        <v/>
      </c>
      <c r="CS1051" s="53" t="str">
        <f t="shared" si="1194"/>
        <v/>
      </c>
      <c r="CT1051" s="53" t="str">
        <f t="shared" si="1195"/>
        <v/>
      </c>
      <c r="CU1051" s="53" t="str">
        <f t="shared" si="1204"/>
        <v/>
      </c>
    </row>
    <row r="1052" spans="1:99" hidden="1" x14ac:dyDescent="0.3">
      <c r="A1052" s="40">
        <v>1114</v>
      </c>
      <c r="B1052" s="141"/>
      <c r="C1052" s="142"/>
      <c r="D1052" s="144"/>
      <c r="E1052" s="144"/>
      <c r="F1052" s="312"/>
      <c r="G1052" s="144" t="s">
        <v>141</v>
      </c>
      <c r="H1052" s="314"/>
      <c r="I1052" s="314"/>
      <c r="J1052" s="315" t="str">
        <f t="shared" si="1139"/>
        <v/>
      </c>
      <c r="K1052" s="316" t="str">
        <f t="shared" si="1140"/>
        <v/>
      </c>
      <c r="L1052" s="317" t="str">
        <f t="shared" si="1141"/>
        <v/>
      </c>
      <c r="M1052" s="316" t="str">
        <f t="shared" si="1142"/>
        <v/>
      </c>
      <c r="N1052" s="317" t="str">
        <f t="shared" si="1143"/>
        <v/>
      </c>
      <c r="O1052" s="316" t="str">
        <f t="shared" si="1144"/>
        <v/>
      </c>
      <c r="P1052" s="317" t="str">
        <f t="shared" si="1145"/>
        <v/>
      </c>
      <c r="Q1052" s="318" t="str">
        <f t="shared" si="1146"/>
        <v/>
      </c>
      <c r="R1052" s="319" t="str">
        <f t="shared" si="1147"/>
        <v/>
      </c>
      <c r="S1052" s="318" t="str">
        <f t="shared" si="1148"/>
        <v/>
      </c>
      <c r="T1052" s="317" t="str">
        <f t="shared" si="1149"/>
        <v/>
      </c>
      <c r="U1052" s="318" t="str">
        <f t="shared" si="1150"/>
        <v/>
      </c>
      <c r="V1052" s="319" t="str">
        <f t="shared" si="1151"/>
        <v/>
      </c>
      <c r="W1052" s="318" t="str">
        <f t="shared" si="1152"/>
        <v/>
      </c>
      <c r="X1052" s="319" t="str">
        <f t="shared" si="1153"/>
        <v/>
      </c>
      <c r="Y1052" s="318" t="str">
        <f t="shared" si="1154"/>
        <v/>
      </c>
      <c r="Z1052" s="319" t="str">
        <f t="shared" si="1155"/>
        <v/>
      </c>
      <c r="AA1052" s="317" t="str">
        <f t="shared" si="1156"/>
        <v/>
      </c>
      <c r="AB1052" s="97" t="str">
        <f t="shared" si="1157"/>
        <v/>
      </c>
      <c r="AC1052" s="143" t="str">
        <f t="shared" si="1158"/>
        <v/>
      </c>
      <c r="AD1052" s="143" t="str">
        <f t="shared" si="1197"/>
        <v/>
      </c>
      <c r="AE1052" s="360"/>
      <c r="AF1052" s="360"/>
      <c r="AG1052" s="364"/>
      <c r="AH1052" s="363" t="str">
        <f t="shared" si="1198"/>
        <v/>
      </c>
      <c r="AI1052" s="360"/>
      <c r="AJ1052" s="360"/>
      <c r="AK1052" s="364"/>
      <c r="AL1052" s="365" t="str">
        <f t="shared" si="1199"/>
        <v/>
      </c>
      <c r="AM1052" s="363" t="str">
        <f t="shared" si="1200"/>
        <v/>
      </c>
      <c r="AN1052" s="366" t="str">
        <f t="shared" si="1201"/>
        <v/>
      </c>
      <c r="AO1052" s="360"/>
      <c r="AP1052" s="360"/>
      <c r="AQ1052" s="360" t="str">
        <f t="shared" si="1202"/>
        <v/>
      </c>
      <c r="AR1052" s="348" t="str">
        <f t="shared" si="1159"/>
        <v/>
      </c>
      <c r="AS1052" s="360"/>
      <c r="AT1052" s="348" t="str">
        <f t="shared" si="1160"/>
        <v/>
      </c>
      <c r="AU1052" s="360"/>
      <c r="AV1052" s="348" t="str">
        <f t="shared" si="1161"/>
        <v/>
      </c>
      <c r="AW1052" s="360"/>
      <c r="AX1052" s="348" t="str">
        <f t="shared" si="1162"/>
        <v/>
      </c>
      <c r="AY1052" s="360"/>
      <c r="AZ1052" s="348" t="str">
        <f t="shared" si="1163"/>
        <v/>
      </c>
      <c r="BA1052" s="367"/>
      <c r="BB1052" s="348" t="str">
        <f t="shared" si="1164"/>
        <v/>
      </c>
      <c r="BC1052" s="350" t="str">
        <f t="shared" si="1167"/>
        <v/>
      </c>
      <c r="BD1052" s="350" t="str">
        <f t="shared" si="1168"/>
        <v/>
      </c>
      <c r="BE1052" s="360"/>
      <c r="BF1052" s="361"/>
      <c r="BG1052" s="362" t="str">
        <f t="shared" si="1203"/>
        <v/>
      </c>
      <c r="BH1052" s="354" t="str">
        <f t="shared" si="1169"/>
        <v/>
      </c>
      <c r="BI1052" s="350" t="str">
        <f t="shared" si="1170"/>
        <v/>
      </c>
      <c r="BJ1052" s="113" t="str">
        <f t="shared" si="1171"/>
        <v/>
      </c>
      <c r="BK1052" s="347" t="str">
        <f t="shared" si="1196"/>
        <v/>
      </c>
      <c r="BR1052" s="307"/>
      <c r="BS1052" s="51" t="str">
        <f t="shared" si="1172"/>
        <v/>
      </c>
      <c r="BT1052" s="51" t="str">
        <f t="shared" si="1173"/>
        <v/>
      </c>
      <c r="BU1052" s="51" t="str">
        <f t="shared" si="1174"/>
        <v/>
      </c>
      <c r="BV1052" s="51" t="str">
        <f t="shared" si="1175"/>
        <v/>
      </c>
      <c r="BW1052" s="51" t="str">
        <f t="shared" si="1176"/>
        <v/>
      </c>
      <c r="BX1052" s="51" t="str">
        <f t="shared" si="1177"/>
        <v/>
      </c>
      <c r="BY1052" s="51" t="str">
        <f t="shared" si="1178"/>
        <v/>
      </c>
      <c r="BZ1052" s="51" t="str">
        <f t="shared" si="1179"/>
        <v/>
      </c>
      <c r="CA1052" s="51" t="str">
        <f t="shared" si="1180"/>
        <v/>
      </c>
      <c r="CB1052" s="51" t="str">
        <f t="shared" si="1181"/>
        <v/>
      </c>
      <c r="CC1052" s="51" t="str">
        <f t="shared" si="1165"/>
        <v/>
      </c>
      <c r="CD1052" s="51" t="str">
        <f t="shared" si="1166"/>
        <v/>
      </c>
      <c r="CE1052" s="51" t="str">
        <f t="shared" si="1182"/>
        <v/>
      </c>
      <c r="CF1052" s="51"/>
      <c r="CH1052" s="53" t="str">
        <f t="shared" si="1183"/>
        <v/>
      </c>
      <c r="CI1052" s="53" t="str">
        <f t="shared" si="1184"/>
        <v/>
      </c>
      <c r="CJ1052" s="54" t="str">
        <f t="shared" si="1185"/>
        <v/>
      </c>
      <c r="CK1052" s="53" t="str">
        <f t="shared" si="1186"/>
        <v/>
      </c>
      <c r="CL1052" s="53" t="str">
        <f t="shared" si="1187"/>
        <v/>
      </c>
      <c r="CM1052" s="53" t="str">
        <f t="shared" si="1188"/>
        <v/>
      </c>
      <c r="CN1052" s="53" t="str">
        <f t="shared" si="1189"/>
        <v/>
      </c>
      <c r="CO1052" s="53" t="str">
        <f t="shared" si="1190"/>
        <v/>
      </c>
      <c r="CP1052" s="53" t="str">
        <f t="shared" si="1191"/>
        <v/>
      </c>
      <c r="CQ1052" s="53" t="str">
        <f t="shared" si="1192"/>
        <v/>
      </c>
      <c r="CR1052" s="53" t="str">
        <f t="shared" si="1193"/>
        <v/>
      </c>
      <c r="CS1052" s="53" t="str">
        <f t="shared" si="1194"/>
        <v/>
      </c>
      <c r="CT1052" s="53" t="str">
        <f t="shared" si="1195"/>
        <v/>
      </c>
      <c r="CU1052" s="53" t="str">
        <f t="shared" si="1204"/>
        <v/>
      </c>
    </row>
    <row r="1053" spans="1:99" hidden="1" x14ac:dyDescent="0.3">
      <c r="A1053" s="40">
        <v>1115</v>
      </c>
      <c r="B1053" s="141"/>
      <c r="C1053" s="142"/>
      <c r="D1053" s="144"/>
      <c r="E1053" s="144"/>
      <c r="F1053" s="312"/>
      <c r="G1053" s="144" t="s">
        <v>141</v>
      </c>
      <c r="H1053" s="314"/>
      <c r="I1053" s="314"/>
      <c r="J1053" s="315" t="str">
        <f t="shared" si="1139"/>
        <v/>
      </c>
      <c r="K1053" s="316" t="str">
        <f t="shared" si="1140"/>
        <v/>
      </c>
      <c r="L1053" s="317" t="str">
        <f t="shared" si="1141"/>
        <v/>
      </c>
      <c r="M1053" s="316" t="str">
        <f t="shared" si="1142"/>
        <v/>
      </c>
      <c r="N1053" s="317" t="str">
        <f t="shared" si="1143"/>
        <v/>
      </c>
      <c r="O1053" s="316" t="str">
        <f t="shared" si="1144"/>
        <v/>
      </c>
      <c r="P1053" s="317" t="str">
        <f t="shared" si="1145"/>
        <v/>
      </c>
      <c r="Q1053" s="318" t="str">
        <f t="shared" si="1146"/>
        <v/>
      </c>
      <c r="R1053" s="319" t="str">
        <f t="shared" si="1147"/>
        <v/>
      </c>
      <c r="S1053" s="318" t="str">
        <f t="shared" si="1148"/>
        <v/>
      </c>
      <c r="T1053" s="317" t="str">
        <f t="shared" si="1149"/>
        <v/>
      </c>
      <c r="U1053" s="318" t="str">
        <f t="shared" si="1150"/>
        <v/>
      </c>
      <c r="V1053" s="319" t="str">
        <f t="shared" si="1151"/>
        <v/>
      </c>
      <c r="W1053" s="318" t="str">
        <f t="shared" si="1152"/>
        <v/>
      </c>
      <c r="X1053" s="319" t="str">
        <f t="shared" si="1153"/>
        <v/>
      </c>
      <c r="Y1053" s="318" t="str">
        <f t="shared" si="1154"/>
        <v/>
      </c>
      <c r="Z1053" s="319" t="str">
        <f t="shared" si="1155"/>
        <v/>
      </c>
      <c r="AA1053" s="317" t="str">
        <f t="shared" si="1156"/>
        <v/>
      </c>
      <c r="AB1053" s="97" t="str">
        <f t="shared" si="1157"/>
        <v/>
      </c>
      <c r="AC1053" s="143" t="str">
        <f t="shared" si="1158"/>
        <v/>
      </c>
      <c r="AD1053" s="143" t="str">
        <f t="shared" si="1197"/>
        <v/>
      </c>
      <c r="AE1053" s="360"/>
      <c r="AF1053" s="360"/>
      <c r="AG1053" s="364"/>
      <c r="AH1053" s="363" t="str">
        <f t="shared" si="1198"/>
        <v/>
      </c>
      <c r="AI1053" s="360"/>
      <c r="AJ1053" s="360"/>
      <c r="AK1053" s="364"/>
      <c r="AL1053" s="365" t="str">
        <f t="shared" si="1199"/>
        <v/>
      </c>
      <c r="AM1053" s="363" t="str">
        <f t="shared" si="1200"/>
        <v/>
      </c>
      <c r="AN1053" s="366" t="str">
        <f t="shared" si="1201"/>
        <v/>
      </c>
      <c r="AO1053" s="360"/>
      <c r="AP1053" s="360"/>
      <c r="AQ1053" s="360" t="str">
        <f t="shared" si="1202"/>
        <v/>
      </c>
      <c r="AR1053" s="348" t="str">
        <f t="shared" si="1159"/>
        <v/>
      </c>
      <c r="AS1053" s="360"/>
      <c r="AT1053" s="348" t="str">
        <f t="shared" si="1160"/>
        <v/>
      </c>
      <c r="AU1053" s="360"/>
      <c r="AV1053" s="348" t="str">
        <f t="shared" si="1161"/>
        <v/>
      </c>
      <c r="AW1053" s="360"/>
      <c r="AX1053" s="348" t="str">
        <f t="shared" si="1162"/>
        <v/>
      </c>
      <c r="AY1053" s="360"/>
      <c r="AZ1053" s="348" t="str">
        <f t="shared" si="1163"/>
        <v/>
      </c>
      <c r="BA1053" s="367"/>
      <c r="BB1053" s="348" t="str">
        <f t="shared" si="1164"/>
        <v/>
      </c>
      <c r="BC1053" s="350" t="str">
        <f t="shared" si="1167"/>
        <v/>
      </c>
      <c r="BD1053" s="350" t="str">
        <f t="shared" si="1168"/>
        <v/>
      </c>
      <c r="BE1053" s="360"/>
      <c r="BF1053" s="361"/>
      <c r="BG1053" s="362" t="str">
        <f t="shared" si="1203"/>
        <v/>
      </c>
      <c r="BH1053" s="354" t="str">
        <f t="shared" si="1169"/>
        <v/>
      </c>
      <c r="BI1053" s="350" t="str">
        <f t="shared" si="1170"/>
        <v/>
      </c>
      <c r="BJ1053" s="113" t="str">
        <f t="shared" si="1171"/>
        <v/>
      </c>
      <c r="BK1053" s="347" t="str">
        <f t="shared" si="1196"/>
        <v/>
      </c>
      <c r="BR1053" s="307"/>
      <c r="BS1053" s="51" t="str">
        <f t="shared" si="1172"/>
        <v/>
      </c>
      <c r="BT1053" s="51" t="str">
        <f t="shared" si="1173"/>
        <v/>
      </c>
      <c r="BU1053" s="51" t="str">
        <f t="shared" si="1174"/>
        <v/>
      </c>
      <c r="BV1053" s="51" t="str">
        <f t="shared" si="1175"/>
        <v/>
      </c>
      <c r="BW1053" s="51" t="str">
        <f t="shared" si="1176"/>
        <v/>
      </c>
      <c r="BX1053" s="51" t="str">
        <f t="shared" si="1177"/>
        <v/>
      </c>
      <c r="BY1053" s="51" t="str">
        <f t="shared" si="1178"/>
        <v/>
      </c>
      <c r="BZ1053" s="51" t="str">
        <f t="shared" si="1179"/>
        <v/>
      </c>
      <c r="CA1053" s="51" t="str">
        <f t="shared" si="1180"/>
        <v/>
      </c>
      <c r="CB1053" s="51" t="str">
        <f t="shared" si="1181"/>
        <v/>
      </c>
      <c r="CC1053" s="51" t="str">
        <f t="shared" si="1165"/>
        <v/>
      </c>
      <c r="CD1053" s="51" t="str">
        <f t="shared" si="1166"/>
        <v/>
      </c>
      <c r="CE1053" s="51" t="str">
        <f t="shared" si="1182"/>
        <v/>
      </c>
      <c r="CF1053" s="51"/>
      <c r="CH1053" s="53" t="str">
        <f t="shared" si="1183"/>
        <v/>
      </c>
      <c r="CI1053" s="53" t="str">
        <f t="shared" si="1184"/>
        <v/>
      </c>
      <c r="CJ1053" s="54" t="str">
        <f t="shared" si="1185"/>
        <v/>
      </c>
      <c r="CK1053" s="53" t="str">
        <f t="shared" si="1186"/>
        <v/>
      </c>
      <c r="CL1053" s="53" t="str">
        <f t="shared" si="1187"/>
        <v/>
      </c>
      <c r="CM1053" s="53" t="str">
        <f t="shared" si="1188"/>
        <v/>
      </c>
      <c r="CN1053" s="53" t="str">
        <f t="shared" si="1189"/>
        <v/>
      </c>
      <c r="CO1053" s="53" t="str">
        <f t="shared" si="1190"/>
        <v/>
      </c>
      <c r="CP1053" s="53" t="str">
        <f t="shared" si="1191"/>
        <v/>
      </c>
      <c r="CQ1053" s="53" t="str">
        <f t="shared" si="1192"/>
        <v/>
      </c>
      <c r="CR1053" s="53" t="str">
        <f t="shared" si="1193"/>
        <v/>
      </c>
      <c r="CS1053" s="53" t="str">
        <f t="shared" si="1194"/>
        <v/>
      </c>
      <c r="CT1053" s="53" t="str">
        <f t="shared" si="1195"/>
        <v/>
      </c>
      <c r="CU1053" s="53" t="str">
        <f t="shared" si="1204"/>
        <v/>
      </c>
    </row>
    <row r="1054" spans="1:99" hidden="1" x14ac:dyDescent="0.3">
      <c r="A1054" s="40">
        <v>1116</v>
      </c>
      <c r="B1054" s="141"/>
      <c r="C1054" s="142"/>
      <c r="D1054" s="144"/>
      <c r="E1054" s="144"/>
      <c r="F1054" s="312"/>
      <c r="G1054" s="144" t="s">
        <v>141</v>
      </c>
      <c r="H1054" s="314"/>
      <c r="I1054" s="314"/>
      <c r="J1054" s="315" t="str">
        <f t="shared" si="1139"/>
        <v/>
      </c>
      <c r="K1054" s="316" t="str">
        <f t="shared" si="1140"/>
        <v/>
      </c>
      <c r="L1054" s="317" t="str">
        <f t="shared" si="1141"/>
        <v/>
      </c>
      <c r="M1054" s="316" t="str">
        <f t="shared" si="1142"/>
        <v/>
      </c>
      <c r="N1054" s="317" t="str">
        <f t="shared" si="1143"/>
        <v/>
      </c>
      <c r="O1054" s="316" t="str">
        <f t="shared" si="1144"/>
        <v/>
      </c>
      <c r="P1054" s="317" t="str">
        <f t="shared" si="1145"/>
        <v/>
      </c>
      <c r="Q1054" s="318" t="str">
        <f t="shared" si="1146"/>
        <v/>
      </c>
      <c r="R1054" s="319" t="str">
        <f t="shared" si="1147"/>
        <v/>
      </c>
      <c r="S1054" s="318" t="str">
        <f t="shared" si="1148"/>
        <v/>
      </c>
      <c r="T1054" s="317" t="str">
        <f t="shared" si="1149"/>
        <v/>
      </c>
      <c r="U1054" s="318" t="str">
        <f t="shared" si="1150"/>
        <v/>
      </c>
      <c r="V1054" s="319" t="str">
        <f t="shared" si="1151"/>
        <v/>
      </c>
      <c r="W1054" s="318" t="str">
        <f t="shared" si="1152"/>
        <v/>
      </c>
      <c r="X1054" s="319" t="str">
        <f t="shared" si="1153"/>
        <v/>
      </c>
      <c r="Y1054" s="318" t="str">
        <f t="shared" si="1154"/>
        <v/>
      </c>
      <c r="Z1054" s="319" t="str">
        <f t="shared" si="1155"/>
        <v/>
      </c>
      <c r="AA1054" s="317" t="str">
        <f t="shared" si="1156"/>
        <v/>
      </c>
      <c r="AB1054" s="97" t="str">
        <f t="shared" si="1157"/>
        <v/>
      </c>
      <c r="AC1054" s="143" t="str">
        <f t="shared" si="1158"/>
        <v/>
      </c>
      <c r="AD1054" s="143" t="str">
        <f t="shared" si="1197"/>
        <v/>
      </c>
      <c r="AE1054" s="360"/>
      <c r="AF1054" s="360"/>
      <c r="AG1054" s="364"/>
      <c r="AH1054" s="363" t="str">
        <f t="shared" si="1198"/>
        <v/>
      </c>
      <c r="AI1054" s="360"/>
      <c r="AJ1054" s="360"/>
      <c r="AK1054" s="364"/>
      <c r="AL1054" s="365" t="str">
        <f t="shared" si="1199"/>
        <v/>
      </c>
      <c r="AM1054" s="363" t="str">
        <f t="shared" si="1200"/>
        <v/>
      </c>
      <c r="AN1054" s="366" t="str">
        <f t="shared" si="1201"/>
        <v/>
      </c>
      <c r="AO1054" s="360"/>
      <c r="AP1054" s="360"/>
      <c r="AQ1054" s="360" t="str">
        <f t="shared" si="1202"/>
        <v/>
      </c>
      <c r="AR1054" s="348" t="str">
        <f t="shared" si="1159"/>
        <v/>
      </c>
      <c r="AS1054" s="360"/>
      <c r="AT1054" s="348" t="str">
        <f t="shared" si="1160"/>
        <v/>
      </c>
      <c r="AU1054" s="360"/>
      <c r="AV1054" s="348" t="str">
        <f t="shared" si="1161"/>
        <v/>
      </c>
      <c r="AW1054" s="360"/>
      <c r="AX1054" s="348" t="str">
        <f t="shared" si="1162"/>
        <v/>
      </c>
      <c r="AY1054" s="360"/>
      <c r="AZ1054" s="348" t="str">
        <f t="shared" si="1163"/>
        <v/>
      </c>
      <c r="BA1054" s="367"/>
      <c r="BB1054" s="348" t="str">
        <f t="shared" si="1164"/>
        <v/>
      </c>
      <c r="BC1054" s="350" t="str">
        <f t="shared" si="1167"/>
        <v/>
      </c>
      <c r="BD1054" s="350" t="str">
        <f t="shared" si="1168"/>
        <v/>
      </c>
      <c r="BE1054" s="360"/>
      <c r="BF1054" s="361"/>
      <c r="BG1054" s="362" t="str">
        <f t="shared" si="1203"/>
        <v/>
      </c>
      <c r="BH1054" s="354" t="str">
        <f t="shared" si="1169"/>
        <v/>
      </c>
      <c r="BI1054" s="350" t="str">
        <f t="shared" si="1170"/>
        <v/>
      </c>
      <c r="BJ1054" s="113" t="str">
        <f t="shared" si="1171"/>
        <v/>
      </c>
      <c r="BK1054" s="347" t="str">
        <f t="shared" si="1196"/>
        <v/>
      </c>
      <c r="BR1054" s="307"/>
      <c r="BS1054" s="51" t="str">
        <f t="shared" si="1172"/>
        <v/>
      </c>
      <c r="BT1054" s="51" t="str">
        <f t="shared" si="1173"/>
        <v/>
      </c>
      <c r="BU1054" s="51" t="str">
        <f t="shared" si="1174"/>
        <v/>
      </c>
      <c r="BV1054" s="51" t="str">
        <f t="shared" si="1175"/>
        <v/>
      </c>
      <c r="BW1054" s="51" t="str">
        <f t="shared" si="1176"/>
        <v/>
      </c>
      <c r="BX1054" s="51" t="str">
        <f t="shared" si="1177"/>
        <v/>
      </c>
      <c r="BY1054" s="51" t="str">
        <f t="shared" si="1178"/>
        <v/>
      </c>
      <c r="BZ1054" s="51" t="str">
        <f t="shared" si="1179"/>
        <v/>
      </c>
      <c r="CA1054" s="51" t="str">
        <f t="shared" si="1180"/>
        <v/>
      </c>
      <c r="CB1054" s="51" t="str">
        <f t="shared" si="1181"/>
        <v/>
      </c>
      <c r="CC1054" s="51" t="str">
        <f t="shared" si="1165"/>
        <v/>
      </c>
      <c r="CD1054" s="51" t="str">
        <f t="shared" si="1166"/>
        <v/>
      </c>
      <c r="CE1054" s="51" t="str">
        <f t="shared" si="1182"/>
        <v/>
      </c>
      <c r="CF1054" s="51"/>
      <c r="CH1054" s="53" t="str">
        <f t="shared" si="1183"/>
        <v/>
      </c>
      <c r="CI1054" s="53" t="str">
        <f t="shared" si="1184"/>
        <v/>
      </c>
      <c r="CJ1054" s="54" t="str">
        <f t="shared" si="1185"/>
        <v/>
      </c>
      <c r="CK1054" s="53" t="str">
        <f t="shared" si="1186"/>
        <v/>
      </c>
      <c r="CL1054" s="53" t="str">
        <f t="shared" si="1187"/>
        <v/>
      </c>
      <c r="CM1054" s="53" t="str">
        <f t="shared" si="1188"/>
        <v/>
      </c>
      <c r="CN1054" s="53" t="str">
        <f t="shared" si="1189"/>
        <v/>
      </c>
      <c r="CO1054" s="53" t="str">
        <f t="shared" si="1190"/>
        <v/>
      </c>
      <c r="CP1054" s="53" t="str">
        <f t="shared" si="1191"/>
        <v/>
      </c>
      <c r="CQ1054" s="53" t="str">
        <f t="shared" si="1192"/>
        <v/>
      </c>
      <c r="CR1054" s="53" t="str">
        <f t="shared" si="1193"/>
        <v/>
      </c>
      <c r="CS1054" s="53" t="str">
        <f t="shared" si="1194"/>
        <v/>
      </c>
      <c r="CT1054" s="53" t="str">
        <f t="shared" si="1195"/>
        <v/>
      </c>
      <c r="CU1054" s="53" t="str">
        <f t="shared" si="1204"/>
        <v/>
      </c>
    </row>
    <row r="1055" spans="1:99" hidden="1" x14ac:dyDescent="0.3">
      <c r="A1055" s="40">
        <v>1117</v>
      </c>
      <c r="B1055" s="141"/>
      <c r="C1055" s="142"/>
      <c r="D1055" s="144"/>
      <c r="E1055" s="144"/>
      <c r="F1055" s="312"/>
      <c r="G1055" s="144" t="s">
        <v>141</v>
      </c>
      <c r="H1055" s="314"/>
      <c r="I1055" s="314"/>
      <c r="J1055" s="315" t="str">
        <f t="shared" si="1139"/>
        <v/>
      </c>
      <c r="K1055" s="316" t="str">
        <f t="shared" si="1140"/>
        <v/>
      </c>
      <c r="L1055" s="317" t="str">
        <f t="shared" si="1141"/>
        <v/>
      </c>
      <c r="M1055" s="316" t="str">
        <f t="shared" si="1142"/>
        <v/>
      </c>
      <c r="N1055" s="317" t="str">
        <f t="shared" si="1143"/>
        <v/>
      </c>
      <c r="O1055" s="316" t="str">
        <f t="shared" si="1144"/>
        <v/>
      </c>
      <c r="P1055" s="317" t="str">
        <f t="shared" si="1145"/>
        <v/>
      </c>
      <c r="Q1055" s="318" t="str">
        <f t="shared" si="1146"/>
        <v/>
      </c>
      <c r="R1055" s="319" t="str">
        <f t="shared" si="1147"/>
        <v/>
      </c>
      <c r="S1055" s="318" t="str">
        <f t="shared" si="1148"/>
        <v/>
      </c>
      <c r="T1055" s="317" t="str">
        <f t="shared" si="1149"/>
        <v/>
      </c>
      <c r="U1055" s="318" t="str">
        <f t="shared" si="1150"/>
        <v/>
      </c>
      <c r="V1055" s="319" t="str">
        <f t="shared" si="1151"/>
        <v/>
      </c>
      <c r="W1055" s="318" t="str">
        <f t="shared" si="1152"/>
        <v/>
      </c>
      <c r="X1055" s="319" t="str">
        <f t="shared" si="1153"/>
        <v/>
      </c>
      <c r="Y1055" s="318" t="str">
        <f t="shared" si="1154"/>
        <v/>
      </c>
      <c r="Z1055" s="319" t="str">
        <f t="shared" si="1155"/>
        <v/>
      </c>
      <c r="AA1055" s="317" t="str">
        <f t="shared" si="1156"/>
        <v/>
      </c>
      <c r="AB1055" s="97" t="str">
        <f t="shared" si="1157"/>
        <v/>
      </c>
      <c r="AC1055" s="143" t="str">
        <f t="shared" si="1158"/>
        <v/>
      </c>
      <c r="AD1055" s="143" t="str">
        <f t="shared" si="1197"/>
        <v/>
      </c>
      <c r="AE1055" s="360"/>
      <c r="AF1055" s="360"/>
      <c r="AG1055" s="364"/>
      <c r="AH1055" s="363" t="str">
        <f t="shared" si="1198"/>
        <v/>
      </c>
      <c r="AI1055" s="360"/>
      <c r="AJ1055" s="360"/>
      <c r="AK1055" s="364"/>
      <c r="AL1055" s="365" t="str">
        <f t="shared" si="1199"/>
        <v/>
      </c>
      <c r="AM1055" s="363" t="str">
        <f t="shared" si="1200"/>
        <v/>
      </c>
      <c r="AN1055" s="366" t="str">
        <f t="shared" si="1201"/>
        <v/>
      </c>
      <c r="AO1055" s="360"/>
      <c r="AP1055" s="360"/>
      <c r="AQ1055" s="360" t="str">
        <f t="shared" si="1202"/>
        <v/>
      </c>
      <c r="AR1055" s="348" t="str">
        <f t="shared" si="1159"/>
        <v/>
      </c>
      <c r="AS1055" s="360"/>
      <c r="AT1055" s="348" t="str">
        <f t="shared" si="1160"/>
        <v/>
      </c>
      <c r="AU1055" s="360"/>
      <c r="AV1055" s="348" t="str">
        <f t="shared" si="1161"/>
        <v/>
      </c>
      <c r="AW1055" s="360"/>
      <c r="AX1055" s="348" t="str">
        <f t="shared" si="1162"/>
        <v/>
      </c>
      <c r="AY1055" s="360"/>
      <c r="AZ1055" s="348" t="str">
        <f t="shared" si="1163"/>
        <v/>
      </c>
      <c r="BA1055" s="367"/>
      <c r="BB1055" s="348" t="str">
        <f t="shared" si="1164"/>
        <v/>
      </c>
      <c r="BC1055" s="350" t="str">
        <f t="shared" si="1167"/>
        <v/>
      </c>
      <c r="BD1055" s="350" t="str">
        <f t="shared" si="1168"/>
        <v/>
      </c>
      <c r="BE1055" s="360"/>
      <c r="BF1055" s="361"/>
      <c r="BG1055" s="362" t="str">
        <f t="shared" si="1203"/>
        <v/>
      </c>
      <c r="BH1055" s="354" t="str">
        <f t="shared" si="1169"/>
        <v/>
      </c>
      <c r="BI1055" s="350" t="str">
        <f t="shared" si="1170"/>
        <v/>
      </c>
      <c r="BJ1055" s="113" t="str">
        <f t="shared" si="1171"/>
        <v/>
      </c>
      <c r="BK1055" s="347" t="str">
        <f t="shared" si="1196"/>
        <v/>
      </c>
      <c r="BR1055" s="307"/>
      <c r="BS1055" s="51" t="str">
        <f t="shared" si="1172"/>
        <v/>
      </c>
      <c r="BT1055" s="51" t="str">
        <f t="shared" si="1173"/>
        <v/>
      </c>
      <c r="BU1055" s="51" t="str">
        <f t="shared" si="1174"/>
        <v/>
      </c>
      <c r="BV1055" s="51" t="str">
        <f t="shared" si="1175"/>
        <v/>
      </c>
      <c r="BW1055" s="51" t="str">
        <f t="shared" si="1176"/>
        <v/>
      </c>
      <c r="BX1055" s="51" t="str">
        <f t="shared" si="1177"/>
        <v/>
      </c>
      <c r="BY1055" s="51" t="str">
        <f t="shared" si="1178"/>
        <v/>
      </c>
      <c r="BZ1055" s="51" t="str">
        <f t="shared" si="1179"/>
        <v/>
      </c>
      <c r="CA1055" s="51" t="str">
        <f t="shared" si="1180"/>
        <v/>
      </c>
      <c r="CB1055" s="51" t="str">
        <f t="shared" si="1181"/>
        <v/>
      </c>
      <c r="CC1055" s="51" t="str">
        <f t="shared" si="1165"/>
        <v/>
      </c>
      <c r="CD1055" s="51" t="str">
        <f t="shared" si="1166"/>
        <v/>
      </c>
      <c r="CE1055" s="51" t="str">
        <f t="shared" si="1182"/>
        <v/>
      </c>
      <c r="CF1055" s="51"/>
      <c r="CH1055" s="53" t="str">
        <f t="shared" si="1183"/>
        <v/>
      </c>
      <c r="CI1055" s="53" t="str">
        <f t="shared" si="1184"/>
        <v/>
      </c>
      <c r="CJ1055" s="54" t="str">
        <f t="shared" si="1185"/>
        <v/>
      </c>
      <c r="CK1055" s="53" t="str">
        <f t="shared" si="1186"/>
        <v/>
      </c>
      <c r="CL1055" s="53" t="str">
        <f t="shared" si="1187"/>
        <v/>
      </c>
      <c r="CM1055" s="53" t="str">
        <f t="shared" si="1188"/>
        <v/>
      </c>
      <c r="CN1055" s="53" t="str">
        <f t="shared" si="1189"/>
        <v/>
      </c>
      <c r="CO1055" s="53" t="str">
        <f t="shared" si="1190"/>
        <v/>
      </c>
      <c r="CP1055" s="53" t="str">
        <f t="shared" si="1191"/>
        <v/>
      </c>
      <c r="CQ1055" s="53" t="str">
        <f t="shared" si="1192"/>
        <v/>
      </c>
      <c r="CR1055" s="53" t="str">
        <f t="shared" si="1193"/>
        <v/>
      </c>
      <c r="CS1055" s="53" t="str">
        <f t="shared" si="1194"/>
        <v/>
      </c>
      <c r="CT1055" s="53" t="str">
        <f t="shared" si="1195"/>
        <v/>
      </c>
      <c r="CU1055" s="53" t="str">
        <f t="shared" si="1204"/>
        <v/>
      </c>
    </row>
    <row r="1056" spans="1:99" hidden="1" x14ac:dyDescent="0.3">
      <c r="A1056" s="40">
        <v>1118</v>
      </c>
      <c r="B1056" s="141"/>
      <c r="C1056" s="142"/>
      <c r="D1056" s="144"/>
      <c r="E1056" s="144"/>
      <c r="F1056" s="312"/>
      <c r="G1056" s="144" t="s">
        <v>141</v>
      </c>
      <c r="H1056" s="314"/>
      <c r="I1056" s="314"/>
      <c r="J1056" s="315" t="str">
        <f t="shared" si="1139"/>
        <v/>
      </c>
      <c r="K1056" s="316" t="str">
        <f t="shared" si="1140"/>
        <v/>
      </c>
      <c r="L1056" s="317" t="str">
        <f t="shared" si="1141"/>
        <v/>
      </c>
      <c r="M1056" s="316" t="str">
        <f t="shared" si="1142"/>
        <v/>
      </c>
      <c r="N1056" s="317" t="str">
        <f t="shared" si="1143"/>
        <v/>
      </c>
      <c r="O1056" s="316" t="str">
        <f t="shared" si="1144"/>
        <v/>
      </c>
      <c r="P1056" s="317" t="str">
        <f t="shared" si="1145"/>
        <v/>
      </c>
      <c r="Q1056" s="318" t="str">
        <f t="shared" si="1146"/>
        <v/>
      </c>
      <c r="R1056" s="319" t="str">
        <f t="shared" si="1147"/>
        <v/>
      </c>
      <c r="S1056" s="318" t="str">
        <f t="shared" si="1148"/>
        <v/>
      </c>
      <c r="T1056" s="317" t="str">
        <f t="shared" si="1149"/>
        <v/>
      </c>
      <c r="U1056" s="318" t="str">
        <f t="shared" si="1150"/>
        <v/>
      </c>
      <c r="V1056" s="319" t="str">
        <f t="shared" si="1151"/>
        <v/>
      </c>
      <c r="W1056" s="318" t="str">
        <f t="shared" si="1152"/>
        <v/>
      </c>
      <c r="X1056" s="319" t="str">
        <f t="shared" si="1153"/>
        <v/>
      </c>
      <c r="Y1056" s="318" t="str">
        <f t="shared" si="1154"/>
        <v/>
      </c>
      <c r="Z1056" s="319" t="str">
        <f t="shared" si="1155"/>
        <v/>
      </c>
      <c r="AA1056" s="317" t="str">
        <f t="shared" si="1156"/>
        <v/>
      </c>
      <c r="AB1056" s="97" t="str">
        <f t="shared" si="1157"/>
        <v/>
      </c>
      <c r="AC1056" s="143" t="str">
        <f t="shared" si="1158"/>
        <v/>
      </c>
      <c r="AD1056" s="143" t="str">
        <f t="shared" si="1197"/>
        <v/>
      </c>
      <c r="AE1056" s="360"/>
      <c r="AF1056" s="360"/>
      <c r="AG1056" s="364"/>
      <c r="AH1056" s="363" t="str">
        <f t="shared" si="1198"/>
        <v/>
      </c>
      <c r="AI1056" s="360"/>
      <c r="AJ1056" s="360"/>
      <c r="AK1056" s="364"/>
      <c r="AL1056" s="365" t="str">
        <f t="shared" si="1199"/>
        <v/>
      </c>
      <c r="AM1056" s="363" t="str">
        <f t="shared" si="1200"/>
        <v/>
      </c>
      <c r="AN1056" s="366" t="str">
        <f t="shared" si="1201"/>
        <v/>
      </c>
      <c r="AO1056" s="360"/>
      <c r="AP1056" s="360"/>
      <c r="AQ1056" s="360" t="str">
        <f t="shared" si="1202"/>
        <v/>
      </c>
      <c r="AR1056" s="348" t="str">
        <f t="shared" si="1159"/>
        <v/>
      </c>
      <c r="AS1056" s="360"/>
      <c r="AT1056" s="348" t="str">
        <f t="shared" si="1160"/>
        <v/>
      </c>
      <c r="AU1056" s="360"/>
      <c r="AV1056" s="348" t="str">
        <f t="shared" si="1161"/>
        <v/>
      </c>
      <c r="AW1056" s="360"/>
      <c r="AX1056" s="348" t="str">
        <f t="shared" si="1162"/>
        <v/>
      </c>
      <c r="AY1056" s="360"/>
      <c r="AZ1056" s="348" t="str">
        <f t="shared" si="1163"/>
        <v/>
      </c>
      <c r="BA1056" s="367"/>
      <c r="BB1056" s="348" t="str">
        <f t="shared" si="1164"/>
        <v/>
      </c>
      <c r="BC1056" s="350" t="str">
        <f t="shared" si="1167"/>
        <v/>
      </c>
      <c r="BD1056" s="350" t="str">
        <f t="shared" si="1168"/>
        <v/>
      </c>
      <c r="BE1056" s="360"/>
      <c r="BF1056" s="361"/>
      <c r="BG1056" s="362" t="str">
        <f t="shared" si="1203"/>
        <v/>
      </c>
      <c r="BH1056" s="354" t="str">
        <f t="shared" si="1169"/>
        <v/>
      </c>
      <c r="BI1056" s="350" t="str">
        <f t="shared" si="1170"/>
        <v/>
      </c>
      <c r="BJ1056" s="113" t="str">
        <f t="shared" si="1171"/>
        <v/>
      </c>
      <c r="BK1056" s="347" t="str">
        <f t="shared" si="1196"/>
        <v/>
      </c>
      <c r="BR1056" s="307"/>
      <c r="BS1056" s="51" t="str">
        <f t="shared" si="1172"/>
        <v/>
      </c>
      <c r="BT1056" s="51" t="str">
        <f t="shared" si="1173"/>
        <v/>
      </c>
      <c r="BU1056" s="51" t="str">
        <f t="shared" si="1174"/>
        <v/>
      </c>
      <c r="BV1056" s="51" t="str">
        <f t="shared" si="1175"/>
        <v/>
      </c>
      <c r="BW1056" s="51" t="str">
        <f t="shared" si="1176"/>
        <v/>
      </c>
      <c r="BX1056" s="51" t="str">
        <f t="shared" si="1177"/>
        <v/>
      </c>
      <c r="BY1056" s="51" t="str">
        <f t="shared" si="1178"/>
        <v/>
      </c>
      <c r="BZ1056" s="51" t="str">
        <f t="shared" si="1179"/>
        <v/>
      </c>
      <c r="CA1056" s="51" t="str">
        <f t="shared" si="1180"/>
        <v/>
      </c>
      <c r="CB1056" s="51" t="str">
        <f t="shared" si="1181"/>
        <v/>
      </c>
      <c r="CC1056" s="51" t="str">
        <f t="shared" si="1165"/>
        <v/>
      </c>
      <c r="CD1056" s="51" t="str">
        <f t="shared" si="1166"/>
        <v/>
      </c>
      <c r="CE1056" s="51" t="str">
        <f t="shared" si="1182"/>
        <v/>
      </c>
      <c r="CF1056" s="51"/>
      <c r="CH1056" s="53" t="str">
        <f t="shared" si="1183"/>
        <v/>
      </c>
      <c r="CI1056" s="53" t="str">
        <f t="shared" si="1184"/>
        <v/>
      </c>
      <c r="CJ1056" s="54" t="str">
        <f t="shared" si="1185"/>
        <v/>
      </c>
      <c r="CK1056" s="53" t="str">
        <f t="shared" si="1186"/>
        <v/>
      </c>
      <c r="CL1056" s="53" t="str">
        <f t="shared" si="1187"/>
        <v/>
      </c>
      <c r="CM1056" s="53" t="str">
        <f t="shared" si="1188"/>
        <v/>
      </c>
      <c r="CN1056" s="53" t="str">
        <f t="shared" si="1189"/>
        <v/>
      </c>
      <c r="CO1056" s="53" t="str">
        <f t="shared" si="1190"/>
        <v/>
      </c>
      <c r="CP1056" s="53" t="str">
        <f t="shared" si="1191"/>
        <v/>
      </c>
      <c r="CQ1056" s="53" t="str">
        <f t="shared" si="1192"/>
        <v/>
      </c>
      <c r="CR1056" s="53" t="str">
        <f t="shared" si="1193"/>
        <v/>
      </c>
      <c r="CS1056" s="53" t="str">
        <f t="shared" si="1194"/>
        <v/>
      </c>
      <c r="CT1056" s="53" t="str">
        <f t="shared" si="1195"/>
        <v/>
      </c>
      <c r="CU1056" s="53" t="str">
        <f t="shared" si="1204"/>
        <v/>
      </c>
    </row>
    <row r="1057" spans="1:99" hidden="1" x14ac:dyDescent="0.3">
      <c r="A1057" s="40">
        <v>1119</v>
      </c>
      <c r="B1057" s="141"/>
      <c r="C1057" s="142"/>
      <c r="D1057" s="144"/>
      <c r="E1057" s="144"/>
      <c r="F1057" s="312"/>
      <c r="G1057" s="144" t="s">
        <v>141</v>
      </c>
      <c r="H1057" s="314"/>
      <c r="I1057" s="314"/>
      <c r="J1057" s="315" t="str">
        <f t="shared" si="1139"/>
        <v/>
      </c>
      <c r="K1057" s="316" t="str">
        <f t="shared" si="1140"/>
        <v/>
      </c>
      <c r="L1057" s="317" t="str">
        <f t="shared" si="1141"/>
        <v/>
      </c>
      <c r="M1057" s="316" t="str">
        <f t="shared" si="1142"/>
        <v/>
      </c>
      <c r="N1057" s="317" t="str">
        <f t="shared" si="1143"/>
        <v/>
      </c>
      <c r="O1057" s="316" t="str">
        <f t="shared" si="1144"/>
        <v/>
      </c>
      <c r="P1057" s="317" t="str">
        <f t="shared" si="1145"/>
        <v/>
      </c>
      <c r="Q1057" s="318" t="str">
        <f t="shared" si="1146"/>
        <v/>
      </c>
      <c r="R1057" s="319" t="str">
        <f t="shared" si="1147"/>
        <v/>
      </c>
      <c r="S1057" s="318" t="str">
        <f t="shared" si="1148"/>
        <v/>
      </c>
      <c r="T1057" s="317" t="str">
        <f t="shared" si="1149"/>
        <v/>
      </c>
      <c r="U1057" s="318" t="str">
        <f t="shared" si="1150"/>
        <v/>
      </c>
      <c r="V1057" s="319" t="str">
        <f t="shared" si="1151"/>
        <v/>
      </c>
      <c r="W1057" s="318" t="str">
        <f t="shared" si="1152"/>
        <v/>
      </c>
      <c r="X1057" s="319" t="str">
        <f t="shared" si="1153"/>
        <v/>
      </c>
      <c r="Y1057" s="318" t="str">
        <f t="shared" si="1154"/>
        <v/>
      </c>
      <c r="Z1057" s="319" t="str">
        <f t="shared" si="1155"/>
        <v/>
      </c>
      <c r="AA1057" s="317" t="str">
        <f t="shared" si="1156"/>
        <v/>
      </c>
      <c r="AB1057" s="97" t="str">
        <f t="shared" si="1157"/>
        <v/>
      </c>
      <c r="AC1057" s="143" t="str">
        <f t="shared" si="1158"/>
        <v/>
      </c>
      <c r="AD1057" s="143" t="str">
        <f t="shared" si="1197"/>
        <v/>
      </c>
      <c r="AE1057" s="360"/>
      <c r="AF1057" s="360"/>
      <c r="AG1057" s="364"/>
      <c r="AH1057" s="363" t="str">
        <f t="shared" si="1198"/>
        <v/>
      </c>
      <c r="AI1057" s="360"/>
      <c r="AJ1057" s="360"/>
      <c r="AK1057" s="364"/>
      <c r="AL1057" s="365" t="str">
        <f t="shared" si="1199"/>
        <v/>
      </c>
      <c r="AM1057" s="363" t="str">
        <f t="shared" si="1200"/>
        <v/>
      </c>
      <c r="AN1057" s="366" t="str">
        <f t="shared" si="1201"/>
        <v/>
      </c>
      <c r="AO1057" s="360"/>
      <c r="AP1057" s="360"/>
      <c r="AQ1057" s="360" t="str">
        <f t="shared" si="1202"/>
        <v/>
      </c>
      <c r="AR1057" s="348" t="str">
        <f t="shared" si="1159"/>
        <v/>
      </c>
      <c r="AS1057" s="360"/>
      <c r="AT1057" s="348" t="str">
        <f t="shared" si="1160"/>
        <v/>
      </c>
      <c r="AU1057" s="360"/>
      <c r="AV1057" s="348" t="str">
        <f t="shared" si="1161"/>
        <v/>
      </c>
      <c r="AW1057" s="360"/>
      <c r="AX1057" s="348" t="str">
        <f t="shared" si="1162"/>
        <v/>
      </c>
      <c r="AY1057" s="360"/>
      <c r="AZ1057" s="348" t="str">
        <f t="shared" si="1163"/>
        <v/>
      </c>
      <c r="BA1057" s="367"/>
      <c r="BB1057" s="348" t="str">
        <f t="shared" si="1164"/>
        <v/>
      </c>
      <c r="BC1057" s="350" t="str">
        <f t="shared" si="1167"/>
        <v/>
      </c>
      <c r="BD1057" s="350" t="str">
        <f t="shared" si="1168"/>
        <v/>
      </c>
      <c r="BE1057" s="360"/>
      <c r="BF1057" s="361"/>
      <c r="BG1057" s="362" t="str">
        <f t="shared" si="1203"/>
        <v/>
      </c>
      <c r="BH1057" s="354" t="str">
        <f t="shared" si="1169"/>
        <v/>
      </c>
      <c r="BI1057" s="350" t="str">
        <f t="shared" si="1170"/>
        <v/>
      </c>
      <c r="BJ1057" s="113" t="str">
        <f t="shared" si="1171"/>
        <v/>
      </c>
      <c r="BK1057" s="347" t="str">
        <f t="shared" si="1196"/>
        <v/>
      </c>
      <c r="BR1057" s="307"/>
      <c r="BS1057" s="51" t="str">
        <f t="shared" si="1172"/>
        <v/>
      </c>
      <c r="BT1057" s="51" t="str">
        <f t="shared" si="1173"/>
        <v/>
      </c>
      <c r="BU1057" s="51" t="str">
        <f t="shared" si="1174"/>
        <v/>
      </c>
      <c r="BV1057" s="51" t="str">
        <f t="shared" si="1175"/>
        <v/>
      </c>
      <c r="BW1057" s="51" t="str">
        <f t="shared" si="1176"/>
        <v/>
      </c>
      <c r="BX1057" s="51" t="str">
        <f t="shared" si="1177"/>
        <v/>
      </c>
      <c r="BY1057" s="51" t="str">
        <f t="shared" si="1178"/>
        <v/>
      </c>
      <c r="BZ1057" s="51" t="str">
        <f t="shared" si="1179"/>
        <v/>
      </c>
      <c r="CA1057" s="51" t="str">
        <f t="shared" si="1180"/>
        <v/>
      </c>
      <c r="CB1057" s="51" t="str">
        <f t="shared" si="1181"/>
        <v/>
      </c>
      <c r="CC1057" s="51" t="str">
        <f t="shared" si="1165"/>
        <v/>
      </c>
      <c r="CD1057" s="51" t="str">
        <f t="shared" si="1166"/>
        <v/>
      </c>
      <c r="CE1057" s="51" t="str">
        <f t="shared" si="1182"/>
        <v/>
      </c>
      <c r="CF1057" s="51"/>
      <c r="CH1057" s="53" t="str">
        <f t="shared" si="1183"/>
        <v/>
      </c>
      <c r="CI1057" s="53" t="str">
        <f t="shared" si="1184"/>
        <v/>
      </c>
      <c r="CJ1057" s="54" t="str">
        <f t="shared" si="1185"/>
        <v/>
      </c>
      <c r="CK1057" s="53" t="str">
        <f t="shared" si="1186"/>
        <v/>
      </c>
      <c r="CL1057" s="53" t="str">
        <f t="shared" si="1187"/>
        <v/>
      </c>
      <c r="CM1057" s="53" t="str">
        <f t="shared" si="1188"/>
        <v/>
      </c>
      <c r="CN1057" s="53" t="str">
        <f t="shared" si="1189"/>
        <v/>
      </c>
      <c r="CO1057" s="53" t="str">
        <f t="shared" si="1190"/>
        <v/>
      </c>
      <c r="CP1057" s="53" t="str">
        <f t="shared" si="1191"/>
        <v/>
      </c>
      <c r="CQ1057" s="53" t="str">
        <f t="shared" si="1192"/>
        <v/>
      </c>
      <c r="CR1057" s="53" t="str">
        <f t="shared" si="1193"/>
        <v/>
      </c>
      <c r="CS1057" s="53" t="str">
        <f t="shared" si="1194"/>
        <v/>
      </c>
      <c r="CT1057" s="53" t="str">
        <f t="shared" si="1195"/>
        <v/>
      </c>
      <c r="CU1057" s="53" t="str">
        <f t="shared" si="1204"/>
        <v/>
      </c>
    </row>
    <row r="1058" spans="1:99" hidden="1" x14ac:dyDescent="0.3">
      <c r="A1058" s="40">
        <v>1120</v>
      </c>
      <c r="B1058" s="141"/>
      <c r="C1058" s="142"/>
      <c r="D1058" s="144"/>
      <c r="E1058" s="144"/>
      <c r="F1058" s="312"/>
      <c r="G1058" s="144" t="s">
        <v>141</v>
      </c>
      <c r="H1058" s="314"/>
      <c r="I1058" s="314"/>
      <c r="J1058" s="315" t="str">
        <f t="shared" si="1139"/>
        <v/>
      </c>
      <c r="K1058" s="316" t="str">
        <f t="shared" si="1140"/>
        <v/>
      </c>
      <c r="L1058" s="317" t="str">
        <f t="shared" si="1141"/>
        <v/>
      </c>
      <c r="M1058" s="316" t="str">
        <f t="shared" si="1142"/>
        <v/>
      </c>
      <c r="N1058" s="317" t="str">
        <f t="shared" si="1143"/>
        <v/>
      </c>
      <c r="O1058" s="316" t="str">
        <f t="shared" si="1144"/>
        <v/>
      </c>
      <c r="P1058" s="317" t="str">
        <f t="shared" si="1145"/>
        <v/>
      </c>
      <c r="Q1058" s="318" t="str">
        <f t="shared" si="1146"/>
        <v/>
      </c>
      <c r="R1058" s="319" t="str">
        <f t="shared" si="1147"/>
        <v/>
      </c>
      <c r="S1058" s="318" t="str">
        <f t="shared" si="1148"/>
        <v/>
      </c>
      <c r="T1058" s="317" t="str">
        <f t="shared" si="1149"/>
        <v/>
      </c>
      <c r="U1058" s="318" t="str">
        <f t="shared" si="1150"/>
        <v/>
      </c>
      <c r="V1058" s="319" t="str">
        <f t="shared" si="1151"/>
        <v/>
      </c>
      <c r="W1058" s="318" t="str">
        <f t="shared" si="1152"/>
        <v/>
      </c>
      <c r="X1058" s="319" t="str">
        <f t="shared" si="1153"/>
        <v/>
      </c>
      <c r="Y1058" s="318" t="str">
        <f t="shared" si="1154"/>
        <v/>
      </c>
      <c r="Z1058" s="319" t="str">
        <f t="shared" si="1155"/>
        <v/>
      </c>
      <c r="AA1058" s="317" t="str">
        <f t="shared" si="1156"/>
        <v/>
      </c>
      <c r="AB1058" s="97" t="str">
        <f t="shared" si="1157"/>
        <v/>
      </c>
      <c r="AC1058" s="143" t="str">
        <f t="shared" si="1158"/>
        <v/>
      </c>
      <c r="AD1058" s="143" t="str">
        <f t="shared" si="1197"/>
        <v/>
      </c>
      <c r="AE1058" s="360"/>
      <c r="AF1058" s="360"/>
      <c r="AG1058" s="364"/>
      <c r="AH1058" s="363" t="str">
        <f t="shared" si="1198"/>
        <v/>
      </c>
      <c r="AI1058" s="360"/>
      <c r="AJ1058" s="360"/>
      <c r="AK1058" s="364"/>
      <c r="AL1058" s="365" t="str">
        <f t="shared" si="1199"/>
        <v/>
      </c>
      <c r="AM1058" s="363" t="str">
        <f t="shared" si="1200"/>
        <v/>
      </c>
      <c r="AN1058" s="366" t="str">
        <f t="shared" si="1201"/>
        <v/>
      </c>
      <c r="AO1058" s="360"/>
      <c r="AP1058" s="360"/>
      <c r="AQ1058" s="360" t="str">
        <f t="shared" si="1202"/>
        <v/>
      </c>
      <c r="AR1058" s="348" t="str">
        <f t="shared" si="1159"/>
        <v/>
      </c>
      <c r="AS1058" s="360"/>
      <c r="AT1058" s="348" t="str">
        <f t="shared" si="1160"/>
        <v/>
      </c>
      <c r="AU1058" s="360"/>
      <c r="AV1058" s="348" t="str">
        <f t="shared" si="1161"/>
        <v/>
      </c>
      <c r="AW1058" s="360"/>
      <c r="AX1058" s="348" t="str">
        <f t="shared" si="1162"/>
        <v/>
      </c>
      <c r="AY1058" s="360"/>
      <c r="AZ1058" s="348" t="str">
        <f t="shared" si="1163"/>
        <v/>
      </c>
      <c r="BA1058" s="367"/>
      <c r="BB1058" s="348" t="str">
        <f t="shared" si="1164"/>
        <v/>
      </c>
      <c r="BC1058" s="350" t="str">
        <f t="shared" si="1167"/>
        <v/>
      </c>
      <c r="BD1058" s="350" t="str">
        <f t="shared" si="1168"/>
        <v/>
      </c>
      <c r="BE1058" s="360"/>
      <c r="BF1058" s="361"/>
      <c r="BG1058" s="362" t="str">
        <f t="shared" si="1203"/>
        <v/>
      </c>
      <c r="BH1058" s="354" t="str">
        <f t="shared" si="1169"/>
        <v/>
      </c>
      <c r="BI1058" s="350" t="str">
        <f t="shared" si="1170"/>
        <v/>
      </c>
      <c r="BJ1058" s="113" t="str">
        <f t="shared" si="1171"/>
        <v/>
      </c>
      <c r="BK1058" s="347" t="str">
        <f t="shared" si="1196"/>
        <v/>
      </c>
      <c r="BR1058" s="307"/>
      <c r="BS1058" s="51" t="str">
        <f t="shared" si="1172"/>
        <v/>
      </c>
      <c r="BT1058" s="51" t="str">
        <f t="shared" si="1173"/>
        <v/>
      </c>
      <c r="BU1058" s="51" t="str">
        <f t="shared" si="1174"/>
        <v/>
      </c>
      <c r="BV1058" s="51" t="str">
        <f t="shared" si="1175"/>
        <v/>
      </c>
      <c r="BW1058" s="51" t="str">
        <f t="shared" si="1176"/>
        <v/>
      </c>
      <c r="BX1058" s="51" t="str">
        <f t="shared" si="1177"/>
        <v/>
      </c>
      <c r="BY1058" s="51" t="str">
        <f t="shared" si="1178"/>
        <v/>
      </c>
      <c r="BZ1058" s="51" t="str">
        <f t="shared" si="1179"/>
        <v/>
      </c>
      <c r="CA1058" s="51" t="str">
        <f t="shared" si="1180"/>
        <v/>
      </c>
      <c r="CB1058" s="51" t="str">
        <f t="shared" si="1181"/>
        <v/>
      </c>
      <c r="CC1058" s="51" t="str">
        <f t="shared" si="1165"/>
        <v/>
      </c>
      <c r="CD1058" s="51" t="str">
        <f t="shared" si="1166"/>
        <v/>
      </c>
      <c r="CE1058" s="51" t="str">
        <f t="shared" si="1182"/>
        <v/>
      </c>
      <c r="CF1058" s="51"/>
      <c r="CH1058" s="53" t="str">
        <f t="shared" si="1183"/>
        <v/>
      </c>
      <c r="CI1058" s="53" t="str">
        <f t="shared" si="1184"/>
        <v/>
      </c>
      <c r="CJ1058" s="54" t="str">
        <f t="shared" si="1185"/>
        <v/>
      </c>
      <c r="CK1058" s="53" t="str">
        <f t="shared" si="1186"/>
        <v/>
      </c>
      <c r="CL1058" s="53" t="str">
        <f t="shared" si="1187"/>
        <v/>
      </c>
      <c r="CM1058" s="53" t="str">
        <f t="shared" si="1188"/>
        <v/>
      </c>
      <c r="CN1058" s="53" t="str">
        <f t="shared" si="1189"/>
        <v/>
      </c>
      <c r="CO1058" s="53" t="str">
        <f t="shared" si="1190"/>
        <v/>
      </c>
      <c r="CP1058" s="53" t="str">
        <f t="shared" si="1191"/>
        <v/>
      </c>
      <c r="CQ1058" s="53" t="str">
        <f t="shared" si="1192"/>
        <v/>
      </c>
      <c r="CR1058" s="53" t="str">
        <f t="shared" si="1193"/>
        <v/>
      </c>
      <c r="CS1058" s="53" t="str">
        <f t="shared" si="1194"/>
        <v/>
      </c>
      <c r="CT1058" s="53" t="str">
        <f t="shared" si="1195"/>
        <v/>
      </c>
      <c r="CU1058" s="53" t="str">
        <f t="shared" si="1204"/>
        <v/>
      </c>
    </row>
    <row r="1059" spans="1:99" hidden="1" x14ac:dyDescent="0.3">
      <c r="A1059" s="40">
        <v>1121</v>
      </c>
      <c r="B1059" s="141"/>
      <c r="C1059" s="142"/>
      <c r="D1059" s="144"/>
      <c r="E1059" s="144"/>
      <c r="F1059" s="312"/>
      <c r="G1059" s="144" t="s">
        <v>141</v>
      </c>
      <c r="H1059" s="314"/>
      <c r="I1059" s="314"/>
      <c r="J1059" s="315" t="str">
        <f t="shared" si="1139"/>
        <v/>
      </c>
      <c r="K1059" s="316" t="str">
        <f t="shared" si="1140"/>
        <v/>
      </c>
      <c r="L1059" s="317" t="str">
        <f t="shared" si="1141"/>
        <v/>
      </c>
      <c r="M1059" s="316" t="str">
        <f t="shared" si="1142"/>
        <v/>
      </c>
      <c r="N1059" s="317" t="str">
        <f t="shared" si="1143"/>
        <v/>
      </c>
      <c r="O1059" s="316" t="str">
        <f t="shared" si="1144"/>
        <v/>
      </c>
      <c r="P1059" s="317" t="str">
        <f t="shared" si="1145"/>
        <v/>
      </c>
      <c r="Q1059" s="318" t="str">
        <f t="shared" si="1146"/>
        <v/>
      </c>
      <c r="R1059" s="319" t="str">
        <f t="shared" si="1147"/>
        <v/>
      </c>
      <c r="S1059" s="318" t="str">
        <f t="shared" si="1148"/>
        <v/>
      </c>
      <c r="T1059" s="317" t="str">
        <f t="shared" si="1149"/>
        <v/>
      </c>
      <c r="U1059" s="318" t="str">
        <f t="shared" si="1150"/>
        <v/>
      </c>
      <c r="V1059" s="319" t="str">
        <f t="shared" si="1151"/>
        <v/>
      </c>
      <c r="W1059" s="318" t="str">
        <f t="shared" si="1152"/>
        <v/>
      </c>
      <c r="X1059" s="319" t="str">
        <f t="shared" si="1153"/>
        <v/>
      </c>
      <c r="Y1059" s="318" t="str">
        <f t="shared" si="1154"/>
        <v/>
      </c>
      <c r="Z1059" s="319" t="str">
        <f t="shared" si="1155"/>
        <v/>
      </c>
      <c r="AA1059" s="317" t="str">
        <f t="shared" si="1156"/>
        <v/>
      </c>
      <c r="AB1059" s="97" t="str">
        <f t="shared" si="1157"/>
        <v/>
      </c>
      <c r="AC1059" s="143" t="str">
        <f t="shared" si="1158"/>
        <v/>
      </c>
      <c r="AD1059" s="143" t="str">
        <f t="shared" si="1197"/>
        <v/>
      </c>
      <c r="AE1059" s="360"/>
      <c r="AF1059" s="360"/>
      <c r="AG1059" s="364"/>
      <c r="AH1059" s="363" t="str">
        <f t="shared" si="1198"/>
        <v/>
      </c>
      <c r="AI1059" s="360"/>
      <c r="AJ1059" s="360"/>
      <c r="AK1059" s="364"/>
      <c r="AL1059" s="365" t="str">
        <f t="shared" si="1199"/>
        <v/>
      </c>
      <c r="AM1059" s="363" t="str">
        <f t="shared" si="1200"/>
        <v/>
      </c>
      <c r="AN1059" s="366" t="str">
        <f t="shared" si="1201"/>
        <v/>
      </c>
      <c r="AO1059" s="360"/>
      <c r="AP1059" s="360"/>
      <c r="AQ1059" s="360" t="str">
        <f t="shared" si="1202"/>
        <v/>
      </c>
      <c r="AR1059" s="348" t="str">
        <f t="shared" si="1159"/>
        <v/>
      </c>
      <c r="AS1059" s="360"/>
      <c r="AT1059" s="348" t="str">
        <f t="shared" si="1160"/>
        <v/>
      </c>
      <c r="AU1059" s="360"/>
      <c r="AV1059" s="348" t="str">
        <f t="shared" si="1161"/>
        <v/>
      </c>
      <c r="AW1059" s="360"/>
      <c r="AX1059" s="348" t="str">
        <f t="shared" si="1162"/>
        <v/>
      </c>
      <c r="AY1059" s="360"/>
      <c r="AZ1059" s="348" t="str">
        <f t="shared" si="1163"/>
        <v/>
      </c>
      <c r="BA1059" s="367"/>
      <c r="BB1059" s="348" t="str">
        <f t="shared" si="1164"/>
        <v/>
      </c>
      <c r="BC1059" s="350" t="str">
        <f t="shared" si="1167"/>
        <v/>
      </c>
      <c r="BD1059" s="350" t="str">
        <f t="shared" si="1168"/>
        <v/>
      </c>
      <c r="BE1059" s="360"/>
      <c r="BF1059" s="361"/>
      <c r="BG1059" s="362" t="str">
        <f t="shared" si="1203"/>
        <v/>
      </c>
      <c r="BH1059" s="354" t="str">
        <f t="shared" si="1169"/>
        <v/>
      </c>
      <c r="BI1059" s="350" t="str">
        <f t="shared" si="1170"/>
        <v/>
      </c>
      <c r="BJ1059" s="113" t="str">
        <f t="shared" si="1171"/>
        <v/>
      </c>
      <c r="BK1059" s="347" t="str">
        <f t="shared" si="1196"/>
        <v/>
      </c>
      <c r="BR1059" s="307"/>
      <c r="BS1059" s="51" t="str">
        <f t="shared" si="1172"/>
        <v/>
      </c>
      <c r="BT1059" s="51" t="str">
        <f t="shared" si="1173"/>
        <v/>
      </c>
      <c r="BU1059" s="51" t="str">
        <f t="shared" si="1174"/>
        <v/>
      </c>
      <c r="BV1059" s="51" t="str">
        <f t="shared" si="1175"/>
        <v/>
      </c>
      <c r="BW1059" s="51" t="str">
        <f t="shared" si="1176"/>
        <v/>
      </c>
      <c r="BX1059" s="51" t="str">
        <f t="shared" si="1177"/>
        <v/>
      </c>
      <c r="BY1059" s="51" t="str">
        <f t="shared" si="1178"/>
        <v/>
      </c>
      <c r="BZ1059" s="51" t="str">
        <f t="shared" si="1179"/>
        <v/>
      </c>
      <c r="CA1059" s="51" t="str">
        <f t="shared" si="1180"/>
        <v/>
      </c>
      <c r="CB1059" s="51" t="str">
        <f t="shared" si="1181"/>
        <v/>
      </c>
      <c r="CC1059" s="51" t="str">
        <f t="shared" si="1165"/>
        <v/>
      </c>
      <c r="CD1059" s="51" t="str">
        <f t="shared" si="1166"/>
        <v/>
      </c>
      <c r="CE1059" s="51" t="str">
        <f t="shared" si="1182"/>
        <v/>
      </c>
      <c r="CF1059" s="51"/>
      <c r="CH1059" s="53" t="str">
        <f t="shared" si="1183"/>
        <v/>
      </c>
      <c r="CI1059" s="53" t="str">
        <f t="shared" si="1184"/>
        <v/>
      </c>
      <c r="CJ1059" s="54" t="str">
        <f t="shared" si="1185"/>
        <v/>
      </c>
      <c r="CK1059" s="53" t="str">
        <f t="shared" si="1186"/>
        <v/>
      </c>
      <c r="CL1059" s="53" t="str">
        <f t="shared" si="1187"/>
        <v/>
      </c>
      <c r="CM1059" s="53" t="str">
        <f t="shared" si="1188"/>
        <v/>
      </c>
      <c r="CN1059" s="53" t="str">
        <f t="shared" si="1189"/>
        <v/>
      </c>
      <c r="CO1059" s="53" t="str">
        <f t="shared" si="1190"/>
        <v/>
      </c>
      <c r="CP1059" s="53" t="str">
        <f t="shared" si="1191"/>
        <v/>
      </c>
      <c r="CQ1059" s="53" t="str">
        <f t="shared" si="1192"/>
        <v/>
      </c>
      <c r="CR1059" s="53" t="str">
        <f t="shared" si="1193"/>
        <v/>
      </c>
      <c r="CS1059" s="53" t="str">
        <f t="shared" si="1194"/>
        <v/>
      </c>
      <c r="CT1059" s="53" t="str">
        <f t="shared" si="1195"/>
        <v/>
      </c>
      <c r="CU1059" s="53" t="str">
        <f t="shared" si="1204"/>
        <v/>
      </c>
    </row>
    <row r="1060" spans="1:99" hidden="1" x14ac:dyDescent="0.3">
      <c r="A1060" s="40">
        <v>1122</v>
      </c>
      <c r="B1060" s="141"/>
      <c r="C1060" s="142"/>
      <c r="D1060" s="144"/>
      <c r="E1060" s="144"/>
      <c r="F1060" s="312"/>
      <c r="G1060" s="144" t="s">
        <v>141</v>
      </c>
      <c r="H1060" s="314"/>
      <c r="I1060" s="314"/>
      <c r="J1060" s="315" t="str">
        <f t="shared" si="1139"/>
        <v/>
      </c>
      <c r="K1060" s="316" t="str">
        <f t="shared" si="1140"/>
        <v/>
      </c>
      <c r="L1060" s="317" t="str">
        <f t="shared" si="1141"/>
        <v/>
      </c>
      <c r="M1060" s="316" t="str">
        <f t="shared" si="1142"/>
        <v/>
      </c>
      <c r="N1060" s="317" t="str">
        <f t="shared" si="1143"/>
        <v/>
      </c>
      <c r="O1060" s="316" t="str">
        <f t="shared" si="1144"/>
        <v/>
      </c>
      <c r="P1060" s="317" t="str">
        <f t="shared" si="1145"/>
        <v/>
      </c>
      <c r="Q1060" s="318" t="str">
        <f t="shared" si="1146"/>
        <v/>
      </c>
      <c r="R1060" s="319" t="str">
        <f t="shared" si="1147"/>
        <v/>
      </c>
      <c r="S1060" s="318" t="str">
        <f t="shared" si="1148"/>
        <v/>
      </c>
      <c r="T1060" s="317" t="str">
        <f t="shared" si="1149"/>
        <v/>
      </c>
      <c r="U1060" s="318" t="str">
        <f t="shared" si="1150"/>
        <v/>
      </c>
      <c r="V1060" s="319" t="str">
        <f t="shared" si="1151"/>
        <v/>
      </c>
      <c r="W1060" s="318" t="str">
        <f t="shared" si="1152"/>
        <v/>
      </c>
      <c r="X1060" s="319" t="str">
        <f t="shared" si="1153"/>
        <v/>
      </c>
      <c r="Y1060" s="318" t="str">
        <f t="shared" si="1154"/>
        <v/>
      </c>
      <c r="Z1060" s="319" t="str">
        <f t="shared" si="1155"/>
        <v/>
      </c>
      <c r="AA1060" s="317" t="str">
        <f t="shared" si="1156"/>
        <v/>
      </c>
      <c r="AB1060" s="97" t="str">
        <f t="shared" si="1157"/>
        <v/>
      </c>
      <c r="AC1060" s="143" t="str">
        <f t="shared" si="1158"/>
        <v/>
      </c>
      <c r="AD1060" s="143" t="str">
        <f t="shared" si="1197"/>
        <v/>
      </c>
      <c r="AE1060" s="360"/>
      <c r="AF1060" s="360"/>
      <c r="AG1060" s="364"/>
      <c r="AH1060" s="363" t="str">
        <f t="shared" si="1198"/>
        <v/>
      </c>
      <c r="AI1060" s="360"/>
      <c r="AJ1060" s="360"/>
      <c r="AK1060" s="364"/>
      <c r="AL1060" s="365" t="str">
        <f t="shared" si="1199"/>
        <v/>
      </c>
      <c r="AM1060" s="363" t="str">
        <f t="shared" si="1200"/>
        <v/>
      </c>
      <c r="AN1060" s="366" t="str">
        <f t="shared" si="1201"/>
        <v/>
      </c>
      <c r="AO1060" s="360"/>
      <c r="AP1060" s="360"/>
      <c r="AQ1060" s="360" t="str">
        <f t="shared" si="1202"/>
        <v/>
      </c>
      <c r="AR1060" s="348" t="str">
        <f t="shared" si="1159"/>
        <v/>
      </c>
      <c r="AS1060" s="360"/>
      <c r="AT1060" s="348" t="str">
        <f t="shared" si="1160"/>
        <v/>
      </c>
      <c r="AU1060" s="360"/>
      <c r="AV1060" s="348" t="str">
        <f t="shared" si="1161"/>
        <v/>
      </c>
      <c r="AW1060" s="360"/>
      <c r="AX1060" s="348" t="str">
        <f t="shared" si="1162"/>
        <v/>
      </c>
      <c r="AY1060" s="360"/>
      <c r="AZ1060" s="348" t="str">
        <f t="shared" si="1163"/>
        <v/>
      </c>
      <c r="BA1060" s="367"/>
      <c r="BB1060" s="348" t="str">
        <f t="shared" si="1164"/>
        <v/>
      </c>
      <c r="BC1060" s="350" t="str">
        <f t="shared" si="1167"/>
        <v/>
      </c>
      <c r="BD1060" s="350" t="str">
        <f t="shared" si="1168"/>
        <v/>
      </c>
      <c r="BE1060" s="360"/>
      <c r="BF1060" s="361"/>
      <c r="BG1060" s="362" t="str">
        <f t="shared" si="1203"/>
        <v/>
      </c>
      <c r="BH1060" s="354" t="str">
        <f t="shared" si="1169"/>
        <v/>
      </c>
      <c r="BI1060" s="350" t="str">
        <f t="shared" si="1170"/>
        <v/>
      </c>
      <c r="BJ1060" s="113" t="str">
        <f t="shared" si="1171"/>
        <v/>
      </c>
      <c r="BK1060" s="347" t="str">
        <f t="shared" si="1196"/>
        <v/>
      </c>
      <c r="BR1060" s="307"/>
      <c r="BS1060" s="51" t="str">
        <f t="shared" si="1172"/>
        <v/>
      </c>
      <c r="BT1060" s="51" t="str">
        <f t="shared" si="1173"/>
        <v/>
      </c>
      <c r="BU1060" s="51" t="str">
        <f t="shared" si="1174"/>
        <v/>
      </c>
      <c r="BV1060" s="51" t="str">
        <f t="shared" si="1175"/>
        <v/>
      </c>
      <c r="BW1060" s="51" t="str">
        <f t="shared" si="1176"/>
        <v/>
      </c>
      <c r="BX1060" s="51" t="str">
        <f t="shared" si="1177"/>
        <v/>
      </c>
      <c r="BY1060" s="51" t="str">
        <f t="shared" si="1178"/>
        <v/>
      </c>
      <c r="BZ1060" s="51" t="str">
        <f t="shared" si="1179"/>
        <v/>
      </c>
      <c r="CA1060" s="51" t="str">
        <f t="shared" si="1180"/>
        <v/>
      </c>
      <c r="CB1060" s="51" t="str">
        <f t="shared" si="1181"/>
        <v/>
      </c>
      <c r="CC1060" s="51" t="str">
        <f t="shared" si="1165"/>
        <v/>
      </c>
      <c r="CD1060" s="51" t="str">
        <f t="shared" si="1166"/>
        <v/>
      </c>
      <c r="CE1060" s="51" t="str">
        <f t="shared" si="1182"/>
        <v/>
      </c>
      <c r="CF1060" s="51"/>
      <c r="CH1060" s="53" t="str">
        <f t="shared" si="1183"/>
        <v/>
      </c>
      <c r="CI1060" s="53" t="str">
        <f t="shared" si="1184"/>
        <v/>
      </c>
      <c r="CJ1060" s="54" t="str">
        <f t="shared" si="1185"/>
        <v/>
      </c>
      <c r="CK1060" s="53" t="str">
        <f t="shared" si="1186"/>
        <v/>
      </c>
      <c r="CL1060" s="53" t="str">
        <f t="shared" si="1187"/>
        <v/>
      </c>
      <c r="CM1060" s="53" t="str">
        <f t="shared" si="1188"/>
        <v/>
      </c>
      <c r="CN1060" s="53" t="str">
        <f t="shared" si="1189"/>
        <v/>
      </c>
      <c r="CO1060" s="53" t="str">
        <f t="shared" si="1190"/>
        <v/>
      </c>
      <c r="CP1060" s="53" t="str">
        <f t="shared" si="1191"/>
        <v/>
      </c>
      <c r="CQ1060" s="53" t="str">
        <f t="shared" si="1192"/>
        <v/>
      </c>
      <c r="CR1060" s="53" t="str">
        <f t="shared" si="1193"/>
        <v/>
      </c>
      <c r="CS1060" s="53" t="str">
        <f t="shared" si="1194"/>
        <v/>
      </c>
      <c r="CT1060" s="53" t="str">
        <f t="shared" si="1195"/>
        <v/>
      </c>
      <c r="CU1060" s="53" t="str">
        <f t="shared" si="1204"/>
        <v/>
      </c>
    </row>
    <row r="1061" spans="1:99" hidden="1" x14ac:dyDescent="0.3">
      <c r="A1061" s="40">
        <v>1123</v>
      </c>
      <c r="B1061" s="141"/>
      <c r="C1061" s="142"/>
      <c r="D1061" s="144"/>
      <c r="E1061" s="144"/>
      <c r="F1061" s="312"/>
      <c r="G1061" s="144" t="s">
        <v>141</v>
      </c>
      <c r="H1061" s="314"/>
      <c r="I1061" s="314"/>
      <c r="J1061" s="315" t="str">
        <f t="shared" si="1139"/>
        <v/>
      </c>
      <c r="K1061" s="316" t="str">
        <f t="shared" si="1140"/>
        <v/>
      </c>
      <c r="L1061" s="317" t="str">
        <f t="shared" si="1141"/>
        <v/>
      </c>
      <c r="M1061" s="316" t="str">
        <f t="shared" si="1142"/>
        <v/>
      </c>
      <c r="N1061" s="317" t="str">
        <f t="shared" si="1143"/>
        <v/>
      </c>
      <c r="O1061" s="316" t="str">
        <f t="shared" si="1144"/>
        <v/>
      </c>
      <c r="P1061" s="317" t="str">
        <f t="shared" si="1145"/>
        <v/>
      </c>
      <c r="Q1061" s="318" t="str">
        <f t="shared" si="1146"/>
        <v/>
      </c>
      <c r="R1061" s="319" t="str">
        <f t="shared" si="1147"/>
        <v/>
      </c>
      <c r="S1061" s="318" t="str">
        <f t="shared" si="1148"/>
        <v/>
      </c>
      <c r="T1061" s="317" t="str">
        <f t="shared" si="1149"/>
        <v/>
      </c>
      <c r="U1061" s="318" t="str">
        <f t="shared" si="1150"/>
        <v/>
      </c>
      <c r="V1061" s="319" t="str">
        <f t="shared" si="1151"/>
        <v/>
      </c>
      <c r="W1061" s="318" t="str">
        <f t="shared" si="1152"/>
        <v/>
      </c>
      <c r="X1061" s="319" t="str">
        <f t="shared" si="1153"/>
        <v/>
      </c>
      <c r="Y1061" s="318" t="str">
        <f t="shared" si="1154"/>
        <v/>
      </c>
      <c r="Z1061" s="319" t="str">
        <f t="shared" si="1155"/>
        <v/>
      </c>
      <c r="AA1061" s="317" t="str">
        <f t="shared" si="1156"/>
        <v/>
      </c>
      <c r="AB1061" s="97" t="str">
        <f t="shared" si="1157"/>
        <v/>
      </c>
      <c r="AC1061" s="143" t="str">
        <f t="shared" si="1158"/>
        <v/>
      </c>
      <c r="AD1061" s="143" t="str">
        <f t="shared" si="1197"/>
        <v/>
      </c>
      <c r="AE1061" s="360"/>
      <c r="AF1061" s="360"/>
      <c r="AG1061" s="364"/>
      <c r="AH1061" s="363" t="str">
        <f t="shared" si="1198"/>
        <v/>
      </c>
      <c r="AI1061" s="360"/>
      <c r="AJ1061" s="360"/>
      <c r="AK1061" s="364"/>
      <c r="AL1061" s="365" t="str">
        <f t="shared" si="1199"/>
        <v/>
      </c>
      <c r="AM1061" s="363" t="str">
        <f t="shared" si="1200"/>
        <v/>
      </c>
      <c r="AN1061" s="366" t="str">
        <f t="shared" si="1201"/>
        <v/>
      </c>
      <c r="AO1061" s="360"/>
      <c r="AP1061" s="360"/>
      <c r="AQ1061" s="360" t="str">
        <f t="shared" si="1202"/>
        <v/>
      </c>
      <c r="AR1061" s="348" t="str">
        <f t="shared" si="1159"/>
        <v/>
      </c>
      <c r="AS1061" s="360"/>
      <c r="AT1061" s="348" t="str">
        <f t="shared" si="1160"/>
        <v/>
      </c>
      <c r="AU1061" s="360"/>
      <c r="AV1061" s="348" t="str">
        <f t="shared" si="1161"/>
        <v/>
      </c>
      <c r="AW1061" s="360"/>
      <c r="AX1061" s="348" t="str">
        <f t="shared" si="1162"/>
        <v/>
      </c>
      <c r="AY1061" s="360"/>
      <c r="AZ1061" s="348" t="str">
        <f t="shared" si="1163"/>
        <v/>
      </c>
      <c r="BA1061" s="367"/>
      <c r="BB1061" s="348" t="str">
        <f t="shared" si="1164"/>
        <v/>
      </c>
      <c r="BC1061" s="350" t="str">
        <f t="shared" si="1167"/>
        <v/>
      </c>
      <c r="BD1061" s="350" t="str">
        <f t="shared" si="1168"/>
        <v/>
      </c>
      <c r="BE1061" s="360"/>
      <c r="BF1061" s="361"/>
      <c r="BG1061" s="362" t="str">
        <f t="shared" si="1203"/>
        <v/>
      </c>
      <c r="BH1061" s="354" t="str">
        <f t="shared" si="1169"/>
        <v/>
      </c>
      <c r="BI1061" s="350" t="str">
        <f t="shared" si="1170"/>
        <v/>
      </c>
      <c r="BJ1061" s="113" t="str">
        <f t="shared" si="1171"/>
        <v/>
      </c>
      <c r="BK1061" s="347" t="str">
        <f t="shared" si="1196"/>
        <v/>
      </c>
      <c r="BR1061" s="307"/>
      <c r="BS1061" s="51" t="str">
        <f t="shared" si="1172"/>
        <v/>
      </c>
      <c r="BT1061" s="51" t="str">
        <f t="shared" si="1173"/>
        <v/>
      </c>
      <c r="BU1061" s="51" t="str">
        <f t="shared" si="1174"/>
        <v/>
      </c>
      <c r="BV1061" s="51" t="str">
        <f t="shared" si="1175"/>
        <v/>
      </c>
      <c r="BW1061" s="51" t="str">
        <f t="shared" si="1176"/>
        <v/>
      </c>
      <c r="BX1061" s="51" t="str">
        <f t="shared" si="1177"/>
        <v/>
      </c>
      <c r="BY1061" s="51" t="str">
        <f t="shared" si="1178"/>
        <v/>
      </c>
      <c r="BZ1061" s="51" t="str">
        <f t="shared" si="1179"/>
        <v/>
      </c>
      <c r="CA1061" s="51" t="str">
        <f t="shared" si="1180"/>
        <v/>
      </c>
      <c r="CB1061" s="51" t="str">
        <f t="shared" si="1181"/>
        <v/>
      </c>
      <c r="CC1061" s="51" t="str">
        <f t="shared" si="1165"/>
        <v/>
      </c>
      <c r="CD1061" s="51" t="str">
        <f t="shared" si="1166"/>
        <v/>
      </c>
      <c r="CE1061" s="51" t="str">
        <f t="shared" si="1182"/>
        <v/>
      </c>
      <c r="CF1061" s="51"/>
      <c r="CH1061" s="53" t="str">
        <f t="shared" si="1183"/>
        <v/>
      </c>
      <c r="CI1061" s="53" t="str">
        <f t="shared" si="1184"/>
        <v/>
      </c>
      <c r="CJ1061" s="54" t="str">
        <f t="shared" si="1185"/>
        <v/>
      </c>
      <c r="CK1061" s="53" t="str">
        <f t="shared" si="1186"/>
        <v/>
      </c>
      <c r="CL1061" s="53" t="str">
        <f t="shared" si="1187"/>
        <v/>
      </c>
      <c r="CM1061" s="53" t="str">
        <f t="shared" si="1188"/>
        <v/>
      </c>
      <c r="CN1061" s="53" t="str">
        <f t="shared" si="1189"/>
        <v/>
      </c>
      <c r="CO1061" s="53" t="str">
        <f t="shared" si="1190"/>
        <v/>
      </c>
      <c r="CP1061" s="53" t="str">
        <f t="shared" si="1191"/>
        <v/>
      </c>
      <c r="CQ1061" s="53" t="str">
        <f t="shared" si="1192"/>
        <v/>
      </c>
      <c r="CR1061" s="53" t="str">
        <f t="shared" si="1193"/>
        <v/>
      </c>
      <c r="CS1061" s="53" t="str">
        <f t="shared" si="1194"/>
        <v/>
      </c>
      <c r="CT1061" s="53" t="str">
        <f t="shared" si="1195"/>
        <v/>
      </c>
      <c r="CU1061" s="53" t="str">
        <f t="shared" si="1204"/>
        <v/>
      </c>
    </row>
    <row r="1062" spans="1:99" hidden="1" x14ac:dyDescent="0.3">
      <c r="A1062" s="40">
        <v>1124</v>
      </c>
      <c r="B1062" s="141"/>
      <c r="C1062" s="142"/>
      <c r="D1062" s="144"/>
      <c r="E1062" s="144"/>
      <c r="F1062" s="312"/>
      <c r="G1062" s="144" t="s">
        <v>141</v>
      </c>
      <c r="H1062" s="314"/>
      <c r="I1062" s="314"/>
      <c r="J1062" s="315" t="str">
        <f t="shared" si="1139"/>
        <v/>
      </c>
      <c r="K1062" s="316" t="str">
        <f t="shared" si="1140"/>
        <v/>
      </c>
      <c r="L1062" s="317" t="str">
        <f t="shared" si="1141"/>
        <v/>
      </c>
      <c r="M1062" s="316" t="str">
        <f t="shared" si="1142"/>
        <v/>
      </c>
      <c r="N1062" s="317" t="str">
        <f t="shared" si="1143"/>
        <v/>
      </c>
      <c r="O1062" s="316" t="str">
        <f t="shared" si="1144"/>
        <v/>
      </c>
      <c r="P1062" s="317" t="str">
        <f t="shared" si="1145"/>
        <v/>
      </c>
      <c r="Q1062" s="318" t="str">
        <f t="shared" si="1146"/>
        <v/>
      </c>
      <c r="R1062" s="319" t="str">
        <f t="shared" si="1147"/>
        <v/>
      </c>
      <c r="S1062" s="318" t="str">
        <f t="shared" si="1148"/>
        <v/>
      </c>
      <c r="T1062" s="317" t="str">
        <f t="shared" si="1149"/>
        <v/>
      </c>
      <c r="U1062" s="318" t="str">
        <f t="shared" si="1150"/>
        <v/>
      </c>
      <c r="V1062" s="319" t="str">
        <f t="shared" si="1151"/>
        <v/>
      </c>
      <c r="W1062" s="318" t="str">
        <f t="shared" si="1152"/>
        <v/>
      </c>
      <c r="X1062" s="319" t="str">
        <f t="shared" si="1153"/>
        <v/>
      </c>
      <c r="Y1062" s="318" t="str">
        <f t="shared" si="1154"/>
        <v/>
      </c>
      <c r="Z1062" s="319" t="str">
        <f t="shared" si="1155"/>
        <v/>
      </c>
      <c r="AA1062" s="317" t="str">
        <f t="shared" si="1156"/>
        <v/>
      </c>
      <c r="AB1062" s="97" t="str">
        <f t="shared" si="1157"/>
        <v/>
      </c>
      <c r="AC1062" s="143" t="str">
        <f t="shared" si="1158"/>
        <v/>
      </c>
      <c r="AD1062" s="143" t="str">
        <f t="shared" si="1197"/>
        <v/>
      </c>
      <c r="AE1062" s="360"/>
      <c r="AF1062" s="360"/>
      <c r="AG1062" s="364"/>
      <c r="AH1062" s="363" t="str">
        <f t="shared" si="1198"/>
        <v/>
      </c>
      <c r="AI1062" s="360"/>
      <c r="AJ1062" s="360"/>
      <c r="AK1062" s="364"/>
      <c r="AL1062" s="365" t="str">
        <f t="shared" si="1199"/>
        <v/>
      </c>
      <c r="AM1062" s="363" t="str">
        <f t="shared" si="1200"/>
        <v/>
      </c>
      <c r="AN1062" s="366" t="str">
        <f t="shared" si="1201"/>
        <v/>
      </c>
      <c r="AO1062" s="360"/>
      <c r="AP1062" s="360"/>
      <c r="AQ1062" s="360" t="str">
        <f t="shared" si="1202"/>
        <v/>
      </c>
      <c r="AR1062" s="348" t="str">
        <f t="shared" si="1159"/>
        <v/>
      </c>
      <c r="AS1062" s="360"/>
      <c r="AT1062" s="348" t="str">
        <f t="shared" si="1160"/>
        <v/>
      </c>
      <c r="AU1062" s="360"/>
      <c r="AV1062" s="348" t="str">
        <f t="shared" si="1161"/>
        <v/>
      </c>
      <c r="AW1062" s="360"/>
      <c r="AX1062" s="348" t="str">
        <f t="shared" si="1162"/>
        <v/>
      </c>
      <c r="AY1062" s="360"/>
      <c r="AZ1062" s="348" t="str">
        <f t="shared" si="1163"/>
        <v/>
      </c>
      <c r="BA1062" s="367"/>
      <c r="BB1062" s="348" t="str">
        <f t="shared" si="1164"/>
        <v/>
      </c>
      <c r="BC1062" s="350" t="str">
        <f t="shared" si="1167"/>
        <v/>
      </c>
      <c r="BD1062" s="350" t="str">
        <f t="shared" si="1168"/>
        <v/>
      </c>
      <c r="BE1062" s="360"/>
      <c r="BF1062" s="361"/>
      <c r="BG1062" s="362" t="str">
        <f t="shared" si="1203"/>
        <v/>
      </c>
      <c r="BH1062" s="354" t="str">
        <f t="shared" si="1169"/>
        <v/>
      </c>
      <c r="BI1062" s="350" t="str">
        <f t="shared" si="1170"/>
        <v/>
      </c>
      <c r="BJ1062" s="113" t="str">
        <f t="shared" si="1171"/>
        <v/>
      </c>
      <c r="BK1062" s="347" t="str">
        <f t="shared" si="1196"/>
        <v/>
      </c>
      <c r="BR1062" s="307"/>
      <c r="BS1062" s="51" t="str">
        <f t="shared" si="1172"/>
        <v/>
      </c>
      <c r="BT1062" s="51" t="str">
        <f t="shared" si="1173"/>
        <v/>
      </c>
      <c r="BU1062" s="51" t="str">
        <f t="shared" si="1174"/>
        <v/>
      </c>
      <c r="BV1062" s="51" t="str">
        <f t="shared" si="1175"/>
        <v/>
      </c>
      <c r="BW1062" s="51" t="str">
        <f t="shared" si="1176"/>
        <v/>
      </c>
      <c r="BX1062" s="51" t="str">
        <f t="shared" si="1177"/>
        <v/>
      </c>
      <c r="BY1062" s="51" t="str">
        <f t="shared" si="1178"/>
        <v/>
      </c>
      <c r="BZ1062" s="51" t="str">
        <f t="shared" si="1179"/>
        <v/>
      </c>
      <c r="CA1062" s="51" t="str">
        <f t="shared" si="1180"/>
        <v/>
      </c>
      <c r="CB1062" s="51" t="str">
        <f t="shared" si="1181"/>
        <v/>
      </c>
      <c r="CC1062" s="51" t="str">
        <f t="shared" si="1165"/>
        <v/>
      </c>
      <c r="CD1062" s="51" t="str">
        <f t="shared" si="1166"/>
        <v/>
      </c>
      <c r="CE1062" s="51" t="str">
        <f t="shared" si="1182"/>
        <v/>
      </c>
      <c r="CF1062" s="51"/>
      <c r="CH1062" s="53" t="str">
        <f t="shared" si="1183"/>
        <v/>
      </c>
      <c r="CI1062" s="53" t="str">
        <f t="shared" si="1184"/>
        <v/>
      </c>
      <c r="CJ1062" s="54" t="str">
        <f t="shared" si="1185"/>
        <v/>
      </c>
      <c r="CK1062" s="53" t="str">
        <f t="shared" si="1186"/>
        <v/>
      </c>
      <c r="CL1062" s="53" t="str">
        <f t="shared" si="1187"/>
        <v/>
      </c>
      <c r="CM1062" s="53" t="str">
        <f t="shared" si="1188"/>
        <v/>
      </c>
      <c r="CN1062" s="53" t="str">
        <f t="shared" si="1189"/>
        <v/>
      </c>
      <c r="CO1062" s="53" t="str">
        <f t="shared" si="1190"/>
        <v/>
      </c>
      <c r="CP1062" s="53" t="str">
        <f t="shared" si="1191"/>
        <v/>
      </c>
      <c r="CQ1062" s="53" t="str">
        <f t="shared" si="1192"/>
        <v/>
      </c>
      <c r="CR1062" s="53" t="str">
        <f t="shared" si="1193"/>
        <v/>
      </c>
      <c r="CS1062" s="53" t="str">
        <f t="shared" si="1194"/>
        <v/>
      </c>
      <c r="CT1062" s="53" t="str">
        <f t="shared" si="1195"/>
        <v/>
      </c>
      <c r="CU1062" s="53" t="str">
        <f t="shared" si="1204"/>
        <v/>
      </c>
    </row>
    <row r="1063" spans="1:99" hidden="1" x14ac:dyDescent="0.3">
      <c r="A1063" s="40">
        <v>1125</v>
      </c>
      <c r="B1063" s="141"/>
      <c r="C1063" s="142"/>
      <c r="D1063" s="144"/>
      <c r="E1063" s="144"/>
      <c r="F1063" s="312"/>
      <c r="G1063" s="144" t="s">
        <v>141</v>
      </c>
      <c r="H1063" s="314"/>
      <c r="I1063" s="314"/>
      <c r="J1063" s="315" t="str">
        <f t="shared" si="1139"/>
        <v/>
      </c>
      <c r="K1063" s="316" t="str">
        <f t="shared" si="1140"/>
        <v/>
      </c>
      <c r="L1063" s="317" t="str">
        <f t="shared" si="1141"/>
        <v/>
      </c>
      <c r="M1063" s="316" t="str">
        <f t="shared" si="1142"/>
        <v/>
      </c>
      <c r="N1063" s="317" t="str">
        <f t="shared" si="1143"/>
        <v/>
      </c>
      <c r="O1063" s="316" t="str">
        <f t="shared" si="1144"/>
        <v/>
      </c>
      <c r="P1063" s="317" t="str">
        <f t="shared" si="1145"/>
        <v/>
      </c>
      <c r="Q1063" s="318" t="str">
        <f t="shared" si="1146"/>
        <v/>
      </c>
      <c r="R1063" s="319" t="str">
        <f t="shared" si="1147"/>
        <v/>
      </c>
      <c r="S1063" s="318" t="str">
        <f t="shared" si="1148"/>
        <v/>
      </c>
      <c r="T1063" s="317" t="str">
        <f t="shared" si="1149"/>
        <v/>
      </c>
      <c r="U1063" s="318" t="str">
        <f t="shared" si="1150"/>
        <v/>
      </c>
      <c r="V1063" s="319" t="str">
        <f t="shared" si="1151"/>
        <v/>
      </c>
      <c r="W1063" s="318" t="str">
        <f t="shared" si="1152"/>
        <v/>
      </c>
      <c r="X1063" s="319" t="str">
        <f t="shared" si="1153"/>
        <v/>
      </c>
      <c r="Y1063" s="318" t="str">
        <f t="shared" si="1154"/>
        <v/>
      </c>
      <c r="Z1063" s="319" t="str">
        <f t="shared" si="1155"/>
        <v/>
      </c>
      <c r="AA1063" s="317" t="str">
        <f t="shared" si="1156"/>
        <v/>
      </c>
      <c r="AB1063" s="97" t="str">
        <f t="shared" si="1157"/>
        <v/>
      </c>
      <c r="AC1063" s="143" t="str">
        <f t="shared" si="1158"/>
        <v/>
      </c>
      <c r="AD1063" s="143" t="str">
        <f t="shared" si="1197"/>
        <v/>
      </c>
      <c r="AE1063" s="360"/>
      <c r="AF1063" s="360"/>
      <c r="AG1063" s="364"/>
      <c r="AH1063" s="363" t="str">
        <f t="shared" si="1198"/>
        <v/>
      </c>
      <c r="AI1063" s="360"/>
      <c r="AJ1063" s="360"/>
      <c r="AK1063" s="364"/>
      <c r="AL1063" s="365" t="str">
        <f t="shared" si="1199"/>
        <v/>
      </c>
      <c r="AM1063" s="363" t="str">
        <f t="shared" si="1200"/>
        <v/>
      </c>
      <c r="AN1063" s="366" t="str">
        <f t="shared" si="1201"/>
        <v/>
      </c>
      <c r="AO1063" s="360"/>
      <c r="AP1063" s="360"/>
      <c r="AQ1063" s="360" t="str">
        <f t="shared" si="1202"/>
        <v/>
      </c>
      <c r="AR1063" s="348" t="str">
        <f t="shared" si="1159"/>
        <v/>
      </c>
      <c r="AS1063" s="360"/>
      <c r="AT1063" s="348" t="str">
        <f t="shared" si="1160"/>
        <v/>
      </c>
      <c r="AU1063" s="360"/>
      <c r="AV1063" s="348" t="str">
        <f t="shared" si="1161"/>
        <v/>
      </c>
      <c r="AW1063" s="360"/>
      <c r="AX1063" s="348" t="str">
        <f t="shared" si="1162"/>
        <v/>
      </c>
      <c r="AY1063" s="360"/>
      <c r="AZ1063" s="348" t="str">
        <f t="shared" si="1163"/>
        <v/>
      </c>
      <c r="BA1063" s="367"/>
      <c r="BB1063" s="348" t="str">
        <f t="shared" si="1164"/>
        <v/>
      </c>
      <c r="BC1063" s="350" t="str">
        <f t="shared" si="1167"/>
        <v/>
      </c>
      <c r="BD1063" s="350" t="str">
        <f t="shared" si="1168"/>
        <v/>
      </c>
      <c r="BE1063" s="360"/>
      <c r="BF1063" s="361"/>
      <c r="BG1063" s="362" t="str">
        <f t="shared" si="1203"/>
        <v/>
      </c>
      <c r="BH1063" s="354" t="str">
        <f t="shared" si="1169"/>
        <v/>
      </c>
      <c r="BI1063" s="350" t="str">
        <f t="shared" si="1170"/>
        <v/>
      </c>
      <c r="BJ1063" s="113" t="str">
        <f t="shared" si="1171"/>
        <v/>
      </c>
      <c r="BK1063" s="347" t="str">
        <f t="shared" si="1196"/>
        <v/>
      </c>
      <c r="BR1063" s="307"/>
      <c r="BS1063" s="51" t="str">
        <f t="shared" si="1172"/>
        <v/>
      </c>
      <c r="BT1063" s="51" t="str">
        <f t="shared" si="1173"/>
        <v/>
      </c>
      <c r="BU1063" s="51" t="str">
        <f t="shared" si="1174"/>
        <v/>
      </c>
      <c r="BV1063" s="51" t="str">
        <f t="shared" si="1175"/>
        <v/>
      </c>
      <c r="BW1063" s="51" t="str">
        <f t="shared" si="1176"/>
        <v/>
      </c>
      <c r="BX1063" s="51" t="str">
        <f t="shared" si="1177"/>
        <v/>
      </c>
      <c r="BY1063" s="51" t="str">
        <f t="shared" si="1178"/>
        <v/>
      </c>
      <c r="BZ1063" s="51" t="str">
        <f t="shared" si="1179"/>
        <v/>
      </c>
      <c r="CA1063" s="51" t="str">
        <f t="shared" si="1180"/>
        <v/>
      </c>
      <c r="CB1063" s="51" t="str">
        <f t="shared" si="1181"/>
        <v/>
      </c>
      <c r="CC1063" s="51" t="str">
        <f t="shared" si="1165"/>
        <v/>
      </c>
      <c r="CD1063" s="51" t="str">
        <f t="shared" si="1166"/>
        <v/>
      </c>
      <c r="CE1063" s="51" t="str">
        <f t="shared" si="1182"/>
        <v/>
      </c>
      <c r="CF1063" s="51"/>
      <c r="CH1063" s="53" t="str">
        <f t="shared" si="1183"/>
        <v/>
      </c>
      <c r="CI1063" s="53" t="str">
        <f t="shared" si="1184"/>
        <v/>
      </c>
      <c r="CJ1063" s="54" t="str">
        <f t="shared" si="1185"/>
        <v/>
      </c>
      <c r="CK1063" s="53" t="str">
        <f t="shared" si="1186"/>
        <v/>
      </c>
      <c r="CL1063" s="53" t="str">
        <f t="shared" si="1187"/>
        <v/>
      </c>
      <c r="CM1063" s="53" t="str">
        <f t="shared" si="1188"/>
        <v/>
      </c>
      <c r="CN1063" s="53" t="str">
        <f t="shared" si="1189"/>
        <v/>
      </c>
      <c r="CO1063" s="53" t="str">
        <f t="shared" si="1190"/>
        <v/>
      </c>
      <c r="CP1063" s="53" t="str">
        <f t="shared" si="1191"/>
        <v/>
      </c>
      <c r="CQ1063" s="53" t="str">
        <f t="shared" si="1192"/>
        <v/>
      </c>
      <c r="CR1063" s="53" t="str">
        <f t="shared" si="1193"/>
        <v/>
      </c>
      <c r="CS1063" s="53" t="str">
        <f t="shared" si="1194"/>
        <v/>
      </c>
      <c r="CT1063" s="53" t="str">
        <f t="shared" si="1195"/>
        <v/>
      </c>
      <c r="CU1063" s="53" t="str">
        <f t="shared" si="1204"/>
        <v/>
      </c>
    </row>
    <row r="1064" spans="1:99" hidden="1" x14ac:dyDescent="0.3">
      <c r="A1064" s="40">
        <v>1126</v>
      </c>
      <c r="B1064" s="141"/>
      <c r="C1064" s="142"/>
      <c r="D1064" s="144"/>
      <c r="E1064" s="144"/>
      <c r="F1064" s="312"/>
      <c r="G1064" s="144" t="s">
        <v>141</v>
      </c>
      <c r="H1064" s="314"/>
      <c r="I1064" s="314"/>
      <c r="J1064" s="315" t="str">
        <f t="shared" si="1139"/>
        <v/>
      </c>
      <c r="K1064" s="316" t="str">
        <f t="shared" si="1140"/>
        <v/>
      </c>
      <c r="L1064" s="317" t="str">
        <f t="shared" si="1141"/>
        <v/>
      </c>
      <c r="M1064" s="316" t="str">
        <f t="shared" si="1142"/>
        <v/>
      </c>
      <c r="N1064" s="317" t="str">
        <f t="shared" si="1143"/>
        <v/>
      </c>
      <c r="O1064" s="316" t="str">
        <f t="shared" si="1144"/>
        <v/>
      </c>
      <c r="P1064" s="317" t="str">
        <f t="shared" si="1145"/>
        <v/>
      </c>
      <c r="Q1064" s="318" t="str">
        <f t="shared" si="1146"/>
        <v/>
      </c>
      <c r="R1064" s="319" t="str">
        <f t="shared" si="1147"/>
        <v/>
      </c>
      <c r="S1064" s="318" t="str">
        <f t="shared" si="1148"/>
        <v/>
      </c>
      <c r="T1064" s="317" t="str">
        <f t="shared" si="1149"/>
        <v/>
      </c>
      <c r="U1064" s="318" t="str">
        <f t="shared" si="1150"/>
        <v/>
      </c>
      <c r="V1064" s="319" t="str">
        <f t="shared" si="1151"/>
        <v/>
      </c>
      <c r="W1064" s="318" t="str">
        <f t="shared" si="1152"/>
        <v/>
      </c>
      <c r="X1064" s="319" t="str">
        <f t="shared" si="1153"/>
        <v/>
      </c>
      <c r="Y1064" s="318" t="str">
        <f t="shared" si="1154"/>
        <v/>
      </c>
      <c r="Z1064" s="319" t="str">
        <f t="shared" si="1155"/>
        <v/>
      </c>
      <c r="AA1064" s="317" t="str">
        <f t="shared" si="1156"/>
        <v/>
      </c>
      <c r="AB1064" s="97" t="str">
        <f t="shared" si="1157"/>
        <v/>
      </c>
      <c r="AC1064" s="143" t="str">
        <f t="shared" si="1158"/>
        <v/>
      </c>
      <c r="AD1064" s="143" t="str">
        <f t="shared" si="1197"/>
        <v/>
      </c>
      <c r="AE1064" s="360"/>
      <c r="AF1064" s="360"/>
      <c r="AG1064" s="364"/>
      <c r="AH1064" s="363" t="str">
        <f t="shared" si="1198"/>
        <v/>
      </c>
      <c r="AI1064" s="360"/>
      <c r="AJ1064" s="360"/>
      <c r="AK1064" s="364"/>
      <c r="AL1064" s="365" t="str">
        <f t="shared" si="1199"/>
        <v/>
      </c>
      <c r="AM1064" s="363" t="str">
        <f t="shared" si="1200"/>
        <v/>
      </c>
      <c r="AN1064" s="366" t="str">
        <f t="shared" si="1201"/>
        <v/>
      </c>
      <c r="AO1064" s="360"/>
      <c r="AP1064" s="360"/>
      <c r="AQ1064" s="360" t="str">
        <f t="shared" si="1202"/>
        <v/>
      </c>
      <c r="AR1064" s="348" t="str">
        <f t="shared" si="1159"/>
        <v/>
      </c>
      <c r="AS1064" s="360"/>
      <c r="AT1064" s="348" t="str">
        <f t="shared" si="1160"/>
        <v/>
      </c>
      <c r="AU1064" s="360"/>
      <c r="AV1064" s="348" t="str">
        <f t="shared" si="1161"/>
        <v/>
      </c>
      <c r="AW1064" s="360"/>
      <c r="AX1064" s="348" t="str">
        <f t="shared" si="1162"/>
        <v/>
      </c>
      <c r="AY1064" s="360"/>
      <c r="AZ1064" s="348" t="str">
        <f t="shared" si="1163"/>
        <v/>
      </c>
      <c r="BA1064" s="367"/>
      <c r="BB1064" s="348" t="str">
        <f t="shared" si="1164"/>
        <v/>
      </c>
      <c r="BC1064" s="350" t="str">
        <f t="shared" si="1167"/>
        <v/>
      </c>
      <c r="BD1064" s="350" t="str">
        <f t="shared" si="1168"/>
        <v/>
      </c>
      <c r="BE1064" s="360"/>
      <c r="BF1064" s="361"/>
      <c r="BG1064" s="362" t="str">
        <f t="shared" si="1203"/>
        <v/>
      </c>
      <c r="BH1064" s="354" t="str">
        <f t="shared" si="1169"/>
        <v/>
      </c>
      <c r="BI1064" s="350" t="str">
        <f t="shared" si="1170"/>
        <v/>
      </c>
      <c r="BJ1064" s="113" t="str">
        <f t="shared" si="1171"/>
        <v/>
      </c>
      <c r="BK1064" s="347" t="str">
        <f t="shared" si="1196"/>
        <v/>
      </c>
      <c r="BR1064" s="307"/>
      <c r="BS1064" s="51" t="str">
        <f t="shared" si="1172"/>
        <v/>
      </c>
      <c r="BT1064" s="51" t="str">
        <f t="shared" si="1173"/>
        <v/>
      </c>
      <c r="BU1064" s="51" t="str">
        <f t="shared" si="1174"/>
        <v/>
      </c>
      <c r="BV1064" s="51" t="str">
        <f t="shared" si="1175"/>
        <v/>
      </c>
      <c r="BW1064" s="51" t="str">
        <f t="shared" si="1176"/>
        <v/>
      </c>
      <c r="BX1064" s="51" t="str">
        <f t="shared" si="1177"/>
        <v/>
      </c>
      <c r="BY1064" s="51" t="str">
        <f t="shared" si="1178"/>
        <v/>
      </c>
      <c r="BZ1064" s="51" t="str">
        <f t="shared" si="1179"/>
        <v/>
      </c>
      <c r="CA1064" s="51" t="str">
        <f t="shared" si="1180"/>
        <v/>
      </c>
      <c r="CB1064" s="51" t="str">
        <f t="shared" si="1181"/>
        <v/>
      </c>
      <c r="CC1064" s="51" t="str">
        <f t="shared" si="1165"/>
        <v/>
      </c>
      <c r="CD1064" s="51" t="str">
        <f t="shared" si="1166"/>
        <v/>
      </c>
      <c r="CE1064" s="51" t="str">
        <f t="shared" si="1182"/>
        <v/>
      </c>
      <c r="CF1064" s="51"/>
      <c r="CH1064" s="53" t="str">
        <f t="shared" si="1183"/>
        <v/>
      </c>
      <c r="CI1064" s="53" t="str">
        <f t="shared" si="1184"/>
        <v/>
      </c>
      <c r="CJ1064" s="54" t="str">
        <f t="shared" si="1185"/>
        <v/>
      </c>
      <c r="CK1064" s="53" t="str">
        <f t="shared" si="1186"/>
        <v/>
      </c>
      <c r="CL1064" s="53" t="str">
        <f t="shared" si="1187"/>
        <v/>
      </c>
      <c r="CM1064" s="53" t="str">
        <f t="shared" si="1188"/>
        <v/>
      </c>
      <c r="CN1064" s="53" t="str">
        <f t="shared" si="1189"/>
        <v/>
      </c>
      <c r="CO1064" s="53" t="str">
        <f t="shared" si="1190"/>
        <v/>
      </c>
      <c r="CP1064" s="53" t="str">
        <f t="shared" si="1191"/>
        <v/>
      </c>
      <c r="CQ1064" s="53" t="str">
        <f t="shared" si="1192"/>
        <v/>
      </c>
      <c r="CR1064" s="53" t="str">
        <f t="shared" si="1193"/>
        <v/>
      </c>
      <c r="CS1064" s="53" t="str">
        <f t="shared" si="1194"/>
        <v/>
      </c>
      <c r="CT1064" s="53" t="str">
        <f t="shared" si="1195"/>
        <v/>
      </c>
      <c r="CU1064" s="53" t="str">
        <f t="shared" si="1204"/>
        <v/>
      </c>
    </row>
    <row r="1065" spans="1:99" hidden="1" x14ac:dyDescent="0.3">
      <c r="A1065" s="40">
        <v>1127</v>
      </c>
      <c r="B1065" s="141"/>
      <c r="C1065" s="142"/>
      <c r="D1065" s="144"/>
      <c r="E1065" s="144"/>
      <c r="F1065" s="312"/>
      <c r="G1065" s="144" t="s">
        <v>141</v>
      </c>
      <c r="H1065" s="314"/>
      <c r="I1065" s="314"/>
      <c r="J1065" s="315" t="str">
        <f t="shared" si="1139"/>
        <v/>
      </c>
      <c r="K1065" s="316" t="str">
        <f t="shared" si="1140"/>
        <v/>
      </c>
      <c r="L1065" s="317" t="str">
        <f t="shared" si="1141"/>
        <v/>
      </c>
      <c r="M1065" s="316" t="str">
        <f t="shared" si="1142"/>
        <v/>
      </c>
      <c r="N1065" s="317" t="str">
        <f t="shared" si="1143"/>
        <v/>
      </c>
      <c r="O1065" s="316" t="str">
        <f t="shared" si="1144"/>
        <v/>
      </c>
      <c r="P1065" s="317" t="str">
        <f t="shared" si="1145"/>
        <v/>
      </c>
      <c r="Q1065" s="318" t="str">
        <f t="shared" si="1146"/>
        <v/>
      </c>
      <c r="R1065" s="319" t="str">
        <f t="shared" si="1147"/>
        <v/>
      </c>
      <c r="S1065" s="318" t="str">
        <f t="shared" si="1148"/>
        <v/>
      </c>
      <c r="T1065" s="317" t="str">
        <f t="shared" si="1149"/>
        <v/>
      </c>
      <c r="U1065" s="318" t="str">
        <f t="shared" si="1150"/>
        <v/>
      </c>
      <c r="V1065" s="319" t="str">
        <f t="shared" si="1151"/>
        <v/>
      </c>
      <c r="W1065" s="318" t="str">
        <f t="shared" si="1152"/>
        <v/>
      </c>
      <c r="X1065" s="319" t="str">
        <f t="shared" si="1153"/>
        <v/>
      </c>
      <c r="Y1065" s="318" t="str">
        <f t="shared" si="1154"/>
        <v/>
      </c>
      <c r="Z1065" s="319" t="str">
        <f t="shared" si="1155"/>
        <v/>
      </c>
      <c r="AA1065" s="317" t="str">
        <f t="shared" si="1156"/>
        <v/>
      </c>
      <c r="AB1065" s="97" t="str">
        <f t="shared" si="1157"/>
        <v/>
      </c>
      <c r="AC1065" s="143" t="str">
        <f t="shared" si="1158"/>
        <v/>
      </c>
      <c r="AD1065" s="143" t="str">
        <f t="shared" si="1197"/>
        <v/>
      </c>
      <c r="AE1065" s="360"/>
      <c r="AF1065" s="360"/>
      <c r="AG1065" s="364"/>
      <c r="AH1065" s="363" t="str">
        <f t="shared" si="1198"/>
        <v/>
      </c>
      <c r="AI1065" s="360"/>
      <c r="AJ1065" s="360"/>
      <c r="AK1065" s="364"/>
      <c r="AL1065" s="365" t="str">
        <f t="shared" si="1199"/>
        <v/>
      </c>
      <c r="AM1065" s="363" t="str">
        <f t="shared" si="1200"/>
        <v/>
      </c>
      <c r="AN1065" s="366" t="str">
        <f t="shared" si="1201"/>
        <v/>
      </c>
      <c r="AO1065" s="360"/>
      <c r="AP1065" s="360"/>
      <c r="AQ1065" s="360" t="str">
        <f t="shared" si="1202"/>
        <v/>
      </c>
      <c r="AR1065" s="348" t="str">
        <f t="shared" si="1159"/>
        <v/>
      </c>
      <c r="AS1065" s="360"/>
      <c r="AT1065" s="348" t="str">
        <f t="shared" si="1160"/>
        <v/>
      </c>
      <c r="AU1065" s="360"/>
      <c r="AV1065" s="348" t="str">
        <f t="shared" si="1161"/>
        <v/>
      </c>
      <c r="AW1065" s="360"/>
      <c r="AX1065" s="348" t="str">
        <f t="shared" si="1162"/>
        <v/>
      </c>
      <c r="AY1065" s="360"/>
      <c r="AZ1065" s="348" t="str">
        <f t="shared" si="1163"/>
        <v/>
      </c>
      <c r="BA1065" s="367"/>
      <c r="BB1065" s="348" t="str">
        <f t="shared" si="1164"/>
        <v/>
      </c>
      <c r="BC1065" s="350" t="str">
        <f t="shared" si="1167"/>
        <v/>
      </c>
      <c r="BD1065" s="350" t="str">
        <f t="shared" si="1168"/>
        <v/>
      </c>
      <c r="BE1065" s="360"/>
      <c r="BF1065" s="361"/>
      <c r="BG1065" s="362" t="str">
        <f t="shared" si="1203"/>
        <v/>
      </c>
      <c r="BH1065" s="354" t="str">
        <f t="shared" si="1169"/>
        <v/>
      </c>
      <c r="BI1065" s="350" t="str">
        <f t="shared" si="1170"/>
        <v/>
      </c>
      <c r="BJ1065" s="113" t="str">
        <f t="shared" si="1171"/>
        <v/>
      </c>
      <c r="BK1065" s="347" t="str">
        <f t="shared" si="1196"/>
        <v/>
      </c>
      <c r="BR1065" s="307"/>
      <c r="BS1065" s="51" t="str">
        <f t="shared" si="1172"/>
        <v/>
      </c>
      <c r="BT1065" s="51" t="str">
        <f t="shared" si="1173"/>
        <v/>
      </c>
      <c r="BU1065" s="51" t="str">
        <f t="shared" si="1174"/>
        <v/>
      </c>
      <c r="BV1065" s="51" t="str">
        <f t="shared" si="1175"/>
        <v/>
      </c>
      <c r="BW1065" s="51" t="str">
        <f t="shared" si="1176"/>
        <v/>
      </c>
      <c r="BX1065" s="51" t="str">
        <f t="shared" si="1177"/>
        <v/>
      </c>
      <c r="BY1065" s="51" t="str">
        <f t="shared" si="1178"/>
        <v/>
      </c>
      <c r="BZ1065" s="51" t="str">
        <f t="shared" si="1179"/>
        <v/>
      </c>
      <c r="CA1065" s="51" t="str">
        <f t="shared" si="1180"/>
        <v/>
      </c>
      <c r="CB1065" s="51" t="str">
        <f t="shared" si="1181"/>
        <v/>
      </c>
      <c r="CC1065" s="51" t="str">
        <f t="shared" si="1165"/>
        <v/>
      </c>
      <c r="CD1065" s="51" t="str">
        <f t="shared" si="1166"/>
        <v/>
      </c>
      <c r="CE1065" s="51" t="str">
        <f t="shared" si="1182"/>
        <v/>
      </c>
      <c r="CF1065" s="51"/>
      <c r="CH1065" s="53" t="str">
        <f t="shared" si="1183"/>
        <v/>
      </c>
      <c r="CI1065" s="53" t="str">
        <f t="shared" si="1184"/>
        <v/>
      </c>
      <c r="CJ1065" s="54" t="str">
        <f t="shared" si="1185"/>
        <v/>
      </c>
      <c r="CK1065" s="53" t="str">
        <f t="shared" si="1186"/>
        <v/>
      </c>
      <c r="CL1065" s="53" t="str">
        <f t="shared" si="1187"/>
        <v/>
      </c>
      <c r="CM1065" s="53" t="str">
        <f t="shared" si="1188"/>
        <v/>
      </c>
      <c r="CN1065" s="53" t="str">
        <f t="shared" si="1189"/>
        <v/>
      </c>
      <c r="CO1065" s="53" t="str">
        <f t="shared" si="1190"/>
        <v/>
      </c>
      <c r="CP1065" s="53" t="str">
        <f t="shared" si="1191"/>
        <v/>
      </c>
      <c r="CQ1065" s="53" t="str">
        <f t="shared" si="1192"/>
        <v/>
      </c>
      <c r="CR1065" s="53" t="str">
        <f t="shared" si="1193"/>
        <v/>
      </c>
      <c r="CS1065" s="53" t="str">
        <f t="shared" si="1194"/>
        <v/>
      </c>
      <c r="CT1065" s="53" t="str">
        <f t="shared" si="1195"/>
        <v/>
      </c>
      <c r="CU1065" s="53" t="str">
        <f t="shared" si="1204"/>
        <v/>
      </c>
    </row>
    <row r="1066" spans="1:99" hidden="1" x14ac:dyDescent="0.3">
      <c r="A1066" s="40">
        <v>1128</v>
      </c>
      <c r="B1066" s="141"/>
      <c r="C1066" s="142"/>
      <c r="D1066" s="144"/>
      <c r="E1066" s="144"/>
      <c r="F1066" s="312"/>
      <c r="G1066" s="144" t="s">
        <v>141</v>
      </c>
      <c r="H1066" s="314"/>
      <c r="I1066" s="314"/>
      <c r="J1066" s="315" t="str">
        <f t="shared" si="1139"/>
        <v/>
      </c>
      <c r="K1066" s="316" t="str">
        <f t="shared" si="1140"/>
        <v/>
      </c>
      <c r="L1066" s="317" t="str">
        <f t="shared" si="1141"/>
        <v/>
      </c>
      <c r="M1066" s="316" t="str">
        <f t="shared" si="1142"/>
        <v/>
      </c>
      <c r="N1066" s="317" t="str">
        <f t="shared" si="1143"/>
        <v/>
      </c>
      <c r="O1066" s="316" t="str">
        <f t="shared" si="1144"/>
        <v/>
      </c>
      <c r="P1066" s="317" t="str">
        <f t="shared" si="1145"/>
        <v/>
      </c>
      <c r="Q1066" s="318" t="str">
        <f t="shared" si="1146"/>
        <v/>
      </c>
      <c r="R1066" s="319" t="str">
        <f t="shared" si="1147"/>
        <v/>
      </c>
      <c r="S1066" s="318" t="str">
        <f t="shared" si="1148"/>
        <v/>
      </c>
      <c r="T1066" s="317" t="str">
        <f t="shared" si="1149"/>
        <v/>
      </c>
      <c r="U1066" s="318" t="str">
        <f t="shared" si="1150"/>
        <v/>
      </c>
      <c r="V1066" s="319" t="str">
        <f t="shared" si="1151"/>
        <v/>
      </c>
      <c r="W1066" s="318" t="str">
        <f t="shared" si="1152"/>
        <v/>
      </c>
      <c r="X1066" s="319" t="str">
        <f t="shared" si="1153"/>
        <v/>
      </c>
      <c r="Y1066" s="318" t="str">
        <f t="shared" si="1154"/>
        <v/>
      </c>
      <c r="Z1066" s="319" t="str">
        <f t="shared" si="1155"/>
        <v/>
      </c>
      <c r="AA1066" s="317" t="str">
        <f t="shared" si="1156"/>
        <v/>
      </c>
      <c r="AB1066" s="97" t="str">
        <f t="shared" si="1157"/>
        <v/>
      </c>
      <c r="AC1066" s="143" t="str">
        <f t="shared" si="1158"/>
        <v/>
      </c>
      <c r="AD1066" s="143" t="str">
        <f t="shared" si="1197"/>
        <v/>
      </c>
      <c r="AE1066" s="360"/>
      <c r="AF1066" s="360"/>
      <c r="AG1066" s="364"/>
      <c r="AH1066" s="363" t="str">
        <f t="shared" si="1198"/>
        <v/>
      </c>
      <c r="AI1066" s="360"/>
      <c r="AJ1066" s="360"/>
      <c r="AK1066" s="364"/>
      <c r="AL1066" s="365" t="str">
        <f t="shared" si="1199"/>
        <v/>
      </c>
      <c r="AM1066" s="363" t="str">
        <f t="shared" si="1200"/>
        <v/>
      </c>
      <c r="AN1066" s="366" t="str">
        <f t="shared" si="1201"/>
        <v/>
      </c>
      <c r="AO1066" s="360"/>
      <c r="AP1066" s="360"/>
      <c r="AQ1066" s="360" t="str">
        <f t="shared" si="1202"/>
        <v/>
      </c>
      <c r="AR1066" s="348" t="str">
        <f t="shared" si="1159"/>
        <v/>
      </c>
      <c r="AS1066" s="360"/>
      <c r="AT1066" s="348" t="str">
        <f t="shared" si="1160"/>
        <v/>
      </c>
      <c r="AU1066" s="360"/>
      <c r="AV1066" s="348" t="str">
        <f t="shared" si="1161"/>
        <v/>
      </c>
      <c r="AW1066" s="360"/>
      <c r="AX1066" s="348" t="str">
        <f t="shared" si="1162"/>
        <v/>
      </c>
      <c r="AY1066" s="360"/>
      <c r="AZ1066" s="348" t="str">
        <f t="shared" si="1163"/>
        <v/>
      </c>
      <c r="BA1066" s="367"/>
      <c r="BB1066" s="348" t="str">
        <f t="shared" si="1164"/>
        <v/>
      </c>
      <c r="BC1066" s="350" t="str">
        <f t="shared" si="1167"/>
        <v/>
      </c>
      <c r="BD1066" s="350" t="str">
        <f t="shared" si="1168"/>
        <v/>
      </c>
      <c r="BE1066" s="360"/>
      <c r="BF1066" s="361"/>
      <c r="BG1066" s="362" t="str">
        <f t="shared" si="1203"/>
        <v/>
      </c>
      <c r="BH1066" s="354" t="str">
        <f t="shared" si="1169"/>
        <v/>
      </c>
      <c r="BI1066" s="350" t="str">
        <f t="shared" si="1170"/>
        <v/>
      </c>
      <c r="BJ1066" s="113" t="str">
        <f t="shared" si="1171"/>
        <v/>
      </c>
      <c r="BK1066" s="347" t="str">
        <f t="shared" si="1196"/>
        <v/>
      </c>
      <c r="BR1066" s="307"/>
      <c r="BS1066" s="51" t="str">
        <f t="shared" si="1172"/>
        <v/>
      </c>
      <c r="BT1066" s="51" t="str">
        <f t="shared" si="1173"/>
        <v/>
      </c>
      <c r="BU1066" s="51" t="str">
        <f t="shared" si="1174"/>
        <v/>
      </c>
      <c r="BV1066" s="51" t="str">
        <f t="shared" si="1175"/>
        <v/>
      </c>
      <c r="BW1066" s="51" t="str">
        <f t="shared" si="1176"/>
        <v/>
      </c>
      <c r="BX1066" s="51" t="str">
        <f t="shared" si="1177"/>
        <v/>
      </c>
      <c r="BY1066" s="51" t="str">
        <f t="shared" si="1178"/>
        <v/>
      </c>
      <c r="BZ1066" s="51" t="str">
        <f t="shared" si="1179"/>
        <v/>
      </c>
      <c r="CA1066" s="51" t="str">
        <f t="shared" si="1180"/>
        <v/>
      </c>
      <c r="CB1066" s="51" t="str">
        <f t="shared" si="1181"/>
        <v/>
      </c>
      <c r="CC1066" s="51" t="str">
        <f t="shared" si="1165"/>
        <v/>
      </c>
      <c r="CD1066" s="51" t="str">
        <f t="shared" si="1166"/>
        <v/>
      </c>
      <c r="CE1066" s="51" t="str">
        <f t="shared" si="1182"/>
        <v/>
      </c>
      <c r="CF1066" s="51"/>
      <c r="CH1066" s="53" t="str">
        <f t="shared" si="1183"/>
        <v/>
      </c>
      <c r="CI1066" s="53" t="str">
        <f t="shared" si="1184"/>
        <v/>
      </c>
      <c r="CJ1066" s="54" t="str">
        <f t="shared" si="1185"/>
        <v/>
      </c>
      <c r="CK1066" s="53" t="str">
        <f t="shared" si="1186"/>
        <v/>
      </c>
      <c r="CL1066" s="53" t="str">
        <f t="shared" si="1187"/>
        <v/>
      </c>
      <c r="CM1066" s="53" t="str">
        <f t="shared" si="1188"/>
        <v/>
      </c>
      <c r="CN1066" s="53" t="str">
        <f t="shared" si="1189"/>
        <v/>
      </c>
      <c r="CO1066" s="53" t="str">
        <f t="shared" si="1190"/>
        <v/>
      </c>
      <c r="CP1066" s="53" t="str">
        <f t="shared" si="1191"/>
        <v/>
      </c>
      <c r="CQ1066" s="53" t="str">
        <f t="shared" si="1192"/>
        <v/>
      </c>
      <c r="CR1066" s="53" t="str">
        <f t="shared" si="1193"/>
        <v/>
      </c>
      <c r="CS1066" s="53" t="str">
        <f t="shared" si="1194"/>
        <v/>
      </c>
      <c r="CT1066" s="53" t="str">
        <f t="shared" si="1195"/>
        <v/>
      </c>
      <c r="CU1066" s="53" t="str">
        <f t="shared" si="1204"/>
        <v/>
      </c>
    </row>
    <row r="1067" spans="1:99" hidden="1" x14ac:dyDescent="0.3">
      <c r="A1067" s="40">
        <v>1129</v>
      </c>
      <c r="B1067" s="141"/>
      <c r="C1067" s="142"/>
      <c r="D1067" s="144"/>
      <c r="E1067" s="144"/>
      <c r="F1067" s="312"/>
      <c r="G1067" s="144" t="s">
        <v>141</v>
      </c>
      <c r="H1067" s="314"/>
      <c r="I1067" s="314"/>
      <c r="J1067" s="315" t="str">
        <f t="shared" si="1139"/>
        <v/>
      </c>
      <c r="K1067" s="316" t="str">
        <f t="shared" si="1140"/>
        <v/>
      </c>
      <c r="L1067" s="317" t="str">
        <f t="shared" si="1141"/>
        <v/>
      </c>
      <c r="M1067" s="316" t="str">
        <f t="shared" si="1142"/>
        <v/>
      </c>
      <c r="N1067" s="317" t="str">
        <f t="shared" si="1143"/>
        <v/>
      </c>
      <c r="O1067" s="316" t="str">
        <f t="shared" si="1144"/>
        <v/>
      </c>
      <c r="P1067" s="317" t="str">
        <f t="shared" si="1145"/>
        <v/>
      </c>
      <c r="Q1067" s="318" t="str">
        <f t="shared" si="1146"/>
        <v/>
      </c>
      <c r="R1067" s="319" t="str">
        <f t="shared" si="1147"/>
        <v/>
      </c>
      <c r="S1067" s="318" t="str">
        <f t="shared" si="1148"/>
        <v/>
      </c>
      <c r="T1067" s="317" t="str">
        <f t="shared" si="1149"/>
        <v/>
      </c>
      <c r="U1067" s="318" t="str">
        <f t="shared" si="1150"/>
        <v/>
      </c>
      <c r="V1067" s="319" t="str">
        <f t="shared" si="1151"/>
        <v/>
      </c>
      <c r="W1067" s="318" t="str">
        <f t="shared" si="1152"/>
        <v/>
      </c>
      <c r="X1067" s="319" t="str">
        <f t="shared" si="1153"/>
        <v/>
      </c>
      <c r="Y1067" s="318" t="str">
        <f t="shared" si="1154"/>
        <v/>
      </c>
      <c r="Z1067" s="319" t="str">
        <f t="shared" si="1155"/>
        <v/>
      </c>
      <c r="AA1067" s="317" t="str">
        <f t="shared" si="1156"/>
        <v/>
      </c>
      <c r="AB1067" s="97" t="str">
        <f t="shared" si="1157"/>
        <v/>
      </c>
      <c r="AC1067" s="143" t="str">
        <f t="shared" si="1158"/>
        <v/>
      </c>
      <c r="AD1067" s="143" t="str">
        <f t="shared" si="1197"/>
        <v/>
      </c>
      <c r="AE1067" s="360"/>
      <c r="AF1067" s="360"/>
      <c r="AG1067" s="364"/>
      <c r="AH1067" s="363" t="str">
        <f t="shared" si="1198"/>
        <v/>
      </c>
      <c r="AI1067" s="360"/>
      <c r="AJ1067" s="360"/>
      <c r="AK1067" s="364"/>
      <c r="AL1067" s="365" t="str">
        <f t="shared" si="1199"/>
        <v/>
      </c>
      <c r="AM1067" s="363" t="str">
        <f t="shared" si="1200"/>
        <v/>
      </c>
      <c r="AN1067" s="366" t="str">
        <f t="shared" si="1201"/>
        <v/>
      </c>
      <c r="AO1067" s="360"/>
      <c r="AP1067" s="360"/>
      <c r="AQ1067" s="360" t="str">
        <f t="shared" si="1202"/>
        <v/>
      </c>
      <c r="AR1067" s="348" t="str">
        <f t="shared" si="1159"/>
        <v/>
      </c>
      <c r="AS1067" s="360"/>
      <c r="AT1067" s="348" t="str">
        <f t="shared" si="1160"/>
        <v/>
      </c>
      <c r="AU1067" s="360"/>
      <c r="AV1067" s="348" t="str">
        <f t="shared" si="1161"/>
        <v/>
      </c>
      <c r="AW1067" s="360"/>
      <c r="AX1067" s="348" t="str">
        <f t="shared" si="1162"/>
        <v/>
      </c>
      <c r="AY1067" s="360"/>
      <c r="AZ1067" s="348" t="str">
        <f t="shared" si="1163"/>
        <v/>
      </c>
      <c r="BA1067" s="367"/>
      <c r="BB1067" s="348" t="str">
        <f t="shared" si="1164"/>
        <v/>
      </c>
      <c r="BC1067" s="350" t="str">
        <f t="shared" si="1167"/>
        <v/>
      </c>
      <c r="BD1067" s="350" t="str">
        <f t="shared" si="1168"/>
        <v/>
      </c>
      <c r="BE1067" s="360"/>
      <c r="BF1067" s="361"/>
      <c r="BG1067" s="362" t="str">
        <f t="shared" si="1203"/>
        <v/>
      </c>
      <c r="BH1067" s="354" t="str">
        <f t="shared" si="1169"/>
        <v/>
      </c>
      <c r="BI1067" s="350" t="str">
        <f t="shared" si="1170"/>
        <v/>
      </c>
      <c r="BJ1067" s="113" t="str">
        <f t="shared" si="1171"/>
        <v/>
      </c>
      <c r="BK1067" s="347" t="str">
        <f t="shared" si="1196"/>
        <v/>
      </c>
      <c r="BR1067" s="307"/>
      <c r="BS1067" s="51" t="str">
        <f t="shared" si="1172"/>
        <v/>
      </c>
      <c r="BT1067" s="51" t="str">
        <f t="shared" si="1173"/>
        <v/>
      </c>
      <c r="BU1067" s="51" t="str">
        <f t="shared" si="1174"/>
        <v/>
      </c>
      <c r="BV1067" s="51" t="str">
        <f t="shared" si="1175"/>
        <v/>
      </c>
      <c r="BW1067" s="51" t="str">
        <f t="shared" si="1176"/>
        <v/>
      </c>
      <c r="BX1067" s="51" t="str">
        <f t="shared" si="1177"/>
        <v/>
      </c>
      <c r="BY1067" s="51" t="str">
        <f t="shared" si="1178"/>
        <v/>
      </c>
      <c r="BZ1067" s="51" t="str">
        <f t="shared" si="1179"/>
        <v/>
      </c>
      <c r="CA1067" s="51" t="str">
        <f t="shared" si="1180"/>
        <v/>
      </c>
      <c r="CB1067" s="51" t="str">
        <f t="shared" si="1181"/>
        <v/>
      </c>
      <c r="CC1067" s="51" t="str">
        <f t="shared" si="1165"/>
        <v/>
      </c>
      <c r="CD1067" s="51" t="str">
        <f t="shared" si="1166"/>
        <v/>
      </c>
      <c r="CE1067" s="51" t="str">
        <f t="shared" si="1182"/>
        <v/>
      </c>
      <c r="CF1067" s="51"/>
      <c r="CH1067" s="53" t="str">
        <f t="shared" si="1183"/>
        <v/>
      </c>
      <c r="CI1067" s="53" t="str">
        <f t="shared" si="1184"/>
        <v/>
      </c>
      <c r="CJ1067" s="54" t="str">
        <f t="shared" si="1185"/>
        <v/>
      </c>
      <c r="CK1067" s="53" t="str">
        <f t="shared" si="1186"/>
        <v/>
      </c>
      <c r="CL1067" s="53" t="str">
        <f t="shared" si="1187"/>
        <v/>
      </c>
      <c r="CM1067" s="53" t="str">
        <f t="shared" si="1188"/>
        <v/>
      </c>
      <c r="CN1067" s="53" t="str">
        <f t="shared" si="1189"/>
        <v/>
      </c>
      <c r="CO1067" s="53" t="str">
        <f t="shared" si="1190"/>
        <v/>
      </c>
      <c r="CP1067" s="53" t="str">
        <f t="shared" si="1191"/>
        <v/>
      </c>
      <c r="CQ1067" s="53" t="str">
        <f t="shared" si="1192"/>
        <v/>
      </c>
      <c r="CR1067" s="53" t="str">
        <f t="shared" si="1193"/>
        <v/>
      </c>
      <c r="CS1067" s="53" t="str">
        <f t="shared" si="1194"/>
        <v/>
      </c>
      <c r="CT1067" s="53" t="str">
        <f t="shared" si="1195"/>
        <v/>
      </c>
      <c r="CU1067" s="53" t="str">
        <f t="shared" si="1204"/>
        <v/>
      </c>
    </row>
    <row r="1068" spans="1:99" hidden="1" x14ac:dyDescent="0.3">
      <c r="A1068" s="40">
        <v>1130</v>
      </c>
      <c r="B1068" s="141"/>
      <c r="C1068" s="142"/>
      <c r="D1068" s="144"/>
      <c r="E1068" s="144"/>
      <c r="F1068" s="312"/>
      <c r="G1068" s="144" t="s">
        <v>141</v>
      </c>
      <c r="H1068" s="314"/>
      <c r="I1068" s="314"/>
      <c r="J1068" s="315" t="str">
        <f t="shared" si="1139"/>
        <v/>
      </c>
      <c r="K1068" s="316" t="str">
        <f t="shared" si="1140"/>
        <v/>
      </c>
      <c r="L1068" s="317" t="str">
        <f t="shared" si="1141"/>
        <v/>
      </c>
      <c r="M1068" s="316" t="str">
        <f t="shared" si="1142"/>
        <v/>
      </c>
      <c r="N1068" s="317" t="str">
        <f t="shared" si="1143"/>
        <v/>
      </c>
      <c r="O1068" s="316" t="str">
        <f t="shared" si="1144"/>
        <v/>
      </c>
      <c r="P1068" s="317" t="str">
        <f t="shared" si="1145"/>
        <v/>
      </c>
      <c r="Q1068" s="318" t="str">
        <f t="shared" si="1146"/>
        <v/>
      </c>
      <c r="R1068" s="319" t="str">
        <f t="shared" si="1147"/>
        <v/>
      </c>
      <c r="S1068" s="318" t="str">
        <f t="shared" si="1148"/>
        <v/>
      </c>
      <c r="T1068" s="317" t="str">
        <f t="shared" si="1149"/>
        <v/>
      </c>
      <c r="U1068" s="318" t="str">
        <f t="shared" si="1150"/>
        <v/>
      </c>
      <c r="V1068" s="319" t="str">
        <f t="shared" si="1151"/>
        <v/>
      </c>
      <c r="W1068" s="318" t="str">
        <f t="shared" si="1152"/>
        <v/>
      </c>
      <c r="X1068" s="319" t="str">
        <f t="shared" si="1153"/>
        <v/>
      </c>
      <c r="Y1068" s="318" t="str">
        <f t="shared" si="1154"/>
        <v/>
      </c>
      <c r="Z1068" s="319" t="str">
        <f t="shared" si="1155"/>
        <v/>
      </c>
      <c r="AA1068" s="317" t="str">
        <f t="shared" si="1156"/>
        <v/>
      </c>
      <c r="AB1068" s="97" t="str">
        <f t="shared" si="1157"/>
        <v/>
      </c>
      <c r="AC1068" s="143" t="str">
        <f t="shared" si="1158"/>
        <v/>
      </c>
      <c r="AD1068" s="143" t="str">
        <f t="shared" si="1197"/>
        <v/>
      </c>
      <c r="AE1068" s="360"/>
      <c r="AF1068" s="360"/>
      <c r="AG1068" s="364"/>
      <c r="AH1068" s="363" t="str">
        <f t="shared" si="1198"/>
        <v/>
      </c>
      <c r="AI1068" s="360"/>
      <c r="AJ1068" s="360"/>
      <c r="AK1068" s="364"/>
      <c r="AL1068" s="365" t="str">
        <f t="shared" si="1199"/>
        <v/>
      </c>
      <c r="AM1068" s="363" t="str">
        <f t="shared" si="1200"/>
        <v/>
      </c>
      <c r="AN1068" s="366" t="str">
        <f t="shared" si="1201"/>
        <v/>
      </c>
      <c r="AO1068" s="360"/>
      <c r="AP1068" s="360"/>
      <c r="AQ1068" s="360" t="str">
        <f t="shared" si="1202"/>
        <v/>
      </c>
      <c r="AR1068" s="348" t="str">
        <f t="shared" si="1159"/>
        <v/>
      </c>
      <c r="AS1068" s="360"/>
      <c r="AT1068" s="348" t="str">
        <f t="shared" si="1160"/>
        <v/>
      </c>
      <c r="AU1068" s="360"/>
      <c r="AV1068" s="348" t="str">
        <f t="shared" si="1161"/>
        <v/>
      </c>
      <c r="AW1068" s="360"/>
      <c r="AX1068" s="348" t="str">
        <f t="shared" si="1162"/>
        <v/>
      </c>
      <c r="AY1068" s="360"/>
      <c r="AZ1068" s="348" t="str">
        <f t="shared" si="1163"/>
        <v/>
      </c>
      <c r="BA1068" s="367"/>
      <c r="BB1068" s="348" t="str">
        <f t="shared" si="1164"/>
        <v/>
      </c>
      <c r="BC1068" s="350" t="str">
        <f t="shared" si="1167"/>
        <v/>
      </c>
      <c r="BD1068" s="350" t="str">
        <f t="shared" si="1168"/>
        <v/>
      </c>
      <c r="BE1068" s="360"/>
      <c r="BF1068" s="361"/>
      <c r="BG1068" s="362" t="str">
        <f t="shared" si="1203"/>
        <v/>
      </c>
      <c r="BH1068" s="354" t="str">
        <f t="shared" si="1169"/>
        <v/>
      </c>
      <c r="BI1068" s="350" t="str">
        <f t="shared" si="1170"/>
        <v/>
      </c>
      <c r="BJ1068" s="113" t="str">
        <f t="shared" si="1171"/>
        <v/>
      </c>
      <c r="BK1068" s="347" t="str">
        <f t="shared" si="1196"/>
        <v/>
      </c>
      <c r="BR1068" s="307"/>
      <c r="BS1068" s="51" t="str">
        <f t="shared" si="1172"/>
        <v/>
      </c>
      <c r="BT1068" s="51" t="str">
        <f t="shared" si="1173"/>
        <v/>
      </c>
      <c r="BU1068" s="51" t="str">
        <f t="shared" si="1174"/>
        <v/>
      </c>
      <c r="BV1068" s="51" t="str">
        <f t="shared" si="1175"/>
        <v/>
      </c>
      <c r="BW1068" s="51" t="str">
        <f t="shared" si="1176"/>
        <v/>
      </c>
      <c r="BX1068" s="51" t="str">
        <f t="shared" si="1177"/>
        <v/>
      </c>
      <c r="BY1068" s="51" t="str">
        <f t="shared" si="1178"/>
        <v/>
      </c>
      <c r="BZ1068" s="51" t="str">
        <f t="shared" si="1179"/>
        <v/>
      </c>
      <c r="CA1068" s="51" t="str">
        <f t="shared" si="1180"/>
        <v/>
      </c>
      <c r="CB1068" s="51" t="str">
        <f t="shared" si="1181"/>
        <v/>
      </c>
      <c r="CC1068" s="51" t="str">
        <f t="shared" si="1165"/>
        <v/>
      </c>
      <c r="CD1068" s="51" t="str">
        <f t="shared" si="1166"/>
        <v/>
      </c>
      <c r="CE1068" s="51" t="str">
        <f t="shared" si="1182"/>
        <v/>
      </c>
      <c r="CF1068" s="51"/>
      <c r="CH1068" s="53" t="str">
        <f t="shared" si="1183"/>
        <v/>
      </c>
      <c r="CI1068" s="53" t="str">
        <f t="shared" si="1184"/>
        <v/>
      </c>
      <c r="CJ1068" s="54" t="str">
        <f t="shared" si="1185"/>
        <v/>
      </c>
      <c r="CK1068" s="53" t="str">
        <f t="shared" si="1186"/>
        <v/>
      </c>
      <c r="CL1068" s="53" t="str">
        <f t="shared" si="1187"/>
        <v/>
      </c>
      <c r="CM1068" s="53" t="str">
        <f t="shared" si="1188"/>
        <v/>
      </c>
      <c r="CN1068" s="53" t="str">
        <f t="shared" si="1189"/>
        <v/>
      </c>
      <c r="CO1068" s="53" t="str">
        <f t="shared" si="1190"/>
        <v/>
      </c>
      <c r="CP1068" s="53" t="str">
        <f t="shared" si="1191"/>
        <v/>
      </c>
      <c r="CQ1068" s="53" t="str">
        <f t="shared" si="1192"/>
        <v/>
      </c>
      <c r="CR1068" s="53" t="str">
        <f t="shared" si="1193"/>
        <v/>
      </c>
      <c r="CS1068" s="53" t="str">
        <f t="shared" si="1194"/>
        <v/>
      </c>
      <c r="CT1068" s="53" t="str">
        <f t="shared" si="1195"/>
        <v/>
      </c>
      <c r="CU1068" s="53" t="str">
        <f t="shared" si="1204"/>
        <v/>
      </c>
    </row>
    <row r="1069" spans="1:99" hidden="1" x14ac:dyDescent="0.3">
      <c r="A1069" s="40">
        <v>1131</v>
      </c>
      <c r="B1069" s="141"/>
      <c r="C1069" s="142"/>
      <c r="D1069" s="144"/>
      <c r="E1069" s="144"/>
      <c r="F1069" s="312"/>
      <c r="G1069" s="144" t="s">
        <v>141</v>
      </c>
      <c r="H1069" s="314"/>
      <c r="I1069" s="314"/>
      <c r="J1069" s="315" t="str">
        <f t="shared" si="1139"/>
        <v/>
      </c>
      <c r="K1069" s="316" t="str">
        <f t="shared" si="1140"/>
        <v/>
      </c>
      <c r="L1069" s="317" t="str">
        <f t="shared" si="1141"/>
        <v/>
      </c>
      <c r="M1069" s="316" t="str">
        <f t="shared" si="1142"/>
        <v/>
      </c>
      <c r="N1069" s="317" t="str">
        <f t="shared" si="1143"/>
        <v/>
      </c>
      <c r="O1069" s="316" t="str">
        <f t="shared" si="1144"/>
        <v/>
      </c>
      <c r="P1069" s="317" t="str">
        <f t="shared" si="1145"/>
        <v/>
      </c>
      <c r="Q1069" s="318" t="str">
        <f t="shared" si="1146"/>
        <v/>
      </c>
      <c r="R1069" s="319" t="str">
        <f t="shared" si="1147"/>
        <v/>
      </c>
      <c r="S1069" s="318" t="str">
        <f t="shared" si="1148"/>
        <v/>
      </c>
      <c r="T1069" s="317" t="str">
        <f t="shared" si="1149"/>
        <v/>
      </c>
      <c r="U1069" s="318" t="str">
        <f t="shared" si="1150"/>
        <v/>
      </c>
      <c r="V1069" s="319" t="str">
        <f t="shared" si="1151"/>
        <v/>
      </c>
      <c r="W1069" s="318" t="str">
        <f t="shared" si="1152"/>
        <v/>
      </c>
      <c r="X1069" s="319" t="str">
        <f t="shared" si="1153"/>
        <v/>
      </c>
      <c r="Y1069" s="318" t="str">
        <f t="shared" si="1154"/>
        <v/>
      </c>
      <c r="Z1069" s="319" t="str">
        <f t="shared" si="1155"/>
        <v/>
      </c>
      <c r="AA1069" s="317" t="str">
        <f t="shared" si="1156"/>
        <v/>
      </c>
      <c r="AB1069" s="97" t="str">
        <f t="shared" si="1157"/>
        <v/>
      </c>
      <c r="AC1069" s="143" t="str">
        <f t="shared" si="1158"/>
        <v/>
      </c>
      <c r="AD1069" s="143" t="str">
        <f t="shared" si="1197"/>
        <v/>
      </c>
      <c r="AE1069" s="360"/>
      <c r="AF1069" s="360"/>
      <c r="AG1069" s="364"/>
      <c r="AH1069" s="363" t="str">
        <f t="shared" si="1198"/>
        <v/>
      </c>
      <c r="AI1069" s="360"/>
      <c r="AJ1069" s="360"/>
      <c r="AK1069" s="364"/>
      <c r="AL1069" s="365" t="str">
        <f t="shared" si="1199"/>
        <v/>
      </c>
      <c r="AM1069" s="363" t="str">
        <f t="shared" si="1200"/>
        <v/>
      </c>
      <c r="AN1069" s="366" t="str">
        <f t="shared" si="1201"/>
        <v/>
      </c>
      <c r="AO1069" s="360"/>
      <c r="AP1069" s="360"/>
      <c r="AQ1069" s="360" t="str">
        <f t="shared" si="1202"/>
        <v/>
      </c>
      <c r="AR1069" s="348" t="str">
        <f t="shared" si="1159"/>
        <v/>
      </c>
      <c r="AS1069" s="360"/>
      <c r="AT1069" s="348" t="str">
        <f t="shared" si="1160"/>
        <v/>
      </c>
      <c r="AU1069" s="360"/>
      <c r="AV1069" s="348" t="str">
        <f t="shared" si="1161"/>
        <v/>
      </c>
      <c r="AW1069" s="360"/>
      <c r="AX1069" s="348" t="str">
        <f t="shared" si="1162"/>
        <v/>
      </c>
      <c r="AY1069" s="360"/>
      <c r="AZ1069" s="348" t="str">
        <f t="shared" si="1163"/>
        <v/>
      </c>
      <c r="BA1069" s="367"/>
      <c r="BB1069" s="348" t="str">
        <f t="shared" si="1164"/>
        <v/>
      </c>
      <c r="BC1069" s="350" t="str">
        <f t="shared" si="1167"/>
        <v/>
      </c>
      <c r="BD1069" s="350" t="str">
        <f t="shared" si="1168"/>
        <v/>
      </c>
      <c r="BE1069" s="360"/>
      <c r="BF1069" s="361"/>
      <c r="BG1069" s="362" t="str">
        <f t="shared" si="1203"/>
        <v/>
      </c>
      <c r="BH1069" s="354" t="str">
        <f t="shared" si="1169"/>
        <v/>
      </c>
      <c r="BI1069" s="350" t="str">
        <f t="shared" si="1170"/>
        <v/>
      </c>
      <c r="BJ1069" s="113" t="str">
        <f t="shared" si="1171"/>
        <v/>
      </c>
      <c r="BK1069" s="347" t="str">
        <f t="shared" si="1196"/>
        <v/>
      </c>
      <c r="BR1069" s="307"/>
      <c r="BS1069" s="51" t="str">
        <f t="shared" si="1172"/>
        <v/>
      </c>
      <c r="BT1069" s="51" t="str">
        <f t="shared" si="1173"/>
        <v/>
      </c>
      <c r="BU1069" s="51" t="str">
        <f t="shared" si="1174"/>
        <v/>
      </c>
      <c r="BV1069" s="51" t="str">
        <f t="shared" si="1175"/>
        <v/>
      </c>
      <c r="BW1069" s="51" t="str">
        <f t="shared" si="1176"/>
        <v/>
      </c>
      <c r="BX1069" s="51" t="str">
        <f t="shared" si="1177"/>
        <v/>
      </c>
      <c r="BY1069" s="51" t="str">
        <f t="shared" si="1178"/>
        <v/>
      </c>
      <c r="BZ1069" s="51" t="str">
        <f t="shared" si="1179"/>
        <v/>
      </c>
      <c r="CA1069" s="51" t="str">
        <f t="shared" si="1180"/>
        <v/>
      </c>
      <c r="CB1069" s="51" t="str">
        <f t="shared" si="1181"/>
        <v/>
      </c>
      <c r="CC1069" s="51" t="str">
        <f t="shared" si="1165"/>
        <v/>
      </c>
      <c r="CD1069" s="51" t="str">
        <f t="shared" si="1166"/>
        <v/>
      </c>
      <c r="CE1069" s="51" t="str">
        <f t="shared" si="1182"/>
        <v/>
      </c>
      <c r="CF1069" s="51"/>
      <c r="CH1069" s="53" t="str">
        <f t="shared" si="1183"/>
        <v/>
      </c>
      <c r="CI1069" s="53" t="str">
        <f t="shared" si="1184"/>
        <v/>
      </c>
      <c r="CJ1069" s="54" t="str">
        <f t="shared" si="1185"/>
        <v/>
      </c>
      <c r="CK1069" s="53" t="str">
        <f t="shared" si="1186"/>
        <v/>
      </c>
      <c r="CL1069" s="53" t="str">
        <f t="shared" si="1187"/>
        <v/>
      </c>
      <c r="CM1069" s="53" t="str">
        <f t="shared" si="1188"/>
        <v/>
      </c>
      <c r="CN1069" s="53" t="str">
        <f t="shared" si="1189"/>
        <v/>
      </c>
      <c r="CO1069" s="53" t="str">
        <f t="shared" si="1190"/>
        <v/>
      </c>
      <c r="CP1069" s="53" t="str">
        <f t="shared" si="1191"/>
        <v/>
      </c>
      <c r="CQ1069" s="53" t="str">
        <f t="shared" si="1192"/>
        <v/>
      </c>
      <c r="CR1069" s="53" t="str">
        <f t="shared" si="1193"/>
        <v/>
      </c>
      <c r="CS1069" s="53" t="str">
        <f t="shared" si="1194"/>
        <v/>
      </c>
      <c r="CT1069" s="53" t="str">
        <f t="shared" si="1195"/>
        <v/>
      </c>
      <c r="CU1069" s="53" t="str">
        <f t="shared" si="1204"/>
        <v/>
      </c>
    </row>
    <row r="1070" spans="1:99" hidden="1" x14ac:dyDescent="0.3">
      <c r="A1070" s="40">
        <v>1132</v>
      </c>
      <c r="B1070" s="141"/>
      <c r="C1070" s="142"/>
      <c r="D1070" s="144"/>
      <c r="E1070" s="144"/>
      <c r="F1070" s="312"/>
      <c r="G1070" s="144" t="s">
        <v>141</v>
      </c>
      <c r="H1070" s="314"/>
      <c r="I1070" s="314"/>
      <c r="J1070" s="315" t="str">
        <f t="shared" si="1139"/>
        <v/>
      </c>
      <c r="K1070" s="316" t="str">
        <f t="shared" si="1140"/>
        <v/>
      </c>
      <c r="L1070" s="317" t="str">
        <f t="shared" si="1141"/>
        <v/>
      </c>
      <c r="M1070" s="316" t="str">
        <f t="shared" si="1142"/>
        <v/>
      </c>
      <c r="N1070" s="317" t="str">
        <f t="shared" si="1143"/>
        <v/>
      </c>
      <c r="O1070" s="316" t="str">
        <f t="shared" si="1144"/>
        <v/>
      </c>
      <c r="P1070" s="317" t="str">
        <f t="shared" si="1145"/>
        <v/>
      </c>
      <c r="Q1070" s="318" t="str">
        <f t="shared" si="1146"/>
        <v/>
      </c>
      <c r="R1070" s="319" t="str">
        <f t="shared" si="1147"/>
        <v/>
      </c>
      <c r="S1070" s="318" t="str">
        <f t="shared" si="1148"/>
        <v/>
      </c>
      <c r="T1070" s="317" t="str">
        <f t="shared" si="1149"/>
        <v/>
      </c>
      <c r="U1070" s="318" t="str">
        <f t="shared" si="1150"/>
        <v/>
      </c>
      <c r="V1070" s="319" t="str">
        <f t="shared" si="1151"/>
        <v/>
      </c>
      <c r="W1070" s="318" t="str">
        <f t="shared" si="1152"/>
        <v/>
      </c>
      <c r="X1070" s="319" t="str">
        <f t="shared" si="1153"/>
        <v/>
      </c>
      <c r="Y1070" s="318" t="str">
        <f t="shared" si="1154"/>
        <v/>
      </c>
      <c r="Z1070" s="319" t="str">
        <f t="shared" si="1155"/>
        <v/>
      </c>
      <c r="AA1070" s="317" t="str">
        <f t="shared" si="1156"/>
        <v/>
      </c>
      <c r="AB1070" s="97" t="str">
        <f t="shared" si="1157"/>
        <v/>
      </c>
      <c r="AC1070" s="143" t="str">
        <f t="shared" si="1158"/>
        <v/>
      </c>
      <c r="AD1070" s="143" t="str">
        <f t="shared" si="1197"/>
        <v/>
      </c>
      <c r="AE1070" s="360"/>
      <c r="AF1070" s="360"/>
      <c r="AG1070" s="364"/>
      <c r="AH1070" s="363" t="str">
        <f t="shared" si="1198"/>
        <v/>
      </c>
      <c r="AI1070" s="360"/>
      <c r="AJ1070" s="360"/>
      <c r="AK1070" s="364"/>
      <c r="AL1070" s="365" t="str">
        <f t="shared" si="1199"/>
        <v/>
      </c>
      <c r="AM1070" s="363" t="str">
        <f t="shared" si="1200"/>
        <v/>
      </c>
      <c r="AN1070" s="366" t="str">
        <f t="shared" si="1201"/>
        <v/>
      </c>
      <c r="AO1070" s="360"/>
      <c r="AP1070" s="360"/>
      <c r="AQ1070" s="360" t="str">
        <f t="shared" si="1202"/>
        <v/>
      </c>
      <c r="AR1070" s="348" t="str">
        <f t="shared" si="1159"/>
        <v/>
      </c>
      <c r="AS1070" s="360"/>
      <c r="AT1070" s="348" t="str">
        <f t="shared" si="1160"/>
        <v/>
      </c>
      <c r="AU1070" s="360"/>
      <c r="AV1070" s="348" t="str">
        <f t="shared" si="1161"/>
        <v/>
      </c>
      <c r="AW1070" s="360"/>
      <c r="AX1070" s="348" t="str">
        <f t="shared" si="1162"/>
        <v/>
      </c>
      <c r="AY1070" s="360"/>
      <c r="AZ1070" s="348" t="str">
        <f t="shared" si="1163"/>
        <v/>
      </c>
      <c r="BA1070" s="367"/>
      <c r="BB1070" s="348" t="str">
        <f t="shared" si="1164"/>
        <v/>
      </c>
      <c r="BC1070" s="350" t="str">
        <f t="shared" si="1167"/>
        <v/>
      </c>
      <c r="BD1070" s="350" t="str">
        <f t="shared" si="1168"/>
        <v/>
      </c>
      <c r="BE1070" s="360"/>
      <c r="BF1070" s="361"/>
      <c r="BG1070" s="362" t="str">
        <f t="shared" si="1203"/>
        <v/>
      </c>
      <c r="BH1070" s="354" t="str">
        <f t="shared" si="1169"/>
        <v/>
      </c>
      <c r="BI1070" s="350" t="str">
        <f t="shared" si="1170"/>
        <v/>
      </c>
      <c r="BJ1070" s="113" t="str">
        <f t="shared" si="1171"/>
        <v/>
      </c>
      <c r="BK1070" s="347" t="str">
        <f t="shared" si="1196"/>
        <v/>
      </c>
      <c r="BR1070" s="307"/>
      <c r="BS1070" s="51" t="str">
        <f t="shared" si="1172"/>
        <v/>
      </c>
      <c r="BT1070" s="51" t="str">
        <f t="shared" si="1173"/>
        <v/>
      </c>
      <c r="BU1070" s="51" t="str">
        <f t="shared" si="1174"/>
        <v/>
      </c>
      <c r="BV1070" s="51" t="str">
        <f t="shared" si="1175"/>
        <v/>
      </c>
      <c r="BW1070" s="51" t="str">
        <f t="shared" si="1176"/>
        <v/>
      </c>
      <c r="BX1070" s="51" t="str">
        <f t="shared" si="1177"/>
        <v/>
      </c>
      <c r="BY1070" s="51" t="str">
        <f t="shared" si="1178"/>
        <v/>
      </c>
      <c r="BZ1070" s="51" t="str">
        <f t="shared" si="1179"/>
        <v/>
      </c>
      <c r="CA1070" s="51" t="str">
        <f t="shared" si="1180"/>
        <v/>
      </c>
      <c r="CB1070" s="51" t="str">
        <f t="shared" si="1181"/>
        <v/>
      </c>
      <c r="CC1070" s="51" t="str">
        <f t="shared" si="1165"/>
        <v/>
      </c>
      <c r="CD1070" s="51" t="str">
        <f t="shared" si="1166"/>
        <v/>
      </c>
      <c r="CE1070" s="51" t="str">
        <f t="shared" si="1182"/>
        <v/>
      </c>
      <c r="CF1070" s="51"/>
      <c r="CH1070" s="53" t="str">
        <f t="shared" si="1183"/>
        <v/>
      </c>
      <c r="CI1070" s="53" t="str">
        <f t="shared" si="1184"/>
        <v/>
      </c>
      <c r="CJ1070" s="54" t="str">
        <f t="shared" si="1185"/>
        <v/>
      </c>
      <c r="CK1070" s="53" t="str">
        <f t="shared" si="1186"/>
        <v/>
      </c>
      <c r="CL1070" s="53" t="str">
        <f t="shared" si="1187"/>
        <v/>
      </c>
      <c r="CM1070" s="53" t="str">
        <f t="shared" si="1188"/>
        <v/>
      </c>
      <c r="CN1070" s="53" t="str">
        <f t="shared" si="1189"/>
        <v/>
      </c>
      <c r="CO1070" s="53" t="str">
        <f t="shared" si="1190"/>
        <v/>
      </c>
      <c r="CP1070" s="53" t="str">
        <f t="shared" si="1191"/>
        <v/>
      </c>
      <c r="CQ1070" s="53" t="str">
        <f t="shared" si="1192"/>
        <v/>
      </c>
      <c r="CR1070" s="53" t="str">
        <f t="shared" si="1193"/>
        <v/>
      </c>
      <c r="CS1070" s="53" t="str">
        <f t="shared" si="1194"/>
        <v/>
      </c>
      <c r="CT1070" s="53" t="str">
        <f t="shared" si="1195"/>
        <v/>
      </c>
      <c r="CU1070" s="53" t="str">
        <f t="shared" si="1204"/>
        <v/>
      </c>
    </row>
    <row r="1071" spans="1:99" hidden="1" x14ac:dyDescent="0.3">
      <c r="A1071" s="40">
        <v>1133</v>
      </c>
      <c r="B1071" s="141"/>
      <c r="C1071" s="142"/>
      <c r="D1071" s="144"/>
      <c r="E1071" s="144"/>
      <c r="F1071" s="312"/>
      <c r="G1071" s="144" t="s">
        <v>141</v>
      </c>
      <c r="H1071" s="314"/>
      <c r="I1071" s="314"/>
      <c r="J1071" s="315" t="str">
        <f t="shared" si="1139"/>
        <v/>
      </c>
      <c r="K1071" s="316" t="str">
        <f t="shared" si="1140"/>
        <v/>
      </c>
      <c r="L1071" s="317" t="str">
        <f t="shared" si="1141"/>
        <v/>
      </c>
      <c r="M1071" s="316" t="str">
        <f t="shared" si="1142"/>
        <v/>
      </c>
      <c r="N1071" s="317" t="str">
        <f t="shared" si="1143"/>
        <v/>
      </c>
      <c r="O1071" s="316" t="str">
        <f t="shared" si="1144"/>
        <v/>
      </c>
      <c r="P1071" s="317" t="str">
        <f t="shared" si="1145"/>
        <v/>
      </c>
      <c r="Q1071" s="318" t="str">
        <f t="shared" si="1146"/>
        <v/>
      </c>
      <c r="R1071" s="319" t="str">
        <f t="shared" si="1147"/>
        <v/>
      </c>
      <c r="S1071" s="318" t="str">
        <f t="shared" si="1148"/>
        <v/>
      </c>
      <c r="T1071" s="317" t="str">
        <f t="shared" si="1149"/>
        <v/>
      </c>
      <c r="U1071" s="318" t="str">
        <f t="shared" si="1150"/>
        <v/>
      </c>
      <c r="V1071" s="319" t="str">
        <f t="shared" si="1151"/>
        <v/>
      </c>
      <c r="W1071" s="318" t="str">
        <f t="shared" si="1152"/>
        <v/>
      </c>
      <c r="X1071" s="319" t="str">
        <f t="shared" si="1153"/>
        <v/>
      </c>
      <c r="Y1071" s="318" t="str">
        <f t="shared" si="1154"/>
        <v/>
      </c>
      <c r="Z1071" s="319" t="str">
        <f t="shared" si="1155"/>
        <v/>
      </c>
      <c r="AA1071" s="317" t="str">
        <f t="shared" si="1156"/>
        <v/>
      </c>
      <c r="AB1071" s="97" t="str">
        <f t="shared" si="1157"/>
        <v/>
      </c>
      <c r="AC1071" s="143" t="str">
        <f t="shared" si="1158"/>
        <v/>
      </c>
      <c r="AD1071" s="143" t="str">
        <f t="shared" si="1197"/>
        <v/>
      </c>
      <c r="AE1071" s="360"/>
      <c r="AF1071" s="360"/>
      <c r="AG1071" s="364"/>
      <c r="AH1071" s="363" t="str">
        <f t="shared" si="1198"/>
        <v/>
      </c>
      <c r="AI1071" s="360"/>
      <c r="AJ1071" s="360"/>
      <c r="AK1071" s="364"/>
      <c r="AL1071" s="365" t="str">
        <f t="shared" si="1199"/>
        <v/>
      </c>
      <c r="AM1071" s="363" t="str">
        <f t="shared" si="1200"/>
        <v/>
      </c>
      <c r="AN1071" s="366" t="str">
        <f t="shared" si="1201"/>
        <v/>
      </c>
      <c r="AO1071" s="360"/>
      <c r="AP1071" s="360"/>
      <c r="AQ1071" s="360" t="str">
        <f t="shared" si="1202"/>
        <v/>
      </c>
      <c r="AR1071" s="348" t="str">
        <f t="shared" si="1159"/>
        <v/>
      </c>
      <c r="AS1071" s="360"/>
      <c r="AT1071" s="348" t="str">
        <f t="shared" si="1160"/>
        <v/>
      </c>
      <c r="AU1071" s="360"/>
      <c r="AV1071" s="348" t="str">
        <f t="shared" si="1161"/>
        <v/>
      </c>
      <c r="AW1071" s="360"/>
      <c r="AX1071" s="348" t="str">
        <f t="shared" si="1162"/>
        <v/>
      </c>
      <c r="AY1071" s="360"/>
      <c r="AZ1071" s="348" t="str">
        <f t="shared" si="1163"/>
        <v/>
      </c>
      <c r="BA1071" s="367"/>
      <c r="BB1071" s="348" t="str">
        <f t="shared" si="1164"/>
        <v/>
      </c>
      <c r="BC1071" s="350" t="str">
        <f t="shared" si="1167"/>
        <v/>
      </c>
      <c r="BD1071" s="350" t="str">
        <f t="shared" si="1168"/>
        <v/>
      </c>
      <c r="BE1071" s="360"/>
      <c r="BF1071" s="361"/>
      <c r="BG1071" s="362" t="str">
        <f t="shared" si="1203"/>
        <v/>
      </c>
      <c r="BH1071" s="354" t="str">
        <f t="shared" si="1169"/>
        <v/>
      </c>
      <c r="BI1071" s="350" t="str">
        <f t="shared" si="1170"/>
        <v/>
      </c>
      <c r="BJ1071" s="113" t="str">
        <f t="shared" si="1171"/>
        <v/>
      </c>
      <c r="BK1071" s="347" t="str">
        <f t="shared" si="1196"/>
        <v/>
      </c>
      <c r="BR1071" s="307"/>
      <c r="BS1071" s="51" t="str">
        <f t="shared" si="1172"/>
        <v/>
      </c>
      <c r="BT1071" s="51" t="str">
        <f t="shared" si="1173"/>
        <v/>
      </c>
      <c r="BU1071" s="51" t="str">
        <f t="shared" si="1174"/>
        <v/>
      </c>
      <c r="BV1071" s="51" t="str">
        <f t="shared" si="1175"/>
        <v/>
      </c>
      <c r="BW1071" s="51" t="str">
        <f t="shared" si="1176"/>
        <v/>
      </c>
      <c r="BX1071" s="51" t="str">
        <f t="shared" si="1177"/>
        <v/>
      </c>
      <c r="BY1071" s="51" t="str">
        <f t="shared" si="1178"/>
        <v/>
      </c>
      <c r="BZ1071" s="51" t="str">
        <f t="shared" si="1179"/>
        <v/>
      </c>
      <c r="CA1071" s="51" t="str">
        <f t="shared" si="1180"/>
        <v/>
      </c>
      <c r="CB1071" s="51" t="str">
        <f t="shared" si="1181"/>
        <v/>
      </c>
      <c r="CC1071" s="51" t="str">
        <f t="shared" si="1165"/>
        <v/>
      </c>
      <c r="CD1071" s="51" t="str">
        <f t="shared" si="1166"/>
        <v/>
      </c>
      <c r="CE1071" s="51" t="str">
        <f t="shared" si="1182"/>
        <v/>
      </c>
      <c r="CF1071" s="51"/>
      <c r="CH1071" s="53" t="str">
        <f t="shared" si="1183"/>
        <v/>
      </c>
      <c r="CI1071" s="53" t="str">
        <f t="shared" si="1184"/>
        <v/>
      </c>
      <c r="CJ1071" s="54" t="str">
        <f t="shared" si="1185"/>
        <v/>
      </c>
      <c r="CK1071" s="53" t="str">
        <f t="shared" si="1186"/>
        <v/>
      </c>
      <c r="CL1071" s="53" t="str">
        <f t="shared" si="1187"/>
        <v/>
      </c>
      <c r="CM1071" s="53" t="str">
        <f t="shared" si="1188"/>
        <v/>
      </c>
      <c r="CN1071" s="53" t="str">
        <f t="shared" si="1189"/>
        <v/>
      </c>
      <c r="CO1071" s="53" t="str">
        <f t="shared" si="1190"/>
        <v/>
      </c>
      <c r="CP1071" s="53" t="str">
        <f t="shared" si="1191"/>
        <v/>
      </c>
      <c r="CQ1071" s="53" t="str">
        <f t="shared" si="1192"/>
        <v/>
      </c>
      <c r="CR1071" s="53" t="str">
        <f t="shared" si="1193"/>
        <v/>
      </c>
      <c r="CS1071" s="53" t="str">
        <f t="shared" si="1194"/>
        <v/>
      </c>
      <c r="CT1071" s="53" t="str">
        <f t="shared" si="1195"/>
        <v/>
      </c>
      <c r="CU1071" s="53" t="str">
        <f t="shared" si="1204"/>
        <v/>
      </c>
    </row>
    <row r="1072" spans="1:99" hidden="1" x14ac:dyDescent="0.3">
      <c r="A1072" s="40">
        <v>1134</v>
      </c>
      <c r="B1072" s="141"/>
      <c r="C1072" s="142"/>
      <c r="D1072" s="144"/>
      <c r="E1072" s="144"/>
      <c r="F1072" s="312"/>
      <c r="G1072" s="144" t="s">
        <v>141</v>
      </c>
      <c r="H1072" s="314"/>
      <c r="I1072" s="314"/>
      <c r="J1072" s="315" t="str">
        <f t="shared" si="1139"/>
        <v/>
      </c>
      <c r="K1072" s="316" t="str">
        <f t="shared" si="1140"/>
        <v/>
      </c>
      <c r="L1072" s="317" t="str">
        <f t="shared" si="1141"/>
        <v/>
      </c>
      <c r="M1072" s="316" t="str">
        <f t="shared" si="1142"/>
        <v/>
      </c>
      <c r="N1072" s="317" t="str">
        <f t="shared" si="1143"/>
        <v/>
      </c>
      <c r="O1072" s="316" t="str">
        <f t="shared" si="1144"/>
        <v/>
      </c>
      <c r="P1072" s="317" t="str">
        <f t="shared" si="1145"/>
        <v/>
      </c>
      <c r="Q1072" s="318" t="str">
        <f t="shared" si="1146"/>
        <v/>
      </c>
      <c r="R1072" s="319" t="str">
        <f t="shared" si="1147"/>
        <v/>
      </c>
      <c r="S1072" s="318" t="str">
        <f t="shared" si="1148"/>
        <v/>
      </c>
      <c r="T1072" s="317" t="str">
        <f t="shared" si="1149"/>
        <v/>
      </c>
      <c r="U1072" s="318" t="str">
        <f t="shared" si="1150"/>
        <v/>
      </c>
      <c r="V1072" s="319" t="str">
        <f t="shared" si="1151"/>
        <v/>
      </c>
      <c r="W1072" s="318" t="str">
        <f t="shared" si="1152"/>
        <v/>
      </c>
      <c r="X1072" s="319" t="str">
        <f t="shared" si="1153"/>
        <v/>
      </c>
      <c r="Y1072" s="318" t="str">
        <f t="shared" si="1154"/>
        <v/>
      </c>
      <c r="Z1072" s="319" t="str">
        <f t="shared" si="1155"/>
        <v/>
      </c>
      <c r="AA1072" s="317" t="str">
        <f t="shared" si="1156"/>
        <v/>
      </c>
      <c r="AB1072" s="97" t="str">
        <f t="shared" si="1157"/>
        <v/>
      </c>
      <c r="AC1072" s="143" t="str">
        <f t="shared" si="1158"/>
        <v/>
      </c>
      <c r="AD1072" s="143" t="str">
        <f t="shared" si="1197"/>
        <v/>
      </c>
      <c r="AE1072" s="360"/>
      <c r="AF1072" s="360"/>
      <c r="AG1072" s="364"/>
      <c r="AH1072" s="363" t="str">
        <f t="shared" si="1198"/>
        <v/>
      </c>
      <c r="AI1072" s="360"/>
      <c r="AJ1072" s="360"/>
      <c r="AK1072" s="364"/>
      <c r="AL1072" s="365" t="str">
        <f t="shared" si="1199"/>
        <v/>
      </c>
      <c r="AM1072" s="363" t="str">
        <f t="shared" si="1200"/>
        <v/>
      </c>
      <c r="AN1072" s="366" t="str">
        <f t="shared" si="1201"/>
        <v/>
      </c>
      <c r="AO1072" s="360"/>
      <c r="AP1072" s="360"/>
      <c r="AQ1072" s="360" t="str">
        <f t="shared" si="1202"/>
        <v/>
      </c>
      <c r="AR1072" s="348" t="str">
        <f t="shared" si="1159"/>
        <v/>
      </c>
      <c r="AS1072" s="360"/>
      <c r="AT1072" s="348" t="str">
        <f t="shared" si="1160"/>
        <v/>
      </c>
      <c r="AU1072" s="360"/>
      <c r="AV1072" s="348" t="str">
        <f t="shared" si="1161"/>
        <v/>
      </c>
      <c r="AW1072" s="360"/>
      <c r="AX1072" s="348" t="str">
        <f t="shared" si="1162"/>
        <v/>
      </c>
      <c r="AY1072" s="360"/>
      <c r="AZ1072" s="348" t="str">
        <f t="shared" si="1163"/>
        <v/>
      </c>
      <c r="BA1072" s="367"/>
      <c r="BB1072" s="348" t="str">
        <f t="shared" si="1164"/>
        <v/>
      </c>
      <c r="BC1072" s="350" t="str">
        <f t="shared" si="1167"/>
        <v/>
      </c>
      <c r="BD1072" s="350" t="str">
        <f t="shared" si="1168"/>
        <v/>
      </c>
      <c r="BE1072" s="360"/>
      <c r="BF1072" s="361"/>
      <c r="BG1072" s="362" t="str">
        <f t="shared" si="1203"/>
        <v/>
      </c>
      <c r="BH1072" s="354" t="str">
        <f t="shared" si="1169"/>
        <v/>
      </c>
      <c r="BI1072" s="350" t="str">
        <f t="shared" si="1170"/>
        <v/>
      </c>
      <c r="BJ1072" s="113" t="str">
        <f t="shared" si="1171"/>
        <v/>
      </c>
      <c r="BK1072" s="347" t="str">
        <f t="shared" si="1196"/>
        <v/>
      </c>
      <c r="BR1072" s="307"/>
      <c r="BS1072" s="51" t="str">
        <f t="shared" si="1172"/>
        <v/>
      </c>
      <c r="BT1072" s="51" t="str">
        <f t="shared" si="1173"/>
        <v/>
      </c>
      <c r="BU1072" s="51" t="str">
        <f t="shared" si="1174"/>
        <v/>
      </c>
      <c r="BV1072" s="51" t="str">
        <f t="shared" si="1175"/>
        <v/>
      </c>
      <c r="BW1072" s="51" t="str">
        <f t="shared" si="1176"/>
        <v/>
      </c>
      <c r="BX1072" s="51" t="str">
        <f t="shared" si="1177"/>
        <v/>
      </c>
      <c r="BY1072" s="51" t="str">
        <f t="shared" si="1178"/>
        <v/>
      </c>
      <c r="BZ1072" s="51" t="str">
        <f t="shared" si="1179"/>
        <v/>
      </c>
      <c r="CA1072" s="51" t="str">
        <f t="shared" si="1180"/>
        <v/>
      </c>
      <c r="CB1072" s="51" t="str">
        <f t="shared" si="1181"/>
        <v/>
      </c>
      <c r="CC1072" s="51" t="str">
        <f t="shared" si="1165"/>
        <v/>
      </c>
      <c r="CD1072" s="51" t="str">
        <f t="shared" si="1166"/>
        <v/>
      </c>
      <c r="CE1072" s="51" t="str">
        <f t="shared" si="1182"/>
        <v/>
      </c>
      <c r="CF1072" s="51"/>
      <c r="CH1072" s="53" t="str">
        <f t="shared" si="1183"/>
        <v/>
      </c>
      <c r="CI1072" s="53" t="str">
        <f t="shared" si="1184"/>
        <v/>
      </c>
      <c r="CJ1072" s="54" t="str">
        <f t="shared" si="1185"/>
        <v/>
      </c>
      <c r="CK1072" s="53" t="str">
        <f t="shared" si="1186"/>
        <v/>
      </c>
      <c r="CL1072" s="53" t="str">
        <f t="shared" si="1187"/>
        <v/>
      </c>
      <c r="CM1072" s="53" t="str">
        <f t="shared" si="1188"/>
        <v/>
      </c>
      <c r="CN1072" s="53" t="str">
        <f t="shared" si="1189"/>
        <v/>
      </c>
      <c r="CO1072" s="53" t="str">
        <f t="shared" si="1190"/>
        <v/>
      </c>
      <c r="CP1072" s="53" t="str">
        <f t="shared" si="1191"/>
        <v/>
      </c>
      <c r="CQ1072" s="53" t="str">
        <f t="shared" si="1192"/>
        <v/>
      </c>
      <c r="CR1072" s="53" t="str">
        <f t="shared" si="1193"/>
        <v/>
      </c>
      <c r="CS1072" s="53" t="str">
        <f t="shared" si="1194"/>
        <v/>
      </c>
      <c r="CT1072" s="53" t="str">
        <f t="shared" si="1195"/>
        <v/>
      </c>
      <c r="CU1072" s="53" t="str">
        <f t="shared" si="1204"/>
        <v/>
      </c>
    </row>
    <row r="1073" spans="1:99" hidden="1" x14ac:dyDescent="0.3">
      <c r="A1073" s="40">
        <v>1135</v>
      </c>
      <c r="B1073" s="141"/>
      <c r="C1073" s="142"/>
      <c r="D1073" s="144"/>
      <c r="E1073" s="144"/>
      <c r="F1073" s="312"/>
      <c r="G1073" s="144" t="s">
        <v>141</v>
      </c>
      <c r="H1073" s="314"/>
      <c r="I1073" s="314"/>
      <c r="J1073" s="315" t="str">
        <f t="shared" si="1139"/>
        <v/>
      </c>
      <c r="K1073" s="316" t="str">
        <f t="shared" si="1140"/>
        <v/>
      </c>
      <c r="L1073" s="317" t="str">
        <f t="shared" si="1141"/>
        <v/>
      </c>
      <c r="M1073" s="316" t="str">
        <f t="shared" si="1142"/>
        <v/>
      </c>
      <c r="N1073" s="317" t="str">
        <f t="shared" si="1143"/>
        <v/>
      </c>
      <c r="O1073" s="316" t="str">
        <f t="shared" si="1144"/>
        <v/>
      </c>
      <c r="P1073" s="317" t="str">
        <f t="shared" si="1145"/>
        <v/>
      </c>
      <c r="Q1073" s="318" t="str">
        <f t="shared" si="1146"/>
        <v/>
      </c>
      <c r="R1073" s="319" t="str">
        <f t="shared" si="1147"/>
        <v/>
      </c>
      <c r="S1073" s="318" t="str">
        <f t="shared" si="1148"/>
        <v/>
      </c>
      <c r="T1073" s="317" t="str">
        <f t="shared" si="1149"/>
        <v/>
      </c>
      <c r="U1073" s="318" t="str">
        <f t="shared" si="1150"/>
        <v/>
      </c>
      <c r="V1073" s="319" t="str">
        <f t="shared" si="1151"/>
        <v/>
      </c>
      <c r="W1073" s="318" t="str">
        <f t="shared" si="1152"/>
        <v/>
      </c>
      <c r="X1073" s="319" t="str">
        <f t="shared" si="1153"/>
        <v/>
      </c>
      <c r="Y1073" s="318" t="str">
        <f t="shared" si="1154"/>
        <v/>
      </c>
      <c r="Z1073" s="319" t="str">
        <f t="shared" si="1155"/>
        <v/>
      </c>
      <c r="AA1073" s="317" t="str">
        <f t="shared" si="1156"/>
        <v/>
      </c>
      <c r="AB1073" s="97" t="str">
        <f t="shared" si="1157"/>
        <v/>
      </c>
      <c r="AC1073" s="143" t="str">
        <f t="shared" si="1158"/>
        <v/>
      </c>
      <c r="AD1073" s="143" t="str">
        <f t="shared" si="1197"/>
        <v/>
      </c>
      <c r="AE1073" s="360"/>
      <c r="AF1073" s="360"/>
      <c r="AG1073" s="364"/>
      <c r="AH1073" s="363" t="str">
        <f t="shared" si="1198"/>
        <v/>
      </c>
      <c r="AI1073" s="360"/>
      <c r="AJ1073" s="360"/>
      <c r="AK1073" s="364"/>
      <c r="AL1073" s="365" t="str">
        <f t="shared" si="1199"/>
        <v/>
      </c>
      <c r="AM1073" s="363" t="str">
        <f t="shared" si="1200"/>
        <v/>
      </c>
      <c r="AN1073" s="366" t="str">
        <f t="shared" si="1201"/>
        <v/>
      </c>
      <c r="AO1073" s="360"/>
      <c r="AP1073" s="360"/>
      <c r="AQ1073" s="360" t="str">
        <f t="shared" si="1202"/>
        <v/>
      </c>
      <c r="AR1073" s="348" t="str">
        <f t="shared" si="1159"/>
        <v/>
      </c>
      <c r="AS1073" s="360"/>
      <c r="AT1073" s="348" t="str">
        <f t="shared" si="1160"/>
        <v/>
      </c>
      <c r="AU1073" s="360"/>
      <c r="AV1073" s="348" t="str">
        <f t="shared" si="1161"/>
        <v/>
      </c>
      <c r="AW1073" s="360"/>
      <c r="AX1073" s="348" t="str">
        <f t="shared" si="1162"/>
        <v/>
      </c>
      <c r="AY1073" s="360"/>
      <c r="AZ1073" s="348" t="str">
        <f t="shared" si="1163"/>
        <v/>
      </c>
      <c r="BA1073" s="367"/>
      <c r="BB1073" s="348" t="str">
        <f t="shared" si="1164"/>
        <v/>
      </c>
      <c r="BC1073" s="350" t="str">
        <f t="shared" si="1167"/>
        <v/>
      </c>
      <c r="BD1073" s="350" t="str">
        <f t="shared" si="1168"/>
        <v/>
      </c>
      <c r="BE1073" s="360"/>
      <c r="BF1073" s="361"/>
      <c r="BG1073" s="362" t="str">
        <f t="shared" si="1203"/>
        <v/>
      </c>
      <c r="BH1073" s="354" t="str">
        <f t="shared" si="1169"/>
        <v/>
      </c>
      <c r="BI1073" s="350" t="str">
        <f t="shared" si="1170"/>
        <v/>
      </c>
      <c r="BJ1073" s="113" t="str">
        <f t="shared" si="1171"/>
        <v/>
      </c>
      <c r="BK1073" s="347" t="str">
        <f t="shared" si="1196"/>
        <v/>
      </c>
      <c r="BR1073" s="307"/>
      <c r="BS1073" s="51" t="str">
        <f t="shared" si="1172"/>
        <v/>
      </c>
      <c r="BT1073" s="51" t="str">
        <f t="shared" si="1173"/>
        <v/>
      </c>
      <c r="BU1073" s="51" t="str">
        <f t="shared" si="1174"/>
        <v/>
      </c>
      <c r="BV1073" s="51" t="str">
        <f t="shared" si="1175"/>
        <v/>
      </c>
      <c r="BW1073" s="51" t="str">
        <f t="shared" si="1176"/>
        <v/>
      </c>
      <c r="BX1073" s="51" t="str">
        <f t="shared" si="1177"/>
        <v/>
      </c>
      <c r="BY1073" s="51" t="str">
        <f t="shared" si="1178"/>
        <v/>
      </c>
      <c r="BZ1073" s="51" t="str">
        <f t="shared" si="1179"/>
        <v/>
      </c>
      <c r="CA1073" s="51" t="str">
        <f t="shared" si="1180"/>
        <v/>
      </c>
      <c r="CB1073" s="51" t="str">
        <f t="shared" si="1181"/>
        <v/>
      </c>
      <c r="CC1073" s="51" t="str">
        <f t="shared" si="1165"/>
        <v/>
      </c>
      <c r="CD1073" s="51" t="str">
        <f t="shared" si="1166"/>
        <v/>
      </c>
      <c r="CE1073" s="51" t="str">
        <f t="shared" si="1182"/>
        <v/>
      </c>
      <c r="CF1073" s="51"/>
      <c r="CH1073" s="53" t="str">
        <f t="shared" si="1183"/>
        <v/>
      </c>
      <c r="CI1073" s="53" t="str">
        <f t="shared" si="1184"/>
        <v/>
      </c>
      <c r="CJ1073" s="54" t="str">
        <f t="shared" si="1185"/>
        <v/>
      </c>
      <c r="CK1073" s="53" t="str">
        <f t="shared" si="1186"/>
        <v/>
      </c>
      <c r="CL1073" s="53" t="str">
        <f t="shared" si="1187"/>
        <v/>
      </c>
      <c r="CM1073" s="53" t="str">
        <f t="shared" si="1188"/>
        <v/>
      </c>
      <c r="CN1073" s="53" t="str">
        <f t="shared" si="1189"/>
        <v/>
      </c>
      <c r="CO1073" s="53" t="str">
        <f t="shared" si="1190"/>
        <v/>
      </c>
      <c r="CP1073" s="53" t="str">
        <f t="shared" si="1191"/>
        <v/>
      </c>
      <c r="CQ1073" s="53" t="str">
        <f t="shared" si="1192"/>
        <v/>
      </c>
      <c r="CR1073" s="53" t="str">
        <f t="shared" si="1193"/>
        <v/>
      </c>
      <c r="CS1073" s="53" t="str">
        <f t="shared" si="1194"/>
        <v/>
      </c>
      <c r="CT1073" s="53" t="str">
        <f t="shared" si="1195"/>
        <v/>
      </c>
      <c r="CU1073" s="53" t="str">
        <f t="shared" si="1204"/>
        <v/>
      </c>
    </row>
    <row r="1074" spans="1:99" hidden="1" x14ac:dyDescent="0.3">
      <c r="A1074" s="40">
        <v>1136</v>
      </c>
      <c r="B1074" s="141"/>
      <c r="C1074" s="142"/>
      <c r="D1074" s="144"/>
      <c r="E1074" s="144"/>
      <c r="F1074" s="312"/>
      <c r="G1074" s="144" t="s">
        <v>141</v>
      </c>
      <c r="H1074" s="314"/>
      <c r="I1074" s="314"/>
      <c r="J1074" s="315" t="str">
        <f t="shared" si="1139"/>
        <v/>
      </c>
      <c r="K1074" s="316" t="str">
        <f t="shared" si="1140"/>
        <v/>
      </c>
      <c r="L1074" s="317" t="str">
        <f t="shared" si="1141"/>
        <v/>
      </c>
      <c r="M1074" s="316" t="str">
        <f t="shared" si="1142"/>
        <v/>
      </c>
      <c r="N1074" s="317" t="str">
        <f t="shared" si="1143"/>
        <v/>
      </c>
      <c r="O1074" s="316" t="str">
        <f t="shared" si="1144"/>
        <v/>
      </c>
      <c r="P1074" s="317" t="str">
        <f t="shared" si="1145"/>
        <v/>
      </c>
      <c r="Q1074" s="318" t="str">
        <f t="shared" si="1146"/>
        <v/>
      </c>
      <c r="R1074" s="319" t="str">
        <f t="shared" si="1147"/>
        <v/>
      </c>
      <c r="S1074" s="318" t="str">
        <f t="shared" si="1148"/>
        <v/>
      </c>
      <c r="T1074" s="317" t="str">
        <f t="shared" si="1149"/>
        <v/>
      </c>
      <c r="U1074" s="318" t="str">
        <f t="shared" si="1150"/>
        <v/>
      </c>
      <c r="V1074" s="319" t="str">
        <f t="shared" si="1151"/>
        <v/>
      </c>
      <c r="W1074" s="318" t="str">
        <f t="shared" si="1152"/>
        <v/>
      </c>
      <c r="X1074" s="319" t="str">
        <f t="shared" si="1153"/>
        <v/>
      </c>
      <c r="Y1074" s="318" t="str">
        <f t="shared" si="1154"/>
        <v/>
      </c>
      <c r="Z1074" s="319" t="str">
        <f t="shared" si="1155"/>
        <v/>
      </c>
      <c r="AA1074" s="317" t="str">
        <f t="shared" si="1156"/>
        <v/>
      </c>
      <c r="AB1074" s="97" t="str">
        <f t="shared" si="1157"/>
        <v/>
      </c>
      <c r="AC1074" s="143" t="str">
        <f t="shared" si="1158"/>
        <v/>
      </c>
      <c r="AD1074" s="143" t="str">
        <f t="shared" si="1197"/>
        <v/>
      </c>
      <c r="AE1074" s="360"/>
      <c r="AF1074" s="360"/>
      <c r="AG1074" s="364"/>
      <c r="AH1074" s="363" t="str">
        <f t="shared" si="1198"/>
        <v/>
      </c>
      <c r="AI1074" s="360"/>
      <c r="AJ1074" s="360"/>
      <c r="AK1074" s="364"/>
      <c r="AL1074" s="365" t="str">
        <f t="shared" si="1199"/>
        <v/>
      </c>
      <c r="AM1074" s="363" t="str">
        <f t="shared" si="1200"/>
        <v/>
      </c>
      <c r="AN1074" s="366" t="str">
        <f t="shared" si="1201"/>
        <v/>
      </c>
      <c r="AO1074" s="360"/>
      <c r="AP1074" s="360"/>
      <c r="AQ1074" s="360" t="str">
        <f t="shared" si="1202"/>
        <v/>
      </c>
      <c r="AR1074" s="348" t="str">
        <f t="shared" si="1159"/>
        <v/>
      </c>
      <c r="AS1074" s="360"/>
      <c r="AT1074" s="348" t="str">
        <f t="shared" si="1160"/>
        <v/>
      </c>
      <c r="AU1074" s="360"/>
      <c r="AV1074" s="348" t="str">
        <f t="shared" si="1161"/>
        <v/>
      </c>
      <c r="AW1074" s="360"/>
      <c r="AX1074" s="348" t="str">
        <f t="shared" si="1162"/>
        <v/>
      </c>
      <c r="AY1074" s="360"/>
      <c r="AZ1074" s="348" t="str">
        <f t="shared" si="1163"/>
        <v/>
      </c>
      <c r="BA1074" s="367"/>
      <c r="BB1074" s="348" t="str">
        <f t="shared" si="1164"/>
        <v/>
      </c>
      <c r="BC1074" s="350" t="str">
        <f t="shared" si="1167"/>
        <v/>
      </c>
      <c r="BD1074" s="350" t="str">
        <f t="shared" si="1168"/>
        <v/>
      </c>
      <c r="BE1074" s="360"/>
      <c r="BF1074" s="361"/>
      <c r="BG1074" s="362" t="str">
        <f t="shared" si="1203"/>
        <v/>
      </c>
      <c r="BH1074" s="354" t="str">
        <f t="shared" si="1169"/>
        <v/>
      </c>
      <c r="BI1074" s="350" t="str">
        <f t="shared" si="1170"/>
        <v/>
      </c>
      <c r="BJ1074" s="113" t="str">
        <f t="shared" si="1171"/>
        <v/>
      </c>
      <c r="BK1074" s="347" t="str">
        <f t="shared" si="1196"/>
        <v/>
      </c>
      <c r="BR1074" s="307"/>
      <c r="BS1074" s="51" t="str">
        <f t="shared" si="1172"/>
        <v/>
      </c>
      <c r="BT1074" s="51" t="str">
        <f t="shared" si="1173"/>
        <v/>
      </c>
      <c r="BU1074" s="51" t="str">
        <f t="shared" si="1174"/>
        <v/>
      </c>
      <c r="BV1074" s="51" t="str">
        <f t="shared" si="1175"/>
        <v/>
      </c>
      <c r="BW1074" s="51" t="str">
        <f t="shared" si="1176"/>
        <v/>
      </c>
      <c r="BX1074" s="51" t="str">
        <f t="shared" si="1177"/>
        <v/>
      </c>
      <c r="BY1074" s="51" t="str">
        <f t="shared" si="1178"/>
        <v/>
      </c>
      <c r="BZ1074" s="51" t="str">
        <f t="shared" si="1179"/>
        <v/>
      </c>
      <c r="CA1074" s="51" t="str">
        <f t="shared" si="1180"/>
        <v/>
      </c>
      <c r="CB1074" s="51" t="str">
        <f t="shared" si="1181"/>
        <v/>
      </c>
      <c r="CC1074" s="51" t="str">
        <f t="shared" si="1165"/>
        <v/>
      </c>
      <c r="CD1074" s="51" t="str">
        <f t="shared" si="1166"/>
        <v/>
      </c>
      <c r="CE1074" s="51" t="str">
        <f t="shared" si="1182"/>
        <v/>
      </c>
      <c r="CF1074" s="51"/>
      <c r="CH1074" s="53" t="str">
        <f t="shared" si="1183"/>
        <v/>
      </c>
      <c r="CI1074" s="53" t="str">
        <f t="shared" si="1184"/>
        <v/>
      </c>
      <c r="CJ1074" s="54" t="str">
        <f t="shared" si="1185"/>
        <v/>
      </c>
      <c r="CK1074" s="53" t="str">
        <f t="shared" si="1186"/>
        <v/>
      </c>
      <c r="CL1074" s="53" t="str">
        <f t="shared" si="1187"/>
        <v/>
      </c>
      <c r="CM1074" s="53" t="str">
        <f t="shared" si="1188"/>
        <v/>
      </c>
      <c r="CN1074" s="53" t="str">
        <f t="shared" si="1189"/>
        <v/>
      </c>
      <c r="CO1074" s="53" t="str">
        <f t="shared" si="1190"/>
        <v/>
      </c>
      <c r="CP1074" s="53" t="str">
        <f t="shared" si="1191"/>
        <v/>
      </c>
      <c r="CQ1074" s="53" t="str">
        <f t="shared" si="1192"/>
        <v/>
      </c>
      <c r="CR1074" s="53" t="str">
        <f t="shared" si="1193"/>
        <v/>
      </c>
      <c r="CS1074" s="53" t="str">
        <f t="shared" si="1194"/>
        <v/>
      </c>
      <c r="CT1074" s="53" t="str">
        <f t="shared" si="1195"/>
        <v/>
      </c>
      <c r="CU1074" s="53" t="str">
        <f t="shared" si="1204"/>
        <v/>
      </c>
    </row>
    <row r="1075" spans="1:99" hidden="1" x14ac:dyDescent="0.3">
      <c r="A1075" s="40">
        <v>1137</v>
      </c>
      <c r="B1075" s="141"/>
      <c r="C1075" s="142"/>
      <c r="D1075" s="144"/>
      <c r="E1075" s="144"/>
      <c r="F1075" s="312"/>
      <c r="G1075" s="144" t="s">
        <v>141</v>
      </c>
      <c r="H1075" s="314"/>
      <c r="I1075" s="314"/>
      <c r="J1075" s="315" t="str">
        <f t="shared" si="1139"/>
        <v/>
      </c>
      <c r="K1075" s="316" t="str">
        <f t="shared" si="1140"/>
        <v/>
      </c>
      <c r="L1075" s="317" t="str">
        <f t="shared" si="1141"/>
        <v/>
      </c>
      <c r="M1075" s="316" t="str">
        <f t="shared" si="1142"/>
        <v/>
      </c>
      <c r="N1075" s="317" t="str">
        <f t="shared" si="1143"/>
        <v/>
      </c>
      <c r="O1075" s="316" t="str">
        <f t="shared" si="1144"/>
        <v/>
      </c>
      <c r="P1075" s="317" t="str">
        <f t="shared" si="1145"/>
        <v/>
      </c>
      <c r="Q1075" s="318" t="str">
        <f t="shared" si="1146"/>
        <v/>
      </c>
      <c r="R1075" s="319" t="str">
        <f t="shared" si="1147"/>
        <v/>
      </c>
      <c r="S1075" s="318" t="str">
        <f t="shared" si="1148"/>
        <v/>
      </c>
      <c r="T1075" s="317" t="str">
        <f t="shared" si="1149"/>
        <v/>
      </c>
      <c r="U1075" s="318" t="str">
        <f t="shared" si="1150"/>
        <v/>
      </c>
      <c r="V1075" s="319" t="str">
        <f t="shared" si="1151"/>
        <v/>
      </c>
      <c r="W1075" s="318" t="str">
        <f t="shared" si="1152"/>
        <v/>
      </c>
      <c r="X1075" s="319" t="str">
        <f t="shared" si="1153"/>
        <v/>
      </c>
      <c r="Y1075" s="318" t="str">
        <f t="shared" si="1154"/>
        <v/>
      </c>
      <c r="Z1075" s="319" t="str">
        <f t="shared" si="1155"/>
        <v/>
      </c>
      <c r="AA1075" s="317" t="str">
        <f t="shared" si="1156"/>
        <v/>
      </c>
      <c r="AB1075" s="97" t="str">
        <f t="shared" si="1157"/>
        <v/>
      </c>
      <c r="AC1075" s="143" t="str">
        <f t="shared" si="1158"/>
        <v/>
      </c>
      <c r="AD1075" s="143" t="str">
        <f t="shared" si="1197"/>
        <v/>
      </c>
      <c r="AE1075" s="360"/>
      <c r="AF1075" s="360"/>
      <c r="AG1075" s="364"/>
      <c r="AH1075" s="363" t="str">
        <f t="shared" si="1198"/>
        <v/>
      </c>
      <c r="AI1075" s="360"/>
      <c r="AJ1075" s="360"/>
      <c r="AK1075" s="364"/>
      <c r="AL1075" s="365" t="str">
        <f t="shared" si="1199"/>
        <v/>
      </c>
      <c r="AM1075" s="363" t="str">
        <f t="shared" si="1200"/>
        <v/>
      </c>
      <c r="AN1075" s="366" t="str">
        <f t="shared" si="1201"/>
        <v/>
      </c>
      <c r="AO1075" s="360"/>
      <c r="AP1075" s="360"/>
      <c r="AQ1075" s="360" t="str">
        <f t="shared" si="1202"/>
        <v/>
      </c>
      <c r="AR1075" s="348" t="str">
        <f t="shared" si="1159"/>
        <v/>
      </c>
      <c r="AS1075" s="360"/>
      <c r="AT1075" s="348" t="str">
        <f t="shared" si="1160"/>
        <v/>
      </c>
      <c r="AU1075" s="360"/>
      <c r="AV1075" s="348" t="str">
        <f t="shared" si="1161"/>
        <v/>
      </c>
      <c r="AW1075" s="360"/>
      <c r="AX1075" s="348" t="str">
        <f t="shared" si="1162"/>
        <v/>
      </c>
      <c r="AY1075" s="360"/>
      <c r="AZ1075" s="348" t="str">
        <f t="shared" si="1163"/>
        <v/>
      </c>
      <c r="BA1075" s="367"/>
      <c r="BB1075" s="348" t="str">
        <f t="shared" si="1164"/>
        <v/>
      </c>
      <c r="BC1075" s="350" t="str">
        <f t="shared" si="1167"/>
        <v/>
      </c>
      <c r="BD1075" s="350" t="str">
        <f t="shared" si="1168"/>
        <v/>
      </c>
      <c r="BE1075" s="360"/>
      <c r="BF1075" s="361"/>
      <c r="BG1075" s="362" t="str">
        <f t="shared" si="1203"/>
        <v/>
      </c>
      <c r="BH1075" s="354" t="str">
        <f t="shared" si="1169"/>
        <v/>
      </c>
      <c r="BI1075" s="350" t="str">
        <f t="shared" si="1170"/>
        <v/>
      </c>
      <c r="BJ1075" s="113" t="str">
        <f t="shared" si="1171"/>
        <v/>
      </c>
      <c r="BK1075" s="347" t="str">
        <f t="shared" si="1196"/>
        <v/>
      </c>
      <c r="BR1075" s="307"/>
      <c r="BS1075" s="51" t="str">
        <f t="shared" si="1172"/>
        <v/>
      </c>
      <c r="BT1075" s="51" t="str">
        <f t="shared" si="1173"/>
        <v/>
      </c>
      <c r="BU1075" s="51" t="str">
        <f t="shared" si="1174"/>
        <v/>
      </c>
      <c r="BV1075" s="51" t="str">
        <f t="shared" si="1175"/>
        <v/>
      </c>
      <c r="BW1075" s="51" t="str">
        <f t="shared" si="1176"/>
        <v/>
      </c>
      <c r="BX1075" s="51" t="str">
        <f t="shared" si="1177"/>
        <v/>
      </c>
      <c r="BY1075" s="51" t="str">
        <f t="shared" si="1178"/>
        <v/>
      </c>
      <c r="BZ1075" s="51" t="str">
        <f t="shared" si="1179"/>
        <v/>
      </c>
      <c r="CA1075" s="51" t="str">
        <f t="shared" si="1180"/>
        <v/>
      </c>
      <c r="CB1075" s="51" t="str">
        <f t="shared" si="1181"/>
        <v/>
      </c>
      <c r="CC1075" s="51" t="str">
        <f t="shared" si="1165"/>
        <v/>
      </c>
      <c r="CD1075" s="51" t="str">
        <f t="shared" si="1166"/>
        <v/>
      </c>
      <c r="CE1075" s="51" t="str">
        <f t="shared" si="1182"/>
        <v/>
      </c>
      <c r="CF1075" s="51"/>
      <c r="CH1075" s="53" t="str">
        <f t="shared" si="1183"/>
        <v/>
      </c>
      <c r="CI1075" s="53" t="str">
        <f t="shared" si="1184"/>
        <v/>
      </c>
      <c r="CJ1075" s="54" t="str">
        <f t="shared" si="1185"/>
        <v/>
      </c>
      <c r="CK1075" s="53" t="str">
        <f t="shared" si="1186"/>
        <v/>
      </c>
      <c r="CL1075" s="53" t="str">
        <f t="shared" si="1187"/>
        <v/>
      </c>
      <c r="CM1075" s="53" t="str">
        <f t="shared" si="1188"/>
        <v/>
      </c>
      <c r="CN1075" s="53" t="str">
        <f t="shared" si="1189"/>
        <v/>
      </c>
      <c r="CO1075" s="53" t="str">
        <f t="shared" si="1190"/>
        <v/>
      </c>
      <c r="CP1075" s="53" t="str">
        <f t="shared" si="1191"/>
        <v/>
      </c>
      <c r="CQ1075" s="53" t="str">
        <f t="shared" si="1192"/>
        <v/>
      </c>
      <c r="CR1075" s="53" t="str">
        <f t="shared" si="1193"/>
        <v/>
      </c>
      <c r="CS1075" s="53" t="str">
        <f t="shared" si="1194"/>
        <v/>
      </c>
      <c r="CT1075" s="53" t="str">
        <f t="shared" si="1195"/>
        <v/>
      </c>
      <c r="CU1075" s="53" t="str">
        <f t="shared" si="1204"/>
        <v/>
      </c>
    </row>
    <row r="1076" spans="1:99" hidden="1" x14ac:dyDescent="0.3">
      <c r="A1076" s="40">
        <v>1138</v>
      </c>
      <c r="B1076" s="141"/>
      <c r="C1076" s="142"/>
      <c r="D1076" s="144"/>
      <c r="E1076" s="144"/>
      <c r="F1076" s="312"/>
      <c r="G1076" s="144" t="s">
        <v>141</v>
      </c>
      <c r="H1076" s="314"/>
      <c r="I1076" s="314"/>
      <c r="J1076" s="315" t="str">
        <f t="shared" si="1139"/>
        <v/>
      </c>
      <c r="K1076" s="316" t="str">
        <f t="shared" si="1140"/>
        <v/>
      </c>
      <c r="L1076" s="317" t="str">
        <f t="shared" si="1141"/>
        <v/>
      </c>
      <c r="M1076" s="316" t="str">
        <f t="shared" si="1142"/>
        <v/>
      </c>
      <c r="N1076" s="317" t="str">
        <f t="shared" si="1143"/>
        <v/>
      </c>
      <c r="O1076" s="316" t="str">
        <f t="shared" si="1144"/>
        <v/>
      </c>
      <c r="P1076" s="317" t="str">
        <f t="shared" si="1145"/>
        <v/>
      </c>
      <c r="Q1076" s="318" t="str">
        <f t="shared" si="1146"/>
        <v/>
      </c>
      <c r="R1076" s="319" t="str">
        <f t="shared" si="1147"/>
        <v/>
      </c>
      <c r="S1076" s="318" t="str">
        <f t="shared" si="1148"/>
        <v/>
      </c>
      <c r="T1076" s="317" t="str">
        <f t="shared" si="1149"/>
        <v/>
      </c>
      <c r="U1076" s="318" t="str">
        <f t="shared" si="1150"/>
        <v/>
      </c>
      <c r="V1076" s="319" t="str">
        <f t="shared" si="1151"/>
        <v/>
      </c>
      <c r="W1076" s="318" t="str">
        <f t="shared" si="1152"/>
        <v/>
      </c>
      <c r="X1076" s="319" t="str">
        <f t="shared" si="1153"/>
        <v/>
      </c>
      <c r="Y1076" s="318" t="str">
        <f t="shared" si="1154"/>
        <v/>
      </c>
      <c r="Z1076" s="319" t="str">
        <f t="shared" si="1155"/>
        <v/>
      </c>
      <c r="AA1076" s="317" t="str">
        <f t="shared" si="1156"/>
        <v/>
      </c>
      <c r="AB1076" s="97" t="str">
        <f t="shared" si="1157"/>
        <v/>
      </c>
      <c r="AC1076" s="143" t="str">
        <f t="shared" si="1158"/>
        <v/>
      </c>
      <c r="AD1076" s="143" t="str">
        <f t="shared" si="1197"/>
        <v/>
      </c>
      <c r="AE1076" s="360"/>
      <c r="AF1076" s="360"/>
      <c r="AG1076" s="364"/>
      <c r="AH1076" s="363" t="str">
        <f t="shared" si="1198"/>
        <v/>
      </c>
      <c r="AI1076" s="360"/>
      <c r="AJ1076" s="360"/>
      <c r="AK1076" s="364"/>
      <c r="AL1076" s="365" t="str">
        <f t="shared" si="1199"/>
        <v/>
      </c>
      <c r="AM1076" s="363" t="str">
        <f t="shared" si="1200"/>
        <v/>
      </c>
      <c r="AN1076" s="366" t="str">
        <f t="shared" si="1201"/>
        <v/>
      </c>
      <c r="AO1076" s="360"/>
      <c r="AP1076" s="360"/>
      <c r="AQ1076" s="360" t="str">
        <f t="shared" si="1202"/>
        <v/>
      </c>
      <c r="AR1076" s="348" t="str">
        <f t="shared" si="1159"/>
        <v/>
      </c>
      <c r="AS1076" s="360"/>
      <c r="AT1076" s="348" t="str">
        <f t="shared" si="1160"/>
        <v/>
      </c>
      <c r="AU1076" s="360"/>
      <c r="AV1076" s="348" t="str">
        <f t="shared" si="1161"/>
        <v/>
      </c>
      <c r="AW1076" s="360"/>
      <c r="AX1076" s="348" t="str">
        <f t="shared" si="1162"/>
        <v/>
      </c>
      <c r="AY1076" s="360"/>
      <c r="AZ1076" s="348" t="str">
        <f t="shared" si="1163"/>
        <v/>
      </c>
      <c r="BA1076" s="367"/>
      <c r="BB1076" s="348" t="str">
        <f t="shared" si="1164"/>
        <v/>
      </c>
      <c r="BC1076" s="350" t="str">
        <f t="shared" si="1167"/>
        <v/>
      </c>
      <c r="BD1076" s="350" t="str">
        <f t="shared" si="1168"/>
        <v/>
      </c>
      <c r="BE1076" s="360"/>
      <c r="BF1076" s="361"/>
      <c r="BG1076" s="362" t="str">
        <f t="shared" si="1203"/>
        <v/>
      </c>
      <c r="BH1076" s="354" t="str">
        <f t="shared" si="1169"/>
        <v/>
      </c>
      <c r="BI1076" s="350" t="str">
        <f t="shared" si="1170"/>
        <v/>
      </c>
      <c r="BJ1076" s="113" t="str">
        <f t="shared" si="1171"/>
        <v/>
      </c>
      <c r="BK1076" s="347" t="str">
        <f t="shared" si="1196"/>
        <v/>
      </c>
      <c r="BR1076" s="307"/>
      <c r="BS1076" s="51" t="str">
        <f t="shared" si="1172"/>
        <v/>
      </c>
      <c r="BT1076" s="51" t="str">
        <f t="shared" si="1173"/>
        <v/>
      </c>
      <c r="BU1076" s="51" t="str">
        <f t="shared" si="1174"/>
        <v/>
      </c>
      <c r="BV1076" s="51" t="str">
        <f t="shared" si="1175"/>
        <v/>
      </c>
      <c r="BW1076" s="51" t="str">
        <f t="shared" si="1176"/>
        <v/>
      </c>
      <c r="BX1076" s="51" t="str">
        <f t="shared" si="1177"/>
        <v/>
      </c>
      <c r="BY1076" s="51" t="str">
        <f t="shared" si="1178"/>
        <v/>
      </c>
      <c r="BZ1076" s="51" t="str">
        <f t="shared" si="1179"/>
        <v/>
      </c>
      <c r="CA1076" s="51" t="str">
        <f t="shared" si="1180"/>
        <v/>
      </c>
      <c r="CB1076" s="51" t="str">
        <f t="shared" si="1181"/>
        <v/>
      </c>
      <c r="CC1076" s="51" t="str">
        <f t="shared" si="1165"/>
        <v/>
      </c>
      <c r="CD1076" s="51" t="str">
        <f t="shared" si="1166"/>
        <v/>
      </c>
      <c r="CE1076" s="51" t="str">
        <f t="shared" si="1182"/>
        <v/>
      </c>
      <c r="CF1076" s="51"/>
      <c r="CH1076" s="53" t="str">
        <f t="shared" si="1183"/>
        <v/>
      </c>
      <c r="CI1076" s="53" t="str">
        <f t="shared" si="1184"/>
        <v/>
      </c>
      <c r="CJ1076" s="54" t="str">
        <f t="shared" si="1185"/>
        <v/>
      </c>
      <c r="CK1076" s="53" t="str">
        <f t="shared" si="1186"/>
        <v/>
      </c>
      <c r="CL1076" s="53" t="str">
        <f t="shared" si="1187"/>
        <v/>
      </c>
      <c r="CM1076" s="53" t="str">
        <f t="shared" si="1188"/>
        <v/>
      </c>
      <c r="CN1076" s="53" t="str">
        <f t="shared" si="1189"/>
        <v/>
      </c>
      <c r="CO1076" s="53" t="str">
        <f t="shared" si="1190"/>
        <v/>
      </c>
      <c r="CP1076" s="53" t="str">
        <f t="shared" si="1191"/>
        <v/>
      </c>
      <c r="CQ1076" s="53" t="str">
        <f t="shared" si="1192"/>
        <v/>
      </c>
      <c r="CR1076" s="53" t="str">
        <f t="shared" si="1193"/>
        <v/>
      </c>
      <c r="CS1076" s="53" t="str">
        <f t="shared" si="1194"/>
        <v/>
      </c>
      <c r="CT1076" s="53" t="str">
        <f t="shared" si="1195"/>
        <v/>
      </c>
      <c r="CU1076" s="53" t="str">
        <f t="shared" si="1204"/>
        <v/>
      </c>
    </row>
    <row r="1077" spans="1:99" hidden="1" x14ac:dyDescent="0.3">
      <c r="A1077" s="40">
        <v>1139</v>
      </c>
      <c r="B1077" s="141"/>
      <c r="C1077" s="142"/>
      <c r="D1077" s="144"/>
      <c r="E1077" s="144"/>
      <c r="F1077" s="312"/>
      <c r="G1077" s="144" t="s">
        <v>141</v>
      </c>
      <c r="H1077" s="314"/>
      <c r="I1077" s="314"/>
      <c r="J1077" s="315" t="str">
        <f t="shared" si="1139"/>
        <v/>
      </c>
      <c r="K1077" s="316" t="str">
        <f t="shared" si="1140"/>
        <v/>
      </c>
      <c r="L1077" s="317" t="str">
        <f t="shared" si="1141"/>
        <v/>
      </c>
      <c r="M1077" s="316" t="str">
        <f t="shared" si="1142"/>
        <v/>
      </c>
      <c r="N1077" s="317" t="str">
        <f t="shared" si="1143"/>
        <v/>
      </c>
      <c r="O1077" s="316" t="str">
        <f t="shared" si="1144"/>
        <v/>
      </c>
      <c r="P1077" s="317" t="str">
        <f t="shared" si="1145"/>
        <v/>
      </c>
      <c r="Q1077" s="318" t="str">
        <f t="shared" si="1146"/>
        <v/>
      </c>
      <c r="R1077" s="319" t="str">
        <f t="shared" si="1147"/>
        <v/>
      </c>
      <c r="S1077" s="318" t="str">
        <f t="shared" si="1148"/>
        <v/>
      </c>
      <c r="T1077" s="317" t="str">
        <f t="shared" si="1149"/>
        <v/>
      </c>
      <c r="U1077" s="318" t="str">
        <f t="shared" si="1150"/>
        <v/>
      </c>
      <c r="V1077" s="319" t="str">
        <f t="shared" si="1151"/>
        <v/>
      </c>
      <c r="W1077" s="318" t="str">
        <f t="shared" si="1152"/>
        <v/>
      </c>
      <c r="X1077" s="319" t="str">
        <f t="shared" si="1153"/>
        <v/>
      </c>
      <c r="Y1077" s="318" t="str">
        <f t="shared" si="1154"/>
        <v/>
      </c>
      <c r="Z1077" s="319" t="str">
        <f t="shared" si="1155"/>
        <v/>
      </c>
      <c r="AA1077" s="317" t="str">
        <f t="shared" si="1156"/>
        <v/>
      </c>
      <c r="AB1077" s="97" t="str">
        <f t="shared" si="1157"/>
        <v/>
      </c>
      <c r="AC1077" s="143" t="str">
        <f t="shared" si="1158"/>
        <v/>
      </c>
      <c r="AD1077" s="143" t="str">
        <f t="shared" si="1197"/>
        <v/>
      </c>
      <c r="AE1077" s="360"/>
      <c r="AF1077" s="360"/>
      <c r="AG1077" s="364"/>
      <c r="AH1077" s="363" t="str">
        <f t="shared" si="1198"/>
        <v/>
      </c>
      <c r="AI1077" s="360"/>
      <c r="AJ1077" s="360"/>
      <c r="AK1077" s="364"/>
      <c r="AL1077" s="365" t="str">
        <f t="shared" si="1199"/>
        <v/>
      </c>
      <c r="AM1077" s="363" t="str">
        <f t="shared" si="1200"/>
        <v/>
      </c>
      <c r="AN1077" s="366" t="str">
        <f t="shared" si="1201"/>
        <v/>
      </c>
      <c r="AO1077" s="360"/>
      <c r="AP1077" s="360"/>
      <c r="AQ1077" s="360" t="str">
        <f t="shared" si="1202"/>
        <v/>
      </c>
      <c r="AR1077" s="348" t="str">
        <f t="shared" si="1159"/>
        <v/>
      </c>
      <c r="AS1077" s="360"/>
      <c r="AT1077" s="348" t="str">
        <f t="shared" si="1160"/>
        <v/>
      </c>
      <c r="AU1077" s="360"/>
      <c r="AV1077" s="348" t="str">
        <f t="shared" si="1161"/>
        <v/>
      </c>
      <c r="AW1077" s="360"/>
      <c r="AX1077" s="348" t="str">
        <f t="shared" si="1162"/>
        <v/>
      </c>
      <c r="AY1077" s="360"/>
      <c r="AZ1077" s="348" t="str">
        <f t="shared" si="1163"/>
        <v/>
      </c>
      <c r="BA1077" s="367"/>
      <c r="BB1077" s="348" t="str">
        <f t="shared" si="1164"/>
        <v/>
      </c>
      <c r="BC1077" s="350" t="str">
        <f t="shared" si="1167"/>
        <v/>
      </c>
      <c r="BD1077" s="350" t="str">
        <f t="shared" si="1168"/>
        <v/>
      </c>
      <c r="BE1077" s="360"/>
      <c r="BF1077" s="361"/>
      <c r="BG1077" s="362" t="str">
        <f t="shared" si="1203"/>
        <v/>
      </c>
      <c r="BH1077" s="354" t="str">
        <f t="shared" si="1169"/>
        <v/>
      </c>
      <c r="BI1077" s="350" t="str">
        <f t="shared" si="1170"/>
        <v/>
      </c>
      <c r="BJ1077" s="113" t="str">
        <f t="shared" si="1171"/>
        <v/>
      </c>
      <c r="BK1077" s="347" t="str">
        <f t="shared" si="1196"/>
        <v/>
      </c>
      <c r="BR1077" s="307"/>
      <c r="BS1077" s="51" t="str">
        <f t="shared" si="1172"/>
        <v/>
      </c>
      <c r="BT1077" s="51" t="str">
        <f t="shared" si="1173"/>
        <v/>
      </c>
      <c r="BU1077" s="51" t="str">
        <f t="shared" si="1174"/>
        <v/>
      </c>
      <c r="BV1077" s="51" t="str">
        <f t="shared" si="1175"/>
        <v/>
      </c>
      <c r="BW1077" s="51" t="str">
        <f t="shared" si="1176"/>
        <v/>
      </c>
      <c r="BX1077" s="51" t="str">
        <f t="shared" si="1177"/>
        <v/>
      </c>
      <c r="BY1077" s="51" t="str">
        <f t="shared" si="1178"/>
        <v/>
      </c>
      <c r="BZ1077" s="51" t="str">
        <f t="shared" si="1179"/>
        <v/>
      </c>
      <c r="CA1077" s="51" t="str">
        <f t="shared" si="1180"/>
        <v/>
      </c>
      <c r="CB1077" s="51" t="str">
        <f t="shared" si="1181"/>
        <v/>
      </c>
      <c r="CC1077" s="51" t="str">
        <f t="shared" si="1165"/>
        <v/>
      </c>
      <c r="CD1077" s="51" t="str">
        <f t="shared" si="1166"/>
        <v/>
      </c>
      <c r="CE1077" s="51" t="str">
        <f t="shared" si="1182"/>
        <v/>
      </c>
      <c r="CF1077" s="51"/>
      <c r="CH1077" s="53" t="str">
        <f t="shared" si="1183"/>
        <v/>
      </c>
      <c r="CI1077" s="53" t="str">
        <f t="shared" si="1184"/>
        <v/>
      </c>
      <c r="CJ1077" s="54" t="str">
        <f t="shared" si="1185"/>
        <v/>
      </c>
      <c r="CK1077" s="53" t="str">
        <f t="shared" si="1186"/>
        <v/>
      </c>
      <c r="CL1077" s="53" t="str">
        <f t="shared" si="1187"/>
        <v/>
      </c>
      <c r="CM1077" s="53" t="str">
        <f t="shared" si="1188"/>
        <v/>
      </c>
      <c r="CN1077" s="53" t="str">
        <f t="shared" si="1189"/>
        <v/>
      </c>
      <c r="CO1077" s="53" t="str">
        <f t="shared" si="1190"/>
        <v/>
      </c>
      <c r="CP1077" s="53" t="str">
        <f t="shared" si="1191"/>
        <v/>
      </c>
      <c r="CQ1077" s="53" t="str">
        <f t="shared" si="1192"/>
        <v/>
      </c>
      <c r="CR1077" s="53" t="str">
        <f t="shared" si="1193"/>
        <v/>
      </c>
      <c r="CS1077" s="53" t="str">
        <f t="shared" si="1194"/>
        <v/>
      </c>
      <c r="CT1077" s="53" t="str">
        <f t="shared" si="1195"/>
        <v/>
      </c>
      <c r="CU1077" s="53" t="str">
        <f t="shared" si="1204"/>
        <v/>
      </c>
    </row>
    <row r="1078" spans="1:99" hidden="1" x14ac:dyDescent="0.3">
      <c r="A1078" s="40">
        <v>1140</v>
      </c>
      <c r="B1078" s="141"/>
      <c r="C1078" s="142"/>
      <c r="D1078" s="144"/>
      <c r="E1078" s="144"/>
      <c r="F1078" s="312"/>
      <c r="G1078" s="144" t="s">
        <v>141</v>
      </c>
      <c r="H1078" s="314"/>
      <c r="I1078" s="314"/>
      <c r="J1078" s="315" t="str">
        <f t="shared" si="1139"/>
        <v/>
      </c>
      <c r="K1078" s="316" t="str">
        <f t="shared" si="1140"/>
        <v/>
      </c>
      <c r="L1078" s="317" t="str">
        <f t="shared" si="1141"/>
        <v/>
      </c>
      <c r="M1078" s="316" t="str">
        <f t="shared" si="1142"/>
        <v/>
      </c>
      <c r="N1078" s="317" t="str">
        <f t="shared" si="1143"/>
        <v/>
      </c>
      <c r="O1078" s="316" t="str">
        <f t="shared" si="1144"/>
        <v/>
      </c>
      <c r="P1078" s="317" t="str">
        <f t="shared" si="1145"/>
        <v/>
      </c>
      <c r="Q1078" s="318" t="str">
        <f t="shared" si="1146"/>
        <v/>
      </c>
      <c r="R1078" s="319" t="str">
        <f t="shared" si="1147"/>
        <v/>
      </c>
      <c r="S1078" s="318" t="str">
        <f t="shared" si="1148"/>
        <v/>
      </c>
      <c r="T1078" s="317" t="str">
        <f t="shared" si="1149"/>
        <v/>
      </c>
      <c r="U1078" s="318" t="str">
        <f t="shared" si="1150"/>
        <v/>
      </c>
      <c r="V1078" s="319" t="str">
        <f t="shared" si="1151"/>
        <v/>
      </c>
      <c r="W1078" s="318" t="str">
        <f t="shared" si="1152"/>
        <v/>
      </c>
      <c r="X1078" s="319" t="str">
        <f t="shared" si="1153"/>
        <v/>
      </c>
      <c r="Y1078" s="318" t="str">
        <f t="shared" si="1154"/>
        <v/>
      </c>
      <c r="Z1078" s="319" t="str">
        <f t="shared" si="1155"/>
        <v/>
      </c>
      <c r="AA1078" s="317" t="str">
        <f t="shared" si="1156"/>
        <v/>
      </c>
      <c r="AB1078" s="97" t="str">
        <f t="shared" si="1157"/>
        <v/>
      </c>
      <c r="AC1078" s="143" t="str">
        <f t="shared" si="1158"/>
        <v/>
      </c>
      <c r="AD1078" s="143" t="str">
        <f t="shared" si="1197"/>
        <v/>
      </c>
      <c r="AE1078" s="360"/>
      <c r="AF1078" s="360"/>
      <c r="AG1078" s="364"/>
      <c r="AH1078" s="363" t="str">
        <f t="shared" si="1198"/>
        <v/>
      </c>
      <c r="AI1078" s="360"/>
      <c r="AJ1078" s="360"/>
      <c r="AK1078" s="364"/>
      <c r="AL1078" s="365" t="str">
        <f t="shared" si="1199"/>
        <v/>
      </c>
      <c r="AM1078" s="363" t="str">
        <f t="shared" si="1200"/>
        <v/>
      </c>
      <c r="AN1078" s="366" t="str">
        <f t="shared" si="1201"/>
        <v/>
      </c>
      <c r="AO1078" s="360"/>
      <c r="AP1078" s="360"/>
      <c r="AQ1078" s="360" t="str">
        <f t="shared" si="1202"/>
        <v/>
      </c>
      <c r="AR1078" s="348" t="str">
        <f t="shared" si="1159"/>
        <v/>
      </c>
      <c r="AS1078" s="360"/>
      <c r="AT1078" s="348" t="str">
        <f t="shared" si="1160"/>
        <v/>
      </c>
      <c r="AU1078" s="360"/>
      <c r="AV1078" s="348" t="str">
        <f t="shared" si="1161"/>
        <v/>
      </c>
      <c r="AW1078" s="360"/>
      <c r="AX1078" s="348" t="str">
        <f t="shared" si="1162"/>
        <v/>
      </c>
      <c r="AY1078" s="360"/>
      <c r="AZ1078" s="348" t="str">
        <f t="shared" si="1163"/>
        <v/>
      </c>
      <c r="BA1078" s="367"/>
      <c r="BB1078" s="348" t="str">
        <f t="shared" si="1164"/>
        <v/>
      </c>
      <c r="BC1078" s="350" t="str">
        <f t="shared" si="1167"/>
        <v/>
      </c>
      <c r="BD1078" s="350" t="str">
        <f t="shared" si="1168"/>
        <v/>
      </c>
      <c r="BE1078" s="360"/>
      <c r="BF1078" s="361"/>
      <c r="BG1078" s="362" t="str">
        <f t="shared" si="1203"/>
        <v/>
      </c>
      <c r="BH1078" s="354" t="str">
        <f t="shared" si="1169"/>
        <v/>
      </c>
      <c r="BI1078" s="350" t="str">
        <f t="shared" si="1170"/>
        <v/>
      </c>
      <c r="BJ1078" s="113" t="str">
        <f t="shared" si="1171"/>
        <v/>
      </c>
      <c r="BK1078" s="347" t="str">
        <f t="shared" si="1196"/>
        <v/>
      </c>
      <c r="BR1078" s="307"/>
      <c r="BS1078" s="51" t="str">
        <f t="shared" si="1172"/>
        <v/>
      </c>
      <c r="BT1078" s="51" t="str">
        <f t="shared" si="1173"/>
        <v/>
      </c>
      <c r="BU1078" s="51" t="str">
        <f t="shared" si="1174"/>
        <v/>
      </c>
      <c r="BV1078" s="51" t="str">
        <f t="shared" si="1175"/>
        <v/>
      </c>
      <c r="BW1078" s="51" t="str">
        <f t="shared" si="1176"/>
        <v/>
      </c>
      <c r="BX1078" s="51" t="str">
        <f t="shared" si="1177"/>
        <v/>
      </c>
      <c r="BY1078" s="51" t="str">
        <f t="shared" si="1178"/>
        <v/>
      </c>
      <c r="BZ1078" s="51" t="str">
        <f t="shared" si="1179"/>
        <v/>
      </c>
      <c r="CA1078" s="51" t="str">
        <f t="shared" si="1180"/>
        <v/>
      </c>
      <c r="CB1078" s="51" t="str">
        <f t="shared" si="1181"/>
        <v/>
      </c>
      <c r="CC1078" s="51" t="str">
        <f t="shared" si="1165"/>
        <v/>
      </c>
      <c r="CD1078" s="51" t="str">
        <f t="shared" si="1166"/>
        <v/>
      </c>
      <c r="CE1078" s="51" t="str">
        <f t="shared" si="1182"/>
        <v/>
      </c>
      <c r="CF1078" s="51"/>
      <c r="CH1078" s="53" t="str">
        <f t="shared" si="1183"/>
        <v/>
      </c>
      <c r="CI1078" s="53" t="str">
        <f t="shared" si="1184"/>
        <v/>
      </c>
      <c r="CJ1078" s="54" t="str">
        <f t="shared" si="1185"/>
        <v/>
      </c>
      <c r="CK1078" s="53" t="str">
        <f t="shared" si="1186"/>
        <v/>
      </c>
      <c r="CL1078" s="53" t="str">
        <f t="shared" si="1187"/>
        <v/>
      </c>
      <c r="CM1078" s="53" t="str">
        <f t="shared" si="1188"/>
        <v/>
      </c>
      <c r="CN1078" s="53" t="str">
        <f t="shared" si="1189"/>
        <v/>
      </c>
      <c r="CO1078" s="53" t="str">
        <f t="shared" si="1190"/>
        <v/>
      </c>
      <c r="CP1078" s="53" t="str">
        <f t="shared" si="1191"/>
        <v/>
      </c>
      <c r="CQ1078" s="53" t="str">
        <f t="shared" si="1192"/>
        <v/>
      </c>
      <c r="CR1078" s="53" t="str">
        <f t="shared" si="1193"/>
        <v/>
      </c>
      <c r="CS1078" s="53" t="str">
        <f t="shared" si="1194"/>
        <v/>
      </c>
      <c r="CT1078" s="53" t="str">
        <f t="shared" si="1195"/>
        <v/>
      </c>
      <c r="CU1078" s="53" t="str">
        <f t="shared" si="1204"/>
        <v/>
      </c>
    </row>
    <row r="1079" spans="1:99" hidden="1" x14ac:dyDescent="0.3">
      <c r="A1079" s="40">
        <v>1141</v>
      </c>
      <c r="B1079" s="141"/>
      <c r="C1079" s="142"/>
      <c r="D1079" s="144"/>
      <c r="E1079" s="144"/>
      <c r="F1079" s="312"/>
      <c r="G1079" s="144" t="s">
        <v>141</v>
      </c>
      <c r="H1079" s="314"/>
      <c r="I1079" s="314"/>
      <c r="J1079" s="315" t="str">
        <f t="shared" si="1139"/>
        <v/>
      </c>
      <c r="K1079" s="316" t="str">
        <f t="shared" si="1140"/>
        <v/>
      </c>
      <c r="L1079" s="317" t="str">
        <f t="shared" si="1141"/>
        <v/>
      </c>
      <c r="M1079" s="316" t="str">
        <f t="shared" si="1142"/>
        <v/>
      </c>
      <c r="N1079" s="317" t="str">
        <f t="shared" si="1143"/>
        <v/>
      </c>
      <c r="O1079" s="316" t="str">
        <f t="shared" si="1144"/>
        <v/>
      </c>
      <c r="P1079" s="317" t="str">
        <f t="shared" si="1145"/>
        <v/>
      </c>
      <c r="Q1079" s="318" t="str">
        <f t="shared" si="1146"/>
        <v/>
      </c>
      <c r="R1079" s="319" t="str">
        <f t="shared" si="1147"/>
        <v/>
      </c>
      <c r="S1079" s="318" t="str">
        <f t="shared" si="1148"/>
        <v/>
      </c>
      <c r="T1079" s="317" t="str">
        <f t="shared" si="1149"/>
        <v/>
      </c>
      <c r="U1079" s="318" t="str">
        <f t="shared" si="1150"/>
        <v/>
      </c>
      <c r="V1079" s="319" t="str">
        <f t="shared" si="1151"/>
        <v/>
      </c>
      <c r="W1079" s="318" t="str">
        <f t="shared" si="1152"/>
        <v/>
      </c>
      <c r="X1079" s="319" t="str">
        <f t="shared" si="1153"/>
        <v/>
      </c>
      <c r="Y1079" s="318" t="str">
        <f t="shared" si="1154"/>
        <v/>
      </c>
      <c r="Z1079" s="319" t="str">
        <f t="shared" si="1155"/>
        <v/>
      </c>
      <c r="AA1079" s="317" t="str">
        <f t="shared" si="1156"/>
        <v/>
      </c>
      <c r="AB1079" s="97" t="str">
        <f t="shared" si="1157"/>
        <v/>
      </c>
      <c r="AC1079" s="143" t="str">
        <f t="shared" si="1158"/>
        <v/>
      </c>
      <c r="AD1079" s="143" t="str">
        <f t="shared" si="1197"/>
        <v/>
      </c>
      <c r="AE1079" s="360"/>
      <c r="AF1079" s="360"/>
      <c r="AG1079" s="364"/>
      <c r="AH1079" s="363" t="str">
        <f t="shared" si="1198"/>
        <v/>
      </c>
      <c r="AI1079" s="360"/>
      <c r="AJ1079" s="360"/>
      <c r="AK1079" s="364"/>
      <c r="AL1079" s="365" t="str">
        <f t="shared" si="1199"/>
        <v/>
      </c>
      <c r="AM1079" s="363" t="str">
        <f t="shared" si="1200"/>
        <v/>
      </c>
      <c r="AN1079" s="366" t="str">
        <f t="shared" si="1201"/>
        <v/>
      </c>
      <c r="AO1079" s="360"/>
      <c r="AP1079" s="360"/>
      <c r="AQ1079" s="360" t="str">
        <f t="shared" si="1202"/>
        <v/>
      </c>
      <c r="AR1079" s="348" t="str">
        <f t="shared" si="1159"/>
        <v/>
      </c>
      <c r="AS1079" s="360"/>
      <c r="AT1079" s="348" t="str">
        <f t="shared" si="1160"/>
        <v/>
      </c>
      <c r="AU1079" s="360"/>
      <c r="AV1079" s="348" t="str">
        <f t="shared" si="1161"/>
        <v/>
      </c>
      <c r="AW1079" s="360"/>
      <c r="AX1079" s="348" t="str">
        <f t="shared" si="1162"/>
        <v/>
      </c>
      <c r="AY1079" s="360"/>
      <c r="AZ1079" s="348" t="str">
        <f t="shared" si="1163"/>
        <v/>
      </c>
      <c r="BA1079" s="367"/>
      <c r="BB1079" s="348" t="str">
        <f t="shared" si="1164"/>
        <v/>
      </c>
      <c r="BC1079" s="350" t="str">
        <f t="shared" si="1167"/>
        <v/>
      </c>
      <c r="BD1079" s="350" t="str">
        <f t="shared" si="1168"/>
        <v/>
      </c>
      <c r="BE1079" s="360"/>
      <c r="BF1079" s="361"/>
      <c r="BG1079" s="362" t="str">
        <f t="shared" si="1203"/>
        <v/>
      </c>
      <c r="BH1079" s="354" t="str">
        <f t="shared" si="1169"/>
        <v/>
      </c>
      <c r="BI1079" s="350" t="str">
        <f t="shared" si="1170"/>
        <v/>
      </c>
      <c r="BJ1079" s="113" t="str">
        <f t="shared" si="1171"/>
        <v/>
      </c>
      <c r="BK1079" s="347" t="str">
        <f t="shared" si="1196"/>
        <v/>
      </c>
      <c r="BR1079" s="307"/>
      <c r="BS1079" s="51" t="str">
        <f t="shared" si="1172"/>
        <v/>
      </c>
      <c r="BT1079" s="51" t="str">
        <f t="shared" si="1173"/>
        <v/>
      </c>
      <c r="BU1079" s="51" t="str">
        <f t="shared" si="1174"/>
        <v/>
      </c>
      <c r="BV1079" s="51" t="str">
        <f t="shared" si="1175"/>
        <v/>
      </c>
      <c r="BW1079" s="51" t="str">
        <f t="shared" si="1176"/>
        <v/>
      </c>
      <c r="BX1079" s="51" t="str">
        <f t="shared" si="1177"/>
        <v/>
      </c>
      <c r="BY1079" s="51" t="str">
        <f t="shared" si="1178"/>
        <v/>
      </c>
      <c r="BZ1079" s="51" t="str">
        <f t="shared" si="1179"/>
        <v/>
      </c>
      <c r="CA1079" s="51" t="str">
        <f t="shared" si="1180"/>
        <v/>
      </c>
      <c r="CB1079" s="51" t="str">
        <f t="shared" si="1181"/>
        <v/>
      </c>
      <c r="CC1079" s="51" t="str">
        <f t="shared" si="1165"/>
        <v/>
      </c>
      <c r="CD1079" s="51" t="str">
        <f t="shared" si="1166"/>
        <v/>
      </c>
      <c r="CE1079" s="51" t="str">
        <f t="shared" si="1182"/>
        <v/>
      </c>
      <c r="CF1079" s="51"/>
      <c r="CH1079" s="53" t="str">
        <f t="shared" si="1183"/>
        <v/>
      </c>
      <c r="CI1079" s="53" t="str">
        <f t="shared" si="1184"/>
        <v/>
      </c>
      <c r="CJ1079" s="54" t="str">
        <f t="shared" si="1185"/>
        <v/>
      </c>
      <c r="CK1079" s="53" t="str">
        <f t="shared" si="1186"/>
        <v/>
      </c>
      <c r="CL1079" s="53" t="str">
        <f t="shared" si="1187"/>
        <v/>
      </c>
      <c r="CM1079" s="53" t="str">
        <f t="shared" si="1188"/>
        <v/>
      </c>
      <c r="CN1079" s="53" t="str">
        <f t="shared" si="1189"/>
        <v/>
      </c>
      <c r="CO1079" s="53" t="str">
        <f t="shared" si="1190"/>
        <v/>
      </c>
      <c r="CP1079" s="53" t="str">
        <f t="shared" si="1191"/>
        <v/>
      </c>
      <c r="CQ1079" s="53" t="str">
        <f t="shared" si="1192"/>
        <v/>
      </c>
      <c r="CR1079" s="53" t="str">
        <f t="shared" si="1193"/>
        <v/>
      </c>
      <c r="CS1079" s="53" t="str">
        <f t="shared" si="1194"/>
        <v/>
      </c>
      <c r="CT1079" s="53" t="str">
        <f t="shared" si="1195"/>
        <v/>
      </c>
      <c r="CU1079" s="53" t="str">
        <f t="shared" si="1204"/>
        <v/>
      </c>
    </row>
    <row r="1080" spans="1:99" hidden="1" x14ac:dyDescent="0.3">
      <c r="A1080" s="40">
        <v>1142</v>
      </c>
      <c r="B1080" s="141"/>
      <c r="C1080" s="142"/>
      <c r="D1080" s="144"/>
      <c r="E1080" s="144"/>
      <c r="F1080" s="312"/>
      <c r="G1080" s="144" t="s">
        <v>141</v>
      </c>
      <c r="H1080" s="314"/>
      <c r="I1080" s="314"/>
      <c r="J1080" s="315" t="str">
        <f t="shared" si="1139"/>
        <v/>
      </c>
      <c r="K1080" s="316" t="str">
        <f t="shared" si="1140"/>
        <v/>
      </c>
      <c r="L1080" s="317" t="str">
        <f t="shared" si="1141"/>
        <v/>
      </c>
      <c r="M1080" s="316" t="str">
        <f t="shared" si="1142"/>
        <v/>
      </c>
      <c r="N1080" s="317" t="str">
        <f t="shared" si="1143"/>
        <v/>
      </c>
      <c r="O1080" s="316" t="str">
        <f t="shared" si="1144"/>
        <v/>
      </c>
      <c r="P1080" s="317" t="str">
        <f t="shared" si="1145"/>
        <v/>
      </c>
      <c r="Q1080" s="318" t="str">
        <f t="shared" si="1146"/>
        <v/>
      </c>
      <c r="R1080" s="319" t="str">
        <f t="shared" si="1147"/>
        <v/>
      </c>
      <c r="S1080" s="318" t="str">
        <f t="shared" si="1148"/>
        <v/>
      </c>
      <c r="T1080" s="317" t="str">
        <f t="shared" si="1149"/>
        <v/>
      </c>
      <c r="U1080" s="318" t="str">
        <f t="shared" si="1150"/>
        <v/>
      </c>
      <c r="V1080" s="319" t="str">
        <f t="shared" si="1151"/>
        <v/>
      </c>
      <c r="W1080" s="318" t="str">
        <f t="shared" si="1152"/>
        <v/>
      </c>
      <c r="X1080" s="319" t="str">
        <f t="shared" si="1153"/>
        <v/>
      </c>
      <c r="Y1080" s="318" t="str">
        <f t="shared" si="1154"/>
        <v/>
      </c>
      <c r="Z1080" s="319" t="str">
        <f t="shared" si="1155"/>
        <v/>
      </c>
      <c r="AA1080" s="317" t="str">
        <f t="shared" si="1156"/>
        <v/>
      </c>
      <c r="AB1080" s="97" t="str">
        <f t="shared" si="1157"/>
        <v/>
      </c>
      <c r="AC1080" s="143" t="str">
        <f t="shared" si="1158"/>
        <v/>
      </c>
      <c r="AD1080" s="143" t="str">
        <f t="shared" si="1197"/>
        <v/>
      </c>
      <c r="AE1080" s="360"/>
      <c r="AF1080" s="360"/>
      <c r="AG1080" s="364"/>
      <c r="AH1080" s="363" t="str">
        <f t="shared" si="1198"/>
        <v/>
      </c>
      <c r="AI1080" s="360"/>
      <c r="AJ1080" s="360"/>
      <c r="AK1080" s="364"/>
      <c r="AL1080" s="365" t="str">
        <f t="shared" si="1199"/>
        <v/>
      </c>
      <c r="AM1080" s="363" t="str">
        <f t="shared" si="1200"/>
        <v/>
      </c>
      <c r="AN1080" s="366" t="str">
        <f t="shared" si="1201"/>
        <v/>
      </c>
      <c r="AO1080" s="360"/>
      <c r="AP1080" s="360"/>
      <c r="AQ1080" s="360" t="str">
        <f t="shared" si="1202"/>
        <v/>
      </c>
      <c r="AR1080" s="348" t="str">
        <f t="shared" si="1159"/>
        <v/>
      </c>
      <c r="AS1080" s="360"/>
      <c r="AT1080" s="348" t="str">
        <f t="shared" si="1160"/>
        <v/>
      </c>
      <c r="AU1080" s="360"/>
      <c r="AV1080" s="348" t="str">
        <f t="shared" si="1161"/>
        <v/>
      </c>
      <c r="AW1080" s="360"/>
      <c r="AX1080" s="348" t="str">
        <f t="shared" si="1162"/>
        <v/>
      </c>
      <c r="AY1080" s="360"/>
      <c r="AZ1080" s="348" t="str">
        <f t="shared" si="1163"/>
        <v/>
      </c>
      <c r="BA1080" s="367"/>
      <c r="BB1080" s="348" t="str">
        <f t="shared" si="1164"/>
        <v/>
      </c>
      <c r="BC1080" s="350" t="str">
        <f t="shared" si="1167"/>
        <v/>
      </c>
      <c r="BD1080" s="350" t="str">
        <f t="shared" si="1168"/>
        <v/>
      </c>
      <c r="BE1080" s="360"/>
      <c r="BF1080" s="361"/>
      <c r="BG1080" s="362" t="str">
        <f t="shared" si="1203"/>
        <v/>
      </c>
      <c r="BH1080" s="354" t="str">
        <f t="shared" si="1169"/>
        <v/>
      </c>
      <c r="BI1080" s="350" t="str">
        <f t="shared" si="1170"/>
        <v/>
      </c>
      <c r="BJ1080" s="113" t="str">
        <f t="shared" si="1171"/>
        <v/>
      </c>
      <c r="BK1080" s="347" t="str">
        <f t="shared" si="1196"/>
        <v/>
      </c>
      <c r="BR1080" s="307"/>
      <c r="BS1080" s="51" t="str">
        <f t="shared" si="1172"/>
        <v/>
      </c>
      <c r="BT1080" s="51" t="str">
        <f t="shared" si="1173"/>
        <v/>
      </c>
      <c r="BU1080" s="51" t="str">
        <f t="shared" si="1174"/>
        <v/>
      </c>
      <c r="BV1080" s="51" t="str">
        <f t="shared" si="1175"/>
        <v/>
      </c>
      <c r="BW1080" s="51" t="str">
        <f t="shared" si="1176"/>
        <v/>
      </c>
      <c r="BX1080" s="51" t="str">
        <f t="shared" si="1177"/>
        <v/>
      </c>
      <c r="BY1080" s="51" t="str">
        <f t="shared" si="1178"/>
        <v/>
      </c>
      <c r="BZ1080" s="51" t="str">
        <f t="shared" si="1179"/>
        <v/>
      </c>
      <c r="CA1080" s="51" t="str">
        <f t="shared" si="1180"/>
        <v/>
      </c>
      <c r="CB1080" s="51" t="str">
        <f t="shared" si="1181"/>
        <v/>
      </c>
      <c r="CC1080" s="51" t="str">
        <f t="shared" si="1165"/>
        <v/>
      </c>
      <c r="CD1080" s="51" t="str">
        <f t="shared" si="1166"/>
        <v/>
      </c>
      <c r="CE1080" s="51" t="str">
        <f t="shared" si="1182"/>
        <v/>
      </c>
      <c r="CF1080" s="51"/>
      <c r="CH1080" s="53" t="str">
        <f t="shared" si="1183"/>
        <v/>
      </c>
      <c r="CI1080" s="53" t="str">
        <f t="shared" si="1184"/>
        <v/>
      </c>
      <c r="CJ1080" s="54" t="str">
        <f t="shared" si="1185"/>
        <v/>
      </c>
      <c r="CK1080" s="53" t="str">
        <f t="shared" si="1186"/>
        <v/>
      </c>
      <c r="CL1080" s="53" t="str">
        <f t="shared" si="1187"/>
        <v/>
      </c>
      <c r="CM1080" s="53" t="str">
        <f t="shared" si="1188"/>
        <v/>
      </c>
      <c r="CN1080" s="53" t="str">
        <f t="shared" si="1189"/>
        <v/>
      </c>
      <c r="CO1080" s="53" t="str">
        <f t="shared" si="1190"/>
        <v/>
      </c>
      <c r="CP1080" s="53" t="str">
        <f t="shared" si="1191"/>
        <v/>
      </c>
      <c r="CQ1080" s="53" t="str">
        <f t="shared" si="1192"/>
        <v/>
      </c>
      <c r="CR1080" s="53" t="str">
        <f t="shared" si="1193"/>
        <v/>
      </c>
      <c r="CS1080" s="53" t="str">
        <f t="shared" si="1194"/>
        <v/>
      </c>
      <c r="CT1080" s="53" t="str">
        <f t="shared" si="1195"/>
        <v/>
      </c>
      <c r="CU1080" s="53" t="str">
        <f t="shared" si="1204"/>
        <v/>
      </c>
    </row>
    <row r="1081" spans="1:99" hidden="1" x14ac:dyDescent="0.3">
      <c r="A1081" s="40">
        <v>1143</v>
      </c>
      <c r="B1081" s="141"/>
      <c r="C1081" s="142"/>
      <c r="D1081" s="144"/>
      <c r="E1081" s="144"/>
      <c r="F1081" s="312"/>
      <c r="G1081" s="144" t="s">
        <v>141</v>
      </c>
      <c r="H1081" s="314"/>
      <c r="I1081" s="314"/>
      <c r="J1081" s="315" t="str">
        <f t="shared" si="1139"/>
        <v/>
      </c>
      <c r="K1081" s="316" t="str">
        <f t="shared" si="1140"/>
        <v/>
      </c>
      <c r="L1081" s="317" t="str">
        <f t="shared" si="1141"/>
        <v/>
      </c>
      <c r="M1081" s="316" t="str">
        <f t="shared" si="1142"/>
        <v/>
      </c>
      <c r="N1081" s="317" t="str">
        <f t="shared" si="1143"/>
        <v/>
      </c>
      <c r="O1081" s="316" t="str">
        <f t="shared" si="1144"/>
        <v/>
      </c>
      <c r="P1081" s="317" t="str">
        <f t="shared" si="1145"/>
        <v/>
      </c>
      <c r="Q1081" s="318" t="str">
        <f t="shared" si="1146"/>
        <v/>
      </c>
      <c r="R1081" s="319" t="str">
        <f t="shared" si="1147"/>
        <v/>
      </c>
      <c r="S1081" s="318" t="str">
        <f t="shared" si="1148"/>
        <v/>
      </c>
      <c r="T1081" s="317" t="str">
        <f t="shared" si="1149"/>
        <v/>
      </c>
      <c r="U1081" s="318" t="str">
        <f t="shared" si="1150"/>
        <v/>
      </c>
      <c r="V1081" s="319" t="str">
        <f t="shared" si="1151"/>
        <v/>
      </c>
      <c r="W1081" s="318" t="str">
        <f t="shared" si="1152"/>
        <v/>
      </c>
      <c r="X1081" s="319" t="str">
        <f t="shared" si="1153"/>
        <v/>
      </c>
      <c r="Y1081" s="318" t="str">
        <f t="shared" si="1154"/>
        <v/>
      </c>
      <c r="Z1081" s="319" t="str">
        <f t="shared" si="1155"/>
        <v/>
      </c>
      <c r="AA1081" s="317" t="str">
        <f t="shared" si="1156"/>
        <v/>
      </c>
      <c r="AB1081" s="97" t="str">
        <f t="shared" si="1157"/>
        <v/>
      </c>
      <c r="AC1081" s="143" t="str">
        <f t="shared" si="1158"/>
        <v/>
      </c>
      <c r="AD1081" s="143" t="str">
        <f t="shared" si="1197"/>
        <v/>
      </c>
      <c r="AE1081" s="360"/>
      <c r="AF1081" s="360"/>
      <c r="AG1081" s="364"/>
      <c r="AH1081" s="363" t="str">
        <f t="shared" si="1198"/>
        <v/>
      </c>
      <c r="AI1081" s="360"/>
      <c r="AJ1081" s="360"/>
      <c r="AK1081" s="364"/>
      <c r="AL1081" s="365" t="str">
        <f t="shared" si="1199"/>
        <v/>
      </c>
      <c r="AM1081" s="363" t="str">
        <f t="shared" si="1200"/>
        <v/>
      </c>
      <c r="AN1081" s="366" t="str">
        <f t="shared" si="1201"/>
        <v/>
      </c>
      <c r="AO1081" s="360"/>
      <c r="AP1081" s="360"/>
      <c r="AQ1081" s="360" t="str">
        <f t="shared" si="1202"/>
        <v/>
      </c>
      <c r="AR1081" s="348" t="str">
        <f t="shared" si="1159"/>
        <v/>
      </c>
      <c r="AS1081" s="360"/>
      <c r="AT1081" s="348" t="str">
        <f t="shared" si="1160"/>
        <v/>
      </c>
      <c r="AU1081" s="360"/>
      <c r="AV1081" s="348" t="str">
        <f t="shared" si="1161"/>
        <v/>
      </c>
      <c r="AW1081" s="360"/>
      <c r="AX1081" s="348" t="str">
        <f t="shared" si="1162"/>
        <v/>
      </c>
      <c r="AY1081" s="360"/>
      <c r="AZ1081" s="348" t="str">
        <f t="shared" si="1163"/>
        <v/>
      </c>
      <c r="BA1081" s="367"/>
      <c r="BB1081" s="348" t="str">
        <f t="shared" si="1164"/>
        <v/>
      </c>
      <c r="BC1081" s="350" t="str">
        <f t="shared" si="1167"/>
        <v/>
      </c>
      <c r="BD1081" s="350" t="str">
        <f t="shared" si="1168"/>
        <v/>
      </c>
      <c r="BE1081" s="360"/>
      <c r="BF1081" s="361"/>
      <c r="BG1081" s="362" t="str">
        <f t="shared" si="1203"/>
        <v/>
      </c>
      <c r="BH1081" s="354" t="str">
        <f t="shared" si="1169"/>
        <v/>
      </c>
      <c r="BI1081" s="350" t="str">
        <f t="shared" si="1170"/>
        <v/>
      </c>
      <c r="BJ1081" s="113" t="str">
        <f t="shared" si="1171"/>
        <v/>
      </c>
      <c r="BK1081" s="347" t="str">
        <f t="shared" si="1196"/>
        <v/>
      </c>
      <c r="BR1081" s="307"/>
      <c r="BS1081" s="51" t="str">
        <f t="shared" si="1172"/>
        <v/>
      </c>
      <c r="BT1081" s="51" t="str">
        <f t="shared" si="1173"/>
        <v/>
      </c>
      <c r="BU1081" s="51" t="str">
        <f t="shared" si="1174"/>
        <v/>
      </c>
      <c r="BV1081" s="51" t="str">
        <f t="shared" si="1175"/>
        <v/>
      </c>
      <c r="BW1081" s="51" t="str">
        <f t="shared" si="1176"/>
        <v/>
      </c>
      <c r="BX1081" s="51" t="str">
        <f t="shared" si="1177"/>
        <v/>
      </c>
      <c r="BY1081" s="51" t="str">
        <f t="shared" si="1178"/>
        <v/>
      </c>
      <c r="BZ1081" s="51" t="str">
        <f t="shared" si="1179"/>
        <v/>
      </c>
      <c r="CA1081" s="51" t="str">
        <f t="shared" si="1180"/>
        <v/>
      </c>
      <c r="CB1081" s="51" t="str">
        <f t="shared" si="1181"/>
        <v/>
      </c>
      <c r="CC1081" s="51" t="str">
        <f t="shared" si="1165"/>
        <v/>
      </c>
      <c r="CD1081" s="51" t="str">
        <f t="shared" si="1166"/>
        <v/>
      </c>
      <c r="CE1081" s="51" t="str">
        <f t="shared" si="1182"/>
        <v/>
      </c>
      <c r="CF1081" s="51"/>
      <c r="CH1081" s="53" t="str">
        <f t="shared" si="1183"/>
        <v/>
      </c>
      <c r="CI1081" s="53" t="str">
        <f t="shared" si="1184"/>
        <v/>
      </c>
      <c r="CJ1081" s="54" t="str">
        <f t="shared" si="1185"/>
        <v/>
      </c>
      <c r="CK1081" s="53" t="str">
        <f t="shared" si="1186"/>
        <v/>
      </c>
      <c r="CL1081" s="53" t="str">
        <f t="shared" si="1187"/>
        <v/>
      </c>
      <c r="CM1081" s="53" t="str">
        <f t="shared" si="1188"/>
        <v/>
      </c>
      <c r="CN1081" s="53" t="str">
        <f t="shared" si="1189"/>
        <v/>
      </c>
      <c r="CO1081" s="53" t="str">
        <f t="shared" si="1190"/>
        <v/>
      </c>
      <c r="CP1081" s="53" t="str">
        <f t="shared" si="1191"/>
        <v/>
      </c>
      <c r="CQ1081" s="53" t="str">
        <f t="shared" si="1192"/>
        <v/>
      </c>
      <c r="CR1081" s="53" t="str">
        <f t="shared" si="1193"/>
        <v/>
      </c>
      <c r="CS1081" s="53" t="str">
        <f t="shared" si="1194"/>
        <v/>
      </c>
      <c r="CT1081" s="53" t="str">
        <f t="shared" si="1195"/>
        <v/>
      </c>
      <c r="CU1081" s="53" t="str">
        <f t="shared" si="1204"/>
        <v/>
      </c>
    </row>
    <row r="1082" spans="1:99" hidden="1" x14ac:dyDescent="0.3">
      <c r="A1082" s="40">
        <v>1144</v>
      </c>
      <c r="B1082" s="141"/>
      <c r="C1082" s="142"/>
      <c r="D1082" s="144"/>
      <c r="E1082" s="144"/>
      <c r="F1082" s="312"/>
      <c r="G1082" s="144" t="s">
        <v>141</v>
      </c>
      <c r="H1082" s="314"/>
      <c r="I1082" s="314"/>
      <c r="J1082" s="315" t="str">
        <f t="shared" si="1139"/>
        <v/>
      </c>
      <c r="K1082" s="316" t="str">
        <f t="shared" si="1140"/>
        <v/>
      </c>
      <c r="L1082" s="317" t="str">
        <f t="shared" si="1141"/>
        <v/>
      </c>
      <c r="M1082" s="316" t="str">
        <f t="shared" si="1142"/>
        <v/>
      </c>
      <c r="N1082" s="317" t="str">
        <f t="shared" si="1143"/>
        <v/>
      </c>
      <c r="O1082" s="316" t="str">
        <f t="shared" si="1144"/>
        <v/>
      </c>
      <c r="P1082" s="317" t="str">
        <f t="shared" si="1145"/>
        <v/>
      </c>
      <c r="Q1082" s="318" t="str">
        <f t="shared" si="1146"/>
        <v/>
      </c>
      <c r="R1082" s="319" t="str">
        <f t="shared" si="1147"/>
        <v/>
      </c>
      <c r="S1082" s="318" t="str">
        <f t="shared" si="1148"/>
        <v/>
      </c>
      <c r="T1082" s="317" t="str">
        <f t="shared" si="1149"/>
        <v/>
      </c>
      <c r="U1082" s="318" t="str">
        <f t="shared" si="1150"/>
        <v/>
      </c>
      <c r="V1082" s="319" t="str">
        <f t="shared" si="1151"/>
        <v/>
      </c>
      <c r="W1082" s="318" t="str">
        <f t="shared" si="1152"/>
        <v/>
      </c>
      <c r="X1082" s="319" t="str">
        <f t="shared" si="1153"/>
        <v/>
      </c>
      <c r="Y1082" s="318" t="str">
        <f t="shared" si="1154"/>
        <v/>
      </c>
      <c r="Z1082" s="319" t="str">
        <f t="shared" si="1155"/>
        <v/>
      </c>
      <c r="AA1082" s="317" t="str">
        <f t="shared" si="1156"/>
        <v/>
      </c>
      <c r="AB1082" s="97" t="str">
        <f t="shared" si="1157"/>
        <v/>
      </c>
      <c r="AC1082" s="143" t="str">
        <f t="shared" si="1158"/>
        <v/>
      </c>
      <c r="AD1082" s="143" t="str">
        <f t="shared" si="1197"/>
        <v/>
      </c>
      <c r="AE1082" s="360"/>
      <c r="AF1082" s="360"/>
      <c r="AG1082" s="364"/>
      <c r="AH1082" s="363" t="str">
        <f t="shared" si="1198"/>
        <v/>
      </c>
      <c r="AI1082" s="360"/>
      <c r="AJ1082" s="360"/>
      <c r="AK1082" s="364"/>
      <c r="AL1082" s="365" t="str">
        <f t="shared" si="1199"/>
        <v/>
      </c>
      <c r="AM1082" s="363" t="str">
        <f t="shared" si="1200"/>
        <v/>
      </c>
      <c r="AN1082" s="366" t="str">
        <f t="shared" si="1201"/>
        <v/>
      </c>
      <c r="AO1082" s="360"/>
      <c r="AP1082" s="360"/>
      <c r="AQ1082" s="360" t="str">
        <f t="shared" si="1202"/>
        <v/>
      </c>
      <c r="AR1082" s="348" t="str">
        <f t="shared" si="1159"/>
        <v/>
      </c>
      <c r="AS1082" s="360"/>
      <c r="AT1082" s="348" t="str">
        <f t="shared" si="1160"/>
        <v/>
      </c>
      <c r="AU1082" s="360"/>
      <c r="AV1082" s="348" t="str">
        <f t="shared" si="1161"/>
        <v/>
      </c>
      <c r="AW1082" s="360"/>
      <c r="AX1082" s="348" t="str">
        <f t="shared" si="1162"/>
        <v/>
      </c>
      <c r="AY1082" s="360"/>
      <c r="AZ1082" s="348" t="str">
        <f t="shared" si="1163"/>
        <v/>
      </c>
      <c r="BA1082" s="367"/>
      <c r="BB1082" s="348" t="str">
        <f t="shared" si="1164"/>
        <v/>
      </c>
      <c r="BC1082" s="350" t="str">
        <f t="shared" si="1167"/>
        <v/>
      </c>
      <c r="BD1082" s="350" t="str">
        <f t="shared" si="1168"/>
        <v/>
      </c>
      <c r="BE1082" s="360"/>
      <c r="BF1082" s="361"/>
      <c r="BG1082" s="362" t="str">
        <f t="shared" si="1203"/>
        <v/>
      </c>
      <c r="BH1082" s="354" t="str">
        <f t="shared" si="1169"/>
        <v/>
      </c>
      <c r="BI1082" s="350" t="str">
        <f t="shared" si="1170"/>
        <v/>
      </c>
      <c r="BJ1082" s="113" t="str">
        <f t="shared" si="1171"/>
        <v/>
      </c>
      <c r="BK1082" s="347" t="str">
        <f t="shared" si="1196"/>
        <v/>
      </c>
      <c r="BR1082" s="307"/>
      <c r="BS1082" s="51" t="str">
        <f t="shared" si="1172"/>
        <v/>
      </c>
      <c r="BT1082" s="51" t="str">
        <f t="shared" si="1173"/>
        <v/>
      </c>
      <c r="BU1082" s="51" t="str">
        <f t="shared" si="1174"/>
        <v/>
      </c>
      <c r="BV1082" s="51" t="str">
        <f t="shared" si="1175"/>
        <v/>
      </c>
      <c r="BW1082" s="51" t="str">
        <f t="shared" si="1176"/>
        <v/>
      </c>
      <c r="BX1082" s="51" t="str">
        <f t="shared" si="1177"/>
        <v/>
      </c>
      <c r="BY1082" s="51" t="str">
        <f t="shared" si="1178"/>
        <v/>
      </c>
      <c r="BZ1082" s="51" t="str">
        <f t="shared" si="1179"/>
        <v/>
      </c>
      <c r="CA1082" s="51" t="str">
        <f t="shared" si="1180"/>
        <v/>
      </c>
      <c r="CB1082" s="51" t="str">
        <f t="shared" si="1181"/>
        <v/>
      </c>
      <c r="CC1082" s="51" t="str">
        <f t="shared" si="1165"/>
        <v/>
      </c>
      <c r="CD1082" s="51" t="str">
        <f t="shared" si="1166"/>
        <v/>
      </c>
      <c r="CE1082" s="51" t="str">
        <f t="shared" si="1182"/>
        <v/>
      </c>
      <c r="CF1082" s="51"/>
      <c r="CH1082" s="53" t="str">
        <f t="shared" si="1183"/>
        <v/>
      </c>
      <c r="CI1082" s="53" t="str">
        <f t="shared" si="1184"/>
        <v/>
      </c>
      <c r="CJ1082" s="54" t="str">
        <f t="shared" si="1185"/>
        <v/>
      </c>
      <c r="CK1082" s="53" t="str">
        <f t="shared" si="1186"/>
        <v/>
      </c>
      <c r="CL1082" s="53" t="str">
        <f t="shared" si="1187"/>
        <v/>
      </c>
      <c r="CM1082" s="53" t="str">
        <f t="shared" si="1188"/>
        <v/>
      </c>
      <c r="CN1082" s="53" t="str">
        <f t="shared" si="1189"/>
        <v/>
      </c>
      <c r="CO1082" s="53" t="str">
        <f t="shared" si="1190"/>
        <v/>
      </c>
      <c r="CP1082" s="53" t="str">
        <f t="shared" si="1191"/>
        <v/>
      </c>
      <c r="CQ1082" s="53" t="str">
        <f t="shared" si="1192"/>
        <v/>
      </c>
      <c r="CR1082" s="53" t="str">
        <f t="shared" si="1193"/>
        <v/>
      </c>
      <c r="CS1082" s="53" t="str">
        <f t="shared" si="1194"/>
        <v/>
      </c>
      <c r="CT1082" s="53" t="str">
        <f t="shared" si="1195"/>
        <v/>
      </c>
      <c r="CU1082" s="53" t="str">
        <f t="shared" si="1204"/>
        <v/>
      </c>
    </row>
    <row r="1083" spans="1:99" hidden="1" x14ac:dyDescent="0.3">
      <c r="A1083" s="40">
        <v>1145</v>
      </c>
      <c r="B1083" s="141"/>
      <c r="C1083" s="142"/>
      <c r="D1083" s="144"/>
      <c r="E1083" s="144"/>
      <c r="F1083" s="312"/>
      <c r="G1083" s="144" t="s">
        <v>141</v>
      </c>
      <c r="H1083" s="314"/>
      <c r="I1083" s="314"/>
      <c r="J1083" s="315" t="str">
        <f t="shared" si="1139"/>
        <v/>
      </c>
      <c r="K1083" s="316" t="str">
        <f t="shared" si="1140"/>
        <v/>
      </c>
      <c r="L1083" s="317" t="str">
        <f t="shared" si="1141"/>
        <v/>
      </c>
      <c r="M1083" s="316" t="str">
        <f t="shared" si="1142"/>
        <v/>
      </c>
      <c r="N1083" s="317" t="str">
        <f t="shared" si="1143"/>
        <v/>
      </c>
      <c r="O1083" s="316" t="str">
        <f t="shared" si="1144"/>
        <v/>
      </c>
      <c r="P1083" s="317" t="str">
        <f t="shared" si="1145"/>
        <v/>
      </c>
      <c r="Q1083" s="318" t="str">
        <f t="shared" si="1146"/>
        <v/>
      </c>
      <c r="R1083" s="319" t="str">
        <f t="shared" si="1147"/>
        <v/>
      </c>
      <c r="S1083" s="318" t="str">
        <f t="shared" si="1148"/>
        <v/>
      </c>
      <c r="T1083" s="317" t="str">
        <f t="shared" si="1149"/>
        <v/>
      </c>
      <c r="U1083" s="318" t="str">
        <f t="shared" si="1150"/>
        <v/>
      </c>
      <c r="V1083" s="319" t="str">
        <f t="shared" si="1151"/>
        <v/>
      </c>
      <c r="W1083" s="318" t="str">
        <f t="shared" si="1152"/>
        <v/>
      </c>
      <c r="X1083" s="319" t="str">
        <f t="shared" si="1153"/>
        <v/>
      </c>
      <c r="Y1083" s="318" t="str">
        <f t="shared" si="1154"/>
        <v/>
      </c>
      <c r="Z1083" s="319" t="str">
        <f t="shared" si="1155"/>
        <v/>
      </c>
      <c r="AA1083" s="317" t="str">
        <f t="shared" si="1156"/>
        <v/>
      </c>
      <c r="AB1083" s="97" t="str">
        <f t="shared" si="1157"/>
        <v/>
      </c>
      <c r="AC1083" s="143" t="str">
        <f t="shared" si="1158"/>
        <v/>
      </c>
      <c r="AD1083" s="143" t="str">
        <f t="shared" si="1197"/>
        <v/>
      </c>
      <c r="AE1083" s="360"/>
      <c r="AF1083" s="360"/>
      <c r="AG1083" s="364"/>
      <c r="AH1083" s="363" t="str">
        <f t="shared" si="1198"/>
        <v/>
      </c>
      <c r="AI1083" s="360"/>
      <c r="AJ1083" s="360"/>
      <c r="AK1083" s="364"/>
      <c r="AL1083" s="365" t="str">
        <f t="shared" si="1199"/>
        <v/>
      </c>
      <c r="AM1083" s="363" t="str">
        <f t="shared" si="1200"/>
        <v/>
      </c>
      <c r="AN1083" s="366" t="str">
        <f t="shared" si="1201"/>
        <v/>
      </c>
      <c r="AO1083" s="360"/>
      <c r="AP1083" s="360"/>
      <c r="AQ1083" s="360" t="str">
        <f t="shared" si="1202"/>
        <v/>
      </c>
      <c r="AR1083" s="348" t="str">
        <f t="shared" si="1159"/>
        <v/>
      </c>
      <c r="AS1083" s="360"/>
      <c r="AT1083" s="348" t="str">
        <f t="shared" si="1160"/>
        <v/>
      </c>
      <c r="AU1083" s="360"/>
      <c r="AV1083" s="348" t="str">
        <f t="shared" si="1161"/>
        <v/>
      </c>
      <c r="AW1083" s="360"/>
      <c r="AX1083" s="348" t="str">
        <f t="shared" si="1162"/>
        <v/>
      </c>
      <c r="AY1083" s="360"/>
      <c r="AZ1083" s="348" t="str">
        <f t="shared" si="1163"/>
        <v/>
      </c>
      <c r="BA1083" s="367"/>
      <c r="BB1083" s="348" t="str">
        <f t="shared" si="1164"/>
        <v/>
      </c>
      <c r="BC1083" s="350" t="str">
        <f t="shared" si="1167"/>
        <v/>
      </c>
      <c r="BD1083" s="350" t="str">
        <f t="shared" si="1168"/>
        <v/>
      </c>
      <c r="BE1083" s="360"/>
      <c r="BF1083" s="361"/>
      <c r="BG1083" s="362" t="str">
        <f t="shared" si="1203"/>
        <v/>
      </c>
      <c r="BH1083" s="354" t="str">
        <f t="shared" si="1169"/>
        <v/>
      </c>
      <c r="BI1083" s="350" t="str">
        <f t="shared" si="1170"/>
        <v/>
      </c>
      <c r="BJ1083" s="113" t="str">
        <f t="shared" si="1171"/>
        <v/>
      </c>
      <c r="BK1083" s="347" t="str">
        <f t="shared" si="1196"/>
        <v/>
      </c>
      <c r="BR1083" s="307"/>
      <c r="BS1083" s="51" t="str">
        <f t="shared" si="1172"/>
        <v/>
      </c>
      <c r="BT1083" s="51" t="str">
        <f t="shared" si="1173"/>
        <v/>
      </c>
      <c r="BU1083" s="51" t="str">
        <f t="shared" si="1174"/>
        <v/>
      </c>
      <c r="BV1083" s="51" t="str">
        <f t="shared" si="1175"/>
        <v/>
      </c>
      <c r="BW1083" s="51" t="str">
        <f t="shared" si="1176"/>
        <v/>
      </c>
      <c r="BX1083" s="51" t="str">
        <f t="shared" si="1177"/>
        <v/>
      </c>
      <c r="BY1083" s="51" t="str">
        <f t="shared" si="1178"/>
        <v/>
      </c>
      <c r="BZ1083" s="51" t="str">
        <f t="shared" si="1179"/>
        <v/>
      </c>
      <c r="CA1083" s="51" t="str">
        <f t="shared" si="1180"/>
        <v/>
      </c>
      <c r="CB1083" s="51" t="str">
        <f t="shared" si="1181"/>
        <v/>
      </c>
      <c r="CC1083" s="51" t="str">
        <f t="shared" si="1165"/>
        <v/>
      </c>
      <c r="CD1083" s="51" t="str">
        <f t="shared" si="1166"/>
        <v/>
      </c>
      <c r="CE1083" s="51" t="str">
        <f t="shared" si="1182"/>
        <v/>
      </c>
      <c r="CF1083" s="51"/>
      <c r="CH1083" s="53" t="str">
        <f t="shared" si="1183"/>
        <v/>
      </c>
      <c r="CI1083" s="53" t="str">
        <f t="shared" si="1184"/>
        <v/>
      </c>
      <c r="CJ1083" s="54" t="str">
        <f t="shared" si="1185"/>
        <v/>
      </c>
      <c r="CK1083" s="53" t="str">
        <f t="shared" si="1186"/>
        <v/>
      </c>
      <c r="CL1083" s="53" t="str">
        <f t="shared" si="1187"/>
        <v/>
      </c>
      <c r="CM1083" s="53" t="str">
        <f t="shared" si="1188"/>
        <v/>
      </c>
      <c r="CN1083" s="53" t="str">
        <f t="shared" si="1189"/>
        <v/>
      </c>
      <c r="CO1083" s="53" t="str">
        <f t="shared" si="1190"/>
        <v/>
      </c>
      <c r="CP1083" s="53" t="str">
        <f t="shared" si="1191"/>
        <v/>
      </c>
      <c r="CQ1083" s="53" t="str">
        <f t="shared" si="1192"/>
        <v/>
      </c>
      <c r="CR1083" s="53" t="str">
        <f t="shared" si="1193"/>
        <v/>
      </c>
      <c r="CS1083" s="53" t="str">
        <f t="shared" si="1194"/>
        <v/>
      </c>
      <c r="CT1083" s="53" t="str">
        <f t="shared" si="1195"/>
        <v/>
      </c>
      <c r="CU1083" s="53" t="str">
        <f t="shared" si="1204"/>
        <v/>
      </c>
    </row>
    <row r="1084" spans="1:99" hidden="1" x14ac:dyDescent="0.3">
      <c r="A1084" s="40">
        <v>1146</v>
      </c>
      <c r="B1084" s="141"/>
      <c r="C1084" s="142"/>
      <c r="D1084" s="144"/>
      <c r="E1084" s="144"/>
      <c r="F1084" s="312"/>
      <c r="G1084" s="144" t="s">
        <v>141</v>
      </c>
      <c r="H1084" s="314"/>
      <c r="I1084" s="314"/>
      <c r="J1084" s="315" t="str">
        <f t="shared" si="1139"/>
        <v/>
      </c>
      <c r="K1084" s="316" t="str">
        <f t="shared" si="1140"/>
        <v/>
      </c>
      <c r="L1084" s="317" t="str">
        <f t="shared" si="1141"/>
        <v/>
      </c>
      <c r="M1084" s="316" t="str">
        <f t="shared" si="1142"/>
        <v/>
      </c>
      <c r="N1084" s="317" t="str">
        <f t="shared" si="1143"/>
        <v/>
      </c>
      <c r="O1084" s="316" t="str">
        <f t="shared" si="1144"/>
        <v/>
      </c>
      <c r="P1084" s="317" t="str">
        <f t="shared" si="1145"/>
        <v/>
      </c>
      <c r="Q1084" s="318" t="str">
        <f t="shared" si="1146"/>
        <v/>
      </c>
      <c r="R1084" s="319" t="str">
        <f t="shared" si="1147"/>
        <v/>
      </c>
      <c r="S1084" s="318" t="str">
        <f t="shared" si="1148"/>
        <v/>
      </c>
      <c r="T1084" s="317" t="str">
        <f t="shared" si="1149"/>
        <v/>
      </c>
      <c r="U1084" s="318" t="str">
        <f t="shared" si="1150"/>
        <v/>
      </c>
      <c r="V1084" s="319" t="str">
        <f t="shared" si="1151"/>
        <v/>
      </c>
      <c r="W1084" s="318" t="str">
        <f t="shared" si="1152"/>
        <v/>
      </c>
      <c r="X1084" s="319" t="str">
        <f t="shared" si="1153"/>
        <v/>
      </c>
      <c r="Y1084" s="318" t="str">
        <f t="shared" si="1154"/>
        <v/>
      </c>
      <c r="Z1084" s="319" t="str">
        <f t="shared" si="1155"/>
        <v/>
      </c>
      <c r="AA1084" s="317" t="str">
        <f t="shared" si="1156"/>
        <v/>
      </c>
      <c r="AB1084" s="97" t="str">
        <f t="shared" si="1157"/>
        <v/>
      </c>
      <c r="AC1084" s="143" t="str">
        <f t="shared" si="1158"/>
        <v/>
      </c>
      <c r="AD1084" s="143" t="str">
        <f t="shared" si="1197"/>
        <v/>
      </c>
      <c r="AE1084" s="360"/>
      <c r="AF1084" s="360"/>
      <c r="AG1084" s="364"/>
      <c r="AH1084" s="363" t="str">
        <f t="shared" si="1198"/>
        <v/>
      </c>
      <c r="AI1084" s="360"/>
      <c r="AJ1084" s="360"/>
      <c r="AK1084" s="364"/>
      <c r="AL1084" s="365" t="str">
        <f t="shared" si="1199"/>
        <v/>
      </c>
      <c r="AM1084" s="363" t="str">
        <f t="shared" si="1200"/>
        <v/>
      </c>
      <c r="AN1084" s="366" t="str">
        <f t="shared" si="1201"/>
        <v/>
      </c>
      <c r="AO1084" s="360"/>
      <c r="AP1084" s="360"/>
      <c r="AQ1084" s="360" t="str">
        <f t="shared" si="1202"/>
        <v/>
      </c>
      <c r="AR1084" s="348" t="str">
        <f t="shared" si="1159"/>
        <v/>
      </c>
      <c r="AS1084" s="360"/>
      <c r="AT1084" s="348" t="str">
        <f t="shared" si="1160"/>
        <v/>
      </c>
      <c r="AU1084" s="360"/>
      <c r="AV1084" s="348" t="str">
        <f t="shared" si="1161"/>
        <v/>
      </c>
      <c r="AW1084" s="360"/>
      <c r="AX1084" s="348" t="str">
        <f t="shared" si="1162"/>
        <v/>
      </c>
      <c r="AY1084" s="360"/>
      <c r="AZ1084" s="348" t="str">
        <f t="shared" si="1163"/>
        <v/>
      </c>
      <c r="BA1084" s="367"/>
      <c r="BB1084" s="348" t="str">
        <f t="shared" si="1164"/>
        <v/>
      </c>
      <c r="BC1084" s="350" t="str">
        <f t="shared" si="1167"/>
        <v/>
      </c>
      <c r="BD1084" s="350" t="str">
        <f t="shared" si="1168"/>
        <v/>
      </c>
      <c r="BE1084" s="360"/>
      <c r="BF1084" s="361"/>
      <c r="BG1084" s="362" t="str">
        <f t="shared" si="1203"/>
        <v/>
      </c>
      <c r="BH1084" s="354" t="str">
        <f t="shared" si="1169"/>
        <v/>
      </c>
      <c r="BI1084" s="350" t="str">
        <f t="shared" si="1170"/>
        <v/>
      </c>
      <c r="BJ1084" s="113" t="str">
        <f t="shared" si="1171"/>
        <v/>
      </c>
      <c r="BK1084" s="347" t="str">
        <f t="shared" si="1196"/>
        <v/>
      </c>
      <c r="BR1084" s="307"/>
      <c r="BS1084" s="51" t="str">
        <f t="shared" si="1172"/>
        <v/>
      </c>
      <c r="BT1084" s="51" t="str">
        <f t="shared" si="1173"/>
        <v/>
      </c>
      <c r="BU1084" s="51" t="str">
        <f t="shared" si="1174"/>
        <v/>
      </c>
      <c r="BV1084" s="51" t="str">
        <f t="shared" si="1175"/>
        <v/>
      </c>
      <c r="BW1084" s="51" t="str">
        <f t="shared" si="1176"/>
        <v/>
      </c>
      <c r="BX1084" s="51" t="str">
        <f t="shared" si="1177"/>
        <v/>
      </c>
      <c r="BY1084" s="51" t="str">
        <f t="shared" si="1178"/>
        <v/>
      </c>
      <c r="BZ1084" s="51" t="str">
        <f t="shared" si="1179"/>
        <v/>
      </c>
      <c r="CA1084" s="51" t="str">
        <f t="shared" si="1180"/>
        <v/>
      </c>
      <c r="CB1084" s="51" t="str">
        <f t="shared" si="1181"/>
        <v/>
      </c>
      <c r="CC1084" s="51" t="str">
        <f t="shared" si="1165"/>
        <v/>
      </c>
      <c r="CD1084" s="51" t="str">
        <f t="shared" si="1166"/>
        <v/>
      </c>
      <c r="CE1084" s="51" t="str">
        <f t="shared" si="1182"/>
        <v/>
      </c>
      <c r="CF1084" s="51"/>
      <c r="CH1084" s="53" t="str">
        <f t="shared" si="1183"/>
        <v/>
      </c>
      <c r="CI1084" s="53" t="str">
        <f t="shared" si="1184"/>
        <v/>
      </c>
      <c r="CJ1084" s="54" t="str">
        <f t="shared" si="1185"/>
        <v/>
      </c>
      <c r="CK1084" s="53" t="str">
        <f t="shared" si="1186"/>
        <v/>
      </c>
      <c r="CL1084" s="53" t="str">
        <f t="shared" si="1187"/>
        <v/>
      </c>
      <c r="CM1084" s="53" t="str">
        <f t="shared" si="1188"/>
        <v/>
      </c>
      <c r="CN1084" s="53" t="str">
        <f t="shared" si="1189"/>
        <v/>
      </c>
      <c r="CO1084" s="53" t="str">
        <f t="shared" si="1190"/>
        <v/>
      </c>
      <c r="CP1084" s="53" t="str">
        <f t="shared" si="1191"/>
        <v/>
      </c>
      <c r="CQ1084" s="53" t="str">
        <f t="shared" si="1192"/>
        <v/>
      </c>
      <c r="CR1084" s="53" t="str">
        <f t="shared" si="1193"/>
        <v/>
      </c>
      <c r="CS1084" s="53" t="str">
        <f t="shared" si="1194"/>
        <v/>
      </c>
      <c r="CT1084" s="53" t="str">
        <f t="shared" si="1195"/>
        <v/>
      </c>
      <c r="CU1084" s="53" t="str">
        <f t="shared" si="1204"/>
        <v/>
      </c>
    </row>
    <row r="1085" spans="1:99" hidden="1" x14ac:dyDescent="0.3">
      <c r="A1085" s="40">
        <v>1147</v>
      </c>
      <c r="B1085" s="141"/>
      <c r="C1085" s="142"/>
      <c r="D1085" s="144"/>
      <c r="E1085" s="144"/>
      <c r="F1085" s="312"/>
      <c r="G1085" s="144" t="s">
        <v>141</v>
      </c>
      <c r="H1085" s="314"/>
      <c r="I1085" s="314"/>
      <c r="J1085" s="315" t="str">
        <f t="shared" si="1139"/>
        <v/>
      </c>
      <c r="K1085" s="316" t="str">
        <f t="shared" si="1140"/>
        <v/>
      </c>
      <c r="L1085" s="317" t="str">
        <f t="shared" si="1141"/>
        <v/>
      </c>
      <c r="M1085" s="316" t="str">
        <f t="shared" si="1142"/>
        <v/>
      </c>
      <c r="N1085" s="317" t="str">
        <f t="shared" si="1143"/>
        <v/>
      </c>
      <c r="O1085" s="316" t="str">
        <f t="shared" si="1144"/>
        <v/>
      </c>
      <c r="P1085" s="317" t="str">
        <f t="shared" si="1145"/>
        <v/>
      </c>
      <c r="Q1085" s="318" t="str">
        <f t="shared" si="1146"/>
        <v/>
      </c>
      <c r="R1085" s="319" t="str">
        <f t="shared" si="1147"/>
        <v/>
      </c>
      <c r="S1085" s="318" t="str">
        <f t="shared" si="1148"/>
        <v/>
      </c>
      <c r="T1085" s="317" t="str">
        <f t="shared" si="1149"/>
        <v/>
      </c>
      <c r="U1085" s="318" t="str">
        <f t="shared" si="1150"/>
        <v/>
      </c>
      <c r="V1085" s="319" t="str">
        <f t="shared" si="1151"/>
        <v/>
      </c>
      <c r="W1085" s="318" t="str">
        <f t="shared" si="1152"/>
        <v/>
      </c>
      <c r="X1085" s="319" t="str">
        <f t="shared" si="1153"/>
        <v/>
      </c>
      <c r="Y1085" s="318" t="str">
        <f t="shared" si="1154"/>
        <v/>
      </c>
      <c r="Z1085" s="319" t="str">
        <f t="shared" si="1155"/>
        <v/>
      </c>
      <c r="AA1085" s="317" t="str">
        <f t="shared" si="1156"/>
        <v/>
      </c>
      <c r="AB1085" s="97" t="str">
        <f t="shared" si="1157"/>
        <v/>
      </c>
      <c r="AC1085" s="143" t="str">
        <f t="shared" si="1158"/>
        <v/>
      </c>
      <c r="AD1085" s="143" t="str">
        <f t="shared" si="1197"/>
        <v/>
      </c>
      <c r="AE1085" s="360"/>
      <c r="AF1085" s="360"/>
      <c r="AG1085" s="364"/>
      <c r="AH1085" s="363" t="str">
        <f t="shared" si="1198"/>
        <v/>
      </c>
      <c r="AI1085" s="360"/>
      <c r="AJ1085" s="360"/>
      <c r="AK1085" s="364"/>
      <c r="AL1085" s="365" t="str">
        <f t="shared" si="1199"/>
        <v/>
      </c>
      <c r="AM1085" s="363" t="str">
        <f t="shared" si="1200"/>
        <v/>
      </c>
      <c r="AN1085" s="366" t="str">
        <f t="shared" si="1201"/>
        <v/>
      </c>
      <c r="AO1085" s="360"/>
      <c r="AP1085" s="360"/>
      <c r="AQ1085" s="360" t="str">
        <f t="shared" si="1202"/>
        <v/>
      </c>
      <c r="AR1085" s="348" t="str">
        <f t="shared" si="1159"/>
        <v/>
      </c>
      <c r="AS1085" s="360"/>
      <c r="AT1085" s="348" t="str">
        <f t="shared" si="1160"/>
        <v/>
      </c>
      <c r="AU1085" s="360"/>
      <c r="AV1085" s="348" t="str">
        <f t="shared" si="1161"/>
        <v/>
      </c>
      <c r="AW1085" s="360"/>
      <c r="AX1085" s="348" t="str">
        <f t="shared" si="1162"/>
        <v/>
      </c>
      <c r="AY1085" s="360"/>
      <c r="AZ1085" s="348" t="str">
        <f t="shared" si="1163"/>
        <v/>
      </c>
      <c r="BA1085" s="367"/>
      <c r="BB1085" s="348" t="str">
        <f t="shared" si="1164"/>
        <v/>
      </c>
      <c r="BC1085" s="350" t="str">
        <f t="shared" si="1167"/>
        <v/>
      </c>
      <c r="BD1085" s="350" t="str">
        <f t="shared" si="1168"/>
        <v/>
      </c>
      <c r="BE1085" s="360"/>
      <c r="BF1085" s="361"/>
      <c r="BG1085" s="362" t="str">
        <f t="shared" si="1203"/>
        <v/>
      </c>
      <c r="BH1085" s="354" t="str">
        <f t="shared" si="1169"/>
        <v/>
      </c>
      <c r="BI1085" s="350" t="str">
        <f t="shared" si="1170"/>
        <v/>
      </c>
      <c r="BJ1085" s="113" t="str">
        <f t="shared" si="1171"/>
        <v/>
      </c>
      <c r="BK1085" s="347" t="str">
        <f t="shared" si="1196"/>
        <v/>
      </c>
      <c r="BR1085" s="307"/>
      <c r="BS1085" s="51" t="str">
        <f t="shared" si="1172"/>
        <v/>
      </c>
      <c r="BT1085" s="51" t="str">
        <f t="shared" si="1173"/>
        <v/>
      </c>
      <c r="BU1085" s="51" t="str">
        <f t="shared" si="1174"/>
        <v/>
      </c>
      <c r="BV1085" s="51" t="str">
        <f t="shared" si="1175"/>
        <v/>
      </c>
      <c r="BW1085" s="51" t="str">
        <f t="shared" si="1176"/>
        <v/>
      </c>
      <c r="BX1085" s="51" t="str">
        <f t="shared" si="1177"/>
        <v/>
      </c>
      <c r="BY1085" s="51" t="str">
        <f t="shared" si="1178"/>
        <v/>
      </c>
      <c r="BZ1085" s="51" t="str">
        <f t="shared" si="1179"/>
        <v/>
      </c>
      <c r="CA1085" s="51" t="str">
        <f t="shared" si="1180"/>
        <v/>
      </c>
      <c r="CB1085" s="51" t="str">
        <f t="shared" si="1181"/>
        <v/>
      </c>
      <c r="CC1085" s="51" t="str">
        <f t="shared" si="1165"/>
        <v/>
      </c>
      <c r="CD1085" s="51" t="str">
        <f t="shared" si="1166"/>
        <v/>
      </c>
      <c r="CE1085" s="51" t="str">
        <f t="shared" si="1182"/>
        <v/>
      </c>
      <c r="CF1085" s="51"/>
      <c r="CH1085" s="53" t="str">
        <f t="shared" si="1183"/>
        <v/>
      </c>
      <c r="CI1085" s="53" t="str">
        <f t="shared" si="1184"/>
        <v/>
      </c>
      <c r="CJ1085" s="54" t="str">
        <f t="shared" si="1185"/>
        <v/>
      </c>
      <c r="CK1085" s="53" t="str">
        <f t="shared" si="1186"/>
        <v/>
      </c>
      <c r="CL1085" s="53" t="str">
        <f t="shared" si="1187"/>
        <v/>
      </c>
      <c r="CM1085" s="53" t="str">
        <f t="shared" si="1188"/>
        <v/>
      </c>
      <c r="CN1085" s="53" t="str">
        <f t="shared" si="1189"/>
        <v/>
      </c>
      <c r="CO1085" s="53" t="str">
        <f t="shared" si="1190"/>
        <v/>
      </c>
      <c r="CP1085" s="53" t="str">
        <f t="shared" si="1191"/>
        <v/>
      </c>
      <c r="CQ1085" s="53" t="str">
        <f t="shared" si="1192"/>
        <v/>
      </c>
      <c r="CR1085" s="53" t="str">
        <f t="shared" si="1193"/>
        <v/>
      </c>
      <c r="CS1085" s="53" t="str">
        <f t="shared" si="1194"/>
        <v/>
      </c>
      <c r="CT1085" s="53" t="str">
        <f t="shared" si="1195"/>
        <v/>
      </c>
      <c r="CU1085" s="53" t="str">
        <f t="shared" si="1204"/>
        <v/>
      </c>
    </row>
    <row r="1086" spans="1:99" hidden="1" x14ac:dyDescent="0.3">
      <c r="A1086" s="40">
        <v>1148</v>
      </c>
      <c r="B1086" s="141"/>
      <c r="C1086" s="142"/>
      <c r="D1086" s="144"/>
      <c r="E1086" s="144"/>
      <c r="F1086" s="312"/>
      <c r="G1086" s="144" t="s">
        <v>141</v>
      </c>
      <c r="H1086" s="314"/>
      <c r="I1086" s="314"/>
      <c r="J1086" s="315" t="str">
        <f t="shared" si="1139"/>
        <v/>
      </c>
      <c r="K1086" s="316" t="str">
        <f t="shared" si="1140"/>
        <v/>
      </c>
      <c r="L1086" s="317" t="str">
        <f t="shared" si="1141"/>
        <v/>
      </c>
      <c r="M1086" s="316" t="str">
        <f t="shared" si="1142"/>
        <v/>
      </c>
      <c r="N1086" s="317" t="str">
        <f t="shared" si="1143"/>
        <v/>
      </c>
      <c r="O1086" s="316" t="str">
        <f t="shared" si="1144"/>
        <v/>
      </c>
      <c r="P1086" s="317" t="str">
        <f t="shared" si="1145"/>
        <v/>
      </c>
      <c r="Q1086" s="318" t="str">
        <f t="shared" si="1146"/>
        <v/>
      </c>
      <c r="R1086" s="319" t="str">
        <f t="shared" si="1147"/>
        <v/>
      </c>
      <c r="S1086" s="318" t="str">
        <f t="shared" si="1148"/>
        <v/>
      </c>
      <c r="T1086" s="317" t="str">
        <f t="shared" si="1149"/>
        <v/>
      </c>
      <c r="U1086" s="318" t="str">
        <f t="shared" si="1150"/>
        <v/>
      </c>
      <c r="V1086" s="319" t="str">
        <f t="shared" si="1151"/>
        <v/>
      </c>
      <c r="W1086" s="318" t="str">
        <f t="shared" si="1152"/>
        <v/>
      </c>
      <c r="X1086" s="319" t="str">
        <f t="shared" si="1153"/>
        <v/>
      </c>
      <c r="Y1086" s="318" t="str">
        <f t="shared" si="1154"/>
        <v/>
      </c>
      <c r="Z1086" s="319" t="str">
        <f t="shared" si="1155"/>
        <v/>
      </c>
      <c r="AA1086" s="317" t="str">
        <f t="shared" si="1156"/>
        <v/>
      </c>
      <c r="AB1086" s="97" t="str">
        <f t="shared" si="1157"/>
        <v/>
      </c>
      <c r="AC1086" s="143" t="str">
        <f t="shared" si="1158"/>
        <v/>
      </c>
      <c r="AD1086" s="143" t="str">
        <f t="shared" si="1197"/>
        <v/>
      </c>
      <c r="AE1086" s="360"/>
      <c r="AF1086" s="360"/>
      <c r="AG1086" s="364"/>
      <c r="AH1086" s="363" t="str">
        <f t="shared" si="1198"/>
        <v/>
      </c>
      <c r="AI1086" s="360"/>
      <c r="AJ1086" s="360"/>
      <c r="AK1086" s="364"/>
      <c r="AL1086" s="365" t="str">
        <f t="shared" si="1199"/>
        <v/>
      </c>
      <c r="AM1086" s="363" t="str">
        <f t="shared" si="1200"/>
        <v/>
      </c>
      <c r="AN1086" s="366" t="str">
        <f t="shared" si="1201"/>
        <v/>
      </c>
      <c r="AO1086" s="360"/>
      <c r="AP1086" s="360"/>
      <c r="AQ1086" s="360" t="str">
        <f t="shared" si="1202"/>
        <v/>
      </c>
      <c r="AR1086" s="348" t="str">
        <f t="shared" si="1159"/>
        <v/>
      </c>
      <c r="AS1086" s="360"/>
      <c r="AT1086" s="348" t="str">
        <f t="shared" si="1160"/>
        <v/>
      </c>
      <c r="AU1086" s="360"/>
      <c r="AV1086" s="348" t="str">
        <f t="shared" si="1161"/>
        <v/>
      </c>
      <c r="AW1086" s="360"/>
      <c r="AX1086" s="348" t="str">
        <f t="shared" si="1162"/>
        <v/>
      </c>
      <c r="AY1086" s="360"/>
      <c r="AZ1086" s="348" t="str">
        <f t="shared" si="1163"/>
        <v/>
      </c>
      <c r="BA1086" s="367"/>
      <c r="BB1086" s="348" t="str">
        <f t="shared" si="1164"/>
        <v/>
      </c>
      <c r="BC1086" s="350" t="str">
        <f t="shared" si="1167"/>
        <v/>
      </c>
      <c r="BD1086" s="350" t="str">
        <f t="shared" si="1168"/>
        <v/>
      </c>
      <c r="BE1086" s="360"/>
      <c r="BF1086" s="361"/>
      <c r="BG1086" s="362" t="str">
        <f t="shared" si="1203"/>
        <v/>
      </c>
      <c r="BH1086" s="354" t="str">
        <f t="shared" si="1169"/>
        <v/>
      </c>
      <c r="BI1086" s="350" t="str">
        <f t="shared" si="1170"/>
        <v/>
      </c>
      <c r="BJ1086" s="113" t="str">
        <f t="shared" si="1171"/>
        <v/>
      </c>
      <c r="BK1086" s="347" t="str">
        <f t="shared" si="1196"/>
        <v/>
      </c>
      <c r="BR1086" s="307"/>
      <c r="BS1086" s="51" t="str">
        <f t="shared" si="1172"/>
        <v/>
      </c>
      <c r="BT1086" s="51" t="str">
        <f t="shared" si="1173"/>
        <v/>
      </c>
      <c r="BU1086" s="51" t="str">
        <f t="shared" si="1174"/>
        <v/>
      </c>
      <c r="BV1086" s="51" t="str">
        <f t="shared" si="1175"/>
        <v/>
      </c>
      <c r="BW1086" s="51" t="str">
        <f t="shared" si="1176"/>
        <v/>
      </c>
      <c r="BX1086" s="51" t="str">
        <f t="shared" si="1177"/>
        <v/>
      </c>
      <c r="BY1086" s="51" t="str">
        <f t="shared" si="1178"/>
        <v/>
      </c>
      <c r="BZ1086" s="51" t="str">
        <f t="shared" si="1179"/>
        <v/>
      </c>
      <c r="CA1086" s="51" t="str">
        <f t="shared" si="1180"/>
        <v/>
      </c>
      <c r="CB1086" s="51" t="str">
        <f t="shared" si="1181"/>
        <v/>
      </c>
      <c r="CC1086" s="51" t="str">
        <f t="shared" si="1165"/>
        <v/>
      </c>
      <c r="CD1086" s="51" t="str">
        <f t="shared" si="1166"/>
        <v/>
      </c>
      <c r="CE1086" s="51" t="str">
        <f t="shared" si="1182"/>
        <v/>
      </c>
      <c r="CF1086" s="51"/>
      <c r="CH1086" s="53" t="str">
        <f t="shared" si="1183"/>
        <v/>
      </c>
      <c r="CI1086" s="53" t="str">
        <f t="shared" si="1184"/>
        <v/>
      </c>
      <c r="CJ1086" s="54" t="str">
        <f t="shared" si="1185"/>
        <v/>
      </c>
      <c r="CK1086" s="53" t="str">
        <f t="shared" si="1186"/>
        <v/>
      </c>
      <c r="CL1086" s="53" t="str">
        <f t="shared" si="1187"/>
        <v/>
      </c>
      <c r="CM1086" s="53" t="str">
        <f t="shared" si="1188"/>
        <v/>
      </c>
      <c r="CN1086" s="53" t="str">
        <f t="shared" si="1189"/>
        <v/>
      </c>
      <c r="CO1086" s="53" t="str">
        <f t="shared" si="1190"/>
        <v/>
      </c>
      <c r="CP1086" s="53" t="str">
        <f t="shared" si="1191"/>
        <v/>
      </c>
      <c r="CQ1086" s="53" t="str">
        <f t="shared" si="1192"/>
        <v/>
      </c>
      <c r="CR1086" s="53" t="str">
        <f t="shared" si="1193"/>
        <v/>
      </c>
      <c r="CS1086" s="53" t="str">
        <f t="shared" si="1194"/>
        <v/>
      </c>
      <c r="CT1086" s="53" t="str">
        <f t="shared" si="1195"/>
        <v/>
      </c>
      <c r="CU1086" s="53" t="str">
        <f t="shared" si="1204"/>
        <v/>
      </c>
    </row>
    <row r="1087" spans="1:99" hidden="1" x14ac:dyDescent="0.3">
      <c r="A1087" s="40">
        <v>1149</v>
      </c>
      <c r="B1087" s="141"/>
      <c r="C1087" s="142"/>
      <c r="D1087" s="144"/>
      <c r="E1087" s="144"/>
      <c r="F1087" s="312"/>
      <c r="G1087" s="144" t="s">
        <v>141</v>
      </c>
      <c r="H1087" s="314"/>
      <c r="I1087" s="314"/>
      <c r="J1087" s="315" t="str">
        <f t="shared" si="1139"/>
        <v/>
      </c>
      <c r="K1087" s="316" t="str">
        <f t="shared" si="1140"/>
        <v/>
      </c>
      <c r="L1087" s="317" t="str">
        <f t="shared" si="1141"/>
        <v/>
      </c>
      <c r="M1087" s="316" t="str">
        <f t="shared" si="1142"/>
        <v/>
      </c>
      <c r="N1087" s="317" t="str">
        <f t="shared" si="1143"/>
        <v/>
      </c>
      <c r="O1087" s="316" t="str">
        <f t="shared" si="1144"/>
        <v/>
      </c>
      <c r="P1087" s="317" t="str">
        <f t="shared" si="1145"/>
        <v/>
      </c>
      <c r="Q1087" s="318" t="str">
        <f t="shared" si="1146"/>
        <v/>
      </c>
      <c r="R1087" s="319" t="str">
        <f t="shared" si="1147"/>
        <v/>
      </c>
      <c r="S1087" s="318" t="str">
        <f t="shared" si="1148"/>
        <v/>
      </c>
      <c r="T1087" s="317" t="str">
        <f t="shared" si="1149"/>
        <v/>
      </c>
      <c r="U1087" s="318" t="str">
        <f t="shared" si="1150"/>
        <v/>
      </c>
      <c r="V1087" s="319" t="str">
        <f t="shared" si="1151"/>
        <v/>
      </c>
      <c r="W1087" s="318" t="str">
        <f t="shared" si="1152"/>
        <v/>
      </c>
      <c r="X1087" s="319" t="str">
        <f t="shared" si="1153"/>
        <v/>
      </c>
      <c r="Y1087" s="318" t="str">
        <f t="shared" si="1154"/>
        <v/>
      </c>
      <c r="Z1087" s="319" t="str">
        <f t="shared" si="1155"/>
        <v/>
      </c>
      <c r="AA1087" s="317" t="str">
        <f t="shared" si="1156"/>
        <v/>
      </c>
      <c r="AB1087" s="97" t="str">
        <f t="shared" si="1157"/>
        <v/>
      </c>
      <c r="AC1087" s="143" t="str">
        <f t="shared" si="1158"/>
        <v/>
      </c>
      <c r="AD1087" s="143" t="str">
        <f t="shared" si="1197"/>
        <v/>
      </c>
      <c r="AE1087" s="360"/>
      <c r="AF1087" s="360"/>
      <c r="AG1087" s="364"/>
      <c r="AH1087" s="363" t="str">
        <f t="shared" si="1198"/>
        <v/>
      </c>
      <c r="AI1087" s="360"/>
      <c r="AJ1087" s="360"/>
      <c r="AK1087" s="364"/>
      <c r="AL1087" s="365" t="str">
        <f t="shared" si="1199"/>
        <v/>
      </c>
      <c r="AM1087" s="363" t="str">
        <f t="shared" si="1200"/>
        <v/>
      </c>
      <c r="AN1087" s="366" t="str">
        <f t="shared" si="1201"/>
        <v/>
      </c>
      <c r="AO1087" s="360"/>
      <c r="AP1087" s="360"/>
      <c r="AQ1087" s="360" t="str">
        <f t="shared" si="1202"/>
        <v/>
      </c>
      <c r="AR1087" s="348" t="str">
        <f t="shared" si="1159"/>
        <v/>
      </c>
      <c r="AS1087" s="360"/>
      <c r="AT1087" s="348" t="str">
        <f t="shared" si="1160"/>
        <v/>
      </c>
      <c r="AU1087" s="360"/>
      <c r="AV1087" s="348" t="str">
        <f t="shared" si="1161"/>
        <v/>
      </c>
      <c r="AW1087" s="360"/>
      <c r="AX1087" s="348" t="str">
        <f t="shared" si="1162"/>
        <v/>
      </c>
      <c r="AY1087" s="360"/>
      <c r="AZ1087" s="348" t="str">
        <f t="shared" si="1163"/>
        <v/>
      </c>
      <c r="BA1087" s="367"/>
      <c r="BB1087" s="348" t="str">
        <f t="shared" si="1164"/>
        <v/>
      </c>
      <c r="BC1087" s="350" t="str">
        <f t="shared" si="1167"/>
        <v/>
      </c>
      <c r="BD1087" s="350" t="str">
        <f t="shared" si="1168"/>
        <v/>
      </c>
      <c r="BE1087" s="360"/>
      <c r="BF1087" s="361"/>
      <c r="BG1087" s="362" t="str">
        <f t="shared" si="1203"/>
        <v/>
      </c>
      <c r="BH1087" s="354" t="str">
        <f t="shared" si="1169"/>
        <v/>
      </c>
      <c r="BI1087" s="350" t="str">
        <f t="shared" si="1170"/>
        <v/>
      </c>
      <c r="BJ1087" s="113" t="str">
        <f t="shared" si="1171"/>
        <v/>
      </c>
      <c r="BK1087" s="347" t="str">
        <f t="shared" si="1196"/>
        <v/>
      </c>
      <c r="BR1087" s="307"/>
      <c r="BS1087" s="51" t="str">
        <f t="shared" si="1172"/>
        <v/>
      </c>
      <c r="BT1087" s="51" t="str">
        <f t="shared" si="1173"/>
        <v/>
      </c>
      <c r="BU1087" s="51" t="str">
        <f t="shared" si="1174"/>
        <v/>
      </c>
      <c r="BV1087" s="51" t="str">
        <f t="shared" si="1175"/>
        <v/>
      </c>
      <c r="BW1087" s="51" t="str">
        <f t="shared" si="1176"/>
        <v/>
      </c>
      <c r="BX1087" s="51" t="str">
        <f t="shared" si="1177"/>
        <v/>
      </c>
      <c r="BY1087" s="51" t="str">
        <f t="shared" si="1178"/>
        <v/>
      </c>
      <c r="BZ1087" s="51" t="str">
        <f t="shared" si="1179"/>
        <v/>
      </c>
      <c r="CA1087" s="51" t="str">
        <f t="shared" si="1180"/>
        <v/>
      </c>
      <c r="CB1087" s="51" t="str">
        <f t="shared" si="1181"/>
        <v/>
      </c>
      <c r="CC1087" s="51" t="str">
        <f t="shared" si="1165"/>
        <v/>
      </c>
      <c r="CD1087" s="51" t="str">
        <f t="shared" si="1166"/>
        <v/>
      </c>
      <c r="CE1087" s="51" t="str">
        <f t="shared" si="1182"/>
        <v/>
      </c>
      <c r="CF1087" s="51"/>
      <c r="CH1087" s="53" t="str">
        <f t="shared" si="1183"/>
        <v/>
      </c>
      <c r="CI1087" s="53" t="str">
        <f t="shared" si="1184"/>
        <v/>
      </c>
      <c r="CJ1087" s="54" t="str">
        <f t="shared" si="1185"/>
        <v/>
      </c>
      <c r="CK1087" s="53" t="str">
        <f t="shared" si="1186"/>
        <v/>
      </c>
      <c r="CL1087" s="53" t="str">
        <f t="shared" si="1187"/>
        <v/>
      </c>
      <c r="CM1087" s="53" t="str">
        <f t="shared" si="1188"/>
        <v/>
      </c>
      <c r="CN1087" s="53" t="str">
        <f t="shared" si="1189"/>
        <v/>
      </c>
      <c r="CO1087" s="53" t="str">
        <f t="shared" si="1190"/>
        <v/>
      </c>
      <c r="CP1087" s="53" t="str">
        <f t="shared" si="1191"/>
        <v/>
      </c>
      <c r="CQ1087" s="53" t="str">
        <f t="shared" si="1192"/>
        <v/>
      </c>
      <c r="CR1087" s="53" t="str">
        <f t="shared" si="1193"/>
        <v/>
      </c>
      <c r="CS1087" s="53" t="str">
        <f t="shared" si="1194"/>
        <v/>
      </c>
      <c r="CT1087" s="53" t="str">
        <f t="shared" si="1195"/>
        <v/>
      </c>
      <c r="CU1087" s="53" t="str">
        <f t="shared" si="1204"/>
        <v/>
      </c>
    </row>
    <row r="1088" spans="1:99" hidden="1" x14ac:dyDescent="0.3">
      <c r="A1088" s="40">
        <v>1150</v>
      </c>
      <c r="B1088" s="141"/>
      <c r="C1088" s="142"/>
      <c r="D1088" s="144"/>
      <c r="E1088" s="144"/>
      <c r="F1088" s="312"/>
      <c r="G1088" s="144" t="s">
        <v>141</v>
      </c>
      <c r="H1088" s="314"/>
      <c r="I1088" s="314"/>
      <c r="J1088" s="315" t="str">
        <f t="shared" si="1139"/>
        <v/>
      </c>
      <c r="K1088" s="316" t="str">
        <f t="shared" si="1140"/>
        <v/>
      </c>
      <c r="L1088" s="317" t="str">
        <f t="shared" si="1141"/>
        <v/>
      </c>
      <c r="M1088" s="316" t="str">
        <f t="shared" si="1142"/>
        <v/>
      </c>
      <c r="N1088" s="317" t="str">
        <f t="shared" si="1143"/>
        <v/>
      </c>
      <c r="O1088" s="316" t="str">
        <f t="shared" si="1144"/>
        <v/>
      </c>
      <c r="P1088" s="317" t="str">
        <f t="shared" si="1145"/>
        <v/>
      </c>
      <c r="Q1088" s="318" t="str">
        <f t="shared" si="1146"/>
        <v/>
      </c>
      <c r="R1088" s="319" t="str">
        <f t="shared" si="1147"/>
        <v/>
      </c>
      <c r="S1088" s="318" t="str">
        <f t="shared" si="1148"/>
        <v/>
      </c>
      <c r="T1088" s="317" t="str">
        <f t="shared" si="1149"/>
        <v/>
      </c>
      <c r="U1088" s="318" t="str">
        <f t="shared" si="1150"/>
        <v/>
      </c>
      <c r="V1088" s="319" t="str">
        <f t="shared" si="1151"/>
        <v/>
      </c>
      <c r="W1088" s="318" t="str">
        <f t="shared" si="1152"/>
        <v/>
      </c>
      <c r="X1088" s="319" t="str">
        <f t="shared" si="1153"/>
        <v/>
      </c>
      <c r="Y1088" s="318" t="str">
        <f t="shared" si="1154"/>
        <v/>
      </c>
      <c r="Z1088" s="319" t="str">
        <f t="shared" si="1155"/>
        <v/>
      </c>
      <c r="AA1088" s="317" t="str">
        <f t="shared" si="1156"/>
        <v/>
      </c>
      <c r="AB1088" s="97" t="str">
        <f t="shared" si="1157"/>
        <v/>
      </c>
      <c r="AC1088" s="143" t="str">
        <f t="shared" si="1158"/>
        <v/>
      </c>
      <c r="AD1088" s="143" t="str">
        <f t="shared" si="1197"/>
        <v/>
      </c>
      <c r="AE1088" s="360"/>
      <c r="AF1088" s="360"/>
      <c r="AG1088" s="364"/>
      <c r="AH1088" s="363" t="str">
        <f t="shared" si="1198"/>
        <v/>
      </c>
      <c r="AI1088" s="360"/>
      <c r="AJ1088" s="360"/>
      <c r="AK1088" s="364"/>
      <c r="AL1088" s="365" t="str">
        <f t="shared" si="1199"/>
        <v/>
      </c>
      <c r="AM1088" s="363" t="str">
        <f t="shared" si="1200"/>
        <v/>
      </c>
      <c r="AN1088" s="366" t="str">
        <f t="shared" si="1201"/>
        <v/>
      </c>
      <c r="AO1088" s="360"/>
      <c r="AP1088" s="360"/>
      <c r="AQ1088" s="360" t="str">
        <f t="shared" si="1202"/>
        <v/>
      </c>
      <c r="AR1088" s="348" t="str">
        <f t="shared" si="1159"/>
        <v/>
      </c>
      <c r="AS1088" s="360"/>
      <c r="AT1088" s="348" t="str">
        <f t="shared" si="1160"/>
        <v/>
      </c>
      <c r="AU1088" s="360"/>
      <c r="AV1088" s="348" t="str">
        <f t="shared" si="1161"/>
        <v/>
      </c>
      <c r="AW1088" s="360"/>
      <c r="AX1088" s="348" t="str">
        <f t="shared" si="1162"/>
        <v/>
      </c>
      <c r="AY1088" s="360"/>
      <c r="AZ1088" s="348" t="str">
        <f t="shared" si="1163"/>
        <v/>
      </c>
      <c r="BA1088" s="367"/>
      <c r="BB1088" s="348" t="str">
        <f t="shared" si="1164"/>
        <v/>
      </c>
      <c r="BC1088" s="350" t="str">
        <f t="shared" si="1167"/>
        <v/>
      </c>
      <c r="BD1088" s="350" t="str">
        <f t="shared" si="1168"/>
        <v/>
      </c>
      <c r="BE1088" s="360"/>
      <c r="BF1088" s="361"/>
      <c r="BG1088" s="362" t="str">
        <f t="shared" si="1203"/>
        <v/>
      </c>
      <c r="BH1088" s="354" t="str">
        <f t="shared" si="1169"/>
        <v/>
      </c>
      <c r="BI1088" s="350" t="str">
        <f t="shared" si="1170"/>
        <v/>
      </c>
      <c r="BJ1088" s="113" t="str">
        <f t="shared" si="1171"/>
        <v/>
      </c>
      <c r="BK1088" s="347" t="str">
        <f t="shared" si="1196"/>
        <v/>
      </c>
      <c r="BR1088" s="307"/>
      <c r="BS1088" s="51" t="str">
        <f t="shared" si="1172"/>
        <v/>
      </c>
      <c r="BT1088" s="51" t="str">
        <f t="shared" si="1173"/>
        <v/>
      </c>
      <c r="BU1088" s="51" t="str">
        <f t="shared" si="1174"/>
        <v/>
      </c>
      <c r="BV1088" s="51" t="str">
        <f t="shared" si="1175"/>
        <v/>
      </c>
      <c r="BW1088" s="51" t="str">
        <f t="shared" si="1176"/>
        <v/>
      </c>
      <c r="BX1088" s="51" t="str">
        <f t="shared" si="1177"/>
        <v/>
      </c>
      <c r="BY1088" s="51" t="str">
        <f t="shared" si="1178"/>
        <v/>
      </c>
      <c r="BZ1088" s="51" t="str">
        <f t="shared" si="1179"/>
        <v/>
      </c>
      <c r="CA1088" s="51" t="str">
        <f t="shared" si="1180"/>
        <v/>
      </c>
      <c r="CB1088" s="51" t="str">
        <f t="shared" si="1181"/>
        <v/>
      </c>
      <c r="CC1088" s="51" t="str">
        <f t="shared" si="1165"/>
        <v/>
      </c>
      <c r="CD1088" s="51" t="str">
        <f t="shared" si="1166"/>
        <v/>
      </c>
      <c r="CE1088" s="51" t="str">
        <f t="shared" si="1182"/>
        <v/>
      </c>
      <c r="CF1088" s="51"/>
      <c r="CH1088" s="53" t="str">
        <f t="shared" si="1183"/>
        <v/>
      </c>
      <c r="CI1088" s="53" t="str">
        <f t="shared" si="1184"/>
        <v/>
      </c>
      <c r="CJ1088" s="54" t="str">
        <f t="shared" si="1185"/>
        <v/>
      </c>
      <c r="CK1088" s="53" t="str">
        <f t="shared" si="1186"/>
        <v/>
      </c>
      <c r="CL1088" s="53" t="str">
        <f t="shared" si="1187"/>
        <v/>
      </c>
      <c r="CM1088" s="53" t="str">
        <f t="shared" si="1188"/>
        <v/>
      </c>
      <c r="CN1088" s="53" t="str">
        <f t="shared" si="1189"/>
        <v/>
      </c>
      <c r="CO1088" s="53" t="str">
        <f t="shared" si="1190"/>
        <v/>
      </c>
      <c r="CP1088" s="53" t="str">
        <f t="shared" si="1191"/>
        <v/>
      </c>
      <c r="CQ1088" s="53" t="str">
        <f t="shared" si="1192"/>
        <v/>
      </c>
      <c r="CR1088" s="53" t="str">
        <f t="shared" si="1193"/>
        <v/>
      </c>
      <c r="CS1088" s="53" t="str">
        <f t="shared" si="1194"/>
        <v/>
      </c>
      <c r="CT1088" s="53" t="str">
        <f t="shared" si="1195"/>
        <v/>
      </c>
      <c r="CU1088" s="53" t="str">
        <f t="shared" si="1204"/>
        <v/>
      </c>
    </row>
    <row r="1089" spans="1:99" hidden="1" x14ac:dyDescent="0.3">
      <c r="A1089" s="40">
        <v>1151</v>
      </c>
      <c r="B1089" s="141"/>
      <c r="C1089" s="142"/>
      <c r="D1089" s="144"/>
      <c r="E1089" s="144"/>
      <c r="F1089" s="312"/>
      <c r="G1089" s="144" t="s">
        <v>141</v>
      </c>
      <c r="H1089" s="314"/>
      <c r="I1089" s="314"/>
      <c r="J1089" s="315" t="str">
        <f t="shared" si="1139"/>
        <v/>
      </c>
      <c r="K1089" s="316" t="str">
        <f t="shared" si="1140"/>
        <v/>
      </c>
      <c r="L1089" s="317" t="str">
        <f t="shared" si="1141"/>
        <v/>
      </c>
      <c r="M1089" s="316" t="str">
        <f t="shared" si="1142"/>
        <v/>
      </c>
      <c r="N1089" s="317" t="str">
        <f t="shared" si="1143"/>
        <v/>
      </c>
      <c r="O1089" s="316" t="str">
        <f t="shared" si="1144"/>
        <v/>
      </c>
      <c r="P1089" s="317" t="str">
        <f t="shared" si="1145"/>
        <v/>
      </c>
      <c r="Q1089" s="318" t="str">
        <f t="shared" si="1146"/>
        <v/>
      </c>
      <c r="R1089" s="319" t="str">
        <f t="shared" si="1147"/>
        <v/>
      </c>
      <c r="S1089" s="318" t="str">
        <f t="shared" si="1148"/>
        <v/>
      </c>
      <c r="T1089" s="317" t="str">
        <f t="shared" si="1149"/>
        <v/>
      </c>
      <c r="U1089" s="318" t="str">
        <f t="shared" si="1150"/>
        <v/>
      </c>
      <c r="V1089" s="319" t="str">
        <f t="shared" si="1151"/>
        <v/>
      </c>
      <c r="W1089" s="318" t="str">
        <f t="shared" si="1152"/>
        <v/>
      </c>
      <c r="X1089" s="319" t="str">
        <f t="shared" si="1153"/>
        <v/>
      </c>
      <c r="Y1089" s="318" t="str">
        <f t="shared" si="1154"/>
        <v/>
      </c>
      <c r="Z1089" s="319" t="str">
        <f t="shared" si="1155"/>
        <v/>
      </c>
      <c r="AA1089" s="317" t="str">
        <f t="shared" si="1156"/>
        <v/>
      </c>
      <c r="AB1089" s="97" t="str">
        <f t="shared" si="1157"/>
        <v/>
      </c>
      <c r="AC1089" s="143" t="str">
        <f t="shared" si="1158"/>
        <v/>
      </c>
      <c r="AD1089" s="143" t="str">
        <f t="shared" si="1197"/>
        <v/>
      </c>
      <c r="AE1089" s="360"/>
      <c r="AF1089" s="360"/>
      <c r="AG1089" s="364"/>
      <c r="AH1089" s="363" t="str">
        <f t="shared" si="1198"/>
        <v/>
      </c>
      <c r="AI1089" s="360"/>
      <c r="AJ1089" s="360"/>
      <c r="AK1089" s="364"/>
      <c r="AL1089" s="365" t="str">
        <f t="shared" si="1199"/>
        <v/>
      </c>
      <c r="AM1089" s="363" t="str">
        <f t="shared" si="1200"/>
        <v/>
      </c>
      <c r="AN1089" s="366" t="str">
        <f t="shared" si="1201"/>
        <v/>
      </c>
      <c r="AO1089" s="360"/>
      <c r="AP1089" s="360"/>
      <c r="AQ1089" s="360" t="str">
        <f t="shared" si="1202"/>
        <v/>
      </c>
      <c r="AR1089" s="348" t="str">
        <f t="shared" si="1159"/>
        <v/>
      </c>
      <c r="AS1089" s="360"/>
      <c r="AT1089" s="348" t="str">
        <f t="shared" si="1160"/>
        <v/>
      </c>
      <c r="AU1089" s="360"/>
      <c r="AV1089" s="348" t="str">
        <f t="shared" si="1161"/>
        <v/>
      </c>
      <c r="AW1089" s="360"/>
      <c r="AX1089" s="348" t="str">
        <f t="shared" si="1162"/>
        <v/>
      </c>
      <c r="AY1089" s="360"/>
      <c r="AZ1089" s="348" t="str">
        <f t="shared" si="1163"/>
        <v/>
      </c>
      <c r="BA1089" s="367"/>
      <c r="BB1089" s="348" t="str">
        <f t="shared" si="1164"/>
        <v/>
      </c>
      <c r="BC1089" s="350" t="str">
        <f t="shared" si="1167"/>
        <v/>
      </c>
      <c r="BD1089" s="350" t="str">
        <f t="shared" si="1168"/>
        <v/>
      </c>
      <c r="BE1089" s="360"/>
      <c r="BF1089" s="361"/>
      <c r="BG1089" s="362" t="str">
        <f t="shared" si="1203"/>
        <v/>
      </c>
      <c r="BH1089" s="354" t="str">
        <f t="shared" si="1169"/>
        <v/>
      </c>
      <c r="BI1089" s="350" t="str">
        <f t="shared" si="1170"/>
        <v/>
      </c>
      <c r="BJ1089" s="113" t="str">
        <f t="shared" si="1171"/>
        <v/>
      </c>
      <c r="BK1089" s="347" t="str">
        <f t="shared" si="1196"/>
        <v/>
      </c>
      <c r="BR1089" s="307"/>
      <c r="BS1089" s="51" t="str">
        <f t="shared" si="1172"/>
        <v/>
      </c>
      <c r="BT1089" s="51" t="str">
        <f t="shared" si="1173"/>
        <v/>
      </c>
      <c r="BU1089" s="51" t="str">
        <f t="shared" si="1174"/>
        <v/>
      </c>
      <c r="BV1089" s="51" t="str">
        <f t="shared" si="1175"/>
        <v/>
      </c>
      <c r="BW1089" s="51" t="str">
        <f t="shared" si="1176"/>
        <v/>
      </c>
      <c r="BX1089" s="51" t="str">
        <f t="shared" si="1177"/>
        <v/>
      </c>
      <c r="BY1089" s="51" t="str">
        <f t="shared" si="1178"/>
        <v/>
      </c>
      <c r="BZ1089" s="51" t="str">
        <f t="shared" si="1179"/>
        <v/>
      </c>
      <c r="CA1089" s="51" t="str">
        <f t="shared" si="1180"/>
        <v/>
      </c>
      <c r="CB1089" s="51" t="str">
        <f t="shared" si="1181"/>
        <v/>
      </c>
      <c r="CC1089" s="51" t="str">
        <f t="shared" si="1165"/>
        <v/>
      </c>
      <c r="CD1089" s="51" t="str">
        <f t="shared" si="1166"/>
        <v/>
      </c>
      <c r="CE1089" s="51" t="str">
        <f t="shared" si="1182"/>
        <v/>
      </c>
      <c r="CF1089" s="51"/>
      <c r="CH1089" s="53" t="str">
        <f t="shared" si="1183"/>
        <v/>
      </c>
      <c r="CI1089" s="53" t="str">
        <f t="shared" si="1184"/>
        <v/>
      </c>
      <c r="CJ1089" s="54" t="str">
        <f t="shared" si="1185"/>
        <v/>
      </c>
      <c r="CK1089" s="53" t="str">
        <f t="shared" si="1186"/>
        <v/>
      </c>
      <c r="CL1089" s="53" t="str">
        <f t="shared" si="1187"/>
        <v/>
      </c>
      <c r="CM1089" s="53" t="str">
        <f t="shared" si="1188"/>
        <v/>
      </c>
      <c r="CN1089" s="53" t="str">
        <f t="shared" si="1189"/>
        <v/>
      </c>
      <c r="CO1089" s="53" t="str">
        <f t="shared" si="1190"/>
        <v/>
      </c>
      <c r="CP1089" s="53" t="str">
        <f t="shared" si="1191"/>
        <v/>
      </c>
      <c r="CQ1089" s="53" t="str">
        <f t="shared" si="1192"/>
        <v/>
      </c>
      <c r="CR1089" s="53" t="str">
        <f t="shared" si="1193"/>
        <v/>
      </c>
      <c r="CS1089" s="53" t="str">
        <f t="shared" si="1194"/>
        <v/>
      </c>
      <c r="CT1089" s="53" t="str">
        <f t="shared" si="1195"/>
        <v/>
      </c>
      <c r="CU1089" s="53" t="str">
        <f t="shared" si="1204"/>
        <v/>
      </c>
    </row>
    <row r="1090" spans="1:99" hidden="1" x14ac:dyDescent="0.3">
      <c r="A1090" s="40">
        <v>1152</v>
      </c>
      <c r="B1090" s="141"/>
      <c r="C1090" s="142"/>
      <c r="D1090" s="144"/>
      <c r="E1090" s="144"/>
      <c r="F1090" s="312"/>
      <c r="G1090" s="144" t="s">
        <v>141</v>
      </c>
      <c r="H1090" s="314"/>
      <c r="I1090" s="314"/>
      <c r="J1090" s="315" t="str">
        <f t="shared" si="1139"/>
        <v/>
      </c>
      <c r="K1090" s="316" t="str">
        <f t="shared" si="1140"/>
        <v/>
      </c>
      <c r="L1090" s="317" t="str">
        <f t="shared" si="1141"/>
        <v/>
      </c>
      <c r="M1090" s="316" t="str">
        <f t="shared" si="1142"/>
        <v/>
      </c>
      <c r="N1090" s="317" t="str">
        <f t="shared" si="1143"/>
        <v/>
      </c>
      <c r="O1090" s="316" t="str">
        <f t="shared" si="1144"/>
        <v/>
      </c>
      <c r="P1090" s="317" t="str">
        <f t="shared" si="1145"/>
        <v/>
      </c>
      <c r="Q1090" s="318" t="str">
        <f t="shared" si="1146"/>
        <v/>
      </c>
      <c r="R1090" s="319" t="str">
        <f t="shared" si="1147"/>
        <v/>
      </c>
      <c r="S1090" s="318" t="str">
        <f t="shared" si="1148"/>
        <v/>
      </c>
      <c r="T1090" s="317" t="str">
        <f t="shared" si="1149"/>
        <v/>
      </c>
      <c r="U1090" s="318" t="str">
        <f t="shared" si="1150"/>
        <v/>
      </c>
      <c r="V1090" s="319" t="str">
        <f t="shared" si="1151"/>
        <v/>
      </c>
      <c r="W1090" s="318" t="str">
        <f t="shared" si="1152"/>
        <v/>
      </c>
      <c r="X1090" s="319" t="str">
        <f t="shared" si="1153"/>
        <v/>
      </c>
      <c r="Y1090" s="318" t="str">
        <f t="shared" si="1154"/>
        <v/>
      </c>
      <c r="Z1090" s="319" t="str">
        <f t="shared" si="1155"/>
        <v/>
      </c>
      <c r="AA1090" s="317" t="str">
        <f t="shared" si="1156"/>
        <v/>
      </c>
      <c r="AB1090" s="97" t="str">
        <f t="shared" si="1157"/>
        <v/>
      </c>
      <c r="AC1090" s="143" t="str">
        <f t="shared" si="1158"/>
        <v/>
      </c>
      <c r="AD1090" s="143" t="str">
        <f t="shared" si="1197"/>
        <v/>
      </c>
      <c r="AE1090" s="360"/>
      <c r="AF1090" s="360"/>
      <c r="AG1090" s="364"/>
      <c r="AH1090" s="363" t="str">
        <f t="shared" si="1198"/>
        <v/>
      </c>
      <c r="AI1090" s="360"/>
      <c r="AJ1090" s="360"/>
      <c r="AK1090" s="364"/>
      <c r="AL1090" s="365" t="str">
        <f t="shared" si="1199"/>
        <v/>
      </c>
      <c r="AM1090" s="363" t="str">
        <f t="shared" si="1200"/>
        <v/>
      </c>
      <c r="AN1090" s="366" t="str">
        <f t="shared" si="1201"/>
        <v/>
      </c>
      <c r="AO1090" s="360"/>
      <c r="AP1090" s="360"/>
      <c r="AQ1090" s="360" t="str">
        <f t="shared" si="1202"/>
        <v/>
      </c>
      <c r="AR1090" s="348" t="str">
        <f t="shared" si="1159"/>
        <v/>
      </c>
      <c r="AS1090" s="360"/>
      <c r="AT1090" s="348" t="str">
        <f t="shared" si="1160"/>
        <v/>
      </c>
      <c r="AU1090" s="360"/>
      <c r="AV1090" s="348" t="str">
        <f t="shared" si="1161"/>
        <v/>
      </c>
      <c r="AW1090" s="360"/>
      <c r="AX1090" s="348" t="str">
        <f t="shared" si="1162"/>
        <v/>
      </c>
      <c r="AY1090" s="360"/>
      <c r="AZ1090" s="348" t="str">
        <f t="shared" si="1163"/>
        <v/>
      </c>
      <c r="BA1090" s="367"/>
      <c r="BB1090" s="348" t="str">
        <f t="shared" si="1164"/>
        <v/>
      </c>
      <c r="BC1090" s="350" t="str">
        <f t="shared" si="1167"/>
        <v/>
      </c>
      <c r="BD1090" s="350" t="str">
        <f t="shared" si="1168"/>
        <v/>
      </c>
      <c r="BE1090" s="360"/>
      <c r="BF1090" s="361"/>
      <c r="BG1090" s="362" t="str">
        <f t="shared" si="1203"/>
        <v/>
      </c>
      <c r="BH1090" s="354" t="str">
        <f t="shared" si="1169"/>
        <v/>
      </c>
      <c r="BI1090" s="350" t="str">
        <f t="shared" si="1170"/>
        <v/>
      </c>
      <c r="BJ1090" s="113" t="str">
        <f t="shared" si="1171"/>
        <v/>
      </c>
      <c r="BK1090" s="347" t="str">
        <f t="shared" si="1196"/>
        <v/>
      </c>
      <c r="BR1090" s="307"/>
      <c r="BS1090" s="51" t="str">
        <f t="shared" si="1172"/>
        <v/>
      </c>
      <c r="BT1090" s="51" t="str">
        <f t="shared" si="1173"/>
        <v/>
      </c>
      <c r="BU1090" s="51" t="str">
        <f t="shared" si="1174"/>
        <v/>
      </c>
      <c r="BV1090" s="51" t="str">
        <f t="shared" si="1175"/>
        <v/>
      </c>
      <c r="BW1090" s="51" t="str">
        <f t="shared" si="1176"/>
        <v/>
      </c>
      <c r="BX1090" s="51" t="str">
        <f t="shared" si="1177"/>
        <v/>
      </c>
      <c r="BY1090" s="51" t="str">
        <f t="shared" si="1178"/>
        <v/>
      </c>
      <c r="BZ1090" s="51" t="str">
        <f t="shared" si="1179"/>
        <v/>
      </c>
      <c r="CA1090" s="51" t="str">
        <f t="shared" si="1180"/>
        <v/>
      </c>
      <c r="CB1090" s="51" t="str">
        <f t="shared" si="1181"/>
        <v/>
      </c>
      <c r="CC1090" s="51" t="str">
        <f t="shared" si="1165"/>
        <v/>
      </c>
      <c r="CD1090" s="51" t="str">
        <f t="shared" si="1166"/>
        <v/>
      </c>
      <c r="CE1090" s="51" t="str">
        <f t="shared" si="1182"/>
        <v/>
      </c>
      <c r="CF1090" s="51"/>
      <c r="CH1090" s="53" t="str">
        <f t="shared" si="1183"/>
        <v/>
      </c>
      <c r="CI1090" s="53" t="str">
        <f t="shared" si="1184"/>
        <v/>
      </c>
      <c r="CJ1090" s="54" t="str">
        <f t="shared" si="1185"/>
        <v/>
      </c>
      <c r="CK1090" s="53" t="str">
        <f t="shared" si="1186"/>
        <v/>
      </c>
      <c r="CL1090" s="53" t="str">
        <f t="shared" si="1187"/>
        <v/>
      </c>
      <c r="CM1090" s="53" t="str">
        <f t="shared" si="1188"/>
        <v/>
      </c>
      <c r="CN1090" s="53" t="str">
        <f t="shared" si="1189"/>
        <v/>
      </c>
      <c r="CO1090" s="53" t="str">
        <f t="shared" si="1190"/>
        <v/>
      </c>
      <c r="CP1090" s="53" t="str">
        <f t="shared" si="1191"/>
        <v/>
      </c>
      <c r="CQ1090" s="53" t="str">
        <f t="shared" si="1192"/>
        <v/>
      </c>
      <c r="CR1090" s="53" t="str">
        <f t="shared" si="1193"/>
        <v/>
      </c>
      <c r="CS1090" s="53" t="str">
        <f t="shared" si="1194"/>
        <v/>
      </c>
      <c r="CT1090" s="53" t="str">
        <f t="shared" si="1195"/>
        <v/>
      </c>
      <c r="CU1090" s="53" t="str">
        <f t="shared" si="1204"/>
        <v/>
      </c>
    </row>
    <row r="1091" spans="1:99" hidden="1" x14ac:dyDescent="0.3">
      <c r="A1091" s="40">
        <v>1153</v>
      </c>
      <c r="B1091" s="141"/>
      <c r="C1091" s="142"/>
      <c r="D1091" s="144"/>
      <c r="E1091" s="144"/>
      <c r="F1091" s="312"/>
      <c r="G1091" s="144" t="s">
        <v>141</v>
      </c>
      <c r="H1091" s="314"/>
      <c r="I1091" s="314"/>
      <c r="J1091" s="315" t="str">
        <f t="shared" ref="J1091:J1154" si="1205">IF(OR(H1091="",I1091="",H1091=0),"",K1091-0.1)</f>
        <v/>
      </c>
      <c r="K1091" s="316" t="str">
        <f t="shared" ref="K1091:K1154" si="1206">IF(OR(H1091="",I1091="",H1091=0),"",Q1091-(Q1091*15%))</f>
        <v/>
      </c>
      <c r="L1091" s="317" t="str">
        <f t="shared" ref="L1091:L1154" si="1207">IF(OR(H1091="",I1091="",H1091=0),"",M1091-0.1)</f>
        <v/>
      </c>
      <c r="M1091" s="316" t="str">
        <f t="shared" ref="M1091:M1154" si="1208">IF(OR(H1091="",I1091="",H1091=0),"",Q1091-(Q1091*12.5%))</f>
        <v/>
      </c>
      <c r="N1091" s="317" t="str">
        <f t="shared" ref="N1091:N1154" si="1209">IF(OR(H1091="",I1091="",H1091=0),"",O1091-0.1)</f>
        <v/>
      </c>
      <c r="O1091" s="316" t="str">
        <f t="shared" ref="O1091:O1154" si="1210">IF(OR(H1091="",I1091="",H1091=0),"",Q1091-(Q1091*7.5%))</f>
        <v/>
      </c>
      <c r="P1091" s="317" t="str">
        <f t="shared" ref="P1091:P1154" si="1211">IF(OR(H1091="",I1091="",H1091=0),"",Q1091-0.1)</f>
        <v/>
      </c>
      <c r="Q1091" s="318" t="str">
        <f t="shared" ref="Q1091:Q1154" si="1212">IF(OR(H1091="",I1091="",H1091=0),"",90%*(H1091-100)-0.5)</f>
        <v/>
      </c>
      <c r="R1091" s="319" t="str">
        <f t="shared" ref="R1091:R1154" si="1213">IF(OR(H1091="",I1091="",H1091=0),"",90%*(H1091-100))</f>
        <v/>
      </c>
      <c r="S1091" s="318" t="str">
        <f t="shared" ref="S1091:S1154" si="1214">IF(OR(H1091="",I1091="",,H1091=0),"",R1091+0.1)</f>
        <v/>
      </c>
      <c r="T1091" s="317" t="str">
        <f t="shared" ref="T1091:T1154" si="1215">IF(OR(H1091="",I1091="",H1091=0),"",90%*(H1091-100)+0.5)</f>
        <v/>
      </c>
      <c r="U1091" s="318" t="str">
        <f t="shared" ref="U1091:U1154" si="1216">IF(OR(H1091="",I1091="",H1091=0),"",T1091+0.1)</f>
        <v/>
      </c>
      <c r="V1091" s="319" t="str">
        <f t="shared" ref="V1091:V1154" si="1217">IF(OR(H1091="",I1091="",H1091=0),"",T1091+(T1091*7.5%))</f>
        <v/>
      </c>
      <c r="W1091" s="318" t="str">
        <f t="shared" ref="W1091:W1154" si="1218">IF(OR(H1091="",I1091="",H1091=0),"",V1091+0.1)</f>
        <v/>
      </c>
      <c r="X1091" s="319" t="str">
        <f t="shared" ref="X1091:X1154" si="1219">IF(OR(H1091="",I1091="",H1091=0),"",T1091+(T1091*12.5%))</f>
        <v/>
      </c>
      <c r="Y1091" s="318" t="str">
        <f t="shared" ref="Y1091:Y1154" si="1220">IF(OR(H1091="",I1091="",H1091=0),"",X1091+0.1)</f>
        <v/>
      </c>
      <c r="Z1091" s="319" t="str">
        <f t="shared" ref="Z1091:Z1154" si="1221">IF(OR(H1091="",I1091="",H1091=0),"",T1091+(T1091*15%))</f>
        <v/>
      </c>
      <c r="AA1091" s="317" t="str">
        <f t="shared" ref="AA1091:AA1154" si="1222">IF(OR(H1091="",I1091="",H1091=0),"",Z1091+0.1)</f>
        <v/>
      </c>
      <c r="AB1091" s="97" t="str">
        <f t="shared" ref="AB1091:AB1154" si="1223">IF(AC1091="LLA","BB lebih"&amp;" "&amp;FIXED((I1091-Z1091),1) &amp;" kg",IF(AC1091="LLB","BB kurang"&amp;" "&amp;FIXED((I1091-K1091),1)&amp;" kg",""))</f>
        <v/>
      </c>
      <c r="AC1091" s="143" t="str">
        <f t="shared" ref="AC1091:AC1154" si="1224">IF(OR(H1091="",I1091="", H1091=0),"",IF(I1091&lt;K1091,"LLB",IF(AND(I1091&gt;J1091,I1091&lt;M1091),"LB",IF(AND(I1091&gt;L1091,I1091&lt;O1091),"NB",IF(AND(I1091&gt;N1091,I1091&lt;Q1091),"HB",IF(AND(I1091&gt;P1091,I1091&lt;S1091),"IB",IF(AND(I1091&gt;R1091,I1091&lt;U1091),"IA",IF(AND(I1091&gt;T1091,I1091&lt;W1091),"HA",IF(AND(I1091&gt;V1091,I1091&lt;Y1091),"NA",IF(AND(I1091&gt;X1091,I1091&lt;AA1091),"LA",IF(I1091&gt;=AA1091,"LLA","")))))))))))</f>
        <v/>
      </c>
      <c r="AD1091" s="143" t="str">
        <f t="shared" si="1197"/>
        <v/>
      </c>
      <c r="AE1091" s="360"/>
      <c r="AF1091" s="360"/>
      <c r="AG1091" s="364"/>
      <c r="AH1091" s="363" t="str">
        <f t="shared" si="1198"/>
        <v/>
      </c>
      <c r="AI1091" s="360"/>
      <c r="AJ1091" s="360"/>
      <c r="AK1091" s="364"/>
      <c r="AL1091" s="365" t="str">
        <f t="shared" si="1199"/>
        <v/>
      </c>
      <c r="AM1091" s="363" t="str">
        <f t="shared" si="1200"/>
        <v/>
      </c>
      <c r="AN1091" s="366" t="str">
        <f t="shared" si="1201"/>
        <v/>
      </c>
      <c r="AO1091" s="360"/>
      <c r="AP1091" s="360"/>
      <c r="AQ1091" s="360" t="str">
        <f t="shared" si="1202"/>
        <v/>
      </c>
      <c r="AR1091" s="348" t="str">
        <f t="shared" ref="AR1091:AR1154" si="1225">IF(OR(G1091="",AQ1091="",AQ1091=0),"",IF(OR(AO1091="-",AP1091="-"),"-",IF(G1091="P",VLOOKUP(AQ1091,LARI12mnt_CALON_PRIA,2),IF(G1091="W",VLOOKUP(AQ1091,LARI12mnt_CALON_WANITA,2),""))))</f>
        <v/>
      </c>
      <c r="AS1091" s="360"/>
      <c r="AT1091" s="348" t="str">
        <f t="shared" ref="AT1091:AT1154" si="1226">IF(OR(G1091="",AS1091=""),"", IF(AS1091="-","-", IF(G1091="P",VLOOKUP(AS1091,PULLUP_CALON_PRIA,2),IF(G1091="W",VLOOKUP(AS1091,CHINNING_CALON_WANITA,2),""))))</f>
        <v/>
      </c>
      <c r="AU1091" s="360"/>
      <c r="AV1091" s="348" t="str">
        <f t="shared" ref="AV1091:AV1154" si="1227">IF(OR(G1091="",AU1091=""),"", IF(AU1091="-","-", IF(G1091="P",VLOOKUP(AU1091,SITUP_CALON_PRIA,2),IF(G1091="W",VLOOKUP(AU1091,SITUP_CALON_WANITA,2),""))))</f>
        <v/>
      </c>
      <c r="AW1091" s="360"/>
      <c r="AX1091" s="348" t="str">
        <f t="shared" ref="AX1091:AX1154" si="1228">IF(OR(G1091="",AW1091=""),"",IF(AW1091="-","-", IF(G1091="P",VLOOKUP(AW1091,LUNGES_CALON_PRIA,2),IF(G1091="W",VLOOKUP(AW1091,LUNGES_CALON_WANITA,2),""))))</f>
        <v/>
      </c>
      <c r="AY1091" s="360"/>
      <c r="AZ1091" s="348" t="str">
        <f t="shared" ref="AZ1091:AZ1154" si="1229">IF(OR(G1091="",AY1091=""),"", IF(AY1091="-","-", IF(G1091="P",VLOOKUP(AY1091,PUSHUP_CALON_PRIA,2),IF(G1091="W",VLOOKUP(AY1091,MODIFPUSHUP_CALON_WANITA,2),""))))</f>
        <v/>
      </c>
      <c r="BA1091" s="367"/>
      <c r="BB1091" s="348" t="str">
        <f t="shared" ref="BB1091:BB1154" si="1230">IF(OR(G1091="",BA1091="",BA1091=0),"",IF(BA1091="-","-", IF(G1091="P",VLOOKUP(BA1091,SHUTTLERUN_CALON_PRIA,2),IF(G1091="W",VLOOKUP(BA1091,SHUTTLERUN_CALON_WANITA,2),""))))</f>
        <v/>
      </c>
      <c r="BC1091" s="350" t="str">
        <f t="shared" si="1167"/>
        <v/>
      </c>
      <c r="BD1091" s="350" t="str">
        <f t="shared" si="1168"/>
        <v/>
      </c>
      <c r="BE1091" s="360"/>
      <c r="BF1091" s="361"/>
      <c r="BG1091" s="362" t="str">
        <f t="shared" si="1203"/>
        <v/>
      </c>
      <c r="BH1091" s="354" t="str">
        <f t="shared" si="1169"/>
        <v/>
      </c>
      <c r="BI1091" s="350" t="str">
        <f t="shared" si="1170"/>
        <v/>
      </c>
      <c r="BJ1091" s="113" t="str">
        <f t="shared" si="1171"/>
        <v/>
      </c>
      <c r="BK1091" s="347" t="str">
        <f t="shared" si="1196"/>
        <v/>
      </c>
      <c r="BR1091" s="307"/>
      <c r="BS1091" s="51" t="str">
        <f t="shared" si="1172"/>
        <v/>
      </c>
      <c r="BT1091" s="51" t="str">
        <f t="shared" si="1173"/>
        <v/>
      </c>
      <c r="BU1091" s="51" t="str">
        <f t="shared" si="1174"/>
        <v/>
      </c>
      <c r="BV1091" s="51" t="str">
        <f t="shared" si="1175"/>
        <v/>
      </c>
      <c r="BW1091" s="51" t="str">
        <f t="shared" si="1176"/>
        <v/>
      </c>
      <c r="BX1091" s="51" t="str">
        <f t="shared" si="1177"/>
        <v/>
      </c>
      <c r="BY1091" s="51" t="str">
        <f t="shared" si="1178"/>
        <v/>
      </c>
      <c r="BZ1091" s="51" t="str">
        <f t="shared" si="1179"/>
        <v/>
      </c>
      <c r="CA1091" s="51" t="str">
        <f t="shared" si="1180"/>
        <v/>
      </c>
      <c r="CB1091" s="51" t="str">
        <f t="shared" si="1181"/>
        <v/>
      </c>
      <c r="CC1091" s="51" t="str">
        <f t="shared" ref="CC1091:CC1154" si="1231">IF(BC1091="","", IF(G1091="P",IF(BC1091&lt;=34.99,"TL", IF(BC1091&gt;=35,"L")), IF(G1091="W", IF(BC1091&lt;=34.99,"TL", IF(BC1091&gt;=35,"L")))))</f>
        <v/>
      </c>
      <c r="CD1091" s="51" t="str">
        <f t="shared" ref="CD1091:CD1154" si="1232">IF(BD1091="","", IF(G1091="P",IF(BD1091&lt;=40.99,"TL", IF(BD1091&gt;=41,"L")), IF(G1091="W", IF(BD1091&lt;=40.99,"TL", IF(BD1091&gt;=41,"L")))))</f>
        <v/>
      </c>
      <c r="CE1091" s="51" t="str">
        <f t="shared" si="1182"/>
        <v/>
      </c>
      <c r="CF1091" s="51"/>
      <c r="CH1091" s="53" t="str">
        <f t="shared" si="1183"/>
        <v/>
      </c>
      <c r="CI1091" s="53" t="str">
        <f t="shared" si="1184"/>
        <v/>
      </c>
      <c r="CJ1091" s="54" t="str">
        <f t="shared" si="1185"/>
        <v/>
      </c>
      <c r="CK1091" s="53" t="str">
        <f t="shared" si="1186"/>
        <v/>
      </c>
      <c r="CL1091" s="53" t="str">
        <f t="shared" si="1187"/>
        <v/>
      </c>
      <c r="CM1091" s="53" t="str">
        <f t="shared" si="1188"/>
        <v/>
      </c>
      <c r="CN1091" s="53" t="str">
        <f t="shared" si="1189"/>
        <v/>
      </c>
      <c r="CO1091" s="53" t="str">
        <f t="shared" si="1190"/>
        <v/>
      </c>
      <c r="CP1091" s="53" t="str">
        <f t="shared" si="1191"/>
        <v/>
      </c>
      <c r="CQ1091" s="53" t="str">
        <f t="shared" si="1192"/>
        <v/>
      </c>
      <c r="CR1091" s="53" t="str">
        <f t="shared" si="1193"/>
        <v/>
      </c>
      <c r="CS1091" s="53" t="str">
        <f t="shared" si="1194"/>
        <v/>
      </c>
      <c r="CT1091" s="53" t="str">
        <f t="shared" si="1195"/>
        <v/>
      </c>
      <c r="CU1091" s="53" t="str">
        <f t="shared" si="1204"/>
        <v/>
      </c>
    </row>
    <row r="1092" spans="1:99" hidden="1" x14ac:dyDescent="0.3">
      <c r="A1092" s="40">
        <v>1154</v>
      </c>
      <c r="B1092" s="141"/>
      <c r="C1092" s="142"/>
      <c r="D1092" s="144"/>
      <c r="E1092" s="144"/>
      <c r="F1092" s="312"/>
      <c r="G1092" s="144" t="s">
        <v>141</v>
      </c>
      <c r="H1092" s="314"/>
      <c r="I1092" s="314"/>
      <c r="J1092" s="315" t="str">
        <f t="shared" si="1205"/>
        <v/>
      </c>
      <c r="K1092" s="316" t="str">
        <f t="shared" si="1206"/>
        <v/>
      </c>
      <c r="L1092" s="317" t="str">
        <f t="shared" si="1207"/>
        <v/>
      </c>
      <c r="M1092" s="316" t="str">
        <f t="shared" si="1208"/>
        <v/>
      </c>
      <c r="N1092" s="317" t="str">
        <f t="shared" si="1209"/>
        <v/>
      </c>
      <c r="O1092" s="316" t="str">
        <f t="shared" si="1210"/>
        <v/>
      </c>
      <c r="P1092" s="317" t="str">
        <f t="shared" si="1211"/>
        <v/>
      </c>
      <c r="Q1092" s="318" t="str">
        <f t="shared" si="1212"/>
        <v/>
      </c>
      <c r="R1092" s="319" t="str">
        <f t="shared" si="1213"/>
        <v/>
      </c>
      <c r="S1092" s="318" t="str">
        <f t="shared" si="1214"/>
        <v/>
      </c>
      <c r="T1092" s="317" t="str">
        <f t="shared" si="1215"/>
        <v/>
      </c>
      <c r="U1092" s="318" t="str">
        <f t="shared" si="1216"/>
        <v/>
      </c>
      <c r="V1092" s="319" t="str">
        <f t="shared" si="1217"/>
        <v/>
      </c>
      <c r="W1092" s="318" t="str">
        <f t="shared" si="1218"/>
        <v/>
      </c>
      <c r="X1092" s="319" t="str">
        <f t="shared" si="1219"/>
        <v/>
      </c>
      <c r="Y1092" s="318" t="str">
        <f t="shared" si="1220"/>
        <v/>
      </c>
      <c r="Z1092" s="319" t="str">
        <f t="shared" si="1221"/>
        <v/>
      </c>
      <c r="AA1092" s="317" t="str">
        <f t="shared" si="1222"/>
        <v/>
      </c>
      <c r="AB1092" s="97" t="str">
        <f t="shared" si="1223"/>
        <v/>
      </c>
      <c r="AC1092" s="143" t="str">
        <f t="shared" si="1224"/>
        <v/>
      </c>
      <c r="AD1092" s="143" t="str">
        <f t="shared" si="1197"/>
        <v/>
      </c>
      <c r="AE1092" s="360"/>
      <c r="AF1092" s="360"/>
      <c r="AG1092" s="364"/>
      <c r="AH1092" s="363" t="str">
        <f t="shared" si="1198"/>
        <v/>
      </c>
      <c r="AI1092" s="360"/>
      <c r="AJ1092" s="360"/>
      <c r="AK1092" s="364"/>
      <c r="AL1092" s="365" t="str">
        <f t="shared" si="1199"/>
        <v/>
      </c>
      <c r="AM1092" s="363" t="str">
        <f t="shared" si="1200"/>
        <v/>
      </c>
      <c r="AN1092" s="366" t="str">
        <f t="shared" si="1201"/>
        <v/>
      </c>
      <c r="AO1092" s="360"/>
      <c r="AP1092" s="360"/>
      <c r="AQ1092" s="360" t="str">
        <f t="shared" si="1202"/>
        <v/>
      </c>
      <c r="AR1092" s="348" t="str">
        <f t="shared" si="1225"/>
        <v/>
      </c>
      <c r="AS1092" s="360"/>
      <c r="AT1092" s="348" t="str">
        <f t="shared" si="1226"/>
        <v/>
      </c>
      <c r="AU1092" s="360"/>
      <c r="AV1092" s="348" t="str">
        <f t="shared" si="1227"/>
        <v/>
      </c>
      <c r="AW1092" s="360"/>
      <c r="AX1092" s="348" t="str">
        <f t="shared" si="1228"/>
        <v/>
      </c>
      <c r="AY1092" s="360"/>
      <c r="AZ1092" s="348" t="str">
        <f t="shared" si="1229"/>
        <v/>
      </c>
      <c r="BA1092" s="367"/>
      <c r="BB1092" s="348" t="str">
        <f t="shared" si="1230"/>
        <v/>
      </c>
      <c r="BC1092" s="350" t="str">
        <f t="shared" ref="BC1092:BC1155" si="1233">IF(OR(AT1092="",AV1092="",AX1092="",AZ1092="",BB1092=""),"",IF(OR(AS1092="-",AU1092="-",AW1092="-",AY1092="-",BA1092="-"),0,VALUE(FIXED(((AT1092+AV1092+AX1092+AZ1092+BB1092)/5),2))))</f>
        <v/>
      </c>
      <c r="BD1092" s="350" t="str">
        <f t="shared" ref="BD1092:BD1155" si="1234">IF(OR(AR1092="",BC1092=""),"",IF(OR(AS1092="-",AU1092="-",AW1092="-",AY1092="-",BA1092="-"),0, VALUE(FIXED(((AR1092+BC1092)/2),2))))</f>
        <v/>
      </c>
      <c r="BE1092" s="360"/>
      <c r="BF1092" s="361"/>
      <c r="BG1092" s="362" t="str">
        <f t="shared" si="1203"/>
        <v/>
      </c>
      <c r="BH1092" s="354" t="str">
        <f t="shared" ref="BH1092:BH1155" si="1235">IF(OR(G1092="",AN1092="",BD1092=""),"", IF(OR(AE1092="-",AF1092="-",AI1092="-",AJ1092="-",AS1092="-",AU1092="-",AW1092="-",AY1092="-",BA1092="-"),0, VALUE(FIXED(((AN1092*30%)+(BD1092*70%)),2))))</f>
        <v/>
      </c>
      <c r="BI1092" s="350" t="str">
        <f t="shared" ref="BI1092:BI1155" si="1236">IF(OR(G1092="",BH1092=""),"", IF(OR(AE1092="-",AF1092="-",AI1092="-",AJ1092="-",AS1092="-",AU1092="-",AW1092="-",BA1092="-"),0, IF(AND(BJ1092="TL",OR(BH1092&lt;=40.99,BH1092&gt;=41)),VLOOKUP(BH1092,NILAI_KONVERSI,2),IF(BJ1092="L",BH1092,""))))</f>
        <v/>
      </c>
      <c r="BJ1092" s="113" t="str">
        <f t="shared" ref="BJ1092:BJ1155" si="1237">IF(BH1092="","", IF(OR(AQ1092="-",AS1092="-",AU1092="-",AW1092="-",AY1092="-", BA1092="-"),"-", IF(COUNTIF(BS1092:CE1092,"TL")&gt;=1,"TL","L")))</f>
        <v/>
      </c>
      <c r="BK1092" s="347" t="str">
        <f t="shared" si="1196"/>
        <v/>
      </c>
      <c r="BR1092" s="307"/>
      <c r="BS1092" s="51" t="str">
        <f t="shared" ref="BS1092:BS1155" si="1238">IF(AD1092="","",IF(AD1092="-","-",IF(AD1092&lt;=20,"TL","L")))</f>
        <v/>
      </c>
      <c r="BT1092" s="51" t="str">
        <f t="shared" ref="BT1092:BT1155" si="1239">IF(AH1092="","",IF(AH1092="-","-",IF(AH1092&lt;=30,"TL","L")))</f>
        <v/>
      </c>
      <c r="BU1092" s="51" t="str">
        <f t="shared" ref="BU1092:BU1155" si="1240">IF(AM1092="","",IF(AM1092="-","-",IF(AM1092&lt;=20,"TL","L")))</f>
        <v/>
      </c>
      <c r="BV1092" s="51" t="str">
        <f t="shared" ref="BV1092:BV1155" si="1241">IF(AN1092="","",IF(AN1092="-","-",IF(AN1092&lt;=20.99,"TL","L")))</f>
        <v/>
      </c>
      <c r="BW1092" s="51" t="str">
        <f t="shared" ref="BW1092:BW1155" si="1242">IF(AR1092="","", IF(AR1092="-","-", IF(AR1092&lt;=34,"TL","L")))</f>
        <v/>
      </c>
      <c r="BX1092" s="51" t="str">
        <f t="shared" ref="BX1092:BX1155" si="1243">IF(AT1092="","",IF(AT1092="-","-",IF(G1092="P",IF(AT1092&lt;=24,"TL",IF(AT1092&gt;=25,"L")),IF(G1092="W",IF(AT1092&lt;=30,"TL",IF(AT1092&gt;=31,"L"))))))</f>
        <v/>
      </c>
      <c r="BY1092" s="51" t="str">
        <f t="shared" ref="BY1092:BY1155" si="1244">IF(AV1092="","",IF(AV1092="-","-",IF(G1092="P",IF(AV1092&lt;=30,"TL",IF(AV1092&gt;=31,"L")),IF(G1092="W",IF(AV1092&lt;=30,"TL",IF(AV1092&gt;=31,"L"))))))</f>
        <v/>
      </c>
      <c r="BZ1092" s="51" t="str">
        <f t="shared" ref="BZ1092:BZ1155" si="1245">IF(AX1092="","",IF(AX1092="-","-",IF(G1092="P",IF(AX1092&lt;=30,"TL",IF(AX1092&gt;=31,"L")),IF(G1092="W",IF(AX1092&lt;=30,"TL",IF(AX1092&gt;=31,"L"))))))</f>
        <v/>
      </c>
      <c r="CA1092" s="51" t="str">
        <f t="shared" ref="CA1092:CA1155" si="1246">IF(AZ1092="","",IF(AZ1092="-","-",IF(G1092="P",IF(AZ1092&lt;=30,"TL",IF(AZ1092&gt;=31,"L")),IF(G1092="W",IF(AZ1092&lt;=30,"TL",IF(AZ1092&gt;=31,"L"))))))</f>
        <v/>
      </c>
      <c r="CB1092" s="51" t="str">
        <f t="shared" ref="CB1092:CB1155" si="1247">IF(BB1092="","",IF(BB1092="-","-",IF(G1092="P",IF(BB1092&lt;=30,"TL",IF(BB1092&gt;=31,"L")),IF(G1092="W",IF(BB1092&lt;=30,"TL",IF(BB1092&gt;=31,"L"))))))</f>
        <v/>
      </c>
      <c r="CC1092" s="51" t="str">
        <f t="shared" si="1231"/>
        <v/>
      </c>
      <c r="CD1092" s="51" t="str">
        <f t="shared" si="1232"/>
        <v/>
      </c>
      <c r="CE1092" s="51" t="str">
        <f t="shared" ref="CE1092:CE1155" si="1248">IF(BH1092="","",IF(BH1092&lt;=40.99,"TL", IF(BH1092&gt;=41,"L")))</f>
        <v/>
      </c>
      <c r="CF1092" s="51"/>
      <c r="CH1092" s="53" t="str">
        <f t="shared" ref="CH1092:CH1155" si="1249">IF(BS1092="TL","BB="&amp;""&amp;AC1092&amp;"("&amp;AD1092&amp;"),         ", "")</f>
        <v/>
      </c>
      <c r="CI1092" s="53" t="str">
        <f t="shared" ref="CI1092:CI1155" si="1250">IF(OR(AE1092="-",AF1092="-"),"NSA= tdk melaks"&amp;",             ",IF(BT1092="TL","NSA=N-"&amp;AF1092&amp;""&amp;"("&amp;AH1092&amp;")"&amp;"("&amp;AG1092&amp;")"&amp;",                    ",""))</f>
        <v/>
      </c>
      <c r="CJ1092" s="54" t="str">
        <f t="shared" ref="CJ1092:CJ1155" si="1251">IF(AL1092="-","SGP= tdk melaks"&amp;",       ",IF(BU1092="TL",AL1092&amp;"="&amp;""&amp;"("&amp;AM1092&amp;"),  ",""))</f>
        <v/>
      </c>
      <c r="CK1092" s="53" t="str">
        <f t="shared" ref="CK1092:CK1155" si="1252">IF(BV1092="TL","NP="&amp;"("&amp;FIXED((AN1092),2)&amp;"),               ","")</f>
        <v/>
      </c>
      <c r="CL1092" s="53" t="str">
        <f t="shared" ref="CL1092:CL1155" si="1253">IF(AQ1092="-","A= tdk melaks"&amp;",                       ", IF(BW1092="TL","A="&amp;"("&amp;AR1092&amp;")"&amp;" (Lari Kurang "&amp;(AQ1092-2272)&amp;"m),                      ",""))</f>
        <v/>
      </c>
      <c r="CM1092" s="53" t="str">
        <f t="shared" ref="CM1092:CM1155" si="1254">IF(AS1092="-","B1= tdk melaks"&amp;",        ",IF(BX1092="TL","B1="&amp;"("&amp;AT1092&amp;"),                 ",""))</f>
        <v/>
      </c>
      <c r="CN1092" s="53" t="str">
        <f t="shared" ref="CN1092:CN1155" si="1255">IF(AU1092="-","B2= tdk melaks"&amp;",       ",IF(BY1092="TL","B2="&amp;"("&amp;AV1092&amp;"),                 ",""))</f>
        <v/>
      </c>
      <c r="CO1092" s="53" t="str">
        <f t="shared" ref="CO1092:CO1155" si="1256">IF(AW1092="-","B3= tdk melaks"&amp;",       ",IF(BZ1092="TL","B3="&amp;"("&amp;AX1092&amp;"),                    ",""))</f>
        <v/>
      </c>
      <c r="CP1092" s="53" t="str">
        <f t="shared" ref="CP1092:CP1155" si="1257">IF(BA1092="-","B4= tdk melaks"&amp;",       ",IF(CA1092="TL","B4="&amp;"("&amp;AZ1092&amp;"),                    ",""))</f>
        <v/>
      </c>
      <c r="CQ1092" s="53" t="str">
        <f t="shared" ref="CQ1092:CQ1155" si="1258">IF(BB1092="-","B4= tdk melaks"&amp;",       ",IF(CB1092="TL","B5="&amp;"("&amp;BB1092&amp;"),                    ",""))</f>
        <v/>
      </c>
      <c r="CR1092" s="53" t="str">
        <f t="shared" ref="CR1092:CR1155" si="1259">IF(CC1092="TL","R.B="&amp;"("&amp;FIXED((BC1092),2)&amp;"),                      ", "")</f>
        <v/>
      </c>
      <c r="CS1092" s="53" t="str">
        <f t="shared" ref="CS1092:CS1155" si="1260">IF(CD1092="TL","R.AB="&amp;"("&amp;FIXED((BD1092),2)&amp;"),                        ", "")</f>
        <v/>
      </c>
      <c r="CT1092" s="53" t="str">
        <f t="shared" ref="CT1092:CT1155" si="1261">IF(CE1092="TL","N.A="&amp;"("&amp;FIXED((BH1092),2)&amp;").", "")</f>
        <v/>
      </c>
      <c r="CU1092" s="53" t="str">
        <f t="shared" si="1204"/>
        <v/>
      </c>
    </row>
    <row r="1093" spans="1:99" hidden="1" x14ac:dyDescent="0.3">
      <c r="A1093" s="40">
        <v>1155</v>
      </c>
      <c r="B1093" s="141"/>
      <c r="C1093" s="142"/>
      <c r="D1093" s="144"/>
      <c r="E1093" s="144"/>
      <c r="F1093" s="312"/>
      <c r="G1093" s="144" t="s">
        <v>141</v>
      </c>
      <c r="H1093" s="314"/>
      <c r="I1093" s="314"/>
      <c r="J1093" s="315" t="str">
        <f t="shared" si="1205"/>
        <v/>
      </c>
      <c r="K1093" s="316" t="str">
        <f t="shared" si="1206"/>
        <v/>
      </c>
      <c r="L1093" s="317" t="str">
        <f t="shared" si="1207"/>
        <v/>
      </c>
      <c r="M1093" s="316" t="str">
        <f t="shared" si="1208"/>
        <v/>
      </c>
      <c r="N1093" s="317" t="str">
        <f t="shared" si="1209"/>
        <v/>
      </c>
      <c r="O1093" s="316" t="str">
        <f t="shared" si="1210"/>
        <v/>
      </c>
      <c r="P1093" s="317" t="str">
        <f t="shared" si="1211"/>
        <v/>
      </c>
      <c r="Q1093" s="318" t="str">
        <f t="shared" si="1212"/>
        <v/>
      </c>
      <c r="R1093" s="319" t="str">
        <f t="shared" si="1213"/>
        <v/>
      </c>
      <c r="S1093" s="318" t="str">
        <f t="shared" si="1214"/>
        <v/>
      </c>
      <c r="T1093" s="317" t="str">
        <f t="shared" si="1215"/>
        <v/>
      </c>
      <c r="U1093" s="318" t="str">
        <f t="shared" si="1216"/>
        <v/>
      </c>
      <c r="V1093" s="319" t="str">
        <f t="shared" si="1217"/>
        <v/>
      </c>
      <c r="W1093" s="318" t="str">
        <f t="shared" si="1218"/>
        <v/>
      </c>
      <c r="X1093" s="319" t="str">
        <f t="shared" si="1219"/>
        <v/>
      </c>
      <c r="Y1093" s="318" t="str">
        <f t="shared" si="1220"/>
        <v/>
      </c>
      <c r="Z1093" s="319" t="str">
        <f t="shared" si="1221"/>
        <v/>
      </c>
      <c r="AA1093" s="317" t="str">
        <f t="shared" si="1222"/>
        <v/>
      </c>
      <c r="AB1093" s="97" t="str">
        <f t="shared" si="1223"/>
        <v/>
      </c>
      <c r="AC1093" s="143" t="str">
        <f t="shared" si="1224"/>
        <v/>
      </c>
      <c r="AD1093" s="143" t="str">
        <f t="shared" si="1197"/>
        <v/>
      </c>
      <c r="AE1093" s="360"/>
      <c r="AF1093" s="360"/>
      <c r="AG1093" s="364"/>
      <c r="AH1093" s="363" t="str">
        <f t="shared" si="1198"/>
        <v/>
      </c>
      <c r="AI1093" s="360"/>
      <c r="AJ1093" s="360"/>
      <c r="AK1093" s="364"/>
      <c r="AL1093" s="365" t="str">
        <f t="shared" si="1199"/>
        <v/>
      </c>
      <c r="AM1093" s="363" t="str">
        <f t="shared" si="1200"/>
        <v/>
      </c>
      <c r="AN1093" s="366" t="str">
        <f t="shared" si="1201"/>
        <v/>
      </c>
      <c r="AO1093" s="360"/>
      <c r="AP1093" s="360"/>
      <c r="AQ1093" s="360" t="str">
        <f t="shared" si="1202"/>
        <v/>
      </c>
      <c r="AR1093" s="348" t="str">
        <f t="shared" si="1225"/>
        <v/>
      </c>
      <c r="AS1093" s="360"/>
      <c r="AT1093" s="348" t="str">
        <f t="shared" si="1226"/>
        <v/>
      </c>
      <c r="AU1093" s="360"/>
      <c r="AV1093" s="348" t="str">
        <f t="shared" si="1227"/>
        <v/>
      </c>
      <c r="AW1093" s="360"/>
      <c r="AX1093" s="348" t="str">
        <f t="shared" si="1228"/>
        <v/>
      </c>
      <c r="AY1093" s="360"/>
      <c r="AZ1093" s="348" t="str">
        <f t="shared" si="1229"/>
        <v/>
      </c>
      <c r="BA1093" s="367"/>
      <c r="BB1093" s="348" t="str">
        <f t="shared" si="1230"/>
        <v/>
      </c>
      <c r="BC1093" s="350" t="str">
        <f t="shared" si="1233"/>
        <v/>
      </c>
      <c r="BD1093" s="350" t="str">
        <f t="shared" si="1234"/>
        <v/>
      </c>
      <c r="BE1093" s="360"/>
      <c r="BF1093" s="361"/>
      <c r="BG1093" s="362" t="str">
        <f t="shared" si="1203"/>
        <v/>
      </c>
      <c r="BH1093" s="354" t="str">
        <f t="shared" si="1235"/>
        <v/>
      </c>
      <c r="BI1093" s="350" t="str">
        <f t="shared" si="1236"/>
        <v/>
      </c>
      <c r="BJ1093" s="113" t="str">
        <f t="shared" si="1237"/>
        <v/>
      </c>
      <c r="BK1093" s="347" t="str">
        <f t="shared" ref="BK1093:BK1156" si="1262">IF(BJ1093="","",CONCATENATE(CH1093,CI1093,CJ1093,CK1093,CL1093,CM1093,CN1093,CO1093,CP1093,CQ1093,CR1093,CS1093,CU1093,CT1093))</f>
        <v/>
      </c>
      <c r="BR1093" s="307"/>
      <c r="BS1093" s="51" t="str">
        <f t="shared" si="1238"/>
        <v/>
      </c>
      <c r="BT1093" s="51" t="str">
        <f t="shared" si="1239"/>
        <v/>
      </c>
      <c r="BU1093" s="51" t="str">
        <f t="shared" si="1240"/>
        <v/>
      </c>
      <c r="BV1093" s="51" t="str">
        <f t="shared" si="1241"/>
        <v/>
      </c>
      <c r="BW1093" s="51" t="str">
        <f t="shared" si="1242"/>
        <v/>
      </c>
      <c r="BX1093" s="51" t="str">
        <f t="shared" si="1243"/>
        <v/>
      </c>
      <c r="BY1093" s="51" t="str">
        <f t="shared" si="1244"/>
        <v/>
      </c>
      <c r="BZ1093" s="51" t="str">
        <f t="shared" si="1245"/>
        <v/>
      </c>
      <c r="CA1093" s="51" t="str">
        <f t="shared" si="1246"/>
        <v/>
      </c>
      <c r="CB1093" s="51" t="str">
        <f t="shared" si="1247"/>
        <v/>
      </c>
      <c r="CC1093" s="51" t="str">
        <f t="shared" si="1231"/>
        <v/>
      </c>
      <c r="CD1093" s="51" t="str">
        <f t="shared" si="1232"/>
        <v/>
      </c>
      <c r="CE1093" s="51" t="str">
        <f t="shared" si="1248"/>
        <v/>
      </c>
      <c r="CF1093" s="51"/>
      <c r="CH1093" s="53" t="str">
        <f t="shared" si="1249"/>
        <v/>
      </c>
      <c r="CI1093" s="53" t="str">
        <f t="shared" si="1250"/>
        <v/>
      </c>
      <c r="CJ1093" s="54" t="str">
        <f t="shared" si="1251"/>
        <v/>
      </c>
      <c r="CK1093" s="53" t="str">
        <f t="shared" si="1252"/>
        <v/>
      </c>
      <c r="CL1093" s="53" t="str">
        <f t="shared" si="1253"/>
        <v/>
      </c>
      <c r="CM1093" s="53" t="str">
        <f t="shared" si="1254"/>
        <v/>
      </c>
      <c r="CN1093" s="53" t="str">
        <f t="shared" si="1255"/>
        <v/>
      </c>
      <c r="CO1093" s="53" t="str">
        <f t="shared" si="1256"/>
        <v/>
      </c>
      <c r="CP1093" s="53" t="str">
        <f t="shared" si="1257"/>
        <v/>
      </c>
      <c r="CQ1093" s="53" t="str">
        <f t="shared" si="1258"/>
        <v/>
      </c>
      <c r="CR1093" s="53" t="str">
        <f t="shared" si="1259"/>
        <v/>
      </c>
      <c r="CS1093" s="53" t="str">
        <f t="shared" si="1260"/>
        <v/>
      </c>
      <c r="CT1093" s="53" t="str">
        <f t="shared" si="1261"/>
        <v/>
      </c>
      <c r="CU1093" s="53" t="str">
        <f t="shared" si="1204"/>
        <v/>
      </c>
    </row>
    <row r="1094" spans="1:99" hidden="1" x14ac:dyDescent="0.3">
      <c r="A1094" s="40">
        <v>1156</v>
      </c>
      <c r="B1094" s="141"/>
      <c r="C1094" s="142"/>
      <c r="D1094" s="144"/>
      <c r="E1094" s="144"/>
      <c r="F1094" s="312"/>
      <c r="G1094" s="144" t="s">
        <v>141</v>
      </c>
      <c r="H1094" s="314"/>
      <c r="I1094" s="314"/>
      <c r="J1094" s="315" t="str">
        <f t="shared" si="1205"/>
        <v/>
      </c>
      <c r="K1094" s="316" t="str">
        <f t="shared" si="1206"/>
        <v/>
      </c>
      <c r="L1094" s="317" t="str">
        <f t="shared" si="1207"/>
        <v/>
      </c>
      <c r="M1094" s="316" t="str">
        <f t="shared" si="1208"/>
        <v/>
      </c>
      <c r="N1094" s="317" t="str">
        <f t="shared" si="1209"/>
        <v/>
      </c>
      <c r="O1094" s="316" t="str">
        <f t="shared" si="1210"/>
        <v/>
      </c>
      <c r="P1094" s="317" t="str">
        <f t="shared" si="1211"/>
        <v/>
      </c>
      <c r="Q1094" s="318" t="str">
        <f t="shared" si="1212"/>
        <v/>
      </c>
      <c r="R1094" s="319" t="str">
        <f t="shared" si="1213"/>
        <v/>
      </c>
      <c r="S1094" s="318" t="str">
        <f t="shared" si="1214"/>
        <v/>
      </c>
      <c r="T1094" s="317" t="str">
        <f t="shared" si="1215"/>
        <v/>
      </c>
      <c r="U1094" s="318" t="str">
        <f t="shared" si="1216"/>
        <v/>
      </c>
      <c r="V1094" s="319" t="str">
        <f t="shared" si="1217"/>
        <v/>
      </c>
      <c r="W1094" s="318" t="str">
        <f t="shared" si="1218"/>
        <v/>
      </c>
      <c r="X1094" s="319" t="str">
        <f t="shared" si="1219"/>
        <v/>
      </c>
      <c r="Y1094" s="318" t="str">
        <f t="shared" si="1220"/>
        <v/>
      </c>
      <c r="Z1094" s="319" t="str">
        <f t="shared" si="1221"/>
        <v/>
      </c>
      <c r="AA1094" s="317" t="str">
        <f t="shared" si="1222"/>
        <v/>
      </c>
      <c r="AB1094" s="97" t="str">
        <f t="shared" si="1223"/>
        <v/>
      </c>
      <c r="AC1094" s="143" t="str">
        <f t="shared" si="1224"/>
        <v/>
      </c>
      <c r="AD1094" s="143" t="str">
        <f t="shared" si="1197"/>
        <v/>
      </c>
      <c r="AE1094" s="360"/>
      <c r="AF1094" s="360"/>
      <c r="AG1094" s="364"/>
      <c r="AH1094" s="363" t="str">
        <f t="shared" si="1198"/>
        <v/>
      </c>
      <c r="AI1094" s="360"/>
      <c r="AJ1094" s="360"/>
      <c r="AK1094" s="364"/>
      <c r="AL1094" s="365" t="str">
        <f t="shared" si="1199"/>
        <v/>
      </c>
      <c r="AM1094" s="363" t="str">
        <f t="shared" si="1200"/>
        <v/>
      </c>
      <c r="AN1094" s="366" t="str">
        <f t="shared" si="1201"/>
        <v/>
      </c>
      <c r="AO1094" s="360"/>
      <c r="AP1094" s="360"/>
      <c r="AQ1094" s="360" t="str">
        <f t="shared" si="1202"/>
        <v/>
      </c>
      <c r="AR1094" s="348" t="str">
        <f t="shared" si="1225"/>
        <v/>
      </c>
      <c r="AS1094" s="360"/>
      <c r="AT1094" s="348" t="str">
        <f t="shared" si="1226"/>
        <v/>
      </c>
      <c r="AU1094" s="360"/>
      <c r="AV1094" s="348" t="str">
        <f t="shared" si="1227"/>
        <v/>
      </c>
      <c r="AW1094" s="360"/>
      <c r="AX1094" s="348" t="str">
        <f t="shared" si="1228"/>
        <v/>
      </c>
      <c r="AY1094" s="360"/>
      <c r="AZ1094" s="348" t="str">
        <f t="shared" si="1229"/>
        <v/>
      </c>
      <c r="BA1094" s="367"/>
      <c r="BB1094" s="348" t="str">
        <f t="shared" si="1230"/>
        <v/>
      </c>
      <c r="BC1094" s="350" t="str">
        <f t="shared" si="1233"/>
        <v/>
      </c>
      <c r="BD1094" s="350" t="str">
        <f t="shared" si="1234"/>
        <v/>
      </c>
      <c r="BE1094" s="360"/>
      <c r="BF1094" s="361"/>
      <c r="BG1094" s="362" t="str">
        <f t="shared" si="1203"/>
        <v/>
      </c>
      <c r="BH1094" s="354" t="str">
        <f t="shared" si="1235"/>
        <v/>
      </c>
      <c r="BI1094" s="350" t="str">
        <f t="shared" si="1236"/>
        <v/>
      </c>
      <c r="BJ1094" s="113" t="str">
        <f t="shared" si="1237"/>
        <v/>
      </c>
      <c r="BK1094" s="347" t="str">
        <f t="shared" si="1262"/>
        <v/>
      </c>
      <c r="BR1094" s="307"/>
      <c r="BS1094" s="51" t="str">
        <f t="shared" si="1238"/>
        <v/>
      </c>
      <c r="BT1094" s="51" t="str">
        <f t="shared" si="1239"/>
        <v/>
      </c>
      <c r="BU1094" s="51" t="str">
        <f t="shared" si="1240"/>
        <v/>
      </c>
      <c r="BV1094" s="51" t="str">
        <f t="shared" si="1241"/>
        <v/>
      </c>
      <c r="BW1094" s="51" t="str">
        <f t="shared" si="1242"/>
        <v/>
      </c>
      <c r="BX1094" s="51" t="str">
        <f t="shared" si="1243"/>
        <v/>
      </c>
      <c r="BY1094" s="51" t="str">
        <f t="shared" si="1244"/>
        <v/>
      </c>
      <c r="BZ1094" s="51" t="str">
        <f t="shared" si="1245"/>
        <v/>
      </c>
      <c r="CA1094" s="51" t="str">
        <f t="shared" si="1246"/>
        <v/>
      </c>
      <c r="CB1094" s="51" t="str">
        <f t="shared" si="1247"/>
        <v/>
      </c>
      <c r="CC1094" s="51" t="str">
        <f t="shared" si="1231"/>
        <v/>
      </c>
      <c r="CD1094" s="51" t="str">
        <f t="shared" si="1232"/>
        <v/>
      </c>
      <c r="CE1094" s="51" t="str">
        <f t="shared" si="1248"/>
        <v/>
      </c>
      <c r="CF1094" s="51"/>
      <c r="CH1094" s="53" t="str">
        <f t="shared" si="1249"/>
        <v/>
      </c>
      <c r="CI1094" s="53" t="str">
        <f t="shared" si="1250"/>
        <v/>
      </c>
      <c r="CJ1094" s="54" t="str">
        <f t="shared" si="1251"/>
        <v/>
      </c>
      <c r="CK1094" s="53" t="str">
        <f t="shared" si="1252"/>
        <v/>
      </c>
      <c r="CL1094" s="53" t="str">
        <f t="shared" si="1253"/>
        <v/>
      </c>
      <c r="CM1094" s="53" t="str">
        <f t="shared" si="1254"/>
        <v/>
      </c>
      <c r="CN1094" s="53" t="str">
        <f t="shared" si="1255"/>
        <v/>
      </c>
      <c r="CO1094" s="53" t="str">
        <f t="shared" si="1256"/>
        <v/>
      </c>
      <c r="CP1094" s="53" t="str">
        <f t="shared" si="1257"/>
        <v/>
      </c>
      <c r="CQ1094" s="53" t="str">
        <f t="shared" si="1258"/>
        <v/>
      </c>
      <c r="CR1094" s="53" t="str">
        <f t="shared" si="1259"/>
        <v/>
      </c>
      <c r="CS1094" s="53" t="str">
        <f t="shared" si="1260"/>
        <v/>
      </c>
      <c r="CT1094" s="53" t="str">
        <f t="shared" si="1261"/>
        <v/>
      </c>
      <c r="CU1094" s="53" t="str">
        <f t="shared" si="1204"/>
        <v/>
      </c>
    </row>
    <row r="1095" spans="1:99" hidden="1" x14ac:dyDescent="0.3">
      <c r="A1095" s="40">
        <v>1157</v>
      </c>
      <c r="B1095" s="141"/>
      <c r="C1095" s="142"/>
      <c r="D1095" s="144"/>
      <c r="E1095" s="144"/>
      <c r="F1095" s="312"/>
      <c r="G1095" s="144" t="s">
        <v>141</v>
      </c>
      <c r="H1095" s="314"/>
      <c r="I1095" s="314"/>
      <c r="J1095" s="315" t="str">
        <f t="shared" si="1205"/>
        <v/>
      </c>
      <c r="K1095" s="316" t="str">
        <f t="shared" si="1206"/>
        <v/>
      </c>
      <c r="L1095" s="317" t="str">
        <f t="shared" si="1207"/>
        <v/>
      </c>
      <c r="M1095" s="316" t="str">
        <f t="shared" si="1208"/>
        <v/>
      </c>
      <c r="N1095" s="317" t="str">
        <f t="shared" si="1209"/>
        <v/>
      </c>
      <c r="O1095" s="316" t="str">
        <f t="shared" si="1210"/>
        <v/>
      </c>
      <c r="P1095" s="317" t="str">
        <f t="shared" si="1211"/>
        <v/>
      </c>
      <c r="Q1095" s="318" t="str">
        <f t="shared" si="1212"/>
        <v/>
      </c>
      <c r="R1095" s="319" t="str">
        <f t="shared" si="1213"/>
        <v/>
      </c>
      <c r="S1095" s="318" t="str">
        <f t="shared" si="1214"/>
        <v/>
      </c>
      <c r="T1095" s="317" t="str">
        <f t="shared" si="1215"/>
        <v/>
      </c>
      <c r="U1095" s="318" t="str">
        <f t="shared" si="1216"/>
        <v/>
      </c>
      <c r="V1095" s="319" t="str">
        <f t="shared" si="1217"/>
        <v/>
      </c>
      <c r="W1095" s="318" t="str">
        <f t="shared" si="1218"/>
        <v/>
      </c>
      <c r="X1095" s="319" t="str">
        <f t="shared" si="1219"/>
        <v/>
      </c>
      <c r="Y1095" s="318" t="str">
        <f t="shared" si="1220"/>
        <v/>
      </c>
      <c r="Z1095" s="319" t="str">
        <f t="shared" si="1221"/>
        <v/>
      </c>
      <c r="AA1095" s="317" t="str">
        <f t="shared" si="1222"/>
        <v/>
      </c>
      <c r="AB1095" s="97" t="str">
        <f t="shared" si="1223"/>
        <v/>
      </c>
      <c r="AC1095" s="143" t="str">
        <f t="shared" si="1224"/>
        <v/>
      </c>
      <c r="AD1095" s="143" t="str">
        <f t="shared" si="1197"/>
        <v/>
      </c>
      <c r="AE1095" s="360"/>
      <c r="AF1095" s="360"/>
      <c r="AG1095" s="364"/>
      <c r="AH1095" s="363" t="str">
        <f t="shared" si="1198"/>
        <v/>
      </c>
      <c r="AI1095" s="360"/>
      <c r="AJ1095" s="360"/>
      <c r="AK1095" s="364"/>
      <c r="AL1095" s="365" t="str">
        <f t="shared" si="1199"/>
        <v/>
      </c>
      <c r="AM1095" s="363" t="str">
        <f t="shared" si="1200"/>
        <v/>
      </c>
      <c r="AN1095" s="366" t="str">
        <f t="shared" si="1201"/>
        <v/>
      </c>
      <c r="AO1095" s="360"/>
      <c r="AP1095" s="360"/>
      <c r="AQ1095" s="360" t="str">
        <f t="shared" si="1202"/>
        <v/>
      </c>
      <c r="AR1095" s="348" t="str">
        <f t="shared" si="1225"/>
        <v/>
      </c>
      <c r="AS1095" s="360"/>
      <c r="AT1095" s="348" t="str">
        <f t="shared" si="1226"/>
        <v/>
      </c>
      <c r="AU1095" s="360"/>
      <c r="AV1095" s="348" t="str">
        <f t="shared" si="1227"/>
        <v/>
      </c>
      <c r="AW1095" s="360"/>
      <c r="AX1095" s="348" t="str">
        <f t="shared" si="1228"/>
        <v/>
      </c>
      <c r="AY1095" s="360"/>
      <c r="AZ1095" s="348" t="str">
        <f t="shared" si="1229"/>
        <v/>
      </c>
      <c r="BA1095" s="367"/>
      <c r="BB1095" s="348" t="str">
        <f t="shared" si="1230"/>
        <v/>
      </c>
      <c r="BC1095" s="350" t="str">
        <f t="shared" si="1233"/>
        <v/>
      </c>
      <c r="BD1095" s="350" t="str">
        <f t="shared" si="1234"/>
        <v/>
      </c>
      <c r="BE1095" s="360"/>
      <c r="BF1095" s="361"/>
      <c r="BG1095" s="362" t="str">
        <f t="shared" si="1203"/>
        <v/>
      </c>
      <c r="BH1095" s="354" t="str">
        <f t="shared" si="1235"/>
        <v/>
      </c>
      <c r="BI1095" s="350" t="str">
        <f t="shared" si="1236"/>
        <v/>
      </c>
      <c r="BJ1095" s="113" t="str">
        <f t="shared" si="1237"/>
        <v/>
      </c>
      <c r="BK1095" s="347" t="str">
        <f t="shared" si="1262"/>
        <v/>
      </c>
      <c r="BR1095" s="307"/>
      <c r="BS1095" s="51" t="str">
        <f t="shared" si="1238"/>
        <v/>
      </c>
      <c r="BT1095" s="51" t="str">
        <f t="shared" si="1239"/>
        <v/>
      </c>
      <c r="BU1095" s="51" t="str">
        <f t="shared" si="1240"/>
        <v/>
      </c>
      <c r="BV1095" s="51" t="str">
        <f t="shared" si="1241"/>
        <v/>
      </c>
      <c r="BW1095" s="51" t="str">
        <f t="shared" si="1242"/>
        <v/>
      </c>
      <c r="BX1095" s="51" t="str">
        <f t="shared" si="1243"/>
        <v/>
      </c>
      <c r="BY1095" s="51" t="str">
        <f t="shared" si="1244"/>
        <v/>
      </c>
      <c r="BZ1095" s="51" t="str">
        <f t="shared" si="1245"/>
        <v/>
      </c>
      <c r="CA1095" s="51" t="str">
        <f t="shared" si="1246"/>
        <v/>
      </c>
      <c r="CB1095" s="51" t="str">
        <f t="shared" si="1247"/>
        <v/>
      </c>
      <c r="CC1095" s="51" t="str">
        <f t="shared" si="1231"/>
        <v/>
      </c>
      <c r="CD1095" s="51" t="str">
        <f t="shared" si="1232"/>
        <v/>
      </c>
      <c r="CE1095" s="51" t="str">
        <f t="shared" si="1248"/>
        <v/>
      </c>
      <c r="CF1095" s="51"/>
      <c r="CH1095" s="53" t="str">
        <f t="shared" si="1249"/>
        <v/>
      </c>
      <c r="CI1095" s="53" t="str">
        <f t="shared" si="1250"/>
        <v/>
      </c>
      <c r="CJ1095" s="54" t="str">
        <f t="shared" si="1251"/>
        <v/>
      </c>
      <c r="CK1095" s="53" t="str">
        <f t="shared" si="1252"/>
        <v/>
      </c>
      <c r="CL1095" s="53" t="str">
        <f t="shared" si="1253"/>
        <v/>
      </c>
      <c r="CM1095" s="53" t="str">
        <f t="shared" si="1254"/>
        <v/>
      </c>
      <c r="CN1095" s="53" t="str">
        <f t="shared" si="1255"/>
        <v/>
      </c>
      <c r="CO1095" s="53" t="str">
        <f t="shared" si="1256"/>
        <v/>
      </c>
      <c r="CP1095" s="53" t="str">
        <f t="shared" si="1257"/>
        <v/>
      </c>
      <c r="CQ1095" s="53" t="str">
        <f t="shared" si="1258"/>
        <v/>
      </c>
      <c r="CR1095" s="53" t="str">
        <f t="shared" si="1259"/>
        <v/>
      </c>
      <c r="CS1095" s="53" t="str">
        <f t="shared" si="1260"/>
        <v/>
      </c>
      <c r="CT1095" s="53" t="str">
        <f t="shared" si="1261"/>
        <v/>
      </c>
      <c r="CU1095" s="53" t="str">
        <f t="shared" si="1204"/>
        <v/>
      </c>
    </row>
    <row r="1096" spans="1:99" hidden="1" x14ac:dyDescent="0.3">
      <c r="A1096" s="40">
        <v>1158</v>
      </c>
      <c r="B1096" s="141"/>
      <c r="C1096" s="142"/>
      <c r="D1096" s="144"/>
      <c r="E1096" s="144"/>
      <c r="F1096" s="312"/>
      <c r="G1096" s="144" t="s">
        <v>141</v>
      </c>
      <c r="H1096" s="314"/>
      <c r="I1096" s="314"/>
      <c r="J1096" s="315" t="str">
        <f t="shared" si="1205"/>
        <v/>
      </c>
      <c r="K1096" s="316" t="str">
        <f t="shared" si="1206"/>
        <v/>
      </c>
      <c r="L1096" s="317" t="str">
        <f t="shared" si="1207"/>
        <v/>
      </c>
      <c r="M1096" s="316" t="str">
        <f t="shared" si="1208"/>
        <v/>
      </c>
      <c r="N1096" s="317" t="str">
        <f t="shared" si="1209"/>
        <v/>
      </c>
      <c r="O1096" s="316" t="str">
        <f t="shared" si="1210"/>
        <v/>
      </c>
      <c r="P1096" s="317" t="str">
        <f t="shared" si="1211"/>
        <v/>
      </c>
      <c r="Q1096" s="318" t="str">
        <f t="shared" si="1212"/>
        <v/>
      </c>
      <c r="R1096" s="319" t="str">
        <f t="shared" si="1213"/>
        <v/>
      </c>
      <c r="S1096" s="318" t="str">
        <f t="shared" si="1214"/>
        <v/>
      </c>
      <c r="T1096" s="317" t="str">
        <f t="shared" si="1215"/>
        <v/>
      </c>
      <c r="U1096" s="318" t="str">
        <f t="shared" si="1216"/>
        <v/>
      </c>
      <c r="V1096" s="319" t="str">
        <f t="shared" si="1217"/>
        <v/>
      </c>
      <c r="W1096" s="318" t="str">
        <f t="shared" si="1218"/>
        <v/>
      </c>
      <c r="X1096" s="319" t="str">
        <f t="shared" si="1219"/>
        <v/>
      </c>
      <c r="Y1096" s="318" t="str">
        <f t="shared" si="1220"/>
        <v/>
      </c>
      <c r="Z1096" s="319" t="str">
        <f t="shared" si="1221"/>
        <v/>
      </c>
      <c r="AA1096" s="317" t="str">
        <f t="shared" si="1222"/>
        <v/>
      </c>
      <c r="AB1096" s="97" t="str">
        <f t="shared" si="1223"/>
        <v/>
      </c>
      <c r="AC1096" s="143" t="str">
        <f t="shared" si="1224"/>
        <v/>
      </c>
      <c r="AD1096" s="143" t="str">
        <f t="shared" si="1197"/>
        <v/>
      </c>
      <c r="AE1096" s="360"/>
      <c r="AF1096" s="360"/>
      <c r="AG1096" s="364"/>
      <c r="AH1096" s="363" t="str">
        <f t="shared" si="1198"/>
        <v/>
      </c>
      <c r="AI1096" s="360"/>
      <c r="AJ1096" s="360"/>
      <c r="AK1096" s="364"/>
      <c r="AL1096" s="365" t="str">
        <f t="shared" si="1199"/>
        <v/>
      </c>
      <c r="AM1096" s="363" t="str">
        <f t="shared" si="1200"/>
        <v/>
      </c>
      <c r="AN1096" s="366" t="str">
        <f t="shared" si="1201"/>
        <v/>
      </c>
      <c r="AO1096" s="360"/>
      <c r="AP1096" s="360"/>
      <c r="AQ1096" s="360" t="str">
        <f t="shared" si="1202"/>
        <v/>
      </c>
      <c r="AR1096" s="348" t="str">
        <f t="shared" si="1225"/>
        <v/>
      </c>
      <c r="AS1096" s="360"/>
      <c r="AT1096" s="348" t="str">
        <f t="shared" si="1226"/>
        <v/>
      </c>
      <c r="AU1096" s="360"/>
      <c r="AV1096" s="348" t="str">
        <f t="shared" si="1227"/>
        <v/>
      </c>
      <c r="AW1096" s="360"/>
      <c r="AX1096" s="348" t="str">
        <f t="shared" si="1228"/>
        <v/>
      </c>
      <c r="AY1096" s="360"/>
      <c r="AZ1096" s="348" t="str">
        <f t="shared" si="1229"/>
        <v/>
      </c>
      <c r="BA1096" s="367"/>
      <c r="BB1096" s="348" t="str">
        <f t="shared" si="1230"/>
        <v/>
      </c>
      <c r="BC1096" s="350" t="str">
        <f t="shared" si="1233"/>
        <v/>
      </c>
      <c r="BD1096" s="350" t="str">
        <f t="shared" si="1234"/>
        <v/>
      </c>
      <c r="BE1096" s="360"/>
      <c r="BF1096" s="361"/>
      <c r="BG1096" s="362" t="str">
        <f t="shared" si="1203"/>
        <v/>
      </c>
      <c r="BH1096" s="354" t="str">
        <f t="shared" si="1235"/>
        <v/>
      </c>
      <c r="BI1096" s="350" t="str">
        <f t="shared" si="1236"/>
        <v/>
      </c>
      <c r="BJ1096" s="113" t="str">
        <f t="shared" si="1237"/>
        <v/>
      </c>
      <c r="BK1096" s="347" t="str">
        <f t="shared" si="1262"/>
        <v/>
      </c>
      <c r="BR1096" s="307"/>
      <c r="BS1096" s="51" t="str">
        <f t="shared" si="1238"/>
        <v/>
      </c>
      <c r="BT1096" s="51" t="str">
        <f t="shared" si="1239"/>
        <v/>
      </c>
      <c r="BU1096" s="51" t="str">
        <f t="shared" si="1240"/>
        <v/>
      </c>
      <c r="BV1096" s="51" t="str">
        <f t="shared" si="1241"/>
        <v/>
      </c>
      <c r="BW1096" s="51" t="str">
        <f t="shared" si="1242"/>
        <v/>
      </c>
      <c r="BX1096" s="51" t="str">
        <f t="shared" si="1243"/>
        <v/>
      </c>
      <c r="BY1096" s="51" t="str">
        <f t="shared" si="1244"/>
        <v/>
      </c>
      <c r="BZ1096" s="51" t="str">
        <f t="shared" si="1245"/>
        <v/>
      </c>
      <c r="CA1096" s="51" t="str">
        <f t="shared" si="1246"/>
        <v/>
      </c>
      <c r="CB1096" s="51" t="str">
        <f t="shared" si="1247"/>
        <v/>
      </c>
      <c r="CC1096" s="51" t="str">
        <f t="shared" si="1231"/>
        <v/>
      </c>
      <c r="CD1096" s="51" t="str">
        <f t="shared" si="1232"/>
        <v/>
      </c>
      <c r="CE1096" s="51" t="str">
        <f t="shared" si="1248"/>
        <v/>
      </c>
      <c r="CF1096" s="51"/>
      <c r="CH1096" s="53" t="str">
        <f t="shared" si="1249"/>
        <v/>
      </c>
      <c r="CI1096" s="53" t="str">
        <f t="shared" si="1250"/>
        <v/>
      </c>
      <c r="CJ1096" s="54" t="str">
        <f t="shared" si="1251"/>
        <v/>
      </c>
      <c r="CK1096" s="53" t="str">
        <f t="shared" si="1252"/>
        <v/>
      </c>
      <c r="CL1096" s="53" t="str">
        <f t="shared" si="1253"/>
        <v/>
      </c>
      <c r="CM1096" s="53" t="str">
        <f t="shared" si="1254"/>
        <v/>
      </c>
      <c r="CN1096" s="53" t="str">
        <f t="shared" si="1255"/>
        <v/>
      </c>
      <c r="CO1096" s="53" t="str">
        <f t="shared" si="1256"/>
        <v/>
      </c>
      <c r="CP1096" s="53" t="str">
        <f t="shared" si="1257"/>
        <v/>
      </c>
      <c r="CQ1096" s="53" t="str">
        <f t="shared" si="1258"/>
        <v/>
      </c>
      <c r="CR1096" s="53" t="str">
        <f t="shared" si="1259"/>
        <v/>
      </c>
      <c r="CS1096" s="53" t="str">
        <f t="shared" si="1260"/>
        <v/>
      </c>
      <c r="CT1096" s="53" t="str">
        <f t="shared" si="1261"/>
        <v/>
      </c>
      <c r="CU1096" s="53" t="str">
        <f t="shared" si="1204"/>
        <v/>
      </c>
    </row>
    <row r="1097" spans="1:99" hidden="1" x14ac:dyDescent="0.3">
      <c r="A1097" s="40">
        <v>1159</v>
      </c>
      <c r="B1097" s="141"/>
      <c r="C1097" s="142"/>
      <c r="D1097" s="144"/>
      <c r="E1097" s="144"/>
      <c r="F1097" s="312"/>
      <c r="G1097" s="144" t="s">
        <v>141</v>
      </c>
      <c r="H1097" s="314"/>
      <c r="I1097" s="314"/>
      <c r="J1097" s="315" t="str">
        <f t="shared" si="1205"/>
        <v/>
      </c>
      <c r="K1097" s="316" t="str">
        <f t="shared" si="1206"/>
        <v/>
      </c>
      <c r="L1097" s="317" t="str">
        <f t="shared" si="1207"/>
        <v/>
      </c>
      <c r="M1097" s="316" t="str">
        <f t="shared" si="1208"/>
        <v/>
      </c>
      <c r="N1097" s="317" t="str">
        <f t="shared" si="1209"/>
        <v/>
      </c>
      <c r="O1097" s="316" t="str">
        <f t="shared" si="1210"/>
        <v/>
      </c>
      <c r="P1097" s="317" t="str">
        <f t="shared" si="1211"/>
        <v/>
      </c>
      <c r="Q1097" s="318" t="str">
        <f t="shared" si="1212"/>
        <v/>
      </c>
      <c r="R1097" s="319" t="str">
        <f t="shared" si="1213"/>
        <v/>
      </c>
      <c r="S1097" s="318" t="str">
        <f t="shared" si="1214"/>
        <v/>
      </c>
      <c r="T1097" s="317" t="str">
        <f t="shared" si="1215"/>
        <v/>
      </c>
      <c r="U1097" s="318" t="str">
        <f t="shared" si="1216"/>
        <v/>
      </c>
      <c r="V1097" s="319" t="str">
        <f t="shared" si="1217"/>
        <v/>
      </c>
      <c r="W1097" s="318" t="str">
        <f t="shared" si="1218"/>
        <v/>
      </c>
      <c r="X1097" s="319" t="str">
        <f t="shared" si="1219"/>
        <v/>
      </c>
      <c r="Y1097" s="318" t="str">
        <f t="shared" si="1220"/>
        <v/>
      </c>
      <c r="Z1097" s="319" t="str">
        <f t="shared" si="1221"/>
        <v/>
      </c>
      <c r="AA1097" s="317" t="str">
        <f t="shared" si="1222"/>
        <v/>
      </c>
      <c r="AB1097" s="97" t="str">
        <f t="shared" si="1223"/>
        <v/>
      </c>
      <c r="AC1097" s="143" t="str">
        <f t="shared" si="1224"/>
        <v/>
      </c>
      <c r="AD1097" s="143" t="str">
        <f t="shared" si="1197"/>
        <v/>
      </c>
      <c r="AE1097" s="360"/>
      <c r="AF1097" s="360"/>
      <c r="AG1097" s="364"/>
      <c r="AH1097" s="363" t="str">
        <f t="shared" si="1198"/>
        <v/>
      </c>
      <c r="AI1097" s="360"/>
      <c r="AJ1097" s="360"/>
      <c r="AK1097" s="364"/>
      <c r="AL1097" s="365" t="str">
        <f t="shared" si="1199"/>
        <v/>
      </c>
      <c r="AM1097" s="363" t="str">
        <f t="shared" si="1200"/>
        <v/>
      </c>
      <c r="AN1097" s="366" t="str">
        <f t="shared" si="1201"/>
        <v/>
      </c>
      <c r="AO1097" s="360"/>
      <c r="AP1097" s="360"/>
      <c r="AQ1097" s="360" t="str">
        <f t="shared" si="1202"/>
        <v/>
      </c>
      <c r="AR1097" s="348" t="str">
        <f t="shared" si="1225"/>
        <v/>
      </c>
      <c r="AS1097" s="360"/>
      <c r="AT1097" s="348" t="str">
        <f t="shared" si="1226"/>
        <v/>
      </c>
      <c r="AU1097" s="360"/>
      <c r="AV1097" s="348" t="str">
        <f t="shared" si="1227"/>
        <v/>
      </c>
      <c r="AW1097" s="360"/>
      <c r="AX1097" s="348" t="str">
        <f t="shared" si="1228"/>
        <v/>
      </c>
      <c r="AY1097" s="360"/>
      <c r="AZ1097" s="348" t="str">
        <f t="shared" si="1229"/>
        <v/>
      </c>
      <c r="BA1097" s="367"/>
      <c r="BB1097" s="348" t="str">
        <f t="shared" si="1230"/>
        <v/>
      </c>
      <c r="BC1097" s="350" t="str">
        <f t="shared" si="1233"/>
        <v/>
      </c>
      <c r="BD1097" s="350" t="str">
        <f t="shared" si="1234"/>
        <v/>
      </c>
      <c r="BE1097" s="360"/>
      <c r="BF1097" s="361"/>
      <c r="BG1097" s="362" t="str">
        <f t="shared" si="1203"/>
        <v/>
      </c>
      <c r="BH1097" s="354" t="str">
        <f t="shared" si="1235"/>
        <v/>
      </c>
      <c r="BI1097" s="350" t="str">
        <f t="shared" si="1236"/>
        <v/>
      </c>
      <c r="BJ1097" s="113" t="str">
        <f t="shared" si="1237"/>
        <v/>
      </c>
      <c r="BK1097" s="347" t="str">
        <f t="shared" si="1262"/>
        <v/>
      </c>
      <c r="BR1097" s="307"/>
      <c r="BS1097" s="51" t="str">
        <f t="shared" si="1238"/>
        <v/>
      </c>
      <c r="BT1097" s="51" t="str">
        <f t="shared" si="1239"/>
        <v/>
      </c>
      <c r="BU1097" s="51" t="str">
        <f t="shared" si="1240"/>
        <v/>
      </c>
      <c r="BV1097" s="51" t="str">
        <f t="shared" si="1241"/>
        <v/>
      </c>
      <c r="BW1097" s="51" t="str">
        <f t="shared" si="1242"/>
        <v/>
      </c>
      <c r="BX1097" s="51" t="str">
        <f t="shared" si="1243"/>
        <v/>
      </c>
      <c r="BY1097" s="51" t="str">
        <f t="shared" si="1244"/>
        <v/>
      </c>
      <c r="BZ1097" s="51" t="str">
        <f t="shared" si="1245"/>
        <v/>
      </c>
      <c r="CA1097" s="51" t="str">
        <f t="shared" si="1246"/>
        <v/>
      </c>
      <c r="CB1097" s="51" t="str">
        <f t="shared" si="1247"/>
        <v/>
      </c>
      <c r="CC1097" s="51" t="str">
        <f t="shared" si="1231"/>
        <v/>
      </c>
      <c r="CD1097" s="51" t="str">
        <f t="shared" si="1232"/>
        <v/>
      </c>
      <c r="CE1097" s="51" t="str">
        <f t="shared" si="1248"/>
        <v/>
      </c>
      <c r="CF1097" s="51"/>
      <c r="CH1097" s="53" t="str">
        <f t="shared" si="1249"/>
        <v/>
      </c>
      <c r="CI1097" s="53" t="str">
        <f t="shared" si="1250"/>
        <v/>
      </c>
      <c r="CJ1097" s="54" t="str">
        <f t="shared" si="1251"/>
        <v/>
      </c>
      <c r="CK1097" s="53" t="str">
        <f t="shared" si="1252"/>
        <v/>
      </c>
      <c r="CL1097" s="53" t="str">
        <f t="shared" si="1253"/>
        <v/>
      </c>
      <c r="CM1097" s="53" t="str">
        <f t="shared" si="1254"/>
        <v/>
      </c>
      <c r="CN1097" s="53" t="str">
        <f t="shared" si="1255"/>
        <v/>
      </c>
      <c r="CO1097" s="53" t="str">
        <f t="shared" si="1256"/>
        <v/>
      </c>
      <c r="CP1097" s="53" t="str">
        <f t="shared" si="1257"/>
        <v/>
      </c>
      <c r="CQ1097" s="53" t="str">
        <f t="shared" si="1258"/>
        <v/>
      </c>
      <c r="CR1097" s="53" t="str">
        <f t="shared" si="1259"/>
        <v/>
      </c>
      <c r="CS1097" s="53" t="str">
        <f t="shared" si="1260"/>
        <v/>
      </c>
      <c r="CT1097" s="53" t="str">
        <f t="shared" si="1261"/>
        <v/>
      </c>
      <c r="CU1097" s="53" t="str">
        <f t="shared" si="1204"/>
        <v/>
      </c>
    </row>
    <row r="1098" spans="1:99" hidden="1" x14ac:dyDescent="0.3">
      <c r="A1098" s="40">
        <v>1160</v>
      </c>
      <c r="B1098" s="141"/>
      <c r="C1098" s="142"/>
      <c r="D1098" s="144"/>
      <c r="E1098" s="144"/>
      <c r="F1098" s="312"/>
      <c r="G1098" s="144" t="s">
        <v>141</v>
      </c>
      <c r="H1098" s="314"/>
      <c r="I1098" s="314"/>
      <c r="J1098" s="315" t="str">
        <f t="shared" si="1205"/>
        <v/>
      </c>
      <c r="K1098" s="316" t="str">
        <f t="shared" si="1206"/>
        <v/>
      </c>
      <c r="L1098" s="317" t="str">
        <f t="shared" si="1207"/>
        <v/>
      </c>
      <c r="M1098" s="316" t="str">
        <f t="shared" si="1208"/>
        <v/>
      </c>
      <c r="N1098" s="317" t="str">
        <f t="shared" si="1209"/>
        <v/>
      </c>
      <c r="O1098" s="316" t="str">
        <f t="shared" si="1210"/>
        <v/>
      </c>
      <c r="P1098" s="317" t="str">
        <f t="shared" si="1211"/>
        <v/>
      </c>
      <c r="Q1098" s="318" t="str">
        <f t="shared" si="1212"/>
        <v/>
      </c>
      <c r="R1098" s="319" t="str">
        <f t="shared" si="1213"/>
        <v/>
      </c>
      <c r="S1098" s="318" t="str">
        <f t="shared" si="1214"/>
        <v/>
      </c>
      <c r="T1098" s="317" t="str">
        <f t="shared" si="1215"/>
        <v/>
      </c>
      <c r="U1098" s="318" t="str">
        <f t="shared" si="1216"/>
        <v/>
      </c>
      <c r="V1098" s="319" t="str">
        <f t="shared" si="1217"/>
        <v/>
      </c>
      <c r="W1098" s="318" t="str">
        <f t="shared" si="1218"/>
        <v/>
      </c>
      <c r="X1098" s="319" t="str">
        <f t="shared" si="1219"/>
        <v/>
      </c>
      <c r="Y1098" s="318" t="str">
        <f t="shared" si="1220"/>
        <v/>
      </c>
      <c r="Z1098" s="319" t="str">
        <f t="shared" si="1221"/>
        <v/>
      </c>
      <c r="AA1098" s="317" t="str">
        <f t="shared" si="1222"/>
        <v/>
      </c>
      <c r="AB1098" s="97" t="str">
        <f t="shared" si="1223"/>
        <v/>
      </c>
      <c r="AC1098" s="143" t="str">
        <f t="shared" si="1224"/>
        <v/>
      </c>
      <c r="AD1098" s="143" t="str">
        <f t="shared" si="1197"/>
        <v/>
      </c>
      <c r="AE1098" s="360"/>
      <c r="AF1098" s="360"/>
      <c r="AG1098" s="364"/>
      <c r="AH1098" s="363" t="str">
        <f t="shared" si="1198"/>
        <v/>
      </c>
      <c r="AI1098" s="360"/>
      <c r="AJ1098" s="360"/>
      <c r="AK1098" s="364"/>
      <c r="AL1098" s="365" t="str">
        <f t="shared" si="1199"/>
        <v/>
      </c>
      <c r="AM1098" s="363" t="str">
        <f t="shared" si="1200"/>
        <v/>
      </c>
      <c r="AN1098" s="366" t="str">
        <f t="shared" si="1201"/>
        <v/>
      </c>
      <c r="AO1098" s="360"/>
      <c r="AP1098" s="360"/>
      <c r="AQ1098" s="360" t="str">
        <f t="shared" si="1202"/>
        <v/>
      </c>
      <c r="AR1098" s="348" t="str">
        <f t="shared" si="1225"/>
        <v/>
      </c>
      <c r="AS1098" s="360"/>
      <c r="AT1098" s="348" t="str">
        <f t="shared" si="1226"/>
        <v/>
      </c>
      <c r="AU1098" s="360"/>
      <c r="AV1098" s="348" t="str">
        <f t="shared" si="1227"/>
        <v/>
      </c>
      <c r="AW1098" s="360"/>
      <c r="AX1098" s="348" t="str">
        <f t="shared" si="1228"/>
        <v/>
      </c>
      <c r="AY1098" s="360"/>
      <c r="AZ1098" s="348" t="str">
        <f t="shared" si="1229"/>
        <v/>
      </c>
      <c r="BA1098" s="367"/>
      <c r="BB1098" s="348" t="str">
        <f t="shared" si="1230"/>
        <v/>
      </c>
      <c r="BC1098" s="350" t="str">
        <f t="shared" si="1233"/>
        <v/>
      </c>
      <c r="BD1098" s="350" t="str">
        <f t="shared" si="1234"/>
        <v/>
      </c>
      <c r="BE1098" s="360"/>
      <c r="BF1098" s="361"/>
      <c r="BG1098" s="362" t="str">
        <f t="shared" si="1203"/>
        <v/>
      </c>
      <c r="BH1098" s="354" t="str">
        <f t="shared" si="1235"/>
        <v/>
      </c>
      <c r="BI1098" s="350" t="str">
        <f t="shared" si="1236"/>
        <v/>
      </c>
      <c r="BJ1098" s="113" t="str">
        <f t="shared" si="1237"/>
        <v/>
      </c>
      <c r="BK1098" s="347" t="str">
        <f t="shared" si="1262"/>
        <v/>
      </c>
      <c r="BR1098" s="307"/>
      <c r="BS1098" s="51" t="str">
        <f t="shared" si="1238"/>
        <v/>
      </c>
      <c r="BT1098" s="51" t="str">
        <f t="shared" si="1239"/>
        <v/>
      </c>
      <c r="BU1098" s="51" t="str">
        <f t="shared" si="1240"/>
        <v/>
      </c>
      <c r="BV1098" s="51" t="str">
        <f t="shared" si="1241"/>
        <v/>
      </c>
      <c r="BW1098" s="51" t="str">
        <f t="shared" si="1242"/>
        <v/>
      </c>
      <c r="BX1098" s="51" t="str">
        <f t="shared" si="1243"/>
        <v/>
      </c>
      <c r="BY1098" s="51" t="str">
        <f t="shared" si="1244"/>
        <v/>
      </c>
      <c r="BZ1098" s="51" t="str">
        <f t="shared" si="1245"/>
        <v/>
      </c>
      <c r="CA1098" s="51" t="str">
        <f t="shared" si="1246"/>
        <v/>
      </c>
      <c r="CB1098" s="51" t="str">
        <f t="shared" si="1247"/>
        <v/>
      </c>
      <c r="CC1098" s="51" t="str">
        <f t="shared" si="1231"/>
        <v/>
      </c>
      <c r="CD1098" s="51" t="str">
        <f t="shared" si="1232"/>
        <v/>
      </c>
      <c r="CE1098" s="51" t="str">
        <f t="shared" si="1248"/>
        <v/>
      </c>
      <c r="CF1098" s="51"/>
      <c r="CH1098" s="53" t="str">
        <f t="shared" si="1249"/>
        <v/>
      </c>
      <c r="CI1098" s="53" t="str">
        <f t="shared" si="1250"/>
        <v/>
      </c>
      <c r="CJ1098" s="54" t="str">
        <f t="shared" si="1251"/>
        <v/>
      </c>
      <c r="CK1098" s="53" t="str">
        <f t="shared" si="1252"/>
        <v/>
      </c>
      <c r="CL1098" s="53" t="str">
        <f t="shared" si="1253"/>
        <v/>
      </c>
      <c r="CM1098" s="53" t="str">
        <f t="shared" si="1254"/>
        <v/>
      </c>
      <c r="CN1098" s="53" t="str">
        <f t="shared" si="1255"/>
        <v/>
      </c>
      <c r="CO1098" s="53" t="str">
        <f t="shared" si="1256"/>
        <v/>
      </c>
      <c r="CP1098" s="53" t="str">
        <f t="shared" si="1257"/>
        <v/>
      </c>
      <c r="CQ1098" s="53" t="str">
        <f t="shared" si="1258"/>
        <v/>
      </c>
      <c r="CR1098" s="53" t="str">
        <f t="shared" si="1259"/>
        <v/>
      </c>
      <c r="CS1098" s="53" t="str">
        <f t="shared" si="1260"/>
        <v/>
      </c>
      <c r="CT1098" s="53" t="str">
        <f t="shared" si="1261"/>
        <v/>
      </c>
      <c r="CU1098" s="53" t="str">
        <f t="shared" si="1204"/>
        <v/>
      </c>
    </row>
    <row r="1099" spans="1:99" hidden="1" x14ac:dyDescent="0.3">
      <c r="A1099" s="40">
        <v>1161</v>
      </c>
      <c r="B1099" s="141"/>
      <c r="C1099" s="142"/>
      <c r="D1099" s="144"/>
      <c r="E1099" s="144"/>
      <c r="F1099" s="312"/>
      <c r="G1099" s="144" t="s">
        <v>141</v>
      </c>
      <c r="H1099" s="314"/>
      <c r="I1099" s="314"/>
      <c r="J1099" s="315" t="str">
        <f t="shared" si="1205"/>
        <v/>
      </c>
      <c r="K1099" s="316" t="str">
        <f t="shared" si="1206"/>
        <v/>
      </c>
      <c r="L1099" s="317" t="str">
        <f t="shared" si="1207"/>
        <v/>
      </c>
      <c r="M1099" s="316" t="str">
        <f t="shared" si="1208"/>
        <v/>
      </c>
      <c r="N1099" s="317" t="str">
        <f t="shared" si="1209"/>
        <v/>
      </c>
      <c r="O1099" s="316" t="str">
        <f t="shared" si="1210"/>
        <v/>
      </c>
      <c r="P1099" s="317" t="str">
        <f t="shared" si="1211"/>
        <v/>
      </c>
      <c r="Q1099" s="318" t="str">
        <f t="shared" si="1212"/>
        <v/>
      </c>
      <c r="R1099" s="319" t="str">
        <f t="shared" si="1213"/>
        <v/>
      </c>
      <c r="S1099" s="318" t="str">
        <f t="shared" si="1214"/>
        <v/>
      </c>
      <c r="T1099" s="317" t="str">
        <f t="shared" si="1215"/>
        <v/>
      </c>
      <c r="U1099" s="318" t="str">
        <f t="shared" si="1216"/>
        <v/>
      </c>
      <c r="V1099" s="319" t="str">
        <f t="shared" si="1217"/>
        <v/>
      </c>
      <c r="W1099" s="318" t="str">
        <f t="shared" si="1218"/>
        <v/>
      </c>
      <c r="X1099" s="319" t="str">
        <f t="shared" si="1219"/>
        <v/>
      </c>
      <c r="Y1099" s="318" t="str">
        <f t="shared" si="1220"/>
        <v/>
      </c>
      <c r="Z1099" s="319" t="str">
        <f t="shared" si="1221"/>
        <v/>
      </c>
      <c r="AA1099" s="317" t="str">
        <f t="shared" si="1222"/>
        <v/>
      </c>
      <c r="AB1099" s="97" t="str">
        <f t="shared" si="1223"/>
        <v/>
      </c>
      <c r="AC1099" s="143" t="str">
        <f t="shared" si="1224"/>
        <v/>
      </c>
      <c r="AD1099" s="143" t="str">
        <f t="shared" si="1197"/>
        <v/>
      </c>
      <c r="AE1099" s="360"/>
      <c r="AF1099" s="360"/>
      <c r="AG1099" s="364"/>
      <c r="AH1099" s="363" t="str">
        <f t="shared" si="1198"/>
        <v/>
      </c>
      <c r="AI1099" s="360"/>
      <c r="AJ1099" s="360"/>
      <c r="AK1099" s="364"/>
      <c r="AL1099" s="365" t="str">
        <f t="shared" si="1199"/>
        <v/>
      </c>
      <c r="AM1099" s="363" t="str">
        <f t="shared" si="1200"/>
        <v/>
      </c>
      <c r="AN1099" s="366" t="str">
        <f t="shared" si="1201"/>
        <v/>
      </c>
      <c r="AO1099" s="360"/>
      <c r="AP1099" s="360"/>
      <c r="AQ1099" s="360" t="str">
        <f t="shared" si="1202"/>
        <v/>
      </c>
      <c r="AR1099" s="348" t="str">
        <f t="shared" si="1225"/>
        <v/>
      </c>
      <c r="AS1099" s="360"/>
      <c r="AT1099" s="348" t="str">
        <f t="shared" si="1226"/>
        <v/>
      </c>
      <c r="AU1099" s="360"/>
      <c r="AV1099" s="348" t="str">
        <f t="shared" si="1227"/>
        <v/>
      </c>
      <c r="AW1099" s="360"/>
      <c r="AX1099" s="348" t="str">
        <f t="shared" si="1228"/>
        <v/>
      </c>
      <c r="AY1099" s="360"/>
      <c r="AZ1099" s="348" t="str">
        <f t="shared" si="1229"/>
        <v/>
      </c>
      <c r="BA1099" s="367"/>
      <c r="BB1099" s="348" t="str">
        <f t="shared" si="1230"/>
        <v/>
      </c>
      <c r="BC1099" s="350" t="str">
        <f t="shared" si="1233"/>
        <v/>
      </c>
      <c r="BD1099" s="350" t="str">
        <f t="shared" si="1234"/>
        <v/>
      </c>
      <c r="BE1099" s="360"/>
      <c r="BF1099" s="361"/>
      <c r="BG1099" s="362" t="str">
        <f t="shared" si="1203"/>
        <v/>
      </c>
      <c r="BH1099" s="354" t="str">
        <f t="shared" si="1235"/>
        <v/>
      </c>
      <c r="BI1099" s="350" t="str">
        <f t="shared" si="1236"/>
        <v/>
      </c>
      <c r="BJ1099" s="113" t="str">
        <f t="shared" si="1237"/>
        <v/>
      </c>
      <c r="BK1099" s="347" t="str">
        <f t="shared" si="1262"/>
        <v/>
      </c>
      <c r="BR1099" s="307"/>
      <c r="BS1099" s="51" t="str">
        <f t="shared" si="1238"/>
        <v/>
      </c>
      <c r="BT1099" s="51" t="str">
        <f t="shared" si="1239"/>
        <v/>
      </c>
      <c r="BU1099" s="51" t="str">
        <f t="shared" si="1240"/>
        <v/>
      </c>
      <c r="BV1099" s="51" t="str">
        <f t="shared" si="1241"/>
        <v/>
      </c>
      <c r="BW1099" s="51" t="str">
        <f t="shared" si="1242"/>
        <v/>
      </c>
      <c r="BX1099" s="51" t="str">
        <f t="shared" si="1243"/>
        <v/>
      </c>
      <c r="BY1099" s="51" t="str">
        <f t="shared" si="1244"/>
        <v/>
      </c>
      <c r="BZ1099" s="51" t="str">
        <f t="shared" si="1245"/>
        <v/>
      </c>
      <c r="CA1099" s="51" t="str">
        <f t="shared" si="1246"/>
        <v/>
      </c>
      <c r="CB1099" s="51" t="str">
        <f t="shared" si="1247"/>
        <v/>
      </c>
      <c r="CC1099" s="51" t="str">
        <f t="shared" si="1231"/>
        <v/>
      </c>
      <c r="CD1099" s="51" t="str">
        <f t="shared" si="1232"/>
        <v/>
      </c>
      <c r="CE1099" s="51" t="str">
        <f t="shared" si="1248"/>
        <v/>
      </c>
      <c r="CF1099" s="51"/>
      <c r="CH1099" s="53" t="str">
        <f t="shared" si="1249"/>
        <v/>
      </c>
      <c r="CI1099" s="53" t="str">
        <f t="shared" si="1250"/>
        <v/>
      </c>
      <c r="CJ1099" s="54" t="str">
        <f t="shared" si="1251"/>
        <v/>
      </c>
      <c r="CK1099" s="53" t="str">
        <f t="shared" si="1252"/>
        <v/>
      </c>
      <c r="CL1099" s="53" t="str">
        <f t="shared" si="1253"/>
        <v/>
      </c>
      <c r="CM1099" s="53" t="str">
        <f t="shared" si="1254"/>
        <v/>
      </c>
      <c r="CN1099" s="53" t="str">
        <f t="shared" si="1255"/>
        <v/>
      </c>
      <c r="CO1099" s="53" t="str">
        <f t="shared" si="1256"/>
        <v/>
      </c>
      <c r="CP1099" s="53" t="str">
        <f t="shared" si="1257"/>
        <v/>
      </c>
      <c r="CQ1099" s="53" t="str">
        <f t="shared" si="1258"/>
        <v/>
      </c>
      <c r="CR1099" s="53" t="str">
        <f t="shared" si="1259"/>
        <v/>
      </c>
      <c r="CS1099" s="53" t="str">
        <f t="shared" si="1260"/>
        <v/>
      </c>
      <c r="CT1099" s="53" t="str">
        <f t="shared" si="1261"/>
        <v/>
      </c>
      <c r="CU1099" s="53" t="str">
        <f t="shared" si="1204"/>
        <v/>
      </c>
    </row>
    <row r="1100" spans="1:99" hidden="1" x14ac:dyDescent="0.3">
      <c r="A1100" s="40">
        <v>1162</v>
      </c>
      <c r="B1100" s="141"/>
      <c r="C1100" s="142"/>
      <c r="D1100" s="144"/>
      <c r="E1100" s="144"/>
      <c r="F1100" s="312"/>
      <c r="G1100" s="144" t="s">
        <v>141</v>
      </c>
      <c r="H1100" s="314"/>
      <c r="I1100" s="314"/>
      <c r="J1100" s="315" t="str">
        <f t="shared" si="1205"/>
        <v/>
      </c>
      <c r="K1100" s="316" t="str">
        <f t="shared" si="1206"/>
        <v/>
      </c>
      <c r="L1100" s="317" t="str">
        <f t="shared" si="1207"/>
        <v/>
      </c>
      <c r="M1100" s="316" t="str">
        <f t="shared" si="1208"/>
        <v/>
      </c>
      <c r="N1100" s="317" t="str">
        <f t="shared" si="1209"/>
        <v/>
      </c>
      <c r="O1100" s="316" t="str">
        <f t="shared" si="1210"/>
        <v/>
      </c>
      <c r="P1100" s="317" t="str">
        <f t="shared" si="1211"/>
        <v/>
      </c>
      <c r="Q1100" s="318" t="str">
        <f t="shared" si="1212"/>
        <v/>
      </c>
      <c r="R1100" s="319" t="str">
        <f t="shared" si="1213"/>
        <v/>
      </c>
      <c r="S1100" s="318" t="str">
        <f t="shared" si="1214"/>
        <v/>
      </c>
      <c r="T1100" s="317" t="str">
        <f t="shared" si="1215"/>
        <v/>
      </c>
      <c r="U1100" s="318" t="str">
        <f t="shared" si="1216"/>
        <v/>
      </c>
      <c r="V1100" s="319" t="str">
        <f t="shared" si="1217"/>
        <v/>
      </c>
      <c r="W1100" s="318" t="str">
        <f t="shared" si="1218"/>
        <v/>
      </c>
      <c r="X1100" s="319" t="str">
        <f t="shared" si="1219"/>
        <v/>
      </c>
      <c r="Y1100" s="318" t="str">
        <f t="shared" si="1220"/>
        <v/>
      </c>
      <c r="Z1100" s="319" t="str">
        <f t="shared" si="1221"/>
        <v/>
      </c>
      <c r="AA1100" s="317" t="str">
        <f t="shared" si="1222"/>
        <v/>
      </c>
      <c r="AB1100" s="97" t="str">
        <f t="shared" si="1223"/>
        <v/>
      </c>
      <c r="AC1100" s="143" t="str">
        <f t="shared" si="1224"/>
        <v/>
      </c>
      <c r="AD1100" s="143" t="str">
        <f t="shared" si="1197"/>
        <v/>
      </c>
      <c r="AE1100" s="360"/>
      <c r="AF1100" s="360"/>
      <c r="AG1100" s="364"/>
      <c r="AH1100" s="363" t="str">
        <f t="shared" si="1198"/>
        <v/>
      </c>
      <c r="AI1100" s="360"/>
      <c r="AJ1100" s="360"/>
      <c r="AK1100" s="364"/>
      <c r="AL1100" s="365" t="str">
        <f t="shared" si="1199"/>
        <v/>
      </c>
      <c r="AM1100" s="363" t="str">
        <f t="shared" si="1200"/>
        <v/>
      </c>
      <c r="AN1100" s="366" t="str">
        <f t="shared" si="1201"/>
        <v/>
      </c>
      <c r="AO1100" s="360"/>
      <c r="AP1100" s="360"/>
      <c r="AQ1100" s="360" t="str">
        <f t="shared" si="1202"/>
        <v/>
      </c>
      <c r="AR1100" s="348" t="str">
        <f t="shared" si="1225"/>
        <v/>
      </c>
      <c r="AS1100" s="360"/>
      <c r="AT1100" s="348" t="str">
        <f t="shared" si="1226"/>
        <v/>
      </c>
      <c r="AU1100" s="360"/>
      <c r="AV1100" s="348" t="str">
        <f t="shared" si="1227"/>
        <v/>
      </c>
      <c r="AW1100" s="360"/>
      <c r="AX1100" s="348" t="str">
        <f t="shared" si="1228"/>
        <v/>
      </c>
      <c r="AY1100" s="360"/>
      <c r="AZ1100" s="348" t="str">
        <f t="shared" si="1229"/>
        <v/>
      </c>
      <c r="BA1100" s="367"/>
      <c r="BB1100" s="348" t="str">
        <f t="shared" si="1230"/>
        <v/>
      </c>
      <c r="BC1100" s="350" t="str">
        <f t="shared" si="1233"/>
        <v/>
      </c>
      <c r="BD1100" s="350" t="str">
        <f t="shared" si="1234"/>
        <v/>
      </c>
      <c r="BE1100" s="360"/>
      <c r="BF1100" s="361"/>
      <c r="BG1100" s="362" t="str">
        <f t="shared" si="1203"/>
        <v/>
      </c>
      <c r="BH1100" s="354" t="str">
        <f t="shared" si="1235"/>
        <v/>
      </c>
      <c r="BI1100" s="350" t="str">
        <f t="shared" si="1236"/>
        <v/>
      </c>
      <c r="BJ1100" s="113" t="str">
        <f t="shared" si="1237"/>
        <v/>
      </c>
      <c r="BK1100" s="347" t="str">
        <f t="shared" si="1262"/>
        <v/>
      </c>
      <c r="BR1100" s="307"/>
      <c r="BS1100" s="51" t="str">
        <f t="shared" si="1238"/>
        <v/>
      </c>
      <c r="BT1100" s="51" t="str">
        <f t="shared" si="1239"/>
        <v/>
      </c>
      <c r="BU1100" s="51" t="str">
        <f t="shared" si="1240"/>
        <v/>
      </c>
      <c r="BV1100" s="51" t="str">
        <f t="shared" si="1241"/>
        <v/>
      </c>
      <c r="BW1100" s="51" t="str">
        <f t="shared" si="1242"/>
        <v/>
      </c>
      <c r="BX1100" s="51" t="str">
        <f t="shared" si="1243"/>
        <v/>
      </c>
      <c r="BY1100" s="51" t="str">
        <f t="shared" si="1244"/>
        <v/>
      </c>
      <c r="BZ1100" s="51" t="str">
        <f t="shared" si="1245"/>
        <v/>
      </c>
      <c r="CA1100" s="51" t="str">
        <f t="shared" si="1246"/>
        <v/>
      </c>
      <c r="CB1100" s="51" t="str">
        <f t="shared" si="1247"/>
        <v/>
      </c>
      <c r="CC1100" s="51" t="str">
        <f t="shared" si="1231"/>
        <v/>
      </c>
      <c r="CD1100" s="51" t="str">
        <f t="shared" si="1232"/>
        <v/>
      </c>
      <c r="CE1100" s="51" t="str">
        <f t="shared" si="1248"/>
        <v/>
      </c>
      <c r="CF1100" s="51"/>
      <c r="CH1100" s="53" t="str">
        <f t="shared" si="1249"/>
        <v/>
      </c>
      <c r="CI1100" s="53" t="str">
        <f t="shared" si="1250"/>
        <v/>
      </c>
      <c r="CJ1100" s="54" t="str">
        <f t="shared" si="1251"/>
        <v/>
      </c>
      <c r="CK1100" s="53" t="str">
        <f t="shared" si="1252"/>
        <v/>
      </c>
      <c r="CL1100" s="53" t="str">
        <f t="shared" si="1253"/>
        <v/>
      </c>
      <c r="CM1100" s="53" t="str">
        <f t="shared" si="1254"/>
        <v/>
      </c>
      <c r="CN1100" s="53" t="str">
        <f t="shared" si="1255"/>
        <v/>
      </c>
      <c r="CO1100" s="53" t="str">
        <f t="shared" si="1256"/>
        <v/>
      </c>
      <c r="CP1100" s="53" t="str">
        <f t="shared" si="1257"/>
        <v/>
      </c>
      <c r="CQ1100" s="53" t="str">
        <f t="shared" si="1258"/>
        <v/>
      </c>
      <c r="CR1100" s="53" t="str">
        <f t="shared" si="1259"/>
        <v/>
      </c>
      <c r="CS1100" s="53" t="str">
        <f t="shared" si="1260"/>
        <v/>
      </c>
      <c r="CT1100" s="53" t="str">
        <f t="shared" si="1261"/>
        <v/>
      </c>
      <c r="CU1100" s="53" t="str">
        <f t="shared" si="1204"/>
        <v/>
      </c>
    </row>
    <row r="1101" spans="1:99" hidden="1" x14ac:dyDescent="0.3">
      <c r="A1101" s="40">
        <v>1163</v>
      </c>
      <c r="B1101" s="141"/>
      <c r="C1101" s="142"/>
      <c r="D1101" s="144"/>
      <c r="E1101" s="144"/>
      <c r="F1101" s="312"/>
      <c r="G1101" s="144" t="s">
        <v>141</v>
      </c>
      <c r="H1101" s="314"/>
      <c r="I1101" s="314"/>
      <c r="J1101" s="315" t="str">
        <f t="shared" si="1205"/>
        <v/>
      </c>
      <c r="K1101" s="316" t="str">
        <f t="shared" si="1206"/>
        <v/>
      </c>
      <c r="L1101" s="317" t="str">
        <f t="shared" si="1207"/>
        <v/>
      </c>
      <c r="M1101" s="316" t="str">
        <f t="shared" si="1208"/>
        <v/>
      </c>
      <c r="N1101" s="317" t="str">
        <f t="shared" si="1209"/>
        <v/>
      </c>
      <c r="O1101" s="316" t="str">
        <f t="shared" si="1210"/>
        <v/>
      </c>
      <c r="P1101" s="317" t="str">
        <f t="shared" si="1211"/>
        <v/>
      </c>
      <c r="Q1101" s="318" t="str">
        <f t="shared" si="1212"/>
        <v/>
      </c>
      <c r="R1101" s="319" t="str">
        <f t="shared" si="1213"/>
        <v/>
      </c>
      <c r="S1101" s="318" t="str">
        <f t="shared" si="1214"/>
        <v/>
      </c>
      <c r="T1101" s="317" t="str">
        <f t="shared" si="1215"/>
        <v/>
      </c>
      <c r="U1101" s="318" t="str">
        <f t="shared" si="1216"/>
        <v/>
      </c>
      <c r="V1101" s="319" t="str">
        <f t="shared" si="1217"/>
        <v/>
      </c>
      <c r="W1101" s="318" t="str">
        <f t="shared" si="1218"/>
        <v/>
      </c>
      <c r="X1101" s="319" t="str">
        <f t="shared" si="1219"/>
        <v/>
      </c>
      <c r="Y1101" s="318" t="str">
        <f t="shared" si="1220"/>
        <v/>
      </c>
      <c r="Z1101" s="319" t="str">
        <f t="shared" si="1221"/>
        <v/>
      </c>
      <c r="AA1101" s="317" t="str">
        <f t="shared" si="1222"/>
        <v/>
      </c>
      <c r="AB1101" s="97" t="str">
        <f t="shared" si="1223"/>
        <v/>
      </c>
      <c r="AC1101" s="143" t="str">
        <f t="shared" si="1224"/>
        <v/>
      </c>
      <c r="AD1101" s="143" t="str">
        <f t="shared" si="1197"/>
        <v/>
      </c>
      <c r="AE1101" s="360"/>
      <c r="AF1101" s="360"/>
      <c r="AG1101" s="364"/>
      <c r="AH1101" s="363" t="str">
        <f t="shared" si="1198"/>
        <v/>
      </c>
      <c r="AI1101" s="360"/>
      <c r="AJ1101" s="360"/>
      <c r="AK1101" s="364"/>
      <c r="AL1101" s="365" t="str">
        <f t="shared" si="1199"/>
        <v/>
      </c>
      <c r="AM1101" s="363" t="str">
        <f t="shared" si="1200"/>
        <v/>
      </c>
      <c r="AN1101" s="366" t="str">
        <f t="shared" si="1201"/>
        <v/>
      </c>
      <c r="AO1101" s="360"/>
      <c r="AP1101" s="360"/>
      <c r="AQ1101" s="360" t="str">
        <f t="shared" si="1202"/>
        <v/>
      </c>
      <c r="AR1101" s="348" t="str">
        <f t="shared" si="1225"/>
        <v/>
      </c>
      <c r="AS1101" s="360"/>
      <c r="AT1101" s="348" t="str">
        <f t="shared" si="1226"/>
        <v/>
      </c>
      <c r="AU1101" s="360"/>
      <c r="AV1101" s="348" t="str">
        <f t="shared" si="1227"/>
        <v/>
      </c>
      <c r="AW1101" s="360"/>
      <c r="AX1101" s="348" t="str">
        <f t="shared" si="1228"/>
        <v/>
      </c>
      <c r="AY1101" s="360"/>
      <c r="AZ1101" s="348" t="str">
        <f t="shared" si="1229"/>
        <v/>
      </c>
      <c r="BA1101" s="367"/>
      <c r="BB1101" s="348" t="str">
        <f t="shared" si="1230"/>
        <v/>
      </c>
      <c r="BC1101" s="350" t="str">
        <f t="shared" si="1233"/>
        <v/>
      </c>
      <c r="BD1101" s="350" t="str">
        <f t="shared" si="1234"/>
        <v/>
      </c>
      <c r="BE1101" s="360"/>
      <c r="BF1101" s="361"/>
      <c r="BG1101" s="362" t="str">
        <f t="shared" si="1203"/>
        <v/>
      </c>
      <c r="BH1101" s="354" t="str">
        <f t="shared" si="1235"/>
        <v/>
      </c>
      <c r="BI1101" s="350" t="str">
        <f t="shared" si="1236"/>
        <v/>
      </c>
      <c r="BJ1101" s="113" t="str">
        <f t="shared" si="1237"/>
        <v/>
      </c>
      <c r="BK1101" s="347" t="str">
        <f t="shared" si="1262"/>
        <v/>
      </c>
      <c r="BR1101" s="307"/>
      <c r="BS1101" s="51" t="str">
        <f t="shared" si="1238"/>
        <v/>
      </c>
      <c r="BT1101" s="51" t="str">
        <f t="shared" si="1239"/>
        <v/>
      </c>
      <c r="BU1101" s="51" t="str">
        <f t="shared" si="1240"/>
        <v/>
      </c>
      <c r="BV1101" s="51" t="str">
        <f t="shared" si="1241"/>
        <v/>
      </c>
      <c r="BW1101" s="51" t="str">
        <f t="shared" si="1242"/>
        <v/>
      </c>
      <c r="BX1101" s="51" t="str">
        <f t="shared" si="1243"/>
        <v/>
      </c>
      <c r="BY1101" s="51" t="str">
        <f t="shared" si="1244"/>
        <v/>
      </c>
      <c r="BZ1101" s="51" t="str">
        <f t="shared" si="1245"/>
        <v/>
      </c>
      <c r="CA1101" s="51" t="str">
        <f t="shared" si="1246"/>
        <v/>
      </c>
      <c r="CB1101" s="51" t="str">
        <f t="shared" si="1247"/>
        <v/>
      </c>
      <c r="CC1101" s="51" t="str">
        <f t="shared" si="1231"/>
        <v/>
      </c>
      <c r="CD1101" s="51" t="str">
        <f t="shared" si="1232"/>
        <v/>
      </c>
      <c r="CE1101" s="51" t="str">
        <f t="shared" si="1248"/>
        <v/>
      </c>
      <c r="CF1101" s="51"/>
      <c r="CH1101" s="53" t="str">
        <f t="shared" si="1249"/>
        <v/>
      </c>
      <c r="CI1101" s="53" t="str">
        <f t="shared" si="1250"/>
        <v/>
      </c>
      <c r="CJ1101" s="54" t="str">
        <f t="shared" si="1251"/>
        <v/>
      </c>
      <c r="CK1101" s="53" t="str">
        <f t="shared" si="1252"/>
        <v/>
      </c>
      <c r="CL1101" s="53" t="str">
        <f t="shared" si="1253"/>
        <v/>
      </c>
      <c r="CM1101" s="53" t="str">
        <f t="shared" si="1254"/>
        <v/>
      </c>
      <c r="CN1101" s="53" t="str">
        <f t="shared" si="1255"/>
        <v/>
      </c>
      <c r="CO1101" s="53" t="str">
        <f t="shared" si="1256"/>
        <v/>
      </c>
      <c r="CP1101" s="53" t="str">
        <f t="shared" si="1257"/>
        <v/>
      </c>
      <c r="CQ1101" s="53" t="str">
        <f t="shared" si="1258"/>
        <v/>
      </c>
      <c r="CR1101" s="53" t="str">
        <f t="shared" si="1259"/>
        <v/>
      </c>
      <c r="CS1101" s="53" t="str">
        <f t="shared" si="1260"/>
        <v/>
      </c>
      <c r="CT1101" s="53" t="str">
        <f t="shared" si="1261"/>
        <v/>
      </c>
      <c r="CU1101" s="53" t="str">
        <f t="shared" si="1204"/>
        <v/>
      </c>
    </row>
    <row r="1102" spans="1:99" hidden="1" x14ac:dyDescent="0.3">
      <c r="A1102" s="40">
        <v>1164</v>
      </c>
      <c r="B1102" s="141"/>
      <c r="C1102" s="142"/>
      <c r="D1102" s="144"/>
      <c r="E1102" s="144"/>
      <c r="F1102" s="312"/>
      <c r="G1102" s="144" t="s">
        <v>141</v>
      </c>
      <c r="H1102" s="314"/>
      <c r="I1102" s="314"/>
      <c r="J1102" s="315" t="str">
        <f t="shared" si="1205"/>
        <v/>
      </c>
      <c r="K1102" s="316" t="str">
        <f t="shared" si="1206"/>
        <v/>
      </c>
      <c r="L1102" s="317" t="str">
        <f t="shared" si="1207"/>
        <v/>
      </c>
      <c r="M1102" s="316" t="str">
        <f t="shared" si="1208"/>
        <v/>
      </c>
      <c r="N1102" s="317" t="str">
        <f t="shared" si="1209"/>
        <v/>
      </c>
      <c r="O1102" s="316" t="str">
        <f t="shared" si="1210"/>
        <v/>
      </c>
      <c r="P1102" s="317" t="str">
        <f t="shared" si="1211"/>
        <v/>
      </c>
      <c r="Q1102" s="318" t="str">
        <f t="shared" si="1212"/>
        <v/>
      </c>
      <c r="R1102" s="319" t="str">
        <f t="shared" si="1213"/>
        <v/>
      </c>
      <c r="S1102" s="318" t="str">
        <f t="shared" si="1214"/>
        <v/>
      </c>
      <c r="T1102" s="317" t="str">
        <f t="shared" si="1215"/>
        <v/>
      </c>
      <c r="U1102" s="318" t="str">
        <f t="shared" si="1216"/>
        <v/>
      </c>
      <c r="V1102" s="319" t="str">
        <f t="shared" si="1217"/>
        <v/>
      </c>
      <c r="W1102" s="318" t="str">
        <f t="shared" si="1218"/>
        <v/>
      </c>
      <c r="X1102" s="319" t="str">
        <f t="shared" si="1219"/>
        <v/>
      </c>
      <c r="Y1102" s="318" t="str">
        <f t="shared" si="1220"/>
        <v/>
      </c>
      <c r="Z1102" s="319" t="str">
        <f t="shared" si="1221"/>
        <v/>
      </c>
      <c r="AA1102" s="317" t="str">
        <f t="shared" si="1222"/>
        <v/>
      </c>
      <c r="AB1102" s="97" t="str">
        <f t="shared" si="1223"/>
        <v/>
      </c>
      <c r="AC1102" s="143" t="str">
        <f t="shared" si="1224"/>
        <v/>
      </c>
      <c r="AD1102" s="143" t="str">
        <f t="shared" si="1197"/>
        <v/>
      </c>
      <c r="AE1102" s="360"/>
      <c r="AF1102" s="360"/>
      <c r="AG1102" s="364"/>
      <c r="AH1102" s="363" t="str">
        <f t="shared" si="1198"/>
        <v/>
      </c>
      <c r="AI1102" s="360"/>
      <c r="AJ1102" s="360"/>
      <c r="AK1102" s="364"/>
      <c r="AL1102" s="365" t="str">
        <f t="shared" si="1199"/>
        <v/>
      </c>
      <c r="AM1102" s="363" t="str">
        <f t="shared" si="1200"/>
        <v/>
      </c>
      <c r="AN1102" s="366" t="str">
        <f t="shared" si="1201"/>
        <v/>
      </c>
      <c r="AO1102" s="360"/>
      <c r="AP1102" s="360"/>
      <c r="AQ1102" s="360" t="str">
        <f t="shared" si="1202"/>
        <v/>
      </c>
      <c r="AR1102" s="348" t="str">
        <f t="shared" si="1225"/>
        <v/>
      </c>
      <c r="AS1102" s="360"/>
      <c r="AT1102" s="348" t="str">
        <f t="shared" si="1226"/>
        <v/>
      </c>
      <c r="AU1102" s="360"/>
      <c r="AV1102" s="348" t="str">
        <f t="shared" si="1227"/>
        <v/>
      </c>
      <c r="AW1102" s="360"/>
      <c r="AX1102" s="348" t="str">
        <f t="shared" si="1228"/>
        <v/>
      </c>
      <c r="AY1102" s="360"/>
      <c r="AZ1102" s="348" t="str">
        <f t="shared" si="1229"/>
        <v/>
      </c>
      <c r="BA1102" s="367"/>
      <c r="BB1102" s="348" t="str">
        <f t="shared" si="1230"/>
        <v/>
      </c>
      <c r="BC1102" s="350" t="str">
        <f t="shared" si="1233"/>
        <v/>
      </c>
      <c r="BD1102" s="350" t="str">
        <f t="shared" si="1234"/>
        <v/>
      </c>
      <c r="BE1102" s="360"/>
      <c r="BF1102" s="361"/>
      <c r="BG1102" s="362" t="str">
        <f t="shared" si="1203"/>
        <v/>
      </c>
      <c r="BH1102" s="354" t="str">
        <f t="shared" si="1235"/>
        <v/>
      </c>
      <c r="BI1102" s="350" t="str">
        <f t="shared" si="1236"/>
        <v/>
      </c>
      <c r="BJ1102" s="113" t="str">
        <f t="shared" si="1237"/>
        <v/>
      </c>
      <c r="BK1102" s="347" t="str">
        <f t="shared" si="1262"/>
        <v/>
      </c>
      <c r="BR1102" s="307"/>
      <c r="BS1102" s="51" t="str">
        <f t="shared" si="1238"/>
        <v/>
      </c>
      <c r="BT1102" s="51" t="str">
        <f t="shared" si="1239"/>
        <v/>
      </c>
      <c r="BU1102" s="51" t="str">
        <f t="shared" si="1240"/>
        <v/>
      </c>
      <c r="BV1102" s="51" t="str">
        <f t="shared" si="1241"/>
        <v/>
      </c>
      <c r="BW1102" s="51" t="str">
        <f t="shared" si="1242"/>
        <v/>
      </c>
      <c r="BX1102" s="51" t="str">
        <f t="shared" si="1243"/>
        <v/>
      </c>
      <c r="BY1102" s="51" t="str">
        <f t="shared" si="1244"/>
        <v/>
      </c>
      <c r="BZ1102" s="51" t="str">
        <f t="shared" si="1245"/>
        <v/>
      </c>
      <c r="CA1102" s="51" t="str">
        <f t="shared" si="1246"/>
        <v/>
      </c>
      <c r="CB1102" s="51" t="str">
        <f t="shared" si="1247"/>
        <v/>
      </c>
      <c r="CC1102" s="51" t="str">
        <f t="shared" si="1231"/>
        <v/>
      </c>
      <c r="CD1102" s="51" t="str">
        <f t="shared" si="1232"/>
        <v/>
      </c>
      <c r="CE1102" s="51" t="str">
        <f t="shared" si="1248"/>
        <v/>
      </c>
      <c r="CF1102" s="51"/>
      <c r="CH1102" s="53" t="str">
        <f t="shared" si="1249"/>
        <v/>
      </c>
      <c r="CI1102" s="53" t="str">
        <f t="shared" si="1250"/>
        <v/>
      </c>
      <c r="CJ1102" s="54" t="str">
        <f t="shared" si="1251"/>
        <v/>
      </c>
      <c r="CK1102" s="53" t="str">
        <f t="shared" si="1252"/>
        <v/>
      </c>
      <c r="CL1102" s="53" t="str">
        <f t="shared" si="1253"/>
        <v/>
      </c>
      <c r="CM1102" s="53" t="str">
        <f t="shared" si="1254"/>
        <v/>
      </c>
      <c r="CN1102" s="53" t="str">
        <f t="shared" si="1255"/>
        <v/>
      </c>
      <c r="CO1102" s="53" t="str">
        <f t="shared" si="1256"/>
        <v/>
      </c>
      <c r="CP1102" s="53" t="str">
        <f t="shared" si="1257"/>
        <v/>
      </c>
      <c r="CQ1102" s="53" t="str">
        <f t="shared" si="1258"/>
        <v/>
      </c>
      <c r="CR1102" s="53" t="str">
        <f t="shared" si="1259"/>
        <v/>
      </c>
      <c r="CS1102" s="53" t="str">
        <f t="shared" si="1260"/>
        <v/>
      </c>
      <c r="CT1102" s="53" t="str">
        <f t="shared" si="1261"/>
        <v/>
      </c>
      <c r="CU1102" s="53" t="str">
        <f t="shared" si="1204"/>
        <v/>
      </c>
    </row>
    <row r="1103" spans="1:99" hidden="1" x14ac:dyDescent="0.3">
      <c r="A1103" s="40">
        <v>1165</v>
      </c>
      <c r="B1103" s="141"/>
      <c r="C1103" s="142"/>
      <c r="D1103" s="144"/>
      <c r="E1103" s="144"/>
      <c r="F1103" s="312"/>
      <c r="G1103" s="144" t="s">
        <v>141</v>
      </c>
      <c r="H1103" s="314"/>
      <c r="I1103" s="314"/>
      <c r="J1103" s="315" t="str">
        <f t="shared" si="1205"/>
        <v/>
      </c>
      <c r="K1103" s="316" t="str">
        <f t="shared" si="1206"/>
        <v/>
      </c>
      <c r="L1103" s="317" t="str">
        <f t="shared" si="1207"/>
        <v/>
      </c>
      <c r="M1103" s="316" t="str">
        <f t="shared" si="1208"/>
        <v/>
      </c>
      <c r="N1103" s="317" t="str">
        <f t="shared" si="1209"/>
        <v/>
      </c>
      <c r="O1103" s="316" t="str">
        <f t="shared" si="1210"/>
        <v/>
      </c>
      <c r="P1103" s="317" t="str">
        <f t="shared" si="1211"/>
        <v/>
      </c>
      <c r="Q1103" s="318" t="str">
        <f t="shared" si="1212"/>
        <v/>
      </c>
      <c r="R1103" s="319" t="str">
        <f t="shared" si="1213"/>
        <v/>
      </c>
      <c r="S1103" s="318" t="str">
        <f t="shared" si="1214"/>
        <v/>
      </c>
      <c r="T1103" s="317" t="str">
        <f t="shared" si="1215"/>
        <v/>
      </c>
      <c r="U1103" s="318" t="str">
        <f t="shared" si="1216"/>
        <v/>
      </c>
      <c r="V1103" s="319" t="str">
        <f t="shared" si="1217"/>
        <v/>
      </c>
      <c r="W1103" s="318" t="str">
        <f t="shared" si="1218"/>
        <v/>
      </c>
      <c r="X1103" s="319" t="str">
        <f t="shared" si="1219"/>
        <v/>
      </c>
      <c r="Y1103" s="318" t="str">
        <f t="shared" si="1220"/>
        <v/>
      </c>
      <c r="Z1103" s="319" t="str">
        <f t="shared" si="1221"/>
        <v/>
      </c>
      <c r="AA1103" s="317" t="str">
        <f t="shared" si="1222"/>
        <v/>
      </c>
      <c r="AB1103" s="97" t="str">
        <f t="shared" si="1223"/>
        <v/>
      </c>
      <c r="AC1103" s="143" t="str">
        <f t="shared" si="1224"/>
        <v/>
      </c>
      <c r="AD1103" s="143" t="str">
        <f t="shared" ref="AD1103:AD1166" si="1263">IF(AC1103="","", VLOOKUP(AC1103,NILAI_TB_BB,2))</f>
        <v/>
      </c>
      <c r="AE1103" s="360"/>
      <c r="AF1103" s="360"/>
      <c r="AG1103" s="364"/>
      <c r="AH1103" s="363" t="str">
        <f t="shared" ref="AH1103:AH1166" si="1264">IF(OR(AE1103="",AF1103=""),"", IF(OR(AE1103="-",AF1103="-"),"-", IF(AE1103=0,VLOOKUP(AF1103,NSA,2), IF(AE1103=1,VLOOKUP(AF1103,NSA,3), IF(AE1103=2,VLOOKUP(AF1103,NSA,4), IF(AE1103=3,VLOOKUP(AF1103,NSA,5), IF(AE1103=4,VLOOKUP(AF1103,NSA,6), IF(AE1103=5,VLOOKUP(AF1103,NSA,7), IF(AE1103=6,VLOOKUP(AF1103,NSA,8), IF(AE1103=7,VLOOKUP(AF1103,NSA,9), IF(AE1103=8,VLOOKUP(AF1103,NSA,10), IF(AE1103=9,VLOOKUP(AF1103,NSA,11), IF(AE1103=10,VLOOKUP(AF1103,NSA,12),"")))))))))))))</f>
        <v/>
      </c>
      <c r="AI1103" s="360"/>
      <c r="AJ1103" s="360"/>
      <c r="AK1103" s="364"/>
      <c r="AL1103" s="365" t="str">
        <f t="shared" ref="AL1103:AL1166" si="1265">IF(AM1103="","",IF(AM1103&gt;=81,"SGP-0",IF(AND(AM1103&gt;=61,AM1103&lt;=80),"SGP-1",IF(AND(AM1103&gt;=41,AM1103&lt;=60),"SGP-2",IF(AND(AM1103&gt;=21,AM1103&lt;=40),"SGP-3",IF(AND(AM1103&gt;=0,AM1103&lt;=20),"SGP-4",""))))))</f>
        <v/>
      </c>
      <c r="AM1103" s="363" t="str">
        <f t="shared" ref="AM1103:AM1166" si="1266">IF(OR(AI1103="",AJ1103=""),"",IF(AI1103=0,VLOOKUP(AJ1103,NILAI_SGP,2),IF(AI1103=1,VLOOKUP(AJ1103,NILAI_SGP,3),IF(AI1103=2,VLOOKUP(AJ1103,NILAI_SGP,4),IF(AI1103=3,VLOOKUP(AJ1103,NILAI_SGP,5),IF(AI1103=4,VLOOKUP(AJ1103,NILAI_SGP,6),IF(AI1103=5,VLOOKUP(AJ1103,NILAI_SGP,7),IF(AI1103=6,VLOOKUP(AJ1103,NILAI_SGP,8),IF(AI1103=7,VLOOKUP(AJ1103,NILAI_SGP,9),IF(AI1103=8,VLOOKUP(AJ1103,NILAI_SGP,10),IF(AI1103=9,VLOOKUP(AJ1103,NILAI_SGP,11),IF(AI1103=10,VLOOKUP(AJ1103,NILAI_SGP,12),""))))))))))))</f>
        <v/>
      </c>
      <c r="AN1103" s="366" t="str">
        <f t="shared" ref="AN1103:AN1166" si="1267">IF(OR(AD1103="",AH1103="",AM1103=""),"",VALUE(FIXED(((AD1103+AH1103+AM1103)/3),2)))</f>
        <v/>
      </c>
      <c r="AO1103" s="360"/>
      <c r="AP1103" s="360"/>
      <c r="AQ1103" s="360" t="str">
        <f t="shared" ref="AQ1103:AQ1166" si="1268">IF(OR(AO1103="",AP1103="",AO1103=0),"",IF(OR(AO1103="-",AP1103="-"),"-",(AO1103*$AO$10)+AP1103))</f>
        <v/>
      </c>
      <c r="AR1103" s="348" t="str">
        <f t="shared" si="1225"/>
        <v/>
      </c>
      <c r="AS1103" s="360"/>
      <c r="AT1103" s="348" t="str">
        <f t="shared" si="1226"/>
        <v/>
      </c>
      <c r="AU1103" s="360"/>
      <c r="AV1103" s="348" t="str">
        <f t="shared" si="1227"/>
        <v/>
      </c>
      <c r="AW1103" s="360"/>
      <c r="AX1103" s="348" t="str">
        <f t="shared" si="1228"/>
        <v/>
      </c>
      <c r="AY1103" s="360"/>
      <c r="AZ1103" s="348" t="str">
        <f t="shared" si="1229"/>
        <v/>
      </c>
      <c r="BA1103" s="367"/>
      <c r="BB1103" s="348" t="str">
        <f t="shared" si="1230"/>
        <v/>
      </c>
      <c r="BC1103" s="350" t="str">
        <f t="shared" si="1233"/>
        <v/>
      </c>
      <c r="BD1103" s="350" t="str">
        <f t="shared" si="1234"/>
        <v/>
      </c>
      <c r="BE1103" s="360"/>
      <c r="BF1103" s="361"/>
      <c r="BG1103" s="362" t="str">
        <f t="shared" ref="BG1103:BG1166" si="1269">IF(BF1103="","",IF(RIGHT(BF1103,1)="M","",""""))</f>
        <v/>
      </c>
      <c r="BH1103" s="354" t="str">
        <f t="shared" si="1235"/>
        <v/>
      </c>
      <c r="BI1103" s="350" t="str">
        <f t="shared" si="1236"/>
        <v/>
      </c>
      <c r="BJ1103" s="113" t="str">
        <f t="shared" si="1237"/>
        <v/>
      </c>
      <c r="BK1103" s="347" t="str">
        <f t="shared" si="1262"/>
        <v/>
      </c>
      <c r="BR1103" s="307"/>
      <c r="BS1103" s="51" t="str">
        <f t="shared" si="1238"/>
        <v/>
      </c>
      <c r="BT1103" s="51" t="str">
        <f t="shared" si="1239"/>
        <v/>
      </c>
      <c r="BU1103" s="51" t="str">
        <f t="shared" si="1240"/>
        <v/>
      </c>
      <c r="BV1103" s="51" t="str">
        <f t="shared" si="1241"/>
        <v/>
      </c>
      <c r="BW1103" s="51" t="str">
        <f t="shared" si="1242"/>
        <v/>
      </c>
      <c r="BX1103" s="51" t="str">
        <f t="shared" si="1243"/>
        <v/>
      </c>
      <c r="BY1103" s="51" t="str">
        <f t="shared" si="1244"/>
        <v/>
      </c>
      <c r="BZ1103" s="51" t="str">
        <f t="shared" si="1245"/>
        <v/>
      </c>
      <c r="CA1103" s="51" t="str">
        <f t="shared" si="1246"/>
        <v/>
      </c>
      <c r="CB1103" s="51" t="str">
        <f t="shared" si="1247"/>
        <v/>
      </c>
      <c r="CC1103" s="51" t="str">
        <f t="shared" si="1231"/>
        <v/>
      </c>
      <c r="CD1103" s="51" t="str">
        <f t="shared" si="1232"/>
        <v/>
      </c>
      <c r="CE1103" s="51" t="str">
        <f t="shared" si="1248"/>
        <v/>
      </c>
      <c r="CF1103" s="51"/>
      <c r="CH1103" s="53" t="str">
        <f t="shared" si="1249"/>
        <v/>
      </c>
      <c r="CI1103" s="53" t="str">
        <f t="shared" si="1250"/>
        <v/>
      </c>
      <c r="CJ1103" s="54" t="str">
        <f t="shared" si="1251"/>
        <v/>
      </c>
      <c r="CK1103" s="53" t="str">
        <f t="shared" si="1252"/>
        <v/>
      </c>
      <c r="CL1103" s="53" t="str">
        <f t="shared" si="1253"/>
        <v/>
      </c>
      <c r="CM1103" s="53" t="str">
        <f t="shared" si="1254"/>
        <v/>
      </c>
      <c r="CN1103" s="53" t="str">
        <f t="shared" si="1255"/>
        <v/>
      </c>
      <c r="CO1103" s="53" t="str">
        <f t="shared" si="1256"/>
        <v/>
      </c>
      <c r="CP1103" s="53" t="str">
        <f t="shared" si="1257"/>
        <v/>
      </c>
      <c r="CQ1103" s="53" t="str">
        <f t="shared" si="1258"/>
        <v/>
      </c>
      <c r="CR1103" s="53" t="str">
        <f t="shared" si="1259"/>
        <v/>
      </c>
      <c r="CS1103" s="53" t="str">
        <f t="shared" si="1260"/>
        <v/>
      </c>
      <c r="CT1103" s="53" t="str">
        <f t="shared" si="1261"/>
        <v/>
      </c>
      <c r="CU1103" s="53" t="str">
        <f t="shared" ref="CU1103:CU1166" si="1270">IF(BF1103="-","Renang= tdk melaks"&amp;",                   ", IF(RIGHT(BF1103,1)="M","Renang="&amp;""&amp;BF1103&amp;",                     ",""))</f>
        <v/>
      </c>
    </row>
    <row r="1104" spans="1:99" hidden="1" x14ac:dyDescent="0.3">
      <c r="A1104" s="40">
        <v>1166</v>
      </c>
      <c r="B1104" s="141"/>
      <c r="C1104" s="142"/>
      <c r="D1104" s="144"/>
      <c r="E1104" s="144"/>
      <c r="F1104" s="312"/>
      <c r="G1104" s="144" t="s">
        <v>141</v>
      </c>
      <c r="H1104" s="314"/>
      <c r="I1104" s="314"/>
      <c r="J1104" s="315" t="str">
        <f t="shared" si="1205"/>
        <v/>
      </c>
      <c r="K1104" s="316" t="str">
        <f t="shared" si="1206"/>
        <v/>
      </c>
      <c r="L1104" s="317" t="str">
        <f t="shared" si="1207"/>
        <v/>
      </c>
      <c r="M1104" s="316" t="str">
        <f t="shared" si="1208"/>
        <v/>
      </c>
      <c r="N1104" s="317" t="str">
        <f t="shared" si="1209"/>
        <v/>
      </c>
      <c r="O1104" s="316" t="str">
        <f t="shared" si="1210"/>
        <v/>
      </c>
      <c r="P1104" s="317" t="str">
        <f t="shared" si="1211"/>
        <v/>
      </c>
      <c r="Q1104" s="318" t="str">
        <f t="shared" si="1212"/>
        <v/>
      </c>
      <c r="R1104" s="319" t="str">
        <f t="shared" si="1213"/>
        <v/>
      </c>
      <c r="S1104" s="318" t="str">
        <f t="shared" si="1214"/>
        <v/>
      </c>
      <c r="T1104" s="317" t="str">
        <f t="shared" si="1215"/>
        <v/>
      </c>
      <c r="U1104" s="318" t="str">
        <f t="shared" si="1216"/>
        <v/>
      </c>
      <c r="V1104" s="319" t="str">
        <f t="shared" si="1217"/>
        <v/>
      </c>
      <c r="W1104" s="318" t="str">
        <f t="shared" si="1218"/>
        <v/>
      </c>
      <c r="X1104" s="319" t="str">
        <f t="shared" si="1219"/>
        <v/>
      </c>
      <c r="Y1104" s="318" t="str">
        <f t="shared" si="1220"/>
        <v/>
      </c>
      <c r="Z1104" s="319" t="str">
        <f t="shared" si="1221"/>
        <v/>
      </c>
      <c r="AA1104" s="317" t="str">
        <f t="shared" si="1222"/>
        <v/>
      </c>
      <c r="AB1104" s="97" t="str">
        <f t="shared" si="1223"/>
        <v/>
      </c>
      <c r="AC1104" s="143" t="str">
        <f t="shared" si="1224"/>
        <v/>
      </c>
      <c r="AD1104" s="143" t="str">
        <f t="shared" si="1263"/>
        <v/>
      </c>
      <c r="AE1104" s="360"/>
      <c r="AF1104" s="360"/>
      <c r="AG1104" s="364"/>
      <c r="AH1104" s="363" t="str">
        <f t="shared" si="1264"/>
        <v/>
      </c>
      <c r="AI1104" s="360"/>
      <c r="AJ1104" s="360"/>
      <c r="AK1104" s="364"/>
      <c r="AL1104" s="365" t="str">
        <f t="shared" si="1265"/>
        <v/>
      </c>
      <c r="AM1104" s="363" t="str">
        <f t="shared" si="1266"/>
        <v/>
      </c>
      <c r="AN1104" s="366" t="str">
        <f t="shared" si="1267"/>
        <v/>
      </c>
      <c r="AO1104" s="360"/>
      <c r="AP1104" s="360"/>
      <c r="AQ1104" s="360" t="str">
        <f t="shared" si="1268"/>
        <v/>
      </c>
      <c r="AR1104" s="348" t="str">
        <f t="shared" si="1225"/>
        <v/>
      </c>
      <c r="AS1104" s="360"/>
      <c r="AT1104" s="348" t="str">
        <f t="shared" si="1226"/>
        <v/>
      </c>
      <c r="AU1104" s="360"/>
      <c r="AV1104" s="348" t="str">
        <f t="shared" si="1227"/>
        <v/>
      </c>
      <c r="AW1104" s="360"/>
      <c r="AX1104" s="348" t="str">
        <f t="shared" si="1228"/>
        <v/>
      </c>
      <c r="AY1104" s="360"/>
      <c r="AZ1104" s="348" t="str">
        <f t="shared" si="1229"/>
        <v/>
      </c>
      <c r="BA1104" s="367"/>
      <c r="BB1104" s="348" t="str">
        <f t="shared" si="1230"/>
        <v/>
      </c>
      <c r="BC1104" s="350" t="str">
        <f t="shared" si="1233"/>
        <v/>
      </c>
      <c r="BD1104" s="350" t="str">
        <f t="shared" si="1234"/>
        <v/>
      </c>
      <c r="BE1104" s="360"/>
      <c r="BF1104" s="361"/>
      <c r="BG1104" s="362" t="str">
        <f t="shared" si="1269"/>
        <v/>
      </c>
      <c r="BH1104" s="354" t="str">
        <f t="shared" si="1235"/>
        <v/>
      </c>
      <c r="BI1104" s="350" t="str">
        <f t="shared" si="1236"/>
        <v/>
      </c>
      <c r="BJ1104" s="113" t="str">
        <f t="shared" si="1237"/>
        <v/>
      </c>
      <c r="BK1104" s="347" t="str">
        <f t="shared" si="1262"/>
        <v/>
      </c>
      <c r="BR1104" s="307"/>
      <c r="BS1104" s="51" t="str">
        <f t="shared" si="1238"/>
        <v/>
      </c>
      <c r="BT1104" s="51" t="str">
        <f t="shared" si="1239"/>
        <v/>
      </c>
      <c r="BU1104" s="51" t="str">
        <f t="shared" si="1240"/>
        <v/>
      </c>
      <c r="BV1104" s="51" t="str">
        <f t="shared" si="1241"/>
        <v/>
      </c>
      <c r="BW1104" s="51" t="str">
        <f t="shared" si="1242"/>
        <v/>
      </c>
      <c r="BX1104" s="51" t="str">
        <f t="shared" si="1243"/>
        <v/>
      </c>
      <c r="BY1104" s="51" t="str">
        <f t="shared" si="1244"/>
        <v/>
      </c>
      <c r="BZ1104" s="51" t="str">
        <f t="shared" si="1245"/>
        <v/>
      </c>
      <c r="CA1104" s="51" t="str">
        <f t="shared" si="1246"/>
        <v/>
      </c>
      <c r="CB1104" s="51" t="str">
        <f t="shared" si="1247"/>
        <v/>
      </c>
      <c r="CC1104" s="51" t="str">
        <f t="shared" si="1231"/>
        <v/>
      </c>
      <c r="CD1104" s="51" t="str">
        <f t="shared" si="1232"/>
        <v/>
      </c>
      <c r="CE1104" s="51" t="str">
        <f t="shared" si="1248"/>
        <v/>
      </c>
      <c r="CF1104" s="51"/>
      <c r="CH1104" s="53" t="str">
        <f t="shared" si="1249"/>
        <v/>
      </c>
      <c r="CI1104" s="53" t="str">
        <f t="shared" si="1250"/>
        <v/>
      </c>
      <c r="CJ1104" s="54" t="str">
        <f t="shared" si="1251"/>
        <v/>
      </c>
      <c r="CK1104" s="53" t="str">
        <f t="shared" si="1252"/>
        <v/>
      </c>
      <c r="CL1104" s="53" t="str">
        <f t="shared" si="1253"/>
        <v/>
      </c>
      <c r="CM1104" s="53" t="str">
        <f t="shared" si="1254"/>
        <v/>
      </c>
      <c r="CN1104" s="53" t="str">
        <f t="shared" si="1255"/>
        <v/>
      </c>
      <c r="CO1104" s="53" t="str">
        <f t="shared" si="1256"/>
        <v/>
      </c>
      <c r="CP1104" s="53" t="str">
        <f t="shared" si="1257"/>
        <v/>
      </c>
      <c r="CQ1104" s="53" t="str">
        <f t="shared" si="1258"/>
        <v/>
      </c>
      <c r="CR1104" s="53" t="str">
        <f t="shared" si="1259"/>
        <v/>
      </c>
      <c r="CS1104" s="53" t="str">
        <f t="shared" si="1260"/>
        <v/>
      </c>
      <c r="CT1104" s="53" t="str">
        <f t="shared" si="1261"/>
        <v/>
      </c>
      <c r="CU1104" s="53" t="str">
        <f t="shared" si="1270"/>
        <v/>
      </c>
    </row>
    <row r="1105" spans="1:99" hidden="1" x14ac:dyDescent="0.3">
      <c r="A1105" s="40">
        <v>1167</v>
      </c>
      <c r="B1105" s="141"/>
      <c r="C1105" s="142"/>
      <c r="D1105" s="144"/>
      <c r="E1105" s="144"/>
      <c r="F1105" s="312"/>
      <c r="G1105" s="144" t="s">
        <v>141</v>
      </c>
      <c r="H1105" s="314"/>
      <c r="I1105" s="314"/>
      <c r="J1105" s="315" t="str">
        <f t="shared" si="1205"/>
        <v/>
      </c>
      <c r="K1105" s="316" t="str">
        <f t="shared" si="1206"/>
        <v/>
      </c>
      <c r="L1105" s="317" t="str">
        <f t="shared" si="1207"/>
        <v/>
      </c>
      <c r="M1105" s="316" t="str">
        <f t="shared" si="1208"/>
        <v/>
      </c>
      <c r="N1105" s="317" t="str">
        <f t="shared" si="1209"/>
        <v/>
      </c>
      <c r="O1105" s="316" t="str">
        <f t="shared" si="1210"/>
        <v/>
      </c>
      <c r="P1105" s="317" t="str">
        <f t="shared" si="1211"/>
        <v/>
      </c>
      <c r="Q1105" s="318" t="str">
        <f t="shared" si="1212"/>
        <v/>
      </c>
      <c r="R1105" s="319" t="str">
        <f t="shared" si="1213"/>
        <v/>
      </c>
      <c r="S1105" s="318" t="str">
        <f t="shared" si="1214"/>
        <v/>
      </c>
      <c r="T1105" s="317" t="str">
        <f t="shared" si="1215"/>
        <v/>
      </c>
      <c r="U1105" s="318" t="str">
        <f t="shared" si="1216"/>
        <v/>
      </c>
      <c r="V1105" s="319" t="str">
        <f t="shared" si="1217"/>
        <v/>
      </c>
      <c r="W1105" s="318" t="str">
        <f t="shared" si="1218"/>
        <v/>
      </c>
      <c r="X1105" s="319" t="str">
        <f t="shared" si="1219"/>
        <v/>
      </c>
      <c r="Y1105" s="318" t="str">
        <f t="shared" si="1220"/>
        <v/>
      </c>
      <c r="Z1105" s="319" t="str">
        <f t="shared" si="1221"/>
        <v/>
      </c>
      <c r="AA1105" s="317" t="str">
        <f t="shared" si="1222"/>
        <v/>
      </c>
      <c r="AB1105" s="97" t="str">
        <f t="shared" si="1223"/>
        <v/>
      </c>
      <c r="AC1105" s="143" t="str">
        <f t="shared" si="1224"/>
        <v/>
      </c>
      <c r="AD1105" s="143" t="str">
        <f t="shared" si="1263"/>
        <v/>
      </c>
      <c r="AE1105" s="360"/>
      <c r="AF1105" s="360"/>
      <c r="AG1105" s="364"/>
      <c r="AH1105" s="363" t="str">
        <f t="shared" si="1264"/>
        <v/>
      </c>
      <c r="AI1105" s="360"/>
      <c r="AJ1105" s="360"/>
      <c r="AK1105" s="364"/>
      <c r="AL1105" s="365" t="str">
        <f t="shared" si="1265"/>
        <v/>
      </c>
      <c r="AM1105" s="363" t="str">
        <f t="shared" si="1266"/>
        <v/>
      </c>
      <c r="AN1105" s="366" t="str">
        <f t="shared" si="1267"/>
        <v/>
      </c>
      <c r="AO1105" s="360"/>
      <c r="AP1105" s="360"/>
      <c r="AQ1105" s="360" t="str">
        <f t="shared" si="1268"/>
        <v/>
      </c>
      <c r="AR1105" s="348" t="str">
        <f t="shared" si="1225"/>
        <v/>
      </c>
      <c r="AS1105" s="360"/>
      <c r="AT1105" s="348" t="str">
        <f t="shared" si="1226"/>
        <v/>
      </c>
      <c r="AU1105" s="360"/>
      <c r="AV1105" s="348" t="str">
        <f t="shared" si="1227"/>
        <v/>
      </c>
      <c r="AW1105" s="360"/>
      <c r="AX1105" s="348" t="str">
        <f t="shared" si="1228"/>
        <v/>
      </c>
      <c r="AY1105" s="360"/>
      <c r="AZ1105" s="348" t="str">
        <f t="shared" si="1229"/>
        <v/>
      </c>
      <c r="BA1105" s="367"/>
      <c r="BB1105" s="348" t="str">
        <f t="shared" si="1230"/>
        <v/>
      </c>
      <c r="BC1105" s="350" t="str">
        <f t="shared" si="1233"/>
        <v/>
      </c>
      <c r="BD1105" s="350" t="str">
        <f t="shared" si="1234"/>
        <v/>
      </c>
      <c r="BE1105" s="360"/>
      <c r="BF1105" s="361"/>
      <c r="BG1105" s="362" t="str">
        <f t="shared" si="1269"/>
        <v/>
      </c>
      <c r="BH1105" s="354" t="str">
        <f t="shared" si="1235"/>
        <v/>
      </c>
      <c r="BI1105" s="350" t="str">
        <f t="shared" si="1236"/>
        <v/>
      </c>
      <c r="BJ1105" s="113" t="str">
        <f t="shared" si="1237"/>
        <v/>
      </c>
      <c r="BK1105" s="347" t="str">
        <f t="shared" si="1262"/>
        <v/>
      </c>
      <c r="BR1105" s="307"/>
      <c r="BS1105" s="51" t="str">
        <f t="shared" si="1238"/>
        <v/>
      </c>
      <c r="BT1105" s="51" t="str">
        <f t="shared" si="1239"/>
        <v/>
      </c>
      <c r="BU1105" s="51" t="str">
        <f t="shared" si="1240"/>
        <v/>
      </c>
      <c r="BV1105" s="51" t="str">
        <f t="shared" si="1241"/>
        <v/>
      </c>
      <c r="BW1105" s="51" t="str">
        <f t="shared" si="1242"/>
        <v/>
      </c>
      <c r="BX1105" s="51" t="str">
        <f t="shared" si="1243"/>
        <v/>
      </c>
      <c r="BY1105" s="51" t="str">
        <f t="shared" si="1244"/>
        <v/>
      </c>
      <c r="BZ1105" s="51" t="str">
        <f t="shared" si="1245"/>
        <v/>
      </c>
      <c r="CA1105" s="51" t="str">
        <f t="shared" si="1246"/>
        <v/>
      </c>
      <c r="CB1105" s="51" t="str">
        <f t="shared" si="1247"/>
        <v/>
      </c>
      <c r="CC1105" s="51" t="str">
        <f t="shared" si="1231"/>
        <v/>
      </c>
      <c r="CD1105" s="51" t="str">
        <f t="shared" si="1232"/>
        <v/>
      </c>
      <c r="CE1105" s="51" t="str">
        <f t="shared" si="1248"/>
        <v/>
      </c>
      <c r="CF1105" s="51"/>
      <c r="CH1105" s="53" t="str">
        <f t="shared" si="1249"/>
        <v/>
      </c>
      <c r="CI1105" s="53" t="str">
        <f t="shared" si="1250"/>
        <v/>
      </c>
      <c r="CJ1105" s="54" t="str">
        <f t="shared" si="1251"/>
        <v/>
      </c>
      <c r="CK1105" s="53" t="str">
        <f t="shared" si="1252"/>
        <v/>
      </c>
      <c r="CL1105" s="53" t="str">
        <f t="shared" si="1253"/>
        <v/>
      </c>
      <c r="CM1105" s="53" t="str">
        <f t="shared" si="1254"/>
        <v/>
      </c>
      <c r="CN1105" s="53" t="str">
        <f t="shared" si="1255"/>
        <v/>
      </c>
      <c r="CO1105" s="53" t="str">
        <f t="shared" si="1256"/>
        <v/>
      </c>
      <c r="CP1105" s="53" t="str">
        <f t="shared" si="1257"/>
        <v/>
      </c>
      <c r="CQ1105" s="53" t="str">
        <f t="shared" si="1258"/>
        <v/>
      </c>
      <c r="CR1105" s="53" t="str">
        <f t="shared" si="1259"/>
        <v/>
      </c>
      <c r="CS1105" s="53" t="str">
        <f t="shared" si="1260"/>
        <v/>
      </c>
      <c r="CT1105" s="53" t="str">
        <f t="shared" si="1261"/>
        <v/>
      </c>
      <c r="CU1105" s="53" t="str">
        <f t="shared" si="1270"/>
        <v/>
      </c>
    </row>
    <row r="1106" spans="1:99" hidden="1" x14ac:dyDescent="0.3">
      <c r="A1106" s="40">
        <v>1168</v>
      </c>
      <c r="B1106" s="141"/>
      <c r="C1106" s="142"/>
      <c r="D1106" s="144"/>
      <c r="E1106" s="144"/>
      <c r="F1106" s="312"/>
      <c r="G1106" s="144" t="s">
        <v>141</v>
      </c>
      <c r="H1106" s="314"/>
      <c r="I1106" s="314"/>
      <c r="J1106" s="315" t="str">
        <f t="shared" si="1205"/>
        <v/>
      </c>
      <c r="K1106" s="316" t="str">
        <f t="shared" si="1206"/>
        <v/>
      </c>
      <c r="L1106" s="317" t="str">
        <f t="shared" si="1207"/>
        <v/>
      </c>
      <c r="M1106" s="316" t="str">
        <f t="shared" si="1208"/>
        <v/>
      </c>
      <c r="N1106" s="317" t="str">
        <f t="shared" si="1209"/>
        <v/>
      </c>
      <c r="O1106" s="316" t="str">
        <f t="shared" si="1210"/>
        <v/>
      </c>
      <c r="P1106" s="317" t="str">
        <f t="shared" si="1211"/>
        <v/>
      </c>
      <c r="Q1106" s="318" t="str">
        <f t="shared" si="1212"/>
        <v/>
      </c>
      <c r="R1106" s="319" t="str">
        <f t="shared" si="1213"/>
        <v/>
      </c>
      <c r="S1106" s="318" t="str">
        <f t="shared" si="1214"/>
        <v/>
      </c>
      <c r="T1106" s="317" t="str">
        <f t="shared" si="1215"/>
        <v/>
      </c>
      <c r="U1106" s="318" t="str">
        <f t="shared" si="1216"/>
        <v/>
      </c>
      <c r="V1106" s="319" t="str">
        <f t="shared" si="1217"/>
        <v/>
      </c>
      <c r="W1106" s="318" t="str">
        <f t="shared" si="1218"/>
        <v/>
      </c>
      <c r="X1106" s="319" t="str">
        <f t="shared" si="1219"/>
        <v/>
      </c>
      <c r="Y1106" s="318" t="str">
        <f t="shared" si="1220"/>
        <v/>
      </c>
      <c r="Z1106" s="319" t="str">
        <f t="shared" si="1221"/>
        <v/>
      </c>
      <c r="AA1106" s="317" t="str">
        <f t="shared" si="1222"/>
        <v/>
      </c>
      <c r="AB1106" s="97" t="str">
        <f t="shared" si="1223"/>
        <v/>
      </c>
      <c r="AC1106" s="143" t="str">
        <f t="shared" si="1224"/>
        <v/>
      </c>
      <c r="AD1106" s="143" t="str">
        <f t="shared" si="1263"/>
        <v/>
      </c>
      <c r="AE1106" s="360"/>
      <c r="AF1106" s="360"/>
      <c r="AG1106" s="364"/>
      <c r="AH1106" s="363" t="str">
        <f t="shared" si="1264"/>
        <v/>
      </c>
      <c r="AI1106" s="360"/>
      <c r="AJ1106" s="360"/>
      <c r="AK1106" s="364"/>
      <c r="AL1106" s="365" t="str">
        <f t="shared" si="1265"/>
        <v/>
      </c>
      <c r="AM1106" s="363" t="str">
        <f t="shared" si="1266"/>
        <v/>
      </c>
      <c r="AN1106" s="366" t="str">
        <f t="shared" si="1267"/>
        <v/>
      </c>
      <c r="AO1106" s="360"/>
      <c r="AP1106" s="360"/>
      <c r="AQ1106" s="360" t="str">
        <f t="shared" si="1268"/>
        <v/>
      </c>
      <c r="AR1106" s="348" t="str">
        <f t="shared" si="1225"/>
        <v/>
      </c>
      <c r="AS1106" s="360"/>
      <c r="AT1106" s="348" t="str">
        <f t="shared" si="1226"/>
        <v/>
      </c>
      <c r="AU1106" s="360"/>
      <c r="AV1106" s="348" t="str">
        <f t="shared" si="1227"/>
        <v/>
      </c>
      <c r="AW1106" s="360"/>
      <c r="AX1106" s="348" t="str">
        <f t="shared" si="1228"/>
        <v/>
      </c>
      <c r="AY1106" s="360"/>
      <c r="AZ1106" s="348" t="str">
        <f t="shared" si="1229"/>
        <v/>
      </c>
      <c r="BA1106" s="367"/>
      <c r="BB1106" s="348" t="str">
        <f t="shared" si="1230"/>
        <v/>
      </c>
      <c r="BC1106" s="350" t="str">
        <f t="shared" si="1233"/>
        <v/>
      </c>
      <c r="BD1106" s="350" t="str">
        <f t="shared" si="1234"/>
        <v/>
      </c>
      <c r="BE1106" s="360"/>
      <c r="BF1106" s="361"/>
      <c r="BG1106" s="362" t="str">
        <f t="shared" si="1269"/>
        <v/>
      </c>
      <c r="BH1106" s="354" t="str">
        <f t="shared" si="1235"/>
        <v/>
      </c>
      <c r="BI1106" s="350" t="str">
        <f t="shared" si="1236"/>
        <v/>
      </c>
      <c r="BJ1106" s="113" t="str">
        <f t="shared" si="1237"/>
        <v/>
      </c>
      <c r="BK1106" s="347" t="str">
        <f t="shared" si="1262"/>
        <v/>
      </c>
      <c r="BR1106" s="307"/>
      <c r="BS1106" s="51" t="str">
        <f t="shared" si="1238"/>
        <v/>
      </c>
      <c r="BT1106" s="51" t="str">
        <f t="shared" si="1239"/>
        <v/>
      </c>
      <c r="BU1106" s="51" t="str">
        <f t="shared" si="1240"/>
        <v/>
      </c>
      <c r="BV1106" s="51" t="str">
        <f t="shared" si="1241"/>
        <v/>
      </c>
      <c r="BW1106" s="51" t="str">
        <f t="shared" si="1242"/>
        <v/>
      </c>
      <c r="BX1106" s="51" t="str">
        <f t="shared" si="1243"/>
        <v/>
      </c>
      <c r="BY1106" s="51" t="str">
        <f t="shared" si="1244"/>
        <v/>
      </c>
      <c r="BZ1106" s="51" t="str">
        <f t="shared" si="1245"/>
        <v/>
      </c>
      <c r="CA1106" s="51" t="str">
        <f t="shared" si="1246"/>
        <v/>
      </c>
      <c r="CB1106" s="51" t="str">
        <f t="shared" si="1247"/>
        <v/>
      </c>
      <c r="CC1106" s="51" t="str">
        <f t="shared" si="1231"/>
        <v/>
      </c>
      <c r="CD1106" s="51" t="str">
        <f t="shared" si="1232"/>
        <v/>
      </c>
      <c r="CE1106" s="51" t="str">
        <f t="shared" si="1248"/>
        <v/>
      </c>
      <c r="CF1106" s="51"/>
      <c r="CH1106" s="53" t="str">
        <f t="shared" si="1249"/>
        <v/>
      </c>
      <c r="CI1106" s="53" t="str">
        <f t="shared" si="1250"/>
        <v/>
      </c>
      <c r="CJ1106" s="54" t="str">
        <f t="shared" si="1251"/>
        <v/>
      </c>
      <c r="CK1106" s="53" t="str">
        <f t="shared" si="1252"/>
        <v/>
      </c>
      <c r="CL1106" s="53" t="str">
        <f t="shared" si="1253"/>
        <v/>
      </c>
      <c r="CM1106" s="53" t="str">
        <f t="shared" si="1254"/>
        <v/>
      </c>
      <c r="CN1106" s="53" t="str">
        <f t="shared" si="1255"/>
        <v/>
      </c>
      <c r="CO1106" s="53" t="str">
        <f t="shared" si="1256"/>
        <v/>
      </c>
      <c r="CP1106" s="53" t="str">
        <f t="shared" si="1257"/>
        <v/>
      </c>
      <c r="CQ1106" s="53" t="str">
        <f t="shared" si="1258"/>
        <v/>
      </c>
      <c r="CR1106" s="53" t="str">
        <f t="shared" si="1259"/>
        <v/>
      </c>
      <c r="CS1106" s="53" t="str">
        <f t="shared" si="1260"/>
        <v/>
      </c>
      <c r="CT1106" s="53" t="str">
        <f t="shared" si="1261"/>
        <v/>
      </c>
      <c r="CU1106" s="53" t="str">
        <f t="shared" si="1270"/>
        <v/>
      </c>
    </row>
    <row r="1107" spans="1:99" hidden="1" x14ac:dyDescent="0.3">
      <c r="A1107" s="40">
        <v>1169</v>
      </c>
      <c r="B1107" s="141"/>
      <c r="C1107" s="142"/>
      <c r="D1107" s="144"/>
      <c r="E1107" s="144"/>
      <c r="F1107" s="312"/>
      <c r="G1107" s="144" t="s">
        <v>141</v>
      </c>
      <c r="H1107" s="314"/>
      <c r="I1107" s="314"/>
      <c r="J1107" s="315" t="str">
        <f t="shared" si="1205"/>
        <v/>
      </c>
      <c r="K1107" s="316" t="str">
        <f t="shared" si="1206"/>
        <v/>
      </c>
      <c r="L1107" s="317" t="str">
        <f t="shared" si="1207"/>
        <v/>
      </c>
      <c r="M1107" s="316" t="str">
        <f t="shared" si="1208"/>
        <v/>
      </c>
      <c r="N1107" s="317" t="str">
        <f t="shared" si="1209"/>
        <v/>
      </c>
      <c r="O1107" s="316" t="str">
        <f t="shared" si="1210"/>
        <v/>
      </c>
      <c r="P1107" s="317" t="str">
        <f t="shared" si="1211"/>
        <v/>
      </c>
      <c r="Q1107" s="318" t="str">
        <f t="shared" si="1212"/>
        <v/>
      </c>
      <c r="R1107" s="319" t="str">
        <f t="shared" si="1213"/>
        <v/>
      </c>
      <c r="S1107" s="318" t="str">
        <f t="shared" si="1214"/>
        <v/>
      </c>
      <c r="T1107" s="317" t="str">
        <f t="shared" si="1215"/>
        <v/>
      </c>
      <c r="U1107" s="318" t="str">
        <f t="shared" si="1216"/>
        <v/>
      </c>
      <c r="V1107" s="319" t="str">
        <f t="shared" si="1217"/>
        <v/>
      </c>
      <c r="W1107" s="318" t="str">
        <f t="shared" si="1218"/>
        <v/>
      </c>
      <c r="X1107" s="319" t="str">
        <f t="shared" si="1219"/>
        <v/>
      </c>
      <c r="Y1107" s="318" t="str">
        <f t="shared" si="1220"/>
        <v/>
      </c>
      <c r="Z1107" s="319" t="str">
        <f t="shared" si="1221"/>
        <v/>
      </c>
      <c r="AA1107" s="317" t="str">
        <f t="shared" si="1222"/>
        <v/>
      </c>
      <c r="AB1107" s="97" t="str">
        <f t="shared" si="1223"/>
        <v/>
      </c>
      <c r="AC1107" s="143" t="str">
        <f t="shared" si="1224"/>
        <v/>
      </c>
      <c r="AD1107" s="143" t="str">
        <f t="shared" si="1263"/>
        <v/>
      </c>
      <c r="AE1107" s="360"/>
      <c r="AF1107" s="360"/>
      <c r="AG1107" s="364"/>
      <c r="AH1107" s="363" t="str">
        <f t="shared" si="1264"/>
        <v/>
      </c>
      <c r="AI1107" s="360"/>
      <c r="AJ1107" s="360"/>
      <c r="AK1107" s="364"/>
      <c r="AL1107" s="365" t="str">
        <f t="shared" si="1265"/>
        <v/>
      </c>
      <c r="AM1107" s="363" t="str">
        <f t="shared" si="1266"/>
        <v/>
      </c>
      <c r="AN1107" s="366" t="str">
        <f t="shared" si="1267"/>
        <v/>
      </c>
      <c r="AO1107" s="360"/>
      <c r="AP1107" s="360"/>
      <c r="AQ1107" s="360" t="str">
        <f t="shared" si="1268"/>
        <v/>
      </c>
      <c r="AR1107" s="348" t="str">
        <f t="shared" si="1225"/>
        <v/>
      </c>
      <c r="AS1107" s="360"/>
      <c r="AT1107" s="348" t="str">
        <f t="shared" si="1226"/>
        <v/>
      </c>
      <c r="AU1107" s="360"/>
      <c r="AV1107" s="348" t="str">
        <f t="shared" si="1227"/>
        <v/>
      </c>
      <c r="AW1107" s="360"/>
      <c r="AX1107" s="348" t="str">
        <f t="shared" si="1228"/>
        <v/>
      </c>
      <c r="AY1107" s="360"/>
      <c r="AZ1107" s="348" t="str">
        <f t="shared" si="1229"/>
        <v/>
      </c>
      <c r="BA1107" s="367"/>
      <c r="BB1107" s="348" t="str">
        <f t="shared" si="1230"/>
        <v/>
      </c>
      <c r="BC1107" s="350" t="str">
        <f t="shared" si="1233"/>
        <v/>
      </c>
      <c r="BD1107" s="350" t="str">
        <f t="shared" si="1234"/>
        <v/>
      </c>
      <c r="BE1107" s="360"/>
      <c r="BF1107" s="361"/>
      <c r="BG1107" s="362" t="str">
        <f t="shared" si="1269"/>
        <v/>
      </c>
      <c r="BH1107" s="354" t="str">
        <f t="shared" si="1235"/>
        <v/>
      </c>
      <c r="BI1107" s="350" t="str">
        <f t="shared" si="1236"/>
        <v/>
      </c>
      <c r="BJ1107" s="113" t="str">
        <f t="shared" si="1237"/>
        <v/>
      </c>
      <c r="BK1107" s="347" t="str">
        <f t="shared" si="1262"/>
        <v/>
      </c>
      <c r="BR1107" s="307"/>
      <c r="BS1107" s="51" t="str">
        <f t="shared" si="1238"/>
        <v/>
      </c>
      <c r="BT1107" s="51" t="str">
        <f t="shared" si="1239"/>
        <v/>
      </c>
      <c r="BU1107" s="51" t="str">
        <f t="shared" si="1240"/>
        <v/>
      </c>
      <c r="BV1107" s="51" t="str">
        <f t="shared" si="1241"/>
        <v/>
      </c>
      <c r="BW1107" s="51" t="str">
        <f t="shared" si="1242"/>
        <v/>
      </c>
      <c r="BX1107" s="51" t="str">
        <f t="shared" si="1243"/>
        <v/>
      </c>
      <c r="BY1107" s="51" t="str">
        <f t="shared" si="1244"/>
        <v/>
      </c>
      <c r="BZ1107" s="51" t="str">
        <f t="shared" si="1245"/>
        <v/>
      </c>
      <c r="CA1107" s="51" t="str">
        <f t="shared" si="1246"/>
        <v/>
      </c>
      <c r="CB1107" s="51" t="str">
        <f t="shared" si="1247"/>
        <v/>
      </c>
      <c r="CC1107" s="51" t="str">
        <f t="shared" si="1231"/>
        <v/>
      </c>
      <c r="CD1107" s="51" t="str">
        <f t="shared" si="1232"/>
        <v/>
      </c>
      <c r="CE1107" s="51" t="str">
        <f t="shared" si="1248"/>
        <v/>
      </c>
      <c r="CF1107" s="51"/>
      <c r="CH1107" s="53" t="str">
        <f t="shared" si="1249"/>
        <v/>
      </c>
      <c r="CI1107" s="53" t="str">
        <f t="shared" si="1250"/>
        <v/>
      </c>
      <c r="CJ1107" s="54" t="str">
        <f t="shared" si="1251"/>
        <v/>
      </c>
      <c r="CK1107" s="53" t="str">
        <f t="shared" si="1252"/>
        <v/>
      </c>
      <c r="CL1107" s="53" t="str">
        <f t="shared" si="1253"/>
        <v/>
      </c>
      <c r="CM1107" s="53" t="str">
        <f t="shared" si="1254"/>
        <v/>
      </c>
      <c r="CN1107" s="53" t="str">
        <f t="shared" si="1255"/>
        <v/>
      </c>
      <c r="CO1107" s="53" t="str">
        <f t="shared" si="1256"/>
        <v/>
      </c>
      <c r="CP1107" s="53" t="str">
        <f t="shared" si="1257"/>
        <v/>
      </c>
      <c r="CQ1107" s="53" t="str">
        <f t="shared" si="1258"/>
        <v/>
      </c>
      <c r="CR1107" s="53" t="str">
        <f t="shared" si="1259"/>
        <v/>
      </c>
      <c r="CS1107" s="53" t="str">
        <f t="shared" si="1260"/>
        <v/>
      </c>
      <c r="CT1107" s="53" t="str">
        <f t="shared" si="1261"/>
        <v/>
      </c>
      <c r="CU1107" s="53" t="str">
        <f t="shared" si="1270"/>
        <v/>
      </c>
    </row>
    <row r="1108" spans="1:99" hidden="1" x14ac:dyDescent="0.3">
      <c r="A1108" s="40">
        <v>1170</v>
      </c>
      <c r="B1108" s="141"/>
      <c r="C1108" s="142"/>
      <c r="D1108" s="144"/>
      <c r="E1108" s="144"/>
      <c r="F1108" s="312"/>
      <c r="G1108" s="144" t="s">
        <v>141</v>
      </c>
      <c r="H1108" s="314"/>
      <c r="I1108" s="314"/>
      <c r="J1108" s="315" t="str">
        <f t="shared" si="1205"/>
        <v/>
      </c>
      <c r="K1108" s="316" t="str">
        <f t="shared" si="1206"/>
        <v/>
      </c>
      <c r="L1108" s="317" t="str">
        <f t="shared" si="1207"/>
        <v/>
      </c>
      <c r="M1108" s="316" t="str">
        <f t="shared" si="1208"/>
        <v/>
      </c>
      <c r="N1108" s="317" t="str">
        <f t="shared" si="1209"/>
        <v/>
      </c>
      <c r="O1108" s="316" t="str">
        <f t="shared" si="1210"/>
        <v/>
      </c>
      <c r="P1108" s="317" t="str">
        <f t="shared" si="1211"/>
        <v/>
      </c>
      <c r="Q1108" s="318" t="str">
        <f t="shared" si="1212"/>
        <v/>
      </c>
      <c r="R1108" s="319" t="str">
        <f t="shared" si="1213"/>
        <v/>
      </c>
      <c r="S1108" s="318" t="str">
        <f t="shared" si="1214"/>
        <v/>
      </c>
      <c r="T1108" s="317" t="str">
        <f t="shared" si="1215"/>
        <v/>
      </c>
      <c r="U1108" s="318" t="str">
        <f t="shared" si="1216"/>
        <v/>
      </c>
      <c r="V1108" s="319" t="str">
        <f t="shared" si="1217"/>
        <v/>
      </c>
      <c r="W1108" s="318" t="str">
        <f t="shared" si="1218"/>
        <v/>
      </c>
      <c r="X1108" s="319" t="str">
        <f t="shared" si="1219"/>
        <v/>
      </c>
      <c r="Y1108" s="318" t="str">
        <f t="shared" si="1220"/>
        <v/>
      </c>
      <c r="Z1108" s="319" t="str">
        <f t="shared" si="1221"/>
        <v/>
      </c>
      <c r="AA1108" s="317" t="str">
        <f t="shared" si="1222"/>
        <v/>
      </c>
      <c r="AB1108" s="97" t="str">
        <f t="shared" si="1223"/>
        <v/>
      </c>
      <c r="AC1108" s="143" t="str">
        <f t="shared" si="1224"/>
        <v/>
      </c>
      <c r="AD1108" s="143" t="str">
        <f t="shared" si="1263"/>
        <v/>
      </c>
      <c r="AE1108" s="360"/>
      <c r="AF1108" s="360"/>
      <c r="AG1108" s="364"/>
      <c r="AH1108" s="363" t="str">
        <f t="shared" si="1264"/>
        <v/>
      </c>
      <c r="AI1108" s="360"/>
      <c r="AJ1108" s="360"/>
      <c r="AK1108" s="364"/>
      <c r="AL1108" s="365" t="str">
        <f t="shared" si="1265"/>
        <v/>
      </c>
      <c r="AM1108" s="363" t="str">
        <f t="shared" si="1266"/>
        <v/>
      </c>
      <c r="AN1108" s="366" t="str">
        <f t="shared" si="1267"/>
        <v/>
      </c>
      <c r="AO1108" s="360"/>
      <c r="AP1108" s="360"/>
      <c r="AQ1108" s="360" t="str">
        <f t="shared" si="1268"/>
        <v/>
      </c>
      <c r="AR1108" s="348" t="str">
        <f t="shared" si="1225"/>
        <v/>
      </c>
      <c r="AS1108" s="360"/>
      <c r="AT1108" s="348" t="str">
        <f t="shared" si="1226"/>
        <v/>
      </c>
      <c r="AU1108" s="360"/>
      <c r="AV1108" s="348" t="str">
        <f t="shared" si="1227"/>
        <v/>
      </c>
      <c r="AW1108" s="360"/>
      <c r="AX1108" s="348" t="str">
        <f t="shared" si="1228"/>
        <v/>
      </c>
      <c r="AY1108" s="360"/>
      <c r="AZ1108" s="348" t="str">
        <f t="shared" si="1229"/>
        <v/>
      </c>
      <c r="BA1108" s="367"/>
      <c r="BB1108" s="348" t="str">
        <f t="shared" si="1230"/>
        <v/>
      </c>
      <c r="BC1108" s="350" t="str">
        <f t="shared" si="1233"/>
        <v/>
      </c>
      <c r="BD1108" s="350" t="str">
        <f t="shared" si="1234"/>
        <v/>
      </c>
      <c r="BE1108" s="360"/>
      <c r="BF1108" s="361"/>
      <c r="BG1108" s="362" t="str">
        <f t="shared" si="1269"/>
        <v/>
      </c>
      <c r="BH1108" s="354" t="str">
        <f t="shared" si="1235"/>
        <v/>
      </c>
      <c r="BI1108" s="350" t="str">
        <f t="shared" si="1236"/>
        <v/>
      </c>
      <c r="BJ1108" s="113" t="str">
        <f t="shared" si="1237"/>
        <v/>
      </c>
      <c r="BK1108" s="347" t="str">
        <f t="shared" si="1262"/>
        <v/>
      </c>
      <c r="BR1108" s="307"/>
      <c r="BS1108" s="51" t="str">
        <f t="shared" si="1238"/>
        <v/>
      </c>
      <c r="BT1108" s="51" t="str">
        <f t="shared" si="1239"/>
        <v/>
      </c>
      <c r="BU1108" s="51" t="str">
        <f t="shared" si="1240"/>
        <v/>
      </c>
      <c r="BV1108" s="51" t="str">
        <f t="shared" si="1241"/>
        <v/>
      </c>
      <c r="BW1108" s="51" t="str">
        <f t="shared" si="1242"/>
        <v/>
      </c>
      <c r="BX1108" s="51" t="str">
        <f t="shared" si="1243"/>
        <v/>
      </c>
      <c r="BY1108" s="51" t="str">
        <f t="shared" si="1244"/>
        <v/>
      </c>
      <c r="BZ1108" s="51" t="str">
        <f t="shared" si="1245"/>
        <v/>
      </c>
      <c r="CA1108" s="51" t="str">
        <f t="shared" si="1246"/>
        <v/>
      </c>
      <c r="CB1108" s="51" t="str">
        <f t="shared" si="1247"/>
        <v/>
      </c>
      <c r="CC1108" s="51" t="str">
        <f t="shared" si="1231"/>
        <v/>
      </c>
      <c r="CD1108" s="51" t="str">
        <f t="shared" si="1232"/>
        <v/>
      </c>
      <c r="CE1108" s="51" t="str">
        <f t="shared" si="1248"/>
        <v/>
      </c>
      <c r="CF1108" s="51"/>
      <c r="CH1108" s="53" t="str">
        <f t="shared" si="1249"/>
        <v/>
      </c>
      <c r="CI1108" s="53" t="str">
        <f t="shared" si="1250"/>
        <v/>
      </c>
      <c r="CJ1108" s="54" t="str">
        <f t="shared" si="1251"/>
        <v/>
      </c>
      <c r="CK1108" s="53" t="str">
        <f t="shared" si="1252"/>
        <v/>
      </c>
      <c r="CL1108" s="53" t="str">
        <f t="shared" si="1253"/>
        <v/>
      </c>
      <c r="CM1108" s="53" t="str">
        <f t="shared" si="1254"/>
        <v/>
      </c>
      <c r="CN1108" s="53" t="str">
        <f t="shared" si="1255"/>
        <v/>
      </c>
      <c r="CO1108" s="53" t="str">
        <f t="shared" si="1256"/>
        <v/>
      </c>
      <c r="CP1108" s="53" t="str">
        <f t="shared" si="1257"/>
        <v/>
      </c>
      <c r="CQ1108" s="53" t="str">
        <f t="shared" si="1258"/>
        <v/>
      </c>
      <c r="CR1108" s="53" t="str">
        <f t="shared" si="1259"/>
        <v/>
      </c>
      <c r="CS1108" s="53" t="str">
        <f t="shared" si="1260"/>
        <v/>
      </c>
      <c r="CT1108" s="53" t="str">
        <f t="shared" si="1261"/>
        <v/>
      </c>
      <c r="CU1108" s="53" t="str">
        <f t="shared" si="1270"/>
        <v/>
      </c>
    </row>
    <row r="1109" spans="1:99" hidden="1" x14ac:dyDescent="0.3">
      <c r="A1109" s="40">
        <v>1171</v>
      </c>
      <c r="B1109" s="141"/>
      <c r="C1109" s="142"/>
      <c r="D1109" s="144"/>
      <c r="E1109" s="144"/>
      <c r="F1109" s="312"/>
      <c r="G1109" s="144" t="s">
        <v>141</v>
      </c>
      <c r="H1109" s="314"/>
      <c r="I1109" s="314"/>
      <c r="J1109" s="315" t="str">
        <f t="shared" si="1205"/>
        <v/>
      </c>
      <c r="K1109" s="316" t="str">
        <f t="shared" si="1206"/>
        <v/>
      </c>
      <c r="L1109" s="317" t="str">
        <f t="shared" si="1207"/>
        <v/>
      </c>
      <c r="M1109" s="316" t="str">
        <f t="shared" si="1208"/>
        <v/>
      </c>
      <c r="N1109" s="317" t="str">
        <f t="shared" si="1209"/>
        <v/>
      </c>
      <c r="O1109" s="316" t="str">
        <f t="shared" si="1210"/>
        <v/>
      </c>
      <c r="P1109" s="317" t="str">
        <f t="shared" si="1211"/>
        <v/>
      </c>
      <c r="Q1109" s="318" t="str">
        <f t="shared" si="1212"/>
        <v/>
      </c>
      <c r="R1109" s="319" t="str">
        <f t="shared" si="1213"/>
        <v/>
      </c>
      <c r="S1109" s="318" t="str">
        <f t="shared" si="1214"/>
        <v/>
      </c>
      <c r="T1109" s="317" t="str">
        <f t="shared" si="1215"/>
        <v/>
      </c>
      <c r="U1109" s="318" t="str">
        <f t="shared" si="1216"/>
        <v/>
      </c>
      <c r="V1109" s="319" t="str">
        <f t="shared" si="1217"/>
        <v/>
      </c>
      <c r="W1109" s="318" t="str">
        <f t="shared" si="1218"/>
        <v/>
      </c>
      <c r="X1109" s="319" t="str">
        <f t="shared" si="1219"/>
        <v/>
      </c>
      <c r="Y1109" s="318" t="str">
        <f t="shared" si="1220"/>
        <v/>
      </c>
      <c r="Z1109" s="319" t="str">
        <f t="shared" si="1221"/>
        <v/>
      </c>
      <c r="AA1109" s="317" t="str">
        <f t="shared" si="1222"/>
        <v/>
      </c>
      <c r="AB1109" s="97" t="str">
        <f t="shared" si="1223"/>
        <v/>
      </c>
      <c r="AC1109" s="143" t="str">
        <f t="shared" si="1224"/>
        <v/>
      </c>
      <c r="AD1109" s="143" t="str">
        <f t="shared" si="1263"/>
        <v/>
      </c>
      <c r="AE1109" s="360"/>
      <c r="AF1109" s="360"/>
      <c r="AG1109" s="364"/>
      <c r="AH1109" s="363" t="str">
        <f t="shared" si="1264"/>
        <v/>
      </c>
      <c r="AI1109" s="360"/>
      <c r="AJ1109" s="360"/>
      <c r="AK1109" s="364"/>
      <c r="AL1109" s="365" t="str">
        <f t="shared" si="1265"/>
        <v/>
      </c>
      <c r="AM1109" s="363" t="str">
        <f t="shared" si="1266"/>
        <v/>
      </c>
      <c r="AN1109" s="366" t="str">
        <f t="shared" si="1267"/>
        <v/>
      </c>
      <c r="AO1109" s="360"/>
      <c r="AP1109" s="360"/>
      <c r="AQ1109" s="360" t="str">
        <f t="shared" si="1268"/>
        <v/>
      </c>
      <c r="AR1109" s="348" t="str">
        <f t="shared" si="1225"/>
        <v/>
      </c>
      <c r="AS1109" s="360"/>
      <c r="AT1109" s="348" t="str">
        <f t="shared" si="1226"/>
        <v/>
      </c>
      <c r="AU1109" s="360"/>
      <c r="AV1109" s="348" t="str">
        <f t="shared" si="1227"/>
        <v/>
      </c>
      <c r="AW1109" s="360"/>
      <c r="AX1109" s="348" t="str">
        <f t="shared" si="1228"/>
        <v/>
      </c>
      <c r="AY1109" s="360"/>
      <c r="AZ1109" s="348" t="str">
        <f t="shared" si="1229"/>
        <v/>
      </c>
      <c r="BA1109" s="367"/>
      <c r="BB1109" s="348" t="str">
        <f t="shared" si="1230"/>
        <v/>
      </c>
      <c r="BC1109" s="350" t="str">
        <f t="shared" si="1233"/>
        <v/>
      </c>
      <c r="BD1109" s="350" t="str">
        <f t="shared" si="1234"/>
        <v/>
      </c>
      <c r="BE1109" s="360"/>
      <c r="BF1109" s="361"/>
      <c r="BG1109" s="362" t="str">
        <f t="shared" si="1269"/>
        <v/>
      </c>
      <c r="BH1109" s="354" t="str">
        <f t="shared" si="1235"/>
        <v/>
      </c>
      <c r="BI1109" s="350" t="str">
        <f t="shared" si="1236"/>
        <v/>
      </c>
      <c r="BJ1109" s="113" t="str">
        <f t="shared" si="1237"/>
        <v/>
      </c>
      <c r="BK1109" s="347" t="str">
        <f t="shared" si="1262"/>
        <v/>
      </c>
      <c r="BR1109" s="307"/>
      <c r="BS1109" s="51" t="str">
        <f t="shared" si="1238"/>
        <v/>
      </c>
      <c r="BT1109" s="51" t="str">
        <f t="shared" si="1239"/>
        <v/>
      </c>
      <c r="BU1109" s="51" t="str">
        <f t="shared" si="1240"/>
        <v/>
      </c>
      <c r="BV1109" s="51" t="str">
        <f t="shared" si="1241"/>
        <v/>
      </c>
      <c r="BW1109" s="51" t="str">
        <f t="shared" si="1242"/>
        <v/>
      </c>
      <c r="BX1109" s="51" t="str">
        <f t="shared" si="1243"/>
        <v/>
      </c>
      <c r="BY1109" s="51" t="str">
        <f t="shared" si="1244"/>
        <v/>
      </c>
      <c r="BZ1109" s="51" t="str">
        <f t="shared" si="1245"/>
        <v/>
      </c>
      <c r="CA1109" s="51" t="str">
        <f t="shared" si="1246"/>
        <v/>
      </c>
      <c r="CB1109" s="51" t="str">
        <f t="shared" si="1247"/>
        <v/>
      </c>
      <c r="CC1109" s="51" t="str">
        <f t="shared" si="1231"/>
        <v/>
      </c>
      <c r="CD1109" s="51" t="str">
        <f t="shared" si="1232"/>
        <v/>
      </c>
      <c r="CE1109" s="51" t="str">
        <f t="shared" si="1248"/>
        <v/>
      </c>
      <c r="CF1109" s="51"/>
      <c r="CH1109" s="53" t="str">
        <f t="shared" si="1249"/>
        <v/>
      </c>
      <c r="CI1109" s="53" t="str">
        <f t="shared" si="1250"/>
        <v/>
      </c>
      <c r="CJ1109" s="54" t="str">
        <f t="shared" si="1251"/>
        <v/>
      </c>
      <c r="CK1109" s="53" t="str">
        <f t="shared" si="1252"/>
        <v/>
      </c>
      <c r="CL1109" s="53" t="str">
        <f t="shared" si="1253"/>
        <v/>
      </c>
      <c r="CM1109" s="53" t="str">
        <f t="shared" si="1254"/>
        <v/>
      </c>
      <c r="CN1109" s="53" t="str">
        <f t="shared" si="1255"/>
        <v/>
      </c>
      <c r="CO1109" s="53" t="str">
        <f t="shared" si="1256"/>
        <v/>
      </c>
      <c r="CP1109" s="53" t="str">
        <f t="shared" si="1257"/>
        <v/>
      </c>
      <c r="CQ1109" s="53" t="str">
        <f t="shared" si="1258"/>
        <v/>
      </c>
      <c r="CR1109" s="53" t="str">
        <f t="shared" si="1259"/>
        <v/>
      </c>
      <c r="CS1109" s="53" t="str">
        <f t="shared" si="1260"/>
        <v/>
      </c>
      <c r="CT1109" s="53" t="str">
        <f t="shared" si="1261"/>
        <v/>
      </c>
      <c r="CU1109" s="53" t="str">
        <f t="shared" si="1270"/>
        <v/>
      </c>
    </row>
    <row r="1110" spans="1:99" hidden="1" x14ac:dyDescent="0.3">
      <c r="A1110" s="40">
        <v>1172</v>
      </c>
      <c r="B1110" s="141"/>
      <c r="C1110" s="142"/>
      <c r="D1110" s="144"/>
      <c r="E1110" s="144"/>
      <c r="F1110" s="312"/>
      <c r="G1110" s="144" t="s">
        <v>141</v>
      </c>
      <c r="H1110" s="314"/>
      <c r="I1110" s="314"/>
      <c r="J1110" s="315" t="str">
        <f t="shared" si="1205"/>
        <v/>
      </c>
      <c r="K1110" s="316" t="str">
        <f t="shared" si="1206"/>
        <v/>
      </c>
      <c r="L1110" s="317" t="str">
        <f t="shared" si="1207"/>
        <v/>
      </c>
      <c r="M1110" s="316" t="str">
        <f t="shared" si="1208"/>
        <v/>
      </c>
      <c r="N1110" s="317" t="str">
        <f t="shared" si="1209"/>
        <v/>
      </c>
      <c r="O1110" s="316" t="str">
        <f t="shared" si="1210"/>
        <v/>
      </c>
      <c r="P1110" s="317" t="str">
        <f t="shared" si="1211"/>
        <v/>
      </c>
      <c r="Q1110" s="318" t="str">
        <f t="shared" si="1212"/>
        <v/>
      </c>
      <c r="R1110" s="319" t="str">
        <f t="shared" si="1213"/>
        <v/>
      </c>
      <c r="S1110" s="318" t="str">
        <f t="shared" si="1214"/>
        <v/>
      </c>
      <c r="T1110" s="317" t="str">
        <f t="shared" si="1215"/>
        <v/>
      </c>
      <c r="U1110" s="318" t="str">
        <f t="shared" si="1216"/>
        <v/>
      </c>
      <c r="V1110" s="319" t="str">
        <f t="shared" si="1217"/>
        <v/>
      </c>
      <c r="W1110" s="318" t="str">
        <f t="shared" si="1218"/>
        <v/>
      </c>
      <c r="X1110" s="319" t="str">
        <f t="shared" si="1219"/>
        <v/>
      </c>
      <c r="Y1110" s="318" t="str">
        <f t="shared" si="1220"/>
        <v/>
      </c>
      <c r="Z1110" s="319" t="str">
        <f t="shared" si="1221"/>
        <v/>
      </c>
      <c r="AA1110" s="317" t="str">
        <f t="shared" si="1222"/>
        <v/>
      </c>
      <c r="AB1110" s="97" t="str">
        <f t="shared" si="1223"/>
        <v/>
      </c>
      <c r="AC1110" s="143" t="str">
        <f t="shared" si="1224"/>
        <v/>
      </c>
      <c r="AD1110" s="143" t="str">
        <f t="shared" si="1263"/>
        <v/>
      </c>
      <c r="AE1110" s="360"/>
      <c r="AF1110" s="360"/>
      <c r="AG1110" s="364"/>
      <c r="AH1110" s="363" t="str">
        <f t="shared" si="1264"/>
        <v/>
      </c>
      <c r="AI1110" s="360"/>
      <c r="AJ1110" s="360"/>
      <c r="AK1110" s="364"/>
      <c r="AL1110" s="365" t="str">
        <f t="shared" si="1265"/>
        <v/>
      </c>
      <c r="AM1110" s="363" t="str">
        <f t="shared" si="1266"/>
        <v/>
      </c>
      <c r="AN1110" s="366" t="str">
        <f t="shared" si="1267"/>
        <v/>
      </c>
      <c r="AO1110" s="360"/>
      <c r="AP1110" s="360"/>
      <c r="AQ1110" s="360" t="str">
        <f t="shared" si="1268"/>
        <v/>
      </c>
      <c r="AR1110" s="348" t="str">
        <f t="shared" si="1225"/>
        <v/>
      </c>
      <c r="AS1110" s="360"/>
      <c r="AT1110" s="348" t="str">
        <f t="shared" si="1226"/>
        <v/>
      </c>
      <c r="AU1110" s="360"/>
      <c r="AV1110" s="348" t="str">
        <f t="shared" si="1227"/>
        <v/>
      </c>
      <c r="AW1110" s="360"/>
      <c r="AX1110" s="348" t="str">
        <f t="shared" si="1228"/>
        <v/>
      </c>
      <c r="AY1110" s="360"/>
      <c r="AZ1110" s="348" t="str">
        <f t="shared" si="1229"/>
        <v/>
      </c>
      <c r="BA1110" s="367"/>
      <c r="BB1110" s="348" t="str">
        <f t="shared" si="1230"/>
        <v/>
      </c>
      <c r="BC1110" s="350" t="str">
        <f t="shared" si="1233"/>
        <v/>
      </c>
      <c r="BD1110" s="350" t="str">
        <f t="shared" si="1234"/>
        <v/>
      </c>
      <c r="BE1110" s="360"/>
      <c r="BF1110" s="361"/>
      <c r="BG1110" s="362" t="str">
        <f t="shared" si="1269"/>
        <v/>
      </c>
      <c r="BH1110" s="354" t="str">
        <f t="shared" si="1235"/>
        <v/>
      </c>
      <c r="BI1110" s="350" t="str">
        <f t="shared" si="1236"/>
        <v/>
      </c>
      <c r="BJ1110" s="113" t="str">
        <f t="shared" si="1237"/>
        <v/>
      </c>
      <c r="BK1110" s="347" t="str">
        <f t="shared" si="1262"/>
        <v/>
      </c>
      <c r="BR1110" s="307"/>
      <c r="BS1110" s="51" t="str">
        <f t="shared" si="1238"/>
        <v/>
      </c>
      <c r="BT1110" s="51" t="str">
        <f t="shared" si="1239"/>
        <v/>
      </c>
      <c r="BU1110" s="51" t="str">
        <f t="shared" si="1240"/>
        <v/>
      </c>
      <c r="BV1110" s="51" t="str">
        <f t="shared" si="1241"/>
        <v/>
      </c>
      <c r="BW1110" s="51" t="str">
        <f t="shared" si="1242"/>
        <v/>
      </c>
      <c r="BX1110" s="51" t="str">
        <f t="shared" si="1243"/>
        <v/>
      </c>
      <c r="BY1110" s="51" t="str">
        <f t="shared" si="1244"/>
        <v/>
      </c>
      <c r="BZ1110" s="51" t="str">
        <f t="shared" si="1245"/>
        <v/>
      </c>
      <c r="CA1110" s="51" t="str">
        <f t="shared" si="1246"/>
        <v/>
      </c>
      <c r="CB1110" s="51" t="str">
        <f t="shared" si="1247"/>
        <v/>
      </c>
      <c r="CC1110" s="51" t="str">
        <f t="shared" si="1231"/>
        <v/>
      </c>
      <c r="CD1110" s="51" t="str">
        <f t="shared" si="1232"/>
        <v/>
      </c>
      <c r="CE1110" s="51" t="str">
        <f t="shared" si="1248"/>
        <v/>
      </c>
      <c r="CF1110" s="51"/>
      <c r="CH1110" s="53" t="str">
        <f t="shared" si="1249"/>
        <v/>
      </c>
      <c r="CI1110" s="53" t="str">
        <f t="shared" si="1250"/>
        <v/>
      </c>
      <c r="CJ1110" s="54" t="str">
        <f t="shared" si="1251"/>
        <v/>
      </c>
      <c r="CK1110" s="53" t="str">
        <f t="shared" si="1252"/>
        <v/>
      </c>
      <c r="CL1110" s="53" t="str">
        <f t="shared" si="1253"/>
        <v/>
      </c>
      <c r="CM1110" s="53" t="str">
        <f t="shared" si="1254"/>
        <v/>
      </c>
      <c r="CN1110" s="53" t="str">
        <f t="shared" si="1255"/>
        <v/>
      </c>
      <c r="CO1110" s="53" t="str">
        <f t="shared" si="1256"/>
        <v/>
      </c>
      <c r="CP1110" s="53" t="str">
        <f t="shared" si="1257"/>
        <v/>
      </c>
      <c r="CQ1110" s="53" t="str">
        <f t="shared" si="1258"/>
        <v/>
      </c>
      <c r="CR1110" s="53" t="str">
        <f t="shared" si="1259"/>
        <v/>
      </c>
      <c r="CS1110" s="53" t="str">
        <f t="shared" si="1260"/>
        <v/>
      </c>
      <c r="CT1110" s="53" t="str">
        <f t="shared" si="1261"/>
        <v/>
      </c>
      <c r="CU1110" s="53" t="str">
        <f t="shared" si="1270"/>
        <v/>
      </c>
    </row>
    <row r="1111" spans="1:99" hidden="1" x14ac:dyDescent="0.3">
      <c r="A1111" s="40">
        <v>1173</v>
      </c>
      <c r="B1111" s="141"/>
      <c r="C1111" s="142"/>
      <c r="D1111" s="144"/>
      <c r="E1111" s="144"/>
      <c r="F1111" s="312"/>
      <c r="G1111" s="144" t="s">
        <v>141</v>
      </c>
      <c r="H1111" s="314"/>
      <c r="I1111" s="314"/>
      <c r="J1111" s="315" t="str">
        <f t="shared" si="1205"/>
        <v/>
      </c>
      <c r="K1111" s="316" t="str">
        <f t="shared" si="1206"/>
        <v/>
      </c>
      <c r="L1111" s="317" t="str">
        <f t="shared" si="1207"/>
        <v/>
      </c>
      <c r="M1111" s="316" t="str">
        <f t="shared" si="1208"/>
        <v/>
      </c>
      <c r="N1111" s="317" t="str">
        <f t="shared" si="1209"/>
        <v/>
      </c>
      <c r="O1111" s="316" t="str">
        <f t="shared" si="1210"/>
        <v/>
      </c>
      <c r="P1111" s="317" t="str">
        <f t="shared" si="1211"/>
        <v/>
      </c>
      <c r="Q1111" s="318" t="str">
        <f t="shared" si="1212"/>
        <v/>
      </c>
      <c r="R1111" s="319" t="str">
        <f t="shared" si="1213"/>
        <v/>
      </c>
      <c r="S1111" s="318" t="str">
        <f t="shared" si="1214"/>
        <v/>
      </c>
      <c r="T1111" s="317" t="str">
        <f t="shared" si="1215"/>
        <v/>
      </c>
      <c r="U1111" s="318" t="str">
        <f t="shared" si="1216"/>
        <v/>
      </c>
      <c r="V1111" s="319" t="str">
        <f t="shared" si="1217"/>
        <v/>
      </c>
      <c r="W1111" s="318" t="str">
        <f t="shared" si="1218"/>
        <v/>
      </c>
      <c r="X1111" s="319" t="str">
        <f t="shared" si="1219"/>
        <v/>
      </c>
      <c r="Y1111" s="318" t="str">
        <f t="shared" si="1220"/>
        <v/>
      </c>
      <c r="Z1111" s="319" t="str">
        <f t="shared" si="1221"/>
        <v/>
      </c>
      <c r="AA1111" s="317" t="str">
        <f t="shared" si="1222"/>
        <v/>
      </c>
      <c r="AB1111" s="97" t="str">
        <f t="shared" si="1223"/>
        <v/>
      </c>
      <c r="AC1111" s="143" t="str">
        <f t="shared" si="1224"/>
        <v/>
      </c>
      <c r="AD1111" s="143" t="str">
        <f t="shared" si="1263"/>
        <v/>
      </c>
      <c r="AE1111" s="360"/>
      <c r="AF1111" s="360"/>
      <c r="AG1111" s="364"/>
      <c r="AH1111" s="363" t="str">
        <f t="shared" si="1264"/>
        <v/>
      </c>
      <c r="AI1111" s="360"/>
      <c r="AJ1111" s="360"/>
      <c r="AK1111" s="364"/>
      <c r="AL1111" s="365" t="str">
        <f t="shared" si="1265"/>
        <v/>
      </c>
      <c r="AM1111" s="363" t="str">
        <f t="shared" si="1266"/>
        <v/>
      </c>
      <c r="AN1111" s="366" t="str">
        <f t="shared" si="1267"/>
        <v/>
      </c>
      <c r="AO1111" s="360"/>
      <c r="AP1111" s="360"/>
      <c r="AQ1111" s="360" t="str">
        <f t="shared" si="1268"/>
        <v/>
      </c>
      <c r="AR1111" s="348" t="str">
        <f t="shared" si="1225"/>
        <v/>
      </c>
      <c r="AS1111" s="360"/>
      <c r="AT1111" s="348" t="str">
        <f t="shared" si="1226"/>
        <v/>
      </c>
      <c r="AU1111" s="360"/>
      <c r="AV1111" s="348" t="str">
        <f t="shared" si="1227"/>
        <v/>
      </c>
      <c r="AW1111" s="360"/>
      <c r="AX1111" s="348" t="str">
        <f t="shared" si="1228"/>
        <v/>
      </c>
      <c r="AY1111" s="360"/>
      <c r="AZ1111" s="348" t="str">
        <f t="shared" si="1229"/>
        <v/>
      </c>
      <c r="BA1111" s="367"/>
      <c r="BB1111" s="348" t="str">
        <f t="shared" si="1230"/>
        <v/>
      </c>
      <c r="BC1111" s="350" t="str">
        <f t="shared" si="1233"/>
        <v/>
      </c>
      <c r="BD1111" s="350" t="str">
        <f t="shared" si="1234"/>
        <v/>
      </c>
      <c r="BE1111" s="360"/>
      <c r="BF1111" s="361"/>
      <c r="BG1111" s="362" t="str">
        <f t="shared" si="1269"/>
        <v/>
      </c>
      <c r="BH1111" s="354" t="str">
        <f t="shared" si="1235"/>
        <v/>
      </c>
      <c r="BI1111" s="350" t="str">
        <f t="shared" si="1236"/>
        <v/>
      </c>
      <c r="BJ1111" s="113" t="str">
        <f t="shared" si="1237"/>
        <v/>
      </c>
      <c r="BK1111" s="347" t="str">
        <f t="shared" si="1262"/>
        <v/>
      </c>
      <c r="BR1111" s="307"/>
      <c r="BS1111" s="51" t="str">
        <f t="shared" si="1238"/>
        <v/>
      </c>
      <c r="BT1111" s="51" t="str">
        <f t="shared" si="1239"/>
        <v/>
      </c>
      <c r="BU1111" s="51" t="str">
        <f t="shared" si="1240"/>
        <v/>
      </c>
      <c r="BV1111" s="51" t="str">
        <f t="shared" si="1241"/>
        <v/>
      </c>
      <c r="BW1111" s="51" t="str">
        <f t="shared" si="1242"/>
        <v/>
      </c>
      <c r="BX1111" s="51" t="str">
        <f t="shared" si="1243"/>
        <v/>
      </c>
      <c r="BY1111" s="51" t="str">
        <f t="shared" si="1244"/>
        <v/>
      </c>
      <c r="BZ1111" s="51" t="str">
        <f t="shared" si="1245"/>
        <v/>
      </c>
      <c r="CA1111" s="51" t="str">
        <f t="shared" si="1246"/>
        <v/>
      </c>
      <c r="CB1111" s="51" t="str">
        <f t="shared" si="1247"/>
        <v/>
      </c>
      <c r="CC1111" s="51" t="str">
        <f t="shared" si="1231"/>
        <v/>
      </c>
      <c r="CD1111" s="51" t="str">
        <f t="shared" si="1232"/>
        <v/>
      </c>
      <c r="CE1111" s="51" t="str">
        <f t="shared" si="1248"/>
        <v/>
      </c>
      <c r="CF1111" s="51"/>
      <c r="CH1111" s="53" t="str">
        <f t="shared" si="1249"/>
        <v/>
      </c>
      <c r="CI1111" s="53" t="str">
        <f t="shared" si="1250"/>
        <v/>
      </c>
      <c r="CJ1111" s="54" t="str">
        <f t="shared" si="1251"/>
        <v/>
      </c>
      <c r="CK1111" s="53" t="str">
        <f t="shared" si="1252"/>
        <v/>
      </c>
      <c r="CL1111" s="53" t="str">
        <f t="shared" si="1253"/>
        <v/>
      </c>
      <c r="CM1111" s="53" t="str">
        <f t="shared" si="1254"/>
        <v/>
      </c>
      <c r="CN1111" s="53" t="str">
        <f t="shared" si="1255"/>
        <v/>
      </c>
      <c r="CO1111" s="53" t="str">
        <f t="shared" si="1256"/>
        <v/>
      </c>
      <c r="CP1111" s="53" t="str">
        <f t="shared" si="1257"/>
        <v/>
      </c>
      <c r="CQ1111" s="53" t="str">
        <f t="shared" si="1258"/>
        <v/>
      </c>
      <c r="CR1111" s="53" t="str">
        <f t="shared" si="1259"/>
        <v/>
      </c>
      <c r="CS1111" s="53" t="str">
        <f t="shared" si="1260"/>
        <v/>
      </c>
      <c r="CT1111" s="53" t="str">
        <f t="shared" si="1261"/>
        <v/>
      </c>
      <c r="CU1111" s="53" t="str">
        <f t="shared" si="1270"/>
        <v/>
      </c>
    </row>
    <row r="1112" spans="1:99" hidden="1" x14ac:dyDescent="0.3">
      <c r="A1112" s="40">
        <v>1174</v>
      </c>
      <c r="B1112" s="141"/>
      <c r="C1112" s="142"/>
      <c r="D1112" s="144"/>
      <c r="E1112" s="144"/>
      <c r="F1112" s="312"/>
      <c r="G1112" s="144" t="s">
        <v>141</v>
      </c>
      <c r="H1112" s="314"/>
      <c r="I1112" s="314"/>
      <c r="J1112" s="315" t="str">
        <f t="shared" si="1205"/>
        <v/>
      </c>
      <c r="K1112" s="316" t="str">
        <f t="shared" si="1206"/>
        <v/>
      </c>
      <c r="L1112" s="317" t="str">
        <f t="shared" si="1207"/>
        <v/>
      </c>
      <c r="M1112" s="316" t="str">
        <f t="shared" si="1208"/>
        <v/>
      </c>
      <c r="N1112" s="317" t="str">
        <f t="shared" si="1209"/>
        <v/>
      </c>
      <c r="O1112" s="316" t="str">
        <f t="shared" si="1210"/>
        <v/>
      </c>
      <c r="P1112" s="317" t="str">
        <f t="shared" si="1211"/>
        <v/>
      </c>
      <c r="Q1112" s="318" t="str">
        <f t="shared" si="1212"/>
        <v/>
      </c>
      <c r="R1112" s="319" t="str">
        <f t="shared" si="1213"/>
        <v/>
      </c>
      <c r="S1112" s="318" t="str">
        <f t="shared" si="1214"/>
        <v/>
      </c>
      <c r="T1112" s="317" t="str">
        <f t="shared" si="1215"/>
        <v/>
      </c>
      <c r="U1112" s="318" t="str">
        <f t="shared" si="1216"/>
        <v/>
      </c>
      <c r="V1112" s="319" t="str">
        <f t="shared" si="1217"/>
        <v/>
      </c>
      <c r="W1112" s="318" t="str">
        <f t="shared" si="1218"/>
        <v/>
      </c>
      <c r="X1112" s="319" t="str">
        <f t="shared" si="1219"/>
        <v/>
      </c>
      <c r="Y1112" s="318" t="str">
        <f t="shared" si="1220"/>
        <v/>
      </c>
      <c r="Z1112" s="319" t="str">
        <f t="shared" si="1221"/>
        <v/>
      </c>
      <c r="AA1112" s="317" t="str">
        <f t="shared" si="1222"/>
        <v/>
      </c>
      <c r="AB1112" s="97" t="str">
        <f t="shared" si="1223"/>
        <v/>
      </c>
      <c r="AC1112" s="143" t="str">
        <f t="shared" si="1224"/>
        <v/>
      </c>
      <c r="AD1112" s="143" t="str">
        <f t="shared" si="1263"/>
        <v/>
      </c>
      <c r="AE1112" s="360"/>
      <c r="AF1112" s="360"/>
      <c r="AG1112" s="364"/>
      <c r="AH1112" s="363" t="str">
        <f t="shared" si="1264"/>
        <v/>
      </c>
      <c r="AI1112" s="360"/>
      <c r="AJ1112" s="360"/>
      <c r="AK1112" s="364"/>
      <c r="AL1112" s="365" t="str">
        <f t="shared" si="1265"/>
        <v/>
      </c>
      <c r="AM1112" s="363" t="str">
        <f t="shared" si="1266"/>
        <v/>
      </c>
      <c r="AN1112" s="366" t="str">
        <f t="shared" si="1267"/>
        <v/>
      </c>
      <c r="AO1112" s="360"/>
      <c r="AP1112" s="360"/>
      <c r="AQ1112" s="360" t="str">
        <f t="shared" si="1268"/>
        <v/>
      </c>
      <c r="AR1112" s="348" t="str">
        <f t="shared" si="1225"/>
        <v/>
      </c>
      <c r="AS1112" s="360"/>
      <c r="AT1112" s="348" t="str">
        <f t="shared" si="1226"/>
        <v/>
      </c>
      <c r="AU1112" s="360"/>
      <c r="AV1112" s="348" t="str">
        <f t="shared" si="1227"/>
        <v/>
      </c>
      <c r="AW1112" s="360"/>
      <c r="AX1112" s="348" t="str">
        <f t="shared" si="1228"/>
        <v/>
      </c>
      <c r="AY1112" s="360"/>
      <c r="AZ1112" s="348" t="str">
        <f t="shared" si="1229"/>
        <v/>
      </c>
      <c r="BA1112" s="367"/>
      <c r="BB1112" s="348" t="str">
        <f t="shared" si="1230"/>
        <v/>
      </c>
      <c r="BC1112" s="350" t="str">
        <f t="shared" si="1233"/>
        <v/>
      </c>
      <c r="BD1112" s="350" t="str">
        <f t="shared" si="1234"/>
        <v/>
      </c>
      <c r="BE1112" s="360"/>
      <c r="BF1112" s="361"/>
      <c r="BG1112" s="362" t="str">
        <f t="shared" si="1269"/>
        <v/>
      </c>
      <c r="BH1112" s="354" t="str">
        <f t="shared" si="1235"/>
        <v/>
      </c>
      <c r="BI1112" s="350" t="str">
        <f t="shared" si="1236"/>
        <v/>
      </c>
      <c r="BJ1112" s="113" t="str">
        <f t="shared" si="1237"/>
        <v/>
      </c>
      <c r="BK1112" s="347" t="str">
        <f t="shared" si="1262"/>
        <v/>
      </c>
      <c r="BR1112" s="307"/>
      <c r="BS1112" s="51" t="str">
        <f t="shared" si="1238"/>
        <v/>
      </c>
      <c r="BT1112" s="51" t="str">
        <f t="shared" si="1239"/>
        <v/>
      </c>
      <c r="BU1112" s="51" t="str">
        <f t="shared" si="1240"/>
        <v/>
      </c>
      <c r="BV1112" s="51" t="str">
        <f t="shared" si="1241"/>
        <v/>
      </c>
      <c r="BW1112" s="51" t="str">
        <f t="shared" si="1242"/>
        <v/>
      </c>
      <c r="BX1112" s="51" t="str">
        <f t="shared" si="1243"/>
        <v/>
      </c>
      <c r="BY1112" s="51" t="str">
        <f t="shared" si="1244"/>
        <v/>
      </c>
      <c r="BZ1112" s="51" t="str">
        <f t="shared" si="1245"/>
        <v/>
      </c>
      <c r="CA1112" s="51" t="str">
        <f t="shared" si="1246"/>
        <v/>
      </c>
      <c r="CB1112" s="51" t="str">
        <f t="shared" si="1247"/>
        <v/>
      </c>
      <c r="CC1112" s="51" t="str">
        <f t="shared" si="1231"/>
        <v/>
      </c>
      <c r="CD1112" s="51" t="str">
        <f t="shared" si="1232"/>
        <v/>
      </c>
      <c r="CE1112" s="51" t="str">
        <f t="shared" si="1248"/>
        <v/>
      </c>
      <c r="CF1112" s="51"/>
      <c r="CH1112" s="53" t="str">
        <f t="shared" si="1249"/>
        <v/>
      </c>
      <c r="CI1112" s="53" t="str">
        <f t="shared" si="1250"/>
        <v/>
      </c>
      <c r="CJ1112" s="54" t="str">
        <f t="shared" si="1251"/>
        <v/>
      </c>
      <c r="CK1112" s="53" t="str">
        <f t="shared" si="1252"/>
        <v/>
      </c>
      <c r="CL1112" s="53" t="str">
        <f t="shared" si="1253"/>
        <v/>
      </c>
      <c r="CM1112" s="53" t="str">
        <f t="shared" si="1254"/>
        <v/>
      </c>
      <c r="CN1112" s="53" t="str">
        <f t="shared" si="1255"/>
        <v/>
      </c>
      <c r="CO1112" s="53" t="str">
        <f t="shared" si="1256"/>
        <v/>
      </c>
      <c r="CP1112" s="53" t="str">
        <f t="shared" si="1257"/>
        <v/>
      </c>
      <c r="CQ1112" s="53" t="str">
        <f t="shared" si="1258"/>
        <v/>
      </c>
      <c r="CR1112" s="53" t="str">
        <f t="shared" si="1259"/>
        <v/>
      </c>
      <c r="CS1112" s="53" t="str">
        <f t="shared" si="1260"/>
        <v/>
      </c>
      <c r="CT1112" s="53" t="str">
        <f t="shared" si="1261"/>
        <v/>
      </c>
      <c r="CU1112" s="53" t="str">
        <f t="shared" si="1270"/>
        <v/>
      </c>
    </row>
    <row r="1113" spans="1:99" hidden="1" x14ac:dyDescent="0.3">
      <c r="A1113" s="40">
        <v>1175</v>
      </c>
      <c r="B1113" s="141"/>
      <c r="C1113" s="142"/>
      <c r="D1113" s="144"/>
      <c r="E1113" s="144"/>
      <c r="F1113" s="312"/>
      <c r="G1113" s="144" t="s">
        <v>141</v>
      </c>
      <c r="H1113" s="314"/>
      <c r="I1113" s="314"/>
      <c r="J1113" s="315" t="str">
        <f t="shared" si="1205"/>
        <v/>
      </c>
      <c r="K1113" s="316" t="str">
        <f t="shared" si="1206"/>
        <v/>
      </c>
      <c r="L1113" s="317" t="str">
        <f t="shared" si="1207"/>
        <v/>
      </c>
      <c r="M1113" s="316" t="str">
        <f t="shared" si="1208"/>
        <v/>
      </c>
      <c r="N1113" s="317" t="str">
        <f t="shared" si="1209"/>
        <v/>
      </c>
      <c r="O1113" s="316" t="str">
        <f t="shared" si="1210"/>
        <v/>
      </c>
      <c r="P1113" s="317" t="str">
        <f t="shared" si="1211"/>
        <v/>
      </c>
      <c r="Q1113" s="318" t="str">
        <f t="shared" si="1212"/>
        <v/>
      </c>
      <c r="R1113" s="319" t="str">
        <f t="shared" si="1213"/>
        <v/>
      </c>
      <c r="S1113" s="318" t="str">
        <f t="shared" si="1214"/>
        <v/>
      </c>
      <c r="T1113" s="317" t="str">
        <f t="shared" si="1215"/>
        <v/>
      </c>
      <c r="U1113" s="318" t="str">
        <f t="shared" si="1216"/>
        <v/>
      </c>
      <c r="V1113" s="319" t="str">
        <f t="shared" si="1217"/>
        <v/>
      </c>
      <c r="W1113" s="318" t="str">
        <f t="shared" si="1218"/>
        <v/>
      </c>
      <c r="X1113" s="319" t="str">
        <f t="shared" si="1219"/>
        <v/>
      </c>
      <c r="Y1113" s="318" t="str">
        <f t="shared" si="1220"/>
        <v/>
      </c>
      <c r="Z1113" s="319" t="str">
        <f t="shared" si="1221"/>
        <v/>
      </c>
      <c r="AA1113" s="317" t="str">
        <f t="shared" si="1222"/>
        <v/>
      </c>
      <c r="AB1113" s="97" t="str">
        <f t="shared" si="1223"/>
        <v/>
      </c>
      <c r="AC1113" s="143" t="str">
        <f t="shared" si="1224"/>
        <v/>
      </c>
      <c r="AD1113" s="143" t="str">
        <f t="shared" si="1263"/>
        <v/>
      </c>
      <c r="AE1113" s="360"/>
      <c r="AF1113" s="360"/>
      <c r="AG1113" s="364"/>
      <c r="AH1113" s="363" t="str">
        <f t="shared" si="1264"/>
        <v/>
      </c>
      <c r="AI1113" s="360"/>
      <c r="AJ1113" s="360"/>
      <c r="AK1113" s="364"/>
      <c r="AL1113" s="365" t="str">
        <f t="shared" si="1265"/>
        <v/>
      </c>
      <c r="AM1113" s="363" t="str">
        <f t="shared" si="1266"/>
        <v/>
      </c>
      <c r="AN1113" s="366" t="str">
        <f t="shared" si="1267"/>
        <v/>
      </c>
      <c r="AO1113" s="360"/>
      <c r="AP1113" s="360"/>
      <c r="AQ1113" s="360" t="str">
        <f t="shared" si="1268"/>
        <v/>
      </c>
      <c r="AR1113" s="348" t="str">
        <f t="shared" si="1225"/>
        <v/>
      </c>
      <c r="AS1113" s="360"/>
      <c r="AT1113" s="348" t="str">
        <f t="shared" si="1226"/>
        <v/>
      </c>
      <c r="AU1113" s="360"/>
      <c r="AV1113" s="348" t="str">
        <f t="shared" si="1227"/>
        <v/>
      </c>
      <c r="AW1113" s="360"/>
      <c r="AX1113" s="348" t="str">
        <f t="shared" si="1228"/>
        <v/>
      </c>
      <c r="AY1113" s="360"/>
      <c r="AZ1113" s="348" t="str">
        <f t="shared" si="1229"/>
        <v/>
      </c>
      <c r="BA1113" s="367"/>
      <c r="BB1113" s="348" t="str">
        <f t="shared" si="1230"/>
        <v/>
      </c>
      <c r="BC1113" s="350" t="str">
        <f t="shared" si="1233"/>
        <v/>
      </c>
      <c r="BD1113" s="350" t="str">
        <f t="shared" si="1234"/>
        <v/>
      </c>
      <c r="BE1113" s="360"/>
      <c r="BF1113" s="361"/>
      <c r="BG1113" s="362" t="str">
        <f t="shared" si="1269"/>
        <v/>
      </c>
      <c r="BH1113" s="354" t="str">
        <f t="shared" si="1235"/>
        <v/>
      </c>
      <c r="BI1113" s="350" t="str">
        <f t="shared" si="1236"/>
        <v/>
      </c>
      <c r="BJ1113" s="113" t="str">
        <f t="shared" si="1237"/>
        <v/>
      </c>
      <c r="BK1113" s="347" t="str">
        <f t="shared" si="1262"/>
        <v/>
      </c>
      <c r="BR1113" s="307"/>
      <c r="BS1113" s="51" t="str">
        <f t="shared" si="1238"/>
        <v/>
      </c>
      <c r="BT1113" s="51" t="str">
        <f t="shared" si="1239"/>
        <v/>
      </c>
      <c r="BU1113" s="51" t="str">
        <f t="shared" si="1240"/>
        <v/>
      </c>
      <c r="BV1113" s="51" t="str">
        <f t="shared" si="1241"/>
        <v/>
      </c>
      <c r="BW1113" s="51" t="str">
        <f t="shared" si="1242"/>
        <v/>
      </c>
      <c r="BX1113" s="51" t="str">
        <f t="shared" si="1243"/>
        <v/>
      </c>
      <c r="BY1113" s="51" t="str">
        <f t="shared" si="1244"/>
        <v/>
      </c>
      <c r="BZ1113" s="51" t="str">
        <f t="shared" si="1245"/>
        <v/>
      </c>
      <c r="CA1113" s="51" t="str">
        <f t="shared" si="1246"/>
        <v/>
      </c>
      <c r="CB1113" s="51" t="str">
        <f t="shared" si="1247"/>
        <v/>
      </c>
      <c r="CC1113" s="51" t="str">
        <f t="shared" si="1231"/>
        <v/>
      </c>
      <c r="CD1113" s="51" t="str">
        <f t="shared" si="1232"/>
        <v/>
      </c>
      <c r="CE1113" s="51" t="str">
        <f t="shared" si="1248"/>
        <v/>
      </c>
      <c r="CF1113" s="51"/>
      <c r="CH1113" s="53" t="str">
        <f t="shared" si="1249"/>
        <v/>
      </c>
      <c r="CI1113" s="53" t="str">
        <f t="shared" si="1250"/>
        <v/>
      </c>
      <c r="CJ1113" s="54" t="str">
        <f t="shared" si="1251"/>
        <v/>
      </c>
      <c r="CK1113" s="53" t="str">
        <f t="shared" si="1252"/>
        <v/>
      </c>
      <c r="CL1113" s="53" t="str">
        <f t="shared" si="1253"/>
        <v/>
      </c>
      <c r="CM1113" s="53" t="str">
        <f t="shared" si="1254"/>
        <v/>
      </c>
      <c r="CN1113" s="53" t="str">
        <f t="shared" si="1255"/>
        <v/>
      </c>
      <c r="CO1113" s="53" t="str">
        <f t="shared" si="1256"/>
        <v/>
      </c>
      <c r="CP1113" s="53" t="str">
        <f t="shared" si="1257"/>
        <v/>
      </c>
      <c r="CQ1113" s="53" t="str">
        <f t="shared" si="1258"/>
        <v/>
      </c>
      <c r="CR1113" s="53" t="str">
        <f t="shared" si="1259"/>
        <v/>
      </c>
      <c r="CS1113" s="53" t="str">
        <f t="shared" si="1260"/>
        <v/>
      </c>
      <c r="CT1113" s="53" t="str">
        <f t="shared" si="1261"/>
        <v/>
      </c>
      <c r="CU1113" s="53" t="str">
        <f t="shared" si="1270"/>
        <v/>
      </c>
    </row>
    <row r="1114" spans="1:99" hidden="1" x14ac:dyDescent="0.3">
      <c r="A1114" s="40">
        <v>1176</v>
      </c>
      <c r="B1114" s="141"/>
      <c r="C1114" s="142"/>
      <c r="D1114" s="144"/>
      <c r="E1114" s="144"/>
      <c r="F1114" s="312"/>
      <c r="G1114" s="144" t="s">
        <v>141</v>
      </c>
      <c r="H1114" s="314"/>
      <c r="I1114" s="314"/>
      <c r="J1114" s="315" t="str">
        <f t="shared" si="1205"/>
        <v/>
      </c>
      <c r="K1114" s="316" t="str">
        <f t="shared" si="1206"/>
        <v/>
      </c>
      <c r="L1114" s="317" t="str">
        <f t="shared" si="1207"/>
        <v/>
      </c>
      <c r="M1114" s="316" t="str">
        <f t="shared" si="1208"/>
        <v/>
      </c>
      <c r="N1114" s="317" t="str">
        <f t="shared" si="1209"/>
        <v/>
      </c>
      <c r="O1114" s="316" t="str">
        <f t="shared" si="1210"/>
        <v/>
      </c>
      <c r="P1114" s="317" t="str">
        <f t="shared" si="1211"/>
        <v/>
      </c>
      <c r="Q1114" s="318" t="str">
        <f t="shared" si="1212"/>
        <v/>
      </c>
      <c r="R1114" s="319" t="str">
        <f t="shared" si="1213"/>
        <v/>
      </c>
      <c r="S1114" s="318" t="str">
        <f t="shared" si="1214"/>
        <v/>
      </c>
      <c r="T1114" s="317" t="str">
        <f t="shared" si="1215"/>
        <v/>
      </c>
      <c r="U1114" s="318" t="str">
        <f t="shared" si="1216"/>
        <v/>
      </c>
      <c r="V1114" s="319" t="str">
        <f t="shared" si="1217"/>
        <v/>
      </c>
      <c r="W1114" s="318" t="str">
        <f t="shared" si="1218"/>
        <v/>
      </c>
      <c r="X1114" s="319" t="str">
        <f t="shared" si="1219"/>
        <v/>
      </c>
      <c r="Y1114" s="318" t="str">
        <f t="shared" si="1220"/>
        <v/>
      </c>
      <c r="Z1114" s="319" t="str">
        <f t="shared" si="1221"/>
        <v/>
      </c>
      <c r="AA1114" s="317" t="str">
        <f t="shared" si="1222"/>
        <v/>
      </c>
      <c r="AB1114" s="97" t="str">
        <f t="shared" si="1223"/>
        <v/>
      </c>
      <c r="AC1114" s="143" t="str">
        <f t="shared" si="1224"/>
        <v/>
      </c>
      <c r="AD1114" s="143" t="str">
        <f t="shared" si="1263"/>
        <v/>
      </c>
      <c r="AE1114" s="360"/>
      <c r="AF1114" s="360"/>
      <c r="AG1114" s="364"/>
      <c r="AH1114" s="363" t="str">
        <f t="shared" si="1264"/>
        <v/>
      </c>
      <c r="AI1114" s="360"/>
      <c r="AJ1114" s="360"/>
      <c r="AK1114" s="364"/>
      <c r="AL1114" s="365" t="str">
        <f t="shared" si="1265"/>
        <v/>
      </c>
      <c r="AM1114" s="363" t="str">
        <f t="shared" si="1266"/>
        <v/>
      </c>
      <c r="AN1114" s="366" t="str">
        <f t="shared" si="1267"/>
        <v/>
      </c>
      <c r="AO1114" s="360"/>
      <c r="AP1114" s="360"/>
      <c r="AQ1114" s="360" t="str">
        <f t="shared" si="1268"/>
        <v/>
      </c>
      <c r="AR1114" s="348" t="str">
        <f t="shared" si="1225"/>
        <v/>
      </c>
      <c r="AS1114" s="360"/>
      <c r="AT1114" s="348" t="str">
        <f t="shared" si="1226"/>
        <v/>
      </c>
      <c r="AU1114" s="360"/>
      <c r="AV1114" s="348" t="str">
        <f t="shared" si="1227"/>
        <v/>
      </c>
      <c r="AW1114" s="360"/>
      <c r="AX1114" s="348" t="str">
        <f t="shared" si="1228"/>
        <v/>
      </c>
      <c r="AY1114" s="360"/>
      <c r="AZ1114" s="348" t="str">
        <f t="shared" si="1229"/>
        <v/>
      </c>
      <c r="BA1114" s="367"/>
      <c r="BB1114" s="348" t="str">
        <f t="shared" si="1230"/>
        <v/>
      </c>
      <c r="BC1114" s="350" t="str">
        <f t="shared" si="1233"/>
        <v/>
      </c>
      <c r="BD1114" s="350" t="str">
        <f t="shared" si="1234"/>
        <v/>
      </c>
      <c r="BE1114" s="360"/>
      <c r="BF1114" s="361"/>
      <c r="BG1114" s="362" t="str">
        <f t="shared" si="1269"/>
        <v/>
      </c>
      <c r="BH1114" s="354" t="str">
        <f t="shared" si="1235"/>
        <v/>
      </c>
      <c r="BI1114" s="350" t="str">
        <f t="shared" si="1236"/>
        <v/>
      </c>
      <c r="BJ1114" s="113" t="str">
        <f t="shared" si="1237"/>
        <v/>
      </c>
      <c r="BK1114" s="347" t="str">
        <f t="shared" si="1262"/>
        <v/>
      </c>
      <c r="BR1114" s="307"/>
      <c r="BS1114" s="51" t="str">
        <f t="shared" si="1238"/>
        <v/>
      </c>
      <c r="BT1114" s="51" t="str">
        <f t="shared" si="1239"/>
        <v/>
      </c>
      <c r="BU1114" s="51" t="str">
        <f t="shared" si="1240"/>
        <v/>
      </c>
      <c r="BV1114" s="51" t="str">
        <f t="shared" si="1241"/>
        <v/>
      </c>
      <c r="BW1114" s="51" t="str">
        <f t="shared" si="1242"/>
        <v/>
      </c>
      <c r="BX1114" s="51" t="str">
        <f t="shared" si="1243"/>
        <v/>
      </c>
      <c r="BY1114" s="51" t="str">
        <f t="shared" si="1244"/>
        <v/>
      </c>
      <c r="BZ1114" s="51" t="str">
        <f t="shared" si="1245"/>
        <v/>
      </c>
      <c r="CA1114" s="51" t="str">
        <f t="shared" si="1246"/>
        <v/>
      </c>
      <c r="CB1114" s="51" t="str">
        <f t="shared" si="1247"/>
        <v/>
      </c>
      <c r="CC1114" s="51" t="str">
        <f t="shared" si="1231"/>
        <v/>
      </c>
      <c r="CD1114" s="51" t="str">
        <f t="shared" si="1232"/>
        <v/>
      </c>
      <c r="CE1114" s="51" t="str">
        <f t="shared" si="1248"/>
        <v/>
      </c>
      <c r="CF1114" s="51"/>
      <c r="CH1114" s="53" t="str">
        <f t="shared" si="1249"/>
        <v/>
      </c>
      <c r="CI1114" s="53" t="str">
        <f t="shared" si="1250"/>
        <v/>
      </c>
      <c r="CJ1114" s="54" t="str">
        <f t="shared" si="1251"/>
        <v/>
      </c>
      <c r="CK1114" s="53" t="str">
        <f t="shared" si="1252"/>
        <v/>
      </c>
      <c r="CL1114" s="53" t="str">
        <f t="shared" si="1253"/>
        <v/>
      </c>
      <c r="CM1114" s="53" t="str">
        <f t="shared" si="1254"/>
        <v/>
      </c>
      <c r="CN1114" s="53" t="str">
        <f t="shared" si="1255"/>
        <v/>
      </c>
      <c r="CO1114" s="53" t="str">
        <f t="shared" si="1256"/>
        <v/>
      </c>
      <c r="CP1114" s="53" t="str">
        <f t="shared" si="1257"/>
        <v/>
      </c>
      <c r="CQ1114" s="53" t="str">
        <f t="shared" si="1258"/>
        <v/>
      </c>
      <c r="CR1114" s="53" t="str">
        <f t="shared" si="1259"/>
        <v/>
      </c>
      <c r="CS1114" s="53" t="str">
        <f t="shared" si="1260"/>
        <v/>
      </c>
      <c r="CT1114" s="53" t="str">
        <f t="shared" si="1261"/>
        <v/>
      </c>
      <c r="CU1114" s="53" t="str">
        <f t="shared" si="1270"/>
        <v/>
      </c>
    </row>
    <row r="1115" spans="1:99" hidden="1" x14ac:dyDescent="0.3">
      <c r="A1115" s="40">
        <v>1177</v>
      </c>
      <c r="B1115" s="141"/>
      <c r="C1115" s="142"/>
      <c r="D1115" s="144"/>
      <c r="E1115" s="144"/>
      <c r="F1115" s="312"/>
      <c r="G1115" s="144" t="s">
        <v>141</v>
      </c>
      <c r="H1115" s="314"/>
      <c r="I1115" s="314"/>
      <c r="J1115" s="315" t="str">
        <f t="shared" si="1205"/>
        <v/>
      </c>
      <c r="K1115" s="316" t="str">
        <f t="shared" si="1206"/>
        <v/>
      </c>
      <c r="L1115" s="317" t="str">
        <f t="shared" si="1207"/>
        <v/>
      </c>
      <c r="M1115" s="316" t="str">
        <f t="shared" si="1208"/>
        <v/>
      </c>
      <c r="N1115" s="317" t="str">
        <f t="shared" si="1209"/>
        <v/>
      </c>
      <c r="O1115" s="316" t="str">
        <f t="shared" si="1210"/>
        <v/>
      </c>
      <c r="P1115" s="317" t="str">
        <f t="shared" si="1211"/>
        <v/>
      </c>
      <c r="Q1115" s="318" t="str">
        <f t="shared" si="1212"/>
        <v/>
      </c>
      <c r="R1115" s="319" t="str">
        <f t="shared" si="1213"/>
        <v/>
      </c>
      <c r="S1115" s="318" t="str">
        <f t="shared" si="1214"/>
        <v/>
      </c>
      <c r="T1115" s="317" t="str">
        <f t="shared" si="1215"/>
        <v/>
      </c>
      <c r="U1115" s="318" t="str">
        <f t="shared" si="1216"/>
        <v/>
      </c>
      <c r="V1115" s="319" t="str">
        <f t="shared" si="1217"/>
        <v/>
      </c>
      <c r="W1115" s="318" t="str">
        <f t="shared" si="1218"/>
        <v/>
      </c>
      <c r="X1115" s="319" t="str">
        <f t="shared" si="1219"/>
        <v/>
      </c>
      <c r="Y1115" s="318" t="str">
        <f t="shared" si="1220"/>
        <v/>
      </c>
      <c r="Z1115" s="319" t="str">
        <f t="shared" si="1221"/>
        <v/>
      </c>
      <c r="AA1115" s="317" t="str">
        <f t="shared" si="1222"/>
        <v/>
      </c>
      <c r="AB1115" s="97" t="str">
        <f t="shared" si="1223"/>
        <v/>
      </c>
      <c r="AC1115" s="143" t="str">
        <f t="shared" si="1224"/>
        <v/>
      </c>
      <c r="AD1115" s="143" t="str">
        <f t="shared" si="1263"/>
        <v/>
      </c>
      <c r="AE1115" s="360"/>
      <c r="AF1115" s="360"/>
      <c r="AG1115" s="364"/>
      <c r="AH1115" s="363" t="str">
        <f t="shared" si="1264"/>
        <v/>
      </c>
      <c r="AI1115" s="360"/>
      <c r="AJ1115" s="360"/>
      <c r="AK1115" s="364"/>
      <c r="AL1115" s="365" t="str">
        <f t="shared" si="1265"/>
        <v/>
      </c>
      <c r="AM1115" s="363" t="str">
        <f t="shared" si="1266"/>
        <v/>
      </c>
      <c r="AN1115" s="366" t="str">
        <f t="shared" si="1267"/>
        <v/>
      </c>
      <c r="AO1115" s="360"/>
      <c r="AP1115" s="360"/>
      <c r="AQ1115" s="360" t="str">
        <f t="shared" si="1268"/>
        <v/>
      </c>
      <c r="AR1115" s="348" t="str">
        <f t="shared" si="1225"/>
        <v/>
      </c>
      <c r="AS1115" s="360"/>
      <c r="AT1115" s="348" t="str">
        <f t="shared" si="1226"/>
        <v/>
      </c>
      <c r="AU1115" s="360"/>
      <c r="AV1115" s="348" t="str">
        <f t="shared" si="1227"/>
        <v/>
      </c>
      <c r="AW1115" s="360"/>
      <c r="AX1115" s="348" t="str">
        <f t="shared" si="1228"/>
        <v/>
      </c>
      <c r="AY1115" s="360"/>
      <c r="AZ1115" s="348" t="str">
        <f t="shared" si="1229"/>
        <v/>
      </c>
      <c r="BA1115" s="367"/>
      <c r="BB1115" s="348" t="str">
        <f t="shared" si="1230"/>
        <v/>
      </c>
      <c r="BC1115" s="350" t="str">
        <f t="shared" si="1233"/>
        <v/>
      </c>
      <c r="BD1115" s="350" t="str">
        <f t="shared" si="1234"/>
        <v/>
      </c>
      <c r="BE1115" s="360"/>
      <c r="BF1115" s="361"/>
      <c r="BG1115" s="362" t="str">
        <f t="shared" si="1269"/>
        <v/>
      </c>
      <c r="BH1115" s="354" t="str">
        <f t="shared" si="1235"/>
        <v/>
      </c>
      <c r="BI1115" s="350" t="str">
        <f t="shared" si="1236"/>
        <v/>
      </c>
      <c r="BJ1115" s="113" t="str">
        <f t="shared" si="1237"/>
        <v/>
      </c>
      <c r="BK1115" s="347" t="str">
        <f t="shared" si="1262"/>
        <v/>
      </c>
      <c r="BR1115" s="307"/>
      <c r="BS1115" s="51" t="str">
        <f t="shared" si="1238"/>
        <v/>
      </c>
      <c r="BT1115" s="51" t="str">
        <f t="shared" si="1239"/>
        <v/>
      </c>
      <c r="BU1115" s="51" t="str">
        <f t="shared" si="1240"/>
        <v/>
      </c>
      <c r="BV1115" s="51" t="str">
        <f t="shared" si="1241"/>
        <v/>
      </c>
      <c r="BW1115" s="51" t="str">
        <f t="shared" si="1242"/>
        <v/>
      </c>
      <c r="BX1115" s="51" t="str">
        <f t="shared" si="1243"/>
        <v/>
      </c>
      <c r="BY1115" s="51" t="str">
        <f t="shared" si="1244"/>
        <v/>
      </c>
      <c r="BZ1115" s="51" t="str">
        <f t="shared" si="1245"/>
        <v/>
      </c>
      <c r="CA1115" s="51" t="str">
        <f t="shared" si="1246"/>
        <v/>
      </c>
      <c r="CB1115" s="51" t="str">
        <f t="shared" si="1247"/>
        <v/>
      </c>
      <c r="CC1115" s="51" t="str">
        <f t="shared" si="1231"/>
        <v/>
      </c>
      <c r="CD1115" s="51" t="str">
        <f t="shared" si="1232"/>
        <v/>
      </c>
      <c r="CE1115" s="51" t="str">
        <f t="shared" si="1248"/>
        <v/>
      </c>
      <c r="CF1115" s="51"/>
      <c r="CH1115" s="53" t="str">
        <f t="shared" si="1249"/>
        <v/>
      </c>
      <c r="CI1115" s="53" t="str">
        <f t="shared" si="1250"/>
        <v/>
      </c>
      <c r="CJ1115" s="54" t="str">
        <f t="shared" si="1251"/>
        <v/>
      </c>
      <c r="CK1115" s="53" t="str">
        <f t="shared" si="1252"/>
        <v/>
      </c>
      <c r="CL1115" s="53" t="str">
        <f t="shared" si="1253"/>
        <v/>
      </c>
      <c r="CM1115" s="53" t="str">
        <f t="shared" si="1254"/>
        <v/>
      </c>
      <c r="CN1115" s="53" t="str">
        <f t="shared" si="1255"/>
        <v/>
      </c>
      <c r="CO1115" s="53" t="str">
        <f t="shared" si="1256"/>
        <v/>
      </c>
      <c r="CP1115" s="53" t="str">
        <f t="shared" si="1257"/>
        <v/>
      </c>
      <c r="CQ1115" s="53" t="str">
        <f t="shared" si="1258"/>
        <v/>
      </c>
      <c r="CR1115" s="53" t="str">
        <f t="shared" si="1259"/>
        <v/>
      </c>
      <c r="CS1115" s="53" t="str">
        <f t="shared" si="1260"/>
        <v/>
      </c>
      <c r="CT1115" s="53" t="str">
        <f t="shared" si="1261"/>
        <v/>
      </c>
      <c r="CU1115" s="53" t="str">
        <f t="shared" si="1270"/>
        <v/>
      </c>
    </row>
    <row r="1116" spans="1:99" hidden="1" x14ac:dyDescent="0.3">
      <c r="A1116" s="40">
        <v>1178</v>
      </c>
      <c r="B1116" s="141"/>
      <c r="C1116" s="142"/>
      <c r="D1116" s="144"/>
      <c r="E1116" s="144"/>
      <c r="F1116" s="312"/>
      <c r="G1116" s="144" t="s">
        <v>141</v>
      </c>
      <c r="H1116" s="314"/>
      <c r="I1116" s="314"/>
      <c r="J1116" s="315" t="str">
        <f t="shared" si="1205"/>
        <v/>
      </c>
      <c r="K1116" s="316" t="str">
        <f t="shared" si="1206"/>
        <v/>
      </c>
      <c r="L1116" s="317" t="str">
        <f t="shared" si="1207"/>
        <v/>
      </c>
      <c r="M1116" s="316" t="str">
        <f t="shared" si="1208"/>
        <v/>
      </c>
      <c r="N1116" s="317" t="str">
        <f t="shared" si="1209"/>
        <v/>
      </c>
      <c r="O1116" s="316" t="str">
        <f t="shared" si="1210"/>
        <v/>
      </c>
      <c r="P1116" s="317" t="str">
        <f t="shared" si="1211"/>
        <v/>
      </c>
      <c r="Q1116" s="318" t="str">
        <f t="shared" si="1212"/>
        <v/>
      </c>
      <c r="R1116" s="319" t="str">
        <f t="shared" si="1213"/>
        <v/>
      </c>
      <c r="S1116" s="318" t="str">
        <f t="shared" si="1214"/>
        <v/>
      </c>
      <c r="T1116" s="317" t="str">
        <f t="shared" si="1215"/>
        <v/>
      </c>
      <c r="U1116" s="318" t="str">
        <f t="shared" si="1216"/>
        <v/>
      </c>
      <c r="V1116" s="319" t="str">
        <f t="shared" si="1217"/>
        <v/>
      </c>
      <c r="W1116" s="318" t="str">
        <f t="shared" si="1218"/>
        <v/>
      </c>
      <c r="X1116" s="319" t="str">
        <f t="shared" si="1219"/>
        <v/>
      </c>
      <c r="Y1116" s="318" t="str">
        <f t="shared" si="1220"/>
        <v/>
      </c>
      <c r="Z1116" s="319" t="str">
        <f t="shared" si="1221"/>
        <v/>
      </c>
      <c r="AA1116" s="317" t="str">
        <f t="shared" si="1222"/>
        <v/>
      </c>
      <c r="AB1116" s="97" t="str">
        <f t="shared" si="1223"/>
        <v/>
      </c>
      <c r="AC1116" s="143" t="str">
        <f t="shared" si="1224"/>
        <v/>
      </c>
      <c r="AD1116" s="143" t="str">
        <f t="shared" si="1263"/>
        <v/>
      </c>
      <c r="AE1116" s="360"/>
      <c r="AF1116" s="360"/>
      <c r="AG1116" s="364"/>
      <c r="AH1116" s="363" t="str">
        <f t="shared" si="1264"/>
        <v/>
      </c>
      <c r="AI1116" s="360"/>
      <c r="AJ1116" s="360"/>
      <c r="AK1116" s="364"/>
      <c r="AL1116" s="365" t="str">
        <f t="shared" si="1265"/>
        <v/>
      </c>
      <c r="AM1116" s="363" t="str">
        <f t="shared" si="1266"/>
        <v/>
      </c>
      <c r="AN1116" s="366" t="str">
        <f t="shared" si="1267"/>
        <v/>
      </c>
      <c r="AO1116" s="360"/>
      <c r="AP1116" s="360"/>
      <c r="AQ1116" s="360" t="str">
        <f t="shared" si="1268"/>
        <v/>
      </c>
      <c r="AR1116" s="348" t="str">
        <f t="shared" si="1225"/>
        <v/>
      </c>
      <c r="AS1116" s="360"/>
      <c r="AT1116" s="348" t="str">
        <f t="shared" si="1226"/>
        <v/>
      </c>
      <c r="AU1116" s="360"/>
      <c r="AV1116" s="348" t="str">
        <f t="shared" si="1227"/>
        <v/>
      </c>
      <c r="AW1116" s="360"/>
      <c r="AX1116" s="348" t="str">
        <f t="shared" si="1228"/>
        <v/>
      </c>
      <c r="AY1116" s="360"/>
      <c r="AZ1116" s="348" t="str">
        <f t="shared" si="1229"/>
        <v/>
      </c>
      <c r="BA1116" s="367"/>
      <c r="BB1116" s="348" t="str">
        <f t="shared" si="1230"/>
        <v/>
      </c>
      <c r="BC1116" s="350" t="str">
        <f t="shared" si="1233"/>
        <v/>
      </c>
      <c r="BD1116" s="350" t="str">
        <f t="shared" si="1234"/>
        <v/>
      </c>
      <c r="BE1116" s="360"/>
      <c r="BF1116" s="361"/>
      <c r="BG1116" s="362" t="str">
        <f t="shared" si="1269"/>
        <v/>
      </c>
      <c r="BH1116" s="354" t="str">
        <f t="shared" si="1235"/>
        <v/>
      </c>
      <c r="BI1116" s="350" t="str">
        <f t="shared" si="1236"/>
        <v/>
      </c>
      <c r="BJ1116" s="113" t="str">
        <f t="shared" si="1237"/>
        <v/>
      </c>
      <c r="BK1116" s="347" t="str">
        <f t="shared" si="1262"/>
        <v/>
      </c>
      <c r="BR1116" s="307"/>
      <c r="BS1116" s="51" t="str">
        <f t="shared" si="1238"/>
        <v/>
      </c>
      <c r="BT1116" s="51" t="str">
        <f t="shared" si="1239"/>
        <v/>
      </c>
      <c r="BU1116" s="51" t="str">
        <f t="shared" si="1240"/>
        <v/>
      </c>
      <c r="BV1116" s="51" t="str">
        <f t="shared" si="1241"/>
        <v/>
      </c>
      <c r="BW1116" s="51" t="str">
        <f t="shared" si="1242"/>
        <v/>
      </c>
      <c r="BX1116" s="51" t="str">
        <f t="shared" si="1243"/>
        <v/>
      </c>
      <c r="BY1116" s="51" t="str">
        <f t="shared" si="1244"/>
        <v/>
      </c>
      <c r="BZ1116" s="51" t="str">
        <f t="shared" si="1245"/>
        <v/>
      </c>
      <c r="CA1116" s="51" t="str">
        <f t="shared" si="1246"/>
        <v/>
      </c>
      <c r="CB1116" s="51" t="str">
        <f t="shared" si="1247"/>
        <v/>
      </c>
      <c r="CC1116" s="51" t="str">
        <f t="shared" si="1231"/>
        <v/>
      </c>
      <c r="CD1116" s="51" t="str">
        <f t="shared" si="1232"/>
        <v/>
      </c>
      <c r="CE1116" s="51" t="str">
        <f t="shared" si="1248"/>
        <v/>
      </c>
      <c r="CF1116" s="51"/>
      <c r="CH1116" s="53" t="str">
        <f t="shared" si="1249"/>
        <v/>
      </c>
      <c r="CI1116" s="53" t="str">
        <f t="shared" si="1250"/>
        <v/>
      </c>
      <c r="CJ1116" s="54" t="str">
        <f t="shared" si="1251"/>
        <v/>
      </c>
      <c r="CK1116" s="53" t="str">
        <f t="shared" si="1252"/>
        <v/>
      </c>
      <c r="CL1116" s="53" t="str">
        <f t="shared" si="1253"/>
        <v/>
      </c>
      <c r="CM1116" s="53" t="str">
        <f t="shared" si="1254"/>
        <v/>
      </c>
      <c r="CN1116" s="53" t="str">
        <f t="shared" si="1255"/>
        <v/>
      </c>
      <c r="CO1116" s="53" t="str">
        <f t="shared" si="1256"/>
        <v/>
      </c>
      <c r="CP1116" s="53" t="str">
        <f t="shared" si="1257"/>
        <v/>
      </c>
      <c r="CQ1116" s="53" t="str">
        <f t="shared" si="1258"/>
        <v/>
      </c>
      <c r="CR1116" s="53" t="str">
        <f t="shared" si="1259"/>
        <v/>
      </c>
      <c r="CS1116" s="53" t="str">
        <f t="shared" si="1260"/>
        <v/>
      </c>
      <c r="CT1116" s="53" t="str">
        <f t="shared" si="1261"/>
        <v/>
      </c>
      <c r="CU1116" s="53" t="str">
        <f t="shared" si="1270"/>
        <v/>
      </c>
    </row>
    <row r="1117" spans="1:99" hidden="1" x14ac:dyDescent="0.3">
      <c r="A1117" s="40">
        <v>1179</v>
      </c>
      <c r="B1117" s="141"/>
      <c r="C1117" s="142"/>
      <c r="D1117" s="144"/>
      <c r="E1117" s="144"/>
      <c r="F1117" s="312"/>
      <c r="G1117" s="144" t="s">
        <v>141</v>
      </c>
      <c r="H1117" s="314"/>
      <c r="I1117" s="314"/>
      <c r="J1117" s="315" t="str">
        <f t="shared" si="1205"/>
        <v/>
      </c>
      <c r="K1117" s="316" t="str">
        <f t="shared" si="1206"/>
        <v/>
      </c>
      <c r="L1117" s="317" t="str">
        <f t="shared" si="1207"/>
        <v/>
      </c>
      <c r="M1117" s="316" t="str">
        <f t="shared" si="1208"/>
        <v/>
      </c>
      <c r="N1117" s="317" t="str">
        <f t="shared" si="1209"/>
        <v/>
      </c>
      <c r="O1117" s="316" t="str">
        <f t="shared" si="1210"/>
        <v/>
      </c>
      <c r="P1117" s="317" t="str">
        <f t="shared" si="1211"/>
        <v/>
      </c>
      <c r="Q1117" s="318" t="str">
        <f t="shared" si="1212"/>
        <v/>
      </c>
      <c r="R1117" s="319" t="str">
        <f t="shared" si="1213"/>
        <v/>
      </c>
      <c r="S1117" s="318" t="str">
        <f t="shared" si="1214"/>
        <v/>
      </c>
      <c r="T1117" s="317" t="str">
        <f t="shared" si="1215"/>
        <v/>
      </c>
      <c r="U1117" s="318" t="str">
        <f t="shared" si="1216"/>
        <v/>
      </c>
      <c r="V1117" s="319" t="str">
        <f t="shared" si="1217"/>
        <v/>
      </c>
      <c r="W1117" s="318" t="str">
        <f t="shared" si="1218"/>
        <v/>
      </c>
      <c r="X1117" s="319" t="str">
        <f t="shared" si="1219"/>
        <v/>
      </c>
      <c r="Y1117" s="318" t="str">
        <f t="shared" si="1220"/>
        <v/>
      </c>
      <c r="Z1117" s="319" t="str">
        <f t="shared" si="1221"/>
        <v/>
      </c>
      <c r="AA1117" s="317" t="str">
        <f t="shared" si="1222"/>
        <v/>
      </c>
      <c r="AB1117" s="97" t="str">
        <f t="shared" si="1223"/>
        <v/>
      </c>
      <c r="AC1117" s="143" t="str">
        <f t="shared" si="1224"/>
        <v/>
      </c>
      <c r="AD1117" s="143" t="str">
        <f t="shared" si="1263"/>
        <v/>
      </c>
      <c r="AE1117" s="360"/>
      <c r="AF1117" s="360"/>
      <c r="AG1117" s="364"/>
      <c r="AH1117" s="363" t="str">
        <f t="shared" si="1264"/>
        <v/>
      </c>
      <c r="AI1117" s="360"/>
      <c r="AJ1117" s="360"/>
      <c r="AK1117" s="364"/>
      <c r="AL1117" s="365" t="str">
        <f t="shared" si="1265"/>
        <v/>
      </c>
      <c r="AM1117" s="363" t="str">
        <f t="shared" si="1266"/>
        <v/>
      </c>
      <c r="AN1117" s="366" t="str">
        <f t="shared" si="1267"/>
        <v/>
      </c>
      <c r="AO1117" s="360"/>
      <c r="AP1117" s="360"/>
      <c r="AQ1117" s="360" t="str">
        <f t="shared" si="1268"/>
        <v/>
      </c>
      <c r="AR1117" s="348" t="str">
        <f t="shared" si="1225"/>
        <v/>
      </c>
      <c r="AS1117" s="360"/>
      <c r="AT1117" s="348" t="str">
        <f t="shared" si="1226"/>
        <v/>
      </c>
      <c r="AU1117" s="360"/>
      <c r="AV1117" s="348" t="str">
        <f t="shared" si="1227"/>
        <v/>
      </c>
      <c r="AW1117" s="360"/>
      <c r="AX1117" s="348" t="str">
        <f t="shared" si="1228"/>
        <v/>
      </c>
      <c r="AY1117" s="360"/>
      <c r="AZ1117" s="348" t="str">
        <f t="shared" si="1229"/>
        <v/>
      </c>
      <c r="BA1117" s="367"/>
      <c r="BB1117" s="348" t="str">
        <f t="shared" si="1230"/>
        <v/>
      </c>
      <c r="BC1117" s="350" t="str">
        <f t="shared" si="1233"/>
        <v/>
      </c>
      <c r="BD1117" s="350" t="str">
        <f t="shared" si="1234"/>
        <v/>
      </c>
      <c r="BE1117" s="360"/>
      <c r="BF1117" s="361"/>
      <c r="BG1117" s="362" t="str">
        <f t="shared" si="1269"/>
        <v/>
      </c>
      <c r="BH1117" s="354" t="str">
        <f t="shared" si="1235"/>
        <v/>
      </c>
      <c r="BI1117" s="350" t="str">
        <f t="shared" si="1236"/>
        <v/>
      </c>
      <c r="BJ1117" s="113" t="str">
        <f t="shared" si="1237"/>
        <v/>
      </c>
      <c r="BK1117" s="347" t="str">
        <f t="shared" si="1262"/>
        <v/>
      </c>
      <c r="BR1117" s="307"/>
      <c r="BS1117" s="51" t="str">
        <f t="shared" si="1238"/>
        <v/>
      </c>
      <c r="BT1117" s="51" t="str">
        <f t="shared" si="1239"/>
        <v/>
      </c>
      <c r="BU1117" s="51" t="str">
        <f t="shared" si="1240"/>
        <v/>
      </c>
      <c r="BV1117" s="51" t="str">
        <f t="shared" si="1241"/>
        <v/>
      </c>
      <c r="BW1117" s="51" t="str">
        <f t="shared" si="1242"/>
        <v/>
      </c>
      <c r="BX1117" s="51" t="str">
        <f t="shared" si="1243"/>
        <v/>
      </c>
      <c r="BY1117" s="51" t="str">
        <f t="shared" si="1244"/>
        <v/>
      </c>
      <c r="BZ1117" s="51" t="str">
        <f t="shared" si="1245"/>
        <v/>
      </c>
      <c r="CA1117" s="51" t="str">
        <f t="shared" si="1246"/>
        <v/>
      </c>
      <c r="CB1117" s="51" t="str">
        <f t="shared" si="1247"/>
        <v/>
      </c>
      <c r="CC1117" s="51" t="str">
        <f t="shared" si="1231"/>
        <v/>
      </c>
      <c r="CD1117" s="51" t="str">
        <f t="shared" si="1232"/>
        <v/>
      </c>
      <c r="CE1117" s="51" t="str">
        <f t="shared" si="1248"/>
        <v/>
      </c>
      <c r="CF1117" s="51"/>
      <c r="CH1117" s="53" t="str">
        <f t="shared" si="1249"/>
        <v/>
      </c>
      <c r="CI1117" s="53" t="str">
        <f t="shared" si="1250"/>
        <v/>
      </c>
      <c r="CJ1117" s="54" t="str">
        <f t="shared" si="1251"/>
        <v/>
      </c>
      <c r="CK1117" s="53" t="str">
        <f t="shared" si="1252"/>
        <v/>
      </c>
      <c r="CL1117" s="53" t="str">
        <f t="shared" si="1253"/>
        <v/>
      </c>
      <c r="CM1117" s="53" t="str">
        <f t="shared" si="1254"/>
        <v/>
      </c>
      <c r="CN1117" s="53" t="str">
        <f t="shared" si="1255"/>
        <v/>
      </c>
      <c r="CO1117" s="53" t="str">
        <f t="shared" si="1256"/>
        <v/>
      </c>
      <c r="CP1117" s="53" t="str">
        <f t="shared" si="1257"/>
        <v/>
      </c>
      <c r="CQ1117" s="53" t="str">
        <f t="shared" si="1258"/>
        <v/>
      </c>
      <c r="CR1117" s="53" t="str">
        <f t="shared" si="1259"/>
        <v/>
      </c>
      <c r="CS1117" s="53" t="str">
        <f t="shared" si="1260"/>
        <v/>
      </c>
      <c r="CT1117" s="53" t="str">
        <f t="shared" si="1261"/>
        <v/>
      </c>
      <c r="CU1117" s="53" t="str">
        <f t="shared" si="1270"/>
        <v/>
      </c>
    </row>
    <row r="1118" spans="1:99" hidden="1" x14ac:dyDescent="0.3">
      <c r="A1118" s="40">
        <v>1180</v>
      </c>
      <c r="B1118" s="141"/>
      <c r="C1118" s="142"/>
      <c r="D1118" s="144"/>
      <c r="E1118" s="144"/>
      <c r="F1118" s="312"/>
      <c r="G1118" s="144" t="s">
        <v>141</v>
      </c>
      <c r="H1118" s="314"/>
      <c r="I1118" s="314"/>
      <c r="J1118" s="315" t="str">
        <f t="shared" si="1205"/>
        <v/>
      </c>
      <c r="K1118" s="316" t="str">
        <f t="shared" si="1206"/>
        <v/>
      </c>
      <c r="L1118" s="317" t="str">
        <f t="shared" si="1207"/>
        <v/>
      </c>
      <c r="M1118" s="316" t="str">
        <f t="shared" si="1208"/>
        <v/>
      </c>
      <c r="N1118" s="317" t="str">
        <f t="shared" si="1209"/>
        <v/>
      </c>
      <c r="O1118" s="316" t="str">
        <f t="shared" si="1210"/>
        <v/>
      </c>
      <c r="P1118" s="317" t="str">
        <f t="shared" si="1211"/>
        <v/>
      </c>
      <c r="Q1118" s="318" t="str">
        <f t="shared" si="1212"/>
        <v/>
      </c>
      <c r="R1118" s="319" t="str">
        <f t="shared" si="1213"/>
        <v/>
      </c>
      <c r="S1118" s="318" t="str">
        <f t="shared" si="1214"/>
        <v/>
      </c>
      <c r="T1118" s="317" t="str">
        <f t="shared" si="1215"/>
        <v/>
      </c>
      <c r="U1118" s="318" t="str">
        <f t="shared" si="1216"/>
        <v/>
      </c>
      <c r="V1118" s="319" t="str">
        <f t="shared" si="1217"/>
        <v/>
      </c>
      <c r="W1118" s="318" t="str">
        <f t="shared" si="1218"/>
        <v/>
      </c>
      <c r="X1118" s="319" t="str">
        <f t="shared" si="1219"/>
        <v/>
      </c>
      <c r="Y1118" s="318" t="str">
        <f t="shared" si="1220"/>
        <v/>
      </c>
      <c r="Z1118" s="319" t="str">
        <f t="shared" si="1221"/>
        <v/>
      </c>
      <c r="AA1118" s="317" t="str">
        <f t="shared" si="1222"/>
        <v/>
      </c>
      <c r="AB1118" s="97" t="str">
        <f t="shared" si="1223"/>
        <v/>
      </c>
      <c r="AC1118" s="143" t="str">
        <f t="shared" si="1224"/>
        <v/>
      </c>
      <c r="AD1118" s="143" t="str">
        <f t="shared" si="1263"/>
        <v/>
      </c>
      <c r="AE1118" s="360"/>
      <c r="AF1118" s="360"/>
      <c r="AG1118" s="364"/>
      <c r="AH1118" s="363" t="str">
        <f t="shared" si="1264"/>
        <v/>
      </c>
      <c r="AI1118" s="360"/>
      <c r="AJ1118" s="360"/>
      <c r="AK1118" s="364"/>
      <c r="AL1118" s="365" t="str">
        <f t="shared" si="1265"/>
        <v/>
      </c>
      <c r="AM1118" s="363" t="str">
        <f t="shared" si="1266"/>
        <v/>
      </c>
      <c r="AN1118" s="366" t="str">
        <f t="shared" si="1267"/>
        <v/>
      </c>
      <c r="AO1118" s="360"/>
      <c r="AP1118" s="360"/>
      <c r="AQ1118" s="360" t="str">
        <f t="shared" si="1268"/>
        <v/>
      </c>
      <c r="AR1118" s="348" t="str">
        <f t="shared" si="1225"/>
        <v/>
      </c>
      <c r="AS1118" s="360"/>
      <c r="AT1118" s="348" t="str">
        <f t="shared" si="1226"/>
        <v/>
      </c>
      <c r="AU1118" s="360"/>
      <c r="AV1118" s="348" t="str">
        <f t="shared" si="1227"/>
        <v/>
      </c>
      <c r="AW1118" s="360"/>
      <c r="AX1118" s="348" t="str">
        <f t="shared" si="1228"/>
        <v/>
      </c>
      <c r="AY1118" s="360"/>
      <c r="AZ1118" s="348" t="str">
        <f t="shared" si="1229"/>
        <v/>
      </c>
      <c r="BA1118" s="367"/>
      <c r="BB1118" s="348" t="str">
        <f t="shared" si="1230"/>
        <v/>
      </c>
      <c r="BC1118" s="350" t="str">
        <f t="shared" si="1233"/>
        <v/>
      </c>
      <c r="BD1118" s="350" t="str">
        <f t="shared" si="1234"/>
        <v/>
      </c>
      <c r="BE1118" s="360"/>
      <c r="BF1118" s="361"/>
      <c r="BG1118" s="362" t="str">
        <f t="shared" si="1269"/>
        <v/>
      </c>
      <c r="BH1118" s="354" t="str">
        <f t="shared" si="1235"/>
        <v/>
      </c>
      <c r="BI1118" s="350" t="str">
        <f t="shared" si="1236"/>
        <v/>
      </c>
      <c r="BJ1118" s="113" t="str">
        <f t="shared" si="1237"/>
        <v/>
      </c>
      <c r="BK1118" s="347" t="str">
        <f t="shared" si="1262"/>
        <v/>
      </c>
      <c r="BR1118" s="307"/>
      <c r="BS1118" s="51" t="str">
        <f t="shared" si="1238"/>
        <v/>
      </c>
      <c r="BT1118" s="51" t="str">
        <f t="shared" si="1239"/>
        <v/>
      </c>
      <c r="BU1118" s="51" t="str">
        <f t="shared" si="1240"/>
        <v/>
      </c>
      <c r="BV1118" s="51" t="str">
        <f t="shared" si="1241"/>
        <v/>
      </c>
      <c r="BW1118" s="51" t="str">
        <f t="shared" si="1242"/>
        <v/>
      </c>
      <c r="BX1118" s="51" t="str">
        <f t="shared" si="1243"/>
        <v/>
      </c>
      <c r="BY1118" s="51" t="str">
        <f t="shared" si="1244"/>
        <v/>
      </c>
      <c r="BZ1118" s="51" t="str">
        <f t="shared" si="1245"/>
        <v/>
      </c>
      <c r="CA1118" s="51" t="str">
        <f t="shared" si="1246"/>
        <v/>
      </c>
      <c r="CB1118" s="51" t="str">
        <f t="shared" si="1247"/>
        <v/>
      </c>
      <c r="CC1118" s="51" t="str">
        <f t="shared" si="1231"/>
        <v/>
      </c>
      <c r="CD1118" s="51" t="str">
        <f t="shared" si="1232"/>
        <v/>
      </c>
      <c r="CE1118" s="51" t="str">
        <f t="shared" si="1248"/>
        <v/>
      </c>
      <c r="CF1118" s="51"/>
      <c r="CH1118" s="53" t="str">
        <f t="shared" si="1249"/>
        <v/>
      </c>
      <c r="CI1118" s="53" t="str">
        <f t="shared" si="1250"/>
        <v/>
      </c>
      <c r="CJ1118" s="54" t="str">
        <f t="shared" si="1251"/>
        <v/>
      </c>
      <c r="CK1118" s="53" t="str">
        <f t="shared" si="1252"/>
        <v/>
      </c>
      <c r="CL1118" s="53" t="str">
        <f t="shared" si="1253"/>
        <v/>
      </c>
      <c r="CM1118" s="53" t="str">
        <f t="shared" si="1254"/>
        <v/>
      </c>
      <c r="CN1118" s="53" t="str">
        <f t="shared" si="1255"/>
        <v/>
      </c>
      <c r="CO1118" s="53" t="str">
        <f t="shared" si="1256"/>
        <v/>
      </c>
      <c r="CP1118" s="53" t="str">
        <f t="shared" si="1257"/>
        <v/>
      </c>
      <c r="CQ1118" s="53" t="str">
        <f t="shared" si="1258"/>
        <v/>
      </c>
      <c r="CR1118" s="53" t="str">
        <f t="shared" si="1259"/>
        <v/>
      </c>
      <c r="CS1118" s="53" t="str">
        <f t="shared" si="1260"/>
        <v/>
      </c>
      <c r="CT1118" s="53" t="str">
        <f t="shared" si="1261"/>
        <v/>
      </c>
      <c r="CU1118" s="53" t="str">
        <f t="shared" si="1270"/>
        <v/>
      </c>
    </row>
    <row r="1119" spans="1:99" hidden="1" x14ac:dyDescent="0.3">
      <c r="A1119" s="40">
        <v>1181</v>
      </c>
      <c r="B1119" s="141"/>
      <c r="C1119" s="142"/>
      <c r="D1119" s="144"/>
      <c r="E1119" s="144"/>
      <c r="F1119" s="312"/>
      <c r="G1119" s="144" t="s">
        <v>141</v>
      </c>
      <c r="H1119" s="314"/>
      <c r="I1119" s="314"/>
      <c r="J1119" s="315" t="str">
        <f t="shared" si="1205"/>
        <v/>
      </c>
      <c r="K1119" s="316" t="str">
        <f t="shared" si="1206"/>
        <v/>
      </c>
      <c r="L1119" s="317" t="str">
        <f t="shared" si="1207"/>
        <v/>
      </c>
      <c r="M1119" s="316" t="str">
        <f t="shared" si="1208"/>
        <v/>
      </c>
      <c r="N1119" s="317" t="str">
        <f t="shared" si="1209"/>
        <v/>
      </c>
      <c r="O1119" s="316" t="str">
        <f t="shared" si="1210"/>
        <v/>
      </c>
      <c r="P1119" s="317" t="str">
        <f t="shared" si="1211"/>
        <v/>
      </c>
      <c r="Q1119" s="318" t="str">
        <f t="shared" si="1212"/>
        <v/>
      </c>
      <c r="R1119" s="319" t="str">
        <f t="shared" si="1213"/>
        <v/>
      </c>
      <c r="S1119" s="318" t="str">
        <f t="shared" si="1214"/>
        <v/>
      </c>
      <c r="T1119" s="317" t="str">
        <f t="shared" si="1215"/>
        <v/>
      </c>
      <c r="U1119" s="318" t="str">
        <f t="shared" si="1216"/>
        <v/>
      </c>
      <c r="V1119" s="319" t="str">
        <f t="shared" si="1217"/>
        <v/>
      </c>
      <c r="W1119" s="318" t="str">
        <f t="shared" si="1218"/>
        <v/>
      </c>
      <c r="X1119" s="319" t="str">
        <f t="shared" si="1219"/>
        <v/>
      </c>
      <c r="Y1119" s="318" t="str">
        <f t="shared" si="1220"/>
        <v/>
      </c>
      <c r="Z1119" s="319" t="str">
        <f t="shared" si="1221"/>
        <v/>
      </c>
      <c r="AA1119" s="317" t="str">
        <f t="shared" si="1222"/>
        <v/>
      </c>
      <c r="AB1119" s="97" t="str">
        <f t="shared" si="1223"/>
        <v/>
      </c>
      <c r="AC1119" s="143" t="str">
        <f t="shared" si="1224"/>
        <v/>
      </c>
      <c r="AD1119" s="143" t="str">
        <f t="shared" si="1263"/>
        <v/>
      </c>
      <c r="AE1119" s="360"/>
      <c r="AF1119" s="360"/>
      <c r="AG1119" s="364"/>
      <c r="AH1119" s="363" t="str">
        <f t="shared" si="1264"/>
        <v/>
      </c>
      <c r="AI1119" s="360"/>
      <c r="AJ1119" s="360"/>
      <c r="AK1119" s="364"/>
      <c r="AL1119" s="365" t="str">
        <f t="shared" si="1265"/>
        <v/>
      </c>
      <c r="AM1119" s="363" t="str">
        <f t="shared" si="1266"/>
        <v/>
      </c>
      <c r="AN1119" s="366" t="str">
        <f t="shared" si="1267"/>
        <v/>
      </c>
      <c r="AO1119" s="360"/>
      <c r="AP1119" s="360"/>
      <c r="AQ1119" s="360" t="str">
        <f t="shared" si="1268"/>
        <v/>
      </c>
      <c r="AR1119" s="348" t="str">
        <f t="shared" si="1225"/>
        <v/>
      </c>
      <c r="AS1119" s="360"/>
      <c r="AT1119" s="348" t="str">
        <f t="shared" si="1226"/>
        <v/>
      </c>
      <c r="AU1119" s="360"/>
      <c r="AV1119" s="348" t="str">
        <f t="shared" si="1227"/>
        <v/>
      </c>
      <c r="AW1119" s="360"/>
      <c r="AX1119" s="348" t="str">
        <f t="shared" si="1228"/>
        <v/>
      </c>
      <c r="AY1119" s="360"/>
      <c r="AZ1119" s="348" t="str">
        <f t="shared" si="1229"/>
        <v/>
      </c>
      <c r="BA1119" s="367"/>
      <c r="BB1119" s="348" t="str">
        <f t="shared" si="1230"/>
        <v/>
      </c>
      <c r="BC1119" s="350" t="str">
        <f t="shared" si="1233"/>
        <v/>
      </c>
      <c r="BD1119" s="350" t="str">
        <f t="shared" si="1234"/>
        <v/>
      </c>
      <c r="BE1119" s="360"/>
      <c r="BF1119" s="361"/>
      <c r="BG1119" s="362" t="str">
        <f t="shared" si="1269"/>
        <v/>
      </c>
      <c r="BH1119" s="354" t="str">
        <f t="shared" si="1235"/>
        <v/>
      </c>
      <c r="BI1119" s="350" t="str">
        <f t="shared" si="1236"/>
        <v/>
      </c>
      <c r="BJ1119" s="113" t="str">
        <f t="shared" si="1237"/>
        <v/>
      </c>
      <c r="BK1119" s="347" t="str">
        <f t="shared" si="1262"/>
        <v/>
      </c>
      <c r="BR1119" s="307"/>
      <c r="BS1119" s="51" t="str">
        <f t="shared" si="1238"/>
        <v/>
      </c>
      <c r="BT1119" s="51" t="str">
        <f t="shared" si="1239"/>
        <v/>
      </c>
      <c r="BU1119" s="51" t="str">
        <f t="shared" si="1240"/>
        <v/>
      </c>
      <c r="BV1119" s="51" t="str">
        <f t="shared" si="1241"/>
        <v/>
      </c>
      <c r="BW1119" s="51" t="str">
        <f t="shared" si="1242"/>
        <v/>
      </c>
      <c r="BX1119" s="51" t="str">
        <f t="shared" si="1243"/>
        <v/>
      </c>
      <c r="BY1119" s="51" t="str">
        <f t="shared" si="1244"/>
        <v/>
      </c>
      <c r="BZ1119" s="51" t="str">
        <f t="shared" si="1245"/>
        <v/>
      </c>
      <c r="CA1119" s="51" t="str">
        <f t="shared" si="1246"/>
        <v/>
      </c>
      <c r="CB1119" s="51" t="str">
        <f t="shared" si="1247"/>
        <v/>
      </c>
      <c r="CC1119" s="51" t="str">
        <f t="shared" si="1231"/>
        <v/>
      </c>
      <c r="CD1119" s="51" t="str">
        <f t="shared" si="1232"/>
        <v/>
      </c>
      <c r="CE1119" s="51" t="str">
        <f t="shared" si="1248"/>
        <v/>
      </c>
      <c r="CF1119" s="51"/>
      <c r="CH1119" s="53" t="str">
        <f t="shared" si="1249"/>
        <v/>
      </c>
      <c r="CI1119" s="53" t="str">
        <f t="shared" si="1250"/>
        <v/>
      </c>
      <c r="CJ1119" s="54" t="str">
        <f t="shared" si="1251"/>
        <v/>
      </c>
      <c r="CK1119" s="53" t="str">
        <f t="shared" si="1252"/>
        <v/>
      </c>
      <c r="CL1119" s="53" t="str">
        <f t="shared" si="1253"/>
        <v/>
      </c>
      <c r="CM1119" s="53" t="str">
        <f t="shared" si="1254"/>
        <v/>
      </c>
      <c r="CN1119" s="53" t="str">
        <f t="shared" si="1255"/>
        <v/>
      </c>
      <c r="CO1119" s="53" t="str">
        <f t="shared" si="1256"/>
        <v/>
      </c>
      <c r="CP1119" s="53" t="str">
        <f t="shared" si="1257"/>
        <v/>
      </c>
      <c r="CQ1119" s="53" t="str">
        <f t="shared" si="1258"/>
        <v/>
      </c>
      <c r="CR1119" s="53" t="str">
        <f t="shared" si="1259"/>
        <v/>
      </c>
      <c r="CS1119" s="53" t="str">
        <f t="shared" si="1260"/>
        <v/>
      </c>
      <c r="CT1119" s="53" t="str">
        <f t="shared" si="1261"/>
        <v/>
      </c>
      <c r="CU1119" s="53" t="str">
        <f t="shared" si="1270"/>
        <v/>
      </c>
    </row>
    <row r="1120" spans="1:99" hidden="1" x14ac:dyDescent="0.3">
      <c r="A1120" s="40">
        <v>1182</v>
      </c>
      <c r="B1120" s="141"/>
      <c r="C1120" s="142"/>
      <c r="D1120" s="144"/>
      <c r="E1120" s="144"/>
      <c r="F1120" s="312"/>
      <c r="G1120" s="144" t="s">
        <v>141</v>
      </c>
      <c r="H1120" s="314"/>
      <c r="I1120" s="314"/>
      <c r="J1120" s="315" t="str">
        <f t="shared" si="1205"/>
        <v/>
      </c>
      <c r="K1120" s="316" t="str">
        <f t="shared" si="1206"/>
        <v/>
      </c>
      <c r="L1120" s="317" t="str">
        <f t="shared" si="1207"/>
        <v/>
      </c>
      <c r="M1120" s="316" t="str">
        <f t="shared" si="1208"/>
        <v/>
      </c>
      <c r="N1120" s="317" t="str">
        <f t="shared" si="1209"/>
        <v/>
      </c>
      <c r="O1120" s="316" t="str">
        <f t="shared" si="1210"/>
        <v/>
      </c>
      <c r="P1120" s="317" t="str">
        <f t="shared" si="1211"/>
        <v/>
      </c>
      <c r="Q1120" s="318" t="str">
        <f t="shared" si="1212"/>
        <v/>
      </c>
      <c r="R1120" s="319" t="str">
        <f t="shared" si="1213"/>
        <v/>
      </c>
      <c r="S1120" s="318" t="str">
        <f t="shared" si="1214"/>
        <v/>
      </c>
      <c r="T1120" s="317" t="str">
        <f t="shared" si="1215"/>
        <v/>
      </c>
      <c r="U1120" s="318" t="str">
        <f t="shared" si="1216"/>
        <v/>
      </c>
      <c r="V1120" s="319" t="str">
        <f t="shared" si="1217"/>
        <v/>
      </c>
      <c r="W1120" s="318" t="str">
        <f t="shared" si="1218"/>
        <v/>
      </c>
      <c r="X1120" s="319" t="str">
        <f t="shared" si="1219"/>
        <v/>
      </c>
      <c r="Y1120" s="318" t="str">
        <f t="shared" si="1220"/>
        <v/>
      </c>
      <c r="Z1120" s="319" t="str">
        <f t="shared" si="1221"/>
        <v/>
      </c>
      <c r="AA1120" s="317" t="str">
        <f t="shared" si="1222"/>
        <v/>
      </c>
      <c r="AB1120" s="97" t="str">
        <f t="shared" si="1223"/>
        <v/>
      </c>
      <c r="AC1120" s="143" t="str">
        <f t="shared" si="1224"/>
        <v/>
      </c>
      <c r="AD1120" s="143" t="str">
        <f t="shared" si="1263"/>
        <v/>
      </c>
      <c r="AE1120" s="360"/>
      <c r="AF1120" s="360"/>
      <c r="AG1120" s="364"/>
      <c r="AH1120" s="363" t="str">
        <f t="shared" si="1264"/>
        <v/>
      </c>
      <c r="AI1120" s="360"/>
      <c r="AJ1120" s="360"/>
      <c r="AK1120" s="364"/>
      <c r="AL1120" s="365" t="str">
        <f t="shared" si="1265"/>
        <v/>
      </c>
      <c r="AM1120" s="363" t="str">
        <f t="shared" si="1266"/>
        <v/>
      </c>
      <c r="AN1120" s="366" t="str">
        <f t="shared" si="1267"/>
        <v/>
      </c>
      <c r="AO1120" s="360"/>
      <c r="AP1120" s="360"/>
      <c r="AQ1120" s="360" t="str">
        <f t="shared" si="1268"/>
        <v/>
      </c>
      <c r="AR1120" s="348" t="str">
        <f t="shared" si="1225"/>
        <v/>
      </c>
      <c r="AS1120" s="360"/>
      <c r="AT1120" s="348" t="str">
        <f t="shared" si="1226"/>
        <v/>
      </c>
      <c r="AU1120" s="360"/>
      <c r="AV1120" s="348" t="str">
        <f t="shared" si="1227"/>
        <v/>
      </c>
      <c r="AW1120" s="360"/>
      <c r="AX1120" s="348" t="str">
        <f t="shared" si="1228"/>
        <v/>
      </c>
      <c r="AY1120" s="360"/>
      <c r="AZ1120" s="348" t="str">
        <f t="shared" si="1229"/>
        <v/>
      </c>
      <c r="BA1120" s="367"/>
      <c r="BB1120" s="348" t="str">
        <f t="shared" si="1230"/>
        <v/>
      </c>
      <c r="BC1120" s="350" t="str">
        <f t="shared" si="1233"/>
        <v/>
      </c>
      <c r="BD1120" s="350" t="str">
        <f t="shared" si="1234"/>
        <v/>
      </c>
      <c r="BE1120" s="360"/>
      <c r="BF1120" s="361"/>
      <c r="BG1120" s="362" t="str">
        <f t="shared" si="1269"/>
        <v/>
      </c>
      <c r="BH1120" s="354" t="str">
        <f t="shared" si="1235"/>
        <v/>
      </c>
      <c r="BI1120" s="350" t="str">
        <f t="shared" si="1236"/>
        <v/>
      </c>
      <c r="BJ1120" s="113" t="str">
        <f t="shared" si="1237"/>
        <v/>
      </c>
      <c r="BK1120" s="347" t="str">
        <f t="shared" si="1262"/>
        <v/>
      </c>
      <c r="BR1120" s="307"/>
      <c r="BS1120" s="51" t="str">
        <f t="shared" si="1238"/>
        <v/>
      </c>
      <c r="BT1120" s="51" t="str">
        <f t="shared" si="1239"/>
        <v/>
      </c>
      <c r="BU1120" s="51" t="str">
        <f t="shared" si="1240"/>
        <v/>
      </c>
      <c r="BV1120" s="51" t="str">
        <f t="shared" si="1241"/>
        <v/>
      </c>
      <c r="BW1120" s="51" t="str">
        <f t="shared" si="1242"/>
        <v/>
      </c>
      <c r="BX1120" s="51" t="str">
        <f t="shared" si="1243"/>
        <v/>
      </c>
      <c r="BY1120" s="51" t="str">
        <f t="shared" si="1244"/>
        <v/>
      </c>
      <c r="BZ1120" s="51" t="str">
        <f t="shared" si="1245"/>
        <v/>
      </c>
      <c r="CA1120" s="51" t="str">
        <f t="shared" si="1246"/>
        <v/>
      </c>
      <c r="CB1120" s="51" t="str">
        <f t="shared" si="1247"/>
        <v/>
      </c>
      <c r="CC1120" s="51" t="str">
        <f t="shared" si="1231"/>
        <v/>
      </c>
      <c r="CD1120" s="51" t="str">
        <f t="shared" si="1232"/>
        <v/>
      </c>
      <c r="CE1120" s="51" t="str">
        <f t="shared" si="1248"/>
        <v/>
      </c>
      <c r="CF1120" s="51"/>
      <c r="CH1120" s="53" t="str">
        <f t="shared" si="1249"/>
        <v/>
      </c>
      <c r="CI1120" s="53" t="str">
        <f t="shared" si="1250"/>
        <v/>
      </c>
      <c r="CJ1120" s="54" t="str">
        <f t="shared" si="1251"/>
        <v/>
      </c>
      <c r="CK1120" s="53" t="str">
        <f t="shared" si="1252"/>
        <v/>
      </c>
      <c r="CL1120" s="53" t="str">
        <f t="shared" si="1253"/>
        <v/>
      </c>
      <c r="CM1120" s="53" t="str">
        <f t="shared" si="1254"/>
        <v/>
      </c>
      <c r="CN1120" s="53" t="str">
        <f t="shared" si="1255"/>
        <v/>
      </c>
      <c r="CO1120" s="53" t="str">
        <f t="shared" si="1256"/>
        <v/>
      </c>
      <c r="CP1120" s="53" t="str">
        <f t="shared" si="1257"/>
        <v/>
      </c>
      <c r="CQ1120" s="53" t="str">
        <f t="shared" si="1258"/>
        <v/>
      </c>
      <c r="CR1120" s="53" t="str">
        <f t="shared" si="1259"/>
        <v/>
      </c>
      <c r="CS1120" s="53" t="str">
        <f t="shared" si="1260"/>
        <v/>
      </c>
      <c r="CT1120" s="53" t="str">
        <f t="shared" si="1261"/>
        <v/>
      </c>
      <c r="CU1120" s="53" t="str">
        <f t="shared" si="1270"/>
        <v/>
      </c>
    </row>
    <row r="1121" spans="1:99" hidden="1" x14ac:dyDescent="0.3">
      <c r="A1121" s="40">
        <v>1183</v>
      </c>
      <c r="B1121" s="141"/>
      <c r="C1121" s="142"/>
      <c r="D1121" s="144"/>
      <c r="E1121" s="144"/>
      <c r="F1121" s="312"/>
      <c r="G1121" s="144" t="s">
        <v>141</v>
      </c>
      <c r="H1121" s="314"/>
      <c r="I1121" s="314"/>
      <c r="J1121" s="315" t="str">
        <f t="shared" si="1205"/>
        <v/>
      </c>
      <c r="K1121" s="316" t="str">
        <f t="shared" si="1206"/>
        <v/>
      </c>
      <c r="L1121" s="317" t="str">
        <f t="shared" si="1207"/>
        <v/>
      </c>
      <c r="M1121" s="316" t="str">
        <f t="shared" si="1208"/>
        <v/>
      </c>
      <c r="N1121" s="317" t="str">
        <f t="shared" si="1209"/>
        <v/>
      </c>
      <c r="O1121" s="316" t="str">
        <f t="shared" si="1210"/>
        <v/>
      </c>
      <c r="P1121" s="317" t="str">
        <f t="shared" si="1211"/>
        <v/>
      </c>
      <c r="Q1121" s="318" t="str">
        <f t="shared" si="1212"/>
        <v/>
      </c>
      <c r="R1121" s="319" t="str">
        <f t="shared" si="1213"/>
        <v/>
      </c>
      <c r="S1121" s="318" t="str">
        <f t="shared" si="1214"/>
        <v/>
      </c>
      <c r="T1121" s="317" t="str">
        <f t="shared" si="1215"/>
        <v/>
      </c>
      <c r="U1121" s="318" t="str">
        <f t="shared" si="1216"/>
        <v/>
      </c>
      <c r="V1121" s="319" t="str">
        <f t="shared" si="1217"/>
        <v/>
      </c>
      <c r="W1121" s="318" t="str">
        <f t="shared" si="1218"/>
        <v/>
      </c>
      <c r="X1121" s="319" t="str">
        <f t="shared" si="1219"/>
        <v/>
      </c>
      <c r="Y1121" s="318" t="str">
        <f t="shared" si="1220"/>
        <v/>
      </c>
      <c r="Z1121" s="319" t="str">
        <f t="shared" si="1221"/>
        <v/>
      </c>
      <c r="AA1121" s="317" t="str">
        <f t="shared" si="1222"/>
        <v/>
      </c>
      <c r="AB1121" s="97" t="str">
        <f t="shared" si="1223"/>
        <v/>
      </c>
      <c r="AC1121" s="143" t="str">
        <f t="shared" si="1224"/>
        <v/>
      </c>
      <c r="AD1121" s="143" t="str">
        <f t="shared" si="1263"/>
        <v/>
      </c>
      <c r="AE1121" s="360"/>
      <c r="AF1121" s="360"/>
      <c r="AG1121" s="364"/>
      <c r="AH1121" s="363" t="str">
        <f t="shared" si="1264"/>
        <v/>
      </c>
      <c r="AI1121" s="360"/>
      <c r="AJ1121" s="360"/>
      <c r="AK1121" s="364"/>
      <c r="AL1121" s="365" t="str">
        <f t="shared" si="1265"/>
        <v/>
      </c>
      <c r="AM1121" s="363" t="str">
        <f t="shared" si="1266"/>
        <v/>
      </c>
      <c r="AN1121" s="366" t="str">
        <f t="shared" si="1267"/>
        <v/>
      </c>
      <c r="AO1121" s="360"/>
      <c r="AP1121" s="360"/>
      <c r="AQ1121" s="360" t="str">
        <f t="shared" si="1268"/>
        <v/>
      </c>
      <c r="AR1121" s="348" t="str">
        <f t="shared" si="1225"/>
        <v/>
      </c>
      <c r="AS1121" s="360"/>
      <c r="AT1121" s="348" t="str">
        <f t="shared" si="1226"/>
        <v/>
      </c>
      <c r="AU1121" s="360"/>
      <c r="AV1121" s="348" t="str">
        <f t="shared" si="1227"/>
        <v/>
      </c>
      <c r="AW1121" s="360"/>
      <c r="AX1121" s="348" t="str">
        <f t="shared" si="1228"/>
        <v/>
      </c>
      <c r="AY1121" s="360"/>
      <c r="AZ1121" s="348" t="str">
        <f t="shared" si="1229"/>
        <v/>
      </c>
      <c r="BA1121" s="367"/>
      <c r="BB1121" s="348" t="str">
        <f t="shared" si="1230"/>
        <v/>
      </c>
      <c r="BC1121" s="350" t="str">
        <f t="shared" si="1233"/>
        <v/>
      </c>
      <c r="BD1121" s="350" t="str">
        <f t="shared" si="1234"/>
        <v/>
      </c>
      <c r="BE1121" s="360"/>
      <c r="BF1121" s="361"/>
      <c r="BG1121" s="362" t="str">
        <f t="shared" si="1269"/>
        <v/>
      </c>
      <c r="BH1121" s="354" t="str">
        <f t="shared" si="1235"/>
        <v/>
      </c>
      <c r="BI1121" s="350" t="str">
        <f t="shared" si="1236"/>
        <v/>
      </c>
      <c r="BJ1121" s="113" t="str">
        <f t="shared" si="1237"/>
        <v/>
      </c>
      <c r="BK1121" s="347" t="str">
        <f t="shared" si="1262"/>
        <v/>
      </c>
      <c r="BR1121" s="307"/>
      <c r="BS1121" s="51" t="str">
        <f t="shared" si="1238"/>
        <v/>
      </c>
      <c r="BT1121" s="51" t="str">
        <f t="shared" si="1239"/>
        <v/>
      </c>
      <c r="BU1121" s="51" t="str">
        <f t="shared" si="1240"/>
        <v/>
      </c>
      <c r="BV1121" s="51" t="str">
        <f t="shared" si="1241"/>
        <v/>
      </c>
      <c r="BW1121" s="51" t="str">
        <f t="shared" si="1242"/>
        <v/>
      </c>
      <c r="BX1121" s="51" t="str">
        <f t="shared" si="1243"/>
        <v/>
      </c>
      <c r="BY1121" s="51" t="str">
        <f t="shared" si="1244"/>
        <v/>
      </c>
      <c r="BZ1121" s="51" t="str">
        <f t="shared" si="1245"/>
        <v/>
      </c>
      <c r="CA1121" s="51" t="str">
        <f t="shared" si="1246"/>
        <v/>
      </c>
      <c r="CB1121" s="51" t="str">
        <f t="shared" si="1247"/>
        <v/>
      </c>
      <c r="CC1121" s="51" t="str">
        <f t="shared" si="1231"/>
        <v/>
      </c>
      <c r="CD1121" s="51" t="str">
        <f t="shared" si="1232"/>
        <v/>
      </c>
      <c r="CE1121" s="51" t="str">
        <f t="shared" si="1248"/>
        <v/>
      </c>
      <c r="CF1121" s="51"/>
      <c r="CH1121" s="53" t="str">
        <f t="shared" si="1249"/>
        <v/>
      </c>
      <c r="CI1121" s="53" t="str">
        <f t="shared" si="1250"/>
        <v/>
      </c>
      <c r="CJ1121" s="54" t="str">
        <f t="shared" si="1251"/>
        <v/>
      </c>
      <c r="CK1121" s="53" t="str">
        <f t="shared" si="1252"/>
        <v/>
      </c>
      <c r="CL1121" s="53" t="str">
        <f t="shared" si="1253"/>
        <v/>
      </c>
      <c r="CM1121" s="53" t="str">
        <f t="shared" si="1254"/>
        <v/>
      </c>
      <c r="CN1121" s="53" t="str">
        <f t="shared" si="1255"/>
        <v/>
      </c>
      <c r="CO1121" s="53" t="str">
        <f t="shared" si="1256"/>
        <v/>
      </c>
      <c r="CP1121" s="53" t="str">
        <f t="shared" si="1257"/>
        <v/>
      </c>
      <c r="CQ1121" s="53" t="str">
        <f t="shared" si="1258"/>
        <v/>
      </c>
      <c r="CR1121" s="53" t="str">
        <f t="shared" si="1259"/>
        <v/>
      </c>
      <c r="CS1121" s="53" t="str">
        <f t="shared" si="1260"/>
        <v/>
      </c>
      <c r="CT1121" s="53" t="str">
        <f t="shared" si="1261"/>
        <v/>
      </c>
      <c r="CU1121" s="53" t="str">
        <f t="shared" si="1270"/>
        <v/>
      </c>
    </row>
    <row r="1122" spans="1:99" hidden="1" x14ac:dyDescent="0.3">
      <c r="A1122" s="40">
        <v>1184</v>
      </c>
      <c r="B1122" s="141"/>
      <c r="C1122" s="142"/>
      <c r="D1122" s="144"/>
      <c r="E1122" s="144"/>
      <c r="F1122" s="312"/>
      <c r="G1122" s="144" t="s">
        <v>141</v>
      </c>
      <c r="H1122" s="314"/>
      <c r="I1122" s="314"/>
      <c r="J1122" s="315" t="str">
        <f t="shared" si="1205"/>
        <v/>
      </c>
      <c r="K1122" s="316" t="str">
        <f t="shared" si="1206"/>
        <v/>
      </c>
      <c r="L1122" s="317" t="str">
        <f t="shared" si="1207"/>
        <v/>
      </c>
      <c r="M1122" s="316" t="str">
        <f t="shared" si="1208"/>
        <v/>
      </c>
      <c r="N1122" s="317" t="str">
        <f t="shared" si="1209"/>
        <v/>
      </c>
      <c r="O1122" s="316" t="str">
        <f t="shared" si="1210"/>
        <v/>
      </c>
      <c r="P1122" s="317" t="str">
        <f t="shared" si="1211"/>
        <v/>
      </c>
      <c r="Q1122" s="318" t="str">
        <f t="shared" si="1212"/>
        <v/>
      </c>
      <c r="R1122" s="319" t="str">
        <f t="shared" si="1213"/>
        <v/>
      </c>
      <c r="S1122" s="318" t="str">
        <f t="shared" si="1214"/>
        <v/>
      </c>
      <c r="T1122" s="317" t="str">
        <f t="shared" si="1215"/>
        <v/>
      </c>
      <c r="U1122" s="318" t="str">
        <f t="shared" si="1216"/>
        <v/>
      </c>
      <c r="V1122" s="319" t="str">
        <f t="shared" si="1217"/>
        <v/>
      </c>
      <c r="W1122" s="318" t="str">
        <f t="shared" si="1218"/>
        <v/>
      </c>
      <c r="X1122" s="319" t="str">
        <f t="shared" si="1219"/>
        <v/>
      </c>
      <c r="Y1122" s="318" t="str">
        <f t="shared" si="1220"/>
        <v/>
      </c>
      <c r="Z1122" s="319" t="str">
        <f t="shared" si="1221"/>
        <v/>
      </c>
      <c r="AA1122" s="317" t="str">
        <f t="shared" si="1222"/>
        <v/>
      </c>
      <c r="AB1122" s="97" t="str">
        <f t="shared" si="1223"/>
        <v/>
      </c>
      <c r="AC1122" s="143" t="str">
        <f t="shared" si="1224"/>
        <v/>
      </c>
      <c r="AD1122" s="143" t="str">
        <f t="shared" si="1263"/>
        <v/>
      </c>
      <c r="AE1122" s="360"/>
      <c r="AF1122" s="360"/>
      <c r="AG1122" s="364"/>
      <c r="AH1122" s="363" t="str">
        <f t="shared" si="1264"/>
        <v/>
      </c>
      <c r="AI1122" s="360"/>
      <c r="AJ1122" s="360"/>
      <c r="AK1122" s="364"/>
      <c r="AL1122" s="365" t="str">
        <f t="shared" si="1265"/>
        <v/>
      </c>
      <c r="AM1122" s="363" t="str">
        <f t="shared" si="1266"/>
        <v/>
      </c>
      <c r="AN1122" s="366" t="str">
        <f t="shared" si="1267"/>
        <v/>
      </c>
      <c r="AO1122" s="360"/>
      <c r="AP1122" s="360"/>
      <c r="AQ1122" s="360" t="str">
        <f t="shared" si="1268"/>
        <v/>
      </c>
      <c r="AR1122" s="348" t="str">
        <f t="shared" si="1225"/>
        <v/>
      </c>
      <c r="AS1122" s="360"/>
      <c r="AT1122" s="348" t="str">
        <f t="shared" si="1226"/>
        <v/>
      </c>
      <c r="AU1122" s="360"/>
      <c r="AV1122" s="348" t="str">
        <f t="shared" si="1227"/>
        <v/>
      </c>
      <c r="AW1122" s="360"/>
      <c r="AX1122" s="348" t="str">
        <f t="shared" si="1228"/>
        <v/>
      </c>
      <c r="AY1122" s="360"/>
      <c r="AZ1122" s="348" t="str">
        <f t="shared" si="1229"/>
        <v/>
      </c>
      <c r="BA1122" s="367"/>
      <c r="BB1122" s="348" t="str">
        <f t="shared" si="1230"/>
        <v/>
      </c>
      <c r="BC1122" s="350" t="str">
        <f t="shared" si="1233"/>
        <v/>
      </c>
      <c r="BD1122" s="350" t="str">
        <f t="shared" si="1234"/>
        <v/>
      </c>
      <c r="BE1122" s="360"/>
      <c r="BF1122" s="361"/>
      <c r="BG1122" s="362" t="str">
        <f t="shared" si="1269"/>
        <v/>
      </c>
      <c r="BH1122" s="354" t="str">
        <f t="shared" si="1235"/>
        <v/>
      </c>
      <c r="BI1122" s="350" t="str">
        <f t="shared" si="1236"/>
        <v/>
      </c>
      <c r="BJ1122" s="113" t="str">
        <f t="shared" si="1237"/>
        <v/>
      </c>
      <c r="BK1122" s="347" t="str">
        <f t="shared" si="1262"/>
        <v/>
      </c>
      <c r="BR1122" s="307"/>
      <c r="BS1122" s="51" t="str">
        <f t="shared" si="1238"/>
        <v/>
      </c>
      <c r="BT1122" s="51" t="str">
        <f t="shared" si="1239"/>
        <v/>
      </c>
      <c r="BU1122" s="51" t="str">
        <f t="shared" si="1240"/>
        <v/>
      </c>
      <c r="BV1122" s="51" t="str">
        <f t="shared" si="1241"/>
        <v/>
      </c>
      <c r="BW1122" s="51" t="str">
        <f t="shared" si="1242"/>
        <v/>
      </c>
      <c r="BX1122" s="51" t="str">
        <f t="shared" si="1243"/>
        <v/>
      </c>
      <c r="BY1122" s="51" t="str">
        <f t="shared" si="1244"/>
        <v/>
      </c>
      <c r="BZ1122" s="51" t="str">
        <f t="shared" si="1245"/>
        <v/>
      </c>
      <c r="CA1122" s="51" t="str">
        <f t="shared" si="1246"/>
        <v/>
      </c>
      <c r="CB1122" s="51" t="str">
        <f t="shared" si="1247"/>
        <v/>
      </c>
      <c r="CC1122" s="51" t="str">
        <f t="shared" si="1231"/>
        <v/>
      </c>
      <c r="CD1122" s="51" t="str">
        <f t="shared" si="1232"/>
        <v/>
      </c>
      <c r="CE1122" s="51" t="str">
        <f t="shared" si="1248"/>
        <v/>
      </c>
      <c r="CF1122" s="51"/>
      <c r="CH1122" s="53" t="str">
        <f t="shared" si="1249"/>
        <v/>
      </c>
      <c r="CI1122" s="53" t="str">
        <f t="shared" si="1250"/>
        <v/>
      </c>
      <c r="CJ1122" s="54" t="str">
        <f t="shared" si="1251"/>
        <v/>
      </c>
      <c r="CK1122" s="53" t="str">
        <f t="shared" si="1252"/>
        <v/>
      </c>
      <c r="CL1122" s="53" t="str">
        <f t="shared" si="1253"/>
        <v/>
      </c>
      <c r="CM1122" s="53" t="str">
        <f t="shared" si="1254"/>
        <v/>
      </c>
      <c r="CN1122" s="53" t="str">
        <f t="shared" si="1255"/>
        <v/>
      </c>
      <c r="CO1122" s="53" t="str">
        <f t="shared" si="1256"/>
        <v/>
      </c>
      <c r="CP1122" s="53" t="str">
        <f t="shared" si="1257"/>
        <v/>
      </c>
      <c r="CQ1122" s="53" t="str">
        <f t="shared" si="1258"/>
        <v/>
      </c>
      <c r="CR1122" s="53" t="str">
        <f t="shared" si="1259"/>
        <v/>
      </c>
      <c r="CS1122" s="53" t="str">
        <f t="shared" si="1260"/>
        <v/>
      </c>
      <c r="CT1122" s="53" t="str">
        <f t="shared" si="1261"/>
        <v/>
      </c>
      <c r="CU1122" s="53" t="str">
        <f t="shared" si="1270"/>
        <v/>
      </c>
    </row>
    <row r="1123" spans="1:99" hidden="1" x14ac:dyDescent="0.3">
      <c r="A1123" s="40">
        <v>1185</v>
      </c>
      <c r="B1123" s="141"/>
      <c r="C1123" s="142"/>
      <c r="D1123" s="144"/>
      <c r="E1123" s="144"/>
      <c r="F1123" s="312"/>
      <c r="G1123" s="144" t="s">
        <v>141</v>
      </c>
      <c r="H1123" s="314"/>
      <c r="I1123" s="314"/>
      <c r="J1123" s="315" t="str">
        <f t="shared" si="1205"/>
        <v/>
      </c>
      <c r="K1123" s="316" t="str">
        <f t="shared" si="1206"/>
        <v/>
      </c>
      <c r="L1123" s="317" t="str">
        <f t="shared" si="1207"/>
        <v/>
      </c>
      <c r="M1123" s="316" t="str">
        <f t="shared" si="1208"/>
        <v/>
      </c>
      <c r="N1123" s="317" t="str">
        <f t="shared" si="1209"/>
        <v/>
      </c>
      <c r="O1123" s="316" t="str">
        <f t="shared" si="1210"/>
        <v/>
      </c>
      <c r="P1123" s="317" t="str">
        <f t="shared" si="1211"/>
        <v/>
      </c>
      <c r="Q1123" s="318" t="str">
        <f t="shared" si="1212"/>
        <v/>
      </c>
      <c r="R1123" s="319" t="str">
        <f t="shared" si="1213"/>
        <v/>
      </c>
      <c r="S1123" s="318" t="str">
        <f t="shared" si="1214"/>
        <v/>
      </c>
      <c r="T1123" s="317" t="str">
        <f t="shared" si="1215"/>
        <v/>
      </c>
      <c r="U1123" s="318" t="str">
        <f t="shared" si="1216"/>
        <v/>
      </c>
      <c r="V1123" s="319" t="str">
        <f t="shared" si="1217"/>
        <v/>
      </c>
      <c r="W1123" s="318" t="str">
        <f t="shared" si="1218"/>
        <v/>
      </c>
      <c r="X1123" s="319" t="str">
        <f t="shared" si="1219"/>
        <v/>
      </c>
      <c r="Y1123" s="318" t="str">
        <f t="shared" si="1220"/>
        <v/>
      </c>
      <c r="Z1123" s="319" t="str">
        <f t="shared" si="1221"/>
        <v/>
      </c>
      <c r="AA1123" s="317" t="str">
        <f t="shared" si="1222"/>
        <v/>
      </c>
      <c r="AB1123" s="97" t="str">
        <f t="shared" si="1223"/>
        <v/>
      </c>
      <c r="AC1123" s="143" t="str">
        <f t="shared" si="1224"/>
        <v/>
      </c>
      <c r="AD1123" s="143" t="str">
        <f t="shared" si="1263"/>
        <v/>
      </c>
      <c r="AE1123" s="360"/>
      <c r="AF1123" s="360"/>
      <c r="AG1123" s="364"/>
      <c r="AH1123" s="363" t="str">
        <f t="shared" si="1264"/>
        <v/>
      </c>
      <c r="AI1123" s="360"/>
      <c r="AJ1123" s="360"/>
      <c r="AK1123" s="364"/>
      <c r="AL1123" s="365" t="str">
        <f t="shared" si="1265"/>
        <v/>
      </c>
      <c r="AM1123" s="363" t="str">
        <f t="shared" si="1266"/>
        <v/>
      </c>
      <c r="AN1123" s="366" t="str">
        <f t="shared" si="1267"/>
        <v/>
      </c>
      <c r="AO1123" s="360"/>
      <c r="AP1123" s="360"/>
      <c r="AQ1123" s="360" t="str">
        <f t="shared" si="1268"/>
        <v/>
      </c>
      <c r="AR1123" s="348" t="str">
        <f t="shared" si="1225"/>
        <v/>
      </c>
      <c r="AS1123" s="360"/>
      <c r="AT1123" s="348" t="str">
        <f t="shared" si="1226"/>
        <v/>
      </c>
      <c r="AU1123" s="360"/>
      <c r="AV1123" s="348" t="str">
        <f t="shared" si="1227"/>
        <v/>
      </c>
      <c r="AW1123" s="360"/>
      <c r="AX1123" s="348" t="str">
        <f t="shared" si="1228"/>
        <v/>
      </c>
      <c r="AY1123" s="360"/>
      <c r="AZ1123" s="348" t="str">
        <f t="shared" si="1229"/>
        <v/>
      </c>
      <c r="BA1123" s="367"/>
      <c r="BB1123" s="348" t="str">
        <f t="shared" si="1230"/>
        <v/>
      </c>
      <c r="BC1123" s="350" t="str">
        <f t="shared" si="1233"/>
        <v/>
      </c>
      <c r="BD1123" s="350" t="str">
        <f t="shared" si="1234"/>
        <v/>
      </c>
      <c r="BE1123" s="360"/>
      <c r="BF1123" s="361"/>
      <c r="BG1123" s="362" t="str">
        <f t="shared" si="1269"/>
        <v/>
      </c>
      <c r="BH1123" s="354" t="str">
        <f t="shared" si="1235"/>
        <v/>
      </c>
      <c r="BI1123" s="350" t="str">
        <f t="shared" si="1236"/>
        <v/>
      </c>
      <c r="BJ1123" s="113" t="str">
        <f t="shared" si="1237"/>
        <v/>
      </c>
      <c r="BK1123" s="347" t="str">
        <f t="shared" si="1262"/>
        <v/>
      </c>
      <c r="BR1123" s="307"/>
      <c r="BS1123" s="51" t="str">
        <f t="shared" si="1238"/>
        <v/>
      </c>
      <c r="BT1123" s="51" t="str">
        <f t="shared" si="1239"/>
        <v/>
      </c>
      <c r="BU1123" s="51" t="str">
        <f t="shared" si="1240"/>
        <v/>
      </c>
      <c r="BV1123" s="51" t="str">
        <f t="shared" si="1241"/>
        <v/>
      </c>
      <c r="BW1123" s="51" t="str">
        <f t="shared" si="1242"/>
        <v/>
      </c>
      <c r="BX1123" s="51" t="str">
        <f t="shared" si="1243"/>
        <v/>
      </c>
      <c r="BY1123" s="51" t="str">
        <f t="shared" si="1244"/>
        <v/>
      </c>
      <c r="BZ1123" s="51" t="str">
        <f t="shared" si="1245"/>
        <v/>
      </c>
      <c r="CA1123" s="51" t="str">
        <f t="shared" si="1246"/>
        <v/>
      </c>
      <c r="CB1123" s="51" t="str">
        <f t="shared" si="1247"/>
        <v/>
      </c>
      <c r="CC1123" s="51" t="str">
        <f t="shared" si="1231"/>
        <v/>
      </c>
      <c r="CD1123" s="51" t="str">
        <f t="shared" si="1232"/>
        <v/>
      </c>
      <c r="CE1123" s="51" t="str">
        <f t="shared" si="1248"/>
        <v/>
      </c>
      <c r="CF1123" s="51"/>
      <c r="CH1123" s="53" t="str">
        <f t="shared" si="1249"/>
        <v/>
      </c>
      <c r="CI1123" s="53" t="str">
        <f t="shared" si="1250"/>
        <v/>
      </c>
      <c r="CJ1123" s="54" t="str">
        <f t="shared" si="1251"/>
        <v/>
      </c>
      <c r="CK1123" s="53" t="str">
        <f t="shared" si="1252"/>
        <v/>
      </c>
      <c r="CL1123" s="53" t="str">
        <f t="shared" si="1253"/>
        <v/>
      </c>
      <c r="CM1123" s="53" t="str">
        <f t="shared" si="1254"/>
        <v/>
      </c>
      <c r="CN1123" s="53" t="str">
        <f t="shared" si="1255"/>
        <v/>
      </c>
      <c r="CO1123" s="53" t="str">
        <f t="shared" si="1256"/>
        <v/>
      </c>
      <c r="CP1123" s="53" t="str">
        <f t="shared" si="1257"/>
        <v/>
      </c>
      <c r="CQ1123" s="53" t="str">
        <f t="shared" si="1258"/>
        <v/>
      </c>
      <c r="CR1123" s="53" t="str">
        <f t="shared" si="1259"/>
        <v/>
      </c>
      <c r="CS1123" s="53" t="str">
        <f t="shared" si="1260"/>
        <v/>
      </c>
      <c r="CT1123" s="53" t="str">
        <f t="shared" si="1261"/>
        <v/>
      </c>
      <c r="CU1123" s="53" t="str">
        <f t="shared" si="1270"/>
        <v/>
      </c>
    </row>
    <row r="1124" spans="1:99" hidden="1" x14ac:dyDescent="0.3">
      <c r="A1124" s="40">
        <v>1186</v>
      </c>
      <c r="B1124" s="141"/>
      <c r="C1124" s="142"/>
      <c r="D1124" s="144"/>
      <c r="E1124" s="144"/>
      <c r="F1124" s="312"/>
      <c r="G1124" s="144" t="s">
        <v>141</v>
      </c>
      <c r="H1124" s="314"/>
      <c r="I1124" s="314"/>
      <c r="J1124" s="315" t="str">
        <f t="shared" si="1205"/>
        <v/>
      </c>
      <c r="K1124" s="316" t="str">
        <f t="shared" si="1206"/>
        <v/>
      </c>
      <c r="L1124" s="317" t="str">
        <f t="shared" si="1207"/>
        <v/>
      </c>
      <c r="M1124" s="316" t="str">
        <f t="shared" si="1208"/>
        <v/>
      </c>
      <c r="N1124" s="317" t="str">
        <f t="shared" si="1209"/>
        <v/>
      </c>
      <c r="O1124" s="316" t="str">
        <f t="shared" si="1210"/>
        <v/>
      </c>
      <c r="P1124" s="317" t="str">
        <f t="shared" si="1211"/>
        <v/>
      </c>
      <c r="Q1124" s="318" t="str">
        <f t="shared" si="1212"/>
        <v/>
      </c>
      <c r="R1124" s="319" t="str">
        <f t="shared" si="1213"/>
        <v/>
      </c>
      <c r="S1124" s="318" t="str">
        <f t="shared" si="1214"/>
        <v/>
      </c>
      <c r="T1124" s="317" t="str">
        <f t="shared" si="1215"/>
        <v/>
      </c>
      <c r="U1124" s="318" t="str">
        <f t="shared" si="1216"/>
        <v/>
      </c>
      <c r="V1124" s="319" t="str">
        <f t="shared" si="1217"/>
        <v/>
      </c>
      <c r="W1124" s="318" t="str">
        <f t="shared" si="1218"/>
        <v/>
      </c>
      <c r="X1124" s="319" t="str">
        <f t="shared" si="1219"/>
        <v/>
      </c>
      <c r="Y1124" s="318" t="str">
        <f t="shared" si="1220"/>
        <v/>
      </c>
      <c r="Z1124" s="319" t="str">
        <f t="shared" si="1221"/>
        <v/>
      </c>
      <c r="AA1124" s="317" t="str">
        <f t="shared" si="1222"/>
        <v/>
      </c>
      <c r="AB1124" s="97" t="str">
        <f t="shared" si="1223"/>
        <v/>
      </c>
      <c r="AC1124" s="143" t="str">
        <f t="shared" si="1224"/>
        <v/>
      </c>
      <c r="AD1124" s="143" t="str">
        <f t="shared" si="1263"/>
        <v/>
      </c>
      <c r="AE1124" s="360"/>
      <c r="AF1124" s="360"/>
      <c r="AG1124" s="364"/>
      <c r="AH1124" s="363" t="str">
        <f t="shared" si="1264"/>
        <v/>
      </c>
      <c r="AI1124" s="360"/>
      <c r="AJ1124" s="360"/>
      <c r="AK1124" s="364"/>
      <c r="AL1124" s="365" t="str">
        <f t="shared" si="1265"/>
        <v/>
      </c>
      <c r="AM1124" s="363" t="str">
        <f t="shared" si="1266"/>
        <v/>
      </c>
      <c r="AN1124" s="366" t="str">
        <f t="shared" si="1267"/>
        <v/>
      </c>
      <c r="AO1124" s="360"/>
      <c r="AP1124" s="360"/>
      <c r="AQ1124" s="360" t="str">
        <f t="shared" si="1268"/>
        <v/>
      </c>
      <c r="AR1124" s="348" t="str">
        <f t="shared" si="1225"/>
        <v/>
      </c>
      <c r="AS1124" s="360"/>
      <c r="AT1124" s="348" t="str">
        <f t="shared" si="1226"/>
        <v/>
      </c>
      <c r="AU1124" s="360"/>
      <c r="AV1124" s="348" t="str">
        <f t="shared" si="1227"/>
        <v/>
      </c>
      <c r="AW1124" s="360"/>
      <c r="AX1124" s="348" t="str">
        <f t="shared" si="1228"/>
        <v/>
      </c>
      <c r="AY1124" s="360"/>
      <c r="AZ1124" s="348" t="str">
        <f t="shared" si="1229"/>
        <v/>
      </c>
      <c r="BA1124" s="367"/>
      <c r="BB1124" s="348" t="str">
        <f t="shared" si="1230"/>
        <v/>
      </c>
      <c r="BC1124" s="350" t="str">
        <f t="shared" si="1233"/>
        <v/>
      </c>
      <c r="BD1124" s="350" t="str">
        <f t="shared" si="1234"/>
        <v/>
      </c>
      <c r="BE1124" s="360"/>
      <c r="BF1124" s="361"/>
      <c r="BG1124" s="362" t="str">
        <f t="shared" si="1269"/>
        <v/>
      </c>
      <c r="BH1124" s="354" t="str">
        <f t="shared" si="1235"/>
        <v/>
      </c>
      <c r="BI1124" s="350" t="str">
        <f t="shared" si="1236"/>
        <v/>
      </c>
      <c r="BJ1124" s="113" t="str">
        <f t="shared" si="1237"/>
        <v/>
      </c>
      <c r="BK1124" s="347" t="str">
        <f t="shared" si="1262"/>
        <v/>
      </c>
      <c r="BR1124" s="307"/>
      <c r="BS1124" s="51" t="str">
        <f t="shared" si="1238"/>
        <v/>
      </c>
      <c r="BT1124" s="51" t="str">
        <f t="shared" si="1239"/>
        <v/>
      </c>
      <c r="BU1124" s="51" t="str">
        <f t="shared" si="1240"/>
        <v/>
      </c>
      <c r="BV1124" s="51" t="str">
        <f t="shared" si="1241"/>
        <v/>
      </c>
      <c r="BW1124" s="51" t="str">
        <f t="shared" si="1242"/>
        <v/>
      </c>
      <c r="BX1124" s="51" t="str">
        <f t="shared" si="1243"/>
        <v/>
      </c>
      <c r="BY1124" s="51" t="str">
        <f t="shared" si="1244"/>
        <v/>
      </c>
      <c r="BZ1124" s="51" t="str">
        <f t="shared" si="1245"/>
        <v/>
      </c>
      <c r="CA1124" s="51" t="str">
        <f t="shared" si="1246"/>
        <v/>
      </c>
      <c r="CB1124" s="51" t="str">
        <f t="shared" si="1247"/>
        <v/>
      </c>
      <c r="CC1124" s="51" t="str">
        <f t="shared" si="1231"/>
        <v/>
      </c>
      <c r="CD1124" s="51" t="str">
        <f t="shared" si="1232"/>
        <v/>
      </c>
      <c r="CE1124" s="51" t="str">
        <f t="shared" si="1248"/>
        <v/>
      </c>
      <c r="CF1124" s="51"/>
      <c r="CH1124" s="53" t="str">
        <f t="shared" si="1249"/>
        <v/>
      </c>
      <c r="CI1124" s="53" t="str">
        <f t="shared" si="1250"/>
        <v/>
      </c>
      <c r="CJ1124" s="54" t="str">
        <f t="shared" si="1251"/>
        <v/>
      </c>
      <c r="CK1124" s="53" t="str">
        <f t="shared" si="1252"/>
        <v/>
      </c>
      <c r="CL1124" s="53" t="str">
        <f t="shared" si="1253"/>
        <v/>
      </c>
      <c r="CM1124" s="53" t="str">
        <f t="shared" si="1254"/>
        <v/>
      </c>
      <c r="CN1124" s="53" t="str">
        <f t="shared" si="1255"/>
        <v/>
      </c>
      <c r="CO1124" s="53" t="str">
        <f t="shared" si="1256"/>
        <v/>
      </c>
      <c r="CP1124" s="53" t="str">
        <f t="shared" si="1257"/>
        <v/>
      </c>
      <c r="CQ1124" s="53" t="str">
        <f t="shared" si="1258"/>
        <v/>
      </c>
      <c r="CR1124" s="53" t="str">
        <f t="shared" si="1259"/>
        <v/>
      </c>
      <c r="CS1124" s="53" t="str">
        <f t="shared" si="1260"/>
        <v/>
      </c>
      <c r="CT1124" s="53" t="str">
        <f t="shared" si="1261"/>
        <v/>
      </c>
      <c r="CU1124" s="53" t="str">
        <f t="shared" si="1270"/>
        <v/>
      </c>
    </row>
    <row r="1125" spans="1:99" hidden="1" x14ac:dyDescent="0.3">
      <c r="A1125" s="40">
        <v>1187</v>
      </c>
      <c r="B1125" s="141"/>
      <c r="C1125" s="142"/>
      <c r="D1125" s="144"/>
      <c r="E1125" s="144"/>
      <c r="F1125" s="312"/>
      <c r="G1125" s="144" t="s">
        <v>141</v>
      </c>
      <c r="H1125" s="314"/>
      <c r="I1125" s="314"/>
      <c r="J1125" s="315" t="str">
        <f t="shared" si="1205"/>
        <v/>
      </c>
      <c r="K1125" s="316" t="str">
        <f t="shared" si="1206"/>
        <v/>
      </c>
      <c r="L1125" s="317" t="str">
        <f t="shared" si="1207"/>
        <v/>
      </c>
      <c r="M1125" s="316" t="str">
        <f t="shared" si="1208"/>
        <v/>
      </c>
      <c r="N1125" s="317" t="str">
        <f t="shared" si="1209"/>
        <v/>
      </c>
      <c r="O1125" s="316" t="str">
        <f t="shared" si="1210"/>
        <v/>
      </c>
      <c r="P1125" s="317" t="str">
        <f t="shared" si="1211"/>
        <v/>
      </c>
      <c r="Q1125" s="318" t="str">
        <f t="shared" si="1212"/>
        <v/>
      </c>
      <c r="R1125" s="319" t="str">
        <f t="shared" si="1213"/>
        <v/>
      </c>
      <c r="S1125" s="318" t="str">
        <f t="shared" si="1214"/>
        <v/>
      </c>
      <c r="T1125" s="317" t="str">
        <f t="shared" si="1215"/>
        <v/>
      </c>
      <c r="U1125" s="318" t="str">
        <f t="shared" si="1216"/>
        <v/>
      </c>
      <c r="V1125" s="319" t="str">
        <f t="shared" si="1217"/>
        <v/>
      </c>
      <c r="W1125" s="318" t="str">
        <f t="shared" si="1218"/>
        <v/>
      </c>
      <c r="X1125" s="319" t="str">
        <f t="shared" si="1219"/>
        <v/>
      </c>
      <c r="Y1125" s="318" t="str">
        <f t="shared" si="1220"/>
        <v/>
      </c>
      <c r="Z1125" s="319" t="str">
        <f t="shared" si="1221"/>
        <v/>
      </c>
      <c r="AA1125" s="317" t="str">
        <f t="shared" si="1222"/>
        <v/>
      </c>
      <c r="AB1125" s="97" t="str">
        <f t="shared" si="1223"/>
        <v/>
      </c>
      <c r="AC1125" s="143" t="str">
        <f t="shared" si="1224"/>
        <v/>
      </c>
      <c r="AD1125" s="143" t="str">
        <f t="shared" si="1263"/>
        <v/>
      </c>
      <c r="AE1125" s="360"/>
      <c r="AF1125" s="360"/>
      <c r="AG1125" s="364"/>
      <c r="AH1125" s="363" t="str">
        <f t="shared" si="1264"/>
        <v/>
      </c>
      <c r="AI1125" s="360"/>
      <c r="AJ1125" s="360"/>
      <c r="AK1125" s="364"/>
      <c r="AL1125" s="365" t="str">
        <f t="shared" si="1265"/>
        <v/>
      </c>
      <c r="AM1125" s="363" t="str">
        <f t="shared" si="1266"/>
        <v/>
      </c>
      <c r="AN1125" s="366" t="str">
        <f t="shared" si="1267"/>
        <v/>
      </c>
      <c r="AO1125" s="360"/>
      <c r="AP1125" s="360"/>
      <c r="AQ1125" s="360" t="str">
        <f t="shared" si="1268"/>
        <v/>
      </c>
      <c r="AR1125" s="348" t="str">
        <f t="shared" si="1225"/>
        <v/>
      </c>
      <c r="AS1125" s="360"/>
      <c r="AT1125" s="348" t="str">
        <f t="shared" si="1226"/>
        <v/>
      </c>
      <c r="AU1125" s="360"/>
      <c r="AV1125" s="348" t="str">
        <f t="shared" si="1227"/>
        <v/>
      </c>
      <c r="AW1125" s="360"/>
      <c r="AX1125" s="348" t="str">
        <f t="shared" si="1228"/>
        <v/>
      </c>
      <c r="AY1125" s="360"/>
      <c r="AZ1125" s="348" t="str">
        <f t="shared" si="1229"/>
        <v/>
      </c>
      <c r="BA1125" s="367"/>
      <c r="BB1125" s="348" t="str">
        <f t="shared" si="1230"/>
        <v/>
      </c>
      <c r="BC1125" s="350" t="str">
        <f t="shared" si="1233"/>
        <v/>
      </c>
      <c r="BD1125" s="350" t="str">
        <f t="shared" si="1234"/>
        <v/>
      </c>
      <c r="BE1125" s="360"/>
      <c r="BF1125" s="361"/>
      <c r="BG1125" s="362" t="str">
        <f t="shared" si="1269"/>
        <v/>
      </c>
      <c r="BH1125" s="354" t="str">
        <f t="shared" si="1235"/>
        <v/>
      </c>
      <c r="BI1125" s="350" t="str">
        <f t="shared" si="1236"/>
        <v/>
      </c>
      <c r="BJ1125" s="113" t="str">
        <f t="shared" si="1237"/>
        <v/>
      </c>
      <c r="BK1125" s="347" t="str">
        <f t="shared" si="1262"/>
        <v/>
      </c>
      <c r="BR1125" s="307"/>
      <c r="BS1125" s="51" t="str">
        <f t="shared" si="1238"/>
        <v/>
      </c>
      <c r="BT1125" s="51" t="str">
        <f t="shared" si="1239"/>
        <v/>
      </c>
      <c r="BU1125" s="51" t="str">
        <f t="shared" si="1240"/>
        <v/>
      </c>
      <c r="BV1125" s="51" t="str">
        <f t="shared" si="1241"/>
        <v/>
      </c>
      <c r="BW1125" s="51" t="str">
        <f t="shared" si="1242"/>
        <v/>
      </c>
      <c r="BX1125" s="51" t="str">
        <f t="shared" si="1243"/>
        <v/>
      </c>
      <c r="BY1125" s="51" t="str">
        <f t="shared" si="1244"/>
        <v/>
      </c>
      <c r="BZ1125" s="51" t="str">
        <f t="shared" si="1245"/>
        <v/>
      </c>
      <c r="CA1125" s="51" t="str">
        <f t="shared" si="1246"/>
        <v/>
      </c>
      <c r="CB1125" s="51" t="str">
        <f t="shared" si="1247"/>
        <v/>
      </c>
      <c r="CC1125" s="51" t="str">
        <f t="shared" si="1231"/>
        <v/>
      </c>
      <c r="CD1125" s="51" t="str">
        <f t="shared" si="1232"/>
        <v/>
      </c>
      <c r="CE1125" s="51" t="str">
        <f t="shared" si="1248"/>
        <v/>
      </c>
      <c r="CF1125" s="51"/>
      <c r="CH1125" s="53" t="str">
        <f t="shared" si="1249"/>
        <v/>
      </c>
      <c r="CI1125" s="53" t="str">
        <f t="shared" si="1250"/>
        <v/>
      </c>
      <c r="CJ1125" s="54" t="str">
        <f t="shared" si="1251"/>
        <v/>
      </c>
      <c r="CK1125" s="53" t="str">
        <f t="shared" si="1252"/>
        <v/>
      </c>
      <c r="CL1125" s="53" t="str">
        <f t="shared" si="1253"/>
        <v/>
      </c>
      <c r="CM1125" s="53" t="str">
        <f t="shared" si="1254"/>
        <v/>
      </c>
      <c r="CN1125" s="53" t="str">
        <f t="shared" si="1255"/>
        <v/>
      </c>
      <c r="CO1125" s="53" t="str">
        <f t="shared" si="1256"/>
        <v/>
      </c>
      <c r="CP1125" s="53" t="str">
        <f t="shared" si="1257"/>
        <v/>
      </c>
      <c r="CQ1125" s="53" t="str">
        <f t="shared" si="1258"/>
        <v/>
      </c>
      <c r="CR1125" s="53" t="str">
        <f t="shared" si="1259"/>
        <v/>
      </c>
      <c r="CS1125" s="53" t="str">
        <f t="shared" si="1260"/>
        <v/>
      </c>
      <c r="CT1125" s="53" t="str">
        <f t="shared" si="1261"/>
        <v/>
      </c>
      <c r="CU1125" s="53" t="str">
        <f t="shared" si="1270"/>
        <v/>
      </c>
    </row>
    <row r="1126" spans="1:99" hidden="1" x14ac:dyDescent="0.3">
      <c r="A1126" s="40">
        <v>1188</v>
      </c>
      <c r="B1126" s="141"/>
      <c r="C1126" s="142"/>
      <c r="D1126" s="144"/>
      <c r="E1126" s="144"/>
      <c r="F1126" s="312"/>
      <c r="G1126" s="144" t="s">
        <v>141</v>
      </c>
      <c r="H1126" s="314"/>
      <c r="I1126" s="314"/>
      <c r="J1126" s="315" t="str">
        <f t="shared" si="1205"/>
        <v/>
      </c>
      <c r="K1126" s="316" t="str">
        <f t="shared" si="1206"/>
        <v/>
      </c>
      <c r="L1126" s="317" t="str">
        <f t="shared" si="1207"/>
        <v/>
      </c>
      <c r="M1126" s="316" t="str">
        <f t="shared" si="1208"/>
        <v/>
      </c>
      <c r="N1126" s="317" t="str">
        <f t="shared" si="1209"/>
        <v/>
      </c>
      <c r="O1126" s="316" t="str">
        <f t="shared" si="1210"/>
        <v/>
      </c>
      <c r="P1126" s="317" t="str">
        <f t="shared" si="1211"/>
        <v/>
      </c>
      <c r="Q1126" s="318" t="str">
        <f t="shared" si="1212"/>
        <v/>
      </c>
      <c r="R1126" s="319" t="str">
        <f t="shared" si="1213"/>
        <v/>
      </c>
      <c r="S1126" s="318" t="str">
        <f t="shared" si="1214"/>
        <v/>
      </c>
      <c r="T1126" s="317" t="str">
        <f t="shared" si="1215"/>
        <v/>
      </c>
      <c r="U1126" s="318" t="str">
        <f t="shared" si="1216"/>
        <v/>
      </c>
      <c r="V1126" s="319" t="str">
        <f t="shared" si="1217"/>
        <v/>
      </c>
      <c r="W1126" s="318" t="str">
        <f t="shared" si="1218"/>
        <v/>
      </c>
      <c r="X1126" s="319" t="str">
        <f t="shared" si="1219"/>
        <v/>
      </c>
      <c r="Y1126" s="318" t="str">
        <f t="shared" si="1220"/>
        <v/>
      </c>
      <c r="Z1126" s="319" t="str">
        <f t="shared" si="1221"/>
        <v/>
      </c>
      <c r="AA1126" s="317" t="str">
        <f t="shared" si="1222"/>
        <v/>
      </c>
      <c r="AB1126" s="97" t="str">
        <f t="shared" si="1223"/>
        <v/>
      </c>
      <c r="AC1126" s="143" t="str">
        <f t="shared" si="1224"/>
        <v/>
      </c>
      <c r="AD1126" s="143" t="str">
        <f t="shared" si="1263"/>
        <v/>
      </c>
      <c r="AE1126" s="360"/>
      <c r="AF1126" s="360"/>
      <c r="AG1126" s="364"/>
      <c r="AH1126" s="363" t="str">
        <f t="shared" si="1264"/>
        <v/>
      </c>
      <c r="AI1126" s="360"/>
      <c r="AJ1126" s="360"/>
      <c r="AK1126" s="364"/>
      <c r="AL1126" s="365" t="str">
        <f t="shared" si="1265"/>
        <v/>
      </c>
      <c r="AM1126" s="363" t="str">
        <f t="shared" si="1266"/>
        <v/>
      </c>
      <c r="AN1126" s="366" t="str">
        <f t="shared" si="1267"/>
        <v/>
      </c>
      <c r="AO1126" s="360"/>
      <c r="AP1126" s="360"/>
      <c r="AQ1126" s="360" t="str">
        <f t="shared" si="1268"/>
        <v/>
      </c>
      <c r="AR1126" s="348" t="str">
        <f t="shared" si="1225"/>
        <v/>
      </c>
      <c r="AS1126" s="360"/>
      <c r="AT1126" s="348" t="str">
        <f t="shared" si="1226"/>
        <v/>
      </c>
      <c r="AU1126" s="360"/>
      <c r="AV1126" s="348" t="str">
        <f t="shared" si="1227"/>
        <v/>
      </c>
      <c r="AW1126" s="360"/>
      <c r="AX1126" s="348" t="str">
        <f t="shared" si="1228"/>
        <v/>
      </c>
      <c r="AY1126" s="360"/>
      <c r="AZ1126" s="348" t="str">
        <f t="shared" si="1229"/>
        <v/>
      </c>
      <c r="BA1126" s="367"/>
      <c r="BB1126" s="348" t="str">
        <f t="shared" si="1230"/>
        <v/>
      </c>
      <c r="BC1126" s="350" t="str">
        <f t="shared" si="1233"/>
        <v/>
      </c>
      <c r="BD1126" s="350" t="str">
        <f t="shared" si="1234"/>
        <v/>
      </c>
      <c r="BE1126" s="360"/>
      <c r="BF1126" s="361"/>
      <c r="BG1126" s="362" t="str">
        <f t="shared" si="1269"/>
        <v/>
      </c>
      <c r="BH1126" s="354" t="str">
        <f t="shared" si="1235"/>
        <v/>
      </c>
      <c r="BI1126" s="350" t="str">
        <f t="shared" si="1236"/>
        <v/>
      </c>
      <c r="BJ1126" s="113" t="str">
        <f t="shared" si="1237"/>
        <v/>
      </c>
      <c r="BK1126" s="347" t="str">
        <f t="shared" si="1262"/>
        <v/>
      </c>
      <c r="BR1126" s="307"/>
      <c r="BS1126" s="51" t="str">
        <f t="shared" si="1238"/>
        <v/>
      </c>
      <c r="BT1126" s="51" t="str">
        <f t="shared" si="1239"/>
        <v/>
      </c>
      <c r="BU1126" s="51" t="str">
        <f t="shared" si="1240"/>
        <v/>
      </c>
      <c r="BV1126" s="51" t="str">
        <f t="shared" si="1241"/>
        <v/>
      </c>
      <c r="BW1126" s="51" t="str">
        <f t="shared" si="1242"/>
        <v/>
      </c>
      <c r="BX1126" s="51" t="str">
        <f t="shared" si="1243"/>
        <v/>
      </c>
      <c r="BY1126" s="51" t="str">
        <f t="shared" si="1244"/>
        <v/>
      </c>
      <c r="BZ1126" s="51" t="str">
        <f t="shared" si="1245"/>
        <v/>
      </c>
      <c r="CA1126" s="51" t="str">
        <f t="shared" si="1246"/>
        <v/>
      </c>
      <c r="CB1126" s="51" t="str">
        <f t="shared" si="1247"/>
        <v/>
      </c>
      <c r="CC1126" s="51" t="str">
        <f t="shared" si="1231"/>
        <v/>
      </c>
      <c r="CD1126" s="51" t="str">
        <f t="shared" si="1232"/>
        <v/>
      </c>
      <c r="CE1126" s="51" t="str">
        <f t="shared" si="1248"/>
        <v/>
      </c>
      <c r="CF1126" s="51"/>
      <c r="CH1126" s="53" t="str">
        <f t="shared" si="1249"/>
        <v/>
      </c>
      <c r="CI1126" s="53" t="str">
        <f t="shared" si="1250"/>
        <v/>
      </c>
      <c r="CJ1126" s="54" t="str">
        <f t="shared" si="1251"/>
        <v/>
      </c>
      <c r="CK1126" s="53" t="str">
        <f t="shared" si="1252"/>
        <v/>
      </c>
      <c r="CL1126" s="53" t="str">
        <f t="shared" si="1253"/>
        <v/>
      </c>
      <c r="CM1126" s="53" t="str">
        <f t="shared" si="1254"/>
        <v/>
      </c>
      <c r="CN1126" s="53" t="str">
        <f t="shared" si="1255"/>
        <v/>
      </c>
      <c r="CO1126" s="53" t="str">
        <f t="shared" si="1256"/>
        <v/>
      </c>
      <c r="CP1126" s="53" t="str">
        <f t="shared" si="1257"/>
        <v/>
      </c>
      <c r="CQ1126" s="53" t="str">
        <f t="shared" si="1258"/>
        <v/>
      </c>
      <c r="CR1126" s="53" t="str">
        <f t="shared" si="1259"/>
        <v/>
      </c>
      <c r="CS1126" s="53" t="str">
        <f t="shared" si="1260"/>
        <v/>
      </c>
      <c r="CT1126" s="53" t="str">
        <f t="shared" si="1261"/>
        <v/>
      </c>
      <c r="CU1126" s="53" t="str">
        <f t="shared" si="1270"/>
        <v/>
      </c>
    </row>
    <row r="1127" spans="1:99" hidden="1" x14ac:dyDescent="0.3">
      <c r="A1127" s="40">
        <v>1189</v>
      </c>
      <c r="B1127" s="141"/>
      <c r="C1127" s="142"/>
      <c r="D1127" s="144"/>
      <c r="E1127" s="144"/>
      <c r="F1127" s="312"/>
      <c r="G1127" s="144" t="s">
        <v>141</v>
      </c>
      <c r="H1127" s="314"/>
      <c r="I1127" s="314"/>
      <c r="J1127" s="315" t="str">
        <f t="shared" si="1205"/>
        <v/>
      </c>
      <c r="K1127" s="316" t="str">
        <f t="shared" si="1206"/>
        <v/>
      </c>
      <c r="L1127" s="317" t="str">
        <f t="shared" si="1207"/>
        <v/>
      </c>
      <c r="M1127" s="316" t="str">
        <f t="shared" si="1208"/>
        <v/>
      </c>
      <c r="N1127" s="317" t="str">
        <f t="shared" si="1209"/>
        <v/>
      </c>
      <c r="O1127" s="316" t="str">
        <f t="shared" si="1210"/>
        <v/>
      </c>
      <c r="P1127" s="317" t="str">
        <f t="shared" si="1211"/>
        <v/>
      </c>
      <c r="Q1127" s="318" t="str">
        <f t="shared" si="1212"/>
        <v/>
      </c>
      <c r="R1127" s="319" t="str">
        <f t="shared" si="1213"/>
        <v/>
      </c>
      <c r="S1127" s="318" t="str">
        <f t="shared" si="1214"/>
        <v/>
      </c>
      <c r="T1127" s="317" t="str">
        <f t="shared" si="1215"/>
        <v/>
      </c>
      <c r="U1127" s="318" t="str">
        <f t="shared" si="1216"/>
        <v/>
      </c>
      <c r="V1127" s="319" t="str">
        <f t="shared" si="1217"/>
        <v/>
      </c>
      <c r="W1127" s="318" t="str">
        <f t="shared" si="1218"/>
        <v/>
      </c>
      <c r="X1127" s="319" t="str">
        <f t="shared" si="1219"/>
        <v/>
      </c>
      <c r="Y1127" s="318" t="str">
        <f t="shared" si="1220"/>
        <v/>
      </c>
      <c r="Z1127" s="319" t="str">
        <f t="shared" si="1221"/>
        <v/>
      </c>
      <c r="AA1127" s="317" t="str">
        <f t="shared" si="1222"/>
        <v/>
      </c>
      <c r="AB1127" s="97" t="str">
        <f t="shared" si="1223"/>
        <v/>
      </c>
      <c r="AC1127" s="143" t="str">
        <f t="shared" si="1224"/>
        <v/>
      </c>
      <c r="AD1127" s="143" t="str">
        <f t="shared" si="1263"/>
        <v/>
      </c>
      <c r="AE1127" s="360"/>
      <c r="AF1127" s="360"/>
      <c r="AG1127" s="364"/>
      <c r="AH1127" s="363" t="str">
        <f t="shared" si="1264"/>
        <v/>
      </c>
      <c r="AI1127" s="360"/>
      <c r="AJ1127" s="360"/>
      <c r="AK1127" s="364"/>
      <c r="AL1127" s="365" t="str">
        <f t="shared" si="1265"/>
        <v/>
      </c>
      <c r="AM1127" s="363" t="str">
        <f t="shared" si="1266"/>
        <v/>
      </c>
      <c r="AN1127" s="366" t="str">
        <f t="shared" si="1267"/>
        <v/>
      </c>
      <c r="AO1127" s="360"/>
      <c r="AP1127" s="360"/>
      <c r="AQ1127" s="360" t="str">
        <f t="shared" si="1268"/>
        <v/>
      </c>
      <c r="AR1127" s="348" t="str">
        <f t="shared" si="1225"/>
        <v/>
      </c>
      <c r="AS1127" s="360"/>
      <c r="AT1127" s="348" t="str">
        <f t="shared" si="1226"/>
        <v/>
      </c>
      <c r="AU1127" s="360"/>
      <c r="AV1127" s="348" t="str">
        <f t="shared" si="1227"/>
        <v/>
      </c>
      <c r="AW1127" s="360"/>
      <c r="AX1127" s="348" t="str">
        <f t="shared" si="1228"/>
        <v/>
      </c>
      <c r="AY1127" s="360"/>
      <c r="AZ1127" s="348" t="str">
        <f t="shared" si="1229"/>
        <v/>
      </c>
      <c r="BA1127" s="367"/>
      <c r="BB1127" s="348" t="str">
        <f t="shared" si="1230"/>
        <v/>
      </c>
      <c r="BC1127" s="350" t="str">
        <f t="shared" si="1233"/>
        <v/>
      </c>
      <c r="BD1127" s="350" t="str">
        <f t="shared" si="1234"/>
        <v/>
      </c>
      <c r="BE1127" s="360"/>
      <c r="BF1127" s="361"/>
      <c r="BG1127" s="362" t="str">
        <f t="shared" si="1269"/>
        <v/>
      </c>
      <c r="BH1127" s="354" t="str">
        <f t="shared" si="1235"/>
        <v/>
      </c>
      <c r="BI1127" s="350" t="str">
        <f t="shared" si="1236"/>
        <v/>
      </c>
      <c r="BJ1127" s="113" t="str">
        <f t="shared" si="1237"/>
        <v/>
      </c>
      <c r="BK1127" s="347" t="str">
        <f t="shared" si="1262"/>
        <v/>
      </c>
      <c r="BR1127" s="307"/>
      <c r="BS1127" s="51" t="str">
        <f t="shared" si="1238"/>
        <v/>
      </c>
      <c r="BT1127" s="51" t="str">
        <f t="shared" si="1239"/>
        <v/>
      </c>
      <c r="BU1127" s="51" t="str">
        <f t="shared" si="1240"/>
        <v/>
      </c>
      <c r="BV1127" s="51" t="str">
        <f t="shared" si="1241"/>
        <v/>
      </c>
      <c r="BW1127" s="51" t="str">
        <f t="shared" si="1242"/>
        <v/>
      </c>
      <c r="BX1127" s="51" t="str">
        <f t="shared" si="1243"/>
        <v/>
      </c>
      <c r="BY1127" s="51" t="str">
        <f t="shared" si="1244"/>
        <v/>
      </c>
      <c r="BZ1127" s="51" t="str">
        <f t="shared" si="1245"/>
        <v/>
      </c>
      <c r="CA1127" s="51" t="str">
        <f t="shared" si="1246"/>
        <v/>
      </c>
      <c r="CB1127" s="51" t="str">
        <f t="shared" si="1247"/>
        <v/>
      </c>
      <c r="CC1127" s="51" t="str">
        <f t="shared" si="1231"/>
        <v/>
      </c>
      <c r="CD1127" s="51" t="str">
        <f t="shared" si="1232"/>
        <v/>
      </c>
      <c r="CE1127" s="51" t="str">
        <f t="shared" si="1248"/>
        <v/>
      </c>
      <c r="CF1127" s="51"/>
      <c r="CH1127" s="53" t="str">
        <f t="shared" si="1249"/>
        <v/>
      </c>
      <c r="CI1127" s="53" t="str">
        <f t="shared" si="1250"/>
        <v/>
      </c>
      <c r="CJ1127" s="54" t="str">
        <f t="shared" si="1251"/>
        <v/>
      </c>
      <c r="CK1127" s="53" t="str">
        <f t="shared" si="1252"/>
        <v/>
      </c>
      <c r="CL1127" s="53" t="str">
        <f t="shared" si="1253"/>
        <v/>
      </c>
      <c r="CM1127" s="53" t="str">
        <f t="shared" si="1254"/>
        <v/>
      </c>
      <c r="CN1127" s="53" t="str">
        <f t="shared" si="1255"/>
        <v/>
      </c>
      <c r="CO1127" s="53" t="str">
        <f t="shared" si="1256"/>
        <v/>
      </c>
      <c r="CP1127" s="53" t="str">
        <f t="shared" si="1257"/>
        <v/>
      </c>
      <c r="CQ1127" s="53" t="str">
        <f t="shared" si="1258"/>
        <v/>
      </c>
      <c r="CR1127" s="53" t="str">
        <f t="shared" si="1259"/>
        <v/>
      </c>
      <c r="CS1127" s="53" t="str">
        <f t="shared" si="1260"/>
        <v/>
      </c>
      <c r="CT1127" s="53" t="str">
        <f t="shared" si="1261"/>
        <v/>
      </c>
      <c r="CU1127" s="53" t="str">
        <f t="shared" si="1270"/>
        <v/>
      </c>
    </row>
    <row r="1128" spans="1:99" hidden="1" x14ac:dyDescent="0.3">
      <c r="A1128" s="40">
        <v>1190</v>
      </c>
      <c r="B1128" s="141"/>
      <c r="C1128" s="142"/>
      <c r="D1128" s="144"/>
      <c r="E1128" s="144"/>
      <c r="F1128" s="312"/>
      <c r="G1128" s="144" t="s">
        <v>141</v>
      </c>
      <c r="H1128" s="314"/>
      <c r="I1128" s="314"/>
      <c r="J1128" s="315" t="str">
        <f t="shared" si="1205"/>
        <v/>
      </c>
      <c r="K1128" s="316" t="str">
        <f t="shared" si="1206"/>
        <v/>
      </c>
      <c r="L1128" s="317" t="str">
        <f t="shared" si="1207"/>
        <v/>
      </c>
      <c r="M1128" s="316" t="str">
        <f t="shared" si="1208"/>
        <v/>
      </c>
      <c r="N1128" s="317" t="str">
        <f t="shared" si="1209"/>
        <v/>
      </c>
      <c r="O1128" s="316" t="str">
        <f t="shared" si="1210"/>
        <v/>
      </c>
      <c r="P1128" s="317" t="str">
        <f t="shared" si="1211"/>
        <v/>
      </c>
      <c r="Q1128" s="318" t="str">
        <f t="shared" si="1212"/>
        <v/>
      </c>
      <c r="R1128" s="319" t="str">
        <f t="shared" si="1213"/>
        <v/>
      </c>
      <c r="S1128" s="318" t="str">
        <f t="shared" si="1214"/>
        <v/>
      </c>
      <c r="T1128" s="317" t="str">
        <f t="shared" si="1215"/>
        <v/>
      </c>
      <c r="U1128" s="318" t="str">
        <f t="shared" si="1216"/>
        <v/>
      </c>
      <c r="V1128" s="319" t="str">
        <f t="shared" si="1217"/>
        <v/>
      </c>
      <c r="W1128" s="318" t="str">
        <f t="shared" si="1218"/>
        <v/>
      </c>
      <c r="X1128" s="319" t="str">
        <f t="shared" si="1219"/>
        <v/>
      </c>
      <c r="Y1128" s="318" t="str">
        <f t="shared" si="1220"/>
        <v/>
      </c>
      <c r="Z1128" s="319" t="str">
        <f t="shared" si="1221"/>
        <v/>
      </c>
      <c r="AA1128" s="317" t="str">
        <f t="shared" si="1222"/>
        <v/>
      </c>
      <c r="AB1128" s="97" t="str">
        <f t="shared" si="1223"/>
        <v/>
      </c>
      <c r="AC1128" s="143" t="str">
        <f t="shared" si="1224"/>
        <v/>
      </c>
      <c r="AD1128" s="143" t="str">
        <f t="shared" si="1263"/>
        <v/>
      </c>
      <c r="AE1128" s="360"/>
      <c r="AF1128" s="360"/>
      <c r="AG1128" s="364"/>
      <c r="AH1128" s="363" t="str">
        <f t="shared" si="1264"/>
        <v/>
      </c>
      <c r="AI1128" s="360"/>
      <c r="AJ1128" s="360"/>
      <c r="AK1128" s="364"/>
      <c r="AL1128" s="365" t="str">
        <f t="shared" si="1265"/>
        <v/>
      </c>
      <c r="AM1128" s="363" t="str">
        <f t="shared" si="1266"/>
        <v/>
      </c>
      <c r="AN1128" s="366" t="str">
        <f t="shared" si="1267"/>
        <v/>
      </c>
      <c r="AO1128" s="360"/>
      <c r="AP1128" s="360"/>
      <c r="AQ1128" s="360" t="str">
        <f t="shared" si="1268"/>
        <v/>
      </c>
      <c r="AR1128" s="348" t="str">
        <f t="shared" si="1225"/>
        <v/>
      </c>
      <c r="AS1128" s="360"/>
      <c r="AT1128" s="348" t="str">
        <f t="shared" si="1226"/>
        <v/>
      </c>
      <c r="AU1128" s="360"/>
      <c r="AV1128" s="348" t="str">
        <f t="shared" si="1227"/>
        <v/>
      </c>
      <c r="AW1128" s="360"/>
      <c r="AX1128" s="348" t="str">
        <f t="shared" si="1228"/>
        <v/>
      </c>
      <c r="AY1128" s="360"/>
      <c r="AZ1128" s="348" t="str">
        <f t="shared" si="1229"/>
        <v/>
      </c>
      <c r="BA1128" s="367"/>
      <c r="BB1128" s="348" t="str">
        <f t="shared" si="1230"/>
        <v/>
      </c>
      <c r="BC1128" s="350" t="str">
        <f t="shared" si="1233"/>
        <v/>
      </c>
      <c r="BD1128" s="350" t="str">
        <f t="shared" si="1234"/>
        <v/>
      </c>
      <c r="BE1128" s="360"/>
      <c r="BF1128" s="361"/>
      <c r="BG1128" s="362" t="str">
        <f t="shared" si="1269"/>
        <v/>
      </c>
      <c r="BH1128" s="354" t="str">
        <f t="shared" si="1235"/>
        <v/>
      </c>
      <c r="BI1128" s="350" t="str">
        <f t="shared" si="1236"/>
        <v/>
      </c>
      <c r="BJ1128" s="113" t="str">
        <f t="shared" si="1237"/>
        <v/>
      </c>
      <c r="BK1128" s="347" t="str">
        <f t="shared" si="1262"/>
        <v/>
      </c>
      <c r="BR1128" s="307"/>
      <c r="BS1128" s="51" t="str">
        <f t="shared" si="1238"/>
        <v/>
      </c>
      <c r="BT1128" s="51" t="str">
        <f t="shared" si="1239"/>
        <v/>
      </c>
      <c r="BU1128" s="51" t="str">
        <f t="shared" si="1240"/>
        <v/>
      </c>
      <c r="BV1128" s="51" t="str">
        <f t="shared" si="1241"/>
        <v/>
      </c>
      <c r="BW1128" s="51" t="str">
        <f t="shared" si="1242"/>
        <v/>
      </c>
      <c r="BX1128" s="51" t="str">
        <f t="shared" si="1243"/>
        <v/>
      </c>
      <c r="BY1128" s="51" t="str">
        <f t="shared" si="1244"/>
        <v/>
      </c>
      <c r="BZ1128" s="51" t="str">
        <f t="shared" si="1245"/>
        <v/>
      </c>
      <c r="CA1128" s="51" t="str">
        <f t="shared" si="1246"/>
        <v/>
      </c>
      <c r="CB1128" s="51" t="str">
        <f t="shared" si="1247"/>
        <v/>
      </c>
      <c r="CC1128" s="51" t="str">
        <f t="shared" si="1231"/>
        <v/>
      </c>
      <c r="CD1128" s="51" t="str">
        <f t="shared" si="1232"/>
        <v/>
      </c>
      <c r="CE1128" s="51" t="str">
        <f t="shared" si="1248"/>
        <v/>
      </c>
      <c r="CF1128" s="51"/>
      <c r="CH1128" s="53" t="str">
        <f t="shared" si="1249"/>
        <v/>
      </c>
      <c r="CI1128" s="53" t="str">
        <f t="shared" si="1250"/>
        <v/>
      </c>
      <c r="CJ1128" s="54" t="str">
        <f t="shared" si="1251"/>
        <v/>
      </c>
      <c r="CK1128" s="53" t="str">
        <f t="shared" si="1252"/>
        <v/>
      </c>
      <c r="CL1128" s="53" t="str">
        <f t="shared" si="1253"/>
        <v/>
      </c>
      <c r="CM1128" s="53" t="str">
        <f t="shared" si="1254"/>
        <v/>
      </c>
      <c r="CN1128" s="53" t="str">
        <f t="shared" si="1255"/>
        <v/>
      </c>
      <c r="CO1128" s="53" t="str">
        <f t="shared" si="1256"/>
        <v/>
      </c>
      <c r="CP1128" s="53" t="str">
        <f t="shared" si="1257"/>
        <v/>
      </c>
      <c r="CQ1128" s="53" t="str">
        <f t="shared" si="1258"/>
        <v/>
      </c>
      <c r="CR1128" s="53" t="str">
        <f t="shared" si="1259"/>
        <v/>
      </c>
      <c r="CS1128" s="53" t="str">
        <f t="shared" si="1260"/>
        <v/>
      </c>
      <c r="CT1128" s="53" t="str">
        <f t="shared" si="1261"/>
        <v/>
      </c>
      <c r="CU1128" s="53" t="str">
        <f t="shared" si="1270"/>
        <v/>
      </c>
    </row>
    <row r="1129" spans="1:99" hidden="1" x14ac:dyDescent="0.3">
      <c r="A1129" s="40">
        <v>1191</v>
      </c>
      <c r="B1129" s="141"/>
      <c r="C1129" s="142"/>
      <c r="D1129" s="144"/>
      <c r="E1129" s="144"/>
      <c r="F1129" s="312"/>
      <c r="G1129" s="144" t="s">
        <v>141</v>
      </c>
      <c r="H1129" s="314"/>
      <c r="I1129" s="314"/>
      <c r="J1129" s="315" t="str">
        <f t="shared" si="1205"/>
        <v/>
      </c>
      <c r="K1129" s="316" t="str">
        <f t="shared" si="1206"/>
        <v/>
      </c>
      <c r="L1129" s="317" t="str">
        <f t="shared" si="1207"/>
        <v/>
      </c>
      <c r="M1129" s="316" t="str">
        <f t="shared" si="1208"/>
        <v/>
      </c>
      <c r="N1129" s="317" t="str">
        <f t="shared" si="1209"/>
        <v/>
      </c>
      <c r="O1129" s="316" t="str">
        <f t="shared" si="1210"/>
        <v/>
      </c>
      <c r="P1129" s="317" t="str">
        <f t="shared" si="1211"/>
        <v/>
      </c>
      <c r="Q1129" s="318" t="str">
        <f t="shared" si="1212"/>
        <v/>
      </c>
      <c r="R1129" s="319" t="str">
        <f t="shared" si="1213"/>
        <v/>
      </c>
      <c r="S1129" s="318" t="str">
        <f t="shared" si="1214"/>
        <v/>
      </c>
      <c r="T1129" s="317" t="str">
        <f t="shared" si="1215"/>
        <v/>
      </c>
      <c r="U1129" s="318" t="str">
        <f t="shared" si="1216"/>
        <v/>
      </c>
      <c r="V1129" s="319" t="str">
        <f t="shared" si="1217"/>
        <v/>
      </c>
      <c r="W1129" s="318" t="str">
        <f t="shared" si="1218"/>
        <v/>
      </c>
      <c r="X1129" s="319" t="str">
        <f t="shared" si="1219"/>
        <v/>
      </c>
      <c r="Y1129" s="318" t="str">
        <f t="shared" si="1220"/>
        <v/>
      </c>
      <c r="Z1129" s="319" t="str">
        <f t="shared" si="1221"/>
        <v/>
      </c>
      <c r="AA1129" s="317" t="str">
        <f t="shared" si="1222"/>
        <v/>
      </c>
      <c r="AB1129" s="97" t="str">
        <f t="shared" si="1223"/>
        <v/>
      </c>
      <c r="AC1129" s="143" t="str">
        <f t="shared" si="1224"/>
        <v/>
      </c>
      <c r="AD1129" s="143" t="str">
        <f t="shared" si="1263"/>
        <v/>
      </c>
      <c r="AE1129" s="360"/>
      <c r="AF1129" s="360"/>
      <c r="AG1129" s="364"/>
      <c r="AH1129" s="363" t="str">
        <f t="shared" si="1264"/>
        <v/>
      </c>
      <c r="AI1129" s="360"/>
      <c r="AJ1129" s="360"/>
      <c r="AK1129" s="364"/>
      <c r="AL1129" s="365" t="str">
        <f t="shared" si="1265"/>
        <v/>
      </c>
      <c r="AM1129" s="363" t="str">
        <f t="shared" si="1266"/>
        <v/>
      </c>
      <c r="AN1129" s="366" t="str">
        <f t="shared" si="1267"/>
        <v/>
      </c>
      <c r="AO1129" s="360"/>
      <c r="AP1129" s="360"/>
      <c r="AQ1129" s="360" t="str">
        <f t="shared" si="1268"/>
        <v/>
      </c>
      <c r="AR1129" s="348" t="str">
        <f t="shared" si="1225"/>
        <v/>
      </c>
      <c r="AS1129" s="360"/>
      <c r="AT1129" s="348" t="str">
        <f t="shared" si="1226"/>
        <v/>
      </c>
      <c r="AU1129" s="360"/>
      <c r="AV1129" s="348" t="str">
        <f t="shared" si="1227"/>
        <v/>
      </c>
      <c r="AW1129" s="360"/>
      <c r="AX1129" s="348" t="str">
        <f t="shared" si="1228"/>
        <v/>
      </c>
      <c r="AY1129" s="360"/>
      <c r="AZ1129" s="348" t="str">
        <f t="shared" si="1229"/>
        <v/>
      </c>
      <c r="BA1129" s="367"/>
      <c r="BB1129" s="348" t="str">
        <f t="shared" si="1230"/>
        <v/>
      </c>
      <c r="BC1129" s="350" t="str">
        <f t="shared" si="1233"/>
        <v/>
      </c>
      <c r="BD1129" s="350" t="str">
        <f t="shared" si="1234"/>
        <v/>
      </c>
      <c r="BE1129" s="360"/>
      <c r="BF1129" s="361"/>
      <c r="BG1129" s="362" t="str">
        <f t="shared" si="1269"/>
        <v/>
      </c>
      <c r="BH1129" s="354" t="str">
        <f t="shared" si="1235"/>
        <v/>
      </c>
      <c r="BI1129" s="350" t="str">
        <f t="shared" si="1236"/>
        <v/>
      </c>
      <c r="BJ1129" s="113" t="str">
        <f t="shared" si="1237"/>
        <v/>
      </c>
      <c r="BK1129" s="347" t="str">
        <f t="shared" si="1262"/>
        <v/>
      </c>
      <c r="BR1129" s="307"/>
      <c r="BS1129" s="51" t="str">
        <f t="shared" si="1238"/>
        <v/>
      </c>
      <c r="BT1129" s="51" t="str">
        <f t="shared" si="1239"/>
        <v/>
      </c>
      <c r="BU1129" s="51" t="str">
        <f t="shared" si="1240"/>
        <v/>
      </c>
      <c r="BV1129" s="51" t="str">
        <f t="shared" si="1241"/>
        <v/>
      </c>
      <c r="BW1129" s="51" t="str">
        <f t="shared" si="1242"/>
        <v/>
      </c>
      <c r="BX1129" s="51" t="str">
        <f t="shared" si="1243"/>
        <v/>
      </c>
      <c r="BY1129" s="51" t="str">
        <f t="shared" si="1244"/>
        <v/>
      </c>
      <c r="BZ1129" s="51" t="str">
        <f t="shared" si="1245"/>
        <v/>
      </c>
      <c r="CA1129" s="51" t="str">
        <f t="shared" si="1246"/>
        <v/>
      </c>
      <c r="CB1129" s="51" t="str">
        <f t="shared" si="1247"/>
        <v/>
      </c>
      <c r="CC1129" s="51" t="str">
        <f t="shared" si="1231"/>
        <v/>
      </c>
      <c r="CD1129" s="51" t="str">
        <f t="shared" si="1232"/>
        <v/>
      </c>
      <c r="CE1129" s="51" t="str">
        <f t="shared" si="1248"/>
        <v/>
      </c>
      <c r="CF1129" s="51"/>
      <c r="CH1129" s="53" t="str">
        <f t="shared" si="1249"/>
        <v/>
      </c>
      <c r="CI1129" s="53" t="str">
        <f t="shared" si="1250"/>
        <v/>
      </c>
      <c r="CJ1129" s="54" t="str">
        <f t="shared" si="1251"/>
        <v/>
      </c>
      <c r="CK1129" s="53" t="str">
        <f t="shared" si="1252"/>
        <v/>
      </c>
      <c r="CL1129" s="53" t="str">
        <f t="shared" si="1253"/>
        <v/>
      </c>
      <c r="CM1129" s="53" t="str">
        <f t="shared" si="1254"/>
        <v/>
      </c>
      <c r="CN1129" s="53" t="str">
        <f t="shared" si="1255"/>
        <v/>
      </c>
      <c r="CO1129" s="53" t="str">
        <f t="shared" si="1256"/>
        <v/>
      </c>
      <c r="CP1129" s="53" t="str">
        <f t="shared" si="1257"/>
        <v/>
      </c>
      <c r="CQ1129" s="53" t="str">
        <f t="shared" si="1258"/>
        <v/>
      </c>
      <c r="CR1129" s="53" t="str">
        <f t="shared" si="1259"/>
        <v/>
      </c>
      <c r="CS1129" s="53" t="str">
        <f t="shared" si="1260"/>
        <v/>
      </c>
      <c r="CT1129" s="53" t="str">
        <f t="shared" si="1261"/>
        <v/>
      </c>
      <c r="CU1129" s="53" t="str">
        <f t="shared" si="1270"/>
        <v/>
      </c>
    </row>
    <row r="1130" spans="1:99" hidden="1" x14ac:dyDescent="0.3">
      <c r="A1130" s="40">
        <v>1192</v>
      </c>
      <c r="B1130" s="141"/>
      <c r="C1130" s="142"/>
      <c r="D1130" s="144"/>
      <c r="E1130" s="144"/>
      <c r="F1130" s="312"/>
      <c r="G1130" s="144" t="s">
        <v>141</v>
      </c>
      <c r="H1130" s="314"/>
      <c r="I1130" s="314"/>
      <c r="J1130" s="315" t="str">
        <f t="shared" si="1205"/>
        <v/>
      </c>
      <c r="K1130" s="316" t="str">
        <f t="shared" si="1206"/>
        <v/>
      </c>
      <c r="L1130" s="317" t="str">
        <f t="shared" si="1207"/>
        <v/>
      </c>
      <c r="M1130" s="316" t="str">
        <f t="shared" si="1208"/>
        <v/>
      </c>
      <c r="N1130" s="317" t="str">
        <f t="shared" si="1209"/>
        <v/>
      </c>
      <c r="O1130" s="316" t="str">
        <f t="shared" si="1210"/>
        <v/>
      </c>
      <c r="P1130" s="317" t="str">
        <f t="shared" si="1211"/>
        <v/>
      </c>
      <c r="Q1130" s="318" t="str">
        <f t="shared" si="1212"/>
        <v/>
      </c>
      <c r="R1130" s="319" t="str">
        <f t="shared" si="1213"/>
        <v/>
      </c>
      <c r="S1130" s="318" t="str">
        <f t="shared" si="1214"/>
        <v/>
      </c>
      <c r="T1130" s="317" t="str">
        <f t="shared" si="1215"/>
        <v/>
      </c>
      <c r="U1130" s="318" t="str">
        <f t="shared" si="1216"/>
        <v/>
      </c>
      <c r="V1130" s="319" t="str">
        <f t="shared" si="1217"/>
        <v/>
      </c>
      <c r="W1130" s="318" t="str">
        <f t="shared" si="1218"/>
        <v/>
      </c>
      <c r="X1130" s="319" t="str">
        <f t="shared" si="1219"/>
        <v/>
      </c>
      <c r="Y1130" s="318" t="str">
        <f t="shared" si="1220"/>
        <v/>
      </c>
      <c r="Z1130" s="319" t="str">
        <f t="shared" si="1221"/>
        <v/>
      </c>
      <c r="AA1130" s="317" t="str">
        <f t="shared" si="1222"/>
        <v/>
      </c>
      <c r="AB1130" s="97" t="str">
        <f t="shared" si="1223"/>
        <v/>
      </c>
      <c r="AC1130" s="143" t="str">
        <f t="shared" si="1224"/>
        <v/>
      </c>
      <c r="AD1130" s="143" t="str">
        <f t="shared" si="1263"/>
        <v/>
      </c>
      <c r="AE1130" s="360"/>
      <c r="AF1130" s="360"/>
      <c r="AG1130" s="364"/>
      <c r="AH1130" s="363" t="str">
        <f t="shared" si="1264"/>
        <v/>
      </c>
      <c r="AI1130" s="360"/>
      <c r="AJ1130" s="360"/>
      <c r="AK1130" s="364"/>
      <c r="AL1130" s="365" t="str">
        <f t="shared" si="1265"/>
        <v/>
      </c>
      <c r="AM1130" s="363" t="str">
        <f t="shared" si="1266"/>
        <v/>
      </c>
      <c r="AN1130" s="366" t="str">
        <f t="shared" si="1267"/>
        <v/>
      </c>
      <c r="AO1130" s="360"/>
      <c r="AP1130" s="360"/>
      <c r="AQ1130" s="360" t="str">
        <f t="shared" si="1268"/>
        <v/>
      </c>
      <c r="AR1130" s="348" t="str">
        <f t="shared" si="1225"/>
        <v/>
      </c>
      <c r="AS1130" s="360"/>
      <c r="AT1130" s="348" t="str">
        <f t="shared" si="1226"/>
        <v/>
      </c>
      <c r="AU1130" s="360"/>
      <c r="AV1130" s="348" t="str">
        <f t="shared" si="1227"/>
        <v/>
      </c>
      <c r="AW1130" s="360"/>
      <c r="AX1130" s="348" t="str">
        <f t="shared" si="1228"/>
        <v/>
      </c>
      <c r="AY1130" s="360"/>
      <c r="AZ1130" s="348" t="str">
        <f t="shared" si="1229"/>
        <v/>
      </c>
      <c r="BA1130" s="367"/>
      <c r="BB1130" s="348" t="str">
        <f t="shared" si="1230"/>
        <v/>
      </c>
      <c r="BC1130" s="350" t="str">
        <f t="shared" si="1233"/>
        <v/>
      </c>
      <c r="BD1130" s="350" t="str">
        <f t="shared" si="1234"/>
        <v/>
      </c>
      <c r="BE1130" s="360"/>
      <c r="BF1130" s="361"/>
      <c r="BG1130" s="362" t="str">
        <f t="shared" si="1269"/>
        <v/>
      </c>
      <c r="BH1130" s="354" t="str">
        <f t="shared" si="1235"/>
        <v/>
      </c>
      <c r="BI1130" s="350" t="str">
        <f t="shared" si="1236"/>
        <v/>
      </c>
      <c r="BJ1130" s="113" t="str">
        <f t="shared" si="1237"/>
        <v/>
      </c>
      <c r="BK1130" s="347" t="str">
        <f t="shared" si="1262"/>
        <v/>
      </c>
      <c r="BR1130" s="307"/>
      <c r="BS1130" s="51" t="str">
        <f t="shared" si="1238"/>
        <v/>
      </c>
      <c r="BT1130" s="51" t="str">
        <f t="shared" si="1239"/>
        <v/>
      </c>
      <c r="BU1130" s="51" t="str">
        <f t="shared" si="1240"/>
        <v/>
      </c>
      <c r="BV1130" s="51" t="str">
        <f t="shared" si="1241"/>
        <v/>
      </c>
      <c r="BW1130" s="51" t="str">
        <f t="shared" si="1242"/>
        <v/>
      </c>
      <c r="BX1130" s="51" t="str">
        <f t="shared" si="1243"/>
        <v/>
      </c>
      <c r="BY1130" s="51" t="str">
        <f t="shared" si="1244"/>
        <v/>
      </c>
      <c r="BZ1130" s="51" t="str">
        <f t="shared" si="1245"/>
        <v/>
      </c>
      <c r="CA1130" s="51" t="str">
        <f t="shared" si="1246"/>
        <v/>
      </c>
      <c r="CB1130" s="51" t="str">
        <f t="shared" si="1247"/>
        <v/>
      </c>
      <c r="CC1130" s="51" t="str">
        <f t="shared" si="1231"/>
        <v/>
      </c>
      <c r="CD1130" s="51" t="str">
        <f t="shared" si="1232"/>
        <v/>
      </c>
      <c r="CE1130" s="51" t="str">
        <f t="shared" si="1248"/>
        <v/>
      </c>
      <c r="CF1130" s="51"/>
      <c r="CH1130" s="53" t="str">
        <f t="shared" si="1249"/>
        <v/>
      </c>
      <c r="CI1130" s="53" t="str">
        <f t="shared" si="1250"/>
        <v/>
      </c>
      <c r="CJ1130" s="54" t="str">
        <f t="shared" si="1251"/>
        <v/>
      </c>
      <c r="CK1130" s="53" t="str">
        <f t="shared" si="1252"/>
        <v/>
      </c>
      <c r="CL1130" s="53" t="str">
        <f t="shared" si="1253"/>
        <v/>
      </c>
      <c r="CM1130" s="53" t="str">
        <f t="shared" si="1254"/>
        <v/>
      </c>
      <c r="CN1130" s="53" t="str">
        <f t="shared" si="1255"/>
        <v/>
      </c>
      <c r="CO1130" s="53" t="str">
        <f t="shared" si="1256"/>
        <v/>
      </c>
      <c r="CP1130" s="53" t="str">
        <f t="shared" si="1257"/>
        <v/>
      </c>
      <c r="CQ1130" s="53" t="str">
        <f t="shared" si="1258"/>
        <v/>
      </c>
      <c r="CR1130" s="53" t="str">
        <f t="shared" si="1259"/>
        <v/>
      </c>
      <c r="CS1130" s="53" t="str">
        <f t="shared" si="1260"/>
        <v/>
      </c>
      <c r="CT1130" s="53" t="str">
        <f t="shared" si="1261"/>
        <v/>
      </c>
      <c r="CU1130" s="53" t="str">
        <f t="shared" si="1270"/>
        <v/>
      </c>
    </row>
    <row r="1131" spans="1:99" hidden="1" x14ac:dyDescent="0.3">
      <c r="A1131" s="40">
        <v>1193</v>
      </c>
      <c r="B1131" s="141"/>
      <c r="C1131" s="142"/>
      <c r="D1131" s="144"/>
      <c r="E1131" s="144"/>
      <c r="F1131" s="312"/>
      <c r="G1131" s="144" t="s">
        <v>141</v>
      </c>
      <c r="H1131" s="314"/>
      <c r="I1131" s="314"/>
      <c r="J1131" s="315" t="str">
        <f t="shared" si="1205"/>
        <v/>
      </c>
      <c r="K1131" s="316" t="str">
        <f t="shared" si="1206"/>
        <v/>
      </c>
      <c r="L1131" s="317" t="str">
        <f t="shared" si="1207"/>
        <v/>
      </c>
      <c r="M1131" s="316" t="str">
        <f t="shared" si="1208"/>
        <v/>
      </c>
      <c r="N1131" s="317" t="str">
        <f t="shared" si="1209"/>
        <v/>
      </c>
      <c r="O1131" s="316" t="str">
        <f t="shared" si="1210"/>
        <v/>
      </c>
      <c r="P1131" s="317" t="str">
        <f t="shared" si="1211"/>
        <v/>
      </c>
      <c r="Q1131" s="318" t="str">
        <f t="shared" si="1212"/>
        <v/>
      </c>
      <c r="R1131" s="319" t="str">
        <f t="shared" si="1213"/>
        <v/>
      </c>
      <c r="S1131" s="318" t="str">
        <f t="shared" si="1214"/>
        <v/>
      </c>
      <c r="T1131" s="317" t="str">
        <f t="shared" si="1215"/>
        <v/>
      </c>
      <c r="U1131" s="318" t="str">
        <f t="shared" si="1216"/>
        <v/>
      </c>
      <c r="V1131" s="319" t="str">
        <f t="shared" si="1217"/>
        <v/>
      </c>
      <c r="W1131" s="318" t="str">
        <f t="shared" si="1218"/>
        <v/>
      </c>
      <c r="X1131" s="319" t="str">
        <f t="shared" si="1219"/>
        <v/>
      </c>
      <c r="Y1131" s="318" t="str">
        <f t="shared" si="1220"/>
        <v/>
      </c>
      <c r="Z1131" s="319" t="str">
        <f t="shared" si="1221"/>
        <v/>
      </c>
      <c r="AA1131" s="317" t="str">
        <f t="shared" si="1222"/>
        <v/>
      </c>
      <c r="AB1131" s="97" t="str">
        <f t="shared" si="1223"/>
        <v/>
      </c>
      <c r="AC1131" s="143" t="str">
        <f t="shared" si="1224"/>
        <v/>
      </c>
      <c r="AD1131" s="143" t="str">
        <f t="shared" si="1263"/>
        <v/>
      </c>
      <c r="AE1131" s="360"/>
      <c r="AF1131" s="360"/>
      <c r="AG1131" s="364"/>
      <c r="AH1131" s="363" t="str">
        <f t="shared" si="1264"/>
        <v/>
      </c>
      <c r="AI1131" s="360"/>
      <c r="AJ1131" s="360"/>
      <c r="AK1131" s="364"/>
      <c r="AL1131" s="365" t="str">
        <f t="shared" si="1265"/>
        <v/>
      </c>
      <c r="AM1131" s="363" t="str">
        <f t="shared" si="1266"/>
        <v/>
      </c>
      <c r="AN1131" s="366" t="str">
        <f t="shared" si="1267"/>
        <v/>
      </c>
      <c r="AO1131" s="360"/>
      <c r="AP1131" s="360"/>
      <c r="AQ1131" s="360" t="str">
        <f t="shared" si="1268"/>
        <v/>
      </c>
      <c r="AR1131" s="348" t="str">
        <f t="shared" si="1225"/>
        <v/>
      </c>
      <c r="AS1131" s="360"/>
      <c r="AT1131" s="348" t="str">
        <f t="shared" si="1226"/>
        <v/>
      </c>
      <c r="AU1131" s="360"/>
      <c r="AV1131" s="348" t="str">
        <f t="shared" si="1227"/>
        <v/>
      </c>
      <c r="AW1131" s="360"/>
      <c r="AX1131" s="348" t="str">
        <f t="shared" si="1228"/>
        <v/>
      </c>
      <c r="AY1131" s="360"/>
      <c r="AZ1131" s="348" t="str">
        <f t="shared" si="1229"/>
        <v/>
      </c>
      <c r="BA1131" s="367"/>
      <c r="BB1131" s="348" t="str">
        <f t="shared" si="1230"/>
        <v/>
      </c>
      <c r="BC1131" s="350" t="str">
        <f t="shared" si="1233"/>
        <v/>
      </c>
      <c r="BD1131" s="350" t="str">
        <f t="shared" si="1234"/>
        <v/>
      </c>
      <c r="BE1131" s="360"/>
      <c r="BF1131" s="361"/>
      <c r="BG1131" s="362" t="str">
        <f t="shared" si="1269"/>
        <v/>
      </c>
      <c r="BH1131" s="354" t="str">
        <f t="shared" si="1235"/>
        <v/>
      </c>
      <c r="BI1131" s="350" t="str">
        <f t="shared" si="1236"/>
        <v/>
      </c>
      <c r="BJ1131" s="113" t="str">
        <f t="shared" si="1237"/>
        <v/>
      </c>
      <c r="BK1131" s="347" t="str">
        <f t="shared" si="1262"/>
        <v/>
      </c>
      <c r="BR1131" s="307"/>
      <c r="BS1131" s="51" t="str">
        <f t="shared" si="1238"/>
        <v/>
      </c>
      <c r="BT1131" s="51" t="str">
        <f t="shared" si="1239"/>
        <v/>
      </c>
      <c r="BU1131" s="51" t="str">
        <f t="shared" si="1240"/>
        <v/>
      </c>
      <c r="BV1131" s="51" t="str">
        <f t="shared" si="1241"/>
        <v/>
      </c>
      <c r="BW1131" s="51" t="str">
        <f t="shared" si="1242"/>
        <v/>
      </c>
      <c r="BX1131" s="51" t="str">
        <f t="shared" si="1243"/>
        <v/>
      </c>
      <c r="BY1131" s="51" t="str">
        <f t="shared" si="1244"/>
        <v/>
      </c>
      <c r="BZ1131" s="51" t="str">
        <f t="shared" si="1245"/>
        <v/>
      </c>
      <c r="CA1131" s="51" t="str">
        <f t="shared" si="1246"/>
        <v/>
      </c>
      <c r="CB1131" s="51" t="str">
        <f t="shared" si="1247"/>
        <v/>
      </c>
      <c r="CC1131" s="51" t="str">
        <f t="shared" si="1231"/>
        <v/>
      </c>
      <c r="CD1131" s="51" t="str">
        <f t="shared" si="1232"/>
        <v/>
      </c>
      <c r="CE1131" s="51" t="str">
        <f t="shared" si="1248"/>
        <v/>
      </c>
      <c r="CF1131" s="51"/>
      <c r="CH1131" s="53" t="str">
        <f t="shared" si="1249"/>
        <v/>
      </c>
      <c r="CI1131" s="53" t="str">
        <f t="shared" si="1250"/>
        <v/>
      </c>
      <c r="CJ1131" s="54" t="str">
        <f t="shared" si="1251"/>
        <v/>
      </c>
      <c r="CK1131" s="53" t="str">
        <f t="shared" si="1252"/>
        <v/>
      </c>
      <c r="CL1131" s="53" t="str">
        <f t="shared" si="1253"/>
        <v/>
      </c>
      <c r="CM1131" s="53" t="str">
        <f t="shared" si="1254"/>
        <v/>
      </c>
      <c r="CN1131" s="53" t="str">
        <f t="shared" si="1255"/>
        <v/>
      </c>
      <c r="CO1131" s="53" t="str">
        <f t="shared" si="1256"/>
        <v/>
      </c>
      <c r="CP1131" s="53" t="str">
        <f t="shared" si="1257"/>
        <v/>
      </c>
      <c r="CQ1131" s="53" t="str">
        <f t="shared" si="1258"/>
        <v/>
      </c>
      <c r="CR1131" s="53" t="str">
        <f t="shared" si="1259"/>
        <v/>
      </c>
      <c r="CS1131" s="53" t="str">
        <f t="shared" si="1260"/>
        <v/>
      </c>
      <c r="CT1131" s="53" t="str">
        <f t="shared" si="1261"/>
        <v/>
      </c>
      <c r="CU1131" s="53" t="str">
        <f t="shared" si="1270"/>
        <v/>
      </c>
    </row>
    <row r="1132" spans="1:99" hidden="1" x14ac:dyDescent="0.3">
      <c r="A1132" s="40">
        <v>1194</v>
      </c>
      <c r="B1132" s="141"/>
      <c r="C1132" s="142"/>
      <c r="D1132" s="144"/>
      <c r="E1132" s="144"/>
      <c r="F1132" s="312"/>
      <c r="G1132" s="144" t="s">
        <v>141</v>
      </c>
      <c r="H1132" s="314"/>
      <c r="I1132" s="314"/>
      <c r="J1132" s="315" t="str">
        <f t="shared" si="1205"/>
        <v/>
      </c>
      <c r="K1132" s="316" t="str">
        <f t="shared" si="1206"/>
        <v/>
      </c>
      <c r="L1132" s="317" t="str">
        <f t="shared" si="1207"/>
        <v/>
      </c>
      <c r="M1132" s="316" t="str">
        <f t="shared" si="1208"/>
        <v/>
      </c>
      <c r="N1132" s="317" t="str">
        <f t="shared" si="1209"/>
        <v/>
      </c>
      <c r="O1132" s="316" t="str">
        <f t="shared" si="1210"/>
        <v/>
      </c>
      <c r="P1132" s="317" t="str">
        <f t="shared" si="1211"/>
        <v/>
      </c>
      <c r="Q1132" s="318" t="str">
        <f t="shared" si="1212"/>
        <v/>
      </c>
      <c r="R1132" s="319" t="str">
        <f t="shared" si="1213"/>
        <v/>
      </c>
      <c r="S1132" s="318" t="str">
        <f t="shared" si="1214"/>
        <v/>
      </c>
      <c r="T1132" s="317" t="str">
        <f t="shared" si="1215"/>
        <v/>
      </c>
      <c r="U1132" s="318" t="str">
        <f t="shared" si="1216"/>
        <v/>
      </c>
      <c r="V1132" s="319" t="str">
        <f t="shared" si="1217"/>
        <v/>
      </c>
      <c r="W1132" s="318" t="str">
        <f t="shared" si="1218"/>
        <v/>
      </c>
      <c r="X1132" s="319" t="str">
        <f t="shared" si="1219"/>
        <v/>
      </c>
      <c r="Y1132" s="318" t="str">
        <f t="shared" si="1220"/>
        <v/>
      </c>
      <c r="Z1132" s="319" t="str">
        <f t="shared" si="1221"/>
        <v/>
      </c>
      <c r="AA1132" s="317" t="str">
        <f t="shared" si="1222"/>
        <v/>
      </c>
      <c r="AB1132" s="97" t="str">
        <f t="shared" si="1223"/>
        <v/>
      </c>
      <c r="AC1132" s="143" t="str">
        <f t="shared" si="1224"/>
        <v/>
      </c>
      <c r="AD1132" s="143" t="str">
        <f t="shared" si="1263"/>
        <v/>
      </c>
      <c r="AE1132" s="360"/>
      <c r="AF1132" s="360"/>
      <c r="AG1132" s="364"/>
      <c r="AH1132" s="363" t="str">
        <f t="shared" si="1264"/>
        <v/>
      </c>
      <c r="AI1132" s="360"/>
      <c r="AJ1132" s="360"/>
      <c r="AK1132" s="364"/>
      <c r="AL1132" s="365" t="str">
        <f t="shared" si="1265"/>
        <v/>
      </c>
      <c r="AM1132" s="363" t="str">
        <f t="shared" si="1266"/>
        <v/>
      </c>
      <c r="AN1132" s="366" t="str">
        <f t="shared" si="1267"/>
        <v/>
      </c>
      <c r="AO1132" s="360"/>
      <c r="AP1132" s="360"/>
      <c r="AQ1132" s="360" t="str">
        <f t="shared" si="1268"/>
        <v/>
      </c>
      <c r="AR1132" s="348" t="str">
        <f t="shared" si="1225"/>
        <v/>
      </c>
      <c r="AS1132" s="360"/>
      <c r="AT1132" s="348" t="str">
        <f t="shared" si="1226"/>
        <v/>
      </c>
      <c r="AU1132" s="360"/>
      <c r="AV1132" s="348" t="str">
        <f t="shared" si="1227"/>
        <v/>
      </c>
      <c r="AW1132" s="360"/>
      <c r="AX1132" s="348" t="str">
        <f t="shared" si="1228"/>
        <v/>
      </c>
      <c r="AY1132" s="360"/>
      <c r="AZ1132" s="348" t="str">
        <f t="shared" si="1229"/>
        <v/>
      </c>
      <c r="BA1132" s="367"/>
      <c r="BB1132" s="348" t="str">
        <f t="shared" si="1230"/>
        <v/>
      </c>
      <c r="BC1132" s="350" t="str">
        <f t="shared" si="1233"/>
        <v/>
      </c>
      <c r="BD1132" s="350" t="str">
        <f t="shared" si="1234"/>
        <v/>
      </c>
      <c r="BE1132" s="360"/>
      <c r="BF1132" s="361"/>
      <c r="BG1132" s="362" t="str">
        <f t="shared" si="1269"/>
        <v/>
      </c>
      <c r="BH1132" s="354" t="str">
        <f t="shared" si="1235"/>
        <v/>
      </c>
      <c r="BI1132" s="350" t="str">
        <f t="shared" si="1236"/>
        <v/>
      </c>
      <c r="BJ1132" s="113" t="str">
        <f t="shared" si="1237"/>
        <v/>
      </c>
      <c r="BK1132" s="347" t="str">
        <f t="shared" si="1262"/>
        <v/>
      </c>
      <c r="BR1132" s="307"/>
      <c r="BS1132" s="51" t="str">
        <f t="shared" si="1238"/>
        <v/>
      </c>
      <c r="BT1132" s="51" t="str">
        <f t="shared" si="1239"/>
        <v/>
      </c>
      <c r="BU1132" s="51" t="str">
        <f t="shared" si="1240"/>
        <v/>
      </c>
      <c r="BV1132" s="51" t="str">
        <f t="shared" si="1241"/>
        <v/>
      </c>
      <c r="BW1132" s="51" t="str">
        <f t="shared" si="1242"/>
        <v/>
      </c>
      <c r="BX1132" s="51" t="str">
        <f t="shared" si="1243"/>
        <v/>
      </c>
      <c r="BY1132" s="51" t="str">
        <f t="shared" si="1244"/>
        <v/>
      </c>
      <c r="BZ1132" s="51" t="str">
        <f t="shared" si="1245"/>
        <v/>
      </c>
      <c r="CA1132" s="51" t="str">
        <f t="shared" si="1246"/>
        <v/>
      </c>
      <c r="CB1132" s="51" t="str">
        <f t="shared" si="1247"/>
        <v/>
      </c>
      <c r="CC1132" s="51" t="str">
        <f t="shared" si="1231"/>
        <v/>
      </c>
      <c r="CD1132" s="51" t="str">
        <f t="shared" si="1232"/>
        <v/>
      </c>
      <c r="CE1132" s="51" t="str">
        <f t="shared" si="1248"/>
        <v/>
      </c>
      <c r="CF1132" s="51"/>
      <c r="CH1132" s="53" t="str">
        <f t="shared" si="1249"/>
        <v/>
      </c>
      <c r="CI1132" s="53" t="str">
        <f t="shared" si="1250"/>
        <v/>
      </c>
      <c r="CJ1132" s="54" t="str">
        <f t="shared" si="1251"/>
        <v/>
      </c>
      <c r="CK1132" s="53" t="str">
        <f t="shared" si="1252"/>
        <v/>
      </c>
      <c r="CL1132" s="53" t="str">
        <f t="shared" si="1253"/>
        <v/>
      </c>
      <c r="CM1132" s="53" t="str">
        <f t="shared" si="1254"/>
        <v/>
      </c>
      <c r="CN1132" s="53" t="str">
        <f t="shared" si="1255"/>
        <v/>
      </c>
      <c r="CO1132" s="53" t="str">
        <f t="shared" si="1256"/>
        <v/>
      </c>
      <c r="CP1132" s="53" t="str">
        <f t="shared" si="1257"/>
        <v/>
      </c>
      <c r="CQ1132" s="53" t="str">
        <f t="shared" si="1258"/>
        <v/>
      </c>
      <c r="CR1132" s="53" t="str">
        <f t="shared" si="1259"/>
        <v/>
      </c>
      <c r="CS1132" s="53" t="str">
        <f t="shared" si="1260"/>
        <v/>
      </c>
      <c r="CT1132" s="53" t="str">
        <f t="shared" si="1261"/>
        <v/>
      </c>
      <c r="CU1132" s="53" t="str">
        <f t="shared" si="1270"/>
        <v/>
      </c>
    </row>
    <row r="1133" spans="1:99" hidden="1" x14ac:dyDescent="0.3">
      <c r="A1133" s="40">
        <v>1195</v>
      </c>
      <c r="B1133" s="141"/>
      <c r="C1133" s="142"/>
      <c r="D1133" s="144"/>
      <c r="E1133" s="144"/>
      <c r="F1133" s="312"/>
      <c r="G1133" s="144" t="s">
        <v>141</v>
      </c>
      <c r="H1133" s="314"/>
      <c r="I1133" s="314"/>
      <c r="J1133" s="315" t="str">
        <f t="shared" si="1205"/>
        <v/>
      </c>
      <c r="K1133" s="316" t="str">
        <f t="shared" si="1206"/>
        <v/>
      </c>
      <c r="L1133" s="317" t="str">
        <f t="shared" si="1207"/>
        <v/>
      </c>
      <c r="M1133" s="316" t="str">
        <f t="shared" si="1208"/>
        <v/>
      </c>
      <c r="N1133" s="317" t="str">
        <f t="shared" si="1209"/>
        <v/>
      </c>
      <c r="O1133" s="316" t="str">
        <f t="shared" si="1210"/>
        <v/>
      </c>
      <c r="P1133" s="317" t="str">
        <f t="shared" si="1211"/>
        <v/>
      </c>
      <c r="Q1133" s="318" t="str">
        <f t="shared" si="1212"/>
        <v/>
      </c>
      <c r="R1133" s="319" t="str">
        <f t="shared" si="1213"/>
        <v/>
      </c>
      <c r="S1133" s="318" t="str">
        <f t="shared" si="1214"/>
        <v/>
      </c>
      <c r="T1133" s="317" t="str">
        <f t="shared" si="1215"/>
        <v/>
      </c>
      <c r="U1133" s="318" t="str">
        <f t="shared" si="1216"/>
        <v/>
      </c>
      <c r="V1133" s="319" t="str">
        <f t="shared" si="1217"/>
        <v/>
      </c>
      <c r="W1133" s="318" t="str">
        <f t="shared" si="1218"/>
        <v/>
      </c>
      <c r="X1133" s="319" t="str">
        <f t="shared" si="1219"/>
        <v/>
      </c>
      <c r="Y1133" s="318" t="str">
        <f t="shared" si="1220"/>
        <v/>
      </c>
      <c r="Z1133" s="319" t="str">
        <f t="shared" si="1221"/>
        <v/>
      </c>
      <c r="AA1133" s="317" t="str">
        <f t="shared" si="1222"/>
        <v/>
      </c>
      <c r="AB1133" s="97" t="str">
        <f t="shared" si="1223"/>
        <v/>
      </c>
      <c r="AC1133" s="143" t="str">
        <f t="shared" si="1224"/>
        <v/>
      </c>
      <c r="AD1133" s="143" t="str">
        <f t="shared" si="1263"/>
        <v/>
      </c>
      <c r="AE1133" s="360"/>
      <c r="AF1133" s="360"/>
      <c r="AG1133" s="364"/>
      <c r="AH1133" s="363" t="str">
        <f t="shared" si="1264"/>
        <v/>
      </c>
      <c r="AI1133" s="360"/>
      <c r="AJ1133" s="360"/>
      <c r="AK1133" s="364"/>
      <c r="AL1133" s="365" t="str">
        <f t="shared" si="1265"/>
        <v/>
      </c>
      <c r="AM1133" s="363" t="str">
        <f t="shared" si="1266"/>
        <v/>
      </c>
      <c r="AN1133" s="366" t="str">
        <f t="shared" si="1267"/>
        <v/>
      </c>
      <c r="AO1133" s="360"/>
      <c r="AP1133" s="360"/>
      <c r="AQ1133" s="360" t="str">
        <f t="shared" si="1268"/>
        <v/>
      </c>
      <c r="AR1133" s="348" t="str">
        <f t="shared" si="1225"/>
        <v/>
      </c>
      <c r="AS1133" s="360"/>
      <c r="AT1133" s="348" t="str">
        <f t="shared" si="1226"/>
        <v/>
      </c>
      <c r="AU1133" s="360"/>
      <c r="AV1133" s="348" t="str">
        <f t="shared" si="1227"/>
        <v/>
      </c>
      <c r="AW1133" s="360"/>
      <c r="AX1133" s="348" t="str">
        <f t="shared" si="1228"/>
        <v/>
      </c>
      <c r="AY1133" s="360"/>
      <c r="AZ1133" s="348" t="str">
        <f t="shared" si="1229"/>
        <v/>
      </c>
      <c r="BA1133" s="367"/>
      <c r="BB1133" s="348" t="str">
        <f t="shared" si="1230"/>
        <v/>
      </c>
      <c r="BC1133" s="350" t="str">
        <f t="shared" si="1233"/>
        <v/>
      </c>
      <c r="BD1133" s="350" t="str">
        <f t="shared" si="1234"/>
        <v/>
      </c>
      <c r="BE1133" s="360"/>
      <c r="BF1133" s="361"/>
      <c r="BG1133" s="362" t="str">
        <f t="shared" si="1269"/>
        <v/>
      </c>
      <c r="BH1133" s="354" t="str">
        <f t="shared" si="1235"/>
        <v/>
      </c>
      <c r="BI1133" s="350" t="str">
        <f t="shared" si="1236"/>
        <v/>
      </c>
      <c r="BJ1133" s="113" t="str">
        <f t="shared" si="1237"/>
        <v/>
      </c>
      <c r="BK1133" s="347" t="str">
        <f t="shared" si="1262"/>
        <v/>
      </c>
      <c r="BR1133" s="307"/>
      <c r="BS1133" s="51" t="str">
        <f t="shared" si="1238"/>
        <v/>
      </c>
      <c r="BT1133" s="51" t="str">
        <f t="shared" si="1239"/>
        <v/>
      </c>
      <c r="BU1133" s="51" t="str">
        <f t="shared" si="1240"/>
        <v/>
      </c>
      <c r="BV1133" s="51" t="str">
        <f t="shared" si="1241"/>
        <v/>
      </c>
      <c r="BW1133" s="51" t="str">
        <f t="shared" si="1242"/>
        <v/>
      </c>
      <c r="BX1133" s="51" t="str">
        <f t="shared" si="1243"/>
        <v/>
      </c>
      <c r="BY1133" s="51" t="str">
        <f t="shared" si="1244"/>
        <v/>
      </c>
      <c r="BZ1133" s="51" t="str">
        <f t="shared" si="1245"/>
        <v/>
      </c>
      <c r="CA1133" s="51" t="str">
        <f t="shared" si="1246"/>
        <v/>
      </c>
      <c r="CB1133" s="51" t="str">
        <f t="shared" si="1247"/>
        <v/>
      </c>
      <c r="CC1133" s="51" t="str">
        <f t="shared" si="1231"/>
        <v/>
      </c>
      <c r="CD1133" s="51" t="str">
        <f t="shared" si="1232"/>
        <v/>
      </c>
      <c r="CE1133" s="51" t="str">
        <f t="shared" si="1248"/>
        <v/>
      </c>
      <c r="CF1133" s="51"/>
      <c r="CH1133" s="53" t="str">
        <f t="shared" si="1249"/>
        <v/>
      </c>
      <c r="CI1133" s="53" t="str">
        <f t="shared" si="1250"/>
        <v/>
      </c>
      <c r="CJ1133" s="54" t="str">
        <f t="shared" si="1251"/>
        <v/>
      </c>
      <c r="CK1133" s="53" t="str">
        <f t="shared" si="1252"/>
        <v/>
      </c>
      <c r="CL1133" s="53" t="str">
        <f t="shared" si="1253"/>
        <v/>
      </c>
      <c r="CM1133" s="53" t="str">
        <f t="shared" si="1254"/>
        <v/>
      </c>
      <c r="CN1133" s="53" t="str">
        <f t="shared" si="1255"/>
        <v/>
      </c>
      <c r="CO1133" s="53" t="str">
        <f t="shared" si="1256"/>
        <v/>
      </c>
      <c r="CP1133" s="53" t="str">
        <f t="shared" si="1257"/>
        <v/>
      </c>
      <c r="CQ1133" s="53" t="str">
        <f t="shared" si="1258"/>
        <v/>
      </c>
      <c r="CR1133" s="53" t="str">
        <f t="shared" si="1259"/>
        <v/>
      </c>
      <c r="CS1133" s="53" t="str">
        <f t="shared" si="1260"/>
        <v/>
      </c>
      <c r="CT1133" s="53" t="str">
        <f t="shared" si="1261"/>
        <v/>
      </c>
      <c r="CU1133" s="53" t="str">
        <f t="shared" si="1270"/>
        <v/>
      </c>
    </row>
    <row r="1134" spans="1:99" hidden="1" x14ac:dyDescent="0.3">
      <c r="A1134" s="40">
        <v>1196</v>
      </c>
      <c r="B1134" s="141"/>
      <c r="C1134" s="142"/>
      <c r="D1134" s="144"/>
      <c r="E1134" s="144"/>
      <c r="F1134" s="312"/>
      <c r="G1134" s="144" t="s">
        <v>141</v>
      </c>
      <c r="H1134" s="314"/>
      <c r="I1134" s="314"/>
      <c r="J1134" s="315" t="str">
        <f t="shared" si="1205"/>
        <v/>
      </c>
      <c r="K1134" s="316" t="str">
        <f t="shared" si="1206"/>
        <v/>
      </c>
      <c r="L1134" s="317" t="str">
        <f t="shared" si="1207"/>
        <v/>
      </c>
      <c r="M1134" s="316" t="str">
        <f t="shared" si="1208"/>
        <v/>
      </c>
      <c r="N1134" s="317" t="str">
        <f t="shared" si="1209"/>
        <v/>
      </c>
      <c r="O1134" s="316" t="str">
        <f t="shared" si="1210"/>
        <v/>
      </c>
      <c r="P1134" s="317" t="str">
        <f t="shared" si="1211"/>
        <v/>
      </c>
      <c r="Q1134" s="318" t="str">
        <f t="shared" si="1212"/>
        <v/>
      </c>
      <c r="R1134" s="319" t="str">
        <f t="shared" si="1213"/>
        <v/>
      </c>
      <c r="S1134" s="318" t="str">
        <f t="shared" si="1214"/>
        <v/>
      </c>
      <c r="T1134" s="317" t="str">
        <f t="shared" si="1215"/>
        <v/>
      </c>
      <c r="U1134" s="318" t="str">
        <f t="shared" si="1216"/>
        <v/>
      </c>
      <c r="V1134" s="319" t="str">
        <f t="shared" si="1217"/>
        <v/>
      </c>
      <c r="W1134" s="318" t="str">
        <f t="shared" si="1218"/>
        <v/>
      </c>
      <c r="X1134" s="319" t="str">
        <f t="shared" si="1219"/>
        <v/>
      </c>
      <c r="Y1134" s="318" t="str">
        <f t="shared" si="1220"/>
        <v/>
      </c>
      <c r="Z1134" s="319" t="str">
        <f t="shared" si="1221"/>
        <v/>
      </c>
      <c r="AA1134" s="317" t="str">
        <f t="shared" si="1222"/>
        <v/>
      </c>
      <c r="AB1134" s="97" t="str">
        <f t="shared" si="1223"/>
        <v/>
      </c>
      <c r="AC1134" s="143" t="str">
        <f t="shared" si="1224"/>
        <v/>
      </c>
      <c r="AD1134" s="143" t="str">
        <f t="shared" si="1263"/>
        <v/>
      </c>
      <c r="AE1134" s="360"/>
      <c r="AF1134" s="360"/>
      <c r="AG1134" s="364"/>
      <c r="AH1134" s="363" t="str">
        <f t="shared" si="1264"/>
        <v/>
      </c>
      <c r="AI1134" s="360"/>
      <c r="AJ1134" s="360"/>
      <c r="AK1134" s="364"/>
      <c r="AL1134" s="365" t="str">
        <f t="shared" si="1265"/>
        <v/>
      </c>
      <c r="AM1134" s="363" t="str">
        <f t="shared" si="1266"/>
        <v/>
      </c>
      <c r="AN1134" s="366" t="str">
        <f t="shared" si="1267"/>
        <v/>
      </c>
      <c r="AO1134" s="360"/>
      <c r="AP1134" s="360"/>
      <c r="AQ1134" s="360" t="str">
        <f t="shared" si="1268"/>
        <v/>
      </c>
      <c r="AR1134" s="348" t="str">
        <f t="shared" si="1225"/>
        <v/>
      </c>
      <c r="AS1134" s="360"/>
      <c r="AT1134" s="348" t="str">
        <f t="shared" si="1226"/>
        <v/>
      </c>
      <c r="AU1134" s="360"/>
      <c r="AV1134" s="348" t="str">
        <f t="shared" si="1227"/>
        <v/>
      </c>
      <c r="AW1134" s="360"/>
      <c r="AX1134" s="348" t="str">
        <f t="shared" si="1228"/>
        <v/>
      </c>
      <c r="AY1134" s="360"/>
      <c r="AZ1134" s="348" t="str">
        <f t="shared" si="1229"/>
        <v/>
      </c>
      <c r="BA1134" s="367"/>
      <c r="BB1134" s="348" t="str">
        <f t="shared" si="1230"/>
        <v/>
      </c>
      <c r="BC1134" s="350" t="str">
        <f t="shared" si="1233"/>
        <v/>
      </c>
      <c r="BD1134" s="350" t="str">
        <f t="shared" si="1234"/>
        <v/>
      </c>
      <c r="BE1134" s="360"/>
      <c r="BF1134" s="361"/>
      <c r="BG1134" s="362" t="str">
        <f t="shared" si="1269"/>
        <v/>
      </c>
      <c r="BH1134" s="354" t="str">
        <f t="shared" si="1235"/>
        <v/>
      </c>
      <c r="BI1134" s="350" t="str">
        <f t="shared" si="1236"/>
        <v/>
      </c>
      <c r="BJ1134" s="113" t="str">
        <f t="shared" si="1237"/>
        <v/>
      </c>
      <c r="BK1134" s="347" t="str">
        <f t="shared" si="1262"/>
        <v/>
      </c>
      <c r="BR1134" s="307"/>
      <c r="BS1134" s="51" t="str">
        <f t="shared" si="1238"/>
        <v/>
      </c>
      <c r="BT1134" s="51" t="str">
        <f t="shared" si="1239"/>
        <v/>
      </c>
      <c r="BU1134" s="51" t="str">
        <f t="shared" si="1240"/>
        <v/>
      </c>
      <c r="BV1134" s="51" t="str">
        <f t="shared" si="1241"/>
        <v/>
      </c>
      <c r="BW1134" s="51" t="str">
        <f t="shared" si="1242"/>
        <v/>
      </c>
      <c r="BX1134" s="51" t="str">
        <f t="shared" si="1243"/>
        <v/>
      </c>
      <c r="BY1134" s="51" t="str">
        <f t="shared" si="1244"/>
        <v/>
      </c>
      <c r="BZ1134" s="51" t="str">
        <f t="shared" si="1245"/>
        <v/>
      </c>
      <c r="CA1134" s="51" t="str">
        <f t="shared" si="1246"/>
        <v/>
      </c>
      <c r="CB1134" s="51" t="str">
        <f t="shared" si="1247"/>
        <v/>
      </c>
      <c r="CC1134" s="51" t="str">
        <f t="shared" si="1231"/>
        <v/>
      </c>
      <c r="CD1134" s="51" t="str">
        <f t="shared" si="1232"/>
        <v/>
      </c>
      <c r="CE1134" s="51" t="str">
        <f t="shared" si="1248"/>
        <v/>
      </c>
      <c r="CF1134" s="51"/>
      <c r="CH1134" s="53" t="str">
        <f t="shared" si="1249"/>
        <v/>
      </c>
      <c r="CI1134" s="53" t="str">
        <f t="shared" si="1250"/>
        <v/>
      </c>
      <c r="CJ1134" s="54" t="str">
        <f t="shared" si="1251"/>
        <v/>
      </c>
      <c r="CK1134" s="53" t="str">
        <f t="shared" si="1252"/>
        <v/>
      </c>
      <c r="CL1134" s="53" t="str">
        <f t="shared" si="1253"/>
        <v/>
      </c>
      <c r="CM1134" s="53" t="str">
        <f t="shared" si="1254"/>
        <v/>
      </c>
      <c r="CN1134" s="53" t="str">
        <f t="shared" si="1255"/>
        <v/>
      </c>
      <c r="CO1134" s="53" t="str">
        <f t="shared" si="1256"/>
        <v/>
      </c>
      <c r="CP1134" s="53" t="str">
        <f t="shared" si="1257"/>
        <v/>
      </c>
      <c r="CQ1134" s="53" t="str">
        <f t="shared" si="1258"/>
        <v/>
      </c>
      <c r="CR1134" s="53" t="str">
        <f t="shared" si="1259"/>
        <v/>
      </c>
      <c r="CS1134" s="53" t="str">
        <f t="shared" si="1260"/>
        <v/>
      </c>
      <c r="CT1134" s="53" t="str">
        <f t="shared" si="1261"/>
        <v/>
      </c>
      <c r="CU1134" s="53" t="str">
        <f t="shared" si="1270"/>
        <v/>
      </c>
    </row>
    <row r="1135" spans="1:99" hidden="1" x14ac:dyDescent="0.3">
      <c r="A1135" s="40">
        <v>1197</v>
      </c>
      <c r="B1135" s="141"/>
      <c r="C1135" s="142"/>
      <c r="D1135" s="144"/>
      <c r="E1135" s="144"/>
      <c r="F1135" s="312"/>
      <c r="G1135" s="144" t="s">
        <v>141</v>
      </c>
      <c r="H1135" s="314"/>
      <c r="I1135" s="314"/>
      <c r="J1135" s="315" t="str">
        <f t="shared" si="1205"/>
        <v/>
      </c>
      <c r="K1135" s="316" t="str">
        <f t="shared" si="1206"/>
        <v/>
      </c>
      <c r="L1135" s="317" t="str">
        <f t="shared" si="1207"/>
        <v/>
      </c>
      <c r="M1135" s="316" t="str">
        <f t="shared" si="1208"/>
        <v/>
      </c>
      <c r="N1135" s="317" t="str">
        <f t="shared" si="1209"/>
        <v/>
      </c>
      <c r="O1135" s="316" t="str">
        <f t="shared" si="1210"/>
        <v/>
      </c>
      <c r="P1135" s="317" t="str">
        <f t="shared" si="1211"/>
        <v/>
      </c>
      <c r="Q1135" s="318" t="str">
        <f t="shared" si="1212"/>
        <v/>
      </c>
      <c r="R1135" s="319" t="str">
        <f t="shared" si="1213"/>
        <v/>
      </c>
      <c r="S1135" s="318" t="str">
        <f t="shared" si="1214"/>
        <v/>
      </c>
      <c r="T1135" s="317" t="str">
        <f t="shared" si="1215"/>
        <v/>
      </c>
      <c r="U1135" s="318" t="str">
        <f t="shared" si="1216"/>
        <v/>
      </c>
      <c r="V1135" s="319" t="str">
        <f t="shared" si="1217"/>
        <v/>
      </c>
      <c r="W1135" s="318" t="str">
        <f t="shared" si="1218"/>
        <v/>
      </c>
      <c r="X1135" s="319" t="str">
        <f t="shared" si="1219"/>
        <v/>
      </c>
      <c r="Y1135" s="318" t="str">
        <f t="shared" si="1220"/>
        <v/>
      </c>
      <c r="Z1135" s="319" t="str">
        <f t="shared" si="1221"/>
        <v/>
      </c>
      <c r="AA1135" s="317" t="str">
        <f t="shared" si="1222"/>
        <v/>
      </c>
      <c r="AB1135" s="97" t="str">
        <f t="shared" si="1223"/>
        <v/>
      </c>
      <c r="AC1135" s="143" t="str">
        <f t="shared" si="1224"/>
        <v/>
      </c>
      <c r="AD1135" s="143" t="str">
        <f t="shared" si="1263"/>
        <v/>
      </c>
      <c r="AE1135" s="360"/>
      <c r="AF1135" s="360"/>
      <c r="AG1135" s="364"/>
      <c r="AH1135" s="363" t="str">
        <f t="shared" si="1264"/>
        <v/>
      </c>
      <c r="AI1135" s="360"/>
      <c r="AJ1135" s="360"/>
      <c r="AK1135" s="364"/>
      <c r="AL1135" s="365" t="str">
        <f t="shared" si="1265"/>
        <v/>
      </c>
      <c r="AM1135" s="363" t="str">
        <f t="shared" si="1266"/>
        <v/>
      </c>
      <c r="AN1135" s="366" t="str">
        <f t="shared" si="1267"/>
        <v/>
      </c>
      <c r="AO1135" s="360"/>
      <c r="AP1135" s="360"/>
      <c r="AQ1135" s="360" t="str">
        <f t="shared" si="1268"/>
        <v/>
      </c>
      <c r="AR1135" s="348" t="str">
        <f t="shared" si="1225"/>
        <v/>
      </c>
      <c r="AS1135" s="360"/>
      <c r="AT1135" s="348" t="str">
        <f t="shared" si="1226"/>
        <v/>
      </c>
      <c r="AU1135" s="360"/>
      <c r="AV1135" s="348" t="str">
        <f t="shared" si="1227"/>
        <v/>
      </c>
      <c r="AW1135" s="360"/>
      <c r="AX1135" s="348" t="str">
        <f t="shared" si="1228"/>
        <v/>
      </c>
      <c r="AY1135" s="360"/>
      <c r="AZ1135" s="348" t="str">
        <f t="shared" si="1229"/>
        <v/>
      </c>
      <c r="BA1135" s="367"/>
      <c r="BB1135" s="348" t="str">
        <f t="shared" si="1230"/>
        <v/>
      </c>
      <c r="BC1135" s="350" t="str">
        <f t="shared" si="1233"/>
        <v/>
      </c>
      <c r="BD1135" s="350" t="str">
        <f t="shared" si="1234"/>
        <v/>
      </c>
      <c r="BE1135" s="360"/>
      <c r="BF1135" s="361"/>
      <c r="BG1135" s="362" t="str">
        <f t="shared" si="1269"/>
        <v/>
      </c>
      <c r="BH1135" s="354" t="str">
        <f t="shared" si="1235"/>
        <v/>
      </c>
      <c r="BI1135" s="350" t="str">
        <f t="shared" si="1236"/>
        <v/>
      </c>
      <c r="BJ1135" s="113" t="str">
        <f t="shared" si="1237"/>
        <v/>
      </c>
      <c r="BK1135" s="347" t="str">
        <f t="shared" si="1262"/>
        <v/>
      </c>
      <c r="BR1135" s="307"/>
      <c r="BS1135" s="51" t="str">
        <f t="shared" si="1238"/>
        <v/>
      </c>
      <c r="BT1135" s="51" t="str">
        <f t="shared" si="1239"/>
        <v/>
      </c>
      <c r="BU1135" s="51" t="str">
        <f t="shared" si="1240"/>
        <v/>
      </c>
      <c r="BV1135" s="51" t="str">
        <f t="shared" si="1241"/>
        <v/>
      </c>
      <c r="BW1135" s="51" t="str">
        <f t="shared" si="1242"/>
        <v/>
      </c>
      <c r="BX1135" s="51" t="str">
        <f t="shared" si="1243"/>
        <v/>
      </c>
      <c r="BY1135" s="51" t="str">
        <f t="shared" si="1244"/>
        <v/>
      </c>
      <c r="BZ1135" s="51" t="str">
        <f t="shared" si="1245"/>
        <v/>
      </c>
      <c r="CA1135" s="51" t="str">
        <f t="shared" si="1246"/>
        <v/>
      </c>
      <c r="CB1135" s="51" t="str">
        <f t="shared" si="1247"/>
        <v/>
      </c>
      <c r="CC1135" s="51" t="str">
        <f t="shared" si="1231"/>
        <v/>
      </c>
      <c r="CD1135" s="51" t="str">
        <f t="shared" si="1232"/>
        <v/>
      </c>
      <c r="CE1135" s="51" t="str">
        <f t="shared" si="1248"/>
        <v/>
      </c>
      <c r="CF1135" s="51"/>
      <c r="CH1135" s="53" t="str">
        <f t="shared" si="1249"/>
        <v/>
      </c>
      <c r="CI1135" s="53" t="str">
        <f t="shared" si="1250"/>
        <v/>
      </c>
      <c r="CJ1135" s="54" t="str">
        <f t="shared" si="1251"/>
        <v/>
      </c>
      <c r="CK1135" s="53" t="str">
        <f t="shared" si="1252"/>
        <v/>
      </c>
      <c r="CL1135" s="53" t="str">
        <f t="shared" si="1253"/>
        <v/>
      </c>
      <c r="CM1135" s="53" t="str">
        <f t="shared" si="1254"/>
        <v/>
      </c>
      <c r="CN1135" s="53" t="str">
        <f t="shared" si="1255"/>
        <v/>
      </c>
      <c r="CO1135" s="53" t="str">
        <f t="shared" si="1256"/>
        <v/>
      </c>
      <c r="CP1135" s="53" t="str">
        <f t="shared" si="1257"/>
        <v/>
      </c>
      <c r="CQ1135" s="53" t="str">
        <f t="shared" si="1258"/>
        <v/>
      </c>
      <c r="CR1135" s="53" t="str">
        <f t="shared" si="1259"/>
        <v/>
      </c>
      <c r="CS1135" s="53" t="str">
        <f t="shared" si="1260"/>
        <v/>
      </c>
      <c r="CT1135" s="53" t="str">
        <f t="shared" si="1261"/>
        <v/>
      </c>
      <c r="CU1135" s="53" t="str">
        <f t="shared" si="1270"/>
        <v/>
      </c>
    </row>
    <row r="1136" spans="1:99" hidden="1" x14ac:dyDescent="0.3">
      <c r="A1136" s="40">
        <v>1198</v>
      </c>
      <c r="B1136" s="141"/>
      <c r="C1136" s="142"/>
      <c r="D1136" s="144"/>
      <c r="E1136" s="144"/>
      <c r="F1136" s="312"/>
      <c r="G1136" s="144" t="s">
        <v>141</v>
      </c>
      <c r="H1136" s="314"/>
      <c r="I1136" s="314"/>
      <c r="J1136" s="315" t="str">
        <f t="shared" si="1205"/>
        <v/>
      </c>
      <c r="K1136" s="316" t="str">
        <f t="shared" si="1206"/>
        <v/>
      </c>
      <c r="L1136" s="317" t="str">
        <f t="shared" si="1207"/>
        <v/>
      </c>
      <c r="M1136" s="316" t="str">
        <f t="shared" si="1208"/>
        <v/>
      </c>
      <c r="N1136" s="317" t="str">
        <f t="shared" si="1209"/>
        <v/>
      </c>
      <c r="O1136" s="316" t="str">
        <f t="shared" si="1210"/>
        <v/>
      </c>
      <c r="P1136" s="317" t="str">
        <f t="shared" si="1211"/>
        <v/>
      </c>
      <c r="Q1136" s="318" t="str">
        <f t="shared" si="1212"/>
        <v/>
      </c>
      <c r="R1136" s="319" t="str">
        <f t="shared" si="1213"/>
        <v/>
      </c>
      <c r="S1136" s="318" t="str">
        <f t="shared" si="1214"/>
        <v/>
      </c>
      <c r="T1136" s="317" t="str">
        <f t="shared" si="1215"/>
        <v/>
      </c>
      <c r="U1136" s="318" t="str">
        <f t="shared" si="1216"/>
        <v/>
      </c>
      <c r="V1136" s="319" t="str">
        <f t="shared" si="1217"/>
        <v/>
      </c>
      <c r="W1136" s="318" t="str">
        <f t="shared" si="1218"/>
        <v/>
      </c>
      <c r="X1136" s="319" t="str">
        <f t="shared" si="1219"/>
        <v/>
      </c>
      <c r="Y1136" s="318" t="str">
        <f t="shared" si="1220"/>
        <v/>
      </c>
      <c r="Z1136" s="319" t="str">
        <f t="shared" si="1221"/>
        <v/>
      </c>
      <c r="AA1136" s="317" t="str">
        <f t="shared" si="1222"/>
        <v/>
      </c>
      <c r="AB1136" s="97" t="str">
        <f t="shared" si="1223"/>
        <v/>
      </c>
      <c r="AC1136" s="143" t="str">
        <f t="shared" si="1224"/>
        <v/>
      </c>
      <c r="AD1136" s="143" t="str">
        <f t="shared" si="1263"/>
        <v/>
      </c>
      <c r="AE1136" s="360"/>
      <c r="AF1136" s="360"/>
      <c r="AG1136" s="364"/>
      <c r="AH1136" s="363" t="str">
        <f t="shared" si="1264"/>
        <v/>
      </c>
      <c r="AI1136" s="360"/>
      <c r="AJ1136" s="360"/>
      <c r="AK1136" s="364"/>
      <c r="AL1136" s="365" t="str">
        <f t="shared" si="1265"/>
        <v/>
      </c>
      <c r="AM1136" s="363" t="str">
        <f t="shared" si="1266"/>
        <v/>
      </c>
      <c r="AN1136" s="366" t="str">
        <f t="shared" si="1267"/>
        <v/>
      </c>
      <c r="AO1136" s="360"/>
      <c r="AP1136" s="360"/>
      <c r="AQ1136" s="360" t="str">
        <f t="shared" si="1268"/>
        <v/>
      </c>
      <c r="AR1136" s="348" t="str">
        <f t="shared" si="1225"/>
        <v/>
      </c>
      <c r="AS1136" s="360"/>
      <c r="AT1136" s="348" t="str">
        <f t="shared" si="1226"/>
        <v/>
      </c>
      <c r="AU1136" s="360"/>
      <c r="AV1136" s="348" t="str">
        <f t="shared" si="1227"/>
        <v/>
      </c>
      <c r="AW1136" s="360"/>
      <c r="AX1136" s="348" t="str">
        <f t="shared" si="1228"/>
        <v/>
      </c>
      <c r="AY1136" s="360"/>
      <c r="AZ1136" s="348" t="str">
        <f t="shared" si="1229"/>
        <v/>
      </c>
      <c r="BA1136" s="367"/>
      <c r="BB1136" s="348" t="str">
        <f t="shared" si="1230"/>
        <v/>
      </c>
      <c r="BC1136" s="350" t="str">
        <f t="shared" si="1233"/>
        <v/>
      </c>
      <c r="BD1136" s="350" t="str">
        <f t="shared" si="1234"/>
        <v/>
      </c>
      <c r="BE1136" s="360"/>
      <c r="BF1136" s="361"/>
      <c r="BG1136" s="362" t="str">
        <f t="shared" si="1269"/>
        <v/>
      </c>
      <c r="BH1136" s="354" t="str">
        <f t="shared" si="1235"/>
        <v/>
      </c>
      <c r="BI1136" s="350" t="str">
        <f t="shared" si="1236"/>
        <v/>
      </c>
      <c r="BJ1136" s="113" t="str">
        <f t="shared" si="1237"/>
        <v/>
      </c>
      <c r="BK1136" s="347" t="str">
        <f t="shared" si="1262"/>
        <v/>
      </c>
      <c r="BR1136" s="307"/>
      <c r="BS1136" s="51" t="str">
        <f t="shared" si="1238"/>
        <v/>
      </c>
      <c r="BT1136" s="51" t="str">
        <f t="shared" si="1239"/>
        <v/>
      </c>
      <c r="BU1136" s="51" t="str">
        <f t="shared" si="1240"/>
        <v/>
      </c>
      <c r="BV1136" s="51" t="str">
        <f t="shared" si="1241"/>
        <v/>
      </c>
      <c r="BW1136" s="51" t="str">
        <f t="shared" si="1242"/>
        <v/>
      </c>
      <c r="BX1136" s="51" t="str">
        <f t="shared" si="1243"/>
        <v/>
      </c>
      <c r="BY1136" s="51" t="str">
        <f t="shared" si="1244"/>
        <v/>
      </c>
      <c r="BZ1136" s="51" t="str">
        <f t="shared" si="1245"/>
        <v/>
      </c>
      <c r="CA1136" s="51" t="str">
        <f t="shared" si="1246"/>
        <v/>
      </c>
      <c r="CB1136" s="51" t="str">
        <f t="shared" si="1247"/>
        <v/>
      </c>
      <c r="CC1136" s="51" t="str">
        <f t="shared" si="1231"/>
        <v/>
      </c>
      <c r="CD1136" s="51" t="str">
        <f t="shared" si="1232"/>
        <v/>
      </c>
      <c r="CE1136" s="51" t="str">
        <f t="shared" si="1248"/>
        <v/>
      </c>
      <c r="CF1136" s="51"/>
      <c r="CH1136" s="53" t="str">
        <f t="shared" si="1249"/>
        <v/>
      </c>
      <c r="CI1136" s="53" t="str">
        <f t="shared" si="1250"/>
        <v/>
      </c>
      <c r="CJ1136" s="54" t="str">
        <f t="shared" si="1251"/>
        <v/>
      </c>
      <c r="CK1136" s="53" t="str">
        <f t="shared" si="1252"/>
        <v/>
      </c>
      <c r="CL1136" s="53" t="str">
        <f t="shared" si="1253"/>
        <v/>
      </c>
      <c r="CM1136" s="53" t="str">
        <f t="shared" si="1254"/>
        <v/>
      </c>
      <c r="CN1136" s="53" t="str">
        <f t="shared" si="1255"/>
        <v/>
      </c>
      <c r="CO1136" s="53" t="str">
        <f t="shared" si="1256"/>
        <v/>
      </c>
      <c r="CP1136" s="53" t="str">
        <f t="shared" si="1257"/>
        <v/>
      </c>
      <c r="CQ1136" s="53" t="str">
        <f t="shared" si="1258"/>
        <v/>
      </c>
      <c r="CR1136" s="53" t="str">
        <f t="shared" si="1259"/>
        <v/>
      </c>
      <c r="CS1136" s="53" t="str">
        <f t="shared" si="1260"/>
        <v/>
      </c>
      <c r="CT1136" s="53" t="str">
        <f t="shared" si="1261"/>
        <v/>
      </c>
      <c r="CU1136" s="53" t="str">
        <f t="shared" si="1270"/>
        <v/>
      </c>
    </row>
    <row r="1137" spans="1:99" hidden="1" x14ac:dyDescent="0.3">
      <c r="A1137" s="40">
        <v>1199</v>
      </c>
      <c r="B1137" s="141"/>
      <c r="C1137" s="142"/>
      <c r="D1137" s="144"/>
      <c r="E1137" s="144"/>
      <c r="F1137" s="312"/>
      <c r="G1137" s="144" t="s">
        <v>141</v>
      </c>
      <c r="H1137" s="314"/>
      <c r="I1137" s="314"/>
      <c r="J1137" s="315" t="str">
        <f t="shared" si="1205"/>
        <v/>
      </c>
      <c r="K1137" s="316" t="str">
        <f t="shared" si="1206"/>
        <v/>
      </c>
      <c r="L1137" s="317" t="str">
        <f t="shared" si="1207"/>
        <v/>
      </c>
      <c r="M1137" s="316" t="str">
        <f t="shared" si="1208"/>
        <v/>
      </c>
      <c r="N1137" s="317" t="str">
        <f t="shared" si="1209"/>
        <v/>
      </c>
      <c r="O1137" s="316" t="str">
        <f t="shared" si="1210"/>
        <v/>
      </c>
      <c r="P1137" s="317" t="str">
        <f t="shared" si="1211"/>
        <v/>
      </c>
      <c r="Q1137" s="318" t="str">
        <f t="shared" si="1212"/>
        <v/>
      </c>
      <c r="R1137" s="319" t="str">
        <f t="shared" si="1213"/>
        <v/>
      </c>
      <c r="S1137" s="318" t="str">
        <f t="shared" si="1214"/>
        <v/>
      </c>
      <c r="T1137" s="317" t="str">
        <f t="shared" si="1215"/>
        <v/>
      </c>
      <c r="U1137" s="318" t="str">
        <f t="shared" si="1216"/>
        <v/>
      </c>
      <c r="V1137" s="319" t="str">
        <f t="shared" si="1217"/>
        <v/>
      </c>
      <c r="W1137" s="318" t="str">
        <f t="shared" si="1218"/>
        <v/>
      </c>
      <c r="X1137" s="319" t="str">
        <f t="shared" si="1219"/>
        <v/>
      </c>
      <c r="Y1137" s="318" t="str">
        <f t="shared" si="1220"/>
        <v/>
      </c>
      <c r="Z1137" s="319" t="str">
        <f t="shared" si="1221"/>
        <v/>
      </c>
      <c r="AA1137" s="317" t="str">
        <f t="shared" si="1222"/>
        <v/>
      </c>
      <c r="AB1137" s="97" t="str">
        <f t="shared" si="1223"/>
        <v/>
      </c>
      <c r="AC1137" s="143" t="str">
        <f t="shared" si="1224"/>
        <v/>
      </c>
      <c r="AD1137" s="143" t="str">
        <f t="shared" si="1263"/>
        <v/>
      </c>
      <c r="AE1137" s="360"/>
      <c r="AF1137" s="360"/>
      <c r="AG1137" s="364"/>
      <c r="AH1137" s="363" t="str">
        <f t="shared" si="1264"/>
        <v/>
      </c>
      <c r="AI1137" s="360"/>
      <c r="AJ1137" s="360"/>
      <c r="AK1137" s="364"/>
      <c r="AL1137" s="365" t="str">
        <f t="shared" si="1265"/>
        <v/>
      </c>
      <c r="AM1137" s="363" t="str">
        <f t="shared" si="1266"/>
        <v/>
      </c>
      <c r="AN1137" s="366" t="str">
        <f t="shared" si="1267"/>
        <v/>
      </c>
      <c r="AO1137" s="360"/>
      <c r="AP1137" s="360"/>
      <c r="AQ1137" s="360" t="str">
        <f t="shared" si="1268"/>
        <v/>
      </c>
      <c r="AR1137" s="348" t="str">
        <f t="shared" si="1225"/>
        <v/>
      </c>
      <c r="AS1137" s="360"/>
      <c r="AT1137" s="348" t="str">
        <f t="shared" si="1226"/>
        <v/>
      </c>
      <c r="AU1137" s="360"/>
      <c r="AV1137" s="348" t="str">
        <f t="shared" si="1227"/>
        <v/>
      </c>
      <c r="AW1137" s="360"/>
      <c r="AX1137" s="348" t="str">
        <f t="shared" si="1228"/>
        <v/>
      </c>
      <c r="AY1137" s="360"/>
      <c r="AZ1137" s="348" t="str">
        <f t="shared" si="1229"/>
        <v/>
      </c>
      <c r="BA1137" s="367"/>
      <c r="BB1137" s="348" t="str">
        <f t="shared" si="1230"/>
        <v/>
      </c>
      <c r="BC1137" s="350" t="str">
        <f t="shared" si="1233"/>
        <v/>
      </c>
      <c r="BD1137" s="350" t="str">
        <f t="shared" si="1234"/>
        <v/>
      </c>
      <c r="BE1137" s="360"/>
      <c r="BF1137" s="361"/>
      <c r="BG1137" s="362" t="str">
        <f t="shared" si="1269"/>
        <v/>
      </c>
      <c r="BH1137" s="354" t="str">
        <f t="shared" si="1235"/>
        <v/>
      </c>
      <c r="BI1137" s="350" t="str">
        <f t="shared" si="1236"/>
        <v/>
      </c>
      <c r="BJ1137" s="113" t="str">
        <f t="shared" si="1237"/>
        <v/>
      </c>
      <c r="BK1137" s="347" t="str">
        <f t="shared" si="1262"/>
        <v/>
      </c>
      <c r="BR1137" s="307"/>
      <c r="BS1137" s="51" t="str">
        <f t="shared" si="1238"/>
        <v/>
      </c>
      <c r="BT1137" s="51" t="str">
        <f t="shared" si="1239"/>
        <v/>
      </c>
      <c r="BU1137" s="51" t="str">
        <f t="shared" si="1240"/>
        <v/>
      </c>
      <c r="BV1137" s="51" t="str">
        <f t="shared" si="1241"/>
        <v/>
      </c>
      <c r="BW1137" s="51" t="str">
        <f t="shared" si="1242"/>
        <v/>
      </c>
      <c r="BX1137" s="51" t="str">
        <f t="shared" si="1243"/>
        <v/>
      </c>
      <c r="BY1137" s="51" t="str">
        <f t="shared" si="1244"/>
        <v/>
      </c>
      <c r="BZ1137" s="51" t="str">
        <f t="shared" si="1245"/>
        <v/>
      </c>
      <c r="CA1137" s="51" t="str">
        <f t="shared" si="1246"/>
        <v/>
      </c>
      <c r="CB1137" s="51" t="str">
        <f t="shared" si="1247"/>
        <v/>
      </c>
      <c r="CC1137" s="51" t="str">
        <f t="shared" si="1231"/>
        <v/>
      </c>
      <c r="CD1137" s="51" t="str">
        <f t="shared" si="1232"/>
        <v/>
      </c>
      <c r="CE1137" s="51" t="str">
        <f t="shared" si="1248"/>
        <v/>
      </c>
      <c r="CF1137" s="51"/>
      <c r="CH1137" s="53" t="str">
        <f t="shared" si="1249"/>
        <v/>
      </c>
      <c r="CI1137" s="53" t="str">
        <f t="shared" si="1250"/>
        <v/>
      </c>
      <c r="CJ1137" s="54" t="str">
        <f t="shared" si="1251"/>
        <v/>
      </c>
      <c r="CK1137" s="53" t="str">
        <f t="shared" si="1252"/>
        <v/>
      </c>
      <c r="CL1137" s="53" t="str">
        <f t="shared" si="1253"/>
        <v/>
      </c>
      <c r="CM1137" s="53" t="str">
        <f t="shared" si="1254"/>
        <v/>
      </c>
      <c r="CN1137" s="53" t="str">
        <f t="shared" si="1255"/>
        <v/>
      </c>
      <c r="CO1137" s="53" t="str">
        <f t="shared" si="1256"/>
        <v/>
      </c>
      <c r="CP1137" s="53" t="str">
        <f t="shared" si="1257"/>
        <v/>
      </c>
      <c r="CQ1137" s="53" t="str">
        <f t="shared" si="1258"/>
        <v/>
      </c>
      <c r="CR1137" s="53" t="str">
        <f t="shared" si="1259"/>
        <v/>
      </c>
      <c r="CS1137" s="53" t="str">
        <f t="shared" si="1260"/>
        <v/>
      </c>
      <c r="CT1137" s="53" t="str">
        <f t="shared" si="1261"/>
        <v/>
      </c>
      <c r="CU1137" s="53" t="str">
        <f t="shared" si="1270"/>
        <v/>
      </c>
    </row>
    <row r="1138" spans="1:99" hidden="1" x14ac:dyDescent="0.3">
      <c r="A1138" s="40">
        <v>1200</v>
      </c>
      <c r="B1138" s="141"/>
      <c r="C1138" s="142"/>
      <c r="D1138" s="144"/>
      <c r="E1138" s="144"/>
      <c r="F1138" s="312"/>
      <c r="G1138" s="144" t="s">
        <v>141</v>
      </c>
      <c r="H1138" s="314"/>
      <c r="I1138" s="314"/>
      <c r="J1138" s="315" t="str">
        <f t="shared" si="1205"/>
        <v/>
      </c>
      <c r="K1138" s="316" t="str">
        <f t="shared" si="1206"/>
        <v/>
      </c>
      <c r="L1138" s="317" t="str">
        <f t="shared" si="1207"/>
        <v/>
      </c>
      <c r="M1138" s="316" t="str">
        <f t="shared" si="1208"/>
        <v/>
      </c>
      <c r="N1138" s="317" t="str">
        <f t="shared" si="1209"/>
        <v/>
      </c>
      <c r="O1138" s="316" t="str">
        <f t="shared" si="1210"/>
        <v/>
      </c>
      <c r="P1138" s="317" t="str">
        <f t="shared" si="1211"/>
        <v/>
      </c>
      <c r="Q1138" s="318" t="str">
        <f t="shared" si="1212"/>
        <v/>
      </c>
      <c r="R1138" s="319" t="str">
        <f t="shared" si="1213"/>
        <v/>
      </c>
      <c r="S1138" s="318" t="str">
        <f t="shared" si="1214"/>
        <v/>
      </c>
      <c r="T1138" s="317" t="str">
        <f t="shared" si="1215"/>
        <v/>
      </c>
      <c r="U1138" s="318" t="str">
        <f t="shared" si="1216"/>
        <v/>
      </c>
      <c r="V1138" s="319" t="str">
        <f t="shared" si="1217"/>
        <v/>
      </c>
      <c r="W1138" s="318" t="str">
        <f t="shared" si="1218"/>
        <v/>
      </c>
      <c r="X1138" s="319" t="str">
        <f t="shared" si="1219"/>
        <v/>
      </c>
      <c r="Y1138" s="318" t="str">
        <f t="shared" si="1220"/>
        <v/>
      </c>
      <c r="Z1138" s="319" t="str">
        <f t="shared" si="1221"/>
        <v/>
      </c>
      <c r="AA1138" s="317" t="str">
        <f t="shared" si="1222"/>
        <v/>
      </c>
      <c r="AB1138" s="97" t="str">
        <f t="shared" si="1223"/>
        <v/>
      </c>
      <c r="AC1138" s="143" t="str">
        <f t="shared" si="1224"/>
        <v/>
      </c>
      <c r="AD1138" s="143" t="str">
        <f t="shared" si="1263"/>
        <v/>
      </c>
      <c r="AE1138" s="360"/>
      <c r="AF1138" s="360"/>
      <c r="AG1138" s="364"/>
      <c r="AH1138" s="363" t="str">
        <f t="shared" si="1264"/>
        <v/>
      </c>
      <c r="AI1138" s="360"/>
      <c r="AJ1138" s="360"/>
      <c r="AK1138" s="364"/>
      <c r="AL1138" s="365" t="str">
        <f t="shared" si="1265"/>
        <v/>
      </c>
      <c r="AM1138" s="363" t="str">
        <f t="shared" si="1266"/>
        <v/>
      </c>
      <c r="AN1138" s="366" t="str">
        <f t="shared" si="1267"/>
        <v/>
      </c>
      <c r="AO1138" s="360"/>
      <c r="AP1138" s="360"/>
      <c r="AQ1138" s="360" t="str">
        <f t="shared" si="1268"/>
        <v/>
      </c>
      <c r="AR1138" s="348" t="str">
        <f t="shared" si="1225"/>
        <v/>
      </c>
      <c r="AS1138" s="360"/>
      <c r="AT1138" s="348" t="str">
        <f t="shared" si="1226"/>
        <v/>
      </c>
      <c r="AU1138" s="360"/>
      <c r="AV1138" s="348" t="str">
        <f t="shared" si="1227"/>
        <v/>
      </c>
      <c r="AW1138" s="360"/>
      <c r="AX1138" s="348" t="str">
        <f t="shared" si="1228"/>
        <v/>
      </c>
      <c r="AY1138" s="360"/>
      <c r="AZ1138" s="348" t="str">
        <f t="shared" si="1229"/>
        <v/>
      </c>
      <c r="BA1138" s="367"/>
      <c r="BB1138" s="348" t="str">
        <f t="shared" si="1230"/>
        <v/>
      </c>
      <c r="BC1138" s="350" t="str">
        <f t="shared" si="1233"/>
        <v/>
      </c>
      <c r="BD1138" s="350" t="str">
        <f t="shared" si="1234"/>
        <v/>
      </c>
      <c r="BE1138" s="360"/>
      <c r="BF1138" s="361"/>
      <c r="BG1138" s="362" t="str">
        <f t="shared" si="1269"/>
        <v/>
      </c>
      <c r="BH1138" s="354" t="str">
        <f t="shared" si="1235"/>
        <v/>
      </c>
      <c r="BI1138" s="350" t="str">
        <f t="shared" si="1236"/>
        <v/>
      </c>
      <c r="BJ1138" s="113" t="str">
        <f t="shared" si="1237"/>
        <v/>
      </c>
      <c r="BK1138" s="347" t="str">
        <f t="shared" si="1262"/>
        <v/>
      </c>
      <c r="BR1138" s="307"/>
      <c r="BS1138" s="51" t="str">
        <f t="shared" si="1238"/>
        <v/>
      </c>
      <c r="BT1138" s="51" t="str">
        <f t="shared" si="1239"/>
        <v/>
      </c>
      <c r="BU1138" s="51" t="str">
        <f t="shared" si="1240"/>
        <v/>
      </c>
      <c r="BV1138" s="51" t="str">
        <f t="shared" si="1241"/>
        <v/>
      </c>
      <c r="BW1138" s="51" t="str">
        <f t="shared" si="1242"/>
        <v/>
      </c>
      <c r="BX1138" s="51" t="str">
        <f t="shared" si="1243"/>
        <v/>
      </c>
      <c r="BY1138" s="51" t="str">
        <f t="shared" si="1244"/>
        <v/>
      </c>
      <c r="BZ1138" s="51" t="str">
        <f t="shared" si="1245"/>
        <v/>
      </c>
      <c r="CA1138" s="51" t="str">
        <f t="shared" si="1246"/>
        <v/>
      </c>
      <c r="CB1138" s="51" t="str">
        <f t="shared" si="1247"/>
        <v/>
      </c>
      <c r="CC1138" s="51" t="str">
        <f t="shared" si="1231"/>
        <v/>
      </c>
      <c r="CD1138" s="51" t="str">
        <f t="shared" si="1232"/>
        <v/>
      </c>
      <c r="CE1138" s="51" t="str">
        <f t="shared" si="1248"/>
        <v/>
      </c>
      <c r="CF1138" s="51"/>
      <c r="CH1138" s="53" t="str">
        <f t="shared" si="1249"/>
        <v/>
      </c>
      <c r="CI1138" s="53" t="str">
        <f t="shared" si="1250"/>
        <v/>
      </c>
      <c r="CJ1138" s="54" t="str">
        <f t="shared" si="1251"/>
        <v/>
      </c>
      <c r="CK1138" s="53" t="str">
        <f t="shared" si="1252"/>
        <v/>
      </c>
      <c r="CL1138" s="53" t="str">
        <f t="shared" si="1253"/>
        <v/>
      </c>
      <c r="CM1138" s="53" t="str">
        <f t="shared" si="1254"/>
        <v/>
      </c>
      <c r="CN1138" s="53" t="str">
        <f t="shared" si="1255"/>
        <v/>
      </c>
      <c r="CO1138" s="53" t="str">
        <f t="shared" si="1256"/>
        <v/>
      </c>
      <c r="CP1138" s="53" t="str">
        <f t="shared" si="1257"/>
        <v/>
      </c>
      <c r="CQ1138" s="53" t="str">
        <f t="shared" si="1258"/>
        <v/>
      </c>
      <c r="CR1138" s="53" t="str">
        <f t="shared" si="1259"/>
        <v/>
      </c>
      <c r="CS1138" s="53" t="str">
        <f t="shared" si="1260"/>
        <v/>
      </c>
      <c r="CT1138" s="53" t="str">
        <f t="shared" si="1261"/>
        <v/>
      </c>
      <c r="CU1138" s="53" t="str">
        <f t="shared" si="1270"/>
        <v/>
      </c>
    </row>
    <row r="1139" spans="1:99" hidden="1" x14ac:dyDescent="0.3">
      <c r="A1139" s="40">
        <v>1201</v>
      </c>
      <c r="B1139" s="141"/>
      <c r="C1139" s="142"/>
      <c r="D1139" s="144"/>
      <c r="E1139" s="144"/>
      <c r="F1139" s="312"/>
      <c r="G1139" s="144" t="s">
        <v>141</v>
      </c>
      <c r="H1139" s="314"/>
      <c r="I1139" s="314"/>
      <c r="J1139" s="315" t="str">
        <f t="shared" si="1205"/>
        <v/>
      </c>
      <c r="K1139" s="316" t="str">
        <f t="shared" si="1206"/>
        <v/>
      </c>
      <c r="L1139" s="317" t="str">
        <f t="shared" si="1207"/>
        <v/>
      </c>
      <c r="M1139" s="316" t="str">
        <f t="shared" si="1208"/>
        <v/>
      </c>
      <c r="N1139" s="317" t="str">
        <f t="shared" si="1209"/>
        <v/>
      </c>
      <c r="O1139" s="316" t="str">
        <f t="shared" si="1210"/>
        <v/>
      </c>
      <c r="P1139" s="317" t="str">
        <f t="shared" si="1211"/>
        <v/>
      </c>
      <c r="Q1139" s="318" t="str">
        <f t="shared" si="1212"/>
        <v/>
      </c>
      <c r="R1139" s="319" t="str">
        <f t="shared" si="1213"/>
        <v/>
      </c>
      <c r="S1139" s="318" t="str">
        <f t="shared" si="1214"/>
        <v/>
      </c>
      <c r="T1139" s="317" t="str">
        <f t="shared" si="1215"/>
        <v/>
      </c>
      <c r="U1139" s="318" t="str">
        <f t="shared" si="1216"/>
        <v/>
      </c>
      <c r="V1139" s="319" t="str">
        <f t="shared" si="1217"/>
        <v/>
      </c>
      <c r="W1139" s="318" t="str">
        <f t="shared" si="1218"/>
        <v/>
      </c>
      <c r="X1139" s="319" t="str">
        <f t="shared" si="1219"/>
        <v/>
      </c>
      <c r="Y1139" s="318" t="str">
        <f t="shared" si="1220"/>
        <v/>
      </c>
      <c r="Z1139" s="319" t="str">
        <f t="shared" si="1221"/>
        <v/>
      </c>
      <c r="AA1139" s="317" t="str">
        <f t="shared" si="1222"/>
        <v/>
      </c>
      <c r="AB1139" s="97" t="str">
        <f t="shared" si="1223"/>
        <v/>
      </c>
      <c r="AC1139" s="143" t="str">
        <f t="shared" si="1224"/>
        <v/>
      </c>
      <c r="AD1139" s="143" t="str">
        <f t="shared" si="1263"/>
        <v/>
      </c>
      <c r="AE1139" s="360"/>
      <c r="AF1139" s="360"/>
      <c r="AG1139" s="364"/>
      <c r="AH1139" s="363" t="str">
        <f t="shared" si="1264"/>
        <v/>
      </c>
      <c r="AI1139" s="360"/>
      <c r="AJ1139" s="360"/>
      <c r="AK1139" s="364"/>
      <c r="AL1139" s="365" t="str">
        <f t="shared" si="1265"/>
        <v/>
      </c>
      <c r="AM1139" s="363" t="str">
        <f t="shared" si="1266"/>
        <v/>
      </c>
      <c r="AN1139" s="366" t="str">
        <f t="shared" si="1267"/>
        <v/>
      </c>
      <c r="AO1139" s="360"/>
      <c r="AP1139" s="360"/>
      <c r="AQ1139" s="360" t="str">
        <f t="shared" si="1268"/>
        <v/>
      </c>
      <c r="AR1139" s="348" t="str">
        <f t="shared" si="1225"/>
        <v/>
      </c>
      <c r="AS1139" s="360"/>
      <c r="AT1139" s="348" t="str">
        <f t="shared" si="1226"/>
        <v/>
      </c>
      <c r="AU1139" s="360"/>
      <c r="AV1139" s="348" t="str">
        <f t="shared" si="1227"/>
        <v/>
      </c>
      <c r="AW1139" s="360"/>
      <c r="AX1139" s="348" t="str">
        <f t="shared" si="1228"/>
        <v/>
      </c>
      <c r="AY1139" s="360"/>
      <c r="AZ1139" s="348" t="str">
        <f t="shared" si="1229"/>
        <v/>
      </c>
      <c r="BA1139" s="367"/>
      <c r="BB1139" s="348" t="str">
        <f t="shared" si="1230"/>
        <v/>
      </c>
      <c r="BC1139" s="350" t="str">
        <f t="shared" si="1233"/>
        <v/>
      </c>
      <c r="BD1139" s="350" t="str">
        <f t="shared" si="1234"/>
        <v/>
      </c>
      <c r="BE1139" s="360"/>
      <c r="BF1139" s="361"/>
      <c r="BG1139" s="362" t="str">
        <f t="shared" si="1269"/>
        <v/>
      </c>
      <c r="BH1139" s="354" t="str">
        <f t="shared" si="1235"/>
        <v/>
      </c>
      <c r="BI1139" s="350" t="str">
        <f t="shared" si="1236"/>
        <v/>
      </c>
      <c r="BJ1139" s="113" t="str">
        <f t="shared" si="1237"/>
        <v/>
      </c>
      <c r="BK1139" s="347" t="str">
        <f t="shared" si="1262"/>
        <v/>
      </c>
      <c r="BR1139" s="307"/>
      <c r="BS1139" s="51" t="str">
        <f t="shared" si="1238"/>
        <v/>
      </c>
      <c r="BT1139" s="51" t="str">
        <f t="shared" si="1239"/>
        <v/>
      </c>
      <c r="BU1139" s="51" t="str">
        <f t="shared" si="1240"/>
        <v/>
      </c>
      <c r="BV1139" s="51" t="str">
        <f t="shared" si="1241"/>
        <v/>
      </c>
      <c r="BW1139" s="51" t="str">
        <f t="shared" si="1242"/>
        <v/>
      </c>
      <c r="BX1139" s="51" t="str">
        <f t="shared" si="1243"/>
        <v/>
      </c>
      <c r="BY1139" s="51" t="str">
        <f t="shared" si="1244"/>
        <v/>
      </c>
      <c r="BZ1139" s="51" t="str">
        <f t="shared" si="1245"/>
        <v/>
      </c>
      <c r="CA1139" s="51" t="str">
        <f t="shared" si="1246"/>
        <v/>
      </c>
      <c r="CB1139" s="51" t="str">
        <f t="shared" si="1247"/>
        <v/>
      </c>
      <c r="CC1139" s="51" t="str">
        <f t="shared" si="1231"/>
        <v/>
      </c>
      <c r="CD1139" s="51" t="str">
        <f t="shared" si="1232"/>
        <v/>
      </c>
      <c r="CE1139" s="51" t="str">
        <f t="shared" si="1248"/>
        <v/>
      </c>
      <c r="CF1139" s="51"/>
      <c r="CH1139" s="53" t="str">
        <f t="shared" si="1249"/>
        <v/>
      </c>
      <c r="CI1139" s="53" t="str">
        <f t="shared" si="1250"/>
        <v/>
      </c>
      <c r="CJ1139" s="54" t="str">
        <f t="shared" si="1251"/>
        <v/>
      </c>
      <c r="CK1139" s="53" t="str">
        <f t="shared" si="1252"/>
        <v/>
      </c>
      <c r="CL1139" s="53" t="str">
        <f t="shared" si="1253"/>
        <v/>
      </c>
      <c r="CM1139" s="53" t="str">
        <f t="shared" si="1254"/>
        <v/>
      </c>
      <c r="CN1139" s="53" t="str">
        <f t="shared" si="1255"/>
        <v/>
      </c>
      <c r="CO1139" s="53" t="str">
        <f t="shared" si="1256"/>
        <v/>
      </c>
      <c r="CP1139" s="53" t="str">
        <f t="shared" si="1257"/>
        <v/>
      </c>
      <c r="CQ1139" s="53" t="str">
        <f t="shared" si="1258"/>
        <v/>
      </c>
      <c r="CR1139" s="53" t="str">
        <f t="shared" si="1259"/>
        <v/>
      </c>
      <c r="CS1139" s="53" t="str">
        <f t="shared" si="1260"/>
        <v/>
      </c>
      <c r="CT1139" s="53" t="str">
        <f t="shared" si="1261"/>
        <v/>
      </c>
      <c r="CU1139" s="53" t="str">
        <f t="shared" si="1270"/>
        <v/>
      </c>
    </row>
    <row r="1140" spans="1:99" hidden="1" x14ac:dyDescent="0.3">
      <c r="A1140" s="40">
        <v>1202</v>
      </c>
      <c r="B1140" s="141"/>
      <c r="C1140" s="142"/>
      <c r="D1140" s="144"/>
      <c r="E1140" s="144"/>
      <c r="F1140" s="312"/>
      <c r="G1140" s="144" t="s">
        <v>141</v>
      </c>
      <c r="H1140" s="314"/>
      <c r="I1140" s="314"/>
      <c r="J1140" s="315" t="str">
        <f t="shared" si="1205"/>
        <v/>
      </c>
      <c r="K1140" s="316" t="str">
        <f t="shared" si="1206"/>
        <v/>
      </c>
      <c r="L1140" s="317" t="str">
        <f t="shared" si="1207"/>
        <v/>
      </c>
      <c r="M1140" s="316" t="str">
        <f t="shared" si="1208"/>
        <v/>
      </c>
      <c r="N1140" s="317" t="str">
        <f t="shared" si="1209"/>
        <v/>
      </c>
      <c r="O1140" s="316" t="str">
        <f t="shared" si="1210"/>
        <v/>
      </c>
      <c r="P1140" s="317" t="str">
        <f t="shared" si="1211"/>
        <v/>
      </c>
      <c r="Q1140" s="318" t="str">
        <f t="shared" si="1212"/>
        <v/>
      </c>
      <c r="R1140" s="319" t="str">
        <f t="shared" si="1213"/>
        <v/>
      </c>
      <c r="S1140" s="318" t="str">
        <f t="shared" si="1214"/>
        <v/>
      </c>
      <c r="T1140" s="317" t="str">
        <f t="shared" si="1215"/>
        <v/>
      </c>
      <c r="U1140" s="318" t="str">
        <f t="shared" si="1216"/>
        <v/>
      </c>
      <c r="V1140" s="319" t="str">
        <f t="shared" si="1217"/>
        <v/>
      </c>
      <c r="W1140" s="318" t="str">
        <f t="shared" si="1218"/>
        <v/>
      </c>
      <c r="X1140" s="319" t="str">
        <f t="shared" si="1219"/>
        <v/>
      </c>
      <c r="Y1140" s="318" t="str">
        <f t="shared" si="1220"/>
        <v/>
      </c>
      <c r="Z1140" s="319" t="str">
        <f t="shared" si="1221"/>
        <v/>
      </c>
      <c r="AA1140" s="317" t="str">
        <f t="shared" si="1222"/>
        <v/>
      </c>
      <c r="AB1140" s="97" t="str">
        <f t="shared" si="1223"/>
        <v/>
      </c>
      <c r="AC1140" s="143" t="str">
        <f t="shared" si="1224"/>
        <v/>
      </c>
      <c r="AD1140" s="143" t="str">
        <f t="shared" si="1263"/>
        <v/>
      </c>
      <c r="AE1140" s="360"/>
      <c r="AF1140" s="360"/>
      <c r="AG1140" s="364"/>
      <c r="AH1140" s="363" t="str">
        <f t="shared" si="1264"/>
        <v/>
      </c>
      <c r="AI1140" s="360"/>
      <c r="AJ1140" s="360"/>
      <c r="AK1140" s="364"/>
      <c r="AL1140" s="365" t="str">
        <f t="shared" si="1265"/>
        <v/>
      </c>
      <c r="AM1140" s="363" t="str">
        <f t="shared" si="1266"/>
        <v/>
      </c>
      <c r="AN1140" s="366" t="str">
        <f t="shared" si="1267"/>
        <v/>
      </c>
      <c r="AO1140" s="360"/>
      <c r="AP1140" s="360"/>
      <c r="AQ1140" s="360" t="str">
        <f t="shared" si="1268"/>
        <v/>
      </c>
      <c r="AR1140" s="348" t="str">
        <f t="shared" si="1225"/>
        <v/>
      </c>
      <c r="AS1140" s="360"/>
      <c r="AT1140" s="348" t="str">
        <f t="shared" si="1226"/>
        <v/>
      </c>
      <c r="AU1140" s="360"/>
      <c r="AV1140" s="348" t="str">
        <f t="shared" si="1227"/>
        <v/>
      </c>
      <c r="AW1140" s="360"/>
      <c r="AX1140" s="348" t="str">
        <f t="shared" si="1228"/>
        <v/>
      </c>
      <c r="AY1140" s="360"/>
      <c r="AZ1140" s="348" t="str">
        <f t="shared" si="1229"/>
        <v/>
      </c>
      <c r="BA1140" s="367"/>
      <c r="BB1140" s="348" t="str">
        <f t="shared" si="1230"/>
        <v/>
      </c>
      <c r="BC1140" s="350" t="str">
        <f t="shared" si="1233"/>
        <v/>
      </c>
      <c r="BD1140" s="350" t="str">
        <f t="shared" si="1234"/>
        <v/>
      </c>
      <c r="BE1140" s="360"/>
      <c r="BF1140" s="361"/>
      <c r="BG1140" s="362" t="str">
        <f t="shared" si="1269"/>
        <v/>
      </c>
      <c r="BH1140" s="354" t="str">
        <f t="shared" si="1235"/>
        <v/>
      </c>
      <c r="BI1140" s="350" t="str">
        <f t="shared" si="1236"/>
        <v/>
      </c>
      <c r="BJ1140" s="113" t="str">
        <f t="shared" si="1237"/>
        <v/>
      </c>
      <c r="BK1140" s="347" t="str">
        <f t="shared" si="1262"/>
        <v/>
      </c>
      <c r="BR1140" s="307"/>
      <c r="BS1140" s="51" t="str">
        <f t="shared" si="1238"/>
        <v/>
      </c>
      <c r="BT1140" s="51" t="str">
        <f t="shared" si="1239"/>
        <v/>
      </c>
      <c r="BU1140" s="51" t="str">
        <f t="shared" si="1240"/>
        <v/>
      </c>
      <c r="BV1140" s="51" t="str">
        <f t="shared" si="1241"/>
        <v/>
      </c>
      <c r="BW1140" s="51" t="str">
        <f t="shared" si="1242"/>
        <v/>
      </c>
      <c r="BX1140" s="51" t="str">
        <f t="shared" si="1243"/>
        <v/>
      </c>
      <c r="BY1140" s="51" t="str">
        <f t="shared" si="1244"/>
        <v/>
      </c>
      <c r="BZ1140" s="51" t="str">
        <f t="shared" si="1245"/>
        <v/>
      </c>
      <c r="CA1140" s="51" t="str">
        <f t="shared" si="1246"/>
        <v/>
      </c>
      <c r="CB1140" s="51" t="str">
        <f t="shared" si="1247"/>
        <v/>
      </c>
      <c r="CC1140" s="51" t="str">
        <f t="shared" si="1231"/>
        <v/>
      </c>
      <c r="CD1140" s="51" t="str">
        <f t="shared" si="1232"/>
        <v/>
      </c>
      <c r="CE1140" s="51" t="str">
        <f t="shared" si="1248"/>
        <v/>
      </c>
      <c r="CF1140" s="51"/>
      <c r="CH1140" s="53" t="str">
        <f t="shared" si="1249"/>
        <v/>
      </c>
      <c r="CI1140" s="53" t="str">
        <f t="shared" si="1250"/>
        <v/>
      </c>
      <c r="CJ1140" s="54" t="str">
        <f t="shared" si="1251"/>
        <v/>
      </c>
      <c r="CK1140" s="53" t="str">
        <f t="shared" si="1252"/>
        <v/>
      </c>
      <c r="CL1140" s="53" t="str">
        <f t="shared" si="1253"/>
        <v/>
      </c>
      <c r="CM1140" s="53" t="str">
        <f t="shared" si="1254"/>
        <v/>
      </c>
      <c r="CN1140" s="53" t="str">
        <f t="shared" si="1255"/>
        <v/>
      </c>
      <c r="CO1140" s="53" t="str">
        <f t="shared" si="1256"/>
        <v/>
      </c>
      <c r="CP1140" s="53" t="str">
        <f t="shared" si="1257"/>
        <v/>
      </c>
      <c r="CQ1140" s="53" t="str">
        <f t="shared" si="1258"/>
        <v/>
      </c>
      <c r="CR1140" s="53" t="str">
        <f t="shared" si="1259"/>
        <v/>
      </c>
      <c r="CS1140" s="53" t="str">
        <f t="shared" si="1260"/>
        <v/>
      </c>
      <c r="CT1140" s="53" t="str">
        <f t="shared" si="1261"/>
        <v/>
      </c>
      <c r="CU1140" s="53" t="str">
        <f t="shared" si="1270"/>
        <v/>
      </c>
    </row>
    <row r="1141" spans="1:99" hidden="1" x14ac:dyDescent="0.3">
      <c r="A1141" s="40">
        <v>1203</v>
      </c>
      <c r="B1141" s="141"/>
      <c r="C1141" s="142"/>
      <c r="D1141" s="144"/>
      <c r="E1141" s="144"/>
      <c r="F1141" s="312"/>
      <c r="G1141" s="144" t="s">
        <v>141</v>
      </c>
      <c r="H1141" s="314"/>
      <c r="I1141" s="314"/>
      <c r="J1141" s="315" t="str">
        <f t="shared" si="1205"/>
        <v/>
      </c>
      <c r="K1141" s="316" t="str">
        <f t="shared" si="1206"/>
        <v/>
      </c>
      <c r="L1141" s="317" t="str">
        <f t="shared" si="1207"/>
        <v/>
      </c>
      <c r="M1141" s="316" t="str">
        <f t="shared" si="1208"/>
        <v/>
      </c>
      <c r="N1141" s="317" t="str">
        <f t="shared" si="1209"/>
        <v/>
      </c>
      <c r="O1141" s="316" t="str">
        <f t="shared" si="1210"/>
        <v/>
      </c>
      <c r="P1141" s="317" t="str">
        <f t="shared" si="1211"/>
        <v/>
      </c>
      <c r="Q1141" s="318" t="str">
        <f t="shared" si="1212"/>
        <v/>
      </c>
      <c r="R1141" s="319" t="str">
        <f t="shared" si="1213"/>
        <v/>
      </c>
      <c r="S1141" s="318" t="str">
        <f t="shared" si="1214"/>
        <v/>
      </c>
      <c r="T1141" s="317" t="str">
        <f t="shared" si="1215"/>
        <v/>
      </c>
      <c r="U1141" s="318" t="str">
        <f t="shared" si="1216"/>
        <v/>
      </c>
      <c r="V1141" s="319" t="str">
        <f t="shared" si="1217"/>
        <v/>
      </c>
      <c r="W1141" s="318" t="str">
        <f t="shared" si="1218"/>
        <v/>
      </c>
      <c r="X1141" s="319" t="str">
        <f t="shared" si="1219"/>
        <v/>
      </c>
      <c r="Y1141" s="318" t="str">
        <f t="shared" si="1220"/>
        <v/>
      </c>
      <c r="Z1141" s="319" t="str">
        <f t="shared" si="1221"/>
        <v/>
      </c>
      <c r="AA1141" s="317" t="str">
        <f t="shared" si="1222"/>
        <v/>
      </c>
      <c r="AB1141" s="97" t="str">
        <f t="shared" si="1223"/>
        <v/>
      </c>
      <c r="AC1141" s="143" t="str">
        <f t="shared" si="1224"/>
        <v/>
      </c>
      <c r="AD1141" s="143" t="str">
        <f t="shared" si="1263"/>
        <v/>
      </c>
      <c r="AE1141" s="360"/>
      <c r="AF1141" s="360"/>
      <c r="AG1141" s="364"/>
      <c r="AH1141" s="363" t="str">
        <f t="shared" si="1264"/>
        <v/>
      </c>
      <c r="AI1141" s="360"/>
      <c r="AJ1141" s="360"/>
      <c r="AK1141" s="364"/>
      <c r="AL1141" s="365" t="str">
        <f t="shared" si="1265"/>
        <v/>
      </c>
      <c r="AM1141" s="363" t="str">
        <f t="shared" si="1266"/>
        <v/>
      </c>
      <c r="AN1141" s="366" t="str">
        <f t="shared" si="1267"/>
        <v/>
      </c>
      <c r="AO1141" s="360"/>
      <c r="AP1141" s="360"/>
      <c r="AQ1141" s="360" t="str">
        <f t="shared" si="1268"/>
        <v/>
      </c>
      <c r="AR1141" s="348" t="str">
        <f t="shared" si="1225"/>
        <v/>
      </c>
      <c r="AS1141" s="360"/>
      <c r="AT1141" s="348" t="str">
        <f t="shared" si="1226"/>
        <v/>
      </c>
      <c r="AU1141" s="360"/>
      <c r="AV1141" s="348" t="str">
        <f t="shared" si="1227"/>
        <v/>
      </c>
      <c r="AW1141" s="360"/>
      <c r="AX1141" s="348" t="str">
        <f t="shared" si="1228"/>
        <v/>
      </c>
      <c r="AY1141" s="360"/>
      <c r="AZ1141" s="348" t="str">
        <f t="shared" si="1229"/>
        <v/>
      </c>
      <c r="BA1141" s="367"/>
      <c r="BB1141" s="348" t="str">
        <f t="shared" si="1230"/>
        <v/>
      </c>
      <c r="BC1141" s="350" t="str">
        <f t="shared" si="1233"/>
        <v/>
      </c>
      <c r="BD1141" s="350" t="str">
        <f t="shared" si="1234"/>
        <v/>
      </c>
      <c r="BE1141" s="360"/>
      <c r="BF1141" s="361"/>
      <c r="BG1141" s="362" t="str">
        <f t="shared" si="1269"/>
        <v/>
      </c>
      <c r="BH1141" s="354" t="str">
        <f t="shared" si="1235"/>
        <v/>
      </c>
      <c r="BI1141" s="350" t="str">
        <f t="shared" si="1236"/>
        <v/>
      </c>
      <c r="BJ1141" s="113" t="str">
        <f t="shared" si="1237"/>
        <v/>
      </c>
      <c r="BK1141" s="347" t="str">
        <f t="shared" si="1262"/>
        <v/>
      </c>
      <c r="BR1141" s="307"/>
      <c r="BS1141" s="51" t="str">
        <f t="shared" si="1238"/>
        <v/>
      </c>
      <c r="BT1141" s="51" t="str">
        <f t="shared" si="1239"/>
        <v/>
      </c>
      <c r="BU1141" s="51" t="str">
        <f t="shared" si="1240"/>
        <v/>
      </c>
      <c r="BV1141" s="51" t="str">
        <f t="shared" si="1241"/>
        <v/>
      </c>
      <c r="BW1141" s="51" t="str">
        <f t="shared" si="1242"/>
        <v/>
      </c>
      <c r="BX1141" s="51" t="str">
        <f t="shared" si="1243"/>
        <v/>
      </c>
      <c r="BY1141" s="51" t="str">
        <f t="shared" si="1244"/>
        <v/>
      </c>
      <c r="BZ1141" s="51" t="str">
        <f t="shared" si="1245"/>
        <v/>
      </c>
      <c r="CA1141" s="51" t="str">
        <f t="shared" si="1246"/>
        <v/>
      </c>
      <c r="CB1141" s="51" t="str">
        <f t="shared" si="1247"/>
        <v/>
      </c>
      <c r="CC1141" s="51" t="str">
        <f t="shared" si="1231"/>
        <v/>
      </c>
      <c r="CD1141" s="51" t="str">
        <f t="shared" si="1232"/>
        <v/>
      </c>
      <c r="CE1141" s="51" t="str">
        <f t="shared" si="1248"/>
        <v/>
      </c>
      <c r="CF1141" s="51"/>
      <c r="CH1141" s="53" t="str">
        <f t="shared" si="1249"/>
        <v/>
      </c>
      <c r="CI1141" s="53" t="str">
        <f t="shared" si="1250"/>
        <v/>
      </c>
      <c r="CJ1141" s="54" t="str">
        <f t="shared" si="1251"/>
        <v/>
      </c>
      <c r="CK1141" s="53" t="str">
        <f t="shared" si="1252"/>
        <v/>
      </c>
      <c r="CL1141" s="53" t="str">
        <f t="shared" si="1253"/>
        <v/>
      </c>
      <c r="CM1141" s="53" t="str">
        <f t="shared" si="1254"/>
        <v/>
      </c>
      <c r="CN1141" s="53" t="str">
        <f t="shared" si="1255"/>
        <v/>
      </c>
      <c r="CO1141" s="53" t="str">
        <f t="shared" si="1256"/>
        <v/>
      </c>
      <c r="CP1141" s="53" t="str">
        <f t="shared" si="1257"/>
        <v/>
      </c>
      <c r="CQ1141" s="53" t="str">
        <f t="shared" si="1258"/>
        <v/>
      </c>
      <c r="CR1141" s="53" t="str">
        <f t="shared" si="1259"/>
        <v/>
      </c>
      <c r="CS1141" s="53" t="str">
        <f t="shared" si="1260"/>
        <v/>
      </c>
      <c r="CT1141" s="53" t="str">
        <f t="shared" si="1261"/>
        <v/>
      </c>
      <c r="CU1141" s="53" t="str">
        <f t="shared" si="1270"/>
        <v/>
      </c>
    </row>
    <row r="1142" spans="1:99" hidden="1" x14ac:dyDescent="0.3">
      <c r="A1142" s="40">
        <v>1204</v>
      </c>
      <c r="B1142" s="141"/>
      <c r="C1142" s="142"/>
      <c r="D1142" s="144"/>
      <c r="E1142" s="144"/>
      <c r="F1142" s="312"/>
      <c r="G1142" s="144" t="s">
        <v>141</v>
      </c>
      <c r="H1142" s="314"/>
      <c r="I1142" s="314"/>
      <c r="J1142" s="315" t="str">
        <f t="shared" si="1205"/>
        <v/>
      </c>
      <c r="K1142" s="316" t="str">
        <f t="shared" si="1206"/>
        <v/>
      </c>
      <c r="L1142" s="317" t="str">
        <f t="shared" si="1207"/>
        <v/>
      </c>
      <c r="M1142" s="316" t="str">
        <f t="shared" si="1208"/>
        <v/>
      </c>
      <c r="N1142" s="317" t="str">
        <f t="shared" si="1209"/>
        <v/>
      </c>
      <c r="O1142" s="316" t="str">
        <f t="shared" si="1210"/>
        <v/>
      </c>
      <c r="P1142" s="317" t="str">
        <f t="shared" si="1211"/>
        <v/>
      </c>
      <c r="Q1142" s="318" t="str">
        <f t="shared" si="1212"/>
        <v/>
      </c>
      <c r="R1142" s="319" t="str">
        <f t="shared" si="1213"/>
        <v/>
      </c>
      <c r="S1142" s="318" t="str">
        <f t="shared" si="1214"/>
        <v/>
      </c>
      <c r="T1142" s="317" t="str">
        <f t="shared" si="1215"/>
        <v/>
      </c>
      <c r="U1142" s="318" t="str">
        <f t="shared" si="1216"/>
        <v/>
      </c>
      <c r="V1142" s="319" t="str">
        <f t="shared" si="1217"/>
        <v/>
      </c>
      <c r="W1142" s="318" t="str">
        <f t="shared" si="1218"/>
        <v/>
      </c>
      <c r="X1142" s="319" t="str">
        <f t="shared" si="1219"/>
        <v/>
      </c>
      <c r="Y1142" s="318" t="str">
        <f t="shared" si="1220"/>
        <v/>
      </c>
      <c r="Z1142" s="319" t="str">
        <f t="shared" si="1221"/>
        <v/>
      </c>
      <c r="AA1142" s="317" t="str">
        <f t="shared" si="1222"/>
        <v/>
      </c>
      <c r="AB1142" s="97" t="str">
        <f t="shared" si="1223"/>
        <v/>
      </c>
      <c r="AC1142" s="143" t="str">
        <f t="shared" si="1224"/>
        <v/>
      </c>
      <c r="AD1142" s="143" t="str">
        <f t="shared" si="1263"/>
        <v/>
      </c>
      <c r="AE1142" s="360"/>
      <c r="AF1142" s="360"/>
      <c r="AG1142" s="364"/>
      <c r="AH1142" s="363" t="str">
        <f t="shared" si="1264"/>
        <v/>
      </c>
      <c r="AI1142" s="360"/>
      <c r="AJ1142" s="360"/>
      <c r="AK1142" s="364"/>
      <c r="AL1142" s="365" t="str">
        <f t="shared" si="1265"/>
        <v/>
      </c>
      <c r="AM1142" s="363" t="str">
        <f t="shared" si="1266"/>
        <v/>
      </c>
      <c r="AN1142" s="366" t="str">
        <f t="shared" si="1267"/>
        <v/>
      </c>
      <c r="AO1142" s="360"/>
      <c r="AP1142" s="360"/>
      <c r="AQ1142" s="360" t="str">
        <f t="shared" si="1268"/>
        <v/>
      </c>
      <c r="AR1142" s="348" t="str">
        <f t="shared" si="1225"/>
        <v/>
      </c>
      <c r="AS1142" s="360"/>
      <c r="AT1142" s="348" t="str">
        <f t="shared" si="1226"/>
        <v/>
      </c>
      <c r="AU1142" s="360"/>
      <c r="AV1142" s="348" t="str">
        <f t="shared" si="1227"/>
        <v/>
      </c>
      <c r="AW1142" s="360"/>
      <c r="AX1142" s="348" t="str">
        <f t="shared" si="1228"/>
        <v/>
      </c>
      <c r="AY1142" s="360"/>
      <c r="AZ1142" s="348" t="str">
        <f t="shared" si="1229"/>
        <v/>
      </c>
      <c r="BA1142" s="367"/>
      <c r="BB1142" s="348" t="str">
        <f t="shared" si="1230"/>
        <v/>
      </c>
      <c r="BC1142" s="350" t="str">
        <f t="shared" si="1233"/>
        <v/>
      </c>
      <c r="BD1142" s="350" t="str">
        <f t="shared" si="1234"/>
        <v/>
      </c>
      <c r="BE1142" s="360"/>
      <c r="BF1142" s="361"/>
      <c r="BG1142" s="362" t="str">
        <f t="shared" si="1269"/>
        <v/>
      </c>
      <c r="BH1142" s="354" t="str">
        <f t="shared" si="1235"/>
        <v/>
      </c>
      <c r="BI1142" s="350" t="str">
        <f t="shared" si="1236"/>
        <v/>
      </c>
      <c r="BJ1142" s="113" t="str">
        <f t="shared" si="1237"/>
        <v/>
      </c>
      <c r="BK1142" s="347" t="str">
        <f t="shared" si="1262"/>
        <v/>
      </c>
      <c r="BR1142" s="307"/>
      <c r="BS1142" s="51" t="str">
        <f t="shared" si="1238"/>
        <v/>
      </c>
      <c r="BT1142" s="51" t="str">
        <f t="shared" si="1239"/>
        <v/>
      </c>
      <c r="BU1142" s="51" t="str">
        <f t="shared" si="1240"/>
        <v/>
      </c>
      <c r="BV1142" s="51" t="str">
        <f t="shared" si="1241"/>
        <v/>
      </c>
      <c r="BW1142" s="51" t="str">
        <f t="shared" si="1242"/>
        <v/>
      </c>
      <c r="BX1142" s="51" t="str">
        <f t="shared" si="1243"/>
        <v/>
      </c>
      <c r="BY1142" s="51" t="str">
        <f t="shared" si="1244"/>
        <v/>
      </c>
      <c r="BZ1142" s="51" t="str">
        <f t="shared" si="1245"/>
        <v/>
      </c>
      <c r="CA1142" s="51" t="str">
        <f t="shared" si="1246"/>
        <v/>
      </c>
      <c r="CB1142" s="51" t="str">
        <f t="shared" si="1247"/>
        <v/>
      </c>
      <c r="CC1142" s="51" t="str">
        <f t="shared" si="1231"/>
        <v/>
      </c>
      <c r="CD1142" s="51" t="str">
        <f t="shared" si="1232"/>
        <v/>
      </c>
      <c r="CE1142" s="51" t="str">
        <f t="shared" si="1248"/>
        <v/>
      </c>
      <c r="CF1142" s="51"/>
      <c r="CH1142" s="53" t="str">
        <f t="shared" si="1249"/>
        <v/>
      </c>
      <c r="CI1142" s="53" t="str">
        <f t="shared" si="1250"/>
        <v/>
      </c>
      <c r="CJ1142" s="54" t="str">
        <f t="shared" si="1251"/>
        <v/>
      </c>
      <c r="CK1142" s="53" t="str">
        <f t="shared" si="1252"/>
        <v/>
      </c>
      <c r="CL1142" s="53" t="str">
        <f t="shared" si="1253"/>
        <v/>
      </c>
      <c r="CM1142" s="53" t="str">
        <f t="shared" si="1254"/>
        <v/>
      </c>
      <c r="CN1142" s="53" t="str">
        <f t="shared" si="1255"/>
        <v/>
      </c>
      <c r="CO1142" s="53" t="str">
        <f t="shared" si="1256"/>
        <v/>
      </c>
      <c r="CP1142" s="53" t="str">
        <f t="shared" si="1257"/>
        <v/>
      </c>
      <c r="CQ1142" s="53" t="str">
        <f t="shared" si="1258"/>
        <v/>
      </c>
      <c r="CR1142" s="53" t="str">
        <f t="shared" si="1259"/>
        <v/>
      </c>
      <c r="CS1142" s="53" t="str">
        <f t="shared" si="1260"/>
        <v/>
      </c>
      <c r="CT1142" s="53" t="str">
        <f t="shared" si="1261"/>
        <v/>
      </c>
      <c r="CU1142" s="53" t="str">
        <f t="shared" si="1270"/>
        <v/>
      </c>
    </row>
    <row r="1143" spans="1:99" hidden="1" x14ac:dyDescent="0.3">
      <c r="A1143" s="40">
        <v>1205</v>
      </c>
      <c r="B1143" s="141"/>
      <c r="C1143" s="142"/>
      <c r="D1143" s="144"/>
      <c r="E1143" s="144"/>
      <c r="F1143" s="312"/>
      <c r="G1143" s="144" t="s">
        <v>141</v>
      </c>
      <c r="H1143" s="314"/>
      <c r="I1143" s="314"/>
      <c r="J1143" s="315" t="str">
        <f t="shared" si="1205"/>
        <v/>
      </c>
      <c r="K1143" s="316" t="str">
        <f t="shared" si="1206"/>
        <v/>
      </c>
      <c r="L1143" s="317" t="str">
        <f t="shared" si="1207"/>
        <v/>
      </c>
      <c r="M1143" s="316" t="str">
        <f t="shared" si="1208"/>
        <v/>
      </c>
      <c r="N1143" s="317" t="str">
        <f t="shared" si="1209"/>
        <v/>
      </c>
      <c r="O1143" s="316" t="str">
        <f t="shared" si="1210"/>
        <v/>
      </c>
      <c r="P1143" s="317" t="str">
        <f t="shared" si="1211"/>
        <v/>
      </c>
      <c r="Q1143" s="318" t="str">
        <f t="shared" si="1212"/>
        <v/>
      </c>
      <c r="R1143" s="319" t="str">
        <f t="shared" si="1213"/>
        <v/>
      </c>
      <c r="S1143" s="318" t="str">
        <f t="shared" si="1214"/>
        <v/>
      </c>
      <c r="T1143" s="317" t="str">
        <f t="shared" si="1215"/>
        <v/>
      </c>
      <c r="U1143" s="318" t="str">
        <f t="shared" si="1216"/>
        <v/>
      </c>
      <c r="V1143" s="319" t="str">
        <f t="shared" si="1217"/>
        <v/>
      </c>
      <c r="W1143" s="318" t="str">
        <f t="shared" si="1218"/>
        <v/>
      </c>
      <c r="X1143" s="319" t="str">
        <f t="shared" si="1219"/>
        <v/>
      </c>
      <c r="Y1143" s="318" t="str">
        <f t="shared" si="1220"/>
        <v/>
      </c>
      <c r="Z1143" s="319" t="str">
        <f t="shared" si="1221"/>
        <v/>
      </c>
      <c r="AA1143" s="317" t="str">
        <f t="shared" si="1222"/>
        <v/>
      </c>
      <c r="AB1143" s="97" t="str">
        <f t="shared" si="1223"/>
        <v/>
      </c>
      <c r="AC1143" s="143" t="str">
        <f t="shared" si="1224"/>
        <v/>
      </c>
      <c r="AD1143" s="143" t="str">
        <f t="shared" si="1263"/>
        <v/>
      </c>
      <c r="AE1143" s="360"/>
      <c r="AF1143" s="360"/>
      <c r="AG1143" s="364"/>
      <c r="AH1143" s="363" t="str">
        <f t="shared" si="1264"/>
        <v/>
      </c>
      <c r="AI1143" s="360"/>
      <c r="AJ1143" s="360"/>
      <c r="AK1143" s="364"/>
      <c r="AL1143" s="365" t="str">
        <f t="shared" si="1265"/>
        <v/>
      </c>
      <c r="AM1143" s="363" t="str">
        <f t="shared" si="1266"/>
        <v/>
      </c>
      <c r="AN1143" s="366" t="str">
        <f t="shared" si="1267"/>
        <v/>
      </c>
      <c r="AO1143" s="360"/>
      <c r="AP1143" s="360"/>
      <c r="AQ1143" s="360" t="str">
        <f t="shared" si="1268"/>
        <v/>
      </c>
      <c r="AR1143" s="348" t="str">
        <f t="shared" si="1225"/>
        <v/>
      </c>
      <c r="AS1143" s="360"/>
      <c r="AT1143" s="348" t="str">
        <f t="shared" si="1226"/>
        <v/>
      </c>
      <c r="AU1143" s="360"/>
      <c r="AV1143" s="348" t="str">
        <f t="shared" si="1227"/>
        <v/>
      </c>
      <c r="AW1143" s="360"/>
      <c r="AX1143" s="348" t="str">
        <f t="shared" si="1228"/>
        <v/>
      </c>
      <c r="AY1143" s="360"/>
      <c r="AZ1143" s="348" t="str">
        <f t="shared" si="1229"/>
        <v/>
      </c>
      <c r="BA1143" s="367"/>
      <c r="BB1143" s="348" t="str">
        <f t="shared" si="1230"/>
        <v/>
      </c>
      <c r="BC1143" s="350" t="str">
        <f t="shared" si="1233"/>
        <v/>
      </c>
      <c r="BD1143" s="350" t="str">
        <f t="shared" si="1234"/>
        <v/>
      </c>
      <c r="BE1143" s="360"/>
      <c r="BF1143" s="361"/>
      <c r="BG1143" s="362" t="str">
        <f t="shared" si="1269"/>
        <v/>
      </c>
      <c r="BH1143" s="354" t="str">
        <f t="shared" si="1235"/>
        <v/>
      </c>
      <c r="BI1143" s="350" t="str">
        <f t="shared" si="1236"/>
        <v/>
      </c>
      <c r="BJ1143" s="113" t="str">
        <f t="shared" si="1237"/>
        <v/>
      </c>
      <c r="BK1143" s="347" t="str">
        <f t="shared" si="1262"/>
        <v/>
      </c>
      <c r="BR1143" s="307"/>
      <c r="BS1143" s="51" t="str">
        <f t="shared" si="1238"/>
        <v/>
      </c>
      <c r="BT1143" s="51" t="str">
        <f t="shared" si="1239"/>
        <v/>
      </c>
      <c r="BU1143" s="51" t="str">
        <f t="shared" si="1240"/>
        <v/>
      </c>
      <c r="BV1143" s="51" t="str">
        <f t="shared" si="1241"/>
        <v/>
      </c>
      <c r="BW1143" s="51" t="str">
        <f t="shared" si="1242"/>
        <v/>
      </c>
      <c r="BX1143" s="51" t="str">
        <f t="shared" si="1243"/>
        <v/>
      </c>
      <c r="BY1143" s="51" t="str">
        <f t="shared" si="1244"/>
        <v/>
      </c>
      <c r="BZ1143" s="51" t="str">
        <f t="shared" si="1245"/>
        <v/>
      </c>
      <c r="CA1143" s="51" t="str">
        <f t="shared" si="1246"/>
        <v/>
      </c>
      <c r="CB1143" s="51" t="str">
        <f t="shared" si="1247"/>
        <v/>
      </c>
      <c r="CC1143" s="51" t="str">
        <f t="shared" si="1231"/>
        <v/>
      </c>
      <c r="CD1143" s="51" t="str">
        <f t="shared" si="1232"/>
        <v/>
      </c>
      <c r="CE1143" s="51" t="str">
        <f t="shared" si="1248"/>
        <v/>
      </c>
      <c r="CF1143" s="51"/>
      <c r="CH1143" s="53" t="str">
        <f t="shared" si="1249"/>
        <v/>
      </c>
      <c r="CI1143" s="53" t="str">
        <f t="shared" si="1250"/>
        <v/>
      </c>
      <c r="CJ1143" s="54" t="str">
        <f t="shared" si="1251"/>
        <v/>
      </c>
      <c r="CK1143" s="53" t="str">
        <f t="shared" si="1252"/>
        <v/>
      </c>
      <c r="CL1143" s="53" t="str">
        <f t="shared" si="1253"/>
        <v/>
      </c>
      <c r="CM1143" s="53" t="str">
        <f t="shared" si="1254"/>
        <v/>
      </c>
      <c r="CN1143" s="53" t="str">
        <f t="shared" si="1255"/>
        <v/>
      </c>
      <c r="CO1143" s="53" t="str">
        <f t="shared" si="1256"/>
        <v/>
      </c>
      <c r="CP1143" s="53" t="str">
        <f t="shared" si="1257"/>
        <v/>
      </c>
      <c r="CQ1143" s="53" t="str">
        <f t="shared" si="1258"/>
        <v/>
      </c>
      <c r="CR1143" s="53" t="str">
        <f t="shared" si="1259"/>
        <v/>
      </c>
      <c r="CS1143" s="53" t="str">
        <f t="shared" si="1260"/>
        <v/>
      </c>
      <c r="CT1143" s="53" t="str">
        <f t="shared" si="1261"/>
        <v/>
      </c>
      <c r="CU1143" s="53" t="str">
        <f t="shared" si="1270"/>
        <v/>
      </c>
    </row>
    <row r="1144" spans="1:99" hidden="1" x14ac:dyDescent="0.3">
      <c r="A1144" s="40">
        <v>1206</v>
      </c>
      <c r="B1144" s="141"/>
      <c r="C1144" s="142"/>
      <c r="D1144" s="144"/>
      <c r="E1144" s="144"/>
      <c r="F1144" s="312"/>
      <c r="G1144" s="144" t="s">
        <v>141</v>
      </c>
      <c r="H1144" s="314"/>
      <c r="I1144" s="314"/>
      <c r="J1144" s="315" t="str">
        <f t="shared" si="1205"/>
        <v/>
      </c>
      <c r="K1144" s="316" t="str">
        <f t="shared" si="1206"/>
        <v/>
      </c>
      <c r="L1144" s="317" t="str">
        <f t="shared" si="1207"/>
        <v/>
      </c>
      <c r="M1144" s="316" t="str">
        <f t="shared" si="1208"/>
        <v/>
      </c>
      <c r="N1144" s="317" t="str">
        <f t="shared" si="1209"/>
        <v/>
      </c>
      <c r="O1144" s="316" t="str">
        <f t="shared" si="1210"/>
        <v/>
      </c>
      <c r="P1144" s="317" t="str">
        <f t="shared" si="1211"/>
        <v/>
      </c>
      <c r="Q1144" s="318" t="str">
        <f t="shared" si="1212"/>
        <v/>
      </c>
      <c r="R1144" s="319" t="str">
        <f t="shared" si="1213"/>
        <v/>
      </c>
      <c r="S1144" s="318" t="str">
        <f t="shared" si="1214"/>
        <v/>
      </c>
      <c r="T1144" s="317" t="str">
        <f t="shared" si="1215"/>
        <v/>
      </c>
      <c r="U1144" s="318" t="str">
        <f t="shared" si="1216"/>
        <v/>
      </c>
      <c r="V1144" s="319" t="str">
        <f t="shared" si="1217"/>
        <v/>
      </c>
      <c r="W1144" s="318" t="str">
        <f t="shared" si="1218"/>
        <v/>
      </c>
      <c r="X1144" s="319" t="str">
        <f t="shared" si="1219"/>
        <v/>
      </c>
      <c r="Y1144" s="318" t="str">
        <f t="shared" si="1220"/>
        <v/>
      </c>
      <c r="Z1144" s="319" t="str">
        <f t="shared" si="1221"/>
        <v/>
      </c>
      <c r="AA1144" s="317" t="str">
        <f t="shared" si="1222"/>
        <v/>
      </c>
      <c r="AB1144" s="97" t="str">
        <f t="shared" si="1223"/>
        <v/>
      </c>
      <c r="AC1144" s="143" t="str">
        <f t="shared" si="1224"/>
        <v/>
      </c>
      <c r="AD1144" s="143" t="str">
        <f t="shared" si="1263"/>
        <v/>
      </c>
      <c r="AE1144" s="360"/>
      <c r="AF1144" s="360"/>
      <c r="AG1144" s="364"/>
      <c r="AH1144" s="363" t="str">
        <f t="shared" si="1264"/>
        <v/>
      </c>
      <c r="AI1144" s="360"/>
      <c r="AJ1144" s="360"/>
      <c r="AK1144" s="364"/>
      <c r="AL1144" s="365" t="str">
        <f t="shared" si="1265"/>
        <v/>
      </c>
      <c r="AM1144" s="363" t="str">
        <f t="shared" si="1266"/>
        <v/>
      </c>
      <c r="AN1144" s="366" t="str">
        <f t="shared" si="1267"/>
        <v/>
      </c>
      <c r="AO1144" s="360"/>
      <c r="AP1144" s="360"/>
      <c r="AQ1144" s="360" t="str">
        <f t="shared" si="1268"/>
        <v/>
      </c>
      <c r="AR1144" s="348" t="str">
        <f t="shared" si="1225"/>
        <v/>
      </c>
      <c r="AS1144" s="360"/>
      <c r="AT1144" s="348" t="str">
        <f t="shared" si="1226"/>
        <v/>
      </c>
      <c r="AU1144" s="360"/>
      <c r="AV1144" s="348" t="str">
        <f t="shared" si="1227"/>
        <v/>
      </c>
      <c r="AW1144" s="360"/>
      <c r="AX1144" s="348" t="str">
        <f t="shared" si="1228"/>
        <v/>
      </c>
      <c r="AY1144" s="360"/>
      <c r="AZ1144" s="348" t="str">
        <f t="shared" si="1229"/>
        <v/>
      </c>
      <c r="BA1144" s="367"/>
      <c r="BB1144" s="348" t="str">
        <f t="shared" si="1230"/>
        <v/>
      </c>
      <c r="BC1144" s="350" t="str">
        <f t="shared" si="1233"/>
        <v/>
      </c>
      <c r="BD1144" s="350" t="str">
        <f t="shared" si="1234"/>
        <v/>
      </c>
      <c r="BE1144" s="360"/>
      <c r="BF1144" s="361"/>
      <c r="BG1144" s="362" t="str">
        <f t="shared" si="1269"/>
        <v/>
      </c>
      <c r="BH1144" s="354" t="str">
        <f t="shared" si="1235"/>
        <v/>
      </c>
      <c r="BI1144" s="350" t="str">
        <f t="shared" si="1236"/>
        <v/>
      </c>
      <c r="BJ1144" s="113" t="str">
        <f t="shared" si="1237"/>
        <v/>
      </c>
      <c r="BK1144" s="347" t="str">
        <f t="shared" si="1262"/>
        <v/>
      </c>
      <c r="BR1144" s="307"/>
      <c r="BS1144" s="51" t="str">
        <f t="shared" si="1238"/>
        <v/>
      </c>
      <c r="BT1144" s="51" t="str">
        <f t="shared" si="1239"/>
        <v/>
      </c>
      <c r="BU1144" s="51" t="str">
        <f t="shared" si="1240"/>
        <v/>
      </c>
      <c r="BV1144" s="51" t="str">
        <f t="shared" si="1241"/>
        <v/>
      </c>
      <c r="BW1144" s="51" t="str">
        <f t="shared" si="1242"/>
        <v/>
      </c>
      <c r="BX1144" s="51" t="str">
        <f t="shared" si="1243"/>
        <v/>
      </c>
      <c r="BY1144" s="51" t="str">
        <f t="shared" si="1244"/>
        <v/>
      </c>
      <c r="BZ1144" s="51" t="str">
        <f t="shared" si="1245"/>
        <v/>
      </c>
      <c r="CA1144" s="51" t="str">
        <f t="shared" si="1246"/>
        <v/>
      </c>
      <c r="CB1144" s="51" t="str">
        <f t="shared" si="1247"/>
        <v/>
      </c>
      <c r="CC1144" s="51" t="str">
        <f t="shared" si="1231"/>
        <v/>
      </c>
      <c r="CD1144" s="51" t="str">
        <f t="shared" si="1232"/>
        <v/>
      </c>
      <c r="CE1144" s="51" t="str">
        <f t="shared" si="1248"/>
        <v/>
      </c>
      <c r="CF1144" s="51"/>
      <c r="CH1144" s="53" t="str">
        <f t="shared" si="1249"/>
        <v/>
      </c>
      <c r="CI1144" s="53" t="str">
        <f t="shared" si="1250"/>
        <v/>
      </c>
      <c r="CJ1144" s="54" t="str">
        <f t="shared" si="1251"/>
        <v/>
      </c>
      <c r="CK1144" s="53" t="str">
        <f t="shared" si="1252"/>
        <v/>
      </c>
      <c r="CL1144" s="53" t="str">
        <f t="shared" si="1253"/>
        <v/>
      </c>
      <c r="CM1144" s="53" t="str">
        <f t="shared" si="1254"/>
        <v/>
      </c>
      <c r="CN1144" s="53" t="str">
        <f t="shared" si="1255"/>
        <v/>
      </c>
      <c r="CO1144" s="53" t="str">
        <f t="shared" si="1256"/>
        <v/>
      </c>
      <c r="CP1144" s="53" t="str">
        <f t="shared" si="1257"/>
        <v/>
      </c>
      <c r="CQ1144" s="53" t="str">
        <f t="shared" si="1258"/>
        <v/>
      </c>
      <c r="CR1144" s="53" t="str">
        <f t="shared" si="1259"/>
        <v/>
      </c>
      <c r="CS1144" s="53" t="str">
        <f t="shared" si="1260"/>
        <v/>
      </c>
      <c r="CT1144" s="53" t="str">
        <f t="shared" si="1261"/>
        <v/>
      </c>
      <c r="CU1144" s="53" t="str">
        <f t="shared" si="1270"/>
        <v/>
      </c>
    </row>
    <row r="1145" spans="1:99" hidden="1" x14ac:dyDescent="0.3">
      <c r="A1145" s="40">
        <v>1207</v>
      </c>
      <c r="B1145" s="141"/>
      <c r="C1145" s="142"/>
      <c r="D1145" s="144"/>
      <c r="E1145" s="144"/>
      <c r="F1145" s="312"/>
      <c r="G1145" s="144" t="s">
        <v>141</v>
      </c>
      <c r="H1145" s="314"/>
      <c r="I1145" s="314"/>
      <c r="J1145" s="315" t="str">
        <f t="shared" si="1205"/>
        <v/>
      </c>
      <c r="K1145" s="316" t="str">
        <f t="shared" si="1206"/>
        <v/>
      </c>
      <c r="L1145" s="317" t="str">
        <f t="shared" si="1207"/>
        <v/>
      </c>
      <c r="M1145" s="316" t="str">
        <f t="shared" si="1208"/>
        <v/>
      </c>
      <c r="N1145" s="317" t="str">
        <f t="shared" si="1209"/>
        <v/>
      </c>
      <c r="O1145" s="316" t="str">
        <f t="shared" si="1210"/>
        <v/>
      </c>
      <c r="P1145" s="317" t="str">
        <f t="shared" si="1211"/>
        <v/>
      </c>
      <c r="Q1145" s="318" t="str">
        <f t="shared" si="1212"/>
        <v/>
      </c>
      <c r="R1145" s="319" t="str">
        <f t="shared" si="1213"/>
        <v/>
      </c>
      <c r="S1145" s="318" t="str">
        <f t="shared" si="1214"/>
        <v/>
      </c>
      <c r="T1145" s="317" t="str">
        <f t="shared" si="1215"/>
        <v/>
      </c>
      <c r="U1145" s="318" t="str">
        <f t="shared" si="1216"/>
        <v/>
      </c>
      <c r="V1145" s="319" t="str">
        <f t="shared" si="1217"/>
        <v/>
      </c>
      <c r="W1145" s="318" t="str">
        <f t="shared" si="1218"/>
        <v/>
      </c>
      <c r="X1145" s="319" t="str">
        <f t="shared" si="1219"/>
        <v/>
      </c>
      <c r="Y1145" s="318" t="str">
        <f t="shared" si="1220"/>
        <v/>
      </c>
      <c r="Z1145" s="319" t="str">
        <f t="shared" si="1221"/>
        <v/>
      </c>
      <c r="AA1145" s="317" t="str">
        <f t="shared" si="1222"/>
        <v/>
      </c>
      <c r="AB1145" s="97" t="str">
        <f t="shared" si="1223"/>
        <v/>
      </c>
      <c r="AC1145" s="143" t="str">
        <f t="shared" si="1224"/>
        <v/>
      </c>
      <c r="AD1145" s="143" t="str">
        <f t="shared" si="1263"/>
        <v/>
      </c>
      <c r="AE1145" s="360"/>
      <c r="AF1145" s="360"/>
      <c r="AG1145" s="364"/>
      <c r="AH1145" s="363" t="str">
        <f t="shared" si="1264"/>
        <v/>
      </c>
      <c r="AI1145" s="360"/>
      <c r="AJ1145" s="360"/>
      <c r="AK1145" s="364"/>
      <c r="AL1145" s="365" t="str">
        <f t="shared" si="1265"/>
        <v/>
      </c>
      <c r="AM1145" s="363" t="str">
        <f t="shared" si="1266"/>
        <v/>
      </c>
      <c r="AN1145" s="366" t="str">
        <f t="shared" si="1267"/>
        <v/>
      </c>
      <c r="AO1145" s="360"/>
      <c r="AP1145" s="360"/>
      <c r="AQ1145" s="360" t="str">
        <f t="shared" si="1268"/>
        <v/>
      </c>
      <c r="AR1145" s="348" t="str">
        <f t="shared" si="1225"/>
        <v/>
      </c>
      <c r="AS1145" s="360"/>
      <c r="AT1145" s="348" t="str">
        <f t="shared" si="1226"/>
        <v/>
      </c>
      <c r="AU1145" s="360"/>
      <c r="AV1145" s="348" t="str">
        <f t="shared" si="1227"/>
        <v/>
      </c>
      <c r="AW1145" s="360"/>
      <c r="AX1145" s="348" t="str">
        <f t="shared" si="1228"/>
        <v/>
      </c>
      <c r="AY1145" s="360"/>
      <c r="AZ1145" s="348" t="str">
        <f t="shared" si="1229"/>
        <v/>
      </c>
      <c r="BA1145" s="367"/>
      <c r="BB1145" s="348" t="str">
        <f t="shared" si="1230"/>
        <v/>
      </c>
      <c r="BC1145" s="350" t="str">
        <f t="shared" si="1233"/>
        <v/>
      </c>
      <c r="BD1145" s="350" t="str">
        <f t="shared" si="1234"/>
        <v/>
      </c>
      <c r="BE1145" s="360"/>
      <c r="BF1145" s="361"/>
      <c r="BG1145" s="362" t="str">
        <f t="shared" si="1269"/>
        <v/>
      </c>
      <c r="BH1145" s="354" t="str">
        <f t="shared" si="1235"/>
        <v/>
      </c>
      <c r="BI1145" s="350" t="str">
        <f t="shared" si="1236"/>
        <v/>
      </c>
      <c r="BJ1145" s="113" t="str">
        <f t="shared" si="1237"/>
        <v/>
      </c>
      <c r="BK1145" s="347" t="str">
        <f t="shared" si="1262"/>
        <v/>
      </c>
      <c r="BR1145" s="307"/>
      <c r="BS1145" s="51" t="str">
        <f t="shared" si="1238"/>
        <v/>
      </c>
      <c r="BT1145" s="51" t="str">
        <f t="shared" si="1239"/>
        <v/>
      </c>
      <c r="BU1145" s="51" t="str">
        <f t="shared" si="1240"/>
        <v/>
      </c>
      <c r="BV1145" s="51" t="str">
        <f t="shared" si="1241"/>
        <v/>
      </c>
      <c r="BW1145" s="51" t="str">
        <f t="shared" si="1242"/>
        <v/>
      </c>
      <c r="BX1145" s="51" t="str">
        <f t="shared" si="1243"/>
        <v/>
      </c>
      <c r="BY1145" s="51" t="str">
        <f t="shared" si="1244"/>
        <v/>
      </c>
      <c r="BZ1145" s="51" t="str">
        <f t="shared" si="1245"/>
        <v/>
      </c>
      <c r="CA1145" s="51" t="str">
        <f t="shared" si="1246"/>
        <v/>
      </c>
      <c r="CB1145" s="51" t="str">
        <f t="shared" si="1247"/>
        <v/>
      </c>
      <c r="CC1145" s="51" t="str">
        <f t="shared" si="1231"/>
        <v/>
      </c>
      <c r="CD1145" s="51" t="str">
        <f t="shared" si="1232"/>
        <v/>
      </c>
      <c r="CE1145" s="51" t="str">
        <f t="shared" si="1248"/>
        <v/>
      </c>
      <c r="CF1145" s="51"/>
      <c r="CH1145" s="53" t="str">
        <f t="shared" si="1249"/>
        <v/>
      </c>
      <c r="CI1145" s="53" t="str">
        <f t="shared" si="1250"/>
        <v/>
      </c>
      <c r="CJ1145" s="54" t="str">
        <f t="shared" si="1251"/>
        <v/>
      </c>
      <c r="CK1145" s="53" t="str">
        <f t="shared" si="1252"/>
        <v/>
      </c>
      <c r="CL1145" s="53" t="str">
        <f t="shared" si="1253"/>
        <v/>
      </c>
      <c r="CM1145" s="53" t="str">
        <f t="shared" si="1254"/>
        <v/>
      </c>
      <c r="CN1145" s="53" t="str">
        <f t="shared" si="1255"/>
        <v/>
      </c>
      <c r="CO1145" s="53" t="str">
        <f t="shared" si="1256"/>
        <v/>
      </c>
      <c r="CP1145" s="53" t="str">
        <f t="shared" si="1257"/>
        <v/>
      </c>
      <c r="CQ1145" s="53" t="str">
        <f t="shared" si="1258"/>
        <v/>
      </c>
      <c r="CR1145" s="53" t="str">
        <f t="shared" si="1259"/>
        <v/>
      </c>
      <c r="CS1145" s="53" t="str">
        <f t="shared" si="1260"/>
        <v/>
      </c>
      <c r="CT1145" s="53" t="str">
        <f t="shared" si="1261"/>
        <v/>
      </c>
      <c r="CU1145" s="53" t="str">
        <f t="shared" si="1270"/>
        <v/>
      </c>
    </row>
    <row r="1146" spans="1:99" hidden="1" x14ac:dyDescent="0.3">
      <c r="A1146" s="40">
        <v>1208</v>
      </c>
      <c r="B1146" s="141"/>
      <c r="C1146" s="142"/>
      <c r="D1146" s="144"/>
      <c r="E1146" s="144"/>
      <c r="F1146" s="312"/>
      <c r="G1146" s="144" t="s">
        <v>141</v>
      </c>
      <c r="H1146" s="314"/>
      <c r="I1146" s="314"/>
      <c r="J1146" s="315" t="str">
        <f t="shared" si="1205"/>
        <v/>
      </c>
      <c r="K1146" s="316" t="str">
        <f t="shared" si="1206"/>
        <v/>
      </c>
      <c r="L1146" s="317" t="str">
        <f t="shared" si="1207"/>
        <v/>
      </c>
      <c r="M1146" s="316" t="str">
        <f t="shared" si="1208"/>
        <v/>
      </c>
      <c r="N1146" s="317" t="str">
        <f t="shared" si="1209"/>
        <v/>
      </c>
      <c r="O1146" s="316" t="str">
        <f t="shared" si="1210"/>
        <v/>
      </c>
      <c r="P1146" s="317" t="str">
        <f t="shared" si="1211"/>
        <v/>
      </c>
      <c r="Q1146" s="318" t="str">
        <f t="shared" si="1212"/>
        <v/>
      </c>
      <c r="R1146" s="319" t="str">
        <f t="shared" si="1213"/>
        <v/>
      </c>
      <c r="S1146" s="318" t="str">
        <f t="shared" si="1214"/>
        <v/>
      </c>
      <c r="T1146" s="317" t="str">
        <f t="shared" si="1215"/>
        <v/>
      </c>
      <c r="U1146" s="318" t="str">
        <f t="shared" si="1216"/>
        <v/>
      </c>
      <c r="V1146" s="319" t="str">
        <f t="shared" si="1217"/>
        <v/>
      </c>
      <c r="W1146" s="318" t="str">
        <f t="shared" si="1218"/>
        <v/>
      </c>
      <c r="X1146" s="319" t="str">
        <f t="shared" si="1219"/>
        <v/>
      </c>
      <c r="Y1146" s="318" t="str">
        <f t="shared" si="1220"/>
        <v/>
      </c>
      <c r="Z1146" s="319" t="str">
        <f t="shared" si="1221"/>
        <v/>
      </c>
      <c r="AA1146" s="317" t="str">
        <f t="shared" si="1222"/>
        <v/>
      </c>
      <c r="AB1146" s="97" t="str">
        <f t="shared" si="1223"/>
        <v/>
      </c>
      <c r="AC1146" s="143" t="str">
        <f t="shared" si="1224"/>
        <v/>
      </c>
      <c r="AD1146" s="143" t="str">
        <f t="shared" si="1263"/>
        <v/>
      </c>
      <c r="AE1146" s="360"/>
      <c r="AF1146" s="360"/>
      <c r="AG1146" s="364"/>
      <c r="AH1146" s="363" t="str">
        <f t="shared" si="1264"/>
        <v/>
      </c>
      <c r="AI1146" s="360"/>
      <c r="AJ1146" s="360"/>
      <c r="AK1146" s="364"/>
      <c r="AL1146" s="365" t="str">
        <f t="shared" si="1265"/>
        <v/>
      </c>
      <c r="AM1146" s="363" t="str">
        <f t="shared" si="1266"/>
        <v/>
      </c>
      <c r="AN1146" s="366" t="str">
        <f t="shared" si="1267"/>
        <v/>
      </c>
      <c r="AO1146" s="360"/>
      <c r="AP1146" s="360"/>
      <c r="AQ1146" s="360" t="str">
        <f t="shared" si="1268"/>
        <v/>
      </c>
      <c r="AR1146" s="348" t="str">
        <f t="shared" si="1225"/>
        <v/>
      </c>
      <c r="AS1146" s="360"/>
      <c r="AT1146" s="348" t="str">
        <f t="shared" si="1226"/>
        <v/>
      </c>
      <c r="AU1146" s="360"/>
      <c r="AV1146" s="348" t="str">
        <f t="shared" si="1227"/>
        <v/>
      </c>
      <c r="AW1146" s="360"/>
      <c r="AX1146" s="348" t="str">
        <f t="shared" si="1228"/>
        <v/>
      </c>
      <c r="AY1146" s="360"/>
      <c r="AZ1146" s="348" t="str">
        <f t="shared" si="1229"/>
        <v/>
      </c>
      <c r="BA1146" s="367"/>
      <c r="BB1146" s="348" t="str">
        <f t="shared" si="1230"/>
        <v/>
      </c>
      <c r="BC1146" s="350" t="str">
        <f t="shared" si="1233"/>
        <v/>
      </c>
      <c r="BD1146" s="350" t="str">
        <f t="shared" si="1234"/>
        <v/>
      </c>
      <c r="BE1146" s="360"/>
      <c r="BF1146" s="361"/>
      <c r="BG1146" s="362" t="str">
        <f t="shared" si="1269"/>
        <v/>
      </c>
      <c r="BH1146" s="354" t="str">
        <f t="shared" si="1235"/>
        <v/>
      </c>
      <c r="BI1146" s="350" t="str">
        <f t="shared" si="1236"/>
        <v/>
      </c>
      <c r="BJ1146" s="113" t="str">
        <f t="shared" si="1237"/>
        <v/>
      </c>
      <c r="BK1146" s="347" t="str">
        <f t="shared" si="1262"/>
        <v/>
      </c>
      <c r="BR1146" s="307"/>
      <c r="BS1146" s="51" t="str">
        <f t="shared" si="1238"/>
        <v/>
      </c>
      <c r="BT1146" s="51" t="str">
        <f t="shared" si="1239"/>
        <v/>
      </c>
      <c r="BU1146" s="51" t="str">
        <f t="shared" si="1240"/>
        <v/>
      </c>
      <c r="BV1146" s="51" t="str">
        <f t="shared" si="1241"/>
        <v/>
      </c>
      <c r="BW1146" s="51" t="str">
        <f t="shared" si="1242"/>
        <v/>
      </c>
      <c r="BX1146" s="51" t="str">
        <f t="shared" si="1243"/>
        <v/>
      </c>
      <c r="BY1146" s="51" t="str">
        <f t="shared" si="1244"/>
        <v/>
      </c>
      <c r="BZ1146" s="51" t="str">
        <f t="shared" si="1245"/>
        <v/>
      </c>
      <c r="CA1146" s="51" t="str">
        <f t="shared" si="1246"/>
        <v/>
      </c>
      <c r="CB1146" s="51" t="str">
        <f t="shared" si="1247"/>
        <v/>
      </c>
      <c r="CC1146" s="51" t="str">
        <f t="shared" si="1231"/>
        <v/>
      </c>
      <c r="CD1146" s="51" t="str">
        <f t="shared" si="1232"/>
        <v/>
      </c>
      <c r="CE1146" s="51" t="str">
        <f t="shared" si="1248"/>
        <v/>
      </c>
      <c r="CF1146" s="51"/>
      <c r="CH1146" s="53" t="str">
        <f t="shared" si="1249"/>
        <v/>
      </c>
      <c r="CI1146" s="53" t="str">
        <f t="shared" si="1250"/>
        <v/>
      </c>
      <c r="CJ1146" s="54" t="str">
        <f t="shared" si="1251"/>
        <v/>
      </c>
      <c r="CK1146" s="53" t="str">
        <f t="shared" si="1252"/>
        <v/>
      </c>
      <c r="CL1146" s="53" t="str">
        <f t="shared" si="1253"/>
        <v/>
      </c>
      <c r="CM1146" s="53" t="str">
        <f t="shared" si="1254"/>
        <v/>
      </c>
      <c r="CN1146" s="53" t="str">
        <f t="shared" si="1255"/>
        <v/>
      </c>
      <c r="CO1146" s="53" t="str">
        <f t="shared" si="1256"/>
        <v/>
      </c>
      <c r="CP1146" s="53" t="str">
        <f t="shared" si="1257"/>
        <v/>
      </c>
      <c r="CQ1146" s="53" t="str">
        <f t="shared" si="1258"/>
        <v/>
      </c>
      <c r="CR1146" s="53" t="str">
        <f t="shared" si="1259"/>
        <v/>
      </c>
      <c r="CS1146" s="53" t="str">
        <f t="shared" si="1260"/>
        <v/>
      </c>
      <c r="CT1146" s="53" t="str">
        <f t="shared" si="1261"/>
        <v/>
      </c>
      <c r="CU1146" s="53" t="str">
        <f t="shared" si="1270"/>
        <v/>
      </c>
    </row>
    <row r="1147" spans="1:99" hidden="1" x14ac:dyDescent="0.3">
      <c r="A1147" s="40">
        <v>1209</v>
      </c>
      <c r="B1147" s="141"/>
      <c r="C1147" s="142"/>
      <c r="D1147" s="144"/>
      <c r="E1147" s="144"/>
      <c r="F1147" s="312"/>
      <c r="G1147" s="144" t="s">
        <v>141</v>
      </c>
      <c r="H1147" s="314"/>
      <c r="I1147" s="314"/>
      <c r="J1147" s="315" t="str">
        <f t="shared" si="1205"/>
        <v/>
      </c>
      <c r="K1147" s="316" t="str">
        <f t="shared" si="1206"/>
        <v/>
      </c>
      <c r="L1147" s="317" t="str">
        <f t="shared" si="1207"/>
        <v/>
      </c>
      <c r="M1147" s="316" t="str">
        <f t="shared" si="1208"/>
        <v/>
      </c>
      <c r="N1147" s="317" t="str">
        <f t="shared" si="1209"/>
        <v/>
      </c>
      <c r="O1147" s="316" t="str">
        <f t="shared" si="1210"/>
        <v/>
      </c>
      <c r="P1147" s="317" t="str">
        <f t="shared" si="1211"/>
        <v/>
      </c>
      <c r="Q1147" s="318" t="str">
        <f t="shared" si="1212"/>
        <v/>
      </c>
      <c r="R1147" s="319" t="str">
        <f t="shared" si="1213"/>
        <v/>
      </c>
      <c r="S1147" s="318" t="str">
        <f t="shared" si="1214"/>
        <v/>
      </c>
      <c r="T1147" s="317" t="str">
        <f t="shared" si="1215"/>
        <v/>
      </c>
      <c r="U1147" s="318" t="str">
        <f t="shared" si="1216"/>
        <v/>
      </c>
      <c r="V1147" s="319" t="str">
        <f t="shared" si="1217"/>
        <v/>
      </c>
      <c r="W1147" s="318" t="str">
        <f t="shared" si="1218"/>
        <v/>
      </c>
      <c r="X1147" s="319" t="str">
        <f t="shared" si="1219"/>
        <v/>
      </c>
      <c r="Y1147" s="318" t="str">
        <f t="shared" si="1220"/>
        <v/>
      </c>
      <c r="Z1147" s="319" t="str">
        <f t="shared" si="1221"/>
        <v/>
      </c>
      <c r="AA1147" s="317" t="str">
        <f t="shared" si="1222"/>
        <v/>
      </c>
      <c r="AB1147" s="97" t="str">
        <f t="shared" si="1223"/>
        <v/>
      </c>
      <c r="AC1147" s="143" t="str">
        <f t="shared" si="1224"/>
        <v/>
      </c>
      <c r="AD1147" s="143" t="str">
        <f t="shared" si="1263"/>
        <v/>
      </c>
      <c r="AE1147" s="360"/>
      <c r="AF1147" s="360"/>
      <c r="AG1147" s="364"/>
      <c r="AH1147" s="363" t="str">
        <f t="shared" si="1264"/>
        <v/>
      </c>
      <c r="AI1147" s="360"/>
      <c r="AJ1147" s="360"/>
      <c r="AK1147" s="364"/>
      <c r="AL1147" s="365" t="str">
        <f t="shared" si="1265"/>
        <v/>
      </c>
      <c r="AM1147" s="363" t="str">
        <f t="shared" si="1266"/>
        <v/>
      </c>
      <c r="AN1147" s="366" t="str">
        <f t="shared" si="1267"/>
        <v/>
      </c>
      <c r="AO1147" s="360"/>
      <c r="AP1147" s="360"/>
      <c r="AQ1147" s="360" t="str">
        <f t="shared" si="1268"/>
        <v/>
      </c>
      <c r="AR1147" s="348" t="str">
        <f t="shared" si="1225"/>
        <v/>
      </c>
      <c r="AS1147" s="360"/>
      <c r="AT1147" s="348" t="str">
        <f t="shared" si="1226"/>
        <v/>
      </c>
      <c r="AU1147" s="360"/>
      <c r="AV1147" s="348" t="str">
        <f t="shared" si="1227"/>
        <v/>
      </c>
      <c r="AW1147" s="360"/>
      <c r="AX1147" s="348" t="str">
        <f t="shared" si="1228"/>
        <v/>
      </c>
      <c r="AY1147" s="360"/>
      <c r="AZ1147" s="348" t="str">
        <f t="shared" si="1229"/>
        <v/>
      </c>
      <c r="BA1147" s="367"/>
      <c r="BB1147" s="348" t="str">
        <f t="shared" si="1230"/>
        <v/>
      </c>
      <c r="BC1147" s="350" t="str">
        <f t="shared" si="1233"/>
        <v/>
      </c>
      <c r="BD1147" s="350" t="str">
        <f t="shared" si="1234"/>
        <v/>
      </c>
      <c r="BE1147" s="360"/>
      <c r="BF1147" s="361"/>
      <c r="BG1147" s="362" t="str">
        <f t="shared" si="1269"/>
        <v/>
      </c>
      <c r="BH1147" s="354" t="str">
        <f t="shared" si="1235"/>
        <v/>
      </c>
      <c r="BI1147" s="350" t="str">
        <f t="shared" si="1236"/>
        <v/>
      </c>
      <c r="BJ1147" s="113" t="str">
        <f t="shared" si="1237"/>
        <v/>
      </c>
      <c r="BK1147" s="347" t="str">
        <f t="shared" si="1262"/>
        <v/>
      </c>
      <c r="BR1147" s="307"/>
      <c r="BS1147" s="51" t="str">
        <f t="shared" si="1238"/>
        <v/>
      </c>
      <c r="BT1147" s="51" t="str">
        <f t="shared" si="1239"/>
        <v/>
      </c>
      <c r="BU1147" s="51" t="str">
        <f t="shared" si="1240"/>
        <v/>
      </c>
      <c r="BV1147" s="51" t="str">
        <f t="shared" si="1241"/>
        <v/>
      </c>
      <c r="BW1147" s="51" t="str">
        <f t="shared" si="1242"/>
        <v/>
      </c>
      <c r="BX1147" s="51" t="str">
        <f t="shared" si="1243"/>
        <v/>
      </c>
      <c r="BY1147" s="51" t="str">
        <f t="shared" si="1244"/>
        <v/>
      </c>
      <c r="BZ1147" s="51" t="str">
        <f t="shared" si="1245"/>
        <v/>
      </c>
      <c r="CA1147" s="51" t="str">
        <f t="shared" si="1246"/>
        <v/>
      </c>
      <c r="CB1147" s="51" t="str">
        <f t="shared" si="1247"/>
        <v/>
      </c>
      <c r="CC1147" s="51" t="str">
        <f t="shared" si="1231"/>
        <v/>
      </c>
      <c r="CD1147" s="51" t="str">
        <f t="shared" si="1232"/>
        <v/>
      </c>
      <c r="CE1147" s="51" t="str">
        <f t="shared" si="1248"/>
        <v/>
      </c>
      <c r="CF1147" s="51"/>
      <c r="CH1147" s="53" t="str">
        <f t="shared" si="1249"/>
        <v/>
      </c>
      <c r="CI1147" s="53" t="str">
        <f t="shared" si="1250"/>
        <v/>
      </c>
      <c r="CJ1147" s="54" t="str">
        <f t="shared" si="1251"/>
        <v/>
      </c>
      <c r="CK1147" s="53" t="str">
        <f t="shared" si="1252"/>
        <v/>
      </c>
      <c r="CL1147" s="53" t="str">
        <f t="shared" si="1253"/>
        <v/>
      </c>
      <c r="CM1147" s="53" t="str">
        <f t="shared" si="1254"/>
        <v/>
      </c>
      <c r="CN1147" s="53" t="str">
        <f t="shared" si="1255"/>
        <v/>
      </c>
      <c r="CO1147" s="53" t="str">
        <f t="shared" si="1256"/>
        <v/>
      </c>
      <c r="CP1147" s="53" t="str">
        <f t="shared" si="1257"/>
        <v/>
      </c>
      <c r="CQ1147" s="53" t="str">
        <f t="shared" si="1258"/>
        <v/>
      </c>
      <c r="CR1147" s="53" t="str">
        <f t="shared" si="1259"/>
        <v/>
      </c>
      <c r="CS1147" s="53" t="str">
        <f t="shared" si="1260"/>
        <v/>
      </c>
      <c r="CT1147" s="53" t="str">
        <f t="shared" si="1261"/>
        <v/>
      </c>
      <c r="CU1147" s="53" t="str">
        <f t="shared" si="1270"/>
        <v/>
      </c>
    </row>
    <row r="1148" spans="1:99" hidden="1" x14ac:dyDescent="0.3">
      <c r="A1148" s="40">
        <v>1210</v>
      </c>
      <c r="B1148" s="141"/>
      <c r="C1148" s="142"/>
      <c r="D1148" s="144"/>
      <c r="E1148" s="144"/>
      <c r="F1148" s="312"/>
      <c r="G1148" s="144" t="s">
        <v>141</v>
      </c>
      <c r="H1148" s="314"/>
      <c r="I1148" s="314"/>
      <c r="J1148" s="315" t="str">
        <f t="shared" si="1205"/>
        <v/>
      </c>
      <c r="K1148" s="316" t="str">
        <f t="shared" si="1206"/>
        <v/>
      </c>
      <c r="L1148" s="317" t="str">
        <f t="shared" si="1207"/>
        <v/>
      </c>
      <c r="M1148" s="316" t="str">
        <f t="shared" si="1208"/>
        <v/>
      </c>
      <c r="N1148" s="317" t="str">
        <f t="shared" si="1209"/>
        <v/>
      </c>
      <c r="O1148" s="316" t="str">
        <f t="shared" si="1210"/>
        <v/>
      </c>
      <c r="P1148" s="317" t="str">
        <f t="shared" si="1211"/>
        <v/>
      </c>
      <c r="Q1148" s="318" t="str">
        <f t="shared" si="1212"/>
        <v/>
      </c>
      <c r="R1148" s="319" t="str">
        <f t="shared" si="1213"/>
        <v/>
      </c>
      <c r="S1148" s="318" t="str">
        <f t="shared" si="1214"/>
        <v/>
      </c>
      <c r="T1148" s="317" t="str">
        <f t="shared" si="1215"/>
        <v/>
      </c>
      <c r="U1148" s="318" t="str">
        <f t="shared" si="1216"/>
        <v/>
      </c>
      <c r="V1148" s="319" t="str">
        <f t="shared" si="1217"/>
        <v/>
      </c>
      <c r="W1148" s="318" t="str">
        <f t="shared" si="1218"/>
        <v/>
      </c>
      <c r="X1148" s="319" t="str">
        <f t="shared" si="1219"/>
        <v/>
      </c>
      <c r="Y1148" s="318" t="str">
        <f t="shared" si="1220"/>
        <v/>
      </c>
      <c r="Z1148" s="319" t="str">
        <f t="shared" si="1221"/>
        <v/>
      </c>
      <c r="AA1148" s="317" t="str">
        <f t="shared" si="1222"/>
        <v/>
      </c>
      <c r="AB1148" s="97" t="str">
        <f t="shared" si="1223"/>
        <v/>
      </c>
      <c r="AC1148" s="143" t="str">
        <f t="shared" si="1224"/>
        <v/>
      </c>
      <c r="AD1148" s="143" t="str">
        <f t="shared" si="1263"/>
        <v/>
      </c>
      <c r="AE1148" s="360"/>
      <c r="AF1148" s="360"/>
      <c r="AG1148" s="364"/>
      <c r="AH1148" s="363" t="str">
        <f t="shared" si="1264"/>
        <v/>
      </c>
      <c r="AI1148" s="360"/>
      <c r="AJ1148" s="360"/>
      <c r="AK1148" s="364"/>
      <c r="AL1148" s="365" t="str">
        <f t="shared" si="1265"/>
        <v/>
      </c>
      <c r="AM1148" s="363" t="str">
        <f t="shared" si="1266"/>
        <v/>
      </c>
      <c r="AN1148" s="366" t="str">
        <f t="shared" si="1267"/>
        <v/>
      </c>
      <c r="AO1148" s="360"/>
      <c r="AP1148" s="360"/>
      <c r="AQ1148" s="360" t="str">
        <f t="shared" si="1268"/>
        <v/>
      </c>
      <c r="AR1148" s="348" t="str">
        <f t="shared" si="1225"/>
        <v/>
      </c>
      <c r="AS1148" s="360"/>
      <c r="AT1148" s="348" t="str">
        <f t="shared" si="1226"/>
        <v/>
      </c>
      <c r="AU1148" s="360"/>
      <c r="AV1148" s="348" t="str">
        <f t="shared" si="1227"/>
        <v/>
      </c>
      <c r="AW1148" s="360"/>
      <c r="AX1148" s="348" t="str">
        <f t="shared" si="1228"/>
        <v/>
      </c>
      <c r="AY1148" s="360"/>
      <c r="AZ1148" s="348" t="str">
        <f t="shared" si="1229"/>
        <v/>
      </c>
      <c r="BA1148" s="367"/>
      <c r="BB1148" s="348" t="str">
        <f t="shared" si="1230"/>
        <v/>
      </c>
      <c r="BC1148" s="350" t="str">
        <f t="shared" si="1233"/>
        <v/>
      </c>
      <c r="BD1148" s="350" t="str">
        <f t="shared" si="1234"/>
        <v/>
      </c>
      <c r="BE1148" s="360"/>
      <c r="BF1148" s="361"/>
      <c r="BG1148" s="362" t="str">
        <f t="shared" si="1269"/>
        <v/>
      </c>
      <c r="BH1148" s="354" t="str">
        <f t="shared" si="1235"/>
        <v/>
      </c>
      <c r="BI1148" s="350" t="str">
        <f t="shared" si="1236"/>
        <v/>
      </c>
      <c r="BJ1148" s="113" t="str">
        <f t="shared" si="1237"/>
        <v/>
      </c>
      <c r="BK1148" s="347" t="str">
        <f t="shared" si="1262"/>
        <v/>
      </c>
      <c r="BR1148" s="307"/>
      <c r="BS1148" s="51" t="str">
        <f t="shared" si="1238"/>
        <v/>
      </c>
      <c r="BT1148" s="51" t="str">
        <f t="shared" si="1239"/>
        <v/>
      </c>
      <c r="BU1148" s="51" t="str">
        <f t="shared" si="1240"/>
        <v/>
      </c>
      <c r="BV1148" s="51" t="str">
        <f t="shared" si="1241"/>
        <v/>
      </c>
      <c r="BW1148" s="51" t="str">
        <f t="shared" si="1242"/>
        <v/>
      </c>
      <c r="BX1148" s="51" t="str">
        <f t="shared" si="1243"/>
        <v/>
      </c>
      <c r="BY1148" s="51" t="str">
        <f t="shared" si="1244"/>
        <v/>
      </c>
      <c r="BZ1148" s="51" t="str">
        <f t="shared" si="1245"/>
        <v/>
      </c>
      <c r="CA1148" s="51" t="str">
        <f t="shared" si="1246"/>
        <v/>
      </c>
      <c r="CB1148" s="51" t="str">
        <f t="shared" si="1247"/>
        <v/>
      </c>
      <c r="CC1148" s="51" t="str">
        <f t="shared" si="1231"/>
        <v/>
      </c>
      <c r="CD1148" s="51" t="str">
        <f t="shared" si="1232"/>
        <v/>
      </c>
      <c r="CE1148" s="51" t="str">
        <f t="shared" si="1248"/>
        <v/>
      </c>
      <c r="CF1148" s="51"/>
      <c r="CH1148" s="53" t="str">
        <f t="shared" si="1249"/>
        <v/>
      </c>
      <c r="CI1148" s="53" t="str">
        <f t="shared" si="1250"/>
        <v/>
      </c>
      <c r="CJ1148" s="54" t="str">
        <f t="shared" si="1251"/>
        <v/>
      </c>
      <c r="CK1148" s="53" t="str">
        <f t="shared" si="1252"/>
        <v/>
      </c>
      <c r="CL1148" s="53" t="str">
        <f t="shared" si="1253"/>
        <v/>
      </c>
      <c r="CM1148" s="53" t="str">
        <f t="shared" si="1254"/>
        <v/>
      </c>
      <c r="CN1148" s="53" t="str">
        <f t="shared" si="1255"/>
        <v/>
      </c>
      <c r="CO1148" s="53" t="str">
        <f t="shared" si="1256"/>
        <v/>
      </c>
      <c r="CP1148" s="53" t="str">
        <f t="shared" si="1257"/>
        <v/>
      </c>
      <c r="CQ1148" s="53" t="str">
        <f t="shared" si="1258"/>
        <v/>
      </c>
      <c r="CR1148" s="53" t="str">
        <f t="shared" si="1259"/>
        <v/>
      </c>
      <c r="CS1148" s="53" t="str">
        <f t="shared" si="1260"/>
        <v/>
      </c>
      <c r="CT1148" s="53" t="str">
        <f t="shared" si="1261"/>
        <v/>
      </c>
      <c r="CU1148" s="53" t="str">
        <f t="shared" si="1270"/>
        <v/>
      </c>
    </row>
    <row r="1149" spans="1:99" hidden="1" x14ac:dyDescent="0.3">
      <c r="A1149" s="40">
        <v>1211</v>
      </c>
      <c r="B1149" s="141"/>
      <c r="C1149" s="142"/>
      <c r="D1149" s="144"/>
      <c r="E1149" s="144"/>
      <c r="F1149" s="312"/>
      <c r="G1149" s="144" t="s">
        <v>141</v>
      </c>
      <c r="H1149" s="314"/>
      <c r="I1149" s="314"/>
      <c r="J1149" s="315" t="str">
        <f t="shared" si="1205"/>
        <v/>
      </c>
      <c r="K1149" s="316" t="str">
        <f t="shared" si="1206"/>
        <v/>
      </c>
      <c r="L1149" s="317" t="str">
        <f t="shared" si="1207"/>
        <v/>
      </c>
      <c r="M1149" s="316" t="str">
        <f t="shared" si="1208"/>
        <v/>
      </c>
      <c r="N1149" s="317" t="str">
        <f t="shared" si="1209"/>
        <v/>
      </c>
      <c r="O1149" s="316" t="str">
        <f t="shared" si="1210"/>
        <v/>
      </c>
      <c r="P1149" s="317" t="str">
        <f t="shared" si="1211"/>
        <v/>
      </c>
      <c r="Q1149" s="318" t="str">
        <f t="shared" si="1212"/>
        <v/>
      </c>
      <c r="R1149" s="319" t="str">
        <f t="shared" si="1213"/>
        <v/>
      </c>
      <c r="S1149" s="318" t="str">
        <f t="shared" si="1214"/>
        <v/>
      </c>
      <c r="T1149" s="317" t="str">
        <f t="shared" si="1215"/>
        <v/>
      </c>
      <c r="U1149" s="318" t="str">
        <f t="shared" si="1216"/>
        <v/>
      </c>
      <c r="V1149" s="319" t="str">
        <f t="shared" si="1217"/>
        <v/>
      </c>
      <c r="W1149" s="318" t="str">
        <f t="shared" si="1218"/>
        <v/>
      </c>
      <c r="X1149" s="319" t="str">
        <f t="shared" si="1219"/>
        <v/>
      </c>
      <c r="Y1149" s="318" t="str">
        <f t="shared" si="1220"/>
        <v/>
      </c>
      <c r="Z1149" s="319" t="str">
        <f t="shared" si="1221"/>
        <v/>
      </c>
      <c r="AA1149" s="317" t="str">
        <f t="shared" si="1222"/>
        <v/>
      </c>
      <c r="AB1149" s="97" t="str">
        <f t="shared" si="1223"/>
        <v/>
      </c>
      <c r="AC1149" s="143" t="str">
        <f t="shared" si="1224"/>
        <v/>
      </c>
      <c r="AD1149" s="143" t="str">
        <f t="shared" si="1263"/>
        <v/>
      </c>
      <c r="AE1149" s="360"/>
      <c r="AF1149" s="360"/>
      <c r="AG1149" s="364"/>
      <c r="AH1149" s="363" t="str">
        <f t="shared" si="1264"/>
        <v/>
      </c>
      <c r="AI1149" s="360"/>
      <c r="AJ1149" s="360"/>
      <c r="AK1149" s="364"/>
      <c r="AL1149" s="365" t="str">
        <f t="shared" si="1265"/>
        <v/>
      </c>
      <c r="AM1149" s="363" t="str">
        <f t="shared" si="1266"/>
        <v/>
      </c>
      <c r="AN1149" s="366" t="str">
        <f t="shared" si="1267"/>
        <v/>
      </c>
      <c r="AO1149" s="360"/>
      <c r="AP1149" s="360"/>
      <c r="AQ1149" s="360" t="str">
        <f t="shared" si="1268"/>
        <v/>
      </c>
      <c r="AR1149" s="348" t="str">
        <f t="shared" si="1225"/>
        <v/>
      </c>
      <c r="AS1149" s="360"/>
      <c r="AT1149" s="348" t="str">
        <f t="shared" si="1226"/>
        <v/>
      </c>
      <c r="AU1149" s="360"/>
      <c r="AV1149" s="348" t="str">
        <f t="shared" si="1227"/>
        <v/>
      </c>
      <c r="AW1149" s="360"/>
      <c r="AX1149" s="348" t="str">
        <f t="shared" si="1228"/>
        <v/>
      </c>
      <c r="AY1149" s="360"/>
      <c r="AZ1149" s="348" t="str">
        <f t="shared" si="1229"/>
        <v/>
      </c>
      <c r="BA1149" s="367"/>
      <c r="BB1149" s="348" t="str">
        <f t="shared" si="1230"/>
        <v/>
      </c>
      <c r="BC1149" s="350" t="str">
        <f t="shared" si="1233"/>
        <v/>
      </c>
      <c r="BD1149" s="350" t="str">
        <f t="shared" si="1234"/>
        <v/>
      </c>
      <c r="BE1149" s="360"/>
      <c r="BF1149" s="361"/>
      <c r="BG1149" s="362" t="str">
        <f t="shared" si="1269"/>
        <v/>
      </c>
      <c r="BH1149" s="354" t="str">
        <f t="shared" si="1235"/>
        <v/>
      </c>
      <c r="BI1149" s="350" t="str">
        <f t="shared" si="1236"/>
        <v/>
      </c>
      <c r="BJ1149" s="113" t="str">
        <f t="shared" si="1237"/>
        <v/>
      </c>
      <c r="BK1149" s="347" t="str">
        <f t="shared" si="1262"/>
        <v/>
      </c>
      <c r="BR1149" s="307"/>
      <c r="BS1149" s="51" t="str">
        <f t="shared" si="1238"/>
        <v/>
      </c>
      <c r="BT1149" s="51" t="str">
        <f t="shared" si="1239"/>
        <v/>
      </c>
      <c r="BU1149" s="51" t="str">
        <f t="shared" si="1240"/>
        <v/>
      </c>
      <c r="BV1149" s="51" t="str">
        <f t="shared" si="1241"/>
        <v/>
      </c>
      <c r="BW1149" s="51" t="str">
        <f t="shared" si="1242"/>
        <v/>
      </c>
      <c r="BX1149" s="51" t="str">
        <f t="shared" si="1243"/>
        <v/>
      </c>
      <c r="BY1149" s="51" t="str">
        <f t="shared" si="1244"/>
        <v/>
      </c>
      <c r="BZ1149" s="51" t="str">
        <f t="shared" si="1245"/>
        <v/>
      </c>
      <c r="CA1149" s="51" t="str">
        <f t="shared" si="1246"/>
        <v/>
      </c>
      <c r="CB1149" s="51" t="str">
        <f t="shared" si="1247"/>
        <v/>
      </c>
      <c r="CC1149" s="51" t="str">
        <f t="shared" si="1231"/>
        <v/>
      </c>
      <c r="CD1149" s="51" t="str">
        <f t="shared" si="1232"/>
        <v/>
      </c>
      <c r="CE1149" s="51" t="str">
        <f t="shared" si="1248"/>
        <v/>
      </c>
      <c r="CF1149" s="51"/>
      <c r="CH1149" s="53" t="str">
        <f t="shared" si="1249"/>
        <v/>
      </c>
      <c r="CI1149" s="53" t="str">
        <f t="shared" si="1250"/>
        <v/>
      </c>
      <c r="CJ1149" s="54" t="str">
        <f t="shared" si="1251"/>
        <v/>
      </c>
      <c r="CK1149" s="53" t="str">
        <f t="shared" si="1252"/>
        <v/>
      </c>
      <c r="CL1149" s="53" t="str">
        <f t="shared" si="1253"/>
        <v/>
      </c>
      <c r="CM1149" s="53" t="str">
        <f t="shared" si="1254"/>
        <v/>
      </c>
      <c r="CN1149" s="53" t="str">
        <f t="shared" si="1255"/>
        <v/>
      </c>
      <c r="CO1149" s="53" t="str">
        <f t="shared" si="1256"/>
        <v/>
      </c>
      <c r="CP1149" s="53" t="str">
        <f t="shared" si="1257"/>
        <v/>
      </c>
      <c r="CQ1149" s="53" t="str">
        <f t="shared" si="1258"/>
        <v/>
      </c>
      <c r="CR1149" s="53" t="str">
        <f t="shared" si="1259"/>
        <v/>
      </c>
      <c r="CS1149" s="53" t="str">
        <f t="shared" si="1260"/>
        <v/>
      </c>
      <c r="CT1149" s="53" t="str">
        <f t="shared" si="1261"/>
        <v/>
      </c>
      <c r="CU1149" s="53" t="str">
        <f t="shared" si="1270"/>
        <v/>
      </c>
    </row>
    <row r="1150" spans="1:99" hidden="1" x14ac:dyDescent="0.3">
      <c r="A1150" s="40">
        <v>1212</v>
      </c>
      <c r="B1150" s="141"/>
      <c r="C1150" s="142"/>
      <c r="D1150" s="144"/>
      <c r="E1150" s="144"/>
      <c r="F1150" s="312"/>
      <c r="G1150" s="144" t="s">
        <v>141</v>
      </c>
      <c r="H1150" s="314"/>
      <c r="I1150" s="314"/>
      <c r="J1150" s="315" t="str">
        <f t="shared" si="1205"/>
        <v/>
      </c>
      <c r="K1150" s="316" t="str">
        <f t="shared" si="1206"/>
        <v/>
      </c>
      <c r="L1150" s="317" t="str">
        <f t="shared" si="1207"/>
        <v/>
      </c>
      <c r="M1150" s="316" t="str">
        <f t="shared" si="1208"/>
        <v/>
      </c>
      <c r="N1150" s="317" t="str">
        <f t="shared" si="1209"/>
        <v/>
      </c>
      <c r="O1150" s="316" t="str">
        <f t="shared" si="1210"/>
        <v/>
      </c>
      <c r="P1150" s="317" t="str">
        <f t="shared" si="1211"/>
        <v/>
      </c>
      <c r="Q1150" s="318" t="str">
        <f t="shared" si="1212"/>
        <v/>
      </c>
      <c r="R1150" s="319" t="str">
        <f t="shared" si="1213"/>
        <v/>
      </c>
      <c r="S1150" s="318" t="str">
        <f t="shared" si="1214"/>
        <v/>
      </c>
      <c r="T1150" s="317" t="str">
        <f t="shared" si="1215"/>
        <v/>
      </c>
      <c r="U1150" s="318" t="str">
        <f t="shared" si="1216"/>
        <v/>
      </c>
      <c r="V1150" s="319" t="str">
        <f t="shared" si="1217"/>
        <v/>
      </c>
      <c r="W1150" s="318" t="str">
        <f t="shared" si="1218"/>
        <v/>
      </c>
      <c r="X1150" s="319" t="str">
        <f t="shared" si="1219"/>
        <v/>
      </c>
      <c r="Y1150" s="318" t="str">
        <f t="shared" si="1220"/>
        <v/>
      </c>
      <c r="Z1150" s="319" t="str">
        <f t="shared" si="1221"/>
        <v/>
      </c>
      <c r="AA1150" s="317" t="str">
        <f t="shared" si="1222"/>
        <v/>
      </c>
      <c r="AB1150" s="97" t="str">
        <f t="shared" si="1223"/>
        <v/>
      </c>
      <c r="AC1150" s="143" t="str">
        <f t="shared" si="1224"/>
        <v/>
      </c>
      <c r="AD1150" s="143" t="str">
        <f t="shared" si="1263"/>
        <v/>
      </c>
      <c r="AE1150" s="360"/>
      <c r="AF1150" s="360"/>
      <c r="AG1150" s="364"/>
      <c r="AH1150" s="363" t="str">
        <f t="shared" si="1264"/>
        <v/>
      </c>
      <c r="AI1150" s="360"/>
      <c r="AJ1150" s="360"/>
      <c r="AK1150" s="364"/>
      <c r="AL1150" s="365" t="str">
        <f t="shared" si="1265"/>
        <v/>
      </c>
      <c r="AM1150" s="363" t="str">
        <f t="shared" si="1266"/>
        <v/>
      </c>
      <c r="AN1150" s="366" t="str">
        <f t="shared" si="1267"/>
        <v/>
      </c>
      <c r="AO1150" s="360"/>
      <c r="AP1150" s="360"/>
      <c r="AQ1150" s="360" t="str">
        <f t="shared" si="1268"/>
        <v/>
      </c>
      <c r="AR1150" s="348" t="str">
        <f t="shared" si="1225"/>
        <v/>
      </c>
      <c r="AS1150" s="360"/>
      <c r="AT1150" s="348" t="str">
        <f t="shared" si="1226"/>
        <v/>
      </c>
      <c r="AU1150" s="360"/>
      <c r="AV1150" s="348" t="str">
        <f t="shared" si="1227"/>
        <v/>
      </c>
      <c r="AW1150" s="360"/>
      <c r="AX1150" s="348" t="str">
        <f t="shared" si="1228"/>
        <v/>
      </c>
      <c r="AY1150" s="360"/>
      <c r="AZ1150" s="348" t="str">
        <f t="shared" si="1229"/>
        <v/>
      </c>
      <c r="BA1150" s="367"/>
      <c r="BB1150" s="348" t="str">
        <f t="shared" si="1230"/>
        <v/>
      </c>
      <c r="BC1150" s="350" t="str">
        <f t="shared" si="1233"/>
        <v/>
      </c>
      <c r="BD1150" s="350" t="str">
        <f t="shared" si="1234"/>
        <v/>
      </c>
      <c r="BE1150" s="360"/>
      <c r="BF1150" s="361"/>
      <c r="BG1150" s="362" t="str">
        <f t="shared" si="1269"/>
        <v/>
      </c>
      <c r="BH1150" s="354" t="str">
        <f t="shared" si="1235"/>
        <v/>
      </c>
      <c r="BI1150" s="350" t="str">
        <f t="shared" si="1236"/>
        <v/>
      </c>
      <c r="BJ1150" s="113" t="str">
        <f t="shared" si="1237"/>
        <v/>
      </c>
      <c r="BK1150" s="347" t="str">
        <f t="shared" si="1262"/>
        <v/>
      </c>
      <c r="BR1150" s="307"/>
      <c r="BS1150" s="51" t="str">
        <f t="shared" si="1238"/>
        <v/>
      </c>
      <c r="BT1150" s="51" t="str">
        <f t="shared" si="1239"/>
        <v/>
      </c>
      <c r="BU1150" s="51" t="str">
        <f t="shared" si="1240"/>
        <v/>
      </c>
      <c r="BV1150" s="51" t="str">
        <f t="shared" si="1241"/>
        <v/>
      </c>
      <c r="BW1150" s="51" t="str">
        <f t="shared" si="1242"/>
        <v/>
      </c>
      <c r="BX1150" s="51" t="str">
        <f t="shared" si="1243"/>
        <v/>
      </c>
      <c r="BY1150" s="51" t="str">
        <f t="shared" si="1244"/>
        <v/>
      </c>
      <c r="BZ1150" s="51" t="str">
        <f t="shared" si="1245"/>
        <v/>
      </c>
      <c r="CA1150" s="51" t="str">
        <f t="shared" si="1246"/>
        <v/>
      </c>
      <c r="CB1150" s="51" t="str">
        <f t="shared" si="1247"/>
        <v/>
      </c>
      <c r="CC1150" s="51" t="str">
        <f t="shared" si="1231"/>
        <v/>
      </c>
      <c r="CD1150" s="51" t="str">
        <f t="shared" si="1232"/>
        <v/>
      </c>
      <c r="CE1150" s="51" t="str">
        <f t="shared" si="1248"/>
        <v/>
      </c>
      <c r="CF1150" s="51"/>
      <c r="CH1150" s="53" t="str">
        <f t="shared" si="1249"/>
        <v/>
      </c>
      <c r="CI1150" s="53" t="str">
        <f t="shared" si="1250"/>
        <v/>
      </c>
      <c r="CJ1150" s="54" t="str">
        <f t="shared" si="1251"/>
        <v/>
      </c>
      <c r="CK1150" s="53" t="str">
        <f t="shared" si="1252"/>
        <v/>
      </c>
      <c r="CL1150" s="53" t="str">
        <f t="shared" si="1253"/>
        <v/>
      </c>
      <c r="CM1150" s="53" t="str">
        <f t="shared" si="1254"/>
        <v/>
      </c>
      <c r="CN1150" s="53" t="str">
        <f t="shared" si="1255"/>
        <v/>
      </c>
      <c r="CO1150" s="53" t="str">
        <f t="shared" si="1256"/>
        <v/>
      </c>
      <c r="CP1150" s="53" t="str">
        <f t="shared" si="1257"/>
        <v/>
      </c>
      <c r="CQ1150" s="53" t="str">
        <f t="shared" si="1258"/>
        <v/>
      </c>
      <c r="CR1150" s="53" t="str">
        <f t="shared" si="1259"/>
        <v/>
      </c>
      <c r="CS1150" s="53" t="str">
        <f t="shared" si="1260"/>
        <v/>
      </c>
      <c r="CT1150" s="53" t="str">
        <f t="shared" si="1261"/>
        <v/>
      </c>
      <c r="CU1150" s="53" t="str">
        <f t="shared" si="1270"/>
        <v/>
      </c>
    </row>
    <row r="1151" spans="1:99" hidden="1" x14ac:dyDescent="0.3">
      <c r="A1151" s="40">
        <v>1213</v>
      </c>
      <c r="B1151" s="141"/>
      <c r="C1151" s="142"/>
      <c r="D1151" s="144"/>
      <c r="E1151" s="144"/>
      <c r="F1151" s="312"/>
      <c r="G1151" s="144" t="s">
        <v>141</v>
      </c>
      <c r="H1151" s="314"/>
      <c r="I1151" s="314"/>
      <c r="J1151" s="315" t="str">
        <f t="shared" si="1205"/>
        <v/>
      </c>
      <c r="K1151" s="316" t="str">
        <f t="shared" si="1206"/>
        <v/>
      </c>
      <c r="L1151" s="317" t="str">
        <f t="shared" si="1207"/>
        <v/>
      </c>
      <c r="M1151" s="316" t="str">
        <f t="shared" si="1208"/>
        <v/>
      </c>
      <c r="N1151" s="317" t="str">
        <f t="shared" si="1209"/>
        <v/>
      </c>
      <c r="O1151" s="316" t="str">
        <f t="shared" si="1210"/>
        <v/>
      </c>
      <c r="P1151" s="317" t="str">
        <f t="shared" si="1211"/>
        <v/>
      </c>
      <c r="Q1151" s="318" t="str">
        <f t="shared" si="1212"/>
        <v/>
      </c>
      <c r="R1151" s="319" t="str">
        <f t="shared" si="1213"/>
        <v/>
      </c>
      <c r="S1151" s="318" t="str">
        <f t="shared" si="1214"/>
        <v/>
      </c>
      <c r="T1151" s="317" t="str">
        <f t="shared" si="1215"/>
        <v/>
      </c>
      <c r="U1151" s="318" t="str">
        <f t="shared" si="1216"/>
        <v/>
      </c>
      <c r="V1151" s="319" t="str">
        <f t="shared" si="1217"/>
        <v/>
      </c>
      <c r="W1151" s="318" t="str">
        <f t="shared" si="1218"/>
        <v/>
      </c>
      <c r="X1151" s="319" t="str">
        <f t="shared" si="1219"/>
        <v/>
      </c>
      <c r="Y1151" s="318" t="str">
        <f t="shared" si="1220"/>
        <v/>
      </c>
      <c r="Z1151" s="319" t="str">
        <f t="shared" si="1221"/>
        <v/>
      </c>
      <c r="AA1151" s="317" t="str">
        <f t="shared" si="1222"/>
        <v/>
      </c>
      <c r="AB1151" s="97" t="str">
        <f t="shared" si="1223"/>
        <v/>
      </c>
      <c r="AC1151" s="143" t="str">
        <f t="shared" si="1224"/>
        <v/>
      </c>
      <c r="AD1151" s="143" t="str">
        <f t="shared" si="1263"/>
        <v/>
      </c>
      <c r="AE1151" s="360"/>
      <c r="AF1151" s="360"/>
      <c r="AG1151" s="364"/>
      <c r="AH1151" s="363" t="str">
        <f t="shared" si="1264"/>
        <v/>
      </c>
      <c r="AI1151" s="360"/>
      <c r="AJ1151" s="360"/>
      <c r="AK1151" s="364"/>
      <c r="AL1151" s="365" t="str">
        <f t="shared" si="1265"/>
        <v/>
      </c>
      <c r="AM1151" s="363" t="str">
        <f t="shared" si="1266"/>
        <v/>
      </c>
      <c r="AN1151" s="366" t="str">
        <f t="shared" si="1267"/>
        <v/>
      </c>
      <c r="AO1151" s="360"/>
      <c r="AP1151" s="360"/>
      <c r="AQ1151" s="360" t="str">
        <f t="shared" si="1268"/>
        <v/>
      </c>
      <c r="AR1151" s="348" t="str">
        <f t="shared" si="1225"/>
        <v/>
      </c>
      <c r="AS1151" s="360"/>
      <c r="AT1151" s="348" t="str">
        <f t="shared" si="1226"/>
        <v/>
      </c>
      <c r="AU1151" s="360"/>
      <c r="AV1151" s="348" t="str">
        <f t="shared" si="1227"/>
        <v/>
      </c>
      <c r="AW1151" s="360"/>
      <c r="AX1151" s="348" t="str">
        <f t="shared" si="1228"/>
        <v/>
      </c>
      <c r="AY1151" s="360"/>
      <c r="AZ1151" s="348" t="str">
        <f t="shared" si="1229"/>
        <v/>
      </c>
      <c r="BA1151" s="367"/>
      <c r="BB1151" s="348" t="str">
        <f t="shared" si="1230"/>
        <v/>
      </c>
      <c r="BC1151" s="350" t="str">
        <f t="shared" si="1233"/>
        <v/>
      </c>
      <c r="BD1151" s="350" t="str">
        <f t="shared" si="1234"/>
        <v/>
      </c>
      <c r="BE1151" s="360"/>
      <c r="BF1151" s="361"/>
      <c r="BG1151" s="362" t="str">
        <f t="shared" si="1269"/>
        <v/>
      </c>
      <c r="BH1151" s="354" t="str">
        <f t="shared" si="1235"/>
        <v/>
      </c>
      <c r="BI1151" s="350" t="str">
        <f t="shared" si="1236"/>
        <v/>
      </c>
      <c r="BJ1151" s="113" t="str">
        <f t="shared" si="1237"/>
        <v/>
      </c>
      <c r="BK1151" s="347" t="str">
        <f t="shared" si="1262"/>
        <v/>
      </c>
      <c r="BR1151" s="307"/>
      <c r="BS1151" s="51" t="str">
        <f t="shared" si="1238"/>
        <v/>
      </c>
      <c r="BT1151" s="51" t="str">
        <f t="shared" si="1239"/>
        <v/>
      </c>
      <c r="BU1151" s="51" t="str">
        <f t="shared" si="1240"/>
        <v/>
      </c>
      <c r="BV1151" s="51" t="str">
        <f t="shared" si="1241"/>
        <v/>
      </c>
      <c r="BW1151" s="51" t="str">
        <f t="shared" si="1242"/>
        <v/>
      </c>
      <c r="BX1151" s="51" t="str">
        <f t="shared" si="1243"/>
        <v/>
      </c>
      <c r="BY1151" s="51" t="str">
        <f t="shared" si="1244"/>
        <v/>
      </c>
      <c r="BZ1151" s="51" t="str">
        <f t="shared" si="1245"/>
        <v/>
      </c>
      <c r="CA1151" s="51" t="str">
        <f t="shared" si="1246"/>
        <v/>
      </c>
      <c r="CB1151" s="51" t="str">
        <f t="shared" si="1247"/>
        <v/>
      </c>
      <c r="CC1151" s="51" t="str">
        <f t="shared" si="1231"/>
        <v/>
      </c>
      <c r="CD1151" s="51" t="str">
        <f t="shared" si="1232"/>
        <v/>
      </c>
      <c r="CE1151" s="51" t="str">
        <f t="shared" si="1248"/>
        <v/>
      </c>
      <c r="CF1151" s="51"/>
      <c r="CH1151" s="53" t="str">
        <f t="shared" si="1249"/>
        <v/>
      </c>
      <c r="CI1151" s="53" t="str">
        <f t="shared" si="1250"/>
        <v/>
      </c>
      <c r="CJ1151" s="54" t="str">
        <f t="shared" si="1251"/>
        <v/>
      </c>
      <c r="CK1151" s="53" t="str">
        <f t="shared" si="1252"/>
        <v/>
      </c>
      <c r="CL1151" s="53" t="str">
        <f t="shared" si="1253"/>
        <v/>
      </c>
      <c r="CM1151" s="53" t="str">
        <f t="shared" si="1254"/>
        <v/>
      </c>
      <c r="CN1151" s="53" t="str">
        <f t="shared" si="1255"/>
        <v/>
      </c>
      <c r="CO1151" s="53" t="str">
        <f t="shared" si="1256"/>
        <v/>
      </c>
      <c r="CP1151" s="53" t="str">
        <f t="shared" si="1257"/>
        <v/>
      </c>
      <c r="CQ1151" s="53" t="str">
        <f t="shared" si="1258"/>
        <v/>
      </c>
      <c r="CR1151" s="53" t="str">
        <f t="shared" si="1259"/>
        <v/>
      </c>
      <c r="CS1151" s="53" t="str">
        <f t="shared" si="1260"/>
        <v/>
      </c>
      <c r="CT1151" s="53" t="str">
        <f t="shared" si="1261"/>
        <v/>
      </c>
      <c r="CU1151" s="53" t="str">
        <f t="shared" si="1270"/>
        <v/>
      </c>
    </row>
    <row r="1152" spans="1:99" hidden="1" x14ac:dyDescent="0.3">
      <c r="A1152" s="40">
        <v>1214</v>
      </c>
      <c r="B1152" s="141"/>
      <c r="C1152" s="142"/>
      <c r="D1152" s="144"/>
      <c r="E1152" s="144"/>
      <c r="F1152" s="312"/>
      <c r="G1152" s="144" t="s">
        <v>141</v>
      </c>
      <c r="H1152" s="314"/>
      <c r="I1152" s="314"/>
      <c r="J1152" s="315" t="str">
        <f t="shared" si="1205"/>
        <v/>
      </c>
      <c r="K1152" s="316" t="str">
        <f t="shared" si="1206"/>
        <v/>
      </c>
      <c r="L1152" s="317" t="str">
        <f t="shared" si="1207"/>
        <v/>
      </c>
      <c r="M1152" s="316" t="str">
        <f t="shared" si="1208"/>
        <v/>
      </c>
      <c r="N1152" s="317" t="str">
        <f t="shared" si="1209"/>
        <v/>
      </c>
      <c r="O1152" s="316" t="str">
        <f t="shared" si="1210"/>
        <v/>
      </c>
      <c r="P1152" s="317" t="str">
        <f t="shared" si="1211"/>
        <v/>
      </c>
      <c r="Q1152" s="318" t="str">
        <f t="shared" si="1212"/>
        <v/>
      </c>
      <c r="R1152" s="319" t="str">
        <f t="shared" si="1213"/>
        <v/>
      </c>
      <c r="S1152" s="318" t="str">
        <f t="shared" si="1214"/>
        <v/>
      </c>
      <c r="T1152" s="317" t="str">
        <f t="shared" si="1215"/>
        <v/>
      </c>
      <c r="U1152" s="318" t="str">
        <f t="shared" si="1216"/>
        <v/>
      </c>
      <c r="V1152" s="319" t="str">
        <f t="shared" si="1217"/>
        <v/>
      </c>
      <c r="W1152" s="318" t="str">
        <f t="shared" si="1218"/>
        <v/>
      </c>
      <c r="X1152" s="319" t="str">
        <f t="shared" si="1219"/>
        <v/>
      </c>
      <c r="Y1152" s="318" t="str">
        <f t="shared" si="1220"/>
        <v/>
      </c>
      <c r="Z1152" s="319" t="str">
        <f t="shared" si="1221"/>
        <v/>
      </c>
      <c r="AA1152" s="317" t="str">
        <f t="shared" si="1222"/>
        <v/>
      </c>
      <c r="AB1152" s="97" t="str">
        <f t="shared" si="1223"/>
        <v/>
      </c>
      <c r="AC1152" s="143" t="str">
        <f t="shared" si="1224"/>
        <v/>
      </c>
      <c r="AD1152" s="143" t="str">
        <f t="shared" si="1263"/>
        <v/>
      </c>
      <c r="AE1152" s="360"/>
      <c r="AF1152" s="360"/>
      <c r="AG1152" s="364"/>
      <c r="AH1152" s="363" t="str">
        <f t="shared" si="1264"/>
        <v/>
      </c>
      <c r="AI1152" s="360"/>
      <c r="AJ1152" s="360"/>
      <c r="AK1152" s="364"/>
      <c r="AL1152" s="365" t="str">
        <f t="shared" si="1265"/>
        <v/>
      </c>
      <c r="AM1152" s="363" t="str">
        <f t="shared" si="1266"/>
        <v/>
      </c>
      <c r="AN1152" s="366" t="str">
        <f t="shared" si="1267"/>
        <v/>
      </c>
      <c r="AO1152" s="360"/>
      <c r="AP1152" s="360"/>
      <c r="AQ1152" s="360" t="str">
        <f t="shared" si="1268"/>
        <v/>
      </c>
      <c r="AR1152" s="348" t="str">
        <f t="shared" si="1225"/>
        <v/>
      </c>
      <c r="AS1152" s="360"/>
      <c r="AT1152" s="348" t="str">
        <f t="shared" si="1226"/>
        <v/>
      </c>
      <c r="AU1152" s="360"/>
      <c r="AV1152" s="348" t="str">
        <f t="shared" si="1227"/>
        <v/>
      </c>
      <c r="AW1152" s="360"/>
      <c r="AX1152" s="348" t="str">
        <f t="shared" si="1228"/>
        <v/>
      </c>
      <c r="AY1152" s="360"/>
      <c r="AZ1152" s="348" t="str">
        <f t="shared" si="1229"/>
        <v/>
      </c>
      <c r="BA1152" s="367"/>
      <c r="BB1152" s="348" t="str">
        <f t="shared" si="1230"/>
        <v/>
      </c>
      <c r="BC1152" s="350" t="str">
        <f t="shared" si="1233"/>
        <v/>
      </c>
      <c r="BD1152" s="350" t="str">
        <f t="shared" si="1234"/>
        <v/>
      </c>
      <c r="BE1152" s="360"/>
      <c r="BF1152" s="361"/>
      <c r="BG1152" s="362" t="str">
        <f t="shared" si="1269"/>
        <v/>
      </c>
      <c r="BH1152" s="354" t="str">
        <f t="shared" si="1235"/>
        <v/>
      </c>
      <c r="BI1152" s="350" t="str">
        <f t="shared" si="1236"/>
        <v/>
      </c>
      <c r="BJ1152" s="113" t="str">
        <f t="shared" si="1237"/>
        <v/>
      </c>
      <c r="BK1152" s="347" t="str">
        <f t="shared" si="1262"/>
        <v/>
      </c>
      <c r="BR1152" s="307"/>
      <c r="BS1152" s="51" t="str">
        <f t="shared" si="1238"/>
        <v/>
      </c>
      <c r="BT1152" s="51" t="str">
        <f t="shared" si="1239"/>
        <v/>
      </c>
      <c r="BU1152" s="51" t="str">
        <f t="shared" si="1240"/>
        <v/>
      </c>
      <c r="BV1152" s="51" t="str">
        <f t="shared" si="1241"/>
        <v/>
      </c>
      <c r="BW1152" s="51" t="str">
        <f t="shared" si="1242"/>
        <v/>
      </c>
      <c r="BX1152" s="51" t="str">
        <f t="shared" si="1243"/>
        <v/>
      </c>
      <c r="BY1152" s="51" t="str">
        <f t="shared" si="1244"/>
        <v/>
      </c>
      <c r="BZ1152" s="51" t="str">
        <f t="shared" si="1245"/>
        <v/>
      </c>
      <c r="CA1152" s="51" t="str">
        <f t="shared" si="1246"/>
        <v/>
      </c>
      <c r="CB1152" s="51" t="str">
        <f t="shared" si="1247"/>
        <v/>
      </c>
      <c r="CC1152" s="51" t="str">
        <f t="shared" si="1231"/>
        <v/>
      </c>
      <c r="CD1152" s="51" t="str">
        <f t="shared" si="1232"/>
        <v/>
      </c>
      <c r="CE1152" s="51" t="str">
        <f t="shared" si="1248"/>
        <v/>
      </c>
      <c r="CF1152" s="51"/>
      <c r="CH1152" s="53" t="str">
        <f t="shared" si="1249"/>
        <v/>
      </c>
      <c r="CI1152" s="53" t="str">
        <f t="shared" si="1250"/>
        <v/>
      </c>
      <c r="CJ1152" s="54" t="str">
        <f t="shared" si="1251"/>
        <v/>
      </c>
      <c r="CK1152" s="53" t="str">
        <f t="shared" si="1252"/>
        <v/>
      </c>
      <c r="CL1152" s="53" t="str">
        <f t="shared" si="1253"/>
        <v/>
      </c>
      <c r="CM1152" s="53" t="str">
        <f t="shared" si="1254"/>
        <v/>
      </c>
      <c r="CN1152" s="53" t="str">
        <f t="shared" si="1255"/>
        <v/>
      </c>
      <c r="CO1152" s="53" t="str">
        <f t="shared" si="1256"/>
        <v/>
      </c>
      <c r="CP1152" s="53" t="str">
        <f t="shared" si="1257"/>
        <v/>
      </c>
      <c r="CQ1152" s="53" t="str">
        <f t="shared" si="1258"/>
        <v/>
      </c>
      <c r="CR1152" s="53" t="str">
        <f t="shared" si="1259"/>
        <v/>
      </c>
      <c r="CS1152" s="53" t="str">
        <f t="shared" si="1260"/>
        <v/>
      </c>
      <c r="CT1152" s="53" t="str">
        <f t="shared" si="1261"/>
        <v/>
      </c>
      <c r="CU1152" s="53" t="str">
        <f t="shared" si="1270"/>
        <v/>
      </c>
    </row>
    <row r="1153" spans="1:99" hidden="1" x14ac:dyDescent="0.3">
      <c r="A1153" s="40">
        <v>1215</v>
      </c>
      <c r="B1153" s="141"/>
      <c r="C1153" s="142"/>
      <c r="D1153" s="144"/>
      <c r="E1153" s="144"/>
      <c r="F1153" s="312"/>
      <c r="G1153" s="144" t="s">
        <v>141</v>
      </c>
      <c r="H1153" s="314"/>
      <c r="I1153" s="314"/>
      <c r="J1153" s="315" t="str">
        <f t="shared" si="1205"/>
        <v/>
      </c>
      <c r="K1153" s="316" t="str">
        <f t="shared" si="1206"/>
        <v/>
      </c>
      <c r="L1153" s="317" t="str">
        <f t="shared" si="1207"/>
        <v/>
      </c>
      <c r="M1153" s="316" t="str">
        <f t="shared" si="1208"/>
        <v/>
      </c>
      <c r="N1153" s="317" t="str">
        <f t="shared" si="1209"/>
        <v/>
      </c>
      <c r="O1153" s="316" t="str">
        <f t="shared" si="1210"/>
        <v/>
      </c>
      <c r="P1153" s="317" t="str">
        <f t="shared" si="1211"/>
        <v/>
      </c>
      <c r="Q1153" s="318" t="str">
        <f t="shared" si="1212"/>
        <v/>
      </c>
      <c r="R1153" s="319" t="str">
        <f t="shared" si="1213"/>
        <v/>
      </c>
      <c r="S1153" s="318" t="str">
        <f t="shared" si="1214"/>
        <v/>
      </c>
      <c r="T1153" s="317" t="str">
        <f t="shared" si="1215"/>
        <v/>
      </c>
      <c r="U1153" s="318" t="str">
        <f t="shared" si="1216"/>
        <v/>
      </c>
      <c r="V1153" s="319" t="str">
        <f t="shared" si="1217"/>
        <v/>
      </c>
      <c r="W1153" s="318" t="str">
        <f t="shared" si="1218"/>
        <v/>
      </c>
      <c r="X1153" s="319" t="str">
        <f t="shared" si="1219"/>
        <v/>
      </c>
      <c r="Y1153" s="318" t="str">
        <f t="shared" si="1220"/>
        <v/>
      </c>
      <c r="Z1153" s="319" t="str">
        <f t="shared" si="1221"/>
        <v/>
      </c>
      <c r="AA1153" s="317" t="str">
        <f t="shared" si="1222"/>
        <v/>
      </c>
      <c r="AB1153" s="97" t="str">
        <f t="shared" si="1223"/>
        <v/>
      </c>
      <c r="AC1153" s="143" t="str">
        <f t="shared" si="1224"/>
        <v/>
      </c>
      <c r="AD1153" s="143" t="str">
        <f t="shared" si="1263"/>
        <v/>
      </c>
      <c r="AE1153" s="360"/>
      <c r="AF1153" s="360"/>
      <c r="AG1153" s="364"/>
      <c r="AH1153" s="363" t="str">
        <f t="shared" si="1264"/>
        <v/>
      </c>
      <c r="AI1153" s="360"/>
      <c r="AJ1153" s="360"/>
      <c r="AK1153" s="364"/>
      <c r="AL1153" s="365" t="str">
        <f t="shared" si="1265"/>
        <v/>
      </c>
      <c r="AM1153" s="363" t="str">
        <f t="shared" si="1266"/>
        <v/>
      </c>
      <c r="AN1153" s="366" t="str">
        <f t="shared" si="1267"/>
        <v/>
      </c>
      <c r="AO1153" s="360"/>
      <c r="AP1153" s="360"/>
      <c r="AQ1153" s="360" t="str">
        <f t="shared" si="1268"/>
        <v/>
      </c>
      <c r="AR1153" s="348" t="str">
        <f t="shared" si="1225"/>
        <v/>
      </c>
      <c r="AS1153" s="360"/>
      <c r="AT1153" s="348" t="str">
        <f t="shared" si="1226"/>
        <v/>
      </c>
      <c r="AU1153" s="360"/>
      <c r="AV1153" s="348" t="str">
        <f t="shared" si="1227"/>
        <v/>
      </c>
      <c r="AW1153" s="360"/>
      <c r="AX1153" s="348" t="str">
        <f t="shared" si="1228"/>
        <v/>
      </c>
      <c r="AY1153" s="360"/>
      <c r="AZ1153" s="348" t="str">
        <f t="shared" si="1229"/>
        <v/>
      </c>
      <c r="BA1153" s="367"/>
      <c r="BB1153" s="348" t="str">
        <f t="shared" si="1230"/>
        <v/>
      </c>
      <c r="BC1153" s="350" t="str">
        <f t="shared" si="1233"/>
        <v/>
      </c>
      <c r="BD1153" s="350" t="str">
        <f t="shared" si="1234"/>
        <v/>
      </c>
      <c r="BE1153" s="360"/>
      <c r="BF1153" s="361"/>
      <c r="BG1153" s="362" t="str">
        <f t="shared" si="1269"/>
        <v/>
      </c>
      <c r="BH1153" s="354" t="str">
        <f t="shared" si="1235"/>
        <v/>
      </c>
      <c r="BI1153" s="350" t="str">
        <f t="shared" si="1236"/>
        <v/>
      </c>
      <c r="BJ1153" s="113" t="str">
        <f t="shared" si="1237"/>
        <v/>
      </c>
      <c r="BK1153" s="347" t="str">
        <f t="shared" si="1262"/>
        <v/>
      </c>
      <c r="BR1153" s="307"/>
      <c r="BS1153" s="51" t="str">
        <f t="shared" si="1238"/>
        <v/>
      </c>
      <c r="BT1153" s="51" t="str">
        <f t="shared" si="1239"/>
        <v/>
      </c>
      <c r="BU1153" s="51" t="str">
        <f t="shared" si="1240"/>
        <v/>
      </c>
      <c r="BV1153" s="51" t="str">
        <f t="shared" si="1241"/>
        <v/>
      </c>
      <c r="BW1153" s="51" t="str">
        <f t="shared" si="1242"/>
        <v/>
      </c>
      <c r="BX1153" s="51" t="str">
        <f t="shared" si="1243"/>
        <v/>
      </c>
      <c r="BY1153" s="51" t="str">
        <f t="shared" si="1244"/>
        <v/>
      </c>
      <c r="BZ1153" s="51" t="str">
        <f t="shared" si="1245"/>
        <v/>
      </c>
      <c r="CA1153" s="51" t="str">
        <f t="shared" si="1246"/>
        <v/>
      </c>
      <c r="CB1153" s="51" t="str">
        <f t="shared" si="1247"/>
        <v/>
      </c>
      <c r="CC1153" s="51" t="str">
        <f t="shared" si="1231"/>
        <v/>
      </c>
      <c r="CD1153" s="51" t="str">
        <f t="shared" si="1232"/>
        <v/>
      </c>
      <c r="CE1153" s="51" t="str">
        <f t="shared" si="1248"/>
        <v/>
      </c>
      <c r="CF1153" s="51"/>
      <c r="CH1153" s="53" t="str">
        <f t="shared" si="1249"/>
        <v/>
      </c>
      <c r="CI1153" s="53" t="str">
        <f t="shared" si="1250"/>
        <v/>
      </c>
      <c r="CJ1153" s="54" t="str">
        <f t="shared" si="1251"/>
        <v/>
      </c>
      <c r="CK1153" s="53" t="str">
        <f t="shared" si="1252"/>
        <v/>
      </c>
      <c r="CL1153" s="53" t="str">
        <f t="shared" si="1253"/>
        <v/>
      </c>
      <c r="CM1153" s="53" t="str">
        <f t="shared" si="1254"/>
        <v/>
      </c>
      <c r="CN1153" s="53" t="str">
        <f t="shared" si="1255"/>
        <v/>
      </c>
      <c r="CO1153" s="53" t="str">
        <f t="shared" si="1256"/>
        <v/>
      </c>
      <c r="CP1153" s="53" t="str">
        <f t="shared" si="1257"/>
        <v/>
      </c>
      <c r="CQ1153" s="53" t="str">
        <f t="shared" si="1258"/>
        <v/>
      </c>
      <c r="CR1153" s="53" t="str">
        <f t="shared" si="1259"/>
        <v/>
      </c>
      <c r="CS1153" s="53" t="str">
        <f t="shared" si="1260"/>
        <v/>
      </c>
      <c r="CT1153" s="53" t="str">
        <f t="shared" si="1261"/>
        <v/>
      </c>
      <c r="CU1153" s="53" t="str">
        <f t="shared" si="1270"/>
        <v/>
      </c>
    </row>
    <row r="1154" spans="1:99" hidden="1" x14ac:dyDescent="0.3">
      <c r="A1154" s="40">
        <v>1216</v>
      </c>
      <c r="B1154" s="141"/>
      <c r="C1154" s="142"/>
      <c r="D1154" s="144"/>
      <c r="E1154" s="144"/>
      <c r="F1154" s="312"/>
      <c r="G1154" s="144" t="s">
        <v>141</v>
      </c>
      <c r="H1154" s="314"/>
      <c r="I1154" s="314"/>
      <c r="J1154" s="315" t="str">
        <f t="shared" si="1205"/>
        <v/>
      </c>
      <c r="K1154" s="316" t="str">
        <f t="shared" si="1206"/>
        <v/>
      </c>
      <c r="L1154" s="317" t="str">
        <f t="shared" si="1207"/>
        <v/>
      </c>
      <c r="M1154" s="316" t="str">
        <f t="shared" si="1208"/>
        <v/>
      </c>
      <c r="N1154" s="317" t="str">
        <f t="shared" si="1209"/>
        <v/>
      </c>
      <c r="O1154" s="316" t="str">
        <f t="shared" si="1210"/>
        <v/>
      </c>
      <c r="P1154" s="317" t="str">
        <f t="shared" si="1211"/>
        <v/>
      </c>
      <c r="Q1154" s="318" t="str">
        <f t="shared" si="1212"/>
        <v/>
      </c>
      <c r="R1154" s="319" t="str">
        <f t="shared" si="1213"/>
        <v/>
      </c>
      <c r="S1154" s="318" t="str">
        <f t="shared" si="1214"/>
        <v/>
      </c>
      <c r="T1154" s="317" t="str">
        <f t="shared" si="1215"/>
        <v/>
      </c>
      <c r="U1154" s="318" t="str">
        <f t="shared" si="1216"/>
        <v/>
      </c>
      <c r="V1154" s="319" t="str">
        <f t="shared" si="1217"/>
        <v/>
      </c>
      <c r="W1154" s="318" t="str">
        <f t="shared" si="1218"/>
        <v/>
      </c>
      <c r="X1154" s="319" t="str">
        <f t="shared" si="1219"/>
        <v/>
      </c>
      <c r="Y1154" s="318" t="str">
        <f t="shared" si="1220"/>
        <v/>
      </c>
      <c r="Z1154" s="319" t="str">
        <f t="shared" si="1221"/>
        <v/>
      </c>
      <c r="AA1154" s="317" t="str">
        <f t="shared" si="1222"/>
        <v/>
      </c>
      <c r="AB1154" s="97" t="str">
        <f t="shared" si="1223"/>
        <v/>
      </c>
      <c r="AC1154" s="143" t="str">
        <f t="shared" si="1224"/>
        <v/>
      </c>
      <c r="AD1154" s="143" t="str">
        <f t="shared" si="1263"/>
        <v/>
      </c>
      <c r="AE1154" s="360"/>
      <c r="AF1154" s="360"/>
      <c r="AG1154" s="364"/>
      <c r="AH1154" s="363" t="str">
        <f t="shared" si="1264"/>
        <v/>
      </c>
      <c r="AI1154" s="360"/>
      <c r="AJ1154" s="360"/>
      <c r="AK1154" s="364"/>
      <c r="AL1154" s="365" t="str">
        <f t="shared" si="1265"/>
        <v/>
      </c>
      <c r="AM1154" s="363" t="str">
        <f t="shared" si="1266"/>
        <v/>
      </c>
      <c r="AN1154" s="366" t="str">
        <f t="shared" si="1267"/>
        <v/>
      </c>
      <c r="AO1154" s="360"/>
      <c r="AP1154" s="360"/>
      <c r="AQ1154" s="360" t="str">
        <f t="shared" si="1268"/>
        <v/>
      </c>
      <c r="AR1154" s="348" t="str">
        <f t="shared" si="1225"/>
        <v/>
      </c>
      <c r="AS1154" s="360"/>
      <c r="AT1154" s="348" t="str">
        <f t="shared" si="1226"/>
        <v/>
      </c>
      <c r="AU1154" s="360"/>
      <c r="AV1154" s="348" t="str">
        <f t="shared" si="1227"/>
        <v/>
      </c>
      <c r="AW1154" s="360"/>
      <c r="AX1154" s="348" t="str">
        <f t="shared" si="1228"/>
        <v/>
      </c>
      <c r="AY1154" s="360"/>
      <c r="AZ1154" s="348" t="str">
        <f t="shared" si="1229"/>
        <v/>
      </c>
      <c r="BA1154" s="367"/>
      <c r="BB1154" s="348" t="str">
        <f t="shared" si="1230"/>
        <v/>
      </c>
      <c r="BC1154" s="350" t="str">
        <f t="shared" si="1233"/>
        <v/>
      </c>
      <c r="BD1154" s="350" t="str">
        <f t="shared" si="1234"/>
        <v/>
      </c>
      <c r="BE1154" s="360"/>
      <c r="BF1154" s="361"/>
      <c r="BG1154" s="362" t="str">
        <f t="shared" si="1269"/>
        <v/>
      </c>
      <c r="BH1154" s="354" t="str">
        <f t="shared" si="1235"/>
        <v/>
      </c>
      <c r="BI1154" s="350" t="str">
        <f t="shared" si="1236"/>
        <v/>
      </c>
      <c r="BJ1154" s="113" t="str">
        <f t="shared" si="1237"/>
        <v/>
      </c>
      <c r="BK1154" s="347" t="str">
        <f t="shared" si="1262"/>
        <v/>
      </c>
      <c r="BR1154" s="307"/>
      <c r="BS1154" s="51" t="str">
        <f t="shared" si="1238"/>
        <v/>
      </c>
      <c r="BT1154" s="51" t="str">
        <f t="shared" si="1239"/>
        <v/>
      </c>
      <c r="BU1154" s="51" t="str">
        <f t="shared" si="1240"/>
        <v/>
      </c>
      <c r="BV1154" s="51" t="str">
        <f t="shared" si="1241"/>
        <v/>
      </c>
      <c r="BW1154" s="51" t="str">
        <f t="shared" si="1242"/>
        <v/>
      </c>
      <c r="BX1154" s="51" t="str">
        <f t="shared" si="1243"/>
        <v/>
      </c>
      <c r="BY1154" s="51" t="str">
        <f t="shared" si="1244"/>
        <v/>
      </c>
      <c r="BZ1154" s="51" t="str">
        <f t="shared" si="1245"/>
        <v/>
      </c>
      <c r="CA1154" s="51" t="str">
        <f t="shared" si="1246"/>
        <v/>
      </c>
      <c r="CB1154" s="51" t="str">
        <f t="shared" si="1247"/>
        <v/>
      </c>
      <c r="CC1154" s="51" t="str">
        <f t="shared" si="1231"/>
        <v/>
      </c>
      <c r="CD1154" s="51" t="str">
        <f t="shared" si="1232"/>
        <v/>
      </c>
      <c r="CE1154" s="51" t="str">
        <f t="shared" si="1248"/>
        <v/>
      </c>
      <c r="CF1154" s="51"/>
      <c r="CH1154" s="53" t="str">
        <f t="shared" si="1249"/>
        <v/>
      </c>
      <c r="CI1154" s="53" t="str">
        <f t="shared" si="1250"/>
        <v/>
      </c>
      <c r="CJ1154" s="54" t="str">
        <f t="shared" si="1251"/>
        <v/>
      </c>
      <c r="CK1154" s="53" t="str">
        <f t="shared" si="1252"/>
        <v/>
      </c>
      <c r="CL1154" s="53" t="str">
        <f t="shared" si="1253"/>
        <v/>
      </c>
      <c r="CM1154" s="53" t="str">
        <f t="shared" si="1254"/>
        <v/>
      </c>
      <c r="CN1154" s="53" t="str">
        <f t="shared" si="1255"/>
        <v/>
      </c>
      <c r="CO1154" s="53" t="str">
        <f t="shared" si="1256"/>
        <v/>
      </c>
      <c r="CP1154" s="53" t="str">
        <f t="shared" si="1257"/>
        <v/>
      </c>
      <c r="CQ1154" s="53" t="str">
        <f t="shared" si="1258"/>
        <v/>
      </c>
      <c r="CR1154" s="53" t="str">
        <f t="shared" si="1259"/>
        <v/>
      </c>
      <c r="CS1154" s="53" t="str">
        <f t="shared" si="1260"/>
        <v/>
      </c>
      <c r="CT1154" s="53" t="str">
        <f t="shared" si="1261"/>
        <v/>
      </c>
      <c r="CU1154" s="53" t="str">
        <f t="shared" si="1270"/>
        <v/>
      </c>
    </row>
    <row r="1155" spans="1:99" hidden="1" x14ac:dyDescent="0.3">
      <c r="A1155" s="40">
        <v>1217</v>
      </c>
      <c r="B1155" s="141"/>
      <c r="C1155" s="142"/>
      <c r="D1155" s="144"/>
      <c r="E1155" s="144"/>
      <c r="F1155" s="312"/>
      <c r="G1155" s="144" t="s">
        <v>141</v>
      </c>
      <c r="H1155" s="314"/>
      <c r="I1155" s="314"/>
      <c r="J1155" s="315" t="str">
        <f t="shared" ref="J1155:J1218" si="1271">IF(OR(H1155="",I1155="",H1155=0),"",K1155-0.1)</f>
        <v/>
      </c>
      <c r="K1155" s="316" t="str">
        <f t="shared" ref="K1155:K1218" si="1272">IF(OR(H1155="",I1155="",H1155=0),"",Q1155-(Q1155*15%))</f>
        <v/>
      </c>
      <c r="L1155" s="317" t="str">
        <f t="shared" ref="L1155:L1218" si="1273">IF(OR(H1155="",I1155="",H1155=0),"",M1155-0.1)</f>
        <v/>
      </c>
      <c r="M1155" s="316" t="str">
        <f t="shared" ref="M1155:M1218" si="1274">IF(OR(H1155="",I1155="",H1155=0),"",Q1155-(Q1155*12.5%))</f>
        <v/>
      </c>
      <c r="N1155" s="317" t="str">
        <f t="shared" ref="N1155:N1218" si="1275">IF(OR(H1155="",I1155="",H1155=0),"",O1155-0.1)</f>
        <v/>
      </c>
      <c r="O1155" s="316" t="str">
        <f t="shared" ref="O1155:O1218" si="1276">IF(OR(H1155="",I1155="",H1155=0),"",Q1155-(Q1155*7.5%))</f>
        <v/>
      </c>
      <c r="P1155" s="317" t="str">
        <f t="shared" ref="P1155:P1218" si="1277">IF(OR(H1155="",I1155="",H1155=0),"",Q1155-0.1)</f>
        <v/>
      </c>
      <c r="Q1155" s="318" t="str">
        <f t="shared" ref="Q1155:Q1218" si="1278">IF(OR(H1155="",I1155="",H1155=0),"",90%*(H1155-100)-0.5)</f>
        <v/>
      </c>
      <c r="R1155" s="319" t="str">
        <f t="shared" ref="R1155:R1218" si="1279">IF(OR(H1155="",I1155="",H1155=0),"",90%*(H1155-100))</f>
        <v/>
      </c>
      <c r="S1155" s="318" t="str">
        <f t="shared" ref="S1155:S1218" si="1280">IF(OR(H1155="",I1155="",,H1155=0),"",R1155+0.1)</f>
        <v/>
      </c>
      <c r="T1155" s="317" t="str">
        <f t="shared" ref="T1155:T1218" si="1281">IF(OR(H1155="",I1155="",H1155=0),"",90%*(H1155-100)+0.5)</f>
        <v/>
      </c>
      <c r="U1155" s="318" t="str">
        <f t="shared" ref="U1155:U1218" si="1282">IF(OR(H1155="",I1155="",H1155=0),"",T1155+0.1)</f>
        <v/>
      </c>
      <c r="V1155" s="319" t="str">
        <f t="shared" ref="V1155:V1218" si="1283">IF(OR(H1155="",I1155="",H1155=0),"",T1155+(T1155*7.5%))</f>
        <v/>
      </c>
      <c r="W1155" s="318" t="str">
        <f t="shared" ref="W1155:W1218" si="1284">IF(OR(H1155="",I1155="",H1155=0),"",V1155+0.1)</f>
        <v/>
      </c>
      <c r="X1155" s="319" t="str">
        <f t="shared" ref="X1155:X1218" si="1285">IF(OR(H1155="",I1155="",H1155=0),"",T1155+(T1155*12.5%))</f>
        <v/>
      </c>
      <c r="Y1155" s="318" t="str">
        <f t="shared" ref="Y1155:Y1218" si="1286">IF(OR(H1155="",I1155="",H1155=0),"",X1155+0.1)</f>
        <v/>
      </c>
      <c r="Z1155" s="319" t="str">
        <f t="shared" ref="Z1155:Z1218" si="1287">IF(OR(H1155="",I1155="",H1155=0),"",T1155+(T1155*15%))</f>
        <v/>
      </c>
      <c r="AA1155" s="317" t="str">
        <f t="shared" ref="AA1155:AA1218" si="1288">IF(OR(H1155="",I1155="",H1155=0),"",Z1155+0.1)</f>
        <v/>
      </c>
      <c r="AB1155" s="97" t="str">
        <f t="shared" ref="AB1155:AB1218" si="1289">IF(AC1155="LLA","BB lebih"&amp;" "&amp;FIXED((I1155-Z1155),1) &amp;" kg",IF(AC1155="LLB","BB kurang"&amp;" "&amp;FIXED((I1155-K1155),1)&amp;" kg",""))</f>
        <v/>
      </c>
      <c r="AC1155" s="143" t="str">
        <f t="shared" ref="AC1155:AC1218" si="1290">IF(OR(H1155="",I1155="", H1155=0),"",IF(I1155&lt;K1155,"LLB",IF(AND(I1155&gt;J1155,I1155&lt;M1155),"LB",IF(AND(I1155&gt;L1155,I1155&lt;O1155),"NB",IF(AND(I1155&gt;N1155,I1155&lt;Q1155),"HB",IF(AND(I1155&gt;P1155,I1155&lt;S1155),"IB",IF(AND(I1155&gt;R1155,I1155&lt;U1155),"IA",IF(AND(I1155&gt;T1155,I1155&lt;W1155),"HA",IF(AND(I1155&gt;V1155,I1155&lt;Y1155),"NA",IF(AND(I1155&gt;X1155,I1155&lt;AA1155),"LA",IF(I1155&gt;=AA1155,"LLA","")))))))))))</f>
        <v/>
      </c>
      <c r="AD1155" s="143" t="str">
        <f t="shared" si="1263"/>
        <v/>
      </c>
      <c r="AE1155" s="360"/>
      <c r="AF1155" s="360"/>
      <c r="AG1155" s="364"/>
      <c r="AH1155" s="363" t="str">
        <f t="shared" si="1264"/>
        <v/>
      </c>
      <c r="AI1155" s="360"/>
      <c r="AJ1155" s="360"/>
      <c r="AK1155" s="364"/>
      <c r="AL1155" s="365" t="str">
        <f t="shared" si="1265"/>
        <v/>
      </c>
      <c r="AM1155" s="363" t="str">
        <f t="shared" si="1266"/>
        <v/>
      </c>
      <c r="AN1155" s="366" t="str">
        <f t="shared" si="1267"/>
        <v/>
      </c>
      <c r="AO1155" s="360"/>
      <c r="AP1155" s="360"/>
      <c r="AQ1155" s="360" t="str">
        <f t="shared" si="1268"/>
        <v/>
      </c>
      <c r="AR1155" s="348" t="str">
        <f t="shared" ref="AR1155:AR1218" si="1291">IF(OR(G1155="",AQ1155="",AQ1155=0),"",IF(OR(AO1155="-",AP1155="-"),"-",IF(G1155="P",VLOOKUP(AQ1155,LARI12mnt_CALON_PRIA,2),IF(G1155="W",VLOOKUP(AQ1155,LARI12mnt_CALON_WANITA,2),""))))</f>
        <v/>
      </c>
      <c r="AS1155" s="360"/>
      <c r="AT1155" s="348" t="str">
        <f t="shared" ref="AT1155:AT1218" si="1292">IF(OR(G1155="",AS1155=""),"", IF(AS1155="-","-", IF(G1155="P",VLOOKUP(AS1155,PULLUP_CALON_PRIA,2),IF(G1155="W",VLOOKUP(AS1155,CHINNING_CALON_WANITA,2),""))))</f>
        <v/>
      </c>
      <c r="AU1155" s="360"/>
      <c r="AV1155" s="348" t="str">
        <f t="shared" ref="AV1155:AV1218" si="1293">IF(OR(G1155="",AU1155=""),"", IF(AU1155="-","-", IF(G1155="P",VLOOKUP(AU1155,SITUP_CALON_PRIA,2),IF(G1155="W",VLOOKUP(AU1155,SITUP_CALON_WANITA,2),""))))</f>
        <v/>
      </c>
      <c r="AW1155" s="360"/>
      <c r="AX1155" s="348" t="str">
        <f t="shared" ref="AX1155:AX1218" si="1294">IF(OR(G1155="",AW1155=""),"",IF(AW1155="-","-", IF(G1155="P",VLOOKUP(AW1155,LUNGES_CALON_PRIA,2),IF(G1155="W",VLOOKUP(AW1155,LUNGES_CALON_WANITA,2),""))))</f>
        <v/>
      </c>
      <c r="AY1155" s="360"/>
      <c r="AZ1155" s="348" t="str">
        <f t="shared" ref="AZ1155:AZ1218" si="1295">IF(OR(G1155="",AY1155=""),"", IF(AY1155="-","-", IF(G1155="P",VLOOKUP(AY1155,PUSHUP_CALON_PRIA,2),IF(G1155="W",VLOOKUP(AY1155,MODIFPUSHUP_CALON_WANITA,2),""))))</f>
        <v/>
      </c>
      <c r="BA1155" s="367"/>
      <c r="BB1155" s="348" t="str">
        <f t="shared" ref="BB1155:BB1218" si="1296">IF(OR(G1155="",BA1155="",BA1155=0),"",IF(BA1155="-","-", IF(G1155="P",VLOOKUP(BA1155,SHUTTLERUN_CALON_PRIA,2),IF(G1155="W",VLOOKUP(BA1155,SHUTTLERUN_CALON_WANITA,2),""))))</f>
        <v/>
      </c>
      <c r="BC1155" s="350" t="str">
        <f t="shared" si="1233"/>
        <v/>
      </c>
      <c r="BD1155" s="350" t="str">
        <f t="shared" si="1234"/>
        <v/>
      </c>
      <c r="BE1155" s="360"/>
      <c r="BF1155" s="361"/>
      <c r="BG1155" s="362" t="str">
        <f t="shared" si="1269"/>
        <v/>
      </c>
      <c r="BH1155" s="354" t="str">
        <f t="shared" si="1235"/>
        <v/>
      </c>
      <c r="BI1155" s="350" t="str">
        <f t="shared" si="1236"/>
        <v/>
      </c>
      <c r="BJ1155" s="113" t="str">
        <f t="shared" si="1237"/>
        <v/>
      </c>
      <c r="BK1155" s="347" t="str">
        <f t="shared" si="1262"/>
        <v/>
      </c>
      <c r="BR1155" s="307"/>
      <c r="BS1155" s="51" t="str">
        <f t="shared" si="1238"/>
        <v/>
      </c>
      <c r="BT1155" s="51" t="str">
        <f t="shared" si="1239"/>
        <v/>
      </c>
      <c r="BU1155" s="51" t="str">
        <f t="shared" si="1240"/>
        <v/>
      </c>
      <c r="BV1155" s="51" t="str">
        <f t="shared" si="1241"/>
        <v/>
      </c>
      <c r="BW1155" s="51" t="str">
        <f t="shared" si="1242"/>
        <v/>
      </c>
      <c r="BX1155" s="51" t="str">
        <f t="shared" si="1243"/>
        <v/>
      </c>
      <c r="BY1155" s="51" t="str">
        <f t="shared" si="1244"/>
        <v/>
      </c>
      <c r="BZ1155" s="51" t="str">
        <f t="shared" si="1245"/>
        <v/>
      </c>
      <c r="CA1155" s="51" t="str">
        <f t="shared" si="1246"/>
        <v/>
      </c>
      <c r="CB1155" s="51" t="str">
        <f t="shared" si="1247"/>
        <v/>
      </c>
      <c r="CC1155" s="51" t="str">
        <f t="shared" ref="CC1155:CC1218" si="1297">IF(BC1155="","", IF(G1155="P",IF(BC1155&lt;=34.99,"TL", IF(BC1155&gt;=35,"L")), IF(G1155="W", IF(BC1155&lt;=34.99,"TL", IF(BC1155&gt;=35,"L")))))</f>
        <v/>
      </c>
      <c r="CD1155" s="51" t="str">
        <f t="shared" ref="CD1155:CD1218" si="1298">IF(BD1155="","", IF(G1155="P",IF(BD1155&lt;=40.99,"TL", IF(BD1155&gt;=41,"L")), IF(G1155="W", IF(BD1155&lt;=40.99,"TL", IF(BD1155&gt;=41,"L")))))</f>
        <v/>
      </c>
      <c r="CE1155" s="51" t="str">
        <f t="shared" si="1248"/>
        <v/>
      </c>
      <c r="CF1155" s="51"/>
      <c r="CH1155" s="53" t="str">
        <f t="shared" si="1249"/>
        <v/>
      </c>
      <c r="CI1155" s="53" t="str">
        <f t="shared" si="1250"/>
        <v/>
      </c>
      <c r="CJ1155" s="54" t="str">
        <f t="shared" si="1251"/>
        <v/>
      </c>
      <c r="CK1155" s="53" t="str">
        <f t="shared" si="1252"/>
        <v/>
      </c>
      <c r="CL1155" s="53" t="str">
        <f t="shared" si="1253"/>
        <v/>
      </c>
      <c r="CM1155" s="53" t="str">
        <f t="shared" si="1254"/>
        <v/>
      </c>
      <c r="CN1155" s="53" t="str">
        <f t="shared" si="1255"/>
        <v/>
      </c>
      <c r="CO1155" s="53" t="str">
        <f t="shared" si="1256"/>
        <v/>
      </c>
      <c r="CP1155" s="53" t="str">
        <f t="shared" si="1257"/>
        <v/>
      </c>
      <c r="CQ1155" s="53" t="str">
        <f t="shared" si="1258"/>
        <v/>
      </c>
      <c r="CR1155" s="53" t="str">
        <f t="shared" si="1259"/>
        <v/>
      </c>
      <c r="CS1155" s="53" t="str">
        <f t="shared" si="1260"/>
        <v/>
      </c>
      <c r="CT1155" s="53" t="str">
        <f t="shared" si="1261"/>
        <v/>
      </c>
      <c r="CU1155" s="53" t="str">
        <f t="shared" si="1270"/>
        <v/>
      </c>
    </row>
    <row r="1156" spans="1:99" hidden="1" x14ac:dyDescent="0.3">
      <c r="A1156" s="40">
        <v>1218</v>
      </c>
      <c r="B1156" s="141"/>
      <c r="C1156" s="142"/>
      <c r="D1156" s="144"/>
      <c r="E1156" s="144"/>
      <c r="F1156" s="312"/>
      <c r="G1156" s="144" t="s">
        <v>141</v>
      </c>
      <c r="H1156" s="314"/>
      <c r="I1156" s="314"/>
      <c r="J1156" s="315" t="str">
        <f t="shared" si="1271"/>
        <v/>
      </c>
      <c r="K1156" s="316" t="str">
        <f t="shared" si="1272"/>
        <v/>
      </c>
      <c r="L1156" s="317" t="str">
        <f t="shared" si="1273"/>
        <v/>
      </c>
      <c r="M1156" s="316" t="str">
        <f t="shared" si="1274"/>
        <v/>
      </c>
      <c r="N1156" s="317" t="str">
        <f t="shared" si="1275"/>
        <v/>
      </c>
      <c r="O1156" s="316" t="str">
        <f t="shared" si="1276"/>
        <v/>
      </c>
      <c r="P1156" s="317" t="str">
        <f t="shared" si="1277"/>
        <v/>
      </c>
      <c r="Q1156" s="318" t="str">
        <f t="shared" si="1278"/>
        <v/>
      </c>
      <c r="R1156" s="319" t="str">
        <f t="shared" si="1279"/>
        <v/>
      </c>
      <c r="S1156" s="318" t="str">
        <f t="shared" si="1280"/>
        <v/>
      </c>
      <c r="T1156" s="317" t="str">
        <f t="shared" si="1281"/>
        <v/>
      </c>
      <c r="U1156" s="318" t="str">
        <f t="shared" si="1282"/>
        <v/>
      </c>
      <c r="V1156" s="319" t="str">
        <f t="shared" si="1283"/>
        <v/>
      </c>
      <c r="W1156" s="318" t="str">
        <f t="shared" si="1284"/>
        <v/>
      </c>
      <c r="X1156" s="319" t="str">
        <f t="shared" si="1285"/>
        <v/>
      </c>
      <c r="Y1156" s="318" t="str">
        <f t="shared" si="1286"/>
        <v/>
      </c>
      <c r="Z1156" s="319" t="str">
        <f t="shared" si="1287"/>
        <v/>
      </c>
      <c r="AA1156" s="317" t="str">
        <f t="shared" si="1288"/>
        <v/>
      </c>
      <c r="AB1156" s="97" t="str">
        <f t="shared" si="1289"/>
        <v/>
      </c>
      <c r="AC1156" s="143" t="str">
        <f t="shared" si="1290"/>
        <v/>
      </c>
      <c r="AD1156" s="143" t="str">
        <f t="shared" si="1263"/>
        <v/>
      </c>
      <c r="AE1156" s="360"/>
      <c r="AF1156" s="360"/>
      <c r="AG1156" s="364"/>
      <c r="AH1156" s="363" t="str">
        <f t="shared" si="1264"/>
        <v/>
      </c>
      <c r="AI1156" s="360"/>
      <c r="AJ1156" s="360"/>
      <c r="AK1156" s="364"/>
      <c r="AL1156" s="365" t="str">
        <f t="shared" si="1265"/>
        <v/>
      </c>
      <c r="AM1156" s="363" t="str">
        <f t="shared" si="1266"/>
        <v/>
      </c>
      <c r="AN1156" s="366" t="str">
        <f t="shared" si="1267"/>
        <v/>
      </c>
      <c r="AO1156" s="360"/>
      <c r="AP1156" s="360"/>
      <c r="AQ1156" s="360" t="str">
        <f t="shared" si="1268"/>
        <v/>
      </c>
      <c r="AR1156" s="348" t="str">
        <f t="shared" si="1291"/>
        <v/>
      </c>
      <c r="AS1156" s="360"/>
      <c r="AT1156" s="348" t="str">
        <f t="shared" si="1292"/>
        <v/>
      </c>
      <c r="AU1156" s="360"/>
      <c r="AV1156" s="348" t="str">
        <f t="shared" si="1293"/>
        <v/>
      </c>
      <c r="AW1156" s="360"/>
      <c r="AX1156" s="348" t="str">
        <f t="shared" si="1294"/>
        <v/>
      </c>
      <c r="AY1156" s="360"/>
      <c r="AZ1156" s="348" t="str">
        <f t="shared" si="1295"/>
        <v/>
      </c>
      <c r="BA1156" s="367"/>
      <c r="BB1156" s="348" t="str">
        <f t="shared" si="1296"/>
        <v/>
      </c>
      <c r="BC1156" s="350" t="str">
        <f t="shared" ref="BC1156:BC1219" si="1299">IF(OR(AT1156="",AV1156="",AX1156="",AZ1156="",BB1156=""),"",IF(OR(AS1156="-",AU1156="-",AW1156="-",AY1156="-",BA1156="-"),0,VALUE(FIXED(((AT1156+AV1156+AX1156+AZ1156+BB1156)/5),2))))</f>
        <v/>
      </c>
      <c r="BD1156" s="350" t="str">
        <f t="shared" ref="BD1156:BD1219" si="1300">IF(OR(AR1156="",BC1156=""),"",IF(OR(AS1156="-",AU1156="-",AW1156="-",AY1156="-",BA1156="-"),0, VALUE(FIXED(((AR1156+BC1156)/2),2))))</f>
        <v/>
      </c>
      <c r="BE1156" s="360"/>
      <c r="BF1156" s="361"/>
      <c r="BG1156" s="362" t="str">
        <f t="shared" si="1269"/>
        <v/>
      </c>
      <c r="BH1156" s="354" t="str">
        <f t="shared" ref="BH1156:BH1219" si="1301">IF(OR(G1156="",AN1156="",BD1156=""),"", IF(OR(AE1156="-",AF1156="-",AI1156="-",AJ1156="-",AS1156="-",AU1156="-",AW1156="-",AY1156="-",BA1156="-"),0, VALUE(FIXED(((AN1156*30%)+(BD1156*70%)),2))))</f>
        <v/>
      </c>
      <c r="BI1156" s="350" t="str">
        <f t="shared" ref="BI1156:BI1219" si="1302">IF(OR(G1156="",BH1156=""),"", IF(OR(AE1156="-",AF1156="-",AI1156="-",AJ1156="-",AS1156="-",AU1156="-",AW1156="-",BA1156="-"),0, IF(AND(BJ1156="TL",OR(BH1156&lt;=40.99,BH1156&gt;=41)),VLOOKUP(BH1156,NILAI_KONVERSI,2),IF(BJ1156="L",BH1156,""))))</f>
        <v/>
      </c>
      <c r="BJ1156" s="113" t="str">
        <f t="shared" ref="BJ1156:BJ1219" si="1303">IF(BH1156="","", IF(OR(AQ1156="-",AS1156="-",AU1156="-",AW1156="-",AY1156="-", BA1156="-"),"-", IF(COUNTIF(BS1156:CE1156,"TL")&gt;=1,"TL","L")))</f>
        <v/>
      </c>
      <c r="BK1156" s="347" t="str">
        <f t="shared" si="1262"/>
        <v/>
      </c>
      <c r="BR1156" s="307"/>
      <c r="BS1156" s="51" t="str">
        <f t="shared" ref="BS1156:BS1219" si="1304">IF(AD1156="","",IF(AD1156="-","-",IF(AD1156&lt;=20,"TL","L")))</f>
        <v/>
      </c>
      <c r="BT1156" s="51" t="str">
        <f t="shared" ref="BT1156:BT1219" si="1305">IF(AH1156="","",IF(AH1156="-","-",IF(AH1156&lt;=30,"TL","L")))</f>
        <v/>
      </c>
      <c r="BU1156" s="51" t="str">
        <f t="shared" ref="BU1156:BU1219" si="1306">IF(AM1156="","",IF(AM1156="-","-",IF(AM1156&lt;=20,"TL","L")))</f>
        <v/>
      </c>
      <c r="BV1156" s="51" t="str">
        <f t="shared" ref="BV1156:BV1219" si="1307">IF(AN1156="","",IF(AN1156="-","-",IF(AN1156&lt;=20.99,"TL","L")))</f>
        <v/>
      </c>
      <c r="BW1156" s="51" t="str">
        <f t="shared" ref="BW1156:BW1219" si="1308">IF(AR1156="","", IF(AR1156="-","-", IF(AR1156&lt;=34,"TL","L")))</f>
        <v/>
      </c>
      <c r="BX1156" s="51" t="str">
        <f t="shared" ref="BX1156:BX1219" si="1309">IF(AT1156="","",IF(AT1156="-","-",IF(G1156="P",IF(AT1156&lt;=24,"TL",IF(AT1156&gt;=25,"L")),IF(G1156="W",IF(AT1156&lt;=30,"TL",IF(AT1156&gt;=31,"L"))))))</f>
        <v/>
      </c>
      <c r="BY1156" s="51" t="str">
        <f t="shared" ref="BY1156:BY1219" si="1310">IF(AV1156="","",IF(AV1156="-","-",IF(G1156="P",IF(AV1156&lt;=30,"TL",IF(AV1156&gt;=31,"L")),IF(G1156="W",IF(AV1156&lt;=30,"TL",IF(AV1156&gt;=31,"L"))))))</f>
        <v/>
      </c>
      <c r="BZ1156" s="51" t="str">
        <f t="shared" ref="BZ1156:BZ1219" si="1311">IF(AX1156="","",IF(AX1156="-","-",IF(G1156="P",IF(AX1156&lt;=30,"TL",IF(AX1156&gt;=31,"L")),IF(G1156="W",IF(AX1156&lt;=30,"TL",IF(AX1156&gt;=31,"L"))))))</f>
        <v/>
      </c>
      <c r="CA1156" s="51" t="str">
        <f t="shared" ref="CA1156:CA1219" si="1312">IF(AZ1156="","",IF(AZ1156="-","-",IF(G1156="P",IF(AZ1156&lt;=30,"TL",IF(AZ1156&gt;=31,"L")),IF(G1156="W",IF(AZ1156&lt;=30,"TL",IF(AZ1156&gt;=31,"L"))))))</f>
        <v/>
      </c>
      <c r="CB1156" s="51" t="str">
        <f t="shared" ref="CB1156:CB1219" si="1313">IF(BB1156="","",IF(BB1156="-","-",IF(G1156="P",IF(BB1156&lt;=30,"TL",IF(BB1156&gt;=31,"L")),IF(G1156="W",IF(BB1156&lt;=30,"TL",IF(BB1156&gt;=31,"L"))))))</f>
        <v/>
      </c>
      <c r="CC1156" s="51" t="str">
        <f t="shared" si="1297"/>
        <v/>
      </c>
      <c r="CD1156" s="51" t="str">
        <f t="shared" si="1298"/>
        <v/>
      </c>
      <c r="CE1156" s="51" t="str">
        <f t="shared" ref="CE1156:CE1219" si="1314">IF(BH1156="","",IF(BH1156&lt;=40.99,"TL", IF(BH1156&gt;=41,"L")))</f>
        <v/>
      </c>
      <c r="CF1156" s="51"/>
      <c r="CH1156" s="53" t="str">
        <f t="shared" ref="CH1156:CH1219" si="1315">IF(BS1156="TL","BB="&amp;""&amp;AC1156&amp;"("&amp;AD1156&amp;"),         ", "")</f>
        <v/>
      </c>
      <c r="CI1156" s="53" t="str">
        <f t="shared" ref="CI1156:CI1219" si="1316">IF(OR(AE1156="-",AF1156="-"),"NSA= tdk melaks"&amp;",             ",IF(BT1156="TL","NSA=N-"&amp;AF1156&amp;""&amp;"("&amp;AH1156&amp;")"&amp;"("&amp;AG1156&amp;")"&amp;",                    ",""))</f>
        <v/>
      </c>
      <c r="CJ1156" s="54" t="str">
        <f t="shared" ref="CJ1156:CJ1219" si="1317">IF(AL1156="-","SGP= tdk melaks"&amp;",       ",IF(BU1156="TL",AL1156&amp;"="&amp;""&amp;"("&amp;AM1156&amp;"),  ",""))</f>
        <v/>
      </c>
      <c r="CK1156" s="53" t="str">
        <f t="shared" ref="CK1156:CK1219" si="1318">IF(BV1156="TL","NP="&amp;"("&amp;FIXED((AN1156),2)&amp;"),               ","")</f>
        <v/>
      </c>
      <c r="CL1156" s="53" t="str">
        <f t="shared" ref="CL1156:CL1219" si="1319">IF(AQ1156="-","A= tdk melaks"&amp;",                       ", IF(BW1156="TL","A="&amp;"("&amp;AR1156&amp;")"&amp;" (Lari Kurang "&amp;(AQ1156-2272)&amp;"m),                      ",""))</f>
        <v/>
      </c>
      <c r="CM1156" s="53" t="str">
        <f t="shared" ref="CM1156:CM1219" si="1320">IF(AS1156="-","B1= tdk melaks"&amp;",        ",IF(BX1156="TL","B1="&amp;"("&amp;AT1156&amp;"),                 ",""))</f>
        <v/>
      </c>
      <c r="CN1156" s="53" t="str">
        <f t="shared" ref="CN1156:CN1219" si="1321">IF(AU1156="-","B2= tdk melaks"&amp;",       ",IF(BY1156="TL","B2="&amp;"("&amp;AV1156&amp;"),                 ",""))</f>
        <v/>
      </c>
      <c r="CO1156" s="53" t="str">
        <f t="shared" ref="CO1156:CO1219" si="1322">IF(AW1156="-","B3= tdk melaks"&amp;",       ",IF(BZ1156="TL","B3="&amp;"("&amp;AX1156&amp;"),                    ",""))</f>
        <v/>
      </c>
      <c r="CP1156" s="53" t="str">
        <f t="shared" ref="CP1156:CP1219" si="1323">IF(BA1156="-","B4= tdk melaks"&amp;",       ",IF(CA1156="TL","B4="&amp;"("&amp;AZ1156&amp;"),                    ",""))</f>
        <v/>
      </c>
      <c r="CQ1156" s="53" t="str">
        <f t="shared" ref="CQ1156:CQ1219" si="1324">IF(BB1156="-","B4= tdk melaks"&amp;",       ",IF(CB1156="TL","B5="&amp;"("&amp;BB1156&amp;"),                    ",""))</f>
        <v/>
      </c>
      <c r="CR1156" s="53" t="str">
        <f t="shared" ref="CR1156:CR1219" si="1325">IF(CC1156="TL","R.B="&amp;"("&amp;FIXED((BC1156),2)&amp;"),                      ", "")</f>
        <v/>
      </c>
      <c r="CS1156" s="53" t="str">
        <f t="shared" ref="CS1156:CS1219" si="1326">IF(CD1156="TL","R.AB="&amp;"("&amp;FIXED((BD1156),2)&amp;"),                        ", "")</f>
        <v/>
      </c>
      <c r="CT1156" s="53" t="str">
        <f t="shared" ref="CT1156:CT1219" si="1327">IF(CE1156="TL","N.A="&amp;"("&amp;FIXED((BH1156),2)&amp;").", "")</f>
        <v/>
      </c>
      <c r="CU1156" s="53" t="str">
        <f t="shared" si="1270"/>
        <v/>
      </c>
    </row>
    <row r="1157" spans="1:99" hidden="1" x14ac:dyDescent="0.3">
      <c r="A1157" s="40">
        <v>1219</v>
      </c>
      <c r="B1157" s="141"/>
      <c r="C1157" s="142"/>
      <c r="D1157" s="144"/>
      <c r="E1157" s="144"/>
      <c r="F1157" s="312"/>
      <c r="G1157" s="144" t="s">
        <v>141</v>
      </c>
      <c r="H1157" s="314"/>
      <c r="I1157" s="314"/>
      <c r="J1157" s="315" t="str">
        <f t="shared" si="1271"/>
        <v/>
      </c>
      <c r="K1157" s="316" t="str">
        <f t="shared" si="1272"/>
        <v/>
      </c>
      <c r="L1157" s="317" t="str">
        <f t="shared" si="1273"/>
        <v/>
      </c>
      <c r="M1157" s="316" t="str">
        <f t="shared" si="1274"/>
        <v/>
      </c>
      <c r="N1157" s="317" t="str">
        <f t="shared" si="1275"/>
        <v/>
      </c>
      <c r="O1157" s="316" t="str">
        <f t="shared" si="1276"/>
        <v/>
      </c>
      <c r="P1157" s="317" t="str">
        <f t="shared" si="1277"/>
        <v/>
      </c>
      <c r="Q1157" s="318" t="str">
        <f t="shared" si="1278"/>
        <v/>
      </c>
      <c r="R1157" s="319" t="str">
        <f t="shared" si="1279"/>
        <v/>
      </c>
      <c r="S1157" s="318" t="str">
        <f t="shared" si="1280"/>
        <v/>
      </c>
      <c r="T1157" s="317" t="str">
        <f t="shared" si="1281"/>
        <v/>
      </c>
      <c r="U1157" s="318" t="str">
        <f t="shared" si="1282"/>
        <v/>
      </c>
      <c r="V1157" s="319" t="str">
        <f t="shared" si="1283"/>
        <v/>
      </c>
      <c r="W1157" s="318" t="str">
        <f t="shared" si="1284"/>
        <v/>
      </c>
      <c r="X1157" s="319" t="str">
        <f t="shared" si="1285"/>
        <v/>
      </c>
      <c r="Y1157" s="318" t="str">
        <f t="shared" si="1286"/>
        <v/>
      </c>
      <c r="Z1157" s="319" t="str">
        <f t="shared" si="1287"/>
        <v/>
      </c>
      <c r="AA1157" s="317" t="str">
        <f t="shared" si="1288"/>
        <v/>
      </c>
      <c r="AB1157" s="97" t="str">
        <f t="shared" si="1289"/>
        <v/>
      </c>
      <c r="AC1157" s="143" t="str">
        <f t="shared" si="1290"/>
        <v/>
      </c>
      <c r="AD1157" s="143" t="str">
        <f t="shared" si="1263"/>
        <v/>
      </c>
      <c r="AE1157" s="360"/>
      <c r="AF1157" s="360"/>
      <c r="AG1157" s="364"/>
      <c r="AH1157" s="363" t="str">
        <f t="shared" si="1264"/>
        <v/>
      </c>
      <c r="AI1157" s="360"/>
      <c r="AJ1157" s="360"/>
      <c r="AK1157" s="364"/>
      <c r="AL1157" s="365" t="str">
        <f t="shared" si="1265"/>
        <v/>
      </c>
      <c r="AM1157" s="363" t="str">
        <f t="shared" si="1266"/>
        <v/>
      </c>
      <c r="AN1157" s="366" t="str">
        <f t="shared" si="1267"/>
        <v/>
      </c>
      <c r="AO1157" s="360"/>
      <c r="AP1157" s="360"/>
      <c r="AQ1157" s="360" t="str">
        <f t="shared" si="1268"/>
        <v/>
      </c>
      <c r="AR1157" s="348" t="str">
        <f t="shared" si="1291"/>
        <v/>
      </c>
      <c r="AS1157" s="360"/>
      <c r="AT1157" s="348" t="str">
        <f t="shared" si="1292"/>
        <v/>
      </c>
      <c r="AU1157" s="360"/>
      <c r="AV1157" s="348" t="str">
        <f t="shared" si="1293"/>
        <v/>
      </c>
      <c r="AW1157" s="360"/>
      <c r="AX1157" s="348" t="str">
        <f t="shared" si="1294"/>
        <v/>
      </c>
      <c r="AY1157" s="360"/>
      <c r="AZ1157" s="348" t="str">
        <f t="shared" si="1295"/>
        <v/>
      </c>
      <c r="BA1157" s="367"/>
      <c r="BB1157" s="348" t="str">
        <f t="shared" si="1296"/>
        <v/>
      </c>
      <c r="BC1157" s="350" t="str">
        <f t="shared" si="1299"/>
        <v/>
      </c>
      <c r="BD1157" s="350" t="str">
        <f t="shared" si="1300"/>
        <v/>
      </c>
      <c r="BE1157" s="360"/>
      <c r="BF1157" s="361"/>
      <c r="BG1157" s="362" t="str">
        <f t="shared" si="1269"/>
        <v/>
      </c>
      <c r="BH1157" s="354" t="str">
        <f t="shared" si="1301"/>
        <v/>
      </c>
      <c r="BI1157" s="350" t="str">
        <f t="shared" si="1302"/>
        <v/>
      </c>
      <c r="BJ1157" s="113" t="str">
        <f t="shared" si="1303"/>
        <v/>
      </c>
      <c r="BK1157" s="347" t="str">
        <f t="shared" ref="BK1157:BK1220" si="1328">IF(BJ1157="","",CONCATENATE(CH1157,CI1157,CJ1157,CK1157,CL1157,CM1157,CN1157,CO1157,CP1157,CQ1157,CR1157,CS1157,CU1157,CT1157))</f>
        <v/>
      </c>
      <c r="BR1157" s="307"/>
      <c r="BS1157" s="51" t="str">
        <f t="shared" si="1304"/>
        <v/>
      </c>
      <c r="BT1157" s="51" t="str">
        <f t="shared" si="1305"/>
        <v/>
      </c>
      <c r="BU1157" s="51" t="str">
        <f t="shared" si="1306"/>
        <v/>
      </c>
      <c r="BV1157" s="51" t="str">
        <f t="shared" si="1307"/>
        <v/>
      </c>
      <c r="BW1157" s="51" t="str">
        <f t="shared" si="1308"/>
        <v/>
      </c>
      <c r="BX1157" s="51" t="str">
        <f t="shared" si="1309"/>
        <v/>
      </c>
      <c r="BY1157" s="51" t="str">
        <f t="shared" si="1310"/>
        <v/>
      </c>
      <c r="BZ1157" s="51" t="str">
        <f t="shared" si="1311"/>
        <v/>
      </c>
      <c r="CA1157" s="51" t="str">
        <f t="shared" si="1312"/>
        <v/>
      </c>
      <c r="CB1157" s="51" t="str">
        <f t="shared" si="1313"/>
        <v/>
      </c>
      <c r="CC1157" s="51" t="str">
        <f t="shared" si="1297"/>
        <v/>
      </c>
      <c r="CD1157" s="51" t="str">
        <f t="shared" si="1298"/>
        <v/>
      </c>
      <c r="CE1157" s="51" t="str">
        <f t="shared" si="1314"/>
        <v/>
      </c>
      <c r="CF1157" s="51"/>
      <c r="CH1157" s="53" t="str">
        <f t="shared" si="1315"/>
        <v/>
      </c>
      <c r="CI1157" s="53" t="str">
        <f t="shared" si="1316"/>
        <v/>
      </c>
      <c r="CJ1157" s="54" t="str">
        <f t="shared" si="1317"/>
        <v/>
      </c>
      <c r="CK1157" s="53" t="str">
        <f t="shared" si="1318"/>
        <v/>
      </c>
      <c r="CL1157" s="53" t="str">
        <f t="shared" si="1319"/>
        <v/>
      </c>
      <c r="CM1157" s="53" t="str">
        <f t="shared" si="1320"/>
        <v/>
      </c>
      <c r="CN1157" s="53" t="str">
        <f t="shared" si="1321"/>
        <v/>
      </c>
      <c r="CO1157" s="53" t="str">
        <f t="shared" si="1322"/>
        <v/>
      </c>
      <c r="CP1157" s="53" t="str">
        <f t="shared" si="1323"/>
        <v/>
      </c>
      <c r="CQ1157" s="53" t="str">
        <f t="shared" si="1324"/>
        <v/>
      </c>
      <c r="CR1157" s="53" t="str">
        <f t="shared" si="1325"/>
        <v/>
      </c>
      <c r="CS1157" s="53" t="str">
        <f t="shared" si="1326"/>
        <v/>
      </c>
      <c r="CT1157" s="53" t="str">
        <f t="shared" si="1327"/>
        <v/>
      </c>
      <c r="CU1157" s="53" t="str">
        <f t="shared" si="1270"/>
        <v/>
      </c>
    </row>
    <row r="1158" spans="1:99" hidden="1" x14ac:dyDescent="0.3">
      <c r="A1158" s="40">
        <v>1220</v>
      </c>
      <c r="B1158" s="141"/>
      <c r="C1158" s="142"/>
      <c r="D1158" s="144"/>
      <c r="E1158" s="144"/>
      <c r="F1158" s="312"/>
      <c r="G1158" s="144" t="s">
        <v>141</v>
      </c>
      <c r="H1158" s="314"/>
      <c r="I1158" s="314"/>
      <c r="J1158" s="315" t="str">
        <f t="shared" si="1271"/>
        <v/>
      </c>
      <c r="K1158" s="316" t="str">
        <f t="shared" si="1272"/>
        <v/>
      </c>
      <c r="L1158" s="317" t="str">
        <f t="shared" si="1273"/>
        <v/>
      </c>
      <c r="M1158" s="316" t="str">
        <f t="shared" si="1274"/>
        <v/>
      </c>
      <c r="N1158" s="317" t="str">
        <f t="shared" si="1275"/>
        <v/>
      </c>
      <c r="O1158" s="316" t="str">
        <f t="shared" si="1276"/>
        <v/>
      </c>
      <c r="P1158" s="317" t="str">
        <f t="shared" si="1277"/>
        <v/>
      </c>
      <c r="Q1158" s="318" t="str">
        <f t="shared" si="1278"/>
        <v/>
      </c>
      <c r="R1158" s="319" t="str">
        <f t="shared" si="1279"/>
        <v/>
      </c>
      <c r="S1158" s="318" t="str">
        <f t="shared" si="1280"/>
        <v/>
      </c>
      <c r="T1158" s="317" t="str">
        <f t="shared" si="1281"/>
        <v/>
      </c>
      <c r="U1158" s="318" t="str">
        <f t="shared" si="1282"/>
        <v/>
      </c>
      <c r="V1158" s="319" t="str">
        <f t="shared" si="1283"/>
        <v/>
      </c>
      <c r="W1158" s="318" t="str">
        <f t="shared" si="1284"/>
        <v/>
      </c>
      <c r="X1158" s="319" t="str">
        <f t="shared" si="1285"/>
        <v/>
      </c>
      <c r="Y1158" s="318" t="str">
        <f t="shared" si="1286"/>
        <v/>
      </c>
      <c r="Z1158" s="319" t="str">
        <f t="shared" si="1287"/>
        <v/>
      </c>
      <c r="AA1158" s="317" t="str">
        <f t="shared" si="1288"/>
        <v/>
      </c>
      <c r="AB1158" s="97" t="str">
        <f t="shared" si="1289"/>
        <v/>
      </c>
      <c r="AC1158" s="143" t="str">
        <f t="shared" si="1290"/>
        <v/>
      </c>
      <c r="AD1158" s="143" t="str">
        <f t="shared" si="1263"/>
        <v/>
      </c>
      <c r="AE1158" s="360"/>
      <c r="AF1158" s="360"/>
      <c r="AG1158" s="364"/>
      <c r="AH1158" s="363" t="str">
        <f t="shared" si="1264"/>
        <v/>
      </c>
      <c r="AI1158" s="360"/>
      <c r="AJ1158" s="360"/>
      <c r="AK1158" s="364"/>
      <c r="AL1158" s="365" t="str">
        <f t="shared" si="1265"/>
        <v/>
      </c>
      <c r="AM1158" s="363" t="str">
        <f t="shared" si="1266"/>
        <v/>
      </c>
      <c r="AN1158" s="366" t="str">
        <f t="shared" si="1267"/>
        <v/>
      </c>
      <c r="AO1158" s="360"/>
      <c r="AP1158" s="360"/>
      <c r="AQ1158" s="360" t="str">
        <f t="shared" si="1268"/>
        <v/>
      </c>
      <c r="AR1158" s="348" t="str">
        <f t="shared" si="1291"/>
        <v/>
      </c>
      <c r="AS1158" s="360"/>
      <c r="AT1158" s="348" t="str">
        <f t="shared" si="1292"/>
        <v/>
      </c>
      <c r="AU1158" s="360"/>
      <c r="AV1158" s="348" t="str">
        <f t="shared" si="1293"/>
        <v/>
      </c>
      <c r="AW1158" s="360"/>
      <c r="AX1158" s="348" t="str">
        <f t="shared" si="1294"/>
        <v/>
      </c>
      <c r="AY1158" s="360"/>
      <c r="AZ1158" s="348" t="str">
        <f t="shared" si="1295"/>
        <v/>
      </c>
      <c r="BA1158" s="367"/>
      <c r="BB1158" s="348" t="str">
        <f t="shared" si="1296"/>
        <v/>
      </c>
      <c r="BC1158" s="350" t="str">
        <f t="shared" si="1299"/>
        <v/>
      </c>
      <c r="BD1158" s="350" t="str">
        <f t="shared" si="1300"/>
        <v/>
      </c>
      <c r="BE1158" s="360"/>
      <c r="BF1158" s="361"/>
      <c r="BG1158" s="362" t="str">
        <f t="shared" si="1269"/>
        <v/>
      </c>
      <c r="BH1158" s="354" t="str">
        <f t="shared" si="1301"/>
        <v/>
      </c>
      <c r="BI1158" s="350" t="str">
        <f t="shared" si="1302"/>
        <v/>
      </c>
      <c r="BJ1158" s="113" t="str">
        <f t="shared" si="1303"/>
        <v/>
      </c>
      <c r="BK1158" s="347" t="str">
        <f t="shared" si="1328"/>
        <v/>
      </c>
      <c r="BR1158" s="307"/>
      <c r="BS1158" s="51" t="str">
        <f t="shared" si="1304"/>
        <v/>
      </c>
      <c r="BT1158" s="51" t="str">
        <f t="shared" si="1305"/>
        <v/>
      </c>
      <c r="BU1158" s="51" t="str">
        <f t="shared" si="1306"/>
        <v/>
      </c>
      <c r="BV1158" s="51" t="str">
        <f t="shared" si="1307"/>
        <v/>
      </c>
      <c r="BW1158" s="51" t="str">
        <f t="shared" si="1308"/>
        <v/>
      </c>
      <c r="BX1158" s="51" t="str">
        <f t="shared" si="1309"/>
        <v/>
      </c>
      <c r="BY1158" s="51" t="str">
        <f t="shared" si="1310"/>
        <v/>
      </c>
      <c r="BZ1158" s="51" t="str">
        <f t="shared" si="1311"/>
        <v/>
      </c>
      <c r="CA1158" s="51" t="str">
        <f t="shared" si="1312"/>
        <v/>
      </c>
      <c r="CB1158" s="51" t="str">
        <f t="shared" si="1313"/>
        <v/>
      </c>
      <c r="CC1158" s="51" t="str">
        <f t="shared" si="1297"/>
        <v/>
      </c>
      <c r="CD1158" s="51" t="str">
        <f t="shared" si="1298"/>
        <v/>
      </c>
      <c r="CE1158" s="51" t="str">
        <f t="shared" si="1314"/>
        <v/>
      </c>
      <c r="CF1158" s="51"/>
      <c r="CH1158" s="53" t="str">
        <f t="shared" si="1315"/>
        <v/>
      </c>
      <c r="CI1158" s="53" t="str">
        <f t="shared" si="1316"/>
        <v/>
      </c>
      <c r="CJ1158" s="54" t="str">
        <f t="shared" si="1317"/>
        <v/>
      </c>
      <c r="CK1158" s="53" t="str">
        <f t="shared" si="1318"/>
        <v/>
      </c>
      <c r="CL1158" s="53" t="str">
        <f t="shared" si="1319"/>
        <v/>
      </c>
      <c r="CM1158" s="53" t="str">
        <f t="shared" si="1320"/>
        <v/>
      </c>
      <c r="CN1158" s="53" t="str">
        <f t="shared" si="1321"/>
        <v/>
      </c>
      <c r="CO1158" s="53" t="str">
        <f t="shared" si="1322"/>
        <v/>
      </c>
      <c r="CP1158" s="53" t="str">
        <f t="shared" si="1323"/>
        <v/>
      </c>
      <c r="CQ1158" s="53" t="str">
        <f t="shared" si="1324"/>
        <v/>
      </c>
      <c r="CR1158" s="53" t="str">
        <f t="shared" si="1325"/>
        <v/>
      </c>
      <c r="CS1158" s="53" t="str">
        <f t="shared" si="1326"/>
        <v/>
      </c>
      <c r="CT1158" s="53" t="str">
        <f t="shared" si="1327"/>
        <v/>
      </c>
      <c r="CU1158" s="53" t="str">
        <f t="shared" si="1270"/>
        <v/>
      </c>
    </row>
    <row r="1159" spans="1:99" hidden="1" x14ac:dyDescent="0.3">
      <c r="A1159" s="40">
        <v>1221</v>
      </c>
      <c r="B1159" s="141"/>
      <c r="C1159" s="142"/>
      <c r="D1159" s="144"/>
      <c r="E1159" s="144"/>
      <c r="F1159" s="312"/>
      <c r="G1159" s="144" t="s">
        <v>141</v>
      </c>
      <c r="H1159" s="314"/>
      <c r="I1159" s="314"/>
      <c r="J1159" s="315" t="str">
        <f t="shared" si="1271"/>
        <v/>
      </c>
      <c r="K1159" s="316" t="str">
        <f t="shared" si="1272"/>
        <v/>
      </c>
      <c r="L1159" s="317" t="str">
        <f t="shared" si="1273"/>
        <v/>
      </c>
      <c r="M1159" s="316" t="str">
        <f t="shared" si="1274"/>
        <v/>
      </c>
      <c r="N1159" s="317" t="str">
        <f t="shared" si="1275"/>
        <v/>
      </c>
      <c r="O1159" s="316" t="str">
        <f t="shared" si="1276"/>
        <v/>
      </c>
      <c r="P1159" s="317" t="str">
        <f t="shared" si="1277"/>
        <v/>
      </c>
      <c r="Q1159" s="318" t="str">
        <f t="shared" si="1278"/>
        <v/>
      </c>
      <c r="R1159" s="319" t="str">
        <f t="shared" si="1279"/>
        <v/>
      </c>
      <c r="S1159" s="318" t="str">
        <f t="shared" si="1280"/>
        <v/>
      </c>
      <c r="T1159" s="317" t="str">
        <f t="shared" si="1281"/>
        <v/>
      </c>
      <c r="U1159" s="318" t="str">
        <f t="shared" si="1282"/>
        <v/>
      </c>
      <c r="V1159" s="319" t="str">
        <f t="shared" si="1283"/>
        <v/>
      </c>
      <c r="W1159" s="318" t="str">
        <f t="shared" si="1284"/>
        <v/>
      </c>
      <c r="X1159" s="319" t="str">
        <f t="shared" si="1285"/>
        <v/>
      </c>
      <c r="Y1159" s="318" t="str">
        <f t="shared" si="1286"/>
        <v/>
      </c>
      <c r="Z1159" s="319" t="str">
        <f t="shared" si="1287"/>
        <v/>
      </c>
      <c r="AA1159" s="317" t="str">
        <f t="shared" si="1288"/>
        <v/>
      </c>
      <c r="AB1159" s="97" t="str">
        <f t="shared" si="1289"/>
        <v/>
      </c>
      <c r="AC1159" s="143" t="str">
        <f t="shared" si="1290"/>
        <v/>
      </c>
      <c r="AD1159" s="143" t="str">
        <f t="shared" si="1263"/>
        <v/>
      </c>
      <c r="AE1159" s="360"/>
      <c r="AF1159" s="360"/>
      <c r="AG1159" s="364"/>
      <c r="AH1159" s="363" t="str">
        <f t="shared" si="1264"/>
        <v/>
      </c>
      <c r="AI1159" s="360"/>
      <c r="AJ1159" s="360"/>
      <c r="AK1159" s="364"/>
      <c r="AL1159" s="365" t="str">
        <f t="shared" si="1265"/>
        <v/>
      </c>
      <c r="AM1159" s="363" t="str">
        <f t="shared" si="1266"/>
        <v/>
      </c>
      <c r="AN1159" s="366" t="str">
        <f t="shared" si="1267"/>
        <v/>
      </c>
      <c r="AO1159" s="360"/>
      <c r="AP1159" s="360"/>
      <c r="AQ1159" s="360" t="str">
        <f t="shared" si="1268"/>
        <v/>
      </c>
      <c r="AR1159" s="348" t="str">
        <f t="shared" si="1291"/>
        <v/>
      </c>
      <c r="AS1159" s="360"/>
      <c r="AT1159" s="348" t="str">
        <f t="shared" si="1292"/>
        <v/>
      </c>
      <c r="AU1159" s="360"/>
      <c r="AV1159" s="348" t="str">
        <f t="shared" si="1293"/>
        <v/>
      </c>
      <c r="AW1159" s="360"/>
      <c r="AX1159" s="348" t="str">
        <f t="shared" si="1294"/>
        <v/>
      </c>
      <c r="AY1159" s="360"/>
      <c r="AZ1159" s="348" t="str">
        <f t="shared" si="1295"/>
        <v/>
      </c>
      <c r="BA1159" s="367"/>
      <c r="BB1159" s="348" t="str">
        <f t="shared" si="1296"/>
        <v/>
      </c>
      <c r="BC1159" s="350" t="str">
        <f t="shared" si="1299"/>
        <v/>
      </c>
      <c r="BD1159" s="350" t="str">
        <f t="shared" si="1300"/>
        <v/>
      </c>
      <c r="BE1159" s="360"/>
      <c r="BF1159" s="361"/>
      <c r="BG1159" s="362" t="str">
        <f t="shared" si="1269"/>
        <v/>
      </c>
      <c r="BH1159" s="354" t="str">
        <f t="shared" si="1301"/>
        <v/>
      </c>
      <c r="BI1159" s="350" t="str">
        <f t="shared" si="1302"/>
        <v/>
      </c>
      <c r="BJ1159" s="113" t="str">
        <f t="shared" si="1303"/>
        <v/>
      </c>
      <c r="BK1159" s="347" t="str">
        <f t="shared" si="1328"/>
        <v/>
      </c>
      <c r="BR1159" s="307"/>
      <c r="BS1159" s="51" t="str">
        <f t="shared" si="1304"/>
        <v/>
      </c>
      <c r="BT1159" s="51" t="str">
        <f t="shared" si="1305"/>
        <v/>
      </c>
      <c r="BU1159" s="51" t="str">
        <f t="shared" si="1306"/>
        <v/>
      </c>
      <c r="BV1159" s="51" t="str">
        <f t="shared" si="1307"/>
        <v/>
      </c>
      <c r="BW1159" s="51" t="str">
        <f t="shared" si="1308"/>
        <v/>
      </c>
      <c r="BX1159" s="51" t="str">
        <f t="shared" si="1309"/>
        <v/>
      </c>
      <c r="BY1159" s="51" t="str">
        <f t="shared" si="1310"/>
        <v/>
      </c>
      <c r="BZ1159" s="51" t="str">
        <f t="shared" si="1311"/>
        <v/>
      </c>
      <c r="CA1159" s="51" t="str">
        <f t="shared" si="1312"/>
        <v/>
      </c>
      <c r="CB1159" s="51" t="str">
        <f t="shared" si="1313"/>
        <v/>
      </c>
      <c r="CC1159" s="51" t="str">
        <f t="shared" si="1297"/>
        <v/>
      </c>
      <c r="CD1159" s="51" t="str">
        <f t="shared" si="1298"/>
        <v/>
      </c>
      <c r="CE1159" s="51" t="str">
        <f t="shared" si="1314"/>
        <v/>
      </c>
      <c r="CF1159" s="51"/>
      <c r="CH1159" s="53" t="str">
        <f t="shared" si="1315"/>
        <v/>
      </c>
      <c r="CI1159" s="53" t="str">
        <f t="shared" si="1316"/>
        <v/>
      </c>
      <c r="CJ1159" s="54" t="str">
        <f t="shared" si="1317"/>
        <v/>
      </c>
      <c r="CK1159" s="53" t="str">
        <f t="shared" si="1318"/>
        <v/>
      </c>
      <c r="CL1159" s="53" t="str">
        <f t="shared" si="1319"/>
        <v/>
      </c>
      <c r="CM1159" s="53" t="str">
        <f t="shared" si="1320"/>
        <v/>
      </c>
      <c r="CN1159" s="53" t="str">
        <f t="shared" si="1321"/>
        <v/>
      </c>
      <c r="CO1159" s="53" t="str">
        <f t="shared" si="1322"/>
        <v/>
      </c>
      <c r="CP1159" s="53" t="str">
        <f t="shared" si="1323"/>
        <v/>
      </c>
      <c r="CQ1159" s="53" t="str">
        <f t="shared" si="1324"/>
        <v/>
      </c>
      <c r="CR1159" s="53" t="str">
        <f t="shared" si="1325"/>
        <v/>
      </c>
      <c r="CS1159" s="53" t="str">
        <f t="shared" si="1326"/>
        <v/>
      </c>
      <c r="CT1159" s="53" t="str">
        <f t="shared" si="1327"/>
        <v/>
      </c>
      <c r="CU1159" s="53" t="str">
        <f t="shared" si="1270"/>
        <v/>
      </c>
    </row>
    <row r="1160" spans="1:99" hidden="1" x14ac:dyDescent="0.3">
      <c r="A1160" s="40">
        <v>1222</v>
      </c>
      <c r="B1160" s="141"/>
      <c r="C1160" s="142"/>
      <c r="D1160" s="144"/>
      <c r="E1160" s="144"/>
      <c r="F1160" s="312"/>
      <c r="G1160" s="144" t="s">
        <v>141</v>
      </c>
      <c r="H1160" s="314"/>
      <c r="I1160" s="314"/>
      <c r="J1160" s="315" t="str">
        <f t="shared" si="1271"/>
        <v/>
      </c>
      <c r="K1160" s="316" t="str">
        <f t="shared" si="1272"/>
        <v/>
      </c>
      <c r="L1160" s="317" t="str">
        <f t="shared" si="1273"/>
        <v/>
      </c>
      <c r="M1160" s="316" t="str">
        <f t="shared" si="1274"/>
        <v/>
      </c>
      <c r="N1160" s="317" t="str">
        <f t="shared" si="1275"/>
        <v/>
      </c>
      <c r="O1160" s="316" t="str">
        <f t="shared" si="1276"/>
        <v/>
      </c>
      <c r="P1160" s="317" t="str">
        <f t="shared" si="1277"/>
        <v/>
      </c>
      <c r="Q1160" s="318" t="str">
        <f t="shared" si="1278"/>
        <v/>
      </c>
      <c r="R1160" s="319" t="str">
        <f t="shared" si="1279"/>
        <v/>
      </c>
      <c r="S1160" s="318" t="str">
        <f t="shared" si="1280"/>
        <v/>
      </c>
      <c r="T1160" s="317" t="str">
        <f t="shared" si="1281"/>
        <v/>
      </c>
      <c r="U1160" s="318" t="str">
        <f t="shared" si="1282"/>
        <v/>
      </c>
      <c r="V1160" s="319" t="str">
        <f t="shared" si="1283"/>
        <v/>
      </c>
      <c r="W1160" s="318" t="str">
        <f t="shared" si="1284"/>
        <v/>
      </c>
      <c r="X1160" s="319" t="str">
        <f t="shared" si="1285"/>
        <v/>
      </c>
      <c r="Y1160" s="318" t="str">
        <f t="shared" si="1286"/>
        <v/>
      </c>
      <c r="Z1160" s="319" t="str">
        <f t="shared" si="1287"/>
        <v/>
      </c>
      <c r="AA1160" s="317" t="str">
        <f t="shared" si="1288"/>
        <v/>
      </c>
      <c r="AB1160" s="97" t="str">
        <f t="shared" si="1289"/>
        <v/>
      </c>
      <c r="AC1160" s="143" t="str">
        <f t="shared" si="1290"/>
        <v/>
      </c>
      <c r="AD1160" s="143" t="str">
        <f t="shared" si="1263"/>
        <v/>
      </c>
      <c r="AE1160" s="360"/>
      <c r="AF1160" s="360"/>
      <c r="AG1160" s="364"/>
      <c r="AH1160" s="363" t="str">
        <f t="shared" si="1264"/>
        <v/>
      </c>
      <c r="AI1160" s="360"/>
      <c r="AJ1160" s="360"/>
      <c r="AK1160" s="364"/>
      <c r="AL1160" s="365" t="str">
        <f t="shared" si="1265"/>
        <v/>
      </c>
      <c r="AM1160" s="363" t="str">
        <f t="shared" si="1266"/>
        <v/>
      </c>
      <c r="AN1160" s="366" t="str">
        <f t="shared" si="1267"/>
        <v/>
      </c>
      <c r="AO1160" s="360"/>
      <c r="AP1160" s="360"/>
      <c r="AQ1160" s="360" t="str">
        <f t="shared" si="1268"/>
        <v/>
      </c>
      <c r="AR1160" s="348" t="str">
        <f t="shared" si="1291"/>
        <v/>
      </c>
      <c r="AS1160" s="360"/>
      <c r="AT1160" s="348" t="str">
        <f t="shared" si="1292"/>
        <v/>
      </c>
      <c r="AU1160" s="360"/>
      <c r="AV1160" s="348" t="str">
        <f t="shared" si="1293"/>
        <v/>
      </c>
      <c r="AW1160" s="360"/>
      <c r="AX1160" s="348" t="str">
        <f t="shared" si="1294"/>
        <v/>
      </c>
      <c r="AY1160" s="360"/>
      <c r="AZ1160" s="348" t="str">
        <f t="shared" si="1295"/>
        <v/>
      </c>
      <c r="BA1160" s="367"/>
      <c r="BB1160" s="348" t="str">
        <f t="shared" si="1296"/>
        <v/>
      </c>
      <c r="BC1160" s="350" t="str">
        <f t="shared" si="1299"/>
        <v/>
      </c>
      <c r="BD1160" s="350" t="str">
        <f t="shared" si="1300"/>
        <v/>
      </c>
      <c r="BE1160" s="360"/>
      <c r="BF1160" s="361"/>
      <c r="BG1160" s="362" t="str">
        <f t="shared" si="1269"/>
        <v/>
      </c>
      <c r="BH1160" s="354" t="str">
        <f t="shared" si="1301"/>
        <v/>
      </c>
      <c r="BI1160" s="350" t="str">
        <f t="shared" si="1302"/>
        <v/>
      </c>
      <c r="BJ1160" s="113" t="str">
        <f t="shared" si="1303"/>
        <v/>
      </c>
      <c r="BK1160" s="347" t="str">
        <f t="shared" si="1328"/>
        <v/>
      </c>
      <c r="BR1160" s="307"/>
      <c r="BS1160" s="51" t="str">
        <f t="shared" si="1304"/>
        <v/>
      </c>
      <c r="BT1160" s="51" t="str">
        <f t="shared" si="1305"/>
        <v/>
      </c>
      <c r="BU1160" s="51" t="str">
        <f t="shared" si="1306"/>
        <v/>
      </c>
      <c r="BV1160" s="51" t="str">
        <f t="shared" si="1307"/>
        <v/>
      </c>
      <c r="BW1160" s="51" t="str">
        <f t="shared" si="1308"/>
        <v/>
      </c>
      <c r="BX1160" s="51" t="str">
        <f t="shared" si="1309"/>
        <v/>
      </c>
      <c r="BY1160" s="51" t="str">
        <f t="shared" si="1310"/>
        <v/>
      </c>
      <c r="BZ1160" s="51" t="str">
        <f t="shared" si="1311"/>
        <v/>
      </c>
      <c r="CA1160" s="51" t="str">
        <f t="shared" si="1312"/>
        <v/>
      </c>
      <c r="CB1160" s="51" t="str">
        <f t="shared" si="1313"/>
        <v/>
      </c>
      <c r="CC1160" s="51" t="str">
        <f t="shared" si="1297"/>
        <v/>
      </c>
      <c r="CD1160" s="51" t="str">
        <f t="shared" si="1298"/>
        <v/>
      </c>
      <c r="CE1160" s="51" t="str">
        <f t="shared" si="1314"/>
        <v/>
      </c>
      <c r="CF1160" s="51"/>
      <c r="CH1160" s="53" t="str">
        <f t="shared" si="1315"/>
        <v/>
      </c>
      <c r="CI1160" s="53" t="str">
        <f t="shared" si="1316"/>
        <v/>
      </c>
      <c r="CJ1160" s="54" t="str">
        <f t="shared" si="1317"/>
        <v/>
      </c>
      <c r="CK1160" s="53" t="str">
        <f t="shared" si="1318"/>
        <v/>
      </c>
      <c r="CL1160" s="53" t="str">
        <f t="shared" si="1319"/>
        <v/>
      </c>
      <c r="CM1160" s="53" t="str">
        <f t="shared" si="1320"/>
        <v/>
      </c>
      <c r="CN1160" s="53" t="str">
        <f t="shared" si="1321"/>
        <v/>
      </c>
      <c r="CO1160" s="53" t="str">
        <f t="shared" si="1322"/>
        <v/>
      </c>
      <c r="CP1160" s="53" t="str">
        <f t="shared" si="1323"/>
        <v/>
      </c>
      <c r="CQ1160" s="53" t="str">
        <f t="shared" si="1324"/>
        <v/>
      </c>
      <c r="CR1160" s="53" t="str">
        <f t="shared" si="1325"/>
        <v/>
      </c>
      <c r="CS1160" s="53" t="str">
        <f t="shared" si="1326"/>
        <v/>
      </c>
      <c r="CT1160" s="53" t="str">
        <f t="shared" si="1327"/>
        <v/>
      </c>
      <c r="CU1160" s="53" t="str">
        <f t="shared" si="1270"/>
        <v/>
      </c>
    </row>
    <row r="1161" spans="1:99" hidden="1" x14ac:dyDescent="0.3">
      <c r="A1161" s="40">
        <v>1223</v>
      </c>
      <c r="B1161" s="141"/>
      <c r="C1161" s="142"/>
      <c r="D1161" s="144"/>
      <c r="E1161" s="144"/>
      <c r="F1161" s="312"/>
      <c r="G1161" s="144" t="s">
        <v>141</v>
      </c>
      <c r="H1161" s="314"/>
      <c r="I1161" s="314"/>
      <c r="J1161" s="315" t="str">
        <f t="shared" si="1271"/>
        <v/>
      </c>
      <c r="K1161" s="316" t="str">
        <f t="shared" si="1272"/>
        <v/>
      </c>
      <c r="L1161" s="317" t="str">
        <f t="shared" si="1273"/>
        <v/>
      </c>
      <c r="M1161" s="316" t="str">
        <f t="shared" si="1274"/>
        <v/>
      </c>
      <c r="N1161" s="317" t="str">
        <f t="shared" si="1275"/>
        <v/>
      </c>
      <c r="O1161" s="316" t="str">
        <f t="shared" si="1276"/>
        <v/>
      </c>
      <c r="P1161" s="317" t="str">
        <f t="shared" si="1277"/>
        <v/>
      </c>
      <c r="Q1161" s="318" t="str">
        <f t="shared" si="1278"/>
        <v/>
      </c>
      <c r="R1161" s="319" t="str">
        <f t="shared" si="1279"/>
        <v/>
      </c>
      <c r="S1161" s="318" t="str">
        <f t="shared" si="1280"/>
        <v/>
      </c>
      <c r="T1161" s="317" t="str">
        <f t="shared" si="1281"/>
        <v/>
      </c>
      <c r="U1161" s="318" t="str">
        <f t="shared" si="1282"/>
        <v/>
      </c>
      <c r="V1161" s="319" t="str">
        <f t="shared" si="1283"/>
        <v/>
      </c>
      <c r="W1161" s="318" t="str">
        <f t="shared" si="1284"/>
        <v/>
      </c>
      <c r="X1161" s="319" t="str">
        <f t="shared" si="1285"/>
        <v/>
      </c>
      <c r="Y1161" s="318" t="str">
        <f t="shared" si="1286"/>
        <v/>
      </c>
      <c r="Z1161" s="319" t="str">
        <f t="shared" si="1287"/>
        <v/>
      </c>
      <c r="AA1161" s="317" t="str">
        <f t="shared" si="1288"/>
        <v/>
      </c>
      <c r="AB1161" s="97" t="str">
        <f t="shared" si="1289"/>
        <v/>
      </c>
      <c r="AC1161" s="143" t="str">
        <f t="shared" si="1290"/>
        <v/>
      </c>
      <c r="AD1161" s="143" t="str">
        <f t="shared" si="1263"/>
        <v/>
      </c>
      <c r="AE1161" s="360"/>
      <c r="AF1161" s="360"/>
      <c r="AG1161" s="364"/>
      <c r="AH1161" s="363" t="str">
        <f t="shared" si="1264"/>
        <v/>
      </c>
      <c r="AI1161" s="360"/>
      <c r="AJ1161" s="360"/>
      <c r="AK1161" s="364"/>
      <c r="AL1161" s="365" t="str">
        <f t="shared" si="1265"/>
        <v/>
      </c>
      <c r="AM1161" s="363" t="str">
        <f t="shared" si="1266"/>
        <v/>
      </c>
      <c r="AN1161" s="366" t="str">
        <f t="shared" si="1267"/>
        <v/>
      </c>
      <c r="AO1161" s="360"/>
      <c r="AP1161" s="360"/>
      <c r="AQ1161" s="360" t="str">
        <f t="shared" si="1268"/>
        <v/>
      </c>
      <c r="AR1161" s="348" t="str">
        <f t="shared" si="1291"/>
        <v/>
      </c>
      <c r="AS1161" s="360"/>
      <c r="AT1161" s="348" t="str">
        <f t="shared" si="1292"/>
        <v/>
      </c>
      <c r="AU1161" s="360"/>
      <c r="AV1161" s="348" t="str">
        <f t="shared" si="1293"/>
        <v/>
      </c>
      <c r="AW1161" s="360"/>
      <c r="AX1161" s="348" t="str">
        <f t="shared" si="1294"/>
        <v/>
      </c>
      <c r="AY1161" s="360"/>
      <c r="AZ1161" s="348" t="str">
        <f t="shared" si="1295"/>
        <v/>
      </c>
      <c r="BA1161" s="367"/>
      <c r="BB1161" s="348" t="str">
        <f t="shared" si="1296"/>
        <v/>
      </c>
      <c r="BC1161" s="350" t="str">
        <f t="shared" si="1299"/>
        <v/>
      </c>
      <c r="BD1161" s="350" t="str">
        <f t="shared" si="1300"/>
        <v/>
      </c>
      <c r="BE1161" s="360"/>
      <c r="BF1161" s="361"/>
      <c r="BG1161" s="362" t="str">
        <f t="shared" si="1269"/>
        <v/>
      </c>
      <c r="BH1161" s="354" t="str">
        <f t="shared" si="1301"/>
        <v/>
      </c>
      <c r="BI1161" s="350" t="str">
        <f t="shared" si="1302"/>
        <v/>
      </c>
      <c r="BJ1161" s="113" t="str">
        <f t="shared" si="1303"/>
        <v/>
      </c>
      <c r="BK1161" s="347" t="str">
        <f t="shared" si="1328"/>
        <v/>
      </c>
      <c r="BR1161" s="307"/>
      <c r="BS1161" s="51" t="str">
        <f t="shared" si="1304"/>
        <v/>
      </c>
      <c r="BT1161" s="51" t="str">
        <f t="shared" si="1305"/>
        <v/>
      </c>
      <c r="BU1161" s="51" t="str">
        <f t="shared" si="1306"/>
        <v/>
      </c>
      <c r="BV1161" s="51" t="str">
        <f t="shared" si="1307"/>
        <v/>
      </c>
      <c r="BW1161" s="51" t="str">
        <f t="shared" si="1308"/>
        <v/>
      </c>
      <c r="BX1161" s="51" t="str">
        <f t="shared" si="1309"/>
        <v/>
      </c>
      <c r="BY1161" s="51" t="str">
        <f t="shared" si="1310"/>
        <v/>
      </c>
      <c r="BZ1161" s="51" t="str">
        <f t="shared" si="1311"/>
        <v/>
      </c>
      <c r="CA1161" s="51" t="str">
        <f t="shared" si="1312"/>
        <v/>
      </c>
      <c r="CB1161" s="51" t="str">
        <f t="shared" si="1313"/>
        <v/>
      </c>
      <c r="CC1161" s="51" t="str">
        <f t="shared" si="1297"/>
        <v/>
      </c>
      <c r="CD1161" s="51" t="str">
        <f t="shared" si="1298"/>
        <v/>
      </c>
      <c r="CE1161" s="51" t="str">
        <f t="shared" si="1314"/>
        <v/>
      </c>
      <c r="CF1161" s="51"/>
      <c r="CH1161" s="53" t="str">
        <f t="shared" si="1315"/>
        <v/>
      </c>
      <c r="CI1161" s="53" t="str">
        <f t="shared" si="1316"/>
        <v/>
      </c>
      <c r="CJ1161" s="54" t="str">
        <f t="shared" si="1317"/>
        <v/>
      </c>
      <c r="CK1161" s="53" t="str">
        <f t="shared" si="1318"/>
        <v/>
      </c>
      <c r="CL1161" s="53" t="str">
        <f t="shared" si="1319"/>
        <v/>
      </c>
      <c r="CM1161" s="53" t="str">
        <f t="shared" si="1320"/>
        <v/>
      </c>
      <c r="CN1161" s="53" t="str">
        <f t="shared" si="1321"/>
        <v/>
      </c>
      <c r="CO1161" s="53" t="str">
        <f t="shared" si="1322"/>
        <v/>
      </c>
      <c r="CP1161" s="53" t="str">
        <f t="shared" si="1323"/>
        <v/>
      </c>
      <c r="CQ1161" s="53" t="str">
        <f t="shared" si="1324"/>
        <v/>
      </c>
      <c r="CR1161" s="53" t="str">
        <f t="shared" si="1325"/>
        <v/>
      </c>
      <c r="CS1161" s="53" t="str">
        <f t="shared" si="1326"/>
        <v/>
      </c>
      <c r="CT1161" s="53" t="str">
        <f t="shared" si="1327"/>
        <v/>
      </c>
      <c r="CU1161" s="53" t="str">
        <f t="shared" si="1270"/>
        <v/>
      </c>
    </row>
    <row r="1162" spans="1:99" hidden="1" x14ac:dyDescent="0.3">
      <c r="A1162" s="40">
        <v>1224</v>
      </c>
      <c r="B1162" s="141"/>
      <c r="C1162" s="142"/>
      <c r="D1162" s="144"/>
      <c r="E1162" s="144"/>
      <c r="F1162" s="312"/>
      <c r="G1162" s="144" t="s">
        <v>141</v>
      </c>
      <c r="H1162" s="314"/>
      <c r="I1162" s="314"/>
      <c r="J1162" s="315" t="str">
        <f t="shared" si="1271"/>
        <v/>
      </c>
      <c r="K1162" s="316" t="str">
        <f t="shared" si="1272"/>
        <v/>
      </c>
      <c r="L1162" s="317" t="str">
        <f t="shared" si="1273"/>
        <v/>
      </c>
      <c r="M1162" s="316" t="str">
        <f t="shared" si="1274"/>
        <v/>
      </c>
      <c r="N1162" s="317" t="str">
        <f t="shared" si="1275"/>
        <v/>
      </c>
      <c r="O1162" s="316" t="str">
        <f t="shared" si="1276"/>
        <v/>
      </c>
      <c r="P1162" s="317" t="str">
        <f t="shared" si="1277"/>
        <v/>
      </c>
      <c r="Q1162" s="318" t="str">
        <f t="shared" si="1278"/>
        <v/>
      </c>
      <c r="R1162" s="319" t="str">
        <f t="shared" si="1279"/>
        <v/>
      </c>
      <c r="S1162" s="318" t="str">
        <f t="shared" si="1280"/>
        <v/>
      </c>
      <c r="T1162" s="317" t="str">
        <f t="shared" si="1281"/>
        <v/>
      </c>
      <c r="U1162" s="318" t="str">
        <f t="shared" si="1282"/>
        <v/>
      </c>
      <c r="V1162" s="319" t="str">
        <f t="shared" si="1283"/>
        <v/>
      </c>
      <c r="W1162" s="318" t="str">
        <f t="shared" si="1284"/>
        <v/>
      </c>
      <c r="X1162" s="319" t="str">
        <f t="shared" si="1285"/>
        <v/>
      </c>
      <c r="Y1162" s="318" t="str">
        <f t="shared" si="1286"/>
        <v/>
      </c>
      <c r="Z1162" s="319" t="str">
        <f t="shared" si="1287"/>
        <v/>
      </c>
      <c r="AA1162" s="317" t="str">
        <f t="shared" si="1288"/>
        <v/>
      </c>
      <c r="AB1162" s="97" t="str">
        <f t="shared" si="1289"/>
        <v/>
      </c>
      <c r="AC1162" s="143" t="str">
        <f t="shared" si="1290"/>
        <v/>
      </c>
      <c r="AD1162" s="143" t="str">
        <f t="shared" si="1263"/>
        <v/>
      </c>
      <c r="AE1162" s="360"/>
      <c r="AF1162" s="360"/>
      <c r="AG1162" s="364"/>
      <c r="AH1162" s="363" t="str">
        <f t="shared" si="1264"/>
        <v/>
      </c>
      <c r="AI1162" s="360"/>
      <c r="AJ1162" s="360"/>
      <c r="AK1162" s="364"/>
      <c r="AL1162" s="365" t="str">
        <f t="shared" si="1265"/>
        <v/>
      </c>
      <c r="AM1162" s="363" t="str">
        <f t="shared" si="1266"/>
        <v/>
      </c>
      <c r="AN1162" s="366" t="str">
        <f t="shared" si="1267"/>
        <v/>
      </c>
      <c r="AO1162" s="360"/>
      <c r="AP1162" s="360"/>
      <c r="AQ1162" s="360" t="str">
        <f t="shared" si="1268"/>
        <v/>
      </c>
      <c r="AR1162" s="348" t="str">
        <f t="shared" si="1291"/>
        <v/>
      </c>
      <c r="AS1162" s="360"/>
      <c r="AT1162" s="348" t="str">
        <f t="shared" si="1292"/>
        <v/>
      </c>
      <c r="AU1162" s="360"/>
      <c r="AV1162" s="348" t="str">
        <f t="shared" si="1293"/>
        <v/>
      </c>
      <c r="AW1162" s="360"/>
      <c r="AX1162" s="348" t="str">
        <f t="shared" si="1294"/>
        <v/>
      </c>
      <c r="AY1162" s="360"/>
      <c r="AZ1162" s="348" t="str">
        <f t="shared" si="1295"/>
        <v/>
      </c>
      <c r="BA1162" s="367"/>
      <c r="BB1162" s="348" t="str">
        <f t="shared" si="1296"/>
        <v/>
      </c>
      <c r="BC1162" s="350" t="str">
        <f t="shared" si="1299"/>
        <v/>
      </c>
      <c r="BD1162" s="350" t="str">
        <f t="shared" si="1300"/>
        <v/>
      </c>
      <c r="BE1162" s="360"/>
      <c r="BF1162" s="361"/>
      <c r="BG1162" s="362" t="str">
        <f t="shared" si="1269"/>
        <v/>
      </c>
      <c r="BH1162" s="354" t="str">
        <f t="shared" si="1301"/>
        <v/>
      </c>
      <c r="BI1162" s="350" t="str">
        <f t="shared" si="1302"/>
        <v/>
      </c>
      <c r="BJ1162" s="113" t="str">
        <f t="shared" si="1303"/>
        <v/>
      </c>
      <c r="BK1162" s="347" t="str">
        <f t="shared" si="1328"/>
        <v/>
      </c>
      <c r="BR1162" s="307"/>
      <c r="BS1162" s="51" t="str">
        <f t="shared" si="1304"/>
        <v/>
      </c>
      <c r="BT1162" s="51" t="str">
        <f t="shared" si="1305"/>
        <v/>
      </c>
      <c r="BU1162" s="51" t="str">
        <f t="shared" si="1306"/>
        <v/>
      </c>
      <c r="BV1162" s="51" t="str">
        <f t="shared" si="1307"/>
        <v/>
      </c>
      <c r="BW1162" s="51" t="str">
        <f t="shared" si="1308"/>
        <v/>
      </c>
      <c r="BX1162" s="51" t="str">
        <f t="shared" si="1309"/>
        <v/>
      </c>
      <c r="BY1162" s="51" t="str">
        <f t="shared" si="1310"/>
        <v/>
      </c>
      <c r="BZ1162" s="51" t="str">
        <f t="shared" si="1311"/>
        <v/>
      </c>
      <c r="CA1162" s="51" t="str">
        <f t="shared" si="1312"/>
        <v/>
      </c>
      <c r="CB1162" s="51" t="str">
        <f t="shared" si="1313"/>
        <v/>
      </c>
      <c r="CC1162" s="51" t="str">
        <f t="shared" si="1297"/>
        <v/>
      </c>
      <c r="CD1162" s="51" t="str">
        <f t="shared" si="1298"/>
        <v/>
      </c>
      <c r="CE1162" s="51" t="str">
        <f t="shared" si="1314"/>
        <v/>
      </c>
      <c r="CF1162" s="51"/>
      <c r="CH1162" s="53" t="str">
        <f t="shared" si="1315"/>
        <v/>
      </c>
      <c r="CI1162" s="53" t="str">
        <f t="shared" si="1316"/>
        <v/>
      </c>
      <c r="CJ1162" s="54" t="str">
        <f t="shared" si="1317"/>
        <v/>
      </c>
      <c r="CK1162" s="53" t="str">
        <f t="shared" si="1318"/>
        <v/>
      </c>
      <c r="CL1162" s="53" t="str">
        <f t="shared" si="1319"/>
        <v/>
      </c>
      <c r="CM1162" s="53" t="str">
        <f t="shared" si="1320"/>
        <v/>
      </c>
      <c r="CN1162" s="53" t="str">
        <f t="shared" si="1321"/>
        <v/>
      </c>
      <c r="CO1162" s="53" t="str">
        <f t="shared" si="1322"/>
        <v/>
      </c>
      <c r="CP1162" s="53" t="str">
        <f t="shared" si="1323"/>
        <v/>
      </c>
      <c r="CQ1162" s="53" t="str">
        <f t="shared" si="1324"/>
        <v/>
      </c>
      <c r="CR1162" s="53" t="str">
        <f t="shared" si="1325"/>
        <v/>
      </c>
      <c r="CS1162" s="53" t="str">
        <f t="shared" si="1326"/>
        <v/>
      </c>
      <c r="CT1162" s="53" t="str">
        <f t="shared" si="1327"/>
        <v/>
      </c>
      <c r="CU1162" s="53" t="str">
        <f t="shared" si="1270"/>
        <v/>
      </c>
    </row>
    <row r="1163" spans="1:99" hidden="1" x14ac:dyDescent="0.3">
      <c r="A1163" s="40">
        <v>1225</v>
      </c>
      <c r="B1163" s="141"/>
      <c r="C1163" s="142"/>
      <c r="D1163" s="144"/>
      <c r="E1163" s="144"/>
      <c r="F1163" s="312"/>
      <c r="G1163" s="144" t="s">
        <v>141</v>
      </c>
      <c r="H1163" s="314"/>
      <c r="I1163" s="314"/>
      <c r="J1163" s="315" t="str">
        <f t="shared" si="1271"/>
        <v/>
      </c>
      <c r="K1163" s="316" t="str">
        <f t="shared" si="1272"/>
        <v/>
      </c>
      <c r="L1163" s="317" t="str">
        <f t="shared" si="1273"/>
        <v/>
      </c>
      <c r="M1163" s="316" t="str">
        <f t="shared" si="1274"/>
        <v/>
      </c>
      <c r="N1163" s="317" t="str">
        <f t="shared" si="1275"/>
        <v/>
      </c>
      <c r="O1163" s="316" t="str">
        <f t="shared" si="1276"/>
        <v/>
      </c>
      <c r="P1163" s="317" t="str">
        <f t="shared" si="1277"/>
        <v/>
      </c>
      <c r="Q1163" s="318" t="str">
        <f t="shared" si="1278"/>
        <v/>
      </c>
      <c r="R1163" s="319" t="str">
        <f t="shared" si="1279"/>
        <v/>
      </c>
      <c r="S1163" s="318" t="str">
        <f t="shared" si="1280"/>
        <v/>
      </c>
      <c r="T1163" s="317" t="str">
        <f t="shared" si="1281"/>
        <v/>
      </c>
      <c r="U1163" s="318" t="str">
        <f t="shared" si="1282"/>
        <v/>
      </c>
      <c r="V1163" s="319" t="str">
        <f t="shared" si="1283"/>
        <v/>
      </c>
      <c r="W1163" s="318" t="str">
        <f t="shared" si="1284"/>
        <v/>
      </c>
      <c r="X1163" s="319" t="str">
        <f t="shared" si="1285"/>
        <v/>
      </c>
      <c r="Y1163" s="318" t="str">
        <f t="shared" si="1286"/>
        <v/>
      </c>
      <c r="Z1163" s="319" t="str">
        <f t="shared" si="1287"/>
        <v/>
      </c>
      <c r="AA1163" s="317" t="str">
        <f t="shared" si="1288"/>
        <v/>
      </c>
      <c r="AB1163" s="97" t="str">
        <f t="shared" si="1289"/>
        <v/>
      </c>
      <c r="AC1163" s="143" t="str">
        <f t="shared" si="1290"/>
        <v/>
      </c>
      <c r="AD1163" s="143" t="str">
        <f t="shared" si="1263"/>
        <v/>
      </c>
      <c r="AE1163" s="360"/>
      <c r="AF1163" s="360"/>
      <c r="AG1163" s="364"/>
      <c r="AH1163" s="363" t="str">
        <f t="shared" si="1264"/>
        <v/>
      </c>
      <c r="AI1163" s="360"/>
      <c r="AJ1163" s="360"/>
      <c r="AK1163" s="364"/>
      <c r="AL1163" s="365" t="str">
        <f t="shared" si="1265"/>
        <v/>
      </c>
      <c r="AM1163" s="363" t="str">
        <f t="shared" si="1266"/>
        <v/>
      </c>
      <c r="AN1163" s="366" t="str">
        <f t="shared" si="1267"/>
        <v/>
      </c>
      <c r="AO1163" s="360"/>
      <c r="AP1163" s="360"/>
      <c r="AQ1163" s="360" t="str">
        <f t="shared" si="1268"/>
        <v/>
      </c>
      <c r="AR1163" s="348" t="str">
        <f t="shared" si="1291"/>
        <v/>
      </c>
      <c r="AS1163" s="360"/>
      <c r="AT1163" s="348" t="str">
        <f t="shared" si="1292"/>
        <v/>
      </c>
      <c r="AU1163" s="360"/>
      <c r="AV1163" s="348" t="str">
        <f t="shared" si="1293"/>
        <v/>
      </c>
      <c r="AW1163" s="360"/>
      <c r="AX1163" s="348" t="str">
        <f t="shared" si="1294"/>
        <v/>
      </c>
      <c r="AY1163" s="360"/>
      <c r="AZ1163" s="348" t="str">
        <f t="shared" si="1295"/>
        <v/>
      </c>
      <c r="BA1163" s="367"/>
      <c r="BB1163" s="348" t="str">
        <f t="shared" si="1296"/>
        <v/>
      </c>
      <c r="BC1163" s="350" t="str">
        <f t="shared" si="1299"/>
        <v/>
      </c>
      <c r="BD1163" s="350" t="str">
        <f t="shared" si="1300"/>
        <v/>
      </c>
      <c r="BE1163" s="360"/>
      <c r="BF1163" s="361"/>
      <c r="BG1163" s="362" t="str">
        <f t="shared" si="1269"/>
        <v/>
      </c>
      <c r="BH1163" s="354" t="str">
        <f t="shared" si="1301"/>
        <v/>
      </c>
      <c r="BI1163" s="350" t="str">
        <f t="shared" si="1302"/>
        <v/>
      </c>
      <c r="BJ1163" s="113" t="str">
        <f t="shared" si="1303"/>
        <v/>
      </c>
      <c r="BK1163" s="347" t="str">
        <f t="shared" si="1328"/>
        <v/>
      </c>
      <c r="BR1163" s="307"/>
      <c r="BS1163" s="51" t="str">
        <f t="shared" si="1304"/>
        <v/>
      </c>
      <c r="BT1163" s="51" t="str">
        <f t="shared" si="1305"/>
        <v/>
      </c>
      <c r="BU1163" s="51" t="str">
        <f t="shared" si="1306"/>
        <v/>
      </c>
      <c r="BV1163" s="51" t="str">
        <f t="shared" si="1307"/>
        <v/>
      </c>
      <c r="BW1163" s="51" t="str">
        <f t="shared" si="1308"/>
        <v/>
      </c>
      <c r="BX1163" s="51" t="str">
        <f t="shared" si="1309"/>
        <v/>
      </c>
      <c r="BY1163" s="51" t="str">
        <f t="shared" si="1310"/>
        <v/>
      </c>
      <c r="BZ1163" s="51" t="str">
        <f t="shared" si="1311"/>
        <v/>
      </c>
      <c r="CA1163" s="51" t="str">
        <f t="shared" si="1312"/>
        <v/>
      </c>
      <c r="CB1163" s="51" t="str">
        <f t="shared" si="1313"/>
        <v/>
      </c>
      <c r="CC1163" s="51" t="str">
        <f t="shared" si="1297"/>
        <v/>
      </c>
      <c r="CD1163" s="51" t="str">
        <f t="shared" si="1298"/>
        <v/>
      </c>
      <c r="CE1163" s="51" t="str">
        <f t="shared" si="1314"/>
        <v/>
      </c>
      <c r="CF1163" s="51"/>
      <c r="CH1163" s="53" t="str">
        <f t="shared" si="1315"/>
        <v/>
      </c>
      <c r="CI1163" s="53" t="str">
        <f t="shared" si="1316"/>
        <v/>
      </c>
      <c r="CJ1163" s="54" t="str">
        <f t="shared" si="1317"/>
        <v/>
      </c>
      <c r="CK1163" s="53" t="str">
        <f t="shared" si="1318"/>
        <v/>
      </c>
      <c r="CL1163" s="53" t="str">
        <f t="shared" si="1319"/>
        <v/>
      </c>
      <c r="CM1163" s="53" t="str">
        <f t="shared" si="1320"/>
        <v/>
      </c>
      <c r="CN1163" s="53" t="str">
        <f t="shared" si="1321"/>
        <v/>
      </c>
      <c r="CO1163" s="53" t="str">
        <f t="shared" si="1322"/>
        <v/>
      </c>
      <c r="CP1163" s="53" t="str">
        <f t="shared" si="1323"/>
        <v/>
      </c>
      <c r="CQ1163" s="53" t="str">
        <f t="shared" si="1324"/>
        <v/>
      </c>
      <c r="CR1163" s="53" t="str">
        <f t="shared" si="1325"/>
        <v/>
      </c>
      <c r="CS1163" s="53" t="str">
        <f t="shared" si="1326"/>
        <v/>
      </c>
      <c r="CT1163" s="53" t="str">
        <f t="shared" si="1327"/>
        <v/>
      </c>
      <c r="CU1163" s="53" t="str">
        <f t="shared" si="1270"/>
        <v/>
      </c>
    </row>
    <row r="1164" spans="1:99" hidden="1" x14ac:dyDescent="0.3">
      <c r="A1164" s="40">
        <v>1226</v>
      </c>
      <c r="B1164" s="141"/>
      <c r="C1164" s="142"/>
      <c r="D1164" s="144"/>
      <c r="E1164" s="144"/>
      <c r="F1164" s="312"/>
      <c r="G1164" s="144" t="s">
        <v>141</v>
      </c>
      <c r="H1164" s="314"/>
      <c r="I1164" s="314"/>
      <c r="J1164" s="315" t="str">
        <f t="shared" si="1271"/>
        <v/>
      </c>
      <c r="K1164" s="316" t="str">
        <f t="shared" si="1272"/>
        <v/>
      </c>
      <c r="L1164" s="317" t="str">
        <f t="shared" si="1273"/>
        <v/>
      </c>
      <c r="M1164" s="316" t="str">
        <f t="shared" si="1274"/>
        <v/>
      </c>
      <c r="N1164" s="317" t="str">
        <f t="shared" si="1275"/>
        <v/>
      </c>
      <c r="O1164" s="316" t="str">
        <f t="shared" si="1276"/>
        <v/>
      </c>
      <c r="P1164" s="317" t="str">
        <f t="shared" si="1277"/>
        <v/>
      </c>
      <c r="Q1164" s="318" t="str">
        <f t="shared" si="1278"/>
        <v/>
      </c>
      <c r="R1164" s="319" t="str">
        <f t="shared" si="1279"/>
        <v/>
      </c>
      <c r="S1164" s="318" t="str">
        <f t="shared" si="1280"/>
        <v/>
      </c>
      <c r="T1164" s="317" t="str">
        <f t="shared" si="1281"/>
        <v/>
      </c>
      <c r="U1164" s="318" t="str">
        <f t="shared" si="1282"/>
        <v/>
      </c>
      <c r="V1164" s="319" t="str">
        <f t="shared" si="1283"/>
        <v/>
      </c>
      <c r="W1164" s="318" t="str">
        <f t="shared" si="1284"/>
        <v/>
      </c>
      <c r="X1164" s="319" t="str">
        <f t="shared" si="1285"/>
        <v/>
      </c>
      <c r="Y1164" s="318" t="str">
        <f t="shared" si="1286"/>
        <v/>
      </c>
      <c r="Z1164" s="319" t="str">
        <f t="shared" si="1287"/>
        <v/>
      </c>
      <c r="AA1164" s="317" t="str">
        <f t="shared" si="1288"/>
        <v/>
      </c>
      <c r="AB1164" s="97" t="str">
        <f t="shared" si="1289"/>
        <v/>
      </c>
      <c r="AC1164" s="143" t="str">
        <f t="shared" si="1290"/>
        <v/>
      </c>
      <c r="AD1164" s="143" t="str">
        <f t="shared" si="1263"/>
        <v/>
      </c>
      <c r="AE1164" s="360"/>
      <c r="AF1164" s="360"/>
      <c r="AG1164" s="364"/>
      <c r="AH1164" s="363" t="str">
        <f t="shared" si="1264"/>
        <v/>
      </c>
      <c r="AI1164" s="360"/>
      <c r="AJ1164" s="360"/>
      <c r="AK1164" s="364"/>
      <c r="AL1164" s="365" t="str">
        <f t="shared" si="1265"/>
        <v/>
      </c>
      <c r="AM1164" s="363" t="str">
        <f t="shared" si="1266"/>
        <v/>
      </c>
      <c r="AN1164" s="366" t="str">
        <f t="shared" si="1267"/>
        <v/>
      </c>
      <c r="AO1164" s="360"/>
      <c r="AP1164" s="360"/>
      <c r="AQ1164" s="360" t="str">
        <f t="shared" si="1268"/>
        <v/>
      </c>
      <c r="AR1164" s="348" t="str">
        <f t="shared" si="1291"/>
        <v/>
      </c>
      <c r="AS1164" s="360"/>
      <c r="AT1164" s="348" t="str">
        <f t="shared" si="1292"/>
        <v/>
      </c>
      <c r="AU1164" s="360"/>
      <c r="AV1164" s="348" t="str">
        <f t="shared" si="1293"/>
        <v/>
      </c>
      <c r="AW1164" s="360"/>
      <c r="AX1164" s="348" t="str">
        <f t="shared" si="1294"/>
        <v/>
      </c>
      <c r="AY1164" s="360"/>
      <c r="AZ1164" s="348" t="str">
        <f t="shared" si="1295"/>
        <v/>
      </c>
      <c r="BA1164" s="367"/>
      <c r="BB1164" s="348" t="str">
        <f t="shared" si="1296"/>
        <v/>
      </c>
      <c r="BC1164" s="350" t="str">
        <f t="shared" si="1299"/>
        <v/>
      </c>
      <c r="BD1164" s="350" t="str">
        <f t="shared" si="1300"/>
        <v/>
      </c>
      <c r="BE1164" s="360"/>
      <c r="BF1164" s="361"/>
      <c r="BG1164" s="362" t="str">
        <f t="shared" si="1269"/>
        <v/>
      </c>
      <c r="BH1164" s="354" t="str">
        <f t="shared" si="1301"/>
        <v/>
      </c>
      <c r="BI1164" s="350" t="str">
        <f t="shared" si="1302"/>
        <v/>
      </c>
      <c r="BJ1164" s="113" t="str">
        <f t="shared" si="1303"/>
        <v/>
      </c>
      <c r="BK1164" s="347" t="str">
        <f t="shared" si="1328"/>
        <v/>
      </c>
      <c r="BR1164" s="307"/>
      <c r="BS1164" s="51" t="str">
        <f t="shared" si="1304"/>
        <v/>
      </c>
      <c r="BT1164" s="51" t="str">
        <f t="shared" si="1305"/>
        <v/>
      </c>
      <c r="BU1164" s="51" t="str">
        <f t="shared" si="1306"/>
        <v/>
      </c>
      <c r="BV1164" s="51" t="str">
        <f t="shared" si="1307"/>
        <v/>
      </c>
      <c r="BW1164" s="51" t="str">
        <f t="shared" si="1308"/>
        <v/>
      </c>
      <c r="BX1164" s="51" t="str">
        <f t="shared" si="1309"/>
        <v/>
      </c>
      <c r="BY1164" s="51" t="str">
        <f t="shared" si="1310"/>
        <v/>
      </c>
      <c r="BZ1164" s="51" t="str">
        <f t="shared" si="1311"/>
        <v/>
      </c>
      <c r="CA1164" s="51" t="str">
        <f t="shared" si="1312"/>
        <v/>
      </c>
      <c r="CB1164" s="51" t="str">
        <f t="shared" si="1313"/>
        <v/>
      </c>
      <c r="CC1164" s="51" t="str">
        <f t="shared" si="1297"/>
        <v/>
      </c>
      <c r="CD1164" s="51" t="str">
        <f t="shared" si="1298"/>
        <v/>
      </c>
      <c r="CE1164" s="51" t="str">
        <f t="shared" si="1314"/>
        <v/>
      </c>
      <c r="CF1164" s="51"/>
      <c r="CH1164" s="53" t="str">
        <f t="shared" si="1315"/>
        <v/>
      </c>
      <c r="CI1164" s="53" t="str">
        <f t="shared" si="1316"/>
        <v/>
      </c>
      <c r="CJ1164" s="54" t="str">
        <f t="shared" si="1317"/>
        <v/>
      </c>
      <c r="CK1164" s="53" t="str">
        <f t="shared" si="1318"/>
        <v/>
      </c>
      <c r="CL1164" s="53" t="str">
        <f t="shared" si="1319"/>
        <v/>
      </c>
      <c r="CM1164" s="53" t="str">
        <f t="shared" si="1320"/>
        <v/>
      </c>
      <c r="CN1164" s="53" t="str">
        <f t="shared" si="1321"/>
        <v/>
      </c>
      <c r="CO1164" s="53" t="str">
        <f t="shared" si="1322"/>
        <v/>
      </c>
      <c r="CP1164" s="53" t="str">
        <f t="shared" si="1323"/>
        <v/>
      </c>
      <c r="CQ1164" s="53" t="str">
        <f t="shared" si="1324"/>
        <v/>
      </c>
      <c r="CR1164" s="53" t="str">
        <f t="shared" si="1325"/>
        <v/>
      </c>
      <c r="CS1164" s="53" t="str">
        <f t="shared" si="1326"/>
        <v/>
      </c>
      <c r="CT1164" s="53" t="str">
        <f t="shared" si="1327"/>
        <v/>
      </c>
      <c r="CU1164" s="53" t="str">
        <f t="shared" si="1270"/>
        <v/>
      </c>
    </row>
    <row r="1165" spans="1:99" hidden="1" x14ac:dyDescent="0.3">
      <c r="A1165" s="40">
        <v>1227</v>
      </c>
      <c r="B1165" s="141"/>
      <c r="C1165" s="142"/>
      <c r="D1165" s="144"/>
      <c r="E1165" s="144"/>
      <c r="F1165" s="312"/>
      <c r="G1165" s="144" t="s">
        <v>141</v>
      </c>
      <c r="H1165" s="314"/>
      <c r="I1165" s="314"/>
      <c r="J1165" s="315" t="str">
        <f t="shared" si="1271"/>
        <v/>
      </c>
      <c r="K1165" s="316" t="str">
        <f t="shared" si="1272"/>
        <v/>
      </c>
      <c r="L1165" s="317" t="str">
        <f t="shared" si="1273"/>
        <v/>
      </c>
      <c r="M1165" s="316" t="str">
        <f t="shared" si="1274"/>
        <v/>
      </c>
      <c r="N1165" s="317" t="str">
        <f t="shared" si="1275"/>
        <v/>
      </c>
      <c r="O1165" s="316" t="str">
        <f t="shared" si="1276"/>
        <v/>
      </c>
      <c r="P1165" s="317" t="str">
        <f t="shared" si="1277"/>
        <v/>
      </c>
      <c r="Q1165" s="318" t="str">
        <f t="shared" si="1278"/>
        <v/>
      </c>
      <c r="R1165" s="319" t="str">
        <f t="shared" si="1279"/>
        <v/>
      </c>
      <c r="S1165" s="318" t="str">
        <f t="shared" si="1280"/>
        <v/>
      </c>
      <c r="T1165" s="317" t="str">
        <f t="shared" si="1281"/>
        <v/>
      </c>
      <c r="U1165" s="318" t="str">
        <f t="shared" si="1282"/>
        <v/>
      </c>
      <c r="V1165" s="319" t="str">
        <f t="shared" si="1283"/>
        <v/>
      </c>
      <c r="W1165" s="318" t="str">
        <f t="shared" si="1284"/>
        <v/>
      </c>
      <c r="X1165" s="319" t="str">
        <f t="shared" si="1285"/>
        <v/>
      </c>
      <c r="Y1165" s="318" t="str">
        <f t="shared" si="1286"/>
        <v/>
      </c>
      <c r="Z1165" s="319" t="str">
        <f t="shared" si="1287"/>
        <v/>
      </c>
      <c r="AA1165" s="317" t="str">
        <f t="shared" si="1288"/>
        <v/>
      </c>
      <c r="AB1165" s="97" t="str">
        <f t="shared" si="1289"/>
        <v/>
      </c>
      <c r="AC1165" s="143" t="str">
        <f t="shared" si="1290"/>
        <v/>
      </c>
      <c r="AD1165" s="143" t="str">
        <f t="shared" si="1263"/>
        <v/>
      </c>
      <c r="AE1165" s="360"/>
      <c r="AF1165" s="360"/>
      <c r="AG1165" s="364"/>
      <c r="AH1165" s="363" t="str">
        <f t="shared" si="1264"/>
        <v/>
      </c>
      <c r="AI1165" s="360"/>
      <c r="AJ1165" s="360"/>
      <c r="AK1165" s="364"/>
      <c r="AL1165" s="365" t="str">
        <f t="shared" si="1265"/>
        <v/>
      </c>
      <c r="AM1165" s="363" t="str">
        <f t="shared" si="1266"/>
        <v/>
      </c>
      <c r="AN1165" s="366" t="str">
        <f t="shared" si="1267"/>
        <v/>
      </c>
      <c r="AO1165" s="360"/>
      <c r="AP1165" s="360"/>
      <c r="AQ1165" s="360" t="str">
        <f t="shared" si="1268"/>
        <v/>
      </c>
      <c r="AR1165" s="348" t="str">
        <f t="shared" si="1291"/>
        <v/>
      </c>
      <c r="AS1165" s="360"/>
      <c r="AT1165" s="348" t="str">
        <f t="shared" si="1292"/>
        <v/>
      </c>
      <c r="AU1165" s="360"/>
      <c r="AV1165" s="348" t="str">
        <f t="shared" si="1293"/>
        <v/>
      </c>
      <c r="AW1165" s="360"/>
      <c r="AX1165" s="348" t="str">
        <f t="shared" si="1294"/>
        <v/>
      </c>
      <c r="AY1165" s="360"/>
      <c r="AZ1165" s="348" t="str">
        <f t="shared" si="1295"/>
        <v/>
      </c>
      <c r="BA1165" s="367"/>
      <c r="BB1165" s="348" t="str">
        <f t="shared" si="1296"/>
        <v/>
      </c>
      <c r="BC1165" s="350" t="str">
        <f t="shared" si="1299"/>
        <v/>
      </c>
      <c r="BD1165" s="350" t="str">
        <f t="shared" si="1300"/>
        <v/>
      </c>
      <c r="BE1165" s="360"/>
      <c r="BF1165" s="361"/>
      <c r="BG1165" s="362" t="str">
        <f t="shared" si="1269"/>
        <v/>
      </c>
      <c r="BH1165" s="354" t="str">
        <f t="shared" si="1301"/>
        <v/>
      </c>
      <c r="BI1165" s="350" t="str">
        <f t="shared" si="1302"/>
        <v/>
      </c>
      <c r="BJ1165" s="113" t="str">
        <f t="shared" si="1303"/>
        <v/>
      </c>
      <c r="BK1165" s="347" t="str">
        <f t="shared" si="1328"/>
        <v/>
      </c>
      <c r="BR1165" s="307"/>
      <c r="BS1165" s="51" t="str">
        <f t="shared" si="1304"/>
        <v/>
      </c>
      <c r="BT1165" s="51" t="str">
        <f t="shared" si="1305"/>
        <v/>
      </c>
      <c r="BU1165" s="51" t="str">
        <f t="shared" si="1306"/>
        <v/>
      </c>
      <c r="BV1165" s="51" t="str">
        <f t="shared" si="1307"/>
        <v/>
      </c>
      <c r="BW1165" s="51" t="str">
        <f t="shared" si="1308"/>
        <v/>
      </c>
      <c r="BX1165" s="51" t="str">
        <f t="shared" si="1309"/>
        <v/>
      </c>
      <c r="BY1165" s="51" t="str">
        <f t="shared" si="1310"/>
        <v/>
      </c>
      <c r="BZ1165" s="51" t="str">
        <f t="shared" si="1311"/>
        <v/>
      </c>
      <c r="CA1165" s="51" t="str">
        <f t="shared" si="1312"/>
        <v/>
      </c>
      <c r="CB1165" s="51" t="str">
        <f t="shared" si="1313"/>
        <v/>
      </c>
      <c r="CC1165" s="51" t="str">
        <f t="shared" si="1297"/>
        <v/>
      </c>
      <c r="CD1165" s="51" t="str">
        <f t="shared" si="1298"/>
        <v/>
      </c>
      <c r="CE1165" s="51" t="str">
        <f t="shared" si="1314"/>
        <v/>
      </c>
      <c r="CF1165" s="51"/>
      <c r="CH1165" s="53" t="str">
        <f t="shared" si="1315"/>
        <v/>
      </c>
      <c r="CI1165" s="53" t="str">
        <f t="shared" si="1316"/>
        <v/>
      </c>
      <c r="CJ1165" s="54" t="str">
        <f t="shared" si="1317"/>
        <v/>
      </c>
      <c r="CK1165" s="53" t="str">
        <f t="shared" si="1318"/>
        <v/>
      </c>
      <c r="CL1165" s="53" t="str">
        <f t="shared" si="1319"/>
        <v/>
      </c>
      <c r="CM1165" s="53" t="str">
        <f t="shared" si="1320"/>
        <v/>
      </c>
      <c r="CN1165" s="53" t="str">
        <f t="shared" si="1321"/>
        <v/>
      </c>
      <c r="CO1165" s="53" t="str">
        <f t="shared" si="1322"/>
        <v/>
      </c>
      <c r="CP1165" s="53" t="str">
        <f t="shared" si="1323"/>
        <v/>
      </c>
      <c r="CQ1165" s="53" t="str">
        <f t="shared" si="1324"/>
        <v/>
      </c>
      <c r="CR1165" s="53" t="str">
        <f t="shared" si="1325"/>
        <v/>
      </c>
      <c r="CS1165" s="53" t="str">
        <f t="shared" si="1326"/>
        <v/>
      </c>
      <c r="CT1165" s="53" t="str">
        <f t="shared" si="1327"/>
        <v/>
      </c>
      <c r="CU1165" s="53" t="str">
        <f t="shared" si="1270"/>
        <v/>
      </c>
    </row>
    <row r="1166" spans="1:99" hidden="1" x14ac:dyDescent="0.3">
      <c r="A1166" s="40">
        <v>1228</v>
      </c>
      <c r="B1166" s="141"/>
      <c r="C1166" s="142"/>
      <c r="D1166" s="144"/>
      <c r="E1166" s="144"/>
      <c r="F1166" s="312"/>
      <c r="G1166" s="144" t="s">
        <v>141</v>
      </c>
      <c r="H1166" s="314"/>
      <c r="I1166" s="314"/>
      <c r="J1166" s="315" t="str">
        <f t="shared" si="1271"/>
        <v/>
      </c>
      <c r="K1166" s="316" t="str">
        <f t="shared" si="1272"/>
        <v/>
      </c>
      <c r="L1166" s="317" t="str">
        <f t="shared" si="1273"/>
        <v/>
      </c>
      <c r="M1166" s="316" t="str">
        <f t="shared" si="1274"/>
        <v/>
      </c>
      <c r="N1166" s="317" t="str">
        <f t="shared" si="1275"/>
        <v/>
      </c>
      <c r="O1166" s="316" t="str">
        <f t="shared" si="1276"/>
        <v/>
      </c>
      <c r="P1166" s="317" t="str">
        <f t="shared" si="1277"/>
        <v/>
      </c>
      <c r="Q1166" s="318" t="str">
        <f t="shared" si="1278"/>
        <v/>
      </c>
      <c r="R1166" s="319" t="str">
        <f t="shared" si="1279"/>
        <v/>
      </c>
      <c r="S1166" s="318" t="str">
        <f t="shared" si="1280"/>
        <v/>
      </c>
      <c r="T1166" s="317" t="str">
        <f t="shared" si="1281"/>
        <v/>
      </c>
      <c r="U1166" s="318" t="str">
        <f t="shared" si="1282"/>
        <v/>
      </c>
      <c r="V1166" s="319" t="str">
        <f t="shared" si="1283"/>
        <v/>
      </c>
      <c r="W1166" s="318" t="str">
        <f t="shared" si="1284"/>
        <v/>
      </c>
      <c r="X1166" s="319" t="str">
        <f t="shared" si="1285"/>
        <v/>
      </c>
      <c r="Y1166" s="318" t="str">
        <f t="shared" si="1286"/>
        <v/>
      </c>
      <c r="Z1166" s="319" t="str">
        <f t="shared" si="1287"/>
        <v/>
      </c>
      <c r="AA1166" s="317" t="str">
        <f t="shared" si="1288"/>
        <v/>
      </c>
      <c r="AB1166" s="97" t="str">
        <f t="shared" si="1289"/>
        <v/>
      </c>
      <c r="AC1166" s="143" t="str">
        <f t="shared" si="1290"/>
        <v/>
      </c>
      <c r="AD1166" s="143" t="str">
        <f t="shared" si="1263"/>
        <v/>
      </c>
      <c r="AE1166" s="360"/>
      <c r="AF1166" s="360"/>
      <c r="AG1166" s="364"/>
      <c r="AH1166" s="363" t="str">
        <f t="shared" si="1264"/>
        <v/>
      </c>
      <c r="AI1166" s="360"/>
      <c r="AJ1166" s="360"/>
      <c r="AK1166" s="364"/>
      <c r="AL1166" s="365" t="str">
        <f t="shared" si="1265"/>
        <v/>
      </c>
      <c r="AM1166" s="363" t="str">
        <f t="shared" si="1266"/>
        <v/>
      </c>
      <c r="AN1166" s="366" t="str">
        <f t="shared" si="1267"/>
        <v/>
      </c>
      <c r="AO1166" s="360"/>
      <c r="AP1166" s="360"/>
      <c r="AQ1166" s="360" t="str">
        <f t="shared" si="1268"/>
        <v/>
      </c>
      <c r="AR1166" s="348" t="str">
        <f t="shared" si="1291"/>
        <v/>
      </c>
      <c r="AS1166" s="360"/>
      <c r="AT1166" s="348" t="str">
        <f t="shared" si="1292"/>
        <v/>
      </c>
      <c r="AU1166" s="360"/>
      <c r="AV1166" s="348" t="str">
        <f t="shared" si="1293"/>
        <v/>
      </c>
      <c r="AW1166" s="360"/>
      <c r="AX1166" s="348" t="str">
        <f t="shared" si="1294"/>
        <v/>
      </c>
      <c r="AY1166" s="360"/>
      <c r="AZ1166" s="348" t="str">
        <f t="shared" si="1295"/>
        <v/>
      </c>
      <c r="BA1166" s="367"/>
      <c r="BB1166" s="348" t="str">
        <f t="shared" si="1296"/>
        <v/>
      </c>
      <c r="BC1166" s="350" t="str">
        <f t="shared" si="1299"/>
        <v/>
      </c>
      <c r="BD1166" s="350" t="str">
        <f t="shared" si="1300"/>
        <v/>
      </c>
      <c r="BE1166" s="360"/>
      <c r="BF1166" s="361"/>
      <c r="BG1166" s="362" t="str">
        <f t="shared" si="1269"/>
        <v/>
      </c>
      <c r="BH1166" s="354" t="str">
        <f t="shared" si="1301"/>
        <v/>
      </c>
      <c r="BI1166" s="350" t="str">
        <f t="shared" si="1302"/>
        <v/>
      </c>
      <c r="BJ1166" s="113" t="str">
        <f t="shared" si="1303"/>
        <v/>
      </c>
      <c r="BK1166" s="347" t="str">
        <f t="shared" si="1328"/>
        <v/>
      </c>
      <c r="BR1166" s="307"/>
      <c r="BS1166" s="51" t="str">
        <f t="shared" si="1304"/>
        <v/>
      </c>
      <c r="BT1166" s="51" t="str">
        <f t="shared" si="1305"/>
        <v/>
      </c>
      <c r="BU1166" s="51" t="str">
        <f t="shared" si="1306"/>
        <v/>
      </c>
      <c r="BV1166" s="51" t="str">
        <f t="shared" si="1307"/>
        <v/>
      </c>
      <c r="BW1166" s="51" t="str">
        <f t="shared" si="1308"/>
        <v/>
      </c>
      <c r="BX1166" s="51" t="str">
        <f t="shared" si="1309"/>
        <v/>
      </c>
      <c r="BY1166" s="51" t="str">
        <f t="shared" si="1310"/>
        <v/>
      </c>
      <c r="BZ1166" s="51" t="str">
        <f t="shared" si="1311"/>
        <v/>
      </c>
      <c r="CA1166" s="51" t="str">
        <f t="shared" si="1312"/>
        <v/>
      </c>
      <c r="CB1166" s="51" t="str">
        <f t="shared" si="1313"/>
        <v/>
      </c>
      <c r="CC1166" s="51" t="str">
        <f t="shared" si="1297"/>
        <v/>
      </c>
      <c r="CD1166" s="51" t="str">
        <f t="shared" si="1298"/>
        <v/>
      </c>
      <c r="CE1166" s="51" t="str">
        <f t="shared" si="1314"/>
        <v/>
      </c>
      <c r="CF1166" s="51"/>
      <c r="CH1166" s="53" t="str">
        <f t="shared" si="1315"/>
        <v/>
      </c>
      <c r="CI1166" s="53" t="str">
        <f t="shared" si="1316"/>
        <v/>
      </c>
      <c r="CJ1166" s="54" t="str">
        <f t="shared" si="1317"/>
        <v/>
      </c>
      <c r="CK1166" s="53" t="str">
        <f t="shared" si="1318"/>
        <v/>
      </c>
      <c r="CL1166" s="53" t="str">
        <f t="shared" si="1319"/>
        <v/>
      </c>
      <c r="CM1166" s="53" t="str">
        <f t="shared" si="1320"/>
        <v/>
      </c>
      <c r="CN1166" s="53" t="str">
        <f t="shared" si="1321"/>
        <v/>
      </c>
      <c r="CO1166" s="53" t="str">
        <f t="shared" si="1322"/>
        <v/>
      </c>
      <c r="CP1166" s="53" t="str">
        <f t="shared" si="1323"/>
        <v/>
      </c>
      <c r="CQ1166" s="53" t="str">
        <f t="shared" si="1324"/>
        <v/>
      </c>
      <c r="CR1166" s="53" t="str">
        <f t="shared" si="1325"/>
        <v/>
      </c>
      <c r="CS1166" s="53" t="str">
        <f t="shared" si="1326"/>
        <v/>
      </c>
      <c r="CT1166" s="53" t="str">
        <f t="shared" si="1327"/>
        <v/>
      </c>
      <c r="CU1166" s="53" t="str">
        <f t="shared" si="1270"/>
        <v/>
      </c>
    </row>
    <row r="1167" spans="1:99" hidden="1" x14ac:dyDescent="0.3">
      <c r="A1167" s="40">
        <v>1229</v>
      </c>
      <c r="B1167" s="141"/>
      <c r="C1167" s="142"/>
      <c r="D1167" s="144"/>
      <c r="E1167" s="144"/>
      <c r="F1167" s="312"/>
      <c r="G1167" s="144" t="s">
        <v>141</v>
      </c>
      <c r="H1167" s="314"/>
      <c r="I1167" s="314"/>
      <c r="J1167" s="315" t="str">
        <f t="shared" si="1271"/>
        <v/>
      </c>
      <c r="K1167" s="316" t="str">
        <f t="shared" si="1272"/>
        <v/>
      </c>
      <c r="L1167" s="317" t="str">
        <f t="shared" si="1273"/>
        <v/>
      </c>
      <c r="M1167" s="316" t="str">
        <f t="shared" si="1274"/>
        <v/>
      </c>
      <c r="N1167" s="317" t="str">
        <f t="shared" si="1275"/>
        <v/>
      </c>
      <c r="O1167" s="316" t="str">
        <f t="shared" si="1276"/>
        <v/>
      </c>
      <c r="P1167" s="317" t="str">
        <f t="shared" si="1277"/>
        <v/>
      </c>
      <c r="Q1167" s="318" t="str">
        <f t="shared" si="1278"/>
        <v/>
      </c>
      <c r="R1167" s="319" t="str">
        <f t="shared" si="1279"/>
        <v/>
      </c>
      <c r="S1167" s="318" t="str">
        <f t="shared" si="1280"/>
        <v/>
      </c>
      <c r="T1167" s="317" t="str">
        <f t="shared" si="1281"/>
        <v/>
      </c>
      <c r="U1167" s="318" t="str">
        <f t="shared" si="1282"/>
        <v/>
      </c>
      <c r="V1167" s="319" t="str">
        <f t="shared" si="1283"/>
        <v/>
      </c>
      <c r="W1167" s="318" t="str">
        <f t="shared" si="1284"/>
        <v/>
      </c>
      <c r="X1167" s="319" t="str">
        <f t="shared" si="1285"/>
        <v/>
      </c>
      <c r="Y1167" s="318" t="str">
        <f t="shared" si="1286"/>
        <v/>
      </c>
      <c r="Z1167" s="319" t="str">
        <f t="shared" si="1287"/>
        <v/>
      </c>
      <c r="AA1167" s="317" t="str">
        <f t="shared" si="1288"/>
        <v/>
      </c>
      <c r="AB1167" s="97" t="str">
        <f t="shared" si="1289"/>
        <v/>
      </c>
      <c r="AC1167" s="143" t="str">
        <f t="shared" si="1290"/>
        <v/>
      </c>
      <c r="AD1167" s="143" t="str">
        <f t="shared" ref="AD1167:AD1182" si="1329">IF(AC1167="","", VLOOKUP(AC1167,NILAI_TB_BB,2))</f>
        <v/>
      </c>
      <c r="AE1167" s="360"/>
      <c r="AF1167" s="360"/>
      <c r="AG1167" s="364"/>
      <c r="AH1167" s="363" t="str">
        <f t="shared" ref="AH1167:AH1182" si="1330">IF(OR(AE1167="",AF1167=""),"", IF(OR(AE1167="-",AF1167="-"),"-", IF(AE1167=0,VLOOKUP(AF1167,NSA,2), IF(AE1167=1,VLOOKUP(AF1167,NSA,3), IF(AE1167=2,VLOOKUP(AF1167,NSA,4), IF(AE1167=3,VLOOKUP(AF1167,NSA,5), IF(AE1167=4,VLOOKUP(AF1167,NSA,6), IF(AE1167=5,VLOOKUP(AF1167,NSA,7), IF(AE1167=6,VLOOKUP(AF1167,NSA,8), IF(AE1167=7,VLOOKUP(AF1167,NSA,9), IF(AE1167=8,VLOOKUP(AF1167,NSA,10), IF(AE1167=9,VLOOKUP(AF1167,NSA,11), IF(AE1167=10,VLOOKUP(AF1167,NSA,12),"")))))))))))))</f>
        <v/>
      </c>
      <c r="AI1167" s="360"/>
      <c r="AJ1167" s="360"/>
      <c r="AK1167" s="364"/>
      <c r="AL1167" s="365" t="str">
        <f t="shared" ref="AL1167:AL1182" si="1331">IF(AM1167="","",IF(AM1167&gt;=81,"SGP-0",IF(AND(AM1167&gt;=61,AM1167&lt;=80),"SGP-1",IF(AND(AM1167&gt;=41,AM1167&lt;=60),"SGP-2",IF(AND(AM1167&gt;=21,AM1167&lt;=40),"SGP-3",IF(AND(AM1167&gt;=0,AM1167&lt;=20),"SGP-4",""))))))</f>
        <v/>
      </c>
      <c r="AM1167" s="363" t="str">
        <f t="shared" ref="AM1167:AM1182" si="1332">IF(OR(AI1167="",AJ1167=""),"",IF(AI1167=0,VLOOKUP(AJ1167,NILAI_SGP,2),IF(AI1167=1,VLOOKUP(AJ1167,NILAI_SGP,3),IF(AI1167=2,VLOOKUP(AJ1167,NILAI_SGP,4),IF(AI1167=3,VLOOKUP(AJ1167,NILAI_SGP,5),IF(AI1167=4,VLOOKUP(AJ1167,NILAI_SGP,6),IF(AI1167=5,VLOOKUP(AJ1167,NILAI_SGP,7),IF(AI1167=6,VLOOKUP(AJ1167,NILAI_SGP,8),IF(AI1167=7,VLOOKUP(AJ1167,NILAI_SGP,9),IF(AI1167=8,VLOOKUP(AJ1167,NILAI_SGP,10),IF(AI1167=9,VLOOKUP(AJ1167,NILAI_SGP,11),IF(AI1167=10,VLOOKUP(AJ1167,NILAI_SGP,12),""))))))))))))</f>
        <v/>
      </c>
      <c r="AN1167" s="366" t="str">
        <f t="shared" ref="AN1167:AN1182" si="1333">IF(OR(AD1167="",AH1167="",AM1167=""),"",VALUE(FIXED(((AD1167+AH1167+AM1167)/3),2)))</f>
        <v/>
      </c>
      <c r="AO1167" s="360"/>
      <c r="AP1167" s="360"/>
      <c r="AQ1167" s="360" t="str">
        <f t="shared" ref="AQ1167:AQ1182" si="1334">IF(OR(AO1167="",AP1167="",AO1167=0),"",IF(OR(AO1167="-",AP1167="-"),"-",(AO1167*$AO$10)+AP1167))</f>
        <v/>
      </c>
      <c r="AR1167" s="348" t="str">
        <f t="shared" si="1291"/>
        <v/>
      </c>
      <c r="AS1167" s="360"/>
      <c r="AT1167" s="348" t="str">
        <f t="shared" si="1292"/>
        <v/>
      </c>
      <c r="AU1167" s="360"/>
      <c r="AV1167" s="348" t="str">
        <f t="shared" si="1293"/>
        <v/>
      </c>
      <c r="AW1167" s="360"/>
      <c r="AX1167" s="348" t="str">
        <f t="shared" si="1294"/>
        <v/>
      </c>
      <c r="AY1167" s="360"/>
      <c r="AZ1167" s="348" t="str">
        <f t="shared" si="1295"/>
        <v/>
      </c>
      <c r="BA1167" s="367"/>
      <c r="BB1167" s="348" t="str">
        <f t="shared" si="1296"/>
        <v/>
      </c>
      <c r="BC1167" s="350" t="str">
        <f t="shared" si="1299"/>
        <v/>
      </c>
      <c r="BD1167" s="350" t="str">
        <f t="shared" si="1300"/>
        <v/>
      </c>
      <c r="BE1167" s="360"/>
      <c r="BF1167" s="361"/>
      <c r="BG1167" s="362" t="str">
        <f t="shared" ref="BG1167:BG1182" si="1335">IF(BF1167="","",IF(RIGHT(BF1167,1)="M","",""""))</f>
        <v/>
      </c>
      <c r="BH1167" s="354" t="str">
        <f t="shared" si="1301"/>
        <v/>
      </c>
      <c r="BI1167" s="350" t="str">
        <f t="shared" si="1302"/>
        <v/>
      </c>
      <c r="BJ1167" s="113" t="str">
        <f t="shared" si="1303"/>
        <v/>
      </c>
      <c r="BK1167" s="347" t="str">
        <f t="shared" si="1328"/>
        <v/>
      </c>
      <c r="BR1167" s="307"/>
      <c r="BS1167" s="51" t="str">
        <f t="shared" si="1304"/>
        <v/>
      </c>
      <c r="BT1167" s="51" t="str">
        <f t="shared" si="1305"/>
        <v/>
      </c>
      <c r="BU1167" s="51" t="str">
        <f t="shared" si="1306"/>
        <v/>
      </c>
      <c r="BV1167" s="51" t="str">
        <f t="shared" si="1307"/>
        <v/>
      </c>
      <c r="BW1167" s="51" t="str">
        <f t="shared" si="1308"/>
        <v/>
      </c>
      <c r="BX1167" s="51" t="str">
        <f t="shared" si="1309"/>
        <v/>
      </c>
      <c r="BY1167" s="51" t="str">
        <f t="shared" si="1310"/>
        <v/>
      </c>
      <c r="BZ1167" s="51" t="str">
        <f t="shared" si="1311"/>
        <v/>
      </c>
      <c r="CA1167" s="51" t="str">
        <f t="shared" si="1312"/>
        <v/>
      </c>
      <c r="CB1167" s="51" t="str">
        <f t="shared" si="1313"/>
        <v/>
      </c>
      <c r="CC1167" s="51" t="str">
        <f t="shared" si="1297"/>
        <v/>
      </c>
      <c r="CD1167" s="51" t="str">
        <f t="shared" si="1298"/>
        <v/>
      </c>
      <c r="CE1167" s="51" t="str">
        <f t="shared" si="1314"/>
        <v/>
      </c>
      <c r="CF1167" s="51"/>
      <c r="CH1167" s="53" t="str">
        <f t="shared" si="1315"/>
        <v/>
      </c>
      <c r="CI1167" s="53" t="str">
        <f t="shared" si="1316"/>
        <v/>
      </c>
      <c r="CJ1167" s="54" t="str">
        <f t="shared" si="1317"/>
        <v/>
      </c>
      <c r="CK1167" s="53" t="str">
        <f t="shared" si="1318"/>
        <v/>
      </c>
      <c r="CL1167" s="53" t="str">
        <f t="shared" si="1319"/>
        <v/>
      </c>
      <c r="CM1167" s="53" t="str">
        <f t="shared" si="1320"/>
        <v/>
      </c>
      <c r="CN1167" s="53" t="str">
        <f t="shared" si="1321"/>
        <v/>
      </c>
      <c r="CO1167" s="53" t="str">
        <f t="shared" si="1322"/>
        <v/>
      </c>
      <c r="CP1167" s="53" t="str">
        <f t="shared" si="1323"/>
        <v/>
      </c>
      <c r="CQ1167" s="53" t="str">
        <f t="shared" si="1324"/>
        <v/>
      </c>
      <c r="CR1167" s="53" t="str">
        <f t="shared" si="1325"/>
        <v/>
      </c>
      <c r="CS1167" s="53" t="str">
        <f t="shared" si="1326"/>
        <v/>
      </c>
      <c r="CT1167" s="53" t="str">
        <f t="shared" si="1327"/>
        <v/>
      </c>
      <c r="CU1167" s="53" t="str">
        <f t="shared" ref="CU1167:CU1182" si="1336">IF(BF1167="-","Renang= tdk melaks"&amp;",                   ", IF(RIGHT(BF1167,1)="M","Renang="&amp;""&amp;BF1167&amp;",                     ",""))</f>
        <v/>
      </c>
    </row>
    <row r="1168" spans="1:99" hidden="1" x14ac:dyDescent="0.3">
      <c r="A1168" s="40">
        <v>1230</v>
      </c>
      <c r="B1168" s="141"/>
      <c r="C1168" s="142"/>
      <c r="D1168" s="144"/>
      <c r="E1168" s="144"/>
      <c r="F1168" s="312"/>
      <c r="G1168" s="144" t="s">
        <v>141</v>
      </c>
      <c r="H1168" s="314"/>
      <c r="I1168" s="314"/>
      <c r="J1168" s="315" t="str">
        <f t="shared" si="1271"/>
        <v/>
      </c>
      <c r="K1168" s="316" t="str">
        <f t="shared" si="1272"/>
        <v/>
      </c>
      <c r="L1168" s="317" t="str">
        <f t="shared" si="1273"/>
        <v/>
      </c>
      <c r="M1168" s="316" t="str">
        <f t="shared" si="1274"/>
        <v/>
      </c>
      <c r="N1168" s="317" t="str">
        <f t="shared" si="1275"/>
        <v/>
      </c>
      <c r="O1168" s="316" t="str">
        <f t="shared" si="1276"/>
        <v/>
      </c>
      <c r="P1168" s="317" t="str">
        <f t="shared" si="1277"/>
        <v/>
      </c>
      <c r="Q1168" s="318" t="str">
        <f t="shared" si="1278"/>
        <v/>
      </c>
      <c r="R1168" s="319" t="str">
        <f t="shared" si="1279"/>
        <v/>
      </c>
      <c r="S1168" s="318" t="str">
        <f t="shared" si="1280"/>
        <v/>
      </c>
      <c r="T1168" s="317" t="str">
        <f t="shared" si="1281"/>
        <v/>
      </c>
      <c r="U1168" s="318" t="str">
        <f t="shared" si="1282"/>
        <v/>
      </c>
      <c r="V1168" s="319" t="str">
        <f t="shared" si="1283"/>
        <v/>
      </c>
      <c r="W1168" s="318" t="str">
        <f t="shared" si="1284"/>
        <v/>
      </c>
      <c r="X1168" s="319" t="str">
        <f t="shared" si="1285"/>
        <v/>
      </c>
      <c r="Y1168" s="318" t="str">
        <f t="shared" si="1286"/>
        <v/>
      </c>
      <c r="Z1168" s="319" t="str">
        <f t="shared" si="1287"/>
        <v/>
      </c>
      <c r="AA1168" s="317" t="str">
        <f t="shared" si="1288"/>
        <v/>
      </c>
      <c r="AB1168" s="97" t="str">
        <f t="shared" si="1289"/>
        <v/>
      </c>
      <c r="AC1168" s="143" t="str">
        <f t="shared" si="1290"/>
        <v/>
      </c>
      <c r="AD1168" s="143" t="str">
        <f t="shared" si="1329"/>
        <v/>
      </c>
      <c r="AE1168" s="360"/>
      <c r="AF1168" s="360"/>
      <c r="AG1168" s="364"/>
      <c r="AH1168" s="363" t="str">
        <f t="shared" si="1330"/>
        <v/>
      </c>
      <c r="AI1168" s="360"/>
      <c r="AJ1168" s="360"/>
      <c r="AK1168" s="364"/>
      <c r="AL1168" s="365" t="str">
        <f t="shared" si="1331"/>
        <v/>
      </c>
      <c r="AM1168" s="363" t="str">
        <f t="shared" si="1332"/>
        <v/>
      </c>
      <c r="AN1168" s="366" t="str">
        <f t="shared" si="1333"/>
        <v/>
      </c>
      <c r="AO1168" s="360"/>
      <c r="AP1168" s="360"/>
      <c r="AQ1168" s="360" t="str">
        <f t="shared" si="1334"/>
        <v/>
      </c>
      <c r="AR1168" s="348" t="str">
        <f t="shared" si="1291"/>
        <v/>
      </c>
      <c r="AS1168" s="360"/>
      <c r="AT1168" s="348" t="str">
        <f t="shared" si="1292"/>
        <v/>
      </c>
      <c r="AU1168" s="360"/>
      <c r="AV1168" s="348" t="str">
        <f t="shared" si="1293"/>
        <v/>
      </c>
      <c r="AW1168" s="360"/>
      <c r="AX1168" s="348" t="str">
        <f t="shared" si="1294"/>
        <v/>
      </c>
      <c r="AY1168" s="360"/>
      <c r="AZ1168" s="348" t="str">
        <f t="shared" si="1295"/>
        <v/>
      </c>
      <c r="BA1168" s="367"/>
      <c r="BB1168" s="348" t="str">
        <f t="shared" si="1296"/>
        <v/>
      </c>
      <c r="BC1168" s="350" t="str">
        <f t="shared" si="1299"/>
        <v/>
      </c>
      <c r="BD1168" s="350" t="str">
        <f t="shared" si="1300"/>
        <v/>
      </c>
      <c r="BE1168" s="360"/>
      <c r="BF1168" s="361"/>
      <c r="BG1168" s="362" t="str">
        <f t="shared" si="1335"/>
        <v/>
      </c>
      <c r="BH1168" s="354" t="str">
        <f t="shared" si="1301"/>
        <v/>
      </c>
      <c r="BI1168" s="350" t="str">
        <f t="shared" si="1302"/>
        <v/>
      </c>
      <c r="BJ1168" s="113" t="str">
        <f t="shared" si="1303"/>
        <v/>
      </c>
      <c r="BK1168" s="347" t="str">
        <f t="shared" si="1328"/>
        <v/>
      </c>
      <c r="BR1168" s="307"/>
      <c r="BS1168" s="51" t="str">
        <f t="shared" si="1304"/>
        <v/>
      </c>
      <c r="BT1168" s="51" t="str">
        <f t="shared" si="1305"/>
        <v/>
      </c>
      <c r="BU1168" s="51" t="str">
        <f t="shared" si="1306"/>
        <v/>
      </c>
      <c r="BV1168" s="51" t="str">
        <f t="shared" si="1307"/>
        <v/>
      </c>
      <c r="BW1168" s="51" t="str">
        <f t="shared" si="1308"/>
        <v/>
      </c>
      <c r="BX1168" s="51" t="str">
        <f t="shared" si="1309"/>
        <v/>
      </c>
      <c r="BY1168" s="51" t="str">
        <f t="shared" si="1310"/>
        <v/>
      </c>
      <c r="BZ1168" s="51" t="str">
        <f t="shared" si="1311"/>
        <v/>
      </c>
      <c r="CA1168" s="51" t="str">
        <f t="shared" si="1312"/>
        <v/>
      </c>
      <c r="CB1168" s="51" t="str">
        <f t="shared" si="1313"/>
        <v/>
      </c>
      <c r="CC1168" s="51" t="str">
        <f t="shared" si="1297"/>
        <v/>
      </c>
      <c r="CD1168" s="51" t="str">
        <f t="shared" si="1298"/>
        <v/>
      </c>
      <c r="CE1168" s="51" t="str">
        <f t="shared" si="1314"/>
        <v/>
      </c>
      <c r="CF1168" s="51"/>
      <c r="CH1168" s="53" t="str">
        <f t="shared" si="1315"/>
        <v/>
      </c>
      <c r="CI1168" s="53" t="str">
        <f t="shared" si="1316"/>
        <v/>
      </c>
      <c r="CJ1168" s="54" t="str">
        <f t="shared" si="1317"/>
        <v/>
      </c>
      <c r="CK1168" s="53" t="str">
        <f t="shared" si="1318"/>
        <v/>
      </c>
      <c r="CL1168" s="53" t="str">
        <f t="shared" si="1319"/>
        <v/>
      </c>
      <c r="CM1168" s="53" t="str">
        <f t="shared" si="1320"/>
        <v/>
      </c>
      <c r="CN1168" s="53" t="str">
        <f t="shared" si="1321"/>
        <v/>
      </c>
      <c r="CO1168" s="53" t="str">
        <f t="shared" si="1322"/>
        <v/>
      </c>
      <c r="CP1168" s="53" t="str">
        <f t="shared" si="1323"/>
        <v/>
      </c>
      <c r="CQ1168" s="53" t="str">
        <f t="shared" si="1324"/>
        <v/>
      </c>
      <c r="CR1168" s="53" t="str">
        <f t="shared" si="1325"/>
        <v/>
      </c>
      <c r="CS1168" s="53" t="str">
        <f t="shared" si="1326"/>
        <v/>
      </c>
      <c r="CT1168" s="53" t="str">
        <f t="shared" si="1327"/>
        <v/>
      </c>
      <c r="CU1168" s="53" t="str">
        <f t="shared" si="1336"/>
        <v/>
      </c>
    </row>
    <row r="1169" spans="1:99" hidden="1" x14ac:dyDescent="0.3">
      <c r="A1169" s="40">
        <v>1231</v>
      </c>
      <c r="B1169" s="141"/>
      <c r="C1169" s="142"/>
      <c r="D1169" s="144"/>
      <c r="E1169" s="144"/>
      <c r="F1169" s="312"/>
      <c r="G1169" s="144" t="s">
        <v>141</v>
      </c>
      <c r="H1169" s="314"/>
      <c r="I1169" s="314"/>
      <c r="J1169" s="315" t="str">
        <f t="shared" si="1271"/>
        <v/>
      </c>
      <c r="K1169" s="316" t="str">
        <f t="shared" si="1272"/>
        <v/>
      </c>
      <c r="L1169" s="317" t="str">
        <f t="shared" si="1273"/>
        <v/>
      </c>
      <c r="M1169" s="316" t="str">
        <f t="shared" si="1274"/>
        <v/>
      </c>
      <c r="N1169" s="317" t="str">
        <f t="shared" si="1275"/>
        <v/>
      </c>
      <c r="O1169" s="316" t="str">
        <f t="shared" si="1276"/>
        <v/>
      </c>
      <c r="P1169" s="317" t="str">
        <f t="shared" si="1277"/>
        <v/>
      </c>
      <c r="Q1169" s="318" t="str">
        <f t="shared" si="1278"/>
        <v/>
      </c>
      <c r="R1169" s="319" t="str">
        <f t="shared" si="1279"/>
        <v/>
      </c>
      <c r="S1169" s="318" t="str">
        <f t="shared" si="1280"/>
        <v/>
      </c>
      <c r="T1169" s="317" t="str">
        <f t="shared" si="1281"/>
        <v/>
      </c>
      <c r="U1169" s="318" t="str">
        <f t="shared" si="1282"/>
        <v/>
      </c>
      <c r="V1169" s="319" t="str">
        <f t="shared" si="1283"/>
        <v/>
      </c>
      <c r="W1169" s="318" t="str">
        <f t="shared" si="1284"/>
        <v/>
      </c>
      <c r="X1169" s="319" t="str">
        <f t="shared" si="1285"/>
        <v/>
      </c>
      <c r="Y1169" s="318" t="str">
        <f t="shared" si="1286"/>
        <v/>
      </c>
      <c r="Z1169" s="319" t="str">
        <f t="shared" si="1287"/>
        <v/>
      </c>
      <c r="AA1169" s="317" t="str">
        <f t="shared" si="1288"/>
        <v/>
      </c>
      <c r="AB1169" s="97" t="str">
        <f t="shared" si="1289"/>
        <v/>
      </c>
      <c r="AC1169" s="143" t="str">
        <f t="shared" si="1290"/>
        <v/>
      </c>
      <c r="AD1169" s="143" t="str">
        <f t="shared" si="1329"/>
        <v/>
      </c>
      <c r="AE1169" s="360"/>
      <c r="AF1169" s="360"/>
      <c r="AG1169" s="364"/>
      <c r="AH1169" s="363" t="str">
        <f t="shared" si="1330"/>
        <v/>
      </c>
      <c r="AI1169" s="360"/>
      <c r="AJ1169" s="360"/>
      <c r="AK1169" s="364"/>
      <c r="AL1169" s="365" t="str">
        <f t="shared" si="1331"/>
        <v/>
      </c>
      <c r="AM1169" s="363" t="str">
        <f t="shared" si="1332"/>
        <v/>
      </c>
      <c r="AN1169" s="366" t="str">
        <f t="shared" si="1333"/>
        <v/>
      </c>
      <c r="AO1169" s="360"/>
      <c r="AP1169" s="360"/>
      <c r="AQ1169" s="360" t="str">
        <f t="shared" si="1334"/>
        <v/>
      </c>
      <c r="AR1169" s="348" t="str">
        <f t="shared" si="1291"/>
        <v/>
      </c>
      <c r="AS1169" s="360"/>
      <c r="AT1169" s="348" t="str">
        <f t="shared" si="1292"/>
        <v/>
      </c>
      <c r="AU1169" s="360"/>
      <c r="AV1169" s="348" t="str">
        <f t="shared" si="1293"/>
        <v/>
      </c>
      <c r="AW1169" s="360"/>
      <c r="AX1169" s="348" t="str">
        <f t="shared" si="1294"/>
        <v/>
      </c>
      <c r="AY1169" s="360"/>
      <c r="AZ1169" s="348" t="str">
        <f t="shared" si="1295"/>
        <v/>
      </c>
      <c r="BA1169" s="367"/>
      <c r="BB1169" s="348" t="str">
        <f t="shared" si="1296"/>
        <v/>
      </c>
      <c r="BC1169" s="350" t="str">
        <f t="shared" si="1299"/>
        <v/>
      </c>
      <c r="BD1169" s="350" t="str">
        <f t="shared" si="1300"/>
        <v/>
      </c>
      <c r="BE1169" s="360"/>
      <c r="BF1169" s="361"/>
      <c r="BG1169" s="362" t="str">
        <f t="shared" si="1335"/>
        <v/>
      </c>
      <c r="BH1169" s="354" t="str">
        <f t="shared" si="1301"/>
        <v/>
      </c>
      <c r="BI1169" s="350" t="str">
        <f t="shared" si="1302"/>
        <v/>
      </c>
      <c r="BJ1169" s="113" t="str">
        <f t="shared" si="1303"/>
        <v/>
      </c>
      <c r="BK1169" s="347" t="str">
        <f t="shared" si="1328"/>
        <v/>
      </c>
      <c r="BR1169" s="307"/>
      <c r="BS1169" s="51" t="str">
        <f t="shared" si="1304"/>
        <v/>
      </c>
      <c r="BT1169" s="51" t="str">
        <f t="shared" si="1305"/>
        <v/>
      </c>
      <c r="BU1169" s="51" t="str">
        <f t="shared" si="1306"/>
        <v/>
      </c>
      <c r="BV1169" s="51" t="str">
        <f t="shared" si="1307"/>
        <v/>
      </c>
      <c r="BW1169" s="51" t="str">
        <f t="shared" si="1308"/>
        <v/>
      </c>
      <c r="BX1169" s="51" t="str">
        <f t="shared" si="1309"/>
        <v/>
      </c>
      <c r="BY1169" s="51" t="str">
        <f t="shared" si="1310"/>
        <v/>
      </c>
      <c r="BZ1169" s="51" t="str">
        <f t="shared" si="1311"/>
        <v/>
      </c>
      <c r="CA1169" s="51" t="str">
        <f t="shared" si="1312"/>
        <v/>
      </c>
      <c r="CB1169" s="51" t="str">
        <f t="shared" si="1313"/>
        <v/>
      </c>
      <c r="CC1169" s="51" t="str">
        <f t="shared" si="1297"/>
        <v/>
      </c>
      <c r="CD1169" s="51" t="str">
        <f t="shared" si="1298"/>
        <v/>
      </c>
      <c r="CE1169" s="51" t="str">
        <f t="shared" si="1314"/>
        <v/>
      </c>
      <c r="CF1169" s="51"/>
      <c r="CH1169" s="53" t="str">
        <f t="shared" si="1315"/>
        <v/>
      </c>
      <c r="CI1169" s="53" t="str">
        <f t="shared" si="1316"/>
        <v/>
      </c>
      <c r="CJ1169" s="54" t="str">
        <f t="shared" si="1317"/>
        <v/>
      </c>
      <c r="CK1169" s="53" t="str">
        <f t="shared" si="1318"/>
        <v/>
      </c>
      <c r="CL1169" s="53" t="str">
        <f t="shared" si="1319"/>
        <v/>
      </c>
      <c r="CM1169" s="53" t="str">
        <f t="shared" si="1320"/>
        <v/>
      </c>
      <c r="CN1169" s="53" t="str">
        <f t="shared" si="1321"/>
        <v/>
      </c>
      <c r="CO1169" s="53" t="str">
        <f t="shared" si="1322"/>
        <v/>
      </c>
      <c r="CP1169" s="53" t="str">
        <f t="shared" si="1323"/>
        <v/>
      </c>
      <c r="CQ1169" s="53" t="str">
        <f t="shared" si="1324"/>
        <v/>
      </c>
      <c r="CR1169" s="53" t="str">
        <f t="shared" si="1325"/>
        <v/>
      </c>
      <c r="CS1169" s="53" t="str">
        <f t="shared" si="1326"/>
        <v/>
      </c>
      <c r="CT1169" s="53" t="str">
        <f t="shared" si="1327"/>
        <v/>
      </c>
      <c r="CU1169" s="53" t="str">
        <f t="shared" si="1336"/>
        <v/>
      </c>
    </row>
    <row r="1170" spans="1:99" hidden="1" x14ac:dyDescent="0.3">
      <c r="A1170" s="40">
        <v>1232</v>
      </c>
      <c r="B1170" s="141"/>
      <c r="C1170" s="142"/>
      <c r="D1170" s="144"/>
      <c r="E1170" s="144"/>
      <c r="F1170" s="312"/>
      <c r="G1170" s="144" t="s">
        <v>141</v>
      </c>
      <c r="H1170" s="314"/>
      <c r="I1170" s="314"/>
      <c r="J1170" s="315" t="str">
        <f t="shared" si="1271"/>
        <v/>
      </c>
      <c r="K1170" s="316" t="str">
        <f t="shared" si="1272"/>
        <v/>
      </c>
      <c r="L1170" s="317" t="str">
        <f t="shared" si="1273"/>
        <v/>
      </c>
      <c r="M1170" s="316" t="str">
        <f t="shared" si="1274"/>
        <v/>
      </c>
      <c r="N1170" s="317" t="str">
        <f t="shared" si="1275"/>
        <v/>
      </c>
      <c r="O1170" s="316" t="str">
        <f t="shared" si="1276"/>
        <v/>
      </c>
      <c r="P1170" s="317" t="str">
        <f t="shared" si="1277"/>
        <v/>
      </c>
      <c r="Q1170" s="318" t="str">
        <f t="shared" si="1278"/>
        <v/>
      </c>
      <c r="R1170" s="319" t="str">
        <f t="shared" si="1279"/>
        <v/>
      </c>
      <c r="S1170" s="318" t="str">
        <f t="shared" si="1280"/>
        <v/>
      </c>
      <c r="T1170" s="317" t="str">
        <f t="shared" si="1281"/>
        <v/>
      </c>
      <c r="U1170" s="318" t="str">
        <f t="shared" si="1282"/>
        <v/>
      </c>
      <c r="V1170" s="319" t="str">
        <f t="shared" si="1283"/>
        <v/>
      </c>
      <c r="W1170" s="318" t="str">
        <f t="shared" si="1284"/>
        <v/>
      </c>
      <c r="X1170" s="319" t="str">
        <f t="shared" si="1285"/>
        <v/>
      </c>
      <c r="Y1170" s="318" t="str">
        <f t="shared" si="1286"/>
        <v/>
      </c>
      <c r="Z1170" s="319" t="str">
        <f t="shared" si="1287"/>
        <v/>
      </c>
      <c r="AA1170" s="317" t="str">
        <f t="shared" si="1288"/>
        <v/>
      </c>
      <c r="AB1170" s="97" t="str">
        <f t="shared" si="1289"/>
        <v/>
      </c>
      <c r="AC1170" s="143" t="str">
        <f t="shared" si="1290"/>
        <v/>
      </c>
      <c r="AD1170" s="143" t="str">
        <f t="shared" si="1329"/>
        <v/>
      </c>
      <c r="AE1170" s="360"/>
      <c r="AF1170" s="360"/>
      <c r="AG1170" s="364"/>
      <c r="AH1170" s="363" t="str">
        <f t="shared" si="1330"/>
        <v/>
      </c>
      <c r="AI1170" s="360"/>
      <c r="AJ1170" s="360"/>
      <c r="AK1170" s="364"/>
      <c r="AL1170" s="365" t="str">
        <f t="shared" si="1331"/>
        <v/>
      </c>
      <c r="AM1170" s="363" t="str">
        <f t="shared" si="1332"/>
        <v/>
      </c>
      <c r="AN1170" s="366" t="str">
        <f t="shared" si="1333"/>
        <v/>
      </c>
      <c r="AO1170" s="360"/>
      <c r="AP1170" s="360"/>
      <c r="AQ1170" s="360" t="str">
        <f t="shared" si="1334"/>
        <v/>
      </c>
      <c r="AR1170" s="348" t="str">
        <f t="shared" si="1291"/>
        <v/>
      </c>
      <c r="AS1170" s="360"/>
      <c r="AT1170" s="348" t="str">
        <f t="shared" si="1292"/>
        <v/>
      </c>
      <c r="AU1170" s="360"/>
      <c r="AV1170" s="348" t="str">
        <f t="shared" si="1293"/>
        <v/>
      </c>
      <c r="AW1170" s="360"/>
      <c r="AX1170" s="348" t="str">
        <f t="shared" si="1294"/>
        <v/>
      </c>
      <c r="AY1170" s="360"/>
      <c r="AZ1170" s="348" t="str">
        <f t="shared" si="1295"/>
        <v/>
      </c>
      <c r="BA1170" s="367"/>
      <c r="BB1170" s="348" t="str">
        <f t="shared" si="1296"/>
        <v/>
      </c>
      <c r="BC1170" s="350" t="str">
        <f t="shared" si="1299"/>
        <v/>
      </c>
      <c r="BD1170" s="350" t="str">
        <f t="shared" si="1300"/>
        <v/>
      </c>
      <c r="BE1170" s="360"/>
      <c r="BF1170" s="361"/>
      <c r="BG1170" s="362" t="str">
        <f t="shared" si="1335"/>
        <v/>
      </c>
      <c r="BH1170" s="354" t="str">
        <f t="shared" si="1301"/>
        <v/>
      </c>
      <c r="BI1170" s="350" t="str">
        <f t="shared" si="1302"/>
        <v/>
      </c>
      <c r="BJ1170" s="113" t="str">
        <f t="shared" si="1303"/>
        <v/>
      </c>
      <c r="BK1170" s="347" t="str">
        <f t="shared" si="1328"/>
        <v/>
      </c>
      <c r="BR1170" s="307"/>
      <c r="BS1170" s="51" t="str">
        <f t="shared" si="1304"/>
        <v/>
      </c>
      <c r="BT1170" s="51" t="str">
        <f t="shared" si="1305"/>
        <v/>
      </c>
      <c r="BU1170" s="51" t="str">
        <f t="shared" si="1306"/>
        <v/>
      </c>
      <c r="BV1170" s="51" t="str">
        <f t="shared" si="1307"/>
        <v/>
      </c>
      <c r="BW1170" s="51" t="str">
        <f t="shared" si="1308"/>
        <v/>
      </c>
      <c r="BX1170" s="51" t="str">
        <f t="shared" si="1309"/>
        <v/>
      </c>
      <c r="BY1170" s="51" t="str">
        <f t="shared" si="1310"/>
        <v/>
      </c>
      <c r="BZ1170" s="51" t="str">
        <f t="shared" si="1311"/>
        <v/>
      </c>
      <c r="CA1170" s="51" t="str">
        <f t="shared" si="1312"/>
        <v/>
      </c>
      <c r="CB1170" s="51" t="str">
        <f t="shared" si="1313"/>
        <v/>
      </c>
      <c r="CC1170" s="51" t="str">
        <f t="shared" si="1297"/>
        <v/>
      </c>
      <c r="CD1170" s="51" t="str">
        <f t="shared" si="1298"/>
        <v/>
      </c>
      <c r="CE1170" s="51" t="str">
        <f t="shared" si="1314"/>
        <v/>
      </c>
      <c r="CF1170" s="51"/>
      <c r="CH1170" s="53" t="str">
        <f t="shared" si="1315"/>
        <v/>
      </c>
      <c r="CI1170" s="53" t="str">
        <f t="shared" si="1316"/>
        <v/>
      </c>
      <c r="CJ1170" s="54" t="str">
        <f t="shared" si="1317"/>
        <v/>
      </c>
      <c r="CK1170" s="53" t="str">
        <f t="shared" si="1318"/>
        <v/>
      </c>
      <c r="CL1170" s="53" t="str">
        <f t="shared" si="1319"/>
        <v/>
      </c>
      <c r="CM1170" s="53" t="str">
        <f t="shared" si="1320"/>
        <v/>
      </c>
      <c r="CN1170" s="53" t="str">
        <f t="shared" si="1321"/>
        <v/>
      </c>
      <c r="CO1170" s="53" t="str">
        <f t="shared" si="1322"/>
        <v/>
      </c>
      <c r="CP1170" s="53" t="str">
        <f t="shared" si="1323"/>
        <v/>
      </c>
      <c r="CQ1170" s="53" t="str">
        <f t="shared" si="1324"/>
        <v/>
      </c>
      <c r="CR1170" s="53" t="str">
        <f t="shared" si="1325"/>
        <v/>
      </c>
      <c r="CS1170" s="53" t="str">
        <f t="shared" si="1326"/>
        <v/>
      </c>
      <c r="CT1170" s="53" t="str">
        <f t="shared" si="1327"/>
        <v/>
      </c>
      <c r="CU1170" s="53" t="str">
        <f t="shared" si="1336"/>
        <v/>
      </c>
    </row>
    <row r="1171" spans="1:99" hidden="1" x14ac:dyDescent="0.3">
      <c r="A1171" s="40">
        <v>1233</v>
      </c>
      <c r="B1171" s="141"/>
      <c r="C1171" s="142"/>
      <c r="D1171" s="144"/>
      <c r="E1171" s="144"/>
      <c r="F1171" s="312"/>
      <c r="G1171" s="144" t="s">
        <v>141</v>
      </c>
      <c r="H1171" s="314"/>
      <c r="I1171" s="314"/>
      <c r="J1171" s="315" t="str">
        <f t="shared" si="1271"/>
        <v/>
      </c>
      <c r="K1171" s="316" t="str">
        <f t="shared" si="1272"/>
        <v/>
      </c>
      <c r="L1171" s="317" t="str">
        <f t="shared" si="1273"/>
        <v/>
      </c>
      <c r="M1171" s="316" t="str">
        <f t="shared" si="1274"/>
        <v/>
      </c>
      <c r="N1171" s="317" t="str">
        <f t="shared" si="1275"/>
        <v/>
      </c>
      <c r="O1171" s="316" t="str">
        <f t="shared" si="1276"/>
        <v/>
      </c>
      <c r="P1171" s="317" t="str">
        <f t="shared" si="1277"/>
        <v/>
      </c>
      <c r="Q1171" s="318" t="str">
        <f t="shared" si="1278"/>
        <v/>
      </c>
      <c r="R1171" s="319" t="str">
        <f t="shared" si="1279"/>
        <v/>
      </c>
      <c r="S1171" s="318" t="str">
        <f t="shared" si="1280"/>
        <v/>
      </c>
      <c r="T1171" s="317" t="str">
        <f t="shared" si="1281"/>
        <v/>
      </c>
      <c r="U1171" s="318" t="str">
        <f t="shared" si="1282"/>
        <v/>
      </c>
      <c r="V1171" s="319" t="str">
        <f t="shared" si="1283"/>
        <v/>
      </c>
      <c r="W1171" s="318" t="str">
        <f t="shared" si="1284"/>
        <v/>
      </c>
      <c r="X1171" s="319" t="str">
        <f t="shared" si="1285"/>
        <v/>
      </c>
      <c r="Y1171" s="318" t="str">
        <f t="shared" si="1286"/>
        <v/>
      </c>
      <c r="Z1171" s="319" t="str">
        <f t="shared" si="1287"/>
        <v/>
      </c>
      <c r="AA1171" s="317" t="str">
        <f t="shared" si="1288"/>
        <v/>
      </c>
      <c r="AB1171" s="97" t="str">
        <f t="shared" si="1289"/>
        <v/>
      </c>
      <c r="AC1171" s="143" t="str">
        <f t="shared" si="1290"/>
        <v/>
      </c>
      <c r="AD1171" s="143" t="str">
        <f t="shared" si="1329"/>
        <v/>
      </c>
      <c r="AE1171" s="360"/>
      <c r="AF1171" s="360"/>
      <c r="AG1171" s="364"/>
      <c r="AH1171" s="363" t="str">
        <f t="shared" si="1330"/>
        <v/>
      </c>
      <c r="AI1171" s="360"/>
      <c r="AJ1171" s="360"/>
      <c r="AK1171" s="364"/>
      <c r="AL1171" s="365" t="str">
        <f t="shared" si="1331"/>
        <v/>
      </c>
      <c r="AM1171" s="363" t="str">
        <f t="shared" si="1332"/>
        <v/>
      </c>
      <c r="AN1171" s="366" t="str">
        <f t="shared" si="1333"/>
        <v/>
      </c>
      <c r="AO1171" s="360"/>
      <c r="AP1171" s="360"/>
      <c r="AQ1171" s="360" t="str">
        <f t="shared" si="1334"/>
        <v/>
      </c>
      <c r="AR1171" s="348" t="str">
        <f t="shared" si="1291"/>
        <v/>
      </c>
      <c r="AS1171" s="360"/>
      <c r="AT1171" s="348" t="str">
        <f t="shared" si="1292"/>
        <v/>
      </c>
      <c r="AU1171" s="360"/>
      <c r="AV1171" s="348" t="str">
        <f t="shared" si="1293"/>
        <v/>
      </c>
      <c r="AW1171" s="360"/>
      <c r="AX1171" s="348" t="str">
        <f t="shared" si="1294"/>
        <v/>
      </c>
      <c r="AY1171" s="360"/>
      <c r="AZ1171" s="348" t="str">
        <f t="shared" si="1295"/>
        <v/>
      </c>
      <c r="BA1171" s="367"/>
      <c r="BB1171" s="348" t="str">
        <f t="shared" si="1296"/>
        <v/>
      </c>
      <c r="BC1171" s="350" t="str">
        <f t="shared" si="1299"/>
        <v/>
      </c>
      <c r="BD1171" s="350" t="str">
        <f t="shared" si="1300"/>
        <v/>
      </c>
      <c r="BE1171" s="360"/>
      <c r="BF1171" s="361"/>
      <c r="BG1171" s="362" t="str">
        <f t="shared" si="1335"/>
        <v/>
      </c>
      <c r="BH1171" s="354" t="str">
        <f t="shared" si="1301"/>
        <v/>
      </c>
      <c r="BI1171" s="350" t="str">
        <f t="shared" si="1302"/>
        <v/>
      </c>
      <c r="BJ1171" s="113" t="str">
        <f t="shared" si="1303"/>
        <v/>
      </c>
      <c r="BK1171" s="347" t="str">
        <f t="shared" si="1328"/>
        <v/>
      </c>
      <c r="BR1171" s="307"/>
      <c r="BS1171" s="51" t="str">
        <f t="shared" si="1304"/>
        <v/>
      </c>
      <c r="BT1171" s="51" t="str">
        <f t="shared" si="1305"/>
        <v/>
      </c>
      <c r="BU1171" s="51" t="str">
        <f t="shared" si="1306"/>
        <v/>
      </c>
      <c r="BV1171" s="51" t="str">
        <f t="shared" si="1307"/>
        <v/>
      </c>
      <c r="BW1171" s="51" t="str">
        <f t="shared" si="1308"/>
        <v/>
      </c>
      <c r="BX1171" s="51" t="str">
        <f t="shared" si="1309"/>
        <v/>
      </c>
      <c r="BY1171" s="51" t="str">
        <f t="shared" si="1310"/>
        <v/>
      </c>
      <c r="BZ1171" s="51" t="str">
        <f t="shared" si="1311"/>
        <v/>
      </c>
      <c r="CA1171" s="51" t="str">
        <f t="shared" si="1312"/>
        <v/>
      </c>
      <c r="CB1171" s="51" t="str">
        <f t="shared" si="1313"/>
        <v/>
      </c>
      <c r="CC1171" s="51" t="str">
        <f t="shared" si="1297"/>
        <v/>
      </c>
      <c r="CD1171" s="51" t="str">
        <f t="shared" si="1298"/>
        <v/>
      </c>
      <c r="CE1171" s="51" t="str">
        <f t="shared" si="1314"/>
        <v/>
      </c>
      <c r="CF1171" s="51"/>
      <c r="CH1171" s="53" t="str">
        <f t="shared" si="1315"/>
        <v/>
      </c>
      <c r="CI1171" s="53" t="str">
        <f t="shared" si="1316"/>
        <v/>
      </c>
      <c r="CJ1171" s="54" t="str">
        <f t="shared" si="1317"/>
        <v/>
      </c>
      <c r="CK1171" s="53" t="str">
        <f t="shared" si="1318"/>
        <v/>
      </c>
      <c r="CL1171" s="53" t="str">
        <f t="shared" si="1319"/>
        <v/>
      </c>
      <c r="CM1171" s="53" t="str">
        <f t="shared" si="1320"/>
        <v/>
      </c>
      <c r="CN1171" s="53" t="str">
        <f t="shared" si="1321"/>
        <v/>
      </c>
      <c r="CO1171" s="53" t="str">
        <f t="shared" si="1322"/>
        <v/>
      </c>
      <c r="CP1171" s="53" t="str">
        <f t="shared" si="1323"/>
        <v/>
      </c>
      <c r="CQ1171" s="53" t="str">
        <f t="shared" si="1324"/>
        <v/>
      </c>
      <c r="CR1171" s="53" t="str">
        <f t="shared" si="1325"/>
        <v/>
      </c>
      <c r="CS1171" s="53" t="str">
        <f t="shared" si="1326"/>
        <v/>
      </c>
      <c r="CT1171" s="53" t="str">
        <f t="shared" si="1327"/>
        <v/>
      </c>
      <c r="CU1171" s="53" t="str">
        <f t="shared" si="1336"/>
        <v/>
      </c>
    </row>
    <row r="1172" spans="1:99" hidden="1" x14ac:dyDescent="0.3">
      <c r="A1172" s="40">
        <v>1234</v>
      </c>
      <c r="B1172" s="141"/>
      <c r="C1172" s="142"/>
      <c r="D1172" s="144"/>
      <c r="E1172" s="144"/>
      <c r="F1172" s="312"/>
      <c r="G1172" s="144" t="s">
        <v>141</v>
      </c>
      <c r="H1172" s="314"/>
      <c r="I1172" s="314"/>
      <c r="J1172" s="315" t="str">
        <f t="shared" si="1271"/>
        <v/>
      </c>
      <c r="K1172" s="316" t="str">
        <f t="shared" si="1272"/>
        <v/>
      </c>
      <c r="L1172" s="317" t="str">
        <f t="shared" si="1273"/>
        <v/>
      </c>
      <c r="M1172" s="316" t="str">
        <f t="shared" si="1274"/>
        <v/>
      </c>
      <c r="N1172" s="317" t="str">
        <f t="shared" si="1275"/>
        <v/>
      </c>
      <c r="O1172" s="316" t="str">
        <f t="shared" si="1276"/>
        <v/>
      </c>
      <c r="P1172" s="317" t="str">
        <f t="shared" si="1277"/>
        <v/>
      </c>
      <c r="Q1172" s="318" t="str">
        <f t="shared" si="1278"/>
        <v/>
      </c>
      <c r="R1172" s="319" t="str">
        <f t="shared" si="1279"/>
        <v/>
      </c>
      <c r="S1172" s="318" t="str">
        <f t="shared" si="1280"/>
        <v/>
      </c>
      <c r="T1172" s="317" t="str">
        <f t="shared" si="1281"/>
        <v/>
      </c>
      <c r="U1172" s="318" t="str">
        <f t="shared" si="1282"/>
        <v/>
      </c>
      <c r="V1172" s="319" t="str">
        <f t="shared" si="1283"/>
        <v/>
      </c>
      <c r="W1172" s="318" t="str">
        <f t="shared" si="1284"/>
        <v/>
      </c>
      <c r="X1172" s="319" t="str">
        <f t="shared" si="1285"/>
        <v/>
      </c>
      <c r="Y1172" s="318" t="str">
        <f t="shared" si="1286"/>
        <v/>
      </c>
      <c r="Z1172" s="319" t="str">
        <f t="shared" si="1287"/>
        <v/>
      </c>
      <c r="AA1172" s="317" t="str">
        <f t="shared" si="1288"/>
        <v/>
      </c>
      <c r="AB1172" s="97" t="str">
        <f t="shared" si="1289"/>
        <v/>
      </c>
      <c r="AC1172" s="143" t="str">
        <f t="shared" si="1290"/>
        <v/>
      </c>
      <c r="AD1172" s="143" t="str">
        <f t="shared" si="1329"/>
        <v/>
      </c>
      <c r="AE1172" s="360"/>
      <c r="AF1172" s="360"/>
      <c r="AG1172" s="364"/>
      <c r="AH1172" s="363" t="str">
        <f t="shared" si="1330"/>
        <v/>
      </c>
      <c r="AI1172" s="360"/>
      <c r="AJ1172" s="360"/>
      <c r="AK1172" s="364"/>
      <c r="AL1172" s="365" t="str">
        <f t="shared" si="1331"/>
        <v/>
      </c>
      <c r="AM1172" s="363" t="str">
        <f t="shared" si="1332"/>
        <v/>
      </c>
      <c r="AN1172" s="366" t="str">
        <f t="shared" si="1333"/>
        <v/>
      </c>
      <c r="AO1172" s="360"/>
      <c r="AP1172" s="360"/>
      <c r="AQ1172" s="360" t="str">
        <f t="shared" si="1334"/>
        <v/>
      </c>
      <c r="AR1172" s="348" t="str">
        <f t="shared" si="1291"/>
        <v/>
      </c>
      <c r="AS1172" s="360"/>
      <c r="AT1172" s="348" t="str">
        <f t="shared" si="1292"/>
        <v/>
      </c>
      <c r="AU1172" s="360"/>
      <c r="AV1172" s="348" t="str">
        <f t="shared" si="1293"/>
        <v/>
      </c>
      <c r="AW1172" s="360"/>
      <c r="AX1172" s="348" t="str">
        <f t="shared" si="1294"/>
        <v/>
      </c>
      <c r="AY1172" s="360"/>
      <c r="AZ1172" s="348" t="str">
        <f t="shared" si="1295"/>
        <v/>
      </c>
      <c r="BA1172" s="367"/>
      <c r="BB1172" s="348" t="str">
        <f t="shared" si="1296"/>
        <v/>
      </c>
      <c r="BC1172" s="350" t="str">
        <f t="shared" si="1299"/>
        <v/>
      </c>
      <c r="BD1172" s="350" t="str">
        <f t="shared" si="1300"/>
        <v/>
      </c>
      <c r="BE1172" s="360"/>
      <c r="BF1172" s="361"/>
      <c r="BG1172" s="362" t="str">
        <f t="shared" si="1335"/>
        <v/>
      </c>
      <c r="BH1172" s="354" t="str">
        <f t="shared" si="1301"/>
        <v/>
      </c>
      <c r="BI1172" s="350" t="str">
        <f t="shared" si="1302"/>
        <v/>
      </c>
      <c r="BJ1172" s="113" t="str">
        <f t="shared" si="1303"/>
        <v/>
      </c>
      <c r="BK1172" s="347" t="str">
        <f t="shared" si="1328"/>
        <v/>
      </c>
      <c r="BR1172" s="307"/>
      <c r="BS1172" s="51" t="str">
        <f t="shared" si="1304"/>
        <v/>
      </c>
      <c r="BT1172" s="51" t="str">
        <f t="shared" si="1305"/>
        <v/>
      </c>
      <c r="BU1172" s="51" t="str">
        <f t="shared" si="1306"/>
        <v/>
      </c>
      <c r="BV1172" s="51" t="str">
        <f t="shared" si="1307"/>
        <v/>
      </c>
      <c r="BW1172" s="51" t="str">
        <f t="shared" si="1308"/>
        <v/>
      </c>
      <c r="BX1172" s="51" t="str">
        <f t="shared" si="1309"/>
        <v/>
      </c>
      <c r="BY1172" s="51" t="str">
        <f t="shared" si="1310"/>
        <v/>
      </c>
      <c r="BZ1172" s="51" t="str">
        <f t="shared" si="1311"/>
        <v/>
      </c>
      <c r="CA1172" s="51" t="str">
        <f t="shared" si="1312"/>
        <v/>
      </c>
      <c r="CB1172" s="51" t="str">
        <f t="shared" si="1313"/>
        <v/>
      </c>
      <c r="CC1172" s="51" t="str">
        <f t="shared" si="1297"/>
        <v/>
      </c>
      <c r="CD1172" s="51" t="str">
        <f t="shared" si="1298"/>
        <v/>
      </c>
      <c r="CE1172" s="51" t="str">
        <f t="shared" si="1314"/>
        <v/>
      </c>
      <c r="CF1172" s="51"/>
      <c r="CH1172" s="53" t="str">
        <f t="shared" si="1315"/>
        <v/>
      </c>
      <c r="CI1172" s="53" t="str">
        <f t="shared" si="1316"/>
        <v/>
      </c>
      <c r="CJ1172" s="54" t="str">
        <f t="shared" si="1317"/>
        <v/>
      </c>
      <c r="CK1172" s="53" t="str">
        <f t="shared" si="1318"/>
        <v/>
      </c>
      <c r="CL1172" s="53" t="str">
        <f t="shared" si="1319"/>
        <v/>
      </c>
      <c r="CM1172" s="53" t="str">
        <f t="shared" si="1320"/>
        <v/>
      </c>
      <c r="CN1172" s="53" t="str">
        <f t="shared" si="1321"/>
        <v/>
      </c>
      <c r="CO1172" s="53" t="str">
        <f t="shared" si="1322"/>
        <v/>
      </c>
      <c r="CP1172" s="53" t="str">
        <f t="shared" si="1323"/>
        <v/>
      </c>
      <c r="CQ1172" s="53" t="str">
        <f t="shared" si="1324"/>
        <v/>
      </c>
      <c r="CR1172" s="53" t="str">
        <f t="shared" si="1325"/>
        <v/>
      </c>
      <c r="CS1172" s="53" t="str">
        <f t="shared" si="1326"/>
        <v/>
      </c>
      <c r="CT1172" s="53" t="str">
        <f t="shared" si="1327"/>
        <v/>
      </c>
      <c r="CU1172" s="53" t="str">
        <f t="shared" si="1336"/>
        <v/>
      </c>
    </row>
    <row r="1173" spans="1:99" hidden="1" x14ac:dyDescent="0.3">
      <c r="A1173" s="40">
        <v>1235</v>
      </c>
      <c r="B1173" s="141"/>
      <c r="C1173" s="142"/>
      <c r="D1173" s="144"/>
      <c r="E1173" s="144"/>
      <c r="F1173" s="312"/>
      <c r="G1173" s="144" t="s">
        <v>141</v>
      </c>
      <c r="H1173" s="314"/>
      <c r="I1173" s="314"/>
      <c r="J1173" s="315" t="str">
        <f t="shared" si="1271"/>
        <v/>
      </c>
      <c r="K1173" s="316" t="str">
        <f t="shared" si="1272"/>
        <v/>
      </c>
      <c r="L1173" s="317" t="str">
        <f t="shared" si="1273"/>
        <v/>
      </c>
      <c r="M1173" s="316" t="str">
        <f t="shared" si="1274"/>
        <v/>
      </c>
      <c r="N1173" s="317" t="str">
        <f t="shared" si="1275"/>
        <v/>
      </c>
      <c r="O1173" s="316" t="str">
        <f t="shared" si="1276"/>
        <v/>
      </c>
      <c r="P1173" s="317" t="str">
        <f t="shared" si="1277"/>
        <v/>
      </c>
      <c r="Q1173" s="318" t="str">
        <f t="shared" si="1278"/>
        <v/>
      </c>
      <c r="R1173" s="319" t="str">
        <f t="shared" si="1279"/>
        <v/>
      </c>
      <c r="S1173" s="318" t="str">
        <f t="shared" si="1280"/>
        <v/>
      </c>
      <c r="T1173" s="317" t="str">
        <f t="shared" si="1281"/>
        <v/>
      </c>
      <c r="U1173" s="318" t="str">
        <f t="shared" si="1282"/>
        <v/>
      </c>
      <c r="V1173" s="319" t="str">
        <f t="shared" si="1283"/>
        <v/>
      </c>
      <c r="W1173" s="318" t="str">
        <f t="shared" si="1284"/>
        <v/>
      </c>
      <c r="X1173" s="319" t="str">
        <f t="shared" si="1285"/>
        <v/>
      </c>
      <c r="Y1173" s="318" t="str">
        <f t="shared" si="1286"/>
        <v/>
      </c>
      <c r="Z1173" s="319" t="str">
        <f t="shared" si="1287"/>
        <v/>
      </c>
      <c r="AA1173" s="317" t="str">
        <f t="shared" si="1288"/>
        <v/>
      </c>
      <c r="AB1173" s="97" t="str">
        <f t="shared" si="1289"/>
        <v/>
      </c>
      <c r="AC1173" s="143" t="str">
        <f t="shared" si="1290"/>
        <v/>
      </c>
      <c r="AD1173" s="143" t="str">
        <f t="shared" si="1329"/>
        <v/>
      </c>
      <c r="AE1173" s="360"/>
      <c r="AF1173" s="360"/>
      <c r="AG1173" s="364"/>
      <c r="AH1173" s="363" t="str">
        <f t="shared" si="1330"/>
        <v/>
      </c>
      <c r="AI1173" s="360"/>
      <c r="AJ1173" s="360"/>
      <c r="AK1173" s="364"/>
      <c r="AL1173" s="365" t="str">
        <f t="shared" si="1331"/>
        <v/>
      </c>
      <c r="AM1173" s="363" t="str">
        <f t="shared" si="1332"/>
        <v/>
      </c>
      <c r="AN1173" s="366" t="str">
        <f t="shared" si="1333"/>
        <v/>
      </c>
      <c r="AO1173" s="360"/>
      <c r="AP1173" s="360"/>
      <c r="AQ1173" s="360" t="str">
        <f t="shared" si="1334"/>
        <v/>
      </c>
      <c r="AR1173" s="348" t="str">
        <f t="shared" si="1291"/>
        <v/>
      </c>
      <c r="AS1173" s="360"/>
      <c r="AT1173" s="348" t="str">
        <f t="shared" si="1292"/>
        <v/>
      </c>
      <c r="AU1173" s="360"/>
      <c r="AV1173" s="348" t="str">
        <f t="shared" si="1293"/>
        <v/>
      </c>
      <c r="AW1173" s="360"/>
      <c r="AX1173" s="348" t="str">
        <f t="shared" si="1294"/>
        <v/>
      </c>
      <c r="AY1173" s="360"/>
      <c r="AZ1173" s="348" t="str">
        <f t="shared" si="1295"/>
        <v/>
      </c>
      <c r="BA1173" s="367"/>
      <c r="BB1173" s="348" t="str">
        <f t="shared" si="1296"/>
        <v/>
      </c>
      <c r="BC1173" s="350" t="str">
        <f t="shared" si="1299"/>
        <v/>
      </c>
      <c r="BD1173" s="350" t="str">
        <f t="shared" si="1300"/>
        <v/>
      </c>
      <c r="BE1173" s="360"/>
      <c r="BF1173" s="361"/>
      <c r="BG1173" s="362" t="str">
        <f t="shared" si="1335"/>
        <v/>
      </c>
      <c r="BH1173" s="354" t="str">
        <f t="shared" si="1301"/>
        <v/>
      </c>
      <c r="BI1173" s="350" t="str">
        <f t="shared" si="1302"/>
        <v/>
      </c>
      <c r="BJ1173" s="113" t="str">
        <f t="shared" si="1303"/>
        <v/>
      </c>
      <c r="BK1173" s="347" t="str">
        <f t="shared" si="1328"/>
        <v/>
      </c>
      <c r="BR1173" s="307"/>
      <c r="BS1173" s="51" t="str">
        <f t="shared" si="1304"/>
        <v/>
      </c>
      <c r="BT1173" s="51" t="str">
        <f t="shared" si="1305"/>
        <v/>
      </c>
      <c r="BU1173" s="51" t="str">
        <f t="shared" si="1306"/>
        <v/>
      </c>
      <c r="BV1173" s="51" t="str">
        <f t="shared" si="1307"/>
        <v/>
      </c>
      <c r="BW1173" s="51" t="str">
        <f t="shared" si="1308"/>
        <v/>
      </c>
      <c r="BX1173" s="51" t="str">
        <f t="shared" si="1309"/>
        <v/>
      </c>
      <c r="BY1173" s="51" t="str">
        <f t="shared" si="1310"/>
        <v/>
      </c>
      <c r="BZ1173" s="51" t="str">
        <f t="shared" si="1311"/>
        <v/>
      </c>
      <c r="CA1173" s="51" t="str">
        <f t="shared" si="1312"/>
        <v/>
      </c>
      <c r="CB1173" s="51" t="str">
        <f t="shared" si="1313"/>
        <v/>
      </c>
      <c r="CC1173" s="51" t="str">
        <f t="shared" si="1297"/>
        <v/>
      </c>
      <c r="CD1173" s="51" t="str">
        <f t="shared" si="1298"/>
        <v/>
      </c>
      <c r="CE1173" s="51" t="str">
        <f t="shared" si="1314"/>
        <v/>
      </c>
      <c r="CF1173" s="51"/>
      <c r="CH1173" s="53" t="str">
        <f t="shared" si="1315"/>
        <v/>
      </c>
      <c r="CI1173" s="53" t="str">
        <f t="shared" si="1316"/>
        <v/>
      </c>
      <c r="CJ1173" s="54" t="str">
        <f t="shared" si="1317"/>
        <v/>
      </c>
      <c r="CK1173" s="53" t="str">
        <f t="shared" si="1318"/>
        <v/>
      </c>
      <c r="CL1173" s="53" t="str">
        <f t="shared" si="1319"/>
        <v/>
      </c>
      <c r="CM1173" s="53" t="str">
        <f t="shared" si="1320"/>
        <v/>
      </c>
      <c r="CN1173" s="53" t="str">
        <f t="shared" si="1321"/>
        <v/>
      </c>
      <c r="CO1173" s="53" t="str">
        <f t="shared" si="1322"/>
        <v/>
      </c>
      <c r="CP1173" s="53" t="str">
        <f t="shared" si="1323"/>
        <v/>
      </c>
      <c r="CQ1173" s="53" t="str">
        <f t="shared" si="1324"/>
        <v/>
      </c>
      <c r="CR1173" s="53" t="str">
        <f t="shared" si="1325"/>
        <v/>
      </c>
      <c r="CS1173" s="53" t="str">
        <f t="shared" si="1326"/>
        <v/>
      </c>
      <c r="CT1173" s="53" t="str">
        <f t="shared" si="1327"/>
        <v/>
      </c>
      <c r="CU1173" s="53" t="str">
        <f t="shared" si="1336"/>
        <v/>
      </c>
    </row>
    <row r="1174" spans="1:99" hidden="1" x14ac:dyDescent="0.3">
      <c r="A1174" s="40">
        <v>1236</v>
      </c>
      <c r="B1174" s="141"/>
      <c r="C1174" s="142"/>
      <c r="D1174" s="144"/>
      <c r="E1174" s="144"/>
      <c r="F1174" s="312"/>
      <c r="G1174" s="144" t="s">
        <v>141</v>
      </c>
      <c r="H1174" s="314"/>
      <c r="I1174" s="314"/>
      <c r="J1174" s="315" t="str">
        <f t="shared" si="1271"/>
        <v/>
      </c>
      <c r="K1174" s="316" t="str">
        <f t="shared" si="1272"/>
        <v/>
      </c>
      <c r="L1174" s="317" t="str">
        <f t="shared" si="1273"/>
        <v/>
      </c>
      <c r="M1174" s="316" t="str">
        <f t="shared" si="1274"/>
        <v/>
      </c>
      <c r="N1174" s="317" t="str">
        <f t="shared" si="1275"/>
        <v/>
      </c>
      <c r="O1174" s="316" t="str">
        <f t="shared" si="1276"/>
        <v/>
      </c>
      <c r="P1174" s="317" t="str">
        <f t="shared" si="1277"/>
        <v/>
      </c>
      <c r="Q1174" s="318" t="str">
        <f t="shared" si="1278"/>
        <v/>
      </c>
      <c r="R1174" s="319" t="str">
        <f t="shared" si="1279"/>
        <v/>
      </c>
      <c r="S1174" s="318" t="str">
        <f t="shared" si="1280"/>
        <v/>
      </c>
      <c r="T1174" s="317" t="str">
        <f t="shared" si="1281"/>
        <v/>
      </c>
      <c r="U1174" s="318" t="str">
        <f t="shared" si="1282"/>
        <v/>
      </c>
      <c r="V1174" s="319" t="str">
        <f t="shared" si="1283"/>
        <v/>
      </c>
      <c r="W1174" s="318" t="str">
        <f t="shared" si="1284"/>
        <v/>
      </c>
      <c r="X1174" s="319" t="str">
        <f t="shared" si="1285"/>
        <v/>
      </c>
      <c r="Y1174" s="318" t="str">
        <f t="shared" si="1286"/>
        <v/>
      </c>
      <c r="Z1174" s="319" t="str">
        <f t="shared" si="1287"/>
        <v/>
      </c>
      <c r="AA1174" s="317" t="str">
        <f t="shared" si="1288"/>
        <v/>
      </c>
      <c r="AB1174" s="97" t="str">
        <f t="shared" si="1289"/>
        <v/>
      </c>
      <c r="AC1174" s="143" t="str">
        <f t="shared" si="1290"/>
        <v/>
      </c>
      <c r="AD1174" s="143" t="str">
        <f t="shared" si="1329"/>
        <v/>
      </c>
      <c r="AE1174" s="360"/>
      <c r="AF1174" s="360"/>
      <c r="AG1174" s="364"/>
      <c r="AH1174" s="363" t="str">
        <f t="shared" si="1330"/>
        <v/>
      </c>
      <c r="AI1174" s="360"/>
      <c r="AJ1174" s="360"/>
      <c r="AK1174" s="364"/>
      <c r="AL1174" s="365" t="str">
        <f t="shared" si="1331"/>
        <v/>
      </c>
      <c r="AM1174" s="363" t="str">
        <f t="shared" si="1332"/>
        <v/>
      </c>
      <c r="AN1174" s="366" t="str">
        <f t="shared" si="1333"/>
        <v/>
      </c>
      <c r="AO1174" s="360"/>
      <c r="AP1174" s="360"/>
      <c r="AQ1174" s="360" t="str">
        <f t="shared" si="1334"/>
        <v/>
      </c>
      <c r="AR1174" s="348" t="str">
        <f t="shared" si="1291"/>
        <v/>
      </c>
      <c r="AS1174" s="360"/>
      <c r="AT1174" s="348" t="str">
        <f t="shared" si="1292"/>
        <v/>
      </c>
      <c r="AU1174" s="360"/>
      <c r="AV1174" s="348" t="str">
        <f t="shared" si="1293"/>
        <v/>
      </c>
      <c r="AW1174" s="360"/>
      <c r="AX1174" s="348" t="str">
        <f t="shared" si="1294"/>
        <v/>
      </c>
      <c r="AY1174" s="360"/>
      <c r="AZ1174" s="348" t="str">
        <f t="shared" si="1295"/>
        <v/>
      </c>
      <c r="BA1174" s="367"/>
      <c r="BB1174" s="348" t="str">
        <f t="shared" si="1296"/>
        <v/>
      </c>
      <c r="BC1174" s="350" t="str">
        <f t="shared" si="1299"/>
        <v/>
      </c>
      <c r="BD1174" s="350" t="str">
        <f t="shared" si="1300"/>
        <v/>
      </c>
      <c r="BE1174" s="360"/>
      <c r="BF1174" s="361"/>
      <c r="BG1174" s="362" t="str">
        <f t="shared" si="1335"/>
        <v/>
      </c>
      <c r="BH1174" s="354" t="str">
        <f t="shared" si="1301"/>
        <v/>
      </c>
      <c r="BI1174" s="350" t="str">
        <f t="shared" si="1302"/>
        <v/>
      </c>
      <c r="BJ1174" s="113" t="str">
        <f t="shared" si="1303"/>
        <v/>
      </c>
      <c r="BK1174" s="347" t="str">
        <f t="shared" si="1328"/>
        <v/>
      </c>
      <c r="BR1174" s="307"/>
      <c r="BS1174" s="51" t="str">
        <f t="shared" si="1304"/>
        <v/>
      </c>
      <c r="BT1174" s="51" t="str">
        <f t="shared" si="1305"/>
        <v/>
      </c>
      <c r="BU1174" s="51" t="str">
        <f t="shared" si="1306"/>
        <v/>
      </c>
      <c r="BV1174" s="51" t="str">
        <f t="shared" si="1307"/>
        <v/>
      </c>
      <c r="BW1174" s="51" t="str">
        <f t="shared" si="1308"/>
        <v/>
      </c>
      <c r="BX1174" s="51" t="str">
        <f t="shared" si="1309"/>
        <v/>
      </c>
      <c r="BY1174" s="51" t="str">
        <f t="shared" si="1310"/>
        <v/>
      </c>
      <c r="BZ1174" s="51" t="str">
        <f t="shared" si="1311"/>
        <v/>
      </c>
      <c r="CA1174" s="51" t="str">
        <f t="shared" si="1312"/>
        <v/>
      </c>
      <c r="CB1174" s="51" t="str">
        <f t="shared" si="1313"/>
        <v/>
      </c>
      <c r="CC1174" s="51" t="str">
        <f t="shared" si="1297"/>
        <v/>
      </c>
      <c r="CD1174" s="51" t="str">
        <f t="shared" si="1298"/>
        <v/>
      </c>
      <c r="CE1174" s="51" t="str">
        <f t="shared" si="1314"/>
        <v/>
      </c>
      <c r="CF1174" s="51"/>
      <c r="CH1174" s="53" t="str">
        <f t="shared" si="1315"/>
        <v/>
      </c>
      <c r="CI1174" s="53" t="str">
        <f t="shared" si="1316"/>
        <v/>
      </c>
      <c r="CJ1174" s="54" t="str">
        <f t="shared" si="1317"/>
        <v/>
      </c>
      <c r="CK1174" s="53" t="str">
        <f t="shared" si="1318"/>
        <v/>
      </c>
      <c r="CL1174" s="53" t="str">
        <f t="shared" si="1319"/>
        <v/>
      </c>
      <c r="CM1174" s="53" t="str">
        <f t="shared" si="1320"/>
        <v/>
      </c>
      <c r="CN1174" s="53" t="str">
        <f t="shared" si="1321"/>
        <v/>
      </c>
      <c r="CO1174" s="53" t="str">
        <f t="shared" si="1322"/>
        <v/>
      </c>
      <c r="CP1174" s="53" t="str">
        <f t="shared" si="1323"/>
        <v/>
      </c>
      <c r="CQ1174" s="53" t="str">
        <f t="shared" si="1324"/>
        <v/>
      </c>
      <c r="CR1174" s="53" t="str">
        <f t="shared" si="1325"/>
        <v/>
      </c>
      <c r="CS1174" s="53" t="str">
        <f t="shared" si="1326"/>
        <v/>
      </c>
      <c r="CT1174" s="53" t="str">
        <f t="shared" si="1327"/>
        <v/>
      </c>
      <c r="CU1174" s="53" t="str">
        <f t="shared" si="1336"/>
        <v/>
      </c>
    </row>
    <row r="1175" spans="1:99" hidden="1" x14ac:dyDescent="0.3">
      <c r="A1175" s="40">
        <v>1237</v>
      </c>
      <c r="B1175" s="141"/>
      <c r="C1175" s="142"/>
      <c r="D1175" s="144"/>
      <c r="E1175" s="144"/>
      <c r="F1175" s="312"/>
      <c r="G1175" s="144" t="s">
        <v>141</v>
      </c>
      <c r="H1175" s="314"/>
      <c r="I1175" s="314"/>
      <c r="J1175" s="315" t="str">
        <f t="shared" si="1271"/>
        <v/>
      </c>
      <c r="K1175" s="316" t="str">
        <f t="shared" si="1272"/>
        <v/>
      </c>
      <c r="L1175" s="317" t="str">
        <f t="shared" si="1273"/>
        <v/>
      </c>
      <c r="M1175" s="316" t="str">
        <f t="shared" si="1274"/>
        <v/>
      </c>
      <c r="N1175" s="317" t="str">
        <f t="shared" si="1275"/>
        <v/>
      </c>
      <c r="O1175" s="316" t="str">
        <f t="shared" si="1276"/>
        <v/>
      </c>
      <c r="P1175" s="317" t="str">
        <f t="shared" si="1277"/>
        <v/>
      </c>
      <c r="Q1175" s="318" t="str">
        <f t="shared" si="1278"/>
        <v/>
      </c>
      <c r="R1175" s="319" t="str">
        <f t="shared" si="1279"/>
        <v/>
      </c>
      <c r="S1175" s="318" t="str">
        <f t="shared" si="1280"/>
        <v/>
      </c>
      <c r="T1175" s="317" t="str">
        <f t="shared" si="1281"/>
        <v/>
      </c>
      <c r="U1175" s="318" t="str">
        <f t="shared" si="1282"/>
        <v/>
      </c>
      <c r="V1175" s="319" t="str">
        <f t="shared" si="1283"/>
        <v/>
      </c>
      <c r="W1175" s="318" t="str">
        <f t="shared" si="1284"/>
        <v/>
      </c>
      <c r="X1175" s="319" t="str">
        <f t="shared" si="1285"/>
        <v/>
      </c>
      <c r="Y1175" s="318" t="str">
        <f t="shared" si="1286"/>
        <v/>
      </c>
      <c r="Z1175" s="319" t="str">
        <f t="shared" si="1287"/>
        <v/>
      </c>
      <c r="AA1175" s="317" t="str">
        <f t="shared" si="1288"/>
        <v/>
      </c>
      <c r="AB1175" s="97" t="str">
        <f t="shared" si="1289"/>
        <v/>
      </c>
      <c r="AC1175" s="143" t="str">
        <f t="shared" si="1290"/>
        <v/>
      </c>
      <c r="AD1175" s="143" t="str">
        <f t="shared" si="1329"/>
        <v/>
      </c>
      <c r="AE1175" s="360"/>
      <c r="AF1175" s="360"/>
      <c r="AG1175" s="364"/>
      <c r="AH1175" s="363" t="str">
        <f t="shared" si="1330"/>
        <v/>
      </c>
      <c r="AI1175" s="360"/>
      <c r="AJ1175" s="360"/>
      <c r="AK1175" s="364"/>
      <c r="AL1175" s="365" t="str">
        <f t="shared" si="1331"/>
        <v/>
      </c>
      <c r="AM1175" s="363" t="str">
        <f t="shared" si="1332"/>
        <v/>
      </c>
      <c r="AN1175" s="366" t="str">
        <f t="shared" si="1333"/>
        <v/>
      </c>
      <c r="AO1175" s="360"/>
      <c r="AP1175" s="360"/>
      <c r="AQ1175" s="360" t="str">
        <f t="shared" si="1334"/>
        <v/>
      </c>
      <c r="AR1175" s="348" t="str">
        <f t="shared" si="1291"/>
        <v/>
      </c>
      <c r="AS1175" s="360"/>
      <c r="AT1175" s="348" t="str">
        <f t="shared" si="1292"/>
        <v/>
      </c>
      <c r="AU1175" s="360"/>
      <c r="AV1175" s="348" t="str">
        <f t="shared" si="1293"/>
        <v/>
      </c>
      <c r="AW1175" s="360"/>
      <c r="AX1175" s="348" t="str">
        <f t="shared" si="1294"/>
        <v/>
      </c>
      <c r="AY1175" s="360"/>
      <c r="AZ1175" s="348" t="str">
        <f t="shared" si="1295"/>
        <v/>
      </c>
      <c r="BA1175" s="367"/>
      <c r="BB1175" s="348" t="str">
        <f t="shared" si="1296"/>
        <v/>
      </c>
      <c r="BC1175" s="350" t="str">
        <f t="shared" si="1299"/>
        <v/>
      </c>
      <c r="BD1175" s="350" t="str">
        <f t="shared" si="1300"/>
        <v/>
      </c>
      <c r="BE1175" s="360"/>
      <c r="BF1175" s="361"/>
      <c r="BG1175" s="362" t="str">
        <f t="shared" si="1335"/>
        <v/>
      </c>
      <c r="BH1175" s="354" t="str">
        <f t="shared" si="1301"/>
        <v/>
      </c>
      <c r="BI1175" s="350" t="str">
        <f t="shared" si="1302"/>
        <v/>
      </c>
      <c r="BJ1175" s="113" t="str">
        <f t="shared" si="1303"/>
        <v/>
      </c>
      <c r="BK1175" s="347" t="str">
        <f t="shared" si="1328"/>
        <v/>
      </c>
      <c r="BR1175" s="307"/>
      <c r="BS1175" s="51" t="str">
        <f t="shared" si="1304"/>
        <v/>
      </c>
      <c r="BT1175" s="51" t="str">
        <f t="shared" si="1305"/>
        <v/>
      </c>
      <c r="BU1175" s="51" t="str">
        <f t="shared" si="1306"/>
        <v/>
      </c>
      <c r="BV1175" s="51" t="str">
        <f t="shared" si="1307"/>
        <v/>
      </c>
      <c r="BW1175" s="51" t="str">
        <f t="shared" si="1308"/>
        <v/>
      </c>
      <c r="BX1175" s="51" t="str">
        <f t="shared" si="1309"/>
        <v/>
      </c>
      <c r="BY1175" s="51" t="str">
        <f t="shared" si="1310"/>
        <v/>
      </c>
      <c r="BZ1175" s="51" t="str">
        <f t="shared" si="1311"/>
        <v/>
      </c>
      <c r="CA1175" s="51" t="str">
        <f t="shared" si="1312"/>
        <v/>
      </c>
      <c r="CB1175" s="51" t="str">
        <f t="shared" si="1313"/>
        <v/>
      </c>
      <c r="CC1175" s="51" t="str">
        <f t="shared" si="1297"/>
        <v/>
      </c>
      <c r="CD1175" s="51" t="str">
        <f t="shared" si="1298"/>
        <v/>
      </c>
      <c r="CE1175" s="51" t="str">
        <f t="shared" si="1314"/>
        <v/>
      </c>
      <c r="CF1175" s="51"/>
      <c r="CH1175" s="53" t="str">
        <f t="shared" si="1315"/>
        <v/>
      </c>
      <c r="CI1175" s="53" t="str">
        <f t="shared" si="1316"/>
        <v/>
      </c>
      <c r="CJ1175" s="54" t="str">
        <f t="shared" si="1317"/>
        <v/>
      </c>
      <c r="CK1175" s="53" t="str">
        <f t="shared" si="1318"/>
        <v/>
      </c>
      <c r="CL1175" s="53" t="str">
        <f t="shared" si="1319"/>
        <v/>
      </c>
      <c r="CM1175" s="53" t="str">
        <f t="shared" si="1320"/>
        <v/>
      </c>
      <c r="CN1175" s="53" t="str">
        <f t="shared" si="1321"/>
        <v/>
      </c>
      <c r="CO1175" s="53" t="str">
        <f t="shared" si="1322"/>
        <v/>
      </c>
      <c r="CP1175" s="53" t="str">
        <f t="shared" si="1323"/>
        <v/>
      </c>
      <c r="CQ1175" s="53" t="str">
        <f t="shared" si="1324"/>
        <v/>
      </c>
      <c r="CR1175" s="53" t="str">
        <f t="shared" si="1325"/>
        <v/>
      </c>
      <c r="CS1175" s="53" t="str">
        <f t="shared" si="1326"/>
        <v/>
      </c>
      <c r="CT1175" s="53" t="str">
        <f t="shared" si="1327"/>
        <v/>
      </c>
      <c r="CU1175" s="53" t="str">
        <f t="shared" si="1336"/>
        <v/>
      </c>
    </row>
    <row r="1176" spans="1:99" hidden="1" x14ac:dyDescent="0.3">
      <c r="A1176" s="40">
        <v>1238</v>
      </c>
      <c r="B1176" s="141"/>
      <c r="C1176" s="142"/>
      <c r="D1176" s="144"/>
      <c r="E1176" s="144"/>
      <c r="F1176" s="312"/>
      <c r="G1176" s="144" t="s">
        <v>141</v>
      </c>
      <c r="H1176" s="314"/>
      <c r="I1176" s="314"/>
      <c r="J1176" s="315" t="str">
        <f t="shared" si="1271"/>
        <v/>
      </c>
      <c r="K1176" s="316" t="str">
        <f t="shared" si="1272"/>
        <v/>
      </c>
      <c r="L1176" s="317" t="str">
        <f t="shared" si="1273"/>
        <v/>
      </c>
      <c r="M1176" s="316" t="str">
        <f t="shared" si="1274"/>
        <v/>
      </c>
      <c r="N1176" s="317" t="str">
        <f t="shared" si="1275"/>
        <v/>
      </c>
      <c r="O1176" s="316" t="str">
        <f t="shared" si="1276"/>
        <v/>
      </c>
      <c r="P1176" s="317" t="str">
        <f t="shared" si="1277"/>
        <v/>
      </c>
      <c r="Q1176" s="318" t="str">
        <f t="shared" si="1278"/>
        <v/>
      </c>
      <c r="R1176" s="319" t="str">
        <f t="shared" si="1279"/>
        <v/>
      </c>
      <c r="S1176" s="318" t="str">
        <f t="shared" si="1280"/>
        <v/>
      </c>
      <c r="T1176" s="317" t="str">
        <f t="shared" si="1281"/>
        <v/>
      </c>
      <c r="U1176" s="318" t="str">
        <f t="shared" si="1282"/>
        <v/>
      </c>
      <c r="V1176" s="319" t="str">
        <f t="shared" si="1283"/>
        <v/>
      </c>
      <c r="W1176" s="318" t="str">
        <f t="shared" si="1284"/>
        <v/>
      </c>
      <c r="X1176" s="319" t="str">
        <f t="shared" si="1285"/>
        <v/>
      </c>
      <c r="Y1176" s="318" t="str">
        <f t="shared" si="1286"/>
        <v/>
      </c>
      <c r="Z1176" s="319" t="str">
        <f t="shared" si="1287"/>
        <v/>
      </c>
      <c r="AA1176" s="317" t="str">
        <f t="shared" si="1288"/>
        <v/>
      </c>
      <c r="AB1176" s="97" t="str">
        <f t="shared" si="1289"/>
        <v/>
      </c>
      <c r="AC1176" s="143" t="str">
        <f t="shared" si="1290"/>
        <v/>
      </c>
      <c r="AD1176" s="143" t="str">
        <f t="shared" si="1329"/>
        <v/>
      </c>
      <c r="AE1176" s="360"/>
      <c r="AF1176" s="360"/>
      <c r="AG1176" s="364"/>
      <c r="AH1176" s="363" t="str">
        <f t="shared" si="1330"/>
        <v/>
      </c>
      <c r="AI1176" s="360"/>
      <c r="AJ1176" s="360"/>
      <c r="AK1176" s="364"/>
      <c r="AL1176" s="365" t="str">
        <f t="shared" si="1331"/>
        <v/>
      </c>
      <c r="AM1176" s="363" t="str">
        <f t="shared" si="1332"/>
        <v/>
      </c>
      <c r="AN1176" s="366" t="str">
        <f t="shared" si="1333"/>
        <v/>
      </c>
      <c r="AO1176" s="360"/>
      <c r="AP1176" s="360"/>
      <c r="AQ1176" s="360" t="str">
        <f t="shared" si="1334"/>
        <v/>
      </c>
      <c r="AR1176" s="348" t="str">
        <f t="shared" si="1291"/>
        <v/>
      </c>
      <c r="AS1176" s="360"/>
      <c r="AT1176" s="348" t="str">
        <f t="shared" si="1292"/>
        <v/>
      </c>
      <c r="AU1176" s="360"/>
      <c r="AV1176" s="348" t="str">
        <f t="shared" si="1293"/>
        <v/>
      </c>
      <c r="AW1176" s="360"/>
      <c r="AX1176" s="348" t="str">
        <f t="shared" si="1294"/>
        <v/>
      </c>
      <c r="AY1176" s="360"/>
      <c r="AZ1176" s="348" t="str">
        <f t="shared" si="1295"/>
        <v/>
      </c>
      <c r="BA1176" s="367"/>
      <c r="BB1176" s="348" t="str">
        <f t="shared" si="1296"/>
        <v/>
      </c>
      <c r="BC1176" s="350" t="str">
        <f t="shared" si="1299"/>
        <v/>
      </c>
      <c r="BD1176" s="350" t="str">
        <f t="shared" si="1300"/>
        <v/>
      </c>
      <c r="BE1176" s="360"/>
      <c r="BF1176" s="361"/>
      <c r="BG1176" s="362" t="str">
        <f t="shared" si="1335"/>
        <v/>
      </c>
      <c r="BH1176" s="354" t="str">
        <f t="shared" si="1301"/>
        <v/>
      </c>
      <c r="BI1176" s="350" t="str">
        <f t="shared" si="1302"/>
        <v/>
      </c>
      <c r="BJ1176" s="113" t="str">
        <f t="shared" si="1303"/>
        <v/>
      </c>
      <c r="BK1176" s="347" t="str">
        <f t="shared" si="1328"/>
        <v/>
      </c>
      <c r="BR1176" s="307"/>
      <c r="BS1176" s="51" t="str">
        <f t="shared" si="1304"/>
        <v/>
      </c>
      <c r="BT1176" s="51" t="str">
        <f t="shared" si="1305"/>
        <v/>
      </c>
      <c r="BU1176" s="51" t="str">
        <f t="shared" si="1306"/>
        <v/>
      </c>
      <c r="BV1176" s="51" t="str">
        <f t="shared" si="1307"/>
        <v/>
      </c>
      <c r="BW1176" s="51" t="str">
        <f t="shared" si="1308"/>
        <v/>
      </c>
      <c r="BX1176" s="51" t="str">
        <f t="shared" si="1309"/>
        <v/>
      </c>
      <c r="BY1176" s="51" t="str">
        <f t="shared" si="1310"/>
        <v/>
      </c>
      <c r="BZ1176" s="51" t="str">
        <f t="shared" si="1311"/>
        <v/>
      </c>
      <c r="CA1176" s="51" t="str">
        <f t="shared" si="1312"/>
        <v/>
      </c>
      <c r="CB1176" s="51" t="str">
        <f t="shared" si="1313"/>
        <v/>
      </c>
      <c r="CC1176" s="51" t="str">
        <f t="shared" si="1297"/>
        <v/>
      </c>
      <c r="CD1176" s="51" t="str">
        <f t="shared" si="1298"/>
        <v/>
      </c>
      <c r="CE1176" s="51" t="str">
        <f t="shared" si="1314"/>
        <v/>
      </c>
      <c r="CF1176" s="51"/>
      <c r="CH1176" s="53" t="str">
        <f t="shared" si="1315"/>
        <v/>
      </c>
      <c r="CI1176" s="53" t="str">
        <f t="shared" si="1316"/>
        <v/>
      </c>
      <c r="CJ1176" s="54" t="str">
        <f t="shared" si="1317"/>
        <v/>
      </c>
      <c r="CK1176" s="53" t="str">
        <f t="shared" si="1318"/>
        <v/>
      </c>
      <c r="CL1176" s="53" t="str">
        <f t="shared" si="1319"/>
        <v/>
      </c>
      <c r="CM1176" s="53" t="str">
        <f t="shared" si="1320"/>
        <v/>
      </c>
      <c r="CN1176" s="53" t="str">
        <f t="shared" si="1321"/>
        <v/>
      </c>
      <c r="CO1176" s="53" t="str">
        <f t="shared" si="1322"/>
        <v/>
      </c>
      <c r="CP1176" s="53" t="str">
        <f t="shared" si="1323"/>
        <v/>
      </c>
      <c r="CQ1176" s="53" t="str">
        <f t="shared" si="1324"/>
        <v/>
      </c>
      <c r="CR1176" s="53" t="str">
        <f t="shared" si="1325"/>
        <v/>
      </c>
      <c r="CS1176" s="53" t="str">
        <f t="shared" si="1326"/>
        <v/>
      </c>
      <c r="CT1176" s="53" t="str">
        <f t="shared" si="1327"/>
        <v/>
      </c>
      <c r="CU1176" s="53" t="str">
        <f t="shared" si="1336"/>
        <v/>
      </c>
    </row>
    <row r="1177" spans="1:99" hidden="1" x14ac:dyDescent="0.3">
      <c r="A1177" s="40">
        <v>1239</v>
      </c>
      <c r="B1177" s="141"/>
      <c r="C1177" s="142"/>
      <c r="D1177" s="144"/>
      <c r="E1177" s="144"/>
      <c r="F1177" s="312"/>
      <c r="G1177" s="144" t="s">
        <v>141</v>
      </c>
      <c r="H1177" s="314"/>
      <c r="I1177" s="314"/>
      <c r="J1177" s="315" t="str">
        <f t="shared" si="1271"/>
        <v/>
      </c>
      <c r="K1177" s="316" t="str">
        <f t="shared" si="1272"/>
        <v/>
      </c>
      <c r="L1177" s="317" t="str">
        <f t="shared" si="1273"/>
        <v/>
      </c>
      <c r="M1177" s="316" t="str">
        <f t="shared" si="1274"/>
        <v/>
      </c>
      <c r="N1177" s="317" t="str">
        <f t="shared" si="1275"/>
        <v/>
      </c>
      <c r="O1177" s="316" t="str">
        <f t="shared" si="1276"/>
        <v/>
      </c>
      <c r="P1177" s="317" t="str">
        <f t="shared" si="1277"/>
        <v/>
      </c>
      <c r="Q1177" s="318" t="str">
        <f t="shared" si="1278"/>
        <v/>
      </c>
      <c r="R1177" s="319" t="str">
        <f t="shared" si="1279"/>
        <v/>
      </c>
      <c r="S1177" s="318" t="str">
        <f t="shared" si="1280"/>
        <v/>
      </c>
      <c r="T1177" s="317" t="str">
        <f t="shared" si="1281"/>
        <v/>
      </c>
      <c r="U1177" s="318" t="str">
        <f t="shared" si="1282"/>
        <v/>
      </c>
      <c r="V1177" s="319" t="str">
        <f t="shared" si="1283"/>
        <v/>
      </c>
      <c r="W1177" s="318" t="str">
        <f t="shared" si="1284"/>
        <v/>
      </c>
      <c r="X1177" s="319" t="str">
        <f t="shared" si="1285"/>
        <v/>
      </c>
      <c r="Y1177" s="318" t="str">
        <f t="shared" si="1286"/>
        <v/>
      </c>
      <c r="Z1177" s="319" t="str">
        <f t="shared" si="1287"/>
        <v/>
      </c>
      <c r="AA1177" s="317" t="str">
        <f t="shared" si="1288"/>
        <v/>
      </c>
      <c r="AB1177" s="97" t="str">
        <f t="shared" si="1289"/>
        <v/>
      </c>
      <c r="AC1177" s="143" t="str">
        <f t="shared" si="1290"/>
        <v/>
      </c>
      <c r="AD1177" s="143" t="str">
        <f t="shared" si="1329"/>
        <v/>
      </c>
      <c r="AE1177" s="360"/>
      <c r="AF1177" s="360"/>
      <c r="AG1177" s="364"/>
      <c r="AH1177" s="363" t="str">
        <f t="shared" si="1330"/>
        <v/>
      </c>
      <c r="AI1177" s="360"/>
      <c r="AJ1177" s="360"/>
      <c r="AK1177" s="364"/>
      <c r="AL1177" s="365" t="str">
        <f t="shared" si="1331"/>
        <v/>
      </c>
      <c r="AM1177" s="363" t="str">
        <f t="shared" si="1332"/>
        <v/>
      </c>
      <c r="AN1177" s="366" t="str">
        <f t="shared" si="1333"/>
        <v/>
      </c>
      <c r="AO1177" s="360"/>
      <c r="AP1177" s="360"/>
      <c r="AQ1177" s="360" t="str">
        <f t="shared" si="1334"/>
        <v/>
      </c>
      <c r="AR1177" s="348" t="str">
        <f t="shared" si="1291"/>
        <v/>
      </c>
      <c r="AS1177" s="360"/>
      <c r="AT1177" s="348" t="str">
        <f t="shared" si="1292"/>
        <v/>
      </c>
      <c r="AU1177" s="360"/>
      <c r="AV1177" s="348" t="str">
        <f t="shared" si="1293"/>
        <v/>
      </c>
      <c r="AW1177" s="360"/>
      <c r="AX1177" s="348" t="str">
        <f t="shared" si="1294"/>
        <v/>
      </c>
      <c r="AY1177" s="360"/>
      <c r="AZ1177" s="348" t="str">
        <f t="shared" si="1295"/>
        <v/>
      </c>
      <c r="BA1177" s="367"/>
      <c r="BB1177" s="348" t="str">
        <f t="shared" si="1296"/>
        <v/>
      </c>
      <c r="BC1177" s="350" t="str">
        <f t="shared" si="1299"/>
        <v/>
      </c>
      <c r="BD1177" s="350" t="str">
        <f t="shared" si="1300"/>
        <v/>
      </c>
      <c r="BE1177" s="360"/>
      <c r="BF1177" s="361"/>
      <c r="BG1177" s="362" t="str">
        <f t="shared" si="1335"/>
        <v/>
      </c>
      <c r="BH1177" s="354" t="str">
        <f t="shared" si="1301"/>
        <v/>
      </c>
      <c r="BI1177" s="350" t="str">
        <f t="shared" si="1302"/>
        <v/>
      </c>
      <c r="BJ1177" s="113" t="str">
        <f t="shared" si="1303"/>
        <v/>
      </c>
      <c r="BK1177" s="347" t="str">
        <f t="shared" si="1328"/>
        <v/>
      </c>
      <c r="BR1177" s="307"/>
      <c r="BS1177" s="51" t="str">
        <f t="shared" si="1304"/>
        <v/>
      </c>
      <c r="BT1177" s="51" t="str">
        <f t="shared" si="1305"/>
        <v/>
      </c>
      <c r="BU1177" s="51" t="str">
        <f t="shared" si="1306"/>
        <v/>
      </c>
      <c r="BV1177" s="51" t="str">
        <f t="shared" si="1307"/>
        <v/>
      </c>
      <c r="BW1177" s="51" t="str">
        <f t="shared" si="1308"/>
        <v/>
      </c>
      <c r="BX1177" s="51" t="str">
        <f t="shared" si="1309"/>
        <v/>
      </c>
      <c r="BY1177" s="51" t="str">
        <f t="shared" si="1310"/>
        <v/>
      </c>
      <c r="BZ1177" s="51" t="str">
        <f t="shared" si="1311"/>
        <v/>
      </c>
      <c r="CA1177" s="51" t="str">
        <f t="shared" si="1312"/>
        <v/>
      </c>
      <c r="CB1177" s="51" t="str">
        <f t="shared" si="1313"/>
        <v/>
      </c>
      <c r="CC1177" s="51" t="str">
        <f t="shared" si="1297"/>
        <v/>
      </c>
      <c r="CD1177" s="51" t="str">
        <f t="shared" si="1298"/>
        <v/>
      </c>
      <c r="CE1177" s="51" t="str">
        <f t="shared" si="1314"/>
        <v/>
      </c>
      <c r="CF1177" s="51"/>
      <c r="CH1177" s="53" t="str">
        <f t="shared" si="1315"/>
        <v/>
      </c>
      <c r="CI1177" s="53" t="str">
        <f t="shared" si="1316"/>
        <v/>
      </c>
      <c r="CJ1177" s="54" t="str">
        <f t="shared" si="1317"/>
        <v/>
      </c>
      <c r="CK1177" s="53" t="str">
        <f t="shared" si="1318"/>
        <v/>
      </c>
      <c r="CL1177" s="53" t="str">
        <f t="shared" si="1319"/>
        <v/>
      </c>
      <c r="CM1177" s="53" t="str">
        <f t="shared" si="1320"/>
        <v/>
      </c>
      <c r="CN1177" s="53" t="str">
        <f t="shared" si="1321"/>
        <v/>
      </c>
      <c r="CO1177" s="53" t="str">
        <f t="shared" si="1322"/>
        <v/>
      </c>
      <c r="CP1177" s="53" t="str">
        <f t="shared" si="1323"/>
        <v/>
      </c>
      <c r="CQ1177" s="53" t="str">
        <f t="shared" si="1324"/>
        <v/>
      </c>
      <c r="CR1177" s="53" t="str">
        <f t="shared" si="1325"/>
        <v/>
      </c>
      <c r="CS1177" s="53" t="str">
        <f t="shared" si="1326"/>
        <v/>
      </c>
      <c r="CT1177" s="53" t="str">
        <f t="shared" si="1327"/>
        <v/>
      </c>
      <c r="CU1177" s="53" t="str">
        <f t="shared" si="1336"/>
        <v/>
      </c>
    </row>
    <row r="1178" spans="1:99" hidden="1" x14ac:dyDescent="0.3">
      <c r="A1178" s="40">
        <v>1240</v>
      </c>
      <c r="B1178" s="141"/>
      <c r="C1178" s="142"/>
      <c r="D1178" s="144"/>
      <c r="E1178" s="144"/>
      <c r="F1178" s="312"/>
      <c r="G1178" s="144" t="s">
        <v>141</v>
      </c>
      <c r="H1178" s="314"/>
      <c r="I1178" s="314"/>
      <c r="J1178" s="315" t="str">
        <f t="shared" si="1271"/>
        <v/>
      </c>
      <c r="K1178" s="316" t="str">
        <f t="shared" si="1272"/>
        <v/>
      </c>
      <c r="L1178" s="317" t="str">
        <f t="shared" si="1273"/>
        <v/>
      </c>
      <c r="M1178" s="316" t="str">
        <f t="shared" si="1274"/>
        <v/>
      </c>
      <c r="N1178" s="317" t="str">
        <f t="shared" si="1275"/>
        <v/>
      </c>
      <c r="O1178" s="316" t="str">
        <f t="shared" si="1276"/>
        <v/>
      </c>
      <c r="P1178" s="317" t="str">
        <f t="shared" si="1277"/>
        <v/>
      </c>
      <c r="Q1178" s="318" t="str">
        <f t="shared" si="1278"/>
        <v/>
      </c>
      <c r="R1178" s="319" t="str">
        <f t="shared" si="1279"/>
        <v/>
      </c>
      <c r="S1178" s="318" t="str">
        <f t="shared" si="1280"/>
        <v/>
      </c>
      <c r="T1178" s="317" t="str">
        <f t="shared" si="1281"/>
        <v/>
      </c>
      <c r="U1178" s="318" t="str">
        <f t="shared" si="1282"/>
        <v/>
      </c>
      <c r="V1178" s="319" t="str">
        <f t="shared" si="1283"/>
        <v/>
      </c>
      <c r="W1178" s="318" t="str">
        <f t="shared" si="1284"/>
        <v/>
      </c>
      <c r="X1178" s="319" t="str">
        <f t="shared" si="1285"/>
        <v/>
      </c>
      <c r="Y1178" s="318" t="str">
        <f t="shared" si="1286"/>
        <v/>
      </c>
      <c r="Z1178" s="319" t="str">
        <f t="shared" si="1287"/>
        <v/>
      </c>
      <c r="AA1178" s="317" t="str">
        <f t="shared" si="1288"/>
        <v/>
      </c>
      <c r="AB1178" s="97" t="str">
        <f t="shared" si="1289"/>
        <v/>
      </c>
      <c r="AC1178" s="143" t="str">
        <f t="shared" si="1290"/>
        <v/>
      </c>
      <c r="AD1178" s="143" t="str">
        <f t="shared" si="1329"/>
        <v/>
      </c>
      <c r="AE1178" s="360"/>
      <c r="AF1178" s="360"/>
      <c r="AG1178" s="364"/>
      <c r="AH1178" s="363" t="str">
        <f t="shared" si="1330"/>
        <v/>
      </c>
      <c r="AI1178" s="360"/>
      <c r="AJ1178" s="360"/>
      <c r="AK1178" s="364"/>
      <c r="AL1178" s="365" t="str">
        <f t="shared" si="1331"/>
        <v/>
      </c>
      <c r="AM1178" s="363" t="str">
        <f t="shared" si="1332"/>
        <v/>
      </c>
      <c r="AN1178" s="366" t="str">
        <f t="shared" si="1333"/>
        <v/>
      </c>
      <c r="AO1178" s="360"/>
      <c r="AP1178" s="360"/>
      <c r="AQ1178" s="360" t="str">
        <f t="shared" si="1334"/>
        <v/>
      </c>
      <c r="AR1178" s="348" t="str">
        <f t="shared" si="1291"/>
        <v/>
      </c>
      <c r="AS1178" s="360"/>
      <c r="AT1178" s="348" t="str">
        <f t="shared" si="1292"/>
        <v/>
      </c>
      <c r="AU1178" s="360"/>
      <c r="AV1178" s="348" t="str">
        <f t="shared" si="1293"/>
        <v/>
      </c>
      <c r="AW1178" s="360"/>
      <c r="AX1178" s="348" t="str">
        <f t="shared" si="1294"/>
        <v/>
      </c>
      <c r="AY1178" s="360"/>
      <c r="AZ1178" s="348" t="str">
        <f t="shared" si="1295"/>
        <v/>
      </c>
      <c r="BA1178" s="367"/>
      <c r="BB1178" s="348" t="str">
        <f t="shared" si="1296"/>
        <v/>
      </c>
      <c r="BC1178" s="350" t="str">
        <f t="shared" si="1299"/>
        <v/>
      </c>
      <c r="BD1178" s="350" t="str">
        <f t="shared" si="1300"/>
        <v/>
      </c>
      <c r="BE1178" s="360"/>
      <c r="BF1178" s="361"/>
      <c r="BG1178" s="362" t="str">
        <f t="shared" si="1335"/>
        <v/>
      </c>
      <c r="BH1178" s="354" t="str">
        <f t="shared" si="1301"/>
        <v/>
      </c>
      <c r="BI1178" s="350" t="str">
        <f t="shared" si="1302"/>
        <v/>
      </c>
      <c r="BJ1178" s="113" t="str">
        <f t="shared" si="1303"/>
        <v/>
      </c>
      <c r="BK1178" s="347" t="str">
        <f t="shared" si="1328"/>
        <v/>
      </c>
      <c r="BR1178" s="307"/>
      <c r="BS1178" s="51" t="str">
        <f t="shared" si="1304"/>
        <v/>
      </c>
      <c r="BT1178" s="51" t="str">
        <f t="shared" si="1305"/>
        <v/>
      </c>
      <c r="BU1178" s="51" t="str">
        <f t="shared" si="1306"/>
        <v/>
      </c>
      <c r="BV1178" s="51" t="str">
        <f t="shared" si="1307"/>
        <v/>
      </c>
      <c r="BW1178" s="51" t="str">
        <f t="shared" si="1308"/>
        <v/>
      </c>
      <c r="BX1178" s="51" t="str">
        <f t="shared" si="1309"/>
        <v/>
      </c>
      <c r="BY1178" s="51" t="str">
        <f t="shared" si="1310"/>
        <v/>
      </c>
      <c r="BZ1178" s="51" t="str">
        <f t="shared" si="1311"/>
        <v/>
      </c>
      <c r="CA1178" s="51" t="str">
        <f t="shared" si="1312"/>
        <v/>
      </c>
      <c r="CB1178" s="51" t="str">
        <f t="shared" si="1313"/>
        <v/>
      </c>
      <c r="CC1178" s="51" t="str">
        <f t="shared" si="1297"/>
        <v/>
      </c>
      <c r="CD1178" s="51" t="str">
        <f t="shared" si="1298"/>
        <v/>
      </c>
      <c r="CE1178" s="51" t="str">
        <f t="shared" si="1314"/>
        <v/>
      </c>
      <c r="CF1178" s="51"/>
      <c r="CH1178" s="53" t="str">
        <f t="shared" si="1315"/>
        <v/>
      </c>
      <c r="CI1178" s="53" t="str">
        <f t="shared" si="1316"/>
        <v/>
      </c>
      <c r="CJ1178" s="54" t="str">
        <f t="shared" si="1317"/>
        <v/>
      </c>
      <c r="CK1178" s="53" t="str">
        <f t="shared" si="1318"/>
        <v/>
      </c>
      <c r="CL1178" s="53" t="str">
        <f t="shared" si="1319"/>
        <v/>
      </c>
      <c r="CM1178" s="53" t="str">
        <f t="shared" si="1320"/>
        <v/>
      </c>
      <c r="CN1178" s="53" t="str">
        <f t="shared" si="1321"/>
        <v/>
      </c>
      <c r="CO1178" s="53" t="str">
        <f t="shared" si="1322"/>
        <v/>
      </c>
      <c r="CP1178" s="53" t="str">
        <f t="shared" si="1323"/>
        <v/>
      </c>
      <c r="CQ1178" s="53" t="str">
        <f t="shared" si="1324"/>
        <v/>
      </c>
      <c r="CR1178" s="53" t="str">
        <f t="shared" si="1325"/>
        <v/>
      </c>
      <c r="CS1178" s="53" t="str">
        <f t="shared" si="1326"/>
        <v/>
      </c>
      <c r="CT1178" s="53" t="str">
        <f t="shared" si="1327"/>
        <v/>
      </c>
      <c r="CU1178" s="53" t="str">
        <f t="shared" si="1336"/>
        <v/>
      </c>
    </row>
    <row r="1179" spans="1:99" hidden="1" x14ac:dyDescent="0.3">
      <c r="A1179" s="40">
        <v>1241</v>
      </c>
      <c r="B1179" s="141"/>
      <c r="C1179" s="142"/>
      <c r="D1179" s="144"/>
      <c r="E1179" s="144"/>
      <c r="F1179" s="312"/>
      <c r="G1179" s="144" t="s">
        <v>141</v>
      </c>
      <c r="H1179" s="314"/>
      <c r="I1179" s="314"/>
      <c r="J1179" s="315" t="str">
        <f t="shared" si="1271"/>
        <v/>
      </c>
      <c r="K1179" s="316" t="str">
        <f t="shared" si="1272"/>
        <v/>
      </c>
      <c r="L1179" s="317" t="str">
        <f t="shared" si="1273"/>
        <v/>
      </c>
      <c r="M1179" s="316" t="str">
        <f t="shared" si="1274"/>
        <v/>
      </c>
      <c r="N1179" s="317" t="str">
        <f t="shared" si="1275"/>
        <v/>
      </c>
      <c r="O1179" s="316" t="str">
        <f t="shared" si="1276"/>
        <v/>
      </c>
      <c r="P1179" s="317" t="str">
        <f t="shared" si="1277"/>
        <v/>
      </c>
      <c r="Q1179" s="318" t="str">
        <f t="shared" si="1278"/>
        <v/>
      </c>
      <c r="R1179" s="319" t="str">
        <f t="shared" si="1279"/>
        <v/>
      </c>
      <c r="S1179" s="318" t="str">
        <f t="shared" si="1280"/>
        <v/>
      </c>
      <c r="T1179" s="317" t="str">
        <f t="shared" si="1281"/>
        <v/>
      </c>
      <c r="U1179" s="318" t="str">
        <f t="shared" si="1282"/>
        <v/>
      </c>
      <c r="V1179" s="319" t="str">
        <f t="shared" si="1283"/>
        <v/>
      </c>
      <c r="W1179" s="318" t="str">
        <f t="shared" si="1284"/>
        <v/>
      </c>
      <c r="X1179" s="319" t="str">
        <f t="shared" si="1285"/>
        <v/>
      </c>
      <c r="Y1179" s="318" t="str">
        <f t="shared" si="1286"/>
        <v/>
      </c>
      <c r="Z1179" s="319" t="str">
        <f t="shared" si="1287"/>
        <v/>
      </c>
      <c r="AA1179" s="317" t="str">
        <f t="shared" si="1288"/>
        <v/>
      </c>
      <c r="AB1179" s="97" t="str">
        <f t="shared" si="1289"/>
        <v/>
      </c>
      <c r="AC1179" s="143" t="str">
        <f t="shared" si="1290"/>
        <v/>
      </c>
      <c r="AD1179" s="143" t="str">
        <f t="shared" si="1329"/>
        <v/>
      </c>
      <c r="AE1179" s="360"/>
      <c r="AF1179" s="360"/>
      <c r="AG1179" s="364"/>
      <c r="AH1179" s="363" t="str">
        <f t="shared" si="1330"/>
        <v/>
      </c>
      <c r="AI1179" s="360"/>
      <c r="AJ1179" s="360"/>
      <c r="AK1179" s="364"/>
      <c r="AL1179" s="365" t="str">
        <f t="shared" si="1331"/>
        <v/>
      </c>
      <c r="AM1179" s="363" t="str">
        <f t="shared" si="1332"/>
        <v/>
      </c>
      <c r="AN1179" s="366" t="str">
        <f t="shared" si="1333"/>
        <v/>
      </c>
      <c r="AO1179" s="360"/>
      <c r="AP1179" s="360"/>
      <c r="AQ1179" s="360" t="str">
        <f t="shared" si="1334"/>
        <v/>
      </c>
      <c r="AR1179" s="348" t="str">
        <f t="shared" si="1291"/>
        <v/>
      </c>
      <c r="AS1179" s="360"/>
      <c r="AT1179" s="348" t="str">
        <f t="shared" si="1292"/>
        <v/>
      </c>
      <c r="AU1179" s="360"/>
      <c r="AV1179" s="348" t="str">
        <f t="shared" si="1293"/>
        <v/>
      </c>
      <c r="AW1179" s="360"/>
      <c r="AX1179" s="348" t="str">
        <f t="shared" si="1294"/>
        <v/>
      </c>
      <c r="AY1179" s="360"/>
      <c r="AZ1179" s="348" t="str">
        <f t="shared" si="1295"/>
        <v/>
      </c>
      <c r="BA1179" s="367"/>
      <c r="BB1179" s="348" t="str">
        <f t="shared" si="1296"/>
        <v/>
      </c>
      <c r="BC1179" s="350" t="str">
        <f t="shared" si="1299"/>
        <v/>
      </c>
      <c r="BD1179" s="350" t="str">
        <f t="shared" si="1300"/>
        <v/>
      </c>
      <c r="BE1179" s="360"/>
      <c r="BF1179" s="361"/>
      <c r="BG1179" s="362" t="str">
        <f t="shared" si="1335"/>
        <v/>
      </c>
      <c r="BH1179" s="354" t="str">
        <f t="shared" si="1301"/>
        <v/>
      </c>
      <c r="BI1179" s="350" t="str">
        <f t="shared" si="1302"/>
        <v/>
      </c>
      <c r="BJ1179" s="113" t="str">
        <f t="shared" si="1303"/>
        <v/>
      </c>
      <c r="BK1179" s="347" t="str">
        <f t="shared" si="1328"/>
        <v/>
      </c>
      <c r="BR1179" s="307"/>
      <c r="BS1179" s="51" t="str">
        <f t="shared" si="1304"/>
        <v/>
      </c>
      <c r="BT1179" s="51" t="str">
        <f t="shared" si="1305"/>
        <v/>
      </c>
      <c r="BU1179" s="51" t="str">
        <f t="shared" si="1306"/>
        <v/>
      </c>
      <c r="BV1179" s="51" t="str">
        <f t="shared" si="1307"/>
        <v/>
      </c>
      <c r="BW1179" s="51" t="str">
        <f t="shared" si="1308"/>
        <v/>
      </c>
      <c r="BX1179" s="51" t="str">
        <f t="shared" si="1309"/>
        <v/>
      </c>
      <c r="BY1179" s="51" t="str">
        <f t="shared" si="1310"/>
        <v/>
      </c>
      <c r="BZ1179" s="51" t="str">
        <f t="shared" si="1311"/>
        <v/>
      </c>
      <c r="CA1179" s="51" t="str">
        <f t="shared" si="1312"/>
        <v/>
      </c>
      <c r="CB1179" s="51" t="str">
        <f t="shared" si="1313"/>
        <v/>
      </c>
      <c r="CC1179" s="51" t="str">
        <f t="shared" si="1297"/>
        <v/>
      </c>
      <c r="CD1179" s="51" t="str">
        <f t="shared" si="1298"/>
        <v/>
      </c>
      <c r="CE1179" s="51" t="str">
        <f t="shared" si="1314"/>
        <v/>
      </c>
      <c r="CF1179" s="51"/>
      <c r="CH1179" s="53" t="str">
        <f t="shared" si="1315"/>
        <v/>
      </c>
      <c r="CI1179" s="53" t="str">
        <f t="shared" si="1316"/>
        <v/>
      </c>
      <c r="CJ1179" s="54" t="str">
        <f t="shared" si="1317"/>
        <v/>
      </c>
      <c r="CK1179" s="53" t="str">
        <f t="shared" si="1318"/>
        <v/>
      </c>
      <c r="CL1179" s="53" t="str">
        <f t="shared" si="1319"/>
        <v/>
      </c>
      <c r="CM1179" s="53" t="str">
        <f t="shared" si="1320"/>
        <v/>
      </c>
      <c r="CN1179" s="53" t="str">
        <f t="shared" si="1321"/>
        <v/>
      </c>
      <c r="CO1179" s="53" t="str">
        <f t="shared" si="1322"/>
        <v/>
      </c>
      <c r="CP1179" s="53" t="str">
        <f t="shared" si="1323"/>
        <v/>
      </c>
      <c r="CQ1179" s="53" t="str">
        <f t="shared" si="1324"/>
        <v/>
      </c>
      <c r="CR1179" s="53" t="str">
        <f t="shared" si="1325"/>
        <v/>
      </c>
      <c r="CS1179" s="53" t="str">
        <f t="shared" si="1326"/>
        <v/>
      </c>
      <c r="CT1179" s="53" t="str">
        <f t="shared" si="1327"/>
        <v/>
      </c>
      <c r="CU1179" s="53" t="str">
        <f t="shared" si="1336"/>
        <v/>
      </c>
    </row>
    <row r="1180" spans="1:99" hidden="1" x14ac:dyDescent="0.3">
      <c r="A1180" s="40">
        <v>1242</v>
      </c>
      <c r="B1180" s="141"/>
      <c r="C1180" s="142"/>
      <c r="D1180" s="144"/>
      <c r="E1180" s="144"/>
      <c r="F1180" s="312"/>
      <c r="G1180" s="144" t="s">
        <v>141</v>
      </c>
      <c r="H1180" s="314"/>
      <c r="I1180" s="314"/>
      <c r="J1180" s="315" t="str">
        <f t="shared" si="1271"/>
        <v/>
      </c>
      <c r="K1180" s="316" t="str">
        <f t="shared" si="1272"/>
        <v/>
      </c>
      <c r="L1180" s="317" t="str">
        <f t="shared" si="1273"/>
        <v/>
      </c>
      <c r="M1180" s="316" t="str">
        <f t="shared" si="1274"/>
        <v/>
      </c>
      <c r="N1180" s="317" t="str">
        <f t="shared" si="1275"/>
        <v/>
      </c>
      <c r="O1180" s="316" t="str">
        <f t="shared" si="1276"/>
        <v/>
      </c>
      <c r="P1180" s="317" t="str">
        <f t="shared" si="1277"/>
        <v/>
      </c>
      <c r="Q1180" s="318" t="str">
        <f t="shared" si="1278"/>
        <v/>
      </c>
      <c r="R1180" s="319" t="str">
        <f t="shared" si="1279"/>
        <v/>
      </c>
      <c r="S1180" s="318" t="str">
        <f t="shared" si="1280"/>
        <v/>
      </c>
      <c r="T1180" s="317" t="str">
        <f t="shared" si="1281"/>
        <v/>
      </c>
      <c r="U1180" s="318" t="str">
        <f t="shared" si="1282"/>
        <v/>
      </c>
      <c r="V1180" s="319" t="str">
        <f t="shared" si="1283"/>
        <v/>
      </c>
      <c r="W1180" s="318" t="str">
        <f t="shared" si="1284"/>
        <v/>
      </c>
      <c r="X1180" s="319" t="str">
        <f t="shared" si="1285"/>
        <v/>
      </c>
      <c r="Y1180" s="318" t="str">
        <f t="shared" si="1286"/>
        <v/>
      </c>
      <c r="Z1180" s="319" t="str">
        <f t="shared" si="1287"/>
        <v/>
      </c>
      <c r="AA1180" s="317" t="str">
        <f t="shared" si="1288"/>
        <v/>
      </c>
      <c r="AB1180" s="97" t="str">
        <f t="shared" si="1289"/>
        <v/>
      </c>
      <c r="AC1180" s="143" t="str">
        <f t="shared" si="1290"/>
        <v/>
      </c>
      <c r="AD1180" s="143" t="str">
        <f t="shared" si="1329"/>
        <v/>
      </c>
      <c r="AE1180" s="360"/>
      <c r="AF1180" s="360"/>
      <c r="AG1180" s="364"/>
      <c r="AH1180" s="363" t="str">
        <f t="shared" si="1330"/>
        <v/>
      </c>
      <c r="AI1180" s="360"/>
      <c r="AJ1180" s="360"/>
      <c r="AK1180" s="364"/>
      <c r="AL1180" s="365" t="str">
        <f t="shared" si="1331"/>
        <v/>
      </c>
      <c r="AM1180" s="363" t="str">
        <f t="shared" si="1332"/>
        <v/>
      </c>
      <c r="AN1180" s="366" t="str">
        <f t="shared" si="1333"/>
        <v/>
      </c>
      <c r="AO1180" s="360"/>
      <c r="AP1180" s="360"/>
      <c r="AQ1180" s="360" t="str">
        <f t="shared" si="1334"/>
        <v/>
      </c>
      <c r="AR1180" s="348" t="str">
        <f t="shared" si="1291"/>
        <v/>
      </c>
      <c r="AS1180" s="360"/>
      <c r="AT1180" s="348" t="str">
        <f t="shared" si="1292"/>
        <v/>
      </c>
      <c r="AU1180" s="360"/>
      <c r="AV1180" s="348" t="str">
        <f t="shared" si="1293"/>
        <v/>
      </c>
      <c r="AW1180" s="360"/>
      <c r="AX1180" s="348" t="str">
        <f t="shared" si="1294"/>
        <v/>
      </c>
      <c r="AY1180" s="360"/>
      <c r="AZ1180" s="348" t="str">
        <f t="shared" si="1295"/>
        <v/>
      </c>
      <c r="BA1180" s="367"/>
      <c r="BB1180" s="348" t="str">
        <f t="shared" si="1296"/>
        <v/>
      </c>
      <c r="BC1180" s="350" t="str">
        <f t="shared" si="1299"/>
        <v/>
      </c>
      <c r="BD1180" s="350" t="str">
        <f t="shared" si="1300"/>
        <v/>
      </c>
      <c r="BE1180" s="360"/>
      <c r="BF1180" s="361"/>
      <c r="BG1180" s="362" t="str">
        <f t="shared" si="1335"/>
        <v/>
      </c>
      <c r="BH1180" s="354" t="str">
        <f t="shared" si="1301"/>
        <v/>
      </c>
      <c r="BI1180" s="350" t="str">
        <f t="shared" si="1302"/>
        <v/>
      </c>
      <c r="BJ1180" s="113" t="str">
        <f t="shared" si="1303"/>
        <v/>
      </c>
      <c r="BK1180" s="347" t="str">
        <f t="shared" si="1328"/>
        <v/>
      </c>
      <c r="BR1180" s="307"/>
      <c r="BS1180" s="51" t="str">
        <f t="shared" si="1304"/>
        <v/>
      </c>
      <c r="BT1180" s="51" t="str">
        <f t="shared" si="1305"/>
        <v/>
      </c>
      <c r="BU1180" s="51" t="str">
        <f t="shared" si="1306"/>
        <v/>
      </c>
      <c r="BV1180" s="51" t="str">
        <f t="shared" si="1307"/>
        <v/>
      </c>
      <c r="BW1180" s="51" t="str">
        <f t="shared" si="1308"/>
        <v/>
      </c>
      <c r="BX1180" s="51" t="str">
        <f t="shared" si="1309"/>
        <v/>
      </c>
      <c r="BY1180" s="51" t="str">
        <f t="shared" si="1310"/>
        <v/>
      </c>
      <c r="BZ1180" s="51" t="str">
        <f t="shared" si="1311"/>
        <v/>
      </c>
      <c r="CA1180" s="51" t="str">
        <f t="shared" si="1312"/>
        <v/>
      </c>
      <c r="CB1180" s="51" t="str">
        <f t="shared" si="1313"/>
        <v/>
      </c>
      <c r="CC1180" s="51" t="str">
        <f t="shared" si="1297"/>
        <v/>
      </c>
      <c r="CD1180" s="51" t="str">
        <f t="shared" si="1298"/>
        <v/>
      </c>
      <c r="CE1180" s="51" t="str">
        <f t="shared" si="1314"/>
        <v/>
      </c>
      <c r="CF1180" s="51"/>
      <c r="CH1180" s="53" t="str">
        <f t="shared" si="1315"/>
        <v/>
      </c>
      <c r="CI1180" s="53" t="str">
        <f t="shared" si="1316"/>
        <v/>
      </c>
      <c r="CJ1180" s="54" t="str">
        <f t="shared" si="1317"/>
        <v/>
      </c>
      <c r="CK1180" s="53" t="str">
        <f t="shared" si="1318"/>
        <v/>
      </c>
      <c r="CL1180" s="53" t="str">
        <f t="shared" si="1319"/>
        <v/>
      </c>
      <c r="CM1180" s="53" t="str">
        <f t="shared" si="1320"/>
        <v/>
      </c>
      <c r="CN1180" s="53" t="str">
        <f t="shared" si="1321"/>
        <v/>
      </c>
      <c r="CO1180" s="53" t="str">
        <f t="shared" si="1322"/>
        <v/>
      </c>
      <c r="CP1180" s="53" t="str">
        <f t="shared" si="1323"/>
        <v/>
      </c>
      <c r="CQ1180" s="53" t="str">
        <f t="shared" si="1324"/>
        <v/>
      </c>
      <c r="CR1180" s="53" t="str">
        <f t="shared" si="1325"/>
        <v/>
      </c>
      <c r="CS1180" s="53" t="str">
        <f t="shared" si="1326"/>
        <v/>
      </c>
      <c r="CT1180" s="53" t="str">
        <f t="shared" si="1327"/>
        <v/>
      </c>
      <c r="CU1180" s="53" t="str">
        <f t="shared" si="1336"/>
        <v/>
      </c>
    </row>
    <row r="1181" spans="1:99" hidden="1" x14ac:dyDescent="0.3">
      <c r="A1181" s="40">
        <v>1243</v>
      </c>
      <c r="B1181" s="141"/>
      <c r="C1181" s="142"/>
      <c r="D1181" s="144"/>
      <c r="E1181" s="144"/>
      <c r="F1181" s="312"/>
      <c r="G1181" s="144" t="s">
        <v>141</v>
      </c>
      <c r="H1181" s="314"/>
      <c r="I1181" s="314"/>
      <c r="J1181" s="315" t="str">
        <f t="shared" si="1271"/>
        <v/>
      </c>
      <c r="K1181" s="316" t="str">
        <f t="shared" si="1272"/>
        <v/>
      </c>
      <c r="L1181" s="317" t="str">
        <f t="shared" si="1273"/>
        <v/>
      </c>
      <c r="M1181" s="316" t="str">
        <f t="shared" si="1274"/>
        <v/>
      </c>
      <c r="N1181" s="317" t="str">
        <f t="shared" si="1275"/>
        <v/>
      </c>
      <c r="O1181" s="316" t="str">
        <f t="shared" si="1276"/>
        <v/>
      </c>
      <c r="P1181" s="317" t="str">
        <f t="shared" si="1277"/>
        <v/>
      </c>
      <c r="Q1181" s="318" t="str">
        <f t="shared" si="1278"/>
        <v/>
      </c>
      <c r="R1181" s="319" t="str">
        <f t="shared" si="1279"/>
        <v/>
      </c>
      <c r="S1181" s="318" t="str">
        <f t="shared" si="1280"/>
        <v/>
      </c>
      <c r="T1181" s="317" t="str">
        <f t="shared" si="1281"/>
        <v/>
      </c>
      <c r="U1181" s="318" t="str">
        <f t="shared" si="1282"/>
        <v/>
      </c>
      <c r="V1181" s="319" t="str">
        <f t="shared" si="1283"/>
        <v/>
      </c>
      <c r="W1181" s="318" t="str">
        <f t="shared" si="1284"/>
        <v/>
      </c>
      <c r="X1181" s="319" t="str">
        <f t="shared" si="1285"/>
        <v/>
      </c>
      <c r="Y1181" s="318" t="str">
        <f t="shared" si="1286"/>
        <v/>
      </c>
      <c r="Z1181" s="319" t="str">
        <f t="shared" si="1287"/>
        <v/>
      </c>
      <c r="AA1181" s="317" t="str">
        <f t="shared" si="1288"/>
        <v/>
      </c>
      <c r="AB1181" s="97" t="str">
        <f t="shared" si="1289"/>
        <v/>
      </c>
      <c r="AC1181" s="143" t="str">
        <f t="shared" si="1290"/>
        <v/>
      </c>
      <c r="AD1181" s="143" t="str">
        <f t="shared" si="1329"/>
        <v/>
      </c>
      <c r="AE1181" s="360"/>
      <c r="AF1181" s="360"/>
      <c r="AG1181" s="364"/>
      <c r="AH1181" s="363" t="str">
        <f t="shared" si="1330"/>
        <v/>
      </c>
      <c r="AI1181" s="360"/>
      <c r="AJ1181" s="360"/>
      <c r="AK1181" s="364"/>
      <c r="AL1181" s="365" t="str">
        <f t="shared" si="1331"/>
        <v/>
      </c>
      <c r="AM1181" s="363" t="str">
        <f t="shared" si="1332"/>
        <v/>
      </c>
      <c r="AN1181" s="366" t="str">
        <f t="shared" si="1333"/>
        <v/>
      </c>
      <c r="AO1181" s="360"/>
      <c r="AP1181" s="360"/>
      <c r="AQ1181" s="360" t="str">
        <f t="shared" si="1334"/>
        <v/>
      </c>
      <c r="AR1181" s="348" t="str">
        <f t="shared" si="1291"/>
        <v/>
      </c>
      <c r="AS1181" s="360"/>
      <c r="AT1181" s="348" t="str">
        <f t="shared" si="1292"/>
        <v/>
      </c>
      <c r="AU1181" s="360"/>
      <c r="AV1181" s="348" t="str">
        <f t="shared" si="1293"/>
        <v/>
      </c>
      <c r="AW1181" s="360"/>
      <c r="AX1181" s="348" t="str">
        <f t="shared" si="1294"/>
        <v/>
      </c>
      <c r="AY1181" s="360"/>
      <c r="AZ1181" s="348" t="str">
        <f t="shared" si="1295"/>
        <v/>
      </c>
      <c r="BA1181" s="367"/>
      <c r="BB1181" s="348" t="str">
        <f t="shared" si="1296"/>
        <v/>
      </c>
      <c r="BC1181" s="350" t="str">
        <f t="shared" si="1299"/>
        <v/>
      </c>
      <c r="BD1181" s="350" t="str">
        <f t="shared" si="1300"/>
        <v/>
      </c>
      <c r="BE1181" s="360"/>
      <c r="BF1181" s="361"/>
      <c r="BG1181" s="362" t="str">
        <f t="shared" si="1335"/>
        <v/>
      </c>
      <c r="BH1181" s="354" t="str">
        <f t="shared" si="1301"/>
        <v/>
      </c>
      <c r="BI1181" s="350" t="str">
        <f t="shared" si="1302"/>
        <v/>
      </c>
      <c r="BJ1181" s="113" t="str">
        <f t="shared" si="1303"/>
        <v/>
      </c>
      <c r="BK1181" s="347" t="str">
        <f t="shared" si="1328"/>
        <v/>
      </c>
      <c r="BR1181" s="307"/>
      <c r="BS1181" s="51" t="str">
        <f t="shared" si="1304"/>
        <v/>
      </c>
      <c r="BT1181" s="51" t="str">
        <f t="shared" si="1305"/>
        <v/>
      </c>
      <c r="BU1181" s="51" t="str">
        <f t="shared" si="1306"/>
        <v/>
      </c>
      <c r="BV1181" s="51" t="str">
        <f t="shared" si="1307"/>
        <v/>
      </c>
      <c r="BW1181" s="51" t="str">
        <f t="shared" si="1308"/>
        <v/>
      </c>
      <c r="BX1181" s="51" t="str">
        <f t="shared" si="1309"/>
        <v/>
      </c>
      <c r="BY1181" s="51" t="str">
        <f t="shared" si="1310"/>
        <v/>
      </c>
      <c r="BZ1181" s="51" t="str">
        <f t="shared" si="1311"/>
        <v/>
      </c>
      <c r="CA1181" s="51" t="str">
        <f t="shared" si="1312"/>
        <v/>
      </c>
      <c r="CB1181" s="51" t="str">
        <f t="shared" si="1313"/>
        <v/>
      </c>
      <c r="CC1181" s="51" t="str">
        <f t="shared" si="1297"/>
        <v/>
      </c>
      <c r="CD1181" s="51" t="str">
        <f t="shared" si="1298"/>
        <v/>
      </c>
      <c r="CE1181" s="51" t="str">
        <f t="shared" si="1314"/>
        <v/>
      </c>
      <c r="CF1181" s="51"/>
      <c r="CH1181" s="53" t="str">
        <f t="shared" si="1315"/>
        <v/>
      </c>
      <c r="CI1181" s="53" t="str">
        <f t="shared" si="1316"/>
        <v/>
      </c>
      <c r="CJ1181" s="54" t="str">
        <f t="shared" si="1317"/>
        <v/>
      </c>
      <c r="CK1181" s="53" t="str">
        <f t="shared" si="1318"/>
        <v/>
      </c>
      <c r="CL1181" s="53" t="str">
        <f t="shared" si="1319"/>
        <v/>
      </c>
      <c r="CM1181" s="53" t="str">
        <f t="shared" si="1320"/>
        <v/>
      </c>
      <c r="CN1181" s="53" t="str">
        <f t="shared" si="1321"/>
        <v/>
      </c>
      <c r="CO1181" s="53" t="str">
        <f t="shared" si="1322"/>
        <v/>
      </c>
      <c r="CP1181" s="53" t="str">
        <f t="shared" si="1323"/>
        <v/>
      </c>
      <c r="CQ1181" s="53" t="str">
        <f t="shared" si="1324"/>
        <v/>
      </c>
      <c r="CR1181" s="53" t="str">
        <f t="shared" si="1325"/>
        <v/>
      </c>
      <c r="CS1181" s="53" t="str">
        <f t="shared" si="1326"/>
        <v/>
      </c>
      <c r="CT1181" s="53" t="str">
        <f t="shared" si="1327"/>
        <v/>
      </c>
      <c r="CU1181" s="53" t="str">
        <f t="shared" si="1336"/>
        <v/>
      </c>
    </row>
    <row r="1182" spans="1:99" hidden="1" x14ac:dyDescent="0.3">
      <c r="A1182" s="40">
        <v>1244</v>
      </c>
      <c r="B1182" s="326"/>
      <c r="C1182" s="142"/>
      <c r="D1182" s="144"/>
      <c r="E1182" s="144"/>
      <c r="F1182" s="312"/>
      <c r="G1182" s="144" t="s">
        <v>141</v>
      </c>
      <c r="H1182" s="314"/>
      <c r="I1182" s="314"/>
      <c r="J1182" s="315" t="str">
        <f t="shared" si="1271"/>
        <v/>
      </c>
      <c r="K1182" s="316" t="str">
        <f t="shared" si="1272"/>
        <v/>
      </c>
      <c r="L1182" s="317" t="str">
        <f t="shared" si="1273"/>
        <v/>
      </c>
      <c r="M1182" s="316" t="str">
        <f t="shared" si="1274"/>
        <v/>
      </c>
      <c r="N1182" s="317" t="str">
        <f t="shared" si="1275"/>
        <v/>
      </c>
      <c r="O1182" s="316" t="str">
        <f t="shared" si="1276"/>
        <v/>
      </c>
      <c r="P1182" s="317" t="str">
        <f t="shared" si="1277"/>
        <v/>
      </c>
      <c r="Q1182" s="318" t="str">
        <f t="shared" si="1278"/>
        <v/>
      </c>
      <c r="R1182" s="319" t="str">
        <f t="shared" si="1279"/>
        <v/>
      </c>
      <c r="S1182" s="318" t="str">
        <f t="shared" si="1280"/>
        <v/>
      </c>
      <c r="T1182" s="317" t="str">
        <f t="shared" si="1281"/>
        <v/>
      </c>
      <c r="U1182" s="318" t="str">
        <f t="shared" si="1282"/>
        <v/>
      </c>
      <c r="V1182" s="319" t="str">
        <f t="shared" si="1283"/>
        <v/>
      </c>
      <c r="W1182" s="318" t="str">
        <f t="shared" si="1284"/>
        <v/>
      </c>
      <c r="X1182" s="319" t="str">
        <f t="shared" si="1285"/>
        <v/>
      </c>
      <c r="Y1182" s="318" t="str">
        <f t="shared" si="1286"/>
        <v/>
      </c>
      <c r="Z1182" s="319" t="str">
        <f t="shared" si="1287"/>
        <v/>
      </c>
      <c r="AA1182" s="317" t="str">
        <f t="shared" si="1288"/>
        <v/>
      </c>
      <c r="AB1182" s="97" t="str">
        <f t="shared" si="1289"/>
        <v/>
      </c>
      <c r="AC1182" s="143" t="str">
        <f t="shared" si="1290"/>
        <v/>
      </c>
      <c r="AD1182" s="143" t="str">
        <f t="shared" si="1329"/>
        <v/>
      </c>
      <c r="AE1182" s="360"/>
      <c r="AF1182" s="360"/>
      <c r="AG1182" s="364"/>
      <c r="AH1182" s="363" t="str">
        <f t="shared" si="1330"/>
        <v/>
      </c>
      <c r="AI1182" s="360"/>
      <c r="AJ1182" s="360"/>
      <c r="AK1182" s="364"/>
      <c r="AL1182" s="365" t="str">
        <f t="shared" si="1331"/>
        <v/>
      </c>
      <c r="AM1182" s="363" t="str">
        <f t="shared" si="1332"/>
        <v/>
      </c>
      <c r="AN1182" s="366" t="str">
        <f t="shared" si="1333"/>
        <v/>
      </c>
      <c r="AO1182" s="360"/>
      <c r="AP1182" s="360"/>
      <c r="AQ1182" s="360" t="str">
        <f t="shared" si="1334"/>
        <v/>
      </c>
      <c r="AR1182" s="348" t="str">
        <f t="shared" si="1291"/>
        <v/>
      </c>
      <c r="AS1182" s="360"/>
      <c r="AT1182" s="348" t="str">
        <f t="shared" si="1292"/>
        <v/>
      </c>
      <c r="AU1182" s="360"/>
      <c r="AV1182" s="348" t="str">
        <f t="shared" si="1293"/>
        <v/>
      </c>
      <c r="AW1182" s="360"/>
      <c r="AX1182" s="348" t="str">
        <f t="shared" si="1294"/>
        <v/>
      </c>
      <c r="AY1182" s="360"/>
      <c r="AZ1182" s="348" t="str">
        <f t="shared" si="1295"/>
        <v/>
      </c>
      <c r="BA1182" s="367"/>
      <c r="BB1182" s="348" t="str">
        <f t="shared" si="1296"/>
        <v/>
      </c>
      <c r="BC1182" s="350" t="str">
        <f t="shared" si="1299"/>
        <v/>
      </c>
      <c r="BD1182" s="350" t="str">
        <f t="shared" si="1300"/>
        <v/>
      </c>
      <c r="BE1182" s="360"/>
      <c r="BF1182" s="361"/>
      <c r="BG1182" s="362" t="str">
        <f t="shared" si="1335"/>
        <v/>
      </c>
      <c r="BH1182" s="354" t="str">
        <f t="shared" si="1301"/>
        <v/>
      </c>
      <c r="BI1182" s="350" t="str">
        <f t="shared" si="1302"/>
        <v/>
      </c>
      <c r="BJ1182" s="113" t="str">
        <f t="shared" si="1303"/>
        <v/>
      </c>
      <c r="BK1182" s="347" t="str">
        <f t="shared" si="1328"/>
        <v/>
      </c>
      <c r="BR1182" s="307"/>
      <c r="BS1182" s="51" t="str">
        <f t="shared" si="1304"/>
        <v/>
      </c>
      <c r="BT1182" s="51" t="str">
        <f t="shared" si="1305"/>
        <v/>
      </c>
      <c r="BU1182" s="51" t="str">
        <f t="shared" si="1306"/>
        <v/>
      </c>
      <c r="BV1182" s="51" t="str">
        <f t="shared" si="1307"/>
        <v/>
      </c>
      <c r="BW1182" s="51" t="str">
        <f t="shared" si="1308"/>
        <v/>
      </c>
      <c r="BX1182" s="51" t="str">
        <f t="shared" si="1309"/>
        <v/>
      </c>
      <c r="BY1182" s="51" t="str">
        <f t="shared" si="1310"/>
        <v/>
      </c>
      <c r="BZ1182" s="51" t="str">
        <f t="shared" si="1311"/>
        <v/>
      </c>
      <c r="CA1182" s="51" t="str">
        <f t="shared" si="1312"/>
        <v/>
      </c>
      <c r="CB1182" s="51" t="str">
        <f t="shared" si="1313"/>
        <v/>
      </c>
      <c r="CC1182" s="51" t="str">
        <f t="shared" si="1297"/>
        <v/>
      </c>
      <c r="CD1182" s="51" t="str">
        <f t="shared" si="1298"/>
        <v/>
      </c>
      <c r="CE1182" s="51" t="str">
        <f t="shared" si="1314"/>
        <v/>
      </c>
      <c r="CF1182" s="51"/>
      <c r="CH1182" s="53" t="str">
        <f t="shared" si="1315"/>
        <v/>
      </c>
      <c r="CI1182" s="53" t="str">
        <f t="shared" si="1316"/>
        <v/>
      </c>
      <c r="CJ1182" s="54" t="str">
        <f t="shared" si="1317"/>
        <v/>
      </c>
      <c r="CK1182" s="53" t="str">
        <f t="shared" si="1318"/>
        <v/>
      </c>
      <c r="CL1182" s="53" t="str">
        <f t="shared" si="1319"/>
        <v/>
      </c>
      <c r="CM1182" s="53" t="str">
        <f t="shared" si="1320"/>
        <v/>
      </c>
      <c r="CN1182" s="53" t="str">
        <f t="shared" si="1321"/>
        <v/>
      </c>
      <c r="CO1182" s="53" t="str">
        <f t="shared" si="1322"/>
        <v/>
      </c>
      <c r="CP1182" s="53" t="str">
        <f t="shared" si="1323"/>
        <v/>
      </c>
      <c r="CQ1182" s="53" t="str">
        <f t="shared" si="1324"/>
        <v/>
      </c>
      <c r="CR1182" s="53" t="str">
        <f t="shared" si="1325"/>
        <v/>
      </c>
      <c r="CS1182" s="53" t="str">
        <f t="shared" si="1326"/>
        <v/>
      </c>
      <c r="CT1182" s="53" t="str">
        <f t="shared" si="1327"/>
        <v/>
      </c>
      <c r="CU1182" s="53" t="str">
        <f t="shared" si="1336"/>
        <v/>
      </c>
    </row>
    <row r="1183" spans="1:99" hidden="1" x14ac:dyDescent="0.3">
      <c r="A1183" s="40">
        <v>1245</v>
      </c>
      <c r="B1183" s="326"/>
      <c r="C1183" s="142"/>
      <c r="D1183" s="144"/>
      <c r="E1183" s="144"/>
      <c r="F1183" s="312"/>
      <c r="G1183" s="144" t="s">
        <v>141</v>
      </c>
      <c r="H1183" s="314"/>
      <c r="I1183" s="314"/>
      <c r="J1183" s="315" t="str">
        <f t="shared" si="1271"/>
        <v/>
      </c>
      <c r="K1183" s="316" t="str">
        <f t="shared" si="1272"/>
        <v/>
      </c>
      <c r="L1183" s="317" t="str">
        <f t="shared" si="1273"/>
        <v/>
      </c>
      <c r="M1183" s="316" t="str">
        <f t="shared" si="1274"/>
        <v/>
      </c>
      <c r="N1183" s="317" t="str">
        <f t="shared" si="1275"/>
        <v/>
      </c>
      <c r="O1183" s="316" t="str">
        <f t="shared" si="1276"/>
        <v/>
      </c>
      <c r="P1183" s="317" t="str">
        <f t="shared" si="1277"/>
        <v/>
      </c>
      <c r="Q1183" s="318" t="str">
        <f t="shared" si="1278"/>
        <v/>
      </c>
      <c r="R1183" s="319" t="str">
        <f t="shared" si="1279"/>
        <v/>
      </c>
      <c r="S1183" s="318" t="str">
        <f t="shared" si="1280"/>
        <v/>
      </c>
      <c r="T1183" s="317" t="str">
        <f t="shared" si="1281"/>
        <v/>
      </c>
      <c r="U1183" s="318" t="str">
        <f t="shared" si="1282"/>
        <v/>
      </c>
      <c r="V1183" s="319" t="str">
        <f t="shared" si="1283"/>
        <v/>
      </c>
      <c r="W1183" s="318" t="str">
        <f t="shared" si="1284"/>
        <v/>
      </c>
      <c r="X1183" s="319" t="str">
        <f t="shared" si="1285"/>
        <v/>
      </c>
      <c r="Y1183" s="318" t="str">
        <f t="shared" si="1286"/>
        <v/>
      </c>
      <c r="Z1183" s="319" t="str">
        <f t="shared" si="1287"/>
        <v/>
      </c>
      <c r="AA1183" s="317" t="str">
        <f t="shared" si="1288"/>
        <v/>
      </c>
      <c r="AB1183" s="97" t="str">
        <f t="shared" si="1289"/>
        <v/>
      </c>
      <c r="AC1183" s="143" t="str">
        <f t="shared" si="1290"/>
        <v/>
      </c>
      <c r="AD1183" s="143" t="str">
        <f t="shared" ref="AD1183:AD1246" si="1337">IF(AC1183="","", VLOOKUP(AC1183,NILAI_TB_BB,2))</f>
        <v/>
      </c>
      <c r="AE1183" s="360"/>
      <c r="AF1183" s="360"/>
      <c r="AG1183" s="364"/>
      <c r="AH1183" s="363" t="str">
        <f t="shared" ref="AH1183:AH1246" si="1338">IF(OR(AE1183="",AF1183=""),"", IF(OR(AE1183="-",AF1183="-"),"-", IF(AE1183=0,VLOOKUP(AF1183,NSA,2), IF(AE1183=1,VLOOKUP(AF1183,NSA,3), IF(AE1183=2,VLOOKUP(AF1183,NSA,4), IF(AE1183=3,VLOOKUP(AF1183,NSA,5), IF(AE1183=4,VLOOKUP(AF1183,NSA,6), IF(AE1183=5,VLOOKUP(AF1183,NSA,7), IF(AE1183=6,VLOOKUP(AF1183,NSA,8), IF(AE1183=7,VLOOKUP(AF1183,NSA,9), IF(AE1183=8,VLOOKUP(AF1183,NSA,10), IF(AE1183=9,VLOOKUP(AF1183,NSA,11), IF(AE1183=10,VLOOKUP(AF1183,NSA,12),"")))))))))))))</f>
        <v/>
      </c>
      <c r="AI1183" s="360"/>
      <c r="AJ1183" s="360"/>
      <c r="AK1183" s="364"/>
      <c r="AL1183" s="365" t="str">
        <f t="shared" ref="AL1183:AL1246" si="1339">IF(AM1183="","",IF(AM1183&gt;=81,"SGP-0",IF(AND(AM1183&gt;=61,AM1183&lt;=80),"SGP-1",IF(AND(AM1183&gt;=41,AM1183&lt;=60),"SGP-2",IF(AND(AM1183&gt;=21,AM1183&lt;=40),"SGP-3",IF(AND(AM1183&gt;=0,AM1183&lt;=20),"SGP-4",""))))))</f>
        <v/>
      </c>
      <c r="AM1183" s="363" t="str">
        <f t="shared" ref="AM1183:AM1246" si="1340">IF(OR(AI1183="",AJ1183=""),"",IF(AI1183=0,VLOOKUP(AJ1183,NILAI_SGP,2),IF(AI1183=1,VLOOKUP(AJ1183,NILAI_SGP,3),IF(AI1183=2,VLOOKUP(AJ1183,NILAI_SGP,4),IF(AI1183=3,VLOOKUP(AJ1183,NILAI_SGP,5),IF(AI1183=4,VLOOKUP(AJ1183,NILAI_SGP,6),IF(AI1183=5,VLOOKUP(AJ1183,NILAI_SGP,7),IF(AI1183=6,VLOOKUP(AJ1183,NILAI_SGP,8),IF(AI1183=7,VLOOKUP(AJ1183,NILAI_SGP,9),IF(AI1183=8,VLOOKUP(AJ1183,NILAI_SGP,10),IF(AI1183=9,VLOOKUP(AJ1183,NILAI_SGP,11),IF(AI1183=10,VLOOKUP(AJ1183,NILAI_SGP,12),""))))))))))))</f>
        <v/>
      </c>
      <c r="AN1183" s="366" t="str">
        <f t="shared" ref="AN1183:AN1246" si="1341">IF(OR(AD1183="",AH1183="",AM1183=""),"",VALUE(FIXED(((AD1183+AH1183+AM1183)/3),2)))</f>
        <v/>
      </c>
      <c r="AO1183" s="360"/>
      <c r="AP1183" s="360"/>
      <c r="AQ1183" s="360" t="str">
        <f t="shared" ref="AQ1183:AQ1246" si="1342">IF(OR(AO1183="",AP1183="",AO1183=0),"",IF(OR(AO1183="-",AP1183="-"),"-",(AO1183*$AO$10)+AP1183))</f>
        <v/>
      </c>
      <c r="AR1183" s="348" t="str">
        <f t="shared" si="1291"/>
        <v/>
      </c>
      <c r="AS1183" s="360"/>
      <c r="AT1183" s="348" t="str">
        <f t="shared" si="1292"/>
        <v/>
      </c>
      <c r="AU1183" s="360"/>
      <c r="AV1183" s="348" t="str">
        <f t="shared" si="1293"/>
        <v/>
      </c>
      <c r="AW1183" s="360"/>
      <c r="AX1183" s="348" t="str">
        <f t="shared" si="1294"/>
        <v/>
      </c>
      <c r="AY1183" s="360"/>
      <c r="AZ1183" s="348" t="str">
        <f t="shared" si="1295"/>
        <v/>
      </c>
      <c r="BA1183" s="367"/>
      <c r="BB1183" s="348" t="str">
        <f t="shared" si="1296"/>
        <v/>
      </c>
      <c r="BC1183" s="350" t="str">
        <f t="shared" si="1299"/>
        <v/>
      </c>
      <c r="BD1183" s="350" t="str">
        <f t="shared" si="1300"/>
        <v/>
      </c>
      <c r="BE1183" s="360"/>
      <c r="BF1183" s="361"/>
      <c r="BG1183" s="362" t="str">
        <f t="shared" ref="BG1183:BG1246" si="1343">IF(BF1183="","",IF(RIGHT(BF1183,1)="M","",""""))</f>
        <v/>
      </c>
      <c r="BH1183" s="354" t="str">
        <f t="shared" si="1301"/>
        <v/>
      </c>
      <c r="BI1183" s="350" t="str">
        <f t="shared" si="1302"/>
        <v/>
      </c>
      <c r="BJ1183" s="113" t="str">
        <f t="shared" si="1303"/>
        <v/>
      </c>
      <c r="BK1183" s="347" t="str">
        <f t="shared" si="1328"/>
        <v/>
      </c>
      <c r="BR1183" s="307"/>
      <c r="BS1183" s="51" t="str">
        <f t="shared" si="1304"/>
        <v/>
      </c>
      <c r="BT1183" s="51" t="str">
        <f t="shared" si="1305"/>
        <v/>
      </c>
      <c r="BU1183" s="51" t="str">
        <f t="shared" si="1306"/>
        <v/>
      </c>
      <c r="BV1183" s="51" t="str">
        <f t="shared" si="1307"/>
        <v/>
      </c>
      <c r="BW1183" s="51" t="str">
        <f t="shared" si="1308"/>
        <v/>
      </c>
      <c r="BX1183" s="51" t="str">
        <f t="shared" si="1309"/>
        <v/>
      </c>
      <c r="BY1183" s="51" t="str">
        <f t="shared" si="1310"/>
        <v/>
      </c>
      <c r="BZ1183" s="51" t="str">
        <f t="shared" si="1311"/>
        <v/>
      </c>
      <c r="CA1183" s="51" t="str">
        <f t="shared" si="1312"/>
        <v/>
      </c>
      <c r="CB1183" s="51" t="str">
        <f t="shared" si="1313"/>
        <v/>
      </c>
      <c r="CC1183" s="51" t="str">
        <f t="shared" si="1297"/>
        <v/>
      </c>
      <c r="CD1183" s="51" t="str">
        <f t="shared" si="1298"/>
        <v/>
      </c>
      <c r="CE1183" s="51" t="str">
        <f t="shared" si="1314"/>
        <v/>
      </c>
      <c r="CF1183" s="51"/>
      <c r="CH1183" s="53" t="str">
        <f t="shared" si="1315"/>
        <v/>
      </c>
      <c r="CI1183" s="53" t="str">
        <f t="shared" si="1316"/>
        <v/>
      </c>
      <c r="CJ1183" s="54" t="str">
        <f t="shared" si="1317"/>
        <v/>
      </c>
      <c r="CK1183" s="53" t="str">
        <f t="shared" si="1318"/>
        <v/>
      </c>
      <c r="CL1183" s="53" t="str">
        <f t="shared" si="1319"/>
        <v/>
      </c>
      <c r="CM1183" s="53" t="str">
        <f t="shared" si="1320"/>
        <v/>
      </c>
      <c r="CN1183" s="53" t="str">
        <f t="shared" si="1321"/>
        <v/>
      </c>
      <c r="CO1183" s="53" t="str">
        <f t="shared" si="1322"/>
        <v/>
      </c>
      <c r="CP1183" s="53" t="str">
        <f t="shared" si="1323"/>
        <v/>
      </c>
      <c r="CQ1183" s="53" t="str">
        <f t="shared" si="1324"/>
        <v/>
      </c>
      <c r="CR1183" s="53" t="str">
        <f t="shared" si="1325"/>
        <v/>
      </c>
      <c r="CS1183" s="53" t="str">
        <f t="shared" si="1326"/>
        <v/>
      </c>
      <c r="CT1183" s="53" t="str">
        <f t="shared" si="1327"/>
        <v/>
      </c>
      <c r="CU1183" s="53" t="str">
        <f t="shared" ref="CU1183:CU1246" si="1344">IF(BF1183="-","Renang= tdk melaks"&amp;",                   ", IF(RIGHT(BF1183,1)="M","Renang="&amp;""&amp;BF1183&amp;",                     ",""))</f>
        <v/>
      </c>
    </row>
    <row r="1184" spans="1:99" hidden="1" x14ac:dyDescent="0.3">
      <c r="A1184" s="40">
        <v>1246</v>
      </c>
      <c r="B1184" s="326"/>
      <c r="C1184" s="142"/>
      <c r="D1184" s="144"/>
      <c r="E1184" s="144"/>
      <c r="F1184" s="312"/>
      <c r="G1184" s="144" t="s">
        <v>141</v>
      </c>
      <c r="H1184" s="314"/>
      <c r="I1184" s="314"/>
      <c r="J1184" s="315" t="str">
        <f t="shared" si="1271"/>
        <v/>
      </c>
      <c r="K1184" s="316" t="str">
        <f t="shared" si="1272"/>
        <v/>
      </c>
      <c r="L1184" s="317" t="str">
        <f t="shared" si="1273"/>
        <v/>
      </c>
      <c r="M1184" s="316" t="str">
        <f t="shared" si="1274"/>
        <v/>
      </c>
      <c r="N1184" s="317" t="str">
        <f t="shared" si="1275"/>
        <v/>
      </c>
      <c r="O1184" s="316" t="str">
        <f t="shared" si="1276"/>
        <v/>
      </c>
      <c r="P1184" s="317" t="str">
        <f t="shared" si="1277"/>
        <v/>
      </c>
      <c r="Q1184" s="318" t="str">
        <f t="shared" si="1278"/>
        <v/>
      </c>
      <c r="R1184" s="319" t="str">
        <f t="shared" si="1279"/>
        <v/>
      </c>
      <c r="S1184" s="318" t="str">
        <f t="shared" si="1280"/>
        <v/>
      </c>
      <c r="T1184" s="317" t="str">
        <f t="shared" si="1281"/>
        <v/>
      </c>
      <c r="U1184" s="318" t="str">
        <f t="shared" si="1282"/>
        <v/>
      </c>
      <c r="V1184" s="319" t="str">
        <f t="shared" si="1283"/>
        <v/>
      </c>
      <c r="W1184" s="318" t="str">
        <f t="shared" si="1284"/>
        <v/>
      </c>
      <c r="X1184" s="319" t="str">
        <f t="shared" si="1285"/>
        <v/>
      </c>
      <c r="Y1184" s="318" t="str">
        <f t="shared" si="1286"/>
        <v/>
      </c>
      <c r="Z1184" s="319" t="str">
        <f t="shared" si="1287"/>
        <v/>
      </c>
      <c r="AA1184" s="317" t="str">
        <f t="shared" si="1288"/>
        <v/>
      </c>
      <c r="AB1184" s="97" t="str">
        <f t="shared" si="1289"/>
        <v/>
      </c>
      <c r="AC1184" s="143" t="str">
        <f t="shared" si="1290"/>
        <v/>
      </c>
      <c r="AD1184" s="143" t="str">
        <f t="shared" si="1337"/>
        <v/>
      </c>
      <c r="AE1184" s="360"/>
      <c r="AF1184" s="360"/>
      <c r="AG1184" s="364"/>
      <c r="AH1184" s="363" t="str">
        <f t="shared" si="1338"/>
        <v/>
      </c>
      <c r="AI1184" s="360"/>
      <c r="AJ1184" s="360"/>
      <c r="AK1184" s="364"/>
      <c r="AL1184" s="365" t="str">
        <f t="shared" si="1339"/>
        <v/>
      </c>
      <c r="AM1184" s="363" t="str">
        <f t="shared" si="1340"/>
        <v/>
      </c>
      <c r="AN1184" s="366" t="str">
        <f t="shared" si="1341"/>
        <v/>
      </c>
      <c r="AO1184" s="360"/>
      <c r="AP1184" s="360"/>
      <c r="AQ1184" s="360" t="str">
        <f t="shared" si="1342"/>
        <v/>
      </c>
      <c r="AR1184" s="348" t="str">
        <f t="shared" si="1291"/>
        <v/>
      </c>
      <c r="AS1184" s="360"/>
      <c r="AT1184" s="348" t="str">
        <f t="shared" si="1292"/>
        <v/>
      </c>
      <c r="AU1184" s="360"/>
      <c r="AV1184" s="348" t="str">
        <f t="shared" si="1293"/>
        <v/>
      </c>
      <c r="AW1184" s="360"/>
      <c r="AX1184" s="348" t="str">
        <f t="shared" si="1294"/>
        <v/>
      </c>
      <c r="AY1184" s="360"/>
      <c r="AZ1184" s="348" t="str">
        <f t="shared" si="1295"/>
        <v/>
      </c>
      <c r="BA1184" s="367"/>
      <c r="BB1184" s="348" t="str">
        <f t="shared" si="1296"/>
        <v/>
      </c>
      <c r="BC1184" s="350" t="str">
        <f t="shared" si="1299"/>
        <v/>
      </c>
      <c r="BD1184" s="350" t="str">
        <f t="shared" si="1300"/>
        <v/>
      </c>
      <c r="BE1184" s="360"/>
      <c r="BF1184" s="361"/>
      <c r="BG1184" s="362" t="str">
        <f t="shared" si="1343"/>
        <v/>
      </c>
      <c r="BH1184" s="354" t="str">
        <f t="shared" si="1301"/>
        <v/>
      </c>
      <c r="BI1184" s="350" t="str">
        <f t="shared" si="1302"/>
        <v/>
      </c>
      <c r="BJ1184" s="113" t="str">
        <f t="shared" si="1303"/>
        <v/>
      </c>
      <c r="BK1184" s="347" t="str">
        <f t="shared" si="1328"/>
        <v/>
      </c>
      <c r="BR1184" s="307"/>
      <c r="BS1184" s="51" t="str">
        <f t="shared" si="1304"/>
        <v/>
      </c>
      <c r="BT1184" s="51" t="str">
        <f t="shared" si="1305"/>
        <v/>
      </c>
      <c r="BU1184" s="51" t="str">
        <f t="shared" si="1306"/>
        <v/>
      </c>
      <c r="BV1184" s="51" t="str">
        <f t="shared" si="1307"/>
        <v/>
      </c>
      <c r="BW1184" s="51" t="str">
        <f t="shared" si="1308"/>
        <v/>
      </c>
      <c r="BX1184" s="51" t="str">
        <f t="shared" si="1309"/>
        <v/>
      </c>
      <c r="BY1184" s="51" t="str">
        <f t="shared" si="1310"/>
        <v/>
      </c>
      <c r="BZ1184" s="51" t="str">
        <f t="shared" si="1311"/>
        <v/>
      </c>
      <c r="CA1184" s="51" t="str">
        <f t="shared" si="1312"/>
        <v/>
      </c>
      <c r="CB1184" s="51" t="str">
        <f t="shared" si="1313"/>
        <v/>
      </c>
      <c r="CC1184" s="51" t="str">
        <f t="shared" si="1297"/>
        <v/>
      </c>
      <c r="CD1184" s="51" t="str">
        <f t="shared" si="1298"/>
        <v/>
      </c>
      <c r="CE1184" s="51" t="str">
        <f t="shared" si="1314"/>
        <v/>
      </c>
      <c r="CF1184" s="51"/>
      <c r="CH1184" s="53" t="str">
        <f t="shared" si="1315"/>
        <v/>
      </c>
      <c r="CI1184" s="53" t="str">
        <f t="shared" si="1316"/>
        <v/>
      </c>
      <c r="CJ1184" s="54" t="str">
        <f t="shared" si="1317"/>
        <v/>
      </c>
      <c r="CK1184" s="53" t="str">
        <f t="shared" si="1318"/>
        <v/>
      </c>
      <c r="CL1184" s="53" t="str">
        <f t="shared" si="1319"/>
        <v/>
      </c>
      <c r="CM1184" s="53" t="str">
        <f t="shared" si="1320"/>
        <v/>
      </c>
      <c r="CN1184" s="53" t="str">
        <f t="shared" si="1321"/>
        <v/>
      </c>
      <c r="CO1184" s="53" t="str">
        <f t="shared" si="1322"/>
        <v/>
      </c>
      <c r="CP1184" s="53" t="str">
        <f t="shared" si="1323"/>
        <v/>
      </c>
      <c r="CQ1184" s="53" t="str">
        <f t="shared" si="1324"/>
        <v/>
      </c>
      <c r="CR1184" s="53" t="str">
        <f t="shared" si="1325"/>
        <v/>
      </c>
      <c r="CS1184" s="53" t="str">
        <f t="shared" si="1326"/>
        <v/>
      </c>
      <c r="CT1184" s="53" t="str">
        <f t="shared" si="1327"/>
        <v/>
      </c>
      <c r="CU1184" s="53" t="str">
        <f t="shared" si="1344"/>
        <v/>
      </c>
    </row>
    <row r="1185" spans="1:99" hidden="1" x14ac:dyDescent="0.3">
      <c r="A1185" s="40">
        <v>1247</v>
      </c>
      <c r="B1185" s="326"/>
      <c r="C1185" s="142"/>
      <c r="D1185" s="144"/>
      <c r="E1185" s="144"/>
      <c r="F1185" s="312"/>
      <c r="G1185" s="144" t="s">
        <v>141</v>
      </c>
      <c r="H1185" s="314"/>
      <c r="I1185" s="314"/>
      <c r="J1185" s="315" t="str">
        <f t="shared" si="1271"/>
        <v/>
      </c>
      <c r="K1185" s="316" t="str">
        <f t="shared" si="1272"/>
        <v/>
      </c>
      <c r="L1185" s="317" t="str">
        <f t="shared" si="1273"/>
        <v/>
      </c>
      <c r="M1185" s="316" t="str">
        <f t="shared" si="1274"/>
        <v/>
      </c>
      <c r="N1185" s="317" t="str">
        <f t="shared" si="1275"/>
        <v/>
      </c>
      <c r="O1185" s="316" t="str">
        <f t="shared" si="1276"/>
        <v/>
      </c>
      <c r="P1185" s="317" t="str">
        <f t="shared" si="1277"/>
        <v/>
      </c>
      <c r="Q1185" s="318" t="str">
        <f t="shared" si="1278"/>
        <v/>
      </c>
      <c r="R1185" s="319" t="str">
        <f t="shared" si="1279"/>
        <v/>
      </c>
      <c r="S1185" s="318" t="str">
        <f t="shared" si="1280"/>
        <v/>
      </c>
      <c r="T1185" s="317" t="str">
        <f t="shared" si="1281"/>
        <v/>
      </c>
      <c r="U1185" s="318" t="str">
        <f t="shared" si="1282"/>
        <v/>
      </c>
      <c r="V1185" s="319" t="str">
        <f t="shared" si="1283"/>
        <v/>
      </c>
      <c r="W1185" s="318" t="str">
        <f t="shared" si="1284"/>
        <v/>
      </c>
      <c r="X1185" s="319" t="str">
        <f t="shared" si="1285"/>
        <v/>
      </c>
      <c r="Y1185" s="318" t="str">
        <f t="shared" si="1286"/>
        <v/>
      </c>
      <c r="Z1185" s="319" t="str">
        <f t="shared" si="1287"/>
        <v/>
      </c>
      <c r="AA1185" s="317" t="str">
        <f t="shared" si="1288"/>
        <v/>
      </c>
      <c r="AB1185" s="97" t="str">
        <f t="shared" si="1289"/>
        <v/>
      </c>
      <c r="AC1185" s="143" t="str">
        <f t="shared" si="1290"/>
        <v/>
      </c>
      <c r="AD1185" s="143" t="str">
        <f t="shared" si="1337"/>
        <v/>
      </c>
      <c r="AE1185" s="360"/>
      <c r="AF1185" s="360"/>
      <c r="AG1185" s="364"/>
      <c r="AH1185" s="363" t="str">
        <f t="shared" si="1338"/>
        <v/>
      </c>
      <c r="AI1185" s="360"/>
      <c r="AJ1185" s="360"/>
      <c r="AK1185" s="364"/>
      <c r="AL1185" s="365" t="str">
        <f t="shared" si="1339"/>
        <v/>
      </c>
      <c r="AM1185" s="363" t="str">
        <f t="shared" si="1340"/>
        <v/>
      </c>
      <c r="AN1185" s="366" t="str">
        <f t="shared" si="1341"/>
        <v/>
      </c>
      <c r="AO1185" s="360"/>
      <c r="AP1185" s="360"/>
      <c r="AQ1185" s="360" t="str">
        <f t="shared" si="1342"/>
        <v/>
      </c>
      <c r="AR1185" s="348" t="str">
        <f t="shared" si="1291"/>
        <v/>
      </c>
      <c r="AS1185" s="360"/>
      <c r="AT1185" s="348" t="str">
        <f t="shared" si="1292"/>
        <v/>
      </c>
      <c r="AU1185" s="360"/>
      <c r="AV1185" s="348" t="str">
        <f t="shared" si="1293"/>
        <v/>
      </c>
      <c r="AW1185" s="360"/>
      <c r="AX1185" s="348" t="str">
        <f t="shared" si="1294"/>
        <v/>
      </c>
      <c r="AY1185" s="360"/>
      <c r="AZ1185" s="348" t="str">
        <f t="shared" si="1295"/>
        <v/>
      </c>
      <c r="BA1185" s="367"/>
      <c r="BB1185" s="348" t="str">
        <f t="shared" si="1296"/>
        <v/>
      </c>
      <c r="BC1185" s="350" t="str">
        <f t="shared" si="1299"/>
        <v/>
      </c>
      <c r="BD1185" s="350" t="str">
        <f t="shared" si="1300"/>
        <v/>
      </c>
      <c r="BE1185" s="360"/>
      <c r="BF1185" s="361"/>
      <c r="BG1185" s="362" t="str">
        <f t="shared" si="1343"/>
        <v/>
      </c>
      <c r="BH1185" s="354" t="str">
        <f t="shared" si="1301"/>
        <v/>
      </c>
      <c r="BI1185" s="350" t="str">
        <f t="shared" si="1302"/>
        <v/>
      </c>
      <c r="BJ1185" s="113" t="str">
        <f t="shared" si="1303"/>
        <v/>
      </c>
      <c r="BK1185" s="347" t="str">
        <f t="shared" si="1328"/>
        <v/>
      </c>
      <c r="BR1185" s="307"/>
      <c r="BS1185" s="51" t="str">
        <f t="shared" si="1304"/>
        <v/>
      </c>
      <c r="BT1185" s="51" t="str">
        <f t="shared" si="1305"/>
        <v/>
      </c>
      <c r="BU1185" s="51" t="str">
        <f t="shared" si="1306"/>
        <v/>
      </c>
      <c r="BV1185" s="51" t="str">
        <f t="shared" si="1307"/>
        <v/>
      </c>
      <c r="BW1185" s="51" t="str">
        <f t="shared" si="1308"/>
        <v/>
      </c>
      <c r="BX1185" s="51" t="str">
        <f t="shared" si="1309"/>
        <v/>
      </c>
      <c r="BY1185" s="51" t="str">
        <f t="shared" si="1310"/>
        <v/>
      </c>
      <c r="BZ1185" s="51" t="str">
        <f t="shared" si="1311"/>
        <v/>
      </c>
      <c r="CA1185" s="51" t="str">
        <f t="shared" si="1312"/>
        <v/>
      </c>
      <c r="CB1185" s="51" t="str">
        <f t="shared" si="1313"/>
        <v/>
      </c>
      <c r="CC1185" s="51" t="str">
        <f t="shared" si="1297"/>
        <v/>
      </c>
      <c r="CD1185" s="51" t="str">
        <f t="shared" si="1298"/>
        <v/>
      </c>
      <c r="CE1185" s="51" t="str">
        <f t="shared" si="1314"/>
        <v/>
      </c>
      <c r="CF1185" s="51"/>
      <c r="CH1185" s="53" t="str">
        <f t="shared" si="1315"/>
        <v/>
      </c>
      <c r="CI1185" s="53" t="str">
        <f t="shared" si="1316"/>
        <v/>
      </c>
      <c r="CJ1185" s="54" t="str">
        <f t="shared" si="1317"/>
        <v/>
      </c>
      <c r="CK1185" s="53" t="str">
        <f t="shared" si="1318"/>
        <v/>
      </c>
      <c r="CL1185" s="53" t="str">
        <f t="shared" si="1319"/>
        <v/>
      </c>
      <c r="CM1185" s="53" t="str">
        <f t="shared" si="1320"/>
        <v/>
      </c>
      <c r="CN1185" s="53" t="str">
        <f t="shared" si="1321"/>
        <v/>
      </c>
      <c r="CO1185" s="53" t="str">
        <f t="shared" si="1322"/>
        <v/>
      </c>
      <c r="CP1185" s="53" t="str">
        <f t="shared" si="1323"/>
        <v/>
      </c>
      <c r="CQ1185" s="53" t="str">
        <f t="shared" si="1324"/>
        <v/>
      </c>
      <c r="CR1185" s="53" t="str">
        <f t="shared" si="1325"/>
        <v/>
      </c>
      <c r="CS1185" s="53" t="str">
        <f t="shared" si="1326"/>
        <v/>
      </c>
      <c r="CT1185" s="53" t="str">
        <f t="shared" si="1327"/>
        <v/>
      </c>
      <c r="CU1185" s="53" t="str">
        <f t="shared" si="1344"/>
        <v/>
      </c>
    </row>
    <row r="1186" spans="1:99" hidden="1" x14ac:dyDescent="0.3">
      <c r="A1186" s="40">
        <v>1248</v>
      </c>
      <c r="B1186" s="326"/>
      <c r="C1186" s="142"/>
      <c r="D1186" s="144"/>
      <c r="E1186" s="144"/>
      <c r="F1186" s="312"/>
      <c r="G1186" s="144" t="s">
        <v>141</v>
      </c>
      <c r="H1186" s="314"/>
      <c r="I1186" s="314"/>
      <c r="J1186" s="315" t="str">
        <f t="shared" si="1271"/>
        <v/>
      </c>
      <c r="K1186" s="316" t="str">
        <f t="shared" si="1272"/>
        <v/>
      </c>
      <c r="L1186" s="317" t="str">
        <f t="shared" si="1273"/>
        <v/>
      </c>
      <c r="M1186" s="316" t="str">
        <f t="shared" si="1274"/>
        <v/>
      </c>
      <c r="N1186" s="317" t="str">
        <f t="shared" si="1275"/>
        <v/>
      </c>
      <c r="O1186" s="316" t="str">
        <f t="shared" si="1276"/>
        <v/>
      </c>
      <c r="P1186" s="317" t="str">
        <f t="shared" si="1277"/>
        <v/>
      </c>
      <c r="Q1186" s="318" t="str">
        <f t="shared" si="1278"/>
        <v/>
      </c>
      <c r="R1186" s="319" t="str">
        <f t="shared" si="1279"/>
        <v/>
      </c>
      <c r="S1186" s="318" t="str">
        <f t="shared" si="1280"/>
        <v/>
      </c>
      <c r="T1186" s="317" t="str">
        <f t="shared" si="1281"/>
        <v/>
      </c>
      <c r="U1186" s="318" t="str">
        <f t="shared" si="1282"/>
        <v/>
      </c>
      <c r="V1186" s="319" t="str">
        <f t="shared" si="1283"/>
        <v/>
      </c>
      <c r="W1186" s="318" t="str">
        <f t="shared" si="1284"/>
        <v/>
      </c>
      <c r="X1186" s="319" t="str">
        <f t="shared" si="1285"/>
        <v/>
      </c>
      <c r="Y1186" s="318" t="str">
        <f t="shared" si="1286"/>
        <v/>
      </c>
      <c r="Z1186" s="319" t="str">
        <f t="shared" si="1287"/>
        <v/>
      </c>
      <c r="AA1186" s="317" t="str">
        <f t="shared" si="1288"/>
        <v/>
      </c>
      <c r="AB1186" s="97" t="str">
        <f t="shared" si="1289"/>
        <v/>
      </c>
      <c r="AC1186" s="143" t="str">
        <f t="shared" si="1290"/>
        <v/>
      </c>
      <c r="AD1186" s="143" t="str">
        <f t="shared" si="1337"/>
        <v/>
      </c>
      <c r="AE1186" s="360"/>
      <c r="AF1186" s="360"/>
      <c r="AG1186" s="364"/>
      <c r="AH1186" s="363" t="str">
        <f t="shared" si="1338"/>
        <v/>
      </c>
      <c r="AI1186" s="360"/>
      <c r="AJ1186" s="360"/>
      <c r="AK1186" s="364"/>
      <c r="AL1186" s="365" t="str">
        <f t="shared" si="1339"/>
        <v/>
      </c>
      <c r="AM1186" s="363" t="str">
        <f t="shared" si="1340"/>
        <v/>
      </c>
      <c r="AN1186" s="366" t="str">
        <f t="shared" si="1341"/>
        <v/>
      </c>
      <c r="AO1186" s="360"/>
      <c r="AP1186" s="360"/>
      <c r="AQ1186" s="360" t="str">
        <f t="shared" si="1342"/>
        <v/>
      </c>
      <c r="AR1186" s="348" t="str">
        <f t="shared" si="1291"/>
        <v/>
      </c>
      <c r="AS1186" s="360"/>
      <c r="AT1186" s="348" t="str">
        <f t="shared" si="1292"/>
        <v/>
      </c>
      <c r="AU1186" s="360"/>
      <c r="AV1186" s="348" t="str">
        <f t="shared" si="1293"/>
        <v/>
      </c>
      <c r="AW1186" s="360"/>
      <c r="AX1186" s="348" t="str">
        <f t="shared" si="1294"/>
        <v/>
      </c>
      <c r="AY1186" s="360"/>
      <c r="AZ1186" s="348" t="str">
        <f t="shared" si="1295"/>
        <v/>
      </c>
      <c r="BA1186" s="367"/>
      <c r="BB1186" s="348" t="str">
        <f t="shared" si="1296"/>
        <v/>
      </c>
      <c r="BC1186" s="350" t="str">
        <f t="shared" si="1299"/>
        <v/>
      </c>
      <c r="BD1186" s="350" t="str">
        <f t="shared" si="1300"/>
        <v/>
      </c>
      <c r="BE1186" s="360"/>
      <c r="BF1186" s="361"/>
      <c r="BG1186" s="362" t="str">
        <f t="shared" si="1343"/>
        <v/>
      </c>
      <c r="BH1186" s="354" t="str">
        <f t="shared" si="1301"/>
        <v/>
      </c>
      <c r="BI1186" s="350" t="str">
        <f t="shared" si="1302"/>
        <v/>
      </c>
      <c r="BJ1186" s="113" t="str">
        <f t="shared" si="1303"/>
        <v/>
      </c>
      <c r="BK1186" s="347" t="str">
        <f t="shared" si="1328"/>
        <v/>
      </c>
      <c r="BR1186" s="307"/>
      <c r="BS1186" s="51" t="str">
        <f t="shared" si="1304"/>
        <v/>
      </c>
      <c r="BT1186" s="51" t="str">
        <f t="shared" si="1305"/>
        <v/>
      </c>
      <c r="BU1186" s="51" t="str">
        <f t="shared" si="1306"/>
        <v/>
      </c>
      <c r="BV1186" s="51" t="str">
        <f t="shared" si="1307"/>
        <v/>
      </c>
      <c r="BW1186" s="51" t="str">
        <f t="shared" si="1308"/>
        <v/>
      </c>
      <c r="BX1186" s="51" t="str">
        <f t="shared" si="1309"/>
        <v/>
      </c>
      <c r="BY1186" s="51" t="str">
        <f t="shared" si="1310"/>
        <v/>
      </c>
      <c r="BZ1186" s="51" t="str">
        <f t="shared" si="1311"/>
        <v/>
      </c>
      <c r="CA1186" s="51" t="str">
        <f t="shared" si="1312"/>
        <v/>
      </c>
      <c r="CB1186" s="51" t="str">
        <f t="shared" si="1313"/>
        <v/>
      </c>
      <c r="CC1186" s="51" t="str">
        <f t="shared" si="1297"/>
        <v/>
      </c>
      <c r="CD1186" s="51" t="str">
        <f t="shared" si="1298"/>
        <v/>
      </c>
      <c r="CE1186" s="51" t="str">
        <f t="shared" si="1314"/>
        <v/>
      </c>
      <c r="CF1186" s="51"/>
      <c r="CH1186" s="53" t="str">
        <f t="shared" si="1315"/>
        <v/>
      </c>
      <c r="CI1186" s="53" t="str">
        <f t="shared" si="1316"/>
        <v/>
      </c>
      <c r="CJ1186" s="54" t="str">
        <f t="shared" si="1317"/>
        <v/>
      </c>
      <c r="CK1186" s="53" t="str">
        <f t="shared" si="1318"/>
        <v/>
      </c>
      <c r="CL1186" s="53" t="str">
        <f t="shared" si="1319"/>
        <v/>
      </c>
      <c r="CM1186" s="53" t="str">
        <f t="shared" si="1320"/>
        <v/>
      </c>
      <c r="CN1186" s="53" t="str">
        <f t="shared" si="1321"/>
        <v/>
      </c>
      <c r="CO1186" s="53" t="str">
        <f t="shared" si="1322"/>
        <v/>
      </c>
      <c r="CP1186" s="53" t="str">
        <f t="shared" si="1323"/>
        <v/>
      </c>
      <c r="CQ1186" s="53" t="str">
        <f t="shared" si="1324"/>
        <v/>
      </c>
      <c r="CR1186" s="53" t="str">
        <f t="shared" si="1325"/>
        <v/>
      </c>
      <c r="CS1186" s="53" t="str">
        <f t="shared" si="1326"/>
        <v/>
      </c>
      <c r="CT1186" s="53" t="str">
        <f t="shared" si="1327"/>
        <v/>
      </c>
      <c r="CU1186" s="53" t="str">
        <f t="shared" si="1344"/>
        <v/>
      </c>
    </row>
    <row r="1187" spans="1:99" hidden="1" x14ac:dyDescent="0.3">
      <c r="A1187" s="40">
        <v>1249</v>
      </c>
      <c r="B1187" s="326"/>
      <c r="C1187" s="142"/>
      <c r="D1187" s="144"/>
      <c r="E1187" s="144"/>
      <c r="F1187" s="312"/>
      <c r="G1187" s="144" t="s">
        <v>141</v>
      </c>
      <c r="H1187" s="314"/>
      <c r="I1187" s="314"/>
      <c r="J1187" s="315" t="str">
        <f t="shared" si="1271"/>
        <v/>
      </c>
      <c r="K1187" s="316" t="str">
        <f t="shared" si="1272"/>
        <v/>
      </c>
      <c r="L1187" s="317" t="str">
        <f t="shared" si="1273"/>
        <v/>
      </c>
      <c r="M1187" s="316" t="str">
        <f t="shared" si="1274"/>
        <v/>
      </c>
      <c r="N1187" s="317" t="str">
        <f t="shared" si="1275"/>
        <v/>
      </c>
      <c r="O1187" s="316" t="str">
        <f t="shared" si="1276"/>
        <v/>
      </c>
      <c r="P1187" s="317" t="str">
        <f t="shared" si="1277"/>
        <v/>
      </c>
      <c r="Q1187" s="318" t="str">
        <f t="shared" si="1278"/>
        <v/>
      </c>
      <c r="R1187" s="319" t="str">
        <f t="shared" si="1279"/>
        <v/>
      </c>
      <c r="S1187" s="318" t="str">
        <f t="shared" si="1280"/>
        <v/>
      </c>
      <c r="T1187" s="317" t="str">
        <f t="shared" si="1281"/>
        <v/>
      </c>
      <c r="U1187" s="318" t="str">
        <f t="shared" si="1282"/>
        <v/>
      </c>
      <c r="V1187" s="319" t="str">
        <f t="shared" si="1283"/>
        <v/>
      </c>
      <c r="W1187" s="318" t="str">
        <f t="shared" si="1284"/>
        <v/>
      </c>
      <c r="X1187" s="319" t="str">
        <f t="shared" si="1285"/>
        <v/>
      </c>
      <c r="Y1187" s="318" t="str">
        <f t="shared" si="1286"/>
        <v/>
      </c>
      <c r="Z1187" s="319" t="str">
        <f t="shared" si="1287"/>
        <v/>
      </c>
      <c r="AA1187" s="317" t="str">
        <f t="shared" si="1288"/>
        <v/>
      </c>
      <c r="AB1187" s="97" t="str">
        <f t="shared" si="1289"/>
        <v/>
      </c>
      <c r="AC1187" s="143" t="str">
        <f t="shared" si="1290"/>
        <v/>
      </c>
      <c r="AD1187" s="143" t="str">
        <f t="shared" si="1337"/>
        <v/>
      </c>
      <c r="AE1187" s="360"/>
      <c r="AF1187" s="360"/>
      <c r="AG1187" s="364"/>
      <c r="AH1187" s="363" t="str">
        <f t="shared" si="1338"/>
        <v/>
      </c>
      <c r="AI1187" s="360"/>
      <c r="AJ1187" s="360"/>
      <c r="AK1187" s="364"/>
      <c r="AL1187" s="365" t="str">
        <f t="shared" si="1339"/>
        <v/>
      </c>
      <c r="AM1187" s="363" t="str">
        <f t="shared" si="1340"/>
        <v/>
      </c>
      <c r="AN1187" s="366" t="str">
        <f t="shared" si="1341"/>
        <v/>
      </c>
      <c r="AO1187" s="360"/>
      <c r="AP1187" s="360"/>
      <c r="AQ1187" s="360" t="str">
        <f t="shared" si="1342"/>
        <v/>
      </c>
      <c r="AR1187" s="348" t="str">
        <f t="shared" si="1291"/>
        <v/>
      </c>
      <c r="AS1187" s="360"/>
      <c r="AT1187" s="348" t="str">
        <f t="shared" si="1292"/>
        <v/>
      </c>
      <c r="AU1187" s="360"/>
      <c r="AV1187" s="348" t="str">
        <f t="shared" si="1293"/>
        <v/>
      </c>
      <c r="AW1187" s="360"/>
      <c r="AX1187" s="348" t="str">
        <f t="shared" si="1294"/>
        <v/>
      </c>
      <c r="AY1187" s="360"/>
      <c r="AZ1187" s="348" t="str">
        <f t="shared" si="1295"/>
        <v/>
      </c>
      <c r="BA1187" s="367"/>
      <c r="BB1187" s="348" t="str">
        <f t="shared" si="1296"/>
        <v/>
      </c>
      <c r="BC1187" s="350" t="str">
        <f t="shared" si="1299"/>
        <v/>
      </c>
      <c r="BD1187" s="350" t="str">
        <f t="shared" si="1300"/>
        <v/>
      </c>
      <c r="BE1187" s="360"/>
      <c r="BF1187" s="361"/>
      <c r="BG1187" s="362" t="str">
        <f t="shared" si="1343"/>
        <v/>
      </c>
      <c r="BH1187" s="354" t="str">
        <f t="shared" si="1301"/>
        <v/>
      </c>
      <c r="BI1187" s="350" t="str">
        <f t="shared" si="1302"/>
        <v/>
      </c>
      <c r="BJ1187" s="113" t="str">
        <f t="shared" si="1303"/>
        <v/>
      </c>
      <c r="BK1187" s="347" t="str">
        <f t="shared" si="1328"/>
        <v/>
      </c>
      <c r="BR1187" s="307"/>
      <c r="BS1187" s="51" t="str">
        <f t="shared" si="1304"/>
        <v/>
      </c>
      <c r="BT1187" s="51" t="str">
        <f t="shared" si="1305"/>
        <v/>
      </c>
      <c r="BU1187" s="51" t="str">
        <f t="shared" si="1306"/>
        <v/>
      </c>
      <c r="BV1187" s="51" t="str">
        <f t="shared" si="1307"/>
        <v/>
      </c>
      <c r="BW1187" s="51" t="str">
        <f t="shared" si="1308"/>
        <v/>
      </c>
      <c r="BX1187" s="51" t="str">
        <f t="shared" si="1309"/>
        <v/>
      </c>
      <c r="BY1187" s="51" t="str">
        <f t="shared" si="1310"/>
        <v/>
      </c>
      <c r="BZ1187" s="51" t="str">
        <f t="shared" si="1311"/>
        <v/>
      </c>
      <c r="CA1187" s="51" t="str">
        <f t="shared" si="1312"/>
        <v/>
      </c>
      <c r="CB1187" s="51" t="str">
        <f t="shared" si="1313"/>
        <v/>
      </c>
      <c r="CC1187" s="51" t="str">
        <f t="shared" si="1297"/>
        <v/>
      </c>
      <c r="CD1187" s="51" t="str">
        <f t="shared" si="1298"/>
        <v/>
      </c>
      <c r="CE1187" s="51" t="str">
        <f t="shared" si="1314"/>
        <v/>
      </c>
      <c r="CF1187" s="51"/>
      <c r="CH1187" s="53" t="str">
        <f t="shared" si="1315"/>
        <v/>
      </c>
      <c r="CI1187" s="53" t="str">
        <f t="shared" si="1316"/>
        <v/>
      </c>
      <c r="CJ1187" s="54" t="str">
        <f t="shared" si="1317"/>
        <v/>
      </c>
      <c r="CK1187" s="53" t="str">
        <f t="shared" si="1318"/>
        <v/>
      </c>
      <c r="CL1187" s="53" t="str">
        <f t="shared" si="1319"/>
        <v/>
      </c>
      <c r="CM1187" s="53" t="str">
        <f t="shared" si="1320"/>
        <v/>
      </c>
      <c r="CN1187" s="53" t="str">
        <f t="shared" si="1321"/>
        <v/>
      </c>
      <c r="CO1187" s="53" t="str">
        <f t="shared" si="1322"/>
        <v/>
      </c>
      <c r="CP1187" s="53" t="str">
        <f t="shared" si="1323"/>
        <v/>
      </c>
      <c r="CQ1187" s="53" t="str">
        <f t="shared" si="1324"/>
        <v/>
      </c>
      <c r="CR1187" s="53" t="str">
        <f t="shared" si="1325"/>
        <v/>
      </c>
      <c r="CS1187" s="53" t="str">
        <f t="shared" si="1326"/>
        <v/>
      </c>
      <c r="CT1187" s="53" t="str">
        <f t="shared" si="1327"/>
        <v/>
      </c>
      <c r="CU1187" s="53" t="str">
        <f t="shared" si="1344"/>
        <v/>
      </c>
    </row>
    <row r="1188" spans="1:99" hidden="1" x14ac:dyDescent="0.3">
      <c r="A1188" s="40">
        <v>1250</v>
      </c>
      <c r="B1188" s="326"/>
      <c r="C1188" s="142"/>
      <c r="D1188" s="144"/>
      <c r="E1188" s="144"/>
      <c r="F1188" s="312"/>
      <c r="G1188" s="144" t="s">
        <v>141</v>
      </c>
      <c r="H1188" s="314"/>
      <c r="I1188" s="314"/>
      <c r="J1188" s="315" t="str">
        <f t="shared" si="1271"/>
        <v/>
      </c>
      <c r="K1188" s="316" t="str">
        <f t="shared" si="1272"/>
        <v/>
      </c>
      <c r="L1188" s="317" t="str">
        <f t="shared" si="1273"/>
        <v/>
      </c>
      <c r="M1188" s="316" t="str">
        <f t="shared" si="1274"/>
        <v/>
      </c>
      <c r="N1188" s="317" t="str">
        <f t="shared" si="1275"/>
        <v/>
      </c>
      <c r="O1188" s="316" t="str">
        <f t="shared" si="1276"/>
        <v/>
      </c>
      <c r="P1188" s="317" t="str">
        <f t="shared" si="1277"/>
        <v/>
      </c>
      <c r="Q1188" s="318" t="str">
        <f t="shared" si="1278"/>
        <v/>
      </c>
      <c r="R1188" s="319" t="str">
        <f t="shared" si="1279"/>
        <v/>
      </c>
      <c r="S1188" s="318" t="str">
        <f t="shared" si="1280"/>
        <v/>
      </c>
      <c r="T1188" s="317" t="str">
        <f t="shared" si="1281"/>
        <v/>
      </c>
      <c r="U1188" s="318" t="str">
        <f t="shared" si="1282"/>
        <v/>
      </c>
      <c r="V1188" s="319" t="str">
        <f t="shared" si="1283"/>
        <v/>
      </c>
      <c r="W1188" s="318" t="str">
        <f t="shared" si="1284"/>
        <v/>
      </c>
      <c r="X1188" s="319" t="str">
        <f t="shared" si="1285"/>
        <v/>
      </c>
      <c r="Y1188" s="318" t="str">
        <f t="shared" si="1286"/>
        <v/>
      </c>
      <c r="Z1188" s="319" t="str">
        <f t="shared" si="1287"/>
        <v/>
      </c>
      <c r="AA1188" s="317" t="str">
        <f t="shared" si="1288"/>
        <v/>
      </c>
      <c r="AB1188" s="97" t="str">
        <f t="shared" si="1289"/>
        <v/>
      </c>
      <c r="AC1188" s="143" t="str">
        <f t="shared" si="1290"/>
        <v/>
      </c>
      <c r="AD1188" s="143" t="str">
        <f t="shared" si="1337"/>
        <v/>
      </c>
      <c r="AE1188" s="360"/>
      <c r="AF1188" s="360"/>
      <c r="AG1188" s="364"/>
      <c r="AH1188" s="363" t="str">
        <f t="shared" si="1338"/>
        <v/>
      </c>
      <c r="AI1188" s="360"/>
      <c r="AJ1188" s="360"/>
      <c r="AK1188" s="364"/>
      <c r="AL1188" s="365" t="str">
        <f t="shared" si="1339"/>
        <v/>
      </c>
      <c r="AM1188" s="363" t="str">
        <f t="shared" si="1340"/>
        <v/>
      </c>
      <c r="AN1188" s="366" t="str">
        <f t="shared" si="1341"/>
        <v/>
      </c>
      <c r="AO1188" s="360"/>
      <c r="AP1188" s="360"/>
      <c r="AQ1188" s="360" t="str">
        <f t="shared" si="1342"/>
        <v/>
      </c>
      <c r="AR1188" s="348" t="str">
        <f t="shared" si="1291"/>
        <v/>
      </c>
      <c r="AS1188" s="360"/>
      <c r="AT1188" s="348" t="str">
        <f t="shared" si="1292"/>
        <v/>
      </c>
      <c r="AU1188" s="360"/>
      <c r="AV1188" s="348" t="str">
        <f t="shared" si="1293"/>
        <v/>
      </c>
      <c r="AW1188" s="360"/>
      <c r="AX1188" s="348" t="str">
        <f t="shared" si="1294"/>
        <v/>
      </c>
      <c r="AY1188" s="360"/>
      <c r="AZ1188" s="348" t="str">
        <f t="shared" si="1295"/>
        <v/>
      </c>
      <c r="BA1188" s="367"/>
      <c r="BB1188" s="348" t="str">
        <f t="shared" si="1296"/>
        <v/>
      </c>
      <c r="BC1188" s="350" t="str">
        <f t="shared" si="1299"/>
        <v/>
      </c>
      <c r="BD1188" s="350" t="str">
        <f t="shared" si="1300"/>
        <v/>
      </c>
      <c r="BE1188" s="360"/>
      <c r="BF1188" s="361"/>
      <c r="BG1188" s="362" t="str">
        <f t="shared" si="1343"/>
        <v/>
      </c>
      <c r="BH1188" s="354" t="str">
        <f t="shared" si="1301"/>
        <v/>
      </c>
      <c r="BI1188" s="350" t="str">
        <f t="shared" si="1302"/>
        <v/>
      </c>
      <c r="BJ1188" s="113" t="str">
        <f t="shared" si="1303"/>
        <v/>
      </c>
      <c r="BK1188" s="347" t="str">
        <f t="shared" si="1328"/>
        <v/>
      </c>
      <c r="BR1188" s="307"/>
      <c r="BS1188" s="51" t="str">
        <f t="shared" si="1304"/>
        <v/>
      </c>
      <c r="BT1188" s="51" t="str">
        <f t="shared" si="1305"/>
        <v/>
      </c>
      <c r="BU1188" s="51" t="str">
        <f t="shared" si="1306"/>
        <v/>
      </c>
      <c r="BV1188" s="51" t="str">
        <f t="shared" si="1307"/>
        <v/>
      </c>
      <c r="BW1188" s="51" t="str">
        <f t="shared" si="1308"/>
        <v/>
      </c>
      <c r="BX1188" s="51" t="str">
        <f t="shared" si="1309"/>
        <v/>
      </c>
      <c r="BY1188" s="51" t="str">
        <f t="shared" si="1310"/>
        <v/>
      </c>
      <c r="BZ1188" s="51" t="str">
        <f t="shared" si="1311"/>
        <v/>
      </c>
      <c r="CA1188" s="51" t="str">
        <f t="shared" si="1312"/>
        <v/>
      </c>
      <c r="CB1188" s="51" t="str">
        <f t="shared" si="1313"/>
        <v/>
      </c>
      <c r="CC1188" s="51" t="str">
        <f t="shared" si="1297"/>
        <v/>
      </c>
      <c r="CD1188" s="51" t="str">
        <f t="shared" si="1298"/>
        <v/>
      </c>
      <c r="CE1188" s="51" t="str">
        <f t="shared" si="1314"/>
        <v/>
      </c>
      <c r="CF1188" s="51"/>
      <c r="CH1188" s="53" t="str">
        <f t="shared" si="1315"/>
        <v/>
      </c>
      <c r="CI1188" s="53" t="str">
        <f t="shared" si="1316"/>
        <v/>
      </c>
      <c r="CJ1188" s="54" t="str">
        <f t="shared" si="1317"/>
        <v/>
      </c>
      <c r="CK1188" s="53" t="str">
        <f t="shared" si="1318"/>
        <v/>
      </c>
      <c r="CL1188" s="53" t="str">
        <f t="shared" si="1319"/>
        <v/>
      </c>
      <c r="CM1188" s="53" t="str">
        <f t="shared" si="1320"/>
        <v/>
      </c>
      <c r="CN1188" s="53" t="str">
        <f t="shared" si="1321"/>
        <v/>
      </c>
      <c r="CO1188" s="53" t="str">
        <f t="shared" si="1322"/>
        <v/>
      </c>
      <c r="CP1188" s="53" t="str">
        <f t="shared" si="1323"/>
        <v/>
      </c>
      <c r="CQ1188" s="53" t="str">
        <f t="shared" si="1324"/>
        <v/>
      </c>
      <c r="CR1188" s="53" t="str">
        <f t="shared" si="1325"/>
        <v/>
      </c>
      <c r="CS1188" s="53" t="str">
        <f t="shared" si="1326"/>
        <v/>
      </c>
      <c r="CT1188" s="53" t="str">
        <f t="shared" si="1327"/>
        <v/>
      </c>
      <c r="CU1188" s="53" t="str">
        <f t="shared" si="1344"/>
        <v/>
      </c>
    </row>
    <row r="1189" spans="1:99" hidden="1" x14ac:dyDescent="0.3">
      <c r="A1189" s="40">
        <v>1251</v>
      </c>
      <c r="B1189" s="326"/>
      <c r="C1189" s="142"/>
      <c r="D1189" s="144"/>
      <c r="E1189" s="144"/>
      <c r="F1189" s="312"/>
      <c r="G1189" s="144" t="s">
        <v>141</v>
      </c>
      <c r="H1189" s="314"/>
      <c r="I1189" s="314"/>
      <c r="J1189" s="315" t="str">
        <f t="shared" si="1271"/>
        <v/>
      </c>
      <c r="K1189" s="316" t="str">
        <f t="shared" si="1272"/>
        <v/>
      </c>
      <c r="L1189" s="317" t="str">
        <f t="shared" si="1273"/>
        <v/>
      </c>
      <c r="M1189" s="316" t="str">
        <f t="shared" si="1274"/>
        <v/>
      </c>
      <c r="N1189" s="317" t="str">
        <f t="shared" si="1275"/>
        <v/>
      </c>
      <c r="O1189" s="316" t="str">
        <f t="shared" si="1276"/>
        <v/>
      </c>
      <c r="P1189" s="317" t="str">
        <f t="shared" si="1277"/>
        <v/>
      </c>
      <c r="Q1189" s="318" t="str">
        <f t="shared" si="1278"/>
        <v/>
      </c>
      <c r="R1189" s="319" t="str">
        <f t="shared" si="1279"/>
        <v/>
      </c>
      <c r="S1189" s="318" t="str">
        <f t="shared" si="1280"/>
        <v/>
      </c>
      <c r="T1189" s="317" t="str">
        <f t="shared" si="1281"/>
        <v/>
      </c>
      <c r="U1189" s="318" t="str">
        <f t="shared" si="1282"/>
        <v/>
      </c>
      <c r="V1189" s="319" t="str">
        <f t="shared" si="1283"/>
        <v/>
      </c>
      <c r="W1189" s="318" t="str">
        <f t="shared" si="1284"/>
        <v/>
      </c>
      <c r="X1189" s="319" t="str">
        <f t="shared" si="1285"/>
        <v/>
      </c>
      <c r="Y1189" s="318" t="str">
        <f t="shared" si="1286"/>
        <v/>
      </c>
      <c r="Z1189" s="319" t="str">
        <f t="shared" si="1287"/>
        <v/>
      </c>
      <c r="AA1189" s="317" t="str">
        <f t="shared" si="1288"/>
        <v/>
      </c>
      <c r="AB1189" s="97" t="str">
        <f t="shared" si="1289"/>
        <v/>
      </c>
      <c r="AC1189" s="143" t="str">
        <f t="shared" si="1290"/>
        <v/>
      </c>
      <c r="AD1189" s="143" t="str">
        <f t="shared" si="1337"/>
        <v/>
      </c>
      <c r="AE1189" s="360"/>
      <c r="AF1189" s="360"/>
      <c r="AG1189" s="364"/>
      <c r="AH1189" s="363" t="str">
        <f t="shared" si="1338"/>
        <v/>
      </c>
      <c r="AI1189" s="360"/>
      <c r="AJ1189" s="360"/>
      <c r="AK1189" s="364"/>
      <c r="AL1189" s="365" t="str">
        <f t="shared" si="1339"/>
        <v/>
      </c>
      <c r="AM1189" s="363" t="str">
        <f t="shared" si="1340"/>
        <v/>
      </c>
      <c r="AN1189" s="366" t="str">
        <f t="shared" si="1341"/>
        <v/>
      </c>
      <c r="AO1189" s="360"/>
      <c r="AP1189" s="360"/>
      <c r="AQ1189" s="360" t="str">
        <f t="shared" si="1342"/>
        <v/>
      </c>
      <c r="AR1189" s="348" t="str">
        <f t="shared" si="1291"/>
        <v/>
      </c>
      <c r="AS1189" s="360"/>
      <c r="AT1189" s="348" t="str">
        <f t="shared" si="1292"/>
        <v/>
      </c>
      <c r="AU1189" s="360"/>
      <c r="AV1189" s="348" t="str">
        <f t="shared" si="1293"/>
        <v/>
      </c>
      <c r="AW1189" s="360"/>
      <c r="AX1189" s="348" t="str">
        <f t="shared" si="1294"/>
        <v/>
      </c>
      <c r="AY1189" s="360"/>
      <c r="AZ1189" s="348" t="str">
        <f t="shared" si="1295"/>
        <v/>
      </c>
      <c r="BA1189" s="367"/>
      <c r="BB1189" s="348" t="str">
        <f t="shared" si="1296"/>
        <v/>
      </c>
      <c r="BC1189" s="350" t="str">
        <f t="shared" si="1299"/>
        <v/>
      </c>
      <c r="BD1189" s="350" t="str">
        <f t="shared" si="1300"/>
        <v/>
      </c>
      <c r="BE1189" s="360"/>
      <c r="BF1189" s="361"/>
      <c r="BG1189" s="362" t="str">
        <f t="shared" si="1343"/>
        <v/>
      </c>
      <c r="BH1189" s="354" t="str">
        <f t="shared" si="1301"/>
        <v/>
      </c>
      <c r="BI1189" s="350" t="str">
        <f t="shared" si="1302"/>
        <v/>
      </c>
      <c r="BJ1189" s="113" t="str">
        <f t="shared" si="1303"/>
        <v/>
      </c>
      <c r="BK1189" s="347" t="str">
        <f t="shared" si="1328"/>
        <v/>
      </c>
      <c r="BR1189" s="307"/>
      <c r="BS1189" s="51" t="str">
        <f t="shared" si="1304"/>
        <v/>
      </c>
      <c r="BT1189" s="51" t="str">
        <f t="shared" si="1305"/>
        <v/>
      </c>
      <c r="BU1189" s="51" t="str">
        <f t="shared" si="1306"/>
        <v/>
      </c>
      <c r="BV1189" s="51" t="str">
        <f t="shared" si="1307"/>
        <v/>
      </c>
      <c r="BW1189" s="51" t="str">
        <f t="shared" si="1308"/>
        <v/>
      </c>
      <c r="BX1189" s="51" t="str">
        <f t="shared" si="1309"/>
        <v/>
      </c>
      <c r="BY1189" s="51" t="str">
        <f t="shared" si="1310"/>
        <v/>
      </c>
      <c r="BZ1189" s="51" t="str">
        <f t="shared" si="1311"/>
        <v/>
      </c>
      <c r="CA1189" s="51" t="str">
        <f t="shared" si="1312"/>
        <v/>
      </c>
      <c r="CB1189" s="51" t="str">
        <f t="shared" si="1313"/>
        <v/>
      </c>
      <c r="CC1189" s="51" t="str">
        <f t="shared" si="1297"/>
        <v/>
      </c>
      <c r="CD1189" s="51" t="str">
        <f t="shared" si="1298"/>
        <v/>
      </c>
      <c r="CE1189" s="51" t="str">
        <f t="shared" si="1314"/>
        <v/>
      </c>
      <c r="CF1189" s="51"/>
      <c r="CH1189" s="53" t="str">
        <f t="shared" si="1315"/>
        <v/>
      </c>
      <c r="CI1189" s="53" t="str">
        <f t="shared" si="1316"/>
        <v/>
      </c>
      <c r="CJ1189" s="54" t="str">
        <f t="shared" si="1317"/>
        <v/>
      </c>
      <c r="CK1189" s="53" t="str">
        <f t="shared" si="1318"/>
        <v/>
      </c>
      <c r="CL1189" s="53" t="str">
        <f t="shared" si="1319"/>
        <v/>
      </c>
      <c r="CM1189" s="53" t="str">
        <f t="shared" si="1320"/>
        <v/>
      </c>
      <c r="CN1189" s="53" t="str">
        <f t="shared" si="1321"/>
        <v/>
      </c>
      <c r="CO1189" s="53" t="str">
        <f t="shared" si="1322"/>
        <v/>
      </c>
      <c r="CP1189" s="53" t="str">
        <f t="shared" si="1323"/>
        <v/>
      </c>
      <c r="CQ1189" s="53" t="str">
        <f t="shared" si="1324"/>
        <v/>
      </c>
      <c r="CR1189" s="53" t="str">
        <f t="shared" si="1325"/>
        <v/>
      </c>
      <c r="CS1189" s="53" t="str">
        <f t="shared" si="1326"/>
        <v/>
      </c>
      <c r="CT1189" s="53" t="str">
        <f t="shared" si="1327"/>
        <v/>
      </c>
      <c r="CU1189" s="53" t="str">
        <f t="shared" si="1344"/>
        <v/>
      </c>
    </row>
    <row r="1190" spans="1:99" hidden="1" x14ac:dyDescent="0.3">
      <c r="A1190" s="40">
        <v>1252</v>
      </c>
      <c r="B1190" s="326"/>
      <c r="C1190" s="142"/>
      <c r="D1190" s="144"/>
      <c r="E1190" s="144"/>
      <c r="F1190" s="312"/>
      <c r="G1190" s="144" t="s">
        <v>141</v>
      </c>
      <c r="H1190" s="314"/>
      <c r="I1190" s="314"/>
      <c r="J1190" s="315" t="str">
        <f t="shared" si="1271"/>
        <v/>
      </c>
      <c r="K1190" s="316" t="str">
        <f t="shared" si="1272"/>
        <v/>
      </c>
      <c r="L1190" s="317" t="str">
        <f t="shared" si="1273"/>
        <v/>
      </c>
      <c r="M1190" s="316" t="str">
        <f t="shared" si="1274"/>
        <v/>
      </c>
      <c r="N1190" s="317" t="str">
        <f t="shared" si="1275"/>
        <v/>
      </c>
      <c r="O1190" s="316" t="str">
        <f t="shared" si="1276"/>
        <v/>
      </c>
      <c r="P1190" s="317" t="str">
        <f t="shared" si="1277"/>
        <v/>
      </c>
      <c r="Q1190" s="318" t="str">
        <f t="shared" si="1278"/>
        <v/>
      </c>
      <c r="R1190" s="319" t="str">
        <f t="shared" si="1279"/>
        <v/>
      </c>
      <c r="S1190" s="318" t="str">
        <f t="shared" si="1280"/>
        <v/>
      </c>
      <c r="T1190" s="317" t="str">
        <f t="shared" si="1281"/>
        <v/>
      </c>
      <c r="U1190" s="318" t="str">
        <f t="shared" si="1282"/>
        <v/>
      </c>
      <c r="V1190" s="319" t="str">
        <f t="shared" si="1283"/>
        <v/>
      </c>
      <c r="W1190" s="318" t="str">
        <f t="shared" si="1284"/>
        <v/>
      </c>
      <c r="X1190" s="319" t="str">
        <f t="shared" si="1285"/>
        <v/>
      </c>
      <c r="Y1190" s="318" t="str">
        <f t="shared" si="1286"/>
        <v/>
      </c>
      <c r="Z1190" s="319" t="str">
        <f t="shared" si="1287"/>
        <v/>
      </c>
      <c r="AA1190" s="317" t="str">
        <f t="shared" si="1288"/>
        <v/>
      </c>
      <c r="AB1190" s="97" t="str">
        <f t="shared" si="1289"/>
        <v/>
      </c>
      <c r="AC1190" s="143" t="str">
        <f t="shared" si="1290"/>
        <v/>
      </c>
      <c r="AD1190" s="143" t="str">
        <f t="shared" si="1337"/>
        <v/>
      </c>
      <c r="AE1190" s="360"/>
      <c r="AF1190" s="360"/>
      <c r="AG1190" s="364"/>
      <c r="AH1190" s="363" t="str">
        <f t="shared" si="1338"/>
        <v/>
      </c>
      <c r="AI1190" s="360"/>
      <c r="AJ1190" s="360"/>
      <c r="AK1190" s="364"/>
      <c r="AL1190" s="365" t="str">
        <f t="shared" si="1339"/>
        <v/>
      </c>
      <c r="AM1190" s="363" t="str">
        <f t="shared" si="1340"/>
        <v/>
      </c>
      <c r="AN1190" s="366" t="str">
        <f t="shared" si="1341"/>
        <v/>
      </c>
      <c r="AO1190" s="360"/>
      <c r="AP1190" s="360"/>
      <c r="AQ1190" s="360" t="str">
        <f t="shared" si="1342"/>
        <v/>
      </c>
      <c r="AR1190" s="348" t="str">
        <f t="shared" si="1291"/>
        <v/>
      </c>
      <c r="AS1190" s="360"/>
      <c r="AT1190" s="348" t="str">
        <f t="shared" si="1292"/>
        <v/>
      </c>
      <c r="AU1190" s="360"/>
      <c r="AV1190" s="348" t="str">
        <f t="shared" si="1293"/>
        <v/>
      </c>
      <c r="AW1190" s="360"/>
      <c r="AX1190" s="348" t="str">
        <f t="shared" si="1294"/>
        <v/>
      </c>
      <c r="AY1190" s="360"/>
      <c r="AZ1190" s="348" t="str">
        <f t="shared" si="1295"/>
        <v/>
      </c>
      <c r="BA1190" s="367"/>
      <c r="BB1190" s="348" t="str">
        <f t="shared" si="1296"/>
        <v/>
      </c>
      <c r="BC1190" s="350" t="str">
        <f t="shared" si="1299"/>
        <v/>
      </c>
      <c r="BD1190" s="350" t="str">
        <f t="shared" si="1300"/>
        <v/>
      </c>
      <c r="BE1190" s="360"/>
      <c r="BF1190" s="361"/>
      <c r="BG1190" s="362" t="str">
        <f t="shared" si="1343"/>
        <v/>
      </c>
      <c r="BH1190" s="354" t="str">
        <f t="shared" si="1301"/>
        <v/>
      </c>
      <c r="BI1190" s="350" t="str">
        <f t="shared" si="1302"/>
        <v/>
      </c>
      <c r="BJ1190" s="113" t="str">
        <f t="shared" si="1303"/>
        <v/>
      </c>
      <c r="BK1190" s="347" t="str">
        <f t="shared" si="1328"/>
        <v/>
      </c>
      <c r="BR1190" s="307"/>
      <c r="BS1190" s="51" t="str">
        <f t="shared" si="1304"/>
        <v/>
      </c>
      <c r="BT1190" s="51" t="str">
        <f t="shared" si="1305"/>
        <v/>
      </c>
      <c r="BU1190" s="51" t="str">
        <f t="shared" si="1306"/>
        <v/>
      </c>
      <c r="BV1190" s="51" t="str">
        <f t="shared" si="1307"/>
        <v/>
      </c>
      <c r="BW1190" s="51" t="str">
        <f t="shared" si="1308"/>
        <v/>
      </c>
      <c r="BX1190" s="51" t="str">
        <f t="shared" si="1309"/>
        <v/>
      </c>
      <c r="BY1190" s="51" t="str">
        <f t="shared" si="1310"/>
        <v/>
      </c>
      <c r="BZ1190" s="51" t="str">
        <f t="shared" si="1311"/>
        <v/>
      </c>
      <c r="CA1190" s="51" t="str">
        <f t="shared" si="1312"/>
        <v/>
      </c>
      <c r="CB1190" s="51" t="str">
        <f t="shared" si="1313"/>
        <v/>
      </c>
      <c r="CC1190" s="51" t="str">
        <f t="shared" si="1297"/>
        <v/>
      </c>
      <c r="CD1190" s="51" t="str">
        <f t="shared" si="1298"/>
        <v/>
      </c>
      <c r="CE1190" s="51" t="str">
        <f t="shared" si="1314"/>
        <v/>
      </c>
      <c r="CF1190" s="51"/>
      <c r="CH1190" s="53" t="str">
        <f t="shared" si="1315"/>
        <v/>
      </c>
      <c r="CI1190" s="53" t="str">
        <f t="shared" si="1316"/>
        <v/>
      </c>
      <c r="CJ1190" s="54" t="str">
        <f t="shared" si="1317"/>
        <v/>
      </c>
      <c r="CK1190" s="53" t="str">
        <f t="shared" si="1318"/>
        <v/>
      </c>
      <c r="CL1190" s="53" t="str">
        <f t="shared" si="1319"/>
        <v/>
      </c>
      <c r="CM1190" s="53" t="str">
        <f t="shared" si="1320"/>
        <v/>
      </c>
      <c r="CN1190" s="53" t="str">
        <f t="shared" si="1321"/>
        <v/>
      </c>
      <c r="CO1190" s="53" t="str">
        <f t="shared" si="1322"/>
        <v/>
      </c>
      <c r="CP1190" s="53" t="str">
        <f t="shared" si="1323"/>
        <v/>
      </c>
      <c r="CQ1190" s="53" t="str">
        <f t="shared" si="1324"/>
        <v/>
      </c>
      <c r="CR1190" s="53" t="str">
        <f t="shared" si="1325"/>
        <v/>
      </c>
      <c r="CS1190" s="53" t="str">
        <f t="shared" si="1326"/>
        <v/>
      </c>
      <c r="CT1190" s="53" t="str">
        <f t="shared" si="1327"/>
        <v/>
      </c>
      <c r="CU1190" s="53" t="str">
        <f t="shared" si="1344"/>
        <v/>
      </c>
    </row>
    <row r="1191" spans="1:99" hidden="1" x14ac:dyDescent="0.3">
      <c r="A1191" s="40">
        <v>1253</v>
      </c>
      <c r="B1191" s="326"/>
      <c r="C1191" s="142"/>
      <c r="D1191" s="144"/>
      <c r="E1191" s="144"/>
      <c r="F1191" s="312"/>
      <c r="G1191" s="144" t="s">
        <v>141</v>
      </c>
      <c r="H1191" s="314"/>
      <c r="I1191" s="314"/>
      <c r="J1191" s="315" t="str">
        <f t="shared" si="1271"/>
        <v/>
      </c>
      <c r="K1191" s="316" t="str">
        <f t="shared" si="1272"/>
        <v/>
      </c>
      <c r="L1191" s="317" t="str">
        <f t="shared" si="1273"/>
        <v/>
      </c>
      <c r="M1191" s="316" t="str">
        <f t="shared" si="1274"/>
        <v/>
      </c>
      <c r="N1191" s="317" t="str">
        <f t="shared" si="1275"/>
        <v/>
      </c>
      <c r="O1191" s="316" t="str">
        <f t="shared" si="1276"/>
        <v/>
      </c>
      <c r="P1191" s="317" t="str">
        <f t="shared" si="1277"/>
        <v/>
      </c>
      <c r="Q1191" s="318" t="str">
        <f t="shared" si="1278"/>
        <v/>
      </c>
      <c r="R1191" s="319" t="str">
        <f t="shared" si="1279"/>
        <v/>
      </c>
      <c r="S1191" s="318" t="str">
        <f t="shared" si="1280"/>
        <v/>
      </c>
      <c r="T1191" s="317" t="str">
        <f t="shared" si="1281"/>
        <v/>
      </c>
      <c r="U1191" s="318" t="str">
        <f t="shared" si="1282"/>
        <v/>
      </c>
      <c r="V1191" s="319" t="str">
        <f t="shared" si="1283"/>
        <v/>
      </c>
      <c r="W1191" s="318" t="str">
        <f t="shared" si="1284"/>
        <v/>
      </c>
      <c r="X1191" s="319" t="str">
        <f t="shared" si="1285"/>
        <v/>
      </c>
      <c r="Y1191" s="318" t="str">
        <f t="shared" si="1286"/>
        <v/>
      </c>
      <c r="Z1191" s="319" t="str">
        <f t="shared" si="1287"/>
        <v/>
      </c>
      <c r="AA1191" s="317" t="str">
        <f t="shared" si="1288"/>
        <v/>
      </c>
      <c r="AB1191" s="97" t="str">
        <f t="shared" si="1289"/>
        <v/>
      </c>
      <c r="AC1191" s="143" t="str">
        <f t="shared" si="1290"/>
        <v/>
      </c>
      <c r="AD1191" s="143" t="str">
        <f t="shared" si="1337"/>
        <v/>
      </c>
      <c r="AE1191" s="360"/>
      <c r="AF1191" s="360"/>
      <c r="AG1191" s="364"/>
      <c r="AH1191" s="363" t="str">
        <f t="shared" si="1338"/>
        <v/>
      </c>
      <c r="AI1191" s="360"/>
      <c r="AJ1191" s="360"/>
      <c r="AK1191" s="364"/>
      <c r="AL1191" s="365" t="str">
        <f t="shared" si="1339"/>
        <v/>
      </c>
      <c r="AM1191" s="363" t="str">
        <f t="shared" si="1340"/>
        <v/>
      </c>
      <c r="AN1191" s="366" t="str">
        <f t="shared" si="1341"/>
        <v/>
      </c>
      <c r="AO1191" s="360"/>
      <c r="AP1191" s="360"/>
      <c r="AQ1191" s="360" t="str">
        <f t="shared" si="1342"/>
        <v/>
      </c>
      <c r="AR1191" s="348" t="str">
        <f t="shared" si="1291"/>
        <v/>
      </c>
      <c r="AS1191" s="360"/>
      <c r="AT1191" s="348" t="str">
        <f t="shared" si="1292"/>
        <v/>
      </c>
      <c r="AU1191" s="360"/>
      <c r="AV1191" s="348" t="str">
        <f t="shared" si="1293"/>
        <v/>
      </c>
      <c r="AW1191" s="360"/>
      <c r="AX1191" s="348" t="str">
        <f t="shared" si="1294"/>
        <v/>
      </c>
      <c r="AY1191" s="360"/>
      <c r="AZ1191" s="348" t="str">
        <f t="shared" si="1295"/>
        <v/>
      </c>
      <c r="BA1191" s="367"/>
      <c r="BB1191" s="348" t="str">
        <f t="shared" si="1296"/>
        <v/>
      </c>
      <c r="BC1191" s="350" t="str">
        <f t="shared" si="1299"/>
        <v/>
      </c>
      <c r="BD1191" s="350" t="str">
        <f t="shared" si="1300"/>
        <v/>
      </c>
      <c r="BE1191" s="360"/>
      <c r="BF1191" s="361"/>
      <c r="BG1191" s="362" t="str">
        <f t="shared" si="1343"/>
        <v/>
      </c>
      <c r="BH1191" s="354" t="str">
        <f t="shared" si="1301"/>
        <v/>
      </c>
      <c r="BI1191" s="350" t="str">
        <f t="shared" si="1302"/>
        <v/>
      </c>
      <c r="BJ1191" s="113" t="str">
        <f t="shared" si="1303"/>
        <v/>
      </c>
      <c r="BK1191" s="347" t="str">
        <f t="shared" si="1328"/>
        <v/>
      </c>
      <c r="BR1191" s="307"/>
      <c r="BS1191" s="51" t="str">
        <f t="shared" si="1304"/>
        <v/>
      </c>
      <c r="BT1191" s="51" t="str">
        <f t="shared" si="1305"/>
        <v/>
      </c>
      <c r="BU1191" s="51" t="str">
        <f t="shared" si="1306"/>
        <v/>
      </c>
      <c r="BV1191" s="51" t="str">
        <f t="shared" si="1307"/>
        <v/>
      </c>
      <c r="BW1191" s="51" t="str">
        <f t="shared" si="1308"/>
        <v/>
      </c>
      <c r="BX1191" s="51" t="str">
        <f t="shared" si="1309"/>
        <v/>
      </c>
      <c r="BY1191" s="51" t="str">
        <f t="shared" si="1310"/>
        <v/>
      </c>
      <c r="BZ1191" s="51" t="str">
        <f t="shared" si="1311"/>
        <v/>
      </c>
      <c r="CA1191" s="51" t="str">
        <f t="shared" si="1312"/>
        <v/>
      </c>
      <c r="CB1191" s="51" t="str">
        <f t="shared" si="1313"/>
        <v/>
      </c>
      <c r="CC1191" s="51" t="str">
        <f t="shared" si="1297"/>
        <v/>
      </c>
      <c r="CD1191" s="51" t="str">
        <f t="shared" si="1298"/>
        <v/>
      </c>
      <c r="CE1191" s="51" t="str">
        <f t="shared" si="1314"/>
        <v/>
      </c>
      <c r="CF1191" s="51"/>
      <c r="CH1191" s="53" t="str">
        <f t="shared" si="1315"/>
        <v/>
      </c>
      <c r="CI1191" s="53" t="str">
        <f t="shared" si="1316"/>
        <v/>
      </c>
      <c r="CJ1191" s="54" t="str">
        <f t="shared" si="1317"/>
        <v/>
      </c>
      <c r="CK1191" s="53" t="str">
        <f t="shared" si="1318"/>
        <v/>
      </c>
      <c r="CL1191" s="53" t="str">
        <f t="shared" si="1319"/>
        <v/>
      </c>
      <c r="CM1191" s="53" t="str">
        <f t="shared" si="1320"/>
        <v/>
      </c>
      <c r="CN1191" s="53" t="str">
        <f t="shared" si="1321"/>
        <v/>
      </c>
      <c r="CO1191" s="53" t="str">
        <f t="shared" si="1322"/>
        <v/>
      </c>
      <c r="CP1191" s="53" t="str">
        <f t="shared" si="1323"/>
        <v/>
      </c>
      <c r="CQ1191" s="53" t="str">
        <f t="shared" si="1324"/>
        <v/>
      </c>
      <c r="CR1191" s="53" t="str">
        <f t="shared" si="1325"/>
        <v/>
      </c>
      <c r="CS1191" s="53" t="str">
        <f t="shared" si="1326"/>
        <v/>
      </c>
      <c r="CT1191" s="53" t="str">
        <f t="shared" si="1327"/>
        <v/>
      </c>
      <c r="CU1191" s="53" t="str">
        <f t="shared" si="1344"/>
        <v/>
      </c>
    </row>
    <row r="1192" spans="1:99" hidden="1" x14ac:dyDescent="0.3">
      <c r="A1192" s="40">
        <v>1254</v>
      </c>
      <c r="B1192" s="326"/>
      <c r="C1192" s="142"/>
      <c r="D1192" s="144"/>
      <c r="E1192" s="144"/>
      <c r="F1192" s="312"/>
      <c r="G1192" s="144" t="s">
        <v>141</v>
      </c>
      <c r="H1192" s="314"/>
      <c r="I1192" s="314"/>
      <c r="J1192" s="315" t="str">
        <f t="shared" si="1271"/>
        <v/>
      </c>
      <c r="K1192" s="316" t="str">
        <f t="shared" si="1272"/>
        <v/>
      </c>
      <c r="L1192" s="317" t="str">
        <f t="shared" si="1273"/>
        <v/>
      </c>
      <c r="M1192" s="316" t="str">
        <f t="shared" si="1274"/>
        <v/>
      </c>
      <c r="N1192" s="317" t="str">
        <f t="shared" si="1275"/>
        <v/>
      </c>
      <c r="O1192" s="316" t="str">
        <f t="shared" si="1276"/>
        <v/>
      </c>
      <c r="P1192" s="317" t="str">
        <f t="shared" si="1277"/>
        <v/>
      </c>
      <c r="Q1192" s="318" t="str">
        <f t="shared" si="1278"/>
        <v/>
      </c>
      <c r="R1192" s="319" t="str">
        <f t="shared" si="1279"/>
        <v/>
      </c>
      <c r="S1192" s="318" t="str">
        <f t="shared" si="1280"/>
        <v/>
      </c>
      <c r="T1192" s="317" t="str">
        <f t="shared" si="1281"/>
        <v/>
      </c>
      <c r="U1192" s="318" t="str">
        <f t="shared" si="1282"/>
        <v/>
      </c>
      <c r="V1192" s="319" t="str">
        <f t="shared" si="1283"/>
        <v/>
      </c>
      <c r="W1192" s="318" t="str">
        <f t="shared" si="1284"/>
        <v/>
      </c>
      <c r="X1192" s="319" t="str">
        <f t="shared" si="1285"/>
        <v/>
      </c>
      <c r="Y1192" s="318" t="str">
        <f t="shared" si="1286"/>
        <v/>
      </c>
      <c r="Z1192" s="319" t="str">
        <f t="shared" si="1287"/>
        <v/>
      </c>
      <c r="AA1192" s="317" t="str">
        <f t="shared" si="1288"/>
        <v/>
      </c>
      <c r="AB1192" s="97" t="str">
        <f t="shared" si="1289"/>
        <v/>
      </c>
      <c r="AC1192" s="143" t="str">
        <f t="shared" si="1290"/>
        <v/>
      </c>
      <c r="AD1192" s="143" t="str">
        <f t="shared" si="1337"/>
        <v/>
      </c>
      <c r="AE1192" s="360"/>
      <c r="AF1192" s="360"/>
      <c r="AG1192" s="364"/>
      <c r="AH1192" s="363" t="str">
        <f t="shared" si="1338"/>
        <v/>
      </c>
      <c r="AI1192" s="360"/>
      <c r="AJ1192" s="360"/>
      <c r="AK1192" s="364"/>
      <c r="AL1192" s="365" t="str">
        <f t="shared" si="1339"/>
        <v/>
      </c>
      <c r="AM1192" s="363" t="str">
        <f t="shared" si="1340"/>
        <v/>
      </c>
      <c r="AN1192" s="366" t="str">
        <f t="shared" si="1341"/>
        <v/>
      </c>
      <c r="AO1192" s="360"/>
      <c r="AP1192" s="360"/>
      <c r="AQ1192" s="360" t="str">
        <f t="shared" si="1342"/>
        <v/>
      </c>
      <c r="AR1192" s="348" t="str">
        <f t="shared" si="1291"/>
        <v/>
      </c>
      <c r="AS1192" s="360"/>
      <c r="AT1192" s="348" t="str">
        <f t="shared" si="1292"/>
        <v/>
      </c>
      <c r="AU1192" s="360"/>
      <c r="AV1192" s="348" t="str">
        <f t="shared" si="1293"/>
        <v/>
      </c>
      <c r="AW1192" s="360"/>
      <c r="AX1192" s="348" t="str">
        <f t="shared" si="1294"/>
        <v/>
      </c>
      <c r="AY1192" s="360"/>
      <c r="AZ1192" s="348" t="str">
        <f t="shared" si="1295"/>
        <v/>
      </c>
      <c r="BA1192" s="367"/>
      <c r="BB1192" s="348" t="str">
        <f t="shared" si="1296"/>
        <v/>
      </c>
      <c r="BC1192" s="350" t="str">
        <f t="shared" si="1299"/>
        <v/>
      </c>
      <c r="BD1192" s="350" t="str">
        <f t="shared" si="1300"/>
        <v/>
      </c>
      <c r="BE1192" s="360"/>
      <c r="BF1192" s="361"/>
      <c r="BG1192" s="362" t="str">
        <f t="shared" si="1343"/>
        <v/>
      </c>
      <c r="BH1192" s="354" t="str">
        <f t="shared" si="1301"/>
        <v/>
      </c>
      <c r="BI1192" s="350" t="str">
        <f t="shared" si="1302"/>
        <v/>
      </c>
      <c r="BJ1192" s="113" t="str">
        <f t="shared" si="1303"/>
        <v/>
      </c>
      <c r="BK1192" s="347" t="str">
        <f t="shared" si="1328"/>
        <v/>
      </c>
      <c r="BR1192" s="307"/>
      <c r="BS1192" s="51" t="str">
        <f t="shared" si="1304"/>
        <v/>
      </c>
      <c r="BT1192" s="51" t="str">
        <f t="shared" si="1305"/>
        <v/>
      </c>
      <c r="BU1192" s="51" t="str">
        <f t="shared" si="1306"/>
        <v/>
      </c>
      <c r="BV1192" s="51" t="str">
        <f t="shared" si="1307"/>
        <v/>
      </c>
      <c r="BW1192" s="51" t="str">
        <f t="shared" si="1308"/>
        <v/>
      </c>
      <c r="BX1192" s="51" t="str">
        <f t="shared" si="1309"/>
        <v/>
      </c>
      <c r="BY1192" s="51" t="str">
        <f t="shared" si="1310"/>
        <v/>
      </c>
      <c r="BZ1192" s="51" t="str">
        <f t="shared" si="1311"/>
        <v/>
      </c>
      <c r="CA1192" s="51" t="str">
        <f t="shared" si="1312"/>
        <v/>
      </c>
      <c r="CB1192" s="51" t="str">
        <f t="shared" si="1313"/>
        <v/>
      </c>
      <c r="CC1192" s="51" t="str">
        <f t="shared" si="1297"/>
        <v/>
      </c>
      <c r="CD1192" s="51" t="str">
        <f t="shared" si="1298"/>
        <v/>
      </c>
      <c r="CE1192" s="51" t="str">
        <f t="shared" si="1314"/>
        <v/>
      </c>
      <c r="CF1192" s="51"/>
      <c r="CH1192" s="53" t="str">
        <f t="shared" si="1315"/>
        <v/>
      </c>
      <c r="CI1192" s="53" t="str">
        <f t="shared" si="1316"/>
        <v/>
      </c>
      <c r="CJ1192" s="54" t="str">
        <f t="shared" si="1317"/>
        <v/>
      </c>
      <c r="CK1192" s="53" t="str">
        <f t="shared" si="1318"/>
        <v/>
      </c>
      <c r="CL1192" s="53" t="str">
        <f t="shared" si="1319"/>
        <v/>
      </c>
      <c r="CM1192" s="53" t="str">
        <f t="shared" si="1320"/>
        <v/>
      </c>
      <c r="CN1192" s="53" t="str">
        <f t="shared" si="1321"/>
        <v/>
      </c>
      <c r="CO1192" s="53" t="str">
        <f t="shared" si="1322"/>
        <v/>
      </c>
      <c r="CP1192" s="53" t="str">
        <f t="shared" si="1323"/>
        <v/>
      </c>
      <c r="CQ1192" s="53" t="str">
        <f t="shared" si="1324"/>
        <v/>
      </c>
      <c r="CR1192" s="53" t="str">
        <f t="shared" si="1325"/>
        <v/>
      </c>
      <c r="CS1192" s="53" t="str">
        <f t="shared" si="1326"/>
        <v/>
      </c>
      <c r="CT1192" s="53" t="str">
        <f t="shared" si="1327"/>
        <v/>
      </c>
      <c r="CU1192" s="53" t="str">
        <f t="shared" si="1344"/>
        <v/>
      </c>
    </row>
    <row r="1193" spans="1:99" hidden="1" x14ac:dyDescent="0.3">
      <c r="A1193" s="40">
        <v>1255</v>
      </c>
      <c r="B1193" s="326"/>
      <c r="C1193" s="142"/>
      <c r="D1193" s="144"/>
      <c r="E1193" s="144"/>
      <c r="F1193" s="312"/>
      <c r="G1193" s="144" t="s">
        <v>141</v>
      </c>
      <c r="H1193" s="314"/>
      <c r="I1193" s="314"/>
      <c r="J1193" s="315" t="str">
        <f t="shared" si="1271"/>
        <v/>
      </c>
      <c r="K1193" s="316" t="str">
        <f t="shared" si="1272"/>
        <v/>
      </c>
      <c r="L1193" s="317" t="str">
        <f t="shared" si="1273"/>
        <v/>
      </c>
      <c r="M1193" s="316" t="str">
        <f t="shared" si="1274"/>
        <v/>
      </c>
      <c r="N1193" s="317" t="str">
        <f t="shared" si="1275"/>
        <v/>
      </c>
      <c r="O1193" s="316" t="str">
        <f t="shared" si="1276"/>
        <v/>
      </c>
      <c r="P1193" s="317" t="str">
        <f t="shared" si="1277"/>
        <v/>
      </c>
      <c r="Q1193" s="318" t="str">
        <f t="shared" si="1278"/>
        <v/>
      </c>
      <c r="R1193" s="319" t="str">
        <f t="shared" si="1279"/>
        <v/>
      </c>
      <c r="S1193" s="318" t="str">
        <f t="shared" si="1280"/>
        <v/>
      </c>
      <c r="T1193" s="317" t="str">
        <f t="shared" si="1281"/>
        <v/>
      </c>
      <c r="U1193" s="318" t="str">
        <f t="shared" si="1282"/>
        <v/>
      </c>
      <c r="V1193" s="319" t="str">
        <f t="shared" si="1283"/>
        <v/>
      </c>
      <c r="W1193" s="318" t="str">
        <f t="shared" si="1284"/>
        <v/>
      </c>
      <c r="X1193" s="319" t="str">
        <f t="shared" si="1285"/>
        <v/>
      </c>
      <c r="Y1193" s="318" t="str">
        <f t="shared" si="1286"/>
        <v/>
      </c>
      <c r="Z1193" s="319" t="str">
        <f t="shared" si="1287"/>
        <v/>
      </c>
      <c r="AA1193" s="317" t="str">
        <f t="shared" si="1288"/>
        <v/>
      </c>
      <c r="AB1193" s="97" t="str">
        <f t="shared" si="1289"/>
        <v/>
      </c>
      <c r="AC1193" s="143" t="str">
        <f t="shared" si="1290"/>
        <v/>
      </c>
      <c r="AD1193" s="143" t="str">
        <f t="shared" si="1337"/>
        <v/>
      </c>
      <c r="AE1193" s="360"/>
      <c r="AF1193" s="360"/>
      <c r="AG1193" s="364"/>
      <c r="AH1193" s="363" t="str">
        <f t="shared" si="1338"/>
        <v/>
      </c>
      <c r="AI1193" s="360"/>
      <c r="AJ1193" s="360"/>
      <c r="AK1193" s="364"/>
      <c r="AL1193" s="365" t="str">
        <f t="shared" si="1339"/>
        <v/>
      </c>
      <c r="AM1193" s="363" t="str">
        <f t="shared" si="1340"/>
        <v/>
      </c>
      <c r="AN1193" s="366" t="str">
        <f t="shared" si="1341"/>
        <v/>
      </c>
      <c r="AO1193" s="360"/>
      <c r="AP1193" s="360"/>
      <c r="AQ1193" s="360" t="str">
        <f t="shared" si="1342"/>
        <v/>
      </c>
      <c r="AR1193" s="348" t="str">
        <f t="shared" si="1291"/>
        <v/>
      </c>
      <c r="AS1193" s="360"/>
      <c r="AT1193" s="348" t="str">
        <f t="shared" si="1292"/>
        <v/>
      </c>
      <c r="AU1193" s="360"/>
      <c r="AV1193" s="348" t="str">
        <f t="shared" si="1293"/>
        <v/>
      </c>
      <c r="AW1193" s="360"/>
      <c r="AX1193" s="348" t="str">
        <f t="shared" si="1294"/>
        <v/>
      </c>
      <c r="AY1193" s="360"/>
      <c r="AZ1193" s="348" t="str">
        <f t="shared" si="1295"/>
        <v/>
      </c>
      <c r="BA1193" s="367"/>
      <c r="BB1193" s="348" t="str">
        <f t="shared" si="1296"/>
        <v/>
      </c>
      <c r="BC1193" s="350" t="str">
        <f t="shared" si="1299"/>
        <v/>
      </c>
      <c r="BD1193" s="350" t="str">
        <f t="shared" si="1300"/>
        <v/>
      </c>
      <c r="BE1193" s="360"/>
      <c r="BF1193" s="361"/>
      <c r="BG1193" s="362" t="str">
        <f t="shared" si="1343"/>
        <v/>
      </c>
      <c r="BH1193" s="354" t="str">
        <f t="shared" si="1301"/>
        <v/>
      </c>
      <c r="BI1193" s="350" t="str">
        <f t="shared" si="1302"/>
        <v/>
      </c>
      <c r="BJ1193" s="113" t="str">
        <f t="shared" si="1303"/>
        <v/>
      </c>
      <c r="BK1193" s="347" t="str">
        <f t="shared" si="1328"/>
        <v/>
      </c>
      <c r="BR1193" s="307"/>
      <c r="BS1193" s="51" t="str">
        <f t="shared" si="1304"/>
        <v/>
      </c>
      <c r="BT1193" s="51" t="str">
        <f t="shared" si="1305"/>
        <v/>
      </c>
      <c r="BU1193" s="51" t="str">
        <f t="shared" si="1306"/>
        <v/>
      </c>
      <c r="BV1193" s="51" t="str">
        <f t="shared" si="1307"/>
        <v/>
      </c>
      <c r="BW1193" s="51" t="str">
        <f t="shared" si="1308"/>
        <v/>
      </c>
      <c r="BX1193" s="51" t="str">
        <f t="shared" si="1309"/>
        <v/>
      </c>
      <c r="BY1193" s="51" t="str">
        <f t="shared" si="1310"/>
        <v/>
      </c>
      <c r="BZ1193" s="51" t="str">
        <f t="shared" si="1311"/>
        <v/>
      </c>
      <c r="CA1193" s="51" t="str">
        <f t="shared" si="1312"/>
        <v/>
      </c>
      <c r="CB1193" s="51" t="str">
        <f t="shared" si="1313"/>
        <v/>
      </c>
      <c r="CC1193" s="51" t="str">
        <f t="shared" si="1297"/>
        <v/>
      </c>
      <c r="CD1193" s="51" t="str">
        <f t="shared" si="1298"/>
        <v/>
      </c>
      <c r="CE1193" s="51" t="str">
        <f t="shared" si="1314"/>
        <v/>
      </c>
      <c r="CF1193" s="51"/>
      <c r="CH1193" s="53" t="str">
        <f t="shared" si="1315"/>
        <v/>
      </c>
      <c r="CI1193" s="53" t="str">
        <f t="shared" si="1316"/>
        <v/>
      </c>
      <c r="CJ1193" s="54" t="str">
        <f t="shared" si="1317"/>
        <v/>
      </c>
      <c r="CK1193" s="53" t="str">
        <f t="shared" si="1318"/>
        <v/>
      </c>
      <c r="CL1193" s="53" t="str">
        <f t="shared" si="1319"/>
        <v/>
      </c>
      <c r="CM1193" s="53" t="str">
        <f t="shared" si="1320"/>
        <v/>
      </c>
      <c r="CN1193" s="53" t="str">
        <f t="shared" si="1321"/>
        <v/>
      </c>
      <c r="CO1193" s="53" t="str">
        <f t="shared" si="1322"/>
        <v/>
      </c>
      <c r="CP1193" s="53" t="str">
        <f t="shared" si="1323"/>
        <v/>
      </c>
      <c r="CQ1193" s="53" t="str">
        <f t="shared" si="1324"/>
        <v/>
      </c>
      <c r="CR1193" s="53" t="str">
        <f t="shared" si="1325"/>
        <v/>
      </c>
      <c r="CS1193" s="53" t="str">
        <f t="shared" si="1326"/>
        <v/>
      </c>
      <c r="CT1193" s="53" t="str">
        <f t="shared" si="1327"/>
        <v/>
      </c>
      <c r="CU1193" s="53" t="str">
        <f t="shared" si="1344"/>
        <v/>
      </c>
    </row>
    <row r="1194" spans="1:99" hidden="1" x14ac:dyDescent="0.3">
      <c r="A1194" s="40">
        <v>1256</v>
      </c>
      <c r="B1194" s="326"/>
      <c r="C1194" s="142"/>
      <c r="D1194" s="144"/>
      <c r="E1194" s="144"/>
      <c r="F1194" s="312"/>
      <c r="G1194" s="144" t="s">
        <v>141</v>
      </c>
      <c r="H1194" s="314"/>
      <c r="I1194" s="314"/>
      <c r="J1194" s="315" t="str">
        <f t="shared" si="1271"/>
        <v/>
      </c>
      <c r="K1194" s="316" t="str">
        <f t="shared" si="1272"/>
        <v/>
      </c>
      <c r="L1194" s="317" t="str">
        <f t="shared" si="1273"/>
        <v/>
      </c>
      <c r="M1194" s="316" t="str">
        <f t="shared" si="1274"/>
        <v/>
      </c>
      <c r="N1194" s="317" t="str">
        <f t="shared" si="1275"/>
        <v/>
      </c>
      <c r="O1194" s="316" t="str">
        <f t="shared" si="1276"/>
        <v/>
      </c>
      <c r="P1194" s="317" t="str">
        <f t="shared" si="1277"/>
        <v/>
      </c>
      <c r="Q1194" s="318" t="str">
        <f t="shared" si="1278"/>
        <v/>
      </c>
      <c r="R1194" s="319" t="str">
        <f t="shared" si="1279"/>
        <v/>
      </c>
      <c r="S1194" s="318" t="str">
        <f t="shared" si="1280"/>
        <v/>
      </c>
      <c r="T1194" s="317" t="str">
        <f t="shared" si="1281"/>
        <v/>
      </c>
      <c r="U1194" s="318" t="str">
        <f t="shared" si="1282"/>
        <v/>
      </c>
      <c r="V1194" s="319" t="str">
        <f t="shared" si="1283"/>
        <v/>
      </c>
      <c r="W1194" s="318" t="str">
        <f t="shared" si="1284"/>
        <v/>
      </c>
      <c r="X1194" s="319" t="str">
        <f t="shared" si="1285"/>
        <v/>
      </c>
      <c r="Y1194" s="318" t="str">
        <f t="shared" si="1286"/>
        <v/>
      </c>
      <c r="Z1194" s="319" t="str">
        <f t="shared" si="1287"/>
        <v/>
      </c>
      <c r="AA1194" s="317" t="str">
        <f t="shared" si="1288"/>
        <v/>
      </c>
      <c r="AB1194" s="97" t="str">
        <f t="shared" si="1289"/>
        <v/>
      </c>
      <c r="AC1194" s="143" t="str">
        <f t="shared" si="1290"/>
        <v/>
      </c>
      <c r="AD1194" s="143" t="str">
        <f t="shared" si="1337"/>
        <v/>
      </c>
      <c r="AE1194" s="360"/>
      <c r="AF1194" s="360"/>
      <c r="AG1194" s="364"/>
      <c r="AH1194" s="363" t="str">
        <f t="shared" si="1338"/>
        <v/>
      </c>
      <c r="AI1194" s="360"/>
      <c r="AJ1194" s="360"/>
      <c r="AK1194" s="364"/>
      <c r="AL1194" s="365" t="str">
        <f t="shared" si="1339"/>
        <v/>
      </c>
      <c r="AM1194" s="363" t="str">
        <f t="shared" si="1340"/>
        <v/>
      </c>
      <c r="AN1194" s="366" t="str">
        <f t="shared" si="1341"/>
        <v/>
      </c>
      <c r="AO1194" s="360"/>
      <c r="AP1194" s="360"/>
      <c r="AQ1194" s="360" t="str">
        <f t="shared" si="1342"/>
        <v/>
      </c>
      <c r="AR1194" s="348" t="str">
        <f t="shared" si="1291"/>
        <v/>
      </c>
      <c r="AS1194" s="360"/>
      <c r="AT1194" s="348" t="str">
        <f t="shared" si="1292"/>
        <v/>
      </c>
      <c r="AU1194" s="360"/>
      <c r="AV1194" s="348" t="str">
        <f t="shared" si="1293"/>
        <v/>
      </c>
      <c r="AW1194" s="360"/>
      <c r="AX1194" s="348" t="str">
        <f t="shared" si="1294"/>
        <v/>
      </c>
      <c r="AY1194" s="360"/>
      <c r="AZ1194" s="348" t="str">
        <f t="shared" si="1295"/>
        <v/>
      </c>
      <c r="BA1194" s="367"/>
      <c r="BB1194" s="348" t="str">
        <f t="shared" si="1296"/>
        <v/>
      </c>
      <c r="BC1194" s="350" t="str">
        <f t="shared" si="1299"/>
        <v/>
      </c>
      <c r="BD1194" s="350" t="str">
        <f t="shared" si="1300"/>
        <v/>
      </c>
      <c r="BE1194" s="360"/>
      <c r="BF1194" s="361"/>
      <c r="BG1194" s="362" t="str">
        <f t="shared" si="1343"/>
        <v/>
      </c>
      <c r="BH1194" s="354" t="str">
        <f t="shared" si="1301"/>
        <v/>
      </c>
      <c r="BI1194" s="350" t="str">
        <f t="shared" si="1302"/>
        <v/>
      </c>
      <c r="BJ1194" s="113" t="str">
        <f t="shared" si="1303"/>
        <v/>
      </c>
      <c r="BK1194" s="347" t="str">
        <f t="shared" si="1328"/>
        <v/>
      </c>
      <c r="BR1194" s="307"/>
      <c r="BS1194" s="51" t="str">
        <f t="shared" si="1304"/>
        <v/>
      </c>
      <c r="BT1194" s="51" t="str">
        <f t="shared" si="1305"/>
        <v/>
      </c>
      <c r="BU1194" s="51" t="str">
        <f t="shared" si="1306"/>
        <v/>
      </c>
      <c r="BV1194" s="51" t="str">
        <f t="shared" si="1307"/>
        <v/>
      </c>
      <c r="BW1194" s="51" t="str">
        <f t="shared" si="1308"/>
        <v/>
      </c>
      <c r="BX1194" s="51" t="str">
        <f t="shared" si="1309"/>
        <v/>
      </c>
      <c r="BY1194" s="51" t="str">
        <f t="shared" si="1310"/>
        <v/>
      </c>
      <c r="BZ1194" s="51" t="str">
        <f t="shared" si="1311"/>
        <v/>
      </c>
      <c r="CA1194" s="51" t="str">
        <f t="shared" si="1312"/>
        <v/>
      </c>
      <c r="CB1194" s="51" t="str">
        <f t="shared" si="1313"/>
        <v/>
      </c>
      <c r="CC1194" s="51" t="str">
        <f t="shared" si="1297"/>
        <v/>
      </c>
      <c r="CD1194" s="51" t="str">
        <f t="shared" si="1298"/>
        <v/>
      </c>
      <c r="CE1194" s="51" t="str">
        <f t="shared" si="1314"/>
        <v/>
      </c>
      <c r="CF1194" s="51"/>
      <c r="CH1194" s="53" t="str">
        <f t="shared" si="1315"/>
        <v/>
      </c>
      <c r="CI1194" s="53" t="str">
        <f t="shared" si="1316"/>
        <v/>
      </c>
      <c r="CJ1194" s="54" t="str">
        <f t="shared" si="1317"/>
        <v/>
      </c>
      <c r="CK1194" s="53" t="str">
        <f t="shared" si="1318"/>
        <v/>
      </c>
      <c r="CL1194" s="53" t="str">
        <f t="shared" si="1319"/>
        <v/>
      </c>
      <c r="CM1194" s="53" t="str">
        <f t="shared" si="1320"/>
        <v/>
      </c>
      <c r="CN1194" s="53" t="str">
        <f t="shared" si="1321"/>
        <v/>
      </c>
      <c r="CO1194" s="53" t="str">
        <f t="shared" si="1322"/>
        <v/>
      </c>
      <c r="CP1194" s="53" t="str">
        <f t="shared" si="1323"/>
        <v/>
      </c>
      <c r="CQ1194" s="53" t="str">
        <f t="shared" si="1324"/>
        <v/>
      </c>
      <c r="CR1194" s="53" t="str">
        <f t="shared" si="1325"/>
        <v/>
      </c>
      <c r="CS1194" s="53" t="str">
        <f t="shared" si="1326"/>
        <v/>
      </c>
      <c r="CT1194" s="53" t="str">
        <f t="shared" si="1327"/>
        <v/>
      </c>
      <c r="CU1194" s="53" t="str">
        <f t="shared" si="1344"/>
        <v/>
      </c>
    </row>
    <row r="1195" spans="1:99" hidden="1" x14ac:dyDescent="0.3">
      <c r="A1195" s="40">
        <v>1257</v>
      </c>
      <c r="B1195" s="326"/>
      <c r="C1195" s="142"/>
      <c r="D1195" s="144"/>
      <c r="E1195" s="144"/>
      <c r="F1195" s="312"/>
      <c r="G1195" s="144" t="s">
        <v>141</v>
      </c>
      <c r="H1195" s="314"/>
      <c r="I1195" s="314"/>
      <c r="J1195" s="315" t="str">
        <f t="shared" si="1271"/>
        <v/>
      </c>
      <c r="K1195" s="316" t="str">
        <f t="shared" si="1272"/>
        <v/>
      </c>
      <c r="L1195" s="317" t="str">
        <f t="shared" si="1273"/>
        <v/>
      </c>
      <c r="M1195" s="316" t="str">
        <f t="shared" si="1274"/>
        <v/>
      </c>
      <c r="N1195" s="317" t="str">
        <f t="shared" si="1275"/>
        <v/>
      </c>
      <c r="O1195" s="316" t="str">
        <f t="shared" si="1276"/>
        <v/>
      </c>
      <c r="P1195" s="317" t="str">
        <f t="shared" si="1277"/>
        <v/>
      </c>
      <c r="Q1195" s="318" t="str">
        <f t="shared" si="1278"/>
        <v/>
      </c>
      <c r="R1195" s="319" t="str">
        <f t="shared" si="1279"/>
        <v/>
      </c>
      <c r="S1195" s="318" t="str">
        <f t="shared" si="1280"/>
        <v/>
      </c>
      <c r="T1195" s="317" t="str">
        <f t="shared" si="1281"/>
        <v/>
      </c>
      <c r="U1195" s="318" t="str">
        <f t="shared" si="1282"/>
        <v/>
      </c>
      <c r="V1195" s="319" t="str">
        <f t="shared" si="1283"/>
        <v/>
      </c>
      <c r="W1195" s="318" t="str">
        <f t="shared" si="1284"/>
        <v/>
      </c>
      <c r="X1195" s="319" t="str">
        <f t="shared" si="1285"/>
        <v/>
      </c>
      <c r="Y1195" s="318" t="str">
        <f t="shared" si="1286"/>
        <v/>
      </c>
      <c r="Z1195" s="319" t="str">
        <f t="shared" si="1287"/>
        <v/>
      </c>
      <c r="AA1195" s="317" t="str">
        <f t="shared" si="1288"/>
        <v/>
      </c>
      <c r="AB1195" s="97" t="str">
        <f t="shared" si="1289"/>
        <v/>
      </c>
      <c r="AC1195" s="143" t="str">
        <f t="shared" si="1290"/>
        <v/>
      </c>
      <c r="AD1195" s="143" t="str">
        <f t="shared" si="1337"/>
        <v/>
      </c>
      <c r="AE1195" s="360"/>
      <c r="AF1195" s="360"/>
      <c r="AG1195" s="364"/>
      <c r="AH1195" s="363" t="str">
        <f t="shared" si="1338"/>
        <v/>
      </c>
      <c r="AI1195" s="360"/>
      <c r="AJ1195" s="360"/>
      <c r="AK1195" s="364"/>
      <c r="AL1195" s="365" t="str">
        <f t="shared" si="1339"/>
        <v/>
      </c>
      <c r="AM1195" s="363" t="str">
        <f t="shared" si="1340"/>
        <v/>
      </c>
      <c r="AN1195" s="366" t="str">
        <f t="shared" si="1341"/>
        <v/>
      </c>
      <c r="AO1195" s="360"/>
      <c r="AP1195" s="360"/>
      <c r="AQ1195" s="360" t="str">
        <f t="shared" si="1342"/>
        <v/>
      </c>
      <c r="AR1195" s="348" t="str">
        <f t="shared" si="1291"/>
        <v/>
      </c>
      <c r="AS1195" s="360"/>
      <c r="AT1195" s="348" t="str">
        <f t="shared" si="1292"/>
        <v/>
      </c>
      <c r="AU1195" s="360"/>
      <c r="AV1195" s="348" t="str">
        <f t="shared" si="1293"/>
        <v/>
      </c>
      <c r="AW1195" s="360"/>
      <c r="AX1195" s="348" t="str">
        <f t="shared" si="1294"/>
        <v/>
      </c>
      <c r="AY1195" s="360"/>
      <c r="AZ1195" s="348" t="str">
        <f t="shared" si="1295"/>
        <v/>
      </c>
      <c r="BA1195" s="367"/>
      <c r="BB1195" s="348" t="str">
        <f t="shared" si="1296"/>
        <v/>
      </c>
      <c r="BC1195" s="350" t="str">
        <f t="shared" si="1299"/>
        <v/>
      </c>
      <c r="BD1195" s="350" t="str">
        <f t="shared" si="1300"/>
        <v/>
      </c>
      <c r="BE1195" s="360"/>
      <c r="BF1195" s="361"/>
      <c r="BG1195" s="362" t="str">
        <f t="shared" si="1343"/>
        <v/>
      </c>
      <c r="BH1195" s="354" t="str">
        <f t="shared" si="1301"/>
        <v/>
      </c>
      <c r="BI1195" s="350" t="str">
        <f t="shared" si="1302"/>
        <v/>
      </c>
      <c r="BJ1195" s="113" t="str">
        <f t="shared" si="1303"/>
        <v/>
      </c>
      <c r="BK1195" s="347" t="str">
        <f t="shared" si="1328"/>
        <v/>
      </c>
      <c r="BR1195" s="307"/>
      <c r="BS1195" s="51" t="str">
        <f t="shared" si="1304"/>
        <v/>
      </c>
      <c r="BT1195" s="51" t="str">
        <f t="shared" si="1305"/>
        <v/>
      </c>
      <c r="BU1195" s="51" t="str">
        <f t="shared" si="1306"/>
        <v/>
      </c>
      <c r="BV1195" s="51" t="str">
        <f t="shared" si="1307"/>
        <v/>
      </c>
      <c r="BW1195" s="51" t="str">
        <f t="shared" si="1308"/>
        <v/>
      </c>
      <c r="BX1195" s="51" t="str">
        <f t="shared" si="1309"/>
        <v/>
      </c>
      <c r="BY1195" s="51" t="str">
        <f t="shared" si="1310"/>
        <v/>
      </c>
      <c r="BZ1195" s="51" t="str">
        <f t="shared" si="1311"/>
        <v/>
      </c>
      <c r="CA1195" s="51" t="str">
        <f t="shared" si="1312"/>
        <v/>
      </c>
      <c r="CB1195" s="51" t="str">
        <f t="shared" si="1313"/>
        <v/>
      </c>
      <c r="CC1195" s="51" t="str">
        <f t="shared" si="1297"/>
        <v/>
      </c>
      <c r="CD1195" s="51" t="str">
        <f t="shared" si="1298"/>
        <v/>
      </c>
      <c r="CE1195" s="51" t="str">
        <f t="shared" si="1314"/>
        <v/>
      </c>
      <c r="CF1195" s="51"/>
      <c r="CH1195" s="53" t="str">
        <f t="shared" si="1315"/>
        <v/>
      </c>
      <c r="CI1195" s="53" t="str">
        <f t="shared" si="1316"/>
        <v/>
      </c>
      <c r="CJ1195" s="54" t="str">
        <f t="shared" si="1317"/>
        <v/>
      </c>
      <c r="CK1195" s="53" t="str">
        <f t="shared" si="1318"/>
        <v/>
      </c>
      <c r="CL1195" s="53" t="str">
        <f t="shared" si="1319"/>
        <v/>
      </c>
      <c r="CM1195" s="53" t="str">
        <f t="shared" si="1320"/>
        <v/>
      </c>
      <c r="CN1195" s="53" t="str">
        <f t="shared" si="1321"/>
        <v/>
      </c>
      <c r="CO1195" s="53" t="str">
        <f t="shared" si="1322"/>
        <v/>
      </c>
      <c r="CP1195" s="53" t="str">
        <f t="shared" si="1323"/>
        <v/>
      </c>
      <c r="CQ1195" s="53" t="str">
        <f t="shared" si="1324"/>
        <v/>
      </c>
      <c r="CR1195" s="53" t="str">
        <f t="shared" si="1325"/>
        <v/>
      </c>
      <c r="CS1195" s="53" t="str">
        <f t="shared" si="1326"/>
        <v/>
      </c>
      <c r="CT1195" s="53" t="str">
        <f t="shared" si="1327"/>
        <v/>
      </c>
      <c r="CU1195" s="53" t="str">
        <f t="shared" si="1344"/>
        <v/>
      </c>
    </row>
    <row r="1196" spans="1:99" hidden="1" x14ac:dyDescent="0.3">
      <c r="A1196" s="40">
        <v>1258</v>
      </c>
      <c r="B1196" s="326"/>
      <c r="C1196" s="142"/>
      <c r="D1196" s="144"/>
      <c r="E1196" s="144"/>
      <c r="F1196" s="312"/>
      <c r="G1196" s="144" t="s">
        <v>141</v>
      </c>
      <c r="H1196" s="314"/>
      <c r="I1196" s="314"/>
      <c r="J1196" s="315" t="str">
        <f t="shared" si="1271"/>
        <v/>
      </c>
      <c r="K1196" s="316" t="str">
        <f t="shared" si="1272"/>
        <v/>
      </c>
      <c r="L1196" s="317" t="str">
        <f t="shared" si="1273"/>
        <v/>
      </c>
      <c r="M1196" s="316" t="str">
        <f t="shared" si="1274"/>
        <v/>
      </c>
      <c r="N1196" s="317" t="str">
        <f t="shared" si="1275"/>
        <v/>
      </c>
      <c r="O1196" s="316" t="str">
        <f t="shared" si="1276"/>
        <v/>
      </c>
      <c r="P1196" s="317" t="str">
        <f t="shared" si="1277"/>
        <v/>
      </c>
      <c r="Q1196" s="318" t="str">
        <f t="shared" si="1278"/>
        <v/>
      </c>
      <c r="R1196" s="319" t="str">
        <f t="shared" si="1279"/>
        <v/>
      </c>
      <c r="S1196" s="318" t="str">
        <f t="shared" si="1280"/>
        <v/>
      </c>
      <c r="T1196" s="317" t="str">
        <f t="shared" si="1281"/>
        <v/>
      </c>
      <c r="U1196" s="318" t="str">
        <f t="shared" si="1282"/>
        <v/>
      </c>
      <c r="V1196" s="319" t="str">
        <f t="shared" si="1283"/>
        <v/>
      </c>
      <c r="W1196" s="318" t="str">
        <f t="shared" si="1284"/>
        <v/>
      </c>
      <c r="X1196" s="319" t="str">
        <f t="shared" si="1285"/>
        <v/>
      </c>
      <c r="Y1196" s="318" t="str">
        <f t="shared" si="1286"/>
        <v/>
      </c>
      <c r="Z1196" s="319" t="str">
        <f t="shared" si="1287"/>
        <v/>
      </c>
      <c r="AA1196" s="317" t="str">
        <f t="shared" si="1288"/>
        <v/>
      </c>
      <c r="AB1196" s="97" t="str">
        <f t="shared" si="1289"/>
        <v/>
      </c>
      <c r="AC1196" s="143" t="str">
        <f t="shared" si="1290"/>
        <v/>
      </c>
      <c r="AD1196" s="143" t="str">
        <f t="shared" si="1337"/>
        <v/>
      </c>
      <c r="AE1196" s="360"/>
      <c r="AF1196" s="360"/>
      <c r="AG1196" s="364"/>
      <c r="AH1196" s="363" t="str">
        <f t="shared" si="1338"/>
        <v/>
      </c>
      <c r="AI1196" s="360"/>
      <c r="AJ1196" s="360"/>
      <c r="AK1196" s="364"/>
      <c r="AL1196" s="365" t="str">
        <f t="shared" si="1339"/>
        <v/>
      </c>
      <c r="AM1196" s="363" t="str">
        <f t="shared" si="1340"/>
        <v/>
      </c>
      <c r="AN1196" s="366" t="str">
        <f t="shared" si="1341"/>
        <v/>
      </c>
      <c r="AO1196" s="360"/>
      <c r="AP1196" s="360"/>
      <c r="AQ1196" s="360" t="str">
        <f t="shared" si="1342"/>
        <v/>
      </c>
      <c r="AR1196" s="348" t="str">
        <f t="shared" si="1291"/>
        <v/>
      </c>
      <c r="AS1196" s="360"/>
      <c r="AT1196" s="348" t="str">
        <f t="shared" si="1292"/>
        <v/>
      </c>
      <c r="AU1196" s="360"/>
      <c r="AV1196" s="348" t="str">
        <f t="shared" si="1293"/>
        <v/>
      </c>
      <c r="AW1196" s="360"/>
      <c r="AX1196" s="348" t="str">
        <f t="shared" si="1294"/>
        <v/>
      </c>
      <c r="AY1196" s="360"/>
      <c r="AZ1196" s="348" t="str">
        <f t="shared" si="1295"/>
        <v/>
      </c>
      <c r="BA1196" s="367"/>
      <c r="BB1196" s="348" t="str">
        <f t="shared" si="1296"/>
        <v/>
      </c>
      <c r="BC1196" s="350" t="str">
        <f t="shared" si="1299"/>
        <v/>
      </c>
      <c r="BD1196" s="350" t="str">
        <f t="shared" si="1300"/>
        <v/>
      </c>
      <c r="BE1196" s="360"/>
      <c r="BF1196" s="361"/>
      <c r="BG1196" s="362" t="str">
        <f t="shared" si="1343"/>
        <v/>
      </c>
      <c r="BH1196" s="354" t="str">
        <f t="shared" si="1301"/>
        <v/>
      </c>
      <c r="BI1196" s="350" t="str">
        <f t="shared" si="1302"/>
        <v/>
      </c>
      <c r="BJ1196" s="113" t="str">
        <f t="shared" si="1303"/>
        <v/>
      </c>
      <c r="BK1196" s="347" t="str">
        <f t="shared" si="1328"/>
        <v/>
      </c>
      <c r="BR1196" s="307"/>
      <c r="BS1196" s="51" t="str">
        <f t="shared" si="1304"/>
        <v/>
      </c>
      <c r="BT1196" s="51" t="str">
        <f t="shared" si="1305"/>
        <v/>
      </c>
      <c r="BU1196" s="51" t="str">
        <f t="shared" si="1306"/>
        <v/>
      </c>
      <c r="BV1196" s="51" t="str">
        <f t="shared" si="1307"/>
        <v/>
      </c>
      <c r="BW1196" s="51" t="str">
        <f t="shared" si="1308"/>
        <v/>
      </c>
      <c r="BX1196" s="51" t="str">
        <f t="shared" si="1309"/>
        <v/>
      </c>
      <c r="BY1196" s="51" t="str">
        <f t="shared" si="1310"/>
        <v/>
      </c>
      <c r="BZ1196" s="51" t="str">
        <f t="shared" si="1311"/>
        <v/>
      </c>
      <c r="CA1196" s="51" t="str">
        <f t="shared" si="1312"/>
        <v/>
      </c>
      <c r="CB1196" s="51" t="str">
        <f t="shared" si="1313"/>
        <v/>
      </c>
      <c r="CC1196" s="51" t="str">
        <f t="shared" si="1297"/>
        <v/>
      </c>
      <c r="CD1196" s="51" t="str">
        <f t="shared" si="1298"/>
        <v/>
      </c>
      <c r="CE1196" s="51" t="str">
        <f t="shared" si="1314"/>
        <v/>
      </c>
      <c r="CF1196" s="51"/>
      <c r="CH1196" s="53" t="str">
        <f t="shared" si="1315"/>
        <v/>
      </c>
      <c r="CI1196" s="53" t="str">
        <f t="shared" si="1316"/>
        <v/>
      </c>
      <c r="CJ1196" s="54" t="str">
        <f t="shared" si="1317"/>
        <v/>
      </c>
      <c r="CK1196" s="53" t="str">
        <f t="shared" si="1318"/>
        <v/>
      </c>
      <c r="CL1196" s="53" t="str">
        <f t="shared" si="1319"/>
        <v/>
      </c>
      <c r="CM1196" s="53" t="str">
        <f t="shared" si="1320"/>
        <v/>
      </c>
      <c r="CN1196" s="53" t="str">
        <f t="shared" si="1321"/>
        <v/>
      </c>
      <c r="CO1196" s="53" t="str">
        <f t="shared" si="1322"/>
        <v/>
      </c>
      <c r="CP1196" s="53" t="str">
        <f t="shared" si="1323"/>
        <v/>
      </c>
      <c r="CQ1196" s="53" t="str">
        <f t="shared" si="1324"/>
        <v/>
      </c>
      <c r="CR1196" s="53" t="str">
        <f t="shared" si="1325"/>
        <v/>
      </c>
      <c r="CS1196" s="53" t="str">
        <f t="shared" si="1326"/>
        <v/>
      </c>
      <c r="CT1196" s="53" t="str">
        <f t="shared" si="1327"/>
        <v/>
      </c>
      <c r="CU1196" s="53" t="str">
        <f t="shared" si="1344"/>
        <v/>
      </c>
    </row>
    <row r="1197" spans="1:99" hidden="1" x14ac:dyDescent="0.3">
      <c r="A1197" s="40">
        <v>1259</v>
      </c>
      <c r="B1197" s="326"/>
      <c r="C1197" s="142"/>
      <c r="D1197" s="144"/>
      <c r="E1197" s="144"/>
      <c r="F1197" s="312"/>
      <c r="G1197" s="144" t="s">
        <v>141</v>
      </c>
      <c r="H1197" s="314"/>
      <c r="I1197" s="314"/>
      <c r="J1197" s="315" t="str">
        <f t="shared" si="1271"/>
        <v/>
      </c>
      <c r="K1197" s="316" t="str">
        <f t="shared" si="1272"/>
        <v/>
      </c>
      <c r="L1197" s="317" t="str">
        <f t="shared" si="1273"/>
        <v/>
      </c>
      <c r="M1197" s="316" t="str">
        <f t="shared" si="1274"/>
        <v/>
      </c>
      <c r="N1197" s="317" t="str">
        <f t="shared" si="1275"/>
        <v/>
      </c>
      <c r="O1197" s="316" t="str">
        <f t="shared" si="1276"/>
        <v/>
      </c>
      <c r="P1197" s="317" t="str">
        <f t="shared" si="1277"/>
        <v/>
      </c>
      <c r="Q1197" s="318" t="str">
        <f t="shared" si="1278"/>
        <v/>
      </c>
      <c r="R1197" s="319" t="str">
        <f t="shared" si="1279"/>
        <v/>
      </c>
      <c r="S1197" s="318" t="str">
        <f t="shared" si="1280"/>
        <v/>
      </c>
      <c r="T1197" s="317" t="str">
        <f t="shared" si="1281"/>
        <v/>
      </c>
      <c r="U1197" s="318" t="str">
        <f t="shared" si="1282"/>
        <v/>
      </c>
      <c r="V1197" s="319" t="str">
        <f t="shared" si="1283"/>
        <v/>
      </c>
      <c r="W1197" s="318" t="str">
        <f t="shared" si="1284"/>
        <v/>
      </c>
      <c r="X1197" s="319" t="str">
        <f t="shared" si="1285"/>
        <v/>
      </c>
      <c r="Y1197" s="318" t="str">
        <f t="shared" si="1286"/>
        <v/>
      </c>
      <c r="Z1197" s="319" t="str">
        <f t="shared" si="1287"/>
        <v/>
      </c>
      <c r="AA1197" s="317" t="str">
        <f t="shared" si="1288"/>
        <v/>
      </c>
      <c r="AB1197" s="97" t="str">
        <f t="shared" si="1289"/>
        <v/>
      </c>
      <c r="AC1197" s="143" t="str">
        <f t="shared" si="1290"/>
        <v/>
      </c>
      <c r="AD1197" s="143" t="str">
        <f t="shared" si="1337"/>
        <v/>
      </c>
      <c r="AE1197" s="360"/>
      <c r="AF1197" s="360"/>
      <c r="AG1197" s="364"/>
      <c r="AH1197" s="363" t="str">
        <f t="shared" si="1338"/>
        <v/>
      </c>
      <c r="AI1197" s="360"/>
      <c r="AJ1197" s="360"/>
      <c r="AK1197" s="364"/>
      <c r="AL1197" s="365" t="str">
        <f t="shared" si="1339"/>
        <v/>
      </c>
      <c r="AM1197" s="363" t="str">
        <f t="shared" si="1340"/>
        <v/>
      </c>
      <c r="AN1197" s="366" t="str">
        <f t="shared" si="1341"/>
        <v/>
      </c>
      <c r="AO1197" s="360"/>
      <c r="AP1197" s="360"/>
      <c r="AQ1197" s="360" t="str">
        <f t="shared" si="1342"/>
        <v/>
      </c>
      <c r="AR1197" s="348" t="str">
        <f t="shared" si="1291"/>
        <v/>
      </c>
      <c r="AS1197" s="360"/>
      <c r="AT1197" s="348" t="str">
        <f t="shared" si="1292"/>
        <v/>
      </c>
      <c r="AU1197" s="360"/>
      <c r="AV1197" s="348" t="str">
        <f t="shared" si="1293"/>
        <v/>
      </c>
      <c r="AW1197" s="360"/>
      <c r="AX1197" s="348" t="str">
        <f t="shared" si="1294"/>
        <v/>
      </c>
      <c r="AY1197" s="360"/>
      <c r="AZ1197" s="348" t="str">
        <f t="shared" si="1295"/>
        <v/>
      </c>
      <c r="BA1197" s="367"/>
      <c r="BB1197" s="348" t="str">
        <f t="shared" si="1296"/>
        <v/>
      </c>
      <c r="BC1197" s="350" t="str">
        <f t="shared" si="1299"/>
        <v/>
      </c>
      <c r="BD1197" s="350" t="str">
        <f t="shared" si="1300"/>
        <v/>
      </c>
      <c r="BE1197" s="360"/>
      <c r="BF1197" s="361"/>
      <c r="BG1197" s="362" t="str">
        <f t="shared" si="1343"/>
        <v/>
      </c>
      <c r="BH1197" s="354" t="str">
        <f t="shared" si="1301"/>
        <v/>
      </c>
      <c r="BI1197" s="350" t="str">
        <f t="shared" si="1302"/>
        <v/>
      </c>
      <c r="BJ1197" s="113" t="str">
        <f t="shared" si="1303"/>
        <v/>
      </c>
      <c r="BK1197" s="347" t="str">
        <f t="shared" si="1328"/>
        <v/>
      </c>
      <c r="BR1197" s="307"/>
      <c r="BS1197" s="51" t="str">
        <f t="shared" si="1304"/>
        <v/>
      </c>
      <c r="BT1197" s="51" t="str">
        <f t="shared" si="1305"/>
        <v/>
      </c>
      <c r="BU1197" s="51" t="str">
        <f t="shared" si="1306"/>
        <v/>
      </c>
      <c r="BV1197" s="51" t="str">
        <f t="shared" si="1307"/>
        <v/>
      </c>
      <c r="BW1197" s="51" t="str">
        <f t="shared" si="1308"/>
        <v/>
      </c>
      <c r="BX1197" s="51" t="str">
        <f t="shared" si="1309"/>
        <v/>
      </c>
      <c r="BY1197" s="51" t="str">
        <f t="shared" si="1310"/>
        <v/>
      </c>
      <c r="BZ1197" s="51" t="str">
        <f t="shared" si="1311"/>
        <v/>
      </c>
      <c r="CA1197" s="51" t="str">
        <f t="shared" si="1312"/>
        <v/>
      </c>
      <c r="CB1197" s="51" t="str">
        <f t="shared" si="1313"/>
        <v/>
      </c>
      <c r="CC1197" s="51" t="str">
        <f t="shared" si="1297"/>
        <v/>
      </c>
      <c r="CD1197" s="51" t="str">
        <f t="shared" si="1298"/>
        <v/>
      </c>
      <c r="CE1197" s="51" t="str">
        <f t="shared" si="1314"/>
        <v/>
      </c>
      <c r="CF1197" s="51"/>
      <c r="CH1197" s="53" t="str">
        <f t="shared" si="1315"/>
        <v/>
      </c>
      <c r="CI1197" s="53" t="str">
        <f t="shared" si="1316"/>
        <v/>
      </c>
      <c r="CJ1197" s="54" t="str">
        <f t="shared" si="1317"/>
        <v/>
      </c>
      <c r="CK1197" s="53" t="str">
        <f t="shared" si="1318"/>
        <v/>
      </c>
      <c r="CL1197" s="53" t="str">
        <f t="shared" si="1319"/>
        <v/>
      </c>
      <c r="CM1197" s="53" t="str">
        <f t="shared" si="1320"/>
        <v/>
      </c>
      <c r="CN1197" s="53" t="str">
        <f t="shared" si="1321"/>
        <v/>
      </c>
      <c r="CO1197" s="53" t="str">
        <f t="shared" si="1322"/>
        <v/>
      </c>
      <c r="CP1197" s="53" t="str">
        <f t="shared" si="1323"/>
        <v/>
      </c>
      <c r="CQ1197" s="53" t="str">
        <f t="shared" si="1324"/>
        <v/>
      </c>
      <c r="CR1197" s="53" t="str">
        <f t="shared" si="1325"/>
        <v/>
      </c>
      <c r="CS1197" s="53" t="str">
        <f t="shared" si="1326"/>
        <v/>
      </c>
      <c r="CT1197" s="53" t="str">
        <f t="shared" si="1327"/>
        <v/>
      </c>
      <c r="CU1197" s="53" t="str">
        <f t="shared" si="1344"/>
        <v/>
      </c>
    </row>
    <row r="1198" spans="1:99" hidden="1" x14ac:dyDescent="0.3">
      <c r="A1198" s="40">
        <v>1260</v>
      </c>
      <c r="B1198" s="326"/>
      <c r="C1198" s="142"/>
      <c r="D1198" s="144"/>
      <c r="E1198" s="144"/>
      <c r="F1198" s="312"/>
      <c r="G1198" s="144" t="s">
        <v>141</v>
      </c>
      <c r="H1198" s="314"/>
      <c r="I1198" s="314"/>
      <c r="J1198" s="315" t="str">
        <f t="shared" si="1271"/>
        <v/>
      </c>
      <c r="K1198" s="316" t="str">
        <f t="shared" si="1272"/>
        <v/>
      </c>
      <c r="L1198" s="317" t="str">
        <f t="shared" si="1273"/>
        <v/>
      </c>
      <c r="M1198" s="316" t="str">
        <f t="shared" si="1274"/>
        <v/>
      </c>
      <c r="N1198" s="317" t="str">
        <f t="shared" si="1275"/>
        <v/>
      </c>
      <c r="O1198" s="316" t="str">
        <f t="shared" si="1276"/>
        <v/>
      </c>
      <c r="P1198" s="317" t="str">
        <f t="shared" si="1277"/>
        <v/>
      </c>
      <c r="Q1198" s="318" t="str">
        <f t="shared" si="1278"/>
        <v/>
      </c>
      <c r="R1198" s="319" t="str">
        <f t="shared" si="1279"/>
        <v/>
      </c>
      <c r="S1198" s="318" t="str">
        <f t="shared" si="1280"/>
        <v/>
      </c>
      <c r="T1198" s="317" t="str">
        <f t="shared" si="1281"/>
        <v/>
      </c>
      <c r="U1198" s="318" t="str">
        <f t="shared" si="1282"/>
        <v/>
      </c>
      <c r="V1198" s="319" t="str">
        <f t="shared" si="1283"/>
        <v/>
      </c>
      <c r="W1198" s="318" t="str">
        <f t="shared" si="1284"/>
        <v/>
      </c>
      <c r="X1198" s="319" t="str">
        <f t="shared" si="1285"/>
        <v/>
      </c>
      <c r="Y1198" s="318" t="str">
        <f t="shared" si="1286"/>
        <v/>
      </c>
      <c r="Z1198" s="319" t="str">
        <f t="shared" si="1287"/>
        <v/>
      </c>
      <c r="AA1198" s="317" t="str">
        <f t="shared" si="1288"/>
        <v/>
      </c>
      <c r="AB1198" s="97" t="str">
        <f t="shared" si="1289"/>
        <v/>
      </c>
      <c r="AC1198" s="143" t="str">
        <f t="shared" si="1290"/>
        <v/>
      </c>
      <c r="AD1198" s="143" t="str">
        <f t="shared" si="1337"/>
        <v/>
      </c>
      <c r="AE1198" s="360"/>
      <c r="AF1198" s="360"/>
      <c r="AG1198" s="364"/>
      <c r="AH1198" s="363" t="str">
        <f t="shared" si="1338"/>
        <v/>
      </c>
      <c r="AI1198" s="360"/>
      <c r="AJ1198" s="360"/>
      <c r="AK1198" s="364"/>
      <c r="AL1198" s="365" t="str">
        <f t="shared" si="1339"/>
        <v/>
      </c>
      <c r="AM1198" s="363" t="str">
        <f t="shared" si="1340"/>
        <v/>
      </c>
      <c r="AN1198" s="366" t="str">
        <f t="shared" si="1341"/>
        <v/>
      </c>
      <c r="AO1198" s="360"/>
      <c r="AP1198" s="360"/>
      <c r="AQ1198" s="360" t="str">
        <f t="shared" si="1342"/>
        <v/>
      </c>
      <c r="AR1198" s="348" t="str">
        <f t="shared" si="1291"/>
        <v/>
      </c>
      <c r="AS1198" s="360"/>
      <c r="AT1198" s="348" t="str">
        <f t="shared" si="1292"/>
        <v/>
      </c>
      <c r="AU1198" s="360"/>
      <c r="AV1198" s="348" t="str">
        <f t="shared" si="1293"/>
        <v/>
      </c>
      <c r="AW1198" s="360"/>
      <c r="AX1198" s="348" t="str">
        <f t="shared" si="1294"/>
        <v/>
      </c>
      <c r="AY1198" s="360"/>
      <c r="AZ1198" s="348" t="str">
        <f t="shared" si="1295"/>
        <v/>
      </c>
      <c r="BA1198" s="367"/>
      <c r="BB1198" s="348" t="str">
        <f t="shared" si="1296"/>
        <v/>
      </c>
      <c r="BC1198" s="350" t="str">
        <f t="shared" si="1299"/>
        <v/>
      </c>
      <c r="BD1198" s="350" t="str">
        <f t="shared" si="1300"/>
        <v/>
      </c>
      <c r="BE1198" s="360"/>
      <c r="BF1198" s="361"/>
      <c r="BG1198" s="362" t="str">
        <f t="shared" si="1343"/>
        <v/>
      </c>
      <c r="BH1198" s="354" t="str">
        <f t="shared" si="1301"/>
        <v/>
      </c>
      <c r="BI1198" s="350" t="str">
        <f t="shared" si="1302"/>
        <v/>
      </c>
      <c r="BJ1198" s="113" t="str">
        <f t="shared" si="1303"/>
        <v/>
      </c>
      <c r="BK1198" s="347" t="str">
        <f t="shared" si="1328"/>
        <v/>
      </c>
      <c r="BR1198" s="307"/>
      <c r="BS1198" s="51" t="str">
        <f t="shared" si="1304"/>
        <v/>
      </c>
      <c r="BT1198" s="51" t="str">
        <f t="shared" si="1305"/>
        <v/>
      </c>
      <c r="BU1198" s="51" t="str">
        <f t="shared" si="1306"/>
        <v/>
      </c>
      <c r="BV1198" s="51" t="str">
        <f t="shared" si="1307"/>
        <v/>
      </c>
      <c r="BW1198" s="51" t="str">
        <f t="shared" si="1308"/>
        <v/>
      </c>
      <c r="BX1198" s="51" t="str">
        <f t="shared" si="1309"/>
        <v/>
      </c>
      <c r="BY1198" s="51" t="str">
        <f t="shared" si="1310"/>
        <v/>
      </c>
      <c r="BZ1198" s="51" t="str">
        <f t="shared" si="1311"/>
        <v/>
      </c>
      <c r="CA1198" s="51" t="str">
        <f t="shared" si="1312"/>
        <v/>
      </c>
      <c r="CB1198" s="51" t="str">
        <f t="shared" si="1313"/>
        <v/>
      </c>
      <c r="CC1198" s="51" t="str">
        <f t="shared" si="1297"/>
        <v/>
      </c>
      <c r="CD1198" s="51" t="str">
        <f t="shared" si="1298"/>
        <v/>
      </c>
      <c r="CE1198" s="51" t="str">
        <f t="shared" si="1314"/>
        <v/>
      </c>
      <c r="CF1198" s="51"/>
      <c r="CH1198" s="53" t="str">
        <f t="shared" si="1315"/>
        <v/>
      </c>
      <c r="CI1198" s="53" t="str">
        <f t="shared" si="1316"/>
        <v/>
      </c>
      <c r="CJ1198" s="54" t="str">
        <f t="shared" si="1317"/>
        <v/>
      </c>
      <c r="CK1198" s="53" t="str">
        <f t="shared" si="1318"/>
        <v/>
      </c>
      <c r="CL1198" s="53" t="str">
        <f t="shared" si="1319"/>
        <v/>
      </c>
      <c r="CM1198" s="53" t="str">
        <f t="shared" si="1320"/>
        <v/>
      </c>
      <c r="CN1198" s="53" t="str">
        <f t="shared" si="1321"/>
        <v/>
      </c>
      <c r="CO1198" s="53" t="str">
        <f t="shared" si="1322"/>
        <v/>
      </c>
      <c r="CP1198" s="53" t="str">
        <f t="shared" si="1323"/>
        <v/>
      </c>
      <c r="CQ1198" s="53" t="str">
        <f t="shared" si="1324"/>
        <v/>
      </c>
      <c r="CR1198" s="53" t="str">
        <f t="shared" si="1325"/>
        <v/>
      </c>
      <c r="CS1198" s="53" t="str">
        <f t="shared" si="1326"/>
        <v/>
      </c>
      <c r="CT1198" s="53" t="str">
        <f t="shared" si="1327"/>
        <v/>
      </c>
      <c r="CU1198" s="53" t="str">
        <f t="shared" si="1344"/>
        <v/>
      </c>
    </row>
    <row r="1199" spans="1:99" hidden="1" x14ac:dyDescent="0.3">
      <c r="A1199" s="40">
        <v>1261</v>
      </c>
      <c r="B1199" s="326"/>
      <c r="C1199" s="142"/>
      <c r="D1199" s="144"/>
      <c r="E1199" s="144"/>
      <c r="F1199" s="312"/>
      <c r="G1199" s="144" t="s">
        <v>141</v>
      </c>
      <c r="H1199" s="314"/>
      <c r="I1199" s="314"/>
      <c r="J1199" s="315" t="str">
        <f t="shared" si="1271"/>
        <v/>
      </c>
      <c r="K1199" s="316" t="str">
        <f t="shared" si="1272"/>
        <v/>
      </c>
      <c r="L1199" s="317" t="str">
        <f t="shared" si="1273"/>
        <v/>
      </c>
      <c r="M1199" s="316" t="str">
        <f t="shared" si="1274"/>
        <v/>
      </c>
      <c r="N1199" s="317" t="str">
        <f t="shared" si="1275"/>
        <v/>
      </c>
      <c r="O1199" s="316" t="str">
        <f t="shared" si="1276"/>
        <v/>
      </c>
      <c r="P1199" s="317" t="str">
        <f t="shared" si="1277"/>
        <v/>
      </c>
      <c r="Q1199" s="318" t="str">
        <f t="shared" si="1278"/>
        <v/>
      </c>
      <c r="R1199" s="319" t="str">
        <f t="shared" si="1279"/>
        <v/>
      </c>
      <c r="S1199" s="318" t="str">
        <f t="shared" si="1280"/>
        <v/>
      </c>
      <c r="T1199" s="317" t="str">
        <f t="shared" si="1281"/>
        <v/>
      </c>
      <c r="U1199" s="318" t="str">
        <f t="shared" si="1282"/>
        <v/>
      </c>
      <c r="V1199" s="319" t="str">
        <f t="shared" si="1283"/>
        <v/>
      </c>
      <c r="W1199" s="318" t="str">
        <f t="shared" si="1284"/>
        <v/>
      </c>
      <c r="X1199" s="319" t="str">
        <f t="shared" si="1285"/>
        <v/>
      </c>
      <c r="Y1199" s="318" t="str">
        <f t="shared" si="1286"/>
        <v/>
      </c>
      <c r="Z1199" s="319" t="str">
        <f t="shared" si="1287"/>
        <v/>
      </c>
      <c r="AA1199" s="317" t="str">
        <f t="shared" si="1288"/>
        <v/>
      </c>
      <c r="AB1199" s="97" t="str">
        <f t="shared" si="1289"/>
        <v/>
      </c>
      <c r="AC1199" s="143" t="str">
        <f t="shared" si="1290"/>
        <v/>
      </c>
      <c r="AD1199" s="143" t="str">
        <f t="shared" si="1337"/>
        <v/>
      </c>
      <c r="AE1199" s="360"/>
      <c r="AF1199" s="360"/>
      <c r="AG1199" s="364"/>
      <c r="AH1199" s="363" t="str">
        <f t="shared" si="1338"/>
        <v/>
      </c>
      <c r="AI1199" s="360"/>
      <c r="AJ1199" s="360"/>
      <c r="AK1199" s="364"/>
      <c r="AL1199" s="365" t="str">
        <f t="shared" si="1339"/>
        <v/>
      </c>
      <c r="AM1199" s="363" t="str">
        <f t="shared" si="1340"/>
        <v/>
      </c>
      <c r="AN1199" s="366" t="str">
        <f t="shared" si="1341"/>
        <v/>
      </c>
      <c r="AO1199" s="360"/>
      <c r="AP1199" s="360"/>
      <c r="AQ1199" s="360" t="str">
        <f t="shared" si="1342"/>
        <v/>
      </c>
      <c r="AR1199" s="348" t="str">
        <f t="shared" si="1291"/>
        <v/>
      </c>
      <c r="AS1199" s="360"/>
      <c r="AT1199" s="348" t="str">
        <f t="shared" si="1292"/>
        <v/>
      </c>
      <c r="AU1199" s="360"/>
      <c r="AV1199" s="348" t="str">
        <f t="shared" si="1293"/>
        <v/>
      </c>
      <c r="AW1199" s="360"/>
      <c r="AX1199" s="348" t="str">
        <f t="shared" si="1294"/>
        <v/>
      </c>
      <c r="AY1199" s="360"/>
      <c r="AZ1199" s="348" t="str">
        <f t="shared" si="1295"/>
        <v/>
      </c>
      <c r="BA1199" s="367"/>
      <c r="BB1199" s="348" t="str">
        <f t="shared" si="1296"/>
        <v/>
      </c>
      <c r="BC1199" s="350" t="str">
        <f t="shared" si="1299"/>
        <v/>
      </c>
      <c r="BD1199" s="350" t="str">
        <f t="shared" si="1300"/>
        <v/>
      </c>
      <c r="BE1199" s="360"/>
      <c r="BF1199" s="361"/>
      <c r="BG1199" s="362" t="str">
        <f t="shared" si="1343"/>
        <v/>
      </c>
      <c r="BH1199" s="354" t="str">
        <f t="shared" si="1301"/>
        <v/>
      </c>
      <c r="BI1199" s="350" t="str">
        <f t="shared" si="1302"/>
        <v/>
      </c>
      <c r="BJ1199" s="113" t="str">
        <f t="shared" si="1303"/>
        <v/>
      </c>
      <c r="BK1199" s="347" t="str">
        <f t="shared" si="1328"/>
        <v/>
      </c>
      <c r="BR1199" s="307"/>
      <c r="BS1199" s="51" t="str">
        <f t="shared" si="1304"/>
        <v/>
      </c>
      <c r="BT1199" s="51" t="str">
        <f t="shared" si="1305"/>
        <v/>
      </c>
      <c r="BU1199" s="51" t="str">
        <f t="shared" si="1306"/>
        <v/>
      </c>
      <c r="BV1199" s="51" t="str">
        <f t="shared" si="1307"/>
        <v/>
      </c>
      <c r="BW1199" s="51" t="str">
        <f t="shared" si="1308"/>
        <v/>
      </c>
      <c r="BX1199" s="51" t="str">
        <f t="shared" si="1309"/>
        <v/>
      </c>
      <c r="BY1199" s="51" t="str">
        <f t="shared" si="1310"/>
        <v/>
      </c>
      <c r="BZ1199" s="51" t="str">
        <f t="shared" si="1311"/>
        <v/>
      </c>
      <c r="CA1199" s="51" t="str">
        <f t="shared" si="1312"/>
        <v/>
      </c>
      <c r="CB1199" s="51" t="str">
        <f t="shared" si="1313"/>
        <v/>
      </c>
      <c r="CC1199" s="51" t="str">
        <f t="shared" si="1297"/>
        <v/>
      </c>
      <c r="CD1199" s="51" t="str">
        <f t="shared" si="1298"/>
        <v/>
      </c>
      <c r="CE1199" s="51" t="str">
        <f t="shared" si="1314"/>
        <v/>
      </c>
      <c r="CF1199" s="51"/>
      <c r="CH1199" s="53" t="str">
        <f t="shared" si="1315"/>
        <v/>
      </c>
      <c r="CI1199" s="53" t="str">
        <f t="shared" si="1316"/>
        <v/>
      </c>
      <c r="CJ1199" s="54" t="str">
        <f t="shared" si="1317"/>
        <v/>
      </c>
      <c r="CK1199" s="53" t="str">
        <f t="shared" si="1318"/>
        <v/>
      </c>
      <c r="CL1199" s="53" t="str">
        <f t="shared" si="1319"/>
        <v/>
      </c>
      <c r="CM1199" s="53" t="str">
        <f t="shared" si="1320"/>
        <v/>
      </c>
      <c r="CN1199" s="53" t="str">
        <f t="shared" si="1321"/>
        <v/>
      </c>
      <c r="CO1199" s="53" t="str">
        <f t="shared" si="1322"/>
        <v/>
      </c>
      <c r="CP1199" s="53" t="str">
        <f t="shared" si="1323"/>
        <v/>
      </c>
      <c r="CQ1199" s="53" t="str">
        <f t="shared" si="1324"/>
        <v/>
      </c>
      <c r="CR1199" s="53" t="str">
        <f t="shared" si="1325"/>
        <v/>
      </c>
      <c r="CS1199" s="53" t="str">
        <f t="shared" si="1326"/>
        <v/>
      </c>
      <c r="CT1199" s="53" t="str">
        <f t="shared" si="1327"/>
        <v/>
      </c>
      <c r="CU1199" s="53" t="str">
        <f t="shared" si="1344"/>
        <v/>
      </c>
    </row>
    <row r="1200" spans="1:99" hidden="1" x14ac:dyDescent="0.3">
      <c r="A1200" s="40">
        <v>1262</v>
      </c>
      <c r="B1200" s="326"/>
      <c r="C1200" s="142"/>
      <c r="D1200" s="144"/>
      <c r="E1200" s="144"/>
      <c r="F1200" s="312"/>
      <c r="G1200" s="144" t="s">
        <v>141</v>
      </c>
      <c r="H1200" s="314"/>
      <c r="I1200" s="314"/>
      <c r="J1200" s="315" t="str">
        <f t="shared" si="1271"/>
        <v/>
      </c>
      <c r="K1200" s="316" t="str">
        <f t="shared" si="1272"/>
        <v/>
      </c>
      <c r="L1200" s="317" t="str">
        <f t="shared" si="1273"/>
        <v/>
      </c>
      <c r="M1200" s="316" t="str">
        <f t="shared" si="1274"/>
        <v/>
      </c>
      <c r="N1200" s="317" t="str">
        <f t="shared" si="1275"/>
        <v/>
      </c>
      <c r="O1200" s="316" t="str">
        <f t="shared" si="1276"/>
        <v/>
      </c>
      <c r="P1200" s="317" t="str">
        <f t="shared" si="1277"/>
        <v/>
      </c>
      <c r="Q1200" s="318" t="str">
        <f t="shared" si="1278"/>
        <v/>
      </c>
      <c r="R1200" s="319" t="str">
        <f t="shared" si="1279"/>
        <v/>
      </c>
      <c r="S1200" s="318" t="str">
        <f t="shared" si="1280"/>
        <v/>
      </c>
      <c r="T1200" s="317" t="str">
        <f t="shared" si="1281"/>
        <v/>
      </c>
      <c r="U1200" s="318" t="str">
        <f t="shared" si="1282"/>
        <v/>
      </c>
      <c r="V1200" s="319" t="str">
        <f t="shared" si="1283"/>
        <v/>
      </c>
      <c r="W1200" s="318" t="str">
        <f t="shared" si="1284"/>
        <v/>
      </c>
      <c r="X1200" s="319" t="str">
        <f t="shared" si="1285"/>
        <v/>
      </c>
      <c r="Y1200" s="318" t="str">
        <f t="shared" si="1286"/>
        <v/>
      </c>
      <c r="Z1200" s="319" t="str">
        <f t="shared" si="1287"/>
        <v/>
      </c>
      <c r="AA1200" s="317" t="str">
        <f t="shared" si="1288"/>
        <v/>
      </c>
      <c r="AB1200" s="97" t="str">
        <f t="shared" si="1289"/>
        <v/>
      </c>
      <c r="AC1200" s="143" t="str">
        <f t="shared" si="1290"/>
        <v/>
      </c>
      <c r="AD1200" s="143" t="str">
        <f t="shared" si="1337"/>
        <v/>
      </c>
      <c r="AE1200" s="360"/>
      <c r="AF1200" s="360"/>
      <c r="AG1200" s="364"/>
      <c r="AH1200" s="363" t="str">
        <f t="shared" si="1338"/>
        <v/>
      </c>
      <c r="AI1200" s="360"/>
      <c r="AJ1200" s="360"/>
      <c r="AK1200" s="364"/>
      <c r="AL1200" s="365" t="str">
        <f t="shared" si="1339"/>
        <v/>
      </c>
      <c r="AM1200" s="363" t="str">
        <f t="shared" si="1340"/>
        <v/>
      </c>
      <c r="AN1200" s="366" t="str">
        <f t="shared" si="1341"/>
        <v/>
      </c>
      <c r="AO1200" s="360"/>
      <c r="AP1200" s="360"/>
      <c r="AQ1200" s="360" t="str">
        <f t="shared" si="1342"/>
        <v/>
      </c>
      <c r="AR1200" s="348" t="str">
        <f t="shared" si="1291"/>
        <v/>
      </c>
      <c r="AS1200" s="360"/>
      <c r="AT1200" s="348" t="str">
        <f t="shared" si="1292"/>
        <v/>
      </c>
      <c r="AU1200" s="360"/>
      <c r="AV1200" s="348" t="str">
        <f t="shared" si="1293"/>
        <v/>
      </c>
      <c r="AW1200" s="360"/>
      <c r="AX1200" s="348" t="str">
        <f t="shared" si="1294"/>
        <v/>
      </c>
      <c r="AY1200" s="360"/>
      <c r="AZ1200" s="348" t="str">
        <f t="shared" si="1295"/>
        <v/>
      </c>
      <c r="BA1200" s="367"/>
      <c r="BB1200" s="348" t="str">
        <f t="shared" si="1296"/>
        <v/>
      </c>
      <c r="BC1200" s="350" t="str">
        <f t="shared" si="1299"/>
        <v/>
      </c>
      <c r="BD1200" s="350" t="str">
        <f t="shared" si="1300"/>
        <v/>
      </c>
      <c r="BE1200" s="360"/>
      <c r="BF1200" s="361"/>
      <c r="BG1200" s="362" t="str">
        <f t="shared" si="1343"/>
        <v/>
      </c>
      <c r="BH1200" s="354" t="str">
        <f t="shared" si="1301"/>
        <v/>
      </c>
      <c r="BI1200" s="350" t="str">
        <f t="shared" si="1302"/>
        <v/>
      </c>
      <c r="BJ1200" s="113" t="str">
        <f t="shared" si="1303"/>
        <v/>
      </c>
      <c r="BK1200" s="347" t="str">
        <f t="shared" si="1328"/>
        <v/>
      </c>
      <c r="BR1200" s="307"/>
      <c r="BS1200" s="51" t="str">
        <f t="shared" si="1304"/>
        <v/>
      </c>
      <c r="BT1200" s="51" t="str">
        <f t="shared" si="1305"/>
        <v/>
      </c>
      <c r="BU1200" s="51" t="str">
        <f t="shared" si="1306"/>
        <v/>
      </c>
      <c r="BV1200" s="51" t="str">
        <f t="shared" si="1307"/>
        <v/>
      </c>
      <c r="BW1200" s="51" t="str">
        <f t="shared" si="1308"/>
        <v/>
      </c>
      <c r="BX1200" s="51" t="str">
        <f t="shared" si="1309"/>
        <v/>
      </c>
      <c r="BY1200" s="51" t="str">
        <f t="shared" si="1310"/>
        <v/>
      </c>
      <c r="BZ1200" s="51" t="str">
        <f t="shared" si="1311"/>
        <v/>
      </c>
      <c r="CA1200" s="51" t="str">
        <f t="shared" si="1312"/>
        <v/>
      </c>
      <c r="CB1200" s="51" t="str">
        <f t="shared" si="1313"/>
        <v/>
      </c>
      <c r="CC1200" s="51" t="str">
        <f t="shared" si="1297"/>
        <v/>
      </c>
      <c r="CD1200" s="51" t="str">
        <f t="shared" si="1298"/>
        <v/>
      </c>
      <c r="CE1200" s="51" t="str">
        <f t="shared" si="1314"/>
        <v/>
      </c>
      <c r="CF1200" s="51"/>
      <c r="CH1200" s="53" t="str">
        <f t="shared" si="1315"/>
        <v/>
      </c>
      <c r="CI1200" s="53" t="str">
        <f t="shared" si="1316"/>
        <v/>
      </c>
      <c r="CJ1200" s="54" t="str">
        <f t="shared" si="1317"/>
        <v/>
      </c>
      <c r="CK1200" s="53" t="str">
        <f t="shared" si="1318"/>
        <v/>
      </c>
      <c r="CL1200" s="53" t="str">
        <f t="shared" si="1319"/>
        <v/>
      </c>
      <c r="CM1200" s="53" t="str">
        <f t="shared" si="1320"/>
        <v/>
      </c>
      <c r="CN1200" s="53" t="str">
        <f t="shared" si="1321"/>
        <v/>
      </c>
      <c r="CO1200" s="53" t="str">
        <f t="shared" si="1322"/>
        <v/>
      </c>
      <c r="CP1200" s="53" t="str">
        <f t="shared" si="1323"/>
        <v/>
      </c>
      <c r="CQ1200" s="53" t="str">
        <f t="shared" si="1324"/>
        <v/>
      </c>
      <c r="CR1200" s="53" t="str">
        <f t="shared" si="1325"/>
        <v/>
      </c>
      <c r="CS1200" s="53" t="str">
        <f t="shared" si="1326"/>
        <v/>
      </c>
      <c r="CT1200" s="53" t="str">
        <f t="shared" si="1327"/>
        <v/>
      </c>
      <c r="CU1200" s="53" t="str">
        <f t="shared" si="1344"/>
        <v/>
      </c>
    </row>
    <row r="1201" spans="1:99" hidden="1" x14ac:dyDescent="0.3">
      <c r="A1201" s="40">
        <v>1263</v>
      </c>
      <c r="B1201" s="326"/>
      <c r="C1201" s="142"/>
      <c r="D1201" s="144"/>
      <c r="E1201" s="144"/>
      <c r="F1201" s="312"/>
      <c r="G1201" s="144" t="s">
        <v>141</v>
      </c>
      <c r="H1201" s="314"/>
      <c r="I1201" s="314"/>
      <c r="J1201" s="315" t="str">
        <f t="shared" si="1271"/>
        <v/>
      </c>
      <c r="K1201" s="316" t="str">
        <f t="shared" si="1272"/>
        <v/>
      </c>
      <c r="L1201" s="317" t="str">
        <f t="shared" si="1273"/>
        <v/>
      </c>
      <c r="M1201" s="316" t="str">
        <f t="shared" si="1274"/>
        <v/>
      </c>
      <c r="N1201" s="317" t="str">
        <f t="shared" si="1275"/>
        <v/>
      </c>
      <c r="O1201" s="316" t="str">
        <f t="shared" si="1276"/>
        <v/>
      </c>
      <c r="P1201" s="317" t="str">
        <f t="shared" si="1277"/>
        <v/>
      </c>
      <c r="Q1201" s="318" t="str">
        <f t="shared" si="1278"/>
        <v/>
      </c>
      <c r="R1201" s="319" t="str">
        <f t="shared" si="1279"/>
        <v/>
      </c>
      <c r="S1201" s="318" t="str">
        <f t="shared" si="1280"/>
        <v/>
      </c>
      <c r="T1201" s="317" t="str">
        <f t="shared" si="1281"/>
        <v/>
      </c>
      <c r="U1201" s="318" t="str">
        <f t="shared" si="1282"/>
        <v/>
      </c>
      <c r="V1201" s="319" t="str">
        <f t="shared" si="1283"/>
        <v/>
      </c>
      <c r="W1201" s="318" t="str">
        <f t="shared" si="1284"/>
        <v/>
      </c>
      <c r="X1201" s="319" t="str">
        <f t="shared" si="1285"/>
        <v/>
      </c>
      <c r="Y1201" s="318" t="str">
        <f t="shared" si="1286"/>
        <v/>
      </c>
      <c r="Z1201" s="319" t="str">
        <f t="shared" si="1287"/>
        <v/>
      </c>
      <c r="AA1201" s="317" t="str">
        <f t="shared" si="1288"/>
        <v/>
      </c>
      <c r="AB1201" s="97" t="str">
        <f t="shared" si="1289"/>
        <v/>
      </c>
      <c r="AC1201" s="143" t="str">
        <f t="shared" si="1290"/>
        <v/>
      </c>
      <c r="AD1201" s="143" t="str">
        <f t="shared" si="1337"/>
        <v/>
      </c>
      <c r="AE1201" s="360"/>
      <c r="AF1201" s="360"/>
      <c r="AG1201" s="364"/>
      <c r="AH1201" s="363" t="str">
        <f t="shared" si="1338"/>
        <v/>
      </c>
      <c r="AI1201" s="360"/>
      <c r="AJ1201" s="360"/>
      <c r="AK1201" s="364"/>
      <c r="AL1201" s="365" t="str">
        <f t="shared" si="1339"/>
        <v/>
      </c>
      <c r="AM1201" s="363" t="str">
        <f t="shared" si="1340"/>
        <v/>
      </c>
      <c r="AN1201" s="366" t="str">
        <f t="shared" si="1341"/>
        <v/>
      </c>
      <c r="AO1201" s="360"/>
      <c r="AP1201" s="360"/>
      <c r="AQ1201" s="360" t="str">
        <f t="shared" si="1342"/>
        <v/>
      </c>
      <c r="AR1201" s="348" t="str">
        <f t="shared" si="1291"/>
        <v/>
      </c>
      <c r="AS1201" s="360"/>
      <c r="AT1201" s="348" t="str">
        <f t="shared" si="1292"/>
        <v/>
      </c>
      <c r="AU1201" s="360"/>
      <c r="AV1201" s="348" t="str">
        <f t="shared" si="1293"/>
        <v/>
      </c>
      <c r="AW1201" s="360"/>
      <c r="AX1201" s="348" t="str">
        <f t="shared" si="1294"/>
        <v/>
      </c>
      <c r="AY1201" s="360"/>
      <c r="AZ1201" s="348" t="str">
        <f t="shared" si="1295"/>
        <v/>
      </c>
      <c r="BA1201" s="367"/>
      <c r="BB1201" s="348" t="str">
        <f t="shared" si="1296"/>
        <v/>
      </c>
      <c r="BC1201" s="350" t="str">
        <f t="shared" si="1299"/>
        <v/>
      </c>
      <c r="BD1201" s="350" t="str">
        <f t="shared" si="1300"/>
        <v/>
      </c>
      <c r="BE1201" s="360"/>
      <c r="BF1201" s="361"/>
      <c r="BG1201" s="362" t="str">
        <f t="shared" si="1343"/>
        <v/>
      </c>
      <c r="BH1201" s="354" t="str">
        <f t="shared" si="1301"/>
        <v/>
      </c>
      <c r="BI1201" s="350" t="str">
        <f t="shared" si="1302"/>
        <v/>
      </c>
      <c r="BJ1201" s="113" t="str">
        <f t="shared" si="1303"/>
        <v/>
      </c>
      <c r="BK1201" s="347" t="str">
        <f t="shared" si="1328"/>
        <v/>
      </c>
      <c r="BR1201" s="307"/>
      <c r="BS1201" s="51" t="str">
        <f t="shared" si="1304"/>
        <v/>
      </c>
      <c r="BT1201" s="51" t="str">
        <f t="shared" si="1305"/>
        <v/>
      </c>
      <c r="BU1201" s="51" t="str">
        <f t="shared" si="1306"/>
        <v/>
      </c>
      <c r="BV1201" s="51" t="str">
        <f t="shared" si="1307"/>
        <v/>
      </c>
      <c r="BW1201" s="51" t="str">
        <f t="shared" si="1308"/>
        <v/>
      </c>
      <c r="BX1201" s="51" t="str">
        <f t="shared" si="1309"/>
        <v/>
      </c>
      <c r="BY1201" s="51" t="str">
        <f t="shared" si="1310"/>
        <v/>
      </c>
      <c r="BZ1201" s="51" t="str">
        <f t="shared" si="1311"/>
        <v/>
      </c>
      <c r="CA1201" s="51" t="str">
        <f t="shared" si="1312"/>
        <v/>
      </c>
      <c r="CB1201" s="51" t="str">
        <f t="shared" si="1313"/>
        <v/>
      </c>
      <c r="CC1201" s="51" t="str">
        <f t="shared" si="1297"/>
        <v/>
      </c>
      <c r="CD1201" s="51" t="str">
        <f t="shared" si="1298"/>
        <v/>
      </c>
      <c r="CE1201" s="51" t="str">
        <f t="shared" si="1314"/>
        <v/>
      </c>
      <c r="CF1201" s="51"/>
      <c r="CH1201" s="53" t="str">
        <f t="shared" si="1315"/>
        <v/>
      </c>
      <c r="CI1201" s="53" t="str">
        <f t="shared" si="1316"/>
        <v/>
      </c>
      <c r="CJ1201" s="54" t="str">
        <f t="shared" si="1317"/>
        <v/>
      </c>
      <c r="CK1201" s="53" t="str">
        <f t="shared" si="1318"/>
        <v/>
      </c>
      <c r="CL1201" s="53" t="str">
        <f t="shared" si="1319"/>
        <v/>
      </c>
      <c r="CM1201" s="53" t="str">
        <f t="shared" si="1320"/>
        <v/>
      </c>
      <c r="CN1201" s="53" t="str">
        <f t="shared" si="1321"/>
        <v/>
      </c>
      <c r="CO1201" s="53" t="str">
        <f t="shared" si="1322"/>
        <v/>
      </c>
      <c r="CP1201" s="53" t="str">
        <f t="shared" si="1323"/>
        <v/>
      </c>
      <c r="CQ1201" s="53" t="str">
        <f t="shared" si="1324"/>
        <v/>
      </c>
      <c r="CR1201" s="53" t="str">
        <f t="shared" si="1325"/>
        <v/>
      </c>
      <c r="CS1201" s="53" t="str">
        <f t="shared" si="1326"/>
        <v/>
      </c>
      <c r="CT1201" s="53" t="str">
        <f t="shared" si="1327"/>
        <v/>
      </c>
      <c r="CU1201" s="53" t="str">
        <f t="shared" si="1344"/>
        <v/>
      </c>
    </row>
    <row r="1202" spans="1:99" hidden="1" x14ac:dyDescent="0.3">
      <c r="A1202" s="40">
        <v>1264</v>
      </c>
      <c r="B1202" s="326"/>
      <c r="C1202" s="142"/>
      <c r="D1202" s="144"/>
      <c r="E1202" s="144"/>
      <c r="F1202" s="312"/>
      <c r="G1202" s="144" t="s">
        <v>141</v>
      </c>
      <c r="H1202" s="314"/>
      <c r="I1202" s="314"/>
      <c r="J1202" s="315" t="str">
        <f t="shared" si="1271"/>
        <v/>
      </c>
      <c r="K1202" s="316" t="str">
        <f t="shared" si="1272"/>
        <v/>
      </c>
      <c r="L1202" s="317" t="str">
        <f t="shared" si="1273"/>
        <v/>
      </c>
      <c r="M1202" s="316" t="str">
        <f t="shared" si="1274"/>
        <v/>
      </c>
      <c r="N1202" s="317" t="str">
        <f t="shared" si="1275"/>
        <v/>
      </c>
      <c r="O1202" s="316" t="str">
        <f t="shared" si="1276"/>
        <v/>
      </c>
      <c r="P1202" s="317" t="str">
        <f t="shared" si="1277"/>
        <v/>
      </c>
      <c r="Q1202" s="318" t="str">
        <f t="shared" si="1278"/>
        <v/>
      </c>
      <c r="R1202" s="319" t="str">
        <f t="shared" si="1279"/>
        <v/>
      </c>
      <c r="S1202" s="318" t="str">
        <f t="shared" si="1280"/>
        <v/>
      </c>
      <c r="T1202" s="317" t="str">
        <f t="shared" si="1281"/>
        <v/>
      </c>
      <c r="U1202" s="318" t="str">
        <f t="shared" si="1282"/>
        <v/>
      </c>
      <c r="V1202" s="319" t="str">
        <f t="shared" si="1283"/>
        <v/>
      </c>
      <c r="W1202" s="318" t="str">
        <f t="shared" si="1284"/>
        <v/>
      </c>
      <c r="X1202" s="319" t="str">
        <f t="shared" si="1285"/>
        <v/>
      </c>
      <c r="Y1202" s="318" t="str">
        <f t="shared" si="1286"/>
        <v/>
      </c>
      <c r="Z1202" s="319" t="str">
        <f t="shared" si="1287"/>
        <v/>
      </c>
      <c r="AA1202" s="317" t="str">
        <f t="shared" si="1288"/>
        <v/>
      </c>
      <c r="AB1202" s="97" t="str">
        <f t="shared" si="1289"/>
        <v/>
      </c>
      <c r="AC1202" s="143" t="str">
        <f t="shared" si="1290"/>
        <v/>
      </c>
      <c r="AD1202" s="143" t="str">
        <f t="shared" si="1337"/>
        <v/>
      </c>
      <c r="AE1202" s="360"/>
      <c r="AF1202" s="360"/>
      <c r="AG1202" s="364"/>
      <c r="AH1202" s="363" t="str">
        <f t="shared" si="1338"/>
        <v/>
      </c>
      <c r="AI1202" s="360"/>
      <c r="AJ1202" s="360"/>
      <c r="AK1202" s="364"/>
      <c r="AL1202" s="365" t="str">
        <f t="shared" si="1339"/>
        <v/>
      </c>
      <c r="AM1202" s="363" t="str">
        <f t="shared" si="1340"/>
        <v/>
      </c>
      <c r="AN1202" s="366" t="str">
        <f t="shared" si="1341"/>
        <v/>
      </c>
      <c r="AO1202" s="360"/>
      <c r="AP1202" s="360"/>
      <c r="AQ1202" s="360" t="str">
        <f t="shared" si="1342"/>
        <v/>
      </c>
      <c r="AR1202" s="348" t="str">
        <f t="shared" si="1291"/>
        <v/>
      </c>
      <c r="AS1202" s="360"/>
      <c r="AT1202" s="348" t="str">
        <f t="shared" si="1292"/>
        <v/>
      </c>
      <c r="AU1202" s="360"/>
      <c r="AV1202" s="348" t="str">
        <f t="shared" si="1293"/>
        <v/>
      </c>
      <c r="AW1202" s="360"/>
      <c r="AX1202" s="348" t="str">
        <f t="shared" si="1294"/>
        <v/>
      </c>
      <c r="AY1202" s="360"/>
      <c r="AZ1202" s="348" t="str">
        <f t="shared" si="1295"/>
        <v/>
      </c>
      <c r="BA1202" s="367"/>
      <c r="BB1202" s="348" t="str">
        <f t="shared" si="1296"/>
        <v/>
      </c>
      <c r="BC1202" s="350" t="str">
        <f t="shared" si="1299"/>
        <v/>
      </c>
      <c r="BD1202" s="350" t="str">
        <f t="shared" si="1300"/>
        <v/>
      </c>
      <c r="BE1202" s="360"/>
      <c r="BF1202" s="361"/>
      <c r="BG1202" s="362" t="str">
        <f t="shared" si="1343"/>
        <v/>
      </c>
      <c r="BH1202" s="354" t="str">
        <f t="shared" si="1301"/>
        <v/>
      </c>
      <c r="BI1202" s="350" t="str">
        <f t="shared" si="1302"/>
        <v/>
      </c>
      <c r="BJ1202" s="113" t="str">
        <f t="shared" si="1303"/>
        <v/>
      </c>
      <c r="BK1202" s="347" t="str">
        <f t="shared" si="1328"/>
        <v/>
      </c>
      <c r="BR1202" s="307"/>
      <c r="BS1202" s="51" t="str">
        <f t="shared" si="1304"/>
        <v/>
      </c>
      <c r="BT1202" s="51" t="str">
        <f t="shared" si="1305"/>
        <v/>
      </c>
      <c r="BU1202" s="51" t="str">
        <f t="shared" si="1306"/>
        <v/>
      </c>
      <c r="BV1202" s="51" t="str">
        <f t="shared" si="1307"/>
        <v/>
      </c>
      <c r="BW1202" s="51" t="str">
        <f t="shared" si="1308"/>
        <v/>
      </c>
      <c r="BX1202" s="51" t="str">
        <f t="shared" si="1309"/>
        <v/>
      </c>
      <c r="BY1202" s="51" t="str">
        <f t="shared" si="1310"/>
        <v/>
      </c>
      <c r="BZ1202" s="51" t="str">
        <f t="shared" si="1311"/>
        <v/>
      </c>
      <c r="CA1202" s="51" t="str">
        <f t="shared" si="1312"/>
        <v/>
      </c>
      <c r="CB1202" s="51" t="str">
        <f t="shared" si="1313"/>
        <v/>
      </c>
      <c r="CC1202" s="51" t="str">
        <f t="shared" si="1297"/>
        <v/>
      </c>
      <c r="CD1202" s="51" t="str">
        <f t="shared" si="1298"/>
        <v/>
      </c>
      <c r="CE1202" s="51" t="str">
        <f t="shared" si="1314"/>
        <v/>
      </c>
      <c r="CF1202" s="51"/>
      <c r="CH1202" s="53" t="str">
        <f t="shared" si="1315"/>
        <v/>
      </c>
      <c r="CI1202" s="53" t="str">
        <f t="shared" si="1316"/>
        <v/>
      </c>
      <c r="CJ1202" s="54" t="str">
        <f t="shared" si="1317"/>
        <v/>
      </c>
      <c r="CK1202" s="53" t="str">
        <f t="shared" si="1318"/>
        <v/>
      </c>
      <c r="CL1202" s="53" t="str">
        <f t="shared" si="1319"/>
        <v/>
      </c>
      <c r="CM1202" s="53" t="str">
        <f t="shared" si="1320"/>
        <v/>
      </c>
      <c r="CN1202" s="53" t="str">
        <f t="shared" si="1321"/>
        <v/>
      </c>
      <c r="CO1202" s="53" t="str">
        <f t="shared" si="1322"/>
        <v/>
      </c>
      <c r="CP1202" s="53" t="str">
        <f t="shared" si="1323"/>
        <v/>
      </c>
      <c r="CQ1202" s="53" t="str">
        <f t="shared" si="1324"/>
        <v/>
      </c>
      <c r="CR1202" s="53" t="str">
        <f t="shared" si="1325"/>
        <v/>
      </c>
      <c r="CS1202" s="53" t="str">
        <f t="shared" si="1326"/>
        <v/>
      </c>
      <c r="CT1202" s="53" t="str">
        <f t="shared" si="1327"/>
        <v/>
      </c>
      <c r="CU1202" s="53" t="str">
        <f t="shared" si="1344"/>
        <v/>
      </c>
    </row>
    <row r="1203" spans="1:99" hidden="1" x14ac:dyDescent="0.3">
      <c r="A1203" s="40">
        <v>1265</v>
      </c>
      <c r="B1203" s="326"/>
      <c r="C1203" s="142"/>
      <c r="D1203" s="144"/>
      <c r="E1203" s="144"/>
      <c r="F1203" s="312"/>
      <c r="G1203" s="144" t="s">
        <v>141</v>
      </c>
      <c r="H1203" s="314"/>
      <c r="I1203" s="314"/>
      <c r="J1203" s="315" t="str">
        <f t="shared" si="1271"/>
        <v/>
      </c>
      <c r="K1203" s="316" t="str">
        <f t="shared" si="1272"/>
        <v/>
      </c>
      <c r="L1203" s="317" t="str">
        <f t="shared" si="1273"/>
        <v/>
      </c>
      <c r="M1203" s="316" t="str">
        <f t="shared" si="1274"/>
        <v/>
      </c>
      <c r="N1203" s="317" t="str">
        <f t="shared" si="1275"/>
        <v/>
      </c>
      <c r="O1203" s="316" t="str">
        <f t="shared" si="1276"/>
        <v/>
      </c>
      <c r="P1203" s="317" t="str">
        <f t="shared" si="1277"/>
        <v/>
      </c>
      <c r="Q1203" s="318" t="str">
        <f t="shared" si="1278"/>
        <v/>
      </c>
      <c r="R1203" s="319" t="str">
        <f t="shared" si="1279"/>
        <v/>
      </c>
      <c r="S1203" s="318" t="str">
        <f t="shared" si="1280"/>
        <v/>
      </c>
      <c r="T1203" s="317" t="str">
        <f t="shared" si="1281"/>
        <v/>
      </c>
      <c r="U1203" s="318" t="str">
        <f t="shared" si="1282"/>
        <v/>
      </c>
      <c r="V1203" s="319" t="str">
        <f t="shared" si="1283"/>
        <v/>
      </c>
      <c r="W1203" s="318" t="str">
        <f t="shared" si="1284"/>
        <v/>
      </c>
      <c r="X1203" s="319" t="str">
        <f t="shared" si="1285"/>
        <v/>
      </c>
      <c r="Y1203" s="318" t="str">
        <f t="shared" si="1286"/>
        <v/>
      </c>
      <c r="Z1203" s="319" t="str">
        <f t="shared" si="1287"/>
        <v/>
      </c>
      <c r="AA1203" s="317" t="str">
        <f t="shared" si="1288"/>
        <v/>
      </c>
      <c r="AB1203" s="97" t="str">
        <f t="shared" si="1289"/>
        <v/>
      </c>
      <c r="AC1203" s="143" t="str">
        <f t="shared" si="1290"/>
        <v/>
      </c>
      <c r="AD1203" s="143" t="str">
        <f t="shared" si="1337"/>
        <v/>
      </c>
      <c r="AE1203" s="360"/>
      <c r="AF1203" s="360"/>
      <c r="AG1203" s="364"/>
      <c r="AH1203" s="363" t="str">
        <f t="shared" si="1338"/>
        <v/>
      </c>
      <c r="AI1203" s="360"/>
      <c r="AJ1203" s="360"/>
      <c r="AK1203" s="364"/>
      <c r="AL1203" s="365" t="str">
        <f t="shared" si="1339"/>
        <v/>
      </c>
      <c r="AM1203" s="363" t="str">
        <f t="shared" si="1340"/>
        <v/>
      </c>
      <c r="AN1203" s="366" t="str">
        <f t="shared" si="1341"/>
        <v/>
      </c>
      <c r="AO1203" s="360"/>
      <c r="AP1203" s="360"/>
      <c r="AQ1203" s="360" t="str">
        <f t="shared" si="1342"/>
        <v/>
      </c>
      <c r="AR1203" s="348" t="str">
        <f t="shared" si="1291"/>
        <v/>
      </c>
      <c r="AS1203" s="360"/>
      <c r="AT1203" s="348" t="str">
        <f t="shared" si="1292"/>
        <v/>
      </c>
      <c r="AU1203" s="360"/>
      <c r="AV1203" s="348" t="str">
        <f t="shared" si="1293"/>
        <v/>
      </c>
      <c r="AW1203" s="360"/>
      <c r="AX1203" s="348" t="str">
        <f t="shared" si="1294"/>
        <v/>
      </c>
      <c r="AY1203" s="360"/>
      <c r="AZ1203" s="348" t="str">
        <f t="shared" si="1295"/>
        <v/>
      </c>
      <c r="BA1203" s="367"/>
      <c r="BB1203" s="348" t="str">
        <f t="shared" si="1296"/>
        <v/>
      </c>
      <c r="BC1203" s="350" t="str">
        <f t="shared" si="1299"/>
        <v/>
      </c>
      <c r="BD1203" s="350" t="str">
        <f t="shared" si="1300"/>
        <v/>
      </c>
      <c r="BE1203" s="360"/>
      <c r="BF1203" s="361"/>
      <c r="BG1203" s="362" t="str">
        <f t="shared" si="1343"/>
        <v/>
      </c>
      <c r="BH1203" s="354" t="str">
        <f t="shared" si="1301"/>
        <v/>
      </c>
      <c r="BI1203" s="350" t="str">
        <f t="shared" si="1302"/>
        <v/>
      </c>
      <c r="BJ1203" s="113" t="str">
        <f t="shared" si="1303"/>
        <v/>
      </c>
      <c r="BK1203" s="347" t="str">
        <f t="shared" si="1328"/>
        <v/>
      </c>
      <c r="BR1203" s="307"/>
      <c r="BS1203" s="51" t="str">
        <f t="shared" si="1304"/>
        <v/>
      </c>
      <c r="BT1203" s="51" t="str">
        <f t="shared" si="1305"/>
        <v/>
      </c>
      <c r="BU1203" s="51" t="str">
        <f t="shared" si="1306"/>
        <v/>
      </c>
      <c r="BV1203" s="51" t="str">
        <f t="shared" si="1307"/>
        <v/>
      </c>
      <c r="BW1203" s="51" t="str">
        <f t="shared" si="1308"/>
        <v/>
      </c>
      <c r="BX1203" s="51" t="str">
        <f t="shared" si="1309"/>
        <v/>
      </c>
      <c r="BY1203" s="51" t="str">
        <f t="shared" si="1310"/>
        <v/>
      </c>
      <c r="BZ1203" s="51" t="str">
        <f t="shared" si="1311"/>
        <v/>
      </c>
      <c r="CA1203" s="51" t="str">
        <f t="shared" si="1312"/>
        <v/>
      </c>
      <c r="CB1203" s="51" t="str">
        <f t="shared" si="1313"/>
        <v/>
      </c>
      <c r="CC1203" s="51" t="str">
        <f t="shared" si="1297"/>
        <v/>
      </c>
      <c r="CD1203" s="51" t="str">
        <f t="shared" si="1298"/>
        <v/>
      </c>
      <c r="CE1203" s="51" t="str">
        <f t="shared" si="1314"/>
        <v/>
      </c>
      <c r="CF1203" s="51"/>
      <c r="CH1203" s="53" t="str">
        <f t="shared" si="1315"/>
        <v/>
      </c>
      <c r="CI1203" s="53" t="str">
        <f t="shared" si="1316"/>
        <v/>
      </c>
      <c r="CJ1203" s="54" t="str">
        <f t="shared" si="1317"/>
        <v/>
      </c>
      <c r="CK1203" s="53" t="str">
        <f t="shared" si="1318"/>
        <v/>
      </c>
      <c r="CL1203" s="53" t="str">
        <f t="shared" si="1319"/>
        <v/>
      </c>
      <c r="CM1203" s="53" t="str">
        <f t="shared" si="1320"/>
        <v/>
      </c>
      <c r="CN1203" s="53" t="str">
        <f t="shared" si="1321"/>
        <v/>
      </c>
      <c r="CO1203" s="53" t="str">
        <f t="shared" si="1322"/>
        <v/>
      </c>
      <c r="CP1203" s="53" t="str">
        <f t="shared" si="1323"/>
        <v/>
      </c>
      <c r="CQ1203" s="53" t="str">
        <f t="shared" si="1324"/>
        <v/>
      </c>
      <c r="CR1203" s="53" t="str">
        <f t="shared" si="1325"/>
        <v/>
      </c>
      <c r="CS1203" s="53" t="str">
        <f t="shared" si="1326"/>
        <v/>
      </c>
      <c r="CT1203" s="53" t="str">
        <f t="shared" si="1327"/>
        <v/>
      </c>
      <c r="CU1203" s="53" t="str">
        <f t="shared" si="1344"/>
        <v/>
      </c>
    </row>
    <row r="1204" spans="1:99" hidden="1" x14ac:dyDescent="0.3">
      <c r="A1204" s="40">
        <v>1266</v>
      </c>
      <c r="B1204" s="326"/>
      <c r="C1204" s="142"/>
      <c r="D1204" s="144"/>
      <c r="E1204" s="144"/>
      <c r="F1204" s="312"/>
      <c r="G1204" s="144" t="s">
        <v>141</v>
      </c>
      <c r="H1204" s="314"/>
      <c r="I1204" s="314"/>
      <c r="J1204" s="315" t="str">
        <f t="shared" si="1271"/>
        <v/>
      </c>
      <c r="K1204" s="316" t="str">
        <f t="shared" si="1272"/>
        <v/>
      </c>
      <c r="L1204" s="317" t="str">
        <f t="shared" si="1273"/>
        <v/>
      </c>
      <c r="M1204" s="316" t="str">
        <f t="shared" si="1274"/>
        <v/>
      </c>
      <c r="N1204" s="317" t="str">
        <f t="shared" si="1275"/>
        <v/>
      </c>
      <c r="O1204" s="316" t="str">
        <f t="shared" si="1276"/>
        <v/>
      </c>
      <c r="P1204" s="317" t="str">
        <f t="shared" si="1277"/>
        <v/>
      </c>
      <c r="Q1204" s="318" t="str">
        <f t="shared" si="1278"/>
        <v/>
      </c>
      <c r="R1204" s="319" t="str">
        <f t="shared" si="1279"/>
        <v/>
      </c>
      <c r="S1204" s="318" t="str">
        <f t="shared" si="1280"/>
        <v/>
      </c>
      <c r="T1204" s="317" t="str">
        <f t="shared" si="1281"/>
        <v/>
      </c>
      <c r="U1204" s="318" t="str">
        <f t="shared" si="1282"/>
        <v/>
      </c>
      <c r="V1204" s="319" t="str">
        <f t="shared" si="1283"/>
        <v/>
      </c>
      <c r="W1204" s="318" t="str">
        <f t="shared" si="1284"/>
        <v/>
      </c>
      <c r="X1204" s="319" t="str">
        <f t="shared" si="1285"/>
        <v/>
      </c>
      <c r="Y1204" s="318" t="str">
        <f t="shared" si="1286"/>
        <v/>
      </c>
      <c r="Z1204" s="319" t="str">
        <f t="shared" si="1287"/>
        <v/>
      </c>
      <c r="AA1204" s="317" t="str">
        <f t="shared" si="1288"/>
        <v/>
      </c>
      <c r="AB1204" s="97" t="str">
        <f t="shared" si="1289"/>
        <v/>
      </c>
      <c r="AC1204" s="143" t="str">
        <f t="shared" si="1290"/>
        <v/>
      </c>
      <c r="AD1204" s="143" t="str">
        <f t="shared" si="1337"/>
        <v/>
      </c>
      <c r="AE1204" s="360"/>
      <c r="AF1204" s="360"/>
      <c r="AG1204" s="364"/>
      <c r="AH1204" s="363" t="str">
        <f t="shared" si="1338"/>
        <v/>
      </c>
      <c r="AI1204" s="360"/>
      <c r="AJ1204" s="360"/>
      <c r="AK1204" s="364"/>
      <c r="AL1204" s="365" t="str">
        <f t="shared" si="1339"/>
        <v/>
      </c>
      <c r="AM1204" s="363" t="str">
        <f t="shared" si="1340"/>
        <v/>
      </c>
      <c r="AN1204" s="366" t="str">
        <f t="shared" si="1341"/>
        <v/>
      </c>
      <c r="AO1204" s="360"/>
      <c r="AP1204" s="360"/>
      <c r="AQ1204" s="360" t="str">
        <f t="shared" si="1342"/>
        <v/>
      </c>
      <c r="AR1204" s="348" t="str">
        <f t="shared" si="1291"/>
        <v/>
      </c>
      <c r="AS1204" s="360"/>
      <c r="AT1204" s="348" t="str">
        <f t="shared" si="1292"/>
        <v/>
      </c>
      <c r="AU1204" s="360"/>
      <c r="AV1204" s="348" t="str">
        <f t="shared" si="1293"/>
        <v/>
      </c>
      <c r="AW1204" s="360"/>
      <c r="AX1204" s="348" t="str">
        <f t="shared" si="1294"/>
        <v/>
      </c>
      <c r="AY1204" s="360"/>
      <c r="AZ1204" s="348" t="str">
        <f t="shared" si="1295"/>
        <v/>
      </c>
      <c r="BA1204" s="367"/>
      <c r="BB1204" s="348" t="str">
        <f t="shared" si="1296"/>
        <v/>
      </c>
      <c r="BC1204" s="350" t="str">
        <f t="shared" si="1299"/>
        <v/>
      </c>
      <c r="BD1204" s="350" t="str">
        <f t="shared" si="1300"/>
        <v/>
      </c>
      <c r="BE1204" s="360"/>
      <c r="BF1204" s="361"/>
      <c r="BG1204" s="362" t="str">
        <f t="shared" si="1343"/>
        <v/>
      </c>
      <c r="BH1204" s="354" t="str">
        <f t="shared" si="1301"/>
        <v/>
      </c>
      <c r="BI1204" s="350" t="str">
        <f t="shared" si="1302"/>
        <v/>
      </c>
      <c r="BJ1204" s="113" t="str">
        <f t="shared" si="1303"/>
        <v/>
      </c>
      <c r="BK1204" s="347" t="str">
        <f t="shared" si="1328"/>
        <v/>
      </c>
      <c r="BR1204" s="307"/>
      <c r="BS1204" s="51" t="str">
        <f t="shared" si="1304"/>
        <v/>
      </c>
      <c r="BT1204" s="51" t="str">
        <f t="shared" si="1305"/>
        <v/>
      </c>
      <c r="BU1204" s="51" t="str">
        <f t="shared" si="1306"/>
        <v/>
      </c>
      <c r="BV1204" s="51" t="str">
        <f t="shared" si="1307"/>
        <v/>
      </c>
      <c r="BW1204" s="51" t="str">
        <f t="shared" si="1308"/>
        <v/>
      </c>
      <c r="BX1204" s="51" t="str">
        <f t="shared" si="1309"/>
        <v/>
      </c>
      <c r="BY1204" s="51" t="str">
        <f t="shared" si="1310"/>
        <v/>
      </c>
      <c r="BZ1204" s="51" t="str">
        <f t="shared" si="1311"/>
        <v/>
      </c>
      <c r="CA1204" s="51" t="str">
        <f t="shared" si="1312"/>
        <v/>
      </c>
      <c r="CB1204" s="51" t="str">
        <f t="shared" si="1313"/>
        <v/>
      </c>
      <c r="CC1204" s="51" t="str">
        <f t="shared" si="1297"/>
        <v/>
      </c>
      <c r="CD1204" s="51" t="str">
        <f t="shared" si="1298"/>
        <v/>
      </c>
      <c r="CE1204" s="51" t="str">
        <f t="shared" si="1314"/>
        <v/>
      </c>
      <c r="CF1204" s="51"/>
      <c r="CH1204" s="53" t="str">
        <f t="shared" si="1315"/>
        <v/>
      </c>
      <c r="CI1204" s="53" t="str">
        <f t="shared" si="1316"/>
        <v/>
      </c>
      <c r="CJ1204" s="54" t="str">
        <f t="shared" si="1317"/>
        <v/>
      </c>
      <c r="CK1204" s="53" t="str">
        <f t="shared" si="1318"/>
        <v/>
      </c>
      <c r="CL1204" s="53" t="str">
        <f t="shared" si="1319"/>
        <v/>
      </c>
      <c r="CM1204" s="53" t="str">
        <f t="shared" si="1320"/>
        <v/>
      </c>
      <c r="CN1204" s="53" t="str">
        <f t="shared" si="1321"/>
        <v/>
      </c>
      <c r="CO1204" s="53" t="str">
        <f t="shared" si="1322"/>
        <v/>
      </c>
      <c r="CP1204" s="53" t="str">
        <f t="shared" si="1323"/>
        <v/>
      </c>
      <c r="CQ1204" s="53" t="str">
        <f t="shared" si="1324"/>
        <v/>
      </c>
      <c r="CR1204" s="53" t="str">
        <f t="shared" si="1325"/>
        <v/>
      </c>
      <c r="CS1204" s="53" t="str">
        <f t="shared" si="1326"/>
        <v/>
      </c>
      <c r="CT1204" s="53" t="str">
        <f t="shared" si="1327"/>
        <v/>
      </c>
      <c r="CU1204" s="53" t="str">
        <f t="shared" si="1344"/>
        <v/>
      </c>
    </row>
    <row r="1205" spans="1:99" hidden="1" x14ac:dyDescent="0.3">
      <c r="A1205" s="40">
        <v>1267</v>
      </c>
      <c r="B1205" s="326"/>
      <c r="C1205" s="142"/>
      <c r="D1205" s="144"/>
      <c r="E1205" s="144"/>
      <c r="F1205" s="312"/>
      <c r="G1205" s="144" t="s">
        <v>141</v>
      </c>
      <c r="H1205" s="314"/>
      <c r="I1205" s="314"/>
      <c r="J1205" s="315" t="str">
        <f t="shared" si="1271"/>
        <v/>
      </c>
      <c r="K1205" s="316" t="str">
        <f t="shared" si="1272"/>
        <v/>
      </c>
      <c r="L1205" s="317" t="str">
        <f t="shared" si="1273"/>
        <v/>
      </c>
      <c r="M1205" s="316" t="str">
        <f t="shared" si="1274"/>
        <v/>
      </c>
      <c r="N1205" s="317" t="str">
        <f t="shared" si="1275"/>
        <v/>
      </c>
      <c r="O1205" s="316" t="str">
        <f t="shared" si="1276"/>
        <v/>
      </c>
      <c r="P1205" s="317" t="str">
        <f t="shared" si="1277"/>
        <v/>
      </c>
      <c r="Q1205" s="318" t="str">
        <f t="shared" si="1278"/>
        <v/>
      </c>
      <c r="R1205" s="319" t="str">
        <f t="shared" si="1279"/>
        <v/>
      </c>
      <c r="S1205" s="318" t="str">
        <f t="shared" si="1280"/>
        <v/>
      </c>
      <c r="T1205" s="317" t="str">
        <f t="shared" si="1281"/>
        <v/>
      </c>
      <c r="U1205" s="318" t="str">
        <f t="shared" si="1282"/>
        <v/>
      </c>
      <c r="V1205" s="319" t="str">
        <f t="shared" si="1283"/>
        <v/>
      </c>
      <c r="W1205" s="318" t="str">
        <f t="shared" si="1284"/>
        <v/>
      </c>
      <c r="X1205" s="319" t="str">
        <f t="shared" si="1285"/>
        <v/>
      </c>
      <c r="Y1205" s="318" t="str">
        <f t="shared" si="1286"/>
        <v/>
      </c>
      <c r="Z1205" s="319" t="str">
        <f t="shared" si="1287"/>
        <v/>
      </c>
      <c r="AA1205" s="317" t="str">
        <f t="shared" si="1288"/>
        <v/>
      </c>
      <c r="AB1205" s="97" t="str">
        <f t="shared" si="1289"/>
        <v/>
      </c>
      <c r="AC1205" s="143" t="str">
        <f t="shared" si="1290"/>
        <v/>
      </c>
      <c r="AD1205" s="143" t="str">
        <f t="shared" si="1337"/>
        <v/>
      </c>
      <c r="AE1205" s="360"/>
      <c r="AF1205" s="360"/>
      <c r="AG1205" s="364"/>
      <c r="AH1205" s="363" t="str">
        <f t="shared" si="1338"/>
        <v/>
      </c>
      <c r="AI1205" s="360"/>
      <c r="AJ1205" s="360"/>
      <c r="AK1205" s="364"/>
      <c r="AL1205" s="365" t="str">
        <f t="shared" si="1339"/>
        <v/>
      </c>
      <c r="AM1205" s="363" t="str">
        <f t="shared" si="1340"/>
        <v/>
      </c>
      <c r="AN1205" s="366" t="str">
        <f t="shared" si="1341"/>
        <v/>
      </c>
      <c r="AO1205" s="360"/>
      <c r="AP1205" s="360"/>
      <c r="AQ1205" s="360" t="str">
        <f t="shared" si="1342"/>
        <v/>
      </c>
      <c r="AR1205" s="348" t="str">
        <f t="shared" si="1291"/>
        <v/>
      </c>
      <c r="AS1205" s="360"/>
      <c r="AT1205" s="348" t="str">
        <f t="shared" si="1292"/>
        <v/>
      </c>
      <c r="AU1205" s="360"/>
      <c r="AV1205" s="348" t="str">
        <f t="shared" si="1293"/>
        <v/>
      </c>
      <c r="AW1205" s="360"/>
      <c r="AX1205" s="348" t="str">
        <f t="shared" si="1294"/>
        <v/>
      </c>
      <c r="AY1205" s="360"/>
      <c r="AZ1205" s="348" t="str">
        <f t="shared" si="1295"/>
        <v/>
      </c>
      <c r="BA1205" s="367"/>
      <c r="BB1205" s="348" t="str">
        <f t="shared" si="1296"/>
        <v/>
      </c>
      <c r="BC1205" s="350" t="str">
        <f t="shared" si="1299"/>
        <v/>
      </c>
      <c r="BD1205" s="350" t="str">
        <f t="shared" si="1300"/>
        <v/>
      </c>
      <c r="BE1205" s="360"/>
      <c r="BF1205" s="361"/>
      <c r="BG1205" s="362" t="str">
        <f t="shared" si="1343"/>
        <v/>
      </c>
      <c r="BH1205" s="354" t="str">
        <f t="shared" si="1301"/>
        <v/>
      </c>
      <c r="BI1205" s="350" t="str">
        <f t="shared" si="1302"/>
        <v/>
      </c>
      <c r="BJ1205" s="113" t="str">
        <f t="shared" si="1303"/>
        <v/>
      </c>
      <c r="BK1205" s="347" t="str">
        <f t="shared" si="1328"/>
        <v/>
      </c>
      <c r="BR1205" s="307"/>
      <c r="BS1205" s="51" t="str">
        <f t="shared" si="1304"/>
        <v/>
      </c>
      <c r="BT1205" s="51" t="str">
        <f t="shared" si="1305"/>
        <v/>
      </c>
      <c r="BU1205" s="51" t="str">
        <f t="shared" si="1306"/>
        <v/>
      </c>
      <c r="BV1205" s="51" t="str">
        <f t="shared" si="1307"/>
        <v/>
      </c>
      <c r="BW1205" s="51" t="str">
        <f t="shared" si="1308"/>
        <v/>
      </c>
      <c r="BX1205" s="51" t="str">
        <f t="shared" si="1309"/>
        <v/>
      </c>
      <c r="BY1205" s="51" t="str">
        <f t="shared" si="1310"/>
        <v/>
      </c>
      <c r="BZ1205" s="51" t="str">
        <f t="shared" si="1311"/>
        <v/>
      </c>
      <c r="CA1205" s="51" t="str">
        <f t="shared" si="1312"/>
        <v/>
      </c>
      <c r="CB1205" s="51" t="str">
        <f t="shared" si="1313"/>
        <v/>
      </c>
      <c r="CC1205" s="51" t="str">
        <f t="shared" si="1297"/>
        <v/>
      </c>
      <c r="CD1205" s="51" t="str">
        <f t="shared" si="1298"/>
        <v/>
      </c>
      <c r="CE1205" s="51" t="str">
        <f t="shared" si="1314"/>
        <v/>
      </c>
      <c r="CF1205" s="51"/>
      <c r="CH1205" s="53" t="str">
        <f t="shared" si="1315"/>
        <v/>
      </c>
      <c r="CI1205" s="53" t="str">
        <f t="shared" si="1316"/>
        <v/>
      </c>
      <c r="CJ1205" s="54" t="str">
        <f t="shared" si="1317"/>
        <v/>
      </c>
      <c r="CK1205" s="53" t="str">
        <f t="shared" si="1318"/>
        <v/>
      </c>
      <c r="CL1205" s="53" t="str">
        <f t="shared" si="1319"/>
        <v/>
      </c>
      <c r="CM1205" s="53" t="str">
        <f t="shared" si="1320"/>
        <v/>
      </c>
      <c r="CN1205" s="53" t="str">
        <f t="shared" si="1321"/>
        <v/>
      </c>
      <c r="CO1205" s="53" t="str">
        <f t="shared" si="1322"/>
        <v/>
      </c>
      <c r="CP1205" s="53" t="str">
        <f t="shared" si="1323"/>
        <v/>
      </c>
      <c r="CQ1205" s="53" t="str">
        <f t="shared" si="1324"/>
        <v/>
      </c>
      <c r="CR1205" s="53" t="str">
        <f t="shared" si="1325"/>
        <v/>
      </c>
      <c r="CS1205" s="53" t="str">
        <f t="shared" si="1326"/>
        <v/>
      </c>
      <c r="CT1205" s="53" t="str">
        <f t="shared" si="1327"/>
        <v/>
      </c>
      <c r="CU1205" s="53" t="str">
        <f t="shared" si="1344"/>
        <v/>
      </c>
    </row>
    <row r="1206" spans="1:99" hidden="1" x14ac:dyDescent="0.3">
      <c r="A1206" s="40">
        <v>1268</v>
      </c>
      <c r="B1206" s="326"/>
      <c r="C1206" s="142"/>
      <c r="D1206" s="144"/>
      <c r="E1206" s="144"/>
      <c r="F1206" s="312"/>
      <c r="G1206" s="144" t="s">
        <v>141</v>
      </c>
      <c r="H1206" s="314"/>
      <c r="I1206" s="314"/>
      <c r="J1206" s="315" t="str">
        <f t="shared" si="1271"/>
        <v/>
      </c>
      <c r="K1206" s="316" t="str">
        <f t="shared" si="1272"/>
        <v/>
      </c>
      <c r="L1206" s="317" t="str">
        <f t="shared" si="1273"/>
        <v/>
      </c>
      <c r="M1206" s="316" t="str">
        <f t="shared" si="1274"/>
        <v/>
      </c>
      <c r="N1206" s="317" t="str">
        <f t="shared" si="1275"/>
        <v/>
      </c>
      <c r="O1206" s="316" t="str">
        <f t="shared" si="1276"/>
        <v/>
      </c>
      <c r="P1206" s="317" t="str">
        <f t="shared" si="1277"/>
        <v/>
      </c>
      <c r="Q1206" s="318" t="str">
        <f t="shared" si="1278"/>
        <v/>
      </c>
      <c r="R1206" s="319" t="str">
        <f t="shared" si="1279"/>
        <v/>
      </c>
      <c r="S1206" s="318" t="str">
        <f t="shared" si="1280"/>
        <v/>
      </c>
      <c r="T1206" s="317" t="str">
        <f t="shared" si="1281"/>
        <v/>
      </c>
      <c r="U1206" s="318" t="str">
        <f t="shared" si="1282"/>
        <v/>
      </c>
      <c r="V1206" s="319" t="str">
        <f t="shared" si="1283"/>
        <v/>
      </c>
      <c r="W1206" s="318" t="str">
        <f t="shared" si="1284"/>
        <v/>
      </c>
      <c r="X1206" s="319" t="str">
        <f t="shared" si="1285"/>
        <v/>
      </c>
      <c r="Y1206" s="318" t="str">
        <f t="shared" si="1286"/>
        <v/>
      </c>
      <c r="Z1206" s="319" t="str">
        <f t="shared" si="1287"/>
        <v/>
      </c>
      <c r="AA1206" s="317" t="str">
        <f t="shared" si="1288"/>
        <v/>
      </c>
      <c r="AB1206" s="97" t="str">
        <f t="shared" si="1289"/>
        <v/>
      </c>
      <c r="AC1206" s="143" t="str">
        <f t="shared" si="1290"/>
        <v/>
      </c>
      <c r="AD1206" s="143" t="str">
        <f t="shared" si="1337"/>
        <v/>
      </c>
      <c r="AE1206" s="360"/>
      <c r="AF1206" s="360"/>
      <c r="AG1206" s="364"/>
      <c r="AH1206" s="363" t="str">
        <f t="shared" si="1338"/>
        <v/>
      </c>
      <c r="AI1206" s="360"/>
      <c r="AJ1206" s="360"/>
      <c r="AK1206" s="364"/>
      <c r="AL1206" s="365" t="str">
        <f t="shared" si="1339"/>
        <v/>
      </c>
      <c r="AM1206" s="363" t="str">
        <f t="shared" si="1340"/>
        <v/>
      </c>
      <c r="AN1206" s="366" t="str">
        <f t="shared" si="1341"/>
        <v/>
      </c>
      <c r="AO1206" s="360"/>
      <c r="AP1206" s="360"/>
      <c r="AQ1206" s="360" t="str">
        <f t="shared" si="1342"/>
        <v/>
      </c>
      <c r="AR1206" s="348" t="str">
        <f t="shared" si="1291"/>
        <v/>
      </c>
      <c r="AS1206" s="360"/>
      <c r="AT1206" s="348" t="str">
        <f t="shared" si="1292"/>
        <v/>
      </c>
      <c r="AU1206" s="360"/>
      <c r="AV1206" s="348" t="str">
        <f t="shared" si="1293"/>
        <v/>
      </c>
      <c r="AW1206" s="360"/>
      <c r="AX1206" s="348" t="str">
        <f t="shared" si="1294"/>
        <v/>
      </c>
      <c r="AY1206" s="360"/>
      <c r="AZ1206" s="348" t="str">
        <f t="shared" si="1295"/>
        <v/>
      </c>
      <c r="BA1206" s="367"/>
      <c r="BB1206" s="348" t="str">
        <f t="shared" si="1296"/>
        <v/>
      </c>
      <c r="BC1206" s="350" t="str">
        <f t="shared" si="1299"/>
        <v/>
      </c>
      <c r="BD1206" s="350" t="str">
        <f t="shared" si="1300"/>
        <v/>
      </c>
      <c r="BE1206" s="360"/>
      <c r="BF1206" s="361"/>
      <c r="BG1206" s="362" t="str">
        <f t="shared" si="1343"/>
        <v/>
      </c>
      <c r="BH1206" s="354" t="str">
        <f t="shared" si="1301"/>
        <v/>
      </c>
      <c r="BI1206" s="350" t="str">
        <f t="shared" si="1302"/>
        <v/>
      </c>
      <c r="BJ1206" s="113" t="str">
        <f t="shared" si="1303"/>
        <v/>
      </c>
      <c r="BK1206" s="347" t="str">
        <f t="shared" si="1328"/>
        <v/>
      </c>
      <c r="BR1206" s="307"/>
      <c r="BS1206" s="51" t="str">
        <f t="shared" si="1304"/>
        <v/>
      </c>
      <c r="BT1206" s="51" t="str">
        <f t="shared" si="1305"/>
        <v/>
      </c>
      <c r="BU1206" s="51" t="str">
        <f t="shared" si="1306"/>
        <v/>
      </c>
      <c r="BV1206" s="51" t="str">
        <f t="shared" si="1307"/>
        <v/>
      </c>
      <c r="BW1206" s="51" t="str">
        <f t="shared" si="1308"/>
        <v/>
      </c>
      <c r="BX1206" s="51" t="str">
        <f t="shared" si="1309"/>
        <v/>
      </c>
      <c r="BY1206" s="51" t="str">
        <f t="shared" si="1310"/>
        <v/>
      </c>
      <c r="BZ1206" s="51" t="str">
        <f t="shared" si="1311"/>
        <v/>
      </c>
      <c r="CA1206" s="51" t="str">
        <f t="shared" si="1312"/>
        <v/>
      </c>
      <c r="CB1206" s="51" t="str">
        <f t="shared" si="1313"/>
        <v/>
      </c>
      <c r="CC1206" s="51" t="str">
        <f t="shared" si="1297"/>
        <v/>
      </c>
      <c r="CD1206" s="51" t="str">
        <f t="shared" si="1298"/>
        <v/>
      </c>
      <c r="CE1206" s="51" t="str">
        <f t="shared" si="1314"/>
        <v/>
      </c>
      <c r="CF1206" s="51"/>
      <c r="CH1206" s="53" t="str">
        <f t="shared" si="1315"/>
        <v/>
      </c>
      <c r="CI1206" s="53" t="str">
        <f t="shared" si="1316"/>
        <v/>
      </c>
      <c r="CJ1206" s="54" t="str">
        <f t="shared" si="1317"/>
        <v/>
      </c>
      <c r="CK1206" s="53" t="str">
        <f t="shared" si="1318"/>
        <v/>
      </c>
      <c r="CL1206" s="53" t="str">
        <f t="shared" si="1319"/>
        <v/>
      </c>
      <c r="CM1206" s="53" t="str">
        <f t="shared" si="1320"/>
        <v/>
      </c>
      <c r="CN1206" s="53" t="str">
        <f t="shared" si="1321"/>
        <v/>
      </c>
      <c r="CO1206" s="53" t="str">
        <f t="shared" si="1322"/>
        <v/>
      </c>
      <c r="CP1206" s="53" t="str">
        <f t="shared" si="1323"/>
        <v/>
      </c>
      <c r="CQ1206" s="53" t="str">
        <f t="shared" si="1324"/>
        <v/>
      </c>
      <c r="CR1206" s="53" t="str">
        <f t="shared" si="1325"/>
        <v/>
      </c>
      <c r="CS1206" s="53" t="str">
        <f t="shared" si="1326"/>
        <v/>
      </c>
      <c r="CT1206" s="53" t="str">
        <f t="shared" si="1327"/>
        <v/>
      </c>
      <c r="CU1206" s="53" t="str">
        <f t="shared" si="1344"/>
        <v/>
      </c>
    </row>
    <row r="1207" spans="1:99" hidden="1" x14ac:dyDescent="0.3">
      <c r="A1207" s="40">
        <v>1269</v>
      </c>
      <c r="B1207" s="326"/>
      <c r="C1207" s="142"/>
      <c r="D1207" s="144"/>
      <c r="E1207" s="144"/>
      <c r="F1207" s="312"/>
      <c r="G1207" s="144" t="s">
        <v>141</v>
      </c>
      <c r="H1207" s="314"/>
      <c r="I1207" s="314"/>
      <c r="J1207" s="315" t="str">
        <f t="shared" si="1271"/>
        <v/>
      </c>
      <c r="K1207" s="316" t="str">
        <f t="shared" si="1272"/>
        <v/>
      </c>
      <c r="L1207" s="317" t="str">
        <f t="shared" si="1273"/>
        <v/>
      </c>
      <c r="M1207" s="316" t="str">
        <f t="shared" si="1274"/>
        <v/>
      </c>
      <c r="N1207" s="317" t="str">
        <f t="shared" si="1275"/>
        <v/>
      </c>
      <c r="O1207" s="316" t="str">
        <f t="shared" si="1276"/>
        <v/>
      </c>
      <c r="P1207" s="317" t="str">
        <f t="shared" si="1277"/>
        <v/>
      </c>
      <c r="Q1207" s="318" t="str">
        <f t="shared" si="1278"/>
        <v/>
      </c>
      <c r="R1207" s="319" t="str">
        <f t="shared" si="1279"/>
        <v/>
      </c>
      <c r="S1207" s="318" t="str">
        <f t="shared" si="1280"/>
        <v/>
      </c>
      <c r="T1207" s="317" t="str">
        <f t="shared" si="1281"/>
        <v/>
      </c>
      <c r="U1207" s="318" t="str">
        <f t="shared" si="1282"/>
        <v/>
      </c>
      <c r="V1207" s="319" t="str">
        <f t="shared" si="1283"/>
        <v/>
      </c>
      <c r="W1207" s="318" t="str">
        <f t="shared" si="1284"/>
        <v/>
      </c>
      <c r="X1207" s="319" t="str">
        <f t="shared" si="1285"/>
        <v/>
      </c>
      <c r="Y1207" s="318" t="str">
        <f t="shared" si="1286"/>
        <v/>
      </c>
      <c r="Z1207" s="319" t="str">
        <f t="shared" si="1287"/>
        <v/>
      </c>
      <c r="AA1207" s="317" t="str">
        <f t="shared" si="1288"/>
        <v/>
      </c>
      <c r="AB1207" s="97" t="str">
        <f t="shared" si="1289"/>
        <v/>
      </c>
      <c r="AC1207" s="143" t="str">
        <f t="shared" si="1290"/>
        <v/>
      </c>
      <c r="AD1207" s="143" t="str">
        <f t="shared" si="1337"/>
        <v/>
      </c>
      <c r="AE1207" s="360"/>
      <c r="AF1207" s="360"/>
      <c r="AG1207" s="364"/>
      <c r="AH1207" s="363" t="str">
        <f t="shared" si="1338"/>
        <v/>
      </c>
      <c r="AI1207" s="360"/>
      <c r="AJ1207" s="360"/>
      <c r="AK1207" s="364"/>
      <c r="AL1207" s="365" t="str">
        <f t="shared" si="1339"/>
        <v/>
      </c>
      <c r="AM1207" s="363" t="str">
        <f t="shared" si="1340"/>
        <v/>
      </c>
      <c r="AN1207" s="366" t="str">
        <f t="shared" si="1341"/>
        <v/>
      </c>
      <c r="AO1207" s="360"/>
      <c r="AP1207" s="360"/>
      <c r="AQ1207" s="360" t="str">
        <f t="shared" si="1342"/>
        <v/>
      </c>
      <c r="AR1207" s="348" t="str">
        <f t="shared" si="1291"/>
        <v/>
      </c>
      <c r="AS1207" s="360"/>
      <c r="AT1207" s="348" t="str">
        <f t="shared" si="1292"/>
        <v/>
      </c>
      <c r="AU1207" s="360"/>
      <c r="AV1207" s="348" t="str">
        <f t="shared" si="1293"/>
        <v/>
      </c>
      <c r="AW1207" s="360"/>
      <c r="AX1207" s="348" t="str">
        <f t="shared" si="1294"/>
        <v/>
      </c>
      <c r="AY1207" s="360"/>
      <c r="AZ1207" s="348" t="str">
        <f t="shared" si="1295"/>
        <v/>
      </c>
      <c r="BA1207" s="367"/>
      <c r="BB1207" s="348" t="str">
        <f t="shared" si="1296"/>
        <v/>
      </c>
      <c r="BC1207" s="350" t="str">
        <f t="shared" si="1299"/>
        <v/>
      </c>
      <c r="BD1207" s="350" t="str">
        <f t="shared" si="1300"/>
        <v/>
      </c>
      <c r="BE1207" s="360"/>
      <c r="BF1207" s="361"/>
      <c r="BG1207" s="362" t="str">
        <f t="shared" si="1343"/>
        <v/>
      </c>
      <c r="BH1207" s="354" t="str">
        <f t="shared" si="1301"/>
        <v/>
      </c>
      <c r="BI1207" s="350" t="str">
        <f t="shared" si="1302"/>
        <v/>
      </c>
      <c r="BJ1207" s="113" t="str">
        <f t="shared" si="1303"/>
        <v/>
      </c>
      <c r="BK1207" s="347" t="str">
        <f t="shared" si="1328"/>
        <v/>
      </c>
      <c r="BR1207" s="307"/>
      <c r="BS1207" s="51" t="str">
        <f t="shared" si="1304"/>
        <v/>
      </c>
      <c r="BT1207" s="51" t="str">
        <f t="shared" si="1305"/>
        <v/>
      </c>
      <c r="BU1207" s="51" t="str">
        <f t="shared" si="1306"/>
        <v/>
      </c>
      <c r="BV1207" s="51" t="str">
        <f t="shared" si="1307"/>
        <v/>
      </c>
      <c r="BW1207" s="51" t="str">
        <f t="shared" si="1308"/>
        <v/>
      </c>
      <c r="BX1207" s="51" t="str">
        <f t="shared" si="1309"/>
        <v/>
      </c>
      <c r="BY1207" s="51" t="str">
        <f t="shared" si="1310"/>
        <v/>
      </c>
      <c r="BZ1207" s="51" t="str">
        <f t="shared" si="1311"/>
        <v/>
      </c>
      <c r="CA1207" s="51" t="str">
        <f t="shared" si="1312"/>
        <v/>
      </c>
      <c r="CB1207" s="51" t="str">
        <f t="shared" si="1313"/>
        <v/>
      </c>
      <c r="CC1207" s="51" t="str">
        <f t="shared" si="1297"/>
        <v/>
      </c>
      <c r="CD1207" s="51" t="str">
        <f t="shared" si="1298"/>
        <v/>
      </c>
      <c r="CE1207" s="51" t="str">
        <f t="shared" si="1314"/>
        <v/>
      </c>
      <c r="CF1207" s="51"/>
      <c r="CH1207" s="53" t="str">
        <f t="shared" si="1315"/>
        <v/>
      </c>
      <c r="CI1207" s="53" t="str">
        <f t="shared" si="1316"/>
        <v/>
      </c>
      <c r="CJ1207" s="54" t="str">
        <f t="shared" si="1317"/>
        <v/>
      </c>
      <c r="CK1207" s="53" t="str">
        <f t="shared" si="1318"/>
        <v/>
      </c>
      <c r="CL1207" s="53" t="str">
        <f t="shared" si="1319"/>
        <v/>
      </c>
      <c r="CM1207" s="53" t="str">
        <f t="shared" si="1320"/>
        <v/>
      </c>
      <c r="CN1207" s="53" t="str">
        <f t="shared" si="1321"/>
        <v/>
      </c>
      <c r="CO1207" s="53" t="str">
        <f t="shared" si="1322"/>
        <v/>
      </c>
      <c r="CP1207" s="53" t="str">
        <f t="shared" si="1323"/>
        <v/>
      </c>
      <c r="CQ1207" s="53" t="str">
        <f t="shared" si="1324"/>
        <v/>
      </c>
      <c r="CR1207" s="53" t="str">
        <f t="shared" si="1325"/>
        <v/>
      </c>
      <c r="CS1207" s="53" t="str">
        <f t="shared" si="1326"/>
        <v/>
      </c>
      <c r="CT1207" s="53" t="str">
        <f t="shared" si="1327"/>
        <v/>
      </c>
      <c r="CU1207" s="53" t="str">
        <f t="shared" si="1344"/>
        <v/>
      </c>
    </row>
    <row r="1208" spans="1:99" hidden="1" x14ac:dyDescent="0.3">
      <c r="A1208" s="40">
        <v>1270</v>
      </c>
      <c r="B1208" s="326"/>
      <c r="C1208" s="142"/>
      <c r="D1208" s="144"/>
      <c r="E1208" s="144"/>
      <c r="F1208" s="312"/>
      <c r="G1208" s="144" t="s">
        <v>141</v>
      </c>
      <c r="H1208" s="314"/>
      <c r="I1208" s="314"/>
      <c r="J1208" s="315" t="str">
        <f t="shared" si="1271"/>
        <v/>
      </c>
      <c r="K1208" s="316" t="str">
        <f t="shared" si="1272"/>
        <v/>
      </c>
      <c r="L1208" s="317" t="str">
        <f t="shared" si="1273"/>
        <v/>
      </c>
      <c r="M1208" s="316" t="str">
        <f t="shared" si="1274"/>
        <v/>
      </c>
      <c r="N1208" s="317" t="str">
        <f t="shared" si="1275"/>
        <v/>
      </c>
      <c r="O1208" s="316" t="str">
        <f t="shared" si="1276"/>
        <v/>
      </c>
      <c r="P1208" s="317" t="str">
        <f t="shared" si="1277"/>
        <v/>
      </c>
      <c r="Q1208" s="318" t="str">
        <f t="shared" si="1278"/>
        <v/>
      </c>
      <c r="R1208" s="319" t="str">
        <f t="shared" si="1279"/>
        <v/>
      </c>
      <c r="S1208" s="318" t="str">
        <f t="shared" si="1280"/>
        <v/>
      </c>
      <c r="T1208" s="317" t="str">
        <f t="shared" si="1281"/>
        <v/>
      </c>
      <c r="U1208" s="318" t="str">
        <f t="shared" si="1282"/>
        <v/>
      </c>
      <c r="V1208" s="319" t="str">
        <f t="shared" si="1283"/>
        <v/>
      </c>
      <c r="W1208" s="318" t="str">
        <f t="shared" si="1284"/>
        <v/>
      </c>
      <c r="X1208" s="319" t="str">
        <f t="shared" si="1285"/>
        <v/>
      </c>
      <c r="Y1208" s="318" t="str">
        <f t="shared" si="1286"/>
        <v/>
      </c>
      <c r="Z1208" s="319" t="str">
        <f t="shared" si="1287"/>
        <v/>
      </c>
      <c r="AA1208" s="317" t="str">
        <f t="shared" si="1288"/>
        <v/>
      </c>
      <c r="AB1208" s="97" t="str">
        <f t="shared" si="1289"/>
        <v/>
      </c>
      <c r="AC1208" s="143" t="str">
        <f t="shared" si="1290"/>
        <v/>
      </c>
      <c r="AD1208" s="143" t="str">
        <f t="shared" si="1337"/>
        <v/>
      </c>
      <c r="AE1208" s="360"/>
      <c r="AF1208" s="360"/>
      <c r="AG1208" s="364"/>
      <c r="AH1208" s="363" t="str">
        <f t="shared" si="1338"/>
        <v/>
      </c>
      <c r="AI1208" s="360"/>
      <c r="AJ1208" s="360"/>
      <c r="AK1208" s="364"/>
      <c r="AL1208" s="365" t="str">
        <f t="shared" si="1339"/>
        <v/>
      </c>
      <c r="AM1208" s="363" t="str">
        <f t="shared" si="1340"/>
        <v/>
      </c>
      <c r="AN1208" s="366" t="str">
        <f t="shared" si="1341"/>
        <v/>
      </c>
      <c r="AO1208" s="360"/>
      <c r="AP1208" s="360"/>
      <c r="AQ1208" s="360" t="str">
        <f t="shared" si="1342"/>
        <v/>
      </c>
      <c r="AR1208" s="348" t="str">
        <f t="shared" si="1291"/>
        <v/>
      </c>
      <c r="AS1208" s="360"/>
      <c r="AT1208" s="348" t="str">
        <f t="shared" si="1292"/>
        <v/>
      </c>
      <c r="AU1208" s="360"/>
      <c r="AV1208" s="348" t="str">
        <f t="shared" si="1293"/>
        <v/>
      </c>
      <c r="AW1208" s="360"/>
      <c r="AX1208" s="348" t="str">
        <f t="shared" si="1294"/>
        <v/>
      </c>
      <c r="AY1208" s="360"/>
      <c r="AZ1208" s="348" t="str">
        <f t="shared" si="1295"/>
        <v/>
      </c>
      <c r="BA1208" s="367"/>
      <c r="BB1208" s="348" t="str">
        <f t="shared" si="1296"/>
        <v/>
      </c>
      <c r="BC1208" s="350" t="str">
        <f t="shared" si="1299"/>
        <v/>
      </c>
      <c r="BD1208" s="350" t="str">
        <f t="shared" si="1300"/>
        <v/>
      </c>
      <c r="BE1208" s="360"/>
      <c r="BF1208" s="361"/>
      <c r="BG1208" s="362" t="str">
        <f t="shared" si="1343"/>
        <v/>
      </c>
      <c r="BH1208" s="354" t="str">
        <f t="shared" si="1301"/>
        <v/>
      </c>
      <c r="BI1208" s="350" t="str">
        <f t="shared" si="1302"/>
        <v/>
      </c>
      <c r="BJ1208" s="113" t="str">
        <f t="shared" si="1303"/>
        <v/>
      </c>
      <c r="BK1208" s="347" t="str">
        <f t="shared" si="1328"/>
        <v/>
      </c>
      <c r="BR1208" s="307"/>
      <c r="BS1208" s="51" t="str">
        <f t="shared" si="1304"/>
        <v/>
      </c>
      <c r="BT1208" s="51" t="str">
        <f t="shared" si="1305"/>
        <v/>
      </c>
      <c r="BU1208" s="51" t="str">
        <f t="shared" si="1306"/>
        <v/>
      </c>
      <c r="BV1208" s="51" t="str">
        <f t="shared" si="1307"/>
        <v/>
      </c>
      <c r="BW1208" s="51" t="str">
        <f t="shared" si="1308"/>
        <v/>
      </c>
      <c r="BX1208" s="51" t="str">
        <f t="shared" si="1309"/>
        <v/>
      </c>
      <c r="BY1208" s="51" t="str">
        <f t="shared" si="1310"/>
        <v/>
      </c>
      <c r="BZ1208" s="51" t="str">
        <f t="shared" si="1311"/>
        <v/>
      </c>
      <c r="CA1208" s="51" t="str">
        <f t="shared" si="1312"/>
        <v/>
      </c>
      <c r="CB1208" s="51" t="str">
        <f t="shared" si="1313"/>
        <v/>
      </c>
      <c r="CC1208" s="51" t="str">
        <f t="shared" si="1297"/>
        <v/>
      </c>
      <c r="CD1208" s="51" t="str">
        <f t="shared" si="1298"/>
        <v/>
      </c>
      <c r="CE1208" s="51" t="str">
        <f t="shared" si="1314"/>
        <v/>
      </c>
      <c r="CF1208" s="51"/>
      <c r="CH1208" s="53" t="str">
        <f t="shared" si="1315"/>
        <v/>
      </c>
      <c r="CI1208" s="53" t="str">
        <f t="shared" si="1316"/>
        <v/>
      </c>
      <c r="CJ1208" s="54" t="str">
        <f t="shared" si="1317"/>
        <v/>
      </c>
      <c r="CK1208" s="53" t="str">
        <f t="shared" si="1318"/>
        <v/>
      </c>
      <c r="CL1208" s="53" t="str">
        <f t="shared" si="1319"/>
        <v/>
      </c>
      <c r="CM1208" s="53" t="str">
        <f t="shared" si="1320"/>
        <v/>
      </c>
      <c r="CN1208" s="53" t="str">
        <f t="shared" si="1321"/>
        <v/>
      </c>
      <c r="CO1208" s="53" t="str">
        <f t="shared" si="1322"/>
        <v/>
      </c>
      <c r="CP1208" s="53" t="str">
        <f t="shared" si="1323"/>
        <v/>
      </c>
      <c r="CQ1208" s="53" t="str">
        <f t="shared" si="1324"/>
        <v/>
      </c>
      <c r="CR1208" s="53" t="str">
        <f t="shared" si="1325"/>
        <v/>
      </c>
      <c r="CS1208" s="53" t="str">
        <f t="shared" si="1326"/>
        <v/>
      </c>
      <c r="CT1208" s="53" t="str">
        <f t="shared" si="1327"/>
        <v/>
      </c>
      <c r="CU1208" s="53" t="str">
        <f t="shared" si="1344"/>
        <v/>
      </c>
    </row>
    <row r="1209" spans="1:99" hidden="1" x14ac:dyDescent="0.3">
      <c r="A1209" s="40">
        <v>1271</v>
      </c>
      <c r="B1209" s="326"/>
      <c r="C1209" s="142"/>
      <c r="D1209" s="144"/>
      <c r="E1209" s="144"/>
      <c r="F1209" s="312"/>
      <c r="G1209" s="144" t="s">
        <v>141</v>
      </c>
      <c r="H1209" s="314"/>
      <c r="I1209" s="314"/>
      <c r="J1209" s="315" t="str">
        <f t="shared" si="1271"/>
        <v/>
      </c>
      <c r="K1209" s="316" t="str">
        <f t="shared" si="1272"/>
        <v/>
      </c>
      <c r="L1209" s="317" t="str">
        <f t="shared" si="1273"/>
        <v/>
      </c>
      <c r="M1209" s="316" t="str">
        <f t="shared" si="1274"/>
        <v/>
      </c>
      <c r="N1209" s="317" t="str">
        <f t="shared" si="1275"/>
        <v/>
      </c>
      <c r="O1209" s="316" t="str">
        <f t="shared" si="1276"/>
        <v/>
      </c>
      <c r="P1209" s="317" t="str">
        <f t="shared" si="1277"/>
        <v/>
      </c>
      <c r="Q1209" s="318" t="str">
        <f t="shared" si="1278"/>
        <v/>
      </c>
      <c r="R1209" s="319" t="str">
        <f t="shared" si="1279"/>
        <v/>
      </c>
      <c r="S1209" s="318" t="str">
        <f t="shared" si="1280"/>
        <v/>
      </c>
      <c r="T1209" s="317" t="str">
        <f t="shared" si="1281"/>
        <v/>
      </c>
      <c r="U1209" s="318" t="str">
        <f t="shared" si="1282"/>
        <v/>
      </c>
      <c r="V1209" s="319" t="str">
        <f t="shared" si="1283"/>
        <v/>
      </c>
      <c r="W1209" s="318" t="str">
        <f t="shared" si="1284"/>
        <v/>
      </c>
      <c r="X1209" s="319" t="str">
        <f t="shared" si="1285"/>
        <v/>
      </c>
      <c r="Y1209" s="318" t="str">
        <f t="shared" si="1286"/>
        <v/>
      </c>
      <c r="Z1209" s="319" t="str">
        <f t="shared" si="1287"/>
        <v/>
      </c>
      <c r="AA1209" s="317" t="str">
        <f t="shared" si="1288"/>
        <v/>
      </c>
      <c r="AB1209" s="97" t="str">
        <f t="shared" si="1289"/>
        <v/>
      </c>
      <c r="AC1209" s="143" t="str">
        <f t="shared" si="1290"/>
        <v/>
      </c>
      <c r="AD1209" s="143" t="str">
        <f t="shared" si="1337"/>
        <v/>
      </c>
      <c r="AE1209" s="360"/>
      <c r="AF1209" s="360"/>
      <c r="AG1209" s="364"/>
      <c r="AH1209" s="363" t="str">
        <f t="shared" si="1338"/>
        <v/>
      </c>
      <c r="AI1209" s="360"/>
      <c r="AJ1209" s="360"/>
      <c r="AK1209" s="364"/>
      <c r="AL1209" s="365" t="str">
        <f t="shared" si="1339"/>
        <v/>
      </c>
      <c r="AM1209" s="363" t="str">
        <f t="shared" si="1340"/>
        <v/>
      </c>
      <c r="AN1209" s="366" t="str">
        <f t="shared" si="1341"/>
        <v/>
      </c>
      <c r="AO1209" s="360"/>
      <c r="AP1209" s="360"/>
      <c r="AQ1209" s="360" t="str">
        <f t="shared" si="1342"/>
        <v/>
      </c>
      <c r="AR1209" s="348" t="str">
        <f t="shared" si="1291"/>
        <v/>
      </c>
      <c r="AS1209" s="360"/>
      <c r="AT1209" s="348" t="str">
        <f t="shared" si="1292"/>
        <v/>
      </c>
      <c r="AU1209" s="360"/>
      <c r="AV1209" s="348" t="str">
        <f t="shared" si="1293"/>
        <v/>
      </c>
      <c r="AW1209" s="360"/>
      <c r="AX1209" s="348" t="str">
        <f t="shared" si="1294"/>
        <v/>
      </c>
      <c r="AY1209" s="360"/>
      <c r="AZ1209" s="348" t="str">
        <f t="shared" si="1295"/>
        <v/>
      </c>
      <c r="BA1209" s="367"/>
      <c r="BB1209" s="348" t="str">
        <f t="shared" si="1296"/>
        <v/>
      </c>
      <c r="BC1209" s="350" t="str">
        <f t="shared" si="1299"/>
        <v/>
      </c>
      <c r="BD1209" s="350" t="str">
        <f t="shared" si="1300"/>
        <v/>
      </c>
      <c r="BE1209" s="360"/>
      <c r="BF1209" s="361"/>
      <c r="BG1209" s="362" t="str">
        <f t="shared" si="1343"/>
        <v/>
      </c>
      <c r="BH1209" s="354" t="str">
        <f t="shared" si="1301"/>
        <v/>
      </c>
      <c r="BI1209" s="350" t="str">
        <f t="shared" si="1302"/>
        <v/>
      </c>
      <c r="BJ1209" s="113" t="str">
        <f t="shared" si="1303"/>
        <v/>
      </c>
      <c r="BK1209" s="347" t="str">
        <f t="shared" si="1328"/>
        <v/>
      </c>
      <c r="BR1209" s="307"/>
      <c r="BS1209" s="51" t="str">
        <f t="shared" si="1304"/>
        <v/>
      </c>
      <c r="BT1209" s="51" t="str">
        <f t="shared" si="1305"/>
        <v/>
      </c>
      <c r="BU1209" s="51" t="str">
        <f t="shared" si="1306"/>
        <v/>
      </c>
      <c r="BV1209" s="51" t="str">
        <f t="shared" si="1307"/>
        <v/>
      </c>
      <c r="BW1209" s="51" t="str">
        <f t="shared" si="1308"/>
        <v/>
      </c>
      <c r="BX1209" s="51" t="str">
        <f t="shared" si="1309"/>
        <v/>
      </c>
      <c r="BY1209" s="51" t="str">
        <f t="shared" si="1310"/>
        <v/>
      </c>
      <c r="BZ1209" s="51" t="str">
        <f t="shared" si="1311"/>
        <v/>
      </c>
      <c r="CA1209" s="51" t="str">
        <f t="shared" si="1312"/>
        <v/>
      </c>
      <c r="CB1209" s="51" t="str">
        <f t="shared" si="1313"/>
        <v/>
      </c>
      <c r="CC1209" s="51" t="str">
        <f t="shared" si="1297"/>
        <v/>
      </c>
      <c r="CD1209" s="51" t="str">
        <f t="shared" si="1298"/>
        <v/>
      </c>
      <c r="CE1209" s="51" t="str">
        <f t="shared" si="1314"/>
        <v/>
      </c>
      <c r="CF1209" s="51"/>
      <c r="CH1209" s="53" t="str">
        <f t="shared" si="1315"/>
        <v/>
      </c>
      <c r="CI1209" s="53" t="str">
        <f t="shared" si="1316"/>
        <v/>
      </c>
      <c r="CJ1209" s="54" t="str">
        <f t="shared" si="1317"/>
        <v/>
      </c>
      <c r="CK1209" s="53" t="str">
        <f t="shared" si="1318"/>
        <v/>
      </c>
      <c r="CL1209" s="53" t="str">
        <f t="shared" si="1319"/>
        <v/>
      </c>
      <c r="CM1209" s="53" t="str">
        <f t="shared" si="1320"/>
        <v/>
      </c>
      <c r="CN1209" s="53" t="str">
        <f t="shared" si="1321"/>
        <v/>
      </c>
      <c r="CO1209" s="53" t="str">
        <f t="shared" si="1322"/>
        <v/>
      </c>
      <c r="CP1209" s="53" t="str">
        <f t="shared" si="1323"/>
        <v/>
      </c>
      <c r="CQ1209" s="53" t="str">
        <f t="shared" si="1324"/>
        <v/>
      </c>
      <c r="CR1209" s="53" t="str">
        <f t="shared" si="1325"/>
        <v/>
      </c>
      <c r="CS1209" s="53" t="str">
        <f t="shared" si="1326"/>
        <v/>
      </c>
      <c r="CT1209" s="53" t="str">
        <f t="shared" si="1327"/>
        <v/>
      </c>
      <c r="CU1209" s="53" t="str">
        <f t="shared" si="1344"/>
        <v/>
      </c>
    </row>
    <row r="1210" spans="1:99" hidden="1" x14ac:dyDescent="0.3">
      <c r="A1210" s="40">
        <v>1272</v>
      </c>
      <c r="B1210" s="326"/>
      <c r="C1210" s="142"/>
      <c r="D1210" s="144"/>
      <c r="E1210" s="144"/>
      <c r="F1210" s="312"/>
      <c r="G1210" s="144" t="s">
        <v>141</v>
      </c>
      <c r="H1210" s="314"/>
      <c r="I1210" s="314"/>
      <c r="J1210" s="315" t="str">
        <f t="shared" si="1271"/>
        <v/>
      </c>
      <c r="K1210" s="316" t="str">
        <f t="shared" si="1272"/>
        <v/>
      </c>
      <c r="L1210" s="317" t="str">
        <f t="shared" si="1273"/>
        <v/>
      </c>
      <c r="M1210" s="316" t="str">
        <f t="shared" si="1274"/>
        <v/>
      </c>
      <c r="N1210" s="317" t="str">
        <f t="shared" si="1275"/>
        <v/>
      </c>
      <c r="O1210" s="316" t="str">
        <f t="shared" si="1276"/>
        <v/>
      </c>
      <c r="P1210" s="317" t="str">
        <f t="shared" si="1277"/>
        <v/>
      </c>
      <c r="Q1210" s="318" t="str">
        <f t="shared" si="1278"/>
        <v/>
      </c>
      <c r="R1210" s="319" t="str">
        <f t="shared" si="1279"/>
        <v/>
      </c>
      <c r="S1210" s="318" t="str">
        <f t="shared" si="1280"/>
        <v/>
      </c>
      <c r="T1210" s="317" t="str">
        <f t="shared" si="1281"/>
        <v/>
      </c>
      <c r="U1210" s="318" t="str">
        <f t="shared" si="1282"/>
        <v/>
      </c>
      <c r="V1210" s="319" t="str">
        <f t="shared" si="1283"/>
        <v/>
      </c>
      <c r="W1210" s="318" t="str">
        <f t="shared" si="1284"/>
        <v/>
      </c>
      <c r="X1210" s="319" t="str">
        <f t="shared" si="1285"/>
        <v/>
      </c>
      <c r="Y1210" s="318" t="str">
        <f t="shared" si="1286"/>
        <v/>
      </c>
      <c r="Z1210" s="319" t="str">
        <f t="shared" si="1287"/>
        <v/>
      </c>
      <c r="AA1210" s="317" t="str">
        <f t="shared" si="1288"/>
        <v/>
      </c>
      <c r="AB1210" s="97" t="str">
        <f t="shared" si="1289"/>
        <v/>
      </c>
      <c r="AC1210" s="143" t="str">
        <f t="shared" si="1290"/>
        <v/>
      </c>
      <c r="AD1210" s="143" t="str">
        <f t="shared" si="1337"/>
        <v/>
      </c>
      <c r="AE1210" s="360"/>
      <c r="AF1210" s="360"/>
      <c r="AG1210" s="364"/>
      <c r="AH1210" s="363" t="str">
        <f t="shared" si="1338"/>
        <v/>
      </c>
      <c r="AI1210" s="360"/>
      <c r="AJ1210" s="360"/>
      <c r="AK1210" s="364"/>
      <c r="AL1210" s="365" t="str">
        <f t="shared" si="1339"/>
        <v/>
      </c>
      <c r="AM1210" s="363" t="str">
        <f t="shared" si="1340"/>
        <v/>
      </c>
      <c r="AN1210" s="366" t="str">
        <f t="shared" si="1341"/>
        <v/>
      </c>
      <c r="AO1210" s="360"/>
      <c r="AP1210" s="360"/>
      <c r="AQ1210" s="360" t="str">
        <f t="shared" si="1342"/>
        <v/>
      </c>
      <c r="AR1210" s="348" t="str">
        <f t="shared" si="1291"/>
        <v/>
      </c>
      <c r="AS1210" s="360"/>
      <c r="AT1210" s="348" t="str">
        <f t="shared" si="1292"/>
        <v/>
      </c>
      <c r="AU1210" s="360"/>
      <c r="AV1210" s="348" t="str">
        <f t="shared" si="1293"/>
        <v/>
      </c>
      <c r="AW1210" s="360"/>
      <c r="AX1210" s="348" t="str">
        <f t="shared" si="1294"/>
        <v/>
      </c>
      <c r="AY1210" s="360"/>
      <c r="AZ1210" s="348" t="str">
        <f t="shared" si="1295"/>
        <v/>
      </c>
      <c r="BA1210" s="367"/>
      <c r="BB1210" s="348" t="str">
        <f t="shared" si="1296"/>
        <v/>
      </c>
      <c r="BC1210" s="350" t="str">
        <f t="shared" si="1299"/>
        <v/>
      </c>
      <c r="BD1210" s="350" t="str">
        <f t="shared" si="1300"/>
        <v/>
      </c>
      <c r="BE1210" s="360"/>
      <c r="BF1210" s="361"/>
      <c r="BG1210" s="362" t="str">
        <f t="shared" si="1343"/>
        <v/>
      </c>
      <c r="BH1210" s="354" t="str">
        <f t="shared" si="1301"/>
        <v/>
      </c>
      <c r="BI1210" s="350" t="str">
        <f t="shared" si="1302"/>
        <v/>
      </c>
      <c r="BJ1210" s="113" t="str">
        <f t="shared" si="1303"/>
        <v/>
      </c>
      <c r="BK1210" s="347" t="str">
        <f t="shared" si="1328"/>
        <v/>
      </c>
      <c r="BR1210" s="307"/>
      <c r="BS1210" s="51" t="str">
        <f t="shared" si="1304"/>
        <v/>
      </c>
      <c r="BT1210" s="51" t="str">
        <f t="shared" si="1305"/>
        <v/>
      </c>
      <c r="BU1210" s="51" t="str">
        <f t="shared" si="1306"/>
        <v/>
      </c>
      <c r="BV1210" s="51" t="str">
        <f t="shared" si="1307"/>
        <v/>
      </c>
      <c r="BW1210" s="51" t="str">
        <f t="shared" si="1308"/>
        <v/>
      </c>
      <c r="BX1210" s="51" t="str">
        <f t="shared" si="1309"/>
        <v/>
      </c>
      <c r="BY1210" s="51" t="str">
        <f t="shared" si="1310"/>
        <v/>
      </c>
      <c r="BZ1210" s="51" t="str">
        <f t="shared" si="1311"/>
        <v/>
      </c>
      <c r="CA1210" s="51" t="str">
        <f t="shared" si="1312"/>
        <v/>
      </c>
      <c r="CB1210" s="51" t="str">
        <f t="shared" si="1313"/>
        <v/>
      </c>
      <c r="CC1210" s="51" t="str">
        <f t="shared" si="1297"/>
        <v/>
      </c>
      <c r="CD1210" s="51" t="str">
        <f t="shared" si="1298"/>
        <v/>
      </c>
      <c r="CE1210" s="51" t="str">
        <f t="shared" si="1314"/>
        <v/>
      </c>
      <c r="CF1210" s="51"/>
      <c r="CH1210" s="53" t="str">
        <f t="shared" si="1315"/>
        <v/>
      </c>
      <c r="CI1210" s="53" t="str">
        <f t="shared" si="1316"/>
        <v/>
      </c>
      <c r="CJ1210" s="54" t="str">
        <f t="shared" si="1317"/>
        <v/>
      </c>
      <c r="CK1210" s="53" t="str">
        <f t="shared" si="1318"/>
        <v/>
      </c>
      <c r="CL1210" s="53" t="str">
        <f t="shared" si="1319"/>
        <v/>
      </c>
      <c r="CM1210" s="53" t="str">
        <f t="shared" si="1320"/>
        <v/>
      </c>
      <c r="CN1210" s="53" t="str">
        <f t="shared" si="1321"/>
        <v/>
      </c>
      <c r="CO1210" s="53" t="str">
        <f t="shared" si="1322"/>
        <v/>
      </c>
      <c r="CP1210" s="53" t="str">
        <f t="shared" si="1323"/>
        <v/>
      </c>
      <c r="CQ1210" s="53" t="str">
        <f t="shared" si="1324"/>
        <v/>
      </c>
      <c r="CR1210" s="53" t="str">
        <f t="shared" si="1325"/>
        <v/>
      </c>
      <c r="CS1210" s="53" t="str">
        <f t="shared" si="1326"/>
        <v/>
      </c>
      <c r="CT1210" s="53" t="str">
        <f t="shared" si="1327"/>
        <v/>
      </c>
      <c r="CU1210" s="53" t="str">
        <f t="shared" si="1344"/>
        <v/>
      </c>
    </row>
    <row r="1211" spans="1:99" hidden="1" x14ac:dyDescent="0.3">
      <c r="A1211" s="40">
        <v>1273</v>
      </c>
      <c r="B1211" s="326"/>
      <c r="C1211" s="142"/>
      <c r="D1211" s="144"/>
      <c r="E1211" s="144"/>
      <c r="F1211" s="312"/>
      <c r="G1211" s="144" t="s">
        <v>141</v>
      </c>
      <c r="H1211" s="314"/>
      <c r="I1211" s="314"/>
      <c r="J1211" s="315" t="str">
        <f t="shared" si="1271"/>
        <v/>
      </c>
      <c r="K1211" s="316" t="str">
        <f t="shared" si="1272"/>
        <v/>
      </c>
      <c r="L1211" s="317" t="str">
        <f t="shared" si="1273"/>
        <v/>
      </c>
      <c r="M1211" s="316" t="str">
        <f t="shared" si="1274"/>
        <v/>
      </c>
      <c r="N1211" s="317" t="str">
        <f t="shared" si="1275"/>
        <v/>
      </c>
      <c r="O1211" s="316" t="str">
        <f t="shared" si="1276"/>
        <v/>
      </c>
      <c r="P1211" s="317" t="str">
        <f t="shared" si="1277"/>
        <v/>
      </c>
      <c r="Q1211" s="318" t="str">
        <f t="shared" si="1278"/>
        <v/>
      </c>
      <c r="R1211" s="319" t="str">
        <f t="shared" si="1279"/>
        <v/>
      </c>
      <c r="S1211" s="318" t="str">
        <f t="shared" si="1280"/>
        <v/>
      </c>
      <c r="T1211" s="317" t="str">
        <f t="shared" si="1281"/>
        <v/>
      </c>
      <c r="U1211" s="318" t="str">
        <f t="shared" si="1282"/>
        <v/>
      </c>
      <c r="V1211" s="319" t="str">
        <f t="shared" si="1283"/>
        <v/>
      </c>
      <c r="W1211" s="318" t="str">
        <f t="shared" si="1284"/>
        <v/>
      </c>
      <c r="X1211" s="319" t="str">
        <f t="shared" si="1285"/>
        <v/>
      </c>
      <c r="Y1211" s="318" t="str">
        <f t="shared" si="1286"/>
        <v/>
      </c>
      <c r="Z1211" s="319" t="str">
        <f t="shared" si="1287"/>
        <v/>
      </c>
      <c r="AA1211" s="317" t="str">
        <f t="shared" si="1288"/>
        <v/>
      </c>
      <c r="AB1211" s="97" t="str">
        <f t="shared" si="1289"/>
        <v/>
      </c>
      <c r="AC1211" s="143" t="str">
        <f t="shared" si="1290"/>
        <v/>
      </c>
      <c r="AD1211" s="143" t="str">
        <f t="shared" si="1337"/>
        <v/>
      </c>
      <c r="AE1211" s="360"/>
      <c r="AF1211" s="360"/>
      <c r="AG1211" s="364"/>
      <c r="AH1211" s="363" t="str">
        <f t="shared" si="1338"/>
        <v/>
      </c>
      <c r="AI1211" s="360"/>
      <c r="AJ1211" s="360"/>
      <c r="AK1211" s="364"/>
      <c r="AL1211" s="365" t="str">
        <f t="shared" si="1339"/>
        <v/>
      </c>
      <c r="AM1211" s="363" t="str">
        <f t="shared" si="1340"/>
        <v/>
      </c>
      <c r="AN1211" s="366" t="str">
        <f t="shared" si="1341"/>
        <v/>
      </c>
      <c r="AO1211" s="360"/>
      <c r="AP1211" s="360"/>
      <c r="AQ1211" s="360" t="str">
        <f t="shared" si="1342"/>
        <v/>
      </c>
      <c r="AR1211" s="348" t="str">
        <f t="shared" si="1291"/>
        <v/>
      </c>
      <c r="AS1211" s="360"/>
      <c r="AT1211" s="348" t="str">
        <f t="shared" si="1292"/>
        <v/>
      </c>
      <c r="AU1211" s="360"/>
      <c r="AV1211" s="348" t="str">
        <f t="shared" si="1293"/>
        <v/>
      </c>
      <c r="AW1211" s="360"/>
      <c r="AX1211" s="348" t="str">
        <f t="shared" si="1294"/>
        <v/>
      </c>
      <c r="AY1211" s="360"/>
      <c r="AZ1211" s="348" t="str">
        <f t="shared" si="1295"/>
        <v/>
      </c>
      <c r="BA1211" s="367"/>
      <c r="BB1211" s="348" t="str">
        <f t="shared" si="1296"/>
        <v/>
      </c>
      <c r="BC1211" s="350" t="str">
        <f t="shared" si="1299"/>
        <v/>
      </c>
      <c r="BD1211" s="350" t="str">
        <f t="shared" si="1300"/>
        <v/>
      </c>
      <c r="BE1211" s="360"/>
      <c r="BF1211" s="361"/>
      <c r="BG1211" s="362" t="str">
        <f t="shared" si="1343"/>
        <v/>
      </c>
      <c r="BH1211" s="354" t="str">
        <f t="shared" si="1301"/>
        <v/>
      </c>
      <c r="BI1211" s="350" t="str">
        <f t="shared" si="1302"/>
        <v/>
      </c>
      <c r="BJ1211" s="113" t="str">
        <f t="shared" si="1303"/>
        <v/>
      </c>
      <c r="BK1211" s="347" t="str">
        <f t="shared" si="1328"/>
        <v/>
      </c>
      <c r="BR1211" s="307"/>
      <c r="BS1211" s="51" t="str">
        <f t="shared" si="1304"/>
        <v/>
      </c>
      <c r="BT1211" s="51" t="str">
        <f t="shared" si="1305"/>
        <v/>
      </c>
      <c r="BU1211" s="51" t="str">
        <f t="shared" si="1306"/>
        <v/>
      </c>
      <c r="BV1211" s="51" t="str">
        <f t="shared" si="1307"/>
        <v/>
      </c>
      <c r="BW1211" s="51" t="str">
        <f t="shared" si="1308"/>
        <v/>
      </c>
      <c r="BX1211" s="51" t="str">
        <f t="shared" si="1309"/>
        <v/>
      </c>
      <c r="BY1211" s="51" t="str">
        <f t="shared" si="1310"/>
        <v/>
      </c>
      <c r="BZ1211" s="51" t="str">
        <f t="shared" si="1311"/>
        <v/>
      </c>
      <c r="CA1211" s="51" t="str">
        <f t="shared" si="1312"/>
        <v/>
      </c>
      <c r="CB1211" s="51" t="str">
        <f t="shared" si="1313"/>
        <v/>
      </c>
      <c r="CC1211" s="51" t="str">
        <f t="shared" si="1297"/>
        <v/>
      </c>
      <c r="CD1211" s="51" t="str">
        <f t="shared" si="1298"/>
        <v/>
      </c>
      <c r="CE1211" s="51" t="str">
        <f t="shared" si="1314"/>
        <v/>
      </c>
      <c r="CF1211" s="51"/>
      <c r="CH1211" s="53" t="str">
        <f t="shared" si="1315"/>
        <v/>
      </c>
      <c r="CI1211" s="53" t="str">
        <f t="shared" si="1316"/>
        <v/>
      </c>
      <c r="CJ1211" s="54" t="str">
        <f t="shared" si="1317"/>
        <v/>
      </c>
      <c r="CK1211" s="53" t="str">
        <f t="shared" si="1318"/>
        <v/>
      </c>
      <c r="CL1211" s="53" t="str">
        <f t="shared" si="1319"/>
        <v/>
      </c>
      <c r="CM1211" s="53" t="str">
        <f t="shared" si="1320"/>
        <v/>
      </c>
      <c r="CN1211" s="53" t="str">
        <f t="shared" si="1321"/>
        <v/>
      </c>
      <c r="CO1211" s="53" t="str">
        <f t="shared" si="1322"/>
        <v/>
      </c>
      <c r="CP1211" s="53" t="str">
        <f t="shared" si="1323"/>
        <v/>
      </c>
      <c r="CQ1211" s="53" t="str">
        <f t="shared" si="1324"/>
        <v/>
      </c>
      <c r="CR1211" s="53" t="str">
        <f t="shared" si="1325"/>
        <v/>
      </c>
      <c r="CS1211" s="53" t="str">
        <f t="shared" si="1326"/>
        <v/>
      </c>
      <c r="CT1211" s="53" t="str">
        <f t="shared" si="1327"/>
        <v/>
      </c>
      <c r="CU1211" s="53" t="str">
        <f t="shared" si="1344"/>
        <v/>
      </c>
    </row>
    <row r="1212" spans="1:99" hidden="1" x14ac:dyDescent="0.3">
      <c r="A1212" s="40">
        <v>1274</v>
      </c>
      <c r="B1212" s="326"/>
      <c r="C1212" s="142"/>
      <c r="D1212" s="144"/>
      <c r="E1212" s="144"/>
      <c r="F1212" s="312"/>
      <c r="G1212" s="144" t="s">
        <v>141</v>
      </c>
      <c r="H1212" s="314"/>
      <c r="I1212" s="314"/>
      <c r="J1212" s="315" t="str">
        <f t="shared" si="1271"/>
        <v/>
      </c>
      <c r="K1212" s="316" t="str">
        <f t="shared" si="1272"/>
        <v/>
      </c>
      <c r="L1212" s="317" t="str">
        <f t="shared" si="1273"/>
        <v/>
      </c>
      <c r="M1212" s="316" t="str">
        <f t="shared" si="1274"/>
        <v/>
      </c>
      <c r="N1212" s="317" t="str">
        <f t="shared" si="1275"/>
        <v/>
      </c>
      <c r="O1212" s="316" t="str">
        <f t="shared" si="1276"/>
        <v/>
      </c>
      <c r="P1212" s="317" t="str">
        <f t="shared" si="1277"/>
        <v/>
      </c>
      <c r="Q1212" s="318" t="str">
        <f t="shared" si="1278"/>
        <v/>
      </c>
      <c r="R1212" s="319" t="str">
        <f t="shared" si="1279"/>
        <v/>
      </c>
      <c r="S1212" s="318" t="str">
        <f t="shared" si="1280"/>
        <v/>
      </c>
      <c r="T1212" s="317" t="str">
        <f t="shared" si="1281"/>
        <v/>
      </c>
      <c r="U1212" s="318" t="str">
        <f t="shared" si="1282"/>
        <v/>
      </c>
      <c r="V1212" s="319" t="str">
        <f t="shared" si="1283"/>
        <v/>
      </c>
      <c r="W1212" s="318" t="str">
        <f t="shared" si="1284"/>
        <v/>
      </c>
      <c r="X1212" s="319" t="str">
        <f t="shared" si="1285"/>
        <v/>
      </c>
      <c r="Y1212" s="318" t="str">
        <f t="shared" si="1286"/>
        <v/>
      </c>
      <c r="Z1212" s="319" t="str">
        <f t="shared" si="1287"/>
        <v/>
      </c>
      <c r="AA1212" s="317" t="str">
        <f t="shared" si="1288"/>
        <v/>
      </c>
      <c r="AB1212" s="97" t="str">
        <f t="shared" si="1289"/>
        <v/>
      </c>
      <c r="AC1212" s="143" t="str">
        <f t="shared" si="1290"/>
        <v/>
      </c>
      <c r="AD1212" s="143" t="str">
        <f t="shared" si="1337"/>
        <v/>
      </c>
      <c r="AE1212" s="360"/>
      <c r="AF1212" s="360"/>
      <c r="AG1212" s="364"/>
      <c r="AH1212" s="363" t="str">
        <f t="shared" si="1338"/>
        <v/>
      </c>
      <c r="AI1212" s="360"/>
      <c r="AJ1212" s="360"/>
      <c r="AK1212" s="364"/>
      <c r="AL1212" s="365" t="str">
        <f t="shared" si="1339"/>
        <v/>
      </c>
      <c r="AM1212" s="363" t="str">
        <f t="shared" si="1340"/>
        <v/>
      </c>
      <c r="AN1212" s="366" t="str">
        <f t="shared" si="1341"/>
        <v/>
      </c>
      <c r="AO1212" s="360"/>
      <c r="AP1212" s="360"/>
      <c r="AQ1212" s="360" t="str">
        <f t="shared" si="1342"/>
        <v/>
      </c>
      <c r="AR1212" s="348" t="str">
        <f t="shared" si="1291"/>
        <v/>
      </c>
      <c r="AS1212" s="360"/>
      <c r="AT1212" s="348" t="str">
        <f t="shared" si="1292"/>
        <v/>
      </c>
      <c r="AU1212" s="360"/>
      <c r="AV1212" s="348" t="str">
        <f t="shared" si="1293"/>
        <v/>
      </c>
      <c r="AW1212" s="360"/>
      <c r="AX1212" s="348" t="str">
        <f t="shared" si="1294"/>
        <v/>
      </c>
      <c r="AY1212" s="360"/>
      <c r="AZ1212" s="348" t="str">
        <f t="shared" si="1295"/>
        <v/>
      </c>
      <c r="BA1212" s="367"/>
      <c r="BB1212" s="348" t="str">
        <f t="shared" si="1296"/>
        <v/>
      </c>
      <c r="BC1212" s="350" t="str">
        <f t="shared" si="1299"/>
        <v/>
      </c>
      <c r="BD1212" s="350" t="str">
        <f t="shared" si="1300"/>
        <v/>
      </c>
      <c r="BE1212" s="360"/>
      <c r="BF1212" s="361"/>
      <c r="BG1212" s="362" t="str">
        <f t="shared" si="1343"/>
        <v/>
      </c>
      <c r="BH1212" s="354" t="str">
        <f t="shared" si="1301"/>
        <v/>
      </c>
      <c r="BI1212" s="350" t="str">
        <f t="shared" si="1302"/>
        <v/>
      </c>
      <c r="BJ1212" s="113" t="str">
        <f t="shared" si="1303"/>
        <v/>
      </c>
      <c r="BK1212" s="347" t="str">
        <f t="shared" si="1328"/>
        <v/>
      </c>
      <c r="BR1212" s="307"/>
      <c r="BS1212" s="51" t="str">
        <f t="shared" si="1304"/>
        <v/>
      </c>
      <c r="BT1212" s="51" t="str">
        <f t="shared" si="1305"/>
        <v/>
      </c>
      <c r="BU1212" s="51" t="str">
        <f t="shared" si="1306"/>
        <v/>
      </c>
      <c r="BV1212" s="51" t="str">
        <f t="shared" si="1307"/>
        <v/>
      </c>
      <c r="BW1212" s="51" t="str">
        <f t="shared" si="1308"/>
        <v/>
      </c>
      <c r="BX1212" s="51" t="str">
        <f t="shared" si="1309"/>
        <v/>
      </c>
      <c r="BY1212" s="51" t="str">
        <f t="shared" si="1310"/>
        <v/>
      </c>
      <c r="BZ1212" s="51" t="str">
        <f t="shared" si="1311"/>
        <v/>
      </c>
      <c r="CA1212" s="51" t="str">
        <f t="shared" si="1312"/>
        <v/>
      </c>
      <c r="CB1212" s="51" t="str">
        <f t="shared" si="1313"/>
        <v/>
      </c>
      <c r="CC1212" s="51" t="str">
        <f t="shared" si="1297"/>
        <v/>
      </c>
      <c r="CD1212" s="51" t="str">
        <f t="shared" si="1298"/>
        <v/>
      </c>
      <c r="CE1212" s="51" t="str">
        <f t="shared" si="1314"/>
        <v/>
      </c>
      <c r="CF1212" s="51"/>
      <c r="CH1212" s="53" t="str">
        <f t="shared" si="1315"/>
        <v/>
      </c>
      <c r="CI1212" s="53" t="str">
        <f t="shared" si="1316"/>
        <v/>
      </c>
      <c r="CJ1212" s="54" t="str">
        <f t="shared" si="1317"/>
        <v/>
      </c>
      <c r="CK1212" s="53" t="str">
        <f t="shared" si="1318"/>
        <v/>
      </c>
      <c r="CL1212" s="53" t="str">
        <f t="shared" si="1319"/>
        <v/>
      </c>
      <c r="CM1212" s="53" t="str">
        <f t="shared" si="1320"/>
        <v/>
      </c>
      <c r="CN1212" s="53" t="str">
        <f t="shared" si="1321"/>
        <v/>
      </c>
      <c r="CO1212" s="53" t="str">
        <f t="shared" si="1322"/>
        <v/>
      </c>
      <c r="CP1212" s="53" t="str">
        <f t="shared" si="1323"/>
        <v/>
      </c>
      <c r="CQ1212" s="53" t="str">
        <f t="shared" si="1324"/>
        <v/>
      </c>
      <c r="CR1212" s="53" t="str">
        <f t="shared" si="1325"/>
        <v/>
      </c>
      <c r="CS1212" s="53" t="str">
        <f t="shared" si="1326"/>
        <v/>
      </c>
      <c r="CT1212" s="53" t="str">
        <f t="shared" si="1327"/>
        <v/>
      </c>
      <c r="CU1212" s="53" t="str">
        <f t="shared" si="1344"/>
        <v/>
      </c>
    </row>
    <row r="1213" spans="1:99" hidden="1" x14ac:dyDescent="0.3">
      <c r="A1213" s="40">
        <v>1275</v>
      </c>
      <c r="B1213" s="326"/>
      <c r="C1213" s="142"/>
      <c r="D1213" s="144"/>
      <c r="E1213" s="144"/>
      <c r="F1213" s="312"/>
      <c r="G1213" s="144" t="s">
        <v>141</v>
      </c>
      <c r="H1213" s="314"/>
      <c r="I1213" s="314"/>
      <c r="J1213" s="315" t="str">
        <f t="shared" si="1271"/>
        <v/>
      </c>
      <c r="K1213" s="316" t="str">
        <f t="shared" si="1272"/>
        <v/>
      </c>
      <c r="L1213" s="317" t="str">
        <f t="shared" si="1273"/>
        <v/>
      </c>
      <c r="M1213" s="316" t="str">
        <f t="shared" si="1274"/>
        <v/>
      </c>
      <c r="N1213" s="317" t="str">
        <f t="shared" si="1275"/>
        <v/>
      </c>
      <c r="O1213" s="316" t="str">
        <f t="shared" si="1276"/>
        <v/>
      </c>
      <c r="P1213" s="317" t="str">
        <f t="shared" si="1277"/>
        <v/>
      </c>
      <c r="Q1213" s="318" t="str">
        <f t="shared" si="1278"/>
        <v/>
      </c>
      <c r="R1213" s="319" t="str">
        <f t="shared" si="1279"/>
        <v/>
      </c>
      <c r="S1213" s="318" t="str">
        <f t="shared" si="1280"/>
        <v/>
      </c>
      <c r="T1213" s="317" t="str">
        <f t="shared" si="1281"/>
        <v/>
      </c>
      <c r="U1213" s="318" t="str">
        <f t="shared" si="1282"/>
        <v/>
      </c>
      <c r="V1213" s="319" t="str">
        <f t="shared" si="1283"/>
        <v/>
      </c>
      <c r="W1213" s="318" t="str">
        <f t="shared" si="1284"/>
        <v/>
      </c>
      <c r="X1213" s="319" t="str">
        <f t="shared" si="1285"/>
        <v/>
      </c>
      <c r="Y1213" s="318" t="str">
        <f t="shared" si="1286"/>
        <v/>
      </c>
      <c r="Z1213" s="319" t="str">
        <f t="shared" si="1287"/>
        <v/>
      </c>
      <c r="AA1213" s="317" t="str">
        <f t="shared" si="1288"/>
        <v/>
      </c>
      <c r="AB1213" s="97" t="str">
        <f t="shared" si="1289"/>
        <v/>
      </c>
      <c r="AC1213" s="143" t="str">
        <f t="shared" si="1290"/>
        <v/>
      </c>
      <c r="AD1213" s="143" t="str">
        <f t="shared" si="1337"/>
        <v/>
      </c>
      <c r="AE1213" s="360"/>
      <c r="AF1213" s="360"/>
      <c r="AG1213" s="364"/>
      <c r="AH1213" s="363" t="str">
        <f t="shared" si="1338"/>
        <v/>
      </c>
      <c r="AI1213" s="360"/>
      <c r="AJ1213" s="360"/>
      <c r="AK1213" s="364"/>
      <c r="AL1213" s="365" t="str">
        <f t="shared" si="1339"/>
        <v/>
      </c>
      <c r="AM1213" s="363" t="str">
        <f t="shared" si="1340"/>
        <v/>
      </c>
      <c r="AN1213" s="366" t="str">
        <f t="shared" si="1341"/>
        <v/>
      </c>
      <c r="AO1213" s="360"/>
      <c r="AP1213" s="360"/>
      <c r="AQ1213" s="360" t="str">
        <f t="shared" si="1342"/>
        <v/>
      </c>
      <c r="AR1213" s="348" t="str">
        <f t="shared" si="1291"/>
        <v/>
      </c>
      <c r="AS1213" s="360"/>
      <c r="AT1213" s="348" t="str">
        <f t="shared" si="1292"/>
        <v/>
      </c>
      <c r="AU1213" s="360"/>
      <c r="AV1213" s="348" t="str">
        <f t="shared" si="1293"/>
        <v/>
      </c>
      <c r="AW1213" s="360"/>
      <c r="AX1213" s="348" t="str">
        <f t="shared" si="1294"/>
        <v/>
      </c>
      <c r="AY1213" s="360"/>
      <c r="AZ1213" s="348" t="str">
        <f t="shared" si="1295"/>
        <v/>
      </c>
      <c r="BA1213" s="367"/>
      <c r="BB1213" s="348" t="str">
        <f t="shared" si="1296"/>
        <v/>
      </c>
      <c r="BC1213" s="350" t="str">
        <f t="shared" si="1299"/>
        <v/>
      </c>
      <c r="BD1213" s="350" t="str">
        <f t="shared" si="1300"/>
        <v/>
      </c>
      <c r="BE1213" s="360"/>
      <c r="BF1213" s="361"/>
      <c r="BG1213" s="362" t="str">
        <f t="shared" si="1343"/>
        <v/>
      </c>
      <c r="BH1213" s="354" t="str">
        <f t="shared" si="1301"/>
        <v/>
      </c>
      <c r="BI1213" s="350" t="str">
        <f t="shared" si="1302"/>
        <v/>
      </c>
      <c r="BJ1213" s="113" t="str">
        <f t="shared" si="1303"/>
        <v/>
      </c>
      <c r="BK1213" s="347" t="str">
        <f t="shared" si="1328"/>
        <v/>
      </c>
      <c r="BR1213" s="307"/>
      <c r="BS1213" s="51" t="str">
        <f t="shared" si="1304"/>
        <v/>
      </c>
      <c r="BT1213" s="51" t="str">
        <f t="shared" si="1305"/>
        <v/>
      </c>
      <c r="BU1213" s="51" t="str">
        <f t="shared" si="1306"/>
        <v/>
      </c>
      <c r="BV1213" s="51" t="str">
        <f t="shared" si="1307"/>
        <v/>
      </c>
      <c r="BW1213" s="51" t="str">
        <f t="shared" si="1308"/>
        <v/>
      </c>
      <c r="BX1213" s="51" t="str">
        <f t="shared" si="1309"/>
        <v/>
      </c>
      <c r="BY1213" s="51" t="str">
        <f t="shared" si="1310"/>
        <v/>
      </c>
      <c r="BZ1213" s="51" t="str">
        <f t="shared" si="1311"/>
        <v/>
      </c>
      <c r="CA1213" s="51" t="str">
        <f t="shared" si="1312"/>
        <v/>
      </c>
      <c r="CB1213" s="51" t="str">
        <f t="shared" si="1313"/>
        <v/>
      </c>
      <c r="CC1213" s="51" t="str">
        <f t="shared" si="1297"/>
        <v/>
      </c>
      <c r="CD1213" s="51" t="str">
        <f t="shared" si="1298"/>
        <v/>
      </c>
      <c r="CE1213" s="51" t="str">
        <f t="shared" si="1314"/>
        <v/>
      </c>
      <c r="CF1213" s="51"/>
      <c r="CH1213" s="53" t="str">
        <f t="shared" si="1315"/>
        <v/>
      </c>
      <c r="CI1213" s="53" t="str">
        <f t="shared" si="1316"/>
        <v/>
      </c>
      <c r="CJ1213" s="54" t="str">
        <f t="shared" si="1317"/>
        <v/>
      </c>
      <c r="CK1213" s="53" t="str">
        <f t="shared" si="1318"/>
        <v/>
      </c>
      <c r="CL1213" s="53" t="str">
        <f t="shared" si="1319"/>
        <v/>
      </c>
      <c r="CM1213" s="53" t="str">
        <f t="shared" si="1320"/>
        <v/>
      </c>
      <c r="CN1213" s="53" t="str">
        <f t="shared" si="1321"/>
        <v/>
      </c>
      <c r="CO1213" s="53" t="str">
        <f t="shared" si="1322"/>
        <v/>
      </c>
      <c r="CP1213" s="53" t="str">
        <f t="shared" si="1323"/>
        <v/>
      </c>
      <c r="CQ1213" s="53" t="str">
        <f t="shared" si="1324"/>
        <v/>
      </c>
      <c r="CR1213" s="53" t="str">
        <f t="shared" si="1325"/>
        <v/>
      </c>
      <c r="CS1213" s="53" t="str">
        <f t="shared" si="1326"/>
        <v/>
      </c>
      <c r="CT1213" s="53" t="str">
        <f t="shared" si="1327"/>
        <v/>
      </c>
      <c r="CU1213" s="53" t="str">
        <f t="shared" si="1344"/>
        <v/>
      </c>
    </row>
    <row r="1214" spans="1:99" hidden="1" x14ac:dyDescent="0.3">
      <c r="A1214" s="40">
        <v>1276</v>
      </c>
      <c r="B1214" s="326"/>
      <c r="C1214" s="142"/>
      <c r="D1214" s="144"/>
      <c r="E1214" s="144"/>
      <c r="F1214" s="312"/>
      <c r="G1214" s="144" t="s">
        <v>141</v>
      </c>
      <c r="H1214" s="314"/>
      <c r="I1214" s="314"/>
      <c r="J1214" s="315" t="str">
        <f t="shared" si="1271"/>
        <v/>
      </c>
      <c r="K1214" s="316" t="str">
        <f t="shared" si="1272"/>
        <v/>
      </c>
      <c r="L1214" s="317" t="str">
        <f t="shared" si="1273"/>
        <v/>
      </c>
      <c r="M1214" s="316" t="str">
        <f t="shared" si="1274"/>
        <v/>
      </c>
      <c r="N1214" s="317" t="str">
        <f t="shared" si="1275"/>
        <v/>
      </c>
      <c r="O1214" s="316" t="str">
        <f t="shared" si="1276"/>
        <v/>
      </c>
      <c r="P1214" s="317" t="str">
        <f t="shared" si="1277"/>
        <v/>
      </c>
      <c r="Q1214" s="318" t="str">
        <f t="shared" si="1278"/>
        <v/>
      </c>
      <c r="R1214" s="319" t="str">
        <f t="shared" si="1279"/>
        <v/>
      </c>
      <c r="S1214" s="318" t="str">
        <f t="shared" si="1280"/>
        <v/>
      </c>
      <c r="T1214" s="317" t="str">
        <f t="shared" si="1281"/>
        <v/>
      </c>
      <c r="U1214" s="318" t="str">
        <f t="shared" si="1282"/>
        <v/>
      </c>
      <c r="V1214" s="319" t="str">
        <f t="shared" si="1283"/>
        <v/>
      </c>
      <c r="W1214" s="318" t="str">
        <f t="shared" si="1284"/>
        <v/>
      </c>
      <c r="X1214" s="319" t="str">
        <f t="shared" si="1285"/>
        <v/>
      </c>
      <c r="Y1214" s="318" t="str">
        <f t="shared" si="1286"/>
        <v/>
      </c>
      <c r="Z1214" s="319" t="str">
        <f t="shared" si="1287"/>
        <v/>
      </c>
      <c r="AA1214" s="317" t="str">
        <f t="shared" si="1288"/>
        <v/>
      </c>
      <c r="AB1214" s="97" t="str">
        <f t="shared" si="1289"/>
        <v/>
      </c>
      <c r="AC1214" s="143" t="str">
        <f t="shared" si="1290"/>
        <v/>
      </c>
      <c r="AD1214" s="143" t="str">
        <f t="shared" si="1337"/>
        <v/>
      </c>
      <c r="AE1214" s="360"/>
      <c r="AF1214" s="360"/>
      <c r="AG1214" s="364"/>
      <c r="AH1214" s="363" t="str">
        <f t="shared" si="1338"/>
        <v/>
      </c>
      <c r="AI1214" s="360"/>
      <c r="AJ1214" s="360"/>
      <c r="AK1214" s="364"/>
      <c r="AL1214" s="365" t="str">
        <f t="shared" si="1339"/>
        <v/>
      </c>
      <c r="AM1214" s="363" t="str">
        <f t="shared" si="1340"/>
        <v/>
      </c>
      <c r="AN1214" s="366" t="str">
        <f t="shared" si="1341"/>
        <v/>
      </c>
      <c r="AO1214" s="360"/>
      <c r="AP1214" s="360"/>
      <c r="AQ1214" s="360" t="str">
        <f t="shared" si="1342"/>
        <v/>
      </c>
      <c r="AR1214" s="348" t="str">
        <f t="shared" si="1291"/>
        <v/>
      </c>
      <c r="AS1214" s="360"/>
      <c r="AT1214" s="348" t="str">
        <f t="shared" si="1292"/>
        <v/>
      </c>
      <c r="AU1214" s="360"/>
      <c r="AV1214" s="348" t="str">
        <f t="shared" si="1293"/>
        <v/>
      </c>
      <c r="AW1214" s="360"/>
      <c r="AX1214" s="348" t="str">
        <f t="shared" si="1294"/>
        <v/>
      </c>
      <c r="AY1214" s="360"/>
      <c r="AZ1214" s="348" t="str">
        <f t="shared" si="1295"/>
        <v/>
      </c>
      <c r="BA1214" s="367"/>
      <c r="BB1214" s="348" t="str">
        <f t="shared" si="1296"/>
        <v/>
      </c>
      <c r="BC1214" s="350" t="str">
        <f t="shared" si="1299"/>
        <v/>
      </c>
      <c r="BD1214" s="350" t="str">
        <f t="shared" si="1300"/>
        <v/>
      </c>
      <c r="BE1214" s="360"/>
      <c r="BF1214" s="361"/>
      <c r="BG1214" s="362" t="str">
        <f t="shared" si="1343"/>
        <v/>
      </c>
      <c r="BH1214" s="354" t="str">
        <f t="shared" si="1301"/>
        <v/>
      </c>
      <c r="BI1214" s="350" t="str">
        <f t="shared" si="1302"/>
        <v/>
      </c>
      <c r="BJ1214" s="113" t="str">
        <f t="shared" si="1303"/>
        <v/>
      </c>
      <c r="BK1214" s="347" t="str">
        <f t="shared" si="1328"/>
        <v/>
      </c>
      <c r="BR1214" s="307"/>
      <c r="BS1214" s="51" t="str">
        <f t="shared" si="1304"/>
        <v/>
      </c>
      <c r="BT1214" s="51" t="str">
        <f t="shared" si="1305"/>
        <v/>
      </c>
      <c r="BU1214" s="51" t="str">
        <f t="shared" si="1306"/>
        <v/>
      </c>
      <c r="BV1214" s="51" t="str">
        <f t="shared" si="1307"/>
        <v/>
      </c>
      <c r="BW1214" s="51" t="str">
        <f t="shared" si="1308"/>
        <v/>
      </c>
      <c r="BX1214" s="51" t="str">
        <f t="shared" si="1309"/>
        <v/>
      </c>
      <c r="BY1214" s="51" t="str">
        <f t="shared" si="1310"/>
        <v/>
      </c>
      <c r="BZ1214" s="51" t="str">
        <f t="shared" si="1311"/>
        <v/>
      </c>
      <c r="CA1214" s="51" t="str">
        <f t="shared" si="1312"/>
        <v/>
      </c>
      <c r="CB1214" s="51" t="str">
        <f t="shared" si="1313"/>
        <v/>
      </c>
      <c r="CC1214" s="51" t="str">
        <f t="shared" si="1297"/>
        <v/>
      </c>
      <c r="CD1214" s="51" t="str">
        <f t="shared" si="1298"/>
        <v/>
      </c>
      <c r="CE1214" s="51" t="str">
        <f t="shared" si="1314"/>
        <v/>
      </c>
      <c r="CF1214" s="51"/>
      <c r="CH1214" s="53" t="str">
        <f t="shared" si="1315"/>
        <v/>
      </c>
      <c r="CI1214" s="53" t="str">
        <f t="shared" si="1316"/>
        <v/>
      </c>
      <c r="CJ1214" s="54" t="str">
        <f t="shared" si="1317"/>
        <v/>
      </c>
      <c r="CK1214" s="53" t="str">
        <f t="shared" si="1318"/>
        <v/>
      </c>
      <c r="CL1214" s="53" t="str">
        <f t="shared" si="1319"/>
        <v/>
      </c>
      <c r="CM1214" s="53" t="str">
        <f t="shared" si="1320"/>
        <v/>
      </c>
      <c r="CN1214" s="53" t="str">
        <f t="shared" si="1321"/>
        <v/>
      </c>
      <c r="CO1214" s="53" t="str">
        <f t="shared" si="1322"/>
        <v/>
      </c>
      <c r="CP1214" s="53" t="str">
        <f t="shared" si="1323"/>
        <v/>
      </c>
      <c r="CQ1214" s="53" t="str">
        <f t="shared" si="1324"/>
        <v/>
      </c>
      <c r="CR1214" s="53" t="str">
        <f t="shared" si="1325"/>
        <v/>
      </c>
      <c r="CS1214" s="53" t="str">
        <f t="shared" si="1326"/>
        <v/>
      </c>
      <c r="CT1214" s="53" t="str">
        <f t="shared" si="1327"/>
        <v/>
      </c>
      <c r="CU1214" s="53" t="str">
        <f t="shared" si="1344"/>
        <v/>
      </c>
    </row>
    <row r="1215" spans="1:99" hidden="1" x14ac:dyDescent="0.3">
      <c r="A1215" s="40">
        <v>1277</v>
      </c>
      <c r="B1215" s="326"/>
      <c r="C1215" s="142"/>
      <c r="D1215" s="144"/>
      <c r="E1215" s="144"/>
      <c r="F1215" s="312"/>
      <c r="G1215" s="144" t="s">
        <v>141</v>
      </c>
      <c r="H1215" s="314"/>
      <c r="I1215" s="314"/>
      <c r="J1215" s="315" t="str">
        <f t="shared" si="1271"/>
        <v/>
      </c>
      <c r="K1215" s="316" t="str">
        <f t="shared" si="1272"/>
        <v/>
      </c>
      <c r="L1215" s="317" t="str">
        <f t="shared" si="1273"/>
        <v/>
      </c>
      <c r="M1215" s="316" t="str">
        <f t="shared" si="1274"/>
        <v/>
      </c>
      <c r="N1215" s="317" t="str">
        <f t="shared" si="1275"/>
        <v/>
      </c>
      <c r="O1215" s="316" t="str">
        <f t="shared" si="1276"/>
        <v/>
      </c>
      <c r="P1215" s="317" t="str">
        <f t="shared" si="1277"/>
        <v/>
      </c>
      <c r="Q1215" s="318" t="str">
        <f t="shared" si="1278"/>
        <v/>
      </c>
      <c r="R1215" s="319" t="str">
        <f t="shared" si="1279"/>
        <v/>
      </c>
      <c r="S1215" s="318" t="str">
        <f t="shared" si="1280"/>
        <v/>
      </c>
      <c r="T1215" s="317" t="str">
        <f t="shared" si="1281"/>
        <v/>
      </c>
      <c r="U1215" s="318" t="str">
        <f t="shared" si="1282"/>
        <v/>
      </c>
      <c r="V1215" s="319" t="str">
        <f t="shared" si="1283"/>
        <v/>
      </c>
      <c r="W1215" s="318" t="str">
        <f t="shared" si="1284"/>
        <v/>
      </c>
      <c r="X1215" s="319" t="str">
        <f t="shared" si="1285"/>
        <v/>
      </c>
      <c r="Y1215" s="318" t="str">
        <f t="shared" si="1286"/>
        <v/>
      </c>
      <c r="Z1215" s="319" t="str">
        <f t="shared" si="1287"/>
        <v/>
      </c>
      <c r="AA1215" s="317" t="str">
        <f t="shared" si="1288"/>
        <v/>
      </c>
      <c r="AB1215" s="97" t="str">
        <f t="shared" si="1289"/>
        <v/>
      </c>
      <c r="AC1215" s="143" t="str">
        <f t="shared" si="1290"/>
        <v/>
      </c>
      <c r="AD1215" s="143" t="str">
        <f t="shared" si="1337"/>
        <v/>
      </c>
      <c r="AE1215" s="360"/>
      <c r="AF1215" s="360"/>
      <c r="AG1215" s="364"/>
      <c r="AH1215" s="363" t="str">
        <f t="shared" si="1338"/>
        <v/>
      </c>
      <c r="AI1215" s="360"/>
      <c r="AJ1215" s="360"/>
      <c r="AK1215" s="364"/>
      <c r="AL1215" s="365" t="str">
        <f t="shared" si="1339"/>
        <v/>
      </c>
      <c r="AM1215" s="363" t="str">
        <f t="shared" si="1340"/>
        <v/>
      </c>
      <c r="AN1215" s="366" t="str">
        <f t="shared" si="1341"/>
        <v/>
      </c>
      <c r="AO1215" s="360"/>
      <c r="AP1215" s="360"/>
      <c r="AQ1215" s="360" t="str">
        <f t="shared" si="1342"/>
        <v/>
      </c>
      <c r="AR1215" s="348" t="str">
        <f t="shared" si="1291"/>
        <v/>
      </c>
      <c r="AS1215" s="360"/>
      <c r="AT1215" s="348" t="str">
        <f t="shared" si="1292"/>
        <v/>
      </c>
      <c r="AU1215" s="360"/>
      <c r="AV1215" s="348" t="str">
        <f t="shared" si="1293"/>
        <v/>
      </c>
      <c r="AW1215" s="360"/>
      <c r="AX1215" s="348" t="str">
        <f t="shared" si="1294"/>
        <v/>
      </c>
      <c r="AY1215" s="360"/>
      <c r="AZ1215" s="348" t="str">
        <f t="shared" si="1295"/>
        <v/>
      </c>
      <c r="BA1215" s="367"/>
      <c r="BB1215" s="348" t="str">
        <f t="shared" si="1296"/>
        <v/>
      </c>
      <c r="BC1215" s="350" t="str">
        <f t="shared" si="1299"/>
        <v/>
      </c>
      <c r="BD1215" s="350" t="str">
        <f t="shared" si="1300"/>
        <v/>
      </c>
      <c r="BE1215" s="360"/>
      <c r="BF1215" s="361"/>
      <c r="BG1215" s="362" t="str">
        <f t="shared" si="1343"/>
        <v/>
      </c>
      <c r="BH1215" s="354" t="str">
        <f t="shared" si="1301"/>
        <v/>
      </c>
      <c r="BI1215" s="350" t="str">
        <f t="shared" si="1302"/>
        <v/>
      </c>
      <c r="BJ1215" s="113" t="str">
        <f t="shared" si="1303"/>
        <v/>
      </c>
      <c r="BK1215" s="347" t="str">
        <f t="shared" si="1328"/>
        <v/>
      </c>
      <c r="BR1215" s="307"/>
      <c r="BS1215" s="51" t="str">
        <f t="shared" si="1304"/>
        <v/>
      </c>
      <c r="BT1215" s="51" t="str">
        <f t="shared" si="1305"/>
        <v/>
      </c>
      <c r="BU1215" s="51" t="str">
        <f t="shared" si="1306"/>
        <v/>
      </c>
      <c r="BV1215" s="51" t="str">
        <f t="shared" si="1307"/>
        <v/>
      </c>
      <c r="BW1215" s="51" t="str">
        <f t="shared" si="1308"/>
        <v/>
      </c>
      <c r="BX1215" s="51" t="str">
        <f t="shared" si="1309"/>
        <v/>
      </c>
      <c r="BY1215" s="51" t="str">
        <f t="shared" si="1310"/>
        <v/>
      </c>
      <c r="BZ1215" s="51" t="str">
        <f t="shared" si="1311"/>
        <v/>
      </c>
      <c r="CA1215" s="51" t="str">
        <f t="shared" si="1312"/>
        <v/>
      </c>
      <c r="CB1215" s="51" t="str">
        <f t="shared" si="1313"/>
        <v/>
      </c>
      <c r="CC1215" s="51" t="str">
        <f t="shared" si="1297"/>
        <v/>
      </c>
      <c r="CD1215" s="51" t="str">
        <f t="shared" si="1298"/>
        <v/>
      </c>
      <c r="CE1215" s="51" t="str">
        <f t="shared" si="1314"/>
        <v/>
      </c>
      <c r="CF1215" s="51"/>
      <c r="CH1215" s="53" t="str">
        <f t="shared" si="1315"/>
        <v/>
      </c>
      <c r="CI1215" s="53" t="str">
        <f t="shared" si="1316"/>
        <v/>
      </c>
      <c r="CJ1215" s="54" t="str">
        <f t="shared" si="1317"/>
        <v/>
      </c>
      <c r="CK1215" s="53" t="str">
        <f t="shared" si="1318"/>
        <v/>
      </c>
      <c r="CL1215" s="53" t="str">
        <f t="shared" si="1319"/>
        <v/>
      </c>
      <c r="CM1215" s="53" t="str">
        <f t="shared" si="1320"/>
        <v/>
      </c>
      <c r="CN1215" s="53" t="str">
        <f t="shared" si="1321"/>
        <v/>
      </c>
      <c r="CO1215" s="53" t="str">
        <f t="shared" si="1322"/>
        <v/>
      </c>
      <c r="CP1215" s="53" t="str">
        <f t="shared" si="1323"/>
        <v/>
      </c>
      <c r="CQ1215" s="53" t="str">
        <f t="shared" si="1324"/>
        <v/>
      </c>
      <c r="CR1215" s="53" t="str">
        <f t="shared" si="1325"/>
        <v/>
      </c>
      <c r="CS1215" s="53" t="str">
        <f t="shared" si="1326"/>
        <v/>
      </c>
      <c r="CT1215" s="53" t="str">
        <f t="shared" si="1327"/>
        <v/>
      </c>
      <c r="CU1215" s="53" t="str">
        <f t="shared" si="1344"/>
        <v/>
      </c>
    </row>
    <row r="1216" spans="1:99" hidden="1" x14ac:dyDescent="0.3">
      <c r="A1216" s="40">
        <v>1278</v>
      </c>
      <c r="B1216" s="326"/>
      <c r="C1216" s="142"/>
      <c r="D1216" s="144"/>
      <c r="E1216" s="144"/>
      <c r="F1216" s="312"/>
      <c r="G1216" s="144" t="s">
        <v>141</v>
      </c>
      <c r="H1216" s="314"/>
      <c r="I1216" s="314"/>
      <c r="J1216" s="315" t="str">
        <f t="shared" si="1271"/>
        <v/>
      </c>
      <c r="K1216" s="316" t="str">
        <f t="shared" si="1272"/>
        <v/>
      </c>
      <c r="L1216" s="317" t="str">
        <f t="shared" si="1273"/>
        <v/>
      </c>
      <c r="M1216" s="316" t="str">
        <f t="shared" si="1274"/>
        <v/>
      </c>
      <c r="N1216" s="317" t="str">
        <f t="shared" si="1275"/>
        <v/>
      </c>
      <c r="O1216" s="316" t="str">
        <f t="shared" si="1276"/>
        <v/>
      </c>
      <c r="P1216" s="317" t="str">
        <f t="shared" si="1277"/>
        <v/>
      </c>
      <c r="Q1216" s="318" t="str">
        <f t="shared" si="1278"/>
        <v/>
      </c>
      <c r="R1216" s="319" t="str">
        <f t="shared" si="1279"/>
        <v/>
      </c>
      <c r="S1216" s="318" t="str">
        <f t="shared" si="1280"/>
        <v/>
      </c>
      <c r="T1216" s="317" t="str">
        <f t="shared" si="1281"/>
        <v/>
      </c>
      <c r="U1216" s="318" t="str">
        <f t="shared" si="1282"/>
        <v/>
      </c>
      <c r="V1216" s="319" t="str">
        <f t="shared" si="1283"/>
        <v/>
      </c>
      <c r="W1216" s="318" t="str">
        <f t="shared" si="1284"/>
        <v/>
      </c>
      <c r="X1216" s="319" t="str">
        <f t="shared" si="1285"/>
        <v/>
      </c>
      <c r="Y1216" s="318" t="str">
        <f t="shared" si="1286"/>
        <v/>
      </c>
      <c r="Z1216" s="319" t="str">
        <f t="shared" si="1287"/>
        <v/>
      </c>
      <c r="AA1216" s="317" t="str">
        <f t="shared" si="1288"/>
        <v/>
      </c>
      <c r="AB1216" s="97" t="str">
        <f t="shared" si="1289"/>
        <v/>
      </c>
      <c r="AC1216" s="143" t="str">
        <f t="shared" si="1290"/>
        <v/>
      </c>
      <c r="AD1216" s="143" t="str">
        <f t="shared" si="1337"/>
        <v/>
      </c>
      <c r="AE1216" s="360"/>
      <c r="AF1216" s="360"/>
      <c r="AG1216" s="364"/>
      <c r="AH1216" s="363" t="str">
        <f t="shared" si="1338"/>
        <v/>
      </c>
      <c r="AI1216" s="360"/>
      <c r="AJ1216" s="360"/>
      <c r="AK1216" s="364"/>
      <c r="AL1216" s="365" t="str">
        <f t="shared" si="1339"/>
        <v/>
      </c>
      <c r="AM1216" s="363" t="str">
        <f t="shared" si="1340"/>
        <v/>
      </c>
      <c r="AN1216" s="366" t="str">
        <f t="shared" si="1341"/>
        <v/>
      </c>
      <c r="AO1216" s="360"/>
      <c r="AP1216" s="360"/>
      <c r="AQ1216" s="360" t="str">
        <f t="shared" si="1342"/>
        <v/>
      </c>
      <c r="AR1216" s="348" t="str">
        <f t="shared" si="1291"/>
        <v/>
      </c>
      <c r="AS1216" s="360"/>
      <c r="AT1216" s="348" t="str">
        <f t="shared" si="1292"/>
        <v/>
      </c>
      <c r="AU1216" s="360"/>
      <c r="AV1216" s="348" t="str">
        <f t="shared" si="1293"/>
        <v/>
      </c>
      <c r="AW1216" s="360"/>
      <c r="AX1216" s="348" t="str">
        <f t="shared" si="1294"/>
        <v/>
      </c>
      <c r="AY1216" s="360"/>
      <c r="AZ1216" s="348" t="str">
        <f t="shared" si="1295"/>
        <v/>
      </c>
      <c r="BA1216" s="367"/>
      <c r="BB1216" s="348" t="str">
        <f t="shared" si="1296"/>
        <v/>
      </c>
      <c r="BC1216" s="350" t="str">
        <f t="shared" si="1299"/>
        <v/>
      </c>
      <c r="BD1216" s="350" t="str">
        <f t="shared" si="1300"/>
        <v/>
      </c>
      <c r="BE1216" s="360"/>
      <c r="BF1216" s="361"/>
      <c r="BG1216" s="362" t="str">
        <f t="shared" si="1343"/>
        <v/>
      </c>
      <c r="BH1216" s="354" t="str">
        <f t="shared" si="1301"/>
        <v/>
      </c>
      <c r="BI1216" s="350" t="str">
        <f t="shared" si="1302"/>
        <v/>
      </c>
      <c r="BJ1216" s="113" t="str">
        <f t="shared" si="1303"/>
        <v/>
      </c>
      <c r="BK1216" s="347" t="str">
        <f t="shared" si="1328"/>
        <v/>
      </c>
      <c r="BR1216" s="307"/>
      <c r="BS1216" s="51" t="str">
        <f t="shared" si="1304"/>
        <v/>
      </c>
      <c r="BT1216" s="51" t="str">
        <f t="shared" si="1305"/>
        <v/>
      </c>
      <c r="BU1216" s="51" t="str">
        <f t="shared" si="1306"/>
        <v/>
      </c>
      <c r="BV1216" s="51" t="str">
        <f t="shared" si="1307"/>
        <v/>
      </c>
      <c r="BW1216" s="51" t="str">
        <f t="shared" si="1308"/>
        <v/>
      </c>
      <c r="BX1216" s="51" t="str">
        <f t="shared" si="1309"/>
        <v/>
      </c>
      <c r="BY1216" s="51" t="str">
        <f t="shared" si="1310"/>
        <v/>
      </c>
      <c r="BZ1216" s="51" t="str">
        <f t="shared" si="1311"/>
        <v/>
      </c>
      <c r="CA1216" s="51" t="str">
        <f t="shared" si="1312"/>
        <v/>
      </c>
      <c r="CB1216" s="51" t="str">
        <f t="shared" si="1313"/>
        <v/>
      </c>
      <c r="CC1216" s="51" t="str">
        <f t="shared" si="1297"/>
        <v/>
      </c>
      <c r="CD1216" s="51" t="str">
        <f t="shared" si="1298"/>
        <v/>
      </c>
      <c r="CE1216" s="51" t="str">
        <f t="shared" si="1314"/>
        <v/>
      </c>
      <c r="CF1216" s="51"/>
      <c r="CH1216" s="53" t="str">
        <f t="shared" si="1315"/>
        <v/>
      </c>
      <c r="CI1216" s="53" t="str">
        <f t="shared" si="1316"/>
        <v/>
      </c>
      <c r="CJ1216" s="54" t="str">
        <f t="shared" si="1317"/>
        <v/>
      </c>
      <c r="CK1216" s="53" t="str">
        <f t="shared" si="1318"/>
        <v/>
      </c>
      <c r="CL1216" s="53" t="str">
        <f t="shared" si="1319"/>
        <v/>
      </c>
      <c r="CM1216" s="53" t="str">
        <f t="shared" si="1320"/>
        <v/>
      </c>
      <c r="CN1216" s="53" t="str">
        <f t="shared" si="1321"/>
        <v/>
      </c>
      <c r="CO1216" s="53" t="str">
        <f t="shared" si="1322"/>
        <v/>
      </c>
      <c r="CP1216" s="53" t="str">
        <f t="shared" si="1323"/>
        <v/>
      </c>
      <c r="CQ1216" s="53" t="str">
        <f t="shared" si="1324"/>
        <v/>
      </c>
      <c r="CR1216" s="53" t="str">
        <f t="shared" si="1325"/>
        <v/>
      </c>
      <c r="CS1216" s="53" t="str">
        <f t="shared" si="1326"/>
        <v/>
      </c>
      <c r="CT1216" s="53" t="str">
        <f t="shared" si="1327"/>
        <v/>
      </c>
      <c r="CU1216" s="53" t="str">
        <f t="shared" si="1344"/>
        <v/>
      </c>
    </row>
    <row r="1217" spans="1:99" hidden="1" x14ac:dyDescent="0.3">
      <c r="A1217" s="40">
        <v>1279</v>
      </c>
      <c r="B1217" s="326"/>
      <c r="C1217" s="142"/>
      <c r="D1217" s="144"/>
      <c r="E1217" s="144"/>
      <c r="F1217" s="312"/>
      <c r="G1217" s="144" t="s">
        <v>141</v>
      </c>
      <c r="H1217" s="314"/>
      <c r="I1217" s="314"/>
      <c r="J1217" s="315" t="str">
        <f t="shared" si="1271"/>
        <v/>
      </c>
      <c r="K1217" s="316" t="str">
        <f t="shared" si="1272"/>
        <v/>
      </c>
      <c r="L1217" s="317" t="str">
        <f t="shared" si="1273"/>
        <v/>
      </c>
      <c r="M1217" s="316" t="str">
        <f t="shared" si="1274"/>
        <v/>
      </c>
      <c r="N1217" s="317" t="str">
        <f t="shared" si="1275"/>
        <v/>
      </c>
      <c r="O1217" s="316" t="str">
        <f t="shared" si="1276"/>
        <v/>
      </c>
      <c r="P1217" s="317" t="str">
        <f t="shared" si="1277"/>
        <v/>
      </c>
      <c r="Q1217" s="318" t="str">
        <f t="shared" si="1278"/>
        <v/>
      </c>
      <c r="R1217" s="319" t="str">
        <f t="shared" si="1279"/>
        <v/>
      </c>
      <c r="S1217" s="318" t="str">
        <f t="shared" si="1280"/>
        <v/>
      </c>
      <c r="T1217" s="317" t="str">
        <f t="shared" si="1281"/>
        <v/>
      </c>
      <c r="U1217" s="318" t="str">
        <f t="shared" si="1282"/>
        <v/>
      </c>
      <c r="V1217" s="319" t="str">
        <f t="shared" si="1283"/>
        <v/>
      </c>
      <c r="W1217" s="318" t="str">
        <f t="shared" si="1284"/>
        <v/>
      </c>
      <c r="X1217" s="319" t="str">
        <f t="shared" si="1285"/>
        <v/>
      </c>
      <c r="Y1217" s="318" t="str">
        <f t="shared" si="1286"/>
        <v/>
      </c>
      <c r="Z1217" s="319" t="str">
        <f t="shared" si="1287"/>
        <v/>
      </c>
      <c r="AA1217" s="317" t="str">
        <f t="shared" si="1288"/>
        <v/>
      </c>
      <c r="AB1217" s="97" t="str">
        <f t="shared" si="1289"/>
        <v/>
      </c>
      <c r="AC1217" s="143" t="str">
        <f t="shared" si="1290"/>
        <v/>
      </c>
      <c r="AD1217" s="143" t="str">
        <f t="shared" si="1337"/>
        <v/>
      </c>
      <c r="AE1217" s="360"/>
      <c r="AF1217" s="360"/>
      <c r="AG1217" s="364"/>
      <c r="AH1217" s="363" t="str">
        <f t="shared" si="1338"/>
        <v/>
      </c>
      <c r="AI1217" s="360"/>
      <c r="AJ1217" s="360"/>
      <c r="AK1217" s="364"/>
      <c r="AL1217" s="365" t="str">
        <f t="shared" si="1339"/>
        <v/>
      </c>
      <c r="AM1217" s="363" t="str">
        <f t="shared" si="1340"/>
        <v/>
      </c>
      <c r="AN1217" s="366" t="str">
        <f t="shared" si="1341"/>
        <v/>
      </c>
      <c r="AO1217" s="360"/>
      <c r="AP1217" s="360"/>
      <c r="AQ1217" s="360" t="str">
        <f t="shared" si="1342"/>
        <v/>
      </c>
      <c r="AR1217" s="348" t="str">
        <f t="shared" si="1291"/>
        <v/>
      </c>
      <c r="AS1217" s="360"/>
      <c r="AT1217" s="348" t="str">
        <f t="shared" si="1292"/>
        <v/>
      </c>
      <c r="AU1217" s="360"/>
      <c r="AV1217" s="348" t="str">
        <f t="shared" si="1293"/>
        <v/>
      </c>
      <c r="AW1217" s="360"/>
      <c r="AX1217" s="348" t="str">
        <f t="shared" si="1294"/>
        <v/>
      </c>
      <c r="AY1217" s="360"/>
      <c r="AZ1217" s="348" t="str">
        <f t="shared" si="1295"/>
        <v/>
      </c>
      <c r="BA1217" s="367"/>
      <c r="BB1217" s="348" t="str">
        <f t="shared" si="1296"/>
        <v/>
      </c>
      <c r="BC1217" s="350" t="str">
        <f t="shared" si="1299"/>
        <v/>
      </c>
      <c r="BD1217" s="350" t="str">
        <f t="shared" si="1300"/>
        <v/>
      </c>
      <c r="BE1217" s="360"/>
      <c r="BF1217" s="361"/>
      <c r="BG1217" s="362" t="str">
        <f t="shared" si="1343"/>
        <v/>
      </c>
      <c r="BH1217" s="354" t="str">
        <f t="shared" si="1301"/>
        <v/>
      </c>
      <c r="BI1217" s="350" t="str">
        <f t="shared" si="1302"/>
        <v/>
      </c>
      <c r="BJ1217" s="113" t="str">
        <f t="shared" si="1303"/>
        <v/>
      </c>
      <c r="BK1217" s="347" t="str">
        <f t="shared" si="1328"/>
        <v/>
      </c>
      <c r="BR1217" s="307"/>
      <c r="BS1217" s="51" t="str">
        <f t="shared" si="1304"/>
        <v/>
      </c>
      <c r="BT1217" s="51" t="str">
        <f t="shared" si="1305"/>
        <v/>
      </c>
      <c r="BU1217" s="51" t="str">
        <f t="shared" si="1306"/>
        <v/>
      </c>
      <c r="BV1217" s="51" t="str">
        <f t="shared" si="1307"/>
        <v/>
      </c>
      <c r="BW1217" s="51" t="str">
        <f t="shared" si="1308"/>
        <v/>
      </c>
      <c r="BX1217" s="51" t="str">
        <f t="shared" si="1309"/>
        <v/>
      </c>
      <c r="BY1217" s="51" t="str">
        <f t="shared" si="1310"/>
        <v/>
      </c>
      <c r="BZ1217" s="51" t="str">
        <f t="shared" si="1311"/>
        <v/>
      </c>
      <c r="CA1217" s="51" t="str">
        <f t="shared" si="1312"/>
        <v/>
      </c>
      <c r="CB1217" s="51" t="str">
        <f t="shared" si="1313"/>
        <v/>
      </c>
      <c r="CC1217" s="51" t="str">
        <f t="shared" si="1297"/>
        <v/>
      </c>
      <c r="CD1217" s="51" t="str">
        <f t="shared" si="1298"/>
        <v/>
      </c>
      <c r="CE1217" s="51" t="str">
        <f t="shared" si="1314"/>
        <v/>
      </c>
      <c r="CF1217" s="51"/>
      <c r="CH1217" s="53" t="str">
        <f t="shared" si="1315"/>
        <v/>
      </c>
      <c r="CI1217" s="53" t="str">
        <f t="shared" si="1316"/>
        <v/>
      </c>
      <c r="CJ1217" s="54" t="str">
        <f t="shared" si="1317"/>
        <v/>
      </c>
      <c r="CK1217" s="53" t="str">
        <f t="shared" si="1318"/>
        <v/>
      </c>
      <c r="CL1217" s="53" t="str">
        <f t="shared" si="1319"/>
        <v/>
      </c>
      <c r="CM1217" s="53" t="str">
        <f t="shared" si="1320"/>
        <v/>
      </c>
      <c r="CN1217" s="53" t="str">
        <f t="shared" si="1321"/>
        <v/>
      </c>
      <c r="CO1217" s="53" t="str">
        <f t="shared" si="1322"/>
        <v/>
      </c>
      <c r="CP1217" s="53" t="str">
        <f t="shared" si="1323"/>
        <v/>
      </c>
      <c r="CQ1217" s="53" t="str">
        <f t="shared" si="1324"/>
        <v/>
      </c>
      <c r="CR1217" s="53" t="str">
        <f t="shared" si="1325"/>
        <v/>
      </c>
      <c r="CS1217" s="53" t="str">
        <f t="shared" si="1326"/>
        <v/>
      </c>
      <c r="CT1217" s="53" t="str">
        <f t="shared" si="1327"/>
        <v/>
      </c>
      <c r="CU1217" s="53" t="str">
        <f t="shared" si="1344"/>
        <v/>
      </c>
    </row>
    <row r="1218" spans="1:99" hidden="1" x14ac:dyDescent="0.3">
      <c r="A1218" s="40">
        <v>1280</v>
      </c>
      <c r="B1218" s="326"/>
      <c r="C1218" s="142"/>
      <c r="D1218" s="144"/>
      <c r="E1218" s="144"/>
      <c r="F1218" s="312"/>
      <c r="G1218" s="144" t="s">
        <v>141</v>
      </c>
      <c r="H1218" s="314"/>
      <c r="I1218" s="314"/>
      <c r="J1218" s="315" t="str">
        <f t="shared" si="1271"/>
        <v/>
      </c>
      <c r="K1218" s="316" t="str">
        <f t="shared" si="1272"/>
        <v/>
      </c>
      <c r="L1218" s="317" t="str">
        <f t="shared" si="1273"/>
        <v/>
      </c>
      <c r="M1218" s="316" t="str">
        <f t="shared" si="1274"/>
        <v/>
      </c>
      <c r="N1218" s="317" t="str">
        <f t="shared" si="1275"/>
        <v/>
      </c>
      <c r="O1218" s="316" t="str">
        <f t="shared" si="1276"/>
        <v/>
      </c>
      <c r="P1218" s="317" t="str">
        <f t="shared" si="1277"/>
        <v/>
      </c>
      <c r="Q1218" s="318" t="str">
        <f t="shared" si="1278"/>
        <v/>
      </c>
      <c r="R1218" s="319" t="str">
        <f t="shared" si="1279"/>
        <v/>
      </c>
      <c r="S1218" s="318" t="str">
        <f t="shared" si="1280"/>
        <v/>
      </c>
      <c r="T1218" s="317" t="str">
        <f t="shared" si="1281"/>
        <v/>
      </c>
      <c r="U1218" s="318" t="str">
        <f t="shared" si="1282"/>
        <v/>
      </c>
      <c r="V1218" s="319" t="str">
        <f t="shared" si="1283"/>
        <v/>
      </c>
      <c r="W1218" s="318" t="str">
        <f t="shared" si="1284"/>
        <v/>
      </c>
      <c r="X1218" s="319" t="str">
        <f t="shared" si="1285"/>
        <v/>
      </c>
      <c r="Y1218" s="318" t="str">
        <f t="shared" si="1286"/>
        <v/>
      </c>
      <c r="Z1218" s="319" t="str">
        <f t="shared" si="1287"/>
        <v/>
      </c>
      <c r="AA1218" s="317" t="str">
        <f t="shared" si="1288"/>
        <v/>
      </c>
      <c r="AB1218" s="97" t="str">
        <f t="shared" si="1289"/>
        <v/>
      </c>
      <c r="AC1218" s="143" t="str">
        <f t="shared" si="1290"/>
        <v/>
      </c>
      <c r="AD1218" s="143" t="str">
        <f t="shared" si="1337"/>
        <v/>
      </c>
      <c r="AE1218" s="360"/>
      <c r="AF1218" s="360"/>
      <c r="AG1218" s="364"/>
      <c r="AH1218" s="363" t="str">
        <f t="shared" si="1338"/>
        <v/>
      </c>
      <c r="AI1218" s="360"/>
      <c r="AJ1218" s="360"/>
      <c r="AK1218" s="364"/>
      <c r="AL1218" s="365" t="str">
        <f t="shared" si="1339"/>
        <v/>
      </c>
      <c r="AM1218" s="363" t="str">
        <f t="shared" si="1340"/>
        <v/>
      </c>
      <c r="AN1218" s="366" t="str">
        <f t="shared" si="1341"/>
        <v/>
      </c>
      <c r="AO1218" s="360"/>
      <c r="AP1218" s="360"/>
      <c r="AQ1218" s="360" t="str">
        <f t="shared" si="1342"/>
        <v/>
      </c>
      <c r="AR1218" s="348" t="str">
        <f t="shared" si="1291"/>
        <v/>
      </c>
      <c r="AS1218" s="360"/>
      <c r="AT1218" s="348" t="str">
        <f t="shared" si="1292"/>
        <v/>
      </c>
      <c r="AU1218" s="360"/>
      <c r="AV1218" s="348" t="str">
        <f t="shared" si="1293"/>
        <v/>
      </c>
      <c r="AW1218" s="360"/>
      <c r="AX1218" s="348" t="str">
        <f t="shared" si="1294"/>
        <v/>
      </c>
      <c r="AY1218" s="360"/>
      <c r="AZ1218" s="348" t="str">
        <f t="shared" si="1295"/>
        <v/>
      </c>
      <c r="BA1218" s="367"/>
      <c r="BB1218" s="348" t="str">
        <f t="shared" si="1296"/>
        <v/>
      </c>
      <c r="BC1218" s="350" t="str">
        <f t="shared" si="1299"/>
        <v/>
      </c>
      <c r="BD1218" s="350" t="str">
        <f t="shared" si="1300"/>
        <v/>
      </c>
      <c r="BE1218" s="360"/>
      <c r="BF1218" s="361"/>
      <c r="BG1218" s="362" t="str">
        <f t="shared" si="1343"/>
        <v/>
      </c>
      <c r="BH1218" s="354" t="str">
        <f t="shared" si="1301"/>
        <v/>
      </c>
      <c r="BI1218" s="350" t="str">
        <f t="shared" si="1302"/>
        <v/>
      </c>
      <c r="BJ1218" s="113" t="str">
        <f t="shared" si="1303"/>
        <v/>
      </c>
      <c r="BK1218" s="347" t="str">
        <f t="shared" si="1328"/>
        <v/>
      </c>
      <c r="BR1218" s="307"/>
      <c r="BS1218" s="51" t="str">
        <f t="shared" si="1304"/>
        <v/>
      </c>
      <c r="BT1218" s="51" t="str">
        <f t="shared" si="1305"/>
        <v/>
      </c>
      <c r="BU1218" s="51" t="str">
        <f t="shared" si="1306"/>
        <v/>
      </c>
      <c r="BV1218" s="51" t="str">
        <f t="shared" si="1307"/>
        <v/>
      </c>
      <c r="BW1218" s="51" t="str">
        <f t="shared" si="1308"/>
        <v/>
      </c>
      <c r="BX1218" s="51" t="str">
        <f t="shared" si="1309"/>
        <v/>
      </c>
      <c r="BY1218" s="51" t="str">
        <f t="shared" si="1310"/>
        <v/>
      </c>
      <c r="BZ1218" s="51" t="str">
        <f t="shared" si="1311"/>
        <v/>
      </c>
      <c r="CA1218" s="51" t="str">
        <f t="shared" si="1312"/>
        <v/>
      </c>
      <c r="CB1218" s="51" t="str">
        <f t="shared" si="1313"/>
        <v/>
      </c>
      <c r="CC1218" s="51" t="str">
        <f t="shared" si="1297"/>
        <v/>
      </c>
      <c r="CD1218" s="51" t="str">
        <f t="shared" si="1298"/>
        <v/>
      </c>
      <c r="CE1218" s="51" t="str">
        <f t="shared" si="1314"/>
        <v/>
      </c>
      <c r="CF1218" s="51"/>
      <c r="CH1218" s="53" t="str">
        <f t="shared" si="1315"/>
        <v/>
      </c>
      <c r="CI1218" s="53" t="str">
        <f t="shared" si="1316"/>
        <v/>
      </c>
      <c r="CJ1218" s="54" t="str">
        <f t="shared" si="1317"/>
        <v/>
      </c>
      <c r="CK1218" s="53" t="str">
        <f t="shared" si="1318"/>
        <v/>
      </c>
      <c r="CL1218" s="53" t="str">
        <f t="shared" si="1319"/>
        <v/>
      </c>
      <c r="CM1218" s="53" t="str">
        <f t="shared" si="1320"/>
        <v/>
      </c>
      <c r="CN1218" s="53" t="str">
        <f t="shared" si="1321"/>
        <v/>
      </c>
      <c r="CO1218" s="53" t="str">
        <f t="shared" si="1322"/>
        <v/>
      </c>
      <c r="CP1218" s="53" t="str">
        <f t="shared" si="1323"/>
        <v/>
      </c>
      <c r="CQ1218" s="53" t="str">
        <f t="shared" si="1324"/>
        <v/>
      </c>
      <c r="CR1218" s="53" t="str">
        <f t="shared" si="1325"/>
        <v/>
      </c>
      <c r="CS1218" s="53" t="str">
        <f t="shared" si="1326"/>
        <v/>
      </c>
      <c r="CT1218" s="53" t="str">
        <f t="shared" si="1327"/>
        <v/>
      </c>
      <c r="CU1218" s="53" t="str">
        <f t="shared" si="1344"/>
        <v/>
      </c>
    </row>
    <row r="1219" spans="1:99" hidden="1" x14ac:dyDescent="0.3">
      <c r="A1219" s="40">
        <v>1281</v>
      </c>
      <c r="B1219" s="326"/>
      <c r="C1219" s="142"/>
      <c r="D1219" s="144"/>
      <c r="E1219" s="144"/>
      <c r="F1219" s="312"/>
      <c r="G1219" s="144" t="s">
        <v>141</v>
      </c>
      <c r="H1219" s="314"/>
      <c r="I1219" s="314"/>
      <c r="J1219" s="315" t="str">
        <f t="shared" ref="J1219:J1282" si="1345">IF(OR(H1219="",I1219="",H1219=0),"",K1219-0.1)</f>
        <v/>
      </c>
      <c r="K1219" s="316" t="str">
        <f t="shared" ref="K1219:K1282" si="1346">IF(OR(H1219="",I1219="",H1219=0),"",Q1219-(Q1219*15%))</f>
        <v/>
      </c>
      <c r="L1219" s="317" t="str">
        <f t="shared" ref="L1219:L1282" si="1347">IF(OR(H1219="",I1219="",H1219=0),"",M1219-0.1)</f>
        <v/>
      </c>
      <c r="M1219" s="316" t="str">
        <f t="shared" ref="M1219:M1282" si="1348">IF(OR(H1219="",I1219="",H1219=0),"",Q1219-(Q1219*12.5%))</f>
        <v/>
      </c>
      <c r="N1219" s="317" t="str">
        <f t="shared" ref="N1219:N1282" si="1349">IF(OR(H1219="",I1219="",H1219=0),"",O1219-0.1)</f>
        <v/>
      </c>
      <c r="O1219" s="316" t="str">
        <f t="shared" ref="O1219:O1282" si="1350">IF(OR(H1219="",I1219="",H1219=0),"",Q1219-(Q1219*7.5%))</f>
        <v/>
      </c>
      <c r="P1219" s="317" t="str">
        <f t="shared" ref="P1219:P1282" si="1351">IF(OR(H1219="",I1219="",H1219=0),"",Q1219-0.1)</f>
        <v/>
      </c>
      <c r="Q1219" s="318" t="str">
        <f t="shared" ref="Q1219:Q1282" si="1352">IF(OR(H1219="",I1219="",H1219=0),"",90%*(H1219-100)-0.5)</f>
        <v/>
      </c>
      <c r="R1219" s="319" t="str">
        <f t="shared" ref="R1219:R1282" si="1353">IF(OR(H1219="",I1219="",H1219=0),"",90%*(H1219-100))</f>
        <v/>
      </c>
      <c r="S1219" s="318" t="str">
        <f t="shared" ref="S1219:S1282" si="1354">IF(OR(H1219="",I1219="",,H1219=0),"",R1219+0.1)</f>
        <v/>
      </c>
      <c r="T1219" s="317" t="str">
        <f t="shared" ref="T1219:T1282" si="1355">IF(OR(H1219="",I1219="",H1219=0),"",90%*(H1219-100)+0.5)</f>
        <v/>
      </c>
      <c r="U1219" s="318" t="str">
        <f t="shared" ref="U1219:U1282" si="1356">IF(OR(H1219="",I1219="",H1219=0),"",T1219+0.1)</f>
        <v/>
      </c>
      <c r="V1219" s="319" t="str">
        <f t="shared" ref="V1219:V1282" si="1357">IF(OR(H1219="",I1219="",H1219=0),"",T1219+(T1219*7.5%))</f>
        <v/>
      </c>
      <c r="W1219" s="318" t="str">
        <f t="shared" ref="W1219:W1282" si="1358">IF(OR(H1219="",I1219="",H1219=0),"",V1219+0.1)</f>
        <v/>
      </c>
      <c r="X1219" s="319" t="str">
        <f t="shared" ref="X1219:X1282" si="1359">IF(OR(H1219="",I1219="",H1219=0),"",T1219+(T1219*12.5%))</f>
        <v/>
      </c>
      <c r="Y1219" s="318" t="str">
        <f t="shared" ref="Y1219:Y1282" si="1360">IF(OR(H1219="",I1219="",H1219=0),"",X1219+0.1)</f>
        <v/>
      </c>
      <c r="Z1219" s="319" t="str">
        <f t="shared" ref="Z1219:Z1282" si="1361">IF(OR(H1219="",I1219="",H1219=0),"",T1219+(T1219*15%))</f>
        <v/>
      </c>
      <c r="AA1219" s="317" t="str">
        <f t="shared" ref="AA1219:AA1282" si="1362">IF(OR(H1219="",I1219="",H1219=0),"",Z1219+0.1)</f>
        <v/>
      </c>
      <c r="AB1219" s="97" t="str">
        <f t="shared" ref="AB1219:AB1282" si="1363">IF(AC1219="LLA","BB lebih"&amp;" "&amp;FIXED((I1219-Z1219),1) &amp;" kg",IF(AC1219="LLB","BB kurang"&amp;" "&amp;FIXED((I1219-K1219),1)&amp;" kg",""))</f>
        <v/>
      </c>
      <c r="AC1219" s="143" t="str">
        <f t="shared" ref="AC1219:AC1282" si="1364">IF(OR(H1219="",I1219="", H1219=0),"",IF(I1219&lt;K1219,"LLB",IF(AND(I1219&gt;J1219,I1219&lt;M1219),"LB",IF(AND(I1219&gt;L1219,I1219&lt;O1219),"NB",IF(AND(I1219&gt;N1219,I1219&lt;Q1219),"HB",IF(AND(I1219&gt;P1219,I1219&lt;S1219),"IB",IF(AND(I1219&gt;R1219,I1219&lt;U1219),"IA",IF(AND(I1219&gt;T1219,I1219&lt;W1219),"HA",IF(AND(I1219&gt;V1219,I1219&lt;Y1219),"NA",IF(AND(I1219&gt;X1219,I1219&lt;AA1219),"LA",IF(I1219&gt;=AA1219,"LLA","")))))))))))</f>
        <v/>
      </c>
      <c r="AD1219" s="143" t="str">
        <f t="shared" si="1337"/>
        <v/>
      </c>
      <c r="AE1219" s="360"/>
      <c r="AF1219" s="360"/>
      <c r="AG1219" s="364"/>
      <c r="AH1219" s="363" t="str">
        <f t="shared" si="1338"/>
        <v/>
      </c>
      <c r="AI1219" s="360"/>
      <c r="AJ1219" s="360"/>
      <c r="AK1219" s="364"/>
      <c r="AL1219" s="365" t="str">
        <f t="shared" si="1339"/>
        <v/>
      </c>
      <c r="AM1219" s="363" t="str">
        <f t="shared" si="1340"/>
        <v/>
      </c>
      <c r="AN1219" s="366" t="str">
        <f t="shared" si="1341"/>
        <v/>
      </c>
      <c r="AO1219" s="360"/>
      <c r="AP1219" s="360"/>
      <c r="AQ1219" s="360" t="str">
        <f t="shared" si="1342"/>
        <v/>
      </c>
      <c r="AR1219" s="348" t="str">
        <f t="shared" ref="AR1219:AR1282" si="1365">IF(OR(G1219="",AQ1219="",AQ1219=0),"",IF(OR(AO1219="-",AP1219="-"),"-",IF(G1219="P",VLOOKUP(AQ1219,LARI12mnt_CALON_PRIA,2),IF(G1219="W",VLOOKUP(AQ1219,LARI12mnt_CALON_WANITA,2),""))))</f>
        <v/>
      </c>
      <c r="AS1219" s="360"/>
      <c r="AT1219" s="348" t="str">
        <f t="shared" ref="AT1219:AT1282" si="1366">IF(OR(G1219="",AS1219=""),"", IF(AS1219="-","-", IF(G1219="P",VLOOKUP(AS1219,PULLUP_CALON_PRIA,2),IF(G1219="W",VLOOKUP(AS1219,CHINNING_CALON_WANITA,2),""))))</f>
        <v/>
      </c>
      <c r="AU1219" s="360"/>
      <c r="AV1219" s="348" t="str">
        <f t="shared" ref="AV1219:AV1282" si="1367">IF(OR(G1219="",AU1219=""),"", IF(AU1219="-","-", IF(G1219="P",VLOOKUP(AU1219,SITUP_CALON_PRIA,2),IF(G1219="W",VLOOKUP(AU1219,SITUP_CALON_WANITA,2),""))))</f>
        <v/>
      </c>
      <c r="AW1219" s="360"/>
      <c r="AX1219" s="348" t="str">
        <f t="shared" ref="AX1219:AX1282" si="1368">IF(OR(G1219="",AW1219=""),"",IF(AW1219="-","-", IF(G1219="P",VLOOKUP(AW1219,LUNGES_CALON_PRIA,2),IF(G1219="W",VLOOKUP(AW1219,LUNGES_CALON_WANITA,2),""))))</f>
        <v/>
      </c>
      <c r="AY1219" s="360"/>
      <c r="AZ1219" s="348" t="str">
        <f t="shared" ref="AZ1219:AZ1282" si="1369">IF(OR(G1219="",AY1219=""),"", IF(AY1219="-","-", IF(G1219="P",VLOOKUP(AY1219,PUSHUP_CALON_PRIA,2),IF(G1219="W",VLOOKUP(AY1219,MODIFPUSHUP_CALON_WANITA,2),""))))</f>
        <v/>
      </c>
      <c r="BA1219" s="367"/>
      <c r="BB1219" s="348" t="str">
        <f t="shared" ref="BB1219:BB1282" si="1370">IF(OR(G1219="",BA1219="",BA1219=0),"",IF(BA1219="-","-", IF(G1219="P",VLOOKUP(BA1219,SHUTTLERUN_CALON_PRIA,2),IF(G1219="W",VLOOKUP(BA1219,SHUTTLERUN_CALON_WANITA,2),""))))</f>
        <v/>
      </c>
      <c r="BC1219" s="350" t="str">
        <f t="shared" si="1299"/>
        <v/>
      </c>
      <c r="BD1219" s="350" t="str">
        <f t="shared" si="1300"/>
        <v/>
      </c>
      <c r="BE1219" s="360"/>
      <c r="BF1219" s="361"/>
      <c r="BG1219" s="362" t="str">
        <f t="shared" si="1343"/>
        <v/>
      </c>
      <c r="BH1219" s="354" t="str">
        <f t="shared" si="1301"/>
        <v/>
      </c>
      <c r="BI1219" s="350" t="str">
        <f t="shared" si="1302"/>
        <v/>
      </c>
      <c r="BJ1219" s="113" t="str">
        <f t="shared" si="1303"/>
        <v/>
      </c>
      <c r="BK1219" s="347" t="str">
        <f t="shared" si="1328"/>
        <v/>
      </c>
      <c r="BR1219" s="307"/>
      <c r="BS1219" s="51" t="str">
        <f t="shared" si="1304"/>
        <v/>
      </c>
      <c r="BT1219" s="51" t="str">
        <f t="shared" si="1305"/>
        <v/>
      </c>
      <c r="BU1219" s="51" t="str">
        <f t="shared" si="1306"/>
        <v/>
      </c>
      <c r="BV1219" s="51" t="str">
        <f t="shared" si="1307"/>
        <v/>
      </c>
      <c r="BW1219" s="51" t="str">
        <f t="shared" si="1308"/>
        <v/>
      </c>
      <c r="BX1219" s="51" t="str">
        <f t="shared" si="1309"/>
        <v/>
      </c>
      <c r="BY1219" s="51" t="str">
        <f t="shared" si="1310"/>
        <v/>
      </c>
      <c r="BZ1219" s="51" t="str">
        <f t="shared" si="1311"/>
        <v/>
      </c>
      <c r="CA1219" s="51" t="str">
        <f t="shared" si="1312"/>
        <v/>
      </c>
      <c r="CB1219" s="51" t="str">
        <f t="shared" si="1313"/>
        <v/>
      </c>
      <c r="CC1219" s="51" t="str">
        <f t="shared" ref="CC1219:CC1282" si="1371">IF(BC1219="","", IF(G1219="P",IF(BC1219&lt;=34.99,"TL", IF(BC1219&gt;=35,"L")), IF(G1219="W", IF(BC1219&lt;=34.99,"TL", IF(BC1219&gt;=35,"L")))))</f>
        <v/>
      </c>
      <c r="CD1219" s="51" t="str">
        <f t="shared" ref="CD1219:CD1282" si="1372">IF(BD1219="","", IF(G1219="P",IF(BD1219&lt;=40.99,"TL", IF(BD1219&gt;=41,"L")), IF(G1219="W", IF(BD1219&lt;=40.99,"TL", IF(BD1219&gt;=41,"L")))))</f>
        <v/>
      </c>
      <c r="CE1219" s="51" t="str">
        <f t="shared" si="1314"/>
        <v/>
      </c>
      <c r="CF1219" s="51"/>
      <c r="CH1219" s="53" t="str">
        <f t="shared" si="1315"/>
        <v/>
      </c>
      <c r="CI1219" s="53" t="str">
        <f t="shared" si="1316"/>
        <v/>
      </c>
      <c r="CJ1219" s="54" t="str">
        <f t="shared" si="1317"/>
        <v/>
      </c>
      <c r="CK1219" s="53" t="str">
        <f t="shared" si="1318"/>
        <v/>
      </c>
      <c r="CL1219" s="53" t="str">
        <f t="shared" si="1319"/>
        <v/>
      </c>
      <c r="CM1219" s="53" t="str">
        <f t="shared" si="1320"/>
        <v/>
      </c>
      <c r="CN1219" s="53" t="str">
        <f t="shared" si="1321"/>
        <v/>
      </c>
      <c r="CO1219" s="53" t="str">
        <f t="shared" si="1322"/>
        <v/>
      </c>
      <c r="CP1219" s="53" t="str">
        <f t="shared" si="1323"/>
        <v/>
      </c>
      <c r="CQ1219" s="53" t="str">
        <f t="shared" si="1324"/>
        <v/>
      </c>
      <c r="CR1219" s="53" t="str">
        <f t="shared" si="1325"/>
        <v/>
      </c>
      <c r="CS1219" s="53" t="str">
        <f t="shared" si="1326"/>
        <v/>
      </c>
      <c r="CT1219" s="53" t="str">
        <f t="shared" si="1327"/>
        <v/>
      </c>
      <c r="CU1219" s="53" t="str">
        <f t="shared" si="1344"/>
        <v/>
      </c>
    </row>
    <row r="1220" spans="1:99" hidden="1" x14ac:dyDescent="0.3">
      <c r="A1220" s="40">
        <v>1282</v>
      </c>
      <c r="B1220" s="326"/>
      <c r="C1220" s="142"/>
      <c r="D1220" s="144"/>
      <c r="E1220" s="144"/>
      <c r="F1220" s="312"/>
      <c r="G1220" s="144" t="s">
        <v>141</v>
      </c>
      <c r="H1220" s="314"/>
      <c r="I1220" s="314"/>
      <c r="J1220" s="315" t="str">
        <f t="shared" si="1345"/>
        <v/>
      </c>
      <c r="K1220" s="316" t="str">
        <f t="shared" si="1346"/>
        <v/>
      </c>
      <c r="L1220" s="317" t="str">
        <f t="shared" si="1347"/>
        <v/>
      </c>
      <c r="M1220" s="316" t="str">
        <f t="shared" si="1348"/>
        <v/>
      </c>
      <c r="N1220" s="317" t="str">
        <f t="shared" si="1349"/>
        <v/>
      </c>
      <c r="O1220" s="316" t="str">
        <f t="shared" si="1350"/>
        <v/>
      </c>
      <c r="P1220" s="317" t="str">
        <f t="shared" si="1351"/>
        <v/>
      </c>
      <c r="Q1220" s="318" t="str">
        <f t="shared" si="1352"/>
        <v/>
      </c>
      <c r="R1220" s="319" t="str">
        <f t="shared" si="1353"/>
        <v/>
      </c>
      <c r="S1220" s="318" t="str">
        <f t="shared" si="1354"/>
        <v/>
      </c>
      <c r="T1220" s="317" t="str">
        <f t="shared" si="1355"/>
        <v/>
      </c>
      <c r="U1220" s="318" t="str">
        <f t="shared" si="1356"/>
        <v/>
      </c>
      <c r="V1220" s="319" t="str">
        <f t="shared" si="1357"/>
        <v/>
      </c>
      <c r="W1220" s="318" t="str">
        <f t="shared" si="1358"/>
        <v/>
      </c>
      <c r="X1220" s="319" t="str">
        <f t="shared" si="1359"/>
        <v/>
      </c>
      <c r="Y1220" s="318" t="str">
        <f t="shared" si="1360"/>
        <v/>
      </c>
      <c r="Z1220" s="319" t="str">
        <f t="shared" si="1361"/>
        <v/>
      </c>
      <c r="AA1220" s="317" t="str">
        <f t="shared" si="1362"/>
        <v/>
      </c>
      <c r="AB1220" s="97" t="str">
        <f t="shared" si="1363"/>
        <v/>
      </c>
      <c r="AC1220" s="143" t="str">
        <f t="shared" si="1364"/>
        <v/>
      </c>
      <c r="AD1220" s="143" t="str">
        <f t="shared" si="1337"/>
        <v/>
      </c>
      <c r="AE1220" s="360"/>
      <c r="AF1220" s="360"/>
      <c r="AG1220" s="364"/>
      <c r="AH1220" s="363" t="str">
        <f t="shared" si="1338"/>
        <v/>
      </c>
      <c r="AI1220" s="360"/>
      <c r="AJ1220" s="360"/>
      <c r="AK1220" s="364"/>
      <c r="AL1220" s="365" t="str">
        <f t="shared" si="1339"/>
        <v/>
      </c>
      <c r="AM1220" s="363" t="str">
        <f t="shared" si="1340"/>
        <v/>
      </c>
      <c r="AN1220" s="366" t="str">
        <f t="shared" si="1341"/>
        <v/>
      </c>
      <c r="AO1220" s="360"/>
      <c r="AP1220" s="360"/>
      <c r="AQ1220" s="360" t="str">
        <f t="shared" si="1342"/>
        <v/>
      </c>
      <c r="AR1220" s="348" t="str">
        <f t="shared" si="1365"/>
        <v/>
      </c>
      <c r="AS1220" s="360"/>
      <c r="AT1220" s="348" t="str">
        <f t="shared" si="1366"/>
        <v/>
      </c>
      <c r="AU1220" s="360"/>
      <c r="AV1220" s="348" t="str">
        <f t="shared" si="1367"/>
        <v/>
      </c>
      <c r="AW1220" s="360"/>
      <c r="AX1220" s="348" t="str">
        <f t="shared" si="1368"/>
        <v/>
      </c>
      <c r="AY1220" s="360"/>
      <c r="AZ1220" s="348" t="str">
        <f t="shared" si="1369"/>
        <v/>
      </c>
      <c r="BA1220" s="367"/>
      <c r="BB1220" s="348" t="str">
        <f t="shared" si="1370"/>
        <v/>
      </c>
      <c r="BC1220" s="350" t="str">
        <f t="shared" ref="BC1220:BC1283" si="1373">IF(OR(AT1220="",AV1220="",AX1220="",AZ1220="",BB1220=""),"",IF(OR(AS1220="-",AU1220="-",AW1220="-",AY1220="-",BA1220="-"),0,VALUE(FIXED(((AT1220+AV1220+AX1220+AZ1220+BB1220)/5),2))))</f>
        <v/>
      </c>
      <c r="BD1220" s="350" t="str">
        <f t="shared" ref="BD1220:BD1283" si="1374">IF(OR(AR1220="",BC1220=""),"",IF(OR(AS1220="-",AU1220="-",AW1220="-",AY1220="-",BA1220="-"),0, VALUE(FIXED(((AR1220+BC1220)/2),2))))</f>
        <v/>
      </c>
      <c r="BE1220" s="360"/>
      <c r="BF1220" s="361"/>
      <c r="BG1220" s="362" t="str">
        <f t="shared" si="1343"/>
        <v/>
      </c>
      <c r="BH1220" s="354" t="str">
        <f t="shared" ref="BH1220:BH1283" si="1375">IF(OR(G1220="",AN1220="",BD1220=""),"", IF(OR(AE1220="-",AF1220="-",AI1220="-",AJ1220="-",AS1220="-",AU1220="-",AW1220="-",AY1220="-",BA1220="-"),0, VALUE(FIXED(((AN1220*30%)+(BD1220*70%)),2))))</f>
        <v/>
      </c>
      <c r="BI1220" s="350" t="str">
        <f t="shared" ref="BI1220:BI1283" si="1376">IF(OR(G1220="",BH1220=""),"", IF(OR(AE1220="-",AF1220="-",AI1220="-",AJ1220="-",AS1220="-",AU1220="-",AW1220="-",BA1220="-"),0, IF(AND(BJ1220="TL",OR(BH1220&lt;=40.99,BH1220&gt;=41)),VLOOKUP(BH1220,NILAI_KONVERSI,2),IF(BJ1220="L",BH1220,""))))</f>
        <v/>
      </c>
      <c r="BJ1220" s="113" t="str">
        <f t="shared" ref="BJ1220:BJ1283" si="1377">IF(BH1220="","", IF(OR(AQ1220="-",AS1220="-",AU1220="-",AW1220="-",AY1220="-", BA1220="-"),"-", IF(COUNTIF(BS1220:CE1220,"TL")&gt;=1,"TL","L")))</f>
        <v/>
      </c>
      <c r="BK1220" s="347" t="str">
        <f t="shared" si="1328"/>
        <v/>
      </c>
      <c r="BR1220" s="307"/>
      <c r="BS1220" s="51" t="str">
        <f t="shared" ref="BS1220:BS1283" si="1378">IF(AD1220="","",IF(AD1220="-","-",IF(AD1220&lt;=20,"TL","L")))</f>
        <v/>
      </c>
      <c r="BT1220" s="51" t="str">
        <f t="shared" ref="BT1220:BT1283" si="1379">IF(AH1220="","",IF(AH1220="-","-",IF(AH1220&lt;=30,"TL","L")))</f>
        <v/>
      </c>
      <c r="BU1220" s="51" t="str">
        <f t="shared" ref="BU1220:BU1283" si="1380">IF(AM1220="","",IF(AM1220="-","-",IF(AM1220&lt;=20,"TL","L")))</f>
        <v/>
      </c>
      <c r="BV1220" s="51" t="str">
        <f t="shared" ref="BV1220:BV1283" si="1381">IF(AN1220="","",IF(AN1220="-","-",IF(AN1220&lt;=20.99,"TL","L")))</f>
        <v/>
      </c>
      <c r="BW1220" s="51" t="str">
        <f t="shared" ref="BW1220:BW1283" si="1382">IF(AR1220="","", IF(AR1220="-","-", IF(AR1220&lt;=34,"TL","L")))</f>
        <v/>
      </c>
      <c r="BX1220" s="51" t="str">
        <f t="shared" ref="BX1220:BX1283" si="1383">IF(AT1220="","",IF(AT1220="-","-",IF(G1220="P",IF(AT1220&lt;=24,"TL",IF(AT1220&gt;=25,"L")),IF(G1220="W",IF(AT1220&lt;=30,"TL",IF(AT1220&gt;=31,"L"))))))</f>
        <v/>
      </c>
      <c r="BY1220" s="51" t="str">
        <f t="shared" ref="BY1220:BY1283" si="1384">IF(AV1220="","",IF(AV1220="-","-",IF(G1220="P",IF(AV1220&lt;=30,"TL",IF(AV1220&gt;=31,"L")),IF(G1220="W",IF(AV1220&lt;=30,"TL",IF(AV1220&gt;=31,"L"))))))</f>
        <v/>
      </c>
      <c r="BZ1220" s="51" t="str">
        <f t="shared" ref="BZ1220:BZ1283" si="1385">IF(AX1220="","",IF(AX1220="-","-",IF(G1220="P",IF(AX1220&lt;=30,"TL",IF(AX1220&gt;=31,"L")),IF(G1220="W",IF(AX1220&lt;=30,"TL",IF(AX1220&gt;=31,"L"))))))</f>
        <v/>
      </c>
      <c r="CA1220" s="51" t="str">
        <f t="shared" ref="CA1220:CA1283" si="1386">IF(AZ1220="","",IF(AZ1220="-","-",IF(G1220="P",IF(AZ1220&lt;=30,"TL",IF(AZ1220&gt;=31,"L")),IF(G1220="W",IF(AZ1220&lt;=30,"TL",IF(AZ1220&gt;=31,"L"))))))</f>
        <v/>
      </c>
      <c r="CB1220" s="51" t="str">
        <f t="shared" ref="CB1220:CB1283" si="1387">IF(BB1220="","",IF(BB1220="-","-",IF(G1220="P",IF(BB1220&lt;=30,"TL",IF(BB1220&gt;=31,"L")),IF(G1220="W",IF(BB1220&lt;=30,"TL",IF(BB1220&gt;=31,"L"))))))</f>
        <v/>
      </c>
      <c r="CC1220" s="51" t="str">
        <f t="shared" si="1371"/>
        <v/>
      </c>
      <c r="CD1220" s="51" t="str">
        <f t="shared" si="1372"/>
        <v/>
      </c>
      <c r="CE1220" s="51" t="str">
        <f t="shared" ref="CE1220:CE1283" si="1388">IF(BH1220="","",IF(BH1220&lt;=40.99,"TL", IF(BH1220&gt;=41,"L")))</f>
        <v/>
      </c>
      <c r="CF1220" s="51"/>
      <c r="CH1220" s="53" t="str">
        <f t="shared" ref="CH1220:CH1283" si="1389">IF(BS1220="TL","BB="&amp;""&amp;AC1220&amp;"("&amp;AD1220&amp;"),         ", "")</f>
        <v/>
      </c>
      <c r="CI1220" s="53" t="str">
        <f t="shared" ref="CI1220:CI1283" si="1390">IF(OR(AE1220="-",AF1220="-"),"NSA= tdk melaks"&amp;",             ",IF(BT1220="TL","NSA=N-"&amp;AF1220&amp;""&amp;"("&amp;AH1220&amp;")"&amp;"("&amp;AG1220&amp;")"&amp;",                    ",""))</f>
        <v/>
      </c>
      <c r="CJ1220" s="54" t="str">
        <f t="shared" ref="CJ1220:CJ1283" si="1391">IF(AL1220="-","SGP= tdk melaks"&amp;",       ",IF(BU1220="TL",AL1220&amp;"="&amp;""&amp;"("&amp;AM1220&amp;"),  ",""))</f>
        <v/>
      </c>
      <c r="CK1220" s="53" t="str">
        <f t="shared" ref="CK1220:CK1283" si="1392">IF(BV1220="TL","NP="&amp;"("&amp;FIXED((AN1220),2)&amp;"),               ","")</f>
        <v/>
      </c>
      <c r="CL1220" s="53" t="str">
        <f t="shared" ref="CL1220:CL1283" si="1393">IF(AQ1220="-","A= tdk melaks"&amp;",                       ", IF(BW1220="TL","A="&amp;"("&amp;AR1220&amp;")"&amp;" (Lari Kurang "&amp;(AQ1220-2272)&amp;"m),                      ",""))</f>
        <v/>
      </c>
      <c r="CM1220" s="53" t="str">
        <f t="shared" ref="CM1220:CM1283" si="1394">IF(AS1220="-","B1= tdk melaks"&amp;",        ",IF(BX1220="TL","B1="&amp;"("&amp;AT1220&amp;"),                 ",""))</f>
        <v/>
      </c>
      <c r="CN1220" s="53" t="str">
        <f t="shared" ref="CN1220:CN1283" si="1395">IF(AU1220="-","B2= tdk melaks"&amp;",       ",IF(BY1220="TL","B2="&amp;"("&amp;AV1220&amp;"),                 ",""))</f>
        <v/>
      </c>
      <c r="CO1220" s="53" t="str">
        <f t="shared" ref="CO1220:CO1283" si="1396">IF(AW1220="-","B3= tdk melaks"&amp;",       ",IF(BZ1220="TL","B3="&amp;"("&amp;AX1220&amp;"),                    ",""))</f>
        <v/>
      </c>
      <c r="CP1220" s="53" t="str">
        <f t="shared" ref="CP1220:CP1283" si="1397">IF(BA1220="-","B4= tdk melaks"&amp;",       ",IF(CA1220="TL","B4="&amp;"("&amp;AZ1220&amp;"),                    ",""))</f>
        <v/>
      </c>
      <c r="CQ1220" s="53" t="str">
        <f t="shared" ref="CQ1220:CQ1283" si="1398">IF(BB1220="-","B4= tdk melaks"&amp;",       ",IF(CB1220="TL","B5="&amp;"("&amp;BB1220&amp;"),                    ",""))</f>
        <v/>
      </c>
      <c r="CR1220" s="53" t="str">
        <f t="shared" ref="CR1220:CR1283" si="1399">IF(CC1220="TL","R.B="&amp;"("&amp;FIXED((BC1220),2)&amp;"),                      ", "")</f>
        <v/>
      </c>
      <c r="CS1220" s="53" t="str">
        <f t="shared" ref="CS1220:CS1283" si="1400">IF(CD1220="TL","R.AB="&amp;"("&amp;FIXED((BD1220),2)&amp;"),                        ", "")</f>
        <v/>
      </c>
      <c r="CT1220" s="53" t="str">
        <f t="shared" ref="CT1220:CT1283" si="1401">IF(CE1220="TL","N.A="&amp;"("&amp;FIXED((BH1220),2)&amp;").", "")</f>
        <v/>
      </c>
      <c r="CU1220" s="53" t="str">
        <f t="shared" si="1344"/>
        <v/>
      </c>
    </row>
    <row r="1221" spans="1:99" hidden="1" x14ac:dyDescent="0.3">
      <c r="A1221" s="40">
        <v>1283</v>
      </c>
      <c r="B1221" s="326"/>
      <c r="C1221" s="142"/>
      <c r="D1221" s="144"/>
      <c r="E1221" s="144"/>
      <c r="F1221" s="312"/>
      <c r="G1221" s="144" t="s">
        <v>141</v>
      </c>
      <c r="H1221" s="314"/>
      <c r="I1221" s="314"/>
      <c r="J1221" s="315" t="str">
        <f t="shared" si="1345"/>
        <v/>
      </c>
      <c r="K1221" s="316" t="str">
        <f t="shared" si="1346"/>
        <v/>
      </c>
      <c r="L1221" s="317" t="str">
        <f t="shared" si="1347"/>
        <v/>
      </c>
      <c r="M1221" s="316" t="str">
        <f t="shared" si="1348"/>
        <v/>
      </c>
      <c r="N1221" s="317" t="str">
        <f t="shared" si="1349"/>
        <v/>
      </c>
      <c r="O1221" s="316" t="str">
        <f t="shared" si="1350"/>
        <v/>
      </c>
      <c r="P1221" s="317" t="str">
        <f t="shared" si="1351"/>
        <v/>
      </c>
      <c r="Q1221" s="318" t="str">
        <f t="shared" si="1352"/>
        <v/>
      </c>
      <c r="R1221" s="319" t="str">
        <f t="shared" si="1353"/>
        <v/>
      </c>
      <c r="S1221" s="318" t="str">
        <f t="shared" si="1354"/>
        <v/>
      </c>
      <c r="T1221" s="317" t="str">
        <f t="shared" si="1355"/>
        <v/>
      </c>
      <c r="U1221" s="318" t="str">
        <f t="shared" si="1356"/>
        <v/>
      </c>
      <c r="V1221" s="319" t="str">
        <f t="shared" si="1357"/>
        <v/>
      </c>
      <c r="W1221" s="318" t="str">
        <f t="shared" si="1358"/>
        <v/>
      </c>
      <c r="X1221" s="319" t="str">
        <f t="shared" si="1359"/>
        <v/>
      </c>
      <c r="Y1221" s="318" t="str">
        <f t="shared" si="1360"/>
        <v/>
      </c>
      <c r="Z1221" s="319" t="str">
        <f t="shared" si="1361"/>
        <v/>
      </c>
      <c r="AA1221" s="317" t="str">
        <f t="shared" si="1362"/>
        <v/>
      </c>
      <c r="AB1221" s="97" t="str">
        <f t="shared" si="1363"/>
        <v/>
      </c>
      <c r="AC1221" s="143" t="str">
        <f t="shared" si="1364"/>
        <v/>
      </c>
      <c r="AD1221" s="143" t="str">
        <f t="shared" si="1337"/>
        <v/>
      </c>
      <c r="AE1221" s="360"/>
      <c r="AF1221" s="360"/>
      <c r="AG1221" s="364"/>
      <c r="AH1221" s="363" t="str">
        <f t="shared" si="1338"/>
        <v/>
      </c>
      <c r="AI1221" s="360"/>
      <c r="AJ1221" s="360"/>
      <c r="AK1221" s="364"/>
      <c r="AL1221" s="365" t="str">
        <f t="shared" si="1339"/>
        <v/>
      </c>
      <c r="AM1221" s="363" t="str">
        <f t="shared" si="1340"/>
        <v/>
      </c>
      <c r="AN1221" s="366" t="str">
        <f t="shared" si="1341"/>
        <v/>
      </c>
      <c r="AO1221" s="360"/>
      <c r="AP1221" s="360"/>
      <c r="AQ1221" s="360" t="str">
        <f t="shared" si="1342"/>
        <v/>
      </c>
      <c r="AR1221" s="348" t="str">
        <f t="shared" si="1365"/>
        <v/>
      </c>
      <c r="AS1221" s="360"/>
      <c r="AT1221" s="348" t="str">
        <f t="shared" si="1366"/>
        <v/>
      </c>
      <c r="AU1221" s="360"/>
      <c r="AV1221" s="348" t="str">
        <f t="shared" si="1367"/>
        <v/>
      </c>
      <c r="AW1221" s="360"/>
      <c r="AX1221" s="348" t="str">
        <f t="shared" si="1368"/>
        <v/>
      </c>
      <c r="AY1221" s="360"/>
      <c r="AZ1221" s="348" t="str">
        <f t="shared" si="1369"/>
        <v/>
      </c>
      <c r="BA1221" s="367"/>
      <c r="BB1221" s="348" t="str">
        <f t="shared" si="1370"/>
        <v/>
      </c>
      <c r="BC1221" s="350" t="str">
        <f t="shared" si="1373"/>
        <v/>
      </c>
      <c r="BD1221" s="350" t="str">
        <f t="shared" si="1374"/>
        <v/>
      </c>
      <c r="BE1221" s="360"/>
      <c r="BF1221" s="361"/>
      <c r="BG1221" s="362" t="str">
        <f t="shared" si="1343"/>
        <v/>
      </c>
      <c r="BH1221" s="354" t="str">
        <f t="shared" si="1375"/>
        <v/>
      </c>
      <c r="BI1221" s="350" t="str">
        <f t="shared" si="1376"/>
        <v/>
      </c>
      <c r="BJ1221" s="113" t="str">
        <f t="shared" si="1377"/>
        <v/>
      </c>
      <c r="BK1221" s="347" t="str">
        <f t="shared" ref="BK1221:BK1284" si="1402">IF(BJ1221="","",CONCATENATE(CH1221,CI1221,CJ1221,CK1221,CL1221,CM1221,CN1221,CO1221,CP1221,CQ1221,CR1221,CS1221,CU1221,CT1221))</f>
        <v/>
      </c>
      <c r="BR1221" s="307"/>
      <c r="BS1221" s="51" t="str">
        <f t="shared" si="1378"/>
        <v/>
      </c>
      <c r="BT1221" s="51" t="str">
        <f t="shared" si="1379"/>
        <v/>
      </c>
      <c r="BU1221" s="51" t="str">
        <f t="shared" si="1380"/>
        <v/>
      </c>
      <c r="BV1221" s="51" t="str">
        <f t="shared" si="1381"/>
        <v/>
      </c>
      <c r="BW1221" s="51" t="str">
        <f t="shared" si="1382"/>
        <v/>
      </c>
      <c r="BX1221" s="51" t="str">
        <f t="shared" si="1383"/>
        <v/>
      </c>
      <c r="BY1221" s="51" t="str">
        <f t="shared" si="1384"/>
        <v/>
      </c>
      <c r="BZ1221" s="51" t="str">
        <f t="shared" si="1385"/>
        <v/>
      </c>
      <c r="CA1221" s="51" t="str">
        <f t="shared" si="1386"/>
        <v/>
      </c>
      <c r="CB1221" s="51" t="str">
        <f t="shared" si="1387"/>
        <v/>
      </c>
      <c r="CC1221" s="51" t="str">
        <f t="shared" si="1371"/>
        <v/>
      </c>
      <c r="CD1221" s="51" t="str">
        <f t="shared" si="1372"/>
        <v/>
      </c>
      <c r="CE1221" s="51" t="str">
        <f t="shared" si="1388"/>
        <v/>
      </c>
      <c r="CF1221" s="51"/>
      <c r="CH1221" s="53" t="str">
        <f t="shared" si="1389"/>
        <v/>
      </c>
      <c r="CI1221" s="53" t="str">
        <f t="shared" si="1390"/>
        <v/>
      </c>
      <c r="CJ1221" s="54" t="str">
        <f t="shared" si="1391"/>
        <v/>
      </c>
      <c r="CK1221" s="53" t="str">
        <f t="shared" si="1392"/>
        <v/>
      </c>
      <c r="CL1221" s="53" t="str">
        <f t="shared" si="1393"/>
        <v/>
      </c>
      <c r="CM1221" s="53" t="str">
        <f t="shared" si="1394"/>
        <v/>
      </c>
      <c r="CN1221" s="53" t="str">
        <f t="shared" si="1395"/>
        <v/>
      </c>
      <c r="CO1221" s="53" t="str">
        <f t="shared" si="1396"/>
        <v/>
      </c>
      <c r="CP1221" s="53" t="str">
        <f t="shared" si="1397"/>
        <v/>
      </c>
      <c r="CQ1221" s="53" t="str">
        <f t="shared" si="1398"/>
        <v/>
      </c>
      <c r="CR1221" s="53" t="str">
        <f t="shared" si="1399"/>
        <v/>
      </c>
      <c r="CS1221" s="53" t="str">
        <f t="shared" si="1400"/>
        <v/>
      </c>
      <c r="CT1221" s="53" t="str">
        <f t="shared" si="1401"/>
        <v/>
      </c>
      <c r="CU1221" s="53" t="str">
        <f t="shared" si="1344"/>
        <v/>
      </c>
    </row>
    <row r="1222" spans="1:99" hidden="1" x14ac:dyDescent="0.3">
      <c r="A1222" s="40">
        <v>1284</v>
      </c>
      <c r="B1222" s="326"/>
      <c r="C1222" s="142"/>
      <c r="D1222" s="144"/>
      <c r="E1222" s="144"/>
      <c r="F1222" s="312"/>
      <c r="G1222" s="144" t="s">
        <v>141</v>
      </c>
      <c r="H1222" s="314"/>
      <c r="I1222" s="314"/>
      <c r="J1222" s="315" t="str">
        <f t="shared" si="1345"/>
        <v/>
      </c>
      <c r="K1222" s="316" t="str">
        <f t="shared" si="1346"/>
        <v/>
      </c>
      <c r="L1222" s="317" t="str">
        <f t="shared" si="1347"/>
        <v/>
      </c>
      <c r="M1222" s="316" t="str">
        <f t="shared" si="1348"/>
        <v/>
      </c>
      <c r="N1222" s="317" t="str">
        <f t="shared" si="1349"/>
        <v/>
      </c>
      <c r="O1222" s="316" t="str">
        <f t="shared" si="1350"/>
        <v/>
      </c>
      <c r="P1222" s="317" t="str">
        <f t="shared" si="1351"/>
        <v/>
      </c>
      <c r="Q1222" s="318" t="str">
        <f t="shared" si="1352"/>
        <v/>
      </c>
      <c r="R1222" s="319" t="str">
        <f t="shared" si="1353"/>
        <v/>
      </c>
      <c r="S1222" s="318" t="str">
        <f t="shared" si="1354"/>
        <v/>
      </c>
      <c r="T1222" s="317" t="str">
        <f t="shared" si="1355"/>
        <v/>
      </c>
      <c r="U1222" s="318" t="str">
        <f t="shared" si="1356"/>
        <v/>
      </c>
      <c r="V1222" s="319" t="str">
        <f t="shared" si="1357"/>
        <v/>
      </c>
      <c r="W1222" s="318" t="str">
        <f t="shared" si="1358"/>
        <v/>
      </c>
      <c r="X1222" s="319" t="str">
        <f t="shared" si="1359"/>
        <v/>
      </c>
      <c r="Y1222" s="318" t="str">
        <f t="shared" si="1360"/>
        <v/>
      </c>
      <c r="Z1222" s="319" t="str">
        <f t="shared" si="1361"/>
        <v/>
      </c>
      <c r="AA1222" s="317" t="str">
        <f t="shared" si="1362"/>
        <v/>
      </c>
      <c r="AB1222" s="97" t="str">
        <f t="shared" si="1363"/>
        <v/>
      </c>
      <c r="AC1222" s="143" t="str">
        <f t="shared" si="1364"/>
        <v/>
      </c>
      <c r="AD1222" s="143" t="str">
        <f t="shared" si="1337"/>
        <v/>
      </c>
      <c r="AE1222" s="360"/>
      <c r="AF1222" s="360"/>
      <c r="AG1222" s="364"/>
      <c r="AH1222" s="363" t="str">
        <f t="shared" si="1338"/>
        <v/>
      </c>
      <c r="AI1222" s="360"/>
      <c r="AJ1222" s="360"/>
      <c r="AK1222" s="364"/>
      <c r="AL1222" s="365" t="str">
        <f t="shared" si="1339"/>
        <v/>
      </c>
      <c r="AM1222" s="363" t="str">
        <f t="shared" si="1340"/>
        <v/>
      </c>
      <c r="AN1222" s="366" t="str">
        <f t="shared" si="1341"/>
        <v/>
      </c>
      <c r="AO1222" s="360"/>
      <c r="AP1222" s="360"/>
      <c r="AQ1222" s="360" t="str">
        <f t="shared" si="1342"/>
        <v/>
      </c>
      <c r="AR1222" s="348" t="str">
        <f t="shared" si="1365"/>
        <v/>
      </c>
      <c r="AS1222" s="360"/>
      <c r="AT1222" s="348" t="str">
        <f t="shared" si="1366"/>
        <v/>
      </c>
      <c r="AU1222" s="360"/>
      <c r="AV1222" s="348" t="str">
        <f t="shared" si="1367"/>
        <v/>
      </c>
      <c r="AW1222" s="360"/>
      <c r="AX1222" s="348" t="str">
        <f t="shared" si="1368"/>
        <v/>
      </c>
      <c r="AY1222" s="360"/>
      <c r="AZ1222" s="348" t="str">
        <f t="shared" si="1369"/>
        <v/>
      </c>
      <c r="BA1222" s="367"/>
      <c r="BB1222" s="348" t="str">
        <f t="shared" si="1370"/>
        <v/>
      </c>
      <c r="BC1222" s="350" t="str">
        <f t="shared" si="1373"/>
        <v/>
      </c>
      <c r="BD1222" s="350" t="str">
        <f t="shared" si="1374"/>
        <v/>
      </c>
      <c r="BE1222" s="360"/>
      <c r="BF1222" s="361"/>
      <c r="BG1222" s="362" t="str">
        <f t="shared" si="1343"/>
        <v/>
      </c>
      <c r="BH1222" s="354" t="str">
        <f t="shared" si="1375"/>
        <v/>
      </c>
      <c r="BI1222" s="350" t="str">
        <f t="shared" si="1376"/>
        <v/>
      </c>
      <c r="BJ1222" s="113" t="str">
        <f t="shared" si="1377"/>
        <v/>
      </c>
      <c r="BK1222" s="347" t="str">
        <f t="shared" si="1402"/>
        <v/>
      </c>
      <c r="BR1222" s="307"/>
      <c r="BS1222" s="51" t="str">
        <f t="shared" si="1378"/>
        <v/>
      </c>
      <c r="BT1222" s="51" t="str">
        <f t="shared" si="1379"/>
        <v/>
      </c>
      <c r="BU1222" s="51" t="str">
        <f t="shared" si="1380"/>
        <v/>
      </c>
      <c r="BV1222" s="51" t="str">
        <f t="shared" si="1381"/>
        <v/>
      </c>
      <c r="BW1222" s="51" t="str">
        <f t="shared" si="1382"/>
        <v/>
      </c>
      <c r="BX1222" s="51" t="str">
        <f t="shared" si="1383"/>
        <v/>
      </c>
      <c r="BY1222" s="51" t="str">
        <f t="shared" si="1384"/>
        <v/>
      </c>
      <c r="BZ1222" s="51" t="str">
        <f t="shared" si="1385"/>
        <v/>
      </c>
      <c r="CA1222" s="51" t="str">
        <f t="shared" si="1386"/>
        <v/>
      </c>
      <c r="CB1222" s="51" t="str">
        <f t="shared" si="1387"/>
        <v/>
      </c>
      <c r="CC1222" s="51" t="str">
        <f t="shared" si="1371"/>
        <v/>
      </c>
      <c r="CD1222" s="51" t="str">
        <f t="shared" si="1372"/>
        <v/>
      </c>
      <c r="CE1222" s="51" t="str">
        <f t="shared" si="1388"/>
        <v/>
      </c>
      <c r="CF1222" s="51"/>
      <c r="CH1222" s="53" t="str">
        <f t="shared" si="1389"/>
        <v/>
      </c>
      <c r="CI1222" s="53" t="str">
        <f t="shared" si="1390"/>
        <v/>
      </c>
      <c r="CJ1222" s="54" t="str">
        <f t="shared" si="1391"/>
        <v/>
      </c>
      <c r="CK1222" s="53" t="str">
        <f t="shared" si="1392"/>
        <v/>
      </c>
      <c r="CL1222" s="53" t="str">
        <f t="shared" si="1393"/>
        <v/>
      </c>
      <c r="CM1222" s="53" t="str">
        <f t="shared" si="1394"/>
        <v/>
      </c>
      <c r="CN1222" s="53" t="str">
        <f t="shared" si="1395"/>
        <v/>
      </c>
      <c r="CO1222" s="53" t="str">
        <f t="shared" si="1396"/>
        <v/>
      </c>
      <c r="CP1222" s="53" t="str">
        <f t="shared" si="1397"/>
        <v/>
      </c>
      <c r="CQ1222" s="53" t="str">
        <f t="shared" si="1398"/>
        <v/>
      </c>
      <c r="CR1222" s="53" t="str">
        <f t="shared" si="1399"/>
        <v/>
      </c>
      <c r="CS1222" s="53" t="str">
        <f t="shared" si="1400"/>
        <v/>
      </c>
      <c r="CT1222" s="53" t="str">
        <f t="shared" si="1401"/>
        <v/>
      </c>
      <c r="CU1222" s="53" t="str">
        <f t="shared" si="1344"/>
        <v/>
      </c>
    </row>
    <row r="1223" spans="1:99" hidden="1" x14ac:dyDescent="0.3">
      <c r="A1223" s="40">
        <v>1285</v>
      </c>
      <c r="B1223" s="326"/>
      <c r="C1223" s="142"/>
      <c r="D1223" s="144"/>
      <c r="E1223" s="144"/>
      <c r="F1223" s="312"/>
      <c r="G1223" s="144" t="s">
        <v>141</v>
      </c>
      <c r="H1223" s="314"/>
      <c r="I1223" s="314"/>
      <c r="J1223" s="315" t="str">
        <f t="shared" si="1345"/>
        <v/>
      </c>
      <c r="K1223" s="316" t="str">
        <f t="shared" si="1346"/>
        <v/>
      </c>
      <c r="L1223" s="317" t="str">
        <f t="shared" si="1347"/>
        <v/>
      </c>
      <c r="M1223" s="316" t="str">
        <f t="shared" si="1348"/>
        <v/>
      </c>
      <c r="N1223" s="317" t="str">
        <f t="shared" si="1349"/>
        <v/>
      </c>
      <c r="O1223" s="316" t="str">
        <f t="shared" si="1350"/>
        <v/>
      </c>
      <c r="P1223" s="317" t="str">
        <f t="shared" si="1351"/>
        <v/>
      </c>
      <c r="Q1223" s="318" t="str">
        <f t="shared" si="1352"/>
        <v/>
      </c>
      <c r="R1223" s="319" t="str">
        <f t="shared" si="1353"/>
        <v/>
      </c>
      <c r="S1223" s="318" t="str">
        <f t="shared" si="1354"/>
        <v/>
      </c>
      <c r="T1223" s="317" t="str">
        <f t="shared" si="1355"/>
        <v/>
      </c>
      <c r="U1223" s="318" t="str">
        <f t="shared" si="1356"/>
        <v/>
      </c>
      <c r="V1223" s="319" t="str">
        <f t="shared" si="1357"/>
        <v/>
      </c>
      <c r="W1223" s="318" t="str">
        <f t="shared" si="1358"/>
        <v/>
      </c>
      <c r="X1223" s="319" t="str">
        <f t="shared" si="1359"/>
        <v/>
      </c>
      <c r="Y1223" s="318" t="str">
        <f t="shared" si="1360"/>
        <v/>
      </c>
      <c r="Z1223" s="319" t="str">
        <f t="shared" si="1361"/>
        <v/>
      </c>
      <c r="AA1223" s="317" t="str">
        <f t="shared" si="1362"/>
        <v/>
      </c>
      <c r="AB1223" s="97" t="str">
        <f t="shared" si="1363"/>
        <v/>
      </c>
      <c r="AC1223" s="143" t="str">
        <f t="shared" si="1364"/>
        <v/>
      </c>
      <c r="AD1223" s="143" t="str">
        <f t="shared" si="1337"/>
        <v/>
      </c>
      <c r="AE1223" s="360"/>
      <c r="AF1223" s="360"/>
      <c r="AG1223" s="364"/>
      <c r="AH1223" s="363" t="str">
        <f t="shared" si="1338"/>
        <v/>
      </c>
      <c r="AI1223" s="360"/>
      <c r="AJ1223" s="360"/>
      <c r="AK1223" s="364"/>
      <c r="AL1223" s="365" t="str">
        <f t="shared" si="1339"/>
        <v/>
      </c>
      <c r="AM1223" s="363" t="str">
        <f t="shared" si="1340"/>
        <v/>
      </c>
      <c r="AN1223" s="366" t="str">
        <f t="shared" si="1341"/>
        <v/>
      </c>
      <c r="AO1223" s="360"/>
      <c r="AP1223" s="360"/>
      <c r="AQ1223" s="360" t="str">
        <f t="shared" si="1342"/>
        <v/>
      </c>
      <c r="AR1223" s="348" t="str">
        <f t="shared" si="1365"/>
        <v/>
      </c>
      <c r="AS1223" s="360"/>
      <c r="AT1223" s="348" t="str">
        <f t="shared" si="1366"/>
        <v/>
      </c>
      <c r="AU1223" s="360"/>
      <c r="AV1223" s="348" t="str">
        <f t="shared" si="1367"/>
        <v/>
      </c>
      <c r="AW1223" s="360"/>
      <c r="AX1223" s="348" t="str">
        <f t="shared" si="1368"/>
        <v/>
      </c>
      <c r="AY1223" s="360"/>
      <c r="AZ1223" s="348" t="str">
        <f t="shared" si="1369"/>
        <v/>
      </c>
      <c r="BA1223" s="367"/>
      <c r="BB1223" s="348" t="str">
        <f t="shared" si="1370"/>
        <v/>
      </c>
      <c r="BC1223" s="350" t="str">
        <f t="shared" si="1373"/>
        <v/>
      </c>
      <c r="BD1223" s="350" t="str">
        <f t="shared" si="1374"/>
        <v/>
      </c>
      <c r="BE1223" s="360"/>
      <c r="BF1223" s="361"/>
      <c r="BG1223" s="362" t="str">
        <f t="shared" si="1343"/>
        <v/>
      </c>
      <c r="BH1223" s="354" t="str">
        <f t="shared" si="1375"/>
        <v/>
      </c>
      <c r="BI1223" s="350" t="str">
        <f t="shared" si="1376"/>
        <v/>
      </c>
      <c r="BJ1223" s="113" t="str">
        <f t="shared" si="1377"/>
        <v/>
      </c>
      <c r="BK1223" s="347" t="str">
        <f t="shared" si="1402"/>
        <v/>
      </c>
      <c r="BR1223" s="307"/>
      <c r="BS1223" s="51" t="str">
        <f t="shared" si="1378"/>
        <v/>
      </c>
      <c r="BT1223" s="51" t="str">
        <f t="shared" si="1379"/>
        <v/>
      </c>
      <c r="BU1223" s="51" t="str">
        <f t="shared" si="1380"/>
        <v/>
      </c>
      <c r="BV1223" s="51" t="str">
        <f t="shared" si="1381"/>
        <v/>
      </c>
      <c r="BW1223" s="51" t="str">
        <f t="shared" si="1382"/>
        <v/>
      </c>
      <c r="BX1223" s="51" t="str">
        <f t="shared" si="1383"/>
        <v/>
      </c>
      <c r="BY1223" s="51" t="str">
        <f t="shared" si="1384"/>
        <v/>
      </c>
      <c r="BZ1223" s="51" t="str">
        <f t="shared" si="1385"/>
        <v/>
      </c>
      <c r="CA1223" s="51" t="str">
        <f t="shared" si="1386"/>
        <v/>
      </c>
      <c r="CB1223" s="51" t="str">
        <f t="shared" si="1387"/>
        <v/>
      </c>
      <c r="CC1223" s="51" t="str">
        <f t="shared" si="1371"/>
        <v/>
      </c>
      <c r="CD1223" s="51" t="str">
        <f t="shared" si="1372"/>
        <v/>
      </c>
      <c r="CE1223" s="51" t="str">
        <f t="shared" si="1388"/>
        <v/>
      </c>
      <c r="CF1223" s="51"/>
      <c r="CH1223" s="53" t="str">
        <f t="shared" si="1389"/>
        <v/>
      </c>
      <c r="CI1223" s="53" t="str">
        <f t="shared" si="1390"/>
        <v/>
      </c>
      <c r="CJ1223" s="54" t="str">
        <f t="shared" si="1391"/>
        <v/>
      </c>
      <c r="CK1223" s="53" t="str">
        <f t="shared" si="1392"/>
        <v/>
      </c>
      <c r="CL1223" s="53" t="str">
        <f t="shared" si="1393"/>
        <v/>
      </c>
      <c r="CM1223" s="53" t="str">
        <f t="shared" si="1394"/>
        <v/>
      </c>
      <c r="CN1223" s="53" t="str">
        <f t="shared" si="1395"/>
        <v/>
      </c>
      <c r="CO1223" s="53" t="str">
        <f t="shared" si="1396"/>
        <v/>
      </c>
      <c r="CP1223" s="53" t="str">
        <f t="shared" si="1397"/>
        <v/>
      </c>
      <c r="CQ1223" s="53" t="str">
        <f t="shared" si="1398"/>
        <v/>
      </c>
      <c r="CR1223" s="53" t="str">
        <f t="shared" si="1399"/>
        <v/>
      </c>
      <c r="CS1223" s="53" t="str">
        <f t="shared" si="1400"/>
        <v/>
      </c>
      <c r="CT1223" s="53" t="str">
        <f t="shared" si="1401"/>
        <v/>
      </c>
      <c r="CU1223" s="53" t="str">
        <f t="shared" si="1344"/>
        <v/>
      </c>
    </row>
    <row r="1224" spans="1:99" hidden="1" x14ac:dyDescent="0.3">
      <c r="A1224" s="40">
        <v>1286</v>
      </c>
      <c r="B1224" s="326"/>
      <c r="C1224" s="142"/>
      <c r="D1224" s="144"/>
      <c r="E1224" s="144"/>
      <c r="F1224" s="312"/>
      <c r="G1224" s="144" t="s">
        <v>141</v>
      </c>
      <c r="H1224" s="314"/>
      <c r="I1224" s="314"/>
      <c r="J1224" s="315" t="str">
        <f t="shared" si="1345"/>
        <v/>
      </c>
      <c r="K1224" s="316" t="str">
        <f t="shared" si="1346"/>
        <v/>
      </c>
      <c r="L1224" s="317" t="str">
        <f t="shared" si="1347"/>
        <v/>
      </c>
      <c r="M1224" s="316" t="str">
        <f t="shared" si="1348"/>
        <v/>
      </c>
      <c r="N1224" s="317" t="str">
        <f t="shared" si="1349"/>
        <v/>
      </c>
      <c r="O1224" s="316" t="str">
        <f t="shared" si="1350"/>
        <v/>
      </c>
      <c r="P1224" s="317" t="str">
        <f t="shared" si="1351"/>
        <v/>
      </c>
      <c r="Q1224" s="318" t="str">
        <f t="shared" si="1352"/>
        <v/>
      </c>
      <c r="R1224" s="319" t="str">
        <f t="shared" si="1353"/>
        <v/>
      </c>
      <c r="S1224" s="318" t="str">
        <f t="shared" si="1354"/>
        <v/>
      </c>
      <c r="T1224" s="317" t="str">
        <f t="shared" si="1355"/>
        <v/>
      </c>
      <c r="U1224" s="318" t="str">
        <f t="shared" si="1356"/>
        <v/>
      </c>
      <c r="V1224" s="319" t="str">
        <f t="shared" si="1357"/>
        <v/>
      </c>
      <c r="W1224" s="318" t="str">
        <f t="shared" si="1358"/>
        <v/>
      </c>
      <c r="X1224" s="319" t="str">
        <f t="shared" si="1359"/>
        <v/>
      </c>
      <c r="Y1224" s="318" t="str">
        <f t="shared" si="1360"/>
        <v/>
      </c>
      <c r="Z1224" s="319" t="str">
        <f t="shared" si="1361"/>
        <v/>
      </c>
      <c r="AA1224" s="317" t="str">
        <f t="shared" si="1362"/>
        <v/>
      </c>
      <c r="AB1224" s="97" t="str">
        <f t="shared" si="1363"/>
        <v/>
      </c>
      <c r="AC1224" s="143" t="str">
        <f t="shared" si="1364"/>
        <v/>
      </c>
      <c r="AD1224" s="143" t="str">
        <f t="shared" si="1337"/>
        <v/>
      </c>
      <c r="AE1224" s="360"/>
      <c r="AF1224" s="360"/>
      <c r="AG1224" s="364"/>
      <c r="AH1224" s="363" t="str">
        <f t="shared" si="1338"/>
        <v/>
      </c>
      <c r="AI1224" s="360"/>
      <c r="AJ1224" s="360"/>
      <c r="AK1224" s="364"/>
      <c r="AL1224" s="365" t="str">
        <f t="shared" si="1339"/>
        <v/>
      </c>
      <c r="AM1224" s="363" t="str">
        <f t="shared" si="1340"/>
        <v/>
      </c>
      <c r="AN1224" s="366" t="str">
        <f t="shared" si="1341"/>
        <v/>
      </c>
      <c r="AO1224" s="360"/>
      <c r="AP1224" s="360"/>
      <c r="AQ1224" s="360" t="str">
        <f t="shared" si="1342"/>
        <v/>
      </c>
      <c r="AR1224" s="348" t="str">
        <f t="shared" si="1365"/>
        <v/>
      </c>
      <c r="AS1224" s="360"/>
      <c r="AT1224" s="348" t="str">
        <f t="shared" si="1366"/>
        <v/>
      </c>
      <c r="AU1224" s="360"/>
      <c r="AV1224" s="348" t="str">
        <f t="shared" si="1367"/>
        <v/>
      </c>
      <c r="AW1224" s="360"/>
      <c r="AX1224" s="348" t="str">
        <f t="shared" si="1368"/>
        <v/>
      </c>
      <c r="AY1224" s="360"/>
      <c r="AZ1224" s="348" t="str">
        <f t="shared" si="1369"/>
        <v/>
      </c>
      <c r="BA1224" s="367"/>
      <c r="BB1224" s="348" t="str">
        <f t="shared" si="1370"/>
        <v/>
      </c>
      <c r="BC1224" s="350" t="str">
        <f t="shared" si="1373"/>
        <v/>
      </c>
      <c r="BD1224" s="350" t="str">
        <f t="shared" si="1374"/>
        <v/>
      </c>
      <c r="BE1224" s="360"/>
      <c r="BF1224" s="361"/>
      <c r="BG1224" s="362" t="str">
        <f t="shared" si="1343"/>
        <v/>
      </c>
      <c r="BH1224" s="354" t="str">
        <f t="shared" si="1375"/>
        <v/>
      </c>
      <c r="BI1224" s="350" t="str">
        <f t="shared" si="1376"/>
        <v/>
      </c>
      <c r="BJ1224" s="113" t="str">
        <f t="shared" si="1377"/>
        <v/>
      </c>
      <c r="BK1224" s="347" t="str">
        <f t="shared" si="1402"/>
        <v/>
      </c>
      <c r="BR1224" s="307"/>
      <c r="BS1224" s="51" t="str">
        <f t="shared" si="1378"/>
        <v/>
      </c>
      <c r="BT1224" s="51" t="str">
        <f t="shared" si="1379"/>
        <v/>
      </c>
      <c r="BU1224" s="51" t="str">
        <f t="shared" si="1380"/>
        <v/>
      </c>
      <c r="BV1224" s="51" t="str">
        <f t="shared" si="1381"/>
        <v/>
      </c>
      <c r="BW1224" s="51" t="str">
        <f t="shared" si="1382"/>
        <v/>
      </c>
      <c r="BX1224" s="51" t="str">
        <f t="shared" si="1383"/>
        <v/>
      </c>
      <c r="BY1224" s="51" t="str">
        <f t="shared" si="1384"/>
        <v/>
      </c>
      <c r="BZ1224" s="51" t="str">
        <f t="shared" si="1385"/>
        <v/>
      </c>
      <c r="CA1224" s="51" t="str">
        <f t="shared" si="1386"/>
        <v/>
      </c>
      <c r="CB1224" s="51" t="str">
        <f t="shared" si="1387"/>
        <v/>
      </c>
      <c r="CC1224" s="51" t="str">
        <f t="shared" si="1371"/>
        <v/>
      </c>
      <c r="CD1224" s="51" t="str">
        <f t="shared" si="1372"/>
        <v/>
      </c>
      <c r="CE1224" s="51" t="str">
        <f t="shared" si="1388"/>
        <v/>
      </c>
      <c r="CF1224" s="51"/>
      <c r="CH1224" s="53" t="str">
        <f t="shared" si="1389"/>
        <v/>
      </c>
      <c r="CI1224" s="53" t="str">
        <f t="shared" si="1390"/>
        <v/>
      </c>
      <c r="CJ1224" s="54" t="str">
        <f t="shared" si="1391"/>
        <v/>
      </c>
      <c r="CK1224" s="53" t="str">
        <f t="shared" si="1392"/>
        <v/>
      </c>
      <c r="CL1224" s="53" t="str">
        <f t="shared" si="1393"/>
        <v/>
      </c>
      <c r="CM1224" s="53" t="str">
        <f t="shared" si="1394"/>
        <v/>
      </c>
      <c r="CN1224" s="53" t="str">
        <f t="shared" si="1395"/>
        <v/>
      </c>
      <c r="CO1224" s="53" t="str">
        <f t="shared" si="1396"/>
        <v/>
      </c>
      <c r="CP1224" s="53" t="str">
        <f t="shared" si="1397"/>
        <v/>
      </c>
      <c r="CQ1224" s="53" t="str">
        <f t="shared" si="1398"/>
        <v/>
      </c>
      <c r="CR1224" s="53" t="str">
        <f t="shared" si="1399"/>
        <v/>
      </c>
      <c r="CS1224" s="53" t="str">
        <f t="shared" si="1400"/>
        <v/>
      </c>
      <c r="CT1224" s="53" t="str">
        <f t="shared" si="1401"/>
        <v/>
      </c>
      <c r="CU1224" s="53" t="str">
        <f t="shared" si="1344"/>
        <v/>
      </c>
    </row>
    <row r="1225" spans="1:99" hidden="1" x14ac:dyDescent="0.3">
      <c r="A1225" s="40">
        <v>1287</v>
      </c>
      <c r="B1225" s="326"/>
      <c r="C1225" s="142"/>
      <c r="D1225" s="144"/>
      <c r="E1225" s="144"/>
      <c r="F1225" s="312"/>
      <c r="G1225" s="144" t="s">
        <v>141</v>
      </c>
      <c r="H1225" s="314"/>
      <c r="I1225" s="314"/>
      <c r="J1225" s="315" t="str">
        <f t="shared" si="1345"/>
        <v/>
      </c>
      <c r="K1225" s="316" t="str">
        <f t="shared" si="1346"/>
        <v/>
      </c>
      <c r="L1225" s="317" t="str">
        <f t="shared" si="1347"/>
        <v/>
      </c>
      <c r="M1225" s="316" t="str">
        <f t="shared" si="1348"/>
        <v/>
      </c>
      <c r="N1225" s="317" t="str">
        <f t="shared" si="1349"/>
        <v/>
      </c>
      <c r="O1225" s="316" t="str">
        <f t="shared" si="1350"/>
        <v/>
      </c>
      <c r="P1225" s="317" t="str">
        <f t="shared" si="1351"/>
        <v/>
      </c>
      <c r="Q1225" s="318" t="str">
        <f t="shared" si="1352"/>
        <v/>
      </c>
      <c r="R1225" s="319" t="str">
        <f t="shared" si="1353"/>
        <v/>
      </c>
      <c r="S1225" s="318" t="str">
        <f t="shared" si="1354"/>
        <v/>
      </c>
      <c r="T1225" s="317" t="str">
        <f t="shared" si="1355"/>
        <v/>
      </c>
      <c r="U1225" s="318" t="str">
        <f t="shared" si="1356"/>
        <v/>
      </c>
      <c r="V1225" s="319" t="str">
        <f t="shared" si="1357"/>
        <v/>
      </c>
      <c r="W1225" s="318" t="str">
        <f t="shared" si="1358"/>
        <v/>
      </c>
      <c r="X1225" s="319" t="str">
        <f t="shared" si="1359"/>
        <v/>
      </c>
      <c r="Y1225" s="318" t="str">
        <f t="shared" si="1360"/>
        <v/>
      </c>
      <c r="Z1225" s="319" t="str">
        <f t="shared" si="1361"/>
        <v/>
      </c>
      <c r="AA1225" s="317" t="str">
        <f t="shared" si="1362"/>
        <v/>
      </c>
      <c r="AB1225" s="97" t="str">
        <f t="shared" si="1363"/>
        <v/>
      </c>
      <c r="AC1225" s="143" t="str">
        <f t="shared" si="1364"/>
        <v/>
      </c>
      <c r="AD1225" s="143" t="str">
        <f t="shared" si="1337"/>
        <v/>
      </c>
      <c r="AE1225" s="360"/>
      <c r="AF1225" s="360"/>
      <c r="AG1225" s="364"/>
      <c r="AH1225" s="363" t="str">
        <f t="shared" si="1338"/>
        <v/>
      </c>
      <c r="AI1225" s="360"/>
      <c r="AJ1225" s="360"/>
      <c r="AK1225" s="364"/>
      <c r="AL1225" s="365" t="str">
        <f t="shared" si="1339"/>
        <v/>
      </c>
      <c r="AM1225" s="363" t="str">
        <f t="shared" si="1340"/>
        <v/>
      </c>
      <c r="AN1225" s="366" t="str">
        <f t="shared" si="1341"/>
        <v/>
      </c>
      <c r="AO1225" s="360"/>
      <c r="AP1225" s="360"/>
      <c r="AQ1225" s="360" t="str">
        <f t="shared" si="1342"/>
        <v/>
      </c>
      <c r="AR1225" s="348" t="str">
        <f t="shared" si="1365"/>
        <v/>
      </c>
      <c r="AS1225" s="360"/>
      <c r="AT1225" s="348" t="str">
        <f t="shared" si="1366"/>
        <v/>
      </c>
      <c r="AU1225" s="360"/>
      <c r="AV1225" s="348" t="str">
        <f t="shared" si="1367"/>
        <v/>
      </c>
      <c r="AW1225" s="360"/>
      <c r="AX1225" s="348" t="str">
        <f t="shared" si="1368"/>
        <v/>
      </c>
      <c r="AY1225" s="360"/>
      <c r="AZ1225" s="348" t="str">
        <f t="shared" si="1369"/>
        <v/>
      </c>
      <c r="BA1225" s="367"/>
      <c r="BB1225" s="348" t="str">
        <f t="shared" si="1370"/>
        <v/>
      </c>
      <c r="BC1225" s="350" t="str">
        <f t="shared" si="1373"/>
        <v/>
      </c>
      <c r="BD1225" s="350" t="str">
        <f t="shared" si="1374"/>
        <v/>
      </c>
      <c r="BE1225" s="360"/>
      <c r="BF1225" s="361"/>
      <c r="BG1225" s="362" t="str">
        <f t="shared" si="1343"/>
        <v/>
      </c>
      <c r="BH1225" s="354" t="str">
        <f t="shared" si="1375"/>
        <v/>
      </c>
      <c r="BI1225" s="350" t="str">
        <f t="shared" si="1376"/>
        <v/>
      </c>
      <c r="BJ1225" s="113" t="str">
        <f t="shared" si="1377"/>
        <v/>
      </c>
      <c r="BK1225" s="347" t="str">
        <f t="shared" si="1402"/>
        <v/>
      </c>
      <c r="BR1225" s="307"/>
      <c r="BS1225" s="51" t="str">
        <f t="shared" si="1378"/>
        <v/>
      </c>
      <c r="BT1225" s="51" t="str">
        <f t="shared" si="1379"/>
        <v/>
      </c>
      <c r="BU1225" s="51" t="str">
        <f t="shared" si="1380"/>
        <v/>
      </c>
      <c r="BV1225" s="51" t="str">
        <f t="shared" si="1381"/>
        <v/>
      </c>
      <c r="BW1225" s="51" t="str">
        <f t="shared" si="1382"/>
        <v/>
      </c>
      <c r="BX1225" s="51" t="str">
        <f t="shared" si="1383"/>
        <v/>
      </c>
      <c r="BY1225" s="51" t="str">
        <f t="shared" si="1384"/>
        <v/>
      </c>
      <c r="BZ1225" s="51" t="str">
        <f t="shared" si="1385"/>
        <v/>
      </c>
      <c r="CA1225" s="51" t="str">
        <f t="shared" si="1386"/>
        <v/>
      </c>
      <c r="CB1225" s="51" t="str">
        <f t="shared" si="1387"/>
        <v/>
      </c>
      <c r="CC1225" s="51" t="str">
        <f t="shared" si="1371"/>
        <v/>
      </c>
      <c r="CD1225" s="51" t="str">
        <f t="shared" si="1372"/>
        <v/>
      </c>
      <c r="CE1225" s="51" t="str">
        <f t="shared" si="1388"/>
        <v/>
      </c>
      <c r="CF1225" s="51"/>
      <c r="CH1225" s="53" t="str">
        <f t="shared" si="1389"/>
        <v/>
      </c>
      <c r="CI1225" s="53" t="str">
        <f t="shared" si="1390"/>
        <v/>
      </c>
      <c r="CJ1225" s="54" t="str">
        <f t="shared" si="1391"/>
        <v/>
      </c>
      <c r="CK1225" s="53" t="str">
        <f t="shared" si="1392"/>
        <v/>
      </c>
      <c r="CL1225" s="53" t="str">
        <f t="shared" si="1393"/>
        <v/>
      </c>
      <c r="CM1225" s="53" t="str">
        <f t="shared" si="1394"/>
        <v/>
      </c>
      <c r="CN1225" s="53" t="str">
        <f t="shared" si="1395"/>
        <v/>
      </c>
      <c r="CO1225" s="53" t="str">
        <f t="shared" si="1396"/>
        <v/>
      </c>
      <c r="CP1225" s="53" t="str">
        <f t="shared" si="1397"/>
        <v/>
      </c>
      <c r="CQ1225" s="53" t="str">
        <f t="shared" si="1398"/>
        <v/>
      </c>
      <c r="CR1225" s="53" t="str">
        <f t="shared" si="1399"/>
        <v/>
      </c>
      <c r="CS1225" s="53" t="str">
        <f t="shared" si="1400"/>
        <v/>
      </c>
      <c r="CT1225" s="53" t="str">
        <f t="shared" si="1401"/>
        <v/>
      </c>
      <c r="CU1225" s="53" t="str">
        <f t="shared" si="1344"/>
        <v/>
      </c>
    </row>
    <row r="1226" spans="1:99" hidden="1" x14ac:dyDescent="0.3">
      <c r="A1226" s="40">
        <v>1288</v>
      </c>
      <c r="B1226" s="326"/>
      <c r="C1226" s="142"/>
      <c r="D1226" s="144"/>
      <c r="E1226" s="144"/>
      <c r="F1226" s="312"/>
      <c r="G1226" s="144" t="s">
        <v>141</v>
      </c>
      <c r="H1226" s="314"/>
      <c r="I1226" s="314"/>
      <c r="J1226" s="315" t="str">
        <f t="shared" si="1345"/>
        <v/>
      </c>
      <c r="K1226" s="316" t="str">
        <f t="shared" si="1346"/>
        <v/>
      </c>
      <c r="L1226" s="317" t="str">
        <f t="shared" si="1347"/>
        <v/>
      </c>
      <c r="M1226" s="316" t="str">
        <f t="shared" si="1348"/>
        <v/>
      </c>
      <c r="N1226" s="317" t="str">
        <f t="shared" si="1349"/>
        <v/>
      </c>
      <c r="O1226" s="316" t="str">
        <f t="shared" si="1350"/>
        <v/>
      </c>
      <c r="P1226" s="317" t="str">
        <f t="shared" si="1351"/>
        <v/>
      </c>
      <c r="Q1226" s="318" t="str">
        <f t="shared" si="1352"/>
        <v/>
      </c>
      <c r="R1226" s="319" t="str">
        <f t="shared" si="1353"/>
        <v/>
      </c>
      <c r="S1226" s="318" t="str">
        <f t="shared" si="1354"/>
        <v/>
      </c>
      <c r="T1226" s="317" t="str">
        <f t="shared" si="1355"/>
        <v/>
      </c>
      <c r="U1226" s="318" t="str">
        <f t="shared" si="1356"/>
        <v/>
      </c>
      <c r="V1226" s="319" t="str">
        <f t="shared" si="1357"/>
        <v/>
      </c>
      <c r="W1226" s="318" t="str">
        <f t="shared" si="1358"/>
        <v/>
      </c>
      <c r="X1226" s="319" t="str">
        <f t="shared" si="1359"/>
        <v/>
      </c>
      <c r="Y1226" s="318" t="str">
        <f t="shared" si="1360"/>
        <v/>
      </c>
      <c r="Z1226" s="319" t="str">
        <f t="shared" si="1361"/>
        <v/>
      </c>
      <c r="AA1226" s="317" t="str">
        <f t="shared" si="1362"/>
        <v/>
      </c>
      <c r="AB1226" s="97" t="str">
        <f t="shared" si="1363"/>
        <v/>
      </c>
      <c r="AC1226" s="143" t="str">
        <f t="shared" si="1364"/>
        <v/>
      </c>
      <c r="AD1226" s="143" t="str">
        <f t="shared" si="1337"/>
        <v/>
      </c>
      <c r="AE1226" s="360"/>
      <c r="AF1226" s="360"/>
      <c r="AG1226" s="364"/>
      <c r="AH1226" s="363" t="str">
        <f t="shared" si="1338"/>
        <v/>
      </c>
      <c r="AI1226" s="360"/>
      <c r="AJ1226" s="360"/>
      <c r="AK1226" s="364"/>
      <c r="AL1226" s="365" t="str">
        <f t="shared" si="1339"/>
        <v/>
      </c>
      <c r="AM1226" s="363" t="str">
        <f t="shared" si="1340"/>
        <v/>
      </c>
      <c r="AN1226" s="366" t="str">
        <f t="shared" si="1341"/>
        <v/>
      </c>
      <c r="AO1226" s="360"/>
      <c r="AP1226" s="360"/>
      <c r="AQ1226" s="360" t="str">
        <f t="shared" si="1342"/>
        <v/>
      </c>
      <c r="AR1226" s="348" t="str">
        <f t="shared" si="1365"/>
        <v/>
      </c>
      <c r="AS1226" s="360"/>
      <c r="AT1226" s="348" t="str">
        <f t="shared" si="1366"/>
        <v/>
      </c>
      <c r="AU1226" s="360"/>
      <c r="AV1226" s="348" t="str">
        <f t="shared" si="1367"/>
        <v/>
      </c>
      <c r="AW1226" s="360"/>
      <c r="AX1226" s="348" t="str">
        <f t="shared" si="1368"/>
        <v/>
      </c>
      <c r="AY1226" s="360"/>
      <c r="AZ1226" s="348" t="str">
        <f t="shared" si="1369"/>
        <v/>
      </c>
      <c r="BA1226" s="367"/>
      <c r="BB1226" s="348" t="str">
        <f t="shared" si="1370"/>
        <v/>
      </c>
      <c r="BC1226" s="350" t="str">
        <f t="shared" si="1373"/>
        <v/>
      </c>
      <c r="BD1226" s="350" t="str">
        <f t="shared" si="1374"/>
        <v/>
      </c>
      <c r="BE1226" s="360"/>
      <c r="BF1226" s="361"/>
      <c r="BG1226" s="362" t="str">
        <f t="shared" si="1343"/>
        <v/>
      </c>
      <c r="BH1226" s="354" t="str">
        <f t="shared" si="1375"/>
        <v/>
      </c>
      <c r="BI1226" s="350" t="str">
        <f t="shared" si="1376"/>
        <v/>
      </c>
      <c r="BJ1226" s="113" t="str">
        <f t="shared" si="1377"/>
        <v/>
      </c>
      <c r="BK1226" s="347" t="str">
        <f t="shared" si="1402"/>
        <v/>
      </c>
      <c r="BR1226" s="307"/>
      <c r="BS1226" s="51" t="str">
        <f t="shared" si="1378"/>
        <v/>
      </c>
      <c r="BT1226" s="51" t="str">
        <f t="shared" si="1379"/>
        <v/>
      </c>
      <c r="BU1226" s="51" t="str">
        <f t="shared" si="1380"/>
        <v/>
      </c>
      <c r="BV1226" s="51" t="str">
        <f t="shared" si="1381"/>
        <v/>
      </c>
      <c r="BW1226" s="51" t="str">
        <f t="shared" si="1382"/>
        <v/>
      </c>
      <c r="BX1226" s="51" t="str">
        <f t="shared" si="1383"/>
        <v/>
      </c>
      <c r="BY1226" s="51" t="str">
        <f t="shared" si="1384"/>
        <v/>
      </c>
      <c r="BZ1226" s="51" t="str">
        <f t="shared" si="1385"/>
        <v/>
      </c>
      <c r="CA1226" s="51" t="str">
        <f t="shared" si="1386"/>
        <v/>
      </c>
      <c r="CB1226" s="51" t="str">
        <f t="shared" si="1387"/>
        <v/>
      </c>
      <c r="CC1226" s="51" t="str">
        <f t="shared" si="1371"/>
        <v/>
      </c>
      <c r="CD1226" s="51" t="str">
        <f t="shared" si="1372"/>
        <v/>
      </c>
      <c r="CE1226" s="51" t="str">
        <f t="shared" si="1388"/>
        <v/>
      </c>
      <c r="CF1226" s="51"/>
      <c r="CH1226" s="53" t="str">
        <f t="shared" si="1389"/>
        <v/>
      </c>
      <c r="CI1226" s="53" t="str">
        <f t="shared" si="1390"/>
        <v/>
      </c>
      <c r="CJ1226" s="54" t="str">
        <f t="shared" si="1391"/>
        <v/>
      </c>
      <c r="CK1226" s="53" t="str">
        <f t="shared" si="1392"/>
        <v/>
      </c>
      <c r="CL1226" s="53" t="str">
        <f t="shared" si="1393"/>
        <v/>
      </c>
      <c r="CM1226" s="53" t="str">
        <f t="shared" si="1394"/>
        <v/>
      </c>
      <c r="CN1226" s="53" t="str">
        <f t="shared" si="1395"/>
        <v/>
      </c>
      <c r="CO1226" s="53" t="str">
        <f t="shared" si="1396"/>
        <v/>
      </c>
      <c r="CP1226" s="53" t="str">
        <f t="shared" si="1397"/>
        <v/>
      </c>
      <c r="CQ1226" s="53" t="str">
        <f t="shared" si="1398"/>
        <v/>
      </c>
      <c r="CR1226" s="53" t="str">
        <f t="shared" si="1399"/>
        <v/>
      </c>
      <c r="CS1226" s="53" t="str">
        <f t="shared" si="1400"/>
        <v/>
      </c>
      <c r="CT1226" s="53" t="str">
        <f t="shared" si="1401"/>
        <v/>
      </c>
      <c r="CU1226" s="53" t="str">
        <f t="shared" si="1344"/>
        <v/>
      </c>
    </row>
    <row r="1227" spans="1:99" hidden="1" x14ac:dyDescent="0.3">
      <c r="A1227" s="40">
        <v>1289</v>
      </c>
      <c r="B1227" s="326"/>
      <c r="C1227" s="142"/>
      <c r="D1227" s="144"/>
      <c r="E1227" s="144"/>
      <c r="F1227" s="312"/>
      <c r="G1227" s="144" t="s">
        <v>141</v>
      </c>
      <c r="H1227" s="314"/>
      <c r="I1227" s="314"/>
      <c r="J1227" s="315" t="str">
        <f t="shared" si="1345"/>
        <v/>
      </c>
      <c r="K1227" s="316" t="str">
        <f t="shared" si="1346"/>
        <v/>
      </c>
      <c r="L1227" s="317" t="str">
        <f t="shared" si="1347"/>
        <v/>
      </c>
      <c r="M1227" s="316" t="str">
        <f t="shared" si="1348"/>
        <v/>
      </c>
      <c r="N1227" s="317" t="str">
        <f t="shared" si="1349"/>
        <v/>
      </c>
      <c r="O1227" s="316" t="str">
        <f t="shared" si="1350"/>
        <v/>
      </c>
      <c r="P1227" s="317" t="str">
        <f t="shared" si="1351"/>
        <v/>
      </c>
      <c r="Q1227" s="318" t="str">
        <f t="shared" si="1352"/>
        <v/>
      </c>
      <c r="R1227" s="319" t="str">
        <f t="shared" si="1353"/>
        <v/>
      </c>
      <c r="S1227" s="318" t="str">
        <f t="shared" si="1354"/>
        <v/>
      </c>
      <c r="T1227" s="317" t="str">
        <f t="shared" si="1355"/>
        <v/>
      </c>
      <c r="U1227" s="318" t="str">
        <f t="shared" si="1356"/>
        <v/>
      </c>
      <c r="V1227" s="319" t="str">
        <f t="shared" si="1357"/>
        <v/>
      </c>
      <c r="W1227" s="318" t="str">
        <f t="shared" si="1358"/>
        <v/>
      </c>
      <c r="X1227" s="319" t="str">
        <f t="shared" si="1359"/>
        <v/>
      </c>
      <c r="Y1227" s="318" t="str">
        <f t="shared" si="1360"/>
        <v/>
      </c>
      <c r="Z1227" s="319" t="str">
        <f t="shared" si="1361"/>
        <v/>
      </c>
      <c r="AA1227" s="317" t="str">
        <f t="shared" si="1362"/>
        <v/>
      </c>
      <c r="AB1227" s="97" t="str">
        <f t="shared" si="1363"/>
        <v/>
      </c>
      <c r="AC1227" s="143" t="str">
        <f t="shared" si="1364"/>
        <v/>
      </c>
      <c r="AD1227" s="143" t="str">
        <f t="shared" si="1337"/>
        <v/>
      </c>
      <c r="AE1227" s="360"/>
      <c r="AF1227" s="360"/>
      <c r="AG1227" s="364"/>
      <c r="AH1227" s="363" t="str">
        <f t="shared" si="1338"/>
        <v/>
      </c>
      <c r="AI1227" s="360"/>
      <c r="AJ1227" s="360"/>
      <c r="AK1227" s="364"/>
      <c r="AL1227" s="365" t="str">
        <f t="shared" si="1339"/>
        <v/>
      </c>
      <c r="AM1227" s="363" t="str">
        <f t="shared" si="1340"/>
        <v/>
      </c>
      <c r="AN1227" s="366" t="str">
        <f t="shared" si="1341"/>
        <v/>
      </c>
      <c r="AO1227" s="360"/>
      <c r="AP1227" s="360"/>
      <c r="AQ1227" s="360" t="str">
        <f t="shared" si="1342"/>
        <v/>
      </c>
      <c r="AR1227" s="348" t="str">
        <f t="shared" si="1365"/>
        <v/>
      </c>
      <c r="AS1227" s="360"/>
      <c r="AT1227" s="348" t="str">
        <f t="shared" si="1366"/>
        <v/>
      </c>
      <c r="AU1227" s="360"/>
      <c r="AV1227" s="348" t="str">
        <f t="shared" si="1367"/>
        <v/>
      </c>
      <c r="AW1227" s="360"/>
      <c r="AX1227" s="348" t="str">
        <f t="shared" si="1368"/>
        <v/>
      </c>
      <c r="AY1227" s="360"/>
      <c r="AZ1227" s="348" t="str">
        <f t="shared" si="1369"/>
        <v/>
      </c>
      <c r="BA1227" s="367"/>
      <c r="BB1227" s="348" t="str">
        <f t="shared" si="1370"/>
        <v/>
      </c>
      <c r="BC1227" s="350" t="str">
        <f t="shared" si="1373"/>
        <v/>
      </c>
      <c r="BD1227" s="350" t="str">
        <f t="shared" si="1374"/>
        <v/>
      </c>
      <c r="BE1227" s="360"/>
      <c r="BF1227" s="361"/>
      <c r="BG1227" s="362" t="str">
        <f t="shared" si="1343"/>
        <v/>
      </c>
      <c r="BH1227" s="354" t="str">
        <f t="shared" si="1375"/>
        <v/>
      </c>
      <c r="BI1227" s="350" t="str">
        <f t="shared" si="1376"/>
        <v/>
      </c>
      <c r="BJ1227" s="113" t="str">
        <f t="shared" si="1377"/>
        <v/>
      </c>
      <c r="BK1227" s="347" t="str">
        <f t="shared" si="1402"/>
        <v/>
      </c>
      <c r="BR1227" s="307"/>
      <c r="BS1227" s="51" t="str">
        <f t="shared" si="1378"/>
        <v/>
      </c>
      <c r="BT1227" s="51" t="str">
        <f t="shared" si="1379"/>
        <v/>
      </c>
      <c r="BU1227" s="51" t="str">
        <f t="shared" si="1380"/>
        <v/>
      </c>
      <c r="BV1227" s="51" t="str">
        <f t="shared" si="1381"/>
        <v/>
      </c>
      <c r="BW1227" s="51" t="str">
        <f t="shared" si="1382"/>
        <v/>
      </c>
      <c r="BX1227" s="51" t="str">
        <f t="shared" si="1383"/>
        <v/>
      </c>
      <c r="BY1227" s="51" t="str">
        <f t="shared" si="1384"/>
        <v/>
      </c>
      <c r="BZ1227" s="51" t="str">
        <f t="shared" si="1385"/>
        <v/>
      </c>
      <c r="CA1227" s="51" t="str">
        <f t="shared" si="1386"/>
        <v/>
      </c>
      <c r="CB1227" s="51" t="str">
        <f t="shared" si="1387"/>
        <v/>
      </c>
      <c r="CC1227" s="51" t="str">
        <f t="shared" si="1371"/>
        <v/>
      </c>
      <c r="CD1227" s="51" t="str">
        <f t="shared" si="1372"/>
        <v/>
      </c>
      <c r="CE1227" s="51" t="str">
        <f t="shared" si="1388"/>
        <v/>
      </c>
      <c r="CF1227" s="51"/>
      <c r="CH1227" s="53" t="str">
        <f t="shared" si="1389"/>
        <v/>
      </c>
      <c r="CI1227" s="53" t="str">
        <f t="shared" si="1390"/>
        <v/>
      </c>
      <c r="CJ1227" s="54" t="str">
        <f t="shared" si="1391"/>
        <v/>
      </c>
      <c r="CK1227" s="53" t="str">
        <f t="shared" si="1392"/>
        <v/>
      </c>
      <c r="CL1227" s="53" t="str">
        <f t="shared" si="1393"/>
        <v/>
      </c>
      <c r="CM1227" s="53" t="str">
        <f t="shared" si="1394"/>
        <v/>
      </c>
      <c r="CN1227" s="53" t="str">
        <f t="shared" si="1395"/>
        <v/>
      </c>
      <c r="CO1227" s="53" t="str">
        <f t="shared" si="1396"/>
        <v/>
      </c>
      <c r="CP1227" s="53" t="str">
        <f t="shared" si="1397"/>
        <v/>
      </c>
      <c r="CQ1227" s="53" t="str">
        <f t="shared" si="1398"/>
        <v/>
      </c>
      <c r="CR1227" s="53" t="str">
        <f t="shared" si="1399"/>
        <v/>
      </c>
      <c r="CS1227" s="53" t="str">
        <f t="shared" si="1400"/>
        <v/>
      </c>
      <c r="CT1227" s="53" t="str">
        <f t="shared" si="1401"/>
        <v/>
      </c>
      <c r="CU1227" s="53" t="str">
        <f t="shared" si="1344"/>
        <v/>
      </c>
    </row>
    <row r="1228" spans="1:99" hidden="1" x14ac:dyDescent="0.3">
      <c r="A1228" s="40">
        <v>1290</v>
      </c>
      <c r="B1228" s="326"/>
      <c r="C1228" s="142"/>
      <c r="D1228" s="144"/>
      <c r="E1228" s="144"/>
      <c r="F1228" s="312"/>
      <c r="G1228" s="144" t="s">
        <v>141</v>
      </c>
      <c r="H1228" s="314"/>
      <c r="I1228" s="314"/>
      <c r="J1228" s="315" t="str">
        <f t="shared" si="1345"/>
        <v/>
      </c>
      <c r="K1228" s="316" t="str">
        <f t="shared" si="1346"/>
        <v/>
      </c>
      <c r="L1228" s="317" t="str">
        <f t="shared" si="1347"/>
        <v/>
      </c>
      <c r="M1228" s="316" t="str">
        <f t="shared" si="1348"/>
        <v/>
      </c>
      <c r="N1228" s="317" t="str">
        <f t="shared" si="1349"/>
        <v/>
      </c>
      <c r="O1228" s="316" t="str">
        <f t="shared" si="1350"/>
        <v/>
      </c>
      <c r="P1228" s="317" t="str">
        <f t="shared" si="1351"/>
        <v/>
      </c>
      <c r="Q1228" s="318" t="str">
        <f t="shared" si="1352"/>
        <v/>
      </c>
      <c r="R1228" s="319" t="str">
        <f t="shared" si="1353"/>
        <v/>
      </c>
      <c r="S1228" s="318" t="str">
        <f t="shared" si="1354"/>
        <v/>
      </c>
      <c r="T1228" s="317" t="str">
        <f t="shared" si="1355"/>
        <v/>
      </c>
      <c r="U1228" s="318" t="str">
        <f t="shared" si="1356"/>
        <v/>
      </c>
      <c r="V1228" s="319" t="str">
        <f t="shared" si="1357"/>
        <v/>
      </c>
      <c r="W1228" s="318" t="str">
        <f t="shared" si="1358"/>
        <v/>
      </c>
      <c r="X1228" s="319" t="str">
        <f t="shared" si="1359"/>
        <v/>
      </c>
      <c r="Y1228" s="318" t="str">
        <f t="shared" si="1360"/>
        <v/>
      </c>
      <c r="Z1228" s="319" t="str">
        <f t="shared" si="1361"/>
        <v/>
      </c>
      <c r="AA1228" s="317" t="str">
        <f t="shared" si="1362"/>
        <v/>
      </c>
      <c r="AB1228" s="97" t="str">
        <f t="shared" si="1363"/>
        <v/>
      </c>
      <c r="AC1228" s="143" t="str">
        <f t="shared" si="1364"/>
        <v/>
      </c>
      <c r="AD1228" s="143" t="str">
        <f t="shared" si="1337"/>
        <v/>
      </c>
      <c r="AE1228" s="360"/>
      <c r="AF1228" s="360"/>
      <c r="AG1228" s="364"/>
      <c r="AH1228" s="363" t="str">
        <f t="shared" si="1338"/>
        <v/>
      </c>
      <c r="AI1228" s="360"/>
      <c r="AJ1228" s="360"/>
      <c r="AK1228" s="364"/>
      <c r="AL1228" s="365" t="str">
        <f t="shared" si="1339"/>
        <v/>
      </c>
      <c r="AM1228" s="363" t="str">
        <f t="shared" si="1340"/>
        <v/>
      </c>
      <c r="AN1228" s="366" t="str">
        <f t="shared" si="1341"/>
        <v/>
      </c>
      <c r="AO1228" s="360"/>
      <c r="AP1228" s="360"/>
      <c r="AQ1228" s="360" t="str">
        <f t="shared" si="1342"/>
        <v/>
      </c>
      <c r="AR1228" s="348" t="str">
        <f t="shared" si="1365"/>
        <v/>
      </c>
      <c r="AS1228" s="360"/>
      <c r="AT1228" s="348" t="str">
        <f t="shared" si="1366"/>
        <v/>
      </c>
      <c r="AU1228" s="360"/>
      <c r="AV1228" s="348" t="str">
        <f t="shared" si="1367"/>
        <v/>
      </c>
      <c r="AW1228" s="360"/>
      <c r="AX1228" s="348" t="str">
        <f t="shared" si="1368"/>
        <v/>
      </c>
      <c r="AY1228" s="360"/>
      <c r="AZ1228" s="348" t="str">
        <f t="shared" si="1369"/>
        <v/>
      </c>
      <c r="BA1228" s="367"/>
      <c r="BB1228" s="348" t="str">
        <f t="shared" si="1370"/>
        <v/>
      </c>
      <c r="BC1228" s="350" t="str">
        <f t="shared" si="1373"/>
        <v/>
      </c>
      <c r="BD1228" s="350" t="str">
        <f t="shared" si="1374"/>
        <v/>
      </c>
      <c r="BE1228" s="360"/>
      <c r="BF1228" s="361"/>
      <c r="BG1228" s="362" t="str">
        <f t="shared" si="1343"/>
        <v/>
      </c>
      <c r="BH1228" s="354" t="str">
        <f t="shared" si="1375"/>
        <v/>
      </c>
      <c r="BI1228" s="350" t="str">
        <f t="shared" si="1376"/>
        <v/>
      </c>
      <c r="BJ1228" s="113" t="str">
        <f t="shared" si="1377"/>
        <v/>
      </c>
      <c r="BK1228" s="347" t="str">
        <f t="shared" si="1402"/>
        <v/>
      </c>
      <c r="BR1228" s="307"/>
      <c r="BS1228" s="51" t="str">
        <f t="shared" si="1378"/>
        <v/>
      </c>
      <c r="BT1228" s="51" t="str">
        <f t="shared" si="1379"/>
        <v/>
      </c>
      <c r="BU1228" s="51" t="str">
        <f t="shared" si="1380"/>
        <v/>
      </c>
      <c r="BV1228" s="51" t="str">
        <f t="shared" si="1381"/>
        <v/>
      </c>
      <c r="BW1228" s="51" t="str">
        <f t="shared" si="1382"/>
        <v/>
      </c>
      <c r="BX1228" s="51" t="str">
        <f t="shared" si="1383"/>
        <v/>
      </c>
      <c r="BY1228" s="51" t="str">
        <f t="shared" si="1384"/>
        <v/>
      </c>
      <c r="BZ1228" s="51" t="str">
        <f t="shared" si="1385"/>
        <v/>
      </c>
      <c r="CA1228" s="51" t="str">
        <f t="shared" si="1386"/>
        <v/>
      </c>
      <c r="CB1228" s="51" t="str">
        <f t="shared" si="1387"/>
        <v/>
      </c>
      <c r="CC1228" s="51" t="str">
        <f t="shared" si="1371"/>
        <v/>
      </c>
      <c r="CD1228" s="51" t="str">
        <f t="shared" si="1372"/>
        <v/>
      </c>
      <c r="CE1228" s="51" t="str">
        <f t="shared" si="1388"/>
        <v/>
      </c>
      <c r="CF1228" s="51"/>
      <c r="CH1228" s="53" t="str">
        <f t="shared" si="1389"/>
        <v/>
      </c>
      <c r="CI1228" s="53" t="str">
        <f t="shared" si="1390"/>
        <v/>
      </c>
      <c r="CJ1228" s="54" t="str">
        <f t="shared" si="1391"/>
        <v/>
      </c>
      <c r="CK1228" s="53" t="str">
        <f t="shared" si="1392"/>
        <v/>
      </c>
      <c r="CL1228" s="53" t="str">
        <f t="shared" si="1393"/>
        <v/>
      </c>
      <c r="CM1228" s="53" t="str">
        <f t="shared" si="1394"/>
        <v/>
      </c>
      <c r="CN1228" s="53" t="str">
        <f t="shared" si="1395"/>
        <v/>
      </c>
      <c r="CO1228" s="53" t="str">
        <f t="shared" si="1396"/>
        <v/>
      </c>
      <c r="CP1228" s="53" t="str">
        <f t="shared" si="1397"/>
        <v/>
      </c>
      <c r="CQ1228" s="53" t="str">
        <f t="shared" si="1398"/>
        <v/>
      </c>
      <c r="CR1228" s="53" t="str">
        <f t="shared" si="1399"/>
        <v/>
      </c>
      <c r="CS1228" s="53" t="str">
        <f t="shared" si="1400"/>
        <v/>
      </c>
      <c r="CT1228" s="53" t="str">
        <f t="shared" si="1401"/>
        <v/>
      </c>
      <c r="CU1228" s="53" t="str">
        <f t="shared" si="1344"/>
        <v/>
      </c>
    </row>
    <row r="1229" spans="1:99" hidden="1" x14ac:dyDescent="0.3">
      <c r="A1229" s="40">
        <v>1291</v>
      </c>
      <c r="B1229" s="326"/>
      <c r="C1229" s="142"/>
      <c r="D1229" s="144"/>
      <c r="E1229" s="144"/>
      <c r="F1229" s="312"/>
      <c r="G1229" s="144" t="s">
        <v>141</v>
      </c>
      <c r="H1229" s="314"/>
      <c r="I1229" s="314"/>
      <c r="J1229" s="315" t="str">
        <f t="shared" si="1345"/>
        <v/>
      </c>
      <c r="K1229" s="316" t="str">
        <f t="shared" si="1346"/>
        <v/>
      </c>
      <c r="L1229" s="317" t="str">
        <f t="shared" si="1347"/>
        <v/>
      </c>
      <c r="M1229" s="316" t="str">
        <f t="shared" si="1348"/>
        <v/>
      </c>
      <c r="N1229" s="317" t="str">
        <f t="shared" si="1349"/>
        <v/>
      </c>
      <c r="O1229" s="316" t="str">
        <f t="shared" si="1350"/>
        <v/>
      </c>
      <c r="P1229" s="317" t="str">
        <f t="shared" si="1351"/>
        <v/>
      </c>
      <c r="Q1229" s="318" t="str">
        <f t="shared" si="1352"/>
        <v/>
      </c>
      <c r="R1229" s="319" t="str">
        <f t="shared" si="1353"/>
        <v/>
      </c>
      <c r="S1229" s="318" t="str">
        <f t="shared" si="1354"/>
        <v/>
      </c>
      <c r="T1229" s="317" t="str">
        <f t="shared" si="1355"/>
        <v/>
      </c>
      <c r="U1229" s="318" t="str">
        <f t="shared" si="1356"/>
        <v/>
      </c>
      <c r="V1229" s="319" t="str">
        <f t="shared" si="1357"/>
        <v/>
      </c>
      <c r="W1229" s="318" t="str">
        <f t="shared" si="1358"/>
        <v/>
      </c>
      <c r="X1229" s="319" t="str">
        <f t="shared" si="1359"/>
        <v/>
      </c>
      <c r="Y1229" s="318" t="str">
        <f t="shared" si="1360"/>
        <v/>
      </c>
      <c r="Z1229" s="319" t="str">
        <f t="shared" si="1361"/>
        <v/>
      </c>
      <c r="AA1229" s="317" t="str">
        <f t="shared" si="1362"/>
        <v/>
      </c>
      <c r="AB1229" s="97" t="str">
        <f t="shared" si="1363"/>
        <v/>
      </c>
      <c r="AC1229" s="143" t="str">
        <f t="shared" si="1364"/>
        <v/>
      </c>
      <c r="AD1229" s="143" t="str">
        <f t="shared" si="1337"/>
        <v/>
      </c>
      <c r="AE1229" s="360"/>
      <c r="AF1229" s="360"/>
      <c r="AG1229" s="364"/>
      <c r="AH1229" s="363" t="str">
        <f t="shared" si="1338"/>
        <v/>
      </c>
      <c r="AI1229" s="360"/>
      <c r="AJ1229" s="360"/>
      <c r="AK1229" s="364"/>
      <c r="AL1229" s="365" t="str">
        <f t="shared" si="1339"/>
        <v/>
      </c>
      <c r="AM1229" s="363" t="str">
        <f t="shared" si="1340"/>
        <v/>
      </c>
      <c r="AN1229" s="366" t="str">
        <f t="shared" si="1341"/>
        <v/>
      </c>
      <c r="AO1229" s="360"/>
      <c r="AP1229" s="360"/>
      <c r="AQ1229" s="360" t="str">
        <f t="shared" si="1342"/>
        <v/>
      </c>
      <c r="AR1229" s="348" t="str">
        <f t="shared" si="1365"/>
        <v/>
      </c>
      <c r="AS1229" s="360"/>
      <c r="AT1229" s="348" t="str">
        <f t="shared" si="1366"/>
        <v/>
      </c>
      <c r="AU1229" s="360"/>
      <c r="AV1229" s="348" t="str">
        <f t="shared" si="1367"/>
        <v/>
      </c>
      <c r="AW1229" s="360"/>
      <c r="AX1229" s="348" t="str">
        <f t="shared" si="1368"/>
        <v/>
      </c>
      <c r="AY1229" s="360"/>
      <c r="AZ1229" s="348" t="str">
        <f t="shared" si="1369"/>
        <v/>
      </c>
      <c r="BA1229" s="367"/>
      <c r="BB1229" s="348" t="str">
        <f t="shared" si="1370"/>
        <v/>
      </c>
      <c r="BC1229" s="350" t="str">
        <f t="shared" si="1373"/>
        <v/>
      </c>
      <c r="BD1229" s="350" t="str">
        <f t="shared" si="1374"/>
        <v/>
      </c>
      <c r="BE1229" s="360"/>
      <c r="BF1229" s="361"/>
      <c r="BG1229" s="362" t="str">
        <f t="shared" si="1343"/>
        <v/>
      </c>
      <c r="BH1229" s="354" t="str">
        <f t="shared" si="1375"/>
        <v/>
      </c>
      <c r="BI1229" s="350" t="str">
        <f t="shared" si="1376"/>
        <v/>
      </c>
      <c r="BJ1229" s="113" t="str">
        <f t="shared" si="1377"/>
        <v/>
      </c>
      <c r="BK1229" s="347" t="str">
        <f t="shared" si="1402"/>
        <v/>
      </c>
      <c r="BR1229" s="307"/>
      <c r="BS1229" s="51" t="str">
        <f t="shared" si="1378"/>
        <v/>
      </c>
      <c r="BT1229" s="51" t="str">
        <f t="shared" si="1379"/>
        <v/>
      </c>
      <c r="BU1229" s="51" t="str">
        <f t="shared" si="1380"/>
        <v/>
      </c>
      <c r="BV1229" s="51" t="str">
        <f t="shared" si="1381"/>
        <v/>
      </c>
      <c r="BW1229" s="51" t="str">
        <f t="shared" si="1382"/>
        <v/>
      </c>
      <c r="BX1229" s="51" t="str">
        <f t="shared" si="1383"/>
        <v/>
      </c>
      <c r="BY1229" s="51" t="str">
        <f t="shared" si="1384"/>
        <v/>
      </c>
      <c r="BZ1229" s="51" t="str">
        <f t="shared" si="1385"/>
        <v/>
      </c>
      <c r="CA1229" s="51" t="str">
        <f t="shared" si="1386"/>
        <v/>
      </c>
      <c r="CB1229" s="51" t="str">
        <f t="shared" si="1387"/>
        <v/>
      </c>
      <c r="CC1229" s="51" t="str">
        <f t="shared" si="1371"/>
        <v/>
      </c>
      <c r="CD1229" s="51" t="str">
        <f t="shared" si="1372"/>
        <v/>
      </c>
      <c r="CE1229" s="51" t="str">
        <f t="shared" si="1388"/>
        <v/>
      </c>
      <c r="CF1229" s="51"/>
      <c r="CH1229" s="53" t="str">
        <f t="shared" si="1389"/>
        <v/>
      </c>
      <c r="CI1229" s="53" t="str">
        <f t="shared" si="1390"/>
        <v/>
      </c>
      <c r="CJ1229" s="54" t="str">
        <f t="shared" si="1391"/>
        <v/>
      </c>
      <c r="CK1229" s="53" t="str">
        <f t="shared" si="1392"/>
        <v/>
      </c>
      <c r="CL1229" s="53" t="str">
        <f t="shared" si="1393"/>
        <v/>
      </c>
      <c r="CM1229" s="53" t="str">
        <f t="shared" si="1394"/>
        <v/>
      </c>
      <c r="CN1229" s="53" t="str">
        <f t="shared" si="1395"/>
        <v/>
      </c>
      <c r="CO1229" s="53" t="str">
        <f t="shared" si="1396"/>
        <v/>
      </c>
      <c r="CP1229" s="53" t="str">
        <f t="shared" si="1397"/>
        <v/>
      </c>
      <c r="CQ1229" s="53" t="str">
        <f t="shared" si="1398"/>
        <v/>
      </c>
      <c r="CR1229" s="53" t="str">
        <f t="shared" si="1399"/>
        <v/>
      </c>
      <c r="CS1229" s="53" t="str">
        <f t="shared" si="1400"/>
        <v/>
      </c>
      <c r="CT1229" s="53" t="str">
        <f t="shared" si="1401"/>
        <v/>
      </c>
      <c r="CU1229" s="53" t="str">
        <f t="shared" si="1344"/>
        <v/>
      </c>
    </row>
    <row r="1230" spans="1:99" hidden="1" x14ac:dyDescent="0.3">
      <c r="A1230" s="40">
        <v>1292</v>
      </c>
      <c r="B1230" s="326"/>
      <c r="C1230" s="142"/>
      <c r="D1230" s="144"/>
      <c r="E1230" s="144"/>
      <c r="F1230" s="312"/>
      <c r="G1230" s="144" t="s">
        <v>141</v>
      </c>
      <c r="H1230" s="314"/>
      <c r="I1230" s="314"/>
      <c r="J1230" s="315" t="str">
        <f t="shared" si="1345"/>
        <v/>
      </c>
      <c r="K1230" s="316" t="str">
        <f t="shared" si="1346"/>
        <v/>
      </c>
      <c r="L1230" s="317" t="str">
        <f t="shared" si="1347"/>
        <v/>
      </c>
      <c r="M1230" s="316" t="str">
        <f t="shared" si="1348"/>
        <v/>
      </c>
      <c r="N1230" s="317" t="str">
        <f t="shared" si="1349"/>
        <v/>
      </c>
      <c r="O1230" s="316" t="str">
        <f t="shared" si="1350"/>
        <v/>
      </c>
      <c r="P1230" s="317" t="str">
        <f t="shared" si="1351"/>
        <v/>
      </c>
      <c r="Q1230" s="318" t="str">
        <f t="shared" si="1352"/>
        <v/>
      </c>
      <c r="R1230" s="319" t="str">
        <f t="shared" si="1353"/>
        <v/>
      </c>
      <c r="S1230" s="318" t="str">
        <f t="shared" si="1354"/>
        <v/>
      </c>
      <c r="T1230" s="317" t="str">
        <f t="shared" si="1355"/>
        <v/>
      </c>
      <c r="U1230" s="318" t="str">
        <f t="shared" si="1356"/>
        <v/>
      </c>
      <c r="V1230" s="319" t="str">
        <f t="shared" si="1357"/>
        <v/>
      </c>
      <c r="W1230" s="318" t="str">
        <f t="shared" si="1358"/>
        <v/>
      </c>
      <c r="X1230" s="319" t="str">
        <f t="shared" si="1359"/>
        <v/>
      </c>
      <c r="Y1230" s="318" t="str">
        <f t="shared" si="1360"/>
        <v/>
      </c>
      <c r="Z1230" s="319" t="str">
        <f t="shared" si="1361"/>
        <v/>
      </c>
      <c r="AA1230" s="317" t="str">
        <f t="shared" si="1362"/>
        <v/>
      </c>
      <c r="AB1230" s="97" t="str">
        <f t="shared" si="1363"/>
        <v/>
      </c>
      <c r="AC1230" s="143" t="str">
        <f t="shared" si="1364"/>
        <v/>
      </c>
      <c r="AD1230" s="143" t="str">
        <f t="shared" si="1337"/>
        <v/>
      </c>
      <c r="AE1230" s="360"/>
      <c r="AF1230" s="360"/>
      <c r="AG1230" s="364"/>
      <c r="AH1230" s="363" t="str">
        <f t="shared" si="1338"/>
        <v/>
      </c>
      <c r="AI1230" s="360"/>
      <c r="AJ1230" s="360"/>
      <c r="AK1230" s="364"/>
      <c r="AL1230" s="365" t="str">
        <f t="shared" si="1339"/>
        <v/>
      </c>
      <c r="AM1230" s="363" t="str">
        <f t="shared" si="1340"/>
        <v/>
      </c>
      <c r="AN1230" s="366" t="str">
        <f t="shared" si="1341"/>
        <v/>
      </c>
      <c r="AO1230" s="360"/>
      <c r="AP1230" s="360"/>
      <c r="AQ1230" s="360" t="str">
        <f t="shared" si="1342"/>
        <v/>
      </c>
      <c r="AR1230" s="348" t="str">
        <f t="shared" si="1365"/>
        <v/>
      </c>
      <c r="AS1230" s="360"/>
      <c r="AT1230" s="348" t="str">
        <f t="shared" si="1366"/>
        <v/>
      </c>
      <c r="AU1230" s="360"/>
      <c r="AV1230" s="348" t="str">
        <f t="shared" si="1367"/>
        <v/>
      </c>
      <c r="AW1230" s="360"/>
      <c r="AX1230" s="348" t="str">
        <f t="shared" si="1368"/>
        <v/>
      </c>
      <c r="AY1230" s="360"/>
      <c r="AZ1230" s="348" t="str">
        <f t="shared" si="1369"/>
        <v/>
      </c>
      <c r="BA1230" s="367"/>
      <c r="BB1230" s="348" t="str">
        <f t="shared" si="1370"/>
        <v/>
      </c>
      <c r="BC1230" s="350" t="str">
        <f t="shared" si="1373"/>
        <v/>
      </c>
      <c r="BD1230" s="350" t="str">
        <f t="shared" si="1374"/>
        <v/>
      </c>
      <c r="BE1230" s="360"/>
      <c r="BF1230" s="361"/>
      <c r="BG1230" s="362" t="str">
        <f t="shared" si="1343"/>
        <v/>
      </c>
      <c r="BH1230" s="354" t="str">
        <f t="shared" si="1375"/>
        <v/>
      </c>
      <c r="BI1230" s="350" t="str">
        <f t="shared" si="1376"/>
        <v/>
      </c>
      <c r="BJ1230" s="113" t="str">
        <f t="shared" si="1377"/>
        <v/>
      </c>
      <c r="BK1230" s="347" t="str">
        <f t="shared" si="1402"/>
        <v/>
      </c>
      <c r="BR1230" s="307"/>
      <c r="BS1230" s="51" t="str">
        <f t="shared" si="1378"/>
        <v/>
      </c>
      <c r="BT1230" s="51" t="str">
        <f t="shared" si="1379"/>
        <v/>
      </c>
      <c r="BU1230" s="51" t="str">
        <f t="shared" si="1380"/>
        <v/>
      </c>
      <c r="BV1230" s="51" t="str">
        <f t="shared" si="1381"/>
        <v/>
      </c>
      <c r="BW1230" s="51" t="str">
        <f t="shared" si="1382"/>
        <v/>
      </c>
      <c r="BX1230" s="51" t="str">
        <f t="shared" si="1383"/>
        <v/>
      </c>
      <c r="BY1230" s="51" t="str">
        <f t="shared" si="1384"/>
        <v/>
      </c>
      <c r="BZ1230" s="51" t="str">
        <f t="shared" si="1385"/>
        <v/>
      </c>
      <c r="CA1230" s="51" t="str">
        <f t="shared" si="1386"/>
        <v/>
      </c>
      <c r="CB1230" s="51" t="str">
        <f t="shared" si="1387"/>
        <v/>
      </c>
      <c r="CC1230" s="51" t="str">
        <f t="shared" si="1371"/>
        <v/>
      </c>
      <c r="CD1230" s="51" t="str">
        <f t="shared" si="1372"/>
        <v/>
      </c>
      <c r="CE1230" s="51" t="str">
        <f t="shared" si="1388"/>
        <v/>
      </c>
      <c r="CF1230" s="51"/>
      <c r="CH1230" s="53" t="str">
        <f t="shared" si="1389"/>
        <v/>
      </c>
      <c r="CI1230" s="53" t="str">
        <f t="shared" si="1390"/>
        <v/>
      </c>
      <c r="CJ1230" s="54" t="str">
        <f t="shared" si="1391"/>
        <v/>
      </c>
      <c r="CK1230" s="53" t="str">
        <f t="shared" si="1392"/>
        <v/>
      </c>
      <c r="CL1230" s="53" t="str">
        <f t="shared" si="1393"/>
        <v/>
      </c>
      <c r="CM1230" s="53" t="str">
        <f t="shared" si="1394"/>
        <v/>
      </c>
      <c r="CN1230" s="53" t="str">
        <f t="shared" si="1395"/>
        <v/>
      </c>
      <c r="CO1230" s="53" t="str">
        <f t="shared" si="1396"/>
        <v/>
      </c>
      <c r="CP1230" s="53" t="str">
        <f t="shared" si="1397"/>
        <v/>
      </c>
      <c r="CQ1230" s="53" t="str">
        <f t="shared" si="1398"/>
        <v/>
      </c>
      <c r="CR1230" s="53" t="str">
        <f t="shared" si="1399"/>
        <v/>
      </c>
      <c r="CS1230" s="53" t="str">
        <f t="shared" si="1400"/>
        <v/>
      </c>
      <c r="CT1230" s="53" t="str">
        <f t="shared" si="1401"/>
        <v/>
      </c>
      <c r="CU1230" s="53" t="str">
        <f t="shared" si="1344"/>
        <v/>
      </c>
    </row>
    <row r="1231" spans="1:99" hidden="1" x14ac:dyDescent="0.3">
      <c r="A1231" s="40">
        <v>1293</v>
      </c>
      <c r="B1231" s="326"/>
      <c r="C1231" s="142"/>
      <c r="D1231" s="144"/>
      <c r="E1231" s="144"/>
      <c r="F1231" s="312"/>
      <c r="G1231" s="144" t="s">
        <v>141</v>
      </c>
      <c r="H1231" s="314"/>
      <c r="I1231" s="314"/>
      <c r="J1231" s="315" t="str">
        <f t="shared" si="1345"/>
        <v/>
      </c>
      <c r="K1231" s="316" t="str">
        <f t="shared" si="1346"/>
        <v/>
      </c>
      <c r="L1231" s="317" t="str">
        <f t="shared" si="1347"/>
        <v/>
      </c>
      <c r="M1231" s="316" t="str">
        <f t="shared" si="1348"/>
        <v/>
      </c>
      <c r="N1231" s="317" t="str">
        <f t="shared" si="1349"/>
        <v/>
      </c>
      <c r="O1231" s="316" t="str">
        <f t="shared" si="1350"/>
        <v/>
      </c>
      <c r="P1231" s="317" t="str">
        <f t="shared" si="1351"/>
        <v/>
      </c>
      <c r="Q1231" s="318" t="str">
        <f t="shared" si="1352"/>
        <v/>
      </c>
      <c r="R1231" s="319" t="str">
        <f t="shared" si="1353"/>
        <v/>
      </c>
      <c r="S1231" s="318" t="str">
        <f t="shared" si="1354"/>
        <v/>
      </c>
      <c r="T1231" s="317" t="str">
        <f t="shared" si="1355"/>
        <v/>
      </c>
      <c r="U1231" s="318" t="str">
        <f t="shared" si="1356"/>
        <v/>
      </c>
      <c r="V1231" s="319" t="str">
        <f t="shared" si="1357"/>
        <v/>
      </c>
      <c r="W1231" s="318" t="str">
        <f t="shared" si="1358"/>
        <v/>
      </c>
      <c r="X1231" s="319" t="str">
        <f t="shared" si="1359"/>
        <v/>
      </c>
      <c r="Y1231" s="318" t="str">
        <f t="shared" si="1360"/>
        <v/>
      </c>
      <c r="Z1231" s="319" t="str">
        <f t="shared" si="1361"/>
        <v/>
      </c>
      <c r="AA1231" s="317" t="str">
        <f t="shared" si="1362"/>
        <v/>
      </c>
      <c r="AB1231" s="97" t="str">
        <f t="shared" si="1363"/>
        <v/>
      </c>
      <c r="AC1231" s="143" t="str">
        <f t="shared" si="1364"/>
        <v/>
      </c>
      <c r="AD1231" s="143" t="str">
        <f t="shared" si="1337"/>
        <v/>
      </c>
      <c r="AE1231" s="360"/>
      <c r="AF1231" s="360"/>
      <c r="AG1231" s="364"/>
      <c r="AH1231" s="363" t="str">
        <f t="shared" si="1338"/>
        <v/>
      </c>
      <c r="AI1231" s="360"/>
      <c r="AJ1231" s="360"/>
      <c r="AK1231" s="364"/>
      <c r="AL1231" s="365" t="str">
        <f t="shared" si="1339"/>
        <v/>
      </c>
      <c r="AM1231" s="363" t="str">
        <f t="shared" si="1340"/>
        <v/>
      </c>
      <c r="AN1231" s="366" t="str">
        <f t="shared" si="1341"/>
        <v/>
      </c>
      <c r="AO1231" s="360"/>
      <c r="AP1231" s="360"/>
      <c r="AQ1231" s="360" t="str">
        <f t="shared" si="1342"/>
        <v/>
      </c>
      <c r="AR1231" s="348" t="str">
        <f t="shared" si="1365"/>
        <v/>
      </c>
      <c r="AS1231" s="360"/>
      <c r="AT1231" s="348" t="str">
        <f t="shared" si="1366"/>
        <v/>
      </c>
      <c r="AU1231" s="360"/>
      <c r="AV1231" s="348" t="str">
        <f t="shared" si="1367"/>
        <v/>
      </c>
      <c r="AW1231" s="360"/>
      <c r="AX1231" s="348" t="str">
        <f t="shared" si="1368"/>
        <v/>
      </c>
      <c r="AY1231" s="360"/>
      <c r="AZ1231" s="348" t="str">
        <f t="shared" si="1369"/>
        <v/>
      </c>
      <c r="BA1231" s="367"/>
      <c r="BB1231" s="348" t="str">
        <f t="shared" si="1370"/>
        <v/>
      </c>
      <c r="BC1231" s="350" t="str">
        <f t="shared" si="1373"/>
        <v/>
      </c>
      <c r="BD1231" s="350" t="str">
        <f t="shared" si="1374"/>
        <v/>
      </c>
      <c r="BE1231" s="360"/>
      <c r="BF1231" s="361"/>
      <c r="BG1231" s="362" t="str">
        <f t="shared" si="1343"/>
        <v/>
      </c>
      <c r="BH1231" s="354" t="str">
        <f t="shared" si="1375"/>
        <v/>
      </c>
      <c r="BI1231" s="350" t="str">
        <f t="shared" si="1376"/>
        <v/>
      </c>
      <c r="BJ1231" s="113" t="str">
        <f t="shared" si="1377"/>
        <v/>
      </c>
      <c r="BK1231" s="347" t="str">
        <f t="shared" si="1402"/>
        <v/>
      </c>
      <c r="BR1231" s="307"/>
      <c r="BS1231" s="51" t="str">
        <f t="shared" si="1378"/>
        <v/>
      </c>
      <c r="BT1231" s="51" t="str">
        <f t="shared" si="1379"/>
        <v/>
      </c>
      <c r="BU1231" s="51" t="str">
        <f t="shared" si="1380"/>
        <v/>
      </c>
      <c r="BV1231" s="51" t="str">
        <f t="shared" si="1381"/>
        <v/>
      </c>
      <c r="BW1231" s="51" t="str">
        <f t="shared" si="1382"/>
        <v/>
      </c>
      <c r="BX1231" s="51" t="str">
        <f t="shared" si="1383"/>
        <v/>
      </c>
      <c r="BY1231" s="51" t="str">
        <f t="shared" si="1384"/>
        <v/>
      </c>
      <c r="BZ1231" s="51" t="str">
        <f t="shared" si="1385"/>
        <v/>
      </c>
      <c r="CA1231" s="51" t="str">
        <f t="shared" si="1386"/>
        <v/>
      </c>
      <c r="CB1231" s="51" t="str">
        <f t="shared" si="1387"/>
        <v/>
      </c>
      <c r="CC1231" s="51" t="str">
        <f t="shared" si="1371"/>
        <v/>
      </c>
      <c r="CD1231" s="51" t="str">
        <f t="shared" si="1372"/>
        <v/>
      </c>
      <c r="CE1231" s="51" t="str">
        <f t="shared" si="1388"/>
        <v/>
      </c>
      <c r="CF1231" s="51"/>
      <c r="CH1231" s="53" t="str">
        <f t="shared" si="1389"/>
        <v/>
      </c>
      <c r="CI1231" s="53" t="str">
        <f t="shared" si="1390"/>
        <v/>
      </c>
      <c r="CJ1231" s="54" t="str">
        <f t="shared" si="1391"/>
        <v/>
      </c>
      <c r="CK1231" s="53" t="str">
        <f t="shared" si="1392"/>
        <v/>
      </c>
      <c r="CL1231" s="53" t="str">
        <f t="shared" si="1393"/>
        <v/>
      </c>
      <c r="CM1231" s="53" t="str">
        <f t="shared" si="1394"/>
        <v/>
      </c>
      <c r="CN1231" s="53" t="str">
        <f t="shared" si="1395"/>
        <v/>
      </c>
      <c r="CO1231" s="53" t="str">
        <f t="shared" si="1396"/>
        <v/>
      </c>
      <c r="CP1231" s="53" t="str">
        <f t="shared" si="1397"/>
        <v/>
      </c>
      <c r="CQ1231" s="53" t="str">
        <f t="shared" si="1398"/>
        <v/>
      </c>
      <c r="CR1231" s="53" t="str">
        <f t="shared" si="1399"/>
        <v/>
      </c>
      <c r="CS1231" s="53" t="str">
        <f t="shared" si="1400"/>
        <v/>
      </c>
      <c r="CT1231" s="53" t="str">
        <f t="shared" si="1401"/>
        <v/>
      </c>
      <c r="CU1231" s="53" t="str">
        <f t="shared" si="1344"/>
        <v/>
      </c>
    </row>
    <row r="1232" spans="1:99" hidden="1" x14ac:dyDescent="0.3">
      <c r="A1232" s="40">
        <v>1294</v>
      </c>
      <c r="B1232" s="326"/>
      <c r="C1232" s="142"/>
      <c r="D1232" s="144"/>
      <c r="E1232" s="144"/>
      <c r="F1232" s="312"/>
      <c r="G1232" s="144" t="s">
        <v>141</v>
      </c>
      <c r="H1232" s="314"/>
      <c r="I1232" s="314"/>
      <c r="J1232" s="315" t="str">
        <f t="shared" si="1345"/>
        <v/>
      </c>
      <c r="K1232" s="316" t="str">
        <f t="shared" si="1346"/>
        <v/>
      </c>
      <c r="L1232" s="317" t="str">
        <f t="shared" si="1347"/>
        <v/>
      </c>
      <c r="M1232" s="316" t="str">
        <f t="shared" si="1348"/>
        <v/>
      </c>
      <c r="N1232" s="317" t="str">
        <f t="shared" si="1349"/>
        <v/>
      </c>
      <c r="O1232" s="316" t="str">
        <f t="shared" si="1350"/>
        <v/>
      </c>
      <c r="P1232" s="317" t="str">
        <f t="shared" si="1351"/>
        <v/>
      </c>
      <c r="Q1232" s="318" t="str">
        <f t="shared" si="1352"/>
        <v/>
      </c>
      <c r="R1232" s="319" t="str">
        <f t="shared" si="1353"/>
        <v/>
      </c>
      <c r="S1232" s="318" t="str">
        <f t="shared" si="1354"/>
        <v/>
      </c>
      <c r="T1232" s="317" t="str">
        <f t="shared" si="1355"/>
        <v/>
      </c>
      <c r="U1232" s="318" t="str">
        <f t="shared" si="1356"/>
        <v/>
      </c>
      <c r="V1232" s="319" t="str">
        <f t="shared" si="1357"/>
        <v/>
      </c>
      <c r="W1232" s="318" t="str">
        <f t="shared" si="1358"/>
        <v/>
      </c>
      <c r="X1232" s="319" t="str">
        <f t="shared" si="1359"/>
        <v/>
      </c>
      <c r="Y1232" s="318" t="str">
        <f t="shared" si="1360"/>
        <v/>
      </c>
      <c r="Z1232" s="319" t="str">
        <f t="shared" si="1361"/>
        <v/>
      </c>
      <c r="AA1232" s="317" t="str">
        <f t="shared" si="1362"/>
        <v/>
      </c>
      <c r="AB1232" s="97" t="str">
        <f t="shared" si="1363"/>
        <v/>
      </c>
      <c r="AC1232" s="143" t="str">
        <f t="shared" si="1364"/>
        <v/>
      </c>
      <c r="AD1232" s="143" t="str">
        <f t="shared" si="1337"/>
        <v/>
      </c>
      <c r="AE1232" s="360"/>
      <c r="AF1232" s="360"/>
      <c r="AG1232" s="364"/>
      <c r="AH1232" s="363" t="str">
        <f t="shared" si="1338"/>
        <v/>
      </c>
      <c r="AI1232" s="360"/>
      <c r="AJ1232" s="360"/>
      <c r="AK1232" s="364"/>
      <c r="AL1232" s="365" t="str">
        <f t="shared" si="1339"/>
        <v/>
      </c>
      <c r="AM1232" s="363" t="str">
        <f t="shared" si="1340"/>
        <v/>
      </c>
      <c r="AN1232" s="366" t="str">
        <f t="shared" si="1341"/>
        <v/>
      </c>
      <c r="AO1232" s="360"/>
      <c r="AP1232" s="360"/>
      <c r="AQ1232" s="360" t="str">
        <f t="shared" si="1342"/>
        <v/>
      </c>
      <c r="AR1232" s="348" t="str">
        <f t="shared" si="1365"/>
        <v/>
      </c>
      <c r="AS1232" s="360"/>
      <c r="AT1232" s="348" t="str">
        <f t="shared" si="1366"/>
        <v/>
      </c>
      <c r="AU1232" s="360"/>
      <c r="AV1232" s="348" t="str">
        <f t="shared" si="1367"/>
        <v/>
      </c>
      <c r="AW1232" s="360"/>
      <c r="AX1232" s="348" t="str">
        <f t="shared" si="1368"/>
        <v/>
      </c>
      <c r="AY1232" s="360"/>
      <c r="AZ1232" s="348" t="str">
        <f t="shared" si="1369"/>
        <v/>
      </c>
      <c r="BA1232" s="367"/>
      <c r="BB1232" s="348" t="str">
        <f t="shared" si="1370"/>
        <v/>
      </c>
      <c r="BC1232" s="350" t="str">
        <f t="shared" si="1373"/>
        <v/>
      </c>
      <c r="BD1232" s="350" t="str">
        <f t="shared" si="1374"/>
        <v/>
      </c>
      <c r="BE1232" s="360"/>
      <c r="BF1232" s="361"/>
      <c r="BG1232" s="362" t="str">
        <f t="shared" si="1343"/>
        <v/>
      </c>
      <c r="BH1232" s="354" t="str">
        <f t="shared" si="1375"/>
        <v/>
      </c>
      <c r="BI1232" s="350" t="str">
        <f t="shared" si="1376"/>
        <v/>
      </c>
      <c r="BJ1232" s="113" t="str">
        <f t="shared" si="1377"/>
        <v/>
      </c>
      <c r="BK1232" s="347" t="str">
        <f t="shared" si="1402"/>
        <v/>
      </c>
      <c r="BR1232" s="307"/>
      <c r="BS1232" s="51" t="str">
        <f t="shared" si="1378"/>
        <v/>
      </c>
      <c r="BT1232" s="51" t="str">
        <f t="shared" si="1379"/>
        <v/>
      </c>
      <c r="BU1232" s="51" t="str">
        <f t="shared" si="1380"/>
        <v/>
      </c>
      <c r="BV1232" s="51" t="str">
        <f t="shared" si="1381"/>
        <v/>
      </c>
      <c r="BW1232" s="51" t="str">
        <f t="shared" si="1382"/>
        <v/>
      </c>
      <c r="BX1232" s="51" t="str">
        <f t="shared" si="1383"/>
        <v/>
      </c>
      <c r="BY1232" s="51" t="str">
        <f t="shared" si="1384"/>
        <v/>
      </c>
      <c r="BZ1232" s="51" t="str">
        <f t="shared" si="1385"/>
        <v/>
      </c>
      <c r="CA1232" s="51" t="str">
        <f t="shared" si="1386"/>
        <v/>
      </c>
      <c r="CB1232" s="51" t="str">
        <f t="shared" si="1387"/>
        <v/>
      </c>
      <c r="CC1232" s="51" t="str">
        <f t="shared" si="1371"/>
        <v/>
      </c>
      <c r="CD1232" s="51" t="str">
        <f t="shared" si="1372"/>
        <v/>
      </c>
      <c r="CE1232" s="51" t="str">
        <f t="shared" si="1388"/>
        <v/>
      </c>
      <c r="CF1232" s="51"/>
      <c r="CH1232" s="53" t="str">
        <f t="shared" si="1389"/>
        <v/>
      </c>
      <c r="CI1232" s="53" t="str">
        <f t="shared" si="1390"/>
        <v/>
      </c>
      <c r="CJ1232" s="54" t="str">
        <f t="shared" si="1391"/>
        <v/>
      </c>
      <c r="CK1232" s="53" t="str">
        <f t="shared" si="1392"/>
        <v/>
      </c>
      <c r="CL1232" s="53" t="str">
        <f t="shared" si="1393"/>
        <v/>
      </c>
      <c r="CM1232" s="53" t="str">
        <f t="shared" si="1394"/>
        <v/>
      </c>
      <c r="CN1232" s="53" t="str">
        <f t="shared" si="1395"/>
        <v/>
      </c>
      <c r="CO1232" s="53" t="str">
        <f t="shared" si="1396"/>
        <v/>
      </c>
      <c r="CP1232" s="53" t="str">
        <f t="shared" si="1397"/>
        <v/>
      </c>
      <c r="CQ1232" s="53" t="str">
        <f t="shared" si="1398"/>
        <v/>
      </c>
      <c r="CR1232" s="53" t="str">
        <f t="shared" si="1399"/>
        <v/>
      </c>
      <c r="CS1232" s="53" t="str">
        <f t="shared" si="1400"/>
        <v/>
      </c>
      <c r="CT1232" s="53" t="str">
        <f t="shared" si="1401"/>
        <v/>
      </c>
      <c r="CU1232" s="53" t="str">
        <f t="shared" si="1344"/>
        <v/>
      </c>
    </row>
    <row r="1233" spans="1:99" hidden="1" x14ac:dyDescent="0.3">
      <c r="A1233" s="40">
        <v>1295</v>
      </c>
      <c r="B1233" s="326"/>
      <c r="C1233" s="142"/>
      <c r="D1233" s="144"/>
      <c r="E1233" s="144"/>
      <c r="F1233" s="312"/>
      <c r="G1233" s="144" t="s">
        <v>141</v>
      </c>
      <c r="H1233" s="314"/>
      <c r="I1233" s="314"/>
      <c r="J1233" s="315" t="str">
        <f t="shared" si="1345"/>
        <v/>
      </c>
      <c r="K1233" s="316" t="str">
        <f t="shared" si="1346"/>
        <v/>
      </c>
      <c r="L1233" s="317" t="str">
        <f t="shared" si="1347"/>
        <v/>
      </c>
      <c r="M1233" s="316" t="str">
        <f t="shared" si="1348"/>
        <v/>
      </c>
      <c r="N1233" s="317" t="str">
        <f t="shared" si="1349"/>
        <v/>
      </c>
      <c r="O1233" s="316" t="str">
        <f t="shared" si="1350"/>
        <v/>
      </c>
      <c r="P1233" s="317" t="str">
        <f t="shared" si="1351"/>
        <v/>
      </c>
      <c r="Q1233" s="318" t="str">
        <f t="shared" si="1352"/>
        <v/>
      </c>
      <c r="R1233" s="319" t="str">
        <f t="shared" si="1353"/>
        <v/>
      </c>
      <c r="S1233" s="318" t="str">
        <f t="shared" si="1354"/>
        <v/>
      </c>
      <c r="T1233" s="317" t="str">
        <f t="shared" si="1355"/>
        <v/>
      </c>
      <c r="U1233" s="318" t="str">
        <f t="shared" si="1356"/>
        <v/>
      </c>
      <c r="V1233" s="319" t="str">
        <f t="shared" si="1357"/>
        <v/>
      </c>
      <c r="W1233" s="318" t="str">
        <f t="shared" si="1358"/>
        <v/>
      </c>
      <c r="X1233" s="319" t="str">
        <f t="shared" si="1359"/>
        <v/>
      </c>
      <c r="Y1233" s="318" t="str">
        <f t="shared" si="1360"/>
        <v/>
      </c>
      <c r="Z1233" s="319" t="str">
        <f t="shared" si="1361"/>
        <v/>
      </c>
      <c r="AA1233" s="317" t="str">
        <f t="shared" si="1362"/>
        <v/>
      </c>
      <c r="AB1233" s="97" t="str">
        <f t="shared" si="1363"/>
        <v/>
      </c>
      <c r="AC1233" s="143" t="str">
        <f t="shared" si="1364"/>
        <v/>
      </c>
      <c r="AD1233" s="143" t="str">
        <f t="shared" si="1337"/>
        <v/>
      </c>
      <c r="AE1233" s="360"/>
      <c r="AF1233" s="360"/>
      <c r="AG1233" s="364"/>
      <c r="AH1233" s="363" t="str">
        <f t="shared" si="1338"/>
        <v/>
      </c>
      <c r="AI1233" s="360"/>
      <c r="AJ1233" s="360"/>
      <c r="AK1233" s="364"/>
      <c r="AL1233" s="365" t="str">
        <f t="shared" si="1339"/>
        <v/>
      </c>
      <c r="AM1233" s="363" t="str">
        <f t="shared" si="1340"/>
        <v/>
      </c>
      <c r="AN1233" s="366" t="str">
        <f t="shared" si="1341"/>
        <v/>
      </c>
      <c r="AO1233" s="360"/>
      <c r="AP1233" s="360"/>
      <c r="AQ1233" s="360" t="str">
        <f t="shared" si="1342"/>
        <v/>
      </c>
      <c r="AR1233" s="348" t="str">
        <f t="shared" si="1365"/>
        <v/>
      </c>
      <c r="AS1233" s="360"/>
      <c r="AT1233" s="348" t="str">
        <f t="shared" si="1366"/>
        <v/>
      </c>
      <c r="AU1233" s="360"/>
      <c r="AV1233" s="348" t="str">
        <f t="shared" si="1367"/>
        <v/>
      </c>
      <c r="AW1233" s="360"/>
      <c r="AX1233" s="348" t="str">
        <f t="shared" si="1368"/>
        <v/>
      </c>
      <c r="AY1233" s="360"/>
      <c r="AZ1233" s="348" t="str">
        <f t="shared" si="1369"/>
        <v/>
      </c>
      <c r="BA1233" s="367"/>
      <c r="BB1233" s="348" t="str">
        <f t="shared" si="1370"/>
        <v/>
      </c>
      <c r="BC1233" s="350" t="str">
        <f t="shared" si="1373"/>
        <v/>
      </c>
      <c r="BD1233" s="350" t="str">
        <f t="shared" si="1374"/>
        <v/>
      </c>
      <c r="BE1233" s="360"/>
      <c r="BF1233" s="361"/>
      <c r="BG1233" s="362" t="str">
        <f t="shared" si="1343"/>
        <v/>
      </c>
      <c r="BH1233" s="354" t="str">
        <f t="shared" si="1375"/>
        <v/>
      </c>
      <c r="BI1233" s="350" t="str">
        <f t="shared" si="1376"/>
        <v/>
      </c>
      <c r="BJ1233" s="113" t="str">
        <f t="shared" si="1377"/>
        <v/>
      </c>
      <c r="BK1233" s="347" t="str">
        <f t="shared" si="1402"/>
        <v/>
      </c>
      <c r="BR1233" s="307"/>
      <c r="BS1233" s="51" t="str">
        <f t="shared" si="1378"/>
        <v/>
      </c>
      <c r="BT1233" s="51" t="str">
        <f t="shared" si="1379"/>
        <v/>
      </c>
      <c r="BU1233" s="51" t="str">
        <f t="shared" si="1380"/>
        <v/>
      </c>
      <c r="BV1233" s="51" t="str">
        <f t="shared" si="1381"/>
        <v/>
      </c>
      <c r="BW1233" s="51" t="str">
        <f t="shared" si="1382"/>
        <v/>
      </c>
      <c r="BX1233" s="51" t="str">
        <f t="shared" si="1383"/>
        <v/>
      </c>
      <c r="BY1233" s="51" t="str">
        <f t="shared" si="1384"/>
        <v/>
      </c>
      <c r="BZ1233" s="51" t="str">
        <f t="shared" si="1385"/>
        <v/>
      </c>
      <c r="CA1233" s="51" t="str">
        <f t="shared" si="1386"/>
        <v/>
      </c>
      <c r="CB1233" s="51" t="str">
        <f t="shared" si="1387"/>
        <v/>
      </c>
      <c r="CC1233" s="51" t="str">
        <f t="shared" si="1371"/>
        <v/>
      </c>
      <c r="CD1233" s="51" t="str">
        <f t="shared" si="1372"/>
        <v/>
      </c>
      <c r="CE1233" s="51" t="str">
        <f t="shared" si="1388"/>
        <v/>
      </c>
      <c r="CF1233" s="51"/>
      <c r="CH1233" s="53" t="str">
        <f t="shared" si="1389"/>
        <v/>
      </c>
      <c r="CI1233" s="53" t="str">
        <f t="shared" si="1390"/>
        <v/>
      </c>
      <c r="CJ1233" s="54" t="str">
        <f t="shared" si="1391"/>
        <v/>
      </c>
      <c r="CK1233" s="53" t="str">
        <f t="shared" si="1392"/>
        <v/>
      </c>
      <c r="CL1233" s="53" t="str">
        <f t="shared" si="1393"/>
        <v/>
      </c>
      <c r="CM1233" s="53" t="str">
        <f t="shared" si="1394"/>
        <v/>
      </c>
      <c r="CN1233" s="53" t="str">
        <f t="shared" si="1395"/>
        <v/>
      </c>
      <c r="CO1233" s="53" t="str">
        <f t="shared" si="1396"/>
        <v/>
      </c>
      <c r="CP1233" s="53" t="str">
        <f t="shared" si="1397"/>
        <v/>
      </c>
      <c r="CQ1233" s="53" t="str">
        <f t="shared" si="1398"/>
        <v/>
      </c>
      <c r="CR1233" s="53" t="str">
        <f t="shared" si="1399"/>
        <v/>
      </c>
      <c r="CS1233" s="53" t="str">
        <f t="shared" si="1400"/>
        <v/>
      </c>
      <c r="CT1233" s="53" t="str">
        <f t="shared" si="1401"/>
        <v/>
      </c>
      <c r="CU1233" s="53" t="str">
        <f t="shared" si="1344"/>
        <v/>
      </c>
    </row>
    <row r="1234" spans="1:99" hidden="1" x14ac:dyDescent="0.3">
      <c r="A1234" s="40">
        <v>1296</v>
      </c>
      <c r="B1234" s="326"/>
      <c r="C1234" s="142"/>
      <c r="D1234" s="144"/>
      <c r="E1234" s="144"/>
      <c r="F1234" s="312"/>
      <c r="G1234" s="144" t="s">
        <v>141</v>
      </c>
      <c r="H1234" s="314"/>
      <c r="I1234" s="314"/>
      <c r="J1234" s="315" t="str">
        <f t="shared" si="1345"/>
        <v/>
      </c>
      <c r="K1234" s="316" t="str">
        <f t="shared" si="1346"/>
        <v/>
      </c>
      <c r="L1234" s="317" t="str">
        <f t="shared" si="1347"/>
        <v/>
      </c>
      <c r="M1234" s="316" t="str">
        <f t="shared" si="1348"/>
        <v/>
      </c>
      <c r="N1234" s="317" t="str">
        <f t="shared" si="1349"/>
        <v/>
      </c>
      <c r="O1234" s="316" t="str">
        <f t="shared" si="1350"/>
        <v/>
      </c>
      <c r="P1234" s="317" t="str">
        <f t="shared" si="1351"/>
        <v/>
      </c>
      <c r="Q1234" s="318" t="str">
        <f t="shared" si="1352"/>
        <v/>
      </c>
      <c r="R1234" s="319" t="str">
        <f t="shared" si="1353"/>
        <v/>
      </c>
      <c r="S1234" s="318" t="str">
        <f t="shared" si="1354"/>
        <v/>
      </c>
      <c r="T1234" s="317" t="str">
        <f t="shared" si="1355"/>
        <v/>
      </c>
      <c r="U1234" s="318" t="str">
        <f t="shared" si="1356"/>
        <v/>
      </c>
      <c r="V1234" s="319" t="str">
        <f t="shared" si="1357"/>
        <v/>
      </c>
      <c r="W1234" s="318" t="str">
        <f t="shared" si="1358"/>
        <v/>
      </c>
      <c r="X1234" s="319" t="str">
        <f t="shared" si="1359"/>
        <v/>
      </c>
      <c r="Y1234" s="318" t="str">
        <f t="shared" si="1360"/>
        <v/>
      </c>
      <c r="Z1234" s="319" t="str">
        <f t="shared" si="1361"/>
        <v/>
      </c>
      <c r="AA1234" s="317" t="str">
        <f t="shared" si="1362"/>
        <v/>
      </c>
      <c r="AB1234" s="97" t="str">
        <f t="shared" si="1363"/>
        <v/>
      </c>
      <c r="AC1234" s="143" t="str">
        <f t="shared" si="1364"/>
        <v/>
      </c>
      <c r="AD1234" s="143" t="str">
        <f t="shared" si="1337"/>
        <v/>
      </c>
      <c r="AE1234" s="360"/>
      <c r="AF1234" s="360"/>
      <c r="AG1234" s="364"/>
      <c r="AH1234" s="363" t="str">
        <f t="shared" si="1338"/>
        <v/>
      </c>
      <c r="AI1234" s="360"/>
      <c r="AJ1234" s="360"/>
      <c r="AK1234" s="364"/>
      <c r="AL1234" s="365" t="str">
        <f t="shared" si="1339"/>
        <v/>
      </c>
      <c r="AM1234" s="363" t="str">
        <f t="shared" si="1340"/>
        <v/>
      </c>
      <c r="AN1234" s="366" t="str">
        <f t="shared" si="1341"/>
        <v/>
      </c>
      <c r="AO1234" s="360"/>
      <c r="AP1234" s="360"/>
      <c r="AQ1234" s="360" t="str">
        <f t="shared" si="1342"/>
        <v/>
      </c>
      <c r="AR1234" s="348" t="str">
        <f t="shared" si="1365"/>
        <v/>
      </c>
      <c r="AS1234" s="360"/>
      <c r="AT1234" s="348" t="str">
        <f t="shared" si="1366"/>
        <v/>
      </c>
      <c r="AU1234" s="360"/>
      <c r="AV1234" s="348" t="str">
        <f t="shared" si="1367"/>
        <v/>
      </c>
      <c r="AW1234" s="360"/>
      <c r="AX1234" s="348" t="str">
        <f t="shared" si="1368"/>
        <v/>
      </c>
      <c r="AY1234" s="360"/>
      <c r="AZ1234" s="348" t="str">
        <f t="shared" si="1369"/>
        <v/>
      </c>
      <c r="BA1234" s="367"/>
      <c r="BB1234" s="348" t="str">
        <f t="shared" si="1370"/>
        <v/>
      </c>
      <c r="BC1234" s="350" t="str">
        <f t="shared" si="1373"/>
        <v/>
      </c>
      <c r="BD1234" s="350" t="str">
        <f t="shared" si="1374"/>
        <v/>
      </c>
      <c r="BE1234" s="360"/>
      <c r="BF1234" s="361"/>
      <c r="BG1234" s="362" t="str">
        <f t="shared" si="1343"/>
        <v/>
      </c>
      <c r="BH1234" s="354" t="str">
        <f t="shared" si="1375"/>
        <v/>
      </c>
      <c r="BI1234" s="350" t="str">
        <f t="shared" si="1376"/>
        <v/>
      </c>
      <c r="BJ1234" s="113" t="str">
        <f t="shared" si="1377"/>
        <v/>
      </c>
      <c r="BK1234" s="347" t="str">
        <f t="shared" si="1402"/>
        <v/>
      </c>
      <c r="BR1234" s="307"/>
      <c r="BS1234" s="51" t="str">
        <f t="shared" si="1378"/>
        <v/>
      </c>
      <c r="BT1234" s="51" t="str">
        <f t="shared" si="1379"/>
        <v/>
      </c>
      <c r="BU1234" s="51" t="str">
        <f t="shared" si="1380"/>
        <v/>
      </c>
      <c r="BV1234" s="51" t="str">
        <f t="shared" si="1381"/>
        <v/>
      </c>
      <c r="BW1234" s="51" t="str">
        <f t="shared" si="1382"/>
        <v/>
      </c>
      <c r="BX1234" s="51" t="str">
        <f t="shared" si="1383"/>
        <v/>
      </c>
      <c r="BY1234" s="51" t="str">
        <f t="shared" si="1384"/>
        <v/>
      </c>
      <c r="BZ1234" s="51" t="str">
        <f t="shared" si="1385"/>
        <v/>
      </c>
      <c r="CA1234" s="51" t="str">
        <f t="shared" si="1386"/>
        <v/>
      </c>
      <c r="CB1234" s="51" t="str">
        <f t="shared" si="1387"/>
        <v/>
      </c>
      <c r="CC1234" s="51" t="str">
        <f t="shared" si="1371"/>
        <v/>
      </c>
      <c r="CD1234" s="51" t="str">
        <f t="shared" si="1372"/>
        <v/>
      </c>
      <c r="CE1234" s="51" t="str">
        <f t="shared" si="1388"/>
        <v/>
      </c>
      <c r="CF1234" s="51"/>
      <c r="CH1234" s="53" t="str">
        <f t="shared" si="1389"/>
        <v/>
      </c>
      <c r="CI1234" s="53" t="str">
        <f t="shared" si="1390"/>
        <v/>
      </c>
      <c r="CJ1234" s="54" t="str">
        <f t="shared" si="1391"/>
        <v/>
      </c>
      <c r="CK1234" s="53" t="str">
        <f t="shared" si="1392"/>
        <v/>
      </c>
      <c r="CL1234" s="53" t="str">
        <f t="shared" si="1393"/>
        <v/>
      </c>
      <c r="CM1234" s="53" t="str">
        <f t="shared" si="1394"/>
        <v/>
      </c>
      <c r="CN1234" s="53" t="str">
        <f t="shared" si="1395"/>
        <v/>
      </c>
      <c r="CO1234" s="53" t="str">
        <f t="shared" si="1396"/>
        <v/>
      </c>
      <c r="CP1234" s="53" t="str">
        <f t="shared" si="1397"/>
        <v/>
      </c>
      <c r="CQ1234" s="53" t="str">
        <f t="shared" si="1398"/>
        <v/>
      </c>
      <c r="CR1234" s="53" t="str">
        <f t="shared" si="1399"/>
        <v/>
      </c>
      <c r="CS1234" s="53" t="str">
        <f t="shared" si="1400"/>
        <v/>
      </c>
      <c r="CT1234" s="53" t="str">
        <f t="shared" si="1401"/>
        <v/>
      </c>
      <c r="CU1234" s="53" t="str">
        <f t="shared" si="1344"/>
        <v/>
      </c>
    </row>
    <row r="1235" spans="1:99" hidden="1" x14ac:dyDescent="0.3">
      <c r="A1235" s="40">
        <v>1297</v>
      </c>
      <c r="B1235" s="326"/>
      <c r="C1235" s="142"/>
      <c r="D1235" s="144"/>
      <c r="E1235" s="144"/>
      <c r="F1235" s="312"/>
      <c r="G1235" s="144" t="s">
        <v>141</v>
      </c>
      <c r="H1235" s="314"/>
      <c r="I1235" s="314"/>
      <c r="J1235" s="315" t="str">
        <f t="shared" si="1345"/>
        <v/>
      </c>
      <c r="K1235" s="316" t="str">
        <f t="shared" si="1346"/>
        <v/>
      </c>
      <c r="L1235" s="317" t="str">
        <f t="shared" si="1347"/>
        <v/>
      </c>
      <c r="M1235" s="316" t="str">
        <f t="shared" si="1348"/>
        <v/>
      </c>
      <c r="N1235" s="317" t="str">
        <f t="shared" si="1349"/>
        <v/>
      </c>
      <c r="O1235" s="316" t="str">
        <f t="shared" si="1350"/>
        <v/>
      </c>
      <c r="P1235" s="317" t="str">
        <f t="shared" si="1351"/>
        <v/>
      </c>
      <c r="Q1235" s="318" t="str">
        <f t="shared" si="1352"/>
        <v/>
      </c>
      <c r="R1235" s="319" t="str">
        <f t="shared" si="1353"/>
        <v/>
      </c>
      <c r="S1235" s="318" t="str">
        <f t="shared" si="1354"/>
        <v/>
      </c>
      <c r="T1235" s="317" t="str">
        <f t="shared" si="1355"/>
        <v/>
      </c>
      <c r="U1235" s="318" t="str">
        <f t="shared" si="1356"/>
        <v/>
      </c>
      <c r="V1235" s="319" t="str">
        <f t="shared" si="1357"/>
        <v/>
      </c>
      <c r="W1235" s="318" t="str">
        <f t="shared" si="1358"/>
        <v/>
      </c>
      <c r="X1235" s="319" t="str">
        <f t="shared" si="1359"/>
        <v/>
      </c>
      <c r="Y1235" s="318" t="str">
        <f t="shared" si="1360"/>
        <v/>
      </c>
      <c r="Z1235" s="319" t="str">
        <f t="shared" si="1361"/>
        <v/>
      </c>
      <c r="AA1235" s="317" t="str">
        <f t="shared" si="1362"/>
        <v/>
      </c>
      <c r="AB1235" s="97" t="str">
        <f t="shared" si="1363"/>
        <v/>
      </c>
      <c r="AC1235" s="143" t="str">
        <f t="shared" si="1364"/>
        <v/>
      </c>
      <c r="AD1235" s="143" t="str">
        <f t="shared" si="1337"/>
        <v/>
      </c>
      <c r="AE1235" s="360"/>
      <c r="AF1235" s="360"/>
      <c r="AG1235" s="364"/>
      <c r="AH1235" s="363" t="str">
        <f t="shared" si="1338"/>
        <v/>
      </c>
      <c r="AI1235" s="360"/>
      <c r="AJ1235" s="360"/>
      <c r="AK1235" s="364"/>
      <c r="AL1235" s="365" t="str">
        <f t="shared" si="1339"/>
        <v/>
      </c>
      <c r="AM1235" s="363" t="str">
        <f t="shared" si="1340"/>
        <v/>
      </c>
      <c r="AN1235" s="366" t="str">
        <f t="shared" si="1341"/>
        <v/>
      </c>
      <c r="AO1235" s="360"/>
      <c r="AP1235" s="360"/>
      <c r="AQ1235" s="360" t="str">
        <f t="shared" si="1342"/>
        <v/>
      </c>
      <c r="AR1235" s="348" t="str">
        <f t="shared" si="1365"/>
        <v/>
      </c>
      <c r="AS1235" s="360"/>
      <c r="AT1235" s="348" t="str">
        <f t="shared" si="1366"/>
        <v/>
      </c>
      <c r="AU1235" s="360"/>
      <c r="AV1235" s="348" t="str">
        <f t="shared" si="1367"/>
        <v/>
      </c>
      <c r="AW1235" s="360"/>
      <c r="AX1235" s="348" t="str">
        <f t="shared" si="1368"/>
        <v/>
      </c>
      <c r="AY1235" s="360"/>
      <c r="AZ1235" s="348" t="str">
        <f t="shared" si="1369"/>
        <v/>
      </c>
      <c r="BA1235" s="367"/>
      <c r="BB1235" s="348" t="str">
        <f t="shared" si="1370"/>
        <v/>
      </c>
      <c r="BC1235" s="350" t="str">
        <f t="shared" si="1373"/>
        <v/>
      </c>
      <c r="BD1235" s="350" t="str">
        <f t="shared" si="1374"/>
        <v/>
      </c>
      <c r="BE1235" s="360"/>
      <c r="BF1235" s="361"/>
      <c r="BG1235" s="362" t="str">
        <f t="shared" si="1343"/>
        <v/>
      </c>
      <c r="BH1235" s="354" t="str">
        <f t="shared" si="1375"/>
        <v/>
      </c>
      <c r="BI1235" s="350" t="str">
        <f t="shared" si="1376"/>
        <v/>
      </c>
      <c r="BJ1235" s="113" t="str">
        <f t="shared" si="1377"/>
        <v/>
      </c>
      <c r="BK1235" s="347" t="str">
        <f t="shared" si="1402"/>
        <v/>
      </c>
      <c r="BR1235" s="307"/>
      <c r="BS1235" s="51" t="str">
        <f t="shared" si="1378"/>
        <v/>
      </c>
      <c r="BT1235" s="51" t="str">
        <f t="shared" si="1379"/>
        <v/>
      </c>
      <c r="BU1235" s="51" t="str">
        <f t="shared" si="1380"/>
        <v/>
      </c>
      <c r="BV1235" s="51" t="str">
        <f t="shared" si="1381"/>
        <v/>
      </c>
      <c r="BW1235" s="51" t="str">
        <f t="shared" si="1382"/>
        <v/>
      </c>
      <c r="BX1235" s="51" t="str">
        <f t="shared" si="1383"/>
        <v/>
      </c>
      <c r="BY1235" s="51" t="str">
        <f t="shared" si="1384"/>
        <v/>
      </c>
      <c r="BZ1235" s="51" t="str">
        <f t="shared" si="1385"/>
        <v/>
      </c>
      <c r="CA1235" s="51" t="str">
        <f t="shared" si="1386"/>
        <v/>
      </c>
      <c r="CB1235" s="51" t="str">
        <f t="shared" si="1387"/>
        <v/>
      </c>
      <c r="CC1235" s="51" t="str">
        <f t="shared" si="1371"/>
        <v/>
      </c>
      <c r="CD1235" s="51" t="str">
        <f t="shared" si="1372"/>
        <v/>
      </c>
      <c r="CE1235" s="51" t="str">
        <f t="shared" si="1388"/>
        <v/>
      </c>
      <c r="CF1235" s="51"/>
      <c r="CH1235" s="53" t="str">
        <f t="shared" si="1389"/>
        <v/>
      </c>
      <c r="CI1235" s="53" t="str">
        <f t="shared" si="1390"/>
        <v/>
      </c>
      <c r="CJ1235" s="54" t="str">
        <f t="shared" si="1391"/>
        <v/>
      </c>
      <c r="CK1235" s="53" t="str">
        <f t="shared" si="1392"/>
        <v/>
      </c>
      <c r="CL1235" s="53" t="str">
        <f t="shared" si="1393"/>
        <v/>
      </c>
      <c r="CM1235" s="53" t="str">
        <f t="shared" si="1394"/>
        <v/>
      </c>
      <c r="CN1235" s="53" t="str">
        <f t="shared" si="1395"/>
        <v/>
      </c>
      <c r="CO1235" s="53" t="str">
        <f t="shared" si="1396"/>
        <v/>
      </c>
      <c r="CP1235" s="53" t="str">
        <f t="shared" si="1397"/>
        <v/>
      </c>
      <c r="CQ1235" s="53" t="str">
        <f t="shared" si="1398"/>
        <v/>
      </c>
      <c r="CR1235" s="53" t="str">
        <f t="shared" si="1399"/>
        <v/>
      </c>
      <c r="CS1235" s="53" t="str">
        <f t="shared" si="1400"/>
        <v/>
      </c>
      <c r="CT1235" s="53" t="str">
        <f t="shared" si="1401"/>
        <v/>
      </c>
      <c r="CU1235" s="53" t="str">
        <f t="shared" si="1344"/>
        <v/>
      </c>
    </row>
    <row r="1236" spans="1:99" hidden="1" x14ac:dyDescent="0.3">
      <c r="A1236" s="40">
        <v>1298</v>
      </c>
      <c r="B1236" s="326"/>
      <c r="C1236" s="142"/>
      <c r="D1236" s="144"/>
      <c r="E1236" s="144"/>
      <c r="F1236" s="312"/>
      <c r="G1236" s="144" t="s">
        <v>141</v>
      </c>
      <c r="H1236" s="314"/>
      <c r="I1236" s="314"/>
      <c r="J1236" s="315" t="str">
        <f t="shared" si="1345"/>
        <v/>
      </c>
      <c r="K1236" s="316" t="str">
        <f t="shared" si="1346"/>
        <v/>
      </c>
      <c r="L1236" s="317" t="str">
        <f t="shared" si="1347"/>
        <v/>
      </c>
      <c r="M1236" s="316" t="str">
        <f t="shared" si="1348"/>
        <v/>
      </c>
      <c r="N1236" s="317" t="str">
        <f t="shared" si="1349"/>
        <v/>
      </c>
      <c r="O1236" s="316" t="str">
        <f t="shared" si="1350"/>
        <v/>
      </c>
      <c r="P1236" s="317" t="str">
        <f t="shared" si="1351"/>
        <v/>
      </c>
      <c r="Q1236" s="318" t="str">
        <f t="shared" si="1352"/>
        <v/>
      </c>
      <c r="R1236" s="319" t="str">
        <f t="shared" si="1353"/>
        <v/>
      </c>
      <c r="S1236" s="318" t="str">
        <f t="shared" si="1354"/>
        <v/>
      </c>
      <c r="T1236" s="317" t="str">
        <f t="shared" si="1355"/>
        <v/>
      </c>
      <c r="U1236" s="318" t="str">
        <f t="shared" si="1356"/>
        <v/>
      </c>
      <c r="V1236" s="319" t="str">
        <f t="shared" si="1357"/>
        <v/>
      </c>
      <c r="W1236" s="318" t="str">
        <f t="shared" si="1358"/>
        <v/>
      </c>
      <c r="X1236" s="319" t="str">
        <f t="shared" si="1359"/>
        <v/>
      </c>
      <c r="Y1236" s="318" t="str">
        <f t="shared" si="1360"/>
        <v/>
      </c>
      <c r="Z1236" s="319" t="str">
        <f t="shared" si="1361"/>
        <v/>
      </c>
      <c r="AA1236" s="317" t="str">
        <f t="shared" si="1362"/>
        <v/>
      </c>
      <c r="AB1236" s="97" t="str">
        <f t="shared" si="1363"/>
        <v/>
      </c>
      <c r="AC1236" s="143" t="str">
        <f t="shared" si="1364"/>
        <v/>
      </c>
      <c r="AD1236" s="143" t="str">
        <f t="shared" si="1337"/>
        <v/>
      </c>
      <c r="AE1236" s="360"/>
      <c r="AF1236" s="360"/>
      <c r="AG1236" s="364"/>
      <c r="AH1236" s="363" t="str">
        <f t="shared" si="1338"/>
        <v/>
      </c>
      <c r="AI1236" s="360"/>
      <c r="AJ1236" s="360"/>
      <c r="AK1236" s="364"/>
      <c r="AL1236" s="365" t="str">
        <f t="shared" si="1339"/>
        <v/>
      </c>
      <c r="AM1236" s="363" t="str">
        <f t="shared" si="1340"/>
        <v/>
      </c>
      <c r="AN1236" s="366" t="str">
        <f t="shared" si="1341"/>
        <v/>
      </c>
      <c r="AO1236" s="360"/>
      <c r="AP1236" s="360"/>
      <c r="AQ1236" s="360" t="str">
        <f t="shared" si="1342"/>
        <v/>
      </c>
      <c r="AR1236" s="348" t="str">
        <f t="shared" si="1365"/>
        <v/>
      </c>
      <c r="AS1236" s="360"/>
      <c r="AT1236" s="348" t="str">
        <f t="shared" si="1366"/>
        <v/>
      </c>
      <c r="AU1236" s="360"/>
      <c r="AV1236" s="348" t="str">
        <f t="shared" si="1367"/>
        <v/>
      </c>
      <c r="AW1236" s="360"/>
      <c r="AX1236" s="348" t="str">
        <f t="shared" si="1368"/>
        <v/>
      </c>
      <c r="AY1236" s="360"/>
      <c r="AZ1236" s="348" t="str">
        <f t="shared" si="1369"/>
        <v/>
      </c>
      <c r="BA1236" s="367"/>
      <c r="BB1236" s="348" t="str">
        <f t="shared" si="1370"/>
        <v/>
      </c>
      <c r="BC1236" s="350" t="str">
        <f t="shared" si="1373"/>
        <v/>
      </c>
      <c r="BD1236" s="350" t="str">
        <f t="shared" si="1374"/>
        <v/>
      </c>
      <c r="BE1236" s="360"/>
      <c r="BF1236" s="361"/>
      <c r="BG1236" s="362" t="str">
        <f t="shared" si="1343"/>
        <v/>
      </c>
      <c r="BH1236" s="354" t="str">
        <f t="shared" si="1375"/>
        <v/>
      </c>
      <c r="BI1236" s="350" t="str">
        <f t="shared" si="1376"/>
        <v/>
      </c>
      <c r="BJ1236" s="113" t="str">
        <f t="shared" si="1377"/>
        <v/>
      </c>
      <c r="BK1236" s="347" t="str">
        <f t="shared" si="1402"/>
        <v/>
      </c>
      <c r="BR1236" s="307"/>
      <c r="BS1236" s="51" t="str">
        <f t="shared" si="1378"/>
        <v/>
      </c>
      <c r="BT1236" s="51" t="str">
        <f t="shared" si="1379"/>
        <v/>
      </c>
      <c r="BU1236" s="51" t="str">
        <f t="shared" si="1380"/>
        <v/>
      </c>
      <c r="BV1236" s="51" t="str">
        <f t="shared" si="1381"/>
        <v/>
      </c>
      <c r="BW1236" s="51" t="str">
        <f t="shared" si="1382"/>
        <v/>
      </c>
      <c r="BX1236" s="51" t="str">
        <f t="shared" si="1383"/>
        <v/>
      </c>
      <c r="BY1236" s="51" t="str">
        <f t="shared" si="1384"/>
        <v/>
      </c>
      <c r="BZ1236" s="51" t="str">
        <f t="shared" si="1385"/>
        <v/>
      </c>
      <c r="CA1236" s="51" t="str">
        <f t="shared" si="1386"/>
        <v/>
      </c>
      <c r="CB1236" s="51" t="str">
        <f t="shared" si="1387"/>
        <v/>
      </c>
      <c r="CC1236" s="51" t="str">
        <f t="shared" si="1371"/>
        <v/>
      </c>
      <c r="CD1236" s="51" t="str">
        <f t="shared" si="1372"/>
        <v/>
      </c>
      <c r="CE1236" s="51" t="str">
        <f t="shared" si="1388"/>
        <v/>
      </c>
      <c r="CF1236" s="51"/>
      <c r="CH1236" s="53" t="str">
        <f t="shared" si="1389"/>
        <v/>
      </c>
      <c r="CI1236" s="53" t="str">
        <f t="shared" si="1390"/>
        <v/>
      </c>
      <c r="CJ1236" s="54" t="str">
        <f t="shared" si="1391"/>
        <v/>
      </c>
      <c r="CK1236" s="53" t="str">
        <f t="shared" si="1392"/>
        <v/>
      </c>
      <c r="CL1236" s="53" t="str">
        <f t="shared" si="1393"/>
        <v/>
      </c>
      <c r="CM1236" s="53" t="str">
        <f t="shared" si="1394"/>
        <v/>
      </c>
      <c r="CN1236" s="53" t="str">
        <f t="shared" si="1395"/>
        <v/>
      </c>
      <c r="CO1236" s="53" t="str">
        <f t="shared" si="1396"/>
        <v/>
      </c>
      <c r="CP1236" s="53" t="str">
        <f t="shared" si="1397"/>
        <v/>
      </c>
      <c r="CQ1236" s="53" t="str">
        <f t="shared" si="1398"/>
        <v/>
      </c>
      <c r="CR1236" s="53" t="str">
        <f t="shared" si="1399"/>
        <v/>
      </c>
      <c r="CS1236" s="53" t="str">
        <f t="shared" si="1400"/>
        <v/>
      </c>
      <c r="CT1236" s="53" t="str">
        <f t="shared" si="1401"/>
        <v/>
      </c>
      <c r="CU1236" s="53" t="str">
        <f t="shared" si="1344"/>
        <v/>
      </c>
    </row>
    <row r="1237" spans="1:99" hidden="1" x14ac:dyDescent="0.3">
      <c r="A1237" s="40">
        <v>1299</v>
      </c>
      <c r="B1237" s="326"/>
      <c r="C1237" s="142"/>
      <c r="D1237" s="144"/>
      <c r="E1237" s="144"/>
      <c r="F1237" s="312"/>
      <c r="G1237" s="144" t="s">
        <v>141</v>
      </c>
      <c r="H1237" s="314"/>
      <c r="I1237" s="314"/>
      <c r="J1237" s="315" t="str">
        <f t="shared" si="1345"/>
        <v/>
      </c>
      <c r="K1237" s="316" t="str">
        <f t="shared" si="1346"/>
        <v/>
      </c>
      <c r="L1237" s="317" t="str">
        <f t="shared" si="1347"/>
        <v/>
      </c>
      <c r="M1237" s="316" t="str">
        <f t="shared" si="1348"/>
        <v/>
      </c>
      <c r="N1237" s="317" t="str">
        <f t="shared" si="1349"/>
        <v/>
      </c>
      <c r="O1237" s="316" t="str">
        <f t="shared" si="1350"/>
        <v/>
      </c>
      <c r="P1237" s="317" t="str">
        <f t="shared" si="1351"/>
        <v/>
      </c>
      <c r="Q1237" s="318" t="str">
        <f t="shared" si="1352"/>
        <v/>
      </c>
      <c r="R1237" s="319" t="str">
        <f t="shared" si="1353"/>
        <v/>
      </c>
      <c r="S1237" s="318" t="str">
        <f t="shared" si="1354"/>
        <v/>
      </c>
      <c r="T1237" s="317" t="str">
        <f t="shared" si="1355"/>
        <v/>
      </c>
      <c r="U1237" s="318" t="str">
        <f t="shared" si="1356"/>
        <v/>
      </c>
      <c r="V1237" s="319" t="str">
        <f t="shared" si="1357"/>
        <v/>
      </c>
      <c r="W1237" s="318" t="str">
        <f t="shared" si="1358"/>
        <v/>
      </c>
      <c r="X1237" s="319" t="str">
        <f t="shared" si="1359"/>
        <v/>
      </c>
      <c r="Y1237" s="318" t="str">
        <f t="shared" si="1360"/>
        <v/>
      </c>
      <c r="Z1237" s="319" t="str">
        <f t="shared" si="1361"/>
        <v/>
      </c>
      <c r="AA1237" s="317" t="str">
        <f t="shared" si="1362"/>
        <v/>
      </c>
      <c r="AB1237" s="97" t="str">
        <f t="shared" si="1363"/>
        <v/>
      </c>
      <c r="AC1237" s="143" t="str">
        <f t="shared" si="1364"/>
        <v/>
      </c>
      <c r="AD1237" s="143" t="str">
        <f t="shared" si="1337"/>
        <v/>
      </c>
      <c r="AE1237" s="360"/>
      <c r="AF1237" s="360"/>
      <c r="AG1237" s="364"/>
      <c r="AH1237" s="363" t="str">
        <f t="shared" si="1338"/>
        <v/>
      </c>
      <c r="AI1237" s="360"/>
      <c r="AJ1237" s="360"/>
      <c r="AK1237" s="364"/>
      <c r="AL1237" s="365" t="str">
        <f t="shared" si="1339"/>
        <v/>
      </c>
      <c r="AM1237" s="363" t="str">
        <f t="shared" si="1340"/>
        <v/>
      </c>
      <c r="AN1237" s="366" t="str">
        <f t="shared" si="1341"/>
        <v/>
      </c>
      <c r="AO1237" s="360"/>
      <c r="AP1237" s="360"/>
      <c r="AQ1237" s="360" t="str">
        <f t="shared" si="1342"/>
        <v/>
      </c>
      <c r="AR1237" s="348" t="str">
        <f t="shared" si="1365"/>
        <v/>
      </c>
      <c r="AS1237" s="360"/>
      <c r="AT1237" s="348" t="str">
        <f t="shared" si="1366"/>
        <v/>
      </c>
      <c r="AU1237" s="360"/>
      <c r="AV1237" s="348" t="str">
        <f t="shared" si="1367"/>
        <v/>
      </c>
      <c r="AW1237" s="360"/>
      <c r="AX1237" s="348" t="str">
        <f t="shared" si="1368"/>
        <v/>
      </c>
      <c r="AY1237" s="360"/>
      <c r="AZ1237" s="348" t="str">
        <f t="shared" si="1369"/>
        <v/>
      </c>
      <c r="BA1237" s="367"/>
      <c r="BB1237" s="348" t="str">
        <f t="shared" si="1370"/>
        <v/>
      </c>
      <c r="BC1237" s="350" t="str">
        <f t="shared" si="1373"/>
        <v/>
      </c>
      <c r="BD1237" s="350" t="str">
        <f t="shared" si="1374"/>
        <v/>
      </c>
      <c r="BE1237" s="360"/>
      <c r="BF1237" s="361"/>
      <c r="BG1237" s="362" t="str">
        <f t="shared" si="1343"/>
        <v/>
      </c>
      <c r="BH1237" s="354" t="str">
        <f t="shared" si="1375"/>
        <v/>
      </c>
      <c r="BI1237" s="350" t="str">
        <f t="shared" si="1376"/>
        <v/>
      </c>
      <c r="BJ1237" s="113" t="str">
        <f t="shared" si="1377"/>
        <v/>
      </c>
      <c r="BK1237" s="347" t="str">
        <f t="shared" si="1402"/>
        <v/>
      </c>
      <c r="BR1237" s="307"/>
      <c r="BS1237" s="51" t="str">
        <f t="shared" si="1378"/>
        <v/>
      </c>
      <c r="BT1237" s="51" t="str">
        <f t="shared" si="1379"/>
        <v/>
      </c>
      <c r="BU1237" s="51" t="str">
        <f t="shared" si="1380"/>
        <v/>
      </c>
      <c r="BV1237" s="51" t="str">
        <f t="shared" si="1381"/>
        <v/>
      </c>
      <c r="BW1237" s="51" t="str">
        <f t="shared" si="1382"/>
        <v/>
      </c>
      <c r="BX1237" s="51" t="str">
        <f t="shared" si="1383"/>
        <v/>
      </c>
      <c r="BY1237" s="51" t="str">
        <f t="shared" si="1384"/>
        <v/>
      </c>
      <c r="BZ1237" s="51" t="str">
        <f t="shared" si="1385"/>
        <v/>
      </c>
      <c r="CA1237" s="51" t="str">
        <f t="shared" si="1386"/>
        <v/>
      </c>
      <c r="CB1237" s="51" t="str">
        <f t="shared" si="1387"/>
        <v/>
      </c>
      <c r="CC1237" s="51" t="str">
        <f t="shared" si="1371"/>
        <v/>
      </c>
      <c r="CD1237" s="51" t="str">
        <f t="shared" si="1372"/>
        <v/>
      </c>
      <c r="CE1237" s="51" t="str">
        <f t="shared" si="1388"/>
        <v/>
      </c>
      <c r="CF1237" s="51"/>
      <c r="CH1237" s="53" t="str">
        <f t="shared" si="1389"/>
        <v/>
      </c>
      <c r="CI1237" s="53" t="str">
        <f t="shared" si="1390"/>
        <v/>
      </c>
      <c r="CJ1237" s="54" t="str">
        <f t="shared" si="1391"/>
        <v/>
      </c>
      <c r="CK1237" s="53" t="str">
        <f t="shared" si="1392"/>
        <v/>
      </c>
      <c r="CL1237" s="53" t="str">
        <f t="shared" si="1393"/>
        <v/>
      </c>
      <c r="CM1237" s="53" t="str">
        <f t="shared" si="1394"/>
        <v/>
      </c>
      <c r="CN1237" s="53" t="str">
        <f t="shared" si="1395"/>
        <v/>
      </c>
      <c r="CO1237" s="53" t="str">
        <f t="shared" si="1396"/>
        <v/>
      </c>
      <c r="CP1237" s="53" t="str">
        <f t="shared" si="1397"/>
        <v/>
      </c>
      <c r="CQ1237" s="53" t="str">
        <f t="shared" si="1398"/>
        <v/>
      </c>
      <c r="CR1237" s="53" t="str">
        <f t="shared" si="1399"/>
        <v/>
      </c>
      <c r="CS1237" s="53" t="str">
        <f t="shared" si="1400"/>
        <v/>
      </c>
      <c r="CT1237" s="53" t="str">
        <f t="shared" si="1401"/>
        <v/>
      </c>
      <c r="CU1237" s="53" t="str">
        <f t="shared" si="1344"/>
        <v/>
      </c>
    </row>
    <row r="1238" spans="1:99" hidden="1" x14ac:dyDescent="0.3">
      <c r="A1238" s="40">
        <v>1300</v>
      </c>
      <c r="B1238" s="326"/>
      <c r="C1238" s="142"/>
      <c r="D1238" s="144"/>
      <c r="E1238" s="144"/>
      <c r="F1238" s="312"/>
      <c r="G1238" s="144" t="s">
        <v>141</v>
      </c>
      <c r="H1238" s="314"/>
      <c r="I1238" s="314"/>
      <c r="J1238" s="315" t="str">
        <f t="shared" si="1345"/>
        <v/>
      </c>
      <c r="K1238" s="316" t="str">
        <f t="shared" si="1346"/>
        <v/>
      </c>
      <c r="L1238" s="317" t="str">
        <f t="shared" si="1347"/>
        <v/>
      </c>
      <c r="M1238" s="316" t="str">
        <f t="shared" si="1348"/>
        <v/>
      </c>
      <c r="N1238" s="317" t="str">
        <f t="shared" si="1349"/>
        <v/>
      </c>
      <c r="O1238" s="316" t="str">
        <f t="shared" si="1350"/>
        <v/>
      </c>
      <c r="P1238" s="317" t="str">
        <f t="shared" si="1351"/>
        <v/>
      </c>
      <c r="Q1238" s="318" t="str">
        <f t="shared" si="1352"/>
        <v/>
      </c>
      <c r="R1238" s="319" t="str">
        <f t="shared" si="1353"/>
        <v/>
      </c>
      <c r="S1238" s="318" t="str">
        <f t="shared" si="1354"/>
        <v/>
      </c>
      <c r="T1238" s="317" t="str">
        <f t="shared" si="1355"/>
        <v/>
      </c>
      <c r="U1238" s="318" t="str">
        <f t="shared" si="1356"/>
        <v/>
      </c>
      <c r="V1238" s="319" t="str">
        <f t="shared" si="1357"/>
        <v/>
      </c>
      <c r="W1238" s="318" t="str">
        <f t="shared" si="1358"/>
        <v/>
      </c>
      <c r="X1238" s="319" t="str">
        <f t="shared" si="1359"/>
        <v/>
      </c>
      <c r="Y1238" s="318" t="str">
        <f t="shared" si="1360"/>
        <v/>
      </c>
      <c r="Z1238" s="319" t="str">
        <f t="shared" si="1361"/>
        <v/>
      </c>
      <c r="AA1238" s="317" t="str">
        <f t="shared" si="1362"/>
        <v/>
      </c>
      <c r="AB1238" s="97" t="str">
        <f t="shared" si="1363"/>
        <v/>
      </c>
      <c r="AC1238" s="143" t="str">
        <f t="shared" si="1364"/>
        <v/>
      </c>
      <c r="AD1238" s="143" t="str">
        <f t="shared" si="1337"/>
        <v/>
      </c>
      <c r="AE1238" s="360"/>
      <c r="AF1238" s="360"/>
      <c r="AG1238" s="364"/>
      <c r="AH1238" s="363" t="str">
        <f t="shared" si="1338"/>
        <v/>
      </c>
      <c r="AI1238" s="360"/>
      <c r="AJ1238" s="360"/>
      <c r="AK1238" s="364"/>
      <c r="AL1238" s="365" t="str">
        <f t="shared" si="1339"/>
        <v/>
      </c>
      <c r="AM1238" s="363" t="str">
        <f t="shared" si="1340"/>
        <v/>
      </c>
      <c r="AN1238" s="366" t="str">
        <f t="shared" si="1341"/>
        <v/>
      </c>
      <c r="AO1238" s="360"/>
      <c r="AP1238" s="360"/>
      <c r="AQ1238" s="360" t="str">
        <f t="shared" si="1342"/>
        <v/>
      </c>
      <c r="AR1238" s="348" t="str">
        <f t="shared" si="1365"/>
        <v/>
      </c>
      <c r="AS1238" s="360"/>
      <c r="AT1238" s="348" t="str">
        <f t="shared" si="1366"/>
        <v/>
      </c>
      <c r="AU1238" s="360"/>
      <c r="AV1238" s="348" t="str">
        <f t="shared" si="1367"/>
        <v/>
      </c>
      <c r="AW1238" s="360"/>
      <c r="AX1238" s="348" t="str">
        <f t="shared" si="1368"/>
        <v/>
      </c>
      <c r="AY1238" s="360"/>
      <c r="AZ1238" s="348" t="str">
        <f t="shared" si="1369"/>
        <v/>
      </c>
      <c r="BA1238" s="367"/>
      <c r="BB1238" s="348" t="str">
        <f t="shared" si="1370"/>
        <v/>
      </c>
      <c r="BC1238" s="350" t="str">
        <f t="shared" si="1373"/>
        <v/>
      </c>
      <c r="BD1238" s="350" t="str">
        <f t="shared" si="1374"/>
        <v/>
      </c>
      <c r="BE1238" s="360"/>
      <c r="BF1238" s="361"/>
      <c r="BG1238" s="362" t="str">
        <f t="shared" si="1343"/>
        <v/>
      </c>
      <c r="BH1238" s="354" t="str">
        <f t="shared" si="1375"/>
        <v/>
      </c>
      <c r="BI1238" s="350" t="str">
        <f t="shared" si="1376"/>
        <v/>
      </c>
      <c r="BJ1238" s="113" t="str">
        <f t="shared" si="1377"/>
        <v/>
      </c>
      <c r="BK1238" s="347" t="str">
        <f t="shared" si="1402"/>
        <v/>
      </c>
      <c r="BR1238" s="307"/>
      <c r="BS1238" s="51" t="str">
        <f t="shared" si="1378"/>
        <v/>
      </c>
      <c r="BT1238" s="51" t="str">
        <f t="shared" si="1379"/>
        <v/>
      </c>
      <c r="BU1238" s="51" t="str">
        <f t="shared" si="1380"/>
        <v/>
      </c>
      <c r="BV1238" s="51" t="str">
        <f t="shared" si="1381"/>
        <v/>
      </c>
      <c r="BW1238" s="51" t="str">
        <f t="shared" si="1382"/>
        <v/>
      </c>
      <c r="BX1238" s="51" t="str">
        <f t="shared" si="1383"/>
        <v/>
      </c>
      <c r="BY1238" s="51" t="str">
        <f t="shared" si="1384"/>
        <v/>
      </c>
      <c r="BZ1238" s="51" t="str">
        <f t="shared" si="1385"/>
        <v/>
      </c>
      <c r="CA1238" s="51" t="str">
        <f t="shared" si="1386"/>
        <v/>
      </c>
      <c r="CB1238" s="51" t="str">
        <f t="shared" si="1387"/>
        <v/>
      </c>
      <c r="CC1238" s="51" t="str">
        <f t="shared" si="1371"/>
        <v/>
      </c>
      <c r="CD1238" s="51" t="str">
        <f t="shared" si="1372"/>
        <v/>
      </c>
      <c r="CE1238" s="51" t="str">
        <f t="shared" si="1388"/>
        <v/>
      </c>
      <c r="CF1238" s="51"/>
      <c r="CH1238" s="53" t="str">
        <f t="shared" si="1389"/>
        <v/>
      </c>
      <c r="CI1238" s="53" t="str">
        <f t="shared" si="1390"/>
        <v/>
      </c>
      <c r="CJ1238" s="54" t="str">
        <f t="shared" si="1391"/>
        <v/>
      </c>
      <c r="CK1238" s="53" t="str">
        <f t="shared" si="1392"/>
        <v/>
      </c>
      <c r="CL1238" s="53" t="str">
        <f t="shared" si="1393"/>
        <v/>
      </c>
      <c r="CM1238" s="53" t="str">
        <f t="shared" si="1394"/>
        <v/>
      </c>
      <c r="CN1238" s="53" t="str">
        <f t="shared" si="1395"/>
        <v/>
      </c>
      <c r="CO1238" s="53" t="str">
        <f t="shared" si="1396"/>
        <v/>
      </c>
      <c r="CP1238" s="53" t="str">
        <f t="shared" si="1397"/>
        <v/>
      </c>
      <c r="CQ1238" s="53" t="str">
        <f t="shared" si="1398"/>
        <v/>
      </c>
      <c r="CR1238" s="53" t="str">
        <f t="shared" si="1399"/>
        <v/>
      </c>
      <c r="CS1238" s="53" t="str">
        <f t="shared" si="1400"/>
        <v/>
      </c>
      <c r="CT1238" s="53" t="str">
        <f t="shared" si="1401"/>
        <v/>
      </c>
      <c r="CU1238" s="53" t="str">
        <f t="shared" si="1344"/>
        <v/>
      </c>
    </row>
    <row r="1239" spans="1:99" hidden="1" x14ac:dyDescent="0.3">
      <c r="A1239" s="40">
        <v>1301</v>
      </c>
      <c r="B1239" s="326"/>
      <c r="C1239" s="142"/>
      <c r="D1239" s="144"/>
      <c r="E1239" s="144"/>
      <c r="F1239" s="312"/>
      <c r="G1239" s="144" t="s">
        <v>141</v>
      </c>
      <c r="H1239" s="314"/>
      <c r="I1239" s="314"/>
      <c r="J1239" s="315" t="str">
        <f t="shared" si="1345"/>
        <v/>
      </c>
      <c r="K1239" s="316" t="str">
        <f t="shared" si="1346"/>
        <v/>
      </c>
      <c r="L1239" s="317" t="str">
        <f t="shared" si="1347"/>
        <v/>
      </c>
      <c r="M1239" s="316" t="str">
        <f t="shared" si="1348"/>
        <v/>
      </c>
      <c r="N1239" s="317" t="str">
        <f t="shared" si="1349"/>
        <v/>
      </c>
      <c r="O1239" s="316" t="str">
        <f t="shared" si="1350"/>
        <v/>
      </c>
      <c r="P1239" s="317" t="str">
        <f t="shared" si="1351"/>
        <v/>
      </c>
      <c r="Q1239" s="318" t="str">
        <f t="shared" si="1352"/>
        <v/>
      </c>
      <c r="R1239" s="319" t="str">
        <f t="shared" si="1353"/>
        <v/>
      </c>
      <c r="S1239" s="318" t="str">
        <f t="shared" si="1354"/>
        <v/>
      </c>
      <c r="T1239" s="317" t="str">
        <f t="shared" si="1355"/>
        <v/>
      </c>
      <c r="U1239" s="318" t="str">
        <f t="shared" si="1356"/>
        <v/>
      </c>
      <c r="V1239" s="319" t="str">
        <f t="shared" si="1357"/>
        <v/>
      </c>
      <c r="W1239" s="318" t="str">
        <f t="shared" si="1358"/>
        <v/>
      </c>
      <c r="X1239" s="319" t="str">
        <f t="shared" si="1359"/>
        <v/>
      </c>
      <c r="Y1239" s="318" t="str">
        <f t="shared" si="1360"/>
        <v/>
      </c>
      <c r="Z1239" s="319" t="str">
        <f t="shared" si="1361"/>
        <v/>
      </c>
      <c r="AA1239" s="317" t="str">
        <f t="shared" si="1362"/>
        <v/>
      </c>
      <c r="AB1239" s="97" t="str">
        <f t="shared" si="1363"/>
        <v/>
      </c>
      <c r="AC1239" s="143" t="str">
        <f t="shared" si="1364"/>
        <v/>
      </c>
      <c r="AD1239" s="143" t="str">
        <f t="shared" si="1337"/>
        <v/>
      </c>
      <c r="AE1239" s="360"/>
      <c r="AF1239" s="360"/>
      <c r="AG1239" s="364"/>
      <c r="AH1239" s="363" t="str">
        <f t="shared" si="1338"/>
        <v/>
      </c>
      <c r="AI1239" s="360"/>
      <c r="AJ1239" s="360"/>
      <c r="AK1239" s="364"/>
      <c r="AL1239" s="365" t="str">
        <f t="shared" si="1339"/>
        <v/>
      </c>
      <c r="AM1239" s="363" t="str">
        <f t="shared" si="1340"/>
        <v/>
      </c>
      <c r="AN1239" s="366" t="str">
        <f t="shared" si="1341"/>
        <v/>
      </c>
      <c r="AO1239" s="360"/>
      <c r="AP1239" s="360"/>
      <c r="AQ1239" s="360" t="str">
        <f t="shared" si="1342"/>
        <v/>
      </c>
      <c r="AR1239" s="348" t="str">
        <f t="shared" si="1365"/>
        <v/>
      </c>
      <c r="AS1239" s="360"/>
      <c r="AT1239" s="348" t="str">
        <f t="shared" si="1366"/>
        <v/>
      </c>
      <c r="AU1239" s="360"/>
      <c r="AV1239" s="348" t="str">
        <f t="shared" si="1367"/>
        <v/>
      </c>
      <c r="AW1239" s="360"/>
      <c r="AX1239" s="348" t="str">
        <f t="shared" si="1368"/>
        <v/>
      </c>
      <c r="AY1239" s="360"/>
      <c r="AZ1239" s="348" t="str">
        <f t="shared" si="1369"/>
        <v/>
      </c>
      <c r="BA1239" s="367"/>
      <c r="BB1239" s="348" t="str">
        <f t="shared" si="1370"/>
        <v/>
      </c>
      <c r="BC1239" s="350" t="str">
        <f t="shared" si="1373"/>
        <v/>
      </c>
      <c r="BD1239" s="350" t="str">
        <f t="shared" si="1374"/>
        <v/>
      </c>
      <c r="BE1239" s="360"/>
      <c r="BF1239" s="361"/>
      <c r="BG1239" s="362" t="str">
        <f t="shared" si="1343"/>
        <v/>
      </c>
      <c r="BH1239" s="354" t="str">
        <f t="shared" si="1375"/>
        <v/>
      </c>
      <c r="BI1239" s="350" t="str">
        <f t="shared" si="1376"/>
        <v/>
      </c>
      <c r="BJ1239" s="113" t="str">
        <f t="shared" si="1377"/>
        <v/>
      </c>
      <c r="BK1239" s="347" t="str">
        <f t="shared" si="1402"/>
        <v/>
      </c>
      <c r="BR1239" s="307"/>
      <c r="BS1239" s="51" t="str">
        <f t="shared" si="1378"/>
        <v/>
      </c>
      <c r="BT1239" s="51" t="str">
        <f t="shared" si="1379"/>
        <v/>
      </c>
      <c r="BU1239" s="51" t="str">
        <f t="shared" si="1380"/>
        <v/>
      </c>
      <c r="BV1239" s="51" t="str">
        <f t="shared" si="1381"/>
        <v/>
      </c>
      <c r="BW1239" s="51" t="str">
        <f t="shared" si="1382"/>
        <v/>
      </c>
      <c r="BX1239" s="51" t="str">
        <f t="shared" si="1383"/>
        <v/>
      </c>
      <c r="BY1239" s="51" t="str">
        <f t="shared" si="1384"/>
        <v/>
      </c>
      <c r="BZ1239" s="51" t="str">
        <f t="shared" si="1385"/>
        <v/>
      </c>
      <c r="CA1239" s="51" t="str">
        <f t="shared" si="1386"/>
        <v/>
      </c>
      <c r="CB1239" s="51" t="str">
        <f t="shared" si="1387"/>
        <v/>
      </c>
      <c r="CC1239" s="51" t="str">
        <f t="shared" si="1371"/>
        <v/>
      </c>
      <c r="CD1239" s="51" t="str">
        <f t="shared" si="1372"/>
        <v/>
      </c>
      <c r="CE1239" s="51" t="str">
        <f t="shared" si="1388"/>
        <v/>
      </c>
      <c r="CF1239" s="51"/>
      <c r="CH1239" s="53" t="str">
        <f t="shared" si="1389"/>
        <v/>
      </c>
      <c r="CI1239" s="53" t="str">
        <f t="shared" si="1390"/>
        <v/>
      </c>
      <c r="CJ1239" s="54" t="str">
        <f t="shared" si="1391"/>
        <v/>
      </c>
      <c r="CK1239" s="53" t="str">
        <f t="shared" si="1392"/>
        <v/>
      </c>
      <c r="CL1239" s="53" t="str">
        <f t="shared" si="1393"/>
        <v/>
      </c>
      <c r="CM1239" s="53" t="str">
        <f t="shared" si="1394"/>
        <v/>
      </c>
      <c r="CN1239" s="53" t="str">
        <f t="shared" si="1395"/>
        <v/>
      </c>
      <c r="CO1239" s="53" t="str">
        <f t="shared" si="1396"/>
        <v/>
      </c>
      <c r="CP1239" s="53" t="str">
        <f t="shared" si="1397"/>
        <v/>
      </c>
      <c r="CQ1239" s="53" t="str">
        <f t="shared" si="1398"/>
        <v/>
      </c>
      <c r="CR1239" s="53" t="str">
        <f t="shared" si="1399"/>
        <v/>
      </c>
      <c r="CS1239" s="53" t="str">
        <f t="shared" si="1400"/>
        <v/>
      </c>
      <c r="CT1239" s="53" t="str">
        <f t="shared" si="1401"/>
        <v/>
      </c>
      <c r="CU1239" s="53" t="str">
        <f t="shared" si="1344"/>
        <v/>
      </c>
    </row>
    <row r="1240" spans="1:99" hidden="1" x14ac:dyDescent="0.3">
      <c r="A1240" s="40">
        <v>1302</v>
      </c>
      <c r="B1240" s="326"/>
      <c r="C1240" s="142"/>
      <c r="D1240" s="144"/>
      <c r="E1240" s="144"/>
      <c r="F1240" s="312"/>
      <c r="G1240" s="144" t="s">
        <v>141</v>
      </c>
      <c r="H1240" s="314"/>
      <c r="I1240" s="314"/>
      <c r="J1240" s="315" t="str">
        <f t="shared" si="1345"/>
        <v/>
      </c>
      <c r="K1240" s="316" t="str">
        <f t="shared" si="1346"/>
        <v/>
      </c>
      <c r="L1240" s="317" t="str">
        <f t="shared" si="1347"/>
        <v/>
      </c>
      <c r="M1240" s="316" t="str">
        <f t="shared" si="1348"/>
        <v/>
      </c>
      <c r="N1240" s="317" t="str">
        <f t="shared" si="1349"/>
        <v/>
      </c>
      <c r="O1240" s="316" t="str">
        <f t="shared" si="1350"/>
        <v/>
      </c>
      <c r="P1240" s="317" t="str">
        <f t="shared" si="1351"/>
        <v/>
      </c>
      <c r="Q1240" s="318" t="str">
        <f t="shared" si="1352"/>
        <v/>
      </c>
      <c r="R1240" s="319" t="str">
        <f t="shared" si="1353"/>
        <v/>
      </c>
      <c r="S1240" s="318" t="str">
        <f t="shared" si="1354"/>
        <v/>
      </c>
      <c r="T1240" s="317" t="str">
        <f t="shared" si="1355"/>
        <v/>
      </c>
      <c r="U1240" s="318" t="str">
        <f t="shared" si="1356"/>
        <v/>
      </c>
      <c r="V1240" s="319" t="str">
        <f t="shared" si="1357"/>
        <v/>
      </c>
      <c r="W1240" s="318" t="str">
        <f t="shared" si="1358"/>
        <v/>
      </c>
      <c r="X1240" s="319" t="str">
        <f t="shared" si="1359"/>
        <v/>
      </c>
      <c r="Y1240" s="318" t="str">
        <f t="shared" si="1360"/>
        <v/>
      </c>
      <c r="Z1240" s="319" t="str">
        <f t="shared" si="1361"/>
        <v/>
      </c>
      <c r="AA1240" s="317" t="str">
        <f t="shared" si="1362"/>
        <v/>
      </c>
      <c r="AB1240" s="97" t="str">
        <f t="shared" si="1363"/>
        <v/>
      </c>
      <c r="AC1240" s="143" t="str">
        <f t="shared" si="1364"/>
        <v/>
      </c>
      <c r="AD1240" s="143" t="str">
        <f t="shared" si="1337"/>
        <v/>
      </c>
      <c r="AE1240" s="360"/>
      <c r="AF1240" s="360"/>
      <c r="AG1240" s="364"/>
      <c r="AH1240" s="363" t="str">
        <f t="shared" si="1338"/>
        <v/>
      </c>
      <c r="AI1240" s="360"/>
      <c r="AJ1240" s="360"/>
      <c r="AK1240" s="364"/>
      <c r="AL1240" s="365" t="str">
        <f t="shared" si="1339"/>
        <v/>
      </c>
      <c r="AM1240" s="363" t="str">
        <f t="shared" si="1340"/>
        <v/>
      </c>
      <c r="AN1240" s="366" t="str">
        <f t="shared" si="1341"/>
        <v/>
      </c>
      <c r="AO1240" s="360"/>
      <c r="AP1240" s="360"/>
      <c r="AQ1240" s="360" t="str">
        <f t="shared" si="1342"/>
        <v/>
      </c>
      <c r="AR1240" s="348" t="str">
        <f t="shared" si="1365"/>
        <v/>
      </c>
      <c r="AS1240" s="360"/>
      <c r="AT1240" s="348" t="str">
        <f t="shared" si="1366"/>
        <v/>
      </c>
      <c r="AU1240" s="360"/>
      <c r="AV1240" s="348" t="str">
        <f t="shared" si="1367"/>
        <v/>
      </c>
      <c r="AW1240" s="360"/>
      <c r="AX1240" s="348" t="str">
        <f t="shared" si="1368"/>
        <v/>
      </c>
      <c r="AY1240" s="360"/>
      <c r="AZ1240" s="348" t="str">
        <f t="shared" si="1369"/>
        <v/>
      </c>
      <c r="BA1240" s="367"/>
      <c r="BB1240" s="348" t="str">
        <f t="shared" si="1370"/>
        <v/>
      </c>
      <c r="BC1240" s="350" t="str">
        <f t="shared" si="1373"/>
        <v/>
      </c>
      <c r="BD1240" s="350" t="str">
        <f t="shared" si="1374"/>
        <v/>
      </c>
      <c r="BE1240" s="360"/>
      <c r="BF1240" s="361"/>
      <c r="BG1240" s="362" t="str">
        <f t="shared" si="1343"/>
        <v/>
      </c>
      <c r="BH1240" s="354" t="str">
        <f t="shared" si="1375"/>
        <v/>
      </c>
      <c r="BI1240" s="350" t="str">
        <f t="shared" si="1376"/>
        <v/>
      </c>
      <c r="BJ1240" s="113" t="str">
        <f t="shared" si="1377"/>
        <v/>
      </c>
      <c r="BK1240" s="347" t="str">
        <f t="shared" si="1402"/>
        <v/>
      </c>
      <c r="BR1240" s="307"/>
      <c r="BS1240" s="51" t="str">
        <f t="shared" si="1378"/>
        <v/>
      </c>
      <c r="BT1240" s="51" t="str">
        <f t="shared" si="1379"/>
        <v/>
      </c>
      <c r="BU1240" s="51" t="str">
        <f t="shared" si="1380"/>
        <v/>
      </c>
      <c r="BV1240" s="51" t="str">
        <f t="shared" si="1381"/>
        <v/>
      </c>
      <c r="BW1240" s="51" t="str">
        <f t="shared" si="1382"/>
        <v/>
      </c>
      <c r="BX1240" s="51" t="str">
        <f t="shared" si="1383"/>
        <v/>
      </c>
      <c r="BY1240" s="51" t="str">
        <f t="shared" si="1384"/>
        <v/>
      </c>
      <c r="BZ1240" s="51" t="str">
        <f t="shared" si="1385"/>
        <v/>
      </c>
      <c r="CA1240" s="51" t="str">
        <f t="shared" si="1386"/>
        <v/>
      </c>
      <c r="CB1240" s="51" t="str">
        <f t="shared" si="1387"/>
        <v/>
      </c>
      <c r="CC1240" s="51" t="str">
        <f t="shared" si="1371"/>
        <v/>
      </c>
      <c r="CD1240" s="51" t="str">
        <f t="shared" si="1372"/>
        <v/>
      </c>
      <c r="CE1240" s="51" t="str">
        <f t="shared" si="1388"/>
        <v/>
      </c>
      <c r="CF1240" s="51"/>
      <c r="CH1240" s="53" t="str">
        <f t="shared" si="1389"/>
        <v/>
      </c>
      <c r="CI1240" s="53" t="str">
        <f t="shared" si="1390"/>
        <v/>
      </c>
      <c r="CJ1240" s="54" t="str">
        <f t="shared" si="1391"/>
        <v/>
      </c>
      <c r="CK1240" s="53" t="str">
        <f t="shared" si="1392"/>
        <v/>
      </c>
      <c r="CL1240" s="53" t="str">
        <f t="shared" si="1393"/>
        <v/>
      </c>
      <c r="CM1240" s="53" t="str">
        <f t="shared" si="1394"/>
        <v/>
      </c>
      <c r="CN1240" s="53" t="str">
        <f t="shared" si="1395"/>
        <v/>
      </c>
      <c r="CO1240" s="53" t="str">
        <f t="shared" si="1396"/>
        <v/>
      </c>
      <c r="CP1240" s="53" t="str">
        <f t="shared" si="1397"/>
        <v/>
      </c>
      <c r="CQ1240" s="53" t="str">
        <f t="shared" si="1398"/>
        <v/>
      </c>
      <c r="CR1240" s="53" t="str">
        <f t="shared" si="1399"/>
        <v/>
      </c>
      <c r="CS1240" s="53" t="str">
        <f t="shared" si="1400"/>
        <v/>
      </c>
      <c r="CT1240" s="53" t="str">
        <f t="shared" si="1401"/>
        <v/>
      </c>
      <c r="CU1240" s="53" t="str">
        <f t="shared" si="1344"/>
        <v/>
      </c>
    </row>
    <row r="1241" spans="1:99" hidden="1" x14ac:dyDescent="0.3">
      <c r="A1241" s="40">
        <v>1303</v>
      </c>
      <c r="B1241" s="326"/>
      <c r="C1241" s="142"/>
      <c r="D1241" s="144"/>
      <c r="E1241" s="144"/>
      <c r="F1241" s="312"/>
      <c r="G1241" s="144" t="s">
        <v>141</v>
      </c>
      <c r="H1241" s="314"/>
      <c r="I1241" s="314"/>
      <c r="J1241" s="315" t="str">
        <f t="shared" si="1345"/>
        <v/>
      </c>
      <c r="K1241" s="316" t="str">
        <f t="shared" si="1346"/>
        <v/>
      </c>
      <c r="L1241" s="317" t="str">
        <f t="shared" si="1347"/>
        <v/>
      </c>
      <c r="M1241" s="316" t="str">
        <f t="shared" si="1348"/>
        <v/>
      </c>
      <c r="N1241" s="317" t="str">
        <f t="shared" si="1349"/>
        <v/>
      </c>
      <c r="O1241" s="316" t="str">
        <f t="shared" si="1350"/>
        <v/>
      </c>
      <c r="P1241" s="317" t="str">
        <f t="shared" si="1351"/>
        <v/>
      </c>
      <c r="Q1241" s="318" t="str">
        <f t="shared" si="1352"/>
        <v/>
      </c>
      <c r="R1241" s="319" t="str">
        <f t="shared" si="1353"/>
        <v/>
      </c>
      <c r="S1241" s="318" t="str">
        <f t="shared" si="1354"/>
        <v/>
      </c>
      <c r="T1241" s="317" t="str">
        <f t="shared" si="1355"/>
        <v/>
      </c>
      <c r="U1241" s="318" t="str">
        <f t="shared" si="1356"/>
        <v/>
      </c>
      <c r="V1241" s="319" t="str">
        <f t="shared" si="1357"/>
        <v/>
      </c>
      <c r="W1241" s="318" t="str">
        <f t="shared" si="1358"/>
        <v/>
      </c>
      <c r="X1241" s="319" t="str">
        <f t="shared" si="1359"/>
        <v/>
      </c>
      <c r="Y1241" s="318" t="str">
        <f t="shared" si="1360"/>
        <v/>
      </c>
      <c r="Z1241" s="319" t="str">
        <f t="shared" si="1361"/>
        <v/>
      </c>
      <c r="AA1241" s="317" t="str">
        <f t="shared" si="1362"/>
        <v/>
      </c>
      <c r="AB1241" s="97" t="str">
        <f t="shared" si="1363"/>
        <v/>
      </c>
      <c r="AC1241" s="143" t="str">
        <f t="shared" si="1364"/>
        <v/>
      </c>
      <c r="AD1241" s="143" t="str">
        <f t="shared" si="1337"/>
        <v/>
      </c>
      <c r="AE1241" s="360"/>
      <c r="AF1241" s="360"/>
      <c r="AG1241" s="364"/>
      <c r="AH1241" s="363" t="str">
        <f t="shared" si="1338"/>
        <v/>
      </c>
      <c r="AI1241" s="360"/>
      <c r="AJ1241" s="360"/>
      <c r="AK1241" s="364"/>
      <c r="AL1241" s="365" t="str">
        <f t="shared" si="1339"/>
        <v/>
      </c>
      <c r="AM1241" s="363" t="str">
        <f t="shared" si="1340"/>
        <v/>
      </c>
      <c r="AN1241" s="366" t="str">
        <f t="shared" si="1341"/>
        <v/>
      </c>
      <c r="AO1241" s="360"/>
      <c r="AP1241" s="360"/>
      <c r="AQ1241" s="360" t="str">
        <f t="shared" si="1342"/>
        <v/>
      </c>
      <c r="AR1241" s="348" t="str">
        <f t="shared" si="1365"/>
        <v/>
      </c>
      <c r="AS1241" s="360"/>
      <c r="AT1241" s="348" t="str">
        <f t="shared" si="1366"/>
        <v/>
      </c>
      <c r="AU1241" s="360"/>
      <c r="AV1241" s="348" t="str">
        <f t="shared" si="1367"/>
        <v/>
      </c>
      <c r="AW1241" s="360"/>
      <c r="AX1241" s="348" t="str">
        <f t="shared" si="1368"/>
        <v/>
      </c>
      <c r="AY1241" s="360"/>
      <c r="AZ1241" s="348" t="str">
        <f t="shared" si="1369"/>
        <v/>
      </c>
      <c r="BA1241" s="367"/>
      <c r="BB1241" s="348" t="str">
        <f t="shared" si="1370"/>
        <v/>
      </c>
      <c r="BC1241" s="350" t="str">
        <f t="shared" si="1373"/>
        <v/>
      </c>
      <c r="BD1241" s="350" t="str">
        <f t="shared" si="1374"/>
        <v/>
      </c>
      <c r="BE1241" s="360"/>
      <c r="BF1241" s="361"/>
      <c r="BG1241" s="362" t="str">
        <f t="shared" si="1343"/>
        <v/>
      </c>
      <c r="BH1241" s="354" t="str">
        <f t="shared" si="1375"/>
        <v/>
      </c>
      <c r="BI1241" s="350" t="str">
        <f t="shared" si="1376"/>
        <v/>
      </c>
      <c r="BJ1241" s="113" t="str">
        <f t="shared" si="1377"/>
        <v/>
      </c>
      <c r="BK1241" s="347" t="str">
        <f t="shared" si="1402"/>
        <v/>
      </c>
      <c r="BR1241" s="307"/>
      <c r="BS1241" s="51" t="str">
        <f t="shared" si="1378"/>
        <v/>
      </c>
      <c r="BT1241" s="51" t="str">
        <f t="shared" si="1379"/>
        <v/>
      </c>
      <c r="BU1241" s="51" t="str">
        <f t="shared" si="1380"/>
        <v/>
      </c>
      <c r="BV1241" s="51" t="str">
        <f t="shared" si="1381"/>
        <v/>
      </c>
      <c r="BW1241" s="51" t="str">
        <f t="shared" si="1382"/>
        <v/>
      </c>
      <c r="BX1241" s="51" t="str">
        <f t="shared" si="1383"/>
        <v/>
      </c>
      <c r="BY1241" s="51" t="str">
        <f t="shared" si="1384"/>
        <v/>
      </c>
      <c r="BZ1241" s="51" t="str">
        <f t="shared" si="1385"/>
        <v/>
      </c>
      <c r="CA1241" s="51" t="str">
        <f t="shared" si="1386"/>
        <v/>
      </c>
      <c r="CB1241" s="51" t="str">
        <f t="shared" si="1387"/>
        <v/>
      </c>
      <c r="CC1241" s="51" t="str">
        <f t="shared" si="1371"/>
        <v/>
      </c>
      <c r="CD1241" s="51" t="str">
        <f t="shared" si="1372"/>
        <v/>
      </c>
      <c r="CE1241" s="51" t="str">
        <f t="shared" si="1388"/>
        <v/>
      </c>
      <c r="CF1241" s="51"/>
      <c r="CH1241" s="53" t="str">
        <f t="shared" si="1389"/>
        <v/>
      </c>
      <c r="CI1241" s="53" t="str">
        <f t="shared" si="1390"/>
        <v/>
      </c>
      <c r="CJ1241" s="54" t="str">
        <f t="shared" si="1391"/>
        <v/>
      </c>
      <c r="CK1241" s="53" t="str">
        <f t="shared" si="1392"/>
        <v/>
      </c>
      <c r="CL1241" s="53" t="str">
        <f t="shared" si="1393"/>
        <v/>
      </c>
      <c r="CM1241" s="53" t="str">
        <f t="shared" si="1394"/>
        <v/>
      </c>
      <c r="CN1241" s="53" t="str">
        <f t="shared" si="1395"/>
        <v/>
      </c>
      <c r="CO1241" s="53" t="str">
        <f t="shared" si="1396"/>
        <v/>
      </c>
      <c r="CP1241" s="53" t="str">
        <f t="shared" si="1397"/>
        <v/>
      </c>
      <c r="CQ1241" s="53" t="str">
        <f t="shared" si="1398"/>
        <v/>
      </c>
      <c r="CR1241" s="53" t="str">
        <f t="shared" si="1399"/>
        <v/>
      </c>
      <c r="CS1241" s="53" t="str">
        <f t="shared" si="1400"/>
        <v/>
      </c>
      <c r="CT1241" s="53" t="str">
        <f t="shared" si="1401"/>
        <v/>
      </c>
      <c r="CU1241" s="53" t="str">
        <f t="shared" si="1344"/>
        <v/>
      </c>
    </row>
    <row r="1242" spans="1:99" hidden="1" x14ac:dyDescent="0.3">
      <c r="A1242" s="40">
        <v>1304</v>
      </c>
      <c r="B1242" s="326"/>
      <c r="C1242" s="142"/>
      <c r="D1242" s="144"/>
      <c r="E1242" s="144"/>
      <c r="F1242" s="312"/>
      <c r="G1242" s="144" t="s">
        <v>141</v>
      </c>
      <c r="H1242" s="314"/>
      <c r="I1242" s="314"/>
      <c r="J1242" s="315" t="str">
        <f t="shared" si="1345"/>
        <v/>
      </c>
      <c r="K1242" s="316" t="str">
        <f t="shared" si="1346"/>
        <v/>
      </c>
      <c r="L1242" s="317" t="str">
        <f t="shared" si="1347"/>
        <v/>
      </c>
      <c r="M1242" s="316" t="str">
        <f t="shared" si="1348"/>
        <v/>
      </c>
      <c r="N1242" s="317" t="str">
        <f t="shared" si="1349"/>
        <v/>
      </c>
      <c r="O1242" s="316" t="str">
        <f t="shared" si="1350"/>
        <v/>
      </c>
      <c r="P1242" s="317" t="str">
        <f t="shared" si="1351"/>
        <v/>
      </c>
      <c r="Q1242" s="318" t="str">
        <f t="shared" si="1352"/>
        <v/>
      </c>
      <c r="R1242" s="319" t="str">
        <f t="shared" si="1353"/>
        <v/>
      </c>
      <c r="S1242" s="318" t="str">
        <f t="shared" si="1354"/>
        <v/>
      </c>
      <c r="T1242" s="317" t="str">
        <f t="shared" si="1355"/>
        <v/>
      </c>
      <c r="U1242" s="318" t="str">
        <f t="shared" si="1356"/>
        <v/>
      </c>
      <c r="V1242" s="319" t="str">
        <f t="shared" si="1357"/>
        <v/>
      </c>
      <c r="W1242" s="318" t="str">
        <f t="shared" si="1358"/>
        <v/>
      </c>
      <c r="X1242" s="319" t="str">
        <f t="shared" si="1359"/>
        <v/>
      </c>
      <c r="Y1242" s="318" t="str">
        <f t="shared" si="1360"/>
        <v/>
      </c>
      <c r="Z1242" s="319" t="str">
        <f t="shared" si="1361"/>
        <v/>
      </c>
      <c r="AA1242" s="317" t="str">
        <f t="shared" si="1362"/>
        <v/>
      </c>
      <c r="AB1242" s="97" t="str">
        <f t="shared" si="1363"/>
        <v/>
      </c>
      <c r="AC1242" s="143" t="str">
        <f t="shared" si="1364"/>
        <v/>
      </c>
      <c r="AD1242" s="143" t="str">
        <f t="shared" si="1337"/>
        <v/>
      </c>
      <c r="AE1242" s="360"/>
      <c r="AF1242" s="360"/>
      <c r="AG1242" s="364"/>
      <c r="AH1242" s="363" t="str">
        <f t="shared" si="1338"/>
        <v/>
      </c>
      <c r="AI1242" s="360"/>
      <c r="AJ1242" s="360"/>
      <c r="AK1242" s="364"/>
      <c r="AL1242" s="365" t="str">
        <f t="shared" si="1339"/>
        <v/>
      </c>
      <c r="AM1242" s="363" t="str">
        <f t="shared" si="1340"/>
        <v/>
      </c>
      <c r="AN1242" s="366" t="str">
        <f t="shared" si="1341"/>
        <v/>
      </c>
      <c r="AO1242" s="360"/>
      <c r="AP1242" s="360"/>
      <c r="AQ1242" s="360" t="str">
        <f t="shared" si="1342"/>
        <v/>
      </c>
      <c r="AR1242" s="348" t="str">
        <f t="shared" si="1365"/>
        <v/>
      </c>
      <c r="AS1242" s="360"/>
      <c r="AT1242" s="348" t="str">
        <f t="shared" si="1366"/>
        <v/>
      </c>
      <c r="AU1242" s="360"/>
      <c r="AV1242" s="348" t="str">
        <f t="shared" si="1367"/>
        <v/>
      </c>
      <c r="AW1242" s="360"/>
      <c r="AX1242" s="348" t="str">
        <f t="shared" si="1368"/>
        <v/>
      </c>
      <c r="AY1242" s="360"/>
      <c r="AZ1242" s="348" t="str">
        <f t="shared" si="1369"/>
        <v/>
      </c>
      <c r="BA1242" s="367"/>
      <c r="BB1242" s="348" t="str">
        <f t="shared" si="1370"/>
        <v/>
      </c>
      <c r="BC1242" s="350" t="str">
        <f t="shared" si="1373"/>
        <v/>
      </c>
      <c r="BD1242" s="350" t="str">
        <f t="shared" si="1374"/>
        <v/>
      </c>
      <c r="BE1242" s="360"/>
      <c r="BF1242" s="361"/>
      <c r="BG1242" s="362" t="str">
        <f t="shared" si="1343"/>
        <v/>
      </c>
      <c r="BH1242" s="354" t="str">
        <f t="shared" si="1375"/>
        <v/>
      </c>
      <c r="BI1242" s="350" t="str">
        <f t="shared" si="1376"/>
        <v/>
      </c>
      <c r="BJ1242" s="113" t="str">
        <f t="shared" si="1377"/>
        <v/>
      </c>
      <c r="BK1242" s="347" t="str">
        <f t="shared" si="1402"/>
        <v/>
      </c>
      <c r="BR1242" s="307"/>
      <c r="BS1242" s="51" t="str">
        <f t="shared" si="1378"/>
        <v/>
      </c>
      <c r="BT1242" s="51" t="str">
        <f t="shared" si="1379"/>
        <v/>
      </c>
      <c r="BU1242" s="51" t="str">
        <f t="shared" si="1380"/>
        <v/>
      </c>
      <c r="BV1242" s="51" t="str">
        <f t="shared" si="1381"/>
        <v/>
      </c>
      <c r="BW1242" s="51" t="str">
        <f t="shared" si="1382"/>
        <v/>
      </c>
      <c r="BX1242" s="51" t="str">
        <f t="shared" si="1383"/>
        <v/>
      </c>
      <c r="BY1242" s="51" t="str">
        <f t="shared" si="1384"/>
        <v/>
      </c>
      <c r="BZ1242" s="51" t="str">
        <f t="shared" si="1385"/>
        <v/>
      </c>
      <c r="CA1242" s="51" t="str">
        <f t="shared" si="1386"/>
        <v/>
      </c>
      <c r="CB1242" s="51" t="str">
        <f t="shared" si="1387"/>
        <v/>
      </c>
      <c r="CC1242" s="51" t="str">
        <f t="shared" si="1371"/>
        <v/>
      </c>
      <c r="CD1242" s="51" t="str">
        <f t="shared" si="1372"/>
        <v/>
      </c>
      <c r="CE1242" s="51" t="str">
        <f t="shared" si="1388"/>
        <v/>
      </c>
      <c r="CF1242" s="51"/>
      <c r="CH1242" s="53" t="str">
        <f t="shared" si="1389"/>
        <v/>
      </c>
      <c r="CI1242" s="53" t="str">
        <f t="shared" si="1390"/>
        <v/>
      </c>
      <c r="CJ1242" s="54" t="str">
        <f t="shared" si="1391"/>
        <v/>
      </c>
      <c r="CK1242" s="53" t="str">
        <f t="shared" si="1392"/>
        <v/>
      </c>
      <c r="CL1242" s="53" t="str">
        <f t="shared" si="1393"/>
        <v/>
      </c>
      <c r="CM1242" s="53" t="str">
        <f t="shared" si="1394"/>
        <v/>
      </c>
      <c r="CN1242" s="53" t="str">
        <f t="shared" si="1395"/>
        <v/>
      </c>
      <c r="CO1242" s="53" t="str">
        <f t="shared" si="1396"/>
        <v/>
      </c>
      <c r="CP1242" s="53" t="str">
        <f t="shared" si="1397"/>
        <v/>
      </c>
      <c r="CQ1242" s="53" t="str">
        <f t="shared" si="1398"/>
        <v/>
      </c>
      <c r="CR1242" s="53" t="str">
        <f t="shared" si="1399"/>
        <v/>
      </c>
      <c r="CS1242" s="53" t="str">
        <f t="shared" si="1400"/>
        <v/>
      </c>
      <c r="CT1242" s="53" t="str">
        <f t="shared" si="1401"/>
        <v/>
      </c>
      <c r="CU1242" s="53" t="str">
        <f t="shared" si="1344"/>
        <v/>
      </c>
    </row>
    <row r="1243" spans="1:99" hidden="1" x14ac:dyDescent="0.3">
      <c r="A1243" s="40">
        <v>1305</v>
      </c>
      <c r="B1243" s="326"/>
      <c r="C1243" s="142"/>
      <c r="D1243" s="144"/>
      <c r="E1243" s="144"/>
      <c r="F1243" s="312"/>
      <c r="G1243" s="144" t="s">
        <v>141</v>
      </c>
      <c r="H1243" s="314"/>
      <c r="I1243" s="314"/>
      <c r="J1243" s="315" t="str">
        <f t="shared" si="1345"/>
        <v/>
      </c>
      <c r="K1243" s="316" t="str">
        <f t="shared" si="1346"/>
        <v/>
      </c>
      <c r="L1243" s="317" t="str">
        <f t="shared" si="1347"/>
        <v/>
      </c>
      <c r="M1243" s="316" t="str">
        <f t="shared" si="1348"/>
        <v/>
      </c>
      <c r="N1243" s="317" t="str">
        <f t="shared" si="1349"/>
        <v/>
      </c>
      <c r="O1243" s="316" t="str">
        <f t="shared" si="1350"/>
        <v/>
      </c>
      <c r="P1243" s="317" t="str">
        <f t="shared" si="1351"/>
        <v/>
      </c>
      <c r="Q1243" s="318" t="str">
        <f t="shared" si="1352"/>
        <v/>
      </c>
      <c r="R1243" s="319" t="str">
        <f t="shared" si="1353"/>
        <v/>
      </c>
      <c r="S1243" s="318" t="str">
        <f t="shared" si="1354"/>
        <v/>
      </c>
      <c r="T1243" s="317" t="str">
        <f t="shared" si="1355"/>
        <v/>
      </c>
      <c r="U1243" s="318" t="str">
        <f t="shared" si="1356"/>
        <v/>
      </c>
      <c r="V1243" s="319" t="str">
        <f t="shared" si="1357"/>
        <v/>
      </c>
      <c r="W1243" s="318" t="str">
        <f t="shared" si="1358"/>
        <v/>
      </c>
      <c r="X1243" s="319" t="str">
        <f t="shared" si="1359"/>
        <v/>
      </c>
      <c r="Y1243" s="318" t="str">
        <f t="shared" si="1360"/>
        <v/>
      </c>
      <c r="Z1243" s="319" t="str">
        <f t="shared" si="1361"/>
        <v/>
      </c>
      <c r="AA1243" s="317" t="str">
        <f t="shared" si="1362"/>
        <v/>
      </c>
      <c r="AB1243" s="97" t="str">
        <f t="shared" si="1363"/>
        <v/>
      </c>
      <c r="AC1243" s="143" t="str">
        <f t="shared" si="1364"/>
        <v/>
      </c>
      <c r="AD1243" s="143" t="str">
        <f t="shared" si="1337"/>
        <v/>
      </c>
      <c r="AE1243" s="360"/>
      <c r="AF1243" s="360"/>
      <c r="AG1243" s="364"/>
      <c r="AH1243" s="363" t="str">
        <f t="shared" si="1338"/>
        <v/>
      </c>
      <c r="AI1243" s="360"/>
      <c r="AJ1243" s="360"/>
      <c r="AK1243" s="364"/>
      <c r="AL1243" s="365" t="str">
        <f t="shared" si="1339"/>
        <v/>
      </c>
      <c r="AM1243" s="363" t="str">
        <f t="shared" si="1340"/>
        <v/>
      </c>
      <c r="AN1243" s="366" t="str">
        <f t="shared" si="1341"/>
        <v/>
      </c>
      <c r="AO1243" s="360"/>
      <c r="AP1243" s="360"/>
      <c r="AQ1243" s="360" t="str">
        <f t="shared" si="1342"/>
        <v/>
      </c>
      <c r="AR1243" s="348" t="str">
        <f t="shared" si="1365"/>
        <v/>
      </c>
      <c r="AS1243" s="360"/>
      <c r="AT1243" s="348" t="str">
        <f t="shared" si="1366"/>
        <v/>
      </c>
      <c r="AU1243" s="360"/>
      <c r="AV1243" s="348" t="str">
        <f t="shared" si="1367"/>
        <v/>
      </c>
      <c r="AW1243" s="360"/>
      <c r="AX1243" s="348" t="str">
        <f t="shared" si="1368"/>
        <v/>
      </c>
      <c r="AY1243" s="360"/>
      <c r="AZ1243" s="348" t="str">
        <f t="shared" si="1369"/>
        <v/>
      </c>
      <c r="BA1243" s="367"/>
      <c r="BB1243" s="348" t="str">
        <f t="shared" si="1370"/>
        <v/>
      </c>
      <c r="BC1243" s="350" t="str">
        <f t="shared" si="1373"/>
        <v/>
      </c>
      <c r="BD1243" s="350" t="str">
        <f t="shared" si="1374"/>
        <v/>
      </c>
      <c r="BE1243" s="360"/>
      <c r="BF1243" s="361"/>
      <c r="BG1243" s="362" t="str">
        <f t="shared" si="1343"/>
        <v/>
      </c>
      <c r="BH1243" s="354" t="str">
        <f t="shared" si="1375"/>
        <v/>
      </c>
      <c r="BI1243" s="350" t="str">
        <f t="shared" si="1376"/>
        <v/>
      </c>
      <c r="BJ1243" s="113" t="str">
        <f t="shared" si="1377"/>
        <v/>
      </c>
      <c r="BK1243" s="347" t="str">
        <f t="shared" si="1402"/>
        <v/>
      </c>
      <c r="BR1243" s="307"/>
      <c r="BS1243" s="51" t="str">
        <f t="shared" si="1378"/>
        <v/>
      </c>
      <c r="BT1243" s="51" t="str">
        <f t="shared" si="1379"/>
        <v/>
      </c>
      <c r="BU1243" s="51" t="str">
        <f t="shared" si="1380"/>
        <v/>
      </c>
      <c r="BV1243" s="51" t="str">
        <f t="shared" si="1381"/>
        <v/>
      </c>
      <c r="BW1243" s="51" t="str">
        <f t="shared" si="1382"/>
        <v/>
      </c>
      <c r="BX1243" s="51" t="str">
        <f t="shared" si="1383"/>
        <v/>
      </c>
      <c r="BY1243" s="51" t="str">
        <f t="shared" si="1384"/>
        <v/>
      </c>
      <c r="BZ1243" s="51" t="str">
        <f t="shared" si="1385"/>
        <v/>
      </c>
      <c r="CA1243" s="51" t="str">
        <f t="shared" si="1386"/>
        <v/>
      </c>
      <c r="CB1243" s="51" t="str">
        <f t="shared" si="1387"/>
        <v/>
      </c>
      <c r="CC1243" s="51" t="str">
        <f t="shared" si="1371"/>
        <v/>
      </c>
      <c r="CD1243" s="51" t="str">
        <f t="shared" si="1372"/>
        <v/>
      </c>
      <c r="CE1243" s="51" t="str">
        <f t="shared" si="1388"/>
        <v/>
      </c>
      <c r="CF1243" s="51"/>
      <c r="CH1243" s="53" t="str">
        <f t="shared" si="1389"/>
        <v/>
      </c>
      <c r="CI1243" s="53" t="str">
        <f t="shared" si="1390"/>
        <v/>
      </c>
      <c r="CJ1243" s="54" t="str">
        <f t="shared" si="1391"/>
        <v/>
      </c>
      <c r="CK1243" s="53" t="str">
        <f t="shared" si="1392"/>
        <v/>
      </c>
      <c r="CL1243" s="53" t="str">
        <f t="shared" si="1393"/>
        <v/>
      </c>
      <c r="CM1243" s="53" t="str">
        <f t="shared" si="1394"/>
        <v/>
      </c>
      <c r="CN1243" s="53" t="str">
        <f t="shared" si="1395"/>
        <v/>
      </c>
      <c r="CO1243" s="53" t="str">
        <f t="shared" si="1396"/>
        <v/>
      </c>
      <c r="CP1243" s="53" t="str">
        <f t="shared" si="1397"/>
        <v/>
      </c>
      <c r="CQ1243" s="53" t="str">
        <f t="shared" si="1398"/>
        <v/>
      </c>
      <c r="CR1243" s="53" t="str">
        <f t="shared" si="1399"/>
        <v/>
      </c>
      <c r="CS1243" s="53" t="str">
        <f t="shared" si="1400"/>
        <v/>
      </c>
      <c r="CT1243" s="53" t="str">
        <f t="shared" si="1401"/>
        <v/>
      </c>
      <c r="CU1243" s="53" t="str">
        <f t="shared" si="1344"/>
        <v/>
      </c>
    </row>
    <row r="1244" spans="1:99" hidden="1" x14ac:dyDescent="0.3">
      <c r="A1244" s="40">
        <v>1306</v>
      </c>
      <c r="B1244" s="326"/>
      <c r="C1244" s="142"/>
      <c r="D1244" s="144"/>
      <c r="E1244" s="144"/>
      <c r="F1244" s="312"/>
      <c r="G1244" s="144" t="s">
        <v>141</v>
      </c>
      <c r="H1244" s="314"/>
      <c r="I1244" s="314"/>
      <c r="J1244" s="315" t="str">
        <f t="shared" si="1345"/>
        <v/>
      </c>
      <c r="K1244" s="316" t="str">
        <f t="shared" si="1346"/>
        <v/>
      </c>
      <c r="L1244" s="317" t="str">
        <f t="shared" si="1347"/>
        <v/>
      </c>
      <c r="M1244" s="316" t="str">
        <f t="shared" si="1348"/>
        <v/>
      </c>
      <c r="N1244" s="317" t="str">
        <f t="shared" si="1349"/>
        <v/>
      </c>
      <c r="O1244" s="316" t="str">
        <f t="shared" si="1350"/>
        <v/>
      </c>
      <c r="P1244" s="317" t="str">
        <f t="shared" si="1351"/>
        <v/>
      </c>
      <c r="Q1244" s="318" t="str">
        <f t="shared" si="1352"/>
        <v/>
      </c>
      <c r="R1244" s="319" t="str">
        <f t="shared" si="1353"/>
        <v/>
      </c>
      <c r="S1244" s="318" t="str">
        <f t="shared" si="1354"/>
        <v/>
      </c>
      <c r="T1244" s="317" t="str">
        <f t="shared" si="1355"/>
        <v/>
      </c>
      <c r="U1244" s="318" t="str">
        <f t="shared" si="1356"/>
        <v/>
      </c>
      <c r="V1244" s="319" t="str">
        <f t="shared" si="1357"/>
        <v/>
      </c>
      <c r="W1244" s="318" t="str">
        <f t="shared" si="1358"/>
        <v/>
      </c>
      <c r="X1244" s="319" t="str">
        <f t="shared" si="1359"/>
        <v/>
      </c>
      <c r="Y1244" s="318" t="str">
        <f t="shared" si="1360"/>
        <v/>
      </c>
      <c r="Z1244" s="319" t="str">
        <f t="shared" si="1361"/>
        <v/>
      </c>
      <c r="AA1244" s="317" t="str">
        <f t="shared" si="1362"/>
        <v/>
      </c>
      <c r="AB1244" s="97" t="str">
        <f t="shared" si="1363"/>
        <v/>
      </c>
      <c r="AC1244" s="143" t="str">
        <f t="shared" si="1364"/>
        <v/>
      </c>
      <c r="AD1244" s="143" t="str">
        <f t="shared" si="1337"/>
        <v/>
      </c>
      <c r="AE1244" s="360"/>
      <c r="AF1244" s="360"/>
      <c r="AG1244" s="364"/>
      <c r="AH1244" s="363" t="str">
        <f t="shared" si="1338"/>
        <v/>
      </c>
      <c r="AI1244" s="360"/>
      <c r="AJ1244" s="360"/>
      <c r="AK1244" s="364"/>
      <c r="AL1244" s="365" t="str">
        <f t="shared" si="1339"/>
        <v/>
      </c>
      <c r="AM1244" s="363" t="str">
        <f t="shared" si="1340"/>
        <v/>
      </c>
      <c r="AN1244" s="366" t="str">
        <f t="shared" si="1341"/>
        <v/>
      </c>
      <c r="AO1244" s="360"/>
      <c r="AP1244" s="360"/>
      <c r="AQ1244" s="360" t="str">
        <f t="shared" si="1342"/>
        <v/>
      </c>
      <c r="AR1244" s="348" t="str">
        <f t="shared" si="1365"/>
        <v/>
      </c>
      <c r="AS1244" s="360"/>
      <c r="AT1244" s="348" t="str">
        <f t="shared" si="1366"/>
        <v/>
      </c>
      <c r="AU1244" s="360"/>
      <c r="AV1244" s="348" t="str">
        <f t="shared" si="1367"/>
        <v/>
      </c>
      <c r="AW1244" s="360"/>
      <c r="AX1244" s="348" t="str">
        <f t="shared" si="1368"/>
        <v/>
      </c>
      <c r="AY1244" s="360"/>
      <c r="AZ1244" s="348" t="str">
        <f t="shared" si="1369"/>
        <v/>
      </c>
      <c r="BA1244" s="367"/>
      <c r="BB1244" s="348" t="str">
        <f t="shared" si="1370"/>
        <v/>
      </c>
      <c r="BC1244" s="350" t="str">
        <f t="shared" si="1373"/>
        <v/>
      </c>
      <c r="BD1244" s="350" t="str">
        <f t="shared" si="1374"/>
        <v/>
      </c>
      <c r="BE1244" s="360"/>
      <c r="BF1244" s="361"/>
      <c r="BG1244" s="362" t="str">
        <f t="shared" si="1343"/>
        <v/>
      </c>
      <c r="BH1244" s="354" t="str">
        <f t="shared" si="1375"/>
        <v/>
      </c>
      <c r="BI1244" s="350" t="str">
        <f t="shared" si="1376"/>
        <v/>
      </c>
      <c r="BJ1244" s="113" t="str">
        <f t="shared" si="1377"/>
        <v/>
      </c>
      <c r="BK1244" s="347" t="str">
        <f t="shared" si="1402"/>
        <v/>
      </c>
      <c r="BR1244" s="307"/>
      <c r="BS1244" s="51" t="str">
        <f t="shared" si="1378"/>
        <v/>
      </c>
      <c r="BT1244" s="51" t="str">
        <f t="shared" si="1379"/>
        <v/>
      </c>
      <c r="BU1244" s="51" t="str">
        <f t="shared" si="1380"/>
        <v/>
      </c>
      <c r="BV1244" s="51" t="str">
        <f t="shared" si="1381"/>
        <v/>
      </c>
      <c r="BW1244" s="51" t="str">
        <f t="shared" si="1382"/>
        <v/>
      </c>
      <c r="BX1244" s="51" t="str">
        <f t="shared" si="1383"/>
        <v/>
      </c>
      <c r="BY1244" s="51" t="str">
        <f t="shared" si="1384"/>
        <v/>
      </c>
      <c r="BZ1244" s="51" t="str">
        <f t="shared" si="1385"/>
        <v/>
      </c>
      <c r="CA1244" s="51" t="str">
        <f t="shared" si="1386"/>
        <v/>
      </c>
      <c r="CB1244" s="51" t="str">
        <f t="shared" si="1387"/>
        <v/>
      </c>
      <c r="CC1244" s="51" t="str">
        <f t="shared" si="1371"/>
        <v/>
      </c>
      <c r="CD1244" s="51" t="str">
        <f t="shared" si="1372"/>
        <v/>
      </c>
      <c r="CE1244" s="51" t="str">
        <f t="shared" si="1388"/>
        <v/>
      </c>
      <c r="CF1244" s="51"/>
      <c r="CH1244" s="53" t="str">
        <f t="shared" si="1389"/>
        <v/>
      </c>
      <c r="CI1244" s="53" t="str">
        <f t="shared" si="1390"/>
        <v/>
      </c>
      <c r="CJ1244" s="54" t="str">
        <f t="shared" si="1391"/>
        <v/>
      </c>
      <c r="CK1244" s="53" t="str">
        <f t="shared" si="1392"/>
        <v/>
      </c>
      <c r="CL1244" s="53" t="str">
        <f t="shared" si="1393"/>
        <v/>
      </c>
      <c r="CM1244" s="53" t="str">
        <f t="shared" si="1394"/>
        <v/>
      </c>
      <c r="CN1244" s="53" t="str">
        <f t="shared" si="1395"/>
        <v/>
      </c>
      <c r="CO1244" s="53" t="str">
        <f t="shared" si="1396"/>
        <v/>
      </c>
      <c r="CP1244" s="53" t="str">
        <f t="shared" si="1397"/>
        <v/>
      </c>
      <c r="CQ1244" s="53" t="str">
        <f t="shared" si="1398"/>
        <v/>
      </c>
      <c r="CR1244" s="53" t="str">
        <f t="shared" si="1399"/>
        <v/>
      </c>
      <c r="CS1244" s="53" t="str">
        <f t="shared" si="1400"/>
        <v/>
      </c>
      <c r="CT1244" s="53" t="str">
        <f t="shared" si="1401"/>
        <v/>
      </c>
      <c r="CU1244" s="53" t="str">
        <f t="shared" si="1344"/>
        <v/>
      </c>
    </row>
    <row r="1245" spans="1:99" hidden="1" x14ac:dyDescent="0.3">
      <c r="A1245" s="40">
        <v>1307</v>
      </c>
      <c r="B1245" s="326"/>
      <c r="C1245" s="142"/>
      <c r="D1245" s="144"/>
      <c r="E1245" s="144"/>
      <c r="F1245" s="312"/>
      <c r="G1245" s="144" t="s">
        <v>141</v>
      </c>
      <c r="H1245" s="314"/>
      <c r="I1245" s="314"/>
      <c r="J1245" s="315" t="str">
        <f t="shared" si="1345"/>
        <v/>
      </c>
      <c r="K1245" s="316" t="str">
        <f t="shared" si="1346"/>
        <v/>
      </c>
      <c r="L1245" s="317" t="str">
        <f t="shared" si="1347"/>
        <v/>
      </c>
      <c r="M1245" s="316" t="str">
        <f t="shared" si="1348"/>
        <v/>
      </c>
      <c r="N1245" s="317" t="str">
        <f t="shared" si="1349"/>
        <v/>
      </c>
      <c r="O1245" s="316" t="str">
        <f t="shared" si="1350"/>
        <v/>
      </c>
      <c r="P1245" s="317" t="str">
        <f t="shared" si="1351"/>
        <v/>
      </c>
      <c r="Q1245" s="318" t="str">
        <f t="shared" si="1352"/>
        <v/>
      </c>
      <c r="R1245" s="319" t="str">
        <f t="shared" si="1353"/>
        <v/>
      </c>
      <c r="S1245" s="318" t="str">
        <f t="shared" si="1354"/>
        <v/>
      </c>
      <c r="T1245" s="317" t="str">
        <f t="shared" si="1355"/>
        <v/>
      </c>
      <c r="U1245" s="318" t="str">
        <f t="shared" si="1356"/>
        <v/>
      </c>
      <c r="V1245" s="319" t="str">
        <f t="shared" si="1357"/>
        <v/>
      </c>
      <c r="W1245" s="318" t="str">
        <f t="shared" si="1358"/>
        <v/>
      </c>
      <c r="X1245" s="319" t="str">
        <f t="shared" si="1359"/>
        <v/>
      </c>
      <c r="Y1245" s="318" t="str">
        <f t="shared" si="1360"/>
        <v/>
      </c>
      <c r="Z1245" s="319" t="str">
        <f t="shared" si="1361"/>
        <v/>
      </c>
      <c r="AA1245" s="317" t="str">
        <f t="shared" si="1362"/>
        <v/>
      </c>
      <c r="AB1245" s="97" t="str">
        <f t="shared" si="1363"/>
        <v/>
      </c>
      <c r="AC1245" s="143" t="str">
        <f t="shared" si="1364"/>
        <v/>
      </c>
      <c r="AD1245" s="143" t="str">
        <f t="shared" si="1337"/>
        <v/>
      </c>
      <c r="AE1245" s="360"/>
      <c r="AF1245" s="360"/>
      <c r="AG1245" s="364"/>
      <c r="AH1245" s="363" t="str">
        <f t="shared" si="1338"/>
        <v/>
      </c>
      <c r="AI1245" s="360"/>
      <c r="AJ1245" s="360"/>
      <c r="AK1245" s="364"/>
      <c r="AL1245" s="365" t="str">
        <f t="shared" si="1339"/>
        <v/>
      </c>
      <c r="AM1245" s="363" t="str">
        <f t="shared" si="1340"/>
        <v/>
      </c>
      <c r="AN1245" s="366" t="str">
        <f t="shared" si="1341"/>
        <v/>
      </c>
      <c r="AO1245" s="360"/>
      <c r="AP1245" s="360"/>
      <c r="AQ1245" s="360" t="str">
        <f t="shared" si="1342"/>
        <v/>
      </c>
      <c r="AR1245" s="348" t="str">
        <f t="shared" si="1365"/>
        <v/>
      </c>
      <c r="AS1245" s="360"/>
      <c r="AT1245" s="348" t="str">
        <f t="shared" si="1366"/>
        <v/>
      </c>
      <c r="AU1245" s="360"/>
      <c r="AV1245" s="348" t="str">
        <f t="shared" si="1367"/>
        <v/>
      </c>
      <c r="AW1245" s="360"/>
      <c r="AX1245" s="348" t="str">
        <f t="shared" si="1368"/>
        <v/>
      </c>
      <c r="AY1245" s="360"/>
      <c r="AZ1245" s="348" t="str">
        <f t="shared" si="1369"/>
        <v/>
      </c>
      <c r="BA1245" s="367"/>
      <c r="BB1245" s="348" t="str">
        <f t="shared" si="1370"/>
        <v/>
      </c>
      <c r="BC1245" s="350" t="str">
        <f t="shared" si="1373"/>
        <v/>
      </c>
      <c r="BD1245" s="350" t="str">
        <f t="shared" si="1374"/>
        <v/>
      </c>
      <c r="BE1245" s="360"/>
      <c r="BF1245" s="361"/>
      <c r="BG1245" s="362" t="str">
        <f t="shared" si="1343"/>
        <v/>
      </c>
      <c r="BH1245" s="354" t="str">
        <f t="shared" si="1375"/>
        <v/>
      </c>
      <c r="BI1245" s="350" t="str">
        <f t="shared" si="1376"/>
        <v/>
      </c>
      <c r="BJ1245" s="113" t="str">
        <f t="shared" si="1377"/>
        <v/>
      </c>
      <c r="BK1245" s="347" t="str">
        <f t="shared" si="1402"/>
        <v/>
      </c>
      <c r="BR1245" s="307"/>
      <c r="BS1245" s="51" t="str">
        <f t="shared" si="1378"/>
        <v/>
      </c>
      <c r="BT1245" s="51" t="str">
        <f t="shared" si="1379"/>
        <v/>
      </c>
      <c r="BU1245" s="51" t="str">
        <f t="shared" si="1380"/>
        <v/>
      </c>
      <c r="BV1245" s="51" t="str">
        <f t="shared" si="1381"/>
        <v/>
      </c>
      <c r="BW1245" s="51" t="str">
        <f t="shared" si="1382"/>
        <v/>
      </c>
      <c r="BX1245" s="51" t="str">
        <f t="shared" si="1383"/>
        <v/>
      </c>
      <c r="BY1245" s="51" t="str">
        <f t="shared" si="1384"/>
        <v/>
      </c>
      <c r="BZ1245" s="51" t="str">
        <f t="shared" si="1385"/>
        <v/>
      </c>
      <c r="CA1245" s="51" t="str">
        <f t="shared" si="1386"/>
        <v/>
      </c>
      <c r="CB1245" s="51" t="str">
        <f t="shared" si="1387"/>
        <v/>
      </c>
      <c r="CC1245" s="51" t="str">
        <f t="shared" si="1371"/>
        <v/>
      </c>
      <c r="CD1245" s="51" t="str">
        <f t="shared" si="1372"/>
        <v/>
      </c>
      <c r="CE1245" s="51" t="str">
        <f t="shared" si="1388"/>
        <v/>
      </c>
      <c r="CF1245" s="51"/>
      <c r="CH1245" s="53" t="str">
        <f t="shared" si="1389"/>
        <v/>
      </c>
      <c r="CI1245" s="53" t="str">
        <f t="shared" si="1390"/>
        <v/>
      </c>
      <c r="CJ1245" s="54" t="str">
        <f t="shared" si="1391"/>
        <v/>
      </c>
      <c r="CK1245" s="53" t="str">
        <f t="shared" si="1392"/>
        <v/>
      </c>
      <c r="CL1245" s="53" t="str">
        <f t="shared" si="1393"/>
        <v/>
      </c>
      <c r="CM1245" s="53" t="str">
        <f t="shared" si="1394"/>
        <v/>
      </c>
      <c r="CN1245" s="53" t="str">
        <f t="shared" si="1395"/>
        <v/>
      </c>
      <c r="CO1245" s="53" t="str">
        <f t="shared" si="1396"/>
        <v/>
      </c>
      <c r="CP1245" s="53" t="str">
        <f t="shared" si="1397"/>
        <v/>
      </c>
      <c r="CQ1245" s="53" t="str">
        <f t="shared" si="1398"/>
        <v/>
      </c>
      <c r="CR1245" s="53" t="str">
        <f t="shared" si="1399"/>
        <v/>
      </c>
      <c r="CS1245" s="53" t="str">
        <f t="shared" si="1400"/>
        <v/>
      </c>
      <c r="CT1245" s="53" t="str">
        <f t="shared" si="1401"/>
        <v/>
      </c>
      <c r="CU1245" s="53" t="str">
        <f t="shared" si="1344"/>
        <v/>
      </c>
    </row>
    <row r="1246" spans="1:99" hidden="1" x14ac:dyDescent="0.3">
      <c r="A1246" s="40">
        <v>1308</v>
      </c>
      <c r="B1246" s="326"/>
      <c r="C1246" s="142"/>
      <c r="D1246" s="144"/>
      <c r="E1246" s="144"/>
      <c r="F1246" s="312"/>
      <c r="G1246" s="144" t="s">
        <v>141</v>
      </c>
      <c r="H1246" s="314"/>
      <c r="I1246" s="314"/>
      <c r="J1246" s="315" t="str">
        <f t="shared" si="1345"/>
        <v/>
      </c>
      <c r="K1246" s="316" t="str">
        <f t="shared" si="1346"/>
        <v/>
      </c>
      <c r="L1246" s="317" t="str">
        <f t="shared" si="1347"/>
        <v/>
      </c>
      <c r="M1246" s="316" t="str">
        <f t="shared" si="1348"/>
        <v/>
      </c>
      <c r="N1246" s="317" t="str">
        <f t="shared" si="1349"/>
        <v/>
      </c>
      <c r="O1246" s="316" t="str">
        <f t="shared" si="1350"/>
        <v/>
      </c>
      <c r="P1246" s="317" t="str">
        <f t="shared" si="1351"/>
        <v/>
      </c>
      <c r="Q1246" s="318" t="str">
        <f t="shared" si="1352"/>
        <v/>
      </c>
      <c r="R1246" s="319" t="str">
        <f t="shared" si="1353"/>
        <v/>
      </c>
      <c r="S1246" s="318" t="str">
        <f t="shared" si="1354"/>
        <v/>
      </c>
      <c r="T1246" s="317" t="str">
        <f t="shared" si="1355"/>
        <v/>
      </c>
      <c r="U1246" s="318" t="str">
        <f t="shared" si="1356"/>
        <v/>
      </c>
      <c r="V1246" s="319" t="str">
        <f t="shared" si="1357"/>
        <v/>
      </c>
      <c r="W1246" s="318" t="str">
        <f t="shared" si="1358"/>
        <v/>
      </c>
      <c r="X1246" s="319" t="str">
        <f t="shared" si="1359"/>
        <v/>
      </c>
      <c r="Y1246" s="318" t="str">
        <f t="shared" si="1360"/>
        <v/>
      </c>
      <c r="Z1246" s="319" t="str">
        <f t="shared" si="1361"/>
        <v/>
      </c>
      <c r="AA1246" s="317" t="str">
        <f t="shared" si="1362"/>
        <v/>
      </c>
      <c r="AB1246" s="97" t="str">
        <f t="shared" si="1363"/>
        <v/>
      </c>
      <c r="AC1246" s="143" t="str">
        <f t="shared" si="1364"/>
        <v/>
      </c>
      <c r="AD1246" s="143" t="str">
        <f t="shared" si="1337"/>
        <v/>
      </c>
      <c r="AE1246" s="360"/>
      <c r="AF1246" s="360"/>
      <c r="AG1246" s="364"/>
      <c r="AH1246" s="363" t="str">
        <f t="shared" si="1338"/>
        <v/>
      </c>
      <c r="AI1246" s="360"/>
      <c r="AJ1246" s="360"/>
      <c r="AK1246" s="364"/>
      <c r="AL1246" s="365" t="str">
        <f t="shared" si="1339"/>
        <v/>
      </c>
      <c r="AM1246" s="363" t="str">
        <f t="shared" si="1340"/>
        <v/>
      </c>
      <c r="AN1246" s="366" t="str">
        <f t="shared" si="1341"/>
        <v/>
      </c>
      <c r="AO1246" s="360"/>
      <c r="AP1246" s="360"/>
      <c r="AQ1246" s="360" t="str">
        <f t="shared" si="1342"/>
        <v/>
      </c>
      <c r="AR1246" s="348" t="str">
        <f t="shared" si="1365"/>
        <v/>
      </c>
      <c r="AS1246" s="360"/>
      <c r="AT1246" s="348" t="str">
        <f t="shared" si="1366"/>
        <v/>
      </c>
      <c r="AU1246" s="360"/>
      <c r="AV1246" s="348" t="str">
        <f t="shared" si="1367"/>
        <v/>
      </c>
      <c r="AW1246" s="360"/>
      <c r="AX1246" s="348" t="str">
        <f t="shared" si="1368"/>
        <v/>
      </c>
      <c r="AY1246" s="360"/>
      <c r="AZ1246" s="348" t="str">
        <f t="shared" si="1369"/>
        <v/>
      </c>
      <c r="BA1246" s="367"/>
      <c r="BB1246" s="348" t="str">
        <f t="shared" si="1370"/>
        <v/>
      </c>
      <c r="BC1246" s="350" t="str">
        <f t="shared" si="1373"/>
        <v/>
      </c>
      <c r="BD1246" s="350" t="str">
        <f t="shared" si="1374"/>
        <v/>
      </c>
      <c r="BE1246" s="360"/>
      <c r="BF1246" s="361"/>
      <c r="BG1246" s="362" t="str">
        <f t="shared" si="1343"/>
        <v/>
      </c>
      <c r="BH1246" s="354" t="str">
        <f t="shared" si="1375"/>
        <v/>
      </c>
      <c r="BI1246" s="350" t="str">
        <f t="shared" si="1376"/>
        <v/>
      </c>
      <c r="BJ1246" s="113" t="str">
        <f t="shared" si="1377"/>
        <v/>
      </c>
      <c r="BK1246" s="347" t="str">
        <f t="shared" si="1402"/>
        <v/>
      </c>
      <c r="BR1246" s="307"/>
      <c r="BS1246" s="51" t="str">
        <f t="shared" si="1378"/>
        <v/>
      </c>
      <c r="BT1246" s="51" t="str">
        <f t="shared" si="1379"/>
        <v/>
      </c>
      <c r="BU1246" s="51" t="str">
        <f t="shared" si="1380"/>
        <v/>
      </c>
      <c r="BV1246" s="51" t="str">
        <f t="shared" si="1381"/>
        <v/>
      </c>
      <c r="BW1246" s="51" t="str">
        <f t="shared" si="1382"/>
        <v/>
      </c>
      <c r="BX1246" s="51" t="str">
        <f t="shared" si="1383"/>
        <v/>
      </c>
      <c r="BY1246" s="51" t="str">
        <f t="shared" si="1384"/>
        <v/>
      </c>
      <c r="BZ1246" s="51" t="str">
        <f t="shared" si="1385"/>
        <v/>
      </c>
      <c r="CA1246" s="51" t="str">
        <f t="shared" si="1386"/>
        <v/>
      </c>
      <c r="CB1246" s="51" t="str">
        <f t="shared" si="1387"/>
        <v/>
      </c>
      <c r="CC1246" s="51" t="str">
        <f t="shared" si="1371"/>
        <v/>
      </c>
      <c r="CD1246" s="51" t="str">
        <f t="shared" si="1372"/>
        <v/>
      </c>
      <c r="CE1246" s="51" t="str">
        <f t="shared" si="1388"/>
        <v/>
      </c>
      <c r="CF1246" s="51"/>
      <c r="CH1246" s="53" t="str">
        <f t="shared" si="1389"/>
        <v/>
      </c>
      <c r="CI1246" s="53" t="str">
        <f t="shared" si="1390"/>
        <v/>
      </c>
      <c r="CJ1246" s="54" t="str">
        <f t="shared" si="1391"/>
        <v/>
      </c>
      <c r="CK1246" s="53" t="str">
        <f t="shared" si="1392"/>
        <v/>
      </c>
      <c r="CL1246" s="53" t="str">
        <f t="shared" si="1393"/>
        <v/>
      </c>
      <c r="CM1246" s="53" t="str">
        <f t="shared" si="1394"/>
        <v/>
      </c>
      <c r="CN1246" s="53" t="str">
        <f t="shared" si="1395"/>
        <v/>
      </c>
      <c r="CO1246" s="53" t="str">
        <f t="shared" si="1396"/>
        <v/>
      </c>
      <c r="CP1246" s="53" t="str">
        <f t="shared" si="1397"/>
        <v/>
      </c>
      <c r="CQ1246" s="53" t="str">
        <f t="shared" si="1398"/>
        <v/>
      </c>
      <c r="CR1246" s="53" t="str">
        <f t="shared" si="1399"/>
        <v/>
      </c>
      <c r="CS1246" s="53" t="str">
        <f t="shared" si="1400"/>
        <v/>
      </c>
      <c r="CT1246" s="53" t="str">
        <f t="shared" si="1401"/>
        <v/>
      </c>
      <c r="CU1246" s="53" t="str">
        <f t="shared" si="1344"/>
        <v/>
      </c>
    </row>
    <row r="1247" spans="1:99" hidden="1" x14ac:dyDescent="0.3">
      <c r="A1247" s="40">
        <v>1309</v>
      </c>
      <c r="B1247" s="326"/>
      <c r="C1247" s="142"/>
      <c r="D1247" s="144"/>
      <c r="E1247" s="144"/>
      <c r="F1247" s="312"/>
      <c r="G1247" s="144" t="s">
        <v>141</v>
      </c>
      <c r="H1247" s="314"/>
      <c r="I1247" s="314"/>
      <c r="J1247" s="315" t="str">
        <f t="shared" si="1345"/>
        <v/>
      </c>
      <c r="K1247" s="316" t="str">
        <f t="shared" si="1346"/>
        <v/>
      </c>
      <c r="L1247" s="317" t="str">
        <f t="shared" si="1347"/>
        <v/>
      </c>
      <c r="M1247" s="316" t="str">
        <f t="shared" si="1348"/>
        <v/>
      </c>
      <c r="N1247" s="317" t="str">
        <f t="shared" si="1349"/>
        <v/>
      </c>
      <c r="O1247" s="316" t="str">
        <f t="shared" si="1350"/>
        <v/>
      </c>
      <c r="P1247" s="317" t="str">
        <f t="shared" si="1351"/>
        <v/>
      </c>
      <c r="Q1247" s="318" t="str">
        <f t="shared" si="1352"/>
        <v/>
      </c>
      <c r="R1247" s="319" t="str">
        <f t="shared" si="1353"/>
        <v/>
      </c>
      <c r="S1247" s="318" t="str">
        <f t="shared" si="1354"/>
        <v/>
      </c>
      <c r="T1247" s="317" t="str">
        <f t="shared" si="1355"/>
        <v/>
      </c>
      <c r="U1247" s="318" t="str">
        <f t="shared" si="1356"/>
        <v/>
      </c>
      <c r="V1247" s="319" t="str">
        <f t="shared" si="1357"/>
        <v/>
      </c>
      <c r="W1247" s="318" t="str">
        <f t="shared" si="1358"/>
        <v/>
      </c>
      <c r="X1247" s="319" t="str">
        <f t="shared" si="1359"/>
        <v/>
      </c>
      <c r="Y1247" s="318" t="str">
        <f t="shared" si="1360"/>
        <v/>
      </c>
      <c r="Z1247" s="319" t="str">
        <f t="shared" si="1361"/>
        <v/>
      </c>
      <c r="AA1247" s="317" t="str">
        <f t="shared" si="1362"/>
        <v/>
      </c>
      <c r="AB1247" s="97" t="str">
        <f t="shared" si="1363"/>
        <v/>
      </c>
      <c r="AC1247" s="143" t="str">
        <f t="shared" si="1364"/>
        <v/>
      </c>
      <c r="AD1247" s="143" t="str">
        <f t="shared" ref="AD1247:AD1310" si="1403">IF(AC1247="","", VLOOKUP(AC1247,NILAI_TB_BB,2))</f>
        <v/>
      </c>
      <c r="AE1247" s="360"/>
      <c r="AF1247" s="360"/>
      <c r="AG1247" s="364"/>
      <c r="AH1247" s="363" t="str">
        <f t="shared" ref="AH1247:AH1310" si="1404">IF(OR(AE1247="",AF1247=""),"", IF(OR(AE1247="-",AF1247="-"),"-", IF(AE1247=0,VLOOKUP(AF1247,NSA,2), IF(AE1247=1,VLOOKUP(AF1247,NSA,3), IF(AE1247=2,VLOOKUP(AF1247,NSA,4), IF(AE1247=3,VLOOKUP(AF1247,NSA,5), IF(AE1247=4,VLOOKUP(AF1247,NSA,6), IF(AE1247=5,VLOOKUP(AF1247,NSA,7), IF(AE1247=6,VLOOKUP(AF1247,NSA,8), IF(AE1247=7,VLOOKUP(AF1247,NSA,9), IF(AE1247=8,VLOOKUP(AF1247,NSA,10), IF(AE1247=9,VLOOKUP(AF1247,NSA,11), IF(AE1247=10,VLOOKUP(AF1247,NSA,12),"")))))))))))))</f>
        <v/>
      </c>
      <c r="AI1247" s="360"/>
      <c r="AJ1247" s="360"/>
      <c r="AK1247" s="364"/>
      <c r="AL1247" s="365" t="str">
        <f t="shared" ref="AL1247:AL1310" si="1405">IF(AM1247="","",IF(AM1247&gt;=81,"SGP-0",IF(AND(AM1247&gt;=61,AM1247&lt;=80),"SGP-1",IF(AND(AM1247&gt;=41,AM1247&lt;=60),"SGP-2",IF(AND(AM1247&gt;=21,AM1247&lt;=40),"SGP-3",IF(AND(AM1247&gt;=0,AM1247&lt;=20),"SGP-4",""))))))</f>
        <v/>
      </c>
      <c r="AM1247" s="363" t="str">
        <f t="shared" ref="AM1247:AM1310" si="1406">IF(OR(AI1247="",AJ1247=""),"",IF(AI1247=0,VLOOKUP(AJ1247,NILAI_SGP,2),IF(AI1247=1,VLOOKUP(AJ1247,NILAI_SGP,3),IF(AI1247=2,VLOOKUP(AJ1247,NILAI_SGP,4),IF(AI1247=3,VLOOKUP(AJ1247,NILAI_SGP,5),IF(AI1247=4,VLOOKUP(AJ1247,NILAI_SGP,6),IF(AI1247=5,VLOOKUP(AJ1247,NILAI_SGP,7),IF(AI1247=6,VLOOKUP(AJ1247,NILAI_SGP,8),IF(AI1247=7,VLOOKUP(AJ1247,NILAI_SGP,9),IF(AI1247=8,VLOOKUP(AJ1247,NILAI_SGP,10),IF(AI1247=9,VLOOKUP(AJ1247,NILAI_SGP,11),IF(AI1247=10,VLOOKUP(AJ1247,NILAI_SGP,12),""))))))))))))</f>
        <v/>
      </c>
      <c r="AN1247" s="366" t="str">
        <f t="shared" ref="AN1247:AN1310" si="1407">IF(OR(AD1247="",AH1247="",AM1247=""),"",VALUE(FIXED(((AD1247+AH1247+AM1247)/3),2)))</f>
        <v/>
      </c>
      <c r="AO1247" s="360"/>
      <c r="AP1247" s="360"/>
      <c r="AQ1247" s="360" t="str">
        <f t="shared" ref="AQ1247:AQ1310" si="1408">IF(OR(AO1247="",AP1247="",AO1247=0),"",IF(OR(AO1247="-",AP1247="-"),"-",(AO1247*$AO$10)+AP1247))</f>
        <v/>
      </c>
      <c r="AR1247" s="348" t="str">
        <f t="shared" si="1365"/>
        <v/>
      </c>
      <c r="AS1247" s="360"/>
      <c r="AT1247" s="348" t="str">
        <f t="shared" si="1366"/>
        <v/>
      </c>
      <c r="AU1247" s="360"/>
      <c r="AV1247" s="348" t="str">
        <f t="shared" si="1367"/>
        <v/>
      </c>
      <c r="AW1247" s="360"/>
      <c r="AX1247" s="348" t="str">
        <f t="shared" si="1368"/>
        <v/>
      </c>
      <c r="AY1247" s="360"/>
      <c r="AZ1247" s="348" t="str">
        <f t="shared" si="1369"/>
        <v/>
      </c>
      <c r="BA1247" s="367"/>
      <c r="BB1247" s="348" t="str">
        <f t="shared" si="1370"/>
        <v/>
      </c>
      <c r="BC1247" s="350" t="str">
        <f t="shared" si="1373"/>
        <v/>
      </c>
      <c r="BD1247" s="350" t="str">
        <f t="shared" si="1374"/>
        <v/>
      </c>
      <c r="BE1247" s="360"/>
      <c r="BF1247" s="361"/>
      <c r="BG1247" s="362" t="str">
        <f t="shared" ref="BG1247:BG1310" si="1409">IF(BF1247="","",IF(RIGHT(BF1247,1)="M","",""""))</f>
        <v/>
      </c>
      <c r="BH1247" s="354" t="str">
        <f t="shared" si="1375"/>
        <v/>
      </c>
      <c r="BI1247" s="350" t="str">
        <f t="shared" si="1376"/>
        <v/>
      </c>
      <c r="BJ1247" s="113" t="str">
        <f t="shared" si="1377"/>
        <v/>
      </c>
      <c r="BK1247" s="347" t="str">
        <f t="shared" si="1402"/>
        <v/>
      </c>
      <c r="BR1247" s="307"/>
      <c r="BS1247" s="51" t="str">
        <f t="shared" si="1378"/>
        <v/>
      </c>
      <c r="BT1247" s="51" t="str">
        <f t="shared" si="1379"/>
        <v/>
      </c>
      <c r="BU1247" s="51" t="str">
        <f t="shared" si="1380"/>
        <v/>
      </c>
      <c r="BV1247" s="51" t="str">
        <f t="shared" si="1381"/>
        <v/>
      </c>
      <c r="BW1247" s="51" t="str">
        <f t="shared" si="1382"/>
        <v/>
      </c>
      <c r="BX1247" s="51" t="str">
        <f t="shared" si="1383"/>
        <v/>
      </c>
      <c r="BY1247" s="51" t="str">
        <f t="shared" si="1384"/>
        <v/>
      </c>
      <c r="BZ1247" s="51" t="str">
        <f t="shared" si="1385"/>
        <v/>
      </c>
      <c r="CA1247" s="51" t="str">
        <f t="shared" si="1386"/>
        <v/>
      </c>
      <c r="CB1247" s="51" t="str">
        <f t="shared" si="1387"/>
        <v/>
      </c>
      <c r="CC1247" s="51" t="str">
        <f t="shared" si="1371"/>
        <v/>
      </c>
      <c r="CD1247" s="51" t="str">
        <f t="shared" si="1372"/>
        <v/>
      </c>
      <c r="CE1247" s="51" t="str">
        <f t="shared" si="1388"/>
        <v/>
      </c>
      <c r="CF1247" s="51"/>
      <c r="CH1247" s="53" t="str">
        <f t="shared" si="1389"/>
        <v/>
      </c>
      <c r="CI1247" s="53" t="str">
        <f t="shared" si="1390"/>
        <v/>
      </c>
      <c r="CJ1247" s="54" t="str">
        <f t="shared" si="1391"/>
        <v/>
      </c>
      <c r="CK1247" s="53" t="str">
        <f t="shared" si="1392"/>
        <v/>
      </c>
      <c r="CL1247" s="53" t="str">
        <f t="shared" si="1393"/>
        <v/>
      </c>
      <c r="CM1247" s="53" t="str">
        <f t="shared" si="1394"/>
        <v/>
      </c>
      <c r="CN1247" s="53" t="str">
        <f t="shared" si="1395"/>
        <v/>
      </c>
      <c r="CO1247" s="53" t="str">
        <f t="shared" si="1396"/>
        <v/>
      </c>
      <c r="CP1247" s="53" t="str">
        <f t="shared" si="1397"/>
        <v/>
      </c>
      <c r="CQ1247" s="53" t="str">
        <f t="shared" si="1398"/>
        <v/>
      </c>
      <c r="CR1247" s="53" t="str">
        <f t="shared" si="1399"/>
        <v/>
      </c>
      <c r="CS1247" s="53" t="str">
        <f t="shared" si="1400"/>
        <v/>
      </c>
      <c r="CT1247" s="53" t="str">
        <f t="shared" si="1401"/>
        <v/>
      </c>
      <c r="CU1247" s="53" t="str">
        <f t="shared" ref="CU1247:CU1310" si="1410">IF(BF1247="-","Renang= tdk melaks"&amp;",                   ", IF(RIGHT(BF1247,1)="M","Renang="&amp;""&amp;BF1247&amp;",                     ",""))</f>
        <v/>
      </c>
    </row>
    <row r="1248" spans="1:99" hidden="1" x14ac:dyDescent="0.3">
      <c r="A1248" s="40">
        <v>1310</v>
      </c>
      <c r="B1248" s="326"/>
      <c r="C1248" s="142"/>
      <c r="D1248" s="144"/>
      <c r="E1248" s="144"/>
      <c r="F1248" s="312"/>
      <c r="G1248" s="144" t="s">
        <v>141</v>
      </c>
      <c r="H1248" s="314"/>
      <c r="I1248" s="314"/>
      <c r="J1248" s="315" t="str">
        <f t="shared" si="1345"/>
        <v/>
      </c>
      <c r="K1248" s="316" t="str">
        <f t="shared" si="1346"/>
        <v/>
      </c>
      <c r="L1248" s="317" t="str">
        <f t="shared" si="1347"/>
        <v/>
      </c>
      <c r="M1248" s="316" t="str">
        <f t="shared" si="1348"/>
        <v/>
      </c>
      <c r="N1248" s="317" t="str">
        <f t="shared" si="1349"/>
        <v/>
      </c>
      <c r="O1248" s="316" t="str">
        <f t="shared" si="1350"/>
        <v/>
      </c>
      <c r="P1248" s="317" t="str">
        <f t="shared" si="1351"/>
        <v/>
      </c>
      <c r="Q1248" s="318" t="str">
        <f t="shared" si="1352"/>
        <v/>
      </c>
      <c r="R1248" s="319" t="str">
        <f t="shared" si="1353"/>
        <v/>
      </c>
      <c r="S1248" s="318" t="str">
        <f t="shared" si="1354"/>
        <v/>
      </c>
      <c r="T1248" s="317" t="str">
        <f t="shared" si="1355"/>
        <v/>
      </c>
      <c r="U1248" s="318" t="str">
        <f t="shared" si="1356"/>
        <v/>
      </c>
      <c r="V1248" s="319" t="str">
        <f t="shared" si="1357"/>
        <v/>
      </c>
      <c r="W1248" s="318" t="str">
        <f t="shared" si="1358"/>
        <v/>
      </c>
      <c r="X1248" s="319" t="str">
        <f t="shared" si="1359"/>
        <v/>
      </c>
      <c r="Y1248" s="318" t="str">
        <f t="shared" si="1360"/>
        <v/>
      </c>
      <c r="Z1248" s="319" t="str">
        <f t="shared" si="1361"/>
        <v/>
      </c>
      <c r="AA1248" s="317" t="str">
        <f t="shared" si="1362"/>
        <v/>
      </c>
      <c r="AB1248" s="97" t="str">
        <f t="shared" si="1363"/>
        <v/>
      </c>
      <c r="AC1248" s="143" t="str">
        <f t="shared" si="1364"/>
        <v/>
      </c>
      <c r="AD1248" s="143" t="str">
        <f t="shared" si="1403"/>
        <v/>
      </c>
      <c r="AE1248" s="360"/>
      <c r="AF1248" s="360"/>
      <c r="AG1248" s="364"/>
      <c r="AH1248" s="363" t="str">
        <f t="shared" si="1404"/>
        <v/>
      </c>
      <c r="AI1248" s="360"/>
      <c r="AJ1248" s="360"/>
      <c r="AK1248" s="364"/>
      <c r="AL1248" s="365" t="str">
        <f t="shared" si="1405"/>
        <v/>
      </c>
      <c r="AM1248" s="363" t="str">
        <f t="shared" si="1406"/>
        <v/>
      </c>
      <c r="AN1248" s="366" t="str">
        <f t="shared" si="1407"/>
        <v/>
      </c>
      <c r="AO1248" s="360"/>
      <c r="AP1248" s="360"/>
      <c r="AQ1248" s="360" t="str">
        <f t="shared" si="1408"/>
        <v/>
      </c>
      <c r="AR1248" s="348" t="str">
        <f t="shared" si="1365"/>
        <v/>
      </c>
      <c r="AS1248" s="360"/>
      <c r="AT1248" s="348" t="str">
        <f t="shared" si="1366"/>
        <v/>
      </c>
      <c r="AU1248" s="360"/>
      <c r="AV1248" s="348" t="str">
        <f t="shared" si="1367"/>
        <v/>
      </c>
      <c r="AW1248" s="360"/>
      <c r="AX1248" s="348" t="str">
        <f t="shared" si="1368"/>
        <v/>
      </c>
      <c r="AY1248" s="360"/>
      <c r="AZ1248" s="348" t="str">
        <f t="shared" si="1369"/>
        <v/>
      </c>
      <c r="BA1248" s="367"/>
      <c r="BB1248" s="348" t="str">
        <f t="shared" si="1370"/>
        <v/>
      </c>
      <c r="BC1248" s="350" t="str">
        <f t="shared" si="1373"/>
        <v/>
      </c>
      <c r="BD1248" s="350" t="str">
        <f t="shared" si="1374"/>
        <v/>
      </c>
      <c r="BE1248" s="360"/>
      <c r="BF1248" s="361"/>
      <c r="BG1248" s="362" t="str">
        <f t="shared" si="1409"/>
        <v/>
      </c>
      <c r="BH1248" s="354" t="str">
        <f t="shared" si="1375"/>
        <v/>
      </c>
      <c r="BI1248" s="350" t="str">
        <f t="shared" si="1376"/>
        <v/>
      </c>
      <c r="BJ1248" s="113" t="str">
        <f t="shared" si="1377"/>
        <v/>
      </c>
      <c r="BK1248" s="347" t="str">
        <f t="shared" si="1402"/>
        <v/>
      </c>
      <c r="BR1248" s="307"/>
      <c r="BS1248" s="51" t="str">
        <f t="shared" si="1378"/>
        <v/>
      </c>
      <c r="BT1248" s="51" t="str">
        <f t="shared" si="1379"/>
        <v/>
      </c>
      <c r="BU1248" s="51" t="str">
        <f t="shared" si="1380"/>
        <v/>
      </c>
      <c r="BV1248" s="51" t="str">
        <f t="shared" si="1381"/>
        <v/>
      </c>
      <c r="BW1248" s="51" t="str">
        <f t="shared" si="1382"/>
        <v/>
      </c>
      <c r="BX1248" s="51" t="str">
        <f t="shared" si="1383"/>
        <v/>
      </c>
      <c r="BY1248" s="51" t="str">
        <f t="shared" si="1384"/>
        <v/>
      </c>
      <c r="BZ1248" s="51" t="str">
        <f t="shared" si="1385"/>
        <v/>
      </c>
      <c r="CA1248" s="51" t="str">
        <f t="shared" si="1386"/>
        <v/>
      </c>
      <c r="CB1248" s="51" t="str">
        <f t="shared" si="1387"/>
        <v/>
      </c>
      <c r="CC1248" s="51" t="str">
        <f t="shared" si="1371"/>
        <v/>
      </c>
      <c r="CD1248" s="51" t="str">
        <f t="shared" si="1372"/>
        <v/>
      </c>
      <c r="CE1248" s="51" t="str">
        <f t="shared" si="1388"/>
        <v/>
      </c>
      <c r="CF1248" s="51"/>
      <c r="CH1248" s="53" t="str">
        <f t="shared" si="1389"/>
        <v/>
      </c>
      <c r="CI1248" s="53" t="str">
        <f t="shared" si="1390"/>
        <v/>
      </c>
      <c r="CJ1248" s="54" t="str">
        <f t="shared" si="1391"/>
        <v/>
      </c>
      <c r="CK1248" s="53" t="str">
        <f t="shared" si="1392"/>
        <v/>
      </c>
      <c r="CL1248" s="53" t="str">
        <f t="shared" si="1393"/>
        <v/>
      </c>
      <c r="CM1248" s="53" t="str">
        <f t="shared" si="1394"/>
        <v/>
      </c>
      <c r="CN1248" s="53" t="str">
        <f t="shared" si="1395"/>
        <v/>
      </c>
      <c r="CO1248" s="53" t="str">
        <f t="shared" si="1396"/>
        <v/>
      </c>
      <c r="CP1248" s="53" t="str">
        <f t="shared" si="1397"/>
        <v/>
      </c>
      <c r="CQ1248" s="53" t="str">
        <f t="shared" si="1398"/>
        <v/>
      </c>
      <c r="CR1248" s="53" t="str">
        <f t="shared" si="1399"/>
        <v/>
      </c>
      <c r="CS1248" s="53" t="str">
        <f t="shared" si="1400"/>
        <v/>
      </c>
      <c r="CT1248" s="53" t="str">
        <f t="shared" si="1401"/>
        <v/>
      </c>
      <c r="CU1248" s="53" t="str">
        <f t="shared" si="1410"/>
        <v/>
      </c>
    </row>
    <row r="1249" spans="1:99" hidden="1" x14ac:dyDescent="0.3">
      <c r="A1249" s="40">
        <v>1311</v>
      </c>
      <c r="B1249" s="326"/>
      <c r="C1249" s="142"/>
      <c r="D1249" s="144"/>
      <c r="E1249" s="144"/>
      <c r="F1249" s="312"/>
      <c r="G1249" s="144" t="s">
        <v>141</v>
      </c>
      <c r="H1249" s="314"/>
      <c r="I1249" s="314"/>
      <c r="J1249" s="315" t="str">
        <f t="shared" si="1345"/>
        <v/>
      </c>
      <c r="K1249" s="316" t="str">
        <f t="shared" si="1346"/>
        <v/>
      </c>
      <c r="L1249" s="317" t="str">
        <f t="shared" si="1347"/>
        <v/>
      </c>
      <c r="M1249" s="316" t="str">
        <f t="shared" si="1348"/>
        <v/>
      </c>
      <c r="N1249" s="317" t="str">
        <f t="shared" si="1349"/>
        <v/>
      </c>
      <c r="O1249" s="316" t="str">
        <f t="shared" si="1350"/>
        <v/>
      </c>
      <c r="P1249" s="317" t="str">
        <f t="shared" si="1351"/>
        <v/>
      </c>
      <c r="Q1249" s="318" t="str">
        <f t="shared" si="1352"/>
        <v/>
      </c>
      <c r="R1249" s="319" t="str">
        <f t="shared" si="1353"/>
        <v/>
      </c>
      <c r="S1249" s="318" t="str">
        <f t="shared" si="1354"/>
        <v/>
      </c>
      <c r="T1249" s="317" t="str">
        <f t="shared" si="1355"/>
        <v/>
      </c>
      <c r="U1249" s="318" t="str">
        <f t="shared" si="1356"/>
        <v/>
      </c>
      <c r="V1249" s="319" t="str">
        <f t="shared" si="1357"/>
        <v/>
      </c>
      <c r="W1249" s="318" t="str">
        <f t="shared" si="1358"/>
        <v/>
      </c>
      <c r="X1249" s="319" t="str">
        <f t="shared" si="1359"/>
        <v/>
      </c>
      <c r="Y1249" s="318" t="str">
        <f t="shared" si="1360"/>
        <v/>
      </c>
      <c r="Z1249" s="319" t="str">
        <f t="shared" si="1361"/>
        <v/>
      </c>
      <c r="AA1249" s="317" t="str">
        <f t="shared" si="1362"/>
        <v/>
      </c>
      <c r="AB1249" s="97" t="str">
        <f t="shared" si="1363"/>
        <v/>
      </c>
      <c r="AC1249" s="143" t="str">
        <f t="shared" si="1364"/>
        <v/>
      </c>
      <c r="AD1249" s="143" t="str">
        <f t="shared" si="1403"/>
        <v/>
      </c>
      <c r="AE1249" s="360"/>
      <c r="AF1249" s="360"/>
      <c r="AG1249" s="364"/>
      <c r="AH1249" s="363" t="str">
        <f t="shared" si="1404"/>
        <v/>
      </c>
      <c r="AI1249" s="360"/>
      <c r="AJ1249" s="360"/>
      <c r="AK1249" s="364"/>
      <c r="AL1249" s="365" t="str">
        <f t="shared" si="1405"/>
        <v/>
      </c>
      <c r="AM1249" s="363" t="str">
        <f t="shared" si="1406"/>
        <v/>
      </c>
      <c r="AN1249" s="366" t="str">
        <f t="shared" si="1407"/>
        <v/>
      </c>
      <c r="AO1249" s="360"/>
      <c r="AP1249" s="360"/>
      <c r="AQ1249" s="360" t="str">
        <f t="shared" si="1408"/>
        <v/>
      </c>
      <c r="AR1249" s="348" t="str">
        <f t="shared" si="1365"/>
        <v/>
      </c>
      <c r="AS1249" s="360"/>
      <c r="AT1249" s="348" t="str">
        <f t="shared" si="1366"/>
        <v/>
      </c>
      <c r="AU1249" s="360"/>
      <c r="AV1249" s="348" t="str">
        <f t="shared" si="1367"/>
        <v/>
      </c>
      <c r="AW1249" s="360"/>
      <c r="AX1249" s="348" t="str">
        <f t="shared" si="1368"/>
        <v/>
      </c>
      <c r="AY1249" s="360"/>
      <c r="AZ1249" s="348" t="str">
        <f t="shared" si="1369"/>
        <v/>
      </c>
      <c r="BA1249" s="367"/>
      <c r="BB1249" s="348" t="str">
        <f t="shared" si="1370"/>
        <v/>
      </c>
      <c r="BC1249" s="350" t="str">
        <f t="shared" si="1373"/>
        <v/>
      </c>
      <c r="BD1249" s="350" t="str">
        <f t="shared" si="1374"/>
        <v/>
      </c>
      <c r="BE1249" s="360"/>
      <c r="BF1249" s="361"/>
      <c r="BG1249" s="362" t="str">
        <f t="shared" si="1409"/>
        <v/>
      </c>
      <c r="BH1249" s="354" t="str">
        <f t="shared" si="1375"/>
        <v/>
      </c>
      <c r="BI1249" s="350" t="str">
        <f t="shared" si="1376"/>
        <v/>
      </c>
      <c r="BJ1249" s="113" t="str">
        <f t="shared" si="1377"/>
        <v/>
      </c>
      <c r="BK1249" s="347" t="str">
        <f t="shared" si="1402"/>
        <v/>
      </c>
      <c r="BR1249" s="307"/>
      <c r="BS1249" s="51" t="str">
        <f t="shared" si="1378"/>
        <v/>
      </c>
      <c r="BT1249" s="51" t="str">
        <f t="shared" si="1379"/>
        <v/>
      </c>
      <c r="BU1249" s="51" t="str">
        <f t="shared" si="1380"/>
        <v/>
      </c>
      <c r="BV1249" s="51" t="str">
        <f t="shared" si="1381"/>
        <v/>
      </c>
      <c r="BW1249" s="51" t="str">
        <f t="shared" si="1382"/>
        <v/>
      </c>
      <c r="BX1249" s="51" t="str">
        <f t="shared" si="1383"/>
        <v/>
      </c>
      <c r="BY1249" s="51" t="str">
        <f t="shared" si="1384"/>
        <v/>
      </c>
      <c r="BZ1249" s="51" t="str">
        <f t="shared" si="1385"/>
        <v/>
      </c>
      <c r="CA1249" s="51" t="str">
        <f t="shared" si="1386"/>
        <v/>
      </c>
      <c r="CB1249" s="51" t="str">
        <f t="shared" si="1387"/>
        <v/>
      </c>
      <c r="CC1249" s="51" t="str">
        <f t="shared" si="1371"/>
        <v/>
      </c>
      <c r="CD1249" s="51" t="str">
        <f t="shared" si="1372"/>
        <v/>
      </c>
      <c r="CE1249" s="51" t="str">
        <f t="shared" si="1388"/>
        <v/>
      </c>
      <c r="CF1249" s="51"/>
      <c r="CH1249" s="53" t="str">
        <f t="shared" si="1389"/>
        <v/>
      </c>
      <c r="CI1249" s="53" t="str">
        <f t="shared" si="1390"/>
        <v/>
      </c>
      <c r="CJ1249" s="54" t="str">
        <f t="shared" si="1391"/>
        <v/>
      </c>
      <c r="CK1249" s="53" t="str">
        <f t="shared" si="1392"/>
        <v/>
      </c>
      <c r="CL1249" s="53" t="str">
        <f t="shared" si="1393"/>
        <v/>
      </c>
      <c r="CM1249" s="53" t="str">
        <f t="shared" si="1394"/>
        <v/>
      </c>
      <c r="CN1249" s="53" t="str">
        <f t="shared" si="1395"/>
        <v/>
      </c>
      <c r="CO1249" s="53" t="str">
        <f t="shared" si="1396"/>
        <v/>
      </c>
      <c r="CP1249" s="53" t="str">
        <f t="shared" si="1397"/>
        <v/>
      </c>
      <c r="CQ1249" s="53" t="str">
        <f t="shared" si="1398"/>
        <v/>
      </c>
      <c r="CR1249" s="53" t="str">
        <f t="shared" si="1399"/>
        <v/>
      </c>
      <c r="CS1249" s="53" t="str">
        <f t="shared" si="1400"/>
        <v/>
      </c>
      <c r="CT1249" s="53" t="str">
        <f t="shared" si="1401"/>
        <v/>
      </c>
      <c r="CU1249" s="53" t="str">
        <f t="shared" si="1410"/>
        <v/>
      </c>
    </row>
    <row r="1250" spans="1:99" hidden="1" x14ac:dyDescent="0.3">
      <c r="A1250" s="40">
        <v>1312</v>
      </c>
      <c r="B1250" s="326"/>
      <c r="C1250" s="142"/>
      <c r="D1250" s="144"/>
      <c r="E1250" s="144"/>
      <c r="F1250" s="312"/>
      <c r="G1250" s="144" t="s">
        <v>141</v>
      </c>
      <c r="H1250" s="314"/>
      <c r="I1250" s="314"/>
      <c r="J1250" s="315" t="str">
        <f t="shared" si="1345"/>
        <v/>
      </c>
      <c r="K1250" s="316" t="str">
        <f t="shared" si="1346"/>
        <v/>
      </c>
      <c r="L1250" s="317" t="str">
        <f t="shared" si="1347"/>
        <v/>
      </c>
      <c r="M1250" s="316" t="str">
        <f t="shared" si="1348"/>
        <v/>
      </c>
      <c r="N1250" s="317" t="str">
        <f t="shared" si="1349"/>
        <v/>
      </c>
      <c r="O1250" s="316" t="str">
        <f t="shared" si="1350"/>
        <v/>
      </c>
      <c r="P1250" s="317" t="str">
        <f t="shared" si="1351"/>
        <v/>
      </c>
      <c r="Q1250" s="318" t="str">
        <f t="shared" si="1352"/>
        <v/>
      </c>
      <c r="R1250" s="319" t="str">
        <f t="shared" si="1353"/>
        <v/>
      </c>
      <c r="S1250" s="318" t="str">
        <f t="shared" si="1354"/>
        <v/>
      </c>
      <c r="T1250" s="317" t="str">
        <f t="shared" si="1355"/>
        <v/>
      </c>
      <c r="U1250" s="318" t="str">
        <f t="shared" si="1356"/>
        <v/>
      </c>
      <c r="V1250" s="319" t="str">
        <f t="shared" si="1357"/>
        <v/>
      </c>
      <c r="W1250" s="318" t="str">
        <f t="shared" si="1358"/>
        <v/>
      </c>
      <c r="X1250" s="319" t="str">
        <f t="shared" si="1359"/>
        <v/>
      </c>
      <c r="Y1250" s="318" t="str">
        <f t="shared" si="1360"/>
        <v/>
      </c>
      <c r="Z1250" s="319" t="str">
        <f t="shared" si="1361"/>
        <v/>
      </c>
      <c r="AA1250" s="317" t="str">
        <f t="shared" si="1362"/>
        <v/>
      </c>
      <c r="AB1250" s="97" t="str">
        <f t="shared" si="1363"/>
        <v/>
      </c>
      <c r="AC1250" s="143" t="str">
        <f t="shared" si="1364"/>
        <v/>
      </c>
      <c r="AD1250" s="143" t="str">
        <f t="shared" si="1403"/>
        <v/>
      </c>
      <c r="AE1250" s="360"/>
      <c r="AF1250" s="360"/>
      <c r="AG1250" s="364"/>
      <c r="AH1250" s="363" t="str">
        <f t="shared" si="1404"/>
        <v/>
      </c>
      <c r="AI1250" s="360"/>
      <c r="AJ1250" s="360"/>
      <c r="AK1250" s="364"/>
      <c r="AL1250" s="365" t="str">
        <f t="shared" si="1405"/>
        <v/>
      </c>
      <c r="AM1250" s="363" t="str">
        <f t="shared" si="1406"/>
        <v/>
      </c>
      <c r="AN1250" s="366" t="str">
        <f t="shared" si="1407"/>
        <v/>
      </c>
      <c r="AO1250" s="360"/>
      <c r="AP1250" s="360"/>
      <c r="AQ1250" s="360" t="str">
        <f t="shared" si="1408"/>
        <v/>
      </c>
      <c r="AR1250" s="348" t="str">
        <f t="shared" si="1365"/>
        <v/>
      </c>
      <c r="AS1250" s="360"/>
      <c r="AT1250" s="348" t="str">
        <f t="shared" si="1366"/>
        <v/>
      </c>
      <c r="AU1250" s="360"/>
      <c r="AV1250" s="348" t="str">
        <f t="shared" si="1367"/>
        <v/>
      </c>
      <c r="AW1250" s="360"/>
      <c r="AX1250" s="348" t="str">
        <f t="shared" si="1368"/>
        <v/>
      </c>
      <c r="AY1250" s="360"/>
      <c r="AZ1250" s="348" t="str">
        <f t="shared" si="1369"/>
        <v/>
      </c>
      <c r="BA1250" s="367"/>
      <c r="BB1250" s="348" t="str">
        <f t="shared" si="1370"/>
        <v/>
      </c>
      <c r="BC1250" s="350" t="str">
        <f t="shared" si="1373"/>
        <v/>
      </c>
      <c r="BD1250" s="350" t="str">
        <f t="shared" si="1374"/>
        <v/>
      </c>
      <c r="BE1250" s="360"/>
      <c r="BF1250" s="361"/>
      <c r="BG1250" s="362" t="str">
        <f t="shared" si="1409"/>
        <v/>
      </c>
      <c r="BH1250" s="354" t="str">
        <f t="shared" si="1375"/>
        <v/>
      </c>
      <c r="BI1250" s="350" t="str">
        <f t="shared" si="1376"/>
        <v/>
      </c>
      <c r="BJ1250" s="113" t="str">
        <f t="shared" si="1377"/>
        <v/>
      </c>
      <c r="BK1250" s="347" t="str">
        <f t="shared" si="1402"/>
        <v/>
      </c>
      <c r="BR1250" s="307"/>
      <c r="BS1250" s="51" t="str">
        <f t="shared" si="1378"/>
        <v/>
      </c>
      <c r="BT1250" s="51" t="str">
        <f t="shared" si="1379"/>
        <v/>
      </c>
      <c r="BU1250" s="51" t="str">
        <f t="shared" si="1380"/>
        <v/>
      </c>
      <c r="BV1250" s="51" t="str">
        <f t="shared" si="1381"/>
        <v/>
      </c>
      <c r="BW1250" s="51" t="str">
        <f t="shared" si="1382"/>
        <v/>
      </c>
      <c r="BX1250" s="51" t="str">
        <f t="shared" si="1383"/>
        <v/>
      </c>
      <c r="BY1250" s="51" t="str">
        <f t="shared" si="1384"/>
        <v/>
      </c>
      <c r="BZ1250" s="51" t="str">
        <f t="shared" si="1385"/>
        <v/>
      </c>
      <c r="CA1250" s="51" t="str">
        <f t="shared" si="1386"/>
        <v/>
      </c>
      <c r="CB1250" s="51" t="str">
        <f t="shared" si="1387"/>
        <v/>
      </c>
      <c r="CC1250" s="51" t="str">
        <f t="shared" si="1371"/>
        <v/>
      </c>
      <c r="CD1250" s="51" t="str">
        <f t="shared" si="1372"/>
        <v/>
      </c>
      <c r="CE1250" s="51" t="str">
        <f t="shared" si="1388"/>
        <v/>
      </c>
      <c r="CF1250" s="51"/>
      <c r="CH1250" s="53" t="str">
        <f t="shared" si="1389"/>
        <v/>
      </c>
      <c r="CI1250" s="53" t="str">
        <f t="shared" si="1390"/>
        <v/>
      </c>
      <c r="CJ1250" s="54" t="str">
        <f t="shared" si="1391"/>
        <v/>
      </c>
      <c r="CK1250" s="53" t="str">
        <f t="shared" si="1392"/>
        <v/>
      </c>
      <c r="CL1250" s="53" t="str">
        <f t="shared" si="1393"/>
        <v/>
      </c>
      <c r="CM1250" s="53" t="str">
        <f t="shared" si="1394"/>
        <v/>
      </c>
      <c r="CN1250" s="53" t="str">
        <f t="shared" si="1395"/>
        <v/>
      </c>
      <c r="CO1250" s="53" t="str">
        <f t="shared" si="1396"/>
        <v/>
      </c>
      <c r="CP1250" s="53" t="str">
        <f t="shared" si="1397"/>
        <v/>
      </c>
      <c r="CQ1250" s="53" t="str">
        <f t="shared" si="1398"/>
        <v/>
      </c>
      <c r="CR1250" s="53" t="str">
        <f t="shared" si="1399"/>
        <v/>
      </c>
      <c r="CS1250" s="53" t="str">
        <f t="shared" si="1400"/>
        <v/>
      </c>
      <c r="CT1250" s="53" t="str">
        <f t="shared" si="1401"/>
        <v/>
      </c>
      <c r="CU1250" s="53" t="str">
        <f t="shared" si="1410"/>
        <v/>
      </c>
    </row>
    <row r="1251" spans="1:99" hidden="1" x14ac:dyDescent="0.3">
      <c r="A1251" s="40">
        <v>1313</v>
      </c>
      <c r="B1251" s="326"/>
      <c r="C1251" s="142"/>
      <c r="D1251" s="144"/>
      <c r="E1251" s="144"/>
      <c r="F1251" s="312"/>
      <c r="G1251" s="144" t="s">
        <v>141</v>
      </c>
      <c r="H1251" s="314"/>
      <c r="I1251" s="314"/>
      <c r="J1251" s="315" t="str">
        <f t="shared" si="1345"/>
        <v/>
      </c>
      <c r="K1251" s="316" t="str">
        <f t="shared" si="1346"/>
        <v/>
      </c>
      <c r="L1251" s="317" t="str">
        <f t="shared" si="1347"/>
        <v/>
      </c>
      <c r="M1251" s="316" t="str">
        <f t="shared" si="1348"/>
        <v/>
      </c>
      <c r="N1251" s="317" t="str">
        <f t="shared" si="1349"/>
        <v/>
      </c>
      <c r="O1251" s="316" t="str">
        <f t="shared" si="1350"/>
        <v/>
      </c>
      <c r="P1251" s="317" t="str">
        <f t="shared" si="1351"/>
        <v/>
      </c>
      <c r="Q1251" s="318" t="str">
        <f t="shared" si="1352"/>
        <v/>
      </c>
      <c r="R1251" s="319" t="str">
        <f t="shared" si="1353"/>
        <v/>
      </c>
      <c r="S1251" s="318" t="str">
        <f t="shared" si="1354"/>
        <v/>
      </c>
      <c r="T1251" s="317" t="str">
        <f t="shared" si="1355"/>
        <v/>
      </c>
      <c r="U1251" s="318" t="str">
        <f t="shared" si="1356"/>
        <v/>
      </c>
      <c r="V1251" s="319" t="str">
        <f t="shared" si="1357"/>
        <v/>
      </c>
      <c r="W1251" s="318" t="str">
        <f t="shared" si="1358"/>
        <v/>
      </c>
      <c r="X1251" s="319" t="str">
        <f t="shared" si="1359"/>
        <v/>
      </c>
      <c r="Y1251" s="318" t="str">
        <f t="shared" si="1360"/>
        <v/>
      </c>
      <c r="Z1251" s="319" t="str">
        <f t="shared" si="1361"/>
        <v/>
      </c>
      <c r="AA1251" s="317" t="str">
        <f t="shared" si="1362"/>
        <v/>
      </c>
      <c r="AB1251" s="97" t="str">
        <f t="shared" si="1363"/>
        <v/>
      </c>
      <c r="AC1251" s="143" t="str">
        <f t="shared" si="1364"/>
        <v/>
      </c>
      <c r="AD1251" s="143" t="str">
        <f t="shared" si="1403"/>
        <v/>
      </c>
      <c r="AE1251" s="360"/>
      <c r="AF1251" s="360"/>
      <c r="AG1251" s="364"/>
      <c r="AH1251" s="363" t="str">
        <f t="shared" si="1404"/>
        <v/>
      </c>
      <c r="AI1251" s="360"/>
      <c r="AJ1251" s="360"/>
      <c r="AK1251" s="364"/>
      <c r="AL1251" s="365" t="str">
        <f t="shared" si="1405"/>
        <v/>
      </c>
      <c r="AM1251" s="363" t="str">
        <f t="shared" si="1406"/>
        <v/>
      </c>
      <c r="AN1251" s="366" t="str">
        <f t="shared" si="1407"/>
        <v/>
      </c>
      <c r="AO1251" s="360"/>
      <c r="AP1251" s="360"/>
      <c r="AQ1251" s="360" t="str">
        <f t="shared" si="1408"/>
        <v/>
      </c>
      <c r="AR1251" s="348" t="str">
        <f t="shared" si="1365"/>
        <v/>
      </c>
      <c r="AS1251" s="360"/>
      <c r="AT1251" s="348" t="str">
        <f t="shared" si="1366"/>
        <v/>
      </c>
      <c r="AU1251" s="360"/>
      <c r="AV1251" s="348" t="str">
        <f t="shared" si="1367"/>
        <v/>
      </c>
      <c r="AW1251" s="360"/>
      <c r="AX1251" s="348" t="str">
        <f t="shared" si="1368"/>
        <v/>
      </c>
      <c r="AY1251" s="360"/>
      <c r="AZ1251" s="348" t="str">
        <f t="shared" si="1369"/>
        <v/>
      </c>
      <c r="BA1251" s="367"/>
      <c r="BB1251" s="348" t="str">
        <f t="shared" si="1370"/>
        <v/>
      </c>
      <c r="BC1251" s="350" t="str">
        <f t="shared" si="1373"/>
        <v/>
      </c>
      <c r="BD1251" s="350" t="str">
        <f t="shared" si="1374"/>
        <v/>
      </c>
      <c r="BE1251" s="360"/>
      <c r="BF1251" s="361"/>
      <c r="BG1251" s="362" t="str">
        <f t="shared" si="1409"/>
        <v/>
      </c>
      <c r="BH1251" s="354" t="str">
        <f t="shared" si="1375"/>
        <v/>
      </c>
      <c r="BI1251" s="350" t="str">
        <f t="shared" si="1376"/>
        <v/>
      </c>
      <c r="BJ1251" s="113" t="str">
        <f t="shared" si="1377"/>
        <v/>
      </c>
      <c r="BK1251" s="347" t="str">
        <f t="shared" si="1402"/>
        <v/>
      </c>
      <c r="BR1251" s="307"/>
      <c r="BS1251" s="51" t="str">
        <f t="shared" si="1378"/>
        <v/>
      </c>
      <c r="BT1251" s="51" t="str">
        <f t="shared" si="1379"/>
        <v/>
      </c>
      <c r="BU1251" s="51" t="str">
        <f t="shared" si="1380"/>
        <v/>
      </c>
      <c r="BV1251" s="51" t="str">
        <f t="shared" si="1381"/>
        <v/>
      </c>
      <c r="BW1251" s="51" t="str">
        <f t="shared" si="1382"/>
        <v/>
      </c>
      <c r="BX1251" s="51" t="str">
        <f t="shared" si="1383"/>
        <v/>
      </c>
      <c r="BY1251" s="51" t="str">
        <f t="shared" si="1384"/>
        <v/>
      </c>
      <c r="BZ1251" s="51" t="str">
        <f t="shared" si="1385"/>
        <v/>
      </c>
      <c r="CA1251" s="51" t="str">
        <f t="shared" si="1386"/>
        <v/>
      </c>
      <c r="CB1251" s="51" t="str">
        <f t="shared" si="1387"/>
        <v/>
      </c>
      <c r="CC1251" s="51" t="str">
        <f t="shared" si="1371"/>
        <v/>
      </c>
      <c r="CD1251" s="51" t="str">
        <f t="shared" si="1372"/>
        <v/>
      </c>
      <c r="CE1251" s="51" t="str">
        <f t="shared" si="1388"/>
        <v/>
      </c>
      <c r="CF1251" s="51"/>
      <c r="CH1251" s="53" t="str">
        <f t="shared" si="1389"/>
        <v/>
      </c>
      <c r="CI1251" s="53" t="str">
        <f t="shared" si="1390"/>
        <v/>
      </c>
      <c r="CJ1251" s="54" t="str">
        <f t="shared" si="1391"/>
        <v/>
      </c>
      <c r="CK1251" s="53" t="str">
        <f t="shared" si="1392"/>
        <v/>
      </c>
      <c r="CL1251" s="53" t="str">
        <f t="shared" si="1393"/>
        <v/>
      </c>
      <c r="CM1251" s="53" t="str">
        <f t="shared" si="1394"/>
        <v/>
      </c>
      <c r="CN1251" s="53" t="str">
        <f t="shared" si="1395"/>
        <v/>
      </c>
      <c r="CO1251" s="53" t="str">
        <f t="shared" si="1396"/>
        <v/>
      </c>
      <c r="CP1251" s="53" t="str">
        <f t="shared" si="1397"/>
        <v/>
      </c>
      <c r="CQ1251" s="53" t="str">
        <f t="shared" si="1398"/>
        <v/>
      </c>
      <c r="CR1251" s="53" t="str">
        <f t="shared" si="1399"/>
        <v/>
      </c>
      <c r="CS1251" s="53" t="str">
        <f t="shared" si="1400"/>
        <v/>
      </c>
      <c r="CT1251" s="53" t="str">
        <f t="shared" si="1401"/>
        <v/>
      </c>
      <c r="CU1251" s="53" t="str">
        <f t="shared" si="1410"/>
        <v/>
      </c>
    </row>
    <row r="1252" spans="1:99" hidden="1" x14ac:dyDescent="0.3">
      <c r="A1252" s="40">
        <v>1314</v>
      </c>
      <c r="B1252" s="326"/>
      <c r="C1252" s="142"/>
      <c r="D1252" s="144"/>
      <c r="E1252" s="144"/>
      <c r="F1252" s="312"/>
      <c r="G1252" s="144" t="s">
        <v>141</v>
      </c>
      <c r="H1252" s="314"/>
      <c r="I1252" s="314"/>
      <c r="J1252" s="315" t="str">
        <f t="shared" si="1345"/>
        <v/>
      </c>
      <c r="K1252" s="316" t="str">
        <f t="shared" si="1346"/>
        <v/>
      </c>
      <c r="L1252" s="317" t="str">
        <f t="shared" si="1347"/>
        <v/>
      </c>
      <c r="M1252" s="316" t="str">
        <f t="shared" si="1348"/>
        <v/>
      </c>
      <c r="N1252" s="317" t="str">
        <f t="shared" si="1349"/>
        <v/>
      </c>
      <c r="O1252" s="316" t="str">
        <f t="shared" si="1350"/>
        <v/>
      </c>
      <c r="P1252" s="317" t="str">
        <f t="shared" si="1351"/>
        <v/>
      </c>
      <c r="Q1252" s="318" t="str">
        <f t="shared" si="1352"/>
        <v/>
      </c>
      <c r="R1252" s="319" t="str">
        <f t="shared" si="1353"/>
        <v/>
      </c>
      <c r="S1252" s="318" t="str">
        <f t="shared" si="1354"/>
        <v/>
      </c>
      <c r="T1252" s="317" t="str">
        <f t="shared" si="1355"/>
        <v/>
      </c>
      <c r="U1252" s="318" t="str">
        <f t="shared" si="1356"/>
        <v/>
      </c>
      <c r="V1252" s="319" t="str">
        <f t="shared" si="1357"/>
        <v/>
      </c>
      <c r="W1252" s="318" t="str">
        <f t="shared" si="1358"/>
        <v/>
      </c>
      <c r="X1252" s="319" t="str">
        <f t="shared" si="1359"/>
        <v/>
      </c>
      <c r="Y1252" s="318" t="str">
        <f t="shared" si="1360"/>
        <v/>
      </c>
      <c r="Z1252" s="319" t="str">
        <f t="shared" si="1361"/>
        <v/>
      </c>
      <c r="AA1252" s="317" t="str">
        <f t="shared" si="1362"/>
        <v/>
      </c>
      <c r="AB1252" s="97" t="str">
        <f t="shared" si="1363"/>
        <v/>
      </c>
      <c r="AC1252" s="143" t="str">
        <f t="shared" si="1364"/>
        <v/>
      </c>
      <c r="AD1252" s="143" t="str">
        <f t="shared" si="1403"/>
        <v/>
      </c>
      <c r="AE1252" s="360"/>
      <c r="AF1252" s="360"/>
      <c r="AG1252" s="364"/>
      <c r="AH1252" s="363" t="str">
        <f t="shared" si="1404"/>
        <v/>
      </c>
      <c r="AI1252" s="360"/>
      <c r="AJ1252" s="360"/>
      <c r="AK1252" s="364"/>
      <c r="AL1252" s="365" t="str">
        <f t="shared" si="1405"/>
        <v/>
      </c>
      <c r="AM1252" s="363" t="str">
        <f t="shared" si="1406"/>
        <v/>
      </c>
      <c r="AN1252" s="366" t="str">
        <f t="shared" si="1407"/>
        <v/>
      </c>
      <c r="AO1252" s="360"/>
      <c r="AP1252" s="360"/>
      <c r="AQ1252" s="360" t="str">
        <f t="shared" si="1408"/>
        <v/>
      </c>
      <c r="AR1252" s="348" t="str">
        <f t="shared" si="1365"/>
        <v/>
      </c>
      <c r="AS1252" s="360"/>
      <c r="AT1252" s="348" t="str">
        <f t="shared" si="1366"/>
        <v/>
      </c>
      <c r="AU1252" s="360"/>
      <c r="AV1252" s="348" t="str">
        <f t="shared" si="1367"/>
        <v/>
      </c>
      <c r="AW1252" s="360"/>
      <c r="AX1252" s="348" t="str">
        <f t="shared" si="1368"/>
        <v/>
      </c>
      <c r="AY1252" s="360"/>
      <c r="AZ1252" s="348" t="str">
        <f t="shared" si="1369"/>
        <v/>
      </c>
      <c r="BA1252" s="367"/>
      <c r="BB1252" s="348" t="str">
        <f t="shared" si="1370"/>
        <v/>
      </c>
      <c r="BC1252" s="350" t="str">
        <f t="shared" si="1373"/>
        <v/>
      </c>
      <c r="BD1252" s="350" t="str">
        <f t="shared" si="1374"/>
        <v/>
      </c>
      <c r="BE1252" s="360"/>
      <c r="BF1252" s="361"/>
      <c r="BG1252" s="362" t="str">
        <f t="shared" si="1409"/>
        <v/>
      </c>
      <c r="BH1252" s="354" t="str">
        <f t="shared" si="1375"/>
        <v/>
      </c>
      <c r="BI1252" s="350" t="str">
        <f t="shared" si="1376"/>
        <v/>
      </c>
      <c r="BJ1252" s="113" t="str">
        <f t="shared" si="1377"/>
        <v/>
      </c>
      <c r="BK1252" s="347" t="str">
        <f t="shared" si="1402"/>
        <v/>
      </c>
      <c r="BR1252" s="307"/>
      <c r="BS1252" s="51" t="str">
        <f t="shared" si="1378"/>
        <v/>
      </c>
      <c r="BT1252" s="51" t="str">
        <f t="shared" si="1379"/>
        <v/>
      </c>
      <c r="BU1252" s="51" t="str">
        <f t="shared" si="1380"/>
        <v/>
      </c>
      <c r="BV1252" s="51" t="str">
        <f t="shared" si="1381"/>
        <v/>
      </c>
      <c r="BW1252" s="51" t="str">
        <f t="shared" si="1382"/>
        <v/>
      </c>
      <c r="BX1252" s="51" t="str">
        <f t="shared" si="1383"/>
        <v/>
      </c>
      <c r="BY1252" s="51" t="str">
        <f t="shared" si="1384"/>
        <v/>
      </c>
      <c r="BZ1252" s="51" t="str">
        <f t="shared" si="1385"/>
        <v/>
      </c>
      <c r="CA1252" s="51" t="str">
        <f t="shared" si="1386"/>
        <v/>
      </c>
      <c r="CB1252" s="51" t="str">
        <f t="shared" si="1387"/>
        <v/>
      </c>
      <c r="CC1252" s="51" t="str">
        <f t="shared" si="1371"/>
        <v/>
      </c>
      <c r="CD1252" s="51" t="str">
        <f t="shared" si="1372"/>
        <v/>
      </c>
      <c r="CE1252" s="51" t="str">
        <f t="shared" si="1388"/>
        <v/>
      </c>
      <c r="CF1252" s="51"/>
      <c r="CH1252" s="53" t="str">
        <f t="shared" si="1389"/>
        <v/>
      </c>
      <c r="CI1252" s="53" t="str">
        <f t="shared" si="1390"/>
        <v/>
      </c>
      <c r="CJ1252" s="54" t="str">
        <f t="shared" si="1391"/>
        <v/>
      </c>
      <c r="CK1252" s="53" t="str">
        <f t="shared" si="1392"/>
        <v/>
      </c>
      <c r="CL1252" s="53" t="str">
        <f t="shared" si="1393"/>
        <v/>
      </c>
      <c r="CM1252" s="53" t="str">
        <f t="shared" si="1394"/>
        <v/>
      </c>
      <c r="CN1252" s="53" t="str">
        <f t="shared" si="1395"/>
        <v/>
      </c>
      <c r="CO1252" s="53" t="str">
        <f t="shared" si="1396"/>
        <v/>
      </c>
      <c r="CP1252" s="53" t="str">
        <f t="shared" si="1397"/>
        <v/>
      </c>
      <c r="CQ1252" s="53" t="str">
        <f t="shared" si="1398"/>
        <v/>
      </c>
      <c r="CR1252" s="53" t="str">
        <f t="shared" si="1399"/>
        <v/>
      </c>
      <c r="CS1252" s="53" t="str">
        <f t="shared" si="1400"/>
        <v/>
      </c>
      <c r="CT1252" s="53" t="str">
        <f t="shared" si="1401"/>
        <v/>
      </c>
      <c r="CU1252" s="53" t="str">
        <f t="shared" si="1410"/>
        <v/>
      </c>
    </row>
    <row r="1253" spans="1:99" hidden="1" x14ac:dyDescent="0.3">
      <c r="A1253" s="40">
        <v>1315</v>
      </c>
      <c r="B1253" s="326"/>
      <c r="C1253" s="142"/>
      <c r="D1253" s="144"/>
      <c r="E1253" s="144"/>
      <c r="F1253" s="312"/>
      <c r="G1253" s="144" t="s">
        <v>141</v>
      </c>
      <c r="H1253" s="314"/>
      <c r="I1253" s="314"/>
      <c r="J1253" s="315" t="str">
        <f t="shared" si="1345"/>
        <v/>
      </c>
      <c r="K1253" s="316" t="str">
        <f t="shared" si="1346"/>
        <v/>
      </c>
      <c r="L1253" s="317" t="str">
        <f t="shared" si="1347"/>
        <v/>
      </c>
      <c r="M1253" s="316" t="str">
        <f t="shared" si="1348"/>
        <v/>
      </c>
      <c r="N1253" s="317" t="str">
        <f t="shared" si="1349"/>
        <v/>
      </c>
      <c r="O1253" s="316" t="str">
        <f t="shared" si="1350"/>
        <v/>
      </c>
      <c r="P1253" s="317" t="str">
        <f t="shared" si="1351"/>
        <v/>
      </c>
      <c r="Q1253" s="318" t="str">
        <f t="shared" si="1352"/>
        <v/>
      </c>
      <c r="R1253" s="319" t="str">
        <f t="shared" si="1353"/>
        <v/>
      </c>
      <c r="S1253" s="318" t="str">
        <f t="shared" si="1354"/>
        <v/>
      </c>
      <c r="T1253" s="317" t="str">
        <f t="shared" si="1355"/>
        <v/>
      </c>
      <c r="U1253" s="318" t="str">
        <f t="shared" si="1356"/>
        <v/>
      </c>
      <c r="V1253" s="319" t="str">
        <f t="shared" si="1357"/>
        <v/>
      </c>
      <c r="W1253" s="318" t="str">
        <f t="shared" si="1358"/>
        <v/>
      </c>
      <c r="X1253" s="319" t="str">
        <f t="shared" si="1359"/>
        <v/>
      </c>
      <c r="Y1253" s="318" t="str">
        <f t="shared" si="1360"/>
        <v/>
      </c>
      <c r="Z1253" s="319" t="str">
        <f t="shared" si="1361"/>
        <v/>
      </c>
      <c r="AA1253" s="317" t="str">
        <f t="shared" si="1362"/>
        <v/>
      </c>
      <c r="AB1253" s="97" t="str">
        <f t="shared" si="1363"/>
        <v/>
      </c>
      <c r="AC1253" s="143" t="str">
        <f t="shared" si="1364"/>
        <v/>
      </c>
      <c r="AD1253" s="143" t="str">
        <f t="shared" si="1403"/>
        <v/>
      </c>
      <c r="AE1253" s="360"/>
      <c r="AF1253" s="360"/>
      <c r="AG1253" s="364"/>
      <c r="AH1253" s="363" t="str">
        <f t="shared" si="1404"/>
        <v/>
      </c>
      <c r="AI1253" s="360"/>
      <c r="AJ1253" s="360"/>
      <c r="AK1253" s="364"/>
      <c r="AL1253" s="365" t="str">
        <f t="shared" si="1405"/>
        <v/>
      </c>
      <c r="AM1253" s="363" t="str">
        <f t="shared" si="1406"/>
        <v/>
      </c>
      <c r="AN1253" s="366" t="str">
        <f t="shared" si="1407"/>
        <v/>
      </c>
      <c r="AO1253" s="360"/>
      <c r="AP1253" s="360"/>
      <c r="AQ1253" s="360" t="str">
        <f t="shared" si="1408"/>
        <v/>
      </c>
      <c r="AR1253" s="348" t="str">
        <f t="shared" si="1365"/>
        <v/>
      </c>
      <c r="AS1253" s="360"/>
      <c r="AT1253" s="348" t="str">
        <f t="shared" si="1366"/>
        <v/>
      </c>
      <c r="AU1253" s="360"/>
      <c r="AV1253" s="348" t="str">
        <f t="shared" si="1367"/>
        <v/>
      </c>
      <c r="AW1253" s="360"/>
      <c r="AX1253" s="348" t="str">
        <f t="shared" si="1368"/>
        <v/>
      </c>
      <c r="AY1253" s="360"/>
      <c r="AZ1253" s="348" t="str">
        <f t="shared" si="1369"/>
        <v/>
      </c>
      <c r="BA1253" s="367"/>
      <c r="BB1253" s="348" t="str">
        <f t="shared" si="1370"/>
        <v/>
      </c>
      <c r="BC1253" s="350" t="str">
        <f t="shared" si="1373"/>
        <v/>
      </c>
      <c r="BD1253" s="350" t="str">
        <f t="shared" si="1374"/>
        <v/>
      </c>
      <c r="BE1253" s="360"/>
      <c r="BF1253" s="361"/>
      <c r="BG1253" s="362" t="str">
        <f t="shared" si="1409"/>
        <v/>
      </c>
      <c r="BH1253" s="354" t="str">
        <f t="shared" si="1375"/>
        <v/>
      </c>
      <c r="BI1253" s="350" t="str">
        <f t="shared" si="1376"/>
        <v/>
      </c>
      <c r="BJ1253" s="113" t="str">
        <f t="shared" si="1377"/>
        <v/>
      </c>
      <c r="BK1253" s="347" t="str">
        <f t="shared" si="1402"/>
        <v/>
      </c>
      <c r="BR1253" s="307"/>
      <c r="BS1253" s="51" t="str">
        <f t="shared" si="1378"/>
        <v/>
      </c>
      <c r="BT1253" s="51" t="str">
        <f t="shared" si="1379"/>
        <v/>
      </c>
      <c r="BU1253" s="51" t="str">
        <f t="shared" si="1380"/>
        <v/>
      </c>
      <c r="BV1253" s="51" t="str">
        <f t="shared" si="1381"/>
        <v/>
      </c>
      <c r="BW1253" s="51" t="str">
        <f t="shared" si="1382"/>
        <v/>
      </c>
      <c r="BX1253" s="51" t="str">
        <f t="shared" si="1383"/>
        <v/>
      </c>
      <c r="BY1253" s="51" t="str">
        <f t="shared" si="1384"/>
        <v/>
      </c>
      <c r="BZ1253" s="51" t="str">
        <f t="shared" si="1385"/>
        <v/>
      </c>
      <c r="CA1253" s="51" t="str">
        <f t="shared" si="1386"/>
        <v/>
      </c>
      <c r="CB1253" s="51" t="str">
        <f t="shared" si="1387"/>
        <v/>
      </c>
      <c r="CC1253" s="51" t="str">
        <f t="shared" si="1371"/>
        <v/>
      </c>
      <c r="CD1253" s="51" t="str">
        <f t="shared" si="1372"/>
        <v/>
      </c>
      <c r="CE1253" s="51" t="str">
        <f t="shared" si="1388"/>
        <v/>
      </c>
      <c r="CF1253" s="51"/>
      <c r="CH1253" s="53" t="str">
        <f t="shared" si="1389"/>
        <v/>
      </c>
      <c r="CI1253" s="53" t="str">
        <f t="shared" si="1390"/>
        <v/>
      </c>
      <c r="CJ1253" s="54" t="str">
        <f t="shared" si="1391"/>
        <v/>
      </c>
      <c r="CK1253" s="53" t="str">
        <f t="shared" si="1392"/>
        <v/>
      </c>
      <c r="CL1253" s="53" t="str">
        <f t="shared" si="1393"/>
        <v/>
      </c>
      <c r="CM1253" s="53" t="str">
        <f t="shared" si="1394"/>
        <v/>
      </c>
      <c r="CN1253" s="53" t="str">
        <f t="shared" si="1395"/>
        <v/>
      </c>
      <c r="CO1253" s="53" t="str">
        <f t="shared" si="1396"/>
        <v/>
      </c>
      <c r="CP1253" s="53" t="str">
        <f t="shared" si="1397"/>
        <v/>
      </c>
      <c r="CQ1253" s="53" t="str">
        <f t="shared" si="1398"/>
        <v/>
      </c>
      <c r="CR1253" s="53" t="str">
        <f t="shared" si="1399"/>
        <v/>
      </c>
      <c r="CS1253" s="53" t="str">
        <f t="shared" si="1400"/>
        <v/>
      </c>
      <c r="CT1253" s="53" t="str">
        <f t="shared" si="1401"/>
        <v/>
      </c>
      <c r="CU1253" s="53" t="str">
        <f t="shared" si="1410"/>
        <v/>
      </c>
    </row>
    <row r="1254" spans="1:99" hidden="1" x14ac:dyDescent="0.3">
      <c r="A1254" s="40">
        <v>1316</v>
      </c>
      <c r="B1254" s="326"/>
      <c r="C1254" s="142"/>
      <c r="D1254" s="144"/>
      <c r="E1254" s="144"/>
      <c r="F1254" s="312"/>
      <c r="G1254" s="144" t="s">
        <v>141</v>
      </c>
      <c r="H1254" s="314"/>
      <c r="I1254" s="314"/>
      <c r="J1254" s="315" t="str">
        <f t="shared" si="1345"/>
        <v/>
      </c>
      <c r="K1254" s="316" t="str">
        <f t="shared" si="1346"/>
        <v/>
      </c>
      <c r="L1254" s="317" t="str">
        <f t="shared" si="1347"/>
        <v/>
      </c>
      <c r="M1254" s="316" t="str">
        <f t="shared" si="1348"/>
        <v/>
      </c>
      <c r="N1254" s="317" t="str">
        <f t="shared" si="1349"/>
        <v/>
      </c>
      <c r="O1254" s="316" t="str">
        <f t="shared" si="1350"/>
        <v/>
      </c>
      <c r="P1254" s="317" t="str">
        <f t="shared" si="1351"/>
        <v/>
      </c>
      <c r="Q1254" s="318" t="str">
        <f t="shared" si="1352"/>
        <v/>
      </c>
      <c r="R1254" s="319" t="str">
        <f t="shared" si="1353"/>
        <v/>
      </c>
      <c r="S1254" s="318" t="str">
        <f t="shared" si="1354"/>
        <v/>
      </c>
      <c r="T1254" s="317" t="str">
        <f t="shared" si="1355"/>
        <v/>
      </c>
      <c r="U1254" s="318" t="str">
        <f t="shared" si="1356"/>
        <v/>
      </c>
      <c r="V1254" s="319" t="str">
        <f t="shared" si="1357"/>
        <v/>
      </c>
      <c r="W1254" s="318" t="str">
        <f t="shared" si="1358"/>
        <v/>
      </c>
      <c r="X1254" s="319" t="str">
        <f t="shared" si="1359"/>
        <v/>
      </c>
      <c r="Y1254" s="318" t="str">
        <f t="shared" si="1360"/>
        <v/>
      </c>
      <c r="Z1254" s="319" t="str">
        <f t="shared" si="1361"/>
        <v/>
      </c>
      <c r="AA1254" s="317" t="str">
        <f t="shared" si="1362"/>
        <v/>
      </c>
      <c r="AB1254" s="97" t="str">
        <f t="shared" si="1363"/>
        <v/>
      </c>
      <c r="AC1254" s="143" t="str">
        <f t="shared" si="1364"/>
        <v/>
      </c>
      <c r="AD1254" s="143" t="str">
        <f t="shared" si="1403"/>
        <v/>
      </c>
      <c r="AE1254" s="360"/>
      <c r="AF1254" s="360"/>
      <c r="AG1254" s="364"/>
      <c r="AH1254" s="363" t="str">
        <f t="shared" si="1404"/>
        <v/>
      </c>
      <c r="AI1254" s="360"/>
      <c r="AJ1254" s="360"/>
      <c r="AK1254" s="364"/>
      <c r="AL1254" s="365" t="str">
        <f t="shared" si="1405"/>
        <v/>
      </c>
      <c r="AM1254" s="363" t="str">
        <f t="shared" si="1406"/>
        <v/>
      </c>
      <c r="AN1254" s="366" t="str">
        <f t="shared" si="1407"/>
        <v/>
      </c>
      <c r="AO1254" s="360"/>
      <c r="AP1254" s="360"/>
      <c r="AQ1254" s="360" t="str">
        <f t="shared" si="1408"/>
        <v/>
      </c>
      <c r="AR1254" s="348" t="str">
        <f t="shared" si="1365"/>
        <v/>
      </c>
      <c r="AS1254" s="360"/>
      <c r="AT1254" s="348" t="str">
        <f t="shared" si="1366"/>
        <v/>
      </c>
      <c r="AU1254" s="360"/>
      <c r="AV1254" s="348" t="str">
        <f t="shared" si="1367"/>
        <v/>
      </c>
      <c r="AW1254" s="360"/>
      <c r="AX1254" s="348" t="str">
        <f t="shared" si="1368"/>
        <v/>
      </c>
      <c r="AY1254" s="360"/>
      <c r="AZ1254" s="348" t="str">
        <f t="shared" si="1369"/>
        <v/>
      </c>
      <c r="BA1254" s="367"/>
      <c r="BB1254" s="348" t="str">
        <f t="shared" si="1370"/>
        <v/>
      </c>
      <c r="BC1254" s="350" t="str">
        <f t="shared" si="1373"/>
        <v/>
      </c>
      <c r="BD1254" s="350" t="str">
        <f t="shared" si="1374"/>
        <v/>
      </c>
      <c r="BE1254" s="360"/>
      <c r="BF1254" s="361"/>
      <c r="BG1254" s="362" t="str">
        <f t="shared" si="1409"/>
        <v/>
      </c>
      <c r="BH1254" s="354" t="str">
        <f t="shared" si="1375"/>
        <v/>
      </c>
      <c r="BI1254" s="350" t="str">
        <f t="shared" si="1376"/>
        <v/>
      </c>
      <c r="BJ1254" s="113" t="str">
        <f t="shared" si="1377"/>
        <v/>
      </c>
      <c r="BK1254" s="347" t="str">
        <f t="shared" si="1402"/>
        <v/>
      </c>
      <c r="BR1254" s="307"/>
      <c r="BS1254" s="51" t="str">
        <f t="shared" si="1378"/>
        <v/>
      </c>
      <c r="BT1254" s="51" t="str">
        <f t="shared" si="1379"/>
        <v/>
      </c>
      <c r="BU1254" s="51" t="str">
        <f t="shared" si="1380"/>
        <v/>
      </c>
      <c r="BV1254" s="51" t="str">
        <f t="shared" si="1381"/>
        <v/>
      </c>
      <c r="BW1254" s="51" t="str">
        <f t="shared" si="1382"/>
        <v/>
      </c>
      <c r="BX1254" s="51" t="str">
        <f t="shared" si="1383"/>
        <v/>
      </c>
      <c r="BY1254" s="51" t="str">
        <f t="shared" si="1384"/>
        <v/>
      </c>
      <c r="BZ1254" s="51" t="str">
        <f t="shared" si="1385"/>
        <v/>
      </c>
      <c r="CA1254" s="51" t="str">
        <f t="shared" si="1386"/>
        <v/>
      </c>
      <c r="CB1254" s="51" t="str">
        <f t="shared" si="1387"/>
        <v/>
      </c>
      <c r="CC1254" s="51" t="str">
        <f t="shared" si="1371"/>
        <v/>
      </c>
      <c r="CD1254" s="51" t="str">
        <f t="shared" si="1372"/>
        <v/>
      </c>
      <c r="CE1254" s="51" t="str">
        <f t="shared" si="1388"/>
        <v/>
      </c>
      <c r="CF1254" s="51"/>
      <c r="CH1254" s="53" t="str">
        <f t="shared" si="1389"/>
        <v/>
      </c>
      <c r="CI1254" s="53" t="str">
        <f t="shared" si="1390"/>
        <v/>
      </c>
      <c r="CJ1254" s="54" t="str">
        <f t="shared" si="1391"/>
        <v/>
      </c>
      <c r="CK1254" s="53" t="str">
        <f t="shared" si="1392"/>
        <v/>
      </c>
      <c r="CL1254" s="53" t="str">
        <f t="shared" si="1393"/>
        <v/>
      </c>
      <c r="CM1254" s="53" t="str">
        <f t="shared" si="1394"/>
        <v/>
      </c>
      <c r="CN1254" s="53" t="str">
        <f t="shared" si="1395"/>
        <v/>
      </c>
      <c r="CO1254" s="53" t="str">
        <f t="shared" si="1396"/>
        <v/>
      </c>
      <c r="CP1254" s="53" t="str">
        <f t="shared" si="1397"/>
        <v/>
      </c>
      <c r="CQ1254" s="53" t="str">
        <f t="shared" si="1398"/>
        <v/>
      </c>
      <c r="CR1254" s="53" t="str">
        <f t="shared" si="1399"/>
        <v/>
      </c>
      <c r="CS1254" s="53" t="str">
        <f t="shared" si="1400"/>
        <v/>
      </c>
      <c r="CT1254" s="53" t="str">
        <f t="shared" si="1401"/>
        <v/>
      </c>
      <c r="CU1254" s="53" t="str">
        <f t="shared" si="1410"/>
        <v/>
      </c>
    </row>
    <row r="1255" spans="1:99" hidden="1" x14ac:dyDescent="0.3">
      <c r="A1255" s="40">
        <v>1317</v>
      </c>
      <c r="B1255" s="326"/>
      <c r="C1255" s="142"/>
      <c r="D1255" s="144"/>
      <c r="E1255" s="144"/>
      <c r="F1255" s="312"/>
      <c r="G1255" s="144" t="s">
        <v>141</v>
      </c>
      <c r="H1255" s="314"/>
      <c r="I1255" s="314"/>
      <c r="J1255" s="315" t="str">
        <f t="shared" si="1345"/>
        <v/>
      </c>
      <c r="K1255" s="316" t="str">
        <f t="shared" si="1346"/>
        <v/>
      </c>
      <c r="L1255" s="317" t="str">
        <f t="shared" si="1347"/>
        <v/>
      </c>
      <c r="M1255" s="316" t="str">
        <f t="shared" si="1348"/>
        <v/>
      </c>
      <c r="N1255" s="317" t="str">
        <f t="shared" si="1349"/>
        <v/>
      </c>
      <c r="O1255" s="316" t="str">
        <f t="shared" si="1350"/>
        <v/>
      </c>
      <c r="P1255" s="317" t="str">
        <f t="shared" si="1351"/>
        <v/>
      </c>
      <c r="Q1255" s="318" t="str">
        <f t="shared" si="1352"/>
        <v/>
      </c>
      <c r="R1255" s="319" t="str">
        <f t="shared" si="1353"/>
        <v/>
      </c>
      <c r="S1255" s="318" t="str">
        <f t="shared" si="1354"/>
        <v/>
      </c>
      <c r="T1255" s="317" t="str">
        <f t="shared" si="1355"/>
        <v/>
      </c>
      <c r="U1255" s="318" t="str">
        <f t="shared" si="1356"/>
        <v/>
      </c>
      <c r="V1255" s="319" t="str">
        <f t="shared" si="1357"/>
        <v/>
      </c>
      <c r="W1255" s="318" t="str">
        <f t="shared" si="1358"/>
        <v/>
      </c>
      <c r="X1255" s="319" t="str">
        <f t="shared" si="1359"/>
        <v/>
      </c>
      <c r="Y1255" s="318" t="str">
        <f t="shared" si="1360"/>
        <v/>
      </c>
      <c r="Z1255" s="319" t="str">
        <f t="shared" si="1361"/>
        <v/>
      </c>
      <c r="AA1255" s="317" t="str">
        <f t="shared" si="1362"/>
        <v/>
      </c>
      <c r="AB1255" s="97" t="str">
        <f t="shared" si="1363"/>
        <v/>
      </c>
      <c r="AC1255" s="143" t="str">
        <f t="shared" si="1364"/>
        <v/>
      </c>
      <c r="AD1255" s="143" t="str">
        <f t="shared" si="1403"/>
        <v/>
      </c>
      <c r="AE1255" s="360"/>
      <c r="AF1255" s="360"/>
      <c r="AG1255" s="364"/>
      <c r="AH1255" s="363" t="str">
        <f t="shared" si="1404"/>
        <v/>
      </c>
      <c r="AI1255" s="360"/>
      <c r="AJ1255" s="360"/>
      <c r="AK1255" s="364"/>
      <c r="AL1255" s="365" t="str">
        <f t="shared" si="1405"/>
        <v/>
      </c>
      <c r="AM1255" s="363" t="str">
        <f t="shared" si="1406"/>
        <v/>
      </c>
      <c r="AN1255" s="366" t="str">
        <f t="shared" si="1407"/>
        <v/>
      </c>
      <c r="AO1255" s="360"/>
      <c r="AP1255" s="360"/>
      <c r="AQ1255" s="360" t="str">
        <f t="shared" si="1408"/>
        <v/>
      </c>
      <c r="AR1255" s="348" t="str">
        <f t="shared" si="1365"/>
        <v/>
      </c>
      <c r="AS1255" s="360"/>
      <c r="AT1255" s="348" t="str">
        <f t="shared" si="1366"/>
        <v/>
      </c>
      <c r="AU1255" s="360"/>
      <c r="AV1255" s="348" t="str">
        <f t="shared" si="1367"/>
        <v/>
      </c>
      <c r="AW1255" s="360"/>
      <c r="AX1255" s="348" t="str">
        <f t="shared" si="1368"/>
        <v/>
      </c>
      <c r="AY1255" s="360"/>
      <c r="AZ1255" s="348" t="str">
        <f t="shared" si="1369"/>
        <v/>
      </c>
      <c r="BA1255" s="367"/>
      <c r="BB1255" s="348" t="str">
        <f t="shared" si="1370"/>
        <v/>
      </c>
      <c r="BC1255" s="350" t="str">
        <f t="shared" si="1373"/>
        <v/>
      </c>
      <c r="BD1255" s="350" t="str">
        <f t="shared" si="1374"/>
        <v/>
      </c>
      <c r="BE1255" s="360"/>
      <c r="BF1255" s="361"/>
      <c r="BG1255" s="362" t="str">
        <f t="shared" si="1409"/>
        <v/>
      </c>
      <c r="BH1255" s="354" t="str">
        <f t="shared" si="1375"/>
        <v/>
      </c>
      <c r="BI1255" s="350" t="str">
        <f t="shared" si="1376"/>
        <v/>
      </c>
      <c r="BJ1255" s="113" t="str">
        <f t="shared" si="1377"/>
        <v/>
      </c>
      <c r="BK1255" s="347" t="str">
        <f t="shared" si="1402"/>
        <v/>
      </c>
      <c r="BR1255" s="307"/>
      <c r="BS1255" s="51" t="str">
        <f t="shared" si="1378"/>
        <v/>
      </c>
      <c r="BT1255" s="51" t="str">
        <f t="shared" si="1379"/>
        <v/>
      </c>
      <c r="BU1255" s="51" t="str">
        <f t="shared" si="1380"/>
        <v/>
      </c>
      <c r="BV1255" s="51" t="str">
        <f t="shared" si="1381"/>
        <v/>
      </c>
      <c r="BW1255" s="51" t="str">
        <f t="shared" si="1382"/>
        <v/>
      </c>
      <c r="BX1255" s="51" t="str">
        <f t="shared" si="1383"/>
        <v/>
      </c>
      <c r="BY1255" s="51" t="str">
        <f t="shared" si="1384"/>
        <v/>
      </c>
      <c r="BZ1255" s="51" t="str">
        <f t="shared" si="1385"/>
        <v/>
      </c>
      <c r="CA1255" s="51" t="str">
        <f t="shared" si="1386"/>
        <v/>
      </c>
      <c r="CB1255" s="51" t="str">
        <f t="shared" si="1387"/>
        <v/>
      </c>
      <c r="CC1255" s="51" t="str">
        <f t="shared" si="1371"/>
        <v/>
      </c>
      <c r="CD1255" s="51" t="str">
        <f t="shared" si="1372"/>
        <v/>
      </c>
      <c r="CE1255" s="51" t="str">
        <f t="shared" si="1388"/>
        <v/>
      </c>
      <c r="CF1255" s="51"/>
      <c r="CH1255" s="53" t="str">
        <f t="shared" si="1389"/>
        <v/>
      </c>
      <c r="CI1255" s="53" t="str">
        <f t="shared" si="1390"/>
        <v/>
      </c>
      <c r="CJ1255" s="54" t="str">
        <f t="shared" si="1391"/>
        <v/>
      </c>
      <c r="CK1255" s="53" t="str">
        <f t="shared" si="1392"/>
        <v/>
      </c>
      <c r="CL1255" s="53" t="str">
        <f t="shared" si="1393"/>
        <v/>
      </c>
      <c r="CM1255" s="53" t="str">
        <f t="shared" si="1394"/>
        <v/>
      </c>
      <c r="CN1255" s="53" t="str">
        <f t="shared" si="1395"/>
        <v/>
      </c>
      <c r="CO1255" s="53" t="str">
        <f t="shared" si="1396"/>
        <v/>
      </c>
      <c r="CP1255" s="53" t="str">
        <f t="shared" si="1397"/>
        <v/>
      </c>
      <c r="CQ1255" s="53" t="str">
        <f t="shared" si="1398"/>
        <v/>
      </c>
      <c r="CR1255" s="53" t="str">
        <f t="shared" si="1399"/>
        <v/>
      </c>
      <c r="CS1255" s="53" t="str">
        <f t="shared" si="1400"/>
        <v/>
      </c>
      <c r="CT1255" s="53" t="str">
        <f t="shared" si="1401"/>
        <v/>
      </c>
      <c r="CU1255" s="53" t="str">
        <f t="shared" si="1410"/>
        <v/>
      </c>
    </row>
    <row r="1256" spans="1:99" hidden="1" x14ac:dyDescent="0.3">
      <c r="A1256" s="40">
        <v>1318</v>
      </c>
      <c r="B1256" s="326"/>
      <c r="C1256" s="142"/>
      <c r="D1256" s="144"/>
      <c r="E1256" s="144"/>
      <c r="F1256" s="312"/>
      <c r="G1256" s="144" t="s">
        <v>141</v>
      </c>
      <c r="H1256" s="314"/>
      <c r="I1256" s="314"/>
      <c r="J1256" s="315" t="str">
        <f t="shared" si="1345"/>
        <v/>
      </c>
      <c r="K1256" s="316" t="str">
        <f t="shared" si="1346"/>
        <v/>
      </c>
      <c r="L1256" s="317" t="str">
        <f t="shared" si="1347"/>
        <v/>
      </c>
      <c r="M1256" s="316" t="str">
        <f t="shared" si="1348"/>
        <v/>
      </c>
      <c r="N1256" s="317" t="str">
        <f t="shared" si="1349"/>
        <v/>
      </c>
      <c r="O1256" s="316" t="str">
        <f t="shared" si="1350"/>
        <v/>
      </c>
      <c r="P1256" s="317" t="str">
        <f t="shared" si="1351"/>
        <v/>
      </c>
      <c r="Q1256" s="318" t="str">
        <f t="shared" si="1352"/>
        <v/>
      </c>
      <c r="R1256" s="319" t="str">
        <f t="shared" si="1353"/>
        <v/>
      </c>
      <c r="S1256" s="318" t="str">
        <f t="shared" si="1354"/>
        <v/>
      </c>
      <c r="T1256" s="317" t="str">
        <f t="shared" si="1355"/>
        <v/>
      </c>
      <c r="U1256" s="318" t="str">
        <f t="shared" si="1356"/>
        <v/>
      </c>
      <c r="V1256" s="319" t="str">
        <f t="shared" si="1357"/>
        <v/>
      </c>
      <c r="W1256" s="318" t="str">
        <f t="shared" si="1358"/>
        <v/>
      </c>
      <c r="X1256" s="319" t="str">
        <f t="shared" si="1359"/>
        <v/>
      </c>
      <c r="Y1256" s="318" t="str">
        <f t="shared" si="1360"/>
        <v/>
      </c>
      <c r="Z1256" s="319" t="str">
        <f t="shared" si="1361"/>
        <v/>
      </c>
      <c r="AA1256" s="317" t="str">
        <f t="shared" si="1362"/>
        <v/>
      </c>
      <c r="AB1256" s="97" t="str">
        <f t="shared" si="1363"/>
        <v/>
      </c>
      <c r="AC1256" s="143" t="str">
        <f t="shared" si="1364"/>
        <v/>
      </c>
      <c r="AD1256" s="143" t="str">
        <f t="shared" si="1403"/>
        <v/>
      </c>
      <c r="AE1256" s="360"/>
      <c r="AF1256" s="360"/>
      <c r="AG1256" s="364"/>
      <c r="AH1256" s="363" t="str">
        <f t="shared" si="1404"/>
        <v/>
      </c>
      <c r="AI1256" s="360"/>
      <c r="AJ1256" s="360"/>
      <c r="AK1256" s="364"/>
      <c r="AL1256" s="365" t="str">
        <f t="shared" si="1405"/>
        <v/>
      </c>
      <c r="AM1256" s="363" t="str">
        <f t="shared" si="1406"/>
        <v/>
      </c>
      <c r="AN1256" s="366" t="str">
        <f t="shared" si="1407"/>
        <v/>
      </c>
      <c r="AO1256" s="360"/>
      <c r="AP1256" s="360"/>
      <c r="AQ1256" s="360" t="str">
        <f t="shared" si="1408"/>
        <v/>
      </c>
      <c r="AR1256" s="348" t="str">
        <f t="shared" si="1365"/>
        <v/>
      </c>
      <c r="AS1256" s="360"/>
      <c r="AT1256" s="348" t="str">
        <f t="shared" si="1366"/>
        <v/>
      </c>
      <c r="AU1256" s="360"/>
      <c r="AV1256" s="348" t="str">
        <f t="shared" si="1367"/>
        <v/>
      </c>
      <c r="AW1256" s="360"/>
      <c r="AX1256" s="348" t="str">
        <f t="shared" si="1368"/>
        <v/>
      </c>
      <c r="AY1256" s="360"/>
      <c r="AZ1256" s="348" t="str">
        <f t="shared" si="1369"/>
        <v/>
      </c>
      <c r="BA1256" s="367"/>
      <c r="BB1256" s="348" t="str">
        <f t="shared" si="1370"/>
        <v/>
      </c>
      <c r="BC1256" s="350" t="str">
        <f t="shared" si="1373"/>
        <v/>
      </c>
      <c r="BD1256" s="350" t="str">
        <f t="shared" si="1374"/>
        <v/>
      </c>
      <c r="BE1256" s="360"/>
      <c r="BF1256" s="361"/>
      <c r="BG1256" s="362" t="str">
        <f t="shared" si="1409"/>
        <v/>
      </c>
      <c r="BH1256" s="354" t="str">
        <f t="shared" si="1375"/>
        <v/>
      </c>
      <c r="BI1256" s="350" t="str">
        <f t="shared" si="1376"/>
        <v/>
      </c>
      <c r="BJ1256" s="113" t="str">
        <f t="shared" si="1377"/>
        <v/>
      </c>
      <c r="BK1256" s="347" t="str">
        <f t="shared" si="1402"/>
        <v/>
      </c>
      <c r="BR1256" s="307"/>
      <c r="BS1256" s="51" t="str">
        <f t="shared" si="1378"/>
        <v/>
      </c>
      <c r="BT1256" s="51" t="str">
        <f t="shared" si="1379"/>
        <v/>
      </c>
      <c r="BU1256" s="51" t="str">
        <f t="shared" si="1380"/>
        <v/>
      </c>
      <c r="BV1256" s="51" t="str">
        <f t="shared" si="1381"/>
        <v/>
      </c>
      <c r="BW1256" s="51" t="str">
        <f t="shared" si="1382"/>
        <v/>
      </c>
      <c r="BX1256" s="51" t="str">
        <f t="shared" si="1383"/>
        <v/>
      </c>
      <c r="BY1256" s="51" t="str">
        <f t="shared" si="1384"/>
        <v/>
      </c>
      <c r="BZ1256" s="51" t="str">
        <f t="shared" si="1385"/>
        <v/>
      </c>
      <c r="CA1256" s="51" t="str">
        <f t="shared" si="1386"/>
        <v/>
      </c>
      <c r="CB1256" s="51" t="str">
        <f t="shared" si="1387"/>
        <v/>
      </c>
      <c r="CC1256" s="51" t="str">
        <f t="shared" si="1371"/>
        <v/>
      </c>
      <c r="CD1256" s="51" t="str">
        <f t="shared" si="1372"/>
        <v/>
      </c>
      <c r="CE1256" s="51" t="str">
        <f t="shared" si="1388"/>
        <v/>
      </c>
      <c r="CF1256" s="51"/>
      <c r="CH1256" s="53" t="str">
        <f t="shared" si="1389"/>
        <v/>
      </c>
      <c r="CI1256" s="53" t="str">
        <f t="shared" si="1390"/>
        <v/>
      </c>
      <c r="CJ1256" s="54" t="str">
        <f t="shared" si="1391"/>
        <v/>
      </c>
      <c r="CK1256" s="53" t="str">
        <f t="shared" si="1392"/>
        <v/>
      </c>
      <c r="CL1256" s="53" t="str">
        <f t="shared" si="1393"/>
        <v/>
      </c>
      <c r="CM1256" s="53" t="str">
        <f t="shared" si="1394"/>
        <v/>
      </c>
      <c r="CN1256" s="53" t="str">
        <f t="shared" si="1395"/>
        <v/>
      </c>
      <c r="CO1256" s="53" t="str">
        <f t="shared" si="1396"/>
        <v/>
      </c>
      <c r="CP1256" s="53" t="str">
        <f t="shared" si="1397"/>
        <v/>
      </c>
      <c r="CQ1256" s="53" t="str">
        <f t="shared" si="1398"/>
        <v/>
      </c>
      <c r="CR1256" s="53" t="str">
        <f t="shared" si="1399"/>
        <v/>
      </c>
      <c r="CS1256" s="53" t="str">
        <f t="shared" si="1400"/>
        <v/>
      </c>
      <c r="CT1256" s="53" t="str">
        <f t="shared" si="1401"/>
        <v/>
      </c>
      <c r="CU1256" s="53" t="str">
        <f t="shared" si="1410"/>
        <v/>
      </c>
    </row>
    <row r="1257" spans="1:99" hidden="1" x14ac:dyDescent="0.3">
      <c r="A1257" s="40">
        <v>1319</v>
      </c>
      <c r="B1257" s="326"/>
      <c r="C1257" s="142"/>
      <c r="D1257" s="144"/>
      <c r="E1257" s="144"/>
      <c r="F1257" s="312"/>
      <c r="G1257" s="144" t="s">
        <v>141</v>
      </c>
      <c r="H1257" s="314"/>
      <c r="I1257" s="314"/>
      <c r="J1257" s="315" t="str">
        <f t="shared" si="1345"/>
        <v/>
      </c>
      <c r="K1257" s="316" t="str">
        <f t="shared" si="1346"/>
        <v/>
      </c>
      <c r="L1257" s="317" t="str">
        <f t="shared" si="1347"/>
        <v/>
      </c>
      <c r="M1257" s="316" t="str">
        <f t="shared" si="1348"/>
        <v/>
      </c>
      <c r="N1257" s="317" t="str">
        <f t="shared" si="1349"/>
        <v/>
      </c>
      <c r="O1257" s="316" t="str">
        <f t="shared" si="1350"/>
        <v/>
      </c>
      <c r="P1257" s="317" t="str">
        <f t="shared" si="1351"/>
        <v/>
      </c>
      <c r="Q1257" s="318" t="str">
        <f t="shared" si="1352"/>
        <v/>
      </c>
      <c r="R1257" s="319" t="str">
        <f t="shared" si="1353"/>
        <v/>
      </c>
      <c r="S1257" s="318" t="str">
        <f t="shared" si="1354"/>
        <v/>
      </c>
      <c r="T1257" s="317" t="str">
        <f t="shared" si="1355"/>
        <v/>
      </c>
      <c r="U1257" s="318" t="str">
        <f t="shared" si="1356"/>
        <v/>
      </c>
      <c r="V1257" s="319" t="str">
        <f t="shared" si="1357"/>
        <v/>
      </c>
      <c r="W1257" s="318" t="str">
        <f t="shared" si="1358"/>
        <v/>
      </c>
      <c r="X1257" s="319" t="str">
        <f t="shared" si="1359"/>
        <v/>
      </c>
      <c r="Y1257" s="318" t="str">
        <f t="shared" si="1360"/>
        <v/>
      </c>
      <c r="Z1257" s="319" t="str">
        <f t="shared" si="1361"/>
        <v/>
      </c>
      <c r="AA1257" s="317" t="str">
        <f t="shared" si="1362"/>
        <v/>
      </c>
      <c r="AB1257" s="97" t="str">
        <f t="shared" si="1363"/>
        <v/>
      </c>
      <c r="AC1257" s="143" t="str">
        <f t="shared" si="1364"/>
        <v/>
      </c>
      <c r="AD1257" s="143" t="str">
        <f t="shared" si="1403"/>
        <v/>
      </c>
      <c r="AE1257" s="360"/>
      <c r="AF1257" s="360"/>
      <c r="AG1257" s="364"/>
      <c r="AH1257" s="363" t="str">
        <f t="shared" si="1404"/>
        <v/>
      </c>
      <c r="AI1257" s="360"/>
      <c r="AJ1257" s="360"/>
      <c r="AK1257" s="364"/>
      <c r="AL1257" s="365" t="str">
        <f t="shared" si="1405"/>
        <v/>
      </c>
      <c r="AM1257" s="363" t="str">
        <f t="shared" si="1406"/>
        <v/>
      </c>
      <c r="AN1257" s="366" t="str">
        <f t="shared" si="1407"/>
        <v/>
      </c>
      <c r="AO1257" s="360"/>
      <c r="AP1257" s="360"/>
      <c r="AQ1257" s="360" t="str">
        <f t="shared" si="1408"/>
        <v/>
      </c>
      <c r="AR1257" s="348" t="str">
        <f t="shared" si="1365"/>
        <v/>
      </c>
      <c r="AS1257" s="360"/>
      <c r="AT1257" s="348" t="str">
        <f t="shared" si="1366"/>
        <v/>
      </c>
      <c r="AU1257" s="360"/>
      <c r="AV1257" s="348" t="str">
        <f t="shared" si="1367"/>
        <v/>
      </c>
      <c r="AW1257" s="360"/>
      <c r="AX1257" s="348" t="str">
        <f t="shared" si="1368"/>
        <v/>
      </c>
      <c r="AY1257" s="360"/>
      <c r="AZ1257" s="348" t="str">
        <f t="shared" si="1369"/>
        <v/>
      </c>
      <c r="BA1257" s="367"/>
      <c r="BB1257" s="348" t="str">
        <f t="shared" si="1370"/>
        <v/>
      </c>
      <c r="BC1257" s="350" t="str">
        <f t="shared" si="1373"/>
        <v/>
      </c>
      <c r="BD1257" s="350" t="str">
        <f t="shared" si="1374"/>
        <v/>
      </c>
      <c r="BE1257" s="360"/>
      <c r="BF1257" s="361"/>
      <c r="BG1257" s="362" t="str">
        <f t="shared" si="1409"/>
        <v/>
      </c>
      <c r="BH1257" s="354" t="str">
        <f t="shared" si="1375"/>
        <v/>
      </c>
      <c r="BI1257" s="350" t="str">
        <f t="shared" si="1376"/>
        <v/>
      </c>
      <c r="BJ1257" s="113" t="str">
        <f t="shared" si="1377"/>
        <v/>
      </c>
      <c r="BK1257" s="347" t="str">
        <f t="shared" si="1402"/>
        <v/>
      </c>
      <c r="BR1257" s="307"/>
      <c r="BS1257" s="51" t="str">
        <f t="shared" si="1378"/>
        <v/>
      </c>
      <c r="BT1257" s="51" t="str">
        <f t="shared" si="1379"/>
        <v/>
      </c>
      <c r="BU1257" s="51" t="str">
        <f t="shared" si="1380"/>
        <v/>
      </c>
      <c r="BV1257" s="51" t="str">
        <f t="shared" si="1381"/>
        <v/>
      </c>
      <c r="BW1257" s="51" t="str">
        <f t="shared" si="1382"/>
        <v/>
      </c>
      <c r="BX1257" s="51" t="str">
        <f t="shared" si="1383"/>
        <v/>
      </c>
      <c r="BY1257" s="51" t="str">
        <f t="shared" si="1384"/>
        <v/>
      </c>
      <c r="BZ1257" s="51" t="str">
        <f t="shared" si="1385"/>
        <v/>
      </c>
      <c r="CA1257" s="51" t="str">
        <f t="shared" si="1386"/>
        <v/>
      </c>
      <c r="CB1257" s="51" t="str">
        <f t="shared" si="1387"/>
        <v/>
      </c>
      <c r="CC1257" s="51" t="str">
        <f t="shared" si="1371"/>
        <v/>
      </c>
      <c r="CD1257" s="51" t="str">
        <f t="shared" si="1372"/>
        <v/>
      </c>
      <c r="CE1257" s="51" t="str">
        <f t="shared" si="1388"/>
        <v/>
      </c>
      <c r="CF1257" s="51"/>
      <c r="CH1257" s="53" t="str">
        <f t="shared" si="1389"/>
        <v/>
      </c>
      <c r="CI1257" s="53" t="str">
        <f t="shared" si="1390"/>
        <v/>
      </c>
      <c r="CJ1257" s="54" t="str">
        <f t="shared" si="1391"/>
        <v/>
      </c>
      <c r="CK1257" s="53" t="str">
        <f t="shared" si="1392"/>
        <v/>
      </c>
      <c r="CL1257" s="53" t="str">
        <f t="shared" si="1393"/>
        <v/>
      </c>
      <c r="CM1257" s="53" t="str">
        <f t="shared" si="1394"/>
        <v/>
      </c>
      <c r="CN1257" s="53" t="str">
        <f t="shared" si="1395"/>
        <v/>
      </c>
      <c r="CO1257" s="53" t="str">
        <f t="shared" si="1396"/>
        <v/>
      </c>
      <c r="CP1257" s="53" t="str">
        <f t="shared" si="1397"/>
        <v/>
      </c>
      <c r="CQ1257" s="53" t="str">
        <f t="shared" si="1398"/>
        <v/>
      </c>
      <c r="CR1257" s="53" t="str">
        <f t="shared" si="1399"/>
        <v/>
      </c>
      <c r="CS1257" s="53" t="str">
        <f t="shared" si="1400"/>
        <v/>
      </c>
      <c r="CT1257" s="53" t="str">
        <f t="shared" si="1401"/>
        <v/>
      </c>
      <c r="CU1257" s="53" t="str">
        <f t="shared" si="1410"/>
        <v/>
      </c>
    </row>
    <row r="1258" spans="1:99" hidden="1" x14ac:dyDescent="0.3">
      <c r="A1258" s="40">
        <v>1320</v>
      </c>
      <c r="B1258" s="326"/>
      <c r="C1258" s="142"/>
      <c r="D1258" s="144"/>
      <c r="E1258" s="144"/>
      <c r="F1258" s="312"/>
      <c r="G1258" s="144" t="s">
        <v>141</v>
      </c>
      <c r="H1258" s="314"/>
      <c r="I1258" s="314"/>
      <c r="J1258" s="315" t="str">
        <f t="shared" si="1345"/>
        <v/>
      </c>
      <c r="K1258" s="316" t="str">
        <f t="shared" si="1346"/>
        <v/>
      </c>
      <c r="L1258" s="317" t="str">
        <f t="shared" si="1347"/>
        <v/>
      </c>
      <c r="M1258" s="316" t="str">
        <f t="shared" si="1348"/>
        <v/>
      </c>
      <c r="N1258" s="317" t="str">
        <f t="shared" si="1349"/>
        <v/>
      </c>
      <c r="O1258" s="316" t="str">
        <f t="shared" si="1350"/>
        <v/>
      </c>
      <c r="P1258" s="317" t="str">
        <f t="shared" si="1351"/>
        <v/>
      </c>
      <c r="Q1258" s="318" t="str">
        <f t="shared" si="1352"/>
        <v/>
      </c>
      <c r="R1258" s="319" t="str">
        <f t="shared" si="1353"/>
        <v/>
      </c>
      <c r="S1258" s="318" t="str">
        <f t="shared" si="1354"/>
        <v/>
      </c>
      <c r="T1258" s="317" t="str">
        <f t="shared" si="1355"/>
        <v/>
      </c>
      <c r="U1258" s="318" t="str">
        <f t="shared" si="1356"/>
        <v/>
      </c>
      <c r="V1258" s="319" t="str">
        <f t="shared" si="1357"/>
        <v/>
      </c>
      <c r="W1258" s="318" t="str">
        <f t="shared" si="1358"/>
        <v/>
      </c>
      <c r="X1258" s="319" t="str">
        <f t="shared" si="1359"/>
        <v/>
      </c>
      <c r="Y1258" s="318" t="str">
        <f t="shared" si="1360"/>
        <v/>
      </c>
      <c r="Z1258" s="319" t="str">
        <f t="shared" si="1361"/>
        <v/>
      </c>
      <c r="AA1258" s="317" t="str">
        <f t="shared" si="1362"/>
        <v/>
      </c>
      <c r="AB1258" s="97" t="str">
        <f t="shared" si="1363"/>
        <v/>
      </c>
      <c r="AC1258" s="143" t="str">
        <f t="shared" si="1364"/>
        <v/>
      </c>
      <c r="AD1258" s="143" t="str">
        <f t="shared" si="1403"/>
        <v/>
      </c>
      <c r="AE1258" s="360"/>
      <c r="AF1258" s="360"/>
      <c r="AG1258" s="364"/>
      <c r="AH1258" s="363" t="str">
        <f t="shared" si="1404"/>
        <v/>
      </c>
      <c r="AI1258" s="360"/>
      <c r="AJ1258" s="360"/>
      <c r="AK1258" s="364"/>
      <c r="AL1258" s="365" t="str">
        <f t="shared" si="1405"/>
        <v/>
      </c>
      <c r="AM1258" s="363" t="str">
        <f t="shared" si="1406"/>
        <v/>
      </c>
      <c r="AN1258" s="366" t="str">
        <f t="shared" si="1407"/>
        <v/>
      </c>
      <c r="AO1258" s="360"/>
      <c r="AP1258" s="360"/>
      <c r="AQ1258" s="360" t="str">
        <f t="shared" si="1408"/>
        <v/>
      </c>
      <c r="AR1258" s="348" t="str">
        <f t="shared" si="1365"/>
        <v/>
      </c>
      <c r="AS1258" s="360"/>
      <c r="AT1258" s="348" t="str">
        <f t="shared" si="1366"/>
        <v/>
      </c>
      <c r="AU1258" s="360"/>
      <c r="AV1258" s="348" t="str">
        <f t="shared" si="1367"/>
        <v/>
      </c>
      <c r="AW1258" s="360"/>
      <c r="AX1258" s="348" t="str">
        <f t="shared" si="1368"/>
        <v/>
      </c>
      <c r="AY1258" s="360"/>
      <c r="AZ1258" s="348" t="str">
        <f t="shared" si="1369"/>
        <v/>
      </c>
      <c r="BA1258" s="367"/>
      <c r="BB1258" s="348" t="str">
        <f t="shared" si="1370"/>
        <v/>
      </c>
      <c r="BC1258" s="350" t="str">
        <f t="shared" si="1373"/>
        <v/>
      </c>
      <c r="BD1258" s="350" t="str">
        <f t="shared" si="1374"/>
        <v/>
      </c>
      <c r="BE1258" s="360"/>
      <c r="BF1258" s="361"/>
      <c r="BG1258" s="362" t="str">
        <f t="shared" si="1409"/>
        <v/>
      </c>
      <c r="BH1258" s="354" t="str">
        <f t="shared" si="1375"/>
        <v/>
      </c>
      <c r="BI1258" s="350" t="str">
        <f t="shared" si="1376"/>
        <v/>
      </c>
      <c r="BJ1258" s="113" t="str">
        <f t="shared" si="1377"/>
        <v/>
      </c>
      <c r="BK1258" s="347" t="str">
        <f t="shared" si="1402"/>
        <v/>
      </c>
      <c r="BR1258" s="307"/>
      <c r="BS1258" s="51" t="str">
        <f t="shared" si="1378"/>
        <v/>
      </c>
      <c r="BT1258" s="51" t="str">
        <f t="shared" si="1379"/>
        <v/>
      </c>
      <c r="BU1258" s="51" t="str">
        <f t="shared" si="1380"/>
        <v/>
      </c>
      <c r="BV1258" s="51" t="str">
        <f t="shared" si="1381"/>
        <v/>
      </c>
      <c r="BW1258" s="51" t="str">
        <f t="shared" si="1382"/>
        <v/>
      </c>
      <c r="BX1258" s="51" t="str">
        <f t="shared" si="1383"/>
        <v/>
      </c>
      <c r="BY1258" s="51" t="str">
        <f t="shared" si="1384"/>
        <v/>
      </c>
      <c r="BZ1258" s="51" t="str">
        <f t="shared" si="1385"/>
        <v/>
      </c>
      <c r="CA1258" s="51" t="str">
        <f t="shared" si="1386"/>
        <v/>
      </c>
      <c r="CB1258" s="51" t="str">
        <f t="shared" si="1387"/>
        <v/>
      </c>
      <c r="CC1258" s="51" t="str">
        <f t="shared" si="1371"/>
        <v/>
      </c>
      <c r="CD1258" s="51" t="str">
        <f t="shared" si="1372"/>
        <v/>
      </c>
      <c r="CE1258" s="51" t="str">
        <f t="shared" si="1388"/>
        <v/>
      </c>
      <c r="CF1258" s="51"/>
      <c r="CH1258" s="53" t="str">
        <f t="shared" si="1389"/>
        <v/>
      </c>
      <c r="CI1258" s="53" t="str">
        <f t="shared" si="1390"/>
        <v/>
      </c>
      <c r="CJ1258" s="54" t="str">
        <f t="shared" si="1391"/>
        <v/>
      </c>
      <c r="CK1258" s="53" t="str">
        <f t="shared" si="1392"/>
        <v/>
      </c>
      <c r="CL1258" s="53" t="str">
        <f t="shared" si="1393"/>
        <v/>
      </c>
      <c r="CM1258" s="53" t="str">
        <f t="shared" si="1394"/>
        <v/>
      </c>
      <c r="CN1258" s="53" t="str">
        <f t="shared" si="1395"/>
        <v/>
      </c>
      <c r="CO1258" s="53" t="str">
        <f t="shared" si="1396"/>
        <v/>
      </c>
      <c r="CP1258" s="53" t="str">
        <f t="shared" si="1397"/>
        <v/>
      </c>
      <c r="CQ1258" s="53" t="str">
        <f t="shared" si="1398"/>
        <v/>
      </c>
      <c r="CR1258" s="53" t="str">
        <f t="shared" si="1399"/>
        <v/>
      </c>
      <c r="CS1258" s="53" t="str">
        <f t="shared" si="1400"/>
        <v/>
      </c>
      <c r="CT1258" s="53" t="str">
        <f t="shared" si="1401"/>
        <v/>
      </c>
      <c r="CU1258" s="53" t="str">
        <f t="shared" si="1410"/>
        <v/>
      </c>
    </row>
    <row r="1259" spans="1:99" hidden="1" x14ac:dyDescent="0.3">
      <c r="A1259" s="40">
        <v>1321</v>
      </c>
      <c r="B1259" s="326"/>
      <c r="C1259" s="142"/>
      <c r="D1259" s="144"/>
      <c r="E1259" s="144"/>
      <c r="F1259" s="312"/>
      <c r="G1259" s="144" t="s">
        <v>141</v>
      </c>
      <c r="H1259" s="314"/>
      <c r="I1259" s="314"/>
      <c r="J1259" s="315" t="str">
        <f t="shared" si="1345"/>
        <v/>
      </c>
      <c r="K1259" s="316" t="str">
        <f t="shared" si="1346"/>
        <v/>
      </c>
      <c r="L1259" s="317" t="str">
        <f t="shared" si="1347"/>
        <v/>
      </c>
      <c r="M1259" s="316" t="str">
        <f t="shared" si="1348"/>
        <v/>
      </c>
      <c r="N1259" s="317" t="str">
        <f t="shared" si="1349"/>
        <v/>
      </c>
      <c r="O1259" s="316" t="str">
        <f t="shared" si="1350"/>
        <v/>
      </c>
      <c r="P1259" s="317" t="str">
        <f t="shared" si="1351"/>
        <v/>
      </c>
      <c r="Q1259" s="318" t="str">
        <f t="shared" si="1352"/>
        <v/>
      </c>
      <c r="R1259" s="319" t="str">
        <f t="shared" si="1353"/>
        <v/>
      </c>
      <c r="S1259" s="318" t="str">
        <f t="shared" si="1354"/>
        <v/>
      </c>
      <c r="T1259" s="317" t="str">
        <f t="shared" si="1355"/>
        <v/>
      </c>
      <c r="U1259" s="318" t="str">
        <f t="shared" si="1356"/>
        <v/>
      </c>
      <c r="V1259" s="319" t="str">
        <f t="shared" si="1357"/>
        <v/>
      </c>
      <c r="W1259" s="318" t="str">
        <f t="shared" si="1358"/>
        <v/>
      </c>
      <c r="X1259" s="319" t="str">
        <f t="shared" si="1359"/>
        <v/>
      </c>
      <c r="Y1259" s="318" t="str">
        <f t="shared" si="1360"/>
        <v/>
      </c>
      <c r="Z1259" s="319" t="str">
        <f t="shared" si="1361"/>
        <v/>
      </c>
      <c r="AA1259" s="317" t="str">
        <f t="shared" si="1362"/>
        <v/>
      </c>
      <c r="AB1259" s="97" t="str">
        <f t="shared" si="1363"/>
        <v/>
      </c>
      <c r="AC1259" s="143" t="str">
        <f t="shared" si="1364"/>
        <v/>
      </c>
      <c r="AD1259" s="143" t="str">
        <f t="shared" si="1403"/>
        <v/>
      </c>
      <c r="AE1259" s="360"/>
      <c r="AF1259" s="360"/>
      <c r="AG1259" s="364"/>
      <c r="AH1259" s="363" t="str">
        <f t="shared" si="1404"/>
        <v/>
      </c>
      <c r="AI1259" s="360"/>
      <c r="AJ1259" s="360"/>
      <c r="AK1259" s="364"/>
      <c r="AL1259" s="365" t="str">
        <f t="shared" si="1405"/>
        <v/>
      </c>
      <c r="AM1259" s="363" t="str">
        <f t="shared" si="1406"/>
        <v/>
      </c>
      <c r="AN1259" s="366" t="str">
        <f t="shared" si="1407"/>
        <v/>
      </c>
      <c r="AO1259" s="360"/>
      <c r="AP1259" s="360"/>
      <c r="AQ1259" s="360" t="str">
        <f t="shared" si="1408"/>
        <v/>
      </c>
      <c r="AR1259" s="348" t="str">
        <f t="shared" si="1365"/>
        <v/>
      </c>
      <c r="AS1259" s="360"/>
      <c r="AT1259" s="348" t="str">
        <f t="shared" si="1366"/>
        <v/>
      </c>
      <c r="AU1259" s="360"/>
      <c r="AV1259" s="348" t="str">
        <f t="shared" si="1367"/>
        <v/>
      </c>
      <c r="AW1259" s="360"/>
      <c r="AX1259" s="348" t="str">
        <f t="shared" si="1368"/>
        <v/>
      </c>
      <c r="AY1259" s="360"/>
      <c r="AZ1259" s="348" t="str">
        <f t="shared" si="1369"/>
        <v/>
      </c>
      <c r="BA1259" s="367"/>
      <c r="BB1259" s="348" t="str">
        <f t="shared" si="1370"/>
        <v/>
      </c>
      <c r="BC1259" s="350" t="str">
        <f t="shared" si="1373"/>
        <v/>
      </c>
      <c r="BD1259" s="350" t="str">
        <f t="shared" si="1374"/>
        <v/>
      </c>
      <c r="BE1259" s="360"/>
      <c r="BF1259" s="361"/>
      <c r="BG1259" s="362" t="str">
        <f t="shared" si="1409"/>
        <v/>
      </c>
      <c r="BH1259" s="354" t="str">
        <f t="shared" si="1375"/>
        <v/>
      </c>
      <c r="BI1259" s="350" t="str">
        <f t="shared" si="1376"/>
        <v/>
      </c>
      <c r="BJ1259" s="113" t="str">
        <f t="shared" si="1377"/>
        <v/>
      </c>
      <c r="BK1259" s="347" t="str">
        <f t="shared" si="1402"/>
        <v/>
      </c>
      <c r="BR1259" s="307"/>
      <c r="BS1259" s="51" t="str">
        <f t="shared" si="1378"/>
        <v/>
      </c>
      <c r="BT1259" s="51" t="str">
        <f t="shared" si="1379"/>
        <v/>
      </c>
      <c r="BU1259" s="51" t="str">
        <f t="shared" si="1380"/>
        <v/>
      </c>
      <c r="BV1259" s="51" t="str">
        <f t="shared" si="1381"/>
        <v/>
      </c>
      <c r="BW1259" s="51" t="str">
        <f t="shared" si="1382"/>
        <v/>
      </c>
      <c r="BX1259" s="51" t="str">
        <f t="shared" si="1383"/>
        <v/>
      </c>
      <c r="BY1259" s="51" t="str">
        <f t="shared" si="1384"/>
        <v/>
      </c>
      <c r="BZ1259" s="51" t="str">
        <f t="shared" si="1385"/>
        <v/>
      </c>
      <c r="CA1259" s="51" t="str">
        <f t="shared" si="1386"/>
        <v/>
      </c>
      <c r="CB1259" s="51" t="str">
        <f t="shared" si="1387"/>
        <v/>
      </c>
      <c r="CC1259" s="51" t="str">
        <f t="shared" si="1371"/>
        <v/>
      </c>
      <c r="CD1259" s="51" t="str">
        <f t="shared" si="1372"/>
        <v/>
      </c>
      <c r="CE1259" s="51" t="str">
        <f t="shared" si="1388"/>
        <v/>
      </c>
      <c r="CF1259" s="51"/>
      <c r="CH1259" s="53" t="str">
        <f t="shared" si="1389"/>
        <v/>
      </c>
      <c r="CI1259" s="53" t="str">
        <f t="shared" si="1390"/>
        <v/>
      </c>
      <c r="CJ1259" s="54" t="str">
        <f t="shared" si="1391"/>
        <v/>
      </c>
      <c r="CK1259" s="53" t="str">
        <f t="shared" si="1392"/>
        <v/>
      </c>
      <c r="CL1259" s="53" t="str">
        <f t="shared" si="1393"/>
        <v/>
      </c>
      <c r="CM1259" s="53" t="str">
        <f t="shared" si="1394"/>
        <v/>
      </c>
      <c r="CN1259" s="53" t="str">
        <f t="shared" si="1395"/>
        <v/>
      </c>
      <c r="CO1259" s="53" t="str">
        <f t="shared" si="1396"/>
        <v/>
      </c>
      <c r="CP1259" s="53" t="str">
        <f t="shared" si="1397"/>
        <v/>
      </c>
      <c r="CQ1259" s="53" t="str">
        <f t="shared" si="1398"/>
        <v/>
      </c>
      <c r="CR1259" s="53" t="str">
        <f t="shared" si="1399"/>
        <v/>
      </c>
      <c r="CS1259" s="53" t="str">
        <f t="shared" si="1400"/>
        <v/>
      </c>
      <c r="CT1259" s="53" t="str">
        <f t="shared" si="1401"/>
        <v/>
      </c>
      <c r="CU1259" s="53" t="str">
        <f t="shared" si="1410"/>
        <v/>
      </c>
    </row>
    <row r="1260" spans="1:99" hidden="1" x14ac:dyDescent="0.3">
      <c r="A1260" s="40">
        <v>1322</v>
      </c>
      <c r="B1260" s="326"/>
      <c r="C1260" s="142"/>
      <c r="D1260" s="144"/>
      <c r="E1260" s="144"/>
      <c r="F1260" s="312"/>
      <c r="G1260" s="144" t="s">
        <v>141</v>
      </c>
      <c r="H1260" s="314"/>
      <c r="I1260" s="314"/>
      <c r="J1260" s="315" t="str">
        <f t="shared" si="1345"/>
        <v/>
      </c>
      <c r="K1260" s="316" t="str">
        <f t="shared" si="1346"/>
        <v/>
      </c>
      <c r="L1260" s="317" t="str">
        <f t="shared" si="1347"/>
        <v/>
      </c>
      <c r="M1260" s="316" t="str">
        <f t="shared" si="1348"/>
        <v/>
      </c>
      <c r="N1260" s="317" t="str">
        <f t="shared" si="1349"/>
        <v/>
      </c>
      <c r="O1260" s="316" t="str">
        <f t="shared" si="1350"/>
        <v/>
      </c>
      <c r="P1260" s="317" t="str">
        <f t="shared" si="1351"/>
        <v/>
      </c>
      <c r="Q1260" s="318" t="str">
        <f t="shared" si="1352"/>
        <v/>
      </c>
      <c r="R1260" s="319" t="str">
        <f t="shared" si="1353"/>
        <v/>
      </c>
      <c r="S1260" s="318" t="str">
        <f t="shared" si="1354"/>
        <v/>
      </c>
      <c r="T1260" s="317" t="str">
        <f t="shared" si="1355"/>
        <v/>
      </c>
      <c r="U1260" s="318" t="str">
        <f t="shared" si="1356"/>
        <v/>
      </c>
      <c r="V1260" s="319" t="str">
        <f t="shared" si="1357"/>
        <v/>
      </c>
      <c r="W1260" s="318" t="str">
        <f t="shared" si="1358"/>
        <v/>
      </c>
      <c r="X1260" s="319" t="str">
        <f t="shared" si="1359"/>
        <v/>
      </c>
      <c r="Y1260" s="318" t="str">
        <f t="shared" si="1360"/>
        <v/>
      </c>
      <c r="Z1260" s="319" t="str">
        <f t="shared" si="1361"/>
        <v/>
      </c>
      <c r="AA1260" s="317" t="str">
        <f t="shared" si="1362"/>
        <v/>
      </c>
      <c r="AB1260" s="97" t="str">
        <f t="shared" si="1363"/>
        <v/>
      </c>
      <c r="AC1260" s="143" t="str">
        <f t="shared" si="1364"/>
        <v/>
      </c>
      <c r="AD1260" s="143" t="str">
        <f t="shared" si="1403"/>
        <v/>
      </c>
      <c r="AE1260" s="360"/>
      <c r="AF1260" s="360"/>
      <c r="AG1260" s="364"/>
      <c r="AH1260" s="363" t="str">
        <f t="shared" si="1404"/>
        <v/>
      </c>
      <c r="AI1260" s="360"/>
      <c r="AJ1260" s="360"/>
      <c r="AK1260" s="364"/>
      <c r="AL1260" s="365" t="str">
        <f t="shared" si="1405"/>
        <v/>
      </c>
      <c r="AM1260" s="363" t="str">
        <f t="shared" si="1406"/>
        <v/>
      </c>
      <c r="AN1260" s="366" t="str">
        <f t="shared" si="1407"/>
        <v/>
      </c>
      <c r="AO1260" s="360"/>
      <c r="AP1260" s="360"/>
      <c r="AQ1260" s="360" t="str">
        <f t="shared" si="1408"/>
        <v/>
      </c>
      <c r="AR1260" s="348" t="str">
        <f t="shared" si="1365"/>
        <v/>
      </c>
      <c r="AS1260" s="360"/>
      <c r="AT1260" s="348" t="str">
        <f t="shared" si="1366"/>
        <v/>
      </c>
      <c r="AU1260" s="360"/>
      <c r="AV1260" s="348" t="str">
        <f t="shared" si="1367"/>
        <v/>
      </c>
      <c r="AW1260" s="360"/>
      <c r="AX1260" s="348" t="str">
        <f t="shared" si="1368"/>
        <v/>
      </c>
      <c r="AY1260" s="360"/>
      <c r="AZ1260" s="348" t="str">
        <f t="shared" si="1369"/>
        <v/>
      </c>
      <c r="BA1260" s="367"/>
      <c r="BB1260" s="348" t="str">
        <f t="shared" si="1370"/>
        <v/>
      </c>
      <c r="BC1260" s="350" t="str">
        <f t="shared" si="1373"/>
        <v/>
      </c>
      <c r="BD1260" s="350" t="str">
        <f t="shared" si="1374"/>
        <v/>
      </c>
      <c r="BE1260" s="360"/>
      <c r="BF1260" s="361"/>
      <c r="BG1260" s="362" t="str">
        <f t="shared" si="1409"/>
        <v/>
      </c>
      <c r="BH1260" s="354" t="str">
        <f t="shared" si="1375"/>
        <v/>
      </c>
      <c r="BI1260" s="350" t="str">
        <f t="shared" si="1376"/>
        <v/>
      </c>
      <c r="BJ1260" s="113" t="str">
        <f t="shared" si="1377"/>
        <v/>
      </c>
      <c r="BK1260" s="347" t="str">
        <f t="shared" si="1402"/>
        <v/>
      </c>
      <c r="BR1260" s="307"/>
      <c r="BS1260" s="51" t="str">
        <f t="shared" si="1378"/>
        <v/>
      </c>
      <c r="BT1260" s="51" t="str">
        <f t="shared" si="1379"/>
        <v/>
      </c>
      <c r="BU1260" s="51" t="str">
        <f t="shared" si="1380"/>
        <v/>
      </c>
      <c r="BV1260" s="51" t="str">
        <f t="shared" si="1381"/>
        <v/>
      </c>
      <c r="BW1260" s="51" t="str">
        <f t="shared" si="1382"/>
        <v/>
      </c>
      <c r="BX1260" s="51" t="str">
        <f t="shared" si="1383"/>
        <v/>
      </c>
      <c r="BY1260" s="51" t="str">
        <f t="shared" si="1384"/>
        <v/>
      </c>
      <c r="BZ1260" s="51" t="str">
        <f t="shared" si="1385"/>
        <v/>
      </c>
      <c r="CA1260" s="51" t="str">
        <f t="shared" si="1386"/>
        <v/>
      </c>
      <c r="CB1260" s="51" t="str">
        <f t="shared" si="1387"/>
        <v/>
      </c>
      <c r="CC1260" s="51" t="str">
        <f t="shared" si="1371"/>
        <v/>
      </c>
      <c r="CD1260" s="51" t="str">
        <f t="shared" si="1372"/>
        <v/>
      </c>
      <c r="CE1260" s="51" t="str">
        <f t="shared" si="1388"/>
        <v/>
      </c>
      <c r="CF1260" s="51"/>
      <c r="CH1260" s="53" t="str">
        <f t="shared" si="1389"/>
        <v/>
      </c>
      <c r="CI1260" s="53" t="str">
        <f t="shared" si="1390"/>
        <v/>
      </c>
      <c r="CJ1260" s="54" t="str">
        <f t="shared" si="1391"/>
        <v/>
      </c>
      <c r="CK1260" s="53" t="str">
        <f t="shared" si="1392"/>
        <v/>
      </c>
      <c r="CL1260" s="53" t="str">
        <f t="shared" si="1393"/>
        <v/>
      </c>
      <c r="CM1260" s="53" t="str">
        <f t="shared" si="1394"/>
        <v/>
      </c>
      <c r="CN1260" s="53" t="str">
        <f t="shared" si="1395"/>
        <v/>
      </c>
      <c r="CO1260" s="53" t="str">
        <f t="shared" si="1396"/>
        <v/>
      </c>
      <c r="CP1260" s="53" t="str">
        <f t="shared" si="1397"/>
        <v/>
      </c>
      <c r="CQ1260" s="53" t="str">
        <f t="shared" si="1398"/>
        <v/>
      </c>
      <c r="CR1260" s="53" t="str">
        <f t="shared" si="1399"/>
        <v/>
      </c>
      <c r="CS1260" s="53" t="str">
        <f t="shared" si="1400"/>
        <v/>
      </c>
      <c r="CT1260" s="53" t="str">
        <f t="shared" si="1401"/>
        <v/>
      </c>
      <c r="CU1260" s="53" t="str">
        <f t="shared" si="1410"/>
        <v/>
      </c>
    </row>
    <row r="1261" spans="1:99" hidden="1" x14ac:dyDescent="0.3">
      <c r="A1261" s="40">
        <v>1323</v>
      </c>
      <c r="B1261" s="326"/>
      <c r="C1261" s="142"/>
      <c r="D1261" s="144"/>
      <c r="E1261" s="144"/>
      <c r="F1261" s="312"/>
      <c r="G1261" s="144" t="s">
        <v>141</v>
      </c>
      <c r="H1261" s="314"/>
      <c r="I1261" s="314"/>
      <c r="J1261" s="315" t="str">
        <f t="shared" si="1345"/>
        <v/>
      </c>
      <c r="K1261" s="316" t="str">
        <f t="shared" si="1346"/>
        <v/>
      </c>
      <c r="L1261" s="317" t="str">
        <f t="shared" si="1347"/>
        <v/>
      </c>
      <c r="M1261" s="316" t="str">
        <f t="shared" si="1348"/>
        <v/>
      </c>
      <c r="N1261" s="317" t="str">
        <f t="shared" si="1349"/>
        <v/>
      </c>
      <c r="O1261" s="316" t="str">
        <f t="shared" si="1350"/>
        <v/>
      </c>
      <c r="P1261" s="317" t="str">
        <f t="shared" si="1351"/>
        <v/>
      </c>
      <c r="Q1261" s="318" t="str">
        <f t="shared" si="1352"/>
        <v/>
      </c>
      <c r="R1261" s="319" t="str">
        <f t="shared" si="1353"/>
        <v/>
      </c>
      <c r="S1261" s="318" t="str">
        <f t="shared" si="1354"/>
        <v/>
      </c>
      <c r="T1261" s="317" t="str">
        <f t="shared" si="1355"/>
        <v/>
      </c>
      <c r="U1261" s="318" t="str">
        <f t="shared" si="1356"/>
        <v/>
      </c>
      <c r="V1261" s="319" t="str">
        <f t="shared" si="1357"/>
        <v/>
      </c>
      <c r="W1261" s="318" t="str">
        <f t="shared" si="1358"/>
        <v/>
      </c>
      <c r="X1261" s="319" t="str">
        <f t="shared" si="1359"/>
        <v/>
      </c>
      <c r="Y1261" s="318" t="str">
        <f t="shared" si="1360"/>
        <v/>
      </c>
      <c r="Z1261" s="319" t="str">
        <f t="shared" si="1361"/>
        <v/>
      </c>
      <c r="AA1261" s="317" t="str">
        <f t="shared" si="1362"/>
        <v/>
      </c>
      <c r="AB1261" s="97" t="str">
        <f t="shared" si="1363"/>
        <v/>
      </c>
      <c r="AC1261" s="143" t="str">
        <f t="shared" si="1364"/>
        <v/>
      </c>
      <c r="AD1261" s="143" t="str">
        <f t="shared" si="1403"/>
        <v/>
      </c>
      <c r="AE1261" s="360"/>
      <c r="AF1261" s="360"/>
      <c r="AG1261" s="364"/>
      <c r="AH1261" s="363" t="str">
        <f t="shared" si="1404"/>
        <v/>
      </c>
      <c r="AI1261" s="360"/>
      <c r="AJ1261" s="360"/>
      <c r="AK1261" s="364"/>
      <c r="AL1261" s="365" t="str">
        <f t="shared" si="1405"/>
        <v/>
      </c>
      <c r="AM1261" s="363" t="str">
        <f t="shared" si="1406"/>
        <v/>
      </c>
      <c r="AN1261" s="366" t="str">
        <f t="shared" si="1407"/>
        <v/>
      </c>
      <c r="AO1261" s="360"/>
      <c r="AP1261" s="360"/>
      <c r="AQ1261" s="360" t="str">
        <f t="shared" si="1408"/>
        <v/>
      </c>
      <c r="AR1261" s="348" t="str">
        <f t="shared" si="1365"/>
        <v/>
      </c>
      <c r="AS1261" s="360"/>
      <c r="AT1261" s="348" t="str">
        <f t="shared" si="1366"/>
        <v/>
      </c>
      <c r="AU1261" s="360"/>
      <c r="AV1261" s="348" t="str">
        <f t="shared" si="1367"/>
        <v/>
      </c>
      <c r="AW1261" s="360"/>
      <c r="AX1261" s="348" t="str">
        <f t="shared" si="1368"/>
        <v/>
      </c>
      <c r="AY1261" s="360"/>
      <c r="AZ1261" s="348" t="str">
        <f t="shared" si="1369"/>
        <v/>
      </c>
      <c r="BA1261" s="367"/>
      <c r="BB1261" s="348" t="str">
        <f t="shared" si="1370"/>
        <v/>
      </c>
      <c r="BC1261" s="350" t="str">
        <f t="shared" si="1373"/>
        <v/>
      </c>
      <c r="BD1261" s="350" t="str">
        <f t="shared" si="1374"/>
        <v/>
      </c>
      <c r="BE1261" s="360"/>
      <c r="BF1261" s="361"/>
      <c r="BG1261" s="362" t="str">
        <f t="shared" si="1409"/>
        <v/>
      </c>
      <c r="BH1261" s="354" t="str">
        <f t="shared" si="1375"/>
        <v/>
      </c>
      <c r="BI1261" s="350" t="str">
        <f t="shared" si="1376"/>
        <v/>
      </c>
      <c r="BJ1261" s="113" t="str">
        <f t="shared" si="1377"/>
        <v/>
      </c>
      <c r="BK1261" s="347" t="str">
        <f t="shared" si="1402"/>
        <v/>
      </c>
      <c r="BR1261" s="307"/>
      <c r="BS1261" s="51" t="str">
        <f t="shared" si="1378"/>
        <v/>
      </c>
      <c r="BT1261" s="51" t="str">
        <f t="shared" si="1379"/>
        <v/>
      </c>
      <c r="BU1261" s="51" t="str">
        <f t="shared" si="1380"/>
        <v/>
      </c>
      <c r="BV1261" s="51" t="str">
        <f t="shared" si="1381"/>
        <v/>
      </c>
      <c r="BW1261" s="51" t="str">
        <f t="shared" si="1382"/>
        <v/>
      </c>
      <c r="BX1261" s="51" t="str">
        <f t="shared" si="1383"/>
        <v/>
      </c>
      <c r="BY1261" s="51" t="str">
        <f t="shared" si="1384"/>
        <v/>
      </c>
      <c r="BZ1261" s="51" t="str">
        <f t="shared" si="1385"/>
        <v/>
      </c>
      <c r="CA1261" s="51" t="str">
        <f t="shared" si="1386"/>
        <v/>
      </c>
      <c r="CB1261" s="51" t="str">
        <f t="shared" si="1387"/>
        <v/>
      </c>
      <c r="CC1261" s="51" t="str">
        <f t="shared" si="1371"/>
        <v/>
      </c>
      <c r="CD1261" s="51" t="str">
        <f t="shared" si="1372"/>
        <v/>
      </c>
      <c r="CE1261" s="51" t="str">
        <f t="shared" si="1388"/>
        <v/>
      </c>
      <c r="CF1261" s="51"/>
      <c r="CH1261" s="53" t="str">
        <f t="shared" si="1389"/>
        <v/>
      </c>
      <c r="CI1261" s="53" t="str">
        <f t="shared" si="1390"/>
        <v/>
      </c>
      <c r="CJ1261" s="54" t="str">
        <f t="shared" si="1391"/>
        <v/>
      </c>
      <c r="CK1261" s="53" t="str">
        <f t="shared" si="1392"/>
        <v/>
      </c>
      <c r="CL1261" s="53" t="str">
        <f t="shared" si="1393"/>
        <v/>
      </c>
      <c r="CM1261" s="53" t="str">
        <f t="shared" si="1394"/>
        <v/>
      </c>
      <c r="CN1261" s="53" t="str">
        <f t="shared" si="1395"/>
        <v/>
      </c>
      <c r="CO1261" s="53" t="str">
        <f t="shared" si="1396"/>
        <v/>
      </c>
      <c r="CP1261" s="53" t="str">
        <f t="shared" si="1397"/>
        <v/>
      </c>
      <c r="CQ1261" s="53" t="str">
        <f t="shared" si="1398"/>
        <v/>
      </c>
      <c r="CR1261" s="53" t="str">
        <f t="shared" si="1399"/>
        <v/>
      </c>
      <c r="CS1261" s="53" t="str">
        <f t="shared" si="1400"/>
        <v/>
      </c>
      <c r="CT1261" s="53" t="str">
        <f t="shared" si="1401"/>
        <v/>
      </c>
      <c r="CU1261" s="53" t="str">
        <f t="shared" si="1410"/>
        <v/>
      </c>
    </row>
    <row r="1262" spans="1:99" hidden="1" x14ac:dyDescent="0.3">
      <c r="A1262" s="40">
        <v>1324</v>
      </c>
      <c r="B1262" s="326"/>
      <c r="C1262" s="142"/>
      <c r="D1262" s="144"/>
      <c r="E1262" s="144"/>
      <c r="F1262" s="312"/>
      <c r="G1262" s="144" t="s">
        <v>141</v>
      </c>
      <c r="H1262" s="314"/>
      <c r="I1262" s="314"/>
      <c r="J1262" s="315" t="str">
        <f t="shared" si="1345"/>
        <v/>
      </c>
      <c r="K1262" s="316" t="str">
        <f t="shared" si="1346"/>
        <v/>
      </c>
      <c r="L1262" s="317" t="str">
        <f t="shared" si="1347"/>
        <v/>
      </c>
      <c r="M1262" s="316" t="str">
        <f t="shared" si="1348"/>
        <v/>
      </c>
      <c r="N1262" s="317" t="str">
        <f t="shared" si="1349"/>
        <v/>
      </c>
      <c r="O1262" s="316" t="str">
        <f t="shared" si="1350"/>
        <v/>
      </c>
      <c r="P1262" s="317" t="str">
        <f t="shared" si="1351"/>
        <v/>
      </c>
      <c r="Q1262" s="318" t="str">
        <f t="shared" si="1352"/>
        <v/>
      </c>
      <c r="R1262" s="319" t="str">
        <f t="shared" si="1353"/>
        <v/>
      </c>
      <c r="S1262" s="318" t="str">
        <f t="shared" si="1354"/>
        <v/>
      </c>
      <c r="T1262" s="317" t="str">
        <f t="shared" si="1355"/>
        <v/>
      </c>
      <c r="U1262" s="318" t="str">
        <f t="shared" si="1356"/>
        <v/>
      </c>
      <c r="V1262" s="319" t="str">
        <f t="shared" si="1357"/>
        <v/>
      </c>
      <c r="W1262" s="318" t="str">
        <f t="shared" si="1358"/>
        <v/>
      </c>
      <c r="X1262" s="319" t="str">
        <f t="shared" si="1359"/>
        <v/>
      </c>
      <c r="Y1262" s="318" t="str">
        <f t="shared" si="1360"/>
        <v/>
      </c>
      <c r="Z1262" s="319" t="str">
        <f t="shared" si="1361"/>
        <v/>
      </c>
      <c r="AA1262" s="317" t="str">
        <f t="shared" si="1362"/>
        <v/>
      </c>
      <c r="AB1262" s="97" t="str">
        <f t="shared" si="1363"/>
        <v/>
      </c>
      <c r="AC1262" s="143" t="str">
        <f t="shared" si="1364"/>
        <v/>
      </c>
      <c r="AD1262" s="143" t="str">
        <f t="shared" si="1403"/>
        <v/>
      </c>
      <c r="AE1262" s="360"/>
      <c r="AF1262" s="360"/>
      <c r="AG1262" s="364"/>
      <c r="AH1262" s="363" t="str">
        <f t="shared" si="1404"/>
        <v/>
      </c>
      <c r="AI1262" s="360"/>
      <c r="AJ1262" s="360"/>
      <c r="AK1262" s="364"/>
      <c r="AL1262" s="365" t="str">
        <f t="shared" si="1405"/>
        <v/>
      </c>
      <c r="AM1262" s="363" t="str">
        <f t="shared" si="1406"/>
        <v/>
      </c>
      <c r="AN1262" s="366" t="str">
        <f t="shared" si="1407"/>
        <v/>
      </c>
      <c r="AO1262" s="360"/>
      <c r="AP1262" s="360"/>
      <c r="AQ1262" s="360" t="str">
        <f t="shared" si="1408"/>
        <v/>
      </c>
      <c r="AR1262" s="348" t="str">
        <f t="shared" si="1365"/>
        <v/>
      </c>
      <c r="AS1262" s="360"/>
      <c r="AT1262" s="348" t="str">
        <f t="shared" si="1366"/>
        <v/>
      </c>
      <c r="AU1262" s="360"/>
      <c r="AV1262" s="348" t="str">
        <f t="shared" si="1367"/>
        <v/>
      </c>
      <c r="AW1262" s="360"/>
      <c r="AX1262" s="348" t="str">
        <f t="shared" si="1368"/>
        <v/>
      </c>
      <c r="AY1262" s="360"/>
      <c r="AZ1262" s="348" t="str">
        <f t="shared" si="1369"/>
        <v/>
      </c>
      <c r="BA1262" s="367"/>
      <c r="BB1262" s="348" t="str">
        <f t="shared" si="1370"/>
        <v/>
      </c>
      <c r="BC1262" s="350" t="str">
        <f t="shared" si="1373"/>
        <v/>
      </c>
      <c r="BD1262" s="350" t="str">
        <f t="shared" si="1374"/>
        <v/>
      </c>
      <c r="BE1262" s="360"/>
      <c r="BF1262" s="361"/>
      <c r="BG1262" s="362" t="str">
        <f t="shared" si="1409"/>
        <v/>
      </c>
      <c r="BH1262" s="354" t="str">
        <f t="shared" si="1375"/>
        <v/>
      </c>
      <c r="BI1262" s="350" t="str">
        <f t="shared" si="1376"/>
        <v/>
      </c>
      <c r="BJ1262" s="113" t="str">
        <f t="shared" si="1377"/>
        <v/>
      </c>
      <c r="BK1262" s="347" t="str">
        <f t="shared" si="1402"/>
        <v/>
      </c>
      <c r="BR1262" s="307"/>
      <c r="BS1262" s="51" t="str">
        <f t="shared" si="1378"/>
        <v/>
      </c>
      <c r="BT1262" s="51" t="str">
        <f t="shared" si="1379"/>
        <v/>
      </c>
      <c r="BU1262" s="51" t="str">
        <f t="shared" si="1380"/>
        <v/>
      </c>
      <c r="BV1262" s="51" t="str">
        <f t="shared" si="1381"/>
        <v/>
      </c>
      <c r="BW1262" s="51" t="str">
        <f t="shared" si="1382"/>
        <v/>
      </c>
      <c r="BX1262" s="51" t="str">
        <f t="shared" si="1383"/>
        <v/>
      </c>
      <c r="BY1262" s="51" t="str">
        <f t="shared" si="1384"/>
        <v/>
      </c>
      <c r="BZ1262" s="51" t="str">
        <f t="shared" si="1385"/>
        <v/>
      </c>
      <c r="CA1262" s="51" t="str">
        <f t="shared" si="1386"/>
        <v/>
      </c>
      <c r="CB1262" s="51" t="str">
        <f t="shared" si="1387"/>
        <v/>
      </c>
      <c r="CC1262" s="51" t="str">
        <f t="shared" si="1371"/>
        <v/>
      </c>
      <c r="CD1262" s="51" t="str">
        <f t="shared" si="1372"/>
        <v/>
      </c>
      <c r="CE1262" s="51" t="str">
        <f t="shared" si="1388"/>
        <v/>
      </c>
      <c r="CF1262" s="51"/>
      <c r="CH1262" s="53" t="str">
        <f t="shared" si="1389"/>
        <v/>
      </c>
      <c r="CI1262" s="53" t="str">
        <f t="shared" si="1390"/>
        <v/>
      </c>
      <c r="CJ1262" s="54" t="str">
        <f t="shared" si="1391"/>
        <v/>
      </c>
      <c r="CK1262" s="53" t="str">
        <f t="shared" si="1392"/>
        <v/>
      </c>
      <c r="CL1262" s="53" t="str">
        <f t="shared" si="1393"/>
        <v/>
      </c>
      <c r="CM1262" s="53" t="str">
        <f t="shared" si="1394"/>
        <v/>
      </c>
      <c r="CN1262" s="53" t="str">
        <f t="shared" si="1395"/>
        <v/>
      </c>
      <c r="CO1262" s="53" t="str">
        <f t="shared" si="1396"/>
        <v/>
      </c>
      <c r="CP1262" s="53" t="str">
        <f t="shared" si="1397"/>
        <v/>
      </c>
      <c r="CQ1262" s="53" t="str">
        <f t="shared" si="1398"/>
        <v/>
      </c>
      <c r="CR1262" s="53" t="str">
        <f t="shared" si="1399"/>
        <v/>
      </c>
      <c r="CS1262" s="53" t="str">
        <f t="shared" si="1400"/>
        <v/>
      </c>
      <c r="CT1262" s="53" t="str">
        <f t="shared" si="1401"/>
        <v/>
      </c>
      <c r="CU1262" s="53" t="str">
        <f t="shared" si="1410"/>
        <v/>
      </c>
    </row>
    <row r="1263" spans="1:99" hidden="1" x14ac:dyDescent="0.3">
      <c r="A1263" s="40">
        <v>1325</v>
      </c>
      <c r="B1263" s="326"/>
      <c r="C1263" s="142"/>
      <c r="D1263" s="144"/>
      <c r="E1263" s="144"/>
      <c r="F1263" s="312"/>
      <c r="G1263" s="144" t="s">
        <v>141</v>
      </c>
      <c r="H1263" s="314"/>
      <c r="I1263" s="314"/>
      <c r="J1263" s="315" t="str">
        <f t="shared" si="1345"/>
        <v/>
      </c>
      <c r="K1263" s="316" t="str">
        <f t="shared" si="1346"/>
        <v/>
      </c>
      <c r="L1263" s="317" t="str">
        <f t="shared" si="1347"/>
        <v/>
      </c>
      <c r="M1263" s="316" t="str">
        <f t="shared" si="1348"/>
        <v/>
      </c>
      <c r="N1263" s="317" t="str">
        <f t="shared" si="1349"/>
        <v/>
      </c>
      <c r="O1263" s="316" t="str">
        <f t="shared" si="1350"/>
        <v/>
      </c>
      <c r="P1263" s="317" t="str">
        <f t="shared" si="1351"/>
        <v/>
      </c>
      <c r="Q1263" s="318" t="str">
        <f t="shared" si="1352"/>
        <v/>
      </c>
      <c r="R1263" s="319" t="str">
        <f t="shared" si="1353"/>
        <v/>
      </c>
      <c r="S1263" s="318" t="str">
        <f t="shared" si="1354"/>
        <v/>
      </c>
      <c r="T1263" s="317" t="str">
        <f t="shared" si="1355"/>
        <v/>
      </c>
      <c r="U1263" s="318" t="str">
        <f t="shared" si="1356"/>
        <v/>
      </c>
      <c r="V1263" s="319" t="str">
        <f t="shared" si="1357"/>
        <v/>
      </c>
      <c r="W1263" s="318" t="str">
        <f t="shared" si="1358"/>
        <v/>
      </c>
      <c r="X1263" s="319" t="str">
        <f t="shared" si="1359"/>
        <v/>
      </c>
      <c r="Y1263" s="318" t="str">
        <f t="shared" si="1360"/>
        <v/>
      </c>
      <c r="Z1263" s="319" t="str">
        <f t="shared" si="1361"/>
        <v/>
      </c>
      <c r="AA1263" s="317" t="str">
        <f t="shared" si="1362"/>
        <v/>
      </c>
      <c r="AB1263" s="97" t="str">
        <f t="shared" si="1363"/>
        <v/>
      </c>
      <c r="AC1263" s="143" t="str">
        <f t="shared" si="1364"/>
        <v/>
      </c>
      <c r="AD1263" s="143" t="str">
        <f t="shared" si="1403"/>
        <v/>
      </c>
      <c r="AE1263" s="360"/>
      <c r="AF1263" s="360"/>
      <c r="AG1263" s="364"/>
      <c r="AH1263" s="363" t="str">
        <f t="shared" si="1404"/>
        <v/>
      </c>
      <c r="AI1263" s="360"/>
      <c r="AJ1263" s="360"/>
      <c r="AK1263" s="364"/>
      <c r="AL1263" s="365" t="str">
        <f t="shared" si="1405"/>
        <v/>
      </c>
      <c r="AM1263" s="363" t="str">
        <f t="shared" si="1406"/>
        <v/>
      </c>
      <c r="AN1263" s="366" t="str">
        <f t="shared" si="1407"/>
        <v/>
      </c>
      <c r="AO1263" s="360"/>
      <c r="AP1263" s="360"/>
      <c r="AQ1263" s="360" t="str">
        <f t="shared" si="1408"/>
        <v/>
      </c>
      <c r="AR1263" s="348" t="str">
        <f t="shared" si="1365"/>
        <v/>
      </c>
      <c r="AS1263" s="360"/>
      <c r="AT1263" s="348" t="str">
        <f t="shared" si="1366"/>
        <v/>
      </c>
      <c r="AU1263" s="360"/>
      <c r="AV1263" s="348" t="str">
        <f t="shared" si="1367"/>
        <v/>
      </c>
      <c r="AW1263" s="360"/>
      <c r="AX1263" s="348" t="str">
        <f t="shared" si="1368"/>
        <v/>
      </c>
      <c r="AY1263" s="360"/>
      <c r="AZ1263" s="348" t="str">
        <f t="shared" si="1369"/>
        <v/>
      </c>
      <c r="BA1263" s="367"/>
      <c r="BB1263" s="348" t="str">
        <f t="shared" si="1370"/>
        <v/>
      </c>
      <c r="BC1263" s="350" t="str">
        <f t="shared" si="1373"/>
        <v/>
      </c>
      <c r="BD1263" s="350" t="str">
        <f t="shared" si="1374"/>
        <v/>
      </c>
      <c r="BE1263" s="360"/>
      <c r="BF1263" s="361"/>
      <c r="BG1263" s="362" t="str">
        <f t="shared" si="1409"/>
        <v/>
      </c>
      <c r="BH1263" s="354" t="str">
        <f t="shared" si="1375"/>
        <v/>
      </c>
      <c r="BI1263" s="350" t="str">
        <f t="shared" si="1376"/>
        <v/>
      </c>
      <c r="BJ1263" s="113" t="str">
        <f t="shared" si="1377"/>
        <v/>
      </c>
      <c r="BK1263" s="347" t="str">
        <f t="shared" si="1402"/>
        <v/>
      </c>
      <c r="BR1263" s="307"/>
      <c r="BS1263" s="51" t="str">
        <f t="shared" si="1378"/>
        <v/>
      </c>
      <c r="BT1263" s="51" t="str">
        <f t="shared" si="1379"/>
        <v/>
      </c>
      <c r="BU1263" s="51" t="str">
        <f t="shared" si="1380"/>
        <v/>
      </c>
      <c r="BV1263" s="51" t="str">
        <f t="shared" si="1381"/>
        <v/>
      </c>
      <c r="BW1263" s="51" t="str">
        <f t="shared" si="1382"/>
        <v/>
      </c>
      <c r="BX1263" s="51" t="str">
        <f t="shared" si="1383"/>
        <v/>
      </c>
      <c r="BY1263" s="51" t="str">
        <f t="shared" si="1384"/>
        <v/>
      </c>
      <c r="BZ1263" s="51" t="str">
        <f t="shared" si="1385"/>
        <v/>
      </c>
      <c r="CA1263" s="51" t="str">
        <f t="shared" si="1386"/>
        <v/>
      </c>
      <c r="CB1263" s="51" t="str">
        <f t="shared" si="1387"/>
        <v/>
      </c>
      <c r="CC1263" s="51" t="str">
        <f t="shared" si="1371"/>
        <v/>
      </c>
      <c r="CD1263" s="51" t="str">
        <f t="shared" si="1372"/>
        <v/>
      </c>
      <c r="CE1263" s="51" t="str">
        <f t="shared" si="1388"/>
        <v/>
      </c>
      <c r="CF1263" s="51"/>
      <c r="CH1263" s="53" t="str">
        <f t="shared" si="1389"/>
        <v/>
      </c>
      <c r="CI1263" s="53" t="str">
        <f t="shared" si="1390"/>
        <v/>
      </c>
      <c r="CJ1263" s="54" t="str">
        <f t="shared" si="1391"/>
        <v/>
      </c>
      <c r="CK1263" s="53" t="str">
        <f t="shared" si="1392"/>
        <v/>
      </c>
      <c r="CL1263" s="53" t="str">
        <f t="shared" si="1393"/>
        <v/>
      </c>
      <c r="CM1263" s="53" t="str">
        <f t="shared" si="1394"/>
        <v/>
      </c>
      <c r="CN1263" s="53" t="str">
        <f t="shared" si="1395"/>
        <v/>
      </c>
      <c r="CO1263" s="53" t="str">
        <f t="shared" si="1396"/>
        <v/>
      </c>
      <c r="CP1263" s="53" t="str">
        <f t="shared" si="1397"/>
        <v/>
      </c>
      <c r="CQ1263" s="53" t="str">
        <f t="shared" si="1398"/>
        <v/>
      </c>
      <c r="CR1263" s="53" t="str">
        <f t="shared" si="1399"/>
        <v/>
      </c>
      <c r="CS1263" s="53" t="str">
        <f t="shared" si="1400"/>
        <v/>
      </c>
      <c r="CT1263" s="53" t="str">
        <f t="shared" si="1401"/>
        <v/>
      </c>
      <c r="CU1263" s="53" t="str">
        <f t="shared" si="1410"/>
        <v/>
      </c>
    </row>
    <row r="1264" spans="1:99" hidden="1" x14ac:dyDescent="0.3">
      <c r="A1264" s="40">
        <v>1326</v>
      </c>
      <c r="B1264" s="326"/>
      <c r="C1264" s="142"/>
      <c r="D1264" s="144"/>
      <c r="E1264" s="144"/>
      <c r="F1264" s="312"/>
      <c r="G1264" s="144" t="s">
        <v>141</v>
      </c>
      <c r="H1264" s="314"/>
      <c r="I1264" s="314"/>
      <c r="J1264" s="315" t="str">
        <f t="shared" si="1345"/>
        <v/>
      </c>
      <c r="K1264" s="316" t="str">
        <f t="shared" si="1346"/>
        <v/>
      </c>
      <c r="L1264" s="317" t="str">
        <f t="shared" si="1347"/>
        <v/>
      </c>
      <c r="M1264" s="316" t="str">
        <f t="shared" si="1348"/>
        <v/>
      </c>
      <c r="N1264" s="317" t="str">
        <f t="shared" si="1349"/>
        <v/>
      </c>
      <c r="O1264" s="316" t="str">
        <f t="shared" si="1350"/>
        <v/>
      </c>
      <c r="P1264" s="317" t="str">
        <f t="shared" si="1351"/>
        <v/>
      </c>
      <c r="Q1264" s="318" t="str">
        <f t="shared" si="1352"/>
        <v/>
      </c>
      <c r="R1264" s="319" t="str">
        <f t="shared" si="1353"/>
        <v/>
      </c>
      <c r="S1264" s="318" t="str">
        <f t="shared" si="1354"/>
        <v/>
      </c>
      <c r="T1264" s="317" t="str">
        <f t="shared" si="1355"/>
        <v/>
      </c>
      <c r="U1264" s="318" t="str">
        <f t="shared" si="1356"/>
        <v/>
      </c>
      <c r="V1264" s="319" t="str">
        <f t="shared" si="1357"/>
        <v/>
      </c>
      <c r="W1264" s="318" t="str">
        <f t="shared" si="1358"/>
        <v/>
      </c>
      <c r="X1264" s="319" t="str">
        <f t="shared" si="1359"/>
        <v/>
      </c>
      <c r="Y1264" s="318" t="str">
        <f t="shared" si="1360"/>
        <v/>
      </c>
      <c r="Z1264" s="319" t="str">
        <f t="shared" si="1361"/>
        <v/>
      </c>
      <c r="AA1264" s="317" t="str">
        <f t="shared" si="1362"/>
        <v/>
      </c>
      <c r="AB1264" s="97" t="str">
        <f t="shared" si="1363"/>
        <v/>
      </c>
      <c r="AC1264" s="143" t="str">
        <f t="shared" si="1364"/>
        <v/>
      </c>
      <c r="AD1264" s="143" t="str">
        <f t="shared" si="1403"/>
        <v/>
      </c>
      <c r="AE1264" s="360"/>
      <c r="AF1264" s="360"/>
      <c r="AG1264" s="364"/>
      <c r="AH1264" s="363" t="str">
        <f t="shared" si="1404"/>
        <v/>
      </c>
      <c r="AI1264" s="360"/>
      <c r="AJ1264" s="360"/>
      <c r="AK1264" s="364"/>
      <c r="AL1264" s="365" t="str">
        <f t="shared" si="1405"/>
        <v/>
      </c>
      <c r="AM1264" s="363" t="str">
        <f t="shared" si="1406"/>
        <v/>
      </c>
      <c r="AN1264" s="366" t="str">
        <f t="shared" si="1407"/>
        <v/>
      </c>
      <c r="AO1264" s="360"/>
      <c r="AP1264" s="360"/>
      <c r="AQ1264" s="360" t="str">
        <f t="shared" si="1408"/>
        <v/>
      </c>
      <c r="AR1264" s="348" t="str">
        <f t="shared" si="1365"/>
        <v/>
      </c>
      <c r="AS1264" s="360"/>
      <c r="AT1264" s="348" t="str">
        <f t="shared" si="1366"/>
        <v/>
      </c>
      <c r="AU1264" s="360"/>
      <c r="AV1264" s="348" t="str">
        <f t="shared" si="1367"/>
        <v/>
      </c>
      <c r="AW1264" s="360"/>
      <c r="AX1264" s="348" t="str">
        <f t="shared" si="1368"/>
        <v/>
      </c>
      <c r="AY1264" s="360"/>
      <c r="AZ1264" s="348" t="str">
        <f t="shared" si="1369"/>
        <v/>
      </c>
      <c r="BA1264" s="367"/>
      <c r="BB1264" s="348" t="str">
        <f t="shared" si="1370"/>
        <v/>
      </c>
      <c r="BC1264" s="350" t="str">
        <f t="shared" si="1373"/>
        <v/>
      </c>
      <c r="BD1264" s="350" t="str">
        <f t="shared" si="1374"/>
        <v/>
      </c>
      <c r="BE1264" s="360"/>
      <c r="BF1264" s="361"/>
      <c r="BG1264" s="362" t="str">
        <f t="shared" si="1409"/>
        <v/>
      </c>
      <c r="BH1264" s="354" t="str">
        <f t="shared" si="1375"/>
        <v/>
      </c>
      <c r="BI1264" s="350" t="str">
        <f t="shared" si="1376"/>
        <v/>
      </c>
      <c r="BJ1264" s="113" t="str">
        <f t="shared" si="1377"/>
        <v/>
      </c>
      <c r="BK1264" s="347" t="str">
        <f t="shared" si="1402"/>
        <v/>
      </c>
      <c r="BR1264" s="307"/>
      <c r="BS1264" s="51" t="str">
        <f t="shared" si="1378"/>
        <v/>
      </c>
      <c r="BT1264" s="51" t="str">
        <f t="shared" si="1379"/>
        <v/>
      </c>
      <c r="BU1264" s="51" t="str">
        <f t="shared" si="1380"/>
        <v/>
      </c>
      <c r="BV1264" s="51" t="str">
        <f t="shared" si="1381"/>
        <v/>
      </c>
      <c r="BW1264" s="51" t="str">
        <f t="shared" si="1382"/>
        <v/>
      </c>
      <c r="BX1264" s="51" t="str">
        <f t="shared" si="1383"/>
        <v/>
      </c>
      <c r="BY1264" s="51" t="str">
        <f t="shared" si="1384"/>
        <v/>
      </c>
      <c r="BZ1264" s="51" t="str">
        <f t="shared" si="1385"/>
        <v/>
      </c>
      <c r="CA1264" s="51" t="str">
        <f t="shared" si="1386"/>
        <v/>
      </c>
      <c r="CB1264" s="51" t="str">
        <f t="shared" si="1387"/>
        <v/>
      </c>
      <c r="CC1264" s="51" t="str">
        <f t="shared" si="1371"/>
        <v/>
      </c>
      <c r="CD1264" s="51" t="str">
        <f t="shared" si="1372"/>
        <v/>
      </c>
      <c r="CE1264" s="51" t="str">
        <f t="shared" si="1388"/>
        <v/>
      </c>
      <c r="CF1264" s="51"/>
      <c r="CH1264" s="53" t="str">
        <f t="shared" si="1389"/>
        <v/>
      </c>
      <c r="CI1264" s="53" t="str">
        <f t="shared" si="1390"/>
        <v/>
      </c>
      <c r="CJ1264" s="54" t="str">
        <f t="shared" si="1391"/>
        <v/>
      </c>
      <c r="CK1264" s="53" t="str">
        <f t="shared" si="1392"/>
        <v/>
      </c>
      <c r="CL1264" s="53" t="str">
        <f t="shared" si="1393"/>
        <v/>
      </c>
      <c r="CM1264" s="53" t="str">
        <f t="shared" si="1394"/>
        <v/>
      </c>
      <c r="CN1264" s="53" t="str">
        <f t="shared" si="1395"/>
        <v/>
      </c>
      <c r="CO1264" s="53" t="str">
        <f t="shared" si="1396"/>
        <v/>
      </c>
      <c r="CP1264" s="53" t="str">
        <f t="shared" si="1397"/>
        <v/>
      </c>
      <c r="CQ1264" s="53" t="str">
        <f t="shared" si="1398"/>
        <v/>
      </c>
      <c r="CR1264" s="53" t="str">
        <f t="shared" si="1399"/>
        <v/>
      </c>
      <c r="CS1264" s="53" t="str">
        <f t="shared" si="1400"/>
        <v/>
      </c>
      <c r="CT1264" s="53" t="str">
        <f t="shared" si="1401"/>
        <v/>
      </c>
      <c r="CU1264" s="53" t="str">
        <f t="shared" si="1410"/>
        <v/>
      </c>
    </row>
    <row r="1265" spans="1:99" hidden="1" x14ac:dyDescent="0.3">
      <c r="A1265" s="40">
        <v>1327</v>
      </c>
      <c r="B1265" s="326"/>
      <c r="C1265" s="142"/>
      <c r="D1265" s="144"/>
      <c r="E1265" s="144"/>
      <c r="F1265" s="312"/>
      <c r="G1265" s="144" t="s">
        <v>141</v>
      </c>
      <c r="H1265" s="314"/>
      <c r="I1265" s="314"/>
      <c r="J1265" s="315" t="str">
        <f t="shared" si="1345"/>
        <v/>
      </c>
      <c r="K1265" s="316" t="str">
        <f t="shared" si="1346"/>
        <v/>
      </c>
      <c r="L1265" s="317" t="str">
        <f t="shared" si="1347"/>
        <v/>
      </c>
      <c r="M1265" s="316" t="str">
        <f t="shared" si="1348"/>
        <v/>
      </c>
      <c r="N1265" s="317" t="str">
        <f t="shared" si="1349"/>
        <v/>
      </c>
      <c r="O1265" s="316" t="str">
        <f t="shared" si="1350"/>
        <v/>
      </c>
      <c r="P1265" s="317" t="str">
        <f t="shared" si="1351"/>
        <v/>
      </c>
      <c r="Q1265" s="318" t="str">
        <f t="shared" si="1352"/>
        <v/>
      </c>
      <c r="R1265" s="319" t="str">
        <f t="shared" si="1353"/>
        <v/>
      </c>
      <c r="S1265" s="318" t="str">
        <f t="shared" si="1354"/>
        <v/>
      </c>
      <c r="T1265" s="317" t="str">
        <f t="shared" si="1355"/>
        <v/>
      </c>
      <c r="U1265" s="318" t="str">
        <f t="shared" si="1356"/>
        <v/>
      </c>
      <c r="V1265" s="319" t="str">
        <f t="shared" si="1357"/>
        <v/>
      </c>
      <c r="W1265" s="318" t="str">
        <f t="shared" si="1358"/>
        <v/>
      </c>
      <c r="X1265" s="319" t="str">
        <f t="shared" si="1359"/>
        <v/>
      </c>
      <c r="Y1265" s="318" t="str">
        <f t="shared" si="1360"/>
        <v/>
      </c>
      <c r="Z1265" s="319" t="str">
        <f t="shared" si="1361"/>
        <v/>
      </c>
      <c r="AA1265" s="317" t="str">
        <f t="shared" si="1362"/>
        <v/>
      </c>
      <c r="AB1265" s="97" t="str">
        <f t="shared" si="1363"/>
        <v/>
      </c>
      <c r="AC1265" s="143" t="str">
        <f t="shared" si="1364"/>
        <v/>
      </c>
      <c r="AD1265" s="143" t="str">
        <f t="shared" si="1403"/>
        <v/>
      </c>
      <c r="AE1265" s="360"/>
      <c r="AF1265" s="360"/>
      <c r="AG1265" s="364"/>
      <c r="AH1265" s="363" t="str">
        <f t="shared" si="1404"/>
        <v/>
      </c>
      <c r="AI1265" s="360"/>
      <c r="AJ1265" s="360"/>
      <c r="AK1265" s="364"/>
      <c r="AL1265" s="365" t="str">
        <f t="shared" si="1405"/>
        <v/>
      </c>
      <c r="AM1265" s="363" t="str">
        <f t="shared" si="1406"/>
        <v/>
      </c>
      <c r="AN1265" s="366" t="str">
        <f t="shared" si="1407"/>
        <v/>
      </c>
      <c r="AO1265" s="360"/>
      <c r="AP1265" s="360"/>
      <c r="AQ1265" s="360" t="str">
        <f t="shared" si="1408"/>
        <v/>
      </c>
      <c r="AR1265" s="348" t="str">
        <f t="shared" si="1365"/>
        <v/>
      </c>
      <c r="AS1265" s="360"/>
      <c r="AT1265" s="348" t="str">
        <f t="shared" si="1366"/>
        <v/>
      </c>
      <c r="AU1265" s="360"/>
      <c r="AV1265" s="348" t="str">
        <f t="shared" si="1367"/>
        <v/>
      </c>
      <c r="AW1265" s="360"/>
      <c r="AX1265" s="348" t="str">
        <f t="shared" si="1368"/>
        <v/>
      </c>
      <c r="AY1265" s="360"/>
      <c r="AZ1265" s="348" t="str">
        <f t="shared" si="1369"/>
        <v/>
      </c>
      <c r="BA1265" s="367"/>
      <c r="BB1265" s="348" t="str">
        <f t="shared" si="1370"/>
        <v/>
      </c>
      <c r="BC1265" s="350" t="str">
        <f t="shared" si="1373"/>
        <v/>
      </c>
      <c r="BD1265" s="350" t="str">
        <f t="shared" si="1374"/>
        <v/>
      </c>
      <c r="BE1265" s="360"/>
      <c r="BF1265" s="361"/>
      <c r="BG1265" s="362" t="str">
        <f t="shared" si="1409"/>
        <v/>
      </c>
      <c r="BH1265" s="354" t="str">
        <f t="shared" si="1375"/>
        <v/>
      </c>
      <c r="BI1265" s="350" t="str">
        <f t="shared" si="1376"/>
        <v/>
      </c>
      <c r="BJ1265" s="113" t="str">
        <f t="shared" si="1377"/>
        <v/>
      </c>
      <c r="BK1265" s="347" t="str">
        <f t="shared" si="1402"/>
        <v/>
      </c>
      <c r="BR1265" s="307"/>
      <c r="BS1265" s="51" t="str">
        <f t="shared" si="1378"/>
        <v/>
      </c>
      <c r="BT1265" s="51" t="str">
        <f t="shared" si="1379"/>
        <v/>
      </c>
      <c r="BU1265" s="51" t="str">
        <f t="shared" si="1380"/>
        <v/>
      </c>
      <c r="BV1265" s="51" t="str">
        <f t="shared" si="1381"/>
        <v/>
      </c>
      <c r="BW1265" s="51" t="str">
        <f t="shared" si="1382"/>
        <v/>
      </c>
      <c r="BX1265" s="51" t="str">
        <f t="shared" si="1383"/>
        <v/>
      </c>
      <c r="BY1265" s="51" t="str">
        <f t="shared" si="1384"/>
        <v/>
      </c>
      <c r="BZ1265" s="51" t="str">
        <f t="shared" si="1385"/>
        <v/>
      </c>
      <c r="CA1265" s="51" t="str">
        <f t="shared" si="1386"/>
        <v/>
      </c>
      <c r="CB1265" s="51" t="str">
        <f t="shared" si="1387"/>
        <v/>
      </c>
      <c r="CC1265" s="51" t="str">
        <f t="shared" si="1371"/>
        <v/>
      </c>
      <c r="CD1265" s="51" t="str">
        <f t="shared" si="1372"/>
        <v/>
      </c>
      <c r="CE1265" s="51" t="str">
        <f t="shared" si="1388"/>
        <v/>
      </c>
      <c r="CF1265" s="51"/>
      <c r="CH1265" s="53" t="str">
        <f t="shared" si="1389"/>
        <v/>
      </c>
      <c r="CI1265" s="53" t="str">
        <f t="shared" si="1390"/>
        <v/>
      </c>
      <c r="CJ1265" s="54" t="str">
        <f t="shared" si="1391"/>
        <v/>
      </c>
      <c r="CK1265" s="53" t="str">
        <f t="shared" si="1392"/>
        <v/>
      </c>
      <c r="CL1265" s="53" t="str">
        <f t="shared" si="1393"/>
        <v/>
      </c>
      <c r="CM1265" s="53" t="str">
        <f t="shared" si="1394"/>
        <v/>
      </c>
      <c r="CN1265" s="53" t="str">
        <f t="shared" si="1395"/>
        <v/>
      </c>
      <c r="CO1265" s="53" t="str">
        <f t="shared" si="1396"/>
        <v/>
      </c>
      <c r="CP1265" s="53" t="str">
        <f t="shared" si="1397"/>
        <v/>
      </c>
      <c r="CQ1265" s="53" t="str">
        <f t="shared" si="1398"/>
        <v/>
      </c>
      <c r="CR1265" s="53" t="str">
        <f t="shared" si="1399"/>
        <v/>
      </c>
      <c r="CS1265" s="53" t="str">
        <f t="shared" si="1400"/>
        <v/>
      </c>
      <c r="CT1265" s="53" t="str">
        <f t="shared" si="1401"/>
        <v/>
      </c>
      <c r="CU1265" s="53" t="str">
        <f t="shared" si="1410"/>
        <v/>
      </c>
    </row>
    <row r="1266" spans="1:99" hidden="1" x14ac:dyDescent="0.3">
      <c r="A1266" s="40">
        <v>1328</v>
      </c>
      <c r="B1266" s="326"/>
      <c r="C1266" s="142"/>
      <c r="D1266" s="144"/>
      <c r="E1266" s="144"/>
      <c r="F1266" s="312"/>
      <c r="G1266" s="144" t="s">
        <v>141</v>
      </c>
      <c r="H1266" s="314"/>
      <c r="I1266" s="314"/>
      <c r="J1266" s="315" t="str">
        <f t="shared" si="1345"/>
        <v/>
      </c>
      <c r="K1266" s="316" t="str">
        <f t="shared" si="1346"/>
        <v/>
      </c>
      <c r="L1266" s="317" t="str">
        <f t="shared" si="1347"/>
        <v/>
      </c>
      <c r="M1266" s="316" t="str">
        <f t="shared" si="1348"/>
        <v/>
      </c>
      <c r="N1266" s="317" t="str">
        <f t="shared" si="1349"/>
        <v/>
      </c>
      <c r="O1266" s="316" t="str">
        <f t="shared" si="1350"/>
        <v/>
      </c>
      <c r="P1266" s="317" t="str">
        <f t="shared" si="1351"/>
        <v/>
      </c>
      <c r="Q1266" s="318" t="str">
        <f t="shared" si="1352"/>
        <v/>
      </c>
      <c r="R1266" s="319" t="str">
        <f t="shared" si="1353"/>
        <v/>
      </c>
      <c r="S1266" s="318" t="str">
        <f t="shared" si="1354"/>
        <v/>
      </c>
      <c r="T1266" s="317" t="str">
        <f t="shared" si="1355"/>
        <v/>
      </c>
      <c r="U1266" s="318" t="str">
        <f t="shared" si="1356"/>
        <v/>
      </c>
      <c r="V1266" s="319" t="str">
        <f t="shared" si="1357"/>
        <v/>
      </c>
      <c r="W1266" s="318" t="str">
        <f t="shared" si="1358"/>
        <v/>
      </c>
      <c r="X1266" s="319" t="str">
        <f t="shared" si="1359"/>
        <v/>
      </c>
      <c r="Y1266" s="318" t="str">
        <f t="shared" si="1360"/>
        <v/>
      </c>
      <c r="Z1266" s="319" t="str">
        <f t="shared" si="1361"/>
        <v/>
      </c>
      <c r="AA1266" s="317" t="str">
        <f t="shared" si="1362"/>
        <v/>
      </c>
      <c r="AB1266" s="97" t="str">
        <f t="shared" si="1363"/>
        <v/>
      </c>
      <c r="AC1266" s="143" t="str">
        <f t="shared" si="1364"/>
        <v/>
      </c>
      <c r="AD1266" s="143" t="str">
        <f t="shared" si="1403"/>
        <v/>
      </c>
      <c r="AE1266" s="360"/>
      <c r="AF1266" s="360"/>
      <c r="AG1266" s="364"/>
      <c r="AH1266" s="363" t="str">
        <f t="shared" si="1404"/>
        <v/>
      </c>
      <c r="AI1266" s="360"/>
      <c r="AJ1266" s="360"/>
      <c r="AK1266" s="364"/>
      <c r="AL1266" s="365" t="str">
        <f t="shared" si="1405"/>
        <v/>
      </c>
      <c r="AM1266" s="363" t="str">
        <f t="shared" si="1406"/>
        <v/>
      </c>
      <c r="AN1266" s="366" t="str">
        <f t="shared" si="1407"/>
        <v/>
      </c>
      <c r="AO1266" s="360"/>
      <c r="AP1266" s="360"/>
      <c r="AQ1266" s="360" t="str">
        <f t="shared" si="1408"/>
        <v/>
      </c>
      <c r="AR1266" s="348" t="str">
        <f t="shared" si="1365"/>
        <v/>
      </c>
      <c r="AS1266" s="360"/>
      <c r="AT1266" s="348" t="str">
        <f t="shared" si="1366"/>
        <v/>
      </c>
      <c r="AU1266" s="360"/>
      <c r="AV1266" s="348" t="str">
        <f t="shared" si="1367"/>
        <v/>
      </c>
      <c r="AW1266" s="360"/>
      <c r="AX1266" s="348" t="str">
        <f t="shared" si="1368"/>
        <v/>
      </c>
      <c r="AY1266" s="360"/>
      <c r="AZ1266" s="348" t="str">
        <f t="shared" si="1369"/>
        <v/>
      </c>
      <c r="BA1266" s="367"/>
      <c r="BB1266" s="348" t="str">
        <f t="shared" si="1370"/>
        <v/>
      </c>
      <c r="BC1266" s="350" t="str">
        <f t="shared" si="1373"/>
        <v/>
      </c>
      <c r="BD1266" s="350" t="str">
        <f t="shared" si="1374"/>
        <v/>
      </c>
      <c r="BE1266" s="360"/>
      <c r="BF1266" s="361"/>
      <c r="BG1266" s="362" t="str">
        <f t="shared" si="1409"/>
        <v/>
      </c>
      <c r="BH1266" s="354" t="str">
        <f t="shared" si="1375"/>
        <v/>
      </c>
      <c r="BI1266" s="350" t="str">
        <f t="shared" si="1376"/>
        <v/>
      </c>
      <c r="BJ1266" s="113" t="str">
        <f t="shared" si="1377"/>
        <v/>
      </c>
      <c r="BK1266" s="347" t="str">
        <f t="shared" si="1402"/>
        <v/>
      </c>
      <c r="BR1266" s="307"/>
      <c r="BS1266" s="51" t="str">
        <f t="shared" si="1378"/>
        <v/>
      </c>
      <c r="BT1266" s="51" t="str">
        <f t="shared" si="1379"/>
        <v/>
      </c>
      <c r="BU1266" s="51" t="str">
        <f t="shared" si="1380"/>
        <v/>
      </c>
      <c r="BV1266" s="51" t="str">
        <f t="shared" si="1381"/>
        <v/>
      </c>
      <c r="BW1266" s="51" t="str">
        <f t="shared" si="1382"/>
        <v/>
      </c>
      <c r="BX1266" s="51" t="str">
        <f t="shared" si="1383"/>
        <v/>
      </c>
      <c r="BY1266" s="51" t="str">
        <f t="shared" si="1384"/>
        <v/>
      </c>
      <c r="BZ1266" s="51" t="str">
        <f t="shared" si="1385"/>
        <v/>
      </c>
      <c r="CA1266" s="51" t="str">
        <f t="shared" si="1386"/>
        <v/>
      </c>
      <c r="CB1266" s="51" t="str">
        <f t="shared" si="1387"/>
        <v/>
      </c>
      <c r="CC1266" s="51" t="str">
        <f t="shared" si="1371"/>
        <v/>
      </c>
      <c r="CD1266" s="51" t="str">
        <f t="shared" si="1372"/>
        <v/>
      </c>
      <c r="CE1266" s="51" t="str">
        <f t="shared" si="1388"/>
        <v/>
      </c>
      <c r="CF1266" s="51"/>
      <c r="CH1266" s="53" t="str">
        <f t="shared" si="1389"/>
        <v/>
      </c>
      <c r="CI1266" s="53" t="str">
        <f t="shared" si="1390"/>
        <v/>
      </c>
      <c r="CJ1266" s="54" t="str">
        <f t="shared" si="1391"/>
        <v/>
      </c>
      <c r="CK1266" s="53" t="str">
        <f t="shared" si="1392"/>
        <v/>
      </c>
      <c r="CL1266" s="53" t="str">
        <f t="shared" si="1393"/>
        <v/>
      </c>
      <c r="CM1266" s="53" t="str">
        <f t="shared" si="1394"/>
        <v/>
      </c>
      <c r="CN1266" s="53" t="str">
        <f t="shared" si="1395"/>
        <v/>
      </c>
      <c r="CO1266" s="53" t="str">
        <f t="shared" si="1396"/>
        <v/>
      </c>
      <c r="CP1266" s="53" t="str">
        <f t="shared" si="1397"/>
        <v/>
      </c>
      <c r="CQ1266" s="53" t="str">
        <f t="shared" si="1398"/>
        <v/>
      </c>
      <c r="CR1266" s="53" t="str">
        <f t="shared" si="1399"/>
        <v/>
      </c>
      <c r="CS1266" s="53" t="str">
        <f t="shared" si="1400"/>
        <v/>
      </c>
      <c r="CT1266" s="53" t="str">
        <f t="shared" si="1401"/>
        <v/>
      </c>
      <c r="CU1266" s="53" t="str">
        <f t="shared" si="1410"/>
        <v/>
      </c>
    </row>
    <row r="1267" spans="1:99" hidden="1" x14ac:dyDescent="0.3">
      <c r="A1267" s="40">
        <v>1329</v>
      </c>
      <c r="B1267" s="326"/>
      <c r="C1267" s="142"/>
      <c r="D1267" s="144"/>
      <c r="E1267" s="144"/>
      <c r="F1267" s="312"/>
      <c r="G1267" s="144" t="s">
        <v>141</v>
      </c>
      <c r="H1267" s="314"/>
      <c r="I1267" s="314"/>
      <c r="J1267" s="315" t="str">
        <f t="shared" si="1345"/>
        <v/>
      </c>
      <c r="K1267" s="316" t="str">
        <f t="shared" si="1346"/>
        <v/>
      </c>
      <c r="L1267" s="317" t="str">
        <f t="shared" si="1347"/>
        <v/>
      </c>
      <c r="M1267" s="316" t="str">
        <f t="shared" si="1348"/>
        <v/>
      </c>
      <c r="N1267" s="317" t="str">
        <f t="shared" si="1349"/>
        <v/>
      </c>
      <c r="O1267" s="316" t="str">
        <f t="shared" si="1350"/>
        <v/>
      </c>
      <c r="P1267" s="317" t="str">
        <f t="shared" si="1351"/>
        <v/>
      </c>
      <c r="Q1267" s="318" t="str">
        <f t="shared" si="1352"/>
        <v/>
      </c>
      <c r="R1267" s="319" t="str">
        <f t="shared" si="1353"/>
        <v/>
      </c>
      <c r="S1267" s="318" t="str">
        <f t="shared" si="1354"/>
        <v/>
      </c>
      <c r="T1267" s="317" t="str">
        <f t="shared" si="1355"/>
        <v/>
      </c>
      <c r="U1267" s="318" t="str">
        <f t="shared" si="1356"/>
        <v/>
      </c>
      <c r="V1267" s="319" t="str">
        <f t="shared" si="1357"/>
        <v/>
      </c>
      <c r="W1267" s="318" t="str">
        <f t="shared" si="1358"/>
        <v/>
      </c>
      <c r="X1267" s="319" t="str">
        <f t="shared" si="1359"/>
        <v/>
      </c>
      <c r="Y1267" s="318" t="str">
        <f t="shared" si="1360"/>
        <v/>
      </c>
      <c r="Z1267" s="319" t="str">
        <f t="shared" si="1361"/>
        <v/>
      </c>
      <c r="AA1267" s="317" t="str">
        <f t="shared" si="1362"/>
        <v/>
      </c>
      <c r="AB1267" s="97" t="str">
        <f t="shared" si="1363"/>
        <v/>
      </c>
      <c r="AC1267" s="143" t="str">
        <f t="shared" si="1364"/>
        <v/>
      </c>
      <c r="AD1267" s="143" t="str">
        <f t="shared" si="1403"/>
        <v/>
      </c>
      <c r="AE1267" s="360"/>
      <c r="AF1267" s="360"/>
      <c r="AG1267" s="364"/>
      <c r="AH1267" s="363" t="str">
        <f t="shared" si="1404"/>
        <v/>
      </c>
      <c r="AI1267" s="360"/>
      <c r="AJ1267" s="360"/>
      <c r="AK1267" s="364"/>
      <c r="AL1267" s="365" t="str">
        <f t="shared" si="1405"/>
        <v/>
      </c>
      <c r="AM1267" s="363" t="str">
        <f t="shared" si="1406"/>
        <v/>
      </c>
      <c r="AN1267" s="366" t="str">
        <f t="shared" si="1407"/>
        <v/>
      </c>
      <c r="AO1267" s="360"/>
      <c r="AP1267" s="360"/>
      <c r="AQ1267" s="360" t="str">
        <f t="shared" si="1408"/>
        <v/>
      </c>
      <c r="AR1267" s="348" t="str">
        <f t="shared" si="1365"/>
        <v/>
      </c>
      <c r="AS1267" s="360"/>
      <c r="AT1267" s="348" t="str">
        <f t="shared" si="1366"/>
        <v/>
      </c>
      <c r="AU1267" s="360"/>
      <c r="AV1267" s="348" t="str">
        <f t="shared" si="1367"/>
        <v/>
      </c>
      <c r="AW1267" s="360"/>
      <c r="AX1267" s="348" t="str">
        <f t="shared" si="1368"/>
        <v/>
      </c>
      <c r="AY1267" s="360"/>
      <c r="AZ1267" s="348" t="str">
        <f t="shared" si="1369"/>
        <v/>
      </c>
      <c r="BA1267" s="367"/>
      <c r="BB1267" s="348" t="str">
        <f t="shared" si="1370"/>
        <v/>
      </c>
      <c r="BC1267" s="350" t="str">
        <f t="shared" si="1373"/>
        <v/>
      </c>
      <c r="BD1267" s="350" t="str">
        <f t="shared" si="1374"/>
        <v/>
      </c>
      <c r="BE1267" s="360"/>
      <c r="BF1267" s="361"/>
      <c r="BG1267" s="362" t="str">
        <f t="shared" si="1409"/>
        <v/>
      </c>
      <c r="BH1267" s="354" t="str">
        <f t="shared" si="1375"/>
        <v/>
      </c>
      <c r="BI1267" s="350" t="str">
        <f t="shared" si="1376"/>
        <v/>
      </c>
      <c r="BJ1267" s="113" t="str">
        <f t="shared" si="1377"/>
        <v/>
      </c>
      <c r="BK1267" s="347" t="str">
        <f t="shared" si="1402"/>
        <v/>
      </c>
      <c r="BR1267" s="307"/>
      <c r="BS1267" s="51" t="str">
        <f t="shared" si="1378"/>
        <v/>
      </c>
      <c r="BT1267" s="51" t="str">
        <f t="shared" si="1379"/>
        <v/>
      </c>
      <c r="BU1267" s="51" t="str">
        <f t="shared" si="1380"/>
        <v/>
      </c>
      <c r="BV1267" s="51" t="str">
        <f t="shared" si="1381"/>
        <v/>
      </c>
      <c r="BW1267" s="51" t="str">
        <f t="shared" si="1382"/>
        <v/>
      </c>
      <c r="BX1267" s="51" t="str">
        <f t="shared" si="1383"/>
        <v/>
      </c>
      <c r="BY1267" s="51" t="str">
        <f t="shared" si="1384"/>
        <v/>
      </c>
      <c r="BZ1267" s="51" t="str">
        <f t="shared" si="1385"/>
        <v/>
      </c>
      <c r="CA1267" s="51" t="str">
        <f t="shared" si="1386"/>
        <v/>
      </c>
      <c r="CB1267" s="51" t="str">
        <f t="shared" si="1387"/>
        <v/>
      </c>
      <c r="CC1267" s="51" t="str">
        <f t="shared" si="1371"/>
        <v/>
      </c>
      <c r="CD1267" s="51" t="str">
        <f t="shared" si="1372"/>
        <v/>
      </c>
      <c r="CE1267" s="51" t="str">
        <f t="shared" si="1388"/>
        <v/>
      </c>
      <c r="CF1267" s="51"/>
      <c r="CH1267" s="53" t="str">
        <f t="shared" si="1389"/>
        <v/>
      </c>
      <c r="CI1267" s="53" t="str">
        <f t="shared" si="1390"/>
        <v/>
      </c>
      <c r="CJ1267" s="54" t="str">
        <f t="shared" si="1391"/>
        <v/>
      </c>
      <c r="CK1267" s="53" t="str">
        <f t="shared" si="1392"/>
        <v/>
      </c>
      <c r="CL1267" s="53" t="str">
        <f t="shared" si="1393"/>
        <v/>
      </c>
      <c r="CM1267" s="53" t="str">
        <f t="shared" si="1394"/>
        <v/>
      </c>
      <c r="CN1267" s="53" t="str">
        <f t="shared" si="1395"/>
        <v/>
      </c>
      <c r="CO1267" s="53" t="str">
        <f t="shared" si="1396"/>
        <v/>
      </c>
      <c r="CP1267" s="53" t="str">
        <f t="shared" si="1397"/>
        <v/>
      </c>
      <c r="CQ1267" s="53" t="str">
        <f t="shared" si="1398"/>
        <v/>
      </c>
      <c r="CR1267" s="53" t="str">
        <f t="shared" si="1399"/>
        <v/>
      </c>
      <c r="CS1267" s="53" t="str">
        <f t="shared" si="1400"/>
        <v/>
      </c>
      <c r="CT1267" s="53" t="str">
        <f t="shared" si="1401"/>
        <v/>
      </c>
      <c r="CU1267" s="53" t="str">
        <f t="shared" si="1410"/>
        <v/>
      </c>
    </row>
    <row r="1268" spans="1:99" hidden="1" x14ac:dyDescent="0.3">
      <c r="A1268" s="40">
        <v>1330</v>
      </c>
      <c r="B1268" s="326"/>
      <c r="C1268" s="142"/>
      <c r="D1268" s="144"/>
      <c r="E1268" s="144"/>
      <c r="F1268" s="312"/>
      <c r="G1268" s="144" t="s">
        <v>141</v>
      </c>
      <c r="H1268" s="314"/>
      <c r="I1268" s="314"/>
      <c r="J1268" s="315" t="str">
        <f t="shared" si="1345"/>
        <v/>
      </c>
      <c r="K1268" s="316" t="str">
        <f t="shared" si="1346"/>
        <v/>
      </c>
      <c r="L1268" s="317" t="str">
        <f t="shared" si="1347"/>
        <v/>
      </c>
      <c r="M1268" s="316" t="str">
        <f t="shared" si="1348"/>
        <v/>
      </c>
      <c r="N1268" s="317" t="str">
        <f t="shared" si="1349"/>
        <v/>
      </c>
      <c r="O1268" s="316" t="str">
        <f t="shared" si="1350"/>
        <v/>
      </c>
      <c r="P1268" s="317" t="str">
        <f t="shared" si="1351"/>
        <v/>
      </c>
      <c r="Q1268" s="318" t="str">
        <f t="shared" si="1352"/>
        <v/>
      </c>
      <c r="R1268" s="319" t="str">
        <f t="shared" si="1353"/>
        <v/>
      </c>
      <c r="S1268" s="318" t="str">
        <f t="shared" si="1354"/>
        <v/>
      </c>
      <c r="T1268" s="317" t="str">
        <f t="shared" si="1355"/>
        <v/>
      </c>
      <c r="U1268" s="318" t="str">
        <f t="shared" si="1356"/>
        <v/>
      </c>
      <c r="V1268" s="319" t="str">
        <f t="shared" si="1357"/>
        <v/>
      </c>
      <c r="W1268" s="318" t="str">
        <f t="shared" si="1358"/>
        <v/>
      </c>
      <c r="X1268" s="319" t="str">
        <f t="shared" si="1359"/>
        <v/>
      </c>
      <c r="Y1268" s="318" t="str">
        <f t="shared" si="1360"/>
        <v/>
      </c>
      <c r="Z1268" s="319" t="str">
        <f t="shared" si="1361"/>
        <v/>
      </c>
      <c r="AA1268" s="317" t="str">
        <f t="shared" si="1362"/>
        <v/>
      </c>
      <c r="AB1268" s="97" t="str">
        <f t="shared" si="1363"/>
        <v/>
      </c>
      <c r="AC1268" s="143" t="str">
        <f t="shared" si="1364"/>
        <v/>
      </c>
      <c r="AD1268" s="143" t="str">
        <f t="shared" si="1403"/>
        <v/>
      </c>
      <c r="AE1268" s="360"/>
      <c r="AF1268" s="360"/>
      <c r="AG1268" s="364"/>
      <c r="AH1268" s="363" t="str">
        <f t="shared" si="1404"/>
        <v/>
      </c>
      <c r="AI1268" s="360"/>
      <c r="AJ1268" s="360"/>
      <c r="AK1268" s="364"/>
      <c r="AL1268" s="365" t="str">
        <f t="shared" si="1405"/>
        <v/>
      </c>
      <c r="AM1268" s="363" t="str">
        <f t="shared" si="1406"/>
        <v/>
      </c>
      <c r="AN1268" s="366" t="str">
        <f t="shared" si="1407"/>
        <v/>
      </c>
      <c r="AO1268" s="360"/>
      <c r="AP1268" s="360"/>
      <c r="AQ1268" s="360" t="str">
        <f t="shared" si="1408"/>
        <v/>
      </c>
      <c r="AR1268" s="348" t="str">
        <f t="shared" si="1365"/>
        <v/>
      </c>
      <c r="AS1268" s="360"/>
      <c r="AT1268" s="348" t="str">
        <f t="shared" si="1366"/>
        <v/>
      </c>
      <c r="AU1268" s="360"/>
      <c r="AV1268" s="348" t="str">
        <f t="shared" si="1367"/>
        <v/>
      </c>
      <c r="AW1268" s="360"/>
      <c r="AX1268" s="348" t="str">
        <f t="shared" si="1368"/>
        <v/>
      </c>
      <c r="AY1268" s="360"/>
      <c r="AZ1268" s="348" t="str">
        <f t="shared" si="1369"/>
        <v/>
      </c>
      <c r="BA1268" s="367"/>
      <c r="BB1268" s="348" t="str">
        <f t="shared" si="1370"/>
        <v/>
      </c>
      <c r="BC1268" s="350" t="str">
        <f t="shared" si="1373"/>
        <v/>
      </c>
      <c r="BD1268" s="350" t="str">
        <f t="shared" si="1374"/>
        <v/>
      </c>
      <c r="BE1268" s="360"/>
      <c r="BF1268" s="361"/>
      <c r="BG1268" s="362" t="str">
        <f t="shared" si="1409"/>
        <v/>
      </c>
      <c r="BH1268" s="354" t="str">
        <f t="shared" si="1375"/>
        <v/>
      </c>
      <c r="BI1268" s="350" t="str">
        <f t="shared" si="1376"/>
        <v/>
      </c>
      <c r="BJ1268" s="113" t="str">
        <f t="shared" si="1377"/>
        <v/>
      </c>
      <c r="BK1268" s="347" t="str">
        <f t="shared" si="1402"/>
        <v/>
      </c>
      <c r="BR1268" s="307"/>
      <c r="BS1268" s="51" t="str">
        <f t="shared" si="1378"/>
        <v/>
      </c>
      <c r="BT1268" s="51" t="str">
        <f t="shared" si="1379"/>
        <v/>
      </c>
      <c r="BU1268" s="51" t="str">
        <f t="shared" si="1380"/>
        <v/>
      </c>
      <c r="BV1268" s="51" t="str">
        <f t="shared" si="1381"/>
        <v/>
      </c>
      <c r="BW1268" s="51" t="str">
        <f t="shared" si="1382"/>
        <v/>
      </c>
      <c r="BX1268" s="51" t="str">
        <f t="shared" si="1383"/>
        <v/>
      </c>
      <c r="BY1268" s="51" t="str">
        <f t="shared" si="1384"/>
        <v/>
      </c>
      <c r="BZ1268" s="51" t="str">
        <f t="shared" si="1385"/>
        <v/>
      </c>
      <c r="CA1268" s="51" t="str">
        <f t="shared" si="1386"/>
        <v/>
      </c>
      <c r="CB1268" s="51" t="str">
        <f t="shared" si="1387"/>
        <v/>
      </c>
      <c r="CC1268" s="51" t="str">
        <f t="shared" si="1371"/>
        <v/>
      </c>
      <c r="CD1268" s="51" t="str">
        <f t="shared" si="1372"/>
        <v/>
      </c>
      <c r="CE1268" s="51" t="str">
        <f t="shared" si="1388"/>
        <v/>
      </c>
      <c r="CF1268" s="51"/>
      <c r="CH1268" s="53" t="str">
        <f t="shared" si="1389"/>
        <v/>
      </c>
      <c r="CI1268" s="53" t="str">
        <f t="shared" si="1390"/>
        <v/>
      </c>
      <c r="CJ1268" s="54" t="str">
        <f t="shared" si="1391"/>
        <v/>
      </c>
      <c r="CK1268" s="53" t="str">
        <f t="shared" si="1392"/>
        <v/>
      </c>
      <c r="CL1268" s="53" t="str">
        <f t="shared" si="1393"/>
        <v/>
      </c>
      <c r="CM1268" s="53" t="str">
        <f t="shared" si="1394"/>
        <v/>
      </c>
      <c r="CN1268" s="53" t="str">
        <f t="shared" si="1395"/>
        <v/>
      </c>
      <c r="CO1268" s="53" t="str">
        <f t="shared" si="1396"/>
        <v/>
      </c>
      <c r="CP1268" s="53" t="str">
        <f t="shared" si="1397"/>
        <v/>
      </c>
      <c r="CQ1268" s="53" t="str">
        <f t="shared" si="1398"/>
        <v/>
      </c>
      <c r="CR1268" s="53" t="str">
        <f t="shared" si="1399"/>
        <v/>
      </c>
      <c r="CS1268" s="53" t="str">
        <f t="shared" si="1400"/>
        <v/>
      </c>
      <c r="CT1268" s="53" t="str">
        <f t="shared" si="1401"/>
        <v/>
      </c>
      <c r="CU1268" s="53" t="str">
        <f t="shared" si="1410"/>
        <v/>
      </c>
    </row>
    <row r="1269" spans="1:99" hidden="1" x14ac:dyDescent="0.3">
      <c r="A1269" s="40">
        <v>1331</v>
      </c>
      <c r="B1269" s="326"/>
      <c r="C1269" s="142"/>
      <c r="D1269" s="144"/>
      <c r="E1269" s="144"/>
      <c r="F1269" s="312"/>
      <c r="G1269" s="144" t="s">
        <v>141</v>
      </c>
      <c r="H1269" s="314"/>
      <c r="I1269" s="314"/>
      <c r="J1269" s="315" t="str">
        <f t="shared" si="1345"/>
        <v/>
      </c>
      <c r="K1269" s="316" t="str">
        <f t="shared" si="1346"/>
        <v/>
      </c>
      <c r="L1269" s="317" t="str">
        <f t="shared" si="1347"/>
        <v/>
      </c>
      <c r="M1269" s="316" t="str">
        <f t="shared" si="1348"/>
        <v/>
      </c>
      <c r="N1269" s="317" t="str">
        <f t="shared" si="1349"/>
        <v/>
      </c>
      <c r="O1269" s="316" t="str">
        <f t="shared" si="1350"/>
        <v/>
      </c>
      <c r="P1269" s="317" t="str">
        <f t="shared" si="1351"/>
        <v/>
      </c>
      <c r="Q1269" s="318" t="str">
        <f t="shared" si="1352"/>
        <v/>
      </c>
      <c r="R1269" s="319" t="str">
        <f t="shared" si="1353"/>
        <v/>
      </c>
      <c r="S1269" s="318" t="str">
        <f t="shared" si="1354"/>
        <v/>
      </c>
      <c r="T1269" s="317" t="str">
        <f t="shared" si="1355"/>
        <v/>
      </c>
      <c r="U1269" s="318" t="str">
        <f t="shared" si="1356"/>
        <v/>
      </c>
      <c r="V1269" s="319" t="str">
        <f t="shared" si="1357"/>
        <v/>
      </c>
      <c r="W1269" s="318" t="str">
        <f t="shared" si="1358"/>
        <v/>
      </c>
      <c r="X1269" s="319" t="str">
        <f t="shared" si="1359"/>
        <v/>
      </c>
      <c r="Y1269" s="318" t="str">
        <f t="shared" si="1360"/>
        <v/>
      </c>
      <c r="Z1269" s="319" t="str">
        <f t="shared" si="1361"/>
        <v/>
      </c>
      <c r="AA1269" s="317" t="str">
        <f t="shared" si="1362"/>
        <v/>
      </c>
      <c r="AB1269" s="97" t="str">
        <f t="shared" si="1363"/>
        <v/>
      </c>
      <c r="AC1269" s="143" t="str">
        <f t="shared" si="1364"/>
        <v/>
      </c>
      <c r="AD1269" s="143" t="str">
        <f t="shared" si="1403"/>
        <v/>
      </c>
      <c r="AE1269" s="360"/>
      <c r="AF1269" s="360"/>
      <c r="AG1269" s="364"/>
      <c r="AH1269" s="363" t="str">
        <f t="shared" si="1404"/>
        <v/>
      </c>
      <c r="AI1269" s="360"/>
      <c r="AJ1269" s="360"/>
      <c r="AK1269" s="364"/>
      <c r="AL1269" s="365" t="str">
        <f t="shared" si="1405"/>
        <v/>
      </c>
      <c r="AM1269" s="363" t="str">
        <f t="shared" si="1406"/>
        <v/>
      </c>
      <c r="AN1269" s="366" t="str">
        <f t="shared" si="1407"/>
        <v/>
      </c>
      <c r="AO1269" s="360"/>
      <c r="AP1269" s="360"/>
      <c r="AQ1269" s="360" t="str">
        <f t="shared" si="1408"/>
        <v/>
      </c>
      <c r="AR1269" s="348" t="str">
        <f t="shared" si="1365"/>
        <v/>
      </c>
      <c r="AS1269" s="360"/>
      <c r="AT1269" s="348" t="str">
        <f t="shared" si="1366"/>
        <v/>
      </c>
      <c r="AU1269" s="360"/>
      <c r="AV1269" s="348" t="str">
        <f t="shared" si="1367"/>
        <v/>
      </c>
      <c r="AW1269" s="360"/>
      <c r="AX1269" s="348" t="str">
        <f t="shared" si="1368"/>
        <v/>
      </c>
      <c r="AY1269" s="360"/>
      <c r="AZ1269" s="348" t="str">
        <f t="shared" si="1369"/>
        <v/>
      </c>
      <c r="BA1269" s="367"/>
      <c r="BB1269" s="348" t="str">
        <f t="shared" si="1370"/>
        <v/>
      </c>
      <c r="BC1269" s="350" t="str">
        <f t="shared" si="1373"/>
        <v/>
      </c>
      <c r="BD1269" s="350" t="str">
        <f t="shared" si="1374"/>
        <v/>
      </c>
      <c r="BE1269" s="360"/>
      <c r="BF1269" s="361"/>
      <c r="BG1269" s="362" t="str">
        <f t="shared" si="1409"/>
        <v/>
      </c>
      <c r="BH1269" s="354" t="str">
        <f t="shared" si="1375"/>
        <v/>
      </c>
      <c r="BI1269" s="350" t="str">
        <f t="shared" si="1376"/>
        <v/>
      </c>
      <c r="BJ1269" s="113" t="str">
        <f t="shared" si="1377"/>
        <v/>
      </c>
      <c r="BK1269" s="347" t="str">
        <f t="shared" si="1402"/>
        <v/>
      </c>
      <c r="BR1269" s="307"/>
      <c r="BS1269" s="51" t="str">
        <f t="shared" si="1378"/>
        <v/>
      </c>
      <c r="BT1269" s="51" t="str">
        <f t="shared" si="1379"/>
        <v/>
      </c>
      <c r="BU1269" s="51" t="str">
        <f t="shared" si="1380"/>
        <v/>
      </c>
      <c r="BV1269" s="51" t="str">
        <f t="shared" si="1381"/>
        <v/>
      </c>
      <c r="BW1269" s="51" t="str">
        <f t="shared" si="1382"/>
        <v/>
      </c>
      <c r="BX1269" s="51" t="str">
        <f t="shared" si="1383"/>
        <v/>
      </c>
      <c r="BY1269" s="51" t="str">
        <f t="shared" si="1384"/>
        <v/>
      </c>
      <c r="BZ1269" s="51" t="str">
        <f t="shared" si="1385"/>
        <v/>
      </c>
      <c r="CA1269" s="51" t="str">
        <f t="shared" si="1386"/>
        <v/>
      </c>
      <c r="CB1269" s="51" t="str">
        <f t="shared" si="1387"/>
        <v/>
      </c>
      <c r="CC1269" s="51" t="str">
        <f t="shared" si="1371"/>
        <v/>
      </c>
      <c r="CD1269" s="51" t="str">
        <f t="shared" si="1372"/>
        <v/>
      </c>
      <c r="CE1269" s="51" t="str">
        <f t="shared" si="1388"/>
        <v/>
      </c>
      <c r="CF1269" s="51"/>
      <c r="CH1269" s="53" t="str">
        <f t="shared" si="1389"/>
        <v/>
      </c>
      <c r="CI1269" s="53" t="str">
        <f t="shared" si="1390"/>
        <v/>
      </c>
      <c r="CJ1269" s="54" t="str">
        <f t="shared" si="1391"/>
        <v/>
      </c>
      <c r="CK1269" s="53" t="str">
        <f t="shared" si="1392"/>
        <v/>
      </c>
      <c r="CL1269" s="53" t="str">
        <f t="shared" si="1393"/>
        <v/>
      </c>
      <c r="CM1269" s="53" t="str">
        <f t="shared" si="1394"/>
        <v/>
      </c>
      <c r="CN1269" s="53" t="str">
        <f t="shared" si="1395"/>
        <v/>
      </c>
      <c r="CO1269" s="53" t="str">
        <f t="shared" si="1396"/>
        <v/>
      </c>
      <c r="CP1269" s="53" t="str">
        <f t="shared" si="1397"/>
        <v/>
      </c>
      <c r="CQ1269" s="53" t="str">
        <f t="shared" si="1398"/>
        <v/>
      </c>
      <c r="CR1269" s="53" t="str">
        <f t="shared" si="1399"/>
        <v/>
      </c>
      <c r="CS1269" s="53" t="str">
        <f t="shared" si="1400"/>
        <v/>
      </c>
      <c r="CT1269" s="53" t="str">
        <f t="shared" si="1401"/>
        <v/>
      </c>
      <c r="CU1269" s="53" t="str">
        <f t="shared" si="1410"/>
        <v/>
      </c>
    </row>
    <row r="1270" spans="1:99" hidden="1" x14ac:dyDescent="0.3">
      <c r="A1270" s="40">
        <v>1332</v>
      </c>
      <c r="B1270" s="326"/>
      <c r="C1270" s="142"/>
      <c r="D1270" s="144"/>
      <c r="E1270" s="144"/>
      <c r="F1270" s="312"/>
      <c r="G1270" s="144" t="s">
        <v>141</v>
      </c>
      <c r="H1270" s="314"/>
      <c r="I1270" s="314"/>
      <c r="J1270" s="315" t="str">
        <f t="shared" si="1345"/>
        <v/>
      </c>
      <c r="K1270" s="316" t="str">
        <f t="shared" si="1346"/>
        <v/>
      </c>
      <c r="L1270" s="317" t="str">
        <f t="shared" si="1347"/>
        <v/>
      </c>
      <c r="M1270" s="316" t="str">
        <f t="shared" si="1348"/>
        <v/>
      </c>
      <c r="N1270" s="317" t="str">
        <f t="shared" si="1349"/>
        <v/>
      </c>
      <c r="O1270" s="316" t="str">
        <f t="shared" si="1350"/>
        <v/>
      </c>
      <c r="P1270" s="317" t="str">
        <f t="shared" si="1351"/>
        <v/>
      </c>
      <c r="Q1270" s="318" t="str">
        <f t="shared" si="1352"/>
        <v/>
      </c>
      <c r="R1270" s="319" t="str">
        <f t="shared" si="1353"/>
        <v/>
      </c>
      <c r="S1270" s="318" t="str">
        <f t="shared" si="1354"/>
        <v/>
      </c>
      <c r="T1270" s="317" t="str">
        <f t="shared" si="1355"/>
        <v/>
      </c>
      <c r="U1270" s="318" t="str">
        <f t="shared" si="1356"/>
        <v/>
      </c>
      <c r="V1270" s="319" t="str">
        <f t="shared" si="1357"/>
        <v/>
      </c>
      <c r="W1270" s="318" t="str">
        <f t="shared" si="1358"/>
        <v/>
      </c>
      <c r="X1270" s="319" t="str">
        <f t="shared" si="1359"/>
        <v/>
      </c>
      <c r="Y1270" s="318" t="str">
        <f t="shared" si="1360"/>
        <v/>
      </c>
      <c r="Z1270" s="319" t="str">
        <f t="shared" si="1361"/>
        <v/>
      </c>
      <c r="AA1270" s="317" t="str">
        <f t="shared" si="1362"/>
        <v/>
      </c>
      <c r="AB1270" s="97" t="str">
        <f t="shared" si="1363"/>
        <v/>
      </c>
      <c r="AC1270" s="143" t="str">
        <f t="shared" si="1364"/>
        <v/>
      </c>
      <c r="AD1270" s="143" t="str">
        <f t="shared" si="1403"/>
        <v/>
      </c>
      <c r="AE1270" s="360"/>
      <c r="AF1270" s="360"/>
      <c r="AG1270" s="364"/>
      <c r="AH1270" s="363" t="str">
        <f t="shared" si="1404"/>
        <v/>
      </c>
      <c r="AI1270" s="360"/>
      <c r="AJ1270" s="360"/>
      <c r="AK1270" s="364"/>
      <c r="AL1270" s="365" t="str">
        <f t="shared" si="1405"/>
        <v/>
      </c>
      <c r="AM1270" s="363" t="str">
        <f t="shared" si="1406"/>
        <v/>
      </c>
      <c r="AN1270" s="366" t="str">
        <f t="shared" si="1407"/>
        <v/>
      </c>
      <c r="AO1270" s="360"/>
      <c r="AP1270" s="360"/>
      <c r="AQ1270" s="360" t="str">
        <f t="shared" si="1408"/>
        <v/>
      </c>
      <c r="AR1270" s="348" t="str">
        <f t="shared" si="1365"/>
        <v/>
      </c>
      <c r="AS1270" s="360"/>
      <c r="AT1270" s="348" t="str">
        <f t="shared" si="1366"/>
        <v/>
      </c>
      <c r="AU1270" s="360"/>
      <c r="AV1270" s="348" t="str">
        <f t="shared" si="1367"/>
        <v/>
      </c>
      <c r="AW1270" s="360"/>
      <c r="AX1270" s="348" t="str">
        <f t="shared" si="1368"/>
        <v/>
      </c>
      <c r="AY1270" s="360"/>
      <c r="AZ1270" s="348" t="str">
        <f t="shared" si="1369"/>
        <v/>
      </c>
      <c r="BA1270" s="367"/>
      <c r="BB1270" s="348" t="str">
        <f t="shared" si="1370"/>
        <v/>
      </c>
      <c r="BC1270" s="350" t="str">
        <f t="shared" si="1373"/>
        <v/>
      </c>
      <c r="BD1270" s="350" t="str">
        <f t="shared" si="1374"/>
        <v/>
      </c>
      <c r="BE1270" s="360"/>
      <c r="BF1270" s="361"/>
      <c r="BG1270" s="362" t="str">
        <f t="shared" si="1409"/>
        <v/>
      </c>
      <c r="BH1270" s="354" t="str">
        <f t="shared" si="1375"/>
        <v/>
      </c>
      <c r="BI1270" s="350" t="str">
        <f t="shared" si="1376"/>
        <v/>
      </c>
      <c r="BJ1270" s="113" t="str">
        <f t="shared" si="1377"/>
        <v/>
      </c>
      <c r="BK1270" s="347" t="str">
        <f t="shared" si="1402"/>
        <v/>
      </c>
      <c r="BR1270" s="307"/>
      <c r="BS1270" s="51" t="str">
        <f t="shared" si="1378"/>
        <v/>
      </c>
      <c r="BT1270" s="51" t="str">
        <f t="shared" si="1379"/>
        <v/>
      </c>
      <c r="BU1270" s="51" t="str">
        <f t="shared" si="1380"/>
        <v/>
      </c>
      <c r="BV1270" s="51" t="str">
        <f t="shared" si="1381"/>
        <v/>
      </c>
      <c r="BW1270" s="51" t="str">
        <f t="shared" si="1382"/>
        <v/>
      </c>
      <c r="BX1270" s="51" t="str">
        <f t="shared" si="1383"/>
        <v/>
      </c>
      <c r="BY1270" s="51" t="str">
        <f t="shared" si="1384"/>
        <v/>
      </c>
      <c r="BZ1270" s="51" t="str">
        <f t="shared" si="1385"/>
        <v/>
      </c>
      <c r="CA1270" s="51" t="str">
        <f t="shared" si="1386"/>
        <v/>
      </c>
      <c r="CB1270" s="51" t="str">
        <f t="shared" si="1387"/>
        <v/>
      </c>
      <c r="CC1270" s="51" t="str">
        <f t="shared" si="1371"/>
        <v/>
      </c>
      <c r="CD1270" s="51" t="str">
        <f t="shared" si="1372"/>
        <v/>
      </c>
      <c r="CE1270" s="51" t="str">
        <f t="shared" si="1388"/>
        <v/>
      </c>
      <c r="CF1270" s="51"/>
      <c r="CH1270" s="53" t="str">
        <f t="shared" si="1389"/>
        <v/>
      </c>
      <c r="CI1270" s="53" t="str">
        <f t="shared" si="1390"/>
        <v/>
      </c>
      <c r="CJ1270" s="54" t="str">
        <f t="shared" si="1391"/>
        <v/>
      </c>
      <c r="CK1270" s="53" t="str">
        <f t="shared" si="1392"/>
        <v/>
      </c>
      <c r="CL1270" s="53" t="str">
        <f t="shared" si="1393"/>
        <v/>
      </c>
      <c r="CM1270" s="53" t="str">
        <f t="shared" si="1394"/>
        <v/>
      </c>
      <c r="CN1270" s="53" t="str">
        <f t="shared" si="1395"/>
        <v/>
      </c>
      <c r="CO1270" s="53" t="str">
        <f t="shared" si="1396"/>
        <v/>
      </c>
      <c r="CP1270" s="53" t="str">
        <f t="shared" si="1397"/>
        <v/>
      </c>
      <c r="CQ1270" s="53" t="str">
        <f t="shared" si="1398"/>
        <v/>
      </c>
      <c r="CR1270" s="53" t="str">
        <f t="shared" si="1399"/>
        <v/>
      </c>
      <c r="CS1270" s="53" t="str">
        <f t="shared" si="1400"/>
        <v/>
      </c>
      <c r="CT1270" s="53" t="str">
        <f t="shared" si="1401"/>
        <v/>
      </c>
      <c r="CU1270" s="53" t="str">
        <f t="shared" si="1410"/>
        <v/>
      </c>
    </row>
    <row r="1271" spans="1:99" hidden="1" x14ac:dyDescent="0.3">
      <c r="A1271" s="40">
        <v>1333</v>
      </c>
      <c r="B1271" s="326"/>
      <c r="C1271" s="142"/>
      <c r="D1271" s="144"/>
      <c r="E1271" s="144"/>
      <c r="F1271" s="312"/>
      <c r="G1271" s="144" t="s">
        <v>141</v>
      </c>
      <c r="H1271" s="314"/>
      <c r="I1271" s="314"/>
      <c r="J1271" s="315" t="str">
        <f t="shared" si="1345"/>
        <v/>
      </c>
      <c r="K1271" s="316" t="str">
        <f t="shared" si="1346"/>
        <v/>
      </c>
      <c r="L1271" s="317" t="str">
        <f t="shared" si="1347"/>
        <v/>
      </c>
      <c r="M1271" s="316" t="str">
        <f t="shared" si="1348"/>
        <v/>
      </c>
      <c r="N1271" s="317" t="str">
        <f t="shared" si="1349"/>
        <v/>
      </c>
      <c r="O1271" s="316" t="str">
        <f t="shared" si="1350"/>
        <v/>
      </c>
      <c r="P1271" s="317" t="str">
        <f t="shared" si="1351"/>
        <v/>
      </c>
      <c r="Q1271" s="318" t="str">
        <f t="shared" si="1352"/>
        <v/>
      </c>
      <c r="R1271" s="319" t="str">
        <f t="shared" si="1353"/>
        <v/>
      </c>
      <c r="S1271" s="318" t="str">
        <f t="shared" si="1354"/>
        <v/>
      </c>
      <c r="T1271" s="317" t="str">
        <f t="shared" si="1355"/>
        <v/>
      </c>
      <c r="U1271" s="318" t="str">
        <f t="shared" si="1356"/>
        <v/>
      </c>
      <c r="V1271" s="319" t="str">
        <f t="shared" si="1357"/>
        <v/>
      </c>
      <c r="W1271" s="318" t="str">
        <f t="shared" si="1358"/>
        <v/>
      </c>
      <c r="X1271" s="319" t="str">
        <f t="shared" si="1359"/>
        <v/>
      </c>
      <c r="Y1271" s="318" t="str">
        <f t="shared" si="1360"/>
        <v/>
      </c>
      <c r="Z1271" s="319" t="str">
        <f t="shared" si="1361"/>
        <v/>
      </c>
      <c r="AA1271" s="317" t="str">
        <f t="shared" si="1362"/>
        <v/>
      </c>
      <c r="AB1271" s="97" t="str">
        <f t="shared" si="1363"/>
        <v/>
      </c>
      <c r="AC1271" s="143" t="str">
        <f t="shared" si="1364"/>
        <v/>
      </c>
      <c r="AD1271" s="143" t="str">
        <f t="shared" si="1403"/>
        <v/>
      </c>
      <c r="AE1271" s="360"/>
      <c r="AF1271" s="360"/>
      <c r="AG1271" s="364"/>
      <c r="AH1271" s="363" t="str">
        <f t="shared" si="1404"/>
        <v/>
      </c>
      <c r="AI1271" s="360"/>
      <c r="AJ1271" s="360"/>
      <c r="AK1271" s="364"/>
      <c r="AL1271" s="365" t="str">
        <f t="shared" si="1405"/>
        <v/>
      </c>
      <c r="AM1271" s="363" t="str">
        <f t="shared" si="1406"/>
        <v/>
      </c>
      <c r="AN1271" s="366" t="str">
        <f t="shared" si="1407"/>
        <v/>
      </c>
      <c r="AO1271" s="360"/>
      <c r="AP1271" s="360"/>
      <c r="AQ1271" s="360" t="str">
        <f t="shared" si="1408"/>
        <v/>
      </c>
      <c r="AR1271" s="348" t="str">
        <f t="shared" si="1365"/>
        <v/>
      </c>
      <c r="AS1271" s="360"/>
      <c r="AT1271" s="348" t="str">
        <f t="shared" si="1366"/>
        <v/>
      </c>
      <c r="AU1271" s="360"/>
      <c r="AV1271" s="348" t="str">
        <f t="shared" si="1367"/>
        <v/>
      </c>
      <c r="AW1271" s="360"/>
      <c r="AX1271" s="348" t="str">
        <f t="shared" si="1368"/>
        <v/>
      </c>
      <c r="AY1271" s="360"/>
      <c r="AZ1271" s="348" t="str">
        <f t="shared" si="1369"/>
        <v/>
      </c>
      <c r="BA1271" s="367"/>
      <c r="BB1271" s="348" t="str">
        <f t="shared" si="1370"/>
        <v/>
      </c>
      <c r="BC1271" s="350" t="str">
        <f t="shared" si="1373"/>
        <v/>
      </c>
      <c r="BD1271" s="350" t="str">
        <f t="shared" si="1374"/>
        <v/>
      </c>
      <c r="BE1271" s="360"/>
      <c r="BF1271" s="361"/>
      <c r="BG1271" s="362" t="str">
        <f t="shared" si="1409"/>
        <v/>
      </c>
      <c r="BH1271" s="354" t="str">
        <f t="shared" si="1375"/>
        <v/>
      </c>
      <c r="BI1271" s="350" t="str">
        <f t="shared" si="1376"/>
        <v/>
      </c>
      <c r="BJ1271" s="113" t="str">
        <f t="shared" si="1377"/>
        <v/>
      </c>
      <c r="BK1271" s="347" t="str">
        <f t="shared" si="1402"/>
        <v/>
      </c>
      <c r="BR1271" s="307"/>
      <c r="BS1271" s="51" t="str">
        <f t="shared" si="1378"/>
        <v/>
      </c>
      <c r="BT1271" s="51" t="str">
        <f t="shared" si="1379"/>
        <v/>
      </c>
      <c r="BU1271" s="51" t="str">
        <f t="shared" si="1380"/>
        <v/>
      </c>
      <c r="BV1271" s="51" t="str">
        <f t="shared" si="1381"/>
        <v/>
      </c>
      <c r="BW1271" s="51" t="str">
        <f t="shared" si="1382"/>
        <v/>
      </c>
      <c r="BX1271" s="51" t="str">
        <f t="shared" si="1383"/>
        <v/>
      </c>
      <c r="BY1271" s="51" t="str">
        <f t="shared" si="1384"/>
        <v/>
      </c>
      <c r="BZ1271" s="51" t="str">
        <f t="shared" si="1385"/>
        <v/>
      </c>
      <c r="CA1271" s="51" t="str">
        <f t="shared" si="1386"/>
        <v/>
      </c>
      <c r="CB1271" s="51" t="str">
        <f t="shared" si="1387"/>
        <v/>
      </c>
      <c r="CC1271" s="51" t="str">
        <f t="shared" si="1371"/>
        <v/>
      </c>
      <c r="CD1271" s="51" t="str">
        <f t="shared" si="1372"/>
        <v/>
      </c>
      <c r="CE1271" s="51" t="str">
        <f t="shared" si="1388"/>
        <v/>
      </c>
      <c r="CF1271" s="51"/>
      <c r="CH1271" s="53" t="str">
        <f t="shared" si="1389"/>
        <v/>
      </c>
      <c r="CI1271" s="53" t="str">
        <f t="shared" si="1390"/>
        <v/>
      </c>
      <c r="CJ1271" s="54" t="str">
        <f t="shared" si="1391"/>
        <v/>
      </c>
      <c r="CK1271" s="53" t="str">
        <f t="shared" si="1392"/>
        <v/>
      </c>
      <c r="CL1271" s="53" t="str">
        <f t="shared" si="1393"/>
        <v/>
      </c>
      <c r="CM1271" s="53" t="str">
        <f t="shared" si="1394"/>
        <v/>
      </c>
      <c r="CN1271" s="53" t="str">
        <f t="shared" si="1395"/>
        <v/>
      </c>
      <c r="CO1271" s="53" t="str">
        <f t="shared" si="1396"/>
        <v/>
      </c>
      <c r="CP1271" s="53" t="str">
        <f t="shared" si="1397"/>
        <v/>
      </c>
      <c r="CQ1271" s="53" t="str">
        <f t="shared" si="1398"/>
        <v/>
      </c>
      <c r="CR1271" s="53" t="str">
        <f t="shared" si="1399"/>
        <v/>
      </c>
      <c r="CS1271" s="53" t="str">
        <f t="shared" si="1400"/>
        <v/>
      </c>
      <c r="CT1271" s="53" t="str">
        <f t="shared" si="1401"/>
        <v/>
      </c>
      <c r="CU1271" s="53" t="str">
        <f t="shared" si="1410"/>
        <v/>
      </c>
    </row>
    <row r="1272" spans="1:99" hidden="1" x14ac:dyDescent="0.3">
      <c r="A1272" s="40">
        <v>1334</v>
      </c>
      <c r="B1272" s="326"/>
      <c r="C1272" s="142"/>
      <c r="D1272" s="144"/>
      <c r="E1272" s="144"/>
      <c r="F1272" s="312"/>
      <c r="G1272" s="144" t="s">
        <v>141</v>
      </c>
      <c r="H1272" s="314"/>
      <c r="I1272" s="314"/>
      <c r="J1272" s="315" t="str">
        <f t="shared" si="1345"/>
        <v/>
      </c>
      <c r="K1272" s="316" t="str">
        <f t="shared" si="1346"/>
        <v/>
      </c>
      <c r="L1272" s="317" t="str">
        <f t="shared" si="1347"/>
        <v/>
      </c>
      <c r="M1272" s="316" t="str">
        <f t="shared" si="1348"/>
        <v/>
      </c>
      <c r="N1272" s="317" t="str">
        <f t="shared" si="1349"/>
        <v/>
      </c>
      <c r="O1272" s="316" t="str">
        <f t="shared" si="1350"/>
        <v/>
      </c>
      <c r="P1272" s="317" t="str">
        <f t="shared" si="1351"/>
        <v/>
      </c>
      <c r="Q1272" s="318" t="str">
        <f t="shared" si="1352"/>
        <v/>
      </c>
      <c r="R1272" s="319" t="str">
        <f t="shared" si="1353"/>
        <v/>
      </c>
      <c r="S1272" s="318" t="str">
        <f t="shared" si="1354"/>
        <v/>
      </c>
      <c r="T1272" s="317" t="str">
        <f t="shared" si="1355"/>
        <v/>
      </c>
      <c r="U1272" s="318" t="str">
        <f t="shared" si="1356"/>
        <v/>
      </c>
      <c r="V1272" s="319" t="str">
        <f t="shared" si="1357"/>
        <v/>
      </c>
      <c r="W1272" s="318" t="str">
        <f t="shared" si="1358"/>
        <v/>
      </c>
      <c r="X1272" s="319" t="str">
        <f t="shared" si="1359"/>
        <v/>
      </c>
      <c r="Y1272" s="318" t="str">
        <f t="shared" si="1360"/>
        <v/>
      </c>
      <c r="Z1272" s="319" t="str">
        <f t="shared" si="1361"/>
        <v/>
      </c>
      <c r="AA1272" s="317" t="str">
        <f t="shared" si="1362"/>
        <v/>
      </c>
      <c r="AB1272" s="97" t="str">
        <f t="shared" si="1363"/>
        <v/>
      </c>
      <c r="AC1272" s="143" t="str">
        <f t="shared" si="1364"/>
        <v/>
      </c>
      <c r="AD1272" s="143" t="str">
        <f t="shared" si="1403"/>
        <v/>
      </c>
      <c r="AE1272" s="360"/>
      <c r="AF1272" s="360"/>
      <c r="AG1272" s="364"/>
      <c r="AH1272" s="363" t="str">
        <f t="shared" si="1404"/>
        <v/>
      </c>
      <c r="AI1272" s="360"/>
      <c r="AJ1272" s="360"/>
      <c r="AK1272" s="364"/>
      <c r="AL1272" s="365" t="str">
        <f t="shared" si="1405"/>
        <v/>
      </c>
      <c r="AM1272" s="363" t="str">
        <f t="shared" si="1406"/>
        <v/>
      </c>
      <c r="AN1272" s="366" t="str">
        <f t="shared" si="1407"/>
        <v/>
      </c>
      <c r="AO1272" s="360"/>
      <c r="AP1272" s="360"/>
      <c r="AQ1272" s="360" t="str">
        <f t="shared" si="1408"/>
        <v/>
      </c>
      <c r="AR1272" s="348" t="str">
        <f t="shared" si="1365"/>
        <v/>
      </c>
      <c r="AS1272" s="360"/>
      <c r="AT1272" s="348" t="str">
        <f t="shared" si="1366"/>
        <v/>
      </c>
      <c r="AU1272" s="360"/>
      <c r="AV1272" s="348" t="str">
        <f t="shared" si="1367"/>
        <v/>
      </c>
      <c r="AW1272" s="360"/>
      <c r="AX1272" s="348" t="str">
        <f t="shared" si="1368"/>
        <v/>
      </c>
      <c r="AY1272" s="360"/>
      <c r="AZ1272" s="348" t="str">
        <f t="shared" si="1369"/>
        <v/>
      </c>
      <c r="BA1272" s="367"/>
      <c r="BB1272" s="348" t="str">
        <f t="shared" si="1370"/>
        <v/>
      </c>
      <c r="BC1272" s="350" t="str">
        <f t="shared" si="1373"/>
        <v/>
      </c>
      <c r="BD1272" s="350" t="str">
        <f t="shared" si="1374"/>
        <v/>
      </c>
      <c r="BE1272" s="360"/>
      <c r="BF1272" s="361"/>
      <c r="BG1272" s="362" t="str">
        <f t="shared" si="1409"/>
        <v/>
      </c>
      <c r="BH1272" s="354" t="str">
        <f t="shared" si="1375"/>
        <v/>
      </c>
      <c r="BI1272" s="350" t="str">
        <f t="shared" si="1376"/>
        <v/>
      </c>
      <c r="BJ1272" s="113" t="str">
        <f t="shared" si="1377"/>
        <v/>
      </c>
      <c r="BK1272" s="347" t="str">
        <f t="shared" si="1402"/>
        <v/>
      </c>
      <c r="BR1272" s="307"/>
      <c r="BS1272" s="51" t="str">
        <f t="shared" si="1378"/>
        <v/>
      </c>
      <c r="BT1272" s="51" t="str">
        <f t="shared" si="1379"/>
        <v/>
      </c>
      <c r="BU1272" s="51" t="str">
        <f t="shared" si="1380"/>
        <v/>
      </c>
      <c r="BV1272" s="51" t="str">
        <f t="shared" si="1381"/>
        <v/>
      </c>
      <c r="BW1272" s="51" t="str">
        <f t="shared" si="1382"/>
        <v/>
      </c>
      <c r="BX1272" s="51" t="str">
        <f t="shared" si="1383"/>
        <v/>
      </c>
      <c r="BY1272" s="51" t="str">
        <f t="shared" si="1384"/>
        <v/>
      </c>
      <c r="BZ1272" s="51" t="str">
        <f t="shared" si="1385"/>
        <v/>
      </c>
      <c r="CA1272" s="51" t="str">
        <f t="shared" si="1386"/>
        <v/>
      </c>
      <c r="CB1272" s="51" t="str">
        <f t="shared" si="1387"/>
        <v/>
      </c>
      <c r="CC1272" s="51" t="str">
        <f t="shared" si="1371"/>
        <v/>
      </c>
      <c r="CD1272" s="51" t="str">
        <f t="shared" si="1372"/>
        <v/>
      </c>
      <c r="CE1272" s="51" t="str">
        <f t="shared" si="1388"/>
        <v/>
      </c>
      <c r="CF1272" s="51"/>
      <c r="CH1272" s="53" t="str">
        <f t="shared" si="1389"/>
        <v/>
      </c>
      <c r="CI1272" s="53" t="str">
        <f t="shared" si="1390"/>
        <v/>
      </c>
      <c r="CJ1272" s="54" t="str">
        <f t="shared" si="1391"/>
        <v/>
      </c>
      <c r="CK1272" s="53" t="str">
        <f t="shared" si="1392"/>
        <v/>
      </c>
      <c r="CL1272" s="53" t="str">
        <f t="shared" si="1393"/>
        <v/>
      </c>
      <c r="CM1272" s="53" t="str">
        <f t="shared" si="1394"/>
        <v/>
      </c>
      <c r="CN1272" s="53" t="str">
        <f t="shared" si="1395"/>
        <v/>
      </c>
      <c r="CO1272" s="53" t="str">
        <f t="shared" si="1396"/>
        <v/>
      </c>
      <c r="CP1272" s="53" t="str">
        <f t="shared" si="1397"/>
        <v/>
      </c>
      <c r="CQ1272" s="53" t="str">
        <f t="shared" si="1398"/>
        <v/>
      </c>
      <c r="CR1272" s="53" t="str">
        <f t="shared" si="1399"/>
        <v/>
      </c>
      <c r="CS1272" s="53" t="str">
        <f t="shared" si="1400"/>
        <v/>
      </c>
      <c r="CT1272" s="53" t="str">
        <f t="shared" si="1401"/>
        <v/>
      </c>
      <c r="CU1272" s="53" t="str">
        <f t="shared" si="1410"/>
        <v/>
      </c>
    </row>
    <row r="1273" spans="1:99" hidden="1" x14ac:dyDescent="0.3">
      <c r="A1273" s="40">
        <v>1335</v>
      </c>
      <c r="B1273" s="326"/>
      <c r="C1273" s="142"/>
      <c r="D1273" s="144"/>
      <c r="E1273" s="144"/>
      <c r="F1273" s="312"/>
      <c r="G1273" s="144" t="s">
        <v>141</v>
      </c>
      <c r="H1273" s="314"/>
      <c r="I1273" s="314"/>
      <c r="J1273" s="315" t="str">
        <f t="shared" si="1345"/>
        <v/>
      </c>
      <c r="K1273" s="316" t="str">
        <f t="shared" si="1346"/>
        <v/>
      </c>
      <c r="L1273" s="317" t="str">
        <f t="shared" si="1347"/>
        <v/>
      </c>
      <c r="M1273" s="316" t="str">
        <f t="shared" si="1348"/>
        <v/>
      </c>
      <c r="N1273" s="317" t="str">
        <f t="shared" si="1349"/>
        <v/>
      </c>
      <c r="O1273" s="316" t="str">
        <f t="shared" si="1350"/>
        <v/>
      </c>
      <c r="P1273" s="317" t="str">
        <f t="shared" si="1351"/>
        <v/>
      </c>
      <c r="Q1273" s="318" t="str">
        <f t="shared" si="1352"/>
        <v/>
      </c>
      <c r="R1273" s="319" t="str">
        <f t="shared" si="1353"/>
        <v/>
      </c>
      <c r="S1273" s="318" t="str">
        <f t="shared" si="1354"/>
        <v/>
      </c>
      <c r="T1273" s="317" t="str">
        <f t="shared" si="1355"/>
        <v/>
      </c>
      <c r="U1273" s="318" t="str">
        <f t="shared" si="1356"/>
        <v/>
      </c>
      <c r="V1273" s="319" t="str">
        <f t="shared" si="1357"/>
        <v/>
      </c>
      <c r="W1273" s="318" t="str">
        <f t="shared" si="1358"/>
        <v/>
      </c>
      <c r="X1273" s="319" t="str">
        <f t="shared" si="1359"/>
        <v/>
      </c>
      <c r="Y1273" s="318" t="str">
        <f t="shared" si="1360"/>
        <v/>
      </c>
      <c r="Z1273" s="319" t="str">
        <f t="shared" si="1361"/>
        <v/>
      </c>
      <c r="AA1273" s="317" t="str">
        <f t="shared" si="1362"/>
        <v/>
      </c>
      <c r="AB1273" s="97" t="str">
        <f t="shared" si="1363"/>
        <v/>
      </c>
      <c r="AC1273" s="143" t="str">
        <f t="shared" si="1364"/>
        <v/>
      </c>
      <c r="AD1273" s="143" t="str">
        <f t="shared" si="1403"/>
        <v/>
      </c>
      <c r="AE1273" s="360"/>
      <c r="AF1273" s="360"/>
      <c r="AG1273" s="364"/>
      <c r="AH1273" s="363" t="str">
        <f t="shared" si="1404"/>
        <v/>
      </c>
      <c r="AI1273" s="360"/>
      <c r="AJ1273" s="360"/>
      <c r="AK1273" s="364"/>
      <c r="AL1273" s="365" t="str">
        <f t="shared" si="1405"/>
        <v/>
      </c>
      <c r="AM1273" s="363" t="str">
        <f t="shared" si="1406"/>
        <v/>
      </c>
      <c r="AN1273" s="366" t="str">
        <f t="shared" si="1407"/>
        <v/>
      </c>
      <c r="AO1273" s="360"/>
      <c r="AP1273" s="360"/>
      <c r="AQ1273" s="360" t="str">
        <f t="shared" si="1408"/>
        <v/>
      </c>
      <c r="AR1273" s="348" t="str">
        <f t="shared" si="1365"/>
        <v/>
      </c>
      <c r="AS1273" s="360"/>
      <c r="AT1273" s="348" t="str">
        <f t="shared" si="1366"/>
        <v/>
      </c>
      <c r="AU1273" s="360"/>
      <c r="AV1273" s="348" t="str">
        <f t="shared" si="1367"/>
        <v/>
      </c>
      <c r="AW1273" s="360"/>
      <c r="AX1273" s="348" t="str">
        <f t="shared" si="1368"/>
        <v/>
      </c>
      <c r="AY1273" s="360"/>
      <c r="AZ1273" s="348" t="str">
        <f t="shared" si="1369"/>
        <v/>
      </c>
      <c r="BA1273" s="367"/>
      <c r="BB1273" s="348" t="str">
        <f t="shared" si="1370"/>
        <v/>
      </c>
      <c r="BC1273" s="350" t="str">
        <f t="shared" si="1373"/>
        <v/>
      </c>
      <c r="BD1273" s="350" t="str">
        <f t="shared" si="1374"/>
        <v/>
      </c>
      <c r="BE1273" s="360"/>
      <c r="BF1273" s="361"/>
      <c r="BG1273" s="362" t="str">
        <f t="shared" si="1409"/>
        <v/>
      </c>
      <c r="BH1273" s="354" t="str">
        <f t="shared" si="1375"/>
        <v/>
      </c>
      <c r="BI1273" s="350" t="str">
        <f t="shared" si="1376"/>
        <v/>
      </c>
      <c r="BJ1273" s="113" t="str">
        <f t="shared" si="1377"/>
        <v/>
      </c>
      <c r="BK1273" s="347" t="str">
        <f t="shared" si="1402"/>
        <v/>
      </c>
      <c r="BR1273" s="307"/>
      <c r="BS1273" s="51" t="str">
        <f t="shared" si="1378"/>
        <v/>
      </c>
      <c r="BT1273" s="51" t="str">
        <f t="shared" si="1379"/>
        <v/>
      </c>
      <c r="BU1273" s="51" t="str">
        <f t="shared" si="1380"/>
        <v/>
      </c>
      <c r="BV1273" s="51" t="str">
        <f t="shared" si="1381"/>
        <v/>
      </c>
      <c r="BW1273" s="51" t="str">
        <f t="shared" si="1382"/>
        <v/>
      </c>
      <c r="BX1273" s="51" t="str">
        <f t="shared" si="1383"/>
        <v/>
      </c>
      <c r="BY1273" s="51" t="str">
        <f t="shared" si="1384"/>
        <v/>
      </c>
      <c r="BZ1273" s="51" t="str">
        <f t="shared" si="1385"/>
        <v/>
      </c>
      <c r="CA1273" s="51" t="str">
        <f t="shared" si="1386"/>
        <v/>
      </c>
      <c r="CB1273" s="51" t="str">
        <f t="shared" si="1387"/>
        <v/>
      </c>
      <c r="CC1273" s="51" t="str">
        <f t="shared" si="1371"/>
        <v/>
      </c>
      <c r="CD1273" s="51" t="str">
        <f t="shared" si="1372"/>
        <v/>
      </c>
      <c r="CE1273" s="51" t="str">
        <f t="shared" si="1388"/>
        <v/>
      </c>
      <c r="CF1273" s="51"/>
      <c r="CH1273" s="53" t="str">
        <f t="shared" si="1389"/>
        <v/>
      </c>
      <c r="CI1273" s="53" t="str">
        <f t="shared" si="1390"/>
        <v/>
      </c>
      <c r="CJ1273" s="54" t="str">
        <f t="shared" si="1391"/>
        <v/>
      </c>
      <c r="CK1273" s="53" t="str">
        <f t="shared" si="1392"/>
        <v/>
      </c>
      <c r="CL1273" s="53" t="str">
        <f t="shared" si="1393"/>
        <v/>
      </c>
      <c r="CM1273" s="53" t="str">
        <f t="shared" si="1394"/>
        <v/>
      </c>
      <c r="CN1273" s="53" t="str">
        <f t="shared" si="1395"/>
        <v/>
      </c>
      <c r="CO1273" s="53" t="str">
        <f t="shared" si="1396"/>
        <v/>
      </c>
      <c r="CP1273" s="53" t="str">
        <f t="shared" si="1397"/>
        <v/>
      </c>
      <c r="CQ1273" s="53" t="str">
        <f t="shared" si="1398"/>
        <v/>
      </c>
      <c r="CR1273" s="53" t="str">
        <f t="shared" si="1399"/>
        <v/>
      </c>
      <c r="CS1273" s="53" t="str">
        <f t="shared" si="1400"/>
        <v/>
      </c>
      <c r="CT1273" s="53" t="str">
        <f t="shared" si="1401"/>
        <v/>
      </c>
      <c r="CU1273" s="53" t="str">
        <f t="shared" si="1410"/>
        <v/>
      </c>
    </row>
    <row r="1274" spans="1:99" hidden="1" x14ac:dyDescent="0.3">
      <c r="A1274" s="40">
        <v>1336</v>
      </c>
      <c r="B1274" s="326"/>
      <c r="C1274" s="142"/>
      <c r="D1274" s="144"/>
      <c r="E1274" s="144"/>
      <c r="F1274" s="312"/>
      <c r="G1274" s="144" t="s">
        <v>141</v>
      </c>
      <c r="H1274" s="314"/>
      <c r="I1274" s="314"/>
      <c r="J1274" s="315" t="str">
        <f t="shared" si="1345"/>
        <v/>
      </c>
      <c r="K1274" s="316" t="str">
        <f t="shared" si="1346"/>
        <v/>
      </c>
      <c r="L1274" s="317" t="str">
        <f t="shared" si="1347"/>
        <v/>
      </c>
      <c r="M1274" s="316" t="str">
        <f t="shared" si="1348"/>
        <v/>
      </c>
      <c r="N1274" s="317" t="str">
        <f t="shared" si="1349"/>
        <v/>
      </c>
      <c r="O1274" s="316" t="str">
        <f t="shared" si="1350"/>
        <v/>
      </c>
      <c r="P1274" s="317" t="str">
        <f t="shared" si="1351"/>
        <v/>
      </c>
      <c r="Q1274" s="318" t="str">
        <f t="shared" si="1352"/>
        <v/>
      </c>
      <c r="R1274" s="319" t="str">
        <f t="shared" si="1353"/>
        <v/>
      </c>
      <c r="S1274" s="318" t="str">
        <f t="shared" si="1354"/>
        <v/>
      </c>
      <c r="T1274" s="317" t="str">
        <f t="shared" si="1355"/>
        <v/>
      </c>
      <c r="U1274" s="318" t="str">
        <f t="shared" si="1356"/>
        <v/>
      </c>
      <c r="V1274" s="319" t="str">
        <f t="shared" si="1357"/>
        <v/>
      </c>
      <c r="W1274" s="318" t="str">
        <f t="shared" si="1358"/>
        <v/>
      </c>
      <c r="X1274" s="319" t="str">
        <f t="shared" si="1359"/>
        <v/>
      </c>
      <c r="Y1274" s="318" t="str">
        <f t="shared" si="1360"/>
        <v/>
      </c>
      <c r="Z1274" s="319" t="str">
        <f t="shared" si="1361"/>
        <v/>
      </c>
      <c r="AA1274" s="317" t="str">
        <f t="shared" si="1362"/>
        <v/>
      </c>
      <c r="AB1274" s="97" t="str">
        <f t="shared" si="1363"/>
        <v/>
      </c>
      <c r="AC1274" s="143" t="str">
        <f t="shared" si="1364"/>
        <v/>
      </c>
      <c r="AD1274" s="143" t="str">
        <f t="shared" si="1403"/>
        <v/>
      </c>
      <c r="AE1274" s="360"/>
      <c r="AF1274" s="360"/>
      <c r="AG1274" s="364"/>
      <c r="AH1274" s="363" t="str">
        <f t="shared" si="1404"/>
        <v/>
      </c>
      <c r="AI1274" s="360"/>
      <c r="AJ1274" s="360"/>
      <c r="AK1274" s="364"/>
      <c r="AL1274" s="365" t="str">
        <f t="shared" si="1405"/>
        <v/>
      </c>
      <c r="AM1274" s="363" t="str">
        <f t="shared" si="1406"/>
        <v/>
      </c>
      <c r="AN1274" s="366" t="str">
        <f t="shared" si="1407"/>
        <v/>
      </c>
      <c r="AO1274" s="360"/>
      <c r="AP1274" s="360"/>
      <c r="AQ1274" s="360" t="str">
        <f t="shared" si="1408"/>
        <v/>
      </c>
      <c r="AR1274" s="348" t="str">
        <f t="shared" si="1365"/>
        <v/>
      </c>
      <c r="AS1274" s="360"/>
      <c r="AT1274" s="348" t="str">
        <f t="shared" si="1366"/>
        <v/>
      </c>
      <c r="AU1274" s="360"/>
      <c r="AV1274" s="348" t="str">
        <f t="shared" si="1367"/>
        <v/>
      </c>
      <c r="AW1274" s="360"/>
      <c r="AX1274" s="348" t="str">
        <f t="shared" si="1368"/>
        <v/>
      </c>
      <c r="AY1274" s="360"/>
      <c r="AZ1274" s="348" t="str">
        <f t="shared" si="1369"/>
        <v/>
      </c>
      <c r="BA1274" s="367"/>
      <c r="BB1274" s="348" t="str">
        <f t="shared" si="1370"/>
        <v/>
      </c>
      <c r="BC1274" s="350" t="str">
        <f t="shared" si="1373"/>
        <v/>
      </c>
      <c r="BD1274" s="350" t="str">
        <f t="shared" si="1374"/>
        <v/>
      </c>
      <c r="BE1274" s="360"/>
      <c r="BF1274" s="361"/>
      <c r="BG1274" s="362" t="str">
        <f t="shared" si="1409"/>
        <v/>
      </c>
      <c r="BH1274" s="354" t="str">
        <f t="shared" si="1375"/>
        <v/>
      </c>
      <c r="BI1274" s="350" t="str">
        <f t="shared" si="1376"/>
        <v/>
      </c>
      <c r="BJ1274" s="113" t="str">
        <f t="shared" si="1377"/>
        <v/>
      </c>
      <c r="BK1274" s="347" t="str">
        <f t="shared" si="1402"/>
        <v/>
      </c>
      <c r="BR1274" s="307"/>
      <c r="BS1274" s="51" t="str">
        <f t="shared" si="1378"/>
        <v/>
      </c>
      <c r="BT1274" s="51" t="str">
        <f t="shared" si="1379"/>
        <v/>
      </c>
      <c r="BU1274" s="51" t="str">
        <f t="shared" si="1380"/>
        <v/>
      </c>
      <c r="BV1274" s="51" t="str">
        <f t="shared" si="1381"/>
        <v/>
      </c>
      <c r="BW1274" s="51" t="str">
        <f t="shared" si="1382"/>
        <v/>
      </c>
      <c r="BX1274" s="51" t="str">
        <f t="shared" si="1383"/>
        <v/>
      </c>
      <c r="BY1274" s="51" t="str">
        <f t="shared" si="1384"/>
        <v/>
      </c>
      <c r="BZ1274" s="51" t="str">
        <f t="shared" si="1385"/>
        <v/>
      </c>
      <c r="CA1274" s="51" t="str">
        <f t="shared" si="1386"/>
        <v/>
      </c>
      <c r="CB1274" s="51" t="str">
        <f t="shared" si="1387"/>
        <v/>
      </c>
      <c r="CC1274" s="51" t="str">
        <f t="shared" si="1371"/>
        <v/>
      </c>
      <c r="CD1274" s="51" t="str">
        <f t="shared" si="1372"/>
        <v/>
      </c>
      <c r="CE1274" s="51" t="str">
        <f t="shared" si="1388"/>
        <v/>
      </c>
      <c r="CF1274" s="51"/>
      <c r="CH1274" s="53" t="str">
        <f t="shared" si="1389"/>
        <v/>
      </c>
      <c r="CI1274" s="53" t="str">
        <f t="shared" si="1390"/>
        <v/>
      </c>
      <c r="CJ1274" s="54" t="str">
        <f t="shared" si="1391"/>
        <v/>
      </c>
      <c r="CK1274" s="53" t="str">
        <f t="shared" si="1392"/>
        <v/>
      </c>
      <c r="CL1274" s="53" t="str">
        <f t="shared" si="1393"/>
        <v/>
      </c>
      <c r="CM1274" s="53" t="str">
        <f t="shared" si="1394"/>
        <v/>
      </c>
      <c r="CN1274" s="53" t="str">
        <f t="shared" si="1395"/>
        <v/>
      </c>
      <c r="CO1274" s="53" t="str">
        <f t="shared" si="1396"/>
        <v/>
      </c>
      <c r="CP1274" s="53" t="str">
        <f t="shared" si="1397"/>
        <v/>
      </c>
      <c r="CQ1274" s="53" t="str">
        <f t="shared" si="1398"/>
        <v/>
      </c>
      <c r="CR1274" s="53" t="str">
        <f t="shared" si="1399"/>
        <v/>
      </c>
      <c r="CS1274" s="53" t="str">
        <f t="shared" si="1400"/>
        <v/>
      </c>
      <c r="CT1274" s="53" t="str">
        <f t="shared" si="1401"/>
        <v/>
      </c>
      <c r="CU1274" s="53" t="str">
        <f t="shared" si="1410"/>
        <v/>
      </c>
    </row>
    <row r="1275" spans="1:99" hidden="1" x14ac:dyDescent="0.3">
      <c r="A1275" s="40">
        <v>1337</v>
      </c>
      <c r="B1275" s="326"/>
      <c r="C1275" s="142"/>
      <c r="D1275" s="144"/>
      <c r="E1275" s="144"/>
      <c r="F1275" s="312"/>
      <c r="G1275" s="144" t="s">
        <v>141</v>
      </c>
      <c r="H1275" s="314"/>
      <c r="I1275" s="314"/>
      <c r="J1275" s="315" t="str">
        <f t="shared" si="1345"/>
        <v/>
      </c>
      <c r="K1275" s="316" t="str">
        <f t="shared" si="1346"/>
        <v/>
      </c>
      <c r="L1275" s="317" t="str">
        <f t="shared" si="1347"/>
        <v/>
      </c>
      <c r="M1275" s="316" t="str">
        <f t="shared" si="1348"/>
        <v/>
      </c>
      <c r="N1275" s="317" t="str">
        <f t="shared" si="1349"/>
        <v/>
      </c>
      <c r="O1275" s="316" t="str">
        <f t="shared" si="1350"/>
        <v/>
      </c>
      <c r="P1275" s="317" t="str">
        <f t="shared" si="1351"/>
        <v/>
      </c>
      <c r="Q1275" s="318" t="str">
        <f t="shared" si="1352"/>
        <v/>
      </c>
      <c r="R1275" s="319" t="str">
        <f t="shared" si="1353"/>
        <v/>
      </c>
      <c r="S1275" s="318" t="str">
        <f t="shared" si="1354"/>
        <v/>
      </c>
      <c r="T1275" s="317" t="str">
        <f t="shared" si="1355"/>
        <v/>
      </c>
      <c r="U1275" s="318" t="str">
        <f t="shared" si="1356"/>
        <v/>
      </c>
      <c r="V1275" s="319" t="str">
        <f t="shared" si="1357"/>
        <v/>
      </c>
      <c r="W1275" s="318" t="str">
        <f t="shared" si="1358"/>
        <v/>
      </c>
      <c r="X1275" s="319" t="str">
        <f t="shared" si="1359"/>
        <v/>
      </c>
      <c r="Y1275" s="318" t="str">
        <f t="shared" si="1360"/>
        <v/>
      </c>
      <c r="Z1275" s="319" t="str">
        <f t="shared" si="1361"/>
        <v/>
      </c>
      <c r="AA1275" s="317" t="str">
        <f t="shared" si="1362"/>
        <v/>
      </c>
      <c r="AB1275" s="97" t="str">
        <f t="shared" si="1363"/>
        <v/>
      </c>
      <c r="AC1275" s="143" t="str">
        <f t="shared" si="1364"/>
        <v/>
      </c>
      <c r="AD1275" s="143" t="str">
        <f t="shared" si="1403"/>
        <v/>
      </c>
      <c r="AE1275" s="360"/>
      <c r="AF1275" s="360"/>
      <c r="AG1275" s="364"/>
      <c r="AH1275" s="363" t="str">
        <f t="shared" si="1404"/>
        <v/>
      </c>
      <c r="AI1275" s="360"/>
      <c r="AJ1275" s="360"/>
      <c r="AK1275" s="364"/>
      <c r="AL1275" s="365" t="str">
        <f t="shared" si="1405"/>
        <v/>
      </c>
      <c r="AM1275" s="363" t="str">
        <f t="shared" si="1406"/>
        <v/>
      </c>
      <c r="AN1275" s="366" t="str">
        <f t="shared" si="1407"/>
        <v/>
      </c>
      <c r="AO1275" s="360"/>
      <c r="AP1275" s="360"/>
      <c r="AQ1275" s="360" t="str">
        <f t="shared" si="1408"/>
        <v/>
      </c>
      <c r="AR1275" s="348" t="str">
        <f t="shared" si="1365"/>
        <v/>
      </c>
      <c r="AS1275" s="360"/>
      <c r="AT1275" s="348" t="str">
        <f t="shared" si="1366"/>
        <v/>
      </c>
      <c r="AU1275" s="360"/>
      <c r="AV1275" s="348" t="str">
        <f t="shared" si="1367"/>
        <v/>
      </c>
      <c r="AW1275" s="360"/>
      <c r="AX1275" s="348" t="str">
        <f t="shared" si="1368"/>
        <v/>
      </c>
      <c r="AY1275" s="360"/>
      <c r="AZ1275" s="348" t="str">
        <f t="shared" si="1369"/>
        <v/>
      </c>
      <c r="BA1275" s="367"/>
      <c r="BB1275" s="348" t="str">
        <f t="shared" si="1370"/>
        <v/>
      </c>
      <c r="BC1275" s="350" t="str">
        <f t="shared" si="1373"/>
        <v/>
      </c>
      <c r="BD1275" s="350" t="str">
        <f t="shared" si="1374"/>
        <v/>
      </c>
      <c r="BE1275" s="360"/>
      <c r="BF1275" s="361"/>
      <c r="BG1275" s="362" t="str">
        <f t="shared" si="1409"/>
        <v/>
      </c>
      <c r="BH1275" s="354" t="str">
        <f t="shared" si="1375"/>
        <v/>
      </c>
      <c r="BI1275" s="350" t="str">
        <f t="shared" si="1376"/>
        <v/>
      </c>
      <c r="BJ1275" s="113" t="str">
        <f t="shared" si="1377"/>
        <v/>
      </c>
      <c r="BK1275" s="347" t="str">
        <f t="shared" si="1402"/>
        <v/>
      </c>
      <c r="BR1275" s="307"/>
      <c r="BS1275" s="51" t="str">
        <f t="shared" si="1378"/>
        <v/>
      </c>
      <c r="BT1275" s="51" t="str">
        <f t="shared" si="1379"/>
        <v/>
      </c>
      <c r="BU1275" s="51" t="str">
        <f t="shared" si="1380"/>
        <v/>
      </c>
      <c r="BV1275" s="51" t="str">
        <f t="shared" si="1381"/>
        <v/>
      </c>
      <c r="BW1275" s="51" t="str">
        <f t="shared" si="1382"/>
        <v/>
      </c>
      <c r="BX1275" s="51" t="str">
        <f t="shared" si="1383"/>
        <v/>
      </c>
      <c r="BY1275" s="51" t="str">
        <f t="shared" si="1384"/>
        <v/>
      </c>
      <c r="BZ1275" s="51" t="str">
        <f t="shared" si="1385"/>
        <v/>
      </c>
      <c r="CA1275" s="51" t="str">
        <f t="shared" si="1386"/>
        <v/>
      </c>
      <c r="CB1275" s="51" t="str">
        <f t="shared" si="1387"/>
        <v/>
      </c>
      <c r="CC1275" s="51" t="str">
        <f t="shared" si="1371"/>
        <v/>
      </c>
      <c r="CD1275" s="51" t="str">
        <f t="shared" si="1372"/>
        <v/>
      </c>
      <c r="CE1275" s="51" t="str">
        <f t="shared" si="1388"/>
        <v/>
      </c>
      <c r="CF1275" s="51"/>
      <c r="CH1275" s="53" t="str">
        <f t="shared" si="1389"/>
        <v/>
      </c>
      <c r="CI1275" s="53" t="str">
        <f t="shared" si="1390"/>
        <v/>
      </c>
      <c r="CJ1275" s="54" t="str">
        <f t="shared" si="1391"/>
        <v/>
      </c>
      <c r="CK1275" s="53" t="str">
        <f t="shared" si="1392"/>
        <v/>
      </c>
      <c r="CL1275" s="53" t="str">
        <f t="shared" si="1393"/>
        <v/>
      </c>
      <c r="CM1275" s="53" t="str">
        <f t="shared" si="1394"/>
        <v/>
      </c>
      <c r="CN1275" s="53" t="str">
        <f t="shared" si="1395"/>
        <v/>
      </c>
      <c r="CO1275" s="53" t="str">
        <f t="shared" si="1396"/>
        <v/>
      </c>
      <c r="CP1275" s="53" t="str">
        <f t="shared" si="1397"/>
        <v/>
      </c>
      <c r="CQ1275" s="53" t="str">
        <f t="shared" si="1398"/>
        <v/>
      </c>
      <c r="CR1275" s="53" t="str">
        <f t="shared" si="1399"/>
        <v/>
      </c>
      <c r="CS1275" s="53" t="str">
        <f t="shared" si="1400"/>
        <v/>
      </c>
      <c r="CT1275" s="53" t="str">
        <f t="shared" si="1401"/>
        <v/>
      </c>
      <c r="CU1275" s="53" t="str">
        <f t="shared" si="1410"/>
        <v/>
      </c>
    </row>
    <row r="1276" spans="1:99" hidden="1" x14ac:dyDescent="0.3">
      <c r="A1276" s="40">
        <v>1338</v>
      </c>
      <c r="B1276" s="326"/>
      <c r="C1276" s="142"/>
      <c r="D1276" s="144"/>
      <c r="E1276" s="144"/>
      <c r="F1276" s="312"/>
      <c r="G1276" s="144" t="s">
        <v>141</v>
      </c>
      <c r="H1276" s="314"/>
      <c r="I1276" s="314"/>
      <c r="J1276" s="315" t="str">
        <f t="shared" si="1345"/>
        <v/>
      </c>
      <c r="K1276" s="316" t="str">
        <f t="shared" si="1346"/>
        <v/>
      </c>
      <c r="L1276" s="317" t="str">
        <f t="shared" si="1347"/>
        <v/>
      </c>
      <c r="M1276" s="316" t="str">
        <f t="shared" si="1348"/>
        <v/>
      </c>
      <c r="N1276" s="317" t="str">
        <f t="shared" si="1349"/>
        <v/>
      </c>
      <c r="O1276" s="316" t="str">
        <f t="shared" si="1350"/>
        <v/>
      </c>
      <c r="P1276" s="317" t="str">
        <f t="shared" si="1351"/>
        <v/>
      </c>
      <c r="Q1276" s="318" t="str">
        <f t="shared" si="1352"/>
        <v/>
      </c>
      <c r="R1276" s="319" t="str">
        <f t="shared" si="1353"/>
        <v/>
      </c>
      <c r="S1276" s="318" t="str">
        <f t="shared" si="1354"/>
        <v/>
      </c>
      <c r="T1276" s="317" t="str">
        <f t="shared" si="1355"/>
        <v/>
      </c>
      <c r="U1276" s="318" t="str">
        <f t="shared" si="1356"/>
        <v/>
      </c>
      <c r="V1276" s="319" t="str">
        <f t="shared" si="1357"/>
        <v/>
      </c>
      <c r="W1276" s="318" t="str">
        <f t="shared" si="1358"/>
        <v/>
      </c>
      <c r="X1276" s="319" t="str">
        <f t="shared" si="1359"/>
        <v/>
      </c>
      <c r="Y1276" s="318" t="str">
        <f t="shared" si="1360"/>
        <v/>
      </c>
      <c r="Z1276" s="319" t="str">
        <f t="shared" si="1361"/>
        <v/>
      </c>
      <c r="AA1276" s="317" t="str">
        <f t="shared" si="1362"/>
        <v/>
      </c>
      <c r="AB1276" s="97" t="str">
        <f t="shared" si="1363"/>
        <v/>
      </c>
      <c r="AC1276" s="143" t="str">
        <f t="shared" si="1364"/>
        <v/>
      </c>
      <c r="AD1276" s="143" t="str">
        <f t="shared" si="1403"/>
        <v/>
      </c>
      <c r="AE1276" s="360"/>
      <c r="AF1276" s="360"/>
      <c r="AG1276" s="364"/>
      <c r="AH1276" s="363" t="str">
        <f t="shared" si="1404"/>
        <v/>
      </c>
      <c r="AI1276" s="360"/>
      <c r="AJ1276" s="360"/>
      <c r="AK1276" s="364"/>
      <c r="AL1276" s="365" t="str">
        <f t="shared" si="1405"/>
        <v/>
      </c>
      <c r="AM1276" s="363" t="str">
        <f t="shared" si="1406"/>
        <v/>
      </c>
      <c r="AN1276" s="366" t="str">
        <f t="shared" si="1407"/>
        <v/>
      </c>
      <c r="AO1276" s="360"/>
      <c r="AP1276" s="360"/>
      <c r="AQ1276" s="360" t="str">
        <f t="shared" si="1408"/>
        <v/>
      </c>
      <c r="AR1276" s="348" t="str">
        <f t="shared" si="1365"/>
        <v/>
      </c>
      <c r="AS1276" s="360"/>
      <c r="AT1276" s="348" t="str">
        <f t="shared" si="1366"/>
        <v/>
      </c>
      <c r="AU1276" s="360"/>
      <c r="AV1276" s="348" t="str">
        <f t="shared" si="1367"/>
        <v/>
      </c>
      <c r="AW1276" s="360"/>
      <c r="AX1276" s="348" t="str">
        <f t="shared" si="1368"/>
        <v/>
      </c>
      <c r="AY1276" s="360"/>
      <c r="AZ1276" s="348" t="str">
        <f t="shared" si="1369"/>
        <v/>
      </c>
      <c r="BA1276" s="367"/>
      <c r="BB1276" s="348" t="str">
        <f t="shared" si="1370"/>
        <v/>
      </c>
      <c r="BC1276" s="350" t="str">
        <f t="shared" si="1373"/>
        <v/>
      </c>
      <c r="BD1276" s="350" t="str">
        <f t="shared" si="1374"/>
        <v/>
      </c>
      <c r="BE1276" s="360"/>
      <c r="BF1276" s="361"/>
      <c r="BG1276" s="362" t="str">
        <f t="shared" si="1409"/>
        <v/>
      </c>
      <c r="BH1276" s="354" t="str">
        <f t="shared" si="1375"/>
        <v/>
      </c>
      <c r="BI1276" s="350" t="str">
        <f t="shared" si="1376"/>
        <v/>
      </c>
      <c r="BJ1276" s="113" t="str">
        <f t="shared" si="1377"/>
        <v/>
      </c>
      <c r="BK1276" s="347" t="str">
        <f t="shared" si="1402"/>
        <v/>
      </c>
      <c r="BR1276" s="307"/>
      <c r="BS1276" s="51" t="str">
        <f t="shared" si="1378"/>
        <v/>
      </c>
      <c r="BT1276" s="51" t="str">
        <f t="shared" si="1379"/>
        <v/>
      </c>
      <c r="BU1276" s="51" t="str">
        <f t="shared" si="1380"/>
        <v/>
      </c>
      <c r="BV1276" s="51" t="str">
        <f t="shared" si="1381"/>
        <v/>
      </c>
      <c r="BW1276" s="51" t="str">
        <f t="shared" si="1382"/>
        <v/>
      </c>
      <c r="BX1276" s="51" t="str">
        <f t="shared" si="1383"/>
        <v/>
      </c>
      <c r="BY1276" s="51" t="str">
        <f t="shared" si="1384"/>
        <v/>
      </c>
      <c r="BZ1276" s="51" t="str">
        <f t="shared" si="1385"/>
        <v/>
      </c>
      <c r="CA1276" s="51" t="str">
        <f t="shared" si="1386"/>
        <v/>
      </c>
      <c r="CB1276" s="51" t="str">
        <f t="shared" si="1387"/>
        <v/>
      </c>
      <c r="CC1276" s="51" t="str">
        <f t="shared" si="1371"/>
        <v/>
      </c>
      <c r="CD1276" s="51" t="str">
        <f t="shared" si="1372"/>
        <v/>
      </c>
      <c r="CE1276" s="51" t="str">
        <f t="shared" si="1388"/>
        <v/>
      </c>
      <c r="CF1276" s="51"/>
      <c r="CH1276" s="53" t="str">
        <f t="shared" si="1389"/>
        <v/>
      </c>
      <c r="CI1276" s="53" t="str">
        <f t="shared" si="1390"/>
        <v/>
      </c>
      <c r="CJ1276" s="54" t="str">
        <f t="shared" si="1391"/>
        <v/>
      </c>
      <c r="CK1276" s="53" t="str">
        <f t="shared" si="1392"/>
        <v/>
      </c>
      <c r="CL1276" s="53" t="str">
        <f t="shared" si="1393"/>
        <v/>
      </c>
      <c r="CM1276" s="53" t="str">
        <f t="shared" si="1394"/>
        <v/>
      </c>
      <c r="CN1276" s="53" t="str">
        <f t="shared" si="1395"/>
        <v/>
      </c>
      <c r="CO1276" s="53" t="str">
        <f t="shared" si="1396"/>
        <v/>
      </c>
      <c r="CP1276" s="53" t="str">
        <f t="shared" si="1397"/>
        <v/>
      </c>
      <c r="CQ1276" s="53" t="str">
        <f t="shared" si="1398"/>
        <v/>
      </c>
      <c r="CR1276" s="53" t="str">
        <f t="shared" si="1399"/>
        <v/>
      </c>
      <c r="CS1276" s="53" t="str">
        <f t="shared" si="1400"/>
        <v/>
      </c>
      <c r="CT1276" s="53" t="str">
        <f t="shared" si="1401"/>
        <v/>
      </c>
      <c r="CU1276" s="53" t="str">
        <f t="shared" si="1410"/>
        <v/>
      </c>
    </row>
    <row r="1277" spans="1:99" hidden="1" x14ac:dyDescent="0.3">
      <c r="A1277" s="40">
        <v>1339</v>
      </c>
      <c r="B1277" s="326"/>
      <c r="C1277" s="142"/>
      <c r="D1277" s="144"/>
      <c r="E1277" s="144"/>
      <c r="F1277" s="312"/>
      <c r="G1277" s="144" t="s">
        <v>141</v>
      </c>
      <c r="H1277" s="314"/>
      <c r="I1277" s="314"/>
      <c r="J1277" s="315" t="str">
        <f t="shared" si="1345"/>
        <v/>
      </c>
      <c r="K1277" s="316" t="str">
        <f t="shared" si="1346"/>
        <v/>
      </c>
      <c r="L1277" s="317" t="str">
        <f t="shared" si="1347"/>
        <v/>
      </c>
      <c r="M1277" s="316" t="str">
        <f t="shared" si="1348"/>
        <v/>
      </c>
      <c r="N1277" s="317" t="str">
        <f t="shared" si="1349"/>
        <v/>
      </c>
      <c r="O1277" s="316" t="str">
        <f t="shared" si="1350"/>
        <v/>
      </c>
      <c r="P1277" s="317" t="str">
        <f t="shared" si="1351"/>
        <v/>
      </c>
      <c r="Q1277" s="318" t="str">
        <f t="shared" si="1352"/>
        <v/>
      </c>
      <c r="R1277" s="319" t="str">
        <f t="shared" si="1353"/>
        <v/>
      </c>
      <c r="S1277" s="318" t="str">
        <f t="shared" si="1354"/>
        <v/>
      </c>
      <c r="T1277" s="317" t="str">
        <f t="shared" si="1355"/>
        <v/>
      </c>
      <c r="U1277" s="318" t="str">
        <f t="shared" si="1356"/>
        <v/>
      </c>
      <c r="V1277" s="319" t="str">
        <f t="shared" si="1357"/>
        <v/>
      </c>
      <c r="W1277" s="318" t="str">
        <f t="shared" si="1358"/>
        <v/>
      </c>
      <c r="X1277" s="319" t="str">
        <f t="shared" si="1359"/>
        <v/>
      </c>
      <c r="Y1277" s="318" t="str">
        <f t="shared" si="1360"/>
        <v/>
      </c>
      <c r="Z1277" s="319" t="str">
        <f t="shared" si="1361"/>
        <v/>
      </c>
      <c r="AA1277" s="317" t="str">
        <f t="shared" si="1362"/>
        <v/>
      </c>
      <c r="AB1277" s="97" t="str">
        <f t="shared" si="1363"/>
        <v/>
      </c>
      <c r="AC1277" s="143" t="str">
        <f t="shared" si="1364"/>
        <v/>
      </c>
      <c r="AD1277" s="143" t="str">
        <f t="shared" si="1403"/>
        <v/>
      </c>
      <c r="AE1277" s="360"/>
      <c r="AF1277" s="360"/>
      <c r="AG1277" s="364"/>
      <c r="AH1277" s="363" t="str">
        <f t="shared" si="1404"/>
        <v/>
      </c>
      <c r="AI1277" s="360"/>
      <c r="AJ1277" s="360"/>
      <c r="AK1277" s="364"/>
      <c r="AL1277" s="365" t="str">
        <f t="shared" si="1405"/>
        <v/>
      </c>
      <c r="AM1277" s="363" t="str">
        <f t="shared" si="1406"/>
        <v/>
      </c>
      <c r="AN1277" s="366" t="str">
        <f t="shared" si="1407"/>
        <v/>
      </c>
      <c r="AO1277" s="360"/>
      <c r="AP1277" s="360"/>
      <c r="AQ1277" s="360" t="str">
        <f t="shared" si="1408"/>
        <v/>
      </c>
      <c r="AR1277" s="348" t="str">
        <f t="shared" si="1365"/>
        <v/>
      </c>
      <c r="AS1277" s="360"/>
      <c r="AT1277" s="348" t="str">
        <f t="shared" si="1366"/>
        <v/>
      </c>
      <c r="AU1277" s="360"/>
      <c r="AV1277" s="348" t="str">
        <f t="shared" si="1367"/>
        <v/>
      </c>
      <c r="AW1277" s="360"/>
      <c r="AX1277" s="348" t="str">
        <f t="shared" si="1368"/>
        <v/>
      </c>
      <c r="AY1277" s="360"/>
      <c r="AZ1277" s="348" t="str">
        <f t="shared" si="1369"/>
        <v/>
      </c>
      <c r="BA1277" s="367"/>
      <c r="BB1277" s="348" t="str">
        <f t="shared" si="1370"/>
        <v/>
      </c>
      <c r="BC1277" s="350" t="str">
        <f t="shared" si="1373"/>
        <v/>
      </c>
      <c r="BD1277" s="350" t="str">
        <f t="shared" si="1374"/>
        <v/>
      </c>
      <c r="BE1277" s="360"/>
      <c r="BF1277" s="361"/>
      <c r="BG1277" s="362" t="str">
        <f t="shared" si="1409"/>
        <v/>
      </c>
      <c r="BH1277" s="354" t="str">
        <f t="shared" si="1375"/>
        <v/>
      </c>
      <c r="BI1277" s="350" t="str">
        <f t="shared" si="1376"/>
        <v/>
      </c>
      <c r="BJ1277" s="113" t="str">
        <f t="shared" si="1377"/>
        <v/>
      </c>
      <c r="BK1277" s="347" t="str">
        <f t="shared" si="1402"/>
        <v/>
      </c>
      <c r="BR1277" s="307"/>
      <c r="BS1277" s="51" t="str">
        <f t="shared" si="1378"/>
        <v/>
      </c>
      <c r="BT1277" s="51" t="str">
        <f t="shared" si="1379"/>
        <v/>
      </c>
      <c r="BU1277" s="51" t="str">
        <f t="shared" si="1380"/>
        <v/>
      </c>
      <c r="BV1277" s="51" t="str">
        <f t="shared" si="1381"/>
        <v/>
      </c>
      <c r="BW1277" s="51" t="str">
        <f t="shared" si="1382"/>
        <v/>
      </c>
      <c r="BX1277" s="51" t="str">
        <f t="shared" si="1383"/>
        <v/>
      </c>
      <c r="BY1277" s="51" t="str">
        <f t="shared" si="1384"/>
        <v/>
      </c>
      <c r="BZ1277" s="51" t="str">
        <f t="shared" si="1385"/>
        <v/>
      </c>
      <c r="CA1277" s="51" t="str">
        <f t="shared" si="1386"/>
        <v/>
      </c>
      <c r="CB1277" s="51" t="str">
        <f t="shared" si="1387"/>
        <v/>
      </c>
      <c r="CC1277" s="51" t="str">
        <f t="shared" si="1371"/>
        <v/>
      </c>
      <c r="CD1277" s="51" t="str">
        <f t="shared" si="1372"/>
        <v/>
      </c>
      <c r="CE1277" s="51" t="str">
        <f t="shared" si="1388"/>
        <v/>
      </c>
      <c r="CF1277" s="51"/>
      <c r="CH1277" s="53" t="str">
        <f t="shared" si="1389"/>
        <v/>
      </c>
      <c r="CI1277" s="53" t="str">
        <f t="shared" si="1390"/>
        <v/>
      </c>
      <c r="CJ1277" s="54" t="str">
        <f t="shared" si="1391"/>
        <v/>
      </c>
      <c r="CK1277" s="53" t="str">
        <f t="shared" si="1392"/>
        <v/>
      </c>
      <c r="CL1277" s="53" t="str">
        <f t="shared" si="1393"/>
        <v/>
      </c>
      <c r="CM1277" s="53" t="str">
        <f t="shared" si="1394"/>
        <v/>
      </c>
      <c r="CN1277" s="53" t="str">
        <f t="shared" si="1395"/>
        <v/>
      </c>
      <c r="CO1277" s="53" t="str">
        <f t="shared" si="1396"/>
        <v/>
      </c>
      <c r="CP1277" s="53" t="str">
        <f t="shared" si="1397"/>
        <v/>
      </c>
      <c r="CQ1277" s="53" t="str">
        <f t="shared" si="1398"/>
        <v/>
      </c>
      <c r="CR1277" s="53" t="str">
        <f t="shared" si="1399"/>
        <v/>
      </c>
      <c r="CS1277" s="53" t="str">
        <f t="shared" si="1400"/>
        <v/>
      </c>
      <c r="CT1277" s="53" t="str">
        <f t="shared" si="1401"/>
        <v/>
      </c>
      <c r="CU1277" s="53" t="str">
        <f t="shared" si="1410"/>
        <v/>
      </c>
    </row>
    <row r="1278" spans="1:99" hidden="1" x14ac:dyDescent="0.3">
      <c r="A1278" s="40">
        <v>1340</v>
      </c>
      <c r="B1278" s="326"/>
      <c r="C1278" s="142"/>
      <c r="D1278" s="144"/>
      <c r="E1278" s="144"/>
      <c r="F1278" s="312"/>
      <c r="G1278" s="144" t="s">
        <v>141</v>
      </c>
      <c r="H1278" s="314"/>
      <c r="I1278" s="314"/>
      <c r="J1278" s="315" t="str">
        <f t="shared" si="1345"/>
        <v/>
      </c>
      <c r="K1278" s="316" t="str">
        <f t="shared" si="1346"/>
        <v/>
      </c>
      <c r="L1278" s="317" t="str">
        <f t="shared" si="1347"/>
        <v/>
      </c>
      <c r="M1278" s="316" t="str">
        <f t="shared" si="1348"/>
        <v/>
      </c>
      <c r="N1278" s="317" t="str">
        <f t="shared" si="1349"/>
        <v/>
      </c>
      <c r="O1278" s="316" t="str">
        <f t="shared" si="1350"/>
        <v/>
      </c>
      <c r="P1278" s="317" t="str">
        <f t="shared" si="1351"/>
        <v/>
      </c>
      <c r="Q1278" s="318" t="str">
        <f t="shared" si="1352"/>
        <v/>
      </c>
      <c r="R1278" s="319" t="str">
        <f t="shared" si="1353"/>
        <v/>
      </c>
      <c r="S1278" s="318" t="str">
        <f t="shared" si="1354"/>
        <v/>
      </c>
      <c r="T1278" s="317" t="str">
        <f t="shared" si="1355"/>
        <v/>
      </c>
      <c r="U1278" s="318" t="str">
        <f t="shared" si="1356"/>
        <v/>
      </c>
      <c r="V1278" s="319" t="str">
        <f t="shared" si="1357"/>
        <v/>
      </c>
      <c r="W1278" s="318" t="str">
        <f t="shared" si="1358"/>
        <v/>
      </c>
      <c r="X1278" s="319" t="str">
        <f t="shared" si="1359"/>
        <v/>
      </c>
      <c r="Y1278" s="318" t="str">
        <f t="shared" si="1360"/>
        <v/>
      </c>
      <c r="Z1278" s="319" t="str">
        <f t="shared" si="1361"/>
        <v/>
      </c>
      <c r="AA1278" s="317" t="str">
        <f t="shared" si="1362"/>
        <v/>
      </c>
      <c r="AB1278" s="97" t="str">
        <f t="shared" si="1363"/>
        <v/>
      </c>
      <c r="AC1278" s="143" t="str">
        <f t="shared" si="1364"/>
        <v/>
      </c>
      <c r="AD1278" s="143" t="str">
        <f t="shared" si="1403"/>
        <v/>
      </c>
      <c r="AE1278" s="360"/>
      <c r="AF1278" s="360"/>
      <c r="AG1278" s="364"/>
      <c r="AH1278" s="363" t="str">
        <f t="shared" si="1404"/>
        <v/>
      </c>
      <c r="AI1278" s="360"/>
      <c r="AJ1278" s="360"/>
      <c r="AK1278" s="364"/>
      <c r="AL1278" s="365" t="str">
        <f t="shared" si="1405"/>
        <v/>
      </c>
      <c r="AM1278" s="363" t="str">
        <f t="shared" si="1406"/>
        <v/>
      </c>
      <c r="AN1278" s="366" t="str">
        <f t="shared" si="1407"/>
        <v/>
      </c>
      <c r="AO1278" s="360"/>
      <c r="AP1278" s="360"/>
      <c r="AQ1278" s="360" t="str">
        <f t="shared" si="1408"/>
        <v/>
      </c>
      <c r="AR1278" s="348" t="str">
        <f t="shared" si="1365"/>
        <v/>
      </c>
      <c r="AS1278" s="360"/>
      <c r="AT1278" s="348" t="str">
        <f t="shared" si="1366"/>
        <v/>
      </c>
      <c r="AU1278" s="360"/>
      <c r="AV1278" s="348" t="str">
        <f t="shared" si="1367"/>
        <v/>
      </c>
      <c r="AW1278" s="360"/>
      <c r="AX1278" s="348" t="str">
        <f t="shared" si="1368"/>
        <v/>
      </c>
      <c r="AY1278" s="360"/>
      <c r="AZ1278" s="348" t="str">
        <f t="shared" si="1369"/>
        <v/>
      </c>
      <c r="BA1278" s="367"/>
      <c r="BB1278" s="348" t="str">
        <f t="shared" si="1370"/>
        <v/>
      </c>
      <c r="BC1278" s="350" t="str">
        <f t="shared" si="1373"/>
        <v/>
      </c>
      <c r="BD1278" s="350" t="str">
        <f t="shared" si="1374"/>
        <v/>
      </c>
      <c r="BE1278" s="360"/>
      <c r="BF1278" s="361"/>
      <c r="BG1278" s="362" t="str">
        <f t="shared" si="1409"/>
        <v/>
      </c>
      <c r="BH1278" s="354" t="str">
        <f t="shared" si="1375"/>
        <v/>
      </c>
      <c r="BI1278" s="350" t="str">
        <f t="shared" si="1376"/>
        <v/>
      </c>
      <c r="BJ1278" s="113" t="str">
        <f t="shared" si="1377"/>
        <v/>
      </c>
      <c r="BK1278" s="347" t="str">
        <f t="shared" si="1402"/>
        <v/>
      </c>
      <c r="BR1278" s="307"/>
      <c r="BS1278" s="51" t="str">
        <f t="shared" si="1378"/>
        <v/>
      </c>
      <c r="BT1278" s="51" t="str">
        <f t="shared" si="1379"/>
        <v/>
      </c>
      <c r="BU1278" s="51" t="str">
        <f t="shared" si="1380"/>
        <v/>
      </c>
      <c r="BV1278" s="51" t="str">
        <f t="shared" si="1381"/>
        <v/>
      </c>
      <c r="BW1278" s="51" t="str">
        <f t="shared" si="1382"/>
        <v/>
      </c>
      <c r="BX1278" s="51" t="str">
        <f t="shared" si="1383"/>
        <v/>
      </c>
      <c r="BY1278" s="51" t="str">
        <f t="shared" si="1384"/>
        <v/>
      </c>
      <c r="BZ1278" s="51" t="str">
        <f t="shared" si="1385"/>
        <v/>
      </c>
      <c r="CA1278" s="51" t="str">
        <f t="shared" si="1386"/>
        <v/>
      </c>
      <c r="CB1278" s="51" t="str">
        <f t="shared" si="1387"/>
        <v/>
      </c>
      <c r="CC1278" s="51" t="str">
        <f t="shared" si="1371"/>
        <v/>
      </c>
      <c r="CD1278" s="51" t="str">
        <f t="shared" si="1372"/>
        <v/>
      </c>
      <c r="CE1278" s="51" t="str">
        <f t="shared" si="1388"/>
        <v/>
      </c>
      <c r="CF1278" s="51"/>
      <c r="CH1278" s="53" t="str">
        <f t="shared" si="1389"/>
        <v/>
      </c>
      <c r="CI1278" s="53" t="str">
        <f t="shared" si="1390"/>
        <v/>
      </c>
      <c r="CJ1278" s="54" t="str">
        <f t="shared" si="1391"/>
        <v/>
      </c>
      <c r="CK1278" s="53" t="str">
        <f t="shared" si="1392"/>
        <v/>
      </c>
      <c r="CL1278" s="53" t="str">
        <f t="shared" si="1393"/>
        <v/>
      </c>
      <c r="CM1278" s="53" t="str">
        <f t="shared" si="1394"/>
        <v/>
      </c>
      <c r="CN1278" s="53" t="str">
        <f t="shared" si="1395"/>
        <v/>
      </c>
      <c r="CO1278" s="53" t="str">
        <f t="shared" si="1396"/>
        <v/>
      </c>
      <c r="CP1278" s="53" t="str">
        <f t="shared" si="1397"/>
        <v/>
      </c>
      <c r="CQ1278" s="53" t="str">
        <f t="shared" si="1398"/>
        <v/>
      </c>
      <c r="CR1278" s="53" t="str">
        <f t="shared" si="1399"/>
        <v/>
      </c>
      <c r="CS1278" s="53" t="str">
        <f t="shared" si="1400"/>
        <v/>
      </c>
      <c r="CT1278" s="53" t="str">
        <f t="shared" si="1401"/>
        <v/>
      </c>
      <c r="CU1278" s="53" t="str">
        <f t="shared" si="1410"/>
        <v/>
      </c>
    </row>
    <row r="1279" spans="1:99" hidden="1" x14ac:dyDescent="0.3">
      <c r="A1279" s="40">
        <v>1341</v>
      </c>
      <c r="B1279" s="326"/>
      <c r="C1279" s="142"/>
      <c r="D1279" s="144"/>
      <c r="E1279" s="144"/>
      <c r="F1279" s="312"/>
      <c r="G1279" s="144" t="s">
        <v>141</v>
      </c>
      <c r="H1279" s="314"/>
      <c r="I1279" s="314"/>
      <c r="J1279" s="315" t="str">
        <f t="shared" si="1345"/>
        <v/>
      </c>
      <c r="K1279" s="316" t="str">
        <f t="shared" si="1346"/>
        <v/>
      </c>
      <c r="L1279" s="317" t="str">
        <f t="shared" si="1347"/>
        <v/>
      </c>
      <c r="M1279" s="316" t="str">
        <f t="shared" si="1348"/>
        <v/>
      </c>
      <c r="N1279" s="317" t="str">
        <f t="shared" si="1349"/>
        <v/>
      </c>
      <c r="O1279" s="316" t="str">
        <f t="shared" si="1350"/>
        <v/>
      </c>
      <c r="P1279" s="317" t="str">
        <f t="shared" si="1351"/>
        <v/>
      </c>
      <c r="Q1279" s="318" t="str">
        <f t="shared" si="1352"/>
        <v/>
      </c>
      <c r="R1279" s="319" t="str">
        <f t="shared" si="1353"/>
        <v/>
      </c>
      <c r="S1279" s="318" t="str">
        <f t="shared" si="1354"/>
        <v/>
      </c>
      <c r="T1279" s="317" t="str">
        <f t="shared" si="1355"/>
        <v/>
      </c>
      <c r="U1279" s="318" t="str">
        <f t="shared" si="1356"/>
        <v/>
      </c>
      <c r="V1279" s="319" t="str">
        <f t="shared" si="1357"/>
        <v/>
      </c>
      <c r="W1279" s="318" t="str">
        <f t="shared" si="1358"/>
        <v/>
      </c>
      <c r="X1279" s="319" t="str">
        <f t="shared" si="1359"/>
        <v/>
      </c>
      <c r="Y1279" s="318" t="str">
        <f t="shared" si="1360"/>
        <v/>
      </c>
      <c r="Z1279" s="319" t="str">
        <f t="shared" si="1361"/>
        <v/>
      </c>
      <c r="AA1279" s="317" t="str">
        <f t="shared" si="1362"/>
        <v/>
      </c>
      <c r="AB1279" s="97" t="str">
        <f t="shared" si="1363"/>
        <v/>
      </c>
      <c r="AC1279" s="143" t="str">
        <f t="shared" si="1364"/>
        <v/>
      </c>
      <c r="AD1279" s="143" t="str">
        <f t="shared" si="1403"/>
        <v/>
      </c>
      <c r="AE1279" s="360"/>
      <c r="AF1279" s="360"/>
      <c r="AG1279" s="364"/>
      <c r="AH1279" s="363" t="str">
        <f t="shared" si="1404"/>
        <v/>
      </c>
      <c r="AI1279" s="360"/>
      <c r="AJ1279" s="360"/>
      <c r="AK1279" s="364"/>
      <c r="AL1279" s="365" t="str">
        <f t="shared" si="1405"/>
        <v/>
      </c>
      <c r="AM1279" s="363" t="str">
        <f t="shared" si="1406"/>
        <v/>
      </c>
      <c r="AN1279" s="366" t="str">
        <f t="shared" si="1407"/>
        <v/>
      </c>
      <c r="AO1279" s="360"/>
      <c r="AP1279" s="360"/>
      <c r="AQ1279" s="360" t="str">
        <f t="shared" si="1408"/>
        <v/>
      </c>
      <c r="AR1279" s="348" t="str">
        <f t="shared" si="1365"/>
        <v/>
      </c>
      <c r="AS1279" s="360"/>
      <c r="AT1279" s="348" t="str">
        <f t="shared" si="1366"/>
        <v/>
      </c>
      <c r="AU1279" s="360"/>
      <c r="AV1279" s="348" t="str">
        <f t="shared" si="1367"/>
        <v/>
      </c>
      <c r="AW1279" s="360"/>
      <c r="AX1279" s="348" t="str">
        <f t="shared" si="1368"/>
        <v/>
      </c>
      <c r="AY1279" s="360"/>
      <c r="AZ1279" s="348" t="str">
        <f t="shared" si="1369"/>
        <v/>
      </c>
      <c r="BA1279" s="367"/>
      <c r="BB1279" s="348" t="str">
        <f t="shared" si="1370"/>
        <v/>
      </c>
      <c r="BC1279" s="350" t="str">
        <f t="shared" si="1373"/>
        <v/>
      </c>
      <c r="BD1279" s="350" t="str">
        <f t="shared" si="1374"/>
        <v/>
      </c>
      <c r="BE1279" s="360"/>
      <c r="BF1279" s="361"/>
      <c r="BG1279" s="362" t="str">
        <f t="shared" si="1409"/>
        <v/>
      </c>
      <c r="BH1279" s="354" t="str">
        <f t="shared" si="1375"/>
        <v/>
      </c>
      <c r="BI1279" s="350" t="str">
        <f t="shared" si="1376"/>
        <v/>
      </c>
      <c r="BJ1279" s="113" t="str">
        <f t="shared" si="1377"/>
        <v/>
      </c>
      <c r="BK1279" s="347" t="str">
        <f t="shared" si="1402"/>
        <v/>
      </c>
      <c r="BR1279" s="307"/>
      <c r="BS1279" s="51" t="str">
        <f t="shared" si="1378"/>
        <v/>
      </c>
      <c r="BT1279" s="51" t="str">
        <f t="shared" si="1379"/>
        <v/>
      </c>
      <c r="BU1279" s="51" t="str">
        <f t="shared" si="1380"/>
        <v/>
      </c>
      <c r="BV1279" s="51" t="str">
        <f t="shared" si="1381"/>
        <v/>
      </c>
      <c r="BW1279" s="51" t="str">
        <f t="shared" si="1382"/>
        <v/>
      </c>
      <c r="BX1279" s="51" t="str">
        <f t="shared" si="1383"/>
        <v/>
      </c>
      <c r="BY1279" s="51" t="str">
        <f t="shared" si="1384"/>
        <v/>
      </c>
      <c r="BZ1279" s="51" t="str">
        <f t="shared" si="1385"/>
        <v/>
      </c>
      <c r="CA1279" s="51" t="str">
        <f t="shared" si="1386"/>
        <v/>
      </c>
      <c r="CB1279" s="51" t="str">
        <f t="shared" si="1387"/>
        <v/>
      </c>
      <c r="CC1279" s="51" t="str">
        <f t="shared" si="1371"/>
        <v/>
      </c>
      <c r="CD1279" s="51" t="str">
        <f t="shared" si="1372"/>
        <v/>
      </c>
      <c r="CE1279" s="51" t="str">
        <f t="shared" si="1388"/>
        <v/>
      </c>
      <c r="CF1279" s="51"/>
      <c r="CH1279" s="53" t="str">
        <f t="shared" si="1389"/>
        <v/>
      </c>
      <c r="CI1279" s="53" t="str">
        <f t="shared" si="1390"/>
        <v/>
      </c>
      <c r="CJ1279" s="54" t="str">
        <f t="shared" si="1391"/>
        <v/>
      </c>
      <c r="CK1279" s="53" t="str">
        <f t="shared" si="1392"/>
        <v/>
      </c>
      <c r="CL1279" s="53" t="str">
        <f t="shared" si="1393"/>
        <v/>
      </c>
      <c r="CM1279" s="53" t="str">
        <f t="shared" si="1394"/>
        <v/>
      </c>
      <c r="CN1279" s="53" t="str">
        <f t="shared" si="1395"/>
        <v/>
      </c>
      <c r="CO1279" s="53" t="str">
        <f t="shared" si="1396"/>
        <v/>
      </c>
      <c r="CP1279" s="53" t="str">
        <f t="shared" si="1397"/>
        <v/>
      </c>
      <c r="CQ1279" s="53" t="str">
        <f t="shared" si="1398"/>
        <v/>
      </c>
      <c r="CR1279" s="53" t="str">
        <f t="shared" si="1399"/>
        <v/>
      </c>
      <c r="CS1279" s="53" t="str">
        <f t="shared" si="1400"/>
        <v/>
      </c>
      <c r="CT1279" s="53" t="str">
        <f t="shared" si="1401"/>
        <v/>
      </c>
      <c r="CU1279" s="53" t="str">
        <f t="shared" si="1410"/>
        <v/>
      </c>
    </row>
    <row r="1280" spans="1:99" hidden="1" x14ac:dyDescent="0.3">
      <c r="A1280" s="40">
        <v>1342</v>
      </c>
      <c r="B1280" s="326"/>
      <c r="C1280" s="142"/>
      <c r="D1280" s="144"/>
      <c r="E1280" s="144"/>
      <c r="F1280" s="312"/>
      <c r="G1280" s="144" t="s">
        <v>141</v>
      </c>
      <c r="H1280" s="314"/>
      <c r="I1280" s="314"/>
      <c r="J1280" s="315" t="str">
        <f t="shared" si="1345"/>
        <v/>
      </c>
      <c r="K1280" s="316" t="str">
        <f t="shared" si="1346"/>
        <v/>
      </c>
      <c r="L1280" s="317" t="str">
        <f t="shared" si="1347"/>
        <v/>
      </c>
      <c r="M1280" s="316" t="str">
        <f t="shared" si="1348"/>
        <v/>
      </c>
      <c r="N1280" s="317" t="str">
        <f t="shared" si="1349"/>
        <v/>
      </c>
      <c r="O1280" s="316" t="str">
        <f t="shared" si="1350"/>
        <v/>
      </c>
      <c r="P1280" s="317" t="str">
        <f t="shared" si="1351"/>
        <v/>
      </c>
      <c r="Q1280" s="318" t="str">
        <f t="shared" si="1352"/>
        <v/>
      </c>
      <c r="R1280" s="319" t="str">
        <f t="shared" si="1353"/>
        <v/>
      </c>
      <c r="S1280" s="318" t="str">
        <f t="shared" si="1354"/>
        <v/>
      </c>
      <c r="T1280" s="317" t="str">
        <f t="shared" si="1355"/>
        <v/>
      </c>
      <c r="U1280" s="318" t="str">
        <f t="shared" si="1356"/>
        <v/>
      </c>
      <c r="V1280" s="319" t="str">
        <f t="shared" si="1357"/>
        <v/>
      </c>
      <c r="W1280" s="318" t="str">
        <f t="shared" si="1358"/>
        <v/>
      </c>
      <c r="X1280" s="319" t="str">
        <f t="shared" si="1359"/>
        <v/>
      </c>
      <c r="Y1280" s="318" t="str">
        <f t="shared" si="1360"/>
        <v/>
      </c>
      <c r="Z1280" s="319" t="str">
        <f t="shared" si="1361"/>
        <v/>
      </c>
      <c r="AA1280" s="317" t="str">
        <f t="shared" si="1362"/>
        <v/>
      </c>
      <c r="AB1280" s="97" t="str">
        <f t="shared" si="1363"/>
        <v/>
      </c>
      <c r="AC1280" s="143" t="str">
        <f t="shared" si="1364"/>
        <v/>
      </c>
      <c r="AD1280" s="143" t="str">
        <f t="shared" si="1403"/>
        <v/>
      </c>
      <c r="AE1280" s="360"/>
      <c r="AF1280" s="360"/>
      <c r="AG1280" s="364"/>
      <c r="AH1280" s="363" t="str">
        <f t="shared" si="1404"/>
        <v/>
      </c>
      <c r="AI1280" s="360"/>
      <c r="AJ1280" s="360"/>
      <c r="AK1280" s="364"/>
      <c r="AL1280" s="365" t="str">
        <f t="shared" si="1405"/>
        <v/>
      </c>
      <c r="AM1280" s="363" t="str">
        <f t="shared" si="1406"/>
        <v/>
      </c>
      <c r="AN1280" s="366" t="str">
        <f t="shared" si="1407"/>
        <v/>
      </c>
      <c r="AO1280" s="360"/>
      <c r="AP1280" s="360"/>
      <c r="AQ1280" s="360" t="str">
        <f t="shared" si="1408"/>
        <v/>
      </c>
      <c r="AR1280" s="348" t="str">
        <f t="shared" si="1365"/>
        <v/>
      </c>
      <c r="AS1280" s="360"/>
      <c r="AT1280" s="348" t="str">
        <f t="shared" si="1366"/>
        <v/>
      </c>
      <c r="AU1280" s="360"/>
      <c r="AV1280" s="348" t="str">
        <f t="shared" si="1367"/>
        <v/>
      </c>
      <c r="AW1280" s="360"/>
      <c r="AX1280" s="348" t="str">
        <f t="shared" si="1368"/>
        <v/>
      </c>
      <c r="AY1280" s="360"/>
      <c r="AZ1280" s="348" t="str">
        <f t="shared" si="1369"/>
        <v/>
      </c>
      <c r="BA1280" s="367"/>
      <c r="BB1280" s="348" t="str">
        <f t="shared" si="1370"/>
        <v/>
      </c>
      <c r="BC1280" s="350" t="str">
        <f t="shared" si="1373"/>
        <v/>
      </c>
      <c r="BD1280" s="350" t="str">
        <f t="shared" si="1374"/>
        <v/>
      </c>
      <c r="BE1280" s="360"/>
      <c r="BF1280" s="361"/>
      <c r="BG1280" s="362" t="str">
        <f t="shared" si="1409"/>
        <v/>
      </c>
      <c r="BH1280" s="354" t="str">
        <f t="shared" si="1375"/>
        <v/>
      </c>
      <c r="BI1280" s="350" t="str">
        <f t="shared" si="1376"/>
        <v/>
      </c>
      <c r="BJ1280" s="113" t="str">
        <f t="shared" si="1377"/>
        <v/>
      </c>
      <c r="BK1280" s="347" t="str">
        <f t="shared" si="1402"/>
        <v/>
      </c>
      <c r="BR1280" s="307"/>
      <c r="BS1280" s="51" t="str">
        <f t="shared" si="1378"/>
        <v/>
      </c>
      <c r="BT1280" s="51" t="str">
        <f t="shared" si="1379"/>
        <v/>
      </c>
      <c r="BU1280" s="51" t="str">
        <f t="shared" si="1380"/>
        <v/>
      </c>
      <c r="BV1280" s="51" t="str">
        <f t="shared" si="1381"/>
        <v/>
      </c>
      <c r="BW1280" s="51" t="str">
        <f t="shared" si="1382"/>
        <v/>
      </c>
      <c r="BX1280" s="51" t="str">
        <f t="shared" si="1383"/>
        <v/>
      </c>
      <c r="BY1280" s="51" t="str">
        <f t="shared" si="1384"/>
        <v/>
      </c>
      <c r="BZ1280" s="51" t="str">
        <f t="shared" si="1385"/>
        <v/>
      </c>
      <c r="CA1280" s="51" t="str">
        <f t="shared" si="1386"/>
        <v/>
      </c>
      <c r="CB1280" s="51" t="str">
        <f t="shared" si="1387"/>
        <v/>
      </c>
      <c r="CC1280" s="51" t="str">
        <f t="shared" si="1371"/>
        <v/>
      </c>
      <c r="CD1280" s="51" t="str">
        <f t="shared" si="1372"/>
        <v/>
      </c>
      <c r="CE1280" s="51" t="str">
        <f t="shared" si="1388"/>
        <v/>
      </c>
      <c r="CF1280" s="51"/>
      <c r="CH1280" s="53" t="str">
        <f t="shared" si="1389"/>
        <v/>
      </c>
      <c r="CI1280" s="53" t="str">
        <f t="shared" si="1390"/>
        <v/>
      </c>
      <c r="CJ1280" s="54" t="str">
        <f t="shared" si="1391"/>
        <v/>
      </c>
      <c r="CK1280" s="53" t="str">
        <f t="shared" si="1392"/>
        <v/>
      </c>
      <c r="CL1280" s="53" t="str">
        <f t="shared" si="1393"/>
        <v/>
      </c>
      <c r="CM1280" s="53" t="str">
        <f t="shared" si="1394"/>
        <v/>
      </c>
      <c r="CN1280" s="53" t="str">
        <f t="shared" si="1395"/>
        <v/>
      </c>
      <c r="CO1280" s="53" t="str">
        <f t="shared" si="1396"/>
        <v/>
      </c>
      <c r="CP1280" s="53" t="str">
        <f t="shared" si="1397"/>
        <v/>
      </c>
      <c r="CQ1280" s="53" t="str">
        <f t="shared" si="1398"/>
        <v/>
      </c>
      <c r="CR1280" s="53" t="str">
        <f t="shared" si="1399"/>
        <v/>
      </c>
      <c r="CS1280" s="53" t="str">
        <f t="shared" si="1400"/>
        <v/>
      </c>
      <c r="CT1280" s="53" t="str">
        <f t="shared" si="1401"/>
        <v/>
      </c>
      <c r="CU1280" s="53" t="str">
        <f t="shared" si="1410"/>
        <v/>
      </c>
    </row>
    <row r="1281" spans="1:99" hidden="1" x14ac:dyDescent="0.3">
      <c r="A1281" s="40">
        <v>1343</v>
      </c>
      <c r="B1281" s="326"/>
      <c r="C1281" s="142"/>
      <c r="D1281" s="144"/>
      <c r="E1281" s="144"/>
      <c r="F1281" s="312"/>
      <c r="G1281" s="144" t="s">
        <v>141</v>
      </c>
      <c r="H1281" s="314"/>
      <c r="I1281" s="314"/>
      <c r="J1281" s="315" t="str">
        <f t="shared" si="1345"/>
        <v/>
      </c>
      <c r="K1281" s="316" t="str">
        <f t="shared" si="1346"/>
        <v/>
      </c>
      <c r="L1281" s="317" t="str">
        <f t="shared" si="1347"/>
        <v/>
      </c>
      <c r="M1281" s="316" t="str">
        <f t="shared" si="1348"/>
        <v/>
      </c>
      <c r="N1281" s="317" t="str">
        <f t="shared" si="1349"/>
        <v/>
      </c>
      <c r="O1281" s="316" t="str">
        <f t="shared" si="1350"/>
        <v/>
      </c>
      <c r="P1281" s="317" t="str">
        <f t="shared" si="1351"/>
        <v/>
      </c>
      <c r="Q1281" s="318" t="str">
        <f t="shared" si="1352"/>
        <v/>
      </c>
      <c r="R1281" s="319" t="str">
        <f t="shared" si="1353"/>
        <v/>
      </c>
      <c r="S1281" s="318" t="str">
        <f t="shared" si="1354"/>
        <v/>
      </c>
      <c r="T1281" s="317" t="str">
        <f t="shared" si="1355"/>
        <v/>
      </c>
      <c r="U1281" s="318" t="str">
        <f t="shared" si="1356"/>
        <v/>
      </c>
      <c r="V1281" s="319" t="str">
        <f t="shared" si="1357"/>
        <v/>
      </c>
      <c r="W1281" s="318" t="str">
        <f t="shared" si="1358"/>
        <v/>
      </c>
      <c r="X1281" s="319" t="str">
        <f t="shared" si="1359"/>
        <v/>
      </c>
      <c r="Y1281" s="318" t="str">
        <f t="shared" si="1360"/>
        <v/>
      </c>
      <c r="Z1281" s="319" t="str">
        <f t="shared" si="1361"/>
        <v/>
      </c>
      <c r="AA1281" s="317" t="str">
        <f t="shared" si="1362"/>
        <v/>
      </c>
      <c r="AB1281" s="97" t="str">
        <f t="shared" si="1363"/>
        <v/>
      </c>
      <c r="AC1281" s="143" t="str">
        <f t="shared" si="1364"/>
        <v/>
      </c>
      <c r="AD1281" s="143" t="str">
        <f t="shared" si="1403"/>
        <v/>
      </c>
      <c r="AE1281" s="360"/>
      <c r="AF1281" s="360"/>
      <c r="AG1281" s="364"/>
      <c r="AH1281" s="363" t="str">
        <f t="shared" si="1404"/>
        <v/>
      </c>
      <c r="AI1281" s="360"/>
      <c r="AJ1281" s="360"/>
      <c r="AK1281" s="364"/>
      <c r="AL1281" s="365" t="str">
        <f t="shared" si="1405"/>
        <v/>
      </c>
      <c r="AM1281" s="363" t="str">
        <f t="shared" si="1406"/>
        <v/>
      </c>
      <c r="AN1281" s="366" t="str">
        <f t="shared" si="1407"/>
        <v/>
      </c>
      <c r="AO1281" s="360"/>
      <c r="AP1281" s="360"/>
      <c r="AQ1281" s="360" t="str">
        <f t="shared" si="1408"/>
        <v/>
      </c>
      <c r="AR1281" s="348" t="str">
        <f t="shared" si="1365"/>
        <v/>
      </c>
      <c r="AS1281" s="360"/>
      <c r="AT1281" s="348" t="str">
        <f t="shared" si="1366"/>
        <v/>
      </c>
      <c r="AU1281" s="360"/>
      <c r="AV1281" s="348" t="str">
        <f t="shared" si="1367"/>
        <v/>
      </c>
      <c r="AW1281" s="360"/>
      <c r="AX1281" s="348" t="str">
        <f t="shared" si="1368"/>
        <v/>
      </c>
      <c r="AY1281" s="360"/>
      <c r="AZ1281" s="348" t="str">
        <f t="shared" si="1369"/>
        <v/>
      </c>
      <c r="BA1281" s="367"/>
      <c r="BB1281" s="348" t="str">
        <f t="shared" si="1370"/>
        <v/>
      </c>
      <c r="BC1281" s="350" t="str">
        <f t="shared" si="1373"/>
        <v/>
      </c>
      <c r="BD1281" s="350" t="str">
        <f t="shared" si="1374"/>
        <v/>
      </c>
      <c r="BE1281" s="360"/>
      <c r="BF1281" s="361"/>
      <c r="BG1281" s="362" t="str">
        <f t="shared" si="1409"/>
        <v/>
      </c>
      <c r="BH1281" s="354" t="str">
        <f t="shared" si="1375"/>
        <v/>
      </c>
      <c r="BI1281" s="350" t="str">
        <f t="shared" si="1376"/>
        <v/>
      </c>
      <c r="BJ1281" s="113" t="str">
        <f t="shared" si="1377"/>
        <v/>
      </c>
      <c r="BK1281" s="347" t="str">
        <f t="shared" si="1402"/>
        <v/>
      </c>
      <c r="BR1281" s="307"/>
      <c r="BS1281" s="51" t="str">
        <f t="shared" si="1378"/>
        <v/>
      </c>
      <c r="BT1281" s="51" t="str">
        <f t="shared" si="1379"/>
        <v/>
      </c>
      <c r="BU1281" s="51" t="str">
        <f t="shared" si="1380"/>
        <v/>
      </c>
      <c r="BV1281" s="51" t="str">
        <f t="shared" si="1381"/>
        <v/>
      </c>
      <c r="BW1281" s="51" t="str">
        <f t="shared" si="1382"/>
        <v/>
      </c>
      <c r="BX1281" s="51" t="str">
        <f t="shared" si="1383"/>
        <v/>
      </c>
      <c r="BY1281" s="51" t="str">
        <f t="shared" si="1384"/>
        <v/>
      </c>
      <c r="BZ1281" s="51" t="str">
        <f t="shared" si="1385"/>
        <v/>
      </c>
      <c r="CA1281" s="51" t="str">
        <f t="shared" si="1386"/>
        <v/>
      </c>
      <c r="CB1281" s="51" t="str">
        <f t="shared" si="1387"/>
        <v/>
      </c>
      <c r="CC1281" s="51" t="str">
        <f t="shared" si="1371"/>
        <v/>
      </c>
      <c r="CD1281" s="51" t="str">
        <f t="shared" si="1372"/>
        <v/>
      </c>
      <c r="CE1281" s="51" t="str">
        <f t="shared" si="1388"/>
        <v/>
      </c>
      <c r="CF1281" s="51"/>
      <c r="CH1281" s="53" t="str">
        <f t="shared" si="1389"/>
        <v/>
      </c>
      <c r="CI1281" s="53" t="str">
        <f t="shared" si="1390"/>
        <v/>
      </c>
      <c r="CJ1281" s="54" t="str">
        <f t="shared" si="1391"/>
        <v/>
      </c>
      <c r="CK1281" s="53" t="str">
        <f t="shared" si="1392"/>
        <v/>
      </c>
      <c r="CL1281" s="53" t="str">
        <f t="shared" si="1393"/>
        <v/>
      </c>
      <c r="CM1281" s="53" t="str">
        <f t="shared" si="1394"/>
        <v/>
      </c>
      <c r="CN1281" s="53" t="str">
        <f t="shared" si="1395"/>
        <v/>
      </c>
      <c r="CO1281" s="53" t="str">
        <f t="shared" si="1396"/>
        <v/>
      </c>
      <c r="CP1281" s="53" t="str">
        <f t="shared" si="1397"/>
        <v/>
      </c>
      <c r="CQ1281" s="53" t="str">
        <f t="shared" si="1398"/>
        <v/>
      </c>
      <c r="CR1281" s="53" t="str">
        <f t="shared" si="1399"/>
        <v/>
      </c>
      <c r="CS1281" s="53" t="str">
        <f t="shared" si="1400"/>
        <v/>
      </c>
      <c r="CT1281" s="53" t="str">
        <f t="shared" si="1401"/>
        <v/>
      </c>
      <c r="CU1281" s="53" t="str">
        <f t="shared" si="1410"/>
        <v/>
      </c>
    </row>
    <row r="1282" spans="1:99" hidden="1" x14ac:dyDescent="0.3">
      <c r="A1282" s="40">
        <v>1344</v>
      </c>
      <c r="B1282" s="326"/>
      <c r="C1282" s="142"/>
      <c r="D1282" s="144"/>
      <c r="E1282" s="144"/>
      <c r="F1282" s="312"/>
      <c r="G1282" s="144" t="s">
        <v>141</v>
      </c>
      <c r="H1282" s="314"/>
      <c r="I1282" s="314"/>
      <c r="J1282" s="315" t="str">
        <f t="shared" si="1345"/>
        <v/>
      </c>
      <c r="K1282" s="316" t="str">
        <f t="shared" si="1346"/>
        <v/>
      </c>
      <c r="L1282" s="317" t="str">
        <f t="shared" si="1347"/>
        <v/>
      </c>
      <c r="M1282" s="316" t="str">
        <f t="shared" si="1348"/>
        <v/>
      </c>
      <c r="N1282" s="317" t="str">
        <f t="shared" si="1349"/>
        <v/>
      </c>
      <c r="O1282" s="316" t="str">
        <f t="shared" si="1350"/>
        <v/>
      </c>
      <c r="P1282" s="317" t="str">
        <f t="shared" si="1351"/>
        <v/>
      </c>
      <c r="Q1282" s="318" t="str">
        <f t="shared" si="1352"/>
        <v/>
      </c>
      <c r="R1282" s="319" t="str">
        <f t="shared" si="1353"/>
        <v/>
      </c>
      <c r="S1282" s="318" t="str">
        <f t="shared" si="1354"/>
        <v/>
      </c>
      <c r="T1282" s="317" t="str">
        <f t="shared" si="1355"/>
        <v/>
      </c>
      <c r="U1282" s="318" t="str">
        <f t="shared" si="1356"/>
        <v/>
      </c>
      <c r="V1282" s="319" t="str">
        <f t="shared" si="1357"/>
        <v/>
      </c>
      <c r="W1282" s="318" t="str">
        <f t="shared" si="1358"/>
        <v/>
      </c>
      <c r="X1282" s="319" t="str">
        <f t="shared" si="1359"/>
        <v/>
      </c>
      <c r="Y1282" s="318" t="str">
        <f t="shared" si="1360"/>
        <v/>
      </c>
      <c r="Z1282" s="319" t="str">
        <f t="shared" si="1361"/>
        <v/>
      </c>
      <c r="AA1282" s="317" t="str">
        <f t="shared" si="1362"/>
        <v/>
      </c>
      <c r="AB1282" s="97" t="str">
        <f t="shared" si="1363"/>
        <v/>
      </c>
      <c r="AC1282" s="143" t="str">
        <f t="shared" si="1364"/>
        <v/>
      </c>
      <c r="AD1282" s="143" t="str">
        <f t="shared" si="1403"/>
        <v/>
      </c>
      <c r="AE1282" s="360"/>
      <c r="AF1282" s="360"/>
      <c r="AG1282" s="364"/>
      <c r="AH1282" s="363" t="str">
        <f t="shared" si="1404"/>
        <v/>
      </c>
      <c r="AI1282" s="360"/>
      <c r="AJ1282" s="360"/>
      <c r="AK1282" s="364"/>
      <c r="AL1282" s="365" t="str">
        <f t="shared" si="1405"/>
        <v/>
      </c>
      <c r="AM1282" s="363" t="str">
        <f t="shared" si="1406"/>
        <v/>
      </c>
      <c r="AN1282" s="366" t="str">
        <f t="shared" si="1407"/>
        <v/>
      </c>
      <c r="AO1282" s="360"/>
      <c r="AP1282" s="360"/>
      <c r="AQ1282" s="360" t="str">
        <f t="shared" si="1408"/>
        <v/>
      </c>
      <c r="AR1282" s="348" t="str">
        <f t="shared" si="1365"/>
        <v/>
      </c>
      <c r="AS1282" s="360"/>
      <c r="AT1282" s="348" t="str">
        <f t="shared" si="1366"/>
        <v/>
      </c>
      <c r="AU1282" s="360"/>
      <c r="AV1282" s="348" t="str">
        <f t="shared" si="1367"/>
        <v/>
      </c>
      <c r="AW1282" s="360"/>
      <c r="AX1282" s="348" t="str">
        <f t="shared" si="1368"/>
        <v/>
      </c>
      <c r="AY1282" s="360"/>
      <c r="AZ1282" s="348" t="str">
        <f t="shared" si="1369"/>
        <v/>
      </c>
      <c r="BA1282" s="367"/>
      <c r="BB1282" s="348" t="str">
        <f t="shared" si="1370"/>
        <v/>
      </c>
      <c r="BC1282" s="350" t="str">
        <f t="shared" si="1373"/>
        <v/>
      </c>
      <c r="BD1282" s="350" t="str">
        <f t="shared" si="1374"/>
        <v/>
      </c>
      <c r="BE1282" s="360"/>
      <c r="BF1282" s="361"/>
      <c r="BG1282" s="362" t="str">
        <f t="shared" si="1409"/>
        <v/>
      </c>
      <c r="BH1282" s="354" t="str">
        <f t="shared" si="1375"/>
        <v/>
      </c>
      <c r="BI1282" s="350" t="str">
        <f t="shared" si="1376"/>
        <v/>
      </c>
      <c r="BJ1282" s="113" t="str">
        <f t="shared" si="1377"/>
        <v/>
      </c>
      <c r="BK1282" s="347" t="str">
        <f t="shared" si="1402"/>
        <v/>
      </c>
      <c r="BR1282" s="307"/>
      <c r="BS1282" s="51" t="str">
        <f t="shared" si="1378"/>
        <v/>
      </c>
      <c r="BT1282" s="51" t="str">
        <f t="shared" si="1379"/>
        <v/>
      </c>
      <c r="BU1282" s="51" t="str">
        <f t="shared" si="1380"/>
        <v/>
      </c>
      <c r="BV1282" s="51" t="str">
        <f t="shared" si="1381"/>
        <v/>
      </c>
      <c r="BW1282" s="51" t="str">
        <f t="shared" si="1382"/>
        <v/>
      </c>
      <c r="BX1282" s="51" t="str">
        <f t="shared" si="1383"/>
        <v/>
      </c>
      <c r="BY1282" s="51" t="str">
        <f t="shared" si="1384"/>
        <v/>
      </c>
      <c r="BZ1282" s="51" t="str">
        <f t="shared" si="1385"/>
        <v/>
      </c>
      <c r="CA1282" s="51" t="str">
        <f t="shared" si="1386"/>
        <v/>
      </c>
      <c r="CB1282" s="51" t="str">
        <f t="shared" si="1387"/>
        <v/>
      </c>
      <c r="CC1282" s="51" t="str">
        <f t="shared" si="1371"/>
        <v/>
      </c>
      <c r="CD1282" s="51" t="str">
        <f t="shared" si="1372"/>
        <v/>
      </c>
      <c r="CE1282" s="51" t="str">
        <f t="shared" si="1388"/>
        <v/>
      </c>
      <c r="CF1282" s="51"/>
      <c r="CH1282" s="53" t="str">
        <f t="shared" si="1389"/>
        <v/>
      </c>
      <c r="CI1282" s="53" t="str">
        <f t="shared" si="1390"/>
        <v/>
      </c>
      <c r="CJ1282" s="54" t="str">
        <f t="shared" si="1391"/>
        <v/>
      </c>
      <c r="CK1282" s="53" t="str">
        <f t="shared" si="1392"/>
        <v/>
      </c>
      <c r="CL1282" s="53" t="str">
        <f t="shared" si="1393"/>
        <v/>
      </c>
      <c r="CM1282" s="53" t="str">
        <f t="shared" si="1394"/>
        <v/>
      </c>
      <c r="CN1282" s="53" t="str">
        <f t="shared" si="1395"/>
        <v/>
      </c>
      <c r="CO1282" s="53" t="str">
        <f t="shared" si="1396"/>
        <v/>
      </c>
      <c r="CP1282" s="53" t="str">
        <f t="shared" si="1397"/>
        <v/>
      </c>
      <c r="CQ1282" s="53" t="str">
        <f t="shared" si="1398"/>
        <v/>
      </c>
      <c r="CR1282" s="53" t="str">
        <f t="shared" si="1399"/>
        <v/>
      </c>
      <c r="CS1282" s="53" t="str">
        <f t="shared" si="1400"/>
        <v/>
      </c>
      <c r="CT1282" s="53" t="str">
        <f t="shared" si="1401"/>
        <v/>
      </c>
      <c r="CU1282" s="53" t="str">
        <f t="shared" si="1410"/>
        <v/>
      </c>
    </row>
    <row r="1283" spans="1:99" hidden="1" x14ac:dyDescent="0.3">
      <c r="A1283" s="40">
        <v>1345</v>
      </c>
      <c r="B1283" s="326"/>
      <c r="C1283" s="142"/>
      <c r="D1283" s="144"/>
      <c r="E1283" s="144"/>
      <c r="F1283" s="312"/>
      <c r="G1283" s="144" t="s">
        <v>141</v>
      </c>
      <c r="H1283" s="314"/>
      <c r="I1283" s="314"/>
      <c r="J1283" s="315" t="str">
        <f t="shared" ref="J1283:J1346" si="1411">IF(OR(H1283="",I1283="",H1283=0),"",K1283-0.1)</f>
        <v/>
      </c>
      <c r="K1283" s="316" t="str">
        <f t="shared" ref="K1283:K1346" si="1412">IF(OR(H1283="",I1283="",H1283=0),"",Q1283-(Q1283*15%))</f>
        <v/>
      </c>
      <c r="L1283" s="317" t="str">
        <f t="shared" ref="L1283:L1346" si="1413">IF(OR(H1283="",I1283="",H1283=0),"",M1283-0.1)</f>
        <v/>
      </c>
      <c r="M1283" s="316" t="str">
        <f t="shared" ref="M1283:M1346" si="1414">IF(OR(H1283="",I1283="",H1283=0),"",Q1283-(Q1283*12.5%))</f>
        <v/>
      </c>
      <c r="N1283" s="317" t="str">
        <f t="shared" ref="N1283:N1346" si="1415">IF(OR(H1283="",I1283="",H1283=0),"",O1283-0.1)</f>
        <v/>
      </c>
      <c r="O1283" s="316" t="str">
        <f t="shared" ref="O1283:O1346" si="1416">IF(OR(H1283="",I1283="",H1283=0),"",Q1283-(Q1283*7.5%))</f>
        <v/>
      </c>
      <c r="P1283" s="317" t="str">
        <f t="shared" ref="P1283:P1346" si="1417">IF(OR(H1283="",I1283="",H1283=0),"",Q1283-0.1)</f>
        <v/>
      </c>
      <c r="Q1283" s="318" t="str">
        <f t="shared" ref="Q1283:Q1346" si="1418">IF(OR(H1283="",I1283="",H1283=0),"",90%*(H1283-100)-0.5)</f>
        <v/>
      </c>
      <c r="R1283" s="319" t="str">
        <f t="shared" ref="R1283:R1346" si="1419">IF(OR(H1283="",I1283="",H1283=0),"",90%*(H1283-100))</f>
        <v/>
      </c>
      <c r="S1283" s="318" t="str">
        <f t="shared" ref="S1283:S1346" si="1420">IF(OR(H1283="",I1283="",,H1283=0),"",R1283+0.1)</f>
        <v/>
      </c>
      <c r="T1283" s="317" t="str">
        <f t="shared" ref="T1283:T1346" si="1421">IF(OR(H1283="",I1283="",H1283=0),"",90%*(H1283-100)+0.5)</f>
        <v/>
      </c>
      <c r="U1283" s="318" t="str">
        <f t="shared" ref="U1283:U1346" si="1422">IF(OR(H1283="",I1283="",H1283=0),"",T1283+0.1)</f>
        <v/>
      </c>
      <c r="V1283" s="319" t="str">
        <f t="shared" ref="V1283:V1346" si="1423">IF(OR(H1283="",I1283="",H1283=0),"",T1283+(T1283*7.5%))</f>
        <v/>
      </c>
      <c r="W1283" s="318" t="str">
        <f t="shared" ref="W1283:W1346" si="1424">IF(OR(H1283="",I1283="",H1283=0),"",V1283+0.1)</f>
        <v/>
      </c>
      <c r="X1283" s="319" t="str">
        <f t="shared" ref="X1283:X1346" si="1425">IF(OR(H1283="",I1283="",H1283=0),"",T1283+(T1283*12.5%))</f>
        <v/>
      </c>
      <c r="Y1283" s="318" t="str">
        <f t="shared" ref="Y1283:Y1346" si="1426">IF(OR(H1283="",I1283="",H1283=0),"",X1283+0.1)</f>
        <v/>
      </c>
      <c r="Z1283" s="319" t="str">
        <f t="shared" ref="Z1283:Z1346" si="1427">IF(OR(H1283="",I1283="",H1283=0),"",T1283+(T1283*15%))</f>
        <v/>
      </c>
      <c r="AA1283" s="317" t="str">
        <f t="shared" ref="AA1283:AA1346" si="1428">IF(OR(H1283="",I1283="",H1283=0),"",Z1283+0.1)</f>
        <v/>
      </c>
      <c r="AB1283" s="97" t="str">
        <f t="shared" ref="AB1283:AB1346" si="1429">IF(AC1283="LLA","BB lebih"&amp;" "&amp;FIXED((I1283-Z1283),1) &amp;" kg",IF(AC1283="LLB","BB kurang"&amp;" "&amp;FIXED((I1283-K1283),1)&amp;" kg",""))</f>
        <v/>
      </c>
      <c r="AC1283" s="143" t="str">
        <f t="shared" ref="AC1283:AC1346" si="1430">IF(OR(H1283="",I1283="", H1283=0),"",IF(I1283&lt;K1283,"LLB",IF(AND(I1283&gt;J1283,I1283&lt;M1283),"LB",IF(AND(I1283&gt;L1283,I1283&lt;O1283),"NB",IF(AND(I1283&gt;N1283,I1283&lt;Q1283),"HB",IF(AND(I1283&gt;P1283,I1283&lt;S1283),"IB",IF(AND(I1283&gt;R1283,I1283&lt;U1283),"IA",IF(AND(I1283&gt;T1283,I1283&lt;W1283),"HA",IF(AND(I1283&gt;V1283,I1283&lt;Y1283),"NA",IF(AND(I1283&gt;X1283,I1283&lt;AA1283),"LA",IF(I1283&gt;=AA1283,"LLA","")))))))))))</f>
        <v/>
      </c>
      <c r="AD1283" s="143" t="str">
        <f t="shared" si="1403"/>
        <v/>
      </c>
      <c r="AE1283" s="360"/>
      <c r="AF1283" s="360"/>
      <c r="AG1283" s="364"/>
      <c r="AH1283" s="363" t="str">
        <f t="shared" si="1404"/>
        <v/>
      </c>
      <c r="AI1283" s="360"/>
      <c r="AJ1283" s="360"/>
      <c r="AK1283" s="364"/>
      <c r="AL1283" s="365" t="str">
        <f t="shared" si="1405"/>
        <v/>
      </c>
      <c r="AM1283" s="363" t="str">
        <f t="shared" si="1406"/>
        <v/>
      </c>
      <c r="AN1283" s="366" t="str">
        <f t="shared" si="1407"/>
        <v/>
      </c>
      <c r="AO1283" s="360"/>
      <c r="AP1283" s="360"/>
      <c r="AQ1283" s="360" t="str">
        <f t="shared" si="1408"/>
        <v/>
      </c>
      <c r="AR1283" s="348" t="str">
        <f t="shared" ref="AR1283:AR1346" si="1431">IF(OR(G1283="",AQ1283="",AQ1283=0),"",IF(OR(AO1283="-",AP1283="-"),"-",IF(G1283="P",VLOOKUP(AQ1283,LARI12mnt_CALON_PRIA,2),IF(G1283="W",VLOOKUP(AQ1283,LARI12mnt_CALON_WANITA,2),""))))</f>
        <v/>
      </c>
      <c r="AS1283" s="360"/>
      <c r="AT1283" s="348" t="str">
        <f t="shared" ref="AT1283:AT1346" si="1432">IF(OR(G1283="",AS1283=""),"", IF(AS1283="-","-", IF(G1283="P",VLOOKUP(AS1283,PULLUP_CALON_PRIA,2),IF(G1283="W",VLOOKUP(AS1283,CHINNING_CALON_WANITA,2),""))))</f>
        <v/>
      </c>
      <c r="AU1283" s="360"/>
      <c r="AV1283" s="348" t="str">
        <f t="shared" ref="AV1283:AV1346" si="1433">IF(OR(G1283="",AU1283=""),"", IF(AU1283="-","-", IF(G1283="P",VLOOKUP(AU1283,SITUP_CALON_PRIA,2),IF(G1283="W",VLOOKUP(AU1283,SITUP_CALON_WANITA,2),""))))</f>
        <v/>
      </c>
      <c r="AW1283" s="360"/>
      <c r="AX1283" s="348" t="str">
        <f t="shared" ref="AX1283:AX1346" si="1434">IF(OR(G1283="",AW1283=""),"",IF(AW1283="-","-", IF(G1283="P",VLOOKUP(AW1283,LUNGES_CALON_PRIA,2),IF(G1283="W",VLOOKUP(AW1283,LUNGES_CALON_WANITA,2),""))))</f>
        <v/>
      </c>
      <c r="AY1283" s="360"/>
      <c r="AZ1283" s="348" t="str">
        <f t="shared" ref="AZ1283:AZ1346" si="1435">IF(OR(G1283="",AY1283=""),"", IF(AY1283="-","-", IF(G1283="P",VLOOKUP(AY1283,PUSHUP_CALON_PRIA,2),IF(G1283="W",VLOOKUP(AY1283,MODIFPUSHUP_CALON_WANITA,2),""))))</f>
        <v/>
      </c>
      <c r="BA1283" s="367"/>
      <c r="BB1283" s="348" t="str">
        <f t="shared" ref="BB1283:BB1346" si="1436">IF(OR(G1283="",BA1283="",BA1283=0),"",IF(BA1283="-","-", IF(G1283="P",VLOOKUP(BA1283,SHUTTLERUN_CALON_PRIA,2),IF(G1283="W",VLOOKUP(BA1283,SHUTTLERUN_CALON_WANITA,2),""))))</f>
        <v/>
      </c>
      <c r="BC1283" s="350" t="str">
        <f t="shared" si="1373"/>
        <v/>
      </c>
      <c r="BD1283" s="350" t="str">
        <f t="shared" si="1374"/>
        <v/>
      </c>
      <c r="BE1283" s="360"/>
      <c r="BF1283" s="361"/>
      <c r="BG1283" s="362" t="str">
        <f t="shared" si="1409"/>
        <v/>
      </c>
      <c r="BH1283" s="354" t="str">
        <f t="shared" si="1375"/>
        <v/>
      </c>
      <c r="BI1283" s="350" t="str">
        <f t="shared" si="1376"/>
        <v/>
      </c>
      <c r="BJ1283" s="113" t="str">
        <f t="shared" si="1377"/>
        <v/>
      </c>
      <c r="BK1283" s="347" t="str">
        <f t="shared" si="1402"/>
        <v/>
      </c>
      <c r="BR1283" s="307"/>
      <c r="BS1283" s="51" t="str">
        <f t="shared" si="1378"/>
        <v/>
      </c>
      <c r="BT1283" s="51" t="str">
        <f t="shared" si="1379"/>
        <v/>
      </c>
      <c r="BU1283" s="51" t="str">
        <f t="shared" si="1380"/>
        <v/>
      </c>
      <c r="BV1283" s="51" t="str">
        <f t="shared" si="1381"/>
        <v/>
      </c>
      <c r="BW1283" s="51" t="str">
        <f t="shared" si="1382"/>
        <v/>
      </c>
      <c r="BX1283" s="51" t="str">
        <f t="shared" si="1383"/>
        <v/>
      </c>
      <c r="BY1283" s="51" t="str">
        <f t="shared" si="1384"/>
        <v/>
      </c>
      <c r="BZ1283" s="51" t="str">
        <f t="shared" si="1385"/>
        <v/>
      </c>
      <c r="CA1283" s="51" t="str">
        <f t="shared" si="1386"/>
        <v/>
      </c>
      <c r="CB1283" s="51" t="str">
        <f t="shared" si="1387"/>
        <v/>
      </c>
      <c r="CC1283" s="51" t="str">
        <f t="shared" ref="CC1283:CC1346" si="1437">IF(BC1283="","", IF(G1283="P",IF(BC1283&lt;=34.99,"TL", IF(BC1283&gt;=35,"L")), IF(G1283="W", IF(BC1283&lt;=34.99,"TL", IF(BC1283&gt;=35,"L")))))</f>
        <v/>
      </c>
      <c r="CD1283" s="51" t="str">
        <f t="shared" ref="CD1283:CD1346" si="1438">IF(BD1283="","", IF(G1283="P",IF(BD1283&lt;=40.99,"TL", IF(BD1283&gt;=41,"L")), IF(G1283="W", IF(BD1283&lt;=40.99,"TL", IF(BD1283&gt;=41,"L")))))</f>
        <v/>
      </c>
      <c r="CE1283" s="51" t="str">
        <f t="shared" si="1388"/>
        <v/>
      </c>
      <c r="CF1283" s="51"/>
      <c r="CH1283" s="53" t="str">
        <f t="shared" si="1389"/>
        <v/>
      </c>
      <c r="CI1283" s="53" t="str">
        <f t="shared" si="1390"/>
        <v/>
      </c>
      <c r="CJ1283" s="54" t="str">
        <f t="shared" si="1391"/>
        <v/>
      </c>
      <c r="CK1283" s="53" t="str">
        <f t="shared" si="1392"/>
        <v/>
      </c>
      <c r="CL1283" s="53" t="str">
        <f t="shared" si="1393"/>
        <v/>
      </c>
      <c r="CM1283" s="53" t="str">
        <f t="shared" si="1394"/>
        <v/>
      </c>
      <c r="CN1283" s="53" t="str">
        <f t="shared" si="1395"/>
        <v/>
      </c>
      <c r="CO1283" s="53" t="str">
        <f t="shared" si="1396"/>
        <v/>
      </c>
      <c r="CP1283" s="53" t="str">
        <f t="shared" si="1397"/>
        <v/>
      </c>
      <c r="CQ1283" s="53" t="str">
        <f t="shared" si="1398"/>
        <v/>
      </c>
      <c r="CR1283" s="53" t="str">
        <f t="shared" si="1399"/>
        <v/>
      </c>
      <c r="CS1283" s="53" t="str">
        <f t="shared" si="1400"/>
        <v/>
      </c>
      <c r="CT1283" s="53" t="str">
        <f t="shared" si="1401"/>
        <v/>
      </c>
      <c r="CU1283" s="53" t="str">
        <f t="shared" si="1410"/>
        <v/>
      </c>
    </row>
    <row r="1284" spans="1:99" hidden="1" x14ac:dyDescent="0.3">
      <c r="A1284" s="40">
        <v>1346</v>
      </c>
      <c r="B1284" s="326"/>
      <c r="C1284" s="142"/>
      <c r="D1284" s="144"/>
      <c r="E1284" s="144"/>
      <c r="F1284" s="312"/>
      <c r="G1284" s="144" t="s">
        <v>141</v>
      </c>
      <c r="H1284" s="314"/>
      <c r="I1284" s="314"/>
      <c r="J1284" s="315" t="str">
        <f t="shared" si="1411"/>
        <v/>
      </c>
      <c r="K1284" s="316" t="str">
        <f t="shared" si="1412"/>
        <v/>
      </c>
      <c r="L1284" s="317" t="str">
        <f t="shared" si="1413"/>
        <v/>
      </c>
      <c r="M1284" s="316" t="str">
        <f t="shared" si="1414"/>
        <v/>
      </c>
      <c r="N1284" s="317" t="str">
        <f t="shared" si="1415"/>
        <v/>
      </c>
      <c r="O1284" s="316" t="str">
        <f t="shared" si="1416"/>
        <v/>
      </c>
      <c r="P1284" s="317" t="str">
        <f t="shared" si="1417"/>
        <v/>
      </c>
      <c r="Q1284" s="318" t="str">
        <f t="shared" si="1418"/>
        <v/>
      </c>
      <c r="R1284" s="319" t="str">
        <f t="shared" si="1419"/>
        <v/>
      </c>
      <c r="S1284" s="318" t="str">
        <f t="shared" si="1420"/>
        <v/>
      </c>
      <c r="T1284" s="317" t="str">
        <f t="shared" si="1421"/>
        <v/>
      </c>
      <c r="U1284" s="318" t="str">
        <f t="shared" si="1422"/>
        <v/>
      </c>
      <c r="V1284" s="319" t="str">
        <f t="shared" si="1423"/>
        <v/>
      </c>
      <c r="W1284" s="318" t="str">
        <f t="shared" si="1424"/>
        <v/>
      </c>
      <c r="X1284" s="319" t="str">
        <f t="shared" si="1425"/>
        <v/>
      </c>
      <c r="Y1284" s="318" t="str">
        <f t="shared" si="1426"/>
        <v/>
      </c>
      <c r="Z1284" s="319" t="str">
        <f t="shared" si="1427"/>
        <v/>
      </c>
      <c r="AA1284" s="317" t="str">
        <f t="shared" si="1428"/>
        <v/>
      </c>
      <c r="AB1284" s="97" t="str">
        <f t="shared" si="1429"/>
        <v/>
      </c>
      <c r="AC1284" s="143" t="str">
        <f t="shared" si="1430"/>
        <v/>
      </c>
      <c r="AD1284" s="143" t="str">
        <f t="shared" si="1403"/>
        <v/>
      </c>
      <c r="AE1284" s="360"/>
      <c r="AF1284" s="360"/>
      <c r="AG1284" s="364"/>
      <c r="AH1284" s="363" t="str">
        <f t="shared" si="1404"/>
        <v/>
      </c>
      <c r="AI1284" s="360"/>
      <c r="AJ1284" s="360"/>
      <c r="AK1284" s="364"/>
      <c r="AL1284" s="365" t="str">
        <f t="shared" si="1405"/>
        <v/>
      </c>
      <c r="AM1284" s="363" t="str">
        <f t="shared" si="1406"/>
        <v/>
      </c>
      <c r="AN1284" s="366" t="str">
        <f t="shared" si="1407"/>
        <v/>
      </c>
      <c r="AO1284" s="360"/>
      <c r="AP1284" s="360"/>
      <c r="AQ1284" s="360" t="str">
        <f t="shared" si="1408"/>
        <v/>
      </c>
      <c r="AR1284" s="348" t="str">
        <f t="shared" si="1431"/>
        <v/>
      </c>
      <c r="AS1284" s="360"/>
      <c r="AT1284" s="348" t="str">
        <f t="shared" si="1432"/>
        <v/>
      </c>
      <c r="AU1284" s="360"/>
      <c r="AV1284" s="348" t="str">
        <f t="shared" si="1433"/>
        <v/>
      </c>
      <c r="AW1284" s="360"/>
      <c r="AX1284" s="348" t="str">
        <f t="shared" si="1434"/>
        <v/>
      </c>
      <c r="AY1284" s="360"/>
      <c r="AZ1284" s="348" t="str">
        <f t="shared" si="1435"/>
        <v/>
      </c>
      <c r="BA1284" s="367"/>
      <c r="BB1284" s="348" t="str">
        <f t="shared" si="1436"/>
        <v/>
      </c>
      <c r="BC1284" s="350" t="str">
        <f t="shared" ref="BC1284:BC1347" si="1439">IF(OR(AT1284="",AV1284="",AX1284="",AZ1284="",BB1284=""),"",IF(OR(AS1284="-",AU1284="-",AW1284="-",AY1284="-",BA1284="-"),0,VALUE(FIXED(((AT1284+AV1284+AX1284+AZ1284+BB1284)/5),2))))</f>
        <v/>
      </c>
      <c r="BD1284" s="350" t="str">
        <f t="shared" ref="BD1284:BD1347" si="1440">IF(OR(AR1284="",BC1284=""),"",IF(OR(AS1284="-",AU1284="-",AW1284="-",AY1284="-",BA1284="-"),0, VALUE(FIXED(((AR1284+BC1284)/2),2))))</f>
        <v/>
      </c>
      <c r="BE1284" s="360"/>
      <c r="BF1284" s="361"/>
      <c r="BG1284" s="362" t="str">
        <f t="shared" si="1409"/>
        <v/>
      </c>
      <c r="BH1284" s="354" t="str">
        <f t="shared" ref="BH1284:BH1347" si="1441">IF(OR(G1284="",AN1284="",BD1284=""),"", IF(OR(AE1284="-",AF1284="-",AI1284="-",AJ1284="-",AS1284="-",AU1284="-",AW1284="-",AY1284="-",BA1284="-"),0, VALUE(FIXED(((AN1284*30%)+(BD1284*70%)),2))))</f>
        <v/>
      </c>
      <c r="BI1284" s="350" t="str">
        <f t="shared" ref="BI1284:BI1347" si="1442">IF(OR(G1284="",BH1284=""),"", IF(OR(AE1284="-",AF1284="-",AI1284="-",AJ1284="-",AS1284="-",AU1284="-",AW1284="-",BA1284="-"),0, IF(AND(BJ1284="TL",OR(BH1284&lt;=40.99,BH1284&gt;=41)),VLOOKUP(BH1284,NILAI_KONVERSI,2),IF(BJ1284="L",BH1284,""))))</f>
        <v/>
      </c>
      <c r="BJ1284" s="113" t="str">
        <f t="shared" ref="BJ1284:BJ1347" si="1443">IF(BH1284="","", IF(OR(AQ1284="-",AS1284="-",AU1284="-",AW1284="-",AY1284="-", BA1284="-"),"-", IF(COUNTIF(BS1284:CE1284,"TL")&gt;=1,"TL","L")))</f>
        <v/>
      </c>
      <c r="BK1284" s="347" t="str">
        <f t="shared" si="1402"/>
        <v/>
      </c>
      <c r="BR1284" s="307"/>
      <c r="BS1284" s="51" t="str">
        <f t="shared" ref="BS1284:BS1347" si="1444">IF(AD1284="","",IF(AD1284="-","-",IF(AD1284&lt;=20,"TL","L")))</f>
        <v/>
      </c>
      <c r="BT1284" s="51" t="str">
        <f t="shared" ref="BT1284:BT1347" si="1445">IF(AH1284="","",IF(AH1284="-","-",IF(AH1284&lt;=30,"TL","L")))</f>
        <v/>
      </c>
      <c r="BU1284" s="51" t="str">
        <f t="shared" ref="BU1284:BU1347" si="1446">IF(AM1284="","",IF(AM1284="-","-",IF(AM1284&lt;=20,"TL","L")))</f>
        <v/>
      </c>
      <c r="BV1284" s="51" t="str">
        <f t="shared" ref="BV1284:BV1347" si="1447">IF(AN1284="","",IF(AN1284="-","-",IF(AN1284&lt;=20.99,"TL","L")))</f>
        <v/>
      </c>
      <c r="BW1284" s="51" t="str">
        <f t="shared" ref="BW1284:BW1347" si="1448">IF(AR1284="","", IF(AR1284="-","-", IF(AR1284&lt;=34,"TL","L")))</f>
        <v/>
      </c>
      <c r="BX1284" s="51" t="str">
        <f t="shared" ref="BX1284:BX1347" si="1449">IF(AT1284="","",IF(AT1284="-","-",IF(G1284="P",IF(AT1284&lt;=24,"TL",IF(AT1284&gt;=25,"L")),IF(G1284="W",IF(AT1284&lt;=30,"TL",IF(AT1284&gt;=31,"L"))))))</f>
        <v/>
      </c>
      <c r="BY1284" s="51" t="str">
        <f t="shared" ref="BY1284:BY1347" si="1450">IF(AV1284="","",IF(AV1284="-","-",IF(G1284="P",IF(AV1284&lt;=30,"TL",IF(AV1284&gt;=31,"L")),IF(G1284="W",IF(AV1284&lt;=30,"TL",IF(AV1284&gt;=31,"L"))))))</f>
        <v/>
      </c>
      <c r="BZ1284" s="51" t="str">
        <f t="shared" ref="BZ1284:BZ1347" si="1451">IF(AX1284="","",IF(AX1284="-","-",IF(G1284="P",IF(AX1284&lt;=30,"TL",IF(AX1284&gt;=31,"L")),IF(G1284="W",IF(AX1284&lt;=30,"TL",IF(AX1284&gt;=31,"L"))))))</f>
        <v/>
      </c>
      <c r="CA1284" s="51" t="str">
        <f t="shared" ref="CA1284:CA1347" si="1452">IF(AZ1284="","",IF(AZ1284="-","-",IF(G1284="P",IF(AZ1284&lt;=30,"TL",IF(AZ1284&gt;=31,"L")),IF(G1284="W",IF(AZ1284&lt;=30,"TL",IF(AZ1284&gt;=31,"L"))))))</f>
        <v/>
      </c>
      <c r="CB1284" s="51" t="str">
        <f t="shared" ref="CB1284:CB1347" si="1453">IF(BB1284="","",IF(BB1284="-","-",IF(G1284="P",IF(BB1284&lt;=30,"TL",IF(BB1284&gt;=31,"L")),IF(G1284="W",IF(BB1284&lt;=30,"TL",IF(BB1284&gt;=31,"L"))))))</f>
        <v/>
      </c>
      <c r="CC1284" s="51" t="str">
        <f t="shared" si="1437"/>
        <v/>
      </c>
      <c r="CD1284" s="51" t="str">
        <f t="shared" si="1438"/>
        <v/>
      </c>
      <c r="CE1284" s="51" t="str">
        <f t="shared" ref="CE1284:CE1347" si="1454">IF(BH1284="","",IF(BH1284&lt;=40.99,"TL", IF(BH1284&gt;=41,"L")))</f>
        <v/>
      </c>
      <c r="CF1284" s="51"/>
      <c r="CH1284" s="53" t="str">
        <f t="shared" ref="CH1284:CH1347" si="1455">IF(BS1284="TL","BB="&amp;""&amp;AC1284&amp;"("&amp;AD1284&amp;"),         ", "")</f>
        <v/>
      </c>
      <c r="CI1284" s="53" t="str">
        <f t="shared" ref="CI1284:CI1347" si="1456">IF(OR(AE1284="-",AF1284="-"),"NSA= tdk melaks"&amp;",             ",IF(BT1284="TL","NSA=N-"&amp;AF1284&amp;""&amp;"("&amp;AH1284&amp;")"&amp;"("&amp;AG1284&amp;")"&amp;",                    ",""))</f>
        <v/>
      </c>
      <c r="CJ1284" s="54" t="str">
        <f t="shared" ref="CJ1284:CJ1347" si="1457">IF(AL1284="-","SGP= tdk melaks"&amp;",       ",IF(BU1284="TL",AL1284&amp;"="&amp;""&amp;"("&amp;AM1284&amp;"),  ",""))</f>
        <v/>
      </c>
      <c r="CK1284" s="53" t="str">
        <f t="shared" ref="CK1284:CK1347" si="1458">IF(BV1284="TL","NP="&amp;"("&amp;FIXED((AN1284),2)&amp;"),               ","")</f>
        <v/>
      </c>
      <c r="CL1284" s="53" t="str">
        <f t="shared" ref="CL1284:CL1347" si="1459">IF(AQ1284="-","A= tdk melaks"&amp;",                       ", IF(BW1284="TL","A="&amp;"("&amp;AR1284&amp;")"&amp;" (Lari Kurang "&amp;(AQ1284-2272)&amp;"m),                      ",""))</f>
        <v/>
      </c>
      <c r="CM1284" s="53" t="str">
        <f t="shared" ref="CM1284:CM1347" si="1460">IF(AS1284="-","B1= tdk melaks"&amp;",        ",IF(BX1284="TL","B1="&amp;"("&amp;AT1284&amp;"),                 ",""))</f>
        <v/>
      </c>
      <c r="CN1284" s="53" t="str">
        <f t="shared" ref="CN1284:CN1347" si="1461">IF(AU1284="-","B2= tdk melaks"&amp;",       ",IF(BY1284="TL","B2="&amp;"("&amp;AV1284&amp;"),                 ",""))</f>
        <v/>
      </c>
      <c r="CO1284" s="53" t="str">
        <f t="shared" ref="CO1284:CO1347" si="1462">IF(AW1284="-","B3= tdk melaks"&amp;",       ",IF(BZ1284="TL","B3="&amp;"("&amp;AX1284&amp;"),                    ",""))</f>
        <v/>
      </c>
      <c r="CP1284" s="53" t="str">
        <f t="shared" ref="CP1284:CP1347" si="1463">IF(BA1284="-","B4= tdk melaks"&amp;",       ",IF(CA1284="TL","B4="&amp;"("&amp;AZ1284&amp;"),                    ",""))</f>
        <v/>
      </c>
      <c r="CQ1284" s="53" t="str">
        <f t="shared" ref="CQ1284:CQ1347" si="1464">IF(BB1284="-","B4= tdk melaks"&amp;",       ",IF(CB1284="TL","B5="&amp;"("&amp;BB1284&amp;"),                    ",""))</f>
        <v/>
      </c>
      <c r="CR1284" s="53" t="str">
        <f t="shared" ref="CR1284:CR1347" si="1465">IF(CC1284="TL","R.B="&amp;"("&amp;FIXED((BC1284),2)&amp;"),                      ", "")</f>
        <v/>
      </c>
      <c r="CS1284" s="53" t="str">
        <f t="shared" ref="CS1284:CS1347" si="1466">IF(CD1284="TL","R.AB="&amp;"("&amp;FIXED((BD1284),2)&amp;"),                        ", "")</f>
        <v/>
      </c>
      <c r="CT1284" s="53" t="str">
        <f t="shared" ref="CT1284:CT1347" si="1467">IF(CE1284="TL","N.A="&amp;"("&amp;FIXED((BH1284),2)&amp;").", "")</f>
        <v/>
      </c>
      <c r="CU1284" s="53" t="str">
        <f t="shared" si="1410"/>
        <v/>
      </c>
    </row>
    <row r="1285" spans="1:99" hidden="1" x14ac:dyDescent="0.3">
      <c r="A1285" s="40">
        <v>1347</v>
      </c>
      <c r="B1285" s="326"/>
      <c r="C1285" s="142"/>
      <c r="D1285" s="144"/>
      <c r="E1285" s="144"/>
      <c r="F1285" s="312"/>
      <c r="G1285" s="144" t="s">
        <v>141</v>
      </c>
      <c r="H1285" s="314"/>
      <c r="I1285" s="314"/>
      <c r="J1285" s="315" t="str">
        <f t="shared" si="1411"/>
        <v/>
      </c>
      <c r="K1285" s="316" t="str">
        <f t="shared" si="1412"/>
        <v/>
      </c>
      <c r="L1285" s="317" t="str">
        <f t="shared" si="1413"/>
        <v/>
      </c>
      <c r="M1285" s="316" t="str">
        <f t="shared" si="1414"/>
        <v/>
      </c>
      <c r="N1285" s="317" t="str">
        <f t="shared" si="1415"/>
        <v/>
      </c>
      <c r="O1285" s="316" t="str">
        <f t="shared" si="1416"/>
        <v/>
      </c>
      <c r="P1285" s="317" t="str">
        <f t="shared" si="1417"/>
        <v/>
      </c>
      <c r="Q1285" s="318" t="str">
        <f t="shared" si="1418"/>
        <v/>
      </c>
      <c r="R1285" s="319" t="str">
        <f t="shared" si="1419"/>
        <v/>
      </c>
      <c r="S1285" s="318" t="str">
        <f t="shared" si="1420"/>
        <v/>
      </c>
      <c r="T1285" s="317" t="str">
        <f t="shared" si="1421"/>
        <v/>
      </c>
      <c r="U1285" s="318" t="str">
        <f t="shared" si="1422"/>
        <v/>
      </c>
      <c r="V1285" s="319" t="str">
        <f t="shared" si="1423"/>
        <v/>
      </c>
      <c r="W1285" s="318" t="str">
        <f t="shared" si="1424"/>
        <v/>
      </c>
      <c r="X1285" s="319" t="str">
        <f t="shared" si="1425"/>
        <v/>
      </c>
      <c r="Y1285" s="318" t="str">
        <f t="shared" si="1426"/>
        <v/>
      </c>
      <c r="Z1285" s="319" t="str">
        <f t="shared" si="1427"/>
        <v/>
      </c>
      <c r="AA1285" s="317" t="str">
        <f t="shared" si="1428"/>
        <v/>
      </c>
      <c r="AB1285" s="97" t="str">
        <f t="shared" si="1429"/>
        <v/>
      </c>
      <c r="AC1285" s="143" t="str">
        <f t="shared" si="1430"/>
        <v/>
      </c>
      <c r="AD1285" s="143" t="str">
        <f t="shared" si="1403"/>
        <v/>
      </c>
      <c r="AE1285" s="360"/>
      <c r="AF1285" s="360"/>
      <c r="AG1285" s="364"/>
      <c r="AH1285" s="363" t="str">
        <f t="shared" si="1404"/>
        <v/>
      </c>
      <c r="AI1285" s="360"/>
      <c r="AJ1285" s="360"/>
      <c r="AK1285" s="364"/>
      <c r="AL1285" s="365" t="str">
        <f t="shared" si="1405"/>
        <v/>
      </c>
      <c r="AM1285" s="363" t="str">
        <f t="shared" si="1406"/>
        <v/>
      </c>
      <c r="AN1285" s="366" t="str">
        <f t="shared" si="1407"/>
        <v/>
      </c>
      <c r="AO1285" s="360"/>
      <c r="AP1285" s="360"/>
      <c r="AQ1285" s="360" t="str">
        <f t="shared" si="1408"/>
        <v/>
      </c>
      <c r="AR1285" s="348" t="str">
        <f t="shared" si="1431"/>
        <v/>
      </c>
      <c r="AS1285" s="360"/>
      <c r="AT1285" s="348" t="str">
        <f t="shared" si="1432"/>
        <v/>
      </c>
      <c r="AU1285" s="360"/>
      <c r="AV1285" s="348" t="str">
        <f t="shared" si="1433"/>
        <v/>
      </c>
      <c r="AW1285" s="360"/>
      <c r="AX1285" s="348" t="str">
        <f t="shared" si="1434"/>
        <v/>
      </c>
      <c r="AY1285" s="360"/>
      <c r="AZ1285" s="348" t="str">
        <f t="shared" si="1435"/>
        <v/>
      </c>
      <c r="BA1285" s="367"/>
      <c r="BB1285" s="348" t="str">
        <f t="shared" si="1436"/>
        <v/>
      </c>
      <c r="BC1285" s="350" t="str">
        <f t="shared" si="1439"/>
        <v/>
      </c>
      <c r="BD1285" s="350" t="str">
        <f t="shared" si="1440"/>
        <v/>
      </c>
      <c r="BE1285" s="360"/>
      <c r="BF1285" s="361"/>
      <c r="BG1285" s="362" t="str">
        <f t="shared" si="1409"/>
        <v/>
      </c>
      <c r="BH1285" s="354" t="str">
        <f t="shared" si="1441"/>
        <v/>
      </c>
      <c r="BI1285" s="350" t="str">
        <f t="shared" si="1442"/>
        <v/>
      </c>
      <c r="BJ1285" s="113" t="str">
        <f t="shared" si="1443"/>
        <v/>
      </c>
      <c r="BK1285" s="347" t="str">
        <f t="shared" ref="BK1285:BK1348" si="1468">IF(BJ1285="","",CONCATENATE(CH1285,CI1285,CJ1285,CK1285,CL1285,CM1285,CN1285,CO1285,CP1285,CQ1285,CR1285,CS1285,CU1285,CT1285))</f>
        <v/>
      </c>
      <c r="BR1285" s="307"/>
      <c r="BS1285" s="51" t="str">
        <f t="shared" si="1444"/>
        <v/>
      </c>
      <c r="BT1285" s="51" t="str">
        <f t="shared" si="1445"/>
        <v/>
      </c>
      <c r="BU1285" s="51" t="str">
        <f t="shared" si="1446"/>
        <v/>
      </c>
      <c r="BV1285" s="51" t="str">
        <f t="shared" si="1447"/>
        <v/>
      </c>
      <c r="BW1285" s="51" t="str">
        <f t="shared" si="1448"/>
        <v/>
      </c>
      <c r="BX1285" s="51" t="str">
        <f t="shared" si="1449"/>
        <v/>
      </c>
      <c r="BY1285" s="51" t="str">
        <f t="shared" si="1450"/>
        <v/>
      </c>
      <c r="BZ1285" s="51" t="str">
        <f t="shared" si="1451"/>
        <v/>
      </c>
      <c r="CA1285" s="51" t="str">
        <f t="shared" si="1452"/>
        <v/>
      </c>
      <c r="CB1285" s="51" t="str">
        <f t="shared" si="1453"/>
        <v/>
      </c>
      <c r="CC1285" s="51" t="str">
        <f t="shared" si="1437"/>
        <v/>
      </c>
      <c r="CD1285" s="51" t="str">
        <f t="shared" si="1438"/>
        <v/>
      </c>
      <c r="CE1285" s="51" t="str">
        <f t="shared" si="1454"/>
        <v/>
      </c>
      <c r="CF1285" s="51"/>
      <c r="CH1285" s="53" t="str">
        <f t="shared" si="1455"/>
        <v/>
      </c>
      <c r="CI1285" s="53" t="str">
        <f t="shared" si="1456"/>
        <v/>
      </c>
      <c r="CJ1285" s="54" t="str">
        <f t="shared" si="1457"/>
        <v/>
      </c>
      <c r="CK1285" s="53" t="str">
        <f t="shared" si="1458"/>
        <v/>
      </c>
      <c r="CL1285" s="53" t="str">
        <f t="shared" si="1459"/>
        <v/>
      </c>
      <c r="CM1285" s="53" t="str">
        <f t="shared" si="1460"/>
        <v/>
      </c>
      <c r="CN1285" s="53" t="str">
        <f t="shared" si="1461"/>
        <v/>
      </c>
      <c r="CO1285" s="53" t="str">
        <f t="shared" si="1462"/>
        <v/>
      </c>
      <c r="CP1285" s="53" t="str">
        <f t="shared" si="1463"/>
        <v/>
      </c>
      <c r="CQ1285" s="53" t="str">
        <f t="shared" si="1464"/>
        <v/>
      </c>
      <c r="CR1285" s="53" t="str">
        <f t="shared" si="1465"/>
        <v/>
      </c>
      <c r="CS1285" s="53" t="str">
        <f t="shared" si="1466"/>
        <v/>
      </c>
      <c r="CT1285" s="53" t="str">
        <f t="shared" si="1467"/>
        <v/>
      </c>
      <c r="CU1285" s="53" t="str">
        <f t="shared" si="1410"/>
        <v/>
      </c>
    </row>
    <row r="1286" spans="1:99" hidden="1" x14ac:dyDescent="0.3">
      <c r="A1286" s="40">
        <v>1348</v>
      </c>
      <c r="B1286" s="326"/>
      <c r="C1286" s="142"/>
      <c r="D1286" s="144"/>
      <c r="E1286" s="144"/>
      <c r="F1286" s="312"/>
      <c r="G1286" s="144" t="s">
        <v>141</v>
      </c>
      <c r="H1286" s="314"/>
      <c r="I1286" s="314"/>
      <c r="J1286" s="315" t="str">
        <f t="shared" si="1411"/>
        <v/>
      </c>
      <c r="K1286" s="316" t="str">
        <f t="shared" si="1412"/>
        <v/>
      </c>
      <c r="L1286" s="317" t="str">
        <f t="shared" si="1413"/>
        <v/>
      </c>
      <c r="M1286" s="316" t="str">
        <f t="shared" si="1414"/>
        <v/>
      </c>
      <c r="N1286" s="317" t="str">
        <f t="shared" si="1415"/>
        <v/>
      </c>
      <c r="O1286" s="316" t="str">
        <f t="shared" si="1416"/>
        <v/>
      </c>
      <c r="P1286" s="317" t="str">
        <f t="shared" si="1417"/>
        <v/>
      </c>
      <c r="Q1286" s="318" t="str">
        <f t="shared" si="1418"/>
        <v/>
      </c>
      <c r="R1286" s="319" t="str">
        <f t="shared" si="1419"/>
        <v/>
      </c>
      <c r="S1286" s="318" t="str">
        <f t="shared" si="1420"/>
        <v/>
      </c>
      <c r="T1286" s="317" t="str">
        <f t="shared" si="1421"/>
        <v/>
      </c>
      <c r="U1286" s="318" t="str">
        <f t="shared" si="1422"/>
        <v/>
      </c>
      <c r="V1286" s="319" t="str">
        <f t="shared" si="1423"/>
        <v/>
      </c>
      <c r="W1286" s="318" t="str">
        <f t="shared" si="1424"/>
        <v/>
      </c>
      <c r="X1286" s="319" t="str">
        <f t="shared" si="1425"/>
        <v/>
      </c>
      <c r="Y1286" s="318" t="str">
        <f t="shared" si="1426"/>
        <v/>
      </c>
      <c r="Z1286" s="319" t="str">
        <f t="shared" si="1427"/>
        <v/>
      </c>
      <c r="AA1286" s="317" t="str">
        <f t="shared" si="1428"/>
        <v/>
      </c>
      <c r="AB1286" s="97" t="str">
        <f t="shared" si="1429"/>
        <v/>
      </c>
      <c r="AC1286" s="143" t="str">
        <f t="shared" si="1430"/>
        <v/>
      </c>
      <c r="AD1286" s="143" t="str">
        <f t="shared" si="1403"/>
        <v/>
      </c>
      <c r="AE1286" s="360"/>
      <c r="AF1286" s="360"/>
      <c r="AG1286" s="364"/>
      <c r="AH1286" s="363" t="str">
        <f t="shared" si="1404"/>
        <v/>
      </c>
      <c r="AI1286" s="360"/>
      <c r="AJ1286" s="360"/>
      <c r="AK1286" s="364"/>
      <c r="AL1286" s="365" t="str">
        <f t="shared" si="1405"/>
        <v/>
      </c>
      <c r="AM1286" s="363" t="str">
        <f t="shared" si="1406"/>
        <v/>
      </c>
      <c r="AN1286" s="366" t="str">
        <f t="shared" si="1407"/>
        <v/>
      </c>
      <c r="AO1286" s="360"/>
      <c r="AP1286" s="360"/>
      <c r="AQ1286" s="360" t="str">
        <f t="shared" si="1408"/>
        <v/>
      </c>
      <c r="AR1286" s="348" t="str">
        <f t="shared" si="1431"/>
        <v/>
      </c>
      <c r="AS1286" s="360"/>
      <c r="AT1286" s="348" t="str">
        <f t="shared" si="1432"/>
        <v/>
      </c>
      <c r="AU1286" s="360"/>
      <c r="AV1286" s="348" t="str">
        <f t="shared" si="1433"/>
        <v/>
      </c>
      <c r="AW1286" s="360"/>
      <c r="AX1286" s="348" t="str">
        <f t="shared" si="1434"/>
        <v/>
      </c>
      <c r="AY1286" s="360"/>
      <c r="AZ1286" s="348" t="str">
        <f t="shared" si="1435"/>
        <v/>
      </c>
      <c r="BA1286" s="367"/>
      <c r="BB1286" s="348" t="str">
        <f t="shared" si="1436"/>
        <v/>
      </c>
      <c r="BC1286" s="350" t="str">
        <f t="shared" si="1439"/>
        <v/>
      </c>
      <c r="BD1286" s="350" t="str">
        <f t="shared" si="1440"/>
        <v/>
      </c>
      <c r="BE1286" s="360"/>
      <c r="BF1286" s="361"/>
      <c r="BG1286" s="362" t="str">
        <f t="shared" si="1409"/>
        <v/>
      </c>
      <c r="BH1286" s="354" t="str">
        <f t="shared" si="1441"/>
        <v/>
      </c>
      <c r="BI1286" s="350" t="str">
        <f t="shared" si="1442"/>
        <v/>
      </c>
      <c r="BJ1286" s="113" t="str">
        <f t="shared" si="1443"/>
        <v/>
      </c>
      <c r="BK1286" s="347" t="str">
        <f t="shared" si="1468"/>
        <v/>
      </c>
      <c r="BR1286" s="307"/>
      <c r="BS1286" s="51" t="str">
        <f t="shared" si="1444"/>
        <v/>
      </c>
      <c r="BT1286" s="51" t="str">
        <f t="shared" si="1445"/>
        <v/>
      </c>
      <c r="BU1286" s="51" t="str">
        <f t="shared" si="1446"/>
        <v/>
      </c>
      <c r="BV1286" s="51" t="str">
        <f t="shared" si="1447"/>
        <v/>
      </c>
      <c r="BW1286" s="51" t="str">
        <f t="shared" si="1448"/>
        <v/>
      </c>
      <c r="BX1286" s="51" t="str">
        <f t="shared" si="1449"/>
        <v/>
      </c>
      <c r="BY1286" s="51" t="str">
        <f t="shared" si="1450"/>
        <v/>
      </c>
      <c r="BZ1286" s="51" t="str">
        <f t="shared" si="1451"/>
        <v/>
      </c>
      <c r="CA1286" s="51" t="str">
        <f t="shared" si="1452"/>
        <v/>
      </c>
      <c r="CB1286" s="51" t="str">
        <f t="shared" si="1453"/>
        <v/>
      </c>
      <c r="CC1286" s="51" t="str">
        <f t="shared" si="1437"/>
        <v/>
      </c>
      <c r="CD1286" s="51" t="str">
        <f t="shared" si="1438"/>
        <v/>
      </c>
      <c r="CE1286" s="51" t="str">
        <f t="shared" si="1454"/>
        <v/>
      </c>
      <c r="CF1286" s="51"/>
      <c r="CH1286" s="53" t="str">
        <f t="shared" si="1455"/>
        <v/>
      </c>
      <c r="CI1286" s="53" t="str">
        <f t="shared" si="1456"/>
        <v/>
      </c>
      <c r="CJ1286" s="54" t="str">
        <f t="shared" si="1457"/>
        <v/>
      </c>
      <c r="CK1286" s="53" t="str">
        <f t="shared" si="1458"/>
        <v/>
      </c>
      <c r="CL1286" s="53" t="str">
        <f t="shared" si="1459"/>
        <v/>
      </c>
      <c r="CM1286" s="53" t="str">
        <f t="shared" si="1460"/>
        <v/>
      </c>
      <c r="CN1286" s="53" t="str">
        <f t="shared" si="1461"/>
        <v/>
      </c>
      <c r="CO1286" s="53" t="str">
        <f t="shared" si="1462"/>
        <v/>
      </c>
      <c r="CP1286" s="53" t="str">
        <f t="shared" si="1463"/>
        <v/>
      </c>
      <c r="CQ1286" s="53" t="str">
        <f t="shared" si="1464"/>
        <v/>
      </c>
      <c r="CR1286" s="53" t="str">
        <f t="shared" si="1465"/>
        <v/>
      </c>
      <c r="CS1286" s="53" t="str">
        <f t="shared" si="1466"/>
        <v/>
      </c>
      <c r="CT1286" s="53" t="str">
        <f t="shared" si="1467"/>
        <v/>
      </c>
      <c r="CU1286" s="53" t="str">
        <f t="shared" si="1410"/>
        <v/>
      </c>
    </row>
    <row r="1287" spans="1:99" hidden="1" x14ac:dyDescent="0.3">
      <c r="A1287" s="40">
        <v>1349</v>
      </c>
      <c r="B1287" s="326"/>
      <c r="C1287" s="142"/>
      <c r="D1287" s="144"/>
      <c r="E1287" s="144"/>
      <c r="F1287" s="312"/>
      <c r="G1287" s="144" t="s">
        <v>141</v>
      </c>
      <c r="H1287" s="314"/>
      <c r="I1287" s="314"/>
      <c r="J1287" s="315" t="str">
        <f t="shared" si="1411"/>
        <v/>
      </c>
      <c r="K1287" s="316" t="str">
        <f t="shared" si="1412"/>
        <v/>
      </c>
      <c r="L1287" s="317" t="str">
        <f t="shared" si="1413"/>
        <v/>
      </c>
      <c r="M1287" s="316" t="str">
        <f t="shared" si="1414"/>
        <v/>
      </c>
      <c r="N1287" s="317" t="str">
        <f t="shared" si="1415"/>
        <v/>
      </c>
      <c r="O1287" s="316" t="str">
        <f t="shared" si="1416"/>
        <v/>
      </c>
      <c r="P1287" s="317" t="str">
        <f t="shared" si="1417"/>
        <v/>
      </c>
      <c r="Q1287" s="318" t="str">
        <f t="shared" si="1418"/>
        <v/>
      </c>
      <c r="R1287" s="319" t="str">
        <f t="shared" si="1419"/>
        <v/>
      </c>
      <c r="S1287" s="318" t="str">
        <f t="shared" si="1420"/>
        <v/>
      </c>
      <c r="T1287" s="317" t="str">
        <f t="shared" si="1421"/>
        <v/>
      </c>
      <c r="U1287" s="318" t="str">
        <f t="shared" si="1422"/>
        <v/>
      </c>
      <c r="V1287" s="319" t="str">
        <f t="shared" si="1423"/>
        <v/>
      </c>
      <c r="W1287" s="318" t="str">
        <f t="shared" si="1424"/>
        <v/>
      </c>
      <c r="X1287" s="319" t="str">
        <f t="shared" si="1425"/>
        <v/>
      </c>
      <c r="Y1287" s="318" t="str">
        <f t="shared" si="1426"/>
        <v/>
      </c>
      <c r="Z1287" s="319" t="str">
        <f t="shared" si="1427"/>
        <v/>
      </c>
      <c r="AA1287" s="317" t="str">
        <f t="shared" si="1428"/>
        <v/>
      </c>
      <c r="AB1287" s="97" t="str">
        <f t="shared" si="1429"/>
        <v/>
      </c>
      <c r="AC1287" s="143" t="str">
        <f t="shared" si="1430"/>
        <v/>
      </c>
      <c r="AD1287" s="143" t="str">
        <f t="shared" si="1403"/>
        <v/>
      </c>
      <c r="AE1287" s="360"/>
      <c r="AF1287" s="360"/>
      <c r="AG1287" s="364"/>
      <c r="AH1287" s="363" t="str">
        <f t="shared" si="1404"/>
        <v/>
      </c>
      <c r="AI1287" s="360"/>
      <c r="AJ1287" s="360"/>
      <c r="AK1287" s="364"/>
      <c r="AL1287" s="365" t="str">
        <f t="shared" si="1405"/>
        <v/>
      </c>
      <c r="AM1287" s="363" t="str">
        <f t="shared" si="1406"/>
        <v/>
      </c>
      <c r="AN1287" s="366" t="str">
        <f t="shared" si="1407"/>
        <v/>
      </c>
      <c r="AO1287" s="360"/>
      <c r="AP1287" s="360"/>
      <c r="AQ1287" s="360" t="str">
        <f t="shared" si="1408"/>
        <v/>
      </c>
      <c r="AR1287" s="348" t="str">
        <f t="shared" si="1431"/>
        <v/>
      </c>
      <c r="AS1287" s="360"/>
      <c r="AT1287" s="348" t="str">
        <f t="shared" si="1432"/>
        <v/>
      </c>
      <c r="AU1287" s="360"/>
      <c r="AV1287" s="348" t="str">
        <f t="shared" si="1433"/>
        <v/>
      </c>
      <c r="AW1287" s="360"/>
      <c r="AX1287" s="348" t="str">
        <f t="shared" si="1434"/>
        <v/>
      </c>
      <c r="AY1287" s="360"/>
      <c r="AZ1287" s="348" t="str">
        <f t="shared" si="1435"/>
        <v/>
      </c>
      <c r="BA1287" s="367"/>
      <c r="BB1287" s="348" t="str">
        <f t="shared" si="1436"/>
        <v/>
      </c>
      <c r="BC1287" s="350" t="str">
        <f t="shared" si="1439"/>
        <v/>
      </c>
      <c r="BD1287" s="350" t="str">
        <f t="shared" si="1440"/>
        <v/>
      </c>
      <c r="BE1287" s="360"/>
      <c r="BF1287" s="361"/>
      <c r="BG1287" s="362" t="str">
        <f t="shared" si="1409"/>
        <v/>
      </c>
      <c r="BH1287" s="354" t="str">
        <f t="shared" si="1441"/>
        <v/>
      </c>
      <c r="BI1287" s="350" t="str">
        <f t="shared" si="1442"/>
        <v/>
      </c>
      <c r="BJ1287" s="113" t="str">
        <f t="shared" si="1443"/>
        <v/>
      </c>
      <c r="BK1287" s="347" t="str">
        <f t="shared" si="1468"/>
        <v/>
      </c>
      <c r="BR1287" s="307"/>
      <c r="BS1287" s="51" t="str">
        <f t="shared" si="1444"/>
        <v/>
      </c>
      <c r="BT1287" s="51" t="str">
        <f t="shared" si="1445"/>
        <v/>
      </c>
      <c r="BU1287" s="51" t="str">
        <f t="shared" si="1446"/>
        <v/>
      </c>
      <c r="BV1287" s="51" t="str">
        <f t="shared" si="1447"/>
        <v/>
      </c>
      <c r="BW1287" s="51" t="str">
        <f t="shared" si="1448"/>
        <v/>
      </c>
      <c r="BX1287" s="51" t="str">
        <f t="shared" si="1449"/>
        <v/>
      </c>
      <c r="BY1287" s="51" t="str">
        <f t="shared" si="1450"/>
        <v/>
      </c>
      <c r="BZ1287" s="51" t="str">
        <f t="shared" si="1451"/>
        <v/>
      </c>
      <c r="CA1287" s="51" t="str">
        <f t="shared" si="1452"/>
        <v/>
      </c>
      <c r="CB1287" s="51" t="str">
        <f t="shared" si="1453"/>
        <v/>
      </c>
      <c r="CC1287" s="51" t="str">
        <f t="shared" si="1437"/>
        <v/>
      </c>
      <c r="CD1287" s="51" t="str">
        <f t="shared" si="1438"/>
        <v/>
      </c>
      <c r="CE1287" s="51" t="str">
        <f t="shared" si="1454"/>
        <v/>
      </c>
      <c r="CF1287" s="51"/>
      <c r="CH1287" s="53" t="str">
        <f t="shared" si="1455"/>
        <v/>
      </c>
      <c r="CI1287" s="53" t="str">
        <f t="shared" si="1456"/>
        <v/>
      </c>
      <c r="CJ1287" s="54" t="str">
        <f t="shared" si="1457"/>
        <v/>
      </c>
      <c r="CK1287" s="53" t="str">
        <f t="shared" si="1458"/>
        <v/>
      </c>
      <c r="CL1287" s="53" t="str">
        <f t="shared" si="1459"/>
        <v/>
      </c>
      <c r="CM1287" s="53" t="str">
        <f t="shared" si="1460"/>
        <v/>
      </c>
      <c r="CN1287" s="53" t="str">
        <f t="shared" si="1461"/>
        <v/>
      </c>
      <c r="CO1287" s="53" t="str">
        <f t="shared" si="1462"/>
        <v/>
      </c>
      <c r="CP1287" s="53" t="str">
        <f t="shared" si="1463"/>
        <v/>
      </c>
      <c r="CQ1287" s="53" t="str">
        <f t="shared" si="1464"/>
        <v/>
      </c>
      <c r="CR1287" s="53" t="str">
        <f t="shared" si="1465"/>
        <v/>
      </c>
      <c r="CS1287" s="53" t="str">
        <f t="shared" si="1466"/>
        <v/>
      </c>
      <c r="CT1287" s="53" t="str">
        <f t="shared" si="1467"/>
        <v/>
      </c>
      <c r="CU1287" s="53" t="str">
        <f t="shared" si="1410"/>
        <v/>
      </c>
    </row>
    <row r="1288" spans="1:99" hidden="1" x14ac:dyDescent="0.3">
      <c r="A1288" s="40">
        <v>1350</v>
      </c>
      <c r="B1288" s="326"/>
      <c r="C1288" s="142"/>
      <c r="D1288" s="144"/>
      <c r="E1288" s="144"/>
      <c r="F1288" s="312"/>
      <c r="G1288" s="144" t="s">
        <v>141</v>
      </c>
      <c r="H1288" s="314"/>
      <c r="I1288" s="314"/>
      <c r="J1288" s="315" t="str">
        <f t="shared" si="1411"/>
        <v/>
      </c>
      <c r="K1288" s="316" t="str">
        <f t="shared" si="1412"/>
        <v/>
      </c>
      <c r="L1288" s="317" t="str">
        <f t="shared" si="1413"/>
        <v/>
      </c>
      <c r="M1288" s="316" t="str">
        <f t="shared" si="1414"/>
        <v/>
      </c>
      <c r="N1288" s="317" t="str">
        <f t="shared" si="1415"/>
        <v/>
      </c>
      <c r="O1288" s="316" t="str">
        <f t="shared" si="1416"/>
        <v/>
      </c>
      <c r="P1288" s="317" t="str">
        <f t="shared" si="1417"/>
        <v/>
      </c>
      <c r="Q1288" s="318" t="str">
        <f t="shared" si="1418"/>
        <v/>
      </c>
      <c r="R1288" s="319" t="str">
        <f t="shared" si="1419"/>
        <v/>
      </c>
      <c r="S1288" s="318" t="str">
        <f t="shared" si="1420"/>
        <v/>
      </c>
      <c r="T1288" s="317" t="str">
        <f t="shared" si="1421"/>
        <v/>
      </c>
      <c r="U1288" s="318" t="str">
        <f t="shared" si="1422"/>
        <v/>
      </c>
      <c r="V1288" s="319" t="str">
        <f t="shared" si="1423"/>
        <v/>
      </c>
      <c r="W1288" s="318" t="str">
        <f t="shared" si="1424"/>
        <v/>
      </c>
      <c r="X1288" s="319" t="str">
        <f t="shared" si="1425"/>
        <v/>
      </c>
      <c r="Y1288" s="318" t="str">
        <f t="shared" si="1426"/>
        <v/>
      </c>
      <c r="Z1288" s="319" t="str">
        <f t="shared" si="1427"/>
        <v/>
      </c>
      <c r="AA1288" s="317" t="str">
        <f t="shared" si="1428"/>
        <v/>
      </c>
      <c r="AB1288" s="97" t="str">
        <f t="shared" si="1429"/>
        <v/>
      </c>
      <c r="AC1288" s="143" t="str">
        <f t="shared" si="1430"/>
        <v/>
      </c>
      <c r="AD1288" s="143" t="str">
        <f t="shared" si="1403"/>
        <v/>
      </c>
      <c r="AE1288" s="360"/>
      <c r="AF1288" s="360"/>
      <c r="AG1288" s="364"/>
      <c r="AH1288" s="363" t="str">
        <f t="shared" si="1404"/>
        <v/>
      </c>
      <c r="AI1288" s="360"/>
      <c r="AJ1288" s="360"/>
      <c r="AK1288" s="364"/>
      <c r="AL1288" s="365" t="str">
        <f t="shared" si="1405"/>
        <v/>
      </c>
      <c r="AM1288" s="363" t="str">
        <f t="shared" si="1406"/>
        <v/>
      </c>
      <c r="AN1288" s="366" t="str">
        <f t="shared" si="1407"/>
        <v/>
      </c>
      <c r="AO1288" s="360"/>
      <c r="AP1288" s="360"/>
      <c r="AQ1288" s="360" t="str">
        <f t="shared" si="1408"/>
        <v/>
      </c>
      <c r="AR1288" s="348" t="str">
        <f t="shared" si="1431"/>
        <v/>
      </c>
      <c r="AS1288" s="360"/>
      <c r="AT1288" s="348" t="str">
        <f t="shared" si="1432"/>
        <v/>
      </c>
      <c r="AU1288" s="360"/>
      <c r="AV1288" s="348" t="str">
        <f t="shared" si="1433"/>
        <v/>
      </c>
      <c r="AW1288" s="360"/>
      <c r="AX1288" s="348" t="str">
        <f t="shared" si="1434"/>
        <v/>
      </c>
      <c r="AY1288" s="360"/>
      <c r="AZ1288" s="348" t="str">
        <f t="shared" si="1435"/>
        <v/>
      </c>
      <c r="BA1288" s="367"/>
      <c r="BB1288" s="348" t="str">
        <f t="shared" si="1436"/>
        <v/>
      </c>
      <c r="BC1288" s="350" t="str">
        <f t="shared" si="1439"/>
        <v/>
      </c>
      <c r="BD1288" s="350" t="str">
        <f t="shared" si="1440"/>
        <v/>
      </c>
      <c r="BE1288" s="360"/>
      <c r="BF1288" s="361"/>
      <c r="BG1288" s="362" t="str">
        <f t="shared" si="1409"/>
        <v/>
      </c>
      <c r="BH1288" s="354" t="str">
        <f t="shared" si="1441"/>
        <v/>
      </c>
      <c r="BI1288" s="350" t="str">
        <f t="shared" si="1442"/>
        <v/>
      </c>
      <c r="BJ1288" s="113" t="str">
        <f t="shared" si="1443"/>
        <v/>
      </c>
      <c r="BK1288" s="347" t="str">
        <f t="shared" si="1468"/>
        <v/>
      </c>
      <c r="BR1288" s="307"/>
      <c r="BS1288" s="51" t="str">
        <f t="shared" si="1444"/>
        <v/>
      </c>
      <c r="BT1288" s="51" t="str">
        <f t="shared" si="1445"/>
        <v/>
      </c>
      <c r="BU1288" s="51" t="str">
        <f t="shared" si="1446"/>
        <v/>
      </c>
      <c r="BV1288" s="51" t="str">
        <f t="shared" si="1447"/>
        <v/>
      </c>
      <c r="BW1288" s="51" t="str">
        <f t="shared" si="1448"/>
        <v/>
      </c>
      <c r="BX1288" s="51" t="str">
        <f t="shared" si="1449"/>
        <v/>
      </c>
      <c r="BY1288" s="51" t="str">
        <f t="shared" si="1450"/>
        <v/>
      </c>
      <c r="BZ1288" s="51" t="str">
        <f t="shared" si="1451"/>
        <v/>
      </c>
      <c r="CA1288" s="51" t="str">
        <f t="shared" si="1452"/>
        <v/>
      </c>
      <c r="CB1288" s="51" t="str">
        <f t="shared" si="1453"/>
        <v/>
      </c>
      <c r="CC1288" s="51" t="str">
        <f t="shared" si="1437"/>
        <v/>
      </c>
      <c r="CD1288" s="51" t="str">
        <f t="shared" si="1438"/>
        <v/>
      </c>
      <c r="CE1288" s="51" t="str">
        <f t="shared" si="1454"/>
        <v/>
      </c>
      <c r="CF1288" s="51"/>
      <c r="CH1288" s="53" t="str">
        <f t="shared" si="1455"/>
        <v/>
      </c>
      <c r="CI1288" s="53" t="str">
        <f t="shared" si="1456"/>
        <v/>
      </c>
      <c r="CJ1288" s="54" t="str">
        <f t="shared" si="1457"/>
        <v/>
      </c>
      <c r="CK1288" s="53" t="str">
        <f t="shared" si="1458"/>
        <v/>
      </c>
      <c r="CL1288" s="53" t="str">
        <f t="shared" si="1459"/>
        <v/>
      </c>
      <c r="CM1288" s="53" t="str">
        <f t="shared" si="1460"/>
        <v/>
      </c>
      <c r="CN1288" s="53" t="str">
        <f t="shared" si="1461"/>
        <v/>
      </c>
      <c r="CO1288" s="53" t="str">
        <f t="shared" si="1462"/>
        <v/>
      </c>
      <c r="CP1288" s="53" t="str">
        <f t="shared" si="1463"/>
        <v/>
      </c>
      <c r="CQ1288" s="53" t="str">
        <f t="shared" si="1464"/>
        <v/>
      </c>
      <c r="CR1288" s="53" t="str">
        <f t="shared" si="1465"/>
        <v/>
      </c>
      <c r="CS1288" s="53" t="str">
        <f t="shared" si="1466"/>
        <v/>
      </c>
      <c r="CT1288" s="53" t="str">
        <f t="shared" si="1467"/>
        <v/>
      </c>
      <c r="CU1288" s="53" t="str">
        <f t="shared" si="1410"/>
        <v/>
      </c>
    </row>
    <row r="1289" spans="1:99" hidden="1" x14ac:dyDescent="0.3">
      <c r="A1289" s="40">
        <v>1351</v>
      </c>
      <c r="B1289" s="326"/>
      <c r="C1289" s="142"/>
      <c r="D1289" s="144"/>
      <c r="E1289" s="144"/>
      <c r="F1289" s="312"/>
      <c r="G1289" s="144" t="s">
        <v>141</v>
      </c>
      <c r="H1289" s="314"/>
      <c r="I1289" s="314"/>
      <c r="J1289" s="315" t="str">
        <f t="shared" si="1411"/>
        <v/>
      </c>
      <c r="K1289" s="316" t="str">
        <f t="shared" si="1412"/>
        <v/>
      </c>
      <c r="L1289" s="317" t="str">
        <f t="shared" si="1413"/>
        <v/>
      </c>
      <c r="M1289" s="316" t="str">
        <f t="shared" si="1414"/>
        <v/>
      </c>
      <c r="N1289" s="317" t="str">
        <f t="shared" si="1415"/>
        <v/>
      </c>
      <c r="O1289" s="316" t="str">
        <f t="shared" si="1416"/>
        <v/>
      </c>
      <c r="P1289" s="317" t="str">
        <f t="shared" si="1417"/>
        <v/>
      </c>
      <c r="Q1289" s="318" t="str">
        <f t="shared" si="1418"/>
        <v/>
      </c>
      <c r="R1289" s="319" t="str">
        <f t="shared" si="1419"/>
        <v/>
      </c>
      <c r="S1289" s="318" t="str">
        <f t="shared" si="1420"/>
        <v/>
      </c>
      <c r="T1289" s="317" t="str">
        <f t="shared" si="1421"/>
        <v/>
      </c>
      <c r="U1289" s="318" t="str">
        <f t="shared" si="1422"/>
        <v/>
      </c>
      <c r="V1289" s="319" t="str">
        <f t="shared" si="1423"/>
        <v/>
      </c>
      <c r="W1289" s="318" t="str">
        <f t="shared" si="1424"/>
        <v/>
      </c>
      <c r="X1289" s="319" t="str">
        <f t="shared" si="1425"/>
        <v/>
      </c>
      <c r="Y1289" s="318" t="str">
        <f t="shared" si="1426"/>
        <v/>
      </c>
      <c r="Z1289" s="319" t="str">
        <f t="shared" si="1427"/>
        <v/>
      </c>
      <c r="AA1289" s="317" t="str">
        <f t="shared" si="1428"/>
        <v/>
      </c>
      <c r="AB1289" s="97" t="str">
        <f t="shared" si="1429"/>
        <v/>
      </c>
      <c r="AC1289" s="143" t="str">
        <f t="shared" si="1430"/>
        <v/>
      </c>
      <c r="AD1289" s="143" t="str">
        <f t="shared" si="1403"/>
        <v/>
      </c>
      <c r="AE1289" s="360"/>
      <c r="AF1289" s="360"/>
      <c r="AG1289" s="364"/>
      <c r="AH1289" s="363" t="str">
        <f t="shared" si="1404"/>
        <v/>
      </c>
      <c r="AI1289" s="360"/>
      <c r="AJ1289" s="360"/>
      <c r="AK1289" s="364"/>
      <c r="AL1289" s="365" t="str">
        <f t="shared" si="1405"/>
        <v/>
      </c>
      <c r="AM1289" s="363" t="str">
        <f t="shared" si="1406"/>
        <v/>
      </c>
      <c r="AN1289" s="366" t="str">
        <f t="shared" si="1407"/>
        <v/>
      </c>
      <c r="AO1289" s="360"/>
      <c r="AP1289" s="360"/>
      <c r="AQ1289" s="360" t="str">
        <f t="shared" si="1408"/>
        <v/>
      </c>
      <c r="AR1289" s="348" t="str">
        <f t="shared" si="1431"/>
        <v/>
      </c>
      <c r="AS1289" s="360"/>
      <c r="AT1289" s="348" t="str">
        <f t="shared" si="1432"/>
        <v/>
      </c>
      <c r="AU1289" s="360"/>
      <c r="AV1289" s="348" t="str">
        <f t="shared" si="1433"/>
        <v/>
      </c>
      <c r="AW1289" s="360"/>
      <c r="AX1289" s="348" t="str">
        <f t="shared" si="1434"/>
        <v/>
      </c>
      <c r="AY1289" s="360"/>
      <c r="AZ1289" s="348" t="str">
        <f t="shared" si="1435"/>
        <v/>
      </c>
      <c r="BA1289" s="367"/>
      <c r="BB1289" s="348" t="str">
        <f t="shared" si="1436"/>
        <v/>
      </c>
      <c r="BC1289" s="350" t="str">
        <f t="shared" si="1439"/>
        <v/>
      </c>
      <c r="BD1289" s="350" t="str">
        <f t="shared" si="1440"/>
        <v/>
      </c>
      <c r="BE1289" s="360"/>
      <c r="BF1289" s="361"/>
      <c r="BG1289" s="362" t="str">
        <f t="shared" si="1409"/>
        <v/>
      </c>
      <c r="BH1289" s="354" t="str">
        <f t="shared" si="1441"/>
        <v/>
      </c>
      <c r="BI1289" s="350" t="str">
        <f t="shared" si="1442"/>
        <v/>
      </c>
      <c r="BJ1289" s="113" t="str">
        <f t="shared" si="1443"/>
        <v/>
      </c>
      <c r="BK1289" s="347" t="str">
        <f t="shared" si="1468"/>
        <v/>
      </c>
      <c r="BR1289" s="307"/>
      <c r="BS1289" s="51" t="str">
        <f t="shared" si="1444"/>
        <v/>
      </c>
      <c r="BT1289" s="51" t="str">
        <f t="shared" si="1445"/>
        <v/>
      </c>
      <c r="BU1289" s="51" t="str">
        <f t="shared" si="1446"/>
        <v/>
      </c>
      <c r="BV1289" s="51" t="str">
        <f t="shared" si="1447"/>
        <v/>
      </c>
      <c r="BW1289" s="51" t="str">
        <f t="shared" si="1448"/>
        <v/>
      </c>
      <c r="BX1289" s="51" t="str">
        <f t="shared" si="1449"/>
        <v/>
      </c>
      <c r="BY1289" s="51" t="str">
        <f t="shared" si="1450"/>
        <v/>
      </c>
      <c r="BZ1289" s="51" t="str">
        <f t="shared" si="1451"/>
        <v/>
      </c>
      <c r="CA1289" s="51" t="str">
        <f t="shared" si="1452"/>
        <v/>
      </c>
      <c r="CB1289" s="51" t="str">
        <f t="shared" si="1453"/>
        <v/>
      </c>
      <c r="CC1289" s="51" t="str">
        <f t="shared" si="1437"/>
        <v/>
      </c>
      <c r="CD1289" s="51" t="str">
        <f t="shared" si="1438"/>
        <v/>
      </c>
      <c r="CE1289" s="51" t="str">
        <f t="shared" si="1454"/>
        <v/>
      </c>
      <c r="CF1289" s="51"/>
      <c r="CH1289" s="53" t="str">
        <f t="shared" si="1455"/>
        <v/>
      </c>
      <c r="CI1289" s="53" t="str">
        <f t="shared" si="1456"/>
        <v/>
      </c>
      <c r="CJ1289" s="54" t="str">
        <f t="shared" si="1457"/>
        <v/>
      </c>
      <c r="CK1289" s="53" t="str">
        <f t="shared" si="1458"/>
        <v/>
      </c>
      <c r="CL1289" s="53" t="str">
        <f t="shared" si="1459"/>
        <v/>
      </c>
      <c r="CM1289" s="53" t="str">
        <f t="shared" si="1460"/>
        <v/>
      </c>
      <c r="CN1289" s="53" t="str">
        <f t="shared" si="1461"/>
        <v/>
      </c>
      <c r="CO1289" s="53" t="str">
        <f t="shared" si="1462"/>
        <v/>
      </c>
      <c r="CP1289" s="53" t="str">
        <f t="shared" si="1463"/>
        <v/>
      </c>
      <c r="CQ1289" s="53" t="str">
        <f t="shared" si="1464"/>
        <v/>
      </c>
      <c r="CR1289" s="53" t="str">
        <f t="shared" si="1465"/>
        <v/>
      </c>
      <c r="CS1289" s="53" t="str">
        <f t="shared" si="1466"/>
        <v/>
      </c>
      <c r="CT1289" s="53" t="str">
        <f t="shared" si="1467"/>
        <v/>
      </c>
      <c r="CU1289" s="53" t="str">
        <f t="shared" si="1410"/>
        <v/>
      </c>
    </row>
    <row r="1290" spans="1:99" hidden="1" x14ac:dyDescent="0.3">
      <c r="A1290" s="40">
        <v>1352</v>
      </c>
      <c r="B1290" s="326"/>
      <c r="C1290" s="142"/>
      <c r="D1290" s="144"/>
      <c r="E1290" s="144"/>
      <c r="F1290" s="312"/>
      <c r="G1290" s="144" t="s">
        <v>141</v>
      </c>
      <c r="H1290" s="314"/>
      <c r="I1290" s="314"/>
      <c r="J1290" s="315" t="str">
        <f t="shared" si="1411"/>
        <v/>
      </c>
      <c r="K1290" s="316" t="str">
        <f t="shared" si="1412"/>
        <v/>
      </c>
      <c r="L1290" s="317" t="str">
        <f t="shared" si="1413"/>
        <v/>
      </c>
      <c r="M1290" s="316" t="str">
        <f t="shared" si="1414"/>
        <v/>
      </c>
      <c r="N1290" s="317" t="str">
        <f t="shared" si="1415"/>
        <v/>
      </c>
      <c r="O1290" s="316" t="str">
        <f t="shared" si="1416"/>
        <v/>
      </c>
      <c r="P1290" s="317" t="str">
        <f t="shared" si="1417"/>
        <v/>
      </c>
      <c r="Q1290" s="318" t="str">
        <f t="shared" si="1418"/>
        <v/>
      </c>
      <c r="R1290" s="319" t="str">
        <f t="shared" si="1419"/>
        <v/>
      </c>
      <c r="S1290" s="318" t="str">
        <f t="shared" si="1420"/>
        <v/>
      </c>
      <c r="T1290" s="317" t="str">
        <f t="shared" si="1421"/>
        <v/>
      </c>
      <c r="U1290" s="318" t="str">
        <f t="shared" si="1422"/>
        <v/>
      </c>
      <c r="V1290" s="319" t="str">
        <f t="shared" si="1423"/>
        <v/>
      </c>
      <c r="W1290" s="318" t="str">
        <f t="shared" si="1424"/>
        <v/>
      </c>
      <c r="X1290" s="319" t="str">
        <f t="shared" si="1425"/>
        <v/>
      </c>
      <c r="Y1290" s="318" t="str">
        <f t="shared" si="1426"/>
        <v/>
      </c>
      <c r="Z1290" s="319" t="str">
        <f t="shared" si="1427"/>
        <v/>
      </c>
      <c r="AA1290" s="317" t="str">
        <f t="shared" si="1428"/>
        <v/>
      </c>
      <c r="AB1290" s="97" t="str">
        <f t="shared" si="1429"/>
        <v/>
      </c>
      <c r="AC1290" s="143" t="str">
        <f t="shared" si="1430"/>
        <v/>
      </c>
      <c r="AD1290" s="143" t="str">
        <f t="shared" si="1403"/>
        <v/>
      </c>
      <c r="AE1290" s="360"/>
      <c r="AF1290" s="360"/>
      <c r="AG1290" s="364"/>
      <c r="AH1290" s="363" t="str">
        <f t="shared" si="1404"/>
        <v/>
      </c>
      <c r="AI1290" s="360"/>
      <c r="AJ1290" s="360"/>
      <c r="AK1290" s="364"/>
      <c r="AL1290" s="365" t="str">
        <f t="shared" si="1405"/>
        <v/>
      </c>
      <c r="AM1290" s="363" t="str">
        <f t="shared" si="1406"/>
        <v/>
      </c>
      <c r="AN1290" s="366" t="str">
        <f t="shared" si="1407"/>
        <v/>
      </c>
      <c r="AO1290" s="360"/>
      <c r="AP1290" s="360"/>
      <c r="AQ1290" s="360" t="str">
        <f t="shared" si="1408"/>
        <v/>
      </c>
      <c r="AR1290" s="348" t="str">
        <f t="shared" si="1431"/>
        <v/>
      </c>
      <c r="AS1290" s="360"/>
      <c r="AT1290" s="348" t="str">
        <f t="shared" si="1432"/>
        <v/>
      </c>
      <c r="AU1290" s="360"/>
      <c r="AV1290" s="348" t="str">
        <f t="shared" si="1433"/>
        <v/>
      </c>
      <c r="AW1290" s="360"/>
      <c r="AX1290" s="348" t="str">
        <f t="shared" si="1434"/>
        <v/>
      </c>
      <c r="AY1290" s="360"/>
      <c r="AZ1290" s="348" t="str">
        <f t="shared" si="1435"/>
        <v/>
      </c>
      <c r="BA1290" s="367"/>
      <c r="BB1290" s="348" t="str">
        <f t="shared" si="1436"/>
        <v/>
      </c>
      <c r="BC1290" s="350" t="str">
        <f t="shared" si="1439"/>
        <v/>
      </c>
      <c r="BD1290" s="350" t="str">
        <f t="shared" si="1440"/>
        <v/>
      </c>
      <c r="BE1290" s="360"/>
      <c r="BF1290" s="361"/>
      <c r="BG1290" s="362" t="str">
        <f t="shared" si="1409"/>
        <v/>
      </c>
      <c r="BH1290" s="354" t="str">
        <f t="shared" si="1441"/>
        <v/>
      </c>
      <c r="BI1290" s="350" t="str">
        <f t="shared" si="1442"/>
        <v/>
      </c>
      <c r="BJ1290" s="113" t="str">
        <f t="shared" si="1443"/>
        <v/>
      </c>
      <c r="BK1290" s="347" t="str">
        <f t="shared" si="1468"/>
        <v/>
      </c>
      <c r="BR1290" s="307"/>
      <c r="BS1290" s="51" t="str">
        <f t="shared" si="1444"/>
        <v/>
      </c>
      <c r="BT1290" s="51" t="str">
        <f t="shared" si="1445"/>
        <v/>
      </c>
      <c r="BU1290" s="51" t="str">
        <f t="shared" si="1446"/>
        <v/>
      </c>
      <c r="BV1290" s="51" t="str">
        <f t="shared" si="1447"/>
        <v/>
      </c>
      <c r="BW1290" s="51" t="str">
        <f t="shared" si="1448"/>
        <v/>
      </c>
      <c r="BX1290" s="51" t="str">
        <f t="shared" si="1449"/>
        <v/>
      </c>
      <c r="BY1290" s="51" t="str">
        <f t="shared" si="1450"/>
        <v/>
      </c>
      <c r="BZ1290" s="51" t="str">
        <f t="shared" si="1451"/>
        <v/>
      </c>
      <c r="CA1290" s="51" t="str">
        <f t="shared" si="1452"/>
        <v/>
      </c>
      <c r="CB1290" s="51" t="str">
        <f t="shared" si="1453"/>
        <v/>
      </c>
      <c r="CC1290" s="51" t="str">
        <f t="shared" si="1437"/>
        <v/>
      </c>
      <c r="CD1290" s="51" t="str">
        <f t="shared" si="1438"/>
        <v/>
      </c>
      <c r="CE1290" s="51" t="str">
        <f t="shared" si="1454"/>
        <v/>
      </c>
      <c r="CF1290" s="51"/>
      <c r="CH1290" s="53" t="str">
        <f t="shared" si="1455"/>
        <v/>
      </c>
      <c r="CI1290" s="53" t="str">
        <f t="shared" si="1456"/>
        <v/>
      </c>
      <c r="CJ1290" s="54" t="str">
        <f t="shared" si="1457"/>
        <v/>
      </c>
      <c r="CK1290" s="53" t="str">
        <f t="shared" si="1458"/>
        <v/>
      </c>
      <c r="CL1290" s="53" t="str">
        <f t="shared" si="1459"/>
        <v/>
      </c>
      <c r="CM1290" s="53" t="str">
        <f t="shared" si="1460"/>
        <v/>
      </c>
      <c r="CN1290" s="53" t="str">
        <f t="shared" si="1461"/>
        <v/>
      </c>
      <c r="CO1290" s="53" t="str">
        <f t="shared" si="1462"/>
        <v/>
      </c>
      <c r="CP1290" s="53" t="str">
        <f t="shared" si="1463"/>
        <v/>
      </c>
      <c r="CQ1290" s="53" t="str">
        <f t="shared" si="1464"/>
        <v/>
      </c>
      <c r="CR1290" s="53" t="str">
        <f t="shared" si="1465"/>
        <v/>
      </c>
      <c r="CS1290" s="53" t="str">
        <f t="shared" si="1466"/>
        <v/>
      </c>
      <c r="CT1290" s="53" t="str">
        <f t="shared" si="1467"/>
        <v/>
      </c>
      <c r="CU1290" s="53" t="str">
        <f t="shared" si="1410"/>
        <v/>
      </c>
    </row>
    <row r="1291" spans="1:99" hidden="1" x14ac:dyDescent="0.3">
      <c r="A1291" s="40">
        <v>1353</v>
      </c>
      <c r="B1291" s="326"/>
      <c r="C1291" s="142"/>
      <c r="D1291" s="144"/>
      <c r="E1291" s="144"/>
      <c r="F1291" s="312"/>
      <c r="G1291" s="144" t="s">
        <v>141</v>
      </c>
      <c r="H1291" s="314"/>
      <c r="I1291" s="314"/>
      <c r="J1291" s="315" t="str">
        <f t="shared" si="1411"/>
        <v/>
      </c>
      <c r="K1291" s="316" t="str">
        <f t="shared" si="1412"/>
        <v/>
      </c>
      <c r="L1291" s="317" t="str">
        <f t="shared" si="1413"/>
        <v/>
      </c>
      <c r="M1291" s="316" t="str">
        <f t="shared" si="1414"/>
        <v/>
      </c>
      <c r="N1291" s="317" t="str">
        <f t="shared" si="1415"/>
        <v/>
      </c>
      <c r="O1291" s="316" t="str">
        <f t="shared" si="1416"/>
        <v/>
      </c>
      <c r="P1291" s="317" t="str">
        <f t="shared" si="1417"/>
        <v/>
      </c>
      <c r="Q1291" s="318" t="str">
        <f t="shared" si="1418"/>
        <v/>
      </c>
      <c r="R1291" s="319" t="str">
        <f t="shared" si="1419"/>
        <v/>
      </c>
      <c r="S1291" s="318" t="str">
        <f t="shared" si="1420"/>
        <v/>
      </c>
      <c r="T1291" s="317" t="str">
        <f t="shared" si="1421"/>
        <v/>
      </c>
      <c r="U1291" s="318" t="str">
        <f t="shared" si="1422"/>
        <v/>
      </c>
      <c r="V1291" s="319" t="str">
        <f t="shared" si="1423"/>
        <v/>
      </c>
      <c r="W1291" s="318" t="str">
        <f t="shared" si="1424"/>
        <v/>
      </c>
      <c r="X1291" s="319" t="str">
        <f t="shared" si="1425"/>
        <v/>
      </c>
      <c r="Y1291" s="318" t="str">
        <f t="shared" si="1426"/>
        <v/>
      </c>
      <c r="Z1291" s="319" t="str">
        <f t="shared" si="1427"/>
        <v/>
      </c>
      <c r="AA1291" s="317" t="str">
        <f t="shared" si="1428"/>
        <v/>
      </c>
      <c r="AB1291" s="97" t="str">
        <f t="shared" si="1429"/>
        <v/>
      </c>
      <c r="AC1291" s="143" t="str">
        <f t="shared" si="1430"/>
        <v/>
      </c>
      <c r="AD1291" s="143" t="str">
        <f t="shared" si="1403"/>
        <v/>
      </c>
      <c r="AE1291" s="360"/>
      <c r="AF1291" s="360"/>
      <c r="AG1291" s="364"/>
      <c r="AH1291" s="363" t="str">
        <f t="shared" si="1404"/>
        <v/>
      </c>
      <c r="AI1291" s="360"/>
      <c r="AJ1291" s="360"/>
      <c r="AK1291" s="364"/>
      <c r="AL1291" s="365" t="str">
        <f t="shared" si="1405"/>
        <v/>
      </c>
      <c r="AM1291" s="363" t="str">
        <f t="shared" si="1406"/>
        <v/>
      </c>
      <c r="AN1291" s="366" t="str">
        <f t="shared" si="1407"/>
        <v/>
      </c>
      <c r="AO1291" s="360"/>
      <c r="AP1291" s="360"/>
      <c r="AQ1291" s="360" t="str">
        <f t="shared" si="1408"/>
        <v/>
      </c>
      <c r="AR1291" s="348" t="str">
        <f t="shared" si="1431"/>
        <v/>
      </c>
      <c r="AS1291" s="360"/>
      <c r="AT1291" s="348" t="str">
        <f t="shared" si="1432"/>
        <v/>
      </c>
      <c r="AU1291" s="360"/>
      <c r="AV1291" s="348" t="str">
        <f t="shared" si="1433"/>
        <v/>
      </c>
      <c r="AW1291" s="360"/>
      <c r="AX1291" s="348" t="str">
        <f t="shared" si="1434"/>
        <v/>
      </c>
      <c r="AY1291" s="360"/>
      <c r="AZ1291" s="348" t="str">
        <f t="shared" si="1435"/>
        <v/>
      </c>
      <c r="BA1291" s="367"/>
      <c r="BB1291" s="348" t="str">
        <f t="shared" si="1436"/>
        <v/>
      </c>
      <c r="BC1291" s="350" t="str">
        <f t="shared" si="1439"/>
        <v/>
      </c>
      <c r="BD1291" s="350" t="str">
        <f t="shared" si="1440"/>
        <v/>
      </c>
      <c r="BE1291" s="360"/>
      <c r="BF1291" s="361"/>
      <c r="BG1291" s="362" t="str">
        <f t="shared" si="1409"/>
        <v/>
      </c>
      <c r="BH1291" s="354" t="str">
        <f t="shared" si="1441"/>
        <v/>
      </c>
      <c r="BI1291" s="350" t="str">
        <f t="shared" si="1442"/>
        <v/>
      </c>
      <c r="BJ1291" s="113" t="str">
        <f t="shared" si="1443"/>
        <v/>
      </c>
      <c r="BK1291" s="347" t="str">
        <f t="shared" si="1468"/>
        <v/>
      </c>
      <c r="BR1291" s="307"/>
      <c r="BS1291" s="51" t="str">
        <f t="shared" si="1444"/>
        <v/>
      </c>
      <c r="BT1291" s="51" t="str">
        <f t="shared" si="1445"/>
        <v/>
      </c>
      <c r="BU1291" s="51" t="str">
        <f t="shared" si="1446"/>
        <v/>
      </c>
      <c r="BV1291" s="51" t="str">
        <f t="shared" si="1447"/>
        <v/>
      </c>
      <c r="BW1291" s="51" t="str">
        <f t="shared" si="1448"/>
        <v/>
      </c>
      <c r="BX1291" s="51" t="str">
        <f t="shared" si="1449"/>
        <v/>
      </c>
      <c r="BY1291" s="51" t="str">
        <f t="shared" si="1450"/>
        <v/>
      </c>
      <c r="BZ1291" s="51" t="str">
        <f t="shared" si="1451"/>
        <v/>
      </c>
      <c r="CA1291" s="51" t="str">
        <f t="shared" si="1452"/>
        <v/>
      </c>
      <c r="CB1291" s="51" t="str">
        <f t="shared" si="1453"/>
        <v/>
      </c>
      <c r="CC1291" s="51" t="str">
        <f t="shared" si="1437"/>
        <v/>
      </c>
      <c r="CD1291" s="51" t="str">
        <f t="shared" si="1438"/>
        <v/>
      </c>
      <c r="CE1291" s="51" t="str">
        <f t="shared" si="1454"/>
        <v/>
      </c>
      <c r="CF1291" s="51"/>
      <c r="CH1291" s="53" t="str">
        <f t="shared" si="1455"/>
        <v/>
      </c>
      <c r="CI1291" s="53" t="str">
        <f t="shared" si="1456"/>
        <v/>
      </c>
      <c r="CJ1291" s="54" t="str">
        <f t="shared" si="1457"/>
        <v/>
      </c>
      <c r="CK1291" s="53" t="str">
        <f t="shared" si="1458"/>
        <v/>
      </c>
      <c r="CL1291" s="53" t="str">
        <f t="shared" si="1459"/>
        <v/>
      </c>
      <c r="CM1291" s="53" t="str">
        <f t="shared" si="1460"/>
        <v/>
      </c>
      <c r="CN1291" s="53" t="str">
        <f t="shared" si="1461"/>
        <v/>
      </c>
      <c r="CO1291" s="53" t="str">
        <f t="shared" si="1462"/>
        <v/>
      </c>
      <c r="CP1291" s="53" t="str">
        <f t="shared" si="1463"/>
        <v/>
      </c>
      <c r="CQ1291" s="53" t="str">
        <f t="shared" si="1464"/>
        <v/>
      </c>
      <c r="CR1291" s="53" t="str">
        <f t="shared" si="1465"/>
        <v/>
      </c>
      <c r="CS1291" s="53" t="str">
        <f t="shared" si="1466"/>
        <v/>
      </c>
      <c r="CT1291" s="53" t="str">
        <f t="shared" si="1467"/>
        <v/>
      </c>
      <c r="CU1291" s="53" t="str">
        <f t="shared" si="1410"/>
        <v/>
      </c>
    </row>
    <row r="1292" spans="1:99" hidden="1" x14ac:dyDescent="0.3">
      <c r="A1292" s="40">
        <v>1354</v>
      </c>
      <c r="B1292" s="326"/>
      <c r="C1292" s="142"/>
      <c r="D1292" s="144"/>
      <c r="E1292" s="144"/>
      <c r="F1292" s="312"/>
      <c r="G1292" s="144" t="s">
        <v>141</v>
      </c>
      <c r="H1292" s="314"/>
      <c r="I1292" s="314"/>
      <c r="J1292" s="315" t="str">
        <f t="shared" si="1411"/>
        <v/>
      </c>
      <c r="K1292" s="316" t="str">
        <f t="shared" si="1412"/>
        <v/>
      </c>
      <c r="L1292" s="317" t="str">
        <f t="shared" si="1413"/>
        <v/>
      </c>
      <c r="M1292" s="316" t="str">
        <f t="shared" si="1414"/>
        <v/>
      </c>
      <c r="N1292" s="317" t="str">
        <f t="shared" si="1415"/>
        <v/>
      </c>
      <c r="O1292" s="316" t="str">
        <f t="shared" si="1416"/>
        <v/>
      </c>
      <c r="P1292" s="317" t="str">
        <f t="shared" si="1417"/>
        <v/>
      </c>
      <c r="Q1292" s="318" t="str">
        <f t="shared" si="1418"/>
        <v/>
      </c>
      <c r="R1292" s="319" t="str">
        <f t="shared" si="1419"/>
        <v/>
      </c>
      <c r="S1292" s="318" t="str">
        <f t="shared" si="1420"/>
        <v/>
      </c>
      <c r="T1292" s="317" t="str">
        <f t="shared" si="1421"/>
        <v/>
      </c>
      <c r="U1292" s="318" t="str">
        <f t="shared" si="1422"/>
        <v/>
      </c>
      <c r="V1292" s="319" t="str">
        <f t="shared" si="1423"/>
        <v/>
      </c>
      <c r="W1292" s="318" t="str">
        <f t="shared" si="1424"/>
        <v/>
      </c>
      <c r="X1292" s="319" t="str">
        <f t="shared" si="1425"/>
        <v/>
      </c>
      <c r="Y1292" s="318" t="str">
        <f t="shared" si="1426"/>
        <v/>
      </c>
      <c r="Z1292" s="319" t="str">
        <f t="shared" si="1427"/>
        <v/>
      </c>
      <c r="AA1292" s="317" t="str">
        <f t="shared" si="1428"/>
        <v/>
      </c>
      <c r="AB1292" s="97" t="str">
        <f t="shared" si="1429"/>
        <v/>
      </c>
      <c r="AC1292" s="143" t="str">
        <f t="shared" si="1430"/>
        <v/>
      </c>
      <c r="AD1292" s="143" t="str">
        <f t="shared" si="1403"/>
        <v/>
      </c>
      <c r="AE1292" s="360"/>
      <c r="AF1292" s="360"/>
      <c r="AG1292" s="364"/>
      <c r="AH1292" s="363" t="str">
        <f t="shared" si="1404"/>
        <v/>
      </c>
      <c r="AI1292" s="360"/>
      <c r="AJ1292" s="360"/>
      <c r="AK1292" s="364"/>
      <c r="AL1292" s="365" t="str">
        <f t="shared" si="1405"/>
        <v/>
      </c>
      <c r="AM1292" s="363" t="str">
        <f t="shared" si="1406"/>
        <v/>
      </c>
      <c r="AN1292" s="366" t="str">
        <f t="shared" si="1407"/>
        <v/>
      </c>
      <c r="AO1292" s="360"/>
      <c r="AP1292" s="360"/>
      <c r="AQ1292" s="360" t="str">
        <f t="shared" si="1408"/>
        <v/>
      </c>
      <c r="AR1292" s="348" t="str">
        <f t="shared" si="1431"/>
        <v/>
      </c>
      <c r="AS1292" s="360"/>
      <c r="AT1292" s="348" t="str">
        <f t="shared" si="1432"/>
        <v/>
      </c>
      <c r="AU1292" s="360"/>
      <c r="AV1292" s="348" t="str">
        <f t="shared" si="1433"/>
        <v/>
      </c>
      <c r="AW1292" s="360"/>
      <c r="AX1292" s="348" t="str">
        <f t="shared" si="1434"/>
        <v/>
      </c>
      <c r="AY1292" s="360"/>
      <c r="AZ1292" s="348" t="str">
        <f t="shared" si="1435"/>
        <v/>
      </c>
      <c r="BA1292" s="367"/>
      <c r="BB1292" s="348" t="str">
        <f t="shared" si="1436"/>
        <v/>
      </c>
      <c r="BC1292" s="350" t="str">
        <f t="shared" si="1439"/>
        <v/>
      </c>
      <c r="BD1292" s="350" t="str">
        <f t="shared" si="1440"/>
        <v/>
      </c>
      <c r="BE1292" s="360"/>
      <c r="BF1292" s="361"/>
      <c r="BG1292" s="362" t="str">
        <f t="shared" si="1409"/>
        <v/>
      </c>
      <c r="BH1292" s="354" t="str">
        <f t="shared" si="1441"/>
        <v/>
      </c>
      <c r="BI1292" s="350" t="str">
        <f t="shared" si="1442"/>
        <v/>
      </c>
      <c r="BJ1292" s="113" t="str">
        <f t="shared" si="1443"/>
        <v/>
      </c>
      <c r="BK1292" s="347" t="str">
        <f t="shared" si="1468"/>
        <v/>
      </c>
      <c r="BR1292" s="307"/>
      <c r="BS1292" s="51" t="str">
        <f t="shared" si="1444"/>
        <v/>
      </c>
      <c r="BT1292" s="51" t="str">
        <f t="shared" si="1445"/>
        <v/>
      </c>
      <c r="BU1292" s="51" t="str">
        <f t="shared" si="1446"/>
        <v/>
      </c>
      <c r="BV1292" s="51" t="str">
        <f t="shared" si="1447"/>
        <v/>
      </c>
      <c r="BW1292" s="51" t="str">
        <f t="shared" si="1448"/>
        <v/>
      </c>
      <c r="BX1292" s="51" t="str">
        <f t="shared" si="1449"/>
        <v/>
      </c>
      <c r="BY1292" s="51" t="str">
        <f t="shared" si="1450"/>
        <v/>
      </c>
      <c r="BZ1292" s="51" t="str">
        <f t="shared" si="1451"/>
        <v/>
      </c>
      <c r="CA1292" s="51" t="str">
        <f t="shared" si="1452"/>
        <v/>
      </c>
      <c r="CB1292" s="51" t="str">
        <f t="shared" si="1453"/>
        <v/>
      </c>
      <c r="CC1292" s="51" t="str">
        <f t="shared" si="1437"/>
        <v/>
      </c>
      <c r="CD1292" s="51" t="str">
        <f t="shared" si="1438"/>
        <v/>
      </c>
      <c r="CE1292" s="51" t="str">
        <f t="shared" si="1454"/>
        <v/>
      </c>
      <c r="CF1292" s="51"/>
      <c r="CH1292" s="53" t="str">
        <f t="shared" si="1455"/>
        <v/>
      </c>
      <c r="CI1292" s="53" t="str">
        <f t="shared" si="1456"/>
        <v/>
      </c>
      <c r="CJ1292" s="54" t="str">
        <f t="shared" si="1457"/>
        <v/>
      </c>
      <c r="CK1292" s="53" t="str">
        <f t="shared" si="1458"/>
        <v/>
      </c>
      <c r="CL1292" s="53" t="str">
        <f t="shared" si="1459"/>
        <v/>
      </c>
      <c r="CM1292" s="53" t="str">
        <f t="shared" si="1460"/>
        <v/>
      </c>
      <c r="CN1292" s="53" t="str">
        <f t="shared" si="1461"/>
        <v/>
      </c>
      <c r="CO1292" s="53" t="str">
        <f t="shared" si="1462"/>
        <v/>
      </c>
      <c r="CP1292" s="53" t="str">
        <f t="shared" si="1463"/>
        <v/>
      </c>
      <c r="CQ1292" s="53" t="str">
        <f t="shared" si="1464"/>
        <v/>
      </c>
      <c r="CR1292" s="53" t="str">
        <f t="shared" si="1465"/>
        <v/>
      </c>
      <c r="CS1292" s="53" t="str">
        <f t="shared" si="1466"/>
        <v/>
      </c>
      <c r="CT1292" s="53" t="str">
        <f t="shared" si="1467"/>
        <v/>
      </c>
      <c r="CU1292" s="53" t="str">
        <f t="shared" si="1410"/>
        <v/>
      </c>
    </row>
    <row r="1293" spans="1:99" hidden="1" x14ac:dyDescent="0.3">
      <c r="A1293" s="40">
        <v>1355</v>
      </c>
      <c r="B1293" s="326"/>
      <c r="C1293" s="142"/>
      <c r="D1293" s="144"/>
      <c r="E1293" s="144"/>
      <c r="F1293" s="312"/>
      <c r="G1293" s="144" t="s">
        <v>141</v>
      </c>
      <c r="H1293" s="314"/>
      <c r="I1293" s="314"/>
      <c r="J1293" s="315" t="str">
        <f t="shared" si="1411"/>
        <v/>
      </c>
      <c r="K1293" s="316" t="str">
        <f t="shared" si="1412"/>
        <v/>
      </c>
      <c r="L1293" s="317" t="str">
        <f t="shared" si="1413"/>
        <v/>
      </c>
      <c r="M1293" s="316" t="str">
        <f t="shared" si="1414"/>
        <v/>
      </c>
      <c r="N1293" s="317" t="str">
        <f t="shared" si="1415"/>
        <v/>
      </c>
      <c r="O1293" s="316" t="str">
        <f t="shared" si="1416"/>
        <v/>
      </c>
      <c r="P1293" s="317" t="str">
        <f t="shared" si="1417"/>
        <v/>
      </c>
      <c r="Q1293" s="318" t="str">
        <f t="shared" si="1418"/>
        <v/>
      </c>
      <c r="R1293" s="319" t="str">
        <f t="shared" si="1419"/>
        <v/>
      </c>
      <c r="S1293" s="318" t="str">
        <f t="shared" si="1420"/>
        <v/>
      </c>
      <c r="T1293" s="317" t="str">
        <f t="shared" si="1421"/>
        <v/>
      </c>
      <c r="U1293" s="318" t="str">
        <f t="shared" si="1422"/>
        <v/>
      </c>
      <c r="V1293" s="319" t="str">
        <f t="shared" si="1423"/>
        <v/>
      </c>
      <c r="W1293" s="318" t="str">
        <f t="shared" si="1424"/>
        <v/>
      </c>
      <c r="X1293" s="319" t="str">
        <f t="shared" si="1425"/>
        <v/>
      </c>
      <c r="Y1293" s="318" t="str">
        <f t="shared" si="1426"/>
        <v/>
      </c>
      <c r="Z1293" s="319" t="str">
        <f t="shared" si="1427"/>
        <v/>
      </c>
      <c r="AA1293" s="317" t="str">
        <f t="shared" si="1428"/>
        <v/>
      </c>
      <c r="AB1293" s="97" t="str">
        <f t="shared" si="1429"/>
        <v/>
      </c>
      <c r="AC1293" s="143" t="str">
        <f t="shared" si="1430"/>
        <v/>
      </c>
      <c r="AD1293" s="143" t="str">
        <f t="shared" si="1403"/>
        <v/>
      </c>
      <c r="AE1293" s="360"/>
      <c r="AF1293" s="360"/>
      <c r="AG1293" s="364"/>
      <c r="AH1293" s="363" t="str">
        <f t="shared" si="1404"/>
        <v/>
      </c>
      <c r="AI1293" s="360"/>
      <c r="AJ1293" s="360"/>
      <c r="AK1293" s="364"/>
      <c r="AL1293" s="365" t="str">
        <f t="shared" si="1405"/>
        <v/>
      </c>
      <c r="AM1293" s="363" t="str">
        <f t="shared" si="1406"/>
        <v/>
      </c>
      <c r="AN1293" s="366" t="str">
        <f t="shared" si="1407"/>
        <v/>
      </c>
      <c r="AO1293" s="360"/>
      <c r="AP1293" s="360"/>
      <c r="AQ1293" s="360" t="str">
        <f t="shared" si="1408"/>
        <v/>
      </c>
      <c r="AR1293" s="348" t="str">
        <f t="shared" si="1431"/>
        <v/>
      </c>
      <c r="AS1293" s="360"/>
      <c r="AT1293" s="348" t="str">
        <f t="shared" si="1432"/>
        <v/>
      </c>
      <c r="AU1293" s="360"/>
      <c r="AV1293" s="348" t="str">
        <f t="shared" si="1433"/>
        <v/>
      </c>
      <c r="AW1293" s="360"/>
      <c r="AX1293" s="348" t="str">
        <f t="shared" si="1434"/>
        <v/>
      </c>
      <c r="AY1293" s="360"/>
      <c r="AZ1293" s="348" t="str">
        <f t="shared" si="1435"/>
        <v/>
      </c>
      <c r="BA1293" s="367"/>
      <c r="BB1293" s="348" t="str">
        <f t="shared" si="1436"/>
        <v/>
      </c>
      <c r="BC1293" s="350" t="str">
        <f t="shared" si="1439"/>
        <v/>
      </c>
      <c r="BD1293" s="350" t="str">
        <f t="shared" si="1440"/>
        <v/>
      </c>
      <c r="BE1293" s="360"/>
      <c r="BF1293" s="361"/>
      <c r="BG1293" s="362" t="str">
        <f t="shared" si="1409"/>
        <v/>
      </c>
      <c r="BH1293" s="354" t="str">
        <f t="shared" si="1441"/>
        <v/>
      </c>
      <c r="BI1293" s="350" t="str">
        <f t="shared" si="1442"/>
        <v/>
      </c>
      <c r="BJ1293" s="113" t="str">
        <f t="shared" si="1443"/>
        <v/>
      </c>
      <c r="BK1293" s="347" t="str">
        <f t="shared" si="1468"/>
        <v/>
      </c>
      <c r="BR1293" s="307"/>
      <c r="BS1293" s="51" t="str">
        <f t="shared" si="1444"/>
        <v/>
      </c>
      <c r="BT1293" s="51" t="str">
        <f t="shared" si="1445"/>
        <v/>
      </c>
      <c r="BU1293" s="51" t="str">
        <f t="shared" si="1446"/>
        <v/>
      </c>
      <c r="BV1293" s="51" t="str">
        <f t="shared" si="1447"/>
        <v/>
      </c>
      <c r="BW1293" s="51" t="str">
        <f t="shared" si="1448"/>
        <v/>
      </c>
      <c r="BX1293" s="51" t="str">
        <f t="shared" si="1449"/>
        <v/>
      </c>
      <c r="BY1293" s="51" t="str">
        <f t="shared" si="1450"/>
        <v/>
      </c>
      <c r="BZ1293" s="51" t="str">
        <f t="shared" si="1451"/>
        <v/>
      </c>
      <c r="CA1293" s="51" t="str">
        <f t="shared" si="1452"/>
        <v/>
      </c>
      <c r="CB1293" s="51" t="str">
        <f t="shared" si="1453"/>
        <v/>
      </c>
      <c r="CC1293" s="51" t="str">
        <f t="shared" si="1437"/>
        <v/>
      </c>
      <c r="CD1293" s="51" t="str">
        <f t="shared" si="1438"/>
        <v/>
      </c>
      <c r="CE1293" s="51" t="str">
        <f t="shared" si="1454"/>
        <v/>
      </c>
      <c r="CF1293" s="51"/>
      <c r="CH1293" s="53" t="str">
        <f t="shared" si="1455"/>
        <v/>
      </c>
      <c r="CI1293" s="53" t="str">
        <f t="shared" si="1456"/>
        <v/>
      </c>
      <c r="CJ1293" s="54" t="str">
        <f t="shared" si="1457"/>
        <v/>
      </c>
      <c r="CK1293" s="53" t="str">
        <f t="shared" si="1458"/>
        <v/>
      </c>
      <c r="CL1293" s="53" t="str">
        <f t="shared" si="1459"/>
        <v/>
      </c>
      <c r="CM1293" s="53" t="str">
        <f t="shared" si="1460"/>
        <v/>
      </c>
      <c r="CN1293" s="53" t="str">
        <f t="shared" si="1461"/>
        <v/>
      </c>
      <c r="CO1293" s="53" t="str">
        <f t="shared" si="1462"/>
        <v/>
      </c>
      <c r="CP1293" s="53" t="str">
        <f t="shared" si="1463"/>
        <v/>
      </c>
      <c r="CQ1293" s="53" t="str">
        <f t="shared" si="1464"/>
        <v/>
      </c>
      <c r="CR1293" s="53" t="str">
        <f t="shared" si="1465"/>
        <v/>
      </c>
      <c r="CS1293" s="53" t="str">
        <f t="shared" si="1466"/>
        <v/>
      </c>
      <c r="CT1293" s="53" t="str">
        <f t="shared" si="1467"/>
        <v/>
      </c>
      <c r="CU1293" s="53" t="str">
        <f t="shared" si="1410"/>
        <v/>
      </c>
    </row>
    <row r="1294" spans="1:99" hidden="1" x14ac:dyDescent="0.3">
      <c r="A1294" s="40">
        <v>1356</v>
      </c>
      <c r="B1294" s="326"/>
      <c r="C1294" s="142"/>
      <c r="D1294" s="144"/>
      <c r="E1294" s="144"/>
      <c r="F1294" s="312"/>
      <c r="G1294" s="144" t="s">
        <v>141</v>
      </c>
      <c r="H1294" s="314"/>
      <c r="I1294" s="314"/>
      <c r="J1294" s="315" t="str">
        <f t="shared" si="1411"/>
        <v/>
      </c>
      <c r="K1294" s="316" t="str">
        <f t="shared" si="1412"/>
        <v/>
      </c>
      <c r="L1294" s="317" t="str">
        <f t="shared" si="1413"/>
        <v/>
      </c>
      <c r="M1294" s="316" t="str">
        <f t="shared" si="1414"/>
        <v/>
      </c>
      <c r="N1294" s="317" t="str">
        <f t="shared" si="1415"/>
        <v/>
      </c>
      <c r="O1294" s="316" t="str">
        <f t="shared" si="1416"/>
        <v/>
      </c>
      <c r="P1294" s="317" t="str">
        <f t="shared" si="1417"/>
        <v/>
      </c>
      <c r="Q1294" s="318" t="str">
        <f t="shared" si="1418"/>
        <v/>
      </c>
      <c r="R1294" s="319" t="str">
        <f t="shared" si="1419"/>
        <v/>
      </c>
      <c r="S1294" s="318" t="str">
        <f t="shared" si="1420"/>
        <v/>
      </c>
      <c r="T1294" s="317" t="str">
        <f t="shared" si="1421"/>
        <v/>
      </c>
      <c r="U1294" s="318" t="str">
        <f t="shared" si="1422"/>
        <v/>
      </c>
      <c r="V1294" s="319" t="str">
        <f t="shared" si="1423"/>
        <v/>
      </c>
      <c r="W1294" s="318" t="str">
        <f t="shared" si="1424"/>
        <v/>
      </c>
      <c r="X1294" s="319" t="str">
        <f t="shared" si="1425"/>
        <v/>
      </c>
      <c r="Y1294" s="318" t="str">
        <f t="shared" si="1426"/>
        <v/>
      </c>
      <c r="Z1294" s="319" t="str">
        <f t="shared" si="1427"/>
        <v/>
      </c>
      <c r="AA1294" s="317" t="str">
        <f t="shared" si="1428"/>
        <v/>
      </c>
      <c r="AB1294" s="97" t="str">
        <f t="shared" si="1429"/>
        <v/>
      </c>
      <c r="AC1294" s="143" t="str">
        <f t="shared" si="1430"/>
        <v/>
      </c>
      <c r="AD1294" s="143" t="str">
        <f t="shared" si="1403"/>
        <v/>
      </c>
      <c r="AE1294" s="360"/>
      <c r="AF1294" s="360"/>
      <c r="AG1294" s="364"/>
      <c r="AH1294" s="363" t="str">
        <f t="shared" si="1404"/>
        <v/>
      </c>
      <c r="AI1294" s="360"/>
      <c r="AJ1294" s="360"/>
      <c r="AK1294" s="364"/>
      <c r="AL1294" s="365" t="str">
        <f t="shared" si="1405"/>
        <v/>
      </c>
      <c r="AM1294" s="363" t="str">
        <f t="shared" si="1406"/>
        <v/>
      </c>
      <c r="AN1294" s="366" t="str">
        <f t="shared" si="1407"/>
        <v/>
      </c>
      <c r="AO1294" s="360"/>
      <c r="AP1294" s="360"/>
      <c r="AQ1294" s="360" t="str">
        <f t="shared" si="1408"/>
        <v/>
      </c>
      <c r="AR1294" s="348" t="str">
        <f t="shared" si="1431"/>
        <v/>
      </c>
      <c r="AS1294" s="360"/>
      <c r="AT1294" s="348" t="str">
        <f t="shared" si="1432"/>
        <v/>
      </c>
      <c r="AU1294" s="360"/>
      <c r="AV1294" s="348" t="str">
        <f t="shared" si="1433"/>
        <v/>
      </c>
      <c r="AW1294" s="360"/>
      <c r="AX1294" s="348" t="str">
        <f t="shared" si="1434"/>
        <v/>
      </c>
      <c r="AY1294" s="360"/>
      <c r="AZ1294" s="348" t="str">
        <f t="shared" si="1435"/>
        <v/>
      </c>
      <c r="BA1294" s="367"/>
      <c r="BB1294" s="348" t="str">
        <f t="shared" si="1436"/>
        <v/>
      </c>
      <c r="BC1294" s="350" t="str">
        <f t="shared" si="1439"/>
        <v/>
      </c>
      <c r="BD1294" s="350" t="str">
        <f t="shared" si="1440"/>
        <v/>
      </c>
      <c r="BE1294" s="360"/>
      <c r="BF1294" s="361"/>
      <c r="BG1294" s="362" t="str">
        <f t="shared" si="1409"/>
        <v/>
      </c>
      <c r="BH1294" s="354" t="str">
        <f t="shared" si="1441"/>
        <v/>
      </c>
      <c r="BI1294" s="350" t="str">
        <f t="shared" si="1442"/>
        <v/>
      </c>
      <c r="BJ1294" s="113" t="str">
        <f t="shared" si="1443"/>
        <v/>
      </c>
      <c r="BK1294" s="347" t="str">
        <f t="shared" si="1468"/>
        <v/>
      </c>
      <c r="BR1294" s="307"/>
      <c r="BS1294" s="51" t="str">
        <f t="shared" si="1444"/>
        <v/>
      </c>
      <c r="BT1294" s="51" t="str">
        <f t="shared" si="1445"/>
        <v/>
      </c>
      <c r="BU1294" s="51" t="str">
        <f t="shared" si="1446"/>
        <v/>
      </c>
      <c r="BV1294" s="51" t="str">
        <f t="shared" si="1447"/>
        <v/>
      </c>
      <c r="BW1294" s="51" t="str">
        <f t="shared" si="1448"/>
        <v/>
      </c>
      <c r="BX1294" s="51" t="str">
        <f t="shared" si="1449"/>
        <v/>
      </c>
      <c r="BY1294" s="51" t="str">
        <f t="shared" si="1450"/>
        <v/>
      </c>
      <c r="BZ1294" s="51" t="str">
        <f t="shared" si="1451"/>
        <v/>
      </c>
      <c r="CA1294" s="51" t="str">
        <f t="shared" si="1452"/>
        <v/>
      </c>
      <c r="CB1294" s="51" t="str">
        <f t="shared" si="1453"/>
        <v/>
      </c>
      <c r="CC1294" s="51" t="str">
        <f t="shared" si="1437"/>
        <v/>
      </c>
      <c r="CD1294" s="51" t="str">
        <f t="shared" si="1438"/>
        <v/>
      </c>
      <c r="CE1294" s="51" t="str">
        <f t="shared" si="1454"/>
        <v/>
      </c>
      <c r="CF1294" s="51"/>
      <c r="CH1294" s="53" t="str">
        <f t="shared" si="1455"/>
        <v/>
      </c>
      <c r="CI1294" s="53" t="str">
        <f t="shared" si="1456"/>
        <v/>
      </c>
      <c r="CJ1294" s="54" t="str">
        <f t="shared" si="1457"/>
        <v/>
      </c>
      <c r="CK1294" s="53" t="str">
        <f t="shared" si="1458"/>
        <v/>
      </c>
      <c r="CL1294" s="53" t="str">
        <f t="shared" si="1459"/>
        <v/>
      </c>
      <c r="CM1294" s="53" t="str">
        <f t="shared" si="1460"/>
        <v/>
      </c>
      <c r="CN1294" s="53" t="str">
        <f t="shared" si="1461"/>
        <v/>
      </c>
      <c r="CO1294" s="53" t="str">
        <f t="shared" si="1462"/>
        <v/>
      </c>
      <c r="CP1294" s="53" t="str">
        <f t="shared" si="1463"/>
        <v/>
      </c>
      <c r="CQ1294" s="53" t="str">
        <f t="shared" si="1464"/>
        <v/>
      </c>
      <c r="CR1294" s="53" t="str">
        <f t="shared" si="1465"/>
        <v/>
      </c>
      <c r="CS1294" s="53" t="str">
        <f t="shared" si="1466"/>
        <v/>
      </c>
      <c r="CT1294" s="53" t="str">
        <f t="shared" si="1467"/>
        <v/>
      </c>
      <c r="CU1294" s="53" t="str">
        <f t="shared" si="1410"/>
        <v/>
      </c>
    </row>
    <row r="1295" spans="1:99" hidden="1" x14ac:dyDescent="0.3">
      <c r="A1295" s="40">
        <v>1357</v>
      </c>
      <c r="B1295" s="326"/>
      <c r="C1295" s="142"/>
      <c r="D1295" s="144"/>
      <c r="E1295" s="144"/>
      <c r="F1295" s="312"/>
      <c r="G1295" s="144" t="s">
        <v>141</v>
      </c>
      <c r="H1295" s="314"/>
      <c r="I1295" s="314"/>
      <c r="J1295" s="315" t="str">
        <f t="shared" si="1411"/>
        <v/>
      </c>
      <c r="K1295" s="316" t="str">
        <f t="shared" si="1412"/>
        <v/>
      </c>
      <c r="L1295" s="317" t="str">
        <f t="shared" si="1413"/>
        <v/>
      </c>
      <c r="M1295" s="316" t="str">
        <f t="shared" si="1414"/>
        <v/>
      </c>
      <c r="N1295" s="317" t="str">
        <f t="shared" si="1415"/>
        <v/>
      </c>
      <c r="O1295" s="316" t="str">
        <f t="shared" si="1416"/>
        <v/>
      </c>
      <c r="P1295" s="317" t="str">
        <f t="shared" si="1417"/>
        <v/>
      </c>
      <c r="Q1295" s="318" t="str">
        <f t="shared" si="1418"/>
        <v/>
      </c>
      <c r="R1295" s="319" t="str">
        <f t="shared" si="1419"/>
        <v/>
      </c>
      <c r="S1295" s="318" t="str">
        <f t="shared" si="1420"/>
        <v/>
      </c>
      <c r="T1295" s="317" t="str">
        <f t="shared" si="1421"/>
        <v/>
      </c>
      <c r="U1295" s="318" t="str">
        <f t="shared" si="1422"/>
        <v/>
      </c>
      <c r="V1295" s="319" t="str">
        <f t="shared" si="1423"/>
        <v/>
      </c>
      <c r="W1295" s="318" t="str">
        <f t="shared" si="1424"/>
        <v/>
      </c>
      <c r="X1295" s="319" t="str">
        <f t="shared" si="1425"/>
        <v/>
      </c>
      <c r="Y1295" s="318" t="str">
        <f t="shared" si="1426"/>
        <v/>
      </c>
      <c r="Z1295" s="319" t="str">
        <f t="shared" si="1427"/>
        <v/>
      </c>
      <c r="AA1295" s="317" t="str">
        <f t="shared" si="1428"/>
        <v/>
      </c>
      <c r="AB1295" s="97" t="str">
        <f t="shared" si="1429"/>
        <v/>
      </c>
      <c r="AC1295" s="143" t="str">
        <f t="shared" si="1430"/>
        <v/>
      </c>
      <c r="AD1295" s="143" t="str">
        <f t="shared" si="1403"/>
        <v/>
      </c>
      <c r="AE1295" s="360"/>
      <c r="AF1295" s="360"/>
      <c r="AG1295" s="364"/>
      <c r="AH1295" s="363" t="str">
        <f t="shared" si="1404"/>
        <v/>
      </c>
      <c r="AI1295" s="360"/>
      <c r="AJ1295" s="360"/>
      <c r="AK1295" s="364"/>
      <c r="AL1295" s="365" t="str">
        <f t="shared" si="1405"/>
        <v/>
      </c>
      <c r="AM1295" s="363" t="str">
        <f t="shared" si="1406"/>
        <v/>
      </c>
      <c r="AN1295" s="366" t="str">
        <f t="shared" si="1407"/>
        <v/>
      </c>
      <c r="AO1295" s="360"/>
      <c r="AP1295" s="360"/>
      <c r="AQ1295" s="360" t="str">
        <f t="shared" si="1408"/>
        <v/>
      </c>
      <c r="AR1295" s="348" t="str">
        <f t="shared" si="1431"/>
        <v/>
      </c>
      <c r="AS1295" s="360"/>
      <c r="AT1295" s="348" t="str">
        <f t="shared" si="1432"/>
        <v/>
      </c>
      <c r="AU1295" s="360"/>
      <c r="AV1295" s="348" t="str">
        <f t="shared" si="1433"/>
        <v/>
      </c>
      <c r="AW1295" s="360"/>
      <c r="AX1295" s="348" t="str">
        <f t="shared" si="1434"/>
        <v/>
      </c>
      <c r="AY1295" s="360"/>
      <c r="AZ1295" s="348" t="str">
        <f t="shared" si="1435"/>
        <v/>
      </c>
      <c r="BA1295" s="367"/>
      <c r="BB1295" s="348" t="str">
        <f t="shared" si="1436"/>
        <v/>
      </c>
      <c r="BC1295" s="350" t="str">
        <f t="shared" si="1439"/>
        <v/>
      </c>
      <c r="BD1295" s="350" t="str">
        <f t="shared" si="1440"/>
        <v/>
      </c>
      <c r="BE1295" s="360"/>
      <c r="BF1295" s="361"/>
      <c r="BG1295" s="362" t="str">
        <f t="shared" si="1409"/>
        <v/>
      </c>
      <c r="BH1295" s="354" t="str">
        <f t="shared" si="1441"/>
        <v/>
      </c>
      <c r="BI1295" s="350" t="str">
        <f t="shared" si="1442"/>
        <v/>
      </c>
      <c r="BJ1295" s="113" t="str">
        <f t="shared" si="1443"/>
        <v/>
      </c>
      <c r="BK1295" s="347" t="str">
        <f t="shared" si="1468"/>
        <v/>
      </c>
      <c r="BR1295" s="307"/>
      <c r="BS1295" s="51" t="str">
        <f t="shared" si="1444"/>
        <v/>
      </c>
      <c r="BT1295" s="51" t="str">
        <f t="shared" si="1445"/>
        <v/>
      </c>
      <c r="BU1295" s="51" t="str">
        <f t="shared" si="1446"/>
        <v/>
      </c>
      <c r="BV1295" s="51" t="str">
        <f t="shared" si="1447"/>
        <v/>
      </c>
      <c r="BW1295" s="51" t="str">
        <f t="shared" si="1448"/>
        <v/>
      </c>
      <c r="BX1295" s="51" t="str">
        <f t="shared" si="1449"/>
        <v/>
      </c>
      <c r="BY1295" s="51" t="str">
        <f t="shared" si="1450"/>
        <v/>
      </c>
      <c r="BZ1295" s="51" t="str">
        <f t="shared" si="1451"/>
        <v/>
      </c>
      <c r="CA1295" s="51" t="str">
        <f t="shared" si="1452"/>
        <v/>
      </c>
      <c r="CB1295" s="51" t="str">
        <f t="shared" si="1453"/>
        <v/>
      </c>
      <c r="CC1295" s="51" t="str">
        <f t="shared" si="1437"/>
        <v/>
      </c>
      <c r="CD1295" s="51" t="str">
        <f t="shared" si="1438"/>
        <v/>
      </c>
      <c r="CE1295" s="51" t="str">
        <f t="shared" si="1454"/>
        <v/>
      </c>
      <c r="CF1295" s="51"/>
      <c r="CH1295" s="53" t="str">
        <f t="shared" si="1455"/>
        <v/>
      </c>
      <c r="CI1295" s="53" t="str">
        <f t="shared" si="1456"/>
        <v/>
      </c>
      <c r="CJ1295" s="54" t="str">
        <f t="shared" si="1457"/>
        <v/>
      </c>
      <c r="CK1295" s="53" t="str">
        <f t="shared" si="1458"/>
        <v/>
      </c>
      <c r="CL1295" s="53" t="str">
        <f t="shared" si="1459"/>
        <v/>
      </c>
      <c r="CM1295" s="53" t="str">
        <f t="shared" si="1460"/>
        <v/>
      </c>
      <c r="CN1295" s="53" t="str">
        <f t="shared" si="1461"/>
        <v/>
      </c>
      <c r="CO1295" s="53" t="str">
        <f t="shared" si="1462"/>
        <v/>
      </c>
      <c r="CP1295" s="53" t="str">
        <f t="shared" si="1463"/>
        <v/>
      </c>
      <c r="CQ1295" s="53" t="str">
        <f t="shared" si="1464"/>
        <v/>
      </c>
      <c r="CR1295" s="53" t="str">
        <f t="shared" si="1465"/>
        <v/>
      </c>
      <c r="CS1295" s="53" t="str">
        <f t="shared" si="1466"/>
        <v/>
      </c>
      <c r="CT1295" s="53" t="str">
        <f t="shared" si="1467"/>
        <v/>
      </c>
      <c r="CU1295" s="53" t="str">
        <f t="shared" si="1410"/>
        <v/>
      </c>
    </row>
    <row r="1296" spans="1:99" hidden="1" x14ac:dyDescent="0.3">
      <c r="A1296" s="40">
        <v>1358</v>
      </c>
      <c r="B1296" s="326"/>
      <c r="C1296" s="142"/>
      <c r="D1296" s="144"/>
      <c r="E1296" s="144"/>
      <c r="F1296" s="312"/>
      <c r="G1296" s="144" t="s">
        <v>141</v>
      </c>
      <c r="H1296" s="314"/>
      <c r="I1296" s="314"/>
      <c r="J1296" s="315" t="str">
        <f t="shared" si="1411"/>
        <v/>
      </c>
      <c r="K1296" s="316" t="str">
        <f t="shared" si="1412"/>
        <v/>
      </c>
      <c r="L1296" s="317" t="str">
        <f t="shared" si="1413"/>
        <v/>
      </c>
      <c r="M1296" s="316" t="str">
        <f t="shared" si="1414"/>
        <v/>
      </c>
      <c r="N1296" s="317" t="str">
        <f t="shared" si="1415"/>
        <v/>
      </c>
      <c r="O1296" s="316" t="str">
        <f t="shared" si="1416"/>
        <v/>
      </c>
      <c r="P1296" s="317" t="str">
        <f t="shared" si="1417"/>
        <v/>
      </c>
      <c r="Q1296" s="318" t="str">
        <f t="shared" si="1418"/>
        <v/>
      </c>
      <c r="R1296" s="319" t="str">
        <f t="shared" si="1419"/>
        <v/>
      </c>
      <c r="S1296" s="318" t="str">
        <f t="shared" si="1420"/>
        <v/>
      </c>
      <c r="T1296" s="317" t="str">
        <f t="shared" si="1421"/>
        <v/>
      </c>
      <c r="U1296" s="318" t="str">
        <f t="shared" si="1422"/>
        <v/>
      </c>
      <c r="V1296" s="319" t="str">
        <f t="shared" si="1423"/>
        <v/>
      </c>
      <c r="W1296" s="318" t="str">
        <f t="shared" si="1424"/>
        <v/>
      </c>
      <c r="X1296" s="319" t="str">
        <f t="shared" si="1425"/>
        <v/>
      </c>
      <c r="Y1296" s="318" t="str">
        <f t="shared" si="1426"/>
        <v/>
      </c>
      <c r="Z1296" s="319" t="str">
        <f t="shared" si="1427"/>
        <v/>
      </c>
      <c r="AA1296" s="317" t="str">
        <f t="shared" si="1428"/>
        <v/>
      </c>
      <c r="AB1296" s="97" t="str">
        <f t="shared" si="1429"/>
        <v/>
      </c>
      <c r="AC1296" s="143" t="str">
        <f t="shared" si="1430"/>
        <v/>
      </c>
      <c r="AD1296" s="143" t="str">
        <f t="shared" si="1403"/>
        <v/>
      </c>
      <c r="AE1296" s="360"/>
      <c r="AF1296" s="360"/>
      <c r="AG1296" s="364"/>
      <c r="AH1296" s="363" t="str">
        <f t="shared" si="1404"/>
        <v/>
      </c>
      <c r="AI1296" s="360"/>
      <c r="AJ1296" s="360"/>
      <c r="AK1296" s="364"/>
      <c r="AL1296" s="365" t="str">
        <f t="shared" si="1405"/>
        <v/>
      </c>
      <c r="AM1296" s="363" t="str">
        <f t="shared" si="1406"/>
        <v/>
      </c>
      <c r="AN1296" s="366" t="str">
        <f t="shared" si="1407"/>
        <v/>
      </c>
      <c r="AO1296" s="360"/>
      <c r="AP1296" s="360"/>
      <c r="AQ1296" s="360" t="str">
        <f t="shared" si="1408"/>
        <v/>
      </c>
      <c r="AR1296" s="348" t="str">
        <f t="shared" si="1431"/>
        <v/>
      </c>
      <c r="AS1296" s="360"/>
      <c r="AT1296" s="348" t="str">
        <f t="shared" si="1432"/>
        <v/>
      </c>
      <c r="AU1296" s="360"/>
      <c r="AV1296" s="348" t="str">
        <f t="shared" si="1433"/>
        <v/>
      </c>
      <c r="AW1296" s="360"/>
      <c r="AX1296" s="348" t="str">
        <f t="shared" si="1434"/>
        <v/>
      </c>
      <c r="AY1296" s="360"/>
      <c r="AZ1296" s="348" t="str">
        <f t="shared" si="1435"/>
        <v/>
      </c>
      <c r="BA1296" s="367"/>
      <c r="BB1296" s="348" t="str">
        <f t="shared" si="1436"/>
        <v/>
      </c>
      <c r="BC1296" s="350" t="str">
        <f t="shared" si="1439"/>
        <v/>
      </c>
      <c r="BD1296" s="350" t="str">
        <f t="shared" si="1440"/>
        <v/>
      </c>
      <c r="BE1296" s="360"/>
      <c r="BF1296" s="361"/>
      <c r="BG1296" s="362" t="str">
        <f t="shared" si="1409"/>
        <v/>
      </c>
      <c r="BH1296" s="354" t="str">
        <f t="shared" si="1441"/>
        <v/>
      </c>
      <c r="BI1296" s="350" t="str">
        <f t="shared" si="1442"/>
        <v/>
      </c>
      <c r="BJ1296" s="113" t="str">
        <f t="shared" si="1443"/>
        <v/>
      </c>
      <c r="BK1296" s="347" t="str">
        <f t="shared" si="1468"/>
        <v/>
      </c>
      <c r="BR1296" s="307"/>
      <c r="BS1296" s="51" t="str">
        <f t="shared" si="1444"/>
        <v/>
      </c>
      <c r="BT1296" s="51" t="str">
        <f t="shared" si="1445"/>
        <v/>
      </c>
      <c r="BU1296" s="51" t="str">
        <f t="shared" si="1446"/>
        <v/>
      </c>
      <c r="BV1296" s="51" t="str">
        <f t="shared" si="1447"/>
        <v/>
      </c>
      <c r="BW1296" s="51" t="str">
        <f t="shared" si="1448"/>
        <v/>
      </c>
      <c r="BX1296" s="51" t="str">
        <f t="shared" si="1449"/>
        <v/>
      </c>
      <c r="BY1296" s="51" t="str">
        <f t="shared" si="1450"/>
        <v/>
      </c>
      <c r="BZ1296" s="51" t="str">
        <f t="shared" si="1451"/>
        <v/>
      </c>
      <c r="CA1296" s="51" t="str">
        <f t="shared" si="1452"/>
        <v/>
      </c>
      <c r="CB1296" s="51" t="str">
        <f t="shared" si="1453"/>
        <v/>
      </c>
      <c r="CC1296" s="51" t="str">
        <f t="shared" si="1437"/>
        <v/>
      </c>
      <c r="CD1296" s="51" t="str">
        <f t="shared" si="1438"/>
        <v/>
      </c>
      <c r="CE1296" s="51" t="str">
        <f t="shared" si="1454"/>
        <v/>
      </c>
      <c r="CF1296" s="51"/>
      <c r="CH1296" s="53" t="str">
        <f t="shared" si="1455"/>
        <v/>
      </c>
      <c r="CI1296" s="53" t="str">
        <f t="shared" si="1456"/>
        <v/>
      </c>
      <c r="CJ1296" s="54" t="str">
        <f t="shared" si="1457"/>
        <v/>
      </c>
      <c r="CK1296" s="53" t="str">
        <f t="shared" si="1458"/>
        <v/>
      </c>
      <c r="CL1296" s="53" t="str">
        <f t="shared" si="1459"/>
        <v/>
      </c>
      <c r="CM1296" s="53" t="str">
        <f t="shared" si="1460"/>
        <v/>
      </c>
      <c r="CN1296" s="53" t="str">
        <f t="shared" si="1461"/>
        <v/>
      </c>
      <c r="CO1296" s="53" t="str">
        <f t="shared" si="1462"/>
        <v/>
      </c>
      <c r="CP1296" s="53" t="str">
        <f t="shared" si="1463"/>
        <v/>
      </c>
      <c r="CQ1296" s="53" t="str">
        <f t="shared" si="1464"/>
        <v/>
      </c>
      <c r="CR1296" s="53" t="str">
        <f t="shared" si="1465"/>
        <v/>
      </c>
      <c r="CS1296" s="53" t="str">
        <f t="shared" si="1466"/>
        <v/>
      </c>
      <c r="CT1296" s="53" t="str">
        <f t="shared" si="1467"/>
        <v/>
      </c>
      <c r="CU1296" s="53" t="str">
        <f t="shared" si="1410"/>
        <v/>
      </c>
    </row>
    <row r="1297" spans="1:99" hidden="1" x14ac:dyDescent="0.3">
      <c r="A1297" s="40">
        <v>1359</v>
      </c>
      <c r="B1297" s="326"/>
      <c r="C1297" s="142"/>
      <c r="D1297" s="144"/>
      <c r="E1297" s="144"/>
      <c r="F1297" s="312"/>
      <c r="G1297" s="144" t="s">
        <v>141</v>
      </c>
      <c r="H1297" s="314"/>
      <c r="I1297" s="314"/>
      <c r="J1297" s="315" t="str">
        <f t="shared" si="1411"/>
        <v/>
      </c>
      <c r="K1297" s="316" t="str">
        <f t="shared" si="1412"/>
        <v/>
      </c>
      <c r="L1297" s="317" t="str">
        <f t="shared" si="1413"/>
        <v/>
      </c>
      <c r="M1297" s="316" t="str">
        <f t="shared" si="1414"/>
        <v/>
      </c>
      <c r="N1297" s="317" t="str">
        <f t="shared" si="1415"/>
        <v/>
      </c>
      <c r="O1297" s="316" t="str">
        <f t="shared" si="1416"/>
        <v/>
      </c>
      <c r="P1297" s="317" t="str">
        <f t="shared" si="1417"/>
        <v/>
      </c>
      <c r="Q1297" s="318" t="str">
        <f t="shared" si="1418"/>
        <v/>
      </c>
      <c r="R1297" s="319" t="str">
        <f t="shared" si="1419"/>
        <v/>
      </c>
      <c r="S1297" s="318" t="str">
        <f t="shared" si="1420"/>
        <v/>
      </c>
      <c r="T1297" s="317" t="str">
        <f t="shared" si="1421"/>
        <v/>
      </c>
      <c r="U1297" s="318" t="str">
        <f t="shared" si="1422"/>
        <v/>
      </c>
      <c r="V1297" s="319" t="str">
        <f t="shared" si="1423"/>
        <v/>
      </c>
      <c r="W1297" s="318" t="str">
        <f t="shared" si="1424"/>
        <v/>
      </c>
      <c r="X1297" s="319" t="str">
        <f t="shared" si="1425"/>
        <v/>
      </c>
      <c r="Y1297" s="318" t="str">
        <f t="shared" si="1426"/>
        <v/>
      </c>
      <c r="Z1297" s="319" t="str">
        <f t="shared" si="1427"/>
        <v/>
      </c>
      <c r="AA1297" s="317" t="str">
        <f t="shared" si="1428"/>
        <v/>
      </c>
      <c r="AB1297" s="97" t="str">
        <f t="shared" si="1429"/>
        <v/>
      </c>
      <c r="AC1297" s="143" t="str">
        <f t="shared" si="1430"/>
        <v/>
      </c>
      <c r="AD1297" s="143" t="str">
        <f t="shared" si="1403"/>
        <v/>
      </c>
      <c r="AE1297" s="360"/>
      <c r="AF1297" s="360"/>
      <c r="AG1297" s="364"/>
      <c r="AH1297" s="363" t="str">
        <f t="shared" si="1404"/>
        <v/>
      </c>
      <c r="AI1297" s="360"/>
      <c r="AJ1297" s="360"/>
      <c r="AK1297" s="364"/>
      <c r="AL1297" s="365" t="str">
        <f t="shared" si="1405"/>
        <v/>
      </c>
      <c r="AM1297" s="363" t="str">
        <f t="shared" si="1406"/>
        <v/>
      </c>
      <c r="AN1297" s="366" t="str">
        <f t="shared" si="1407"/>
        <v/>
      </c>
      <c r="AO1297" s="360"/>
      <c r="AP1297" s="360"/>
      <c r="AQ1297" s="360" t="str">
        <f t="shared" si="1408"/>
        <v/>
      </c>
      <c r="AR1297" s="348" t="str">
        <f t="shared" si="1431"/>
        <v/>
      </c>
      <c r="AS1297" s="360"/>
      <c r="AT1297" s="348" t="str">
        <f t="shared" si="1432"/>
        <v/>
      </c>
      <c r="AU1297" s="360"/>
      <c r="AV1297" s="348" t="str">
        <f t="shared" si="1433"/>
        <v/>
      </c>
      <c r="AW1297" s="360"/>
      <c r="AX1297" s="348" t="str">
        <f t="shared" si="1434"/>
        <v/>
      </c>
      <c r="AY1297" s="360"/>
      <c r="AZ1297" s="348" t="str">
        <f t="shared" si="1435"/>
        <v/>
      </c>
      <c r="BA1297" s="367"/>
      <c r="BB1297" s="348" t="str">
        <f t="shared" si="1436"/>
        <v/>
      </c>
      <c r="BC1297" s="350" t="str">
        <f t="shared" si="1439"/>
        <v/>
      </c>
      <c r="BD1297" s="350" t="str">
        <f t="shared" si="1440"/>
        <v/>
      </c>
      <c r="BE1297" s="360"/>
      <c r="BF1297" s="361"/>
      <c r="BG1297" s="362" t="str">
        <f t="shared" si="1409"/>
        <v/>
      </c>
      <c r="BH1297" s="354" t="str">
        <f t="shared" si="1441"/>
        <v/>
      </c>
      <c r="BI1297" s="350" t="str">
        <f t="shared" si="1442"/>
        <v/>
      </c>
      <c r="BJ1297" s="113" t="str">
        <f t="shared" si="1443"/>
        <v/>
      </c>
      <c r="BK1297" s="347" t="str">
        <f t="shared" si="1468"/>
        <v/>
      </c>
      <c r="BR1297" s="307"/>
      <c r="BS1297" s="51" t="str">
        <f t="shared" si="1444"/>
        <v/>
      </c>
      <c r="BT1297" s="51" t="str">
        <f t="shared" si="1445"/>
        <v/>
      </c>
      <c r="BU1297" s="51" t="str">
        <f t="shared" si="1446"/>
        <v/>
      </c>
      <c r="BV1297" s="51" t="str">
        <f t="shared" si="1447"/>
        <v/>
      </c>
      <c r="BW1297" s="51" t="str">
        <f t="shared" si="1448"/>
        <v/>
      </c>
      <c r="BX1297" s="51" t="str">
        <f t="shared" si="1449"/>
        <v/>
      </c>
      <c r="BY1297" s="51" t="str">
        <f t="shared" si="1450"/>
        <v/>
      </c>
      <c r="BZ1297" s="51" t="str">
        <f t="shared" si="1451"/>
        <v/>
      </c>
      <c r="CA1297" s="51" t="str">
        <f t="shared" si="1452"/>
        <v/>
      </c>
      <c r="CB1297" s="51" t="str">
        <f t="shared" si="1453"/>
        <v/>
      </c>
      <c r="CC1297" s="51" t="str">
        <f t="shared" si="1437"/>
        <v/>
      </c>
      <c r="CD1297" s="51" t="str">
        <f t="shared" si="1438"/>
        <v/>
      </c>
      <c r="CE1297" s="51" t="str">
        <f t="shared" si="1454"/>
        <v/>
      </c>
      <c r="CF1297" s="51"/>
      <c r="CH1297" s="53" t="str">
        <f t="shared" si="1455"/>
        <v/>
      </c>
      <c r="CI1297" s="53" t="str">
        <f t="shared" si="1456"/>
        <v/>
      </c>
      <c r="CJ1297" s="54" t="str">
        <f t="shared" si="1457"/>
        <v/>
      </c>
      <c r="CK1297" s="53" t="str">
        <f t="shared" si="1458"/>
        <v/>
      </c>
      <c r="CL1297" s="53" t="str">
        <f t="shared" si="1459"/>
        <v/>
      </c>
      <c r="CM1297" s="53" t="str">
        <f t="shared" si="1460"/>
        <v/>
      </c>
      <c r="CN1297" s="53" t="str">
        <f t="shared" si="1461"/>
        <v/>
      </c>
      <c r="CO1297" s="53" t="str">
        <f t="shared" si="1462"/>
        <v/>
      </c>
      <c r="CP1297" s="53" t="str">
        <f t="shared" si="1463"/>
        <v/>
      </c>
      <c r="CQ1297" s="53" t="str">
        <f t="shared" si="1464"/>
        <v/>
      </c>
      <c r="CR1297" s="53" t="str">
        <f t="shared" si="1465"/>
        <v/>
      </c>
      <c r="CS1297" s="53" t="str">
        <f t="shared" si="1466"/>
        <v/>
      </c>
      <c r="CT1297" s="53" t="str">
        <f t="shared" si="1467"/>
        <v/>
      </c>
      <c r="CU1297" s="53" t="str">
        <f t="shared" si="1410"/>
        <v/>
      </c>
    </row>
    <row r="1298" spans="1:99" hidden="1" x14ac:dyDescent="0.3">
      <c r="A1298" s="40">
        <v>1360</v>
      </c>
      <c r="B1298" s="326"/>
      <c r="C1298" s="142"/>
      <c r="D1298" s="144"/>
      <c r="E1298" s="144"/>
      <c r="F1298" s="312"/>
      <c r="G1298" s="144" t="s">
        <v>141</v>
      </c>
      <c r="H1298" s="314"/>
      <c r="I1298" s="314"/>
      <c r="J1298" s="315" t="str">
        <f t="shared" si="1411"/>
        <v/>
      </c>
      <c r="K1298" s="316" t="str">
        <f t="shared" si="1412"/>
        <v/>
      </c>
      <c r="L1298" s="317" t="str">
        <f t="shared" si="1413"/>
        <v/>
      </c>
      <c r="M1298" s="316" t="str">
        <f t="shared" si="1414"/>
        <v/>
      </c>
      <c r="N1298" s="317" t="str">
        <f t="shared" si="1415"/>
        <v/>
      </c>
      <c r="O1298" s="316" t="str">
        <f t="shared" si="1416"/>
        <v/>
      </c>
      <c r="P1298" s="317" t="str">
        <f t="shared" si="1417"/>
        <v/>
      </c>
      <c r="Q1298" s="318" t="str">
        <f t="shared" si="1418"/>
        <v/>
      </c>
      <c r="R1298" s="319" t="str">
        <f t="shared" si="1419"/>
        <v/>
      </c>
      <c r="S1298" s="318" t="str">
        <f t="shared" si="1420"/>
        <v/>
      </c>
      <c r="T1298" s="317" t="str">
        <f t="shared" si="1421"/>
        <v/>
      </c>
      <c r="U1298" s="318" t="str">
        <f t="shared" si="1422"/>
        <v/>
      </c>
      <c r="V1298" s="319" t="str">
        <f t="shared" si="1423"/>
        <v/>
      </c>
      <c r="W1298" s="318" t="str">
        <f t="shared" si="1424"/>
        <v/>
      </c>
      <c r="X1298" s="319" t="str">
        <f t="shared" si="1425"/>
        <v/>
      </c>
      <c r="Y1298" s="318" t="str">
        <f t="shared" si="1426"/>
        <v/>
      </c>
      <c r="Z1298" s="319" t="str">
        <f t="shared" si="1427"/>
        <v/>
      </c>
      <c r="AA1298" s="317" t="str">
        <f t="shared" si="1428"/>
        <v/>
      </c>
      <c r="AB1298" s="97" t="str">
        <f t="shared" si="1429"/>
        <v/>
      </c>
      <c r="AC1298" s="143" t="str">
        <f t="shared" si="1430"/>
        <v/>
      </c>
      <c r="AD1298" s="143" t="str">
        <f t="shared" si="1403"/>
        <v/>
      </c>
      <c r="AE1298" s="360"/>
      <c r="AF1298" s="360"/>
      <c r="AG1298" s="364"/>
      <c r="AH1298" s="363" t="str">
        <f t="shared" si="1404"/>
        <v/>
      </c>
      <c r="AI1298" s="360"/>
      <c r="AJ1298" s="360"/>
      <c r="AK1298" s="364"/>
      <c r="AL1298" s="365" t="str">
        <f t="shared" si="1405"/>
        <v/>
      </c>
      <c r="AM1298" s="363" t="str">
        <f t="shared" si="1406"/>
        <v/>
      </c>
      <c r="AN1298" s="366" t="str">
        <f t="shared" si="1407"/>
        <v/>
      </c>
      <c r="AO1298" s="360"/>
      <c r="AP1298" s="360"/>
      <c r="AQ1298" s="360" t="str">
        <f t="shared" si="1408"/>
        <v/>
      </c>
      <c r="AR1298" s="348" t="str">
        <f t="shared" si="1431"/>
        <v/>
      </c>
      <c r="AS1298" s="360"/>
      <c r="AT1298" s="348" t="str">
        <f t="shared" si="1432"/>
        <v/>
      </c>
      <c r="AU1298" s="360"/>
      <c r="AV1298" s="348" t="str">
        <f t="shared" si="1433"/>
        <v/>
      </c>
      <c r="AW1298" s="360"/>
      <c r="AX1298" s="348" t="str">
        <f t="shared" si="1434"/>
        <v/>
      </c>
      <c r="AY1298" s="360"/>
      <c r="AZ1298" s="348" t="str">
        <f t="shared" si="1435"/>
        <v/>
      </c>
      <c r="BA1298" s="367"/>
      <c r="BB1298" s="348" t="str">
        <f t="shared" si="1436"/>
        <v/>
      </c>
      <c r="BC1298" s="350" t="str">
        <f t="shared" si="1439"/>
        <v/>
      </c>
      <c r="BD1298" s="350" t="str">
        <f t="shared" si="1440"/>
        <v/>
      </c>
      <c r="BE1298" s="360"/>
      <c r="BF1298" s="361"/>
      <c r="BG1298" s="362" t="str">
        <f t="shared" si="1409"/>
        <v/>
      </c>
      <c r="BH1298" s="354" t="str">
        <f t="shared" si="1441"/>
        <v/>
      </c>
      <c r="BI1298" s="350" t="str">
        <f t="shared" si="1442"/>
        <v/>
      </c>
      <c r="BJ1298" s="113" t="str">
        <f t="shared" si="1443"/>
        <v/>
      </c>
      <c r="BK1298" s="347" t="str">
        <f t="shared" si="1468"/>
        <v/>
      </c>
      <c r="BR1298" s="307"/>
      <c r="BS1298" s="51" t="str">
        <f t="shared" si="1444"/>
        <v/>
      </c>
      <c r="BT1298" s="51" t="str">
        <f t="shared" si="1445"/>
        <v/>
      </c>
      <c r="BU1298" s="51" t="str">
        <f t="shared" si="1446"/>
        <v/>
      </c>
      <c r="BV1298" s="51" t="str">
        <f t="shared" si="1447"/>
        <v/>
      </c>
      <c r="BW1298" s="51" t="str">
        <f t="shared" si="1448"/>
        <v/>
      </c>
      <c r="BX1298" s="51" t="str">
        <f t="shared" si="1449"/>
        <v/>
      </c>
      <c r="BY1298" s="51" t="str">
        <f t="shared" si="1450"/>
        <v/>
      </c>
      <c r="BZ1298" s="51" t="str">
        <f t="shared" si="1451"/>
        <v/>
      </c>
      <c r="CA1298" s="51" t="str">
        <f t="shared" si="1452"/>
        <v/>
      </c>
      <c r="CB1298" s="51" t="str">
        <f t="shared" si="1453"/>
        <v/>
      </c>
      <c r="CC1298" s="51" t="str">
        <f t="shared" si="1437"/>
        <v/>
      </c>
      <c r="CD1298" s="51" t="str">
        <f t="shared" si="1438"/>
        <v/>
      </c>
      <c r="CE1298" s="51" t="str">
        <f t="shared" si="1454"/>
        <v/>
      </c>
      <c r="CF1298" s="51"/>
      <c r="CH1298" s="53" t="str">
        <f t="shared" si="1455"/>
        <v/>
      </c>
      <c r="CI1298" s="53" t="str">
        <f t="shared" si="1456"/>
        <v/>
      </c>
      <c r="CJ1298" s="54" t="str">
        <f t="shared" si="1457"/>
        <v/>
      </c>
      <c r="CK1298" s="53" t="str">
        <f t="shared" si="1458"/>
        <v/>
      </c>
      <c r="CL1298" s="53" t="str">
        <f t="shared" si="1459"/>
        <v/>
      </c>
      <c r="CM1298" s="53" t="str">
        <f t="shared" si="1460"/>
        <v/>
      </c>
      <c r="CN1298" s="53" t="str">
        <f t="shared" si="1461"/>
        <v/>
      </c>
      <c r="CO1298" s="53" t="str">
        <f t="shared" si="1462"/>
        <v/>
      </c>
      <c r="CP1298" s="53" t="str">
        <f t="shared" si="1463"/>
        <v/>
      </c>
      <c r="CQ1298" s="53" t="str">
        <f t="shared" si="1464"/>
        <v/>
      </c>
      <c r="CR1298" s="53" t="str">
        <f t="shared" si="1465"/>
        <v/>
      </c>
      <c r="CS1298" s="53" t="str">
        <f t="shared" si="1466"/>
        <v/>
      </c>
      <c r="CT1298" s="53" t="str">
        <f t="shared" si="1467"/>
        <v/>
      </c>
      <c r="CU1298" s="53" t="str">
        <f t="shared" si="1410"/>
        <v/>
      </c>
    </row>
    <row r="1299" spans="1:99" hidden="1" x14ac:dyDescent="0.3">
      <c r="A1299" s="40">
        <v>1361</v>
      </c>
      <c r="B1299" s="326"/>
      <c r="C1299" s="142"/>
      <c r="D1299" s="144"/>
      <c r="E1299" s="144"/>
      <c r="F1299" s="312"/>
      <c r="G1299" s="144" t="s">
        <v>141</v>
      </c>
      <c r="H1299" s="314"/>
      <c r="I1299" s="314"/>
      <c r="J1299" s="315" t="str">
        <f t="shared" si="1411"/>
        <v/>
      </c>
      <c r="K1299" s="316" t="str">
        <f t="shared" si="1412"/>
        <v/>
      </c>
      <c r="L1299" s="317" t="str">
        <f t="shared" si="1413"/>
        <v/>
      </c>
      <c r="M1299" s="316" t="str">
        <f t="shared" si="1414"/>
        <v/>
      </c>
      <c r="N1299" s="317" t="str">
        <f t="shared" si="1415"/>
        <v/>
      </c>
      <c r="O1299" s="316" t="str">
        <f t="shared" si="1416"/>
        <v/>
      </c>
      <c r="P1299" s="317" t="str">
        <f t="shared" si="1417"/>
        <v/>
      </c>
      <c r="Q1299" s="318" t="str">
        <f t="shared" si="1418"/>
        <v/>
      </c>
      <c r="R1299" s="319" t="str">
        <f t="shared" si="1419"/>
        <v/>
      </c>
      <c r="S1299" s="318" t="str">
        <f t="shared" si="1420"/>
        <v/>
      </c>
      <c r="T1299" s="317" t="str">
        <f t="shared" si="1421"/>
        <v/>
      </c>
      <c r="U1299" s="318" t="str">
        <f t="shared" si="1422"/>
        <v/>
      </c>
      <c r="V1299" s="319" t="str">
        <f t="shared" si="1423"/>
        <v/>
      </c>
      <c r="W1299" s="318" t="str">
        <f t="shared" si="1424"/>
        <v/>
      </c>
      <c r="X1299" s="319" t="str">
        <f t="shared" si="1425"/>
        <v/>
      </c>
      <c r="Y1299" s="318" t="str">
        <f t="shared" si="1426"/>
        <v/>
      </c>
      <c r="Z1299" s="319" t="str">
        <f t="shared" si="1427"/>
        <v/>
      </c>
      <c r="AA1299" s="317" t="str">
        <f t="shared" si="1428"/>
        <v/>
      </c>
      <c r="AB1299" s="97" t="str">
        <f t="shared" si="1429"/>
        <v/>
      </c>
      <c r="AC1299" s="143" t="str">
        <f t="shared" si="1430"/>
        <v/>
      </c>
      <c r="AD1299" s="143" t="str">
        <f t="shared" si="1403"/>
        <v/>
      </c>
      <c r="AE1299" s="360"/>
      <c r="AF1299" s="360"/>
      <c r="AG1299" s="364"/>
      <c r="AH1299" s="363" t="str">
        <f t="shared" si="1404"/>
        <v/>
      </c>
      <c r="AI1299" s="360"/>
      <c r="AJ1299" s="360"/>
      <c r="AK1299" s="364"/>
      <c r="AL1299" s="365" t="str">
        <f t="shared" si="1405"/>
        <v/>
      </c>
      <c r="AM1299" s="363" t="str">
        <f t="shared" si="1406"/>
        <v/>
      </c>
      <c r="AN1299" s="366" t="str">
        <f t="shared" si="1407"/>
        <v/>
      </c>
      <c r="AO1299" s="360"/>
      <c r="AP1299" s="360"/>
      <c r="AQ1299" s="360" t="str">
        <f t="shared" si="1408"/>
        <v/>
      </c>
      <c r="AR1299" s="348" t="str">
        <f t="shared" si="1431"/>
        <v/>
      </c>
      <c r="AS1299" s="360"/>
      <c r="AT1299" s="348" t="str">
        <f t="shared" si="1432"/>
        <v/>
      </c>
      <c r="AU1299" s="360"/>
      <c r="AV1299" s="348" t="str">
        <f t="shared" si="1433"/>
        <v/>
      </c>
      <c r="AW1299" s="360"/>
      <c r="AX1299" s="348" t="str">
        <f t="shared" si="1434"/>
        <v/>
      </c>
      <c r="AY1299" s="360"/>
      <c r="AZ1299" s="348" t="str">
        <f t="shared" si="1435"/>
        <v/>
      </c>
      <c r="BA1299" s="367"/>
      <c r="BB1299" s="348" t="str">
        <f t="shared" si="1436"/>
        <v/>
      </c>
      <c r="BC1299" s="350" t="str">
        <f t="shared" si="1439"/>
        <v/>
      </c>
      <c r="BD1299" s="350" t="str">
        <f t="shared" si="1440"/>
        <v/>
      </c>
      <c r="BE1299" s="360"/>
      <c r="BF1299" s="361"/>
      <c r="BG1299" s="362" t="str">
        <f t="shared" si="1409"/>
        <v/>
      </c>
      <c r="BH1299" s="354" t="str">
        <f t="shared" si="1441"/>
        <v/>
      </c>
      <c r="BI1299" s="350" t="str">
        <f t="shared" si="1442"/>
        <v/>
      </c>
      <c r="BJ1299" s="113" t="str">
        <f t="shared" si="1443"/>
        <v/>
      </c>
      <c r="BK1299" s="347" t="str">
        <f t="shared" si="1468"/>
        <v/>
      </c>
      <c r="BR1299" s="307"/>
      <c r="BS1299" s="51" t="str">
        <f t="shared" si="1444"/>
        <v/>
      </c>
      <c r="BT1299" s="51" t="str">
        <f t="shared" si="1445"/>
        <v/>
      </c>
      <c r="BU1299" s="51" t="str">
        <f t="shared" si="1446"/>
        <v/>
      </c>
      <c r="BV1299" s="51" t="str">
        <f t="shared" si="1447"/>
        <v/>
      </c>
      <c r="BW1299" s="51" t="str">
        <f t="shared" si="1448"/>
        <v/>
      </c>
      <c r="BX1299" s="51" t="str">
        <f t="shared" si="1449"/>
        <v/>
      </c>
      <c r="BY1299" s="51" t="str">
        <f t="shared" si="1450"/>
        <v/>
      </c>
      <c r="BZ1299" s="51" t="str">
        <f t="shared" si="1451"/>
        <v/>
      </c>
      <c r="CA1299" s="51" t="str">
        <f t="shared" si="1452"/>
        <v/>
      </c>
      <c r="CB1299" s="51" t="str">
        <f t="shared" si="1453"/>
        <v/>
      </c>
      <c r="CC1299" s="51" t="str">
        <f t="shared" si="1437"/>
        <v/>
      </c>
      <c r="CD1299" s="51" t="str">
        <f t="shared" si="1438"/>
        <v/>
      </c>
      <c r="CE1299" s="51" t="str">
        <f t="shared" si="1454"/>
        <v/>
      </c>
      <c r="CF1299" s="51"/>
      <c r="CH1299" s="53" t="str">
        <f t="shared" si="1455"/>
        <v/>
      </c>
      <c r="CI1299" s="53" t="str">
        <f t="shared" si="1456"/>
        <v/>
      </c>
      <c r="CJ1299" s="54" t="str">
        <f t="shared" si="1457"/>
        <v/>
      </c>
      <c r="CK1299" s="53" t="str">
        <f t="shared" si="1458"/>
        <v/>
      </c>
      <c r="CL1299" s="53" t="str">
        <f t="shared" si="1459"/>
        <v/>
      </c>
      <c r="CM1299" s="53" t="str">
        <f t="shared" si="1460"/>
        <v/>
      </c>
      <c r="CN1299" s="53" t="str">
        <f t="shared" si="1461"/>
        <v/>
      </c>
      <c r="CO1299" s="53" t="str">
        <f t="shared" si="1462"/>
        <v/>
      </c>
      <c r="CP1299" s="53" t="str">
        <f t="shared" si="1463"/>
        <v/>
      </c>
      <c r="CQ1299" s="53" t="str">
        <f t="shared" si="1464"/>
        <v/>
      </c>
      <c r="CR1299" s="53" t="str">
        <f t="shared" si="1465"/>
        <v/>
      </c>
      <c r="CS1299" s="53" t="str">
        <f t="shared" si="1466"/>
        <v/>
      </c>
      <c r="CT1299" s="53" t="str">
        <f t="shared" si="1467"/>
        <v/>
      </c>
      <c r="CU1299" s="53" t="str">
        <f t="shared" si="1410"/>
        <v/>
      </c>
    </row>
    <row r="1300" spans="1:99" hidden="1" x14ac:dyDescent="0.3">
      <c r="A1300" s="40">
        <v>1362</v>
      </c>
      <c r="B1300" s="326"/>
      <c r="C1300" s="142"/>
      <c r="D1300" s="144"/>
      <c r="E1300" s="144"/>
      <c r="F1300" s="312"/>
      <c r="G1300" s="144" t="s">
        <v>141</v>
      </c>
      <c r="H1300" s="314"/>
      <c r="I1300" s="314"/>
      <c r="J1300" s="315" t="str">
        <f t="shared" si="1411"/>
        <v/>
      </c>
      <c r="K1300" s="316" t="str">
        <f t="shared" si="1412"/>
        <v/>
      </c>
      <c r="L1300" s="317" t="str">
        <f t="shared" si="1413"/>
        <v/>
      </c>
      <c r="M1300" s="316" t="str">
        <f t="shared" si="1414"/>
        <v/>
      </c>
      <c r="N1300" s="317" t="str">
        <f t="shared" si="1415"/>
        <v/>
      </c>
      <c r="O1300" s="316" t="str">
        <f t="shared" si="1416"/>
        <v/>
      </c>
      <c r="P1300" s="317" t="str">
        <f t="shared" si="1417"/>
        <v/>
      </c>
      <c r="Q1300" s="318" t="str">
        <f t="shared" si="1418"/>
        <v/>
      </c>
      <c r="R1300" s="319" t="str">
        <f t="shared" si="1419"/>
        <v/>
      </c>
      <c r="S1300" s="318" t="str">
        <f t="shared" si="1420"/>
        <v/>
      </c>
      <c r="T1300" s="317" t="str">
        <f t="shared" si="1421"/>
        <v/>
      </c>
      <c r="U1300" s="318" t="str">
        <f t="shared" si="1422"/>
        <v/>
      </c>
      <c r="V1300" s="319" t="str">
        <f t="shared" si="1423"/>
        <v/>
      </c>
      <c r="W1300" s="318" t="str">
        <f t="shared" si="1424"/>
        <v/>
      </c>
      <c r="X1300" s="319" t="str">
        <f t="shared" si="1425"/>
        <v/>
      </c>
      <c r="Y1300" s="318" t="str">
        <f t="shared" si="1426"/>
        <v/>
      </c>
      <c r="Z1300" s="319" t="str">
        <f t="shared" si="1427"/>
        <v/>
      </c>
      <c r="AA1300" s="317" t="str">
        <f t="shared" si="1428"/>
        <v/>
      </c>
      <c r="AB1300" s="97" t="str">
        <f t="shared" si="1429"/>
        <v/>
      </c>
      <c r="AC1300" s="143" t="str">
        <f t="shared" si="1430"/>
        <v/>
      </c>
      <c r="AD1300" s="143" t="str">
        <f t="shared" si="1403"/>
        <v/>
      </c>
      <c r="AE1300" s="360"/>
      <c r="AF1300" s="360"/>
      <c r="AG1300" s="364"/>
      <c r="AH1300" s="363" t="str">
        <f t="shared" si="1404"/>
        <v/>
      </c>
      <c r="AI1300" s="360"/>
      <c r="AJ1300" s="360"/>
      <c r="AK1300" s="364"/>
      <c r="AL1300" s="365" t="str">
        <f t="shared" si="1405"/>
        <v/>
      </c>
      <c r="AM1300" s="363" t="str">
        <f t="shared" si="1406"/>
        <v/>
      </c>
      <c r="AN1300" s="366" t="str">
        <f t="shared" si="1407"/>
        <v/>
      </c>
      <c r="AO1300" s="360"/>
      <c r="AP1300" s="360"/>
      <c r="AQ1300" s="360" t="str">
        <f t="shared" si="1408"/>
        <v/>
      </c>
      <c r="AR1300" s="348" t="str">
        <f t="shared" si="1431"/>
        <v/>
      </c>
      <c r="AS1300" s="360"/>
      <c r="AT1300" s="348" t="str">
        <f t="shared" si="1432"/>
        <v/>
      </c>
      <c r="AU1300" s="360"/>
      <c r="AV1300" s="348" t="str">
        <f t="shared" si="1433"/>
        <v/>
      </c>
      <c r="AW1300" s="360"/>
      <c r="AX1300" s="348" t="str">
        <f t="shared" si="1434"/>
        <v/>
      </c>
      <c r="AY1300" s="360"/>
      <c r="AZ1300" s="348" t="str">
        <f t="shared" si="1435"/>
        <v/>
      </c>
      <c r="BA1300" s="367"/>
      <c r="BB1300" s="348" t="str">
        <f t="shared" si="1436"/>
        <v/>
      </c>
      <c r="BC1300" s="350" t="str">
        <f t="shared" si="1439"/>
        <v/>
      </c>
      <c r="BD1300" s="350" t="str">
        <f t="shared" si="1440"/>
        <v/>
      </c>
      <c r="BE1300" s="360"/>
      <c r="BF1300" s="361"/>
      <c r="BG1300" s="362" t="str">
        <f t="shared" si="1409"/>
        <v/>
      </c>
      <c r="BH1300" s="354" t="str">
        <f t="shared" si="1441"/>
        <v/>
      </c>
      <c r="BI1300" s="350" t="str">
        <f t="shared" si="1442"/>
        <v/>
      </c>
      <c r="BJ1300" s="113" t="str">
        <f t="shared" si="1443"/>
        <v/>
      </c>
      <c r="BK1300" s="347" t="str">
        <f t="shared" si="1468"/>
        <v/>
      </c>
      <c r="BR1300" s="307"/>
      <c r="BS1300" s="51" t="str">
        <f t="shared" si="1444"/>
        <v/>
      </c>
      <c r="BT1300" s="51" t="str">
        <f t="shared" si="1445"/>
        <v/>
      </c>
      <c r="BU1300" s="51" t="str">
        <f t="shared" si="1446"/>
        <v/>
      </c>
      <c r="BV1300" s="51" t="str">
        <f t="shared" si="1447"/>
        <v/>
      </c>
      <c r="BW1300" s="51" t="str">
        <f t="shared" si="1448"/>
        <v/>
      </c>
      <c r="BX1300" s="51" t="str">
        <f t="shared" si="1449"/>
        <v/>
      </c>
      <c r="BY1300" s="51" t="str">
        <f t="shared" si="1450"/>
        <v/>
      </c>
      <c r="BZ1300" s="51" t="str">
        <f t="shared" si="1451"/>
        <v/>
      </c>
      <c r="CA1300" s="51" t="str">
        <f t="shared" si="1452"/>
        <v/>
      </c>
      <c r="CB1300" s="51" t="str">
        <f t="shared" si="1453"/>
        <v/>
      </c>
      <c r="CC1300" s="51" t="str">
        <f t="shared" si="1437"/>
        <v/>
      </c>
      <c r="CD1300" s="51" t="str">
        <f t="shared" si="1438"/>
        <v/>
      </c>
      <c r="CE1300" s="51" t="str">
        <f t="shared" si="1454"/>
        <v/>
      </c>
      <c r="CF1300" s="51"/>
      <c r="CH1300" s="53" t="str">
        <f t="shared" si="1455"/>
        <v/>
      </c>
      <c r="CI1300" s="53" t="str">
        <f t="shared" si="1456"/>
        <v/>
      </c>
      <c r="CJ1300" s="54" t="str">
        <f t="shared" si="1457"/>
        <v/>
      </c>
      <c r="CK1300" s="53" t="str">
        <f t="shared" si="1458"/>
        <v/>
      </c>
      <c r="CL1300" s="53" t="str">
        <f t="shared" si="1459"/>
        <v/>
      </c>
      <c r="CM1300" s="53" t="str">
        <f t="shared" si="1460"/>
        <v/>
      </c>
      <c r="CN1300" s="53" t="str">
        <f t="shared" si="1461"/>
        <v/>
      </c>
      <c r="CO1300" s="53" t="str">
        <f t="shared" si="1462"/>
        <v/>
      </c>
      <c r="CP1300" s="53" t="str">
        <f t="shared" si="1463"/>
        <v/>
      </c>
      <c r="CQ1300" s="53" t="str">
        <f t="shared" si="1464"/>
        <v/>
      </c>
      <c r="CR1300" s="53" t="str">
        <f t="shared" si="1465"/>
        <v/>
      </c>
      <c r="CS1300" s="53" t="str">
        <f t="shared" si="1466"/>
        <v/>
      </c>
      <c r="CT1300" s="53" t="str">
        <f t="shared" si="1467"/>
        <v/>
      </c>
      <c r="CU1300" s="53" t="str">
        <f t="shared" si="1410"/>
        <v/>
      </c>
    </row>
    <row r="1301" spans="1:99" hidden="1" x14ac:dyDescent="0.3">
      <c r="A1301" s="40">
        <v>1363</v>
      </c>
      <c r="B1301" s="326"/>
      <c r="C1301" s="142"/>
      <c r="D1301" s="144"/>
      <c r="E1301" s="144"/>
      <c r="F1301" s="312"/>
      <c r="G1301" s="144" t="s">
        <v>141</v>
      </c>
      <c r="H1301" s="314"/>
      <c r="I1301" s="314"/>
      <c r="J1301" s="315" t="str">
        <f t="shared" si="1411"/>
        <v/>
      </c>
      <c r="K1301" s="316" t="str">
        <f t="shared" si="1412"/>
        <v/>
      </c>
      <c r="L1301" s="317" t="str">
        <f t="shared" si="1413"/>
        <v/>
      </c>
      <c r="M1301" s="316" t="str">
        <f t="shared" si="1414"/>
        <v/>
      </c>
      <c r="N1301" s="317" t="str">
        <f t="shared" si="1415"/>
        <v/>
      </c>
      <c r="O1301" s="316" t="str">
        <f t="shared" si="1416"/>
        <v/>
      </c>
      <c r="P1301" s="317" t="str">
        <f t="shared" si="1417"/>
        <v/>
      </c>
      <c r="Q1301" s="318" t="str">
        <f t="shared" si="1418"/>
        <v/>
      </c>
      <c r="R1301" s="319" t="str">
        <f t="shared" si="1419"/>
        <v/>
      </c>
      <c r="S1301" s="318" t="str">
        <f t="shared" si="1420"/>
        <v/>
      </c>
      <c r="T1301" s="317" t="str">
        <f t="shared" si="1421"/>
        <v/>
      </c>
      <c r="U1301" s="318" t="str">
        <f t="shared" si="1422"/>
        <v/>
      </c>
      <c r="V1301" s="319" t="str">
        <f t="shared" si="1423"/>
        <v/>
      </c>
      <c r="W1301" s="318" t="str">
        <f t="shared" si="1424"/>
        <v/>
      </c>
      <c r="X1301" s="319" t="str">
        <f t="shared" si="1425"/>
        <v/>
      </c>
      <c r="Y1301" s="318" t="str">
        <f t="shared" si="1426"/>
        <v/>
      </c>
      <c r="Z1301" s="319" t="str">
        <f t="shared" si="1427"/>
        <v/>
      </c>
      <c r="AA1301" s="317" t="str">
        <f t="shared" si="1428"/>
        <v/>
      </c>
      <c r="AB1301" s="97" t="str">
        <f t="shared" si="1429"/>
        <v/>
      </c>
      <c r="AC1301" s="143" t="str">
        <f t="shared" si="1430"/>
        <v/>
      </c>
      <c r="AD1301" s="143" t="str">
        <f t="shared" si="1403"/>
        <v/>
      </c>
      <c r="AE1301" s="360"/>
      <c r="AF1301" s="360"/>
      <c r="AG1301" s="364"/>
      <c r="AH1301" s="363" t="str">
        <f t="shared" si="1404"/>
        <v/>
      </c>
      <c r="AI1301" s="360"/>
      <c r="AJ1301" s="360"/>
      <c r="AK1301" s="364"/>
      <c r="AL1301" s="365" t="str">
        <f t="shared" si="1405"/>
        <v/>
      </c>
      <c r="AM1301" s="363" t="str">
        <f t="shared" si="1406"/>
        <v/>
      </c>
      <c r="AN1301" s="366" t="str">
        <f t="shared" si="1407"/>
        <v/>
      </c>
      <c r="AO1301" s="360"/>
      <c r="AP1301" s="360"/>
      <c r="AQ1301" s="360" t="str">
        <f t="shared" si="1408"/>
        <v/>
      </c>
      <c r="AR1301" s="348" t="str">
        <f t="shared" si="1431"/>
        <v/>
      </c>
      <c r="AS1301" s="360"/>
      <c r="AT1301" s="348" t="str">
        <f t="shared" si="1432"/>
        <v/>
      </c>
      <c r="AU1301" s="360"/>
      <c r="AV1301" s="348" t="str">
        <f t="shared" si="1433"/>
        <v/>
      </c>
      <c r="AW1301" s="360"/>
      <c r="AX1301" s="348" t="str">
        <f t="shared" si="1434"/>
        <v/>
      </c>
      <c r="AY1301" s="360"/>
      <c r="AZ1301" s="348" t="str">
        <f t="shared" si="1435"/>
        <v/>
      </c>
      <c r="BA1301" s="367"/>
      <c r="BB1301" s="348" t="str">
        <f t="shared" si="1436"/>
        <v/>
      </c>
      <c r="BC1301" s="350" t="str">
        <f t="shared" si="1439"/>
        <v/>
      </c>
      <c r="BD1301" s="350" t="str">
        <f t="shared" si="1440"/>
        <v/>
      </c>
      <c r="BE1301" s="360"/>
      <c r="BF1301" s="361"/>
      <c r="BG1301" s="362" t="str">
        <f t="shared" si="1409"/>
        <v/>
      </c>
      <c r="BH1301" s="354" t="str">
        <f t="shared" si="1441"/>
        <v/>
      </c>
      <c r="BI1301" s="350" t="str">
        <f t="shared" si="1442"/>
        <v/>
      </c>
      <c r="BJ1301" s="113" t="str">
        <f t="shared" si="1443"/>
        <v/>
      </c>
      <c r="BK1301" s="347" t="str">
        <f t="shared" si="1468"/>
        <v/>
      </c>
      <c r="BR1301" s="307"/>
      <c r="BS1301" s="51" t="str">
        <f t="shared" si="1444"/>
        <v/>
      </c>
      <c r="BT1301" s="51" t="str">
        <f t="shared" si="1445"/>
        <v/>
      </c>
      <c r="BU1301" s="51" t="str">
        <f t="shared" si="1446"/>
        <v/>
      </c>
      <c r="BV1301" s="51" t="str">
        <f t="shared" si="1447"/>
        <v/>
      </c>
      <c r="BW1301" s="51" t="str">
        <f t="shared" si="1448"/>
        <v/>
      </c>
      <c r="BX1301" s="51" t="str">
        <f t="shared" si="1449"/>
        <v/>
      </c>
      <c r="BY1301" s="51" t="str">
        <f t="shared" si="1450"/>
        <v/>
      </c>
      <c r="BZ1301" s="51" t="str">
        <f t="shared" si="1451"/>
        <v/>
      </c>
      <c r="CA1301" s="51" t="str">
        <f t="shared" si="1452"/>
        <v/>
      </c>
      <c r="CB1301" s="51" t="str">
        <f t="shared" si="1453"/>
        <v/>
      </c>
      <c r="CC1301" s="51" t="str">
        <f t="shared" si="1437"/>
        <v/>
      </c>
      <c r="CD1301" s="51" t="str">
        <f t="shared" si="1438"/>
        <v/>
      </c>
      <c r="CE1301" s="51" t="str">
        <f t="shared" si="1454"/>
        <v/>
      </c>
      <c r="CF1301" s="51"/>
      <c r="CH1301" s="53" t="str">
        <f t="shared" si="1455"/>
        <v/>
      </c>
      <c r="CI1301" s="53" t="str">
        <f t="shared" si="1456"/>
        <v/>
      </c>
      <c r="CJ1301" s="54" t="str">
        <f t="shared" si="1457"/>
        <v/>
      </c>
      <c r="CK1301" s="53" t="str">
        <f t="shared" si="1458"/>
        <v/>
      </c>
      <c r="CL1301" s="53" t="str">
        <f t="shared" si="1459"/>
        <v/>
      </c>
      <c r="CM1301" s="53" t="str">
        <f t="shared" si="1460"/>
        <v/>
      </c>
      <c r="CN1301" s="53" t="str">
        <f t="shared" si="1461"/>
        <v/>
      </c>
      <c r="CO1301" s="53" t="str">
        <f t="shared" si="1462"/>
        <v/>
      </c>
      <c r="CP1301" s="53" t="str">
        <f t="shared" si="1463"/>
        <v/>
      </c>
      <c r="CQ1301" s="53" t="str">
        <f t="shared" si="1464"/>
        <v/>
      </c>
      <c r="CR1301" s="53" t="str">
        <f t="shared" si="1465"/>
        <v/>
      </c>
      <c r="CS1301" s="53" t="str">
        <f t="shared" si="1466"/>
        <v/>
      </c>
      <c r="CT1301" s="53" t="str">
        <f t="shared" si="1467"/>
        <v/>
      </c>
      <c r="CU1301" s="53" t="str">
        <f t="shared" si="1410"/>
        <v/>
      </c>
    </row>
    <row r="1302" spans="1:99" hidden="1" x14ac:dyDescent="0.3">
      <c r="A1302" s="40">
        <v>1364</v>
      </c>
      <c r="B1302" s="326"/>
      <c r="C1302" s="142"/>
      <c r="D1302" s="144"/>
      <c r="E1302" s="144"/>
      <c r="F1302" s="312"/>
      <c r="G1302" s="144" t="s">
        <v>141</v>
      </c>
      <c r="H1302" s="314"/>
      <c r="I1302" s="314"/>
      <c r="J1302" s="315" t="str">
        <f t="shared" si="1411"/>
        <v/>
      </c>
      <c r="K1302" s="316" t="str">
        <f t="shared" si="1412"/>
        <v/>
      </c>
      <c r="L1302" s="317" t="str">
        <f t="shared" si="1413"/>
        <v/>
      </c>
      <c r="M1302" s="316" t="str">
        <f t="shared" si="1414"/>
        <v/>
      </c>
      <c r="N1302" s="317" t="str">
        <f t="shared" si="1415"/>
        <v/>
      </c>
      <c r="O1302" s="316" t="str">
        <f t="shared" si="1416"/>
        <v/>
      </c>
      <c r="P1302" s="317" t="str">
        <f t="shared" si="1417"/>
        <v/>
      </c>
      <c r="Q1302" s="318" t="str">
        <f t="shared" si="1418"/>
        <v/>
      </c>
      <c r="R1302" s="319" t="str">
        <f t="shared" si="1419"/>
        <v/>
      </c>
      <c r="S1302" s="318" t="str">
        <f t="shared" si="1420"/>
        <v/>
      </c>
      <c r="T1302" s="317" t="str">
        <f t="shared" si="1421"/>
        <v/>
      </c>
      <c r="U1302" s="318" t="str">
        <f t="shared" si="1422"/>
        <v/>
      </c>
      <c r="V1302" s="319" t="str">
        <f t="shared" si="1423"/>
        <v/>
      </c>
      <c r="W1302" s="318" t="str">
        <f t="shared" si="1424"/>
        <v/>
      </c>
      <c r="X1302" s="319" t="str">
        <f t="shared" si="1425"/>
        <v/>
      </c>
      <c r="Y1302" s="318" t="str">
        <f t="shared" si="1426"/>
        <v/>
      </c>
      <c r="Z1302" s="319" t="str">
        <f t="shared" si="1427"/>
        <v/>
      </c>
      <c r="AA1302" s="317" t="str">
        <f t="shared" si="1428"/>
        <v/>
      </c>
      <c r="AB1302" s="97" t="str">
        <f t="shared" si="1429"/>
        <v/>
      </c>
      <c r="AC1302" s="143" t="str">
        <f t="shared" si="1430"/>
        <v/>
      </c>
      <c r="AD1302" s="143" t="str">
        <f t="shared" si="1403"/>
        <v/>
      </c>
      <c r="AE1302" s="360"/>
      <c r="AF1302" s="360"/>
      <c r="AG1302" s="364"/>
      <c r="AH1302" s="363" t="str">
        <f t="shared" si="1404"/>
        <v/>
      </c>
      <c r="AI1302" s="360"/>
      <c r="AJ1302" s="360"/>
      <c r="AK1302" s="364"/>
      <c r="AL1302" s="365" t="str">
        <f t="shared" si="1405"/>
        <v/>
      </c>
      <c r="AM1302" s="363" t="str">
        <f t="shared" si="1406"/>
        <v/>
      </c>
      <c r="AN1302" s="366" t="str">
        <f t="shared" si="1407"/>
        <v/>
      </c>
      <c r="AO1302" s="360"/>
      <c r="AP1302" s="360"/>
      <c r="AQ1302" s="360" t="str">
        <f t="shared" si="1408"/>
        <v/>
      </c>
      <c r="AR1302" s="348" t="str">
        <f t="shared" si="1431"/>
        <v/>
      </c>
      <c r="AS1302" s="360"/>
      <c r="AT1302" s="348" t="str">
        <f t="shared" si="1432"/>
        <v/>
      </c>
      <c r="AU1302" s="360"/>
      <c r="AV1302" s="348" t="str">
        <f t="shared" si="1433"/>
        <v/>
      </c>
      <c r="AW1302" s="360"/>
      <c r="AX1302" s="348" t="str">
        <f t="shared" si="1434"/>
        <v/>
      </c>
      <c r="AY1302" s="360"/>
      <c r="AZ1302" s="348" t="str">
        <f t="shared" si="1435"/>
        <v/>
      </c>
      <c r="BA1302" s="367"/>
      <c r="BB1302" s="348" t="str">
        <f t="shared" si="1436"/>
        <v/>
      </c>
      <c r="BC1302" s="350" t="str">
        <f t="shared" si="1439"/>
        <v/>
      </c>
      <c r="BD1302" s="350" t="str">
        <f t="shared" si="1440"/>
        <v/>
      </c>
      <c r="BE1302" s="360"/>
      <c r="BF1302" s="361"/>
      <c r="BG1302" s="362" t="str">
        <f t="shared" si="1409"/>
        <v/>
      </c>
      <c r="BH1302" s="354" t="str">
        <f t="shared" si="1441"/>
        <v/>
      </c>
      <c r="BI1302" s="350" t="str">
        <f t="shared" si="1442"/>
        <v/>
      </c>
      <c r="BJ1302" s="113" t="str">
        <f t="shared" si="1443"/>
        <v/>
      </c>
      <c r="BK1302" s="347" t="str">
        <f t="shared" si="1468"/>
        <v/>
      </c>
      <c r="BR1302" s="307"/>
      <c r="BS1302" s="51" t="str">
        <f t="shared" si="1444"/>
        <v/>
      </c>
      <c r="BT1302" s="51" t="str">
        <f t="shared" si="1445"/>
        <v/>
      </c>
      <c r="BU1302" s="51" t="str">
        <f t="shared" si="1446"/>
        <v/>
      </c>
      <c r="BV1302" s="51" t="str">
        <f t="shared" si="1447"/>
        <v/>
      </c>
      <c r="BW1302" s="51" t="str">
        <f t="shared" si="1448"/>
        <v/>
      </c>
      <c r="BX1302" s="51" t="str">
        <f t="shared" si="1449"/>
        <v/>
      </c>
      <c r="BY1302" s="51" t="str">
        <f t="shared" si="1450"/>
        <v/>
      </c>
      <c r="BZ1302" s="51" t="str">
        <f t="shared" si="1451"/>
        <v/>
      </c>
      <c r="CA1302" s="51" t="str">
        <f t="shared" si="1452"/>
        <v/>
      </c>
      <c r="CB1302" s="51" t="str">
        <f t="shared" si="1453"/>
        <v/>
      </c>
      <c r="CC1302" s="51" t="str">
        <f t="shared" si="1437"/>
        <v/>
      </c>
      <c r="CD1302" s="51" t="str">
        <f t="shared" si="1438"/>
        <v/>
      </c>
      <c r="CE1302" s="51" t="str">
        <f t="shared" si="1454"/>
        <v/>
      </c>
      <c r="CF1302" s="51"/>
      <c r="CH1302" s="53" t="str">
        <f t="shared" si="1455"/>
        <v/>
      </c>
      <c r="CI1302" s="53" t="str">
        <f t="shared" si="1456"/>
        <v/>
      </c>
      <c r="CJ1302" s="54" t="str">
        <f t="shared" si="1457"/>
        <v/>
      </c>
      <c r="CK1302" s="53" t="str">
        <f t="shared" si="1458"/>
        <v/>
      </c>
      <c r="CL1302" s="53" t="str">
        <f t="shared" si="1459"/>
        <v/>
      </c>
      <c r="CM1302" s="53" t="str">
        <f t="shared" si="1460"/>
        <v/>
      </c>
      <c r="CN1302" s="53" t="str">
        <f t="shared" si="1461"/>
        <v/>
      </c>
      <c r="CO1302" s="53" t="str">
        <f t="shared" si="1462"/>
        <v/>
      </c>
      <c r="CP1302" s="53" t="str">
        <f t="shared" si="1463"/>
        <v/>
      </c>
      <c r="CQ1302" s="53" t="str">
        <f t="shared" si="1464"/>
        <v/>
      </c>
      <c r="CR1302" s="53" t="str">
        <f t="shared" si="1465"/>
        <v/>
      </c>
      <c r="CS1302" s="53" t="str">
        <f t="shared" si="1466"/>
        <v/>
      </c>
      <c r="CT1302" s="53" t="str">
        <f t="shared" si="1467"/>
        <v/>
      </c>
      <c r="CU1302" s="53" t="str">
        <f t="shared" si="1410"/>
        <v/>
      </c>
    </row>
    <row r="1303" spans="1:99" hidden="1" x14ac:dyDescent="0.3">
      <c r="A1303" s="40">
        <v>1365</v>
      </c>
      <c r="B1303" s="326"/>
      <c r="C1303" s="142"/>
      <c r="D1303" s="144"/>
      <c r="E1303" s="144"/>
      <c r="F1303" s="312"/>
      <c r="G1303" s="144" t="s">
        <v>141</v>
      </c>
      <c r="H1303" s="314"/>
      <c r="I1303" s="314"/>
      <c r="J1303" s="315" t="str">
        <f t="shared" si="1411"/>
        <v/>
      </c>
      <c r="K1303" s="316" t="str">
        <f t="shared" si="1412"/>
        <v/>
      </c>
      <c r="L1303" s="317" t="str">
        <f t="shared" si="1413"/>
        <v/>
      </c>
      <c r="M1303" s="316" t="str">
        <f t="shared" si="1414"/>
        <v/>
      </c>
      <c r="N1303" s="317" t="str">
        <f t="shared" si="1415"/>
        <v/>
      </c>
      <c r="O1303" s="316" t="str">
        <f t="shared" si="1416"/>
        <v/>
      </c>
      <c r="P1303" s="317" t="str">
        <f t="shared" si="1417"/>
        <v/>
      </c>
      <c r="Q1303" s="318" t="str">
        <f t="shared" si="1418"/>
        <v/>
      </c>
      <c r="R1303" s="319" t="str">
        <f t="shared" si="1419"/>
        <v/>
      </c>
      <c r="S1303" s="318" t="str">
        <f t="shared" si="1420"/>
        <v/>
      </c>
      <c r="T1303" s="317" t="str">
        <f t="shared" si="1421"/>
        <v/>
      </c>
      <c r="U1303" s="318" t="str">
        <f t="shared" si="1422"/>
        <v/>
      </c>
      <c r="V1303" s="319" t="str">
        <f t="shared" si="1423"/>
        <v/>
      </c>
      <c r="W1303" s="318" t="str">
        <f t="shared" si="1424"/>
        <v/>
      </c>
      <c r="X1303" s="319" t="str">
        <f t="shared" si="1425"/>
        <v/>
      </c>
      <c r="Y1303" s="318" t="str">
        <f t="shared" si="1426"/>
        <v/>
      </c>
      <c r="Z1303" s="319" t="str">
        <f t="shared" si="1427"/>
        <v/>
      </c>
      <c r="AA1303" s="317" t="str">
        <f t="shared" si="1428"/>
        <v/>
      </c>
      <c r="AB1303" s="97" t="str">
        <f t="shared" si="1429"/>
        <v/>
      </c>
      <c r="AC1303" s="143" t="str">
        <f t="shared" si="1430"/>
        <v/>
      </c>
      <c r="AD1303" s="143" t="str">
        <f t="shared" si="1403"/>
        <v/>
      </c>
      <c r="AE1303" s="360"/>
      <c r="AF1303" s="360"/>
      <c r="AG1303" s="364"/>
      <c r="AH1303" s="363" t="str">
        <f t="shared" si="1404"/>
        <v/>
      </c>
      <c r="AI1303" s="360"/>
      <c r="AJ1303" s="360"/>
      <c r="AK1303" s="364"/>
      <c r="AL1303" s="365" t="str">
        <f t="shared" si="1405"/>
        <v/>
      </c>
      <c r="AM1303" s="363" t="str">
        <f t="shared" si="1406"/>
        <v/>
      </c>
      <c r="AN1303" s="366" t="str">
        <f t="shared" si="1407"/>
        <v/>
      </c>
      <c r="AO1303" s="360"/>
      <c r="AP1303" s="360"/>
      <c r="AQ1303" s="360" t="str">
        <f t="shared" si="1408"/>
        <v/>
      </c>
      <c r="AR1303" s="348" t="str">
        <f t="shared" si="1431"/>
        <v/>
      </c>
      <c r="AS1303" s="360"/>
      <c r="AT1303" s="348" t="str">
        <f t="shared" si="1432"/>
        <v/>
      </c>
      <c r="AU1303" s="360"/>
      <c r="AV1303" s="348" t="str">
        <f t="shared" si="1433"/>
        <v/>
      </c>
      <c r="AW1303" s="360"/>
      <c r="AX1303" s="348" t="str">
        <f t="shared" si="1434"/>
        <v/>
      </c>
      <c r="AY1303" s="360"/>
      <c r="AZ1303" s="348" t="str">
        <f t="shared" si="1435"/>
        <v/>
      </c>
      <c r="BA1303" s="367"/>
      <c r="BB1303" s="348" t="str">
        <f t="shared" si="1436"/>
        <v/>
      </c>
      <c r="BC1303" s="350" t="str">
        <f t="shared" si="1439"/>
        <v/>
      </c>
      <c r="BD1303" s="350" t="str">
        <f t="shared" si="1440"/>
        <v/>
      </c>
      <c r="BE1303" s="360"/>
      <c r="BF1303" s="361"/>
      <c r="BG1303" s="362" t="str">
        <f t="shared" si="1409"/>
        <v/>
      </c>
      <c r="BH1303" s="354" t="str">
        <f t="shared" si="1441"/>
        <v/>
      </c>
      <c r="BI1303" s="350" t="str">
        <f t="shared" si="1442"/>
        <v/>
      </c>
      <c r="BJ1303" s="113" t="str">
        <f t="shared" si="1443"/>
        <v/>
      </c>
      <c r="BK1303" s="347" t="str">
        <f t="shared" si="1468"/>
        <v/>
      </c>
      <c r="BR1303" s="307"/>
      <c r="BS1303" s="51" t="str">
        <f t="shared" si="1444"/>
        <v/>
      </c>
      <c r="BT1303" s="51" t="str">
        <f t="shared" si="1445"/>
        <v/>
      </c>
      <c r="BU1303" s="51" t="str">
        <f t="shared" si="1446"/>
        <v/>
      </c>
      <c r="BV1303" s="51" t="str">
        <f t="shared" si="1447"/>
        <v/>
      </c>
      <c r="BW1303" s="51" t="str">
        <f t="shared" si="1448"/>
        <v/>
      </c>
      <c r="BX1303" s="51" t="str">
        <f t="shared" si="1449"/>
        <v/>
      </c>
      <c r="BY1303" s="51" t="str">
        <f t="shared" si="1450"/>
        <v/>
      </c>
      <c r="BZ1303" s="51" t="str">
        <f t="shared" si="1451"/>
        <v/>
      </c>
      <c r="CA1303" s="51" t="str">
        <f t="shared" si="1452"/>
        <v/>
      </c>
      <c r="CB1303" s="51" t="str">
        <f t="shared" si="1453"/>
        <v/>
      </c>
      <c r="CC1303" s="51" t="str">
        <f t="shared" si="1437"/>
        <v/>
      </c>
      <c r="CD1303" s="51" t="str">
        <f t="shared" si="1438"/>
        <v/>
      </c>
      <c r="CE1303" s="51" t="str">
        <f t="shared" si="1454"/>
        <v/>
      </c>
      <c r="CF1303" s="51"/>
      <c r="CH1303" s="53" t="str">
        <f t="shared" si="1455"/>
        <v/>
      </c>
      <c r="CI1303" s="53" t="str">
        <f t="shared" si="1456"/>
        <v/>
      </c>
      <c r="CJ1303" s="54" t="str">
        <f t="shared" si="1457"/>
        <v/>
      </c>
      <c r="CK1303" s="53" t="str">
        <f t="shared" si="1458"/>
        <v/>
      </c>
      <c r="CL1303" s="53" t="str">
        <f t="shared" si="1459"/>
        <v/>
      </c>
      <c r="CM1303" s="53" t="str">
        <f t="shared" si="1460"/>
        <v/>
      </c>
      <c r="CN1303" s="53" t="str">
        <f t="shared" si="1461"/>
        <v/>
      </c>
      <c r="CO1303" s="53" t="str">
        <f t="shared" si="1462"/>
        <v/>
      </c>
      <c r="CP1303" s="53" t="str">
        <f t="shared" si="1463"/>
        <v/>
      </c>
      <c r="CQ1303" s="53" t="str">
        <f t="shared" si="1464"/>
        <v/>
      </c>
      <c r="CR1303" s="53" t="str">
        <f t="shared" si="1465"/>
        <v/>
      </c>
      <c r="CS1303" s="53" t="str">
        <f t="shared" si="1466"/>
        <v/>
      </c>
      <c r="CT1303" s="53" t="str">
        <f t="shared" si="1467"/>
        <v/>
      </c>
      <c r="CU1303" s="53" t="str">
        <f t="shared" si="1410"/>
        <v/>
      </c>
    </row>
    <row r="1304" spans="1:99" hidden="1" x14ac:dyDescent="0.3">
      <c r="A1304" s="40">
        <v>1366</v>
      </c>
      <c r="B1304" s="326"/>
      <c r="C1304" s="142"/>
      <c r="D1304" s="144"/>
      <c r="E1304" s="144"/>
      <c r="F1304" s="312"/>
      <c r="G1304" s="144" t="s">
        <v>141</v>
      </c>
      <c r="H1304" s="314"/>
      <c r="I1304" s="314"/>
      <c r="J1304" s="315" t="str">
        <f t="shared" si="1411"/>
        <v/>
      </c>
      <c r="K1304" s="316" t="str">
        <f t="shared" si="1412"/>
        <v/>
      </c>
      <c r="L1304" s="317" t="str">
        <f t="shared" si="1413"/>
        <v/>
      </c>
      <c r="M1304" s="316" t="str">
        <f t="shared" si="1414"/>
        <v/>
      </c>
      <c r="N1304" s="317" t="str">
        <f t="shared" si="1415"/>
        <v/>
      </c>
      <c r="O1304" s="316" t="str">
        <f t="shared" si="1416"/>
        <v/>
      </c>
      <c r="P1304" s="317" t="str">
        <f t="shared" si="1417"/>
        <v/>
      </c>
      <c r="Q1304" s="318" t="str">
        <f t="shared" si="1418"/>
        <v/>
      </c>
      <c r="R1304" s="319" t="str">
        <f t="shared" si="1419"/>
        <v/>
      </c>
      <c r="S1304" s="318" t="str">
        <f t="shared" si="1420"/>
        <v/>
      </c>
      <c r="T1304" s="317" t="str">
        <f t="shared" si="1421"/>
        <v/>
      </c>
      <c r="U1304" s="318" t="str">
        <f t="shared" si="1422"/>
        <v/>
      </c>
      <c r="V1304" s="319" t="str">
        <f t="shared" si="1423"/>
        <v/>
      </c>
      <c r="W1304" s="318" t="str">
        <f t="shared" si="1424"/>
        <v/>
      </c>
      <c r="X1304" s="319" t="str">
        <f t="shared" si="1425"/>
        <v/>
      </c>
      <c r="Y1304" s="318" t="str">
        <f t="shared" si="1426"/>
        <v/>
      </c>
      <c r="Z1304" s="319" t="str">
        <f t="shared" si="1427"/>
        <v/>
      </c>
      <c r="AA1304" s="317" t="str">
        <f t="shared" si="1428"/>
        <v/>
      </c>
      <c r="AB1304" s="97" t="str">
        <f t="shared" si="1429"/>
        <v/>
      </c>
      <c r="AC1304" s="143" t="str">
        <f t="shared" si="1430"/>
        <v/>
      </c>
      <c r="AD1304" s="143" t="str">
        <f t="shared" si="1403"/>
        <v/>
      </c>
      <c r="AE1304" s="360"/>
      <c r="AF1304" s="360"/>
      <c r="AG1304" s="364"/>
      <c r="AH1304" s="363" t="str">
        <f t="shared" si="1404"/>
        <v/>
      </c>
      <c r="AI1304" s="360"/>
      <c r="AJ1304" s="360"/>
      <c r="AK1304" s="364"/>
      <c r="AL1304" s="365" t="str">
        <f t="shared" si="1405"/>
        <v/>
      </c>
      <c r="AM1304" s="363" t="str">
        <f t="shared" si="1406"/>
        <v/>
      </c>
      <c r="AN1304" s="366" t="str">
        <f t="shared" si="1407"/>
        <v/>
      </c>
      <c r="AO1304" s="360"/>
      <c r="AP1304" s="360"/>
      <c r="AQ1304" s="360" t="str">
        <f t="shared" si="1408"/>
        <v/>
      </c>
      <c r="AR1304" s="348" t="str">
        <f t="shared" si="1431"/>
        <v/>
      </c>
      <c r="AS1304" s="360"/>
      <c r="AT1304" s="348" t="str">
        <f t="shared" si="1432"/>
        <v/>
      </c>
      <c r="AU1304" s="360"/>
      <c r="AV1304" s="348" t="str">
        <f t="shared" si="1433"/>
        <v/>
      </c>
      <c r="AW1304" s="360"/>
      <c r="AX1304" s="348" t="str">
        <f t="shared" si="1434"/>
        <v/>
      </c>
      <c r="AY1304" s="360"/>
      <c r="AZ1304" s="348" t="str">
        <f t="shared" si="1435"/>
        <v/>
      </c>
      <c r="BA1304" s="367"/>
      <c r="BB1304" s="348" t="str">
        <f t="shared" si="1436"/>
        <v/>
      </c>
      <c r="BC1304" s="350" t="str">
        <f t="shared" si="1439"/>
        <v/>
      </c>
      <c r="BD1304" s="350" t="str">
        <f t="shared" si="1440"/>
        <v/>
      </c>
      <c r="BE1304" s="360"/>
      <c r="BF1304" s="361"/>
      <c r="BG1304" s="362" t="str">
        <f t="shared" si="1409"/>
        <v/>
      </c>
      <c r="BH1304" s="354" t="str">
        <f t="shared" si="1441"/>
        <v/>
      </c>
      <c r="BI1304" s="350" t="str">
        <f t="shared" si="1442"/>
        <v/>
      </c>
      <c r="BJ1304" s="113" t="str">
        <f t="shared" si="1443"/>
        <v/>
      </c>
      <c r="BK1304" s="347" t="str">
        <f t="shared" si="1468"/>
        <v/>
      </c>
      <c r="BR1304" s="307"/>
      <c r="BS1304" s="51" t="str">
        <f t="shared" si="1444"/>
        <v/>
      </c>
      <c r="BT1304" s="51" t="str">
        <f t="shared" si="1445"/>
        <v/>
      </c>
      <c r="BU1304" s="51" t="str">
        <f t="shared" si="1446"/>
        <v/>
      </c>
      <c r="BV1304" s="51" t="str">
        <f t="shared" si="1447"/>
        <v/>
      </c>
      <c r="BW1304" s="51" t="str">
        <f t="shared" si="1448"/>
        <v/>
      </c>
      <c r="BX1304" s="51" t="str">
        <f t="shared" si="1449"/>
        <v/>
      </c>
      <c r="BY1304" s="51" t="str">
        <f t="shared" si="1450"/>
        <v/>
      </c>
      <c r="BZ1304" s="51" t="str">
        <f t="shared" si="1451"/>
        <v/>
      </c>
      <c r="CA1304" s="51" t="str">
        <f t="shared" si="1452"/>
        <v/>
      </c>
      <c r="CB1304" s="51" t="str">
        <f t="shared" si="1453"/>
        <v/>
      </c>
      <c r="CC1304" s="51" t="str">
        <f t="shared" si="1437"/>
        <v/>
      </c>
      <c r="CD1304" s="51" t="str">
        <f t="shared" si="1438"/>
        <v/>
      </c>
      <c r="CE1304" s="51" t="str">
        <f t="shared" si="1454"/>
        <v/>
      </c>
      <c r="CF1304" s="51"/>
      <c r="CH1304" s="53" t="str">
        <f t="shared" si="1455"/>
        <v/>
      </c>
      <c r="CI1304" s="53" t="str">
        <f t="shared" si="1456"/>
        <v/>
      </c>
      <c r="CJ1304" s="54" t="str">
        <f t="shared" si="1457"/>
        <v/>
      </c>
      <c r="CK1304" s="53" t="str">
        <f t="shared" si="1458"/>
        <v/>
      </c>
      <c r="CL1304" s="53" t="str">
        <f t="shared" si="1459"/>
        <v/>
      </c>
      <c r="CM1304" s="53" t="str">
        <f t="shared" si="1460"/>
        <v/>
      </c>
      <c r="CN1304" s="53" t="str">
        <f t="shared" si="1461"/>
        <v/>
      </c>
      <c r="CO1304" s="53" t="str">
        <f t="shared" si="1462"/>
        <v/>
      </c>
      <c r="CP1304" s="53" t="str">
        <f t="shared" si="1463"/>
        <v/>
      </c>
      <c r="CQ1304" s="53" t="str">
        <f t="shared" si="1464"/>
        <v/>
      </c>
      <c r="CR1304" s="53" t="str">
        <f t="shared" si="1465"/>
        <v/>
      </c>
      <c r="CS1304" s="53" t="str">
        <f t="shared" si="1466"/>
        <v/>
      </c>
      <c r="CT1304" s="53" t="str">
        <f t="shared" si="1467"/>
        <v/>
      </c>
      <c r="CU1304" s="53" t="str">
        <f t="shared" si="1410"/>
        <v/>
      </c>
    </row>
    <row r="1305" spans="1:99" hidden="1" x14ac:dyDescent="0.3">
      <c r="A1305" s="40">
        <v>1367</v>
      </c>
      <c r="B1305" s="326"/>
      <c r="C1305" s="142"/>
      <c r="D1305" s="144"/>
      <c r="E1305" s="144"/>
      <c r="F1305" s="312"/>
      <c r="G1305" s="144" t="s">
        <v>141</v>
      </c>
      <c r="H1305" s="314"/>
      <c r="I1305" s="314"/>
      <c r="J1305" s="315" t="str">
        <f t="shared" si="1411"/>
        <v/>
      </c>
      <c r="K1305" s="316" t="str">
        <f t="shared" si="1412"/>
        <v/>
      </c>
      <c r="L1305" s="317" t="str">
        <f t="shared" si="1413"/>
        <v/>
      </c>
      <c r="M1305" s="316" t="str">
        <f t="shared" si="1414"/>
        <v/>
      </c>
      <c r="N1305" s="317" t="str">
        <f t="shared" si="1415"/>
        <v/>
      </c>
      <c r="O1305" s="316" t="str">
        <f t="shared" si="1416"/>
        <v/>
      </c>
      <c r="P1305" s="317" t="str">
        <f t="shared" si="1417"/>
        <v/>
      </c>
      <c r="Q1305" s="318" t="str">
        <f t="shared" si="1418"/>
        <v/>
      </c>
      <c r="R1305" s="319" t="str">
        <f t="shared" si="1419"/>
        <v/>
      </c>
      <c r="S1305" s="318" t="str">
        <f t="shared" si="1420"/>
        <v/>
      </c>
      <c r="T1305" s="317" t="str">
        <f t="shared" si="1421"/>
        <v/>
      </c>
      <c r="U1305" s="318" t="str">
        <f t="shared" si="1422"/>
        <v/>
      </c>
      <c r="V1305" s="319" t="str">
        <f t="shared" si="1423"/>
        <v/>
      </c>
      <c r="W1305" s="318" t="str">
        <f t="shared" si="1424"/>
        <v/>
      </c>
      <c r="X1305" s="319" t="str">
        <f t="shared" si="1425"/>
        <v/>
      </c>
      <c r="Y1305" s="318" t="str">
        <f t="shared" si="1426"/>
        <v/>
      </c>
      <c r="Z1305" s="319" t="str">
        <f t="shared" si="1427"/>
        <v/>
      </c>
      <c r="AA1305" s="317" t="str">
        <f t="shared" si="1428"/>
        <v/>
      </c>
      <c r="AB1305" s="97" t="str">
        <f t="shared" si="1429"/>
        <v/>
      </c>
      <c r="AC1305" s="143" t="str">
        <f t="shared" si="1430"/>
        <v/>
      </c>
      <c r="AD1305" s="143" t="str">
        <f t="shared" si="1403"/>
        <v/>
      </c>
      <c r="AE1305" s="360"/>
      <c r="AF1305" s="360"/>
      <c r="AG1305" s="364"/>
      <c r="AH1305" s="363" t="str">
        <f t="shared" si="1404"/>
        <v/>
      </c>
      <c r="AI1305" s="360"/>
      <c r="AJ1305" s="360"/>
      <c r="AK1305" s="364"/>
      <c r="AL1305" s="365" t="str">
        <f t="shared" si="1405"/>
        <v/>
      </c>
      <c r="AM1305" s="363" t="str">
        <f t="shared" si="1406"/>
        <v/>
      </c>
      <c r="AN1305" s="366" t="str">
        <f t="shared" si="1407"/>
        <v/>
      </c>
      <c r="AO1305" s="360"/>
      <c r="AP1305" s="360"/>
      <c r="AQ1305" s="360" t="str">
        <f t="shared" si="1408"/>
        <v/>
      </c>
      <c r="AR1305" s="348" t="str">
        <f t="shared" si="1431"/>
        <v/>
      </c>
      <c r="AS1305" s="360"/>
      <c r="AT1305" s="348" t="str">
        <f t="shared" si="1432"/>
        <v/>
      </c>
      <c r="AU1305" s="360"/>
      <c r="AV1305" s="348" t="str">
        <f t="shared" si="1433"/>
        <v/>
      </c>
      <c r="AW1305" s="360"/>
      <c r="AX1305" s="348" t="str">
        <f t="shared" si="1434"/>
        <v/>
      </c>
      <c r="AY1305" s="360"/>
      <c r="AZ1305" s="348" t="str">
        <f t="shared" si="1435"/>
        <v/>
      </c>
      <c r="BA1305" s="367"/>
      <c r="BB1305" s="348" t="str">
        <f t="shared" si="1436"/>
        <v/>
      </c>
      <c r="BC1305" s="350" t="str">
        <f t="shared" si="1439"/>
        <v/>
      </c>
      <c r="BD1305" s="350" t="str">
        <f t="shared" si="1440"/>
        <v/>
      </c>
      <c r="BE1305" s="360"/>
      <c r="BF1305" s="361"/>
      <c r="BG1305" s="362" t="str">
        <f t="shared" si="1409"/>
        <v/>
      </c>
      <c r="BH1305" s="354" t="str">
        <f t="shared" si="1441"/>
        <v/>
      </c>
      <c r="BI1305" s="350" t="str">
        <f t="shared" si="1442"/>
        <v/>
      </c>
      <c r="BJ1305" s="113" t="str">
        <f t="shared" si="1443"/>
        <v/>
      </c>
      <c r="BK1305" s="347" t="str">
        <f t="shared" si="1468"/>
        <v/>
      </c>
      <c r="BR1305" s="307"/>
      <c r="BS1305" s="51" t="str">
        <f t="shared" si="1444"/>
        <v/>
      </c>
      <c r="BT1305" s="51" t="str">
        <f t="shared" si="1445"/>
        <v/>
      </c>
      <c r="BU1305" s="51" t="str">
        <f t="shared" si="1446"/>
        <v/>
      </c>
      <c r="BV1305" s="51" t="str">
        <f t="shared" si="1447"/>
        <v/>
      </c>
      <c r="BW1305" s="51" t="str">
        <f t="shared" si="1448"/>
        <v/>
      </c>
      <c r="BX1305" s="51" t="str">
        <f t="shared" si="1449"/>
        <v/>
      </c>
      <c r="BY1305" s="51" t="str">
        <f t="shared" si="1450"/>
        <v/>
      </c>
      <c r="BZ1305" s="51" t="str">
        <f t="shared" si="1451"/>
        <v/>
      </c>
      <c r="CA1305" s="51" t="str">
        <f t="shared" si="1452"/>
        <v/>
      </c>
      <c r="CB1305" s="51" t="str">
        <f t="shared" si="1453"/>
        <v/>
      </c>
      <c r="CC1305" s="51" t="str">
        <f t="shared" si="1437"/>
        <v/>
      </c>
      <c r="CD1305" s="51" t="str">
        <f t="shared" si="1438"/>
        <v/>
      </c>
      <c r="CE1305" s="51" t="str">
        <f t="shared" si="1454"/>
        <v/>
      </c>
      <c r="CF1305" s="51"/>
      <c r="CH1305" s="53" t="str">
        <f t="shared" si="1455"/>
        <v/>
      </c>
      <c r="CI1305" s="53" t="str">
        <f t="shared" si="1456"/>
        <v/>
      </c>
      <c r="CJ1305" s="54" t="str">
        <f t="shared" si="1457"/>
        <v/>
      </c>
      <c r="CK1305" s="53" t="str">
        <f t="shared" si="1458"/>
        <v/>
      </c>
      <c r="CL1305" s="53" t="str">
        <f t="shared" si="1459"/>
        <v/>
      </c>
      <c r="CM1305" s="53" t="str">
        <f t="shared" si="1460"/>
        <v/>
      </c>
      <c r="CN1305" s="53" t="str">
        <f t="shared" si="1461"/>
        <v/>
      </c>
      <c r="CO1305" s="53" t="str">
        <f t="shared" si="1462"/>
        <v/>
      </c>
      <c r="CP1305" s="53" t="str">
        <f t="shared" si="1463"/>
        <v/>
      </c>
      <c r="CQ1305" s="53" t="str">
        <f t="shared" si="1464"/>
        <v/>
      </c>
      <c r="CR1305" s="53" t="str">
        <f t="shared" si="1465"/>
        <v/>
      </c>
      <c r="CS1305" s="53" t="str">
        <f t="shared" si="1466"/>
        <v/>
      </c>
      <c r="CT1305" s="53" t="str">
        <f t="shared" si="1467"/>
        <v/>
      </c>
      <c r="CU1305" s="53" t="str">
        <f t="shared" si="1410"/>
        <v/>
      </c>
    </row>
    <row r="1306" spans="1:99" hidden="1" x14ac:dyDescent="0.3">
      <c r="A1306" s="40">
        <v>1368</v>
      </c>
      <c r="B1306" s="326"/>
      <c r="C1306" s="142"/>
      <c r="D1306" s="144"/>
      <c r="E1306" s="144"/>
      <c r="F1306" s="312"/>
      <c r="G1306" s="144" t="s">
        <v>141</v>
      </c>
      <c r="H1306" s="314"/>
      <c r="I1306" s="314"/>
      <c r="J1306" s="315" t="str">
        <f t="shared" si="1411"/>
        <v/>
      </c>
      <c r="K1306" s="316" t="str">
        <f t="shared" si="1412"/>
        <v/>
      </c>
      <c r="L1306" s="317" t="str">
        <f t="shared" si="1413"/>
        <v/>
      </c>
      <c r="M1306" s="316" t="str">
        <f t="shared" si="1414"/>
        <v/>
      </c>
      <c r="N1306" s="317" t="str">
        <f t="shared" si="1415"/>
        <v/>
      </c>
      <c r="O1306" s="316" t="str">
        <f t="shared" si="1416"/>
        <v/>
      </c>
      <c r="P1306" s="317" t="str">
        <f t="shared" si="1417"/>
        <v/>
      </c>
      <c r="Q1306" s="318" t="str">
        <f t="shared" si="1418"/>
        <v/>
      </c>
      <c r="R1306" s="319" t="str">
        <f t="shared" si="1419"/>
        <v/>
      </c>
      <c r="S1306" s="318" t="str">
        <f t="shared" si="1420"/>
        <v/>
      </c>
      <c r="T1306" s="317" t="str">
        <f t="shared" si="1421"/>
        <v/>
      </c>
      <c r="U1306" s="318" t="str">
        <f t="shared" si="1422"/>
        <v/>
      </c>
      <c r="V1306" s="319" t="str">
        <f t="shared" si="1423"/>
        <v/>
      </c>
      <c r="W1306" s="318" t="str">
        <f t="shared" si="1424"/>
        <v/>
      </c>
      <c r="X1306" s="319" t="str">
        <f t="shared" si="1425"/>
        <v/>
      </c>
      <c r="Y1306" s="318" t="str">
        <f t="shared" si="1426"/>
        <v/>
      </c>
      <c r="Z1306" s="319" t="str">
        <f t="shared" si="1427"/>
        <v/>
      </c>
      <c r="AA1306" s="317" t="str">
        <f t="shared" si="1428"/>
        <v/>
      </c>
      <c r="AB1306" s="97" t="str">
        <f t="shared" si="1429"/>
        <v/>
      </c>
      <c r="AC1306" s="143" t="str">
        <f t="shared" si="1430"/>
        <v/>
      </c>
      <c r="AD1306" s="143" t="str">
        <f t="shared" si="1403"/>
        <v/>
      </c>
      <c r="AE1306" s="360"/>
      <c r="AF1306" s="360"/>
      <c r="AG1306" s="364"/>
      <c r="AH1306" s="363" t="str">
        <f t="shared" si="1404"/>
        <v/>
      </c>
      <c r="AI1306" s="360"/>
      <c r="AJ1306" s="360"/>
      <c r="AK1306" s="364"/>
      <c r="AL1306" s="365" t="str">
        <f t="shared" si="1405"/>
        <v/>
      </c>
      <c r="AM1306" s="363" t="str">
        <f t="shared" si="1406"/>
        <v/>
      </c>
      <c r="AN1306" s="366" t="str">
        <f t="shared" si="1407"/>
        <v/>
      </c>
      <c r="AO1306" s="360"/>
      <c r="AP1306" s="360"/>
      <c r="AQ1306" s="360" t="str">
        <f t="shared" si="1408"/>
        <v/>
      </c>
      <c r="AR1306" s="348" t="str">
        <f t="shared" si="1431"/>
        <v/>
      </c>
      <c r="AS1306" s="360"/>
      <c r="AT1306" s="348" t="str">
        <f t="shared" si="1432"/>
        <v/>
      </c>
      <c r="AU1306" s="360"/>
      <c r="AV1306" s="348" t="str">
        <f t="shared" si="1433"/>
        <v/>
      </c>
      <c r="AW1306" s="360"/>
      <c r="AX1306" s="348" t="str">
        <f t="shared" si="1434"/>
        <v/>
      </c>
      <c r="AY1306" s="360"/>
      <c r="AZ1306" s="348" t="str">
        <f t="shared" si="1435"/>
        <v/>
      </c>
      <c r="BA1306" s="367"/>
      <c r="BB1306" s="348" t="str">
        <f t="shared" si="1436"/>
        <v/>
      </c>
      <c r="BC1306" s="350" t="str">
        <f t="shared" si="1439"/>
        <v/>
      </c>
      <c r="BD1306" s="350" t="str">
        <f t="shared" si="1440"/>
        <v/>
      </c>
      <c r="BE1306" s="360"/>
      <c r="BF1306" s="361"/>
      <c r="BG1306" s="362" t="str">
        <f t="shared" si="1409"/>
        <v/>
      </c>
      <c r="BH1306" s="354" t="str">
        <f t="shared" si="1441"/>
        <v/>
      </c>
      <c r="BI1306" s="350" t="str">
        <f t="shared" si="1442"/>
        <v/>
      </c>
      <c r="BJ1306" s="113" t="str">
        <f t="shared" si="1443"/>
        <v/>
      </c>
      <c r="BK1306" s="347" t="str">
        <f t="shared" si="1468"/>
        <v/>
      </c>
      <c r="BR1306" s="307"/>
      <c r="BS1306" s="51" t="str">
        <f t="shared" si="1444"/>
        <v/>
      </c>
      <c r="BT1306" s="51" t="str">
        <f t="shared" si="1445"/>
        <v/>
      </c>
      <c r="BU1306" s="51" t="str">
        <f t="shared" si="1446"/>
        <v/>
      </c>
      <c r="BV1306" s="51" t="str">
        <f t="shared" si="1447"/>
        <v/>
      </c>
      <c r="BW1306" s="51" t="str">
        <f t="shared" si="1448"/>
        <v/>
      </c>
      <c r="BX1306" s="51" t="str">
        <f t="shared" si="1449"/>
        <v/>
      </c>
      <c r="BY1306" s="51" t="str">
        <f t="shared" si="1450"/>
        <v/>
      </c>
      <c r="BZ1306" s="51" t="str">
        <f t="shared" si="1451"/>
        <v/>
      </c>
      <c r="CA1306" s="51" t="str">
        <f t="shared" si="1452"/>
        <v/>
      </c>
      <c r="CB1306" s="51" t="str">
        <f t="shared" si="1453"/>
        <v/>
      </c>
      <c r="CC1306" s="51" t="str">
        <f t="shared" si="1437"/>
        <v/>
      </c>
      <c r="CD1306" s="51" t="str">
        <f t="shared" si="1438"/>
        <v/>
      </c>
      <c r="CE1306" s="51" t="str">
        <f t="shared" si="1454"/>
        <v/>
      </c>
      <c r="CF1306" s="51"/>
      <c r="CH1306" s="53" t="str">
        <f t="shared" si="1455"/>
        <v/>
      </c>
      <c r="CI1306" s="53" t="str">
        <f t="shared" si="1456"/>
        <v/>
      </c>
      <c r="CJ1306" s="54" t="str">
        <f t="shared" si="1457"/>
        <v/>
      </c>
      <c r="CK1306" s="53" t="str">
        <f t="shared" si="1458"/>
        <v/>
      </c>
      <c r="CL1306" s="53" t="str">
        <f t="shared" si="1459"/>
        <v/>
      </c>
      <c r="CM1306" s="53" t="str">
        <f t="shared" si="1460"/>
        <v/>
      </c>
      <c r="CN1306" s="53" t="str">
        <f t="shared" si="1461"/>
        <v/>
      </c>
      <c r="CO1306" s="53" t="str">
        <f t="shared" si="1462"/>
        <v/>
      </c>
      <c r="CP1306" s="53" t="str">
        <f t="shared" si="1463"/>
        <v/>
      </c>
      <c r="CQ1306" s="53" t="str">
        <f t="shared" si="1464"/>
        <v/>
      </c>
      <c r="CR1306" s="53" t="str">
        <f t="shared" si="1465"/>
        <v/>
      </c>
      <c r="CS1306" s="53" t="str">
        <f t="shared" si="1466"/>
        <v/>
      </c>
      <c r="CT1306" s="53" t="str">
        <f t="shared" si="1467"/>
        <v/>
      </c>
      <c r="CU1306" s="53" t="str">
        <f t="shared" si="1410"/>
        <v/>
      </c>
    </row>
    <row r="1307" spans="1:99" hidden="1" x14ac:dyDescent="0.3">
      <c r="A1307" s="40">
        <v>1369</v>
      </c>
      <c r="B1307" s="326"/>
      <c r="C1307" s="142"/>
      <c r="D1307" s="144"/>
      <c r="E1307" s="144"/>
      <c r="F1307" s="312"/>
      <c r="G1307" s="144" t="s">
        <v>141</v>
      </c>
      <c r="H1307" s="314"/>
      <c r="I1307" s="314"/>
      <c r="J1307" s="315" t="str">
        <f t="shared" si="1411"/>
        <v/>
      </c>
      <c r="K1307" s="316" t="str">
        <f t="shared" si="1412"/>
        <v/>
      </c>
      <c r="L1307" s="317" t="str">
        <f t="shared" si="1413"/>
        <v/>
      </c>
      <c r="M1307" s="316" t="str">
        <f t="shared" si="1414"/>
        <v/>
      </c>
      <c r="N1307" s="317" t="str">
        <f t="shared" si="1415"/>
        <v/>
      </c>
      <c r="O1307" s="316" t="str">
        <f t="shared" si="1416"/>
        <v/>
      </c>
      <c r="P1307" s="317" t="str">
        <f t="shared" si="1417"/>
        <v/>
      </c>
      <c r="Q1307" s="318" t="str">
        <f t="shared" si="1418"/>
        <v/>
      </c>
      <c r="R1307" s="319" t="str">
        <f t="shared" si="1419"/>
        <v/>
      </c>
      <c r="S1307" s="318" t="str">
        <f t="shared" si="1420"/>
        <v/>
      </c>
      <c r="T1307" s="317" t="str">
        <f t="shared" si="1421"/>
        <v/>
      </c>
      <c r="U1307" s="318" t="str">
        <f t="shared" si="1422"/>
        <v/>
      </c>
      <c r="V1307" s="319" t="str">
        <f t="shared" si="1423"/>
        <v/>
      </c>
      <c r="W1307" s="318" t="str">
        <f t="shared" si="1424"/>
        <v/>
      </c>
      <c r="X1307" s="319" t="str">
        <f t="shared" si="1425"/>
        <v/>
      </c>
      <c r="Y1307" s="318" t="str">
        <f t="shared" si="1426"/>
        <v/>
      </c>
      <c r="Z1307" s="319" t="str">
        <f t="shared" si="1427"/>
        <v/>
      </c>
      <c r="AA1307" s="317" t="str">
        <f t="shared" si="1428"/>
        <v/>
      </c>
      <c r="AB1307" s="97" t="str">
        <f t="shared" si="1429"/>
        <v/>
      </c>
      <c r="AC1307" s="143" t="str">
        <f t="shared" si="1430"/>
        <v/>
      </c>
      <c r="AD1307" s="143" t="str">
        <f t="shared" si="1403"/>
        <v/>
      </c>
      <c r="AE1307" s="360"/>
      <c r="AF1307" s="360"/>
      <c r="AG1307" s="364"/>
      <c r="AH1307" s="363" t="str">
        <f t="shared" si="1404"/>
        <v/>
      </c>
      <c r="AI1307" s="360"/>
      <c r="AJ1307" s="360"/>
      <c r="AK1307" s="364"/>
      <c r="AL1307" s="365" t="str">
        <f t="shared" si="1405"/>
        <v/>
      </c>
      <c r="AM1307" s="363" t="str">
        <f t="shared" si="1406"/>
        <v/>
      </c>
      <c r="AN1307" s="366" t="str">
        <f t="shared" si="1407"/>
        <v/>
      </c>
      <c r="AO1307" s="360"/>
      <c r="AP1307" s="360"/>
      <c r="AQ1307" s="360" t="str">
        <f t="shared" si="1408"/>
        <v/>
      </c>
      <c r="AR1307" s="348" t="str">
        <f t="shared" si="1431"/>
        <v/>
      </c>
      <c r="AS1307" s="360"/>
      <c r="AT1307" s="348" t="str">
        <f t="shared" si="1432"/>
        <v/>
      </c>
      <c r="AU1307" s="360"/>
      <c r="AV1307" s="348" t="str">
        <f t="shared" si="1433"/>
        <v/>
      </c>
      <c r="AW1307" s="360"/>
      <c r="AX1307" s="348" t="str">
        <f t="shared" si="1434"/>
        <v/>
      </c>
      <c r="AY1307" s="360"/>
      <c r="AZ1307" s="348" t="str">
        <f t="shared" si="1435"/>
        <v/>
      </c>
      <c r="BA1307" s="367"/>
      <c r="BB1307" s="348" t="str">
        <f t="shared" si="1436"/>
        <v/>
      </c>
      <c r="BC1307" s="350" t="str">
        <f t="shared" si="1439"/>
        <v/>
      </c>
      <c r="BD1307" s="350" t="str">
        <f t="shared" si="1440"/>
        <v/>
      </c>
      <c r="BE1307" s="360"/>
      <c r="BF1307" s="361"/>
      <c r="BG1307" s="362" t="str">
        <f t="shared" si="1409"/>
        <v/>
      </c>
      <c r="BH1307" s="354" t="str">
        <f t="shared" si="1441"/>
        <v/>
      </c>
      <c r="BI1307" s="350" t="str">
        <f t="shared" si="1442"/>
        <v/>
      </c>
      <c r="BJ1307" s="113" t="str">
        <f t="shared" si="1443"/>
        <v/>
      </c>
      <c r="BK1307" s="347" t="str">
        <f t="shared" si="1468"/>
        <v/>
      </c>
      <c r="BR1307" s="307"/>
      <c r="BS1307" s="51" t="str">
        <f t="shared" si="1444"/>
        <v/>
      </c>
      <c r="BT1307" s="51" t="str">
        <f t="shared" si="1445"/>
        <v/>
      </c>
      <c r="BU1307" s="51" t="str">
        <f t="shared" si="1446"/>
        <v/>
      </c>
      <c r="BV1307" s="51" t="str">
        <f t="shared" si="1447"/>
        <v/>
      </c>
      <c r="BW1307" s="51" t="str">
        <f t="shared" si="1448"/>
        <v/>
      </c>
      <c r="BX1307" s="51" t="str">
        <f t="shared" si="1449"/>
        <v/>
      </c>
      <c r="BY1307" s="51" t="str">
        <f t="shared" si="1450"/>
        <v/>
      </c>
      <c r="BZ1307" s="51" t="str">
        <f t="shared" si="1451"/>
        <v/>
      </c>
      <c r="CA1307" s="51" t="str">
        <f t="shared" si="1452"/>
        <v/>
      </c>
      <c r="CB1307" s="51" t="str">
        <f t="shared" si="1453"/>
        <v/>
      </c>
      <c r="CC1307" s="51" t="str">
        <f t="shared" si="1437"/>
        <v/>
      </c>
      <c r="CD1307" s="51" t="str">
        <f t="shared" si="1438"/>
        <v/>
      </c>
      <c r="CE1307" s="51" t="str">
        <f t="shared" si="1454"/>
        <v/>
      </c>
      <c r="CF1307" s="51"/>
      <c r="CH1307" s="53" t="str">
        <f t="shared" si="1455"/>
        <v/>
      </c>
      <c r="CI1307" s="53" t="str">
        <f t="shared" si="1456"/>
        <v/>
      </c>
      <c r="CJ1307" s="54" t="str">
        <f t="shared" si="1457"/>
        <v/>
      </c>
      <c r="CK1307" s="53" t="str">
        <f t="shared" si="1458"/>
        <v/>
      </c>
      <c r="CL1307" s="53" t="str">
        <f t="shared" si="1459"/>
        <v/>
      </c>
      <c r="CM1307" s="53" t="str">
        <f t="shared" si="1460"/>
        <v/>
      </c>
      <c r="CN1307" s="53" t="str">
        <f t="shared" si="1461"/>
        <v/>
      </c>
      <c r="CO1307" s="53" t="str">
        <f t="shared" si="1462"/>
        <v/>
      </c>
      <c r="CP1307" s="53" t="str">
        <f t="shared" si="1463"/>
        <v/>
      </c>
      <c r="CQ1307" s="53" t="str">
        <f t="shared" si="1464"/>
        <v/>
      </c>
      <c r="CR1307" s="53" t="str">
        <f t="shared" si="1465"/>
        <v/>
      </c>
      <c r="CS1307" s="53" t="str">
        <f t="shared" si="1466"/>
        <v/>
      </c>
      <c r="CT1307" s="53" t="str">
        <f t="shared" si="1467"/>
        <v/>
      </c>
      <c r="CU1307" s="53" t="str">
        <f t="shared" si="1410"/>
        <v/>
      </c>
    </row>
    <row r="1308" spans="1:99" hidden="1" x14ac:dyDescent="0.3">
      <c r="A1308" s="40">
        <v>1370</v>
      </c>
      <c r="B1308" s="326"/>
      <c r="C1308" s="142"/>
      <c r="D1308" s="144"/>
      <c r="E1308" s="144"/>
      <c r="F1308" s="312"/>
      <c r="G1308" s="144" t="s">
        <v>141</v>
      </c>
      <c r="H1308" s="314"/>
      <c r="I1308" s="314"/>
      <c r="J1308" s="315" t="str">
        <f t="shared" si="1411"/>
        <v/>
      </c>
      <c r="K1308" s="316" t="str">
        <f t="shared" si="1412"/>
        <v/>
      </c>
      <c r="L1308" s="317" t="str">
        <f t="shared" si="1413"/>
        <v/>
      </c>
      <c r="M1308" s="316" t="str">
        <f t="shared" si="1414"/>
        <v/>
      </c>
      <c r="N1308" s="317" t="str">
        <f t="shared" si="1415"/>
        <v/>
      </c>
      <c r="O1308" s="316" t="str">
        <f t="shared" si="1416"/>
        <v/>
      </c>
      <c r="P1308" s="317" t="str">
        <f t="shared" si="1417"/>
        <v/>
      </c>
      <c r="Q1308" s="318" t="str">
        <f t="shared" si="1418"/>
        <v/>
      </c>
      <c r="R1308" s="319" t="str">
        <f t="shared" si="1419"/>
        <v/>
      </c>
      <c r="S1308" s="318" t="str">
        <f t="shared" si="1420"/>
        <v/>
      </c>
      <c r="T1308" s="317" t="str">
        <f t="shared" si="1421"/>
        <v/>
      </c>
      <c r="U1308" s="318" t="str">
        <f t="shared" si="1422"/>
        <v/>
      </c>
      <c r="V1308" s="319" t="str">
        <f t="shared" si="1423"/>
        <v/>
      </c>
      <c r="W1308" s="318" t="str">
        <f t="shared" si="1424"/>
        <v/>
      </c>
      <c r="X1308" s="319" t="str">
        <f t="shared" si="1425"/>
        <v/>
      </c>
      <c r="Y1308" s="318" t="str">
        <f t="shared" si="1426"/>
        <v/>
      </c>
      <c r="Z1308" s="319" t="str">
        <f t="shared" si="1427"/>
        <v/>
      </c>
      <c r="AA1308" s="317" t="str">
        <f t="shared" si="1428"/>
        <v/>
      </c>
      <c r="AB1308" s="97" t="str">
        <f t="shared" si="1429"/>
        <v/>
      </c>
      <c r="AC1308" s="143" t="str">
        <f t="shared" si="1430"/>
        <v/>
      </c>
      <c r="AD1308" s="143" t="str">
        <f t="shared" si="1403"/>
        <v/>
      </c>
      <c r="AE1308" s="360"/>
      <c r="AF1308" s="360"/>
      <c r="AG1308" s="364"/>
      <c r="AH1308" s="363" t="str">
        <f t="shared" si="1404"/>
        <v/>
      </c>
      <c r="AI1308" s="360"/>
      <c r="AJ1308" s="360"/>
      <c r="AK1308" s="364"/>
      <c r="AL1308" s="365" t="str">
        <f t="shared" si="1405"/>
        <v/>
      </c>
      <c r="AM1308" s="363" t="str">
        <f t="shared" si="1406"/>
        <v/>
      </c>
      <c r="AN1308" s="366" t="str">
        <f t="shared" si="1407"/>
        <v/>
      </c>
      <c r="AO1308" s="360"/>
      <c r="AP1308" s="360"/>
      <c r="AQ1308" s="360" t="str">
        <f t="shared" si="1408"/>
        <v/>
      </c>
      <c r="AR1308" s="348" t="str">
        <f t="shared" si="1431"/>
        <v/>
      </c>
      <c r="AS1308" s="360"/>
      <c r="AT1308" s="348" t="str">
        <f t="shared" si="1432"/>
        <v/>
      </c>
      <c r="AU1308" s="360"/>
      <c r="AV1308" s="348" t="str">
        <f t="shared" si="1433"/>
        <v/>
      </c>
      <c r="AW1308" s="360"/>
      <c r="AX1308" s="348" t="str">
        <f t="shared" si="1434"/>
        <v/>
      </c>
      <c r="AY1308" s="360"/>
      <c r="AZ1308" s="348" t="str">
        <f t="shared" si="1435"/>
        <v/>
      </c>
      <c r="BA1308" s="367"/>
      <c r="BB1308" s="348" t="str">
        <f t="shared" si="1436"/>
        <v/>
      </c>
      <c r="BC1308" s="350" t="str">
        <f t="shared" si="1439"/>
        <v/>
      </c>
      <c r="BD1308" s="350" t="str">
        <f t="shared" si="1440"/>
        <v/>
      </c>
      <c r="BE1308" s="360"/>
      <c r="BF1308" s="361"/>
      <c r="BG1308" s="362" t="str">
        <f t="shared" si="1409"/>
        <v/>
      </c>
      <c r="BH1308" s="354" t="str">
        <f t="shared" si="1441"/>
        <v/>
      </c>
      <c r="BI1308" s="350" t="str">
        <f t="shared" si="1442"/>
        <v/>
      </c>
      <c r="BJ1308" s="113" t="str">
        <f t="shared" si="1443"/>
        <v/>
      </c>
      <c r="BK1308" s="347" t="str">
        <f t="shared" si="1468"/>
        <v/>
      </c>
      <c r="BR1308" s="307"/>
      <c r="BS1308" s="51" t="str">
        <f t="shared" si="1444"/>
        <v/>
      </c>
      <c r="BT1308" s="51" t="str">
        <f t="shared" si="1445"/>
        <v/>
      </c>
      <c r="BU1308" s="51" t="str">
        <f t="shared" si="1446"/>
        <v/>
      </c>
      <c r="BV1308" s="51" t="str">
        <f t="shared" si="1447"/>
        <v/>
      </c>
      <c r="BW1308" s="51" t="str">
        <f t="shared" si="1448"/>
        <v/>
      </c>
      <c r="BX1308" s="51" t="str">
        <f t="shared" si="1449"/>
        <v/>
      </c>
      <c r="BY1308" s="51" t="str">
        <f t="shared" si="1450"/>
        <v/>
      </c>
      <c r="BZ1308" s="51" t="str">
        <f t="shared" si="1451"/>
        <v/>
      </c>
      <c r="CA1308" s="51" t="str">
        <f t="shared" si="1452"/>
        <v/>
      </c>
      <c r="CB1308" s="51" t="str">
        <f t="shared" si="1453"/>
        <v/>
      </c>
      <c r="CC1308" s="51" t="str">
        <f t="shared" si="1437"/>
        <v/>
      </c>
      <c r="CD1308" s="51" t="str">
        <f t="shared" si="1438"/>
        <v/>
      </c>
      <c r="CE1308" s="51" t="str">
        <f t="shared" si="1454"/>
        <v/>
      </c>
      <c r="CF1308" s="51"/>
      <c r="CH1308" s="53" t="str">
        <f t="shared" si="1455"/>
        <v/>
      </c>
      <c r="CI1308" s="53" t="str">
        <f t="shared" si="1456"/>
        <v/>
      </c>
      <c r="CJ1308" s="54" t="str">
        <f t="shared" si="1457"/>
        <v/>
      </c>
      <c r="CK1308" s="53" t="str">
        <f t="shared" si="1458"/>
        <v/>
      </c>
      <c r="CL1308" s="53" t="str">
        <f t="shared" si="1459"/>
        <v/>
      </c>
      <c r="CM1308" s="53" t="str">
        <f t="shared" si="1460"/>
        <v/>
      </c>
      <c r="CN1308" s="53" t="str">
        <f t="shared" si="1461"/>
        <v/>
      </c>
      <c r="CO1308" s="53" t="str">
        <f t="shared" si="1462"/>
        <v/>
      </c>
      <c r="CP1308" s="53" t="str">
        <f t="shared" si="1463"/>
        <v/>
      </c>
      <c r="CQ1308" s="53" t="str">
        <f t="shared" si="1464"/>
        <v/>
      </c>
      <c r="CR1308" s="53" t="str">
        <f t="shared" si="1465"/>
        <v/>
      </c>
      <c r="CS1308" s="53" t="str">
        <f t="shared" si="1466"/>
        <v/>
      </c>
      <c r="CT1308" s="53" t="str">
        <f t="shared" si="1467"/>
        <v/>
      </c>
      <c r="CU1308" s="53" t="str">
        <f t="shared" si="1410"/>
        <v/>
      </c>
    </row>
    <row r="1309" spans="1:99" hidden="1" x14ac:dyDescent="0.3">
      <c r="A1309" s="40">
        <v>1371</v>
      </c>
      <c r="B1309" s="326"/>
      <c r="C1309" s="142"/>
      <c r="D1309" s="144"/>
      <c r="E1309" s="144"/>
      <c r="F1309" s="312"/>
      <c r="G1309" s="144" t="s">
        <v>141</v>
      </c>
      <c r="H1309" s="314"/>
      <c r="I1309" s="314"/>
      <c r="J1309" s="315" t="str">
        <f t="shared" si="1411"/>
        <v/>
      </c>
      <c r="K1309" s="316" t="str">
        <f t="shared" si="1412"/>
        <v/>
      </c>
      <c r="L1309" s="317" t="str">
        <f t="shared" si="1413"/>
        <v/>
      </c>
      <c r="M1309" s="316" t="str">
        <f t="shared" si="1414"/>
        <v/>
      </c>
      <c r="N1309" s="317" t="str">
        <f t="shared" si="1415"/>
        <v/>
      </c>
      <c r="O1309" s="316" t="str">
        <f t="shared" si="1416"/>
        <v/>
      </c>
      <c r="P1309" s="317" t="str">
        <f t="shared" si="1417"/>
        <v/>
      </c>
      <c r="Q1309" s="318" t="str">
        <f t="shared" si="1418"/>
        <v/>
      </c>
      <c r="R1309" s="319" t="str">
        <f t="shared" si="1419"/>
        <v/>
      </c>
      <c r="S1309" s="318" t="str">
        <f t="shared" si="1420"/>
        <v/>
      </c>
      <c r="T1309" s="317" t="str">
        <f t="shared" si="1421"/>
        <v/>
      </c>
      <c r="U1309" s="318" t="str">
        <f t="shared" si="1422"/>
        <v/>
      </c>
      <c r="V1309" s="319" t="str">
        <f t="shared" si="1423"/>
        <v/>
      </c>
      <c r="W1309" s="318" t="str">
        <f t="shared" si="1424"/>
        <v/>
      </c>
      <c r="X1309" s="319" t="str">
        <f t="shared" si="1425"/>
        <v/>
      </c>
      <c r="Y1309" s="318" t="str">
        <f t="shared" si="1426"/>
        <v/>
      </c>
      <c r="Z1309" s="319" t="str">
        <f t="shared" si="1427"/>
        <v/>
      </c>
      <c r="AA1309" s="317" t="str">
        <f t="shared" si="1428"/>
        <v/>
      </c>
      <c r="AB1309" s="97" t="str">
        <f t="shared" si="1429"/>
        <v/>
      </c>
      <c r="AC1309" s="143" t="str">
        <f t="shared" si="1430"/>
        <v/>
      </c>
      <c r="AD1309" s="143" t="str">
        <f t="shared" si="1403"/>
        <v/>
      </c>
      <c r="AE1309" s="360"/>
      <c r="AF1309" s="360"/>
      <c r="AG1309" s="364"/>
      <c r="AH1309" s="363" t="str">
        <f t="shared" si="1404"/>
        <v/>
      </c>
      <c r="AI1309" s="360"/>
      <c r="AJ1309" s="360"/>
      <c r="AK1309" s="364"/>
      <c r="AL1309" s="365" t="str">
        <f t="shared" si="1405"/>
        <v/>
      </c>
      <c r="AM1309" s="363" t="str">
        <f t="shared" si="1406"/>
        <v/>
      </c>
      <c r="AN1309" s="366" t="str">
        <f t="shared" si="1407"/>
        <v/>
      </c>
      <c r="AO1309" s="360"/>
      <c r="AP1309" s="360"/>
      <c r="AQ1309" s="360" t="str">
        <f t="shared" si="1408"/>
        <v/>
      </c>
      <c r="AR1309" s="348" t="str">
        <f t="shared" si="1431"/>
        <v/>
      </c>
      <c r="AS1309" s="360"/>
      <c r="AT1309" s="348" t="str">
        <f t="shared" si="1432"/>
        <v/>
      </c>
      <c r="AU1309" s="360"/>
      <c r="AV1309" s="348" t="str">
        <f t="shared" si="1433"/>
        <v/>
      </c>
      <c r="AW1309" s="360"/>
      <c r="AX1309" s="348" t="str">
        <f t="shared" si="1434"/>
        <v/>
      </c>
      <c r="AY1309" s="360"/>
      <c r="AZ1309" s="348" t="str">
        <f t="shared" si="1435"/>
        <v/>
      </c>
      <c r="BA1309" s="367"/>
      <c r="BB1309" s="348" t="str">
        <f t="shared" si="1436"/>
        <v/>
      </c>
      <c r="BC1309" s="350" t="str">
        <f t="shared" si="1439"/>
        <v/>
      </c>
      <c r="BD1309" s="350" t="str">
        <f t="shared" si="1440"/>
        <v/>
      </c>
      <c r="BE1309" s="360"/>
      <c r="BF1309" s="361"/>
      <c r="BG1309" s="362" t="str">
        <f t="shared" si="1409"/>
        <v/>
      </c>
      <c r="BH1309" s="354" t="str">
        <f t="shared" si="1441"/>
        <v/>
      </c>
      <c r="BI1309" s="350" t="str">
        <f t="shared" si="1442"/>
        <v/>
      </c>
      <c r="BJ1309" s="113" t="str">
        <f t="shared" si="1443"/>
        <v/>
      </c>
      <c r="BK1309" s="347" t="str">
        <f t="shared" si="1468"/>
        <v/>
      </c>
      <c r="BR1309" s="307"/>
      <c r="BS1309" s="51" t="str">
        <f t="shared" si="1444"/>
        <v/>
      </c>
      <c r="BT1309" s="51" t="str">
        <f t="shared" si="1445"/>
        <v/>
      </c>
      <c r="BU1309" s="51" t="str">
        <f t="shared" si="1446"/>
        <v/>
      </c>
      <c r="BV1309" s="51" t="str">
        <f t="shared" si="1447"/>
        <v/>
      </c>
      <c r="BW1309" s="51" t="str">
        <f t="shared" si="1448"/>
        <v/>
      </c>
      <c r="BX1309" s="51" t="str">
        <f t="shared" si="1449"/>
        <v/>
      </c>
      <c r="BY1309" s="51" t="str">
        <f t="shared" si="1450"/>
        <v/>
      </c>
      <c r="BZ1309" s="51" t="str">
        <f t="shared" si="1451"/>
        <v/>
      </c>
      <c r="CA1309" s="51" t="str">
        <f t="shared" si="1452"/>
        <v/>
      </c>
      <c r="CB1309" s="51" t="str">
        <f t="shared" si="1453"/>
        <v/>
      </c>
      <c r="CC1309" s="51" t="str">
        <f t="shared" si="1437"/>
        <v/>
      </c>
      <c r="CD1309" s="51" t="str">
        <f t="shared" si="1438"/>
        <v/>
      </c>
      <c r="CE1309" s="51" t="str">
        <f t="shared" si="1454"/>
        <v/>
      </c>
      <c r="CF1309" s="51"/>
      <c r="CH1309" s="53" t="str">
        <f t="shared" si="1455"/>
        <v/>
      </c>
      <c r="CI1309" s="53" t="str">
        <f t="shared" si="1456"/>
        <v/>
      </c>
      <c r="CJ1309" s="54" t="str">
        <f t="shared" si="1457"/>
        <v/>
      </c>
      <c r="CK1309" s="53" t="str">
        <f t="shared" si="1458"/>
        <v/>
      </c>
      <c r="CL1309" s="53" t="str">
        <f t="shared" si="1459"/>
        <v/>
      </c>
      <c r="CM1309" s="53" t="str">
        <f t="shared" si="1460"/>
        <v/>
      </c>
      <c r="CN1309" s="53" t="str">
        <f t="shared" si="1461"/>
        <v/>
      </c>
      <c r="CO1309" s="53" t="str">
        <f t="shared" si="1462"/>
        <v/>
      </c>
      <c r="CP1309" s="53" t="str">
        <f t="shared" si="1463"/>
        <v/>
      </c>
      <c r="CQ1309" s="53" t="str">
        <f t="shared" si="1464"/>
        <v/>
      </c>
      <c r="CR1309" s="53" t="str">
        <f t="shared" si="1465"/>
        <v/>
      </c>
      <c r="CS1309" s="53" t="str">
        <f t="shared" si="1466"/>
        <v/>
      </c>
      <c r="CT1309" s="53" t="str">
        <f t="shared" si="1467"/>
        <v/>
      </c>
      <c r="CU1309" s="53" t="str">
        <f t="shared" si="1410"/>
        <v/>
      </c>
    </row>
    <row r="1310" spans="1:99" hidden="1" x14ac:dyDescent="0.3">
      <c r="A1310" s="40">
        <v>1372</v>
      </c>
      <c r="B1310" s="326"/>
      <c r="C1310" s="142"/>
      <c r="D1310" s="144"/>
      <c r="E1310" s="144"/>
      <c r="F1310" s="312"/>
      <c r="G1310" s="144" t="s">
        <v>141</v>
      </c>
      <c r="H1310" s="314"/>
      <c r="I1310" s="314"/>
      <c r="J1310" s="315" t="str">
        <f t="shared" si="1411"/>
        <v/>
      </c>
      <c r="K1310" s="316" t="str">
        <f t="shared" si="1412"/>
        <v/>
      </c>
      <c r="L1310" s="317" t="str">
        <f t="shared" si="1413"/>
        <v/>
      </c>
      <c r="M1310" s="316" t="str">
        <f t="shared" si="1414"/>
        <v/>
      </c>
      <c r="N1310" s="317" t="str">
        <f t="shared" si="1415"/>
        <v/>
      </c>
      <c r="O1310" s="316" t="str">
        <f t="shared" si="1416"/>
        <v/>
      </c>
      <c r="P1310" s="317" t="str">
        <f t="shared" si="1417"/>
        <v/>
      </c>
      <c r="Q1310" s="318" t="str">
        <f t="shared" si="1418"/>
        <v/>
      </c>
      <c r="R1310" s="319" t="str">
        <f t="shared" si="1419"/>
        <v/>
      </c>
      <c r="S1310" s="318" t="str">
        <f t="shared" si="1420"/>
        <v/>
      </c>
      <c r="T1310" s="317" t="str">
        <f t="shared" si="1421"/>
        <v/>
      </c>
      <c r="U1310" s="318" t="str">
        <f t="shared" si="1422"/>
        <v/>
      </c>
      <c r="V1310" s="319" t="str">
        <f t="shared" si="1423"/>
        <v/>
      </c>
      <c r="W1310" s="318" t="str">
        <f t="shared" si="1424"/>
        <v/>
      </c>
      <c r="X1310" s="319" t="str">
        <f t="shared" si="1425"/>
        <v/>
      </c>
      <c r="Y1310" s="318" t="str">
        <f t="shared" si="1426"/>
        <v/>
      </c>
      <c r="Z1310" s="319" t="str">
        <f t="shared" si="1427"/>
        <v/>
      </c>
      <c r="AA1310" s="317" t="str">
        <f t="shared" si="1428"/>
        <v/>
      </c>
      <c r="AB1310" s="97" t="str">
        <f t="shared" si="1429"/>
        <v/>
      </c>
      <c r="AC1310" s="143" t="str">
        <f t="shared" si="1430"/>
        <v/>
      </c>
      <c r="AD1310" s="143" t="str">
        <f t="shared" si="1403"/>
        <v/>
      </c>
      <c r="AE1310" s="360"/>
      <c r="AF1310" s="360"/>
      <c r="AG1310" s="364"/>
      <c r="AH1310" s="363" t="str">
        <f t="shared" si="1404"/>
        <v/>
      </c>
      <c r="AI1310" s="360"/>
      <c r="AJ1310" s="360"/>
      <c r="AK1310" s="364"/>
      <c r="AL1310" s="365" t="str">
        <f t="shared" si="1405"/>
        <v/>
      </c>
      <c r="AM1310" s="363" t="str">
        <f t="shared" si="1406"/>
        <v/>
      </c>
      <c r="AN1310" s="366" t="str">
        <f t="shared" si="1407"/>
        <v/>
      </c>
      <c r="AO1310" s="360"/>
      <c r="AP1310" s="360"/>
      <c r="AQ1310" s="360" t="str">
        <f t="shared" si="1408"/>
        <v/>
      </c>
      <c r="AR1310" s="348" t="str">
        <f t="shared" si="1431"/>
        <v/>
      </c>
      <c r="AS1310" s="360"/>
      <c r="AT1310" s="348" t="str">
        <f t="shared" si="1432"/>
        <v/>
      </c>
      <c r="AU1310" s="360"/>
      <c r="AV1310" s="348" t="str">
        <f t="shared" si="1433"/>
        <v/>
      </c>
      <c r="AW1310" s="360"/>
      <c r="AX1310" s="348" t="str">
        <f t="shared" si="1434"/>
        <v/>
      </c>
      <c r="AY1310" s="360"/>
      <c r="AZ1310" s="348" t="str">
        <f t="shared" si="1435"/>
        <v/>
      </c>
      <c r="BA1310" s="367"/>
      <c r="BB1310" s="348" t="str">
        <f t="shared" si="1436"/>
        <v/>
      </c>
      <c r="BC1310" s="350" t="str">
        <f t="shared" si="1439"/>
        <v/>
      </c>
      <c r="BD1310" s="350" t="str">
        <f t="shared" si="1440"/>
        <v/>
      </c>
      <c r="BE1310" s="360"/>
      <c r="BF1310" s="361"/>
      <c r="BG1310" s="362" t="str">
        <f t="shared" si="1409"/>
        <v/>
      </c>
      <c r="BH1310" s="354" t="str">
        <f t="shared" si="1441"/>
        <v/>
      </c>
      <c r="BI1310" s="350" t="str">
        <f t="shared" si="1442"/>
        <v/>
      </c>
      <c r="BJ1310" s="113" t="str">
        <f t="shared" si="1443"/>
        <v/>
      </c>
      <c r="BK1310" s="347" t="str">
        <f t="shared" si="1468"/>
        <v/>
      </c>
      <c r="BR1310" s="307"/>
      <c r="BS1310" s="51" t="str">
        <f t="shared" si="1444"/>
        <v/>
      </c>
      <c r="BT1310" s="51" t="str">
        <f t="shared" si="1445"/>
        <v/>
      </c>
      <c r="BU1310" s="51" t="str">
        <f t="shared" si="1446"/>
        <v/>
      </c>
      <c r="BV1310" s="51" t="str">
        <f t="shared" si="1447"/>
        <v/>
      </c>
      <c r="BW1310" s="51" t="str">
        <f t="shared" si="1448"/>
        <v/>
      </c>
      <c r="BX1310" s="51" t="str">
        <f t="shared" si="1449"/>
        <v/>
      </c>
      <c r="BY1310" s="51" t="str">
        <f t="shared" si="1450"/>
        <v/>
      </c>
      <c r="BZ1310" s="51" t="str">
        <f t="shared" si="1451"/>
        <v/>
      </c>
      <c r="CA1310" s="51" t="str">
        <f t="shared" si="1452"/>
        <v/>
      </c>
      <c r="CB1310" s="51" t="str">
        <f t="shared" si="1453"/>
        <v/>
      </c>
      <c r="CC1310" s="51" t="str">
        <f t="shared" si="1437"/>
        <v/>
      </c>
      <c r="CD1310" s="51" t="str">
        <f t="shared" si="1438"/>
        <v/>
      </c>
      <c r="CE1310" s="51" t="str">
        <f t="shared" si="1454"/>
        <v/>
      </c>
      <c r="CF1310" s="51"/>
      <c r="CH1310" s="53" t="str">
        <f t="shared" si="1455"/>
        <v/>
      </c>
      <c r="CI1310" s="53" t="str">
        <f t="shared" si="1456"/>
        <v/>
      </c>
      <c r="CJ1310" s="54" t="str">
        <f t="shared" si="1457"/>
        <v/>
      </c>
      <c r="CK1310" s="53" t="str">
        <f t="shared" si="1458"/>
        <v/>
      </c>
      <c r="CL1310" s="53" t="str">
        <f t="shared" si="1459"/>
        <v/>
      </c>
      <c r="CM1310" s="53" t="str">
        <f t="shared" si="1460"/>
        <v/>
      </c>
      <c r="CN1310" s="53" t="str">
        <f t="shared" si="1461"/>
        <v/>
      </c>
      <c r="CO1310" s="53" t="str">
        <f t="shared" si="1462"/>
        <v/>
      </c>
      <c r="CP1310" s="53" t="str">
        <f t="shared" si="1463"/>
        <v/>
      </c>
      <c r="CQ1310" s="53" t="str">
        <f t="shared" si="1464"/>
        <v/>
      </c>
      <c r="CR1310" s="53" t="str">
        <f t="shared" si="1465"/>
        <v/>
      </c>
      <c r="CS1310" s="53" t="str">
        <f t="shared" si="1466"/>
        <v/>
      </c>
      <c r="CT1310" s="53" t="str">
        <f t="shared" si="1467"/>
        <v/>
      </c>
      <c r="CU1310" s="53" t="str">
        <f t="shared" si="1410"/>
        <v/>
      </c>
    </row>
    <row r="1311" spans="1:99" hidden="1" x14ac:dyDescent="0.3">
      <c r="A1311" s="40">
        <v>1373</v>
      </c>
      <c r="B1311" s="326"/>
      <c r="C1311" s="142"/>
      <c r="D1311" s="144"/>
      <c r="E1311" s="144"/>
      <c r="F1311" s="312"/>
      <c r="G1311" s="144" t="s">
        <v>141</v>
      </c>
      <c r="H1311" s="314"/>
      <c r="I1311" s="314"/>
      <c r="J1311" s="315" t="str">
        <f t="shared" si="1411"/>
        <v/>
      </c>
      <c r="K1311" s="316" t="str">
        <f t="shared" si="1412"/>
        <v/>
      </c>
      <c r="L1311" s="317" t="str">
        <f t="shared" si="1413"/>
        <v/>
      </c>
      <c r="M1311" s="316" t="str">
        <f t="shared" si="1414"/>
        <v/>
      </c>
      <c r="N1311" s="317" t="str">
        <f t="shared" si="1415"/>
        <v/>
      </c>
      <c r="O1311" s="316" t="str">
        <f t="shared" si="1416"/>
        <v/>
      </c>
      <c r="P1311" s="317" t="str">
        <f t="shared" si="1417"/>
        <v/>
      </c>
      <c r="Q1311" s="318" t="str">
        <f t="shared" si="1418"/>
        <v/>
      </c>
      <c r="R1311" s="319" t="str">
        <f t="shared" si="1419"/>
        <v/>
      </c>
      <c r="S1311" s="318" t="str">
        <f t="shared" si="1420"/>
        <v/>
      </c>
      <c r="T1311" s="317" t="str">
        <f t="shared" si="1421"/>
        <v/>
      </c>
      <c r="U1311" s="318" t="str">
        <f t="shared" si="1422"/>
        <v/>
      </c>
      <c r="V1311" s="319" t="str">
        <f t="shared" si="1423"/>
        <v/>
      </c>
      <c r="W1311" s="318" t="str">
        <f t="shared" si="1424"/>
        <v/>
      </c>
      <c r="X1311" s="319" t="str">
        <f t="shared" si="1425"/>
        <v/>
      </c>
      <c r="Y1311" s="318" t="str">
        <f t="shared" si="1426"/>
        <v/>
      </c>
      <c r="Z1311" s="319" t="str">
        <f t="shared" si="1427"/>
        <v/>
      </c>
      <c r="AA1311" s="317" t="str">
        <f t="shared" si="1428"/>
        <v/>
      </c>
      <c r="AB1311" s="97" t="str">
        <f t="shared" si="1429"/>
        <v/>
      </c>
      <c r="AC1311" s="143" t="str">
        <f t="shared" si="1430"/>
        <v/>
      </c>
      <c r="AD1311" s="143" t="str">
        <f t="shared" ref="AD1311:AD1374" si="1469">IF(AC1311="","", VLOOKUP(AC1311,NILAI_TB_BB,2))</f>
        <v/>
      </c>
      <c r="AE1311" s="360"/>
      <c r="AF1311" s="360"/>
      <c r="AG1311" s="364"/>
      <c r="AH1311" s="363" t="str">
        <f t="shared" ref="AH1311:AH1374" si="1470">IF(OR(AE1311="",AF1311=""),"", IF(OR(AE1311="-",AF1311="-"),"-", IF(AE1311=0,VLOOKUP(AF1311,NSA,2), IF(AE1311=1,VLOOKUP(AF1311,NSA,3), IF(AE1311=2,VLOOKUP(AF1311,NSA,4), IF(AE1311=3,VLOOKUP(AF1311,NSA,5), IF(AE1311=4,VLOOKUP(AF1311,NSA,6), IF(AE1311=5,VLOOKUP(AF1311,NSA,7), IF(AE1311=6,VLOOKUP(AF1311,NSA,8), IF(AE1311=7,VLOOKUP(AF1311,NSA,9), IF(AE1311=8,VLOOKUP(AF1311,NSA,10), IF(AE1311=9,VLOOKUP(AF1311,NSA,11), IF(AE1311=10,VLOOKUP(AF1311,NSA,12),"")))))))))))))</f>
        <v/>
      </c>
      <c r="AI1311" s="360"/>
      <c r="AJ1311" s="360"/>
      <c r="AK1311" s="364"/>
      <c r="AL1311" s="365" t="str">
        <f t="shared" ref="AL1311:AL1374" si="1471">IF(AM1311="","",IF(AM1311&gt;=81,"SGP-0",IF(AND(AM1311&gt;=61,AM1311&lt;=80),"SGP-1",IF(AND(AM1311&gt;=41,AM1311&lt;=60),"SGP-2",IF(AND(AM1311&gt;=21,AM1311&lt;=40),"SGP-3",IF(AND(AM1311&gt;=0,AM1311&lt;=20),"SGP-4",""))))))</f>
        <v/>
      </c>
      <c r="AM1311" s="363" t="str">
        <f t="shared" ref="AM1311:AM1374" si="1472">IF(OR(AI1311="",AJ1311=""),"",IF(AI1311=0,VLOOKUP(AJ1311,NILAI_SGP,2),IF(AI1311=1,VLOOKUP(AJ1311,NILAI_SGP,3),IF(AI1311=2,VLOOKUP(AJ1311,NILAI_SGP,4),IF(AI1311=3,VLOOKUP(AJ1311,NILAI_SGP,5),IF(AI1311=4,VLOOKUP(AJ1311,NILAI_SGP,6),IF(AI1311=5,VLOOKUP(AJ1311,NILAI_SGP,7),IF(AI1311=6,VLOOKUP(AJ1311,NILAI_SGP,8),IF(AI1311=7,VLOOKUP(AJ1311,NILAI_SGP,9),IF(AI1311=8,VLOOKUP(AJ1311,NILAI_SGP,10),IF(AI1311=9,VLOOKUP(AJ1311,NILAI_SGP,11),IF(AI1311=10,VLOOKUP(AJ1311,NILAI_SGP,12),""))))))))))))</f>
        <v/>
      </c>
      <c r="AN1311" s="366" t="str">
        <f t="shared" ref="AN1311:AN1374" si="1473">IF(OR(AD1311="",AH1311="",AM1311=""),"",VALUE(FIXED(((AD1311+AH1311+AM1311)/3),2)))</f>
        <v/>
      </c>
      <c r="AO1311" s="360"/>
      <c r="AP1311" s="360"/>
      <c r="AQ1311" s="360" t="str">
        <f t="shared" ref="AQ1311:AQ1374" si="1474">IF(OR(AO1311="",AP1311="",AO1311=0),"",IF(OR(AO1311="-",AP1311="-"),"-",(AO1311*$AO$10)+AP1311))</f>
        <v/>
      </c>
      <c r="AR1311" s="348" t="str">
        <f t="shared" si="1431"/>
        <v/>
      </c>
      <c r="AS1311" s="360"/>
      <c r="AT1311" s="348" t="str">
        <f t="shared" si="1432"/>
        <v/>
      </c>
      <c r="AU1311" s="360"/>
      <c r="AV1311" s="348" t="str">
        <f t="shared" si="1433"/>
        <v/>
      </c>
      <c r="AW1311" s="360"/>
      <c r="AX1311" s="348" t="str">
        <f t="shared" si="1434"/>
        <v/>
      </c>
      <c r="AY1311" s="360"/>
      <c r="AZ1311" s="348" t="str">
        <f t="shared" si="1435"/>
        <v/>
      </c>
      <c r="BA1311" s="367"/>
      <c r="BB1311" s="348" t="str">
        <f t="shared" si="1436"/>
        <v/>
      </c>
      <c r="BC1311" s="350" t="str">
        <f t="shared" si="1439"/>
        <v/>
      </c>
      <c r="BD1311" s="350" t="str">
        <f t="shared" si="1440"/>
        <v/>
      </c>
      <c r="BE1311" s="360"/>
      <c r="BF1311" s="361"/>
      <c r="BG1311" s="362" t="str">
        <f t="shared" ref="BG1311:BG1374" si="1475">IF(BF1311="","",IF(RIGHT(BF1311,1)="M","",""""))</f>
        <v/>
      </c>
      <c r="BH1311" s="354" t="str">
        <f t="shared" si="1441"/>
        <v/>
      </c>
      <c r="BI1311" s="350" t="str">
        <f t="shared" si="1442"/>
        <v/>
      </c>
      <c r="BJ1311" s="113" t="str">
        <f t="shared" si="1443"/>
        <v/>
      </c>
      <c r="BK1311" s="347" t="str">
        <f t="shared" si="1468"/>
        <v/>
      </c>
      <c r="BR1311" s="307"/>
      <c r="BS1311" s="51" t="str">
        <f t="shared" si="1444"/>
        <v/>
      </c>
      <c r="BT1311" s="51" t="str">
        <f t="shared" si="1445"/>
        <v/>
      </c>
      <c r="BU1311" s="51" t="str">
        <f t="shared" si="1446"/>
        <v/>
      </c>
      <c r="BV1311" s="51" t="str">
        <f t="shared" si="1447"/>
        <v/>
      </c>
      <c r="BW1311" s="51" t="str">
        <f t="shared" si="1448"/>
        <v/>
      </c>
      <c r="BX1311" s="51" t="str">
        <f t="shared" si="1449"/>
        <v/>
      </c>
      <c r="BY1311" s="51" t="str">
        <f t="shared" si="1450"/>
        <v/>
      </c>
      <c r="BZ1311" s="51" t="str">
        <f t="shared" si="1451"/>
        <v/>
      </c>
      <c r="CA1311" s="51" t="str">
        <f t="shared" si="1452"/>
        <v/>
      </c>
      <c r="CB1311" s="51" t="str">
        <f t="shared" si="1453"/>
        <v/>
      </c>
      <c r="CC1311" s="51" t="str">
        <f t="shared" si="1437"/>
        <v/>
      </c>
      <c r="CD1311" s="51" t="str">
        <f t="shared" si="1438"/>
        <v/>
      </c>
      <c r="CE1311" s="51" t="str">
        <f t="shared" si="1454"/>
        <v/>
      </c>
      <c r="CF1311" s="51"/>
      <c r="CH1311" s="53" t="str">
        <f t="shared" si="1455"/>
        <v/>
      </c>
      <c r="CI1311" s="53" t="str">
        <f t="shared" si="1456"/>
        <v/>
      </c>
      <c r="CJ1311" s="54" t="str">
        <f t="shared" si="1457"/>
        <v/>
      </c>
      <c r="CK1311" s="53" t="str">
        <f t="shared" si="1458"/>
        <v/>
      </c>
      <c r="CL1311" s="53" t="str">
        <f t="shared" si="1459"/>
        <v/>
      </c>
      <c r="CM1311" s="53" t="str">
        <f t="shared" si="1460"/>
        <v/>
      </c>
      <c r="CN1311" s="53" t="str">
        <f t="shared" si="1461"/>
        <v/>
      </c>
      <c r="CO1311" s="53" t="str">
        <f t="shared" si="1462"/>
        <v/>
      </c>
      <c r="CP1311" s="53" t="str">
        <f t="shared" si="1463"/>
        <v/>
      </c>
      <c r="CQ1311" s="53" t="str">
        <f t="shared" si="1464"/>
        <v/>
      </c>
      <c r="CR1311" s="53" t="str">
        <f t="shared" si="1465"/>
        <v/>
      </c>
      <c r="CS1311" s="53" t="str">
        <f t="shared" si="1466"/>
        <v/>
      </c>
      <c r="CT1311" s="53" t="str">
        <f t="shared" si="1467"/>
        <v/>
      </c>
      <c r="CU1311" s="53" t="str">
        <f t="shared" ref="CU1311:CU1374" si="1476">IF(BF1311="-","Renang= tdk melaks"&amp;",                   ", IF(RIGHT(BF1311,1)="M","Renang="&amp;""&amp;BF1311&amp;",                     ",""))</f>
        <v/>
      </c>
    </row>
    <row r="1312" spans="1:99" hidden="1" x14ac:dyDescent="0.3">
      <c r="A1312" s="40">
        <v>1374</v>
      </c>
      <c r="B1312" s="326"/>
      <c r="C1312" s="142"/>
      <c r="D1312" s="144"/>
      <c r="E1312" s="144"/>
      <c r="F1312" s="312"/>
      <c r="G1312" s="144" t="s">
        <v>141</v>
      </c>
      <c r="H1312" s="314"/>
      <c r="I1312" s="314"/>
      <c r="J1312" s="315" t="str">
        <f t="shared" si="1411"/>
        <v/>
      </c>
      <c r="K1312" s="316" t="str">
        <f t="shared" si="1412"/>
        <v/>
      </c>
      <c r="L1312" s="317" t="str">
        <f t="shared" si="1413"/>
        <v/>
      </c>
      <c r="M1312" s="316" t="str">
        <f t="shared" si="1414"/>
        <v/>
      </c>
      <c r="N1312" s="317" t="str">
        <f t="shared" si="1415"/>
        <v/>
      </c>
      <c r="O1312" s="316" t="str">
        <f t="shared" si="1416"/>
        <v/>
      </c>
      <c r="P1312" s="317" t="str">
        <f t="shared" si="1417"/>
        <v/>
      </c>
      <c r="Q1312" s="318" t="str">
        <f t="shared" si="1418"/>
        <v/>
      </c>
      <c r="R1312" s="319" t="str">
        <f t="shared" si="1419"/>
        <v/>
      </c>
      <c r="S1312" s="318" t="str">
        <f t="shared" si="1420"/>
        <v/>
      </c>
      <c r="T1312" s="317" t="str">
        <f t="shared" si="1421"/>
        <v/>
      </c>
      <c r="U1312" s="318" t="str">
        <f t="shared" si="1422"/>
        <v/>
      </c>
      <c r="V1312" s="319" t="str">
        <f t="shared" si="1423"/>
        <v/>
      </c>
      <c r="W1312" s="318" t="str">
        <f t="shared" si="1424"/>
        <v/>
      </c>
      <c r="X1312" s="319" t="str">
        <f t="shared" si="1425"/>
        <v/>
      </c>
      <c r="Y1312" s="318" t="str">
        <f t="shared" si="1426"/>
        <v/>
      </c>
      <c r="Z1312" s="319" t="str">
        <f t="shared" si="1427"/>
        <v/>
      </c>
      <c r="AA1312" s="317" t="str">
        <f t="shared" si="1428"/>
        <v/>
      </c>
      <c r="AB1312" s="97" t="str">
        <f t="shared" si="1429"/>
        <v/>
      </c>
      <c r="AC1312" s="143" t="str">
        <f t="shared" si="1430"/>
        <v/>
      </c>
      <c r="AD1312" s="143" t="str">
        <f t="shared" si="1469"/>
        <v/>
      </c>
      <c r="AE1312" s="360"/>
      <c r="AF1312" s="360"/>
      <c r="AG1312" s="364"/>
      <c r="AH1312" s="363" t="str">
        <f t="shared" si="1470"/>
        <v/>
      </c>
      <c r="AI1312" s="360"/>
      <c r="AJ1312" s="360"/>
      <c r="AK1312" s="364"/>
      <c r="AL1312" s="365" t="str">
        <f t="shared" si="1471"/>
        <v/>
      </c>
      <c r="AM1312" s="363" t="str">
        <f t="shared" si="1472"/>
        <v/>
      </c>
      <c r="AN1312" s="366" t="str">
        <f t="shared" si="1473"/>
        <v/>
      </c>
      <c r="AO1312" s="360"/>
      <c r="AP1312" s="360"/>
      <c r="AQ1312" s="360" t="str">
        <f t="shared" si="1474"/>
        <v/>
      </c>
      <c r="AR1312" s="348" t="str">
        <f t="shared" si="1431"/>
        <v/>
      </c>
      <c r="AS1312" s="360"/>
      <c r="AT1312" s="348" t="str">
        <f t="shared" si="1432"/>
        <v/>
      </c>
      <c r="AU1312" s="360"/>
      <c r="AV1312" s="348" t="str">
        <f t="shared" si="1433"/>
        <v/>
      </c>
      <c r="AW1312" s="360"/>
      <c r="AX1312" s="348" t="str">
        <f t="shared" si="1434"/>
        <v/>
      </c>
      <c r="AY1312" s="360"/>
      <c r="AZ1312" s="348" t="str">
        <f t="shared" si="1435"/>
        <v/>
      </c>
      <c r="BA1312" s="367"/>
      <c r="BB1312" s="348" t="str">
        <f t="shared" si="1436"/>
        <v/>
      </c>
      <c r="BC1312" s="350" t="str">
        <f t="shared" si="1439"/>
        <v/>
      </c>
      <c r="BD1312" s="350" t="str">
        <f t="shared" si="1440"/>
        <v/>
      </c>
      <c r="BE1312" s="360"/>
      <c r="BF1312" s="361"/>
      <c r="BG1312" s="362" t="str">
        <f t="shared" si="1475"/>
        <v/>
      </c>
      <c r="BH1312" s="354" t="str">
        <f t="shared" si="1441"/>
        <v/>
      </c>
      <c r="BI1312" s="350" t="str">
        <f t="shared" si="1442"/>
        <v/>
      </c>
      <c r="BJ1312" s="113" t="str">
        <f t="shared" si="1443"/>
        <v/>
      </c>
      <c r="BK1312" s="347" t="str">
        <f t="shared" si="1468"/>
        <v/>
      </c>
      <c r="BR1312" s="307"/>
      <c r="BS1312" s="51" t="str">
        <f t="shared" si="1444"/>
        <v/>
      </c>
      <c r="BT1312" s="51" t="str">
        <f t="shared" si="1445"/>
        <v/>
      </c>
      <c r="BU1312" s="51" t="str">
        <f t="shared" si="1446"/>
        <v/>
      </c>
      <c r="BV1312" s="51" t="str">
        <f t="shared" si="1447"/>
        <v/>
      </c>
      <c r="BW1312" s="51" t="str">
        <f t="shared" si="1448"/>
        <v/>
      </c>
      <c r="BX1312" s="51" t="str">
        <f t="shared" si="1449"/>
        <v/>
      </c>
      <c r="BY1312" s="51" t="str">
        <f t="shared" si="1450"/>
        <v/>
      </c>
      <c r="BZ1312" s="51" t="str">
        <f t="shared" si="1451"/>
        <v/>
      </c>
      <c r="CA1312" s="51" t="str">
        <f t="shared" si="1452"/>
        <v/>
      </c>
      <c r="CB1312" s="51" t="str">
        <f t="shared" si="1453"/>
        <v/>
      </c>
      <c r="CC1312" s="51" t="str">
        <f t="shared" si="1437"/>
        <v/>
      </c>
      <c r="CD1312" s="51" t="str">
        <f t="shared" si="1438"/>
        <v/>
      </c>
      <c r="CE1312" s="51" t="str">
        <f t="shared" si="1454"/>
        <v/>
      </c>
      <c r="CF1312" s="51"/>
      <c r="CH1312" s="53" t="str">
        <f t="shared" si="1455"/>
        <v/>
      </c>
      <c r="CI1312" s="53" t="str">
        <f t="shared" si="1456"/>
        <v/>
      </c>
      <c r="CJ1312" s="54" t="str">
        <f t="shared" si="1457"/>
        <v/>
      </c>
      <c r="CK1312" s="53" t="str">
        <f t="shared" si="1458"/>
        <v/>
      </c>
      <c r="CL1312" s="53" t="str">
        <f t="shared" si="1459"/>
        <v/>
      </c>
      <c r="CM1312" s="53" t="str">
        <f t="shared" si="1460"/>
        <v/>
      </c>
      <c r="CN1312" s="53" t="str">
        <f t="shared" si="1461"/>
        <v/>
      </c>
      <c r="CO1312" s="53" t="str">
        <f t="shared" si="1462"/>
        <v/>
      </c>
      <c r="CP1312" s="53" t="str">
        <f t="shared" si="1463"/>
        <v/>
      </c>
      <c r="CQ1312" s="53" t="str">
        <f t="shared" si="1464"/>
        <v/>
      </c>
      <c r="CR1312" s="53" t="str">
        <f t="shared" si="1465"/>
        <v/>
      </c>
      <c r="CS1312" s="53" t="str">
        <f t="shared" si="1466"/>
        <v/>
      </c>
      <c r="CT1312" s="53" t="str">
        <f t="shared" si="1467"/>
        <v/>
      </c>
      <c r="CU1312" s="53" t="str">
        <f t="shared" si="1476"/>
        <v/>
      </c>
    </row>
    <row r="1313" spans="1:99" hidden="1" x14ac:dyDescent="0.3">
      <c r="A1313" s="40">
        <v>1375</v>
      </c>
      <c r="B1313" s="326"/>
      <c r="C1313" s="142"/>
      <c r="D1313" s="144"/>
      <c r="E1313" s="144"/>
      <c r="F1313" s="312"/>
      <c r="G1313" s="144" t="s">
        <v>141</v>
      </c>
      <c r="H1313" s="314"/>
      <c r="I1313" s="314"/>
      <c r="J1313" s="315" t="str">
        <f t="shared" si="1411"/>
        <v/>
      </c>
      <c r="K1313" s="316" t="str">
        <f t="shared" si="1412"/>
        <v/>
      </c>
      <c r="L1313" s="317" t="str">
        <f t="shared" si="1413"/>
        <v/>
      </c>
      <c r="M1313" s="316" t="str">
        <f t="shared" si="1414"/>
        <v/>
      </c>
      <c r="N1313" s="317" t="str">
        <f t="shared" si="1415"/>
        <v/>
      </c>
      <c r="O1313" s="316" t="str">
        <f t="shared" si="1416"/>
        <v/>
      </c>
      <c r="P1313" s="317" t="str">
        <f t="shared" si="1417"/>
        <v/>
      </c>
      <c r="Q1313" s="318" t="str">
        <f t="shared" si="1418"/>
        <v/>
      </c>
      <c r="R1313" s="319" t="str">
        <f t="shared" si="1419"/>
        <v/>
      </c>
      <c r="S1313" s="318" t="str">
        <f t="shared" si="1420"/>
        <v/>
      </c>
      <c r="T1313" s="317" t="str">
        <f t="shared" si="1421"/>
        <v/>
      </c>
      <c r="U1313" s="318" t="str">
        <f t="shared" si="1422"/>
        <v/>
      </c>
      <c r="V1313" s="319" t="str">
        <f t="shared" si="1423"/>
        <v/>
      </c>
      <c r="W1313" s="318" t="str">
        <f t="shared" si="1424"/>
        <v/>
      </c>
      <c r="X1313" s="319" t="str">
        <f t="shared" si="1425"/>
        <v/>
      </c>
      <c r="Y1313" s="318" t="str">
        <f t="shared" si="1426"/>
        <v/>
      </c>
      <c r="Z1313" s="319" t="str">
        <f t="shared" si="1427"/>
        <v/>
      </c>
      <c r="AA1313" s="317" t="str">
        <f t="shared" si="1428"/>
        <v/>
      </c>
      <c r="AB1313" s="97" t="str">
        <f t="shared" si="1429"/>
        <v/>
      </c>
      <c r="AC1313" s="143" t="str">
        <f t="shared" si="1430"/>
        <v/>
      </c>
      <c r="AD1313" s="143" t="str">
        <f t="shared" si="1469"/>
        <v/>
      </c>
      <c r="AE1313" s="360"/>
      <c r="AF1313" s="360"/>
      <c r="AG1313" s="364"/>
      <c r="AH1313" s="363" t="str">
        <f t="shared" si="1470"/>
        <v/>
      </c>
      <c r="AI1313" s="360"/>
      <c r="AJ1313" s="360"/>
      <c r="AK1313" s="364"/>
      <c r="AL1313" s="365" t="str">
        <f t="shared" si="1471"/>
        <v/>
      </c>
      <c r="AM1313" s="363" t="str">
        <f t="shared" si="1472"/>
        <v/>
      </c>
      <c r="AN1313" s="366" t="str">
        <f t="shared" si="1473"/>
        <v/>
      </c>
      <c r="AO1313" s="360"/>
      <c r="AP1313" s="360"/>
      <c r="AQ1313" s="360" t="str">
        <f t="shared" si="1474"/>
        <v/>
      </c>
      <c r="AR1313" s="348" t="str">
        <f t="shared" si="1431"/>
        <v/>
      </c>
      <c r="AS1313" s="360"/>
      <c r="AT1313" s="348" t="str">
        <f t="shared" si="1432"/>
        <v/>
      </c>
      <c r="AU1313" s="360"/>
      <c r="AV1313" s="348" t="str">
        <f t="shared" si="1433"/>
        <v/>
      </c>
      <c r="AW1313" s="360"/>
      <c r="AX1313" s="348" t="str">
        <f t="shared" si="1434"/>
        <v/>
      </c>
      <c r="AY1313" s="360"/>
      <c r="AZ1313" s="348" t="str">
        <f t="shared" si="1435"/>
        <v/>
      </c>
      <c r="BA1313" s="367"/>
      <c r="BB1313" s="348" t="str">
        <f t="shared" si="1436"/>
        <v/>
      </c>
      <c r="BC1313" s="350" t="str">
        <f t="shared" si="1439"/>
        <v/>
      </c>
      <c r="BD1313" s="350" t="str">
        <f t="shared" si="1440"/>
        <v/>
      </c>
      <c r="BE1313" s="360"/>
      <c r="BF1313" s="361"/>
      <c r="BG1313" s="362" t="str">
        <f t="shared" si="1475"/>
        <v/>
      </c>
      <c r="BH1313" s="354" t="str">
        <f t="shared" si="1441"/>
        <v/>
      </c>
      <c r="BI1313" s="350" t="str">
        <f t="shared" si="1442"/>
        <v/>
      </c>
      <c r="BJ1313" s="113" t="str">
        <f t="shared" si="1443"/>
        <v/>
      </c>
      <c r="BK1313" s="347" t="str">
        <f t="shared" si="1468"/>
        <v/>
      </c>
      <c r="BR1313" s="307"/>
      <c r="BS1313" s="51" t="str">
        <f t="shared" si="1444"/>
        <v/>
      </c>
      <c r="BT1313" s="51" t="str">
        <f t="shared" si="1445"/>
        <v/>
      </c>
      <c r="BU1313" s="51" t="str">
        <f t="shared" si="1446"/>
        <v/>
      </c>
      <c r="BV1313" s="51" t="str">
        <f t="shared" si="1447"/>
        <v/>
      </c>
      <c r="BW1313" s="51" t="str">
        <f t="shared" si="1448"/>
        <v/>
      </c>
      <c r="BX1313" s="51" t="str">
        <f t="shared" si="1449"/>
        <v/>
      </c>
      <c r="BY1313" s="51" t="str">
        <f t="shared" si="1450"/>
        <v/>
      </c>
      <c r="BZ1313" s="51" t="str">
        <f t="shared" si="1451"/>
        <v/>
      </c>
      <c r="CA1313" s="51" t="str">
        <f t="shared" si="1452"/>
        <v/>
      </c>
      <c r="CB1313" s="51" t="str">
        <f t="shared" si="1453"/>
        <v/>
      </c>
      <c r="CC1313" s="51" t="str">
        <f t="shared" si="1437"/>
        <v/>
      </c>
      <c r="CD1313" s="51" t="str">
        <f t="shared" si="1438"/>
        <v/>
      </c>
      <c r="CE1313" s="51" t="str">
        <f t="shared" si="1454"/>
        <v/>
      </c>
      <c r="CF1313" s="51"/>
      <c r="CH1313" s="53" t="str">
        <f t="shared" si="1455"/>
        <v/>
      </c>
      <c r="CI1313" s="53" t="str">
        <f t="shared" si="1456"/>
        <v/>
      </c>
      <c r="CJ1313" s="54" t="str">
        <f t="shared" si="1457"/>
        <v/>
      </c>
      <c r="CK1313" s="53" t="str">
        <f t="shared" si="1458"/>
        <v/>
      </c>
      <c r="CL1313" s="53" t="str">
        <f t="shared" si="1459"/>
        <v/>
      </c>
      <c r="CM1313" s="53" t="str">
        <f t="shared" si="1460"/>
        <v/>
      </c>
      <c r="CN1313" s="53" t="str">
        <f t="shared" si="1461"/>
        <v/>
      </c>
      <c r="CO1313" s="53" t="str">
        <f t="shared" si="1462"/>
        <v/>
      </c>
      <c r="CP1313" s="53" t="str">
        <f t="shared" si="1463"/>
        <v/>
      </c>
      <c r="CQ1313" s="53" t="str">
        <f t="shared" si="1464"/>
        <v/>
      </c>
      <c r="CR1313" s="53" t="str">
        <f t="shared" si="1465"/>
        <v/>
      </c>
      <c r="CS1313" s="53" t="str">
        <f t="shared" si="1466"/>
        <v/>
      </c>
      <c r="CT1313" s="53" t="str">
        <f t="shared" si="1467"/>
        <v/>
      </c>
      <c r="CU1313" s="53" t="str">
        <f t="shared" si="1476"/>
        <v/>
      </c>
    </row>
    <row r="1314" spans="1:99" hidden="1" x14ac:dyDescent="0.3">
      <c r="A1314" s="40">
        <v>1376</v>
      </c>
      <c r="B1314" s="326"/>
      <c r="C1314" s="142"/>
      <c r="D1314" s="144"/>
      <c r="E1314" s="144"/>
      <c r="F1314" s="312"/>
      <c r="G1314" s="144" t="s">
        <v>141</v>
      </c>
      <c r="H1314" s="314"/>
      <c r="I1314" s="314"/>
      <c r="J1314" s="315" t="str">
        <f t="shared" si="1411"/>
        <v/>
      </c>
      <c r="K1314" s="316" t="str">
        <f t="shared" si="1412"/>
        <v/>
      </c>
      <c r="L1314" s="317" t="str">
        <f t="shared" si="1413"/>
        <v/>
      </c>
      <c r="M1314" s="316" t="str">
        <f t="shared" si="1414"/>
        <v/>
      </c>
      <c r="N1314" s="317" t="str">
        <f t="shared" si="1415"/>
        <v/>
      </c>
      <c r="O1314" s="316" t="str">
        <f t="shared" si="1416"/>
        <v/>
      </c>
      <c r="P1314" s="317" t="str">
        <f t="shared" si="1417"/>
        <v/>
      </c>
      <c r="Q1314" s="318" t="str">
        <f t="shared" si="1418"/>
        <v/>
      </c>
      <c r="R1314" s="319" t="str">
        <f t="shared" si="1419"/>
        <v/>
      </c>
      <c r="S1314" s="318" t="str">
        <f t="shared" si="1420"/>
        <v/>
      </c>
      <c r="T1314" s="317" t="str">
        <f t="shared" si="1421"/>
        <v/>
      </c>
      <c r="U1314" s="318" t="str">
        <f t="shared" si="1422"/>
        <v/>
      </c>
      <c r="V1314" s="319" t="str">
        <f t="shared" si="1423"/>
        <v/>
      </c>
      <c r="W1314" s="318" t="str">
        <f t="shared" si="1424"/>
        <v/>
      </c>
      <c r="X1314" s="319" t="str">
        <f t="shared" si="1425"/>
        <v/>
      </c>
      <c r="Y1314" s="318" t="str">
        <f t="shared" si="1426"/>
        <v/>
      </c>
      <c r="Z1314" s="319" t="str">
        <f t="shared" si="1427"/>
        <v/>
      </c>
      <c r="AA1314" s="317" t="str">
        <f t="shared" si="1428"/>
        <v/>
      </c>
      <c r="AB1314" s="97" t="str">
        <f t="shared" si="1429"/>
        <v/>
      </c>
      <c r="AC1314" s="143" t="str">
        <f t="shared" si="1430"/>
        <v/>
      </c>
      <c r="AD1314" s="143" t="str">
        <f t="shared" si="1469"/>
        <v/>
      </c>
      <c r="AE1314" s="360"/>
      <c r="AF1314" s="360"/>
      <c r="AG1314" s="364"/>
      <c r="AH1314" s="363" t="str">
        <f t="shared" si="1470"/>
        <v/>
      </c>
      <c r="AI1314" s="360"/>
      <c r="AJ1314" s="360"/>
      <c r="AK1314" s="364"/>
      <c r="AL1314" s="365" t="str">
        <f t="shared" si="1471"/>
        <v/>
      </c>
      <c r="AM1314" s="363" t="str">
        <f t="shared" si="1472"/>
        <v/>
      </c>
      <c r="AN1314" s="366" t="str">
        <f t="shared" si="1473"/>
        <v/>
      </c>
      <c r="AO1314" s="360"/>
      <c r="AP1314" s="360"/>
      <c r="AQ1314" s="360" t="str">
        <f t="shared" si="1474"/>
        <v/>
      </c>
      <c r="AR1314" s="348" t="str">
        <f t="shared" si="1431"/>
        <v/>
      </c>
      <c r="AS1314" s="360"/>
      <c r="AT1314" s="348" t="str">
        <f t="shared" si="1432"/>
        <v/>
      </c>
      <c r="AU1314" s="360"/>
      <c r="AV1314" s="348" t="str">
        <f t="shared" si="1433"/>
        <v/>
      </c>
      <c r="AW1314" s="360"/>
      <c r="AX1314" s="348" t="str">
        <f t="shared" si="1434"/>
        <v/>
      </c>
      <c r="AY1314" s="360"/>
      <c r="AZ1314" s="348" t="str">
        <f t="shared" si="1435"/>
        <v/>
      </c>
      <c r="BA1314" s="367"/>
      <c r="BB1314" s="348" t="str">
        <f t="shared" si="1436"/>
        <v/>
      </c>
      <c r="BC1314" s="350" t="str">
        <f t="shared" si="1439"/>
        <v/>
      </c>
      <c r="BD1314" s="350" t="str">
        <f t="shared" si="1440"/>
        <v/>
      </c>
      <c r="BE1314" s="360"/>
      <c r="BF1314" s="361"/>
      <c r="BG1314" s="362" t="str">
        <f t="shared" si="1475"/>
        <v/>
      </c>
      <c r="BH1314" s="354" t="str">
        <f t="shared" si="1441"/>
        <v/>
      </c>
      <c r="BI1314" s="350" t="str">
        <f t="shared" si="1442"/>
        <v/>
      </c>
      <c r="BJ1314" s="113" t="str">
        <f t="shared" si="1443"/>
        <v/>
      </c>
      <c r="BK1314" s="347" t="str">
        <f t="shared" si="1468"/>
        <v/>
      </c>
      <c r="BR1314" s="307"/>
      <c r="BS1314" s="51" t="str">
        <f t="shared" si="1444"/>
        <v/>
      </c>
      <c r="BT1314" s="51" t="str">
        <f t="shared" si="1445"/>
        <v/>
      </c>
      <c r="BU1314" s="51" t="str">
        <f t="shared" si="1446"/>
        <v/>
      </c>
      <c r="BV1314" s="51" t="str">
        <f t="shared" si="1447"/>
        <v/>
      </c>
      <c r="BW1314" s="51" t="str">
        <f t="shared" si="1448"/>
        <v/>
      </c>
      <c r="BX1314" s="51" t="str">
        <f t="shared" si="1449"/>
        <v/>
      </c>
      <c r="BY1314" s="51" t="str">
        <f t="shared" si="1450"/>
        <v/>
      </c>
      <c r="BZ1314" s="51" t="str">
        <f t="shared" si="1451"/>
        <v/>
      </c>
      <c r="CA1314" s="51" t="str">
        <f t="shared" si="1452"/>
        <v/>
      </c>
      <c r="CB1314" s="51" t="str">
        <f t="shared" si="1453"/>
        <v/>
      </c>
      <c r="CC1314" s="51" t="str">
        <f t="shared" si="1437"/>
        <v/>
      </c>
      <c r="CD1314" s="51" t="str">
        <f t="shared" si="1438"/>
        <v/>
      </c>
      <c r="CE1314" s="51" t="str">
        <f t="shared" si="1454"/>
        <v/>
      </c>
      <c r="CF1314" s="51"/>
      <c r="CH1314" s="53" t="str">
        <f t="shared" si="1455"/>
        <v/>
      </c>
      <c r="CI1314" s="53" t="str">
        <f t="shared" si="1456"/>
        <v/>
      </c>
      <c r="CJ1314" s="54" t="str">
        <f t="shared" si="1457"/>
        <v/>
      </c>
      <c r="CK1314" s="53" t="str">
        <f t="shared" si="1458"/>
        <v/>
      </c>
      <c r="CL1314" s="53" t="str">
        <f t="shared" si="1459"/>
        <v/>
      </c>
      <c r="CM1314" s="53" t="str">
        <f t="shared" si="1460"/>
        <v/>
      </c>
      <c r="CN1314" s="53" t="str">
        <f t="shared" si="1461"/>
        <v/>
      </c>
      <c r="CO1314" s="53" t="str">
        <f t="shared" si="1462"/>
        <v/>
      </c>
      <c r="CP1314" s="53" t="str">
        <f t="shared" si="1463"/>
        <v/>
      </c>
      <c r="CQ1314" s="53" t="str">
        <f t="shared" si="1464"/>
        <v/>
      </c>
      <c r="CR1314" s="53" t="str">
        <f t="shared" si="1465"/>
        <v/>
      </c>
      <c r="CS1314" s="53" t="str">
        <f t="shared" si="1466"/>
        <v/>
      </c>
      <c r="CT1314" s="53" t="str">
        <f t="shared" si="1467"/>
        <v/>
      </c>
      <c r="CU1314" s="53" t="str">
        <f t="shared" si="1476"/>
        <v/>
      </c>
    </row>
    <row r="1315" spans="1:99" hidden="1" x14ac:dyDescent="0.3">
      <c r="A1315" s="40">
        <v>1377</v>
      </c>
      <c r="B1315" s="326"/>
      <c r="C1315" s="142"/>
      <c r="D1315" s="144"/>
      <c r="E1315" s="144"/>
      <c r="F1315" s="312"/>
      <c r="G1315" s="144" t="s">
        <v>141</v>
      </c>
      <c r="H1315" s="314"/>
      <c r="I1315" s="314"/>
      <c r="J1315" s="315" t="str">
        <f t="shared" si="1411"/>
        <v/>
      </c>
      <c r="K1315" s="316" t="str">
        <f t="shared" si="1412"/>
        <v/>
      </c>
      <c r="L1315" s="317" t="str">
        <f t="shared" si="1413"/>
        <v/>
      </c>
      <c r="M1315" s="316" t="str">
        <f t="shared" si="1414"/>
        <v/>
      </c>
      <c r="N1315" s="317" t="str">
        <f t="shared" si="1415"/>
        <v/>
      </c>
      <c r="O1315" s="316" t="str">
        <f t="shared" si="1416"/>
        <v/>
      </c>
      <c r="P1315" s="317" t="str">
        <f t="shared" si="1417"/>
        <v/>
      </c>
      <c r="Q1315" s="318" t="str">
        <f t="shared" si="1418"/>
        <v/>
      </c>
      <c r="R1315" s="319" t="str">
        <f t="shared" si="1419"/>
        <v/>
      </c>
      <c r="S1315" s="318" t="str">
        <f t="shared" si="1420"/>
        <v/>
      </c>
      <c r="T1315" s="317" t="str">
        <f t="shared" si="1421"/>
        <v/>
      </c>
      <c r="U1315" s="318" t="str">
        <f t="shared" si="1422"/>
        <v/>
      </c>
      <c r="V1315" s="319" t="str">
        <f t="shared" si="1423"/>
        <v/>
      </c>
      <c r="W1315" s="318" t="str">
        <f t="shared" si="1424"/>
        <v/>
      </c>
      <c r="X1315" s="319" t="str">
        <f t="shared" si="1425"/>
        <v/>
      </c>
      <c r="Y1315" s="318" t="str">
        <f t="shared" si="1426"/>
        <v/>
      </c>
      <c r="Z1315" s="319" t="str">
        <f t="shared" si="1427"/>
        <v/>
      </c>
      <c r="AA1315" s="317" t="str">
        <f t="shared" si="1428"/>
        <v/>
      </c>
      <c r="AB1315" s="97" t="str">
        <f t="shared" si="1429"/>
        <v/>
      </c>
      <c r="AC1315" s="143" t="str">
        <f t="shared" si="1430"/>
        <v/>
      </c>
      <c r="AD1315" s="143" t="str">
        <f t="shared" si="1469"/>
        <v/>
      </c>
      <c r="AE1315" s="360"/>
      <c r="AF1315" s="360"/>
      <c r="AG1315" s="364"/>
      <c r="AH1315" s="363" t="str">
        <f t="shared" si="1470"/>
        <v/>
      </c>
      <c r="AI1315" s="360"/>
      <c r="AJ1315" s="360"/>
      <c r="AK1315" s="364"/>
      <c r="AL1315" s="365" t="str">
        <f t="shared" si="1471"/>
        <v/>
      </c>
      <c r="AM1315" s="363" t="str">
        <f t="shared" si="1472"/>
        <v/>
      </c>
      <c r="AN1315" s="366" t="str">
        <f t="shared" si="1473"/>
        <v/>
      </c>
      <c r="AO1315" s="360"/>
      <c r="AP1315" s="360"/>
      <c r="AQ1315" s="360" t="str">
        <f t="shared" si="1474"/>
        <v/>
      </c>
      <c r="AR1315" s="348" t="str">
        <f t="shared" si="1431"/>
        <v/>
      </c>
      <c r="AS1315" s="360"/>
      <c r="AT1315" s="348" t="str">
        <f t="shared" si="1432"/>
        <v/>
      </c>
      <c r="AU1315" s="360"/>
      <c r="AV1315" s="348" t="str">
        <f t="shared" si="1433"/>
        <v/>
      </c>
      <c r="AW1315" s="360"/>
      <c r="AX1315" s="348" t="str">
        <f t="shared" si="1434"/>
        <v/>
      </c>
      <c r="AY1315" s="360"/>
      <c r="AZ1315" s="348" t="str">
        <f t="shared" si="1435"/>
        <v/>
      </c>
      <c r="BA1315" s="367"/>
      <c r="BB1315" s="348" t="str">
        <f t="shared" si="1436"/>
        <v/>
      </c>
      <c r="BC1315" s="350" t="str">
        <f t="shared" si="1439"/>
        <v/>
      </c>
      <c r="BD1315" s="350" t="str">
        <f t="shared" si="1440"/>
        <v/>
      </c>
      <c r="BE1315" s="360"/>
      <c r="BF1315" s="361"/>
      <c r="BG1315" s="362" t="str">
        <f t="shared" si="1475"/>
        <v/>
      </c>
      <c r="BH1315" s="354" t="str">
        <f t="shared" si="1441"/>
        <v/>
      </c>
      <c r="BI1315" s="350" t="str">
        <f t="shared" si="1442"/>
        <v/>
      </c>
      <c r="BJ1315" s="113" t="str">
        <f t="shared" si="1443"/>
        <v/>
      </c>
      <c r="BK1315" s="347" t="str">
        <f t="shared" si="1468"/>
        <v/>
      </c>
      <c r="BR1315" s="307"/>
      <c r="BS1315" s="51" t="str">
        <f t="shared" si="1444"/>
        <v/>
      </c>
      <c r="BT1315" s="51" t="str">
        <f t="shared" si="1445"/>
        <v/>
      </c>
      <c r="BU1315" s="51" t="str">
        <f t="shared" si="1446"/>
        <v/>
      </c>
      <c r="BV1315" s="51" t="str">
        <f t="shared" si="1447"/>
        <v/>
      </c>
      <c r="BW1315" s="51" t="str">
        <f t="shared" si="1448"/>
        <v/>
      </c>
      <c r="BX1315" s="51" t="str">
        <f t="shared" si="1449"/>
        <v/>
      </c>
      <c r="BY1315" s="51" t="str">
        <f t="shared" si="1450"/>
        <v/>
      </c>
      <c r="BZ1315" s="51" t="str">
        <f t="shared" si="1451"/>
        <v/>
      </c>
      <c r="CA1315" s="51" t="str">
        <f t="shared" si="1452"/>
        <v/>
      </c>
      <c r="CB1315" s="51" t="str">
        <f t="shared" si="1453"/>
        <v/>
      </c>
      <c r="CC1315" s="51" t="str">
        <f t="shared" si="1437"/>
        <v/>
      </c>
      <c r="CD1315" s="51" t="str">
        <f t="shared" si="1438"/>
        <v/>
      </c>
      <c r="CE1315" s="51" t="str">
        <f t="shared" si="1454"/>
        <v/>
      </c>
      <c r="CF1315" s="51"/>
      <c r="CH1315" s="53" t="str">
        <f t="shared" si="1455"/>
        <v/>
      </c>
      <c r="CI1315" s="53" t="str">
        <f t="shared" si="1456"/>
        <v/>
      </c>
      <c r="CJ1315" s="54" t="str">
        <f t="shared" si="1457"/>
        <v/>
      </c>
      <c r="CK1315" s="53" t="str">
        <f t="shared" si="1458"/>
        <v/>
      </c>
      <c r="CL1315" s="53" t="str">
        <f t="shared" si="1459"/>
        <v/>
      </c>
      <c r="CM1315" s="53" t="str">
        <f t="shared" si="1460"/>
        <v/>
      </c>
      <c r="CN1315" s="53" t="str">
        <f t="shared" si="1461"/>
        <v/>
      </c>
      <c r="CO1315" s="53" t="str">
        <f t="shared" si="1462"/>
        <v/>
      </c>
      <c r="CP1315" s="53" t="str">
        <f t="shared" si="1463"/>
        <v/>
      </c>
      <c r="CQ1315" s="53" t="str">
        <f t="shared" si="1464"/>
        <v/>
      </c>
      <c r="CR1315" s="53" t="str">
        <f t="shared" si="1465"/>
        <v/>
      </c>
      <c r="CS1315" s="53" t="str">
        <f t="shared" si="1466"/>
        <v/>
      </c>
      <c r="CT1315" s="53" t="str">
        <f t="shared" si="1467"/>
        <v/>
      </c>
      <c r="CU1315" s="53" t="str">
        <f t="shared" si="1476"/>
        <v/>
      </c>
    </row>
    <row r="1316" spans="1:99" hidden="1" x14ac:dyDescent="0.3">
      <c r="A1316" s="40">
        <v>1378</v>
      </c>
      <c r="B1316" s="326"/>
      <c r="C1316" s="142"/>
      <c r="D1316" s="144"/>
      <c r="E1316" s="144"/>
      <c r="F1316" s="312"/>
      <c r="G1316" s="144" t="s">
        <v>141</v>
      </c>
      <c r="H1316" s="314"/>
      <c r="I1316" s="314"/>
      <c r="J1316" s="315" t="str">
        <f t="shared" si="1411"/>
        <v/>
      </c>
      <c r="K1316" s="316" t="str">
        <f t="shared" si="1412"/>
        <v/>
      </c>
      <c r="L1316" s="317" t="str">
        <f t="shared" si="1413"/>
        <v/>
      </c>
      <c r="M1316" s="316" t="str">
        <f t="shared" si="1414"/>
        <v/>
      </c>
      <c r="N1316" s="317" t="str">
        <f t="shared" si="1415"/>
        <v/>
      </c>
      <c r="O1316" s="316" t="str">
        <f t="shared" si="1416"/>
        <v/>
      </c>
      <c r="P1316" s="317" t="str">
        <f t="shared" si="1417"/>
        <v/>
      </c>
      <c r="Q1316" s="318" t="str">
        <f t="shared" si="1418"/>
        <v/>
      </c>
      <c r="R1316" s="319" t="str">
        <f t="shared" si="1419"/>
        <v/>
      </c>
      <c r="S1316" s="318" t="str">
        <f t="shared" si="1420"/>
        <v/>
      </c>
      <c r="T1316" s="317" t="str">
        <f t="shared" si="1421"/>
        <v/>
      </c>
      <c r="U1316" s="318" t="str">
        <f t="shared" si="1422"/>
        <v/>
      </c>
      <c r="V1316" s="319" t="str">
        <f t="shared" si="1423"/>
        <v/>
      </c>
      <c r="W1316" s="318" t="str">
        <f t="shared" si="1424"/>
        <v/>
      </c>
      <c r="X1316" s="319" t="str">
        <f t="shared" si="1425"/>
        <v/>
      </c>
      <c r="Y1316" s="318" t="str">
        <f t="shared" si="1426"/>
        <v/>
      </c>
      <c r="Z1316" s="319" t="str">
        <f t="shared" si="1427"/>
        <v/>
      </c>
      <c r="AA1316" s="317" t="str">
        <f t="shared" si="1428"/>
        <v/>
      </c>
      <c r="AB1316" s="97" t="str">
        <f t="shared" si="1429"/>
        <v/>
      </c>
      <c r="AC1316" s="143" t="str">
        <f t="shared" si="1430"/>
        <v/>
      </c>
      <c r="AD1316" s="143" t="str">
        <f t="shared" si="1469"/>
        <v/>
      </c>
      <c r="AE1316" s="360"/>
      <c r="AF1316" s="360"/>
      <c r="AG1316" s="364"/>
      <c r="AH1316" s="363" t="str">
        <f t="shared" si="1470"/>
        <v/>
      </c>
      <c r="AI1316" s="360"/>
      <c r="AJ1316" s="360"/>
      <c r="AK1316" s="364"/>
      <c r="AL1316" s="365" t="str">
        <f t="shared" si="1471"/>
        <v/>
      </c>
      <c r="AM1316" s="363" t="str">
        <f t="shared" si="1472"/>
        <v/>
      </c>
      <c r="AN1316" s="366" t="str">
        <f t="shared" si="1473"/>
        <v/>
      </c>
      <c r="AO1316" s="360"/>
      <c r="AP1316" s="360"/>
      <c r="AQ1316" s="360" t="str">
        <f t="shared" si="1474"/>
        <v/>
      </c>
      <c r="AR1316" s="348" t="str">
        <f t="shared" si="1431"/>
        <v/>
      </c>
      <c r="AS1316" s="360"/>
      <c r="AT1316" s="348" t="str">
        <f t="shared" si="1432"/>
        <v/>
      </c>
      <c r="AU1316" s="360"/>
      <c r="AV1316" s="348" t="str">
        <f t="shared" si="1433"/>
        <v/>
      </c>
      <c r="AW1316" s="360"/>
      <c r="AX1316" s="348" t="str">
        <f t="shared" si="1434"/>
        <v/>
      </c>
      <c r="AY1316" s="360"/>
      <c r="AZ1316" s="348" t="str">
        <f t="shared" si="1435"/>
        <v/>
      </c>
      <c r="BA1316" s="367"/>
      <c r="BB1316" s="348" t="str">
        <f t="shared" si="1436"/>
        <v/>
      </c>
      <c r="BC1316" s="350" t="str">
        <f t="shared" si="1439"/>
        <v/>
      </c>
      <c r="BD1316" s="350" t="str">
        <f t="shared" si="1440"/>
        <v/>
      </c>
      <c r="BE1316" s="360"/>
      <c r="BF1316" s="361"/>
      <c r="BG1316" s="362" t="str">
        <f t="shared" si="1475"/>
        <v/>
      </c>
      <c r="BH1316" s="354" t="str">
        <f t="shared" si="1441"/>
        <v/>
      </c>
      <c r="BI1316" s="350" t="str">
        <f t="shared" si="1442"/>
        <v/>
      </c>
      <c r="BJ1316" s="113" t="str">
        <f t="shared" si="1443"/>
        <v/>
      </c>
      <c r="BK1316" s="347" t="str">
        <f t="shared" si="1468"/>
        <v/>
      </c>
      <c r="BR1316" s="307"/>
      <c r="BS1316" s="51" t="str">
        <f t="shared" si="1444"/>
        <v/>
      </c>
      <c r="BT1316" s="51" t="str">
        <f t="shared" si="1445"/>
        <v/>
      </c>
      <c r="BU1316" s="51" t="str">
        <f t="shared" si="1446"/>
        <v/>
      </c>
      <c r="BV1316" s="51" t="str">
        <f t="shared" si="1447"/>
        <v/>
      </c>
      <c r="BW1316" s="51" t="str">
        <f t="shared" si="1448"/>
        <v/>
      </c>
      <c r="BX1316" s="51" t="str">
        <f t="shared" si="1449"/>
        <v/>
      </c>
      <c r="BY1316" s="51" t="str">
        <f t="shared" si="1450"/>
        <v/>
      </c>
      <c r="BZ1316" s="51" t="str">
        <f t="shared" si="1451"/>
        <v/>
      </c>
      <c r="CA1316" s="51" t="str">
        <f t="shared" si="1452"/>
        <v/>
      </c>
      <c r="CB1316" s="51" t="str">
        <f t="shared" si="1453"/>
        <v/>
      </c>
      <c r="CC1316" s="51" t="str">
        <f t="shared" si="1437"/>
        <v/>
      </c>
      <c r="CD1316" s="51" t="str">
        <f t="shared" si="1438"/>
        <v/>
      </c>
      <c r="CE1316" s="51" t="str">
        <f t="shared" si="1454"/>
        <v/>
      </c>
      <c r="CF1316" s="51"/>
      <c r="CH1316" s="53" t="str">
        <f t="shared" si="1455"/>
        <v/>
      </c>
      <c r="CI1316" s="53" t="str">
        <f t="shared" si="1456"/>
        <v/>
      </c>
      <c r="CJ1316" s="54" t="str">
        <f t="shared" si="1457"/>
        <v/>
      </c>
      <c r="CK1316" s="53" t="str">
        <f t="shared" si="1458"/>
        <v/>
      </c>
      <c r="CL1316" s="53" t="str">
        <f t="shared" si="1459"/>
        <v/>
      </c>
      <c r="CM1316" s="53" t="str">
        <f t="shared" si="1460"/>
        <v/>
      </c>
      <c r="CN1316" s="53" t="str">
        <f t="shared" si="1461"/>
        <v/>
      </c>
      <c r="CO1316" s="53" t="str">
        <f t="shared" si="1462"/>
        <v/>
      </c>
      <c r="CP1316" s="53" t="str">
        <f t="shared" si="1463"/>
        <v/>
      </c>
      <c r="CQ1316" s="53" t="str">
        <f t="shared" si="1464"/>
        <v/>
      </c>
      <c r="CR1316" s="53" t="str">
        <f t="shared" si="1465"/>
        <v/>
      </c>
      <c r="CS1316" s="53" t="str">
        <f t="shared" si="1466"/>
        <v/>
      </c>
      <c r="CT1316" s="53" t="str">
        <f t="shared" si="1467"/>
        <v/>
      </c>
      <c r="CU1316" s="53" t="str">
        <f t="shared" si="1476"/>
        <v/>
      </c>
    </row>
    <row r="1317" spans="1:99" hidden="1" x14ac:dyDescent="0.3">
      <c r="A1317" s="40">
        <v>1379</v>
      </c>
      <c r="B1317" s="326"/>
      <c r="C1317" s="142"/>
      <c r="D1317" s="144"/>
      <c r="E1317" s="144"/>
      <c r="F1317" s="312"/>
      <c r="G1317" s="144" t="s">
        <v>141</v>
      </c>
      <c r="H1317" s="314"/>
      <c r="I1317" s="314"/>
      <c r="J1317" s="315" t="str">
        <f t="shared" si="1411"/>
        <v/>
      </c>
      <c r="K1317" s="316" t="str">
        <f t="shared" si="1412"/>
        <v/>
      </c>
      <c r="L1317" s="317" t="str">
        <f t="shared" si="1413"/>
        <v/>
      </c>
      <c r="M1317" s="316" t="str">
        <f t="shared" si="1414"/>
        <v/>
      </c>
      <c r="N1317" s="317" t="str">
        <f t="shared" si="1415"/>
        <v/>
      </c>
      <c r="O1317" s="316" t="str">
        <f t="shared" si="1416"/>
        <v/>
      </c>
      <c r="P1317" s="317" t="str">
        <f t="shared" si="1417"/>
        <v/>
      </c>
      <c r="Q1317" s="318" t="str">
        <f t="shared" si="1418"/>
        <v/>
      </c>
      <c r="R1317" s="319" t="str">
        <f t="shared" si="1419"/>
        <v/>
      </c>
      <c r="S1317" s="318" t="str">
        <f t="shared" si="1420"/>
        <v/>
      </c>
      <c r="T1317" s="317" t="str">
        <f t="shared" si="1421"/>
        <v/>
      </c>
      <c r="U1317" s="318" t="str">
        <f t="shared" si="1422"/>
        <v/>
      </c>
      <c r="V1317" s="319" t="str">
        <f t="shared" si="1423"/>
        <v/>
      </c>
      <c r="W1317" s="318" t="str">
        <f t="shared" si="1424"/>
        <v/>
      </c>
      <c r="X1317" s="319" t="str">
        <f t="shared" si="1425"/>
        <v/>
      </c>
      <c r="Y1317" s="318" t="str">
        <f t="shared" si="1426"/>
        <v/>
      </c>
      <c r="Z1317" s="319" t="str">
        <f t="shared" si="1427"/>
        <v/>
      </c>
      <c r="AA1317" s="317" t="str">
        <f t="shared" si="1428"/>
        <v/>
      </c>
      <c r="AB1317" s="97" t="str">
        <f t="shared" si="1429"/>
        <v/>
      </c>
      <c r="AC1317" s="143" t="str">
        <f t="shared" si="1430"/>
        <v/>
      </c>
      <c r="AD1317" s="143" t="str">
        <f t="shared" si="1469"/>
        <v/>
      </c>
      <c r="AE1317" s="360"/>
      <c r="AF1317" s="360"/>
      <c r="AG1317" s="364"/>
      <c r="AH1317" s="363" t="str">
        <f t="shared" si="1470"/>
        <v/>
      </c>
      <c r="AI1317" s="360"/>
      <c r="AJ1317" s="360"/>
      <c r="AK1317" s="364"/>
      <c r="AL1317" s="365" t="str">
        <f t="shared" si="1471"/>
        <v/>
      </c>
      <c r="AM1317" s="363" t="str">
        <f t="shared" si="1472"/>
        <v/>
      </c>
      <c r="AN1317" s="366" t="str">
        <f t="shared" si="1473"/>
        <v/>
      </c>
      <c r="AO1317" s="360"/>
      <c r="AP1317" s="360"/>
      <c r="AQ1317" s="360" t="str">
        <f t="shared" si="1474"/>
        <v/>
      </c>
      <c r="AR1317" s="348" t="str">
        <f t="shared" si="1431"/>
        <v/>
      </c>
      <c r="AS1317" s="360"/>
      <c r="AT1317" s="348" t="str">
        <f t="shared" si="1432"/>
        <v/>
      </c>
      <c r="AU1317" s="360"/>
      <c r="AV1317" s="348" t="str">
        <f t="shared" si="1433"/>
        <v/>
      </c>
      <c r="AW1317" s="360"/>
      <c r="AX1317" s="348" t="str">
        <f t="shared" si="1434"/>
        <v/>
      </c>
      <c r="AY1317" s="360"/>
      <c r="AZ1317" s="348" t="str">
        <f t="shared" si="1435"/>
        <v/>
      </c>
      <c r="BA1317" s="367"/>
      <c r="BB1317" s="348" t="str">
        <f t="shared" si="1436"/>
        <v/>
      </c>
      <c r="BC1317" s="350" t="str">
        <f t="shared" si="1439"/>
        <v/>
      </c>
      <c r="BD1317" s="350" t="str">
        <f t="shared" si="1440"/>
        <v/>
      </c>
      <c r="BE1317" s="360"/>
      <c r="BF1317" s="361"/>
      <c r="BG1317" s="362" t="str">
        <f t="shared" si="1475"/>
        <v/>
      </c>
      <c r="BH1317" s="354" t="str">
        <f t="shared" si="1441"/>
        <v/>
      </c>
      <c r="BI1317" s="350" t="str">
        <f t="shared" si="1442"/>
        <v/>
      </c>
      <c r="BJ1317" s="113" t="str">
        <f t="shared" si="1443"/>
        <v/>
      </c>
      <c r="BK1317" s="347" t="str">
        <f t="shared" si="1468"/>
        <v/>
      </c>
      <c r="BR1317" s="307"/>
      <c r="BS1317" s="51" t="str">
        <f t="shared" si="1444"/>
        <v/>
      </c>
      <c r="BT1317" s="51" t="str">
        <f t="shared" si="1445"/>
        <v/>
      </c>
      <c r="BU1317" s="51" t="str">
        <f t="shared" si="1446"/>
        <v/>
      </c>
      <c r="BV1317" s="51" t="str">
        <f t="shared" si="1447"/>
        <v/>
      </c>
      <c r="BW1317" s="51" t="str">
        <f t="shared" si="1448"/>
        <v/>
      </c>
      <c r="BX1317" s="51" t="str">
        <f t="shared" si="1449"/>
        <v/>
      </c>
      <c r="BY1317" s="51" t="str">
        <f t="shared" si="1450"/>
        <v/>
      </c>
      <c r="BZ1317" s="51" t="str">
        <f t="shared" si="1451"/>
        <v/>
      </c>
      <c r="CA1317" s="51" t="str">
        <f t="shared" si="1452"/>
        <v/>
      </c>
      <c r="CB1317" s="51" t="str">
        <f t="shared" si="1453"/>
        <v/>
      </c>
      <c r="CC1317" s="51" t="str">
        <f t="shared" si="1437"/>
        <v/>
      </c>
      <c r="CD1317" s="51" t="str">
        <f t="shared" si="1438"/>
        <v/>
      </c>
      <c r="CE1317" s="51" t="str">
        <f t="shared" si="1454"/>
        <v/>
      </c>
      <c r="CF1317" s="51"/>
      <c r="CH1317" s="53" t="str">
        <f t="shared" si="1455"/>
        <v/>
      </c>
      <c r="CI1317" s="53" t="str">
        <f t="shared" si="1456"/>
        <v/>
      </c>
      <c r="CJ1317" s="54" t="str">
        <f t="shared" si="1457"/>
        <v/>
      </c>
      <c r="CK1317" s="53" t="str">
        <f t="shared" si="1458"/>
        <v/>
      </c>
      <c r="CL1317" s="53" t="str">
        <f t="shared" si="1459"/>
        <v/>
      </c>
      <c r="CM1317" s="53" t="str">
        <f t="shared" si="1460"/>
        <v/>
      </c>
      <c r="CN1317" s="53" t="str">
        <f t="shared" si="1461"/>
        <v/>
      </c>
      <c r="CO1317" s="53" t="str">
        <f t="shared" si="1462"/>
        <v/>
      </c>
      <c r="CP1317" s="53" t="str">
        <f t="shared" si="1463"/>
        <v/>
      </c>
      <c r="CQ1317" s="53" t="str">
        <f t="shared" si="1464"/>
        <v/>
      </c>
      <c r="CR1317" s="53" t="str">
        <f t="shared" si="1465"/>
        <v/>
      </c>
      <c r="CS1317" s="53" t="str">
        <f t="shared" si="1466"/>
        <v/>
      </c>
      <c r="CT1317" s="53" t="str">
        <f t="shared" si="1467"/>
        <v/>
      </c>
      <c r="CU1317" s="53" t="str">
        <f t="shared" si="1476"/>
        <v/>
      </c>
    </row>
    <row r="1318" spans="1:99" hidden="1" x14ac:dyDescent="0.3">
      <c r="A1318" s="40">
        <v>1380</v>
      </c>
      <c r="B1318" s="326"/>
      <c r="C1318" s="142"/>
      <c r="D1318" s="144"/>
      <c r="E1318" s="144"/>
      <c r="F1318" s="312"/>
      <c r="G1318" s="144" t="s">
        <v>141</v>
      </c>
      <c r="H1318" s="314"/>
      <c r="I1318" s="314"/>
      <c r="J1318" s="315" t="str">
        <f t="shared" si="1411"/>
        <v/>
      </c>
      <c r="K1318" s="316" t="str">
        <f t="shared" si="1412"/>
        <v/>
      </c>
      <c r="L1318" s="317" t="str">
        <f t="shared" si="1413"/>
        <v/>
      </c>
      <c r="M1318" s="316" t="str">
        <f t="shared" si="1414"/>
        <v/>
      </c>
      <c r="N1318" s="317" t="str">
        <f t="shared" si="1415"/>
        <v/>
      </c>
      <c r="O1318" s="316" t="str">
        <f t="shared" si="1416"/>
        <v/>
      </c>
      <c r="P1318" s="317" t="str">
        <f t="shared" si="1417"/>
        <v/>
      </c>
      <c r="Q1318" s="318" t="str">
        <f t="shared" si="1418"/>
        <v/>
      </c>
      <c r="R1318" s="319" t="str">
        <f t="shared" si="1419"/>
        <v/>
      </c>
      <c r="S1318" s="318" t="str">
        <f t="shared" si="1420"/>
        <v/>
      </c>
      <c r="T1318" s="317" t="str">
        <f t="shared" si="1421"/>
        <v/>
      </c>
      <c r="U1318" s="318" t="str">
        <f t="shared" si="1422"/>
        <v/>
      </c>
      <c r="V1318" s="319" t="str">
        <f t="shared" si="1423"/>
        <v/>
      </c>
      <c r="W1318" s="318" t="str">
        <f t="shared" si="1424"/>
        <v/>
      </c>
      <c r="X1318" s="319" t="str">
        <f t="shared" si="1425"/>
        <v/>
      </c>
      <c r="Y1318" s="318" t="str">
        <f t="shared" si="1426"/>
        <v/>
      </c>
      <c r="Z1318" s="319" t="str">
        <f t="shared" si="1427"/>
        <v/>
      </c>
      <c r="AA1318" s="317" t="str">
        <f t="shared" si="1428"/>
        <v/>
      </c>
      <c r="AB1318" s="97" t="str">
        <f t="shared" si="1429"/>
        <v/>
      </c>
      <c r="AC1318" s="143" t="str">
        <f t="shared" si="1430"/>
        <v/>
      </c>
      <c r="AD1318" s="143" t="str">
        <f t="shared" si="1469"/>
        <v/>
      </c>
      <c r="AE1318" s="360"/>
      <c r="AF1318" s="360"/>
      <c r="AG1318" s="364"/>
      <c r="AH1318" s="363" t="str">
        <f t="shared" si="1470"/>
        <v/>
      </c>
      <c r="AI1318" s="360"/>
      <c r="AJ1318" s="360"/>
      <c r="AK1318" s="364"/>
      <c r="AL1318" s="365" t="str">
        <f t="shared" si="1471"/>
        <v/>
      </c>
      <c r="AM1318" s="363" t="str">
        <f t="shared" si="1472"/>
        <v/>
      </c>
      <c r="AN1318" s="366" t="str">
        <f t="shared" si="1473"/>
        <v/>
      </c>
      <c r="AO1318" s="360"/>
      <c r="AP1318" s="360"/>
      <c r="AQ1318" s="360" t="str">
        <f t="shared" si="1474"/>
        <v/>
      </c>
      <c r="AR1318" s="348" t="str">
        <f t="shared" si="1431"/>
        <v/>
      </c>
      <c r="AS1318" s="360"/>
      <c r="AT1318" s="348" t="str">
        <f t="shared" si="1432"/>
        <v/>
      </c>
      <c r="AU1318" s="360"/>
      <c r="AV1318" s="348" t="str">
        <f t="shared" si="1433"/>
        <v/>
      </c>
      <c r="AW1318" s="360"/>
      <c r="AX1318" s="348" t="str">
        <f t="shared" si="1434"/>
        <v/>
      </c>
      <c r="AY1318" s="360"/>
      <c r="AZ1318" s="348" t="str">
        <f t="shared" si="1435"/>
        <v/>
      </c>
      <c r="BA1318" s="367"/>
      <c r="BB1318" s="348" t="str">
        <f t="shared" si="1436"/>
        <v/>
      </c>
      <c r="BC1318" s="350" t="str">
        <f t="shared" si="1439"/>
        <v/>
      </c>
      <c r="BD1318" s="350" t="str">
        <f t="shared" si="1440"/>
        <v/>
      </c>
      <c r="BE1318" s="360"/>
      <c r="BF1318" s="361"/>
      <c r="BG1318" s="362" t="str">
        <f t="shared" si="1475"/>
        <v/>
      </c>
      <c r="BH1318" s="354" t="str">
        <f t="shared" si="1441"/>
        <v/>
      </c>
      <c r="BI1318" s="350" t="str">
        <f t="shared" si="1442"/>
        <v/>
      </c>
      <c r="BJ1318" s="113" t="str">
        <f t="shared" si="1443"/>
        <v/>
      </c>
      <c r="BK1318" s="347" t="str">
        <f t="shared" si="1468"/>
        <v/>
      </c>
      <c r="BR1318" s="307"/>
      <c r="BS1318" s="51" t="str">
        <f t="shared" si="1444"/>
        <v/>
      </c>
      <c r="BT1318" s="51" t="str">
        <f t="shared" si="1445"/>
        <v/>
      </c>
      <c r="BU1318" s="51" t="str">
        <f t="shared" si="1446"/>
        <v/>
      </c>
      <c r="BV1318" s="51" t="str">
        <f t="shared" si="1447"/>
        <v/>
      </c>
      <c r="BW1318" s="51" t="str">
        <f t="shared" si="1448"/>
        <v/>
      </c>
      <c r="BX1318" s="51" t="str">
        <f t="shared" si="1449"/>
        <v/>
      </c>
      <c r="BY1318" s="51" t="str">
        <f t="shared" si="1450"/>
        <v/>
      </c>
      <c r="BZ1318" s="51" t="str">
        <f t="shared" si="1451"/>
        <v/>
      </c>
      <c r="CA1318" s="51" t="str">
        <f t="shared" si="1452"/>
        <v/>
      </c>
      <c r="CB1318" s="51" t="str">
        <f t="shared" si="1453"/>
        <v/>
      </c>
      <c r="CC1318" s="51" t="str">
        <f t="shared" si="1437"/>
        <v/>
      </c>
      <c r="CD1318" s="51" t="str">
        <f t="shared" si="1438"/>
        <v/>
      </c>
      <c r="CE1318" s="51" t="str">
        <f t="shared" si="1454"/>
        <v/>
      </c>
      <c r="CF1318" s="51"/>
      <c r="CH1318" s="53" t="str">
        <f t="shared" si="1455"/>
        <v/>
      </c>
      <c r="CI1318" s="53" t="str">
        <f t="shared" si="1456"/>
        <v/>
      </c>
      <c r="CJ1318" s="54" t="str">
        <f t="shared" si="1457"/>
        <v/>
      </c>
      <c r="CK1318" s="53" t="str">
        <f t="shared" si="1458"/>
        <v/>
      </c>
      <c r="CL1318" s="53" t="str">
        <f t="shared" si="1459"/>
        <v/>
      </c>
      <c r="CM1318" s="53" t="str">
        <f t="shared" si="1460"/>
        <v/>
      </c>
      <c r="CN1318" s="53" t="str">
        <f t="shared" si="1461"/>
        <v/>
      </c>
      <c r="CO1318" s="53" t="str">
        <f t="shared" si="1462"/>
        <v/>
      </c>
      <c r="CP1318" s="53" t="str">
        <f t="shared" si="1463"/>
        <v/>
      </c>
      <c r="CQ1318" s="53" t="str">
        <f t="shared" si="1464"/>
        <v/>
      </c>
      <c r="CR1318" s="53" t="str">
        <f t="shared" si="1465"/>
        <v/>
      </c>
      <c r="CS1318" s="53" t="str">
        <f t="shared" si="1466"/>
        <v/>
      </c>
      <c r="CT1318" s="53" t="str">
        <f t="shared" si="1467"/>
        <v/>
      </c>
      <c r="CU1318" s="53" t="str">
        <f t="shared" si="1476"/>
        <v/>
      </c>
    </row>
    <row r="1319" spans="1:99" hidden="1" x14ac:dyDescent="0.3">
      <c r="A1319" s="40">
        <v>1381</v>
      </c>
      <c r="B1319" s="326"/>
      <c r="C1319" s="142"/>
      <c r="D1319" s="144"/>
      <c r="E1319" s="144"/>
      <c r="F1319" s="312"/>
      <c r="G1319" s="144" t="s">
        <v>141</v>
      </c>
      <c r="H1319" s="314"/>
      <c r="I1319" s="314"/>
      <c r="J1319" s="315" t="str">
        <f t="shared" si="1411"/>
        <v/>
      </c>
      <c r="K1319" s="316" t="str">
        <f t="shared" si="1412"/>
        <v/>
      </c>
      <c r="L1319" s="317" t="str">
        <f t="shared" si="1413"/>
        <v/>
      </c>
      <c r="M1319" s="316" t="str">
        <f t="shared" si="1414"/>
        <v/>
      </c>
      <c r="N1319" s="317" t="str">
        <f t="shared" si="1415"/>
        <v/>
      </c>
      <c r="O1319" s="316" t="str">
        <f t="shared" si="1416"/>
        <v/>
      </c>
      <c r="P1319" s="317" t="str">
        <f t="shared" si="1417"/>
        <v/>
      </c>
      <c r="Q1319" s="318" t="str">
        <f t="shared" si="1418"/>
        <v/>
      </c>
      <c r="R1319" s="319" t="str">
        <f t="shared" si="1419"/>
        <v/>
      </c>
      <c r="S1319" s="318" t="str">
        <f t="shared" si="1420"/>
        <v/>
      </c>
      <c r="T1319" s="317" t="str">
        <f t="shared" si="1421"/>
        <v/>
      </c>
      <c r="U1319" s="318" t="str">
        <f t="shared" si="1422"/>
        <v/>
      </c>
      <c r="V1319" s="319" t="str">
        <f t="shared" si="1423"/>
        <v/>
      </c>
      <c r="W1319" s="318" t="str">
        <f t="shared" si="1424"/>
        <v/>
      </c>
      <c r="X1319" s="319" t="str">
        <f t="shared" si="1425"/>
        <v/>
      </c>
      <c r="Y1319" s="318" t="str">
        <f t="shared" si="1426"/>
        <v/>
      </c>
      <c r="Z1319" s="319" t="str">
        <f t="shared" si="1427"/>
        <v/>
      </c>
      <c r="AA1319" s="317" t="str">
        <f t="shared" si="1428"/>
        <v/>
      </c>
      <c r="AB1319" s="97" t="str">
        <f t="shared" si="1429"/>
        <v/>
      </c>
      <c r="AC1319" s="143" t="str">
        <f t="shared" si="1430"/>
        <v/>
      </c>
      <c r="AD1319" s="143" t="str">
        <f t="shared" si="1469"/>
        <v/>
      </c>
      <c r="AE1319" s="360"/>
      <c r="AF1319" s="360"/>
      <c r="AG1319" s="364"/>
      <c r="AH1319" s="363" t="str">
        <f t="shared" si="1470"/>
        <v/>
      </c>
      <c r="AI1319" s="360"/>
      <c r="AJ1319" s="360"/>
      <c r="AK1319" s="364"/>
      <c r="AL1319" s="365" t="str">
        <f t="shared" si="1471"/>
        <v/>
      </c>
      <c r="AM1319" s="363" t="str">
        <f t="shared" si="1472"/>
        <v/>
      </c>
      <c r="AN1319" s="366" t="str">
        <f t="shared" si="1473"/>
        <v/>
      </c>
      <c r="AO1319" s="360"/>
      <c r="AP1319" s="360"/>
      <c r="AQ1319" s="360" t="str">
        <f t="shared" si="1474"/>
        <v/>
      </c>
      <c r="AR1319" s="348" t="str">
        <f t="shared" si="1431"/>
        <v/>
      </c>
      <c r="AS1319" s="360"/>
      <c r="AT1319" s="348" t="str">
        <f t="shared" si="1432"/>
        <v/>
      </c>
      <c r="AU1319" s="360"/>
      <c r="AV1319" s="348" t="str">
        <f t="shared" si="1433"/>
        <v/>
      </c>
      <c r="AW1319" s="360"/>
      <c r="AX1319" s="348" t="str">
        <f t="shared" si="1434"/>
        <v/>
      </c>
      <c r="AY1319" s="360"/>
      <c r="AZ1319" s="348" t="str">
        <f t="shared" si="1435"/>
        <v/>
      </c>
      <c r="BA1319" s="367"/>
      <c r="BB1319" s="348" t="str">
        <f t="shared" si="1436"/>
        <v/>
      </c>
      <c r="BC1319" s="350" t="str">
        <f t="shared" si="1439"/>
        <v/>
      </c>
      <c r="BD1319" s="350" t="str">
        <f t="shared" si="1440"/>
        <v/>
      </c>
      <c r="BE1319" s="360"/>
      <c r="BF1319" s="361"/>
      <c r="BG1319" s="362" t="str">
        <f t="shared" si="1475"/>
        <v/>
      </c>
      <c r="BH1319" s="354" t="str">
        <f t="shared" si="1441"/>
        <v/>
      </c>
      <c r="BI1319" s="350" t="str">
        <f t="shared" si="1442"/>
        <v/>
      </c>
      <c r="BJ1319" s="113" t="str">
        <f t="shared" si="1443"/>
        <v/>
      </c>
      <c r="BK1319" s="347" t="str">
        <f t="shared" si="1468"/>
        <v/>
      </c>
      <c r="BR1319" s="307"/>
      <c r="BS1319" s="51" t="str">
        <f t="shared" si="1444"/>
        <v/>
      </c>
      <c r="BT1319" s="51" t="str">
        <f t="shared" si="1445"/>
        <v/>
      </c>
      <c r="BU1319" s="51" t="str">
        <f t="shared" si="1446"/>
        <v/>
      </c>
      <c r="BV1319" s="51" t="str">
        <f t="shared" si="1447"/>
        <v/>
      </c>
      <c r="BW1319" s="51" t="str">
        <f t="shared" si="1448"/>
        <v/>
      </c>
      <c r="BX1319" s="51" t="str">
        <f t="shared" si="1449"/>
        <v/>
      </c>
      <c r="BY1319" s="51" t="str">
        <f t="shared" si="1450"/>
        <v/>
      </c>
      <c r="BZ1319" s="51" t="str">
        <f t="shared" si="1451"/>
        <v/>
      </c>
      <c r="CA1319" s="51" t="str">
        <f t="shared" si="1452"/>
        <v/>
      </c>
      <c r="CB1319" s="51" t="str">
        <f t="shared" si="1453"/>
        <v/>
      </c>
      <c r="CC1319" s="51" t="str">
        <f t="shared" si="1437"/>
        <v/>
      </c>
      <c r="CD1319" s="51" t="str">
        <f t="shared" si="1438"/>
        <v/>
      </c>
      <c r="CE1319" s="51" t="str">
        <f t="shared" si="1454"/>
        <v/>
      </c>
      <c r="CF1319" s="51"/>
      <c r="CH1319" s="53" t="str">
        <f t="shared" si="1455"/>
        <v/>
      </c>
      <c r="CI1319" s="53" t="str">
        <f t="shared" si="1456"/>
        <v/>
      </c>
      <c r="CJ1319" s="54" t="str">
        <f t="shared" si="1457"/>
        <v/>
      </c>
      <c r="CK1319" s="53" t="str">
        <f t="shared" si="1458"/>
        <v/>
      </c>
      <c r="CL1319" s="53" t="str">
        <f t="shared" si="1459"/>
        <v/>
      </c>
      <c r="CM1319" s="53" t="str">
        <f t="shared" si="1460"/>
        <v/>
      </c>
      <c r="CN1319" s="53" t="str">
        <f t="shared" si="1461"/>
        <v/>
      </c>
      <c r="CO1319" s="53" t="str">
        <f t="shared" si="1462"/>
        <v/>
      </c>
      <c r="CP1319" s="53" t="str">
        <f t="shared" si="1463"/>
        <v/>
      </c>
      <c r="CQ1319" s="53" t="str">
        <f t="shared" si="1464"/>
        <v/>
      </c>
      <c r="CR1319" s="53" t="str">
        <f t="shared" si="1465"/>
        <v/>
      </c>
      <c r="CS1319" s="53" t="str">
        <f t="shared" si="1466"/>
        <v/>
      </c>
      <c r="CT1319" s="53" t="str">
        <f t="shared" si="1467"/>
        <v/>
      </c>
      <c r="CU1319" s="53" t="str">
        <f t="shared" si="1476"/>
        <v/>
      </c>
    </row>
    <row r="1320" spans="1:99" hidden="1" x14ac:dyDescent="0.3">
      <c r="A1320" s="40">
        <v>1382</v>
      </c>
      <c r="B1320" s="326"/>
      <c r="C1320" s="142"/>
      <c r="D1320" s="144"/>
      <c r="E1320" s="144"/>
      <c r="F1320" s="312"/>
      <c r="G1320" s="144" t="s">
        <v>141</v>
      </c>
      <c r="H1320" s="314"/>
      <c r="I1320" s="314"/>
      <c r="J1320" s="315" t="str">
        <f t="shared" si="1411"/>
        <v/>
      </c>
      <c r="K1320" s="316" t="str">
        <f t="shared" si="1412"/>
        <v/>
      </c>
      <c r="L1320" s="317" t="str">
        <f t="shared" si="1413"/>
        <v/>
      </c>
      <c r="M1320" s="316" t="str">
        <f t="shared" si="1414"/>
        <v/>
      </c>
      <c r="N1320" s="317" t="str">
        <f t="shared" si="1415"/>
        <v/>
      </c>
      <c r="O1320" s="316" t="str">
        <f t="shared" si="1416"/>
        <v/>
      </c>
      <c r="P1320" s="317" t="str">
        <f t="shared" si="1417"/>
        <v/>
      </c>
      <c r="Q1320" s="318" t="str">
        <f t="shared" si="1418"/>
        <v/>
      </c>
      <c r="R1320" s="319" t="str">
        <f t="shared" si="1419"/>
        <v/>
      </c>
      <c r="S1320" s="318" t="str">
        <f t="shared" si="1420"/>
        <v/>
      </c>
      <c r="T1320" s="317" t="str">
        <f t="shared" si="1421"/>
        <v/>
      </c>
      <c r="U1320" s="318" t="str">
        <f t="shared" si="1422"/>
        <v/>
      </c>
      <c r="V1320" s="319" t="str">
        <f t="shared" si="1423"/>
        <v/>
      </c>
      <c r="W1320" s="318" t="str">
        <f t="shared" si="1424"/>
        <v/>
      </c>
      <c r="X1320" s="319" t="str">
        <f t="shared" si="1425"/>
        <v/>
      </c>
      <c r="Y1320" s="318" t="str">
        <f t="shared" si="1426"/>
        <v/>
      </c>
      <c r="Z1320" s="319" t="str">
        <f t="shared" si="1427"/>
        <v/>
      </c>
      <c r="AA1320" s="317" t="str">
        <f t="shared" si="1428"/>
        <v/>
      </c>
      <c r="AB1320" s="97" t="str">
        <f t="shared" si="1429"/>
        <v/>
      </c>
      <c r="AC1320" s="143" t="str">
        <f t="shared" si="1430"/>
        <v/>
      </c>
      <c r="AD1320" s="143" t="str">
        <f t="shared" si="1469"/>
        <v/>
      </c>
      <c r="AE1320" s="360"/>
      <c r="AF1320" s="360"/>
      <c r="AG1320" s="364"/>
      <c r="AH1320" s="363" t="str">
        <f t="shared" si="1470"/>
        <v/>
      </c>
      <c r="AI1320" s="360"/>
      <c r="AJ1320" s="360"/>
      <c r="AK1320" s="364"/>
      <c r="AL1320" s="365" t="str">
        <f t="shared" si="1471"/>
        <v/>
      </c>
      <c r="AM1320" s="363" t="str">
        <f t="shared" si="1472"/>
        <v/>
      </c>
      <c r="AN1320" s="366" t="str">
        <f t="shared" si="1473"/>
        <v/>
      </c>
      <c r="AO1320" s="360"/>
      <c r="AP1320" s="360"/>
      <c r="AQ1320" s="360" t="str">
        <f t="shared" si="1474"/>
        <v/>
      </c>
      <c r="AR1320" s="348" t="str">
        <f t="shared" si="1431"/>
        <v/>
      </c>
      <c r="AS1320" s="360"/>
      <c r="AT1320" s="348" t="str">
        <f t="shared" si="1432"/>
        <v/>
      </c>
      <c r="AU1320" s="360"/>
      <c r="AV1320" s="348" t="str">
        <f t="shared" si="1433"/>
        <v/>
      </c>
      <c r="AW1320" s="360"/>
      <c r="AX1320" s="348" t="str">
        <f t="shared" si="1434"/>
        <v/>
      </c>
      <c r="AY1320" s="360"/>
      <c r="AZ1320" s="348" t="str">
        <f t="shared" si="1435"/>
        <v/>
      </c>
      <c r="BA1320" s="367"/>
      <c r="BB1320" s="348" t="str">
        <f t="shared" si="1436"/>
        <v/>
      </c>
      <c r="BC1320" s="350" t="str">
        <f t="shared" si="1439"/>
        <v/>
      </c>
      <c r="BD1320" s="350" t="str">
        <f t="shared" si="1440"/>
        <v/>
      </c>
      <c r="BE1320" s="360"/>
      <c r="BF1320" s="361"/>
      <c r="BG1320" s="362" t="str">
        <f t="shared" si="1475"/>
        <v/>
      </c>
      <c r="BH1320" s="354" t="str">
        <f t="shared" si="1441"/>
        <v/>
      </c>
      <c r="BI1320" s="350" t="str">
        <f t="shared" si="1442"/>
        <v/>
      </c>
      <c r="BJ1320" s="113" t="str">
        <f t="shared" si="1443"/>
        <v/>
      </c>
      <c r="BK1320" s="347" t="str">
        <f t="shared" si="1468"/>
        <v/>
      </c>
      <c r="BR1320" s="307"/>
      <c r="BS1320" s="51" t="str">
        <f t="shared" si="1444"/>
        <v/>
      </c>
      <c r="BT1320" s="51" t="str">
        <f t="shared" si="1445"/>
        <v/>
      </c>
      <c r="BU1320" s="51" t="str">
        <f t="shared" si="1446"/>
        <v/>
      </c>
      <c r="BV1320" s="51" t="str">
        <f t="shared" si="1447"/>
        <v/>
      </c>
      <c r="BW1320" s="51" t="str">
        <f t="shared" si="1448"/>
        <v/>
      </c>
      <c r="BX1320" s="51" t="str">
        <f t="shared" si="1449"/>
        <v/>
      </c>
      <c r="BY1320" s="51" t="str">
        <f t="shared" si="1450"/>
        <v/>
      </c>
      <c r="BZ1320" s="51" t="str">
        <f t="shared" si="1451"/>
        <v/>
      </c>
      <c r="CA1320" s="51" t="str">
        <f t="shared" si="1452"/>
        <v/>
      </c>
      <c r="CB1320" s="51" t="str">
        <f t="shared" si="1453"/>
        <v/>
      </c>
      <c r="CC1320" s="51" t="str">
        <f t="shared" si="1437"/>
        <v/>
      </c>
      <c r="CD1320" s="51" t="str">
        <f t="shared" si="1438"/>
        <v/>
      </c>
      <c r="CE1320" s="51" t="str">
        <f t="shared" si="1454"/>
        <v/>
      </c>
      <c r="CF1320" s="51"/>
      <c r="CH1320" s="53" t="str">
        <f t="shared" si="1455"/>
        <v/>
      </c>
      <c r="CI1320" s="53" t="str">
        <f t="shared" si="1456"/>
        <v/>
      </c>
      <c r="CJ1320" s="54" t="str">
        <f t="shared" si="1457"/>
        <v/>
      </c>
      <c r="CK1320" s="53" t="str">
        <f t="shared" si="1458"/>
        <v/>
      </c>
      <c r="CL1320" s="53" t="str">
        <f t="shared" si="1459"/>
        <v/>
      </c>
      <c r="CM1320" s="53" t="str">
        <f t="shared" si="1460"/>
        <v/>
      </c>
      <c r="CN1320" s="53" t="str">
        <f t="shared" si="1461"/>
        <v/>
      </c>
      <c r="CO1320" s="53" t="str">
        <f t="shared" si="1462"/>
        <v/>
      </c>
      <c r="CP1320" s="53" t="str">
        <f t="shared" si="1463"/>
        <v/>
      </c>
      <c r="CQ1320" s="53" t="str">
        <f t="shared" si="1464"/>
        <v/>
      </c>
      <c r="CR1320" s="53" t="str">
        <f t="shared" si="1465"/>
        <v/>
      </c>
      <c r="CS1320" s="53" t="str">
        <f t="shared" si="1466"/>
        <v/>
      </c>
      <c r="CT1320" s="53" t="str">
        <f t="shared" si="1467"/>
        <v/>
      </c>
      <c r="CU1320" s="53" t="str">
        <f t="shared" si="1476"/>
        <v/>
      </c>
    </row>
    <row r="1321" spans="1:99" hidden="1" x14ac:dyDescent="0.3">
      <c r="A1321" s="40">
        <v>1383</v>
      </c>
      <c r="B1321" s="326"/>
      <c r="C1321" s="142"/>
      <c r="D1321" s="144"/>
      <c r="E1321" s="144"/>
      <c r="F1321" s="312"/>
      <c r="G1321" s="144" t="s">
        <v>141</v>
      </c>
      <c r="H1321" s="314"/>
      <c r="I1321" s="314"/>
      <c r="J1321" s="315" t="str">
        <f t="shared" si="1411"/>
        <v/>
      </c>
      <c r="K1321" s="316" t="str">
        <f t="shared" si="1412"/>
        <v/>
      </c>
      <c r="L1321" s="317" t="str">
        <f t="shared" si="1413"/>
        <v/>
      </c>
      <c r="M1321" s="316" t="str">
        <f t="shared" si="1414"/>
        <v/>
      </c>
      <c r="N1321" s="317" t="str">
        <f t="shared" si="1415"/>
        <v/>
      </c>
      <c r="O1321" s="316" t="str">
        <f t="shared" si="1416"/>
        <v/>
      </c>
      <c r="P1321" s="317" t="str">
        <f t="shared" si="1417"/>
        <v/>
      </c>
      <c r="Q1321" s="318" t="str">
        <f t="shared" si="1418"/>
        <v/>
      </c>
      <c r="R1321" s="319" t="str">
        <f t="shared" si="1419"/>
        <v/>
      </c>
      <c r="S1321" s="318" t="str">
        <f t="shared" si="1420"/>
        <v/>
      </c>
      <c r="T1321" s="317" t="str">
        <f t="shared" si="1421"/>
        <v/>
      </c>
      <c r="U1321" s="318" t="str">
        <f t="shared" si="1422"/>
        <v/>
      </c>
      <c r="V1321" s="319" t="str">
        <f t="shared" si="1423"/>
        <v/>
      </c>
      <c r="W1321" s="318" t="str">
        <f t="shared" si="1424"/>
        <v/>
      </c>
      <c r="X1321" s="319" t="str">
        <f t="shared" si="1425"/>
        <v/>
      </c>
      <c r="Y1321" s="318" t="str">
        <f t="shared" si="1426"/>
        <v/>
      </c>
      <c r="Z1321" s="319" t="str">
        <f t="shared" si="1427"/>
        <v/>
      </c>
      <c r="AA1321" s="317" t="str">
        <f t="shared" si="1428"/>
        <v/>
      </c>
      <c r="AB1321" s="97" t="str">
        <f t="shared" si="1429"/>
        <v/>
      </c>
      <c r="AC1321" s="143" t="str">
        <f t="shared" si="1430"/>
        <v/>
      </c>
      <c r="AD1321" s="143" t="str">
        <f t="shared" si="1469"/>
        <v/>
      </c>
      <c r="AE1321" s="360"/>
      <c r="AF1321" s="360"/>
      <c r="AG1321" s="364"/>
      <c r="AH1321" s="363" t="str">
        <f t="shared" si="1470"/>
        <v/>
      </c>
      <c r="AI1321" s="360"/>
      <c r="AJ1321" s="360"/>
      <c r="AK1321" s="364"/>
      <c r="AL1321" s="365" t="str">
        <f t="shared" si="1471"/>
        <v/>
      </c>
      <c r="AM1321" s="363" t="str">
        <f t="shared" si="1472"/>
        <v/>
      </c>
      <c r="AN1321" s="366" t="str">
        <f t="shared" si="1473"/>
        <v/>
      </c>
      <c r="AO1321" s="360"/>
      <c r="AP1321" s="360"/>
      <c r="AQ1321" s="360" t="str">
        <f t="shared" si="1474"/>
        <v/>
      </c>
      <c r="AR1321" s="348" t="str">
        <f t="shared" si="1431"/>
        <v/>
      </c>
      <c r="AS1321" s="360"/>
      <c r="AT1321" s="348" t="str">
        <f t="shared" si="1432"/>
        <v/>
      </c>
      <c r="AU1321" s="360"/>
      <c r="AV1321" s="348" t="str">
        <f t="shared" si="1433"/>
        <v/>
      </c>
      <c r="AW1321" s="360"/>
      <c r="AX1321" s="348" t="str">
        <f t="shared" si="1434"/>
        <v/>
      </c>
      <c r="AY1321" s="360"/>
      <c r="AZ1321" s="348" t="str">
        <f t="shared" si="1435"/>
        <v/>
      </c>
      <c r="BA1321" s="367"/>
      <c r="BB1321" s="348" t="str">
        <f t="shared" si="1436"/>
        <v/>
      </c>
      <c r="BC1321" s="350" t="str">
        <f t="shared" si="1439"/>
        <v/>
      </c>
      <c r="BD1321" s="350" t="str">
        <f t="shared" si="1440"/>
        <v/>
      </c>
      <c r="BE1321" s="360"/>
      <c r="BF1321" s="361"/>
      <c r="BG1321" s="362" t="str">
        <f t="shared" si="1475"/>
        <v/>
      </c>
      <c r="BH1321" s="354" t="str">
        <f t="shared" si="1441"/>
        <v/>
      </c>
      <c r="BI1321" s="350" t="str">
        <f t="shared" si="1442"/>
        <v/>
      </c>
      <c r="BJ1321" s="113" t="str">
        <f t="shared" si="1443"/>
        <v/>
      </c>
      <c r="BK1321" s="347" t="str">
        <f t="shared" si="1468"/>
        <v/>
      </c>
      <c r="BR1321" s="307"/>
      <c r="BS1321" s="51" t="str">
        <f t="shared" si="1444"/>
        <v/>
      </c>
      <c r="BT1321" s="51" t="str">
        <f t="shared" si="1445"/>
        <v/>
      </c>
      <c r="BU1321" s="51" t="str">
        <f t="shared" si="1446"/>
        <v/>
      </c>
      <c r="BV1321" s="51" t="str">
        <f t="shared" si="1447"/>
        <v/>
      </c>
      <c r="BW1321" s="51" t="str">
        <f t="shared" si="1448"/>
        <v/>
      </c>
      <c r="BX1321" s="51" t="str">
        <f t="shared" si="1449"/>
        <v/>
      </c>
      <c r="BY1321" s="51" t="str">
        <f t="shared" si="1450"/>
        <v/>
      </c>
      <c r="BZ1321" s="51" t="str">
        <f t="shared" si="1451"/>
        <v/>
      </c>
      <c r="CA1321" s="51" t="str">
        <f t="shared" si="1452"/>
        <v/>
      </c>
      <c r="CB1321" s="51" t="str">
        <f t="shared" si="1453"/>
        <v/>
      </c>
      <c r="CC1321" s="51" t="str">
        <f t="shared" si="1437"/>
        <v/>
      </c>
      <c r="CD1321" s="51" t="str">
        <f t="shared" si="1438"/>
        <v/>
      </c>
      <c r="CE1321" s="51" t="str">
        <f t="shared" si="1454"/>
        <v/>
      </c>
      <c r="CF1321" s="51"/>
      <c r="CH1321" s="53" t="str">
        <f t="shared" si="1455"/>
        <v/>
      </c>
      <c r="CI1321" s="53" t="str">
        <f t="shared" si="1456"/>
        <v/>
      </c>
      <c r="CJ1321" s="54" t="str">
        <f t="shared" si="1457"/>
        <v/>
      </c>
      <c r="CK1321" s="53" t="str">
        <f t="shared" si="1458"/>
        <v/>
      </c>
      <c r="CL1321" s="53" t="str">
        <f t="shared" si="1459"/>
        <v/>
      </c>
      <c r="CM1321" s="53" t="str">
        <f t="shared" si="1460"/>
        <v/>
      </c>
      <c r="CN1321" s="53" t="str">
        <f t="shared" si="1461"/>
        <v/>
      </c>
      <c r="CO1321" s="53" t="str">
        <f t="shared" si="1462"/>
        <v/>
      </c>
      <c r="CP1321" s="53" t="str">
        <f t="shared" si="1463"/>
        <v/>
      </c>
      <c r="CQ1321" s="53" t="str">
        <f t="shared" si="1464"/>
        <v/>
      </c>
      <c r="CR1321" s="53" t="str">
        <f t="shared" si="1465"/>
        <v/>
      </c>
      <c r="CS1321" s="53" t="str">
        <f t="shared" si="1466"/>
        <v/>
      </c>
      <c r="CT1321" s="53" t="str">
        <f t="shared" si="1467"/>
        <v/>
      </c>
      <c r="CU1321" s="53" t="str">
        <f t="shared" si="1476"/>
        <v/>
      </c>
    </row>
    <row r="1322" spans="1:99" hidden="1" x14ac:dyDescent="0.3">
      <c r="A1322" s="40">
        <v>1384</v>
      </c>
      <c r="B1322" s="326"/>
      <c r="C1322" s="142"/>
      <c r="D1322" s="144"/>
      <c r="E1322" s="144"/>
      <c r="F1322" s="312"/>
      <c r="G1322" s="144" t="s">
        <v>141</v>
      </c>
      <c r="H1322" s="314"/>
      <c r="I1322" s="314"/>
      <c r="J1322" s="315" t="str">
        <f t="shared" si="1411"/>
        <v/>
      </c>
      <c r="K1322" s="316" t="str">
        <f t="shared" si="1412"/>
        <v/>
      </c>
      <c r="L1322" s="317" t="str">
        <f t="shared" si="1413"/>
        <v/>
      </c>
      <c r="M1322" s="316" t="str">
        <f t="shared" si="1414"/>
        <v/>
      </c>
      <c r="N1322" s="317" t="str">
        <f t="shared" si="1415"/>
        <v/>
      </c>
      <c r="O1322" s="316" t="str">
        <f t="shared" si="1416"/>
        <v/>
      </c>
      <c r="P1322" s="317" t="str">
        <f t="shared" si="1417"/>
        <v/>
      </c>
      <c r="Q1322" s="318" t="str">
        <f t="shared" si="1418"/>
        <v/>
      </c>
      <c r="R1322" s="319" t="str">
        <f t="shared" si="1419"/>
        <v/>
      </c>
      <c r="S1322" s="318" t="str">
        <f t="shared" si="1420"/>
        <v/>
      </c>
      <c r="T1322" s="317" t="str">
        <f t="shared" si="1421"/>
        <v/>
      </c>
      <c r="U1322" s="318" t="str">
        <f t="shared" si="1422"/>
        <v/>
      </c>
      <c r="V1322" s="319" t="str">
        <f t="shared" si="1423"/>
        <v/>
      </c>
      <c r="W1322" s="318" t="str">
        <f t="shared" si="1424"/>
        <v/>
      </c>
      <c r="X1322" s="319" t="str">
        <f t="shared" si="1425"/>
        <v/>
      </c>
      <c r="Y1322" s="318" t="str">
        <f t="shared" si="1426"/>
        <v/>
      </c>
      <c r="Z1322" s="319" t="str">
        <f t="shared" si="1427"/>
        <v/>
      </c>
      <c r="AA1322" s="317" t="str">
        <f t="shared" si="1428"/>
        <v/>
      </c>
      <c r="AB1322" s="97" t="str">
        <f t="shared" si="1429"/>
        <v/>
      </c>
      <c r="AC1322" s="143" t="str">
        <f t="shared" si="1430"/>
        <v/>
      </c>
      <c r="AD1322" s="143" t="str">
        <f t="shared" si="1469"/>
        <v/>
      </c>
      <c r="AE1322" s="360"/>
      <c r="AF1322" s="360"/>
      <c r="AG1322" s="364"/>
      <c r="AH1322" s="363" t="str">
        <f t="shared" si="1470"/>
        <v/>
      </c>
      <c r="AI1322" s="360"/>
      <c r="AJ1322" s="360"/>
      <c r="AK1322" s="364"/>
      <c r="AL1322" s="365" t="str">
        <f t="shared" si="1471"/>
        <v/>
      </c>
      <c r="AM1322" s="363" t="str">
        <f t="shared" si="1472"/>
        <v/>
      </c>
      <c r="AN1322" s="366" t="str">
        <f t="shared" si="1473"/>
        <v/>
      </c>
      <c r="AO1322" s="360"/>
      <c r="AP1322" s="360"/>
      <c r="AQ1322" s="360" t="str">
        <f t="shared" si="1474"/>
        <v/>
      </c>
      <c r="AR1322" s="348" t="str">
        <f t="shared" si="1431"/>
        <v/>
      </c>
      <c r="AS1322" s="360"/>
      <c r="AT1322" s="348" t="str">
        <f t="shared" si="1432"/>
        <v/>
      </c>
      <c r="AU1322" s="360"/>
      <c r="AV1322" s="348" t="str">
        <f t="shared" si="1433"/>
        <v/>
      </c>
      <c r="AW1322" s="360"/>
      <c r="AX1322" s="348" t="str">
        <f t="shared" si="1434"/>
        <v/>
      </c>
      <c r="AY1322" s="360"/>
      <c r="AZ1322" s="348" t="str">
        <f t="shared" si="1435"/>
        <v/>
      </c>
      <c r="BA1322" s="367"/>
      <c r="BB1322" s="348" t="str">
        <f t="shared" si="1436"/>
        <v/>
      </c>
      <c r="BC1322" s="350" t="str">
        <f t="shared" si="1439"/>
        <v/>
      </c>
      <c r="BD1322" s="350" t="str">
        <f t="shared" si="1440"/>
        <v/>
      </c>
      <c r="BE1322" s="360"/>
      <c r="BF1322" s="361"/>
      <c r="BG1322" s="362" t="str">
        <f t="shared" si="1475"/>
        <v/>
      </c>
      <c r="BH1322" s="354" t="str">
        <f t="shared" si="1441"/>
        <v/>
      </c>
      <c r="BI1322" s="350" t="str">
        <f t="shared" si="1442"/>
        <v/>
      </c>
      <c r="BJ1322" s="113" t="str">
        <f t="shared" si="1443"/>
        <v/>
      </c>
      <c r="BK1322" s="347" t="str">
        <f t="shared" si="1468"/>
        <v/>
      </c>
      <c r="BR1322" s="307"/>
      <c r="BS1322" s="51" t="str">
        <f t="shared" si="1444"/>
        <v/>
      </c>
      <c r="BT1322" s="51" t="str">
        <f t="shared" si="1445"/>
        <v/>
      </c>
      <c r="BU1322" s="51" t="str">
        <f t="shared" si="1446"/>
        <v/>
      </c>
      <c r="BV1322" s="51" t="str">
        <f t="shared" si="1447"/>
        <v/>
      </c>
      <c r="BW1322" s="51" t="str">
        <f t="shared" si="1448"/>
        <v/>
      </c>
      <c r="BX1322" s="51" t="str">
        <f t="shared" si="1449"/>
        <v/>
      </c>
      <c r="BY1322" s="51" t="str">
        <f t="shared" si="1450"/>
        <v/>
      </c>
      <c r="BZ1322" s="51" t="str">
        <f t="shared" si="1451"/>
        <v/>
      </c>
      <c r="CA1322" s="51" t="str">
        <f t="shared" si="1452"/>
        <v/>
      </c>
      <c r="CB1322" s="51" t="str">
        <f t="shared" si="1453"/>
        <v/>
      </c>
      <c r="CC1322" s="51" t="str">
        <f t="shared" si="1437"/>
        <v/>
      </c>
      <c r="CD1322" s="51" t="str">
        <f t="shared" si="1438"/>
        <v/>
      </c>
      <c r="CE1322" s="51" t="str">
        <f t="shared" si="1454"/>
        <v/>
      </c>
      <c r="CF1322" s="51"/>
      <c r="CH1322" s="53" t="str">
        <f t="shared" si="1455"/>
        <v/>
      </c>
      <c r="CI1322" s="53" t="str">
        <f t="shared" si="1456"/>
        <v/>
      </c>
      <c r="CJ1322" s="54" t="str">
        <f t="shared" si="1457"/>
        <v/>
      </c>
      <c r="CK1322" s="53" t="str">
        <f t="shared" si="1458"/>
        <v/>
      </c>
      <c r="CL1322" s="53" t="str">
        <f t="shared" si="1459"/>
        <v/>
      </c>
      <c r="CM1322" s="53" t="str">
        <f t="shared" si="1460"/>
        <v/>
      </c>
      <c r="CN1322" s="53" t="str">
        <f t="shared" si="1461"/>
        <v/>
      </c>
      <c r="CO1322" s="53" t="str">
        <f t="shared" si="1462"/>
        <v/>
      </c>
      <c r="CP1322" s="53" t="str">
        <f t="shared" si="1463"/>
        <v/>
      </c>
      <c r="CQ1322" s="53" t="str">
        <f t="shared" si="1464"/>
        <v/>
      </c>
      <c r="CR1322" s="53" t="str">
        <f t="shared" si="1465"/>
        <v/>
      </c>
      <c r="CS1322" s="53" t="str">
        <f t="shared" si="1466"/>
        <v/>
      </c>
      <c r="CT1322" s="53" t="str">
        <f t="shared" si="1467"/>
        <v/>
      </c>
      <c r="CU1322" s="53" t="str">
        <f t="shared" si="1476"/>
        <v/>
      </c>
    </row>
    <row r="1323" spans="1:99" hidden="1" x14ac:dyDescent="0.3">
      <c r="A1323" s="40">
        <v>1385</v>
      </c>
      <c r="B1323" s="326"/>
      <c r="C1323" s="142"/>
      <c r="D1323" s="144"/>
      <c r="E1323" s="144"/>
      <c r="F1323" s="312"/>
      <c r="G1323" s="144" t="s">
        <v>141</v>
      </c>
      <c r="H1323" s="314"/>
      <c r="I1323" s="314"/>
      <c r="J1323" s="315" t="str">
        <f t="shared" si="1411"/>
        <v/>
      </c>
      <c r="K1323" s="316" t="str">
        <f t="shared" si="1412"/>
        <v/>
      </c>
      <c r="L1323" s="317" t="str">
        <f t="shared" si="1413"/>
        <v/>
      </c>
      <c r="M1323" s="316" t="str">
        <f t="shared" si="1414"/>
        <v/>
      </c>
      <c r="N1323" s="317" t="str">
        <f t="shared" si="1415"/>
        <v/>
      </c>
      <c r="O1323" s="316" t="str">
        <f t="shared" si="1416"/>
        <v/>
      </c>
      <c r="P1323" s="317" t="str">
        <f t="shared" si="1417"/>
        <v/>
      </c>
      <c r="Q1323" s="318" t="str">
        <f t="shared" si="1418"/>
        <v/>
      </c>
      <c r="R1323" s="319" t="str">
        <f t="shared" si="1419"/>
        <v/>
      </c>
      <c r="S1323" s="318" t="str">
        <f t="shared" si="1420"/>
        <v/>
      </c>
      <c r="T1323" s="317" t="str">
        <f t="shared" si="1421"/>
        <v/>
      </c>
      <c r="U1323" s="318" t="str">
        <f t="shared" si="1422"/>
        <v/>
      </c>
      <c r="V1323" s="319" t="str">
        <f t="shared" si="1423"/>
        <v/>
      </c>
      <c r="W1323" s="318" t="str">
        <f t="shared" si="1424"/>
        <v/>
      </c>
      <c r="X1323" s="319" t="str">
        <f t="shared" si="1425"/>
        <v/>
      </c>
      <c r="Y1323" s="318" t="str">
        <f t="shared" si="1426"/>
        <v/>
      </c>
      <c r="Z1323" s="319" t="str">
        <f t="shared" si="1427"/>
        <v/>
      </c>
      <c r="AA1323" s="317" t="str">
        <f t="shared" si="1428"/>
        <v/>
      </c>
      <c r="AB1323" s="97" t="str">
        <f t="shared" si="1429"/>
        <v/>
      </c>
      <c r="AC1323" s="143" t="str">
        <f t="shared" si="1430"/>
        <v/>
      </c>
      <c r="AD1323" s="143" t="str">
        <f t="shared" si="1469"/>
        <v/>
      </c>
      <c r="AE1323" s="360"/>
      <c r="AF1323" s="360"/>
      <c r="AG1323" s="364"/>
      <c r="AH1323" s="363" t="str">
        <f t="shared" si="1470"/>
        <v/>
      </c>
      <c r="AI1323" s="360"/>
      <c r="AJ1323" s="360"/>
      <c r="AK1323" s="364"/>
      <c r="AL1323" s="365" t="str">
        <f t="shared" si="1471"/>
        <v/>
      </c>
      <c r="AM1323" s="363" t="str">
        <f t="shared" si="1472"/>
        <v/>
      </c>
      <c r="AN1323" s="366" t="str">
        <f t="shared" si="1473"/>
        <v/>
      </c>
      <c r="AO1323" s="360"/>
      <c r="AP1323" s="360"/>
      <c r="AQ1323" s="360" t="str">
        <f t="shared" si="1474"/>
        <v/>
      </c>
      <c r="AR1323" s="348" t="str">
        <f t="shared" si="1431"/>
        <v/>
      </c>
      <c r="AS1323" s="360"/>
      <c r="AT1323" s="348" t="str">
        <f t="shared" si="1432"/>
        <v/>
      </c>
      <c r="AU1323" s="360"/>
      <c r="AV1323" s="348" t="str">
        <f t="shared" si="1433"/>
        <v/>
      </c>
      <c r="AW1323" s="360"/>
      <c r="AX1323" s="348" t="str">
        <f t="shared" si="1434"/>
        <v/>
      </c>
      <c r="AY1323" s="360"/>
      <c r="AZ1323" s="348" t="str">
        <f t="shared" si="1435"/>
        <v/>
      </c>
      <c r="BA1323" s="367"/>
      <c r="BB1323" s="348" t="str">
        <f t="shared" si="1436"/>
        <v/>
      </c>
      <c r="BC1323" s="350" t="str">
        <f t="shared" si="1439"/>
        <v/>
      </c>
      <c r="BD1323" s="350" t="str">
        <f t="shared" si="1440"/>
        <v/>
      </c>
      <c r="BE1323" s="360"/>
      <c r="BF1323" s="361"/>
      <c r="BG1323" s="362" t="str">
        <f t="shared" si="1475"/>
        <v/>
      </c>
      <c r="BH1323" s="354" t="str">
        <f t="shared" si="1441"/>
        <v/>
      </c>
      <c r="BI1323" s="350" t="str">
        <f t="shared" si="1442"/>
        <v/>
      </c>
      <c r="BJ1323" s="113" t="str">
        <f t="shared" si="1443"/>
        <v/>
      </c>
      <c r="BK1323" s="347" t="str">
        <f t="shared" si="1468"/>
        <v/>
      </c>
      <c r="BR1323" s="307"/>
      <c r="BS1323" s="51" t="str">
        <f t="shared" si="1444"/>
        <v/>
      </c>
      <c r="BT1323" s="51" t="str">
        <f t="shared" si="1445"/>
        <v/>
      </c>
      <c r="BU1323" s="51" t="str">
        <f t="shared" si="1446"/>
        <v/>
      </c>
      <c r="BV1323" s="51" t="str">
        <f t="shared" si="1447"/>
        <v/>
      </c>
      <c r="BW1323" s="51" t="str">
        <f t="shared" si="1448"/>
        <v/>
      </c>
      <c r="BX1323" s="51" t="str">
        <f t="shared" si="1449"/>
        <v/>
      </c>
      <c r="BY1323" s="51" t="str">
        <f t="shared" si="1450"/>
        <v/>
      </c>
      <c r="BZ1323" s="51" t="str">
        <f t="shared" si="1451"/>
        <v/>
      </c>
      <c r="CA1323" s="51" t="str">
        <f t="shared" si="1452"/>
        <v/>
      </c>
      <c r="CB1323" s="51" t="str">
        <f t="shared" si="1453"/>
        <v/>
      </c>
      <c r="CC1323" s="51" t="str">
        <f t="shared" si="1437"/>
        <v/>
      </c>
      <c r="CD1323" s="51" t="str">
        <f t="shared" si="1438"/>
        <v/>
      </c>
      <c r="CE1323" s="51" t="str">
        <f t="shared" si="1454"/>
        <v/>
      </c>
      <c r="CF1323" s="51"/>
      <c r="CH1323" s="53" t="str">
        <f t="shared" si="1455"/>
        <v/>
      </c>
      <c r="CI1323" s="53" t="str">
        <f t="shared" si="1456"/>
        <v/>
      </c>
      <c r="CJ1323" s="54" t="str">
        <f t="shared" si="1457"/>
        <v/>
      </c>
      <c r="CK1323" s="53" t="str">
        <f t="shared" si="1458"/>
        <v/>
      </c>
      <c r="CL1323" s="53" t="str">
        <f t="shared" si="1459"/>
        <v/>
      </c>
      <c r="CM1323" s="53" t="str">
        <f t="shared" si="1460"/>
        <v/>
      </c>
      <c r="CN1323" s="53" t="str">
        <f t="shared" si="1461"/>
        <v/>
      </c>
      <c r="CO1323" s="53" t="str">
        <f t="shared" si="1462"/>
        <v/>
      </c>
      <c r="CP1323" s="53" t="str">
        <f t="shared" si="1463"/>
        <v/>
      </c>
      <c r="CQ1323" s="53" t="str">
        <f t="shared" si="1464"/>
        <v/>
      </c>
      <c r="CR1323" s="53" t="str">
        <f t="shared" si="1465"/>
        <v/>
      </c>
      <c r="CS1323" s="53" t="str">
        <f t="shared" si="1466"/>
        <v/>
      </c>
      <c r="CT1323" s="53" t="str">
        <f t="shared" si="1467"/>
        <v/>
      </c>
      <c r="CU1323" s="53" t="str">
        <f t="shared" si="1476"/>
        <v/>
      </c>
    </row>
    <row r="1324" spans="1:99" hidden="1" x14ac:dyDescent="0.3">
      <c r="A1324" s="40">
        <v>1386</v>
      </c>
      <c r="B1324" s="326"/>
      <c r="C1324" s="142"/>
      <c r="D1324" s="144"/>
      <c r="E1324" s="144"/>
      <c r="F1324" s="312"/>
      <c r="G1324" s="144" t="s">
        <v>141</v>
      </c>
      <c r="H1324" s="314"/>
      <c r="I1324" s="314"/>
      <c r="J1324" s="315" t="str">
        <f t="shared" si="1411"/>
        <v/>
      </c>
      <c r="K1324" s="316" t="str">
        <f t="shared" si="1412"/>
        <v/>
      </c>
      <c r="L1324" s="317" t="str">
        <f t="shared" si="1413"/>
        <v/>
      </c>
      <c r="M1324" s="316" t="str">
        <f t="shared" si="1414"/>
        <v/>
      </c>
      <c r="N1324" s="317" t="str">
        <f t="shared" si="1415"/>
        <v/>
      </c>
      <c r="O1324" s="316" t="str">
        <f t="shared" si="1416"/>
        <v/>
      </c>
      <c r="P1324" s="317" t="str">
        <f t="shared" si="1417"/>
        <v/>
      </c>
      <c r="Q1324" s="318" t="str">
        <f t="shared" si="1418"/>
        <v/>
      </c>
      <c r="R1324" s="319" t="str">
        <f t="shared" si="1419"/>
        <v/>
      </c>
      <c r="S1324" s="318" t="str">
        <f t="shared" si="1420"/>
        <v/>
      </c>
      <c r="T1324" s="317" t="str">
        <f t="shared" si="1421"/>
        <v/>
      </c>
      <c r="U1324" s="318" t="str">
        <f t="shared" si="1422"/>
        <v/>
      </c>
      <c r="V1324" s="319" t="str">
        <f t="shared" si="1423"/>
        <v/>
      </c>
      <c r="W1324" s="318" t="str">
        <f t="shared" si="1424"/>
        <v/>
      </c>
      <c r="X1324" s="319" t="str">
        <f t="shared" si="1425"/>
        <v/>
      </c>
      <c r="Y1324" s="318" t="str">
        <f t="shared" si="1426"/>
        <v/>
      </c>
      <c r="Z1324" s="319" t="str">
        <f t="shared" si="1427"/>
        <v/>
      </c>
      <c r="AA1324" s="317" t="str">
        <f t="shared" si="1428"/>
        <v/>
      </c>
      <c r="AB1324" s="97" t="str">
        <f t="shared" si="1429"/>
        <v/>
      </c>
      <c r="AC1324" s="143" t="str">
        <f t="shared" si="1430"/>
        <v/>
      </c>
      <c r="AD1324" s="143" t="str">
        <f t="shared" si="1469"/>
        <v/>
      </c>
      <c r="AE1324" s="360"/>
      <c r="AF1324" s="360"/>
      <c r="AG1324" s="364"/>
      <c r="AH1324" s="363" t="str">
        <f t="shared" si="1470"/>
        <v/>
      </c>
      <c r="AI1324" s="360"/>
      <c r="AJ1324" s="360"/>
      <c r="AK1324" s="364"/>
      <c r="AL1324" s="365" t="str">
        <f t="shared" si="1471"/>
        <v/>
      </c>
      <c r="AM1324" s="363" t="str">
        <f t="shared" si="1472"/>
        <v/>
      </c>
      <c r="AN1324" s="366" t="str">
        <f t="shared" si="1473"/>
        <v/>
      </c>
      <c r="AO1324" s="360"/>
      <c r="AP1324" s="360"/>
      <c r="AQ1324" s="360" t="str">
        <f t="shared" si="1474"/>
        <v/>
      </c>
      <c r="AR1324" s="348" t="str">
        <f t="shared" si="1431"/>
        <v/>
      </c>
      <c r="AS1324" s="360"/>
      <c r="AT1324" s="348" t="str">
        <f t="shared" si="1432"/>
        <v/>
      </c>
      <c r="AU1324" s="360"/>
      <c r="AV1324" s="348" t="str">
        <f t="shared" si="1433"/>
        <v/>
      </c>
      <c r="AW1324" s="360"/>
      <c r="AX1324" s="348" t="str">
        <f t="shared" si="1434"/>
        <v/>
      </c>
      <c r="AY1324" s="360"/>
      <c r="AZ1324" s="348" t="str">
        <f t="shared" si="1435"/>
        <v/>
      </c>
      <c r="BA1324" s="367"/>
      <c r="BB1324" s="348" t="str">
        <f t="shared" si="1436"/>
        <v/>
      </c>
      <c r="BC1324" s="350" t="str">
        <f t="shared" si="1439"/>
        <v/>
      </c>
      <c r="BD1324" s="350" t="str">
        <f t="shared" si="1440"/>
        <v/>
      </c>
      <c r="BE1324" s="360"/>
      <c r="BF1324" s="361"/>
      <c r="BG1324" s="362" t="str">
        <f t="shared" si="1475"/>
        <v/>
      </c>
      <c r="BH1324" s="354" t="str">
        <f t="shared" si="1441"/>
        <v/>
      </c>
      <c r="BI1324" s="350" t="str">
        <f t="shared" si="1442"/>
        <v/>
      </c>
      <c r="BJ1324" s="113" t="str">
        <f t="shared" si="1443"/>
        <v/>
      </c>
      <c r="BK1324" s="347" t="str">
        <f t="shared" si="1468"/>
        <v/>
      </c>
      <c r="BR1324" s="307"/>
      <c r="BS1324" s="51" t="str">
        <f t="shared" si="1444"/>
        <v/>
      </c>
      <c r="BT1324" s="51" t="str">
        <f t="shared" si="1445"/>
        <v/>
      </c>
      <c r="BU1324" s="51" t="str">
        <f t="shared" si="1446"/>
        <v/>
      </c>
      <c r="BV1324" s="51" t="str">
        <f t="shared" si="1447"/>
        <v/>
      </c>
      <c r="BW1324" s="51" t="str">
        <f t="shared" si="1448"/>
        <v/>
      </c>
      <c r="BX1324" s="51" t="str">
        <f t="shared" si="1449"/>
        <v/>
      </c>
      <c r="BY1324" s="51" t="str">
        <f t="shared" si="1450"/>
        <v/>
      </c>
      <c r="BZ1324" s="51" t="str">
        <f t="shared" si="1451"/>
        <v/>
      </c>
      <c r="CA1324" s="51" t="str">
        <f t="shared" si="1452"/>
        <v/>
      </c>
      <c r="CB1324" s="51" t="str">
        <f t="shared" si="1453"/>
        <v/>
      </c>
      <c r="CC1324" s="51" t="str">
        <f t="shared" si="1437"/>
        <v/>
      </c>
      <c r="CD1324" s="51" t="str">
        <f t="shared" si="1438"/>
        <v/>
      </c>
      <c r="CE1324" s="51" t="str">
        <f t="shared" si="1454"/>
        <v/>
      </c>
      <c r="CF1324" s="51"/>
      <c r="CH1324" s="53" t="str">
        <f t="shared" si="1455"/>
        <v/>
      </c>
      <c r="CI1324" s="53" t="str">
        <f t="shared" si="1456"/>
        <v/>
      </c>
      <c r="CJ1324" s="54" t="str">
        <f t="shared" si="1457"/>
        <v/>
      </c>
      <c r="CK1324" s="53" t="str">
        <f t="shared" si="1458"/>
        <v/>
      </c>
      <c r="CL1324" s="53" t="str">
        <f t="shared" si="1459"/>
        <v/>
      </c>
      <c r="CM1324" s="53" t="str">
        <f t="shared" si="1460"/>
        <v/>
      </c>
      <c r="CN1324" s="53" t="str">
        <f t="shared" si="1461"/>
        <v/>
      </c>
      <c r="CO1324" s="53" t="str">
        <f t="shared" si="1462"/>
        <v/>
      </c>
      <c r="CP1324" s="53" t="str">
        <f t="shared" si="1463"/>
        <v/>
      </c>
      <c r="CQ1324" s="53" t="str">
        <f t="shared" si="1464"/>
        <v/>
      </c>
      <c r="CR1324" s="53" t="str">
        <f t="shared" si="1465"/>
        <v/>
      </c>
      <c r="CS1324" s="53" t="str">
        <f t="shared" si="1466"/>
        <v/>
      </c>
      <c r="CT1324" s="53" t="str">
        <f t="shared" si="1467"/>
        <v/>
      </c>
      <c r="CU1324" s="53" t="str">
        <f t="shared" si="1476"/>
        <v/>
      </c>
    </row>
    <row r="1325" spans="1:99" hidden="1" x14ac:dyDescent="0.3">
      <c r="A1325" s="40">
        <v>1387</v>
      </c>
      <c r="B1325" s="326"/>
      <c r="C1325" s="142"/>
      <c r="D1325" s="144"/>
      <c r="E1325" s="144"/>
      <c r="F1325" s="312"/>
      <c r="G1325" s="144" t="s">
        <v>141</v>
      </c>
      <c r="H1325" s="314"/>
      <c r="I1325" s="314"/>
      <c r="J1325" s="315" t="str">
        <f t="shared" si="1411"/>
        <v/>
      </c>
      <c r="K1325" s="316" t="str">
        <f t="shared" si="1412"/>
        <v/>
      </c>
      <c r="L1325" s="317" t="str">
        <f t="shared" si="1413"/>
        <v/>
      </c>
      <c r="M1325" s="316" t="str">
        <f t="shared" si="1414"/>
        <v/>
      </c>
      <c r="N1325" s="317" t="str">
        <f t="shared" si="1415"/>
        <v/>
      </c>
      <c r="O1325" s="316" t="str">
        <f t="shared" si="1416"/>
        <v/>
      </c>
      <c r="P1325" s="317" t="str">
        <f t="shared" si="1417"/>
        <v/>
      </c>
      <c r="Q1325" s="318" t="str">
        <f t="shared" si="1418"/>
        <v/>
      </c>
      <c r="R1325" s="319" t="str">
        <f t="shared" si="1419"/>
        <v/>
      </c>
      <c r="S1325" s="318" t="str">
        <f t="shared" si="1420"/>
        <v/>
      </c>
      <c r="T1325" s="317" t="str">
        <f t="shared" si="1421"/>
        <v/>
      </c>
      <c r="U1325" s="318" t="str">
        <f t="shared" si="1422"/>
        <v/>
      </c>
      <c r="V1325" s="319" t="str">
        <f t="shared" si="1423"/>
        <v/>
      </c>
      <c r="W1325" s="318" t="str">
        <f t="shared" si="1424"/>
        <v/>
      </c>
      <c r="X1325" s="319" t="str">
        <f t="shared" si="1425"/>
        <v/>
      </c>
      <c r="Y1325" s="318" t="str">
        <f t="shared" si="1426"/>
        <v/>
      </c>
      <c r="Z1325" s="319" t="str">
        <f t="shared" si="1427"/>
        <v/>
      </c>
      <c r="AA1325" s="317" t="str">
        <f t="shared" si="1428"/>
        <v/>
      </c>
      <c r="AB1325" s="97" t="str">
        <f t="shared" si="1429"/>
        <v/>
      </c>
      <c r="AC1325" s="143" t="str">
        <f t="shared" si="1430"/>
        <v/>
      </c>
      <c r="AD1325" s="143" t="str">
        <f t="shared" si="1469"/>
        <v/>
      </c>
      <c r="AE1325" s="360"/>
      <c r="AF1325" s="360"/>
      <c r="AG1325" s="364"/>
      <c r="AH1325" s="363" t="str">
        <f t="shared" si="1470"/>
        <v/>
      </c>
      <c r="AI1325" s="360"/>
      <c r="AJ1325" s="360"/>
      <c r="AK1325" s="364"/>
      <c r="AL1325" s="365" t="str">
        <f t="shared" si="1471"/>
        <v/>
      </c>
      <c r="AM1325" s="363" t="str">
        <f t="shared" si="1472"/>
        <v/>
      </c>
      <c r="AN1325" s="366" t="str">
        <f t="shared" si="1473"/>
        <v/>
      </c>
      <c r="AO1325" s="360"/>
      <c r="AP1325" s="360"/>
      <c r="AQ1325" s="360" t="str">
        <f t="shared" si="1474"/>
        <v/>
      </c>
      <c r="AR1325" s="348" t="str">
        <f t="shared" si="1431"/>
        <v/>
      </c>
      <c r="AS1325" s="360"/>
      <c r="AT1325" s="348" t="str">
        <f t="shared" si="1432"/>
        <v/>
      </c>
      <c r="AU1325" s="360"/>
      <c r="AV1325" s="348" t="str">
        <f t="shared" si="1433"/>
        <v/>
      </c>
      <c r="AW1325" s="360"/>
      <c r="AX1325" s="348" t="str">
        <f t="shared" si="1434"/>
        <v/>
      </c>
      <c r="AY1325" s="360"/>
      <c r="AZ1325" s="348" t="str">
        <f t="shared" si="1435"/>
        <v/>
      </c>
      <c r="BA1325" s="367"/>
      <c r="BB1325" s="348" t="str">
        <f t="shared" si="1436"/>
        <v/>
      </c>
      <c r="BC1325" s="350" t="str">
        <f t="shared" si="1439"/>
        <v/>
      </c>
      <c r="BD1325" s="350" t="str">
        <f t="shared" si="1440"/>
        <v/>
      </c>
      <c r="BE1325" s="360"/>
      <c r="BF1325" s="361"/>
      <c r="BG1325" s="362" t="str">
        <f t="shared" si="1475"/>
        <v/>
      </c>
      <c r="BH1325" s="354" t="str">
        <f t="shared" si="1441"/>
        <v/>
      </c>
      <c r="BI1325" s="350" t="str">
        <f t="shared" si="1442"/>
        <v/>
      </c>
      <c r="BJ1325" s="113" t="str">
        <f t="shared" si="1443"/>
        <v/>
      </c>
      <c r="BK1325" s="347" t="str">
        <f t="shared" si="1468"/>
        <v/>
      </c>
      <c r="BR1325" s="307"/>
      <c r="BS1325" s="51" t="str">
        <f t="shared" si="1444"/>
        <v/>
      </c>
      <c r="BT1325" s="51" t="str">
        <f t="shared" si="1445"/>
        <v/>
      </c>
      <c r="BU1325" s="51" t="str">
        <f t="shared" si="1446"/>
        <v/>
      </c>
      <c r="BV1325" s="51" t="str">
        <f t="shared" si="1447"/>
        <v/>
      </c>
      <c r="BW1325" s="51" t="str">
        <f t="shared" si="1448"/>
        <v/>
      </c>
      <c r="BX1325" s="51" t="str">
        <f t="shared" si="1449"/>
        <v/>
      </c>
      <c r="BY1325" s="51" t="str">
        <f t="shared" si="1450"/>
        <v/>
      </c>
      <c r="BZ1325" s="51" t="str">
        <f t="shared" si="1451"/>
        <v/>
      </c>
      <c r="CA1325" s="51" t="str">
        <f t="shared" si="1452"/>
        <v/>
      </c>
      <c r="CB1325" s="51" t="str">
        <f t="shared" si="1453"/>
        <v/>
      </c>
      <c r="CC1325" s="51" t="str">
        <f t="shared" si="1437"/>
        <v/>
      </c>
      <c r="CD1325" s="51" t="str">
        <f t="shared" si="1438"/>
        <v/>
      </c>
      <c r="CE1325" s="51" t="str">
        <f t="shared" si="1454"/>
        <v/>
      </c>
      <c r="CF1325" s="51"/>
      <c r="CH1325" s="53" t="str">
        <f t="shared" si="1455"/>
        <v/>
      </c>
      <c r="CI1325" s="53" t="str">
        <f t="shared" si="1456"/>
        <v/>
      </c>
      <c r="CJ1325" s="54" t="str">
        <f t="shared" si="1457"/>
        <v/>
      </c>
      <c r="CK1325" s="53" t="str">
        <f t="shared" si="1458"/>
        <v/>
      </c>
      <c r="CL1325" s="53" t="str">
        <f t="shared" si="1459"/>
        <v/>
      </c>
      <c r="CM1325" s="53" t="str">
        <f t="shared" si="1460"/>
        <v/>
      </c>
      <c r="CN1325" s="53" t="str">
        <f t="shared" si="1461"/>
        <v/>
      </c>
      <c r="CO1325" s="53" t="str">
        <f t="shared" si="1462"/>
        <v/>
      </c>
      <c r="CP1325" s="53" t="str">
        <f t="shared" si="1463"/>
        <v/>
      </c>
      <c r="CQ1325" s="53" t="str">
        <f t="shared" si="1464"/>
        <v/>
      </c>
      <c r="CR1325" s="53" t="str">
        <f t="shared" si="1465"/>
        <v/>
      </c>
      <c r="CS1325" s="53" t="str">
        <f t="shared" si="1466"/>
        <v/>
      </c>
      <c r="CT1325" s="53" t="str">
        <f t="shared" si="1467"/>
        <v/>
      </c>
      <c r="CU1325" s="53" t="str">
        <f t="shared" si="1476"/>
        <v/>
      </c>
    </row>
    <row r="1326" spans="1:99" hidden="1" x14ac:dyDescent="0.3">
      <c r="A1326" s="40">
        <v>1388</v>
      </c>
      <c r="B1326" s="326"/>
      <c r="C1326" s="142"/>
      <c r="D1326" s="144"/>
      <c r="E1326" s="144"/>
      <c r="F1326" s="312"/>
      <c r="G1326" s="144" t="s">
        <v>141</v>
      </c>
      <c r="H1326" s="314"/>
      <c r="I1326" s="314"/>
      <c r="J1326" s="315" t="str">
        <f t="shared" si="1411"/>
        <v/>
      </c>
      <c r="K1326" s="316" t="str">
        <f t="shared" si="1412"/>
        <v/>
      </c>
      <c r="L1326" s="317" t="str">
        <f t="shared" si="1413"/>
        <v/>
      </c>
      <c r="M1326" s="316" t="str">
        <f t="shared" si="1414"/>
        <v/>
      </c>
      <c r="N1326" s="317" t="str">
        <f t="shared" si="1415"/>
        <v/>
      </c>
      <c r="O1326" s="316" t="str">
        <f t="shared" si="1416"/>
        <v/>
      </c>
      <c r="P1326" s="317" t="str">
        <f t="shared" si="1417"/>
        <v/>
      </c>
      <c r="Q1326" s="318" t="str">
        <f t="shared" si="1418"/>
        <v/>
      </c>
      <c r="R1326" s="319" t="str">
        <f t="shared" si="1419"/>
        <v/>
      </c>
      <c r="S1326" s="318" t="str">
        <f t="shared" si="1420"/>
        <v/>
      </c>
      <c r="T1326" s="317" t="str">
        <f t="shared" si="1421"/>
        <v/>
      </c>
      <c r="U1326" s="318" t="str">
        <f t="shared" si="1422"/>
        <v/>
      </c>
      <c r="V1326" s="319" t="str">
        <f t="shared" si="1423"/>
        <v/>
      </c>
      <c r="W1326" s="318" t="str">
        <f t="shared" si="1424"/>
        <v/>
      </c>
      <c r="X1326" s="319" t="str">
        <f t="shared" si="1425"/>
        <v/>
      </c>
      <c r="Y1326" s="318" t="str">
        <f t="shared" si="1426"/>
        <v/>
      </c>
      <c r="Z1326" s="319" t="str">
        <f t="shared" si="1427"/>
        <v/>
      </c>
      <c r="AA1326" s="317" t="str">
        <f t="shared" si="1428"/>
        <v/>
      </c>
      <c r="AB1326" s="97" t="str">
        <f t="shared" si="1429"/>
        <v/>
      </c>
      <c r="AC1326" s="143" t="str">
        <f t="shared" si="1430"/>
        <v/>
      </c>
      <c r="AD1326" s="143" t="str">
        <f t="shared" si="1469"/>
        <v/>
      </c>
      <c r="AE1326" s="360"/>
      <c r="AF1326" s="360"/>
      <c r="AG1326" s="364"/>
      <c r="AH1326" s="363" t="str">
        <f t="shared" si="1470"/>
        <v/>
      </c>
      <c r="AI1326" s="360"/>
      <c r="AJ1326" s="360"/>
      <c r="AK1326" s="364"/>
      <c r="AL1326" s="365" t="str">
        <f t="shared" si="1471"/>
        <v/>
      </c>
      <c r="AM1326" s="363" t="str">
        <f t="shared" si="1472"/>
        <v/>
      </c>
      <c r="AN1326" s="366" t="str">
        <f t="shared" si="1473"/>
        <v/>
      </c>
      <c r="AO1326" s="360"/>
      <c r="AP1326" s="360"/>
      <c r="AQ1326" s="360" t="str">
        <f t="shared" si="1474"/>
        <v/>
      </c>
      <c r="AR1326" s="348" t="str">
        <f t="shared" si="1431"/>
        <v/>
      </c>
      <c r="AS1326" s="360"/>
      <c r="AT1326" s="348" t="str">
        <f t="shared" si="1432"/>
        <v/>
      </c>
      <c r="AU1326" s="360"/>
      <c r="AV1326" s="348" t="str">
        <f t="shared" si="1433"/>
        <v/>
      </c>
      <c r="AW1326" s="360"/>
      <c r="AX1326" s="348" t="str">
        <f t="shared" si="1434"/>
        <v/>
      </c>
      <c r="AY1326" s="360"/>
      <c r="AZ1326" s="348" t="str">
        <f t="shared" si="1435"/>
        <v/>
      </c>
      <c r="BA1326" s="367"/>
      <c r="BB1326" s="348" t="str">
        <f t="shared" si="1436"/>
        <v/>
      </c>
      <c r="BC1326" s="350" t="str">
        <f t="shared" si="1439"/>
        <v/>
      </c>
      <c r="BD1326" s="350" t="str">
        <f t="shared" si="1440"/>
        <v/>
      </c>
      <c r="BE1326" s="360"/>
      <c r="BF1326" s="361"/>
      <c r="BG1326" s="362" t="str">
        <f t="shared" si="1475"/>
        <v/>
      </c>
      <c r="BH1326" s="354" t="str">
        <f t="shared" si="1441"/>
        <v/>
      </c>
      <c r="BI1326" s="350" t="str">
        <f t="shared" si="1442"/>
        <v/>
      </c>
      <c r="BJ1326" s="113" t="str">
        <f t="shared" si="1443"/>
        <v/>
      </c>
      <c r="BK1326" s="347" t="str">
        <f t="shared" si="1468"/>
        <v/>
      </c>
      <c r="BR1326" s="307"/>
      <c r="BS1326" s="51" t="str">
        <f t="shared" si="1444"/>
        <v/>
      </c>
      <c r="BT1326" s="51" t="str">
        <f t="shared" si="1445"/>
        <v/>
      </c>
      <c r="BU1326" s="51" t="str">
        <f t="shared" si="1446"/>
        <v/>
      </c>
      <c r="BV1326" s="51" t="str">
        <f t="shared" si="1447"/>
        <v/>
      </c>
      <c r="BW1326" s="51" t="str">
        <f t="shared" si="1448"/>
        <v/>
      </c>
      <c r="BX1326" s="51" t="str">
        <f t="shared" si="1449"/>
        <v/>
      </c>
      <c r="BY1326" s="51" t="str">
        <f t="shared" si="1450"/>
        <v/>
      </c>
      <c r="BZ1326" s="51" t="str">
        <f t="shared" si="1451"/>
        <v/>
      </c>
      <c r="CA1326" s="51" t="str">
        <f t="shared" si="1452"/>
        <v/>
      </c>
      <c r="CB1326" s="51" t="str">
        <f t="shared" si="1453"/>
        <v/>
      </c>
      <c r="CC1326" s="51" t="str">
        <f t="shared" si="1437"/>
        <v/>
      </c>
      <c r="CD1326" s="51" t="str">
        <f t="shared" si="1438"/>
        <v/>
      </c>
      <c r="CE1326" s="51" t="str">
        <f t="shared" si="1454"/>
        <v/>
      </c>
      <c r="CF1326" s="51"/>
      <c r="CH1326" s="53" t="str">
        <f t="shared" si="1455"/>
        <v/>
      </c>
      <c r="CI1326" s="53" t="str">
        <f t="shared" si="1456"/>
        <v/>
      </c>
      <c r="CJ1326" s="54" t="str">
        <f t="shared" si="1457"/>
        <v/>
      </c>
      <c r="CK1326" s="53" t="str">
        <f t="shared" si="1458"/>
        <v/>
      </c>
      <c r="CL1326" s="53" t="str">
        <f t="shared" si="1459"/>
        <v/>
      </c>
      <c r="CM1326" s="53" t="str">
        <f t="shared" si="1460"/>
        <v/>
      </c>
      <c r="CN1326" s="53" t="str">
        <f t="shared" si="1461"/>
        <v/>
      </c>
      <c r="CO1326" s="53" t="str">
        <f t="shared" si="1462"/>
        <v/>
      </c>
      <c r="CP1326" s="53" t="str">
        <f t="shared" si="1463"/>
        <v/>
      </c>
      <c r="CQ1326" s="53" t="str">
        <f t="shared" si="1464"/>
        <v/>
      </c>
      <c r="CR1326" s="53" t="str">
        <f t="shared" si="1465"/>
        <v/>
      </c>
      <c r="CS1326" s="53" t="str">
        <f t="shared" si="1466"/>
        <v/>
      </c>
      <c r="CT1326" s="53" t="str">
        <f t="shared" si="1467"/>
        <v/>
      </c>
      <c r="CU1326" s="53" t="str">
        <f t="shared" si="1476"/>
        <v/>
      </c>
    </row>
    <row r="1327" spans="1:99" hidden="1" x14ac:dyDescent="0.3">
      <c r="A1327" s="40">
        <v>1389</v>
      </c>
      <c r="B1327" s="326"/>
      <c r="C1327" s="142"/>
      <c r="D1327" s="144"/>
      <c r="E1327" s="144"/>
      <c r="F1327" s="312"/>
      <c r="G1327" s="144" t="s">
        <v>141</v>
      </c>
      <c r="H1327" s="314"/>
      <c r="I1327" s="314"/>
      <c r="J1327" s="315" t="str">
        <f t="shared" si="1411"/>
        <v/>
      </c>
      <c r="K1327" s="316" t="str">
        <f t="shared" si="1412"/>
        <v/>
      </c>
      <c r="L1327" s="317" t="str">
        <f t="shared" si="1413"/>
        <v/>
      </c>
      <c r="M1327" s="316" t="str">
        <f t="shared" si="1414"/>
        <v/>
      </c>
      <c r="N1327" s="317" t="str">
        <f t="shared" si="1415"/>
        <v/>
      </c>
      <c r="O1327" s="316" t="str">
        <f t="shared" si="1416"/>
        <v/>
      </c>
      <c r="P1327" s="317" t="str">
        <f t="shared" si="1417"/>
        <v/>
      </c>
      <c r="Q1327" s="318" t="str">
        <f t="shared" si="1418"/>
        <v/>
      </c>
      <c r="R1327" s="319" t="str">
        <f t="shared" si="1419"/>
        <v/>
      </c>
      <c r="S1327" s="318" t="str">
        <f t="shared" si="1420"/>
        <v/>
      </c>
      <c r="T1327" s="317" t="str">
        <f t="shared" si="1421"/>
        <v/>
      </c>
      <c r="U1327" s="318" t="str">
        <f t="shared" si="1422"/>
        <v/>
      </c>
      <c r="V1327" s="319" t="str">
        <f t="shared" si="1423"/>
        <v/>
      </c>
      <c r="W1327" s="318" t="str">
        <f t="shared" si="1424"/>
        <v/>
      </c>
      <c r="X1327" s="319" t="str">
        <f t="shared" si="1425"/>
        <v/>
      </c>
      <c r="Y1327" s="318" t="str">
        <f t="shared" si="1426"/>
        <v/>
      </c>
      <c r="Z1327" s="319" t="str">
        <f t="shared" si="1427"/>
        <v/>
      </c>
      <c r="AA1327" s="317" t="str">
        <f t="shared" si="1428"/>
        <v/>
      </c>
      <c r="AB1327" s="97" t="str">
        <f t="shared" si="1429"/>
        <v/>
      </c>
      <c r="AC1327" s="143" t="str">
        <f t="shared" si="1430"/>
        <v/>
      </c>
      <c r="AD1327" s="143" t="str">
        <f t="shared" si="1469"/>
        <v/>
      </c>
      <c r="AE1327" s="360"/>
      <c r="AF1327" s="360"/>
      <c r="AG1327" s="364"/>
      <c r="AH1327" s="363" t="str">
        <f t="shared" si="1470"/>
        <v/>
      </c>
      <c r="AI1327" s="360"/>
      <c r="AJ1327" s="360"/>
      <c r="AK1327" s="364"/>
      <c r="AL1327" s="365" t="str">
        <f t="shared" si="1471"/>
        <v/>
      </c>
      <c r="AM1327" s="363" t="str">
        <f t="shared" si="1472"/>
        <v/>
      </c>
      <c r="AN1327" s="366" t="str">
        <f t="shared" si="1473"/>
        <v/>
      </c>
      <c r="AO1327" s="360"/>
      <c r="AP1327" s="360"/>
      <c r="AQ1327" s="360" t="str">
        <f t="shared" si="1474"/>
        <v/>
      </c>
      <c r="AR1327" s="348" t="str">
        <f t="shared" si="1431"/>
        <v/>
      </c>
      <c r="AS1327" s="360"/>
      <c r="AT1327" s="348" t="str">
        <f t="shared" si="1432"/>
        <v/>
      </c>
      <c r="AU1327" s="360"/>
      <c r="AV1327" s="348" t="str">
        <f t="shared" si="1433"/>
        <v/>
      </c>
      <c r="AW1327" s="360"/>
      <c r="AX1327" s="348" t="str">
        <f t="shared" si="1434"/>
        <v/>
      </c>
      <c r="AY1327" s="360"/>
      <c r="AZ1327" s="348" t="str">
        <f t="shared" si="1435"/>
        <v/>
      </c>
      <c r="BA1327" s="367"/>
      <c r="BB1327" s="348" t="str">
        <f t="shared" si="1436"/>
        <v/>
      </c>
      <c r="BC1327" s="350" t="str">
        <f t="shared" si="1439"/>
        <v/>
      </c>
      <c r="BD1327" s="350" t="str">
        <f t="shared" si="1440"/>
        <v/>
      </c>
      <c r="BE1327" s="360"/>
      <c r="BF1327" s="361"/>
      <c r="BG1327" s="362" t="str">
        <f t="shared" si="1475"/>
        <v/>
      </c>
      <c r="BH1327" s="354" t="str">
        <f t="shared" si="1441"/>
        <v/>
      </c>
      <c r="BI1327" s="350" t="str">
        <f t="shared" si="1442"/>
        <v/>
      </c>
      <c r="BJ1327" s="113" t="str">
        <f t="shared" si="1443"/>
        <v/>
      </c>
      <c r="BK1327" s="347" t="str">
        <f t="shared" si="1468"/>
        <v/>
      </c>
      <c r="BR1327" s="307"/>
      <c r="BS1327" s="51" t="str">
        <f t="shared" si="1444"/>
        <v/>
      </c>
      <c r="BT1327" s="51" t="str">
        <f t="shared" si="1445"/>
        <v/>
      </c>
      <c r="BU1327" s="51" t="str">
        <f t="shared" si="1446"/>
        <v/>
      </c>
      <c r="BV1327" s="51" t="str">
        <f t="shared" si="1447"/>
        <v/>
      </c>
      <c r="BW1327" s="51" t="str">
        <f t="shared" si="1448"/>
        <v/>
      </c>
      <c r="BX1327" s="51" t="str">
        <f t="shared" si="1449"/>
        <v/>
      </c>
      <c r="BY1327" s="51" t="str">
        <f t="shared" si="1450"/>
        <v/>
      </c>
      <c r="BZ1327" s="51" t="str">
        <f t="shared" si="1451"/>
        <v/>
      </c>
      <c r="CA1327" s="51" t="str">
        <f t="shared" si="1452"/>
        <v/>
      </c>
      <c r="CB1327" s="51" t="str">
        <f t="shared" si="1453"/>
        <v/>
      </c>
      <c r="CC1327" s="51" t="str">
        <f t="shared" si="1437"/>
        <v/>
      </c>
      <c r="CD1327" s="51" t="str">
        <f t="shared" si="1438"/>
        <v/>
      </c>
      <c r="CE1327" s="51" t="str">
        <f t="shared" si="1454"/>
        <v/>
      </c>
      <c r="CF1327" s="51"/>
      <c r="CH1327" s="53" t="str">
        <f t="shared" si="1455"/>
        <v/>
      </c>
      <c r="CI1327" s="53" t="str">
        <f t="shared" si="1456"/>
        <v/>
      </c>
      <c r="CJ1327" s="54" t="str">
        <f t="shared" si="1457"/>
        <v/>
      </c>
      <c r="CK1327" s="53" t="str">
        <f t="shared" si="1458"/>
        <v/>
      </c>
      <c r="CL1327" s="53" t="str">
        <f t="shared" si="1459"/>
        <v/>
      </c>
      <c r="CM1327" s="53" t="str">
        <f t="shared" si="1460"/>
        <v/>
      </c>
      <c r="CN1327" s="53" t="str">
        <f t="shared" si="1461"/>
        <v/>
      </c>
      <c r="CO1327" s="53" t="str">
        <f t="shared" si="1462"/>
        <v/>
      </c>
      <c r="CP1327" s="53" t="str">
        <f t="shared" si="1463"/>
        <v/>
      </c>
      <c r="CQ1327" s="53" t="str">
        <f t="shared" si="1464"/>
        <v/>
      </c>
      <c r="CR1327" s="53" t="str">
        <f t="shared" si="1465"/>
        <v/>
      </c>
      <c r="CS1327" s="53" t="str">
        <f t="shared" si="1466"/>
        <v/>
      </c>
      <c r="CT1327" s="53" t="str">
        <f t="shared" si="1467"/>
        <v/>
      </c>
      <c r="CU1327" s="53" t="str">
        <f t="shared" si="1476"/>
        <v/>
      </c>
    </row>
    <row r="1328" spans="1:99" hidden="1" x14ac:dyDescent="0.3">
      <c r="A1328" s="40">
        <v>1390</v>
      </c>
      <c r="B1328" s="326"/>
      <c r="C1328" s="142"/>
      <c r="D1328" s="144"/>
      <c r="E1328" s="144"/>
      <c r="F1328" s="312"/>
      <c r="G1328" s="144" t="s">
        <v>141</v>
      </c>
      <c r="H1328" s="314"/>
      <c r="I1328" s="314"/>
      <c r="J1328" s="315" t="str">
        <f t="shared" si="1411"/>
        <v/>
      </c>
      <c r="K1328" s="316" t="str">
        <f t="shared" si="1412"/>
        <v/>
      </c>
      <c r="L1328" s="317" t="str">
        <f t="shared" si="1413"/>
        <v/>
      </c>
      <c r="M1328" s="316" t="str">
        <f t="shared" si="1414"/>
        <v/>
      </c>
      <c r="N1328" s="317" t="str">
        <f t="shared" si="1415"/>
        <v/>
      </c>
      <c r="O1328" s="316" t="str">
        <f t="shared" si="1416"/>
        <v/>
      </c>
      <c r="P1328" s="317" t="str">
        <f t="shared" si="1417"/>
        <v/>
      </c>
      <c r="Q1328" s="318" t="str">
        <f t="shared" si="1418"/>
        <v/>
      </c>
      <c r="R1328" s="319" t="str">
        <f t="shared" si="1419"/>
        <v/>
      </c>
      <c r="S1328" s="318" t="str">
        <f t="shared" si="1420"/>
        <v/>
      </c>
      <c r="T1328" s="317" t="str">
        <f t="shared" si="1421"/>
        <v/>
      </c>
      <c r="U1328" s="318" t="str">
        <f t="shared" si="1422"/>
        <v/>
      </c>
      <c r="V1328" s="319" t="str">
        <f t="shared" si="1423"/>
        <v/>
      </c>
      <c r="W1328" s="318" t="str">
        <f t="shared" si="1424"/>
        <v/>
      </c>
      <c r="X1328" s="319" t="str">
        <f t="shared" si="1425"/>
        <v/>
      </c>
      <c r="Y1328" s="318" t="str">
        <f t="shared" si="1426"/>
        <v/>
      </c>
      <c r="Z1328" s="319" t="str">
        <f t="shared" si="1427"/>
        <v/>
      </c>
      <c r="AA1328" s="317" t="str">
        <f t="shared" si="1428"/>
        <v/>
      </c>
      <c r="AB1328" s="97" t="str">
        <f t="shared" si="1429"/>
        <v/>
      </c>
      <c r="AC1328" s="143" t="str">
        <f t="shared" si="1430"/>
        <v/>
      </c>
      <c r="AD1328" s="143" t="str">
        <f t="shared" si="1469"/>
        <v/>
      </c>
      <c r="AE1328" s="360"/>
      <c r="AF1328" s="360"/>
      <c r="AG1328" s="364"/>
      <c r="AH1328" s="363" t="str">
        <f t="shared" si="1470"/>
        <v/>
      </c>
      <c r="AI1328" s="360"/>
      <c r="AJ1328" s="360"/>
      <c r="AK1328" s="364"/>
      <c r="AL1328" s="365" t="str">
        <f t="shared" si="1471"/>
        <v/>
      </c>
      <c r="AM1328" s="363" t="str">
        <f t="shared" si="1472"/>
        <v/>
      </c>
      <c r="AN1328" s="366" t="str">
        <f t="shared" si="1473"/>
        <v/>
      </c>
      <c r="AO1328" s="360"/>
      <c r="AP1328" s="360"/>
      <c r="AQ1328" s="360" t="str">
        <f t="shared" si="1474"/>
        <v/>
      </c>
      <c r="AR1328" s="348" t="str">
        <f t="shared" si="1431"/>
        <v/>
      </c>
      <c r="AS1328" s="360"/>
      <c r="AT1328" s="348" t="str">
        <f t="shared" si="1432"/>
        <v/>
      </c>
      <c r="AU1328" s="360"/>
      <c r="AV1328" s="348" t="str">
        <f t="shared" si="1433"/>
        <v/>
      </c>
      <c r="AW1328" s="360"/>
      <c r="AX1328" s="348" t="str">
        <f t="shared" si="1434"/>
        <v/>
      </c>
      <c r="AY1328" s="360"/>
      <c r="AZ1328" s="348" t="str">
        <f t="shared" si="1435"/>
        <v/>
      </c>
      <c r="BA1328" s="367"/>
      <c r="BB1328" s="348" t="str">
        <f t="shared" si="1436"/>
        <v/>
      </c>
      <c r="BC1328" s="350" t="str">
        <f t="shared" si="1439"/>
        <v/>
      </c>
      <c r="BD1328" s="350" t="str">
        <f t="shared" si="1440"/>
        <v/>
      </c>
      <c r="BE1328" s="360"/>
      <c r="BF1328" s="361"/>
      <c r="BG1328" s="362" t="str">
        <f t="shared" si="1475"/>
        <v/>
      </c>
      <c r="BH1328" s="354" t="str">
        <f t="shared" si="1441"/>
        <v/>
      </c>
      <c r="BI1328" s="350" t="str">
        <f t="shared" si="1442"/>
        <v/>
      </c>
      <c r="BJ1328" s="113" t="str">
        <f t="shared" si="1443"/>
        <v/>
      </c>
      <c r="BK1328" s="347" t="str">
        <f t="shared" si="1468"/>
        <v/>
      </c>
      <c r="BR1328" s="307"/>
      <c r="BS1328" s="51" t="str">
        <f t="shared" si="1444"/>
        <v/>
      </c>
      <c r="BT1328" s="51" t="str">
        <f t="shared" si="1445"/>
        <v/>
      </c>
      <c r="BU1328" s="51" t="str">
        <f t="shared" si="1446"/>
        <v/>
      </c>
      <c r="BV1328" s="51" t="str">
        <f t="shared" si="1447"/>
        <v/>
      </c>
      <c r="BW1328" s="51" t="str">
        <f t="shared" si="1448"/>
        <v/>
      </c>
      <c r="BX1328" s="51" t="str">
        <f t="shared" si="1449"/>
        <v/>
      </c>
      <c r="BY1328" s="51" t="str">
        <f t="shared" si="1450"/>
        <v/>
      </c>
      <c r="BZ1328" s="51" t="str">
        <f t="shared" si="1451"/>
        <v/>
      </c>
      <c r="CA1328" s="51" t="str">
        <f t="shared" si="1452"/>
        <v/>
      </c>
      <c r="CB1328" s="51" t="str">
        <f t="shared" si="1453"/>
        <v/>
      </c>
      <c r="CC1328" s="51" t="str">
        <f t="shared" si="1437"/>
        <v/>
      </c>
      <c r="CD1328" s="51" t="str">
        <f t="shared" si="1438"/>
        <v/>
      </c>
      <c r="CE1328" s="51" t="str">
        <f t="shared" si="1454"/>
        <v/>
      </c>
      <c r="CF1328" s="51"/>
      <c r="CH1328" s="53" t="str">
        <f t="shared" si="1455"/>
        <v/>
      </c>
      <c r="CI1328" s="53" t="str">
        <f t="shared" si="1456"/>
        <v/>
      </c>
      <c r="CJ1328" s="54" t="str">
        <f t="shared" si="1457"/>
        <v/>
      </c>
      <c r="CK1328" s="53" t="str">
        <f t="shared" si="1458"/>
        <v/>
      </c>
      <c r="CL1328" s="53" t="str">
        <f t="shared" si="1459"/>
        <v/>
      </c>
      <c r="CM1328" s="53" t="str">
        <f t="shared" si="1460"/>
        <v/>
      </c>
      <c r="CN1328" s="53" t="str">
        <f t="shared" si="1461"/>
        <v/>
      </c>
      <c r="CO1328" s="53" t="str">
        <f t="shared" si="1462"/>
        <v/>
      </c>
      <c r="CP1328" s="53" t="str">
        <f t="shared" si="1463"/>
        <v/>
      </c>
      <c r="CQ1328" s="53" t="str">
        <f t="shared" si="1464"/>
        <v/>
      </c>
      <c r="CR1328" s="53" t="str">
        <f t="shared" si="1465"/>
        <v/>
      </c>
      <c r="CS1328" s="53" t="str">
        <f t="shared" si="1466"/>
        <v/>
      </c>
      <c r="CT1328" s="53" t="str">
        <f t="shared" si="1467"/>
        <v/>
      </c>
      <c r="CU1328" s="53" t="str">
        <f t="shared" si="1476"/>
        <v/>
      </c>
    </row>
    <row r="1329" spans="1:99" hidden="1" x14ac:dyDescent="0.3">
      <c r="A1329" s="40">
        <v>1391</v>
      </c>
      <c r="B1329" s="326"/>
      <c r="C1329" s="142"/>
      <c r="D1329" s="144"/>
      <c r="E1329" s="144"/>
      <c r="F1329" s="312"/>
      <c r="G1329" s="144" t="s">
        <v>141</v>
      </c>
      <c r="H1329" s="314"/>
      <c r="I1329" s="314"/>
      <c r="J1329" s="315" t="str">
        <f t="shared" si="1411"/>
        <v/>
      </c>
      <c r="K1329" s="316" t="str">
        <f t="shared" si="1412"/>
        <v/>
      </c>
      <c r="L1329" s="317" t="str">
        <f t="shared" si="1413"/>
        <v/>
      </c>
      <c r="M1329" s="316" t="str">
        <f t="shared" si="1414"/>
        <v/>
      </c>
      <c r="N1329" s="317" t="str">
        <f t="shared" si="1415"/>
        <v/>
      </c>
      <c r="O1329" s="316" t="str">
        <f t="shared" si="1416"/>
        <v/>
      </c>
      <c r="P1329" s="317" t="str">
        <f t="shared" si="1417"/>
        <v/>
      </c>
      <c r="Q1329" s="318" t="str">
        <f t="shared" si="1418"/>
        <v/>
      </c>
      <c r="R1329" s="319" t="str">
        <f t="shared" si="1419"/>
        <v/>
      </c>
      <c r="S1329" s="318" t="str">
        <f t="shared" si="1420"/>
        <v/>
      </c>
      <c r="T1329" s="317" t="str">
        <f t="shared" si="1421"/>
        <v/>
      </c>
      <c r="U1329" s="318" t="str">
        <f t="shared" si="1422"/>
        <v/>
      </c>
      <c r="V1329" s="319" t="str">
        <f t="shared" si="1423"/>
        <v/>
      </c>
      <c r="W1329" s="318" t="str">
        <f t="shared" si="1424"/>
        <v/>
      </c>
      <c r="X1329" s="319" t="str">
        <f t="shared" si="1425"/>
        <v/>
      </c>
      <c r="Y1329" s="318" t="str">
        <f t="shared" si="1426"/>
        <v/>
      </c>
      <c r="Z1329" s="319" t="str">
        <f t="shared" si="1427"/>
        <v/>
      </c>
      <c r="AA1329" s="317" t="str">
        <f t="shared" si="1428"/>
        <v/>
      </c>
      <c r="AB1329" s="97" t="str">
        <f t="shared" si="1429"/>
        <v/>
      </c>
      <c r="AC1329" s="143" t="str">
        <f t="shared" si="1430"/>
        <v/>
      </c>
      <c r="AD1329" s="143" t="str">
        <f t="shared" si="1469"/>
        <v/>
      </c>
      <c r="AE1329" s="360"/>
      <c r="AF1329" s="360"/>
      <c r="AG1329" s="364"/>
      <c r="AH1329" s="363" t="str">
        <f t="shared" si="1470"/>
        <v/>
      </c>
      <c r="AI1329" s="360"/>
      <c r="AJ1329" s="360"/>
      <c r="AK1329" s="364"/>
      <c r="AL1329" s="365" t="str">
        <f t="shared" si="1471"/>
        <v/>
      </c>
      <c r="AM1329" s="363" t="str">
        <f t="shared" si="1472"/>
        <v/>
      </c>
      <c r="AN1329" s="366" t="str">
        <f t="shared" si="1473"/>
        <v/>
      </c>
      <c r="AO1329" s="360"/>
      <c r="AP1329" s="360"/>
      <c r="AQ1329" s="360" t="str">
        <f t="shared" si="1474"/>
        <v/>
      </c>
      <c r="AR1329" s="348" t="str">
        <f t="shared" si="1431"/>
        <v/>
      </c>
      <c r="AS1329" s="360"/>
      <c r="AT1329" s="348" t="str">
        <f t="shared" si="1432"/>
        <v/>
      </c>
      <c r="AU1329" s="360"/>
      <c r="AV1329" s="348" t="str">
        <f t="shared" si="1433"/>
        <v/>
      </c>
      <c r="AW1329" s="360"/>
      <c r="AX1329" s="348" t="str">
        <f t="shared" si="1434"/>
        <v/>
      </c>
      <c r="AY1329" s="360"/>
      <c r="AZ1329" s="348" t="str">
        <f t="shared" si="1435"/>
        <v/>
      </c>
      <c r="BA1329" s="367"/>
      <c r="BB1329" s="348" t="str">
        <f t="shared" si="1436"/>
        <v/>
      </c>
      <c r="BC1329" s="350" t="str">
        <f t="shared" si="1439"/>
        <v/>
      </c>
      <c r="BD1329" s="350" t="str">
        <f t="shared" si="1440"/>
        <v/>
      </c>
      <c r="BE1329" s="360"/>
      <c r="BF1329" s="361"/>
      <c r="BG1329" s="362" t="str">
        <f t="shared" si="1475"/>
        <v/>
      </c>
      <c r="BH1329" s="354" t="str">
        <f t="shared" si="1441"/>
        <v/>
      </c>
      <c r="BI1329" s="350" t="str">
        <f t="shared" si="1442"/>
        <v/>
      </c>
      <c r="BJ1329" s="113" t="str">
        <f t="shared" si="1443"/>
        <v/>
      </c>
      <c r="BK1329" s="347" t="str">
        <f t="shared" si="1468"/>
        <v/>
      </c>
      <c r="BR1329" s="307"/>
      <c r="BS1329" s="51" t="str">
        <f t="shared" si="1444"/>
        <v/>
      </c>
      <c r="BT1329" s="51" t="str">
        <f t="shared" si="1445"/>
        <v/>
      </c>
      <c r="BU1329" s="51" t="str">
        <f t="shared" si="1446"/>
        <v/>
      </c>
      <c r="BV1329" s="51" t="str">
        <f t="shared" si="1447"/>
        <v/>
      </c>
      <c r="BW1329" s="51" t="str">
        <f t="shared" si="1448"/>
        <v/>
      </c>
      <c r="BX1329" s="51" t="str">
        <f t="shared" si="1449"/>
        <v/>
      </c>
      <c r="BY1329" s="51" t="str">
        <f t="shared" si="1450"/>
        <v/>
      </c>
      <c r="BZ1329" s="51" t="str">
        <f t="shared" si="1451"/>
        <v/>
      </c>
      <c r="CA1329" s="51" t="str">
        <f t="shared" si="1452"/>
        <v/>
      </c>
      <c r="CB1329" s="51" t="str">
        <f t="shared" si="1453"/>
        <v/>
      </c>
      <c r="CC1329" s="51" t="str">
        <f t="shared" si="1437"/>
        <v/>
      </c>
      <c r="CD1329" s="51" t="str">
        <f t="shared" si="1438"/>
        <v/>
      </c>
      <c r="CE1329" s="51" t="str">
        <f t="shared" si="1454"/>
        <v/>
      </c>
      <c r="CF1329" s="51"/>
      <c r="CH1329" s="53" t="str">
        <f t="shared" si="1455"/>
        <v/>
      </c>
      <c r="CI1329" s="53" t="str">
        <f t="shared" si="1456"/>
        <v/>
      </c>
      <c r="CJ1329" s="54" t="str">
        <f t="shared" si="1457"/>
        <v/>
      </c>
      <c r="CK1329" s="53" t="str">
        <f t="shared" si="1458"/>
        <v/>
      </c>
      <c r="CL1329" s="53" t="str">
        <f t="shared" si="1459"/>
        <v/>
      </c>
      <c r="CM1329" s="53" t="str">
        <f t="shared" si="1460"/>
        <v/>
      </c>
      <c r="CN1329" s="53" t="str">
        <f t="shared" si="1461"/>
        <v/>
      </c>
      <c r="CO1329" s="53" t="str">
        <f t="shared" si="1462"/>
        <v/>
      </c>
      <c r="CP1329" s="53" t="str">
        <f t="shared" si="1463"/>
        <v/>
      </c>
      <c r="CQ1329" s="53" t="str">
        <f t="shared" si="1464"/>
        <v/>
      </c>
      <c r="CR1329" s="53" t="str">
        <f t="shared" si="1465"/>
        <v/>
      </c>
      <c r="CS1329" s="53" t="str">
        <f t="shared" si="1466"/>
        <v/>
      </c>
      <c r="CT1329" s="53" t="str">
        <f t="shared" si="1467"/>
        <v/>
      </c>
      <c r="CU1329" s="53" t="str">
        <f t="shared" si="1476"/>
        <v/>
      </c>
    </row>
    <row r="1330" spans="1:99" hidden="1" x14ac:dyDescent="0.3">
      <c r="A1330" s="40">
        <v>1392</v>
      </c>
      <c r="B1330" s="326"/>
      <c r="C1330" s="142"/>
      <c r="D1330" s="144"/>
      <c r="E1330" s="144"/>
      <c r="F1330" s="312"/>
      <c r="G1330" s="144" t="s">
        <v>141</v>
      </c>
      <c r="H1330" s="314"/>
      <c r="I1330" s="314"/>
      <c r="J1330" s="315" t="str">
        <f t="shared" si="1411"/>
        <v/>
      </c>
      <c r="K1330" s="316" t="str">
        <f t="shared" si="1412"/>
        <v/>
      </c>
      <c r="L1330" s="317" t="str">
        <f t="shared" si="1413"/>
        <v/>
      </c>
      <c r="M1330" s="316" t="str">
        <f t="shared" si="1414"/>
        <v/>
      </c>
      <c r="N1330" s="317" t="str">
        <f t="shared" si="1415"/>
        <v/>
      </c>
      <c r="O1330" s="316" t="str">
        <f t="shared" si="1416"/>
        <v/>
      </c>
      <c r="P1330" s="317" t="str">
        <f t="shared" si="1417"/>
        <v/>
      </c>
      <c r="Q1330" s="318" t="str">
        <f t="shared" si="1418"/>
        <v/>
      </c>
      <c r="R1330" s="319" t="str">
        <f t="shared" si="1419"/>
        <v/>
      </c>
      <c r="S1330" s="318" t="str">
        <f t="shared" si="1420"/>
        <v/>
      </c>
      <c r="T1330" s="317" t="str">
        <f t="shared" si="1421"/>
        <v/>
      </c>
      <c r="U1330" s="318" t="str">
        <f t="shared" si="1422"/>
        <v/>
      </c>
      <c r="V1330" s="319" t="str">
        <f t="shared" si="1423"/>
        <v/>
      </c>
      <c r="W1330" s="318" t="str">
        <f t="shared" si="1424"/>
        <v/>
      </c>
      <c r="X1330" s="319" t="str">
        <f t="shared" si="1425"/>
        <v/>
      </c>
      <c r="Y1330" s="318" t="str">
        <f t="shared" si="1426"/>
        <v/>
      </c>
      <c r="Z1330" s="319" t="str">
        <f t="shared" si="1427"/>
        <v/>
      </c>
      <c r="AA1330" s="317" t="str">
        <f t="shared" si="1428"/>
        <v/>
      </c>
      <c r="AB1330" s="97" t="str">
        <f t="shared" si="1429"/>
        <v/>
      </c>
      <c r="AC1330" s="143" t="str">
        <f t="shared" si="1430"/>
        <v/>
      </c>
      <c r="AD1330" s="143" t="str">
        <f t="shared" si="1469"/>
        <v/>
      </c>
      <c r="AE1330" s="360"/>
      <c r="AF1330" s="360"/>
      <c r="AG1330" s="364"/>
      <c r="AH1330" s="363" t="str">
        <f t="shared" si="1470"/>
        <v/>
      </c>
      <c r="AI1330" s="360"/>
      <c r="AJ1330" s="360"/>
      <c r="AK1330" s="364"/>
      <c r="AL1330" s="365" t="str">
        <f t="shared" si="1471"/>
        <v/>
      </c>
      <c r="AM1330" s="363" t="str">
        <f t="shared" si="1472"/>
        <v/>
      </c>
      <c r="AN1330" s="366" t="str">
        <f t="shared" si="1473"/>
        <v/>
      </c>
      <c r="AO1330" s="360"/>
      <c r="AP1330" s="360"/>
      <c r="AQ1330" s="360" t="str">
        <f t="shared" si="1474"/>
        <v/>
      </c>
      <c r="AR1330" s="348" t="str">
        <f t="shared" si="1431"/>
        <v/>
      </c>
      <c r="AS1330" s="360"/>
      <c r="AT1330" s="348" t="str">
        <f t="shared" si="1432"/>
        <v/>
      </c>
      <c r="AU1330" s="360"/>
      <c r="AV1330" s="348" t="str">
        <f t="shared" si="1433"/>
        <v/>
      </c>
      <c r="AW1330" s="360"/>
      <c r="AX1330" s="348" t="str">
        <f t="shared" si="1434"/>
        <v/>
      </c>
      <c r="AY1330" s="360"/>
      <c r="AZ1330" s="348" t="str">
        <f t="shared" si="1435"/>
        <v/>
      </c>
      <c r="BA1330" s="367"/>
      <c r="BB1330" s="348" t="str">
        <f t="shared" si="1436"/>
        <v/>
      </c>
      <c r="BC1330" s="350" t="str">
        <f t="shared" si="1439"/>
        <v/>
      </c>
      <c r="BD1330" s="350" t="str">
        <f t="shared" si="1440"/>
        <v/>
      </c>
      <c r="BE1330" s="360"/>
      <c r="BF1330" s="361"/>
      <c r="BG1330" s="362" t="str">
        <f t="shared" si="1475"/>
        <v/>
      </c>
      <c r="BH1330" s="354" t="str">
        <f t="shared" si="1441"/>
        <v/>
      </c>
      <c r="BI1330" s="350" t="str">
        <f t="shared" si="1442"/>
        <v/>
      </c>
      <c r="BJ1330" s="113" t="str">
        <f t="shared" si="1443"/>
        <v/>
      </c>
      <c r="BK1330" s="347" t="str">
        <f t="shared" si="1468"/>
        <v/>
      </c>
      <c r="BR1330" s="307"/>
      <c r="BS1330" s="51" t="str">
        <f t="shared" si="1444"/>
        <v/>
      </c>
      <c r="BT1330" s="51" t="str">
        <f t="shared" si="1445"/>
        <v/>
      </c>
      <c r="BU1330" s="51" t="str">
        <f t="shared" si="1446"/>
        <v/>
      </c>
      <c r="BV1330" s="51" t="str">
        <f t="shared" si="1447"/>
        <v/>
      </c>
      <c r="BW1330" s="51" t="str">
        <f t="shared" si="1448"/>
        <v/>
      </c>
      <c r="BX1330" s="51" t="str">
        <f t="shared" si="1449"/>
        <v/>
      </c>
      <c r="BY1330" s="51" t="str">
        <f t="shared" si="1450"/>
        <v/>
      </c>
      <c r="BZ1330" s="51" t="str">
        <f t="shared" si="1451"/>
        <v/>
      </c>
      <c r="CA1330" s="51" t="str">
        <f t="shared" si="1452"/>
        <v/>
      </c>
      <c r="CB1330" s="51" t="str">
        <f t="shared" si="1453"/>
        <v/>
      </c>
      <c r="CC1330" s="51" t="str">
        <f t="shared" si="1437"/>
        <v/>
      </c>
      <c r="CD1330" s="51" t="str">
        <f t="shared" si="1438"/>
        <v/>
      </c>
      <c r="CE1330" s="51" t="str">
        <f t="shared" si="1454"/>
        <v/>
      </c>
      <c r="CF1330" s="51"/>
      <c r="CH1330" s="53" t="str">
        <f t="shared" si="1455"/>
        <v/>
      </c>
      <c r="CI1330" s="53" t="str">
        <f t="shared" si="1456"/>
        <v/>
      </c>
      <c r="CJ1330" s="54" t="str">
        <f t="shared" si="1457"/>
        <v/>
      </c>
      <c r="CK1330" s="53" t="str">
        <f t="shared" si="1458"/>
        <v/>
      </c>
      <c r="CL1330" s="53" t="str">
        <f t="shared" si="1459"/>
        <v/>
      </c>
      <c r="CM1330" s="53" t="str">
        <f t="shared" si="1460"/>
        <v/>
      </c>
      <c r="CN1330" s="53" t="str">
        <f t="shared" si="1461"/>
        <v/>
      </c>
      <c r="CO1330" s="53" t="str">
        <f t="shared" si="1462"/>
        <v/>
      </c>
      <c r="CP1330" s="53" t="str">
        <f t="shared" si="1463"/>
        <v/>
      </c>
      <c r="CQ1330" s="53" t="str">
        <f t="shared" si="1464"/>
        <v/>
      </c>
      <c r="CR1330" s="53" t="str">
        <f t="shared" si="1465"/>
        <v/>
      </c>
      <c r="CS1330" s="53" t="str">
        <f t="shared" si="1466"/>
        <v/>
      </c>
      <c r="CT1330" s="53" t="str">
        <f t="shared" si="1467"/>
        <v/>
      </c>
      <c r="CU1330" s="53" t="str">
        <f t="shared" si="1476"/>
        <v/>
      </c>
    </row>
    <row r="1331" spans="1:99" hidden="1" x14ac:dyDescent="0.3">
      <c r="A1331" s="40">
        <v>1393</v>
      </c>
      <c r="B1331" s="326"/>
      <c r="C1331" s="142"/>
      <c r="D1331" s="144"/>
      <c r="E1331" s="144"/>
      <c r="F1331" s="312"/>
      <c r="G1331" s="144" t="s">
        <v>141</v>
      </c>
      <c r="H1331" s="314"/>
      <c r="I1331" s="314"/>
      <c r="J1331" s="315" t="str">
        <f t="shared" si="1411"/>
        <v/>
      </c>
      <c r="K1331" s="316" t="str">
        <f t="shared" si="1412"/>
        <v/>
      </c>
      <c r="L1331" s="317" t="str">
        <f t="shared" si="1413"/>
        <v/>
      </c>
      <c r="M1331" s="316" t="str">
        <f t="shared" si="1414"/>
        <v/>
      </c>
      <c r="N1331" s="317" t="str">
        <f t="shared" si="1415"/>
        <v/>
      </c>
      <c r="O1331" s="316" t="str">
        <f t="shared" si="1416"/>
        <v/>
      </c>
      <c r="P1331" s="317" t="str">
        <f t="shared" si="1417"/>
        <v/>
      </c>
      <c r="Q1331" s="318" t="str">
        <f t="shared" si="1418"/>
        <v/>
      </c>
      <c r="R1331" s="319" t="str">
        <f t="shared" si="1419"/>
        <v/>
      </c>
      <c r="S1331" s="318" t="str">
        <f t="shared" si="1420"/>
        <v/>
      </c>
      <c r="T1331" s="317" t="str">
        <f t="shared" si="1421"/>
        <v/>
      </c>
      <c r="U1331" s="318" t="str">
        <f t="shared" si="1422"/>
        <v/>
      </c>
      <c r="V1331" s="319" t="str">
        <f t="shared" si="1423"/>
        <v/>
      </c>
      <c r="W1331" s="318" t="str">
        <f t="shared" si="1424"/>
        <v/>
      </c>
      <c r="X1331" s="319" t="str">
        <f t="shared" si="1425"/>
        <v/>
      </c>
      <c r="Y1331" s="318" t="str">
        <f t="shared" si="1426"/>
        <v/>
      </c>
      <c r="Z1331" s="319" t="str">
        <f t="shared" si="1427"/>
        <v/>
      </c>
      <c r="AA1331" s="317" t="str">
        <f t="shared" si="1428"/>
        <v/>
      </c>
      <c r="AB1331" s="97" t="str">
        <f t="shared" si="1429"/>
        <v/>
      </c>
      <c r="AC1331" s="143" t="str">
        <f t="shared" si="1430"/>
        <v/>
      </c>
      <c r="AD1331" s="143" t="str">
        <f t="shared" si="1469"/>
        <v/>
      </c>
      <c r="AE1331" s="360"/>
      <c r="AF1331" s="360"/>
      <c r="AG1331" s="364"/>
      <c r="AH1331" s="363" t="str">
        <f t="shared" si="1470"/>
        <v/>
      </c>
      <c r="AI1331" s="360"/>
      <c r="AJ1331" s="360"/>
      <c r="AK1331" s="364"/>
      <c r="AL1331" s="365" t="str">
        <f t="shared" si="1471"/>
        <v/>
      </c>
      <c r="AM1331" s="363" t="str">
        <f t="shared" si="1472"/>
        <v/>
      </c>
      <c r="AN1331" s="366" t="str">
        <f t="shared" si="1473"/>
        <v/>
      </c>
      <c r="AO1331" s="360"/>
      <c r="AP1331" s="360"/>
      <c r="AQ1331" s="360" t="str">
        <f t="shared" si="1474"/>
        <v/>
      </c>
      <c r="AR1331" s="348" t="str">
        <f t="shared" si="1431"/>
        <v/>
      </c>
      <c r="AS1331" s="360"/>
      <c r="AT1331" s="348" t="str">
        <f t="shared" si="1432"/>
        <v/>
      </c>
      <c r="AU1331" s="360"/>
      <c r="AV1331" s="348" t="str">
        <f t="shared" si="1433"/>
        <v/>
      </c>
      <c r="AW1331" s="360"/>
      <c r="AX1331" s="348" t="str">
        <f t="shared" si="1434"/>
        <v/>
      </c>
      <c r="AY1331" s="360"/>
      <c r="AZ1331" s="348" t="str">
        <f t="shared" si="1435"/>
        <v/>
      </c>
      <c r="BA1331" s="367"/>
      <c r="BB1331" s="348" t="str">
        <f t="shared" si="1436"/>
        <v/>
      </c>
      <c r="BC1331" s="350" t="str">
        <f t="shared" si="1439"/>
        <v/>
      </c>
      <c r="BD1331" s="350" t="str">
        <f t="shared" si="1440"/>
        <v/>
      </c>
      <c r="BE1331" s="360"/>
      <c r="BF1331" s="361"/>
      <c r="BG1331" s="362" t="str">
        <f t="shared" si="1475"/>
        <v/>
      </c>
      <c r="BH1331" s="354" t="str">
        <f t="shared" si="1441"/>
        <v/>
      </c>
      <c r="BI1331" s="350" t="str">
        <f t="shared" si="1442"/>
        <v/>
      </c>
      <c r="BJ1331" s="113" t="str">
        <f t="shared" si="1443"/>
        <v/>
      </c>
      <c r="BK1331" s="347" t="str">
        <f t="shared" si="1468"/>
        <v/>
      </c>
      <c r="BR1331" s="307"/>
      <c r="BS1331" s="51" t="str">
        <f t="shared" si="1444"/>
        <v/>
      </c>
      <c r="BT1331" s="51" t="str">
        <f t="shared" si="1445"/>
        <v/>
      </c>
      <c r="BU1331" s="51" t="str">
        <f t="shared" si="1446"/>
        <v/>
      </c>
      <c r="BV1331" s="51" t="str">
        <f t="shared" si="1447"/>
        <v/>
      </c>
      <c r="BW1331" s="51" t="str">
        <f t="shared" si="1448"/>
        <v/>
      </c>
      <c r="BX1331" s="51" t="str">
        <f t="shared" si="1449"/>
        <v/>
      </c>
      <c r="BY1331" s="51" t="str">
        <f t="shared" si="1450"/>
        <v/>
      </c>
      <c r="BZ1331" s="51" t="str">
        <f t="shared" si="1451"/>
        <v/>
      </c>
      <c r="CA1331" s="51" t="str">
        <f t="shared" si="1452"/>
        <v/>
      </c>
      <c r="CB1331" s="51" t="str">
        <f t="shared" si="1453"/>
        <v/>
      </c>
      <c r="CC1331" s="51" t="str">
        <f t="shared" si="1437"/>
        <v/>
      </c>
      <c r="CD1331" s="51" t="str">
        <f t="shared" si="1438"/>
        <v/>
      </c>
      <c r="CE1331" s="51" t="str">
        <f t="shared" si="1454"/>
        <v/>
      </c>
      <c r="CF1331" s="51"/>
      <c r="CH1331" s="53" t="str">
        <f t="shared" si="1455"/>
        <v/>
      </c>
      <c r="CI1331" s="53" t="str">
        <f t="shared" si="1456"/>
        <v/>
      </c>
      <c r="CJ1331" s="54" t="str">
        <f t="shared" si="1457"/>
        <v/>
      </c>
      <c r="CK1331" s="53" t="str">
        <f t="shared" si="1458"/>
        <v/>
      </c>
      <c r="CL1331" s="53" t="str">
        <f t="shared" si="1459"/>
        <v/>
      </c>
      <c r="CM1331" s="53" t="str">
        <f t="shared" si="1460"/>
        <v/>
      </c>
      <c r="CN1331" s="53" t="str">
        <f t="shared" si="1461"/>
        <v/>
      </c>
      <c r="CO1331" s="53" t="str">
        <f t="shared" si="1462"/>
        <v/>
      </c>
      <c r="CP1331" s="53" t="str">
        <f t="shared" si="1463"/>
        <v/>
      </c>
      <c r="CQ1331" s="53" t="str">
        <f t="shared" si="1464"/>
        <v/>
      </c>
      <c r="CR1331" s="53" t="str">
        <f t="shared" si="1465"/>
        <v/>
      </c>
      <c r="CS1331" s="53" t="str">
        <f t="shared" si="1466"/>
        <v/>
      </c>
      <c r="CT1331" s="53" t="str">
        <f t="shared" si="1467"/>
        <v/>
      </c>
      <c r="CU1331" s="53" t="str">
        <f t="shared" si="1476"/>
        <v/>
      </c>
    </row>
    <row r="1332" spans="1:99" hidden="1" x14ac:dyDescent="0.3">
      <c r="A1332" s="40">
        <v>1394</v>
      </c>
      <c r="B1332" s="326"/>
      <c r="C1332" s="142"/>
      <c r="D1332" s="144"/>
      <c r="E1332" s="144"/>
      <c r="F1332" s="312"/>
      <c r="G1332" s="144" t="s">
        <v>141</v>
      </c>
      <c r="H1332" s="314"/>
      <c r="I1332" s="314"/>
      <c r="J1332" s="315" t="str">
        <f t="shared" si="1411"/>
        <v/>
      </c>
      <c r="K1332" s="316" t="str">
        <f t="shared" si="1412"/>
        <v/>
      </c>
      <c r="L1332" s="317" t="str">
        <f t="shared" si="1413"/>
        <v/>
      </c>
      <c r="M1332" s="316" t="str">
        <f t="shared" si="1414"/>
        <v/>
      </c>
      <c r="N1332" s="317" t="str">
        <f t="shared" si="1415"/>
        <v/>
      </c>
      <c r="O1332" s="316" t="str">
        <f t="shared" si="1416"/>
        <v/>
      </c>
      <c r="P1332" s="317" t="str">
        <f t="shared" si="1417"/>
        <v/>
      </c>
      <c r="Q1332" s="318" t="str">
        <f t="shared" si="1418"/>
        <v/>
      </c>
      <c r="R1332" s="319" t="str">
        <f t="shared" si="1419"/>
        <v/>
      </c>
      <c r="S1332" s="318" t="str">
        <f t="shared" si="1420"/>
        <v/>
      </c>
      <c r="T1332" s="317" t="str">
        <f t="shared" si="1421"/>
        <v/>
      </c>
      <c r="U1332" s="318" t="str">
        <f t="shared" si="1422"/>
        <v/>
      </c>
      <c r="V1332" s="319" t="str">
        <f t="shared" si="1423"/>
        <v/>
      </c>
      <c r="W1332" s="318" t="str">
        <f t="shared" si="1424"/>
        <v/>
      </c>
      <c r="X1332" s="319" t="str">
        <f t="shared" si="1425"/>
        <v/>
      </c>
      <c r="Y1332" s="318" t="str">
        <f t="shared" si="1426"/>
        <v/>
      </c>
      <c r="Z1332" s="319" t="str">
        <f t="shared" si="1427"/>
        <v/>
      </c>
      <c r="AA1332" s="317" t="str">
        <f t="shared" si="1428"/>
        <v/>
      </c>
      <c r="AB1332" s="97" t="str">
        <f t="shared" si="1429"/>
        <v/>
      </c>
      <c r="AC1332" s="143" t="str">
        <f t="shared" si="1430"/>
        <v/>
      </c>
      <c r="AD1332" s="143" t="str">
        <f t="shared" si="1469"/>
        <v/>
      </c>
      <c r="AE1332" s="360"/>
      <c r="AF1332" s="360"/>
      <c r="AG1332" s="364"/>
      <c r="AH1332" s="363" t="str">
        <f t="shared" si="1470"/>
        <v/>
      </c>
      <c r="AI1332" s="360"/>
      <c r="AJ1332" s="360"/>
      <c r="AK1332" s="364"/>
      <c r="AL1332" s="365" t="str">
        <f t="shared" si="1471"/>
        <v/>
      </c>
      <c r="AM1332" s="363" t="str">
        <f t="shared" si="1472"/>
        <v/>
      </c>
      <c r="AN1332" s="366" t="str">
        <f t="shared" si="1473"/>
        <v/>
      </c>
      <c r="AO1332" s="360"/>
      <c r="AP1332" s="360"/>
      <c r="AQ1332" s="360" t="str">
        <f t="shared" si="1474"/>
        <v/>
      </c>
      <c r="AR1332" s="348" t="str">
        <f t="shared" si="1431"/>
        <v/>
      </c>
      <c r="AS1332" s="360"/>
      <c r="AT1332" s="348" t="str">
        <f t="shared" si="1432"/>
        <v/>
      </c>
      <c r="AU1332" s="360"/>
      <c r="AV1332" s="348" t="str">
        <f t="shared" si="1433"/>
        <v/>
      </c>
      <c r="AW1332" s="360"/>
      <c r="AX1332" s="348" t="str">
        <f t="shared" si="1434"/>
        <v/>
      </c>
      <c r="AY1332" s="360"/>
      <c r="AZ1332" s="348" t="str">
        <f t="shared" si="1435"/>
        <v/>
      </c>
      <c r="BA1332" s="367"/>
      <c r="BB1332" s="348" t="str">
        <f t="shared" si="1436"/>
        <v/>
      </c>
      <c r="BC1332" s="350" t="str">
        <f t="shared" si="1439"/>
        <v/>
      </c>
      <c r="BD1332" s="350" t="str">
        <f t="shared" si="1440"/>
        <v/>
      </c>
      <c r="BE1332" s="360"/>
      <c r="BF1332" s="361"/>
      <c r="BG1332" s="362" t="str">
        <f t="shared" si="1475"/>
        <v/>
      </c>
      <c r="BH1332" s="354" t="str">
        <f t="shared" si="1441"/>
        <v/>
      </c>
      <c r="BI1332" s="350" t="str">
        <f t="shared" si="1442"/>
        <v/>
      </c>
      <c r="BJ1332" s="113" t="str">
        <f t="shared" si="1443"/>
        <v/>
      </c>
      <c r="BK1332" s="347" t="str">
        <f t="shared" si="1468"/>
        <v/>
      </c>
      <c r="BR1332" s="307"/>
      <c r="BS1332" s="51" t="str">
        <f t="shared" si="1444"/>
        <v/>
      </c>
      <c r="BT1332" s="51" t="str">
        <f t="shared" si="1445"/>
        <v/>
      </c>
      <c r="BU1332" s="51" t="str">
        <f t="shared" si="1446"/>
        <v/>
      </c>
      <c r="BV1332" s="51" t="str">
        <f t="shared" si="1447"/>
        <v/>
      </c>
      <c r="BW1332" s="51" t="str">
        <f t="shared" si="1448"/>
        <v/>
      </c>
      <c r="BX1332" s="51" t="str">
        <f t="shared" si="1449"/>
        <v/>
      </c>
      <c r="BY1332" s="51" t="str">
        <f t="shared" si="1450"/>
        <v/>
      </c>
      <c r="BZ1332" s="51" t="str">
        <f t="shared" si="1451"/>
        <v/>
      </c>
      <c r="CA1332" s="51" t="str">
        <f t="shared" si="1452"/>
        <v/>
      </c>
      <c r="CB1332" s="51" t="str">
        <f t="shared" si="1453"/>
        <v/>
      </c>
      <c r="CC1332" s="51" t="str">
        <f t="shared" si="1437"/>
        <v/>
      </c>
      <c r="CD1332" s="51" t="str">
        <f t="shared" si="1438"/>
        <v/>
      </c>
      <c r="CE1332" s="51" t="str">
        <f t="shared" si="1454"/>
        <v/>
      </c>
      <c r="CF1332" s="51"/>
      <c r="CH1332" s="53" t="str">
        <f t="shared" si="1455"/>
        <v/>
      </c>
      <c r="CI1332" s="53" t="str">
        <f t="shared" si="1456"/>
        <v/>
      </c>
      <c r="CJ1332" s="54" t="str">
        <f t="shared" si="1457"/>
        <v/>
      </c>
      <c r="CK1332" s="53" t="str">
        <f t="shared" si="1458"/>
        <v/>
      </c>
      <c r="CL1332" s="53" t="str">
        <f t="shared" si="1459"/>
        <v/>
      </c>
      <c r="CM1332" s="53" t="str">
        <f t="shared" si="1460"/>
        <v/>
      </c>
      <c r="CN1332" s="53" t="str">
        <f t="shared" si="1461"/>
        <v/>
      </c>
      <c r="CO1332" s="53" t="str">
        <f t="shared" si="1462"/>
        <v/>
      </c>
      <c r="CP1332" s="53" t="str">
        <f t="shared" si="1463"/>
        <v/>
      </c>
      <c r="CQ1332" s="53" t="str">
        <f t="shared" si="1464"/>
        <v/>
      </c>
      <c r="CR1332" s="53" t="str">
        <f t="shared" si="1465"/>
        <v/>
      </c>
      <c r="CS1332" s="53" t="str">
        <f t="shared" si="1466"/>
        <v/>
      </c>
      <c r="CT1332" s="53" t="str">
        <f t="shared" si="1467"/>
        <v/>
      </c>
      <c r="CU1332" s="53" t="str">
        <f t="shared" si="1476"/>
        <v/>
      </c>
    </row>
    <row r="1333" spans="1:99" hidden="1" x14ac:dyDescent="0.3">
      <c r="A1333" s="40">
        <v>1395</v>
      </c>
      <c r="B1333" s="326"/>
      <c r="C1333" s="142"/>
      <c r="D1333" s="144"/>
      <c r="E1333" s="144"/>
      <c r="F1333" s="312"/>
      <c r="G1333" s="144" t="s">
        <v>141</v>
      </c>
      <c r="H1333" s="314"/>
      <c r="I1333" s="314"/>
      <c r="J1333" s="315" t="str">
        <f t="shared" si="1411"/>
        <v/>
      </c>
      <c r="K1333" s="316" t="str">
        <f t="shared" si="1412"/>
        <v/>
      </c>
      <c r="L1333" s="317" t="str">
        <f t="shared" si="1413"/>
        <v/>
      </c>
      <c r="M1333" s="316" t="str">
        <f t="shared" si="1414"/>
        <v/>
      </c>
      <c r="N1333" s="317" t="str">
        <f t="shared" si="1415"/>
        <v/>
      </c>
      <c r="O1333" s="316" t="str">
        <f t="shared" si="1416"/>
        <v/>
      </c>
      <c r="P1333" s="317" t="str">
        <f t="shared" si="1417"/>
        <v/>
      </c>
      <c r="Q1333" s="318" t="str">
        <f t="shared" si="1418"/>
        <v/>
      </c>
      <c r="R1333" s="319" t="str">
        <f t="shared" si="1419"/>
        <v/>
      </c>
      <c r="S1333" s="318" t="str">
        <f t="shared" si="1420"/>
        <v/>
      </c>
      <c r="T1333" s="317" t="str">
        <f t="shared" si="1421"/>
        <v/>
      </c>
      <c r="U1333" s="318" t="str">
        <f t="shared" si="1422"/>
        <v/>
      </c>
      <c r="V1333" s="319" t="str">
        <f t="shared" si="1423"/>
        <v/>
      </c>
      <c r="W1333" s="318" t="str">
        <f t="shared" si="1424"/>
        <v/>
      </c>
      <c r="X1333" s="319" t="str">
        <f t="shared" si="1425"/>
        <v/>
      </c>
      <c r="Y1333" s="318" t="str">
        <f t="shared" si="1426"/>
        <v/>
      </c>
      <c r="Z1333" s="319" t="str">
        <f t="shared" si="1427"/>
        <v/>
      </c>
      <c r="AA1333" s="317" t="str">
        <f t="shared" si="1428"/>
        <v/>
      </c>
      <c r="AB1333" s="97" t="str">
        <f t="shared" si="1429"/>
        <v/>
      </c>
      <c r="AC1333" s="143" t="str">
        <f t="shared" si="1430"/>
        <v/>
      </c>
      <c r="AD1333" s="143" t="str">
        <f t="shared" si="1469"/>
        <v/>
      </c>
      <c r="AE1333" s="360"/>
      <c r="AF1333" s="360"/>
      <c r="AG1333" s="364"/>
      <c r="AH1333" s="363" t="str">
        <f t="shared" si="1470"/>
        <v/>
      </c>
      <c r="AI1333" s="360"/>
      <c r="AJ1333" s="360"/>
      <c r="AK1333" s="364"/>
      <c r="AL1333" s="365" t="str">
        <f t="shared" si="1471"/>
        <v/>
      </c>
      <c r="AM1333" s="363" t="str">
        <f t="shared" si="1472"/>
        <v/>
      </c>
      <c r="AN1333" s="366" t="str">
        <f t="shared" si="1473"/>
        <v/>
      </c>
      <c r="AO1333" s="360"/>
      <c r="AP1333" s="360"/>
      <c r="AQ1333" s="360" t="str">
        <f t="shared" si="1474"/>
        <v/>
      </c>
      <c r="AR1333" s="348" t="str">
        <f t="shared" si="1431"/>
        <v/>
      </c>
      <c r="AS1333" s="360"/>
      <c r="AT1333" s="348" t="str">
        <f t="shared" si="1432"/>
        <v/>
      </c>
      <c r="AU1333" s="360"/>
      <c r="AV1333" s="348" t="str">
        <f t="shared" si="1433"/>
        <v/>
      </c>
      <c r="AW1333" s="360"/>
      <c r="AX1333" s="348" t="str">
        <f t="shared" si="1434"/>
        <v/>
      </c>
      <c r="AY1333" s="360"/>
      <c r="AZ1333" s="348" t="str">
        <f t="shared" si="1435"/>
        <v/>
      </c>
      <c r="BA1333" s="367"/>
      <c r="BB1333" s="348" t="str">
        <f t="shared" si="1436"/>
        <v/>
      </c>
      <c r="BC1333" s="350" t="str">
        <f t="shared" si="1439"/>
        <v/>
      </c>
      <c r="BD1333" s="350" t="str">
        <f t="shared" si="1440"/>
        <v/>
      </c>
      <c r="BE1333" s="360"/>
      <c r="BF1333" s="361"/>
      <c r="BG1333" s="362" t="str">
        <f t="shared" si="1475"/>
        <v/>
      </c>
      <c r="BH1333" s="354" t="str">
        <f t="shared" si="1441"/>
        <v/>
      </c>
      <c r="BI1333" s="350" t="str">
        <f t="shared" si="1442"/>
        <v/>
      </c>
      <c r="BJ1333" s="113" t="str">
        <f t="shared" si="1443"/>
        <v/>
      </c>
      <c r="BK1333" s="347" t="str">
        <f t="shared" si="1468"/>
        <v/>
      </c>
      <c r="BR1333" s="307"/>
      <c r="BS1333" s="51" t="str">
        <f t="shared" si="1444"/>
        <v/>
      </c>
      <c r="BT1333" s="51" t="str">
        <f t="shared" si="1445"/>
        <v/>
      </c>
      <c r="BU1333" s="51" t="str">
        <f t="shared" si="1446"/>
        <v/>
      </c>
      <c r="BV1333" s="51" t="str">
        <f t="shared" si="1447"/>
        <v/>
      </c>
      <c r="BW1333" s="51" t="str">
        <f t="shared" si="1448"/>
        <v/>
      </c>
      <c r="BX1333" s="51" t="str">
        <f t="shared" si="1449"/>
        <v/>
      </c>
      <c r="BY1333" s="51" t="str">
        <f t="shared" si="1450"/>
        <v/>
      </c>
      <c r="BZ1333" s="51" t="str">
        <f t="shared" si="1451"/>
        <v/>
      </c>
      <c r="CA1333" s="51" t="str">
        <f t="shared" si="1452"/>
        <v/>
      </c>
      <c r="CB1333" s="51" t="str">
        <f t="shared" si="1453"/>
        <v/>
      </c>
      <c r="CC1333" s="51" t="str">
        <f t="shared" si="1437"/>
        <v/>
      </c>
      <c r="CD1333" s="51" t="str">
        <f t="shared" si="1438"/>
        <v/>
      </c>
      <c r="CE1333" s="51" t="str">
        <f t="shared" si="1454"/>
        <v/>
      </c>
      <c r="CF1333" s="51"/>
      <c r="CH1333" s="53" t="str">
        <f t="shared" si="1455"/>
        <v/>
      </c>
      <c r="CI1333" s="53" t="str">
        <f t="shared" si="1456"/>
        <v/>
      </c>
      <c r="CJ1333" s="54" t="str">
        <f t="shared" si="1457"/>
        <v/>
      </c>
      <c r="CK1333" s="53" t="str">
        <f t="shared" si="1458"/>
        <v/>
      </c>
      <c r="CL1333" s="53" t="str">
        <f t="shared" si="1459"/>
        <v/>
      </c>
      <c r="CM1333" s="53" t="str">
        <f t="shared" si="1460"/>
        <v/>
      </c>
      <c r="CN1333" s="53" t="str">
        <f t="shared" si="1461"/>
        <v/>
      </c>
      <c r="CO1333" s="53" t="str">
        <f t="shared" si="1462"/>
        <v/>
      </c>
      <c r="CP1333" s="53" t="str">
        <f t="shared" si="1463"/>
        <v/>
      </c>
      <c r="CQ1333" s="53" t="str">
        <f t="shared" si="1464"/>
        <v/>
      </c>
      <c r="CR1333" s="53" t="str">
        <f t="shared" si="1465"/>
        <v/>
      </c>
      <c r="CS1333" s="53" t="str">
        <f t="shared" si="1466"/>
        <v/>
      </c>
      <c r="CT1333" s="53" t="str">
        <f t="shared" si="1467"/>
        <v/>
      </c>
      <c r="CU1333" s="53" t="str">
        <f t="shared" si="1476"/>
        <v/>
      </c>
    </row>
    <row r="1334" spans="1:99" hidden="1" x14ac:dyDescent="0.3">
      <c r="A1334" s="40">
        <v>1396</v>
      </c>
      <c r="B1334" s="326"/>
      <c r="C1334" s="142"/>
      <c r="D1334" s="144"/>
      <c r="E1334" s="144"/>
      <c r="F1334" s="312"/>
      <c r="G1334" s="144" t="s">
        <v>141</v>
      </c>
      <c r="H1334" s="314"/>
      <c r="I1334" s="314"/>
      <c r="J1334" s="315" t="str">
        <f t="shared" si="1411"/>
        <v/>
      </c>
      <c r="K1334" s="316" t="str">
        <f t="shared" si="1412"/>
        <v/>
      </c>
      <c r="L1334" s="317" t="str">
        <f t="shared" si="1413"/>
        <v/>
      </c>
      <c r="M1334" s="316" t="str">
        <f t="shared" si="1414"/>
        <v/>
      </c>
      <c r="N1334" s="317" t="str">
        <f t="shared" si="1415"/>
        <v/>
      </c>
      <c r="O1334" s="316" t="str">
        <f t="shared" si="1416"/>
        <v/>
      </c>
      <c r="P1334" s="317" t="str">
        <f t="shared" si="1417"/>
        <v/>
      </c>
      <c r="Q1334" s="318" t="str">
        <f t="shared" si="1418"/>
        <v/>
      </c>
      <c r="R1334" s="319" t="str">
        <f t="shared" si="1419"/>
        <v/>
      </c>
      <c r="S1334" s="318" t="str">
        <f t="shared" si="1420"/>
        <v/>
      </c>
      <c r="T1334" s="317" t="str">
        <f t="shared" si="1421"/>
        <v/>
      </c>
      <c r="U1334" s="318" t="str">
        <f t="shared" si="1422"/>
        <v/>
      </c>
      <c r="V1334" s="319" t="str">
        <f t="shared" si="1423"/>
        <v/>
      </c>
      <c r="W1334" s="318" t="str">
        <f t="shared" si="1424"/>
        <v/>
      </c>
      <c r="X1334" s="319" t="str">
        <f t="shared" si="1425"/>
        <v/>
      </c>
      <c r="Y1334" s="318" t="str">
        <f t="shared" si="1426"/>
        <v/>
      </c>
      <c r="Z1334" s="319" t="str">
        <f t="shared" si="1427"/>
        <v/>
      </c>
      <c r="AA1334" s="317" t="str">
        <f t="shared" si="1428"/>
        <v/>
      </c>
      <c r="AB1334" s="97" t="str">
        <f t="shared" si="1429"/>
        <v/>
      </c>
      <c r="AC1334" s="143" t="str">
        <f t="shared" si="1430"/>
        <v/>
      </c>
      <c r="AD1334" s="143" t="str">
        <f t="shared" si="1469"/>
        <v/>
      </c>
      <c r="AE1334" s="360"/>
      <c r="AF1334" s="360"/>
      <c r="AG1334" s="364"/>
      <c r="AH1334" s="363" t="str">
        <f t="shared" si="1470"/>
        <v/>
      </c>
      <c r="AI1334" s="360"/>
      <c r="AJ1334" s="360"/>
      <c r="AK1334" s="364"/>
      <c r="AL1334" s="365" t="str">
        <f t="shared" si="1471"/>
        <v/>
      </c>
      <c r="AM1334" s="363" t="str">
        <f t="shared" si="1472"/>
        <v/>
      </c>
      <c r="AN1334" s="366" t="str">
        <f t="shared" si="1473"/>
        <v/>
      </c>
      <c r="AO1334" s="360"/>
      <c r="AP1334" s="360"/>
      <c r="AQ1334" s="360" t="str">
        <f t="shared" si="1474"/>
        <v/>
      </c>
      <c r="AR1334" s="348" t="str">
        <f t="shared" si="1431"/>
        <v/>
      </c>
      <c r="AS1334" s="360"/>
      <c r="AT1334" s="348" t="str">
        <f t="shared" si="1432"/>
        <v/>
      </c>
      <c r="AU1334" s="360"/>
      <c r="AV1334" s="348" t="str">
        <f t="shared" si="1433"/>
        <v/>
      </c>
      <c r="AW1334" s="360"/>
      <c r="AX1334" s="348" t="str">
        <f t="shared" si="1434"/>
        <v/>
      </c>
      <c r="AY1334" s="360"/>
      <c r="AZ1334" s="348" t="str">
        <f t="shared" si="1435"/>
        <v/>
      </c>
      <c r="BA1334" s="367"/>
      <c r="BB1334" s="348" t="str">
        <f t="shared" si="1436"/>
        <v/>
      </c>
      <c r="BC1334" s="350" t="str">
        <f t="shared" si="1439"/>
        <v/>
      </c>
      <c r="BD1334" s="350" t="str">
        <f t="shared" si="1440"/>
        <v/>
      </c>
      <c r="BE1334" s="360"/>
      <c r="BF1334" s="361"/>
      <c r="BG1334" s="362" t="str">
        <f t="shared" si="1475"/>
        <v/>
      </c>
      <c r="BH1334" s="354" t="str">
        <f t="shared" si="1441"/>
        <v/>
      </c>
      <c r="BI1334" s="350" t="str">
        <f t="shared" si="1442"/>
        <v/>
      </c>
      <c r="BJ1334" s="113" t="str">
        <f t="shared" si="1443"/>
        <v/>
      </c>
      <c r="BK1334" s="347" t="str">
        <f t="shared" si="1468"/>
        <v/>
      </c>
      <c r="BR1334" s="307"/>
      <c r="BS1334" s="51" t="str">
        <f t="shared" si="1444"/>
        <v/>
      </c>
      <c r="BT1334" s="51" t="str">
        <f t="shared" si="1445"/>
        <v/>
      </c>
      <c r="BU1334" s="51" t="str">
        <f t="shared" si="1446"/>
        <v/>
      </c>
      <c r="BV1334" s="51" t="str">
        <f t="shared" si="1447"/>
        <v/>
      </c>
      <c r="BW1334" s="51" t="str">
        <f t="shared" si="1448"/>
        <v/>
      </c>
      <c r="BX1334" s="51" t="str">
        <f t="shared" si="1449"/>
        <v/>
      </c>
      <c r="BY1334" s="51" t="str">
        <f t="shared" si="1450"/>
        <v/>
      </c>
      <c r="BZ1334" s="51" t="str">
        <f t="shared" si="1451"/>
        <v/>
      </c>
      <c r="CA1334" s="51" t="str">
        <f t="shared" si="1452"/>
        <v/>
      </c>
      <c r="CB1334" s="51" t="str">
        <f t="shared" si="1453"/>
        <v/>
      </c>
      <c r="CC1334" s="51" t="str">
        <f t="shared" si="1437"/>
        <v/>
      </c>
      <c r="CD1334" s="51" t="str">
        <f t="shared" si="1438"/>
        <v/>
      </c>
      <c r="CE1334" s="51" t="str">
        <f t="shared" si="1454"/>
        <v/>
      </c>
      <c r="CF1334" s="51"/>
      <c r="CH1334" s="53" t="str">
        <f t="shared" si="1455"/>
        <v/>
      </c>
      <c r="CI1334" s="53" t="str">
        <f t="shared" si="1456"/>
        <v/>
      </c>
      <c r="CJ1334" s="54" t="str">
        <f t="shared" si="1457"/>
        <v/>
      </c>
      <c r="CK1334" s="53" t="str">
        <f t="shared" si="1458"/>
        <v/>
      </c>
      <c r="CL1334" s="53" t="str">
        <f t="shared" si="1459"/>
        <v/>
      </c>
      <c r="CM1334" s="53" t="str">
        <f t="shared" si="1460"/>
        <v/>
      </c>
      <c r="CN1334" s="53" t="str">
        <f t="shared" si="1461"/>
        <v/>
      </c>
      <c r="CO1334" s="53" t="str">
        <f t="shared" si="1462"/>
        <v/>
      </c>
      <c r="CP1334" s="53" t="str">
        <f t="shared" si="1463"/>
        <v/>
      </c>
      <c r="CQ1334" s="53" t="str">
        <f t="shared" si="1464"/>
        <v/>
      </c>
      <c r="CR1334" s="53" t="str">
        <f t="shared" si="1465"/>
        <v/>
      </c>
      <c r="CS1334" s="53" t="str">
        <f t="shared" si="1466"/>
        <v/>
      </c>
      <c r="CT1334" s="53" t="str">
        <f t="shared" si="1467"/>
        <v/>
      </c>
      <c r="CU1334" s="53" t="str">
        <f t="shared" si="1476"/>
        <v/>
      </c>
    </row>
    <row r="1335" spans="1:99" hidden="1" x14ac:dyDescent="0.3">
      <c r="A1335" s="40">
        <v>1397</v>
      </c>
      <c r="B1335" s="326"/>
      <c r="C1335" s="142"/>
      <c r="D1335" s="144"/>
      <c r="E1335" s="144"/>
      <c r="F1335" s="312"/>
      <c r="G1335" s="144" t="s">
        <v>141</v>
      </c>
      <c r="H1335" s="314"/>
      <c r="I1335" s="314"/>
      <c r="J1335" s="315" t="str">
        <f t="shared" si="1411"/>
        <v/>
      </c>
      <c r="K1335" s="316" t="str">
        <f t="shared" si="1412"/>
        <v/>
      </c>
      <c r="L1335" s="317" t="str">
        <f t="shared" si="1413"/>
        <v/>
      </c>
      <c r="M1335" s="316" t="str">
        <f t="shared" si="1414"/>
        <v/>
      </c>
      <c r="N1335" s="317" t="str">
        <f t="shared" si="1415"/>
        <v/>
      </c>
      <c r="O1335" s="316" t="str">
        <f t="shared" si="1416"/>
        <v/>
      </c>
      <c r="P1335" s="317" t="str">
        <f t="shared" si="1417"/>
        <v/>
      </c>
      <c r="Q1335" s="318" t="str">
        <f t="shared" si="1418"/>
        <v/>
      </c>
      <c r="R1335" s="319" t="str">
        <f t="shared" si="1419"/>
        <v/>
      </c>
      <c r="S1335" s="318" t="str">
        <f t="shared" si="1420"/>
        <v/>
      </c>
      <c r="T1335" s="317" t="str">
        <f t="shared" si="1421"/>
        <v/>
      </c>
      <c r="U1335" s="318" t="str">
        <f t="shared" si="1422"/>
        <v/>
      </c>
      <c r="V1335" s="319" t="str">
        <f t="shared" si="1423"/>
        <v/>
      </c>
      <c r="W1335" s="318" t="str">
        <f t="shared" si="1424"/>
        <v/>
      </c>
      <c r="X1335" s="319" t="str">
        <f t="shared" si="1425"/>
        <v/>
      </c>
      <c r="Y1335" s="318" t="str">
        <f t="shared" si="1426"/>
        <v/>
      </c>
      <c r="Z1335" s="319" t="str">
        <f t="shared" si="1427"/>
        <v/>
      </c>
      <c r="AA1335" s="317" t="str">
        <f t="shared" si="1428"/>
        <v/>
      </c>
      <c r="AB1335" s="97" t="str">
        <f t="shared" si="1429"/>
        <v/>
      </c>
      <c r="AC1335" s="143" t="str">
        <f t="shared" si="1430"/>
        <v/>
      </c>
      <c r="AD1335" s="143" t="str">
        <f t="shared" si="1469"/>
        <v/>
      </c>
      <c r="AE1335" s="360"/>
      <c r="AF1335" s="360"/>
      <c r="AG1335" s="364"/>
      <c r="AH1335" s="363" t="str">
        <f t="shared" si="1470"/>
        <v/>
      </c>
      <c r="AI1335" s="360"/>
      <c r="AJ1335" s="360"/>
      <c r="AK1335" s="364"/>
      <c r="AL1335" s="365" t="str">
        <f t="shared" si="1471"/>
        <v/>
      </c>
      <c r="AM1335" s="363" t="str">
        <f t="shared" si="1472"/>
        <v/>
      </c>
      <c r="AN1335" s="366" t="str">
        <f t="shared" si="1473"/>
        <v/>
      </c>
      <c r="AO1335" s="360"/>
      <c r="AP1335" s="360"/>
      <c r="AQ1335" s="360" t="str">
        <f t="shared" si="1474"/>
        <v/>
      </c>
      <c r="AR1335" s="348" t="str">
        <f t="shared" si="1431"/>
        <v/>
      </c>
      <c r="AS1335" s="360"/>
      <c r="AT1335" s="348" t="str">
        <f t="shared" si="1432"/>
        <v/>
      </c>
      <c r="AU1335" s="360"/>
      <c r="AV1335" s="348" t="str">
        <f t="shared" si="1433"/>
        <v/>
      </c>
      <c r="AW1335" s="360"/>
      <c r="AX1335" s="348" t="str">
        <f t="shared" si="1434"/>
        <v/>
      </c>
      <c r="AY1335" s="360"/>
      <c r="AZ1335" s="348" t="str">
        <f t="shared" si="1435"/>
        <v/>
      </c>
      <c r="BA1335" s="367"/>
      <c r="BB1335" s="348" t="str">
        <f t="shared" si="1436"/>
        <v/>
      </c>
      <c r="BC1335" s="350" t="str">
        <f t="shared" si="1439"/>
        <v/>
      </c>
      <c r="BD1335" s="350" t="str">
        <f t="shared" si="1440"/>
        <v/>
      </c>
      <c r="BE1335" s="360"/>
      <c r="BF1335" s="361"/>
      <c r="BG1335" s="362" t="str">
        <f t="shared" si="1475"/>
        <v/>
      </c>
      <c r="BH1335" s="354" t="str">
        <f t="shared" si="1441"/>
        <v/>
      </c>
      <c r="BI1335" s="350" t="str">
        <f t="shared" si="1442"/>
        <v/>
      </c>
      <c r="BJ1335" s="113" t="str">
        <f t="shared" si="1443"/>
        <v/>
      </c>
      <c r="BK1335" s="347" t="str">
        <f t="shared" si="1468"/>
        <v/>
      </c>
      <c r="BR1335" s="307"/>
      <c r="BS1335" s="51" t="str">
        <f t="shared" si="1444"/>
        <v/>
      </c>
      <c r="BT1335" s="51" t="str">
        <f t="shared" si="1445"/>
        <v/>
      </c>
      <c r="BU1335" s="51" t="str">
        <f t="shared" si="1446"/>
        <v/>
      </c>
      <c r="BV1335" s="51" t="str">
        <f t="shared" si="1447"/>
        <v/>
      </c>
      <c r="BW1335" s="51" t="str">
        <f t="shared" si="1448"/>
        <v/>
      </c>
      <c r="BX1335" s="51" t="str">
        <f t="shared" si="1449"/>
        <v/>
      </c>
      <c r="BY1335" s="51" t="str">
        <f t="shared" si="1450"/>
        <v/>
      </c>
      <c r="BZ1335" s="51" t="str">
        <f t="shared" si="1451"/>
        <v/>
      </c>
      <c r="CA1335" s="51" t="str">
        <f t="shared" si="1452"/>
        <v/>
      </c>
      <c r="CB1335" s="51" t="str">
        <f t="shared" si="1453"/>
        <v/>
      </c>
      <c r="CC1335" s="51" t="str">
        <f t="shared" si="1437"/>
        <v/>
      </c>
      <c r="CD1335" s="51" t="str">
        <f t="shared" si="1438"/>
        <v/>
      </c>
      <c r="CE1335" s="51" t="str">
        <f t="shared" si="1454"/>
        <v/>
      </c>
      <c r="CF1335" s="51"/>
      <c r="CH1335" s="53" t="str">
        <f t="shared" si="1455"/>
        <v/>
      </c>
      <c r="CI1335" s="53" t="str">
        <f t="shared" si="1456"/>
        <v/>
      </c>
      <c r="CJ1335" s="54" t="str">
        <f t="shared" si="1457"/>
        <v/>
      </c>
      <c r="CK1335" s="53" t="str">
        <f t="shared" si="1458"/>
        <v/>
      </c>
      <c r="CL1335" s="53" t="str">
        <f t="shared" si="1459"/>
        <v/>
      </c>
      <c r="CM1335" s="53" t="str">
        <f t="shared" si="1460"/>
        <v/>
      </c>
      <c r="CN1335" s="53" t="str">
        <f t="shared" si="1461"/>
        <v/>
      </c>
      <c r="CO1335" s="53" t="str">
        <f t="shared" si="1462"/>
        <v/>
      </c>
      <c r="CP1335" s="53" t="str">
        <f t="shared" si="1463"/>
        <v/>
      </c>
      <c r="CQ1335" s="53" t="str">
        <f t="shared" si="1464"/>
        <v/>
      </c>
      <c r="CR1335" s="53" t="str">
        <f t="shared" si="1465"/>
        <v/>
      </c>
      <c r="CS1335" s="53" t="str">
        <f t="shared" si="1466"/>
        <v/>
      </c>
      <c r="CT1335" s="53" t="str">
        <f t="shared" si="1467"/>
        <v/>
      </c>
      <c r="CU1335" s="53" t="str">
        <f t="shared" si="1476"/>
        <v/>
      </c>
    </row>
    <row r="1336" spans="1:99" hidden="1" x14ac:dyDescent="0.3">
      <c r="A1336" s="40">
        <v>1398</v>
      </c>
      <c r="B1336" s="326"/>
      <c r="C1336" s="142"/>
      <c r="D1336" s="144"/>
      <c r="E1336" s="144"/>
      <c r="F1336" s="312"/>
      <c r="G1336" s="144" t="s">
        <v>141</v>
      </c>
      <c r="H1336" s="314"/>
      <c r="I1336" s="314"/>
      <c r="J1336" s="315" t="str">
        <f t="shared" si="1411"/>
        <v/>
      </c>
      <c r="K1336" s="316" t="str">
        <f t="shared" si="1412"/>
        <v/>
      </c>
      <c r="L1336" s="317" t="str">
        <f t="shared" si="1413"/>
        <v/>
      </c>
      <c r="M1336" s="316" t="str">
        <f t="shared" si="1414"/>
        <v/>
      </c>
      <c r="N1336" s="317" t="str">
        <f t="shared" si="1415"/>
        <v/>
      </c>
      <c r="O1336" s="316" t="str">
        <f t="shared" si="1416"/>
        <v/>
      </c>
      <c r="P1336" s="317" t="str">
        <f t="shared" si="1417"/>
        <v/>
      </c>
      <c r="Q1336" s="318" t="str">
        <f t="shared" si="1418"/>
        <v/>
      </c>
      <c r="R1336" s="319" t="str">
        <f t="shared" si="1419"/>
        <v/>
      </c>
      <c r="S1336" s="318" t="str">
        <f t="shared" si="1420"/>
        <v/>
      </c>
      <c r="T1336" s="317" t="str">
        <f t="shared" si="1421"/>
        <v/>
      </c>
      <c r="U1336" s="318" t="str">
        <f t="shared" si="1422"/>
        <v/>
      </c>
      <c r="V1336" s="319" t="str">
        <f t="shared" si="1423"/>
        <v/>
      </c>
      <c r="W1336" s="318" t="str">
        <f t="shared" si="1424"/>
        <v/>
      </c>
      <c r="X1336" s="319" t="str">
        <f t="shared" si="1425"/>
        <v/>
      </c>
      <c r="Y1336" s="318" t="str">
        <f t="shared" si="1426"/>
        <v/>
      </c>
      <c r="Z1336" s="319" t="str">
        <f t="shared" si="1427"/>
        <v/>
      </c>
      <c r="AA1336" s="317" t="str">
        <f t="shared" si="1428"/>
        <v/>
      </c>
      <c r="AB1336" s="97" t="str">
        <f t="shared" si="1429"/>
        <v/>
      </c>
      <c r="AC1336" s="143" t="str">
        <f t="shared" si="1430"/>
        <v/>
      </c>
      <c r="AD1336" s="143" t="str">
        <f t="shared" si="1469"/>
        <v/>
      </c>
      <c r="AE1336" s="360"/>
      <c r="AF1336" s="360"/>
      <c r="AG1336" s="364"/>
      <c r="AH1336" s="363" t="str">
        <f t="shared" si="1470"/>
        <v/>
      </c>
      <c r="AI1336" s="360"/>
      <c r="AJ1336" s="360"/>
      <c r="AK1336" s="364"/>
      <c r="AL1336" s="365" t="str">
        <f t="shared" si="1471"/>
        <v/>
      </c>
      <c r="AM1336" s="363" t="str">
        <f t="shared" si="1472"/>
        <v/>
      </c>
      <c r="AN1336" s="366" t="str">
        <f t="shared" si="1473"/>
        <v/>
      </c>
      <c r="AO1336" s="360"/>
      <c r="AP1336" s="360"/>
      <c r="AQ1336" s="360" t="str">
        <f t="shared" si="1474"/>
        <v/>
      </c>
      <c r="AR1336" s="348" t="str">
        <f t="shared" si="1431"/>
        <v/>
      </c>
      <c r="AS1336" s="360"/>
      <c r="AT1336" s="348" t="str">
        <f t="shared" si="1432"/>
        <v/>
      </c>
      <c r="AU1336" s="360"/>
      <c r="AV1336" s="348" t="str">
        <f t="shared" si="1433"/>
        <v/>
      </c>
      <c r="AW1336" s="360"/>
      <c r="AX1336" s="348" t="str">
        <f t="shared" si="1434"/>
        <v/>
      </c>
      <c r="AY1336" s="360"/>
      <c r="AZ1336" s="348" t="str">
        <f t="shared" si="1435"/>
        <v/>
      </c>
      <c r="BA1336" s="367"/>
      <c r="BB1336" s="348" t="str">
        <f t="shared" si="1436"/>
        <v/>
      </c>
      <c r="BC1336" s="350" t="str">
        <f t="shared" si="1439"/>
        <v/>
      </c>
      <c r="BD1336" s="350" t="str">
        <f t="shared" si="1440"/>
        <v/>
      </c>
      <c r="BE1336" s="360"/>
      <c r="BF1336" s="361"/>
      <c r="BG1336" s="362" t="str">
        <f t="shared" si="1475"/>
        <v/>
      </c>
      <c r="BH1336" s="354" t="str">
        <f t="shared" si="1441"/>
        <v/>
      </c>
      <c r="BI1336" s="350" t="str">
        <f t="shared" si="1442"/>
        <v/>
      </c>
      <c r="BJ1336" s="113" t="str">
        <f t="shared" si="1443"/>
        <v/>
      </c>
      <c r="BK1336" s="347" t="str">
        <f t="shared" si="1468"/>
        <v/>
      </c>
      <c r="BR1336" s="307"/>
      <c r="BS1336" s="51" t="str">
        <f t="shared" si="1444"/>
        <v/>
      </c>
      <c r="BT1336" s="51" t="str">
        <f t="shared" si="1445"/>
        <v/>
      </c>
      <c r="BU1336" s="51" t="str">
        <f t="shared" si="1446"/>
        <v/>
      </c>
      <c r="BV1336" s="51" t="str">
        <f t="shared" si="1447"/>
        <v/>
      </c>
      <c r="BW1336" s="51" t="str">
        <f t="shared" si="1448"/>
        <v/>
      </c>
      <c r="BX1336" s="51" t="str">
        <f t="shared" si="1449"/>
        <v/>
      </c>
      <c r="BY1336" s="51" t="str">
        <f t="shared" si="1450"/>
        <v/>
      </c>
      <c r="BZ1336" s="51" t="str">
        <f t="shared" si="1451"/>
        <v/>
      </c>
      <c r="CA1336" s="51" t="str">
        <f t="shared" si="1452"/>
        <v/>
      </c>
      <c r="CB1336" s="51" t="str">
        <f t="shared" si="1453"/>
        <v/>
      </c>
      <c r="CC1336" s="51" t="str">
        <f t="shared" si="1437"/>
        <v/>
      </c>
      <c r="CD1336" s="51" t="str">
        <f t="shared" si="1438"/>
        <v/>
      </c>
      <c r="CE1336" s="51" t="str">
        <f t="shared" si="1454"/>
        <v/>
      </c>
      <c r="CF1336" s="51"/>
      <c r="CH1336" s="53" t="str">
        <f t="shared" si="1455"/>
        <v/>
      </c>
      <c r="CI1336" s="53" t="str">
        <f t="shared" si="1456"/>
        <v/>
      </c>
      <c r="CJ1336" s="54" t="str">
        <f t="shared" si="1457"/>
        <v/>
      </c>
      <c r="CK1336" s="53" t="str">
        <f t="shared" si="1458"/>
        <v/>
      </c>
      <c r="CL1336" s="53" t="str">
        <f t="shared" si="1459"/>
        <v/>
      </c>
      <c r="CM1336" s="53" t="str">
        <f t="shared" si="1460"/>
        <v/>
      </c>
      <c r="CN1336" s="53" t="str">
        <f t="shared" si="1461"/>
        <v/>
      </c>
      <c r="CO1336" s="53" t="str">
        <f t="shared" si="1462"/>
        <v/>
      </c>
      <c r="CP1336" s="53" t="str">
        <f t="shared" si="1463"/>
        <v/>
      </c>
      <c r="CQ1336" s="53" t="str">
        <f t="shared" si="1464"/>
        <v/>
      </c>
      <c r="CR1336" s="53" t="str">
        <f t="shared" si="1465"/>
        <v/>
      </c>
      <c r="CS1336" s="53" t="str">
        <f t="shared" si="1466"/>
        <v/>
      </c>
      <c r="CT1336" s="53" t="str">
        <f t="shared" si="1467"/>
        <v/>
      </c>
      <c r="CU1336" s="53" t="str">
        <f t="shared" si="1476"/>
        <v/>
      </c>
    </row>
    <row r="1337" spans="1:99" hidden="1" x14ac:dyDescent="0.3">
      <c r="A1337" s="40">
        <v>1399</v>
      </c>
      <c r="B1337" s="326"/>
      <c r="C1337" s="142"/>
      <c r="D1337" s="144"/>
      <c r="E1337" s="144"/>
      <c r="F1337" s="312"/>
      <c r="G1337" s="144" t="s">
        <v>141</v>
      </c>
      <c r="H1337" s="314"/>
      <c r="I1337" s="314"/>
      <c r="J1337" s="315" t="str">
        <f t="shared" si="1411"/>
        <v/>
      </c>
      <c r="K1337" s="316" t="str">
        <f t="shared" si="1412"/>
        <v/>
      </c>
      <c r="L1337" s="317" t="str">
        <f t="shared" si="1413"/>
        <v/>
      </c>
      <c r="M1337" s="316" t="str">
        <f t="shared" si="1414"/>
        <v/>
      </c>
      <c r="N1337" s="317" t="str">
        <f t="shared" si="1415"/>
        <v/>
      </c>
      <c r="O1337" s="316" t="str">
        <f t="shared" si="1416"/>
        <v/>
      </c>
      <c r="P1337" s="317" t="str">
        <f t="shared" si="1417"/>
        <v/>
      </c>
      <c r="Q1337" s="318" t="str">
        <f t="shared" si="1418"/>
        <v/>
      </c>
      <c r="R1337" s="319" t="str">
        <f t="shared" si="1419"/>
        <v/>
      </c>
      <c r="S1337" s="318" t="str">
        <f t="shared" si="1420"/>
        <v/>
      </c>
      <c r="T1337" s="317" t="str">
        <f t="shared" si="1421"/>
        <v/>
      </c>
      <c r="U1337" s="318" t="str">
        <f t="shared" si="1422"/>
        <v/>
      </c>
      <c r="V1337" s="319" t="str">
        <f t="shared" si="1423"/>
        <v/>
      </c>
      <c r="W1337" s="318" t="str">
        <f t="shared" si="1424"/>
        <v/>
      </c>
      <c r="X1337" s="319" t="str">
        <f t="shared" si="1425"/>
        <v/>
      </c>
      <c r="Y1337" s="318" t="str">
        <f t="shared" si="1426"/>
        <v/>
      </c>
      <c r="Z1337" s="319" t="str">
        <f t="shared" si="1427"/>
        <v/>
      </c>
      <c r="AA1337" s="317" t="str">
        <f t="shared" si="1428"/>
        <v/>
      </c>
      <c r="AB1337" s="97" t="str">
        <f t="shared" si="1429"/>
        <v/>
      </c>
      <c r="AC1337" s="143" t="str">
        <f t="shared" si="1430"/>
        <v/>
      </c>
      <c r="AD1337" s="143" t="str">
        <f t="shared" si="1469"/>
        <v/>
      </c>
      <c r="AE1337" s="360"/>
      <c r="AF1337" s="360"/>
      <c r="AG1337" s="364"/>
      <c r="AH1337" s="363" t="str">
        <f t="shared" si="1470"/>
        <v/>
      </c>
      <c r="AI1337" s="360"/>
      <c r="AJ1337" s="360"/>
      <c r="AK1337" s="364"/>
      <c r="AL1337" s="365" t="str">
        <f t="shared" si="1471"/>
        <v/>
      </c>
      <c r="AM1337" s="363" t="str">
        <f t="shared" si="1472"/>
        <v/>
      </c>
      <c r="AN1337" s="366" t="str">
        <f t="shared" si="1473"/>
        <v/>
      </c>
      <c r="AO1337" s="360"/>
      <c r="AP1337" s="360"/>
      <c r="AQ1337" s="360" t="str">
        <f t="shared" si="1474"/>
        <v/>
      </c>
      <c r="AR1337" s="348" t="str">
        <f t="shared" si="1431"/>
        <v/>
      </c>
      <c r="AS1337" s="360"/>
      <c r="AT1337" s="348" t="str">
        <f t="shared" si="1432"/>
        <v/>
      </c>
      <c r="AU1337" s="360"/>
      <c r="AV1337" s="348" t="str">
        <f t="shared" si="1433"/>
        <v/>
      </c>
      <c r="AW1337" s="360"/>
      <c r="AX1337" s="348" t="str">
        <f t="shared" si="1434"/>
        <v/>
      </c>
      <c r="AY1337" s="360"/>
      <c r="AZ1337" s="348" t="str">
        <f t="shared" si="1435"/>
        <v/>
      </c>
      <c r="BA1337" s="367"/>
      <c r="BB1337" s="348" t="str">
        <f t="shared" si="1436"/>
        <v/>
      </c>
      <c r="BC1337" s="350" t="str">
        <f t="shared" si="1439"/>
        <v/>
      </c>
      <c r="BD1337" s="350" t="str">
        <f t="shared" si="1440"/>
        <v/>
      </c>
      <c r="BE1337" s="360"/>
      <c r="BF1337" s="361"/>
      <c r="BG1337" s="362" t="str">
        <f t="shared" si="1475"/>
        <v/>
      </c>
      <c r="BH1337" s="354" t="str">
        <f t="shared" si="1441"/>
        <v/>
      </c>
      <c r="BI1337" s="350" t="str">
        <f t="shared" si="1442"/>
        <v/>
      </c>
      <c r="BJ1337" s="113" t="str">
        <f t="shared" si="1443"/>
        <v/>
      </c>
      <c r="BK1337" s="347" t="str">
        <f t="shared" si="1468"/>
        <v/>
      </c>
      <c r="BR1337" s="307"/>
      <c r="BS1337" s="51" t="str">
        <f t="shared" si="1444"/>
        <v/>
      </c>
      <c r="BT1337" s="51" t="str">
        <f t="shared" si="1445"/>
        <v/>
      </c>
      <c r="BU1337" s="51" t="str">
        <f t="shared" si="1446"/>
        <v/>
      </c>
      <c r="BV1337" s="51" t="str">
        <f t="shared" si="1447"/>
        <v/>
      </c>
      <c r="BW1337" s="51" t="str">
        <f t="shared" si="1448"/>
        <v/>
      </c>
      <c r="BX1337" s="51" t="str">
        <f t="shared" si="1449"/>
        <v/>
      </c>
      <c r="BY1337" s="51" t="str">
        <f t="shared" si="1450"/>
        <v/>
      </c>
      <c r="BZ1337" s="51" t="str">
        <f t="shared" si="1451"/>
        <v/>
      </c>
      <c r="CA1337" s="51" t="str">
        <f t="shared" si="1452"/>
        <v/>
      </c>
      <c r="CB1337" s="51" t="str">
        <f t="shared" si="1453"/>
        <v/>
      </c>
      <c r="CC1337" s="51" t="str">
        <f t="shared" si="1437"/>
        <v/>
      </c>
      <c r="CD1337" s="51" t="str">
        <f t="shared" si="1438"/>
        <v/>
      </c>
      <c r="CE1337" s="51" t="str">
        <f t="shared" si="1454"/>
        <v/>
      </c>
      <c r="CF1337" s="51"/>
      <c r="CH1337" s="53" t="str">
        <f t="shared" si="1455"/>
        <v/>
      </c>
      <c r="CI1337" s="53" t="str">
        <f t="shared" si="1456"/>
        <v/>
      </c>
      <c r="CJ1337" s="54" t="str">
        <f t="shared" si="1457"/>
        <v/>
      </c>
      <c r="CK1337" s="53" t="str">
        <f t="shared" si="1458"/>
        <v/>
      </c>
      <c r="CL1337" s="53" t="str">
        <f t="shared" si="1459"/>
        <v/>
      </c>
      <c r="CM1337" s="53" t="str">
        <f t="shared" si="1460"/>
        <v/>
      </c>
      <c r="CN1337" s="53" t="str">
        <f t="shared" si="1461"/>
        <v/>
      </c>
      <c r="CO1337" s="53" t="str">
        <f t="shared" si="1462"/>
        <v/>
      </c>
      <c r="CP1337" s="53" t="str">
        <f t="shared" si="1463"/>
        <v/>
      </c>
      <c r="CQ1337" s="53" t="str">
        <f t="shared" si="1464"/>
        <v/>
      </c>
      <c r="CR1337" s="53" t="str">
        <f t="shared" si="1465"/>
        <v/>
      </c>
      <c r="CS1337" s="53" t="str">
        <f t="shared" si="1466"/>
        <v/>
      </c>
      <c r="CT1337" s="53" t="str">
        <f t="shared" si="1467"/>
        <v/>
      </c>
      <c r="CU1337" s="53" t="str">
        <f t="shared" si="1476"/>
        <v/>
      </c>
    </row>
    <row r="1338" spans="1:99" hidden="1" x14ac:dyDescent="0.3">
      <c r="A1338" s="40">
        <v>1400</v>
      </c>
      <c r="B1338" s="326"/>
      <c r="C1338" s="142"/>
      <c r="D1338" s="144"/>
      <c r="E1338" s="144"/>
      <c r="F1338" s="312"/>
      <c r="G1338" s="144" t="s">
        <v>141</v>
      </c>
      <c r="H1338" s="314"/>
      <c r="I1338" s="314"/>
      <c r="J1338" s="315" t="str">
        <f t="shared" si="1411"/>
        <v/>
      </c>
      <c r="K1338" s="316" t="str">
        <f t="shared" si="1412"/>
        <v/>
      </c>
      <c r="L1338" s="317" t="str">
        <f t="shared" si="1413"/>
        <v/>
      </c>
      <c r="M1338" s="316" t="str">
        <f t="shared" si="1414"/>
        <v/>
      </c>
      <c r="N1338" s="317" t="str">
        <f t="shared" si="1415"/>
        <v/>
      </c>
      <c r="O1338" s="316" t="str">
        <f t="shared" si="1416"/>
        <v/>
      </c>
      <c r="P1338" s="317" t="str">
        <f t="shared" si="1417"/>
        <v/>
      </c>
      <c r="Q1338" s="318" t="str">
        <f t="shared" si="1418"/>
        <v/>
      </c>
      <c r="R1338" s="319" t="str">
        <f t="shared" si="1419"/>
        <v/>
      </c>
      <c r="S1338" s="318" t="str">
        <f t="shared" si="1420"/>
        <v/>
      </c>
      <c r="T1338" s="317" t="str">
        <f t="shared" si="1421"/>
        <v/>
      </c>
      <c r="U1338" s="318" t="str">
        <f t="shared" si="1422"/>
        <v/>
      </c>
      <c r="V1338" s="319" t="str">
        <f t="shared" si="1423"/>
        <v/>
      </c>
      <c r="W1338" s="318" t="str">
        <f t="shared" si="1424"/>
        <v/>
      </c>
      <c r="X1338" s="319" t="str">
        <f t="shared" si="1425"/>
        <v/>
      </c>
      <c r="Y1338" s="318" t="str">
        <f t="shared" si="1426"/>
        <v/>
      </c>
      <c r="Z1338" s="319" t="str">
        <f t="shared" si="1427"/>
        <v/>
      </c>
      <c r="AA1338" s="317" t="str">
        <f t="shared" si="1428"/>
        <v/>
      </c>
      <c r="AB1338" s="97" t="str">
        <f t="shared" si="1429"/>
        <v/>
      </c>
      <c r="AC1338" s="143" t="str">
        <f t="shared" si="1430"/>
        <v/>
      </c>
      <c r="AD1338" s="143" t="str">
        <f t="shared" si="1469"/>
        <v/>
      </c>
      <c r="AE1338" s="360"/>
      <c r="AF1338" s="360"/>
      <c r="AG1338" s="364"/>
      <c r="AH1338" s="363" t="str">
        <f t="shared" si="1470"/>
        <v/>
      </c>
      <c r="AI1338" s="360"/>
      <c r="AJ1338" s="360"/>
      <c r="AK1338" s="364"/>
      <c r="AL1338" s="365" t="str">
        <f t="shared" si="1471"/>
        <v/>
      </c>
      <c r="AM1338" s="363" t="str">
        <f t="shared" si="1472"/>
        <v/>
      </c>
      <c r="AN1338" s="366" t="str">
        <f t="shared" si="1473"/>
        <v/>
      </c>
      <c r="AO1338" s="360"/>
      <c r="AP1338" s="360"/>
      <c r="AQ1338" s="360" t="str">
        <f t="shared" si="1474"/>
        <v/>
      </c>
      <c r="AR1338" s="348" t="str">
        <f t="shared" si="1431"/>
        <v/>
      </c>
      <c r="AS1338" s="360"/>
      <c r="AT1338" s="348" t="str">
        <f t="shared" si="1432"/>
        <v/>
      </c>
      <c r="AU1338" s="360"/>
      <c r="AV1338" s="348" t="str">
        <f t="shared" si="1433"/>
        <v/>
      </c>
      <c r="AW1338" s="360"/>
      <c r="AX1338" s="348" t="str">
        <f t="shared" si="1434"/>
        <v/>
      </c>
      <c r="AY1338" s="360"/>
      <c r="AZ1338" s="348" t="str">
        <f t="shared" si="1435"/>
        <v/>
      </c>
      <c r="BA1338" s="367"/>
      <c r="BB1338" s="348" t="str">
        <f t="shared" si="1436"/>
        <v/>
      </c>
      <c r="BC1338" s="350" t="str">
        <f t="shared" si="1439"/>
        <v/>
      </c>
      <c r="BD1338" s="350" t="str">
        <f t="shared" si="1440"/>
        <v/>
      </c>
      <c r="BE1338" s="360"/>
      <c r="BF1338" s="361"/>
      <c r="BG1338" s="362" t="str">
        <f t="shared" si="1475"/>
        <v/>
      </c>
      <c r="BH1338" s="354" t="str">
        <f t="shared" si="1441"/>
        <v/>
      </c>
      <c r="BI1338" s="350" t="str">
        <f t="shared" si="1442"/>
        <v/>
      </c>
      <c r="BJ1338" s="113" t="str">
        <f t="shared" si="1443"/>
        <v/>
      </c>
      <c r="BK1338" s="347" t="str">
        <f t="shared" si="1468"/>
        <v/>
      </c>
      <c r="BR1338" s="307"/>
      <c r="BS1338" s="51" t="str">
        <f t="shared" si="1444"/>
        <v/>
      </c>
      <c r="BT1338" s="51" t="str">
        <f t="shared" si="1445"/>
        <v/>
      </c>
      <c r="BU1338" s="51" t="str">
        <f t="shared" si="1446"/>
        <v/>
      </c>
      <c r="BV1338" s="51" t="str">
        <f t="shared" si="1447"/>
        <v/>
      </c>
      <c r="BW1338" s="51" t="str">
        <f t="shared" si="1448"/>
        <v/>
      </c>
      <c r="BX1338" s="51" t="str">
        <f t="shared" si="1449"/>
        <v/>
      </c>
      <c r="BY1338" s="51" t="str">
        <f t="shared" si="1450"/>
        <v/>
      </c>
      <c r="BZ1338" s="51" t="str">
        <f t="shared" si="1451"/>
        <v/>
      </c>
      <c r="CA1338" s="51" t="str">
        <f t="shared" si="1452"/>
        <v/>
      </c>
      <c r="CB1338" s="51" t="str">
        <f t="shared" si="1453"/>
        <v/>
      </c>
      <c r="CC1338" s="51" t="str">
        <f t="shared" si="1437"/>
        <v/>
      </c>
      <c r="CD1338" s="51" t="str">
        <f t="shared" si="1438"/>
        <v/>
      </c>
      <c r="CE1338" s="51" t="str">
        <f t="shared" si="1454"/>
        <v/>
      </c>
      <c r="CF1338" s="51"/>
      <c r="CH1338" s="53" t="str">
        <f t="shared" si="1455"/>
        <v/>
      </c>
      <c r="CI1338" s="53" t="str">
        <f t="shared" si="1456"/>
        <v/>
      </c>
      <c r="CJ1338" s="54" t="str">
        <f t="shared" si="1457"/>
        <v/>
      </c>
      <c r="CK1338" s="53" t="str">
        <f t="shared" si="1458"/>
        <v/>
      </c>
      <c r="CL1338" s="53" t="str">
        <f t="shared" si="1459"/>
        <v/>
      </c>
      <c r="CM1338" s="53" t="str">
        <f t="shared" si="1460"/>
        <v/>
      </c>
      <c r="CN1338" s="53" t="str">
        <f t="shared" si="1461"/>
        <v/>
      </c>
      <c r="CO1338" s="53" t="str">
        <f t="shared" si="1462"/>
        <v/>
      </c>
      <c r="CP1338" s="53" t="str">
        <f t="shared" si="1463"/>
        <v/>
      </c>
      <c r="CQ1338" s="53" t="str">
        <f t="shared" si="1464"/>
        <v/>
      </c>
      <c r="CR1338" s="53" t="str">
        <f t="shared" si="1465"/>
        <v/>
      </c>
      <c r="CS1338" s="53" t="str">
        <f t="shared" si="1466"/>
        <v/>
      </c>
      <c r="CT1338" s="53" t="str">
        <f t="shared" si="1467"/>
        <v/>
      </c>
      <c r="CU1338" s="53" t="str">
        <f t="shared" si="1476"/>
        <v/>
      </c>
    </row>
    <row r="1339" spans="1:99" hidden="1" x14ac:dyDescent="0.3">
      <c r="A1339" s="40">
        <v>1401</v>
      </c>
      <c r="B1339" s="326"/>
      <c r="C1339" s="142"/>
      <c r="D1339" s="144"/>
      <c r="E1339" s="144"/>
      <c r="F1339" s="312"/>
      <c r="G1339" s="144" t="s">
        <v>141</v>
      </c>
      <c r="H1339" s="314"/>
      <c r="I1339" s="314"/>
      <c r="J1339" s="315" t="str">
        <f t="shared" si="1411"/>
        <v/>
      </c>
      <c r="K1339" s="316" t="str">
        <f t="shared" si="1412"/>
        <v/>
      </c>
      <c r="L1339" s="317" t="str">
        <f t="shared" si="1413"/>
        <v/>
      </c>
      <c r="M1339" s="316" t="str">
        <f t="shared" si="1414"/>
        <v/>
      </c>
      <c r="N1339" s="317" t="str">
        <f t="shared" si="1415"/>
        <v/>
      </c>
      <c r="O1339" s="316" t="str">
        <f t="shared" si="1416"/>
        <v/>
      </c>
      <c r="P1339" s="317" t="str">
        <f t="shared" si="1417"/>
        <v/>
      </c>
      <c r="Q1339" s="318" t="str">
        <f t="shared" si="1418"/>
        <v/>
      </c>
      <c r="R1339" s="319" t="str">
        <f t="shared" si="1419"/>
        <v/>
      </c>
      <c r="S1339" s="318" t="str">
        <f t="shared" si="1420"/>
        <v/>
      </c>
      <c r="T1339" s="317" t="str">
        <f t="shared" si="1421"/>
        <v/>
      </c>
      <c r="U1339" s="318" t="str">
        <f t="shared" si="1422"/>
        <v/>
      </c>
      <c r="V1339" s="319" t="str">
        <f t="shared" si="1423"/>
        <v/>
      </c>
      <c r="W1339" s="318" t="str">
        <f t="shared" si="1424"/>
        <v/>
      </c>
      <c r="X1339" s="319" t="str">
        <f t="shared" si="1425"/>
        <v/>
      </c>
      <c r="Y1339" s="318" t="str">
        <f t="shared" si="1426"/>
        <v/>
      </c>
      <c r="Z1339" s="319" t="str">
        <f t="shared" si="1427"/>
        <v/>
      </c>
      <c r="AA1339" s="317" t="str">
        <f t="shared" si="1428"/>
        <v/>
      </c>
      <c r="AB1339" s="97" t="str">
        <f t="shared" si="1429"/>
        <v/>
      </c>
      <c r="AC1339" s="143" t="str">
        <f t="shared" si="1430"/>
        <v/>
      </c>
      <c r="AD1339" s="143" t="str">
        <f t="shared" si="1469"/>
        <v/>
      </c>
      <c r="AE1339" s="360"/>
      <c r="AF1339" s="360"/>
      <c r="AG1339" s="364"/>
      <c r="AH1339" s="363" t="str">
        <f t="shared" si="1470"/>
        <v/>
      </c>
      <c r="AI1339" s="360"/>
      <c r="AJ1339" s="360"/>
      <c r="AK1339" s="364"/>
      <c r="AL1339" s="365" t="str">
        <f t="shared" si="1471"/>
        <v/>
      </c>
      <c r="AM1339" s="363" t="str">
        <f t="shared" si="1472"/>
        <v/>
      </c>
      <c r="AN1339" s="366" t="str">
        <f t="shared" si="1473"/>
        <v/>
      </c>
      <c r="AO1339" s="360"/>
      <c r="AP1339" s="360"/>
      <c r="AQ1339" s="360" t="str">
        <f t="shared" si="1474"/>
        <v/>
      </c>
      <c r="AR1339" s="348" t="str">
        <f t="shared" si="1431"/>
        <v/>
      </c>
      <c r="AS1339" s="360"/>
      <c r="AT1339" s="348" t="str">
        <f t="shared" si="1432"/>
        <v/>
      </c>
      <c r="AU1339" s="360"/>
      <c r="AV1339" s="348" t="str">
        <f t="shared" si="1433"/>
        <v/>
      </c>
      <c r="AW1339" s="360"/>
      <c r="AX1339" s="348" t="str">
        <f t="shared" si="1434"/>
        <v/>
      </c>
      <c r="AY1339" s="360"/>
      <c r="AZ1339" s="348" t="str">
        <f t="shared" si="1435"/>
        <v/>
      </c>
      <c r="BA1339" s="367"/>
      <c r="BB1339" s="348" t="str">
        <f t="shared" si="1436"/>
        <v/>
      </c>
      <c r="BC1339" s="350" t="str">
        <f t="shared" si="1439"/>
        <v/>
      </c>
      <c r="BD1339" s="350" t="str">
        <f t="shared" si="1440"/>
        <v/>
      </c>
      <c r="BE1339" s="360"/>
      <c r="BF1339" s="361"/>
      <c r="BG1339" s="362" t="str">
        <f t="shared" si="1475"/>
        <v/>
      </c>
      <c r="BH1339" s="354" t="str">
        <f t="shared" si="1441"/>
        <v/>
      </c>
      <c r="BI1339" s="350" t="str">
        <f t="shared" si="1442"/>
        <v/>
      </c>
      <c r="BJ1339" s="113" t="str">
        <f t="shared" si="1443"/>
        <v/>
      </c>
      <c r="BK1339" s="347" t="str">
        <f t="shared" si="1468"/>
        <v/>
      </c>
      <c r="BR1339" s="307"/>
      <c r="BS1339" s="51" t="str">
        <f t="shared" si="1444"/>
        <v/>
      </c>
      <c r="BT1339" s="51" t="str">
        <f t="shared" si="1445"/>
        <v/>
      </c>
      <c r="BU1339" s="51" t="str">
        <f t="shared" si="1446"/>
        <v/>
      </c>
      <c r="BV1339" s="51" t="str">
        <f t="shared" si="1447"/>
        <v/>
      </c>
      <c r="BW1339" s="51" t="str">
        <f t="shared" si="1448"/>
        <v/>
      </c>
      <c r="BX1339" s="51" t="str">
        <f t="shared" si="1449"/>
        <v/>
      </c>
      <c r="BY1339" s="51" t="str">
        <f t="shared" si="1450"/>
        <v/>
      </c>
      <c r="BZ1339" s="51" t="str">
        <f t="shared" si="1451"/>
        <v/>
      </c>
      <c r="CA1339" s="51" t="str">
        <f t="shared" si="1452"/>
        <v/>
      </c>
      <c r="CB1339" s="51" t="str">
        <f t="shared" si="1453"/>
        <v/>
      </c>
      <c r="CC1339" s="51" t="str">
        <f t="shared" si="1437"/>
        <v/>
      </c>
      <c r="CD1339" s="51" t="str">
        <f t="shared" si="1438"/>
        <v/>
      </c>
      <c r="CE1339" s="51" t="str">
        <f t="shared" si="1454"/>
        <v/>
      </c>
      <c r="CF1339" s="51"/>
      <c r="CH1339" s="53" t="str">
        <f t="shared" si="1455"/>
        <v/>
      </c>
      <c r="CI1339" s="53" t="str">
        <f t="shared" si="1456"/>
        <v/>
      </c>
      <c r="CJ1339" s="54" t="str">
        <f t="shared" si="1457"/>
        <v/>
      </c>
      <c r="CK1339" s="53" t="str">
        <f t="shared" si="1458"/>
        <v/>
      </c>
      <c r="CL1339" s="53" t="str">
        <f t="shared" si="1459"/>
        <v/>
      </c>
      <c r="CM1339" s="53" t="str">
        <f t="shared" si="1460"/>
        <v/>
      </c>
      <c r="CN1339" s="53" t="str">
        <f t="shared" si="1461"/>
        <v/>
      </c>
      <c r="CO1339" s="53" t="str">
        <f t="shared" si="1462"/>
        <v/>
      </c>
      <c r="CP1339" s="53" t="str">
        <f t="shared" si="1463"/>
        <v/>
      </c>
      <c r="CQ1339" s="53" t="str">
        <f t="shared" si="1464"/>
        <v/>
      </c>
      <c r="CR1339" s="53" t="str">
        <f t="shared" si="1465"/>
        <v/>
      </c>
      <c r="CS1339" s="53" t="str">
        <f t="shared" si="1466"/>
        <v/>
      </c>
      <c r="CT1339" s="53" t="str">
        <f t="shared" si="1467"/>
        <v/>
      </c>
      <c r="CU1339" s="53" t="str">
        <f t="shared" si="1476"/>
        <v/>
      </c>
    </row>
    <row r="1340" spans="1:99" hidden="1" x14ac:dyDescent="0.3">
      <c r="A1340" s="40">
        <v>1402</v>
      </c>
      <c r="B1340" s="326"/>
      <c r="C1340" s="142"/>
      <c r="D1340" s="144"/>
      <c r="E1340" s="144"/>
      <c r="F1340" s="312"/>
      <c r="G1340" s="144" t="s">
        <v>141</v>
      </c>
      <c r="H1340" s="314"/>
      <c r="I1340" s="314"/>
      <c r="J1340" s="315" t="str">
        <f t="shared" si="1411"/>
        <v/>
      </c>
      <c r="K1340" s="316" t="str">
        <f t="shared" si="1412"/>
        <v/>
      </c>
      <c r="L1340" s="317" t="str">
        <f t="shared" si="1413"/>
        <v/>
      </c>
      <c r="M1340" s="316" t="str">
        <f t="shared" si="1414"/>
        <v/>
      </c>
      <c r="N1340" s="317" t="str">
        <f t="shared" si="1415"/>
        <v/>
      </c>
      <c r="O1340" s="316" t="str">
        <f t="shared" si="1416"/>
        <v/>
      </c>
      <c r="P1340" s="317" t="str">
        <f t="shared" si="1417"/>
        <v/>
      </c>
      <c r="Q1340" s="318" t="str">
        <f t="shared" si="1418"/>
        <v/>
      </c>
      <c r="R1340" s="319" t="str">
        <f t="shared" si="1419"/>
        <v/>
      </c>
      <c r="S1340" s="318" t="str">
        <f t="shared" si="1420"/>
        <v/>
      </c>
      <c r="T1340" s="317" t="str">
        <f t="shared" si="1421"/>
        <v/>
      </c>
      <c r="U1340" s="318" t="str">
        <f t="shared" si="1422"/>
        <v/>
      </c>
      <c r="V1340" s="319" t="str">
        <f t="shared" si="1423"/>
        <v/>
      </c>
      <c r="W1340" s="318" t="str">
        <f t="shared" si="1424"/>
        <v/>
      </c>
      <c r="X1340" s="319" t="str">
        <f t="shared" si="1425"/>
        <v/>
      </c>
      <c r="Y1340" s="318" t="str">
        <f t="shared" si="1426"/>
        <v/>
      </c>
      <c r="Z1340" s="319" t="str">
        <f t="shared" si="1427"/>
        <v/>
      </c>
      <c r="AA1340" s="317" t="str">
        <f t="shared" si="1428"/>
        <v/>
      </c>
      <c r="AB1340" s="97" t="str">
        <f t="shared" si="1429"/>
        <v/>
      </c>
      <c r="AC1340" s="143" t="str">
        <f t="shared" si="1430"/>
        <v/>
      </c>
      <c r="AD1340" s="143" t="str">
        <f t="shared" si="1469"/>
        <v/>
      </c>
      <c r="AE1340" s="360"/>
      <c r="AF1340" s="360"/>
      <c r="AG1340" s="364"/>
      <c r="AH1340" s="363" t="str">
        <f t="shared" si="1470"/>
        <v/>
      </c>
      <c r="AI1340" s="360"/>
      <c r="AJ1340" s="360"/>
      <c r="AK1340" s="364"/>
      <c r="AL1340" s="365" t="str">
        <f t="shared" si="1471"/>
        <v/>
      </c>
      <c r="AM1340" s="363" t="str">
        <f t="shared" si="1472"/>
        <v/>
      </c>
      <c r="AN1340" s="366" t="str">
        <f t="shared" si="1473"/>
        <v/>
      </c>
      <c r="AO1340" s="360"/>
      <c r="AP1340" s="360"/>
      <c r="AQ1340" s="360" t="str">
        <f t="shared" si="1474"/>
        <v/>
      </c>
      <c r="AR1340" s="348" t="str">
        <f t="shared" si="1431"/>
        <v/>
      </c>
      <c r="AS1340" s="360"/>
      <c r="AT1340" s="348" t="str">
        <f t="shared" si="1432"/>
        <v/>
      </c>
      <c r="AU1340" s="360"/>
      <c r="AV1340" s="348" t="str">
        <f t="shared" si="1433"/>
        <v/>
      </c>
      <c r="AW1340" s="360"/>
      <c r="AX1340" s="348" t="str">
        <f t="shared" si="1434"/>
        <v/>
      </c>
      <c r="AY1340" s="360"/>
      <c r="AZ1340" s="348" t="str">
        <f t="shared" si="1435"/>
        <v/>
      </c>
      <c r="BA1340" s="367"/>
      <c r="BB1340" s="348" t="str">
        <f t="shared" si="1436"/>
        <v/>
      </c>
      <c r="BC1340" s="350" t="str">
        <f t="shared" si="1439"/>
        <v/>
      </c>
      <c r="BD1340" s="350" t="str">
        <f t="shared" si="1440"/>
        <v/>
      </c>
      <c r="BE1340" s="360"/>
      <c r="BF1340" s="361"/>
      <c r="BG1340" s="362" t="str">
        <f t="shared" si="1475"/>
        <v/>
      </c>
      <c r="BH1340" s="354" t="str">
        <f t="shared" si="1441"/>
        <v/>
      </c>
      <c r="BI1340" s="350" t="str">
        <f t="shared" si="1442"/>
        <v/>
      </c>
      <c r="BJ1340" s="113" t="str">
        <f t="shared" si="1443"/>
        <v/>
      </c>
      <c r="BK1340" s="347" t="str">
        <f t="shared" si="1468"/>
        <v/>
      </c>
      <c r="BR1340" s="307"/>
      <c r="BS1340" s="51" t="str">
        <f t="shared" si="1444"/>
        <v/>
      </c>
      <c r="BT1340" s="51" t="str">
        <f t="shared" si="1445"/>
        <v/>
      </c>
      <c r="BU1340" s="51" t="str">
        <f t="shared" si="1446"/>
        <v/>
      </c>
      <c r="BV1340" s="51" t="str">
        <f t="shared" si="1447"/>
        <v/>
      </c>
      <c r="BW1340" s="51" t="str">
        <f t="shared" si="1448"/>
        <v/>
      </c>
      <c r="BX1340" s="51" t="str">
        <f t="shared" si="1449"/>
        <v/>
      </c>
      <c r="BY1340" s="51" t="str">
        <f t="shared" si="1450"/>
        <v/>
      </c>
      <c r="BZ1340" s="51" t="str">
        <f t="shared" si="1451"/>
        <v/>
      </c>
      <c r="CA1340" s="51" t="str">
        <f t="shared" si="1452"/>
        <v/>
      </c>
      <c r="CB1340" s="51" t="str">
        <f t="shared" si="1453"/>
        <v/>
      </c>
      <c r="CC1340" s="51" t="str">
        <f t="shared" si="1437"/>
        <v/>
      </c>
      <c r="CD1340" s="51" t="str">
        <f t="shared" si="1438"/>
        <v/>
      </c>
      <c r="CE1340" s="51" t="str">
        <f t="shared" si="1454"/>
        <v/>
      </c>
      <c r="CF1340" s="51"/>
      <c r="CH1340" s="53" t="str">
        <f t="shared" si="1455"/>
        <v/>
      </c>
      <c r="CI1340" s="53" t="str">
        <f t="shared" si="1456"/>
        <v/>
      </c>
      <c r="CJ1340" s="54" t="str">
        <f t="shared" si="1457"/>
        <v/>
      </c>
      <c r="CK1340" s="53" t="str">
        <f t="shared" si="1458"/>
        <v/>
      </c>
      <c r="CL1340" s="53" t="str">
        <f t="shared" si="1459"/>
        <v/>
      </c>
      <c r="CM1340" s="53" t="str">
        <f t="shared" si="1460"/>
        <v/>
      </c>
      <c r="CN1340" s="53" t="str">
        <f t="shared" si="1461"/>
        <v/>
      </c>
      <c r="CO1340" s="53" t="str">
        <f t="shared" si="1462"/>
        <v/>
      </c>
      <c r="CP1340" s="53" t="str">
        <f t="shared" si="1463"/>
        <v/>
      </c>
      <c r="CQ1340" s="53" t="str">
        <f t="shared" si="1464"/>
        <v/>
      </c>
      <c r="CR1340" s="53" t="str">
        <f t="shared" si="1465"/>
        <v/>
      </c>
      <c r="CS1340" s="53" t="str">
        <f t="shared" si="1466"/>
        <v/>
      </c>
      <c r="CT1340" s="53" t="str">
        <f t="shared" si="1467"/>
        <v/>
      </c>
      <c r="CU1340" s="53" t="str">
        <f t="shared" si="1476"/>
        <v/>
      </c>
    </row>
    <row r="1341" spans="1:99" hidden="1" x14ac:dyDescent="0.3">
      <c r="A1341" s="40">
        <v>1403</v>
      </c>
      <c r="B1341" s="326"/>
      <c r="C1341" s="142"/>
      <c r="D1341" s="144"/>
      <c r="E1341" s="144"/>
      <c r="F1341" s="312"/>
      <c r="G1341" s="144" t="s">
        <v>141</v>
      </c>
      <c r="H1341" s="314"/>
      <c r="I1341" s="314"/>
      <c r="J1341" s="315" t="str">
        <f t="shared" si="1411"/>
        <v/>
      </c>
      <c r="K1341" s="316" t="str">
        <f t="shared" si="1412"/>
        <v/>
      </c>
      <c r="L1341" s="317" t="str">
        <f t="shared" si="1413"/>
        <v/>
      </c>
      <c r="M1341" s="316" t="str">
        <f t="shared" si="1414"/>
        <v/>
      </c>
      <c r="N1341" s="317" t="str">
        <f t="shared" si="1415"/>
        <v/>
      </c>
      <c r="O1341" s="316" t="str">
        <f t="shared" si="1416"/>
        <v/>
      </c>
      <c r="P1341" s="317" t="str">
        <f t="shared" si="1417"/>
        <v/>
      </c>
      <c r="Q1341" s="318" t="str">
        <f t="shared" si="1418"/>
        <v/>
      </c>
      <c r="R1341" s="319" t="str">
        <f t="shared" si="1419"/>
        <v/>
      </c>
      <c r="S1341" s="318" t="str">
        <f t="shared" si="1420"/>
        <v/>
      </c>
      <c r="T1341" s="317" t="str">
        <f t="shared" si="1421"/>
        <v/>
      </c>
      <c r="U1341" s="318" t="str">
        <f t="shared" si="1422"/>
        <v/>
      </c>
      <c r="V1341" s="319" t="str">
        <f t="shared" si="1423"/>
        <v/>
      </c>
      <c r="W1341" s="318" t="str">
        <f t="shared" si="1424"/>
        <v/>
      </c>
      <c r="X1341" s="319" t="str">
        <f t="shared" si="1425"/>
        <v/>
      </c>
      <c r="Y1341" s="318" t="str">
        <f t="shared" si="1426"/>
        <v/>
      </c>
      <c r="Z1341" s="319" t="str">
        <f t="shared" si="1427"/>
        <v/>
      </c>
      <c r="AA1341" s="317" t="str">
        <f t="shared" si="1428"/>
        <v/>
      </c>
      <c r="AB1341" s="97" t="str">
        <f t="shared" si="1429"/>
        <v/>
      </c>
      <c r="AC1341" s="143" t="str">
        <f t="shared" si="1430"/>
        <v/>
      </c>
      <c r="AD1341" s="143" t="str">
        <f t="shared" si="1469"/>
        <v/>
      </c>
      <c r="AE1341" s="360"/>
      <c r="AF1341" s="360"/>
      <c r="AG1341" s="364"/>
      <c r="AH1341" s="363" t="str">
        <f t="shared" si="1470"/>
        <v/>
      </c>
      <c r="AI1341" s="360"/>
      <c r="AJ1341" s="360"/>
      <c r="AK1341" s="364"/>
      <c r="AL1341" s="365" t="str">
        <f t="shared" si="1471"/>
        <v/>
      </c>
      <c r="AM1341" s="363" t="str">
        <f t="shared" si="1472"/>
        <v/>
      </c>
      <c r="AN1341" s="366" t="str">
        <f t="shared" si="1473"/>
        <v/>
      </c>
      <c r="AO1341" s="360"/>
      <c r="AP1341" s="360"/>
      <c r="AQ1341" s="360" t="str">
        <f t="shared" si="1474"/>
        <v/>
      </c>
      <c r="AR1341" s="348" t="str">
        <f t="shared" si="1431"/>
        <v/>
      </c>
      <c r="AS1341" s="360"/>
      <c r="AT1341" s="348" t="str">
        <f t="shared" si="1432"/>
        <v/>
      </c>
      <c r="AU1341" s="360"/>
      <c r="AV1341" s="348" t="str">
        <f t="shared" si="1433"/>
        <v/>
      </c>
      <c r="AW1341" s="360"/>
      <c r="AX1341" s="348" t="str">
        <f t="shared" si="1434"/>
        <v/>
      </c>
      <c r="AY1341" s="360"/>
      <c r="AZ1341" s="348" t="str">
        <f t="shared" si="1435"/>
        <v/>
      </c>
      <c r="BA1341" s="367"/>
      <c r="BB1341" s="348" t="str">
        <f t="shared" si="1436"/>
        <v/>
      </c>
      <c r="BC1341" s="350" t="str">
        <f t="shared" si="1439"/>
        <v/>
      </c>
      <c r="BD1341" s="350" t="str">
        <f t="shared" si="1440"/>
        <v/>
      </c>
      <c r="BE1341" s="360"/>
      <c r="BF1341" s="361"/>
      <c r="BG1341" s="362" t="str">
        <f t="shared" si="1475"/>
        <v/>
      </c>
      <c r="BH1341" s="354" t="str">
        <f t="shared" si="1441"/>
        <v/>
      </c>
      <c r="BI1341" s="350" t="str">
        <f t="shared" si="1442"/>
        <v/>
      </c>
      <c r="BJ1341" s="113" t="str">
        <f t="shared" si="1443"/>
        <v/>
      </c>
      <c r="BK1341" s="347" t="str">
        <f t="shared" si="1468"/>
        <v/>
      </c>
      <c r="BR1341" s="307"/>
      <c r="BS1341" s="51" t="str">
        <f t="shared" si="1444"/>
        <v/>
      </c>
      <c r="BT1341" s="51" t="str">
        <f t="shared" si="1445"/>
        <v/>
      </c>
      <c r="BU1341" s="51" t="str">
        <f t="shared" si="1446"/>
        <v/>
      </c>
      <c r="BV1341" s="51" t="str">
        <f t="shared" si="1447"/>
        <v/>
      </c>
      <c r="BW1341" s="51" t="str">
        <f t="shared" si="1448"/>
        <v/>
      </c>
      <c r="BX1341" s="51" t="str">
        <f t="shared" si="1449"/>
        <v/>
      </c>
      <c r="BY1341" s="51" t="str">
        <f t="shared" si="1450"/>
        <v/>
      </c>
      <c r="BZ1341" s="51" t="str">
        <f t="shared" si="1451"/>
        <v/>
      </c>
      <c r="CA1341" s="51" t="str">
        <f t="shared" si="1452"/>
        <v/>
      </c>
      <c r="CB1341" s="51" t="str">
        <f t="shared" si="1453"/>
        <v/>
      </c>
      <c r="CC1341" s="51" t="str">
        <f t="shared" si="1437"/>
        <v/>
      </c>
      <c r="CD1341" s="51" t="str">
        <f t="shared" si="1438"/>
        <v/>
      </c>
      <c r="CE1341" s="51" t="str">
        <f t="shared" si="1454"/>
        <v/>
      </c>
      <c r="CF1341" s="51"/>
      <c r="CH1341" s="53" t="str">
        <f t="shared" si="1455"/>
        <v/>
      </c>
      <c r="CI1341" s="53" t="str">
        <f t="shared" si="1456"/>
        <v/>
      </c>
      <c r="CJ1341" s="54" t="str">
        <f t="shared" si="1457"/>
        <v/>
      </c>
      <c r="CK1341" s="53" t="str">
        <f t="shared" si="1458"/>
        <v/>
      </c>
      <c r="CL1341" s="53" t="str">
        <f t="shared" si="1459"/>
        <v/>
      </c>
      <c r="CM1341" s="53" t="str">
        <f t="shared" si="1460"/>
        <v/>
      </c>
      <c r="CN1341" s="53" t="str">
        <f t="shared" si="1461"/>
        <v/>
      </c>
      <c r="CO1341" s="53" t="str">
        <f t="shared" si="1462"/>
        <v/>
      </c>
      <c r="CP1341" s="53" t="str">
        <f t="shared" si="1463"/>
        <v/>
      </c>
      <c r="CQ1341" s="53" t="str">
        <f t="shared" si="1464"/>
        <v/>
      </c>
      <c r="CR1341" s="53" t="str">
        <f t="shared" si="1465"/>
        <v/>
      </c>
      <c r="CS1341" s="53" t="str">
        <f t="shared" si="1466"/>
        <v/>
      </c>
      <c r="CT1341" s="53" t="str">
        <f t="shared" si="1467"/>
        <v/>
      </c>
      <c r="CU1341" s="53" t="str">
        <f t="shared" si="1476"/>
        <v/>
      </c>
    </row>
    <row r="1342" spans="1:99" hidden="1" x14ac:dyDescent="0.3">
      <c r="A1342" s="40">
        <v>1404</v>
      </c>
      <c r="B1342" s="326"/>
      <c r="C1342" s="142"/>
      <c r="D1342" s="144"/>
      <c r="E1342" s="144"/>
      <c r="F1342" s="312"/>
      <c r="G1342" s="144" t="s">
        <v>141</v>
      </c>
      <c r="H1342" s="314"/>
      <c r="I1342" s="314"/>
      <c r="J1342" s="315" t="str">
        <f t="shared" si="1411"/>
        <v/>
      </c>
      <c r="K1342" s="316" t="str">
        <f t="shared" si="1412"/>
        <v/>
      </c>
      <c r="L1342" s="317" t="str">
        <f t="shared" si="1413"/>
        <v/>
      </c>
      <c r="M1342" s="316" t="str">
        <f t="shared" si="1414"/>
        <v/>
      </c>
      <c r="N1342" s="317" t="str">
        <f t="shared" si="1415"/>
        <v/>
      </c>
      <c r="O1342" s="316" t="str">
        <f t="shared" si="1416"/>
        <v/>
      </c>
      <c r="P1342" s="317" t="str">
        <f t="shared" si="1417"/>
        <v/>
      </c>
      <c r="Q1342" s="318" t="str">
        <f t="shared" si="1418"/>
        <v/>
      </c>
      <c r="R1342" s="319" t="str">
        <f t="shared" si="1419"/>
        <v/>
      </c>
      <c r="S1342" s="318" t="str">
        <f t="shared" si="1420"/>
        <v/>
      </c>
      <c r="T1342" s="317" t="str">
        <f t="shared" si="1421"/>
        <v/>
      </c>
      <c r="U1342" s="318" t="str">
        <f t="shared" si="1422"/>
        <v/>
      </c>
      <c r="V1342" s="319" t="str">
        <f t="shared" si="1423"/>
        <v/>
      </c>
      <c r="W1342" s="318" t="str">
        <f t="shared" si="1424"/>
        <v/>
      </c>
      <c r="X1342" s="319" t="str">
        <f t="shared" si="1425"/>
        <v/>
      </c>
      <c r="Y1342" s="318" t="str">
        <f t="shared" si="1426"/>
        <v/>
      </c>
      <c r="Z1342" s="319" t="str">
        <f t="shared" si="1427"/>
        <v/>
      </c>
      <c r="AA1342" s="317" t="str">
        <f t="shared" si="1428"/>
        <v/>
      </c>
      <c r="AB1342" s="97" t="str">
        <f t="shared" si="1429"/>
        <v/>
      </c>
      <c r="AC1342" s="143" t="str">
        <f t="shared" si="1430"/>
        <v/>
      </c>
      <c r="AD1342" s="143" t="str">
        <f t="shared" si="1469"/>
        <v/>
      </c>
      <c r="AE1342" s="360"/>
      <c r="AF1342" s="360"/>
      <c r="AG1342" s="364"/>
      <c r="AH1342" s="363" t="str">
        <f t="shared" si="1470"/>
        <v/>
      </c>
      <c r="AI1342" s="360"/>
      <c r="AJ1342" s="360"/>
      <c r="AK1342" s="364"/>
      <c r="AL1342" s="365" t="str">
        <f t="shared" si="1471"/>
        <v/>
      </c>
      <c r="AM1342" s="363" t="str">
        <f t="shared" si="1472"/>
        <v/>
      </c>
      <c r="AN1342" s="366" t="str">
        <f t="shared" si="1473"/>
        <v/>
      </c>
      <c r="AO1342" s="360"/>
      <c r="AP1342" s="360"/>
      <c r="AQ1342" s="360" t="str">
        <f t="shared" si="1474"/>
        <v/>
      </c>
      <c r="AR1342" s="348" t="str">
        <f t="shared" si="1431"/>
        <v/>
      </c>
      <c r="AS1342" s="360"/>
      <c r="AT1342" s="348" t="str">
        <f t="shared" si="1432"/>
        <v/>
      </c>
      <c r="AU1342" s="360"/>
      <c r="AV1342" s="348" t="str">
        <f t="shared" si="1433"/>
        <v/>
      </c>
      <c r="AW1342" s="360"/>
      <c r="AX1342" s="348" t="str">
        <f t="shared" si="1434"/>
        <v/>
      </c>
      <c r="AY1342" s="360"/>
      <c r="AZ1342" s="348" t="str">
        <f t="shared" si="1435"/>
        <v/>
      </c>
      <c r="BA1342" s="367"/>
      <c r="BB1342" s="348" t="str">
        <f t="shared" si="1436"/>
        <v/>
      </c>
      <c r="BC1342" s="350" t="str">
        <f t="shared" si="1439"/>
        <v/>
      </c>
      <c r="BD1342" s="350" t="str">
        <f t="shared" si="1440"/>
        <v/>
      </c>
      <c r="BE1342" s="360"/>
      <c r="BF1342" s="361"/>
      <c r="BG1342" s="362" t="str">
        <f t="shared" si="1475"/>
        <v/>
      </c>
      <c r="BH1342" s="354" t="str">
        <f t="shared" si="1441"/>
        <v/>
      </c>
      <c r="BI1342" s="350" t="str">
        <f t="shared" si="1442"/>
        <v/>
      </c>
      <c r="BJ1342" s="113" t="str">
        <f t="shared" si="1443"/>
        <v/>
      </c>
      <c r="BK1342" s="347" t="str">
        <f t="shared" si="1468"/>
        <v/>
      </c>
      <c r="BR1342" s="307"/>
      <c r="BS1342" s="51" t="str">
        <f t="shared" si="1444"/>
        <v/>
      </c>
      <c r="BT1342" s="51" t="str">
        <f t="shared" si="1445"/>
        <v/>
      </c>
      <c r="BU1342" s="51" t="str">
        <f t="shared" si="1446"/>
        <v/>
      </c>
      <c r="BV1342" s="51" t="str">
        <f t="shared" si="1447"/>
        <v/>
      </c>
      <c r="BW1342" s="51" t="str">
        <f t="shared" si="1448"/>
        <v/>
      </c>
      <c r="BX1342" s="51" t="str">
        <f t="shared" si="1449"/>
        <v/>
      </c>
      <c r="BY1342" s="51" t="str">
        <f t="shared" si="1450"/>
        <v/>
      </c>
      <c r="BZ1342" s="51" t="str">
        <f t="shared" si="1451"/>
        <v/>
      </c>
      <c r="CA1342" s="51" t="str">
        <f t="shared" si="1452"/>
        <v/>
      </c>
      <c r="CB1342" s="51" t="str">
        <f t="shared" si="1453"/>
        <v/>
      </c>
      <c r="CC1342" s="51" t="str">
        <f t="shared" si="1437"/>
        <v/>
      </c>
      <c r="CD1342" s="51" t="str">
        <f t="shared" si="1438"/>
        <v/>
      </c>
      <c r="CE1342" s="51" t="str">
        <f t="shared" si="1454"/>
        <v/>
      </c>
      <c r="CF1342" s="51"/>
      <c r="CH1342" s="53" t="str">
        <f t="shared" si="1455"/>
        <v/>
      </c>
      <c r="CI1342" s="53" t="str">
        <f t="shared" si="1456"/>
        <v/>
      </c>
      <c r="CJ1342" s="54" t="str">
        <f t="shared" si="1457"/>
        <v/>
      </c>
      <c r="CK1342" s="53" t="str">
        <f t="shared" si="1458"/>
        <v/>
      </c>
      <c r="CL1342" s="53" t="str">
        <f t="shared" si="1459"/>
        <v/>
      </c>
      <c r="CM1342" s="53" t="str">
        <f t="shared" si="1460"/>
        <v/>
      </c>
      <c r="CN1342" s="53" t="str">
        <f t="shared" si="1461"/>
        <v/>
      </c>
      <c r="CO1342" s="53" t="str">
        <f t="shared" si="1462"/>
        <v/>
      </c>
      <c r="CP1342" s="53" t="str">
        <f t="shared" si="1463"/>
        <v/>
      </c>
      <c r="CQ1342" s="53" t="str">
        <f t="shared" si="1464"/>
        <v/>
      </c>
      <c r="CR1342" s="53" t="str">
        <f t="shared" si="1465"/>
        <v/>
      </c>
      <c r="CS1342" s="53" t="str">
        <f t="shared" si="1466"/>
        <v/>
      </c>
      <c r="CT1342" s="53" t="str">
        <f t="shared" si="1467"/>
        <v/>
      </c>
      <c r="CU1342" s="53" t="str">
        <f t="shared" si="1476"/>
        <v/>
      </c>
    </row>
    <row r="1343" spans="1:99" hidden="1" x14ac:dyDescent="0.3">
      <c r="A1343" s="40">
        <v>1405</v>
      </c>
      <c r="B1343" s="326"/>
      <c r="C1343" s="142"/>
      <c r="D1343" s="144"/>
      <c r="E1343" s="144"/>
      <c r="F1343" s="312"/>
      <c r="G1343" s="144" t="s">
        <v>141</v>
      </c>
      <c r="H1343" s="314"/>
      <c r="I1343" s="314"/>
      <c r="J1343" s="315" t="str">
        <f t="shared" si="1411"/>
        <v/>
      </c>
      <c r="K1343" s="316" t="str">
        <f t="shared" si="1412"/>
        <v/>
      </c>
      <c r="L1343" s="317" t="str">
        <f t="shared" si="1413"/>
        <v/>
      </c>
      <c r="M1343" s="316" t="str">
        <f t="shared" si="1414"/>
        <v/>
      </c>
      <c r="N1343" s="317" t="str">
        <f t="shared" si="1415"/>
        <v/>
      </c>
      <c r="O1343" s="316" t="str">
        <f t="shared" si="1416"/>
        <v/>
      </c>
      <c r="P1343" s="317" t="str">
        <f t="shared" si="1417"/>
        <v/>
      </c>
      <c r="Q1343" s="318" t="str">
        <f t="shared" si="1418"/>
        <v/>
      </c>
      <c r="R1343" s="319" t="str">
        <f t="shared" si="1419"/>
        <v/>
      </c>
      <c r="S1343" s="318" t="str">
        <f t="shared" si="1420"/>
        <v/>
      </c>
      <c r="T1343" s="317" t="str">
        <f t="shared" si="1421"/>
        <v/>
      </c>
      <c r="U1343" s="318" t="str">
        <f t="shared" si="1422"/>
        <v/>
      </c>
      <c r="V1343" s="319" t="str">
        <f t="shared" si="1423"/>
        <v/>
      </c>
      <c r="W1343" s="318" t="str">
        <f t="shared" si="1424"/>
        <v/>
      </c>
      <c r="X1343" s="319" t="str">
        <f t="shared" si="1425"/>
        <v/>
      </c>
      <c r="Y1343" s="318" t="str">
        <f t="shared" si="1426"/>
        <v/>
      </c>
      <c r="Z1343" s="319" t="str">
        <f t="shared" si="1427"/>
        <v/>
      </c>
      <c r="AA1343" s="317" t="str">
        <f t="shared" si="1428"/>
        <v/>
      </c>
      <c r="AB1343" s="97" t="str">
        <f t="shared" si="1429"/>
        <v/>
      </c>
      <c r="AC1343" s="143" t="str">
        <f t="shared" si="1430"/>
        <v/>
      </c>
      <c r="AD1343" s="143" t="str">
        <f t="shared" si="1469"/>
        <v/>
      </c>
      <c r="AE1343" s="360"/>
      <c r="AF1343" s="360"/>
      <c r="AG1343" s="364"/>
      <c r="AH1343" s="363" t="str">
        <f t="shared" si="1470"/>
        <v/>
      </c>
      <c r="AI1343" s="360"/>
      <c r="AJ1343" s="360"/>
      <c r="AK1343" s="364"/>
      <c r="AL1343" s="365" t="str">
        <f t="shared" si="1471"/>
        <v/>
      </c>
      <c r="AM1343" s="363" t="str">
        <f t="shared" si="1472"/>
        <v/>
      </c>
      <c r="AN1343" s="366" t="str">
        <f t="shared" si="1473"/>
        <v/>
      </c>
      <c r="AO1343" s="360"/>
      <c r="AP1343" s="360"/>
      <c r="AQ1343" s="360" t="str">
        <f t="shared" si="1474"/>
        <v/>
      </c>
      <c r="AR1343" s="348" t="str">
        <f t="shared" si="1431"/>
        <v/>
      </c>
      <c r="AS1343" s="360"/>
      <c r="AT1343" s="348" t="str">
        <f t="shared" si="1432"/>
        <v/>
      </c>
      <c r="AU1343" s="360"/>
      <c r="AV1343" s="348" t="str">
        <f t="shared" si="1433"/>
        <v/>
      </c>
      <c r="AW1343" s="360"/>
      <c r="AX1343" s="348" t="str">
        <f t="shared" si="1434"/>
        <v/>
      </c>
      <c r="AY1343" s="360"/>
      <c r="AZ1343" s="348" t="str">
        <f t="shared" si="1435"/>
        <v/>
      </c>
      <c r="BA1343" s="367"/>
      <c r="BB1343" s="348" t="str">
        <f t="shared" si="1436"/>
        <v/>
      </c>
      <c r="BC1343" s="350" t="str">
        <f t="shared" si="1439"/>
        <v/>
      </c>
      <c r="BD1343" s="350" t="str">
        <f t="shared" si="1440"/>
        <v/>
      </c>
      <c r="BE1343" s="360"/>
      <c r="BF1343" s="361"/>
      <c r="BG1343" s="362" t="str">
        <f t="shared" si="1475"/>
        <v/>
      </c>
      <c r="BH1343" s="354" t="str">
        <f t="shared" si="1441"/>
        <v/>
      </c>
      <c r="BI1343" s="350" t="str">
        <f t="shared" si="1442"/>
        <v/>
      </c>
      <c r="BJ1343" s="113" t="str">
        <f t="shared" si="1443"/>
        <v/>
      </c>
      <c r="BK1343" s="347" t="str">
        <f t="shared" si="1468"/>
        <v/>
      </c>
      <c r="BR1343" s="307"/>
      <c r="BS1343" s="51" t="str">
        <f t="shared" si="1444"/>
        <v/>
      </c>
      <c r="BT1343" s="51" t="str">
        <f t="shared" si="1445"/>
        <v/>
      </c>
      <c r="BU1343" s="51" t="str">
        <f t="shared" si="1446"/>
        <v/>
      </c>
      <c r="BV1343" s="51" t="str">
        <f t="shared" si="1447"/>
        <v/>
      </c>
      <c r="BW1343" s="51" t="str">
        <f t="shared" si="1448"/>
        <v/>
      </c>
      <c r="BX1343" s="51" t="str">
        <f t="shared" si="1449"/>
        <v/>
      </c>
      <c r="BY1343" s="51" t="str">
        <f t="shared" si="1450"/>
        <v/>
      </c>
      <c r="BZ1343" s="51" t="str">
        <f t="shared" si="1451"/>
        <v/>
      </c>
      <c r="CA1343" s="51" t="str">
        <f t="shared" si="1452"/>
        <v/>
      </c>
      <c r="CB1343" s="51" t="str">
        <f t="shared" si="1453"/>
        <v/>
      </c>
      <c r="CC1343" s="51" t="str">
        <f t="shared" si="1437"/>
        <v/>
      </c>
      <c r="CD1343" s="51" t="str">
        <f t="shared" si="1438"/>
        <v/>
      </c>
      <c r="CE1343" s="51" t="str">
        <f t="shared" si="1454"/>
        <v/>
      </c>
      <c r="CF1343" s="51"/>
      <c r="CH1343" s="53" t="str">
        <f t="shared" si="1455"/>
        <v/>
      </c>
      <c r="CI1343" s="53" t="str">
        <f t="shared" si="1456"/>
        <v/>
      </c>
      <c r="CJ1343" s="54" t="str">
        <f t="shared" si="1457"/>
        <v/>
      </c>
      <c r="CK1343" s="53" t="str">
        <f t="shared" si="1458"/>
        <v/>
      </c>
      <c r="CL1343" s="53" t="str">
        <f t="shared" si="1459"/>
        <v/>
      </c>
      <c r="CM1343" s="53" t="str">
        <f t="shared" si="1460"/>
        <v/>
      </c>
      <c r="CN1343" s="53" t="str">
        <f t="shared" si="1461"/>
        <v/>
      </c>
      <c r="CO1343" s="53" t="str">
        <f t="shared" si="1462"/>
        <v/>
      </c>
      <c r="CP1343" s="53" t="str">
        <f t="shared" si="1463"/>
        <v/>
      </c>
      <c r="CQ1343" s="53" t="str">
        <f t="shared" si="1464"/>
        <v/>
      </c>
      <c r="CR1343" s="53" t="str">
        <f t="shared" si="1465"/>
        <v/>
      </c>
      <c r="CS1343" s="53" t="str">
        <f t="shared" si="1466"/>
        <v/>
      </c>
      <c r="CT1343" s="53" t="str">
        <f t="shared" si="1467"/>
        <v/>
      </c>
      <c r="CU1343" s="53" t="str">
        <f t="shared" si="1476"/>
        <v/>
      </c>
    </row>
    <row r="1344" spans="1:99" hidden="1" x14ac:dyDescent="0.3">
      <c r="A1344" s="40">
        <v>1406</v>
      </c>
      <c r="B1344" s="326"/>
      <c r="C1344" s="142"/>
      <c r="D1344" s="144"/>
      <c r="E1344" s="144"/>
      <c r="F1344" s="312"/>
      <c r="G1344" s="144" t="s">
        <v>141</v>
      </c>
      <c r="H1344" s="314"/>
      <c r="I1344" s="314"/>
      <c r="J1344" s="315" t="str">
        <f t="shared" si="1411"/>
        <v/>
      </c>
      <c r="K1344" s="316" t="str">
        <f t="shared" si="1412"/>
        <v/>
      </c>
      <c r="L1344" s="317" t="str">
        <f t="shared" si="1413"/>
        <v/>
      </c>
      <c r="M1344" s="316" t="str">
        <f t="shared" si="1414"/>
        <v/>
      </c>
      <c r="N1344" s="317" t="str">
        <f t="shared" si="1415"/>
        <v/>
      </c>
      <c r="O1344" s="316" t="str">
        <f t="shared" si="1416"/>
        <v/>
      </c>
      <c r="P1344" s="317" t="str">
        <f t="shared" si="1417"/>
        <v/>
      </c>
      <c r="Q1344" s="318" t="str">
        <f t="shared" si="1418"/>
        <v/>
      </c>
      <c r="R1344" s="319" t="str">
        <f t="shared" si="1419"/>
        <v/>
      </c>
      <c r="S1344" s="318" t="str">
        <f t="shared" si="1420"/>
        <v/>
      </c>
      <c r="T1344" s="317" t="str">
        <f t="shared" si="1421"/>
        <v/>
      </c>
      <c r="U1344" s="318" t="str">
        <f t="shared" si="1422"/>
        <v/>
      </c>
      <c r="V1344" s="319" t="str">
        <f t="shared" si="1423"/>
        <v/>
      </c>
      <c r="W1344" s="318" t="str">
        <f t="shared" si="1424"/>
        <v/>
      </c>
      <c r="X1344" s="319" t="str">
        <f t="shared" si="1425"/>
        <v/>
      </c>
      <c r="Y1344" s="318" t="str">
        <f t="shared" si="1426"/>
        <v/>
      </c>
      <c r="Z1344" s="319" t="str">
        <f t="shared" si="1427"/>
        <v/>
      </c>
      <c r="AA1344" s="317" t="str">
        <f t="shared" si="1428"/>
        <v/>
      </c>
      <c r="AB1344" s="97" t="str">
        <f t="shared" si="1429"/>
        <v/>
      </c>
      <c r="AC1344" s="143" t="str">
        <f t="shared" si="1430"/>
        <v/>
      </c>
      <c r="AD1344" s="143" t="str">
        <f t="shared" si="1469"/>
        <v/>
      </c>
      <c r="AE1344" s="360"/>
      <c r="AF1344" s="360"/>
      <c r="AG1344" s="364"/>
      <c r="AH1344" s="363" t="str">
        <f t="shared" si="1470"/>
        <v/>
      </c>
      <c r="AI1344" s="360"/>
      <c r="AJ1344" s="360"/>
      <c r="AK1344" s="364"/>
      <c r="AL1344" s="365" t="str">
        <f t="shared" si="1471"/>
        <v/>
      </c>
      <c r="AM1344" s="363" t="str">
        <f t="shared" si="1472"/>
        <v/>
      </c>
      <c r="AN1344" s="366" t="str">
        <f t="shared" si="1473"/>
        <v/>
      </c>
      <c r="AO1344" s="360"/>
      <c r="AP1344" s="360"/>
      <c r="AQ1344" s="360" t="str">
        <f t="shared" si="1474"/>
        <v/>
      </c>
      <c r="AR1344" s="348" t="str">
        <f t="shared" si="1431"/>
        <v/>
      </c>
      <c r="AS1344" s="360"/>
      <c r="AT1344" s="348" t="str">
        <f t="shared" si="1432"/>
        <v/>
      </c>
      <c r="AU1344" s="360"/>
      <c r="AV1344" s="348" t="str">
        <f t="shared" si="1433"/>
        <v/>
      </c>
      <c r="AW1344" s="360"/>
      <c r="AX1344" s="348" t="str">
        <f t="shared" si="1434"/>
        <v/>
      </c>
      <c r="AY1344" s="360"/>
      <c r="AZ1344" s="348" t="str">
        <f t="shared" si="1435"/>
        <v/>
      </c>
      <c r="BA1344" s="367"/>
      <c r="BB1344" s="348" t="str">
        <f t="shared" si="1436"/>
        <v/>
      </c>
      <c r="BC1344" s="350" t="str">
        <f t="shared" si="1439"/>
        <v/>
      </c>
      <c r="BD1344" s="350" t="str">
        <f t="shared" si="1440"/>
        <v/>
      </c>
      <c r="BE1344" s="360"/>
      <c r="BF1344" s="361"/>
      <c r="BG1344" s="362" t="str">
        <f t="shared" si="1475"/>
        <v/>
      </c>
      <c r="BH1344" s="354" t="str">
        <f t="shared" si="1441"/>
        <v/>
      </c>
      <c r="BI1344" s="350" t="str">
        <f t="shared" si="1442"/>
        <v/>
      </c>
      <c r="BJ1344" s="113" t="str">
        <f t="shared" si="1443"/>
        <v/>
      </c>
      <c r="BK1344" s="347" t="str">
        <f t="shared" si="1468"/>
        <v/>
      </c>
      <c r="BR1344" s="307"/>
      <c r="BS1344" s="51" t="str">
        <f t="shared" si="1444"/>
        <v/>
      </c>
      <c r="BT1344" s="51" t="str">
        <f t="shared" si="1445"/>
        <v/>
      </c>
      <c r="BU1344" s="51" t="str">
        <f t="shared" si="1446"/>
        <v/>
      </c>
      <c r="BV1344" s="51" t="str">
        <f t="shared" si="1447"/>
        <v/>
      </c>
      <c r="BW1344" s="51" t="str">
        <f t="shared" si="1448"/>
        <v/>
      </c>
      <c r="BX1344" s="51" t="str">
        <f t="shared" si="1449"/>
        <v/>
      </c>
      <c r="BY1344" s="51" t="str">
        <f t="shared" si="1450"/>
        <v/>
      </c>
      <c r="BZ1344" s="51" t="str">
        <f t="shared" si="1451"/>
        <v/>
      </c>
      <c r="CA1344" s="51" t="str">
        <f t="shared" si="1452"/>
        <v/>
      </c>
      <c r="CB1344" s="51" t="str">
        <f t="shared" si="1453"/>
        <v/>
      </c>
      <c r="CC1344" s="51" t="str">
        <f t="shared" si="1437"/>
        <v/>
      </c>
      <c r="CD1344" s="51" t="str">
        <f t="shared" si="1438"/>
        <v/>
      </c>
      <c r="CE1344" s="51" t="str">
        <f t="shared" si="1454"/>
        <v/>
      </c>
      <c r="CF1344" s="51"/>
      <c r="CH1344" s="53" t="str">
        <f t="shared" si="1455"/>
        <v/>
      </c>
      <c r="CI1344" s="53" t="str">
        <f t="shared" si="1456"/>
        <v/>
      </c>
      <c r="CJ1344" s="54" t="str">
        <f t="shared" si="1457"/>
        <v/>
      </c>
      <c r="CK1344" s="53" t="str">
        <f t="shared" si="1458"/>
        <v/>
      </c>
      <c r="CL1344" s="53" t="str">
        <f t="shared" si="1459"/>
        <v/>
      </c>
      <c r="CM1344" s="53" t="str">
        <f t="shared" si="1460"/>
        <v/>
      </c>
      <c r="CN1344" s="53" t="str">
        <f t="shared" si="1461"/>
        <v/>
      </c>
      <c r="CO1344" s="53" t="str">
        <f t="shared" si="1462"/>
        <v/>
      </c>
      <c r="CP1344" s="53" t="str">
        <f t="shared" si="1463"/>
        <v/>
      </c>
      <c r="CQ1344" s="53" t="str">
        <f t="shared" si="1464"/>
        <v/>
      </c>
      <c r="CR1344" s="53" t="str">
        <f t="shared" si="1465"/>
        <v/>
      </c>
      <c r="CS1344" s="53" t="str">
        <f t="shared" si="1466"/>
        <v/>
      </c>
      <c r="CT1344" s="53" t="str">
        <f t="shared" si="1467"/>
        <v/>
      </c>
      <c r="CU1344" s="53" t="str">
        <f t="shared" si="1476"/>
        <v/>
      </c>
    </row>
    <row r="1345" spans="1:99" hidden="1" x14ac:dyDescent="0.3">
      <c r="A1345" s="40">
        <v>1407</v>
      </c>
      <c r="B1345" s="326"/>
      <c r="C1345" s="142"/>
      <c r="D1345" s="144"/>
      <c r="E1345" s="144"/>
      <c r="F1345" s="312"/>
      <c r="G1345" s="144" t="s">
        <v>141</v>
      </c>
      <c r="H1345" s="314"/>
      <c r="I1345" s="314"/>
      <c r="J1345" s="315" t="str">
        <f t="shared" si="1411"/>
        <v/>
      </c>
      <c r="K1345" s="316" t="str">
        <f t="shared" si="1412"/>
        <v/>
      </c>
      <c r="L1345" s="317" t="str">
        <f t="shared" si="1413"/>
        <v/>
      </c>
      <c r="M1345" s="316" t="str">
        <f t="shared" si="1414"/>
        <v/>
      </c>
      <c r="N1345" s="317" t="str">
        <f t="shared" si="1415"/>
        <v/>
      </c>
      <c r="O1345" s="316" t="str">
        <f t="shared" si="1416"/>
        <v/>
      </c>
      <c r="P1345" s="317" t="str">
        <f t="shared" si="1417"/>
        <v/>
      </c>
      <c r="Q1345" s="318" t="str">
        <f t="shared" si="1418"/>
        <v/>
      </c>
      <c r="R1345" s="319" t="str">
        <f t="shared" si="1419"/>
        <v/>
      </c>
      <c r="S1345" s="318" t="str">
        <f t="shared" si="1420"/>
        <v/>
      </c>
      <c r="T1345" s="317" t="str">
        <f t="shared" si="1421"/>
        <v/>
      </c>
      <c r="U1345" s="318" t="str">
        <f t="shared" si="1422"/>
        <v/>
      </c>
      <c r="V1345" s="319" t="str">
        <f t="shared" si="1423"/>
        <v/>
      </c>
      <c r="W1345" s="318" t="str">
        <f t="shared" si="1424"/>
        <v/>
      </c>
      <c r="X1345" s="319" t="str">
        <f t="shared" si="1425"/>
        <v/>
      </c>
      <c r="Y1345" s="318" t="str">
        <f t="shared" si="1426"/>
        <v/>
      </c>
      <c r="Z1345" s="319" t="str">
        <f t="shared" si="1427"/>
        <v/>
      </c>
      <c r="AA1345" s="317" t="str">
        <f t="shared" si="1428"/>
        <v/>
      </c>
      <c r="AB1345" s="97" t="str">
        <f t="shared" si="1429"/>
        <v/>
      </c>
      <c r="AC1345" s="143" t="str">
        <f t="shared" si="1430"/>
        <v/>
      </c>
      <c r="AD1345" s="143" t="str">
        <f t="shared" si="1469"/>
        <v/>
      </c>
      <c r="AE1345" s="360"/>
      <c r="AF1345" s="360"/>
      <c r="AG1345" s="364"/>
      <c r="AH1345" s="363" t="str">
        <f t="shared" si="1470"/>
        <v/>
      </c>
      <c r="AI1345" s="360"/>
      <c r="AJ1345" s="360"/>
      <c r="AK1345" s="364"/>
      <c r="AL1345" s="365" t="str">
        <f t="shared" si="1471"/>
        <v/>
      </c>
      <c r="AM1345" s="363" t="str">
        <f t="shared" si="1472"/>
        <v/>
      </c>
      <c r="AN1345" s="366" t="str">
        <f t="shared" si="1473"/>
        <v/>
      </c>
      <c r="AO1345" s="360"/>
      <c r="AP1345" s="360"/>
      <c r="AQ1345" s="360" t="str">
        <f t="shared" si="1474"/>
        <v/>
      </c>
      <c r="AR1345" s="348" t="str">
        <f t="shared" si="1431"/>
        <v/>
      </c>
      <c r="AS1345" s="360"/>
      <c r="AT1345" s="348" t="str">
        <f t="shared" si="1432"/>
        <v/>
      </c>
      <c r="AU1345" s="360"/>
      <c r="AV1345" s="348" t="str">
        <f t="shared" si="1433"/>
        <v/>
      </c>
      <c r="AW1345" s="360"/>
      <c r="AX1345" s="348" t="str">
        <f t="shared" si="1434"/>
        <v/>
      </c>
      <c r="AY1345" s="360"/>
      <c r="AZ1345" s="348" t="str">
        <f t="shared" si="1435"/>
        <v/>
      </c>
      <c r="BA1345" s="367"/>
      <c r="BB1345" s="348" t="str">
        <f t="shared" si="1436"/>
        <v/>
      </c>
      <c r="BC1345" s="350" t="str">
        <f t="shared" si="1439"/>
        <v/>
      </c>
      <c r="BD1345" s="350" t="str">
        <f t="shared" si="1440"/>
        <v/>
      </c>
      <c r="BE1345" s="360"/>
      <c r="BF1345" s="361"/>
      <c r="BG1345" s="362" t="str">
        <f t="shared" si="1475"/>
        <v/>
      </c>
      <c r="BH1345" s="354" t="str">
        <f t="shared" si="1441"/>
        <v/>
      </c>
      <c r="BI1345" s="350" t="str">
        <f t="shared" si="1442"/>
        <v/>
      </c>
      <c r="BJ1345" s="113" t="str">
        <f t="shared" si="1443"/>
        <v/>
      </c>
      <c r="BK1345" s="347" t="str">
        <f t="shared" si="1468"/>
        <v/>
      </c>
      <c r="BR1345" s="307"/>
      <c r="BS1345" s="51" t="str">
        <f t="shared" si="1444"/>
        <v/>
      </c>
      <c r="BT1345" s="51" t="str">
        <f t="shared" si="1445"/>
        <v/>
      </c>
      <c r="BU1345" s="51" t="str">
        <f t="shared" si="1446"/>
        <v/>
      </c>
      <c r="BV1345" s="51" t="str">
        <f t="shared" si="1447"/>
        <v/>
      </c>
      <c r="BW1345" s="51" t="str">
        <f t="shared" si="1448"/>
        <v/>
      </c>
      <c r="BX1345" s="51" t="str">
        <f t="shared" si="1449"/>
        <v/>
      </c>
      <c r="BY1345" s="51" t="str">
        <f t="shared" si="1450"/>
        <v/>
      </c>
      <c r="BZ1345" s="51" t="str">
        <f t="shared" si="1451"/>
        <v/>
      </c>
      <c r="CA1345" s="51" t="str">
        <f t="shared" si="1452"/>
        <v/>
      </c>
      <c r="CB1345" s="51" t="str">
        <f t="shared" si="1453"/>
        <v/>
      </c>
      <c r="CC1345" s="51" t="str">
        <f t="shared" si="1437"/>
        <v/>
      </c>
      <c r="CD1345" s="51" t="str">
        <f t="shared" si="1438"/>
        <v/>
      </c>
      <c r="CE1345" s="51" t="str">
        <f t="shared" si="1454"/>
        <v/>
      </c>
      <c r="CF1345" s="51"/>
      <c r="CH1345" s="53" t="str">
        <f t="shared" si="1455"/>
        <v/>
      </c>
      <c r="CI1345" s="53" t="str">
        <f t="shared" si="1456"/>
        <v/>
      </c>
      <c r="CJ1345" s="54" t="str">
        <f t="shared" si="1457"/>
        <v/>
      </c>
      <c r="CK1345" s="53" t="str">
        <f t="shared" si="1458"/>
        <v/>
      </c>
      <c r="CL1345" s="53" t="str">
        <f t="shared" si="1459"/>
        <v/>
      </c>
      <c r="CM1345" s="53" t="str">
        <f t="shared" si="1460"/>
        <v/>
      </c>
      <c r="CN1345" s="53" t="str">
        <f t="shared" si="1461"/>
        <v/>
      </c>
      <c r="CO1345" s="53" t="str">
        <f t="shared" si="1462"/>
        <v/>
      </c>
      <c r="CP1345" s="53" t="str">
        <f t="shared" si="1463"/>
        <v/>
      </c>
      <c r="CQ1345" s="53" t="str">
        <f t="shared" si="1464"/>
        <v/>
      </c>
      <c r="CR1345" s="53" t="str">
        <f t="shared" si="1465"/>
        <v/>
      </c>
      <c r="CS1345" s="53" t="str">
        <f t="shared" si="1466"/>
        <v/>
      </c>
      <c r="CT1345" s="53" t="str">
        <f t="shared" si="1467"/>
        <v/>
      </c>
      <c r="CU1345" s="53" t="str">
        <f t="shared" si="1476"/>
        <v/>
      </c>
    </row>
    <row r="1346" spans="1:99" hidden="1" x14ac:dyDescent="0.3">
      <c r="A1346" s="40">
        <v>1408</v>
      </c>
      <c r="B1346" s="326"/>
      <c r="C1346" s="142"/>
      <c r="D1346" s="144"/>
      <c r="E1346" s="144"/>
      <c r="F1346" s="312"/>
      <c r="G1346" s="144" t="s">
        <v>141</v>
      </c>
      <c r="H1346" s="314"/>
      <c r="I1346" s="314"/>
      <c r="J1346" s="315" t="str">
        <f t="shared" si="1411"/>
        <v/>
      </c>
      <c r="K1346" s="316" t="str">
        <f t="shared" si="1412"/>
        <v/>
      </c>
      <c r="L1346" s="317" t="str">
        <f t="shared" si="1413"/>
        <v/>
      </c>
      <c r="M1346" s="316" t="str">
        <f t="shared" si="1414"/>
        <v/>
      </c>
      <c r="N1346" s="317" t="str">
        <f t="shared" si="1415"/>
        <v/>
      </c>
      <c r="O1346" s="316" t="str">
        <f t="shared" si="1416"/>
        <v/>
      </c>
      <c r="P1346" s="317" t="str">
        <f t="shared" si="1417"/>
        <v/>
      </c>
      <c r="Q1346" s="318" t="str">
        <f t="shared" si="1418"/>
        <v/>
      </c>
      <c r="R1346" s="319" t="str">
        <f t="shared" si="1419"/>
        <v/>
      </c>
      <c r="S1346" s="318" t="str">
        <f t="shared" si="1420"/>
        <v/>
      </c>
      <c r="T1346" s="317" t="str">
        <f t="shared" si="1421"/>
        <v/>
      </c>
      <c r="U1346" s="318" t="str">
        <f t="shared" si="1422"/>
        <v/>
      </c>
      <c r="V1346" s="319" t="str">
        <f t="shared" si="1423"/>
        <v/>
      </c>
      <c r="W1346" s="318" t="str">
        <f t="shared" si="1424"/>
        <v/>
      </c>
      <c r="X1346" s="319" t="str">
        <f t="shared" si="1425"/>
        <v/>
      </c>
      <c r="Y1346" s="318" t="str">
        <f t="shared" si="1426"/>
        <v/>
      </c>
      <c r="Z1346" s="319" t="str">
        <f t="shared" si="1427"/>
        <v/>
      </c>
      <c r="AA1346" s="317" t="str">
        <f t="shared" si="1428"/>
        <v/>
      </c>
      <c r="AB1346" s="97" t="str">
        <f t="shared" si="1429"/>
        <v/>
      </c>
      <c r="AC1346" s="143" t="str">
        <f t="shared" si="1430"/>
        <v/>
      </c>
      <c r="AD1346" s="143" t="str">
        <f t="shared" si="1469"/>
        <v/>
      </c>
      <c r="AE1346" s="360"/>
      <c r="AF1346" s="360"/>
      <c r="AG1346" s="364"/>
      <c r="AH1346" s="363" t="str">
        <f t="shared" si="1470"/>
        <v/>
      </c>
      <c r="AI1346" s="360"/>
      <c r="AJ1346" s="360"/>
      <c r="AK1346" s="364"/>
      <c r="AL1346" s="365" t="str">
        <f t="shared" si="1471"/>
        <v/>
      </c>
      <c r="AM1346" s="363" t="str">
        <f t="shared" si="1472"/>
        <v/>
      </c>
      <c r="AN1346" s="366" t="str">
        <f t="shared" si="1473"/>
        <v/>
      </c>
      <c r="AO1346" s="360"/>
      <c r="AP1346" s="360"/>
      <c r="AQ1346" s="360" t="str">
        <f t="shared" si="1474"/>
        <v/>
      </c>
      <c r="AR1346" s="348" t="str">
        <f t="shared" si="1431"/>
        <v/>
      </c>
      <c r="AS1346" s="360"/>
      <c r="AT1346" s="348" t="str">
        <f t="shared" si="1432"/>
        <v/>
      </c>
      <c r="AU1346" s="360"/>
      <c r="AV1346" s="348" t="str">
        <f t="shared" si="1433"/>
        <v/>
      </c>
      <c r="AW1346" s="360"/>
      <c r="AX1346" s="348" t="str">
        <f t="shared" si="1434"/>
        <v/>
      </c>
      <c r="AY1346" s="360"/>
      <c r="AZ1346" s="348" t="str">
        <f t="shared" si="1435"/>
        <v/>
      </c>
      <c r="BA1346" s="367"/>
      <c r="BB1346" s="348" t="str">
        <f t="shared" si="1436"/>
        <v/>
      </c>
      <c r="BC1346" s="350" t="str">
        <f t="shared" si="1439"/>
        <v/>
      </c>
      <c r="BD1346" s="350" t="str">
        <f t="shared" si="1440"/>
        <v/>
      </c>
      <c r="BE1346" s="360"/>
      <c r="BF1346" s="361"/>
      <c r="BG1346" s="362" t="str">
        <f t="shared" si="1475"/>
        <v/>
      </c>
      <c r="BH1346" s="354" t="str">
        <f t="shared" si="1441"/>
        <v/>
      </c>
      <c r="BI1346" s="350" t="str">
        <f t="shared" si="1442"/>
        <v/>
      </c>
      <c r="BJ1346" s="113" t="str">
        <f t="shared" si="1443"/>
        <v/>
      </c>
      <c r="BK1346" s="347" t="str">
        <f t="shared" si="1468"/>
        <v/>
      </c>
      <c r="BR1346" s="307"/>
      <c r="BS1346" s="51" t="str">
        <f t="shared" si="1444"/>
        <v/>
      </c>
      <c r="BT1346" s="51" t="str">
        <f t="shared" si="1445"/>
        <v/>
      </c>
      <c r="BU1346" s="51" t="str">
        <f t="shared" si="1446"/>
        <v/>
      </c>
      <c r="BV1346" s="51" t="str">
        <f t="shared" si="1447"/>
        <v/>
      </c>
      <c r="BW1346" s="51" t="str">
        <f t="shared" si="1448"/>
        <v/>
      </c>
      <c r="BX1346" s="51" t="str">
        <f t="shared" si="1449"/>
        <v/>
      </c>
      <c r="BY1346" s="51" t="str">
        <f t="shared" si="1450"/>
        <v/>
      </c>
      <c r="BZ1346" s="51" t="str">
        <f t="shared" si="1451"/>
        <v/>
      </c>
      <c r="CA1346" s="51" t="str">
        <f t="shared" si="1452"/>
        <v/>
      </c>
      <c r="CB1346" s="51" t="str">
        <f t="shared" si="1453"/>
        <v/>
      </c>
      <c r="CC1346" s="51" t="str">
        <f t="shared" si="1437"/>
        <v/>
      </c>
      <c r="CD1346" s="51" t="str">
        <f t="shared" si="1438"/>
        <v/>
      </c>
      <c r="CE1346" s="51" t="str">
        <f t="shared" si="1454"/>
        <v/>
      </c>
      <c r="CF1346" s="51"/>
      <c r="CH1346" s="53" t="str">
        <f t="shared" si="1455"/>
        <v/>
      </c>
      <c r="CI1346" s="53" t="str">
        <f t="shared" si="1456"/>
        <v/>
      </c>
      <c r="CJ1346" s="54" t="str">
        <f t="shared" si="1457"/>
        <v/>
      </c>
      <c r="CK1346" s="53" t="str">
        <f t="shared" si="1458"/>
        <v/>
      </c>
      <c r="CL1346" s="53" t="str">
        <f t="shared" si="1459"/>
        <v/>
      </c>
      <c r="CM1346" s="53" t="str">
        <f t="shared" si="1460"/>
        <v/>
      </c>
      <c r="CN1346" s="53" t="str">
        <f t="shared" si="1461"/>
        <v/>
      </c>
      <c r="CO1346" s="53" t="str">
        <f t="shared" si="1462"/>
        <v/>
      </c>
      <c r="CP1346" s="53" t="str">
        <f t="shared" si="1463"/>
        <v/>
      </c>
      <c r="CQ1346" s="53" t="str">
        <f t="shared" si="1464"/>
        <v/>
      </c>
      <c r="CR1346" s="53" t="str">
        <f t="shared" si="1465"/>
        <v/>
      </c>
      <c r="CS1346" s="53" t="str">
        <f t="shared" si="1466"/>
        <v/>
      </c>
      <c r="CT1346" s="53" t="str">
        <f t="shared" si="1467"/>
        <v/>
      </c>
      <c r="CU1346" s="53" t="str">
        <f t="shared" si="1476"/>
        <v/>
      </c>
    </row>
    <row r="1347" spans="1:99" hidden="1" x14ac:dyDescent="0.3">
      <c r="A1347" s="40">
        <v>1409</v>
      </c>
      <c r="B1347" s="326"/>
      <c r="C1347" s="142"/>
      <c r="D1347" s="144"/>
      <c r="E1347" s="144"/>
      <c r="F1347" s="312"/>
      <c r="G1347" s="144" t="s">
        <v>141</v>
      </c>
      <c r="H1347" s="314"/>
      <c r="I1347" s="314"/>
      <c r="J1347" s="315" t="str">
        <f t="shared" ref="J1347:J1410" si="1477">IF(OR(H1347="",I1347="",H1347=0),"",K1347-0.1)</f>
        <v/>
      </c>
      <c r="K1347" s="316" t="str">
        <f t="shared" ref="K1347:K1410" si="1478">IF(OR(H1347="",I1347="",H1347=0),"",Q1347-(Q1347*15%))</f>
        <v/>
      </c>
      <c r="L1347" s="317" t="str">
        <f t="shared" ref="L1347:L1410" si="1479">IF(OR(H1347="",I1347="",H1347=0),"",M1347-0.1)</f>
        <v/>
      </c>
      <c r="M1347" s="316" t="str">
        <f t="shared" ref="M1347:M1410" si="1480">IF(OR(H1347="",I1347="",H1347=0),"",Q1347-(Q1347*12.5%))</f>
        <v/>
      </c>
      <c r="N1347" s="317" t="str">
        <f t="shared" ref="N1347:N1410" si="1481">IF(OR(H1347="",I1347="",H1347=0),"",O1347-0.1)</f>
        <v/>
      </c>
      <c r="O1347" s="316" t="str">
        <f t="shared" ref="O1347:O1410" si="1482">IF(OR(H1347="",I1347="",H1347=0),"",Q1347-(Q1347*7.5%))</f>
        <v/>
      </c>
      <c r="P1347" s="317" t="str">
        <f t="shared" ref="P1347:P1410" si="1483">IF(OR(H1347="",I1347="",H1347=0),"",Q1347-0.1)</f>
        <v/>
      </c>
      <c r="Q1347" s="318" t="str">
        <f t="shared" ref="Q1347:Q1410" si="1484">IF(OR(H1347="",I1347="",H1347=0),"",90%*(H1347-100)-0.5)</f>
        <v/>
      </c>
      <c r="R1347" s="319" t="str">
        <f t="shared" ref="R1347:R1410" si="1485">IF(OR(H1347="",I1347="",H1347=0),"",90%*(H1347-100))</f>
        <v/>
      </c>
      <c r="S1347" s="318" t="str">
        <f t="shared" ref="S1347:S1410" si="1486">IF(OR(H1347="",I1347="",,H1347=0),"",R1347+0.1)</f>
        <v/>
      </c>
      <c r="T1347" s="317" t="str">
        <f t="shared" ref="T1347:T1410" si="1487">IF(OR(H1347="",I1347="",H1347=0),"",90%*(H1347-100)+0.5)</f>
        <v/>
      </c>
      <c r="U1347" s="318" t="str">
        <f t="shared" ref="U1347:U1410" si="1488">IF(OR(H1347="",I1347="",H1347=0),"",T1347+0.1)</f>
        <v/>
      </c>
      <c r="V1347" s="319" t="str">
        <f t="shared" ref="V1347:V1410" si="1489">IF(OR(H1347="",I1347="",H1347=0),"",T1347+(T1347*7.5%))</f>
        <v/>
      </c>
      <c r="W1347" s="318" t="str">
        <f t="shared" ref="W1347:W1410" si="1490">IF(OR(H1347="",I1347="",H1347=0),"",V1347+0.1)</f>
        <v/>
      </c>
      <c r="X1347" s="319" t="str">
        <f t="shared" ref="X1347:X1410" si="1491">IF(OR(H1347="",I1347="",H1347=0),"",T1347+(T1347*12.5%))</f>
        <v/>
      </c>
      <c r="Y1347" s="318" t="str">
        <f t="shared" ref="Y1347:Y1410" si="1492">IF(OR(H1347="",I1347="",H1347=0),"",X1347+0.1)</f>
        <v/>
      </c>
      <c r="Z1347" s="319" t="str">
        <f t="shared" ref="Z1347:Z1410" si="1493">IF(OR(H1347="",I1347="",H1347=0),"",T1347+(T1347*15%))</f>
        <v/>
      </c>
      <c r="AA1347" s="317" t="str">
        <f t="shared" ref="AA1347:AA1410" si="1494">IF(OR(H1347="",I1347="",H1347=0),"",Z1347+0.1)</f>
        <v/>
      </c>
      <c r="AB1347" s="97" t="str">
        <f t="shared" ref="AB1347:AB1410" si="1495">IF(AC1347="LLA","BB lebih"&amp;" "&amp;FIXED((I1347-Z1347),1) &amp;" kg",IF(AC1347="LLB","BB kurang"&amp;" "&amp;FIXED((I1347-K1347),1)&amp;" kg",""))</f>
        <v/>
      </c>
      <c r="AC1347" s="143" t="str">
        <f t="shared" ref="AC1347:AC1410" si="1496">IF(OR(H1347="",I1347="", H1347=0),"",IF(I1347&lt;K1347,"LLB",IF(AND(I1347&gt;J1347,I1347&lt;M1347),"LB",IF(AND(I1347&gt;L1347,I1347&lt;O1347),"NB",IF(AND(I1347&gt;N1347,I1347&lt;Q1347),"HB",IF(AND(I1347&gt;P1347,I1347&lt;S1347),"IB",IF(AND(I1347&gt;R1347,I1347&lt;U1347),"IA",IF(AND(I1347&gt;T1347,I1347&lt;W1347),"HA",IF(AND(I1347&gt;V1347,I1347&lt;Y1347),"NA",IF(AND(I1347&gt;X1347,I1347&lt;AA1347),"LA",IF(I1347&gt;=AA1347,"LLA","")))))))))))</f>
        <v/>
      </c>
      <c r="AD1347" s="143" t="str">
        <f t="shared" si="1469"/>
        <v/>
      </c>
      <c r="AE1347" s="360"/>
      <c r="AF1347" s="360"/>
      <c r="AG1347" s="364"/>
      <c r="AH1347" s="363" t="str">
        <f t="shared" si="1470"/>
        <v/>
      </c>
      <c r="AI1347" s="360"/>
      <c r="AJ1347" s="360"/>
      <c r="AK1347" s="364"/>
      <c r="AL1347" s="365" t="str">
        <f t="shared" si="1471"/>
        <v/>
      </c>
      <c r="AM1347" s="363" t="str">
        <f t="shared" si="1472"/>
        <v/>
      </c>
      <c r="AN1347" s="366" t="str">
        <f t="shared" si="1473"/>
        <v/>
      </c>
      <c r="AO1347" s="360"/>
      <c r="AP1347" s="360"/>
      <c r="AQ1347" s="360" t="str">
        <f t="shared" si="1474"/>
        <v/>
      </c>
      <c r="AR1347" s="348" t="str">
        <f t="shared" ref="AR1347:AR1410" si="1497">IF(OR(G1347="",AQ1347="",AQ1347=0),"",IF(OR(AO1347="-",AP1347="-"),"-",IF(G1347="P",VLOOKUP(AQ1347,LARI12mnt_CALON_PRIA,2),IF(G1347="W",VLOOKUP(AQ1347,LARI12mnt_CALON_WANITA,2),""))))</f>
        <v/>
      </c>
      <c r="AS1347" s="360"/>
      <c r="AT1347" s="348" t="str">
        <f t="shared" ref="AT1347:AT1410" si="1498">IF(OR(G1347="",AS1347=""),"", IF(AS1347="-","-", IF(G1347="P",VLOOKUP(AS1347,PULLUP_CALON_PRIA,2),IF(G1347="W",VLOOKUP(AS1347,CHINNING_CALON_WANITA,2),""))))</f>
        <v/>
      </c>
      <c r="AU1347" s="360"/>
      <c r="AV1347" s="348" t="str">
        <f t="shared" ref="AV1347:AV1410" si="1499">IF(OR(G1347="",AU1347=""),"", IF(AU1347="-","-", IF(G1347="P",VLOOKUP(AU1347,SITUP_CALON_PRIA,2),IF(G1347="W",VLOOKUP(AU1347,SITUP_CALON_WANITA,2),""))))</f>
        <v/>
      </c>
      <c r="AW1347" s="360"/>
      <c r="AX1347" s="348" t="str">
        <f t="shared" ref="AX1347:AX1410" si="1500">IF(OR(G1347="",AW1347=""),"",IF(AW1347="-","-", IF(G1347="P",VLOOKUP(AW1347,LUNGES_CALON_PRIA,2),IF(G1347="W",VLOOKUP(AW1347,LUNGES_CALON_WANITA,2),""))))</f>
        <v/>
      </c>
      <c r="AY1347" s="360"/>
      <c r="AZ1347" s="348" t="str">
        <f t="shared" ref="AZ1347:AZ1410" si="1501">IF(OR(G1347="",AY1347=""),"", IF(AY1347="-","-", IF(G1347="P",VLOOKUP(AY1347,PUSHUP_CALON_PRIA,2),IF(G1347="W",VLOOKUP(AY1347,MODIFPUSHUP_CALON_WANITA,2),""))))</f>
        <v/>
      </c>
      <c r="BA1347" s="367"/>
      <c r="BB1347" s="348" t="str">
        <f t="shared" ref="BB1347:BB1410" si="1502">IF(OR(G1347="",BA1347="",BA1347=0),"",IF(BA1347="-","-", IF(G1347="P",VLOOKUP(BA1347,SHUTTLERUN_CALON_PRIA,2),IF(G1347="W",VLOOKUP(BA1347,SHUTTLERUN_CALON_WANITA,2),""))))</f>
        <v/>
      </c>
      <c r="BC1347" s="350" t="str">
        <f t="shared" si="1439"/>
        <v/>
      </c>
      <c r="BD1347" s="350" t="str">
        <f t="shared" si="1440"/>
        <v/>
      </c>
      <c r="BE1347" s="360"/>
      <c r="BF1347" s="361"/>
      <c r="BG1347" s="362" t="str">
        <f t="shared" si="1475"/>
        <v/>
      </c>
      <c r="BH1347" s="354" t="str">
        <f t="shared" si="1441"/>
        <v/>
      </c>
      <c r="BI1347" s="350" t="str">
        <f t="shared" si="1442"/>
        <v/>
      </c>
      <c r="BJ1347" s="113" t="str">
        <f t="shared" si="1443"/>
        <v/>
      </c>
      <c r="BK1347" s="347" t="str">
        <f t="shared" si="1468"/>
        <v/>
      </c>
      <c r="BR1347" s="307"/>
      <c r="BS1347" s="51" t="str">
        <f t="shared" si="1444"/>
        <v/>
      </c>
      <c r="BT1347" s="51" t="str">
        <f t="shared" si="1445"/>
        <v/>
      </c>
      <c r="BU1347" s="51" t="str">
        <f t="shared" si="1446"/>
        <v/>
      </c>
      <c r="BV1347" s="51" t="str">
        <f t="shared" si="1447"/>
        <v/>
      </c>
      <c r="BW1347" s="51" t="str">
        <f t="shared" si="1448"/>
        <v/>
      </c>
      <c r="BX1347" s="51" t="str">
        <f t="shared" si="1449"/>
        <v/>
      </c>
      <c r="BY1347" s="51" t="str">
        <f t="shared" si="1450"/>
        <v/>
      </c>
      <c r="BZ1347" s="51" t="str">
        <f t="shared" si="1451"/>
        <v/>
      </c>
      <c r="CA1347" s="51" t="str">
        <f t="shared" si="1452"/>
        <v/>
      </c>
      <c r="CB1347" s="51" t="str">
        <f t="shared" si="1453"/>
        <v/>
      </c>
      <c r="CC1347" s="51" t="str">
        <f t="shared" ref="CC1347:CC1410" si="1503">IF(BC1347="","", IF(G1347="P",IF(BC1347&lt;=34.99,"TL", IF(BC1347&gt;=35,"L")), IF(G1347="W", IF(BC1347&lt;=34.99,"TL", IF(BC1347&gt;=35,"L")))))</f>
        <v/>
      </c>
      <c r="CD1347" s="51" t="str">
        <f t="shared" ref="CD1347:CD1410" si="1504">IF(BD1347="","", IF(G1347="P",IF(BD1347&lt;=40.99,"TL", IF(BD1347&gt;=41,"L")), IF(G1347="W", IF(BD1347&lt;=40.99,"TL", IF(BD1347&gt;=41,"L")))))</f>
        <v/>
      </c>
      <c r="CE1347" s="51" t="str">
        <f t="shared" si="1454"/>
        <v/>
      </c>
      <c r="CF1347" s="51"/>
      <c r="CH1347" s="53" t="str">
        <f t="shared" si="1455"/>
        <v/>
      </c>
      <c r="CI1347" s="53" t="str">
        <f t="shared" si="1456"/>
        <v/>
      </c>
      <c r="CJ1347" s="54" t="str">
        <f t="shared" si="1457"/>
        <v/>
      </c>
      <c r="CK1347" s="53" t="str">
        <f t="shared" si="1458"/>
        <v/>
      </c>
      <c r="CL1347" s="53" t="str">
        <f t="shared" si="1459"/>
        <v/>
      </c>
      <c r="CM1347" s="53" t="str">
        <f t="shared" si="1460"/>
        <v/>
      </c>
      <c r="CN1347" s="53" t="str">
        <f t="shared" si="1461"/>
        <v/>
      </c>
      <c r="CO1347" s="53" t="str">
        <f t="shared" si="1462"/>
        <v/>
      </c>
      <c r="CP1347" s="53" t="str">
        <f t="shared" si="1463"/>
        <v/>
      </c>
      <c r="CQ1347" s="53" t="str">
        <f t="shared" si="1464"/>
        <v/>
      </c>
      <c r="CR1347" s="53" t="str">
        <f t="shared" si="1465"/>
        <v/>
      </c>
      <c r="CS1347" s="53" t="str">
        <f t="shared" si="1466"/>
        <v/>
      </c>
      <c r="CT1347" s="53" t="str">
        <f t="shared" si="1467"/>
        <v/>
      </c>
      <c r="CU1347" s="53" t="str">
        <f t="shared" si="1476"/>
        <v/>
      </c>
    </row>
    <row r="1348" spans="1:99" hidden="1" x14ac:dyDescent="0.3">
      <c r="A1348" s="40">
        <v>1410</v>
      </c>
      <c r="B1348" s="326"/>
      <c r="C1348" s="142"/>
      <c r="D1348" s="144"/>
      <c r="E1348" s="144"/>
      <c r="F1348" s="312"/>
      <c r="G1348" s="144" t="s">
        <v>141</v>
      </c>
      <c r="H1348" s="314"/>
      <c r="I1348" s="314"/>
      <c r="J1348" s="315" t="str">
        <f t="shared" si="1477"/>
        <v/>
      </c>
      <c r="K1348" s="316" t="str">
        <f t="shared" si="1478"/>
        <v/>
      </c>
      <c r="L1348" s="317" t="str">
        <f t="shared" si="1479"/>
        <v/>
      </c>
      <c r="M1348" s="316" t="str">
        <f t="shared" si="1480"/>
        <v/>
      </c>
      <c r="N1348" s="317" t="str">
        <f t="shared" si="1481"/>
        <v/>
      </c>
      <c r="O1348" s="316" t="str">
        <f t="shared" si="1482"/>
        <v/>
      </c>
      <c r="P1348" s="317" t="str">
        <f t="shared" si="1483"/>
        <v/>
      </c>
      <c r="Q1348" s="318" t="str">
        <f t="shared" si="1484"/>
        <v/>
      </c>
      <c r="R1348" s="319" t="str">
        <f t="shared" si="1485"/>
        <v/>
      </c>
      <c r="S1348" s="318" t="str">
        <f t="shared" si="1486"/>
        <v/>
      </c>
      <c r="T1348" s="317" t="str">
        <f t="shared" si="1487"/>
        <v/>
      </c>
      <c r="U1348" s="318" t="str">
        <f t="shared" si="1488"/>
        <v/>
      </c>
      <c r="V1348" s="319" t="str">
        <f t="shared" si="1489"/>
        <v/>
      </c>
      <c r="W1348" s="318" t="str">
        <f t="shared" si="1490"/>
        <v/>
      </c>
      <c r="X1348" s="319" t="str">
        <f t="shared" si="1491"/>
        <v/>
      </c>
      <c r="Y1348" s="318" t="str">
        <f t="shared" si="1492"/>
        <v/>
      </c>
      <c r="Z1348" s="319" t="str">
        <f t="shared" si="1493"/>
        <v/>
      </c>
      <c r="AA1348" s="317" t="str">
        <f t="shared" si="1494"/>
        <v/>
      </c>
      <c r="AB1348" s="97" t="str">
        <f t="shared" si="1495"/>
        <v/>
      </c>
      <c r="AC1348" s="143" t="str">
        <f t="shared" si="1496"/>
        <v/>
      </c>
      <c r="AD1348" s="143" t="str">
        <f t="shared" si="1469"/>
        <v/>
      </c>
      <c r="AE1348" s="360"/>
      <c r="AF1348" s="360"/>
      <c r="AG1348" s="364"/>
      <c r="AH1348" s="363" t="str">
        <f t="shared" si="1470"/>
        <v/>
      </c>
      <c r="AI1348" s="360"/>
      <c r="AJ1348" s="360"/>
      <c r="AK1348" s="364"/>
      <c r="AL1348" s="365" t="str">
        <f t="shared" si="1471"/>
        <v/>
      </c>
      <c r="AM1348" s="363" t="str">
        <f t="shared" si="1472"/>
        <v/>
      </c>
      <c r="AN1348" s="366" t="str">
        <f t="shared" si="1473"/>
        <v/>
      </c>
      <c r="AO1348" s="360"/>
      <c r="AP1348" s="360"/>
      <c r="AQ1348" s="360" t="str">
        <f t="shared" si="1474"/>
        <v/>
      </c>
      <c r="AR1348" s="348" t="str">
        <f t="shared" si="1497"/>
        <v/>
      </c>
      <c r="AS1348" s="360"/>
      <c r="AT1348" s="348" t="str">
        <f t="shared" si="1498"/>
        <v/>
      </c>
      <c r="AU1348" s="360"/>
      <c r="AV1348" s="348" t="str">
        <f t="shared" si="1499"/>
        <v/>
      </c>
      <c r="AW1348" s="360"/>
      <c r="AX1348" s="348" t="str">
        <f t="shared" si="1500"/>
        <v/>
      </c>
      <c r="AY1348" s="360"/>
      <c r="AZ1348" s="348" t="str">
        <f t="shared" si="1501"/>
        <v/>
      </c>
      <c r="BA1348" s="367"/>
      <c r="BB1348" s="348" t="str">
        <f t="shared" si="1502"/>
        <v/>
      </c>
      <c r="BC1348" s="350" t="str">
        <f t="shared" ref="BC1348:BC1411" si="1505">IF(OR(AT1348="",AV1348="",AX1348="",AZ1348="",BB1348=""),"",IF(OR(AS1348="-",AU1348="-",AW1348="-",AY1348="-",BA1348="-"),0,VALUE(FIXED(((AT1348+AV1348+AX1348+AZ1348+BB1348)/5),2))))</f>
        <v/>
      </c>
      <c r="BD1348" s="350" t="str">
        <f t="shared" ref="BD1348:BD1411" si="1506">IF(OR(AR1348="",BC1348=""),"",IF(OR(AS1348="-",AU1348="-",AW1348="-",AY1348="-",BA1348="-"),0, VALUE(FIXED(((AR1348+BC1348)/2),2))))</f>
        <v/>
      </c>
      <c r="BE1348" s="360"/>
      <c r="BF1348" s="361"/>
      <c r="BG1348" s="362" t="str">
        <f t="shared" si="1475"/>
        <v/>
      </c>
      <c r="BH1348" s="354" t="str">
        <f t="shared" ref="BH1348:BH1411" si="1507">IF(OR(G1348="",AN1348="",BD1348=""),"", IF(OR(AE1348="-",AF1348="-",AI1348="-",AJ1348="-",AS1348="-",AU1348="-",AW1348="-",AY1348="-",BA1348="-"),0, VALUE(FIXED(((AN1348*30%)+(BD1348*70%)),2))))</f>
        <v/>
      </c>
      <c r="BI1348" s="350" t="str">
        <f t="shared" ref="BI1348:BI1411" si="1508">IF(OR(G1348="",BH1348=""),"", IF(OR(AE1348="-",AF1348="-",AI1348="-",AJ1348="-",AS1348="-",AU1348="-",AW1348="-",BA1348="-"),0, IF(AND(BJ1348="TL",OR(BH1348&lt;=40.99,BH1348&gt;=41)),VLOOKUP(BH1348,NILAI_KONVERSI,2),IF(BJ1348="L",BH1348,""))))</f>
        <v/>
      </c>
      <c r="BJ1348" s="113" t="str">
        <f t="shared" ref="BJ1348:BJ1411" si="1509">IF(BH1348="","", IF(OR(AQ1348="-",AS1348="-",AU1348="-",AW1348="-",AY1348="-", BA1348="-"),"-", IF(COUNTIF(BS1348:CE1348,"TL")&gt;=1,"TL","L")))</f>
        <v/>
      </c>
      <c r="BK1348" s="347" t="str">
        <f t="shared" si="1468"/>
        <v/>
      </c>
      <c r="BR1348" s="307"/>
      <c r="BS1348" s="51" t="str">
        <f t="shared" ref="BS1348:BS1411" si="1510">IF(AD1348="","",IF(AD1348="-","-",IF(AD1348&lt;=20,"TL","L")))</f>
        <v/>
      </c>
      <c r="BT1348" s="51" t="str">
        <f t="shared" ref="BT1348:BT1411" si="1511">IF(AH1348="","",IF(AH1348="-","-",IF(AH1348&lt;=30,"TL","L")))</f>
        <v/>
      </c>
      <c r="BU1348" s="51" t="str">
        <f t="shared" ref="BU1348:BU1411" si="1512">IF(AM1348="","",IF(AM1348="-","-",IF(AM1348&lt;=20,"TL","L")))</f>
        <v/>
      </c>
      <c r="BV1348" s="51" t="str">
        <f t="shared" ref="BV1348:BV1411" si="1513">IF(AN1348="","",IF(AN1348="-","-",IF(AN1348&lt;=20.99,"TL","L")))</f>
        <v/>
      </c>
      <c r="BW1348" s="51" t="str">
        <f t="shared" ref="BW1348:BW1411" si="1514">IF(AR1348="","", IF(AR1348="-","-", IF(AR1348&lt;=34,"TL","L")))</f>
        <v/>
      </c>
      <c r="BX1348" s="51" t="str">
        <f t="shared" ref="BX1348:BX1411" si="1515">IF(AT1348="","",IF(AT1348="-","-",IF(G1348="P",IF(AT1348&lt;=24,"TL",IF(AT1348&gt;=25,"L")),IF(G1348="W",IF(AT1348&lt;=30,"TL",IF(AT1348&gt;=31,"L"))))))</f>
        <v/>
      </c>
      <c r="BY1348" s="51" t="str">
        <f t="shared" ref="BY1348:BY1411" si="1516">IF(AV1348="","",IF(AV1348="-","-",IF(G1348="P",IF(AV1348&lt;=30,"TL",IF(AV1348&gt;=31,"L")),IF(G1348="W",IF(AV1348&lt;=30,"TL",IF(AV1348&gt;=31,"L"))))))</f>
        <v/>
      </c>
      <c r="BZ1348" s="51" t="str">
        <f t="shared" ref="BZ1348:BZ1411" si="1517">IF(AX1348="","",IF(AX1348="-","-",IF(G1348="P",IF(AX1348&lt;=30,"TL",IF(AX1348&gt;=31,"L")),IF(G1348="W",IF(AX1348&lt;=30,"TL",IF(AX1348&gt;=31,"L"))))))</f>
        <v/>
      </c>
      <c r="CA1348" s="51" t="str">
        <f t="shared" ref="CA1348:CA1411" si="1518">IF(AZ1348="","",IF(AZ1348="-","-",IF(G1348="P",IF(AZ1348&lt;=30,"TL",IF(AZ1348&gt;=31,"L")),IF(G1348="W",IF(AZ1348&lt;=30,"TL",IF(AZ1348&gt;=31,"L"))))))</f>
        <v/>
      </c>
      <c r="CB1348" s="51" t="str">
        <f t="shared" ref="CB1348:CB1411" si="1519">IF(BB1348="","",IF(BB1348="-","-",IF(G1348="P",IF(BB1348&lt;=30,"TL",IF(BB1348&gt;=31,"L")),IF(G1348="W",IF(BB1348&lt;=30,"TL",IF(BB1348&gt;=31,"L"))))))</f>
        <v/>
      </c>
      <c r="CC1348" s="51" t="str">
        <f t="shared" si="1503"/>
        <v/>
      </c>
      <c r="CD1348" s="51" t="str">
        <f t="shared" si="1504"/>
        <v/>
      </c>
      <c r="CE1348" s="51" t="str">
        <f t="shared" ref="CE1348:CE1411" si="1520">IF(BH1348="","",IF(BH1348&lt;=40.99,"TL", IF(BH1348&gt;=41,"L")))</f>
        <v/>
      </c>
      <c r="CF1348" s="51"/>
      <c r="CH1348" s="53" t="str">
        <f t="shared" ref="CH1348:CH1411" si="1521">IF(BS1348="TL","BB="&amp;""&amp;AC1348&amp;"("&amp;AD1348&amp;"),         ", "")</f>
        <v/>
      </c>
      <c r="CI1348" s="53" t="str">
        <f t="shared" ref="CI1348:CI1411" si="1522">IF(OR(AE1348="-",AF1348="-"),"NSA= tdk melaks"&amp;",             ",IF(BT1348="TL","NSA=N-"&amp;AF1348&amp;""&amp;"("&amp;AH1348&amp;")"&amp;"("&amp;AG1348&amp;")"&amp;",                    ",""))</f>
        <v/>
      </c>
      <c r="CJ1348" s="54" t="str">
        <f t="shared" ref="CJ1348:CJ1411" si="1523">IF(AL1348="-","SGP= tdk melaks"&amp;",       ",IF(BU1348="TL",AL1348&amp;"="&amp;""&amp;"("&amp;AM1348&amp;"),  ",""))</f>
        <v/>
      </c>
      <c r="CK1348" s="53" t="str">
        <f t="shared" ref="CK1348:CK1411" si="1524">IF(BV1348="TL","NP="&amp;"("&amp;FIXED((AN1348),2)&amp;"),               ","")</f>
        <v/>
      </c>
      <c r="CL1348" s="53" t="str">
        <f t="shared" ref="CL1348:CL1411" si="1525">IF(AQ1348="-","A= tdk melaks"&amp;",                       ", IF(BW1348="TL","A="&amp;"("&amp;AR1348&amp;")"&amp;" (Lari Kurang "&amp;(AQ1348-2272)&amp;"m),                      ",""))</f>
        <v/>
      </c>
      <c r="CM1348" s="53" t="str">
        <f t="shared" ref="CM1348:CM1411" si="1526">IF(AS1348="-","B1= tdk melaks"&amp;",        ",IF(BX1348="TL","B1="&amp;"("&amp;AT1348&amp;"),                 ",""))</f>
        <v/>
      </c>
      <c r="CN1348" s="53" t="str">
        <f t="shared" ref="CN1348:CN1411" si="1527">IF(AU1348="-","B2= tdk melaks"&amp;",       ",IF(BY1348="TL","B2="&amp;"("&amp;AV1348&amp;"),                 ",""))</f>
        <v/>
      </c>
      <c r="CO1348" s="53" t="str">
        <f t="shared" ref="CO1348:CO1411" si="1528">IF(AW1348="-","B3= tdk melaks"&amp;",       ",IF(BZ1348="TL","B3="&amp;"("&amp;AX1348&amp;"),                    ",""))</f>
        <v/>
      </c>
      <c r="CP1348" s="53" t="str">
        <f t="shared" ref="CP1348:CP1411" si="1529">IF(BA1348="-","B4= tdk melaks"&amp;",       ",IF(CA1348="TL","B4="&amp;"("&amp;AZ1348&amp;"),                    ",""))</f>
        <v/>
      </c>
      <c r="CQ1348" s="53" t="str">
        <f t="shared" ref="CQ1348:CQ1411" si="1530">IF(BB1348="-","B4= tdk melaks"&amp;",       ",IF(CB1348="TL","B5="&amp;"("&amp;BB1348&amp;"),                    ",""))</f>
        <v/>
      </c>
      <c r="CR1348" s="53" t="str">
        <f t="shared" ref="CR1348:CR1411" si="1531">IF(CC1348="TL","R.B="&amp;"("&amp;FIXED((BC1348),2)&amp;"),                      ", "")</f>
        <v/>
      </c>
      <c r="CS1348" s="53" t="str">
        <f t="shared" ref="CS1348:CS1411" si="1532">IF(CD1348="TL","R.AB="&amp;"("&amp;FIXED((BD1348),2)&amp;"),                        ", "")</f>
        <v/>
      </c>
      <c r="CT1348" s="53" t="str">
        <f t="shared" ref="CT1348:CT1411" si="1533">IF(CE1348="TL","N.A="&amp;"("&amp;FIXED((BH1348),2)&amp;").", "")</f>
        <v/>
      </c>
      <c r="CU1348" s="53" t="str">
        <f t="shared" si="1476"/>
        <v/>
      </c>
    </row>
    <row r="1349" spans="1:99" hidden="1" x14ac:dyDescent="0.3">
      <c r="A1349" s="40">
        <v>1411</v>
      </c>
      <c r="B1349" s="326"/>
      <c r="C1349" s="142"/>
      <c r="D1349" s="144"/>
      <c r="E1349" s="144"/>
      <c r="F1349" s="312"/>
      <c r="G1349" s="144" t="s">
        <v>141</v>
      </c>
      <c r="H1349" s="314"/>
      <c r="I1349" s="314"/>
      <c r="J1349" s="315" t="str">
        <f t="shared" si="1477"/>
        <v/>
      </c>
      <c r="K1349" s="316" t="str">
        <f t="shared" si="1478"/>
        <v/>
      </c>
      <c r="L1349" s="317" t="str">
        <f t="shared" si="1479"/>
        <v/>
      </c>
      <c r="M1349" s="316" t="str">
        <f t="shared" si="1480"/>
        <v/>
      </c>
      <c r="N1349" s="317" t="str">
        <f t="shared" si="1481"/>
        <v/>
      </c>
      <c r="O1349" s="316" t="str">
        <f t="shared" si="1482"/>
        <v/>
      </c>
      <c r="P1349" s="317" t="str">
        <f t="shared" si="1483"/>
        <v/>
      </c>
      <c r="Q1349" s="318" t="str">
        <f t="shared" si="1484"/>
        <v/>
      </c>
      <c r="R1349" s="319" t="str">
        <f t="shared" si="1485"/>
        <v/>
      </c>
      <c r="S1349" s="318" t="str">
        <f t="shared" si="1486"/>
        <v/>
      </c>
      <c r="T1349" s="317" t="str">
        <f t="shared" si="1487"/>
        <v/>
      </c>
      <c r="U1349" s="318" t="str">
        <f t="shared" si="1488"/>
        <v/>
      </c>
      <c r="V1349" s="319" t="str">
        <f t="shared" si="1489"/>
        <v/>
      </c>
      <c r="W1349" s="318" t="str">
        <f t="shared" si="1490"/>
        <v/>
      </c>
      <c r="X1349" s="319" t="str">
        <f t="shared" si="1491"/>
        <v/>
      </c>
      <c r="Y1349" s="318" t="str">
        <f t="shared" si="1492"/>
        <v/>
      </c>
      <c r="Z1349" s="319" t="str">
        <f t="shared" si="1493"/>
        <v/>
      </c>
      <c r="AA1349" s="317" t="str">
        <f t="shared" si="1494"/>
        <v/>
      </c>
      <c r="AB1349" s="97" t="str">
        <f t="shared" si="1495"/>
        <v/>
      </c>
      <c r="AC1349" s="143" t="str">
        <f t="shared" si="1496"/>
        <v/>
      </c>
      <c r="AD1349" s="143" t="str">
        <f t="shared" si="1469"/>
        <v/>
      </c>
      <c r="AE1349" s="360"/>
      <c r="AF1349" s="360"/>
      <c r="AG1349" s="364"/>
      <c r="AH1349" s="363" t="str">
        <f t="shared" si="1470"/>
        <v/>
      </c>
      <c r="AI1349" s="360"/>
      <c r="AJ1349" s="360"/>
      <c r="AK1349" s="364"/>
      <c r="AL1349" s="365" t="str">
        <f t="shared" si="1471"/>
        <v/>
      </c>
      <c r="AM1349" s="363" t="str">
        <f t="shared" si="1472"/>
        <v/>
      </c>
      <c r="AN1349" s="366" t="str">
        <f t="shared" si="1473"/>
        <v/>
      </c>
      <c r="AO1349" s="360"/>
      <c r="AP1349" s="360"/>
      <c r="AQ1349" s="360" t="str">
        <f t="shared" si="1474"/>
        <v/>
      </c>
      <c r="AR1349" s="348" t="str">
        <f t="shared" si="1497"/>
        <v/>
      </c>
      <c r="AS1349" s="360"/>
      <c r="AT1349" s="348" t="str">
        <f t="shared" si="1498"/>
        <v/>
      </c>
      <c r="AU1349" s="360"/>
      <c r="AV1349" s="348" t="str">
        <f t="shared" si="1499"/>
        <v/>
      </c>
      <c r="AW1349" s="360"/>
      <c r="AX1349" s="348" t="str">
        <f t="shared" si="1500"/>
        <v/>
      </c>
      <c r="AY1349" s="360"/>
      <c r="AZ1349" s="348" t="str">
        <f t="shared" si="1501"/>
        <v/>
      </c>
      <c r="BA1349" s="367"/>
      <c r="BB1349" s="348" t="str">
        <f t="shared" si="1502"/>
        <v/>
      </c>
      <c r="BC1349" s="350" t="str">
        <f t="shared" si="1505"/>
        <v/>
      </c>
      <c r="BD1349" s="350" t="str">
        <f t="shared" si="1506"/>
        <v/>
      </c>
      <c r="BE1349" s="360"/>
      <c r="BF1349" s="361"/>
      <c r="BG1349" s="362" t="str">
        <f t="shared" si="1475"/>
        <v/>
      </c>
      <c r="BH1349" s="354" t="str">
        <f t="shared" si="1507"/>
        <v/>
      </c>
      <c r="BI1349" s="350" t="str">
        <f t="shared" si="1508"/>
        <v/>
      </c>
      <c r="BJ1349" s="113" t="str">
        <f t="shared" si="1509"/>
        <v/>
      </c>
      <c r="BK1349" s="347" t="str">
        <f t="shared" ref="BK1349:BK1412" si="1534">IF(BJ1349="","",CONCATENATE(CH1349,CI1349,CJ1349,CK1349,CL1349,CM1349,CN1349,CO1349,CP1349,CQ1349,CR1349,CS1349,CU1349,CT1349))</f>
        <v/>
      </c>
      <c r="BR1349" s="307"/>
      <c r="BS1349" s="51" t="str">
        <f t="shared" si="1510"/>
        <v/>
      </c>
      <c r="BT1349" s="51" t="str">
        <f t="shared" si="1511"/>
        <v/>
      </c>
      <c r="BU1349" s="51" t="str">
        <f t="shared" si="1512"/>
        <v/>
      </c>
      <c r="BV1349" s="51" t="str">
        <f t="shared" si="1513"/>
        <v/>
      </c>
      <c r="BW1349" s="51" t="str">
        <f t="shared" si="1514"/>
        <v/>
      </c>
      <c r="BX1349" s="51" t="str">
        <f t="shared" si="1515"/>
        <v/>
      </c>
      <c r="BY1349" s="51" t="str">
        <f t="shared" si="1516"/>
        <v/>
      </c>
      <c r="BZ1349" s="51" t="str">
        <f t="shared" si="1517"/>
        <v/>
      </c>
      <c r="CA1349" s="51" t="str">
        <f t="shared" si="1518"/>
        <v/>
      </c>
      <c r="CB1349" s="51" t="str">
        <f t="shared" si="1519"/>
        <v/>
      </c>
      <c r="CC1349" s="51" t="str">
        <f t="shared" si="1503"/>
        <v/>
      </c>
      <c r="CD1349" s="51" t="str">
        <f t="shared" si="1504"/>
        <v/>
      </c>
      <c r="CE1349" s="51" t="str">
        <f t="shared" si="1520"/>
        <v/>
      </c>
      <c r="CF1349" s="51"/>
      <c r="CH1349" s="53" t="str">
        <f t="shared" si="1521"/>
        <v/>
      </c>
      <c r="CI1349" s="53" t="str">
        <f t="shared" si="1522"/>
        <v/>
      </c>
      <c r="CJ1349" s="54" t="str">
        <f t="shared" si="1523"/>
        <v/>
      </c>
      <c r="CK1349" s="53" t="str">
        <f t="shared" si="1524"/>
        <v/>
      </c>
      <c r="CL1349" s="53" t="str">
        <f t="shared" si="1525"/>
        <v/>
      </c>
      <c r="CM1349" s="53" t="str">
        <f t="shared" si="1526"/>
        <v/>
      </c>
      <c r="CN1349" s="53" t="str">
        <f t="shared" si="1527"/>
        <v/>
      </c>
      <c r="CO1349" s="53" t="str">
        <f t="shared" si="1528"/>
        <v/>
      </c>
      <c r="CP1349" s="53" t="str">
        <f t="shared" si="1529"/>
        <v/>
      </c>
      <c r="CQ1349" s="53" t="str">
        <f t="shared" si="1530"/>
        <v/>
      </c>
      <c r="CR1349" s="53" t="str">
        <f t="shared" si="1531"/>
        <v/>
      </c>
      <c r="CS1349" s="53" t="str">
        <f t="shared" si="1532"/>
        <v/>
      </c>
      <c r="CT1349" s="53" t="str">
        <f t="shared" si="1533"/>
        <v/>
      </c>
      <c r="CU1349" s="53" t="str">
        <f t="shared" si="1476"/>
        <v/>
      </c>
    </row>
    <row r="1350" spans="1:99" hidden="1" x14ac:dyDescent="0.3">
      <c r="A1350" s="40">
        <v>1412</v>
      </c>
      <c r="B1350" s="326"/>
      <c r="C1350" s="142"/>
      <c r="D1350" s="144"/>
      <c r="E1350" s="144"/>
      <c r="F1350" s="312"/>
      <c r="G1350" s="144" t="s">
        <v>141</v>
      </c>
      <c r="H1350" s="314"/>
      <c r="I1350" s="314"/>
      <c r="J1350" s="315" t="str">
        <f t="shared" si="1477"/>
        <v/>
      </c>
      <c r="K1350" s="316" t="str">
        <f t="shared" si="1478"/>
        <v/>
      </c>
      <c r="L1350" s="317" t="str">
        <f t="shared" si="1479"/>
        <v/>
      </c>
      <c r="M1350" s="316" t="str">
        <f t="shared" si="1480"/>
        <v/>
      </c>
      <c r="N1350" s="317" t="str">
        <f t="shared" si="1481"/>
        <v/>
      </c>
      <c r="O1350" s="316" t="str">
        <f t="shared" si="1482"/>
        <v/>
      </c>
      <c r="P1350" s="317" t="str">
        <f t="shared" si="1483"/>
        <v/>
      </c>
      <c r="Q1350" s="318" t="str">
        <f t="shared" si="1484"/>
        <v/>
      </c>
      <c r="R1350" s="319" t="str">
        <f t="shared" si="1485"/>
        <v/>
      </c>
      <c r="S1350" s="318" t="str">
        <f t="shared" si="1486"/>
        <v/>
      </c>
      <c r="T1350" s="317" t="str">
        <f t="shared" si="1487"/>
        <v/>
      </c>
      <c r="U1350" s="318" t="str">
        <f t="shared" si="1488"/>
        <v/>
      </c>
      <c r="V1350" s="319" t="str">
        <f t="shared" si="1489"/>
        <v/>
      </c>
      <c r="W1350" s="318" t="str">
        <f t="shared" si="1490"/>
        <v/>
      </c>
      <c r="X1350" s="319" t="str">
        <f t="shared" si="1491"/>
        <v/>
      </c>
      <c r="Y1350" s="318" t="str">
        <f t="shared" si="1492"/>
        <v/>
      </c>
      <c r="Z1350" s="319" t="str">
        <f t="shared" si="1493"/>
        <v/>
      </c>
      <c r="AA1350" s="317" t="str">
        <f t="shared" si="1494"/>
        <v/>
      </c>
      <c r="AB1350" s="97" t="str">
        <f t="shared" si="1495"/>
        <v/>
      </c>
      <c r="AC1350" s="143" t="str">
        <f t="shared" si="1496"/>
        <v/>
      </c>
      <c r="AD1350" s="143" t="str">
        <f t="shared" si="1469"/>
        <v/>
      </c>
      <c r="AE1350" s="360"/>
      <c r="AF1350" s="360"/>
      <c r="AG1350" s="364"/>
      <c r="AH1350" s="363" t="str">
        <f t="shared" si="1470"/>
        <v/>
      </c>
      <c r="AI1350" s="360"/>
      <c r="AJ1350" s="360"/>
      <c r="AK1350" s="364"/>
      <c r="AL1350" s="365" t="str">
        <f t="shared" si="1471"/>
        <v/>
      </c>
      <c r="AM1350" s="363" t="str">
        <f t="shared" si="1472"/>
        <v/>
      </c>
      <c r="AN1350" s="366" t="str">
        <f t="shared" si="1473"/>
        <v/>
      </c>
      <c r="AO1350" s="360"/>
      <c r="AP1350" s="360"/>
      <c r="AQ1350" s="360" t="str">
        <f t="shared" si="1474"/>
        <v/>
      </c>
      <c r="AR1350" s="348" t="str">
        <f t="shared" si="1497"/>
        <v/>
      </c>
      <c r="AS1350" s="360"/>
      <c r="AT1350" s="348" t="str">
        <f t="shared" si="1498"/>
        <v/>
      </c>
      <c r="AU1350" s="360"/>
      <c r="AV1350" s="348" t="str">
        <f t="shared" si="1499"/>
        <v/>
      </c>
      <c r="AW1350" s="360"/>
      <c r="AX1350" s="348" t="str">
        <f t="shared" si="1500"/>
        <v/>
      </c>
      <c r="AY1350" s="360"/>
      <c r="AZ1350" s="348" t="str">
        <f t="shared" si="1501"/>
        <v/>
      </c>
      <c r="BA1350" s="367"/>
      <c r="BB1350" s="348" t="str">
        <f t="shared" si="1502"/>
        <v/>
      </c>
      <c r="BC1350" s="350" t="str">
        <f t="shared" si="1505"/>
        <v/>
      </c>
      <c r="BD1350" s="350" t="str">
        <f t="shared" si="1506"/>
        <v/>
      </c>
      <c r="BE1350" s="360"/>
      <c r="BF1350" s="361"/>
      <c r="BG1350" s="362" t="str">
        <f t="shared" si="1475"/>
        <v/>
      </c>
      <c r="BH1350" s="354" t="str">
        <f t="shared" si="1507"/>
        <v/>
      </c>
      <c r="BI1350" s="350" t="str">
        <f t="shared" si="1508"/>
        <v/>
      </c>
      <c r="BJ1350" s="113" t="str">
        <f t="shared" si="1509"/>
        <v/>
      </c>
      <c r="BK1350" s="347" t="str">
        <f t="shared" si="1534"/>
        <v/>
      </c>
      <c r="BR1350" s="307"/>
      <c r="BS1350" s="51" t="str">
        <f t="shared" si="1510"/>
        <v/>
      </c>
      <c r="BT1350" s="51" t="str">
        <f t="shared" si="1511"/>
        <v/>
      </c>
      <c r="BU1350" s="51" t="str">
        <f t="shared" si="1512"/>
        <v/>
      </c>
      <c r="BV1350" s="51" t="str">
        <f t="shared" si="1513"/>
        <v/>
      </c>
      <c r="BW1350" s="51" t="str">
        <f t="shared" si="1514"/>
        <v/>
      </c>
      <c r="BX1350" s="51" t="str">
        <f t="shared" si="1515"/>
        <v/>
      </c>
      <c r="BY1350" s="51" t="str">
        <f t="shared" si="1516"/>
        <v/>
      </c>
      <c r="BZ1350" s="51" t="str">
        <f t="shared" si="1517"/>
        <v/>
      </c>
      <c r="CA1350" s="51" t="str">
        <f t="shared" si="1518"/>
        <v/>
      </c>
      <c r="CB1350" s="51" t="str">
        <f t="shared" si="1519"/>
        <v/>
      </c>
      <c r="CC1350" s="51" t="str">
        <f t="shared" si="1503"/>
        <v/>
      </c>
      <c r="CD1350" s="51" t="str">
        <f t="shared" si="1504"/>
        <v/>
      </c>
      <c r="CE1350" s="51" t="str">
        <f t="shared" si="1520"/>
        <v/>
      </c>
      <c r="CF1350" s="51"/>
      <c r="CH1350" s="53" t="str">
        <f t="shared" si="1521"/>
        <v/>
      </c>
      <c r="CI1350" s="53" t="str">
        <f t="shared" si="1522"/>
        <v/>
      </c>
      <c r="CJ1350" s="54" t="str">
        <f t="shared" si="1523"/>
        <v/>
      </c>
      <c r="CK1350" s="53" t="str">
        <f t="shared" si="1524"/>
        <v/>
      </c>
      <c r="CL1350" s="53" t="str">
        <f t="shared" si="1525"/>
        <v/>
      </c>
      <c r="CM1350" s="53" t="str">
        <f t="shared" si="1526"/>
        <v/>
      </c>
      <c r="CN1350" s="53" t="str">
        <f t="shared" si="1527"/>
        <v/>
      </c>
      <c r="CO1350" s="53" t="str">
        <f t="shared" si="1528"/>
        <v/>
      </c>
      <c r="CP1350" s="53" t="str">
        <f t="shared" si="1529"/>
        <v/>
      </c>
      <c r="CQ1350" s="53" t="str">
        <f t="shared" si="1530"/>
        <v/>
      </c>
      <c r="CR1350" s="53" t="str">
        <f t="shared" si="1531"/>
        <v/>
      </c>
      <c r="CS1350" s="53" t="str">
        <f t="shared" si="1532"/>
        <v/>
      </c>
      <c r="CT1350" s="53" t="str">
        <f t="shared" si="1533"/>
        <v/>
      </c>
      <c r="CU1350" s="53" t="str">
        <f t="shared" si="1476"/>
        <v/>
      </c>
    </row>
    <row r="1351" spans="1:99" hidden="1" x14ac:dyDescent="0.3">
      <c r="A1351" s="40">
        <v>1413</v>
      </c>
      <c r="B1351" s="326"/>
      <c r="C1351" s="142"/>
      <c r="D1351" s="144"/>
      <c r="E1351" s="144"/>
      <c r="F1351" s="312"/>
      <c r="G1351" s="144" t="s">
        <v>141</v>
      </c>
      <c r="H1351" s="314"/>
      <c r="I1351" s="314"/>
      <c r="J1351" s="315" t="str">
        <f t="shared" si="1477"/>
        <v/>
      </c>
      <c r="K1351" s="316" t="str">
        <f t="shared" si="1478"/>
        <v/>
      </c>
      <c r="L1351" s="317" t="str">
        <f t="shared" si="1479"/>
        <v/>
      </c>
      <c r="M1351" s="316" t="str">
        <f t="shared" si="1480"/>
        <v/>
      </c>
      <c r="N1351" s="317" t="str">
        <f t="shared" si="1481"/>
        <v/>
      </c>
      <c r="O1351" s="316" t="str">
        <f t="shared" si="1482"/>
        <v/>
      </c>
      <c r="P1351" s="317" t="str">
        <f t="shared" si="1483"/>
        <v/>
      </c>
      <c r="Q1351" s="318" t="str">
        <f t="shared" si="1484"/>
        <v/>
      </c>
      <c r="R1351" s="319" t="str">
        <f t="shared" si="1485"/>
        <v/>
      </c>
      <c r="S1351" s="318" t="str">
        <f t="shared" si="1486"/>
        <v/>
      </c>
      <c r="T1351" s="317" t="str">
        <f t="shared" si="1487"/>
        <v/>
      </c>
      <c r="U1351" s="318" t="str">
        <f t="shared" si="1488"/>
        <v/>
      </c>
      <c r="V1351" s="319" t="str">
        <f t="shared" si="1489"/>
        <v/>
      </c>
      <c r="W1351" s="318" t="str">
        <f t="shared" si="1490"/>
        <v/>
      </c>
      <c r="X1351" s="319" t="str">
        <f t="shared" si="1491"/>
        <v/>
      </c>
      <c r="Y1351" s="318" t="str">
        <f t="shared" si="1492"/>
        <v/>
      </c>
      <c r="Z1351" s="319" t="str">
        <f t="shared" si="1493"/>
        <v/>
      </c>
      <c r="AA1351" s="317" t="str">
        <f t="shared" si="1494"/>
        <v/>
      </c>
      <c r="AB1351" s="97" t="str">
        <f t="shared" si="1495"/>
        <v/>
      </c>
      <c r="AC1351" s="143" t="str">
        <f t="shared" si="1496"/>
        <v/>
      </c>
      <c r="AD1351" s="143" t="str">
        <f t="shared" si="1469"/>
        <v/>
      </c>
      <c r="AE1351" s="360"/>
      <c r="AF1351" s="360"/>
      <c r="AG1351" s="364"/>
      <c r="AH1351" s="363" t="str">
        <f t="shared" si="1470"/>
        <v/>
      </c>
      <c r="AI1351" s="360"/>
      <c r="AJ1351" s="360"/>
      <c r="AK1351" s="364"/>
      <c r="AL1351" s="365" t="str">
        <f t="shared" si="1471"/>
        <v/>
      </c>
      <c r="AM1351" s="363" t="str">
        <f t="shared" si="1472"/>
        <v/>
      </c>
      <c r="AN1351" s="366" t="str">
        <f t="shared" si="1473"/>
        <v/>
      </c>
      <c r="AO1351" s="360"/>
      <c r="AP1351" s="360"/>
      <c r="AQ1351" s="360" t="str">
        <f t="shared" si="1474"/>
        <v/>
      </c>
      <c r="AR1351" s="348" t="str">
        <f t="shared" si="1497"/>
        <v/>
      </c>
      <c r="AS1351" s="360"/>
      <c r="AT1351" s="348" t="str">
        <f t="shared" si="1498"/>
        <v/>
      </c>
      <c r="AU1351" s="360"/>
      <c r="AV1351" s="348" t="str">
        <f t="shared" si="1499"/>
        <v/>
      </c>
      <c r="AW1351" s="360"/>
      <c r="AX1351" s="348" t="str">
        <f t="shared" si="1500"/>
        <v/>
      </c>
      <c r="AY1351" s="360"/>
      <c r="AZ1351" s="348" t="str">
        <f t="shared" si="1501"/>
        <v/>
      </c>
      <c r="BA1351" s="367"/>
      <c r="BB1351" s="348" t="str">
        <f t="shared" si="1502"/>
        <v/>
      </c>
      <c r="BC1351" s="350" t="str">
        <f t="shared" si="1505"/>
        <v/>
      </c>
      <c r="BD1351" s="350" t="str">
        <f t="shared" si="1506"/>
        <v/>
      </c>
      <c r="BE1351" s="360"/>
      <c r="BF1351" s="361"/>
      <c r="BG1351" s="362" t="str">
        <f t="shared" si="1475"/>
        <v/>
      </c>
      <c r="BH1351" s="354" t="str">
        <f t="shared" si="1507"/>
        <v/>
      </c>
      <c r="BI1351" s="350" t="str">
        <f t="shared" si="1508"/>
        <v/>
      </c>
      <c r="BJ1351" s="113" t="str">
        <f t="shared" si="1509"/>
        <v/>
      </c>
      <c r="BK1351" s="347" t="str">
        <f t="shared" si="1534"/>
        <v/>
      </c>
      <c r="BR1351" s="307"/>
      <c r="BS1351" s="51" t="str">
        <f t="shared" si="1510"/>
        <v/>
      </c>
      <c r="BT1351" s="51" t="str">
        <f t="shared" si="1511"/>
        <v/>
      </c>
      <c r="BU1351" s="51" t="str">
        <f t="shared" si="1512"/>
        <v/>
      </c>
      <c r="BV1351" s="51" t="str">
        <f t="shared" si="1513"/>
        <v/>
      </c>
      <c r="BW1351" s="51" t="str">
        <f t="shared" si="1514"/>
        <v/>
      </c>
      <c r="BX1351" s="51" t="str">
        <f t="shared" si="1515"/>
        <v/>
      </c>
      <c r="BY1351" s="51" t="str">
        <f t="shared" si="1516"/>
        <v/>
      </c>
      <c r="BZ1351" s="51" t="str">
        <f t="shared" si="1517"/>
        <v/>
      </c>
      <c r="CA1351" s="51" t="str">
        <f t="shared" si="1518"/>
        <v/>
      </c>
      <c r="CB1351" s="51" t="str">
        <f t="shared" si="1519"/>
        <v/>
      </c>
      <c r="CC1351" s="51" t="str">
        <f t="shared" si="1503"/>
        <v/>
      </c>
      <c r="CD1351" s="51" t="str">
        <f t="shared" si="1504"/>
        <v/>
      </c>
      <c r="CE1351" s="51" t="str">
        <f t="shared" si="1520"/>
        <v/>
      </c>
      <c r="CF1351" s="51"/>
      <c r="CH1351" s="53" t="str">
        <f t="shared" si="1521"/>
        <v/>
      </c>
      <c r="CI1351" s="53" t="str">
        <f t="shared" si="1522"/>
        <v/>
      </c>
      <c r="CJ1351" s="54" t="str">
        <f t="shared" si="1523"/>
        <v/>
      </c>
      <c r="CK1351" s="53" t="str">
        <f t="shared" si="1524"/>
        <v/>
      </c>
      <c r="CL1351" s="53" t="str">
        <f t="shared" si="1525"/>
        <v/>
      </c>
      <c r="CM1351" s="53" t="str">
        <f t="shared" si="1526"/>
        <v/>
      </c>
      <c r="CN1351" s="53" t="str">
        <f t="shared" si="1527"/>
        <v/>
      </c>
      <c r="CO1351" s="53" t="str">
        <f t="shared" si="1528"/>
        <v/>
      </c>
      <c r="CP1351" s="53" t="str">
        <f t="shared" si="1529"/>
        <v/>
      </c>
      <c r="CQ1351" s="53" t="str">
        <f t="shared" si="1530"/>
        <v/>
      </c>
      <c r="CR1351" s="53" t="str">
        <f t="shared" si="1531"/>
        <v/>
      </c>
      <c r="CS1351" s="53" t="str">
        <f t="shared" si="1532"/>
        <v/>
      </c>
      <c r="CT1351" s="53" t="str">
        <f t="shared" si="1533"/>
        <v/>
      </c>
      <c r="CU1351" s="53" t="str">
        <f t="shared" si="1476"/>
        <v/>
      </c>
    </row>
    <row r="1352" spans="1:99" hidden="1" x14ac:dyDescent="0.3">
      <c r="A1352" s="40">
        <v>1414</v>
      </c>
      <c r="B1352" s="326"/>
      <c r="C1352" s="142"/>
      <c r="D1352" s="144"/>
      <c r="E1352" s="144"/>
      <c r="F1352" s="312"/>
      <c r="G1352" s="144" t="s">
        <v>141</v>
      </c>
      <c r="H1352" s="314"/>
      <c r="I1352" s="314"/>
      <c r="J1352" s="315" t="str">
        <f t="shared" si="1477"/>
        <v/>
      </c>
      <c r="K1352" s="316" t="str">
        <f t="shared" si="1478"/>
        <v/>
      </c>
      <c r="L1352" s="317" t="str">
        <f t="shared" si="1479"/>
        <v/>
      </c>
      <c r="M1352" s="316" t="str">
        <f t="shared" si="1480"/>
        <v/>
      </c>
      <c r="N1352" s="317" t="str">
        <f t="shared" si="1481"/>
        <v/>
      </c>
      <c r="O1352" s="316" t="str">
        <f t="shared" si="1482"/>
        <v/>
      </c>
      <c r="P1352" s="317" t="str">
        <f t="shared" si="1483"/>
        <v/>
      </c>
      <c r="Q1352" s="318" t="str">
        <f t="shared" si="1484"/>
        <v/>
      </c>
      <c r="R1352" s="319" t="str">
        <f t="shared" si="1485"/>
        <v/>
      </c>
      <c r="S1352" s="318" t="str">
        <f t="shared" si="1486"/>
        <v/>
      </c>
      <c r="T1352" s="317" t="str">
        <f t="shared" si="1487"/>
        <v/>
      </c>
      <c r="U1352" s="318" t="str">
        <f t="shared" si="1488"/>
        <v/>
      </c>
      <c r="V1352" s="319" t="str">
        <f t="shared" si="1489"/>
        <v/>
      </c>
      <c r="W1352" s="318" t="str">
        <f t="shared" si="1490"/>
        <v/>
      </c>
      <c r="X1352" s="319" t="str">
        <f t="shared" si="1491"/>
        <v/>
      </c>
      <c r="Y1352" s="318" t="str">
        <f t="shared" si="1492"/>
        <v/>
      </c>
      <c r="Z1352" s="319" t="str">
        <f t="shared" si="1493"/>
        <v/>
      </c>
      <c r="AA1352" s="317" t="str">
        <f t="shared" si="1494"/>
        <v/>
      </c>
      <c r="AB1352" s="97" t="str">
        <f t="shared" si="1495"/>
        <v/>
      </c>
      <c r="AC1352" s="143" t="str">
        <f t="shared" si="1496"/>
        <v/>
      </c>
      <c r="AD1352" s="143" t="str">
        <f t="shared" si="1469"/>
        <v/>
      </c>
      <c r="AE1352" s="360"/>
      <c r="AF1352" s="360"/>
      <c r="AG1352" s="364"/>
      <c r="AH1352" s="363" t="str">
        <f t="shared" si="1470"/>
        <v/>
      </c>
      <c r="AI1352" s="360"/>
      <c r="AJ1352" s="360"/>
      <c r="AK1352" s="364"/>
      <c r="AL1352" s="365" t="str">
        <f t="shared" si="1471"/>
        <v/>
      </c>
      <c r="AM1352" s="363" t="str">
        <f t="shared" si="1472"/>
        <v/>
      </c>
      <c r="AN1352" s="366" t="str">
        <f t="shared" si="1473"/>
        <v/>
      </c>
      <c r="AO1352" s="360"/>
      <c r="AP1352" s="360"/>
      <c r="AQ1352" s="360" t="str">
        <f t="shared" si="1474"/>
        <v/>
      </c>
      <c r="AR1352" s="348" t="str">
        <f t="shared" si="1497"/>
        <v/>
      </c>
      <c r="AS1352" s="360"/>
      <c r="AT1352" s="348" t="str">
        <f t="shared" si="1498"/>
        <v/>
      </c>
      <c r="AU1352" s="360"/>
      <c r="AV1352" s="348" t="str">
        <f t="shared" si="1499"/>
        <v/>
      </c>
      <c r="AW1352" s="360"/>
      <c r="AX1352" s="348" t="str">
        <f t="shared" si="1500"/>
        <v/>
      </c>
      <c r="AY1352" s="360"/>
      <c r="AZ1352" s="348" t="str">
        <f t="shared" si="1501"/>
        <v/>
      </c>
      <c r="BA1352" s="367"/>
      <c r="BB1352" s="348" t="str">
        <f t="shared" si="1502"/>
        <v/>
      </c>
      <c r="BC1352" s="350" t="str">
        <f t="shared" si="1505"/>
        <v/>
      </c>
      <c r="BD1352" s="350" t="str">
        <f t="shared" si="1506"/>
        <v/>
      </c>
      <c r="BE1352" s="360"/>
      <c r="BF1352" s="361"/>
      <c r="BG1352" s="362" t="str">
        <f t="shared" si="1475"/>
        <v/>
      </c>
      <c r="BH1352" s="354" t="str">
        <f t="shared" si="1507"/>
        <v/>
      </c>
      <c r="BI1352" s="350" t="str">
        <f t="shared" si="1508"/>
        <v/>
      </c>
      <c r="BJ1352" s="113" t="str">
        <f t="shared" si="1509"/>
        <v/>
      </c>
      <c r="BK1352" s="347" t="str">
        <f t="shared" si="1534"/>
        <v/>
      </c>
      <c r="BR1352" s="307"/>
      <c r="BS1352" s="51" t="str">
        <f t="shared" si="1510"/>
        <v/>
      </c>
      <c r="BT1352" s="51" t="str">
        <f t="shared" si="1511"/>
        <v/>
      </c>
      <c r="BU1352" s="51" t="str">
        <f t="shared" si="1512"/>
        <v/>
      </c>
      <c r="BV1352" s="51" t="str">
        <f t="shared" si="1513"/>
        <v/>
      </c>
      <c r="BW1352" s="51" t="str">
        <f t="shared" si="1514"/>
        <v/>
      </c>
      <c r="BX1352" s="51" t="str">
        <f t="shared" si="1515"/>
        <v/>
      </c>
      <c r="BY1352" s="51" t="str">
        <f t="shared" si="1516"/>
        <v/>
      </c>
      <c r="BZ1352" s="51" t="str">
        <f t="shared" si="1517"/>
        <v/>
      </c>
      <c r="CA1352" s="51" t="str">
        <f t="shared" si="1518"/>
        <v/>
      </c>
      <c r="CB1352" s="51" t="str">
        <f t="shared" si="1519"/>
        <v/>
      </c>
      <c r="CC1352" s="51" t="str">
        <f t="shared" si="1503"/>
        <v/>
      </c>
      <c r="CD1352" s="51" t="str">
        <f t="shared" si="1504"/>
        <v/>
      </c>
      <c r="CE1352" s="51" t="str">
        <f t="shared" si="1520"/>
        <v/>
      </c>
      <c r="CF1352" s="51"/>
      <c r="CH1352" s="53" t="str">
        <f t="shared" si="1521"/>
        <v/>
      </c>
      <c r="CI1352" s="53" t="str">
        <f t="shared" si="1522"/>
        <v/>
      </c>
      <c r="CJ1352" s="54" t="str">
        <f t="shared" si="1523"/>
        <v/>
      </c>
      <c r="CK1352" s="53" t="str">
        <f t="shared" si="1524"/>
        <v/>
      </c>
      <c r="CL1352" s="53" t="str">
        <f t="shared" si="1525"/>
        <v/>
      </c>
      <c r="CM1352" s="53" t="str">
        <f t="shared" si="1526"/>
        <v/>
      </c>
      <c r="CN1352" s="53" t="str">
        <f t="shared" si="1527"/>
        <v/>
      </c>
      <c r="CO1352" s="53" t="str">
        <f t="shared" si="1528"/>
        <v/>
      </c>
      <c r="CP1352" s="53" t="str">
        <f t="shared" si="1529"/>
        <v/>
      </c>
      <c r="CQ1352" s="53" t="str">
        <f t="shared" si="1530"/>
        <v/>
      </c>
      <c r="CR1352" s="53" t="str">
        <f t="shared" si="1531"/>
        <v/>
      </c>
      <c r="CS1352" s="53" t="str">
        <f t="shared" si="1532"/>
        <v/>
      </c>
      <c r="CT1352" s="53" t="str">
        <f t="shared" si="1533"/>
        <v/>
      </c>
      <c r="CU1352" s="53" t="str">
        <f t="shared" si="1476"/>
        <v/>
      </c>
    </row>
    <row r="1353" spans="1:99" hidden="1" x14ac:dyDescent="0.3">
      <c r="A1353" s="40">
        <v>1415</v>
      </c>
      <c r="B1353" s="326"/>
      <c r="C1353" s="142"/>
      <c r="D1353" s="144"/>
      <c r="E1353" s="144"/>
      <c r="F1353" s="312"/>
      <c r="G1353" s="144" t="s">
        <v>141</v>
      </c>
      <c r="H1353" s="314"/>
      <c r="I1353" s="314"/>
      <c r="J1353" s="315" t="str">
        <f t="shared" si="1477"/>
        <v/>
      </c>
      <c r="K1353" s="316" t="str">
        <f t="shared" si="1478"/>
        <v/>
      </c>
      <c r="L1353" s="317" t="str">
        <f t="shared" si="1479"/>
        <v/>
      </c>
      <c r="M1353" s="316" t="str">
        <f t="shared" si="1480"/>
        <v/>
      </c>
      <c r="N1353" s="317" t="str">
        <f t="shared" si="1481"/>
        <v/>
      </c>
      <c r="O1353" s="316" t="str">
        <f t="shared" si="1482"/>
        <v/>
      </c>
      <c r="P1353" s="317" t="str">
        <f t="shared" si="1483"/>
        <v/>
      </c>
      <c r="Q1353" s="318" t="str">
        <f t="shared" si="1484"/>
        <v/>
      </c>
      <c r="R1353" s="319" t="str">
        <f t="shared" si="1485"/>
        <v/>
      </c>
      <c r="S1353" s="318" t="str">
        <f t="shared" si="1486"/>
        <v/>
      </c>
      <c r="T1353" s="317" t="str">
        <f t="shared" si="1487"/>
        <v/>
      </c>
      <c r="U1353" s="318" t="str">
        <f t="shared" si="1488"/>
        <v/>
      </c>
      <c r="V1353" s="319" t="str">
        <f t="shared" si="1489"/>
        <v/>
      </c>
      <c r="W1353" s="318" t="str">
        <f t="shared" si="1490"/>
        <v/>
      </c>
      <c r="X1353" s="319" t="str">
        <f t="shared" si="1491"/>
        <v/>
      </c>
      <c r="Y1353" s="318" t="str">
        <f t="shared" si="1492"/>
        <v/>
      </c>
      <c r="Z1353" s="319" t="str">
        <f t="shared" si="1493"/>
        <v/>
      </c>
      <c r="AA1353" s="317" t="str">
        <f t="shared" si="1494"/>
        <v/>
      </c>
      <c r="AB1353" s="97" t="str">
        <f t="shared" si="1495"/>
        <v/>
      </c>
      <c r="AC1353" s="143" t="str">
        <f t="shared" si="1496"/>
        <v/>
      </c>
      <c r="AD1353" s="143" t="str">
        <f t="shared" si="1469"/>
        <v/>
      </c>
      <c r="AE1353" s="360"/>
      <c r="AF1353" s="360"/>
      <c r="AG1353" s="364"/>
      <c r="AH1353" s="363" t="str">
        <f t="shared" si="1470"/>
        <v/>
      </c>
      <c r="AI1353" s="360"/>
      <c r="AJ1353" s="360"/>
      <c r="AK1353" s="364"/>
      <c r="AL1353" s="365" t="str">
        <f t="shared" si="1471"/>
        <v/>
      </c>
      <c r="AM1353" s="363" t="str">
        <f t="shared" si="1472"/>
        <v/>
      </c>
      <c r="AN1353" s="366" t="str">
        <f t="shared" si="1473"/>
        <v/>
      </c>
      <c r="AO1353" s="360"/>
      <c r="AP1353" s="360"/>
      <c r="AQ1353" s="360" t="str">
        <f t="shared" si="1474"/>
        <v/>
      </c>
      <c r="AR1353" s="348" t="str">
        <f t="shared" si="1497"/>
        <v/>
      </c>
      <c r="AS1353" s="360"/>
      <c r="AT1353" s="348" t="str">
        <f t="shared" si="1498"/>
        <v/>
      </c>
      <c r="AU1353" s="360"/>
      <c r="AV1353" s="348" t="str">
        <f t="shared" si="1499"/>
        <v/>
      </c>
      <c r="AW1353" s="360"/>
      <c r="AX1353" s="348" t="str">
        <f t="shared" si="1500"/>
        <v/>
      </c>
      <c r="AY1353" s="360"/>
      <c r="AZ1353" s="348" t="str">
        <f t="shared" si="1501"/>
        <v/>
      </c>
      <c r="BA1353" s="367"/>
      <c r="BB1353" s="348" t="str">
        <f t="shared" si="1502"/>
        <v/>
      </c>
      <c r="BC1353" s="350" t="str">
        <f t="shared" si="1505"/>
        <v/>
      </c>
      <c r="BD1353" s="350" t="str">
        <f t="shared" si="1506"/>
        <v/>
      </c>
      <c r="BE1353" s="360"/>
      <c r="BF1353" s="361"/>
      <c r="BG1353" s="362" t="str">
        <f t="shared" si="1475"/>
        <v/>
      </c>
      <c r="BH1353" s="354" t="str">
        <f t="shared" si="1507"/>
        <v/>
      </c>
      <c r="BI1353" s="350" t="str">
        <f t="shared" si="1508"/>
        <v/>
      </c>
      <c r="BJ1353" s="113" t="str">
        <f t="shared" si="1509"/>
        <v/>
      </c>
      <c r="BK1353" s="347" t="str">
        <f t="shared" si="1534"/>
        <v/>
      </c>
      <c r="BR1353" s="307"/>
      <c r="BS1353" s="51" t="str">
        <f t="shared" si="1510"/>
        <v/>
      </c>
      <c r="BT1353" s="51" t="str">
        <f t="shared" si="1511"/>
        <v/>
      </c>
      <c r="BU1353" s="51" t="str">
        <f t="shared" si="1512"/>
        <v/>
      </c>
      <c r="BV1353" s="51" t="str">
        <f t="shared" si="1513"/>
        <v/>
      </c>
      <c r="BW1353" s="51" t="str">
        <f t="shared" si="1514"/>
        <v/>
      </c>
      <c r="BX1353" s="51" t="str">
        <f t="shared" si="1515"/>
        <v/>
      </c>
      <c r="BY1353" s="51" t="str">
        <f t="shared" si="1516"/>
        <v/>
      </c>
      <c r="BZ1353" s="51" t="str">
        <f t="shared" si="1517"/>
        <v/>
      </c>
      <c r="CA1353" s="51" t="str">
        <f t="shared" si="1518"/>
        <v/>
      </c>
      <c r="CB1353" s="51" t="str">
        <f t="shared" si="1519"/>
        <v/>
      </c>
      <c r="CC1353" s="51" t="str">
        <f t="shared" si="1503"/>
        <v/>
      </c>
      <c r="CD1353" s="51" t="str">
        <f t="shared" si="1504"/>
        <v/>
      </c>
      <c r="CE1353" s="51" t="str">
        <f t="shared" si="1520"/>
        <v/>
      </c>
      <c r="CF1353" s="51"/>
      <c r="CH1353" s="53" t="str">
        <f t="shared" si="1521"/>
        <v/>
      </c>
      <c r="CI1353" s="53" t="str">
        <f t="shared" si="1522"/>
        <v/>
      </c>
      <c r="CJ1353" s="54" t="str">
        <f t="shared" si="1523"/>
        <v/>
      </c>
      <c r="CK1353" s="53" t="str">
        <f t="shared" si="1524"/>
        <v/>
      </c>
      <c r="CL1353" s="53" t="str">
        <f t="shared" si="1525"/>
        <v/>
      </c>
      <c r="CM1353" s="53" t="str">
        <f t="shared" si="1526"/>
        <v/>
      </c>
      <c r="CN1353" s="53" t="str">
        <f t="shared" si="1527"/>
        <v/>
      </c>
      <c r="CO1353" s="53" t="str">
        <f t="shared" si="1528"/>
        <v/>
      </c>
      <c r="CP1353" s="53" t="str">
        <f t="shared" si="1529"/>
        <v/>
      </c>
      <c r="CQ1353" s="53" t="str">
        <f t="shared" si="1530"/>
        <v/>
      </c>
      <c r="CR1353" s="53" t="str">
        <f t="shared" si="1531"/>
        <v/>
      </c>
      <c r="CS1353" s="53" t="str">
        <f t="shared" si="1532"/>
        <v/>
      </c>
      <c r="CT1353" s="53" t="str">
        <f t="shared" si="1533"/>
        <v/>
      </c>
      <c r="CU1353" s="53" t="str">
        <f t="shared" si="1476"/>
        <v/>
      </c>
    </row>
    <row r="1354" spans="1:99" hidden="1" x14ac:dyDescent="0.3">
      <c r="A1354" s="40">
        <v>1416</v>
      </c>
      <c r="B1354" s="326"/>
      <c r="C1354" s="142"/>
      <c r="D1354" s="144"/>
      <c r="E1354" s="144"/>
      <c r="F1354" s="312"/>
      <c r="G1354" s="144" t="s">
        <v>141</v>
      </c>
      <c r="H1354" s="314"/>
      <c r="I1354" s="314"/>
      <c r="J1354" s="315" t="str">
        <f t="shared" si="1477"/>
        <v/>
      </c>
      <c r="K1354" s="316" t="str">
        <f t="shared" si="1478"/>
        <v/>
      </c>
      <c r="L1354" s="317" t="str">
        <f t="shared" si="1479"/>
        <v/>
      </c>
      <c r="M1354" s="316" t="str">
        <f t="shared" si="1480"/>
        <v/>
      </c>
      <c r="N1354" s="317" t="str">
        <f t="shared" si="1481"/>
        <v/>
      </c>
      <c r="O1354" s="316" t="str">
        <f t="shared" si="1482"/>
        <v/>
      </c>
      <c r="P1354" s="317" t="str">
        <f t="shared" si="1483"/>
        <v/>
      </c>
      <c r="Q1354" s="318" t="str">
        <f t="shared" si="1484"/>
        <v/>
      </c>
      <c r="R1354" s="319" t="str">
        <f t="shared" si="1485"/>
        <v/>
      </c>
      <c r="S1354" s="318" t="str">
        <f t="shared" si="1486"/>
        <v/>
      </c>
      <c r="T1354" s="317" t="str">
        <f t="shared" si="1487"/>
        <v/>
      </c>
      <c r="U1354" s="318" t="str">
        <f t="shared" si="1488"/>
        <v/>
      </c>
      <c r="V1354" s="319" t="str">
        <f t="shared" si="1489"/>
        <v/>
      </c>
      <c r="W1354" s="318" t="str">
        <f t="shared" si="1490"/>
        <v/>
      </c>
      <c r="X1354" s="319" t="str">
        <f t="shared" si="1491"/>
        <v/>
      </c>
      <c r="Y1354" s="318" t="str">
        <f t="shared" si="1492"/>
        <v/>
      </c>
      <c r="Z1354" s="319" t="str">
        <f t="shared" si="1493"/>
        <v/>
      </c>
      <c r="AA1354" s="317" t="str">
        <f t="shared" si="1494"/>
        <v/>
      </c>
      <c r="AB1354" s="97" t="str">
        <f t="shared" si="1495"/>
        <v/>
      </c>
      <c r="AC1354" s="143" t="str">
        <f t="shared" si="1496"/>
        <v/>
      </c>
      <c r="AD1354" s="143" t="str">
        <f t="shared" si="1469"/>
        <v/>
      </c>
      <c r="AE1354" s="360"/>
      <c r="AF1354" s="360"/>
      <c r="AG1354" s="364"/>
      <c r="AH1354" s="363" t="str">
        <f t="shared" si="1470"/>
        <v/>
      </c>
      <c r="AI1354" s="360"/>
      <c r="AJ1354" s="360"/>
      <c r="AK1354" s="364"/>
      <c r="AL1354" s="365" t="str">
        <f t="shared" si="1471"/>
        <v/>
      </c>
      <c r="AM1354" s="363" t="str">
        <f t="shared" si="1472"/>
        <v/>
      </c>
      <c r="AN1354" s="366" t="str">
        <f t="shared" si="1473"/>
        <v/>
      </c>
      <c r="AO1354" s="360"/>
      <c r="AP1354" s="360"/>
      <c r="AQ1354" s="360" t="str">
        <f t="shared" si="1474"/>
        <v/>
      </c>
      <c r="AR1354" s="348" t="str">
        <f t="shared" si="1497"/>
        <v/>
      </c>
      <c r="AS1354" s="360"/>
      <c r="AT1354" s="348" t="str">
        <f t="shared" si="1498"/>
        <v/>
      </c>
      <c r="AU1354" s="360"/>
      <c r="AV1354" s="348" t="str">
        <f t="shared" si="1499"/>
        <v/>
      </c>
      <c r="AW1354" s="360"/>
      <c r="AX1354" s="348" t="str">
        <f t="shared" si="1500"/>
        <v/>
      </c>
      <c r="AY1354" s="360"/>
      <c r="AZ1354" s="348" t="str">
        <f t="shared" si="1501"/>
        <v/>
      </c>
      <c r="BA1354" s="367"/>
      <c r="BB1354" s="348" t="str">
        <f t="shared" si="1502"/>
        <v/>
      </c>
      <c r="BC1354" s="350" t="str">
        <f t="shared" si="1505"/>
        <v/>
      </c>
      <c r="BD1354" s="350" t="str">
        <f t="shared" si="1506"/>
        <v/>
      </c>
      <c r="BE1354" s="360"/>
      <c r="BF1354" s="361"/>
      <c r="BG1354" s="362" t="str">
        <f t="shared" si="1475"/>
        <v/>
      </c>
      <c r="BH1354" s="354" t="str">
        <f t="shared" si="1507"/>
        <v/>
      </c>
      <c r="BI1354" s="350" t="str">
        <f t="shared" si="1508"/>
        <v/>
      </c>
      <c r="BJ1354" s="113" t="str">
        <f t="shared" si="1509"/>
        <v/>
      </c>
      <c r="BK1354" s="347" t="str">
        <f t="shared" si="1534"/>
        <v/>
      </c>
      <c r="BR1354" s="307"/>
      <c r="BS1354" s="51" t="str">
        <f t="shared" si="1510"/>
        <v/>
      </c>
      <c r="BT1354" s="51" t="str">
        <f t="shared" si="1511"/>
        <v/>
      </c>
      <c r="BU1354" s="51" t="str">
        <f t="shared" si="1512"/>
        <v/>
      </c>
      <c r="BV1354" s="51" t="str">
        <f t="shared" si="1513"/>
        <v/>
      </c>
      <c r="BW1354" s="51" t="str">
        <f t="shared" si="1514"/>
        <v/>
      </c>
      <c r="BX1354" s="51" t="str">
        <f t="shared" si="1515"/>
        <v/>
      </c>
      <c r="BY1354" s="51" t="str">
        <f t="shared" si="1516"/>
        <v/>
      </c>
      <c r="BZ1354" s="51" t="str">
        <f t="shared" si="1517"/>
        <v/>
      </c>
      <c r="CA1354" s="51" t="str">
        <f t="shared" si="1518"/>
        <v/>
      </c>
      <c r="CB1354" s="51" t="str">
        <f t="shared" si="1519"/>
        <v/>
      </c>
      <c r="CC1354" s="51" t="str">
        <f t="shared" si="1503"/>
        <v/>
      </c>
      <c r="CD1354" s="51" t="str">
        <f t="shared" si="1504"/>
        <v/>
      </c>
      <c r="CE1354" s="51" t="str">
        <f t="shared" si="1520"/>
        <v/>
      </c>
      <c r="CF1354" s="51"/>
      <c r="CH1354" s="53" t="str">
        <f t="shared" si="1521"/>
        <v/>
      </c>
      <c r="CI1354" s="53" t="str">
        <f t="shared" si="1522"/>
        <v/>
      </c>
      <c r="CJ1354" s="54" t="str">
        <f t="shared" si="1523"/>
        <v/>
      </c>
      <c r="CK1354" s="53" t="str">
        <f t="shared" si="1524"/>
        <v/>
      </c>
      <c r="CL1354" s="53" t="str">
        <f t="shared" si="1525"/>
        <v/>
      </c>
      <c r="CM1354" s="53" t="str">
        <f t="shared" si="1526"/>
        <v/>
      </c>
      <c r="CN1354" s="53" t="str">
        <f t="shared" si="1527"/>
        <v/>
      </c>
      <c r="CO1354" s="53" t="str">
        <f t="shared" si="1528"/>
        <v/>
      </c>
      <c r="CP1354" s="53" t="str">
        <f t="shared" si="1529"/>
        <v/>
      </c>
      <c r="CQ1354" s="53" t="str">
        <f t="shared" si="1530"/>
        <v/>
      </c>
      <c r="CR1354" s="53" t="str">
        <f t="shared" si="1531"/>
        <v/>
      </c>
      <c r="CS1354" s="53" t="str">
        <f t="shared" si="1532"/>
        <v/>
      </c>
      <c r="CT1354" s="53" t="str">
        <f t="shared" si="1533"/>
        <v/>
      </c>
      <c r="CU1354" s="53" t="str">
        <f t="shared" si="1476"/>
        <v/>
      </c>
    </row>
    <row r="1355" spans="1:99" hidden="1" x14ac:dyDescent="0.3">
      <c r="A1355" s="40">
        <v>1417</v>
      </c>
      <c r="B1355" s="326"/>
      <c r="C1355" s="142"/>
      <c r="D1355" s="144"/>
      <c r="E1355" s="144"/>
      <c r="F1355" s="312"/>
      <c r="G1355" s="144" t="s">
        <v>141</v>
      </c>
      <c r="H1355" s="314"/>
      <c r="I1355" s="314"/>
      <c r="J1355" s="315" t="str">
        <f t="shared" si="1477"/>
        <v/>
      </c>
      <c r="K1355" s="316" t="str">
        <f t="shared" si="1478"/>
        <v/>
      </c>
      <c r="L1355" s="317" t="str">
        <f t="shared" si="1479"/>
        <v/>
      </c>
      <c r="M1355" s="316" t="str">
        <f t="shared" si="1480"/>
        <v/>
      </c>
      <c r="N1355" s="317" t="str">
        <f t="shared" si="1481"/>
        <v/>
      </c>
      <c r="O1355" s="316" t="str">
        <f t="shared" si="1482"/>
        <v/>
      </c>
      <c r="P1355" s="317" t="str">
        <f t="shared" si="1483"/>
        <v/>
      </c>
      <c r="Q1355" s="318" t="str">
        <f t="shared" si="1484"/>
        <v/>
      </c>
      <c r="R1355" s="319" t="str">
        <f t="shared" si="1485"/>
        <v/>
      </c>
      <c r="S1355" s="318" t="str">
        <f t="shared" si="1486"/>
        <v/>
      </c>
      <c r="T1355" s="317" t="str">
        <f t="shared" si="1487"/>
        <v/>
      </c>
      <c r="U1355" s="318" t="str">
        <f t="shared" si="1488"/>
        <v/>
      </c>
      <c r="V1355" s="319" t="str">
        <f t="shared" si="1489"/>
        <v/>
      </c>
      <c r="W1355" s="318" t="str">
        <f t="shared" si="1490"/>
        <v/>
      </c>
      <c r="X1355" s="319" t="str">
        <f t="shared" si="1491"/>
        <v/>
      </c>
      <c r="Y1355" s="318" t="str">
        <f t="shared" si="1492"/>
        <v/>
      </c>
      <c r="Z1355" s="319" t="str">
        <f t="shared" si="1493"/>
        <v/>
      </c>
      <c r="AA1355" s="317" t="str">
        <f t="shared" si="1494"/>
        <v/>
      </c>
      <c r="AB1355" s="97" t="str">
        <f t="shared" si="1495"/>
        <v/>
      </c>
      <c r="AC1355" s="143" t="str">
        <f t="shared" si="1496"/>
        <v/>
      </c>
      <c r="AD1355" s="143" t="str">
        <f t="shared" si="1469"/>
        <v/>
      </c>
      <c r="AE1355" s="360"/>
      <c r="AF1355" s="360"/>
      <c r="AG1355" s="364"/>
      <c r="AH1355" s="363" t="str">
        <f t="shared" si="1470"/>
        <v/>
      </c>
      <c r="AI1355" s="360"/>
      <c r="AJ1355" s="360"/>
      <c r="AK1355" s="364"/>
      <c r="AL1355" s="365" t="str">
        <f t="shared" si="1471"/>
        <v/>
      </c>
      <c r="AM1355" s="363" t="str">
        <f t="shared" si="1472"/>
        <v/>
      </c>
      <c r="AN1355" s="366" t="str">
        <f t="shared" si="1473"/>
        <v/>
      </c>
      <c r="AO1355" s="360"/>
      <c r="AP1355" s="360"/>
      <c r="AQ1355" s="360" t="str">
        <f t="shared" si="1474"/>
        <v/>
      </c>
      <c r="AR1355" s="348" t="str">
        <f t="shared" si="1497"/>
        <v/>
      </c>
      <c r="AS1355" s="360"/>
      <c r="AT1355" s="348" t="str">
        <f t="shared" si="1498"/>
        <v/>
      </c>
      <c r="AU1355" s="360"/>
      <c r="AV1355" s="348" t="str">
        <f t="shared" si="1499"/>
        <v/>
      </c>
      <c r="AW1355" s="360"/>
      <c r="AX1355" s="348" t="str">
        <f t="shared" si="1500"/>
        <v/>
      </c>
      <c r="AY1355" s="360"/>
      <c r="AZ1355" s="348" t="str">
        <f t="shared" si="1501"/>
        <v/>
      </c>
      <c r="BA1355" s="367"/>
      <c r="BB1355" s="348" t="str">
        <f t="shared" si="1502"/>
        <v/>
      </c>
      <c r="BC1355" s="350" t="str">
        <f t="shared" si="1505"/>
        <v/>
      </c>
      <c r="BD1355" s="350" t="str">
        <f t="shared" si="1506"/>
        <v/>
      </c>
      <c r="BE1355" s="360"/>
      <c r="BF1355" s="361"/>
      <c r="BG1355" s="362" t="str">
        <f t="shared" si="1475"/>
        <v/>
      </c>
      <c r="BH1355" s="354" t="str">
        <f t="shared" si="1507"/>
        <v/>
      </c>
      <c r="BI1355" s="350" t="str">
        <f t="shared" si="1508"/>
        <v/>
      </c>
      <c r="BJ1355" s="113" t="str">
        <f t="shared" si="1509"/>
        <v/>
      </c>
      <c r="BK1355" s="347" t="str">
        <f t="shared" si="1534"/>
        <v/>
      </c>
      <c r="BR1355" s="307"/>
      <c r="BS1355" s="51" t="str">
        <f t="shared" si="1510"/>
        <v/>
      </c>
      <c r="BT1355" s="51" t="str">
        <f t="shared" si="1511"/>
        <v/>
      </c>
      <c r="BU1355" s="51" t="str">
        <f t="shared" si="1512"/>
        <v/>
      </c>
      <c r="BV1355" s="51" t="str">
        <f t="shared" si="1513"/>
        <v/>
      </c>
      <c r="BW1355" s="51" t="str">
        <f t="shared" si="1514"/>
        <v/>
      </c>
      <c r="BX1355" s="51" t="str">
        <f t="shared" si="1515"/>
        <v/>
      </c>
      <c r="BY1355" s="51" t="str">
        <f t="shared" si="1516"/>
        <v/>
      </c>
      <c r="BZ1355" s="51" t="str">
        <f t="shared" si="1517"/>
        <v/>
      </c>
      <c r="CA1355" s="51" t="str">
        <f t="shared" si="1518"/>
        <v/>
      </c>
      <c r="CB1355" s="51" t="str">
        <f t="shared" si="1519"/>
        <v/>
      </c>
      <c r="CC1355" s="51" t="str">
        <f t="shared" si="1503"/>
        <v/>
      </c>
      <c r="CD1355" s="51" t="str">
        <f t="shared" si="1504"/>
        <v/>
      </c>
      <c r="CE1355" s="51" t="str">
        <f t="shared" si="1520"/>
        <v/>
      </c>
      <c r="CF1355" s="51"/>
      <c r="CH1355" s="53" t="str">
        <f t="shared" si="1521"/>
        <v/>
      </c>
      <c r="CI1355" s="53" t="str">
        <f t="shared" si="1522"/>
        <v/>
      </c>
      <c r="CJ1355" s="54" t="str">
        <f t="shared" si="1523"/>
        <v/>
      </c>
      <c r="CK1355" s="53" t="str">
        <f t="shared" si="1524"/>
        <v/>
      </c>
      <c r="CL1355" s="53" t="str">
        <f t="shared" si="1525"/>
        <v/>
      </c>
      <c r="CM1355" s="53" t="str">
        <f t="shared" si="1526"/>
        <v/>
      </c>
      <c r="CN1355" s="53" t="str">
        <f t="shared" si="1527"/>
        <v/>
      </c>
      <c r="CO1355" s="53" t="str">
        <f t="shared" si="1528"/>
        <v/>
      </c>
      <c r="CP1355" s="53" t="str">
        <f t="shared" si="1529"/>
        <v/>
      </c>
      <c r="CQ1355" s="53" t="str">
        <f t="shared" si="1530"/>
        <v/>
      </c>
      <c r="CR1355" s="53" t="str">
        <f t="shared" si="1531"/>
        <v/>
      </c>
      <c r="CS1355" s="53" t="str">
        <f t="shared" si="1532"/>
        <v/>
      </c>
      <c r="CT1355" s="53" t="str">
        <f t="shared" si="1533"/>
        <v/>
      </c>
      <c r="CU1355" s="53" t="str">
        <f t="shared" si="1476"/>
        <v/>
      </c>
    </row>
    <row r="1356" spans="1:99" hidden="1" x14ac:dyDescent="0.3">
      <c r="A1356" s="40">
        <v>1418</v>
      </c>
      <c r="B1356" s="326"/>
      <c r="C1356" s="142"/>
      <c r="D1356" s="144"/>
      <c r="E1356" s="144"/>
      <c r="F1356" s="312"/>
      <c r="G1356" s="144" t="s">
        <v>141</v>
      </c>
      <c r="H1356" s="314"/>
      <c r="I1356" s="314"/>
      <c r="J1356" s="315" t="str">
        <f t="shared" si="1477"/>
        <v/>
      </c>
      <c r="K1356" s="316" t="str">
        <f t="shared" si="1478"/>
        <v/>
      </c>
      <c r="L1356" s="317" t="str">
        <f t="shared" si="1479"/>
        <v/>
      </c>
      <c r="M1356" s="316" t="str">
        <f t="shared" si="1480"/>
        <v/>
      </c>
      <c r="N1356" s="317" t="str">
        <f t="shared" si="1481"/>
        <v/>
      </c>
      <c r="O1356" s="316" t="str">
        <f t="shared" si="1482"/>
        <v/>
      </c>
      <c r="P1356" s="317" t="str">
        <f t="shared" si="1483"/>
        <v/>
      </c>
      <c r="Q1356" s="318" t="str">
        <f t="shared" si="1484"/>
        <v/>
      </c>
      <c r="R1356" s="319" t="str">
        <f t="shared" si="1485"/>
        <v/>
      </c>
      <c r="S1356" s="318" t="str">
        <f t="shared" si="1486"/>
        <v/>
      </c>
      <c r="T1356" s="317" t="str">
        <f t="shared" si="1487"/>
        <v/>
      </c>
      <c r="U1356" s="318" t="str">
        <f t="shared" si="1488"/>
        <v/>
      </c>
      <c r="V1356" s="319" t="str">
        <f t="shared" si="1489"/>
        <v/>
      </c>
      <c r="W1356" s="318" t="str">
        <f t="shared" si="1490"/>
        <v/>
      </c>
      <c r="X1356" s="319" t="str">
        <f t="shared" si="1491"/>
        <v/>
      </c>
      <c r="Y1356" s="318" t="str">
        <f t="shared" si="1492"/>
        <v/>
      </c>
      <c r="Z1356" s="319" t="str">
        <f t="shared" si="1493"/>
        <v/>
      </c>
      <c r="AA1356" s="317" t="str">
        <f t="shared" si="1494"/>
        <v/>
      </c>
      <c r="AB1356" s="97" t="str">
        <f t="shared" si="1495"/>
        <v/>
      </c>
      <c r="AC1356" s="143" t="str">
        <f t="shared" si="1496"/>
        <v/>
      </c>
      <c r="AD1356" s="143" t="str">
        <f t="shared" si="1469"/>
        <v/>
      </c>
      <c r="AE1356" s="360"/>
      <c r="AF1356" s="360"/>
      <c r="AG1356" s="364"/>
      <c r="AH1356" s="363" t="str">
        <f t="shared" si="1470"/>
        <v/>
      </c>
      <c r="AI1356" s="360"/>
      <c r="AJ1356" s="360"/>
      <c r="AK1356" s="364"/>
      <c r="AL1356" s="365" t="str">
        <f t="shared" si="1471"/>
        <v/>
      </c>
      <c r="AM1356" s="363" t="str">
        <f t="shared" si="1472"/>
        <v/>
      </c>
      <c r="AN1356" s="366" t="str">
        <f t="shared" si="1473"/>
        <v/>
      </c>
      <c r="AO1356" s="360"/>
      <c r="AP1356" s="360"/>
      <c r="AQ1356" s="360" t="str">
        <f t="shared" si="1474"/>
        <v/>
      </c>
      <c r="AR1356" s="348" t="str">
        <f t="shared" si="1497"/>
        <v/>
      </c>
      <c r="AS1356" s="360"/>
      <c r="AT1356" s="348" t="str">
        <f t="shared" si="1498"/>
        <v/>
      </c>
      <c r="AU1356" s="360"/>
      <c r="AV1356" s="348" t="str">
        <f t="shared" si="1499"/>
        <v/>
      </c>
      <c r="AW1356" s="360"/>
      <c r="AX1356" s="348" t="str">
        <f t="shared" si="1500"/>
        <v/>
      </c>
      <c r="AY1356" s="360"/>
      <c r="AZ1356" s="348" t="str">
        <f t="shared" si="1501"/>
        <v/>
      </c>
      <c r="BA1356" s="367"/>
      <c r="BB1356" s="348" t="str">
        <f t="shared" si="1502"/>
        <v/>
      </c>
      <c r="BC1356" s="350" t="str">
        <f t="shared" si="1505"/>
        <v/>
      </c>
      <c r="BD1356" s="350" t="str">
        <f t="shared" si="1506"/>
        <v/>
      </c>
      <c r="BE1356" s="360"/>
      <c r="BF1356" s="361"/>
      <c r="BG1356" s="362" t="str">
        <f t="shared" si="1475"/>
        <v/>
      </c>
      <c r="BH1356" s="354" t="str">
        <f t="shared" si="1507"/>
        <v/>
      </c>
      <c r="BI1356" s="350" t="str">
        <f t="shared" si="1508"/>
        <v/>
      </c>
      <c r="BJ1356" s="113" t="str">
        <f t="shared" si="1509"/>
        <v/>
      </c>
      <c r="BK1356" s="347" t="str">
        <f t="shared" si="1534"/>
        <v/>
      </c>
      <c r="BR1356" s="307"/>
      <c r="BS1356" s="51" t="str">
        <f t="shared" si="1510"/>
        <v/>
      </c>
      <c r="BT1356" s="51" t="str">
        <f t="shared" si="1511"/>
        <v/>
      </c>
      <c r="BU1356" s="51" t="str">
        <f t="shared" si="1512"/>
        <v/>
      </c>
      <c r="BV1356" s="51" t="str">
        <f t="shared" si="1513"/>
        <v/>
      </c>
      <c r="BW1356" s="51" t="str">
        <f t="shared" si="1514"/>
        <v/>
      </c>
      <c r="BX1356" s="51" t="str">
        <f t="shared" si="1515"/>
        <v/>
      </c>
      <c r="BY1356" s="51" t="str">
        <f t="shared" si="1516"/>
        <v/>
      </c>
      <c r="BZ1356" s="51" t="str">
        <f t="shared" si="1517"/>
        <v/>
      </c>
      <c r="CA1356" s="51" t="str">
        <f t="shared" si="1518"/>
        <v/>
      </c>
      <c r="CB1356" s="51" t="str">
        <f t="shared" si="1519"/>
        <v/>
      </c>
      <c r="CC1356" s="51" t="str">
        <f t="shared" si="1503"/>
        <v/>
      </c>
      <c r="CD1356" s="51" t="str">
        <f t="shared" si="1504"/>
        <v/>
      </c>
      <c r="CE1356" s="51" t="str">
        <f t="shared" si="1520"/>
        <v/>
      </c>
      <c r="CF1356" s="51"/>
      <c r="CH1356" s="53" t="str">
        <f t="shared" si="1521"/>
        <v/>
      </c>
      <c r="CI1356" s="53" t="str">
        <f t="shared" si="1522"/>
        <v/>
      </c>
      <c r="CJ1356" s="54" t="str">
        <f t="shared" si="1523"/>
        <v/>
      </c>
      <c r="CK1356" s="53" t="str">
        <f t="shared" si="1524"/>
        <v/>
      </c>
      <c r="CL1356" s="53" t="str">
        <f t="shared" si="1525"/>
        <v/>
      </c>
      <c r="CM1356" s="53" t="str">
        <f t="shared" si="1526"/>
        <v/>
      </c>
      <c r="CN1356" s="53" t="str">
        <f t="shared" si="1527"/>
        <v/>
      </c>
      <c r="CO1356" s="53" t="str">
        <f t="shared" si="1528"/>
        <v/>
      </c>
      <c r="CP1356" s="53" t="str">
        <f t="shared" si="1529"/>
        <v/>
      </c>
      <c r="CQ1356" s="53" t="str">
        <f t="shared" si="1530"/>
        <v/>
      </c>
      <c r="CR1356" s="53" t="str">
        <f t="shared" si="1531"/>
        <v/>
      </c>
      <c r="CS1356" s="53" t="str">
        <f t="shared" si="1532"/>
        <v/>
      </c>
      <c r="CT1356" s="53" t="str">
        <f t="shared" si="1533"/>
        <v/>
      </c>
      <c r="CU1356" s="53" t="str">
        <f t="shared" si="1476"/>
        <v/>
      </c>
    </row>
    <row r="1357" spans="1:99" hidden="1" x14ac:dyDescent="0.3">
      <c r="A1357" s="40">
        <v>1419</v>
      </c>
      <c r="B1357" s="326"/>
      <c r="C1357" s="142"/>
      <c r="D1357" s="144"/>
      <c r="E1357" s="144"/>
      <c r="F1357" s="312"/>
      <c r="G1357" s="144" t="s">
        <v>141</v>
      </c>
      <c r="H1357" s="314"/>
      <c r="I1357" s="314"/>
      <c r="J1357" s="315" t="str">
        <f t="shared" si="1477"/>
        <v/>
      </c>
      <c r="K1357" s="316" t="str">
        <f t="shared" si="1478"/>
        <v/>
      </c>
      <c r="L1357" s="317" t="str">
        <f t="shared" si="1479"/>
        <v/>
      </c>
      <c r="M1357" s="316" t="str">
        <f t="shared" si="1480"/>
        <v/>
      </c>
      <c r="N1357" s="317" t="str">
        <f t="shared" si="1481"/>
        <v/>
      </c>
      <c r="O1357" s="316" t="str">
        <f t="shared" si="1482"/>
        <v/>
      </c>
      <c r="P1357" s="317" t="str">
        <f t="shared" si="1483"/>
        <v/>
      </c>
      <c r="Q1357" s="318" t="str">
        <f t="shared" si="1484"/>
        <v/>
      </c>
      <c r="R1357" s="319" t="str">
        <f t="shared" si="1485"/>
        <v/>
      </c>
      <c r="S1357" s="318" t="str">
        <f t="shared" si="1486"/>
        <v/>
      </c>
      <c r="T1357" s="317" t="str">
        <f t="shared" si="1487"/>
        <v/>
      </c>
      <c r="U1357" s="318" t="str">
        <f t="shared" si="1488"/>
        <v/>
      </c>
      <c r="V1357" s="319" t="str">
        <f t="shared" si="1489"/>
        <v/>
      </c>
      <c r="W1357" s="318" t="str">
        <f t="shared" si="1490"/>
        <v/>
      </c>
      <c r="X1357" s="319" t="str">
        <f t="shared" si="1491"/>
        <v/>
      </c>
      <c r="Y1357" s="318" t="str">
        <f t="shared" si="1492"/>
        <v/>
      </c>
      <c r="Z1357" s="319" t="str">
        <f t="shared" si="1493"/>
        <v/>
      </c>
      <c r="AA1357" s="317" t="str">
        <f t="shared" si="1494"/>
        <v/>
      </c>
      <c r="AB1357" s="97" t="str">
        <f t="shared" si="1495"/>
        <v/>
      </c>
      <c r="AC1357" s="143" t="str">
        <f t="shared" si="1496"/>
        <v/>
      </c>
      <c r="AD1357" s="143" t="str">
        <f t="shared" si="1469"/>
        <v/>
      </c>
      <c r="AE1357" s="360"/>
      <c r="AF1357" s="360"/>
      <c r="AG1357" s="364"/>
      <c r="AH1357" s="363" t="str">
        <f t="shared" si="1470"/>
        <v/>
      </c>
      <c r="AI1357" s="360"/>
      <c r="AJ1357" s="360"/>
      <c r="AK1357" s="364"/>
      <c r="AL1357" s="365" t="str">
        <f t="shared" si="1471"/>
        <v/>
      </c>
      <c r="AM1357" s="363" t="str">
        <f t="shared" si="1472"/>
        <v/>
      </c>
      <c r="AN1357" s="366" t="str">
        <f t="shared" si="1473"/>
        <v/>
      </c>
      <c r="AO1357" s="360"/>
      <c r="AP1357" s="360"/>
      <c r="AQ1357" s="360" t="str">
        <f t="shared" si="1474"/>
        <v/>
      </c>
      <c r="AR1357" s="348" t="str">
        <f t="shared" si="1497"/>
        <v/>
      </c>
      <c r="AS1357" s="360"/>
      <c r="AT1357" s="348" t="str">
        <f t="shared" si="1498"/>
        <v/>
      </c>
      <c r="AU1357" s="360"/>
      <c r="AV1357" s="348" t="str">
        <f t="shared" si="1499"/>
        <v/>
      </c>
      <c r="AW1357" s="360"/>
      <c r="AX1357" s="348" t="str">
        <f t="shared" si="1500"/>
        <v/>
      </c>
      <c r="AY1357" s="360"/>
      <c r="AZ1357" s="348" t="str">
        <f t="shared" si="1501"/>
        <v/>
      </c>
      <c r="BA1357" s="367"/>
      <c r="BB1357" s="348" t="str">
        <f t="shared" si="1502"/>
        <v/>
      </c>
      <c r="BC1357" s="350" t="str">
        <f t="shared" si="1505"/>
        <v/>
      </c>
      <c r="BD1357" s="350" t="str">
        <f t="shared" si="1506"/>
        <v/>
      </c>
      <c r="BE1357" s="360"/>
      <c r="BF1357" s="361"/>
      <c r="BG1357" s="362" t="str">
        <f t="shared" si="1475"/>
        <v/>
      </c>
      <c r="BH1357" s="354" t="str">
        <f t="shared" si="1507"/>
        <v/>
      </c>
      <c r="BI1357" s="350" t="str">
        <f t="shared" si="1508"/>
        <v/>
      </c>
      <c r="BJ1357" s="113" t="str">
        <f t="shared" si="1509"/>
        <v/>
      </c>
      <c r="BK1357" s="347" t="str">
        <f t="shared" si="1534"/>
        <v/>
      </c>
      <c r="BR1357" s="307"/>
      <c r="BS1357" s="51" t="str">
        <f t="shared" si="1510"/>
        <v/>
      </c>
      <c r="BT1357" s="51" t="str">
        <f t="shared" si="1511"/>
        <v/>
      </c>
      <c r="BU1357" s="51" t="str">
        <f t="shared" si="1512"/>
        <v/>
      </c>
      <c r="BV1357" s="51" t="str">
        <f t="shared" si="1513"/>
        <v/>
      </c>
      <c r="BW1357" s="51" t="str">
        <f t="shared" si="1514"/>
        <v/>
      </c>
      <c r="BX1357" s="51" t="str">
        <f t="shared" si="1515"/>
        <v/>
      </c>
      <c r="BY1357" s="51" t="str">
        <f t="shared" si="1516"/>
        <v/>
      </c>
      <c r="BZ1357" s="51" t="str">
        <f t="shared" si="1517"/>
        <v/>
      </c>
      <c r="CA1357" s="51" t="str">
        <f t="shared" si="1518"/>
        <v/>
      </c>
      <c r="CB1357" s="51" t="str">
        <f t="shared" si="1519"/>
        <v/>
      </c>
      <c r="CC1357" s="51" t="str">
        <f t="shared" si="1503"/>
        <v/>
      </c>
      <c r="CD1357" s="51" t="str">
        <f t="shared" si="1504"/>
        <v/>
      </c>
      <c r="CE1357" s="51" t="str">
        <f t="shared" si="1520"/>
        <v/>
      </c>
      <c r="CF1357" s="51"/>
      <c r="CH1357" s="53" t="str">
        <f t="shared" si="1521"/>
        <v/>
      </c>
      <c r="CI1357" s="53" t="str">
        <f t="shared" si="1522"/>
        <v/>
      </c>
      <c r="CJ1357" s="54" t="str">
        <f t="shared" si="1523"/>
        <v/>
      </c>
      <c r="CK1357" s="53" t="str">
        <f t="shared" si="1524"/>
        <v/>
      </c>
      <c r="CL1357" s="53" t="str">
        <f t="shared" si="1525"/>
        <v/>
      </c>
      <c r="CM1357" s="53" t="str">
        <f t="shared" si="1526"/>
        <v/>
      </c>
      <c r="CN1357" s="53" t="str">
        <f t="shared" si="1527"/>
        <v/>
      </c>
      <c r="CO1357" s="53" t="str">
        <f t="shared" si="1528"/>
        <v/>
      </c>
      <c r="CP1357" s="53" t="str">
        <f t="shared" si="1529"/>
        <v/>
      </c>
      <c r="CQ1357" s="53" t="str">
        <f t="shared" si="1530"/>
        <v/>
      </c>
      <c r="CR1357" s="53" t="str">
        <f t="shared" si="1531"/>
        <v/>
      </c>
      <c r="CS1357" s="53" t="str">
        <f t="shared" si="1532"/>
        <v/>
      </c>
      <c r="CT1357" s="53" t="str">
        <f t="shared" si="1533"/>
        <v/>
      </c>
      <c r="CU1357" s="53" t="str">
        <f t="shared" si="1476"/>
        <v/>
      </c>
    </row>
    <row r="1358" spans="1:99" hidden="1" x14ac:dyDescent="0.3">
      <c r="A1358" s="40">
        <v>1420</v>
      </c>
      <c r="B1358" s="326"/>
      <c r="C1358" s="142"/>
      <c r="D1358" s="144"/>
      <c r="E1358" s="144"/>
      <c r="F1358" s="312"/>
      <c r="G1358" s="144" t="s">
        <v>141</v>
      </c>
      <c r="H1358" s="314"/>
      <c r="I1358" s="314"/>
      <c r="J1358" s="315" t="str">
        <f t="shared" si="1477"/>
        <v/>
      </c>
      <c r="K1358" s="316" t="str">
        <f t="shared" si="1478"/>
        <v/>
      </c>
      <c r="L1358" s="317" t="str">
        <f t="shared" si="1479"/>
        <v/>
      </c>
      <c r="M1358" s="316" t="str">
        <f t="shared" si="1480"/>
        <v/>
      </c>
      <c r="N1358" s="317" t="str">
        <f t="shared" si="1481"/>
        <v/>
      </c>
      <c r="O1358" s="316" t="str">
        <f t="shared" si="1482"/>
        <v/>
      </c>
      <c r="P1358" s="317" t="str">
        <f t="shared" si="1483"/>
        <v/>
      </c>
      <c r="Q1358" s="318" t="str">
        <f t="shared" si="1484"/>
        <v/>
      </c>
      <c r="R1358" s="319" t="str">
        <f t="shared" si="1485"/>
        <v/>
      </c>
      <c r="S1358" s="318" t="str">
        <f t="shared" si="1486"/>
        <v/>
      </c>
      <c r="T1358" s="317" t="str">
        <f t="shared" si="1487"/>
        <v/>
      </c>
      <c r="U1358" s="318" t="str">
        <f t="shared" si="1488"/>
        <v/>
      </c>
      <c r="V1358" s="319" t="str">
        <f t="shared" si="1489"/>
        <v/>
      </c>
      <c r="W1358" s="318" t="str">
        <f t="shared" si="1490"/>
        <v/>
      </c>
      <c r="X1358" s="319" t="str">
        <f t="shared" si="1491"/>
        <v/>
      </c>
      <c r="Y1358" s="318" t="str">
        <f t="shared" si="1492"/>
        <v/>
      </c>
      <c r="Z1358" s="319" t="str">
        <f t="shared" si="1493"/>
        <v/>
      </c>
      <c r="AA1358" s="317" t="str">
        <f t="shared" si="1494"/>
        <v/>
      </c>
      <c r="AB1358" s="97" t="str">
        <f t="shared" si="1495"/>
        <v/>
      </c>
      <c r="AC1358" s="143" t="str">
        <f t="shared" si="1496"/>
        <v/>
      </c>
      <c r="AD1358" s="143" t="str">
        <f t="shared" si="1469"/>
        <v/>
      </c>
      <c r="AE1358" s="360"/>
      <c r="AF1358" s="360"/>
      <c r="AG1358" s="364"/>
      <c r="AH1358" s="363" t="str">
        <f t="shared" si="1470"/>
        <v/>
      </c>
      <c r="AI1358" s="360"/>
      <c r="AJ1358" s="360"/>
      <c r="AK1358" s="364"/>
      <c r="AL1358" s="365" t="str">
        <f t="shared" si="1471"/>
        <v/>
      </c>
      <c r="AM1358" s="363" t="str">
        <f t="shared" si="1472"/>
        <v/>
      </c>
      <c r="AN1358" s="366" t="str">
        <f t="shared" si="1473"/>
        <v/>
      </c>
      <c r="AO1358" s="360"/>
      <c r="AP1358" s="360"/>
      <c r="AQ1358" s="360" t="str">
        <f t="shared" si="1474"/>
        <v/>
      </c>
      <c r="AR1358" s="348" t="str">
        <f t="shared" si="1497"/>
        <v/>
      </c>
      <c r="AS1358" s="360"/>
      <c r="AT1358" s="348" t="str">
        <f t="shared" si="1498"/>
        <v/>
      </c>
      <c r="AU1358" s="360"/>
      <c r="AV1358" s="348" t="str">
        <f t="shared" si="1499"/>
        <v/>
      </c>
      <c r="AW1358" s="360"/>
      <c r="AX1358" s="348" t="str">
        <f t="shared" si="1500"/>
        <v/>
      </c>
      <c r="AY1358" s="360"/>
      <c r="AZ1358" s="348" t="str">
        <f t="shared" si="1501"/>
        <v/>
      </c>
      <c r="BA1358" s="367"/>
      <c r="BB1358" s="348" t="str">
        <f t="shared" si="1502"/>
        <v/>
      </c>
      <c r="BC1358" s="350" t="str">
        <f t="shared" si="1505"/>
        <v/>
      </c>
      <c r="BD1358" s="350" t="str">
        <f t="shared" si="1506"/>
        <v/>
      </c>
      <c r="BE1358" s="360"/>
      <c r="BF1358" s="361"/>
      <c r="BG1358" s="362" t="str">
        <f t="shared" si="1475"/>
        <v/>
      </c>
      <c r="BH1358" s="354" t="str">
        <f t="shared" si="1507"/>
        <v/>
      </c>
      <c r="BI1358" s="350" t="str">
        <f t="shared" si="1508"/>
        <v/>
      </c>
      <c r="BJ1358" s="113" t="str">
        <f t="shared" si="1509"/>
        <v/>
      </c>
      <c r="BK1358" s="347" t="str">
        <f t="shared" si="1534"/>
        <v/>
      </c>
      <c r="BR1358" s="307"/>
      <c r="BS1358" s="51" t="str">
        <f t="shared" si="1510"/>
        <v/>
      </c>
      <c r="BT1358" s="51" t="str">
        <f t="shared" si="1511"/>
        <v/>
      </c>
      <c r="BU1358" s="51" t="str">
        <f t="shared" si="1512"/>
        <v/>
      </c>
      <c r="BV1358" s="51" t="str">
        <f t="shared" si="1513"/>
        <v/>
      </c>
      <c r="BW1358" s="51" t="str">
        <f t="shared" si="1514"/>
        <v/>
      </c>
      <c r="BX1358" s="51" t="str">
        <f t="shared" si="1515"/>
        <v/>
      </c>
      <c r="BY1358" s="51" t="str">
        <f t="shared" si="1516"/>
        <v/>
      </c>
      <c r="BZ1358" s="51" t="str">
        <f t="shared" si="1517"/>
        <v/>
      </c>
      <c r="CA1358" s="51" t="str">
        <f t="shared" si="1518"/>
        <v/>
      </c>
      <c r="CB1358" s="51" t="str">
        <f t="shared" si="1519"/>
        <v/>
      </c>
      <c r="CC1358" s="51" t="str">
        <f t="shared" si="1503"/>
        <v/>
      </c>
      <c r="CD1358" s="51" t="str">
        <f t="shared" si="1504"/>
        <v/>
      </c>
      <c r="CE1358" s="51" t="str">
        <f t="shared" si="1520"/>
        <v/>
      </c>
      <c r="CF1358" s="51"/>
      <c r="CH1358" s="53" t="str">
        <f t="shared" si="1521"/>
        <v/>
      </c>
      <c r="CI1358" s="53" t="str">
        <f t="shared" si="1522"/>
        <v/>
      </c>
      <c r="CJ1358" s="54" t="str">
        <f t="shared" si="1523"/>
        <v/>
      </c>
      <c r="CK1358" s="53" t="str">
        <f t="shared" si="1524"/>
        <v/>
      </c>
      <c r="CL1358" s="53" t="str">
        <f t="shared" si="1525"/>
        <v/>
      </c>
      <c r="CM1358" s="53" t="str">
        <f t="shared" si="1526"/>
        <v/>
      </c>
      <c r="CN1358" s="53" t="str">
        <f t="shared" si="1527"/>
        <v/>
      </c>
      <c r="CO1358" s="53" t="str">
        <f t="shared" si="1528"/>
        <v/>
      </c>
      <c r="CP1358" s="53" t="str">
        <f t="shared" si="1529"/>
        <v/>
      </c>
      <c r="CQ1358" s="53" t="str">
        <f t="shared" si="1530"/>
        <v/>
      </c>
      <c r="CR1358" s="53" t="str">
        <f t="shared" si="1531"/>
        <v/>
      </c>
      <c r="CS1358" s="53" t="str">
        <f t="shared" si="1532"/>
        <v/>
      </c>
      <c r="CT1358" s="53" t="str">
        <f t="shared" si="1533"/>
        <v/>
      </c>
      <c r="CU1358" s="53" t="str">
        <f t="shared" si="1476"/>
        <v/>
      </c>
    </row>
    <row r="1359" spans="1:99" hidden="1" x14ac:dyDescent="0.3">
      <c r="A1359" s="40">
        <v>1421</v>
      </c>
      <c r="B1359" s="326"/>
      <c r="C1359" s="142"/>
      <c r="D1359" s="144"/>
      <c r="E1359" s="144"/>
      <c r="F1359" s="312"/>
      <c r="G1359" s="144" t="s">
        <v>141</v>
      </c>
      <c r="H1359" s="314"/>
      <c r="I1359" s="314"/>
      <c r="J1359" s="315" t="str">
        <f t="shared" si="1477"/>
        <v/>
      </c>
      <c r="K1359" s="316" t="str">
        <f t="shared" si="1478"/>
        <v/>
      </c>
      <c r="L1359" s="317" t="str">
        <f t="shared" si="1479"/>
        <v/>
      </c>
      <c r="M1359" s="316" t="str">
        <f t="shared" si="1480"/>
        <v/>
      </c>
      <c r="N1359" s="317" t="str">
        <f t="shared" si="1481"/>
        <v/>
      </c>
      <c r="O1359" s="316" t="str">
        <f t="shared" si="1482"/>
        <v/>
      </c>
      <c r="P1359" s="317" t="str">
        <f t="shared" si="1483"/>
        <v/>
      </c>
      <c r="Q1359" s="318" t="str">
        <f t="shared" si="1484"/>
        <v/>
      </c>
      <c r="R1359" s="319" t="str">
        <f t="shared" si="1485"/>
        <v/>
      </c>
      <c r="S1359" s="318" t="str">
        <f t="shared" si="1486"/>
        <v/>
      </c>
      <c r="T1359" s="317" t="str">
        <f t="shared" si="1487"/>
        <v/>
      </c>
      <c r="U1359" s="318" t="str">
        <f t="shared" si="1488"/>
        <v/>
      </c>
      <c r="V1359" s="319" t="str">
        <f t="shared" si="1489"/>
        <v/>
      </c>
      <c r="W1359" s="318" t="str">
        <f t="shared" si="1490"/>
        <v/>
      </c>
      <c r="X1359" s="319" t="str">
        <f t="shared" si="1491"/>
        <v/>
      </c>
      <c r="Y1359" s="318" t="str">
        <f t="shared" si="1492"/>
        <v/>
      </c>
      <c r="Z1359" s="319" t="str">
        <f t="shared" si="1493"/>
        <v/>
      </c>
      <c r="AA1359" s="317" t="str">
        <f t="shared" si="1494"/>
        <v/>
      </c>
      <c r="AB1359" s="97" t="str">
        <f t="shared" si="1495"/>
        <v/>
      </c>
      <c r="AC1359" s="143" t="str">
        <f t="shared" si="1496"/>
        <v/>
      </c>
      <c r="AD1359" s="143" t="str">
        <f t="shared" si="1469"/>
        <v/>
      </c>
      <c r="AE1359" s="360"/>
      <c r="AF1359" s="360"/>
      <c r="AG1359" s="364"/>
      <c r="AH1359" s="363" t="str">
        <f t="shared" si="1470"/>
        <v/>
      </c>
      <c r="AI1359" s="360"/>
      <c r="AJ1359" s="360"/>
      <c r="AK1359" s="364"/>
      <c r="AL1359" s="365" t="str">
        <f t="shared" si="1471"/>
        <v/>
      </c>
      <c r="AM1359" s="363" t="str">
        <f t="shared" si="1472"/>
        <v/>
      </c>
      <c r="AN1359" s="366" t="str">
        <f t="shared" si="1473"/>
        <v/>
      </c>
      <c r="AO1359" s="360"/>
      <c r="AP1359" s="360"/>
      <c r="AQ1359" s="360" t="str">
        <f t="shared" si="1474"/>
        <v/>
      </c>
      <c r="AR1359" s="348" t="str">
        <f t="shared" si="1497"/>
        <v/>
      </c>
      <c r="AS1359" s="360"/>
      <c r="AT1359" s="348" t="str">
        <f t="shared" si="1498"/>
        <v/>
      </c>
      <c r="AU1359" s="360"/>
      <c r="AV1359" s="348" t="str">
        <f t="shared" si="1499"/>
        <v/>
      </c>
      <c r="AW1359" s="360"/>
      <c r="AX1359" s="348" t="str">
        <f t="shared" si="1500"/>
        <v/>
      </c>
      <c r="AY1359" s="360"/>
      <c r="AZ1359" s="348" t="str">
        <f t="shared" si="1501"/>
        <v/>
      </c>
      <c r="BA1359" s="367"/>
      <c r="BB1359" s="348" t="str">
        <f t="shared" si="1502"/>
        <v/>
      </c>
      <c r="BC1359" s="350" t="str">
        <f t="shared" si="1505"/>
        <v/>
      </c>
      <c r="BD1359" s="350" t="str">
        <f t="shared" si="1506"/>
        <v/>
      </c>
      <c r="BE1359" s="360"/>
      <c r="BF1359" s="361"/>
      <c r="BG1359" s="362" t="str">
        <f t="shared" si="1475"/>
        <v/>
      </c>
      <c r="BH1359" s="354" t="str">
        <f t="shared" si="1507"/>
        <v/>
      </c>
      <c r="BI1359" s="350" t="str">
        <f t="shared" si="1508"/>
        <v/>
      </c>
      <c r="BJ1359" s="113" t="str">
        <f t="shared" si="1509"/>
        <v/>
      </c>
      <c r="BK1359" s="347" t="str">
        <f t="shared" si="1534"/>
        <v/>
      </c>
      <c r="BR1359" s="307"/>
      <c r="BS1359" s="51" t="str">
        <f t="shared" si="1510"/>
        <v/>
      </c>
      <c r="BT1359" s="51" t="str">
        <f t="shared" si="1511"/>
        <v/>
      </c>
      <c r="BU1359" s="51" t="str">
        <f t="shared" si="1512"/>
        <v/>
      </c>
      <c r="BV1359" s="51" t="str">
        <f t="shared" si="1513"/>
        <v/>
      </c>
      <c r="BW1359" s="51" t="str">
        <f t="shared" si="1514"/>
        <v/>
      </c>
      <c r="BX1359" s="51" t="str">
        <f t="shared" si="1515"/>
        <v/>
      </c>
      <c r="BY1359" s="51" t="str">
        <f t="shared" si="1516"/>
        <v/>
      </c>
      <c r="BZ1359" s="51" t="str">
        <f t="shared" si="1517"/>
        <v/>
      </c>
      <c r="CA1359" s="51" t="str">
        <f t="shared" si="1518"/>
        <v/>
      </c>
      <c r="CB1359" s="51" t="str">
        <f t="shared" si="1519"/>
        <v/>
      </c>
      <c r="CC1359" s="51" t="str">
        <f t="shared" si="1503"/>
        <v/>
      </c>
      <c r="CD1359" s="51" t="str">
        <f t="shared" si="1504"/>
        <v/>
      </c>
      <c r="CE1359" s="51" t="str">
        <f t="shared" si="1520"/>
        <v/>
      </c>
      <c r="CF1359" s="51"/>
      <c r="CH1359" s="53" t="str">
        <f t="shared" si="1521"/>
        <v/>
      </c>
      <c r="CI1359" s="53" t="str">
        <f t="shared" si="1522"/>
        <v/>
      </c>
      <c r="CJ1359" s="54" t="str">
        <f t="shared" si="1523"/>
        <v/>
      </c>
      <c r="CK1359" s="53" t="str">
        <f t="shared" si="1524"/>
        <v/>
      </c>
      <c r="CL1359" s="53" t="str">
        <f t="shared" si="1525"/>
        <v/>
      </c>
      <c r="CM1359" s="53" t="str">
        <f t="shared" si="1526"/>
        <v/>
      </c>
      <c r="CN1359" s="53" t="str">
        <f t="shared" si="1527"/>
        <v/>
      </c>
      <c r="CO1359" s="53" t="str">
        <f t="shared" si="1528"/>
        <v/>
      </c>
      <c r="CP1359" s="53" t="str">
        <f t="shared" si="1529"/>
        <v/>
      </c>
      <c r="CQ1359" s="53" t="str">
        <f t="shared" si="1530"/>
        <v/>
      </c>
      <c r="CR1359" s="53" t="str">
        <f t="shared" si="1531"/>
        <v/>
      </c>
      <c r="CS1359" s="53" t="str">
        <f t="shared" si="1532"/>
        <v/>
      </c>
      <c r="CT1359" s="53" t="str">
        <f t="shared" si="1533"/>
        <v/>
      </c>
      <c r="CU1359" s="53" t="str">
        <f t="shared" si="1476"/>
        <v/>
      </c>
    </row>
    <row r="1360" spans="1:99" hidden="1" x14ac:dyDescent="0.3">
      <c r="A1360" s="40">
        <v>1422</v>
      </c>
      <c r="B1360" s="326"/>
      <c r="C1360" s="142"/>
      <c r="D1360" s="144"/>
      <c r="E1360" s="144"/>
      <c r="F1360" s="312"/>
      <c r="G1360" s="144" t="s">
        <v>141</v>
      </c>
      <c r="H1360" s="314"/>
      <c r="I1360" s="314"/>
      <c r="J1360" s="315" t="str">
        <f t="shared" si="1477"/>
        <v/>
      </c>
      <c r="K1360" s="316" t="str">
        <f t="shared" si="1478"/>
        <v/>
      </c>
      <c r="L1360" s="317" t="str">
        <f t="shared" si="1479"/>
        <v/>
      </c>
      <c r="M1360" s="316" t="str">
        <f t="shared" si="1480"/>
        <v/>
      </c>
      <c r="N1360" s="317" t="str">
        <f t="shared" si="1481"/>
        <v/>
      </c>
      <c r="O1360" s="316" t="str">
        <f t="shared" si="1482"/>
        <v/>
      </c>
      <c r="P1360" s="317" t="str">
        <f t="shared" si="1483"/>
        <v/>
      </c>
      <c r="Q1360" s="318" t="str">
        <f t="shared" si="1484"/>
        <v/>
      </c>
      <c r="R1360" s="319" t="str">
        <f t="shared" si="1485"/>
        <v/>
      </c>
      <c r="S1360" s="318" t="str">
        <f t="shared" si="1486"/>
        <v/>
      </c>
      <c r="T1360" s="317" t="str">
        <f t="shared" si="1487"/>
        <v/>
      </c>
      <c r="U1360" s="318" t="str">
        <f t="shared" si="1488"/>
        <v/>
      </c>
      <c r="V1360" s="319" t="str">
        <f t="shared" si="1489"/>
        <v/>
      </c>
      <c r="W1360" s="318" t="str">
        <f t="shared" si="1490"/>
        <v/>
      </c>
      <c r="X1360" s="319" t="str">
        <f t="shared" si="1491"/>
        <v/>
      </c>
      <c r="Y1360" s="318" t="str">
        <f t="shared" si="1492"/>
        <v/>
      </c>
      <c r="Z1360" s="319" t="str">
        <f t="shared" si="1493"/>
        <v/>
      </c>
      <c r="AA1360" s="317" t="str">
        <f t="shared" si="1494"/>
        <v/>
      </c>
      <c r="AB1360" s="97" t="str">
        <f t="shared" si="1495"/>
        <v/>
      </c>
      <c r="AC1360" s="143" t="str">
        <f t="shared" si="1496"/>
        <v/>
      </c>
      <c r="AD1360" s="143" t="str">
        <f t="shared" si="1469"/>
        <v/>
      </c>
      <c r="AE1360" s="360"/>
      <c r="AF1360" s="360"/>
      <c r="AG1360" s="364"/>
      <c r="AH1360" s="363" t="str">
        <f t="shared" si="1470"/>
        <v/>
      </c>
      <c r="AI1360" s="360"/>
      <c r="AJ1360" s="360"/>
      <c r="AK1360" s="364"/>
      <c r="AL1360" s="365" t="str">
        <f t="shared" si="1471"/>
        <v/>
      </c>
      <c r="AM1360" s="363" t="str">
        <f t="shared" si="1472"/>
        <v/>
      </c>
      <c r="AN1360" s="366" t="str">
        <f t="shared" si="1473"/>
        <v/>
      </c>
      <c r="AO1360" s="360"/>
      <c r="AP1360" s="360"/>
      <c r="AQ1360" s="360" t="str">
        <f t="shared" si="1474"/>
        <v/>
      </c>
      <c r="AR1360" s="348" t="str">
        <f t="shared" si="1497"/>
        <v/>
      </c>
      <c r="AS1360" s="360"/>
      <c r="AT1360" s="348" t="str">
        <f t="shared" si="1498"/>
        <v/>
      </c>
      <c r="AU1360" s="360"/>
      <c r="AV1360" s="348" t="str">
        <f t="shared" si="1499"/>
        <v/>
      </c>
      <c r="AW1360" s="360"/>
      <c r="AX1360" s="348" t="str">
        <f t="shared" si="1500"/>
        <v/>
      </c>
      <c r="AY1360" s="360"/>
      <c r="AZ1360" s="348" t="str">
        <f t="shared" si="1501"/>
        <v/>
      </c>
      <c r="BA1360" s="367"/>
      <c r="BB1360" s="348" t="str">
        <f t="shared" si="1502"/>
        <v/>
      </c>
      <c r="BC1360" s="350" t="str">
        <f t="shared" si="1505"/>
        <v/>
      </c>
      <c r="BD1360" s="350" t="str">
        <f t="shared" si="1506"/>
        <v/>
      </c>
      <c r="BE1360" s="360"/>
      <c r="BF1360" s="361"/>
      <c r="BG1360" s="362" t="str">
        <f t="shared" si="1475"/>
        <v/>
      </c>
      <c r="BH1360" s="354" t="str">
        <f t="shared" si="1507"/>
        <v/>
      </c>
      <c r="BI1360" s="350" t="str">
        <f t="shared" si="1508"/>
        <v/>
      </c>
      <c r="BJ1360" s="113" t="str">
        <f t="shared" si="1509"/>
        <v/>
      </c>
      <c r="BK1360" s="347" t="str">
        <f t="shared" si="1534"/>
        <v/>
      </c>
      <c r="BR1360" s="307"/>
      <c r="BS1360" s="51" t="str">
        <f t="shared" si="1510"/>
        <v/>
      </c>
      <c r="BT1360" s="51" t="str">
        <f t="shared" si="1511"/>
        <v/>
      </c>
      <c r="BU1360" s="51" t="str">
        <f t="shared" si="1512"/>
        <v/>
      </c>
      <c r="BV1360" s="51" t="str">
        <f t="shared" si="1513"/>
        <v/>
      </c>
      <c r="BW1360" s="51" t="str">
        <f t="shared" si="1514"/>
        <v/>
      </c>
      <c r="BX1360" s="51" t="str">
        <f t="shared" si="1515"/>
        <v/>
      </c>
      <c r="BY1360" s="51" t="str">
        <f t="shared" si="1516"/>
        <v/>
      </c>
      <c r="BZ1360" s="51" t="str">
        <f t="shared" si="1517"/>
        <v/>
      </c>
      <c r="CA1360" s="51" t="str">
        <f t="shared" si="1518"/>
        <v/>
      </c>
      <c r="CB1360" s="51" t="str">
        <f t="shared" si="1519"/>
        <v/>
      </c>
      <c r="CC1360" s="51" t="str">
        <f t="shared" si="1503"/>
        <v/>
      </c>
      <c r="CD1360" s="51" t="str">
        <f t="shared" si="1504"/>
        <v/>
      </c>
      <c r="CE1360" s="51" t="str">
        <f t="shared" si="1520"/>
        <v/>
      </c>
      <c r="CF1360" s="51"/>
      <c r="CH1360" s="53" t="str">
        <f t="shared" si="1521"/>
        <v/>
      </c>
      <c r="CI1360" s="53" t="str">
        <f t="shared" si="1522"/>
        <v/>
      </c>
      <c r="CJ1360" s="54" t="str">
        <f t="shared" si="1523"/>
        <v/>
      </c>
      <c r="CK1360" s="53" t="str">
        <f t="shared" si="1524"/>
        <v/>
      </c>
      <c r="CL1360" s="53" t="str">
        <f t="shared" si="1525"/>
        <v/>
      </c>
      <c r="CM1360" s="53" t="str">
        <f t="shared" si="1526"/>
        <v/>
      </c>
      <c r="CN1360" s="53" t="str">
        <f t="shared" si="1527"/>
        <v/>
      </c>
      <c r="CO1360" s="53" t="str">
        <f t="shared" si="1528"/>
        <v/>
      </c>
      <c r="CP1360" s="53" t="str">
        <f t="shared" si="1529"/>
        <v/>
      </c>
      <c r="CQ1360" s="53" t="str">
        <f t="shared" si="1530"/>
        <v/>
      </c>
      <c r="CR1360" s="53" t="str">
        <f t="shared" si="1531"/>
        <v/>
      </c>
      <c r="CS1360" s="53" t="str">
        <f t="shared" si="1532"/>
        <v/>
      </c>
      <c r="CT1360" s="53" t="str">
        <f t="shared" si="1533"/>
        <v/>
      </c>
      <c r="CU1360" s="53" t="str">
        <f t="shared" si="1476"/>
        <v/>
      </c>
    </row>
    <row r="1361" spans="1:99" hidden="1" x14ac:dyDescent="0.3">
      <c r="A1361" s="40">
        <v>1423</v>
      </c>
      <c r="B1361" s="326"/>
      <c r="C1361" s="142"/>
      <c r="D1361" s="144"/>
      <c r="E1361" s="144"/>
      <c r="F1361" s="312"/>
      <c r="G1361" s="144" t="s">
        <v>141</v>
      </c>
      <c r="H1361" s="314"/>
      <c r="I1361" s="314"/>
      <c r="J1361" s="315" t="str">
        <f t="shared" si="1477"/>
        <v/>
      </c>
      <c r="K1361" s="316" t="str">
        <f t="shared" si="1478"/>
        <v/>
      </c>
      <c r="L1361" s="317" t="str">
        <f t="shared" si="1479"/>
        <v/>
      </c>
      <c r="M1361" s="316" t="str">
        <f t="shared" si="1480"/>
        <v/>
      </c>
      <c r="N1361" s="317" t="str">
        <f t="shared" si="1481"/>
        <v/>
      </c>
      <c r="O1361" s="316" t="str">
        <f t="shared" si="1482"/>
        <v/>
      </c>
      <c r="P1361" s="317" t="str">
        <f t="shared" si="1483"/>
        <v/>
      </c>
      <c r="Q1361" s="318" t="str">
        <f t="shared" si="1484"/>
        <v/>
      </c>
      <c r="R1361" s="319" t="str">
        <f t="shared" si="1485"/>
        <v/>
      </c>
      <c r="S1361" s="318" t="str">
        <f t="shared" si="1486"/>
        <v/>
      </c>
      <c r="T1361" s="317" t="str">
        <f t="shared" si="1487"/>
        <v/>
      </c>
      <c r="U1361" s="318" t="str">
        <f t="shared" si="1488"/>
        <v/>
      </c>
      <c r="V1361" s="319" t="str">
        <f t="shared" si="1489"/>
        <v/>
      </c>
      <c r="W1361" s="318" t="str">
        <f t="shared" si="1490"/>
        <v/>
      </c>
      <c r="X1361" s="319" t="str">
        <f t="shared" si="1491"/>
        <v/>
      </c>
      <c r="Y1361" s="318" t="str">
        <f t="shared" si="1492"/>
        <v/>
      </c>
      <c r="Z1361" s="319" t="str">
        <f t="shared" si="1493"/>
        <v/>
      </c>
      <c r="AA1361" s="317" t="str">
        <f t="shared" si="1494"/>
        <v/>
      </c>
      <c r="AB1361" s="97" t="str">
        <f t="shared" si="1495"/>
        <v/>
      </c>
      <c r="AC1361" s="143" t="str">
        <f t="shared" si="1496"/>
        <v/>
      </c>
      <c r="AD1361" s="143" t="str">
        <f t="shared" si="1469"/>
        <v/>
      </c>
      <c r="AE1361" s="360"/>
      <c r="AF1361" s="360"/>
      <c r="AG1361" s="364"/>
      <c r="AH1361" s="363" t="str">
        <f t="shared" si="1470"/>
        <v/>
      </c>
      <c r="AI1361" s="360"/>
      <c r="AJ1361" s="360"/>
      <c r="AK1361" s="364"/>
      <c r="AL1361" s="365" t="str">
        <f t="shared" si="1471"/>
        <v/>
      </c>
      <c r="AM1361" s="363" t="str">
        <f t="shared" si="1472"/>
        <v/>
      </c>
      <c r="AN1361" s="366" t="str">
        <f t="shared" si="1473"/>
        <v/>
      </c>
      <c r="AO1361" s="360"/>
      <c r="AP1361" s="360"/>
      <c r="AQ1361" s="360" t="str">
        <f t="shared" si="1474"/>
        <v/>
      </c>
      <c r="AR1361" s="348" t="str">
        <f t="shared" si="1497"/>
        <v/>
      </c>
      <c r="AS1361" s="360"/>
      <c r="AT1361" s="348" t="str">
        <f t="shared" si="1498"/>
        <v/>
      </c>
      <c r="AU1361" s="360"/>
      <c r="AV1361" s="348" t="str">
        <f t="shared" si="1499"/>
        <v/>
      </c>
      <c r="AW1361" s="360"/>
      <c r="AX1361" s="348" t="str">
        <f t="shared" si="1500"/>
        <v/>
      </c>
      <c r="AY1361" s="360"/>
      <c r="AZ1361" s="348" t="str">
        <f t="shared" si="1501"/>
        <v/>
      </c>
      <c r="BA1361" s="367"/>
      <c r="BB1361" s="348" t="str">
        <f t="shared" si="1502"/>
        <v/>
      </c>
      <c r="BC1361" s="350" t="str">
        <f t="shared" si="1505"/>
        <v/>
      </c>
      <c r="BD1361" s="350" t="str">
        <f t="shared" si="1506"/>
        <v/>
      </c>
      <c r="BE1361" s="360"/>
      <c r="BF1361" s="361"/>
      <c r="BG1361" s="362" t="str">
        <f t="shared" si="1475"/>
        <v/>
      </c>
      <c r="BH1361" s="354" t="str">
        <f t="shared" si="1507"/>
        <v/>
      </c>
      <c r="BI1361" s="350" t="str">
        <f t="shared" si="1508"/>
        <v/>
      </c>
      <c r="BJ1361" s="113" t="str">
        <f t="shared" si="1509"/>
        <v/>
      </c>
      <c r="BK1361" s="347" t="str">
        <f t="shared" si="1534"/>
        <v/>
      </c>
      <c r="BR1361" s="307"/>
      <c r="BS1361" s="51" t="str">
        <f t="shared" si="1510"/>
        <v/>
      </c>
      <c r="BT1361" s="51" t="str">
        <f t="shared" si="1511"/>
        <v/>
      </c>
      <c r="BU1361" s="51" t="str">
        <f t="shared" si="1512"/>
        <v/>
      </c>
      <c r="BV1361" s="51" t="str">
        <f t="shared" si="1513"/>
        <v/>
      </c>
      <c r="BW1361" s="51" t="str">
        <f t="shared" si="1514"/>
        <v/>
      </c>
      <c r="BX1361" s="51" t="str">
        <f t="shared" si="1515"/>
        <v/>
      </c>
      <c r="BY1361" s="51" t="str">
        <f t="shared" si="1516"/>
        <v/>
      </c>
      <c r="BZ1361" s="51" t="str">
        <f t="shared" si="1517"/>
        <v/>
      </c>
      <c r="CA1361" s="51" t="str">
        <f t="shared" si="1518"/>
        <v/>
      </c>
      <c r="CB1361" s="51" t="str">
        <f t="shared" si="1519"/>
        <v/>
      </c>
      <c r="CC1361" s="51" t="str">
        <f t="shared" si="1503"/>
        <v/>
      </c>
      <c r="CD1361" s="51" t="str">
        <f t="shared" si="1504"/>
        <v/>
      </c>
      <c r="CE1361" s="51" t="str">
        <f t="shared" si="1520"/>
        <v/>
      </c>
      <c r="CF1361" s="51"/>
      <c r="CH1361" s="53" t="str">
        <f t="shared" si="1521"/>
        <v/>
      </c>
      <c r="CI1361" s="53" t="str">
        <f t="shared" si="1522"/>
        <v/>
      </c>
      <c r="CJ1361" s="54" t="str">
        <f t="shared" si="1523"/>
        <v/>
      </c>
      <c r="CK1361" s="53" t="str">
        <f t="shared" si="1524"/>
        <v/>
      </c>
      <c r="CL1361" s="53" t="str">
        <f t="shared" si="1525"/>
        <v/>
      </c>
      <c r="CM1361" s="53" t="str">
        <f t="shared" si="1526"/>
        <v/>
      </c>
      <c r="CN1361" s="53" t="str">
        <f t="shared" si="1527"/>
        <v/>
      </c>
      <c r="CO1361" s="53" t="str">
        <f t="shared" si="1528"/>
        <v/>
      </c>
      <c r="CP1361" s="53" t="str">
        <f t="shared" si="1529"/>
        <v/>
      </c>
      <c r="CQ1361" s="53" t="str">
        <f t="shared" si="1530"/>
        <v/>
      </c>
      <c r="CR1361" s="53" t="str">
        <f t="shared" si="1531"/>
        <v/>
      </c>
      <c r="CS1361" s="53" t="str">
        <f t="shared" si="1532"/>
        <v/>
      </c>
      <c r="CT1361" s="53" t="str">
        <f t="shared" si="1533"/>
        <v/>
      </c>
      <c r="CU1361" s="53" t="str">
        <f t="shared" si="1476"/>
        <v/>
      </c>
    </row>
    <row r="1362" spans="1:99" hidden="1" x14ac:dyDescent="0.3">
      <c r="A1362" s="40">
        <v>1424</v>
      </c>
      <c r="B1362" s="326"/>
      <c r="C1362" s="142"/>
      <c r="D1362" s="144"/>
      <c r="E1362" s="144"/>
      <c r="F1362" s="312"/>
      <c r="G1362" s="144" t="s">
        <v>141</v>
      </c>
      <c r="H1362" s="314"/>
      <c r="I1362" s="314"/>
      <c r="J1362" s="315" t="str">
        <f t="shared" si="1477"/>
        <v/>
      </c>
      <c r="K1362" s="316" t="str">
        <f t="shared" si="1478"/>
        <v/>
      </c>
      <c r="L1362" s="317" t="str">
        <f t="shared" si="1479"/>
        <v/>
      </c>
      <c r="M1362" s="316" t="str">
        <f t="shared" si="1480"/>
        <v/>
      </c>
      <c r="N1362" s="317" t="str">
        <f t="shared" si="1481"/>
        <v/>
      </c>
      <c r="O1362" s="316" t="str">
        <f t="shared" si="1482"/>
        <v/>
      </c>
      <c r="P1362" s="317" t="str">
        <f t="shared" si="1483"/>
        <v/>
      </c>
      <c r="Q1362" s="318" t="str">
        <f t="shared" si="1484"/>
        <v/>
      </c>
      <c r="R1362" s="319" t="str">
        <f t="shared" si="1485"/>
        <v/>
      </c>
      <c r="S1362" s="318" t="str">
        <f t="shared" si="1486"/>
        <v/>
      </c>
      <c r="T1362" s="317" t="str">
        <f t="shared" si="1487"/>
        <v/>
      </c>
      <c r="U1362" s="318" t="str">
        <f t="shared" si="1488"/>
        <v/>
      </c>
      <c r="V1362" s="319" t="str">
        <f t="shared" si="1489"/>
        <v/>
      </c>
      <c r="W1362" s="318" t="str">
        <f t="shared" si="1490"/>
        <v/>
      </c>
      <c r="X1362" s="319" t="str">
        <f t="shared" si="1491"/>
        <v/>
      </c>
      <c r="Y1362" s="318" t="str">
        <f t="shared" si="1492"/>
        <v/>
      </c>
      <c r="Z1362" s="319" t="str">
        <f t="shared" si="1493"/>
        <v/>
      </c>
      <c r="AA1362" s="317" t="str">
        <f t="shared" si="1494"/>
        <v/>
      </c>
      <c r="AB1362" s="97" t="str">
        <f t="shared" si="1495"/>
        <v/>
      </c>
      <c r="AC1362" s="143" t="str">
        <f t="shared" si="1496"/>
        <v/>
      </c>
      <c r="AD1362" s="143" t="str">
        <f t="shared" si="1469"/>
        <v/>
      </c>
      <c r="AE1362" s="360"/>
      <c r="AF1362" s="360"/>
      <c r="AG1362" s="364"/>
      <c r="AH1362" s="363" t="str">
        <f t="shared" si="1470"/>
        <v/>
      </c>
      <c r="AI1362" s="360"/>
      <c r="AJ1362" s="360"/>
      <c r="AK1362" s="364"/>
      <c r="AL1362" s="365" t="str">
        <f t="shared" si="1471"/>
        <v/>
      </c>
      <c r="AM1362" s="363" t="str">
        <f t="shared" si="1472"/>
        <v/>
      </c>
      <c r="AN1362" s="366" t="str">
        <f t="shared" si="1473"/>
        <v/>
      </c>
      <c r="AO1362" s="360"/>
      <c r="AP1362" s="360"/>
      <c r="AQ1362" s="360" t="str">
        <f t="shared" si="1474"/>
        <v/>
      </c>
      <c r="AR1362" s="348" t="str">
        <f t="shared" si="1497"/>
        <v/>
      </c>
      <c r="AS1362" s="360"/>
      <c r="AT1362" s="348" t="str">
        <f t="shared" si="1498"/>
        <v/>
      </c>
      <c r="AU1362" s="360"/>
      <c r="AV1362" s="348" t="str">
        <f t="shared" si="1499"/>
        <v/>
      </c>
      <c r="AW1362" s="360"/>
      <c r="AX1362" s="348" t="str">
        <f t="shared" si="1500"/>
        <v/>
      </c>
      <c r="AY1362" s="360"/>
      <c r="AZ1362" s="348" t="str">
        <f t="shared" si="1501"/>
        <v/>
      </c>
      <c r="BA1362" s="367"/>
      <c r="BB1362" s="348" t="str">
        <f t="shared" si="1502"/>
        <v/>
      </c>
      <c r="BC1362" s="350" t="str">
        <f t="shared" si="1505"/>
        <v/>
      </c>
      <c r="BD1362" s="350" t="str">
        <f t="shared" si="1506"/>
        <v/>
      </c>
      <c r="BE1362" s="360"/>
      <c r="BF1362" s="361"/>
      <c r="BG1362" s="362" t="str">
        <f t="shared" si="1475"/>
        <v/>
      </c>
      <c r="BH1362" s="354" t="str">
        <f t="shared" si="1507"/>
        <v/>
      </c>
      <c r="BI1362" s="350" t="str">
        <f t="shared" si="1508"/>
        <v/>
      </c>
      <c r="BJ1362" s="113" t="str">
        <f t="shared" si="1509"/>
        <v/>
      </c>
      <c r="BK1362" s="347" t="str">
        <f t="shared" si="1534"/>
        <v/>
      </c>
      <c r="BR1362" s="307"/>
      <c r="BS1362" s="51" t="str">
        <f t="shared" si="1510"/>
        <v/>
      </c>
      <c r="BT1362" s="51" t="str">
        <f t="shared" si="1511"/>
        <v/>
      </c>
      <c r="BU1362" s="51" t="str">
        <f t="shared" si="1512"/>
        <v/>
      </c>
      <c r="BV1362" s="51" t="str">
        <f t="shared" si="1513"/>
        <v/>
      </c>
      <c r="BW1362" s="51" t="str">
        <f t="shared" si="1514"/>
        <v/>
      </c>
      <c r="BX1362" s="51" t="str">
        <f t="shared" si="1515"/>
        <v/>
      </c>
      <c r="BY1362" s="51" t="str">
        <f t="shared" si="1516"/>
        <v/>
      </c>
      <c r="BZ1362" s="51" t="str">
        <f t="shared" si="1517"/>
        <v/>
      </c>
      <c r="CA1362" s="51" t="str">
        <f t="shared" si="1518"/>
        <v/>
      </c>
      <c r="CB1362" s="51" t="str">
        <f t="shared" si="1519"/>
        <v/>
      </c>
      <c r="CC1362" s="51" t="str">
        <f t="shared" si="1503"/>
        <v/>
      </c>
      <c r="CD1362" s="51" t="str">
        <f t="shared" si="1504"/>
        <v/>
      </c>
      <c r="CE1362" s="51" t="str">
        <f t="shared" si="1520"/>
        <v/>
      </c>
      <c r="CF1362" s="51"/>
      <c r="CH1362" s="53" t="str">
        <f t="shared" si="1521"/>
        <v/>
      </c>
      <c r="CI1362" s="53" t="str">
        <f t="shared" si="1522"/>
        <v/>
      </c>
      <c r="CJ1362" s="54" t="str">
        <f t="shared" si="1523"/>
        <v/>
      </c>
      <c r="CK1362" s="53" t="str">
        <f t="shared" si="1524"/>
        <v/>
      </c>
      <c r="CL1362" s="53" t="str">
        <f t="shared" si="1525"/>
        <v/>
      </c>
      <c r="CM1362" s="53" t="str">
        <f t="shared" si="1526"/>
        <v/>
      </c>
      <c r="CN1362" s="53" t="str">
        <f t="shared" si="1527"/>
        <v/>
      </c>
      <c r="CO1362" s="53" t="str">
        <f t="shared" si="1528"/>
        <v/>
      </c>
      <c r="CP1362" s="53" t="str">
        <f t="shared" si="1529"/>
        <v/>
      </c>
      <c r="CQ1362" s="53" t="str">
        <f t="shared" si="1530"/>
        <v/>
      </c>
      <c r="CR1362" s="53" t="str">
        <f t="shared" si="1531"/>
        <v/>
      </c>
      <c r="CS1362" s="53" t="str">
        <f t="shared" si="1532"/>
        <v/>
      </c>
      <c r="CT1362" s="53" t="str">
        <f t="shared" si="1533"/>
        <v/>
      </c>
      <c r="CU1362" s="53" t="str">
        <f t="shared" si="1476"/>
        <v/>
      </c>
    </row>
    <row r="1363" spans="1:99" hidden="1" x14ac:dyDescent="0.3">
      <c r="A1363" s="40">
        <v>1425</v>
      </c>
      <c r="B1363" s="326"/>
      <c r="C1363" s="142"/>
      <c r="D1363" s="144"/>
      <c r="E1363" s="144"/>
      <c r="F1363" s="312"/>
      <c r="G1363" s="144" t="s">
        <v>141</v>
      </c>
      <c r="H1363" s="314"/>
      <c r="I1363" s="314"/>
      <c r="J1363" s="315" t="str">
        <f t="shared" si="1477"/>
        <v/>
      </c>
      <c r="K1363" s="316" t="str">
        <f t="shared" si="1478"/>
        <v/>
      </c>
      <c r="L1363" s="317" t="str">
        <f t="shared" si="1479"/>
        <v/>
      </c>
      <c r="M1363" s="316" t="str">
        <f t="shared" si="1480"/>
        <v/>
      </c>
      <c r="N1363" s="317" t="str">
        <f t="shared" si="1481"/>
        <v/>
      </c>
      <c r="O1363" s="316" t="str">
        <f t="shared" si="1482"/>
        <v/>
      </c>
      <c r="P1363" s="317" t="str">
        <f t="shared" si="1483"/>
        <v/>
      </c>
      <c r="Q1363" s="318" t="str">
        <f t="shared" si="1484"/>
        <v/>
      </c>
      <c r="R1363" s="319" t="str">
        <f t="shared" si="1485"/>
        <v/>
      </c>
      <c r="S1363" s="318" t="str">
        <f t="shared" si="1486"/>
        <v/>
      </c>
      <c r="T1363" s="317" t="str">
        <f t="shared" si="1487"/>
        <v/>
      </c>
      <c r="U1363" s="318" t="str">
        <f t="shared" si="1488"/>
        <v/>
      </c>
      <c r="V1363" s="319" t="str">
        <f t="shared" si="1489"/>
        <v/>
      </c>
      <c r="W1363" s="318" t="str">
        <f t="shared" si="1490"/>
        <v/>
      </c>
      <c r="X1363" s="319" t="str">
        <f t="shared" si="1491"/>
        <v/>
      </c>
      <c r="Y1363" s="318" t="str">
        <f t="shared" si="1492"/>
        <v/>
      </c>
      <c r="Z1363" s="319" t="str">
        <f t="shared" si="1493"/>
        <v/>
      </c>
      <c r="AA1363" s="317" t="str">
        <f t="shared" si="1494"/>
        <v/>
      </c>
      <c r="AB1363" s="97" t="str">
        <f t="shared" si="1495"/>
        <v/>
      </c>
      <c r="AC1363" s="143" t="str">
        <f t="shared" si="1496"/>
        <v/>
      </c>
      <c r="AD1363" s="143" t="str">
        <f t="shared" si="1469"/>
        <v/>
      </c>
      <c r="AE1363" s="360"/>
      <c r="AF1363" s="360"/>
      <c r="AG1363" s="364"/>
      <c r="AH1363" s="363" t="str">
        <f t="shared" si="1470"/>
        <v/>
      </c>
      <c r="AI1363" s="360"/>
      <c r="AJ1363" s="360"/>
      <c r="AK1363" s="364"/>
      <c r="AL1363" s="365" t="str">
        <f t="shared" si="1471"/>
        <v/>
      </c>
      <c r="AM1363" s="363" t="str">
        <f t="shared" si="1472"/>
        <v/>
      </c>
      <c r="AN1363" s="366" t="str">
        <f t="shared" si="1473"/>
        <v/>
      </c>
      <c r="AO1363" s="360"/>
      <c r="AP1363" s="360"/>
      <c r="AQ1363" s="360" t="str">
        <f t="shared" si="1474"/>
        <v/>
      </c>
      <c r="AR1363" s="348" t="str">
        <f t="shared" si="1497"/>
        <v/>
      </c>
      <c r="AS1363" s="360"/>
      <c r="AT1363" s="348" t="str">
        <f t="shared" si="1498"/>
        <v/>
      </c>
      <c r="AU1363" s="360"/>
      <c r="AV1363" s="348" t="str">
        <f t="shared" si="1499"/>
        <v/>
      </c>
      <c r="AW1363" s="360"/>
      <c r="AX1363" s="348" t="str">
        <f t="shared" si="1500"/>
        <v/>
      </c>
      <c r="AY1363" s="360"/>
      <c r="AZ1363" s="348" t="str">
        <f t="shared" si="1501"/>
        <v/>
      </c>
      <c r="BA1363" s="367"/>
      <c r="BB1363" s="348" t="str">
        <f t="shared" si="1502"/>
        <v/>
      </c>
      <c r="BC1363" s="350" t="str">
        <f t="shared" si="1505"/>
        <v/>
      </c>
      <c r="BD1363" s="350" t="str">
        <f t="shared" si="1506"/>
        <v/>
      </c>
      <c r="BE1363" s="360"/>
      <c r="BF1363" s="361"/>
      <c r="BG1363" s="362" t="str">
        <f t="shared" si="1475"/>
        <v/>
      </c>
      <c r="BH1363" s="354" t="str">
        <f t="shared" si="1507"/>
        <v/>
      </c>
      <c r="BI1363" s="350" t="str">
        <f t="shared" si="1508"/>
        <v/>
      </c>
      <c r="BJ1363" s="113" t="str">
        <f t="shared" si="1509"/>
        <v/>
      </c>
      <c r="BK1363" s="347" t="str">
        <f t="shared" si="1534"/>
        <v/>
      </c>
      <c r="BR1363" s="307"/>
      <c r="BS1363" s="51" t="str">
        <f t="shared" si="1510"/>
        <v/>
      </c>
      <c r="BT1363" s="51" t="str">
        <f t="shared" si="1511"/>
        <v/>
      </c>
      <c r="BU1363" s="51" t="str">
        <f t="shared" si="1512"/>
        <v/>
      </c>
      <c r="BV1363" s="51" t="str">
        <f t="shared" si="1513"/>
        <v/>
      </c>
      <c r="BW1363" s="51" t="str">
        <f t="shared" si="1514"/>
        <v/>
      </c>
      <c r="BX1363" s="51" t="str">
        <f t="shared" si="1515"/>
        <v/>
      </c>
      <c r="BY1363" s="51" t="str">
        <f t="shared" si="1516"/>
        <v/>
      </c>
      <c r="BZ1363" s="51" t="str">
        <f t="shared" si="1517"/>
        <v/>
      </c>
      <c r="CA1363" s="51" t="str">
        <f t="shared" si="1518"/>
        <v/>
      </c>
      <c r="CB1363" s="51" t="str">
        <f t="shared" si="1519"/>
        <v/>
      </c>
      <c r="CC1363" s="51" t="str">
        <f t="shared" si="1503"/>
        <v/>
      </c>
      <c r="CD1363" s="51" t="str">
        <f t="shared" si="1504"/>
        <v/>
      </c>
      <c r="CE1363" s="51" t="str">
        <f t="shared" si="1520"/>
        <v/>
      </c>
      <c r="CF1363" s="51"/>
      <c r="CH1363" s="53" t="str">
        <f t="shared" si="1521"/>
        <v/>
      </c>
      <c r="CI1363" s="53" t="str">
        <f t="shared" si="1522"/>
        <v/>
      </c>
      <c r="CJ1363" s="54" t="str">
        <f t="shared" si="1523"/>
        <v/>
      </c>
      <c r="CK1363" s="53" t="str">
        <f t="shared" si="1524"/>
        <v/>
      </c>
      <c r="CL1363" s="53" t="str">
        <f t="shared" si="1525"/>
        <v/>
      </c>
      <c r="CM1363" s="53" t="str">
        <f t="shared" si="1526"/>
        <v/>
      </c>
      <c r="CN1363" s="53" t="str">
        <f t="shared" si="1527"/>
        <v/>
      </c>
      <c r="CO1363" s="53" t="str">
        <f t="shared" si="1528"/>
        <v/>
      </c>
      <c r="CP1363" s="53" t="str">
        <f t="shared" si="1529"/>
        <v/>
      </c>
      <c r="CQ1363" s="53" t="str">
        <f t="shared" si="1530"/>
        <v/>
      </c>
      <c r="CR1363" s="53" t="str">
        <f t="shared" si="1531"/>
        <v/>
      </c>
      <c r="CS1363" s="53" t="str">
        <f t="shared" si="1532"/>
        <v/>
      </c>
      <c r="CT1363" s="53" t="str">
        <f t="shared" si="1533"/>
        <v/>
      </c>
      <c r="CU1363" s="53" t="str">
        <f t="shared" si="1476"/>
        <v/>
      </c>
    </row>
    <row r="1364" spans="1:99" hidden="1" x14ac:dyDescent="0.3">
      <c r="A1364" s="40">
        <v>1426</v>
      </c>
      <c r="B1364" s="326"/>
      <c r="C1364" s="142"/>
      <c r="D1364" s="144"/>
      <c r="E1364" s="144"/>
      <c r="F1364" s="312"/>
      <c r="G1364" s="144" t="s">
        <v>141</v>
      </c>
      <c r="H1364" s="314"/>
      <c r="I1364" s="314"/>
      <c r="J1364" s="315" t="str">
        <f t="shared" si="1477"/>
        <v/>
      </c>
      <c r="K1364" s="316" t="str">
        <f t="shared" si="1478"/>
        <v/>
      </c>
      <c r="L1364" s="317" t="str">
        <f t="shared" si="1479"/>
        <v/>
      </c>
      <c r="M1364" s="316" t="str">
        <f t="shared" si="1480"/>
        <v/>
      </c>
      <c r="N1364" s="317" t="str">
        <f t="shared" si="1481"/>
        <v/>
      </c>
      <c r="O1364" s="316" t="str">
        <f t="shared" si="1482"/>
        <v/>
      </c>
      <c r="P1364" s="317" t="str">
        <f t="shared" si="1483"/>
        <v/>
      </c>
      <c r="Q1364" s="318" t="str">
        <f t="shared" si="1484"/>
        <v/>
      </c>
      <c r="R1364" s="319" t="str">
        <f t="shared" si="1485"/>
        <v/>
      </c>
      <c r="S1364" s="318" t="str">
        <f t="shared" si="1486"/>
        <v/>
      </c>
      <c r="T1364" s="317" t="str">
        <f t="shared" si="1487"/>
        <v/>
      </c>
      <c r="U1364" s="318" t="str">
        <f t="shared" si="1488"/>
        <v/>
      </c>
      <c r="V1364" s="319" t="str">
        <f t="shared" si="1489"/>
        <v/>
      </c>
      <c r="W1364" s="318" t="str">
        <f t="shared" si="1490"/>
        <v/>
      </c>
      <c r="X1364" s="319" t="str">
        <f t="shared" si="1491"/>
        <v/>
      </c>
      <c r="Y1364" s="318" t="str">
        <f t="shared" si="1492"/>
        <v/>
      </c>
      <c r="Z1364" s="319" t="str">
        <f t="shared" si="1493"/>
        <v/>
      </c>
      <c r="AA1364" s="317" t="str">
        <f t="shared" si="1494"/>
        <v/>
      </c>
      <c r="AB1364" s="97" t="str">
        <f t="shared" si="1495"/>
        <v/>
      </c>
      <c r="AC1364" s="143" t="str">
        <f t="shared" si="1496"/>
        <v/>
      </c>
      <c r="AD1364" s="143" t="str">
        <f t="shared" si="1469"/>
        <v/>
      </c>
      <c r="AE1364" s="360"/>
      <c r="AF1364" s="360"/>
      <c r="AG1364" s="364"/>
      <c r="AH1364" s="363" t="str">
        <f t="shared" si="1470"/>
        <v/>
      </c>
      <c r="AI1364" s="360"/>
      <c r="AJ1364" s="360"/>
      <c r="AK1364" s="364"/>
      <c r="AL1364" s="365" t="str">
        <f t="shared" si="1471"/>
        <v/>
      </c>
      <c r="AM1364" s="363" t="str">
        <f t="shared" si="1472"/>
        <v/>
      </c>
      <c r="AN1364" s="366" t="str">
        <f t="shared" si="1473"/>
        <v/>
      </c>
      <c r="AO1364" s="360"/>
      <c r="AP1364" s="360"/>
      <c r="AQ1364" s="360" t="str">
        <f t="shared" si="1474"/>
        <v/>
      </c>
      <c r="AR1364" s="348" t="str">
        <f t="shared" si="1497"/>
        <v/>
      </c>
      <c r="AS1364" s="360"/>
      <c r="AT1364" s="348" t="str">
        <f t="shared" si="1498"/>
        <v/>
      </c>
      <c r="AU1364" s="360"/>
      <c r="AV1364" s="348" t="str">
        <f t="shared" si="1499"/>
        <v/>
      </c>
      <c r="AW1364" s="360"/>
      <c r="AX1364" s="348" t="str">
        <f t="shared" si="1500"/>
        <v/>
      </c>
      <c r="AY1364" s="360"/>
      <c r="AZ1364" s="348" t="str">
        <f t="shared" si="1501"/>
        <v/>
      </c>
      <c r="BA1364" s="367"/>
      <c r="BB1364" s="348" t="str">
        <f t="shared" si="1502"/>
        <v/>
      </c>
      <c r="BC1364" s="350" t="str">
        <f t="shared" si="1505"/>
        <v/>
      </c>
      <c r="BD1364" s="350" t="str">
        <f t="shared" si="1506"/>
        <v/>
      </c>
      <c r="BE1364" s="360"/>
      <c r="BF1364" s="361"/>
      <c r="BG1364" s="362" t="str">
        <f t="shared" si="1475"/>
        <v/>
      </c>
      <c r="BH1364" s="354" t="str">
        <f t="shared" si="1507"/>
        <v/>
      </c>
      <c r="BI1364" s="350" t="str">
        <f t="shared" si="1508"/>
        <v/>
      </c>
      <c r="BJ1364" s="113" t="str">
        <f t="shared" si="1509"/>
        <v/>
      </c>
      <c r="BK1364" s="347" t="str">
        <f t="shared" si="1534"/>
        <v/>
      </c>
      <c r="BR1364" s="307"/>
      <c r="BS1364" s="51" t="str">
        <f t="shared" si="1510"/>
        <v/>
      </c>
      <c r="BT1364" s="51" t="str">
        <f t="shared" si="1511"/>
        <v/>
      </c>
      <c r="BU1364" s="51" t="str">
        <f t="shared" si="1512"/>
        <v/>
      </c>
      <c r="BV1364" s="51" t="str">
        <f t="shared" si="1513"/>
        <v/>
      </c>
      <c r="BW1364" s="51" t="str">
        <f t="shared" si="1514"/>
        <v/>
      </c>
      <c r="BX1364" s="51" t="str">
        <f t="shared" si="1515"/>
        <v/>
      </c>
      <c r="BY1364" s="51" t="str">
        <f t="shared" si="1516"/>
        <v/>
      </c>
      <c r="BZ1364" s="51" t="str">
        <f t="shared" si="1517"/>
        <v/>
      </c>
      <c r="CA1364" s="51" t="str">
        <f t="shared" si="1518"/>
        <v/>
      </c>
      <c r="CB1364" s="51" t="str">
        <f t="shared" si="1519"/>
        <v/>
      </c>
      <c r="CC1364" s="51" t="str">
        <f t="shared" si="1503"/>
        <v/>
      </c>
      <c r="CD1364" s="51" t="str">
        <f t="shared" si="1504"/>
        <v/>
      </c>
      <c r="CE1364" s="51" t="str">
        <f t="shared" si="1520"/>
        <v/>
      </c>
      <c r="CF1364" s="51"/>
      <c r="CH1364" s="53" t="str">
        <f t="shared" si="1521"/>
        <v/>
      </c>
      <c r="CI1364" s="53" t="str">
        <f t="shared" si="1522"/>
        <v/>
      </c>
      <c r="CJ1364" s="54" t="str">
        <f t="shared" si="1523"/>
        <v/>
      </c>
      <c r="CK1364" s="53" t="str">
        <f t="shared" si="1524"/>
        <v/>
      </c>
      <c r="CL1364" s="53" t="str">
        <f t="shared" si="1525"/>
        <v/>
      </c>
      <c r="CM1364" s="53" t="str">
        <f t="shared" si="1526"/>
        <v/>
      </c>
      <c r="CN1364" s="53" t="str">
        <f t="shared" si="1527"/>
        <v/>
      </c>
      <c r="CO1364" s="53" t="str">
        <f t="shared" si="1528"/>
        <v/>
      </c>
      <c r="CP1364" s="53" t="str">
        <f t="shared" si="1529"/>
        <v/>
      </c>
      <c r="CQ1364" s="53" t="str">
        <f t="shared" si="1530"/>
        <v/>
      </c>
      <c r="CR1364" s="53" t="str">
        <f t="shared" si="1531"/>
        <v/>
      </c>
      <c r="CS1364" s="53" t="str">
        <f t="shared" si="1532"/>
        <v/>
      </c>
      <c r="CT1364" s="53" t="str">
        <f t="shared" si="1533"/>
        <v/>
      </c>
      <c r="CU1364" s="53" t="str">
        <f t="shared" si="1476"/>
        <v/>
      </c>
    </row>
    <row r="1365" spans="1:99" hidden="1" x14ac:dyDescent="0.3">
      <c r="A1365" s="40">
        <v>1427</v>
      </c>
      <c r="B1365" s="326"/>
      <c r="C1365" s="142"/>
      <c r="D1365" s="144"/>
      <c r="E1365" s="144"/>
      <c r="F1365" s="312"/>
      <c r="G1365" s="144" t="s">
        <v>141</v>
      </c>
      <c r="H1365" s="314"/>
      <c r="I1365" s="314"/>
      <c r="J1365" s="315" t="str">
        <f t="shared" si="1477"/>
        <v/>
      </c>
      <c r="K1365" s="316" t="str">
        <f t="shared" si="1478"/>
        <v/>
      </c>
      <c r="L1365" s="317" t="str">
        <f t="shared" si="1479"/>
        <v/>
      </c>
      <c r="M1365" s="316" t="str">
        <f t="shared" si="1480"/>
        <v/>
      </c>
      <c r="N1365" s="317" t="str">
        <f t="shared" si="1481"/>
        <v/>
      </c>
      <c r="O1365" s="316" t="str">
        <f t="shared" si="1482"/>
        <v/>
      </c>
      <c r="P1365" s="317" t="str">
        <f t="shared" si="1483"/>
        <v/>
      </c>
      <c r="Q1365" s="318" t="str">
        <f t="shared" si="1484"/>
        <v/>
      </c>
      <c r="R1365" s="319" t="str">
        <f t="shared" si="1485"/>
        <v/>
      </c>
      <c r="S1365" s="318" t="str">
        <f t="shared" si="1486"/>
        <v/>
      </c>
      <c r="T1365" s="317" t="str">
        <f t="shared" si="1487"/>
        <v/>
      </c>
      <c r="U1365" s="318" t="str">
        <f t="shared" si="1488"/>
        <v/>
      </c>
      <c r="V1365" s="319" t="str">
        <f t="shared" si="1489"/>
        <v/>
      </c>
      <c r="W1365" s="318" t="str">
        <f t="shared" si="1490"/>
        <v/>
      </c>
      <c r="X1365" s="319" t="str">
        <f t="shared" si="1491"/>
        <v/>
      </c>
      <c r="Y1365" s="318" t="str">
        <f t="shared" si="1492"/>
        <v/>
      </c>
      <c r="Z1365" s="319" t="str">
        <f t="shared" si="1493"/>
        <v/>
      </c>
      <c r="AA1365" s="317" t="str">
        <f t="shared" si="1494"/>
        <v/>
      </c>
      <c r="AB1365" s="97" t="str">
        <f t="shared" si="1495"/>
        <v/>
      </c>
      <c r="AC1365" s="143" t="str">
        <f t="shared" si="1496"/>
        <v/>
      </c>
      <c r="AD1365" s="143" t="str">
        <f t="shared" si="1469"/>
        <v/>
      </c>
      <c r="AE1365" s="360"/>
      <c r="AF1365" s="360"/>
      <c r="AG1365" s="364"/>
      <c r="AH1365" s="363" t="str">
        <f t="shared" si="1470"/>
        <v/>
      </c>
      <c r="AI1365" s="360"/>
      <c r="AJ1365" s="360"/>
      <c r="AK1365" s="364"/>
      <c r="AL1365" s="365" t="str">
        <f t="shared" si="1471"/>
        <v/>
      </c>
      <c r="AM1365" s="363" t="str">
        <f t="shared" si="1472"/>
        <v/>
      </c>
      <c r="AN1365" s="366" t="str">
        <f t="shared" si="1473"/>
        <v/>
      </c>
      <c r="AO1365" s="360"/>
      <c r="AP1365" s="360"/>
      <c r="AQ1365" s="360" t="str">
        <f t="shared" si="1474"/>
        <v/>
      </c>
      <c r="AR1365" s="348" t="str">
        <f t="shared" si="1497"/>
        <v/>
      </c>
      <c r="AS1365" s="360"/>
      <c r="AT1365" s="348" t="str">
        <f t="shared" si="1498"/>
        <v/>
      </c>
      <c r="AU1365" s="360"/>
      <c r="AV1365" s="348" t="str">
        <f t="shared" si="1499"/>
        <v/>
      </c>
      <c r="AW1365" s="360"/>
      <c r="AX1365" s="348" t="str">
        <f t="shared" si="1500"/>
        <v/>
      </c>
      <c r="AY1365" s="360"/>
      <c r="AZ1365" s="348" t="str">
        <f t="shared" si="1501"/>
        <v/>
      </c>
      <c r="BA1365" s="367"/>
      <c r="BB1365" s="348" t="str">
        <f t="shared" si="1502"/>
        <v/>
      </c>
      <c r="BC1365" s="350" t="str">
        <f t="shared" si="1505"/>
        <v/>
      </c>
      <c r="BD1365" s="350" t="str">
        <f t="shared" si="1506"/>
        <v/>
      </c>
      <c r="BE1365" s="360"/>
      <c r="BF1365" s="361"/>
      <c r="BG1365" s="362" t="str">
        <f t="shared" si="1475"/>
        <v/>
      </c>
      <c r="BH1365" s="354" t="str">
        <f t="shared" si="1507"/>
        <v/>
      </c>
      <c r="BI1365" s="350" t="str">
        <f t="shared" si="1508"/>
        <v/>
      </c>
      <c r="BJ1365" s="113" t="str">
        <f t="shared" si="1509"/>
        <v/>
      </c>
      <c r="BK1365" s="347" t="str">
        <f t="shared" si="1534"/>
        <v/>
      </c>
      <c r="BR1365" s="307"/>
      <c r="BS1365" s="51" t="str">
        <f t="shared" si="1510"/>
        <v/>
      </c>
      <c r="BT1365" s="51" t="str">
        <f t="shared" si="1511"/>
        <v/>
      </c>
      <c r="BU1365" s="51" t="str">
        <f t="shared" si="1512"/>
        <v/>
      </c>
      <c r="BV1365" s="51" t="str">
        <f t="shared" si="1513"/>
        <v/>
      </c>
      <c r="BW1365" s="51" t="str">
        <f t="shared" si="1514"/>
        <v/>
      </c>
      <c r="BX1365" s="51" t="str">
        <f t="shared" si="1515"/>
        <v/>
      </c>
      <c r="BY1365" s="51" t="str">
        <f t="shared" si="1516"/>
        <v/>
      </c>
      <c r="BZ1365" s="51" t="str">
        <f t="shared" si="1517"/>
        <v/>
      </c>
      <c r="CA1365" s="51" t="str">
        <f t="shared" si="1518"/>
        <v/>
      </c>
      <c r="CB1365" s="51" t="str">
        <f t="shared" si="1519"/>
        <v/>
      </c>
      <c r="CC1365" s="51" t="str">
        <f t="shared" si="1503"/>
        <v/>
      </c>
      <c r="CD1365" s="51" t="str">
        <f t="shared" si="1504"/>
        <v/>
      </c>
      <c r="CE1365" s="51" t="str">
        <f t="shared" si="1520"/>
        <v/>
      </c>
      <c r="CF1365" s="51"/>
      <c r="CH1365" s="53" t="str">
        <f t="shared" si="1521"/>
        <v/>
      </c>
      <c r="CI1365" s="53" t="str">
        <f t="shared" si="1522"/>
        <v/>
      </c>
      <c r="CJ1365" s="54" t="str">
        <f t="shared" si="1523"/>
        <v/>
      </c>
      <c r="CK1365" s="53" t="str">
        <f t="shared" si="1524"/>
        <v/>
      </c>
      <c r="CL1365" s="53" t="str">
        <f t="shared" si="1525"/>
        <v/>
      </c>
      <c r="CM1365" s="53" t="str">
        <f t="shared" si="1526"/>
        <v/>
      </c>
      <c r="CN1365" s="53" t="str">
        <f t="shared" si="1527"/>
        <v/>
      </c>
      <c r="CO1365" s="53" t="str">
        <f t="shared" si="1528"/>
        <v/>
      </c>
      <c r="CP1365" s="53" t="str">
        <f t="shared" si="1529"/>
        <v/>
      </c>
      <c r="CQ1365" s="53" t="str">
        <f t="shared" si="1530"/>
        <v/>
      </c>
      <c r="CR1365" s="53" t="str">
        <f t="shared" si="1531"/>
        <v/>
      </c>
      <c r="CS1365" s="53" t="str">
        <f t="shared" si="1532"/>
        <v/>
      </c>
      <c r="CT1365" s="53" t="str">
        <f t="shared" si="1533"/>
        <v/>
      </c>
      <c r="CU1365" s="53" t="str">
        <f t="shared" si="1476"/>
        <v/>
      </c>
    </row>
    <row r="1366" spans="1:99" hidden="1" x14ac:dyDescent="0.3">
      <c r="A1366" s="40">
        <v>1428</v>
      </c>
      <c r="B1366" s="326"/>
      <c r="C1366" s="142"/>
      <c r="D1366" s="144"/>
      <c r="E1366" s="144"/>
      <c r="F1366" s="312"/>
      <c r="G1366" s="144" t="s">
        <v>141</v>
      </c>
      <c r="H1366" s="314"/>
      <c r="I1366" s="314"/>
      <c r="J1366" s="315" t="str">
        <f t="shared" si="1477"/>
        <v/>
      </c>
      <c r="K1366" s="316" t="str">
        <f t="shared" si="1478"/>
        <v/>
      </c>
      <c r="L1366" s="317" t="str">
        <f t="shared" si="1479"/>
        <v/>
      </c>
      <c r="M1366" s="316" t="str">
        <f t="shared" si="1480"/>
        <v/>
      </c>
      <c r="N1366" s="317" t="str">
        <f t="shared" si="1481"/>
        <v/>
      </c>
      <c r="O1366" s="316" t="str">
        <f t="shared" si="1482"/>
        <v/>
      </c>
      <c r="P1366" s="317" t="str">
        <f t="shared" si="1483"/>
        <v/>
      </c>
      <c r="Q1366" s="318" t="str">
        <f t="shared" si="1484"/>
        <v/>
      </c>
      <c r="R1366" s="319" t="str">
        <f t="shared" si="1485"/>
        <v/>
      </c>
      <c r="S1366" s="318" t="str">
        <f t="shared" si="1486"/>
        <v/>
      </c>
      <c r="T1366" s="317" t="str">
        <f t="shared" si="1487"/>
        <v/>
      </c>
      <c r="U1366" s="318" t="str">
        <f t="shared" si="1488"/>
        <v/>
      </c>
      <c r="V1366" s="319" t="str">
        <f t="shared" si="1489"/>
        <v/>
      </c>
      <c r="W1366" s="318" t="str">
        <f t="shared" si="1490"/>
        <v/>
      </c>
      <c r="X1366" s="319" t="str">
        <f t="shared" si="1491"/>
        <v/>
      </c>
      <c r="Y1366" s="318" t="str">
        <f t="shared" si="1492"/>
        <v/>
      </c>
      <c r="Z1366" s="319" t="str">
        <f t="shared" si="1493"/>
        <v/>
      </c>
      <c r="AA1366" s="317" t="str">
        <f t="shared" si="1494"/>
        <v/>
      </c>
      <c r="AB1366" s="97" t="str">
        <f t="shared" si="1495"/>
        <v/>
      </c>
      <c r="AC1366" s="143" t="str">
        <f t="shared" si="1496"/>
        <v/>
      </c>
      <c r="AD1366" s="143" t="str">
        <f t="shared" si="1469"/>
        <v/>
      </c>
      <c r="AE1366" s="360"/>
      <c r="AF1366" s="360"/>
      <c r="AG1366" s="364"/>
      <c r="AH1366" s="363" t="str">
        <f t="shared" si="1470"/>
        <v/>
      </c>
      <c r="AI1366" s="360"/>
      <c r="AJ1366" s="360"/>
      <c r="AK1366" s="364"/>
      <c r="AL1366" s="365" t="str">
        <f t="shared" si="1471"/>
        <v/>
      </c>
      <c r="AM1366" s="363" t="str">
        <f t="shared" si="1472"/>
        <v/>
      </c>
      <c r="AN1366" s="366" t="str">
        <f t="shared" si="1473"/>
        <v/>
      </c>
      <c r="AO1366" s="360"/>
      <c r="AP1366" s="360"/>
      <c r="AQ1366" s="360" t="str">
        <f t="shared" si="1474"/>
        <v/>
      </c>
      <c r="AR1366" s="348" t="str">
        <f t="shared" si="1497"/>
        <v/>
      </c>
      <c r="AS1366" s="360"/>
      <c r="AT1366" s="348" t="str">
        <f t="shared" si="1498"/>
        <v/>
      </c>
      <c r="AU1366" s="360"/>
      <c r="AV1366" s="348" t="str">
        <f t="shared" si="1499"/>
        <v/>
      </c>
      <c r="AW1366" s="360"/>
      <c r="AX1366" s="348" t="str">
        <f t="shared" si="1500"/>
        <v/>
      </c>
      <c r="AY1366" s="360"/>
      <c r="AZ1366" s="348" t="str">
        <f t="shared" si="1501"/>
        <v/>
      </c>
      <c r="BA1366" s="367"/>
      <c r="BB1366" s="348" t="str">
        <f t="shared" si="1502"/>
        <v/>
      </c>
      <c r="BC1366" s="350" t="str">
        <f t="shared" si="1505"/>
        <v/>
      </c>
      <c r="BD1366" s="350" t="str">
        <f t="shared" si="1506"/>
        <v/>
      </c>
      <c r="BE1366" s="360"/>
      <c r="BF1366" s="361"/>
      <c r="BG1366" s="362" t="str">
        <f t="shared" si="1475"/>
        <v/>
      </c>
      <c r="BH1366" s="354" t="str">
        <f t="shared" si="1507"/>
        <v/>
      </c>
      <c r="BI1366" s="350" t="str">
        <f t="shared" si="1508"/>
        <v/>
      </c>
      <c r="BJ1366" s="113" t="str">
        <f t="shared" si="1509"/>
        <v/>
      </c>
      <c r="BK1366" s="347" t="str">
        <f t="shared" si="1534"/>
        <v/>
      </c>
      <c r="BR1366" s="307"/>
      <c r="BS1366" s="51" t="str">
        <f t="shared" si="1510"/>
        <v/>
      </c>
      <c r="BT1366" s="51" t="str">
        <f t="shared" si="1511"/>
        <v/>
      </c>
      <c r="BU1366" s="51" t="str">
        <f t="shared" si="1512"/>
        <v/>
      </c>
      <c r="BV1366" s="51" t="str">
        <f t="shared" si="1513"/>
        <v/>
      </c>
      <c r="BW1366" s="51" t="str">
        <f t="shared" si="1514"/>
        <v/>
      </c>
      <c r="BX1366" s="51" t="str">
        <f t="shared" si="1515"/>
        <v/>
      </c>
      <c r="BY1366" s="51" t="str">
        <f t="shared" si="1516"/>
        <v/>
      </c>
      <c r="BZ1366" s="51" t="str">
        <f t="shared" si="1517"/>
        <v/>
      </c>
      <c r="CA1366" s="51" t="str">
        <f t="shared" si="1518"/>
        <v/>
      </c>
      <c r="CB1366" s="51" t="str">
        <f t="shared" si="1519"/>
        <v/>
      </c>
      <c r="CC1366" s="51" t="str">
        <f t="shared" si="1503"/>
        <v/>
      </c>
      <c r="CD1366" s="51" t="str">
        <f t="shared" si="1504"/>
        <v/>
      </c>
      <c r="CE1366" s="51" t="str">
        <f t="shared" si="1520"/>
        <v/>
      </c>
      <c r="CF1366" s="51"/>
      <c r="CH1366" s="53" t="str">
        <f t="shared" si="1521"/>
        <v/>
      </c>
      <c r="CI1366" s="53" t="str">
        <f t="shared" si="1522"/>
        <v/>
      </c>
      <c r="CJ1366" s="54" t="str">
        <f t="shared" si="1523"/>
        <v/>
      </c>
      <c r="CK1366" s="53" t="str">
        <f t="shared" si="1524"/>
        <v/>
      </c>
      <c r="CL1366" s="53" t="str">
        <f t="shared" si="1525"/>
        <v/>
      </c>
      <c r="CM1366" s="53" t="str">
        <f t="shared" si="1526"/>
        <v/>
      </c>
      <c r="CN1366" s="53" t="str">
        <f t="shared" si="1527"/>
        <v/>
      </c>
      <c r="CO1366" s="53" t="str">
        <f t="shared" si="1528"/>
        <v/>
      </c>
      <c r="CP1366" s="53" t="str">
        <f t="shared" si="1529"/>
        <v/>
      </c>
      <c r="CQ1366" s="53" t="str">
        <f t="shared" si="1530"/>
        <v/>
      </c>
      <c r="CR1366" s="53" t="str">
        <f t="shared" si="1531"/>
        <v/>
      </c>
      <c r="CS1366" s="53" t="str">
        <f t="shared" si="1532"/>
        <v/>
      </c>
      <c r="CT1366" s="53" t="str">
        <f t="shared" si="1533"/>
        <v/>
      </c>
      <c r="CU1366" s="53" t="str">
        <f t="shared" si="1476"/>
        <v/>
      </c>
    </row>
    <row r="1367" spans="1:99" hidden="1" x14ac:dyDescent="0.3">
      <c r="A1367" s="40">
        <v>1429</v>
      </c>
      <c r="B1367" s="326"/>
      <c r="C1367" s="142"/>
      <c r="D1367" s="144"/>
      <c r="E1367" s="144"/>
      <c r="F1367" s="312"/>
      <c r="G1367" s="144" t="s">
        <v>141</v>
      </c>
      <c r="H1367" s="314"/>
      <c r="I1367" s="314"/>
      <c r="J1367" s="315" t="str">
        <f t="shared" si="1477"/>
        <v/>
      </c>
      <c r="K1367" s="316" t="str">
        <f t="shared" si="1478"/>
        <v/>
      </c>
      <c r="L1367" s="317" t="str">
        <f t="shared" si="1479"/>
        <v/>
      </c>
      <c r="M1367" s="316" t="str">
        <f t="shared" si="1480"/>
        <v/>
      </c>
      <c r="N1367" s="317" t="str">
        <f t="shared" si="1481"/>
        <v/>
      </c>
      <c r="O1367" s="316" t="str">
        <f t="shared" si="1482"/>
        <v/>
      </c>
      <c r="P1367" s="317" t="str">
        <f t="shared" si="1483"/>
        <v/>
      </c>
      <c r="Q1367" s="318" t="str">
        <f t="shared" si="1484"/>
        <v/>
      </c>
      <c r="R1367" s="319" t="str">
        <f t="shared" si="1485"/>
        <v/>
      </c>
      <c r="S1367" s="318" t="str">
        <f t="shared" si="1486"/>
        <v/>
      </c>
      <c r="T1367" s="317" t="str">
        <f t="shared" si="1487"/>
        <v/>
      </c>
      <c r="U1367" s="318" t="str">
        <f t="shared" si="1488"/>
        <v/>
      </c>
      <c r="V1367" s="319" t="str">
        <f t="shared" si="1489"/>
        <v/>
      </c>
      <c r="W1367" s="318" t="str">
        <f t="shared" si="1490"/>
        <v/>
      </c>
      <c r="X1367" s="319" t="str">
        <f t="shared" si="1491"/>
        <v/>
      </c>
      <c r="Y1367" s="318" t="str">
        <f t="shared" si="1492"/>
        <v/>
      </c>
      <c r="Z1367" s="319" t="str">
        <f t="shared" si="1493"/>
        <v/>
      </c>
      <c r="AA1367" s="317" t="str">
        <f t="shared" si="1494"/>
        <v/>
      </c>
      <c r="AB1367" s="97" t="str">
        <f t="shared" si="1495"/>
        <v/>
      </c>
      <c r="AC1367" s="143" t="str">
        <f t="shared" si="1496"/>
        <v/>
      </c>
      <c r="AD1367" s="143" t="str">
        <f t="shared" si="1469"/>
        <v/>
      </c>
      <c r="AE1367" s="360"/>
      <c r="AF1367" s="360"/>
      <c r="AG1367" s="364"/>
      <c r="AH1367" s="363" t="str">
        <f t="shared" si="1470"/>
        <v/>
      </c>
      <c r="AI1367" s="360"/>
      <c r="AJ1367" s="360"/>
      <c r="AK1367" s="364"/>
      <c r="AL1367" s="365" t="str">
        <f t="shared" si="1471"/>
        <v/>
      </c>
      <c r="AM1367" s="363" t="str">
        <f t="shared" si="1472"/>
        <v/>
      </c>
      <c r="AN1367" s="366" t="str">
        <f t="shared" si="1473"/>
        <v/>
      </c>
      <c r="AO1367" s="360"/>
      <c r="AP1367" s="360"/>
      <c r="AQ1367" s="360" t="str">
        <f t="shared" si="1474"/>
        <v/>
      </c>
      <c r="AR1367" s="348" t="str">
        <f t="shared" si="1497"/>
        <v/>
      </c>
      <c r="AS1367" s="360"/>
      <c r="AT1367" s="348" t="str">
        <f t="shared" si="1498"/>
        <v/>
      </c>
      <c r="AU1367" s="360"/>
      <c r="AV1367" s="348" t="str">
        <f t="shared" si="1499"/>
        <v/>
      </c>
      <c r="AW1367" s="360"/>
      <c r="AX1367" s="348" t="str">
        <f t="shared" si="1500"/>
        <v/>
      </c>
      <c r="AY1367" s="360"/>
      <c r="AZ1367" s="348" t="str">
        <f t="shared" si="1501"/>
        <v/>
      </c>
      <c r="BA1367" s="367"/>
      <c r="BB1367" s="348" t="str">
        <f t="shared" si="1502"/>
        <v/>
      </c>
      <c r="BC1367" s="350" t="str">
        <f t="shared" si="1505"/>
        <v/>
      </c>
      <c r="BD1367" s="350" t="str">
        <f t="shared" si="1506"/>
        <v/>
      </c>
      <c r="BE1367" s="360"/>
      <c r="BF1367" s="361"/>
      <c r="BG1367" s="362" t="str">
        <f t="shared" si="1475"/>
        <v/>
      </c>
      <c r="BH1367" s="354" t="str">
        <f t="shared" si="1507"/>
        <v/>
      </c>
      <c r="BI1367" s="350" t="str">
        <f t="shared" si="1508"/>
        <v/>
      </c>
      <c r="BJ1367" s="113" t="str">
        <f t="shared" si="1509"/>
        <v/>
      </c>
      <c r="BK1367" s="347" t="str">
        <f t="shared" si="1534"/>
        <v/>
      </c>
      <c r="BR1367" s="307"/>
      <c r="BS1367" s="51" t="str">
        <f t="shared" si="1510"/>
        <v/>
      </c>
      <c r="BT1367" s="51" t="str">
        <f t="shared" si="1511"/>
        <v/>
      </c>
      <c r="BU1367" s="51" t="str">
        <f t="shared" si="1512"/>
        <v/>
      </c>
      <c r="BV1367" s="51" t="str">
        <f t="shared" si="1513"/>
        <v/>
      </c>
      <c r="BW1367" s="51" t="str">
        <f t="shared" si="1514"/>
        <v/>
      </c>
      <c r="BX1367" s="51" t="str">
        <f t="shared" si="1515"/>
        <v/>
      </c>
      <c r="BY1367" s="51" t="str">
        <f t="shared" si="1516"/>
        <v/>
      </c>
      <c r="BZ1367" s="51" t="str">
        <f t="shared" si="1517"/>
        <v/>
      </c>
      <c r="CA1367" s="51" t="str">
        <f t="shared" si="1518"/>
        <v/>
      </c>
      <c r="CB1367" s="51" t="str">
        <f t="shared" si="1519"/>
        <v/>
      </c>
      <c r="CC1367" s="51" t="str">
        <f t="shared" si="1503"/>
        <v/>
      </c>
      <c r="CD1367" s="51" t="str">
        <f t="shared" si="1504"/>
        <v/>
      </c>
      <c r="CE1367" s="51" t="str">
        <f t="shared" si="1520"/>
        <v/>
      </c>
      <c r="CF1367" s="51"/>
      <c r="CH1367" s="53" t="str">
        <f t="shared" si="1521"/>
        <v/>
      </c>
      <c r="CI1367" s="53" t="str">
        <f t="shared" si="1522"/>
        <v/>
      </c>
      <c r="CJ1367" s="54" t="str">
        <f t="shared" si="1523"/>
        <v/>
      </c>
      <c r="CK1367" s="53" t="str">
        <f t="shared" si="1524"/>
        <v/>
      </c>
      <c r="CL1367" s="53" t="str">
        <f t="shared" si="1525"/>
        <v/>
      </c>
      <c r="CM1367" s="53" t="str">
        <f t="shared" si="1526"/>
        <v/>
      </c>
      <c r="CN1367" s="53" t="str">
        <f t="shared" si="1527"/>
        <v/>
      </c>
      <c r="CO1367" s="53" t="str">
        <f t="shared" si="1528"/>
        <v/>
      </c>
      <c r="CP1367" s="53" t="str">
        <f t="shared" si="1529"/>
        <v/>
      </c>
      <c r="CQ1367" s="53" t="str">
        <f t="shared" si="1530"/>
        <v/>
      </c>
      <c r="CR1367" s="53" t="str">
        <f t="shared" si="1531"/>
        <v/>
      </c>
      <c r="CS1367" s="53" t="str">
        <f t="shared" si="1532"/>
        <v/>
      </c>
      <c r="CT1367" s="53" t="str">
        <f t="shared" si="1533"/>
        <v/>
      </c>
      <c r="CU1367" s="53" t="str">
        <f t="shared" si="1476"/>
        <v/>
      </c>
    </row>
    <row r="1368" spans="1:99" hidden="1" x14ac:dyDescent="0.3">
      <c r="A1368" s="40">
        <v>1430</v>
      </c>
      <c r="B1368" s="326"/>
      <c r="C1368" s="142"/>
      <c r="D1368" s="144"/>
      <c r="E1368" s="144"/>
      <c r="F1368" s="312"/>
      <c r="G1368" s="144" t="s">
        <v>141</v>
      </c>
      <c r="H1368" s="314"/>
      <c r="I1368" s="314"/>
      <c r="J1368" s="315" t="str">
        <f t="shared" si="1477"/>
        <v/>
      </c>
      <c r="K1368" s="316" t="str">
        <f t="shared" si="1478"/>
        <v/>
      </c>
      <c r="L1368" s="317" t="str">
        <f t="shared" si="1479"/>
        <v/>
      </c>
      <c r="M1368" s="316" t="str">
        <f t="shared" si="1480"/>
        <v/>
      </c>
      <c r="N1368" s="317" t="str">
        <f t="shared" si="1481"/>
        <v/>
      </c>
      <c r="O1368" s="316" t="str">
        <f t="shared" si="1482"/>
        <v/>
      </c>
      <c r="P1368" s="317" t="str">
        <f t="shared" si="1483"/>
        <v/>
      </c>
      <c r="Q1368" s="318" t="str">
        <f t="shared" si="1484"/>
        <v/>
      </c>
      <c r="R1368" s="319" t="str">
        <f t="shared" si="1485"/>
        <v/>
      </c>
      <c r="S1368" s="318" t="str">
        <f t="shared" si="1486"/>
        <v/>
      </c>
      <c r="T1368" s="317" t="str">
        <f t="shared" si="1487"/>
        <v/>
      </c>
      <c r="U1368" s="318" t="str">
        <f t="shared" si="1488"/>
        <v/>
      </c>
      <c r="V1368" s="319" t="str">
        <f t="shared" si="1489"/>
        <v/>
      </c>
      <c r="W1368" s="318" t="str">
        <f t="shared" si="1490"/>
        <v/>
      </c>
      <c r="X1368" s="319" t="str">
        <f t="shared" si="1491"/>
        <v/>
      </c>
      <c r="Y1368" s="318" t="str">
        <f t="shared" si="1492"/>
        <v/>
      </c>
      <c r="Z1368" s="319" t="str">
        <f t="shared" si="1493"/>
        <v/>
      </c>
      <c r="AA1368" s="317" t="str">
        <f t="shared" si="1494"/>
        <v/>
      </c>
      <c r="AB1368" s="97" t="str">
        <f t="shared" si="1495"/>
        <v/>
      </c>
      <c r="AC1368" s="143" t="str">
        <f t="shared" si="1496"/>
        <v/>
      </c>
      <c r="AD1368" s="143" t="str">
        <f t="shared" si="1469"/>
        <v/>
      </c>
      <c r="AE1368" s="360"/>
      <c r="AF1368" s="360"/>
      <c r="AG1368" s="364"/>
      <c r="AH1368" s="363" t="str">
        <f t="shared" si="1470"/>
        <v/>
      </c>
      <c r="AI1368" s="360"/>
      <c r="AJ1368" s="360"/>
      <c r="AK1368" s="364"/>
      <c r="AL1368" s="365" t="str">
        <f t="shared" si="1471"/>
        <v/>
      </c>
      <c r="AM1368" s="363" t="str">
        <f t="shared" si="1472"/>
        <v/>
      </c>
      <c r="AN1368" s="366" t="str">
        <f t="shared" si="1473"/>
        <v/>
      </c>
      <c r="AO1368" s="360"/>
      <c r="AP1368" s="360"/>
      <c r="AQ1368" s="360" t="str">
        <f t="shared" si="1474"/>
        <v/>
      </c>
      <c r="AR1368" s="348" t="str">
        <f t="shared" si="1497"/>
        <v/>
      </c>
      <c r="AS1368" s="360"/>
      <c r="AT1368" s="348" t="str">
        <f t="shared" si="1498"/>
        <v/>
      </c>
      <c r="AU1368" s="360"/>
      <c r="AV1368" s="348" t="str">
        <f t="shared" si="1499"/>
        <v/>
      </c>
      <c r="AW1368" s="360"/>
      <c r="AX1368" s="348" t="str">
        <f t="shared" si="1500"/>
        <v/>
      </c>
      <c r="AY1368" s="360"/>
      <c r="AZ1368" s="348" t="str">
        <f t="shared" si="1501"/>
        <v/>
      </c>
      <c r="BA1368" s="367"/>
      <c r="BB1368" s="348" t="str">
        <f t="shared" si="1502"/>
        <v/>
      </c>
      <c r="BC1368" s="350" t="str">
        <f t="shared" si="1505"/>
        <v/>
      </c>
      <c r="BD1368" s="350" t="str">
        <f t="shared" si="1506"/>
        <v/>
      </c>
      <c r="BE1368" s="360"/>
      <c r="BF1368" s="361"/>
      <c r="BG1368" s="362" t="str">
        <f t="shared" si="1475"/>
        <v/>
      </c>
      <c r="BH1368" s="354" t="str">
        <f t="shared" si="1507"/>
        <v/>
      </c>
      <c r="BI1368" s="350" t="str">
        <f t="shared" si="1508"/>
        <v/>
      </c>
      <c r="BJ1368" s="113" t="str">
        <f t="shared" si="1509"/>
        <v/>
      </c>
      <c r="BK1368" s="347" t="str">
        <f t="shared" si="1534"/>
        <v/>
      </c>
      <c r="BR1368" s="307"/>
      <c r="BS1368" s="51" t="str">
        <f t="shared" si="1510"/>
        <v/>
      </c>
      <c r="BT1368" s="51" t="str">
        <f t="shared" si="1511"/>
        <v/>
      </c>
      <c r="BU1368" s="51" t="str">
        <f t="shared" si="1512"/>
        <v/>
      </c>
      <c r="BV1368" s="51" t="str">
        <f t="shared" si="1513"/>
        <v/>
      </c>
      <c r="BW1368" s="51" t="str">
        <f t="shared" si="1514"/>
        <v/>
      </c>
      <c r="BX1368" s="51" t="str">
        <f t="shared" si="1515"/>
        <v/>
      </c>
      <c r="BY1368" s="51" t="str">
        <f t="shared" si="1516"/>
        <v/>
      </c>
      <c r="BZ1368" s="51" t="str">
        <f t="shared" si="1517"/>
        <v/>
      </c>
      <c r="CA1368" s="51" t="str">
        <f t="shared" si="1518"/>
        <v/>
      </c>
      <c r="CB1368" s="51" t="str">
        <f t="shared" si="1519"/>
        <v/>
      </c>
      <c r="CC1368" s="51" t="str">
        <f t="shared" si="1503"/>
        <v/>
      </c>
      <c r="CD1368" s="51" t="str">
        <f t="shared" si="1504"/>
        <v/>
      </c>
      <c r="CE1368" s="51" t="str">
        <f t="shared" si="1520"/>
        <v/>
      </c>
      <c r="CF1368" s="51"/>
      <c r="CH1368" s="53" t="str">
        <f t="shared" si="1521"/>
        <v/>
      </c>
      <c r="CI1368" s="53" t="str">
        <f t="shared" si="1522"/>
        <v/>
      </c>
      <c r="CJ1368" s="54" t="str">
        <f t="shared" si="1523"/>
        <v/>
      </c>
      <c r="CK1368" s="53" t="str">
        <f t="shared" si="1524"/>
        <v/>
      </c>
      <c r="CL1368" s="53" t="str">
        <f t="shared" si="1525"/>
        <v/>
      </c>
      <c r="CM1368" s="53" t="str">
        <f t="shared" si="1526"/>
        <v/>
      </c>
      <c r="CN1368" s="53" t="str">
        <f t="shared" si="1527"/>
        <v/>
      </c>
      <c r="CO1368" s="53" t="str">
        <f t="shared" si="1528"/>
        <v/>
      </c>
      <c r="CP1368" s="53" t="str">
        <f t="shared" si="1529"/>
        <v/>
      </c>
      <c r="CQ1368" s="53" t="str">
        <f t="shared" si="1530"/>
        <v/>
      </c>
      <c r="CR1368" s="53" t="str">
        <f t="shared" si="1531"/>
        <v/>
      </c>
      <c r="CS1368" s="53" t="str">
        <f t="shared" si="1532"/>
        <v/>
      </c>
      <c r="CT1368" s="53" t="str">
        <f t="shared" si="1533"/>
        <v/>
      </c>
      <c r="CU1368" s="53" t="str">
        <f t="shared" si="1476"/>
        <v/>
      </c>
    </row>
    <row r="1369" spans="1:99" hidden="1" x14ac:dyDescent="0.3">
      <c r="A1369" s="40">
        <v>1431</v>
      </c>
      <c r="B1369" s="326"/>
      <c r="C1369" s="142"/>
      <c r="D1369" s="144"/>
      <c r="E1369" s="144"/>
      <c r="F1369" s="312"/>
      <c r="G1369" s="144" t="s">
        <v>141</v>
      </c>
      <c r="H1369" s="314"/>
      <c r="I1369" s="314"/>
      <c r="J1369" s="315" t="str">
        <f t="shared" si="1477"/>
        <v/>
      </c>
      <c r="K1369" s="316" t="str">
        <f t="shared" si="1478"/>
        <v/>
      </c>
      <c r="L1369" s="317" t="str">
        <f t="shared" si="1479"/>
        <v/>
      </c>
      <c r="M1369" s="316" t="str">
        <f t="shared" si="1480"/>
        <v/>
      </c>
      <c r="N1369" s="317" t="str">
        <f t="shared" si="1481"/>
        <v/>
      </c>
      <c r="O1369" s="316" t="str">
        <f t="shared" si="1482"/>
        <v/>
      </c>
      <c r="P1369" s="317" t="str">
        <f t="shared" si="1483"/>
        <v/>
      </c>
      <c r="Q1369" s="318" t="str">
        <f t="shared" si="1484"/>
        <v/>
      </c>
      <c r="R1369" s="319" t="str">
        <f t="shared" si="1485"/>
        <v/>
      </c>
      <c r="S1369" s="318" t="str">
        <f t="shared" si="1486"/>
        <v/>
      </c>
      <c r="T1369" s="317" t="str">
        <f t="shared" si="1487"/>
        <v/>
      </c>
      <c r="U1369" s="318" t="str">
        <f t="shared" si="1488"/>
        <v/>
      </c>
      <c r="V1369" s="319" t="str">
        <f t="shared" si="1489"/>
        <v/>
      </c>
      <c r="W1369" s="318" t="str">
        <f t="shared" si="1490"/>
        <v/>
      </c>
      <c r="X1369" s="319" t="str">
        <f t="shared" si="1491"/>
        <v/>
      </c>
      <c r="Y1369" s="318" t="str">
        <f t="shared" si="1492"/>
        <v/>
      </c>
      <c r="Z1369" s="319" t="str">
        <f t="shared" si="1493"/>
        <v/>
      </c>
      <c r="AA1369" s="317" t="str">
        <f t="shared" si="1494"/>
        <v/>
      </c>
      <c r="AB1369" s="97" t="str">
        <f t="shared" si="1495"/>
        <v/>
      </c>
      <c r="AC1369" s="143" t="str">
        <f t="shared" si="1496"/>
        <v/>
      </c>
      <c r="AD1369" s="143" t="str">
        <f t="shared" si="1469"/>
        <v/>
      </c>
      <c r="AE1369" s="360"/>
      <c r="AF1369" s="360"/>
      <c r="AG1369" s="364"/>
      <c r="AH1369" s="363" t="str">
        <f t="shared" si="1470"/>
        <v/>
      </c>
      <c r="AI1369" s="360"/>
      <c r="AJ1369" s="360"/>
      <c r="AK1369" s="364"/>
      <c r="AL1369" s="365" t="str">
        <f t="shared" si="1471"/>
        <v/>
      </c>
      <c r="AM1369" s="363" t="str">
        <f t="shared" si="1472"/>
        <v/>
      </c>
      <c r="AN1369" s="366" t="str">
        <f t="shared" si="1473"/>
        <v/>
      </c>
      <c r="AO1369" s="360"/>
      <c r="AP1369" s="360"/>
      <c r="AQ1369" s="360" t="str">
        <f t="shared" si="1474"/>
        <v/>
      </c>
      <c r="AR1369" s="348" t="str">
        <f t="shared" si="1497"/>
        <v/>
      </c>
      <c r="AS1369" s="360"/>
      <c r="AT1369" s="348" t="str">
        <f t="shared" si="1498"/>
        <v/>
      </c>
      <c r="AU1369" s="360"/>
      <c r="AV1369" s="348" t="str">
        <f t="shared" si="1499"/>
        <v/>
      </c>
      <c r="AW1369" s="360"/>
      <c r="AX1369" s="348" t="str">
        <f t="shared" si="1500"/>
        <v/>
      </c>
      <c r="AY1369" s="360"/>
      <c r="AZ1369" s="348" t="str">
        <f t="shared" si="1501"/>
        <v/>
      </c>
      <c r="BA1369" s="367"/>
      <c r="BB1369" s="348" t="str">
        <f t="shared" si="1502"/>
        <v/>
      </c>
      <c r="BC1369" s="350" t="str">
        <f t="shared" si="1505"/>
        <v/>
      </c>
      <c r="BD1369" s="350" t="str">
        <f t="shared" si="1506"/>
        <v/>
      </c>
      <c r="BE1369" s="360"/>
      <c r="BF1369" s="361"/>
      <c r="BG1369" s="362" t="str">
        <f t="shared" si="1475"/>
        <v/>
      </c>
      <c r="BH1369" s="354" t="str">
        <f t="shared" si="1507"/>
        <v/>
      </c>
      <c r="BI1369" s="350" t="str">
        <f t="shared" si="1508"/>
        <v/>
      </c>
      <c r="BJ1369" s="113" t="str">
        <f t="shared" si="1509"/>
        <v/>
      </c>
      <c r="BK1369" s="347" t="str">
        <f t="shared" si="1534"/>
        <v/>
      </c>
      <c r="BR1369" s="307"/>
      <c r="BS1369" s="51" t="str">
        <f t="shared" si="1510"/>
        <v/>
      </c>
      <c r="BT1369" s="51" t="str">
        <f t="shared" si="1511"/>
        <v/>
      </c>
      <c r="BU1369" s="51" t="str">
        <f t="shared" si="1512"/>
        <v/>
      </c>
      <c r="BV1369" s="51" t="str">
        <f t="shared" si="1513"/>
        <v/>
      </c>
      <c r="BW1369" s="51" t="str">
        <f t="shared" si="1514"/>
        <v/>
      </c>
      <c r="BX1369" s="51" t="str">
        <f t="shared" si="1515"/>
        <v/>
      </c>
      <c r="BY1369" s="51" t="str">
        <f t="shared" si="1516"/>
        <v/>
      </c>
      <c r="BZ1369" s="51" t="str">
        <f t="shared" si="1517"/>
        <v/>
      </c>
      <c r="CA1369" s="51" t="str">
        <f t="shared" si="1518"/>
        <v/>
      </c>
      <c r="CB1369" s="51" t="str">
        <f t="shared" si="1519"/>
        <v/>
      </c>
      <c r="CC1369" s="51" t="str">
        <f t="shared" si="1503"/>
        <v/>
      </c>
      <c r="CD1369" s="51" t="str">
        <f t="shared" si="1504"/>
        <v/>
      </c>
      <c r="CE1369" s="51" t="str">
        <f t="shared" si="1520"/>
        <v/>
      </c>
      <c r="CF1369" s="51"/>
      <c r="CH1369" s="53" t="str">
        <f t="shared" si="1521"/>
        <v/>
      </c>
      <c r="CI1369" s="53" t="str">
        <f t="shared" si="1522"/>
        <v/>
      </c>
      <c r="CJ1369" s="54" t="str">
        <f t="shared" si="1523"/>
        <v/>
      </c>
      <c r="CK1369" s="53" t="str">
        <f t="shared" si="1524"/>
        <v/>
      </c>
      <c r="CL1369" s="53" t="str">
        <f t="shared" si="1525"/>
        <v/>
      </c>
      <c r="CM1369" s="53" t="str">
        <f t="shared" si="1526"/>
        <v/>
      </c>
      <c r="CN1369" s="53" t="str">
        <f t="shared" si="1527"/>
        <v/>
      </c>
      <c r="CO1369" s="53" t="str">
        <f t="shared" si="1528"/>
        <v/>
      </c>
      <c r="CP1369" s="53" t="str">
        <f t="shared" si="1529"/>
        <v/>
      </c>
      <c r="CQ1369" s="53" t="str">
        <f t="shared" si="1530"/>
        <v/>
      </c>
      <c r="CR1369" s="53" t="str">
        <f t="shared" si="1531"/>
        <v/>
      </c>
      <c r="CS1369" s="53" t="str">
        <f t="shared" si="1532"/>
        <v/>
      </c>
      <c r="CT1369" s="53" t="str">
        <f t="shared" si="1533"/>
        <v/>
      </c>
      <c r="CU1369" s="53" t="str">
        <f t="shared" si="1476"/>
        <v/>
      </c>
    </row>
    <row r="1370" spans="1:99" hidden="1" x14ac:dyDescent="0.3">
      <c r="A1370" s="40">
        <v>1432</v>
      </c>
      <c r="B1370" s="326"/>
      <c r="C1370" s="142"/>
      <c r="D1370" s="144"/>
      <c r="E1370" s="144"/>
      <c r="F1370" s="312"/>
      <c r="G1370" s="144" t="s">
        <v>141</v>
      </c>
      <c r="H1370" s="314"/>
      <c r="I1370" s="314"/>
      <c r="J1370" s="315" t="str">
        <f t="shared" si="1477"/>
        <v/>
      </c>
      <c r="K1370" s="316" t="str">
        <f t="shared" si="1478"/>
        <v/>
      </c>
      <c r="L1370" s="317" t="str">
        <f t="shared" si="1479"/>
        <v/>
      </c>
      <c r="M1370" s="316" t="str">
        <f t="shared" si="1480"/>
        <v/>
      </c>
      <c r="N1370" s="317" t="str">
        <f t="shared" si="1481"/>
        <v/>
      </c>
      <c r="O1370" s="316" t="str">
        <f t="shared" si="1482"/>
        <v/>
      </c>
      <c r="P1370" s="317" t="str">
        <f t="shared" si="1483"/>
        <v/>
      </c>
      <c r="Q1370" s="318" t="str">
        <f t="shared" si="1484"/>
        <v/>
      </c>
      <c r="R1370" s="319" t="str">
        <f t="shared" si="1485"/>
        <v/>
      </c>
      <c r="S1370" s="318" t="str">
        <f t="shared" si="1486"/>
        <v/>
      </c>
      <c r="T1370" s="317" t="str">
        <f t="shared" si="1487"/>
        <v/>
      </c>
      <c r="U1370" s="318" t="str">
        <f t="shared" si="1488"/>
        <v/>
      </c>
      <c r="V1370" s="319" t="str">
        <f t="shared" si="1489"/>
        <v/>
      </c>
      <c r="W1370" s="318" t="str">
        <f t="shared" si="1490"/>
        <v/>
      </c>
      <c r="X1370" s="319" t="str">
        <f t="shared" si="1491"/>
        <v/>
      </c>
      <c r="Y1370" s="318" t="str">
        <f t="shared" si="1492"/>
        <v/>
      </c>
      <c r="Z1370" s="319" t="str">
        <f t="shared" si="1493"/>
        <v/>
      </c>
      <c r="AA1370" s="317" t="str">
        <f t="shared" si="1494"/>
        <v/>
      </c>
      <c r="AB1370" s="97" t="str">
        <f t="shared" si="1495"/>
        <v/>
      </c>
      <c r="AC1370" s="143" t="str">
        <f t="shared" si="1496"/>
        <v/>
      </c>
      <c r="AD1370" s="143" t="str">
        <f t="shared" si="1469"/>
        <v/>
      </c>
      <c r="AE1370" s="360"/>
      <c r="AF1370" s="360"/>
      <c r="AG1370" s="364"/>
      <c r="AH1370" s="363" t="str">
        <f t="shared" si="1470"/>
        <v/>
      </c>
      <c r="AI1370" s="360"/>
      <c r="AJ1370" s="360"/>
      <c r="AK1370" s="364"/>
      <c r="AL1370" s="365" t="str">
        <f t="shared" si="1471"/>
        <v/>
      </c>
      <c r="AM1370" s="363" t="str">
        <f t="shared" si="1472"/>
        <v/>
      </c>
      <c r="AN1370" s="366" t="str">
        <f t="shared" si="1473"/>
        <v/>
      </c>
      <c r="AO1370" s="360"/>
      <c r="AP1370" s="360"/>
      <c r="AQ1370" s="360" t="str">
        <f t="shared" si="1474"/>
        <v/>
      </c>
      <c r="AR1370" s="348" t="str">
        <f t="shared" si="1497"/>
        <v/>
      </c>
      <c r="AS1370" s="360"/>
      <c r="AT1370" s="348" t="str">
        <f t="shared" si="1498"/>
        <v/>
      </c>
      <c r="AU1370" s="360"/>
      <c r="AV1370" s="348" t="str">
        <f t="shared" si="1499"/>
        <v/>
      </c>
      <c r="AW1370" s="360"/>
      <c r="AX1370" s="348" t="str">
        <f t="shared" si="1500"/>
        <v/>
      </c>
      <c r="AY1370" s="360"/>
      <c r="AZ1370" s="348" t="str">
        <f t="shared" si="1501"/>
        <v/>
      </c>
      <c r="BA1370" s="367"/>
      <c r="BB1370" s="348" t="str">
        <f t="shared" si="1502"/>
        <v/>
      </c>
      <c r="BC1370" s="350" t="str">
        <f t="shared" si="1505"/>
        <v/>
      </c>
      <c r="BD1370" s="350" t="str">
        <f t="shared" si="1506"/>
        <v/>
      </c>
      <c r="BE1370" s="360"/>
      <c r="BF1370" s="361"/>
      <c r="BG1370" s="362" t="str">
        <f t="shared" si="1475"/>
        <v/>
      </c>
      <c r="BH1370" s="354" t="str">
        <f t="shared" si="1507"/>
        <v/>
      </c>
      <c r="BI1370" s="350" t="str">
        <f t="shared" si="1508"/>
        <v/>
      </c>
      <c r="BJ1370" s="113" t="str">
        <f t="shared" si="1509"/>
        <v/>
      </c>
      <c r="BK1370" s="347" t="str">
        <f t="shared" si="1534"/>
        <v/>
      </c>
      <c r="BR1370" s="307"/>
      <c r="BS1370" s="51" t="str">
        <f t="shared" si="1510"/>
        <v/>
      </c>
      <c r="BT1370" s="51" t="str">
        <f t="shared" si="1511"/>
        <v/>
      </c>
      <c r="BU1370" s="51" t="str">
        <f t="shared" si="1512"/>
        <v/>
      </c>
      <c r="BV1370" s="51" t="str">
        <f t="shared" si="1513"/>
        <v/>
      </c>
      <c r="BW1370" s="51" t="str">
        <f t="shared" si="1514"/>
        <v/>
      </c>
      <c r="BX1370" s="51" t="str">
        <f t="shared" si="1515"/>
        <v/>
      </c>
      <c r="BY1370" s="51" t="str">
        <f t="shared" si="1516"/>
        <v/>
      </c>
      <c r="BZ1370" s="51" t="str">
        <f t="shared" si="1517"/>
        <v/>
      </c>
      <c r="CA1370" s="51" t="str">
        <f t="shared" si="1518"/>
        <v/>
      </c>
      <c r="CB1370" s="51" t="str">
        <f t="shared" si="1519"/>
        <v/>
      </c>
      <c r="CC1370" s="51" t="str">
        <f t="shared" si="1503"/>
        <v/>
      </c>
      <c r="CD1370" s="51" t="str">
        <f t="shared" si="1504"/>
        <v/>
      </c>
      <c r="CE1370" s="51" t="str">
        <f t="shared" si="1520"/>
        <v/>
      </c>
      <c r="CF1370" s="51"/>
      <c r="CH1370" s="53" t="str">
        <f t="shared" si="1521"/>
        <v/>
      </c>
      <c r="CI1370" s="53" t="str">
        <f t="shared" si="1522"/>
        <v/>
      </c>
      <c r="CJ1370" s="54" t="str">
        <f t="shared" si="1523"/>
        <v/>
      </c>
      <c r="CK1370" s="53" t="str">
        <f t="shared" si="1524"/>
        <v/>
      </c>
      <c r="CL1370" s="53" t="str">
        <f t="shared" si="1525"/>
        <v/>
      </c>
      <c r="CM1370" s="53" t="str">
        <f t="shared" si="1526"/>
        <v/>
      </c>
      <c r="CN1370" s="53" t="str">
        <f t="shared" si="1527"/>
        <v/>
      </c>
      <c r="CO1370" s="53" t="str">
        <f t="shared" si="1528"/>
        <v/>
      </c>
      <c r="CP1370" s="53" t="str">
        <f t="shared" si="1529"/>
        <v/>
      </c>
      <c r="CQ1370" s="53" t="str">
        <f t="shared" si="1530"/>
        <v/>
      </c>
      <c r="CR1370" s="53" t="str">
        <f t="shared" si="1531"/>
        <v/>
      </c>
      <c r="CS1370" s="53" t="str">
        <f t="shared" si="1532"/>
        <v/>
      </c>
      <c r="CT1370" s="53" t="str">
        <f t="shared" si="1533"/>
        <v/>
      </c>
      <c r="CU1370" s="53" t="str">
        <f t="shared" si="1476"/>
        <v/>
      </c>
    </row>
    <row r="1371" spans="1:99" hidden="1" x14ac:dyDescent="0.3">
      <c r="A1371" s="40">
        <v>1433</v>
      </c>
      <c r="B1371" s="326"/>
      <c r="C1371" s="142"/>
      <c r="D1371" s="144"/>
      <c r="E1371" s="144"/>
      <c r="F1371" s="312"/>
      <c r="G1371" s="144" t="s">
        <v>141</v>
      </c>
      <c r="H1371" s="314"/>
      <c r="I1371" s="314"/>
      <c r="J1371" s="315" t="str">
        <f t="shared" si="1477"/>
        <v/>
      </c>
      <c r="K1371" s="316" t="str">
        <f t="shared" si="1478"/>
        <v/>
      </c>
      <c r="L1371" s="317" t="str">
        <f t="shared" si="1479"/>
        <v/>
      </c>
      <c r="M1371" s="316" t="str">
        <f t="shared" si="1480"/>
        <v/>
      </c>
      <c r="N1371" s="317" t="str">
        <f t="shared" si="1481"/>
        <v/>
      </c>
      <c r="O1371" s="316" t="str">
        <f t="shared" si="1482"/>
        <v/>
      </c>
      <c r="P1371" s="317" t="str">
        <f t="shared" si="1483"/>
        <v/>
      </c>
      <c r="Q1371" s="318" t="str">
        <f t="shared" si="1484"/>
        <v/>
      </c>
      <c r="R1371" s="319" t="str">
        <f t="shared" si="1485"/>
        <v/>
      </c>
      <c r="S1371" s="318" t="str">
        <f t="shared" si="1486"/>
        <v/>
      </c>
      <c r="T1371" s="317" t="str">
        <f t="shared" si="1487"/>
        <v/>
      </c>
      <c r="U1371" s="318" t="str">
        <f t="shared" si="1488"/>
        <v/>
      </c>
      <c r="V1371" s="319" t="str">
        <f t="shared" si="1489"/>
        <v/>
      </c>
      <c r="W1371" s="318" t="str">
        <f t="shared" si="1490"/>
        <v/>
      </c>
      <c r="X1371" s="319" t="str">
        <f t="shared" si="1491"/>
        <v/>
      </c>
      <c r="Y1371" s="318" t="str">
        <f t="shared" si="1492"/>
        <v/>
      </c>
      <c r="Z1371" s="319" t="str">
        <f t="shared" si="1493"/>
        <v/>
      </c>
      <c r="AA1371" s="317" t="str">
        <f t="shared" si="1494"/>
        <v/>
      </c>
      <c r="AB1371" s="97" t="str">
        <f t="shared" si="1495"/>
        <v/>
      </c>
      <c r="AC1371" s="143" t="str">
        <f t="shared" si="1496"/>
        <v/>
      </c>
      <c r="AD1371" s="143" t="str">
        <f t="shared" si="1469"/>
        <v/>
      </c>
      <c r="AE1371" s="360"/>
      <c r="AF1371" s="360"/>
      <c r="AG1371" s="364"/>
      <c r="AH1371" s="363" t="str">
        <f t="shared" si="1470"/>
        <v/>
      </c>
      <c r="AI1371" s="360"/>
      <c r="AJ1371" s="360"/>
      <c r="AK1371" s="364"/>
      <c r="AL1371" s="365" t="str">
        <f t="shared" si="1471"/>
        <v/>
      </c>
      <c r="AM1371" s="363" t="str">
        <f t="shared" si="1472"/>
        <v/>
      </c>
      <c r="AN1371" s="366" t="str">
        <f t="shared" si="1473"/>
        <v/>
      </c>
      <c r="AO1371" s="360"/>
      <c r="AP1371" s="360"/>
      <c r="AQ1371" s="360" t="str">
        <f t="shared" si="1474"/>
        <v/>
      </c>
      <c r="AR1371" s="348" t="str">
        <f t="shared" si="1497"/>
        <v/>
      </c>
      <c r="AS1371" s="360"/>
      <c r="AT1371" s="348" t="str">
        <f t="shared" si="1498"/>
        <v/>
      </c>
      <c r="AU1371" s="360"/>
      <c r="AV1371" s="348" t="str">
        <f t="shared" si="1499"/>
        <v/>
      </c>
      <c r="AW1371" s="360"/>
      <c r="AX1371" s="348" t="str">
        <f t="shared" si="1500"/>
        <v/>
      </c>
      <c r="AY1371" s="360"/>
      <c r="AZ1371" s="348" t="str">
        <f t="shared" si="1501"/>
        <v/>
      </c>
      <c r="BA1371" s="367"/>
      <c r="BB1371" s="348" t="str">
        <f t="shared" si="1502"/>
        <v/>
      </c>
      <c r="BC1371" s="350" t="str">
        <f t="shared" si="1505"/>
        <v/>
      </c>
      <c r="BD1371" s="350" t="str">
        <f t="shared" si="1506"/>
        <v/>
      </c>
      <c r="BE1371" s="360"/>
      <c r="BF1371" s="361"/>
      <c r="BG1371" s="362" t="str">
        <f t="shared" si="1475"/>
        <v/>
      </c>
      <c r="BH1371" s="354" t="str">
        <f t="shared" si="1507"/>
        <v/>
      </c>
      <c r="BI1371" s="350" t="str">
        <f t="shared" si="1508"/>
        <v/>
      </c>
      <c r="BJ1371" s="113" t="str">
        <f t="shared" si="1509"/>
        <v/>
      </c>
      <c r="BK1371" s="347" t="str">
        <f t="shared" si="1534"/>
        <v/>
      </c>
      <c r="BR1371" s="307"/>
      <c r="BS1371" s="51" t="str">
        <f t="shared" si="1510"/>
        <v/>
      </c>
      <c r="BT1371" s="51" t="str">
        <f t="shared" si="1511"/>
        <v/>
      </c>
      <c r="BU1371" s="51" t="str">
        <f t="shared" si="1512"/>
        <v/>
      </c>
      <c r="BV1371" s="51" t="str">
        <f t="shared" si="1513"/>
        <v/>
      </c>
      <c r="BW1371" s="51" t="str">
        <f t="shared" si="1514"/>
        <v/>
      </c>
      <c r="BX1371" s="51" t="str">
        <f t="shared" si="1515"/>
        <v/>
      </c>
      <c r="BY1371" s="51" t="str">
        <f t="shared" si="1516"/>
        <v/>
      </c>
      <c r="BZ1371" s="51" t="str">
        <f t="shared" si="1517"/>
        <v/>
      </c>
      <c r="CA1371" s="51" t="str">
        <f t="shared" si="1518"/>
        <v/>
      </c>
      <c r="CB1371" s="51" t="str">
        <f t="shared" si="1519"/>
        <v/>
      </c>
      <c r="CC1371" s="51" t="str">
        <f t="shared" si="1503"/>
        <v/>
      </c>
      <c r="CD1371" s="51" t="str">
        <f t="shared" si="1504"/>
        <v/>
      </c>
      <c r="CE1371" s="51" t="str">
        <f t="shared" si="1520"/>
        <v/>
      </c>
      <c r="CF1371" s="51"/>
      <c r="CH1371" s="53" t="str">
        <f t="shared" si="1521"/>
        <v/>
      </c>
      <c r="CI1371" s="53" t="str">
        <f t="shared" si="1522"/>
        <v/>
      </c>
      <c r="CJ1371" s="54" t="str">
        <f t="shared" si="1523"/>
        <v/>
      </c>
      <c r="CK1371" s="53" t="str">
        <f t="shared" si="1524"/>
        <v/>
      </c>
      <c r="CL1371" s="53" t="str">
        <f t="shared" si="1525"/>
        <v/>
      </c>
      <c r="CM1371" s="53" t="str">
        <f t="shared" si="1526"/>
        <v/>
      </c>
      <c r="CN1371" s="53" t="str">
        <f t="shared" si="1527"/>
        <v/>
      </c>
      <c r="CO1371" s="53" t="str">
        <f t="shared" si="1528"/>
        <v/>
      </c>
      <c r="CP1371" s="53" t="str">
        <f t="shared" si="1529"/>
        <v/>
      </c>
      <c r="CQ1371" s="53" t="str">
        <f t="shared" si="1530"/>
        <v/>
      </c>
      <c r="CR1371" s="53" t="str">
        <f t="shared" si="1531"/>
        <v/>
      </c>
      <c r="CS1371" s="53" t="str">
        <f t="shared" si="1532"/>
        <v/>
      </c>
      <c r="CT1371" s="53" t="str">
        <f t="shared" si="1533"/>
        <v/>
      </c>
      <c r="CU1371" s="53" t="str">
        <f t="shared" si="1476"/>
        <v/>
      </c>
    </row>
    <row r="1372" spans="1:99" hidden="1" x14ac:dyDescent="0.3">
      <c r="A1372" s="40">
        <v>1434</v>
      </c>
      <c r="B1372" s="326"/>
      <c r="C1372" s="142"/>
      <c r="D1372" s="144"/>
      <c r="E1372" s="144"/>
      <c r="F1372" s="312"/>
      <c r="G1372" s="144" t="s">
        <v>141</v>
      </c>
      <c r="H1372" s="314"/>
      <c r="I1372" s="314"/>
      <c r="J1372" s="315" t="str">
        <f t="shared" si="1477"/>
        <v/>
      </c>
      <c r="K1372" s="316" t="str">
        <f t="shared" si="1478"/>
        <v/>
      </c>
      <c r="L1372" s="317" t="str">
        <f t="shared" si="1479"/>
        <v/>
      </c>
      <c r="M1372" s="316" t="str">
        <f t="shared" si="1480"/>
        <v/>
      </c>
      <c r="N1372" s="317" t="str">
        <f t="shared" si="1481"/>
        <v/>
      </c>
      <c r="O1372" s="316" t="str">
        <f t="shared" si="1482"/>
        <v/>
      </c>
      <c r="P1372" s="317" t="str">
        <f t="shared" si="1483"/>
        <v/>
      </c>
      <c r="Q1372" s="318" t="str">
        <f t="shared" si="1484"/>
        <v/>
      </c>
      <c r="R1372" s="319" t="str">
        <f t="shared" si="1485"/>
        <v/>
      </c>
      <c r="S1372" s="318" t="str">
        <f t="shared" si="1486"/>
        <v/>
      </c>
      <c r="T1372" s="317" t="str">
        <f t="shared" si="1487"/>
        <v/>
      </c>
      <c r="U1372" s="318" t="str">
        <f t="shared" si="1488"/>
        <v/>
      </c>
      <c r="V1372" s="319" t="str">
        <f t="shared" si="1489"/>
        <v/>
      </c>
      <c r="W1372" s="318" t="str">
        <f t="shared" si="1490"/>
        <v/>
      </c>
      <c r="X1372" s="319" t="str">
        <f t="shared" si="1491"/>
        <v/>
      </c>
      <c r="Y1372" s="318" t="str">
        <f t="shared" si="1492"/>
        <v/>
      </c>
      <c r="Z1372" s="319" t="str">
        <f t="shared" si="1493"/>
        <v/>
      </c>
      <c r="AA1372" s="317" t="str">
        <f t="shared" si="1494"/>
        <v/>
      </c>
      <c r="AB1372" s="97" t="str">
        <f t="shared" si="1495"/>
        <v/>
      </c>
      <c r="AC1372" s="143" t="str">
        <f t="shared" si="1496"/>
        <v/>
      </c>
      <c r="AD1372" s="143" t="str">
        <f t="shared" si="1469"/>
        <v/>
      </c>
      <c r="AE1372" s="360"/>
      <c r="AF1372" s="360"/>
      <c r="AG1372" s="364"/>
      <c r="AH1372" s="363" t="str">
        <f t="shared" si="1470"/>
        <v/>
      </c>
      <c r="AI1372" s="360"/>
      <c r="AJ1372" s="360"/>
      <c r="AK1372" s="364"/>
      <c r="AL1372" s="365" t="str">
        <f t="shared" si="1471"/>
        <v/>
      </c>
      <c r="AM1372" s="363" t="str">
        <f t="shared" si="1472"/>
        <v/>
      </c>
      <c r="AN1372" s="366" t="str">
        <f t="shared" si="1473"/>
        <v/>
      </c>
      <c r="AO1372" s="360"/>
      <c r="AP1372" s="360"/>
      <c r="AQ1372" s="360" t="str">
        <f t="shared" si="1474"/>
        <v/>
      </c>
      <c r="AR1372" s="348" t="str">
        <f t="shared" si="1497"/>
        <v/>
      </c>
      <c r="AS1372" s="360"/>
      <c r="AT1372" s="348" t="str">
        <f t="shared" si="1498"/>
        <v/>
      </c>
      <c r="AU1372" s="360"/>
      <c r="AV1372" s="348" t="str">
        <f t="shared" si="1499"/>
        <v/>
      </c>
      <c r="AW1372" s="360"/>
      <c r="AX1372" s="348" t="str">
        <f t="shared" si="1500"/>
        <v/>
      </c>
      <c r="AY1372" s="360"/>
      <c r="AZ1372" s="348" t="str">
        <f t="shared" si="1501"/>
        <v/>
      </c>
      <c r="BA1372" s="367"/>
      <c r="BB1372" s="348" t="str">
        <f t="shared" si="1502"/>
        <v/>
      </c>
      <c r="BC1372" s="350" t="str">
        <f t="shared" si="1505"/>
        <v/>
      </c>
      <c r="BD1372" s="350" t="str">
        <f t="shared" si="1506"/>
        <v/>
      </c>
      <c r="BE1372" s="360"/>
      <c r="BF1372" s="361"/>
      <c r="BG1372" s="362" t="str">
        <f t="shared" si="1475"/>
        <v/>
      </c>
      <c r="BH1372" s="354" t="str">
        <f t="shared" si="1507"/>
        <v/>
      </c>
      <c r="BI1372" s="350" t="str">
        <f t="shared" si="1508"/>
        <v/>
      </c>
      <c r="BJ1372" s="113" t="str">
        <f t="shared" si="1509"/>
        <v/>
      </c>
      <c r="BK1372" s="347" t="str">
        <f t="shared" si="1534"/>
        <v/>
      </c>
      <c r="BR1372" s="307"/>
      <c r="BS1372" s="51" t="str">
        <f t="shared" si="1510"/>
        <v/>
      </c>
      <c r="BT1372" s="51" t="str">
        <f t="shared" si="1511"/>
        <v/>
      </c>
      <c r="BU1372" s="51" t="str">
        <f t="shared" si="1512"/>
        <v/>
      </c>
      <c r="BV1372" s="51" t="str">
        <f t="shared" si="1513"/>
        <v/>
      </c>
      <c r="BW1372" s="51" t="str">
        <f t="shared" si="1514"/>
        <v/>
      </c>
      <c r="BX1372" s="51" t="str">
        <f t="shared" si="1515"/>
        <v/>
      </c>
      <c r="BY1372" s="51" t="str">
        <f t="shared" si="1516"/>
        <v/>
      </c>
      <c r="BZ1372" s="51" t="str">
        <f t="shared" si="1517"/>
        <v/>
      </c>
      <c r="CA1372" s="51" t="str">
        <f t="shared" si="1518"/>
        <v/>
      </c>
      <c r="CB1372" s="51" t="str">
        <f t="shared" si="1519"/>
        <v/>
      </c>
      <c r="CC1372" s="51" t="str">
        <f t="shared" si="1503"/>
        <v/>
      </c>
      <c r="CD1372" s="51" t="str">
        <f t="shared" si="1504"/>
        <v/>
      </c>
      <c r="CE1372" s="51" t="str">
        <f t="shared" si="1520"/>
        <v/>
      </c>
      <c r="CF1372" s="51"/>
      <c r="CH1372" s="53" t="str">
        <f t="shared" si="1521"/>
        <v/>
      </c>
      <c r="CI1372" s="53" t="str">
        <f t="shared" si="1522"/>
        <v/>
      </c>
      <c r="CJ1372" s="54" t="str">
        <f t="shared" si="1523"/>
        <v/>
      </c>
      <c r="CK1372" s="53" t="str">
        <f t="shared" si="1524"/>
        <v/>
      </c>
      <c r="CL1372" s="53" t="str">
        <f t="shared" si="1525"/>
        <v/>
      </c>
      <c r="CM1372" s="53" t="str">
        <f t="shared" si="1526"/>
        <v/>
      </c>
      <c r="CN1372" s="53" t="str">
        <f t="shared" si="1527"/>
        <v/>
      </c>
      <c r="CO1372" s="53" t="str">
        <f t="shared" si="1528"/>
        <v/>
      </c>
      <c r="CP1372" s="53" t="str">
        <f t="shared" si="1529"/>
        <v/>
      </c>
      <c r="CQ1372" s="53" t="str">
        <f t="shared" si="1530"/>
        <v/>
      </c>
      <c r="CR1372" s="53" t="str">
        <f t="shared" si="1531"/>
        <v/>
      </c>
      <c r="CS1372" s="53" t="str">
        <f t="shared" si="1532"/>
        <v/>
      </c>
      <c r="CT1372" s="53" t="str">
        <f t="shared" si="1533"/>
        <v/>
      </c>
      <c r="CU1372" s="53" t="str">
        <f t="shared" si="1476"/>
        <v/>
      </c>
    </row>
    <row r="1373" spans="1:99" hidden="1" x14ac:dyDescent="0.3">
      <c r="A1373" s="40">
        <v>1435</v>
      </c>
      <c r="B1373" s="326"/>
      <c r="C1373" s="142"/>
      <c r="D1373" s="144"/>
      <c r="E1373" s="144"/>
      <c r="F1373" s="312"/>
      <c r="G1373" s="144" t="s">
        <v>141</v>
      </c>
      <c r="H1373" s="314"/>
      <c r="I1373" s="314"/>
      <c r="J1373" s="315" t="str">
        <f t="shared" si="1477"/>
        <v/>
      </c>
      <c r="K1373" s="316" t="str">
        <f t="shared" si="1478"/>
        <v/>
      </c>
      <c r="L1373" s="317" t="str">
        <f t="shared" si="1479"/>
        <v/>
      </c>
      <c r="M1373" s="316" t="str">
        <f t="shared" si="1480"/>
        <v/>
      </c>
      <c r="N1373" s="317" t="str">
        <f t="shared" si="1481"/>
        <v/>
      </c>
      <c r="O1373" s="316" t="str">
        <f t="shared" si="1482"/>
        <v/>
      </c>
      <c r="P1373" s="317" t="str">
        <f t="shared" si="1483"/>
        <v/>
      </c>
      <c r="Q1373" s="318" t="str">
        <f t="shared" si="1484"/>
        <v/>
      </c>
      <c r="R1373" s="319" t="str">
        <f t="shared" si="1485"/>
        <v/>
      </c>
      <c r="S1373" s="318" t="str">
        <f t="shared" si="1486"/>
        <v/>
      </c>
      <c r="T1373" s="317" t="str">
        <f t="shared" si="1487"/>
        <v/>
      </c>
      <c r="U1373" s="318" t="str">
        <f t="shared" si="1488"/>
        <v/>
      </c>
      <c r="V1373" s="319" t="str">
        <f t="shared" si="1489"/>
        <v/>
      </c>
      <c r="W1373" s="318" t="str">
        <f t="shared" si="1490"/>
        <v/>
      </c>
      <c r="X1373" s="319" t="str">
        <f t="shared" si="1491"/>
        <v/>
      </c>
      <c r="Y1373" s="318" t="str">
        <f t="shared" si="1492"/>
        <v/>
      </c>
      <c r="Z1373" s="319" t="str">
        <f t="shared" si="1493"/>
        <v/>
      </c>
      <c r="AA1373" s="317" t="str">
        <f t="shared" si="1494"/>
        <v/>
      </c>
      <c r="AB1373" s="97" t="str">
        <f t="shared" si="1495"/>
        <v/>
      </c>
      <c r="AC1373" s="143" t="str">
        <f t="shared" si="1496"/>
        <v/>
      </c>
      <c r="AD1373" s="143" t="str">
        <f t="shared" si="1469"/>
        <v/>
      </c>
      <c r="AE1373" s="360"/>
      <c r="AF1373" s="360"/>
      <c r="AG1373" s="364"/>
      <c r="AH1373" s="363" t="str">
        <f t="shared" si="1470"/>
        <v/>
      </c>
      <c r="AI1373" s="360"/>
      <c r="AJ1373" s="360"/>
      <c r="AK1373" s="364"/>
      <c r="AL1373" s="365" t="str">
        <f t="shared" si="1471"/>
        <v/>
      </c>
      <c r="AM1373" s="363" t="str">
        <f t="shared" si="1472"/>
        <v/>
      </c>
      <c r="AN1373" s="366" t="str">
        <f t="shared" si="1473"/>
        <v/>
      </c>
      <c r="AO1373" s="360"/>
      <c r="AP1373" s="360"/>
      <c r="AQ1373" s="360" t="str">
        <f t="shared" si="1474"/>
        <v/>
      </c>
      <c r="AR1373" s="348" t="str">
        <f t="shared" si="1497"/>
        <v/>
      </c>
      <c r="AS1373" s="360"/>
      <c r="AT1373" s="348" t="str">
        <f t="shared" si="1498"/>
        <v/>
      </c>
      <c r="AU1373" s="360"/>
      <c r="AV1373" s="348" t="str">
        <f t="shared" si="1499"/>
        <v/>
      </c>
      <c r="AW1373" s="360"/>
      <c r="AX1373" s="348" t="str">
        <f t="shared" si="1500"/>
        <v/>
      </c>
      <c r="AY1373" s="360"/>
      <c r="AZ1373" s="348" t="str">
        <f t="shared" si="1501"/>
        <v/>
      </c>
      <c r="BA1373" s="367"/>
      <c r="BB1373" s="348" t="str">
        <f t="shared" si="1502"/>
        <v/>
      </c>
      <c r="BC1373" s="350" t="str">
        <f t="shared" si="1505"/>
        <v/>
      </c>
      <c r="BD1373" s="350" t="str">
        <f t="shared" si="1506"/>
        <v/>
      </c>
      <c r="BE1373" s="360"/>
      <c r="BF1373" s="361"/>
      <c r="BG1373" s="362" t="str">
        <f t="shared" si="1475"/>
        <v/>
      </c>
      <c r="BH1373" s="354" t="str">
        <f t="shared" si="1507"/>
        <v/>
      </c>
      <c r="BI1373" s="350" t="str">
        <f t="shared" si="1508"/>
        <v/>
      </c>
      <c r="BJ1373" s="113" t="str">
        <f t="shared" si="1509"/>
        <v/>
      </c>
      <c r="BK1373" s="347" t="str">
        <f t="shared" si="1534"/>
        <v/>
      </c>
      <c r="BR1373" s="307"/>
      <c r="BS1373" s="51" t="str">
        <f t="shared" si="1510"/>
        <v/>
      </c>
      <c r="BT1373" s="51" t="str">
        <f t="shared" si="1511"/>
        <v/>
      </c>
      <c r="BU1373" s="51" t="str">
        <f t="shared" si="1512"/>
        <v/>
      </c>
      <c r="BV1373" s="51" t="str">
        <f t="shared" si="1513"/>
        <v/>
      </c>
      <c r="BW1373" s="51" t="str">
        <f t="shared" si="1514"/>
        <v/>
      </c>
      <c r="BX1373" s="51" t="str">
        <f t="shared" si="1515"/>
        <v/>
      </c>
      <c r="BY1373" s="51" t="str">
        <f t="shared" si="1516"/>
        <v/>
      </c>
      <c r="BZ1373" s="51" t="str">
        <f t="shared" si="1517"/>
        <v/>
      </c>
      <c r="CA1373" s="51" t="str">
        <f t="shared" si="1518"/>
        <v/>
      </c>
      <c r="CB1373" s="51" t="str">
        <f t="shared" si="1519"/>
        <v/>
      </c>
      <c r="CC1373" s="51" t="str">
        <f t="shared" si="1503"/>
        <v/>
      </c>
      <c r="CD1373" s="51" t="str">
        <f t="shared" si="1504"/>
        <v/>
      </c>
      <c r="CE1373" s="51" t="str">
        <f t="shared" si="1520"/>
        <v/>
      </c>
      <c r="CF1373" s="51"/>
      <c r="CH1373" s="53" t="str">
        <f t="shared" si="1521"/>
        <v/>
      </c>
      <c r="CI1373" s="53" t="str">
        <f t="shared" si="1522"/>
        <v/>
      </c>
      <c r="CJ1373" s="54" t="str">
        <f t="shared" si="1523"/>
        <v/>
      </c>
      <c r="CK1373" s="53" t="str">
        <f t="shared" si="1524"/>
        <v/>
      </c>
      <c r="CL1373" s="53" t="str">
        <f t="shared" si="1525"/>
        <v/>
      </c>
      <c r="CM1373" s="53" t="str">
        <f t="shared" si="1526"/>
        <v/>
      </c>
      <c r="CN1373" s="53" t="str">
        <f t="shared" si="1527"/>
        <v/>
      </c>
      <c r="CO1373" s="53" t="str">
        <f t="shared" si="1528"/>
        <v/>
      </c>
      <c r="CP1373" s="53" t="str">
        <f t="shared" si="1529"/>
        <v/>
      </c>
      <c r="CQ1373" s="53" t="str">
        <f t="shared" si="1530"/>
        <v/>
      </c>
      <c r="CR1373" s="53" t="str">
        <f t="shared" si="1531"/>
        <v/>
      </c>
      <c r="CS1373" s="53" t="str">
        <f t="shared" si="1532"/>
        <v/>
      </c>
      <c r="CT1373" s="53" t="str">
        <f t="shared" si="1533"/>
        <v/>
      </c>
      <c r="CU1373" s="53" t="str">
        <f t="shared" si="1476"/>
        <v/>
      </c>
    </row>
    <row r="1374" spans="1:99" hidden="1" x14ac:dyDescent="0.3">
      <c r="A1374" s="40">
        <v>1436</v>
      </c>
      <c r="B1374" s="326"/>
      <c r="C1374" s="142"/>
      <c r="D1374" s="144"/>
      <c r="E1374" s="144"/>
      <c r="F1374" s="312"/>
      <c r="G1374" s="144" t="s">
        <v>141</v>
      </c>
      <c r="H1374" s="314"/>
      <c r="I1374" s="314"/>
      <c r="J1374" s="315" t="str">
        <f t="shared" si="1477"/>
        <v/>
      </c>
      <c r="K1374" s="316" t="str">
        <f t="shared" si="1478"/>
        <v/>
      </c>
      <c r="L1374" s="317" t="str">
        <f t="shared" si="1479"/>
        <v/>
      </c>
      <c r="M1374" s="316" t="str">
        <f t="shared" si="1480"/>
        <v/>
      </c>
      <c r="N1374" s="317" t="str">
        <f t="shared" si="1481"/>
        <v/>
      </c>
      <c r="O1374" s="316" t="str">
        <f t="shared" si="1482"/>
        <v/>
      </c>
      <c r="P1374" s="317" t="str">
        <f t="shared" si="1483"/>
        <v/>
      </c>
      <c r="Q1374" s="318" t="str">
        <f t="shared" si="1484"/>
        <v/>
      </c>
      <c r="R1374" s="319" t="str">
        <f t="shared" si="1485"/>
        <v/>
      </c>
      <c r="S1374" s="318" t="str">
        <f t="shared" si="1486"/>
        <v/>
      </c>
      <c r="T1374" s="317" t="str">
        <f t="shared" si="1487"/>
        <v/>
      </c>
      <c r="U1374" s="318" t="str">
        <f t="shared" si="1488"/>
        <v/>
      </c>
      <c r="V1374" s="319" t="str">
        <f t="shared" si="1489"/>
        <v/>
      </c>
      <c r="W1374" s="318" t="str">
        <f t="shared" si="1490"/>
        <v/>
      </c>
      <c r="X1374" s="319" t="str">
        <f t="shared" si="1491"/>
        <v/>
      </c>
      <c r="Y1374" s="318" t="str">
        <f t="shared" si="1492"/>
        <v/>
      </c>
      <c r="Z1374" s="319" t="str">
        <f t="shared" si="1493"/>
        <v/>
      </c>
      <c r="AA1374" s="317" t="str">
        <f t="shared" si="1494"/>
        <v/>
      </c>
      <c r="AB1374" s="97" t="str">
        <f t="shared" si="1495"/>
        <v/>
      </c>
      <c r="AC1374" s="143" t="str">
        <f t="shared" si="1496"/>
        <v/>
      </c>
      <c r="AD1374" s="143" t="str">
        <f t="shared" si="1469"/>
        <v/>
      </c>
      <c r="AE1374" s="360"/>
      <c r="AF1374" s="360"/>
      <c r="AG1374" s="364"/>
      <c r="AH1374" s="363" t="str">
        <f t="shared" si="1470"/>
        <v/>
      </c>
      <c r="AI1374" s="360"/>
      <c r="AJ1374" s="360"/>
      <c r="AK1374" s="364"/>
      <c r="AL1374" s="365" t="str">
        <f t="shared" si="1471"/>
        <v/>
      </c>
      <c r="AM1374" s="363" t="str">
        <f t="shared" si="1472"/>
        <v/>
      </c>
      <c r="AN1374" s="366" t="str">
        <f t="shared" si="1473"/>
        <v/>
      </c>
      <c r="AO1374" s="360"/>
      <c r="AP1374" s="360"/>
      <c r="AQ1374" s="360" t="str">
        <f t="shared" si="1474"/>
        <v/>
      </c>
      <c r="AR1374" s="348" t="str">
        <f t="shared" si="1497"/>
        <v/>
      </c>
      <c r="AS1374" s="360"/>
      <c r="AT1374" s="348" t="str">
        <f t="shared" si="1498"/>
        <v/>
      </c>
      <c r="AU1374" s="360"/>
      <c r="AV1374" s="348" t="str">
        <f t="shared" si="1499"/>
        <v/>
      </c>
      <c r="AW1374" s="360"/>
      <c r="AX1374" s="348" t="str">
        <f t="shared" si="1500"/>
        <v/>
      </c>
      <c r="AY1374" s="360"/>
      <c r="AZ1374" s="348" t="str">
        <f t="shared" si="1501"/>
        <v/>
      </c>
      <c r="BA1374" s="367"/>
      <c r="BB1374" s="348" t="str">
        <f t="shared" si="1502"/>
        <v/>
      </c>
      <c r="BC1374" s="350" t="str">
        <f t="shared" si="1505"/>
        <v/>
      </c>
      <c r="BD1374" s="350" t="str">
        <f t="shared" si="1506"/>
        <v/>
      </c>
      <c r="BE1374" s="360"/>
      <c r="BF1374" s="361"/>
      <c r="BG1374" s="362" t="str">
        <f t="shared" si="1475"/>
        <v/>
      </c>
      <c r="BH1374" s="354" t="str">
        <f t="shared" si="1507"/>
        <v/>
      </c>
      <c r="BI1374" s="350" t="str">
        <f t="shared" si="1508"/>
        <v/>
      </c>
      <c r="BJ1374" s="113" t="str">
        <f t="shared" si="1509"/>
        <v/>
      </c>
      <c r="BK1374" s="347" t="str">
        <f t="shared" si="1534"/>
        <v/>
      </c>
      <c r="BR1374" s="307"/>
      <c r="BS1374" s="51" t="str">
        <f t="shared" si="1510"/>
        <v/>
      </c>
      <c r="BT1374" s="51" t="str">
        <f t="shared" si="1511"/>
        <v/>
      </c>
      <c r="BU1374" s="51" t="str">
        <f t="shared" si="1512"/>
        <v/>
      </c>
      <c r="BV1374" s="51" t="str">
        <f t="shared" si="1513"/>
        <v/>
      </c>
      <c r="BW1374" s="51" t="str">
        <f t="shared" si="1514"/>
        <v/>
      </c>
      <c r="BX1374" s="51" t="str">
        <f t="shared" si="1515"/>
        <v/>
      </c>
      <c r="BY1374" s="51" t="str">
        <f t="shared" si="1516"/>
        <v/>
      </c>
      <c r="BZ1374" s="51" t="str">
        <f t="shared" si="1517"/>
        <v/>
      </c>
      <c r="CA1374" s="51" t="str">
        <f t="shared" si="1518"/>
        <v/>
      </c>
      <c r="CB1374" s="51" t="str">
        <f t="shared" si="1519"/>
        <v/>
      </c>
      <c r="CC1374" s="51" t="str">
        <f t="shared" si="1503"/>
        <v/>
      </c>
      <c r="CD1374" s="51" t="str">
        <f t="shared" si="1504"/>
        <v/>
      </c>
      <c r="CE1374" s="51" t="str">
        <f t="shared" si="1520"/>
        <v/>
      </c>
      <c r="CF1374" s="51"/>
      <c r="CH1374" s="53" t="str">
        <f t="shared" si="1521"/>
        <v/>
      </c>
      <c r="CI1374" s="53" t="str">
        <f t="shared" si="1522"/>
        <v/>
      </c>
      <c r="CJ1374" s="54" t="str">
        <f t="shared" si="1523"/>
        <v/>
      </c>
      <c r="CK1374" s="53" t="str">
        <f t="shared" si="1524"/>
        <v/>
      </c>
      <c r="CL1374" s="53" t="str">
        <f t="shared" si="1525"/>
        <v/>
      </c>
      <c r="CM1374" s="53" t="str">
        <f t="shared" si="1526"/>
        <v/>
      </c>
      <c r="CN1374" s="53" t="str">
        <f t="shared" si="1527"/>
        <v/>
      </c>
      <c r="CO1374" s="53" t="str">
        <f t="shared" si="1528"/>
        <v/>
      </c>
      <c r="CP1374" s="53" t="str">
        <f t="shared" si="1529"/>
        <v/>
      </c>
      <c r="CQ1374" s="53" t="str">
        <f t="shared" si="1530"/>
        <v/>
      </c>
      <c r="CR1374" s="53" t="str">
        <f t="shared" si="1531"/>
        <v/>
      </c>
      <c r="CS1374" s="53" t="str">
        <f t="shared" si="1532"/>
        <v/>
      </c>
      <c r="CT1374" s="53" t="str">
        <f t="shared" si="1533"/>
        <v/>
      </c>
      <c r="CU1374" s="53" t="str">
        <f t="shared" si="1476"/>
        <v/>
      </c>
    </row>
    <row r="1375" spans="1:99" hidden="1" x14ac:dyDescent="0.3">
      <c r="A1375" s="40">
        <v>1437</v>
      </c>
      <c r="B1375" s="326"/>
      <c r="C1375" s="142"/>
      <c r="D1375" s="144"/>
      <c r="E1375" s="144"/>
      <c r="F1375" s="312"/>
      <c r="G1375" s="144" t="s">
        <v>141</v>
      </c>
      <c r="H1375" s="314"/>
      <c r="I1375" s="314"/>
      <c r="J1375" s="315" t="str">
        <f t="shared" si="1477"/>
        <v/>
      </c>
      <c r="K1375" s="316" t="str">
        <f t="shared" si="1478"/>
        <v/>
      </c>
      <c r="L1375" s="317" t="str">
        <f t="shared" si="1479"/>
        <v/>
      </c>
      <c r="M1375" s="316" t="str">
        <f t="shared" si="1480"/>
        <v/>
      </c>
      <c r="N1375" s="317" t="str">
        <f t="shared" si="1481"/>
        <v/>
      </c>
      <c r="O1375" s="316" t="str">
        <f t="shared" si="1482"/>
        <v/>
      </c>
      <c r="P1375" s="317" t="str">
        <f t="shared" si="1483"/>
        <v/>
      </c>
      <c r="Q1375" s="318" t="str">
        <f t="shared" si="1484"/>
        <v/>
      </c>
      <c r="R1375" s="319" t="str">
        <f t="shared" si="1485"/>
        <v/>
      </c>
      <c r="S1375" s="318" t="str">
        <f t="shared" si="1486"/>
        <v/>
      </c>
      <c r="T1375" s="317" t="str">
        <f t="shared" si="1487"/>
        <v/>
      </c>
      <c r="U1375" s="318" t="str">
        <f t="shared" si="1488"/>
        <v/>
      </c>
      <c r="V1375" s="319" t="str">
        <f t="shared" si="1489"/>
        <v/>
      </c>
      <c r="W1375" s="318" t="str">
        <f t="shared" si="1490"/>
        <v/>
      </c>
      <c r="X1375" s="319" t="str">
        <f t="shared" si="1491"/>
        <v/>
      </c>
      <c r="Y1375" s="318" t="str">
        <f t="shared" si="1492"/>
        <v/>
      </c>
      <c r="Z1375" s="319" t="str">
        <f t="shared" si="1493"/>
        <v/>
      </c>
      <c r="AA1375" s="317" t="str">
        <f t="shared" si="1494"/>
        <v/>
      </c>
      <c r="AB1375" s="97" t="str">
        <f t="shared" si="1495"/>
        <v/>
      </c>
      <c r="AC1375" s="143" t="str">
        <f t="shared" si="1496"/>
        <v/>
      </c>
      <c r="AD1375" s="143" t="str">
        <f t="shared" ref="AD1375:AD1438" si="1535">IF(AC1375="","", VLOOKUP(AC1375,NILAI_TB_BB,2))</f>
        <v/>
      </c>
      <c r="AE1375" s="360"/>
      <c r="AF1375" s="360"/>
      <c r="AG1375" s="364"/>
      <c r="AH1375" s="363" t="str">
        <f t="shared" ref="AH1375:AH1438" si="1536">IF(OR(AE1375="",AF1375=""),"", IF(OR(AE1375="-",AF1375="-"),"-", IF(AE1375=0,VLOOKUP(AF1375,NSA,2), IF(AE1375=1,VLOOKUP(AF1375,NSA,3), IF(AE1375=2,VLOOKUP(AF1375,NSA,4), IF(AE1375=3,VLOOKUP(AF1375,NSA,5), IF(AE1375=4,VLOOKUP(AF1375,NSA,6), IF(AE1375=5,VLOOKUP(AF1375,NSA,7), IF(AE1375=6,VLOOKUP(AF1375,NSA,8), IF(AE1375=7,VLOOKUP(AF1375,NSA,9), IF(AE1375=8,VLOOKUP(AF1375,NSA,10), IF(AE1375=9,VLOOKUP(AF1375,NSA,11), IF(AE1375=10,VLOOKUP(AF1375,NSA,12),"")))))))))))))</f>
        <v/>
      </c>
      <c r="AI1375" s="360"/>
      <c r="AJ1375" s="360"/>
      <c r="AK1375" s="364"/>
      <c r="AL1375" s="365" t="str">
        <f t="shared" ref="AL1375:AL1438" si="1537">IF(AM1375="","",IF(AM1375&gt;=81,"SGP-0",IF(AND(AM1375&gt;=61,AM1375&lt;=80),"SGP-1",IF(AND(AM1375&gt;=41,AM1375&lt;=60),"SGP-2",IF(AND(AM1375&gt;=21,AM1375&lt;=40),"SGP-3",IF(AND(AM1375&gt;=0,AM1375&lt;=20),"SGP-4",""))))))</f>
        <v/>
      </c>
      <c r="AM1375" s="363" t="str">
        <f t="shared" ref="AM1375:AM1438" si="1538">IF(OR(AI1375="",AJ1375=""),"",IF(AI1375=0,VLOOKUP(AJ1375,NILAI_SGP,2),IF(AI1375=1,VLOOKUP(AJ1375,NILAI_SGP,3),IF(AI1375=2,VLOOKUP(AJ1375,NILAI_SGP,4),IF(AI1375=3,VLOOKUP(AJ1375,NILAI_SGP,5),IF(AI1375=4,VLOOKUP(AJ1375,NILAI_SGP,6),IF(AI1375=5,VLOOKUP(AJ1375,NILAI_SGP,7),IF(AI1375=6,VLOOKUP(AJ1375,NILAI_SGP,8),IF(AI1375=7,VLOOKUP(AJ1375,NILAI_SGP,9),IF(AI1375=8,VLOOKUP(AJ1375,NILAI_SGP,10),IF(AI1375=9,VLOOKUP(AJ1375,NILAI_SGP,11),IF(AI1375=10,VLOOKUP(AJ1375,NILAI_SGP,12),""))))))))))))</f>
        <v/>
      </c>
      <c r="AN1375" s="366" t="str">
        <f t="shared" ref="AN1375:AN1438" si="1539">IF(OR(AD1375="",AH1375="",AM1375=""),"",VALUE(FIXED(((AD1375+AH1375+AM1375)/3),2)))</f>
        <v/>
      </c>
      <c r="AO1375" s="360"/>
      <c r="AP1375" s="360"/>
      <c r="AQ1375" s="360" t="str">
        <f t="shared" ref="AQ1375:AQ1438" si="1540">IF(OR(AO1375="",AP1375="",AO1375=0),"",IF(OR(AO1375="-",AP1375="-"),"-",(AO1375*$AO$10)+AP1375))</f>
        <v/>
      </c>
      <c r="AR1375" s="348" t="str">
        <f t="shared" si="1497"/>
        <v/>
      </c>
      <c r="AS1375" s="360"/>
      <c r="AT1375" s="348" t="str">
        <f t="shared" si="1498"/>
        <v/>
      </c>
      <c r="AU1375" s="360"/>
      <c r="AV1375" s="348" t="str">
        <f t="shared" si="1499"/>
        <v/>
      </c>
      <c r="AW1375" s="360"/>
      <c r="AX1375" s="348" t="str">
        <f t="shared" si="1500"/>
        <v/>
      </c>
      <c r="AY1375" s="360"/>
      <c r="AZ1375" s="348" t="str">
        <f t="shared" si="1501"/>
        <v/>
      </c>
      <c r="BA1375" s="367"/>
      <c r="BB1375" s="348" t="str">
        <f t="shared" si="1502"/>
        <v/>
      </c>
      <c r="BC1375" s="350" t="str">
        <f t="shared" si="1505"/>
        <v/>
      </c>
      <c r="BD1375" s="350" t="str">
        <f t="shared" si="1506"/>
        <v/>
      </c>
      <c r="BE1375" s="360"/>
      <c r="BF1375" s="361"/>
      <c r="BG1375" s="362" t="str">
        <f t="shared" ref="BG1375:BG1438" si="1541">IF(BF1375="","",IF(RIGHT(BF1375,1)="M","",""""))</f>
        <v/>
      </c>
      <c r="BH1375" s="354" t="str">
        <f t="shared" si="1507"/>
        <v/>
      </c>
      <c r="BI1375" s="350" t="str">
        <f t="shared" si="1508"/>
        <v/>
      </c>
      <c r="BJ1375" s="113" t="str">
        <f t="shared" si="1509"/>
        <v/>
      </c>
      <c r="BK1375" s="347" t="str">
        <f t="shared" si="1534"/>
        <v/>
      </c>
      <c r="BR1375" s="307"/>
      <c r="BS1375" s="51" t="str">
        <f t="shared" si="1510"/>
        <v/>
      </c>
      <c r="BT1375" s="51" t="str">
        <f t="shared" si="1511"/>
        <v/>
      </c>
      <c r="BU1375" s="51" t="str">
        <f t="shared" si="1512"/>
        <v/>
      </c>
      <c r="BV1375" s="51" t="str">
        <f t="shared" si="1513"/>
        <v/>
      </c>
      <c r="BW1375" s="51" t="str">
        <f t="shared" si="1514"/>
        <v/>
      </c>
      <c r="BX1375" s="51" t="str">
        <f t="shared" si="1515"/>
        <v/>
      </c>
      <c r="BY1375" s="51" t="str">
        <f t="shared" si="1516"/>
        <v/>
      </c>
      <c r="BZ1375" s="51" t="str">
        <f t="shared" si="1517"/>
        <v/>
      </c>
      <c r="CA1375" s="51" t="str">
        <f t="shared" si="1518"/>
        <v/>
      </c>
      <c r="CB1375" s="51" t="str">
        <f t="shared" si="1519"/>
        <v/>
      </c>
      <c r="CC1375" s="51" t="str">
        <f t="shared" si="1503"/>
        <v/>
      </c>
      <c r="CD1375" s="51" t="str">
        <f t="shared" si="1504"/>
        <v/>
      </c>
      <c r="CE1375" s="51" t="str">
        <f t="shared" si="1520"/>
        <v/>
      </c>
      <c r="CF1375" s="51"/>
      <c r="CH1375" s="53" t="str">
        <f t="shared" si="1521"/>
        <v/>
      </c>
      <c r="CI1375" s="53" t="str">
        <f t="shared" si="1522"/>
        <v/>
      </c>
      <c r="CJ1375" s="54" t="str">
        <f t="shared" si="1523"/>
        <v/>
      </c>
      <c r="CK1375" s="53" t="str">
        <f t="shared" si="1524"/>
        <v/>
      </c>
      <c r="CL1375" s="53" t="str">
        <f t="shared" si="1525"/>
        <v/>
      </c>
      <c r="CM1375" s="53" t="str">
        <f t="shared" si="1526"/>
        <v/>
      </c>
      <c r="CN1375" s="53" t="str">
        <f t="shared" si="1527"/>
        <v/>
      </c>
      <c r="CO1375" s="53" t="str">
        <f t="shared" si="1528"/>
        <v/>
      </c>
      <c r="CP1375" s="53" t="str">
        <f t="shared" si="1529"/>
        <v/>
      </c>
      <c r="CQ1375" s="53" t="str">
        <f t="shared" si="1530"/>
        <v/>
      </c>
      <c r="CR1375" s="53" t="str">
        <f t="shared" si="1531"/>
        <v/>
      </c>
      <c r="CS1375" s="53" t="str">
        <f t="shared" si="1532"/>
        <v/>
      </c>
      <c r="CT1375" s="53" t="str">
        <f t="shared" si="1533"/>
        <v/>
      </c>
      <c r="CU1375" s="53" t="str">
        <f t="shared" ref="CU1375:CU1438" si="1542">IF(BF1375="-","Renang= tdk melaks"&amp;",                   ", IF(RIGHT(BF1375,1)="M","Renang="&amp;""&amp;BF1375&amp;",                     ",""))</f>
        <v/>
      </c>
    </row>
    <row r="1376" spans="1:99" hidden="1" x14ac:dyDescent="0.3">
      <c r="A1376" s="40">
        <v>1438</v>
      </c>
      <c r="B1376" s="326"/>
      <c r="C1376" s="142"/>
      <c r="D1376" s="144"/>
      <c r="E1376" s="144"/>
      <c r="F1376" s="312"/>
      <c r="G1376" s="144" t="s">
        <v>141</v>
      </c>
      <c r="H1376" s="314"/>
      <c r="I1376" s="314"/>
      <c r="J1376" s="315" t="str">
        <f t="shared" si="1477"/>
        <v/>
      </c>
      <c r="K1376" s="316" t="str">
        <f t="shared" si="1478"/>
        <v/>
      </c>
      <c r="L1376" s="317" t="str">
        <f t="shared" si="1479"/>
        <v/>
      </c>
      <c r="M1376" s="316" t="str">
        <f t="shared" si="1480"/>
        <v/>
      </c>
      <c r="N1376" s="317" t="str">
        <f t="shared" si="1481"/>
        <v/>
      </c>
      <c r="O1376" s="316" t="str">
        <f t="shared" si="1482"/>
        <v/>
      </c>
      <c r="P1376" s="317" t="str">
        <f t="shared" si="1483"/>
        <v/>
      </c>
      <c r="Q1376" s="318" t="str">
        <f t="shared" si="1484"/>
        <v/>
      </c>
      <c r="R1376" s="319" t="str">
        <f t="shared" si="1485"/>
        <v/>
      </c>
      <c r="S1376" s="318" t="str">
        <f t="shared" si="1486"/>
        <v/>
      </c>
      <c r="T1376" s="317" t="str">
        <f t="shared" si="1487"/>
        <v/>
      </c>
      <c r="U1376" s="318" t="str">
        <f t="shared" si="1488"/>
        <v/>
      </c>
      <c r="V1376" s="319" t="str">
        <f t="shared" si="1489"/>
        <v/>
      </c>
      <c r="W1376" s="318" t="str">
        <f t="shared" si="1490"/>
        <v/>
      </c>
      <c r="X1376" s="319" t="str">
        <f t="shared" si="1491"/>
        <v/>
      </c>
      <c r="Y1376" s="318" t="str">
        <f t="shared" si="1492"/>
        <v/>
      </c>
      <c r="Z1376" s="319" t="str">
        <f t="shared" si="1493"/>
        <v/>
      </c>
      <c r="AA1376" s="317" t="str">
        <f t="shared" si="1494"/>
        <v/>
      </c>
      <c r="AB1376" s="97" t="str">
        <f t="shared" si="1495"/>
        <v/>
      </c>
      <c r="AC1376" s="143" t="str">
        <f t="shared" si="1496"/>
        <v/>
      </c>
      <c r="AD1376" s="143" t="str">
        <f t="shared" si="1535"/>
        <v/>
      </c>
      <c r="AE1376" s="360"/>
      <c r="AF1376" s="360"/>
      <c r="AG1376" s="364"/>
      <c r="AH1376" s="363" t="str">
        <f t="shared" si="1536"/>
        <v/>
      </c>
      <c r="AI1376" s="360"/>
      <c r="AJ1376" s="360"/>
      <c r="AK1376" s="364"/>
      <c r="AL1376" s="365" t="str">
        <f t="shared" si="1537"/>
        <v/>
      </c>
      <c r="AM1376" s="363" t="str">
        <f t="shared" si="1538"/>
        <v/>
      </c>
      <c r="AN1376" s="366" t="str">
        <f t="shared" si="1539"/>
        <v/>
      </c>
      <c r="AO1376" s="360"/>
      <c r="AP1376" s="360"/>
      <c r="AQ1376" s="360" t="str">
        <f t="shared" si="1540"/>
        <v/>
      </c>
      <c r="AR1376" s="348" t="str">
        <f t="shared" si="1497"/>
        <v/>
      </c>
      <c r="AS1376" s="360"/>
      <c r="AT1376" s="348" t="str">
        <f t="shared" si="1498"/>
        <v/>
      </c>
      <c r="AU1376" s="360"/>
      <c r="AV1376" s="348" t="str">
        <f t="shared" si="1499"/>
        <v/>
      </c>
      <c r="AW1376" s="360"/>
      <c r="AX1376" s="348" t="str">
        <f t="shared" si="1500"/>
        <v/>
      </c>
      <c r="AY1376" s="360"/>
      <c r="AZ1376" s="348" t="str">
        <f t="shared" si="1501"/>
        <v/>
      </c>
      <c r="BA1376" s="367"/>
      <c r="BB1376" s="348" t="str">
        <f t="shared" si="1502"/>
        <v/>
      </c>
      <c r="BC1376" s="350" t="str">
        <f t="shared" si="1505"/>
        <v/>
      </c>
      <c r="BD1376" s="350" t="str">
        <f t="shared" si="1506"/>
        <v/>
      </c>
      <c r="BE1376" s="360"/>
      <c r="BF1376" s="361"/>
      <c r="BG1376" s="362" t="str">
        <f t="shared" si="1541"/>
        <v/>
      </c>
      <c r="BH1376" s="354" t="str">
        <f t="shared" si="1507"/>
        <v/>
      </c>
      <c r="BI1376" s="350" t="str">
        <f t="shared" si="1508"/>
        <v/>
      </c>
      <c r="BJ1376" s="113" t="str">
        <f t="shared" si="1509"/>
        <v/>
      </c>
      <c r="BK1376" s="347" t="str">
        <f t="shared" si="1534"/>
        <v/>
      </c>
      <c r="BR1376" s="307"/>
      <c r="BS1376" s="51" t="str">
        <f t="shared" si="1510"/>
        <v/>
      </c>
      <c r="BT1376" s="51" t="str">
        <f t="shared" si="1511"/>
        <v/>
      </c>
      <c r="BU1376" s="51" t="str">
        <f t="shared" si="1512"/>
        <v/>
      </c>
      <c r="BV1376" s="51" t="str">
        <f t="shared" si="1513"/>
        <v/>
      </c>
      <c r="BW1376" s="51" t="str">
        <f t="shared" si="1514"/>
        <v/>
      </c>
      <c r="BX1376" s="51" t="str">
        <f t="shared" si="1515"/>
        <v/>
      </c>
      <c r="BY1376" s="51" t="str">
        <f t="shared" si="1516"/>
        <v/>
      </c>
      <c r="BZ1376" s="51" t="str">
        <f t="shared" si="1517"/>
        <v/>
      </c>
      <c r="CA1376" s="51" t="str">
        <f t="shared" si="1518"/>
        <v/>
      </c>
      <c r="CB1376" s="51" t="str">
        <f t="shared" si="1519"/>
        <v/>
      </c>
      <c r="CC1376" s="51" t="str">
        <f t="shared" si="1503"/>
        <v/>
      </c>
      <c r="CD1376" s="51" t="str">
        <f t="shared" si="1504"/>
        <v/>
      </c>
      <c r="CE1376" s="51" t="str">
        <f t="shared" si="1520"/>
        <v/>
      </c>
      <c r="CF1376" s="51"/>
      <c r="CH1376" s="53" t="str">
        <f t="shared" si="1521"/>
        <v/>
      </c>
      <c r="CI1376" s="53" t="str">
        <f t="shared" si="1522"/>
        <v/>
      </c>
      <c r="CJ1376" s="54" t="str">
        <f t="shared" si="1523"/>
        <v/>
      </c>
      <c r="CK1376" s="53" t="str">
        <f t="shared" si="1524"/>
        <v/>
      </c>
      <c r="CL1376" s="53" t="str">
        <f t="shared" si="1525"/>
        <v/>
      </c>
      <c r="CM1376" s="53" t="str">
        <f t="shared" si="1526"/>
        <v/>
      </c>
      <c r="CN1376" s="53" t="str">
        <f t="shared" si="1527"/>
        <v/>
      </c>
      <c r="CO1376" s="53" t="str">
        <f t="shared" si="1528"/>
        <v/>
      </c>
      <c r="CP1376" s="53" t="str">
        <f t="shared" si="1529"/>
        <v/>
      </c>
      <c r="CQ1376" s="53" t="str">
        <f t="shared" si="1530"/>
        <v/>
      </c>
      <c r="CR1376" s="53" t="str">
        <f t="shared" si="1531"/>
        <v/>
      </c>
      <c r="CS1376" s="53" t="str">
        <f t="shared" si="1532"/>
        <v/>
      </c>
      <c r="CT1376" s="53" t="str">
        <f t="shared" si="1533"/>
        <v/>
      </c>
      <c r="CU1376" s="53" t="str">
        <f t="shared" si="1542"/>
        <v/>
      </c>
    </row>
    <row r="1377" spans="1:99" hidden="1" x14ac:dyDescent="0.3">
      <c r="A1377" s="40">
        <v>1439</v>
      </c>
      <c r="B1377" s="326"/>
      <c r="C1377" s="142"/>
      <c r="D1377" s="144"/>
      <c r="E1377" s="144"/>
      <c r="F1377" s="312"/>
      <c r="G1377" s="144" t="s">
        <v>141</v>
      </c>
      <c r="H1377" s="314"/>
      <c r="I1377" s="314"/>
      <c r="J1377" s="315" t="str">
        <f t="shared" si="1477"/>
        <v/>
      </c>
      <c r="K1377" s="316" t="str">
        <f t="shared" si="1478"/>
        <v/>
      </c>
      <c r="L1377" s="317" t="str">
        <f t="shared" si="1479"/>
        <v/>
      </c>
      <c r="M1377" s="316" t="str">
        <f t="shared" si="1480"/>
        <v/>
      </c>
      <c r="N1377" s="317" t="str">
        <f t="shared" si="1481"/>
        <v/>
      </c>
      <c r="O1377" s="316" t="str">
        <f t="shared" si="1482"/>
        <v/>
      </c>
      <c r="P1377" s="317" t="str">
        <f t="shared" si="1483"/>
        <v/>
      </c>
      <c r="Q1377" s="318" t="str">
        <f t="shared" si="1484"/>
        <v/>
      </c>
      <c r="R1377" s="319" t="str">
        <f t="shared" si="1485"/>
        <v/>
      </c>
      <c r="S1377" s="318" t="str">
        <f t="shared" si="1486"/>
        <v/>
      </c>
      <c r="T1377" s="317" t="str">
        <f t="shared" si="1487"/>
        <v/>
      </c>
      <c r="U1377" s="318" t="str">
        <f t="shared" si="1488"/>
        <v/>
      </c>
      <c r="V1377" s="319" t="str">
        <f t="shared" si="1489"/>
        <v/>
      </c>
      <c r="W1377" s="318" t="str">
        <f t="shared" si="1490"/>
        <v/>
      </c>
      <c r="X1377" s="319" t="str">
        <f t="shared" si="1491"/>
        <v/>
      </c>
      <c r="Y1377" s="318" t="str">
        <f t="shared" si="1492"/>
        <v/>
      </c>
      <c r="Z1377" s="319" t="str">
        <f t="shared" si="1493"/>
        <v/>
      </c>
      <c r="AA1377" s="317" t="str">
        <f t="shared" si="1494"/>
        <v/>
      </c>
      <c r="AB1377" s="97" t="str">
        <f t="shared" si="1495"/>
        <v/>
      </c>
      <c r="AC1377" s="143" t="str">
        <f t="shared" si="1496"/>
        <v/>
      </c>
      <c r="AD1377" s="143" t="str">
        <f t="shared" si="1535"/>
        <v/>
      </c>
      <c r="AE1377" s="360"/>
      <c r="AF1377" s="360"/>
      <c r="AG1377" s="364"/>
      <c r="AH1377" s="363" t="str">
        <f t="shared" si="1536"/>
        <v/>
      </c>
      <c r="AI1377" s="360"/>
      <c r="AJ1377" s="360"/>
      <c r="AK1377" s="364"/>
      <c r="AL1377" s="365" t="str">
        <f t="shared" si="1537"/>
        <v/>
      </c>
      <c r="AM1377" s="363" t="str">
        <f t="shared" si="1538"/>
        <v/>
      </c>
      <c r="AN1377" s="366" t="str">
        <f t="shared" si="1539"/>
        <v/>
      </c>
      <c r="AO1377" s="360"/>
      <c r="AP1377" s="360"/>
      <c r="AQ1377" s="360" t="str">
        <f t="shared" si="1540"/>
        <v/>
      </c>
      <c r="AR1377" s="348" t="str">
        <f t="shared" si="1497"/>
        <v/>
      </c>
      <c r="AS1377" s="360"/>
      <c r="AT1377" s="348" t="str">
        <f t="shared" si="1498"/>
        <v/>
      </c>
      <c r="AU1377" s="360"/>
      <c r="AV1377" s="348" t="str">
        <f t="shared" si="1499"/>
        <v/>
      </c>
      <c r="AW1377" s="360"/>
      <c r="AX1377" s="348" t="str">
        <f t="shared" si="1500"/>
        <v/>
      </c>
      <c r="AY1377" s="360"/>
      <c r="AZ1377" s="348" t="str">
        <f t="shared" si="1501"/>
        <v/>
      </c>
      <c r="BA1377" s="367"/>
      <c r="BB1377" s="348" t="str">
        <f t="shared" si="1502"/>
        <v/>
      </c>
      <c r="BC1377" s="350" t="str">
        <f t="shared" si="1505"/>
        <v/>
      </c>
      <c r="BD1377" s="350" t="str">
        <f t="shared" si="1506"/>
        <v/>
      </c>
      <c r="BE1377" s="360"/>
      <c r="BF1377" s="361"/>
      <c r="BG1377" s="362" t="str">
        <f t="shared" si="1541"/>
        <v/>
      </c>
      <c r="BH1377" s="354" t="str">
        <f t="shared" si="1507"/>
        <v/>
      </c>
      <c r="BI1377" s="350" t="str">
        <f t="shared" si="1508"/>
        <v/>
      </c>
      <c r="BJ1377" s="113" t="str">
        <f t="shared" si="1509"/>
        <v/>
      </c>
      <c r="BK1377" s="347" t="str">
        <f t="shared" si="1534"/>
        <v/>
      </c>
      <c r="BR1377" s="307"/>
      <c r="BS1377" s="51" t="str">
        <f t="shared" si="1510"/>
        <v/>
      </c>
      <c r="BT1377" s="51" t="str">
        <f t="shared" si="1511"/>
        <v/>
      </c>
      <c r="BU1377" s="51" t="str">
        <f t="shared" si="1512"/>
        <v/>
      </c>
      <c r="BV1377" s="51" t="str">
        <f t="shared" si="1513"/>
        <v/>
      </c>
      <c r="BW1377" s="51" t="str">
        <f t="shared" si="1514"/>
        <v/>
      </c>
      <c r="BX1377" s="51" t="str">
        <f t="shared" si="1515"/>
        <v/>
      </c>
      <c r="BY1377" s="51" t="str">
        <f t="shared" si="1516"/>
        <v/>
      </c>
      <c r="BZ1377" s="51" t="str">
        <f t="shared" si="1517"/>
        <v/>
      </c>
      <c r="CA1377" s="51" t="str">
        <f t="shared" si="1518"/>
        <v/>
      </c>
      <c r="CB1377" s="51" t="str">
        <f t="shared" si="1519"/>
        <v/>
      </c>
      <c r="CC1377" s="51" t="str">
        <f t="shared" si="1503"/>
        <v/>
      </c>
      <c r="CD1377" s="51" t="str">
        <f t="shared" si="1504"/>
        <v/>
      </c>
      <c r="CE1377" s="51" t="str">
        <f t="shared" si="1520"/>
        <v/>
      </c>
      <c r="CF1377" s="51"/>
      <c r="CH1377" s="53" t="str">
        <f t="shared" si="1521"/>
        <v/>
      </c>
      <c r="CI1377" s="53" t="str">
        <f t="shared" si="1522"/>
        <v/>
      </c>
      <c r="CJ1377" s="54" t="str">
        <f t="shared" si="1523"/>
        <v/>
      </c>
      <c r="CK1377" s="53" t="str">
        <f t="shared" si="1524"/>
        <v/>
      </c>
      <c r="CL1377" s="53" t="str">
        <f t="shared" si="1525"/>
        <v/>
      </c>
      <c r="CM1377" s="53" t="str">
        <f t="shared" si="1526"/>
        <v/>
      </c>
      <c r="CN1377" s="53" t="str">
        <f t="shared" si="1527"/>
        <v/>
      </c>
      <c r="CO1377" s="53" t="str">
        <f t="shared" si="1528"/>
        <v/>
      </c>
      <c r="CP1377" s="53" t="str">
        <f t="shared" si="1529"/>
        <v/>
      </c>
      <c r="CQ1377" s="53" t="str">
        <f t="shared" si="1530"/>
        <v/>
      </c>
      <c r="CR1377" s="53" t="str">
        <f t="shared" si="1531"/>
        <v/>
      </c>
      <c r="CS1377" s="53" t="str">
        <f t="shared" si="1532"/>
        <v/>
      </c>
      <c r="CT1377" s="53" t="str">
        <f t="shared" si="1533"/>
        <v/>
      </c>
      <c r="CU1377" s="53" t="str">
        <f t="shared" si="1542"/>
        <v/>
      </c>
    </row>
    <row r="1378" spans="1:99" hidden="1" x14ac:dyDescent="0.3">
      <c r="A1378" s="40">
        <v>1440</v>
      </c>
      <c r="B1378" s="326"/>
      <c r="C1378" s="142"/>
      <c r="D1378" s="144"/>
      <c r="E1378" s="144"/>
      <c r="F1378" s="312"/>
      <c r="G1378" s="144" t="s">
        <v>141</v>
      </c>
      <c r="H1378" s="314"/>
      <c r="I1378" s="314"/>
      <c r="J1378" s="315" t="str">
        <f t="shared" si="1477"/>
        <v/>
      </c>
      <c r="K1378" s="316" t="str">
        <f t="shared" si="1478"/>
        <v/>
      </c>
      <c r="L1378" s="317" t="str">
        <f t="shared" si="1479"/>
        <v/>
      </c>
      <c r="M1378" s="316" t="str">
        <f t="shared" si="1480"/>
        <v/>
      </c>
      <c r="N1378" s="317" t="str">
        <f t="shared" si="1481"/>
        <v/>
      </c>
      <c r="O1378" s="316" t="str">
        <f t="shared" si="1482"/>
        <v/>
      </c>
      <c r="P1378" s="317" t="str">
        <f t="shared" si="1483"/>
        <v/>
      </c>
      <c r="Q1378" s="318" t="str">
        <f t="shared" si="1484"/>
        <v/>
      </c>
      <c r="R1378" s="319" t="str">
        <f t="shared" si="1485"/>
        <v/>
      </c>
      <c r="S1378" s="318" t="str">
        <f t="shared" si="1486"/>
        <v/>
      </c>
      <c r="T1378" s="317" t="str">
        <f t="shared" si="1487"/>
        <v/>
      </c>
      <c r="U1378" s="318" t="str">
        <f t="shared" si="1488"/>
        <v/>
      </c>
      <c r="V1378" s="319" t="str">
        <f t="shared" si="1489"/>
        <v/>
      </c>
      <c r="W1378" s="318" t="str">
        <f t="shared" si="1490"/>
        <v/>
      </c>
      <c r="X1378" s="319" t="str">
        <f t="shared" si="1491"/>
        <v/>
      </c>
      <c r="Y1378" s="318" t="str">
        <f t="shared" si="1492"/>
        <v/>
      </c>
      <c r="Z1378" s="319" t="str">
        <f t="shared" si="1493"/>
        <v/>
      </c>
      <c r="AA1378" s="317" t="str">
        <f t="shared" si="1494"/>
        <v/>
      </c>
      <c r="AB1378" s="97" t="str">
        <f t="shared" si="1495"/>
        <v/>
      </c>
      <c r="AC1378" s="143" t="str">
        <f t="shared" si="1496"/>
        <v/>
      </c>
      <c r="AD1378" s="143" t="str">
        <f t="shared" si="1535"/>
        <v/>
      </c>
      <c r="AE1378" s="360"/>
      <c r="AF1378" s="360"/>
      <c r="AG1378" s="364"/>
      <c r="AH1378" s="363" t="str">
        <f t="shared" si="1536"/>
        <v/>
      </c>
      <c r="AI1378" s="360"/>
      <c r="AJ1378" s="360"/>
      <c r="AK1378" s="364"/>
      <c r="AL1378" s="365" t="str">
        <f t="shared" si="1537"/>
        <v/>
      </c>
      <c r="AM1378" s="363" t="str">
        <f t="shared" si="1538"/>
        <v/>
      </c>
      <c r="AN1378" s="366" t="str">
        <f t="shared" si="1539"/>
        <v/>
      </c>
      <c r="AO1378" s="360"/>
      <c r="AP1378" s="360"/>
      <c r="AQ1378" s="360" t="str">
        <f t="shared" si="1540"/>
        <v/>
      </c>
      <c r="AR1378" s="348" t="str">
        <f t="shared" si="1497"/>
        <v/>
      </c>
      <c r="AS1378" s="360"/>
      <c r="AT1378" s="348" t="str">
        <f t="shared" si="1498"/>
        <v/>
      </c>
      <c r="AU1378" s="360"/>
      <c r="AV1378" s="348" t="str">
        <f t="shared" si="1499"/>
        <v/>
      </c>
      <c r="AW1378" s="360"/>
      <c r="AX1378" s="348" t="str">
        <f t="shared" si="1500"/>
        <v/>
      </c>
      <c r="AY1378" s="360"/>
      <c r="AZ1378" s="348" t="str">
        <f t="shared" si="1501"/>
        <v/>
      </c>
      <c r="BA1378" s="367"/>
      <c r="BB1378" s="348" t="str">
        <f t="shared" si="1502"/>
        <v/>
      </c>
      <c r="BC1378" s="350" t="str">
        <f t="shared" si="1505"/>
        <v/>
      </c>
      <c r="BD1378" s="350" t="str">
        <f t="shared" si="1506"/>
        <v/>
      </c>
      <c r="BE1378" s="360"/>
      <c r="BF1378" s="361"/>
      <c r="BG1378" s="362" t="str">
        <f t="shared" si="1541"/>
        <v/>
      </c>
      <c r="BH1378" s="354" t="str">
        <f t="shared" si="1507"/>
        <v/>
      </c>
      <c r="BI1378" s="350" t="str">
        <f t="shared" si="1508"/>
        <v/>
      </c>
      <c r="BJ1378" s="113" t="str">
        <f t="shared" si="1509"/>
        <v/>
      </c>
      <c r="BK1378" s="347" t="str">
        <f t="shared" si="1534"/>
        <v/>
      </c>
      <c r="BR1378" s="307"/>
      <c r="BS1378" s="51" t="str">
        <f t="shared" si="1510"/>
        <v/>
      </c>
      <c r="BT1378" s="51" t="str">
        <f t="shared" si="1511"/>
        <v/>
      </c>
      <c r="BU1378" s="51" t="str">
        <f t="shared" si="1512"/>
        <v/>
      </c>
      <c r="BV1378" s="51" t="str">
        <f t="shared" si="1513"/>
        <v/>
      </c>
      <c r="BW1378" s="51" t="str">
        <f t="shared" si="1514"/>
        <v/>
      </c>
      <c r="BX1378" s="51" t="str">
        <f t="shared" si="1515"/>
        <v/>
      </c>
      <c r="BY1378" s="51" t="str">
        <f t="shared" si="1516"/>
        <v/>
      </c>
      <c r="BZ1378" s="51" t="str">
        <f t="shared" si="1517"/>
        <v/>
      </c>
      <c r="CA1378" s="51" t="str">
        <f t="shared" si="1518"/>
        <v/>
      </c>
      <c r="CB1378" s="51" t="str">
        <f t="shared" si="1519"/>
        <v/>
      </c>
      <c r="CC1378" s="51" t="str">
        <f t="shared" si="1503"/>
        <v/>
      </c>
      <c r="CD1378" s="51" t="str">
        <f t="shared" si="1504"/>
        <v/>
      </c>
      <c r="CE1378" s="51" t="str">
        <f t="shared" si="1520"/>
        <v/>
      </c>
      <c r="CF1378" s="51"/>
      <c r="CH1378" s="53" t="str">
        <f t="shared" si="1521"/>
        <v/>
      </c>
      <c r="CI1378" s="53" t="str">
        <f t="shared" si="1522"/>
        <v/>
      </c>
      <c r="CJ1378" s="54" t="str">
        <f t="shared" si="1523"/>
        <v/>
      </c>
      <c r="CK1378" s="53" t="str">
        <f t="shared" si="1524"/>
        <v/>
      </c>
      <c r="CL1378" s="53" t="str">
        <f t="shared" si="1525"/>
        <v/>
      </c>
      <c r="CM1378" s="53" t="str">
        <f t="shared" si="1526"/>
        <v/>
      </c>
      <c r="CN1378" s="53" t="str">
        <f t="shared" si="1527"/>
        <v/>
      </c>
      <c r="CO1378" s="53" t="str">
        <f t="shared" si="1528"/>
        <v/>
      </c>
      <c r="CP1378" s="53" t="str">
        <f t="shared" si="1529"/>
        <v/>
      </c>
      <c r="CQ1378" s="53" t="str">
        <f t="shared" si="1530"/>
        <v/>
      </c>
      <c r="CR1378" s="53" t="str">
        <f t="shared" si="1531"/>
        <v/>
      </c>
      <c r="CS1378" s="53" t="str">
        <f t="shared" si="1532"/>
        <v/>
      </c>
      <c r="CT1378" s="53" t="str">
        <f t="shared" si="1533"/>
        <v/>
      </c>
      <c r="CU1378" s="53" t="str">
        <f t="shared" si="1542"/>
        <v/>
      </c>
    </row>
    <row r="1379" spans="1:99" hidden="1" x14ac:dyDescent="0.3">
      <c r="A1379" s="40">
        <v>1441</v>
      </c>
      <c r="B1379" s="326"/>
      <c r="C1379" s="142"/>
      <c r="D1379" s="144"/>
      <c r="E1379" s="144"/>
      <c r="F1379" s="312"/>
      <c r="G1379" s="144" t="s">
        <v>141</v>
      </c>
      <c r="H1379" s="314"/>
      <c r="I1379" s="314"/>
      <c r="J1379" s="315" t="str">
        <f t="shared" si="1477"/>
        <v/>
      </c>
      <c r="K1379" s="316" t="str">
        <f t="shared" si="1478"/>
        <v/>
      </c>
      <c r="L1379" s="317" t="str">
        <f t="shared" si="1479"/>
        <v/>
      </c>
      <c r="M1379" s="316" t="str">
        <f t="shared" si="1480"/>
        <v/>
      </c>
      <c r="N1379" s="317" t="str">
        <f t="shared" si="1481"/>
        <v/>
      </c>
      <c r="O1379" s="316" t="str">
        <f t="shared" si="1482"/>
        <v/>
      </c>
      <c r="P1379" s="317" t="str">
        <f t="shared" si="1483"/>
        <v/>
      </c>
      <c r="Q1379" s="318" t="str">
        <f t="shared" si="1484"/>
        <v/>
      </c>
      <c r="R1379" s="319" t="str">
        <f t="shared" si="1485"/>
        <v/>
      </c>
      <c r="S1379" s="318" t="str">
        <f t="shared" si="1486"/>
        <v/>
      </c>
      <c r="T1379" s="317" t="str">
        <f t="shared" si="1487"/>
        <v/>
      </c>
      <c r="U1379" s="318" t="str">
        <f t="shared" si="1488"/>
        <v/>
      </c>
      <c r="V1379" s="319" t="str">
        <f t="shared" si="1489"/>
        <v/>
      </c>
      <c r="W1379" s="318" t="str">
        <f t="shared" si="1490"/>
        <v/>
      </c>
      <c r="X1379" s="319" t="str">
        <f t="shared" si="1491"/>
        <v/>
      </c>
      <c r="Y1379" s="318" t="str">
        <f t="shared" si="1492"/>
        <v/>
      </c>
      <c r="Z1379" s="319" t="str">
        <f t="shared" si="1493"/>
        <v/>
      </c>
      <c r="AA1379" s="317" t="str">
        <f t="shared" si="1494"/>
        <v/>
      </c>
      <c r="AB1379" s="97" t="str">
        <f t="shared" si="1495"/>
        <v/>
      </c>
      <c r="AC1379" s="143" t="str">
        <f t="shared" si="1496"/>
        <v/>
      </c>
      <c r="AD1379" s="143" t="str">
        <f t="shared" si="1535"/>
        <v/>
      </c>
      <c r="AE1379" s="360"/>
      <c r="AF1379" s="360"/>
      <c r="AG1379" s="364"/>
      <c r="AH1379" s="363" t="str">
        <f t="shared" si="1536"/>
        <v/>
      </c>
      <c r="AI1379" s="360"/>
      <c r="AJ1379" s="360"/>
      <c r="AK1379" s="364"/>
      <c r="AL1379" s="365" t="str">
        <f t="shared" si="1537"/>
        <v/>
      </c>
      <c r="AM1379" s="363" t="str">
        <f t="shared" si="1538"/>
        <v/>
      </c>
      <c r="AN1379" s="366" t="str">
        <f t="shared" si="1539"/>
        <v/>
      </c>
      <c r="AO1379" s="360"/>
      <c r="AP1379" s="360"/>
      <c r="AQ1379" s="360" t="str">
        <f t="shared" si="1540"/>
        <v/>
      </c>
      <c r="AR1379" s="348" t="str">
        <f t="shared" si="1497"/>
        <v/>
      </c>
      <c r="AS1379" s="360"/>
      <c r="AT1379" s="348" t="str">
        <f t="shared" si="1498"/>
        <v/>
      </c>
      <c r="AU1379" s="360"/>
      <c r="AV1379" s="348" t="str">
        <f t="shared" si="1499"/>
        <v/>
      </c>
      <c r="AW1379" s="360"/>
      <c r="AX1379" s="348" t="str">
        <f t="shared" si="1500"/>
        <v/>
      </c>
      <c r="AY1379" s="360"/>
      <c r="AZ1379" s="348" t="str">
        <f t="shared" si="1501"/>
        <v/>
      </c>
      <c r="BA1379" s="367"/>
      <c r="BB1379" s="348" t="str">
        <f t="shared" si="1502"/>
        <v/>
      </c>
      <c r="BC1379" s="350" t="str">
        <f t="shared" si="1505"/>
        <v/>
      </c>
      <c r="BD1379" s="350" t="str">
        <f t="shared" si="1506"/>
        <v/>
      </c>
      <c r="BE1379" s="360"/>
      <c r="BF1379" s="361"/>
      <c r="BG1379" s="362" t="str">
        <f t="shared" si="1541"/>
        <v/>
      </c>
      <c r="BH1379" s="354" t="str">
        <f t="shared" si="1507"/>
        <v/>
      </c>
      <c r="BI1379" s="350" t="str">
        <f t="shared" si="1508"/>
        <v/>
      </c>
      <c r="BJ1379" s="113" t="str">
        <f t="shared" si="1509"/>
        <v/>
      </c>
      <c r="BK1379" s="347" t="str">
        <f t="shared" si="1534"/>
        <v/>
      </c>
      <c r="BR1379" s="307"/>
      <c r="BS1379" s="51" t="str">
        <f t="shared" si="1510"/>
        <v/>
      </c>
      <c r="BT1379" s="51" t="str">
        <f t="shared" si="1511"/>
        <v/>
      </c>
      <c r="BU1379" s="51" t="str">
        <f t="shared" si="1512"/>
        <v/>
      </c>
      <c r="BV1379" s="51" t="str">
        <f t="shared" si="1513"/>
        <v/>
      </c>
      <c r="BW1379" s="51" t="str">
        <f t="shared" si="1514"/>
        <v/>
      </c>
      <c r="BX1379" s="51" t="str">
        <f t="shared" si="1515"/>
        <v/>
      </c>
      <c r="BY1379" s="51" t="str">
        <f t="shared" si="1516"/>
        <v/>
      </c>
      <c r="BZ1379" s="51" t="str">
        <f t="shared" si="1517"/>
        <v/>
      </c>
      <c r="CA1379" s="51" t="str">
        <f t="shared" si="1518"/>
        <v/>
      </c>
      <c r="CB1379" s="51" t="str">
        <f t="shared" si="1519"/>
        <v/>
      </c>
      <c r="CC1379" s="51" t="str">
        <f t="shared" si="1503"/>
        <v/>
      </c>
      <c r="CD1379" s="51" t="str">
        <f t="shared" si="1504"/>
        <v/>
      </c>
      <c r="CE1379" s="51" t="str">
        <f t="shared" si="1520"/>
        <v/>
      </c>
      <c r="CF1379" s="51"/>
      <c r="CH1379" s="53" t="str">
        <f t="shared" si="1521"/>
        <v/>
      </c>
      <c r="CI1379" s="53" t="str">
        <f t="shared" si="1522"/>
        <v/>
      </c>
      <c r="CJ1379" s="54" t="str">
        <f t="shared" si="1523"/>
        <v/>
      </c>
      <c r="CK1379" s="53" t="str">
        <f t="shared" si="1524"/>
        <v/>
      </c>
      <c r="CL1379" s="53" t="str">
        <f t="shared" si="1525"/>
        <v/>
      </c>
      <c r="CM1379" s="53" t="str">
        <f t="shared" si="1526"/>
        <v/>
      </c>
      <c r="CN1379" s="53" t="str">
        <f t="shared" si="1527"/>
        <v/>
      </c>
      <c r="CO1379" s="53" t="str">
        <f t="shared" si="1528"/>
        <v/>
      </c>
      <c r="CP1379" s="53" t="str">
        <f t="shared" si="1529"/>
        <v/>
      </c>
      <c r="CQ1379" s="53" t="str">
        <f t="shared" si="1530"/>
        <v/>
      </c>
      <c r="CR1379" s="53" t="str">
        <f t="shared" si="1531"/>
        <v/>
      </c>
      <c r="CS1379" s="53" t="str">
        <f t="shared" si="1532"/>
        <v/>
      </c>
      <c r="CT1379" s="53" t="str">
        <f t="shared" si="1533"/>
        <v/>
      </c>
      <c r="CU1379" s="53" t="str">
        <f t="shared" si="1542"/>
        <v/>
      </c>
    </row>
    <row r="1380" spans="1:99" hidden="1" x14ac:dyDescent="0.3">
      <c r="A1380" s="40">
        <v>1442</v>
      </c>
      <c r="B1380" s="326"/>
      <c r="C1380" s="142"/>
      <c r="D1380" s="144"/>
      <c r="E1380" s="144"/>
      <c r="F1380" s="312"/>
      <c r="G1380" s="144" t="s">
        <v>141</v>
      </c>
      <c r="H1380" s="314"/>
      <c r="I1380" s="314"/>
      <c r="J1380" s="315" t="str">
        <f t="shared" si="1477"/>
        <v/>
      </c>
      <c r="K1380" s="316" t="str">
        <f t="shared" si="1478"/>
        <v/>
      </c>
      <c r="L1380" s="317" t="str">
        <f t="shared" si="1479"/>
        <v/>
      </c>
      <c r="M1380" s="316" t="str">
        <f t="shared" si="1480"/>
        <v/>
      </c>
      <c r="N1380" s="317" t="str">
        <f t="shared" si="1481"/>
        <v/>
      </c>
      <c r="O1380" s="316" t="str">
        <f t="shared" si="1482"/>
        <v/>
      </c>
      <c r="P1380" s="317" t="str">
        <f t="shared" si="1483"/>
        <v/>
      </c>
      <c r="Q1380" s="318" t="str">
        <f t="shared" si="1484"/>
        <v/>
      </c>
      <c r="R1380" s="319" t="str">
        <f t="shared" si="1485"/>
        <v/>
      </c>
      <c r="S1380" s="318" t="str">
        <f t="shared" si="1486"/>
        <v/>
      </c>
      <c r="T1380" s="317" t="str">
        <f t="shared" si="1487"/>
        <v/>
      </c>
      <c r="U1380" s="318" t="str">
        <f t="shared" si="1488"/>
        <v/>
      </c>
      <c r="V1380" s="319" t="str">
        <f t="shared" si="1489"/>
        <v/>
      </c>
      <c r="W1380" s="318" t="str">
        <f t="shared" si="1490"/>
        <v/>
      </c>
      <c r="X1380" s="319" t="str">
        <f t="shared" si="1491"/>
        <v/>
      </c>
      <c r="Y1380" s="318" t="str">
        <f t="shared" si="1492"/>
        <v/>
      </c>
      <c r="Z1380" s="319" t="str">
        <f t="shared" si="1493"/>
        <v/>
      </c>
      <c r="AA1380" s="317" t="str">
        <f t="shared" si="1494"/>
        <v/>
      </c>
      <c r="AB1380" s="97" t="str">
        <f t="shared" si="1495"/>
        <v/>
      </c>
      <c r="AC1380" s="143" t="str">
        <f t="shared" si="1496"/>
        <v/>
      </c>
      <c r="AD1380" s="143" t="str">
        <f t="shared" si="1535"/>
        <v/>
      </c>
      <c r="AE1380" s="360"/>
      <c r="AF1380" s="360"/>
      <c r="AG1380" s="364"/>
      <c r="AH1380" s="363" t="str">
        <f t="shared" si="1536"/>
        <v/>
      </c>
      <c r="AI1380" s="360"/>
      <c r="AJ1380" s="360"/>
      <c r="AK1380" s="364"/>
      <c r="AL1380" s="365" t="str">
        <f t="shared" si="1537"/>
        <v/>
      </c>
      <c r="AM1380" s="363" t="str">
        <f t="shared" si="1538"/>
        <v/>
      </c>
      <c r="AN1380" s="366" t="str">
        <f t="shared" si="1539"/>
        <v/>
      </c>
      <c r="AO1380" s="360"/>
      <c r="AP1380" s="360"/>
      <c r="AQ1380" s="360" t="str">
        <f t="shared" si="1540"/>
        <v/>
      </c>
      <c r="AR1380" s="348" t="str">
        <f t="shared" si="1497"/>
        <v/>
      </c>
      <c r="AS1380" s="360"/>
      <c r="AT1380" s="348" t="str">
        <f t="shared" si="1498"/>
        <v/>
      </c>
      <c r="AU1380" s="360"/>
      <c r="AV1380" s="348" t="str">
        <f t="shared" si="1499"/>
        <v/>
      </c>
      <c r="AW1380" s="360"/>
      <c r="AX1380" s="348" t="str">
        <f t="shared" si="1500"/>
        <v/>
      </c>
      <c r="AY1380" s="360"/>
      <c r="AZ1380" s="348" t="str">
        <f t="shared" si="1501"/>
        <v/>
      </c>
      <c r="BA1380" s="367"/>
      <c r="BB1380" s="348" t="str">
        <f t="shared" si="1502"/>
        <v/>
      </c>
      <c r="BC1380" s="350" t="str">
        <f t="shared" si="1505"/>
        <v/>
      </c>
      <c r="BD1380" s="350" t="str">
        <f t="shared" si="1506"/>
        <v/>
      </c>
      <c r="BE1380" s="360"/>
      <c r="BF1380" s="361"/>
      <c r="BG1380" s="362" t="str">
        <f t="shared" si="1541"/>
        <v/>
      </c>
      <c r="BH1380" s="354" t="str">
        <f t="shared" si="1507"/>
        <v/>
      </c>
      <c r="BI1380" s="350" t="str">
        <f t="shared" si="1508"/>
        <v/>
      </c>
      <c r="BJ1380" s="113" t="str">
        <f t="shared" si="1509"/>
        <v/>
      </c>
      <c r="BK1380" s="347" t="str">
        <f t="shared" si="1534"/>
        <v/>
      </c>
      <c r="BR1380" s="307"/>
      <c r="BS1380" s="51" t="str">
        <f t="shared" si="1510"/>
        <v/>
      </c>
      <c r="BT1380" s="51" t="str">
        <f t="shared" si="1511"/>
        <v/>
      </c>
      <c r="BU1380" s="51" t="str">
        <f t="shared" si="1512"/>
        <v/>
      </c>
      <c r="BV1380" s="51" t="str">
        <f t="shared" si="1513"/>
        <v/>
      </c>
      <c r="BW1380" s="51" t="str">
        <f t="shared" si="1514"/>
        <v/>
      </c>
      <c r="BX1380" s="51" t="str">
        <f t="shared" si="1515"/>
        <v/>
      </c>
      <c r="BY1380" s="51" t="str">
        <f t="shared" si="1516"/>
        <v/>
      </c>
      <c r="BZ1380" s="51" t="str">
        <f t="shared" si="1517"/>
        <v/>
      </c>
      <c r="CA1380" s="51" t="str">
        <f t="shared" si="1518"/>
        <v/>
      </c>
      <c r="CB1380" s="51" t="str">
        <f t="shared" si="1519"/>
        <v/>
      </c>
      <c r="CC1380" s="51" t="str">
        <f t="shared" si="1503"/>
        <v/>
      </c>
      <c r="CD1380" s="51" t="str">
        <f t="shared" si="1504"/>
        <v/>
      </c>
      <c r="CE1380" s="51" t="str">
        <f t="shared" si="1520"/>
        <v/>
      </c>
      <c r="CF1380" s="51"/>
      <c r="CH1380" s="53" t="str">
        <f t="shared" si="1521"/>
        <v/>
      </c>
      <c r="CI1380" s="53" t="str">
        <f t="shared" si="1522"/>
        <v/>
      </c>
      <c r="CJ1380" s="54" t="str">
        <f t="shared" si="1523"/>
        <v/>
      </c>
      <c r="CK1380" s="53" t="str">
        <f t="shared" si="1524"/>
        <v/>
      </c>
      <c r="CL1380" s="53" t="str">
        <f t="shared" si="1525"/>
        <v/>
      </c>
      <c r="CM1380" s="53" t="str">
        <f t="shared" si="1526"/>
        <v/>
      </c>
      <c r="CN1380" s="53" t="str">
        <f t="shared" si="1527"/>
        <v/>
      </c>
      <c r="CO1380" s="53" t="str">
        <f t="shared" si="1528"/>
        <v/>
      </c>
      <c r="CP1380" s="53" t="str">
        <f t="shared" si="1529"/>
        <v/>
      </c>
      <c r="CQ1380" s="53" t="str">
        <f t="shared" si="1530"/>
        <v/>
      </c>
      <c r="CR1380" s="53" t="str">
        <f t="shared" si="1531"/>
        <v/>
      </c>
      <c r="CS1380" s="53" t="str">
        <f t="shared" si="1532"/>
        <v/>
      </c>
      <c r="CT1380" s="53" t="str">
        <f t="shared" si="1533"/>
        <v/>
      </c>
      <c r="CU1380" s="53" t="str">
        <f t="shared" si="1542"/>
        <v/>
      </c>
    </row>
    <row r="1381" spans="1:99" hidden="1" x14ac:dyDescent="0.3">
      <c r="A1381" s="40">
        <v>1443</v>
      </c>
      <c r="B1381" s="326"/>
      <c r="C1381" s="142"/>
      <c r="D1381" s="144"/>
      <c r="E1381" s="144"/>
      <c r="F1381" s="312"/>
      <c r="G1381" s="144" t="s">
        <v>141</v>
      </c>
      <c r="H1381" s="314"/>
      <c r="I1381" s="314"/>
      <c r="J1381" s="315" t="str">
        <f t="shared" si="1477"/>
        <v/>
      </c>
      <c r="K1381" s="316" t="str">
        <f t="shared" si="1478"/>
        <v/>
      </c>
      <c r="L1381" s="317" t="str">
        <f t="shared" si="1479"/>
        <v/>
      </c>
      <c r="M1381" s="316" t="str">
        <f t="shared" si="1480"/>
        <v/>
      </c>
      <c r="N1381" s="317" t="str">
        <f t="shared" si="1481"/>
        <v/>
      </c>
      <c r="O1381" s="316" t="str">
        <f t="shared" si="1482"/>
        <v/>
      </c>
      <c r="P1381" s="317" t="str">
        <f t="shared" si="1483"/>
        <v/>
      </c>
      <c r="Q1381" s="318" t="str">
        <f t="shared" si="1484"/>
        <v/>
      </c>
      <c r="R1381" s="319" t="str">
        <f t="shared" si="1485"/>
        <v/>
      </c>
      <c r="S1381" s="318" t="str">
        <f t="shared" si="1486"/>
        <v/>
      </c>
      <c r="T1381" s="317" t="str">
        <f t="shared" si="1487"/>
        <v/>
      </c>
      <c r="U1381" s="318" t="str">
        <f t="shared" si="1488"/>
        <v/>
      </c>
      <c r="V1381" s="319" t="str">
        <f t="shared" si="1489"/>
        <v/>
      </c>
      <c r="W1381" s="318" t="str">
        <f t="shared" si="1490"/>
        <v/>
      </c>
      <c r="X1381" s="319" t="str">
        <f t="shared" si="1491"/>
        <v/>
      </c>
      <c r="Y1381" s="318" t="str">
        <f t="shared" si="1492"/>
        <v/>
      </c>
      <c r="Z1381" s="319" t="str">
        <f t="shared" si="1493"/>
        <v/>
      </c>
      <c r="AA1381" s="317" t="str">
        <f t="shared" si="1494"/>
        <v/>
      </c>
      <c r="AB1381" s="97" t="str">
        <f t="shared" si="1495"/>
        <v/>
      </c>
      <c r="AC1381" s="143" t="str">
        <f t="shared" si="1496"/>
        <v/>
      </c>
      <c r="AD1381" s="143" t="str">
        <f t="shared" si="1535"/>
        <v/>
      </c>
      <c r="AE1381" s="360"/>
      <c r="AF1381" s="360"/>
      <c r="AG1381" s="364"/>
      <c r="AH1381" s="363" t="str">
        <f t="shared" si="1536"/>
        <v/>
      </c>
      <c r="AI1381" s="360"/>
      <c r="AJ1381" s="360"/>
      <c r="AK1381" s="364"/>
      <c r="AL1381" s="365" t="str">
        <f t="shared" si="1537"/>
        <v/>
      </c>
      <c r="AM1381" s="363" t="str">
        <f t="shared" si="1538"/>
        <v/>
      </c>
      <c r="AN1381" s="366" t="str">
        <f t="shared" si="1539"/>
        <v/>
      </c>
      <c r="AO1381" s="360"/>
      <c r="AP1381" s="360"/>
      <c r="AQ1381" s="360" t="str">
        <f t="shared" si="1540"/>
        <v/>
      </c>
      <c r="AR1381" s="348" t="str">
        <f t="shared" si="1497"/>
        <v/>
      </c>
      <c r="AS1381" s="360"/>
      <c r="AT1381" s="348" t="str">
        <f t="shared" si="1498"/>
        <v/>
      </c>
      <c r="AU1381" s="360"/>
      <c r="AV1381" s="348" t="str">
        <f t="shared" si="1499"/>
        <v/>
      </c>
      <c r="AW1381" s="360"/>
      <c r="AX1381" s="348" t="str">
        <f t="shared" si="1500"/>
        <v/>
      </c>
      <c r="AY1381" s="360"/>
      <c r="AZ1381" s="348" t="str">
        <f t="shared" si="1501"/>
        <v/>
      </c>
      <c r="BA1381" s="367"/>
      <c r="BB1381" s="348" t="str">
        <f t="shared" si="1502"/>
        <v/>
      </c>
      <c r="BC1381" s="350" t="str">
        <f t="shared" si="1505"/>
        <v/>
      </c>
      <c r="BD1381" s="350" t="str">
        <f t="shared" si="1506"/>
        <v/>
      </c>
      <c r="BE1381" s="360"/>
      <c r="BF1381" s="361"/>
      <c r="BG1381" s="362" t="str">
        <f t="shared" si="1541"/>
        <v/>
      </c>
      <c r="BH1381" s="354" t="str">
        <f t="shared" si="1507"/>
        <v/>
      </c>
      <c r="BI1381" s="350" t="str">
        <f t="shared" si="1508"/>
        <v/>
      </c>
      <c r="BJ1381" s="113" t="str">
        <f t="shared" si="1509"/>
        <v/>
      </c>
      <c r="BK1381" s="347" t="str">
        <f t="shared" si="1534"/>
        <v/>
      </c>
      <c r="BR1381" s="307"/>
      <c r="BS1381" s="51" t="str">
        <f t="shared" si="1510"/>
        <v/>
      </c>
      <c r="BT1381" s="51" t="str">
        <f t="shared" si="1511"/>
        <v/>
      </c>
      <c r="BU1381" s="51" t="str">
        <f t="shared" si="1512"/>
        <v/>
      </c>
      <c r="BV1381" s="51" t="str">
        <f t="shared" si="1513"/>
        <v/>
      </c>
      <c r="BW1381" s="51" t="str">
        <f t="shared" si="1514"/>
        <v/>
      </c>
      <c r="BX1381" s="51" t="str">
        <f t="shared" si="1515"/>
        <v/>
      </c>
      <c r="BY1381" s="51" t="str">
        <f t="shared" si="1516"/>
        <v/>
      </c>
      <c r="BZ1381" s="51" t="str">
        <f t="shared" si="1517"/>
        <v/>
      </c>
      <c r="CA1381" s="51" t="str">
        <f t="shared" si="1518"/>
        <v/>
      </c>
      <c r="CB1381" s="51" t="str">
        <f t="shared" si="1519"/>
        <v/>
      </c>
      <c r="CC1381" s="51" t="str">
        <f t="shared" si="1503"/>
        <v/>
      </c>
      <c r="CD1381" s="51" t="str">
        <f t="shared" si="1504"/>
        <v/>
      </c>
      <c r="CE1381" s="51" t="str">
        <f t="shared" si="1520"/>
        <v/>
      </c>
      <c r="CF1381" s="51"/>
      <c r="CH1381" s="53" t="str">
        <f t="shared" si="1521"/>
        <v/>
      </c>
      <c r="CI1381" s="53" t="str">
        <f t="shared" si="1522"/>
        <v/>
      </c>
      <c r="CJ1381" s="54" t="str">
        <f t="shared" si="1523"/>
        <v/>
      </c>
      <c r="CK1381" s="53" t="str">
        <f t="shared" si="1524"/>
        <v/>
      </c>
      <c r="CL1381" s="53" t="str">
        <f t="shared" si="1525"/>
        <v/>
      </c>
      <c r="CM1381" s="53" t="str">
        <f t="shared" si="1526"/>
        <v/>
      </c>
      <c r="CN1381" s="53" t="str">
        <f t="shared" si="1527"/>
        <v/>
      </c>
      <c r="CO1381" s="53" t="str">
        <f t="shared" si="1528"/>
        <v/>
      </c>
      <c r="CP1381" s="53" t="str">
        <f t="shared" si="1529"/>
        <v/>
      </c>
      <c r="CQ1381" s="53" t="str">
        <f t="shared" si="1530"/>
        <v/>
      </c>
      <c r="CR1381" s="53" t="str">
        <f t="shared" si="1531"/>
        <v/>
      </c>
      <c r="CS1381" s="53" t="str">
        <f t="shared" si="1532"/>
        <v/>
      </c>
      <c r="CT1381" s="53" t="str">
        <f t="shared" si="1533"/>
        <v/>
      </c>
      <c r="CU1381" s="53" t="str">
        <f t="shared" si="1542"/>
        <v/>
      </c>
    </row>
    <row r="1382" spans="1:99" hidden="1" x14ac:dyDescent="0.3">
      <c r="A1382" s="40">
        <v>1444</v>
      </c>
      <c r="B1382" s="326"/>
      <c r="C1382" s="142"/>
      <c r="D1382" s="144"/>
      <c r="E1382" s="144"/>
      <c r="F1382" s="312"/>
      <c r="G1382" s="144" t="s">
        <v>141</v>
      </c>
      <c r="H1382" s="314"/>
      <c r="I1382" s="314"/>
      <c r="J1382" s="315" t="str">
        <f t="shared" si="1477"/>
        <v/>
      </c>
      <c r="K1382" s="316" t="str">
        <f t="shared" si="1478"/>
        <v/>
      </c>
      <c r="L1382" s="317" t="str">
        <f t="shared" si="1479"/>
        <v/>
      </c>
      <c r="M1382" s="316" t="str">
        <f t="shared" si="1480"/>
        <v/>
      </c>
      <c r="N1382" s="317" t="str">
        <f t="shared" si="1481"/>
        <v/>
      </c>
      <c r="O1382" s="316" t="str">
        <f t="shared" si="1482"/>
        <v/>
      </c>
      <c r="P1382" s="317" t="str">
        <f t="shared" si="1483"/>
        <v/>
      </c>
      <c r="Q1382" s="318" t="str">
        <f t="shared" si="1484"/>
        <v/>
      </c>
      <c r="R1382" s="319" t="str">
        <f t="shared" si="1485"/>
        <v/>
      </c>
      <c r="S1382" s="318" t="str">
        <f t="shared" si="1486"/>
        <v/>
      </c>
      <c r="T1382" s="317" t="str">
        <f t="shared" si="1487"/>
        <v/>
      </c>
      <c r="U1382" s="318" t="str">
        <f t="shared" si="1488"/>
        <v/>
      </c>
      <c r="V1382" s="319" t="str">
        <f t="shared" si="1489"/>
        <v/>
      </c>
      <c r="W1382" s="318" t="str">
        <f t="shared" si="1490"/>
        <v/>
      </c>
      <c r="X1382" s="319" t="str">
        <f t="shared" si="1491"/>
        <v/>
      </c>
      <c r="Y1382" s="318" t="str">
        <f t="shared" si="1492"/>
        <v/>
      </c>
      <c r="Z1382" s="319" t="str">
        <f t="shared" si="1493"/>
        <v/>
      </c>
      <c r="AA1382" s="317" t="str">
        <f t="shared" si="1494"/>
        <v/>
      </c>
      <c r="AB1382" s="97" t="str">
        <f t="shared" si="1495"/>
        <v/>
      </c>
      <c r="AC1382" s="143" t="str">
        <f t="shared" si="1496"/>
        <v/>
      </c>
      <c r="AD1382" s="143" t="str">
        <f t="shared" si="1535"/>
        <v/>
      </c>
      <c r="AE1382" s="360"/>
      <c r="AF1382" s="360"/>
      <c r="AG1382" s="364"/>
      <c r="AH1382" s="363" t="str">
        <f t="shared" si="1536"/>
        <v/>
      </c>
      <c r="AI1382" s="360"/>
      <c r="AJ1382" s="360"/>
      <c r="AK1382" s="364"/>
      <c r="AL1382" s="365" t="str">
        <f t="shared" si="1537"/>
        <v/>
      </c>
      <c r="AM1382" s="363" t="str">
        <f t="shared" si="1538"/>
        <v/>
      </c>
      <c r="AN1382" s="366" t="str">
        <f t="shared" si="1539"/>
        <v/>
      </c>
      <c r="AO1382" s="360"/>
      <c r="AP1382" s="360"/>
      <c r="AQ1382" s="360" t="str">
        <f t="shared" si="1540"/>
        <v/>
      </c>
      <c r="AR1382" s="348" t="str">
        <f t="shared" si="1497"/>
        <v/>
      </c>
      <c r="AS1382" s="360"/>
      <c r="AT1382" s="348" t="str">
        <f t="shared" si="1498"/>
        <v/>
      </c>
      <c r="AU1382" s="360"/>
      <c r="AV1382" s="348" t="str">
        <f t="shared" si="1499"/>
        <v/>
      </c>
      <c r="AW1382" s="360"/>
      <c r="AX1382" s="348" t="str">
        <f t="shared" si="1500"/>
        <v/>
      </c>
      <c r="AY1382" s="360"/>
      <c r="AZ1382" s="348" t="str">
        <f t="shared" si="1501"/>
        <v/>
      </c>
      <c r="BA1382" s="367"/>
      <c r="BB1382" s="348" t="str">
        <f t="shared" si="1502"/>
        <v/>
      </c>
      <c r="BC1382" s="350" t="str">
        <f t="shared" si="1505"/>
        <v/>
      </c>
      <c r="BD1382" s="350" t="str">
        <f t="shared" si="1506"/>
        <v/>
      </c>
      <c r="BE1382" s="360"/>
      <c r="BF1382" s="361"/>
      <c r="BG1382" s="362" t="str">
        <f t="shared" si="1541"/>
        <v/>
      </c>
      <c r="BH1382" s="354" t="str">
        <f t="shared" si="1507"/>
        <v/>
      </c>
      <c r="BI1382" s="350" t="str">
        <f t="shared" si="1508"/>
        <v/>
      </c>
      <c r="BJ1382" s="113" t="str">
        <f t="shared" si="1509"/>
        <v/>
      </c>
      <c r="BK1382" s="347" t="str">
        <f t="shared" si="1534"/>
        <v/>
      </c>
      <c r="BR1382" s="307"/>
      <c r="BS1382" s="51" t="str">
        <f t="shared" si="1510"/>
        <v/>
      </c>
      <c r="BT1382" s="51" t="str">
        <f t="shared" si="1511"/>
        <v/>
      </c>
      <c r="BU1382" s="51" t="str">
        <f t="shared" si="1512"/>
        <v/>
      </c>
      <c r="BV1382" s="51" t="str">
        <f t="shared" si="1513"/>
        <v/>
      </c>
      <c r="BW1382" s="51" t="str">
        <f t="shared" si="1514"/>
        <v/>
      </c>
      <c r="BX1382" s="51" t="str">
        <f t="shared" si="1515"/>
        <v/>
      </c>
      <c r="BY1382" s="51" t="str">
        <f t="shared" si="1516"/>
        <v/>
      </c>
      <c r="BZ1382" s="51" t="str">
        <f t="shared" si="1517"/>
        <v/>
      </c>
      <c r="CA1382" s="51" t="str">
        <f t="shared" si="1518"/>
        <v/>
      </c>
      <c r="CB1382" s="51" t="str">
        <f t="shared" si="1519"/>
        <v/>
      </c>
      <c r="CC1382" s="51" t="str">
        <f t="shared" si="1503"/>
        <v/>
      </c>
      <c r="CD1382" s="51" t="str">
        <f t="shared" si="1504"/>
        <v/>
      </c>
      <c r="CE1382" s="51" t="str">
        <f t="shared" si="1520"/>
        <v/>
      </c>
      <c r="CF1382" s="51"/>
      <c r="CH1382" s="53" t="str">
        <f t="shared" si="1521"/>
        <v/>
      </c>
      <c r="CI1382" s="53" t="str">
        <f t="shared" si="1522"/>
        <v/>
      </c>
      <c r="CJ1382" s="54" t="str">
        <f t="shared" si="1523"/>
        <v/>
      </c>
      <c r="CK1382" s="53" t="str">
        <f t="shared" si="1524"/>
        <v/>
      </c>
      <c r="CL1382" s="53" t="str">
        <f t="shared" si="1525"/>
        <v/>
      </c>
      <c r="CM1382" s="53" t="str">
        <f t="shared" si="1526"/>
        <v/>
      </c>
      <c r="CN1382" s="53" t="str">
        <f t="shared" si="1527"/>
        <v/>
      </c>
      <c r="CO1382" s="53" t="str">
        <f t="shared" si="1528"/>
        <v/>
      </c>
      <c r="CP1382" s="53" t="str">
        <f t="shared" si="1529"/>
        <v/>
      </c>
      <c r="CQ1382" s="53" t="str">
        <f t="shared" si="1530"/>
        <v/>
      </c>
      <c r="CR1382" s="53" t="str">
        <f t="shared" si="1531"/>
        <v/>
      </c>
      <c r="CS1382" s="53" t="str">
        <f t="shared" si="1532"/>
        <v/>
      </c>
      <c r="CT1382" s="53" t="str">
        <f t="shared" si="1533"/>
        <v/>
      </c>
      <c r="CU1382" s="53" t="str">
        <f t="shared" si="1542"/>
        <v/>
      </c>
    </row>
    <row r="1383" spans="1:99" hidden="1" x14ac:dyDescent="0.3">
      <c r="A1383" s="40">
        <v>1445</v>
      </c>
      <c r="B1383" s="326"/>
      <c r="C1383" s="142"/>
      <c r="D1383" s="144"/>
      <c r="E1383" s="144"/>
      <c r="F1383" s="312"/>
      <c r="G1383" s="144" t="s">
        <v>141</v>
      </c>
      <c r="H1383" s="314"/>
      <c r="I1383" s="314"/>
      <c r="J1383" s="315" t="str">
        <f t="shared" si="1477"/>
        <v/>
      </c>
      <c r="K1383" s="316" t="str">
        <f t="shared" si="1478"/>
        <v/>
      </c>
      <c r="L1383" s="317" t="str">
        <f t="shared" si="1479"/>
        <v/>
      </c>
      <c r="M1383" s="316" t="str">
        <f t="shared" si="1480"/>
        <v/>
      </c>
      <c r="N1383" s="317" t="str">
        <f t="shared" si="1481"/>
        <v/>
      </c>
      <c r="O1383" s="316" t="str">
        <f t="shared" si="1482"/>
        <v/>
      </c>
      <c r="P1383" s="317" t="str">
        <f t="shared" si="1483"/>
        <v/>
      </c>
      <c r="Q1383" s="318" t="str">
        <f t="shared" si="1484"/>
        <v/>
      </c>
      <c r="R1383" s="319" t="str">
        <f t="shared" si="1485"/>
        <v/>
      </c>
      <c r="S1383" s="318" t="str">
        <f t="shared" si="1486"/>
        <v/>
      </c>
      <c r="T1383" s="317" t="str">
        <f t="shared" si="1487"/>
        <v/>
      </c>
      <c r="U1383" s="318" t="str">
        <f t="shared" si="1488"/>
        <v/>
      </c>
      <c r="V1383" s="319" t="str">
        <f t="shared" si="1489"/>
        <v/>
      </c>
      <c r="W1383" s="318" t="str">
        <f t="shared" si="1490"/>
        <v/>
      </c>
      <c r="X1383" s="319" t="str">
        <f t="shared" si="1491"/>
        <v/>
      </c>
      <c r="Y1383" s="318" t="str">
        <f t="shared" si="1492"/>
        <v/>
      </c>
      <c r="Z1383" s="319" t="str">
        <f t="shared" si="1493"/>
        <v/>
      </c>
      <c r="AA1383" s="317" t="str">
        <f t="shared" si="1494"/>
        <v/>
      </c>
      <c r="AB1383" s="97" t="str">
        <f t="shared" si="1495"/>
        <v/>
      </c>
      <c r="AC1383" s="143" t="str">
        <f t="shared" si="1496"/>
        <v/>
      </c>
      <c r="AD1383" s="143" t="str">
        <f t="shared" si="1535"/>
        <v/>
      </c>
      <c r="AE1383" s="360"/>
      <c r="AF1383" s="360"/>
      <c r="AG1383" s="364"/>
      <c r="AH1383" s="363" t="str">
        <f t="shared" si="1536"/>
        <v/>
      </c>
      <c r="AI1383" s="360"/>
      <c r="AJ1383" s="360"/>
      <c r="AK1383" s="364"/>
      <c r="AL1383" s="365" t="str">
        <f t="shared" si="1537"/>
        <v/>
      </c>
      <c r="AM1383" s="363" t="str">
        <f t="shared" si="1538"/>
        <v/>
      </c>
      <c r="AN1383" s="366" t="str">
        <f t="shared" si="1539"/>
        <v/>
      </c>
      <c r="AO1383" s="360"/>
      <c r="AP1383" s="360"/>
      <c r="AQ1383" s="360" t="str">
        <f t="shared" si="1540"/>
        <v/>
      </c>
      <c r="AR1383" s="348" t="str">
        <f t="shared" si="1497"/>
        <v/>
      </c>
      <c r="AS1383" s="360"/>
      <c r="AT1383" s="348" t="str">
        <f t="shared" si="1498"/>
        <v/>
      </c>
      <c r="AU1383" s="360"/>
      <c r="AV1383" s="348" t="str">
        <f t="shared" si="1499"/>
        <v/>
      </c>
      <c r="AW1383" s="360"/>
      <c r="AX1383" s="348" t="str">
        <f t="shared" si="1500"/>
        <v/>
      </c>
      <c r="AY1383" s="360"/>
      <c r="AZ1383" s="348" t="str">
        <f t="shared" si="1501"/>
        <v/>
      </c>
      <c r="BA1383" s="367"/>
      <c r="BB1383" s="348" t="str">
        <f t="shared" si="1502"/>
        <v/>
      </c>
      <c r="BC1383" s="350" t="str">
        <f t="shared" si="1505"/>
        <v/>
      </c>
      <c r="BD1383" s="350" t="str">
        <f t="shared" si="1506"/>
        <v/>
      </c>
      <c r="BE1383" s="360"/>
      <c r="BF1383" s="361"/>
      <c r="BG1383" s="362" t="str">
        <f t="shared" si="1541"/>
        <v/>
      </c>
      <c r="BH1383" s="354" t="str">
        <f t="shared" si="1507"/>
        <v/>
      </c>
      <c r="BI1383" s="350" t="str">
        <f t="shared" si="1508"/>
        <v/>
      </c>
      <c r="BJ1383" s="113" t="str">
        <f t="shared" si="1509"/>
        <v/>
      </c>
      <c r="BK1383" s="347" t="str">
        <f t="shared" si="1534"/>
        <v/>
      </c>
      <c r="BR1383" s="307"/>
      <c r="BS1383" s="51" t="str">
        <f t="shared" si="1510"/>
        <v/>
      </c>
      <c r="BT1383" s="51" t="str">
        <f t="shared" si="1511"/>
        <v/>
      </c>
      <c r="BU1383" s="51" t="str">
        <f t="shared" si="1512"/>
        <v/>
      </c>
      <c r="BV1383" s="51" t="str">
        <f t="shared" si="1513"/>
        <v/>
      </c>
      <c r="BW1383" s="51" t="str">
        <f t="shared" si="1514"/>
        <v/>
      </c>
      <c r="BX1383" s="51" t="str">
        <f t="shared" si="1515"/>
        <v/>
      </c>
      <c r="BY1383" s="51" t="str">
        <f t="shared" si="1516"/>
        <v/>
      </c>
      <c r="BZ1383" s="51" t="str">
        <f t="shared" si="1517"/>
        <v/>
      </c>
      <c r="CA1383" s="51" t="str">
        <f t="shared" si="1518"/>
        <v/>
      </c>
      <c r="CB1383" s="51" t="str">
        <f t="shared" si="1519"/>
        <v/>
      </c>
      <c r="CC1383" s="51" t="str">
        <f t="shared" si="1503"/>
        <v/>
      </c>
      <c r="CD1383" s="51" t="str">
        <f t="shared" si="1504"/>
        <v/>
      </c>
      <c r="CE1383" s="51" t="str">
        <f t="shared" si="1520"/>
        <v/>
      </c>
      <c r="CF1383" s="51"/>
      <c r="CH1383" s="53" t="str">
        <f t="shared" si="1521"/>
        <v/>
      </c>
      <c r="CI1383" s="53" t="str">
        <f t="shared" si="1522"/>
        <v/>
      </c>
      <c r="CJ1383" s="54" t="str">
        <f t="shared" si="1523"/>
        <v/>
      </c>
      <c r="CK1383" s="53" t="str">
        <f t="shared" si="1524"/>
        <v/>
      </c>
      <c r="CL1383" s="53" t="str">
        <f t="shared" si="1525"/>
        <v/>
      </c>
      <c r="CM1383" s="53" t="str">
        <f t="shared" si="1526"/>
        <v/>
      </c>
      <c r="CN1383" s="53" t="str">
        <f t="shared" si="1527"/>
        <v/>
      </c>
      <c r="CO1383" s="53" t="str">
        <f t="shared" si="1528"/>
        <v/>
      </c>
      <c r="CP1383" s="53" t="str">
        <f t="shared" si="1529"/>
        <v/>
      </c>
      <c r="CQ1383" s="53" t="str">
        <f t="shared" si="1530"/>
        <v/>
      </c>
      <c r="CR1383" s="53" t="str">
        <f t="shared" si="1531"/>
        <v/>
      </c>
      <c r="CS1383" s="53" t="str">
        <f t="shared" si="1532"/>
        <v/>
      </c>
      <c r="CT1383" s="53" t="str">
        <f t="shared" si="1533"/>
        <v/>
      </c>
      <c r="CU1383" s="53" t="str">
        <f t="shared" si="1542"/>
        <v/>
      </c>
    </row>
    <row r="1384" spans="1:99" hidden="1" x14ac:dyDescent="0.3">
      <c r="A1384" s="40">
        <v>1446</v>
      </c>
      <c r="B1384" s="326"/>
      <c r="C1384" s="142"/>
      <c r="D1384" s="144"/>
      <c r="E1384" s="144"/>
      <c r="F1384" s="312"/>
      <c r="G1384" s="144" t="s">
        <v>141</v>
      </c>
      <c r="H1384" s="314"/>
      <c r="I1384" s="314"/>
      <c r="J1384" s="315" t="str">
        <f t="shared" si="1477"/>
        <v/>
      </c>
      <c r="K1384" s="316" t="str">
        <f t="shared" si="1478"/>
        <v/>
      </c>
      <c r="L1384" s="317" t="str">
        <f t="shared" si="1479"/>
        <v/>
      </c>
      <c r="M1384" s="316" t="str">
        <f t="shared" si="1480"/>
        <v/>
      </c>
      <c r="N1384" s="317" t="str">
        <f t="shared" si="1481"/>
        <v/>
      </c>
      <c r="O1384" s="316" t="str">
        <f t="shared" si="1482"/>
        <v/>
      </c>
      <c r="P1384" s="317" t="str">
        <f t="shared" si="1483"/>
        <v/>
      </c>
      <c r="Q1384" s="318" t="str">
        <f t="shared" si="1484"/>
        <v/>
      </c>
      <c r="R1384" s="319" t="str">
        <f t="shared" si="1485"/>
        <v/>
      </c>
      <c r="S1384" s="318" t="str">
        <f t="shared" si="1486"/>
        <v/>
      </c>
      <c r="T1384" s="317" t="str">
        <f t="shared" si="1487"/>
        <v/>
      </c>
      <c r="U1384" s="318" t="str">
        <f t="shared" si="1488"/>
        <v/>
      </c>
      <c r="V1384" s="319" t="str">
        <f t="shared" si="1489"/>
        <v/>
      </c>
      <c r="W1384" s="318" t="str">
        <f t="shared" si="1490"/>
        <v/>
      </c>
      <c r="X1384" s="319" t="str">
        <f t="shared" si="1491"/>
        <v/>
      </c>
      <c r="Y1384" s="318" t="str">
        <f t="shared" si="1492"/>
        <v/>
      </c>
      <c r="Z1384" s="319" t="str">
        <f t="shared" si="1493"/>
        <v/>
      </c>
      <c r="AA1384" s="317" t="str">
        <f t="shared" si="1494"/>
        <v/>
      </c>
      <c r="AB1384" s="97" t="str">
        <f t="shared" si="1495"/>
        <v/>
      </c>
      <c r="AC1384" s="143" t="str">
        <f t="shared" si="1496"/>
        <v/>
      </c>
      <c r="AD1384" s="143" t="str">
        <f t="shared" si="1535"/>
        <v/>
      </c>
      <c r="AE1384" s="360"/>
      <c r="AF1384" s="360"/>
      <c r="AG1384" s="364"/>
      <c r="AH1384" s="363" t="str">
        <f t="shared" si="1536"/>
        <v/>
      </c>
      <c r="AI1384" s="360"/>
      <c r="AJ1384" s="360"/>
      <c r="AK1384" s="364"/>
      <c r="AL1384" s="365" t="str">
        <f t="shared" si="1537"/>
        <v/>
      </c>
      <c r="AM1384" s="363" t="str">
        <f t="shared" si="1538"/>
        <v/>
      </c>
      <c r="AN1384" s="366" t="str">
        <f t="shared" si="1539"/>
        <v/>
      </c>
      <c r="AO1384" s="360"/>
      <c r="AP1384" s="360"/>
      <c r="AQ1384" s="360" t="str">
        <f t="shared" si="1540"/>
        <v/>
      </c>
      <c r="AR1384" s="348" t="str">
        <f t="shared" si="1497"/>
        <v/>
      </c>
      <c r="AS1384" s="360"/>
      <c r="AT1384" s="348" t="str">
        <f t="shared" si="1498"/>
        <v/>
      </c>
      <c r="AU1384" s="360"/>
      <c r="AV1384" s="348" t="str">
        <f t="shared" si="1499"/>
        <v/>
      </c>
      <c r="AW1384" s="360"/>
      <c r="AX1384" s="348" t="str">
        <f t="shared" si="1500"/>
        <v/>
      </c>
      <c r="AY1384" s="360"/>
      <c r="AZ1384" s="348" t="str">
        <f t="shared" si="1501"/>
        <v/>
      </c>
      <c r="BA1384" s="367"/>
      <c r="BB1384" s="348" t="str">
        <f t="shared" si="1502"/>
        <v/>
      </c>
      <c r="BC1384" s="350" t="str">
        <f t="shared" si="1505"/>
        <v/>
      </c>
      <c r="BD1384" s="350" t="str">
        <f t="shared" si="1506"/>
        <v/>
      </c>
      <c r="BE1384" s="360"/>
      <c r="BF1384" s="361"/>
      <c r="BG1384" s="362" t="str">
        <f t="shared" si="1541"/>
        <v/>
      </c>
      <c r="BH1384" s="354" t="str">
        <f t="shared" si="1507"/>
        <v/>
      </c>
      <c r="BI1384" s="350" t="str">
        <f t="shared" si="1508"/>
        <v/>
      </c>
      <c r="BJ1384" s="113" t="str">
        <f t="shared" si="1509"/>
        <v/>
      </c>
      <c r="BK1384" s="347" t="str">
        <f t="shared" si="1534"/>
        <v/>
      </c>
      <c r="BR1384" s="307"/>
      <c r="BS1384" s="51" t="str">
        <f t="shared" si="1510"/>
        <v/>
      </c>
      <c r="BT1384" s="51" t="str">
        <f t="shared" si="1511"/>
        <v/>
      </c>
      <c r="BU1384" s="51" t="str">
        <f t="shared" si="1512"/>
        <v/>
      </c>
      <c r="BV1384" s="51" t="str">
        <f t="shared" si="1513"/>
        <v/>
      </c>
      <c r="BW1384" s="51" t="str">
        <f t="shared" si="1514"/>
        <v/>
      </c>
      <c r="BX1384" s="51" t="str">
        <f t="shared" si="1515"/>
        <v/>
      </c>
      <c r="BY1384" s="51" t="str">
        <f t="shared" si="1516"/>
        <v/>
      </c>
      <c r="BZ1384" s="51" t="str">
        <f t="shared" si="1517"/>
        <v/>
      </c>
      <c r="CA1384" s="51" t="str">
        <f t="shared" si="1518"/>
        <v/>
      </c>
      <c r="CB1384" s="51" t="str">
        <f t="shared" si="1519"/>
        <v/>
      </c>
      <c r="CC1384" s="51" t="str">
        <f t="shared" si="1503"/>
        <v/>
      </c>
      <c r="CD1384" s="51" t="str">
        <f t="shared" si="1504"/>
        <v/>
      </c>
      <c r="CE1384" s="51" t="str">
        <f t="shared" si="1520"/>
        <v/>
      </c>
      <c r="CF1384" s="51"/>
      <c r="CH1384" s="53" t="str">
        <f t="shared" si="1521"/>
        <v/>
      </c>
      <c r="CI1384" s="53" t="str">
        <f t="shared" si="1522"/>
        <v/>
      </c>
      <c r="CJ1384" s="54" t="str">
        <f t="shared" si="1523"/>
        <v/>
      </c>
      <c r="CK1384" s="53" t="str">
        <f t="shared" si="1524"/>
        <v/>
      </c>
      <c r="CL1384" s="53" t="str">
        <f t="shared" si="1525"/>
        <v/>
      </c>
      <c r="CM1384" s="53" t="str">
        <f t="shared" si="1526"/>
        <v/>
      </c>
      <c r="CN1384" s="53" t="str">
        <f t="shared" si="1527"/>
        <v/>
      </c>
      <c r="CO1384" s="53" t="str">
        <f t="shared" si="1528"/>
        <v/>
      </c>
      <c r="CP1384" s="53" t="str">
        <f t="shared" si="1529"/>
        <v/>
      </c>
      <c r="CQ1384" s="53" t="str">
        <f t="shared" si="1530"/>
        <v/>
      </c>
      <c r="CR1384" s="53" t="str">
        <f t="shared" si="1531"/>
        <v/>
      </c>
      <c r="CS1384" s="53" t="str">
        <f t="shared" si="1532"/>
        <v/>
      </c>
      <c r="CT1384" s="53" t="str">
        <f t="shared" si="1533"/>
        <v/>
      </c>
      <c r="CU1384" s="53" t="str">
        <f t="shared" si="1542"/>
        <v/>
      </c>
    </row>
    <row r="1385" spans="1:99" hidden="1" x14ac:dyDescent="0.3">
      <c r="A1385" s="40">
        <v>1447</v>
      </c>
      <c r="B1385" s="326"/>
      <c r="C1385" s="142"/>
      <c r="D1385" s="144"/>
      <c r="E1385" s="144"/>
      <c r="F1385" s="312"/>
      <c r="G1385" s="144" t="s">
        <v>141</v>
      </c>
      <c r="H1385" s="314"/>
      <c r="I1385" s="314"/>
      <c r="J1385" s="315" t="str">
        <f t="shared" si="1477"/>
        <v/>
      </c>
      <c r="K1385" s="316" t="str">
        <f t="shared" si="1478"/>
        <v/>
      </c>
      <c r="L1385" s="317" t="str">
        <f t="shared" si="1479"/>
        <v/>
      </c>
      <c r="M1385" s="316" t="str">
        <f t="shared" si="1480"/>
        <v/>
      </c>
      <c r="N1385" s="317" t="str">
        <f t="shared" si="1481"/>
        <v/>
      </c>
      <c r="O1385" s="316" t="str">
        <f t="shared" si="1482"/>
        <v/>
      </c>
      <c r="P1385" s="317" t="str">
        <f t="shared" si="1483"/>
        <v/>
      </c>
      <c r="Q1385" s="318" t="str">
        <f t="shared" si="1484"/>
        <v/>
      </c>
      <c r="R1385" s="319" t="str">
        <f t="shared" si="1485"/>
        <v/>
      </c>
      <c r="S1385" s="318" t="str">
        <f t="shared" si="1486"/>
        <v/>
      </c>
      <c r="T1385" s="317" t="str">
        <f t="shared" si="1487"/>
        <v/>
      </c>
      <c r="U1385" s="318" t="str">
        <f t="shared" si="1488"/>
        <v/>
      </c>
      <c r="V1385" s="319" t="str">
        <f t="shared" si="1489"/>
        <v/>
      </c>
      <c r="W1385" s="318" t="str">
        <f t="shared" si="1490"/>
        <v/>
      </c>
      <c r="X1385" s="319" t="str">
        <f t="shared" si="1491"/>
        <v/>
      </c>
      <c r="Y1385" s="318" t="str">
        <f t="shared" si="1492"/>
        <v/>
      </c>
      <c r="Z1385" s="319" t="str">
        <f t="shared" si="1493"/>
        <v/>
      </c>
      <c r="AA1385" s="317" t="str">
        <f t="shared" si="1494"/>
        <v/>
      </c>
      <c r="AB1385" s="97" t="str">
        <f t="shared" si="1495"/>
        <v/>
      </c>
      <c r="AC1385" s="143" t="str">
        <f t="shared" si="1496"/>
        <v/>
      </c>
      <c r="AD1385" s="143" t="str">
        <f t="shared" si="1535"/>
        <v/>
      </c>
      <c r="AE1385" s="360"/>
      <c r="AF1385" s="360"/>
      <c r="AG1385" s="364"/>
      <c r="AH1385" s="363" t="str">
        <f t="shared" si="1536"/>
        <v/>
      </c>
      <c r="AI1385" s="360"/>
      <c r="AJ1385" s="360"/>
      <c r="AK1385" s="364"/>
      <c r="AL1385" s="365" t="str">
        <f t="shared" si="1537"/>
        <v/>
      </c>
      <c r="AM1385" s="363" t="str">
        <f t="shared" si="1538"/>
        <v/>
      </c>
      <c r="AN1385" s="366" t="str">
        <f t="shared" si="1539"/>
        <v/>
      </c>
      <c r="AO1385" s="360"/>
      <c r="AP1385" s="360"/>
      <c r="AQ1385" s="360" t="str">
        <f t="shared" si="1540"/>
        <v/>
      </c>
      <c r="AR1385" s="348" t="str">
        <f t="shared" si="1497"/>
        <v/>
      </c>
      <c r="AS1385" s="360"/>
      <c r="AT1385" s="348" t="str">
        <f t="shared" si="1498"/>
        <v/>
      </c>
      <c r="AU1385" s="360"/>
      <c r="AV1385" s="348" t="str">
        <f t="shared" si="1499"/>
        <v/>
      </c>
      <c r="AW1385" s="360"/>
      <c r="AX1385" s="348" t="str">
        <f t="shared" si="1500"/>
        <v/>
      </c>
      <c r="AY1385" s="360"/>
      <c r="AZ1385" s="348" t="str">
        <f t="shared" si="1501"/>
        <v/>
      </c>
      <c r="BA1385" s="367"/>
      <c r="BB1385" s="348" t="str">
        <f t="shared" si="1502"/>
        <v/>
      </c>
      <c r="BC1385" s="350" t="str">
        <f t="shared" si="1505"/>
        <v/>
      </c>
      <c r="BD1385" s="350" t="str">
        <f t="shared" si="1506"/>
        <v/>
      </c>
      <c r="BE1385" s="360"/>
      <c r="BF1385" s="361"/>
      <c r="BG1385" s="362" t="str">
        <f t="shared" si="1541"/>
        <v/>
      </c>
      <c r="BH1385" s="354" t="str">
        <f t="shared" si="1507"/>
        <v/>
      </c>
      <c r="BI1385" s="350" t="str">
        <f t="shared" si="1508"/>
        <v/>
      </c>
      <c r="BJ1385" s="113" t="str">
        <f t="shared" si="1509"/>
        <v/>
      </c>
      <c r="BK1385" s="347" t="str">
        <f t="shared" si="1534"/>
        <v/>
      </c>
      <c r="BR1385" s="307"/>
      <c r="BS1385" s="51" t="str">
        <f t="shared" si="1510"/>
        <v/>
      </c>
      <c r="BT1385" s="51" t="str">
        <f t="shared" si="1511"/>
        <v/>
      </c>
      <c r="BU1385" s="51" t="str">
        <f t="shared" si="1512"/>
        <v/>
      </c>
      <c r="BV1385" s="51" t="str">
        <f t="shared" si="1513"/>
        <v/>
      </c>
      <c r="BW1385" s="51" t="str">
        <f t="shared" si="1514"/>
        <v/>
      </c>
      <c r="BX1385" s="51" t="str">
        <f t="shared" si="1515"/>
        <v/>
      </c>
      <c r="BY1385" s="51" t="str">
        <f t="shared" si="1516"/>
        <v/>
      </c>
      <c r="BZ1385" s="51" t="str">
        <f t="shared" si="1517"/>
        <v/>
      </c>
      <c r="CA1385" s="51" t="str">
        <f t="shared" si="1518"/>
        <v/>
      </c>
      <c r="CB1385" s="51" t="str">
        <f t="shared" si="1519"/>
        <v/>
      </c>
      <c r="CC1385" s="51" t="str">
        <f t="shared" si="1503"/>
        <v/>
      </c>
      <c r="CD1385" s="51" t="str">
        <f t="shared" si="1504"/>
        <v/>
      </c>
      <c r="CE1385" s="51" t="str">
        <f t="shared" si="1520"/>
        <v/>
      </c>
      <c r="CF1385" s="51"/>
      <c r="CH1385" s="53" t="str">
        <f t="shared" si="1521"/>
        <v/>
      </c>
      <c r="CI1385" s="53" t="str">
        <f t="shared" si="1522"/>
        <v/>
      </c>
      <c r="CJ1385" s="54" t="str">
        <f t="shared" si="1523"/>
        <v/>
      </c>
      <c r="CK1385" s="53" t="str">
        <f t="shared" si="1524"/>
        <v/>
      </c>
      <c r="CL1385" s="53" t="str">
        <f t="shared" si="1525"/>
        <v/>
      </c>
      <c r="CM1385" s="53" t="str">
        <f t="shared" si="1526"/>
        <v/>
      </c>
      <c r="CN1385" s="53" t="str">
        <f t="shared" si="1527"/>
        <v/>
      </c>
      <c r="CO1385" s="53" t="str">
        <f t="shared" si="1528"/>
        <v/>
      </c>
      <c r="CP1385" s="53" t="str">
        <f t="shared" si="1529"/>
        <v/>
      </c>
      <c r="CQ1385" s="53" t="str">
        <f t="shared" si="1530"/>
        <v/>
      </c>
      <c r="CR1385" s="53" t="str">
        <f t="shared" si="1531"/>
        <v/>
      </c>
      <c r="CS1385" s="53" t="str">
        <f t="shared" si="1532"/>
        <v/>
      </c>
      <c r="CT1385" s="53" t="str">
        <f t="shared" si="1533"/>
        <v/>
      </c>
      <c r="CU1385" s="53" t="str">
        <f t="shared" si="1542"/>
        <v/>
      </c>
    </row>
    <row r="1386" spans="1:99" hidden="1" x14ac:dyDescent="0.3">
      <c r="A1386" s="40">
        <v>1448</v>
      </c>
      <c r="B1386" s="326"/>
      <c r="C1386" s="142"/>
      <c r="D1386" s="144"/>
      <c r="E1386" s="144"/>
      <c r="F1386" s="312"/>
      <c r="G1386" s="144" t="s">
        <v>141</v>
      </c>
      <c r="H1386" s="314"/>
      <c r="I1386" s="314"/>
      <c r="J1386" s="315" t="str">
        <f t="shared" si="1477"/>
        <v/>
      </c>
      <c r="K1386" s="316" t="str">
        <f t="shared" si="1478"/>
        <v/>
      </c>
      <c r="L1386" s="317" t="str">
        <f t="shared" si="1479"/>
        <v/>
      </c>
      <c r="M1386" s="316" t="str">
        <f t="shared" si="1480"/>
        <v/>
      </c>
      <c r="N1386" s="317" t="str">
        <f t="shared" si="1481"/>
        <v/>
      </c>
      <c r="O1386" s="316" t="str">
        <f t="shared" si="1482"/>
        <v/>
      </c>
      <c r="P1386" s="317" t="str">
        <f t="shared" si="1483"/>
        <v/>
      </c>
      <c r="Q1386" s="318" t="str">
        <f t="shared" si="1484"/>
        <v/>
      </c>
      <c r="R1386" s="319" t="str">
        <f t="shared" si="1485"/>
        <v/>
      </c>
      <c r="S1386" s="318" t="str">
        <f t="shared" si="1486"/>
        <v/>
      </c>
      <c r="T1386" s="317" t="str">
        <f t="shared" si="1487"/>
        <v/>
      </c>
      <c r="U1386" s="318" t="str">
        <f t="shared" si="1488"/>
        <v/>
      </c>
      <c r="V1386" s="319" t="str">
        <f t="shared" si="1489"/>
        <v/>
      </c>
      <c r="W1386" s="318" t="str">
        <f t="shared" si="1490"/>
        <v/>
      </c>
      <c r="X1386" s="319" t="str">
        <f t="shared" si="1491"/>
        <v/>
      </c>
      <c r="Y1386" s="318" t="str">
        <f t="shared" si="1492"/>
        <v/>
      </c>
      <c r="Z1386" s="319" t="str">
        <f t="shared" si="1493"/>
        <v/>
      </c>
      <c r="AA1386" s="317" t="str">
        <f t="shared" si="1494"/>
        <v/>
      </c>
      <c r="AB1386" s="97" t="str">
        <f t="shared" si="1495"/>
        <v/>
      </c>
      <c r="AC1386" s="143" t="str">
        <f t="shared" si="1496"/>
        <v/>
      </c>
      <c r="AD1386" s="143" t="str">
        <f t="shared" si="1535"/>
        <v/>
      </c>
      <c r="AE1386" s="360"/>
      <c r="AF1386" s="360"/>
      <c r="AG1386" s="364"/>
      <c r="AH1386" s="363" t="str">
        <f t="shared" si="1536"/>
        <v/>
      </c>
      <c r="AI1386" s="360"/>
      <c r="AJ1386" s="360"/>
      <c r="AK1386" s="364"/>
      <c r="AL1386" s="365" t="str">
        <f t="shared" si="1537"/>
        <v/>
      </c>
      <c r="AM1386" s="363" t="str">
        <f t="shared" si="1538"/>
        <v/>
      </c>
      <c r="AN1386" s="366" t="str">
        <f t="shared" si="1539"/>
        <v/>
      </c>
      <c r="AO1386" s="360"/>
      <c r="AP1386" s="360"/>
      <c r="AQ1386" s="360" t="str">
        <f t="shared" si="1540"/>
        <v/>
      </c>
      <c r="AR1386" s="348" t="str">
        <f t="shared" si="1497"/>
        <v/>
      </c>
      <c r="AS1386" s="360"/>
      <c r="AT1386" s="348" t="str">
        <f t="shared" si="1498"/>
        <v/>
      </c>
      <c r="AU1386" s="360"/>
      <c r="AV1386" s="348" t="str">
        <f t="shared" si="1499"/>
        <v/>
      </c>
      <c r="AW1386" s="360"/>
      <c r="AX1386" s="348" t="str">
        <f t="shared" si="1500"/>
        <v/>
      </c>
      <c r="AY1386" s="360"/>
      <c r="AZ1386" s="348" t="str">
        <f t="shared" si="1501"/>
        <v/>
      </c>
      <c r="BA1386" s="367"/>
      <c r="BB1386" s="348" t="str">
        <f t="shared" si="1502"/>
        <v/>
      </c>
      <c r="BC1386" s="350" t="str">
        <f t="shared" si="1505"/>
        <v/>
      </c>
      <c r="BD1386" s="350" t="str">
        <f t="shared" si="1506"/>
        <v/>
      </c>
      <c r="BE1386" s="360"/>
      <c r="BF1386" s="361"/>
      <c r="BG1386" s="362" t="str">
        <f t="shared" si="1541"/>
        <v/>
      </c>
      <c r="BH1386" s="354" t="str">
        <f t="shared" si="1507"/>
        <v/>
      </c>
      <c r="BI1386" s="350" t="str">
        <f t="shared" si="1508"/>
        <v/>
      </c>
      <c r="BJ1386" s="113" t="str">
        <f t="shared" si="1509"/>
        <v/>
      </c>
      <c r="BK1386" s="347" t="str">
        <f t="shared" si="1534"/>
        <v/>
      </c>
      <c r="BR1386" s="307"/>
      <c r="BS1386" s="51" t="str">
        <f t="shared" si="1510"/>
        <v/>
      </c>
      <c r="BT1386" s="51" t="str">
        <f t="shared" si="1511"/>
        <v/>
      </c>
      <c r="BU1386" s="51" t="str">
        <f t="shared" si="1512"/>
        <v/>
      </c>
      <c r="BV1386" s="51" t="str">
        <f t="shared" si="1513"/>
        <v/>
      </c>
      <c r="BW1386" s="51" t="str">
        <f t="shared" si="1514"/>
        <v/>
      </c>
      <c r="BX1386" s="51" t="str">
        <f t="shared" si="1515"/>
        <v/>
      </c>
      <c r="BY1386" s="51" t="str">
        <f t="shared" si="1516"/>
        <v/>
      </c>
      <c r="BZ1386" s="51" t="str">
        <f t="shared" si="1517"/>
        <v/>
      </c>
      <c r="CA1386" s="51" t="str">
        <f t="shared" si="1518"/>
        <v/>
      </c>
      <c r="CB1386" s="51" t="str">
        <f t="shared" si="1519"/>
        <v/>
      </c>
      <c r="CC1386" s="51" t="str">
        <f t="shared" si="1503"/>
        <v/>
      </c>
      <c r="CD1386" s="51" t="str">
        <f t="shared" si="1504"/>
        <v/>
      </c>
      <c r="CE1386" s="51" t="str">
        <f t="shared" si="1520"/>
        <v/>
      </c>
      <c r="CF1386" s="51"/>
      <c r="CH1386" s="53" t="str">
        <f t="shared" si="1521"/>
        <v/>
      </c>
      <c r="CI1386" s="53" t="str">
        <f t="shared" si="1522"/>
        <v/>
      </c>
      <c r="CJ1386" s="54" t="str">
        <f t="shared" si="1523"/>
        <v/>
      </c>
      <c r="CK1386" s="53" t="str">
        <f t="shared" si="1524"/>
        <v/>
      </c>
      <c r="CL1386" s="53" t="str">
        <f t="shared" si="1525"/>
        <v/>
      </c>
      <c r="CM1386" s="53" t="str">
        <f t="shared" si="1526"/>
        <v/>
      </c>
      <c r="CN1386" s="53" t="str">
        <f t="shared" si="1527"/>
        <v/>
      </c>
      <c r="CO1386" s="53" t="str">
        <f t="shared" si="1528"/>
        <v/>
      </c>
      <c r="CP1386" s="53" t="str">
        <f t="shared" si="1529"/>
        <v/>
      </c>
      <c r="CQ1386" s="53" t="str">
        <f t="shared" si="1530"/>
        <v/>
      </c>
      <c r="CR1386" s="53" t="str">
        <f t="shared" si="1531"/>
        <v/>
      </c>
      <c r="CS1386" s="53" t="str">
        <f t="shared" si="1532"/>
        <v/>
      </c>
      <c r="CT1386" s="53" t="str">
        <f t="shared" si="1533"/>
        <v/>
      </c>
      <c r="CU1386" s="53" t="str">
        <f t="shared" si="1542"/>
        <v/>
      </c>
    </row>
    <row r="1387" spans="1:99" hidden="1" x14ac:dyDescent="0.3">
      <c r="A1387" s="40">
        <v>1449</v>
      </c>
      <c r="B1387" s="326"/>
      <c r="C1387" s="142"/>
      <c r="D1387" s="144"/>
      <c r="E1387" s="144"/>
      <c r="F1387" s="312"/>
      <c r="G1387" s="144" t="s">
        <v>141</v>
      </c>
      <c r="H1387" s="314"/>
      <c r="I1387" s="314"/>
      <c r="J1387" s="315" t="str">
        <f t="shared" si="1477"/>
        <v/>
      </c>
      <c r="K1387" s="316" t="str">
        <f t="shared" si="1478"/>
        <v/>
      </c>
      <c r="L1387" s="317" t="str">
        <f t="shared" si="1479"/>
        <v/>
      </c>
      <c r="M1387" s="316" t="str">
        <f t="shared" si="1480"/>
        <v/>
      </c>
      <c r="N1387" s="317" t="str">
        <f t="shared" si="1481"/>
        <v/>
      </c>
      <c r="O1387" s="316" t="str">
        <f t="shared" si="1482"/>
        <v/>
      </c>
      <c r="P1387" s="317" t="str">
        <f t="shared" si="1483"/>
        <v/>
      </c>
      <c r="Q1387" s="318" t="str">
        <f t="shared" si="1484"/>
        <v/>
      </c>
      <c r="R1387" s="319" t="str">
        <f t="shared" si="1485"/>
        <v/>
      </c>
      <c r="S1387" s="318" t="str">
        <f t="shared" si="1486"/>
        <v/>
      </c>
      <c r="T1387" s="317" t="str">
        <f t="shared" si="1487"/>
        <v/>
      </c>
      <c r="U1387" s="318" t="str">
        <f t="shared" si="1488"/>
        <v/>
      </c>
      <c r="V1387" s="319" t="str">
        <f t="shared" si="1489"/>
        <v/>
      </c>
      <c r="W1387" s="318" t="str">
        <f t="shared" si="1490"/>
        <v/>
      </c>
      <c r="X1387" s="319" t="str">
        <f t="shared" si="1491"/>
        <v/>
      </c>
      <c r="Y1387" s="318" t="str">
        <f t="shared" si="1492"/>
        <v/>
      </c>
      <c r="Z1387" s="319" t="str">
        <f t="shared" si="1493"/>
        <v/>
      </c>
      <c r="AA1387" s="317" t="str">
        <f t="shared" si="1494"/>
        <v/>
      </c>
      <c r="AB1387" s="97" t="str">
        <f t="shared" si="1495"/>
        <v/>
      </c>
      <c r="AC1387" s="143" t="str">
        <f t="shared" si="1496"/>
        <v/>
      </c>
      <c r="AD1387" s="143" t="str">
        <f t="shared" si="1535"/>
        <v/>
      </c>
      <c r="AE1387" s="360"/>
      <c r="AF1387" s="360"/>
      <c r="AG1387" s="364"/>
      <c r="AH1387" s="363" t="str">
        <f t="shared" si="1536"/>
        <v/>
      </c>
      <c r="AI1387" s="360"/>
      <c r="AJ1387" s="360"/>
      <c r="AK1387" s="364"/>
      <c r="AL1387" s="365" t="str">
        <f t="shared" si="1537"/>
        <v/>
      </c>
      <c r="AM1387" s="363" t="str">
        <f t="shared" si="1538"/>
        <v/>
      </c>
      <c r="AN1387" s="366" t="str">
        <f t="shared" si="1539"/>
        <v/>
      </c>
      <c r="AO1387" s="360"/>
      <c r="AP1387" s="360"/>
      <c r="AQ1387" s="360" t="str">
        <f t="shared" si="1540"/>
        <v/>
      </c>
      <c r="AR1387" s="348" t="str">
        <f t="shared" si="1497"/>
        <v/>
      </c>
      <c r="AS1387" s="360"/>
      <c r="AT1387" s="348" t="str">
        <f t="shared" si="1498"/>
        <v/>
      </c>
      <c r="AU1387" s="360"/>
      <c r="AV1387" s="348" t="str">
        <f t="shared" si="1499"/>
        <v/>
      </c>
      <c r="AW1387" s="360"/>
      <c r="AX1387" s="348" t="str">
        <f t="shared" si="1500"/>
        <v/>
      </c>
      <c r="AY1387" s="360"/>
      <c r="AZ1387" s="348" t="str">
        <f t="shared" si="1501"/>
        <v/>
      </c>
      <c r="BA1387" s="367"/>
      <c r="BB1387" s="348" t="str">
        <f t="shared" si="1502"/>
        <v/>
      </c>
      <c r="BC1387" s="350" t="str">
        <f t="shared" si="1505"/>
        <v/>
      </c>
      <c r="BD1387" s="350" t="str">
        <f t="shared" si="1506"/>
        <v/>
      </c>
      <c r="BE1387" s="360"/>
      <c r="BF1387" s="361"/>
      <c r="BG1387" s="362" t="str">
        <f t="shared" si="1541"/>
        <v/>
      </c>
      <c r="BH1387" s="354" t="str">
        <f t="shared" si="1507"/>
        <v/>
      </c>
      <c r="BI1387" s="350" t="str">
        <f t="shared" si="1508"/>
        <v/>
      </c>
      <c r="BJ1387" s="113" t="str">
        <f t="shared" si="1509"/>
        <v/>
      </c>
      <c r="BK1387" s="347" t="str">
        <f t="shared" si="1534"/>
        <v/>
      </c>
      <c r="BR1387" s="307"/>
      <c r="BS1387" s="51" t="str">
        <f t="shared" si="1510"/>
        <v/>
      </c>
      <c r="BT1387" s="51" t="str">
        <f t="shared" si="1511"/>
        <v/>
      </c>
      <c r="BU1387" s="51" t="str">
        <f t="shared" si="1512"/>
        <v/>
      </c>
      <c r="BV1387" s="51" t="str">
        <f t="shared" si="1513"/>
        <v/>
      </c>
      <c r="BW1387" s="51" t="str">
        <f t="shared" si="1514"/>
        <v/>
      </c>
      <c r="BX1387" s="51" t="str">
        <f t="shared" si="1515"/>
        <v/>
      </c>
      <c r="BY1387" s="51" t="str">
        <f t="shared" si="1516"/>
        <v/>
      </c>
      <c r="BZ1387" s="51" t="str">
        <f t="shared" si="1517"/>
        <v/>
      </c>
      <c r="CA1387" s="51" t="str">
        <f t="shared" si="1518"/>
        <v/>
      </c>
      <c r="CB1387" s="51" t="str">
        <f t="shared" si="1519"/>
        <v/>
      </c>
      <c r="CC1387" s="51" t="str">
        <f t="shared" si="1503"/>
        <v/>
      </c>
      <c r="CD1387" s="51" t="str">
        <f t="shared" si="1504"/>
        <v/>
      </c>
      <c r="CE1387" s="51" t="str">
        <f t="shared" si="1520"/>
        <v/>
      </c>
      <c r="CF1387" s="51"/>
      <c r="CH1387" s="53" t="str">
        <f t="shared" si="1521"/>
        <v/>
      </c>
      <c r="CI1387" s="53" t="str">
        <f t="shared" si="1522"/>
        <v/>
      </c>
      <c r="CJ1387" s="54" t="str">
        <f t="shared" si="1523"/>
        <v/>
      </c>
      <c r="CK1387" s="53" t="str">
        <f t="shared" si="1524"/>
        <v/>
      </c>
      <c r="CL1387" s="53" t="str">
        <f t="shared" si="1525"/>
        <v/>
      </c>
      <c r="CM1387" s="53" t="str">
        <f t="shared" si="1526"/>
        <v/>
      </c>
      <c r="CN1387" s="53" t="str">
        <f t="shared" si="1527"/>
        <v/>
      </c>
      <c r="CO1387" s="53" t="str">
        <f t="shared" si="1528"/>
        <v/>
      </c>
      <c r="CP1387" s="53" t="str">
        <f t="shared" si="1529"/>
        <v/>
      </c>
      <c r="CQ1387" s="53" t="str">
        <f t="shared" si="1530"/>
        <v/>
      </c>
      <c r="CR1387" s="53" t="str">
        <f t="shared" si="1531"/>
        <v/>
      </c>
      <c r="CS1387" s="53" t="str">
        <f t="shared" si="1532"/>
        <v/>
      </c>
      <c r="CT1387" s="53" t="str">
        <f t="shared" si="1533"/>
        <v/>
      </c>
      <c r="CU1387" s="53" t="str">
        <f t="shared" si="1542"/>
        <v/>
      </c>
    </row>
    <row r="1388" spans="1:99" hidden="1" x14ac:dyDescent="0.3">
      <c r="A1388" s="40">
        <v>1450</v>
      </c>
      <c r="B1388" s="326"/>
      <c r="C1388" s="142"/>
      <c r="D1388" s="144"/>
      <c r="E1388" s="144"/>
      <c r="F1388" s="312"/>
      <c r="G1388" s="144" t="s">
        <v>141</v>
      </c>
      <c r="H1388" s="314"/>
      <c r="I1388" s="314"/>
      <c r="J1388" s="315" t="str">
        <f t="shared" si="1477"/>
        <v/>
      </c>
      <c r="K1388" s="316" t="str">
        <f t="shared" si="1478"/>
        <v/>
      </c>
      <c r="L1388" s="317" t="str">
        <f t="shared" si="1479"/>
        <v/>
      </c>
      <c r="M1388" s="316" t="str">
        <f t="shared" si="1480"/>
        <v/>
      </c>
      <c r="N1388" s="317" t="str">
        <f t="shared" si="1481"/>
        <v/>
      </c>
      <c r="O1388" s="316" t="str">
        <f t="shared" si="1482"/>
        <v/>
      </c>
      <c r="P1388" s="317" t="str">
        <f t="shared" si="1483"/>
        <v/>
      </c>
      <c r="Q1388" s="318" t="str">
        <f t="shared" si="1484"/>
        <v/>
      </c>
      <c r="R1388" s="319" t="str">
        <f t="shared" si="1485"/>
        <v/>
      </c>
      <c r="S1388" s="318" t="str">
        <f t="shared" si="1486"/>
        <v/>
      </c>
      <c r="T1388" s="317" t="str">
        <f t="shared" si="1487"/>
        <v/>
      </c>
      <c r="U1388" s="318" t="str">
        <f t="shared" si="1488"/>
        <v/>
      </c>
      <c r="V1388" s="319" t="str">
        <f t="shared" si="1489"/>
        <v/>
      </c>
      <c r="W1388" s="318" t="str">
        <f t="shared" si="1490"/>
        <v/>
      </c>
      <c r="X1388" s="319" t="str">
        <f t="shared" si="1491"/>
        <v/>
      </c>
      <c r="Y1388" s="318" t="str">
        <f t="shared" si="1492"/>
        <v/>
      </c>
      <c r="Z1388" s="319" t="str">
        <f t="shared" si="1493"/>
        <v/>
      </c>
      <c r="AA1388" s="317" t="str">
        <f t="shared" si="1494"/>
        <v/>
      </c>
      <c r="AB1388" s="97" t="str">
        <f t="shared" si="1495"/>
        <v/>
      </c>
      <c r="AC1388" s="143" t="str">
        <f t="shared" si="1496"/>
        <v/>
      </c>
      <c r="AD1388" s="143" t="str">
        <f t="shared" si="1535"/>
        <v/>
      </c>
      <c r="AE1388" s="360"/>
      <c r="AF1388" s="360"/>
      <c r="AG1388" s="364"/>
      <c r="AH1388" s="363" t="str">
        <f t="shared" si="1536"/>
        <v/>
      </c>
      <c r="AI1388" s="360"/>
      <c r="AJ1388" s="360"/>
      <c r="AK1388" s="364"/>
      <c r="AL1388" s="365" t="str">
        <f t="shared" si="1537"/>
        <v/>
      </c>
      <c r="AM1388" s="363" t="str">
        <f t="shared" si="1538"/>
        <v/>
      </c>
      <c r="AN1388" s="366" t="str">
        <f t="shared" si="1539"/>
        <v/>
      </c>
      <c r="AO1388" s="360"/>
      <c r="AP1388" s="360"/>
      <c r="AQ1388" s="360" t="str">
        <f t="shared" si="1540"/>
        <v/>
      </c>
      <c r="AR1388" s="348" t="str">
        <f t="shared" si="1497"/>
        <v/>
      </c>
      <c r="AS1388" s="360"/>
      <c r="AT1388" s="348" t="str">
        <f t="shared" si="1498"/>
        <v/>
      </c>
      <c r="AU1388" s="360"/>
      <c r="AV1388" s="348" t="str">
        <f t="shared" si="1499"/>
        <v/>
      </c>
      <c r="AW1388" s="360"/>
      <c r="AX1388" s="348" t="str">
        <f t="shared" si="1500"/>
        <v/>
      </c>
      <c r="AY1388" s="360"/>
      <c r="AZ1388" s="348" t="str">
        <f t="shared" si="1501"/>
        <v/>
      </c>
      <c r="BA1388" s="367"/>
      <c r="BB1388" s="348" t="str">
        <f t="shared" si="1502"/>
        <v/>
      </c>
      <c r="BC1388" s="350" t="str">
        <f t="shared" si="1505"/>
        <v/>
      </c>
      <c r="BD1388" s="350" t="str">
        <f t="shared" si="1506"/>
        <v/>
      </c>
      <c r="BE1388" s="360"/>
      <c r="BF1388" s="361"/>
      <c r="BG1388" s="362" t="str">
        <f t="shared" si="1541"/>
        <v/>
      </c>
      <c r="BH1388" s="354" t="str">
        <f t="shared" si="1507"/>
        <v/>
      </c>
      <c r="BI1388" s="350" t="str">
        <f t="shared" si="1508"/>
        <v/>
      </c>
      <c r="BJ1388" s="113" t="str">
        <f t="shared" si="1509"/>
        <v/>
      </c>
      <c r="BK1388" s="347" t="str">
        <f t="shared" si="1534"/>
        <v/>
      </c>
      <c r="BR1388" s="307"/>
      <c r="BS1388" s="51" t="str">
        <f t="shared" si="1510"/>
        <v/>
      </c>
      <c r="BT1388" s="51" t="str">
        <f t="shared" si="1511"/>
        <v/>
      </c>
      <c r="BU1388" s="51" t="str">
        <f t="shared" si="1512"/>
        <v/>
      </c>
      <c r="BV1388" s="51" t="str">
        <f t="shared" si="1513"/>
        <v/>
      </c>
      <c r="BW1388" s="51" t="str">
        <f t="shared" si="1514"/>
        <v/>
      </c>
      <c r="BX1388" s="51" t="str">
        <f t="shared" si="1515"/>
        <v/>
      </c>
      <c r="BY1388" s="51" t="str">
        <f t="shared" si="1516"/>
        <v/>
      </c>
      <c r="BZ1388" s="51" t="str">
        <f t="shared" si="1517"/>
        <v/>
      </c>
      <c r="CA1388" s="51" t="str">
        <f t="shared" si="1518"/>
        <v/>
      </c>
      <c r="CB1388" s="51" t="str">
        <f t="shared" si="1519"/>
        <v/>
      </c>
      <c r="CC1388" s="51" t="str">
        <f t="shared" si="1503"/>
        <v/>
      </c>
      <c r="CD1388" s="51" t="str">
        <f t="shared" si="1504"/>
        <v/>
      </c>
      <c r="CE1388" s="51" t="str">
        <f t="shared" si="1520"/>
        <v/>
      </c>
      <c r="CF1388" s="51"/>
      <c r="CH1388" s="53" t="str">
        <f t="shared" si="1521"/>
        <v/>
      </c>
      <c r="CI1388" s="53" t="str">
        <f t="shared" si="1522"/>
        <v/>
      </c>
      <c r="CJ1388" s="54" t="str">
        <f t="shared" si="1523"/>
        <v/>
      </c>
      <c r="CK1388" s="53" t="str">
        <f t="shared" si="1524"/>
        <v/>
      </c>
      <c r="CL1388" s="53" t="str">
        <f t="shared" si="1525"/>
        <v/>
      </c>
      <c r="CM1388" s="53" t="str">
        <f t="shared" si="1526"/>
        <v/>
      </c>
      <c r="CN1388" s="53" t="str">
        <f t="shared" si="1527"/>
        <v/>
      </c>
      <c r="CO1388" s="53" t="str">
        <f t="shared" si="1528"/>
        <v/>
      </c>
      <c r="CP1388" s="53" t="str">
        <f t="shared" si="1529"/>
        <v/>
      </c>
      <c r="CQ1388" s="53" t="str">
        <f t="shared" si="1530"/>
        <v/>
      </c>
      <c r="CR1388" s="53" t="str">
        <f t="shared" si="1531"/>
        <v/>
      </c>
      <c r="CS1388" s="53" t="str">
        <f t="shared" si="1532"/>
        <v/>
      </c>
      <c r="CT1388" s="53" t="str">
        <f t="shared" si="1533"/>
        <v/>
      </c>
      <c r="CU1388" s="53" t="str">
        <f t="shared" si="1542"/>
        <v/>
      </c>
    </row>
    <row r="1389" spans="1:99" hidden="1" x14ac:dyDescent="0.3">
      <c r="A1389" s="40">
        <v>1451</v>
      </c>
      <c r="B1389" s="326"/>
      <c r="C1389" s="142"/>
      <c r="D1389" s="144"/>
      <c r="E1389" s="144"/>
      <c r="F1389" s="312"/>
      <c r="G1389" s="144" t="s">
        <v>141</v>
      </c>
      <c r="H1389" s="314"/>
      <c r="I1389" s="314"/>
      <c r="J1389" s="315" t="str">
        <f t="shared" si="1477"/>
        <v/>
      </c>
      <c r="K1389" s="316" t="str">
        <f t="shared" si="1478"/>
        <v/>
      </c>
      <c r="L1389" s="317" t="str">
        <f t="shared" si="1479"/>
        <v/>
      </c>
      <c r="M1389" s="316" t="str">
        <f t="shared" si="1480"/>
        <v/>
      </c>
      <c r="N1389" s="317" t="str">
        <f t="shared" si="1481"/>
        <v/>
      </c>
      <c r="O1389" s="316" t="str">
        <f t="shared" si="1482"/>
        <v/>
      </c>
      <c r="P1389" s="317" t="str">
        <f t="shared" si="1483"/>
        <v/>
      </c>
      <c r="Q1389" s="318" t="str">
        <f t="shared" si="1484"/>
        <v/>
      </c>
      <c r="R1389" s="319" t="str">
        <f t="shared" si="1485"/>
        <v/>
      </c>
      <c r="S1389" s="318" t="str">
        <f t="shared" si="1486"/>
        <v/>
      </c>
      <c r="T1389" s="317" t="str">
        <f t="shared" si="1487"/>
        <v/>
      </c>
      <c r="U1389" s="318" t="str">
        <f t="shared" si="1488"/>
        <v/>
      </c>
      <c r="V1389" s="319" t="str">
        <f t="shared" si="1489"/>
        <v/>
      </c>
      <c r="W1389" s="318" t="str">
        <f t="shared" si="1490"/>
        <v/>
      </c>
      <c r="X1389" s="319" t="str">
        <f t="shared" si="1491"/>
        <v/>
      </c>
      <c r="Y1389" s="318" t="str">
        <f t="shared" si="1492"/>
        <v/>
      </c>
      <c r="Z1389" s="319" t="str">
        <f t="shared" si="1493"/>
        <v/>
      </c>
      <c r="AA1389" s="317" t="str">
        <f t="shared" si="1494"/>
        <v/>
      </c>
      <c r="AB1389" s="97" t="str">
        <f t="shared" si="1495"/>
        <v/>
      </c>
      <c r="AC1389" s="143" t="str">
        <f t="shared" si="1496"/>
        <v/>
      </c>
      <c r="AD1389" s="143" t="str">
        <f t="shared" si="1535"/>
        <v/>
      </c>
      <c r="AE1389" s="360"/>
      <c r="AF1389" s="360"/>
      <c r="AG1389" s="364"/>
      <c r="AH1389" s="363" t="str">
        <f t="shared" si="1536"/>
        <v/>
      </c>
      <c r="AI1389" s="360"/>
      <c r="AJ1389" s="360"/>
      <c r="AK1389" s="364"/>
      <c r="AL1389" s="365" t="str">
        <f t="shared" si="1537"/>
        <v/>
      </c>
      <c r="AM1389" s="363" t="str">
        <f t="shared" si="1538"/>
        <v/>
      </c>
      <c r="AN1389" s="366" t="str">
        <f t="shared" si="1539"/>
        <v/>
      </c>
      <c r="AO1389" s="360"/>
      <c r="AP1389" s="360"/>
      <c r="AQ1389" s="360" t="str">
        <f t="shared" si="1540"/>
        <v/>
      </c>
      <c r="AR1389" s="348" t="str">
        <f t="shared" si="1497"/>
        <v/>
      </c>
      <c r="AS1389" s="360"/>
      <c r="AT1389" s="348" t="str">
        <f t="shared" si="1498"/>
        <v/>
      </c>
      <c r="AU1389" s="360"/>
      <c r="AV1389" s="348" t="str">
        <f t="shared" si="1499"/>
        <v/>
      </c>
      <c r="AW1389" s="360"/>
      <c r="AX1389" s="348" t="str">
        <f t="shared" si="1500"/>
        <v/>
      </c>
      <c r="AY1389" s="360"/>
      <c r="AZ1389" s="348" t="str">
        <f t="shared" si="1501"/>
        <v/>
      </c>
      <c r="BA1389" s="367"/>
      <c r="BB1389" s="348" t="str">
        <f t="shared" si="1502"/>
        <v/>
      </c>
      <c r="BC1389" s="350" t="str">
        <f t="shared" si="1505"/>
        <v/>
      </c>
      <c r="BD1389" s="350" t="str">
        <f t="shared" si="1506"/>
        <v/>
      </c>
      <c r="BE1389" s="360"/>
      <c r="BF1389" s="361"/>
      <c r="BG1389" s="362" t="str">
        <f t="shared" si="1541"/>
        <v/>
      </c>
      <c r="BH1389" s="354" t="str">
        <f t="shared" si="1507"/>
        <v/>
      </c>
      <c r="BI1389" s="350" t="str">
        <f t="shared" si="1508"/>
        <v/>
      </c>
      <c r="BJ1389" s="113" t="str">
        <f t="shared" si="1509"/>
        <v/>
      </c>
      <c r="BK1389" s="347" t="str">
        <f t="shared" si="1534"/>
        <v/>
      </c>
      <c r="BR1389" s="307"/>
      <c r="BS1389" s="51" t="str">
        <f t="shared" si="1510"/>
        <v/>
      </c>
      <c r="BT1389" s="51" t="str">
        <f t="shared" si="1511"/>
        <v/>
      </c>
      <c r="BU1389" s="51" t="str">
        <f t="shared" si="1512"/>
        <v/>
      </c>
      <c r="BV1389" s="51" t="str">
        <f t="shared" si="1513"/>
        <v/>
      </c>
      <c r="BW1389" s="51" t="str">
        <f t="shared" si="1514"/>
        <v/>
      </c>
      <c r="BX1389" s="51" t="str">
        <f t="shared" si="1515"/>
        <v/>
      </c>
      <c r="BY1389" s="51" t="str">
        <f t="shared" si="1516"/>
        <v/>
      </c>
      <c r="BZ1389" s="51" t="str">
        <f t="shared" si="1517"/>
        <v/>
      </c>
      <c r="CA1389" s="51" t="str">
        <f t="shared" si="1518"/>
        <v/>
      </c>
      <c r="CB1389" s="51" t="str">
        <f t="shared" si="1519"/>
        <v/>
      </c>
      <c r="CC1389" s="51" t="str">
        <f t="shared" si="1503"/>
        <v/>
      </c>
      <c r="CD1389" s="51" t="str">
        <f t="shared" si="1504"/>
        <v/>
      </c>
      <c r="CE1389" s="51" t="str">
        <f t="shared" si="1520"/>
        <v/>
      </c>
      <c r="CF1389" s="51"/>
      <c r="CH1389" s="53" t="str">
        <f t="shared" si="1521"/>
        <v/>
      </c>
      <c r="CI1389" s="53" t="str">
        <f t="shared" si="1522"/>
        <v/>
      </c>
      <c r="CJ1389" s="54" t="str">
        <f t="shared" si="1523"/>
        <v/>
      </c>
      <c r="CK1389" s="53" t="str">
        <f t="shared" si="1524"/>
        <v/>
      </c>
      <c r="CL1389" s="53" t="str">
        <f t="shared" si="1525"/>
        <v/>
      </c>
      <c r="CM1389" s="53" t="str">
        <f t="shared" si="1526"/>
        <v/>
      </c>
      <c r="CN1389" s="53" t="str">
        <f t="shared" si="1527"/>
        <v/>
      </c>
      <c r="CO1389" s="53" t="str">
        <f t="shared" si="1528"/>
        <v/>
      </c>
      <c r="CP1389" s="53" t="str">
        <f t="shared" si="1529"/>
        <v/>
      </c>
      <c r="CQ1389" s="53" t="str">
        <f t="shared" si="1530"/>
        <v/>
      </c>
      <c r="CR1389" s="53" t="str">
        <f t="shared" si="1531"/>
        <v/>
      </c>
      <c r="CS1389" s="53" t="str">
        <f t="shared" si="1532"/>
        <v/>
      </c>
      <c r="CT1389" s="53" t="str">
        <f t="shared" si="1533"/>
        <v/>
      </c>
      <c r="CU1389" s="53" t="str">
        <f t="shared" si="1542"/>
        <v/>
      </c>
    </row>
    <row r="1390" spans="1:99" hidden="1" x14ac:dyDescent="0.3">
      <c r="A1390" s="40">
        <v>1452</v>
      </c>
      <c r="B1390" s="326"/>
      <c r="C1390" s="142"/>
      <c r="D1390" s="144"/>
      <c r="E1390" s="144"/>
      <c r="F1390" s="312"/>
      <c r="G1390" s="144" t="s">
        <v>141</v>
      </c>
      <c r="H1390" s="314"/>
      <c r="I1390" s="314"/>
      <c r="J1390" s="315" t="str">
        <f t="shared" si="1477"/>
        <v/>
      </c>
      <c r="K1390" s="316" t="str">
        <f t="shared" si="1478"/>
        <v/>
      </c>
      <c r="L1390" s="317" t="str">
        <f t="shared" si="1479"/>
        <v/>
      </c>
      <c r="M1390" s="316" t="str">
        <f t="shared" si="1480"/>
        <v/>
      </c>
      <c r="N1390" s="317" t="str">
        <f t="shared" si="1481"/>
        <v/>
      </c>
      <c r="O1390" s="316" t="str">
        <f t="shared" si="1482"/>
        <v/>
      </c>
      <c r="P1390" s="317" t="str">
        <f t="shared" si="1483"/>
        <v/>
      </c>
      <c r="Q1390" s="318" t="str">
        <f t="shared" si="1484"/>
        <v/>
      </c>
      <c r="R1390" s="319" t="str">
        <f t="shared" si="1485"/>
        <v/>
      </c>
      <c r="S1390" s="318" t="str">
        <f t="shared" si="1486"/>
        <v/>
      </c>
      <c r="T1390" s="317" t="str">
        <f t="shared" si="1487"/>
        <v/>
      </c>
      <c r="U1390" s="318" t="str">
        <f t="shared" si="1488"/>
        <v/>
      </c>
      <c r="V1390" s="319" t="str">
        <f t="shared" si="1489"/>
        <v/>
      </c>
      <c r="W1390" s="318" t="str">
        <f t="shared" si="1490"/>
        <v/>
      </c>
      <c r="X1390" s="319" t="str">
        <f t="shared" si="1491"/>
        <v/>
      </c>
      <c r="Y1390" s="318" t="str">
        <f t="shared" si="1492"/>
        <v/>
      </c>
      <c r="Z1390" s="319" t="str">
        <f t="shared" si="1493"/>
        <v/>
      </c>
      <c r="AA1390" s="317" t="str">
        <f t="shared" si="1494"/>
        <v/>
      </c>
      <c r="AB1390" s="97" t="str">
        <f t="shared" si="1495"/>
        <v/>
      </c>
      <c r="AC1390" s="143" t="str">
        <f t="shared" si="1496"/>
        <v/>
      </c>
      <c r="AD1390" s="143" t="str">
        <f t="shared" si="1535"/>
        <v/>
      </c>
      <c r="AE1390" s="360"/>
      <c r="AF1390" s="360"/>
      <c r="AG1390" s="364"/>
      <c r="AH1390" s="363" t="str">
        <f t="shared" si="1536"/>
        <v/>
      </c>
      <c r="AI1390" s="360"/>
      <c r="AJ1390" s="360"/>
      <c r="AK1390" s="364"/>
      <c r="AL1390" s="365" t="str">
        <f t="shared" si="1537"/>
        <v/>
      </c>
      <c r="AM1390" s="363" t="str">
        <f t="shared" si="1538"/>
        <v/>
      </c>
      <c r="AN1390" s="366" t="str">
        <f t="shared" si="1539"/>
        <v/>
      </c>
      <c r="AO1390" s="360"/>
      <c r="AP1390" s="360"/>
      <c r="AQ1390" s="360" t="str">
        <f t="shared" si="1540"/>
        <v/>
      </c>
      <c r="AR1390" s="348" t="str">
        <f t="shared" si="1497"/>
        <v/>
      </c>
      <c r="AS1390" s="360"/>
      <c r="AT1390" s="348" t="str">
        <f t="shared" si="1498"/>
        <v/>
      </c>
      <c r="AU1390" s="360"/>
      <c r="AV1390" s="348" t="str">
        <f t="shared" si="1499"/>
        <v/>
      </c>
      <c r="AW1390" s="360"/>
      <c r="AX1390" s="348" t="str">
        <f t="shared" si="1500"/>
        <v/>
      </c>
      <c r="AY1390" s="360"/>
      <c r="AZ1390" s="348" t="str">
        <f t="shared" si="1501"/>
        <v/>
      </c>
      <c r="BA1390" s="367"/>
      <c r="BB1390" s="348" t="str">
        <f t="shared" si="1502"/>
        <v/>
      </c>
      <c r="BC1390" s="350" t="str">
        <f t="shared" si="1505"/>
        <v/>
      </c>
      <c r="BD1390" s="350" t="str">
        <f t="shared" si="1506"/>
        <v/>
      </c>
      <c r="BE1390" s="360"/>
      <c r="BF1390" s="361"/>
      <c r="BG1390" s="362" t="str">
        <f t="shared" si="1541"/>
        <v/>
      </c>
      <c r="BH1390" s="354" t="str">
        <f t="shared" si="1507"/>
        <v/>
      </c>
      <c r="BI1390" s="350" t="str">
        <f t="shared" si="1508"/>
        <v/>
      </c>
      <c r="BJ1390" s="113" t="str">
        <f t="shared" si="1509"/>
        <v/>
      </c>
      <c r="BK1390" s="347" t="str">
        <f t="shared" si="1534"/>
        <v/>
      </c>
      <c r="BR1390" s="307"/>
      <c r="BS1390" s="51" t="str">
        <f t="shared" si="1510"/>
        <v/>
      </c>
      <c r="BT1390" s="51" t="str">
        <f t="shared" si="1511"/>
        <v/>
      </c>
      <c r="BU1390" s="51" t="str">
        <f t="shared" si="1512"/>
        <v/>
      </c>
      <c r="BV1390" s="51" t="str">
        <f t="shared" si="1513"/>
        <v/>
      </c>
      <c r="BW1390" s="51" t="str">
        <f t="shared" si="1514"/>
        <v/>
      </c>
      <c r="BX1390" s="51" t="str">
        <f t="shared" si="1515"/>
        <v/>
      </c>
      <c r="BY1390" s="51" t="str">
        <f t="shared" si="1516"/>
        <v/>
      </c>
      <c r="BZ1390" s="51" t="str">
        <f t="shared" si="1517"/>
        <v/>
      </c>
      <c r="CA1390" s="51" t="str">
        <f t="shared" si="1518"/>
        <v/>
      </c>
      <c r="CB1390" s="51" t="str">
        <f t="shared" si="1519"/>
        <v/>
      </c>
      <c r="CC1390" s="51" t="str">
        <f t="shared" si="1503"/>
        <v/>
      </c>
      <c r="CD1390" s="51" t="str">
        <f t="shared" si="1504"/>
        <v/>
      </c>
      <c r="CE1390" s="51" t="str">
        <f t="shared" si="1520"/>
        <v/>
      </c>
      <c r="CF1390" s="51"/>
      <c r="CH1390" s="53" t="str">
        <f t="shared" si="1521"/>
        <v/>
      </c>
      <c r="CI1390" s="53" t="str">
        <f t="shared" si="1522"/>
        <v/>
      </c>
      <c r="CJ1390" s="54" t="str">
        <f t="shared" si="1523"/>
        <v/>
      </c>
      <c r="CK1390" s="53" t="str">
        <f t="shared" si="1524"/>
        <v/>
      </c>
      <c r="CL1390" s="53" t="str">
        <f t="shared" si="1525"/>
        <v/>
      </c>
      <c r="CM1390" s="53" t="str">
        <f t="shared" si="1526"/>
        <v/>
      </c>
      <c r="CN1390" s="53" t="str">
        <f t="shared" si="1527"/>
        <v/>
      </c>
      <c r="CO1390" s="53" t="str">
        <f t="shared" si="1528"/>
        <v/>
      </c>
      <c r="CP1390" s="53" t="str">
        <f t="shared" si="1529"/>
        <v/>
      </c>
      <c r="CQ1390" s="53" t="str">
        <f t="shared" si="1530"/>
        <v/>
      </c>
      <c r="CR1390" s="53" t="str">
        <f t="shared" si="1531"/>
        <v/>
      </c>
      <c r="CS1390" s="53" t="str">
        <f t="shared" si="1532"/>
        <v/>
      </c>
      <c r="CT1390" s="53" t="str">
        <f t="shared" si="1533"/>
        <v/>
      </c>
      <c r="CU1390" s="53" t="str">
        <f t="shared" si="1542"/>
        <v/>
      </c>
    </row>
    <row r="1391" spans="1:99" hidden="1" x14ac:dyDescent="0.3">
      <c r="A1391" s="40">
        <v>1453</v>
      </c>
      <c r="B1391" s="326"/>
      <c r="C1391" s="142"/>
      <c r="D1391" s="144"/>
      <c r="E1391" s="144"/>
      <c r="F1391" s="312"/>
      <c r="G1391" s="144" t="s">
        <v>141</v>
      </c>
      <c r="H1391" s="314"/>
      <c r="I1391" s="314"/>
      <c r="J1391" s="315" t="str">
        <f t="shared" si="1477"/>
        <v/>
      </c>
      <c r="K1391" s="316" t="str">
        <f t="shared" si="1478"/>
        <v/>
      </c>
      <c r="L1391" s="317" t="str">
        <f t="shared" si="1479"/>
        <v/>
      </c>
      <c r="M1391" s="316" t="str">
        <f t="shared" si="1480"/>
        <v/>
      </c>
      <c r="N1391" s="317" t="str">
        <f t="shared" si="1481"/>
        <v/>
      </c>
      <c r="O1391" s="316" t="str">
        <f t="shared" si="1482"/>
        <v/>
      </c>
      <c r="P1391" s="317" t="str">
        <f t="shared" si="1483"/>
        <v/>
      </c>
      <c r="Q1391" s="318" t="str">
        <f t="shared" si="1484"/>
        <v/>
      </c>
      <c r="R1391" s="319" t="str">
        <f t="shared" si="1485"/>
        <v/>
      </c>
      <c r="S1391" s="318" t="str">
        <f t="shared" si="1486"/>
        <v/>
      </c>
      <c r="T1391" s="317" t="str">
        <f t="shared" si="1487"/>
        <v/>
      </c>
      <c r="U1391" s="318" t="str">
        <f t="shared" si="1488"/>
        <v/>
      </c>
      <c r="V1391" s="319" t="str">
        <f t="shared" si="1489"/>
        <v/>
      </c>
      <c r="W1391" s="318" t="str">
        <f t="shared" si="1490"/>
        <v/>
      </c>
      <c r="X1391" s="319" t="str">
        <f t="shared" si="1491"/>
        <v/>
      </c>
      <c r="Y1391" s="318" t="str">
        <f t="shared" si="1492"/>
        <v/>
      </c>
      <c r="Z1391" s="319" t="str">
        <f t="shared" si="1493"/>
        <v/>
      </c>
      <c r="AA1391" s="317" t="str">
        <f t="shared" si="1494"/>
        <v/>
      </c>
      <c r="AB1391" s="97" t="str">
        <f t="shared" si="1495"/>
        <v/>
      </c>
      <c r="AC1391" s="143" t="str">
        <f t="shared" si="1496"/>
        <v/>
      </c>
      <c r="AD1391" s="143" t="str">
        <f t="shared" si="1535"/>
        <v/>
      </c>
      <c r="AE1391" s="360"/>
      <c r="AF1391" s="360"/>
      <c r="AG1391" s="364"/>
      <c r="AH1391" s="363" t="str">
        <f t="shared" si="1536"/>
        <v/>
      </c>
      <c r="AI1391" s="360"/>
      <c r="AJ1391" s="360"/>
      <c r="AK1391" s="364"/>
      <c r="AL1391" s="365" t="str">
        <f t="shared" si="1537"/>
        <v/>
      </c>
      <c r="AM1391" s="363" t="str">
        <f t="shared" si="1538"/>
        <v/>
      </c>
      <c r="AN1391" s="366" t="str">
        <f t="shared" si="1539"/>
        <v/>
      </c>
      <c r="AO1391" s="360"/>
      <c r="AP1391" s="360"/>
      <c r="AQ1391" s="360" t="str">
        <f t="shared" si="1540"/>
        <v/>
      </c>
      <c r="AR1391" s="348" t="str">
        <f t="shared" si="1497"/>
        <v/>
      </c>
      <c r="AS1391" s="360"/>
      <c r="AT1391" s="348" t="str">
        <f t="shared" si="1498"/>
        <v/>
      </c>
      <c r="AU1391" s="360"/>
      <c r="AV1391" s="348" t="str">
        <f t="shared" si="1499"/>
        <v/>
      </c>
      <c r="AW1391" s="360"/>
      <c r="AX1391" s="348" t="str">
        <f t="shared" si="1500"/>
        <v/>
      </c>
      <c r="AY1391" s="360"/>
      <c r="AZ1391" s="348" t="str">
        <f t="shared" si="1501"/>
        <v/>
      </c>
      <c r="BA1391" s="367"/>
      <c r="BB1391" s="348" t="str">
        <f t="shared" si="1502"/>
        <v/>
      </c>
      <c r="BC1391" s="350" t="str">
        <f t="shared" si="1505"/>
        <v/>
      </c>
      <c r="BD1391" s="350" t="str">
        <f t="shared" si="1506"/>
        <v/>
      </c>
      <c r="BE1391" s="360"/>
      <c r="BF1391" s="361"/>
      <c r="BG1391" s="362" t="str">
        <f t="shared" si="1541"/>
        <v/>
      </c>
      <c r="BH1391" s="354" t="str">
        <f t="shared" si="1507"/>
        <v/>
      </c>
      <c r="BI1391" s="350" t="str">
        <f t="shared" si="1508"/>
        <v/>
      </c>
      <c r="BJ1391" s="113" t="str">
        <f t="shared" si="1509"/>
        <v/>
      </c>
      <c r="BK1391" s="347" t="str">
        <f t="shared" si="1534"/>
        <v/>
      </c>
      <c r="BR1391" s="307"/>
      <c r="BS1391" s="51" t="str">
        <f t="shared" si="1510"/>
        <v/>
      </c>
      <c r="BT1391" s="51" t="str">
        <f t="shared" si="1511"/>
        <v/>
      </c>
      <c r="BU1391" s="51" t="str">
        <f t="shared" si="1512"/>
        <v/>
      </c>
      <c r="BV1391" s="51" t="str">
        <f t="shared" si="1513"/>
        <v/>
      </c>
      <c r="BW1391" s="51" t="str">
        <f t="shared" si="1514"/>
        <v/>
      </c>
      <c r="BX1391" s="51" t="str">
        <f t="shared" si="1515"/>
        <v/>
      </c>
      <c r="BY1391" s="51" t="str">
        <f t="shared" si="1516"/>
        <v/>
      </c>
      <c r="BZ1391" s="51" t="str">
        <f t="shared" si="1517"/>
        <v/>
      </c>
      <c r="CA1391" s="51" t="str">
        <f t="shared" si="1518"/>
        <v/>
      </c>
      <c r="CB1391" s="51" t="str">
        <f t="shared" si="1519"/>
        <v/>
      </c>
      <c r="CC1391" s="51" t="str">
        <f t="shared" si="1503"/>
        <v/>
      </c>
      <c r="CD1391" s="51" t="str">
        <f t="shared" si="1504"/>
        <v/>
      </c>
      <c r="CE1391" s="51" t="str">
        <f t="shared" si="1520"/>
        <v/>
      </c>
      <c r="CF1391" s="51"/>
      <c r="CH1391" s="53" t="str">
        <f t="shared" si="1521"/>
        <v/>
      </c>
      <c r="CI1391" s="53" t="str">
        <f t="shared" si="1522"/>
        <v/>
      </c>
      <c r="CJ1391" s="54" t="str">
        <f t="shared" si="1523"/>
        <v/>
      </c>
      <c r="CK1391" s="53" t="str">
        <f t="shared" si="1524"/>
        <v/>
      </c>
      <c r="CL1391" s="53" t="str">
        <f t="shared" si="1525"/>
        <v/>
      </c>
      <c r="CM1391" s="53" t="str">
        <f t="shared" si="1526"/>
        <v/>
      </c>
      <c r="CN1391" s="53" t="str">
        <f t="shared" si="1527"/>
        <v/>
      </c>
      <c r="CO1391" s="53" t="str">
        <f t="shared" si="1528"/>
        <v/>
      </c>
      <c r="CP1391" s="53" t="str">
        <f t="shared" si="1529"/>
        <v/>
      </c>
      <c r="CQ1391" s="53" t="str">
        <f t="shared" si="1530"/>
        <v/>
      </c>
      <c r="CR1391" s="53" t="str">
        <f t="shared" si="1531"/>
        <v/>
      </c>
      <c r="CS1391" s="53" t="str">
        <f t="shared" si="1532"/>
        <v/>
      </c>
      <c r="CT1391" s="53" t="str">
        <f t="shared" si="1533"/>
        <v/>
      </c>
      <c r="CU1391" s="53" t="str">
        <f t="shared" si="1542"/>
        <v/>
      </c>
    </row>
    <row r="1392" spans="1:99" hidden="1" x14ac:dyDescent="0.3">
      <c r="A1392" s="40">
        <v>1454</v>
      </c>
      <c r="B1392" s="326"/>
      <c r="C1392" s="142"/>
      <c r="D1392" s="144"/>
      <c r="E1392" s="144"/>
      <c r="F1392" s="312"/>
      <c r="G1392" s="144" t="s">
        <v>141</v>
      </c>
      <c r="H1392" s="314"/>
      <c r="I1392" s="314"/>
      <c r="J1392" s="315" t="str">
        <f t="shared" si="1477"/>
        <v/>
      </c>
      <c r="K1392" s="316" t="str">
        <f t="shared" si="1478"/>
        <v/>
      </c>
      <c r="L1392" s="317" t="str">
        <f t="shared" si="1479"/>
        <v/>
      </c>
      <c r="M1392" s="316" t="str">
        <f t="shared" si="1480"/>
        <v/>
      </c>
      <c r="N1392" s="317" t="str">
        <f t="shared" si="1481"/>
        <v/>
      </c>
      <c r="O1392" s="316" t="str">
        <f t="shared" si="1482"/>
        <v/>
      </c>
      <c r="P1392" s="317" t="str">
        <f t="shared" si="1483"/>
        <v/>
      </c>
      <c r="Q1392" s="318" t="str">
        <f t="shared" si="1484"/>
        <v/>
      </c>
      <c r="R1392" s="319" t="str">
        <f t="shared" si="1485"/>
        <v/>
      </c>
      <c r="S1392" s="318" t="str">
        <f t="shared" si="1486"/>
        <v/>
      </c>
      <c r="T1392" s="317" t="str">
        <f t="shared" si="1487"/>
        <v/>
      </c>
      <c r="U1392" s="318" t="str">
        <f t="shared" si="1488"/>
        <v/>
      </c>
      <c r="V1392" s="319" t="str">
        <f t="shared" si="1489"/>
        <v/>
      </c>
      <c r="W1392" s="318" t="str">
        <f t="shared" si="1490"/>
        <v/>
      </c>
      <c r="X1392" s="319" t="str">
        <f t="shared" si="1491"/>
        <v/>
      </c>
      <c r="Y1392" s="318" t="str">
        <f t="shared" si="1492"/>
        <v/>
      </c>
      <c r="Z1392" s="319" t="str">
        <f t="shared" si="1493"/>
        <v/>
      </c>
      <c r="AA1392" s="317" t="str">
        <f t="shared" si="1494"/>
        <v/>
      </c>
      <c r="AB1392" s="97" t="str">
        <f t="shared" si="1495"/>
        <v/>
      </c>
      <c r="AC1392" s="143" t="str">
        <f t="shared" si="1496"/>
        <v/>
      </c>
      <c r="AD1392" s="143" t="str">
        <f t="shared" si="1535"/>
        <v/>
      </c>
      <c r="AE1392" s="360"/>
      <c r="AF1392" s="360"/>
      <c r="AG1392" s="364"/>
      <c r="AH1392" s="363" t="str">
        <f t="shared" si="1536"/>
        <v/>
      </c>
      <c r="AI1392" s="360"/>
      <c r="AJ1392" s="360"/>
      <c r="AK1392" s="364"/>
      <c r="AL1392" s="365" t="str">
        <f t="shared" si="1537"/>
        <v/>
      </c>
      <c r="AM1392" s="363" t="str">
        <f t="shared" si="1538"/>
        <v/>
      </c>
      <c r="AN1392" s="366" t="str">
        <f t="shared" si="1539"/>
        <v/>
      </c>
      <c r="AO1392" s="360"/>
      <c r="AP1392" s="360"/>
      <c r="AQ1392" s="360" t="str">
        <f t="shared" si="1540"/>
        <v/>
      </c>
      <c r="AR1392" s="348" t="str">
        <f t="shared" si="1497"/>
        <v/>
      </c>
      <c r="AS1392" s="360"/>
      <c r="AT1392" s="348" t="str">
        <f t="shared" si="1498"/>
        <v/>
      </c>
      <c r="AU1392" s="360"/>
      <c r="AV1392" s="348" t="str">
        <f t="shared" si="1499"/>
        <v/>
      </c>
      <c r="AW1392" s="360"/>
      <c r="AX1392" s="348" t="str">
        <f t="shared" si="1500"/>
        <v/>
      </c>
      <c r="AY1392" s="360"/>
      <c r="AZ1392" s="348" t="str">
        <f t="shared" si="1501"/>
        <v/>
      </c>
      <c r="BA1392" s="367"/>
      <c r="BB1392" s="348" t="str">
        <f t="shared" si="1502"/>
        <v/>
      </c>
      <c r="BC1392" s="350" t="str">
        <f t="shared" si="1505"/>
        <v/>
      </c>
      <c r="BD1392" s="350" t="str">
        <f t="shared" si="1506"/>
        <v/>
      </c>
      <c r="BE1392" s="360"/>
      <c r="BF1392" s="361"/>
      <c r="BG1392" s="362" t="str">
        <f t="shared" si="1541"/>
        <v/>
      </c>
      <c r="BH1392" s="354" t="str">
        <f t="shared" si="1507"/>
        <v/>
      </c>
      <c r="BI1392" s="350" t="str">
        <f t="shared" si="1508"/>
        <v/>
      </c>
      <c r="BJ1392" s="113" t="str">
        <f t="shared" si="1509"/>
        <v/>
      </c>
      <c r="BK1392" s="347" t="str">
        <f t="shared" si="1534"/>
        <v/>
      </c>
      <c r="BR1392" s="307"/>
      <c r="BS1392" s="51" t="str">
        <f t="shared" si="1510"/>
        <v/>
      </c>
      <c r="BT1392" s="51" t="str">
        <f t="shared" si="1511"/>
        <v/>
      </c>
      <c r="BU1392" s="51" t="str">
        <f t="shared" si="1512"/>
        <v/>
      </c>
      <c r="BV1392" s="51" t="str">
        <f t="shared" si="1513"/>
        <v/>
      </c>
      <c r="BW1392" s="51" t="str">
        <f t="shared" si="1514"/>
        <v/>
      </c>
      <c r="BX1392" s="51" t="str">
        <f t="shared" si="1515"/>
        <v/>
      </c>
      <c r="BY1392" s="51" t="str">
        <f t="shared" si="1516"/>
        <v/>
      </c>
      <c r="BZ1392" s="51" t="str">
        <f t="shared" si="1517"/>
        <v/>
      </c>
      <c r="CA1392" s="51" t="str">
        <f t="shared" si="1518"/>
        <v/>
      </c>
      <c r="CB1392" s="51" t="str">
        <f t="shared" si="1519"/>
        <v/>
      </c>
      <c r="CC1392" s="51" t="str">
        <f t="shared" si="1503"/>
        <v/>
      </c>
      <c r="CD1392" s="51" t="str">
        <f t="shared" si="1504"/>
        <v/>
      </c>
      <c r="CE1392" s="51" t="str">
        <f t="shared" si="1520"/>
        <v/>
      </c>
      <c r="CF1392" s="51"/>
      <c r="CH1392" s="53" t="str">
        <f t="shared" si="1521"/>
        <v/>
      </c>
      <c r="CI1392" s="53" t="str">
        <f t="shared" si="1522"/>
        <v/>
      </c>
      <c r="CJ1392" s="54" t="str">
        <f t="shared" si="1523"/>
        <v/>
      </c>
      <c r="CK1392" s="53" t="str">
        <f t="shared" si="1524"/>
        <v/>
      </c>
      <c r="CL1392" s="53" t="str">
        <f t="shared" si="1525"/>
        <v/>
      </c>
      <c r="CM1392" s="53" t="str">
        <f t="shared" si="1526"/>
        <v/>
      </c>
      <c r="CN1392" s="53" t="str">
        <f t="shared" si="1527"/>
        <v/>
      </c>
      <c r="CO1392" s="53" t="str">
        <f t="shared" si="1528"/>
        <v/>
      </c>
      <c r="CP1392" s="53" t="str">
        <f t="shared" si="1529"/>
        <v/>
      </c>
      <c r="CQ1392" s="53" t="str">
        <f t="shared" si="1530"/>
        <v/>
      </c>
      <c r="CR1392" s="53" t="str">
        <f t="shared" si="1531"/>
        <v/>
      </c>
      <c r="CS1392" s="53" t="str">
        <f t="shared" si="1532"/>
        <v/>
      </c>
      <c r="CT1392" s="53" t="str">
        <f t="shared" si="1533"/>
        <v/>
      </c>
      <c r="CU1392" s="53" t="str">
        <f t="shared" si="1542"/>
        <v/>
      </c>
    </row>
    <row r="1393" spans="1:99" hidden="1" x14ac:dyDescent="0.3">
      <c r="A1393" s="40">
        <v>1455</v>
      </c>
      <c r="B1393" s="326"/>
      <c r="C1393" s="142"/>
      <c r="D1393" s="144"/>
      <c r="E1393" s="144"/>
      <c r="F1393" s="312"/>
      <c r="G1393" s="144" t="s">
        <v>141</v>
      </c>
      <c r="H1393" s="314"/>
      <c r="I1393" s="314"/>
      <c r="J1393" s="315" t="str">
        <f t="shared" si="1477"/>
        <v/>
      </c>
      <c r="K1393" s="316" t="str">
        <f t="shared" si="1478"/>
        <v/>
      </c>
      <c r="L1393" s="317" t="str">
        <f t="shared" si="1479"/>
        <v/>
      </c>
      <c r="M1393" s="316" t="str">
        <f t="shared" si="1480"/>
        <v/>
      </c>
      <c r="N1393" s="317" t="str">
        <f t="shared" si="1481"/>
        <v/>
      </c>
      <c r="O1393" s="316" t="str">
        <f t="shared" si="1482"/>
        <v/>
      </c>
      <c r="P1393" s="317" t="str">
        <f t="shared" si="1483"/>
        <v/>
      </c>
      <c r="Q1393" s="318" t="str">
        <f t="shared" si="1484"/>
        <v/>
      </c>
      <c r="R1393" s="319" t="str">
        <f t="shared" si="1485"/>
        <v/>
      </c>
      <c r="S1393" s="318" t="str">
        <f t="shared" si="1486"/>
        <v/>
      </c>
      <c r="T1393" s="317" t="str">
        <f t="shared" si="1487"/>
        <v/>
      </c>
      <c r="U1393" s="318" t="str">
        <f t="shared" si="1488"/>
        <v/>
      </c>
      <c r="V1393" s="319" t="str">
        <f t="shared" si="1489"/>
        <v/>
      </c>
      <c r="W1393" s="318" t="str">
        <f t="shared" si="1490"/>
        <v/>
      </c>
      <c r="X1393" s="319" t="str">
        <f t="shared" si="1491"/>
        <v/>
      </c>
      <c r="Y1393" s="318" t="str">
        <f t="shared" si="1492"/>
        <v/>
      </c>
      <c r="Z1393" s="319" t="str">
        <f t="shared" si="1493"/>
        <v/>
      </c>
      <c r="AA1393" s="317" t="str">
        <f t="shared" si="1494"/>
        <v/>
      </c>
      <c r="AB1393" s="97" t="str">
        <f t="shared" si="1495"/>
        <v/>
      </c>
      <c r="AC1393" s="143" t="str">
        <f t="shared" si="1496"/>
        <v/>
      </c>
      <c r="AD1393" s="143" t="str">
        <f t="shared" si="1535"/>
        <v/>
      </c>
      <c r="AE1393" s="360"/>
      <c r="AF1393" s="360"/>
      <c r="AG1393" s="364"/>
      <c r="AH1393" s="363" t="str">
        <f t="shared" si="1536"/>
        <v/>
      </c>
      <c r="AI1393" s="360"/>
      <c r="AJ1393" s="360"/>
      <c r="AK1393" s="364"/>
      <c r="AL1393" s="365" t="str">
        <f t="shared" si="1537"/>
        <v/>
      </c>
      <c r="AM1393" s="363" t="str">
        <f t="shared" si="1538"/>
        <v/>
      </c>
      <c r="AN1393" s="366" t="str">
        <f t="shared" si="1539"/>
        <v/>
      </c>
      <c r="AO1393" s="360"/>
      <c r="AP1393" s="360"/>
      <c r="AQ1393" s="360" t="str">
        <f t="shared" si="1540"/>
        <v/>
      </c>
      <c r="AR1393" s="348" t="str">
        <f t="shared" si="1497"/>
        <v/>
      </c>
      <c r="AS1393" s="360"/>
      <c r="AT1393" s="348" t="str">
        <f t="shared" si="1498"/>
        <v/>
      </c>
      <c r="AU1393" s="360"/>
      <c r="AV1393" s="348" t="str">
        <f t="shared" si="1499"/>
        <v/>
      </c>
      <c r="AW1393" s="360"/>
      <c r="AX1393" s="348" t="str">
        <f t="shared" si="1500"/>
        <v/>
      </c>
      <c r="AY1393" s="360"/>
      <c r="AZ1393" s="348" t="str">
        <f t="shared" si="1501"/>
        <v/>
      </c>
      <c r="BA1393" s="367"/>
      <c r="BB1393" s="348" t="str">
        <f t="shared" si="1502"/>
        <v/>
      </c>
      <c r="BC1393" s="350" t="str">
        <f t="shared" si="1505"/>
        <v/>
      </c>
      <c r="BD1393" s="350" t="str">
        <f t="shared" si="1506"/>
        <v/>
      </c>
      <c r="BE1393" s="360"/>
      <c r="BF1393" s="361"/>
      <c r="BG1393" s="362" t="str">
        <f t="shared" si="1541"/>
        <v/>
      </c>
      <c r="BH1393" s="354" t="str">
        <f t="shared" si="1507"/>
        <v/>
      </c>
      <c r="BI1393" s="350" t="str">
        <f t="shared" si="1508"/>
        <v/>
      </c>
      <c r="BJ1393" s="113" t="str">
        <f t="shared" si="1509"/>
        <v/>
      </c>
      <c r="BK1393" s="347" t="str">
        <f t="shared" si="1534"/>
        <v/>
      </c>
      <c r="BR1393" s="307"/>
      <c r="BS1393" s="51" t="str">
        <f t="shared" si="1510"/>
        <v/>
      </c>
      <c r="BT1393" s="51" t="str">
        <f t="shared" si="1511"/>
        <v/>
      </c>
      <c r="BU1393" s="51" t="str">
        <f t="shared" si="1512"/>
        <v/>
      </c>
      <c r="BV1393" s="51" t="str">
        <f t="shared" si="1513"/>
        <v/>
      </c>
      <c r="BW1393" s="51" t="str">
        <f t="shared" si="1514"/>
        <v/>
      </c>
      <c r="BX1393" s="51" t="str">
        <f t="shared" si="1515"/>
        <v/>
      </c>
      <c r="BY1393" s="51" t="str">
        <f t="shared" si="1516"/>
        <v/>
      </c>
      <c r="BZ1393" s="51" t="str">
        <f t="shared" si="1517"/>
        <v/>
      </c>
      <c r="CA1393" s="51" t="str">
        <f t="shared" si="1518"/>
        <v/>
      </c>
      <c r="CB1393" s="51" t="str">
        <f t="shared" si="1519"/>
        <v/>
      </c>
      <c r="CC1393" s="51" t="str">
        <f t="shared" si="1503"/>
        <v/>
      </c>
      <c r="CD1393" s="51" t="str">
        <f t="shared" si="1504"/>
        <v/>
      </c>
      <c r="CE1393" s="51" t="str">
        <f t="shared" si="1520"/>
        <v/>
      </c>
      <c r="CF1393" s="51"/>
      <c r="CH1393" s="53" t="str">
        <f t="shared" si="1521"/>
        <v/>
      </c>
      <c r="CI1393" s="53" t="str">
        <f t="shared" si="1522"/>
        <v/>
      </c>
      <c r="CJ1393" s="54" t="str">
        <f t="shared" si="1523"/>
        <v/>
      </c>
      <c r="CK1393" s="53" t="str">
        <f t="shared" si="1524"/>
        <v/>
      </c>
      <c r="CL1393" s="53" t="str">
        <f t="shared" si="1525"/>
        <v/>
      </c>
      <c r="CM1393" s="53" t="str">
        <f t="shared" si="1526"/>
        <v/>
      </c>
      <c r="CN1393" s="53" t="str">
        <f t="shared" si="1527"/>
        <v/>
      </c>
      <c r="CO1393" s="53" t="str">
        <f t="shared" si="1528"/>
        <v/>
      </c>
      <c r="CP1393" s="53" t="str">
        <f t="shared" si="1529"/>
        <v/>
      </c>
      <c r="CQ1393" s="53" t="str">
        <f t="shared" si="1530"/>
        <v/>
      </c>
      <c r="CR1393" s="53" t="str">
        <f t="shared" si="1531"/>
        <v/>
      </c>
      <c r="CS1393" s="53" t="str">
        <f t="shared" si="1532"/>
        <v/>
      </c>
      <c r="CT1393" s="53" t="str">
        <f t="shared" si="1533"/>
        <v/>
      </c>
      <c r="CU1393" s="53" t="str">
        <f t="shared" si="1542"/>
        <v/>
      </c>
    </row>
    <row r="1394" spans="1:99" hidden="1" x14ac:dyDescent="0.3">
      <c r="A1394" s="40">
        <v>1456</v>
      </c>
      <c r="B1394" s="326"/>
      <c r="C1394" s="142"/>
      <c r="D1394" s="144"/>
      <c r="E1394" s="144"/>
      <c r="F1394" s="312"/>
      <c r="G1394" s="144" t="s">
        <v>141</v>
      </c>
      <c r="H1394" s="314"/>
      <c r="I1394" s="314"/>
      <c r="J1394" s="315" t="str">
        <f t="shared" si="1477"/>
        <v/>
      </c>
      <c r="K1394" s="316" t="str">
        <f t="shared" si="1478"/>
        <v/>
      </c>
      <c r="L1394" s="317" t="str">
        <f t="shared" si="1479"/>
        <v/>
      </c>
      <c r="M1394" s="316" t="str">
        <f t="shared" si="1480"/>
        <v/>
      </c>
      <c r="N1394" s="317" t="str">
        <f t="shared" si="1481"/>
        <v/>
      </c>
      <c r="O1394" s="316" t="str">
        <f t="shared" si="1482"/>
        <v/>
      </c>
      <c r="P1394" s="317" t="str">
        <f t="shared" si="1483"/>
        <v/>
      </c>
      <c r="Q1394" s="318" t="str">
        <f t="shared" si="1484"/>
        <v/>
      </c>
      <c r="R1394" s="319" t="str">
        <f t="shared" si="1485"/>
        <v/>
      </c>
      <c r="S1394" s="318" t="str">
        <f t="shared" si="1486"/>
        <v/>
      </c>
      <c r="T1394" s="317" t="str">
        <f t="shared" si="1487"/>
        <v/>
      </c>
      <c r="U1394" s="318" t="str">
        <f t="shared" si="1488"/>
        <v/>
      </c>
      <c r="V1394" s="319" t="str">
        <f t="shared" si="1489"/>
        <v/>
      </c>
      <c r="W1394" s="318" t="str">
        <f t="shared" si="1490"/>
        <v/>
      </c>
      <c r="X1394" s="319" t="str">
        <f t="shared" si="1491"/>
        <v/>
      </c>
      <c r="Y1394" s="318" t="str">
        <f t="shared" si="1492"/>
        <v/>
      </c>
      <c r="Z1394" s="319" t="str">
        <f t="shared" si="1493"/>
        <v/>
      </c>
      <c r="AA1394" s="317" t="str">
        <f t="shared" si="1494"/>
        <v/>
      </c>
      <c r="AB1394" s="97" t="str">
        <f t="shared" si="1495"/>
        <v/>
      </c>
      <c r="AC1394" s="143" t="str">
        <f t="shared" si="1496"/>
        <v/>
      </c>
      <c r="AD1394" s="143" t="str">
        <f t="shared" si="1535"/>
        <v/>
      </c>
      <c r="AE1394" s="360"/>
      <c r="AF1394" s="360"/>
      <c r="AG1394" s="364"/>
      <c r="AH1394" s="363" t="str">
        <f t="shared" si="1536"/>
        <v/>
      </c>
      <c r="AI1394" s="360"/>
      <c r="AJ1394" s="360"/>
      <c r="AK1394" s="364"/>
      <c r="AL1394" s="365" t="str">
        <f t="shared" si="1537"/>
        <v/>
      </c>
      <c r="AM1394" s="363" t="str">
        <f t="shared" si="1538"/>
        <v/>
      </c>
      <c r="AN1394" s="366" t="str">
        <f t="shared" si="1539"/>
        <v/>
      </c>
      <c r="AO1394" s="360"/>
      <c r="AP1394" s="360"/>
      <c r="AQ1394" s="360" t="str">
        <f t="shared" si="1540"/>
        <v/>
      </c>
      <c r="AR1394" s="348" t="str">
        <f t="shared" si="1497"/>
        <v/>
      </c>
      <c r="AS1394" s="360"/>
      <c r="AT1394" s="348" t="str">
        <f t="shared" si="1498"/>
        <v/>
      </c>
      <c r="AU1394" s="360"/>
      <c r="AV1394" s="348" t="str">
        <f t="shared" si="1499"/>
        <v/>
      </c>
      <c r="AW1394" s="360"/>
      <c r="AX1394" s="348" t="str">
        <f t="shared" si="1500"/>
        <v/>
      </c>
      <c r="AY1394" s="360"/>
      <c r="AZ1394" s="348" t="str">
        <f t="shared" si="1501"/>
        <v/>
      </c>
      <c r="BA1394" s="367"/>
      <c r="BB1394" s="348" t="str">
        <f t="shared" si="1502"/>
        <v/>
      </c>
      <c r="BC1394" s="350" t="str">
        <f t="shared" si="1505"/>
        <v/>
      </c>
      <c r="BD1394" s="350" t="str">
        <f t="shared" si="1506"/>
        <v/>
      </c>
      <c r="BE1394" s="360"/>
      <c r="BF1394" s="361"/>
      <c r="BG1394" s="362" t="str">
        <f t="shared" si="1541"/>
        <v/>
      </c>
      <c r="BH1394" s="354" t="str">
        <f t="shared" si="1507"/>
        <v/>
      </c>
      <c r="BI1394" s="350" t="str">
        <f t="shared" si="1508"/>
        <v/>
      </c>
      <c r="BJ1394" s="113" t="str">
        <f t="shared" si="1509"/>
        <v/>
      </c>
      <c r="BK1394" s="347" t="str">
        <f t="shared" si="1534"/>
        <v/>
      </c>
      <c r="BR1394" s="307"/>
      <c r="BS1394" s="51" t="str">
        <f t="shared" si="1510"/>
        <v/>
      </c>
      <c r="BT1394" s="51" t="str">
        <f t="shared" si="1511"/>
        <v/>
      </c>
      <c r="BU1394" s="51" t="str">
        <f t="shared" si="1512"/>
        <v/>
      </c>
      <c r="BV1394" s="51" t="str">
        <f t="shared" si="1513"/>
        <v/>
      </c>
      <c r="BW1394" s="51" t="str">
        <f t="shared" si="1514"/>
        <v/>
      </c>
      <c r="BX1394" s="51" t="str">
        <f t="shared" si="1515"/>
        <v/>
      </c>
      <c r="BY1394" s="51" t="str">
        <f t="shared" si="1516"/>
        <v/>
      </c>
      <c r="BZ1394" s="51" t="str">
        <f t="shared" si="1517"/>
        <v/>
      </c>
      <c r="CA1394" s="51" t="str">
        <f t="shared" si="1518"/>
        <v/>
      </c>
      <c r="CB1394" s="51" t="str">
        <f t="shared" si="1519"/>
        <v/>
      </c>
      <c r="CC1394" s="51" t="str">
        <f t="shared" si="1503"/>
        <v/>
      </c>
      <c r="CD1394" s="51" t="str">
        <f t="shared" si="1504"/>
        <v/>
      </c>
      <c r="CE1394" s="51" t="str">
        <f t="shared" si="1520"/>
        <v/>
      </c>
      <c r="CF1394" s="51"/>
      <c r="CH1394" s="53" t="str">
        <f t="shared" si="1521"/>
        <v/>
      </c>
      <c r="CI1394" s="53" t="str">
        <f t="shared" si="1522"/>
        <v/>
      </c>
      <c r="CJ1394" s="54" t="str">
        <f t="shared" si="1523"/>
        <v/>
      </c>
      <c r="CK1394" s="53" t="str">
        <f t="shared" si="1524"/>
        <v/>
      </c>
      <c r="CL1394" s="53" t="str">
        <f t="shared" si="1525"/>
        <v/>
      </c>
      <c r="CM1394" s="53" t="str">
        <f t="shared" si="1526"/>
        <v/>
      </c>
      <c r="CN1394" s="53" t="str">
        <f t="shared" si="1527"/>
        <v/>
      </c>
      <c r="CO1394" s="53" t="str">
        <f t="shared" si="1528"/>
        <v/>
      </c>
      <c r="CP1394" s="53" t="str">
        <f t="shared" si="1529"/>
        <v/>
      </c>
      <c r="CQ1394" s="53" t="str">
        <f t="shared" si="1530"/>
        <v/>
      </c>
      <c r="CR1394" s="53" t="str">
        <f t="shared" si="1531"/>
        <v/>
      </c>
      <c r="CS1394" s="53" t="str">
        <f t="shared" si="1532"/>
        <v/>
      </c>
      <c r="CT1394" s="53" t="str">
        <f t="shared" si="1533"/>
        <v/>
      </c>
      <c r="CU1394" s="53" t="str">
        <f t="shared" si="1542"/>
        <v/>
      </c>
    </row>
    <row r="1395" spans="1:99" hidden="1" x14ac:dyDescent="0.3">
      <c r="A1395" s="40">
        <v>1457</v>
      </c>
      <c r="B1395" s="326"/>
      <c r="C1395" s="142"/>
      <c r="D1395" s="144"/>
      <c r="E1395" s="144"/>
      <c r="F1395" s="312"/>
      <c r="G1395" s="144" t="s">
        <v>141</v>
      </c>
      <c r="H1395" s="314"/>
      <c r="I1395" s="314"/>
      <c r="J1395" s="315" t="str">
        <f t="shared" si="1477"/>
        <v/>
      </c>
      <c r="K1395" s="316" t="str">
        <f t="shared" si="1478"/>
        <v/>
      </c>
      <c r="L1395" s="317" t="str">
        <f t="shared" si="1479"/>
        <v/>
      </c>
      <c r="M1395" s="316" t="str">
        <f t="shared" si="1480"/>
        <v/>
      </c>
      <c r="N1395" s="317" t="str">
        <f t="shared" si="1481"/>
        <v/>
      </c>
      <c r="O1395" s="316" t="str">
        <f t="shared" si="1482"/>
        <v/>
      </c>
      <c r="P1395" s="317" t="str">
        <f t="shared" si="1483"/>
        <v/>
      </c>
      <c r="Q1395" s="318" t="str">
        <f t="shared" si="1484"/>
        <v/>
      </c>
      <c r="R1395" s="319" t="str">
        <f t="shared" si="1485"/>
        <v/>
      </c>
      <c r="S1395" s="318" t="str">
        <f t="shared" si="1486"/>
        <v/>
      </c>
      <c r="T1395" s="317" t="str">
        <f t="shared" si="1487"/>
        <v/>
      </c>
      <c r="U1395" s="318" t="str">
        <f t="shared" si="1488"/>
        <v/>
      </c>
      <c r="V1395" s="319" t="str">
        <f t="shared" si="1489"/>
        <v/>
      </c>
      <c r="W1395" s="318" t="str">
        <f t="shared" si="1490"/>
        <v/>
      </c>
      <c r="X1395" s="319" t="str">
        <f t="shared" si="1491"/>
        <v/>
      </c>
      <c r="Y1395" s="318" t="str">
        <f t="shared" si="1492"/>
        <v/>
      </c>
      <c r="Z1395" s="319" t="str">
        <f t="shared" si="1493"/>
        <v/>
      </c>
      <c r="AA1395" s="317" t="str">
        <f t="shared" si="1494"/>
        <v/>
      </c>
      <c r="AB1395" s="97" t="str">
        <f t="shared" si="1495"/>
        <v/>
      </c>
      <c r="AC1395" s="143" t="str">
        <f t="shared" si="1496"/>
        <v/>
      </c>
      <c r="AD1395" s="143" t="str">
        <f t="shared" si="1535"/>
        <v/>
      </c>
      <c r="AE1395" s="360"/>
      <c r="AF1395" s="360"/>
      <c r="AG1395" s="364"/>
      <c r="AH1395" s="363" t="str">
        <f t="shared" si="1536"/>
        <v/>
      </c>
      <c r="AI1395" s="360"/>
      <c r="AJ1395" s="360"/>
      <c r="AK1395" s="364"/>
      <c r="AL1395" s="365" t="str">
        <f t="shared" si="1537"/>
        <v/>
      </c>
      <c r="AM1395" s="363" t="str">
        <f t="shared" si="1538"/>
        <v/>
      </c>
      <c r="AN1395" s="366" t="str">
        <f t="shared" si="1539"/>
        <v/>
      </c>
      <c r="AO1395" s="360"/>
      <c r="AP1395" s="360"/>
      <c r="AQ1395" s="360" t="str">
        <f t="shared" si="1540"/>
        <v/>
      </c>
      <c r="AR1395" s="348" t="str">
        <f t="shared" si="1497"/>
        <v/>
      </c>
      <c r="AS1395" s="360"/>
      <c r="AT1395" s="348" t="str">
        <f t="shared" si="1498"/>
        <v/>
      </c>
      <c r="AU1395" s="360"/>
      <c r="AV1395" s="348" t="str">
        <f t="shared" si="1499"/>
        <v/>
      </c>
      <c r="AW1395" s="360"/>
      <c r="AX1395" s="348" t="str">
        <f t="shared" si="1500"/>
        <v/>
      </c>
      <c r="AY1395" s="360"/>
      <c r="AZ1395" s="348" t="str">
        <f t="shared" si="1501"/>
        <v/>
      </c>
      <c r="BA1395" s="367"/>
      <c r="BB1395" s="348" t="str">
        <f t="shared" si="1502"/>
        <v/>
      </c>
      <c r="BC1395" s="350" t="str">
        <f t="shared" si="1505"/>
        <v/>
      </c>
      <c r="BD1395" s="350" t="str">
        <f t="shared" si="1506"/>
        <v/>
      </c>
      <c r="BE1395" s="360"/>
      <c r="BF1395" s="361"/>
      <c r="BG1395" s="362" t="str">
        <f t="shared" si="1541"/>
        <v/>
      </c>
      <c r="BH1395" s="354" t="str">
        <f t="shared" si="1507"/>
        <v/>
      </c>
      <c r="BI1395" s="350" t="str">
        <f t="shared" si="1508"/>
        <v/>
      </c>
      <c r="BJ1395" s="113" t="str">
        <f t="shared" si="1509"/>
        <v/>
      </c>
      <c r="BK1395" s="347" t="str">
        <f t="shared" si="1534"/>
        <v/>
      </c>
      <c r="BR1395" s="307"/>
      <c r="BS1395" s="51" t="str">
        <f t="shared" si="1510"/>
        <v/>
      </c>
      <c r="BT1395" s="51" t="str">
        <f t="shared" si="1511"/>
        <v/>
      </c>
      <c r="BU1395" s="51" t="str">
        <f t="shared" si="1512"/>
        <v/>
      </c>
      <c r="BV1395" s="51" t="str">
        <f t="shared" si="1513"/>
        <v/>
      </c>
      <c r="BW1395" s="51" t="str">
        <f t="shared" si="1514"/>
        <v/>
      </c>
      <c r="BX1395" s="51" t="str">
        <f t="shared" si="1515"/>
        <v/>
      </c>
      <c r="BY1395" s="51" t="str">
        <f t="shared" si="1516"/>
        <v/>
      </c>
      <c r="BZ1395" s="51" t="str">
        <f t="shared" si="1517"/>
        <v/>
      </c>
      <c r="CA1395" s="51" t="str">
        <f t="shared" si="1518"/>
        <v/>
      </c>
      <c r="CB1395" s="51" t="str">
        <f t="shared" si="1519"/>
        <v/>
      </c>
      <c r="CC1395" s="51" t="str">
        <f t="shared" si="1503"/>
        <v/>
      </c>
      <c r="CD1395" s="51" t="str">
        <f t="shared" si="1504"/>
        <v/>
      </c>
      <c r="CE1395" s="51" t="str">
        <f t="shared" si="1520"/>
        <v/>
      </c>
      <c r="CF1395" s="51"/>
      <c r="CH1395" s="53" t="str">
        <f t="shared" si="1521"/>
        <v/>
      </c>
      <c r="CI1395" s="53" t="str">
        <f t="shared" si="1522"/>
        <v/>
      </c>
      <c r="CJ1395" s="54" t="str">
        <f t="shared" si="1523"/>
        <v/>
      </c>
      <c r="CK1395" s="53" t="str">
        <f t="shared" si="1524"/>
        <v/>
      </c>
      <c r="CL1395" s="53" t="str">
        <f t="shared" si="1525"/>
        <v/>
      </c>
      <c r="CM1395" s="53" t="str">
        <f t="shared" si="1526"/>
        <v/>
      </c>
      <c r="CN1395" s="53" t="str">
        <f t="shared" si="1527"/>
        <v/>
      </c>
      <c r="CO1395" s="53" t="str">
        <f t="shared" si="1528"/>
        <v/>
      </c>
      <c r="CP1395" s="53" t="str">
        <f t="shared" si="1529"/>
        <v/>
      </c>
      <c r="CQ1395" s="53" t="str">
        <f t="shared" si="1530"/>
        <v/>
      </c>
      <c r="CR1395" s="53" t="str">
        <f t="shared" si="1531"/>
        <v/>
      </c>
      <c r="CS1395" s="53" t="str">
        <f t="shared" si="1532"/>
        <v/>
      </c>
      <c r="CT1395" s="53" t="str">
        <f t="shared" si="1533"/>
        <v/>
      </c>
      <c r="CU1395" s="53" t="str">
        <f t="shared" si="1542"/>
        <v/>
      </c>
    </row>
    <row r="1396" spans="1:99" hidden="1" x14ac:dyDescent="0.3">
      <c r="A1396" s="40">
        <v>1458</v>
      </c>
      <c r="B1396" s="326"/>
      <c r="C1396" s="142"/>
      <c r="D1396" s="144"/>
      <c r="E1396" s="144"/>
      <c r="F1396" s="312"/>
      <c r="G1396" s="144" t="s">
        <v>141</v>
      </c>
      <c r="H1396" s="314"/>
      <c r="I1396" s="314"/>
      <c r="J1396" s="315" t="str">
        <f t="shared" si="1477"/>
        <v/>
      </c>
      <c r="K1396" s="316" t="str">
        <f t="shared" si="1478"/>
        <v/>
      </c>
      <c r="L1396" s="317" t="str">
        <f t="shared" si="1479"/>
        <v/>
      </c>
      <c r="M1396" s="316" t="str">
        <f t="shared" si="1480"/>
        <v/>
      </c>
      <c r="N1396" s="317" t="str">
        <f t="shared" si="1481"/>
        <v/>
      </c>
      <c r="O1396" s="316" t="str">
        <f t="shared" si="1482"/>
        <v/>
      </c>
      <c r="P1396" s="317" t="str">
        <f t="shared" si="1483"/>
        <v/>
      </c>
      <c r="Q1396" s="318" t="str">
        <f t="shared" si="1484"/>
        <v/>
      </c>
      <c r="R1396" s="319" t="str">
        <f t="shared" si="1485"/>
        <v/>
      </c>
      <c r="S1396" s="318" t="str">
        <f t="shared" si="1486"/>
        <v/>
      </c>
      <c r="T1396" s="317" t="str">
        <f t="shared" si="1487"/>
        <v/>
      </c>
      <c r="U1396" s="318" t="str">
        <f t="shared" si="1488"/>
        <v/>
      </c>
      <c r="V1396" s="319" t="str">
        <f t="shared" si="1489"/>
        <v/>
      </c>
      <c r="W1396" s="318" t="str">
        <f t="shared" si="1490"/>
        <v/>
      </c>
      <c r="X1396" s="319" t="str">
        <f t="shared" si="1491"/>
        <v/>
      </c>
      <c r="Y1396" s="318" t="str">
        <f t="shared" si="1492"/>
        <v/>
      </c>
      <c r="Z1396" s="319" t="str">
        <f t="shared" si="1493"/>
        <v/>
      </c>
      <c r="AA1396" s="317" t="str">
        <f t="shared" si="1494"/>
        <v/>
      </c>
      <c r="AB1396" s="97" t="str">
        <f t="shared" si="1495"/>
        <v/>
      </c>
      <c r="AC1396" s="143" t="str">
        <f t="shared" si="1496"/>
        <v/>
      </c>
      <c r="AD1396" s="143" t="str">
        <f t="shared" si="1535"/>
        <v/>
      </c>
      <c r="AE1396" s="360"/>
      <c r="AF1396" s="360"/>
      <c r="AG1396" s="364"/>
      <c r="AH1396" s="363" t="str">
        <f t="shared" si="1536"/>
        <v/>
      </c>
      <c r="AI1396" s="360"/>
      <c r="AJ1396" s="360"/>
      <c r="AK1396" s="364"/>
      <c r="AL1396" s="365" t="str">
        <f t="shared" si="1537"/>
        <v/>
      </c>
      <c r="AM1396" s="363" t="str">
        <f t="shared" si="1538"/>
        <v/>
      </c>
      <c r="AN1396" s="366" t="str">
        <f t="shared" si="1539"/>
        <v/>
      </c>
      <c r="AO1396" s="360"/>
      <c r="AP1396" s="360"/>
      <c r="AQ1396" s="360" t="str">
        <f t="shared" si="1540"/>
        <v/>
      </c>
      <c r="AR1396" s="348" t="str">
        <f t="shared" si="1497"/>
        <v/>
      </c>
      <c r="AS1396" s="360"/>
      <c r="AT1396" s="348" t="str">
        <f t="shared" si="1498"/>
        <v/>
      </c>
      <c r="AU1396" s="360"/>
      <c r="AV1396" s="348" t="str">
        <f t="shared" si="1499"/>
        <v/>
      </c>
      <c r="AW1396" s="360"/>
      <c r="AX1396" s="348" t="str">
        <f t="shared" si="1500"/>
        <v/>
      </c>
      <c r="AY1396" s="360"/>
      <c r="AZ1396" s="348" t="str">
        <f t="shared" si="1501"/>
        <v/>
      </c>
      <c r="BA1396" s="367"/>
      <c r="BB1396" s="348" t="str">
        <f t="shared" si="1502"/>
        <v/>
      </c>
      <c r="BC1396" s="350" t="str">
        <f t="shared" si="1505"/>
        <v/>
      </c>
      <c r="BD1396" s="350" t="str">
        <f t="shared" si="1506"/>
        <v/>
      </c>
      <c r="BE1396" s="360"/>
      <c r="BF1396" s="361"/>
      <c r="BG1396" s="362" t="str">
        <f t="shared" si="1541"/>
        <v/>
      </c>
      <c r="BH1396" s="354" t="str">
        <f t="shared" si="1507"/>
        <v/>
      </c>
      <c r="BI1396" s="350" t="str">
        <f t="shared" si="1508"/>
        <v/>
      </c>
      <c r="BJ1396" s="113" t="str">
        <f t="shared" si="1509"/>
        <v/>
      </c>
      <c r="BK1396" s="347" t="str">
        <f t="shared" si="1534"/>
        <v/>
      </c>
      <c r="BR1396" s="307"/>
      <c r="BS1396" s="51" t="str">
        <f t="shared" si="1510"/>
        <v/>
      </c>
      <c r="BT1396" s="51" t="str">
        <f t="shared" si="1511"/>
        <v/>
      </c>
      <c r="BU1396" s="51" t="str">
        <f t="shared" si="1512"/>
        <v/>
      </c>
      <c r="BV1396" s="51" t="str">
        <f t="shared" si="1513"/>
        <v/>
      </c>
      <c r="BW1396" s="51" t="str">
        <f t="shared" si="1514"/>
        <v/>
      </c>
      <c r="BX1396" s="51" t="str">
        <f t="shared" si="1515"/>
        <v/>
      </c>
      <c r="BY1396" s="51" t="str">
        <f t="shared" si="1516"/>
        <v/>
      </c>
      <c r="BZ1396" s="51" t="str">
        <f t="shared" si="1517"/>
        <v/>
      </c>
      <c r="CA1396" s="51" t="str">
        <f t="shared" si="1518"/>
        <v/>
      </c>
      <c r="CB1396" s="51" t="str">
        <f t="shared" si="1519"/>
        <v/>
      </c>
      <c r="CC1396" s="51" t="str">
        <f t="shared" si="1503"/>
        <v/>
      </c>
      <c r="CD1396" s="51" t="str">
        <f t="shared" si="1504"/>
        <v/>
      </c>
      <c r="CE1396" s="51" t="str">
        <f t="shared" si="1520"/>
        <v/>
      </c>
      <c r="CF1396" s="51"/>
      <c r="CH1396" s="53" t="str">
        <f t="shared" si="1521"/>
        <v/>
      </c>
      <c r="CI1396" s="53" t="str">
        <f t="shared" si="1522"/>
        <v/>
      </c>
      <c r="CJ1396" s="54" t="str">
        <f t="shared" si="1523"/>
        <v/>
      </c>
      <c r="CK1396" s="53" t="str">
        <f t="shared" si="1524"/>
        <v/>
      </c>
      <c r="CL1396" s="53" t="str">
        <f t="shared" si="1525"/>
        <v/>
      </c>
      <c r="CM1396" s="53" t="str">
        <f t="shared" si="1526"/>
        <v/>
      </c>
      <c r="CN1396" s="53" t="str">
        <f t="shared" si="1527"/>
        <v/>
      </c>
      <c r="CO1396" s="53" t="str">
        <f t="shared" si="1528"/>
        <v/>
      </c>
      <c r="CP1396" s="53" t="str">
        <f t="shared" si="1529"/>
        <v/>
      </c>
      <c r="CQ1396" s="53" t="str">
        <f t="shared" si="1530"/>
        <v/>
      </c>
      <c r="CR1396" s="53" t="str">
        <f t="shared" si="1531"/>
        <v/>
      </c>
      <c r="CS1396" s="53" t="str">
        <f t="shared" si="1532"/>
        <v/>
      </c>
      <c r="CT1396" s="53" t="str">
        <f t="shared" si="1533"/>
        <v/>
      </c>
      <c r="CU1396" s="53" t="str">
        <f t="shared" si="1542"/>
        <v/>
      </c>
    </row>
    <row r="1397" spans="1:99" hidden="1" x14ac:dyDescent="0.3">
      <c r="A1397" s="40">
        <v>1459</v>
      </c>
      <c r="B1397" s="326"/>
      <c r="C1397" s="142"/>
      <c r="D1397" s="144"/>
      <c r="E1397" s="144"/>
      <c r="F1397" s="312"/>
      <c r="G1397" s="144" t="s">
        <v>141</v>
      </c>
      <c r="H1397" s="314"/>
      <c r="I1397" s="314"/>
      <c r="J1397" s="315" t="str">
        <f t="shared" si="1477"/>
        <v/>
      </c>
      <c r="K1397" s="316" t="str">
        <f t="shared" si="1478"/>
        <v/>
      </c>
      <c r="L1397" s="317" t="str">
        <f t="shared" si="1479"/>
        <v/>
      </c>
      <c r="M1397" s="316" t="str">
        <f t="shared" si="1480"/>
        <v/>
      </c>
      <c r="N1397" s="317" t="str">
        <f t="shared" si="1481"/>
        <v/>
      </c>
      <c r="O1397" s="316" t="str">
        <f t="shared" si="1482"/>
        <v/>
      </c>
      <c r="P1397" s="317" t="str">
        <f t="shared" si="1483"/>
        <v/>
      </c>
      <c r="Q1397" s="318" t="str">
        <f t="shared" si="1484"/>
        <v/>
      </c>
      <c r="R1397" s="319" t="str">
        <f t="shared" si="1485"/>
        <v/>
      </c>
      <c r="S1397" s="318" t="str">
        <f t="shared" si="1486"/>
        <v/>
      </c>
      <c r="T1397" s="317" t="str">
        <f t="shared" si="1487"/>
        <v/>
      </c>
      <c r="U1397" s="318" t="str">
        <f t="shared" si="1488"/>
        <v/>
      </c>
      <c r="V1397" s="319" t="str">
        <f t="shared" si="1489"/>
        <v/>
      </c>
      <c r="W1397" s="318" t="str">
        <f t="shared" si="1490"/>
        <v/>
      </c>
      <c r="X1397" s="319" t="str">
        <f t="shared" si="1491"/>
        <v/>
      </c>
      <c r="Y1397" s="318" t="str">
        <f t="shared" si="1492"/>
        <v/>
      </c>
      <c r="Z1397" s="319" t="str">
        <f t="shared" si="1493"/>
        <v/>
      </c>
      <c r="AA1397" s="317" t="str">
        <f t="shared" si="1494"/>
        <v/>
      </c>
      <c r="AB1397" s="97" t="str">
        <f t="shared" si="1495"/>
        <v/>
      </c>
      <c r="AC1397" s="143" t="str">
        <f t="shared" si="1496"/>
        <v/>
      </c>
      <c r="AD1397" s="143" t="str">
        <f t="shared" si="1535"/>
        <v/>
      </c>
      <c r="AE1397" s="360"/>
      <c r="AF1397" s="360"/>
      <c r="AG1397" s="364"/>
      <c r="AH1397" s="363" t="str">
        <f t="shared" si="1536"/>
        <v/>
      </c>
      <c r="AI1397" s="360"/>
      <c r="AJ1397" s="360"/>
      <c r="AK1397" s="364"/>
      <c r="AL1397" s="365" t="str">
        <f t="shared" si="1537"/>
        <v/>
      </c>
      <c r="AM1397" s="363" t="str">
        <f t="shared" si="1538"/>
        <v/>
      </c>
      <c r="AN1397" s="366" t="str">
        <f t="shared" si="1539"/>
        <v/>
      </c>
      <c r="AO1397" s="360"/>
      <c r="AP1397" s="360"/>
      <c r="AQ1397" s="360" t="str">
        <f t="shared" si="1540"/>
        <v/>
      </c>
      <c r="AR1397" s="348" t="str">
        <f t="shared" si="1497"/>
        <v/>
      </c>
      <c r="AS1397" s="360"/>
      <c r="AT1397" s="348" t="str">
        <f t="shared" si="1498"/>
        <v/>
      </c>
      <c r="AU1397" s="360"/>
      <c r="AV1397" s="348" t="str">
        <f t="shared" si="1499"/>
        <v/>
      </c>
      <c r="AW1397" s="360"/>
      <c r="AX1397" s="348" t="str">
        <f t="shared" si="1500"/>
        <v/>
      </c>
      <c r="AY1397" s="360"/>
      <c r="AZ1397" s="348" t="str">
        <f t="shared" si="1501"/>
        <v/>
      </c>
      <c r="BA1397" s="367"/>
      <c r="BB1397" s="348" t="str">
        <f t="shared" si="1502"/>
        <v/>
      </c>
      <c r="BC1397" s="350" t="str">
        <f t="shared" si="1505"/>
        <v/>
      </c>
      <c r="BD1397" s="350" t="str">
        <f t="shared" si="1506"/>
        <v/>
      </c>
      <c r="BE1397" s="360"/>
      <c r="BF1397" s="361"/>
      <c r="BG1397" s="362" t="str">
        <f t="shared" si="1541"/>
        <v/>
      </c>
      <c r="BH1397" s="354" t="str">
        <f t="shared" si="1507"/>
        <v/>
      </c>
      <c r="BI1397" s="350" t="str">
        <f t="shared" si="1508"/>
        <v/>
      </c>
      <c r="BJ1397" s="113" t="str">
        <f t="shared" si="1509"/>
        <v/>
      </c>
      <c r="BK1397" s="347" t="str">
        <f t="shared" si="1534"/>
        <v/>
      </c>
      <c r="BR1397" s="307"/>
      <c r="BS1397" s="51" t="str">
        <f t="shared" si="1510"/>
        <v/>
      </c>
      <c r="BT1397" s="51" t="str">
        <f t="shared" si="1511"/>
        <v/>
      </c>
      <c r="BU1397" s="51" t="str">
        <f t="shared" si="1512"/>
        <v/>
      </c>
      <c r="BV1397" s="51" t="str">
        <f t="shared" si="1513"/>
        <v/>
      </c>
      <c r="BW1397" s="51" t="str">
        <f t="shared" si="1514"/>
        <v/>
      </c>
      <c r="BX1397" s="51" t="str">
        <f t="shared" si="1515"/>
        <v/>
      </c>
      <c r="BY1397" s="51" t="str">
        <f t="shared" si="1516"/>
        <v/>
      </c>
      <c r="BZ1397" s="51" t="str">
        <f t="shared" si="1517"/>
        <v/>
      </c>
      <c r="CA1397" s="51" t="str">
        <f t="shared" si="1518"/>
        <v/>
      </c>
      <c r="CB1397" s="51" t="str">
        <f t="shared" si="1519"/>
        <v/>
      </c>
      <c r="CC1397" s="51" t="str">
        <f t="shared" si="1503"/>
        <v/>
      </c>
      <c r="CD1397" s="51" t="str">
        <f t="shared" si="1504"/>
        <v/>
      </c>
      <c r="CE1397" s="51" t="str">
        <f t="shared" si="1520"/>
        <v/>
      </c>
      <c r="CF1397" s="51"/>
      <c r="CH1397" s="53" t="str">
        <f t="shared" si="1521"/>
        <v/>
      </c>
      <c r="CI1397" s="53" t="str">
        <f t="shared" si="1522"/>
        <v/>
      </c>
      <c r="CJ1397" s="54" t="str">
        <f t="shared" si="1523"/>
        <v/>
      </c>
      <c r="CK1397" s="53" t="str">
        <f t="shared" si="1524"/>
        <v/>
      </c>
      <c r="CL1397" s="53" t="str">
        <f t="shared" si="1525"/>
        <v/>
      </c>
      <c r="CM1397" s="53" t="str">
        <f t="shared" si="1526"/>
        <v/>
      </c>
      <c r="CN1397" s="53" t="str">
        <f t="shared" si="1527"/>
        <v/>
      </c>
      <c r="CO1397" s="53" t="str">
        <f t="shared" si="1528"/>
        <v/>
      </c>
      <c r="CP1397" s="53" t="str">
        <f t="shared" si="1529"/>
        <v/>
      </c>
      <c r="CQ1397" s="53" t="str">
        <f t="shared" si="1530"/>
        <v/>
      </c>
      <c r="CR1397" s="53" t="str">
        <f t="shared" si="1531"/>
        <v/>
      </c>
      <c r="CS1397" s="53" t="str">
        <f t="shared" si="1532"/>
        <v/>
      </c>
      <c r="CT1397" s="53" t="str">
        <f t="shared" si="1533"/>
        <v/>
      </c>
      <c r="CU1397" s="53" t="str">
        <f t="shared" si="1542"/>
        <v/>
      </c>
    </row>
    <row r="1398" spans="1:99" hidden="1" x14ac:dyDescent="0.3">
      <c r="A1398" s="40">
        <v>1460</v>
      </c>
      <c r="B1398" s="326"/>
      <c r="C1398" s="142"/>
      <c r="D1398" s="144"/>
      <c r="E1398" s="144"/>
      <c r="F1398" s="312"/>
      <c r="G1398" s="144" t="s">
        <v>141</v>
      </c>
      <c r="H1398" s="314"/>
      <c r="I1398" s="314"/>
      <c r="J1398" s="315" t="str">
        <f t="shared" si="1477"/>
        <v/>
      </c>
      <c r="K1398" s="316" t="str">
        <f t="shared" si="1478"/>
        <v/>
      </c>
      <c r="L1398" s="317" t="str">
        <f t="shared" si="1479"/>
        <v/>
      </c>
      <c r="M1398" s="316" t="str">
        <f t="shared" si="1480"/>
        <v/>
      </c>
      <c r="N1398" s="317" t="str">
        <f t="shared" si="1481"/>
        <v/>
      </c>
      <c r="O1398" s="316" t="str">
        <f t="shared" si="1482"/>
        <v/>
      </c>
      <c r="P1398" s="317" t="str">
        <f t="shared" si="1483"/>
        <v/>
      </c>
      <c r="Q1398" s="318" t="str">
        <f t="shared" si="1484"/>
        <v/>
      </c>
      <c r="R1398" s="319" t="str">
        <f t="shared" si="1485"/>
        <v/>
      </c>
      <c r="S1398" s="318" t="str">
        <f t="shared" si="1486"/>
        <v/>
      </c>
      <c r="T1398" s="317" t="str">
        <f t="shared" si="1487"/>
        <v/>
      </c>
      <c r="U1398" s="318" t="str">
        <f t="shared" si="1488"/>
        <v/>
      </c>
      <c r="V1398" s="319" t="str">
        <f t="shared" si="1489"/>
        <v/>
      </c>
      <c r="W1398" s="318" t="str">
        <f t="shared" si="1490"/>
        <v/>
      </c>
      <c r="X1398" s="319" t="str">
        <f t="shared" si="1491"/>
        <v/>
      </c>
      <c r="Y1398" s="318" t="str">
        <f t="shared" si="1492"/>
        <v/>
      </c>
      <c r="Z1398" s="319" t="str">
        <f t="shared" si="1493"/>
        <v/>
      </c>
      <c r="AA1398" s="317" t="str">
        <f t="shared" si="1494"/>
        <v/>
      </c>
      <c r="AB1398" s="97" t="str">
        <f t="shared" si="1495"/>
        <v/>
      </c>
      <c r="AC1398" s="143" t="str">
        <f t="shared" si="1496"/>
        <v/>
      </c>
      <c r="AD1398" s="143" t="str">
        <f t="shared" si="1535"/>
        <v/>
      </c>
      <c r="AE1398" s="360"/>
      <c r="AF1398" s="360"/>
      <c r="AG1398" s="364"/>
      <c r="AH1398" s="363" t="str">
        <f t="shared" si="1536"/>
        <v/>
      </c>
      <c r="AI1398" s="360"/>
      <c r="AJ1398" s="360"/>
      <c r="AK1398" s="364"/>
      <c r="AL1398" s="365" t="str">
        <f t="shared" si="1537"/>
        <v/>
      </c>
      <c r="AM1398" s="363" t="str">
        <f t="shared" si="1538"/>
        <v/>
      </c>
      <c r="AN1398" s="366" t="str">
        <f t="shared" si="1539"/>
        <v/>
      </c>
      <c r="AO1398" s="360"/>
      <c r="AP1398" s="360"/>
      <c r="AQ1398" s="360" t="str">
        <f t="shared" si="1540"/>
        <v/>
      </c>
      <c r="AR1398" s="348" t="str">
        <f t="shared" si="1497"/>
        <v/>
      </c>
      <c r="AS1398" s="360"/>
      <c r="AT1398" s="348" t="str">
        <f t="shared" si="1498"/>
        <v/>
      </c>
      <c r="AU1398" s="360"/>
      <c r="AV1398" s="348" t="str">
        <f t="shared" si="1499"/>
        <v/>
      </c>
      <c r="AW1398" s="360"/>
      <c r="AX1398" s="348" t="str">
        <f t="shared" si="1500"/>
        <v/>
      </c>
      <c r="AY1398" s="360"/>
      <c r="AZ1398" s="348" t="str">
        <f t="shared" si="1501"/>
        <v/>
      </c>
      <c r="BA1398" s="367"/>
      <c r="BB1398" s="348" t="str">
        <f t="shared" si="1502"/>
        <v/>
      </c>
      <c r="BC1398" s="350" t="str">
        <f t="shared" si="1505"/>
        <v/>
      </c>
      <c r="BD1398" s="350" t="str">
        <f t="shared" si="1506"/>
        <v/>
      </c>
      <c r="BE1398" s="360"/>
      <c r="BF1398" s="361"/>
      <c r="BG1398" s="362" t="str">
        <f t="shared" si="1541"/>
        <v/>
      </c>
      <c r="BH1398" s="354" t="str">
        <f t="shared" si="1507"/>
        <v/>
      </c>
      <c r="BI1398" s="350" t="str">
        <f t="shared" si="1508"/>
        <v/>
      </c>
      <c r="BJ1398" s="113" t="str">
        <f t="shared" si="1509"/>
        <v/>
      </c>
      <c r="BK1398" s="347" t="str">
        <f t="shared" si="1534"/>
        <v/>
      </c>
      <c r="BR1398" s="307"/>
      <c r="BS1398" s="51" t="str">
        <f t="shared" si="1510"/>
        <v/>
      </c>
      <c r="BT1398" s="51" t="str">
        <f t="shared" si="1511"/>
        <v/>
      </c>
      <c r="BU1398" s="51" t="str">
        <f t="shared" si="1512"/>
        <v/>
      </c>
      <c r="BV1398" s="51" t="str">
        <f t="shared" si="1513"/>
        <v/>
      </c>
      <c r="BW1398" s="51" t="str">
        <f t="shared" si="1514"/>
        <v/>
      </c>
      <c r="BX1398" s="51" t="str">
        <f t="shared" si="1515"/>
        <v/>
      </c>
      <c r="BY1398" s="51" t="str">
        <f t="shared" si="1516"/>
        <v/>
      </c>
      <c r="BZ1398" s="51" t="str">
        <f t="shared" si="1517"/>
        <v/>
      </c>
      <c r="CA1398" s="51" t="str">
        <f t="shared" si="1518"/>
        <v/>
      </c>
      <c r="CB1398" s="51" t="str">
        <f t="shared" si="1519"/>
        <v/>
      </c>
      <c r="CC1398" s="51" t="str">
        <f t="shared" si="1503"/>
        <v/>
      </c>
      <c r="CD1398" s="51" t="str">
        <f t="shared" si="1504"/>
        <v/>
      </c>
      <c r="CE1398" s="51" t="str">
        <f t="shared" si="1520"/>
        <v/>
      </c>
      <c r="CF1398" s="51"/>
      <c r="CH1398" s="53" t="str">
        <f t="shared" si="1521"/>
        <v/>
      </c>
      <c r="CI1398" s="53" t="str">
        <f t="shared" si="1522"/>
        <v/>
      </c>
      <c r="CJ1398" s="54" t="str">
        <f t="shared" si="1523"/>
        <v/>
      </c>
      <c r="CK1398" s="53" t="str">
        <f t="shared" si="1524"/>
        <v/>
      </c>
      <c r="CL1398" s="53" t="str">
        <f t="shared" si="1525"/>
        <v/>
      </c>
      <c r="CM1398" s="53" t="str">
        <f t="shared" si="1526"/>
        <v/>
      </c>
      <c r="CN1398" s="53" t="str">
        <f t="shared" si="1527"/>
        <v/>
      </c>
      <c r="CO1398" s="53" t="str">
        <f t="shared" si="1528"/>
        <v/>
      </c>
      <c r="CP1398" s="53" t="str">
        <f t="shared" si="1529"/>
        <v/>
      </c>
      <c r="CQ1398" s="53" t="str">
        <f t="shared" si="1530"/>
        <v/>
      </c>
      <c r="CR1398" s="53" t="str">
        <f t="shared" si="1531"/>
        <v/>
      </c>
      <c r="CS1398" s="53" t="str">
        <f t="shared" si="1532"/>
        <v/>
      </c>
      <c r="CT1398" s="53" t="str">
        <f t="shared" si="1533"/>
        <v/>
      </c>
      <c r="CU1398" s="53" t="str">
        <f t="shared" si="1542"/>
        <v/>
      </c>
    </row>
    <row r="1399" spans="1:99" hidden="1" x14ac:dyDescent="0.3">
      <c r="A1399" s="40">
        <v>1461</v>
      </c>
      <c r="B1399" s="326"/>
      <c r="C1399" s="142"/>
      <c r="D1399" s="144"/>
      <c r="E1399" s="144"/>
      <c r="F1399" s="312"/>
      <c r="G1399" s="144" t="s">
        <v>141</v>
      </c>
      <c r="H1399" s="314"/>
      <c r="I1399" s="314"/>
      <c r="J1399" s="315" t="str">
        <f t="shared" si="1477"/>
        <v/>
      </c>
      <c r="K1399" s="316" t="str">
        <f t="shared" si="1478"/>
        <v/>
      </c>
      <c r="L1399" s="317" t="str">
        <f t="shared" si="1479"/>
        <v/>
      </c>
      <c r="M1399" s="316" t="str">
        <f t="shared" si="1480"/>
        <v/>
      </c>
      <c r="N1399" s="317" t="str">
        <f t="shared" si="1481"/>
        <v/>
      </c>
      <c r="O1399" s="316" t="str">
        <f t="shared" si="1482"/>
        <v/>
      </c>
      <c r="P1399" s="317" t="str">
        <f t="shared" si="1483"/>
        <v/>
      </c>
      <c r="Q1399" s="318" t="str">
        <f t="shared" si="1484"/>
        <v/>
      </c>
      <c r="R1399" s="319" t="str">
        <f t="shared" si="1485"/>
        <v/>
      </c>
      <c r="S1399" s="318" t="str">
        <f t="shared" si="1486"/>
        <v/>
      </c>
      <c r="T1399" s="317" t="str">
        <f t="shared" si="1487"/>
        <v/>
      </c>
      <c r="U1399" s="318" t="str">
        <f t="shared" si="1488"/>
        <v/>
      </c>
      <c r="V1399" s="319" t="str">
        <f t="shared" si="1489"/>
        <v/>
      </c>
      <c r="W1399" s="318" t="str">
        <f t="shared" si="1490"/>
        <v/>
      </c>
      <c r="X1399" s="319" t="str">
        <f t="shared" si="1491"/>
        <v/>
      </c>
      <c r="Y1399" s="318" t="str">
        <f t="shared" si="1492"/>
        <v/>
      </c>
      <c r="Z1399" s="319" t="str">
        <f t="shared" si="1493"/>
        <v/>
      </c>
      <c r="AA1399" s="317" t="str">
        <f t="shared" si="1494"/>
        <v/>
      </c>
      <c r="AB1399" s="97" t="str">
        <f t="shared" si="1495"/>
        <v/>
      </c>
      <c r="AC1399" s="143" t="str">
        <f t="shared" si="1496"/>
        <v/>
      </c>
      <c r="AD1399" s="143" t="str">
        <f t="shared" si="1535"/>
        <v/>
      </c>
      <c r="AE1399" s="360"/>
      <c r="AF1399" s="360"/>
      <c r="AG1399" s="364"/>
      <c r="AH1399" s="363" t="str">
        <f t="shared" si="1536"/>
        <v/>
      </c>
      <c r="AI1399" s="360"/>
      <c r="AJ1399" s="360"/>
      <c r="AK1399" s="364"/>
      <c r="AL1399" s="365" t="str">
        <f t="shared" si="1537"/>
        <v/>
      </c>
      <c r="AM1399" s="363" t="str">
        <f t="shared" si="1538"/>
        <v/>
      </c>
      <c r="AN1399" s="366" t="str">
        <f t="shared" si="1539"/>
        <v/>
      </c>
      <c r="AO1399" s="360"/>
      <c r="AP1399" s="360"/>
      <c r="AQ1399" s="360" t="str">
        <f t="shared" si="1540"/>
        <v/>
      </c>
      <c r="AR1399" s="348" t="str">
        <f t="shared" si="1497"/>
        <v/>
      </c>
      <c r="AS1399" s="360"/>
      <c r="AT1399" s="348" t="str">
        <f t="shared" si="1498"/>
        <v/>
      </c>
      <c r="AU1399" s="360"/>
      <c r="AV1399" s="348" t="str">
        <f t="shared" si="1499"/>
        <v/>
      </c>
      <c r="AW1399" s="360"/>
      <c r="AX1399" s="348" t="str">
        <f t="shared" si="1500"/>
        <v/>
      </c>
      <c r="AY1399" s="360"/>
      <c r="AZ1399" s="348" t="str">
        <f t="shared" si="1501"/>
        <v/>
      </c>
      <c r="BA1399" s="367"/>
      <c r="BB1399" s="348" t="str">
        <f t="shared" si="1502"/>
        <v/>
      </c>
      <c r="BC1399" s="350" t="str">
        <f t="shared" si="1505"/>
        <v/>
      </c>
      <c r="BD1399" s="350" t="str">
        <f t="shared" si="1506"/>
        <v/>
      </c>
      <c r="BE1399" s="360"/>
      <c r="BF1399" s="361"/>
      <c r="BG1399" s="362" t="str">
        <f t="shared" si="1541"/>
        <v/>
      </c>
      <c r="BH1399" s="354" t="str">
        <f t="shared" si="1507"/>
        <v/>
      </c>
      <c r="BI1399" s="350" t="str">
        <f t="shared" si="1508"/>
        <v/>
      </c>
      <c r="BJ1399" s="113" t="str">
        <f t="shared" si="1509"/>
        <v/>
      </c>
      <c r="BK1399" s="347" t="str">
        <f t="shared" si="1534"/>
        <v/>
      </c>
      <c r="BR1399" s="307"/>
      <c r="BS1399" s="51" t="str">
        <f t="shared" si="1510"/>
        <v/>
      </c>
      <c r="BT1399" s="51" t="str">
        <f t="shared" si="1511"/>
        <v/>
      </c>
      <c r="BU1399" s="51" t="str">
        <f t="shared" si="1512"/>
        <v/>
      </c>
      <c r="BV1399" s="51" t="str">
        <f t="shared" si="1513"/>
        <v/>
      </c>
      <c r="BW1399" s="51" t="str">
        <f t="shared" si="1514"/>
        <v/>
      </c>
      <c r="BX1399" s="51" t="str">
        <f t="shared" si="1515"/>
        <v/>
      </c>
      <c r="BY1399" s="51" t="str">
        <f t="shared" si="1516"/>
        <v/>
      </c>
      <c r="BZ1399" s="51" t="str">
        <f t="shared" si="1517"/>
        <v/>
      </c>
      <c r="CA1399" s="51" t="str">
        <f t="shared" si="1518"/>
        <v/>
      </c>
      <c r="CB1399" s="51" t="str">
        <f t="shared" si="1519"/>
        <v/>
      </c>
      <c r="CC1399" s="51" t="str">
        <f t="shared" si="1503"/>
        <v/>
      </c>
      <c r="CD1399" s="51" t="str">
        <f t="shared" si="1504"/>
        <v/>
      </c>
      <c r="CE1399" s="51" t="str">
        <f t="shared" si="1520"/>
        <v/>
      </c>
      <c r="CF1399" s="51"/>
      <c r="CH1399" s="53" t="str">
        <f t="shared" si="1521"/>
        <v/>
      </c>
      <c r="CI1399" s="53" t="str">
        <f t="shared" si="1522"/>
        <v/>
      </c>
      <c r="CJ1399" s="54" t="str">
        <f t="shared" si="1523"/>
        <v/>
      </c>
      <c r="CK1399" s="53" t="str">
        <f t="shared" si="1524"/>
        <v/>
      </c>
      <c r="CL1399" s="53" t="str">
        <f t="shared" si="1525"/>
        <v/>
      </c>
      <c r="CM1399" s="53" t="str">
        <f t="shared" si="1526"/>
        <v/>
      </c>
      <c r="CN1399" s="53" t="str">
        <f t="shared" si="1527"/>
        <v/>
      </c>
      <c r="CO1399" s="53" t="str">
        <f t="shared" si="1528"/>
        <v/>
      </c>
      <c r="CP1399" s="53" t="str">
        <f t="shared" si="1529"/>
        <v/>
      </c>
      <c r="CQ1399" s="53" t="str">
        <f t="shared" si="1530"/>
        <v/>
      </c>
      <c r="CR1399" s="53" t="str">
        <f t="shared" si="1531"/>
        <v/>
      </c>
      <c r="CS1399" s="53" t="str">
        <f t="shared" si="1532"/>
        <v/>
      </c>
      <c r="CT1399" s="53" t="str">
        <f t="shared" si="1533"/>
        <v/>
      </c>
      <c r="CU1399" s="53" t="str">
        <f t="shared" si="1542"/>
        <v/>
      </c>
    </row>
    <row r="1400" spans="1:99" hidden="1" x14ac:dyDescent="0.3">
      <c r="A1400" s="40">
        <v>1462</v>
      </c>
      <c r="B1400" s="326"/>
      <c r="C1400" s="142"/>
      <c r="D1400" s="144"/>
      <c r="E1400" s="144"/>
      <c r="F1400" s="312"/>
      <c r="G1400" s="144" t="s">
        <v>141</v>
      </c>
      <c r="H1400" s="314"/>
      <c r="I1400" s="314"/>
      <c r="J1400" s="315" t="str">
        <f t="shared" si="1477"/>
        <v/>
      </c>
      <c r="K1400" s="316" t="str">
        <f t="shared" si="1478"/>
        <v/>
      </c>
      <c r="L1400" s="317" t="str">
        <f t="shared" si="1479"/>
        <v/>
      </c>
      <c r="M1400" s="316" t="str">
        <f t="shared" si="1480"/>
        <v/>
      </c>
      <c r="N1400" s="317" t="str">
        <f t="shared" si="1481"/>
        <v/>
      </c>
      <c r="O1400" s="316" t="str">
        <f t="shared" si="1482"/>
        <v/>
      </c>
      <c r="P1400" s="317" t="str">
        <f t="shared" si="1483"/>
        <v/>
      </c>
      <c r="Q1400" s="318" t="str">
        <f t="shared" si="1484"/>
        <v/>
      </c>
      <c r="R1400" s="319" t="str">
        <f t="shared" si="1485"/>
        <v/>
      </c>
      <c r="S1400" s="318" t="str">
        <f t="shared" si="1486"/>
        <v/>
      </c>
      <c r="T1400" s="317" t="str">
        <f t="shared" si="1487"/>
        <v/>
      </c>
      <c r="U1400" s="318" t="str">
        <f t="shared" si="1488"/>
        <v/>
      </c>
      <c r="V1400" s="319" t="str">
        <f t="shared" si="1489"/>
        <v/>
      </c>
      <c r="W1400" s="318" t="str">
        <f t="shared" si="1490"/>
        <v/>
      </c>
      <c r="X1400" s="319" t="str">
        <f t="shared" si="1491"/>
        <v/>
      </c>
      <c r="Y1400" s="318" t="str">
        <f t="shared" si="1492"/>
        <v/>
      </c>
      <c r="Z1400" s="319" t="str">
        <f t="shared" si="1493"/>
        <v/>
      </c>
      <c r="AA1400" s="317" t="str">
        <f t="shared" si="1494"/>
        <v/>
      </c>
      <c r="AB1400" s="97" t="str">
        <f t="shared" si="1495"/>
        <v/>
      </c>
      <c r="AC1400" s="143" t="str">
        <f t="shared" si="1496"/>
        <v/>
      </c>
      <c r="AD1400" s="143" t="str">
        <f t="shared" si="1535"/>
        <v/>
      </c>
      <c r="AE1400" s="360"/>
      <c r="AF1400" s="360"/>
      <c r="AG1400" s="364"/>
      <c r="AH1400" s="363" t="str">
        <f t="shared" si="1536"/>
        <v/>
      </c>
      <c r="AI1400" s="360"/>
      <c r="AJ1400" s="360"/>
      <c r="AK1400" s="364"/>
      <c r="AL1400" s="365" t="str">
        <f t="shared" si="1537"/>
        <v/>
      </c>
      <c r="AM1400" s="363" t="str">
        <f t="shared" si="1538"/>
        <v/>
      </c>
      <c r="AN1400" s="366" t="str">
        <f t="shared" si="1539"/>
        <v/>
      </c>
      <c r="AO1400" s="360"/>
      <c r="AP1400" s="360"/>
      <c r="AQ1400" s="360" t="str">
        <f t="shared" si="1540"/>
        <v/>
      </c>
      <c r="AR1400" s="348" t="str">
        <f t="shared" si="1497"/>
        <v/>
      </c>
      <c r="AS1400" s="360"/>
      <c r="AT1400" s="348" t="str">
        <f t="shared" si="1498"/>
        <v/>
      </c>
      <c r="AU1400" s="360"/>
      <c r="AV1400" s="348" t="str">
        <f t="shared" si="1499"/>
        <v/>
      </c>
      <c r="AW1400" s="360"/>
      <c r="AX1400" s="348" t="str">
        <f t="shared" si="1500"/>
        <v/>
      </c>
      <c r="AY1400" s="360"/>
      <c r="AZ1400" s="348" t="str">
        <f t="shared" si="1501"/>
        <v/>
      </c>
      <c r="BA1400" s="367"/>
      <c r="BB1400" s="348" t="str">
        <f t="shared" si="1502"/>
        <v/>
      </c>
      <c r="BC1400" s="350" t="str">
        <f t="shared" si="1505"/>
        <v/>
      </c>
      <c r="BD1400" s="350" t="str">
        <f t="shared" si="1506"/>
        <v/>
      </c>
      <c r="BE1400" s="360"/>
      <c r="BF1400" s="361"/>
      <c r="BG1400" s="362" t="str">
        <f t="shared" si="1541"/>
        <v/>
      </c>
      <c r="BH1400" s="354" t="str">
        <f t="shared" si="1507"/>
        <v/>
      </c>
      <c r="BI1400" s="350" t="str">
        <f t="shared" si="1508"/>
        <v/>
      </c>
      <c r="BJ1400" s="113" t="str">
        <f t="shared" si="1509"/>
        <v/>
      </c>
      <c r="BK1400" s="347" t="str">
        <f t="shared" si="1534"/>
        <v/>
      </c>
      <c r="BR1400" s="307"/>
      <c r="BS1400" s="51" t="str">
        <f t="shared" si="1510"/>
        <v/>
      </c>
      <c r="BT1400" s="51" t="str">
        <f t="shared" si="1511"/>
        <v/>
      </c>
      <c r="BU1400" s="51" t="str">
        <f t="shared" si="1512"/>
        <v/>
      </c>
      <c r="BV1400" s="51" t="str">
        <f t="shared" si="1513"/>
        <v/>
      </c>
      <c r="BW1400" s="51" t="str">
        <f t="shared" si="1514"/>
        <v/>
      </c>
      <c r="BX1400" s="51" t="str">
        <f t="shared" si="1515"/>
        <v/>
      </c>
      <c r="BY1400" s="51" t="str">
        <f t="shared" si="1516"/>
        <v/>
      </c>
      <c r="BZ1400" s="51" t="str">
        <f t="shared" si="1517"/>
        <v/>
      </c>
      <c r="CA1400" s="51" t="str">
        <f t="shared" si="1518"/>
        <v/>
      </c>
      <c r="CB1400" s="51" t="str">
        <f t="shared" si="1519"/>
        <v/>
      </c>
      <c r="CC1400" s="51" t="str">
        <f t="shared" si="1503"/>
        <v/>
      </c>
      <c r="CD1400" s="51" t="str">
        <f t="shared" si="1504"/>
        <v/>
      </c>
      <c r="CE1400" s="51" t="str">
        <f t="shared" si="1520"/>
        <v/>
      </c>
      <c r="CF1400" s="51"/>
      <c r="CH1400" s="53" t="str">
        <f t="shared" si="1521"/>
        <v/>
      </c>
      <c r="CI1400" s="53" t="str">
        <f t="shared" si="1522"/>
        <v/>
      </c>
      <c r="CJ1400" s="54" t="str">
        <f t="shared" si="1523"/>
        <v/>
      </c>
      <c r="CK1400" s="53" t="str">
        <f t="shared" si="1524"/>
        <v/>
      </c>
      <c r="CL1400" s="53" t="str">
        <f t="shared" si="1525"/>
        <v/>
      </c>
      <c r="CM1400" s="53" t="str">
        <f t="shared" si="1526"/>
        <v/>
      </c>
      <c r="CN1400" s="53" t="str">
        <f t="shared" si="1527"/>
        <v/>
      </c>
      <c r="CO1400" s="53" t="str">
        <f t="shared" si="1528"/>
        <v/>
      </c>
      <c r="CP1400" s="53" t="str">
        <f t="shared" si="1529"/>
        <v/>
      </c>
      <c r="CQ1400" s="53" t="str">
        <f t="shared" si="1530"/>
        <v/>
      </c>
      <c r="CR1400" s="53" t="str">
        <f t="shared" si="1531"/>
        <v/>
      </c>
      <c r="CS1400" s="53" t="str">
        <f t="shared" si="1532"/>
        <v/>
      </c>
      <c r="CT1400" s="53" t="str">
        <f t="shared" si="1533"/>
        <v/>
      </c>
      <c r="CU1400" s="53" t="str">
        <f t="shared" si="1542"/>
        <v/>
      </c>
    </row>
    <row r="1401" spans="1:99" hidden="1" x14ac:dyDescent="0.3">
      <c r="A1401" s="40">
        <v>1463</v>
      </c>
      <c r="B1401" s="326"/>
      <c r="C1401" s="142"/>
      <c r="D1401" s="144"/>
      <c r="E1401" s="144"/>
      <c r="F1401" s="312"/>
      <c r="G1401" s="144" t="s">
        <v>141</v>
      </c>
      <c r="H1401" s="314"/>
      <c r="I1401" s="314"/>
      <c r="J1401" s="315" t="str">
        <f t="shared" si="1477"/>
        <v/>
      </c>
      <c r="K1401" s="316" t="str">
        <f t="shared" si="1478"/>
        <v/>
      </c>
      <c r="L1401" s="317" t="str">
        <f t="shared" si="1479"/>
        <v/>
      </c>
      <c r="M1401" s="316" t="str">
        <f t="shared" si="1480"/>
        <v/>
      </c>
      <c r="N1401" s="317" t="str">
        <f t="shared" si="1481"/>
        <v/>
      </c>
      <c r="O1401" s="316" t="str">
        <f t="shared" si="1482"/>
        <v/>
      </c>
      <c r="P1401" s="317" t="str">
        <f t="shared" si="1483"/>
        <v/>
      </c>
      <c r="Q1401" s="318" t="str">
        <f t="shared" si="1484"/>
        <v/>
      </c>
      <c r="R1401" s="319" t="str">
        <f t="shared" si="1485"/>
        <v/>
      </c>
      <c r="S1401" s="318" t="str">
        <f t="shared" si="1486"/>
        <v/>
      </c>
      <c r="T1401" s="317" t="str">
        <f t="shared" si="1487"/>
        <v/>
      </c>
      <c r="U1401" s="318" t="str">
        <f t="shared" si="1488"/>
        <v/>
      </c>
      <c r="V1401" s="319" t="str">
        <f t="shared" si="1489"/>
        <v/>
      </c>
      <c r="W1401" s="318" t="str">
        <f t="shared" si="1490"/>
        <v/>
      </c>
      <c r="X1401" s="319" t="str">
        <f t="shared" si="1491"/>
        <v/>
      </c>
      <c r="Y1401" s="318" t="str">
        <f t="shared" si="1492"/>
        <v/>
      </c>
      <c r="Z1401" s="319" t="str">
        <f t="shared" si="1493"/>
        <v/>
      </c>
      <c r="AA1401" s="317" t="str">
        <f t="shared" si="1494"/>
        <v/>
      </c>
      <c r="AB1401" s="97" t="str">
        <f t="shared" si="1495"/>
        <v/>
      </c>
      <c r="AC1401" s="143" t="str">
        <f t="shared" si="1496"/>
        <v/>
      </c>
      <c r="AD1401" s="143" t="str">
        <f t="shared" si="1535"/>
        <v/>
      </c>
      <c r="AE1401" s="360"/>
      <c r="AF1401" s="360"/>
      <c r="AG1401" s="364"/>
      <c r="AH1401" s="363" t="str">
        <f t="shared" si="1536"/>
        <v/>
      </c>
      <c r="AI1401" s="360"/>
      <c r="AJ1401" s="360"/>
      <c r="AK1401" s="364"/>
      <c r="AL1401" s="365" t="str">
        <f t="shared" si="1537"/>
        <v/>
      </c>
      <c r="AM1401" s="363" t="str">
        <f t="shared" si="1538"/>
        <v/>
      </c>
      <c r="AN1401" s="366" t="str">
        <f t="shared" si="1539"/>
        <v/>
      </c>
      <c r="AO1401" s="360"/>
      <c r="AP1401" s="360"/>
      <c r="AQ1401" s="360" t="str">
        <f t="shared" si="1540"/>
        <v/>
      </c>
      <c r="AR1401" s="348" t="str">
        <f t="shared" si="1497"/>
        <v/>
      </c>
      <c r="AS1401" s="360"/>
      <c r="AT1401" s="348" t="str">
        <f t="shared" si="1498"/>
        <v/>
      </c>
      <c r="AU1401" s="360"/>
      <c r="AV1401" s="348" t="str">
        <f t="shared" si="1499"/>
        <v/>
      </c>
      <c r="AW1401" s="360"/>
      <c r="AX1401" s="348" t="str">
        <f t="shared" si="1500"/>
        <v/>
      </c>
      <c r="AY1401" s="360"/>
      <c r="AZ1401" s="348" t="str">
        <f t="shared" si="1501"/>
        <v/>
      </c>
      <c r="BA1401" s="367"/>
      <c r="BB1401" s="348" t="str">
        <f t="shared" si="1502"/>
        <v/>
      </c>
      <c r="BC1401" s="350" t="str">
        <f t="shared" si="1505"/>
        <v/>
      </c>
      <c r="BD1401" s="350" t="str">
        <f t="shared" si="1506"/>
        <v/>
      </c>
      <c r="BE1401" s="360"/>
      <c r="BF1401" s="361"/>
      <c r="BG1401" s="362" t="str">
        <f t="shared" si="1541"/>
        <v/>
      </c>
      <c r="BH1401" s="354" t="str">
        <f t="shared" si="1507"/>
        <v/>
      </c>
      <c r="BI1401" s="350" t="str">
        <f t="shared" si="1508"/>
        <v/>
      </c>
      <c r="BJ1401" s="113" t="str">
        <f t="shared" si="1509"/>
        <v/>
      </c>
      <c r="BK1401" s="347" t="str">
        <f t="shared" si="1534"/>
        <v/>
      </c>
      <c r="BR1401" s="307"/>
      <c r="BS1401" s="51" t="str">
        <f t="shared" si="1510"/>
        <v/>
      </c>
      <c r="BT1401" s="51" t="str">
        <f t="shared" si="1511"/>
        <v/>
      </c>
      <c r="BU1401" s="51" t="str">
        <f t="shared" si="1512"/>
        <v/>
      </c>
      <c r="BV1401" s="51" t="str">
        <f t="shared" si="1513"/>
        <v/>
      </c>
      <c r="BW1401" s="51" t="str">
        <f t="shared" si="1514"/>
        <v/>
      </c>
      <c r="BX1401" s="51" t="str">
        <f t="shared" si="1515"/>
        <v/>
      </c>
      <c r="BY1401" s="51" t="str">
        <f t="shared" si="1516"/>
        <v/>
      </c>
      <c r="BZ1401" s="51" t="str">
        <f t="shared" si="1517"/>
        <v/>
      </c>
      <c r="CA1401" s="51" t="str">
        <f t="shared" si="1518"/>
        <v/>
      </c>
      <c r="CB1401" s="51" t="str">
        <f t="shared" si="1519"/>
        <v/>
      </c>
      <c r="CC1401" s="51" t="str">
        <f t="shared" si="1503"/>
        <v/>
      </c>
      <c r="CD1401" s="51" t="str">
        <f t="shared" si="1504"/>
        <v/>
      </c>
      <c r="CE1401" s="51" t="str">
        <f t="shared" si="1520"/>
        <v/>
      </c>
      <c r="CF1401" s="51"/>
      <c r="CH1401" s="53" t="str">
        <f t="shared" si="1521"/>
        <v/>
      </c>
      <c r="CI1401" s="53" t="str">
        <f t="shared" si="1522"/>
        <v/>
      </c>
      <c r="CJ1401" s="54" t="str">
        <f t="shared" si="1523"/>
        <v/>
      </c>
      <c r="CK1401" s="53" t="str">
        <f t="shared" si="1524"/>
        <v/>
      </c>
      <c r="CL1401" s="53" t="str">
        <f t="shared" si="1525"/>
        <v/>
      </c>
      <c r="CM1401" s="53" t="str">
        <f t="shared" si="1526"/>
        <v/>
      </c>
      <c r="CN1401" s="53" t="str">
        <f t="shared" si="1527"/>
        <v/>
      </c>
      <c r="CO1401" s="53" t="str">
        <f t="shared" si="1528"/>
        <v/>
      </c>
      <c r="CP1401" s="53" t="str">
        <f t="shared" si="1529"/>
        <v/>
      </c>
      <c r="CQ1401" s="53" t="str">
        <f t="shared" si="1530"/>
        <v/>
      </c>
      <c r="CR1401" s="53" t="str">
        <f t="shared" si="1531"/>
        <v/>
      </c>
      <c r="CS1401" s="53" t="str">
        <f t="shared" si="1532"/>
        <v/>
      </c>
      <c r="CT1401" s="53" t="str">
        <f t="shared" si="1533"/>
        <v/>
      </c>
      <c r="CU1401" s="53" t="str">
        <f t="shared" si="1542"/>
        <v/>
      </c>
    </row>
    <row r="1402" spans="1:99" hidden="1" x14ac:dyDescent="0.3">
      <c r="A1402" s="40">
        <v>1464</v>
      </c>
      <c r="B1402" s="326"/>
      <c r="C1402" s="142"/>
      <c r="D1402" s="144"/>
      <c r="E1402" s="144"/>
      <c r="F1402" s="312"/>
      <c r="G1402" s="144" t="s">
        <v>141</v>
      </c>
      <c r="H1402" s="314"/>
      <c r="I1402" s="314"/>
      <c r="J1402" s="315" t="str">
        <f t="shared" si="1477"/>
        <v/>
      </c>
      <c r="K1402" s="316" t="str">
        <f t="shared" si="1478"/>
        <v/>
      </c>
      <c r="L1402" s="317" t="str">
        <f t="shared" si="1479"/>
        <v/>
      </c>
      <c r="M1402" s="316" t="str">
        <f t="shared" si="1480"/>
        <v/>
      </c>
      <c r="N1402" s="317" t="str">
        <f t="shared" si="1481"/>
        <v/>
      </c>
      <c r="O1402" s="316" t="str">
        <f t="shared" si="1482"/>
        <v/>
      </c>
      <c r="P1402" s="317" t="str">
        <f t="shared" si="1483"/>
        <v/>
      </c>
      <c r="Q1402" s="318" t="str">
        <f t="shared" si="1484"/>
        <v/>
      </c>
      <c r="R1402" s="319" t="str">
        <f t="shared" si="1485"/>
        <v/>
      </c>
      <c r="S1402" s="318" t="str">
        <f t="shared" si="1486"/>
        <v/>
      </c>
      <c r="T1402" s="317" t="str">
        <f t="shared" si="1487"/>
        <v/>
      </c>
      <c r="U1402" s="318" t="str">
        <f t="shared" si="1488"/>
        <v/>
      </c>
      <c r="V1402" s="319" t="str">
        <f t="shared" si="1489"/>
        <v/>
      </c>
      <c r="W1402" s="318" t="str">
        <f t="shared" si="1490"/>
        <v/>
      </c>
      <c r="X1402" s="319" t="str">
        <f t="shared" si="1491"/>
        <v/>
      </c>
      <c r="Y1402" s="318" t="str">
        <f t="shared" si="1492"/>
        <v/>
      </c>
      <c r="Z1402" s="319" t="str">
        <f t="shared" si="1493"/>
        <v/>
      </c>
      <c r="AA1402" s="317" t="str">
        <f t="shared" si="1494"/>
        <v/>
      </c>
      <c r="AB1402" s="97" t="str">
        <f t="shared" si="1495"/>
        <v/>
      </c>
      <c r="AC1402" s="143" t="str">
        <f t="shared" si="1496"/>
        <v/>
      </c>
      <c r="AD1402" s="143" t="str">
        <f t="shared" si="1535"/>
        <v/>
      </c>
      <c r="AE1402" s="360"/>
      <c r="AF1402" s="360"/>
      <c r="AG1402" s="364"/>
      <c r="AH1402" s="363" t="str">
        <f t="shared" si="1536"/>
        <v/>
      </c>
      <c r="AI1402" s="360"/>
      <c r="AJ1402" s="360"/>
      <c r="AK1402" s="364"/>
      <c r="AL1402" s="365" t="str">
        <f t="shared" si="1537"/>
        <v/>
      </c>
      <c r="AM1402" s="363" t="str">
        <f t="shared" si="1538"/>
        <v/>
      </c>
      <c r="AN1402" s="366" t="str">
        <f t="shared" si="1539"/>
        <v/>
      </c>
      <c r="AO1402" s="360"/>
      <c r="AP1402" s="360"/>
      <c r="AQ1402" s="360" t="str">
        <f t="shared" si="1540"/>
        <v/>
      </c>
      <c r="AR1402" s="348" t="str">
        <f t="shared" si="1497"/>
        <v/>
      </c>
      <c r="AS1402" s="360"/>
      <c r="AT1402" s="348" t="str">
        <f t="shared" si="1498"/>
        <v/>
      </c>
      <c r="AU1402" s="360"/>
      <c r="AV1402" s="348" t="str">
        <f t="shared" si="1499"/>
        <v/>
      </c>
      <c r="AW1402" s="360"/>
      <c r="AX1402" s="348" t="str">
        <f t="shared" si="1500"/>
        <v/>
      </c>
      <c r="AY1402" s="360"/>
      <c r="AZ1402" s="348" t="str">
        <f t="shared" si="1501"/>
        <v/>
      </c>
      <c r="BA1402" s="367"/>
      <c r="BB1402" s="348" t="str">
        <f t="shared" si="1502"/>
        <v/>
      </c>
      <c r="BC1402" s="350" t="str">
        <f t="shared" si="1505"/>
        <v/>
      </c>
      <c r="BD1402" s="350" t="str">
        <f t="shared" si="1506"/>
        <v/>
      </c>
      <c r="BE1402" s="360"/>
      <c r="BF1402" s="361"/>
      <c r="BG1402" s="362" t="str">
        <f t="shared" si="1541"/>
        <v/>
      </c>
      <c r="BH1402" s="354" t="str">
        <f t="shared" si="1507"/>
        <v/>
      </c>
      <c r="BI1402" s="350" t="str">
        <f t="shared" si="1508"/>
        <v/>
      </c>
      <c r="BJ1402" s="113" t="str">
        <f t="shared" si="1509"/>
        <v/>
      </c>
      <c r="BK1402" s="347" t="str">
        <f t="shared" si="1534"/>
        <v/>
      </c>
      <c r="BR1402" s="307"/>
      <c r="BS1402" s="51" t="str">
        <f t="shared" si="1510"/>
        <v/>
      </c>
      <c r="BT1402" s="51" t="str">
        <f t="shared" si="1511"/>
        <v/>
      </c>
      <c r="BU1402" s="51" t="str">
        <f t="shared" si="1512"/>
        <v/>
      </c>
      <c r="BV1402" s="51" t="str">
        <f t="shared" si="1513"/>
        <v/>
      </c>
      <c r="BW1402" s="51" t="str">
        <f t="shared" si="1514"/>
        <v/>
      </c>
      <c r="BX1402" s="51" t="str">
        <f t="shared" si="1515"/>
        <v/>
      </c>
      <c r="BY1402" s="51" t="str">
        <f t="shared" si="1516"/>
        <v/>
      </c>
      <c r="BZ1402" s="51" t="str">
        <f t="shared" si="1517"/>
        <v/>
      </c>
      <c r="CA1402" s="51" t="str">
        <f t="shared" si="1518"/>
        <v/>
      </c>
      <c r="CB1402" s="51" t="str">
        <f t="shared" si="1519"/>
        <v/>
      </c>
      <c r="CC1402" s="51" t="str">
        <f t="shared" si="1503"/>
        <v/>
      </c>
      <c r="CD1402" s="51" t="str">
        <f t="shared" si="1504"/>
        <v/>
      </c>
      <c r="CE1402" s="51" t="str">
        <f t="shared" si="1520"/>
        <v/>
      </c>
      <c r="CF1402" s="51"/>
      <c r="CH1402" s="53" t="str">
        <f t="shared" si="1521"/>
        <v/>
      </c>
      <c r="CI1402" s="53" t="str">
        <f t="shared" si="1522"/>
        <v/>
      </c>
      <c r="CJ1402" s="54" t="str">
        <f t="shared" si="1523"/>
        <v/>
      </c>
      <c r="CK1402" s="53" t="str">
        <f t="shared" si="1524"/>
        <v/>
      </c>
      <c r="CL1402" s="53" t="str">
        <f t="shared" si="1525"/>
        <v/>
      </c>
      <c r="CM1402" s="53" t="str">
        <f t="shared" si="1526"/>
        <v/>
      </c>
      <c r="CN1402" s="53" t="str">
        <f t="shared" si="1527"/>
        <v/>
      </c>
      <c r="CO1402" s="53" t="str">
        <f t="shared" si="1528"/>
        <v/>
      </c>
      <c r="CP1402" s="53" t="str">
        <f t="shared" si="1529"/>
        <v/>
      </c>
      <c r="CQ1402" s="53" t="str">
        <f t="shared" si="1530"/>
        <v/>
      </c>
      <c r="CR1402" s="53" t="str">
        <f t="shared" si="1531"/>
        <v/>
      </c>
      <c r="CS1402" s="53" t="str">
        <f t="shared" si="1532"/>
        <v/>
      </c>
      <c r="CT1402" s="53" t="str">
        <f t="shared" si="1533"/>
        <v/>
      </c>
      <c r="CU1402" s="53" t="str">
        <f t="shared" si="1542"/>
        <v/>
      </c>
    </row>
    <row r="1403" spans="1:99" hidden="1" x14ac:dyDescent="0.3">
      <c r="A1403" s="40">
        <v>1465</v>
      </c>
      <c r="B1403" s="326"/>
      <c r="C1403" s="142"/>
      <c r="D1403" s="144"/>
      <c r="E1403" s="144"/>
      <c r="F1403" s="312"/>
      <c r="G1403" s="144" t="s">
        <v>141</v>
      </c>
      <c r="H1403" s="314"/>
      <c r="I1403" s="314"/>
      <c r="J1403" s="315" t="str">
        <f t="shared" si="1477"/>
        <v/>
      </c>
      <c r="K1403" s="316" t="str">
        <f t="shared" si="1478"/>
        <v/>
      </c>
      <c r="L1403" s="317" t="str">
        <f t="shared" si="1479"/>
        <v/>
      </c>
      <c r="M1403" s="316" t="str">
        <f t="shared" si="1480"/>
        <v/>
      </c>
      <c r="N1403" s="317" t="str">
        <f t="shared" si="1481"/>
        <v/>
      </c>
      <c r="O1403" s="316" t="str">
        <f t="shared" si="1482"/>
        <v/>
      </c>
      <c r="P1403" s="317" t="str">
        <f t="shared" si="1483"/>
        <v/>
      </c>
      <c r="Q1403" s="318" t="str">
        <f t="shared" si="1484"/>
        <v/>
      </c>
      <c r="R1403" s="319" t="str">
        <f t="shared" si="1485"/>
        <v/>
      </c>
      <c r="S1403" s="318" t="str">
        <f t="shared" si="1486"/>
        <v/>
      </c>
      <c r="T1403" s="317" t="str">
        <f t="shared" si="1487"/>
        <v/>
      </c>
      <c r="U1403" s="318" t="str">
        <f t="shared" si="1488"/>
        <v/>
      </c>
      <c r="V1403" s="319" t="str">
        <f t="shared" si="1489"/>
        <v/>
      </c>
      <c r="W1403" s="318" t="str">
        <f t="shared" si="1490"/>
        <v/>
      </c>
      <c r="X1403" s="319" t="str">
        <f t="shared" si="1491"/>
        <v/>
      </c>
      <c r="Y1403" s="318" t="str">
        <f t="shared" si="1492"/>
        <v/>
      </c>
      <c r="Z1403" s="319" t="str">
        <f t="shared" si="1493"/>
        <v/>
      </c>
      <c r="AA1403" s="317" t="str">
        <f t="shared" si="1494"/>
        <v/>
      </c>
      <c r="AB1403" s="97" t="str">
        <f t="shared" si="1495"/>
        <v/>
      </c>
      <c r="AC1403" s="143" t="str">
        <f t="shared" si="1496"/>
        <v/>
      </c>
      <c r="AD1403" s="143" t="str">
        <f t="shared" si="1535"/>
        <v/>
      </c>
      <c r="AE1403" s="360"/>
      <c r="AF1403" s="360"/>
      <c r="AG1403" s="364"/>
      <c r="AH1403" s="363" t="str">
        <f t="shared" si="1536"/>
        <v/>
      </c>
      <c r="AI1403" s="360"/>
      <c r="AJ1403" s="360"/>
      <c r="AK1403" s="364"/>
      <c r="AL1403" s="365" t="str">
        <f t="shared" si="1537"/>
        <v/>
      </c>
      <c r="AM1403" s="363" t="str">
        <f t="shared" si="1538"/>
        <v/>
      </c>
      <c r="AN1403" s="366" t="str">
        <f t="shared" si="1539"/>
        <v/>
      </c>
      <c r="AO1403" s="360"/>
      <c r="AP1403" s="360"/>
      <c r="AQ1403" s="360" t="str">
        <f t="shared" si="1540"/>
        <v/>
      </c>
      <c r="AR1403" s="348" t="str">
        <f t="shared" si="1497"/>
        <v/>
      </c>
      <c r="AS1403" s="360"/>
      <c r="AT1403" s="348" t="str">
        <f t="shared" si="1498"/>
        <v/>
      </c>
      <c r="AU1403" s="360"/>
      <c r="AV1403" s="348" t="str">
        <f t="shared" si="1499"/>
        <v/>
      </c>
      <c r="AW1403" s="360"/>
      <c r="AX1403" s="348" t="str">
        <f t="shared" si="1500"/>
        <v/>
      </c>
      <c r="AY1403" s="360"/>
      <c r="AZ1403" s="348" t="str">
        <f t="shared" si="1501"/>
        <v/>
      </c>
      <c r="BA1403" s="367"/>
      <c r="BB1403" s="348" t="str">
        <f t="shared" si="1502"/>
        <v/>
      </c>
      <c r="BC1403" s="350" t="str">
        <f t="shared" si="1505"/>
        <v/>
      </c>
      <c r="BD1403" s="350" t="str">
        <f t="shared" si="1506"/>
        <v/>
      </c>
      <c r="BE1403" s="360"/>
      <c r="BF1403" s="361"/>
      <c r="BG1403" s="362" t="str">
        <f t="shared" si="1541"/>
        <v/>
      </c>
      <c r="BH1403" s="354" t="str">
        <f t="shared" si="1507"/>
        <v/>
      </c>
      <c r="BI1403" s="350" t="str">
        <f t="shared" si="1508"/>
        <v/>
      </c>
      <c r="BJ1403" s="113" t="str">
        <f t="shared" si="1509"/>
        <v/>
      </c>
      <c r="BK1403" s="347" t="str">
        <f t="shared" si="1534"/>
        <v/>
      </c>
      <c r="BR1403" s="307"/>
      <c r="BS1403" s="51" t="str">
        <f t="shared" si="1510"/>
        <v/>
      </c>
      <c r="BT1403" s="51" t="str">
        <f t="shared" si="1511"/>
        <v/>
      </c>
      <c r="BU1403" s="51" t="str">
        <f t="shared" si="1512"/>
        <v/>
      </c>
      <c r="BV1403" s="51" t="str">
        <f t="shared" si="1513"/>
        <v/>
      </c>
      <c r="BW1403" s="51" t="str">
        <f t="shared" si="1514"/>
        <v/>
      </c>
      <c r="BX1403" s="51" t="str">
        <f t="shared" si="1515"/>
        <v/>
      </c>
      <c r="BY1403" s="51" t="str">
        <f t="shared" si="1516"/>
        <v/>
      </c>
      <c r="BZ1403" s="51" t="str">
        <f t="shared" si="1517"/>
        <v/>
      </c>
      <c r="CA1403" s="51" t="str">
        <f t="shared" si="1518"/>
        <v/>
      </c>
      <c r="CB1403" s="51" t="str">
        <f t="shared" si="1519"/>
        <v/>
      </c>
      <c r="CC1403" s="51" t="str">
        <f t="shared" si="1503"/>
        <v/>
      </c>
      <c r="CD1403" s="51" t="str">
        <f t="shared" si="1504"/>
        <v/>
      </c>
      <c r="CE1403" s="51" t="str">
        <f t="shared" si="1520"/>
        <v/>
      </c>
      <c r="CF1403" s="51"/>
      <c r="CH1403" s="53" t="str">
        <f t="shared" si="1521"/>
        <v/>
      </c>
      <c r="CI1403" s="53" t="str">
        <f t="shared" si="1522"/>
        <v/>
      </c>
      <c r="CJ1403" s="54" t="str">
        <f t="shared" si="1523"/>
        <v/>
      </c>
      <c r="CK1403" s="53" t="str">
        <f t="shared" si="1524"/>
        <v/>
      </c>
      <c r="CL1403" s="53" t="str">
        <f t="shared" si="1525"/>
        <v/>
      </c>
      <c r="CM1403" s="53" t="str">
        <f t="shared" si="1526"/>
        <v/>
      </c>
      <c r="CN1403" s="53" t="str">
        <f t="shared" si="1527"/>
        <v/>
      </c>
      <c r="CO1403" s="53" t="str">
        <f t="shared" si="1528"/>
        <v/>
      </c>
      <c r="CP1403" s="53" t="str">
        <f t="shared" si="1529"/>
        <v/>
      </c>
      <c r="CQ1403" s="53" t="str">
        <f t="shared" si="1530"/>
        <v/>
      </c>
      <c r="CR1403" s="53" t="str">
        <f t="shared" si="1531"/>
        <v/>
      </c>
      <c r="CS1403" s="53" t="str">
        <f t="shared" si="1532"/>
        <v/>
      </c>
      <c r="CT1403" s="53" t="str">
        <f t="shared" si="1533"/>
        <v/>
      </c>
      <c r="CU1403" s="53" t="str">
        <f t="shared" si="1542"/>
        <v/>
      </c>
    </row>
    <row r="1404" spans="1:99" hidden="1" x14ac:dyDescent="0.3">
      <c r="A1404" s="40">
        <v>1466</v>
      </c>
      <c r="B1404" s="326"/>
      <c r="C1404" s="142"/>
      <c r="D1404" s="144"/>
      <c r="E1404" s="144"/>
      <c r="F1404" s="312"/>
      <c r="G1404" s="144" t="s">
        <v>141</v>
      </c>
      <c r="H1404" s="314"/>
      <c r="I1404" s="314"/>
      <c r="J1404" s="315" t="str">
        <f t="shared" si="1477"/>
        <v/>
      </c>
      <c r="K1404" s="316" t="str">
        <f t="shared" si="1478"/>
        <v/>
      </c>
      <c r="L1404" s="317" t="str">
        <f t="shared" si="1479"/>
        <v/>
      </c>
      <c r="M1404" s="316" t="str">
        <f t="shared" si="1480"/>
        <v/>
      </c>
      <c r="N1404" s="317" t="str">
        <f t="shared" si="1481"/>
        <v/>
      </c>
      <c r="O1404" s="316" t="str">
        <f t="shared" si="1482"/>
        <v/>
      </c>
      <c r="P1404" s="317" t="str">
        <f t="shared" si="1483"/>
        <v/>
      </c>
      <c r="Q1404" s="318" t="str">
        <f t="shared" si="1484"/>
        <v/>
      </c>
      <c r="R1404" s="319" t="str">
        <f t="shared" si="1485"/>
        <v/>
      </c>
      <c r="S1404" s="318" t="str">
        <f t="shared" si="1486"/>
        <v/>
      </c>
      <c r="T1404" s="317" t="str">
        <f t="shared" si="1487"/>
        <v/>
      </c>
      <c r="U1404" s="318" t="str">
        <f t="shared" si="1488"/>
        <v/>
      </c>
      <c r="V1404" s="319" t="str">
        <f t="shared" si="1489"/>
        <v/>
      </c>
      <c r="W1404" s="318" t="str">
        <f t="shared" si="1490"/>
        <v/>
      </c>
      <c r="X1404" s="319" t="str">
        <f t="shared" si="1491"/>
        <v/>
      </c>
      <c r="Y1404" s="318" t="str">
        <f t="shared" si="1492"/>
        <v/>
      </c>
      <c r="Z1404" s="319" t="str">
        <f t="shared" si="1493"/>
        <v/>
      </c>
      <c r="AA1404" s="317" t="str">
        <f t="shared" si="1494"/>
        <v/>
      </c>
      <c r="AB1404" s="97" t="str">
        <f t="shared" si="1495"/>
        <v/>
      </c>
      <c r="AC1404" s="143" t="str">
        <f t="shared" si="1496"/>
        <v/>
      </c>
      <c r="AD1404" s="143" t="str">
        <f t="shared" si="1535"/>
        <v/>
      </c>
      <c r="AE1404" s="360"/>
      <c r="AF1404" s="360"/>
      <c r="AG1404" s="364"/>
      <c r="AH1404" s="363" t="str">
        <f t="shared" si="1536"/>
        <v/>
      </c>
      <c r="AI1404" s="360"/>
      <c r="AJ1404" s="360"/>
      <c r="AK1404" s="364"/>
      <c r="AL1404" s="365" t="str">
        <f t="shared" si="1537"/>
        <v/>
      </c>
      <c r="AM1404" s="363" t="str">
        <f t="shared" si="1538"/>
        <v/>
      </c>
      <c r="AN1404" s="366" t="str">
        <f t="shared" si="1539"/>
        <v/>
      </c>
      <c r="AO1404" s="360"/>
      <c r="AP1404" s="360"/>
      <c r="AQ1404" s="360" t="str">
        <f t="shared" si="1540"/>
        <v/>
      </c>
      <c r="AR1404" s="348" t="str">
        <f t="shared" si="1497"/>
        <v/>
      </c>
      <c r="AS1404" s="360"/>
      <c r="AT1404" s="348" t="str">
        <f t="shared" si="1498"/>
        <v/>
      </c>
      <c r="AU1404" s="360"/>
      <c r="AV1404" s="348" t="str">
        <f t="shared" si="1499"/>
        <v/>
      </c>
      <c r="AW1404" s="360"/>
      <c r="AX1404" s="348" t="str">
        <f t="shared" si="1500"/>
        <v/>
      </c>
      <c r="AY1404" s="360"/>
      <c r="AZ1404" s="348" t="str">
        <f t="shared" si="1501"/>
        <v/>
      </c>
      <c r="BA1404" s="367"/>
      <c r="BB1404" s="348" t="str">
        <f t="shared" si="1502"/>
        <v/>
      </c>
      <c r="BC1404" s="350" t="str">
        <f t="shared" si="1505"/>
        <v/>
      </c>
      <c r="BD1404" s="350" t="str">
        <f t="shared" si="1506"/>
        <v/>
      </c>
      <c r="BE1404" s="360"/>
      <c r="BF1404" s="361"/>
      <c r="BG1404" s="362" t="str">
        <f t="shared" si="1541"/>
        <v/>
      </c>
      <c r="BH1404" s="354" t="str">
        <f t="shared" si="1507"/>
        <v/>
      </c>
      <c r="BI1404" s="350" t="str">
        <f t="shared" si="1508"/>
        <v/>
      </c>
      <c r="BJ1404" s="113" t="str">
        <f t="shared" si="1509"/>
        <v/>
      </c>
      <c r="BK1404" s="347" t="str">
        <f t="shared" si="1534"/>
        <v/>
      </c>
      <c r="BR1404" s="307"/>
      <c r="BS1404" s="51" t="str">
        <f t="shared" si="1510"/>
        <v/>
      </c>
      <c r="BT1404" s="51" t="str">
        <f t="shared" si="1511"/>
        <v/>
      </c>
      <c r="BU1404" s="51" t="str">
        <f t="shared" si="1512"/>
        <v/>
      </c>
      <c r="BV1404" s="51" t="str">
        <f t="shared" si="1513"/>
        <v/>
      </c>
      <c r="BW1404" s="51" t="str">
        <f t="shared" si="1514"/>
        <v/>
      </c>
      <c r="BX1404" s="51" t="str">
        <f t="shared" si="1515"/>
        <v/>
      </c>
      <c r="BY1404" s="51" t="str">
        <f t="shared" si="1516"/>
        <v/>
      </c>
      <c r="BZ1404" s="51" t="str">
        <f t="shared" si="1517"/>
        <v/>
      </c>
      <c r="CA1404" s="51" t="str">
        <f t="shared" si="1518"/>
        <v/>
      </c>
      <c r="CB1404" s="51" t="str">
        <f t="shared" si="1519"/>
        <v/>
      </c>
      <c r="CC1404" s="51" t="str">
        <f t="shared" si="1503"/>
        <v/>
      </c>
      <c r="CD1404" s="51" t="str">
        <f t="shared" si="1504"/>
        <v/>
      </c>
      <c r="CE1404" s="51" t="str">
        <f t="shared" si="1520"/>
        <v/>
      </c>
      <c r="CF1404" s="51"/>
      <c r="CH1404" s="53" t="str">
        <f t="shared" si="1521"/>
        <v/>
      </c>
      <c r="CI1404" s="53" t="str">
        <f t="shared" si="1522"/>
        <v/>
      </c>
      <c r="CJ1404" s="54" t="str">
        <f t="shared" si="1523"/>
        <v/>
      </c>
      <c r="CK1404" s="53" t="str">
        <f t="shared" si="1524"/>
        <v/>
      </c>
      <c r="CL1404" s="53" t="str">
        <f t="shared" si="1525"/>
        <v/>
      </c>
      <c r="CM1404" s="53" t="str">
        <f t="shared" si="1526"/>
        <v/>
      </c>
      <c r="CN1404" s="53" t="str">
        <f t="shared" si="1527"/>
        <v/>
      </c>
      <c r="CO1404" s="53" t="str">
        <f t="shared" si="1528"/>
        <v/>
      </c>
      <c r="CP1404" s="53" t="str">
        <f t="shared" si="1529"/>
        <v/>
      </c>
      <c r="CQ1404" s="53" t="str">
        <f t="shared" si="1530"/>
        <v/>
      </c>
      <c r="CR1404" s="53" t="str">
        <f t="shared" si="1531"/>
        <v/>
      </c>
      <c r="CS1404" s="53" t="str">
        <f t="shared" si="1532"/>
        <v/>
      </c>
      <c r="CT1404" s="53" t="str">
        <f t="shared" si="1533"/>
        <v/>
      </c>
      <c r="CU1404" s="53" t="str">
        <f t="shared" si="1542"/>
        <v/>
      </c>
    </row>
    <row r="1405" spans="1:99" hidden="1" x14ac:dyDescent="0.3">
      <c r="A1405" s="40">
        <v>1467</v>
      </c>
      <c r="B1405" s="326"/>
      <c r="C1405" s="142"/>
      <c r="D1405" s="144"/>
      <c r="E1405" s="144"/>
      <c r="F1405" s="312"/>
      <c r="G1405" s="144" t="s">
        <v>141</v>
      </c>
      <c r="H1405" s="314"/>
      <c r="I1405" s="314"/>
      <c r="J1405" s="315" t="str">
        <f t="shared" si="1477"/>
        <v/>
      </c>
      <c r="K1405" s="316" t="str">
        <f t="shared" si="1478"/>
        <v/>
      </c>
      <c r="L1405" s="317" t="str">
        <f t="shared" si="1479"/>
        <v/>
      </c>
      <c r="M1405" s="316" t="str">
        <f t="shared" si="1480"/>
        <v/>
      </c>
      <c r="N1405" s="317" t="str">
        <f t="shared" si="1481"/>
        <v/>
      </c>
      <c r="O1405" s="316" t="str">
        <f t="shared" si="1482"/>
        <v/>
      </c>
      <c r="P1405" s="317" t="str">
        <f t="shared" si="1483"/>
        <v/>
      </c>
      <c r="Q1405" s="318" t="str">
        <f t="shared" si="1484"/>
        <v/>
      </c>
      <c r="R1405" s="319" t="str">
        <f t="shared" si="1485"/>
        <v/>
      </c>
      <c r="S1405" s="318" t="str">
        <f t="shared" si="1486"/>
        <v/>
      </c>
      <c r="T1405" s="317" t="str">
        <f t="shared" si="1487"/>
        <v/>
      </c>
      <c r="U1405" s="318" t="str">
        <f t="shared" si="1488"/>
        <v/>
      </c>
      <c r="V1405" s="319" t="str">
        <f t="shared" si="1489"/>
        <v/>
      </c>
      <c r="W1405" s="318" t="str">
        <f t="shared" si="1490"/>
        <v/>
      </c>
      <c r="X1405" s="319" t="str">
        <f t="shared" si="1491"/>
        <v/>
      </c>
      <c r="Y1405" s="318" t="str">
        <f t="shared" si="1492"/>
        <v/>
      </c>
      <c r="Z1405" s="319" t="str">
        <f t="shared" si="1493"/>
        <v/>
      </c>
      <c r="AA1405" s="317" t="str">
        <f t="shared" si="1494"/>
        <v/>
      </c>
      <c r="AB1405" s="97" t="str">
        <f t="shared" si="1495"/>
        <v/>
      </c>
      <c r="AC1405" s="143" t="str">
        <f t="shared" si="1496"/>
        <v/>
      </c>
      <c r="AD1405" s="143" t="str">
        <f t="shared" si="1535"/>
        <v/>
      </c>
      <c r="AE1405" s="360"/>
      <c r="AF1405" s="360"/>
      <c r="AG1405" s="364"/>
      <c r="AH1405" s="363" t="str">
        <f t="shared" si="1536"/>
        <v/>
      </c>
      <c r="AI1405" s="360"/>
      <c r="AJ1405" s="360"/>
      <c r="AK1405" s="364"/>
      <c r="AL1405" s="365" t="str">
        <f t="shared" si="1537"/>
        <v/>
      </c>
      <c r="AM1405" s="363" t="str">
        <f t="shared" si="1538"/>
        <v/>
      </c>
      <c r="AN1405" s="366" t="str">
        <f t="shared" si="1539"/>
        <v/>
      </c>
      <c r="AO1405" s="360"/>
      <c r="AP1405" s="360"/>
      <c r="AQ1405" s="360" t="str">
        <f t="shared" si="1540"/>
        <v/>
      </c>
      <c r="AR1405" s="348" t="str">
        <f t="shared" si="1497"/>
        <v/>
      </c>
      <c r="AS1405" s="360"/>
      <c r="AT1405" s="348" t="str">
        <f t="shared" si="1498"/>
        <v/>
      </c>
      <c r="AU1405" s="360"/>
      <c r="AV1405" s="348" t="str">
        <f t="shared" si="1499"/>
        <v/>
      </c>
      <c r="AW1405" s="360"/>
      <c r="AX1405" s="348" t="str">
        <f t="shared" si="1500"/>
        <v/>
      </c>
      <c r="AY1405" s="360"/>
      <c r="AZ1405" s="348" t="str">
        <f t="shared" si="1501"/>
        <v/>
      </c>
      <c r="BA1405" s="367"/>
      <c r="BB1405" s="348" t="str">
        <f t="shared" si="1502"/>
        <v/>
      </c>
      <c r="BC1405" s="350" t="str">
        <f t="shared" si="1505"/>
        <v/>
      </c>
      <c r="BD1405" s="350" t="str">
        <f t="shared" si="1506"/>
        <v/>
      </c>
      <c r="BE1405" s="360"/>
      <c r="BF1405" s="361"/>
      <c r="BG1405" s="362" t="str">
        <f t="shared" si="1541"/>
        <v/>
      </c>
      <c r="BH1405" s="354" t="str">
        <f t="shared" si="1507"/>
        <v/>
      </c>
      <c r="BI1405" s="350" t="str">
        <f t="shared" si="1508"/>
        <v/>
      </c>
      <c r="BJ1405" s="113" t="str">
        <f t="shared" si="1509"/>
        <v/>
      </c>
      <c r="BK1405" s="347" t="str">
        <f t="shared" si="1534"/>
        <v/>
      </c>
      <c r="BR1405" s="307"/>
      <c r="BS1405" s="51" t="str">
        <f t="shared" si="1510"/>
        <v/>
      </c>
      <c r="BT1405" s="51" t="str">
        <f t="shared" si="1511"/>
        <v/>
      </c>
      <c r="BU1405" s="51" t="str">
        <f t="shared" si="1512"/>
        <v/>
      </c>
      <c r="BV1405" s="51" t="str">
        <f t="shared" si="1513"/>
        <v/>
      </c>
      <c r="BW1405" s="51" t="str">
        <f t="shared" si="1514"/>
        <v/>
      </c>
      <c r="BX1405" s="51" t="str">
        <f t="shared" si="1515"/>
        <v/>
      </c>
      <c r="BY1405" s="51" t="str">
        <f t="shared" si="1516"/>
        <v/>
      </c>
      <c r="BZ1405" s="51" t="str">
        <f t="shared" si="1517"/>
        <v/>
      </c>
      <c r="CA1405" s="51" t="str">
        <f t="shared" si="1518"/>
        <v/>
      </c>
      <c r="CB1405" s="51" t="str">
        <f t="shared" si="1519"/>
        <v/>
      </c>
      <c r="CC1405" s="51" t="str">
        <f t="shared" si="1503"/>
        <v/>
      </c>
      <c r="CD1405" s="51" t="str">
        <f t="shared" si="1504"/>
        <v/>
      </c>
      <c r="CE1405" s="51" t="str">
        <f t="shared" si="1520"/>
        <v/>
      </c>
      <c r="CF1405" s="51"/>
      <c r="CH1405" s="53" t="str">
        <f t="shared" si="1521"/>
        <v/>
      </c>
      <c r="CI1405" s="53" t="str">
        <f t="shared" si="1522"/>
        <v/>
      </c>
      <c r="CJ1405" s="54" t="str">
        <f t="shared" si="1523"/>
        <v/>
      </c>
      <c r="CK1405" s="53" t="str">
        <f t="shared" si="1524"/>
        <v/>
      </c>
      <c r="CL1405" s="53" t="str">
        <f t="shared" si="1525"/>
        <v/>
      </c>
      <c r="CM1405" s="53" t="str">
        <f t="shared" si="1526"/>
        <v/>
      </c>
      <c r="CN1405" s="53" t="str">
        <f t="shared" si="1527"/>
        <v/>
      </c>
      <c r="CO1405" s="53" t="str">
        <f t="shared" si="1528"/>
        <v/>
      </c>
      <c r="CP1405" s="53" t="str">
        <f t="shared" si="1529"/>
        <v/>
      </c>
      <c r="CQ1405" s="53" t="str">
        <f t="shared" si="1530"/>
        <v/>
      </c>
      <c r="CR1405" s="53" t="str">
        <f t="shared" si="1531"/>
        <v/>
      </c>
      <c r="CS1405" s="53" t="str">
        <f t="shared" si="1532"/>
        <v/>
      </c>
      <c r="CT1405" s="53" t="str">
        <f t="shared" si="1533"/>
        <v/>
      </c>
      <c r="CU1405" s="53" t="str">
        <f t="shared" si="1542"/>
        <v/>
      </c>
    </row>
    <row r="1406" spans="1:99" hidden="1" x14ac:dyDescent="0.3">
      <c r="A1406" s="40">
        <v>1468</v>
      </c>
      <c r="B1406" s="326"/>
      <c r="C1406" s="142"/>
      <c r="D1406" s="144"/>
      <c r="E1406" s="144"/>
      <c r="F1406" s="312"/>
      <c r="G1406" s="144" t="s">
        <v>141</v>
      </c>
      <c r="H1406" s="314"/>
      <c r="I1406" s="314"/>
      <c r="J1406" s="315" t="str">
        <f t="shared" si="1477"/>
        <v/>
      </c>
      <c r="K1406" s="316" t="str">
        <f t="shared" si="1478"/>
        <v/>
      </c>
      <c r="L1406" s="317" t="str">
        <f t="shared" si="1479"/>
        <v/>
      </c>
      <c r="M1406" s="316" t="str">
        <f t="shared" si="1480"/>
        <v/>
      </c>
      <c r="N1406" s="317" t="str">
        <f t="shared" si="1481"/>
        <v/>
      </c>
      <c r="O1406" s="316" t="str">
        <f t="shared" si="1482"/>
        <v/>
      </c>
      <c r="P1406" s="317" t="str">
        <f t="shared" si="1483"/>
        <v/>
      </c>
      <c r="Q1406" s="318" t="str">
        <f t="shared" si="1484"/>
        <v/>
      </c>
      <c r="R1406" s="319" t="str">
        <f t="shared" si="1485"/>
        <v/>
      </c>
      <c r="S1406" s="318" t="str">
        <f t="shared" si="1486"/>
        <v/>
      </c>
      <c r="T1406" s="317" t="str">
        <f t="shared" si="1487"/>
        <v/>
      </c>
      <c r="U1406" s="318" t="str">
        <f t="shared" si="1488"/>
        <v/>
      </c>
      <c r="V1406" s="319" t="str">
        <f t="shared" si="1489"/>
        <v/>
      </c>
      <c r="W1406" s="318" t="str">
        <f t="shared" si="1490"/>
        <v/>
      </c>
      <c r="X1406" s="319" t="str">
        <f t="shared" si="1491"/>
        <v/>
      </c>
      <c r="Y1406" s="318" t="str">
        <f t="shared" si="1492"/>
        <v/>
      </c>
      <c r="Z1406" s="319" t="str">
        <f t="shared" si="1493"/>
        <v/>
      </c>
      <c r="AA1406" s="317" t="str">
        <f t="shared" si="1494"/>
        <v/>
      </c>
      <c r="AB1406" s="97" t="str">
        <f t="shared" si="1495"/>
        <v/>
      </c>
      <c r="AC1406" s="143" t="str">
        <f t="shared" si="1496"/>
        <v/>
      </c>
      <c r="AD1406" s="143" t="str">
        <f t="shared" si="1535"/>
        <v/>
      </c>
      <c r="AE1406" s="360"/>
      <c r="AF1406" s="360"/>
      <c r="AG1406" s="364"/>
      <c r="AH1406" s="363" t="str">
        <f t="shared" si="1536"/>
        <v/>
      </c>
      <c r="AI1406" s="360"/>
      <c r="AJ1406" s="360"/>
      <c r="AK1406" s="364"/>
      <c r="AL1406" s="365" t="str">
        <f t="shared" si="1537"/>
        <v/>
      </c>
      <c r="AM1406" s="363" t="str">
        <f t="shared" si="1538"/>
        <v/>
      </c>
      <c r="AN1406" s="366" t="str">
        <f t="shared" si="1539"/>
        <v/>
      </c>
      <c r="AO1406" s="360"/>
      <c r="AP1406" s="360"/>
      <c r="AQ1406" s="360" t="str">
        <f t="shared" si="1540"/>
        <v/>
      </c>
      <c r="AR1406" s="348" t="str">
        <f t="shared" si="1497"/>
        <v/>
      </c>
      <c r="AS1406" s="360"/>
      <c r="AT1406" s="348" t="str">
        <f t="shared" si="1498"/>
        <v/>
      </c>
      <c r="AU1406" s="360"/>
      <c r="AV1406" s="348" t="str">
        <f t="shared" si="1499"/>
        <v/>
      </c>
      <c r="AW1406" s="360"/>
      <c r="AX1406" s="348" t="str">
        <f t="shared" si="1500"/>
        <v/>
      </c>
      <c r="AY1406" s="360"/>
      <c r="AZ1406" s="348" t="str">
        <f t="shared" si="1501"/>
        <v/>
      </c>
      <c r="BA1406" s="367"/>
      <c r="BB1406" s="348" t="str">
        <f t="shared" si="1502"/>
        <v/>
      </c>
      <c r="BC1406" s="350" t="str">
        <f t="shared" si="1505"/>
        <v/>
      </c>
      <c r="BD1406" s="350" t="str">
        <f t="shared" si="1506"/>
        <v/>
      </c>
      <c r="BE1406" s="360"/>
      <c r="BF1406" s="361"/>
      <c r="BG1406" s="362" t="str">
        <f t="shared" si="1541"/>
        <v/>
      </c>
      <c r="BH1406" s="354" t="str">
        <f t="shared" si="1507"/>
        <v/>
      </c>
      <c r="BI1406" s="350" t="str">
        <f t="shared" si="1508"/>
        <v/>
      </c>
      <c r="BJ1406" s="113" t="str">
        <f t="shared" si="1509"/>
        <v/>
      </c>
      <c r="BK1406" s="347" t="str">
        <f t="shared" si="1534"/>
        <v/>
      </c>
      <c r="BR1406" s="307"/>
      <c r="BS1406" s="51" t="str">
        <f t="shared" si="1510"/>
        <v/>
      </c>
      <c r="BT1406" s="51" t="str">
        <f t="shared" si="1511"/>
        <v/>
      </c>
      <c r="BU1406" s="51" t="str">
        <f t="shared" si="1512"/>
        <v/>
      </c>
      <c r="BV1406" s="51" t="str">
        <f t="shared" si="1513"/>
        <v/>
      </c>
      <c r="BW1406" s="51" t="str">
        <f t="shared" si="1514"/>
        <v/>
      </c>
      <c r="BX1406" s="51" t="str">
        <f t="shared" si="1515"/>
        <v/>
      </c>
      <c r="BY1406" s="51" t="str">
        <f t="shared" si="1516"/>
        <v/>
      </c>
      <c r="BZ1406" s="51" t="str">
        <f t="shared" si="1517"/>
        <v/>
      </c>
      <c r="CA1406" s="51" t="str">
        <f t="shared" si="1518"/>
        <v/>
      </c>
      <c r="CB1406" s="51" t="str">
        <f t="shared" si="1519"/>
        <v/>
      </c>
      <c r="CC1406" s="51" t="str">
        <f t="shared" si="1503"/>
        <v/>
      </c>
      <c r="CD1406" s="51" t="str">
        <f t="shared" si="1504"/>
        <v/>
      </c>
      <c r="CE1406" s="51" t="str">
        <f t="shared" si="1520"/>
        <v/>
      </c>
      <c r="CF1406" s="51"/>
      <c r="CH1406" s="53" t="str">
        <f t="shared" si="1521"/>
        <v/>
      </c>
      <c r="CI1406" s="53" t="str">
        <f t="shared" si="1522"/>
        <v/>
      </c>
      <c r="CJ1406" s="54" t="str">
        <f t="shared" si="1523"/>
        <v/>
      </c>
      <c r="CK1406" s="53" t="str">
        <f t="shared" si="1524"/>
        <v/>
      </c>
      <c r="CL1406" s="53" t="str">
        <f t="shared" si="1525"/>
        <v/>
      </c>
      <c r="CM1406" s="53" t="str">
        <f t="shared" si="1526"/>
        <v/>
      </c>
      <c r="CN1406" s="53" t="str">
        <f t="shared" si="1527"/>
        <v/>
      </c>
      <c r="CO1406" s="53" t="str">
        <f t="shared" si="1528"/>
        <v/>
      </c>
      <c r="CP1406" s="53" t="str">
        <f t="shared" si="1529"/>
        <v/>
      </c>
      <c r="CQ1406" s="53" t="str">
        <f t="shared" si="1530"/>
        <v/>
      </c>
      <c r="CR1406" s="53" t="str">
        <f t="shared" si="1531"/>
        <v/>
      </c>
      <c r="CS1406" s="53" t="str">
        <f t="shared" si="1532"/>
        <v/>
      </c>
      <c r="CT1406" s="53" t="str">
        <f t="shared" si="1533"/>
        <v/>
      </c>
      <c r="CU1406" s="53" t="str">
        <f t="shared" si="1542"/>
        <v/>
      </c>
    </row>
    <row r="1407" spans="1:99" hidden="1" x14ac:dyDescent="0.3">
      <c r="A1407" s="40">
        <v>1469</v>
      </c>
      <c r="B1407" s="326"/>
      <c r="C1407" s="142"/>
      <c r="D1407" s="144"/>
      <c r="E1407" s="144"/>
      <c r="F1407" s="312"/>
      <c r="G1407" s="144" t="s">
        <v>141</v>
      </c>
      <c r="H1407" s="314"/>
      <c r="I1407" s="314"/>
      <c r="J1407" s="315" t="str">
        <f t="shared" si="1477"/>
        <v/>
      </c>
      <c r="K1407" s="316" t="str">
        <f t="shared" si="1478"/>
        <v/>
      </c>
      <c r="L1407" s="317" t="str">
        <f t="shared" si="1479"/>
        <v/>
      </c>
      <c r="M1407" s="316" t="str">
        <f t="shared" si="1480"/>
        <v/>
      </c>
      <c r="N1407" s="317" t="str">
        <f t="shared" si="1481"/>
        <v/>
      </c>
      <c r="O1407" s="316" t="str">
        <f t="shared" si="1482"/>
        <v/>
      </c>
      <c r="P1407" s="317" t="str">
        <f t="shared" si="1483"/>
        <v/>
      </c>
      <c r="Q1407" s="318" t="str">
        <f t="shared" si="1484"/>
        <v/>
      </c>
      <c r="R1407" s="319" t="str">
        <f t="shared" si="1485"/>
        <v/>
      </c>
      <c r="S1407" s="318" t="str">
        <f t="shared" si="1486"/>
        <v/>
      </c>
      <c r="T1407" s="317" t="str">
        <f t="shared" si="1487"/>
        <v/>
      </c>
      <c r="U1407" s="318" t="str">
        <f t="shared" si="1488"/>
        <v/>
      </c>
      <c r="V1407" s="319" t="str">
        <f t="shared" si="1489"/>
        <v/>
      </c>
      <c r="W1407" s="318" t="str">
        <f t="shared" si="1490"/>
        <v/>
      </c>
      <c r="X1407" s="319" t="str">
        <f t="shared" si="1491"/>
        <v/>
      </c>
      <c r="Y1407" s="318" t="str">
        <f t="shared" si="1492"/>
        <v/>
      </c>
      <c r="Z1407" s="319" t="str">
        <f t="shared" si="1493"/>
        <v/>
      </c>
      <c r="AA1407" s="317" t="str">
        <f t="shared" si="1494"/>
        <v/>
      </c>
      <c r="AB1407" s="97" t="str">
        <f t="shared" si="1495"/>
        <v/>
      </c>
      <c r="AC1407" s="143" t="str">
        <f t="shared" si="1496"/>
        <v/>
      </c>
      <c r="AD1407" s="143" t="str">
        <f t="shared" si="1535"/>
        <v/>
      </c>
      <c r="AE1407" s="360"/>
      <c r="AF1407" s="360"/>
      <c r="AG1407" s="364"/>
      <c r="AH1407" s="363" t="str">
        <f t="shared" si="1536"/>
        <v/>
      </c>
      <c r="AI1407" s="360"/>
      <c r="AJ1407" s="360"/>
      <c r="AK1407" s="364"/>
      <c r="AL1407" s="365" t="str">
        <f t="shared" si="1537"/>
        <v/>
      </c>
      <c r="AM1407" s="363" t="str">
        <f t="shared" si="1538"/>
        <v/>
      </c>
      <c r="AN1407" s="366" t="str">
        <f t="shared" si="1539"/>
        <v/>
      </c>
      <c r="AO1407" s="360"/>
      <c r="AP1407" s="360"/>
      <c r="AQ1407" s="360" t="str">
        <f t="shared" si="1540"/>
        <v/>
      </c>
      <c r="AR1407" s="348" t="str">
        <f t="shared" si="1497"/>
        <v/>
      </c>
      <c r="AS1407" s="360"/>
      <c r="AT1407" s="348" t="str">
        <f t="shared" si="1498"/>
        <v/>
      </c>
      <c r="AU1407" s="360"/>
      <c r="AV1407" s="348" t="str">
        <f t="shared" si="1499"/>
        <v/>
      </c>
      <c r="AW1407" s="360"/>
      <c r="AX1407" s="348" t="str">
        <f t="shared" si="1500"/>
        <v/>
      </c>
      <c r="AY1407" s="360"/>
      <c r="AZ1407" s="348" t="str">
        <f t="shared" si="1501"/>
        <v/>
      </c>
      <c r="BA1407" s="367"/>
      <c r="BB1407" s="348" t="str">
        <f t="shared" si="1502"/>
        <v/>
      </c>
      <c r="BC1407" s="350" t="str">
        <f t="shared" si="1505"/>
        <v/>
      </c>
      <c r="BD1407" s="350" t="str">
        <f t="shared" si="1506"/>
        <v/>
      </c>
      <c r="BE1407" s="360"/>
      <c r="BF1407" s="361"/>
      <c r="BG1407" s="362" t="str">
        <f t="shared" si="1541"/>
        <v/>
      </c>
      <c r="BH1407" s="354" t="str">
        <f t="shared" si="1507"/>
        <v/>
      </c>
      <c r="BI1407" s="350" t="str">
        <f t="shared" si="1508"/>
        <v/>
      </c>
      <c r="BJ1407" s="113" t="str">
        <f t="shared" si="1509"/>
        <v/>
      </c>
      <c r="BK1407" s="347" t="str">
        <f t="shared" si="1534"/>
        <v/>
      </c>
      <c r="BR1407" s="307"/>
      <c r="BS1407" s="51" t="str">
        <f t="shared" si="1510"/>
        <v/>
      </c>
      <c r="BT1407" s="51" t="str">
        <f t="shared" si="1511"/>
        <v/>
      </c>
      <c r="BU1407" s="51" t="str">
        <f t="shared" si="1512"/>
        <v/>
      </c>
      <c r="BV1407" s="51" t="str">
        <f t="shared" si="1513"/>
        <v/>
      </c>
      <c r="BW1407" s="51" t="str">
        <f t="shared" si="1514"/>
        <v/>
      </c>
      <c r="BX1407" s="51" t="str">
        <f t="shared" si="1515"/>
        <v/>
      </c>
      <c r="BY1407" s="51" t="str">
        <f t="shared" si="1516"/>
        <v/>
      </c>
      <c r="BZ1407" s="51" t="str">
        <f t="shared" si="1517"/>
        <v/>
      </c>
      <c r="CA1407" s="51" t="str">
        <f t="shared" si="1518"/>
        <v/>
      </c>
      <c r="CB1407" s="51" t="str">
        <f t="shared" si="1519"/>
        <v/>
      </c>
      <c r="CC1407" s="51" t="str">
        <f t="shared" si="1503"/>
        <v/>
      </c>
      <c r="CD1407" s="51" t="str">
        <f t="shared" si="1504"/>
        <v/>
      </c>
      <c r="CE1407" s="51" t="str">
        <f t="shared" si="1520"/>
        <v/>
      </c>
      <c r="CF1407" s="51"/>
      <c r="CH1407" s="53" t="str">
        <f t="shared" si="1521"/>
        <v/>
      </c>
      <c r="CI1407" s="53" t="str">
        <f t="shared" si="1522"/>
        <v/>
      </c>
      <c r="CJ1407" s="54" t="str">
        <f t="shared" si="1523"/>
        <v/>
      </c>
      <c r="CK1407" s="53" t="str">
        <f t="shared" si="1524"/>
        <v/>
      </c>
      <c r="CL1407" s="53" t="str">
        <f t="shared" si="1525"/>
        <v/>
      </c>
      <c r="CM1407" s="53" t="str">
        <f t="shared" si="1526"/>
        <v/>
      </c>
      <c r="CN1407" s="53" t="str">
        <f t="shared" si="1527"/>
        <v/>
      </c>
      <c r="CO1407" s="53" t="str">
        <f t="shared" si="1528"/>
        <v/>
      </c>
      <c r="CP1407" s="53" t="str">
        <f t="shared" si="1529"/>
        <v/>
      </c>
      <c r="CQ1407" s="53" t="str">
        <f t="shared" si="1530"/>
        <v/>
      </c>
      <c r="CR1407" s="53" t="str">
        <f t="shared" si="1531"/>
        <v/>
      </c>
      <c r="CS1407" s="53" t="str">
        <f t="shared" si="1532"/>
        <v/>
      </c>
      <c r="CT1407" s="53" t="str">
        <f t="shared" si="1533"/>
        <v/>
      </c>
      <c r="CU1407" s="53" t="str">
        <f t="shared" si="1542"/>
        <v/>
      </c>
    </row>
    <row r="1408" spans="1:99" hidden="1" x14ac:dyDescent="0.3">
      <c r="A1408" s="40">
        <v>1470</v>
      </c>
      <c r="B1408" s="326"/>
      <c r="C1408" s="142"/>
      <c r="D1408" s="144"/>
      <c r="E1408" s="144"/>
      <c r="F1408" s="312"/>
      <c r="G1408" s="144" t="s">
        <v>141</v>
      </c>
      <c r="H1408" s="314"/>
      <c r="I1408" s="314"/>
      <c r="J1408" s="315" t="str">
        <f t="shared" si="1477"/>
        <v/>
      </c>
      <c r="K1408" s="316" t="str">
        <f t="shared" si="1478"/>
        <v/>
      </c>
      <c r="L1408" s="317" t="str">
        <f t="shared" si="1479"/>
        <v/>
      </c>
      <c r="M1408" s="316" t="str">
        <f t="shared" si="1480"/>
        <v/>
      </c>
      <c r="N1408" s="317" t="str">
        <f t="shared" si="1481"/>
        <v/>
      </c>
      <c r="O1408" s="316" t="str">
        <f t="shared" si="1482"/>
        <v/>
      </c>
      <c r="P1408" s="317" t="str">
        <f t="shared" si="1483"/>
        <v/>
      </c>
      <c r="Q1408" s="318" t="str">
        <f t="shared" si="1484"/>
        <v/>
      </c>
      <c r="R1408" s="319" t="str">
        <f t="shared" si="1485"/>
        <v/>
      </c>
      <c r="S1408" s="318" t="str">
        <f t="shared" si="1486"/>
        <v/>
      </c>
      <c r="T1408" s="317" t="str">
        <f t="shared" si="1487"/>
        <v/>
      </c>
      <c r="U1408" s="318" t="str">
        <f t="shared" si="1488"/>
        <v/>
      </c>
      <c r="V1408" s="319" t="str">
        <f t="shared" si="1489"/>
        <v/>
      </c>
      <c r="W1408" s="318" t="str">
        <f t="shared" si="1490"/>
        <v/>
      </c>
      <c r="X1408" s="319" t="str">
        <f t="shared" si="1491"/>
        <v/>
      </c>
      <c r="Y1408" s="318" t="str">
        <f t="shared" si="1492"/>
        <v/>
      </c>
      <c r="Z1408" s="319" t="str">
        <f t="shared" si="1493"/>
        <v/>
      </c>
      <c r="AA1408" s="317" t="str">
        <f t="shared" si="1494"/>
        <v/>
      </c>
      <c r="AB1408" s="97" t="str">
        <f t="shared" si="1495"/>
        <v/>
      </c>
      <c r="AC1408" s="143" t="str">
        <f t="shared" si="1496"/>
        <v/>
      </c>
      <c r="AD1408" s="143" t="str">
        <f t="shared" si="1535"/>
        <v/>
      </c>
      <c r="AE1408" s="360"/>
      <c r="AF1408" s="360"/>
      <c r="AG1408" s="364"/>
      <c r="AH1408" s="363" t="str">
        <f t="shared" si="1536"/>
        <v/>
      </c>
      <c r="AI1408" s="360"/>
      <c r="AJ1408" s="360"/>
      <c r="AK1408" s="364"/>
      <c r="AL1408" s="365" t="str">
        <f t="shared" si="1537"/>
        <v/>
      </c>
      <c r="AM1408" s="363" t="str">
        <f t="shared" si="1538"/>
        <v/>
      </c>
      <c r="AN1408" s="366" t="str">
        <f t="shared" si="1539"/>
        <v/>
      </c>
      <c r="AO1408" s="360"/>
      <c r="AP1408" s="360"/>
      <c r="AQ1408" s="360" t="str">
        <f t="shared" si="1540"/>
        <v/>
      </c>
      <c r="AR1408" s="348" t="str">
        <f t="shared" si="1497"/>
        <v/>
      </c>
      <c r="AS1408" s="360"/>
      <c r="AT1408" s="348" t="str">
        <f t="shared" si="1498"/>
        <v/>
      </c>
      <c r="AU1408" s="360"/>
      <c r="AV1408" s="348" t="str">
        <f t="shared" si="1499"/>
        <v/>
      </c>
      <c r="AW1408" s="360"/>
      <c r="AX1408" s="348" t="str">
        <f t="shared" si="1500"/>
        <v/>
      </c>
      <c r="AY1408" s="360"/>
      <c r="AZ1408" s="348" t="str">
        <f t="shared" si="1501"/>
        <v/>
      </c>
      <c r="BA1408" s="367"/>
      <c r="BB1408" s="348" t="str">
        <f t="shared" si="1502"/>
        <v/>
      </c>
      <c r="BC1408" s="350" t="str">
        <f t="shared" si="1505"/>
        <v/>
      </c>
      <c r="BD1408" s="350" t="str">
        <f t="shared" si="1506"/>
        <v/>
      </c>
      <c r="BE1408" s="360"/>
      <c r="BF1408" s="361"/>
      <c r="BG1408" s="362" t="str">
        <f t="shared" si="1541"/>
        <v/>
      </c>
      <c r="BH1408" s="354" t="str">
        <f t="shared" si="1507"/>
        <v/>
      </c>
      <c r="BI1408" s="350" t="str">
        <f t="shared" si="1508"/>
        <v/>
      </c>
      <c r="BJ1408" s="113" t="str">
        <f t="shared" si="1509"/>
        <v/>
      </c>
      <c r="BK1408" s="347" t="str">
        <f t="shared" si="1534"/>
        <v/>
      </c>
      <c r="BR1408" s="307"/>
      <c r="BS1408" s="51" t="str">
        <f t="shared" si="1510"/>
        <v/>
      </c>
      <c r="BT1408" s="51" t="str">
        <f t="shared" si="1511"/>
        <v/>
      </c>
      <c r="BU1408" s="51" t="str">
        <f t="shared" si="1512"/>
        <v/>
      </c>
      <c r="BV1408" s="51" t="str">
        <f t="shared" si="1513"/>
        <v/>
      </c>
      <c r="BW1408" s="51" t="str">
        <f t="shared" si="1514"/>
        <v/>
      </c>
      <c r="BX1408" s="51" t="str">
        <f t="shared" si="1515"/>
        <v/>
      </c>
      <c r="BY1408" s="51" t="str">
        <f t="shared" si="1516"/>
        <v/>
      </c>
      <c r="BZ1408" s="51" t="str">
        <f t="shared" si="1517"/>
        <v/>
      </c>
      <c r="CA1408" s="51" t="str">
        <f t="shared" si="1518"/>
        <v/>
      </c>
      <c r="CB1408" s="51" t="str">
        <f t="shared" si="1519"/>
        <v/>
      </c>
      <c r="CC1408" s="51" t="str">
        <f t="shared" si="1503"/>
        <v/>
      </c>
      <c r="CD1408" s="51" t="str">
        <f t="shared" si="1504"/>
        <v/>
      </c>
      <c r="CE1408" s="51" t="str">
        <f t="shared" si="1520"/>
        <v/>
      </c>
      <c r="CF1408" s="51"/>
      <c r="CH1408" s="53" t="str">
        <f t="shared" si="1521"/>
        <v/>
      </c>
      <c r="CI1408" s="53" t="str">
        <f t="shared" si="1522"/>
        <v/>
      </c>
      <c r="CJ1408" s="54" t="str">
        <f t="shared" si="1523"/>
        <v/>
      </c>
      <c r="CK1408" s="53" t="str">
        <f t="shared" si="1524"/>
        <v/>
      </c>
      <c r="CL1408" s="53" t="str">
        <f t="shared" si="1525"/>
        <v/>
      </c>
      <c r="CM1408" s="53" t="str">
        <f t="shared" si="1526"/>
        <v/>
      </c>
      <c r="CN1408" s="53" t="str">
        <f t="shared" si="1527"/>
        <v/>
      </c>
      <c r="CO1408" s="53" t="str">
        <f t="shared" si="1528"/>
        <v/>
      </c>
      <c r="CP1408" s="53" t="str">
        <f t="shared" si="1529"/>
        <v/>
      </c>
      <c r="CQ1408" s="53" t="str">
        <f t="shared" si="1530"/>
        <v/>
      </c>
      <c r="CR1408" s="53" t="str">
        <f t="shared" si="1531"/>
        <v/>
      </c>
      <c r="CS1408" s="53" t="str">
        <f t="shared" si="1532"/>
        <v/>
      </c>
      <c r="CT1408" s="53" t="str">
        <f t="shared" si="1533"/>
        <v/>
      </c>
      <c r="CU1408" s="53" t="str">
        <f t="shared" si="1542"/>
        <v/>
      </c>
    </row>
    <row r="1409" spans="1:99" hidden="1" x14ac:dyDescent="0.3">
      <c r="A1409" s="40">
        <v>1471</v>
      </c>
      <c r="B1409" s="326"/>
      <c r="C1409" s="142"/>
      <c r="D1409" s="144"/>
      <c r="E1409" s="144"/>
      <c r="F1409" s="312"/>
      <c r="G1409" s="144" t="s">
        <v>141</v>
      </c>
      <c r="H1409" s="314"/>
      <c r="I1409" s="314"/>
      <c r="J1409" s="315" t="str">
        <f t="shared" si="1477"/>
        <v/>
      </c>
      <c r="K1409" s="316" t="str">
        <f t="shared" si="1478"/>
        <v/>
      </c>
      <c r="L1409" s="317" t="str">
        <f t="shared" si="1479"/>
        <v/>
      </c>
      <c r="M1409" s="316" t="str">
        <f t="shared" si="1480"/>
        <v/>
      </c>
      <c r="N1409" s="317" t="str">
        <f t="shared" si="1481"/>
        <v/>
      </c>
      <c r="O1409" s="316" t="str">
        <f t="shared" si="1482"/>
        <v/>
      </c>
      <c r="P1409" s="317" t="str">
        <f t="shared" si="1483"/>
        <v/>
      </c>
      <c r="Q1409" s="318" t="str">
        <f t="shared" si="1484"/>
        <v/>
      </c>
      <c r="R1409" s="319" t="str">
        <f t="shared" si="1485"/>
        <v/>
      </c>
      <c r="S1409" s="318" t="str">
        <f t="shared" si="1486"/>
        <v/>
      </c>
      <c r="T1409" s="317" t="str">
        <f t="shared" si="1487"/>
        <v/>
      </c>
      <c r="U1409" s="318" t="str">
        <f t="shared" si="1488"/>
        <v/>
      </c>
      <c r="V1409" s="319" t="str">
        <f t="shared" si="1489"/>
        <v/>
      </c>
      <c r="W1409" s="318" t="str">
        <f t="shared" si="1490"/>
        <v/>
      </c>
      <c r="X1409" s="319" t="str">
        <f t="shared" si="1491"/>
        <v/>
      </c>
      <c r="Y1409" s="318" t="str">
        <f t="shared" si="1492"/>
        <v/>
      </c>
      <c r="Z1409" s="319" t="str">
        <f t="shared" si="1493"/>
        <v/>
      </c>
      <c r="AA1409" s="317" t="str">
        <f t="shared" si="1494"/>
        <v/>
      </c>
      <c r="AB1409" s="97" t="str">
        <f t="shared" si="1495"/>
        <v/>
      </c>
      <c r="AC1409" s="143" t="str">
        <f t="shared" si="1496"/>
        <v/>
      </c>
      <c r="AD1409" s="143" t="str">
        <f t="shared" si="1535"/>
        <v/>
      </c>
      <c r="AE1409" s="360"/>
      <c r="AF1409" s="360"/>
      <c r="AG1409" s="364"/>
      <c r="AH1409" s="363" t="str">
        <f t="shared" si="1536"/>
        <v/>
      </c>
      <c r="AI1409" s="360"/>
      <c r="AJ1409" s="360"/>
      <c r="AK1409" s="364"/>
      <c r="AL1409" s="365" t="str">
        <f t="shared" si="1537"/>
        <v/>
      </c>
      <c r="AM1409" s="363" t="str">
        <f t="shared" si="1538"/>
        <v/>
      </c>
      <c r="AN1409" s="366" t="str">
        <f t="shared" si="1539"/>
        <v/>
      </c>
      <c r="AO1409" s="360"/>
      <c r="AP1409" s="360"/>
      <c r="AQ1409" s="360" t="str">
        <f t="shared" si="1540"/>
        <v/>
      </c>
      <c r="AR1409" s="348" t="str">
        <f t="shared" si="1497"/>
        <v/>
      </c>
      <c r="AS1409" s="360"/>
      <c r="AT1409" s="348" t="str">
        <f t="shared" si="1498"/>
        <v/>
      </c>
      <c r="AU1409" s="360"/>
      <c r="AV1409" s="348" t="str">
        <f t="shared" si="1499"/>
        <v/>
      </c>
      <c r="AW1409" s="360"/>
      <c r="AX1409" s="348" t="str">
        <f t="shared" si="1500"/>
        <v/>
      </c>
      <c r="AY1409" s="360"/>
      <c r="AZ1409" s="348" t="str">
        <f t="shared" si="1501"/>
        <v/>
      </c>
      <c r="BA1409" s="367"/>
      <c r="BB1409" s="348" t="str">
        <f t="shared" si="1502"/>
        <v/>
      </c>
      <c r="BC1409" s="350" t="str">
        <f t="shared" si="1505"/>
        <v/>
      </c>
      <c r="BD1409" s="350" t="str">
        <f t="shared" si="1506"/>
        <v/>
      </c>
      <c r="BE1409" s="360"/>
      <c r="BF1409" s="361"/>
      <c r="BG1409" s="362" t="str">
        <f t="shared" si="1541"/>
        <v/>
      </c>
      <c r="BH1409" s="354" t="str">
        <f t="shared" si="1507"/>
        <v/>
      </c>
      <c r="BI1409" s="350" t="str">
        <f t="shared" si="1508"/>
        <v/>
      </c>
      <c r="BJ1409" s="113" t="str">
        <f t="shared" si="1509"/>
        <v/>
      </c>
      <c r="BK1409" s="347" t="str">
        <f t="shared" si="1534"/>
        <v/>
      </c>
      <c r="BR1409" s="307"/>
      <c r="BS1409" s="51" t="str">
        <f t="shared" si="1510"/>
        <v/>
      </c>
      <c r="BT1409" s="51" t="str">
        <f t="shared" si="1511"/>
        <v/>
      </c>
      <c r="BU1409" s="51" t="str">
        <f t="shared" si="1512"/>
        <v/>
      </c>
      <c r="BV1409" s="51" t="str">
        <f t="shared" si="1513"/>
        <v/>
      </c>
      <c r="BW1409" s="51" t="str">
        <f t="shared" si="1514"/>
        <v/>
      </c>
      <c r="BX1409" s="51" t="str">
        <f t="shared" si="1515"/>
        <v/>
      </c>
      <c r="BY1409" s="51" t="str">
        <f t="shared" si="1516"/>
        <v/>
      </c>
      <c r="BZ1409" s="51" t="str">
        <f t="shared" si="1517"/>
        <v/>
      </c>
      <c r="CA1409" s="51" t="str">
        <f t="shared" si="1518"/>
        <v/>
      </c>
      <c r="CB1409" s="51" t="str">
        <f t="shared" si="1519"/>
        <v/>
      </c>
      <c r="CC1409" s="51" t="str">
        <f t="shared" si="1503"/>
        <v/>
      </c>
      <c r="CD1409" s="51" t="str">
        <f t="shared" si="1504"/>
        <v/>
      </c>
      <c r="CE1409" s="51" t="str">
        <f t="shared" si="1520"/>
        <v/>
      </c>
      <c r="CF1409" s="51"/>
      <c r="CH1409" s="53" t="str">
        <f t="shared" si="1521"/>
        <v/>
      </c>
      <c r="CI1409" s="53" t="str">
        <f t="shared" si="1522"/>
        <v/>
      </c>
      <c r="CJ1409" s="54" t="str">
        <f t="shared" si="1523"/>
        <v/>
      </c>
      <c r="CK1409" s="53" t="str">
        <f t="shared" si="1524"/>
        <v/>
      </c>
      <c r="CL1409" s="53" t="str">
        <f t="shared" si="1525"/>
        <v/>
      </c>
      <c r="CM1409" s="53" t="str">
        <f t="shared" si="1526"/>
        <v/>
      </c>
      <c r="CN1409" s="53" t="str">
        <f t="shared" si="1527"/>
        <v/>
      </c>
      <c r="CO1409" s="53" t="str">
        <f t="shared" si="1528"/>
        <v/>
      </c>
      <c r="CP1409" s="53" t="str">
        <f t="shared" si="1529"/>
        <v/>
      </c>
      <c r="CQ1409" s="53" t="str">
        <f t="shared" si="1530"/>
        <v/>
      </c>
      <c r="CR1409" s="53" t="str">
        <f t="shared" si="1531"/>
        <v/>
      </c>
      <c r="CS1409" s="53" t="str">
        <f t="shared" si="1532"/>
        <v/>
      </c>
      <c r="CT1409" s="53" t="str">
        <f t="shared" si="1533"/>
        <v/>
      </c>
      <c r="CU1409" s="53" t="str">
        <f t="shared" si="1542"/>
        <v/>
      </c>
    </row>
    <row r="1410" spans="1:99" hidden="1" x14ac:dyDescent="0.3">
      <c r="A1410" s="40">
        <v>1472</v>
      </c>
      <c r="B1410" s="326"/>
      <c r="C1410" s="142"/>
      <c r="D1410" s="144"/>
      <c r="E1410" s="144"/>
      <c r="F1410" s="312"/>
      <c r="G1410" s="144" t="s">
        <v>141</v>
      </c>
      <c r="H1410" s="314"/>
      <c r="I1410" s="314"/>
      <c r="J1410" s="315" t="str">
        <f t="shared" si="1477"/>
        <v/>
      </c>
      <c r="K1410" s="316" t="str">
        <f t="shared" si="1478"/>
        <v/>
      </c>
      <c r="L1410" s="317" t="str">
        <f t="shared" si="1479"/>
        <v/>
      </c>
      <c r="M1410" s="316" t="str">
        <f t="shared" si="1480"/>
        <v/>
      </c>
      <c r="N1410" s="317" t="str">
        <f t="shared" si="1481"/>
        <v/>
      </c>
      <c r="O1410" s="316" t="str">
        <f t="shared" si="1482"/>
        <v/>
      </c>
      <c r="P1410" s="317" t="str">
        <f t="shared" si="1483"/>
        <v/>
      </c>
      <c r="Q1410" s="318" t="str">
        <f t="shared" si="1484"/>
        <v/>
      </c>
      <c r="R1410" s="319" t="str">
        <f t="shared" si="1485"/>
        <v/>
      </c>
      <c r="S1410" s="318" t="str">
        <f t="shared" si="1486"/>
        <v/>
      </c>
      <c r="T1410" s="317" t="str">
        <f t="shared" si="1487"/>
        <v/>
      </c>
      <c r="U1410" s="318" t="str">
        <f t="shared" si="1488"/>
        <v/>
      </c>
      <c r="V1410" s="319" t="str">
        <f t="shared" si="1489"/>
        <v/>
      </c>
      <c r="W1410" s="318" t="str">
        <f t="shared" si="1490"/>
        <v/>
      </c>
      <c r="X1410" s="319" t="str">
        <f t="shared" si="1491"/>
        <v/>
      </c>
      <c r="Y1410" s="318" t="str">
        <f t="shared" si="1492"/>
        <v/>
      </c>
      <c r="Z1410" s="319" t="str">
        <f t="shared" si="1493"/>
        <v/>
      </c>
      <c r="AA1410" s="317" t="str">
        <f t="shared" si="1494"/>
        <v/>
      </c>
      <c r="AB1410" s="97" t="str">
        <f t="shared" si="1495"/>
        <v/>
      </c>
      <c r="AC1410" s="143" t="str">
        <f t="shared" si="1496"/>
        <v/>
      </c>
      <c r="AD1410" s="143" t="str">
        <f t="shared" si="1535"/>
        <v/>
      </c>
      <c r="AE1410" s="360"/>
      <c r="AF1410" s="360"/>
      <c r="AG1410" s="364"/>
      <c r="AH1410" s="363" t="str">
        <f t="shared" si="1536"/>
        <v/>
      </c>
      <c r="AI1410" s="360"/>
      <c r="AJ1410" s="360"/>
      <c r="AK1410" s="364"/>
      <c r="AL1410" s="365" t="str">
        <f t="shared" si="1537"/>
        <v/>
      </c>
      <c r="AM1410" s="363" t="str">
        <f t="shared" si="1538"/>
        <v/>
      </c>
      <c r="AN1410" s="366" t="str">
        <f t="shared" si="1539"/>
        <v/>
      </c>
      <c r="AO1410" s="360"/>
      <c r="AP1410" s="360"/>
      <c r="AQ1410" s="360" t="str">
        <f t="shared" si="1540"/>
        <v/>
      </c>
      <c r="AR1410" s="348" t="str">
        <f t="shared" si="1497"/>
        <v/>
      </c>
      <c r="AS1410" s="360"/>
      <c r="AT1410" s="348" t="str">
        <f t="shared" si="1498"/>
        <v/>
      </c>
      <c r="AU1410" s="360"/>
      <c r="AV1410" s="348" t="str">
        <f t="shared" si="1499"/>
        <v/>
      </c>
      <c r="AW1410" s="360"/>
      <c r="AX1410" s="348" t="str">
        <f t="shared" si="1500"/>
        <v/>
      </c>
      <c r="AY1410" s="360"/>
      <c r="AZ1410" s="348" t="str">
        <f t="shared" si="1501"/>
        <v/>
      </c>
      <c r="BA1410" s="367"/>
      <c r="BB1410" s="348" t="str">
        <f t="shared" si="1502"/>
        <v/>
      </c>
      <c r="BC1410" s="350" t="str">
        <f t="shared" si="1505"/>
        <v/>
      </c>
      <c r="BD1410" s="350" t="str">
        <f t="shared" si="1506"/>
        <v/>
      </c>
      <c r="BE1410" s="360"/>
      <c r="BF1410" s="361"/>
      <c r="BG1410" s="362" t="str">
        <f t="shared" si="1541"/>
        <v/>
      </c>
      <c r="BH1410" s="354" t="str">
        <f t="shared" si="1507"/>
        <v/>
      </c>
      <c r="BI1410" s="350" t="str">
        <f t="shared" si="1508"/>
        <v/>
      </c>
      <c r="BJ1410" s="113" t="str">
        <f t="shared" si="1509"/>
        <v/>
      </c>
      <c r="BK1410" s="347" t="str">
        <f t="shared" si="1534"/>
        <v/>
      </c>
      <c r="BR1410" s="307"/>
      <c r="BS1410" s="51" t="str">
        <f t="shared" si="1510"/>
        <v/>
      </c>
      <c r="BT1410" s="51" t="str">
        <f t="shared" si="1511"/>
        <v/>
      </c>
      <c r="BU1410" s="51" t="str">
        <f t="shared" si="1512"/>
        <v/>
      </c>
      <c r="BV1410" s="51" t="str">
        <f t="shared" si="1513"/>
        <v/>
      </c>
      <c r="BW1410" s="51" t="str">
        <f t="shared" si="1514"/>
        <v/>
      </c>
      <c r="BX1410" s="51" t="str">
        <f t="shared" si="1515"/>
        <v/>
      </c>
      <c r="BY1410" s="51" t="str">
        <f t="shared" si="1516"/>
        <v/>
      </c>
      <c r="BZ1410" s="51" t="str">
        <f t="shared" si="1517"/>
        <v/>
      </c>
      <c r="CA1410" s="51" t="str">
        <f t="shared" si="1518"/>
        <v/>
      </c>
      <c r="CB1410" s="51" t="str">
        <f t="shared" si="1519"/>
        <v/>
      </c>
      <c r="CC1410" s="51" t="str">
        <f t="shared" si="1503"/>
        <v/>
      </c>
      <c r="CD1410" s="51" t="str">
        <f t="shared" si="1504"/>
        <v/>
      </c>
      <c r="CE1410" s="51" t="str">
        <f t="shared" si="1520"/>
        <v/>
      </c>
      <c r="CF1410" s="51"/>
      <c r="CH1410" s="53" t="str">
        <f t="shared" si="1521"/>
        <v/>
      </c>
      <c r="CI1410" s="53" t="str">
        <f t="shared" si="1522"/>
        <v/>
      </c>
      <c r="CJ1410" s="54" t="str">
        <f t="shared" si="1523"/>
        <v/>
      </c>
      <c r="CK1410" s="53" t="str">
        <f t="shared" si="1524"/>
        <v/>
      </c>
      <c r="CL1410" s="53" t="str">
        <f t="shared" si="1525"/>
        <v/>
      </c>
      <c r="CM1410" s="53" t="str">
        <f t="shared" si="1526"/>
        <v/>
      </c>
      <c r="CN1410" s="53" t="str">
        <f t="shared" si="1527"/>
        <v/>
      </c>
      <c r="CO1410" s="53" t="str">
        <f t="shared" si="1528"/>
        <v/>
      </c>
      <c r="CP1410" s="53" t="str">
        <f t="shared" si="1529"/>
        <v/>
      </c>
      <c r="CQ1410" s="53" t="str">
        <f t="shared" si="1530"/>
        <v/>
      </c>
      <c r="CR1410" s="53" t="str">
        <f t="shared" si="1531"/>
        <v/>
      </c>
      <c r="CS1410" s="53" t="str">
        <f t="shared" si="1532"/>
        <v/>
      </c>
      <c r="CT1410" s="53" t="str">
        <f t="shared" si="1533"/>
        <v/>
      </c>
      <c r="CU1410" s="53" t="str">
        <f t="shared" si="1542"/>
        <v/>
      </c>
    </row>
    <row r="1411" spans="1:99" hidden="1" x14ac:dyDescent="0.3">
      <c r="A1411" s="40">
        <v>1473</v>
      </c>
      <c r="B1411" s="326"/>
      <c r="C1411" s="142"/>
      <c r="D1411" s="144"/>
      <c r="E1411" s="144"/>
      <c r="F1411" s="312"/>
      <c r="G1411" s="144" t="s">
        <v>141</v>
      </c>
      <c r="H1411" s="314"/>
      <c r="I1411" s="314"/>
      <c r="J1411" s="315" t="str">
        <f t="shared" ref="J1411:J1474" si="1543">IF(OR(H1411="",I1411="",H1411=0),"",K1411-0.1)</f>
        <v/>
      </c>
      <c r="K1411" s="316" t="str">
        <f t="shared" ref="K1411:K1474" si="1544">IF(OR(H1411="",I1411="",H1411=0),"",Q1411-(Q1411*15%))</f>
        <v/>
      </c>
      <c r="L1411" s="317" t="str">
        <f t="shared" ref="L1411:L1474" si="1545">IF(OR(H1411="",I1411="",H1411=0),"",M1411-0.1)</f>
        <v/>
      </c>
      <c r="M1411" s="316" t="str">
        <f t="shared" ref="M1411:M1474" si="1546">IF(OR(H1411="",I1411="",H1411=0),"",Q1411-(Q1411*12.5%))</f>
        <v/>
      </c>
      <c r="N1411" s="317" t="str">
        <f t="shared" ref="N1411:N1474" si="1547">IF(OR(H1411="",I1411="",H1411=0),"",O1411-0.1)</f>
        <v/>
      </c>
      <c r="O1411" s="316" t="str">
        <f t="shared" ref="O1411:O1474" si="1548">IF(OR(H1411="",I1411="",H1411=0),"",Q1411-(Q1411*7.5%))</f>
        <v/>
      </c>
      <c r="P1411" s="317" t="str">
        <f t="shared" ref="P1411:P1474" si="1549">IF(OR(H1411="",I1411="",H1411=0),"",Q1411-0.1)</f>
        <v/>
      </c>
      <c r="Q1411" s="318" t="str">
        <f t="shared" ref="Q1411:Q1474" si="1550">IF(OR(H1411="",I1411="",H1411=0),"",90%*(H1411-100)-0.5)</f>
        <v/>
      </c>
      <c r="R1411" s="319" t="str">
        <f t="shared" ref="R1411:R1474" si="1551">IF(OR(H1411="",I1411="",H1411=0),"",90%*(H1411-100))</f>
        <v/>
      </c>
      <c r="S1411" s="318" t="str">
        <f t="shared" ref="S1411:S1474" si="1552">IF(OR(H1411="",I1411="",,H1411=0),"",R1411+0.1)</f>
        <v/>
      </c>
      <c r="T1411" s="317" t="str">
        <f t="shared" ref="T1411:T1474" si="1553">IF(OR(H1411="",I1411="",H1411=0),"",90%*(H1411-100)+0.5)</f>
        <v/>
      </c>
      <c r="U1411" s="318" t="str">
        <f t="shared" ref="U1411:U1474" si="1554">IF(OR(H1411="",I1411="",H1411=0),"",T1411+0.1)</f>
        <v/>
      </c>
      <c r="V1411" s="319" t="str">
        <f t="shared" ref="V1411:V1474" si="1555">IF(OR(H1411="",I1411="",H1411=0),"",T1411+(T1411*7.5%))</f>
        <v/>
      </c>
      <c r="W1411" s="318" t="str">
        <f t="shared" ref="W1411:W1474" si="1556">IF(OR(H1411="",I1411="",H1411=0),"",V1411+0.1)</f>
        <v/>
      </c>
      <c r="X1411" s="319" t="str">
        <f t="shared" ref="X1411:X1474" si="1557">IF(OR(H1411="",I1411="",H1411=0),"",T1411+(T1411*12.5%))</f>
        <v/>
      </c>
      <c r="Y1411" s="318" t="str">
        <f t="shared" ref="Y1411:Y1474" si="1558">IF(OR(H1411="",I1411="",H1411=0),"",X1411+0.1)</f>
        <v/>
      </c>
      <c r="Z1411" s="319" t="str">
        <f t="shared" ref="Z1411:Z1474" si="1559">IF(OR(H1411="",I1411="",H1411=0),"",T1411+(T1411*15%))</f>
        <v/>
      </c>
      <c r="AA1411" s="317" t="str">
        <f t="shared" ref="AA1411:AA1474" si="1560">IF(OR(H1411="",I1411="",H1411=0),"",Z1411+0.1)</f>
        <v/>
      </c>
      <c r="AB1411" s="97" t="str">
        <f t="shared" ref="AB1411:AB1474" si="1561">IF(AC1411="LLA","BB lebih"&amp;" "&amp;FIXED((I1411-Z1411),1) &amp;" kg",IF(AC1411="LLB","BB kurang"&amp;" "&amp;FIXED((I1411-K1411),1)&amp;" kg",""))</f>
        <v/>
      </c>
      <c r="AC1411" s="143" t="str">
        <f t="shared" ref="AC1411:AC1474" si="1562">IF(OR(H1411="",I1411="", H1411=0),"",IF(I1411&lt;K1411,"LLB",IF(AND(I1411&gt;J1411,I1411&lt;M1411),"LB",IF(AND(I1411&gt;L1411,I1411&lt;O1411),"NB",IF(AND(I1411&gt;N1411,I1411&lt;Q1411),"HB",IF(AND(I1411&gt;P1411,I1411&lt;S1411),"IB",IF(AND(I1411&gt;R1411,I1411&lt;U1411),"IA",IF(AND(I1411&gt;T1411,I1411&lt;W1411),"HA",IF(AND(I1411&gt;V1411,I1411&lt;Y1411),"NA",IF(AND(I1411&gt;X1411,I1411&lt;AA1411),"LA",IF(I1411&gt;=AA1411,"LLA","")))))))))))</f>
        <v/>
      </c>
      <c r="AD1411" s="143" t="str">
        <f t="shared" si="1535"/>
        <v/>
      </c>
      <c r="AE1411" s="360"/>
      <c r="AF1411" s="360"/>
      <c r="AG1411" s="364"/>
      <c r="AH1411" s="363" t="str">
        <f t="shared" si="1536"/>
        <v/>
      </c>
      <c r="AI1411" s="360"/>
      <c r="AJ1411" s="360"/>
      <c r="AK1411" s="364"/>
      <c r="AL1411" s="365" t="str">
        <f t="shared" si="1537"/>
        <v/>
      </c>
      <c r="AM1411" s="363" t="str">
        <f t="shared" si="1538"/>
        <v/>
      </c>
      <c r="AN1411" s="366" t="str">
        <f t="shared" si="1539"/>
        <v/>
      </c>
      <c r="AO1411" s="360"/>
      <c r="AP1411" s="360"/>
      <c r="AQ1411" s="360" t="str">
        <f t="shared" si="1540"/>
        <v/>
      </c>
      <c r="AR1411" s="348" t="str">
        <f t="shared" ref="AR1411:AR1474" si="1563">IF(OR(G1411="",AQ1411="",AQ1411=0),"",IF(OR(AO1411="-",AP1411="-"),"-",IF(G1411="P",VLOOKUP(AQ1411,LARI12mnt_CALON_PRIA,2),IF(G1411="W",VLOOKUP(AQ1411,LARI12mnt_CALON_WANITA,2),""))))</f>
        <v/>
      </c>
      <c r="AS1411" s="360"/>
      <c r="AT1411" s="348" t="str">
        <f t="shared" ref="AT1411:AT1474" si="1564">IF(OR(G1411="",AS1411=""),"", IF(AS1411="-","-", IF(G1411="P",VLOOKUP(AS1411,PULLUP_CALON_PRIA,2),IF(G1411="W",VLOOKUP(AS1411,CHINNING_CALON_WANITA,2),""))))</f>
        <v/>
      </c>
      <c r="AU1411" s="360"/>
      <c r="AV1411" s="348" t="str">
        <f t="shared" ref="AV1411:AV1474" si="1565">IF(OR(G1411="",AU1411=""),"", IF(AU1411="-","-", IF(G1411="P",VLOOKUP(AU1411,SITUP_CALON_PRIA,2),IF(G1411="W",VLOOKUP(AU1411,SITUP_CALON_WANITA,2),""))))</f>
        <v/>
      </c>
      <c r="AW1411" s="360"/>
      <c r="AX1411" s="348" t="str">
        <f t="shared" ref="AX1411:AX1474" si="1566">IF(OR(G1411="",AW1411=""),"",IF(AW1411="-","-", IF(G1411="P",VLOOKUP(AW1411,LUNGES_CALON_PRIA,2),IF(G1411="W",VLOOKUP(AW1411,LUNGES_CALON_WANITA,2),""))))</f>
        <v/>
      </c>
      <c r="AY1411" s="360"/>
      <c r="AZ1411" s="348" t="str">
        <f t="shared" ref="AZ1411:AZ1474" si="1567">IF(OR(G1411="",AY1411=""),"", IF(AY1411="-","-", IF(G1411="P",VLOOKUP(AY1411,PUSHUP_CALON_PRIA,2),IF(G1411="W",VLOOKUP(AY1411,MODIFPUSHUP_CALON_WANITA,2),""))))</f>
        <v/>
      </c>
      <c r="BA1411" s="367"/>
      <c r="BB1411" s="348" t="str">
        <f t="shared" ref="BB1411:BB1474" si="1568">IF(OR(G1411="",BA1411="",BA1411=0),"",IF(BA1411="-","-", IF(G1411="P",VLOOKUP(BA1411,SHUTTLERUN_CALON_PRIA,2),IF(G1411="W",VLOOKUP(BA1411,SHUTTLERUN_CALON_WANITA,2),""))))</f>
        <v/>
      </c>
      <c r="BC1411" s="350" t="str">
        <f t="shared" si="1505"/>
        <v/>
      </c>
      <c r="BD1411" s="350" t="str">
        <f t="shared" si="1506"/>
        <v/>
      </c>
      <c r="BE1411" s="360"/>
      <c r="BF1411" s="361"/>
      <c r="BG1411" s="362" t="str">
        <f t="shared" si="1541"/>
        <v/>
      </c>
      <c r="BH1411" s="354" t="str">
        <f t="shared" si="1507"/>
        <v/>
      </c>
      <c r="BI1411" s="350" t="str">
        <f t="shared" si="1508"/>
        <v/>
      </c>
      <c r="BJ1411" s="113" t="str">
        <f t="shared" si="1509"/>
        <v/>
      </c>
      <c r="BK1411" s="347" t="str">
        <f t="shared" si="1534"/>
        <v/>
      </c>
      <c r="BR1411" s="307"/>
      <c r="BS1411" s="51" t="str">
        <f t="shared" si="1510"/>
        <v/>
      </c>
      <c r="BT1411" s="51" t="str">
        <f t="shared" si="1511"/>
        <v/>
      </c>
      <c r="BU1411" s="51" t="str">
        <f t="shared" si="1512"/>
        <v/>
      </c>
      <c r="BV1411" s="51" t="str">
        <f t="shared" si="1513"/>
        <v/>
      </c>
      <c r="BW1411" s="51" t="str">
        <f t="shared" si="1514"/>
        <v/>
      </c>
      <c r="BX1411" s="51" t="str">
        <f t="shared" si="1515"/>
        <v/>
      </c>
      <c r="BY1411" s="51" t="str">
        <f t="shared" si="1516"/>
        <v/>
      </c>
      <c r="BZ1411" s="51" t="str">
        <f t="shared" si="1517"/>
        <v/>
      </c>
      <c r="CA1411" s="51" t="str">
        <f t="shared" si="1518"/>
        <v/>
      </c>
      <c r="CB1411" s="51" t="str">
        <f t="shared" si="1519"/>
        <v/>
      </c>
      <c r="CC1411" s="51" t="str">
        <f t="shared" ref="CC1411:CC1474" si="1569">IF(BC1411="","", IF(G1411="P",IF(BC1411&lt;=34.99,"TL", IF(BC1411&gt;=35,"L")), IF(G1411="W", IF(BC1411&lt;=34.99,"TL", IF(BC1411&gt;=35,"L")))))</f>
        <v/>
      </c>
      <c r="CD1411" s="51" t="str">
        <f t="shared" ref="CD1411:CD1474" si="1570">IF(BD1411="","", IF(G1411="P",IF(BD1411&lt;=40.99,"TL", IF(BD1411&gt;=41,"L")), IF(G1411="W", IF(BD1411&lt;=40.99,"TL", IF(BD1411&gt;=41,"L")))))</f>
        <v/>
      </c>
      <c r="CE1411" s="51" t="str">
        <f t="shared" si="1520"/>
        <v/>
      </c>
      <c r="CF1411" s="51"/>
      <c r="CH1411" s="53" t="str">
        <f t="shared" si="1521"/>
        <v/>
      </c>
      <c r="CI1411" s="53" t="str">
        <f t="shared" si="1522"/>
        <v/>
      </c>
      <c r="CJ1411" s="54" t="str">
        <f t="shared" si="1523"/>
        <v/>
      </c>
      <c r="CK1411" s="53" t="str">
        <f t="shared" si="1524"/>
        <v/>
      </c>
      <c r="CL1411" s="53" t="str">
        <f t="shared" si="1525"/>
        <v/>
      </c>
      <c r="CM1411" s="53" t="str">
        <f t="shared" si="1526"/>
        <v/>
      </c>
      <c r="CN1411" s="53" t="str">
        <f t="shared" si="1527"/>
        <v/>
      </c>
      <c r="CO1411" s="53" t="str">
        <f t="shared" si="1528"/>
        <v/>
      </c>
      <c r="CP1411" s="53" t="str">
        <f t="shared" si="1529"/>
        <v/>
      </c>
      <c r="CQ1411" s="53" t="str">
        <f t="shared" si="1530"/>
        <v/>
      </c>
      <c r="CR1411" s="53" t="str">
        <f t="shared" si="1531"/>
        <v/>
      </c>
      <c r="CS1411" s="53" t="str">
        <f t="shared" si="1532"/>
        <v/>
      </c>
      <c r="CT1411" s="53" t="str">
        <f t="shared" si="1533"/>
        <v/>
      </c>
      <c r="CU1411" s="53" t="str">
        <f t="shared" si="1542"/>
        <v/>
      </c>
    </row>
    <row r="1412" spans="1:99" hidden="1" x14ac:dyDescent="0.3">
      <c r="A1412" s="40">
        <v>1474</v>
      </c>
      <c r="B1412" s="326"/>
      <c r="C1412" s="142"/>
      <c r="D1412" s="144"/>
      <c r="E1412" s="144"/>
      <c r="F1412" s="312"/>
      <c r="G1412" s="144" t="s">
        <v>141</v>
      </c>
      <c r="H1412" s="314"/>
      <c r="I1412" s="314"/>
      <c r="J1412" s="315" t="str">
        <f t="shared" si="1543"/>
        <v/>
      </c>
      <c r="K1412" s="316" t="str">
        <f t="shared" si="1544"/>
        <v/>
      </c>
      <c r="L1412" s="317" t="str">
        <f t="shared" si="1545"/>
        <v/>
      </c>
      <c r="M1412" s="316" t="str">
        <f t="shared" si="1546"/>
        <v/>
      </c>
      <c r="N1412" s="317" t="str">
        <f t="shared" si="1547"/>
        <v/>
      </c>
      <c r="O1412" s="316" t="str">
        <f t="shared" si="1548"/>
        <v/>
      </c>
      <c r="P1412" s="317" t="str">
        <f t="shared" si="1549"/>
        <v/>
      </c>
      <c r="Q1412" s="318" t="str">
        <f t="shared" si="1550"/>
        <v/>
      </c>
      <c r="R1412" s="319" t="str">
        <f t="shared" si="1551"/>
        <v/>
      </c>
      <c r="S1412" s="318" t="str">
        <f t="shared" si="1552"/>
        <v/>
      </c>
      <c r="T1412" s="317" t="str">
        <f t="shared" si="1553"/>
        <v/>
      </c>
      <c r="U1412" s="318" t="str">
        <f t="shared" si="1554"/>
        <v/>
      </c>
      <c r="V1412" s="319" t="str">
        <f t="shared" si="1555"/>
        <v/>
      </c>
      <c r="W1412" s="318" t="str">
        <f t="shared" si="1556"/>
        <v/>
      </c>
      <c r="X1412" s="319" t="str">
        <f t="shared" si="1557"/>
        <v/>
      </c>
      <c r="Y1412" s="318" t="str">
        <f t="shared" si="1558"/>
        <v/>
      </c>
      <c r="Z1412" s="319" t="str">
        <f t="shared" si="1559"/>
        <v/>
      </c>
      <c r="AA1412" s="317" t="str">
        <f t="shared" si="1560"/>
        <v/>
      </c>
      <c r="AB1412" s="97" t="str">
        <f t="shared" si="1561"/>
        <v/>
      </c>
      <c r="AC1412" s="143" t="str">
        <f t="shared" si="1562"/>
        <v/>
      </c>
      <c r="AD1412" s="143" t="str">
        <f t="shared" si="1535"/>
        <v/>
      </c>
      <c r="AE1412" s="360"/>
      <c r="AF1412" s="360"/>
      <c r="AG1412" s="364"/>
      <c r="AH1412" s="363" t="str">
        <f t="shared" si="1536"/>
        <v/>
      </c>
      <c r="AI1412" s="360"/>
      <c r="AJ1412" s="360"/>
      <c r="AK1412" s="364"/>
      <c r="AL1412" s="365" t="str">
        <f t="shared" si="1537"/>
        <v/>
      </c>
      <c r="AM1412" s="363" t="str">
        <f t="shared" si="1538"/>
        <v/>
      </c>
      <c r="AN1412" s="366" t="str">
        <f t="shared" si="1539"/>
        <v/>
      </c>
      <c r="AO1412" s="360"/>
      <c r="AP1412" s="360"/>
      <c r="AQ1412" s="360" t="str">
        <f t="shared" si="1540"/>
        <v/>
      </c>
      <c r="AR1412" s="348" t="str">
        <f t="shared" si="1563"/>
        <v/>
      </c>
      <c r="AS1412" s="360"/>
      <c r="AT1412" s="348" t="str">
        <f t="shared" si="1564"/>
        <v/>
      </c>
      <c r="AU1412" s="360"/>
      <c r="AV1412" s="348" t="str">
        <f t="shared" si="1565"/>
        <v/>
      </c>
      <c r="AW1412" s="360"/>
      <c r="AX1412" s="348" t="str">
        <f t="shared" si="1566"/>
        <v/>
      </c>
      <c r="AY1412" s="360"/>
      <c r="AZ1412" s="348" t="str">
        <f t="shared" si="1567"/>
        <v/>
      </c>
      <c r="BA1412" s="367"/>
      <c r="BB1412" s="348" t="str">
        <f t="shared" si="1568"/>
        <v/>
      </c>
      <c r="BC1412" s="350" t="str">
        <f t="shared" ref="BC1412:BC1475" si="1571">IF(OR(AT1412="",AV1412="",AX1412="",AZ1412="",BB1412=""),"",IF(OR(AS1412="-",AU1412="-",AW1412="-",AY1412="-",BA1412="-"),0,VALUE(FIXED(((AT1412+AV1412+AX1412+AZ1412+BB1412)/5),2))))</f>
        <v/>
      </c>
      <c r="BD1412" s="350" t="str">
        <f t="shared" ref="BD1412:BD1475" si="1572">IF(OR(AR1412="",BC1412=""),"",IF(OR(AS1412="-",AU1412="-",AW1412="-",AY1412="-",BA1412="-"),0, VALUE(FIXED(((AR1412+BC1412)/2),2))))</f>
        <v/>
      </c>
      <c r="BE1412" s="360"/>
      <c r="BF1412" s="361"/>
      <c r="BG1412" s="362" t="str">
        <f t="shared" si="1541"/>
        <v/>
      </c>
      <c r="BH1412" s="354" t="str">
        <f t="shared" ref="BH1412:BH1475" si="1573">IF(OR(G1412="",AN1412="",BD1412=""),"", IF(OR(AE1412="-",AF1412="-",AI1412="-",AJ1412="-",AS1412="-",AU1412="-",AW1412="-",AY1412="-",BA1412="-"),0, VALUE(FIXED(((AN1412*30%)+(BD1412*70%)),2))))</f>
        <v/>
      </c>
      <c r="BI1412" s="350" t="str">
        <f t="shared" ref="BI1412:BI1475" si="1574">IF(OR(G1412="",BH1412=""),"", IF(OR(AE1412="-",AF1412="-",AI1412="-",AJ1412="-",AS1412="-",AU1412="-",AW1412="-",BA1412="-"),0, IF(AND(BJ1412="TL",OR(BH1412&lt;=40.99,BH1412&gt;=41)),VLOOKUP(BH1412,NILAI_KONVERSI,2),IF(BJ1412="L",BH1412,""))))</f>
        <v/>
      </c>
      <c r="BJ1412" s="113" t="str">
        <f t="shared" ref="BJ1412:BJ1475" si="1575">IF(BH1412="","", IF(OR(AQ1412="-",AS1412="-",AU1412="-",AW1412="-",AY1412="-", BA1412="-"),"-", IF(COUNTIF(BS1412:CE1412,"TL")&gt;=1,"TL","L")))</f>
        <v/>
      </c>
      <c r="BK1412" s="347" t="str">
        <f t="shared" si="1534"/>
        <v/>
      </c>
      <c r="BR1412" s="307"/>
      <c r="BS1412" s="51" t="str">
        <f t="shared" ref="BS1412:BS1475" si="1576">IF(AD1412="","",IF(AD1412="-","-",IF(AD1412&lt;=20,"TL","L")))</f>
        <v/>
      </c>
      <c r="BT1412" s="51" t="str">
        <f t="shared" ref="BT1412:BT1475" si="1577">IF(AH1412="","",IF(AH1412="-","-",IF(AH1412&lt;=30,"TL","L")))</f>
        <v/>
      </c>
      <c r="BU1412" s="51" t="str">
        <f t="shared" ref="BU1412:BU1475" si="1578">IF(AM1412="","",IF(AM1412="-","-",IF(AM1412&lt;=20,"TL","L")))</f>
        <v/>
      </c>
      <c r="BV1412" s="51" t="str">
        <f t="shared" ref="BV1412:BV1475" si="1579">IF(AN1412="","",IF(AN1412="-","-",IF(AN1412&lt;=20.99,"TL","L")))</f>
        <v/>
      </c>
      <c r="BW1412" s="51" t="str">
        <f t="shared" ref="BW1412:BW1475" si="1580">IF(AR1412="","", IF(AR1412="-","-", IF(AR1412&lt;=34,"TL","L")))</f>
        <v/>
      </c>
      <c r="BX1412" s="51" t="str">
        <f t="shared" ref="BX1412:BX1475" si="1581">IF(AT1412="","",IF(AT1412="-","-",IF(G1412="P",IF(AT1412&lt;=24,"TL",IF(AT1412&gt;=25,"L")),IF(G1412="W",IF(AT1412&lt;=30,"TL",IF(AT1412&gt;=31,"L"))))))</f>
        <v/>
      </c>
      <c r="BY1412" s="51" t="str">
        <f t="shared" ref="BY1412:BY1475" si="1582">IF(AV1412="","",IF(AV1412="-","-",IF(G1412="P",IF(AV1412&lt;=30,"TL",IF(AV1412&gt;=31,"L")),IF(G1412="W",IF(AV1412&lt;=30,"TL",IF(AV1412&gt;=31,"L"))))))</f>
        <v/>
      </c>
      <c r="BZ1412" s="51" t="str">
        <f t="shared" ref="BZ1412:BZ1475" si="1583">IF(AX1412="","",IF(AX1412="-","-",IF(G1412="P",IF(AX1412&lt;=30,"TL",IF(AX1412&gt;=31,"L")),IF(G1412="W",IF(AX1412&lt;=30,"TL",IF(AX1412&gt;=31,"L"))))))</f>
        <v/>
      </c>
      <c r="CA1412" s="51" t="str">
        <f t="shared" ref="CA1412:CA1475" si="1584">IF(AZ1412="","",IF(AZ1412="-","-",IF(G1412="P",IF(AZ1412&lt;=30,"TL",IF(AZ1412&gt;=31,"L")),IF(G1412="W",IF(AZ1412&lt;=30,"TL",IF(AZ1412&gt;=31,"L"))))))</f>
        <v/>
      </c>
      <c r="CB1412" s="51" t="str">
        <f t="shared" ref="CB1412:CB1475" si="1585">IF(BB1412="","",IF(BB1412="-","-",IF(G1412="P",IF(BB1412&lt;=30,"TL",IF(BB1412&gt;=31,"L")),IF(G1412="W",IF(BB1412&lt;=30,"TL",IF(BB1412&gt;=31,"L"))))))</f>
        <v/>
      </c>
      <c r="CC1412" s="51" t="str">
        <f t="shared" si="1569"/>
        <v/>
      </c>
      <c r="CD1412" s="51" t="str">
        <f t="shared" si="1570"/>
        <v/>
      </c>
      <c r="CE1412" s="51" t="str">
        <f t="shared" ref="CE1412:CE1475" si="1586">IF(BH1412="","",IF(BH1412&lt;=40.99,"TL", IF(BH1412&gt;=41,"L")))</f>
        <v/>
      </c>
      <c r="CF1412" s="51"/>
      <c r="CH1412" s="53" t="str">
        <f t="shared" ref="CH1412:CH1475" si="1587">IF(BS1412="TL","BB="&amp;""&amp;AC1412&amp;"("&amp;AD1412&amp;"),         ", "")</f>
        <v/>
      </c>
      <c r="CI1412" s="53" t="str">
        <f t="shared" ref="CI1412:CI1475" si="1588">IF(OR(AE1412="-",AF1412="-"),"NSA= tdk melaks"&amp;",             ",IF(BT1412="TL","NSA=N-"&amp;AF1412&amp;""&amp;"("&amp;AH1412&amp;")"&amp;"("&amp;AG1412&amp;")"&amp;",                    ",""))</f>
        <v/>
      </c>
      <c r="CJ1412" s="54" t="str">
        <f t="shared" ref="CJ1412:CJ1475" si="1589">IF(AL1412="-","SGP= tdk melaks"&amp;",       ",IF(BU1412="TL",AL1412&amp;"="&amp;""&amp;"("&amp;AM1412&amp;"),  ",""))</f>
        <v/>
      </c>
      <c r="CK1412" s="53" t="str">
        <f t="shared" ref="CK1412:CK1475" si="1590">IF(BV1412="TL","NP="&amp;"("&amp;FIXED((AN1412),2)&amp;"),               ","")</f>
        <v/>
      </c>
      <c r="CL1412" s="53" t="str">
        <f t="shared" ref="CL1412:CL1475" si="1591">IF(AQ1412="-","A= tdk melaks"&amp;",                       ", IF(BW1412="TL","A="&amp;"("&amp;AR1412&amp;")"&amp;" (Lari Kurang "&amp;(AQ1412-2272)&amp;"m),                      ",""))</f>
        <v/>
      </c>
      <c r="CM1412" s="53" t="str">
        <f t="shared" ref="CM1412:CM1475" si="1592">IF(AS1412="-","B1= tdk melaks"&amp;",        ",IF(BX1412="TL","B1="&amp;"("&amp;AT1412&amp;"),                 ",""))</f>
        <v/>
      </c>
      <c r="CN1412" s="53" t="str">
        <f t="shared" ref="CN1412:CN1475" si="1593">IF(AU1412="-","B2= tdk melaks"&amp;",       ",IF(BY1412="TL","B2="&amp;"("&amp;AV1412&amp;"),                 ",""))</f>
        <v/>
      </c>
      <c r="CO1412" s="53" t="str">
        <f t="shared" ref="CO1412:CO1475" si="1594">IF(AW1412="-","B3= tdk melaks"&amp;",       ",IF(BZ1412="TL","B3="&amp;"("&amp;AX1412&amp;"),                    ",""))</f>
        <v/>
      </c>
      <c r="CP1412" s="53" t="str">
        <f t="shared" ref="CP1412:CP1475" si="1595">IF(BA1412="-","B4= tdk melaks"&amp;",       ",IF(CA1412="TL","B4="&amp;"("&amp;AZ1412&amp;"),                    ",""))</f>
        <v/>
      </c>
      <c r="CQ1412" s="53" t="str">
        <f t="shared" ref="CQ1412:CQ1475" si="1596">IF(BB1412="-","B4= tdk melaks"&amp;",       ",IF(CB1412="TL","B5="&amp;"("&amp;BB1412&amp;"),                    ",""))</f>
        <v/>
      </c>
      <c r="CR1412" s="53" t="str">
        <f t="shared" ref="CR1412:CR1475" si="1597">IF(CC1412="TL","R.B="&amp;"("&amp;FIXED((BC1412),2)&amp;"),                      ", "")</f>
        <v/>
      </c>
      <c r="CS1412" s="53" t="str">
        <f t="shared" ref="CS1412:CS1475" si="1598">IF(CD1412="TL","R.AB="&amp;"("&amp;FIXED((BD1412),2)&amp;"),                        ", "")</f>
        <v/>
      </c>
      <c r="CT1412" s="53" t="str">
        <f t="shared" ref="CT1412:CT1475" si="1599">IF(CE1412="TL","N.A="&amp;"("&amp;FIXED((BH1412),2)&amp;").", "")</f>
        <v/>
      </c>
      <c r="CU1412" s="53" t="str">
        <f t="shared" si="1542"/>
        <v/>
      </c>
    </row>
    <row r="1413" spans="1:99" hidden="1" x14ac:dyDescent="0.3">
      <c r="A1413" s="40">
        <v>1475</v>
      </c>
      <c r="B1413" s="326"/>
      <c r="C1413" s="142"/>
      <c r="D1413" s="144"/>
      <c r="E1413" s="144"/>
      <c r="F1413" s="312"/>
      <c r="G1413" s="144" t="s">
        <v>141</v>
      </c>
      <c r="H1413" s="314"/>
      <c r="I1413" s="314"/>
      <c r="J1413" s="315" t="str">
        <f t="shared" si="1543"/>
        <v/>
      </c>
      <c r="K1413" s="316" t="str">
        <f t="shared" si="1544"/>
        <v/>
      </c>
      <c r="L1413" s="317" t="str">
        <f t="shared" si="1545"/>
        <v/>
      </c>
      <c r="M1413" s="316" t="str">
        <f t="shared" si="1546"/>
        <v/>
      </c>
      <c r="N1413" s="317" t="str">
        <f t="shared" si="1547"/>
        <v/>
      </c>
      <c r="O1413" s="316" t="str">
        <f t="shared" si="1548"/>
        <v/>
      </c>
      <c r="P1413" s="317" t="str">
        <f t="shared" si="1549"/>
        <v/>
      </c>
      <c r="Q1413" s="318" t="str">
        <f t="shared" si="1550"/>
        <v/>
      </c>
      <c r="R1413" s="319" t="str">
        <f t="shared" si="1551"/>
        <v/>
      </c>
      <c r="S1413" s="318" t="str">
        <f t="shared" si="1552"/>
        <v/>
      </c>
      <c r="T1413" s="317" t="str">
        <f t="shared" si="1553"/>
        <v/>
      </c>
      <c r="U1413" s="318" t="str">
        <f t="shared" si="1554"/>
        <v/>
      </c>
      <c r="V1413" s="319" t="str">
        <f t="shared" si="1555"/>
        <v/>
      </c>
      <c r="W1413" s="318" t="str">
        <f t="shared" si="1556"/>
        <v/>
      </c>
      <c r="X1413" s="319" t="str">
        <f t="shared" si="1557"/>
        <v/>
      </c>
      <c r="Y1413" s="318" t="str">
        <f t="shared" si="1558"/>
        <v/>
      </c>
      <c r="Z1413" s="319" t="str">
        <f t="shared" si="1559"/>
        <v/>
      </c>
      <c r="AA1413" s="317" t="str">
        <f t="shared" si="1560"/>
        <v/>
      </c>
      <c r="AB1413" s="97" t="str">
        <f t="shared" si="1561"/>
        <v/>
      </c>
      <c r="AC1413" s="143" t="str">
        <f t="shared" si="1562"/>
        <v/>
      </c>
      <c r="AD1413" s="143" t="str">
        <f t="shared" si="1535"/>
        <v/>
      </c>
      <c r="AE1413" s="360"/>
      <c r="AF1413" s="360"/>
      <c r="AG1413" s="364"/>
      <c r="AH1413" s="363" t="str">
        <f t="shared" si="1536"/>
        <v/>
      </c>
      <c r="AI1413" s="360"/>
      <c r="AJ1413" s="360"/>
      <c r="AK1413" s="364"/>
      <c r="AL1413" s="365" t="str">
        <f t="shared" si="1537"/>
        <v/>
      </c>
      <c r="AM1413" s="363" t="str">
        <f t="shared" si="1538"/>
        <v/>
      </c>
      <c r="AN1413" s="366" t="str">
        <f t="shared" si="1539"/>
        <v/>
      </c>
      <c r="AO1413" s="360"/>
      <c r="AP1413" s="360"/>
      <c r="AQ1413" s="360" t="str">
        <f t="shared" si="1540"/>
        <v/>
      </c>
      <c r="AR1413" s="348" t="str">
        <f t="shared" si="1563"/>
        <v/>
      </c>
      <c r="AS1413" s="360"/>
      <c r="AT1413" s="348" t="str">
        <f t="shared" si="1564"/>
        <v/>
      </c>
      <c r="AU1413" s="360"/>
      <c r="AV1413" s="348" t="str">
        <f t="shared" si="1565"/>
        <v/>
      </c>
      <c r="AW1413" s="360"/>
      <c r="AX1413" s="348" t="str">
        <f t="shared" si="1566"/>
        <v/>
      </c>
      <c r="AY1413" s="360"/>
      <c r="AZ1413" s="348" t="str">
        <f t="shared" si="1567"/>
        <v/>
      </c>
      <c r="BA1413" s="367"/>
      <c r="BB1413" s="348" t="str">
        <f t="shared" si="1568"/>
        <v/>
      </c>
      <c r="BC1413" s="350" t="str">
        <f t="shared" si="1571"/>
        <v/>
      </c>
      <c r="BD1413" s="350" t="str">
        <f t="shared" si="1572"/>
        <v/>
      </c>
      <c r="BE1413" s="360"/>
      <c r="BF1413" s="361"/>
      <c r="BG1413" s="362" t="str">
        <f t="shared" si="1541"/>
        <v/>
      </c>
      <c r="BH1413" s="354" t="str">
        <f t="shared" si="1573"/>
        <v/>
      </c>
      <c r="BI1413" s="350" t="str">
        <f t="shared" si="1574"/>
        <v/>
      </c>
      <c r="BJ1413" s="113" t="str">
        <f t="shared" si="1575"/>
        <v/>
      </c>
      <c r="BK1413" s="347" t="str">
        <f t="shared" ref="BK1413:BK1476" si="1600">IF(BJ1413="","",CONCATENATE(CH1413,CI1413,CJ1413,CK1413,CL1413,CM1413,CN1413,CO1413,CP1413,CQ1413,CR1413,CS1413,CU1413,CT1413))</f>
        <v/>
      </c>
      <c r="BR1413" s="307"/>
      <c r="BS1413" s="51" t="str">
        <f t="shared" si="1576"/>
        <v/>
      </c>
      <c r="BT1413" s="51" t="str">
        <f t="shared" si="1577"/>
        <v/>
      </c>
      <c r="BU1413" s="51" t="str">
        <f t="shared" si="1578"/>
        <v/>
      </c>
      <c r="BV1413" s="51" t="str">
        <f t="shared" si="1579"/>
        <v/>
      </c>
      <c r="BW1413" s="51" t="str">
        <f t="shared" si="1580"/>
        <v/>
      </c>
      <c r="BX1413" s="51" t="str">
        <f t="shared" si="1581"/>
        <v/>
      </c>
      <c r="BY1413" s="51" t="str">
        <f t="shared" si="1582"/>
        <v/>
      </c>
      <c r="BZ1413" s="51" t="str">
        <f t="shared" si="1583"/>
        <v/>
      </c>
      <c r="CA1413" s="51" t="str">
        <f t="shared" si="1584"/>
        <v/>
      </c>
      <c r="CB1413" s="51" t="str">
        <f t="shared" si="1585"/>
        <v/>
      </c>
      <c r="CC1413" s="51" t="str">
        <f t="shared" si="1569"/>
        <v/>
      </c>
      <c r="CD1413" s="51" t="str">
        <f t="shared" si="1570"/>
        <v/>
      </c>
      <c r="CE1413" s="51" t="str">
        <f t="shared" si="1586"/>
        <v/>
      </c>
      <c r="CF1413" s="51"/>
      <c r="CH1413" s="53" t="str">
        <f t="shared" si="1587"/>
        <v/>
      </c>
      <c r="CI1413" s="53" t="str">
        <f t="shared" si="1588"/>
        <v/>
      </c>
      <c r="CJ1413" s="54" t="str">
        <f t="shared" si="1589"/>
        <v/>
      </c>
      <c r="CK1413" s="53" t="str">
        <f t="shared" si="1590"/>
        <v/>
      </c>
      <c r="CL1413" s="53" t="str">
        <f t="shared" si="1591"/>
        <v/>
      </c>
      <c r="CM1413" s="53" t="str">
        <f t="shared" si="1592"/>
        <v/>
      </c>
      <c r="CN1413" s="53" t="str">
        <f t="shared" si="1593"/>
        <v/>
      </c>
      <c r="CO1413" s="53" t="str">
        <f t="shared" si="1594"/>
        <v/>
      </c>
      <c r="CP1413" s="53" t="str">
        <f t="shared" si="1595"/>
        <v/>
      </c>
      <c r="CQ1413" s="53" t="str">
        <f t="shared" si="1596"/>
        <v/>
      </c>
      <c r="CR1413" s="53" t="str">
        <f t="shared" si="1597"/>
        <v/>
      </c>
      <c r="CS1413" s="53" t="str">
        <f t="shared" si="1598"/>
        <v/>
      </c>
      <c r="CT1413" s="53" t="str">
        <f t="shared" si="1599"/>
        <v/>
      </c>
      <c r="CU1413" s="53" t="str">
        <f t="shared" si="1542"/>
        <v/>
      </c>
    </row>
    <row r="1414" spans="1:99" hidden="1" x14ac:dyDescent="0.3">
      <c r="A1414" s="40">
        <v>1476</v>
      </c>
      <c r="B1414" s="326"/>
      <c r="C1414" s="142"/>
      <c r="D1414" s="144"/>
      <c r="E1414" s="144"/>
      <c r="F1414" s="312"/>
      <c r="G1414" s="144" t="s">
        <v>141</v>
      </c>
      <c r="H1414" s="314"/>
      <c r="I1414" s="314"/>
      <c r="J1414" s="315" t="str">
        <f t="shared" si="1543"/>
        <v/>
      </c>
      <c r="K1414" s="316" t="str">
        <f t="shared" si="1544"/>
        <v/>
      </c>
      <c r="L1414" s="317" t="str">
        <f t="shared" si="1545"/>
        <v/>
      </c>
      <c r="M1414" s="316" t="str">
        <f t="shared" si="1546"/>
        <v/>
      </c>
      <c r="N1414" s="317" t="str">
        <f t="shared" si="1547"/>
        <v/>
      </c>
      <c r="O1414" s="316" t="str">
        <f t="shared" si="1548"/>
        <v/>
      </c>
      <c r="P1414" s="317" t="str">
        <f t="shared" si="1549"/>
        <v/>
      </c>
      <c r="Q1414" s="318" t="str">
        <f t="shared" si="1550"/>
        <v/>
      </c>
      <c r="R1414" s="319" t="str">
        <f t="shared" si="1551"/>
        <v/>
      </c>
      <c r="S1414" s="318" t="str">
        <f t="shared" si="1552"/>
        <v/>
      </c>
      <c r="T1414" s="317" t="str">
        <f t="shared" si="1553"/>
        <v/>
      </c>
      <c r="U1414" s="318" t="str">
        <f t="shared" si="1554"/>
        <v/>
      </c>
      <c r="V1414" s="319" t="str">
        <f t="shared" si="1555"/>
        <v/>
      </c>
      <c r="W1414" s="318" t="str">
        <f t="shared" si="1556"/>
        <v/>
      </c>
      <c r="X1414" s="319" t="str">
        <f t="shared" si="1557"/>
        <v/>
      </c>
      <c r="Y1414" s="318" t="str">
        <f t="shared" si="1558"/>
        <v/>
      </c>
      <c r="Z1414" s="319" t="str">
        <f t="shared" si="1559"/>
        <v/>
      </c>
      <c r="AA1414" s="317" t="str">
        <f t="shared" si="1560"/>
        <v/>
      </c>
      <c r="AB1414" s="97" t="str">
        <f t="shared" si="1561"/>
        <v/>
      </c>
      <c r="AC1414" s="143" t="str">
        <f t="shared" si="1562"/>
        <v/>
      </c>
      <c r="AD1414" s="143" t="str">
        <f t="shared" si="1535"/>
        <v/>
      </c>
      <c r="AE1414" s="360"/>
      <c r="AF1414" s="360"/>
      <c r="AG1414" s="364"/>
      <c r="AH1414" s="363" t="str">
        <f t="shared" si="1536"/>
        <v/>
      </c>
      <c r="AI1414" s="360"/>
      <c r="AJ1414" s="360"/>
      <c r="AK1414" s="364"/>
      <c r="AL1414" s="365" t="str">
        <f t="shared" si="1537"/>
        <v/>
      </c>
      <c r="AM1414" s="363" t="str">
        <f t="shared" si="1538"/>
        <v/>
      </c>
      <c r="AN1414" s="366" t="str">
        <f t="shared" si="1539"/>
        <v/>
      </c>
      <c r="AO1414" s="360"/>
      <c r="AP1414" s="360"/>
      <c r="AQ1414" s="360" t="str">
        <f t="shared" si="1540"/>
        <v/>
      </c>
      <c r="AR1414" s="348" t="str">
        <f t="shared" si="1563"/>
        <v/>
      </c>
      <c r="AS1414" s="360"/>
      <c r="AT1414" s="348" t="str">
        <f t="shared" si="1564"/>
        <v/>
      </c>
      <c r="AU1414" s="360"/>
      <c r="AV1414" s="348" t="str">
        <f t="shared" si="1565"/>
        <v/>
      </c>
      <c r="AW1414" s="360"/>
      <c r="AX1414" s="348" t="str">
        <f t="shared" si="1566"/>
        <v/>
      </c>
      <c r="AY1414" s="360"/>
      <c r="AZ1414" s="348" t="str">
        <f t="shared" si="1567"/>
        <v/>
      </c>
      <c r="BA1414" s="367"/>
      <c r="BB1414" s="348" t="str">
        <f t="shared" si="1568"/>
        <v/>
      </c>
      <c r="BC1414" s="350" t="str">
        <f t="shared" si="1571"/>
        <v/>
      </c>
      <c r="BD1414" s="350" t="str">
        <f t="shared" si="1572"/>
        <v/>
      </c>
      <c r="BE1414" s="360"/>
      <c r="BF1414" s="361"/>
      <c r="BG1414" s="362" t="str">
        <f t="shared" si="1541"/>
        <v/>
      </c>
      <c r="BH1414" s="354" t="str">
        <f t="shared" si="1573"/>
        <v/>
      </c>
      <c r="BI1414" s="350" t="str">
        <f t="shared" si="1574"/>
        <v/>
      </c>
      <c r="BJ1414" s="113" t="str">
        <f t="shared" si="1575"/>
        <v/>
      </c>
      <c r="BK1414" s="347" t="str">
        <f t="shared" si="1600"/>
        <v/>
      </c>
      <c r="BR1414" s="307"/>
      <c r="BS1414" s="51" t="str">
        <f t="shared" si="1576"/>
        <v/>
      </c>
      <c r="BT1414" s="51" t="str">
        <f t="shared" si="1577"/>
        <v/>
      </c>
      <c r="BU1414" s="51" t="str">
        <f t="shared" si="1578"/>
        <v/>
      </c>
      <c r="BV1414" s="51" t="str">
        <f t="shared" si="1579"/>
        <v/>
      </c>
      <c r="BW1414" s="51" t="str">
        <f t="shared" si="1580"/>
        <v/>
      </c>
      <c r="BX1414" s="51" t="str">
        <f t="shared" si="1581"/>
        <v/>
      </c>
      <c r="BY1414" s="51" t="str">
        <f t="shared" si="1582"/>
        <v/>
      </c>
      <c r="BZ1414" s="51" t="str">
        <f t="shared" si="1583"/>
        <v/>
      </c>
      <c r="CA1414" s="51" t="str">
        <f t="shared" si="1584"/>
        <v/>
      </c>
      <c r="CB1414" s="51" t="str">
        <f t="shared" si="1585"/>
        <v/>
      </c>
      <c r="CC1414" s="51" t="str">
        <f t="shared" si="1569"/>
        <v/>
      </c>
      <c r="CD1414" s="51" t="str">
        <f t="shared" si="1570"/>
        <v/>
      </c>
      <c r="CE1414" s="51" t="str">
        <f t="shared" si="1586"/>
        <v/>
      </c>
      <c r="CF1414" s="51"/>
      <c r="CH1414" s="53" t="str">
        <f t="shared" si="1587"/>
        <v/>
      </c>
      <c r="CI1414" s="53" t="str">
        <f t="shared" si="1588"/>
        <v/>
      </c>
      <c r="CJ1414" s="54" t="str">
        <f t="shared" si="1589"/>
        <v/>
      </c>
      <c r="CK1414" s="53" t="str">
        <f t="shared" si="1590"/>
        <v/>
      </c>
      <c r="CL1414" s="53" t="str">
        <f t="shared" si="1591"/>
        <v/>
      </c>
      <c r="CM1414" s="53" t="str">
        <f t="shared" si="1592"/>
        <v/>
      </c>
      <c r="CN1414" s="53" t="str">
        <f t="shared" si="1593"/>
        <v/>
      </c>
      <c r="CO1414" s="53" t="str">
        <f t="shared" si="1594"/>
        <v/>
      </c>
      <c r="CP1414" s="53" t="str">
        <f t="shared" si="1595"/>
        <v/>
      </c>
      <c r="CQ1414" s="53" t="str">
        <f t="shared" si="1596"/>
        <v/>
      </c>
      <c r="CR1414" s="53" t="str">
        <f t="shared" si="1597"/>
        <v/>
      </c>
      <c r="CS1414" s="53" t="str">
        <f t="shared" si="1598"/>
        <v/>
      </c>
      <c r="CT1414" s="53" t="str">
        <f t="shared" si="1599"/>
        <v/>
      </c>
      <c r="CU1414" s="53" t="str">
        <f t="shared" si="1542"/>
        <v/>
      </c>
    </row>
    <row r="1415" spans="1:99" hidden="1" x14ac:dyDescent="0.3">
      <c r="A1415" s="40">
        <v>1477</v>
      </c>
      <c r="B1415" s="326"/>
      <c r="C1415" s="142"/>
      <c r="D1415" s="144"/>
      <c r="E1415" s="144"/>
      <c r="F1415" s="312"/>
      <c r="G1415" s="144" t="s">
        <v>141</v>
      </c>
      <c r="H1415" s="314"/>
      <c r="I1415" s="314"/>
      <c r="J1415" s="315" t="str">
        <f t="shared" si="1543"/>
        <v/>
      </c>
      <c r="K1415" s="316" t="str">
        <f t="shared" si="1544"/>
        <v/>
      </c>
      <c r="L1415" s="317" t="str">
        <f t="shared" si="1545"/>
        <v/>
      </c>
      <c r="M1415" s="316" t="str">
        <f t="shared" si="1546"/>
        <v/>
      </c>
      <c r="N1415" s="317" t="str">
        <f t="shared" si="1547"/>
        <v/>
      </c>
      <c r="O1415" s="316" t="str">
        <f t="shared" si="1548"/>
        <v/>
      </c>
      <c r="P1415" s="317" t="str">
        <f t="shared" si="1549"/>
        <v/>
      </c>
      <c r="Q1415" s="318" t="str">
        <f t="shared" si="1550"/>
        <v/>
      </c>
      <c r="R1415" s="319" t="str">
        <f t="shared" si="1551"/>
        <v/>
      </c>
      <c r="S1415" s="318" t="str">
        <f t="shared" si="1552"/>
        <v/>
      </c>
      <c r="T1415" s="317" t="str">
        <f t="shared" si="1553"/>
        <v/>
      </c>
      <c r="U1415" s="318" t="str">
        <f t="shared" si="1554"/>
        <v/>
      </c>
      <c r="V1415" s="319" t="str">
        <f t="shared" si="1555"/>
        <v/>
      </c>
      <c r="W1415" s="318" t="str">
        <f t="shared" si="1556"/>
        <v/>
      </c>
      <c r="X1415" s="319" t="str">
        <f t="shared" si="1557"/>
        <v/>
      </c>
      <c r="Y1415" s="318" t="str">
        <f t="shared" si="1558"/>
        <v/>
      </c>
      <c r="Z1415" s="319" t="str">
        <f t="shared" si="1559"/>
        <v/>
      </c>
      <c r="AA1415" s="317" t="str">
        <f t="shared" si="1560"/>
        <v/>
      </c>
      <c r="AB1415" s="97" t="str">
        <f t="shared" si="1561"/>
        <v/>
      </c>
      <c r="AC1415" s="143" t="str">
        <f t="shared" si="1562"/>
        <v/>
      </c>
      <c r="AD1415" s="143" t="str">
        <f t="shared" si="1535"/>
        <v/>
      </c>
      <c r="AE1415" s="360"/>
      <c r="AF1415" s="360"/>
      <c r="AG1415" s="364"/>
      <c r="AH1415" s="363" t="str">
        <f t="shared" si="1536"/>
        <v/>
      </c>
      <c r="AI1415" s="360"/>
      <c r="AJ1415" s="360"/>
      <c r="AK1415" s="364"/>
      <c r="AL1415" s="365" t="str">
        <f t="shared" si="1537"/>
        <v/>
      </c>
      <c r="AM1415" s="363" t="str">
        <f t="shared" si="1538"/>
        <v/>
      </c>
      <c r="AN1415" s="366" t="str">
        <f t="shared" si="1539"/>
        <v/>
      </c>
      <c r="AO1415" s="360"/>
      <c r="AP1415" s="360"/>
      <c r="AQ1415" s="360" t="str">
        <f t="shared" si="1540"/>
        <v/>
      </c>
      <c r="AR1415" s="348" t="str">
        <f t="shared" si="1563"/>
        <v/>
      </c>
      <c r="AS1415" s="360"/>
      <c r="AT1415" s="348" t="str">
        <f t="shared" si="1564"/>
        <v/>
      </c>
      <c r="AU1415" s="360"/>
      <c r="AV1415" s="348" t="str">
        <f t="shared" si="1565"/>
        <v/>
      </c>
      <c r="AW1415" s="360"/>
      <c r="AX1415" s="348" t="str">
        <f t="shared" si="1566"/>
        <v/>
      </c>
      <c r="AY1415" s="360"/>
      <c r="AZ1415" s="348" t="str">
        <f t="shared" si="1567"/>
        <v/>
      </c>
      <c r="BA1415" s="367"/>
      <c r="BB1415" s="348" t="str">
        <f t="shared" si="1568"/>
        <v/>
      </c>
      <c r="BC1415" s="350" t="str">
        <f t="shared" si="1571"/>
        <v/>
      </c>
      <c r="BD1415" s="350" t="str">
        <f t="shared" si="1572"/>
        <v/>
      </c>
      <c r="BE1415" s="360"/>
      <c r="BF1415" s="361"/>
      <c r="BG1415" s="362" t="str">
        <f t="shared" si="1541"/>
        <v/>
      </c>
      <c r="BH1415" s="354" t="str">
        <f t="shared" si="1573"/>
        <v/>
      </c>
      <c r="BI1415" s="350" t="str">
        <f t="shared" si="1574"/>
        <v/>
      </c>
      <c r="BJ1415" s="113" t="str">
        <f t="shared" si="1575"/>
        <v/>
      </c>
      <c r="BK1415" s="347" t="str">
        <f t="shared" si="1600"/>
        <v/>
      </c>
      <c r="BR1415" s="307"/>
      <c r="BS1415" s="51" t="str">
        <f t="shared" si="1576"/>
        <v/>
      </c>
      <c r="BT1415" s="51" t="str">
        <f t="shared" si="1577"/>
        <v/>
      </c>
      <c r="BU1415" s="51" t="str">
        <f t="shared" si="1578"/>
        <v/>
      </c>
      <c r="BV1415" s="51" t="str">
        <f t="shared" si="1579"/>
        <v/>
      </c>
      <c r="BW1415" s="51" t="str">
        <f t="shared" si="1580"/>
        <v/>
      </c>
      <c r="BX1415" s="51" t="str">
        <f t="shared" si="1581"/>
        <v/>
      </c>
      <c r="BY1415" s="51" t="str">
        <f t="shared" si="1582"/>
        <v/>
      </c>
      <c r="BZ1415" s="51" t="str">
        <f t="shared" si="1583"/>
        <v/>
      </c>
      <c r="CA1415" s="51" t="str">
        <f t="shared" si="1584"/>
        <v/>
      </c>
      <c r="CB1415" s="51" t="str">
        <f t="shared" si="1585"/>
        <v/>
      </c>
      <c r="CC1415" s="51" t="str">
        <f t="shared" si="1569"/>
        <v/>
      </c>
      <c r="CD1415" s="51" t="str">
        <f t="shared" si="1570"/>
        <v/>
      </c>
      <c r="CE1415" s="51" t="str">
        <f t="shared" si="1586"/>
        <v/>
      </c>
      <c r="CF1415" s="51"/>
      <c r="CH1415" s="53" t="str">
        <f t="shared" si="1587"/>
        <v/>
      </c>
      <c r="CI1415" s="53" t="str">
        <f t="shared" si="1588"/>
        <v/>
      </c>
      <c r="CJ1415" s="54" t="str">
        <f t="shared" si="1589"/>
        <v/>
      </c>
      <c r="CK1415" s="53" t="str">
        <f t="shared" si="1590"/>
        <v/>
      </c>
      <c r="CL1415" s="53" t="str">
        <f t="shared" si="1591"/>
        <v/>
      </c>
      <c r="CM1415" s="53" t="str">
        <f t="shared" si="1592"/>
        <v/>
      </c>
      <c r="CN1415" s="53" t="str">
        <f t="shared" si="1593"/>
        <v/>
      </c>
      <c r="CO1415" s="53" t="str">
        <f t="shared" si="1594"/>
        <v/>
      </c>
      <c r="CP1415" s="53" t="str">
        <f t="shared" si="1595"/>
        <v/>
      </c>
      <c r="CQ1415" s="53" t="str">
        <f t="shared" si="1596"/>
        <v/>
      </c>
      <c r="CR1415" s="53" t="str">
        <f t="shared" si="1597"/>
        <v/>
      </c>
      <c r="CS1415" s="53" t="str">
        <f t="shared" si="1598"/>
        <v/>
      </c>
      <c r="CT1415" s="53" t="str">
        <f t="shared" si="1599"/>
        <v/>
      </c>
      <c r="CU1415" s="53" t="str">
        <f t="shared" si="1542"/>
        <v/>
      </c>
    </row>
    <row r="1416" spans="1:99" hidden="1" x14ac:dyDescent="0.3">
      <c r="A1416" s="40">
        <v>1478</v>
      </c>
      <c r="B1416" s="326"/>
      <c r="C1416" s="142"/>
      <c r="D1416" s="144"/>
      <c r="E1416" s="144"/>
      <c r="F1416" s="312"/>
      <c r="G1416" s="144" t="s">
        <v>141</v>
      </c>
      <c r="H1416" s="314"/>
      <c r="I1416" s="314"/>
      <c r="J1416" s="315" t="str">
        <f t="shared" si="1543"/>
        <v/>
      </c>
      <c r="K1416" s="316" t="str">
        <f t="shared" si="1544"/>
        <v/>
      </c>
      <c r="L1416" s="317" t="str">
        <f t="shared" si="1545"/>
        <v/>
      </c>
      <c r="M1416" s="316" t="str">
        <f t="shared" si="1546"/>
        <v/>
      </c>
      <c r="N1416" s="317" t="str">
        <f t="shared" si="1547"/>
        <v/>
      </c>
      <c r="O1416" s="316" t="str">
        <f t="shared" si="1548"/>
        <v/>
      </c>
      <c r="P1416" s="317" t="str">
        <f t="shared" si="1549"/>
        <v/>
      </c>
      <c r="Q1416" s="318" t="str">
        <f t="shared" si="1550"/>
        <v/>
      </c>
      <c r="R1416" s="319" t="str">
        <f t="shared" si="1551"/>
        <v/>
      </c>
      <c r="S1416" s="318" t="str">
        <f t="shared" si="1552"/>
        <v/>
      </c>
      <c r="T1416" s="317" t="str">
        <f t="shared" si="1553"/>
        <v/>
      </c>
      <c r="U1416" s="318" t="str">
        <f t="shared" si="1554"/>
        <v/>
      </c>
      <c r="V1416" s="319" t="str">
        <f t="shared" si="1555"/>
        <v/>
      </c>
      <c r="W1416" s="318" t="str">
        <f t="shared" si="1556"/>
        <v/>
      </c>
      <c r="X1416" s="319" t="str">
        <f t="shared" si="1557"/>
        <v/>
      </c>
      <c r="Y1416" s="318" t="str">
        <f t="shared" si="1558"/>
        <v/>
      </c>
      <c r="Z1416" s="319" t="str">
        <f t="shared" si="1559"/>
        <v/>
      </c>
      <c r="AA1416" s="317" t="str">
        <f t="shared" si="1560"/>
        <v/>
      </c>
      <c r="AB1416" s="97" t="str">
        <f t="shared" si="1561"/>
        <v/>
      </c>
      <c r="AC1416" s="143" t="str">
        <f t="shared" si="1562"/>
        <v/>
      </c>
      <c r="AD1416" s="143" t="str">
        <f t="shared" si="1535"/>
        <v/>
      </c>
      <c r="AE1416" s="360"/>
      <c r="AF1416" s="360"/>
      <c r="AG1416" s="364"/>
      <c r="AH1416" s="363" t="str">
        <f t="shared" si="1536"/>
        <v/>
      </c>
      <c r="AI1416" s="360"/>
      <c r="AJ1416" s="360"/>
      <c r="AK1416" s="364"/>
      <c r="AL1416" s="365" t="str">
        <f t="shared" si="1537"/>
        <v/>
      </c>
      <c r="AM1416" s="363" t="str">
        <f t="shared" si="1538"/>
        <v/>
      </c>
      <c r="AN1416" s="366" t="str">
        <f t="shared" si="1539"/>
        <v/>
      </c>
      <c r="AO1416" s="360"/>
      <c r="AP1416" s="360"/>
      <c r="AQ1416" s="360" t="str">
        <f t="shared" si="1540"/>
        <v/>
      </c>
      <c r="AR1416" s="348" t="str">
        <f t="shared" si="1563"/>
        <v/>
      </c>
      <c r="AS1416" s="360"/>
      <c r="AT1416" s="348" t="str">
        <f t="shared" si="1564"/>
        <v/>
      </c>
      <c r="AU1416" s="360"/>
      <c r="AV1416" s="348" t="str">
        <f t="shared" si="1565"/>
        <v/>
      </c>
      <c r="AW1416" s="360"/>
      <c r="AX1416" s="348" t="str">
        <f t="shared" si="1566"/>
        <v/>
      </c>
      <c r="AY1416" s="360"/>
      <c r="AZ1416" s="348" t="str">
        <f t="shared" si="1567"/>
        <v/>
      </c>
      <c r="BA1416" s="367"/>
      <c r="BB1416" s="348" t="str">
        <f t="shared" si="1568"/>
        <v/>
      </c>
      <c r="BC1416" s="350" t="str">
        <f t="shared" si="1571"/>
        <v/>
      </c>
      <c r="BD1416" s="350" t="str">
        <f t="shared" si="1572"/>
        <v/>
      </c>
      <c r="BE1416" s="360"/>
      <c r="BF1416" s="361"/>
      <c r="BG1416" s="362" t="str">
        <f t="shared" si="1541"/>
        <v/>
      </c>
      <c r="BH1416" s="354" t="str">
        <f t="shared" si="1573"/>
        <v/>
      </c>
      <c r="BI1416" s="350" t="str">
        <f t="shared" si="1574"/>
        <v/>
      </c>
      <c r="BJ1416" s="113" t="str">
        <f t="shared" si="1575"/>
        <v/>
      </c>
      <c r="BK1416" s="347" t="str">
        <f t="shared" si="1600"/>
        <v/>
      </c>
      <c r="BR1416" s="307"/>
      <c r="BS1416" s="51" t="str">
        <f t="shared" si="1576"/>
        <v/>
      </c>
      <c r="BT1416" s="51" t="str">
        <f t="shared" si="1577"/>
        <v/>
      </c>
      <c r="BU1416" s="51" t="str">
        <f t="shared" si="1578"/>
        <v/>
      </c>
      <c r="BV1416" s="51" t="str">
        <f t="shared" si="1579"/>
        <v/>
      </c>
      <c r="BW1416" s="51" t="str">
        <f t="shared" si="1580"/>
        <v/>
      </c>
      <c r="BX1416" s="51" t="str">
        <f t="shared" si="1581"/>
        <v/>
      </c>
      <c r="BY1416" s="51" t="str">
        <f t="shared" si="1582"/>
        <v/>
      </c>
      <c r="BZ1416" s="51" t="str">
        <f t="shared" si="1583"/>
        <v/>
      </c>
      <c r="CA1416" s="51" t="str">
        <f t="shared" si="1584"/>
        <v/>
      </c>
      <c r="CB1416" s="51" t="str">
        <f t="shared" si="1585"/>
        <v/>
      </c>
      <c r="CC1416" s="51" t="str">
        <f t="shared" si="1569"/>
        <v/>
      </c>
      <c r="CD1416" s="51" t="str">
        <f t="shared" si="1570"/>
        <v/>
      </c>
      <c r="CE1416" s="51" t="str">
        <f t="shared" si="1586"/>
        <v/>
      </c>
      <c r="CF1416" s="51"/>
      <c r="CH1416" s="53" t="str">
        <f t="shared" si="1587"/>
        <v/>
      </c>
      <c r="CI1416" s="53" t="str">
        <f t="shared" si="1588"/>
        <v/>
      </c>
      <c r="CJ1416" s="54" t="str">
        <f t="shared" si="1589"/>
        <v/>
      </c>
      <c r="CK1416" s="53" t="str">
        <f t="shared" si="1590"/>
        <v/>
      </c>
      <c r="CL1416" s="53" t="str">
        <f t="shared" si="1591"/>
        <v/>
      </c>
      <c r="CM1416" s="53" t="str">
        <f t="shared" si="1592"/>
        <v/>
      </c>
      <c r="CN1416" s="53" t="str">
        <f t="shared" si="1593"/>
        <v/>
      </c>
      <c r="CO1416" s="53" t="str">
        <f t="shared" si="1594"/>
        <v/>
      </c>
      <c r="CP1416" s="53" t="str">
        <f t="shared" si="1595"/>
        <v/>
      </c>
      <c r="CQ1416" s="53" t="str">
        <f t="shared" si="1596"/>
        <v/>
      </c>
      <c r="CR1416" s="53" t="str">
        <f t="shared" si="1597"/>
        <v/>
      </c>
      <c r="CS1416" s="53" t="str">
        <f t="shared" si="1598"/>
        <v/>
      </c>
      <c r="CT1416" s="53" t="str">
        <f t="shared" si="1599"/>
        <v/>
      </c>
      <c r="CU1416" s="53" t="str">
        <f t="shared" si="1542"/>
        <v/>
      </c>
    </row>
    <row r="1417" spans="1:99" hidden="1" x14ac:dyDescent="0.3">
      <c r="A1417" s="40">
        <v>1479</v>
      </c>
      <c r="B1417" s="326"/>
      <c r="C1417" s="142"/>
      <c r="D1417" s="144"/>
      <c r="E1417" s="144"/>
      <c r="F1417" s="312"/>
      <c r="G1417" s="144" t="s">
        <v>141</v>
      </c>
      <c r="H1417" s="314"/>
      <c r="I1417" s="314"/>
      <c r="J1417" s="315" t="str">
        <f t="shared" si="1543"/>
        <v/>
      </c>
      <c r="K1417" s="316" t="str">
        <f t="shared" si="1544"/>
        <v/>
      </c>
      <c r="L1417" s="317" t="str">
        <f t="shared" si="1545"/>
        <v/>
      </c>
      <c r="M1417" s="316" t="str">
        <f t="shared" si="1546"/>
        <v/>
      </c>
      <c r="N1417" s="317" t="str">
        <f t="shared" si="1547"/>
        <v/>
      </c>
      <c r="O1417" s="316" t="str">
        <f t="shared" si="1548"/>
        <v/>
      </c>
      <c r="P1417" s="317" t="str">
        <f t="shared" si="1549"/>
        <v/>
      </c>
      <c r="Q1417" s="318" t="str">
        <f t="shared" si="1550"/>
        <v/>
      </c>
      <c r="R1417" s="319" t="str">
        <f t="shared" si="1551"/>
        <v/>
      </c>
      <c r="S1417" s="318" t="str">
        <f t="shared" si="1552"/>
        <v/>
      </c>
      <c r="T1417" s="317" t="str">
        <f t="shared" si="1553"/>
        <v/>
      </c>
      <c r="U1417" s="318" t="str">
        <f t="shared" si="1554"/>
        <v/>
      </c>
      <c r="V1417" s="319" t="str">
        <f t="shared" si="1555"/>
        <v/>
      </c>
      <c r="W1417" s="318" t="str">
        <f t="shared" si="1556"/>
        <v/>
      </c>
      <c r="X1417" s="319" t="str">
        <f t="shared" si="1557"/>
        <v/>
      </c>
      <c r="Y1417" s="318" t="str">
        <f t="shared" si="1558"/>
        <v/>
      </c>
      <c r="Z1417" s="319" t="str">
        <f t="shared" si="1559"/>
        <v/>
      </c>
      <c r="AA1417" s="317" t="str">
        <f t="shared" si="1560"/>
        <v/>
      </c>
      <c r="AB1417" s="97" t="str">
        <f t="shared" si="1561"/>
        <v/>
      </c>
      <c r="AC1417" s="143" t="str">
        <f t="shared" si="1562"/>
        <v/>
      </c>
      <c r="AD1417" s="143" t="str">
        <f t="shared" si="1535"/>
        <v/>
      </c>
      <c r="AE1417" s="360"/>
      <c r="AF1417" s="360"/>
      <c r="AG1417" s="364"/>
      <c r="AH1417" s="363" t="str">
        <f t="shared" si="1536"/>
        <v/>
      </c>
      <c r="AI1417" s="360"/>
      <c r="AJ1417" s="360"/>
      <c r="AK1417" s="364"/>
      <c r="AL1417" s="365" t="str">
        <f t="shared" si="1537"/>
        <v/>
      </c>
      <c r="AM1417" s="363" t="str">
        <f t="shared" si="1538"/>
        <v/>
      </c>
      <c r="AN1417" s="366" t="str">
        <f t="shared" si="1539"/>
        <v/>
      </c>
      <c r="AO1417" s="360"/>
      <c r="AP1417" s="360"/>
      <c r="AQ1417" s="360" t="str">
        <f t="shared" si="1540"/>
        <v/>
      </c>
      <c r="AR1417" s="348" t="str">
        <f t="shared" si="1563"/>
        <v/>
      </c>
      <c r="AS1417" s="360"/>
      <c r="AT1417" s="348" t="str">
        <f t="shared" si="1564"/>
        <v/>
      </c>
      <c r="AU1417" s="360"/>
      <c r="AV1417" s="348" t="str">
        <f t="shared" si="1565"/>
        <v/>
      </c>
      <c r="AW1417" s="360"/>
      <c r="AX1417" s="348" t="str">
        <f t="shared" si="1566"/>
        <v/>
      </c>
      <c r="AY1417" s="360"/>
      <c r="AZ1417" s="348" t="str">
        <f t="shared" si="1567"/>
        <v/>
      </c>
      <c r="BA1417" s="367"/>
      <c r="BB1417" s="348" t="str">
        <f t="shared" si="1568"/>
        <v/>
      </c>
      <c r="BC1417" s="350" t="str">
        <f t="shared" si="1571"/>
        <v/>
      </c>
      <c r="BD1417" s="350" t="str">
        <f t="shared" si="1572"/>
        <v/>
      </c>
      <c r="BE1417" s="360"/>
      <c r="BF1417" s="361"/>
      <c r="BG1417" s="362" t="str">
        <f t="shared" si="1541"/>
        <v/>
      </c>
      <c r="BH1417" s="354" t="str">
        <f t="shared" si="1573"/>
        <v/>
      </c>
      <c r="BI1417" s="350" t="str">
        <f t="shared" si="1574"/>
        <v/>
      </c>
      <c r="BJ1417" s="113" t="str">
        <f t="shared" si="1575"/>
        <v/>
      </c>
      <c r="BK1417" s="347" t="str">
        <f t="shared" si="1600"/>
        <v/>
      </c>
      <c r="BR1417" s="307"/>
      <c r="BS1417" s="51" t="str">
        <f t="shared" si="1576"/>
        <v/>
      </c>
      <c r="BT1417" s="51" t="str">
        <f t="shared" si="1577"/>
        <v/>
      </c>
      <c r="BU1417" s="51" t="str">
        <f t="shared" si="1578"/>
        <v/>
      </c>
      <c r="BV1417" s="51" t="str">
        <f t="shared" si="1579"/>
        <v/>
      </c>
      <c r="BW1417" s="51" t="str">
        <f t="shared" si="1580"/>
        <v/>
      </c>
      <c r="BX1417" s="51" t="str">
        <f t="shared" si="1581"/>
        <v/>
      </c>
      <c r="BY1417" s="51" t="str">
        <f t="shared" si="1582"/>
        <v/>
      </c>
      <c r="BZ1417" s="51" t="str">
        <f t="shared" si="1583"/>
        <v/>
      </c>
      <c r="CA1417" s="51" t="str">
        <f t="shared" si="1584"/>
        <v/>
      </c>
      <c r="CB1417" s="51" t="str">
        <f t="shared" si="1585"/>
        <v/>
      </c>
      <c r="CC1417" s="51" t="str">
        <f t="shared" si="1569"/>
        <v/>
      </c>
      <c r="CD1417" s="51" t="str">
        <f t="shared" si="1570"/>
        <v/>
      </c>
      <c r="CE1417" s="51" t="str">
        <f t="shared" si="1586"/>
        <v/>
      </c>
      <c r="CF1417" s="51"/>
      <c r="CH1417" s="53" t="str">
        <f t="shared" si="1587"/>
        <v/>
      </c>
      <c r="CI1417" s="53" t="str">
        <f t="shared" si="1588"/>
        <v/>
      </c>
      <c r="CJ1417" s="54" t="str">
        <f t="shared" si="1589"/>
        <v/>
      </c>
      <c r="CK1417" s="53" t="str">
        <f t="shared" si="1590"/>
        <v/>
      </c>
      <c r="CL1417" s="53" t="str">
        <f t="shared" si="1591"/>
        <v/>
      </c>
      <c r="CM1417" s="53" t="str">
        <f t="shared" si="1592"/>
        <v/>
      </c>
      <c r="CN1417" s="53" t="str">
        <f t="shared" si="1593"/>
        <v/>
      </c>
      <c r="CO1417" s="53" t="str">
        <f t="shared" si="1594"/>
        <v/>
      </c>
      <c r="CP1417" s="53" t="str">
        <f t="shared" si="1595"/>
        <v/>
      </c>
      <c r="CQ1417" s="53" t="str">
        <f t="shared" si="1596"/>
        <v/>
      </c>
      <c r="CR1417" s="53" t="str">
        <f t="shared" si="1597"/>
        <v/>
      </c>
      <c r="CS1417" s="53" t="str">
        <f t="shared" si="1598"/>
        <v/>
      </c>
      <c r="CT1417" s="53" t="str">
        <f t="shared" si="1599"/>
        <v/>
      </c>
      <c r="CU1417" s="53" t="str">
        <f t="shared" si="1542"/>
        <v/>
      </c>
    </row>
    <row r="1418" spans="1:99" hidden="1" x14ac:dyDescent="0.3">
      <c r="A1418" s="40">
        <v>1480</v>
      </c>
      <c r="B1418" s="326"/>
      <c r="C1418" s="142"/>
      <c r="D1418" s="144"/>
      <c r="E1418" s="144"/>
      <c r="F1418" s="312"/>
      <c r="G1418" s="144" t="s">
        <v>141</v>
      </c>
      <c r="H1418" s="314"/>
      <c r="I1418" s="314"/>
      <c r="J1418" s="315" t="str">
        <f t="shared" si="1543"/>
        <v/>
      </c>
      <c r="K1418" s="316" t="str">
        <f t="shared" si="1544"/>
        <v/>
      </c>
      <c r="L1418" s="317" t="str">
        <f t="shared" si="1545"/>
        <v/>
      </c>
      <c r="M1418" s="316" t="str">
        <f t="shared" si="1546"/>
        <v/>
      </c>
      <c r="N1418" s="317" t="str">
        <f t="shared" si="1547"/>
        <v/>
      </c>
      <c r="O1418" s="316" t="str">
        <f t="shared" si="1548"/>
        <v/>
      </c>
      <c r="P1418" s="317" t="str">
        <f t="shared" si="1549"/>
        <v/>
      </c>
      <c r="Q1418" s="318" t="str">
        <f t="shared" si="1550"/>
        <v/>
      </c>
      <c r="R1418" s="319" t="str">
        <f t="shared" si="1551"/>
        <v/>
      </c>
      <c r="S1418" s="318" t="str">
        <f t="shared" si="1552"/>
        <v/>
      </c>
      <c r="T1418" s="317" t="str">
        <f t="shared" si="1553"/>
        <v/>
      </c>
      <c r="U1418" s="318" t="str">
        <f t="shared" si="1554"/>
        <v/>
      </c>
      <c r="V1418" s="319" t="str">
        <f t="shared" si="1555"/>
        <v/>
      </c>
      <c r="W1418" s="318" t="str">
        <f t="shared" si="1556"/>
        <v/>
      </c>
      <c r="X1418" s="319" t="str">
        <f t="shared" si="1557"/>
        <v/>
      </c>
      <c r="Y1418" s="318" t="str">
        <f t="shared" si="1558"/>
        <v/>
      </c>
      <c r="Z1418" s="319" t="str">
        <f t="shared" si="1559"/>
        <v/>
      </c>
      <c r="AA1418" s="317" t="str">
        <f t="shared" si="1560"/>
        <v/>
      </c>
      <c r="AB1418" s="97" t="str">
        <f t="shared" si="1561"/>
        <v/>
      </c>
      <c r="AC1418" s="143" t="str">
        <f t="shared" si="1562"/>
        <v/>
      </c>
      <c r="AD1418" s="143" t="str">
        <f t="shared" si="1535"/>
        <v/>
      </c>
      <c r="AE1418" s="360"/>
      <c r="AF1418" s="360"/>
      <c r="AG1418" s="364"/>
      <c r="AH1418" s="363" t="str">
        <f t="shared" si="1536"/>
        <v/>
      </c>
      <c r="AI1418" s="360"/>
      <c r="AJ1418" s="360"/>
      <c r="AK1418" s="364"/>
      <c r="AL1418" s="365" t="str">
        <f t="shared" si="1537"/>
        <v/>
      </c>
      <c r="AM1418" s="363" t="str">
        <f t="shared" si="1538"/>
        <v/>
      </c>
      <c r="AN1418" s="366" t="str">
        <f t="shared" si="1539"/>
        <v/>
      </c>
      <c r="AO1418" s="360"/>
      <c r="AP1418" s="360"/>
      <c r="AQ1418" s="360" t="str">
        <f t="shared" si="1540"/>
        <v/>
      </c>
      <c r="AR1418" s="348" t="str">
        <f t="shared" si="1563"/>
        <v/>
      </c>
      <c r="AS1418" s="360"/>
      <c r="AT1418" s="348" t="str">
        <f t="shared" si="1564"/>
        <v/>
      </c>
      <c r="AU1418" s="360"/>
      <c r="AV1418" s="348" t="str">
        <f t="shared" si="1565"/>
        <v/>
      </c>
      <c r="AW1418" s="360"/>
      <c r="AX1418" s="348" t="str">
        <f t="shared" si="1566"/>
        <v/>
      </c>
      <c r="AY1418" s="360"/>
      <c r="AZ1418" s="348" t="str">
        <f t="shared" si="1567"/>
        <v/>
      </c>
      <c r="BA1418" s="367"/>
      <c r="BB1418" s="348" t="str">
        <f t="shared" si="1568"/>
        <v/>
      </c>
      <c r="BC1418" s="350" t="str">
        <f t="shared" si="1571"/>
        <v/>
      </c>
      <c r="BD1418" s="350" t="str">
        <f t="shared" si="1572"/>
        <v/>
      </c>
      <c r="BE1418" s="360"/>
      <c r="BF1418" s="361"/>
      <c r="BG1418" s="362" t="str">
        <f t="shared" si="1541"/>
        <v/>
      </c>
      <c r="BH1418" s="354" t="str">
        <f t="shared" si="1573"/>
        <v/>
      </c>
      <c r="BI1418" s="350" t="str">
        <f t="shared" si="1574"/>
        <v/>
      </c>
      <c r="BJ1418" s="113" t="str">
        <f t="shared" si="1575"/>
        <v/>
      </c>
      <c r="BK1418" s="347" t="str">
        <f t="shared" si="1600"/>
        <v/>
      </c>
      <c r="BR1418" s="307"/>
      <c r="BS1418" s="51" t="str">
        <f t="shared" si="1576"/>
        <v/>
      </c>
      <c r="BT1418" s="51" t="str">
        <f t="shared" si="1577"/>
        <v/>
      </c>
      <c r="BU1418" s="51" t="str">
        <f t="shared" si="1578"/>
        <v/>
      </c>
      <c r="BV1418" s="51" t="str">
        <f t="shared" si="1579"/>
        <v/>
      </c>
      <c r="BW1418" s="51" t="str">
        <f t="shared" si="1580"/>
        <v/>
      </c>
      <c r="BX1418" s="51" t="str">
        <f t="shared" si="1581"/>
        <v/>
      </c>
      <c r="BY1418" s="51" t="str">
        <f t="shared" si="1582"/>
        <v/>
      </c>
      <c r="BZ1418" s="51" t="str">
        <f t="shared" si="1583"/>
        <v/>
      </c>
      <c r="CA1418" s="51" t="str">
        <f t="shared" si="1584"/>
        <v/>
      </c>
      <c r="CB1418" s="51" t="str">
        <f t="shared" si="1585"/>
        <v/>
      </c>
      <c r="CC1418" s="51" t="str">
        <f t="shared" si="1569"/>
        <v/>
      </c>
      <c r="CD1418" s="51" t="str">
        <f t="shared" si="1570"/>
        <v/>
      </c>
      <c r="CE1418" s="51" t="str">
        <f t="shared" si="1586"/>
        <v/>
      </c>
      <c r="CF1418" s="51"/>
      <c r="CH1418" s="53" t="str">
        <f t="shared" si="1587"/>
        <v/>
      </c>
      <c r="CI1418" s="53" t="str">
        <f t="shared" si="1588"/>
        <v/>
      </c>
      <c r="CJ1418" s="54" t="str">
        <f t="shared" si="1589"/>
        <v/>
      </c>
      <c r="CK1418" s="53" t="str">
        <f t="shared" si="1590"/>
        <v/>
      </c>
      <c r="CL1418" s="53" t="str">
        <f t="shared" si="1591"/>
        <v/>
      </c>
      <c r="CM1418" s="53" t="str">
        <f t="shared" si="1592"/>
        <v/>
      </c>
      <c r="CN1418" s="53" t="str">
        <f t="shared" si="1593"/>
        <v/>
      </c>
      <c r="CO1418" s="53" t="str">
        <f t="shared" si="1594"/>
        <v/>
      </c>
      <c r="CP1418" s="53" t="str">
        <f t="shared" si="1595"/>
        <v/>
      </c>
      <c r="CQ1418" s="53" t="str">
        <f t="shared" si="1596"/>
        <v/>
      </c>
      <c r="CR1418" s="53" t="str">
        <f t="shared" si="1597"/>
        <v/>
      </c>
      <c r="CS1418" s="53" t="str">
        <f t="shared" si="1598"/>
        <v/>
      </c>
      <c r="CT1418" s="53" t="str">
        <f t="shared" si="1599"/>
        <v/>
      </c>
      <c r="CU1418" s="53" t="str">
        <f t="shared" si="1542"/>
        <v/>
      </c>
    </row>
    <row r="1419" spans="1:99" hidden="1" x14ac:dyDescent="0.3">
      <c r="A1419" s="40">
        <v>1481</v>
      </c>
      <c r="B1419" s="326"/>
      <c r="C1419" s="142"/>
      <c r="D1419" s="144"/>
      <c r="E1419" s="144"/>
      <c r="F1419" s="312"/>
      <c r="G1419" s="144" t="s">
        <v>141</v>
      </c>
      <c r="H1419" s="314"/>
      <c r="I1419" s="314"/>
      <c r="J1419" s="315" t="str">
        <f t="shared" si="1543"/>
        <v/>
      </c>
      <c r="K1419" s="316" t="str">
        <f t="shared" si="1544"/>
        <v/>
      </c>
      <c r="L1419" s="317" t="str">
        <f t="shared" si="1545"/>
        <v/>
      </c>
      <c r="M1419" s="316" t="str">
        <f t="shared" si="1546"/>
        <v/>
      </c>
      <c r="N1419" s="317" t="str">
        <f t="shared" si="1547"/>
        <v/>
      </c>
      <c r="O1419" s="316" t="str">
        <f t="shared" si="1548"/>
        <v/>
      </c>
      <c r="P1419" s="317" t="str">
        <f t="shared" si="1549"/>
        <v/>
      </c>
      <c r="Q1419" s="318" t="str">
        <f t="shared" si="1550"/>
        <v/>
      </c>
      <c r="R1419" s="319" t="str">
        <f t="shared" si="1551"/>
        <v/>
      </c>
      <c r="S1419" s="318" t="str">
        <f t="shared" si="1552"/>
        <v/>
      </c>
      <c r="T1419" s="317" t="str">
        <f t="shared" si="1553"/>
        <v/>
      </c>
      <c r="U1419" s="318" t="str">
        <f t="shared" si="1554"/>
        <v/>
      </c>
      <c r="V1419" s="319" t="str">
        <f t="shared" si="1555"/>
        <v/>
      </c>
      <c r="W1419" s="318" t="str">
        <f t="shared" si="1556"/>
        <v/>
      </c>
      <c r="X1419" s="319" t="str">
        <f t="shared" si="1557"/>
        <v/>
      </c>
      <c r="Y1419" s="318" t="str">
        <f t="shared" si="1558"/>
        <v/>
      </c>
      <c r="Z1419" s="319" t="str">
        <f t="shared" si="1559"/>
        <v/>
      </c>
      <c r="AA1419" s="317" t="str">
        <f t="shared" si="1560"/>
        <v/>
      </c>
      <c r="AB1419" s="97" t="str">
        <f t="shared" si="1561"/>
        <v/>
      </c>
      <c r="AC1419" s="143" t="str">
        <f t="shared" si="1562"/>
        <v/>
      </c>
      <c r="AD1419" s="143" t="str">
        <f t="shared" si="1535"/>
        <v/>
      </c>
      <c r="AE1419" s="360"/>
      <c r="AF1419" s="360"/>
      <c r="AG1419" s="364"/>
      <c r="AH1419" s="363" t="str">
        <f t="shared" si="1536"/>
        <v/>
      </c>
      <c r="AI1419" s="360"/>
      <c r="AJ1419" s="360"/>
      <c r="AK1419" s="364"/>
      <c r="AL1419" s="365" t="str">
        <f t="shared" si="1537"/>
        <v/>
      </c>
      <c r="AM1419" s="363" t="str">
        <f t="shared" si="1538"/>
        <v/>
      </c>
      <c r="AN1419" s="366" t="str">
        <f t="shared" si="1539"/>
        <v/>
      </c>
      <c r="AO1419" s="360"/>
      <c r="AP1419" s="360"/>
      <c r="AQ1419" s="360" t="str">
        <f t="shared" si="1540"/>
        <v/>
      </c>
      <c r="AR1419" s="348" t="str">
        <f t="shared" si="1563"/>
        <v/>
      </c>
      <c r="AS1419" s="360"/>
      <c r="AT1419" s="348" t="str">
        <f t="shared" si="1564"/>
        <v/>
      </c>
      <c r="AU1419" s="360"/>
      <c r="AV1419" s="348" t="str">
        <f t="shared" si="1565"/>
        <v/>
      </c>
      <c r="AW1419" s="360"/>
      <c r="AX1419" s="348" t="str">
        <f t="shared" si="1566"/>
        <v/>
      </c>
      <c r="AY1419" s="360"/>
      <c r="AZ1419" s="348" t="str">
        <f t="shared" si="1567"/>
        <v/>
      </c>
      <c r="BA1419" s="367"/>
      <c r="BB1419" s="348" t="str">
        <f t="shared" si="1568"/>
        <v/>
      </c>
      <c r="BC1419" s="350" t="str">
        <f t="shared" si="1571"/>
        <v/>
      </c>
      <c r="BD1419" s="350" t="str">
        <f t="shared" si="1572"/>
        <v/>
      </c>
      <c r="BE1419" s="360"/>
      <c r="BF1419" s="361"/>
      <c r="BG1419" s="362" t="str">
        <f t="shared" si="1541"/>
        <v/>
      </c>
      <c r="BH1419" s="354" t="str">
        <f t="shared" si="1573"/>
        <v/>
      </c>
      <c r="BI1419" s="350" t="str">
        <f t="shared" si="1574"/>
        <v/>
      </c>
      <c r="BJ1419" s="113" t="str">
        <f t="shared" si="1575"/>
        <v/>
      </c>
      <c r="BK1419" s="347" t="str">
        <f t="shared" si="1600"/>
        <v/>
      </c>
      <c r="BR1419" s="307"/>
      <c r="BS1419" s="51" t="str">
        <f t="shared" si="1576"/>
        <v/>
      </c>
      <c r="BT1419" s="51" t="str">
        <f t="shared" si="1577"/>
        <v/>
      </c>
      <c r="BU1419" s="51" t="str">
        <f t="shared" si="1578"/>
        <v/>
      </c>
      <c r="BV1419" s="51" t="str">
        <f t="shared" si="1579"/>
        <v/>
      </c>
      <c r="BW1419" s="51" t="str">
        <f t="shared" si="1580"/>
        <v/>
      </c>
      <c r="BX1419" s="51" t="str">
        <f t="shared" si="1581"/>
        <v/>
      </c>
      <c r="BY1419" s="51" t="str">
        <f t="shared" si="1582"/>
        <v/>
      </c>
      <c r="BZ1419" s="51" t="str">
        <f t="shared" si="1583"/>
        <v/>
      </c>
      <c r="CA1419" s="51" t="str">
        <f t="shared" si="1584"/>
        <v/>
      </c>
      <c r="CB1419" s="51" t="str">
        <f t="shared" si="1585"/>
        <v/>
      </c>
      <c r="CC1419" s="51" t="str">
        <f t="shared" si="1569"/>
        <v/>
      </c>
      <c r="CD1419" s="51" t="str">
        <f t="shared" si="1570"/>
        <v/>
      </c>
      <c r="CE1419" s="51" t="str">
        <f t="shared" si="1586"/>
        <v/>
      </c>
      <c r="CF1419" s="51"/>
      <c r="CH1419" s="53" t="str">
        <f t="shared" si="1587"/>
        <v/>
      </c>
      <c r="CI1419" s="53" t="str">
        <f t="shared" si="1588"/>
        <v/>
      </c>
      <c r="CJ1419" s="54" t="str">
        <f t="shared" si="1589"/>
        <v/>
      </c>
      <c r="CK1419" s="53" t="str">
        <f t="shared" si="1590"/>
        <v/>
      </c>
      <c r="CL1419" s="53" t="str">
        <f t="shared" si="1591"/>
        <v/>
      </c>
      <c r="CM1419" s="53" t="str">
        <f t="shared" si="1592"/>
        <v/>
      </c>
      <c r="CN1419" s="53" t="str">
        <f t="shared" si="1593"/>
        <v/>
      </c>
      <c r="CO1419" s="53" t="str">
        <f t="shared" si="1594"/>
        <v/>
      </c>
      <c r="CP1419" s="53" t="str">
        <f t="shared" si="1595"/>
        <v/>
      </c>
      <c r="CQ1419" s="53" t="str">
        <f t="shared" si="1596"/>
        <v/>
      </c>
      <c r="CR1419" s="53" t="str">
        <f t="shared" si="1597"/>
        <v/>
      </c>
      <c r="CS1419" s="53" t="str">
        <f t="shared" si="1598"/>
        <v/>
      </c>
      <c r="CT1419" s="53" t="str">
        <f t="shared" si="1599"/>
        <v/>
      </c>
      <c r="CU1419" s="53" t="str">
        <f t="shared" si="1542"/>
        <v/>
      </c>
    </row>
    <row r="1420" spans="1:99" hidden="1" x14ac:dyDescent="0.3">
      <c r="A1420" s="40">
        <v>1482</v>
      </c>
      <c r="B1420" s="326"/>
      <c r="C1420" s="142"/>
      <c r="D1420" s="144"/>
      <c r="E1420" s="144"/>
      <c r="F1420" s="312"/>
      <c r="G1420" s="144" t="s">
        <v>141</v>
      </c>
      <c r="H1420" s="314"/>
      <c r="I1420" s="314"/>
      <c r="J1420" s="315" t="str">
        <f t="shared" si="1543"/>
        <v/>
      </c>
      <c r="K1420" s="316" t="str">
        <f t="shared" si="1544"/>
        <v/>
      </c>
      <c r="L1420" s="317" t="str">
        <f t="shared" si="1545"/>
        <v/>
      </c>
      <c r="M1420" s="316" t="str">
        <f t="shared" si="1546"/>
        <v/>
      </c>
      <c r="N1420" s="317" t="str">
        <f t="shared" si="1547"/>
        <v/>
      </c>
      <c r="O1420" s="316" t="str">
        <f t="shared" si="1548"/>
        <v/>
      </c>
      <c r="P1420" s="317" t="str">
        <f t="shared" si="1549"/>
        <v/>
      </c>
      <c r="Q1420" s="318" t="str">
        <f t="shared" si="1550"/>
        <v/>
      </c>
      <c r="R1420" s="319" t="str">
        <f t="shared" si="1551"/>
        <v/>
      </c>
      <c r="S1420" s="318" t="str">
        <f t="shared" si="1552"/>
        <v/>
      </c>
      <c r="T1420" s="317" t="str">
        <f t="shared" si="1553"/>
        <v/>
      </c>
      <c r="U1420" s="318" t="str">
        <f t="shared" si="1554"/>
        <v/>
      </c>
      <c r="V1420" s="319" t="str">
        <f t="shared" si="1555"/>
        <v/>
      </c>
      <c r="W1420" s="318" t="str">
        <f t="shared" si="1556"/>
        <v/>
      </c>
      <c r="X1420" s="319" t="str">
        <f t="shared" si="1557"/>
        <v/>
      </c>
      <c r="Y1420" s="318" t="str">
        <f t="shared" si="1558"/>
        <v/>
      </c>
      <c r="Z1420" s="319" t="str">
        <f t="shared" si="1559"/>
        <v/>
      </c>
      <c r="AA1420" s="317" t="str">
        <f t="shared" si="1560"/>
        <v/>
      </c>
      <c r="AB1420" s="97" t="str">
        <f t="shared" si="1561"/>
        <v/>
      </c>
      <c r="AC1420" s="143" t="str">
        <f t="shared" si="1562"/>
        <v/>
      </c>
      <c r="AD1420" s="143" t="str">
        <f t="shared" si="1535"/>
        <v/>
      </c>
      <c r="AE1420" s="360"/>
      <c r="AF1420" s="360"/>
      <c r="AG1420" s="364"/>
      <c r="AH1420" s="363" t="str">
        <f t="shared" si="1536"/>
        <v/>
      </c>
      <c r="AI1420" s="360"/>
      <c r="AJ1420" s="360"/>
      <c r="AK1420" s="364"/>
      <c r="AL1420" s="365" t="str">
        <f t="shared" si="1537"/>
        <v/>
      </c>
      <c r="AM1420" s="363" t="str">
        <f t="shared" si="1538"/>
        <v/>
      </c>
      <c r="AN1420" s="366" t="str">
        <f t="shared" si="1539"/>
        <v/>
      </c>
      <c r="AO1420" s="360"/>
      <c r="AP1420" s="360"/>
      <c r="AQ1420" s="360" t="str">
        <f t="shared" si="1540"/>
        <v/>
      </c>
      <c r="AR1420" s="348" t="str">
        <f t="shared" si="1563"/>
        <v/>
      </c>
      <c r="AS1420" s="360"/>
      <c r="AT1420" s="348" t="str">
        <f t="shared" si="1564"/>
        <v/>
      </c>
      <c r="AU1420" s="360"/>
      <c r="AV1420" s="348" t="str">
        <f t="shared" si="1565"/>
        <v/>
      </c>
      <c r="AW1420" s="360"/>
      <c r="AX1420" s="348" t="str">
        <f t="shared" si="1566"/>
        <v/>
      </c>
      <c r="AY1420" s="360"/>
      <c r="AZ1420" s="348" t="str">
        <f t="shared" si="1567"/>
        <v/>
      </c>
      <c r="BA1420" s="367"/>
      <c r="BB1420" s="348" t="str">
        <f t="shared" si="1568"/>
        <v/>
      </c>
      <c r="BC1420" s="350" t="str">
        <f t="shared" si="1571"/>
        <v/>
      </c>
      <c r="BD1420" s="350" t="str">
        <f t="shared" si="1572"/>
        <v/>
      </c>
      <c r="BE1420" s="360"/>
      <c r="BF1420" s="361"/>
      <c r="BG1420" s="362" t="str">
        <f t="shared" si="1541"/>
        <v/>
      </c>
      <c r="BH1420" s="354" t="str">
        <f t="shared" si="1573"/>
        <v/>
      </c>
      <c r="BI1420" s="350" t="str">
        <f t="shared" si="1574"/>
        <v/>
      </c>
      <c r="BJ1420" s="113" t="str">
        <f t="shared" si="1575"/>
        <v/>
      </c>
      <c r="BK1420" s="347" t="str">
        <f t="shared" si="1600"/>
        <v/>
      </c>
      <c r="BR1420" s="307"/>
      <c r="BS1420" s="51" t="str">
        <f t="shared" si="1576"/>
        <v/>
      </c>
      <c r="BT1420" s="51" t="str">
        <f t="shared" si="1577"/>
        <v/>
      </c>
      <c r="BU1420" s="51" t="str">
        <f t="shared" si="1578"/>
        <v/>
      </c>
      <c r="BV1420" s="51" t="str">
        <f t="shared" si="1579"/>
        <v/>
      </c>
      <c r="BW1420" s="51" t="str">
        <f t="shared" si="1580"/>
        <v/>
      </c>
      <c r="BX1420" s="51" t="str">
        <f t="shared" si="1581"/>
        <v/>
      </c>
      <c r="BY1420" s="51" t="str">
        <f t="shared" si="1582"/>
        <v/>
      </c>
      <c r="BZ1420" s="51" t="str">
        <f t="shared" si="1583"/>
        <v/>
      </c>
      <c r="CA1420" s="51" t="str">
        <f t="shared" si="1584"/>
        <v/>
      </c>
      <c r="CB1420" s="51" t="str">
        <f t="shared" si="1585"/>
        <v/>
      </c>
      <c r="CC1420" s="51" t="str">
        <f t="shared" si="1569"/>
        <v/>
      </c>
      <c r="CD1420" s="51" t="str">
        <f t="shared" si="1570"/>
        <v/>
      </c>
      <c r="CE1420" s="51" t="str">
        <f t="shared" si="1586"/>
        <v/>
      </c>
      <c r="CF1420" s="51"/>
      <c r="CH1420" s="53" t="str">
        <f t="shared" si="1587"/>
        <v/>
      </c>
      <c r="CI1420" s="53" t="str">
        <f t="shared" si="1588"/>
        <v/>
      </c>
      <c r="CJ1420" s="54" t="str">
        <f t="shared" si="1589"/>
        <v/>
      </c>
      <c r="CK1420" s="53" t="str">
        <f t="shared" si="1590"/>
        <v/>
      </c>
      <c r="CL1420" s="53" t="str">
        <f t="shared" si="1591"/>
        <v/>
      </c>
      <c r="CM1420" s="53" t="str">
        <f t="shared" si="1592"/>
        <v/>
      </c>
      <c r="CN1420" s="53" t="str">
        <f t="shared" si="1593"/>
        <v/>
      </c>
      <c r="CO1420" s="53" t="str">
        <f t="shared" si="1594"/>
        <v/>
      </c>
      <c r="CP1420" s="53" t="str">
        <f t="shared" si="1595"/>
        <v/>
      </c>
      <c r="CQ1420" s="53" t="str">
        <f t="shared" si="1596"/>
        <v/>
      </c>
      <c r="CR1420" s="53" t="str">
        <f t="shared" si="1597"/>
        <v/>
      </c>
      <c r="CS1420" s="53" t="str">
        <f t="shared" si="1598"/>
        <v/>
      </c>
      <c r="CT1420" s="53" t="str">
        <f t="shared" si="1599"/>
        <v/>
      </c>
      <c r="CU1420" s="53" t="str">
        <f t="shared" si="1542"/>
        <v/>
      </c>
    </row>
    <row r="1421" spans="1:99" hidden="1" x14ac:dyDescent="0.3">
      <c r="A1421" s="40">
        <v>1483</v>
      </c>
      <c r="B1421" s="326"/>
      <c r="C1421" s="142"/>
      <c r="D1421" s="144"/>
      <c r="E1421" s="144"/>
      <c r="F1421" s="312"/>
      <c r="G1421" s="144" t="s">
        <v>141</v>
      </c>
      <c r="H1421" s="314"/>
      <c r="I1421" s="314"/>
      <c r="J1421" s="315" t="str">
        <f t="shared" si="1543"/>
        <v/>
      </c>
      <c r="K1421" s="316" t="str">
        <f t="shared" si="1544"/>
        <v/>
      </c>
      <c r="L1421" s="317" t="str">
        <f t="shared" si="1545"/>
        <v/>
      </c>
      <c r="M1421" s="316" t="str">
        <f t="shared" si="1546"/>
        <v/>
      </c>
      <c r="N1421" s="317" t="str">
        <f t="shared" si="1547"/>
        <v/>
      </c>
      <c r="O1421" s="316" t="str">
        <f t="shared" si="1548"/>
        <v/>
      </c>
      <c r="P1421" s="317" t="str">
        <f t="shared" si="1549"/>
        <v/>
      </c>
      <c r="Q1421" s="318" t="str">
        <f t="shared" si="1550"/>
        <v/>
      </c>
      <c r="R1421" s="319" t="str">
        <f t="shared" si="1551"/>
        <v/>
      </c>
      <c r="S1421" s="318" t="str">
        <f t="shared" si="1552"/>
        <v/>
      </c>
      <c r="T1421" s="317" t="str">
        <f t="shared" si="1553"/>
        <v/>
      </c>
      <c r="U1421" s="318" t="str">
        <f t="shared" si="1554"/>
        <v/>
      </c>
      <c r="V1421" s="319" t="str">
        <f t="shared" si="1555"/>
        <v/>
      </c>
      <c r="W1421" s="318" t="str">
        <f t="shared" si="1556"/>
        <v/>
      </c>
      <c r="X1421" s="319" t="str">
        <f t="shared" si="1557"/>
        <v/>
      </c>
      <c r="Y1421" s="318" t="str">
        <f t="shared" si="1558"/>
        <v/>
      </c>
      <c r="Z1421" s="319" t="str">
        <f t="shared" si="1559"/>
        <v/>
      </c>
      <c r="AA1421" s="317" t="str">
        <f t="shared" si="1560"/>
        <v/>
      </c>
      <c r="AB1421" s="97" t="str">
        <f t="shared" si="1561"/>
        <v/>
      </c>
      <c r="AC1421" s="143" t="str">
        <f t="shared" si="1562"/>
        <v/>
      </c>
      <c r="AD1421" s="143" t="str">
        <f t="shared" si="1535"/>
        <v/>
      </c>
      <c r="AE1421" s="360"/>
      <c r="AF1421" s="360"/>
      <c r="AG1421" s="364"/>
      <c r="AH1421" s="363" t="str">
        <f t="shared" si="1536"/>
        <v/>
      </c>
      <c r="AI1421" s="360"/>
      <c r="AJ1421" s="360"/>
      <c r="AK1421" s="364"/>
      <c r="AL1421" s="365" t="str">
        <f t="shared" si="1537"/>
        <v/>
      </c>
      <c r="AM1421" s="363" t="str">
        <f t="shared" si="1538"/>
        <v/>
      </c>
      <c r="AN1421" s="366" t="str">
        <f t="shared" si="1539"/>
        <v/>
      </c>
      <c r="AO1421" s="360"/>
      <c r="AP1421" s="360"/>
      <c r="AQ1421" s="360" t="str">
        <f t="shared" si="1540"/>
        <v/>
      </c>
      <c r="AR1421" s="348" t="str">
        <f t="shared" si="1563"/>
        <v/>
      </c>
      <c r="AS1421" s="360"/>
      <c r="AT1421" s="348" t="str">
        <f t="shared" si="1564"/>
        <v/>
      </c>
      <c r="AU1421" s="360"/>
      <c r="AV1421" s="348" t="str">
        <f t="shared" si="1565"/>
        <v/>
      </c>
      <c r="AW1421" s="360"/>
      <c r="AX1421" s="348" t="str">
        <f t="shared" si="1566"/>
        <v/>
      </c>
      <c r="AY1421" s="360"/>
      <c r="AZ1421" s="348" t="str">
        <f t="shared" si="1567"/>
        <v/>
      </c>
      <c r="BA1421" s="367"/>
      <c r="BB1421" s="348" t="str">
        <f t="shared" si="1568"/>
        <v/>
      </c>
      <c r="BC1421" s="350" t="str">
        <f t="shared" si="1571"/>
        <v/>
      </c>
      <c r="BD1421" s="350" t="str">
        <f t="shared" si="1572"/>
        <v/>
      </c>
      <c r="BE1421" s="360"/>
      <c r="BF1421" s="361"/>
      <c r="BG1421" s="362" t="str">
        <f t="shared" si="1541"/>
        <v/>
      </c>
      <c r="BH1421" s="354" t="str">
        <f t="shared" si="1573"/>
        <v/>
      </c>
      <c r="BI1421" s="350" t="str">
        <f t="shared" si="1574"/>
        <v/>
      </c>
      <c r="BJ1421" s="113" t="str">
        <f t="shared" si="1575"/>
        <v/>
      </c>
      <c r="BK1421" s="347" t="str">
        <f t="shared" si="1600"/>
        <v/>
      </c>
      <c r="BR1421" s="307"/>
      <c r="BS1421" s="51" t="str">
        <f t="shared" si="1576"/>
        <v/>
      </c>
      <c r="BT1421" s="51" t="str">
        <f t="shared" si="1577"/>
        <v/>
      </c>
      <c r="BU1421" s="51" t="str">
        <f t="shared" si="1578"/>
        <v/>
      </c>
      <c r="BV1421" s="51" t="str">
        <f t="shared" si="1579"/>
        <v/>
      </c>
      <c r="BW1421" s="51" t="str">
        <f t="shared" si="1580"/>
        <v/>
      </c>
      <c r="BX1421" s="51" t="str">
        <f t="shared" si="1581"/>
        <v/>
      </c>
      <c r="BY1421" s="51" t="str">
        <f t="shared" si="1582"/>
        <v/>
      </c>
      <c r="BZ1421" s="51" t="str">
        <f t="shared" si="1583"/>
        <v/>
      </c>
      <c r="CA1421" s="51" t="str">
        <f t="shared" si="1584"/>
        <v/>
      </c>
      <c r="CB1421" s="51" t="str">
        <f t="shared" si="1585"/>
        <v/>
      </c>
      <c r="CC1421" s="51" t="str">
        <f t="shared" si="1569"/>
        <v/>
      </c>
      <c r="CD1421" s="51" t="str">
        <f t="shared" si="1570"/>
        <v/>
      </c>
      <c r="CE1421" s="51" t="str">
        <f t="shared" si="1586"/>
        <v/>
      </c>
      <c r="CF1421" s="51"/>
      <c r="CH1421" s="53" t="str">
        <f t="shared" si="1587"/>
        <v/>
      </c>
      <c r="CI1421" s="53" t="str">
        <f t="shared" si="1588"/>
        <v/>
      </c>
      <c r="CJ1421" s="54" t="str">
        <f t="shared" si="1589"/>
        <v/>
      </c>
      <c r="CK1421" s="53" t="str">
        <f t="shared" si="1590"/>
        <v/>
      </c>
      <c r="CL1421" s="53" t="str">
        <f t="shared" si="1591"/>
        <v/>
      </c>
      <c r="CM1421" s="53" t="str">
        <f t="shared" si="1592"/>
        <v/>
      </c>
      <c r="CN1421" s="53" t="str">
        <f t="shared" si="1593"/>
        <v/>
      </c>
      <c r="CO1421" s="53" t="str">
        <f t="shared" si="1594"/>
        <v/>
      </c>
      <c r="CP1421" s="53" t="str">
        <f t="shared" si="1595"/>
        <v/>
      </c>
      <c r="CQ1421" s="53" t="str">
        <f t="shared" si="1596"/>
        <v/>
      </c>
      <c r="CR1421" s="53" t="str">
        <f t="shared" si="1597"/>
        <v/>
      </c>
      <c r="CS1421" s="53" t="str">
        <f t="shared" si="1598"/>
        <v/>
      </c>
      <c r="CT1421" s="53" t="str">
        <f t="shared" si="1599"/>
        <v/>
      </c>
      <c r="CU1421" s="53" t="str">
        <f t="shared" si="1542"/>
        <v/>
      </c>
    </row>
    <row r="1422" spans="1:99" hidden="1" x14ac:dyDescent="0.3">
      <c r="A1422" s="40">
        <v>1484</v>
      </c>
      <c r="B1422" s="326"/>
      <c r="C1422" s="142"/>
      <c r="D1422" s="144"/>
      <c r="E1422" s="144"/>
      <c r="F1422" s="312"/>
      <c r="G1422" s="144" t="s">
        <v>141</v>
      </c>
      <c r="H1422" s="314"/>
      <c r="I1422" s="314"/>
      <c r="J1422" s="315" t="str">
        <f t="shared" si="1543"/>
        <v/>
      </c>
      <c r="K1422" s="316" t="str">
        <f t="shared" si="1544"/>
        <v/>
      </c>
      <c r="L1422" s="317" t="str">
        <f t="shared" si="1545"/>
        <v/>
      </c>
      <c r="M1422" s="316" t="str">
        <f t="shared" si="1546"/>
        <v/>
      </c>
      <c r="N1422" s="317" t="str">
        <f t="shared" si="1547"/>
        <v/>
      </c>
      <c r="O1422" s="316" t="str">
        <f t="shared" si="1548"/>
        <v/>
      </c>
      <c r="P1422" s="317" t="str">
        <f t="shared" si="1549"/>
        <v/>
      </c>
      <c r="Q1422" s="318" t="str">
        <f t="shared" si="1550"/>
        <v/>
      </c>
      <c r="R1422" s="319" t="str">
        <f t="shared" si="1551"/>
        <v/>
      </c>
      <c r="S1422" s="318" t="str">
        <f t="shared" si="1552"/>
        <v/>
      </c>
      <c r="T1422" s="317" t="str">
        <f t="shared" si="1553"/>
        <v/>
      </c>
      <c r="U1422" s="318" t="str">
        <f t="shared" si="1554"/>
        <v/>
      </c>
      <c r="V1422" s="319" t="str">
        <f t="shared" si="1555"/>
        <v/>
      </c>
      <c r="W1422" s="318" t="str">
        <f t="shared" si="1556"/>
        <v/>
      </c>
      <c r="X1422" s="319" t="str">
        <f t="shared" si="1557"/>
        <v/>
      </c>
      <c r="Y1422" s="318" t="str">
        <f t="shared" si="1558"/>
        <v/>
      </c>
      <c r="Z1422" s="319" t="str">
        <f t="shared" si="1559"/>
        <v/>
      </c>
      <c r="AA1422" s="317" t="str">
        <f t="shared" si="1560"/>
        <v/>
      </c>
      <c r="AB1422" s="97" t="str">
        <f t="shared" si="1561"/>
        <v/>
      </c>
      <c r="AC1422" s="143" t="str">
        <f t="shared" si="1562"/>
        <v/>
      </c>
      <c r="AD1422" s="143" t="str">
        <f t="shared" si="1535"/>
        <v/>
      </c>
      <c r="AE1422" s="360"/>
      <c r="AF1422" s="360"/>
      <c r="AG1422" s="364"/>
      <c r="AH1422" s="363" t="str">
        <f t="shared" si="1536"/>
        <v/>
      </c>
      <c r="AI1422" s="360"/>
      <c r="AJ1422" s="360"/>
      <c r="AK1422" s="364"/>
      <c r="AL1422" s="365" t="str">
        <f t="shared" si="1537"/>
        <v/>
      </c>
      <c r="AM1422" s="363" t="str">
        <f t="shared" si="1538"/>
        <v/>
      </c>
      <c r="AN1422" s="366" t="str">
        <f t="shared" si="1539"/>
        <v/>
      </c>
      <c r="AO1422" s="360"/>
      <c r="AP1422" s="360"/>
      <c r="AQ1422" s="360" t="str">
        <f t="shared" si="1540"/>
        <v/>
      </c>
      <c r="AR1422" s="348" t="str">
        <f t="shared" si="1563"/>
        <v/>
      </c>
      <c r="AS1422" s="360"/>
      <c r="AT1422" s="348" t="str">
        <f t="shared" si="1564"/>
        <v/>
      </c>
      <c r="AU1422" s="360"/>
      <c r="AV1422" s="348" t="str">
        <f t="shared" si="1565"/>
        <v/>
      </c>
      <c r="AW1422" s="360"/>
      <c r="AX1422" s="348" t="str">
        <f t="shared" si="1566"/>
        <v/>
      </c>
      <c r="AY1422" s="360"/>
      <c r="AZ1422" s="348" t="str">
        <f t="shared" si="1567"/>
        <v/>
      </c>
      <c r="BA1422" s="367"/>
      <c r="BB1422" s="348" t="str">
        <f t="shared" si="1568"/>
        <v/>
      </c>
      <c r="BC1422" s="350" t="str">
        <f t="shared" si="1571"/>
        <v/>
      </c>
      <c r="BD1422" s="350" t="str">
        <f t="shared" si="1572"/>
        <v/>
      </c>
      <c r="BE1422" s="360"/>
      <c r="BF1422" s="361"/>
      <c r="BG1422" s="362" t="str">
        <f t="shared" si="1541"/>
        <v/>
      </c>
      <c r="BH1422" s="354" t="str">
        <f t="shared" si="1573"/>
        <v/>
      </c>
      <c r="BI1422" s="350" t="str">
        <f t="shared" si="1574"/>
        <v/>
      </c>
      <c r="BJ1422" s="113" t="str">
        <f t="shared" si="1575"/>
        <v/>
      </c>
      <c r="BK1422" s="347" t="str">
        <f t="shared" si="1600"/>
        <v/>
      </c>
      <c r="BR1422" s="307"/>
      <c r="BS1422" s="51" t="str">
        <f t="shared" si="1576"/>
        <v/>
      </c>
      <c r="BT1422" s="51" t="str">
        <f t="shared" si="1577"/>
        <v/>
      </c>
      <c r="BU1422" s="51" t="str">
        <f t="shared" si="1578"/>
        <v/>
      </c>
      <c r="BV1422" s="51" t="str">
        <f t="shared" si="1579"/>
        <v/>
      </c>
      <c r="BW1422" s="51" t="str">
        <f t="shared" si="1580"/>
        <v/>
      </c>
      <c r="BX1422" s="51" t="str">
        <f t="shared" si="1581"/>
        <v/>
      </c>
      <c r="BY1422" s="51" t="str">
        <f t="shared" si="1582"/>
        <v/>
      </c>
      <c r="BZ1422" s="51" t="str">
        <f t="shared" si="1583"/>
        <v/>
      </c>
      <c r="CA1422" s="51" t="str">
        <f t="shared" si="1584"/>
        <v/>
      </c>
      <c r="CB1422" s="51" t="str">
        <f t="shared" si="1585"/>
        <v/>
      </c>
      <c r="CC1422" s="51" t="str">
        <f t="shared" si="1569"/>
        <v/>
      </c>
      <c r="CD1422" s="51" t="str">
        <f t="shared" si="1570"/>
        <v/>
      </c>
      <c r="CE1422" s="51" t="str">
        <f t="shared" si="1586"/>
        <v/>
      </c>
      <c r="CF1422" s="51"/>
      <c r="CH1422" s="53" t="str">
        <f t="shared" si="1587"/>
        <v/>
      </c>
      <c r="CI1422" s="53" t="str">
        <f t="shared" si="1588"/>
        <v/>
      </c>
      <c r="CJ1422" s="54" t="str">
        <f t="shared" si="1589"/>
        <v/>
      </c>
      <c r="CK1422" s="53" t="str">
        <f t="shared" si="1590"/>
        <v/>
      </c>
      <c r="CL1422" s="53" t="str">
        <f t="shared" si="1591"/>
        <v/>
      </c>
      <c r="CM1422" s="53" t="str">
        <f t="shared" si="1592"/>
        <v/>
      </c>
      <c r="CN1422" s="53" t="str">
        <f t="shared" si="1593"/>
        <v/>
      </c>
      <c r="CO1422" s="53" t="str">
        <f t="shared" si="1594"/>
        <v/>
      </c>
      <c r="CP1422" s="53" t="str">
        <f t="shared" si="1595"/>
        <v/>
      </c>
      <c r="CQ1422" s="53" t="str">
        <f t="shared" si="1596"/>
        <v/>
      </c>
      <c r="CR1422" s="53" t="str">
        <f t="shared" si="1597"/>
        <v/>
      </c>
      <c r="CS1422" s="53" t="str">
        <f t="shared" si="1598"/>
        <v/>
      </c>
      <c r="CT1422" s="53" t="str">
        <f t="shared" si="1599"/>
        <v/>
      </c>
      <c r="CU1422" s="53" t="str">
        <f t="shared" si="1542"/>
        <v/>
      </c>
    </row>
    <row r="1423" spans="1:99" hidden="1" x14ac:dyDescent="0.3">
      <c r="A1423" s="40">
        <v>1485</v>
      </c>
      <c r="B1423" s="326"/>
      <c r="C1423" s="142"/>
      <c r="D1423" s="144"/>
      <c r="E1423" s="144"/>
      <c r="F1423" s="312"/>
      <c r="G1423" s="144" t="s">
        <v>141</v>
      </c>
      <c r="H1423" s="314"/>
      <c r="I1423" s="314"/>
      <c r="J1423" s="315" t="str">
        <f t="shared" si="1543"/>
        <v/>
      </c>
      <c r="K1423" s="316" t="str">
        <f t="shared" si="1544"/>
        <v/>
      </c>
      <c r="L1423" s="317" t="str">
        <f t="shared" si="1545"/>
        <v/>
      </c>
      <c r="M1423" s="316" t="str">
        <f t="shared" si="1546"/>
        <v/>
      </c>
      <c r="N1423" s="317" t="str">
        <f t="shared" si="1547"/>
        <v/>
      </c>
      <c r="O1423" s="316" t="str">
        <f t="shared" si="1548"/>
        <v/>
      </c>
      <c r="P1423" s="317" t="str">
        <f t="shared" si="1549"/>
        <v/>
      </c>
      <c r="Q1423" s="318" t="str">
        <f t="shared" si="1550"/>
        <v/>
      </c>
      <c r="R1423" s="319" t="str">
        <f t="shared" si="1551"/>
        <v/>
      </c>
      <c r="S1423" s="318" t="str">
        <f t="shared" si="1552"/>
        <v/>
      </c>
      <c r="T1423" s="317" t="str">
        <f t="shared" si="1553"/>
        <v/>
      </c>
      <c r="U1423" s="318" t="str">
        <f t="shared" si="1554"/>
        <v/>
      </c>
      <c r="V1423" s="319" t="str">
        <f t="shared" si="1555"/>
        <v/>
      </c>
      <c r="W1423" s="318" t="str">
        <f t="shared" si="1556"/>
        <v/>
      </c>
      <c r="X1423" s="319" t="str">
        <f t="shared" si="1557"/>
        <v/>
      </c>
      <c r="Y1423" s="318" t="str">
        <f t="shared" si="1558"/>
        <v/>
      </c>
      <c r="Z1423" s="319" t="str">
        <f t="shared" si="1559"/>
        <v/>
      </c>
      <c r="AA1423" s="317" t="str">
        <f t="shared" si="1560"/>
        <v/>
      </c>
      <c r="AB1423" s="97" t="str">
        <f t="shared" si="1561"/>
        <v/>
      </c>
      <c r="AC1423" s="143" t="str">
        <f t="shared" si="1562"/>
        <v/>
      </c>
      <c r="AD1423" s="143" t="str">
        <f t="shared" si="1535"/>
        <v/>
      </c>
      <c r="AE1423" s="360"/>
      <c r="AF1423" s="360"/>
      <c r="AG1423" s="364"/>
      <c r="AH1423" s="363" t="str">
        <f t="shared" si="1536"/>
        <v/>
      </c>
      <c r="AI1423" s="360"/>
      <c r="AJ1423" s="360"/>
      <c r="AK1423" s="364"/>
      <c r="AL1423" s="365" t="str">
        <f t="shared" si="1537"/>
        <v/>
      </c>
      <c r="AM1423" s="363" t="str">
        <f t="shared" si="1538"/>
        <v/>
      </c>
      <c r="AN1423" s="366" t="str">
        <f t="shared" si="1539"/>
        <v/>
      </c>
      <c r="AO1423" s="360"/>
      <c r="AP1423" s="360"/>
      <c r="AQ1423" s="360" t="str">
        <f t="shared" si="1540"/>
        <v/>
      </c>
      <c r="AR1423" s="348" t="str">
        <f t="shared" si="1563"/>
        <v/>
      </c>
      <c r="AS1423" s="360"/>
      <c r="AT1423" s="348" t="str">
        <f t="shared" si="1564"/>
        <v/>
      </c>
      <c r="AU1423" s="360"/>
      <c r="AV1423" s="348" t="str">
        <f t="shared" si="1565"/>
        <v/>
      </c>
      <c r="AW1423" s="360"/>
      <c r="AX1423" s="348" t="str">
        <f t="shared" si="1566"/>
        <v/>
      </c>
      <c r="AY1423" s="360"/>
      <c r="AZ1423" s="348" t="str">
        <f t="shared" si="1567"/>
        <v/>
      </c>
      <c r="BA1423" s="367"/>
      <c r="BB1423" s="348" t="str">
        <f t="shared" si="1568"/>
        <v/>
      </c>
      <c r="BC1423" s="350" t="str">
        <f t="shared" si="1571"/>
        <v/>
      </c>
      <c r="BD1423" s="350" t="str">
        <f t="shared" si="1572"/>
        <v/>
      </c>
      <c r="BE1423" s="360"/>
      <c r="BF1423" s="361"/>
      <c r="BG1423" s="362" t="str">
        <f t="shared" si="1541"/>
        <v/>
      </c>
      <c r="BH1423" s="354" t="str">
        <f t="shared" si="1573"/>
        <v/>
      </c>
      <c r="BI1423" s="350" t="str">
        <f t="shared" si="1574"/>
        <v/>
      </c>
      <c r="BJ1423" s="113" t="str">
        <f t="shared" si="1575"/>
        <v/>
      </c>
      <c r="BK1423" s="347" t="str">
        <f t="shared" si="1600"/>
        <v/>
      </c>
      <c r="BR1423" s="307"/>
      <c r="BS1423" s="51" t="str">
        <f t="shared" si="1576"/>
        <v/>
      </c>
      <c r="BT1423" s="51" t="str">
        <f t="shared" si="1577"/>
        <v/>
      </c>
      <c r="BU1423" s="51" t="str">
        <f t="shared" si="1578"/>
        <v/>
      </c>
      <c r="BV1423" s="51" t="str">
        <f t="shared" si="1579"/>
        <v/>
      </c>
      <c r="BW1423" s="51" t="str">
        <f t="shared" si="1580"/>
        <v/>
      </c>
      <c r="BX1423" s="51" t="str">
        <f t="shared" si="1581"/>
        <v/>
      </c>
      <c r="BY1423" s="51" t="str">
        <f t="shared" si="1582"/>
        <v/>
      </c>
      <c r="BZ1423" s="51" t="str">
        <f t="shared" si="1583"/>
        <v/>
      </c>
      <c r="CA1423" s="51" t="str">
        <f t="shared" si="1584"/>
        <v/>
      </c>
      <c r="CB1423" s="51" t="str">
        <f t="shared" si="1585"/>
        <v/>
      </c>
      <c r="CC1423" s="51" t="str">
        <f t="shared" si="1569"/>
        <v/>
      </c>
      <c r="CD1423" s="51" t="str">
        <f t="shared" si="1570"/>
        <v/>
      </c>
      <c r="CE1423" s="51" t="str">
        <f t="shared" si="1586"/>
        <v/>
      </c>
      <c r="CF1423" s="51"/>
      <c r="CH1423" s="53" t="str">
        <f t="shared" si="1587"/>
        <v/>
      </c>
      <c r="CI1423" s="53" t="str">
        <f t="shared" si="1588"/>
        <v/>
      </c>
      <c r="CJ1423" s="54" t="str">
        <f t="shared" si="1589"/>
        <v/>
      </c>
      <c r="CK1423" s="53" t="str">
        <f t="shared" si="1590"/>
        <v/>
      </c>
      <c r="CL1423" s="53" t="str">
        <f t="shared" si="1591"/>
        <v/>
      </c>
      <c r="CM1423" s="53" t="str">
        <f t="shared" si="1592"/>
        <v/>
      </c>
      <c r="CN1423" s="53" t="str">
        <f t="shared" si="1593"/>
        <v/>
      </c>
      <c r="CO1423" s="53" t="str">
        <f t="shared" si="1594"/>
        <v/>
      </c>
      <c r="CP1423" s="53" t="str">
        <f t="shared" si="1595"/>
        <v/>
      </c>
      <c r="CQ1423" s="53" t="str">
        <f t="shared" si="1596"/>
        <v/>
      </c>
      <c r="CR1423" s="53" t="str">
        <f t="shared" si="1597"/>
        <v/>
      </c>
      <c r="CS1423" s="53" t="str">
        <f t="shared" si="1598"/>
        <v/>
      </c>
      <c r="CT1423" s="53" t="str">
        <f t="shared" si="1599"/>
        <v/>
      </c>
      <c r="CU1423" s="53" t="str">
        <f t="shared" si="1542"/>
        <v/>
      </c>
    </row>
    <row r="1424" spans="1:99" hidden="1" x14ac:dyDescent="0.3">
      <c r="A1424" s="40">
        <v>1486</v>
      </c>
      <c r="B1424" s="326"/>
      <c r="C1424" s="142"/>
      <c r="D1424" s="144"/>
      <c r="E1424" s="144"/>
      <c r="F1424" s="312"/>
      <c r="G1424" s="144" t="s">
        <v>141</v>
      </c>
      <c r="H1424" s="314"/>
      <c r="I1424" s="314"/>
      <c r="J1424" s="315" t="str">
        <f t="shared" si="1543"/>
        <v/>
      </c>
      <c r="K1424" s="316" t="str">
        <f t="shared" si="1544"/>
        <v/>
      </c>
      <c r="L1424" s="317" t="str">
        <f t="shared" si="1545"/>
        <v/>
      </c>
      <c r="M1424" s="316" t="str">
        <f t="shared" si="1546"/>
        <v/>
      </c>
      <c r="N1424" s="317" t="str">
        <f t="shared" si="1547"/>
        <v/>
      </c>
      <c r="O1424" s="316" t="str">
        <f t="shared" si="1548"/>
        <v/>
      </c>
      <c r="P1424" s="317" t="str">
        <f t="shared" si="1549"/>
        <v/>
      </c>
      <c r="Q1424" s="318" t="str">
        <f t="shared" si="1550"/>
        <v/>
      </c>
      <c r="R1424" s="319" t="str">
        <f t="shared" si="1551"/>
        <v/>
      </c>
      <c r="S1424" s="318" t="str">
        <f t="shared" si="1552"/>
        <v/>
      </c>
      <c r="T1424" s="317" t="str">
        <f t="shared" si="1553"/>
        <v/>
      </c>
      <c r="U1424" s="318" t="str">
        <f t="shared" si="1554"/>
        <v/>
      </c>
      <c r="V1424" s="319" t="str">
        <f t="shared" si="1555"/>
        <v/>
      </c>
      <c r="W1424" s="318" t="str">
        <f t="shared" si="1556"/>
        <v/>
      </c>
      <c r="X1424" s="319" t="str">
        <f t="shared" si="1557"/>
        <v/>
      </c>
      <c r="Y1424" s="318" t="str">
        <f t="shared" si="1558"/>
        <v/>
      </c>
      <c r="Z1424" s="319" t="str">
        <f t="shared" si="1559"/>
        <v/>
      </c>
      <c r="AA1424" s="317" t="str">
        <f t="shared" si="1560"/>
        <v/>
      </c>
      <c r="AB1424" s="97" t="str">
        <f t="shared" si="1561"/>
        <v/>
      </c>
      <c r="AC1424" s="143" t="str">
        <f t="shared" si="1562"/>
        <v/>
      </c>
      <c r="AD1424" s="143" t="str">
        <f t="shared" si="1535"/>
        <v/>
      </c>
      <c r="AE1424" s="360"/>
      <c r="AF1424" s="360"/>
      <c r="AG1424" s="364"/>
      <c r="AH1424" s="363" t="str">
        <f t="shared" si="1536"/>
        <v/>
      </c>
      <c r="AI1424" s="360"/>
      <c r="AJ1424" s="360"/>
      <c r="AK1424" s="364"/>
      <c r="AL1424" s="365" t="str">
        <f t="shared" si="1537"/>
        <v/>
      </c>
      <c r="AM1424" s="363" t="str">
        <f t="shared" si="1538"/>
        <v/>
      </c>
      <c r="AN1424" s="366" t="str">
        <f t="shared" si="1539"/>
        <v/>
      </c>
      <c r="AO1424" s="360"/>
      <c r="AP1424" s="360"/>
      <c r="AQ1424" s="360" t="str">
        <f t="shared" si="1540"/>
        <v/>
      </c>
      <c r="AR1424" s="348" t="str">
        <f t="shared" si="1563"/>
        <v/>
      </c>
      <c r="AS1424" s="360"/>
      <c r="AT1424" s="348" t="str">
        <f t="shared" si="1564"/>
        <v/>
      </c>
      <c r="AU1424" s="360"/>
      <c r="AV1424" s="348" t="str">
        <f t="shared" si="1565"/>
        <v/>
      </c>
      <c r="AW1424" s="360"/>
      <c r="AX1424" s="348" t="str">
        <f t="shared" si="1566"/>
        <v/>
      </c>
      <c r="AY1424" s="360"/>
      <c r="AZ1424" s="348" t="str">
        <f t="shared" si="1567"/>
        <v/>
      </c>
      <c r="BA1424" s="367"/>
      <c r="BB1424" s="348" t="str">
        <f t="shared" si="1568"/>
        <v/>
      </c>
      <c r="BC1424" s="350" t="str">
        <f t="shared" si="1571"/>
        <v/>
      </c>
      <c r="BD1424" s="350" t="str">
        <f t="shared" si="1572"/>
        <v/>
      </c>
      <c r="BE1424" s="360"/>
      <c r="BF1424" s="361"/>
      <c r="BG1424" s="362" t="str">
        <f t="shared" si="1541"/>
        <v/>
      </c>
      <c r="BH1424" s="354" t="str">
        <f t="shared" si="1573"/>
        <v/>
      </c>
      <c r="BI1424" s="350" t="str">
        <f t="shared" si="1574"/>
        <v/>
      </c>
      <c r="BJ1424" s="113" t="str">
        <f t="shared" si="1575"/>
        <v/>
      </c>
      <c r="BK1424" s="347" t="str">
        <f t="shared" si="1600"/>
        <v/>
      </c>
      <c r="BR1424" s="307"/>
      <c r="BS1424" s="51" t="str">
        <f t="shared" si="1576"/>
        <v/>
      </c>
      <c r="BT1424" s="51" t="str">
        <f t="shared" si="1577"/>
        <v/>
      </c>
      <c r="BU1424" s="51" t="str">
        <f t="shared" si="1578"/>
        <v/>
      </c>
      <c r="BV1424" s="51" t="str">
        <f t="shared" si="1579"/>
        <v/>
      </c>
      <c r="BW1424" s="51" t="str">
        <f t="shared" si="1580"/>
        <v/>
      </c>
      <c r="BX1424" s="51" t="str">
        <f t="shared" si="1581"/>
        <v/>
      </c>
      <c r="BY1424" s="51" t="str">
        <f t="shared" si="1582"/>
        <v/>
      </c>
      <c r="BZ1424" s="51" t="str">
        <f t="shared" si="1583"/>
        <v/>
      </c>
      <c r="CA1424" s="51" t="str">
        <f t="shared" si="1584"/>
        <v/>
      </c>
      <c r="CB1424" s="51" t="str">
        <f t="shared" si="1585"/>
        <v/>
      </c>
      <c r="CC1424" s="51" t="str">
        <f t="shared" si="1569"/>
        <v/>
      </c>
      <c r="CD1424" s="51" t="str">
        <f t="shared" si="1570"/>
        <v/>
      </c>
      <c r="CE1424" s="51" t="str">
        <f t="shared" si="1586"/>
        <v/>
      </c>
      <c r="CF1424" s="51"/>
      <c r="CH1424" s="53" t="str">
        <f t="shared" si="1587"/>
        <v/>
      </c>
      <c r="CI1424" s="53" t="str">
        <f t="shared" si="1588"/>
        <v/>
      </c>
      <c r="CJ1424" s="54" t="str">
        <f t="shared" si="1589"/>
        <v/>
      </c>
      <c r="CK1424" s="53" t="str">
        <f t="shared" si="1590"/>
        <v/>
      </c>
      <c r="CL1424" s="53" t="str">
        <f t="shared" si="1591"/>
        <v/>
      </c>
      <c r="CM1424" s="53" t="str">
        <f t="shared" si="1592"/>
        <v/>
      </c>
      <c r="CN1424" s="53" t="str">
        <f t="shared" si="1593"/>
        <v/>
      </c>
      <c r="CO1424" s="53" t="str">
        <f t="shared" si="1594"/>
        <v/>
      </c>
      <c r="CP1424" s="53" t="str">
        <f t="shared" si="1595"/>
        <v/>
      </c>
      <c r="CQ1424" s="53" t="str">
        <f t="shared" si="1596"/>
        <v/>
      </c>
      <c r="CR1424" s="53" t="str">
        <f t="shared" si="1597"/>
        <v/>
      </c>
      <c r="CS1424" s="53" t="str">
        <f t="shared" si="1598"/>
        <v/>
      </c>
      <c r="CT1424" s="53" t="str">
        <f t="shared" si="1599"/>
        <v/>
      </c>
      <c r="CU1424" s="53" t="str">
        <f t="shared" si="1542"/>
        <v/>
      </c>
    </row>
    <row r="1425" spans="1:99" hidden="1" x14ac:dyDescent="0.3">
      <c r="A1425" s="40">
        <v>1487</v>
      </c>
      <c r="B1425" s="326"/>
      <c r="C1425" s="142"/>
      <c r="D1425" s="144"/>
      <c r="E1425" s="144"/>
      <c r="F1425" s="312"/>
      <c r="G1425" s="144" t="s">
        <v>141</v>
      </c>
      <c r="H1425" s="314"/>
      <c r="I1425" s="314"/>
      <c r="J1425" s="315" t="str">
        <f t="shared" si="1543"/>
        <v/>
      </c>
      <c r="K1425" s="316" t="str">
        <f t="shared" si="1544"/>
        <v/>
      </c>
      <c r="L1425" s="317" t="str">
        <f t="shared" si="1545"/>
        <v/>
      </c>
      <c r="M1425" s="316" t="str">
        <f t="shared" si="1546"/>
        <v/>
      </c>
      <c r="N1425" s="317" t="str">
        <f t="shared" si="1547"/>
        <v/>
      </c>
      <c r="O1425" s="316" t="str">
        <f t="shared" si="1548"/>
        <v/>
      </c>
      <c r="P1425" s="317" t="str">
        <f t="shared" si="1549"/>
        <v/>
      </c>
      <c r="Q1425" s="318" t="str">
        <f t="shared" si="1550"/>
        <v/>
      </c>
      <c r="R1425" s="319" t="str">
        <f t="shared" si="1551"/>
        <v/>
      </c>
      <c r="S1425" s="318" t="str">
        <f t="shared" si="1552"/>
        <v/>
      </c>
      <c r="T1425" s="317" t="str">
        <f t="shared" si="1553"/>
        <v/>
      </c>
      <c r="U1425" s="318" t="str">
        <f t="shared" si="1554"/>
        <v/>
      </c>
      <c r="V1425" s="319" t="str">
        <f t="shared" si="1555"/>
        <v/>
      </c>
      <c r="W1425" s="318" t="str">
        <f t="shared" si="1556"/>
        <v/>
      </c>
      <c r="X1425" s="319" t="str">
        <f t="shared" si="1557"/>
        <v/>
      </c>
      <c r="Y1425" s="318" t="str">
        <f t="shared" si="1558"/>
        <v/>
      </c>
      <c r="Z1425" s="319" t="str">
        <f t="shared" si="1559"/>
        <v/>
      </c>
      <c r="AA1425" s="317" t="str">
        <f t="shared" si="1560"/>
        <v/>
      </c>
      <c r="AB1425" s="97" t="str">
        <f t="shared" si="1561"/>
        <v/>
      </c>
      <c r="AC1425" s="143" t="str">
        <f t="shared" si="1562"/>
        <v/>
      </c>
      <c r="AD1425" s="143" t="str">
        <f t="shared" si="1535"/>
        <v/>
      </c>
      <c r="AE1425" s="360"/>
      <c r="AF1425" s="360"/>
      <c r="AG1425" s="364"/>
      <c r="AH1425" s="363" t="str">
        <f t="shared" si="1536"/>
        <v/>
      </c>
      <c r="AI1425" s="360"/>
      <c r="AJ1425" s="360"/>
      <c r="AK1425" s="364"/>
      <c r="AL1425" s="365" t="str">
        <f t="shared" si="1537"/>
        <v/>
      </c>
      <c r="AM1425" s="363" t="str">
        <f t="shared" si="1538"/>
        <v/>
      </c>
      <c r="AN1425" s="366" t="str">
        <f t="shared" si="1539"/>
        <v/>
      </c>
      <c r="AO1425" s="360"/>
      <c r="AP1425" s="360"/>
      <c r="AQ1425" s="360" t="str">
        <f t="shared" si="1540"/>
        <v/>
      </c>
      <c r="AR1425" s="348" t="str">
        <f t="shared" si="1563"/>
        <v/>
      </c>
      <c r="AS1425" s="360"/>
      <c r="AT1425" s="348" t="str">
        <f t="shared" si="1564"/>
        <v/>
      </c>
      <c r="AU1425" s="360"/>
      <c r="AV1425" s="348" t="str">
        <f t="shared" si="1565"/>
        <v/>
      </c>
      <c r="AW1425" s="360"/>
      <c r="AX1425" s="348" t="str">
        <f t="shared" si="1566"/>
        <v/>
      </c>
      <c r="AY1425" s="360"/>
      <c r="AZ1425" s="348" t="str">
        <f t="shared" si="1567"/>
        <v/>
      </c>
      <c r="BA1425" s="367"/>
      <c r="BB1425" s="348" t="str">
        <f t="shared" si="1568"/>
        <v/>
      </c>
      <c r="BC1425" s="350" t="str">
        <f t="shared" si="1571"/>
        <v/>
      </c>
      <c r="BD1425" s="350" t="str">
        <f t="shared" si="1572"/>
        <v/>
      </c>
      <c r="BE1425" s="360"/>
      <c r="BF1425" s="361"/>
      <c r="BG1425" s="362" t="str">
        <f t="shared" si="1541"/>
        <v/>
      </c>
      <c r="BH1425" s="354" t="str">
        <f t="shared" si="1573"/>
        <v/>
      </c>
      <c r="BI1425" s="350" t="str">
        <f t="shared" si="1574"/>
        <v/>
      </c>
      <c r="BJ1425" s="113" t="str">
        <f t="shared" si="1575"/>
        <v/>
      </c>
      <c r="BK1425" s="347" t="str">
        <f t="shared" si="1600"/>
        <v/>
      </c>
      <c r="BR1425" s="307"/>
      <c r="BS1425" s="51" t="str">
        <f t="shared" si="1576"/>
        <v/>
      </c>
      <c r="BT1425" s="51" t="str">
        <f t="shared" si="1577"/>
        <v/>
      </c>
      <c r="BU1425" s="51" t="str">
        <f t="shared" si="1578"/>
        <v/>
      </c>
      <c r="BV1425" s="51" t="str">
        <f t="shared" si="1579"/>
        <v/>
      </c>
      <c r="BW1425" s="51" t="str">
        <f t="shared" si="1580"/>
        <v/>
      </c>
      <c r="BX1425" s="51" t="str">
        <f t="shared" si="1581"/>
        <v/>
      </c>
      <c r="BY1425" s="51" t="str">
        <f t="shared" si="1582"/>
        <v/>
      </c>
      <c r="BZ1425" s="51" t="str">
        <f t="shared" si="1583"/>
        <v/>
      </c>
      <c r="CA1425" s="51" t="str">
        <f t="shared" si="1584"/>
        <v/>
      </c>
      <c r="CB1425" s="51" t="str">
        <f t="shared" si="1585"/>
        <v/>
      </c>
      <c r="CC1425" s="51" t="str">
        <f t="shared" si="1569"/>
        <v/>
      </c>
      <c r="CD1425" s="51" t="str">
        <f t="shared" si="1570"/>
        <v/>
      </c>
      <c r="CE1425" s="51" t="str">
        <f t="shared" si="1586"/>
        <v/>
      </c>
      <c r="CF1425" s="51"/>
      <c r="CH1425" s="53" t="str">
        <f t="shared" si="1587"/>
        <v/>
      </c>
      <c r="CI1425" s="53" t="str">
        <f t="shared" si="1588"/>
        <v/>
      </c>
      <c r="CJ1425" s="54" t="str">
        <f t="shared" si="1589"/>
        <v/>
      </c>
      <c r="CK1425" s="53" t="str">
        <f t="shared" si="1590"/>
        <v/>
      </c>
      <c r="CL1425" s="53" t="str">
        <f t="shared" si="1591"/>
        <v/>
      </c>
      <c r="CM1425" s="53" t="str">
        <f t="shared" si="1592"/>
        <v/>
      </c>
      <c r="CN1425" s="53" t="str">
        <f t="shared" si="1593"/>
        <v/>
      </c>
      <c r="CO1425" s="53" t="str">
        <f t="shared" si="1594"/>
        <v/>
      </c>
      <c r="CP1425" s="53" t="str">
        <f t="shared" si="1595"/>
        <v/>
      </c>
      <c r="CQ1425" s="53" t="str">
        <f t="shared" si="1596"/>
        <v/>
      </c>
      <c r="CR1425" s="53" t="str">
        <f t="shared" si="1597"/>
        <v/>
      </c>
      <c r="CS1425" s="53" t="str">
        <f t="shared" si="1598"/>
        <v/>
      </c>
      <c r="CT1425" s="53" t="str">
        <f t="shared" si="1599"/>
        <v/>
      </c>
      <c r="CU1425" s="53" t="str">
        <f t="shared" si="1542"/>
        <v/>
      </c>
    </row>
    <row r="1426" spans="1:99" hidden="1" x14ac:dyDescent="0.3">
      <c r="A1426" s="40">
        <v>1488</v>
      </c>
      <c r="B1426" s="326"/>
      <c r="C1426" s="142"/>
      <c r="D1426" s="144"/>
      <c r="E1426" s="144"/>
      <c r="F1426" s="312"/>
      <c r="G1426" s="144" t="s">
        <v>141</v>
      </c>
      <c r="H1426" s="314"/>
      <c r="I1426" s="314"/>
      <c r="J1426" s="315" t="str">
        <f t="shared" si="1543"/>
        <v/>
      </c>
      <c r="K1426" s="316" t="str">
        <f t="shared" si="1544"/>
        <v/>
      </c>
      <c r="L1426" s="317" t="str">
        <f t="shared" si="1545"/>
        <v/>
      </c>
      <c r="M1426" s="316" t="str">
        <f t="shared" si="1546"/>
        <v/>
      </c>
      <c r="N1426" s="317" t="str">
        <f t="shared" si="1547"/>
        <v/>
      </c>
      <c r="O1426" s="316" t="str">
        <f t="shared" si="1548"/>
        <v/>
      </c>
      <c r="P1426" s="317" t="str">
        <f t="shared" si="1549"/>
        <v/>
      </c>
      <c r="Q1426" s="318" t="str">
        <f t="shared" si="1550"/>
        <v/>
      </c>
      <c r="R1426" s="319" t="str">
        <f t="shared" si="1551"/>
        <v/>
      </c>
      <c r="S1426" s="318" t="str">
        <f t="shared" si="1552"/>
        <v/>
      </c>
      <c r="T1426" s="317" t="str">
        <f t="shared" si="1553"/>
        <v/>
      </c>
      <c r="U1426" s="318" t="str">
        <f t="shared" si="1554"/>
        <v/>
      </c>
      <c r="V1426" s="319" t="str">
        <f t="shared" si="1555"/>
        <v/>
      </c>
      <c r="W1426" s="318" t="str">
        <f t="shared" si="1556"/>
        <v/>
      </c>
      <c r="X1426" s="319" t="str">
        <f t="shared" si="1557"/>
        <v/>
      </c>
      <c r="Y1426" s="318" t="str">
        <f t="shared" si="1558"/>
        <v/>
      </c>
      <c r="Z1426" s="319" t="str">
        <f t="shared" si="1559"/>
        <v/>
      </c>
      <c r="AA1426" s="317" t="str">
        <f t="shared" si="1560"/>
        <v/>
      </c>
      <c r="AB1426" s="97" t="str">
        <f t="shared" si="1561"/>
        <v/>
      </c>
      <c r="AC1426" s="143" t="str">
        <f t="shared" si="1562"/>
        <v/>
      </c>
      <c r="AD1426" s="143" t="str">
        <f t="shared" si="1535"/>
        <v/>
      </c>
      <c r="AE1426" s="360"/>
      <c r="AF1426" s="360"/>
      <c r="AG1426" s="364"/>
      <c r="AH1426" s="363" t="str">
        <f t="shared" si="1536"/>
        <v/>
      </c>
      <c r="AI1426" s="360"/>
      <c r="AJ1426" s="360"/>
      <c r="AK1426" s="364"/>
      <c r="AL1426" s="365" t="str">
        <f t="shared" si="1537"/>
        <v/>
      </c>
      <c r="AM1426" s="363" t="str">
        <f t="shared" si="1538"/>
        <v/>
      </c>
      <c r="AN1426" s="366" t="str">
        <f t="shared" si="1539"/>
        <v/>
      </c>
      <c r="AO1426" s="360"/>
      <c r="AP1426" s="360"/>
      <c r="AQ1426" s="360" t="str">
        <f t="shared" si="1540"/>
        <v/>
      </c>
      <c r="AR1426" s="348" t="str">
        <f t="shared" si="1563"/>
        <v/>
      </c>
      <c r="AS1426" s="360"/>
      <c r="AT1426" s="348" t="str">
        <f t="shared" si="1564"/>
        <v/>
      </c>
      <c r="AU1426" s="360"/>
      <c r="AV1426" s="348" t="str">
        <f t="shared" si="1565"/>
        <v/>
      </c>
      <c r="AW1426" s="360"/>
      <c r="AX1426" s="348" t="str">
        <f t="shared" si="1566"/>
        <v/>
      </c>
      <c r="AY1426" s="360"/>
      <c r="AZ1426" s="348" t="str">
        <f t="shared" si="1567"/>
        <v/>
      </c>
      <c r="BA1426" s="367"/>
      <c r="BB1426" s="348" t="str">
        <f t="shared" si="1568"/>
        <v/>
      </c>
      <c r="BC1426" s="350" t="str">
        <f t="shared" si="1571"/>
        <v/>
      </c>
      <c r="BD1426" s="350" t="str">
        <f t="shared" si="1572"/>
        <v/>
      </c>
      <c r="BE1426" s="360"/>
      <c r="BF1426" s="361"/>
      <c r="BG1426" s="362" t="str">
        <f t="shared" si="1541"/>
        <v/>
      </c>
      <c r="BH1426" s="354" t="str">
        <f t="shared" si="1573"/>
        <v/>
      </c>
      <c r="BI1426" s="350" t="str">
        <f t="shared" si="1574"/>
        <v/>
      </c>
      <c r="BJ1426" s="113" t="str">
        <f t="shared" si="1575"/>
        <v/>
      </c>
      <c r="BK1426" s="347" t="str">
        <f t="shared" si="1600"/>
        <v/>
      </c>
      <c r="BR1426" s="307"/>
      <c r="BS1426" s="51" t="str">
        <f t="shared" si="1576"/>
        <v/>
      </c>
      <c r="BT1426" s="51" t="str">
        <f t="shared" si="1577"/>
        <v/>
      </c>
      <c r="BU1426" s="51" t="str">
        <f t="shared" si="1578"/>
        <v/>
      </c>
      <c r="BV1426" s="51" t="str">
        <f t="shared" si="1579"/>
        <v/>
      </c>
      <c r="BW1426" s="51" t="str">
        <f t="shared" si="1580"/>
        <v/>
      </c>
      <c r="BX1426" s="51" t="str">
        <f t="shared" si="1581"/>
        <v/>
      </c>
      <c r="BY1426" s="51" t="str">
        <f t="shared" si="1582"/>
        <v/>
      </c>
      <c r="BZ1426" s="51" t="str">
        <f t="shared" si="1583"/>
        <v/>
      </c>
      <c r="CA1426" s="51" t="str">
        <f t="shared" si="1584"/>
        <v/>
      </c>
      <c r="CB1426" s="51" t="str">
        <f t="shared" si="1585"/>
        <v/>
      </c>
      <c r="CC1426" s="51" t="str">
        <f t="shared" si="1569"/>
        <v/>
      </c>
      <c r="CD1426" s="51" t="str">
        <f t="shared" si="1570"/>
        <v/>
      </c>
      <c r="CE1426" s="51" t="str">
        <f t="shared" si="1586"/>
        <v/>
      </c>
      <c r="CF1426" s="51"/>
      <c r="CH1426" s="53" t="str">
        <f t="shared" si="1587"/>
        <v/>
      </c>
      <c r="CI1426" s="53" t="str">
        <f t="shared" si="1588"/>
        <v/>
      </c>
      <c r="CJ1426" s="54" t="str">
        <f t="shared" si="1589"/>
        <v/>
      </c>
      <c r="CK1426" s="53" t="str">
        <f t="shared" si="1590"/>
        <v/>
      </c>
      <c r="CL1426" s="53" t="str">
        <f t="shared" si="1591"/>
        <v/>
      </c>
      <c r="CM1426" s="53" t="str">
        <f t="shared" si="1592"/>
        <v/>
      </c>
      <c r="CN1426" s="53" t="str">
        <f t="shared" si="1593"/>
        <v/>
      </c>
      <c r="CO1426" s="53" t="str">
        <f t="shared" si="1594"/>
        <v/>
      </c>
      <c r="CP1426" s="53" t="str">
        <f t="shared" si="1595"/>
        <v/>
      </c>
      <c r="CQ1426" s="53" t="str">
        <f t="shared" si="1596"/>
        <v/>
      </c>
      <c r="CR1426" s="53" t="str">
        <f t="shared" si="1597"/>
        <v/>
      </c>
      <c r="CS1426" s="53" t="str">
        <f t="shared" si="1598"/>
        <v/>
      </c>
      <c r="CT1426" s="53" t="str">
        <f t="shared" si="1599"/>
        <v/>
      </c>
      <c r="CU1426" s="53" t="str">
        <f t="shared" si="1542"/>
        <v/>
      </c>
    </row>
    <row r="1427" spans="1:99" hidden="1" x14ac:dyDescent="0.3">
      <c r="A1427" s="40">
        <v>1489</v>
      </c>
      <c r="B1427" s="326"/>
      <c r="C1427" s="142"/>
      <c r="D1427" s="144"/>
      <c r="E1427" s="144"/>
      <c r="F1427" s="312"/>
      <c r="G1427" s="144" t="s">
        <v>141</v>
      </c>
      <c r="H1427" s="314"/>
      <c r="I1427" s="314"/>
      <c r="J1427" s="315" t="str">
        <f t="shared" si="1543"/>
        <v/>
      </c>
      <c r="K1427" s="316" t="str">
        <f t="shared" si="1544"/>
        <v/>
      </c>
      <c r="L1427" s="317" t="str">
        <f t="shared" si="1545"/>
        <v/>
      </c>
      <c r="M1427" s="316" t="str">
        <f t="shared" si="1546"/>
        <v/>
      </c>
      <c r="N1427" s="317" t="str">
        <f t="shared" si="1547"/>
        <v/>
      </c>
      <c r="O1427" s="316" t="str">
        <f t="shared" si="1548"/>
        <v/>
      </c>
      <c r="P1427" s="317" t="str">
        <f t="shared" si="1549"/>
        <v/>
      </c>
      <c r="Q1427" s="318" t="str">
        <f t="shared" si="1550"/>
        <v/>
      </c>
      <c r="R1427" s="319" t="str">
        <f t="shared" si="1551"/>
        <v/>
      </c>
      <c r="S1427" s="318" t="str">
        <f t="shared" si="1552"/>
        <v/>
      </c>
      <c r="T1427" s="317" t="str">
        <f t="shared" si="1553"/>
        <v/>
      </c>
      <c r="U1427" s="318" t="str">
        <f t="shared" si="1554"/>
        <v/>
      </c>
      <c r="V1427" s="319" t="str">
        <f t="shared" si="1555"/>
        <v/>
      </c>
      <c r="W1427" s="318" t="str">
        <f t="shared" si="1556"/>
        <v/>
      </c>
      <c r="X1427" s="319" t="str">
        <f t="shared" si="1557"/>
        <v/>
      </c>
      <c r="Y1427" s="318" t="str">
        <f t="shared" si="1558"/>
        <v/>
      </c>
      <c r="Z1427" s="319" t="str">
        <f t="shared" si="1559"/>
        <v/>
      </c>
      <c r="AA1427" s="317" t="str">
        <f t="shared" si="1560"/>
        <v/>
      </c>
      <c r="AB1427" s="97" t="str">
        <f t="shared" si="1561"/>
        <v/>
      </c>
      <c r="AC1427" s="143" t="str">
        <f t="shared" si="1562"/>
        <v/>
      </c>
      <c r="AD1427" s="143" t="str">
        <f t="shared" si="1535"/>
        <v/>
      </c>
      <c r="AE1427" s="360"/>
      <c r="AF1427" s="360"/>
      <c r="AG1427" s="364"/>
      <c r="AH1427" s="363" t="str">
        <f t="shared" si="1536"/>
        <v/>
      </c>
      <c r="AI1427" s="360"/>
      <c r="AJ1427" s="360"/>
      <c r="AK1427" s="364"/>
      <c r="AL1427" s="365" t="str">
        <f t="shared" si="1537"/>
        <v/>
      </c>
      <c r="AM1427" s="363" t="str">
        <f t="shared" si="1538"/>
        <v/>
      </c>
      <c r="AN1427" s="366" t="str">
        <f t="shared" si="1539"/>
        <v/>
      </c>
      <c r="AO1427" s="360"/>
      <c r="AP1427" s="360"/>
      <c r="AQ1427" s="360" t="str">
        <f t="shared" si="1540"/>
        <v/>
      </c>
      <c r="AR1427" s="348" t="str">
        <f t="shared" si="1563"/>
        <v/>
      </c>
      <c r="AS1427" s="360"/>
      <c r="AT1427" s="348" t="str">
        <f t="shared" si="1564"/>
        <v/>
      </c>
      <c r="AU1427" s="360"/>
      <c r="AV1427" s="348" t="str">
        <f t="shared" si="1565"/>
        <v/>
      </c>
      <c r="AW1427" s="360"/>
      <c r="AX1427" s="348" t="str">
        <f t="shared" si="1566"/>
        <v/>
      </c>
      <c r="AY1427" s="360"/>
      <c r="AZ1427" s="348" t="str">
        <f t="shared" si="1567"/>
        <v/>
      </c>
      <c r="BA1427" s="367"/>
      <c r="BB1427" s="348" t="str">
        <f t="shared" si="1568"/>
        <v/>
      </c>
      <c r="BC1427" s="350" t="str">
        <f t="shared" si="1571"/>
        <v/>
      </c>
      <c r="BD1427" s="350" t="str">
        <f t="shared" si="1572"/>
        <v/>
      </c>
      <c r="BE1427" s="360"/>
      <c r="BF1427" s="361"/>
      <c r="BG1427" s="362" t="str">
        <f t="shared" si="1541"/>
        <v/>
      </c>
      <c r="BH1427" s="354" t="str">
        <f t="shared" si="1573"/>
        <v/>
      </c>
      <c r="BI1427" s="350" t="str">
        <f t="shared" si="1574"/>
        <v/>
      </c>
      <c r="BJ1427" s="113" t="str">
        <f t="shared" si="1575"/>
        <v/>
      </c>
      <c r="BK1427" s="347" t="str">
        <f t="shared" si="1600"/>
        <v/>
      </c>
      <c r="BR1427" s="307"/>
      <c r="BS1427" s="51" t="str">
        <f t="shared" si="1576"/>
        <v/>
      </c>
      <c r="BT1427" s="51" t="str">
        <f t="shared" si="1577"/>
        <v/>
      </c>
      <c r="BU1427" s="51" t="str">
        <f t="shared" si="1578"/>
        <v/>
      </c>
      <c r="BV1427" s="51" t="str">
        <f t="shared" si="1579"/>
        <v/>
      </c>
      <c r="BW1427" s="51" t="str">
        <f t="shared" si="1580"/>
        <v/>
      </c>
      <c r="BX1427" s="51" t="str">
        <f t="shared" si="1581"/>
        <v/>
      </c>
      <c r="BY1427" s="51" t="str">
        <f t="shared" si="1582"/>
        <v/>
      </c>
      <c r="BZ1427" s="51" t="str">
        <f t="shared" si="1583"/>
        <v/>
      </c>
      <c r="CA1427" s="51" t="str">
        <f t="shared" si="1584"/>
        <v/>
      </c>
      <c r="CB1427" s="51" t="str">
        <f t="shared" si="1585"/>
        <v/>
      </c>
      <c r="CC1427" s="51" t="str">
        <f t="shared" si="1569"/>
        <v/>
      </c>
      <c r="CD1427" s="51" t="str">
        <f t="shared" si="1570"/>
        <v/>
      </c>
      <c r="CE1427" s="51" t="str">
        <f t="shared" si="1586"/>
        <v/>
      </c>
      <c r="CF1427" s="51"/>
      <c r="CH1427" s="53" t="str">
        <f t="shared" si="1587"/>
        <v/>
      </c>
      <c r="CI1427" s="53" t="str">
        <f t="shared" si="1588"/>
        <v/>
      </c>
      <c r="CJ1427" s="54" t="str">
        <f t="shared" si="1589"/>
        <v/>
      </c>
      <c r="CK1427" s="53" t="str">
        <f t="shared" si="1590"/>
        <v/>
      </c>
      <c r="CL1427" s="53" t="str">
        <f t="shared" si="1591"/>
        <v/>
      </c>
      <c r="CM1427" s="53" t="str">
        <f t="shared" si="1592"/>
        <v/>
      </c>
      <c r="CN1427" s="53" t="str">
        <f t="shared" si="1593"/>
        <v/>
      </c>
      <c r="CO1427" s="53" t="str">
        <f t="shared" si="1594"/>
        <v/>
      </c>
      <c r="CP1427" s="53" t="str">
        <f t="shared" si="1595"/>
        <v/>
      </c>
      <c r="CQ1427" s="53" t="str">
        <f t="shared" si="1596"/>
        <v/>
      </c>
      <c r="CR1427" s="53" t="str">
        <f t="shared" si="1597"/>
        <v/>
      </c>
      <c r="CS1427" s="53" t="str">
        <f t="shared" si="1598"/>
        <v/>
      </c>
      <c r="CT1427" s="53" t="str">
        <f t="shared" si="1599"/>
        <v/>
      </c>
      <c r="CU1427" s="53" t="str">
        <f t="shared" si="1542"/>
        <v/>
      </c>
    </row>
    <row r="1428" spans="1:99" hidden="1" x14ac:dyDescent="0.3">
      <c r="A1428" s="40">
        <v>1490</v>
      </c>
      <c r="B1428" s="326"/>
      <c r="C1428" s="142"/>
      <c r="D1428" s="144"/>
      <c r="E1428" s="144"/>
      <c r="F1428" s="312"/>
      <c r="G1428" s="144" t="s">
        <v>141</v>
      </c>
      <c r="H1428" s="314"/>
      <c r="I1428" s="314"/>
      <c r="J1428" s="315" t="str">
        <f t="shared" si="1543"/>
        <v/>
      </c>
      <c r="K1428" s="316" t="str">
        <f t="shared" si="1544"/>
        <v/>
      </c>
      <c r="L1428" s="317" t="str">
        <f t="shared" si="1545"/>
        <v/>
      </c>
      <c r="M1428" s="316" t="str">
        <f t="shared" si="1546"/>
        <v/>
      </c>
      <c r="N1428" s="317" t="str">
        <f t="shared" si="1547"/>
        <v/>
      </c>
      <c r="O1428" s="316" t="str">
        <f t="shared" si="1548"/>
        <v/>
      </c>
      <c r="P1428" s="317" t="str">
        <f t="shared" si="1549"/>
        <v/>
      </c>
      <c r="Q1428" s="318" t="str">
        <f t="shared" si="1550"/>
        <v/>
      </c>
      <c r="R1428" s="319" t="str">
        <f t="shared" si="1551"/>
        <v/>
      </c>
      <c r="S1428" s="318" t="str">
        <f t="shared" si="1552"/>
        <v/>
      </c>
      <c r="T1428" s="317" t="str">
        <f t="shared" si="1553"/>
        <v/>
      </c>
      <c r="U1428" s="318" t="str">
        <f t="shared" si="1554"/>
        <v/>
      </c>
      <c r="V1428" s="319" t="str">
        <f t="shared" si="1555"/>
        <v/>
      </c>
      <c r="W1428" s="318" t="str">
        <f t="shared" si="1556"/>
        <v/>
      </c>
      <c r="X1428" s="319" t="str">
        <f t="shared" si="1557"/>
        <v/>
      </c>
      <c r="Y1428" s="318" t="str">
        <f t="shared" si="1558"/>
        <v/>
      </c>
      <c r="Z1428" s="319" t="str">
        <f t="shared" si="1559"/>
        <v/>
      </c>
      <c r="AA1428" s="317" t="str">
        <f t="shared" si="1560"/>
        <v/>
      </c>
      <c r="AB1428" s="97" t="str">
        <f t="shared" si="1561"/>
        <v/>
      </c>
      <c r="AC1428" s="143" t="str">
        <f t="shared" si="1562"/>
        <v/>
      </c>
      <c r="AD1428" s="143" t="str">
        <f t="shared" si="1535"/>
        <v/>
      </c>
      <c r="AE1428" s="360"/>
      <c r="AF1428" s="360"/>
      <c r="AG1428" s="364"/>
      <c r="AH1428" s="363" t="str">
        <f t="shared" si="1536"/>
        <v/>
      </c>
      <c r="AI1428" s="360"/>
      <c r="AJ1428" s="360"/>
      <c r="AK1428" s="364"/>
      <c r="AL1428" s="365" t="str">
        <f t="shared" si="1537"/>
        <v/>
      </c>
      <c r="AM1428" s="363" t="str">
        <f t="shared" si="1538"/>
        <v/>
      </c>
      <c r="AN1428" s="366" t="str">
        <f t="shared" si="1539"/>
        <v/>
      </c>
      <c r="AO1428" s="360"/>
      <c r="AP1428" s="360"/>
      <c r="AQ1428" s="360" t="str">
        <f t="shared" si="1540"/>
        <v/>
      </c>
      <c r="AR1428" s="348" t="str">
        <f t="shared" si="1563"/>
        <v/>
      </c>
      <c r="AS1428" s="360"/>
      <c r="AT1428" s="348" t="str">
        <f t="shared" si="1564"/>
        <v/>
      </c>
      <c r="AU1428" s="360"/>
      <c r="AV1428" s="348" t="str">
        <f t="shared" si="1565"/>
        <v/>
      </c>
      <c r="AW1428" s="360"/>
      <c r="AX1428" s="348" t="str">
        <f t="shared" si="1566"/>
        <v/>
      </c>
      <c r="AY1428" s="360"/>
      <c r="AZ1428" s="348" t="str">
        <f t="shared" si="1567"/>
        <v/>
      </c>
      <c r="BA1428" s="367"/>
      <c r="BB1428" s="348" t="str">
        <f t="shared" si="1568"/>
        <v/>
      </c>
      <c r="BC1428" s="350" t="str">
        <f t="shared" si="1571"/>
        <v/>
      </c>
      <c r="BD1428" s="350" t="str">
        <f t="shared" si="1572"/>
        <v/>
      </c>
      <c r="BE1428" s="360"/>
      <c r="BF1428" s="361"/>
      <c r="BG1428" s="362" t="str">
        <f t="shared" si="1541"/>
        <v/>
      </c>
      <c r="BH1428" s="354" t="str">
        <f t="shared" si="1573"/>
        <v/>
      </c>
      <c r="BI1428" s="350" t="str">
        <f t="shared" si="1574"/>
        <v/>
      </c>
      <c r="BJ1428" s="113" t="str">
        <f t="shared" si="1575"/>
        <v/>
      </c>
      <c r="BK1428" s="347" t="str">
        <f t="shared" si="1600"/>
        <v/>
      </c>
      <c r="BR1428" s="307"/>
      <c r="BS1428" s="51" t="str">
        <f t="shared" si="1576"/>
        <v/>
      </c>
      <c r="BT1428" s="51" t="str">
        <f t="shared" si="1577"/>
        <v/>
      </c>
      <c r="BU1428" s="51" t="str">
        <f t="shared" si="1578"/>
        <v/>
      </c>
      <c r="BV1428" s="51" t="str">
        <f t="shared" si="1579"/>
        <v/>
      </c>
      <c r="BW1428" s="51" t="str">
        <f t="shared" si="1580"/>
        <v/>
      </c>
      <c r="BX1428" s="51" t="str">
        <f t="shared" si="1581"/>
        <v/>
      </c>
      <c r="BY1428" s="51" t="str">
        <f t="shared" si="1582"/>
        <v/>
      </c>
      <c r="BZ1428" s="51" t="str">
        <f t="shared" si="1583"/>
        <v/>
      </c>
      <c r="CA1428" s="51" t="str">
        <f t="shared" si="1584"/>
        <v/>
      </c>
      <c r="CB1428" s="51" t="str">
        <f t="shared" si="1585"/>
        <v/>
      </c>
      <c r="CC1428" s="51" t="str">
        <f t="shared" si="1569"/>
        <v/>
      </c>
      <c r="CD1428" s="51" t="str">
        <f t="shared" si="1570"/>
        <v/>
      </c>
      <c r="CE1428" s="51" t="str">
        <f t="shared" si="1586"/>
        <v/>
      </c>
      <c r="CF1428" s="51"/>
      <c r="CH1428" s="53" t="str">
        <f t="shared" si="1587"/>
        <v/>
      </c>
      <c r="CI1428" s="53" t="str">
        <f t="shared" si="1588"/>
        <v/>
      </c>
      <c r="CJ1428" s="54" t="str">
        <f t="shared" si="1589"/>
        <v/>
      </c>
      <c r="CK1428" s="53" t="str">
        <f t="shared" si="1590"/>
        <v/>
      </c>
      <c r="CL1428" s="53" t="str">
        <f t="shared" si="1591"/>
        <v/>
      </c>
      <c r="CM1428" s="53" t="str">
        <f t="shared" si="1592"/>
        <v/>
      </c>
      <c r="CN1428" s="53" t="str">
        <f t="shared" si="1593"/>
        <v/>
      </c>
      <c r="CO1428" s="53" t="str">
        <f t="shared" si="1594"/>
        <v/>
      </c>
      <c r="CP1428" s="53" t="str">
        <f t="shared" si="1595"/>
        <v/>
      </c>
      <c r="CQ1428" s="53" t="str">
        <f t="shared" si="1596"/>
        <v/>
      </c>
      <c r="CR1428" s="53" t="str">
        <f t="shared" si="1597"/>
        <v/>
      </c>
      <c r="CS1428" s="53" t="str">
        <f t="shared" si="1598"/>
        <v/>
      </c>
      <c r="CT1428" s="53" t="str">
        <f t="shared" si="1599"/>
        <v/>
      </c>
      <c r="CU1428" s="53" t="str">
        <f t="shared" si="1542"/>
        <v/>
      </c>
    </row>
    <row r="1429" spans="1:99" hidden="1" x14ac:dyDescent="0.3">
      <c r="A1429" s="40">
        <v>1491</v>
      </c>
      <c r="B1429" s="326"/>
      <c r="C1429" s="142"/>
      <c r="D1429" s="144"/>
      <c r="E1429" s="144"/>
      <c r="F1429" s="312"/>
      <c r="G1429" s="144" t="s">
        <v>141</v>
      </c>
      <c r="H1429" s="314"/>
      <c r="I1429" s="314"/>
      <c r="J1429" s="315" t="str">
        <f t="shared" si="1543"/>
        <v/>
      </c>
      <c r="K1429" s="316" t="str">
        <f t="shared" si="1544"/>
        <v/>
      </c>
      <c r="L1429" s="317" t="str">
        <f t="shared" si="1545"/>
        <v/>
      </c>
      <c r="M1429" s="316" t="str">
        <f t="shared" si="1546"/>
        <v/>
      </c>
      <c r="N1429" s="317" t="str">
        <f t="shared" si="1547"/>
        <v/>
      </c>
      <c r="O1429" s="316" t="str">
        <f t="shared" si="1548"/>
        <v/>
      </c>
      <c r="P1429" s="317" t="str">
        <f t="shared" si="1549"/>
        <v/>
      </c>
      <c r="Q1429" s="318" t="str">
        <f t="shared" si="1550"/>
        <v/>
      </c>
      <c r="R1429" s="319" t="str">
        <f t="shared" si="1551"/>
        <v/>
      </c>
      <c r="S1429" s="318" t="str">
        <f t="shared" si="1552"/>
        <v/>
      </c>
      <c r="T1429" s="317" t="str">
        <f t="shared" si="1553"/>
        <v/>
      </c>
      <c r="U1429" s="318" t="str">
        <f t="shared" si="1554"/>
        <v/>
      </c>
      <c r="V1429" s="319" t="str">
        <f t="shared" si="1555"/>
        <v/>
      </c>
      <c r="W1429" s="318" t="str">
        <f t="shared" si="1556"/>
        <v/>
      </c>
      <c r="X1429" s="319" t="str">
        <f t="shared" si="1557"/>
        <v/>
      </c>
      <c r="Y1429" s="318" t="str">
        <f t="shared" si="1558"/>
        <v/>
      </c>
      <c r="Z1429" s="319" t="str">
        <f t="shared" si="1559"/>
        <v/>
      </c>
      <c r="AA1429" s="317" t="str">
        <f t="shared" si="1560"/>
        <v/>
      </c>
      <c r="AB1429" s="97" t="str">
        <f t="shared" si="1561"/>
        <v/>
      </c>
      <c r="AC1429" s="143" t="str">
        <f t="shared" si="1562"/>
        <v/>
      </c>
      <c r="AD1429" s="143" t="str">
        <f t="shared" si="1535"/>
        <v/>
      </c>
      <c r="AE1429" s="360"/>
      <c r="AF1429" s="360"/>
      <c r="AG1429" s="364"/>
      <c r="AH1429" s="363" t="str">
        <f t="shared" si="1536"/>
        <v/>
      </c>
      <c r="AI1429" s="360"/>
      <c r="AJ1429" s="360"/>
      <c r="AK1429" s="364"/>
      <c r="AL1429" s="365" t="str">
        <f t="shared" si="1537"/>
        <v/>
      </c>
      <c r="AM1429" s="363" t="str">
        <f t="shared" si="1538"/>
        <v/>
      </c>
      <c r="AN1429" s="366" t="str">
        <f t="shared" si="1539"/>
        <v/>
      </c>
      <c r="AO1429" s="360"/>
      <c r="AP1429" s="360"/>
      <c r="AQ1429" s="360" t="str">
        <f t="shared" si="1540"/>
        <v/>
      </c>
      <c r="AR1429" s="348" t="str">
        <f t="shared" si="1563"/>
        <v/>
      </c>
      <c r="AS1429" s="360"/>
      <c r="AT1429" s="348" t="str">
        <f t="shared" si="1564"/>
        <v/>
      </c>
      <c r="AU1429" s="360"/>
      <c r="AV1429" s="348" t="str">
        <f t="shared" si="1565"/>
        <v/>
      </c>
      <c r="AW1429" s="360"/>
      <c r="AX1429" s="348" t="str">
        <f t="shared" si="1566"/>
        <v/>
      </c>
      <c r="AY1429" s="360"/>
      <c r="AZ1429" s="348" t="str">
        <f t="shared" si="1567"/>
        <v/>
      </c>
      <c r="BA1429" s="367"/>
      <c r="BB1429" s="348" t="str">
        <f t="shared" si="1568"/>
        <v/>
      </c>
      <c r="BC1429" s="350" t="str">
        <f t="shared" si="1571"/>
        <v/>
      </c>
      <c r="BD1429" s="350" t="str">
        <f t="shared" si="1572"/>
        <v/>
      </c>
      <c r="BE1429" s="360"/>
      <c r="BF1429" s="361"/>
      <c r="BG1429" s="362" t="str">
        <f t="shared" si="1541"/>
        <v/>
      </c>
      <c r="BH1429" s="354" t="str">
        <f t="shared" si="1573"/>
        <v/>
      </c>
      <c r="BI1429" s="350" t="str">
        <f t="shared" si="1574"/>
        <v/>
      </c>
      <c r="BJ1429" s="113" t="str">
        <f t="shared" si="1575"/>
        <v/>
      </c>
      <c r="BK1429" s="347" t="str">
        <f t="shared" si="1600"/>
        <v/>
      </c>
      <c r="BR1429" s="307"/>
      <c r="BS1429" s="51" t="str">
        <f t="shared" si="1576"/>
        <v/>
      </c>
      <c r="BT1429" s="51" t="str">
        <f t="shared" si="1577"/>
        <v/>
      </c>
      <c r="BU1429" s="51" t="str">
        <f t="shared" si="1578"/>
        <v/>
      </c>
      <c r="BV1429" s="51" t="str">
        <f t="shared" si="1579"/>
        <v/>
      </c>
      <c r="BW1429" s="51" t="str">
        <f t="shared" si="1580"/>
        <v/>
      </c>
      <c r="BX1429" s="51" t="str">
        <f t="shared" si="1581"/>
        <v/>
      </c>
      <c r="BY1429" s="51" t="str">
        <f t="shared" si="1582"/>
        <v/>
      </c>
      <c r="BZ1429" s="51" t="str">
        <f t="shared" si="1583"/>
        <v/>
      </c>
      <c r="CA1429" s="51" t="str">
        <f t="shared" si="1584"/>
        <v/>
      </c>
      <c r="CB1429" s="51" t="str">
        <f t="shared" si="1585"/>
        <v/>
      </c>
      <c r="CC1429" s="51" t="str">
        <f t="shared" si="1569"/>
        <v/>
      </c>
      <c r="CD1429" s="51" t="str">
        <f t="shared" si="1570"/>
        <v/>
      </c>
      <c r="CE1429" s="51" t="str">
        <f t="shared" si="1586"/>
        <v/>
      </c>
      <c r="CF1429" s="51"/>
      <c r="CH1429" s="53" t="str">
        <f t="shared" si="1587"/>
        <v/>
      </c>
      <c r="CI1429" s="53" t="str">
        <f t="shared" si="1588"/>
        <v/>
      </c>
      <c r="CJ1429" s="54" t="str">
        <f t="shared" si="1589"/>
        <v/>
      </c>
      <c r="CK1429" s="53" t="str">
        <f t="shared" si="1590"/>
        <v/>
      </c>
      <c r="CL1429" s="53" t="str">
        <f t="shared" si="1591"/>
        <v/>
      </c>
      <c r="CM1429" s="53" t="str">
        <f t="shared" si="1592"/>
        <v/>
      </c>
      <c r="CN1429" s="53" t="str">
        <f t="shared" si="1593"/>
        <v/>
      </c>
      <c r="CO1429" s="53" t="str">
        <f t="shared" si="1594"/>
        <v/>
      </c>
      <c r="CP1429" s="53" t="str">
        <f t="shared" si="1595"/>
        <v/>
      </c>
      <c r="CQ1429" s="53" t="str">
        <f t="shared" si="1596"/>
        <v/>
      </c>
      <c r="CR1429" s="53" t="str">
        <f t="shared" si="1597"/>
        <v/>
      </c>
      <c r="CS1429" s="53" t="str">
        <f t="shared" si="1598"/>
        <v/>
      </c>
      <c r="CT1429" s="53" t="str">
        <f t="shared" si="1599"/>
        <v/>
      </c>
      <c r="CU1429" s="53" t="str">
        <f t="shared" si="1542"/>
        <v/>
      </c>
    </row>
    <row r="1430" spans="1:99" hidden="1" x14ac:dyDescent="0.3">
      <c r="A1430" s="40">
        <v>1492</v>
      </c>
      <c r="B1430" s="326"/>
      <c r="C1430" s="142"/>
      <c r="D1430" s="144"/>
      <c r="E1430" s="144"/>
      <c r="F1430" s="312"/>
      <c r="G1430" s="144" t="s">
        <v>141</v>
      </c>
      <c r="H1430" s="314"/>
      <c r="I1430" s="314"/>
      <c r="J1430" s="315" t="str">
        <f t="shared" si="1543"/>
        <v/>
      </c>
      <c r="K1430" s="316" t="str">
        <f t="shared" si="1544"/>
        <v/>
      </c>
      <c r="L1430" s="317" t="str">
        <f t="shared" si="1545"/>
        <v/>
      </c>
      <c r="M1430" s="316" t="str">
        <f t="shared" si="1546"/>
        <v/>
      </c>
      <c r="N1430" s="317" t="str">
        <f t="shared" si="1547"/>
        <v/>
      </c>
      <c r="O1430" s="316" t="str">
        <f t="shared" si="1548"/>
        <v/>
      </c>
      <c r="P1430" s="317" t="str">
        <f t="shared" si="1549"/>
        <v/>
      </c>
      <c r="Q1430" s="318" t="str">
        <f t="shared" si="1550"/>
        <v/>
      </c>
      <c r="R1430" s="319" t="str">
        <f t="shared" si="1551"/>
        <v/>
      </c>
      <c r="S1430" s="318" t="str">
        <f t="shared" si="1552"/>
        <v/>
      </c>
      <c r="T1430" s="317" t="str">
        <f t="shared" si="1553"/>
        <v/>
      </c>
      <c r="U1430" s="318" t="str">
        <f t="shared" si="1554"/>
        <v/>
      </c>
      <c r="V1430" s="319" t="str">
        <f t="shared" si="1555"/>
        <v/>
      </c>
      <c r="W1430" s="318" t="str">
        <f t="shared" si="1556"/>
        <v/>
      </c>
      <c r="X1430" s="319" t="str">
        <f t="shared" si="1557"/>
        <v/>
      </c>
      <c r="Y1430" s="318" t="str">
        <f t="shared" si="1558"/>
        <v/>
      </c>
      <c r="Z1430" s="319" t="str">
        <f t="shared" si="1559"/>
        <v/>
      </c>
      <c r="AA1430" s="317" t="str">
        <f t="shared" si="1560"/>
        <v/>
      </c>
      <c r="AB1430" s="97" t="str">
        <f t="shared" si="1561"/>
        <v/>
      </c>
      <c r="AC1430" s="143" t="str">
        <f t="shared" si="1562"/>
        <v/>
      </c>
      <c r="AD1430" s="143" t="str">
        <f t="shared" si="1535"/>
        <v/>
      </c>
      <c r="AE1430" s="360"/>
      <c r="AF1430" s="360"/>
      <c r="AG1430" s="364"/>
      <c r="AH1430" s="363" t="str">
        <f t="shared" si="1536"/>
        <v/>
      </c>
      <c r="AI1430" s="360"/>
      <c r="AJ1430" s="360"/>
      <c r="AK1430" s="364"/>
      <c r="AL1430" s="365" t="str">
        <f t="shared" si="1537"/>
        <v/>
      </c>
      <c r="AM1430" s="363" t="str">
        <f t="shared" si="1538"/>
        <v/>
      </c>
      <c r="AN1430" s="366" t="str">
        <f t="shared" si="1539"/>
        <v/>
      </c>
      <c r="AO1430" s="360"/>
      <c r="AP1430" s="360"/>
      <c r="AQ1430" s="360" t="str">
        <f t="shared" si="1540"/>
        <v/>
      </c>
      <c r="AR1430" s="348" t="str">
        <f t="shared" si="1563"/>
        <v/>
      </c>
      <c r="AS1430" s="360"/>
      <c r="AT1430" s="348" t="str">
        <f t="shared" si="1564"/>
        <v/>
      </c>
      <c r="AU1430" s="360"/>
      <c r="AV1430" s="348" t="str">
        <f t="shared" si="1565"/>
        <v/>
      </c>
      <c r="AW1430" s="360"/>
      <c r="AX1430" s="348" t="str">
        <f t="shared" si="1566"/>
        <v/>
      </c>
      <c r="AY1430" s="360"/>
      <c r="AZ1430" s="348" t="str">
        <f t="shared" si="1567"/>
        <v/>
      </c>
      <c r="BA1430" s="367"/>
      <c r="BB1430" s="348" t="str">
        <f t="shared" si="1568"/>
        <v/>
      </c>
      <c r="BC1430" s="350" t="str">
        <f t="shared" si="1571"/>
        <v/>
      </c>
      <c r="BD1430" s="350" t="str">
        <f t="shared" si="1572"/>
        <v/>
      </c>
      <c r="BE1430" s="360"/>
      <c r="BF1430" s="361"/>
      <c r="BG1430" s="362" t="str">
        <f t="shared" si="1541"/>
        <v/>
      </c>
      <c r="BH1430" s="354" t="str">
        <f t="shared" si="1573"/>
        <v/>
      </c>
      <c r="BI1430" s="350" t="str">
        <f t="shared" si="1574"/>
        <v/>
      </c>
      <c r="BJ1430" s="113" t="str">
        <f t="shared" si="1575"/>
        <v/>
      </c>
      <c r="BK1430" s="347" t="str">
        <f t="shared" si="1600"/>
        <v/>
      </c>
      <c r="BR1430" s="307"/>
      <c r="BS1430" s="51" t="str">
        <f t="shared" si="1576"/>
        <v/>
      </c>
      <c r="BT1430" s="51" t="str">
        <f t="shared" si="1577"/>
        <v/>
      </c>
      <c r="BU1430" s="51" t="str">
        <f t="shared" si="1578"/>
        <v/>
      </c>
      <c r="BV1430" s="51" t="str">
        <f t="shared" si="1579"/>
        <v/>
      </c>
      <c r="BW1430" s="51" t="str">
        <f t="shared" si="1580"/>
        <v/>
      </c>
      <c r="BX1430" s="51" t="str">
        <f t="shared" si="1581"/>
        <v/>
      </c>
      <c r="BY1430" s="51" t="str">
        <f t="shared" si="1582"/>
        <v/>
      </c>
      <c r="BZ1430" s="51" t="str">
        <f t="shared" si="1583"/>
        <v/>
      </c>
      <c r="CA1430" s="51" t="str">
        <f t="shared" si="1584"/>
        <v/>
      </c>
      <c r="CB1430" s="51" t="str">
        <f t="shared" si="1585"/>
        <v/>
      </c>
      <c r="CC1430" s="51" t="str">
        <f t="shared" si="1569"/>
        <v/>
      </c>
      <c r="CD1430" s="51" t="str">
        <f t="shared" si="1570"/>
        <v/>
      </c>
      <c r="CE1430" s="51" t="str">
        <f t="shared" si="1586"/>
        <v/>
      </c>
      <c r="CF1430" s="51"/>
      <c r="CH1430" s="53" t="str">
        <f t="shared" si="1587"/>
        <v/>
      </c>
      <c r="CI1430" s="53" t="str">
        <f t="shared" si="1588"/>
        <v/>
      </c>
      <c r="CJ1430" s="54" t="str">
        <f t="shared" si="1589"/>
        <v/>
      </c>
      <c r="CK1430" s="53" t="str">
        <f t="shared" si="1590"/>
        <v/>
      </c>
      <c r="CL1430" s="53" t="str">
        <f t="shared" si="1591"/>
        <v/>
      </c>
      <c r="CM1430" s="53" t="str">
        <f t="shared" si="1592"/>
        <v/>
      </c>
      <c r="CN1430" s="53" t="str">
        <f t="shared" si="1593"/>
        <v/>
      </c>
      <c r="CO1430" s="53" t="str">
        <f t="shared" si="1594"/>
        <v/>
      </c>
      <c r="CP1430" s="53" t="str">
        <f t="shared" si="1595"/>
        <v/>
      </c>
      <c r="CQ1430" s="53" t="str">
        <f t="shared" si="1596"/>
        <v/>
      </c>
      <c r="CR1430" s="53" t="str">
        <f t="shared" si="1597"/>
        <v/>
      </c>
      <c r="CS1430" s="53" t="str">
        <f t="shared" si="1598"/>
        <v/>
      </c>
      <c r="CT1430" s="53" t="str">
        <f t="shared" si="1599"/>
        <v/>
      </c>
      <c r="CU1430" s="53" t="str">
        <f t="shared" si="1542"/>
        <v/>
      </c>
    </row>
    <row r="1431" spans="1:99" hidden="1" x14ac:dyDescent="0.3">
      <c r="A1431" s="40">
        <v>1493</v>
      </c>
      <c r="B1431" s="326"/>
      <c r="C1431" s="142"/>
      <c r="D1431" s="144"/>
      <c r="E1431" s="144"/>
      <c r="F1431" s="312"/>
      <c r="G1431" s="144" t="s">
        <v>141</v>
      </c>
      <c r="H1431" s="314"/>
      <c r="I1431" s="314"/>
      <c r="J1431" s="315" t="str">
        <f t="shared" si="1543"/>
        <v/>
      </c>
      <c r="K1431" s="316" t="str">
        <f t="shared" si="1544"/>
        <v/>
      </c>
      <c r="L1431" s="317" t="str">
        <f t="shared" si="1545"/>
        <v/>
      </c>
      <c r="M1431" s="316" t="str">
        <f t="shared" si="1546"/>
        <v/>
      </c>
      <c r="N1431" s="317" t="str">
        <f t="shared" si="1547"/>
        <v/>
      </c>
      <c r="O1431" s="316" t="str">
        <f t="shared" si="1548"/>
        <v/>
      </c>
      <c r="P1431" s="317" t="str">
        <f t="shared" si="1549"/>
        <v/>
      </c>
      <c r="Q1431" s="318" t="str">
        <f t="shared" si="1550"/>
        <v/>
      </c>
      <c r="R1431" s="319" t="str">
        <f t="shared" si="1551"/>
        <v/>
      </c>
      <c r="S1431" s="318" t="str">
        <f t="shared" si="1552"/>
        <v/>
      </c>
      <c r="T1431" s="317" t="str">
        <f t="shared" si="1553"/>
        <v/>
      </c>
      <c r="U1431" s="318" t="str">
        <f t="shared" si="1554"/>
        <v/>
      </c>
      <c r="V1431" s="319" t="str">
        <f t="shared" si="1555"/>
        <v/>
      </c>
      <c r="W1431" s="318" t="str">
        <f t="shared" si="1556"/>
        <v/>
      </c>
      <c r="X1431" s="319" t="str">
        <f t="shared" si="1557"/>
        <v/>
      </c>
      <c r="Y1431" s="318" t="str">
        <f t="shared" si="1558"/>
        <v/>
      </c>
      <c r="Z1431" s="319" t="str">
        <f t="shared" si="1559"/>
        <v/>
      </c>
      <c r="AA1431" s="317" t="str">
        <f t="shared" si="1560"/>
        <v/>
      </c>
      <c r="AB1431" s="97" t="str">
        <f t="shared" si="1561"/>
        <v/>
      </c>
      <c r="AC1431" s="143" t="str">
        <f t="shared" si="1562"/>
        <v/>
      </c>
      <c r="AD1431" s="143" t="str">
        <f t="shared" si="1535"/>
        <v/>
      </c>
      <c r="AE1431" s="360"/>
      <c r="AF1431" s="360"/>
      <c r="AG1431" s="364"/>
      <c r="AH1431" s="363" t="str">
        <f t="shared" si="1536"/>
        <v/>
      </c>
      <c r="AI1431" s="360"/>
      <c r="AJ1431" s="360"/>
      <c r="AK1431" s="364"/>
      <c r="AL1431" s="365" t="str">
        <f t="shared" si="1537"/>
        <v/>
      </c>
      <c r="AM1431" s="363" t="str">
        <f t="shared" si="1538"/>
        <v/>
      </c>
      <c r="AN1431" s="366" t="str">
        <f t="shared" si="1539"/>
        <v/>
      </c>
      <c r="AO1431" s="360"/>
      <c r="AP1431" s="360"/>
      <c r="AQ1431" s="360" t="str">
        <f t="shared" si="1540"/>
        <v/>
      </c>
      <c r="AR1431" s="348" t="str">
        <f t="shared" si="1563"/>
        <v/>
      </c>
      <c r="AS1431" s="360"/>
      <c r="AT1431" s="348" t="str">
        <f t="shared" si="1564"/>
        <v/>
      </c>
      <c r="AU1431" s="360"/>
      <c r="AV1431" s="348" t="str">
        <f t="shared" si="1565"/>
        <v/>
      </c>
      <c r="AW1431" s="360"/>
      <c r="AX1431" s="348" t="str">
        <f t="shared" si="1566"/>
        <v/>
      </c>
      <c r="AY1431" s="360"/>
      <c r="AZ1431" s="348" t="str">
        <f t="shared" si="1567"/>
        <v/>
      </c>
      <c r="BA1431" s="367"/>
      <c r="BB1431" s="348" t="str">
        <f t="shared" si="1568"/>
        <v/>
      </c>
      <c r="BC1431" s="350" t="str">
        <f t="shared" si="1571"/>
        <v/>
      </c>
      <c r="BD1431" s="350" t="str">
        <f t="shared" si="1572"/>
        <v/>
      </c>
      <c r="BE1431" s="360"/>
      <c r="BF1431" s="361"/>
      <c r="BG1431" s="362" t="str">
        <f t="shared" si="1541"/>
        <v/>
      </c>
      <c r="BH1431" s="354" t="str">
        <f t="shared" si="1573"/>
        <v/>
      </c>
      <c r="BI1431" s="350" t="str">
        <f t="shared" si="1574"/>
        <v/>
      </c>
      <c r="BJ1431" s="113" t="str">
        <f t="shared" si="1575"/>
        <v/>
      </c>
      <c r="BK1431" s="347" t="str">
        <f t="shared" si="1600"/>
        <v/>
      </c>
      <c r="BR1431" s="307"/>
      <c r="BS1431" s="51" t="str">
        <f t="shared" si="1576"/>
        <v/>
      </c>
      <c r="BT1431" s="51" t="str">
        <f t="shared" si="1577"/>
        <v/>
      </c>
      <c r="BU1431" s="51" t="str">
        <f t="shared" si="1578"/>
        <v/>
      </c>
      <c r="BV1431" s="51" t="str">
        <f t="shared" si="1579"/>
        <v/>
      </c>
      <c r="BW1431" s="51" t="str">
        <f t="shared" si="1580"/>
        <v/>
      </c>
      <c r="BX1431" s="51" t="str">
        <f t="shared" si="1581"/>
        <v/>
      </c>
      <c r="BY1431" s="51" t="str">
        <f t="shared" si="1582"/>
        <v/>
      </c>
      <c r="BZ1431" s="51" t="str">
        <f t="shared" si="1583"/>
        <v/>
      </c>
      <c r="CA1431" s="51" t="str">
        <f t="shared" si="1584"/>
        <v/>
      </c>
      <c r="CB1431" s="51" t="str">
        <f t="shared" si="1585"/>
        <v/>
      </c>
      <c r="CC1431" s="51" t="str">
        <f t="shared" si="1569"/>
        <v/>
      </c>
      <c r="CD1431" s="51" t="str">
        <f t="shared" si="1570"/>
        <v/>
      </c>
      <c r="CE1431" s="51" t="str">
        <f t="shared" si="1586"/>
        <v/>
      </c>
      <c r="CF1431" s="51"/>
      <c r="CH1431" s="53" t="str">
        <f t="shared" si="1587"/>
        <v/>
      </c>
      <c r="CI1431" s="53" t="str">
        <f t="shared" si="1588"/>
        <v/>
      </c>
      <c r="CJ1431" s="54" t="str">
        <f t="shared" si="1589"/>
        <v/>
      </c>
      <c r="CK1431" s="53" t="str">
        <f t="shared" si="1590"/>
        <v/>
      </c>
      <c r="CL1431" s="53" t="str">
        <f t="shared" si="1591"/>
        <v/>
      </c>
      <c r="CM1431" s="53" t="str">
        <f t="shared" si="1592"/>
        <v/>
      </c>
      <c r="CN1431" s="53" t="str">
        <f t="shared" si="1593"/>
        <v/>
      </c>
      <c r="CO1431" s="53" t="str">
        <f t="shared" si="1594"/>
        <v/>
      </c>
      <c r="CP1431" s="53" t="str">
        <f t="shared" si="1595"/>
        <v/>
      </c>
      <c r="CQ1431" s="53" t="str">
        <f t="shared" si="1596"/>
        <v/>
      </c>
      <c r="CR1431" s="53" t="str">
        <f t="shared" si="1597"/>
        <v/>
      </c>
      <c r="CS1431" s="53" t="str">
        <f t="shared" si="1598"/>
        <v/>
      </c>
      <c r="CT1431" s="53" t="str">
        <f t="shared" si="1599"/>
        <v/>
      </c>
      <c r="CU1431" s="53" t="str">
        <f t="shared" si="1542"/>
        <v/>
      </c>
    </row>
    <row r="1432" spans="1:99" hidden="1" x14ac:dyDescent="0.3">
      <c r="A1432" s="40">
        <v>1494</v>
      </c>
      <c r="B1432" s="326"/>
      <c r="C1432" s="142"/>
      <c r="D1432" s="144"/>
      <c r="E1432" s="144"/>
      <c r="F1432" s="312"/>
      <c r="G1432" s="144" t="s">
        <v>141</v>
      </c>
      <c r="H1432" s="314"/>
      <c r="I1432" s="314"/>
      <c r="J1432" s="315" t="str">
        <f t="shared" si="1543"/>
        <v/>
      </c>
      <c r="K1432" s="316" t="str">
        <f t="shared" si="1544"/>
        <v/>
      </c>
      <c r="L1432" s="317" t="str">
        <f t="shared" si="1545"/>
        <v/>
      </c>
      <c r="M1432" s="316" t="str">
        <f t="shared" si="1546"/>
        <v/>
      </c>
      <c r="N1432" s="317" t="str">
        <f t="shared" si="1547"/>
        <v/>
      </c>
      <c r="O1432" s="316" t="str">
        <f t="shared" si="1548"/>
        <v/>
      </c>
      <c r="P1432" s="317" t="str">
        <f t="shared" si="1549"/>
        <v/>
      </c>
      <c r="Q1432" s="318" t="str">
        <f t="shared" si="1550"/>
        <v/>
      </c>
      <c r="R1432" s="319" t="str">
        <f t="shared" si="1551"/>
        <v/>
      </c>
      <c r="S1432" s="318" t="str">
        <f t="shared" si="1552"/>
        <v/>
      </c>
      <c r="T1432" s="317" t="str">
        <f t="shared" si="1553"/>
        <v/>
      </c>
      <c r="U1432" s="318" t="str">
        <f t="shared" si="1554"/>
        <v/>
      </c>
      <c r="V1432" s="319" t="str">
        <f t="shared" si="1555"/>
        <v/>
      </c>
      <c r="W1432" s="318" t="str">
        <f t="shared" si="1556"/>
        <v/>
      </c>
      <c r="X1432" s="319" t="str">
        <f t="shared" si="1557"/>
        <v/>
      </c>
      <c r="Y1432" s="318" t="str">
        <f t="shared" si="1558"/>
        <v/>
      </c>
      <c r="Z1432" s="319" t="str">
        <f t="shared" si="1559"/>
        <v/>
      </c>
      <c r="AA1432" s="317" t="str">
        <f t="shared" si="1560"/>
        <v/>
      </c>
      <c r="AB1432" s="97" t="str">
        <f t="shared" si="1561"/>
        <v/>
      </c>
      <c r="AC1432" s="143" t="str">
        <f t="shared" si="1562"/>
        <v/>
      </c>
      <c r="AD1432" s="143" t="str">
        <f t="shared" si="1535"/>
        <v/>
      </c>
      <c r="AE1432" s="360"/>
      <c r="AF1432" s="360"/>
      <c r="AG1432" s="364"/>
      <c r="AH1432" s="363" t="str">
        <f t="shared" si="1536"/>
        <v/>
      </c>
      <c r="AI1432" s="360"/>
      <c r="AJ1432" s="360"/>
      <c r="AK1432" s="364"/>
      <c r="AL1432" s="365" t="str">
        <f t="shared" si="1537"/>
        <v/>
      </c>
      <c r="AM1432" s="363" t="str">
        <f t="shared" si="1538"/>
        <v/>
      </c>
      <c r="AN1432" s="366" t="str">
        <f t="shared" si="1539"/>
        <v/>
      </c>
      <c r="AO1432" s="360"/>
      <c r="AP1432" s="360"/>
      <c r="AQ1432" s="360" t="str">
        <f t="shared" si="1540"/>
        <v/>
      </c>
      <c r="AR1432" s="348" t="str">
        <f t="shared" si="1563"/>
        <v/>
      </c>
      <c r="AS1432" s="360"/>
      <c r="AT1432" s="348" t="str">
        <f t="shared" si="1564"/>
        <v/>
      </c>
      <c r="AU1432" s="360"/>
      <c r="AV1432" s="348" t="str">
        <f t="shared" si="1565"/>
        <v/>
      </c>
      <c r="AW1432" s="360"/>
      <c r="AX1432" s="348" t="str">
        <f t="shared" si="1566"/>
        <v/>
      </c>
      <c r="AY1432" s="360"/>
      <c r="AZ1432" s="348" t="str">
        <f t="shared" si="1567"/>
        <v/>
      </c>
      <c r="BA1432" s="367"/>
      <c r="BB1432" s="348" t="str">
        <f t="shared" si="1568"/>
        <v/>
      </c>
      <c r="BC1432" s="350" t="str">
        <f t="shared" si="1571"/>
        <v/>
      </c>
      <c r="BD1432" s="350" t="str">
        <f t="shared" si="1572"/>
        <v/>
      </c>
      <c r="BE1432" s="360"/>
      <c r="BF1432" s="361"/>
      <c r="BG1432" s="362" t="str">
        <f t="shared" si="1541"/>
        <v/>
      </c>
      <c r="BH1432" s="354" t="str">
        <f t="shared" si="1573"/>
        <v/>
      </c>
      <c r="BI1432" s="350" t="str">
        <f t="shared" si="1574"/>
        <v/>
      </c>
      <c r="BJ1432" s="113" t="str">
        <f t="shared" si="1575"/>
        <v/>
      </c>
      <c r="BK1432" s="347" t="str">
        <f t="shared" si="1600"/>
        <v/>
      </c>
      <c r="BR1432" s="307"/>
      <c r="BS1432" s="51" t="str">
        <f t="shared" si="1576"/>
        <v/>
      </c>
      <c r="BT1432" s="51" t="str">
        <f t="shared" si="1577"/>
        <v/>
      </c>
      <c r="BU1432" s="51" t="str">
        <f t="shared" si="1578"/>
        <v/>
      </c>
      <c r="BV1432" s="51" t="str">
        <f t="shared" si="1579"/>
        <v/>
      </c>
      <c r="BW1432" s="51" t="str">
        <f t="shared" si="1580"/>
        <v/>
      </c>
      <c r="BX1432" s="51" t="str">
        <f t="shared" si="1581"/>
        <v/>
      </c>
      <c r="BY1432" s="51" t="str">
        <f t="shared" si="1582"/>
        <v/>
      </c>
      <c r="BZ1432" s="51" t="str">
        <f t="shared" si="1583"/>
        <v/>
      </c>
      <c r="CA1432" s="51" t="str">
        <f t="shared" si="1584"/>
        <v/>
      </c>
      <c r="CB1432" s="51" t="str">
        <f t="shared" si="1585"/>
        <v/>
      </c>
      <c r="CC1432" s="51" t="str">
        <f t="shared" si="1569"/>
        <v/>
      </c>
      <c r="CD1432" s="51" t="str">
        <f t="shared" si="1570"/>
        <v/>
      </c>
      <c r="CE1432" s="51" t="str">
        <f t="shared" si="1586"/>
        <v/>
      </c>
      <c r="CF1432" s="51"/>
      <c r="CH1432" s="53" t="str">
        <f t="shared" si="1587"/>
        <v/>
      </c>
      <c r="CI1432" s="53" t="str">
        <f t="shared" si="1588"/>
        <v/>
      </c>
      <c r="CJ1432" s="54" t="str">
        <f t="shared" si="1589"/>
        <v/>
      </c>
      <c r="CK1432" s="53" t="str">
        <f t="shared" si="1590"/>
        <v/>
      </c>
      <c r="CL1432" s="53" t="str">
        <f t="shared" si="1591"/>
        <v/>
      </c>
      <c r="CM1432" s="53" t="str">
        <f t="shared" si="1592"/>
        <v/>
      </c>
      <c r="CN1432" s="53" t="str">
        <f t="shared" si="1593"/>
        <v/>
      </c>
      <c r="CO1432" s="53" t="str">
        <f t="shared" si="1594"/>
        <v/>
      </c>
      <c r="CP1432" s="53" t="str">
        <f t="shared" si="1595"/>
        <v/>
      </c>
      <c r="CQ1432" s="53" t="str">
        <f t="shared" si="1596"/>
        <v/>
      </c>
      <c r="CR1432" s="53" t="str">
        <f t="shared" si="1597"/>
        <v/>
      </c>
      <c r="CS1432" s="53" t="str">
        <f t="shared" si="1598"/>
        <v/>
      </c>
      <c r="CT1432" s="53" t="str">
        <f t="shared" si="1599"/>
        <v/>
      </c>
      <c r="CU1432" s="53" t="str">
        <f t="shared" si="1542"/>
        <v/>
      </c>
    </row>
    <row r="1433" spans="1:99" hidden="1" x14ac:dyDescent="0.3">
      <c r="A1433" s="40">
        <v>1495</v>
      </c>
      <c r="B1433" s="326"/>
      <c r="C1433" s="142"/>
      <c r="D1433" s="144"/>
      <c r="E1433" s="144"/>
      <c r="F1433" s="312"/>
      <c r="G1433" s="144" t="s">
        <v>141</v>
      </c>
      <c r="H1433" s="314"/>
      <c r="I1433" s="314"/>
      <c r="J1433" s="315" t="str">
        <f t="shared" si="1543"/>
        <v/>
      </c>
      <c r="K1433" s="316" t="str">
        <f t="shared" si="1544"/>
        <v/>
      </c>
      <c r="L1433" s="317" t="str">
        <f t="shared" si="1545"/>
        <v/>
      </c>
      <c r="M1433" s="316" t="str">
        <f t="shared" si="1546"/>
        <v/>
      </c>
      <c r="N1433" s="317" t="str">
        <f t="shared" si="1547"/>
        <v/>
      </c>
      <c r="O1433" s="316" t="str">
        <f t="shared" si="1548"/>
        <v/>
      </c>
      <c r="P1433" s="317" t="str">
        <f t="shared" si="1549"/>
        <v/>
      </c>
      <c r="Q1433" s="318" t="str">
        <f t="shared" si="1550"/>
        <v/>
      </c>
      <c r="R1433" s="319" t="str">
        <f t="shared" si="1551"/>
        <v/>
      </c>
      <c r="S1433" s="318" t="str">
        <f t="shared" si="1552"/>
        <v/>
      </c>
      <c r="T1433" s="317" t="str">
        <f t="shared" si="1553"/>
        <v/>
      </c>
      <c r="U1433" s="318" t="str">
        <f t="shared" si="1554"/>
        <v/>
      </c>
      <c r="V1433" s="319" t="str">
        <f t="shared" si="1555"/>
        <v/>
      </c>
      <c r="W1433" s="318" t="str">
        <f t="shared" si="1556"/>
        <v/>
      </c>
      <c r="X1433" s="319" t="str">
        <f t="shared" si="1557"/>
        <v/>
      </c>
      <c r="Y1433" s="318" t="str">
        <f t="shared" si="1558"/>
        <v/>
      </c>
      <c r="Z1433" s="319" t="str">
        <f t="shared" si="1559"/>
        <v/>
      </c>
      <c r="AA1433" s="317" t="str">
        <f t="shared" si="1560"/>
        <v/>
      </c>
      <c r="AB1433" s="97" t="str">
        <f t="shared" si="1561"/>
        <v/>
      </c>
      <c r="AC1433" s="143" t="str">
        <f t="shared" si="1562"/>
        <v/>
      </c>
      <c r="AD1433" s="143" t="str">
        <f t="shared" si="1535"/>
        <v/>
      </c>
      <c r="AE1433" s="360"/>
      <c r="AF1433" s="360"/>
      <c r="AG1433" s="364"/>
      <c r="AH1433" s="363" t="str">
        <f t="shared" si="1536"/>
        <v/>
      </c>
      <c r="AI1433" s="360"/>
      <c r="AJ1433" s="360"/>
      <c r="AK1433" s="364"/>
      <c r="AL1433" s="365" t="str">
        <f t="shared" si="1537"/>
        <v/>
      </c>
      <c r="AM1433" s="363" t="str">
        <f t="shared" si="1538"/>
        <v/>
      </c>
      <c r="AN1433" s="366" t="str">
        <f t="shared" si="1539"/>
        <v/>
      </c>
      <c r="AO1433" s="360"/>
      <c r="AP1433" s="360"/>
      <c r="AQ1433" s="360" t="str">
        <f t="shared" si="1540"/>
        <v/>
      </c>
      <c r="AR1433" s="348" t="str">
        <f t="shared" si="1563"/>
        <v/>
      </c>
      <c r="AS1433" s="360"/>
      <c r="AT1433" s="348" t="str">
        <f t="shared" si="1564"/>
        <v/>
      </c>
      <c r="AU1433" s="360"/>
      <c r="AV1433" s="348" t="str">
        <f t="shared" si="1565"/>
        <v/>
      </c>
      <c r="AW1433" s="360"/>
      <c r="AX1433" s="348" t="str">
        <f t="shared" si="1566"/>
        <v/>
      </c>
      <c r="AY1433" s="360"/>
      <c r="AZ1433" s="348" t="str">
        <f t="shared" si="1567"/>
        <v/>
      </c>
      <c r="BA1433" s="367"/>
      <c r="BB1433" s="348" t="str">
        <f t="shared" si="1568"/>
        <v/>
      </c>
      <c r="BC1433" s="350" t="str">
        <f t="shared" si="1571"/>
        <v/>
      </c>
      <c r="BD1433" s="350" t="str">
        <f t="shared" si="1572"/>
        <v/>
      </c>
      <c r="BE1433" s="360"/>
      <c r="BF1433" s="361"/>
      <c r="BG1433" s="362" t="str">
        <f t="shared" si="1541"/>
        <v/>
      </c>
      <c r="BH1433" s="354" t="str">
        <f t="shared" si="1573"/>
        <v/>
      </c>
      <c r="BI1433" s="350" t="str">
        <f t="shared" si="1574"/>
        <v/>
      </c>
      <c r="BJ1433" s="113" t="str">
        <f t="shared" si="1575"/>
        <v/>
      </c>
      <c r="BK1433" s="347" t="str">
        <f t="shared" si="1600"/>
        <v/>
      </c>
      <c r="BR1433" s="307"/>
      <c r="BS1433" s="51" t="str">
        <f t="shared" si="1576"/>
        <v/>
      </c>
      <c r="BT1433" s="51" t="str">
        <f t="shared" si="1577"/>
        <v/>
      </c>
      <c r="BU1433" s="51" t="str">
        <f t="shared" si="1578"/>
        <v/>
      </c>
      <c r="BV1433" s="51" t="str">
        <f t="shared" si="1579"/>
        <v/>
      </c>
      <c r="BW1433" s="51" t="str">
        <f t="shared" si="1580"/>
        <v/>
      </c>
      <c r="BX1433" s="51" t="str">
        <f t="shared" si="1581"/>
        <v/>
      </c>
      <c r="BY1433" s="51" t="str">
        <f t="shared" si="1582"/>
        <v/>
      </c>
      <c r="BZ1433" s="51" t="str">
        <f t="shared" si="1583"/>
        <v/>
      </c>
      <c r="CA1433" s="51" t="str">
        <f t="shared" si="1584"/>
        <v/>
      </c>
      <c r="CB1433" s="51" t="str">
        <f t="shared" si="1585"/>
        <v/>
      </c>
      <c r="CC1433" s="51" t="str">
        <f t="shared" si="1569"/>
        <v/>
      </c>
      <c r="CD1433" s="51" t="str">
        <f t="shared" si="1570"/>
        <v/>
      </c>
      <c r="CE1433" s="51" t="str">
        <f t="shared" si="1586"/>
        <v/>
      </c>
      <c r="CF1433" s="51"/>
      <c r="CH1433" s="53" t="str">
        <f t="shared" si="1587"/>
        <v/>
      </c>
      <c r="CI1433" s="53" t="str">
        <f t="shared" si="1588"/>
        <v/>
      </c>
      <c r="CJ1433" s="54" t="str">
        <f t="shared" si="1589"/>
        <v/>
      </c>
      <c r="CK1433" s="53" t="str">
        <f t="shared" si="1590"/>
        <v/>
      </c>
      <c r="CL1433" s="53" t="str">
        <f t="shared" si="1591"/>
        <v/>
      </c>
      <c r="CM1433" s="53" t="str">
        <f t="shared" si="1592"/>
        <v/>
      </c>
      <c r="CN1433" s="53" t="str">
        <f t="shared" si="1593"/>
        <v/>
      </c>
      <c r="CO1433" s="53" t="str">
        <f t="shared" si="1594"/>
        <v/>
      </c>
      <c r="CP1433" s="53" t="str">
        <f t="shared" si="1595"/>
        <v/>
      </c>
      <c r="CQ1433" s="53" t="str">
        <f t="shared" si="1596"/>
        <v/>
      </c>
      <c r="CR1433" s="53" t="str">
        <f t="shared" si="1597"/>
        <v/>
      </c>
      <c r="CS1433" s="53" t="str">
        <f t="shared" si="1598"/>
        <v/>
      </c>
      <c r="CT1433" s="53" t="str">
        <f t="shared" si="1599"/>
        <v/>
      </c>
      <c r="CU1433" s="53" t="str">
        <f t="shared" si="1542"/>
        <v/>
      </c>
    </row>
    <row r="1434" spans="1:99" hidden="1" x14ac:dyDescent="0.3">
      <c r="A1434" s="40">
        <v>1496</v>
      </c>
      <c r="B1434" s="326"/>
      <c r="C1434" s="142"/>
      <c r="D1434" s="144"/>
      <c r="E1434" s="144"/>
      <c r="F1434" s="312"/>
      <c r="G1434" s="144" t="s">
        <v>141</v>
      </c>
      <c r="H1434" s="314"/>
      <c r="I1434" s="314"/>
      <c r="J1434" s="315" t="str">
        <f t="shared" si="1543"/>
        <v/>
      </c>
      <c r="K1434" s="316" t="str">
        <f t="shared" si="1544"/>
        <v/>
      </c>
      <c r="L1434" s="317" t="str">
        <f t="shared" si="1545"/>
        <v/>
      </c>
      <c r="M1434" s="316" t="str">
        <f t="shared" si="1546"/>
        <v/>
      </c>
      <c r="N1434" s="317" t="str">
        <f t="shared" si="1547"/>
        <v/>
      </c>
      <c r="O1434" s="316" t="str">
        <f t="shared" si="1548"/>
        <v/>
      </c>
      <c r="P1434" s="317" t="str">
        <f t="shared" si="1549"/>
        <v/>
      </c>
      <c r="Q1434" s="318" t="str">
        <f t="shared" si="1550"/>
        <v/>
      </c>
      <c r="R1434" s="319" t="str">
        <f t="shared" si="1551"/>
        <v/>
      </c>
      <c r="S1434" s="318" t="str">
        <f t="shared" si="1552"/>
        <v/>
      </c>
      <c r="T1434" s="317" t="str">
        <f t="shared" si="1553"/>
        <v/>
      </c>
      <c r="U1434" s="318" t="str">
        <f t="shared" si="1554"/>
        <v/>
      </c>
      <c r="V1434" s="319" t="str">
        <f t="shared" si="1555"/>
        <v/>
      </c>
      <c r="W1434" s="318" t="str">
        <f t="shared" si="1556"/>
        <v/>
      </c>
      <c r="X1434" s="319" t="str">
        <f t="shared" si="1557"/>
        <v/>
      </c>
      <c r="Y1434" s="318" t="str">
        <f t="shared" si="1558"/>
        <v/>
      </c>
      <c r="Z1434" s="319" t="str">
        <f t="shared" si="1559"/>
        <v/>
      </c>
      <c r="AA1434" s="317" t="str">
        <f t="shared" si="1560"/>
        <v/>
      </c>
      <c r="AB1434" s="97" t="str">
        <f t="shared" si="1561"/>
        <v/>
      </c>
      <c r="AC1434" s="143" t="str">
        <f t="shared" si="1562"/>
        <v/>
      </c>
      <c r="AD1434" s="143" t="str">
        <f t="shared" si="1535"/>
        <v/>
      </c>
      <c r="AE1434" s="360"/>
      <c r="AF1434" s="360"/>
      <c r="AG1434" s="364"/>
      <c r="AH1434" s="363" t="str">
        <f t="shared" si="1536"/>
        <v/>
      </c>
      <c r="AI1434" s="360"/>
      <c r="AJ1434" s="360"/>
      <c r="AK1434" s="364"/>
      <c r="AL1434" s="365" t="str">
        <f t="shared" si="1537"/>
        <v/>
      </c>
      <c r="AM1434" s="363" t="str">
        <f t="shared" si="1538"/>
        <v/>
      </c>
      <c r="AN1434" s="366" t="str">
        <f t="shared" si="1539"/>
        <v/>
      </c>
      <c r="AO1434" s="360"/>
      <c r="AP1434" s="360"/>
      <c r="AQ1434" s="360" t="str">
        <f t="shared" si="1540"/>
        <v/>
      </c>
      <c r="AR1434" s="348" t="str">
        <f t="shared" si="1563"/>
        <v/>
      </c>
      <c r="AS1434" s="360"/>
      <c r="AT1434" s="348" t="str">
        <f t="shared" si="1564"/>
        <v/>
      </c>
      <c r="AU1434" s="360"/>
      <c r="AV1434" s="348" t="str">
        <f t="shared" si="1565"/>
        <v/>
      </c>
      <c r="AW1434" s="360"/>
      <c r="AX1434" s="348" t="str">
        <f t="shared" si="1566"/>
        <v/>
      </c>
      <c r="AY1434" s="360"/>
      <c r="AZ1434" s="348" t="str">
        <f t="shared" si="1567"/>
        <v/>
      </c>
      <c r="BA1434" s="367"/>
      <c r="BB1434" s="348" t="str">
        <f t="shared" si="1568"/>
        <v/>
      </c>
      <c r="BC1434" s="350" t="str">
        <f t="shared" si="1571"/>
        <v/>
      </c>
      <c r="BD1434" s="350" t="str">
        <f t="shared" si="1572"/>
        <v/>
      </c>
      <c r="BE1434" s="360"/>
      <c r="BF1434" s="361"/>
      <c r="BG1434" s="362" t="str">
        <f t="shared" si="1541"/>
        <v/>
      </c>
      <c r="BH1434" s="354" t="str">
        <f t="shared" si="1573"/>
        <v/>
      </c>
      <c r="BI1434" s="350" t="str">
        <f t="shared" si="1574"/>
        <v/>
      </c>
      <c r="BJ1434" s="113" t="str">
        <f t="shared" si="1575"/>
        <v/>
      </c>
      <c r="BK1434" s="347" t="str">
        <f t="shared" si="1600"/>
        <v/>
      </c>
      <c r="BR1434" s="307"/>
      <c r="BS1434" s="51" t="str">
        <f t="shared" si="1576"/>
        <v/>
      </c>
      <c r="BT1434" s="51" t="str">
        <f t="shared" si="1577"/>
        <v/>
      </c>
      <c r="BU1434" s="51" t="str">
        <f t="shared" si="1578"/>
        <v/>
      </c>
      <c r="BV1434" s="51" t="str">
        <f t="shared" si="1579"/>
        <v/>
      </c>
      <c r="BW1434" s="51" t="str">
        <f t="shared" si="1580"/>
        <v/>
      </c>
      <c r="BX1434" s="51" t="str">
        <f t="shared" si="1581"/>
        <v/>
      </c>
      <c r="BY1434" s="51" t="str">
        <f t="shared" si="1582"/>
        <v/>
      </c>
      <c r="BZ1434" s="51" t="str">
        <f t="shared" si="1583"/>
        <v/>
      </c>
      <c r="CA1434" s="51" t="str">
        <f t="shared" si="1584"/>
        <v/>
      </c>
      <c r="CB1434" s="51" t="str">
        <f t="shared" si="1585"/>
        <v/>
      </c>
      <c r="CC1434" s="51" t="str">
        <f t="shared" si="1569"/>
        <v/>
      </c>
      <c r="CD1434" s="51" t="str">
        <f t="shared" si="1570"/>
        <v/>
      </c>
      <c r="CE1434" s="51" t="str">
        <f t="shared" si="1586"/>
        <v/>
      </c>
      <c r="CF1434" s="51"/>
      <c r="CH1434" s="53" t="str">
        <f t="shared" si="1587"/>
        <v/>
      </c>
      <c r="CI1434" s="53" t="str">
        <f t="shared" si="1588"/>
        <v/>
      </c>
      <c r="CJ1434" s="54" t="str">
        <f t="shared" si="1589"/>
        <v/>
      </c>
      <c r="CK1434" s="53" t="str">
        <f t="shared" si="1590"/>
        <v/>
      </c>
      <c r="CL1434" s="53" t="str">
        <f t="shared" si="1591"/>
        <v/>
      </c>
      <c r="CM1434" s="53" t="str">
        <f t="shared" si="1592"/>
        <v/>
      </c>
      <c r="CN1434" s="53" t="str">
        <f t="shared" si="1593"/>
        <v/>
      </c>
      <c r="CO1434" s="53" t="str">
        <f t="shared" si="1594"/>
        <v/>
      </c>
      <c r="CP1434" s="53" t="str">
        <f t="shared" si="1595"/>
        <v/>
      </c>
      <c r="CQ1434" s="53" t="str">
        <f t="shared" si="1596"/>
        <v/>
      </c>
      <c r="CR1434" s="53" t="str">
        <f t="shared" si="1597"/>
        <v/>
      </c>
      <c r="CS1434" s="53" t="str">
        <f t="shared" si="1598"/>
        <v/>
      </c>
      <c r="CT1434" s="53" t="str">
        <f t="shared" si="1599"/>
        <v/>
      </c>
      <c r="CU1434" s="53" t="str">
        <f t="shared" si="1542"/>
        <v/>
      </c>
    </row>
    <row r="1435" spans="1:99" hidden="1" x14ac:dyDescent="0.3">
      <c r="A1435" s="40">
        <v>1497</v>
      </c>
      <c r="B1435" s="326"/>
      <c r="C1435" s="142"/>
      <c r="D1435" s="144"/>
      <c r="E1435" s="144"/>
      <c r="F1435" s="312"/>
      <c r="G1435" s="144" t="s">
        <v>141</v>
      </c>
      <c r="H1435" s="314"/>
      <c r="I1435" s="314"/>
      <c r="J1435" s="315" t="str">
        <f t="shared" si="1543"/>
        <v/>
      </c>
      <c r="K1435" s="316" t="str">
        <f t="shared" si="1544"/>
        <v/>
      </c>
      <c r="L1435" s="317" t="str">
        <f t="shared" si="1545"/>
        <v/>
      </c>
      <c r="M1435" s="316" t="str">
        <f t="shared" si="1546"/>
        <v/>
      </c>
      <c r="N1435" s="317" t="str">
        <f t="shared" si="1547"/>
        <v/>
      </c>
      <c r="O1435" s="316" t="str">
        <f t="shared" si="1548"/>
        <v/>
      </c>
      <c r="P1435" s="317" t="str">
        <f t="shared" si="1549"/>
        <v/>
      </c>
      <c r="Q1435" s="318" t="str">
        <f t="shared" si="1550"/>
        <v/>
      </c>
      <c r="R1435" s="319" t="str">
        <f t="shared" si="1551"/>
        <v/>
      </c>
      <c r="S1435" s="318" t="str">
        <f t="shared" si="1552"/>
        <v/>
      </c>
      <c r="T1435" s="317" t="str">
        <f t="shared" si="1553"/>
        <v/>
      </c>
      <c r="U1435" s="318" t="str">
        <f t="shared" si="1554"/>
        <v/>
      </c>
      <c r="V1435" s="319" t="str">
        <f t="shared" si="1555"/>
        <v/>
      </c>
      <c r="W1435" s="318" t="str">
        <f t="shared" si="1556"/>
        <v/>
      </c>
      <c r="X1435" s="319" t="str">
        <f t="shared" si="1557"/>
        <v/>
      </c>
      <c r="Y1435" s="318" t="str">
        <f t="shared" si="1558"/>
        <v/>
      </c>
      <c r="Z1435" s="319" t="str">
        <f t="shared" si="1559"/>
        <v/>
      </c>
      <c r="AA1435" s="317" t="str">
        <f t="shared" si="1560"/>
        <v/>
      </c>
      <c r="AB1435" s="97" t="str">
        <f t="shared" si="1561"/>
        <v/>
      </c>
      <c r="AC1435" s="143" t="str">
        <f t="shared" si="1562"/>
        <v/>
      </c>
      <c r="AD1435" s="143" t="str">
        <f t="shared" si="1535"/>
        <v/>
      </c>
      <c r="AE1435" s="360"/>
      <c r="AF1435" s="360"/>
      <c r="AG1435" s="364"/>
      <c r="AH1435" s="363" t="str">
        <f t="shared" si="1536"/>
        <v/>
      </c>
      <c r="AI1435" s="360"/>
      <c r="AJ1435" s="360"/>
      <c r="AK1435" s="364"/>
      <c r="AL1435" s="365" t="str">
        <f t="shared" si="1537"/>
        <v/>
      </c>
      <c r="AM1435" s="363" t="str">
        <f t="shared" si="1538"/>
        <v/>
      </c>
      <c r="AN1435" s="366" t="str">
        <f t="shared" si="1539"/>
        <v/>
      </c>
      <c r="AO1435" s="360"/>
      <c r="AP1435" s="360"/>
      <c r="AQ1435" s="360" t="str">
        <f t="shared" si="1540"/>
        <v/>
      </c>
      <c r="AR1435" s="348" t="str">
        <f t="shared" si="1563"/>
        <v/>
      </c>
      <c r="AS1435" s="360"/>
      <c r="AT1435" s="348" t="str">
        <f t="shared" si="1564"/>
        <v/>
      </c>
      <c r="AU1435" s="360"/>
      <c r="AV1435" s="348" t="str">
        <f t="shared" si="1565"/>
        <v/>
      </c>
      <c r="AW1435" s="360"/>
      <c r="AX1435" s="348" t="str">
        <f t="shared" si="1566"/>
        <v/>
      </c>
      <c r="AY1435" s="360"/>
      <c r="AZ1435" s="348" t="str">
        <f t="shared" si="1567"/>
        <v/>
      </c>
      <c r="BA1435" s="367"/>
      <c r="BB1435" s="348" t="str">
        <f t="shared" si="1568"/>
        <v/>
      </c>
      <c r="BC1435" s="350" t="str">
        <f t="shared" si="1571"/>
        <v/>
      </c>
      <c r="BD1435" s="350" t="str">
        <f t="shared" si="1572"/>
        <v/>
      </c>
      <c r="BE1435" s="360"/>
      <c r="BF1435" s="361"/>
      <c r="BG1435" s="362" t="str">
        <f t="shared" si="1541"/>
        <v/>
      </c>
      <c r="BH1435" s="354" t="str">
        <f t="shared" si="1573"/>
        <v/>
      </c>
      <c r="BI1435" s="350" t="str">
        <f t="shared" si="1574"/>
        <v/>
      </c>
      <c r="BJ1435" s="113" t="str">
        <f t="shared" si="1575"/>
        <v/>
      </c>
      <c r="BK1435" s="347" t="str">
        <f t="shared" si="1600"/>
        <v/>
      </c>
      <c r="BR1435" s="307"/>
      <c r="BS1435" s="51" t="str">
        <f t="shared" si="1576"/>
        <v/>
      </c>
      <c r="BT1435" s="51" t="str">
        <f t="shared" si="1577"/>
        <v/>
      </c>
      <c r="BU1435" s="51" t="str">
        <f t="shared" si="1578"/>
        <v/>
      </c>
      <c r="BV1435" s="51" t="str">
        <f t="shared" si="1579"/>
        <v/>
      </c>
      <c r="BW1435" s="51" t="str">
        <f t="shared" si="1580"/>
        <v/>
      </c>
      <c r="BX1435" s="51" t="str">
        <f t="shared" si="1581"/>
        <v/>
      </c>
      <c r="BY1435" s="51" t="str">
        <f t="shared" si="1582"/>
        <v/>
      </c>
      <c r="BZ1435" s="51" t="str">
        <f t="shared" si="1583"/>
        <v/>
      </c>
      <c r="CA1435" s="51" t="str">
        <f t="shared" si="1584"/>
        <v/>
      </c>
      <c r="CB1435" s="51" t="str">
        <f t="shared" si="1585"/>
        <v/>
      </c>
      <c r="CC1435" s="51" t="str">
        <f t="shared" si="1569"/>
        <v/>
      </c>
      <c r="CD1435" s="51" t="str">
        <f t="shared" si="1570"/>
        <v/>
      </c>
      <c r="CE1435" s="51" t="str">
        <f t="shared" si="1586"/>
        <v/>
      </c>
      <c r="CF1435" s="51"/>
      <c r="CH1435" s="53" t="str">
        <f t="shared" si="1587"/>
        <v/>
      </c>
      <c r="CI1435" s="53" t="str">
        <f t="shared" si="1588"/>
        <v/>
      </c>
      <c r="CJ1435" s="54" t="str">
        <f t="shared" si="1589"/>
        <v/>
      </c>
      <c r="CK1435" s="53" t="str">
        <f t="shared" si="1590"/>
        <v/>
      </c>
      <c r="CL1435" s="53" t="str">
        <f t="shared" si="1591"/>
        <v/>
      </c>
      <c r="CM1435" s="53" t="str">
        <f t="shared" si="1592"/>
        <v/>
      </c>
      <c r="CN1435" s="53" t="str">
        <f t="shared" si="1593"/>
        <v/>
      </c>
      <c r="CO1435" s="53" t="str">
        <f t="shared" si="1594"/>
        <v/>
      </c>
      <c r="CP1435" s="53" t="str">
        <f t="shared" si="1595"/>
        <v/>
      </c>
      <c r="CQ1435" s="53" t="str">
        <f t="shared" si="1596"/>
        <v/>
      </c>
      <c r="CR1435" s="53" t="str">
        <f t="shared" si="1597"/>
        <v/>
      </c>
      <c r="CS1435" s="53" t="str">
        <f t="shared" si="1598"/>
        <v/>
      </c>
      <c r="CT1435" s="53" t="str">
        <f t="shared" si="1599"/>
        <v/>
      </c>
      <c r="CU1435" s="53" t="str">
        <f t="shared" si="1542"/>
        <v/>
      </c>
    </row>
    <row r="1436" spans="1:99" hidden="1" x14ac:dyDescent="0.3">
      <c r="A1436" s="40">
        <v>1498</v>
      </c>
      <c r="B1436" s="326"/>
      <c r="C1436" s="142"/>
      <c r="D1436" s="144"/>
      <c r="E1436" s="144"/>
      <c r="F1436" s="312"/>
      <c r="G1436" s="144" t="s">
        <v>141</v>
      </c>
      <c r="H1436" s="314"/>
      <c r="I1436" s="314"/>
      <c r="J1436" s="315" t="str">
        <f t="shared" si="1543"/>
        <v/>
      </c>
      <c r="K1436" s="316" t="str">
        <f t="shared" si="1544"/>
        <v/>
      </c>
      <c r="L1436" s="317" t="str">
        <f t="shared" si="1545"/>
        <v/>
      </c>
      <c r="M1436" s="316" t="str">
        <f t="shared" si="1546"/>
        <v/>
      </c>
      <c r="N1436" s="317" t="str">
        <f t="shared" si="1547"/>
        <v/>
      </c>
      <c r="O1436" s="316" t="str">
        <f t="shared" si="1548"/>
        <v/>
      </c>
      <c r="P1436" s="317" t="str">
        <f t="shared" si="1549"/>
        <v/>
      </c>
      <c r="Q1436" s="318" t="str">
        <f t="shared" si="1550"/>
        <v/>
      </c>
      <c r="R1436" s="319" t="str">
        <f t="shared" si="1551"/>
        <v/>
      </c>
      <c r="S1436" s="318" t="str">
        <f t="shared" si="1552"/>
        <v/>
      </c>
      <c r="T1436" s="317" t="str">
        <f t="shared" si="1553"/>
        <v/>
      </c>
      <c r="U1436" s="318" t="str">
        <f t="shared" si="1554"/>
        <v/>
      </c>
      <c r="V1436" s="319" t="str">
        <f t="shared" si="1555"/>
        <v/>
      </c>
      <c r="W1436" s="318" t="str">
        <f t="shared" si="1556"/>
        <v/>
      </c>
      <c r="X1436" s="319" t="str">
        <f t="shared" si="1557"/>
        <v/>
      </c>
      <c r="Y1436" s="318" t="str">
        <f t="shared" si="1558"/>
        <v/>
      </c>
      <c r="Z1436" s="319" t="str">
        <f t="shared" si="1559"/>
        <v/>
      </c>
      <c r="AA1436" s="317" t="str">
        <f t="shared" si="1560"/>
        <v/>
      </c>
      <c r="AB1436" s="97" t="str">
        <f t="shared" si="1561"/>
        <v/>
      </c>
      <c r="AC1436" s="143" t="str">
        <f t="shared" si="1562"/>
        <v/>
      </c>
      <c r="AD1436" s="143" t="str">
        <f t="shared" si="1535"/>
        <v/>
      </c>
      <c r="AE1436" s="360"/>
      <c r="AF1436" s="360"/>
      <c r="AG1436" s="364"/>
      <c r="AH1436" s="363" t="str">
        <f t="shared" si="1536"/>
        <v/>
      </c>
      <c r="AI1436" s="360"/>
      <c r="AJ1436" s="360"/>
      <c r="AK1436" s="364"/>
      <c r="AL1436" s="365" t="str">
        <f t="shared" si="1537"/>
        <v/>
      </c>
      <c r="AM1436" s="363" t="str">
        <f t="shared" si="1538"/>
        <v/>
      </c>
      <c r="AN1436" s="366" t="str">
        <f t="shared" si="1539"/>
        <v/>
      </c>
      <c r="AO1436" s="360"/>
      <c r="AP1436" s="360"/>
      <c r="AQ1436" s="360" t="str">
        <f t="shared" si="1540"/>
        <v/>
      </c>
      <c r="AR1436" s="348" t="str">
        <f t="shared" si="1563"/>
        <v/>
      </c>
      <c r="AS1436" s="360"/>
      <c r="AT1436" s="348" t="str">
        <f t="shared" si="1564"/>
        <v/>
      </c>
      <c r="AU1436" s="360"/>
      <c r="AV1436" s="348" t="str">
        <f t="shared" si="1565"/>
        <v/>
      </c>
      <c r="AW1436" s="360"/>
      <c r="AX1436" s="348" t="str">
        <f t="shared" si="1566"/>
        <v/>
      </c>
      <c r="AY1436" s="360"/>
      <c r="AZ1436" s="348" t="str">
        <f t="shared" si="1567"/>
        <v/>
      </c>
      <c r="BA1436" s="367"/>
      <c r="BB1436" s="348" t="str">
        <f t="shared" si="1568"/>
        <v/>
      </c>
      <c r="BC1436" s="350" t="str">
        <f t="shared" si="1571"/>
        <v/>
      </c>
      <c r="BD1436" s="350" t="str">
        <f t="shared" si="1572"/>
        <v/>
      </c>
      <c r="BE1436" s="360"/>
      <c r="BF1436" s="361"/>
      <c r="BG1436" s="362" t="str">
        <f t="shared" si="1541"/>
        <v/>
      </c>
      <c r="BH1436" s="354" t="str">
        <f t="shared" si="1573"/>
        <v/>
      </c>
      <c r="BI1436" s="350" t="str">
        <f t="shared" si="1574"/>
        <v/>
      </c>
      <c r="BJ1436" s="113" t="str">
        <f t="shared" si="1575"/>
        <v/>
      </c>
      <c r="BK1436" s="347" t="str">
        <f t="shared" si="1600"/>
        <v/>
      </c>
      <c r="BR1436" s="307"/>
      <c r="BS1436" s="51" t="str">
        <f t="shared" si="1576"/>
        <v/>
      </c>
      <c r="BT1436" s="51" t="str">
        <f t="shared" si="1577"/>
        <v/>
      </c>
      <c r="BU1436" s="51" t="str">
        <f t="shared" si="1578"/>
        <v/>
      </c>
      <c r="BV1436" s="51" t="str">
        <f t="shared" si="1579"/>
        <v/>
      </c>
      <c r="BW1436" s="51" t="str">
        <f t="shared" si="1580"/>
        <v/>
      </c>
      <c r="BX1436" s="51" t="str">
        <f t="shared" si="1581"/>
        <v/>
      </c>
      <c r="BY1436" s="51" t="str">
        <f t="shared" si="1582"/>
        <v/>
      </c>
      <c r="BZ1436" s="51" t="str">
        <f t="shared" si="1583"/>
        <v/>
      </c>
      <c r="CA1436" s="51" t="str">
        <f t="shared" si="1584"/>
        <v/>
      </c>
      <c r="CB1436" s="51" t="str">
        <f t="shared" si="1585"/>
        <v/>
      </c>
      <c r="CC1436" s="51" t="str">
        <f t="shared" si="1569"/>
        <v/>
      </c>
      <c r="CD1436" s="51" t="str">
        <f t="shared" si="1570"/>
        <v/>
      </c>
      <c r="CE1436" s="51" t="str">
        <f t="shared" si="1586"/>
        <v/>
      </c>
      <c r="CF1436" s="51"/>
      <c r="CH1436" s="53" t="str">
        <f t="shared" si="1587"/>
        <v/>
      </c>
      <c r="CI1436" s="53" t="str">
        <f t="shared" si="1588"/>
        <v/>
      </c>
      <c r="CJ1436" s="54" t="str">
        <f t="shared" si="1589"/>
        <v/>
      </c>
      <c r="CK1436" s="53" t="str">
        <f t="shared" si="1590"/>
        <v/>
      </c>
      <c r="CL1436" s="53" t="str">
        <f t="shared" si="1591"/>
        <v/>
      </c>
      <c r="CM1436" s="53" t="str">
        <f t="shared" si="1592"/>
        <v/>
      </c>
      <c r="CN1436" s="53" t="str">
        <f t="shared" si="1593"/>
        <v/>
      </c>
      <c r="CO1436" s="53" t="str">
        <f t="shared" si="1594"/>
        <v/>
      </c>
      <c r="CP1436" s="53" t="str">
        <f t="shared" si="1595"/>
        <v/>
      </c>
      <c r="CQ1436" s="53" t="str">
        <f t="shared" si="1596"/>
        <v/>
      </c>
      <c r="CR1436" s="53" t="str">
        <f t="shared" si="1597"/>
        <v/>
      </c>
      <c r="CS1436" s="53" t="str">
        <f t="shared" si="1598"/>
        <v/>
      </c>
      <c r="CT1436" s="53" t="str">
        <f t="shared" si="1599"/>
        <v/>
      </c>
      <c r="CU1436" s="53" t="str">
        <f t="shared" si="1542"/>
        <v/>
      </c>
    </row>
    <row r="1437" spans="1:99" hidden="1" x14ac:dyDescent="0.3">
      <c r="A1437" s="40">
        <v>1499</v>
      </c>
      <c r="B1437" s="326"/>
      <c r="C1437" s="142"/>
      <c r="D1437" s="144"/>
      <c r="E1437" s="144"/>
      <c r="F1437" s="312"/>
      <c r="G1437" s="144" t="s">
        <v>141</v>
      </c>
      <c r="H1437" s="314"/>
      <c r="I1437" s="314"/>
      <c r="J1437" s="315" t="str">
        <f t="shared" si="1543"/>
        <v/>
      </c>
      <c r="K1437" s="316" t="str">
        <f t="shared" si="1544"/>
        <v/>
      </c>
      <c r="L1437" s="317" t="str">
        <f t="shared" si="1545"/>
        <v/>
      </c>
      <c r="M1437" s="316" t="str">
        <f t="shared" si="1546"/>
        <v/>
      </c>
      <c r="N1437" s="317" t="str">
        <f t="shared" si="1547"/>
        <v/>
      </c>
      <c r="O1437" s="316" t="str">
        <f t="shared" si="1548"/>
        <v/>
      </c>
      <c r="P1437" s="317" t="str">
        <f t="shared" si="1549"/>
        <v/>
      </c>
      <c r="Q1437" s="318" t="str">
        <f t="shared" si="1550"/>
        <v/>
      </c>
      <c r="R1437" s="319" t="str">
        <f t="shared" si="1551"/>
        <v/>
      </c>
      <c r="S1437" s="318" t="str">
        <f t="shared" si="1552"/>
        <v/>
      </c>
      <c r="T1437" s="317" t="str">
        <f t="shared" si="1553"/>
        <v/>
      </c>
      <c r="U1437" s="318" t="str">
        <f t="shared" si="1554"/>
        <v/>
      </c>
      <c r="V1437" s="319" t="str">
        <f t="shared" si="1555"/>
        <v/>
      </c>
      <c r="W1437" s="318" t="str">
        <f t="shared" si="1556"/>
        <v/>
      </c>
      <c r="X1437" s="319" t="str">
        <f t="shared" si="1557"/>
        <v/>
      </c>
      <c r="Y1437" s="318" t="str">
        <f t="shared" si="1558"/>
        <v/>
      </c>
      <c r="Z1437" s="319" t="str">
        <f t="shared" si="1559"/>
        <v/>
      </c>
      <c r="AA1437" s="317" t="str">
        <f t="shared" si="1560"/>
        <v/>
      </c>
      <c r="AB1437" s="97" t="str">
        <f t="shared" si="1561"/>
        <v/>
      </c>
      <c r="AC1437" s="143" t="str">
        <f t="shared" si="1562"/>
        <v/>
      </c>
      <c r="AD1437" s="143" t="str">
        <f t="shared" si="1535"/>
        <v/>
      </c>
      <c r="AE1437" s="360"/>
      <c r="AF1437" s="360"/>
      <c r="AG1437" s="364"/>
      <c r="AH1437" s="363" t="str">
        <f t="shared" si="1536"/>
        <v/>
      </c>
      <c r="AI1437" s="360"/>
      <c r="AJ1437" s="360"/>
      <c r="AK1437" s="364"/>
      <c r="AL1437" s="365" t="str">
        <f t="shared" si="1537"/>
        <v/>
      </c>
      <c r="AM1437" s="363" t="str">
        <f t="shared" si="1538"/>
        <v/>
      </c>
      <c r="AN1437" s="366" t="str">
        <f t="shared" si="1539"/>
        <v/>
      </c>
      <c r="AO1437" s="360"/>
      <c r="AP1437" s="360"/>
      <c r="AQ1437" s="360" t="str">
        <f t="shared" si="1540"/>
        <v/>
      </c>
      <c r="AR1437" s="348" t="str">
        <f t="shared" si="1563"/>
        <v/>
      </c>
      <c r="AS1437" s="360"/>
      <c r="AT1437" s="348" t="str">
        <f t="shared" si="1564"/>
        <v/>
      </c>
      <c r="AU1437" s="360"/>
      <c r="AV1437" s="348" t="str">
        <f t="shared" si="1565"/>
        <v/>
      </c>
      <c r="AW1437" s="360"/>
      <c r="AX1437" s="348" t="str">
        <f t="shared" si="1566"/>
        <v/>
      </c>
      <c r="AY1437" s="360"/>
      <c r="AZ1437" s="348" t="str">
        <f t="shared" si="1567"/>
        <v/>
      </c>
      <c r="BA1437" s="367"/>
      <c r="BB1437" s="348" t="str">
        <f t="shared" si="1568"/>
        <v/>
      </c>
      <c r="BC1437" s="350" t="str">
        <f t="shared" si="1571"/>
        <v/>
      </c>
      <c r="BD1437" s="350" t="str">
        <f t="shared" si="1572"/>
        <v/>
      </c>
      <c r="BE1437" s="360"/>
      <c r="BF1437" s="361"/>
      <c r="BG1437" s="362" t="str">
        <f t="shared" si="1541"/>
        <v/>
      </c>
      <c r="BH1437" s="354" t="str">
        <f t="shared" si="1573"/>
        <v/>
      </c>
      <c r="BI1437" s="350" t="str">
        <f t="shared" si="1574"/>
        <v/>
      </c>
      <c r="BJ1437" s="113" t="str">
        <f t="shared" si="1575"/>
        <v/>
      </c>
      <c r="BK1437" s="347" t="str">
        <f t="shared" si="1600"/>
        <v/>
      </c>
      <c r="BR1437" s="307"/>
      <c r="BS1437" s="51" t="str">
        <f t="shared" si="1576"/>
        <v/>
      </c>
      <c r="BT1437" s="51" t="str">
        <f t="shared" si="1577"/>
        <v/>
      </c>
      <c r="BU1437" s="51" t="str">
        <f t="shared" si="1578"/>
        <v/>
      </c>
      <c r="BV1437" s="51" t="str">
        <f t="shared" si="1579"/>
        <v/>
      </c>
      <c r="BW1437" s="51" t="str">
        <f t="shared" si="1580"/>
        <v/>
      </c>
      <c r="BX1437" s="51" t="str">
        <f t="shared" si="1581"/>
        <v/>
      </c>
      <c r="BY1437" s="51" t="str">
        <f t="shared" si="1582"/>
        <v/>
      </c>
      <c r="BZ1437" s="51" t="str">
        <f t="shared" si="1583"/>
        <v/>
      </c>
      <c r="CA1437" s="51" t="str">
        <f t="shared" si="1584"/>
        <v/>
      </c>
      <c r="CB1437" s="51" t="str">
        <f t="shared" si="1585"/>
        <v/>
      </c>
      <c r="CC1437" s="51" t="str">
        <f t="shared" si="1569"/>
        <v/>
      </c>
      <c r="CD1437" s="51" t="str">
        <f t="shared" si="1570"/>
        <v/>
      </c>
      <c r="CE1437" s="51" t="str">
        <f t="shared" si="1586"/>
        <v/>
      </c>
      <c r="CF1437" s="51"/>
      <c r="CH1437" s="53" t="str">
        <f t="shared" si="1587"/>
        <v/>
      </c>
      <c r="CI1437" s="53" t="str">
        <f t="shared" si="1588"/>
        <v/>
      </c>
      <c r="CJ1437" s="54" t="str">
        <f t="shared" si="1589"/>
        <v/>
      </c>
      <c r="CK1437" s="53" t="str">
        <f t="shared" si="1590"/>
        <v/>
      </c>
      <c r="CL1437" s="53" t="str">
        <f t="shared" si="1591"/>
        <v/>
      </c>
      <c r="CM1437" s="53" t="str">
        <f t="shared" si="1592"/>
        <v/>
      </c>
      <c r="CN1437" s="53" t="str">
        <f t="shared" si="1593"/>
        <v/>
      </c>
      <c r="CO1437" s="53" t="str">
        <f t="shared" si="1594"/>
        <v/>
      </c>
      <c r="CP1437" s="53" t="str">
        <f t="shared" si="1595"/>
        <v/>
      </c>
      <c r="CQ1437" s="53" t="str">
        <f t="shared" si="1596"/>
        <v/>
      </c>
      <c r="CR1437" s="53" t="str">
        <f t="shared" si="1597"/>
        <v/>
      </c>
      <c r="CS1437" s="53" t="str">
        <f t="shared" si="1598"/>
        <v/>
      </c>
      <c r="CT1437" s="53" t="str">
        <f t="shared" si="1599"/>
        <v/>
      </c>
      <c r="CU1437" s="53" t="str">
        <f t="shared" si="1542"/>
        <v/>
      </c>
    </row>
    <row r="1438" spans="1:99" hidden="1" x14ac:dyDescent="0.3">
      <c r="A1438" s="40">
        <v>1500</v>
      </c>
      <c r="B1438" s="326"/>
      <c r="C1438" s="142"/>
      <c r="D1438" s="144"/>
      <c r="E1438" s="144"/>
      <c r="F1438" s="312"/>
      <c r="G1438" s="144" t="s">
        <v>141</v>
      </c>
      <c r="H1438" s="314"/>
      <c r="I1438" s="314"/>
      <c r="J1438" s="315" t="str">
        <f t="shared" si="1543"/>
        <v/>
      </c>
      <c r="K1438" s="316" t="str">
        <f t="shared" si="1544"/>
        <v/>
      </c>
      <c r="L1438" s="317" t="str">
        <f t="shared" si="1545"/>
        <v/>
      </c>
      <c r="M1438" s="316" t="str">
        <f t="shared" si="1546"/>
        <v/>
      </c>
      <c r="N1438" s="317" t="str">
        <f t="shared" si="1547"/>
        <v/>
      </c>
      <c r="O1438" s="316" t="str">
        <f t="shared" si="1548"/>
        <v/>
      </c>
      <c r="P1438" s="317" t="str">
        <f t="shared" si="1549"/>
        <v/>
      </c>
      <c r="Q1438" s="318" t="str">
        <f t="shared" si="1550"/>
        <v/>
      </c>
      <c r="R1438" s="319" t="str">
        <f t="shared" si="1551"/>
        <v/>
      </c>
      <c r="S1438" s="318" t="str">
        <f t="shared" si="1552"/>
        <v/>
      </c>
      <c r="T1438" s="317" t="str">
        <f t="shared" si="1553"/>
        <v/>
      </c>
      <c r="U1438" s="318" t="str">
        <f t="shared" si="1554"/>
        <v/>
      </c>
      <c r="V1438" s="319" t="str">
        <f t="shared" si="1555"/>
        <v/>
      </c>
      <c r="W1438" s="318" t="str">
        <f t="shared" si="1556"/>
        <v/>
      </c>
      <c r="X1438" s="319" t="str">
        <f t="shared" si="1557"/>
        <v/>
      </c>
      <c r="Y1438" s="318" t="str">
        <f t="shared" si="1558"/>
        <v/>
      </c>
      <c r="Z1438" s="319" t="str">
        <f t="shared" si="1559"/>
        <v/>
      </c>
      <c r="AA1438" s="317" t="str">
        <f t="shared" si="1560"/>
        <v/>
      </c>
      <c r="AB1438" s="97" t="str">
        <f t="shared" si="1561"/>
        <v/>
      </c>
      <c r="AC1438" s="143" t="str">
        <f t="shared" si="1562"/>
        <v/>
      </c>
      <c r="AD1438" s="143" t="str">
        <f t="shared" si="1535"/>
        <v/>
      </c>
      <c r="AE1438" s="360"/>
      <c r="AF1438" s="360"/>
      <c r="AG1438" s="364"/>
      <c r="AH1438" s="363" t="str">
        <f t="shared" si="1536"/>
        <v/>
      </c>
      <c r="AI1438" s="360"/>
      <c r="AJ1438" s="360"/>
      <c r="AK1438" s="364"/>
      <c r="AL1438" s="365" t="str">
        <f t="shared" si="1537"/>
        <v/>
      </c>
      <c r="AM1438" s="363" t="str">
        <f t="shared" si="1538"/>
        <v/>
      </c>
      <c r="AN1438" s="366" t="str">
        <f t="shared" si="1539"/>
        <v/>
      </c>
      <c r="AO1438" s="360"/>
      <c r="AP1438" s="360"/>
      <c r="AQ1438" s="360" t="str">
        <f t="shared" si="1540"/>
        <v/>
      </c>
      <c r="AR1438" s="348" t="str">
        <f t="shared" si="1563"/>
        <v/>
      </c>
      <c r="AS1438" s="360"/>
      <c r="AT1438" s="348" t="str">
        <f t="shared" si="1564"/>
        <v/>
      </c>
      <c r="AU1438" s="360"/>
      <c r="AV1438" s="348" t="str">
        <f t="shared" si="1565"/>
        <v/>
      </c>
      <c r="AW1438" s="360"/>
      <c r="AX1438" s="348" t="str">
        <f t="shared" si="1566"/>
        <v/>
      </c>
      <c r="AY1438" s="360"/>
      <c r="AZ1438" s="348" t="str">
        <f t="shared" si="1567"/>
        <v/>
      </c>
      <c r="BA1438" s="367"/>
      <c r="BB1438" s="348" t="str">
        <f t="shared" si="1568"/>
        <v/>
      </c>
      <c r="BC1438" s="350" t="str">
        <f t="shared" si="1571"/>
        <v/>
      </c>
      <c r="BD1438" s="350" t="str">
        <f t="shared" si="1572"/>
        <v/>
      </c>
      <c r="BE1438" s="360"/>
      <c r="BF1438" s="361"/>
      <c r="BG1438" s="362" t="str">
        <f t="shared" si="1541"/>
        <v/>
      </c>
      <c r="BH1438" s="354" t="str">
        <f t="shared" si="1573"/>
        <v/>
      </c>
      <c r="BI1438" s="350" t="str">
        <f t="shared" si="1574"/>
        <v/>
      </c>
      <c r="BJ1438" s="113" t="str">
        <f t="shared" si="1575"/>
        <v/>
      </c>
      <c r="BK1438" s="347" t="str">
        <f t="shared" si="1600"/>
        <v/>
      </c>
      <c r="BR1438" s="307"/>
      <c r="BS1438" s="51" t="str">
        <f t="shared" si="1576"/>
        <v/>
      </c>
      <c r="BT1438" s="51" t="str">
        <f t="shared" si="1577"/>
        <v/>
      </c>
      <c r="BU1438" s="51" t="str">
        <f t="shared" si="1578"/>
        <v/>
      </c>
      <c r="BV1438" s="51" t="str">
        <f t="shared" si="1579"/>
        <v/>
      </c>
      <c r="BW1438" s="51" t="str">
        <f t="shared" si="1580"/>
        <v/>
      </c>
      <c r="BX1438" s="51" t="str">
        <f t="shared" si="1581"/>
        <v/>
      </c>
      <c r="BY1438" s="51" t="str">
        <f t="shared" si="1582"/>
        <v/>
      </c>
      <c r="BZ1438" s="51" t="str">
        <f t="shared" si="1583"/>
        <v/>
      </c>
      <c r="CA1438" s="51" t="str">
        <f t="shared" si="1584"/>
        <v/>
      </c>
      <c r="CB1438" s="51" t="str">
        <f t="shared" si="1585"/>
        <v/>
      </c>
      <c r="CC1438" s="51" t="str">
        <f t="shared" si="1569"/>
        <v/>
      </c>
      <c r="CD1438" s="51" t="str">
        <f t="shared" si="1570"/>
        <v/>
      </c>
      <c r="CE1438" s="51" t="str">
        <f t="shared" si="1586"/>
        <v/>
      </c>
      <c r="CF1438" s="51"/>
      <c r="CH1438" s="53" t="str">
        <f t="shared" si="1587"/>
        <v/>
      </c>
      <c r="CI1438" s="53" t="str">
        <f t="shared" si="1588"/>
        <v/>
      </c>
      <c r="CJ1438" s="54" t="str">
        <f t="shared" si="1589"/>
        <v/>
      </c>
      <c r="CK1438" s="53" t="str">
        <f t="shared" si="1590"/>
        <v/>
      </c>
      <c r="CL1438" s="53" t="str">
        <f t="shared" si="1591"/>
        <v/>
      </c>
      <c r="CM1438" s="53" t="str">
        <f t="shared" si="1592"/>
        <v/>
      </c>
      <c r="CN1438" s="53" t="str">
        <f t="shared" si="1593"/>
        <v/>
      </c>
      <c r="CO1438" s="53" t="str">
        <f t="shared" si="1594"/>
        <v/>
      </c>
      <c r="CP1438" s="53" t="str">
        <f t="shared" si="1595"/>
        <v/>
      </c>
      <c r="CQ1438" s="53" t="str">
        <f t="shared" si="1596"/>
        <v/>
      </c>
      <c r="CR1438" s="53" t="str">
        <f t="shared" si="1597"/>
        <v/>
      </c>
      <c r="CS1438" s="53" t="str">
        <f t="shared" si="1598"/>
        <v/>
      </c>
      <c r="CT1438" s="53" t="str">
        <f t="shared" si="1599"/>
        <v/>
      </c>
      <c r="CU1438" s="53" t="str">
        <f t="shared" si="1542"/>
        <v/>
      </c>
    </row>
    <row r="1439" spans="1:99" hidden="1" x14ac:dyDescent="0.3">
      <c r="A1439" s="40">
        <v>1501</v>
      </c>
      <c r="B1439" s="326"/>
      <c r="C1439" s="142"/>
      <c r="D1439" s="144"/>
      <c r="E1439" s="144"/>
      <c r="F1439" s="312"/>
      <c r="G1439" s="144" t="s">
        <v>141</v>
      </c>
      <c r="H1439" s="314"/>
      <c r="I1439" s="314"/>
      <c r="J1439" s="315" t="str">
        <f t="shared" si="1543"/>
        <v/>
      </c>
      <c r="K1439" s="316" t="str">
        <f t="shared" si="1544"/>
        <v/>
      </c>
      <c r="L1439" s="317" t="str">
        <f t="shared" si="1545"/>
        <v/>
      </c>
      <c r="M1439" s="316" t="str">
        <f t="shared" si="1546"/>
        <v/>
      </c>
      <c r="N1439" s="317" t="str">
        <f t="shared" si="1547"/>
        <v/>
      </c>
      <c r="O1439" s="316" t="str">
        <f t="shared" si="1548"/>
        <v/>
      </c>
      <c r="P1439" s="317" t="str">
        <f t="shared" si="1549"/>
        <v/>
      </c>
      <c r="Q1439" s="318" t="str">
        <f t="shared" si="1550"/>
        <v/>
      </c>
      <c r="R1439" s="319" t="str">
        <f t="shared" si="1551"/>
        <v/>
      </c>
      <c r="S1439" s="318" t="str">
        <f t="shared" si="1552"/>
        <v/>
      </c>
      <c r="T1439" s="317" t="str">
        <f t="shared" si="1553"/>
        <v/>
      </c>
      <c r="U1439" s="318" t="str">
        <f t="shared" si="1554"/>
        <v/>
      </c>
      <c r="V1439" s="319" t="str">
        <f t="shared" si="1555"/>
        <v/>
      </c>
      <c r="W1439" s="318" t="str">
        <f t="shared" si="1556"/>
        <v/>
      </c>
      <c r="X1439" s="319" t="str">
        <f t="shared" si="1557"/>
        <v/>
      </c>
      <c r="Y1439" s="318" t="str">
        <f t="shared" si="1558"/>
        <v/>
      </c>
      <c r="Z1439" s="319" t="str">
        <f t="shared" si="1559"/>
        <v/>
      </c>
      <c r="AA1439" s="317" t="str">
        <f t="shared" si="1560"/>
        <v/>
      </c>
      <c r="AB1439" s="97" t="str">
        <f t="shared" si="1561"/>
        <v/>
      </c>
      <c r="AC1439" s="143" t="str">
        <f t="shared" si="1562"/>
        <v/>
      </c>
      <c r="AD1439" s="143" t="str">
        <f t="shared" ref="AD1439:AD1502" si="1601">IF(AC1439="","", VLOOKUP(AC1439,NILAI_TB_BB,2))</f>
        <v/>
      </c>
      <c r="AE1439" s="360"/>
      <c r="AF1439" s="360"/>
      <c r="AG1439" s="364"/>
      <c r="AH1439" s="363" t="str">
        <f t="shared" ref="AH1439:AH1502" si="1602">IF(OR(AE1439="",AF1439=""),"", IF(OR(AE1439="-",AF1439="-"),"-", IF(AE1439=0,VLOOKUP(AF1439,NSA,2), IF(AE1439=1,VLOOKUP(AF1439,NSA,3), IF(AE1439=2,VLOOKUP(AF1439,NSA,4), IF(AE1439=3,VLOOKUP(AF1439,NSA,5), IF(AE1439=4,VLOOKUP(AF1439,NSA,6), IF(AE1439=5,VLOOKUP(AF1439,NSA,7), IF(AE1439=6,VLOOKUP(AF1439,NSA,8), IF(AE1439=7,VLOOKUP(AF1439,NSA,9), IF(AE1439=8,VLOOKUP(AF1439,NSA,10), IF(AE1439=9,VLOOKUP(AF1439,NSA,11), IF(AE1439=10,VLOOKUP(AF1439,NSA,12),"")))))))))))))</f>
        <v/>
      </c>
      <c r="AI1439" s="360"/>
      <c r="AJ1439" s="360"/>
      <c r="AK1439" s="364"/>
      <c r="AL1439" s="365" t="str">
        <f t="shared" ref="AL1439:AL1502" si="1603">IF(AM1439="","",IF(AM1439&gt;=81,"SGP-0",IF(AND(AM1439&gt;=61,AM1439&lt;=80),"SGP-1",IF(AND(AM1439&gt;=41,AM1439&lt;=60),"SGP-2",IF(AND(AM1439&gt;=21,AM1439&lt;=40),"SGP-3",IF(AND(AM1439&gt;=0,AM1439&lt;=20),"SGP-4",""))))))</f>
        <v/>
      </c>
      <c r="AM1439" s="363" t="str">
        <f t="shared" ref="AM1439:AM1502" si="1604">IF(OR(AI1439="",AJ1439=""),"",IF(AI1439=0,VLOOKUP(AJ1439,NILAI_SGP,2),IF(AI1439=1,VLOOKUP(AJ1439,NILAI_SGP,3),IF(AI1439=2,VLOOKUP(AJ1439,NILAI_SGP,4),IF(AI1439=3,VLOOKUP(AJ1439,NILAI_SGP,5),IF(AI1439=4,VLOOKUP(AJ1439,NILAI_SGP,6),IF(AI1439=5,VLOOKUP(AJ1439,NILAI_SGP,7),IF(AI1439=6,VLOOKUP(AJ1439,NILAI_SGP,8),IF(AI1439=7,VLOOKUP(AJ1439,NILAI_SGP,9),IF(AI1439=8,VLOOKUP(AJ1439,NILAI_SGP,10),IF(AI1439=9,VLOOKUP(AJ1439,NILAI_SGP,11),IF(AI1439=10,VLOOKUP(AJ1439,NILAI_SGP,12),""))))))))))))</f>
        <v/>
      </c>
      <c r="AN1439" s="366" t="str">
        <f t="shared" ref="AN1439:AN1502" si="1605">IF(OR(AD1439="",AH1439="",AM1439=""),"",VALUE(FIXED(((AD1439+AH1439+AM1439)/3),2)))</f>
        <v/>
      </c>
      <c r="AO1439" s="360"/>
      <c r="AP1439" s="360"/>
      <c r="AQ1439" s="360" t="str">
        <f t="shared" ref="AQ1439:AQ1502" si="1606">IF(OR(AO1439="",AP1439="",AO1439=0),"",IF(OR(AO1439="-",AP1439="-"),"-",(AO1439*$AO$10)+AP1439))</f>
        <v/>
      </c>
      <c r="AR1439" s="348" t="str">
        <f t="shared" si="1563"/>
        <v/>
      </c>
      <c r="AS1439" s="360"/>
      <c r="AT1439" s="348" t="str">
        <f t="shared" si="1564"/>
        <v/>
      </c>
      <c r="AU1439" s="360"/>
      <c r="AV1439" s="348" t="str">
        <f t="shared" si="1565"/>
        <v/>
      </c>
      <c r="AW1439" s="360"/>
      <c r="AX1439" s="348" t="str">
        <f t="shared" si="1566"/>
        <v/>
      </c>
      <c r="AY1439" s="360"/>
      <c r="AZ1439" s="348" t="str">
        <f t="shared" si="1567"/>
        <v/>
      </c>
      <c r="BA1439" s="367"/>
      <c r="BB1439" s="348" t="str">
        <f t="shared" si="1568"/>
        <v/>
      </c>
      <c r="BC1439" s="350" t="str">
        <f t="shared" si="1571"/>
        <v/>
      </c>
      <c r="BD1439" s="350" t="str">
        <f t="shared" si="1572"/>
        <v/>
      </c>
      <c r="BE1439" s="360"/>
      <c r="BF1439" s="361"/>
      <c r="BG1439" s="362" t="str">
        <f t="shared" ref="BG1439:BG1502" si="1607">IF(BF1439="","",IF(RIGHT(BF1439,1)="M","",""""))</f>
        <v/>
      </c>
      <c r="BH1439" s="354" t="str">
        <f t="shared" si="1573"/>
        <v/>
      </c>
      <c r="BI1439" s="350" t="str">
        <f t="shared" si="1574"/>
        <v/>
      </c>
      <c r="BJ1439" s="113" t="str">
        <f t="shared" si="1575"/>
        <v/>
      </c>
      <c r="BK1439" s="347" t="str">
        <f t="shared" si="1600"/>
        <v/>
      </c>
      <c r="BR1439" s="307"/>
      <c r="BS1439" s="51" t="str">
        <f t="shared" si="1576"/>
        <v/>
      </c>
      <c r="BT1439" s="51" t="str">
        <f t="shared" si="1577"/>
        <v/>
      </c>
      <c r="BU1439" s="51" t="str">
        <f t="shared" si="1578"/>
        <v/>
      </c>
      <c r="BV1439" s="51" t="str">
        <f t="shared" si="1579"/>
        <v/>
      </c>
      <c r="BW1439" s="51" t="str">
        <f t="shared" si="1580"/>
        <v/>
      </c>
      <c r="BX1439" s="51" t="str">
        <f t="shared" si="1581"/>
        <v/>
      </c>
      <c r="BY1439" s="51" t="str">
        <f t="shared" si="1582"/>
        <v/>
      </c>
      <c r="BZ1439" s="51" t="str">
        <f t="shared" si="1583"/>
        <v/>
      </c>
      <c r="CA1439" s="51" t="str">
        <f t="shared" si="1584"/>
        <v/>
      </c>
      <c r="CB1439" s="51" t="str">
        <f t="shared" si="1585"/>
        <v/>
      </c>
      <c r="CC1439" s="51" t="str">
        <f t="shared" si="1569"/>
        <v/>
      </c>
      <c r="CD1439" s="51" t="str">
        <f t="shared" si="1570"/>
        <v/>
      </c>
      <c r="CE1439" s="51" t="str">
        <f t="shared" si="1586"/>
        <v/>
      </c>
      <c r="CF1439" s="51"/>
      <c r="CH1439" s="53" t="str">
        <f t="shared" si="1587"/>
        <v/>
      </c>
      <c r="CI1439" s="53" t="str">
        <f t="shared" si="1588"/>
        <v/>
      </c>
      <c r="CJ1439" s="54" t="str">
        <f t="shared" si="1589"/>
        <v/>
      </c>
      <c r="CK1439" s="53" t="str">
        <f t="shared" si="1590"/>
        <v/>
      </c>
      <c r="CL1439" s="53" t="str">
        <f t="shared" si="1591"/>
        <v/>
      </c>
      <c r="CM1439" s="53" t="str">
        <f t="shared" si="1592"/>
        <v/>
      </c>
      <c r="CN1439" s="53" t="str">
        <f t="shared" si="1593"/>
        <v/>
      </c>
      <c r="CO1439" s="53" t="str">
        <f t="shared" si="1594"/>
        <v/>
      </c>
      <c r="CP1439" s="53" t="str">
        <f t="shared" si="1595"/>
        <v/>
      </c>
      <c r="CQ1439" s="53" t="str">
        <f t="shared" si="1596"/>
        <v/>
      </c>
      <c r="CR1439" s="53" t="str">
        <f t="shared" si="1597"/>
        <v/>
      </c>
      <c r="CS1439" s="53" t="str">
        <f t="shared" si="1598"/>
        <v/>
      </c>
      <c r="CT1439" s="53" t="str">
        <f t="shared" si="1599"/>
        <v/>
      </c>
      <c r="CU1439" s="53" t="str">
        <f t="shared" ref="CU1439:CU1502" si="1608">IF(BF1439="-","Renang= tdk melaks"&amp;",                   ", IF(RIGHT(BF1439,1)="M","Renang="&amp;""&amp;BF1439&amp;",                     ",""))</f>
        <v/>
      </c>
    </row>
    <row r="1440" spans="1:99" hidden="1" x14ac:dyDescent="0.3">
      <c r="A1440" s="40">
        <v>1502</v>
      </c>
      <c r="B1440" s="326"/>
      <c r="C1440" s="142"/>
      <c r="D1440" s="144"/>
      <c r="E1440" s="144"/>
      <c r="F1440" s="312"/>
      <c r="G1440" s="144" t="s">
        <v>141</v>
      </c>
      <c r="H1440" s="314"/>
      <c r="I1440" s="314"/>
      <c r="J1440" s="315" t="str">
        <f t="shared" si="1543"/>
        <v/>
      </c>
      <c r="K1440" s="316" t="str">
        <f t="shared" si="1544"/>
        <v/>
      </c>
      <c r="L1440" s="317" t="str">
        <f t="shared" si="1545"/>
        <v/>
      </c>
      <c r="M1440" s="316" t="str">
        <f t="shared" si="1546"/>
        <v/>
      </c>
      <c r="N1440" s="317" t="str">
        <f t="shared" si="1547"/>
        <v/>
      </c>
      <c r="O1440" s="316" t="str">
        <f t="shared" si="1548"/>
        <v/>
      </c>
      <c r="P1440" s="317" t="str">
        <f t="shared" si="1549"/>
        <v/>
      </c>
      <c r="Q1440" s="318" t="str">
        <f t="shared" si="1550"/>
        <v/>
      </c>
      <c r="R1440" s="319" t="str">
        <f t="shared" si="1551"/>
        <v/>
      </c>
      <c r="S1440" s="318" t="str">
        <f t="shared" si="1552"/>
        <v/>
      </c>
      <c r="T1440" s="317" t="str">
        <f t="shared" si="1553"/>
        <v/>
      </c>
      <c r="U1440" s="318" t="str">
        <f t="shared" si="1554"/>
        <v/>
      </c>
      <c r="V1440" s="319" t="str">
        <f t="shared" si="1555"/>
        <v/>
      </c>
      <c r="W1440" s="318" t="str">
        <f t="shared" si="1556"/>
        <v/>
      </c>
      <c r="X1440" s="319" t="str">
        <f t="shared" si="1557"/>
        <v/>
      </c>
      <c r="Y1440" s="318" t="str">
        <f t="shared" si="1558"/>
        <v/>
      </c>
      <c r="Z1440" s="319" t="str">
        <f t="shared" si="1559"/>
        <v/>
      </c>
      <c r="AA1440" s="317" t="str">
        <f t="shared" si="1560"/>
        <v/>
      </c>
      <c r="AB1440" s="97" t="str">
        <f t="shared" si="1561"/>
        <v/>
      </c>
      <c r="AC1440" s="143" t="str">
        <f t="shared" si="1562"/>
        <v/>
      </c>
      <c r="AD1440" s="143" t="str">
        <f t="shared" si="1601"/>
        <v/>
      </c>
      <c r="AE1440" s="360"/>
      <c r="AF1440" s="360"/>
      <c r="AG1440" s="364"/>
      <c r="AH1440" s="363" t="str">
        <f t="shared" si="1602"/>
        <v/>
      </c>
      <c r="AI1440" s="360"/>
      <c r="AJ1440" s="360"/>
      <c r="AK1440" s="364"/>
      <c r="AL1440" s="365" t="str">
        <f t="shared" si="1603"/>
        <v/>
      </c>
      <c r="AM1440" s="363" t="str">
        <f t="shared" si="1604"/>
        <v/>
      </c>
      <c r="AN1440" s="366" t="str">
        <f t="shared" si="1605"/>
        <v/>
      </c>
      <c r="AO1440" s="360"/>
      <c r="AP1440" s="360"/>
      <c r="AQ1440" s="360" t="str">
        <f t="shared" si="1606"/>
        <v/>
      </c>
      <c r="AR1440" s="348" t="str">
        <f t="shared" si="1563"/>
        <v/>
      </c>
      <c r="AS1440" s="360"/>
      <c r="AT1440" s="348" t="str">
        <f t="shared" si="1564"/>
        <v/>
      </c>
      <c r="AU1440" s="360"/>
      <c r="AV1440" s="348" t="str">
        <f t="shared" si="1565"/>
        <v/>
      </c>
      <c r="AW1440" s="360"/>
      <c r="AX1440" s="348" t="str">
        <f t="shared" si="1566"/>
        <v/>
      </c>
      <c r="AY1440" s="360"/>
      <c r="AZ1440" s="348" t="str">
        <f t="shared" si="1567"/>
        <v/>
      </c>
      <c r="BA1440" s="367"/>
      <c r="BB1440" s="348" t="str">
        <f t="shared" si="1568"/>
        <v/>
      </c>
      <c r="BC1440" s="350" t="str">
        <f t="shared" si="1571"/>
        <v/>
      </c>
      <c r="BD1440" s="350" t="str">
        <f t="shared" si="1572"/>
        <v/>
      </c>
      <c r="BE1440" s="360"/>
      <c r="BF1440" s="361"/>
      <c r="BG1440" s="362" t="str">
        <f t="shared" si="1607"/>
        <v/>
      </c>
      <c r="BH1440" s="354" t="str">
        <f t="shared" si="1573"/>
        <v/>
      </c>
      <c r="BI1440" s="350" t="str">
        <f t="shared" si="1574"/>
        <v/>
      </c>
      <c r="BJ1440" s="113" t="str">
        <f t="shared" si="1575"/>
        <v/>
      </c>
      <c r="BK1440" s="347" t="str">
        <f t="shared" si="1600"/>
        <v/>
      </c>
      <c r="BR1440" s="307"/>
      <c r="BS1440" s="51" t="str">
        <f t="shared" si="1576"/>
        <v/>
      </c>
      <c r="BT1440" s="51" t="str">
        <f t="shared" si="1577"/>
        <v/>
      </c>
      <c r="BU1440" s="51" t="str">
        <f t="shared" si="1578"/>
        <v/>
      </c>
      <c r="BV1440" s="51" t="str">
        <f t="shared" si="1579"/>
        <v/>
      </c>
      <c r="BW1440" s="51" t="str">
        <f t="shared" si="1580"/>
        <v/>
      </c>
      <c r="BX1440" s="51" t="str">
        <f t="shared" si="1581"/>
        <v/>
      </c>
      <c r="BY1440" s="51" t="str">
        <f t="shared" si="1582"/>
        <v/>
      </c>
      <c r="BZ1440" s="51" t="str">
        <f t="shared" si="1583"/>
        <v/>
      </c>
      <c r="CA1440" s="51" t="str">
        <f t="shared" si="1584"/>
        <v/>
      </c>
      <c r="CB1440" s="51" t="str">
        <f t="shared" si="1585"/>
        <v/>
      </c>
      <c r="CC1440" s="51" t="str">
        <f t="shared" si="1569"/>
        <v/>
      </c>
      <c r="CD1440" s="51" t="str">
        <f t="shared" si="1570"/>
        <v/>
      </c>
      <c r="CE1440" s="51" t="str">
        <f t="shared" si="1586"/>
        <v/>
      </c>
      <c r="CF1440" s="51"/>
      <c r="CH1440" s="53" t="str">
        <f t="shared" si="1587"/>
        <v/>
      </c>
      <c r="CI1440" s="53" t="str">
        <f t="shared" si="1588"/>
        <v/>
      </c>
      <c r="CJ1440" s="54" t="str">
        <f t="shared" si="1589"/>
        <v/>
      </c>
      <c r="CK1440" s="53" t="str">
        <f t="shared" si="1590"/>
        <v/>
      </c>
      <c r="CL1440" s="53" t="str">
        <f t="shared" si="1591"/>
        <v/>
      </c>
      <c r="CM1440" s="53" t="str">
        <f t="shared" si="1592"/>
        <v/>
      </c>
      <c r="CN1440" s="53" t="str">
        <f t="shared" si="1593"/>
        <v/>
      </c>
      <c r="CO1440" s="53" t="str">
        <f t="shared" si="1594"/>
        <v/>
      </c>
      <c r="CP1440" s="53" t="str">
        <f t="shared" si="1595"/>
        <v/>
      </c>
      <c r="CQ1440" s="53" t="str">
        <f t="shared" si="1596"/>
        <v/>
      </c>
      <c r="CR1440" s="53" t="str">
        <f t="shared" si="1597"/>
        <v/>
      </c>
      <c r="CS1440" s="53" t="str">
        <f t="shared" si="1598"/>
        <v/>
      </c>
      <c r="CT1440" s="53" t="str">
        <f t="shared" si="1599"/>
        <v/>
      </c>
      <c r="CU1440" s="53" t="str">
        <f t="shared" si="1608"/>
        <v/>
      </c>
    </row>
    <row r="1441" spans="1:99" hidden="1" x14ac:dyDescent="0.3">
      <c r="A1441" s="40">
        <v>1503</v>
      </c>
      <c r="B1441" s="326"/>
      <c r="C1441" s="142"/>
      <c r="D1441" s="144"/>
      <c r="E1441" s="144"/>
      <c r="F1441" s="312"/>
      <c r="G1441" s="144" t="s">
        <v>141</v>
      </c>
      <c r="H1441" s="314"/>
      <c r="I1441" s="314"/>
      <c r="J1441" s="315" t="str">
        <f t="shared" si="1543"/>
        <v/>
      </c>
      <c r="K1441" s="316" t="str">
        <f t="shared" si="1544"/>
        <v/>
      </c>
      <c r="L1441" s="317" t="str">
        <f t="shared" si="1545"/>
        <v/>
      </c>
      <c r="M1441" s="316" t="str">
        <f t="shared" si="1546"/>
        <v/>
      </c>
      <c r="N1441" s="317" t="str">
        <f t="shared" si="1547"/>
        <v/>
      </c>
      <c r="O1441" s="316" t="str">
        <f t="shared" si="1548"/>
        <v/>
      </c>
      <c r="P1441" s="317" t="str">
        <f t="shared" si="1549"/>
        <v/>
      </c>
      <c r="Q1441" s="318" t="str">
        <f t="shared" si="1550"/>
        <v/>
      </c>
      <c r="R1441" s="319" t="str">
        <f t="shared" si="1551"/>
        <v/>
      </c>
      <c r="S1441" s="318" t="str">
        <f t="shared" si="1552"/>
        <v/>
      </c>
      <c r="T1441" s="317" t="str">
        <f t="shared" si="1553"/>
        <v/>
      </c>
      <c r="U1441" s="318" t="str">
        <f t="shared" si="1554"/>
        <v/>
      </c>
      <c r="V1441" s="319" t="str">
        <f t="shared" si="1555"/>
        <v/>
      </c>
      <c r="W1441" s="318" t="str">
        <f t="shared" si="1556"/>
        <v/>
      </c>
      <c r="X1441" s="319" t="str">
        <f t="shared" si="1557"/>
        <v/>
      </c>
      <c r="Y1441" s="318" t="str">
        <f t="shared" si="1558"/>
        <v/>
      </c>
      <c r="Z1441" s="319" t="str">
        <f t="shared" si="1559"/>
        <v/>
      </c>
      <c r="AA1441" s="317" t="str">
        <f t="shared" si="1560"/>
        <v/>
      </c>
      <c r="AB1441" s="97" t="str">
        <f t="shared" si="1561"/>
        <v/>
      </c>
      <c r="AC1441" s="143" t="str">
        <f t="shared" si="1562"/>
        <v/>
      </c>
      <c r="AD1441" s="143" t="str">
        <f t="shared" si="1601"/>
        <v/>
      </c>
      <c r="AE1441" s="360"/>
      <c r="AF1441" s="360"/>
      <c r="AG1441" s="364"/>
      <c r="AH1441" s="363" t="str">
        <f t="shared" si="1602"/>
        <v/>
      </c>
      <c r="AI1441" s="360"/>
      <c r="AJ1441" s="360"/>
      <c r="AK1441" s="364"/>
      <c r="AL1441" s="365" t="str">
        <f t="shared" si="1603"/>
        <v/>
      </c>
      <c r="AM1441" s="363" t="str">
        <f t="shared" si="1604"/>
        <v/>
      </c>
      <c r="AN1441" s="366" t="str">
        <f t="shared" si="1605"/>
        <v/>
      </c>
      <c r="AO1441" s="360"/>
      <c r="AP1441" s="360"/>
      <c r="AQ1441" s="360" t="str">
        <f t="shared" si="1606"/>
        <v/>
      </c>
      <c r="AR1441" s="348" t="str">
        <f t="shared" si="1563"/>
        <v/>
      </c>
      <c r="AS1441" s="360"/>
      <c r="AT1441" s="348" t="str">
        <f t="shared" si="1564"/>
        <v/>
      </c>
      <c r="AU1441" s="360"/>
      <c r="AV1441" s="348" t="str">
        <f t="shared" si="1565"/>
        <v/>
      </c>
      <c r="AW1441" s="360"/>
      <c r="AX1441" s="348" t="str">
        <f t="shared" si="1566"/>
        <v/>
      </c>
      <c r="AY1441" s="360"/>
      <c r="AZ1441" s="348" t="str">
        <f t="shared" si="1567"/>
        <v/>
      </c>
      <c r="BA1441" s="367"/>
      <c r="BB1441" s="348" t="str">
        <f t="shared" si="1568"/>
        <v/>
      </c>
      <c r="BC1441" s="350" t="str">
        <f t="shared" si="1571"/>
        <v/>
      </c>
      <c r="BD1441" s="350" t="str">
        <f t="shared" si="1572"/>
        <v/>
      </c>
      <c r="BE1441" s="360"/>
      <c r="BF1441" s="361"/>
      <c r="BG1441" s="362" t="str">
        <f t="shared" si="1607"/>
        <v/>
      </c>
      <c r="BH1441" s="354" t="str">
        <f t="shared" si="1573"/>
        <v/>
      </c>
      <c r="BI1441" s="350" t="str">
        <f t="shared" si="1574"/>
        <v/>
      </c>
      <c r="BJ1441" s="113" t="str">
        <f t="shared" si="1575"/>
        <v/>
      </c>
      <c r="BK1441" s="347" t="str">
        <f t="shared" si="1600"/>
        <v/>
      </c>
      <c r="BR1441" s="307"/>
      <c r="BS1441" s="51" t="str">
        <f t="shared" si="1576"/>
        <v/>
      </c>
      <c r="BT1441" s="51" t="str">
        <f t="shared" si="1577"/>
        <v/>
      </c>
      <c r="BU1441" s="51" t="str">
        <f t="shared" si="1578"/>
        <v/>
      </c>
      <c r="BV1441" s="51" t="str">
        <f t="shared" si="1579"/>
        <v/>
      </c>
      <c r="BW1441" s="51" t="str">
        <f t="shared" si="1580"/>
        <v/>
      </c>
      <c r="BX1441" s="51" t="str">
        <f t="shared" si="1581"/>
        <v/>
      </c>
      <c r="BY1441" s="51" t="str">
        <f t="shared" si="1582"/>
        <v/>
      </c>
      <c r="BZ1441" s="51" t="str">
        <f t="shared" si="1583"/>
        <v/>
      </c>
      <c r="CA1441" s="51" t="str">
        <f t="shared" si="1584"/>
        <v/>
      </c>
      <c r="CB1441" s="51" t="str">
        <f t="shared" si="1585"/>
        <v/>
      </c>
      <c r="CC1441" s="51" t="str">
        <f t="shared" si="1569"/>
        <v/>
      </c>
      <c r="CD1441" s="51" t="str">
        <f t="shared" si="1570"/>
        <v/>
      </c>
      <c r="CE1441" s="51" t="str">
        <f t="shared" si="1586"/>
        <v/>
      </c>
      <c r="CF1441" s="51"/>
      <c r="CH1441" s="53" t="str">
        <f t="shared" si="1587"/>
        <v/>
      </c>
      <c r="CI1441" s="53" t="str">
        <f t="shared" si="1588"/>
        <v/>
      </c>
      <c r="CJ1441" s="54" t="str">
        <f t="shared" si="1589"/>
        <v/>
      </c>
      <c r="CK1441" s="53" t="str">
        <f t="shared" si="1590"/>
        <v/>
      </c>
      <c r="CL1441" s="53" t="str">
        <f t="shared" si="1591"/>
        <v/>
      </c>
      <c r="CM1441" s="53" t="str">
        <f t="shared" si="1592"/>
        <v/>
      </c>
      <c r="CN1441" s="53" t="str">
        <f t="shared" si="1593"/>
        <v/>
      </c>
      <c r="CO1441" s="53" t="str">
        <f t="shared" si="1594"/>
        <v/>
      </c>
      <c r="CP1441" s="53" t="str">
        <f t="shared" si="1595"/>
        <v/>
      </c>
      <c r="CQ1441" s="53" t="str">
        <f t="shared" si="1596"/>
        <v/>
      </c>
      <c r="CR1441" s="53" t="str">
        <f t="shared" si="1597"/>
        <v/>
      </c>
      <c r="CS1441" s="53" t="str">
        <f t="shared" si="1598"/>
        <v/>
      </c>
      <c r="CT1441" s="53" t="str">
        <f t="shared" si="1599"/>
        <v/>
      </c>
      <c r="CU1441" s="53" t="str">
        <f t="shared" si="1608"/>
        <v/>
      </c>
    </row>
    <row r="1442" spans="1:99" hidden="1" x14ac:dyDescent="0.3">
      <c r="A1442" s="40">
        <v>1504</v>
      </c>
      <c r="B1442" s="326"/>
      <c r="C1442" s="142"/>
      <c r="D1442" s="144"/>
      <c r="E1442" s="144"/>
      <c r="F1442" s="312"/>
      <c r="G1442" s="144" t="s">
        <v>141</v>
      </c>
      <c r="H1442" s="314"/>
      <c r="I1442" s="314"/>
      <c r="J1442" s="315" t="str">
        <f t="shared" si="1543"/>
        <v/>
      </c>
      <c r="K1442" s="316" t="str">
        <f t="shared" si="1544"/>
        <v/>
      </c>
      <c r="L1442" s="317" t="str">
        <f t="shared" si="1545"/>
        <v/>
      </c>
      <c r="M1442" s="316" t="str">
        <f t="shared" si="1546"/>
        <v/>
      </c>
      <c r="N1442" s="317" t="str">
        <f t="shared" si="1547"/>
        <v/>
      </c>
      <c r="O1442" s="316" t="str">
        <f t="shared" si="1548"/>
        <v/>
      </c>
      <c r="P1442" s="317" t="str">
        <f t="shared" si="1549"/>
        <v/>
      </c>
      <c r="Q1442" s="318" t="str">
        <f t="shared" si="1550"/>
        <v/>
      </c>
      <c r="R1442" s="319" t="str">
        <f t="shared" si="1551"/>
        <v/>
      </c>
      <c r="S1442" s="318" t="str">
        <f t="shared" si="1552"/>
        <v/>
      </c>
      <c r="T1442" s="317" t="str">
        <f t="shared" si="1553"/>
        <v/>
      </c>
      <c r="U1442" s="318" t="str">
        <f t="shared" si="1554"/>
        <v/>
      </c>
      <c r="V1442" s="319" t="str">
        <f t="shared" si="1555"/>
        <v/>
      </c>
      <c r="W1442" s="318" t="str">
        <f t="shared" si="1556"/>
        <v/>
      </c>
      <c r="X1442" s="319" t="str">
        <f t="shared" si="1557"/>
        <v/>
      </c>
      <c r="Y1442" s="318" t="str">
        <f t="shared" si="1558"/>
        <v/>
      </c>
      <c r="Z1442" s="319" t="str">
        <f t="shared" si="1559"/>
        <v/>
      </c>
      <c r="AA1442" s="317" t="str">
        <f t="shared" si="1560"/>
        <v/>
      </c>
      <c r="AB1442" s="97" t="str">
        <f t="shared" si="1561"/>
        <v/>
      </c>
      <c r="AC1442" s="143" t="str">
        <f t="shared" si="1562"/>
        <v/>
      </c>
      <c r="AD1442" s="143" t="str">
        <f t="shared" si="1601"/>
        <v/>
      </c>
      <c r="AE1442" s="360"/>
      <c r="AF1442" s="360"/>
      <c r="AG1442" s="364"/>
      <c r="AH1442" s="363" t="str">
        <f t="shared" si="1602"/>
        <v/>
      </c>
      <c r="AI1442" s="360"/>
      <c r="AJ1442" s="360"/>
      <c r="AK1442" s="364"/>
      <c r="AL1442" s="365" t="str">
        <f t="shared" si="1603"/>
        <v/>
      </c>
      <c r="AM1442" s="363" t="str">
        <f t="shared" si="1604"/>
        <v/>
      </c>
      <c r="AN1442" s="366" t="str">
        <f t="shared" si="1605"/>
        <v/>
      </c>
      <c r="AO1442" s="360"/>
      <c r="AP1442" s="360"/>
      <c r="AQ1442" s="360" t="str">
        <f t="shared" si="1606"/>
        <v/>
      </c>
      <c r="AR1442" s="348" t="str">
        <f t="shared" si="1563"/>
        <v/>
      </c>
      <c r="AS1442" s="360"/>
      <c r="AT1442" s="348" t="str">
        <f t="shared" si="1564"/>
        <v/>
      </c>
      <c r="AU1442" s="360"/>
      <c r="AV1442" s="348" t="str">
        <f t="shared" si="1565"/>
        <v/>
      </c>
      <c r="AW1442" s="360"/>
      <c r="AX1442" s="348" t="str">
        <f t="shared" si="1566"/>
        <v/>
      </c>
      <c r="AY1442" s="360"/>
      <c r="AZ1442" s="348" t="str">
        <f t="shared" si="1567"/>
        <v/>
      </c>
      <c r="BA1442" s="367"/>
      <c r="BB1442" s="348" t="str">
        <f t="shared" si="1568"/>
        <v/>
      </c>
      <c r="BC1442" s="350" t="str">
        <f t="shared" si="1571"/>
        <v/>
      </c>
      <c r="BD1442" s="350" t="str">
        <f t="shared" si="1572"/>
        <v/>
      </c>
      <c r="BE1442" s="360"/>
      <c r="BF1442" s="361"/>
      <c r="BG1442" s="362" t="str">
        <f t="shared" si="1607"/>
        <v/>
      </c>
      <c r="BH1442" s="354" t="str">
        <f t="shared" si="1573"/>
        <v/>
      </c>
      <c r="BI1442" s="350" t="str">
        <f t="shared" si="1574"/>
        <v/>
      </c>
      <c r="BJ1442" s="113" t="str">
        <f t="shared" si="1575"/>
        <v/>
      </c>
      <c r="BK1442" s="347" t="str">
        <f t="shared" si="1600"/>
        <v/>
      </c>
      <c r="BR1442" s="307"/>
      <c r="BS1442" s="51" t="str">
        <f t="shared" si="1576"/>
        <v/>
      </c>
      <c r="BT1442" s="51" t="str">
        <f t="shared" si="1577"/>
        <v/>
      </c>
      <c r="BU1442" s="51" t="str">
        <f t="shared" si="1578"/>
        <v/>
      </c>
      <c r="BV1442" s="51" t="str">
        <f t="shared" si="1579"/>
        <v/>
      </c>
      <c r="BW1442" s="51" t="str">
        <f t="shared" si="1580"/>
        <v/>
      </c>
      <c r="BX1442" s="51" t="str">
        <f t="shared" si="1581"/>
        <v/>
      </c>
      <c r="BY1442" s="51" t="str">
        <f t="shared" si="1582"/>
        <v/>
      </c>
      <c r="BZ1442" s="51" t="str">
        <f t="shared" si="1583"/>
        <v/>
      </c>
      <c r="CA1442" s="51" t="str">
        <f t="shared" si="1584"/>
        <v/>
      </c>
      <c r="CB1442" s="51" t="str">
        <f t="shared" si="1585"/>
        <v/>
      </c>
      <c r="CC1442" s="51" t="str">
        <f t="shared" si="1569"/>
        <v/>
      </c>
      <c r="CD1442" s="51" t="str">
        <f t="shared" si="1570"/>
        <v/>
      </c>
      <c r="CE1442" s="51" t="str">
        <f t="shared" si="1586"/>
        <v/>
      </c>
      <c r="CF1442" s="51"/>
      <c r="CH1442" s="53" t="str">
        <f t="shared" si="1587"/>
        <v/>
      </c>
      <c r="CI1442" s="53" t="str">
        <f t="shared" si="1588"/>
        <v/>
      </c>
      <c r="CJ1442" s="54" t="str">
        <f t="shared" si="1589"/>
        <v/>
      </c>
      <c r="CK1442" s="53" t="str">
        <f t="shared" si="1590"/>
        <v/>
      </c>
      <c r="CL1442" s="53" t="str">
        <f t="shared" si="1591"/>
        <v/>
      </c>
      <c r="CM1442" s="53" t="str">
        <f t="shared" si="1592"/>
        <v/>
      </c>
      <c r="CN1442" s="53" t="str">
        <f t="shared" si="1593"/>
        <v/>
      </c>
      <c r="CO1442" s="53" t="str">
        <f t="shared" si="1594"/>
        <v/>
      </c>
      <c r="CP1442" s="53" t="str">
        <f t="shared" si="1595"/>
        <v/>
      </c>
      <c r="CQ1442" s="53" t="str">
        <f t="shared" si="1596"/>
        <v/>
      </c>
      <c r="CR1442" s="53" t="str">
        <f t="shared" si="1597"/>
        <v/>
      </c>
      <c r="CS1442" s="53" t="str">
        <f t="shared" si="1598"/>
        <v/>
      </c>
      <c r="CT1442" s="53" t="str">
        <f t="shared" si="1599"/>
        <v/>
      </c>
      <c r="CU1442" s="53" t="str">
        <f t="shared" si="1608"/>
        <v/>
      </c>
    </row>
    <row r="1443" spans="1:99" hidden="1" x14ac:dyDescent="0.3">
      <c r="A1443" s="40">
        <v>1505</v>
      </c>
      <c r="B1443" s="326"/>
      <c r="C1443" s="142"/>
      <c r="D1443" s="144"/>
      <c r="E1443" s="144"/>
      <c r="F1443" s="312"/>
      <c r="G1443" s="144" t="s">
        <v>141</v>
      </c>
      <c r="H1443" s="314"/>
      <c r="I1443" s="314"/>
      <c r="J1443" s="315" t="str">
        <f t="shared" si="1543"/>
        <v/>
      </c>
      <c r="K1443" s="316" t="str">
        <f t="shared" si="1544"/>
        <v/>
      </c>
      <c r="L1443" s="317" t="str">
        <f t="shared" si="1545"/>
        <v/>
      </c>
      <c r="M1443" s="316" t="str">
        <f t="shared" si="1546"/>
        <v/>
      </c>
      <c r="N1443" s="317" t="str">
        <f t="shared" si="1547"/>
        <v/>
      </c>
      <c r="O1443" s="316" t="str">
        <f t="shared" si="1548"/>
        <v/>
      </c>
      <c r="P1443" s="317" t="str">
        <f t="shared" si="1549"/>
        <v/>
      </c>
      <c r="Q1443" s="318" t="str">
        <f t="shared" si="1550"/>
        <v/>
      </c>
      <c r="R1443" s="319" t="str">
        <f t="shared" si="1551"/>
        <v/>
      </c>
      <c r="S1443" s="318" t="str">
        <f t="shared" si="1552"/>
        <v/>
      </c>
      <c r="T1443" s="317" t="str">
        <f t="shared" si="1553"/>
        <v/>
      </c>
      <c r="U1443" s="318" t="str">
        <f t="shared" si="1554"/>
        <v/>
      </c>
      <c r="V1443" s="319" t="str">
        <f t="shared" si="1555"/>
        <v/>
      </c>
      <c r="W1443" s="318" t="str">
        <f t="shared" si="1556"/>
        <v/>
      </c>
      <c r="X1443" s="319" t="str">
        <f t="shared" si="1557"/>
        <v/>
      </c>
      <c r="Y1443" s="318" t="str">
        <f t="shared" si="1558"/>
        <v/>
      </c>
      <c r="Z1443" s="319" t="str">
        <f t="shared" si="1559"/>
        <v/>
      </c>
      <c r="AA1443" s="317" t="str">
        <f t="shared" si="1560"/>
        <v/>
      </c>
      <c r="AB1443" s="97" t="str">
        <f t="shared" si="1561"/>
        <v/>
      </c>
      <c r="AC1443" s="143" t="str">
        <f t="shared" si="1562"/>
        <v/>
      </c>
      <c r="AD1443" s="143" t="str">
        <f t="shared" si="1601"/>
        <v/>
      </c>
      <c r="AE1443" s="360"/>
      <c r="AF1443" s="360"/>
      <c r="AG1443" s="364"/>
      <c r="AH1443" s="363" t="str">
        <f t="shared" si="1602"/>
        <v/>
      </c>
      <c r="AI1443" s="360"/>
      <c r="AJ1443" s="360"/>
      <c r="AK1443" s="364"/>
      <c r="AL1443" s="365" t="str">
        <f t="shared" si="1603"/>
        <v/>
      </c>
      <c r="AM1443" s="363" t="str">
        <f t="shared" si="1604"/>
        <v/>
      </c>
      <c r="AN1443" s="366" t="str">
        <f t="shared" si="1605"/>
        <v/>
      </c>
      <c r="AO1443" s="360"/>
      <c r="AP1443" s="360"/>
      <c r="AQ1443" s="360" t="str">
        <f t="shared" si="1606"/>
        <v/>
      </c>
      <c r="AR1443" s="348" t="str">
        <f t="shared" si="1563"/>
        <v/>
      </c>
      <c r="AS1443" s="360"/>
      <c r="AT1443" s="348" t="str">
        <f t="shared" si="1564"/>
        <v/>
      </c>
      <c r="AU1443" s="360"/>
      <c r="AV1443" s="348" t="str">
        <f t="shared" si="1565"/>
        <v/>
      </c>
      <c r="AW1443" s="360"/>
      <c r="AX1443" s="348" t="str">
        <f t="shared" si="1566"/>
        <v/>
      </c>
      <c r="AY1443" s="360"/>
      <c r="AZ1443" s="348" t="str">
        <f t="shared" si="1567"/>
        <v/>
      </c>
      <c r="BA1443" s="367"/>
      <c r="BB1443" s="348" t="str">
        <f t="shared" si="1568"/>
        <v/>
      </c>
      <c r="BC1443" s="350" t="str">
        <f t="shared" si="1571"/>
        <v/>
      </c>
      <c r="BD1443" s="350" t="str">
        <f t="shared" si="1572"/>
        <v/>
      </c>
      <c r="BE1443" s="360"/>
      <c r="BF1443" s="361"/>
      <c r="BG1443" s="362" t="str">
        <f t="shared" si="1607"/>
        <v/>
      </c>
      <c r="BH1443" s="354" t="str">
        <f t="shared" si="1573"/>
        <v/>
      </c>
      <c r="BI1443" s="350" t="str">
        <f t="shared" si="1574"/>
        <v/>
      </c>
      <c r="BJ1443" s="113" t="str">
        <f t="shared" si="1575"/>
        <v/>
      </c>
      <c r="BK1443" s="347" t="str">
        <f t="shared" si="1600"/>
        <v/>
      </c>
      <c r="BR1443" s="307"/>
      <c r="BS1443" s="51" t="str">
        <f t="shared" si="1576"/>
        <v/>
      </c>
      <c r="BT1443" s="51" t="str">
        <f t="shared" si="1577"/>
        <v/>
      </c>
      <c r="BU1443" s="51" t="str">
        <f t="shared" si="1578"/>
        <v/>
      </c>
      <c r="BV1443" s="51" t="str">
        <f t="shared" si="1579"/>
        <v/>
      </c>
      <c r="BW1443" s="51" t="str">
        <f t="shared" si="1580"/>
        <v/>
      </c>
      <c r="BX1443" s="51" t="str">
        <f t="shared" si="1581"/>
        <v/>
      </c>
      <c r="BY1443" s="51" t="str">
        <f t="shared" si="1582"/>
        <v/>
      </c>
      <c r="BZ1443" s="51" t="str">
        <f t="shared" si="1583"/>
        <v/>
      </c>
      <c r="CA1443" s="51" t="str">
        <f t="shared" si="1584"/>
        <v/>
      </c>
      <c r="CB1443" s="51" t="str">
        <f t="shared" si="1585"/>
        <v/>
      </c>
      <c r="CC1443" s="51" t="str">
        <f t="shared" si="1569"/>
        <v/>
      </c>
      <c r="CD1443" s="51" t="str">
        <f t="shared" si="1570"/>
        <v/>
      </c>
      <c r="CE1443" s="51" t="str">
        <f t="shared" si="1586"/>
        <v/>
      </c>
      <c r="CF1443" s="51"/>
      <c r="CH1443" s="53" t="str">
        <f t="shared" si="1587"/>
        <v/>
      </c>
      <c r="CI1443" s="53" t="str">
        <f t="shared" si="1588"/>
        <v/>
      </c>
      <c r="CJ1443" s="54" t="str">
        <f t="shared" si="1589"/>
        <v/>
      </c>
      <c r="CK1443" s="53" t="str">
        <f t="shared" si="1590"/>
        <v/>
      </c>
      <c r="CL1443" s="53" t="str">
        <f t="shared" si="1591"/>
        <v/>
      </c>
      <c r="CM1443" s="53" t="str">
        <f t="shared" si="1592"/>
        <v/>
      </c>
      <c r="CN1443" s="53" t="str">
        <f t="shared" si="1593"/>
        <v/>
      </c>
      <c r="CO1443" s="53" t="str">
        <f t="shared" si="1594"/>
        <v/>
      </c>
      <c r="CP1443" s="53" t="str">
        <f t="shared" si="1595"/>
        <v/>
      </c>
      <c r="CQ1443" s="53" t="str">
        <f t="shared" si="1596"/>
        <v/>
      </c>
      <c r="CR1443" s="53" t="str">
        <f t="shared" si="1597"/>
        <v/>
      </c>
      <c r="CS1443" s="53" t="str">
        <f t="shared" si="1598"/>
        <v/>
      </c>
      <c r="CT1443" s="53" t="str">
        <f t="shared" si="1599"/>
        <v/>
      </c>
      <c r="CU1443" s="53" t="str">
        <f t="shared" si="1608"/>
        <v/>
      </c>
    </row>
    <row r="1444" spans="1:99" hidden="1" x14ac:dyDescent="0.3">
      <c r="A1444" s="40">
        <v>1506</v>
      </c>
      <c r="B1444" s="326"/>
      <c r="C1444" s="142"/>
      <c r="D1444" s="144"/>
      <c r="E1444" s="144"/>
      <c r="F1444" s="312"/>
      <c r="G1444" s="144" t="s">
        <v>141</v>
      </c>
      <c r="H1444" s="314"/>
      <c r="I1444" s="314"/>
      <c r="J1444" s="315" t="str">
        <f t="shared" si="1543"/>
        <v/>
      </c>
      <c r="K1444" s="316" t="str">
        <f t="shared" si="1544"/>
        <v/>
      </c>
      <c r="L1444" s="317" t="str">
        <f t="shared" si="1545"/>
        <v/>
      </c>
      <c r="M1444" s="316" t="str">
        <f t="shared" si="1546"/>
        <v/>
      </c>
      <c r="N1444" s="317" t="str">
        <f t="shared" si="1547"/>
        <v/>
      </c>
      <c r="O1444" s="316" t="str">
        <f t="shared" si="1548"/>
        <v/>
      </c>
      <c r="P1444" s="317" t="str">
        <f t="shared" si="1549"/>
        <v/>
      </c>
      <c r="Q1444" s="318" t="str">
        <f t="shared" si="1550"/>
        <v/>
      </c>
      <c r="R1444" s="319" t="str">
        <f t="shared" si="1551"/>
        <v/>
      </c>
      <c r="S1444" s="318" t="str">
        <f t="shared" si="1552"/>
        <v/>
      </c>
      <c r="T1444" s="317" t="str">
        <f t="shared" si="1553"/>
        <v/>
      </c>
      <c r="U1444" s="318" t="str">
        <f t="shared" si="1554"/>
        <v/>
      </c>
      <c r="V1444" s="319" t="str">
        <f t="shared" si="1555"/>
        <v/>
      </c>
      <c r="W1444" s="318" t="str">
        <f t="shared" si="1556"/>
        <v/>
      </c>
      <c r="X1444" s="319" t="str">
        <f t="shared" si="1557"/>
        <v/>
      </c>
      <c r="Y1444" s="318" t="str">
        <f t="shared" si="1558"/>
        <v/>
      </c>
      <c r="Z1444" s="319" t="str">
        <f t="shared" si="1559"/>
        <v/>
      </c>
      <c r="AA1444" s="317" t="str">
        <f t="shared" si="1560"/>
        <v/>
      </c>
      <c r="AB1444" s="97" t="str">
        <f t="shared" si="1561"/>
        <v/>
      </c>
      <c r="AC1444" s="143" t="str">
        <f t="shared" si="1562"/>
        <v/>
      </c>
      <c r="AD1444" s="143" t="str">
        <f t="shared" si="1601"/>
        <v/>
      </c>
      <c r="AE1444" s="360"/>
      <c r="AF1444" s="360"/>
      <c r="AG1444" s="364"/>
      <c r="AH1444" s="363" t="str">
        <f t="shared" si="1602"/>
        <v/>
      </c>
      <c r="AI1444" s="360"/>
      <c r="AJ1444" s="360"/>
      <c r="AK1444" s="364"/>
      <c r="AL1444" s="365" t="str">
        <f t="shared" si="1603"/>
        <v/>
      </c>
      <c r="AM1444" s="363" t="str">
        <f t="shared" si="1604"/>
        <v/>
      </c>
      <c r="AN1444" s="366" t="str">
        <f t="shared" si="1605"/>
        <v/>
      </c>
      <c r="AO1444" s="360"/>
      <c r="AP1444" s="360"/>
      <c r="AQ1444" s="360" t="str">
        <f t="shared" si="1606"/>
        <v/>
      </c>
      <c r="AR1444" s="348" t="str">
        <f t="shared" si="1563"/>
        <v/>
      </c>
      <c r="AS1444" s="360"/>
      <c r="AT1444" s="348" t="str">
        <f t="shared" si="1564"/>
        <v/>
      </c>
      <c r="AU1444" s="360"/>
      <c r="AV1444" s="348" t="str">
        <f t="shared" si="1565"/>
        <v/>
      </c>
      <c r="AW1444" s="360"/>
      <c r="AX1444" s="348" t="str">
        <f t="shared" si="1566"/>
        <v/>
      </c>
      <c r="AY1444" s="360"/>
      <c r="AZ1444" s="348" t="str">
        <f t="shared" si="1567"/>
        <v/>
      </c>
      <c r="BA1444" s="367"/>
      <c r="BB1444" s="348" t="str">
        <f t="shared" si="1568"/>
        <v/>
      </c>
      <c r="BC1444" s="350" t="str">
        <f t="shared" si="1571"/>
        <v/>
      </c>
      <c r="BD1444" s="350" t="str">
        <f t="shared" si="1572"/>
        <v/>
      </c>
      <c r="BE1444" s="360"/>
      <c r="BF1444" s="361"/>
      <c r="BG1444" s="362" t="str">
        <f t="shared" si="1607"/>
        <v/>
      </c>
      <c r="BH1444" s="354" t="str">
        <f t="shared" si="1573"/>
        <v/>
      </c>
      <c r="BI1444" s="350" t="str">
        <f t="shared" si="1574"/>
        <v/>
      </c>
      <c r="BJ1444" s="113" t="str">
        <f t="shared" si="1575"/>
        <v/>
      </c>
      <c r="BK1444" s="347" t="str">
        <f t="shared" si="1600"/>
        <v/>
      </c>
      <c r="BR1444" s="307"/>
      <c r="BS1444" s="51" t="str">
        <f t="shared" si="1576"/>
        <v/>
      </c>
      <c r="BT1444" s="51" t="str">
        <f t="shared" si="1577"/>
        <v/>
      </c>
      <c r="BU1444" s="51" t="str">
        <f t="shared" si="1578"/>
        <v/>
      </c>
      <c r="BV1444" s="51" t="str">
        <f t="shared" si="1579"/>
        <v/>
      </c>
      <c r="BW1444" s="51" t="str">
        <f t="shared" si="1580"/>
        <v/>
      </c>
      <c r="BX1444" s="51" t="str">
        <f t="shared" si="1581"/>
        <v/>
      </c>
      <c r="BY1444" s="51" t="str">
        <f t="shared" si="1582"/>
        <v/>
      </c>
      <c r="BZ1444" s="51" t="str">
        <f t="shared" si="1583"/>
        <v/>
      </c>
      <c r="CA1444" s="51" t="str">
        <f t="shared" si="1584"/>
        <v/>
      </c>
      <c r="CB1444" s="51" t="str">
        <f t="shared" si="1585"/>
        <v/>
      </c>
      <c r="CC1444" s="51" t="str">
        <f t="shared" si="1569"/>
        <v/>
      </c>
      <c r="CD1444" s="51" t="str">
        <f t="shared" si="1570"/>
        <v/>
      </c>
      <c r="CE1444" s="51" t="str">
        <f t="shared" si="1586"/>
        <v/>
      </c>
      <c r="CF1444" s="51"/>
      <c r="CH1444" s="53" t="str">
        <f t="shared" si="1587"/>
        <v/>
      </c>
      <c r="CI1444" s="53" t="str">
        <f t="shared" si="1588"/>
        <v/>
      </c>
      <c r="CJ1444" s="54" t="str">
        <f t="shared" si="1589"/>
        <v/>
      </c>
      <c r="CK1444" s="53" t="str">
        <f t="shared" si="1590"/>
        <v/>
      </c>
      <c r="CL1444" s="53" t="str">
        <f t="shared" si="1591"/>
        <v/>
      </c>
      <c r="CM1444" s="53" t="str">
        <f t="shared" si="1592"/>
        <v/>
      </c>
      <c r="CN1444" s="53" t="str">
        <f t="shared" si="1593"/>
        <v/>
      </c>
      <c r="CO1444" s="53" t="str">
        <f t="shared" si="1594"/>
        <v/>
      </c>
      <c r="CP1444" s="53" t="str">
        <f t="shared" si="1595"/>
        <v/>
      </c>
      <c r="CQ1444" s="53" t="str">
        <f t="shared" si="1596"/>
        <v/>
      </c>
      <c r="CR1444" s="53" t="str">
        <f t="shared" si="1597"/>
        <v/>
      </c>
      <c r="CS1444" s="53" t="str">
        <f t="shared" si="1598"/>
        <v/>
      </c>
      <c r="CT1444" s="53" t="str">
        <f t="shared" si="1599"/>
        <v/>
      </c>
      <c r="CU1444" s="53" t="str">
        <f t="shared" si="1608"/>
        <v/>
      </c>
    </row>
    <row r="1445" spans="1:99" hidden="1" x14ac:dyDescent="0.3">
      <c r="A1445" s="40">
        <v>1507</v>
      </c>
      <c r="B1445" s="326"/>
      <c r="C1445" s="142"/>
      <c r="D1445" s="144"/>
      <c r="E1445" s="144"/>
      <c r="F1445" s="312"/>
      <c r="G1445" s="144" t="s">
        <v>141</v>
      </c>
      <c r="H1445" s="314"/>
      <c r="I1445" s="314"/>
      <c r="J1445" s="315" t="str">
        <f t="shared" si="1543"/>
        <v/>
      </c>
      <c r="K1445" s="316" t="str">
        <f t="shared" si="1544"/>
        <v/>
      </c>
      <c r="L1445" s="317" t="str">
        <f t="shared" si="1545"/>
        <v/>
      </c>
      <c r="M1445" s="316" t="str">
        <f t="shared" si="1546"/>
        <v/>
      </c>
      <c r="N1445" s="317" t="str">
        <f t="shared" si="1547"/>
        <v/>
      </c>
      <c r="O1445" s="316" t="str">
        <f t="shared" si="1548"/>
        <v/>
      </c>
      <c r="P1445" s="317" t="str">
        <f t="shared" si="1549"/>
        <v/>
      </c>
      <c r="Q1445" s="318" t="str">
        <f t="shared" si="1550"/>
        <v/>
      </c>
      <c r="R1445" s="319" t="str">
        <f t="shared" si="1551"/>
        <v/>
      </c>
      <c r="S1445" s="318" t="str">
        <f t="shared" si="1552"/>
        <v/>
      </c>
      <c r="T1445" s="317" t="str">
        <f t="shared" si="1553"/>
        <v/>
      </c>
      <c r="U1445" s="318" t="str">
        <f t="shared" si="1554"/>
        <v/>
      </c>
      <c r="V1445" s="319" t="str">
        <f t="shared" si="1555"/>
        <v/>
      </c>
      <c r="W1445" s="318" t="str">
        <f t="shared" si="1556"/>
        <v/>
      </c>
      <c r="X1445" s="319" t="str">
        <f t="shared" si="1557"/>
        <v/>
      </c>
      <c r="Y1445" s="318" t="str">
        <f t="shared" si="1558"/>
        <v/>
      </c>
      <c r="Z1445" s="319" t="str">
        <f t="shared" si="1559"/>
        <v/>
      </c>
      <c r="AA1445" s="317" t="str">
        <f t="shared" si="1560"/>
        <v/>
      </c>
      <c r="AB1445" s="97" t="str">
        <f t="shared" si="1561"/>
        <v/>
      </c>
      <c r="AC1445" s="143" t="str">
        <f t="shared" si="1562"/>
        <v/>
      </c>
      <c r="AD1445" s="143" t="str">
        <f t="shared" si="1601"/>
        <v/>
      </c>
      <c r="AE1445" s="360"/>
      <c r="AF1445" s="360"/>
      <c r="AG1445" s="364"/>
      <c r="AH1445" s="363" t="str">
        <f t="shared" si="1602"/>
        <v/>
      </c>
      <c r="AI1445" s="360"/>
      <c r="AJ1445" s="360"/>
      <c r="AK1445" s="364"/>
      <c r="AL1445" s="365" t="str">
        <f t="shared" si="1603"/>
        <v/>
      </c>
      <c r="AM1445" s="363" t="str">
        <f t="shared" si="1604"/>
        <v/>
      </c>
      <c r="AN1445" s="366" t="str">
        <f t="shared" si="1605"/>
        <v/>
      </c>
      <c r="AO1445" s="360"/>
      <c r="AP1445" s="360"/>
      <c r="AQ1445" s="360" t="str">
        <f t="shared" si="1606"/>
        <v/>
      </c>
      <c r="AR1445" s="348" t="str">
        <f t="shared" si="1563"/>
        <v/>
      </c>
      <c r="AS1445" s="360"/>
      <c r="AT1445" s="348" t="str">
        <f t="shared" si="1564"/>
        <v/>
      </c>
      <c r="AU1445" s="360"/>
      <c r="AV1445" s="348" t="str">
        <f t="shared" si="1565"/>
        <v/>
      </c>
      <c r="AW1445" s="360"/>
      <c r="AX1445" s="348" t="str">
        <f t="shared" si="1566"/>
        <v/>
      </c>
      <c r="AY1445" s="360"/>
      <c r="AZ1445" s="348" t="str">
        <f t="shared" si="1567"/>
        <v/>
      </c>
      <c r="BA1445" s="367"/>
      <c r="BB1445" s="348" t="str">
        <f t="shared" si="1568"/>
        <v/>
      </c>
      <c r="BC1445" s="350" t="str">
        <f t="shared" si="1571"/>
        <v/>
      </c>
      <c r="BD1445" s="350" t="str">
        <f t="shared" si="1572"/>
        <v/>
      </c>
      <c r="BE1445" s="360"/>
      <c r="BF1445" s="361"/>
      <c r="BG1445" s="362" t="str">
        <f t="shared" si="1607"/>
        <v/>
      </c>
      <c r="BH1445" s="354" t="str">
        <f t="shared" si="1573"/>
        <v/>
      </c>
      <c r="BI1445" s="350" t="str">
        <f t="shared" si="1574"/>
        <v/>
      </c>
      <c r="BJ1445" s="113" t="str">
        <f t="shared" si="1575"/>
        <v/>
      </c>
      <c r="BK1445" s="347" t="str">
        <f t="shared" si="1600"/>
        <v/>
      </c>
      <c r="BR1445" s="307"/>
      <c r="BS1445" s="51" t="str">
        <f t="shared" si="1576"/>
        <v/>
      </c>
      <c r="BT1445" s="51" t="str">
        <f t="shared" si="1577"/>
        <v/>
      </c>
      <c r="BU1445" s="51" t="str">
        <f t="shared" si="1578"/>
        <v/>
      </c>
      <c r="BV1445" s="51" t="str">
        <f t="shared" si="1579"/>
        <v/>
      </c>
      <c r="BW1445" s="51" t="str">
        <f t="shared" si="1580"/>
        <v/>
      </c>
      <c r="BX1445" s="51" t="str">
        <f t="shared" si="1581"/>
        <v/>
      </c>
      <c r="BY1445" s="51" t="str">
        <f t="shared" si="1582"/>
        <v/>
      </c>
      <c r="BZ1445" s="51" t="str">
        <f t="shared" si="1583"/>
        <v/>
      </c>
      <c r="CA1445" s="51" t="str">
        <f t="shared" si="1584"/>
        <v/>
      </c>
      <c r="CB1445" s="51" t="str">
        <f t="shared" si="1585"/>
        <v/>
      </c>
      <c r="CC1445" s="51" t="str">
        <f t="shared" si="1569"/>
        <v/>
      </c>
      <c r="CD1445" s="51" t="str">
        <f t="shared" si="1570"/>
        <v/>
      </c>
      <c r="CE1445" s="51" t="str">
        <f t="shared" si="1586"/>
        <v/>
      </c>
      <c r="CF1445" s="51"/>
      <c r="CH1445" s="53" t="str">
        <f t="shared" si="1587"/>
        <v/>
      </c>
      <c r="CI1445" s="53" t="str">
        <f t="shared" si="1588"/>
        <v/>
      </c>
      <c r="CJ1445" s="54" t="str">
        <f t="shared" si="1589"/>
        <v/>
      </c>
      <c r="CK1445" s="53" t="str">
        <f t="shared" si="1590"/>
        <v/>
      </c>
      <c r="CL1445" s="53" t="str">
        <f t="shared" si="1591"/>
        <v/>
      </c>
      <c r="CM1445" s="53" t="str">
        <f t="shared" si="1592"/>
        <v/>
      </c>
      <c r="CN1445" s="53" t="str">
        <f t="shared" si="1593"/>
        <v/>
      </c>
      <c r="CO1445" s="53" t="str">
        <f t="shared" si="1594"/>
        <v/>
      </c>
      <c r="CP1445" s="53" t="str">
        <f t="shared" si="1595"/>
        <v/>
      </c>
      <c r="CQ1445" s="53" t="str">
        <f t="shared" si="1596"/>
        <v/>
      </c>
      <c r="CR1445" s="53" t="str">
        <f t="shared" si="1597"/>
        <v/>
      </c>
      <c r="CS1445" s="53" t="str">
        <f t="shared" si="1598"/>
        <v/>
      </c>
      <c r="CT1445" s="53" t="str">
        <f t="shared" si="1599"/>
        <v/>
      </c>
      <c r="CU1445" s="53" t="str">
        <f t="shared" si="1608"/>
        <v/>
      </c>
    </row>
    <row r="1446" spans="1:99" hidden="1" x14ac:dyDescent="0.3">
      <c r="A1446" s="40">
        <v>1508</v>
      </c>
      <c r="B1446" s="326"/>
      <c r="C1446" s="142"/>
      <c r="D1446" s="144"/>
      <c r="E1446" s="144"/>
      <c r="F1446" s="312"/>
      <c r="G1446" s="144" t="s">
        <v>141</v>
      </c>
      <c r="H1446" s="314"/>
      <c r="I1446" s="314"/>
      <c r="J1446" s="315" t="str">
        <f t="shared" si="1543"/>
        <v/>
      </c>
      <c r="K1446" s="316" t="str">
        <f t="shared" si="1544"/>
        <v/>
      </c>
      <c r="L1446" s="317" t="str">
        <f t="shared" si="1545"/>
        <v/>
      </c>
      <c r="M1446" s="316" t="str">
        <f t="shared" si="1546"/>
        <v/>
      </c>
      <c r="N1446" s="317" t="str">
        <f t="shared" si="1547"/>
        <v/>
      </c>
      <c r="O1446" s="316" t="str">
        <f t="shared" si="1548"/>
        <v/>
      </c>
      <c r="P1446" s="317" t="str">
        <f t="shared" si="1549"/>
        <v/>
      </c>
      <c r="Q1446" s="318" t="str">
        <f t="shared" si="1550"/>
        <v/>
      </c>
      <c r="R1446" s="319" t="str">
        <f t="shared" si="1551"/>
        <v/>
      </c>
      <c r="S1446" s="318" t="str">
        <f t="shared" si="1552"/>
        <v/>
      </c>
      <c r="T1446" s="317" t="str">
        <f t="shared" si="1553"/>
        <v/>
      </c>
      <c r="U1446" s="318" t="str">
        <f t="shared" si="1554"/>
        <v/>
      </c>
      <c r="V1446" s="319" t="str">
        <f t="shared" si="1555"/>
        <v/>
      </c>
      <c r="W1446" s="318" t="str">
        <f t="shared" si="1556"/>
        <v/>
      </c>
      <c r="X1446" s="319" t="str">
        <f t="shared" si="1557"/>
        <v/>
      </c>
      <c r="Y1446" s="318" t="str">
        <f t="shared" si="1558"/>
        <v/>
      </c>
      <c r="Z1446" s="319" t="str">
        <f t="shared" si="1559"/>
        <v/>
      </c>
      <c r="AA1446" s="317" t="str">
        <f t="shared" si="1560"/>
        <v/>
      </c>
      <c r="AB1446" s="97" t="str">
        <f t="shared" si="1561"/>
        <v/>
      </c>
      <c r="AC1446" s="143" t="str">
        <f t="shared" si="1562"/>
        <v/>
      </c>
      <c r="AD1446" s="143" t="str">
        <f t="shared" si="1601"/>
        <v/>
      </c>
      <c r="AE1446" s="360"/>
      <c r="AF1446" s="360"/>
      <c r="AG1446" s="364"/>
      <c r="AH1446" s="363" t="str">
        <f t="shared" si="1602"/>
        <v/>
      </c>
      <c r="AI1446" s="360"/>
      <c r="AJ1446" s="360"/>
      <c r="AK1446" s="364"/>
      <c r="AL1446" s="365" t="str">
        <f t="shared" si="1603"/>
        <v/>
      </c>
      <c r="AM1446" s="363" t="str">
        <f t="shared" si="1604"/>
        <v/>
      </c>
      <c r="AN1446" s="366" t="str">
        <f t="shared" si="1605"/>
        <v/>
      </c>
      <c r="AO1446" s="360"/>
      <c r="AP1446" s="360"/>
      <c r="AQ1446" s="360" t="str">
        <f t="shared" si="1606"/>
        <v/>
      </c>
      <c r="AR1446" s="348" t="str">
        <f t="shared" si="1563"/>
        <v/>
      </c>
      <c r="AS1446" s="360"/>
      <c r="AT1446" s="348" t="str">
        <f t="shared" si="1564"/>
        <v/>
      </c>
      <c r="AU1446" s="360"/>
      <c r="AV1446" s="348" t="str">
        <f t="shared" si="1565"/>
        <v/>
      </c>
      <c r="AW1446" s="360"/>
      <c r="AX1446" s="348" t="str">
        <f t="shared" si="1566"/>
        <v/>
      </c>
      <c r="AY1446" s="360"/>
      <c r="AZ1446" s="348" t="str">
        <f t="shared" si="1567"/>
        <v/>
      </c>
      <c r="BA1446" s="367"/>
      <c r="BB1446" s="348" t="str">
        <f t="shared" si="1568"/>
        <v/>
      </c>
      <c r="BC1446" s="350" t="str">
        <f t="shared" si="1571"/>
        <v/>
      </c>
      <c r="BD1446" s="350" t="str">
        <f t="shared" si="1572"/>
        <v/>
      </c>
      <c r="BE1446" s="360"/>
      <c r="BF1446" s="361"/>
      <c r="BG1446" s="362" t="str">
        <f t="shared" si="1607"/>
        <v/>
      </c>
      <c r="BH1446" s="354" t="str">
        <f t="shared" si="1573"/>
        <v/>
      </c>
      <c r="BI1446" s="350" t="str">
        <f t="shared" si="1574"/>
        <v/>
      </c>
      <c r="BJ1446" s="113" t="str">
        <f t="shared" si="1575"/>
        <v/>
      </c>
      <c r="BK1446" s="347" t="str">
        <f t="shared" si="1600"/>
        <v/>
      </c>
      <c r="BR1446" s="307"/>
      <c r="BS1446" s="51" t="str">
        <f t="shared" si="1576"/>
        <v/>
      </c>
      <c r="BT1446" s="51" t="str">
        <f t="shared" si="1577"/>
        <v/>
      </c>
      <c r="BU1446" s="51" t="str">
        <f t="shared" si="1578"/>
        <v/>
      </c>
      <c r="BV1446" s="51" t="str">
        <f t="shared" si="1579"/>
        <v/>
      </c>
      <c r="BW1446" s="51" t="str">
        <f t="shared" si="1580"/>
        <v/>
      </c>
      <c r="BX1446" s="51" t="str">
        <f t="shared" si="1581"/>
        <v/>
      </c>
      <c r="BY1446" s="51" t="str">
        <f t="shared" si="1582"/>
        <v/>
      </c>
      <c r="BZ1446" s="51" t="str">
        <f t="shared" si="1583"/>
        <v/>
      </c>
      <c r="CA1446" s="51" t="str">
        <f t="shared" si="1584"/>
        <v/>
      </c>
      <c r="CB1446" s="51" t="str">
        <f t="shared" si="1585"/>
        <v/>
      </c>
      <c r="CC1446" s="51" t="str">
        <f t="shared" si="1569"/>
        <v/>
      </c>
      <c r="CD1446" s="51" t="str">
        <f t="shared" si="1570"/>
        <v/>
      </c>
      <c r="CE1446" s="51" t="str">
        <f t="shared" si="1586"/>
        <v/>
      </c>
      <c r="CF1446" s="51"/>
      <c r="CH1446" s="53" t="str">
        <f t="shared" si="1587"/>
        <v/>
      </c>
      <c r="CI1446" s="53" t="str">
        <f t="shared" si="1588"/>
        <v/>
      </c>
      <c r="CJ1446" s="54" t="str">
        <f t="shared" si="1589"/>
        <v/>
      </c>
      <c r="CK1446" s="53" t="str">
        <f t="shared" si="1590"/>
        <v/>
      </c>
      <c r="CL1446" s="53" t="str">
        <f t="shared" si="1591"/>
        <v/>
      </c>
      <c r="CM1446" s="53" t="str">
        <f t="shared" si="1592"/>
        <v/>
      </c>
      <c r="CN1446" s="53" t="str">
        <f t="shared" si="1593"/>
        <v/>
      </c>
      <c r="CO1446" s="53" t="str">
        <f t="shared" si="1594"/>
        <v/>
      </c>
      <c r="CP1446" s="53" t="str">
        <f t="shared" si="1595"/>
        <v/>
      </c>
      <c r="CQ1446" s="53" t="str">
        <f t="shared" si="1596"/>
        <v/>
      </c>
      <c r="CR1446" s="53" t="str">
        <f t="shared" si="1597"/>
        <v/>
      </c>
      <c r="CS1446" s="53" t="str">
        <f t="shared" si="1598"/>
        <v/>
      </c>
      <c r="CT1446" s="53" t="str">
        <f t="shared" si="1599"/>
        <v/>
      </c>
      <c r="CU1446" s="53" t="str">
        <f t="shared" si="1608"/>
        <v/>
      </c>
    </row>
    <row r="1447" spans="1:99" hidden="1" x14ac:dyDescent="0.3">
      <c r="A1447" s="40">
        <v>1509</v>
      </c>
      <c r="B1447" s="326"/>
      <c r="C1447" s="142"/>
      <c r="D1447" s="144"/>
      <c r="E1447" s="144"/>
      <c r="F1447" s="312"/>
      <c r="G1447" s="144" t="s">
        <v>141</v>
      </c>
      <c r="H1447" s="314"/>
      <c r="I1447" s="314"/>
      <c r="J1447" s="315" t="str">
        <f t="shared" si="1543"/>
        <v/>
      </c>
      <c r="K1447" s="316" t="str">
        <f t="shared" si="1544"/>
        <v/>
      </c>
      <c r="L1447" s="317" t="str">
        <f t="shared" si="1545"/>
        <v/>
      </c>
      <c r="M1447" s="316" t="str">
        <f t="shared" si="1546"/>
        <v/>
      </c>
      <c r="N1447" s="317" t="str">
        <f t="shared" si="1547"/>
        <v/>
      </c>
      <c r="O1447" s="316" t="str">
        <f t="shared" si="1548"/>
        <v/>
      </c>
      <c r="P1447" s="317" t="str">
        <f t="shared" si="1549"/>
        <v/>
      </c>
      <c r="Q1447" s="318" t="str">
        <f t="shared" si="1550"/>
        <v/>
      </c>
      <c r="R1447" s="319" t="str">
        <f t="shared" si="1551"/>
        <v/>
      </c>
      <c r="S1447" s="318" t="str">
        <f t="shared" si="1552"/>
        <v/>
      </c>
      <c r="T1447" s="317" t="str">
        <f t="shared" si="1553"/>
        <v/>
      </c>
      <c r="U1447" s="318" t="str">
        <f t="shared" si="1554"/>
        <v/>
      </c>
      <c r="V1447" s="319" t="str">
        <f t="shared" si="1555"/>
        <v/>
      </c>
      <c r="W1447" s="318" t="str">
        <f t="shared" si="1556"/>
        <v/>
      </c>
      <c r="X1447" s="319" t="str">
        <f t="shared" si="1557"/>
        <v/>
      </c>
      <c r="Y1447" s="318" t="str">
        <f t="shared" si="1558"/>
        <v/>
      </c>
      <c r="Z1447" s="319" t="str">
        <f t="shared" si="1559"/>
        <v/>
      </c>
      <c r="AA1447" s="317" t="str">
        <f t="shared" si="1560"/>
        <v/>
      </c>
      <c r="AB1447" s="97" t="str">
        <f t="shared" si="1561"/>
        <v/>
      </c>
      <c r="AC1447" s="143" t="str">
        <f t="shared" si="1562"/>
        <v/>
      </c>
      <c r="AD1447" s="143" t="str">
        <f t="shared" si="1601"/>
        <v/>
      </c>
      <c r="AE1447" s="360"/>
      <c r="AF1447" s="360"/>
      <c r="AG1447" s="364"/>
      <c r="AH1447" s="363" t="str">
        <f t="shared" si="1602"/>
        <v/>
      </c>
      <c r="AI1447" s="360"/>
      <c r="AJ1447" s="360"/>
      <c r="AK1447" s="364"/>
      <c r="AL1447" s="365" t="str">
        <f t="shared" si="1603"/>
        <v/>
      </c>
      <c r="AM1447" s="363" t="str">
        <f t="shared" si="1604"/>
        <v/>
      </c>
      <c r="AN1447" s="366" t="str">
        <f t="shared" si="1605"/>
        <v/>
      </c>
      <c r="AO1447" s="360"/>
      <c r="AP1447" s="360"/>
      <c r="AQ1447" s="360" t="str">
        <f t="shared" si="1606"/>
        <v/>
      </c>
      <c r="AR1447" s="348" t="str">
        <f t="shared" si="1563"/>
        <v/>
      </c>
      <c r="AS1447" s="360"/>
      <c r="AT1447" s="348" t="str">
        <f t="shared" si="1564"/>
        <v/>
      </c>
      <c r="AU1447" s="360"/>
      <c r="AV1447" s="348" t="str">
        <f t="shared" si="1565"/>
        <v/>
      </c>
      <c r="AW1447" s="360"/>
      <c r="AX1447" s="348" t="str">
        <f t="shared" si="1566"/>
        <v/>
      </c>
      <c r="AY1447" s="360"/>
      <c r="AZ1447" s="348" t="str">
        <f t="shared" si="1567"/>
        <v/>
      </c>
      <c r="BA1447" s="367"/>
      <c r="BB1447" s="348" t="str">
        <f t="shared" si="1568"/>
        <v/>
      </c>
      <c r="BC1447" s="350" t="str">
        <f t="shared" si="1571"/>
        <v/>
      </c>
      <c r="BD1447" s="350" t="str">
        <f t="shared" si="1572"/>
        <v/>
      </c>
      <c r="BE1447" s="360"/>
      <c r="BF1447" s="361"/>
      <c r="BG1447" s="362" t="str">
        <f t="shared" si="1607"/>
        <v/>
      </c>
      <c r="BH1447" s="354" t="str">
        <f t="shared" si="1573"/>
        <v/>
      </c>
      <c r="BI1447" s="350" t="str">
        <f t="shared" si="1574"/>
        <v/>
      </c>
      <c r="BJ1447" s="113" t="str">
        <f t="shared" si="1575"/>
        <v/>
      </c>
      <c r="BK1447" s="347" t="str">
        <f t="shared" si="1600"/>
        <v/>
      </c>
      <c r="BR1447" s="307"/>
      <c r="BS1447" s="51" t="str">
        <f t="shared" si="1576"/>
        <v/>
      </c>
      <c r="BT1447" s="51" t="str">
        <f t="shared" si="1577"/>
        <v/>
      </c>
      <c r="BU1447" s="51" t="str">
        <f t="shared" si="1578"/>
        <v/>
      </c>
      <c r="BV1447" s="51" t="str">
        <f t="shared" si="1579"/>
        <v/>
      </c>
      <c r="BW1447" s="51" t="str">
        <f t="shared" si="1580"/>
        <v/>
      </c>
      <c r="BX1447" s="51" t="str">
        <f t="shared" si="1581"/>
        <v/>
      </c>
      <c r="BY1447" s="51" t="str">
        <f t="shared" si="1582"/>
        <v/>
      </c>
      <c r="BZ1447" s="51" t="str">
        <f t="shared" si="1583"/>
        <v/>
      </c>
      <c r="CA1447" s="51" t="str">
        <f t="shared" si="1584"/>
        <v/>
      </c>
      <c r="CB1447" s="51" t="str">
        <f t="shared" si="1585"/>
        <v/>
      </c>
      <c r="CC1447" s="51" t="str">
        <f t="shared" si="1569"/>
        <v/>
      </c>
      <c r="CD1447" s="51" t="str">
        <f t="shared" si="1570"/>
        <v/>
      </c>
      <c r="CE1447" s="51" t="str">
        <f t="shared" si="1586"/>
        <v/>
      </c>
      <c r="CF1447" s="51"/>
      <c r="CH1447" s="53" t="str">
        <f t="shared" si="1587"/>
        <v/>
      </c>
      <c r="CI1447" s="53" t="str">
        <f t="shared" si="1588"/>
        <v/>
      </c>
      <c r="CJ1447" s="54" t="str">
        <f t="shared" si="1589"/>
        <v/>
      </c>
      <c r="CK1447" s="53" t="str">
        <f t="shared" si="1590"/>
        <v/>
      </c>
      <c r="CL1447" s="53" t="str">
        <f t="shared" si="1591"/>
        <v/>
      </c>
      <c r="CM1447" s="53" t="str">
        <f t="shared" si="1592"/>
        <v/>
      </c>
      <c r="CN1447" s="53" t="str">
        <f t="shared" si="1593"/>
        <v/>
      </c>
      <c r="CO1447" s="53" t="str">
        <f t="shared" si="1594"/>
        <v/>
      </c>
      <c r="CP1447" s="53" t="str">
        <f t="shared" si="1595"/>
        <v/>
      </c>
      <c r="CQ1447" s="53" t="str">
        <f t="shared" si="1596"/>
        <v/>
      </c>
      <c r="CR1447" s="53" t="str">
        <f t="shared" si="1597"/>
        <v/>
      </c>
      <c r="CS1447" s="53" t="str">
        <f t="shared" si="1598"/>
        <v/>
      </c>
      <c r="CT1447" s="53" t="str">
        <f t="shared" si="1599"/>
        <v/>
      </c>
      <c r="CU1447" s="53" t="str">
        <f t="shared" si="1608"/>
        <v/>
      </c>
    </row>
    <row r="1448" spans="1:99" hidden="1" x14ac:dyDescent="0.3">
      <c r="A1448" s="40">
        <v>1510</v>
      </c>
      <c r="B1448" s="326"/>
      <c r="C1448" s="142"/>
      <c r="D1448" s="144"/>
      <c r="E1448" s="144"/>
      <c r="F1448" s="312"/>
      <c r="G1448" s="144" t="s">
        <v>141</v>
      </c>
      <c r="H1448" s="314"/>
      <c r="I1448" s="314"/>
      <c r="J1448" s="315" t="str">
        <f t="shared" si="1543"/>
        <v/>
      </c>
      <c r="K1448" s="316" t="str">
        <f t="shared" si="1544"/>
        <v/>
      </c>
      <c r="L1448" s="317" t="str">
        <f t="shared" si="1545"/>
        <v/>
      </c>
      <c r="M1448" s="316" t="str">
        <f t="shared" si="1546"/>
        <v/>
      </c>
      <c r="N1448" s="317" t="str">
        <f t="shared" si="1547"/>
        <v/>
      </c>
      <c r="O1448" s="316" t="str">
        <f t="shared" si="1548"/>
        <v/>
      </c>
      <c r="P1448" s="317" t="str">
        <f t="shared" si="1549"/>
        <v/>
      </c>
      <c r="Q1448" s="318" t="str">
        <f t="shared" si="1550"/>
        <v/>
      </c>
      <c r="R1448" s="319" t="str">
        <f t="shared" si="1551"/>
        <v/>
      </c>
      <c r="S1448" s="318" t="str">
        <f t="shared" si="1552"/>
        <v/>
      </c>
      <c r="T1448" s="317" t="str">
        <f t="shared" si="1553"/>
        <v/>
      </c>
      <c r="U1448" s="318" t="str">
        <f t="shared" si="1554"/>
        <v/>
      </c>
      <c r="V1448" s="319" t="str">
        <f t="shared" si="1555"/>
        <v/>
      </c>
      <c r="W1448" s="318" t="str">
        <f t="shared" si="1556"/>
        <v/>
      </c>
      <c r="X1448" s="319" t="str">
        <f t="shared" si="1557"/>
        <v/>
      </c>
      <c r="Y1448" s="318" t="str">
        <f t="shared" si="1558"/>
        <v/>
      </c>
      <c r="Z1448" s="319" t="str">
        <f t="shared" si="1559"/>
        <v/>
      </c>
      <c r="AA1448" s="317" t="str">
        <f t="shared" si="1560"/>
        <v/>
      </c>
      <c r="AB1448" s="97" t="str">
        <f t="shared" si="1561"/>
        <v/>
      </c>
      <c r="AC1448" s="143" t="str">
        <f t="shared" si="1562"/>
        <v/>
      </c>
      <c r="AD1448" s="143" t="str">
        <f t="shared" si="1601"/>
        <v/>
      </c>
      <c r="AE1448" s="360"/>
      <c r="AF1448" s="360"/>
      <c r="AG1448" s="364"/>
      <c r="AH1448" s="363" t="str">
        <f t="shared" si="1602"/>
        <v/>
      </c>
      <c r="AI1448" s="360"/>
      <c r="AJ1448" s="360"/>
      <c r="AK1448" s="364"/>
      <c r="AL1448" s="365" t="str">
        <f t="shared" si="1603"/>
        <v/>
      </c>
      <c r="AM1448" s="363" t="str">
        <f t="shared" si="1604"/>
        <v/>
      </c>
      <c r="AN1448" s="366" t="str">
        <f t="shared" si="1605"/>
        <v/>
      </c>
      <c r="AO1448" s="360"/>
      <c r="AP1448" s="360"/>
      <c r="AQ1448" s="360" t="str">
        <f t="shared" si="1606"/>
        <v/>
      </c>
      <c r="AR1448" s="348" t="str">
        <f t="shared" si="1563"/>
        <v/>
      </c>
      <c r="AS1448" s="360"/>
      <c r="AT1448" s="348" t="str">
        <f t="shared" si="1564"/>
        <v/>
      </c>
      <c r="AU1448" s="360"/>
      <c r="AV1448" s="348" t="str">
        <f t="shared" si="1565"/>
        <v/>
      </c>
      <c r="AW1448" s="360"/>
      <c r="AX1448" s="348" t="str">
        <f t="shared" si="1566"/>
        <v/>
      </c>
      <c r="AY1448" s="360"/>
      <c r="AZ1448" s="348" t="str">
        <f t="shared" si="1567"/>
        <v/>
      </c>
      <c r="BA1448" s="367"/>
      <c r="BB1448" s="348" t="str">
        <f t="shared" si="1568"/>
        <v/>
      </c>
      <c r="BC1448" s="350" t="str">
        <f t="shared" si="1571"/>
        <v/>
      </c>
      <c r="BD1448" s="350" t="str">
        <f t="shared" si="1572"/>
        <v/>
      </c>
      <c r="BE1448" s="360"/>
      <c r="BF1448" s="361"/>
      <c r="BG1448" s="362" t="str">
        <f t="shared" si="1607"/>
        <v/>
      </c>
      <c r="BH1448" s="354" t="str">
        <f t="shared" si="1573"/>
        <v/>
      </c>
      <c r="BI1448" s="350" t="str">
        <f t="shared" si="1574"/>
        <v/>
      </c>
      <c r="BJ1448" s="113" t="str">
        <f t="shared" si="1575"/>
        <v/>
      </c>
      <c r="BK1448" s="347" t="str">
        <f t="shared" si="1600"/>
        <v/>
      </c>
      <c r="BR1448" s="307"/>
      <c r="BS1448" s="51" t="str">
        <f t="shared" si="1576"/>
        <v/>
      </c>
      <c r="BT1448" s="51" t="str">
        <f t="shared" si="1577"/>
        <v/>
      </c>
      <c r="BU1448" s="51" t="str">
        <f t="shared" si="1578"/>
        <v/>
      </c>
      <c r="BV1448" s="51" t="str">
        <f t="shared" si="1579"/>
        <v/>
      </c>
      <c r="BW1448" s="51" t="str">
        <f t="shared" si="1580"/>
        <v/>
      </c>
      <c r="BX1448" s="51" t="str">
        <f t="shared" si="1581"/>
        <v/>
      </c>
      <c r="BY1448" s="51" t="str">
        <f t="shared" si="1582"/>
        <v/>
      </c>
      <c r="BZ1448" s="51" t="str">
        <f t="shared" si="1583"/>
        <v/>
      </c>
      <c r="CA1448" s="51" t="str">
        <f t="shared" si="1584"/>
        <v/>
      </c>
      <c r="CB1448" s="51" t="str">
        <f t="shared" si="1585"/>
        <v/>
      </c>
      <c r="CC1448" s="51" t="str">
        <f t="shared" si="1569"/>
        <v/>
      </c>
      <c r="CD1448" s="51" t="str">
        <f t="shared" si="1570"/>
        <v/>
      </c>
      <c r="CE1448" s="51" t="str">
        <f t="shared" si="1586"/>
        <v/>
      </c>
      <c r="CF1448" s="51"/>
      <c r="CH1448" s="53" t="str">
        <f t="shared" si="1587"/>
        <v/>
      </c>
      <c r="CI1448" s="53" t="str">
        <f t="shared" si="1588"/>
        <v/>
      </c>
      <c r="CJ1448" s="54" t="str">
        <f t="shared" si="1589"/>
        <v/>
      </c>
      <c r="CK1448" s="53" t="str">
        <f t="shared" si="1590"/>
        <v/>
      </c>
      <c r="CL1448" s="53" t="str">
        <f t="shared" si="1591"/>
        <v/>
      </c>
      <c r="CM1448" s="53" t="str">
        <f t="shared" si="1592"/>
        <v/>
      </c>
      <c r="CN1448" s="53" t="str">
        <f t="shared" si="1593"/>
        <v/>
      </c>
      <c r="CO1448" s="53" t="str">
        <f t="shared" si="1594"/>
        <v/>
      </c>
      <c r="CP1448" s="53" t="str">
        <f t="shared" si="1595"/>
        <v/>
      </c>
      <c r="CQ1448" s="53" t="str">
        <f t="shared" si="1596"/>
        <v/>
      </c>
      <c r="CR1448" s="53" t="str">
        <f t="shared" si="1597"/>
        <v/>
      </c>
      <c r="CS1448" s="53" t="str">
        <f t="shared" si="1598"/>
        <v/>
      </c>
      <c r="CT1448" s="53" t="str">
        <f t="shared" si="1599"/>
        <v/>
      </c>
      <c r="CU1448" s="53" t="str">
        <f t="shared" si="1608"/>
        <v/>
      </c>
    </row>
    <row r="1449" spans="1:99" hidden="1" x14ac:dyDescent="0.3">
      <c r="A1449" s="40">
        <v>1511</v>
      </c>
      <c r="B1449" s="326"/>
      <c r="C1449" s="142"/>
      <c r="D1449" s="144"/>
      <c r="E1449" s="144"/>
      <c r="F1449" s="312"/>
      <c r="G1449" s="144" t="s">
        <v>141</v>
      </c>
      <c r="H1449" s="314"/>
      <c r="I1449" s="314"/>
      <c r="J1449" s="315" t="str">
        <f t="shared" si="1543"/>
        <v/>
      </c>
      <c r="K1449" s="316" t="str">
        <f t="shared" si="1544"/>
        <v/>
      </c>
      <c r="L1449" s="317" t="str">
        <f t="shared" si="1545"/>
        <v/>
      </c>
      <c r="M1449" s="316" t="str">
        <f t="shared" si="1546"/>
        <v/>
      </c>
      <c r="N1449" s="317" t="str">
        <f t="shared" si="1547"/>
        <v/>
      </c>
      <c r="O1449" s="316" t="str">
        <f t="shared" si="1548"/>
        <v/>
      </c>
      <c r="P1449" s="317" t="str">
        <f t="shared" si="1549"/>
        <v/>
      </c>
      <c r="Q1449" s="318" t="str">
        <f t="shared" si="1550"/>
        <v/>
      </c>
      <c r="R1449" s="319" t="str">
        <f t="shared" si="1551"/>
        <v/>
      </c>
      <c r="S1449" s="318" t="str">
        <f t="shared" si="1552"/>
        <v/>
      </c>
      <c r="T1449" s="317" t="str">
        <f t="shared" si="1553"/>
        <v/>
      </c>
      <c r="U1449" s="318" t="str">
        <f t="shared" si="1554"/>
        <v/>
      </c>
      <c r="V1449" s="319" t="str">
        <f t="shared" si="1555"/>
        <v/>
      </c>
      <c r="W1449" s="318" t="str">
        <f t="shared" si="1556"/>
        <v/>
      </c>
      <c r="X1449" s="319" t="str">
        <f t="shared" si="1557"/>
        <v/>
      </c>
      <c r="Y1449" s="318" t="str">
        <f t="shared" si="1558"/>
        <v/>
      </c>
      <c r="Z1449" s="319" t="str">
        <f t="shared" si="1559"/>
        <v/>
      </c>
      <c r="AA1449" s="317" t="str">
        <f t="shared" si="1560"/>
        <v/>
      </c>
      <c r="AB1449" s="97" t="str">
        <f t="shared" si="1561"/>
        <v/>
      </c>
      <c r="AC1449" s="143" t="str">
        <f t="shared" si="1562"/>
        <v/>
      </c>
      <c r="AD1449" s="143" t="str">
        <f t="shared" si="1601"/>
        <v/>
      </c>
      <c r="AE1449" s="360"/>
      <c r="AF1449" s="360"/>
      <c r="AG1449" s="364"/>
      <c r="AH1449" s="363" t="str">
        <f t="shared" si="1602"/>
        <v/>
      </c>
      <c r="AI1449" s="360"/>
      <c r="AJ1449" s="360"/>
      <c r="AK1449" s="364"/>
      <c r="AL1449" s="365" t="str">
        <f t="shared" si="1603"/>
        <v/>
      </c>
      <c r="AM1449" s="363" t="str">
        <f t="shared" si="1604"/>
        <v/>
      </c>
      <c r="AN1449" s="366" t="str">
        <f t="shared" si="1605"/>
        <v/>
      </c>
      <c r="AO1449" s="360"/>
      <c r="AP1449" s="360"/>
      <c r="AQ1449" s="360" t="str">
        <f t="shared" si="1606"/>
        <v/>
      </c>
      <c r="AR1449" s="348" t="str">
        <f t="shared" si="1563"/>
        <v/>
      </c>
      <c r="AS1449" s="360"/>
      <c r="AT1449" s="348" t="str">
        <f t="shared" si="1564"/>
        <v/>
      </c>
      <c r="AU1449" s="360"/>
      <c r="AV1449" s="348" t="str">
        <f t="shared" si="1565"/>
        <v/>
      </c>
      <c r="AW1449" s="360"/>
      <c r="AX1449" s="348" t="str">
        <f t="shared" si="1566"/>
        <v/>
      </c>
      <c r="AY1449" s="360"/>
      <c r="AZ1449" s="348" t="str">
        <f t="shared" si="1567"/>
        <v/>
      </c>
      <c r="BA1449" s="367"/>
      <c r="BB1449" s="348" t="str">
        <f t="shared" si="1568"/>
        <v/>
      </c>
      <c r="BC1449" s="350" t="str">
        <f t="shared" si="1571"/>
        <v/>
      </c>
      <c r="BD1449" s="350" t="str">
        <f t="shared" si="1572"/>
        <v/>
      </c>
      <c r="BE1449" s="360"/>
      <c r="BF1449" s="361"/>
      <c r="BG1449" s="362" t="str">
        <f t="shared" si="1607"/>
        <v/>
      </c>
      <c r="BH1449" s="354" t="str">
        <f t="shared" si="1573"/>
        <v/>
      </c>
      <c r="BI1449" s="350" t="str">
        <f t="shared" si="1574"/>
        <v/>
      </c>
      <c r="BJ1449" s="113" t="str">
        <f t="shared" si="1575"/>
        <v/>
      </c>
      <c r="BK1449" s="347" t="str">
        <f t="shared" si="1600"/>
        <v/>
      </c>
      <c r="BR1449" s="307"/>
      <c r="BS1449" s="51" t="str">
        <f t="shared" si="1576"/>
        <v/>
      </c>
      <c r="BT1449" s="51" t="str">
        <f t="shared" si="1577"/>
        <v/>
      </c>
      <c r="BU1449" s="51" t="str">
        <f t="shared" si="1578"/>
        <v/>
      </c>
      <c r="BV1449" s="51" t="str">
        <f t="shared" si="1579"/>
        <v/>
      </c>
      <c r="BW1449" s="51" t="str">
        <f t="shared" si="1580"/>
        <v/>
      </c>
      <c r="BX1449" s="51" t="str">
        <f t="shared" si="1581"/>
        <v/>
      </c>
      <c r="BY1449" s="51" t="str">
        <f t="shared" si="1582"/>
        <v/>
      </c>
      <c r="BZ1449" s="51" t="str">
        <f t="shared" si="1583"/>
        <v/>
      </c>
      <c r="CA1449" s="51" t="str">
        <f t="shared" si="1584"/>
        <v/>
      </c>
      <c r="CB1449" s="51" t="str">
        <f t="shared" si="1585"/>
        <v/>
      </c>
      <c r="CC1449" s="51" t="str">
        <f t="shared" si="1569"/>
        <v/>
      </c>
      <c r="CD1449" s="51" t="str">
        <f t="shared" si="1570"/>
        <v/>
      </c>
      <c r="CE1449" s="51" t="str">
        <f t="shared" si="1586"/>
        <v/>
      </c>
      <c r="CF1449" s="51"/>
      <c r="CH1449" s="53" t="str">
        <f t="shared" si="1587"/>
        <v/>
      </c>
      <c r="CI1449" s="53" t="str">
        <f t="shared" si="1588"/>
        <v/>
      </c>
      <c r="CJ1449" s="54" t="str">
        <f t="shared" si="1589"/>
        <v/>
      </c>
      <c r="CK1449" s="53" t="str">
        <f t="shared" si="1590"/>
        <v/>
      </c>
      <c r="CL1449" s="53" t="str">
        <f t="shared" si="1591"/>
        <v/>
      </c>
      <c r="CM1449" s="53" t="str">
        <f t="shared" si="1592"/>
        <v/>
      </c>
      <c r="CN1449" s="53" t="str">
        <f t="shared" si="1593"/>
        <v/>
      </c>
      <c r="CO1449" s="53" t="str">
        <f t="shared" si="1594"/>
        <v/>
      </c>
      <c r="CP1449" s="53" t="str">
        <f t="shared" si="1595"/>
        <v/>
      </c>
      <c r="CQ1449" s="53" t="str">
        <f t="shared" si="1596"/>
        <v/>
      </c>
      <c r="CR1449" s="53" t="str">
        <f t="shared" si="1597"/>
        <v/>
      </c>
      <c r="CS1449" s="53" t="str">
        <f t="shared" si="1598"/>
        <v/>
      </c>
      <c r="CT1449" s="53" t="str">
        <f t="shared" si="1599"/>
        <v/>
      </c>
      <c r="CU1449" s="53" t="str">
        <f t="shared" si="1608"/>
        <v/>
      </c>
    </row>
    <row r="1450" spans="1:99" hidden="1" x14ac:dyDescent="0.3">
      <c r="A1450" s="40">
        <v>1512</v>
      </c>
      <c r="B1450" s="326"/>
      <c r="C1450" s="142"/>
      <c r="D1450" s="144"/>
      <c r="E1450" s="144"/>
      <c r="F1450" s="312"/>
      <c r="G1450" s="144" t="s">
        <v>141</v>
      </c>
      <c r="H1450" s="314"/>
      <c r="I1450" s="314"/>
      <c r="J1450" s="315" t="str">
        <f t="shared" si="1543"/>
        <v/>
      </c>
      <c r="K1450" s="316" t="str">
        <f t="shared" si="1544"/>
        <v/>
      </c>
      <c r="L1450" s="317" t="str">
        <f t="shared" si="1545"/>
        <v/>
      </c>
      <c r="M1450" s="316" t="str">
        <f t="shared" si="1546"/>
        <v/>
      </c>
      <c r="N1450" s="317" t="str">
        <f t="shared" si="1547"/>
        <v/>
      </c>
      <c r="O1450" s="316" t="str">
        <f t="shared" si="1548"/>
        <v/>
      </c>
      <c r="P1450" s="317" t="str">
        <f t="shared" si="1549"/>
        <v/>
      </c>
      <c r="Q1450" s="318" t="str">
        <f t="shared" si="1550"/>
        <v/>
      </c>
      <c r="R1450" s="319" t="str">
        <f t="shared" si="1551"/>
        <v/>
      </c>
      <c r="S1450" s="318" t="str">
        <f t="shared" si="1552"/>
        <v/>
      </c>
      <c r="T1450" s="317" t="str">
        <f t="shared" si="1553"/>
        <v/>
      </c>
      <c r="U1450" s="318" t="str">
        <f t="shared" si="1554"/>
        <v/>
      </c>
      <c r="V1450" s="319" t="str">
        <f t="shared" si="1555"/>
        <v/>
      </c>
      <c r="W1450" s="318" t="str">
        <f t="shared" si="1556"/>
        <v/>
      </c>
      <c r="X1450" s="319" t="str">
        <f t="shared" si="1557"/>
        <v/>
      </c>
      <c r="Y1450" s="318" t="str">
        <f t="shared" si="1558"/>
        <v/>
      </c>
      <c r="Z1450" s="319" t="str">
        <f t="shared" si="1559"/>
        <v/>
      </c>
      <c r="AA1450" s="317" t="str">
        <f t="shared" si="1560"/>
        <v/>
      </c>
      <c r="AB1450" s="97" t="str">
        <f t="shared" si="1561"/>
        <v/>
      </c>
      <c r="AC1450" s="143" t="str">
        <f t="shared" si="1562"/>
        <v/>
      </c>
      <c r="AD1450" s="143" t="str">
        <f t="shared" si="1601"/>
        <v/>
      </c>
      <c r="AE1450" s="360"/>
      <c r="AF1450" s="360"/>
      <c r="AG1450" s="364"/>
      <c r="AH1450" s="363" t="str">
        <f t="shared" si="1602"/>
        <v/>
      </c>
      <c r="AI1450" s="360"/>
      <c r="AJ1450" s="360"/>
      <c r="AK1450" s="364"/>
      <c r="AL1450" s="365" t="str">
        <f t="shared" si="1603"/>
        <v/>
      </c>
      <c r="AM1450" s="363" t="str">
        <f t="shared" si="1604"/>
        <v/>
      </c>
      <c r="AN1450" s="366" t="str">
        <f t="shared" si="1605"/>
        <v/>
      </c>
      <c r="AO1450" s="360"/>
      <c r="AP1450" s="360"/>
      <c r="AQ1450" s="360" t="str">
        <f t="shared" si="1606"/>
        <v/>
      </c>
      <c r="AR1450" s="348" t="str">
        <f t="shared" si="1563"/>
        <v/>
      </c>
      <c r="AS1450" s="360"/>
      <c r="AT1450" s="348" t="str">
        <f t="shared" si="1564"/>
        <v/>
      </c>
      <c r="AU1450" s="360"/>
      <c r="AV1450" s="348" t="str">
        <f t="shared" si="1565"/>
        <v/>
      </c>
      <c r="AW1450" s="360"/>
      <c r="AX1450" s="348" t="str">
        <f t="shared" si="1566"/>
        <v/>
      </c>
      <c r="AY1450" s="360"/>
      <c r="AZ1450" s="348" t="str">
        <f t="shared" si="1567"/>
        <v/>
      </c>
      <c r="BA1450" s="367"/>
      <c r="BB1450" s="348" t="str">
        <f t="shared" si="1568"/>
        <v/>
      </c>
      <c r="BC1450" s="350" t="str">
        <f t="shared" si="1571"/>
        <v/>
      </c>
      <c r="BD1450" s="350" t="str">
        <f t="shared" si="1572"/>
        <v/>
      </c>
      <c r="BE1450" s="360"/>
      <c r="BF1450" s="361"/>
      <c r="BG1450" s="362" t="str">
        <f t="shared" si="1607"/>
        <v/>
      </c>
      <c r="BH1450" s="354" t="str">
        <f t="shared" si="1573"/>
        <v/>
      </c>
      <c r="BI1450" s="350" t="str">
        <f t="shared" si="1574"/>
        <v/>
      </c>
      <c r="BJ1450" s="113" t="str">
        <f t="shared" si="1575"/>
        <v/>
      </c>
      <c r="BK1450" s="347" t="str">
        <f t="shared" si="1600"/>
        <v/>
      </c>
      <c r="BR1450" s="307"/>
      <c r="BS1450" s="51" t="str">
        <f t="shared" si="1576"/>
        <v/>
      </c>
      <c r="BT1450" s="51" t="str">
        <f t="shared" si="1577"/>
        <v/>
      </c>
      <c r="BU1450" s="51" t="str">
        <f t="shared" si="1578"/>
        <v/>
      </c>
      <c r="BV1450" s="51" t="str">
        <f t="shared" si="1579"/>
        <v/>
      </c>
      <c r="BW1450" s="51" t="str">
        <f t="shared" si="1580"/>
        <v/>
      </c>
      <c r="BX1450" s="51" t="str">
        <f t="shared" si="1581"/>
        <v/>
      </c>
      <c r="BY1450" s="51" t="str">
        <f t="shared" si="1582"/>
        <v/>
      </c>
      <c r="BZ1450" s="51" t="str">
        <f t="shared" si="1583"/>
        <v/>
      </c>
      <c r="CA1450" s="51" t="str">
        <f t="shared" si="1584"/>
        <v/>
      </c>
      <c r="CB1450" s="51" t="str">
        <f t="shared" si="1585"/>
        <v/>
      </c>
      <c r="CC1450" s="51" t="str">
        <f t="shared" si="1569"/>
        <v/>
      </c>
      <c r="CD1450" s="51" t="str">
        <f t="shared" si="1570"/>
        <v/>
      </c>
      <c r="CE1450" s="51" t="str">
        <f t="shared" si="1586"/>
        <v/>
      </c>
      <c r="CF1450" s="51"/>
      <c r="CH1450" s="53" t="str">
        <f t="shared" si="1587"/>
        <v/>
      </c>
      <c r="CI1450" s="53" t="str">
        <f t="shared" si="1588"/>
        <v/>
      </c>
      <c r="CJ1450" s="54" t="str">
        <f t="shared" si="1589"/>
        <v/>
      </c>
      <c r="CK1450" s="53" t="str">
        <f t="shared" si="1590"/>
        <v/>
      </c>
      <c r="CL1450" s="53" t="str">
        <f t="shared" si="1591"/>
        <v/>
      </c>
      <c r="CM1450" s="53" t="str">
        <f t="shared" si="1592"/>
        <v/>
      </c>
      <c r="CN1450" s="53" t="str">
        <f t="shared" si="1593"/>
        <v/>
      </c>
      <c r="CO1450" s="53" t="str">
        <f t="shared" si="1594"/>
        <v/>
      </c>
      <c r="CP1450" s="53" t="str">
        <f t="shared" si="1595"/>
        <v/>
      </c>
      <c r="CQ1450" s="53" t="str">
        <f t="shared" si="1596"/>
        <v/>
      </c>
      <c r="CR1450" s="53" t="str">
        <f t="shared" si="1597"/>
        <v/>
      </c>
      <c r="CS1450" s="53" t="str">
        <f t="shared" si="1598"/>
        <v/>
      </c>
      <c r="CT1450" s="53" t="str">
        <f t="shared" si="1599"/>
        <v/>
      </c>
      <c r="CU1450" s="53" t="str">
        <f t="shared" si="1608"/>
        <v/>
      </c>
    </row>
    <row r="1451" spans="1:99" hidden="1" x14ac:dyDescent="0.3">
      <c r="A1451" s="40">
        <v>1513</v>
      </c>
      <c r="B1451" s="326"/>
      <c r="C1451" s="142"/>
      <c r="D1451" s="144"/>
      <c r="E1451" s="144"/>
      <c r="F1451" s="312"/>
      <c r="G1451" s="144" t="s">
        <v>141</v>
      </c>
      <c r="H1451" s="314"/>
      <c r="I1451" s="314"/>
      <c r="J1451" s="315" t="str">
        <f t="shared" si="1543"/>
        <v/>
      </c>
      <c r="K1451" s="316" t="str">
        <f t="shared" si="1544"/>
        <v/>
      </c>
      <c r="L1451" s="317" t="str">
        <f t="shared" si="1545"/>
        <v/>
      </c>
      <c r="M1451" s="316" t="str">
        <f t="shared" si="1546"/>
        <v/>
      </c>
      <c r="N1451" s="317" t="str">
        <f t="shared" si="1547"/>
        <v/>
      </c>
      <c r="O1451" s="316" t="str">
        <f t="shared" si="1548"/>
        <v/>
      </c>
      <c r="P1451" s="317" t="str">
        <f t="shared" si="1549"/>
        <v/>
      </c>
      <c r="Q1451" s="318" t="str">
        <f t="shared" si="1550"/>
        <v/>
      </c>
      <c r="R1451" s="319" t="str">
        <f t="shared" si="1551"/>
        <v/>
      </c>
      <c r="S1451" s="318" t="str">
        <f t="shared" si="1552"/>
        <v/>
      </c>
      <c r="T1451" s="317" t="str">
        <f t="shared" si="1553"/>
        <v/>
      </c>
      <c r="U1451" s="318" t="str">
        <f t="shared" si="1554"/>
        <v/>
      </c>
      <c r="V1451" s="319" t="str">
        <f t="shared" si="1555"/>
        <v/>
      </c>
      <c r="W1451" s="318" t="str">
        <f t="shared" si="1556"/>
        <v/>
      </c>
      <c r="X1451" s="319" t="str">
        <f t="shared" si="1557"/>
        <v/>
      </c>
      <c r="Y1451" s="318" t="str">
        <f t="shared" si="1558"/>
        <v/>
      </c>
      <c r="Z1451" s="319" t="str">
        <f t="shared" si="1559"/>
        <v/>
      </c>
      <c r="AA1451" s="317" t="str">
        <f t="shared" si="1560"/>
        <v/>
      </c>
      <c r="AB1451" s="97" t="str">
        <f t="shared" si="1561"/>
        <v/>
      </c>
      <c r="AC1451" s="143" t="str">
        <f t="shared" si="1562"/>
        <v/>
      </c>
      <c r="AD1451" s="143" t="str">
        <f t="shared" si="1601"/>
        <v/>
      </c>
      <c r="AE1451" s="360"/>
      <c r="AF1451" s="360"/>
      <c r="AG1451" s="364"/>
      <c r="AH1451" s="363" t="str">
        <f t="shared" si="1602"/>
        <v/>
      </c>
      <c r="AI1451" s="360"/>
      <c r="AJ1451" s="360"/>
      <c r="AK1451" s="364"/>
      <c r="AL1451" s="365" t="str">
        <f t="shared" si="1603"/>
        <v/>
      </c>
      <c r="AM1451" s="363" t="str">
        <f t="shared" si="1604"/>
        <v/>
      </c>
      <c r="AN1451" s="366" t="str">
        <f t="shared" si="1605"/>
        <v/>
      </c>
      <c r="AO1451" s="360"/>
      <c r="AP1451" s="360"/>
      <c r="AQ1451" s="360" t="str">
        <f t="shared" si="1606"/>
        <v/>
      </c>
      <c r="AR1451" s="348" t="str">
        <f t="shared" si="1563"/>
        <v/>
      </c>
      <c r="AS1451" s="360"/>
      <c r="AT1451" s="348" t="str">
        <f t="shared" si="1564"/>
        <v/>
      </c>
      <c r="AU1451" s="360"/>
      <c r="AV1451" s="348" t="str">
        <f t="shared" si="1565"/>
        <v/>
      </c>
      <c r="AW1451" s="360"/>
      <c r="AX1451" s="348" t="str">
        <f t="shared" si="1566"/>
        <v/>
      </c>
      <c r="AY1451" s="360"/>
      <c r="AZ1451" s="348" t="str">
        <f t="shared" si="1567"/>
        <v/>
      </c>
      <c r="BA1451" s="367"/>
      <c r="BB1451" s="348" t="str">
        <f t="shared" si="1568"/>
        <v/>
      </c>
      <c r="BC1451" s="350" t="str">
        <f t="shared" si="1571"/>
        <v/>
      </c>
      <c r="BD1451" s="350" t="str">
        <f t="shared" si="1572"/>
        <v/>
      </c>
      <c r="BE1451" s="360"/>
      <c r="BF1451" s="361"/>
      <c r="BG1451" s="362" t="str">
        <f t="shared" si="1607"/>
        <v/>
      </c>
      <c r="BH1451" s="354" t="str">
        <f t="shared" si="1573"/>
        <v/>
      </c>
      <c r="BI1451" s="350" t="str">
        <f t="shared" si="1574"/>
        <v/>
      </c>
      <c r="BJ1451" s="113" t="str">
        <f t="shared" si="1575"/>
        <v/>
      </c>
      <c r="BK1451" s="347" t="str">
        <f t="shared" si="1600"/>
        <v/>
      </c>
      <c r="BR1451" s="307"/>
      <c r="BS1451" s="51" t="str">
        <f t="shared" si="1576"/>
        <v/>
      </c>
      <c r="BT1451" s="51" t="str">
        <f t="shared" si="1577"/>
        <v/>
      </c>
      <c r="BU1451" s="51" t="str">
        <f t="shared" si="1578"/>
        <v/>
      </c>
      <c r="BV1451" s="51" t="str">
        <f t="shared" si="1579"/>
        <v/>
      </c>
      <c r="BW1451" s="51" t="str">
        <f t="shared" si="1580"/>
        <v/>
      </c>
      <c r="BX1451" s="51" t="str">
        <f t="shared" si="1581"/>
        <v/>
      </c>
      <c r="BY1451" s="51" t="str">
        <f t="shared" si="1582"/>
        <v/>
      </c>
      <c r="BZ1451" s="51" t="str">
        <f t="shared" si="1583"/>
        <v/>
      </c>
      <c r="CA1451" s="51" t="str">
        <f t="shared" si="1584"/>
        <v/>
      </c>
      <c r="CB1451" s="51" t="str">
        <f t="shared" si="1585"/>
        <v/>
      </c>
      <c r="CC1451" s="51" t="str">
        <f t="shared" si="1569"/>
        <v/>
      </c>
      <c r="CD1451" s="51" t="str">
        <f t="shared" si="1570"/>
        <v/>
      </c>
      <c r="CE1451" s="51" t="str">
        <f t="shared" si="1586"/>
        <v/>
      </c>
      <c r="CF1451" s="51"/>
      <c r="CH1451" s="53" t="str">
        <f t="shared" si="1587"/>
        <v/>
      </c>
      <c r="CI1451" s="53" t="str">
        <f t="shared" si="1588"/>
        <v/>
      </c>
      <c r="CJ1451" s="54" t="str">
        <f t="shared" si="1589"/>
        <v/>
      </c>
      <c r="CK1451" s="53" t="str">
        <f t="shared" si="1590"/>
        <v/>
      </c>
      <c r="CL1451" s="53" t="str">
        <f t="shared" si="1591"/>
        <v/>
      </c>
      <c r="CM1451" s="53" t="str">
        <f t="shared" si="1592"/>
        <v/>
      </c>
      <c r="CN1451" s="53" t="str">
        <f t="shared" si="1593"/>
        <v/>
      </c>
      <c r="CO1451" s="53" t="str">
        <f t="shared" si="1594"/>
        <v/>
      </c>
      <c r="CP1451" s="53" t="str">
        <f t="shared" si="1595"/>
        <v/>
      </c>
      <c r="CQ1451" s="53" t="str">
        <f t="shared" si="1596"/>
        <v/>
      </c>
      <c r="CR1451" s="53" t="str">
        <f t="shared" si="1597"/>
        <v/>
      </c>
      <c r="CS1451" s="53" t="str">
        <f t="shared" si="1598"/>
        <v/>
      </c>
      <c r="CT1451" s="53" t="str">
        <f t="shared" si="1599"/>
        <v/>
      </c>
      <c r="CU1451" s="53" t="str">
        <f t="shared" si="1608"/>
        <v/>
      </c>
    </row>
    <row r="1452" spans="1:99" hidden="1" x14ac:dyDescent="0.3">
      <c r="A1452" s="40">
        <v>1514</v>
      </c>
      <c r="B1452" s="326"/>
      <c r="C1452" s="142"/>
      <c r="D1452" s="144"/>
      <c r="E1452" s="144"/>
      <c r="F1452" s="312"/>
      <c r="G1452" s="144" t="s">
        <v>141</v>
      </c>
      <c r="H1452" s="314"/>
      <c r="I1452" s="314"/>
      <c r="J1452" s="315" t="str">
        <f t="shared" si="1543"/>
        <v/>
      </c>
      <c r="K1452" s="316" t="str">
        <f t="shared" si="1544"/>
        <v/>
      </c>
      <c r="L1452" s="317" t="str">
        <f t="shared" si="1545"/>
        <v/>
      </c>
      <c r="M1452" s="316" t="str">
        <f t="shared" si="1546"/>
        <v/>
      </c>
      <c r="N1452" s="317" t="str">
        <f t="shared" si="1547"/>
        <v/>
      </c>
      <c r="O1452" s="316" t="str">
        <f t="shared" si="1548"/>
        <v/>
      </c>
      <c r="P1452" s="317" t="str">
        <f t="shared" si="1549"/>
        <v/>
      </c>
      <c r="Q1452" s="318" t="str">
        <f t="shared" si="1550"/>
        <v/>
      </c>
      <c r="R1452" s="319" t="str">
        <f t="shared" si="1551"/>
        <v/>
      </c>
      <c r="S1452" s="318" t="str">
        <f t="shared" si="1552"/>
        <v/>
      </c>
      <c r="T1452" s="317" t="str">
        <f t="shared" si="1553"/>
        <v/>
      </c>
      <c r="U1452" s="318" t="str">
        <f t="shared" si="1554"/>
        <v/>
      </c>
      <c r="V1452" s="319" t="str">
        <f t="shared" si="1555"/>
        <v/>
      </c>
      <c r="W1452" s="318" t="str">
        <f t="shared" si="1556"/>
        <v/>
      </c>
      <c r="X1452" s="319" t="str">
        <f t="shared" si="1557"/>
        <v/>
      </c>
      <c r="Y1452" s="318" t="str">
        <f t="shared" si="1558"/>
        <v/>
      </c>
      <c r="Z1452" s="319" t="str">
        <f t="shared" si="1559"/>
        <v/>
      </c>
      <c r="AA1452" s="317" t="str">
        <f t="shared" si="1560"/>
        <v/>
      </c>
      <c r="AB1452" s="97" t="str">
        <f t="shared" si="1561"/>
        <v/>
      </c>
      <c r="AC1452" s="143" t="str">
        <f t="shared" si="1562"/>
        <v/>
      </c>
      <c r="AD1452" s="143" t="str">
        <f t="shared" si="1601"/>
        <v/>
      </c>
      <c r="AE1452" s="360"/>
      <c r="AF1452" s="360"/>
      <c r="AG1452" s="364"/>
      <c r="AH1452" s="363" t="str">
        <f t="shared" si="1602"/>
        <v/>
      </c>
      <c r="AI1452" s="360"/>
      <c r="AJ1452" s="360"/>
      <c r="AK1452" s="364"/>
      <c r="AL1452" s="365" t="str">
        <f t="shared" si="1603"/>
        <v/>
      </c>
      <c r="AM1452" s="363" t="str">
        <f t="shared" si="1604"/>
        <v/>
      </c>
      <c r="AN1452" s="366" t="str">
        <f t="shared" si="1605"/>
        <v/>
      </c>
      <c r="AO1452" s="360"/>
      <c r="AP1452" s="360"/>
      <c r="AQ1452" s="360" t="str">
        <f t="shared" si="1606"/>
        <v/>
      </c>
      <c r="AR1452" s="348" t="str">
        <f t="shared" si="1563"/>
        <v/>
      </c>
      <c r="AS1452" s="360"/>
      <c r="AT1452" s="348" t="str">
        <f t="shared" si="1564"/>
        <v/>
      </c>
      <c r="AU1452" s="360"/>
      <c r="AV1452" s="348" t="str">
        <f t="shared" si="1565"/>
        <v/>
      </c>
      <c r="AW1452" s="360"/>
      <c r="AX1452" s="348" t="str">
        <f t="shared" si="1566"/>
        <v/>
      </c>
      <c r="AY1452" s="360"/>
      <c r="AZ1452" s="348" t="str">
        <f t="shared" si="1567"/>
        <v/>
      </c>
      <c r="BA1452" s="367"/>
      <c r="BB1452" s="348" t="str">
        <f t="shared" si="1568"/>
        <v/>
      </c>
      <c r="BC1452" s="350" t="str">
        <f t="shared" si="1571"/>
        <v/>
      </c>
      <c r="BD1452" s="350" t="str">
        <f t="shared" si="1572"/>
        <v/>
      </c>
      <c r="BE1452" s="360"/>
      <c r="BF1452" s="361"/>
      <c r="BG1452" s="362" t="str">
        <f t="shared" si="1607"/>
        <v/>
      </c>
      <c r="BH1452" s="354" t="str">
        <f t="shared" si="1573"/>
        <v/>
      </c>
      <c r="BI1452" s="350" t="str">
        <f t="shared" si="1574"/>
        <v/>
      </c>
      <c r="BJ1452" s="113" t="str">
        <f t="shared" si="1575"/>
        <v/>
      </c>
      <c r="BK1452" s="347" t="str">
        <f t="shared" si="1600"/>
        <v/>
      </c>
      <c r="BR1452" s="307"/>
      <c r="BS1452" s="51" t="str">
        <f t="shared" si="1576"/>
        <v/>
      </c>
      <c r="BT1452" s="51" t="str">
        <f t="shared" si="1577"/>
        <v/>
      </c>
      <c r="BU1452" s="51" t="str">
        <f t="shared" si="1578"/>
        <v/>
      </c>
      <c r="BV1452" s="51" t="str">
        <f t="shared" si="1579"/>
        <v/>
      </c>
      <c r="BW1452" s="51" t="str">
        <f t="shared" si="1580"/>
        <v/>
      </c>
      <c r="BX1452" s="51" t="str">
        <f t="shared" si="1581"/>
        <v/>
      </c>
      <c r="BY1452" s="51" t="str">
        <f t="shared" si="1582"/>
        <v/>
      </c>
      <c r="BZ1452" s="51" t="str">
        <f t="shared" si="1583"/>
        <v/>
      </c>
      <c r="CA1452" s="51" t="str">
        <f t="shared" si="1584"/>
        <v/>
      </c>
      <c r="CB1452" s="51" t="str">
        <f t="shared" si="1585"/>
        <v/>
      </c>
      <c r="CC1452" s="51" t="str">
        <f t="shared" si="1569"/>
        <v/>
      </c>
      <c r="CD1452" s="51" t="str">
        <f t="shared" si="1570"/>
        <v/>
      </c>
      <c r="CE1452" s="51" t="str">
        <f t="shared" si="1586"/>
        <v/>
      </c>
      <c r="CF1452" s="51"/>
      <c r="CH1452" s="53" t="str">
        <f t="shared" si="1587"/>
        <v/>
      </c>
      <c r="CI1452" s="53" t="str">
        <f t="shared" si="1588"/>
        <v/>
      </c>
      <c r="CJ1452" s="54" t="str">
        <f t="shared" si="1589"/>
        <v/>
      </c>
      <c r="CK1452" s="53" t="str">
        <f t="shared" si="1590"/>
        <v/>
      </c>
      <c r="CL1452" s="53" t="str">
        <f t="shared" si="1591"/>
        <v/>
      </c>
      <c r="CM1452" s="53" t="str">
        <f t="shared" si="1592"/>
        <v/>
      </c>
      <c r="CN1452" s="53" t="str">
        <f t="shared" si="1593"/>
        <v/>
      </c>
      <c r="CO1452" s="53" t="str">
        <f t="shared" si="1594"/>
        <v/>
      </c>
      <c r="CP1452" s="53" t="str">
        <f t="shared" si="1595"/>
        <v/>
      </c>
      <c r="CQ1452" s="53" t="str">
        <f t="shared" si="1596"/>
        <v/>
      </c>
      <c r="CR1452" s="53" t="str">
        <f t="shared" si="1597"/>
        <v/>
      </c>
      <c r="CS1452" s="53" t="str">
        <f t="shared" si="1598"/>
        <v/>
      </c>
      <c r="CT1452" s="53" t="str">
        <f t="shared" si="1599"/>
        <v/>
      </c>
      <c r="CU1452" s="53" t="str">
        <f t="shared" si="1608"/>
        <v/>
      </c>
    </row>
    <row r="1453" spans="1:99" hidden="1" x14ac:dyDescent="0.3">
      <c r="A1453" s="40">
        <v>1515</v>
      </c>
      <c r="B1453" s="326"/>
      <c r="C1453" s="142"/>
      <c r="D1453" s="144"/>
      <c r="E1453" s="144"/>
      <c r="F1453" s="312"/>
      <c r="G1453" s="144" t="s">
        <v>141</v>
      </c>
      <c r="H1453" s="314"/>
      <c r="I1453" s="314"/>
      <c r="J1453" s="315" t="str">
        <f t="shared" si="1543"/>
        <v/>
      </c>
      <c r="K1453" s="316" t="str">
        <f t="shared" si="1544"/>
        <v/>
      </c>
      <c r="L1453" s="317" t="str">
        <f t="shared" si="1545"/>
        <v/>
      </c>
      <c r="M1453" s="316" t="str">
        <f t="shared" si="1546"/>
        <v/>
      </c>
      <c r="N1453" s="317" t="str">
        <f t="shared" si="1547"/>
        <v/>
      </c>
      <c r="O1453" s="316" t="str">
        <f t="shared" si="1548"/>
        <v/>
      </c>
      <c r="P1453" s="317" t="str">
        <f t="shared" si="1549"/>
        <v/>
      </c>
      <c r="Q1453" s="318" t="str">
        <f t="shared" si="1550"/>
        <v/>
      </c>
      <c r="R1453" s="319" t="str">
        <f t="shared" si="1551"/>
        <v/>
      </c>
      <c r="S1453" s="318" t="str">
        <f t="shared" si="1552"/>
        <v/>
      </c>
      <c r="T1453" s="317" t="str">
        <f t="shared" si="1553"/>
        <v/>
      </c>
      <c r="U1453" s="318" t="str">
        <f t="shared" si="1554"/>
        <v/>
      </c>
      <c r="V1453" s="319" t="str">
        <f t="shared" si="1555"/>
        <v/>
      </c>
      <c r="W1453" s="318" t="str">
        <f t="shared" si="1556"/>
        <v/>
      </c>
      <c r="X1453" s="319" t="str">
        <f t="shared" si="1557"/>
        <v/>
      </c>
      <c r="Y1453" s="318" t="str">
        <f t="shared" si="1558"/>
        <v/>
      </c>
      <c r="Z1453" s="319" t="str">
        <f t="shared" si="1559"/>
        <v/>
      </c>
      <c r="AA1453" s="317" t="str">
        <f t="shared" si="1560"/>
        <v/>
      </c>
      <c r="AB1453" s="97" t="str">
        <f t="shared" si="1561"/>
        <v/>
      </c>
      <c r="AC1453" s="143" t="str">
        <f t="shared" si="1562"/>
        <v/>
      </c>
      <c r="AD1453" s="143" t="str">
        <f t="shared" si="1601"/>
        <v/>
      </c>
      <c r="AE1453" s="360"/>
      <c r="AF1453" s="360"/>
      <c r="AG1453" s="364"/>
      <c r="AH1453" s="363" t="str">
        <f t="shared" si="1602"/>
        <v/>
      </c>
      <c r="AI1453" s="360"/>
      <c r="AJ1453" s="360"/>
      <c r="AK1453" s="364"/>
      <c r="AL1453" s="365" t="str">
        <f t="shared" si="1603"/>
        <v/>
      </c>
      <c r="AM1453" s="363" t="str">
        <f t="shared" si="1604"/>
        <v/>
      </c>
      <c r="AN1453" s="366" t="str">
        <f t="shared" si="1605"/>
        <v/>
      </c>
      <c r="AO1453" s="360"/>
      <c r="AP1453" s="360"/>
      <c r="AQ1453" s="360" t="str">
        <f t="shared" si="1606"/>
        <v/>
      </c>
      <c r="AR1453" s="348" t="str">
        <f t="shared" si="1563"/>
        <v/>
      </c>
      <c r="AS1453" s="360"/>
      <c r="AT1453" s="348" t="str">
        <f t="shared" si="1564"/>
        <v/>
      </c>
      <c r="AU1453" s="360"/>
      <c r="AV1453" s="348" t="str">
        <f t="shared" si="1565"/>
        <v/>
      </c>
      <c r="AW1453" s="360"/>
      <c r="AX1453" s="348" t="str">
        <f t="shared" si="1566"/>
        <v/>
      </c>
      <c r="AY1453" s="360"/>
      <c r="AZ1453" s="348" t="str">
        <f t="shared" si="1567"/>
        <v/>
      </c>
      <c r="BA1453" s="367"/>
      <c r="BB1453" s="348" t="str">
        <f t="shared" si="1568"/>
        <v/>
      </c>
      <c r="BC1453" s="350" t="str">
        <f t="shared" si="1571"/>
        <v/>
      </c>
      <c r="BD1453" s="350" t="str">
        <f t="shared" si="1572"/>
        <v/>
      </c>
      <c r="BE1453" s="360"/>
      <c r="BF1453" s="361"/>
      <c r="BG1453" s="362" t="str">
        <f t="shared" si="1607"/>
        <v/>
      </c>
      <c r="BH1453" s="354" t="str">
        <f t="shared" si="1573"/>
        <v/>
      </c>
      <c r="BI1453" s="350" t="str">
        <f t="shared" si="1574"/>
        <v/>
      </c>
      <c r="BJ1453" s="113" t="str">
        <f t="shared" si="1575"/>
        <v/>
      </c>
      <c r="BK1453" s="347" t="str">
        <f t="shared" si="1600"/>
        <v/>
      </c>
      <c r="BR1453" s="307"/>
      <c r="BS1453" s="51" t="str">
        <f t="shared" si="1576"/>
        <v/>
      </c>
      <c r="BT1453" s="51" t="str">
        <f t="shared" si="1577"/>
        <v/>
      </c>
      <c r="BU1453" s="51" t="str">
        <f t="shared" si="1578"/>
        <v/>
      </c>
      <c r="BV1453" s="51" t="str">
        <f t="shared" si="1579"/>
        <v/>
      </c>
      <c r="BW1453" s="51" t="str">
        <f t="shared" si="1580"/>
        <v/>
      </c>
      <c r="BX1453" s="51" t="str">
        <f t="shared" si="1581"/>
        <v/>
      </c>
      <c r="BY1453" s="51" t="str">
        <f t="shared" si="1582"/>
        <v/>
      </c>
      <c r="BZ1453" s="51" t="str">
        <f t="shared" si="1583"/>
        <v/>
      </c>
      <c r="CA1453" s="51" t="str">
        <f t="shared" si="1584"/>
        <v/>
      </c>
      <c r="CB1453" s="51" t="str">
        <f t="shared" si="1585"/>
        <v/>
      </c>
      <c r="CC1453" s="51" t="str">
        <f t="shared" si="1569"/>
        <v/>
      </c>
      <c r="CD1453" s="51" t="str">
        <f t="shared" si="1570"/>
        <v/>
      </c>
      <c r="CE1453" s="51" t="str">
        <f t="shared" si="1586"/>
        <v/>
      </c>
      <c r="CF1453" s="51"/>
      <c r="CH1453" s="53" t="str">
        <f t="shared" si="1587"/>
        <v/>
      </c>
      <c r="CI1453" s="53" t="str">
        <f t="shared" si="1588"/>
        <v/>
      </c>
      <c r="CJ1453" s="54" t="str">
        <f t="shared" si="1589"/>
        <v/>
      </c>
      <c r="CK1453" s="53" t="str">
        <f t="shared" si="1590"/>
        <v/>
      </c>
      <c r="CL1453" s="53" t="str">
        <f t="shared" si="1591"/>
        <v/>
      </c>
      <c r="CM1453" s="53" t="str">
        <f t="shared" si="1592"/>
        <v/>
      </c>
      <c r="CN1453" s="53" t="str">
        <f t="shared" si="1593"/>
        <v/>
      </c>
      <c r="CO1453" s="53" t="str">
        <f t="shared" si="1594"/>
        <v/>
      </c>
      <c r="CP1453" s="53" t="str">
        <f t="shared" si="1595"/>
        <v/>
      </c>
      <c r="CQ1453" s="53" t="str">
        <f t="shared" si="1596"/>
        <v/>
      </c>
      <c r="CR1453" s="53" t="str">
        <f t="shared" si="1597"/>
        <v/>
      </c>
      <c r="CS1453" s="53" t="str">
        <f t="shared" si="1598"/>
        <v/>
      </c>
      <c r="CT1453" s="53" t="str">
        <f t="shared" si="1599"/>
        <v/>
      </c>
      <c r="CU1453" s="53" t="str">
        <f t="shared" si="1608"/>
        <v/>
      </c>
    </row>
    <row r="1454" spans="1:99" hidden="1" x14ac:dyDescent="0.3">
      <c r="A1454" s="40">
        <v>1516</v>
      </c>
      <c r="B1454" s="326"/>
      <c r="C1454" s="142"/>
      <c r="D1454" s="144"/>
      <c r="E1454" s="144"/>
      <c r="F1454" s="312"/>
      <c r="G1454" s="144" t="s">
        <v>141</v>
      </c>
      <c r="H1454" s="314"/>
      <c r="I1454" s="314"/>
      <c r="J1454" s="315" t="str">
        <f t="shared" si="1543"/>
        <v/>
      </c>
      <c r="K1454" s="316" t="str">
        <f t="shared" si="1544"/>
        <v/>
      </c>
      <c r="L1454" s="317" t="str">
        <f t="shared" si="1545"/>
        <v/>
      </c>
      <c r="M1454" s="316" t="str">
        <f t="shared" si="1546"/>
        <v/>
      </c>
      <c r="N1454" s="317" t="str">
        <f t="shared" si="1547"/>
        <v/>
      </c>
      <c r="O1454" s="316" t="str">
        <f t="shared" si="1548"/>
        <v/>
      </c>
      <c r="P1454" s="317" t="str">
        <f t="shared" si="1549"/>
        <v/>
      </c>
      <c r="Q1454" s="318" t="str">
        <f t="shared" si="1550"/>
        <v/>
      </c>
      <c r="R1454" s="319" t="str">
        <f t="shared" si="1551"/>
        <v/>
      </c>
      <c r="S1454" s="318" t="str">
        <f t="shared" si="1552"/>
        <v/>
      </c>
      <c r="T1454" s="317" t="str">
        <f t="shared" si="1553"/>
        <v/>
      </c>
      <c r="U1454" s="318" t="str">
        <f t="shared" si="1554"/>
        <v/>
      </c>
      <c r="V1454" s="319" t="str">
        <f t="shared" si="1555"/>
        <v/>
      </c>
      <c r="W1454" s="318" t="str">
        <f t="shared" si="1556"/>
        <v/>
      </c>
      <c r="X1454" s="319" t="str">
        <f t="shared" si="1557"/>
        <v/>
      </c>
      <c r="Y1454" s="318" t="str">
        <f t="shared" si="1558"/>
        <v/>
      </c>
      <c r="Z1454" s="319" t="str">
        <f t="shared" si="1559"/>
        <v/>
      </c>
      <c r="AA1454" s="317" t="str">
        <f t="shared" si="1560"/>
        <v/>
      </c>
      <c r="AB1454" s="97" t="str">
        <f t="shared" si="1561"/>
        <v/>
      </c>
      <c r="AC1454" s="143" t="str">
        <f t="shared" si="1562"/>
        <v/>
      </c>
      <c r="AD1454" s="143" t="str">
        <f t="shared" si="1601"/>
        <v/>
      </c>
      <c r="AE1454" s="360"/>
      <c r="AF1454" s="360"/>
      <c r="AG1454" s="364"/>
      <c r="AH1454" s="363" t="str">
        <f t="shared" si="1602"/>
        <v/>
      </c>
      <c r="AI1454" s="360"/>
      <c r="AJ1454" s="360"/>
      <c r="AK1454" s="364"/>
      <c r="AL1454" s="365" t="str">
        <f t="shared" si="1603"/>
        <v/>
      </c>
      <c r="AM1454" s="363" t="str">
        <f t="shared" si="1604"/>
        <v/>
      </c>
      <c r="AN1454" s="366" t="str">
        <f t="shared" si="1605"/>
        <v/>
      </c>
      <c r="AO1454" s="360"/>
      <c r="AP1454" s="360"/>
      <c r="AQ1454" s="360" t="str">
        <f t="shared" si="1606"/>
        <v/>
      </c>
      <c r="AR1454" s="348" t="str">
        <f t="shared" si="1563"/>
        <v/>
      </c>
      <c r="AS1454" s="360"/>
      <c r="AT1454" s="348" t="str">
        <f t="shared" si="1564"/>
        <v/>
      </c>
      <c r="AU1454" s="360"/>
      <c r="AV1454" s="348" t="str">
        <f t="shared" si="1565"/>
        <v/>
      </c>
      <c r="AW1454" s="360"/>
      <c r="AX1454" s="348" t="str">
        <f t="shared" si="1566"/>
        <v/>
      </c>
      <c r="AY1454" s="360"/>
      <c r="AZ1454" s="348" t="str">
        <f t="shared" si="1567"/>
        <v/>
      </c>
      <c r="BA1454" s="367"/>
      <c r="BB1454" s="348" t="str">
        <f t="shared" si="1568"/>
        <v/>
      </c>
      <c r="BC1454" s="350" t="str">
        <f t="shared" si="1571"/>
        <v/>
      </c>
      <c r="BD1454" s="350" t="str">
        <f t="shared" si="1572"/>
        <v/>
      </c>
      <c r="BE1454" s="360"/>
      <c r="BF1454" s="361"/>
      <c r="BG1454" s="362" t="str">
        <f t="shared" si="1607"/>
        <v/>
      </c>
      <c r="BH1454" s="354" t="str">
        <f t="shared" si="1573"/>
        <v/>
      </c>
      <c r="BI1454" s="350" t="str">
        <f t="shared" si="1574"/>
        <v/>
      </c>
      <c r="BJ1454" s="113" t="str">
        <f t="shared" si="1575"/>
        <v/>
      </c>
      <c r="BK1454" s="347" t="str">
        <f t="shared" si="1600"/>
        <v/>
      </c>
      <c r="BR1454" s="307"/>
      <c r="BS1454" s="51" t="str">
        <f t="shared" si="1576"/>
        <v/>
      </c>
      <c r="BT1454" s="51" t="str">
        <f t="shared" si="1577"/>
        <v/>
      </c>
      <c r="BU1454" s="51" t="str">
        <f t="shared" si="1578"/>
        <v/>
      </c>
      <c r="BV1454" s="51" t="str">
        <f t="shared" si="1579"/>
        <v/>
      </c>
      <c r="BW1454" s="51" t="str">
        <f t="shared" si="1580"/>
        <v/>
      </c>
      <c r="BX1454" s="51" t="str">
        <f t="shared" si="1581"/>
        <v/>
      </c>
      <c r="BY1454" s="51" t="str">
        <f t="shared" si="1582"/>
        <v/>
      </c>
      <c r="BZ1454" s="51" t="str">
        <f t="shared" si="1583"/>
        <v/>
      </c>
      <c r="CA1454" s="51" t="str">
        <f t="shared" si="1584"/>
        <v/>
      </c>
      <c r="CB1454" s="51" t="str">
        <f t="shared" si="1585"/>
        <v/>
      </c>
      <c r="CC1454" s="51" t="str">
        <f t="shared" si="1569"/>
        <v/>
      </c>
      <c r="CD1454" s="51" t="str">
        <f t="shared" si="1570"/>
        <v/>
      </c>
      <c r="CE1454" s="51" t="str">
        <f t="shared" si="1586"/>
        <v/>
      </c>
      <c r="CF1454" s="51"/>
      <c r="CH1454" s="53" t="str">
        <f t="shared" si="1587"/>
        <v/>
      </c>
      <c r="CI1454" s="53" t="str">
        <f t="shared" si="1588"/>
        <v/>
      </c>
      <c r="CJ1454" s="54" t="str">
        <f t="shared" si="1589"/>
        <v/>
      </c>
      <c r="CK1454" s="53" t="str">
        <f t="shared" si="1590"/>
        <v/>
      </c>
      <c r="CL1454" s="53" t="str">
        <f t="shared" si="1591"/>
        <v/>
      </c>
      <c r="CM1454" s="53" t="str">
        <f t="shared" si="1592"/>
        <v/>
      </c>
      <c r="CN1454" s="53" t="str">
        <f t="shared" si="1593"/>
        <v/>
      </c>
      <c r="CO1454" s="53" t="str">
        <f t="shared" si="1594"/>
        <v/>
      </c>
      <c r="CP1454" s="53" t="str">
        <f t="shared" si="1595"/>
        <v/>
      </c>
      <c r="CQ1454" s="53" t="str">
        <f t="shared" si="1596"/>
        <v/>
      </c>
      <c r="CR1454" s="53" t="str">
        <f t="shared" si="1597"/>
        <v/>
      </c>
      <c r="CS1454" s="53" t="str">
        <f t="shared" si="1598"/>
        <v/>
      </c>
      <c r="CT1454" s="53" t="str">
        <f t="shared" si="1599"/>
        <v/>
      </c>
      <c r="CU1454" s="53" t="str">
        <f t="shared" si="1608"/>
        <v/>
      </c>
    </row>
    <row r="1455" spans="1:99" hidden="1" x14ac:dyDescent="0.3">
      <c r="A1455" s="40">
        <v>1517</v>
      </c>
      <c r="B1455" s="326"/>
      <c r="C1455" s="142"/>
      <c r="D1455" s="144"/>
      <c r="E1455" s="144"/>
      <c r="F1455" s="312"/>
      <c r="G1455" s="144" t="s">
        <v>141</v>
      </c>
      <c r="H1455" s="314"/>
      <c r="I1455" s="314"/>
      <c r="J1455" s="315" t="str">
        <f t="shared" si="1543"/>
        <v/>
      </c>
      <c r="K1455" s="316" t="str">
        <f t="shared" si="1544"/>
        <v/>
      </c>
      <c r="L1455" s="317" t="str">
        <f t="shared" si="1545"/>
        <v/>
      </c>
      <c r="M1455" s="316" t="str">
        <f t="shared" si="1546"/>
        <v/>
      </c>
      <c r="N1455" s="317" t="str">
        <f t="shared" si="1547"/>
        <v/>
      </c>
      <c r="O1455" s="316" t="str">
        <f t="shared" si="1548"/>
        <v/>
      </c>
      <c r="P1455" s="317" t="str">
        <f t="shared" si="1549"/>
        <v/>
      </c>
      <c r="Q1455" s="318" t="str">
        <f t="shared" si="1550"/>
        <v/>
      </c>
      <c r="R1455" s="319" t="str">
        <f t="shared" si="1551"/>
        <v/>
      </c>
      <c r="S1455" s="318" t="str">
        <f t="shared" si="1552"/>
        <v/>
      </c>
      <c r="T1455" s="317" t="str">
        <f t="shared" si="1553"/>
        <v/>
      </c>
      <c r="U1455" s="318" t="str">
        <f t="shared" si="1554"/>
        <v/>
      </c>
      <c r="V1455" s="319" t="str">
        <f t="shared" si="1555"/>
        <v/>
      </c>
      <c r="W1455" s="318" t="str">
        <f t="shared" si="1556"/>
        <v/>
      </c>
      <c r="X1455" s="319" t="str">
        <f t="shared" si="1557"/>
        <v/>
      </c>
      <c r="Y1455" s="318" t="str">
        <f t="shared" si="1558"/>
        <v/>
      </c>
      <c r="Z1455" s="319" t="str">
        <f t="shared" si="1559"/>
        <v/>
      </c>
      <c r="AA1455" s="317" t="str">
        <f t="shared" si="1560"/>
        <v/>
      </c>
      <c r="AB1455" s="97" t="str">
        <f t="shared" si="1561"/>
        <v/>
      </c>
      <c r="AC1455" s="143" t="str">
        <f t="shared" si="1562"/>
        <v/>
      </c>
      <c r="AD1455" s="143" t="str">
        <f t="shared" si="1601"/>
        <v/>
      </c>
      <c r="AE1455" s="360"/>
      <c r="AF1455" s="360"/>
      <c r="AG1455" s="364"/>
      <c r="AH1455" s="363" t="str">
        <f t="shared" si="1602"/>
        <v/>
      </c>
      <c r="AI1455" s="360"/>
      <c r="AJ1455" s="360"/>
      <c r="AK1455" s="364"/>
      <c r="AL1455" s="365" t="str">
        <f t="shared" si="1603"/>
        <v/>
      </c>
      <c r="AM1455" s="363" t="str">
        <f t="shared" si="1604"/>
        <v/>
      </c>
      <c r="AN1455" s="366" t="str">
        <f t="shared" si="1605"/>
        <v/>
      </c>
      <c r="AO1455" s="360"/>
      <c r="AP1455" s="360"/>
      <c r="AQ1455" s="360" t="str">
        <f t="shared" si="1606"/>
        <v/>
      </c>
      <c r="AR1455" s="348" t="str">
        <f t="shared" si="1563"/>
        <v/>
      </c>
      <c r="AS1455" s="360"/>
      <c r="AT1455" s="348" t="str">
        <f t="shared" si="1564"/>
        <v/>
      </c>
      <c r="AU1455" s="360"/>
      <c r="AV1455" s="348" t="str">
        <f t="shared" si="1565"/>
        <v/>
      </c>
      <c r="AW1455" s="360"/>
      <c r="AX1455" s="348" t="str">
        <f t="shared" si="1566"/>
        <v/>
      </c>
      <c r="AY1455" s="360"/>
      <c r="AZ1455" s="348" t="str">
        <f t="shared" si="1567"/>
        <v/>
      </c>
      <c r="BA1455" s="367"/>
      <c r="BB1455" s="348" t="str">
        <f t="shared" si="1568"/>
        <v/>
      </c>
      <c r="BC1455" s="350" t="str">
        <f t="shared" si="1571"/>
        <v/>
      </c>
      <c r="BD1455" s="350" t="str">
        <f t="shared" si="1572"/>
        <v/>
      </c>
      <c r="BE1455" s="360"/>
      <c r="BF1455" s="361"/>
      <c r="BG1455" s="362" t="str">
        <f t="shared" si="1607"/>
        <v/>
      </c>
      <c r="BH1455" s="354" t="str">
        <f t="shared" si="1573"/>
        <v/>
      </c>
      <c r="BI1455" s="350" t="str">
        <f t="shared" si="1574"/>
        <v/>
      </c>
      <c r="BJ1455" s="113" t="str">
        <f t="shared" si="1575"/>
        <v/>
      </c>
      <c r="BK1455" s="347" t="str">
        <f t="shared" si="1600"/>
        <v/>
      </c>
      <c r="BR1455" s="307"/>
      <c r="BS1455" s="51" t="str">
        <f t="shared" si="1576"/>
        <v/>
      </c>
      <c r="BT1455" s="51" t="str">
        <f t="shared" si="1577"/>
        <v/>
      </c>
      <c r="BU1455" s="51" t="str">
        <f t="shared" si="1578"/>
        <v/>
      </c>
      <c r="BV1455" s="51" t="str">
        <f t="shared" si="1579"/>
        <v/>
      </c>
      <c r="BW1455" s="51" t="str">
        <f t="shared" si="1580"/>
        <v/>
      </c>
      <c r="BX1455" s="51" t="str">
        <f t="shared" si="1581"/>
        <v/>
      </c>
      <c r="BY1455" s="51" t="str">
        <f t="shared" si="1582"/>
        <v/>
      </c>
      <c r="BZ1455" s="51" t="str">
        <f t="shared" si="1583"/>
        <v/>
      </c>
      <c r="CA1455" s="51" t="str">
        <f t="shared" si="1584"/>
        <v/>
      </c>
      <c r="CB1455" s="51" t="str">
        <f t="shared" si="1585"/>
        <v/>
      </c>
      <c r="CC1455" s="51" t="str">
        <f t="shared" si="1569"/>
        <v/>
      </c>
      <c r="CD1455" s="51" t="str">
        <f t="shared" si="1570"/>
        <v/>
      </c>
      <c r="CE1455" s="51" t="str">
        <f t="shared" si="1586"/>
        <v/>
      </c>
      <c r="CF1455" s="51"/>
      <c r="CH1455" s="53" t="str">
        <f t="shared" si="1587"/>
        <v/>
      </c>
      <c r="CI1455" s="53" t="str">
        <f t="shared" si="1588"/>
        <v/>
      </c>
      <c r="CJ1455" s="54" t="str">
        <f t="shared" si="1589"/>
        <v/>
      </c>
      <c r="CK1455" s="53" t="str">
        <f t="shared" si="1590"/>
        <v/>
      </c>
      <c r="CL1455" s="53" t="str">
        <f t="shared" si="1591"/>
        <v/>
      </c>
      <c r="CM1455" s="53" t="str">
        <f t="shared" si="1592"/>
        <v/>
      </c>
      <c r="CN1455" s="53" t="str">
        <f t="shared" si="1593"/>
        <v/>
      </c>
      <c r="CO1455" s="53" t="str">
        <f t="shared" si="1594"/>
        <v/>
      </c>
      <c r="CP1455" s="53" t="str">
        <f t="shared" si="1595"/>
        <v/>
      </c>
      <c r="CQ1455" s="53" t="str">
        <f t="shared" si="1596"/>
        <v/>
      </c>
      <c r="CR1455" s="53" t="str">
        <f t="shared" si="1597"/>
        <v/>
      </c>
      <c r="CS1455" s="53" t="str">
        <f t="shared" si="1598"/>
        <v/>
      </c>
      <c r="CT1455" s="53" t="str">
        <f t="shared" si="1599"/>
        <v/>
      </c>
      <c r="CU1455" s="53" t="str">
        <f t="shared" si="1608"/>
        <v/>
      </c>
    </row>
    <row r="1456" spans="1:99" hidden="1" x14ac:dyDescent="0.3">
      <c r="A1456" s="40">
        <v>1518</v>
      </c>
      <c r="B1456" s="326"/>
      <c r="C1456" s="142"/>
      <c r="D1456" s="144"/>
      <c r="E1456" s="144"/>
      <c r="F1456" s="312"/>
      <c r="G1456" s="144" t="s">
        <v>141</v>
      </c>
      <c r="H1456" s="314"/>
      <c r="I1456" s="314"/>
      <c r="J1456" s="315" t="str">
        <f t="shared" si="1543"/>
        <v/>
      </c>
      <c r="K1456" s="316" t="str">
        <f t="shared" si="1544"/>
        <v/>
      </c>
      <c r="L1456" s="317" t="str">
        <f t="shared" si="1545"/>
        <v/>
      </c>
      <c r="M1456" s="316" t="str">
        <f t="shared" si="1546"/>
        <v/>
      </c>
      <c r="N1456" s="317" t="str">
        <f t="shared" si="1547"/>
        <v/>
      </c>
      <c r="O1456" s="316" t="str">
        <f t="shared" si="1548"/>
        <v/>
      </c>
      <c r="P1456" s="317" t="str">
        <f t="shared" si="1549"/>
        <v/>
      </c>
      <c r="Q1456" s="318" t="str">
        <f t="shared" si="1550"/>
        <v/>
      </c>
      <c r="R1456" s="319" t="str">
        <f t="shared" si="1551"/>
        <v/>
      </c>
      <c r="S1456" s="318" t="str">
        <f t="shared" si="1552"/>
        <v/>
      </c>
      <c r="T1456" s="317" t="str">
        <f t="shared" si="1553"/>
        <v/>
      </c>
      <c r="U1456" s="318" t="str">
        <f t="shared" si="1554"/>
        <v/>
      </c>
      <c r="V1456" s="319" t="str">
        <f t="shared" si="1555"/>
        <v/>
      </c>
      <c r="W1456" s="318" t="str">
        <f t="shared" si="1556"/>
        <v/>
      </c>
      <c r="X1456" s="319" t="str">
        <f t="shared" si="1557"/>
        <v/>
      </c>
      <c r="Y1456" s="318" t="str">
        <f t="shared" si="1558"/>
        <v/>
      </c>
      <c r="Z1456" s="319" t="str">
        <f t="shared" si="1559"/>
        <v/>
      </c>
      <c r="AA1456" s="317" t="str">
        <f t="shared" si="1560"/>
        <v/>
      </c>
      <c r="AB1456" s="97" t="str">
        <f t="shared" si="1561"/>
        <v/>
      </c>
      <c r="AC1456" s="143" t="str">
        <f t="shared" si="1562"/>
        <v/>
      </c>
      <c r="AD1456" s="143" t="str">
        <f t="shared" si="1601"/>
        <v/>
      </c>
      <c r="AE1456" s="360"/>
      <c r="AF1456" s="360"/>
      <c r="AG1456" s="364"/>
      <c r="AH1456" s="363" t="str">
        <f t="shared" si="1602"/>
        <v/>
      </c>
      <c r="AI1456" s="360"/>
      <c r="AJ1456" s="360"/>
      <c r="AK1456" s="364"/>
      <c r="AL1456" s="365" t="str">
        <f t="shared" si="1603"/>
        <v/>
      </c>
      <c r="AM1456" s="363" t="str">
        <f t="shared" si="1604"/>
        <v/>
      </c>
      <c r="AN1456" s="366" t="str">
        <f t="shared" si="1605"/>
        <v/>
      </c>
      <c r="AO1456" s="360"/>
      <c r="AP1456" s="360"/>
      <c r="AQ1456" s="360" t="str">
        <f t="shared" si="1606"/>
        <v/>
      </c>
      <c r="AR1456" s="348" t="str">
        <f t="shared" si="1563"/>
        <v/>
      </c>
      <c r="AS1456" s="360"/>
      <c r="AT1456" s="348" t="str">
        <f t="shared" si="1564"/>
        <v/>
      </c>
      <c r="AU1456" s="360"/>
      <c r="AV1456" s="348" t="str">
        <f t="shared" si="1565"/>
        <v/>
      </c>
      <c r="AW1456" s="360"/>
      <c r="AX1456" s="348" t="str">
        <f t="shared" si="1566"/>
        <v/>
      </c>
      <c r="AY1456" s="360"/>
      <c r="AZ1456" s="348" t="str">
        <f t="shared" si="1567"/>
        <v/>
      </c>
      <c r="BA1456" s="367"/>
      <c r="BB1456" s="348" t="str">
        <f t="shared" si="1568"/>
        <v/>
      </c>
      <c r="BC1456" s="350" t="str">
        <f t="shared" si="1571"/>
        <v/>
      </c>
      <c r="BD1456" s="350" t="str">
        <f t="shared" si="1572"/>
        <v/>
      </c>
      <c r="BE1456" s="360"/>
      <c r="BF1456" s="361"/>
      <c r="BG1456" s="362" t="str">
        <f t="shared" si="1607"/>
        <v/>
      </c>
      <c r="BH1456" s="354" t="str">
        <f t="shared" si="1573"/>
        <v/>
      </c>
      <c r="BI1456" s="350" t="str">
        <f t="shared" si="1574"/>
        <v/>
      </c>
      <c r="BJ1456" s="113" t="str">
        <f t="shared" si="1575"/>
        <v/>
      </c>
      <c r="BK1456" s="347" t="str">
        <f t="shared" si="1600"/>
        <v/>
      </c>
      <c r="BR1456" s="307"/>
      <c r="BS1456" s="51" t="str">
        <f t="shared" si="1576"/>
        <v/>
      </c>
      <c r="BT1456" s="51" t="str">
        <f t="shared" si="1577"/>
        <v/>
      </c>
      <c r="BU1456" s="51" t="str">
        <f t="shared" si="1578"/>
        <v/>
      </c>
      <c r="BV1456" s="51" t="str">
        <f t="shared" si="1579"/>
        <v/>
      </c>
      <c r="BW1456" s="51" t="str">
        <f t="shared" si="1580"/>
        <v/>
      </c>
      <c r="BX1456" s="51" t="str">
        <f t="shared" si="1581"/>
        <v/>
      </c>
      <c r="BY1456" s="51" t="str">
        <f t="shared" si="1582"/>
        <v/>
      </c>
      <c r="BZ1456" s="51" t="str">
        <f t="shared" si="1583"/>
        <v/>
      </c>
      <c r="CA1456" s="51" t="str">
        <f t="shared" si="1584"/>
        <v/>
      </c>
      <c r="CB1456" s="51" t="str">
        <f t="shared" si="1585"/>
        <v/>
      </c>
      <c r="CC1456" s="51" t="str">
        <f t="shared" si="1569"/>
        <v/>
      </c>
      <c r="CD1456" s="51" t="str">
        <f t="shared" si="1570"/>
        <v/>
      </c>
      <c r="CE1456" s="51" t="str">
        <f t="shared" si="1586"/>
        <v/>
      </c>
      <c r="CF1456" s="51"/>
      <c r="CH1456" s="53" t="str">
        <f t="shared" si="1587"/>
        <v/>
      </c>
      <c r="CI1456" s="53" t="str">
        <f t="shared" si="1588"/>
        <v/>
      </c>
      <c r="CJ1456" s="54" t="str">
        <f t="shared" si="1589"/>
        <v/>
      </c>
      <c r="CK1456" s="53" t="str">
        <f t="shared" si="1590"/>
        <v/>
      </c>
      <c r="CL1456" s="53" t="str">
        <f t="shared" si="1591"/>
        <v/>
      </c>
      <c r="CM1456" s="53" t="str">
        <f t="shared" si="1592"/>
        <v/>
      </c>
      <c r="CN1456" s="53" t="str">
        <f t="shared" si="1593"/>
        <v/>
      </c>
      <c r="CO1456" s="53" t="str">
        <f t="shared" si="1594"/>
        <v/>
      </c>
      <c r="CP1456" s="53" t="str">
        <f t="shared" si="1595"/>
        <v/>
      </c>
      <c r="CQ1456" s="53" t="str">
        <f t="shared" si="1596"/>
        <v/>
      </c>
      <c r="CR1456" s="53" t="str">
        <f t="shared" si="1597"/>
        <v/>
      </c>
      <c r="CS1456" s="53" t="str">
        <f t="shared" si="1598"/>
        <v/>
      </c>
      <c r="CT1456" s="53" t="str">
        <f t="shared" si="1599"/>
        <v/>
      </c>
      <c r="CU1456" s="53" t="str">
        <f t="shared" si="1608"/>
        <v/>
      </c>
    </row>
    <row r="1457" spans="1:99" hidden="1" x14ac:dyDescent="0.3">
      <c r="A1457" s="40">
        <v>1519</v>
      </c>
      <c r="B1457" s="326"/>
      <c r="C1457" s="142"/>
      <c r="D1457" s="144"/>
      <c r="E1457" s="144"/>
      <c r="F1457" s="312"/>
      <c r="G1457" s="144" t="s">
        <v>141</v>
      </c>
      <c r="H1457" s="314"/>
      <c r="I1457" s="314"/>
      <c r="J1457" s="315" t="str">
        <f t="shared" si="1543"/>
        <v/>
      </c>
      <c r="K1457" s="316" t="str">
        <f t="shared" si="1544"/>
        <v/>
      </c>
      <c r="L1457" s="317" t="str">
        <f t="shared" si="1545"/>
        <v/>
      </c>
      <c r="M1457" s="316" t="str">
        <f t="shared" si="1546"/>
        <v/>
      </c>
      <c r="N1457" s="317" t="str">
        <f t="shared" si="1547"/>
        <v/>
      </c>
      <c r="O1457" s="316" t="str">
        <f t="shared" si="1548"/>
        <v/>
      </c>
      <c r="P1457" s="317" t="str">
        <f t="shared" si="1549"/>
        <v/>
      </c>
      <c r="Q1457" s="318" t="str">
        <f t="shared" si="1550"/>
        <v/>
      </c>
      <c r="R1457" s="319" t="str">
        <f t="shared" si="1551"/>
        <v/>
      </c>
      <c r="S1457" s="318" t="str">
        <f t="shared" si="1552"/>
        <v/>
      </c>
      <c r="T1457" s="317" t="str">
        <f t="shared" si="1553"/>
        <v/>
      </c>
      <c r="U1457" s="318" t="str">
        <f t="shared" si="1554"/>
        <v/>
      </c>
      <c r="V1457" s="319" t="str">
        <f t="shared" si="1555"/>
        <v/>
      </c>
      <c r="W1457" s="318" t="str">
        <f t="shared" si="1556"/>
        <v/>
      </c>
      <c r="X1457" s="319" t="str">
        <f t="shared" si="1557"/>
        <v/>
      </c>
      <c r="Y1457" s="318" t="str">
        <f t="shared" si="1558"/>
        <v/>
      </c>
      <c r="Z1457" s="319" t="str">
        <f t="shared" si="1559"/>
        <v/>
      </c>
      <c r="AA1457" s="317" t="str">
        <f t="shared" si="1560"/>
        <v/>
      </c>
      <c r="AB1457" s="97" t="str">
        <f t="shared" si="1561"/>
        <v/>
      </c>
      <c r="AC1457" s="143" t="str">
        <f t="shared" si="1562"/>
        <v/>
      </c>
      <c r="AD1457" s="143" t="str">
        <f t="shared" si="1601"/>
        <v/>
      </c>
      <c r="AE1457" s="360"/>
      <c r="AF1457" s="360"/>
      <c r="AG1457" s="364"/>
      <c r="AH1457" s="363" t="str">
        <f t="shared" si="1602"/>
        <v/>
      </c>
      <c r="AI1457" s="360"/>
      <c r="AJ1457" s="360"/>
      <c r="AK1457" s="364"/>
      <c r="AL1457" s="365" t="str">
        <f t="shared" si="1603"/>
        <v/>
      </c>
      <c r="AM1457" s="363" t="str">
        <f t="shared" si="1604"/>
        <v/>
      </c>
      <c r="AN1457" s="366" t="str">
        <f t="shared" si="1605"/>
        <v/>
      </c>
      <c r="AO1457" s="360"/>
      <c r="AP1457" s="360"/>
      <c r="AQ1457" s="360" t="str">
        <f t="shared" si="1606"/>
        <v/>
      </c>
      <c r="AR1457" s="348" t="str">
        <f t="shared" si="1563"/>
        <v/>
      </c>
      <c r="AS1457" s="360"/>
      <c r="AT1457" s="348" t="str">
        <f t="shared" si="1564"/>
        <v/>
      </c>
      <c r="AU1457" s="360"/>
      <c r="AV1457" s="348" t="str">
        <f t="shared" si="1565"/>
        <v/>
      </c>
      <c r="AW1457" s="360"/>
      <c r="AX1457" s="348" t="str">
        <f t="shared" si="1566"/>
        <v/>
      </c>
      <c r="AY1457" s="360"/>
      <c r="AZ1457" s="348" t="str">
        <f t="shared" si="1567"/>
        <v/>
      </c>
      <c r="BA1457" s="367"/>
      <c r="BB1457" s="348" t="str">
        <f t="shared" si="1568"/>
        <v/>
      </c>
      <c r="BC1457" s="350" t="str">
        <f t="shared" si="1571"/>
        <v/>
      </c>
      <c r="BD1457" s="350" t="str">
        <f t="shared" si="1572"/>
        <v/>
      </c>
      <c r="BE1457" s="360"/>
      <c r="BF1457" s="361"/>
      <c r="BG1457" s="362" t="str">
        <f t="shared" si="1607"/>
        <v/>
      </c>
      <c r="BH1457" s="354" t="str">
        <f t="shared" si="1573"/>
        <v/>
      </c>
      <c r="BI1457" s="350" t="str">
        <f t="shared" si="1574"/>
        <v/>
      </c>
      <c r="BJ1457" s="113" t="str">
        <f t="shared" si="1575"/>
        <v/>
      </c>
      <c r="BK1457" s="347" t="str">
        <f t="shared" si="1600"/>
        <v/>
      </c>
      <c r="BR1457" s="307"/>
      <c r="BS1457" s="51" t="str">
        <f t="shared" si="1576"/>
        <v/>
      </c>
      <c r="BT1457" s="51" t="str">
        <f t="shared" si="1577"/>
        <v/>
      </c>
      <c r="BU1457" s="51" t="str">
        <f t="shared" si="1578"/>
        <v/>
      </c>
      <c r="BV1457" s="51" t="str">
        <f t="shared" si="1579"/>
        <v/>
      </c>
      <c r="BW1457" s="51" t="str">
        <f t="shared" si="1580"/>
        <v/>
      </c>
      <c r="BX1457" s="51" t="str">
        <f t="shared" si="1581"/>
        <v/>
      </c>
      <c r="BY1457" s="51" t="str">
        <f t="shared" si="1582"/>
        <v/>
      </c>
      <c r="BZ1457" s="51" t="str">
        <f t="shared" si="1583"/>
        <v/>
      </c>
      <c r="CA1457" s="51" t="str">
        <f t="shared" si="1584"/>
        <v/>
      </c>
      <c r="CB1457" s="51" t="str">
        <f t="shared" si="1585"/>
        <v/>
      </c>
      <c r="CC1457" s="51" t="str">
        <f t="shared" si="1569"/>
        <v/>
      </c>
      <c r="CD1457" s="51" t="str">
        <f t="shared" si="1570"/>
        <v/>
      </c>
      <c r="CE1457" s="51" t="str">
        <f t="shared" si="1586"/>
        <v/>
      </c>
      <c r="CF1457" s="51"/>
      <c r="CH1457" s="53" t="str">
        <f t="shared" si="1587"/>
        <v/>
      </c>
      <c r="CI1457" s="53" t="str">
        <f t="shared" si="1588"/>
        <v/>
      </c>
      <c r="CJ1457" s="54" t="str">
        <f t="shared" si="1589"/>
        <v/>
      </c>
      <c r="CK1457" s="53" t="str">
        <f t="shared" si="1590"/>
        <v/>
      </c>
      <c r="CL1457" s="53" t="str">
        <f t="shared" si="1591"/>
        <v/>
      </c>
      <c r="CM1457" s="53" t="str">
        <f t="shared" si="1592"/>
        <v/>
      </c>
      <c r="CN1457" s="53" t="str">
        <f t="shared" si="1593"/>
        <v/>
      </c>
      <c r="CO1457" s="53" t="str">
        <f t="shared" si="1594"/>
        <v/>
      </c>
      <c r="CP1457" s="53" t="str">
        <f t="shared" si="1595"/>
        <v/>
      </c>
      <c r="CQ1457" s="53" t="str">
        <f t="shared" si="1596"/>
        <v/>
      </c>
      <c r="CR1457" s="53" t="str">
        <f t="shared" si="1597"/>
        <v/>
      </c>
      <c r="CS1457" s="53" t="str">
        <f t="shared" si="1598"/>
        <v/>
      </c>
      <c r="CT1457" s="53" t="str">
        <f t="shared" si="1599"/>
        <v/>
      </c>
      <c r="CU1457" s="53" t="str">
        <f t="shared" si="1608"/>
        <v/>
      </c>
    </row>
    <row r="1458" spans="1:99" hidden="1" x14ac:dyDescent="0.3">
      <c r="A1458" s="40">
        <v>1520</v>
      </c>
      <c r="B1458" s="326"/>
      <c r="C1458" s="142"/>
      <c r="D1458" s="144"/>
      <c r="E1458" s="144"/>
      <c r="F1458" s="312"/>
      <c r="G1458" s="144" t="s">
        <v>141</v>
      </c>
      <c r="H1458" s="314"/>
      <c r="I1458" s="314"/>
      <c r="J1458" s="315" t="str">
        <f t="shared" si="1543"/>
        <v/>
      </c>
      <c r="K1458" s="316" t="str">
        <f t="shared" si="1544"/>
        <v/>
      </c>
      <c r="L1458" s="317" t="str">
        <f t="shared" si="1545"/>
        <v/>
      </c>
      <c r="M1458" s="316" t="str">
        <f t="shared" si="1546"/>
        <v/>
      </c>
      <c r="N1458" s="317" t="str">
        <f t="shared" si="1547"/>
        <v/>
      </c>
      <c r="O1458" s="316" t="str">
        <f t="shared" si="1548"/>
        <v/>
      </c>
      <c r="P1458" s="317" t="str">
        <f t="shared" si="1549"/>
        <v/>
      </c>
      <c r="Q1458" s="318" t="str">
        <f t="shared" si="1550"/>
        <v/>
      </c>
      <c r="R1458" s="319" t="str">
        <f t="shared" si="1551"/>
        <v/>
      </c>
      <c r="S1458" s="318" t="str">
        <f t="shared" si="1552"/>
        <v/>
      </c>
      <c r="T1458" s="317" t="str">
        <f t="shared" si="1553"/>
        <v/>
      </c>
      <c r="U1458" s="318" t="str">
        <f t="shared" si="1554"/>
        <v/>
      </c>
      <c r="V1458" s="319" t="str">
        <f t="shared" si="1555"/>
        <v/>
      </c>
      <c r="W1458" s="318" t="str">
        <f t="shared" si="1556"/>
        <v/>
      </c>
      <c r="X1458" s="319" t="str">
        <f t="shared" si="1557"/>
        <v/>
      </c>
      <c r="Y1458" s="318" t="str">
        <f t="shared" si="1558"/>
        <v/>
      </c>
      <c r="Z1458" s="319" t="str">
        <f t="shared" si="1559"/>
        <v/>
      </c>
      <c r="AA1458" s="317" t="str">
        <f t="shared" si="1560"/>
        <v/>
      </c>
      <c r="AB1458" s="97" t="str">
        <f t="shared" si="1561"/>
        <v/>
      </c>
      <c r="AC1458" s="143" t="str">
        <f t="shared" si="1562"/>
        <v/>
      </c>
      <c r="AD1458" s="143" t="str">
        <f t="shared" si="1601"/>
        <v/>
      </c>
      <c r="AE1458" s="360"/>
      <c r="AF1458" s="360"/>
      <c r="AG1458" s="364"/>
      <c r="AH1458" s="363" t="str">
        <f t="shared" si="1602"/>
        <v/>
      </c>
      <c r="AI1458" s="360"/>
      <c r="AJ1458" s="360"/>
      <c r="AK1458" s="364"/>
      <c r="AL1458" s="365" t="str">
        <f t="shared" si="1603"/>
        <v/>
      </c>
      <c r="AM1458" s="363" t="str">
        <f t="shared" si="1604"/>
        <v/>
      </c>
      <c r="AN1458" s="366" t="str">
        <f t="shared" si="1605"/>
        <v/>
      </c>
      <c r="AO1458" s="360"/>
      <c r="AP1458" s="360"/>
      <c r="AQ1458" s="360" t="str">
        <f t="shared" si="1606"/>
        <v/>
      </c>
      <c r="AR1458" s="348" t="str">
        <f t="shared" si="1563"/>
        <v/>
      </c>
      <c r="AS1458" s="360"/>
      <c r="AT1458" s="348" t="str">
        <f t="shared" si="1564"/>
        <v/>
      </c>
      <c r="AU1458" s="360"/>
      <c r="AV1458" s="348" t="str">
        <f t="shared" si="1565"/>
        <v/>
      </c>
      <c r="AW1458" s="360"/>
      <c r="AX1458" s="348" t="str">
        <f t="shared" si="1566"/>
        <v/>
      </c>
      <c r="AY1458" s="360"/>
      <c r="AZ1458" s="348" t="str">
        <f t="shared" si="1567"/>
        <v/>
      </c>
      <c r="BA1458" s="367"/>
      <c r="BB1458" s="348" t="str">
        <f t="shared" si="1568"/>
        <v/>
      </c>
      <c r="BC1458" s="350" t="str">
        <f t="shared" si="1571"/>
        <v/>
      </c>
      <c r="BD1458" s="350" t="str">
        <f t="shared" si="1572"/>
        <v/>
      </c>
      <c r="BE1458" s="360"/>
      <c r="BF1458" s="361"/>
      <c r="BG1458" s="362" t="str">
        <f t="shared" si="1607"/>
        <v/>
      </c>
      <c r="BH1458" s="354" t="str">
        <f t="shared" si="1573"/>
        <v/>
      </c>
      <c r="BI1458" s="350" t="str">
        <f t="shared" si="1574"/>
        <v/>
      </c>
      <c r="BJ1458" s="113" t="str">
        <f t="shared" si="1575"/>
        <v/>
      </c>
      <c r="BK1458" s="347" t="str">
        <f t="shared" si="1600"/>
        <v/>
      </c>
      <c r="BR1458" s="307"/>
      <c r="BS1458" s="51" t="str">
        <f t="shared" si="1576"/>
        <v/>
      </c>
      <c r="BT1458" s="51" t="str">
        <f t="shared" si="1577"/>
        <v/>
      </c>
      <c r="BU1458" s="51" t="str">
        <f t="shared" si="1578"/>
        <v/>
      </c>
      <c r="BV1458" s="51" t="str">
        <f t="shared" si="1579"/>
        <v/>
      </c>
      <c r="BW1458" s="51" t="str">
        <f t="shared" si="1580"/>
        <v/>
      </c>
      <c r="BX1458" s="51" t="str">
        <f t="shared" si="1581"/>
        <v/>
      </c>
      <c r="BY1458" s="51" t="str">
        <f t="shared" si="1582"/>
        <v/>
      </c>
      <c r="BZ1458" s="51" t="str">
        <f t="shared" si="1583"/>
        <v/>
      </c>
      <c r="CA1458" s="51" t="str">
        <f t="shared" si="1584"/>
        <v/>
      </c>
      <c r="CB1458" s="51" t="str">
        <f t="shared" si="1585"/>
        <v/>
      </c>
      <c r="CC1458" s="51" t="str">
        <f t="shared" si="1569"/>
        <v/>
      </c>
      <c r="CD1458" s="51" t="str">
        <f t="shared" si="1570"/>
        <v/>
      </c>
      <c r="CE1458" s="51" t="str">
        <f t="shared" si="1586"/>
        <v/>
      </c>
      <c r="CF1458" s="51"/>
      <c r="CH1458" s="53" t="str">
        <f t="shared" si="1587"/>
        <v/>
      </c>
      <c r="CI1458" s="53" t="str">
        <f t="shared" si="1588"/>
        <v/>
      </c>
      <c r="CJ1458" s="54" t="str">
        <f t="shared" si="1589"/>
        <v/>
      </c>
      <c r="CK1458" s="53" t="str">
        <f t="shared" si="1590"/>
        <v/>
      </c>
      <c r="CL1458" s="53" t="str">
        <f t="shared" si="1591"/>
        <v/>
      </c>
      <c r="CM1458" s="53" t="str">
        <f t="shared" si="1592"/>
        <v/>
      </c>
      <c r="CN1458" s="53" t="str">
        <f t="shared" si="1593"/>
        <v/>
      </c>
      <c r="CO1458" s="53" t="str">
        <f t="shared" si="1594"/>
        <v/>
      </c>
      <c r="CP1458" s="53" t="str">
        <f t="shared" si="1595"/>
        <v/>
      </c>
      <c r="CQ1458" s="53" t="str">
        <f t="shared" si="1596"/>
        <v/>
      </c>
      <c r="CR1458" s="53" t="str">
        <f t="shared" si="1597"/>
        <v/>
      </c>
      <c r="CS1458" s="53" t="str">
        <f t="shared" si="1598"/>
        <v/>
      </c>
      <c r="CT1458" s="53" t="str">
        <f t="shared" si="1599"/>
        <v/>
      </c>
      <c r="CU1458" s="53" t="str">
        <f t="shared" si="1608"/>
        <v/>
      </c>
    </row>
    <row r="1459" spans="1:99" hidden="1" x14ac:dyDescent="0.3">
      <c r="A1459" s="40">
        <v>1521</v>
      </c>
      <c r="B1459" s="326"/>
      <c r="C1459" s="142"/>
      <c r="D1459" s="144"/>
      <c r="E1459" s="144"/>
      <c r="F1459" s="312"/>
      <c r="G1459" s="144" t="s">
        <v>141</v>
      </c>
      <c r="H1459" s="314"/>
      <c r="I1459" s="314"/>
      <c r="J1459" s="315" t="str">
        <f t="shared" si="1543"/>
        <v/>
      </c>
      <c r="K1459" s="316" t="str">
        <f t="shared" si="1544"/>
        <v/>
      </c>
      <c r="L1459" s="317" t="str">
        <f t="shared" si="1545"/>
        <v/>
      </c>
      <c r="M1459" s="316" t="str">
        <f t="shared" si="1546"/>
        <v/>
      </c>
      <c r="N1459" s="317" t="str">
        <f t="shared" si="1547"/>
        <v/>
      </c>
      <c r="O1459" s="316" t="str">
        <f t="shared" si="1548"/>
        <v/>
      </c>
      <c r="P1459" s="317" t="str">
        <f t="shared" si="1549"/>
        <v/>
      </c>
      <c r="Q1459" s="318" t="str">
        <f t="shared" si="1550"/>
        <v/>
      </c>
      <c r="R1459" s="319" t="str">
        <f t="shared" si="1551"/>
        <v/>
      </c>
      <c r="S1459" s="318" t="str">
        <f t="shared" si="1552"/>
        <v/>
      </c>
      <c r="T1459" s="317" t="str">
        <f t="shared" si="1553"/>
        <v/>
      </c>
      <c r="U1459" s="318" t="str">
        <f t="shared" si="1554"/>
        <v/>
      </c>
      <c r="V1459" s="319" t="str">
        <f t="shared" si="1555"/>
        <v/>
      </c>
      <c r="W1459" s="318" t="str">
        <f t="shared" si="1556"/>
        <v/>
      </c>
      <c r="X1459" s="319" t="str">
        <f t="shared" si="1557"/>
        <v/>
      </c>
      <c r="Y1459" s="318" t="str">
        <f t="shared" si="1558"/>
        <v/>
      </c>
      <c r="Z1459" s="319" t="str">
        <f t="shared" si="1559"/>
        <v/>
      </c>
      <c r="AA1459" s="317" t="str">
        <f t="shared" si="1560"/>
        <v/>
      </c>
      <c r="AB1459" s="97" t="str">
        <f t="shared" si="1561"/>
        <v/>
      </c>
      <c r="AC1459" s="143" t="str">
        <f t="shared" si="1562"/>
        <v/>
      </c>
      <c r="AD1459" s="143" t="str">
        <f t="shared" si="1601"/>
        <v/>
      </c>
      <c r="AE1459" s="360"/>
      <c r="AF1459" s="360"/>
      <c r="AG1459" s="364"/>
      <c r="AH1459" s="363" t="str">
        <f t="shared" si="1602"/>
        <v/>
      </c>
      <c r="AI1459" s="360"/>
      <c r="AJ1459" s="360"/>
      <c r="AK1459" s="364"/>
      <c r="AL1459" s="365" t="str">
        <f t="shared" si="1603"/>
        <v/>
      </c>
      <c r="AM1459" s="363" t="str">
        <f t="shared" si="1604"/>
        <v/>
      </c>
      <c r="AN1459" s="366" t="str">
        <f t="shared" si="1605"/>
        <v/>
      </c>
      <c r="AO1459" s="360"/>
      <c r="AP1459" s="360"/>
      <c r="AQ1459" s="360" t="str">
        <f t="shared" si="1606"/>
        <v/>
      </c>
      <c r="AR1459" s="348" t="str">
        <f t="shared" si="1563"/>
        <v/>
      </c>
      <c r="AS1459" s="360"/>
      <c r="AT1459" s="348" t="str">
        <f t="shared" si="1564"/>
        <v/>
      </c>
      <c r="AU1459" s="360"/>
      <c r="AV1459" s="348" t="str">
        <f t="shared" si="1565"/>
        <v/>
      </c>
      <c r="AW1459" s="360"/>
      <c r="AX1459" s="348" t="str">
        <f t="shared" si="1566"/>
        <v/>
      </c>
      <c r="AY1459" s="360"/>
      <c r="AZ1459" s="348" t="str">
        <f t="shared" si="1567"/>
        <v/>
      </c>
      <c r="BA1459" s="367"/>
      <c r="BB1459" s="348" t="str">
        <f t="shared" si="1568"/>
        <v/>
      </c>
      <c r="BC1459" s="350" t="str">
        <f t="shared" si="1571"/>
        <v/>
      </c>
      <c r="BD1459" s="350" t="str">
        <f t="shared" si="1572"/>
        <v/>
      </c>
      <c r="BE1459" s="360"/>
      <c r="BF1459" s="361"/>
      <c r="BG1459" s="362" t="str">
        <f t="shared" si="1607"/>
        <v/>
      </c>
      <c r="BH1459" s="354" t="str">
        <f t="shared" si="1573"/>
        <v/>
      </c>
      <c r="BI1459" s="350" t="str">
        <f t="shared" si="1574"/>
        <v/>
      </c>
      <c r="BJ1459" s="113" t="str">
        <f t="shared" si="1575"/>
        <v/>
      </c>
      <c r="BK1459" s="347" t="str">
        <f t="shared" si="1600"/>
        <v/>
      </c>
      <c r="BR1459" s="307"/>
      <c r="BS1459" s="51" t="str">
        <f t="shared" si="1576"/>
        <v/>
      </c>
      <c r="BT1459" s="51" t="str">
        <f t="shared" si="1577"/>
        <v/>
      </c>
      <c r="BU1459" s="51" t="str">
        <f t="shared" si="1578"/>
        <v/>
      </c>
      <c r="BV1459" s="51" t="str">
        <f t="shared" si="1579"/>
        <v/>
      </c>
      <c r="BW1459" s="51" t="str">
        <f t="shared" si="1580"/>
        <v/>
      </c>
      <c r="BX1459" s="51" t="str">
        <f t="shared" si="1581"/>
        <v/>
      </c>
      <c r="BY1459" s="51" t="str">
        <f t="shared" si="1582"/>
        <v/>
      </c>
      <c r="BZ1459" s="51" t="str">
        <f t="shared" si="1583"/>
        <v/>
      </c>
      <c r="CA1459" s="51" t="str">
        <f t="shared" si="1584"/>
        <v/>
      </c>
      <c r="CB1459" s="51" t="str">
        <f t="shared" si="1585"/>
        <v/>
      </c>
      <c r="CC1459" s="51" t="str">
        <f t="shared" si="1569"/>
        <v/>
      </c>
      <c r="CD1459" s="51" t="str">
        <f t="shared" si="1570"/>
        <v/>
      </c>
      <c r="CE1459" s="51" t="str">
        <f t="shared" si="1586"/>
        <v/>
      </c>
      <c r="CF1459" s="51"/>
      <c r="CH1459" s="53" t="str">
        <f t="shared" si="1587"/>
        <v/>
      </c>
      <c r="CI1459" s="53" t="str">
        <f t="shared" si="1588"/>
        <v/>
      </c>
      <c r="CJ1459" s="54" t="str">
        <f t="shared" si="1589"/>
        <v/>
      </c>
      <c r="CK1459" s="53" t="str">
        <f t="shared" si="1590"/>
        <v/>
      </c>
      <c r="CL1459" s="53" t="str">
        <f t="shared" si="1591"/>
        <v/>
      </c>
      <c r="CM1459" s="53" t="str">
        <f t="shared" si="1592"/>
        <v/>
      </c>
      <c r="CN1459" s="53" t="str">
        <f t="shared" si="1593"/>
        <v/>
      </c>
      <c r="CO1459" s="53" t="str">
        <f t="shared" si="1594"/>
        <v/>
      </c>
      <c r="CP1459" s="53" t="str">
        <f t="shared" si="1595"/>
        <v/>
      </c>
      <c r="CQ1459" s="53" t="str">
        <f t="shared" si="1596"/>
        <v/>
      </c>
      <c r="CR1459" s="53" t="str">
        <f t="shared" si="1597"/>
        <v/>
      </c>
      <c r="CS1459" s="53" t="str">
        <f t="shared" si="1598"/>
        <v/>
      </c>
      <c r="CT1459" s="53" t="str">
        <f t="shared" si="1599"/>
        <v/>
      </c>
      <c r="CU1459" s="53" t="str">
        <f t="shared" si="1608"/>
        <v/>
      </c>
    </row>
    <row r="1460" spans="1:99" hidden="1" x14ac:dyDescent="0.3">
      <c r="A1460" s="40">
        <v>1522</v>
      </c>
      <c r="B1460" s="326"/>
      <c r="C1460" s="142"/>
      <c r="D1460" s="144"/>
      <c r="E1460" s="144"/>
      <c r="F1460" s="312"/>
      <c r="G1460" s="144" t="s">
        <v>141</v>
      </c>
      <c r="H1460" s="314"/>
      <c r="I1460" s="314"/>
      <c r="J1460" s="315" t="str">
        <f t="shared" si="1543"/>
        <v/>
      </c>
      <c r="K1460" s="316" t="str">
        <f t="shared" si="1544"/>
        <v/>
      </c>
      <c r="L1460" s="317" t="str">
        <f t="shared" si="1545"/>
        <v/>
      </c>
      <c r="M1460" s="316" t="str">
        <f t="shared" si="1546"/>
        <v/>
      </c>
      <c r="N1460" s="317" t="str">
        <f t="shared" si="1547"/>
        <v/>
      </c>
      <c r="O1460" s="316" t="str">
        <f t="shared" si="1548"/>
        <v/>
      </c>
      <c r="P1460" s="317" t="str">
        <f t="shared" si="1549"/>
        <v/>
      </c>
      <c r="Q1460" s="318" t="str">
        <f t="shared" si="1550"/>
        <v/>
      </c>
      <c r="R1460" s="319" t="str">
        <f t="shared" si="1551"/>
        <v/>
      </c>
      <c r="S1460" s="318" t="str">
        <f t="shared" si="1552"/>
        <v/>
      </c>
      <c r="T1460" s="317" t="str">
        <f t="shared" si="1553"/>
        <v/>
      </c>
      <c r="U1460" s="318" t="str">
        <f t="shared" si="1554"/>
        <v/>
      </c>
      <c r="V1460" s="319" t="str">
        <f t="shared" si="1555"/>
        <v/>
      </c>
      <c r="W1460" s="318" t="str">
        <f t="shared" si="1556"/>
        <v/>
      </c>
      <c r="X1460" s="319" t="str">
        <f t="shared" si="1557"/>
        <v/>
      </c>
      <c r="Y1460" s="318" t="str">
        <f t="shared" si="1558"/>
        <v/>
      </c>
      <c r="Z1460" s="319" t="str">
        <f t="shared" si="1559"/>
        <v/>
      </c>
      <c r="AA1460" s="317" t="str">
        <f t="shared" si="1560"/>
        <v/>
      </c>
      <c r="AB1460" s="97" t="str">
        <f t="shared" si="1561"/>
        <v/>
      </c>
      <c r="AC1460" s="143" t="str">
        <f t="shared" si="1562"/>
        <v/>
      </c>
      <c r="AD1460" s="143" t="str">
        <f t="shared" si="1601"/>
        <v/>
      </c>
      <c r="AE1460" s="360"/>
      <c r="AF1460" s="360"/>
      <c r="AG1460" s="364"/>
      <c r="AH1460" s="363" t="str">
        <f t="shared" si="1602"/>
        <v/>
      </c>
      <c r="AI1460" s="360"/>
      <c r="AJ1460" s="360"/>
      <c r="AK1460" s="364"/>
      <c r="AL1460" s="365" t="str">
        <f t="shared" si="1603"/>
        <v/>
      </c>
      <c r="AM1460" s="363" t="str">
        <f t="shared" si="1604"/>
        <v/>
      </c>
      <c r="AN1460" s="366" t="str">
        <f t="shared" si="1605"/>
        <v/>
      </c>
      <c r="AO1460" s="360"/>
      <c r="AP1460" s="360"/>
      <c r="AQ1460" s="360" t="str">
        <f t="shared" si="1606"/>
        <v/>
      </c>
      <c r="AR1460" s="348" t="str">
        <f t="shared" si="1563"/>
        <v/>
      </c>
      <c r="AS1460" s="360"/>
      <c r="AT1460" s="348" t="str">
        <f t="shared" si="1564"/>
        <v/>
      </c>
      <c r="AU1460" s="360"/>
      <c r="AV1460" s="348" t="str">
        <f t="shared" si="1565"/>
        <v/>
      </c>
      <c r="AW1460" s="360"/>
      <c r="AX1460" s="348" t="str">
        <f t="shared" si="1566"/>
        <v/>
      </c>
      <c r="AY1460" s="360"/>
      <c r="AZ1460" s="348" t="str">
        <f t="shared" si="1567"/>
        <v/>
      </c>
      <c r="BA1460" s="367"/>
      <c r="BB1460" s="348" t="str">
        <f t="shared" si="1568"/>
        <v/>
      </c>
      <c r="BC1460" s="350" t="str">
        <f t="shared" si="1571"/>
        <v/>
      </c>
      <c r="BD1460" s="350" t="str">
        <f t="shared" si="1572"/>
        <v/>
      </c>
      <c r="BE1460" s="360"/>
      <c r="BF1460" s="361"/>
      <c r="BG1460" s="362" t="str">
        <f t="shared" si="1607"/>
        <v/>
      </c>
      <c r="BH1460" s="354" t="str">
        <f t="shared" si="1573"/>
        <v/>
      </c>
      <c r="BI1460" s="350" t="str">
        <f t="shared" si="1574"/>
        <v/>
      </c>
      <c r="BJ1460" s="113" t="str">
        <f t="shared" si="1575"/>
        <v/>
      </c>
      <c r="BK1460" s="347" t="str">
        <f t="shared" si="1600"/>
        <v/>
      </c>
      <c r="BR1460" s="307"/>
      <c r="BS1460" s="51" t="str">
        <f t="shared" si="1576"/>
        <v/>
      </c>
      <c r="BT1460" s="51" t="str">
        <f t="shared" si="1577"/>
        <v/>
      </c>
      <c r="BU1460" s="51" t="str">
        <f t="shared" si="1578"/>
        <v/>
      </c>
      <c r="BV1460" s="51" t="str">
        <f t="shared" si="1579"/>
        <v/>
      </c>
      <c r="BW1460" s="51" t="str">
        <f t="shared" si="1580"/>
        <v/>
      </c>
      <c r="BX1460" s="51" t="str">
        <f t="shared" si="1581"/>
        <v/>
      </c>
      <c r="BY1460" s="51" t="str">
        <f t="shared" si="1582"/>
        <v/>
      </c>
      <c r="BZ1460" s="51" t="str">
        <f t="shared" si="1583"/>
        <v/>
      </c>
      <c r="CA1460" s="51" t="str">
        <f t="shared" si="1584"/>
        <v/>
      </c>
      <c r="CB1460" s="51" t="str">
        <f t="shared" si="1585"/>
        <v/>
      </c>
      <c r="CC1460" s="51" t="str">
        <f t="shared" si="1569"/>
        <v/>
      </c>
      <c r="CD1460" s="51" t="str">
        <f t="shared" si="1570"/>
        <v/>
      </c>
      <c r="CE1460" s="51" t="str">
        <f t="shared" si="1586"/>
        <v/>
      </c>
      <c r="CF1460" s="51"/>
      <c r="CH1460" s="53" t="str">
        <f t="shared" si="1587"/>
        <v/>
      </c>
      <c r="CI1460" s="53" t="str">
        <f t="shared" si="1588"/>
        <v/>
      </c>
      <c r="CJ1460" s="54" t="str">
        <f t="shared" si="1589"/>
        <v/>
      </c>
      <c r="CK1460" s="53" t="str">
        <f t="shared" si="1590"/>
        <v/>
      </c>
      <c r="CL1460" s="53" t="str">
        <f t="shared" si="1591"/>
        <v/>
      </c>
      <c r="CM1460" s="53" t="str">
        <f t="shared" si="1592"/>
        <v/>
      </c>
      <c r="CN1460" s="53" t="str">
        <f t="shared" si="1593"/>
        <v/>
      </c>
      <c r="CO1460" s="53" t="str">
        <f t="shared" si="1594"/>
        <v/>
      </c>
      <c r="CP1460" s="53" t="str">
        <f t="shared" si="1595"/>
        <v/>
      </c>
      <c r="CQ1460" s="53" t="str">
        <f t="shared" si="1596"/>
        <v/>
      </c>
      <c r="CR1460" s="53" t="str">
        <f t="shared" si="1597"/>
        <v/>
      </c>
      <c r="CS1460" s="53" t="str">
        <f t="shared" si="1598"/>
        <v/>
      </c>
      <c r="CT1460" s="53" t="str">
        <f t="shared" si="1599"/>
        <v/>
      </c>
      <c r="CU1460" s="53" t="str">
        <f t="shared" si="1608"/>
        <v/>
      </c>
    </row>
    <row r="1461" spans="1:99" hidden="1" x14ac:dyDescent="0.3">
      <c r="A1461" s="40">
        <v>1523</v>
      </c>
      <c r="B1461" s="326"/>
      <c r="C1461" s="142"/>
      <c r="D1461" s="144"/>
      <c r="E1461" s="144"/>
      <c r="F1461" s="312"/>
      <c r="G1461" s="144" t="s">
        <v>141</v>
      </c>
      <c r="H1461" s="314"/>
      <c r="I1461" s="314"/>
      <c r="J1461" s="315" t="str">
        <f t="shared" si="1543"/>
        <v/>
      </c>
      <c r="K1461" s="316" t="str">
        <f t="shared" si="1544"/>
        <v/>
      </c>
      <c r="L1461" s="317" t="str">
        <f t="shared" si="1545"/>
        <v/>
      </c>
      <c r="M1461" s="316" t="str">
        <f t="shared" si="1546"/>
        <v/>
      </c>
      <c r="N1461" s="317" t="str">
        <f t="shared" si="1547"/>
        <v/>
      </c>
      <c r="O1461" s="316" t="str">
        <f t="shared" si="1548"/>
        <v/>
      </c>
      <c r="P1461" s="317" t="str">
        <f t="shared" si="1549"/>
        <v/>
      </c>
      <c r="Q1461" s="318" t="str">
        <f t="shared" si="1550"/>
        <v/>
      </c>
      <c r="R1461" s="319" t="str">
        <f t="shared" si="1551"/>
        <v/>
      </c>
      <c r="S1461" s="318" t="str">
        <f t="shared" si="1552"/>
        <v/>
      </c>
      <c r="T1461" s="317" t="str">
        <f t="shared" si="1553"/>
        <v/>
      </c>
      <c r="U1461" s="318" t="str">
        <f t="shared" si="1554"/>
        <v/>
      </c>
      <c r="V1461" s="319" t="str">
        <f t="shared" si="1555"/>
        <v/>
      </c>
      <c r="W1461" s="318" t="str">
        <f t="shared" si="1556"/>
        <v/>
      </c>
      <c r="X1461" s="319" t="str">
        <f t="shared" si="1557"/>
        <v/>
      </c>
      <c r="Y1461" s="318" t="str">
        <f t="shared" si="1558"/>
        <v/>
      </c>
      <c r="Z1461" s="319" t="str">
        <f t="shared" si="1559"/>
        <v/>
      </c>
      <c r="AA1461" s="317" t="str">
        <f t="shared" si="1560"/>
        <v/>
      </c>
      <c r="AB1461" s="97" t="str">
        <f t="shared" si="1561"/>
        <v/>
      </c>
      <c r="AC1461" s="143" t="str">
        <f t="shared" si="1562"/>
        <v/>
      </c>
      <c r="AD1461" s="143" t="str">
        <f t="shared" si="1601"/>
        <v/>
      </c>
      <c r="AE1461" s="360"/>
      <c r="AF1461" s="360"/>
      <c r="AG1461" s="364"/>
      <c r="AH1461" s="363" t="str">
        <f t="shared" si="1602"/>
        <v/>
      </c>
      <c r="AI1461" s="360"/>
      <c r="AJ1461" s="360"/>
      <c r="AK1461" s="364"/>
      <c r="AL1461" s="365" t="str">
        <f t="shared" si="1603"/>
        <v/>
      </c>
      <c r="AM1461" s="363" t="str">
        <f t="shared" si="1604"/>
        <v/>
      </c>
      <c r="AN1461" s="366" t="str">
        <f t="shared" si="1605"/>
        <v/>
      </c>
      <c r="AO1461" s="360"/>
      <c r="AP1461" s="360"/>
      <c r="AQ1461" s="360" t="str">
        <f t="shared" si="1606"/>
        <v/>
      </c>
      <c r="AR1461" s="348" t="str">
        <f t="shared" si="1563"/>
        <v/>
      </c>
      <c r="AS1461" s="360"/>
      <c r="AT1461" s="348" t="str">
        <f t="shared" si="1564"/>
        <v/>
      </c>
      <c r="AU1461" s="360"/>
      <c r="AV1461" s="348" t="str">
        <f t="shared" si="1565"/>
        <v/>
      </c>
      <c r="AW1461" s="360"/>
      <c r="AX1461" s="348" t="str">
        <f t="shared" si="1566"/>
        <v/>
      </c>
      <c r="AY1461" s="360"/>
      <c r="AZ1461" s="348" t="str">
        <f t="shared" si="1567"/>
        <v/>
      </c>
      <c r="BA1461" s="367"/>
      <c r="BB1461" s="348" t="str">
        <f t="shared" si="1568"/>
        <v/>
      </c>
      <c r="BC1461" s="350" t="str">
        <f t="shared" si="1571"/>
        <v/>
      </c>
      <c r="BD1461" s="350" t="str">
        <f t="shared" si="1572"/>
        <v/>
      </c>
      <c r="BE1461" s="360"/>
      <c r="BF1461" s="361"/>
      <c r="BG1461" s="362" t="str">
        <f t="shared" si="1607"/>
        <v/>
      </c>
      <c r="BH1461" s="354" t="str">
        <f t="shared" si="1573"/>
        <v/>
      </c>
      <c r="BI1461" s="350" t="str">
        <f t="shared" si="1574"/>
        <v/>
      </c>
      <c r="BJ1461" s="113" t="str">
        <f t="shared" si="1575"/>
        <v/>
      </c>
      <c r="BK1461" s="347" t="str">
        <f t="shared" si="1600"/>
        <v/>
      </c>
      <c r="BR1461" s="307"/>
      <c r="BS1461" s="51" t="str">
        <f t="shared" si="1576"/>
        <v/>
      </c>
      <c r="BT1461" s="51" t="str">
        <f t="shared" si="1577"/>
        <v/>
      </c>
      <c r="BU1461" s="51" t="str">
        <f t="shared" si="1578"/>
        <v/>
      </c>
      <c r="BV1461" s="51" t="str">
        <f t="shared" si="1579"/>
        <v/>
      </c>
      <c r="BW1461" s="51" t="str">
        <f t="shared" si="1580"/>
        <v/>
      </c>
      <c r="BX1461" s="51" t="str">
        <f t="shared" si="1581"/>
        <v/>
      </c>
      <c r="BY1461" s="51" t="str">
        <f t="shared" si="1582"/>
        <v/>
      </c>
      <c r="BZ1461" s="51" t="str">
        <f t="shared" si="1583"/>
        <v/>
      </c>
      <c r="CA1461" s="51" t="str">
        <f t="shared" si="1584"/>
        <v/>
      </c>
      <c r="CB1461" s="51" t="str">
        <f t="shared" si="1585"/>
        <v/>
      </c>
      <c r="CC1461" s="51" t="str">
        <f t="shared" si="1569"/>
        <v/>
      </c>
      <c r="CD1461" s="51" t="str">
        <f t="shared" si="1570"/>
        <v/>
      </c>
      <c r="CE1461" s="51" t="str">
        <f t="shared" si="1586"/>
        <v/>
      </c>
      <c r="CF1461" s="51"/>
      <c r="CH1461" s="53" t="str">
        <f t="shared" si="1587"/>
        <v/>
      </c>
      <c r="CI1461" s="53" t="str">
        <f t="shared" si="1588"/>
        <v/>
      </c>
      <c r="CJ1461" s="54" t="str">
        <f t="shared" si="1589"/>
        <v/>
      </c>
      <c r="CK1461" s="53" t="str">
        <f t="shared" si="1590"/>
        <v/>
      </c>
      <c r="CL1461" s="53" t="str">
        <f t="shared" si="1591"/>
        <v/>
      </c>
      <c r="CM1461" s="53" t="str">
        <f t="shared" si="1592"/>
        <v/>
      </c>
      <c r="CN1461" s="53" t="str">
        <f t="shared" si="1593"/>
        <v/>
      </c>
      <c r="CO1461" s="53" t="str">
        <f t="shared" si="1594"/>
        <v/>
      </c>
      <c r="CP1461" s="53" t="str">
        <f t="shared" si="1595"/>
        <v/>
      </c>
      <c r="CQ1461" s="53" t="str">
        <f t="shared" si="1596"/>
        <v/>
      </c>
      <c r="CR1461" s="53" t="str">
        <f t="shared" si="1597"/>
        <v/>
      </c>
      <c r="CS1461" s="53" t="str">
        <f t="shared" si="1598"/>
        <v/>
      </c>
      <c r="CT1461" s="53" t="str">
        <f t="shared" si="1599"/>
        <v/>
      </c>
      <c r="CU1461" s="53" t="str">
        <f t="shared" si="1608"/>
        <v/>
      </c>
    </row>
    <row r="1462" spans="1:99" hidden="1" x14ac:dyDescent="0.3">
      <c r="A1462" s="40">
        <v>1524</v>
      </c>
      <c r="B1462" s="326"/>
      <c r="C1462" s="142"/>
      <c r="D1462" s="144"/>
      <c r="E1462" s="144"/>
      <c r="F1462" s="312"/>
      <c r="G1462" s="144" t="s">
        <v>141</v>
      </c>
      <c r="H1462" s="314"/>
      <c r="I1462" s="314"/>
      <c r="J1462" s="315" t="str">
        <f t="shared" si="1543"/>
        <v/>
      </c>
      <c r="K1462" s="316" t="str">
        <f t="shared" si="1544"/>
        <v/>
      </c>
      <c r="L1462" s="317" t="str">
        <f t="shared" si="1545"/>
        <v/>
      </c>
      <c r="M1462" s="316" t="str">
        <f t="shared" si="1546"/>
        <v/>
      </c>
      <c r="N1462" s="317" t="str">
        <f t="shared" si="1547"/>
        <v/>
      </c>
      <c r="O1462" s="316" t="str">
        <f t="shared" si="1548"/>
        <v/>
      </c>
      <c r="P1462" s="317" t="str">
        <f t="shared" si="1549"/>
        <v/>
      </c>
      <c r="Q1462" s="318" t="str">
        <f t="shared" si="1550"/>
        <v/>
      </c>
      <c r="R1462" s="319" t="str">
        <f t="shared" si="1551"/>
        <v/>
      </c>
      <c r="S1462" s="318" t="str">
        <f t="shared" si="1552"/>
        <v/>
      </c>
      <c r="T1462" s="317" t="str">
        <f t="shared" si="1553"/>
        <v/>
      </c>
      <c r="U1462" s="318" t="str">
        <f t="shared" si="1554"/>
        <v/>
      </c>
      <c r="V1462" s="319" t="str">
        <f t="shared" si="1555"/>
        <v/>
      </c>
      <c r="W1462" s="318" t="str">
        <f t="shared" si="1556"/>
        <v/>
      </c>
      <c r="X1462" s="319" t="str">
        <f t="shared" si="1557"/>
        <v/>
      </c>
      <c r="Y1462" s="318" t="str">
        <f t="shared" si="1558"/>
        <v/>
      </c>
      <c r="Z1462" s="319" t="str">
        <f t="shared" si="1559"/>
        <v/>
      </c>
      <c r="AA1462" s="317" t="str">
        <f t="shared" si="1560"/>
        <v/>
      </c>
      <c r="AB1462" s="97" t="str">
        <f t="shared" si="1561"/>
        <v/>
      </c>
      <c r="AC1462" s="143" t="str">
        <f t="shared" si="1562"/>
        <v/>
      </c>
      <c r="AD1462" s="143" t="str">
        <f t="shared" si="1601"/>
        <v/>
      </c>
      <c r="AE1462" s="360"/>
      <c r="AF1462" s="360"/>
      <c r="AG1462" s="364"/>
      <c r="AH1462" s="363" t="str">
        <f t="shared" si="1602"/>
        <v/>
      </c>
      <c r="AI1462" s="360"/>
      <c r="AJ1462" s="360"/>
      <c r="AK1462" s="364"/>
      <c r="AL1462" s="365" t="str">
        <f t="shared" si="1603"/>
        <v/>
      </c>
      <c r="AM1462" s="363" t="str">
        <f t="shared" si="1604"/>
        <v/>
      </c>
      <c r="AN1462" s="366" t="str">
        <f t="shared" si="1605"/>
        <v/>
      </c>
      <c r="AO1462" s="360"/>
      <c r="AP1462" s="360"/>
      <c r="AQ1462" s="360" t="str">
        <f t="shared" si="1606"/>
        <v/>
      </c>
      <c r="AR1462" s="348" t="str">
        <f t="shared" si="1563"/>
        <v/>
      </c>
      <c r="AS1462" s="360"/>
      <c r="AT1462" s="348" t="str">
        <f t="shared" si="1564"/>
        <v/>
      </c>
      <c r="AU1462" s="360"/>
      <c r="AV1462" s="348" t="str">
        <f t="shared" si="1565"/>
        <v/>
      </c>
      <c r="AW1462" s="360"/>
      <c r="AX1462" s="348" t="str">
        <f t="shared" si="1566"/>
        <v/>
      </c>
      <c r="AY1462" s="360"/>
      <c r="AZ1462" s="348" t="str">
        <f t="shared" si="1567"/>
        <v/>
      </c>
      <c r="BA1462" s="367"/>
      <c r="BB1462" s="348" t="str">
        <f t="shared" si="1568"/>
        <v/>
      </c>
      <c r="BC1462" s="350" t="str">
        <f t="shared" si="1571"/>
        <v/>
      </c>
      <c r="BD1462" s="350" t="str">
        <f t="shared" si="1572"/>
        <v/>
      </c>
      <c r="BE1462" s="360"/>
      <c r="BF1462" s="361"/>
      <c r="BG1462" s="362" t="str">
        <f t="shared" si="1607"/>
        <v/>
      </c>
      <c r="BH1462" s="354" t="str">
        <f t="shared" si="1573"/>
        <v/>
      </c>
      <c r="BI1462" s="350" t="str">
        <f t="shared" si="1574"/>
        <v/>
      </c>
      <c r="BJ1462" s="113" t="str">
        <f t="shared" si="1575"/>
        <v/>
      </c>
      <c r="BK1462" s="347" t="str">
        <f t="shared" si="1600"/>
        <v/>
      </c>
      <c r="BR1462" s="307"/>
      <c r="BS1462" s="51" t="str">
        <f t="shared" si="1576"/>
        <v/>
      </c>
      <c r="BT1462" s="51" t="str">
        <f t="shared" si="1577"/>
        <v/>
      </c>
      <c r="BU1462" s="51" t="str">
        <f t="shared" si="1578"/>
        <v/>
      </c>
      <c r="BV1462" s="51" t="str">
        <f t="shared" si="1579"/>
        <v/>
      </c>
      <c r="BW1462" s="51" t="str">
        <f t="shared" si="1580"/>
        <v/>
      </c>
      <c r="BX1462" s="51" t="str">
        <f t="shared" si="1581"/>
        <v/>
      </c>
      <c r="BY1462" s="51" t="str">
        <f t="shared" si="1582"/>
        <v/>
      </c>
      <c r="BZ1462" s="51" t="str">
        <f t="shared" si="1583"/>
        <v/>
      </c>
      <c r="CA1462" s="51" t="str">
        <f t="shared" si="1584"/>
        <v/>
      </c>
      <c r="CB1462" s="51" t="str">
        <f t="shared" si="1585"/>
        <v/>
      </c>
      <c r="CC1462" s="51" t="str">
        <f t="shared" si="1569"/>
        <v/>
      </c>
      <c r="CD1462" s="51" t="str">
        <f t="shared" si="1570"/>
        <v/>
      </c>
      <c r="CE1462" s="51" t="str">
        <f t="shared" si="1586"/>
        <v/>
      </c>
      <c r="CF1462" s="51"/>
      <c r="CH1462" s="53" t="str">
        <f t="shared" si="1587"/>
        <v/>
      </c>
      <c r="CI1462" s="53" t="str">
        <f t="shared" si="1588"/>
        <v/>
      </c>
      <c r="CJ1462" s="54" t="str">
        <f t="shared" si="1589"/>
        <v/>
      </c>
      <c r="CK1462" s="53" t="str">
        <f t="shared" si="1590"/>
        <v/>
      </c>
      <c r="CL1462" s="53" t="str">
        <f t="shared" si="1591"/>
        <v/>
      </c>
      <c r="CM1462" s="53" t="str">
        <f t="shared" si="1592"/>
        <v/>
      </c>
      <c r="CN1462" s="53" t="str">
        <f t="shared" si="1593"/>
        <v/>
      </c>
      <c r="CO1462" s="53" t="str">
        <f t="shared" si="1594"/>
        <v/>
      </c>
      <c r="CP1462" s="53" t="str">
        <f t="shared" si="1595"/>
        <v/>
      </c>
      <c r="CQ1462" s="53" t="str">
        <f t="shared" si="1596"/>
        <v/>
      </c>
      <c r="CR1462" s="53" t="str">
        <f t="shared" si="1597"/>
        <v/>
      </c>
      <c r="CS1462" s="53" t="str">
        <f t="shared" si="1598"/>
        <v/>
      </c>
      <c r="CT1462" s="53" t="str">
        <f t="shared" si="1599"/>
        <v/>
      </c>
      <c r="CU1462" s="53" t="str">
        <f t="shared" si="1608"/>
        <v/>
      </c>
    </row>
    <row r="1463" spans="1:99" hidden="1" x14ac:dyDescent="0.3">
      <c r="A1463" s="40">
        <v>1525</v>
      </c>
      <c r="B1463" s="326"/>
      <c r="C1463" s="142"/>
      <c r="D1463" s="144"/>
      <c r="E1463" s="144"/>
      <c r="F1463" s="312"/>
      <c r="G1463" s="144" t="s">
        <v>141</v>
      </c>
      <c r="H1463" s="314"/>
      <c r="I1463" s="314"/>
      <c r="J1463" s="315" t="str">
        <f t="shared" si="1543"/>
        <v/>
      </c>
      <c r="K1463" s="316" t="str">
        <f t="shared" si="1544"/>
        <v/>
      </c>
      <c r="L1463" s="317" t="str">
        <f t="shared" si="1545"/>
        <v/>
      </c>
      <c r="M1463" s="316" t="str">
        <f t="shared" si="1546"/>
        <v/>
      </c>
      <c r="N1463" s="317" t="str">
        <f t="shared" si="1547"/>
        <v/>
      </c>
      <c r="O1463" s="316" t="str">
        <f t="shared" si="1548"/>
        <v/>
      </c>
      <c r="P1463" s="317" t="str">
        <f t="shared" si="1549"/>
        <v/>
      </c>
      <c r="Q1463" s="318" t="str">
        <f t="shared" si="1550"/>
        <v/>
      </c>
      <c r="R1463" s="319" t="str">
        <f t="shared" si="1551"/>
        <v/>
      </c>
      <c r="S1463" s="318" t="str">
        <f t="shared" si="1552"/>
        <v/>
      </c>
      <c r="T1463" s="317" t="str">
        <f t="shared" si="1553"/>
        <v/>
      </c>
      <c r="U1463" s="318" t="str">
        <f t="shared" si="1554"/>
        <v/>
      </c>
      <c r="V1463" s="319" t="str">
        <f t="shared" si="1555"/>
        <v/>
      </c>
      <c r="W1463" s="318" t="str">
        <f t="shared" si="1556"/>
        <v/>
      </c>
      <c r="X1463" s="319" t="str">
        <f t="shared" si="1557"/>
        <v/>
      </c>
      <c r="Y1463" s="318" t="str">
        <f t="shared" si="1558"/>
        <v/>
      </c>
      <c r="Z1463" s="319" t="str">
        <f t="shared" si="1559"/>
        <v/>
      </c>
      <c r="AA1463" s="317" t="str">
        <f t="shared" si="1560"/>
        <v/>
      </c>
      <c r="AB1463" s="97" t="str">
        <f t="shared" si="1561"/>
        <v/>
      </c>
      <c r="AC1463" s="143" t="str">
        <f t="shared" si="1562"/>
        <v/>
      </c>
      <c r="AD1463" s="143" t="str">
        <f t="shared" si="1601"/>
        <v/>
      </c>
      <c r="AE1463" s="360"/>
      <c r="AF1463" s="360"/>
      <c r="AG1463" s="364"/>
      <c r="AH1463" s="363" t="str">
        <f t="shared" si="1602"/>
        <v/>
      </c>
      <c r="AI1463" s="360"/>
      <c r="AJ1463" s="360"/>
      <c r="AK1463" s="364"/>
      <c r="AL1463" s="365" t="str">
        <f t="shared" si="1603"/>
        <v/>
      </c>
      <c r="AM1463" s="363" t="str">
        <f t="shared" si="1604"/>
        <v/>
      </c>
      <c r="AN1463" s="366" t="str">
        <f t="shared" si="1605"/>
        <v/>
      </c>
      <c r="AO1463" s="360"/>
      <c r="AP1463" s="360"/>
      <c r="AQ1463" s="360" t="str">
        <f t="shared" si="1606"/>
        <v/>
      </c>
      <c r="AR1463" s="348" t="str">
        <f t="shared" si="1563"/>
        <v/>
      </c>
      <c r="AS1463" s="360"/>
      <c r="AT1463" s="348" t="str">
        <f t="shared" si="1564"/>
        <v/>
      </c>
      <c r="AU1463" s="360"/>
      <c r="AV1463" s="348" t="str">
        <f t="shared" si="1565"/>
        <v/>
      </c>
      <c r="AW1463" s="360"/>
      <c r="AX1463" s="348" t="str">
        <f t="shared" si="1566"/>
        <v/>
      </c>
      <c r="AY1463" s="360"/>
      <c r="AZ1463" s="348" t="str">
        <f t="shared" si="1567"/>
        <v/>
      </c>
      <c r="BA1463" s="367"/>
      <c r="BB1463" s="348" t="str">
        <f t="shared" si="1568"/>
        <v/>
      </c>
      <c r="BC1463" s="350" t="str">
        <f t="shared" si="1571"/>
        <v/>
      </c>
      <c r="BD1463" s="350" t="str">
        <f t="shared" si="1572"/>
        <v/>
      </c>
      <c r="BE1463" s="360"/>
      <c r="BF1463" s="361"/>
      <c r="BG1463" s="362" t="str">
        <f t="shared" si="1607"/>
        <v/>
      </c>
      <c r="BH1463" s="354" t="str">
        <f t="shared" si="1573"/>
        <v/>
      </c>
      <c r="BI1463" s="350" t="str">
        <f t="shared" si="1574"/>
        <v/>
      </c>
      <c r="BJ1463" s="113" t="str">
        <f t="shared" si="1575"/>
        <v/>
      </c>
      <c r="BK1463" s="347" t="str">
        <f t="shared" si="1600"/>
        <v/>
      </c>
      <c r="BR1463" s="307"/>
      <c r="BS1463" s="51" t="str">
        <f t="shared" si="1576"/>
        <v/>
      </c>
      <c r="BT1463" s="51" t="str">
        <f t="shared" si="1577"/>
        <v/>
      </c>
      <c r="BU1463" s="51" t="str">
        <f t="shared" si="1578"/>
        <v/>
      </c>
      <c r="BV1463" s="51" t="str">
        <f t="shared" si="1579"/>
        <v/>
      </c>
      <c r="BW1463" s="51" t="str">
        <f t="shared" si="1580"/>
        <v/>
      </c>
      <c r="BX1463" s="51" t="str">
        <f t="shared" si="1581"/>
        <v/>
      </c>
      <c r="BY1463" s="51" t="str">
        <f t="shared" si="1582"/>
        <v/>
      </c>
      <c r="BZ1463" s="51" t="str">
        <f t="shared" si="1583"/>
        <v/>
      </c>
      <c r="CA1463" s="51" t="str">
        <f t="shared" si="1584"/>
        <v/>
      </c>
      <c r="CB1463" s="51" t="str">
        <f t="shared" si="1585"/>
        <v/>
      </c>
      <c r="CC1463" s="51" t="str">
        <f t="shared" si="1569"/>
        <v/>
      </c>
      <c r="CD1463" s="51" t="str">
        <f t="shared" si="1570"/>
        <v/>
      </c>
      <c r="CE1463" s="51" t="str">
        <f t="shared" si="1586"/>
        <v/>
      </c>
      <c r="CF1463" s="51"/>
      <c r="CH1463" s="53" t="str">
        <f t="shared" si="1587"/>
        <v/>
      </c>
      <c r="CI1463" s="53" t="str">
        <f t="shared" si="1588"/>
        <v/>
      </c>
      <c r="CJ1463" s="54" t="str">
        <f t="shared" si="1589"/>
        <v/>
      </c>
      <c r="CK1463" s="53" t="str">
        <f t="shared" si="1590"/>
        <v/>
      </c>
      <c r="CL1463" s="53" t="str">
        <f t="shared" si="1591"/>
        <v/>
      </c>
      <c r="CM1463" s="53" t="str">
        <f t="shared" si="1592"/>
        <v/>
      </c>
      <c r="CN1463" s="53" t="str">
        <f t="shared" si="1593"/>
        <v/>
      </c>
      <c r="CO1463" s="53" t="str">
        <f t="shared" si="1594"/>
        <v/>
      </c>
      <c r="CP1463" s="53" t="str">
        <f t="shared" si="1595"/>
        <v/>
      </c>
      <c r="CQ1463" s="53" t="str">
        <f t="shared" si="1596"/>
        <v/>
      </c>
      <c r="CR1463" s="53" t="str">
        <f t="shared" si="1597"/>
        <v/>
      </c>
      <c r="CS1463" s="53" t="str">
        <f t="shared" si="1598"/>
        <v/>
      </c>
      <c r="CT1463" s="53" t="str">
        <f t="shared" si="1599"/>
        <v/>
      </c>
      <c r="CU1463" s="53" t="str">
        <f t="shared" si="1608"/>
        <v/>
      </c>
    </row>
    <row r="1464" spans="1:99" hidden="1" x14ac:dyDescent="0.3">
      <c r="A1464" s="40">
        <v>1526</v>
      </c>
      <c r="B1464" s="326"/>
      <c r="C1464" s="142"/>
      <c r="D1464" s="144"/>
      <c r="E1464" s="144"/>
      <c r="F1464" s="312"/>
      <c r="G1464" s="144" t="s">
        <v>141</v>
      </c>
      <c r="H1464" s="314"/>
      <c r="I1464" s="314"/>
      <c r="J1464" s="315" t="str">
        <f t="shared" si="1543"/>
        <v/>
      </c>
      <c r="K1464" s="316" t="str">
        <f t="shared" si="1544"/>
        <v/>
      </c>
      <c r="L1464" s="317" t="str">
        <f t="shared" si="1545"/>
        <v/>
      </c>
      <c r="M1464" s="316" t="str">
        <f t="shared" si="1546"/>
        <v/>
      </c>
      <c r="N1464" s="317" t="str">
        <f t="shared" si="1547"/>
        <v/>
      </c>
      <c r="O1464" s="316" t="str">
        <f t="shared" si="1548"/>
        <v/>
      </c>
      <c r="P1464" s="317" t="str">
        <f t="shared" si="1549"/>
        <v/>
      </c>
      <c r="Q1464" s="318" t="str">
        <f t="shared" si="1550"/>
        <v/>
      </c>
      <c r="R1464" s="319" t="str">
        <f t="shared" si="1551"/>
        <v/>
      </c>
      <c r="S1464" s="318" t="str">
        <f t="shared" si="1552"/>
        <v/>
      </c>
      <c r="T1464" s="317" t="str">
        <f t="shared" si="1553"/>
        <v/>
      </c>
      <c r="U1464" s="318" t="str">
        <f t="shared" si="1554"/>
        <v/>
      </c>
      <c r="V1464" s="319" t="str">
        <f t="shared" si="1555"/>
        <v/>
      </c>
      <c r="W1464" s="318" t="str">
        <f t="shared" si="1556"/>
        <v/>
      </c>
      <c r="X1464" s="319" t="str">
        <f t="shared" si="1557"/>
        <v/>
      </c>
      <c r="Y1464" s="318" t="str">
        <f t="shared" si="1558"/>
        <v/>
      </c>
      <c r="Z1464" s="319" t="str">
        <f t="shared" si="1559"/>
        <v/>
      </c>
      <c r="AA1464" s="317" t="str">
        <f t="shared" si="1560"/>
        <v/>
      </c>
      <c r="AB1464" s="97" t="str">
        <f t="shared" si="1561"/>
        <v/>
      </c>
      <c r="AC1464" s="143" t="str">
        <f t="shared" si="1562"/>
        <v/>
      </c>
      <c r="AD1464" s="143" t="str">
        <f t="shared" si="1601"/>
        <v/>
      </c>
      <c r="AE1464" s="360"/>
      <c r="AF1464" s="360"/>
      <c r="AG1464" s="364"/>
      <c r="AH1464" s="363" t="str">
        <f t="shared" si="1602"/>
        <v/>
      </c>
      <c r="AI1464" s="360"/>
      <c r="AJ1464" s="360"/>
      <c r="AK1464" s="364"/>
      <c r="AL1464" s="365" t="str">
        <f t="shared" si="1603"/>
        <v/>
      </c>
      <c r="AM1464" s="363" t="str">
        <f t="shared" si="1604"/>
        <v/>
      </c>
      <c r="AN1464" s="366" t="str">
        <f t="shared" si="1605"/>
        <v/>
      </c>
      <c r="AO1464" s="360"/>
      <c r="AP1464" s="360"/>
      <c r="AQ1464" s="360" t="str">
        <f t="shared" si="1606"/>
        <v/>
      </c>
      <c r="AR1464" s="348" t="str">
        <f t="shared" si="1563"/>
        <v/>
      </c>
      <c r="AS1464" s="360"/>
      <c r="AT1464" s="348" t="str">
        <f t="shared" si="1564"/>
        <v/>
      </c>
      <c r="AU1464" s="360"/>
      <c r="AV1464" s="348" t="str">
        <f t="shared" si="1565"/>
        <v/>
      </c>
      <c r="AW1464" s="360"/>
      <c r="AX1464" s="348" t="str">
        <f t="shared" si="1566"/>
        <v/>
      </c>
      <c r="AY1464" s="360"/>
      <c r="AZ1464" s="348" t="str">
        <f t="shared" si="1567"/>
        <v/>
      </c>
      <c r="BA1464" s="367"/>
      <c r="BB1464" s="348" t="str">
        <f t="shared" si="1568"/>
        <v/>
      </c>
      <c r="BC1464" s="350" t="str">
        <f t="shared" si="1571"/>
        <v/>
      </c>
      <c r="BD1464" s="350" t="str">
        <f t="shared" si="1572"/>
        <v/>
      </c>
      <c r="BE1464" s="360"/>
      <c r="BF1464" s="361"/>
      <c r="BG1464" s="362" t="str">
        <f t="shared" si="1607"/>
        <v/>
      </c>
      <c r="BH1464" s="354" t="str">
        <f t="shared" si="1573"/>
        <v/>
      </c>
      <c r="BI1464" s="350" t="str">
        <f t="shared" si="1574"/>
        <v/>
      </c>
      <c r="BJ1464" s="113" t="str">
        <f t="shared" si="1575"/>
        <v/>
      </c>
      <c r="BK1464" s="347" t="str">
        <f t="shared" si="1600"/>
        <v/>
      </c>
      <c r="BR1464" s="307"/>
      <c r="BS1464" s="51" t="str">
        <f t="shared" si="1576"/>
        <v/>
      </c>
      <c r="BT1464" s="51" t="str">
        <f t="shared" si="1577"/>
        <v/>
      </c>
      <c r="BU1464" s="51" t="str">
        <f t="shared" si="1578"/>
        <v/>
      </c>
      <c r="BV1464" s="51" t="str">
        <f t="shared" si="1579"/>
        <v/>
      </c>
      <c r="BW1464" s="51" t="str">
        <f t="shared" si="1580"/>
        <v/>
      </c>
      <c r="BX1464" s="51" t="str">
        <f t="shared" si="1581"/>
        <v/>
      </c>
      <c r="BY1464" s="51" t="str">
        <f t="shared" si="1582"/>
        <v/>
      </c>
      <c r="BZ1464" s="51" t="str">
        <f t="shared" si="1583"/>
        <v/>
      </c>
      <c r="CA1464" s="51" t="str">
        <f t="shared" si="1584"/>
        <v/>
      </c>
      <c r="CB1464" s="51" t="str">
        <f t="shared" si="1585"/>
        <v/>
      </c>
      <c r="CC1464" s="51" t="str">
        <f t="shared" si="1569"/>
        <v/>
      </c>
      <c r="CD1464" s="51" t="str">
        <f t="shared" si="1570"/>
        <v/>
      </c>
      <c r="CE1464" s="51" t="str">
        <f t="shared" si="1586"/>
        <v/>
      </c>
      <c r="CF1464" s="51"/>
      <c r="CH1464" s="53" t="str">
        <f t="shared" si="1587"/>
        <v/>
      </c>
      <c r="CI1464" s="53" t="str">
        <f t="shared" si="1588"/>
        <v/>
      </c>
      <c r="CJ1464" s="54" t="str">
        <f t="shared" si="1589"/>
        <v/>
      </c>
      <c r="CK1464" s="53" t="str">
        <f t="shared" si="1590"/>
        <v/>
      </c>
      <c r="CL1464" s="53" t="str">
        <f t="shared" si="1591"/>
        <v/>
      </c>
      <c r="CM1464" s="53" t="str">
        <f t="shared" si="1592"/>
        <v/>
      </c>
      <c r="CN1464" s="53" t="str">
        <f t="shared" si="1593"/>
        <v/>
      </c>
      <c r="CO1464" s="53" t="str">
        <f t="shared" si="1594"/>
        <v/>
      </c>
      <c r="CP1464" s="53" t="str">
        <f t="shared" si="1595"/>
        <v/>
      </c>
      <c r="CQ1464" s="53" t="str">
        <f t="shared" si="1596"/>
        <v/>
      </c>
      <c r="CR1464" s="53" t="str">
        <f t="shared" si="1597"/>
        <v/>
      </c>
      <c r="CS1464" s="53" t="str">
        <f t="shared" si="1598"/>
        <v/>
      </c>
      <c r="CT1464" s="53" t="str">
        <f t="shared" si="1599"/>
        <v/>
      </c>
      <c r="CU1464" s="53" t="str">
        <f t="shared" si="1608"/>
        <v/>
      </c>
    </row>
    <row r="1465" spans="1:99" hidden="1" x14ac:dyDescent="0.3">
      <c r="A1465" s="40">
        <v>1527</v>
      </c>
      <c r="B1465" s="326"/>
      <c r="C1465" s="142"/>
      <c r="D1465" s="144"/>
      <c r="E1465" s="144"/>
      <c r="F1465" s="312"/>
      <c r="G1465" s="144" t="s">
        <v>141</v>
      </c>
      <c r="H1465" s="314"/>
      <c r="I1465" s="314"/>
      <c r="J1465" s="315" t="str">
        <f t="shared" si="1543"/>
        <v/>
      </c>
      <c r="K1465" s="316" t="str">
        <f t="shared" si="1544"/>
        <v/>
      </c>
      <c r="L1465" s="317" t="str">
        <f t="shared" si="1545"/>
        <v/>
      </c>
      <c r="M1465" s="316" t="str">
        <f t="shared" si="1546"/>
        <v/>
      </c>
      <c r="N1465" s="317" t="str">
        <f t="shared" si="1547"/>
        <v/>
      </c>
      <c r="O1465" s="316" t="str">
        <f t="shared" si="1548"/>
        <v/>
      </c>
      <c r="P1465" s="317" t="str">
        <f t="shared" si="1549"/>
        <v/>
      </c>
      <c r="Q1465" s="318" t="str">
        <f t="shared" si="1550"/>
        <v/>
      </c>
      <c r="R1465" s="319" t="str">
        <f t="shared" si="1551"/>
        <v/>
      </c>
      <c r="S1465" s="318" t="str">
        <f t="shared" si="1552"/>
        <v/>
      </c>
      <c r="T1465" s="317" t="str">
        <f t="shared" si="1553"/>
        <v/>
      </c>
      <c r="U1465" s="318" t="str">
        <f t="shared" si="1554"/>
        <v/>
      </c>
      <c r="V1465" s="319" t="str">
        <f t="shared" si="1555"/>
        <v/>
      </c>
      <c r="W1465" s="318" t="str">
        <f t="shared" si="1556"/>
        <v/>
      </c>
      <c r="X1465" s="319" t="str">
        <f t="shared" si="1557"/>
        <v/>
      </c>
      <c r="Y1465" s="318" t="str">
        <f t="shared" si="1558"/>
        <v/>
      </c>
      <c r="Z1465" s="319" t="str">
        <f t="shared" si="1559"/>
        <v/>
      </c>
      <c r="AA1465" s="317" t="str">
        <f t="shared" si="1560"/>
        <v/>
      </c>
      <c r="AB1465" s="97" t="str">
        <f t="shared" si="1561"/>
        <v/>
      </c>
      <c r="AC1465" s="143" t="str">
        <f t="shared" si="1562"/>
        <v/>
      </c>
      <c r="AD1465" s="143" t="str">
        <f t="shared" si="1601"/>
        <v/>
      </c>
      <c r="AE1465" s="360"/>
      <c r="AF1465" s="360"/>
      <c r="AG1465" s="364"/>
      <c r="AH1465" s="363" t="str">
        <f t="shared" si="1602"/>
        <v/>
      </c>
      <c r="AI1465" s="360"/>
      <c r="AJ1465" s="360"/>
      <c r="AK1465" s="364"/>
      <c r="AL1465" s="365" t="str">
        <f t="shared" si="1603"/>
        <v/>
      </c>
      <c r="AM1465" s="363" t="str">
        <f t="shared" si="1604"/>
        <v/>
      </c>
      <c r="AN1465" s="366" t="str">
        <f t="shared" si="1605"/>
        <v/>
      </c>
      <c r="AO1465" s="360"/>
      <c r="AP1465" s="360"/>
      <c r="AQ1465" s="360" t="str">
        <f t="shared" si="1606"/>
        <v/>
      </c>
      <c r="AR1465" s="348" t="str">
        <f t="shared" si="1563"/>
        <v/>
      </c>
      <c r="AS1465" s="360"/>
      <c r="AT1465" s="348" t="str">
        <f t="shared" si="1564"/>
        <v/>
      </c>
      <c r="AU1465" s="360"/>
      <c r="AV1465" s="348" t="str">
        <f t="shared" si="1565"/>
        <v/>
      </c>
      <c r="AW1465" s="360"/>
      <c r="AX1465" s="348" t="str">
        <f t="shared" si="1566"/>
        <v/>
      </c>
      <c r="AY1465" s="360"/>
      <c r="AZ1465" s="348" t="str">
        <f t="shared" si="1567"/>
        <v/>
      </c>
      <c r="BA1465" s="367"/>
      <c r="BB1465" s="348" t="str">
        <f t="shared" si="1568"/>
        <v/>
      </c>
      <c r="BC1465" s="350" t="str">
        <f t="shared" si="1571"/>
        <v/>
      </c>
      <c r="BD1465" s="350" t="str">
        <f t="shared" si="1572"/>
        <v/>
      </c>
      <c r="BE1465" s="360"/>
      <c r="BF1465" s="361"/>
      <c r="BG1465" s="362" t="str">
        <f t="shared" si="1607"/>
        <v/>
      </c>
      <c r="BH1465" s="354" t="str">
        <f t="shared" si="1573"/>
        <v/>
      </c>
      <c r="BI1465" s="350" t="str">
        <f t="shared" si="1574"/>
        <v/>
      </c>
      <c r="BJ1465" s="113" t="str">
        <f t="shared" si="1575"/>
        <v/>
      </c>
      <c r="BK1465" s="347" t="str">
        <f t="shared" si="1600"/>
        <v/>
      </c>
      <c r="BR1465" s="307"/>
      <c r="BS1465" s="51" t="str">
        <f t="shared" si="1576"/>
        <v/>
      </c>
      <c r="BT1465" s="51" t="str">
        <f t="shared" si="1577"/>
        <v/>
      </c>
      <c r="BU1465" s="51" t="str">
        <f t="shared" si="1578"/>
        <v/>
      </c>
      <c r="BV1465" s="51" t="str">
        <f t="shared" si="1579"/>
        <v/>
      </c>
      <c r="BW1465" s="51" t="str">
        <f t="shared" si="1580"/>
        <v/>
      </c>
      <c r="BX1465" s="51" t="str">
        <f t="shared" si="1581"/>
        <v/>
      </c>
      <c r="BY1465" s="51" t="str">
        <f t="shared" si="1582"/>
        <v/>
      </c>
      <c r="BZ1465" s="51" t="str">
        <f t="shared" si="1583"/>
        <v/>
      </c>
      <c r="CA1465" s="51" t="str">
        <f t="shared" si="1584"/>
        <v/>
      </c>
      <c r="CB1465" s="51" t="str">
        <f t="shared" si="1585"/>
        <v/>
      </c>
      <c r="CC1465" s="51" t="str">
        <f t="shared" si="1569"/>
        <v/>
      </c>
      <c r="CD1465" s="51" t="str">
        <f t="shared" si="1570"/>
        <v/>
      </c>
      <c r="CE1465" s="51" t="str">
        <f t="shared" si="1586"/>
        <v/>
      </c>
      <c r="CF1465" s="51"/>
      <c r="CH1465" s="53" t="str">
        <f t="shared" si="1587"/>
        <v/>
      </c>
      <c r="CI1465" s="53" t="str">
        <f t="shared" si="1588"/>
        <v/>
      </c>
      <c r="CJ1465" s="54" t="str">
        <f t="shared" si="1589"/>
        <v/>
      </c>
      <c r="CK1465" s="53" t="str">
        <f t="shared" si="1590"/>
        <v/>
      </c>
      <c r="CL1465" s="53" t="str">
        <f t="shared" si="1591"/>
        <v/>
      </c>
      <c r="CM1465" s="53" t="str">
        <f t="shared" si="1592"/>
        <v/>
      </c>
      <c r="CN1465" s="53" t="str">
        <f t="shared" si="1593"/>
        <v/>
      </c>
      <c r="CO1465" s="53" t="str">
        <f t="shared" si="1594"/>
        <v/>
      </c>
      <c r="CP1465" s="53" t="str">
        <f t="shared" si="1595"/>
        <v/>
      </c>
      <c r="CQ1465" s="53" t="str">
        <f t="shared" si="1596"/>
        <v/>
      </c>
      <c r="CR1465" s="53" t="str">
        <f t="shared" si="1597"/>
        <v/>
      </c>
      <c r="CS1465" s="53" t="str">
        <f t="shared" si="1598"/>
        <v/>
      </c>
      <c r="CT1465" s="53" t="str">
        <f t="shared" si="1599"/>
        <v/>
      </c>
      <c r="CU1465" s="53" t="str">
        <f t="shared" si="1608"/>
        <v/>
      </c>
    </row>
    <row r="1466" spans="1:99" hidden="1" x14ac:dyDescent="0.3">
      <c r="A1466" s="40">
        <v>1528</v>
      </c>
      <c r="B1466" s="326"/>
      <c r="C1466" s="142"/>
      <c r="D1466" s="144"/>
      <c r="E1466" s="144"/>
      <c r="F1466" s="312"/>
      <c r="G1466" s="144" t="s">
        <v>141</v>
      </c>
      <c r="H1466" s="314"/>
      <c r="I1466" s="314"/>
      <c r="J1466" s="315" t="str">
        <f t="shared" si="1543"/>
        <v/>
      </c>
      <c r="K1466" s="316" t="str">
        <f t="shared" si="1544"/>
        <v/>
      </c>
      <c r="L1466" s="317" t="str">
        <f t="shared" si="1545"/>
        <v/>
      </c>
      <c r="M1466" s="316" t="str">
        <f t="shared" si="1546"/>
        <v/>
      </c>
      <c r="N1466" s="317" t="str">
        <f t="shared" si="1547"/>
        <v/>
      </c>
      <c r="O1466" s="316" t="str">
        <f t="shared" si="1548"/>
        <v/>
      </c>
      <c r="P1466" s="317" t="str">
        <f t="shared" si="1549"/>
        <v/>
      </c>
      <c r="Q1466" s="318" t="str">
        <f t="shared" si="1550"/>
        <v/>
      </c>
      <c r="R1466" s="319" t="str">
        <f t="shared" si="1551"/>
        <v/>
      </c>
      <c r="S1466" s="318" t="str">
        <f t="shared" si="1552"/>
        <v/>
      </c>
      <c r="T1466" s="317" t="str">
        <f t="shared" si="1553"/>
        <v/>
      </c>
      <c r="U1466" s="318" t="str">
        <f t="shared" si="1554"/>
        <v/>
      </c>
      <c r="V1466" s="319" t="str">
        <f t="shared" si="1555"/>
        <v/>
      </c>
      <c r="W1466" s="318" t="str">
        <f t="shared" si="1556"/>
        <v/>
      </c>
      <c r="X1466" s="319" t="str">
        <f t="shared" si="1557"/>
        <v/>
      </c>
      <c r="Y1466" s="318" t="str">
        <f t="shared" si="1558"/>
        <v/>
      </c>
      <c r="Z1466" s="319" t="str">
        <f t="shared" si="1559"/>
        <v/>
      </c>
      <c r="AA1466" s="317" t="str">
        <f t="shared" si="1560"/>
        <v/>
      </c>
      <c r="AB1466" s="97" t="str">
        <f t="shared" si="1561"/>
        <v/>
      </c>
      <c r="AC1466" s="143" t="str">
        <f t="shared" si="1562"/>
        <v/>
      </c>
      <c r="AD1466" s="143" t="str">
        <f t="shared" si="1601"/>
        <v/>
      </c>
      <c r="AE1466" s="360"/>
      <c r="AF1466" s="360"/>
      <c r="AG1466" s="364"/>
      <c r="AH1466" s="363" t="str">
        <f t="shared" si="1602"/>
        <v/>
      </c>
      <c r="AI1466" s="360"/>
      <c r="AJ1466" s="360"/>
      <c r="AK1466" s="364"/>
      <c r="AL1466" s="365" t="str">
        <f t="shared" si="1603"/>
        <v/>
      </c>
      <c r="AM1466" s="363" t="str">
        <f t="shared" si="1604"/>
        <v/>
      </c>
      <c r="AN1466" s="366" t="str">
        <f t="shared" si="1605"/>
        <v/>
      </c>
      <c r="AO1466" s="360"/>
      <c r="AP1466" s="360"/>
      <c r="AQ1466" s="360" t="str">
        <f t="shared" si="1606"/>
        <v/>
      </c>
      <c r="AR1466" s="348" t="str">
        <f t="shared" si="1563"/>
        <v/>
      </c>
      <c r="AS1466" s="360"/>
      <c r="AT1466" s="348" t="str">
        <f t="shared" si="1564"/>
        <v/>
      </c>
      <c r="AU1466" s="360"/>
      <c r="AV1466" s="348" t="str">
        <f t="shared" si="1565"/>
        <v/>
      </c>
      <c r="AW1466" s="360"/>
      <c r="AX1466" s="348" t="str">
        <f t="shared" si="1566"/>
        <v/>
      </c>
      <c r="AY1466" s="360"/>
      <c r="AZ1466" s="348" t="str">
        <f t="shared" si="1567"/>
        <v/>
      </c>
      <c r="BA1466" s="367"/>
      <c r="BB1466" s="348" t="str">
        <f t="shared" si="1568"/>
        <v/>
      </c>
      <c r="BC1466" s="350" t="str">
        <f t="shared" si="1571"/>
        <v/>
      </c>
      <c r="BD1466" s="350" t="str">
        <f t="shared" si="1572"/>
        <v/>
      </c>
      <c r="BE1466" s="360"/>
      <c r="BF1466" s="361"/>
      <c r="BG1466" s="362" t="str">
        <f t="shared" si="1607"/>
        <v/>
      </c>
      <c r="BH1466" s="354" t="str">
        <f t="shared" si="1573"/>
        <v/>
      </c>
      <c r="BI1466" s="350" t="str">
        <f t="shared" si="1574"/>
        <v/>
      </c>
      <c r="BJ1466" s="113" t="str">
        <f t="shared" si="1575"/>
        <v/>
      </c>
      <c r="BK1466" s="347" t="str">
        <f t="shared" si="1600"/>
        <v/>
      </c>
      <c r="BR1466" s="307"/>
      <c r="BS1466" s="51" t="str">
        <f t="shared" si="1576"/>
        <v/>
      </c>
      <c r="BT1466" s="51" t="str">
        <f t="shared" si="1577"/>
        <v/>
      </c>
      <c r="BU1466" s="51" t="str">
        <f t="shared" si="1578"/>
        <v/>
      </c>
      <c r="BV1466" s="51" t="str">
        <f t="shared" si="1579"/>
        <v/>
      </c>
      <c r="BW1466" s="51" t="str">
        <f t="shared" si="1580"/>
        <v/>
      </c>
      <c r="BX1466" s="51" t="str">
        <f t="shared" si="1581"/>
        <v/>
      </c>
      <c r="BY1466" s="51" t="str">
        <f t="shared" si="1582"/>
        <v/>
      </c>
      <c r="BZ1466" s="51" t="str">
        <f t="shared" si="1583"/>
        <v/>
      </c>
      <c r="CA1466" s="51" t="str">
        <f t="shared" si="1584"/>
        <v/>
      </c>
      <c r="CB1466" s="51" t="str">
        <f t="shared" si="1585"/>
        <v/>
      </c>
      <c r="CC1466" s="51" t="str">
        <f t="shared" si="1569"/>
        <v/>
      </c>
      <c r="CD1466" s="51" t="str">
        <f t="shared" si="1570"/>
        <v/>
      </c>
      <c r="CE1466" s="51" t="str">
        <f t="shared" si="1586"/>
        <v/>
      </c>
      <c r="CF1466" s="51"/>
      <c r="CH1466" s="53" t="str">
        <f t="shared" si="1587"/>
        <v/>
      </c>
      <c r="CI1466" s="53" t="str">
        <f t="shared" si="1588"/>
        <v/>
      </c>
      <c r="CJ1466" s="54" t="str">
        <f t="shared" si="1589"/>
        <v/>
      </c>
      <c r="CK1466" s="53" t="str">
        <f t="shared" si="1590"/>
        <v/>
      </c>
      <c r="CL1466" s="53" t="str">
        <f t="shared" si="1591"/>
        <v/>
      </c>
      <c r="CM1466" s="53" t="str">
        <f t="shared" si="1592"/>
        <v/>
      </c>
      <c r="CN1466" s="53" t="str">
        <f t="shared" si="1593"/>
        <v/>
      </c>
      <c r="CO1466" s="53" t="str">
        <f t="shared" si="1594"/>
        <v/>
      </c>
      <c r="CP1466" s="53" t="str">
        <f t="shared" si="1595"/>
        <v/>
      </c>
      <c r="CQ1466" s="53" t="str">
        <f t="shared" si="1596"/>
        <v/>
      </c>
      <c r="CR1466" s="53" t="str">
        <f t="shared" si="1597"/>
        <v/>
      </c>
      <c r="CS1466" s="53" t="str">
        <f t="shared" si="1598"/>
        <v/>
      </c>
      <c r="CT1466" s="53" t="str">
        <f t="shared" si="1599"/>
        <v/>
      </c>
      <c r="CU1466" s="53" t="str">
        <f t="shared" si="1608"/>
        <v/>
      </c>
    </row>
    <row r="1467" spans="1:99" hidden="1" x14ac:dyDescent="0.3">
      <c r="A1467" s="40">
        <v>1529</v>
      </c>
      <c r="B1467" s="326"/>
      <c r="C1467" s="142"/>
      <c r="D1467" s="144"/>
      <c r="E1467" s="144"/>
      <c r="F1467" s="312"/>
      <c r="G1467" s="144" t="s">
        <v>141</v>
      </c>
      <c r="H1467" s="314"/>
      <c r="I1467" s="314"/>
      <c r="J1467" s="315" t="str">
        <f t="shared" si="1543"/>
        <v/>
      </c>
      <c r="K1467" s="316" t="str">
        <f t="shared" si="1544"/>
        <v/>
      </c>
      <c r="L1467" s="317" t="str">
        <f t="shared" si="1545"/>
        <v/>
      </c>
      <c r="M1467" s="316" t="str">
        <f t="shared" si="1546"/>
        <v/>
      </c>
      <c r="N1467" s="317" t="str">
        <f t="shared" si="1547"/>
        <v/>
      </c>
      <c r="O1467" s="316" t="str">
        <f t="shared" si="1548"/>
        <v/>
      </c>
      <c r="P1467" s="317" t="str">
        <f t="shared" si="1549"/>
        <v/>
      </c>
      <c r="Q1467" s="318" t="str">
        <f t="shared" si="1550"/>
        <v/>
      </c>
      <c r="R1467" s="319" t="str">
        <f t="shared" si="1551"/>
        <v/>
      </c>
      <c r="S1467" s="318" t="str">
        <f t="shared" si="1552"/>
        <v/>
      </c>
      <c r="T1467" s="317" t="str">
        <f t="shared" si="1553"/>
        <v/>
      </c>
      <c r="U1467" s="318" t="str">
        <f t="shared" si="1554"/>
        <v/>
      </c>
      <c r="V1467" s="319" t="str">
        <f t="shared" si="1555"/>
        <v/>
      </c>
      <c r="W1467" s="318" t="str">
        <f t="shared" si="1556"/>
        <v/>
      </c>
      <c r="X1467" s="319" t="str">
        <f t="shared" si="1557"/>
        <v/>
      </c>
      <c r="Y1467" s="318" t="str">
        <f t="shared" si="1558"/>
        <v/>
      </c>
      <c r="Z1467" s="319" t="str">
        <f t="shared" si="1559"/>
        <v/>
      </c>
      <c r="AA1467" s="317" t="str">
        <f t="shared" si="1560"/>
        <v/>
      </c>
      <c r="AB1467" s="97" t="str">
        <f t="shared" si="1561"/>
        <v/>
      </c>
      <c r="AC1467" s="143" t="str">
        <f t="shared" si="1562"/>
        <v/>
      </c>
      <c r="AD1467" s="143" t="str">
        <f t="shared" si="1601"/>
        <v/>
      </c>
      <c r="AE1467" s="360"/>
      <c r="AF1467" s="360"/>
      <c r="AG1467" s="364"/>
      <c r="AH1467" s="363" t="str">
        <f t="shared" si="1602"/>
        <v/>
      </c>
      <c r="AI1467" s="360"/>
      <c r="AJ1467" s="360"/>
      <c r="AK1467" s="364"/>
      <c r="AL1467" s="365" t="str">
        <f t="shared" si="1603"/>
        <v/>
      </c>
      <c r="AM1467" s="363" t="str">
        <f t="shared" si="1604"/>
        <v/>
      </c>
      <c r="AN1467" s="366" t="str">
        <f t="shared" si="1605"/>
        <v/>
      </c>
      <c r="AO1467" s="360"/>
      <c r="AP1467" s="360"/>
      <c r="AQ1467" s="360" t="str">
        <f t="shared" si="1606"/>
        <v/>
      </c>
      <c r="AR1467" s="348" t="str">
        <f t="shared" si="1563"/>
        <v/>
      </c>
      <c r="AS1467" s="360"/>
      <c r="AT1467" s="348" t="str">
        <f t="shared" si="1564"/>
        <v/>
      </c>
      <c r="AU1467" s="360"/>
      <c r="AV1467" s="348" t="str">
        <f t="shared" si="1565"/>
        <v/>
      </c>
      <c r="AW1467" s="360"/>
      <c r="AX1467" s="348" t="str">
        <f t="shared" si="1566"/>
        <v/>
      </c>
      <c r="AY1467" s="360"/>
      <c r="AZ1467" s="348" t="str">
        <f t="shared" si="1567"/>
        <v/>
      </c>
      <c r="BA1467" s="367"/>
      <c r="BB1467" s="348" t="str">
        <f t="shared" si="1568"/>
        <v/>
      </c>
      <c r="BC1467" s="350" t="str">
        <f t="shared" si="1571"/>
        <v/>
      </c>
      <c r="BD1467" s="350" t="str">
        <f t="shared" si="1572"/>
        <v/>
      </c>
      <c r="BE1467" s="360"/>
      <c r="BF1467" s="361"/>
      <c r="BG1467" s="362" t="str">
        <f t="shared" si="1607"/>
        <v/>
      </c>
      <c r="BH1467" s="354" t="str">
        <f t="shared" si="1573"/>
        <v/>
      </c>
      <c r="BI1467" s="350" t="str">
        <f t="shared" si="1574"/>
        <v/>
      </c>
      <c r="BJ1467" s="113" t="str">
        <f t="shared" si="1575"/>
        <v/>
      </c>
      <c r="BK1467" s="347" t="str">
        <f t="shared" si="1600"/>
        <v/>
      </c>
      <c r="BR1467" s="307"/>
      <c r="BS1467" s="51" t="str">
        <f t="shared" si="1576"/>
        <v/>
      </c>
      <c r="BT1467" s="51" t="str">
        <f t="shared" si="1577"/>
        <v/>
      </c>
      <c r="BU1467" s="51" t="str">
        <f t="shared" si="1578"/>
        <v/>
      </c>
      <c r="BV1467" s="51" t="str">
        <f t="shared" si="1579"/>
        <v/>
      </c>
      <c r="BW1467" s="51" t="str">
        <f t="shared" si="1580"/>
        <v/>
      </c>
      <c r="BX1467" s="51" t="str">
        <f t="shared" si="1581"/>
        <v/>
      </c>
      <c r="BY1467" s="51" t="str">
        <f t="shared" si="1582"/>
        <v/>
      </c>
      <c r="BZ1467" s="51" t="str">
        <f t="shared" si="1583"/>
        <v/>
      </c>
      <c r="CA1467" s="51" t="str">
        <f t="shared" si="1584"/>
        <v/>
      </c>
      <c r="CB1467" s="51" t="str">
        <f t="shared" si="1585"/>
        <v/>
      </c>
      <c r="CC1467" s="51" t="str">
        <f t="shared" si="1569"/>
        <v/>
      </c>
      <c r="CD1467" s="51" t="str">
        <f t="shared" si="1570"/>
        <v/>
      </c>
      <c r="CE1467" s="51" t="str">
        <f t="shared" si="1586"/>
        <v/>
      </c>
      <c r="CF1467" s="51"/>
      <c r="CH1467" s="53" t="str">
        <f t="shared" si="1587"/>
        <v/>
      </c>
      <c r="CI1467" s="53" t="str">
        <f t="shared" si="1588"/>
        <v/>
      </c>
      <c r="CJ1467" s="54" t="str">
        <f t="shared" si="1589"/>
        <v/>
      </c>
      <c r="CK1467" s="53" t="str">
        <f t="shared" si="1590"/>
        <v/>
      </c>
      <c r="CL1467" s="53" t="str">
        <f t="shared" si="1591"/>
        <v/>
      </c>
      <c r="CM1467" s="53" t="str">
        <f t="shared" si="1592"/>
        <v/>
      </c>
      <c r="CN1467" s="53" t="str">
        <f t="shared" si="1593"/>
        <v/>
      </c>
      <c r="CO1467" s="53" t="str">
        <f t="shared" si="1594"/>
        <v/>
      </c>
      <c r="CP1467" s="53" t="str">
        <f t="shared" si="1595"/>
        <v/>
      </c>
      <c r="CQ1467" s="53" t="str">
        <f t="shared" si="1596"/>
        <v/>
      </c>
      <c r="CR1467" s="53" t="str">
        <f t="shared" si="1597"/>
        <v/>
      </c>
      <c r="CS1467" s="53" t="str">
        <f t="shared" si="1598"/>
        <v/>
      </c>
      <c r="CT1467" s="53" t="str">
        <f t="shared" si="1599"/>
        <v/>
      </c>
      <c r="CU1467" s="53" t="str">
        <f t="shared" si="1608"/>
        <v/>
      </c>
    </row>
    <row r="1468" spans="1:99" hidden="1" x14ac:dyDescent="0.3">
      <c r="A1468" s="40">
        <v>1530</v>
      </c>
      <c r="B1468" s="326"/>
      <c r="C1468" s="142"/>
      <c r="D1468" s="144"/>
      <c r="E1468" s="144"/>
      <c r="F1468" s="312"/>
      <c r="G1468" s="144" t="s">
        <v>141</v>
      </c>
      <c r="H1468" s="314"/>
      <c r="I1468" s="314"/>
      <c r="J1468" s="315" t="str">
        <f t="shared" si="1543"/>
        <v/>
      </c>
      <c r="K1468" s="316" t="str">
        <f t="shared" si="1544"/>
        <v/>
      </c>
      <c r="L1468" s="317" t="str">
        <f t="shared" si="1545"/>
        <v/>
      </c>
      <c r="M1468" s="316" t="str">
        <f t="shared" si="1546"/>
        <v/>
      </c>
      <c r="N1468" s="317" t="str">
        <f t="shared" si="1547"/>
        <v/>
      </c>
      <c r="O1468" s="316" t="str">
        <f t="shared" si="1548"/>
        <v/>
      </c>
      <c r="P1468" s="317" t="str">
        <f t="shared" si="1549"/>
        <v/>
      </c>
      <c r="Q1468" s="318" t="str">
        <f t="shared" si="1550"/>
        <v/>
      </c>
      <c r="R1468" s="319" t="str">
        <f t="shared" si="1551"/>
        <v/>
      </c>
      <c r="S1468" s="318" t="str">
        <f t="shared" si="1552"/>
        <v/>
      </c>
      <c r="T1468" s="317" t="str">
        <f t="shared" si="1553"/>
        <v/>
      </c>
      <c r="U1468" s="318" t="str">
        <f t="shared" si="1554"/>
        <v/>
      </c>
      <c r="V1468" s="319" t="str">
        <f t="shared" si="1555"/>
        <v/>
      </c>
      <c r="W1468" s="318" t="str">
        <f t="shared" si="1556"/>
        <v/>
      </c>
      <c r="X1468" s="319" t="str">
        <f t="shared" si="1557"/>
        <v/>
      </c>
      <c r="Y1468" s="318" t="str">
        <f t="shared" si="1558"/>
        <v/>
      </c>
      <c r="Z1468" s="319" t="str">
        <f t="shared" si="1559"/>
        <v/>
      </c>
      <c r="AA1468" s="317" t="str">
        <f t="shared" si="1560"/>
        <v/>
      </c>
      <c r="AB1468" s="97" t="str">
        <f t="shared" si="1561"/>
        <v/>
      </c>
      <c r="AC1468" s="143" t="str">
        <f t="shared" si="1562"/>
        <v/>
      </c>
      <c r="AD1468" s="143" t="str">
        <f t="shared" si="1601"/>
        <v/>
      </c>
      <c r="AE1468" s="360"/>
      <c r="AF1468" s="360"/>
      <c r="AG1468" s="364"/>
      <c r="AH1468" s="363" t="str">
        <f t="shared" si="1602"/>
        <v/>
      </c>
      <c r="AI1468" s="360"/>
      <c r="AJ1468" s="360"/>
      <c r="AK1468" s="364"/>
      <c r="AL1468" s="365" t="str">
        <f t="shared" si="1603"/>
        <v/>
      </c>
      <c r="AM1468" s="363" t="str">
        <f t="shared" si="1604"/>
        <v/>
      </c>
      <c r="AN1468" s="366" t="str">
        <f t="shared" si="1605"/>
        <v/>
      </c>
      <c r="AO1468" s="360"/>
      <c r="AP1468" s="360"/>
      <c r="AQ1468" s="360" t="str">
        <f t="shared" si="1606"/>
        <v/>
      </c>
      <c r="AR1468" s="348" t="str">
        <f t="shared" si="1563"/>
        <v/>
      </c>
      <c r="AS1468" s="360"/>
      <c r="AT1468" s="348" t="str">
        <f t="shared" si="1564"/>
        <v/>
      </c>
      <c r="AU1468" s="360"/>
      <c r="AV1468" s="348" t="str">
        <f t="shared" si="1565"/>
        <v/>
      </c>
      <c r="AW1468" s="360"/>
      <c r="AX1468" s="348" t="str">
        <f t="shared" si="1566"/>
        <v/>
      </c>
      <c r="AY1468" s="360"/>
      <c r="AZ1468" s="348" t="str">
        <f t="shared" si="1567"/>
        <v/>
      </c>
      <c r="BA1468" s="367"/>
      <c r="BB1468" s="348" t="str">
        <f t="shared" si="1568"/>
        <v/>
      </c>
      <c r="BC1468" s="350" t="str">
        <f t="shared" si="1571"/>
        <v/>
      </c>
      <c r="BD1468" s="350" t="str">
        <f t="shared" si="1572"/>
        <v/>
      </c>
      <c r="BE1468" s="360"/>
      <c r="BF1468" s="361"/>
      <c r="BG1468" s="362" t="str">
        <f t="shared" si="1607"/>
        <v/>
      </c>
      <c r="BH1468" s="354" t="str">
        <f t="shared" si="1573"/>
        <v/>
      </c>
      <c r="BI1468" s="350" t="str">
        <f t="shared" si="1574"/>
        <v/>
      </c>
      <c r="BJ1468" s="113" t="str">
        <f t="shared" si="1575"/>
        <v/>
      </c>
      <c r="BK1468" s="347" t="str">
        <f t="shared" si="1600"/>
        <v/>
      </c>
      <c r="BR1468" s="307"/>
      <c r="BS1468" s="51" t="str">
        <f t="shared" si="1576"/>
        <v/>
      </c>
      <c r="BT1468" s="51" t="str">
        <f t="shared" si="1577"/>
        <v/>
      </c>
      <c r="BU1468" s="51" t="str">
        <f t="shared" si="1578"/>
        <v/>
      </c>
      <c r="BV1468" s="51" t="str">
        <f t="shared" si="1579"/>
        <v/>
      </c>
      <c r="BW1468" s="51" t="str">
        <f t="shared" si="1580"/>
        <v/>
      </c>
      <c r="BX1468" s="51" t="str">
        <f t="shared" si="1581"/>
        <v/>
      </c>
      <c r="BY1468" s="51" t="str">
        <f t="shared" si="1582"/>
        <v/>
      </c>
      <c r="BZ1468" s="51" t="str">
        <f t="shared" si="1583"/>
        <v/>
      </c>
      <c r="CA1468" s="51" t="str">
        <f t="shared" si="1584"/>
        <v/>
      </c>
      <c r="CB1468" s="51" t="str">
        <f t="shared" si="1585"/>
        <v/>
      </c>
      <c r="CC1468" s="51" t="str">
        <f t="shared" si="1569"/>
        <v/>
      </c>
      <c r="CD1468" s="51" t="str">
        <f t="shared" si="1570"/>
        <v/>
      </c>
      <c r="CE1468" s="51" t="str">
        <f t="shared" si="1586"/>
        <v/>
      </c>
      <c r="CF1468" s="51"/>
      <c r="CH1468" s="53" t="str">
        <f t="shared" si="1587"/>
        <v/>
      </c>
      <c r="CI1468" s="53" t="str">
        <f t="shared" si="1588"/>
        <v/>
      </c>
      <c r="CJ1468" s="54" t="str">
        <f t="shared" si="1589"/>
        <v/>
      </c>
      <c r="CK1468" s="53" t="str">
        <f t="shared" si="1590"/>
        <v/>
      </c>
      <c r="CL1468" s="53" t="str">
        <f t="shared" si="1591"/>
        <v/>
      </c>
      <c r="CM1468" s="53" t="str">
        <f t="shared" si="1592"/>
        <v/>
      </c>
      <c r="CN1468" s="53" t="str">
        <f t="shared" si="1593"/>
        <v/>
      </c>
      <c r="CO1468" s="53" t="str">
        <f t="shared" si="1594"/>
        <v/>
      </c>
      <c r="CP1468" s="53" t="str">
        <f t="shared" si="1595"/>
        <v/>
      </c>
      <c r="CQ1468" s="53" t="str">
        <f t="shared" si="1596"/>
        <v/>
      </c>
      <c r="CR1468" s="53" t="str">
        <f t="shared" si="1597"/>
        <v/>
      </c>
      <c r="CS1468" s="53" t="str">
        <f t="shared" si="1598"/>
        <v/>
      </c>
      <c r="CT1468" s="53" t="str">
        <f t="shared" si="1599"/>
        <v/>
      </c>
      <c r="CU1468" s="53" t="str">
        <f t="shared" si="1608"/>
        <v/>
      </c>
    </row>
    <row r="1469" spans="1:99" hidden="1" x14ac:dyDescent="0.3">
      <c r="A1469" s="40">
        <v>1531</v>
      </c>
      <c r="B1469" s="326"/>
      <c r="C1469" s="142"/>
      <c r="D1469" s="144"/>
      <c r="E1469" s="144"/>
      <c r="F1469" s="312"/>
      <c r="G1469" s="144" t="s">
        <v>141</v>
      </c>
      <c r="H1469" s="314"/>
      <c r="I1469" s="314"/>
      <c r="J1469" s="315" t="str">
        <f t="shared" si="1543"/>
        <v/>
      </c>
      <c r="K1469" s="316" t="str">
        <f t="shared" si="1544"/>
        <v/>
      </c>
      <c r="L1469" s="317" t="str">
        <f t="shared" si="1545"/>
        <v/>
      </c>
      <c r="M1469" s="316" t="str">
        <f t="shared" si="1546"/>
        <v/>
      </c>
      <c r="N1469" s="317" t="str">
        <f t="shared" si="1547"/>
        <v/>
      </c>
      <c r="O1469" s="316" t="str">
        <f t="shared" si="1548"/>
        <v/>
      </c>
      <c r="P1469" s="317" t="str">
        <f t="shared" si="1549"/>
        <v/>
      </c>
      <c r="Q1469" s="318" t="str">
        <f t="shared" si="1550"/>
        <v/>
      </c>
      <c r="R1469" s="319" t="str">
        <f t="shared" si="1551"/>
        <v/>
      </c>
      <c r="S1469" s="318" t="str">
        <f t="shared" si="1552"/>
        <v/>
      </c>
      <c r="T1469" s="317" t="str">
        <f t="shared" si="1553"/>
        <v/>
      </c>
      <c r="U1469" s="318" t="str">
        <f t="shared" si="1554"/>
        <v/>
      </c>
      <c r="V1469" s="319" t="str">
        <f t="shared" si="1555"/>
        <v/>
      </c>
      <c r="W1469" s="318" t="str">
        <f t="shared" si="1556"/>
        <v/>
      </c>
      <c r="X1469" s="319" t="str">
        <f t="shared" si="1557"/>
        <v/>
      </c>
      <c r="Y1469" s="318" t="str">
        <f t="shared" si="1558"/>
        <v/>
      </c>
      <c r="Z1469" s="319" t="str">
        <f t="shared" si="1559"/>
        <v/>
      </c>
      <c r="AA1469" s="317" t="str">
        <f t="shared" si="1560"/>
        <v/>
      </c>
      <c r="AB1469" s="97" t="str">
        <f t="shared" si="1561"/>
        <v/>
      </c>
      <c r="AC1469" s="143" t="str">
        <f t="shared" si="1562"/>
        <v/>
      </c>
      <c r="AD1469" s="143" t="str">
        <f t="shared" si="1601"/>
        <v/>
      </c>
      <c r="AE1469" s="360"/>
      <c r="AF1469" s="360"/>
      <c r="AG1469" s="364"/>
      <c r="AH1469" s="363" t="str">
        <f t="shared" si="1602"/>
        <v/>
      </c>
      <c r="AI1469" s="360"/>
      <c r="AJ1469" s="360"/>
      <c r="AK1469" s="364"/>
      <c r="AL1469" s="365" t="str">
        <f t="shared" si="1603"/>
        <v/>
      </c>
      <c r="AM1469" s="363" t="str">
        <f t="shared" si="1604"/>
        <v/>
      </c>
      <c r="AN1469" s="366" t="str">
        <f t="shared" si="1605"/>
        <v/>
      </c>
      <c r="AO1469" s="360"/>
      <c r="AP1469" s="360"/>
      <c r="AQ1469" s="360" t="str">
        <f t="shared" si="1606"/>
        <v/>
      </c>
      <c r="AR1469" s="348" t="str">
        <f t="shared" si="1563"/>
        <v/>
      </c>
      <c r="AS1469" s="360"/>
      <c r="AT1469" s="348" t="str">
        <f t="shared" si="1564"/>
        <v/>
      </c>
      <c r="AU1469" s="360"/>
      <c r="AV1469" s="348" t="str">
        <f t="shared" si="1565"/>
        <v/>
      </c>
      <c r="AW1469" s="360"/>
      <c r="AX1469" s="348" t="str">
        <f t="shared" si="1566"/>
        <v/>
      </c>
      <c r="AY1469" s="360"/>
      <c r="AZ1469" s="348" t="str">
        <f t="shared" si="1567"/>
        <v/>
      </c>
      <c r="BA1469" s="367"/>
      <c r="BB1469" s="348" t="str">
        <f t="shared" si="1568"/>
        <v/>
      </c>
      <c r="BC1469" s="350" t="str">
        <f t="shared" si="1571"/>
        <v/>
      </c>
      <c r="BD1469" s="350" t="str">
        <f t="shared" si="1572"/>
        <v/>
      </c>
      <c r="BE1469" s="360"/>
      <c r="BF1469" s="361"/>
      <c r="BG1469" s="362" t="str">
        <f t="shared" si="1607"/>
        <v/>
      </c>
      <c r="BH1469" s="354" t="str">
        <f t="shared" si="1573"/>
        <v/>
      </c>
      <c r="BI1469" s="350" t="str">
        <f t="shared" si="1574"/>
        <v/>
      </c>
      <c r="BJ1469" s="113" t="str">
        <f t="shared" si="1575"/>
        <v/>
      </c>
      <c r="BK1469" s="347" t="str">
        <f t="shared" si="1600"/>
        <v/>
      </c>
      <c r="BR1469" s="307"/>
      <c r="BS1469" s="51" t="str">
        <f t="shared" si="1576"/>
        <v/>
      </c>
      <c r="BT1469" s="51" t="str">
        <f t="shared" si="1577"/>
        <v/>
      </c>
      <c r="BU1469" s="51" t="str">
        <f t="shared" si="1578"/>
        <v/>
      </c>
      <c r="BV1469" s="51" t="str">
        <f t="shared" si="1579"/>
        <v/>
      </c>
      <c r="BW1469" s="51" t="str">
        <f t="shared" si="1580"/>
        <v/>
      </c>
      <c r="BX1469" s="51" t="str">
        <f t="shared" si="1581"/>
        <v/>
      </c>
      <c r="BY1469" s="51" t="str">
        <f t="shared" si="1582"/>
        <v/>
      </c>
      <c r="BZ1469" s="51" t="str">
        <f t="shared" si="1583"/>
        <v/>
      </c>
      <c r="CA1469" s="51" t="str">
        <f t="shared" si="1584"/>
        <v/>
      </c>
      <c r="CB1469" s="51" t="str">
        <f t="shared" si="1585"/>
        <v/>
      </c>
      <c r="CC1469" s="51" t="str">
        <f t="shared" si="1569"/>
        <v/>
      </c>
      <c r="CD1469" s="51" t="str">
        <f t="shared" si="1570"/>
        <v/>
      </c>
      <c r="CE1469" s="51" t="str">
        <f t="shared" si="1586"/>
        <v/>
      </c>
      <c r="CF1469" s="51"/>
      <c r="CH1469" s="53" t="str">
        <f t="shared" si="1587"/>
        <v/>
      </c>
      <c r="CI1469" s="53" t="str">
        <f t="shared" si="1588"/>
        <v/>
      </c>
      <c r="CJ1469" s="54" t="str">
        <f t="shared" si="1589"/>
        <v/>
      </c>
      <c r="CK1469" s="53" t="str">
        <f t="shared" si="1590"/>
        <v/>
      </c>
      <c r="CL1469" s="53" t="str">
        <f t="shared" si="1591"/>
        <v/>
      </c>
      <c r="CM1469" s="53" t="str">
        <f t="shared" si="1592"/>
        <v/>
      </c>
      <c r="CN1469" s="53" t="str">
        <f t="shared" si="1593"/>
        <v/>
      </c>
      <c r="CO1469" s="53" t="str">
        <f t="shared" si="1594"/>
        <v/>
      </c>
      <c r="CP1469" s="53" t="str">
        <f t="shared" si="1595"/>
        <v/>
      </c>
      <c r="CQ1469" s="53" t="str">
        <f t="shared" si="1596"/>
        <v/>
      </c>
      <c r="CR1469" s="53" t="str">
        <f t="shared" si="1597"/>
        <v/>
      </c>
      <c r="CS1469" s="53" t="str">
        <f t="shared" si="1598"/>
        <v/>
      </c>
      <c r="CT1469" s="53" t="str">
        <f t="shared" si="1599"/>
        <v/>
      </c>
      <c r="CU1469" s="53" t="str">
        <f t="shared" si="1608"/>
        <v/>
      </c>
    </row>
    <row r="1470" spans="1:99" hidden="1" x14ac:dyDescent="0.3">
      <c r="A1470" s="40">
        <v>1532</v>
      </c>
      <c r="B1470" s="326"/>
      <c r="C1470" s="142"/>
      <c r="D1470" s="144"/>
      <c r="E1470" s="144"/>
      <c r="F1470" s="312"/>
      <c r="G1470" s="144" t="s">
        <v>141</v>
      </c>
      <c r="H1470" s="314"/>
      <c r="I1470" s="314"/>
      <c r="J1470" s="315" t="str">
        <f t="shared" si="1543"/>
        <v/>
      </c>
      <c r="K1470" s="316" t="str">
        <f t="shared" si="1544"/>
        <v/>
      </c>
      <c r="L1470" s="317" t="str">
        <f t="shared" si="1545"/>
        <v/>
      </c>
      <c r="M1470" s="316" t="str">
        <f t="shared" si="1546"/>
        <v/>
      </c>
      <c r="N1470" s="317" t="str">
        <f t="shared" si="1547"/>
        <v/>
      </c>
      <c r="O1470" s="316" t="str">
        <f t="shared" si="1548"/>
        <v/>
      </c>
      <c r="P1470" s="317" t="str">
        <f t="shared" si="1549"/>
        <v/>
      </c>
      <c r="Q1470" s="318" t="str">
        <f t="shared" si="1550"/>
        <v/>
      </c>
      <c r="R1470" s="319" t="str">
        <f t="shared" si="1551"/>
        <v/>
      </c>
      <c r="S1470" s="318" t="str">
        <f t="shared" si="1552"/>
        <v/>
      </c>
      <c r="T1470" s="317" t="str">
        <f t="shared" si="1553"/>
        <v/>
      </c>
      <c r="U1470" s="318" t="str">
        <f t="shared" si="1554"/>
        <v/>
      </c>
      <c r="V1470" s="319" t="str">
        <f t="shared" si="1555"/>
        <v/>
      </c>
      <c r="W1470" s="318" t="str">
        <f t="shared" si="1556"/>
        <v/>
      </c>
      <c r="X1470" s="319" t="str">
        <f t="shared" si="1557"/>
        <v/>
      </c>
      <c r="Y1470" s="318" t="str">
        <f t="shared" si="1558"/>
        <v/>
      </c>
      <c r="Z1470" s="319" t="str">
        <f t="shared" si="1559"/>
        <v/>
      </c>
      <c r="AA1470" s="317" t="str">
        <f t="shared" si="1560"/>
        <v/>
      </c>
      <c r="AB1470" s="97" t="str">
        <f t="shared" si="1561"/>
        <v/>
      </c>
      <c r="AC1470" s="143" t="str">
        <f t="shared" si="1562"/>
        <v/>
      </c>
      <c r="AD1470" s="143" t="str">
        <f t="shared" si="1601"/>
        <v/>
      </c>
      <c r="AE1470" s="360"/>
      <c r="AF1470" s="360"/>
      <c r="AG1470" s="364"/>
      <c r="AH1470" s="363" t="str">
        <f t="shared" si="1602"/>
        <v/>
      </c>
      <c r="AI1470" s="360"/>
      <c r="AJ1470" s="360"/>
      <c r="AK1470" s="364"/>
      <c r="AL1470" s="365" t="str">
        <f t="shared" si="1603"/>
        <v/>
      </c>
      <c r="AM1470" s="363" t="str">
        <f t="shared" si="1604"/>
        <v/>
      </c>
      <c r="AN1470" s="366" t="str">
        <f t="shared" si="1605"/>
        <v/>
      </c>
      <c r="AO1470" s="360"/>
      <c r="AP1470" s="360"/>
      <c r="AQ1470" s="360" t="str">
        <f t="shared" si="1606"/>
        <v/>
      </c>
      <c r="AR1470" s="348" t="str">
        <f t="shared" si="1563"/>
        <v/>
      </c>
      <c r="AS1470" s="360"/>
      <c r="AT1470" s="348" t="str">
        <f t="shared" si="1564"/>
        <v/>
      </c>
      <c r="AU1470" s="360"/>
      <c r="AV1470" s="348" t="str">
        <f t="shared" si="1565"/>
        <v/>
      </c>
      <c r="AW1470" s="360"/>
      <c r="AX1470" s="348" t="str">
        <f t="shared" si="1566"/>
        <v/>
      </c>
      <c r="AY1470" s="360"/>
      <c r="AZ1470" s="348" t="str">
        <f t="shared" si="1567"/>
        <v/>
      </c>
      <c r="BA1470" s="367"/>
      <c r="BB1470" s="348" t="str">
        <f t="shared" si="1568"/>
        <v/>
      </c>
      <c r="BC1470" s="350" t="str">
        <f t="shared" si="1571"/>
        <v/>
      </c>
      <c r="BD1470" s="350" t="str">
        <f t="shared" si="1572"/>
        <v/>
      </c>
      <c r="BE1470" s="360"/>
      <c r="BF1470" s="361"/>
      <c r="BG1470" s="362" t="str">
        <f t="shared" si="1607"/>
        <v/>
      </c>
      <c r="BH1470" s="354" t="str">
        <f t="shared" si="1573"/>
        <v/>
      </c>
      <c r="BI1470" s="350" t="str">
        <f t="shared" si="1574"/>
        <v/>
      </c>
      <c r="BJ1470" s="113" t="str">
        <f t="shared" si="1575"/>
        <v/>
      </c>
      <c r="BK1470" s="347" t="str">
        <f t="shared" si="1600"/>
        <v/>
      </c>
      <c r="BR1470" s="307"/>
      <c r="BS1470" s="51" t="str">
        <f t="shared" si="1576"/>
        <v/>
      </c>
      <c r="BT1470" s="51" t="str">
        <f t="shared" si="1577"/>
        <v/>
      </c>
      <c r="BU1470" s="51" t="str">
        <f t="shared" si="1578"/>
        <v/>
      </c>
      <c r="BV1470" s="51" t="str">
        <f t="shared" si="1579"/>
        <v/>
      </c>
      <c r="BW1470" s="51" t="str">
        <f t="shared" si="1580"/>
        <v/>
      </c>
      <c r="BX1470" s="51" t="str">
        <f t="shared" si="1581"/>
        <v/>
      </c>
      <c r="BY1470" s="51" t="str">
        <f t="shared" si="1582"/>
        <v/>
      </c>
      <c r="BZ1470" s="51" t="str">
        <f t="shared" si="1583"/>
        <v/>
      </c>
      <c r="CA1470" s="51" t="str">
        <f t="shared" si="1584"/>
        <v/>
      </c>
      <c r="CB1470" s="51" t="str">
        <f t="shared" si="1585"/>
        <v/>
      </c>
      <c r="CC1470" s="51" t="str">
        <f t="shared" si="1569"/>
        <v/>
      </c>
      <c r="CD1470" s="51" t="str">
        <f t="shared" si="1570"/>
        <v/>
      </c>
      <c r="CE1470" s="51" t="str">
        <f t="shared" si="1586"/>
        <v/>
      </c>
      <c r="CF1470" s="51"/>
      <c r="CH1470" s="53" t="str">
        <f t="shared" si="1587"/>
        <v/>
      </c>
      <c r="CI1470" s="53" t="str">
        <f t="shared" si="1588"/>
        <v/>
      </c>
      <c r="CJ1470" s="54" t="str">
        <f t="shared" si="1589"/>
        <v/>
      </c>
      <c r="CK1470" s="53" t="str">
        <f t="shared" si="1590"/>
        <v/>
      </c>
      <c r="CL1470" s="53" t="str">
        <f t="shared" si="1591"/>
        <v/>
      </c>
      <c r="CM1470" s="53" t="str">
        <f t="shared" si="1592"/>
        <v/>
      </c>
      <c r="CN1470" s="53" t="str">
        <f t="shared" si="1593"/>
        <v/>
      </c>
      <c r="CO1470" s="53" t="str">
        <f t="shared" si="1594"/>
        <v/>
      </c>
      <c r="CP1470" s="53" t="str">
        <f t="shared" si="1595"/>
        <v/>
      </c>
      <c r="CQ1470" s="53" t="str">
        <f t="shared" si="1596"/>
        <v/>
      </c>
      <c r="CR1470" s="53" t="str">
        <f t="shared" si="1597"/>
        <v/>
      </c>
      <c r="CS1470" s="53" t="str">
        <f t="shared" si="1598"/>
        <v/>
      </c>
      <c r="CT1470" s="53" t="str">
        <f t="shared" si="1599"/>
        <v/>
      </c>
      <c r="CU1470" s="53" t="str">
        <f t="shared" si="1608"/>
        <v/>
      </c>
    </row>
    <row r="1471" spans="1:99" hidden="1" x14ac:dyDescent="0.3">
      <c r="A1471" s="40">
        <v>1533</v>
      </c>
      <c r="B1471" s="326"/>
      <c r="C1471" s="142"/>
      <c r="D1471" s="144"/>
      <c r="E1471" s="144"/>
      <c r="F1471" s="312"/>
      <c r="G1471" s="144" t="s">
        <v>141</v>
      </c>
      <c r="H1471" s="314"/>
      <c r="I1471" s="314"/>
      <c r="J1471" s="315" t="str">
        <f t="shared" si="1543"/>
        <v/>
      </c>
      <c r="K1471" s="316" t="str">
        <f t="shared" si="1544"/>
        <v/>
      </c>
      <c r="L1471" s="317" t="str">
        <f t="shared" si="1545"/>
        <v/>
      </c>
      <c r="M1471" s="316" t="str">
        <f t="shared" si="1546"/>
        <v/>
      </c>
      <c r="N1471" s="317" t="str">
        <f t="shared" si="1547"/>
        <v/>
      </c>
      <c r="O1471" s="316" t="str">
        <f t="shared" si="1548"/>
        <v/>
      </c>
      <c r="P1471" s="317" t="str">
        <f t="shared" si="1549"/>
        <v/>
      </c>
      <c r="Q1471" s="318" t="str">
        <f t="shared" si="1550"/>
        <v/>
      </c>
      <c r="R1471" s="319" t="str">
        <f t="shared" si="1551"/>
        <v/>
      </c>
      <c r="S1471" s="318" t="str">
        <f t="shared" si="1552"/>
        <v/>
      </c>
      <c r="T1471" s="317" t="str">
        <f t="shared" si="1553"/>
        <v/>
      </c>
      <c r="U1471" s="318" t="str">
        <f t="shared" si="1554"/>
        <v/>
      </c>
      <c r="V1471" s="319" t="str">
        <f t="shared" si="1555"/>
        <v/>
      </c>
      <c r="W1471" s="318" t="str">
        <f t="shared" si="1556"/>
        <v/>
      </c>
      <c r="X1471" s="319" t="str">
        <f t="shared" si="1557"/>
        <v/>
      </c>
      <c r="Y1471" s="318" t="str">
        <f t="shared" si="1558"/>
        <v/>
      </c>
      <c r="Z1471" s="319" t="str">
        <f t="shared" si="1559"/>
        <v/>
      </c>
      <c r="AA1471" s="317" t="str">
        <f t="shared" si="1560"/>
        <v/>
      </c>
      <c r="AB1471" s="97" t="str">
        <f t="shared" si="1561"/>
        <v/>
      </c>
      <c r="AC1471" s="143" t="str">
        <f t="shared" si="1562"/>
        <v/>
      </c>
      <c r="AD1471" s="143" t="str">
        <f t="shared" si="1601"/>
        <v/>
      </c>
      <c r="AE1471" s="360"/>
      <c r="AF1471" s="360"/>
      <c r="AG1471" s="364"/>
      <c r="AH1471" s="363" t="str">
        <f t="shared" si="1602"/>
        <v/>
      </c>
      <c r="AI1471" s="360"/>
      <c r="AJ1471" s="360"/>
      <c r="AK1471" s="364"/>
      <c r="AL1471" s="365" t="str">
        <f t="shared" si="1603"/>
        <v/>
      </c>
      <c r="AM1471" s="363" t="str">
        <f t="shared" si="1604"/>
        <v/>
      </c>
      <c r="AN1471" s="366" t="str">
        <f t="shared" si="1605"/>
        <v/>
      </c>
      <c r="AO1471" s="360"/>
      <c r="AP1471" s="360"/>
      <c r="AQ1471" s="360" t="str">
        <f t="shared" si="1606"/>
        <v/>
      </c>
      <c r="AR1471" s="348" t="str">
        <f t="shared" si="1563"/>
        <v/>
      </c>
      <c r="AS1471" s="360"/>
      <c r="AT1471" s="348" t="str">
        <f t="shared" si="1564"/>
        <v/>
      </c>
      <c r="AU1471" s="360"/>
      <c r="AV1471" s="348" t="str">
        <f t="shared" si="1565"/>
        <v/>
      </c>
      <c r="AW1471" s="360"/>
      <c r="AX1471" s="348" t="str">
        <f t="shared" si="1566"/>
        <v/>
      </c>
      <c r="AY1471" s="360"/>
      <c r="AZ1471" s="348" t="str">
        <f t="shared" si="1567"/>
        <v/>
      </c>
      <c r="BA1471" s="367"/>
      <c r="BB1471" s="348" t="str">
        <f t="shared" si="1568"/>
        <v/>
      </c>
      <c r="BC1471" s="350" t="str">
        <f t="shared" si="1571"/>
        <v/>
      </c>
      <c r="BD1471" s="350" t="str">
        <f t="shared" si="1572"/>
        <v/>
      </c>
      <c r="BE1471" s="360"/>
      <c r="BF1471" s="361"/>
      <c r="BG1471" s="362" t="str">
        <f t="shared" si="1607"/>
        <v/>
      </c>
      <c r="BH1471" s="354" t="str">
        <f t="shared" si="1573"/>
        <v/>
      </c>
      <c r="BI1471" s="350" t="str">
        <f t="shared" si="1574"/>
        <v/>
      </c>
      <c r="BJ1471" s="113" t="str">
        <f t="shared" si="1575"/>
        <v/>
      </c>
      <c r="BK1471" s="347" t="str">
        <f t="shared" si="1600"/>
        <v/>
      </c>
      <c r="BR1471" s="307"/>
      <c r="BS1471" s="51" t="str">
        <f t="shared" si="1576"/>
        <v/>
      </c>
      <c r="BT1471" s="51" t="str">
        <f t="shared" si="1577"/>
        <v/>
      </c>
      <c r="BU1471" s="51" t="str">
        <f t="shared" si="1578"/>
        <v/>
      </c>
      <c r="BV1471" s="51" t="str">
        <f t="shared" si="1579"/>
        <v/>
      </c>
      <c r="BW1471" s="51" t="str">
        <f t="shared" si="1580"/>
        <v/>
      </c>
      <c r="BX1471" s="51" t="str">
        <f t="shared" si="1581"/>
        <v/>
      </c>
      <c r="BY1471" s="51" t="str">
        <f t="shared" si="1582"/>
        <v/>
      </c>
      <c r="BZ1471" s="51" t="str">
        <f t="shared" si="1583"/>
        <v/>
      </c>
      <c r="CA1471" s="51" t="str">
        <f t="shared" si="1584"/>
        <v/>
      </c>
      <c r="CB1471" s="51" t="str">
        <f t="shared" si="1585"/>
        <v/>
      </c>
      <c r="CC1471" s="51" t="str">
        <f t="shared" si="1569"/>
        <v/>
      </c>
      <c r="CD1471" s="51" t="str">
        <f t="shared" si="1570"/>
        <v/>
      </c>
      <c r="CE1471" s="51" t="str">
        <f t="shared" si="1586"/>
        <v/>
      </c>
      <c r="CF1471" s="51"/>
      <c r="CH1471" s="53" t="str">
        <f t="shared" si="1587"/>
        <v/>
      </c>
      <c r="CI1471" s="53" t="str">
        <f t="shared" si="1588"/>
        <v/>
      </c>
      <c r="CJ1471" s="54" t="str">
        <f t="shared" si="1589"/>
        <v/>
      </c>
      <c r="CK1471" s="53" t="str">
        <f t="shared" si="1590"/>
        <v/>
      </c>
      <c r="CL1471" s="53" t="str">
        <f t="shared" si="1591"/>
        <v/>
      </c>
      <c r="CM1471" s="53" t="str">
        <f t="shared" si="1592"/>
        <v/>
      </c>
      <c r="CN1471" s="53" t="str">
        <f t="shared" si="1593"/>
        <v/>
      </c>
      <c r="CO1471" s="53" t="str">
        <f t="shared" si="1594"/>
        <v/>
      </c>
      <c r="CP1471" s="53" t="str">
        <f t="shared" si="1595"/>
        <v/>
      </c>
      <c r="CQ1471" s="53" t="str">
        <f t="shared" si="1596"/>
        <v/>
      </c>
      <c r="CR1471" s="53" t="str">
        <f t="shared" si="1597"/>
        <v/>
      </c>
      <c r="CS1471" s="53" t="str">
        <f t="shared" si="1598"/>
        <v/>
      </c>
      <c r="CT1471" s="53" t="str">
        <f t="shared" si="1599"/>
        <v/>
      </c>
      <c r="CU1471" s="53" t="str">
        <f t="shared" si="1608"/>
        <v/>
      </c>
    </row>
    <row r="1472" spans="1:99" hidden="1" x14ac:dyDescent="0.3">
      <c r="A1472" s="40">
        <v>1534</v>
      </c>
      <c r="B1472" s="326"/>
      <c r="C1472" s="142"/>
      <c r="D1472" s="144"/>
      <c r="E1472" s="144"/>
      <c r="F1472" s="312"/>
      <c r="G1472" s="144" t="s">
        <v>141</v>
      </c>
      <c r="H1472" s="314"/>
      <c r="I1472" s="314"/>
      <c r="J1472" s="315" t="str">
        <f t="shared" si="1543"/>
        <v/>
      </c>
      <c r="K1472" s="316" t="str">
        <f t="shared" si="1544"/>
        <v/>
      </c>
      <c r="L1472" s="317" t="str">
        <f t="shared" si="1545"/>
        <v/>
      </c>
      <c r="M1472" s="316" t="str">
        <f t="shared" si="1546"/>
        <v/>
      </c>
      <c r="N1472" s="317" t="str">
        <f t="shared" si="1547"/>
        <v/>
      </c>
      <c r="O1472" s="316" t="str">
        <f t="shared" si="1548"/>
        <v/>
      </c>
      <c r="P1472" s="317" t="str">
        <f t="shared" si="1549"/>
        <v/>
      </c>
      <c r="Q1472" s="318" t="str">
        <f t="shared" si="1550"/>
        <v/>
      </c>
      <c r="R1472" s="319" t="str">
        <f t="shared" si="1551"/>
        <v/>
      </c>
      <c r="S1472" s="318" t="str">
        <f t="shared" si="1552"/>
        <v/>
      </c>
      <c r="T1472" s="317" t="str">
        <f t="shared" si="1553"/>
        <v/>
      </c>
      <c r="U1472" s="318" t="str">
        <f t="shared" si="1554"/>
        <v/>
      </c>
      <c r="V1472" s="319" t="str">
        <f t="shared" si="1555"/>
        <v/>
      </c>
      <c r="W1472" s="318" t="str">
        <f t="shared" si="1556"/>
        <v/>
      </c>
      <c r="X1472" s="319" t="str">
        <f t="shared" si="1557"/>
        <v/>
      </c>
      <c r="Y1472" s="318" t="str">
        <f t="shared" si="1558"/>
        <v/>
      </c>
      <c r="Z1472" s="319" t="str">
        <f t="shared" si="1559"/>
        <v/>
      </c>
      <c r="AA1472" s="317" t="str">
        <f t="shared" si="1560"/>
        <v/>
      </c>
      <c r="AB1472" s="97" t="str">
        <f t="shared" si="1561"/>
        <v/>
      </c>
      <c r="AC1472" s="143" t="str">
        <f t="shared" si="1562"/>
        <v/>
      </c>
      <c r="AD1472" s="143" t="str">
        <f t="shared" si="1601"/>
        <v/>
      </c>
      <c r="AE1472" s="360"/>
      <c r="AF1472" s="360"/>
      <c r="AG1472" s="364"/>
      <c r="AH1472" s="363" t="str">
        <f t="shared" si="1602"/>
        <v/>
      </c>
      <c r="AI1472" s="360"/>
      <c r="AJ1472" s="360"/>
      <c r="AK1472" s="364"/>
      <c r="AL1472" s="365" t="str">
        <f t="shared" si="1603"/>
        <v/>
      </c>
      <c r="AM1472" s="363" t="str">
        <f t="shared" si="1604"/>
        <v/>
      </c>
      <c r="AN1472" s="366" t="str">
        <f t="shared" si="1605"/>
        <v/>
      </c>
      <c r="AO1472" s="360"/>
      <c r="AP1472" s="360"/>
      <c r="AQ1472" s="360" t="str">
        <f t="shared" si="1606"/>
        <v/>
      </c>
      <c r="AR1472" s="348" t="str">
        <f t="shared" si="1563"/>
        <v/>
      </c>
      <c r="AS1472" s="360"/>
      <c r="AT1472" s="348" t="str">
        <f t="shared" si="1564"/>
        <v/>
      </c>
      <c r="AU1472" s="360"/>
      <c r="AV1472" s="348" t="str">
        <f t="shared" si="1565"/>
        <v/>
      </c>
      <c r="AW1472" s="360"/>
      <c r="AX1472" s="348" t="str">
        <f t="shared" si="1566"/>
        <v/>
      </c>
      <c r="AY1472" s="360"/>
      <c r="AZ1472" s="348" t="str">
        <f t="shared" si="1567"/>
        <v/>
      </c>
      <c r="BA1472" s="367"/>
      <c r="BB1472" s="348" t="str">
        <f t="shared" si="1568"/>
        <v/>
      </c>
      <c r="BC1472" s="350" t="str">
        <f t="shared" si="1571"/>
        <v/>
      </c>
      <c r="BD1472" s="350" t="str">
        <f t="shared" si="1572"/>
        <v/>
      </c>
      <c r="BE1472" s="360"/>
      <c r="BF1472" s="361"/>
      <c r="BG1472" s="362" t="str">
        <f t="shared" si="1607"/>
        <v/>
      </c>
      <c r="BH1472" s="354" t="str">
        <f t="shared" si="1573"/>
        <v/>
      </c>
      <c r="BI1472" s="350" t="str">
        <f t="shared" si="1574"/>
        <v/>
      </c>
      <c r="BJ1472" s="113" t="str">
        <f t="shared" si="1575"/>
        <v/>
      </c>
      <c r="BK1472" s="347" t="str">
        <f t="shared" si="1600"/>
        <v/>
      </c>
      <c r="BR1472" s="307"/>
      <c r="BS1472" s="51" t="str">
        <f t="shared" si="1576"/>
        <v/>
      </c>
      <c r="BT1472" s="51" t="str">
        <f t="shared" si="1577"/>
        <v/>
      </c>
      <c r="BU1472" s="51" t="str">
        <f t="shared" si="1578"/>
        <v/>
      </c>
      <c r="BV1472" s="51" t="str">
        <f t="shared" si="1579"/>
        <v/>
      </c>
      <c r="BW1472" s="51" t="str">
        <f t="shared" si="1580"/>
        <v/>
      </c>
      <c r="BX1472" s="51" t="str">
        <f t="shared" si="1581"/>
        <v/>
      </c>
      <c r="BY1472" s="51" t="str">
        <f t="shared" si="1582"/>
        <v/>
      </c>
      <c r="BZ1472" s="51" t="str">
        <f t="shared" si="1583"/>
        <v/>
      </c>
      <c r="CA1472" s="51" t="str">
        <f t="shared" si="1584"/>
        <v/>
      </c>
      <c r="CB1472" s="51" t="str">
        <f t="shared" si="1585"/>
        <v/>
      </c>
      <c r="CC1472" s="51" t="str">
        <f t="shared" si="1569"/>
        <v/>
      </c>
      <c r="CD1472" s="51" t="str">
        <f t="shared" si="1570"/>
        <v/>
      </c>
      <c r="CE1472" s="51" t="str">
        <f t="shared" si="1586"/>
        <v/>
      </c>
      <c r="CF1472" s="51"/>
      <c r="CH1472" s="53" t="str">
        <f t="shared" si="1587"/>
        <v/>
      </c>
      <c r="CI1472" s="53" t="str">
        <f t="shared" si="1588"/>
        <v/>
      </c>
      <c r="CJ1472" s="54" t="str">
        <f t="shared" si="1589"/>
        <v/>
      </c>
      <c r="CK1472" s="53" t="str">
        <f t="shared" si="1590"/>
        <v/>
      </c>
      <c r="CL1472" s="53" t="str">
        <f t="shared" si="1591"/>
        <v/>
      </c>
      <c r="CM1472" s="53" t="str">
        <f t="shared" si="1592"/>
        <v/>
      </c>
      <c r="CN1472" s="53" t="str">
        <f t="shared" si="1593"/>
        <v/>
      </c>
      <c r="CO1472" s="53" t="str">
        <f t="shared" si="1594"/>
        <v/>
      </c>
      <c r="CP1472" s="53" t="str">
        <f t="shared" si="1595"/>
        <v/>
      </c>
      <c r="CQ1472" s="53" t="str">
        <f t="shared" si="1596"/>
        <v/>
      </c>
      <c r="CR1472" s="53" t="str">
        <f t="shared" si="1597"/>
        <v/>
      </c>
      <c r="CS1472" s="53" t="str">
        <f t="shared" si="1598"/>
        <v/>
      </c>
      <c r="CT1472" s="53" t="str">
        <f t="shared" si="1599"/>
        <v/>
      </c>
      <c r="CU1472" s="53" t="str">
        <f t="shared" si="1608"/>
        <v/>
      </c>
    </row>
    <row r="1473" spans="1:99" hidden="1" x14ac:dyDescent="0.3">
      <c r="A1473" s="40">
        <v>1535</v>
      </c>
      <c r="B1473" s="326"/>
      <c r="C1473" s="142"/>
      <c r="D1473" s="144"/>
      <c r="E1473" s="144"/>
      <c r="F1473" s="312"/>
      <c r="G1473" s="144" t="s">
        <v>141</v>
      </c>
      <c r="H1473" s="314"/>
      <c r="I1473" s="314"/>
      <c r="J1473" s="315" t="str">
        <f t="shared" si="1543"/>
        <v/>
      </c>
      <c r="K1473" s="316" t="str">
        <f t="shared" si="1544"/>
        <v/>
      </c>
      <c r="L1473" s="317" t="str">
        <f t="shared" si="1545"/>
        <v/>
      </c>
      <c r="M1473" s="316" t="str">
        <f t="shared" si="1546"/>
        <v/>
      </c>
      <c r="N1473" s="317" t="str">
        <f t="shared" si="1547"/>
        <v/>
      </c>
      <c r="O1473" s="316" t="str">
        <f t="shared" si="1548"/>
        <v/>
      </c>
      <c r="P1473" s="317" t="str">
        <f t="shared" si="1549"/>
        <v/>
      </c>
      <c r="Q1473" s="318" t="str">
        <f t="shared" si="1550"/>
        <v/>
      </c>
      <c r="R1473" s="319" t="str">
        <f t="shared" si="1551"/>
        <v/>
      </c>
      <c r="S1473" s="318" t="str">
        <f t="shared" si="1552"/>
        <v/>
      </c>
      <c r="T1473" s="317" t="str">
        <f t="shared" si="1553"/>
        <v/>
      </c>
      <c r="U1473" s="318" t="str">
        <f t="shared" si="1554"/>
        <v/>
      </c>
      <c r="V1473" s="319" t="str">
        <f t="shared" si="1555"/>
        <v/>
      </c>
      <c r="W1473" s="318" t="str">
        <f t="shared" si="1556"/>
        <v/>
      </c>
      <c r="X1473" s="319" t="str">
        <f t="shared" si="1557"/>
        <v/>
      </c>
      <c r="Y1473" s="318" t="str">
        <f t="shared" si="1558"/>
        <v/>
      </c>
      <c r="Z1473" s="319" t="str">
        <f t="shared" si="1559"/>
        <v/>
      </c>
      <c r="AA1473" s="317" t="str">
        <f t="shared" si="1560"/>
        <v/>
      </c>
      <c r="AB1473" s="97" t="str">
        <f t="shared" si="1561"/>
        <v/>
      </c>
      <c r="AC1473" s="143" t="str">
        <f t="shared" si="1562"/>
        <v/>
      </c>
      <c r="AD1473" s="143" t="str">
        <f t="shared" si="1601"/>
        <v/>
      </c>
      <c r="AE1473" s="360"/>
      <c r="AF1473" s="360"/>
      <c r="AG1473" s="364"/>
      <c r="AH1473" s="363" t="str">
        <f t="shared" si="1602"/>
        <v/>
      </c>
      <c r="AI1473" s="360"/>
      <c r="AJ1473" s="360"/>
      <c r="AK1473" s="364"/>
      <c r="AL1473" s="365" t="str">
        <f t="shared" si="1603"/>
        <v/>
      </c>
      <c r="AM1473" s="363" t="str">
        <f t="shared" si="1604"/>
        <v/>
      </c>
      <c r="AN1473" s="366" t="str">
        <f t="shared" si="1605"/>
        <v/>
      </c>
      <c r="AO1473" s="360"/>
      <c r="AP1473" s="360"/>
      <c r="AQ1473" s="360" t="str">
        <f t="shared" si="1606"/>
        <v/>
      </c>
      <c r="AR1473" s="348" t="str">
        <f t="shared" si="1563"/>
        <v/>
      </c>
      <c r="AS1473" s="360"/>
      <c r="AT1473" s="348" t="str">
        <f t="shared" si="1564"/>
        <v/>
      </c>
      <c r="AU1473" s="360"/>
      <c r="AV1473" s="348" t="str">
        <f t="shared" si="1565"/>
        <v/>
      </c>
      <c r="AW1473" s="360"/>
      <c r="AX1473" s="348" t="str">
        <f t="shared" si="1566"/>
        <v/>
      </c>
      <c r="AY1473" s="360"/>
      <c r="AZ1473" s="348" t="str">
        <f t="shared" si="1567"/>
        <v/>
      </c>
      <c r="BA1473" s="367"/>
      <c r="BB1473" s="348" t="str">
        <f t="shared" si="1568"/>
        <v/>
      </c>
      <c r="BC1473" s="350" t="str">
        <f t="shared" si="1571"/>
        <v/>
      </c>
      <c r="BD1473" s="350" t="str">
        <f t="shared" si="1572"/>
        <v/>
      </c>
      <c r="BE1473" s="360"/>
      <c r="BF1473" s="361"/>
      <c r="BG1473" s="362" t="str">
        <f t="shared" si="1607"/>
        <v/>
      </c>
      <c r="BH1473" s="354" t="str">
        <f t="shared" si="1573"/>
        <v/>
      </c>
      <c r="BI1473" s="350" t="str">
        <f t="shared" si="1574"/>
        <v/>
      </c>
      <c r="BJ1473" s="113" t="str">
        <f t="shared" si="1575"/>
        <v/>
      </c>
      <c r="BK1473" s="347" t="str">
        <f t="shared" si="1600"/>
        <v/>
      </c>
      <c r="BR1473" s="307"/>
      <c r="BS1473" s="51" t="str">
        <f t="shared" si="1576"/>
        <v/>
      </c>
      <c r="BT1473" s="51" t="str">
        <f t="shared" si="1577"/>
        <v/>
      </c>
      <c r="BU1473" s="51" t="str">
        <f t="shared" si="1578"/>
        <v/>
      </c>
      <c r="BV1473" s="51" t="str">
        <f t="shared" si="1579"/>
        <v/>
      </c>
      <c r="BW1473" s="51" t="str">
        <f t="shared" si="1580"/>
        <v/>
      </c>
      <c r="BX1473" s="51" t="str">
        <f t="shared" si="1581"/>
        <v/>
      </c>
      <c r="BY1473" s="51" t="str">
        <f t="shared" si="1582"/>
        <v/>
      </c>
      <c r="BZ1473" s="51" t="str">
        <f t="shared" si="1583"/>
        <v/>
      </c>
      <c r="CA1473" s="51" t="str">
        <f t="shared" si="1584"/>
        <v/>
      </c>
      <c r="CB1473" s="51" t="str">
        <f t="shared" si="1585"/>
        <v/>
      </c>
      <c r="CC1473" s="51" t="str">
        <f t="shared" si="1569"/>
        <v/>
      </c>
      <c r="CD1473" s="51" t="str">
        <f t="shared" si="1570"/>
        <v/>
      </c>
      <c r="CE1473" s="51" t="str">
        <f t="shared" si="1586"/>
        <v/>
      </c>
      <c r="CF1473" s="51"/>
      <c r="CH1473" s="53" t="str">
        <f t="shared" si="1587"/>
        <v/>
      </c>
      <c r="CI1473" s="53" t="str">
        <f t="shared" si="1588"/>
        <v/>
      </c>
      <c r="CJ1473" s="54" t="str">
        <f t="shared" si="1589"/>
        <v/>
      </c>
      <c r="CK1473" s="53" t="str">
        <f t="shared" si="1590"/>
        <v/>
      </c>
      <c r="CL1473" s="53" t="str">
        <f t="shared" si="1591"/>
        <v/>
      </c>
      <c r="CM1473" s="53" t="str">
        <f t="shared" si="1592"/>
        <v/>
      </c>
      <c r="CN1473" s="53" t="str">
        <f t="shared" si="1593"/>
        <v/>
      </c>
      <c r="CO1473" s="53" t="str">
        <f t="shared" si="1594"/>
        <v/>
      </c>
      <c r="CP1473" s="53" t="str">
        <f t="shared" si="1595"/>
        <v/>
      </c>
      <c r="CQ1473" s="53" t="str">
        <f t="shared" si="1596"/>
        <v/>
      </c>
      <c r="CR1473" s="53" t="str">
        <f t="shared" si="1597"/>
        <v/>
      </c>
      <c r="CS1473" s="53" t="str">
        <f t="shared" si="1598"/>
        <v/>
      </c>
      <c r="CT1473" s="53" t="str">
        <f t="shared" si="1599"/>
        <v/>
      </c>
      <c r="CU1473" s="53" t="str">
        <f t="shared" si="1608"/>
        <v/>
      </c>
    </row>
    <row r="1474" spans="1:99" hidden="1" x14ac:dyDescent="0.3">
      <c r="A1474" s="40">
        <v>1536</v>
      </c>
      <c r="B1474" s="326"/>
      <c r="C1474" s="142"/>
      <c r="D1474" s="144"/>
      <c r="E1474" s="144"/>
      <c r="F1474" s="312"/>
      <c r="G1474" s="144" t="s">
        <v>141</v>
      </c>
      <c r="H1474" s="314"/>
      <c r="I1474" s="314"/>
      <c r="J1474" s="315" t="str">
        <f t="shared" si="1543"/>
        <v/>
      </c>
      <c r="K1474" s="316" t="str">
        <f t="shared" si="1544"/>
        <v/>
      </c>
      <c r="L1474" s="317" t="str">
        <f t="shared" si="1545"/>
        <v/>
      </c>
      <c r="M1474" s="316" t="str">
        <f t="shared" si="1546"/>
        <v/>
      </c>
      <c r="N1474" s="317" t="str">
        <f t="shared" si="1547"/>
        <v/>
      </c>
      <c r="O1474" s="316" t="str">
        <f t="shared" si="1548"/>
        <v/>
      </c>
      <c r="P1474" s="317" t="str">
        <f t="shared" si="1549"/>
        <v/>
      </c>
      <c r="Q1474" s="318" t="str">
        <f t="shared" si="1550"/>
        <v/>
      </c>
      <c r="R1474" s="319" t="str">
        <f t="shared" si="1551"/>
        <v/>
      </c>
      <c r="S1474" s="318" t="str">
        <f t="shared" si="1552"/>
        <v/>
      </c>
      <c r="T1474" s="317" t="str">
        <f t="shared" si="1553"/>
        <v/>
      </c>
      <c r="U1474" s="318" t="str">
        <f t="shared" si="1554"/>
        <v/>
      </c>
      <c r="V1474" s="319" t="str">
        <f t="shared" si="1555"/>
        <v/>
      </c>
      <c r="W1474" s="318" t="str">
        <f t="shared" si="1556"/>
        <v/>
      </c>
      <c r="X1474" s="319" t="str">
        <f t="shared" si="1557"/>
        <v/>
      </c>
      <c r="Y1474" s="318" t="str">
        <f t="shared" si="1558"/>
        <v/>
      </c>
      <c r="Z1474" s="319" t="str">
        <f t="shared" si="1559"/>
        <v/>
      </c>
      <c r="AA1474" s="317" t="str">
        <f t="shared" si="1560"/>
        <v/>
      </c>
      <c r="AB1474" s="97" t="str">
        <f t="shared" si="1561"/>
        <v/>
      </c>
      <c r="AC1474" s="143" t="str">
        <f t="shared" si="1562"/>
        <v/>
      </c>
      <c r="AD1474" s="143" t="str">
        <f t="shared" si="1601"/>
        <v/>
      </c>
      <c r="AE1474" s="360"/>
      <c r="AF1474" s="360"/>
      <c r="AG1474" s="364"/>
      <c r="AH1474" s="363" t="str">
        <f t="shared" si="1602"/>
        <v/>
      </c>
      <c r="AI1474" s="360"/>
      <c r="AJ1474" s="360"/>
      <c r="AK1474" s="364"/>
      <c r="AL1474" s="365" t="str">
        <f t="shared" si="1603"/>
        <v/>
      </c>
      <c r="AM1474" s="363" t="str">
        <f t="shared" si="1604"/>
        <v/>
      </c>
      <c r="AN1474" s="366" t="str">
        <f t="shared" si="1605"/>
        <v/>
      </c>
      <c r="AO1474" s="360"/>
      <c r="AP1474" s="360"/>
      <c r="AQ1474" s="360" t="str">
        <f t="shared" si="1606"/>
        <v/>
      </c>
      <c r="AR1474" s="348" t="str">
        <f t="shared" si="1563"/>
        <v/>
      </c>
      <c r="AS1474" s="360"/>
      <c r="AT1474" s="348" t="str">
        <f t="shared" si="1564"/>
        <v/>
      </c>
      <c r="AU1474" s="360"/>
      <c r="AV1474" s="348" t="str">
        <f t="shared" si="1565"/>
        <v/>
      </c>
      <c r="AW1474" s="360"/>
      <c r="AX1474" s="348" t="str">
        <f t="shared" si="1566"/>
        <v/>
      </c>
      <c r="AY1474" s="360"/>
      <c r="AZ1474" s="348" t="str">
        <f t="shared" si="1567"/>
        <v/>
      </c>
      <c r="BA1474" s="367"/>
      <c r="BB1474" s="348" t="str">
        <f t="shared" si="1568"/>
        <v/>
      </c>
      <c r="BC1474" s="350" t="str">
        <f t="shared" si="1571"/>
        <v/>
      </c>
      <c r="BD1474" s="350" t="str">
        <f t="shared" si="1572"/>
        <v/>
      </c>
      <c r="BE1474" s="360"/>
      <c r="BF1474" s="361"/>
      <c r="BG1474" s="362" t="str">
        <f t="shared" si="1607"/>
        <v/>
      </c>
      <c r="BH1474" s="354" t="str">
        <f t="shared" si="1573"/>
        <v/>
      </c>
      <c r="BI1474" s="350" t="str">
        <f t="shared" si="1574"/>
        <v/>
      </c>
      <c r="BJ1474" s="113" t="str">
        <f t="shared" si="1575"/>
        <v/>
      </c>
      <c r="BK1474" s="347" t="str">
        <f t="shared" si="1600"/>
        <v/>
      </c>
      <c r="BR1474" s="307"/>
      <c r="BS1474" s="51" t="str">
        <f t="shared" si="1576"/>
        <v/>
      </c>
      <c r="BT1474" s="51" t="str">
        <f t="shared" si="1577"/>
        <v/>
      </c>
      <c r="BU1474" s="51" t="str">
        <f t="shared" si="1578"/>
        <v/>
      </c>
      <c r="BV1474" s="51" t="str">
        <f t="shared" si="1579"/>
        <v/>
      </c>
      <c r="BW1474" s="51" t="str">
        <f t="shared" si="1580"/>
        <v/>
      </c>
      <c r="BX1474" s="51" t="str">
        <f t="shared" si="1581"/>
        <v/>
      </c>
      <c r="BY1474" s="51" t="str">
        <f t="shared" si="1582"/>
        <v/>
      </c>
      <c r="BZ1474" s="51" t="str">
        <f t="shared" si="1583"/>
        <v/>
      </c>
      <c r="CA1474" s="51" t="str">
        <f t="shared" si="1584"/>
        <v/>
      </c>
      <c r="CB1474" s="51" t="str">
        <f t="shared" si="1585"/>
        <v/>
      </c>
      <c r="CC1474" s="51" t="str">
        <f t="shared" si="1569"/>
        <v/>
      </c>
      <c r="CD1474" s="51" t="str">
        <f t="shared" si="1570"/>
        <v/>
      </c>
      <c r="CE1474" s="51" t="str">
        <f t="shared" si="1586"/>
        <v/>
      </c>
      <c r="CF1474" s="51"/>
      <c r="CH1474" s="53" t="str">
        <f t="shared" si="1587"/>
        <v/>
      </c>
      <c r="CI1474" s="53" t="str">
        <f t="shared" si="1588"/>
        <v/>
      </c>
      <c r="CJ1474" s="54" t="str">
        <f t="shared" si="1589"/>
        <v/>
      </c>
      <c r="CK1474" s="53" t="str">
        <f t="shared" si="1590"/>
        <v/>
      </c>
      <c r="CL1474" s="53" t="str">
        <f t="shared" si="1591"/>
        <v/>
      </c>
      <c r="CM1474" s="53" t="str">
        <f t="shared" si="1592"/>
        <v/>
      </c>
      <c r="CN1474" s="53" t="str">
        <f t="shared" si="1593"/>
        <v/>
      </c>
      <c r="CO1474" s="53" t="str">
        <f t="shared" si="1594"/>
        <v/>
      </c>
      <c r="CP1474" s="53" t="str">
        <f t="shared" si="1595"/>
        <v/>
      </c>
      <c r="CQ1474" s="53" t="str">
        <f t="shared" si="1596"/>
        <v/>
      </c>
      <c r="CR1474" s="53" t="str">
        <f t="shared" si="1597"/>
        <v/>
      </c>
      <c r="CS1474" s="53" t="str">
        <f t="shared" si="1598"/>
        <v/>
      </c>
      <c r="CT1474" s="53" t="str">
        <f t="shared" si="1599"/>
        <v/>
      </c>
      <c r="CU1474" s="53" t="str">
        <f t="shared" si="1608"/>
        <v/>
      </c>
    </row>
    <row r="1475" spans="1:99" hidden="1" x14ac:dyDescent="0.3">
      <c r="A1475" s="40">
        <v>1537</v>
      </c>
      <c r="B1475" s="326"/>
      <c r="C1475" s="142"/>
      <c r="D1475" s="144"/>
      <c r="E1475" s="144"/>
      <c r="F1475" s="312"/>
      <c r="G1475" s="144" t="s">
        <v>141</v>
      </c>
      <c r="H1475" s="314"/>
      <c r="I1475" s="314"/>
      <c r="J1475" s="315" t="str">
        <f t="shared" ref="J1475:J1538" si="1609">IF(OR(H1475="",I1475="",H1475=0),"",K1475-0.1)</f>
        <v/>
      </c>
      <c r="K1475" s="316" t="str">
        <f t="shared" ref="K1475:K1538" si="1610">IF(OR(H1475="",I1475="",H1475=0),"",Q1475-(Q1475*15%))</f>
        <v/>
      </c>
      <c r="L1475" s="317" t="str">
        <f t="shared" ref="L1475:L1538" si="1611">IF(OR(H1475="",I1475="",H1475=0),"",M1475-0.1)</f>
        <v/>
      </c>
      <c r="M1475" s="316" t="str">
        <f t="shared" ref="M1475:M1538" si="1612">IF(OR(H1475="",I1475="",H1475=0),"",Q1475-(Q1475*12.5%))</f>
        <v/>
      </c>
      <c r="N1475" s="317" t="str">
        <f t="shared" ref="N1475:N1538" si="1613">IF(OR(H1475="",I1475="",H1475=0),"",O1475-0.1)</f>
        <v/>
      </c>
      <c r="O1475" s="316" t="str">
        <f t="shared" ref="O1475:O1538" si="1614">IF(OR(H1475="",I1475="",H1475=0),"",Q1475-(Q1475*7.5%))</f>
        <v/>
      </c>
      <c r="P1475" s="317" t="str">
        <f t="shared" ref="P1475:P1538" si="1615">IF(OR(H1475="",I1475="",H1475=0),"",Q1475-0.1)</f>
        <v/>
      </c>
      <c r="Q1475" s="318" t="str">
        <f t="shared" ref="Q1475:Q1538" si="1616">IF(OR(H1475="",I1475="",H1475=0),"",90%*(H1475-100)-0.5)</f>
        <v/>
      </c>
      <c r="R1475" s="319" t="str">
        <f t="shared" ref="R1475:R1538" si="1617">IF(OR(H1475="",I1475="",H1475=0),"",90%*(H1475-100))</f>
        <v/>
      </c>
      <c r="S1475" s="318" t="str">
        <f t="shared" ref="S1475:S1538" si="1618">IF(OR(H1475="",I1475="",,H1475=0),"",R1475+0.1)</f>
        <v/>
      </c>
      <c r="T1475" s="317" t="str">
        <f t="shared" ref="T1475:T1538" si="1619">IF(OR(H1475="",I1475="",H1475=0),"",90%*(H1475-100)+0.5)</f>
        <v/>
      </c>
      <c r="U1475" s="318" t="str">
        <f t="shared" ref="U1475:U1538" si="1620">IF(OR(H1475="",I1475="",H1475=0),"",T1475+0.1)</f>
        <v/>
      </c>
      <c r="V1475" s="319" t="str">
        <f t="shared" ref="V1475:V1538" si="1621">IF(OR(H1475="",I1475="",H1475=0),"",T1475+(T1475*7.5%))</f>
        <v/>
      </c>
      <c r="W1475" s="318" t="str">
        <f t="shared" ref="W1475:W1538" si="1622">IF(OR(H1475="",I1475="",H1475=0),"",V1475+0.1)</f>
        <v/>
      </c>
      <c r="X1475" s="319" t="str">
        <f t="shared" ref="X1475:X1538" si="1623">IF(OR(H1475="",I1475="",H1475=0),"",T1475+(T1475*12.5%))</f>
        <v/>
      </c>
      <c r="Y1475" s="318" t="str">
        <f t="shared" ref="Y1475:Y1538" si="1624">IF(OR(H1475="",I1475="",H1475=0),"",X1475+0.1)</f>
        <v/>
      </c>
      <c r="Z1475" s="319" t="str">
        <f t="shared" ref="Z1475:Z1538" si="1625">IF(OR(H1475="",I1475="",H1475=0),"",T1475+(T1475*15%))</f>
        <v/>
      </c>
      <c r="AA1475" s="317" t="str">
        <f t="shared" ref="AA1475:AA1538" si="1626">IF(OR(H1475="",I1475="",H1475=0),"",Z1475+0.1)</f>
        <v/>
      </c>
      <c r="AB1475" s="97" t="str">
        <f t="shared" ref="AB1475:AB1538" si="1627">IF(AC1475="LLA","BB lebih"&amp;" "&amp;FIXED((I1475-Z1475),1) &amp;" kg",IF(AC1475="LLB","BB kurang"&amp;" "&amp;FIXED((I1475-K1475),1)&amp;" kg",""))</f>
        <v/>
      </c>
      <c r="AC1475" s="143" t="str">
        <f t="shared" ref="AC1475:AC1538" si="1628">IF(OR(H1475="",I1475="", H1475=0),"",IF(I1475&lt;K1475,"LLB",IF(AND(I1475&gt;J1475,I1475&lt;M1475),"LB",IF(AND(I1475&gt;L1475,I1475&lt;O1475),"NB",IF(AND(I1475&gt;N1475,I1475&lt;Q1475),"HB",IF(AND(I1475&gt;P1475,I1475&lt;S1475),"IB",IF(AND(I1475&gt;R1475,I1475&lt;U1475),"IA",IF(AND(I1475&gt;T1475,I1475&lt;W1475),"HA",IF(AND(I1475&gt;V1475,I1475&lt;Y1475),"NA",IF(AND(I1475&gt;X1475,I1475&lt;AA1475),"LA",IF(I1475&gt;=AA1475,"LLA","")))))))))))</f>
        <v/>
      </c>
      <c r="AD1475" s="143" t="str">
        <f t="shared" si="1601"/>
        <v/>
      </c>
      <c r="AE1475" s="360"/>
      <c r="AF1475" s="360"/>
      <c r="AG1475" s="364"/>
      <c r="AH1475" s="363" t="str">
        <f t="shared" si="1602"/>
        <v/>
      </c>
      <c r="AI1475" s="360"/>
      <c r="AJ1475" s="360"/>
      <c r="AK1475" s="364"/>
      <c r="AL1475" s="365" t="str">
        <f t="shared" si="1603"/>
        <v/>
      </c>
      <c r="AM1475" s="363" t="str">
        <f t="shared" si="1604"/>
        <v/>
      </c>
      <c r="AN1475" s="366" t="str">
        <f t="shared" si="1605"/>
        <v/>
      </c>
      <c r="AO1475" s="360"/>
      <c r="AP1475" s="360"/>
      <c r="AQ1475" s="360" t="str">
        <f t="shared" si="1606"/>
        <v/>
      </c>
      <c r="AR1475" s="348" t="str">
        <f t="shared" ref="AR1475:AR1538" si="1629">IF(OR(G1475="",AQ1475="",AQ1475=0),"",IF(OR(AO1475="-",AP1475="-"),"-",IF(G1475="P",VLOOKUP(AQ1475,LARI12mnt_CALON_PRIA,2),IF(G1475="W",VLOOKUP(AQ1475,LARI12mnt_CALON_WANITA,2),""))))</f>
        <v/>
      </c>
      <c r="AS1475" s="360"/>
      <c r="AT1475" s="348" t="str">
        <f t="shared" ref="AT1475:AT1538" si="1630">IF(OR(G1475="",AS1475=""),"", IF(AS1475="-","-", IF(G1475="P",VLOOKUP(AS1475,PULLUP_CALON_PRIA,2),IF(G1475="W",VLOOKUP(AS1475,CHINNING_CALON_WANITA,2),""))))</f>
        <v/>
      </c>
      <c r="AU1475" s="360"/>
      <c r="AV1475" s="348" t="str">
        <f t="shared" ref="AV1475:AV1538" si="1631">IF(OR(G1475="",AU1475=""),"", IF(AU1475="-","-", IF(G1475="P",VLOOKUP(AU1475,SITUP_CALON_PRIA,2),IF(G1475="W",VLOOKUP(AU1475,SITUP_CALON_WANITA,2),""))))</f>
        <v/>
      </c>
      <c r="AW1475" s="360"/>
      <c r="AX1475" s="348" t="str">
        <f t="shared" ref="AX1475:AX1538" si="1632">IF(OR(G1475="",AW1475=""),"",IF(AW1475="-","-", IF(G1475="P",VLOOKUP(AW1475,LUNGES_CALON_PRIA,2),IF(G1475="W",VLOOKUP(AW1475,LUNGES_CALON_WANITA,2),""))))</f>
        <v/>
      </c>
      <c r="AY1475" s="360"/>
      <c r="AZ1475" s="348" t="str">
        <f t="shared" ref="AZ1475:AZ1538" si="1633">IF(OR(G1475="",AY1475=""),"", IF(AY1475="-","-", IF(G1475="P",VLOOKUP(AY1475,PUSHUP_CALON_PRIA,2),IF(G1475="W",VLOOKUP(AY1475,MODIFPUSHUP_CALON_WANITA,2),""))))</f>
        <v/>
      </c>
      <c r="BA1475" s="367"/>
      <c r="BB1475" s="348" t="str">
        <f t="shared" ref="BB1475:BB1538" si="1634">IF(OR(G1475="",BA1475="",BA1475=0),"",IF(BA1475="-","-", IF(G1475="P",VLOOKUP(BA1475,SHUTTLERUN_CALON_PRIA,2),IF(G1475="W",VLOOKUP(BA1475,SHUTTLERUN_CALON_WANITA,2),""))))</f>
        <v/>
      </c>
      <c r="BC1475" s="350" t="str">
        <f t="shared" si="1571"/>
        <v/>
      </c>
      <c r="BD1475" s="350" t="str">
        <f t="shared" si="1572"/>
        <v/>
      </c>
      <c r="BE1475" s="360"/>
      <c r="BF1475" s="361"/>
      <c r="BG1475" s="362" t="str">
        <f t="shared" si="1607"/>
        <v/>
      </c>
      <c r="BH1475" s="354" t="str">
        <f t="shared" si="1573"/>
        <v/>
      </c>
      <c r="BI1475" s="350" t="str">
        <f t="shared" si="1574"/>
        <v/>
      </c>
      <c r="BJ1475" s="113" t="str">
        <f t="shared" si="1575"/>
        <v/>
      </c>
      <c r="BK1475" s="347" t="str">
        <f t="shared" si="1600"/>
        <v/>
      </c>
      <c r="BR1475" s="307"/>
      <c r="BS1475" s="51" t="str">
        <f t="shared" si="1576"/>
        <v/>
      </c>
      <c r="BT1475" s="51" t="str">
        <f t="shared" si="1577"/>
        <v/>
      </c>
      <c r="BU1475" s="51" t="str">
        <f t="shared" si="1578"/>
        <v/>
      </c>
      <c r="BV1475" s="51" t="str">
        <f t="shared" si="1579"/>
        <v/>
      </c>
      <c r="BW1475" s="51" t="str">
        <f t="shared" si="1580"/>
        <v/>
      </c>
      <c r="BX1475" s="51" t="str">
        <f t="shared" si="1581"/>
        <v/>
      </c>
      <c r="BY1475" s="51" t="str">
        <f t="shared" si="1582"/>
        <v/>
      </c>
      <c r="BZ1475" s="51" t="str">
        <f t="shared" si="1583"/>
        <v/>
      </c>
      <c r="CA1475" s="51" t="str">
        <f t="shared" si="1584"/>
        <v/>
      </c>
      <c r="CB1475" s="51" t="str">
        <f t="shared" si="1585"/>
        <v/>
      </c>
      <c r="CC1475" s="51" t="str">
        <f t="shared" ref="CC1475:CC1538" si="1635">IF(BC1475="","", IF(G1475="P",IF(BC1475&lt;=34.99,"TL", IF(BC1475&gt;=35,"L")), IF(G1475="W", IF(BC1475&lt;=34.99,"TL", IF(BC1475&gt;=35,"L")))))</f>
        <v/>
      </c>
      <c r="CD1475" s="51" t="str">
        <f t="shared" ref="CD1475:CD1538" si="1636">IF(BD1475="","", IF(G1475="P",IF(BD1475&lt;=40.99,"TL", IF(BD1475&gt;=41,"L")), IF(G1475="W", IF(BD1475&lt;=40.99,"TL", IF(BD1475&gt;=41,"L")))))</f>
        <v/>
      </c>
      <c r="CE1475" s="51" t="str">
        <f t="shared" si="1586"/>
        <v/>
      </c>
      <c r="CF1475" s="51"/>
      <c r="CH1475" s="53" t="str">
        <f t="shared" si="1587"/>
        <v/>
      </c>
      <c r="CI1475" s="53" t="str">
        <f t="shared" si="1588"/>
        <v/>
      </c>
      <c r="CJ1475" s="54" t="str">
        <f t="shared" si="1589"/>
        <v/>
      </c>
      <c r="CK1475" s="53" t="str">
        <f t="shared" si="1590"/>
        <v/>
      </c>
      <c r="CL1475" s="53" t="str">
        <f t="shared" si="1591"/>
        <v/>
      </c>
      <c r="CM1475" s="53" t="str">
        <f t="shared" si="1592"/>
        <v/>
      </c>
      <c r="CN1475" s="53" t="str">
        <f t="shared" si="1593"/>
        <v/>
      </c>
      <c r="CO1475" s="53" t="str">
        <f t="shared" si="1594"/>
        <v/>
      </c>
      <c r="CP1475" s="53" t="str">
        <f t="shared" si="1595"/>
        <v/>
      </c>
      <c r="CQ1475" s="53" t="str">
        <f t="shared" si="1596"/>
        <v/>
      </c>
      <c r="CR1475" s="53" t="str">
        <f t="shared" si="1597"/>
        <v/>
      </c>
      <c r="CS1475" s="53" t="str">
        <f t="shared" si="1598"/>
        <v/>
      </c>
      <c r="CT1475" s="53" t="str">
        <f t="shared" si="1599"/>
        <v/>
      </c>
      <c r="CU1475" s="53" t="str">
        <f t="shared" si="1608"/>
        <v/>
      </c>
    </row>
    <row r="1476" spans="1:99" hidden="1" x14ac:dyDescent="0.3">
      <c r="A1476" s="40">
        <v>1538</v>
      </c>
      <c r="B1476" s="326"/>
      <c r="C1476" s="142"/>
      <c r="D1476" s="144"/>
      <c r="E1476" s="144"/>
      <c r="F1476" s="312"/>
      <c r="G1476" s="144" t="s">
        <v>141</v>
      </c>
      <c r="H1476" s="314"/>
      <c r="I1476" s="314"/>
      <c r="J1476" s="315" t="str">
        <f t="shared" si="1609"/>
        <v/>
      </c>
      <c r="K1476" s="316" t="str">
        <f t="shared" si="1610"/>
        <v/>
      </c>
      <c r="L1476" s="317" t="str">
        <f t="shared" si="1611"/>
        <v/>
      </c>
      <c r="M1476" s="316" t="str">
        <f t="shared" si="1612"/>
        <v/>
      </c>
      <c r="N1476" s="317" t="str">
        <f t="shared" si="1613"/>
        <v/>
      </c>
      <c r="O1476" s="316" t="str">
        <f t="shared" si="1614"/>
        <v/>
      </c>
      <c r="P1476" s="317" t="str">
        <f t="shared" si="1615"/>
        <v/>
      </c>
      <c r="Q1476" s="318" t="str">
        <f t="shared" si="1616"/>
        <v/>
      </c>
      <c r="R1476" s="319" t="str">
        <f t="shared" si="1617"/>
        <v/>
      </c>
      <c r="S1476" s="318" t="str">
        <f t="shared" si="1618"/>
        <v/>
      </c>
      <c r="T1476" s="317" t="str">
        <f t="shared" si="1619"/>
        <v/>
      </c>
      <c r="U1476" s="318" t="str">
        <f t="shared" si="1620"/>
        <v/>
      </c>
      <c r="V1476" s="319" t="str">
        <f t="shared" si="1621"/>
        <v/>
      </c>
      <c r="W1476" s="318" t="str">
        <f t="shared" si="1622"/>
        <v/>
      </c>
      <c r="X1476" s="319" t="str">
        <f t="shared" si="1623"/>
        <v/>
      </c>
      <c r="Y1476" s="318" t="str">
        <f t="shared" si="1624"/>
        <v/>
      </c>
      <c r="Z1476" s="319" t="str">
        <f t="shared" si="1625"/>
        <v/>
      </c>
      <c r="AA1476" s="317" t="str">
        <f t="shared" si="1626"/>
        <v/>
      </c>
      <c r="AB1476" s="97" t="str">
        <f t="shared" si="1627"/>
        <v/>
      </c>
      <c r="AC1476" s="143" t="str">
        <f t="shared" si="1628"/>
        <v/>
      </c>
      <c r="AD1476" s="143" t="str">
        <f t="shared" si="1601"/>
        <v/>
      </c>
      <c r="AE1476" s="360"/>
      <c r="AF1476" s="360"/>
      <c r="AG1476" s="364"/>
      <c r="AH1476" s="363" t="str">
        <f t="shared" si="1602"/>
        <v/>
      </c>
      <c r="AI1476" s="360"/>
      <c r="AJ1476" s="360"/>
      <c r="AK1476" s="364"/>
      <c r="AL1476" s="365" t="str">
        <f t="shared" si="1603"/>
        <v/>
      </c>
      <c r="AM1476" s="363" t="str">
        <f t="shared" si="1604"/>
        <v/>
      </c>
      <c r="AN1476" s="366" t="str">
        <f t="shared" si="1605"/>
        <v/>
      </c>
      <c r="AO1476" s="360"/>
      <c r="AP1476" s="360"/>
      <c r="AQ1476" s="360" t="str">
        <f t="shared" si="1606"/>
        <v/>
      </c>
      <c r="AR1476" s="348" t="str">
        <f t="shared" si="1629"/>
        <v/>
      </c>
      <c r="AS1476" s="360"/>
      <c r="AT1476" s="348" t="str">
        <f t="shared" si="1630"/>
        <v/>
      </c>
      <c r="AU1476" s="360"/>
      <c r="AV1476" s="348" t="str">
        <f t="shared" si="1631"/>
        <v/>
      </c>
      <c r="AW1476" s="360"/>
      <c r="AX1476" s="348" t="str">
        <f t="shared" si="1632"/>
        <v/>
      </c>
      <c r="AY1476" s="360"/>
      <c r="AZ1476" s="348" t="str">
        <f t="shared" si="1633"/>
        <v/>
      </c>
      <c r="BA1476" s="367"/>
      <c r="BB1476" s="348" t="str">
        <f t="shared" si="1634"/>
        <v/>
      </c>
      <c r="BC1476" s="350" t="str">
        <f t="shared" ref="BC1476:BC1539" si="1637">IF(OR(AT1476="",AV1476="",AX1476="",AZ1476="",BB1476=""),"",IF(OR(AS1476="-",AU1476="-",AW1476="-",AY1476="-",BA1476="-"),0,VALUE(FIXED(((AT1476+AV1476+AX1476+AZ1476+BB1476)/5),2))))</f>
        <v/>
      </c>
      <c r="BD1476" s="350" t="str">
        <f t="shared" ref="BD1476:BD1539" si="1638">IF(OR(AR1476="",BC1476=""),"",IF(OR(AS1476="-",AU1476="-",AW1476="-",AY1476="-",BA1476="-"),0, VALUE(FIXED(((AR1476+BC1476)/2),2))))</f>
        <v/>
      </c>
      <c r="BE1476" s="360"/>
      <c r="BF1476" s="361"/>
      <c r="BG1476" s="362" t="str">
        <f t="shared" si="1607"/>
        <v/>
      </c>
      <c r="BH1476" s="354" t="str">
        <f t="shared" ref="BH1476:BH1539" si="1639">IF(OR(G1476="",AN1476="",BD1476=""),"", IF(OR(AE1476="-",AF1476="-",AI1476="-",AJ1476="-",AS1476="-",AU1476="-",AW1476="-",AY1476="-",BA1476="-"),0, VALUE(FIXED(((AN1476*30%)+(BD1476*70%)),2))))</f>
        <v/>
      </c>
      <c r="BI1476" s="350" t="str">
        <f t="shared" ref="BI1476:BI1539" si="1640">IF(OR(G1476="",BH1476=""),"", IF(OR(AE1476="-",AF1476="-",AI1476="-",AJ1476="-",AS1476="-",AU1476="-",AW1476="-",BA1476="-"),0, IF(AND(BJ1476="TL",OR(BH1476&lt;=40.99,BH1476&gt;=41)),VLOOKUP(BH1476,NILAI_KONVERSI,2),IF(BJ1476="L",BH1476,""))))</f>
        <v/>
      </c>
      <c r="BJ1476" s="113" t="str">
        <f t="shared" ref="BJ1476:BJ1539" si="1641">IF(BH1476="","", IF(OR(AQ1476="-",AS1476="-",AU1476="-",AW1476="-",AY1476="-", BA1476="-"),"-", IF(COUNTIF(BS1476:CE1476,"TL")&gt;=1,"TL","L")))</f>
        <v/>
      </c>
      <c r="BK1476" s="347" t="str">
        <f t="shared" si="1600"/>
        <v/>
      </c>
      <c r="BR1476" s="307"/>
      <c r="BS1476" s="51" t="str">
        <f t="shared" ref="BS1476:BS1539" si="1642">IF(AD1476="","",IF(AD1476="-","-",IF(AD1476&lt;=20,"TL","L")))</f>
        <v/>
      </c>
      <c r="BT1476" s="51" t="str">
        <f t="shared" ref="BT1476:BT1539" si="1643">IF(AH1476="","",IF(AH1476="-","-",IF(AH1476&lt;=30,"TL","L")))</f>
        <v/>
      </c>
      <c r="BU1476" s="51" t="str">
        <f t="shared" ref="BU1476:BU1539" si="1644">IF(AM1476="","",IF(AM1476="-","-",IF(AM1476&lt;=20,"TL","L")))</f>
        <v/>
      </c>
      <c r="BV1476" s="51" t="str">
        <f t="shared" ref="BV1476:BV1539" si="1645">IF(AN1476="","",IF(AN1476="-","-",IF(AN1476&lt;=20.99,"TL","L")))</f>
        <v/>
      </c>
      <c r="BW1476" s="51" t="str">
        <f t="shared" ref="BW1476:BW1539" si="1646">IF(AR1476="","", IF(AR1476="-","-", IF(AR1476&lt;=34,"TL","L")))</f>
        <v/>
      </c>
      <c r="BX1476" s="51" t="str">
        <f t="shared" ref="BX1476:BX1539" si="1647">IF(AT1476="","",IF(AT1476="-","-",IF(G1476="P",IF(AT1476&lt;=24,"TL",IF(AT1476&gt;=25,"L")),IF(G1476="W",IF(AT1476&lt;=30,"TL",IF(AT1476&gt;=31,"L"))))))</f>
        <v/>
      </c>
      <c r="BY1476" s="51" t="str">
        <f t="shared" ref="BY1476:BY1539" si="1648">IF(AV1476="","",IF(AV1476="-","-",IF(G1476="P",IF(AV1476&lt;=30,"TL",IF(AV1476&gt;=31,"L")),IF(G1476="W",IF(AV1476&lt;=30,"TL",IF(AV1476&gt;=31,"L"))))))</f>
        <v/>
      </c>
      <c r="BZ1476" s="51" t="str">
        <f t="shared" ref="BZ1476:BZ1539" si="1649">IF(AX1476="","",IF(AX1476="-","-",IF(G1476="P",IF(AX1476&lt;=30,"TL",IF(AX1476&gt;=31,"L")),IF(G1476="W",IF(AX1476&lt;=30,"TL",IF(AX1476&gt;=31,"L"))))))</f>
        <v/>
      </c>
      <c r="CA1476" s="51" t="str">
        <f t="shared" ref="CA1476:CA1539" si="1650">IF(AZ1476="","",IF(AZ1476="-","-",IF(G1476="P",IF(AZ1476&lt;=30,"TL",IF(AZ1476&gt;=31,"L")),IF(G1476="W",IF(AZ1476&lt;=30,"TL",IF(AZ1476&gt;=31,"L"))))))</f>
        <v/>
      </c>
      <c r="CB1476" s="51" t="str">
        <f t="shared" ref="CB1476:CB1539" si="1651">IF(BB1476="","",IF(BB1476="-","-",IF(G1476="P",IF(BB1476&lt;=30,"TL",IF(BB1476&gt;=31,"L")),IF(G1476="W",IF(BB1476&lt;=30,"TL",IF(BB1476&gt;=31,"L"))))))</f>
        <v/>
      </c>
      <c r="CC1476" s="51" t="str">
        <f t="shared" si="1635"/>
        <v/>
      </c>
      <c r="CD1476" s="51" t="str">
        <f t="shared" si="1636"/>
        <v/>
      </c>
      <c r="CE1476" s="51" t="str">
        <f t="shared" ref="CE1476:CE1539" si="1652">IF(BH1476="","",IF(BH1476&lt;=40.99,"TL", IF(BH1476&gt;=41,"L")))</f>
        <v/>
      </c>
      <c r="CF1476" s="51"/>
      <c r="CH1476" s="53" t="str">
        <f t="shared" ref="CH1476:CH1539" si="1653">IF(BS1476="TL","BB="&amp;""&amp;AC1476&amp;"("&amp;AD1476&amp;"),         ", "")</f>
        <v/>
      </c>
      <c r="CI1476" s="53" t="str">
        <f t="shared" ref="CI1476:CI1539" si="1654">IF(OR(AE1476="-",AF1476="-"),"NSA= tdk melaks"&amp;",             ",IF(BT1476="TL","NSA=N-"&amp;AF1476&amp;""&amp;"("&amp;AH1476&amp;")"&amp;"("&amp;AG1476&amp;")"&amp;",                    ",""))</f>
        <v/>
      </c>
      <c r="CJ1476" s="54" t="str">
        <f t="shared" ref="CJ1476:CJ1539" si="1655">IF(AL1476="-","SGP= tdk melaks"&amp;",       ",IF(BU1476="TL",AL1476&amp;"="&amp;""&amp;"("&amp;AM1476&amp;"),  ",""))</f>
        <v/>
      </c>
      <c r="CK1476" s="53" t="str">
        <f t="shared" ref="CK1476:CK1539" si="1656">IF(BV1476="TL","NP="&amp;"("&amp;FIXED((AN1476),2)&amp;"),               ","")</f>
        <v/>
      </c>
      <c r="CL1476" s="53" t="str">
        <f t="shared" ref="CL1476:CL1539" si="1657">IF(AQ1476="-","A= tdk melaks"&amp;",                       ", IF(BW1476="TL","A="&amp;"("&amp;AR1476&amp;")"&amp;" (Lari Kurang "&amp;(AQ1476-2272)&amp;"m),                      ",""))</f>
        <v/>
      </c>
      <c r="CM1476" s="53" t="str">
        <f t="shared" ref="CM1476:CM1539" si="1658">IF(AS1476="-","B1= tdk melaks"&amp;",        ",IF(BX1476="TL","B1="&amp;"("&amp;AT1476&amp;"),                 ",""))</f>
        <v/>
      </c>
      <c r="CN1476" s="53" t="str">
        <f t="shared" ref="CN1476:CN1539" si="1659">IF(AU1476="-","B2= tdk melaks"&amp;",       ",IF(BY1476="TL","B2="&amp;"("&amp;AV1476&amp;"),                 ",""))</f>
        <v/>
      </c>
      <c r="CO1476" s="53" t="str">
        <f t="shared" ref="CO1476:CO1539" si="1660">IF(AW1476="-","B3= tdk melaks"&amp;",       ",IF(BZ1476="TL","B3="&amp;"("&amp;AX1476&amp;"),                    ",""))</f>
        <v/>
      </c>
      <c r="CP1476" s="53" t="str">
        <f t="shared" ref="CP1476:CP1539" si="1661">IF(BA1476="-","B4= tdk melaks"&amp;",       ",IF(CA1476="TL","B4="&amp;"("&amp;AZ1476&amp;"),                    ",""))</f>
        <v/>
      </c>
      <c r="CQ1476" s="53" t="str">
        <f t="shared" ref="CQ1476:CQ1539" si="1662">IF(BB1476="-","B4= tdk melaks"&amp;",       ",IF(CB1476="TL","B5="&amp;"("&amp;BB1476&amp;"),                    ",""))</f>
        <v/>
      </c>
      <c r="CR1476" s="53" t="str">
        <f t="shared" ref="CR1476:CR1539" si="1663">IF(CC1476="TL","R.B="&amp;"("&amp;FIXED((BC1476),2)&amp;"),                      ", "")</f>
        <v/>
      </c>
      <c r="CS1476" s="53" t="str">
        <f t="shared" ref="CS1476:CS1539" si="1664">IF(CD1476="TL","R.AB="&amp;"("&amp;FIXED((BD1476),2)&amp;"),                        ", "")</f>
        <v/>
      </c>
      <c r="CT1476" s="53" t="str">
        <f t="shared" ref="CT1476:CT1539" si="1665">IF(CE1476="TL","N.A="&amp;"("&amp;FIXED((BH1476),2)&amp;").", "")</f>
        <v/>
      </c>
      <c r="CU1476" s="53" t="str">
        <f t="shared" si="1608"/>
        <v/>
      </c>
    </row>
    <row r="1477" spans="1:99" hidden="1" x14ac:dyDescent="0.3">
      <c r="A1477" s="40">
        <v>1539</v>
      </c>
      <c r="B1477" s="326"/>
      <c r="C1477" s="142"/>
      <c r="D1477" s="144"/>
      <c r="E1477" s="144"/>
      <c r="F1477" s="312"/>
      <c r="G1477" s="144" t="s">
        <v>141</v>
      </c>
      <c r="H1477" s="314"/>
      <c r="I1477" s="314"/>
      <c r="J1477" s="315" t="str">
        <f t="shared" si="1609"/>
        <v/>
      </c>
      <c r="K1477" s="316" t="str">
        <f t="shared" si="1610"/>
        <v/>
      </c>
      <c r="L1477" s="317" t="str">
        <f t="shared" si="1611"/>
        <v/>
      </c>
      <c r="M1477" s="316" t="str">
        <f t="shared" si="1612"/>
        <v/>
      </c>
      <c r="N1477" s="317" t="str">
        <f t="shared" si="1613"/>
        <v/>
      </c>
      <c r="O1477" s="316" t="str">
        <f t="shared" si="1614"/>
        <v/>
      </c>
      <c r="P1477" s="317" t="str">
        <f t="shared" si="1615"/>
        <v/>
      </c>
      <c r="Q1477" s="318" t="str">
        <f t="shared" si="1616"/>
        <v/>
      </c>
      <c r="R1477" s="319" t="str">
        <f t="shared" si="1617"/>
        <v/>
      </c>
      <c r="S1477" s="318" t="str">
        <f t="shared" si="1618"/>
        <v/>
      </c>
      <c r="T1477" s="317" t="str">
        <f t="shared" si="1619"/>
        <v/>
      </c>
      <c r="U1477" s="318" t="str">
        <f t="shared" si="1620"/>
        <v/>
      </c>
      <c r="V1477" s="319" t="str">
        <f t="shared" si="1621"/>
        <v/>
      </c>
      <c r="W1477" s="318" t="str">
        <f t="shared" si="1622"/>
        <v/>
      </c>
      <c r="X1477" s="319" t="str">
        <f t="shared" si="1623"/>
        <v/>
      </c>
      <c r="Y1477" s="318" t="str">
        <f t="shared" si="1624"/>
        <v/>
      </c>
      <c r="Z1477" s="319" t="str">
        <f t="shared" si="1625"/>
        <v/>
      </c>
      <c r="AA1477" s="317" t="str">
        <f t="shared" si="1626"/>
        <v/>
      </c>
      <c r="AB1477" s="97" t="str">
        <f t="shared" si="1627"/>
        <v/>
      </c>
      <c r="AC1477" s="143" t="str">
        <f t="shared" si="1628"/>
        <v/>
      </c>
      <c r="AD1477" s="143" t="str">
        <f t="shared" si="1601"/>
        <v/>
      </c>
      <c r="AE1477" s="360"/>
      <c r="AF1477" s="360"/>
      <c r="AG1477" s="364"/>
      <c r="AH1477" s="363" t="str">
        <f t="shared" si="1602"/>
        <v/>
      </c>
      <c r="AI1477" s="360"/>
      <c r="AJ1477" s="360"/>
      <c r="AK1477" s="364"/>
      <c r="AL1477" s="365" t="str">
        <f t="shared" si="1603"/>
        <v/>
      </c>
      <c r="AM1477" s="363" t="str">
        <f t="shared" si="1604"/>
        <v/>
      </c>
      <c r="AN1477" s="366" t="str">
        <f t="shared" si="1605"/>
        <v/>
      </c>
      <c r="AO1477" s="360"/>
      <c r="AP1477" s="360"/>
      <c r="AQ1477" s="360" t="str">
        <f t="shared" si="1606"/>
        <v/>
      </c>
      <c r="AR1477" s="348" t="str">
        <f t="shared" si="1629"/>
        <v/>
      </c>
      <c r="AS1477" s="360"/>
      <c r="AT1477" s="348" t="str">
        <f t="shared" si="1630"/>
        <v/>
      </c>
      <c r="AU1477" s="360"/>
      <c r="AV1477" s="348" t="str">
        <f t="shared" si="1631"/>
        <v/>
      </c>
      <c r="AW1477" s="360"/>
      <c r="AX1477" s="348" t="str">
        <f t="shared" si="1632"/>
        <v/>
      </c>
      <c r="AY1477" s="360"/>
      <c r="AZ1477" s="348" t="str">
        <f t="shared" si="1633"/>
        <v/>
      </c>
      <c r="BA1477" s="367"/>
      <c r="BB1477" s="348" t="str">
        <f t="shared" si="1634"/>
        <v/>
      </c>
      <c r="BC1477" s="350" t="str">
        <f t="shared" si="1637"/>
        <v/>
      </c>
      <c r="BD1477" s="350" t="str">
        <f t="shared" si="1638"/>
        <v/>
      </c>
      <c r="BE1477" s="360"/>
      <c r="BF1477" s="361"/>
      <c r="BG1477" s="362" t="str">
        <f t="shared" si="1607"/>
        <v/>
      </c>
      <c r="BH1477" s="354" t="str">
        <f t="shared" si="1639"/>
        <v/>
      </c>
      <c r="BI1477" s="350" t="str">
        <f t="shared" si="1640"/>
        <v/>
      </c>
      <c r="BJ1477" s="113" t="str">
        <f t="shared" si="1641"/>
        <v/>
      </c>
      <c r="BK1477" s="347" t="str">
        <f t="shared" ref="BK1477:BK1540" si="1666">IF(BJ1477="","",CONCATENATE(CH1477,CI1477,CJ1477,CK1477,CL1477,CM1477,CN1477,CO1477,CP1477,CQ1477,CR1477,CS1477,CU1477,CT1477))</f>
        <v/>
      </c>
      <c r="BR1477" s="307"/>
      <c r="BS1477" s="51" t="str">
        <f t="shared" si="1642"/>
        <v/>
      </c>
      <c r="BT1477" s="51" t="str">
        <f t="shared" si="1643"/>
        <v/>
      </c>
      <c r="BU1477" s="51" t="str">
        <f t="shared" si="1644"/>
        <v/>
      </c>
      <c r="BV1477" s="51" t="str">
        <f t="shared" si="1645"/>
        <v/>
      </c>
      <c r="BW1477" s="51" t="str">
        <f t="shared" si="1646"/>
        <v/>
      </c>
      <c r="BX1477" s="51" t="str">
        <f t="shared" si="1647"/>
        <v/>
      </c>
      <c r="BY1477" s="51" t="str">
        <f t="shared" si="1648"/>
        <v/>
      </c>
      <c r="BZ1477" s="51" t="str">
        <f t="shared" si="1649"/>
        <v/>
      </c>
      <c r="CA1477" s="51" t="str">
        <f t="shared" si="1650"/>
        <v/>
      </c>
      <c r="CB1477" s="51" t="str">
        <f t="shared" si="1651"/>
        <v/>
      </c>
      <c r="CC1477" s="51" t="str">
        <f t="shared" si="1635"/>
        <v/>
      </c>
      <c r="CD1477" s="51" t="str">
        <f t="shared" si="1636"/>
        <v/>
      </c>
      <c r="CE1477" s="51" t="str">
        <f t="shared" si="1652"/>
        <v/>
      </c>
      <c r="CF1477" s="51"/>
      <c r="CH1477" s="53" t="str">
        <f t="shared" si="1653"/>
        <v/>
      </c>
      <c r="CI1477" s="53" t="str">
        <f t="shared" si="1654"/>
        <v/>
      </c>
      <c r="CJ1477" s="54" t="str">
        <f t="shared" si="1655"/>
        <v/>
      </c>
      <c r="CK1477" s="53" t="str">
        <f t="shared" si="1656"/>
        <v/>
      </c>
      <c r="CL1477" s="53" t="str">
        <f t="shared" si="1657"/>
        <v/>
      </c>
      <c r="CM1477" s="53" t="str">
        <f t="shared" si="1658"/>
        <v/>
      </c>
      <c r="CN1477" s="53" t="str">
        <f t="shared" si="1659"/>
        <v/>
      </c>
      <c r="CO1477" s="53" t="str">
        <f t="shared" si="1660"/>
        <v/>
      </c>
      <c r="CP1477" s="53" t="str">
        <f t="shared" si="1661"/>
        <v/>
      </c>
      <c r="CQ1477" s="53" t="str">
        <f t="shared" si="1662"/>
        <v/>
      </c>
      <c r="CR1477" s="53" t="str">
        <f t="shared" si="1663"/>
        <v/>
      </c>
      <c r="CS1477" s="53" t="str">
        <f t="shared" si="1664"/>
        <v/>
      </c>
      <c r="CT1477" s="53" t="str">
        <f t="shared" si="1665"/>
        <v/>
      </c>
      <c r="CU1477" s="53" t="str">
        <f t="shared" si="1608"/>
        <v/>
      </c>
    </row>
    <row r="1478" spans="1:99" hidden="1" x14ac:dyDescent="0.3">
      <c r="A1478" s="40">
        <v>1540</v>
      </c>
      <c r="B1478" s="326"/>
      <c r="C1478" s="142"/>
      <c r="D1478" s="144"/>
      <c r="E1478" s="144"/>
      <c r="F1478" s="312"/>
      <c r="G1478" s="144" t="s">
        <v>141</v>
      </c>
      <c r="H1478" s="314"/>
      <c r="I1478" s="314"/>
      <c r="J1478" s="315" t="str">
        <f t="shared" si="1609"/>
        <v/>
      </c>
      <c r="K1478" s="316" t="str">
        <f t="shared" si="1610"/>
        <v/>
      </c>
      <c r="L1478" s="317" t="str">
        <f t="shared" si="1611"/>
        <v/>
      </c>
      <c r="M1478" s="316" t="str">
        <f t="shared" si="1612"/>
        <v/>
      </c>
      <c r="N1478" s="317" t="str">
        <f t="shared" si="1613"/>
        <v/>
      </c>
      <c r="O1478" s="316" t="str">
        <f t="shared" si="1614"/>
        <v/>
      </c>
      <c r="P1478" s="317" t="str">
        <f t="shared" si="1615"/>
        <v/>
      </c>
      <c r="Q1478" s="318" t="str">
        <f t="shared" si="1616"/>
        <v/>
      </c>
      <c r="R1478" s="319" t="str">
        <f t="shared" si="1617"/>
        <v/>
      </c>
      <c r="S1478" s="318" t="str">
        <f t="shared" si="1618"/>
        <v/>
      </c>
      <c r="T1478" s="317" t="str">
        <f t="shared" si="1619"/>
        <v/>
      </c>
      <c r="U1478" s="318" t="str">
        <f t="shared" si="1620"/>
        <v/>
      </c>
      <c r="V1478" s="319" t="str">
        <f t="shared" si="1621"/>
        <v/>
      </c>
      <c r="W1478" s="318" t="str">
        <f t="shared" si="1622"/>
        <v/>
      </c>
      <c r="X1478" s="319" t="str">
        <f t="shared" si="1623"/>
        <v/>
      </c>
      <c r="Y1478" s="318" t="str">
        <f t="shared" si="1624"/>
        <v/>
      </c>
      <c r="Z1478" s="319" t="str">
        <f t="shared" si="1625"/>
        <v/>
      </c>
      <c r="AA1478" s="317" t="str">
        <f t="shared" si="1626"/>
        <v/>
      </c>
      <c r="AB1478" s="97" t="str">
        <f t="shared" si="1627"/>
        <v/>
      </c>
      <c r="AC1478" s="143" t="str">
        <f t="shared" si="1628"/>
        <v/>
      </c>
      <c r="AD1478" s="143" t="str">
        <f t="shared" si="1601"/>
        <v/>
      </c>
      <c r="AE1478" s="360"/>
      <c r="AF1478" s="360"/>
      <c r="AG1478" s="364"/>
      <c r="AH1478" s="363" t="str">
        <f t="shared" si="1602"/>
        <v/>
      </c>
      <c r="AI1478" s="360"/>
      <c r="AJ1478" s="360"/>
      <c r="AK1478" s="364"/>
      <c r="AL1478" s="365" t="str">
        <f t="shared" si="1603"/>
        <v/>
      </c>
      <c r="AM1478" s="363" t="str">
        <f t="shared" si="1604"/>
        <v/>
      </c>
      <c r="AN1478" s="366" t="str">
        <f t="shared" si="1605"/>
        <v/>
      </c>
      <c r="AO1478" s="360"/>
      <c r="AP1478" s="360"/>
      <c r="AQ1478" s="360" t="str">
        <f t="shared" si="1606"/>
        <v/>
      </c>
      <c r="AR1478" s="348" t="str">
        <f t="shared" si="1629"/>
        <v/>
      </c>
      <c r="AS1478" s="360"/>
      <c r="AT1478" s="348" t="str">
        <f t="shared" si="1630"/>
        <v/>
      </c>
      <c r="AU1478" s="360"/>
      <c r="AV1478" s="348" t="str">
        <f t="shared" si="1631"/>
        <v/>
      </c>
      <c r="AW1478" s="360"/>
      <c r="AX1478" s="348" t="str">
        <f t="shared" si="1632"/>
        <v/>
      </c>
      <c r="AY1478" s="360"/>
      <c r="AZ1478" s="348" t="str">
        <f t="shared" si="1633"/>
        <v/>
      </c>
      <c r="BA1478" s="367"/>
      <c r="BB1478" s="348" t="str">
        <f t="shared" si="1634"/>
        <v/>
      </c>
      <c r="BC1478" s="350" t="str">
        <f t="shared" si="1637"/>
        <v/>
      </c>
      <c r="BD1478" s="350" t="str">
        <f t="shared" si="1638"/>
        <v/>
      </c>
      <c r="BE1478" s="360"/>
      <c r="BF1478" s="361"/>
      <c r="BG1478" s="362" t="str">
        <f t="shared" si="1607"/>
        <v/>
      </c>
      <c r="BH1478" s="354" t="str">
        <f t="shared" si="1639"/>
        <v/>
      </c>
      <c r="BI1478" s="350" t="str">
        <f t="shared" si="1640"/>
        <v/>
      </c>
      <c r="BJ1478" s="113" t="str">
        <f t="shared" si="1641"/>
        <v/>
      </c>
      <c r="BK1478" s="347" t="str">
        <f t="shared" si="1666"/>
        <v/>
      </c>
      <c r="BR1478" s="307"/>
      <c r="BS1478" s="51" t="str">
        <f t="shared" si="1642"/>
        <v/>
      </c>
      <c r="BT1478" s="51" t="str">
        <f t="shared" si="1643"/>
        <v/>
      </c>
      <c r="BU1478" s="51" t="str">
        <f t="shared" si="1644"/>
        <v/>
      </c>
      <c r="BV1478" s="51" t="str">
        <f t="shared" si="1645"/>
        <v/>
      </c>
      <c r="BW1478" s="51" t="str">
        <f t="shared" si="1646"/>
        <v/>
      </c>
      <c r="BX1478" s="51" t="str">
        <f t="shared" si="1647"/>
        <v/>
      </c>
      <c r="BY1478" s="51" t="str">
        <f t="shared" si="1648"/>
        <v/>
      </c>
      <c r="BZ1478" s="51" t="str">
        <f t="shared" si="1649"/>
        <v/>
      </c>
      <c r="CA1478" s="51" t="str">
        <f t="shared" si="1650"/>
        <v/>
      </c>
      <c r="CB1478" s="51" t="str">
        <f t="shared" si="1651"/>
        <v/>
      </c>
      <c r="CC1478" s="51" t="str">
        <f t="shared" si="1635"/>
        <v/>
      </c>
      <c r="CD1478" s="51" t="str">
        <f t="shared" si="1636"/>
        <v/>
      </c>
      <c r="CE1478" s="51" t="str">
        <f t="shared" si="1652"/>
        <v/>
      </c>
      <c r="CF1478" s="51"/>
      <c r="CH1478" s="53" t="str">
        <f t="shared" si="1653"/>
        <v/>
      </c>
      <c r="CI1478" s="53" t="str">
        <f t="shared" si="1654"/>
        <v/>
      </c>
      <c r="CJ1478" s="54" t="str">
        <f t="shared" si="1655"/>
        <v/>
      </c>
      <c r="CK1478" s="53" t="str">
        <f t="shared" si="1656"/>
        <v/>
      </c>
      <c r="CL1478" s="53" t="str">
        <f t="shared" si="1657"/>
        <v/>
      </c>
      <c r="CM1478" s="53" t="str">
        <f t="shared" si="1658"/>
        <v/>
      </c>
      <c r="CN1478" s="53" t="str">
        <f t="shared" si="1659"/>
        <v/>
      </c>
      <c r="CO1478" s="53" t="str">
        <f t="shared" si="1660"/>
        <v/>
      </c>
      <c r="CP1478" s="53" t="str">
        <f t="shared" si="1661"/>
        <v/>
      </c>
      <c r="CQ1478" s="53" t="str">
        <f t="shared" si="1662"/>
        <v/>
      </c>
      <c r="CR1478" s="53" t="str">
        <f t="shared" si="1663"/>
        <v/>
      </c>
      <c r="CS1478" s="53" t="str">
        <f t="shared" si="1664"/>
        <v/>
      </c>
      <c r="CT1478" s="53" t="str">
        <f t="shared" si="1665"/>
        <v/>
      </c>
      <c r="CU1478" s="53" t="str">
        <f t="shared" si="1608"/>
        <v/>
      </c>
    </row>
    <row r="1479" spans="1:99" hidden="1" x14ac:dyDescent="0.3">
      <c r="A1479" s="40">
        <v>1541</v>
      </c>
      <c r="B1479" s="326"/>
      <c r="C1479" s="142"/>
      <c r="D1479" s="144"/>
      <c r="E1479" s="144"/>
      <c r="F1479" s="312"/>
      <c r="G1479" s="144" t="s">
        <v>141</v>
      </c>
      <c r="H1479" s="314"/>
      <c r="I1479" s="314"/>
      <c r="J1479" s="315" t="str">
        <f t="shared" si="1609"/>
        <v/>
      </c>
      <c r="K1479" s="316" t="str">
        <f t="shared" si="1610"/>
        <v/>
      </c>
      <c r="L1479" s="317" t="str">
        <f t="shared" si="1611"/>
        <v/>
      </c>
      <c r="M1479" s="316" t="str">
        <f t="shared" si="1612"/>
        <v/>
      </c>
      <c r="N1479" s="317" t="str">
        <f t="shared" si="1613"/>
        <v/>
      </c>
      <c r="O1479" s="316" t="str">
        <f t="shared" si="1614"/>
        <v/>
      </c>
      <c r="P1479" s="317" t="str">
        <f t="shared" si="1615"/>
        <v/>
      </c>
      <c r="Q1479" s="318" t="str">
        <f t="shared" si="1616"/>
        <v/>
      </c>
      <c r="R1479" s="319" t="str">
        <f t="shared" si="1617"/>
        <v/>
      </c>
      <c r="S1479" s="318" t="str">
        <f t="shared" si="1618"/>
        <v/>
      </c>
      <c r="T1479" s="317" t="str">
        <f t="shared" si="1619"/>
        <v/>
      </c>
      <c r="U1479" s="318" t="str">
        <f t="shared" si="1620"/>
        <v/>
      </c>
      <c r="V1479" s="319" t="str">
        <f t="shared" si="1621"/>
        <v/>
      </c>
      <c r="W1479" s="318" t="str">
        <f t="shared" si="1622"/>
        <v/>
      </c>
      <c r="X1479" s="319" t="str">
        <f t="shared" si="1623"/>
        <v/>
      </c>
      <c r="Y1479" s="318" t="str">
        <f t="shared" si="1624"/>
        <v/>
      </c>
      <c r="Z1479" s="319" t="str">
        <f t="shared" si="1625"/>
        <v/>
      </c>
      <c r="AA1479" s="317" t="str">
        <f t="shared" si="1626"/>
        <v/>
      </c>
      <c r="AB1479" s="97" t="str">
        <f t="shared" si="1627"/>
        <v/>
      </c>
      <c r="AC1479" s="143" t="str">
        <f t="shared" si="1628"/>
        <v/>
      </c>
      <c r="AD1479" s="143" t="str">
        <f t="shared" si="1601"/>
        <v/>
      </c>
      <c r="AE1479" s="360"/>
      <c r="AF1479" s="360"/>
      <c r="AG1479" s="364"/>
      <c r="AH1479" s="363" t="str">
        <f t="shared" si="1602"/>
        <v/>
      </c>
      <c r="AI1479" s="360"/>
      <c r="AJ1479" s="360"/>
      <c r="AK1479" s="364"/>
      <c r="AL1479" s="365" t="str">
        <f t="shared" si="1603"/>
        <v/>
      </c>
      <c r="AM1479" s="363" t="str">
        <f t="shared" si="1604"/>
        <v/>
      </c>
      <c r="AN1479" s="366" t="str">
        <f t="shared" si="1605"/>
        <v/>
      </c>
      <c r="AO1479" s="360"/>
      <c r="AP1479" s="360"/>
      <c r="AQ1479" s="360" t="str">
        <f t="shared" si="1606"/>
        <v/>
      </c>
      <c r="AR1479" s="348" t="str">
        <f t="shared" si="1629"/>
        <v/>
      </c>
      <c r="AS1479" s="360"/>
      <c r="AT1479" s="348" t="str">
        <f t="shared" si="1630"/>
        <v/>
      </c>
      <c r="AU1479" s="360"/>
      <c r="AV1479" s="348" t="str">
        <f t="shared" si="1631"/>
        <v/>
      </c>
      <c r="AW1479" s="360"/>
      <c r="AX1479" s="348" t="str">
        <f t="shared" si="1632"/>
        <v/>
      </c>
      <c r="AY1479" s="360"/>
      <c r="AZ1479" s="348" t="str">
        <f t="shared" si="1633"/>
        <v/>
      </c>
      <c r="BA1479" s="367"/>
      <c r="BB1479" s="348" t="str">
        <f t="shared" si="1634"/>
        <v/>
      </c>
      <c r="BC1479" s="350" t="str">
        <f t="shared" si="1637"/>
        <v/>
      </c>
      <c r="BD1479" s="350" t="str">
        <f t="shared" si="1638"/>
        <v/>
      </c>
      <c r="BE1479" s="360"/>
      <c r="BF1479" s="361"/>
      <c r="BG1479" s="362" t="str">
        <f t="shared" si="1607"/>
        <v/>
      </c>
      <c r="BH1479" s="354" t="str">
        <f t="shared" si="1639"/>
        <v/>
      </c>
      <c r="BI1479" s="350" t="str">
        <f t="shared" si="1640"/>
        <v/>
      </c>
      <c r="BJ1479" s="113" t="str">
        <f t="shared" si="1641"/>
        <v/>
      </c>
      <c r="BK1479" s="347" t="str">
        <f t="shared" si="1666"/>
        <v/>
      </c>
      <c r="BR1479" s="307"/>
      <c r="BS1479" s="51" t="str">
        <f t="shared" si="1642"/>
        <v/>
      </c>
      <c r="BT1479" s="51" t="str">
        <f t="shared" si="1643"/>
        <v/>
      </c>
      <c r="BU1479" s="51" t="str">
        <f t="shared" si="1644"/>
        <v/>
      </c>
      <c r="BV1479" s="51" t="str">
        <f t="shared" si="1645"/>
        <v/>
      </c>
      <c r="BW1479" s="51" t="str">
        <f t="shared" si="1646"/>
        <v/>
      </c>
      <c r="BX1479" s="51" t="str">
        <f t="shared" si="1647"/>
        <v/>
      </c>
      <c r="BY1479" s="51" t="str">
        <f t="shared" si="1648"/>
        <v/>
      </c>
      <c r="BZ1479" s="51" t="str">
        <f t="shared" si="1649"/>
        <v/>
      </c>
      <c r="CA1479" s="51" t="str">
        <f t="shared" si="1650"/>
        <v/>
      </c>
      <c r="CB1479" s="51" t="str">
        <f t="shared" si="1651"/>
        <v/>
      </c>
      <c r="CC1479" s="51" t="str">
        <f t="shared" si="1635"/>
        <v/>
      </c>
      <c r="CD1479" s="51" t="str">
        <f t="shared" si="1636"/>
        <v/>
      </c>
      <c r="CE1479" s="51" t="str">
        <f t="shared" si="1652"/>
        <v/>
      </c>
      <c r="CF1479" s="51"/>
      <c r="CH1479" s="53" t="str">
        <f t="shared" si="1653"/>
        <v/>
      </c>
      <c r="CI1479" s="53" t="str">
        <f t="shared" si="1654"/>
        <v/>
      </c>
      <c r="CJ1479" s="54" t="str">
        <f t="shared" si="1655"/>
        <v/>
      </c>
      <c r="CK1479" s="53" t="str">
        <f t="shared" si="1656"/>
        <v/>
      </c>
      <c r="CL1479" s="53" t="str">
        <f t="shared" si="1657"/>
        <v/>
      </c>
      <c r="CM1479" s="53" t="str">
        <f t="shared" si="1658"/>
        <v/>
      </c>
      <c r="CN1479" s="53" t="str">
        <f t="shared" si="1659"/>
        <v/>
      </c>
      <c r="CO1479" s="53" t="str">
        <f t="shared" si="1660"/>
        <v/>
      </c>
      <c r="CP1479" s="53" t="str">
        <f t="shared" si="1661"/>
        <v/>
      </c>
      <c r="CQ1479" s="53" t="str">
        <f t="shared" si="1662"/>
        <v/>
      </c>
      <c r="CR1479" s="53" t="str">
        <f t="shared" si="1663"/>
        <v/>
      </c>
      <c r="CS1479" s="53" t="str">
        <f t="shared" si="1664"/>
        <v/>
      </c>
      <c r="CT1479" s="53" t="str">
        <f t="shared" si="1665"/>
        <v/>
      </c>
      <c r="CU1479" s="53" t="str">
        <f t="shared" si="1608"/>
        <v/>
      </c>
    </row>
    <row r="1480" spans="1:99" hidden="1" x14ac:dyDescent="0.3">
      <c r="A1480" s="40">
        <v>1542</v>
      </c>
      <c r="B1480" s="326"/>
      <c r="C1480" s="142"/>
      <c r="D1480" s="144"/>
      <c r="E1480" s="144"/>
      <c r="F1480" s="312"/>
      <c r="G1480" s="144" t="s">
        <v>141</v>
      </c>
      <c r="H1480" s="314"/>
      <c r="I1480" s="314"/>
      <c r="J1480" s="315" t="str">
        <f t="shared" si="1609"/>
        <v/>
      </c>
      <c r="K1480" s="316" t="str">
        <f t="shared" si="1610"/>
        <v/>
      </c>
      <c r="L1480" s="317" t="str">
        <f t="shared" si="1611"/>
        <v/>
      </c>
      <c r="M1480" s="316" t="str">
        <f t="shared" si="1612"/>
        <v/>
      </c>
      <c r="N1480" s="317" t="str">
        <f t="shared" si="1613"/>
        <v/>
      </c>
      <c r="O1480" s="316" t="str">
        <f t="shared" si="1614"/>
        <v/>
      </c>
      <c r="P1480" s="317" t="str">
        <f t="shared" si="1615"/>
        <v/>
      </c>
      <c r="Q1480" s="318" t="str">
        <f t="shared" si="1616"/>
        <v/>
      </c>
      <c r="R1480" s="319" t="str">
        <f t="shared" si="1617"/>
        <v/>
      </c>
      <c r="S1480" s="318" t="str">
        <f t="shared" si="1618"/>
        <v/>
      </c>
      <c r="T1480" s="317" t="str">
        <f t="shared" si="1619"/>
        <v/>
      </c>
      <c r="U1480" s="318" t="str">
        <f t="shared" si="1620"/>
        <v/>
      </c>
      <c r="V1480" s="319" t="str">
        <f t="shared" si="1621"/>
        <v/>
      </c>
      <c r="W1480" s="318" t="str">
        <f t="shared" si="1622"/>
        <v/>
      </c>
      <c r="X1480" s="319" t="str">
        <f t="shared" si="1623"/>
        <v/>
      </c>
      <c r="Y1480" s="318" t="str">
        <f t="shared" si="1624"/>
        <v/>
      </c>
      <c r="Z1480" s="319" t="str">
        <f t="shared" si="1625"/>
        <v/>
      </c>
      <c r="AA1480" s="317" t="str">
        <f t="shared" si="1626"/>
        <v/>
      </c>
      <c r="AB1480" s="97" t="str">
        <f t="shared" si="1627"/>
        <v/>
      </c>
      <c r="AC1480" s="143" t="str">
        <f t="shared" si="1628"/>
        <v/>
      </c>
      <c r="AD1480" s="143" t="str">
        <f t="shared" si="1601"/>
        <v/>
      </c>
      <c r="AE1480" s="360"/>
      <c r="AF1480" s="360"/>
      <c r="AG1480" s="364"/>
      <c r="AH1480" s="363" t="str">
        <f t="shared" si="1602"/>
        <v/>
      </c>
      <c r="AI1480" s="360"/>
      <c r="AJ1480" s="360"/>
      <c r="AK1480" s="364"/>
      <c r="AL1480" s="365" t="str">
        <f t="shared" si="1603"/>
        <v/>
      </c>
      <c r="AM1480" s="363" t="str">
        <f t="shared" si="1604"/>
        <v/>
      </c>
      <c r="AN1480" s="366" t="str">
        <f t="shared" si="1605"/>
        <v/>
      </c>
      <c r="AO1480" s="360"/>
      <c r="AP1480" s="360"/>
      <c r="AQ1480" s="360" t="str">
        <f t="shared" si="1606"/>
        <v/>
      </c>
      <c r="AR1480" s="348" t="str">
        <f t="shared" si="1629"/>
        <v/>
      </c>
      <c r="AS1480" s="360"/>
      <c r="AT1480" s="348" t="str">
        <f t="shared" si="1630"/>
        <v/>
      </c>
      <c r="AU1480" s="360"/>
      <c r="AV1480" s="348" t="str">
        <f t="shared" si="1631"/>
        <v/>
      </c>
      <c r="AW1480" s="360"/>
      <c r="AX1480" s="348" t="str">
        <f t="shared" si="1632"/>
        <v/>
      </c>
      <c r="AY1480" s="360"/>
      <c r="AZ1480" s="348" t="str">
        <f t="shared" si="1633"/>
        <v/>
      </c>
      <c r="BA1480" s="367"/>
      <c r="BB1480" s="348" t="str">
        <f t="shared" si="1634"/>
        <v/>
      </c>
      <c r="BC1480" s="350" t="str">
        <f t="shared" si="1637"/>
        <v/>
      </c>
      <c r="BD1480" s="350" t="str">
        <f t="shared" si="1638"/>
        <v/>
      </c>
      <c r="BE1480" s="360"/>
      <c r="BF1480" s="361"/>
      <c r="BG1480" s="362" t="str">
        <f t="shared" si="1607"/>
        <v/>
      </c>
      <c r="BH1480" s="354" t="str">
        <f t="shared" si="1639"/>
        <v/>
      </c>
      <c r="BI1480" s="350" t="str">
        <f t="shared" si="1640"/>
        <v/>
      </c>
      <c r="BJ1480" s="113" t="str">
        <f t="shared" si="1641"/>
        <v/>
      </c>
      <c r="BK1480" s="347" t="str">
        <f t="shared" si="1666"/>
        <v/>
      </c>
      <c r="BR1480" s="307"/>
      <c r="BS1480" s="51" t="str">
        <f t="shared" si="1642"/>
        <v/>
      </c>
      <c r="BT1480" s="51" t="str">
        <f t="shared" si="1643"/>
        <v/>
      </c>
      <c r="BU1480" s="51" t="str">
        <f t="shared" si="1644"/>
        <v/>
      </c>
      <c r="BV1480" s="51" t="str">
        <f t="shared" si="1645"/>
        <v/>
      </c>
      <c r="BW1480" s="51" t="str">
        <f t="shared" si="1646"/>
        <v/>
      </c>
      <c r="BX1480" s="51" t="str">
        <f t="shared" si="1647"/>
        <v/>
      </c>
      <c r="BY1480" s="51" t="str">
        <f t="shared" si="1648"/>
        <v/>
      </c>
      <c r="BZ1480" s="51" t="str">
        <f t="shared" si="1649"/>
        <v/>
      </c>
      <c r="CA1480" s="51" t="str">
        <f t="shared" si="1650"/>
        <v/>
      </c>
      <c r="CB1480" s="51" t="str">
        <f t="shared" si="1651"/>
        <v/>
      </c>
      <c r="CC1480" s="51" t="str">
        <f t="shared" si="1635"/>
        <v/>
      </c>
      <c r="CD1480" s="51" t="str">
        <f t="shared" si="1636"/>
        <v/>
      </c>
      <c r="CE1480" s="51" t="str">
        <f t="shared" si="1652"/>
        <v/>
      </c>
      <c r="CF1480" s="51"/>
      <c r="CH1480" s="53" t="str">
        <f t="shared" si="1653"/>
        <v/>
      </c>
      <c r="CI1480" s="53" t="str">
        <f t="shared" si="1654"/>
        <v/>
      </c>
      <c r="CJ1480" s="54" t="str">
        <f t="shared" si="1655"/>
        <v/>
      </c>
      <c r="CK1480" s="53" t="str">
        <f t="shared" si="1656"/>
        <v/>
      </c>
      <c r="CL1480" s="53" t="str">
        <f t="shared" si="1657"/>
        <v/>
      </c>
      <c r="CM1480" s="53" t="str">
        <f t="shared" si="1658"/>
        <v/>
      </c>
      <c r="CN1480" s="53" t="str">
        <f t="shared" si="1659"/>
        <v/>
      </c>
      <c r="CO1480" s="53" t="str">
        <f t="shared" si="1660"/>
        <v/>
      </c>
      <c r="CP1480" s="53" t="str">
        <f t="shared" si="1661"/>
        <v/>
      </c>
      <c r="CQ1480" s="53" t="str">
        <f t="shared" si="1662"/>
        <v/>
      </c>
      <c r="CR1480" s="53" t="str">
        <f t="shared" si="1663"/>
        <v/>
      </c>
      <c r="CS1480" s="53" t="str">
        <f t="shared" si="1664"/>
        <v/>
      </c>
      <c r="CT1480" s="53" t="str">
        <f t="shared" si="1665"/>
        <v/>
      </c>
      <c r="CU1480" s="53" t="str">
        <f t="shared" si="1608"/>
        <v/>
      </c>
    </row>
    <row r="1481" spans="1:99" hidden="1" x14ac:dyDescent="0.3">
      <c r="A1481" s="40">
        <v>1543</v>
      </c>
      <c r="B1481" s="326"/>
      <c r="C1481" s="142"/>
      <c r="D1481" s="144"/>
      <c r="E1481" s="144"/>
      <c r="F1481" s="312"/>
      <c r="G1481" s="144" t="s">
        <v>141</v>
      </c>
      <c r="H1481" s="314"/>
      <c r="I1481" s="314"/>
      <c r="J1481" s="315" t="str">
        <f t="shared" si="1609"/>
        <v/>
      </c>
      <c r="K1481" s="316" t="str">
        <f t="shared" si="1610"/>
        <v/>
      </c>
      <c r="L1481" s="317" t="str">
        <f t="shared" si="1611"/>
        <v/>
      </c>
      <c r="M1481" s="316" t="str">
        <f t="shared" si="1612"/>
        <v/>
      </c>
      <c r="N1481" s="317" t="str">
        <f t="shared" si="1613"/>
        <v/>
      </c>
      <c r="O1481" s="316" t="str">
        <f t="shared" si="1614"/>
        <v/>
      </c>
      <c r="P1481" s="317" t="str">
        <f t="shared" si="1615"/>
        <v/>
      </c>
      <c r="Q1481" s="318" t="str">
        <f t="shared" si="1616"/>
        <v/>
      </c>
      <c r="R1481" s="319" t="str">
        <f t="shared" si="1617"/>
        <v/>
      </c>
      <c r="S1481" s="318" t="str">
        <f t="shared" si="1618"/>
        <v/>
      </c>
      <c r="T1481" s="317" t="str">
        <f t="shared" si="1619"/>
        <v/>
      </c>
      <c r="U1481" s="318" t="str">
        <f t="shared" si="1620"/>
        <v/>
      </c>
      <c r="V1481" s="319" t="str">
        <f t="shared" si="1621"/>
        <v/>
      </c>
      <c r="W1481" s="318" t="str">
        <f t="shared" si="1622"/>
        <v/>
      </c>
      <c r="X1481" s="319" t="str">
        <f t="shared" si="1623"/>
        <v/>
      </c>
      <c r="Y1481" s="318" t="str">
        <f t="shared" si="1624"/>
        <v/>
      </c>
      <c r="Z1481" s="319" t="str">
        <f t="shared" si="1625"/>
        <v/>
      </c>
      <c r="AA1481" s="317" t="str">
        <f t="shared" si="1626"/>
        <v/>
      </c>
      <c r="AB1481" s="97" t="str">
        <f t="shared" si="1627"/>
        <v/>
      </c>
      <c r="AC1481" s="143" t="str">
        <f t="shared" si="1628"/>
        <v/>
      </c>
      <c r="AD1481" s="143" t="str">
        <f t="shared" si="1601"/>
        <v/>
      </c>
      <c r="AE1481" s="360"/>
      <c r="AF1481" s="360"/>
      <c r="AG1481" s="364"/>
      <c r="AH1481" s="363" t="str">
        <f t="shared" si="1602"/>
        <v/>
      </c>
      <c r="AI1481" s="360"/>
      <c r="AJ1481" s="360"/>
      <c r="AK1481" s="364"/>
      <c r="AL1481" s="365" t="str">
        <f t="shared" si="1603"/>
        <v/>
      </c>
      <c r="AM1481" s="363" t="str">
        <f t="shared" si="1604"/>
        <v/>
      </c>
      <c r="AN1481" s="366" t="str">
        <f t="shared" si="1605"/>
        <v/>
      </c>
      <c r="AO1481" s="360"/>
      <c r="AP1481" s="360"/>
      <c r="AQ1481" s="360" t="str">
        <f t="shared" si="1606"/>
        <v/>
      </c>
      <c r="AR1481" s="348" t="str">
        <f t="shared" si="1629"/>
        <v/>
      </c>
      <c r="AS1481" s="360"/>
      <c r="AT1481" s="348" t="str">
        <f t="shared" si="1630"/>
        <v/>
      </c>
      <c r="AU1481" s="360"/>
      <c r="AV1481" s="348" t="str">
        <f t="shared" si="1631"/>
        <v/>
      </c>
      <c r="AW1481" s="360"/>
      <c r="AX1481" s="348" t="str">
        <f t="shared" si="1632"/>
        <v/>
      </c>
      <c r="AY1481" s="360"/>
      <c r="AZ1481" s="348" t="str">
        <f t="shared" si="1633"/>
        <v/>
      </c>
      <c r="BA1481" s="367"/>
      <c r="BB1481" s="348" t="str">
        <f t="shared" si="1634"/>
        <v/>
      </c>
      <c r="BC1481" s="350" t="str">
        <f t="shared" si="1637"/>
        <v/>
      </c>
      <c r="BD1481" s="350" t="str">
        <f t="shared" si="1638"/>
        <v/>
      </c>
      <c r="BE1481" s="360"/>
      <c r="BF1481" s="361"/>
      <c r="BG1481" s="362" t="str">
        <f t="shared" si="1607"/>
        <v/>
      </c>
      <c r="BH1481" s="354" t="str">
        <f t="shared" si="1639"/>
        <v/>
      </c>
      <c r="BI1481" s="350" t="str">
        <f t="shared" si="1640"/>
        <v/>
      </c>
      <c r="BJ1481" s="113" t="str">
        <f t="shared" si="1641"/>
        <v/>
      </c>
      <c r="BK1481" s="347" t="str">
        <f t="shared" si="1666"/>
        <v/>
      </c>
      <c r="BR1481" s="307"/>
      <c r="BS1481" s="51" t="str">
        <f t="shared" si="1642"/>
        <v/>
      </c>
      <c r="BT1481" s="51" t="str">
        <f t="shared" si="1643"/>
        <v/>
      </c>
      <c r="BU1481" s="51" t="str">
        <f t="shared" si="1644"/>
        <v/>
      </c>
      <c r="BV1481" s="51" t="str">
        <f t="shared" si="1645"/>
        <v/>
      </c>
      <c r="BW1481" s="51" t="str">
        <f t="shared" si="1646"/>
        <v/>
      </c>
      <c r="BX1481" s="51" t="str">
        <f t="shared" si="1647"/>
        <v/>
      </c>
      <c r="BY1481" s="51" t="str">
        <f t="shared" si="1648"/>
        <v/>
      </c>
      <c r="BZ1481" s="51" t="str">
        <f t="shared" si="1649"/>
        <v/>
      </c>
      <c r="CA1481" s="51" t="str">
        <f t="shared" si="1650"/>
        <v/>
      </c>
      <c r="CB1481" s="51" t="str">
        <f t="shared" si="1651"/>
        <v/>
      </c>
      <c r="CC1481" s="51" t="str">
        <f t="shared" si="1635"/>
        <v/>
      </c>
      <c r="CD1481" s="51" t="str">
        <f t="shared" si="1636"/>
        <v/>
      </c>
      <c r="CE1481" s="51" t="str">
        <f t="shared" si="1652"/>
        <v/>
      </c>
      <c r="CF1481" s="51"/>
      <c r="CH1481" s="53" t="str">
        <f t="shared" si="1653"/>
        <v/>
      </c>
      <c r="CI1481" s="53" t="str">
        <f t="shared" si="1654"/>
        <v/>
      </c>
      <c r="CJ1481" s="54" t="str">
        <f t="shared" si="1655"/>
        <v/>
      </c>
      <c r="CK1481" s="53" t="str">
        <f t="shared" si="1656"/>
        <v/>
      </c>
      <c r="CL1481" s="53" t="str">
        <f t="shared" si="1657"/>
        <v/>
      </c>
      <c r="CM1481" s="53" t="str">
        <f t="shared" si="1658"/>
        <v/>
      </c>
      <c r="CN1481" s="53" t="str">
        <f t="shared" si="1659"/>
        <v/>
      </c>
      <c r="CO1481" s="53" t="str">
        <f t="shared" si="1660"/>
        <v/>
      </c>
      <c r="CP1481" s="53" t="str">
        <f t="shared" si="1661"/>
        <v/>
      </c>
      <c r="CQ1481" s="53" t="str">
        <f t="shared" si="1662"/>
        <v/>
      </c>
      <c r="CR1481" s="53" t="str">
        <f t="shared" si="1663"/>
        <v/>
      </c>
      <c r="CS1481" s="53" t="str">
        <f t="shared" si="1664"/>
        <v/>
      </c>
      <c r="CT1481" s="53" t="str">
        <f t="shared" si="1665"/>
        <v/>
      </c>
      <c r="CU1481" s="53" t="str">
        <f t="shared" si="1608"/>
        <v/>
      </c>
    </row>
    <row r="1482" spans="1:99" hidden="1" x14ac:dyDescent="0.3">
      <c r="A1482" s="40">
        <v>1544</v>
      </c>
      <c r="B1482" s="326"/>
      <c r="C1482" s="142"/>
      <c r="D1482" s="144"/>
      <c r="E1482" s="144"/>
      <c r="F1482" s="312"/>
      <c r="G1482" s="144" t="s">
        <v>141</v>
      </c>
      <c r="H1482" s="314"/>
      <c r="I1482" s="314"/>
      <c r="J1482" s="315" t="str">
        <f t="shared" si="1609"/>
        <v/>
      </c>
      <c r="K1482" s="316" t="str">
        <f t="shared" si="1610"/>
        <v/>
      </c>
      <c r="L1482" s="317" t="str">
        <f t="shared" si="1611"/>
        <v/>
      </c>
      <c r="M1482" s="316" t="str">
        <f t="shared" si="1612"/>
        <v/>
      </c>
      <c r="N1482" s="317" t="str">
        <f t="shared" si="1613"/>
        <v/>
      </c>
      <c r="O1482" s="316" t="str">
        <f t="shared" si="1614"/>
        <v/>
      </c>
      <c r="P1482" s="317" t="str">
        <f t="shared" si="1615"/>
        <v/>
      </c>
      <c r="Q1482" s="318" t="str">
        <f t="shared" si="1616"/>
        <v/>
      </c>
      <c r="R1482" s="319" t="str">
        <f t="shared" si="1617"/>
        <v/>
      </c>
      <c r="S1482" s="318" t="str">
        <f t="shared" si="1618"/>
        <v/>
      </c>
      <c r="T1482" s="317" t="str">
        <f t="shared" si="1619"/>
        <v/>
      </c>
      <c r="U1482" s="318" t="str">
        <f t="shared" si="1620"/>
        <v/>
      </c>
      <c r="V1482" s="319" t="str">
        <f t="shared" si="1621"/>
        <v/>
      </c>
      <c r="W1482" s="318" t="str">
        <f t="shared" si="1622"/>
        <v/>
      </c>
      <c r="X1482" s="319" t="str">
        <f t="shared" si="1623"/>
        <v/>
      </c>
      <c r="Y1482" s="318" t="str">
        <f t="shared" si="1624"/>
        <v/>
      </c>
      <c r="Z1482" s="319" t="str">
        <f t="shared" si="1625"/>
        <v/>
      </c>
      <c r="AA1482" s="317" t="str">
        <f t="shared" si="1626"/>
        <v/>
      </c>
      <c r="AB1482" s="97" t="str">
        <f t="shared" si="1627"/>
        <v/>
      </c>
      <c r="AC1482" s="143" t="str">
        <f t="shared" si="1628"/>
        <v/>
      </c>
      <c r="AD1482" s="143" t="str">
        <f t="shared" si="1601"/>
        <v/>
      </c>
      <c r="AE1482" s="360"/>
      <c r="AF1482" s="360"/>
      <c r="AG1482" s="364"/>
      <c r="AH1482" s="363" t="str">
        <f t="shared" si="1602"/>
        <v/>
      </c>
      <c r="AI1482" s="360"/>
      <c r="AJ1482" s="360"/>
      <c r="AK1482" s="364"/>
      <c r="AL1482" s="365" t="str">
        <f t="shared" si="1603"/>
        <v/>
      </c>
      <c r="AM1482" s="363" t="str">
        <f t="shared" si="1604"/>
        <v/>
      </c>
      <c r="AN1482" s="366" t="str">
        <f t="shared" si="1605"/>
        <v/>
      </c>
      <c r="AO1482" s="360"/>
      <c r="AP1482" s="360"/>
      <c r="AQ1482" s="360" t="str">
        <f t="shared" si="1606"/>
        <v/>
      </c>
      <c r="AR1482" s="348" t="str">
        <f t="shared" si="1629"/>
        <v/>
      </c>
      <c r="AS1482" s="360"/>
      <c r="AT1482" s="348" t="str">
        <f t="shared" si="1630"/>
        <v/>
      </c>
      <c r="AU1482" s="360"/>
      <c r="AV1482" s="348" t="str">
        <f t="shared" si="1631"/>
        <v/>
      </c>
      <c r="AW1482" s="360"/>
      <c r="AX1482" s="348" t="str">
        <f t="shared" si="1632"/>
        <v/>
      </c>
      <c r="AY1482" s="360"/>
      <c r="AZ1482" s="348" t="str">
        <f t="shared" si="1633"/>
        <v/>
      </c>
      <c r="BA1482" s="367"/>
      <c r="BB1482" s="348" t="str">
        <f t="shared" si="1634"/>
        <v/>
      </c>
      <c r="BC1482" s="350" t="str">
        <f t="shared" si="1637"/>
        <v/>
      </c>
      <c r="BD1482" s="350" t="str">
        <f t="shared" si="1638"/>
        <v/>
      </c>
      <c r="BE1482" s="360"/>
      <c r="BF1482" s="361"/>
      <c r="BG1482" s="362" t="str">
        <f t="shared" si="1607"/>
        <v/>
      </c>
      <c r="BH1482" s="354" t="str">
        <f t="shared" si="1639"/>
        <v/>
      </c>
      <c r="BI1482" s="350" t="str">
        <f t="shared" si="1640"/>
        <v/>
      </c>
      <c r="BJ1482" s="113" t="str">
        <f t="shared" si="1641"/>
        <v/>
      </c>
      <c r="BK1482" s="347" t="str">
        <f t="shared" si="1666"/>
        <v/>
      </c>
      <c r="BR1482" s="307"/>
      <c r="BS1482" s="51" t="str">
        <f t="shared" si="1642"/>
        <v/>
      </c>
      <c r="BT1482" s="51" t="str">
        <f t="shared" si="1643"/>
        <v/>
      </c>
      <c r="BU1482" s="51" t="str">
        <f t="shared" si="1644"/>
        <v/>
      </c>
      <c r="BV1482" s="51" t="str">
        <f t="shared" si="1645"/>
        <v/>
      </c>
      <c r="BW1482" s="51" t="str">
        <f t="shared" si="1646"/>
        <v/>
      </c>
      <c r="BX1482" s="51" t="str">
        <f t="shared" si="1647"/>
        <v/>
      </c>
      <c r="BY1482" s="51" t="str">
        <f t="shared" si="1648"/>
        <v/>
      </c>
      <c r="BZ1482" s="51" t="str">
        <f t="shared" si="1649"/>
        <v/>
      </c>
      <c r="CA1482" s="51" t="str">
        <f t="shared" si="1650"/>
        <v/>
      </c>
      <c r="CB1482" s="51" t="str">
        <f t="shared" si="1651"/>
        <v/>
      </c>
      <c r="CC1482" s="51" t="str">
        <f t="shared" si="1635"/>
        <v/>
      </c>
      <c r="CD1482" s="51" t="str">
        <f t="shared" si="1636"/>
        <v/>
      </c>
      <c r="CE1482" s="51" t="str">
        <f t="shared" si="1652"/>
        <v/>
      </c>
      <c r="CF1482" s="51"/>
      <c r="CH1482" s="53" t="str">
        <f t="shared" si="1653"/>
        <v/>
      </c>
      <c r="CI1482" s="53" t="str">
        <f t="shared" si="1654"/>
        <v/>
      </c>
      <c r="CJ1482" s="54" t="str">
        <f t="shared" si="1655"/>
        <v/>
      </c>
      <c r="CK1482" s="53" t="str">
        <f t="shared" si="1656"/>
        <v/>
      </c>
      <c r="CL1482" s="53" t="str">
        <f t="shared" si="1657"/>
        <v/>
      </c>
      <c r="CM1482" s="53" t="str">
        <f t="shared" si="1658"/>
        <v/>
      </c>
      <c r="CN1482" s="53" t="str">
        <f t="shared" si="1659"/>
        <v/>
      </c>
      <c r="CO1482" s="53" t="str">
        <f t="shared" si="1660"/>
        <v/>
      </c>
      <c r="CP1482" s="53" t="str">
        <f t="shared" si="1661"/>
        <v/>
      </c>
      <c r="CQ1482" s="53" t="str">
        <f t="shared" si="1662"/>
        <v/>
      </c>
      <c r="CR1482" s="53" t="str">
        <f t="shared" si="1663"/>
        <v/>
      </c>
      <c r="CS1482" s="53" t="str">
        <f t="shared" si="1664"/>
        <v/>
      </c>
      <c r="CT1482" s="53" t="str">
        <f t="shared" si="1665"/>
        <v/>
      </c>
      <c r="CU1482" s="53" t="str">
        <f t="shared" si="1608"/>
        <v/>
      </c>
    </row>
    <row r="1483" spans="1:99" hidden="1" x14ac:dyDescent="0.3">
      <c r="A1483" s="40">
        <v>1545</v>
      </c>
      <c r="B1483" s="326"/>
      <c r="C1483" s="142"/>
      <c r="D1483" s="144"/>
      <c r="E1483" s="144"/>
      <c r="F1483" s="312"/>
      <c r="G1483" s="144" t="s">
        <v>141</v>
      </c>
      <c r="H1483" s="314"/>
      <c r="I1483" s="314"/>
      <c r="J1483" s="315" t="str">
        <f t="shared" si="1609"/>
        <v/>
      </c>
      <c r="K1483" s="316" t="str">
        <f t="shared" si="1610"/>
        <v/>
      </c>
      <c r="L1483" s="317" t="str">
        <f t="shared" si="1611"/>
        <v/>
      </c>
      <c r="M1483" s="316" t="str">
        <f t="shared" si="1612"/>
        <v/>
      </c>
      <c r="N1483" s="317" t="str">
        <f t="shared" si="1613"/>
        <v/>
      </c>
      <c r="O1483" s="316" t="str">
        <f t="shared" si="1614"/>
        <v/>
      </c>
      <c r="P1483" s="317" t="str">
        <f t="shared" si="1615"/>
        <v/>
      </c>
      <c r="Q1483" s="318" t="str">
        <f t="shared" si="1616"/>
        <v/>
      </c>
      <c r="R1483" s="319" t="str">
        <f t="shared" si="1617"/>
        <v/>
      </c>
      <c r="S1483" s="318" t="str">
        <f t="shared" si="1618"/>
        <v/>
      </c>
      <c r="T1483" s="317" t="str">
        <f t="shared" si="1619"/>
        <v/>
      </c>
      <c r="U1483" s="318" t="str">
        <f t="shared" si="1620"/>
        <v/>
      </c>
      <c r="V1483" s="319" t="str">
        <f t="shared" si="1621"/>
        <v/>
      </c>
      <c r="W1483" s="318" t="str">
        <f t="shared" si="1622"/>
        <v/>
      </c>
      <c r="X1483" s="319" t="str">
        <f t="shared" si="1623"/>
        <v/>
      </c>
      <c r="Y1483" s="318" t="str">
        <f t="shared" si="1624"/>
        <v/>
      </c>
      <c r="Z1483" s="319" t="str">
        <f t="shared" si="1625"/>
        <v/>
      </c>
      <c r="AA1483" s="317" t="str">
        <f t="shared" si="1626"/>
        <v/>
      </c>
      <c r="AB1483" s="97" t="str">
        <f t="shared" si="1627"/>
        <v/>
      </c>
      <c r="AC1483" s="143" t="str">
        <f t="shared" si="1628"/>
        <v/>
      </c>
      <c r="AD1483" s="143" t="str">
        <f t="shared" si="1601"/>
        <v/>
      </c>
      <c r="AE1483" s="360"/>
      <c r="AF1483" s="360"/>
      <c r="AG1483" s="364"/>
      <c r="AH1483" s="363" t="str">
        <f t="shared" si="1602"/>
        <v/>
      </c>
      <c r="AI1483" s="360"/>
      <c r="AJ1483" s="360"/>
      <c r="AK1483" s="364"/>
      <c r="AL1483" s="365" t="str">
        <f t="shared" si="1603"/>
        <v/>
      </c>
      <c r="AM1483" s="363" t="str">
        <f t="shared" si="1604"/>
        <v/>
      </c>
      <c r="AN1483" s="366" t="str">
        <f t="shared" si="1605"/>
        <v/>
      </c>
      <c r="AO1483" s="360"/>
      <c r="AP1483" s="360"/>
      <c r="AQ1483" s="360" t="str">
        <f t="shared" si="1606"/>
        <v/>
      </c>
      <c r="AR1483" s="348" t="str">
        <f t="shared" si="1629"/>
        <v/>
      </c>
      <c r="AS1483" s="360"/>
      <c r="AT1483" s="348" t="str">
        <f t="shared" si="1630"/>
        <v/>
      </c>
      <c r="AU1483" s="360"/>
      <c r="AV1483" s="348" t="str">
        <f t="shared" si="1631"/>
        <v/>
      </c>
      <c r="AW1483" s="360"/>
      <c r="AX1483" s="348" t="str">
        <f t="shared" si="1632"/>
        <v/>
      </c>
      <c r="AY1483" s="360"/>
      <c r="AZ1483" s="348" t="str">
        <f t="shared" si="1633"/>
        <v/>
      </c>
      <c r="BA1483" s="367"/>
      <c r="BB1483" s="348" t="str">
        <f t="shared" si="1634"/>
        <v/>
      </c>
      <c r="BC1483" s="350" t="str">
        <f t="shared" si="1637"/>
        <v/>
      </c>
      <c r="BD1483" s="350" t="str">
        <f t="shared" si="1638"/>
        <v/>
      </c>
      <c r="BE1483" s="360"/>
      <c r="BF1483" s="361"/>
      <c r="BG1483" s="362" t="str">
        <f t="shared" si="1607"/>
        <v/>
      </c>
      <c r="BH1483" s="354" t="str">
        <f t="shared" si="1639"/>
        <v/>
      </c>
      <c r="BI1483" s="350" t="str">
        <f t="shared" si="1640"/>
        <v/>
      </c>
      <c r="BJ1483" s="113" t="str">
        <f t="shared" si="1641"/>
        <v/>
      </c>
      <c r="BK1483" s="347" t="str">
        <f t="shared" si="1666"/>
        <v/>
      </c>
      <c r="BR1483" s="307"/>
      <c r="BS1483" s="51" t="str">
        <f t="shared" si="1642"/>
        <v/>
      </c>
      <c r="BT1483" s="51" t="str">
        <f t="shared" si="1643"/>
        <v/>
      </c>
      <c r="BU1483" s="51" t="str">
        <f t="shared" si="1644"/>
        <v/>
      </c>
      <c r="BV1483" s="51" t="str">
        <f t="shared" si="1645"/>
        <v/>
      </c>
      <c r="BW1483" s="51" t="str">
        <f t="shared" si="1646"/>
        <v/>
      </c>
      <c r="BX1483" s="51" t="str">
        <f t="shared" si="1647"/>
        <v/>
      </c>
      <c r="BY1483" s="51" t="str">
        <f t="shared" si="1648"/>
        <v/>
      </c>
      <c r="BZ1483" s="51" t="str">
        <f t="shared" si="1649"/>
        <v/>
      </c>
      <c r="CA1483" s="51" t="str">
        <f t="shared" si="1650"/>
        <v/>
      </c>
      <c r="CB1483" s="51" t="str">
        <f t="shared" si="1651"/>
        <v/>
      </c>
      <c r="CC1483" s="51" t="str">
        <f t="shared" si="1635"/>
        <v/>
      </c>
      <c r="CD1483" s="51" t="str">
        <f t="shared" si="1636"/>
        <v/>
      </c>
      <c r="CE1483" s="51" t="str">
        <f t="shared" si="1652"/>
        <v/>
      </c>
      <c r="CF1483" s="51"/>
      <c r="CH1483" s="53" t="str">
        <f t="shared" si="1653"/>
        <v/>
      </c>
      <c r="CI1483" s="53" t="str">
        <f t="shared" si="1654"/>
        <v/>
      </c>
      <c r="CJ1483" s="54" t="str">
        <f t="shared" si="1655"/>
        <v/>
      </c>
      <c r="CK1483" s="53" t="str">
        <f t="shared" si="1656"/>
        <v/>
      </c>
      <c r="CL1483" s="53" t="str">
        <f t="shared" si="1657"/>
        <v/>
      </c>
      <c r="CM1483" s="53" t="str">
        <f t="shared" si="1658"/>
        <v/>
      </c>
      <c r="CN1483" s="53" t="str">
        <f t="shared" si="1659"/>
        <v/>
      </c>
      <c r="CO1483" s="53" t="str">
        <f t="shared" si="1660"/>
        <v/>
      </c>
      <c r="CP1483" s="53" t="str">
        <f t="shared" si="1661"/>
        <v/>
      </c>
      <c r="CQ1483" s="53" t="str">
        <f t="shared" si="1662"/>
        <v/>
      </c>
      <c r="CR1483" s="53" t="str">
        <f t="shared" si="1663"/>
        <v/>
      </c>
      <c r="CS1483" s="53" t="str">
        <f t="shared" si="1664"/>
        <v/>
      </c>
      <c r="CT1483" s="53" t="str">
        <f t="shared" si="1665"/>
        <v/>
      </c>
      <c r="CU1483" s="53" t="str">
        <f t="shared" si="1608"/>
        <v/>
      </c>
    </row>
    <row r="1484" spans="1:99" hidden="1" x14ac:dyDescent="0.3">
      <c r="A1484" s="40">
        <v>1546</v>
      </c>
      <c r="B1484" s="326"/>
      <c r="C1484" s="142"/>
      <c r="D1484" s="144"/>
      <c r="E1484" s="144"/>
      <c r="F1484" s="312"/>
      <c r="G1484" s="144" t="s">
        <v>141</v>
      </c>
      <c r="H1484" s="314"/>
      <c r="I1484" s="314"/>
      <c r="J1484" s="315" t="str">
        <f t="shared" si="1609"/>
        <v/>
      </c>
      <c r="K1484" s="316" t="str">
        <f t="shared" si="1610"/>
        <v/>
      </c>
      <c r="L1484" s="317" t="str">
        <f t="shared" si="1611"/>
        <v/>
      </c>
      <c r="M1484" s="316" t="str">
        <f t="shared" si="1612"/>
        <v/>
      </c>
      <c r="N1484" s="317" t="str">
        <f t="shared" si="1613"/>
        <v/>
      </c>
      <c r="O1484" s="316" t="str">
        <f t="shared" si="1614"/>
        <v/>
      </c>
      <c r="P1484" s="317" t="str">
        <f t="shared" si="1615"/>
        <v/>
      </c>
      <c r="Q1484" s="318" t="str">
        <f t="shared" si="1616"/>
        <v/>
      </c>
      <c r="R1484" s="319" t="str">
        <f t="shared" si="1617"/>
        <v/>
      </c>
      <c r="S1484" s="318" t="str">
        <f t="shared" si="1618"/>
        <v/>
      </c>
      <c r="T1484" s="317" t="str">
        <f t="shared" si="1619"/>
        <v/>
      </c>
      <c r="U1484" s="318" t="str">
        <f t="shared" si="1620"/>
        <v/>
      </c>
      <c r="V1484" s="319" t="str">
        <f t="shared" si="1621"/>
        <v/>
      </c>
      <c r="W1484" s="318" t="str">
        <f t="shared" si="1622"/>
        <v/>
      </c>
      <c r="X1484" s="319" t="str">
        <f t="shared" si="1623"/>
        <v/>
      </c>
      <c r="Y1484" s="318" t="str">
        <f t="shared" si="1624"/>
        <v/>
      </c>
      <c r="Z1484" s="319" t="str">
        <f t="shared" si="1625"/>
        <v/>
      </c>
      <c r="AA1484" s="317" t="str">
        <f t="shared" si="1626"/>
        <v/>
      </c>
      <c r="AB1484" s="97" t="str">
        <f t="shared" si="1627"/>
        <v/>
      </c>
      <c r="AC1484" s="143" t="str">
        <f t="shared" si="1628"/>
        <v/>
      </c>
      <c r="AD1484" s="143" t="str">
        <f t="shared" si="1601"/>
        <v/>
      </c>
      <c r="AE1484" s="360"/>
      <c r="AF1484" s="360"/>
      <c r="AG1484" s="364"/>
      <c r="AH1484" s="363" t="str">
        <f t="shared" si="1602"/>
        <v/>
      </c>
      <c r="AI1484" s="360"/>
      <c r="AJ1484" s="360"/>
      <c r="AK1484" s="364"/>
      <c r="AL1484" s="365" t="str">
        <f t="shared" si="1603"/>
        <v/>
      </c>
      <c r="AM1484" s="363" t="str">
        <f t="shared" si="1604"/>
        <v/>
      </c>
      <c r="AN1484" s="366" t="str">
        <f t="shared" si="1605"/>
        <v/>
      </c>
      <c r="AO1484" s="360"/>
      <c r="AP1484" s="360"/>
      <c r="AQ1484" s="360" t="str">
        <f t="shared" si="1606"/>
        <v/>
      </c>
      <c r="AR1484" s="348" t="str">
        <f t="shared" si="1629"/>
        <v/>
      </c>
      <c r="AS1484" s="360"/>
      <c r="AT1484" s="348" t="str">
        <f t="shared" si="1630"/>
        <v/>
      </c>
      <c r="AU1484" s="360"/>
      <c r="AV1484" s="348" t="str">
        <f t="shared" si="1631"/>
        <v/>
      </c>
      <c r="AW1484" s="360"/>
      <c r="AX1484" s="348" t="str">
        <f t="shared" si="1632"/>
        <v/>
      </c>
      <c r="AY1484" s="360"/>
      <c r="AZ1484" s="348" t="str">
        <f t="shared" si="1633"/>
        <v/>
      </c>
      <c r="BA1484" s="367"/>
      <c r="BB1484" s="348" t="str">
        <f t="shared" si="1634"/>
        <v/>
      </c>
      <c r="BC1484" s="350" t="str">
        <f t="shared" si="1637"/>
        <v/>
      </c>
      <c r="BD1484" s="350" t="str">
        <f t="shared" si="1638"/>
        <v/>
      </c>
      <c r="BE1484" s="360"/>
      <c r="BF1484" s="361"/>
      <c r="BG1484" s="362" t="str">
        <f t="shared" si="1607"/>
        <v/>
      </c>
      <c r="BH1484" s="354" t="str">
        <f t="shared" si="1639"/>
        <v/>
      </c>
      <c r="BI1484" s="350" t="str">
        <f t="shared" si="1640"/>
        <v/>
      </c>
      <c r="BJ1484" s="113" t="str">
        <f t="shared" si="1641"/>
        <v/>
      </c>
      <c r="BK1484" s="347" t="str">
        <f t="shared" si="1666"/>
        <v/>
      </c>
      <c r="BR1484" s="307"/>
      <c r="BS1484" s="51" t="str">
        <f t="shared" si="1642"/>
        <v/>
      </c>
      <c r="BT1484" s="51" t="str">
        <f t="shared" si="1643"/>
        <v/>
      </c>
      <c r="BU1484" s="51" t="str">
        <f t="shared" si="1644"/>
        <v/>
      </c>
      <c r="BV1484" s="51" t="str">
        <f t="shared" si="1645"/>
        <v/>
      </c>
      <c r="BW1484" s="51" t="str">
        <f t="shared" si="1646"/>
        <v/>
      </c>
      <c r="BX1484" s="51" t="str">
        <f t="shared" si="1647"/>
        <v/>
      </c>
      <c r="BY1484" s="51" t="str">
        <f t="shared" si="1648"/>
        <v/>
      </c>
      <c r="BZ1484" s="51" t="str">
        <f t="shared" si="1649"/>
        <v/>
      </c>
      <c r="CA1484" s="51" t="str">
        <f t="shared" si="1650"/>
        <v/>
      </c>
      <c r="CB1484" s="51" t="str">
        <f t="shared" si="1651"/>
        <v/>
      </c>
      <c r="CC1484" s="51" t="str">
        <f t="shared" si="1635"/>
        <v/>
      </c>
      <c r="CD1484" s="51" t="str">
        <f t="shared" si="1636"/>
        <v/>
      </c>
      <c r="CE1484" s="51" t="str">
        <f t="shared" si="1652"/>
        <v/>
      </c>
      <c r="CF1484" s="51"/>
      <c r="CH1484" s="53" t="str">
        <f t="shared" si="1653"/>
        <v/>
      </c>
      <c r="CI1484" s="53" t="str">
        <f t="shared" si="1654"/>
        <v/>
      </c>
      <c r="CJ1484" s="54" t="str">
        <f t="shared" si="1655"/>
        <v/>
      </c>
      <c r="CK1484" s="53" t="str">
        <f t="shared" si="1656"/>
        <v/>
      </c>
      <c r="CL1484" s="53" t="str">
        <f t="shared" si="1657"/>
        <v/>
      </c>
      <c r="CM1484" s="53" t="str">
        <f t="shared" si="1658"/>
        <v/>
      </c>
      <c r="CN1484" s="53" t="str">
        <f t="shared" si="1659"/>
        <v/>
      </c>
      <c r="CO1484" s="53" t="str">
        <f t="shared" si="1660"/>
        <v/>
      </c>
      <c r="CP1484" s="53" t="str">
        <f t="shared" si="1661"/>
        <v/>
      </c>
      <c r="CQ1484" s="53" t="str">
        <f t="shared" si="1662"/>
        <v/>
      </c>
      <c r="CR1484" s="53" t="str">
        <f t="shared" si="1663"/>
        <v/>
      </c>
      <c r="CS1484" s="53" t="str">
        <f t="shared" si="1664"/>
        <v/>
      </c>
      <c r="CT1484" s="53" t="str">
        <f t="shared" si="1665"/>
        <v/>
      </c>
      <c r="CU1484" s="53" t="str">
        <f t="shared" si="1608"/>
        <v/>
      </c>
    </row>
    <row r="1485" spans="1:99" hidden="1" x14ac:dyDescent="0.3">
      <c r="A1485" s="40">
        <v>1547</v>
      </c>
      <c r="B1485" s="326"/>
      <c r="C1485" s="142"/>
      <c r="D1485" s="144"/>
      <c r="E1485" s="144"/>
      <c r="F1485" s="312"/>
      <c r="G1485" s="144" t="s">
        <v>141</v>
      </c>
      <c r="H1485" s="314"/>
      <c r="I1485" s="314"/>
      <c r="J1485" s="315" t="str">
        <f t="shared" si="1609"/>
        <v/>
      </c>
      <c r="K1485" s="316" t="str">
        <f t="shared" si="1610"/>
        <v/>
      </c>
      <c r="L1485" s="317" t="str">
        <f t="shared" si="1611"/>
        <v/>
      </c>
      <c r="M1485" s="316" t="str">
        <f t="shared" si="1612"/>
        <v/>
      </c>
      <c r="N1485" s="317" t="str">
        <f t="shared" si="1613"/>
        <v/>
      </c>
      <c r="O1485" s="316" t="str">
        <f t="shared" si="1614"/>
        <v/>
      </c>
      <c r="P1485" s="317" t="str">
        <f t="shared" si="1615"/>
        <v/>
      </c>
      <c r="Q1485" s="318" t="str">
        <f t="shared" si="1616"/>
        <v/>
      </c>
      <c r="R1485" s="319" t="str">
        <f t="shared" si="1617"/>
        <v/>
      </c>
      <c r="S1485" s="318" t="str">
        <f t="shared" si="1618"/>
        <v/>
      </c>
      <c r="T1485" s="317" t="str">
        <f t="shared" si="1619"/>
        <v/>
      </c>
      <c r="U1485" s="318" t="str">
        <f t="shared" si="1620"/>
        <v/>
      </c>
      <c r="V1485" s="319" t="str">
        <f t="shared" si="1621"/>
        <v/>
      </c>
      <c r="W1485" s="318" t="str">
        <f t="shared" si="1622"/>
        <v/>
      </c>
      <c r="X1485" s="319" t="str">
        <f t="shared" si="1623"/>
        <v/>
      </c>
      <c r="Y1485" s="318" t="str">
        <f t="shared" si="1624"/>
        <v/>
      </c>
      <c r="Z1485" s="319" t="str">
        <f t="shared" si="1625"/>
        <v/>
      </c>
      <c r="AA1485" s="317" t="str">
        <f t="shared" si="1626"/>
        <v/>
      </c>
      <c r="AB1485" s="97" t="str">
        <f t="shared" si="1627"/>
        <v/>
      </c>
      <c r="AC1485" s="143" t="str">
        <f t="shared" si="1628"/>
        <v/>
      </c>
      <c r="AD1485" s="143" t="str">
        <f t="shared" si="1601"/>
        <v/>
      </c>
      <c r="AE1485" s="360"/>
      <c r="AF1485" s="360"/>
      <c r="AG1485" s="364"/>
      <c r="AH1485" s="363" t="str">
        <f t="shared" si="1602"/>
        <v/>
      </c>
      <c r="AI1485" s="360"/>
      <c r="AJ1485" s="360"/>
      <c r="AK1485" s="364"/>
      <c r="AL1485" s="365" t="str">
        <f t="shared" si="1603"/>
        <v/>
      </c>
      <c r="AM1485" s="363" t="str">
        <f t="shared" si="1604"/>
        <v/>
      </c>
      <c r="AN1485" s="366" t="str">
        <f t="shared" si="1605"/>
        <v/>
      </c>
      <c r="AO1485" s="360"/>
      <c r="AP1485" s="360"/>
      <c r="AQ1485" s="360" t="str">
        <f t="shared" si="1606"/>
        <v/>
      </c>
      <c r="AR1485" s="348" t="str">
        <f t="shared" si="1629"/>
        <v/>
      </c>
      <c r="AS1485" s="360"/>
      <c r="AT1485" s="348" t="str">
        <f t="shared" si="1630"/>
        <v/>
      </c>
      <c r="AU1485" s="360"/>
      <c r="AV1485" s="348" t="str">
        <f t="shared" si="1631"/>
        <v/>
      </c>
      <c r="AW1485" s="360"/>
      <c r="AX1485" s="348" t="str">
        <f t="shared" si="1632"/>
        <v/>
      </c>
      <c r="AY1485" s="360"/>
      <c r="AZ1485" s="348" t="str">
        <f t="shared" si="1633"/>
        <v/>
      </c>
      <c r="BA1485" s="367"/>
      <c r="BB1485" s="348" t="str">
        <f t="shared" si="1634"/>
        <v/>
      </c>
      <c r="BC1485" s="350" t="str">
        <f t="shared" si="1637"/>
        <v/>
      </c>
      <c r="BD1485" s="350" t="str">
        <f t="shared" si="1638"/>
        <v/>
      </c>
      <c r="BE1485" s="360"/>
      <c r="BF1485" s="361"/>
      <c r="BG1485" s="362" t="str">
        <f t="shared" si="1607"/>
        <v/>
      </c>
      <c r="BH1485" s="354" t="str">
        <f t="shared" si="1639"/>
        <v/>
      </c>
      <c r="BI1485" s="350" t="str">
        <f t="shared" si="1640"/>
        <v/>
      </c>
      <c r="BJ1485" s="113" t="str">
        <f t="shared" si="1641"/>
        <v/>
      </c>
      <c r="BK1485" s="347" t="str">
        <f t="shared" si="1666"/>
        <v/>
      </c>
      <c r="BR1485" s="307"/>
      <c r="BS1485" s="51" t="str">
        <f t="shared" si="1642"/>
        <v/>
      </c>
      <c r="BT1485" s="51" t="str">
        <f t="shared" si="1643"/>
        <v/>
      </c>
      <c r="BU1485" s="51" t="str">
        <f t="shared" si="1644"/>
        <v/>
      </c>
      <c r="BV1485" s="51" t="str">
        <f t="shared" si="1645"/>
        <v/>
      </c>
      <c r="BW1485" s="51" t="str">
        <f t="shared" si="1646"/>
        <v/>
      </c>
      <c r="BX1485" s="51" t="str">
        <f t="shared" si="1647"/>
        <v/>
      </c>
      <c r="BY1485" s="51" t="str">
        <f t="shared" si="1648"/>
        <v/>
      </c>
      <c r="BZ1485" s="51" t="str">
        <f t="shared" si="1649"/>
        <v/>
      </c>
      <c r="CA1485" s="51" t="str">
        <f t="shared" si="1650"/>
        <v/>
      </c>
      <c r="CB1485" s="51" t="str">
        <f t="shared" si="1651"/>
        <v/>
      </c>
      <c r="CC1485" s="51" t="str">
        <f t="shared" si="1635"/>
        <v/>
      </c>
      <c r="CD1485" s="51" t="str">
        <f t="shared" si="1636"/>
        <v/>
      </c>
      <c r="CE1485" s="51" t="str">
        <f t="shared" si="1652"/>
        <v/>
      </c>
      <c r="CF1485" s="51"/>
      <c r="CH1485" s="53" t="str">
        <f t="shared" si="1653"/>
        <v/>
      </c>
      <c r="CI1485" s="53" t="str">
        <f t="shared" si="1654"/>
        <v/>
      </c>
      <c r="CJ1485" s="54" t="str">
        <f t="shared" si="1655"/>
        <v/>
      </c>
      <c r="CK1485" s="53" t="str">
        <f t="shared" si="1656"/>
        <v/>
      </c>
      <c r="CL1485" s="53" t="str">
        <f t="shared" si="1657"/>
        <v/>
      </c>
      <c r="CM1485" s="53" t="str">
        <f t="shared" si="1658"/>
        <v/>
      </c>
      <c r="CN1485" s="53" t="str">
        <f t="shared" si="1659"/>
        <v/>
      </c>
      <c r="CO1485" s="53" t="str">
        <f t="shared" si="1660"/>
        <v/>
      </c>
      <c r="CP1485" s="53" t="str">
        <f t="shared" si="1661"/>
        <v/>
      </c>
      <c r="CQ1485" s="53" t="str">
        <f t="shared" si="1662"/>
        <v/>
      </c>
      <c r="CR1485" s="53" t="str">
        <f t="shared" si="1663"/>
        <v/>
      </c>
      <c r="CS1485" s="53" t="str">
        <f t="shared" si="1664"/>
        <v/>
      </c>
      <c r="CT1485" s="53" t="str">
        <f t="shared" si="1665"/>
        <v/>
      </c>
      <c r="CU1485" s="53" t="str">
        <f t="shared" si="1608"/>
        <v/>
      </c>
    </row>
    <row r="1486" spans="1:99" hidden="1" x14ac:dyDescent="0.3">
      <c r="A1486" s="40">
        <v>1548</v>
      </c>
      <c r="B1486" s="326"/>
      <c r="C1486" s="142"/>
      <c r="D1486" s="144"/>
      <c r="E1486" s="144"/>
      <c r="F1486" s="312"/>
      <c r="G1486" s="144" t="s">
        <v>141</v>
      </c>
      <c r="H1486" s="314"/>
      <c r="I1486" s="314"/>
      <c r="J1486" s="315" t="str">
        <f t="shared" si="1609"/>
        <v/>
      </c>
      <c r="K1486" s="316" t="str">
        <f t="shared" si="1610"/>
        <v/>
      </c>
      <c r="L1486" s="317" t="str">
        <f t="shared" si="1611"/>
        <v/>
      </c>
      <c r="M1486" s="316" t="str">
        <f t="shared" si="1612"/>
        <v/>
      </c>
      <c r="N1486" s="317" t="str">
        <f t="shared" si="1613"/>
        <v/>
      </c>
      <c r="O1486" s="316" t="str">
        <f t="shared" si="1614"/>
        <v/>
      </c>
      <c r="P1486" s="317" t="str">
        <f t="shared" si="1615"/>
        <v/>
      </c>
      <c r="Q1486" s="318" t="str">
        <f t="shared" si="1616"/>
        <v/>
      </c>
      <c r="R1486" s="319" t="str">
        <f t="shared" si="1617"/>
        <v/>
      </c>
      <c r="S1486" s="318" t="str">
        <f t="shared" si="1618"/>
        <v/>
      </c>
      <c r="T1486" s="317" t="str">
        <f t="shared" si="1619"/>
        <v/>
      </c>
      <c r="U1486" s="318" t="str">
        <f t="shared" si="1620"/>
        <v/>
      </c>
      <c r="V1486" s="319" t="str">
        <f t="shared" si="1621"/>
        <v/>
      </c>
      <c r="W1486" s="318" t="str">
        <f t="shared" si="1622"/>
        <v/>
      </c>
      <c r="X1486" s="319" t="str">
        <f t="shared" si="1623"/>
        <v/>
      </c>
      <c r="Y1486" s="318" t="str">
        <f t="shared" si="1624"/>
        <v/>
      </c>
      <c r="Z1486" s="319" t="str">
        <f t="shared" si="1625"/>
        <v/>
      </c>
      <c r="AA1486" s="317" t="str">
        <f t="shared" si="1626"/>
        <v/>
      </c>
      <c r="AB1486" s="97" t="str">
        <f t="shared" si="1627"/>
        <v/>
      </c>
      <c r="AC1486" s="143" t="str">
        <f t="shared" si="1628"/>
        <v/>
      </c>
      <c r="AD1486" s="143" t="str">
        <f t="shared" si="1601"/>
        <v/>
      </c>
      <c r="AE1486" s="360"/>
      <c r="AF1486" s="360"/>
      <c r="AG1486" s="364"/>
      <c r="AH1486" s="363" t="str">
        <f t="shared" si="1602"/>
        <v/>
      </c>
      <c r="AI1486" s="360"/>
      <c r="AJ1486" s="360"/>
      <c r="AK1486" s="364"/>
      <c r="AL1486" s="365" t="str">
        <f t="shared" si="1603"/>
        <v/>
      </c>
      <c r="AM1486" s="363" t="str">
        <f t="shared" si="1604"/>
        <v/>
      </c>
      <c r="AN1486" s="366" t="str">
        <f t="shared" si="1605"/>
        <v/>
      </c>
      <c r="AO1486" s="360"/>
      <c r="AP1486" s="360"/>
      <c r="AQ1486" s="360" t="str">
        <f t="shared" si="1606"/>
        <v/>
      </c>
      <c r="AR1486" s="348" t="str">
        <f t="shared" si="1629"/>
        <v/>
      </c>
      <c r="AS1486" s="360"/>
      <c r="AT1486" s="348" t="str">
        <f t="shared" si="1630"/>
        <v/>
      </c>
      <c r="AU1486" s="360"/>
      <c r="AV1486" s="348" t="str">
        <f t="shared" si="1631"/>
        <v/>
      </c>
      <c r="AW1486" s="360"/>
      <c r="AX1486" s="348" t="str">
        <f t="shared" si="1632"/>
        <v/>
      </c>
      <c r="AY1486" s="360"/>
      <c r="AZ1486" s="348" t="str">
        <f t="shared" si="1633"/>
        <v/>
      </c>
      <c r="BA1486" s="367"/>
      <c r="BB1486" s="348" t="str">
        <f t="shared" si="1634"/>
        <v/>
      </c>
      <c r="BC1486" s="350" t="str">
        <f t="shared" si="1637"/>
        <v/>
      </c>
      <c r="BD1486" s="350" t="str">
        <f t="shared" si="1638"/>
        <v/>
      </c>
      <c r="BE1486" s="360"/>
      <c r="BF1486" s="361"/>
      <c r="BG1486" s="362" t="str">
        <f t="shared" si="1607"/>
        <v/>
      </c>
      <c r="BH1486" s="354" t="str">
        <f t="shared" si="1639"/>
        <v/>
      </c>
      <c r="BI1486" s="350" t="str">
        <f t="shared" si="1640"/>
        <v/>
      </c>
      <c r="BJ1486" s="113" t="str">
        <f t="shared" si="1641"/>
        <v/>
      </c>
      <c r="BK1486" s="347" t="str">
        <f t="shared" si="1666"/>
        <v/>
      </c>
      <c r="BR1486" s="307"/>
      <c r="BS1486" s="51" t="str">
        <f t="shared" si="1642"/>
        <v/>
      </c>
      <c r="BT1486" s="51" t="str">
        <f t="shared" si="1643"/>
        <v/>
      </c>
      <c r="BU1486" s="51" t="str">
        <f t="shared" si="1644"/>
        <v/>
      </c>
      <c r="BV1486" s="51" t="str">
        <f t="shared" si="1645"/>
        <v/>
      </c>
      <c r="BW1486" s="51" t="str">
        <f t="shared" si="1646"/>
        <v/>
      </c>
      <c r="BX1486" s="51" t="str">
        <f t="shared" si="1647"/>
        <v/>
      </c>
      <c r="BY1486" s="51" t="str">
        <f t="shared" si="1648"/>
        <v/>
      </c>
      <c r="BZ1486" s="51" t="str">
        <f t="shared" si="1649"/>
        <v/>
      </c>
      <c r="CA1486" s="51" t="str">
        <f t="shared" si="1650"/>
        <v/>
      </c>
      <c r="CB1486" s="51" t="str">
        <f t="shared" si="1651"/>
        <v/>
      </c>
      <c r="CC1486" s="51" t="str">
        <f t="shared" si="1635"/>
        <v/>
      </c>
      <c r="CD1486" s="51" t="str">
        <f t="shared" si="1636"/>
        <v/>
      </c>
      <c r="CE1486" s="51" t="str">
        <f t="shared" si="1652"/>
        <v/>
      </c>
      <c r="CF1486" s="51"/>
      <c r="CH1486" s="53" t="str">
        <f t="shared" si="1653"/>
        <v/>
      </c>
      <c r="CI1486" s="53" t="str">
        <f t="shared" si="1654"/>
        <v/>
      </c>
      <c r="CJ1486" s="54" t="str">
        <f t="shared" si="1655"/>
        <v/>
      </c>
      <c r="CK1486" s="53" t="str">
        <f t="shared" si="1656"/>
        <v/>
      </c>
      <c r="CL1486" s="53" t="str">
        <f t="shared" si="1657"/>
        <v/>
      </c>
      <c r="CM1486" s="53" t="str">
        <f t="shared" si="1658"/>
        <v/>
      </c>
      <c r="CN1486" s="53" t="str">
        <f t="shared" si="1659"/>
        <v/>
      </c>
      <c r="CO1486" s="53" t="str">
        <f t="shared" si="1660"/>
        <v/>
      </c>
      <c r="CP1486" s="53" t="str">
        <f t="shared" si="1661"/>
        <v/>
      </c>
      <c r="CQ1486" s="53" t="str">
        <f t="shared" si="1662"/>
        <v/>
      </c>
      <c r="CR1486" s="53" t="str">
        <f t="shared" si="1663"/>
        <v/>
      </c>
      <c r="CS1486" s="53" t="str">
        <f t="shared" si="1664"/>
        <v/>
      </c>
      <c r="CT1486" s="53" t="str">
        <f t="shared" si="1665"/>
        <v/>
      </c>
      <c r="CU1486" s="53" t="str">
        <f t="shared" si="1608"/>
        <v/>
      </c>
    </row>
    <row r="1487" spans="1:99" hidden="1" x14ac:dyDescent="0.3">
      <c r="A1487" s="40">
        <v>1549</v>
      </c>
      <c r="B1487" s="326"/>
      <c r="C1487" s="142"/>
      <c r="D1487" s="144"/>
      <c r="E1487" s="144"/>
      <c r="F1487" s="312"/>
      <c r="G1487" s="144" t="s">
        <v>141</v>
      </c>
      <c r="H1487" s="314"/>
      <c r="I1487" s="314"/>
      <c r="J1487" s="315" t="str">
        <f t="shared" si="1609"/>
        <v/>
      </c>
      <c r="K1487" s="316" t="str">
        <f t="shared" si="1610"/>
        <v/>
      </c>
      <c r="L1487" s="317" t="str">
        <f t="shared" si="1611"/>
        <v/>
      </c>
      <c r="M1487" s="316" t="str">
        <f t="shared" si="1612"/>
        <v/>
      </c>
      <c r="N1487" s="317" t="str">
        <f t="shared" si="1613"/>
        <v/>
      </c>
      <c r="O1487" s="316" t="str">
        <f t="shared" si="1614"/>
        <v/>
      </c>
      <c r="P1487" s="317" t="str">
        <f t="shared" si="1615"/>
        <v/>
      </c>
      <c r="Q1487" s="318" t="str">
        <f t="shared" si="1616"/>
        <v/>
      </c>
      <c r="R1487" s="319" t="str">
        <f t="shared" si="1617"/>
        <v/>
      </c>
      <c r="S1487" s="318" t="str">
        <f t="shared" si="1618"/>
        <v/>
      </c>
      <c r="T1487" s="317" t="str">
        <f t="shared" si="1619"/>
        <v/>
      </c>
      <c r="U1487" s="318" t="str">
        <f t="shared" si="1620"/>
        <v/>
      </c>
      <c r="V1487" s="319" t="str">
        <f t="shared" si="1621"/>
        <v/>
      </c>
      <c r="W1487" s="318" t="str">
        <f t="shared" si="1622"/>
        <v/>
      </c>
      <c r="X1487" s="319" t="str">
        <f t="shared" si="1623"/>
        <v/>
      </c>
      <c r="Y1487" s="318" t="str">
        <f t="shared" si="1624"/>
        <v/>
      </c>
      <c r="Z1487" s="319" t="str">
        <f t="shared" si="1625"/>
        <v/>
      </c>
      <c r="AA1487" s="317" t="str">
        <f t="shared" si="1626"/>
        <v/>
      </c>
      <c r="AB1487" s="97" t="str">
        <f t="shared" si="1627"/>
        <v/>
      </c>
      <c r="AC1487" s="143" t="str">
        <f t="shared" si="1628"/>
        <v/>
      </c>
      <c r="AD1487" s="143" t="str">
        <f t="shared" si="1601"/>
        <v/>
      </c>
      <c r="AE1487" s="360"/>
      <c r="AF1487" s="360"/>
      <c r="AG1487" s="364"/>
      <c r="AH1487" s="363" t="str">
        <f t="shared" si="1602"/>
        <v/>
      </c>
      <c r="AI1487" s="360"/>
      <c r="AJ1487" s="360"/>
      <c r="AK1487" s="364"/>
      <c r="AL1487" s="365" t="str">
        <f t="shared" si="1603"/>
        <v/>
      </c>
      <c r="AM1487" s="363" t="str">
        <f t="shared" si="1604"/>
        <v/>
      </c>
      <c r="AN1487" s="366" t="str">
        <f t="shared" si="1605"/>
        <v/>
      </c>
      <c r="AO1487" s="360"/>
      <c r="AP1487" s="360"/>
      <c r="AQ1487" s="360" t="str">
        <f t="shared" si="1606"/>
        <v/>
      </c>
      <c r="AR1487" s="348" t="str">
        <f t="shared" si="1629"/>
        <v/>
      </c>
      <c r="AS1487" s="360"/>
      <c r="AT1487" s="348" t="str">
        <f t="shared" si="1630"/>
        <v/>
      </c>
      <c r="AU1487" s="360"/>
      <c r="AV1487" s="348" t="str">
        <f t="shared" si="1631"/>
        <v/>
      </c>
      <c r="AW1487" s="360"/>
      <c r="AX1487" s="348" t="str">
        <f t="shared" si="1632"/>
        <v/>
      </c>
      <c r="AY1487" s="360"/>
      <c r="AZ1487" s="348" t="str">
        <f t="shared" si="1633"/>
        <v/>
      </c>
      <c r="BA1487" s="367"/>
      <c r="BB1487" s="348" t="str">
        <f t="shared" si="1634"/>
        <v/>
      </c>
      <c r="BC1487" s="350" t="str">
        <f t="shared" si="1637"/>
        <v/>
      </c>
      <c r="BD1487" s="350" t="str">
        <f t="shared" si="1638"/>
        <v/>
      </c>
      <c r="BE1487" s="360"/>
      <c r="BF1487" s="361"/>
      <c r="BG1487" s="362" t="str">
        <f t="shared" si="1607"/>
        <v/>
      </c>
      <c r="BH1487" s="354" t="str">
        <f t="shared" si="1639"/>
        <v/>
      </c>
      <c r="BI1487" s="350" t="str">
        <f t="shared" si="1640"/>
        <v/>
      </c>
      <c r="BJ1487" s="113" t="str">
        <f t="shared" si="1641"/>
        <v/>
      </c>
      <c r="BK1487" s="347" t="str">
        <f t="shared" si="1666"/>
        <v/>
      </c>
      <c r="BR1487" s="307"/>
      <c r="BS1487" s="51" t="str">
        <f t="shared" si="1642"/>
        <v/>
      </c>
      <c r="BT1487" s="51" t="str">
        <f t="shared" si="1643"/>
        <v/>
      </c>
      <c r="BU1487" s="51" t="str">
        <f t="shared" si="1644"/>
        <v/>
      </c>
      <c r="BV1487" s="51" t="str">
        <f t="shared" si="1645"/>
        <v/>
      </c>
      <c r="BW1487" s="51" t="str">
        <f t="shared" si="1646"/>
        <v/>
      </c>
      <c r="BX1487" s="51" t="str">
        <f t="shared" si="1647"/>
        <v/>
      </c>
      <c r="BY1487" s="51" t="str">
        <f t="shared" si="1648"/>
        <v/>
      </c>
      <c r="BZ1487" s="51" t="str">
        <f t="shared" si="1649"/>
        <v/>
      </c>
      <c r="CA1487" s="51" t="str">
        <f t="shared" si="1650"/>
        <v/>
      </c>
      <c r="CB1487" s="51" t="str">
        <f t="shared" si="1651"/>
        <v/>
      </c>
      <c r="CC1487" s="51" t="str">
        <f t="shared" si="1635"/>
        <v/>
      </c>
      <c r="CD1487" s="51" t="str">
        <f t="shared" si="1636"/>
        <v/>
      </c>
      <c r="CE1487" s="51" t="str">
        <f t="shared" si="1652"/>
        <v/>
      </c>
      <c r="CF1487" s="51"/>
      <c r="CH1487" s="53" t="str">
        <f t="shared" si="1653"/>
        <v/>
      </c>
      <c r="CI1487" s="53" t="str">
        <f t="shared" si="1654"/>
        <v/>
      </c>
      <c r="CJ1487" s="54" t="str">
        <f t="shared" si="1655"/>
        <v/>
      </c>
      <c r="CK1487" s="53" t="str">
        <f t="shared" si="1656"/>
        <v/>
      </c>
      <c r="CL1487" s="53" t="str">
        <f t="shared" si="1657"/>
        <v/>
      </c>
      <c r="CM1487" s="53" t="str">
        <f t="shared" si="1658"/>
        <v/>
      </c>
      <c r="CN1487" s="53" t="str">
        <f t="shared" si="1659"/>
        <v/>
      </c>
      <c r="CO1487" s="53" t="str">
        <f t="shared" si="1660"/>
        <v/>
      </c>
      <c r="CP1487" s="53" t="str">
        <f t="shared" si="1661"/>
        <v/>
      </c>
      <c r="CQ1487" s="53" t="str">
        <f t="shared" si="1662"/>
        <v/>
      </c>
      <c r="CR1487" s="53" t="str">
        <f t="shared" si="1663"/>
        <v/>
      </c>
      <c r="CS1487" s="53" t="str">
        <f t="shared" si="1664"/>
        <v/>
      </c>
      <c r="CT1487" s="53" t="str">
        <f t="shared" si="1665"/>
        <v/>
      </c>
      <c r="CU1487" s="53" t="str">
        <f t="shared" si="1608"/>
        <v/>
      </c>
    </row>
    <row r="1488" spans="1:99" hidden="1" x14ac:dyDescent="0.3">
      <c r="A1488" s="40">
        <v>1550</v>
      </c>
      <c r="B1488" s="326"/>
      <c r="C1488" s="142"/>
      <c r="D1488" s="144"/>
      <c r="E1488" s="144"/>
      <c r="F1488" s="312"/>
      <c r="G1488" s="144" t="s">
        <v>141</v>
      </c>
      <c r="H1488" s="314"/>
      <c r="I1488" s="314"/>
      <c r="J1488" s="315" t="str">
        <f t="shared" si="1609"/>
        <v/>
      </c>
      <c r="K1488" s="316" t="str">
        <f t="shared" si="1610"/>
        <v/>
      </c>
      <c r="L1488" s="317" t="str">
        <f t="shared" si="1611"/>
        <v/>
      </c>
      <c r="M1488" s="316" t="str">
        <f t="shared" si="1612"/>
        <v/>
      </c>
      <c r="N1488" s="317" t="str">
        <f t="shared" si="1613"/>
        <v/>
      </c>
      <c r="O1488" s="316" t="str">
        <f t="shared" si="1614"/>
        <v/>
      </c>
      <c r="P1488" s="317" t="str">
        <f t="shared" si="1615"/>
        <v/>
      </c>
      <c r="Q1488" s="318" t="str">
        <f t="shared" si="1616"/>
        <v/>
      </c>
      <c r="R1488" s="319" t="str">
        <f t="shared" si="1617"/>
        <v/>
      </c>
      <c r="S1488" s="318" t="str">
        <f t="shared" si="1618"/>
        <v/>
      </c>
      <c r="T1488" s="317" t="str">
        <f t="shared" si="1619"/>
        <v/>
      </c>
      <c r="U1488" s="318" t="str">
        <f t="shared" si="1620"/>
        <v/>
      </c>
      <c r="V1488" s="319" t="str">
        <f t="shared" si="1621"/>
        <v/>
      </c>
      <c r="W1488" s="318" t="str">
        <f t="shared" si="1622"/>
        <v/>
      </c>
      <c r="X1488" s="319" t="str">
        <f t="shared" si="1623"/>
        <v/>
      </c>
      <c r="Y1488" s="318" t="str">
        <f t="shared" si="1624"/>
        <v/>
      </c>
      <c r="Z1488" s="319" t="str">
        <f t="shared" si="1625"/>
        <v/>
      </c>
      <c r="AA1488" s="317" t="str">
        <f t="shared" si="1626"/>
        <v/>
      </c>
      <c r="AB1488" s="97" t="str">
        <f t="shared" si="1627"/>
        <v/>
      </c>
      <c r="AC1488" s="143" t="str">
        <f t="shared" si="1628"/>
        <v/>
      </c>
      <c r="AD1488" s="143" t="str">
        <f t="shared" si="1601"/>
        <v/>
      </c>
      <c r="AE1488" s="360"/>
      <c r="AF1488" s="360"/>
      <c r="AG1488" s="364"/>
      <c r="AH1488" s="363" t="str">
        <f t="shared" si="1602"/>
        <v/>
      </c>
      <c r="AI1488" s="360"/>
      <c r="AJ1488" s="360"/>
      <c r="AK1488" s="364"/>
      <c r="AL1488" s="365" t="str">
        <f t="shared" si="1603"/>
        <v/>
      </c>
      <c r="AM1488" s="363" t="str">
        <f t="shared" si="1604"/>
        <v/>
      </c>
      <c r="AN1488" s="366" t="str">
        <f t="shared" si="1605"/>
        <v/>
      </c>
      <c r="AO1488" s="360"/>
      <c r="AP1488" s="360"/>
      <c r="AQ1488" s="360" t="str">
        <f t="shared" si="1606"/>
        <v/>
      </c>
      <c r="AR1488" s="348" t="str">
        <f t="shared" si="1629"/>
        <v/>
      </c>
      <c r="AS1488" s="360"/>
      <c r="AT1488" s="348" t="str">
        <f t="shared" si="1630"/>
        <v/>
      </c>
      <c r="AU1488" s="360"/>
      <c r="AV1488" s="348" t="str">
        <f t="shared" si="1631"/>
        <v/>
      </c>
      <c r="AW1488" s="360"/>
      <c r="AX1488" s="348" t="str">
        <f t="shared" si="1632"/>
        <v/>
      </c>
      <c r="AY1488" s="360"/>
      <c r="AZ1488" s="348" t="str">
        <f t="shared" si="1633"/>
        <v/>
      </c>
      <c r="BA1488" s="367"/>
      <c r="BB1488" s="348" t="str">
        <f t="shared" si="1634"/>
        <v/>
      </c>
      <c r="BC1488" s="350" t="str">
        <f t="shared" si="1637"/>
        <v/>
      </c>
      <c r="BD1488" s="350" t="str">
        <f t="shared" si="1638"/>
        <v/>
      </c>
      <c r="BE1488" s="360"/>
      <c r="BF1488" s="361"/>
      <c r="BG1488" s="362" t="str">
        <f t="shared" si="1607"/>
        <v/>
      </c>
      <c r="BH1488" s="354" t="str">
        <f t="shared" si="1639"/>
        <v/>
      </c>
      <c r="BI1488" s="350" t="str">
        <f t="shared" si="1640"/>
        <v/>
      </c>
      <c r="BJ1488" s="113" t="str">
        <f t="shared" si="1641"/>
        <v/>
      </c>
      <c r="BK1488" s="347" t="str">
        <f t="shared" si="1666"/>
        <v/>
      </c>
      <c r="BR1488" s="307"/>
      <c r="BS1488" s="51" t="str">
        <f t="shared" si="1642"/>
        <v/>
      </c>
      <c r="BT1488" s="51" t="str">
        <f t="shared" si="1643"/>
        <v/>
      </c>
      <c r="BU1488" s="51" t="str">
        <f t="shared" si="1644"/>
        <v/>
      </c>
      <c r="BV1488" s="51" t="str">
        <f t="shared" si="1645"/>
        <v/>
      </c>
      <c r="BW1488" s="51" t="str">
        <f t="shared" si="1646"/>
        <v/>
      </c>
      <c r="BX1488" s="51" t="str">
        <f t="shared" si="1647"/>
        <v/>
      </c>
      <c r="BY1488" s="51" t="str">
        <f t="shared" si="1648"/>
        <v/>
      </c>
      <c r="BZ1488" s="51" t="str">
        <f t="shared" si="1649"/>
        <v/>
      </c>
      <c r="CA1488" s="51" t="str">
        <f t="shared" si="1650"/>
        <v/>
      </c>
      <c r="CB1488" s="51" t="str">
        <f t="shared" si="1651"/>
        <v/>
      </c>
      <c r="CC1488" s="51" t="str">
        <f t="shared" si="1635"/>
        <v/>
      </c>
      <c r="CD1488" s="51" t="str">
        <f t="shared" si="1636"/>
        <v/>
      </c>
      <c r="CE1488" s="51" t="str">
        <f t="shared" si="1652"/>
        <v/>
      </c>
      <c r="CF1488" s="51"/>
      <c r="CH1488" s="53" t="str">
        <f t="shared" si="1653"/>
        <v/>
      </c>
      <c r="CI1488" s="53" t="str">
        <f t="shared" si="1654"/>
        <v/>
      </c>
      <c r="CJ1488" s="54" t="str">
        <f t="shared" si="1655"/>
        <v/>
      </c>
      <c r="CK1488" s="53" t="str">
        <f t="shared" si="1656"/>
        <v/>
      </c>
      <c r="CL1488" s="53" t="str">
        <f t="shared" si="1657"/>
        <v/>
      </c>
      <c r="CM1488" s="53" t="str">
        <f t="shared" si="1658"/>
        <v/>
      </c>
      <c r="CN1488" s="53" t="str">
        <f t="shared" si="1659"/>
        <v/>
      </c>
      <c r="CO1488" s="53" t="str">
        <f t="shared" si="1660"/>
        <v/>
      </c>
      <c r="CP1488" s="53" t="str">
        <f t="shared" si="1661"/>
        <v/>
      </c>
      <c r="CQ1488" s="53" t="str">
        <f t="shared" si="1662"/>
        <v/>
      </c>
      <c r="CR1488" s="53" t="str">
        <f t="shared" si="1663"/>
        <v/>
      </c>
      <c r="CS1488" s="53" t="str">
        <f t="shared" si="1664"/>
        <v/>
      </c>
      <c r="CT1488" s="53" t="str">
        <f t="shared" si="1665"/>
        <v/>
      </c>
      <c r="CU1488" s="53" t="str">
        <f t="shared" si="1608"/>
        <v/>
      </c>
    </row>
    <row r="1489" spans="1:99" hidden="1" x14ac:dyDescent="0.3">
      <c r="A1489" s="40">
        <v>1551</v>
      </c>
      <c r="B1489" s="326"/>
      <c r="C1489" s="142"/>
      <c r="D1489" s="144"/>
      <c r="E1489" s="144"/>
      <c r="F1489" s="312"/>
      <c r="G1489" s="144" t="s">
        <v>141</v>
      </c>
      <c r="H1489" s="314"/>
      <c r="I1489" s="314"/>
      <c r="J1489" s="315" t="str">
        <f t="shared" si="1609"/>
        <v/>
      </c>
      <c r="K1489" s="316" t="str">
        <f t="shared" si="1610"/>
        <v/>
      </c>
      <c r="L1489" s="317" t="str">
        <f t="shared" si="1611"/>
        <v/>
      </c>
      <c r="M1489" s="316" t="str">
        <f t="shared" si="1612"/>
        <v/>
      </c>
      <c r="N1489" s="317" t="str">
        <f t="shared" si="1613"/>
        <v/>
      </c>
      <c r="O1489" s="316" t="str">
        <f t="shared" si="1614"/>
        <v/>
      </c>
      <c r="P1489" s="317" t="str">
        <f t="shared" si="1615"/>
        <v/>
      </c>
      <c r="Q1489" s="318" t="str">
        <f t="shared" si="1616"/>
        <v/>
      </c>
      <c r="R1489" s="319" t="str">
        <f t="shared" si="1617"/>
        <v/>
      </c>
      <c r="S1489" s="318" t="str">
        <f t="shared" si="1618"/>
        <v/>
      </c>
      <c r="T1489" s="317" t="str">
        <f t="shared" si="1619"/>
        <v/>
      </c>
      <c r="U1489" s="318" t="str">
        <f t="shared" si="1620"/>
        <v/>
      </c>
      <c r="V1489" s="319" t="str">
        <f t="shared" si="1621"/>
        <v/>
      </c>
      <c r="W1489" s="318" t="str">
        <f t="shared" si="1622"/>
        <v/>
      </c>
      <c r="X1489" s="319" t="str">
        <f t="shared" si="1623"/>
        <v/>
      </c>
      <c r="Y1489" s="318" t="str">
        <f t="shared" si="1624"/>
        <v/>
      </c>
      <c r="Z1489" s="319" t="str">
        <f t="shared" si="1625"/>
        <v/>
      </c>
      <c r="AA1489" s="317" t="str">
        <f t="shared" si="1626"/>
        <v/>
      </c>
      <c r="AB1489" s="97" t="str">
        <f t="shared" si="1627"/>
        <v/>
      </c>
      <c r="AC1489" s="143" t="str">
        <f t="shared" si="1628"/>
        <v/>
      </c>
      <c r="AD1489" s="143" t="str">
        <f t="shared" si="1601"/>
        <v/>
      </c>
      <c r="AE1489" s="360"/>
      <c r="AF1489" s="360"/>
      <c r="AG1489" s="364"/>
      <c r="AH1489" s="363" t="str">
        <f t="shared" si="1602"/>
        <v/>
      </c>
      <c r="AI1489" s="360"/>
      <c r="AJ1489" s="360"/>
      <c r="AK1489" s="364"/>
      <c r="AL1489" s="365" t="str">
        <f t="shared" si="1603"/>
        <v/>
      </c>
      <c r="AM1489" s="363" t="str">
        <f t="shared" si="1604"/>
        <v/>
      </c>
      <c r="AN1489" s="366" t="str">
        <f t="shared" si="1605"/>
        <v/>
      </c>
      <c r="AO1489" s="360"/>
      <c r="AP1489" s="360"/>
      <c r="AQ1489" s="360" t="str">
        <f t="shared" si="1606"/>
        <v/>
      </c>
      <c r="AR1489" s="348" t="str">
        <f t="shared" si="1629"/>
        <v/>
      </c>
      <c r="AS1489" s="360"/>
      <c r="AT1489" s="348" t="str">
        <f t="shared" si="1630"/>
        <v/>
      </c>
      <c r="AU1489" s="360"/>
      <c r="AV1489" s="348" t="str">
        <f t="shared" si="1631"/>
        <v/>
      </c>
      <c r="AW1489" s="360"/>
      <c r="AX1489" s="348" t="str">
        <f t="shared" si="1632"/>
        <v/>
      </c>
      <c r="AY1489" s="360"/>
      <c r="AZ1489" s="348" t="str">
        <f t="shared" si="1633"/>
        <v/>
      </c>
      <c r="BA1489" s="367"/>
      <c r="BB1489" s="348" t="str">
        <f t="shared" si="1634"/>
        <v/>
      </c>
      <c r="BC1489" s="350" t="str">
        <f t="shared" si="1637"/>
        <v/>
      </c>
      <c r="BD1489" s="350" t="str">
        <f t="shared" si="1638"/>
        <v/>
      </c>
      <c r="BE1489" s="360"/>
      <c r="BF1489" s="361"/>
      <c r="BG1489" s="362" t="str">
        <f t="shared" si="1607"/>
        <v/>
      </c>
      <c r="BH1489" s="354" t="str">
        <f t="shared" si="1639"/>
        <v/>
      </c>
      <c r="BI1489" s="350" t="str">
        <f t="shared" si="1640"/>
        <v/>
      </c>
      <c r="BJ1489" s="113" t="str">
        <f t="shared" si="1641"/>
        <v/>
      </c>
      <c r="BK1489" s="347" t="str">
        <f t="shared" si="1666"/>
        <v/>
      </c>
      <c r="BR1489" s="307"/>
      <c r="BS1489" s="51" t="str">
        <f t="shared" si="1642"/>
        <v/>
      </c>
      <c r="BT1489" s="51" t="str">
        <f t="shared" si="1643"/>
        <v/>
      </c>
      <c r="BU1489" s="51" t="str">
        <f t="shared" si="1644"/>
        <v/>
      </c>
      <c r="BV1489" s="51" t="str">
        <f t="shared" si="1645"/>
        <v/>
      </c>
      <c r="BW1489" s="51" t="str">
        <f t="shared" si="1646"/>
        <v/>
      </c>
      <c r="BX1489" s="51" t="str">
        <f t="shared" si="1647"/>
        <v/>
      </c>
      <c r="BY1489" s="51" t="str">
        <f t="shared" si="1648"/>
        <v/>
      </c>
      <c r="BZ1489" s="51" t="str">
        <f t="shared" si="1649"/>
        <v/>
      </c>
      <c r="CA1489" s="51" t="str">
        <f t="shared" si="1650"/>
        <v/>
      </c>
      <c r="CB1489" s="51" t="str">
        <f t="shared" si="1651"/>
        <v/>
      </c>
      <c r="CC1489" s="51" t="str">
        <f t="shared" si="1635"/>
        <v/>
      </c>
      <c r="CD1489" s="51" t="str">
        <f t="shared" si="1636"/>
        <v/>
      </c>
      <c r="CE1489" s="51" t="str">
        <f t="shared" si="1652"/>
        <v/>
      </c>
      <c r="CF1489" s="51"/>
      <c r="CH1489" s="53" t="str">
        <f t="shared" si="1653"/>
        <v/>
      </c>
      <c r="CI1489" s="53" t="str">
        <f t="shared" si="1654"/>
        <v/>
      </c>
      <c r="CJ1489" s="54" t="str">
        <f t="shared" si="1655"/>
        <v/>
      </c>
      <c r="CK1489" s="53" t="str">
        <f t="shared" si="1656"/>
        <v/>
      </c>
      <c r="CL1489" s="53" t="str">
        <f t="shared" si="1657"/>
        <v/>
      </c>
      <c r="CM1489" s="53" t="str">
        <f t="shared" si="1658"/>
        <v/>
      </c>
      <c r="CN1489" s="53" t="str">
        <f t="shared" si="1659"/>
        <v/>
      </c>
      <c r="CO1489" s="53" t="str">
        <f t="shared" si="1660"/>
        <v/>
      </c>
      <c r="CP1489" s="53" t="str">
        <f t="shared" si="1661"/>
        <v/>
      </c>
      <c r="CQ1489" s="53" t="str">
        <f t="shared" si="1662"/>
        <v/>
      </c>
      <c r="CR1489" s="53" t="str">
        <f t="shared" si="1663"/>
        <v/>
      </c>
      <c r="CS1489" s="53" t="str">
        <f t="shared" si="1664"/>
        <v/>
      </c>
      <c r="CT1489" s="53" t="str">
        <f t="shared" si="1665"/>
        <v/>
      </c>
      <c r="CU1489" s="53" t="str">
        <f t="shared" si="1608"/>
        <v/>
      </c>
    </row>
    <row r="1490" spans="1:99" hidden="1" x14ac:dyDescent="0.3">
      <c r="A1490" s="40">
        <v>1552</v>
      </c>
      <c r="B1490" s="326"/>
      <c r="C1490" s="142"/>
      <c r="D1490" s="144"/>
      <c r="E1490" s="144"/>
      <c r="F1490" s="312"/>
      <c r="G1490" s="144" t="s">
        <v>141</v>
      </c>
      <c r="H1490" s="314"/>
      <c r="I1490" s="314"/>
      <c r="J1490" s="315" t="str">
        <f t="shared" si="1609"/>
        <v/>
      </c>
      <c r="K1490" s="316" t="str">
        <f t="shared" si="1610"/>
        <v/>
      </c>
      <c r="L1490" s="317" t="str">
        <f t="shared" si="1611"/>
        <v/>
      </c>
      <c r="M1490" s="316" t="str">
        <f t="shared" si="1612"/>
        <v/>
      </c>
      <c r="N1490" s="317" t="str">
        <f t="shared" si="1613"/>
        <v/>
      </c>
      <c r="O1490" s="316" t="str">
        <f t="shared" si="1614"/>
        <v/>
      </c>
      <c r="P1490" s="317" t="str">
        <f t="shared" si="1615"/>
        <v/>
      </c>
      <c r="Q1490" s="318" t="str">
        <f t="shared" si="1616"/>
        <v/>
      </c>
      <c r="R1490" s="319" t="str">
        <f t="shared" si="1617"/>
        <v/>
      </c>
      <c r="S1490" s="318" t="str">
        <f t="shared" si="1618"/>
        <v/>
      </c>
      <c r="T1490" s="317" t="str">
        <f t="shared" si="1619"/>
        <v/>
      </c>
      <c r="U1490" s="318" t="str">
        <f t="shared" si="1620"/>
        <v/>
      </c>
      <c r="V1490" s="319" t="str">
        <f t="shared" si="1621"/>
        <v/>
      </c>
      <c r="W1490" s="318" t="str">
        <f t="shared" si="1622"/>
        <v/>
      </c>
      <c r="X1490" s="319" t="str">
        <f t="shared" si="1623"/>
        <v/>
      </c>
      <c r="Y1490" s="318" t="str">
        <f t="shared" si="1624"/>
        <v/>
      </c>
      <c r="Z1490" s="319" t="str">
        <f t="shared" si="1625"/>
        <v/>
      </c>
      <c r="AA1490" s="317" t="str">
        <f t="shared" si="1626"/>
        <v/>
      </c>
      <c r="AB1490" s="97" t="str">
        <f t="shared" si="1627"/>
        <v/>
      </c>
      <c r="AC1490" s="143" t="str">
        <f t="shared" si="1628"/>
        <v/>
      </c>
      <c r="AD1490" s="143" t="str">
        <f t="shared" si="1601"/>
        <v/>
      </c>
      <c r="AE1490" s="360"/>
      <c r="AF1490" s="360"/>
      <c r="AG1490" s="364"/>
      <c r="AH1490" s="363" t="str">
        <f t="shared" si="1602"/>
        <v/>
      </c>
      <c r="AI1490" s="360"/>
      <c r="AJ1490" s="360"/>
      <c r="AK1490" s="364"/>
      <c r="AL1490" s="365" t="str">
        <f t="shared" si="1603"/>
        <v/>
      </c>
      <c r="AM1490" s="363" t="str">
        <f t="shared" si="1604"/>
        <v/>
      </c>
      <c r="AN1490" s="366" t="str">
        <f t="shared" si="1605"/>
        <v/>
      </c>
      <c r="AO1490" s="360"/>
      <c r="AP1490" s="360"/>
      <c r="AQ1490" s="360" t="str">
        <f t="shared" si="1606"/>
        <v/>
      </c>
      <c r="AR1490" s="348" t="str">
        <f t="shared" si="1629"/>
        <v/>
      </c>
      <c r="AS1490" s="360"/>
      <c r="AT1490" s="348" t="str">
        <f t="shared" si="1630"/>
        <v/>
      </c>
      <c r="AU1490" s="360"/>
      <c r="AV1490" s="348" t="str">
        <f t="shared" si="1631"/>
        <v/>
      </c>
      <c r="AW1490" s="360"/>
      <c r="AX1490" s="348" t="str">
        <f t="shared" si="1632"/>
        <v/>
      </c>
      <c r="AY1490" s="360"/>
      <c r="AZ1490" s="348" t="str">
        <f t="shared" si="1633"/>
        <v/>
      </c>
      <c r="BA1490" s="367"/>
      <c r="BB1490" s="348" t="str">
        <f t="shared" si="1634"/>
        <v/>
      </c>
      <c r="BC1490" s="350" t="str">
        <f t="shared" si="1637"/>
        <v/>
      </c>
      <c r="BD1490" s="350" t="str">
        <f t="shared" si="1638"/>
        <v/>
      </c>
      <c r="BE1490" s="360"/>
      <c r="BF1490" s="361"/>
      <c r="BG1490" s="362" t="str">
        <f t="shared" si="1607"/>
        <v/>
      </c>
      <c r="BH1490" s="354" t="str">
        <f t="shared" si="1639"/>
        <v/>
      </c>
      <c r="BI1490" s="350" t="str">
        <f t="shared" si="1640"/>
        <v/>
      </c>
      <c r="BJ1490" s="113" t="str">
        <f t="shared" si="1641"/>
        <v/>
      </c>
      <c r="BK1490" s="347" t="str">
        <f t="shared" si="1666"/>
        <v/>
      </c>
      <c r="BR1490" s="307"/>
      <c r="BS1490" s="51" t="str">
        <f t="shared" si="1642"/>
        <v/>
      </c>
      <c r="BT1490" s="51" t="str">
        <f t="shared" si="1643"/>
        <v/>
      </c>
      <c r="BU1490" s="51" t="str">
        <f t="shared" si="1644"/>
        <v/>
      </c>
      <c r="BV1490" s="51" t="str">
        <f t="shared" si="1645"/>
        <v/>
      </c>
      <c r="BW1490" s="51" t="str">
        <f t="shared" si="1646"/>
        <v/>
      </c>
      <c r="BX1490" s="51" t="str">
        <f t="shared" si="1647"/>
        <v/>
      </c>
      <c r="BY1490" s="51" t="str">
        <f t="shared" si="1648"/>
        <v/>
      </c>
      <c r="BZ1490" s="51" t="str">
        <f t="shared" si="1649"/>
        <v/>
      </c>
      <c r="CA1490" s="51" t="str">
        <f t="shared" si="1650"/>
        <v/>
      </c>
      <c r="CB1490" s="51" t="str">
        <f t="shared" si="1651"/>
        <v/>
      </c>
      <c r="CC1490" s="51" t="str">
        <f t="shared" si="1635"/>
        <v/>
      </c>
      <c r="CD1490" s="51" t="str">
        <f t="shared" si="1636"/>
        <v/>
      </c>
      <c r="CE1490" s="51" t="str">
        <f t="shared" si="1652"/>
        <v/>
      </c>
      <c r="CF1490" s="51"/>
      <c r="CH1490" s="53" t="str">
        <f t="shared" si="1653"/>
        <v/>
      </c>
      <c r="CI1490" s="53" t="str">
        <f t="shared" si="1654"/>
        <v/>
      </c>
      <c r="CJ1490" s="54" t="str">
        <f t="shared" si="1655"/>
        <v/>
      </c>
      <c r="CK1490" s="53" t="str">
        <f t="shared" si="1656"/>
        <v/>
      </c>
      <c r="CL1490" s="53" t="str">
        <f t="shared" si="1657"/>
        <v/>
      </c>
      <c r="CM1490" s="53" t="str">
        <f t="shared" si="1658"/>
        <v/>
      </c>
      <c r="CN1490" s="53" t="str">
        <f t="shared" si="1659"/>
        <v/>
      </c>
      <c r="CO1490" s="53" t="str">
        <f t="shared" si="1660"/>
        <v/>
      </c>
      <c r="CP1490" s="53" t="str">
        <f t="shared" si="1661"/>
        <v/>
      </c>
      <c r="CQ1490" s="53" t="str">
        <f t="shared" si="1662"/>
        <v/>
      </c>
      <c r="CR1490" s="53" t="str">
        <f t="shared" si="1663"/>
        <v/>
      </c>
      <c r="CS1490" s="53" t="str">
        <f t="shared" si="1664"/>
        <v/>
      </c>
      <c r="CT1490" s="53" t="str">
        <f t="shared" si="1665"/>
        <v/>
      </c>
      <c r="CU1490" s="53" t="str">
        <f t="shared" si="1608"/>
        <v/>
      </c>
    </row>
    <row r="1491" spans="1:99" hidden="1" x14ac:dyDescent="0.3">
      <c r="A1491" s="40">
        <v>1553</v>
      </c>
      <c r="B1491" s="326"/>
      <c r="C1491" s="142"/>
      <c r="D1491" s="144"/>
      <c r="E1491" s="144"/>
      <c r="F1491" s="312"/>
      <c r="G1491" s="144" t="s">
        <v>141</v>
      </c>
      <c r="H1491" s="314"/>
      <c r="I1491" s="314"/>
      <c r="J1491" s="315" t="str">
        <f t="shared" si="1609"/>
        <v/>
      </c>
      <c r="K1491" s="316" t="str">
        <f t="shared" si="1610"/>
        <v/>
      </c>
      <c r="L1491" s="317" t="str">
        <f t="shared" si="1611"/>
        <v/>
      </c>
      <c r="M1491" s="316" t="str">
        <f t="shared" si="1612"/>
        <v/>
      </c>
      <c r="N1491" s="317" t="str">
        <f t="shared" si="1613"/>
        <v/>
      </c>
      <c r="O1491" s="316" t="str">
        <f t="shared" si="1614"/>
        <v/>
      </c>
      <c r="P1491" s="317" t="str">
        <f t="shared" si="1615"/>
        <v/>
      </c>
      <c r="Q1491" s="318" t="str">
        <f t="shared" si="1616"/>
        <v/>
      </c>
      <c r="R1491" s="319" t="str">
        <f t="shared" si="1617"/>
        <v/>
      </c>
      <c r="S1491" s="318" t="str">
        <f t="shared" si="1618"/>
        <v/>
      </c>
      <c r="T1491" s="317" t="str">
        <f t="shared" si="1619"/>
        <v/>
      </c>
      <c r="U1491" s="318" t="str">
        <f t="shared" si="1620"/>
        <v/>
      </c>
      <c r="V1491" s="319" t="str">
        <f t="shared" si="1621"/>
        <v/>
      </c>
      <c r="W1491" s="318" t="str">
        <f t="shared" si="1622"/>
        <v/>
      </c>
      <c r="X1491" s="319" t="str">
        <f t="shared" si="1623"/>
        <v/>
      </c>
      <c r="Y1491" s="318" t="str">
        <f t="shared" si="1624"/>
        <v/>
      </c>
      <c r="Z1491" s="319" t="str">
        <f t="shared" si="1625"/>
        <v/>
      </c>
      <c r="AA1491" s="317" t="str">
        <f t="shared" si="1626"/>
        <v/>
      </c>
      <c r="AB1491" s="97" t="str">
        <f t="shared" si="1627"/>
        <v/>
      </c>
      <c r="AC1491" s="143" t="str">
        <f t="shared" si="1628"/>
        <v/>
      </c>
      <c r="AD1491" s="143" t="str">
        <f t="shared" si="1601"/>
        <v/>
      </c>
      <c r="AE1491" s="360"/>
      <c r="AF1491" s="360"/>
      <c r="AG1491" s="364"/>
      <c r="AH1491" s="363" t="str">
        <f t="shared" si="1602"/>
        <v/>
      </c>
      <c r="AI1491" s="360"/>
      <c r="AJ1491" s="360"/>
      <c r="AK1491" s="364"/>
      <c r="AL1491" s="365" t="str">
        <f t="shared" si="1603"/>
        <v/>
      </c>
      <c r="AM1491" s="363" t="str">
        <f t="shared" si="1604"/>
        <v/>
      </c>
      <c r="AN1491" s="366" t="str">
        <f t="shared" si="1605"/>
        <v/>
      </c>
      <c r="AO1491" s="360"/>
      <c r="AP1491" s="360"/>
      <c r="AQ1491" s="360" t="str">
        <f t="shared" si="1606"/>
        <v/>
      </c>
      <c r="AR1491" s="348" t="str">
        <f t="shared" si="1629"/>
        <v/>
      </c>
      <c r="AS1491" s="360"/>
      <c r="AT1491" s="348" t="str">
        <f t="shared" si="1630"/>
        <v/>
      </c>
      <c r="AU1491" s="360"/>
      <c r="AV1491" s="348" t="str">
        <f t="shared" si="1631"/>
        <v/>
      </c>
      <c r="AW1491" s="360"/>
      <c r="AX1491" s="348" t="str">
        <f t="shared" si="1632"/>
        <v/>
      </c>
      <c r="AY1491" s="360"/>
      <c r="AZ1491" s="348" t="str">
        <f t="shared" si="1633"/>
        <v/>
      </c>
      <c r="BA1491" s="367"/>
      <c r="BB1491" s="348" t="str">
        <f t="shared" si="1634"/>
        <v/>
      </c>
      <c r="BC1491" s="350" t="str">
        <f t="shared" si="1637"/>
        <v/>
      </c>
      <c r="BD1491" s="350" t="str">
        <f t="shared" si="1638"/>
        <v/>
      </c>
      <c r="BE1491" s="360"/>
      <c r="BF1491" s="361"/>
      <c r="BG1491" s="362" t="str">
        <f t="shared" si="1607"/>
        <v/>
      </c>
      <c r="BH1491" s="354" t="str">
        <f t="shared" si="1639"/>
        <v/>
      </c>
      <c r="BI1491" s="350" t="str">
        <f t="shared" si="1640"/>
        <v/>
      </c>
      <c r="BJ1491" s="113" t="str">
        <f t="shared" si="1641"/>
        <v/>
      </c>
      <c r="BK1491" s="347" t="str">
        <f t="shared" si="1666"/>
        <v/>
      </c>
      <c r="BR1491" s="307"/>
      <c r="BS1491" s="51" t="str">
        <f t="shared" si="1642"/>
        <v/>
      </c>
      <c r="BT1491" s="51" t="str">
        <f t="shared" si="1643"/>
        <v/>
      </c>
      <c r="BU1491" s="51" t="str">
        <f t="shared" si="1644"/>
        <v/>
      </c>
      <c r="BV1491" s="51" t="str">
        <f t="shared" si="1645"/>
        <v/>
      </c>
      <c r="BW1491" s="51" t="str">
        <f t="shared" si="1646"/>
        <v/>
      </c>
      <c r="BX1491" s="51" t="str">
        <f t="shared" si="1647"/>
        <v/>
      </c>
      <c r="BY1491" s="51" t="str">
        <f t="shared" si="1648"/>
        <v/>
      </c>
      <c r="BZ1491" s="51" t="str">
        <f t="shared" si="1649"/>
        <v/>
      </c>
      <c r="CA1491" s="51" t="str">
        <f t="shared" si="1650"/>
        <v/>
      </c>
      <c r="CB1491" s="51" t="str">
        <f t="shared" si="1651"/>
        <v/>
      </c>
      <c r="CC1491" s="51" t="str">
        <f t="shared" si="1635"/>
        <v/>
      </c>
      <c r="CD1491" s="51" t="str">
        <f t="shared" si="1636"/>
        <v/>
      </c>
      <c r="CE1491" s="51" t="str">
        <f t="shared" si="1652"/>
        <v/>
      </c>
      <c r="CF1491" s="51"/>
      <c r="CH1491" s="53" t="str">
        <f t="shared" si="1653"/>
        <v/>
      </c>
      <c r="CI1491" s="53" t="str">
        <f t="shared" si="1654"/>
        <v/>
      </c>
      <c r="CJ1491" s="54" t="str">
        <f t="shared" si="1655"/>
        <v/>
      </c>
      <c r="CK1491" s="53" t="str">
        <f t="shared" si="1656"/>
        <v/>
      </c>
      <c r="CL1491" s="53" t="str">
        <f t="shared" si="1657"/>
        <v/>
      </c>
      <c r="CM1491" s="53" t="str">
        <f t="shared" si="1658"/>
        <v/>
      </c>
      <c r="CN1491" s="53" t="str">
        <f t="shared" si="1659"/>
        <v/>
      </c>
      <c r="CO1491" s="53" t="str">
        <f t="shared" si="1660"/>
        <v/>
      </c>
      <c r="CP1491" s="53" t="str">
        <f t="shared" si="1661"/>
        <v/>
      </c>
      <c r="CQ1491" s="53" t="str">
        <f t="shared" si="1662"/>
        <v/>
      </c>
      <c r="CR1491" s="53" t="str">
        <f t="shared" si="1663"/>
        <v/>
      </c>
      <c r="CS1491" s="53" t="str">
        <f t="shared" si="1664"/>
        <v/>
      </c>
      <c r="CT1491" s="53" t="str">
        <f t="shared" si="1665"/>
        <v/>
      </c>
      <c r="CU1491" s="53" t="str">
        <f t="shared" si="1608"/>
        <v/>
      </c>
    </row>
    <row r="1492" spans="1:99" hidden="1" x14ac:dyDescent="0.3">
      <c r="A1492" s="40">
        <v>1554</v>
      </c>
      <c r="B1492" s="326"/>
      <c r="C1492" s="142"/>
      <c r="D1492" s="144"/>
      <c r="E1492" s="144"/>
      <c r="F1492" s="312"/>
      <c r="G1492" s="144" t="s">
        <v>141</v>
      </c>
      <c r="H1492" s="314"/>
      <c r="I1492" s="314"/>
      <c r="J1492" s="315" t="str">
        <f t="shared" si="1609"/>
        <v/>
      </c>
      <c r="K1492" s="316" t="str">
        <f t="shared" si="1610"/>
        <v/>
      </c>
      <c r="L1492" s="317" t="str">
        <f t="shared" si="1611"/>
        <v/>
      </c>
      <c r="M1492" s="316" t="str">
        <f t="shared" si="1612"/>
        <v/>
      </c>
      <c r="N1492" s="317" t="str">
        <f t="shared" si="1613"/>
        <v/>
      </c>
      <c r="O1492" s="316" t="str">
        <f t="shared" si="1614"/>
        <v/>
      </c>
      <c r="P1492" s="317" t="str">
        <f t="shared" si="1615"/>
        <v/>
      </c>
      <c r="Q1492" s="318" t="str">
        <f t="shared" si="1616"/>
        <v/>
      </c>
      <c r="R1492" s="319" t="str">
        <f t="shared" si="1617"/>
        <v/>
      </c>
      <c r="S1492" s="318" t="str">
        <f t="shared" si="1618"/>
        <v/>
      </c>
      <c r="T1492" s="317" t="str">
        <f t="shared" si="1619"/>
        <v/>
      </c>
      <c r="U1492" s="318" t="str">
        <f t="shared" si="1620"/>
        <v/>
      </c>
      <c r="V1492" s="319" t="str">
        <f t="shared" si="1621"/>
        <v/>
      </c>
      <c r="W1492" s="318" t="str">
        <f t="shared" si="1622"/>
        <v/>
      </c>
      <c r="X1492" s="319" t="str">
        <f t="shared" si="1623"/>
        <v/>
      </c>
      <c r="Y1492" s="318" t="str">
        <f t="shared" si="1624"/>
        <v/>
      </c>
      <c r="Z1492" s="319" t="str">
        <f t="shared" si="1625"/>
        <v/>
      </c>
      <c r="AA1492" s="317" t="str">
        <f t="shared" si="1626"/>
        <v/>
      </c>
      <c r="AB1492" s="97" t="str">
        <f t="shared" si="1627"/>
        <v/>
      </c>
      <c r="AC1492" s="143" t="str">
        <f t="shared" si="1628"/>
        <v/>
      </c>
      <c r="AD1492" s="143" t="str">
        <f t="shared" si="1601"/>
        <v/>
      </c>
      <c r="AE1492" s="360"/>
      <c r="AF1492" s="360"/>
      <c r="AG1492" s="364"/>
      <c r="AH1492" s="363" t="str">
        <f t="shared" si="1602"/>
        <v/>
      </c>
      <c r="AI1492" s="360"/>
      <c r="AJ1492" s="360"/>
      <c r="AK1492" s="364"/>
      <c r="AL1492" s="365" t="str">
        <f t="shared" si="1603"/>
        <v/>
      </c>
      <c r="AM1492" s="363" t="str">
        <f t="shared" si="1604"/>
        <v/>
      </c>
      <c r="AN1492" s="366" t="str">
        <f t="shared" si="1605"/>
        <v/>
      </c>
      <c r="AO1492" s="360"/>
      <c r="AP1492" s="360"/>
      <c r="AQ1492" s="360" t="str">
        <f t="shared" si="1606"/>
        <v/>
      </c>
      <c r="AR1492" s="348" t="str">
        <f t="shared" si="1629"/>
        <v/>
      </c>
      <c r="AS1492" s="360"/>
      <c r="AT1492" s="348" t="str">
        <f t="shared" si="1630"/>
        <v/>
      </c>
      <c r="AU1492" s="360"/>
      <c r="AV1492" s="348" t="str">
        <f t="shared" si="1631"/>
        <v/>
      </c>
      <c r="AW1492" s="360"/>
      <c r="AX1492" s="348" t="str">
        <f t="shared" si="1632"/>
        <v/>
      </c>
      <c r="AY1492" s="360"/>
      <c r="AZ1492" s="348" t="str">
        <f t="shared" si="1633"/>
        <v/>
      </c>
      <c r="BA1492" s="367"/>
      <c r="BB1492" s="348" t="str">
        <f t="shared" si="1634"/>
        <v/>
      </c>
      <c r="BC1492" s="350" t="str">
        <f t="shared" si="1637"/>
        <v/>
      </c>
      <c r="BD1492" s="350" t="str">
        <f t="shared" si="1638"/>
        <v/>
      </c>
      <c r="BE1492" s="360"/>
      <c r="BF1492" s="361"/>
      <c r="BG1492" s="362" t="str">
        <f t="shared" si="1607"/>
        <v/>
      </c>
      <c r="BH1492" s="354" t="str">
        <f t="shared" si="1639"/>
        <v/>
      </c>
      <c r="BI1492" s="350" t="str">
        <f t="shared" si="1640"/>
        <v/>
      </c>
      <c r="BJ1492" s="113" t="str">
        <f t="shared" si="1641"/>
        <v/>
      </c>
      <c r="BK1492" s="347" t="str">
        <f t="shared" si="1666"/>
        <v/>
      </c>
      <c r="BR1492" s="307"/>
      <c r="BS1492" s="51" t="str">
        <f t="shared" si="1642"/>
        <v/>
      </c>
      <c r="BT1492" s="51" t="str">
        <f t="shared" si="1643"/>
        <v/>
      </c>
      <c r="BU1492" s="51" t="str">
        <f t="shared" si="1644"/>
        <v/>
      </c>
      <c r="BV1492" s="51" t="str">
        <f t="shared" si="1645"/>
        <v/>
      </c>
      <c r="BW1492" s="51" t="str">
        <f t="shared" si="1646"/>
        <v/>
      </c>
      <c r="BX1492" s="51" t="str">
        <f t="shared" si="1647"/>
        <v/>
      </c>
      <c r="BY1492" s="51" t="str">
        <f t="shared" si="1648"/>
        <v/>
      </c>
      <c r="BZ1492" s="51" t="str">
        <f t="shared" si="1649"/>
        <v/>
      </c>
      <c r="CA1492" s="51" t="str">
        <f t="shared" si="1650"/>
        <v/>
      </c>
      <c r="CB1492" s="51" t="str">
        <f t="shared" si="1651"/>
        <v/>
      </c>
      <c r="CC1492" s="51" t="str">
        <f t="shared" si="1635"/>
        <v/>
      </c>
      <c r="CD1492" s="51" t="str">
        <f t="shared" si="1636"/>
        <v/>
      </c>
      <c r="CE1492" s="51" t="str">
        <f t="shared" si="1652"/>
        <v/>
      </c>
      <c r="CF1492" s="51"/>
      <c r="CH1492" s="53" t="str">
        <f t="shared" si="1653"/>
        <v/>
      </c>
      <c r="CI1492" s="53" t="str">
        <f t="shared" si="1654"/>
        <v/>
      </c>
      <c r="CJ1492" s="54" t="str">
        <f t="shared" si="1655"/>
        <v/>
      </c>
      <c r="CK1492" s="53" t="str">
        <f t="shared" si="1656"/>
        <v/>
      </c>
      <c r="CL1492" s="53" t="str">
        <f t="shared" si="1657"/>
        <v/>
      </c>
      <c r="CM1492" s="53" t="str">
        <f t="shared" si="1658"/>
        <v/>
      </c>
      <c r="CN1492" s="53" t="str">
        <f t="shared" si="1659"/>
        <v/>
      </c>
      <c r="CO1492" s="53" t="str">
        <f t="shared" si="1660"/>
        <v/>
      </c>
      <c r="CP1492" s="53" t="str">
        <f t="shared" si="1661"/>
        <v/>
      </c>
      <c r="CQ1492" s="53" t="str">
        <f t="shared" si="1662"/>
        <v/>
      </c>
      <c r="CR1492" s="53" t="str">
        <f t="shared" si="1663"/>
        <v/>
      </c>
      <c r="CS1492" s="53" t="str">
        <f t="shared" si="1664"/>
        <v/>
      </c>
      <c r="CT1492" s="53" t="str">
        <f t="shared" si="1665"/>
        <v/>
      </c>
      <c r="CU1492" s="53" t="str">
        <f t="shared" si="1608"/>
        <v/>
      </c>
    </row>
    <row r="1493" spans="1:99" hidden="1" x14ac:dyDescent="0.3">
      <c r="A1493" s="40">
        <v>1555</v>
      </c>
      <c r="B1493" s="326"/>
      <c r="C1493" s="142"/>
      <c r="D1493" s="144"/>
      <c r="E1493" s="144"/>
      <c r="F1493" s="312"/>
      <c r="G1493" s="144" t="s">
        <v>141</v>
      </c>
      <c r="H1493" s="314"/>
      <c r="I1493" s="314"/>
      <c r="J1493" s="315" t="str">
        <f t="shared" si="1609"/>
        <v/>
      </c>
      <c r="K1493" s="316" t="str">
        <f t="shared" si="1610"/>
        <v/>
      </c>
      <c r="L1493" s="317" t="str">
        <f t="shared" si="1611"/>
        <v/>
      </c>
      <c r="M1493" s="316" t="str">
        <f t="shared" si="1612"/>
        <v/>
      </c>
      <c r="N1493" s="317" t="str">
        <f t="shared" si="1613"/>
        <v/>
      </c>
      <c r="O1493" s="316" t="str">
        <f t="shared" si="1614"/>
        <v/>
      </c>
      <c r="P1493" s="317" t="str">
        <f t="shared" si="1615"/>
        <v/>
      </c>
      <c r="Q1493" s="318" t="str">
        <f t="shared" si="1616"/>
        <v/>
      </c>
      <c r="R1493" s="319" t="str">
        <f t="shared" si="1617"/>
        <v/>
      </c>
      <c r="S1493" s="318" t="str">
        <f t="shared" si="1618"/>
        <v/>
      </c>
      <c r="T1493" s="317" t="str">
        <f t="shared" si="1619"/>
        <v/>
      </c>
      <c r="U1493" s="318" t="str">
        <f t="shared" si="1620"/>
        <v/>
      </c>
      <c r="V1493" s="319" t="str">
        <f t="shared" si="1621"/>
        <v/>
      </c>
      <c r="W1493" s="318" t="str">
        <f t="shared" si="1622"/>
        <v/>
      </c>
      <c r="X1493" s="319" t="str">
        <f t="shared" si="1623"/>
        <v/>
      </c>
      <c r="Y1493" s="318" t="str">
        <f t="shared" si="1624"/>
        <v/>
      </c>
      <c r="Z1493" s="319" t="str">
        <f t="shared" si="1625"/>
        <v/>
      </c>
      <c r="AA1493" s="317" t="str">
        <f t="shared" si="1626"/>
        <v/>
      </c>
      <c r="AB1493" s="97" t="str">
        <f t="shared" si="1627"/>
        <v/>
      </c>
      <c r="AC1493" s="143" t="str">
        <f t="shared" si="1628"/>
        <v/>
      </c>
      <c r="AD1493" s="143" t="str">
        <f t="shared" si="1601"/>
        <v/>
      </c>
      <c r="AE1493" s="360"/>
      <c r="AF1493" s="360"/>
      <c r="AG1493" s="364"/>
      <c r="AH1493" s="363" t="str">
        <f t="shared" si="1602"/>
        <v/>
      </c>
      <c r="AI1493" s="360"/>
      <c r="AJ1493" s="360"/>
      <c r="AK1493" s="364"/>
      <c r="AL1493" s="365" t="str">
        <f t="shared" si="1603"/>
        <v/>
      </c>
      <c r="AM1493" s="363" t="str">
        <f t="shared" si="1604"/>
        <v/>
      </c>
      <c r="AN1493" s="366" t="str">
        <f t="shared" si="1605"/>
        <v/>
      </c>
      <c r="AO1493" s="360"/>
      <c r="AP1493" s="360"/>
      <c r="AQ1493" s="360" t="str">
        <f t="shared" si="1606"/>
        <v/>
      </c>
      <c r="AR1493" s="348" t="str">
        <f t="shared" si="1629"/>
        <v/>
      </c>
      <c r="AS1493" s="360"/>
      <c r="AT1493" s="348" t="str">
        <f t="shared" si="1630"/>
        <v/>
      </c>
      <c r="AU1493" s="360"/>
      <c r="AV1493" s="348" t="str">
        <f t="shared" si="1631"/>
        <v/>
      </c>
      <c r="AW1493" s="360"/>
      <c r="AX1493" s="348" t="str">
        <f t="shared" si="1632"/>
        <v/>
      </c>
      <c r="AY1493" s="360"/>
      <c r="AZ1493" s="348" t="str">
        <f t="shared" si="1633"/>
        <v/>
      </c>
      <c r="BA1493" s="367"/>
      <c r="BB1493" s="348" t="str">
        <f t="shared" si="1634"/>
        <v/>
      </c>
      <c r="BC1493" s="350" t="str">
        <f t="shared" si="1637"/>
        <v/>
      </c>
      <c r="BD1493" s="350" t="str">
        <f t="shared" si="1638"/>
        <v/>
      </c>
      <c r="BE1493" s="360"/>
      <c r="BF1493" s="361"/>
      <c r="BG1493" s="362" t="str">
        <f t="shared" si="1607"/>
        <v/>
      </c>
      <c r="BH1493" s="354" t="str">
        <f t="shared" si="1639"/>
        <v/>
      </c>
      <c r="BI1493" s="350" t="str">
        <f t="shared" si="1640"/>
        <v/>
      </c>
      <c r="BJ1493" s="113" t="str">
        <f t="shared" si="1641"/>
        <v/>
      </c>
      <c r="BK1493" s="347" t="str">
        <f t="shared" si="1666"/>
        <v/>
      </c>
      <c r="BR1493" s="307"/>
      <c r="BS1493" s="51" t="str">
        <f t="shared" si="1642"/>
        <v/>
      </c>
      <c r="BT1493" s="51" t="str">
        <f t="shared" si="1643"/>
        <v/>
      </c>
      <c r="BU1493" s="51" t="str">
        <f t="shared" si="1644"/>
        <v/>
      </c>
      <c r="BV1493" s="51" t="str">
        <f t="shared" si="1645"/>
        <v/>
      </c>
      <c r="BW1493" s="51" t="str">
        <f t="shared" si="1646"/>
        <v/>
      </c>
      <c r="BX1493" s="51" t="str">
        <f t="shared" si="1647"/>
        <v/>
      </c>
      <c r="BY1493" s="51" t="str">
        <f t="shared" si="1648"/>
        <v/>
      </c>
      <c r="BZ1493" s="51" t="str">
        <f t="shared" si="1649"/>
        <v/>
      </c>
      <c r="CA1493" s="51" t="str">
        <f t="shared" si="1650"/>
        <v/>
      </c>
      <c r="CB1493" s="51" t="str">
        <f t="shared" si="1651"/>
        <v/>
      </c>
      <c r="CC1493" s="51" t="str">
        <f t="shared" si="1635"/>
        <v/>
      </c>
      <c r="CD1493" s="51" t="str">
        <f t="shared" si="1636"/>
        <v/>
      </c>
      <c r="CE1493" s="51" t="str">
        <f t="shared" si="1652"/>
        <v/>
      </c>
      <c r="CF1493" s="51"/>
      <c r="CH1493" s="53" t="str">
        <f t="shared" si="1653"/>
        <v/>
      </c>
      <c r="CI1493" s="53" t="str">
        <f t="shared" si="1654"/>
        <v/>
      </c>
      <c r="CJ1493" s="54" t="str">
        <f t="shared" si="1655"/>
        <v/>
      </c>
      <c r="CK1493" s="53" t="str">
        <f t="shared" si="1656"/>
        <v/>
      </c>
      <c r="CL1493" s="53" t="str">
        <f t="shared" si="1657"/>
        <v/>
      </c>
      <c r="CM1493" s="53" t="str">
        <f t="shared" si="1658"/>
        <v/>
      </c>
      <c r="CN1493" s="53" t="str">
        <f t="shared" si="1659"/>
        <v/>
      </c>
      <c r="CO1493" s="53" t="str">
        <f t="shared" si="1660"/>
        <v/>
      </c>
      <c r="CP1493" s="53" t="str">
        <f t="shared" si="1661"/>
        <v/>
      </c>
      <c r="CQ1493" s="53" t="str">
        <f t="shared" si="1662"/>
        <v/>
      </c>
      <c r="CR1493" s="53" t="str">
        <f t="shared" si="1663"/>
        <v/>
      </c>
      <c r="CS1493" s="53" t="str">
        <f t="shared" si="1664"/>
        <v/>
      </c>
      <c r="CT1493" s="53" t="str">
        <f t="shared" si="1665"/>
        <v/>
      </c>
      <c r="CU1493" s="53" t="str">
        <f t="shared" si="1608"/>
        <v/>
      </c>
    </row>
    <row r="1494" spans="1:99" hidden="1" x14ac:dyDescent="0.3">
      <c r="A1494" s="40">
        <v>1556</v>
      </c>
      <c r="B1494" s="326"/>
      <c r="C1494" s="142"/>
      <c r="D1494" s="144"/>
      <c r="E1494" s="144"/>
      <c r="F1494" s="312"/>
      <c r="G1494" s="144" t="s">
        <v>141</v>
      </c>
      <c r="H1494" s="314"/>
      <c r="I1494" s="314"/>
      <c r="J1494" s="315" t="str">
        <f t="shared" si="1609"/>
        <v/>
      </c>
      <c r="K1494" s="316" t="str">
        <f t="shared" si="1610"/>
        <v/>
      </c>
      <c r="L1494" s="317" t="str">
        <f t="shared" si="1611"/>
        <v/>
      </c>
      <c r="M1494" s="316" t="str">
        <f t="shared" si="1612"/>
        <v/>
      </c>
      <c r="N1494" s="317" t="str">
        <f t="shared" si="1613"/>
        <v/>
      </c>
      <c r="O1494" s="316" t="str">
        <f t="shared" si="1614"/>
        <v/>
      </c>
      <c r="P1494" s="317" t="str">
        <f t="shared" si="1615"/>
        <v/>
      </c>
      <c r="Q1494" s="318" t="str">
        <f t="shared" si="1616"/>
        <v/>
      </c>
      <c r="R1494" s="319" t="str">
        <f t="shared" si="1617"/>
        <v/>
      </c>
      <c r="S1494" s="318" t="str">
        <f t="shared" si="1618"/>
        <v/>
      </c>
      <c r="T1494" s="317" t="str">
        <f t="shared" si="1619"/>
        <v/>
      </c>
      <c r="U1494" s="318" t="str">
        <f t="shared" si="1620"/>
        <v/>
      </c>
      <c r="V1494" s="319" t="str">
        <f t="shared" si="1621"/>
        <v/>
      </c>
      <c r="W1494" s="318" t="str">
        <f t="shared" si="1622"/>
        <v/>
      </c>
      <c r="X1494" s="319" t="str">
        <f t="shared" si="1623"/>
        <v/>
      </c>
      <c r="Y1494" s="318" t="str">
        <f t="shared" si="1624"/>
        <v/>
      </c>
      <c r="Z1494" s="319" t="str">
        <f t="shared" si="1625"/>
        <v/>
      </c>
      <c r="AA1494" s="317" t="str">
        <f t="shared" si="1626"/>
        <v/>
      </c>
      <c r="AB1494" s="97" t="str">
        <f t="shared" si="1627"/>
        <v/>
      </c>
      <c r="AC1494" s="143" t="str">
        <f t="shared" si="1628"/>
        <v/>
      </c>
      <c r="AD1494" s="143" t="str">
        <f t="shared" si="1601"/>
        <v/>
      </c>
      <c r="AE1494" s="360"/>
      <c r="AF1494" s="360"/>
      <c r="AG1494" s="364"/>
      <c r="AH1494" s="363" t="str">
        <f t="shared" si="1602"/>
        <v/>
      </c>
      <c r="AI1494" s="360"/>
      <c r="AJ1494" s="360"/>
      <c r="AK1494" s="364"/>
      <c r="AL1494" s="365" t="str">
        <f t="shared" si="1603"/>
        <v/>
      </c>
      <c r="AM1494" s="363" t="str">
        <f t="shared" si="1604"/>
        <v/>
      </c>
      <c r="AN1494" s="366" t="str">
        <f t="shared" si="1605"/>
        <v/>
      </c>
      <c r="AO1494" s="360"/>
      <c r="AP1494" s="360"/>
      <c r="AQ1494" s="360" t="str">
        <f t="shared" si="1606"/>
        <v/>
      </c>
      <c r="AR1494" s="348" t="str">
        <f t="shared" si="1629"/>
        <v/>
      </c>
      <c r="AS1494" s="360"/>
      <c r="AT1494" s="348" t="str">
        <f t="shared" si="1630"/>
        <v/>
      </c>
      <c r="AU1494" s="360"/>
      <c r="AV1494" s="348" t="str">
        <f t="shared" si="1631"/>
        <v/>
      </c>
      <c r="AW1494" s="360"/>
      <c r="AX1494" s="348" t="str">
        <f t="shared" si="1632"/>
        <v/>
      </c>
      <c r="AY1494" s="360"/>
      <c r="AZ1494" s="348" t="str">
        <f t="shared" si="1633"/>
        <v/>
      </c>
      <c r="BA1494" s="367"/>
      <c r="BB1494" s="348" t="str">
        <f t="shared" si="1634"/>
        <v/>
      </c>
      <c r="BC1494" s="350" t="str">
        <f t="shared" si="1637"/>
        <v/>
      </c>
      <c r="BD1494" s="350" t="str">
        <f t="shared" si="1638"/>
        <v/>
      </c>
      <c r="BE1494" s="360"/>
      <c r="BF1494" s="361"/>
      <c r="BG1494" s="362" t="str">
        <f t="shared" si="1607"/>
        <v/>
      </c>
      <c r="BH1494" s="354" t="str">
        <f t="shared" si="1639"/>
        <v/>
      </c>
      <c r="BI1494" s="350" t="str">
        <f t="shared" si="1640"/>
        <v/>
      </c>
      <c r="BJ1494" s="113" t="str">
        <f t="shared" si="1641"/>
        <v/>
      </c>
      <c r="BK1494" s="347" t="str">
        <f t="shared" si="1666"/>
        <v/>
      </c>
      <c r="BR1494" s="307"/>
      <c r="BS1494" s="51" t="str">
        <f t="shared" si="1642"/>
        <v/>
      </c>
      <c r="BT1494" s="51" t="str">
        <f t="shared" si="1643"/>
        <v/>
      </c>
      <c r="BU1494" s="51" t="str">
        <f t="shared" si="1644"/>
        <v/>
      </c>
      <c r="BV1494" s="51" t="str">
        <f t="shared" si="1645"/>
        <v/>
      </c>
      <c r="BW1494" s="51" t="str">
        <f t="shared" si="1646"/>
        <v/>
      </c>
      <c r="BX1494" s="51" t="str">
        <f t="shared" si="1647"/>
        <v/>
      </c>
      <c r="BY1494" s="51" t="str">
        <f t="shared" si="1648"/>
        <v/>
      </c>
      <c r="BZ1494" s="51" t="str">
        <f t="shared" si="1649"/>
        <v/>
      </c>
      <c r="CA1494" s="51" t="str">
        <f t="shared" si="1650"/>
        <v/>
      </c>
      <c r="CB1494" s="51" t="str">
        <f t="shared" si="1651"/>
        <v/>
      </c>
      <c r="CC1494" s="51" t="str">
        <f t="shared" si="1635"/>
        <v/>
      </c>
      <c r="CD1494" s="51" t="str">
        <f t="shared" si="1636"/>
        <v/>
      </c>
      <c r="CE1494" s="51" t="str">
        <f t="shared" si="1652"/>
        <v/>
      </c>
      <c r="CF1494" s="51"/>
      <c r="CH1494" s="53" t="str">
        <f t="shared" si="1653"/>
        <v/>
      </c>
      <c r="CI1494" s="53" t="str">
        <f t="shared" si="1654"/>
        <v/>
      </c>
      <c r="CJ1494" s="54" t="str">
        <f t="shared" si="1655"/>
        <v/>
      </c>
      <c r="CK1494" s="53" t="str">
        <f t="shared" si="1656"/>
        <v/>
      </c>
      <c r="CL1494" s="53" t="str">
        <f t="shared" si="1657"/>
        <v/>
      </c>
      <c r="CM1494" s="53" t="str">
        <f t="shared" si="1658"/>
        <v/>
      </c>
      <c r="CN1494" s="53" t="str">
        <f t="shared" si="1659"/>
        <v/>
      </c>
      <c r="CO1494" s="53" t="str">
        <f t="shared" si="1660"/>
        <v/>
      </c>
      <c r="CP1494" s="53" t="str">
        <f t="shared" si="1661"/>
        <v/>
      </c>
      <c r="CQ1494" s="53" t="str">
        <f t="shared" si="1662"/>
        <v/>
      </c>
      <c r="CR1494" s="53" t="str">
        <f t="shared" si="1663"/>
        <v/>
      </c>
      <c r="CS1494" s="53" t="str">
        <f t="shared" si="1664"/>
        <v/>
      </c>
      <c r="CT1494" s="53" t="str">
        <f t="shared" si="1665"/>
        <v/>
      </c>
      <c r="CU1494" s="53" t="str">
        <f t="shared" si="1608"/>
        <v/>
      </c>
    </row>
    <row r="1495" spans="1:99" hidden="1" x14ac:dyDescent="0.3">
      <c r="A1495" s="40">
        <v>1557</v>
      </c>
      <c r="B1495" s="326"/>
      <c r="C1495" s="142"/>
      <c r="D1495" s="144"/>
      <c r="E1495" s="144"/>
      <c r="F1495" s="312"/>
      <c r="G1495" s="144" t="s">
        <v>141</v>
      </c>
      <c r="H1495" s="314"/>
      <c r="I1495" s="314"/>
      <c r="J1495" s="315" t="str">
        <f t="shared" si="1609"/>
        <v/>
      </c>
      <c r="K1495" s="316" t="str">
        <f t="shared" si="1610"/>
        <v/>
      </c>
      <c r="L1495" s="317" t="str">
        <f t="shared" si="1611"/>
        <v/>
      </c>
      <c r="M1495" s="316" t="str">
        <f t="shared" si="1612"/>
        <v/>
      </c>
      <c r="N1495" s="317" t="str">
        <f t="shared" si="1613"/>
        <v/>
      </c>
      <c r="O1495" s="316" t="str">
        <f t="shared" si="1614"/>
        <v/>
      </c>
      <c r="P1495" s="317" t="str">
        <f t="shared" si="1615"/>
        <v/>
      </c>
      <c r="Q1495" s="318" t="str">
        <f t="shared" si="1616"/>
        <v/>
      </c>
      <c r="R1495" s="319" t="str">
        <f t="shared" si="1617"/>
        <v/>
      </c>
      <c r="S1495" s="318" t="str">
        <f t="shared" si="1618"/>
        <v/>
      </c>
      <c r="T1495" s="317" t="str">
        <f t="shared" si="1619"/>
        <v/>
      </c>
      <c r="U1495" s="318" t="str">
        <f t="shared" si="1620"/>
        <v/>
      </c>
      <c r="V1495" s="319" t="str">
        <f t="shared" si="1621"/>
        <v/>
      </c>
      <c r="W1495" s="318" t="str">
        <f t="shared" si="1622"/>
        <v/>
      </c>
      <c r="X1495" s="319" t="str">
        <f t="shared" si="1623"/>
        <v/>
      </c>
      <c r="Y1495" s="318" t="str">
        <f t="shared" si="1624"/>
        <v/>
      </c>
      <c r="Z1495" s="319" t="str">
        <f t="shared" si="1625"/>
        <v/>
      </c>
      <c r="AA1495" s="317" t="str">
        <f t="shared" si="1626"/>
        <v/>
      </c>
      <c r="AB1495" s="97" t="str">
        <f t="shared" si="1627"/>
        <v/>
      </c>
      <c r="AC1495" s="143" t="str">
        <f t="shared" si="1628"/>
        <v/>
      </c>
      <c r="AD1495" s="143" t="str">
        <f t="shared" si="1601"/>
        <v/>
      </c>
      <c r="AE1495" s="360"/>
      <c r="AF1495" s="360"/>
      <c r="AG1495" s="364"/>
      <c r="AH1495" s="363" t="str">
        <f t="shared" si="1602"/>
        <v/>
      </c>
      <c r="AI1495" s="360"/>
      <c r="AJ1495" s="360"/>
      <c r="AK1495" s="364"/>
      <c r="AL1495" s="365" t="str">
        <f t="shared" si="1603"/>
        <v/>
      </c>
      <c r="AM1495" s="363" t="str">
        <f t="shared" si="1604"/>
        <v/>
      </c>
      <c r="AN1495" s="366" t="str">
        <f t="shared" si="1605"/>
        <v/>
      </c>
      <c r="AO1495" s="360"/>
      <c r="AP1495" s="360"/>
      <c r="AQ1495" s="360" t="str">
        <f t="shared" si="1606"/>
        <v/>
      </c>
      <c r="AR1495" s="348" t="str">
        <f t="shared" si="1629"/>
        <v/>
      </c>
      <c r="AS1495" s="360"/>
      <c r="AT1495" s="348" t="str">
        <f t="shared" si="1630"/>
        <v/>
      </c>
      <c r="AU1495" s="360"/>
      <c r="AV1495" s="348" t="str">
        <f t="shared" si="1631"/>
        <v/>
      </c>
      <c r="AW1495" s="360"/>
      <c r="AX1495" s="348" t="str">
        <f t="shared" si="1632"/>
        <v/>
      </c>
      <c r="AY1495" s="360"/>
      <c r="AZ1495" s="348" t="str">
        <f t="shared" si="1633"/>
        <v/>
      </c>
      <c r="BA1495" s="367"/>
      <c r="BB1495" s="348" t="str">
        <f t="shared" si="1634"/>
        <v/>
      </c>
      <c r="BC1495" s="350" t="str">
        <f t="shared" si="1637"/>
        <v/>
      </c>
      <c r="BD1495" s="350" t="str">
        <f t="shared" si="1638"/>
        <v/>
      </c>
      <c r="BE1495" s="360"/>
      <c r="BF1495" s="361"/>
      <c r="BG1495" s="362" t="str">
        <f t="shared" si="1607"/>
        <v/>
      </c>
      <c r="BH1495" s="354" t="str">
        <f t="shared" si="1639"/>
        <v/>
      </c>
      <c r="BI1495" s="350" t="str">
        <f t="shared" si="1640"/>
        <v/>
      </c>
      <c r="BJ1495" s="113" t="str">
        <f t="shared" si="1641"/>
        <v/>
      </c>
      <c r="BK1495" s="347" t="str">
        <f t="shared" si="1666"/>
        <v/>
      </c>
      <c r="BR1495" s="307"/>
      <c r="BS1495" s="51" t="str">
        <f t="shared" si="1642"/>
        <v/>
      </c>
      <c r="BT1495" s="51" t="str">
        <f t="shared" si="1643"/>
        <v/>
      </c>
      <c r="BU1495" s="51" t="str">
        <f t="shared" si="1644"/>
        <v/>
      </c>
      <c r="BV1495" s="51" t="str">
        <f t="shared" si="1645"/>
        <v/>
      </c>
      <c r="BW1495" s="51" t="str">
        <f t="shared" si="1646"/>
        <v/>
      </c>
      <c r="BX1495" s="51" t="str">
        <f t="shared" si="1647"/>
        <v/>
      </c>
      <c r="BY1495" s="51" t="str">
        <f t="shared" si="1648"/>
        <v/>
      </c>
      <c r="BZ1495" s="51" t="str">
        <f t="shared" si="1649"/>
        <v/>
      </c>
      <c r="CA1495" s="51" t="str">
        <f t="shared" si="1650"/>
        <v/>
      </c>
      <c r="CB1495" s="51" t="str">
        <f t="shared" si="1651"/>
        <v/>
      </c>
      <c r="CC1495" s="51" t="str">
        <f t="shared" si="1635"/>
        <v/>
      </c>
      <c r="CD1495" s="51" t="str">
        <f t="shared" si="1636"/>
        <v/>
      </c>
      <c r="CE1495" s="51" t="str">
        <f t="shared" si="1652"/>
        <v/>
      </c>
      <c r="CF1495" s="51"/>
      <c r="CH1495" s="53" t="str">
        <f t="shared" si="1653"/>
        <v/>
      </c>
      <c r="CI1495" s="53" t="str">
        <f t="shared" si="1654"/>
        <v/>
      </c>
      <c r="CJ1495" s="54" t="str">
        <f t="shared" si="1655"/>
        <v/>
      </c>
      <c r="CK1495" s="53" t="str">
        <f t="shared" si="1656"/>
        <v/>
      </c>
      <c r="CL1495" s="53" t="str">
        <f t="shared" si="1657"/>
        <v/>
      </c>
      <c r="CM1495" s="53" t="str">
        <f t="shared" si="1658"/>
        <v/>
      </c>
      <c r="CN1495" s="53" t="str">
        <f t="shared" si="1659"/>
        <v/>
      </c>
      <c r="CO1495" s="53" t="str">
        <f t="shared" si="1660"/>
        <v/>
      </c>
      <c r="CP1495" s="53" t="str">
        <f t="shared" si="1661"/>
        <v/>
      </c>
      <c r="CQ1495" s="53" t="str">
        <f t="shared" si="1662"/>
        <v/>
      </c>
      <c r="CR1495" s="53" t="str">
        <f t="shared" si="1663"/>
        <v/>
      </c>
      <c r="CS1495" s="53" t="str">
        <f t="shared" si="1664"/>
        <v/>
      </c>
      <c r="CT1495" s="53" t="str">
        <f t="shared" si="1665"/>
        <v/>
      </c>
      <c r="CU1495" s="53" t="str">
        <f t="shared" si="1608"/>
        <v/>
      </c>
    </row>
    <row r="1496" spans="1:99" hidden="1" x14ac:dyDescent="0.3">
      <c r="A1496" s="40">
        <v>1558</v>
      </c>
      <c r="B1496" s="326"/>
      <c r="C1496" s="142"/>
      <c r="D1496" s="144"/>
      <c r="E1496" s="144"/>
      <c r="F1496" s="312"/>
      <c r="G1496" s="144" t="s">
        <v>141</v>
      </c>
      <c r="H1496" s="314"/>
      <c r="I1496" s="314"/>
      <c r="J1496" s="315" t="str">
        <f t="shared" si="1609"/>
        <v/>
      </c>
      <c r="K1496" s="316" t="str">
        <f t="shared" si="1610"/>
        <v/>
      </c>
      <c r="L1496" s="317" t="str">
        <f t="shared" si="1611"/>
        <v/>
      </c>
      <c r="M1496" s="316" t="str">
        <f t="shared" si="1612"/>
        <v/>
      </c>
      <c r="N1496" s="317" t="str">
        <f t="shared" si="1613"/>
        <v/>
      </c>
      <c r="O1496" s="316" t="str">
        <f t="shared" si="1614"/>
        <v/>
      </c>
      <c r="P1496" s="317" t="str">
        <f t="shared" si="1615"/>
        <v/>
      </c>
      <c r="Q1496" s="318" t="str">
        <f t="shared" si="1616"/>
        <v/>
      </c>
      <c r="R1496" s="319" t="str">
        <f t="shared" si="1617"/>
        <v/>
      </c>
      <c r="S1496" s="318" t="str">
        <f t="shared" si="1618"/>
        <v/>
      </c>
      <c r="T1496" s="317" t="str">
        <f t="shared" si="1619"/>
        <v/>
      </c>
      <c r="U1496" s="318" t="str">
        <f t="shared" si="1620"/>
        <v/>
      </c>
      <c r="V1496" s="319" t="str">
        <f t="shared" si="1621"/>
        <v/>
      </c>
      <c r="W1496" s="318" t="str">
        <f t="shared" si="1622"/>
        <v/>
      </c>
      <c r="X1496" s="319" t="str">
        <f t="shared" si="1623"/>
        <v/>
      </c>
      <c r="Y1496" s="318" t="str">
        <f t="shared" si="1624"/>
        <v/>
      </c>
      <c r="Z1496" s="319" t="str">
        <f t="shared" si="1625"/>
        <v/>
      </c>
      <c r="AA1496" s="317" t="str">
        <f t="shared" si="1626"/>
        <v/>
      </c>
      <c r="AB1496" s="97" t="str">
        <f t="shared" si="1627"/>
        <v/>
      </c>
      <c r="AC1496" s="143" t="str">
        <f t="shared" si="1628"/>
        <v/>
      </c>
      <c r="AD1496" s="143" t="str">
        <f t="shared" si="1601"/>
        <v/>
      </c>
      <c r="AE1496" s="360"/>
      <c r="AF1496" s="360"/>
      <c r="AG1496" s="364"/>
      <c r="AH1496" s="363" t="str">
        <f t="shared" si="1602"/>
        <v/>
      </c>
      <c r="AI1496" s="360"/>
      <c r="AJ1496" s="360"/>
      <c r="AK1496" s="364"/>
      <c r="AL1496" s="365" t="str">
        <f t="shared" si="1603"/>
        <v/>
      </c>
      <c r="AM1496" s="363" t="str">
        <f t="shared" si="1604"/>
        <v/>
      </c>
      <c r="AN1496" s="366" t="str">
        <f t="shared" si="1605"/>
        <v/>
      </c>
      <c r="AO1496" s="360"/>
      <c r="AP1496" s="360"/>
      <c r="AQ1496" s="360" t="str">
        <f t="shared" si="1606"/>
        <v/>
      </c>
      <c r="AR1496" s="348" t="str">
        <f t="shared" si="1629"/>
        <v/>
      </c>
      <c r="AS1496" s="360"/>
      <c r="AT1496" s="348" t="str">
        <f t="shared" si="1630"/>
        <v/>
      </c>
      <c r="AU1496" s="360"/>
      <c r="AV1496" s="348" t="str">
        <f t="shared" si="1631"/>
        <v/>
      </c>
      <c r="AW1496" s="360"/>
      <c r="AX1496" s="348" t="str">
        <f t="shared" si="1632"/>
        <v/>
      </c>
      <c r="AY1496" s="360"/>
      <c r="AZ1496" s="348" t="str">
        <f t="shared" si="1633"/>
        <v/>
      </c>
      <c r="BA1496" s="367"/>
      <c r="BB1496" s="348" t="str">
        <f t="shared" si="1634"/>
        <v/>
      </c>
      <c r="BC1496" s="350" t="str">
        <f t="shared" si="1637"/>
        <v/>
      </c>
      <c r="BD1496" s="350" t="str">
        <f t="shared" si="1638"/>
        <v/>
      </c>
      <c r="BE1496" s="360"/>
      <c r="BF1496" s="361"/>
      <c r="BG1496" s="362" t="str">
        <f t="shared" si="1607"/>
        <v/>
      </c>
      <c r="BH1496" s="354" t="str">
        <f t="shared" si="1639"/>
        <v/>
      </c>
      <c r="BI1496" s="350" t="str">
        <f t="shared" si="1640"/>
        <v/>
      </c>
      <c r="BJ1496" s="113" t="str">
        <f t="shared" si="1641"/>
        <v/>
      </c>
      <c r="BK1496" s="347" t="str">
        <f t="shared" si="1666"/>
        <v/>
      </c>
      <c r="BR1496" s="307"/>
      <c r="BS1496" s="51" t="str">
        <f t="shared" si="1642"/>
        <v/>
      </c>
      <c r="BT1496" s="51" t="str">
        <f t="shared" si="1643"/>
        <v/>
      </c>
      <c r="BU1496" s="51" t="str">
        <f t="shared" si="1644"/>
        <v/>
      </c>
      <c r="BV1496" s="51" t="str">
        <f t="shared" si="1645"/>
        <v/>
      </c>
      <c r="BW1496" s="51" t="str">
        <f t="shared" si="1646"/>
        <v/>
      </c>
      <c r="BX1496" s="51" t="str">
        <f t="shared" si="1647"/>
        <v/>
      </c>
      <c r="BY1496" s="51" t="str">
        <f t="shared" si="1648"/>
        <v/>
      </c>
      <c r="BZ1496" s="51" t="str">
        <f t="shared" si="1649"/>
        <v/>
      </c>
      <c r="CA1496" s="51" t="str">
        <f t="shared" si="1650"/>
        <v/>
      </c>
      <c r="CB1496" s="51" t="str">
        <f t="shared" si="1651"/>
        <v/>
      </c>
      <c r="CC1496" s="51" t="str">
        <f t="shared" si="1635"/>
        <v/>
      </c>
      <c r="CD1496" s="51" t="str">
        <f t="shared" si="1636"/>
        <v/>
      </c>
      <c r="CE1496" s="51" t="str">
        <f t="shared" si="1652"/>
        <v/>
      </c>
      <c r="CF1496" s="51"/>
      <c r="CH1496" s="53" t="str">
        <f t="shared" si="1653"/>
        <v/>
      </c>
      <c r="CI1496" s="53" t="str">
        <f t="shared" si="1654"/>
        <v/>
      </c>
      <c r="CJ1496" s="54" t="str">
        <f t="shared" si="1655"/>
        <v/>
      </c>
      <c r="CK1496" s="53" t="str">
        <f t="shared" si="1656"/>
        <v/>
      </c>
      <c r="CL1496" s="53" t="str">
        <f t="shared" si="1657"/>
        <v/>
      </c>
      <c r="CM1496" s="53" t="str">
        <f t="shared" si="1658"/>
        <v/>
      </c>
      <c r="CN1496" s="53" t="str">
        <f t="shared" si="1659"/>
        <v/>
      </c>
      <c r="CO1496" s="53" t="str">
        <f t="shared" si="1660"/>
        <v/>
      </c>
      <c r="CP1496" s="53" t="str">
        <f t="shared" si="1661"/>
        <v/>
      </c>
      <c r="CQ1496" s="53" t="str">
        <f t="shared" si="1662"/>
        <v/>
      </c>
      <c r="CR1496" s="53" t="str">
        <f t="shared" si="1663"/>
        <v/>
      </c>
      <c r="CS1496" s="53" t="str">
        <f t="shared" si="1664"/>
        <v/>
      </c>
      <c r="CT1496" s="53" t="str">
        <f t="shared" si="1665"/>
        <v/>
      </c>
      <c r="CU1496" s="53" t="str">
        <f t="shared" si="1608"/>
        <v/>
      </c>
    </row>
    <row r="1497" spans="1:99" hidden="1" x14ac:dyDescent="0.3">
      <c r="A1497" s="40">
        <v>1559</v>
      </c>
      <c r="B1497" s="326"/>
      <c r="C1497" s="142"/>
      <c r="D1497" s="144"/>
      <c r="E1497" s="144"/>
      <c r="F1497" s="312"/>
      <c r="G1497" s="144" t="s">
        <v>141</v>
      </c>
      <c r="H1497" s="314"/>
      <c r="I1497" s="314"/>
      <c r="J1497" s="315" t="str">
        <f t="shared" si="1609"/>
        <v/>
      </c>
      <c r="K1497" s="316" t="str">
        <f t="shared" si="1610"/>
        <v/>
      </c>
      <c r="L1497" s="317" t="str">
        <f t="shared" si="1611"/>
        <v/>
      </c>
      <c r="M1497" s="316" t="str">
        <f t="shared" si="1612"/>
        <v/>
      </c>
      <c r="N1497" s="317" t="str">
        <f t="shared" si="1613"/>
        <v/>
      </c>
      <c r="O1497" s="316" t="str">
        <f t="shared" si="1614"/>
        <v/>
      </c>
      <c r="P1497" s="317" t="str">
        <f t="shared" si="1615"/>
        <v/>
      </c>
      <c r="Q1497" s="318" t="str">
        <f t="shared" si="1616"/>
        <v/>
      </c>
      <c r="R1497" s="319" t="str">
        <f t="shared" si="1617"/>
        <v/>
      </c>
      <c r="S1497" s="318" t="str">
        <f t="shared" si="1618"/>
        <v/>
      </c>
      <c r="T1497" s="317" t="str">
        <f t="shared" si="1619"/>
        <v/>
      </c>
      <c r="U1497" s="318" t="str">
        <f t="shared" si="1620"/>
        <v/>
      </c>
      <c r="V1497" s="319" t="str">
        <f t="shared" si="1621"/>
        <v/>
      </c>
      <c r="W1497" s="318" t="str">
        <f t="shared" si="1622"/>
        <v/>
      </c>
      <c r="X1497" s="319" t="str">
        <f t="shared" si="1623"/>
        <v/>
      </c>
      <c r="Y1497" s="318" t="str">
        <f t="shared" si="1624"/>
        <v/>
      </c>
      <c r="Z1497" s="319" t="str">
        <f t="shared" si="1625"/>
        <v/>
      </c>
      <c r="AA1497" s="317" t="str">
        <f t="shared" si="1626"/>
        <v/>
      </c>
      <c r="AB1497" s="97" t="str">
        <f t="shared" si="1627"/>
        <v/>
      </c>
      <c r="AC1497" s="143" t="str">
        <f t="shared" si="1628"/>
        <v/>
      </c>
      <c r="AD1497" s="143" t="str">
        <f t="shared" si="1601"/>
        <v/>
      </c>
      <c r="AE1497" s="360"/>
      <c r="AF1497" s="360"/>
      <c r="AG1497" s="364"/>
      <c r="AH1497" s="363" t="str">
        <f t="shared" si="1602"/>
        <v/>
      </c>
      <c r="AI1497" s="360"/>
      <c r="AJ1497" s="360"/>
      <c r="AK1497" s="364"/>
      <c r="AL1497" s="365" t="str">
        <f t="shared" si="1603"/>
        <v/>
      </c>
      <c r="AM1497" s="363" t="str">
        <f t="shared" si="1604"/>
        <v/>
      </c>
      <c r="AN1497" s="366" t="str">
        <f t="shared" si="1605"/>
        <v/>
      </c>
      <c r="AO1497" s="360"/>
      <c r="AP1497" s="360"/>
      <c r="AQ1497" s="360" t="str">
        <f t="shared" si="1606"/>
        <v/>
      </c>
      <c r="AR1497" s="348" t="str">
        <f t="shared" si="1629"/>
        <v/>
      </c>
      <c r="AS1497" s="360"/>
      <c r="AT1497" s="348" t="str">
        <f t="shared" si="1630"/>
        <v/>
      </c>
      <c r="AU1497" s="360"/>
      <c r="AV1497" s="348" t="str">
        <f t="shared" si="1631"/>
        <v/>
      </c>
      <c r="AW1497" s="360"/>
      <c r="AX1497" s="348" t="str">
        <f t="shared" si="1632"/>
        <v/>
      </c>
      <c r="AY1497" s="360"/>
      <c r="AZ1497" s="348" t="str">
        <f t="shared" si="1633"/>
        <v/>
      </c>
      <c r="BA1497" s="367"/>
      <c r="BB1497" s="348" t="str">
        <f t="shared" si="1634"/>
        <v/>
      </c>
      <c r="BC1497" s="350" t="str">
        <f t="shared" si="1637"/>
        <v/>
      </c>
      <c r="BD1497" s="350" t="str">
        <f t="shared" si="1638"/>
        <v/>
      </c>
      <c r="BE1497" s="360"/>
      <c r="BF1497" s="361"/>
      <c r="BG1497" s="362" t="str">
        <f t="shared" si="1607"/>
        <v/>
      </c>
      <c r="BH1497" s="354" t="str">
        <f t="shared" si="1639"/>
        <v/>
      </c>
      <c r="BI1497" s="350" t="str">
        <f t="shared" si="1640"/>
        <v/>
      </c>
      <c r="BJ1497" s="113" t="str">
        <f t="shared" si="1641"/>
        <v/>
      </c>
      <c r="BK1497" s="347" t="str">
        <f t="shared" si="1666"/>
        <v/>
      </c>
      <c r="BR1497" s="307"/>
      <c r="BS1497" s="51" t="str">
        <f t="shared" si="1642"/>
        <v/>
      </c>
      <c r="BT1497" s="51" t="str">
        <f t="shared" si="1643"/>
        <v/>
      </c>
      <c r="BU1497" s="51" t="str">
        <f t="shared" si="1644"/>
        <v/>
      </c>
      <c r="BV1497" s="51" t="str">
        <f t="shared" si="1645"/>
        <v/>
      </c>
      <c r="BW1497" s="51" t="str">
        <f t="shared" si="1646"/>
        <v/>
      </c>
      <c r="BX1497" s="51" t="str">
        <f t="shared" si="1647"/>
        <v/>
      </c>
      <c r="BY1497" s="51" t="str">
        <f t="shared" si="1648"/>
        <v/>
      </c>
      <c r="BZ1497" s="51" t="str">
        <f t="shared" si="1649"/>
        <v/>
      </c>
      <c r="CA1497" s="51" t="str">
        <f t="shared" si="1650"/>
        <v/>
      </c>
      <c r="CB1497" s="51" t="str">
        <f t="shared" si="1651"/>
        <v/>
      </c>
      <c r="CC1497" s="51" t="str">
        <f t="shared" si="1635"/>
        <v/>
      </c>
      <c r="CD1497" s="51" t="str">
        <f t="shared" si="1636"/>
        <v/>
      </c>
      <c r="CE1497" s="51" t="str">
        <f t="shared" si="1652"/>
        <v/>
      </c>
      <c r="CF1497" s="51"/>
      <c r="CH1497" s="53" t="str">
        <f t="shared" si="1653"/>
        <v/>
      </c>
      <c r="CI1497" s="53" t="str">
        <f t="shared" si="1654"/>
        <v/>
      </c>
      <c r="CJ1497" s="54" t="str">
        <f t="shared" si="1655"/>
        <v/>
      </c>
      <c r="CK1497" s="53" t="str">
        <f t="shared" si="1656"/>
        <v/>
      </c>
      <c r="CL1497" s="53" t="str">
        <f t="shared" si="1657"/>
        <v/>
      </c>
      <c r="CM1497" s="53" t="str">
        <f t="shared" si="1658"/>
        <v/>
      </c>
      <c r="CN1497" s="53" t="str">
        <f t="shared" si="1659"/>
        <v/>
      </c>
      <c r="CO1497" s="53" t="str">
        <f t="shared" si="1660"/>
        <v/>
      </c>
      <c r="CP1497" s="53" t="str">
        <f t="shared" si="1661"/>
        <v/>
      </c>
      <c r="CQ1497" s="53" t="str">
        <f t="shared" si="1662"/>
        <v/>
      </c>
      <c r="CR1497" s="53" t="str">
        <f t="shared" si="1663"/>
        <v/>
      </c>
      <c r="CS1497" s="53" t="str">
        <f t="shared" si="1664"/>
        <v/>
      </c>
      <c r="CT1497" s="53" t="str">
        <f t="shared" si="1665"/>
        <v/>
      </c>
      <c r="CU1497" s="53" t="str">
        <f t="shared" si="1608"/>
        <v/>
      </c>
    </row>
    <row r="1498" spans="1:99" hidden="1" x14ac:dyDescent="0.3">
      <c r="A1498" s="40">
        <v>1560</v>
      </c>
      <c r="B1498" s="326"/>
      <c r="C1498" s="142"/>
      <c r="D1498" s="144"/>
      <c r="E1498" s="144"/>
      <c r="F1498" s="312"/>
      <c r="G1498" s="144" t="s">
        <v>141</v>
      </c>
      <c r="H1498" s="314"/>
      <c r="I1498" s="314"/>
      <c r="J1498" s="315" t="str">
        <f t="shared" si="1609"/>
        <v/>
      </c>
      <c r="K1498" s="316" t="str">
        <f t="shared" si="1610"/>
        <v/>
      </c>
      <c r="L1498" s="317" t="str">
        <f t="shared" si="1611"/>
        <v/>
      </c>
      <c r="M1498" s="316" t="str">
        <f t="shared" si="1612"/>
        <v/>
      </c>
      <c r="N1498" s="317" t="str">
        <f t="shared" si="1613"/>
        <v/>
      </c>
      <c r="O1498" s="316" t="str">
        <f t="shared" si="1614"/>
        <v/>
      </c>
      <c r="P1498" s="317" t="str">
        <f t="shared" si="1615"/>
        <v/>
      </c>
      <c r="Q1498" s="318" t="str">
        <f t="shared" si="1616"/>
        <v/>
      </c>
      <c r="R1498" s="319" t="str">
        <f t="shared" si="1617"/>
        <v/>
      </c>
      <c r="S1498" s="318" t="str">
        <f t="shared" si="1618"/>
        <v/>
      </c>
      <c r="T1498" s="317" t="str">
        <f t="shared" si="1619"/>
        <v/>
      </c>
      <c r="U1498" s="318" t="str">
        <f t="shared" si="1620"/>
        <v/>
      </c>
      <c r="V1498" s="319" t="str">
        <f t="shared" si="1621"/>
        <v/>
      </c>
      <c r="W1498" s="318" t="str">
        <f t="shared" si="1622"/>
        <v/>
      </c>
      <c r="X1498" s="319" t="str">
        <f t="shared" si="1623"/>
        <v/>
      </c>
      <c r="Y1498" s="318" t="str">
        <f t="shared" si="1624"/>
        <v/>
      </c>
      <c r="Z1498" s="319" t="str">
        <f t="shared" si="1625"/>
        <v/>
      </c>
      <c r="AA1498" s="317" t="str">
        <f t="shared" si="1626"/>
        <v/>
      </c>
      <c r="AB1498" s="97" t="str">
        <f t="shared" si="1627"/>
        <v/>
      </c>
      <c r="AC1498" s="143" t="str">
        <f t="shared" si="1628"/>
        <v/>
      </c>
      <c r="AD1498" s="143" t="str">
        <f t="shared" si="1601"/>
        <v/>
      </c>
      <c r="AE1498" s="360"/>
      <c r="AF1498" s="360"/>
      <c r="AG1498" s="364"/>
      <c r="AH1498" s="363" t="str">
        <f t="shared" si="1602"/>
        <v/>
      </c>
      <c r="AI1498" s="360"/>
      <c r="AJ1498" s="360"/>
      <c r="AK1498" s="364"/>
      <c r="AL1498" s="365" t="str">
        <f t="shared" si="1603"/>
        <v/>
      </c>
      <c r="AM1498" s="363" t="str">
        <f t="shared" si="1604"/>
        <v/>
      </c>
      <c r="AN1498" s="366" t="str">
        <f t="shared" si="1605"/>
        <v/>
      </c>
      <c r="AO1498" s="360"/>
      <c r="AP1498" s="360"/>
      <c r="AQ1498" s="360" t="str">
        <f t="shared" si="1606"/>
        <v/>
      </c>
      <c r="AR1498" s="348" t="str">
        <f t="shared" si="1629"/>
        <v/>
      </c>
      <c r="AS1498" s="360"/>
      <c r="AT1498" s="348" t="str">
        <f t="shared" si="1630"/>
        <v/>
      </c>
      <c r="AU1498" s="360"/>
      <c r="AV1498" s="348" t="str">
        <f t="shared" si="1631"/>
        <v/>
      </c>
      <c r="AW1498" s="360"/>
      <c r="AX1498" s="348" t="str">
        <f t="shared" si="1632"/>
        <v/>
      </c>
      <c r="AY1498" s="360"/>
      <c r="AZ1498" s="348" t="str">
        <f t="shared" si="1633"/>
        <v/>
      </c>
      <c r="BA1498" s="367"/>
      <c r="BB1498" s="348" t="str">
        <f t="shared" si="1634"/>
        <v/>
      </c>
      <c r="BC1498" s="350" t="str">
        <f t="shared" si="1637"/>
        <v/>
      </c>
      <c r="BD1498" s="350" t="str">
        <f t="shared" si="1638"/>
        <v/>
      </c>
      <c r="BE1498" s="360"/>
      <c r="BF1498" s="361"/>
      <c r="BG1498" s="362" t="str">
        <f t="shared" si="1607"/>
        <v/>
      </c>
      <c r="BH1498" s="354" t="str">
        <f t="shared" si="1639"/>
        <v/>
      </c>
      <c r="BI1498" s="350" t="str">
        <f t="shared" si="1640"/>
        <v/>
      </c>
      <c r="BJ1498" s="113" t="str">
        <f t="shared" si="1641"/>
        <v/>
      </c>
      <c r="BK1498" s="347" t="str">
        <f t="shared" si="1666"/>
        <v/>
      </c>
      <c r="BR1498" s="307"/>
      <c r="BS1498" s="51" t="str">
        <f t="shared" si="1642"/>
        <v/>
      </c>
      <c r="BT1498" s="51" t="str">
        <f t="shared" si="1643"/>
        <v/>
      </c>
      <c r="BU1498" s="51" t="str">
        <f t="shared" si="1644"/>
        <v/>
      </c>
      <c r="BV1498" s="51" t="str">
        <f t="shared" si="1645"/>
        <v/>
      </c>
      <c r="BW1498" s="51" t="str">
        <f t="shared" si="1646"/>
        <v/>
      </c>
      <c r="BX1498" s="51" t="str">
        <f t="shared" si="1647"/>
        <v/>
      </c>
      <c r="BY1498" s="51" t="str">
        <f t="shared" si="1648"/>
        <v/>
      </c>
      <c r="BZ1498" s="51" t="str">
        <f t="shared" si="1649"/>
        <v/>
      </c>
      <c r="CA1498" s="51" t="str">
        <f t="shared" si="1650"/>
        <v/>
      </c>
      <c r="CB1498" s="51" t="str">
        <f t="shared" si="1651"/>
        <v/>
      </c>
      <c r="CC1498" s="51" t="str">
        <f t="shared" si="1635"/>
        <v/>
      </c>
      <c r="CD1498" s="51" t="str">
        <f t="shared" si="1636"/>
        <v/>
      </c>
      <c r="CE1498" s="51" t="str">
        <f t="shared" si="1652"/>
        <v/>
      </c>
      <c r="CF1498" s="51"/>
      <c r="CH1498" s="53" t="str">
        <f t="shared" si="1653"/>
        <v/>
      </c>
      <c r="CI1498" s="53" t="str">
        <f t="shared" si="1654"/>
        <v/>
      </c>
      <c r="CJ1498" s="54" t="str">
        <f t="shared" si="1655"/>
        <v/>
      </c>
      <c r="CK1498" s="53" t="str">
        <f t="shared" si="1656"/>
        <v/>
      </c>
      <c r="CL1498" s="53" t="str">
        <f t="shared" si="1657"/>
        <v/>
      </c>
      <c r="CM1498" s="53" t="str">
        <f t="shared" si="1658"/>
        <v/>
      </c>
      <c r="CN1498" s="53" t="str">
        <f t="shared" si="1659"/>
        <v/>
      </c>
      <c r="CO1498" s="53" t="str">
        <f t="shared" si="1660"/>
        <v/>
      </c>
      <c r="CP1498" s="53" t="str">
        <f t="shared" si="1661"/>
        <v/>
      </c>
      <c r="CQ1498" s="53" t="str">
        <f t="shared" si="1662"/>
        <v/>
      </c>
      <c r="CR1498" s="53" t="str">
        <f t="shared" si="1663"/>
        <v/>
      </c>
      <c r="CS1498" s="53" t="str">
        <f t="shared" si="1664"/>
        <v/>
      </c>
      <c r="CT1498" s="53" t="str">
        <f t="shared" si="1665"/>
        <v/>
      </c>
      <c r="CU1498" s="53" t="str">
        <f t="shared" si="1608"/>
        <v/>
      </c>
    </row>
    <row r="1499" spans="1:99" hidden="1" x14ac:dyDescent="0.3">
      <c r="A1499" s="40">
        <v>1561</v>
      </c>
      <c r="B1499" s="326"/>
      <c r="C1499" s="142"/>
      <c r="D1499" s="144"/>
      <c r="E1499" s="144"/>
      <c r="F1499" s="312"/>
      <c r="G1499" s="144" t="s">
        <v>141</v>
      </c>
      <c r="H1499" s="314"/>
      <c r="I1499" s="314"/>
      <c r="J1499" s="315" t="str">
        <f t="shared" si="1609"/>
        <v/>
      </c>
      <c r="K1499" s="316" t="str">
        <f t="shared" si="1610"/>
        <v/>
      </c>
      <c r="L1499" s="317" t="str">
        <f t="shared" si="1611"/>
        <v/>
      </c>
      <c r="M1499" s="316" t="str">
        <f t="shared" si="1612"/>
        <v/>
      </c>
      <c r="N1499" s="317" t="str">
        <f t="shared" si="1613"/>
        <v/>
      </c>
      <c r="O1499" s="316" t="str">
        <f t="shared" si="1614"/>
        <v/>
      </c>
      <c r="P1499" s="317" t="str">
        <f t="shared" si="1615"/>
        <v/>
      </c>
      <c r="Q1499" s="318" t="str">
        <f t="shared" si="1616"/>
        <v/>
      </c>
      <c r="R1499" s="319" t="str">
        <f t="shared" si="1617"/>
        <v/>
      </c>
      <c r="S1499" s="318" t="str">
        <f t="shared" si="1618"/>
        <v/>
      </c>
      <c r="T1499" s="317" t="str">
        <f t="shared" si="1619"/>
        <v/>
      </c>
      <c r="U1499" s="318" t="str">
        <f t="shared" si="1620"/>
        <v/>
      </c>
      <c r="V1499" s="319" t="str">
        <f t="shared" si="1621"/>
        <v/>
      </c>
      <c r="W1499" s="318" t="str">
        <f t="shared" si="1622"/>
        <v/>
      </c>
      <c r="X1499" s="319" t="str">
        <f t="shared" si="1623"/>
        <v/>
      </c>
      <c r="Y1499" s="318" t="str">
        <f t="shared" si="1624"/>
        <v/>
      </c>
      <c r="Z1499" s="319" t="str">
        <f t="shared" si="1625"/>
        <v/>
      </c>
      <c r="AA1499" s="317" t="str">
        <f t="shared" si="1626"/>
        <v/>
      </c>
      <c r="AB1499" s="97" t="str">
        <f t="shared" si="1627"/>
        <v/>
      </c>
      <c r="AC1499" s="143" t="str">
        <f t="shared" si="1628"/>
        <v/>
      </c>
      <c r="AD1499" s="143" t="str">
        <f t="shared" si="1601"/>
        <v/>
      </c>
      <c r="AE1499" s="360"/>
      <c r="AF1499" s="360"/>
      <c r="AG1499" s="364"/>
      <c r="AH1499" s="363" t="str">
        <f t="shared" si="1602"/>
        <v/>
      </c>
      <c r="AI1499" s="360"/>
      <c r="AJ1499" s="360"/>
      <c r="AK1499" s="364"/>
      <c r="AL1499" s="365" t="str">
        <f t="shared" si="1603"/>
        <v/>
      </c>
      <c r="AM1499" s="363" t="str">
        <f t="shared" si="1604"/>
        <v/>
      </c>
      <c r="AN1499" s="366" t="str">
        <f t="shared" si="1605"/>
        <v/>
      </c>
      <c r="AO1499" s="360"/>
      <c r="AP1499" s="360"/>
      <c r="AQ1499" s="360" t="str">
        <f t="shared" si="1606"/>
        <v/>
      </c>
      <c r="AR1499" s="348" t="str">
        <f t="shared" si="1629"/>
        <v/>
      </c>
      <c r="AS1499" s="360"/>
      <c r="AT1499" s="348" t="str">
        <f t="shared" si="1630"/>
        <v/>
      </c>
      <c r="AU1499" s="360"/>
      <c r="AV1499" s="348" t="str">
        <f t="shared" si="1631"/>
        <v/>
      </c>
      <c r="AW1499" s="360"/>
      <c r="AX1499" s="348" t="str">
        <f t="shared" si="1632"/>
        <v/>
      </c>
      <c r="AY1499" s="360"/>
      <c r="AZ1499" s="348" t="str">
        <f t="shared" si="1633"/>
        <v/>
      </c>
      <c r="BA1499" s="367"/>
      <c r="BB1499" s="348" t="str">
        <f t="shared" si="1634"/>
        <v/>
      </c>
      <c r="BC1499" s="350" t="str">
        <f t="shared" si="1637"/>
        <v/>
      </c>
      <c r="BD1499" s="350" t="str">
        <f t="shared" si="1638"/>
        <v/>
      </c>
      <c r="BE1499" s="360"/>
      <c r="BF1499" s="361"/>
      <c r="BG1499" s="362" t="str">
        <f t="shared" si="1607"/>
        <v/>
      </c>
      <c r="BH1499" s="354" t="str">
        <f t="shared" si="1639"/>
        <v/>
      </c>
      <c r="BI1499" s="350" t="str">
        <f t="shared" si="1640"/>
        <v/>
      </c>
      <c r="BJ1499" s="113" t="str">
        <f t="shared" si="1641"/>
        <v/>
      </c>
      <c r="BK1499" s="347" t="str">
        <f t="shared" si="1666"/>
        <v/>
      </c>
      <c r="BR1499" s="307"/>
      <c r="BS1499" s="51" t="str">
        <f t="shared" si="1642"/>
        <v/>
      </c>
      <c r="BT1499" s="51" t="str">
        <f t="shared" si="1643"/>
        <v/>
      </c>
      <c r="BU1499" s="51" t="str">
        <f t="shared" si="1644"/>
        <v/>
      </c>
      <c r="BV1499" s="51" t="str">
        <f t="shared" si="1645"/>
        <v/>
      </c>
      <c r="BW1499" s="51" t="str">
        <f t="shared" si="1646"/>
        <v/>
      </c>
      <c r="BX1499" s="51" t="str">
        <f t="shared" si="1647"/>
        <v/>
      </c>
      <c r="BY1499" s="51" t="str">
        <f t="shared" si="1648"/>
        <v/>
      </c>
      <c r="BZ1499" s="51" t="str">
        <f t="shared" si="1649"/>
        <v/>
      </c>
      <c r="CA1499" s="51" t="str">
        <f t="shared" si="1650"/>
        <v/>
      </c>
      <c r="CB1499" s="51" t="str">
        <f t="shared" si="1651"/>
        <v/>
      </c>
      <c r="CC1499" s="51" t="str">
        <f t="shared" si="1635"/>
        <v/>
      </c>
      <c r="CD1499" s="51" t="str">
        <f t="shared" si="1636"/>
        <v/>
      </c>
      <c r="CE1499" s="51" t="str">
        <f t="shared" si="1652"/>
        <v/>
      </c>
      <c r="CF1499" s="51"/>
      <c r="CH1499" s="53" t="str">
        <f t="shared" si="1653"/>
        <v/>
      </c>
      <c r="CI1499" s="53" t="str">
        <f t="shared" si="1654"/>
        <v/>
      </c>
      <c r="CJ1499" s="54" t="str">
        <f t="shared" si="1655"/>
        <v/>
      </c>
      <c r="CK1499" s="53" t="str">
        <f t="shared" si="1656"/>
        <v/>
      </c>
      <c r="CL1499" s="53" t="str">
        <f t="shared" si="1657"/>
        <v/>
      </c>
      <c r="CM1499" s="53" t="str">
        <f t="shared" si="1658"/>
        <v/>
      </c>
      <c r="CN1499" s="53" t="str">
        <f t="shared" si="1659"/>
        <v/>
      </c>
      <c r="CO1499" s="53" t="str">
        <f t="shared" si="1660"/>
        <v/>
      </c>
      <c r="CP1499" s="53" t="str">
        <f t="shared" si="1661"/>
        <v/>
      </c>
      <c r="CQ1499" s="53" t="str">
        <f t="shared" si="1662"/>
        <v/>
      </c>
      <c r="CR1499" s="53" t="str">
        <f t="shared" si="1663"/>
        <v/>
      </c>
      <c r="CS1499" s="53" t="str">
        <f t="shared" si="1664"/>
        <v/>
      </c>
      <c r="CT1499" s="53" t="str">
        <f t="shared" si="1665"/>
        <v/>
      </c>
      <c r="CU1499" s="53" t="str">
        <f t="shared" si="1608"/>
        <v/>
      </c>
    </row>
    <row r="1500" spans="1:99" hidden="1" x14ac:dyDescent="0.3">
      <c r="A1500" s="40">
        <v>1562</v>
      </c>
      <c r="B1500" s="326"/>
      <c r="C1500" s="142"/>
      <c r="D1500" s="144"/>
      <c r="E1500" s="144"/>
      <c r="F1500" s="312"/>
      <c r="G1500" s="144" t="s">
        <v>141</v>
      </c>
      <c r="H1500" s="314"/>
      <c r="I1500" s="314"/>
      <c r="J1500" s="315" t="str">
        <f t="shared" si="1609"/>
        <v/>
      </c>
      <c r="K1500" s="316" t="str">
        <f t="shared" si="1610"/>
        <v/>
      </c>
      <c r="L1500" s="317" t="str">
        <f t="shared" si="1611"/>
        <v/>
      </c>
      <c r="M1500" s="316" t="str">
        <f t="shared" si="1612"/>
        <v/>
      </c>
      <c r="N1500" s="317" t="str">
        <f t="shared" si="1613"/>
        <v/>
      </c>
      <c r="O1500" s="316" t="str">
        <f t="shared" si="1614"/>
        <v/>
      </c>
      <c r="P1500" s="317" t="str">
        <f t="shared" si="1615"/>
        <v/>
      </c>
      <c r="Q1500" s="318" t="str">
        <f t="shared" si="1616"/>
        <v/>
      </c>
      <c r="R1500" s="319" t="str">
        <f t="shared" si="1617"/>
        <v/>
      </c>
      <c r="S1500" s="318" t="str">
        <f t="shared" si="1618"/>
        <v/>
      </c>
      <c r="T1500" s="317" t="str">
        <f t="shared" si="1619"/>
        <v/>
      </c>
      <c r="U1500" s="318" t="str">
        <f t="shared" si="1620"/>
        <v/>
      </c>
      <c r="V1500" s="319" t="str">
        <f t="shared" si="1621"/>
        <v/>
      </c>
      <c r="W1500" s="318" t="str">
        <f t="shared" si="1622"/>
        <v/>
      </c>
      <c r="X1500" s="319" t="str">
        <f t="shared" si="1623"/>
        <v/>
      </c>
      <c r="Y1500" s="318" t="str">
        <f t="shared" si="1624"/>
        <v/>
      </c>
      <c r="Z1500" s="319" t="str">
        <f t="shared" si="1625"/>
        <v/>
      </c>
      <c r="AA1500" s="317" t="str">
        <f t="shared" si="1626"/>
        <v/>
      </c>
      <c r="AB1500" s="97" t="str">
        <f t="shared" si="1627"/>
        <v/>
      </c>
      <c r="AC1500" s="143" t="str">
        <f t="shared" si="1628"/>
        <v/>
      </c>
      <c r="AD1500" s="143" t="str">
        <f t="shared" si="1601"/>
        <v/>
      </c>
      <c r="AE1500" s="360"/>
      <c r="AF1500" s="360"/>
      <c r="AG1500" s="364"/>
      <c r="AH1500" s="363" t="str">
        <f t="shared" si="1602"/>
        <v/>
      </c>
      <c r="AI1500" s="360"/>
      <c r="AJ1500" s="360"/>
      <c r="AK1500" s="364"/>
      <c r="AL1500" s="365" t="str">
        <f t="shared" si="1603"/>
        <v/>
      </c>
      <c r="AM1500" s="363" t="str">
        <f t="shared" si="1604"/>
        <v/>
      </c>
      <c r="AN1500" s="366" t="str">
        <f t="shared" si="1605"/>
        <v/>
      </c>
      <c r="AO1500" s="360"/>
      <c r="AP1500" s="360"/>
      <c r="AQ1500" s="360" t="str">
        <f t="shared" si="1606"/>
        <v/>
      </c>
      <c r="AR1500" s="348" t="str">
        <f t="shared" si="1629"/>
        <v/>
      </c>
      <c r="AS1500" s="360"/>
      <c r="AT1500" s="348" t="str">
        <f t="shared" si="1630"/>
        <v/>
      </c>
      <c r="AU1500" s="360"/>
      <c r="AV1500" s="348" t="str">
        <f t="shared" si="1631"/>
        <v/>
      </c>
      <c r="AW1500" s="360"/>
      <c r="AX1500" s="348" t="str">
        <f t="shared" si="1632"/>
        <v/>
      </c>
      <c r="AY1500" s="360"/>
      <c r="AZ1500" s="348" t="str">
        <f t="shared" si="1633"/>
        <v/>
      </c>
      <c r="BA1500" s="367"/>
      <c r="BB1500" s="348" t="str">
        <f t="shared" si="1634"/>
        <v/>
      </c>
      <c r="BC1500" s="350" t="str">
        <f t="shared" si="1637"/>
        <v/>
      </c>
      <c r="BD1500" s="350" t="str">
        <f t="shared" si="1638"/>
        <v/>
      </c>
      <c r="BE1500" s="360"/>
      <c r="BF1500" s="361"/>
      <c r="BG1500" s="362" t="str">
        <f t="shared" si="1607"/>
        <v/>
      </c>
      <c r="BH1500" s="354" t="str">
        <f t="shared" si="1639"/>
        <v/>
      </c>
      <c r="BI1500" s="350" t="str">
        <f t="shared" si="1640"/>
        <v/>
      </c>
      <c r="BJ1500" s="113" t="str">
        <f t="shared" si="1641"/>
        <v/>
      </c>
      <c r="BK1500" s="347" t="str">
        <f t="shared" si="1666"/>
        <v/>
      </c>
      <c r="BR1500" s="307"/>
      <c r="BS1500" s="51" t="str">
        <f t="shared" si="1642"/>
        <v/>
      </c>
      <c r="BT1500" s="51" t="str">
        <f t="shared" si="1643"/>
        <v/>
      </c>
      <c r="BU1500" s="51" t="str">
        <f t="shared" si="1644"/>
        <v/>
      </c>
      <c r="BV1500" s="51" t="str">
        <f t="shared" si="1645"/>
        <v/>
      </c>
      <c r="BW1500" s="51" t="str">
        <f t="shared" si="1646"/>
        <v/>
      </c>
      <c r="BX1500" s="51" t="str">
        <f t="shared" si="1647"/>
        <v/>
      </c>
      <c r="BY1500" s="51" t="str">
        <f t="shared" si="1648"/>
        <v/>
      </c>
      <c r="BZ1500" s="51" t="str">
        <f t="shared" si="1649"/>
        <v/>
      </c>
      <c r="CA1500" s="51" t="str">
        <f t="shared" si="1650"/>
        <v/>
      </c>
      <c r="CB1500" s="51" t="str">
        <f t="shared" si="1651"/>
        <v/>
      </c>
      <c r="CC1500" s="51" t="str">
        <f t="shared" si="1635"/>
        <v/>
      </c>
      <c r="CD1500" s="51" t="str">
        <f t="shared" si="1636"/>
        <v/>
      </c>
      <c r="CE1500" s="51" t="str">
        <f t="shared" si="1652"/>
        <v/>
      </c>
      <c r="CF1500" s="51"/>
      <c r="CH1500" s="53" t="str">
        <f t="shared" si="1653"/>
        <v/>
      </c>
      <c r="CI1500" s="53" t="str">
        <f t="shared" si="1654"/>
        <v/>
      </c>
      <c r="CJ1500" s="54" t="str">
        <f t="shared" si="1655"/>
        <v/>
      </c>
      <c r="CK1500" s="53" t="str">
        <f t="shared" si="1656"/>
        <v/>
      </c>
      <c r="CL1500" s="53" t="str">
        <f t="shared" si="1657"/>
        <v/>
      </c>
      <c r="CM1500" s="53" t="str">
        <f t="shared" si="1658"/>
        <v/>
      </c>
      <c r="CN1500" s="53" t="str">
        <f t="shared" si="1659"/>
        <v/>
      </c>
      <c r="CO1500" s="53" t="str">
        <f t="shared" si="1660"/>
        <v/>
      </c>
      <c r="CP1500" s="53" t="str">
        <f t="shared" si="1661"/>
        <v/>
      </c>
      <c r="CQ1500" s="53" t="str">
        <f t="shared" si="1662"/>
        <v/>
      </c>
      <c r="CR1500" s="53" t="str">
        <f t="shared" si="1663"/>
        <v/>
      </c>
      <c r="CS1500" s="53" t="str">
        <f t="shared" si="1664"/>
        <v/>
      </c>
      <c r="CT1500" s="53" t="str">
        <f t="shared" si="1665"/>
        <v/>
      </c>
      <c r="CU1500" s="53" t="str">
        <f t="shared" si="1608"/>
        <v/>
      </c>
    </row>
    <row r="1501" spans="1:99" hidden="1" x14ac:dyDescent="0.3">
      <c r="A1501" s="40">
        <v>1563</v>
      </c>
      <c r="B1501" s="326"/>
      <c r="C1501" s="142"/>
      <c r="D1501" s="144"/>
      <c r="E1501" s="144"/>
      <c r="F1501" s="312"/>
      <c r="G1501" s="144" t="s">
        <v>141</v>
      </c>
      <c r="H1501" s="314"/>
      <c r="I1501" s="314"/>
      <c r="J1501" s="315" t="str">
        <f t="shared" si="1609"/>
        <v/>
      </c>
      <c r="K1501" s="316" t="str">
        <f t="shared" si="1610"/>
        <v/>
      </c>
      <c r="L1501" s="317" t="str">
        <f t="shared" si="1611"/>
        <v/>
      </c>
      <c r="M1501" s="316" t="str">
        <f t="shared" si="1612"/>
        <v/>
      </c>
      <c r="N1501" s="317" t="str">
        <f t="shared" si="1613"/>
        <v/>
      </c>
      <c r="O1501" s="316" t="str">
        <f t="shared" si="1614"/>
        <v/>
      </c>
      <c r="P1501" s="317" t="str">
        <f t="shared" si="1615"/>
        <v/>
      </c>
      <c r="Q1501" s="318" t="str">
        <f t="shared" si="1616"/>
        <v/>
      </c>
      <c r="R1501" s="319" t="str">
        <f t="shared" si="1617"/>
        <v/>
      </c>
      <c r="S1501" s="318" t="str">
        <f t="shared" si="1618"/>
        <v/>
      </c>
      <c r="T1501" s="317" t="str">
        <f t="shared" si="1619"/>
        <v/>
      </c>
      <c r="U1501" s="318" t="str">
        <f t="shared" si="1620"/>
        <v/>
      </c>
      <c r="V1501" s="319" t="str">
        <f t="shared" si="1621"/>
        <v/>
      </c>
      <c r="W1501" s="318" t="str">
        <f t="shared" si="1622"/>
        <v/>
      </c>
      <c r="X1501" s="319" t="str">
        <f t="shared" si="1623"/>
        <v/>
      </c>
      <c r="Y1501" s="318" t="str">
        <f t="shared" si="1624"/>
        <v/>
      </c>
      <c r="Z1501" s="319" t="str">
        <f t="shared" si="1625"/>
        <v/>
      </c>
      <c r="AA1501" s="317" t="str">
        <f t="shared" si="1626"/>
        <v/>
      </c>
      <c r="AB1501" s="97" t="str">
        <f t="shared" si="1627"/>
        <v/>
      </c>
      <c r="AC1501" s="143" t="str">
        <f t="shared" si="1628"/>
        <v/>
      </c>
      <c r="AD1501" s="143" t="str">
        <f t="shared" si="1601"/>
        <v/>
      </c>
      <c r="AE1501" s="360"/>
      <c r="AF1501" s="360"/>
      <c r="AG1501" s="364"/>
      <c r="AH1501" s="363" t="str">
        <f t="shared" si="1602"/>
        <v/>
      </c>
      <c r="AI1501" s="360"/>
      <c r="AJ1501" s="360"/>
      <c r="AK1501" s="364"/>
      <c r="AL1501" s="365" t="str">
        <f t="shared" si="1603"/>
        <v/>
      </c>
      <c r="AM1501" s="363" t="str">
        <f t="shared" si="1604"/>
        <v/>
      </c>
      <c r="AN1501" s="366" t="str">
        <f t="shared" si="1605"/>
        <v/>
      </c>
      <c r="AO1501" s="360"/>
      <c r="AP1501" s="360"/>
      <c r="AQ1501" s="360" t="str">
        <f t="shared" si="1606"/>
        <v/>
      </c>
      <c r="AR1501" s="348" t="str">
        <f t="shared" si="1629"/>
        <v/>
      </c>
      <c r="AS1501" s="360"/>
      <c r="AT1501" s="348" t="str">
        <f t="shared" si="1630"/>
        <v/>
      </c>
      <c r="AU1501" s="360"/>
      <c r="AV1501" s="348" t="str">
        <f t="shared" si="1631"/>
        <v/>
      </c>
      <c r="AW1501" s="360"/>
      <c r="AX1501" s="348" t="str">
        <f t="shared" si="1632"/>
        <v/>
      </c>
      <c r="AY1501" s="360"/>
      <c r="AZ1501" s="348" t="str">
        <f t="shared" si="1633"/>
        <v/>
      </c>
      <c r="BA1501" s="367"/>
      <c r="BB1501" s="348" t="str">
        <f t="shared" si="1634"/>
        <v/>
      </c>
      <c r="BC1501" s="350" t="str">
        <f t="shared" si="1637"/>
        <v/>
      </c>
      <c r="BD1501" s="350" t="str">
        <f t="shared" si="1638"/>
        <v/>
      </c>
      <c r="BE1501" s="360"/>
      <c r="BF1501" s="361"/>
      <c r="BG1501" s="362" t="str">
        <f t="shared" si="1607"/>
        <v/>
      </c>
      <c r="BH1501" s="354" t="str">
        <f t="shared" si="1639"/>
        <v/>
      </c>
      <c r="BI1501" s="350" t="str">
        <f t="shared" si="1640"/>
        <v/>
      </c>
      <c r="BJ1501" s="113" t="str">
        <f t="shared" si="1641"/>
        <v/>
      </c>
      <c r="BK1501" s="347" t="str">
        <f t="shared" si="1666"/>
        <v/>
      </c>
      <c r="BR1501" s="307"/>
      <c r="BS1501" s="51" t="str">
        <f t="shared" si="1642"/>
        <v/>
      </c>
      <c r="BT1501" s="51" t="str">
        <f t="shared" si="1643"/>
        <v/>
      </c>
      <c r="BU1501" s="51" t="str">
        <f t="shared" si="1644"/>
        <v/>
      </c>
      <c r="BV1501" s="51" t="str">
        <f t="shared" si="1645"/>
        <v/>
      </c>
      <c r="BW1501" s="51" t="str">
        <f t="shared" si="1646"/>
        <v/>
      </c>
      <c r="BX1501" s="51" t="str">
        <f t="shared" si="1647"/>
        <v/>
      </c>
      <c r="BY1501" s="51" t="str">
        <f t="shared" si="1648"/>
        <v/>
      </c>
      <c r="BZ1501" s="51" t="str">
        <f t="shared" si="1649"/>
        <v/>
      </c>
      <c r="CA1501" s="51" t="str">
        <f t="shared" si="1650"/>
        <v/>
      </c>
      <c r="CB1501" s="51" t="str">
        <f t="shared" si="1651"/>
        <v/>
      </c>
      <c r="CC1501" s="51" t="str">
        <f t="shared" si="1635"/>
        <v/>
      </c>
      <c r="CD1501" s="51" t="str">
        <f t="shared" si="1636"/>
        <v/>
      </c>
      <c r="CE1501" s="51" t="str">
        <f t="shared" si="1652"/>
        <v/>
      </c>
      <c r="CF1501" s="51"/>
      <c r="CH1501" s="53" t="str">
        <f t="shared" si="1653"/>
        <v/>
      </c>
      <c r="CI1501" s="53" t="str">
        <f t="shared" si="1654"/>
        <v/>
      </c>
      <c r="CJ1501" s="54" t="str">
        <f t="shared" si="1655"/>
        <v/>
      </c>
      <c r="CK1501" s="53" t="str">
        <f t="shared" si="1656"/>
        <v/>
      </c>
      <c r="CL1501" s="53" t="str">
        <f t="shared" si="1657"/>
        <v/>
      </c>
      <c r="CM1501" s="53" t="str">
        <f t="shared" si="1658"/>
        <v/>
      </c>
      <c r="CN1501" s="53" t="str">
        <f t="shared" si="1659"/>
        <v/>
      </c>
      <c r="CO1501" s="53" t="str">
        <f t="shared" si="1660"/>
        <v/>
      </c>
      <c r="CP1501" s="53" t="str">
        <f t="shared" si="1661"/>
        <v/>
      </c>
      <c r="CQ1501" s="53" t="str">
        <f t="shared" si="1662"/>
        <v/>
      </c>
      <c r="CR1501" s="53" t="str">
        <f t="shared" si="1663"/>
        <v/>
      </c>
      <c r="CS1501" s="53" t="str">
        <f t="shared" si="1664"/>
        <v/>
      </c>
      <c r="CT1501" s="53" t="str">
        <f t="shared" si="1665"/>
        <v/>
      </c>
      <c r="CU1501" s="53" t="str">
        <f t="shared" si="1608"/>
        <v/>
      </c>
    </row>
    <row r="1502" spans="1:99" hidden="1" x14ac:dyDescent="0.3">
      <c r="A1502" s="40">
        <v>1564</v>
      </c>
      <c r="B1502" s="326"/>
      <c r="C1502" s="142"/>
      <c r="D1502" s="144"/>
      <c r="E1502" s="144"/>
      <c r="F1502" s="312"/>
      <c r="G1502" s="144" t="s">
        <v>141</v>
      </c>
      <c r="H1502" s="314"/>
      <c r="I1502" s="314"/>
      <c r="J1502" s="315" t="str">
        <f t="shared" si="1609"/>
        <v/>
      </c>
      <c r="K1502" s="316" t="str">
        <f t="shared" si="1610"/>
        <v/>
      </c>
      <c r="L1502" s="317" t="str">
        <f t="shared" si="1611"/>
        <v/>
      </c>
      <c r="M1502" s="316" t="str">
        <f t="shared" si="1612"/>
        <v/>
      </c>
      <c r="N1502" s="317" t="str">
        <f t="shared" si="1613"/>
        <v/>
      </c>
      <c r="O1502" s="316" t="str">
        <f t="shared" si="1614"/>
        <v/>
      </c>
      <c r="P1502" s="317" t="str">
        <f t="shared" si="1615"/>
        <v/>
      </c>
      <c r="Q1502" s="318" t="str">
        <f t="shared" si="1616"/>
        <v/>
      </c>
      <c r="R1502" s="319" t="str">
        <f t="shared" si="1617"/>
        <v/>
      </c>
      <c r="S1502" s="318" t="str">
        <f t="shared" si="1618"/>
        <v/>
      </c>
      <c r="T1502" s="317" t="str">
        <f t="shared" si="1619"/>
        <v/>
      </c>
      <c r="U1502" s="318" t="str">
        <f t="shared" si="1620"/>
        <v/>
      </c>
      <c r="V1502" s="319" t="str">
        <f t="shared" si="1621"/>
        <v/>
      </c>
      <c r="W1502" s="318" t="str">
        <f t="shared" si="1622"/>
        <v/>
      </c>
      <c r="X1502" s="319" t="str">
        <f t="shared" si="1623"/>
        <v/>
      </c>
      <c r="Y1502" s="318" t="str">
        <f t="shared" si="1624"/>
        <v/>
      </c>
      <c r="Z1502" s="319" t="str">
        <f t="shared" si="1625"/>
        <v/>
      </c>
      <c r="AA1502" s="317" t="str">
        <f t="shared" si="1626"/>
        <v/>
      </c>
      <c r="AB1502" s="97" t="str">
        <f t="shared" si="1627"/>
        <v/>
      </c>
      <c r="AC1502" s="143" t="str">
        <f t="shared" si="1628"/>
        <v/>
      </c>
      <c r="AD1502" s="143" t="str">
        <f t="shared" si="1601"/>
        <v/>
      </c>
      <c r="AE1502" s="360"/>
      <c r="AF1502" s="360"/>
      <c r="AG1502" s="364"/>
      <c r="AH1502" s="363" t="str">
        <f t="shared" si="1602"/>
        <v/>
      </c>
      <c r="AI1502" s="360"/>
      <c r="AJ1502" s="360"/>
      <c r="AK1502" s="364"/>
      <c r="AL1502" s="365" t="str">
        <f t="shared" si="1603"/>
        <v/>
      </c>
      <c r="AM1502" s="363" t="str">
        <f t="shared" si="1604"/>
        <v/>
      </c>
      <c r="AN1502" s="366" t="str">
        <f t="shared" si="1605"/>
        <v/>
      </c>
      <c r="AO1502" s="360"/>
      <c r="AP1502" s="360"/>
      <c r="AQ1502" s="360" t="str">
        <f t="shared" si="1606"/>
        <v/>
      </c>
      <c r="AR1502" s="348" t="str">
        <f t="shared" si="1629"/>
        <v/>
      </c>
      <c r="AS1502" s="360"/>
      <c r="AT1502" s="348" t="str">
        <f t="shared" si="1630"/>
        <v/>
      </c>
      <c r="AU1502" s="360"/>
      <c r="AV1502" s="348" t="str">
        <f t="shared" si="1631"/>
        <v/>
      </c>
      <c r="AW1502" s="360"/>
      <c r="AX1502" s="348" t="str">
        <f t="shared" si="1632"/>
        <v/>
      </c>
      <c r="AY1502" s="360"/>
      <c r="AZ1502" s="348" t="str">
        <f t="shared" si="1633"/>
        <v/>
      </c>
      <c r="BA1502" s="367"/>
      <c r="BB1502" s="348" t="str">
        <f t="shared" si="1634"/>
        <v/>
      </c>
      <c r="BC1502" s="350" t="str">
        <f t="shared" si="1637"/>
        <v/>
      </c>
      <c r="BD1502" s="350" t="str">
        <f t="shared" si="1638"/>
        <v/>
      </c>
      <c r="BE1502" s="360"/>
      <c r="BF1502" s="361"/>
      <c r="BG1502" s="362" t="str">
        <f t="shared" si="1607"/>
        <v/>
      </c>
      <c r="BH1502" s="354" t="str">
        <f t="shared" si="1639"/>
        <v/>
      </c>
      <c r="BI1502" s="350" t="str">
        <f t="shared" si="1640"/>
        <v/>
      </c>
      <c r="BJ1502" s="113" t="str">
        <f t="shared" si="1641"/>
        <v/>
      </c>
      <c r="BK1502" s="347" t="str">
        <f t="shared" si="1666"/>
        <v/>
      </c>
      <c r="BR1502" s="307"/>
      <c r="BS1502" s="51" t="str">
        <f t="shared" si="1642"/>
        <v/>
      </c>
      <c r="BT1502" s="51" t="str">
        <f t="shared" si="1643"/>
        <v/>
      </c>
      <c r="BU1502" s="51" t="str">
        <f t="shared" si="1644"/>
        <v/>
      </c>
      <c r="BV1502" s="51" t="str">
        <f t="shared" si="1645"/>
        <v/>
      </c>
      <c r="BW1502" s="51" t="str">
        <f t="shared" si="1646"/>
        <v/>
      </c>
      <c r="BX1502" s="51" t="str">
        <f t="shared" si="1647"/>
        <v/>
      </c>
      <c r="BY1502" s="51" t="str">
        <f t="shared" si="1648"/>
        <v/>
      </c>
      <c r="BZ1502" s="51" t="str">
        <f t="shared" si="1649"/>
        <v/>
      </c>
      <c r="CA1502" s="51" t="str">
        <f t="shared" si="1650"/>
        <v/>
      </c>
      <c r="CB1502" s="51" t="str">
        <f t="shared" si="1651"/>
        <v/>
      </c>
      <c r="CC1502" s="51" t="str">
        <f t="shared" si="1635"/>
        <v/>
      </c>
      <c r="CD1502" s="51" t="str">
        <f t="shared" si="1636"/>
        <v/>
      </c>
      <c r="CE1502" s="51" t="str">
        <f t="shared" si="1652"/>
        <v/>
      </c>
      <c r="CF1502" s="51"/>
      <c r="CH1502" s="53" t="str">
        <f t="shared" si="1653"/>
        <v/>
      </c>
      <c r="CI1502" s="53" t="str">
        <f t="shared" si="1654"/>
        <v/>
      </c>
      <c r="CJ1502" s="54" t="str">
        <f t="shared" si="1655"/>
        <v/>
      </c>
      <c r="CK1502" s="53" t="str">
        <f t="shared" si="1656"/>
        <v/>
      </c>
      <c r="CL1502" s="53" t="str">
        <f t="shared" si="1657"/>
        <v/>
      </c>
      <c r="CM1502" s="53" t="str">
        <f t="shared" si="1658"/>
        <v/>
      </c>
      <c r="CN1502" s="53" t="str">
        <f t="shared" si="1659"/>
        <v/>
      </c>
      <c r="CO1502" s="53" t="str">
        <f t="shared" si="1660"/>
        <v/>
      </c>
      <c r="CP1502" s="53" t="str">
        <f t="shared" si="1661"/>
        <v/>
      </c>
      <c r="CQ1502" s="53" t="str">
        <f t="shared" si="1662"/>
        <v/>
      </c>
      <c r="CR1502" s="53" t="str">
        <f t="shared" si="1663"/>
        <v/>
      </c>
      <c r="CS1502" s="53" t="str">
        <f t="shared" si="1664"/>
        <v/>
      </c>
      <c r="CT1502" s="53" t="str">
        <f t="shared" si="1665"/>
        <v/>
      </c>
      <c r="CU1502" s="53" t="str">
        <f t="shared" si="1608"/>
        <v/>
      </c>
    </row>
    <row r="1503" spans="1:99" hidden="1" x14ac:dyDescent="0.3">
      <c r="A1503" s="40">
        <v>1565</v>
      </c>
      <c r="B1503" s="326"/>
      <c r="C1503" s="142"/>
      <c r="D1503" s="144"/>
      <c r="E1503" s="144"/>
      <c r="F1503" s="312"/>
      <c r="G1503" s="144" t="s">
        <v>141</v>
      </c>
      <c r="H1503" s="314"/>
      <c r="I1503" s="314"/>
      <c r="J1503" s="315" t="str">
        <f t="shared" si="1609"/>
        <v/>
      </c>
      <c r="K1503" s="316" t="str">
        <f t="shared" si="1610"/>
        <v/>
      </c>
      <c r="L1503" s="317" t="str">
        <f t="shared" si="1611"/>
        <v/>
      </c>
      <c r="M1503" s="316" t="str">
        <f t="shared" si="1612"/>
        <v/>
      </c>
      <c r="N1503" s="317" t="str">
        <f t="shared" si="1613"/>
        <v/>
      </c>
      <c r="O1503" s="316" t="str">
        <f t="shared" si="1614"/>
        <v/>
      </c>
      <c r="P1503" s="317" t="str">
        <f t="shared" si="1615"/>
        <v/>
      </c>
      <c r="Q1503" s="318" t="str">
        <f t="shared" si="1616"/>
        <v/>
      </c>
      <c r="R1503" s="319" t="str">
        <f t="shared" si="1617"/>
        <v/>
      </c>
      <c r="S1503" s="318" t="str">
        <f t="shared" si="1618"/>
        <v/>
      </c>
      <c r="T1503" s="317" t="str">
        <f t="shared" si="1619"/>
        <v/>
      </c>
      <c r="U1503" s="318" t="str">
        <f t="shared" si="1620"/>
        <v/>
      </c>
      <c r="V1503" s="319" t="str">
        <f t="shared" si="1621"/>
        <v/>
      </c>
      <c r="W1503" s="318" t="str">
        <f t="shared" si="1622"/>
        <v/>
      </c>
      <c r="X1503" s="319" t="str">
        <f t="shared" si="1623"/>
        <v/>
      </c>
      <c r="Y1503" s="318" t="str">
        <f t="shared" si="1624"/>
        <v/>
      </c>
      <c r="Z1503" s="319" t="str">
        <f t="shared" si="1625"/>
        <v/>
      </c>
      <c r="AA1503" s="317" t="str">
        <f t="shared" si="1626"/>
        <v/>
      </c>
      <c r="AB1503" s="97" t="str">
        <f t="shared" si="1627"/>
        <v/>
      </c>
      <c r="AC1503" s="143" t="str">
        <f t="shared" si="1628"/>
        <v/>
      </c>
      <c r="AD1503" s="143" t="str">
        <f t="shared" ref="AD1503:AD1566" si="1667">IF(AC1503="","", VLOOKUP(AC1503,NILAI_TB_BB,2))</f>
        <v/>
      </c>
      <c r="AE1503" s="360"/>
      <c r="AF1503" s="360"/>
      <c r="AG1503" s="364"/>
      <c r="AH1503" s="363" t="str">
        <f t="shared" ref="AH1503:AH1566" si="1668">IF(OR(AE1503="",AF1503=""),"", IF(OR(AE1503="-",AF1503="-"),"-", IF(AE1503=0,VLOOKUP(AF1503,NSA,2), IF(AE1503=1,VLOOKUP(AF1503,NSA,3), IF(AE1503=2,VLOOKUP(AF1503,NSA,4), IF(AE1503=3,VLOOKUP(AF1503,NSA,5), IF(AE1503=4,VLOOKUP(AF1503,NSA,6), IF(AE1503=5,VLOOKUP(AF1503,NSA,7), IF(AE1503=6,VLOOKUP(AF1503,NSA,8), IF(AE1503=7,VLOOKUP(AF1503,NSA,9), IF(AE1503=8,VLOOKUP(AF1503,NSA,10), IF(AE1503=9,VLOOKUP(AF1503,NSA,11), IF(AE1503=10,VLOOKUP(AF1503,NSA,12),"")))))))))))))</f>
        <v/>
      </c>
      <c r="AI1503" s="360"/>
      <c r="AJ1503" s="360"/>
      <c r="AK1503" s="364"/>
      <c r="AL1503" s="365" t="str">
        <f t="shared" ref="AL1503:AL1566" si="1669">IF(AM1503="","",IF(AM1503&gt;=81,"SGP-0",IF(AND(AM1503&gt;=61,AM1503&lt;=80),"SGP-1",IF(AND(AM1503&gt;=41,AM1503&lt;=60),"SGP-2",IF(AND(AM1503&gt;=21,AM1503&lt;=40),"SGP-3",IF(AND(AM1503&gt;=0,AM1503&lt;=20),"SGP-4",""))))))</f>
        <v/>
      </c>
      <c r="AM1503" s="363" t="str">
        <f t="shared" ref="AM1503:AM1566" si="1670">IF(OR(AI1503="",AJ1503=""),"",IF(AI1503=0,VLOOKUP(AJ1503,NILAI_SGP,2),IF(AI1503=1,VLOOKUP(AJ1503,NILAI_SGP,3),IF(AI1503=2,VLOOKUP(AJ1503,NILAI_SGP,4),IF(AI1503=3,VLOOKUP(AJ1503,NILAI_SGP,5),IF(AI1503=4,VLOOKUP(AJ1503,NILAI_SGP,6),IF(AI1503=5,VLOOKUP(AJ1503,NILAI_SGP,7),IF(AI1503=6,VLOOKUP(AJ1503,NILAI_SGP,8),IF(AI1503=7,VLOOKUP(AJ1503,NILAI_SGP,9),IF(AI1503=8,VLOOKUP(AJ1503,NILAI_SGP,10),IF(AI1503=9,VLOOKUP(AJ1503,NILAI_SGP,11),IF(AI1503=10,VLOOKUP(AJ1503,NILAI_SGP,12),""))))))))))))</f>
        <v/>
      </c>
      <c r="AN1503" s="366" t="str">
        <f t="shared" ref="AN1503:AN1566" si="1671">IF(OR(AD1503="",AH1503="",AM1503=""),"",VALUE(FIXED(((AD1503+AH1503+AM1503)/3),2)))</f>
        <v/>
      </c>
      <c r="AO1503" s="360"/>
      <c r="AP1503" s="360"/>
      <c r="AQ1503" s="360" t="str">
        <f t="shared" ref="AQ1503:AQ1566" si="1672">IF(OR(AO1503="",AP1503="",AO1503=0),"",IF(OR(AO1503="-",AP1503="-"),"-",(AO1503*$AO$10)+AP1503))</f>
        <v/>
      </c>
      <c r="AR1503" s="348" t="str">
        <f t="shared" si="1629"/>
        <v/>
      </c>
      <c r="AS1503" s="360"/>
      <c r="AT1503" s="348" t="str">
        <f t="shared" si="1630"/>
        <v/>
      </c>
      <c r="AU1503" s="360"/>
      <c r="AV1503" s="348" t="str">
        <f t="shared" si="1631"/>
        <v/>
      </c>
      <c r="AW1503" s="360"/>
      <c r="AX1503" s="348" t="str">
        <f t="shared" si="1632"/>
        <v/>
      </c>
      <c r="AY1503" s="360"/>
      <c r="AZ1503" s="348" t="str">
        <f t="shared" si="1633"/>
        <v/>
      </c>
      <c r="BA1503" s="367"/>
      <c r="BB1503" s="348" t="str">
        <f t="shared" si="1634"/>
        <v/>
      </c>
      <c r="BC1503" s="350" t="str">
        <f t="shared" si="1637"/>
        <v/>
      </c>
      <c r="BD1503" s="350" t="str">
        <f t="shared" si="1638"/>
        <v/>
      </c>
      <c r="BE1503" s="360"/>
      <c r="BF1503" s="361"/>
      <c r="BG1503" s="362" t="str">
        <f t="shared" ref="BG1503:BG1566" si="1673">IF(BF1503="","",IF(RIGHT(BF1503,1)="M","",""""))</f>
        <v/>
      </c>
      <c r="BH1503" s="354" t="str">
        <f t="shared" si="1639"/>
        <v/>
      </c>
      <c r="BI1503" s="350" t="str">
        <f t="shared" si="1640"/>
        <v/>
      </c>
      <c r="BJ1503" s="113" t="str">
        <f t="shared" si="1641"/>
        <v/>
      </c>
      <c r="BK1503" s="347" t="str">
        <f t="shared" si="1666"/>
        <v/>
      </c>
      <c r="BR1503" s="307"/>
      <c r="BS1503" s="51" t="str">
        <f t="shared" si="1642"/>
        <v/>
      </c>
      <c r="BT1503" s="51" t="str">
        <f t="shared" si="1643"/>
        <v/>
      </c>
      <c r="BU1503" s="51" t="str">
        <f t="shared" si="1644"/>
        <v/>
      </c>
      <c r="BV1503" s="51" t="str">
        <f t="shared" si="1645"/>
        <v/>
      </c>
      <c r="BW1503" s="51" t="str">
        <f t="shared" si="1646"/>
        <v/>
      </c>
      <c r="BX1503" s="51" t="str">
        <f t="shared" si="1647"/>
        <v/>
      </c>
      <c r="BY1503" s="51" t="str">
        <f t="shared" si="1648"/>
        <v/>
      </c>
      <c r="BZ1503" s="51" t="str">
        <f t="shared" si="1649"/>
        <v/>
      </c>
      <c r="CA1503" s="51" t="str">
        <f t="shared" si="1650"/>
        <v/>
      </c>
      <c r="CB1503" s="51" t="str">
        <f t="shared" si="1651"/>
        <v/>
      </c>
      <c r="CC1503" s="51" t="str">
        <f t="shared" si="1635"/>
        <v/>
      </c>
      <c r="CD1503" s="51" t="str">
        <f t="shared" si="1636"/>
        <v/>
      </c>
      <c r="CE1503" s="51" t="str">
        <f t="shared" si="1652"/>
        <v/>
      </c>
      <c r="CF1503" s="51"/>
      <c r="CH1503" s="53" t="str">
        <f t="shared" si="1653"/>
        <v/>
      </c>
      <c r="CI1503" s="53" t="str">
        <f t="shared" si="1654"/>
        <v/>
      </c>
      <c r="CJ1503" s="54" t="str">
        <f t="shared" si="1655"/>
        <v/>
      </c>
      <c r="CK1503" s="53" t="str">
        <f t="shared" si="1656"/>
        <v/>
      </c>
      <c r="CL1503" s="53" t="str">
        <f t="shared" si="1657"/>
        <v/>
      </c>
      <c r="CM1503" s="53" t="str">
        <f t="shared" si="1658"/>
        <v/>
      </c>
      <c r="CN1503" s="53" t="str">
        <f t="shared" si="1659"/>
        <v/>
      </c>
      <c r="CO1503" s="53" t="str">
        <f t="shared" si="1660"/>
        <v/>
      </c>
      <c r="CP1503" s="53" t="str">
        <f t="shared" si="1661"/>
        <v/>
      </c>
      <c r="CQ1503" s="53" t="str">
        <f t="shared" si="1662"/>
        <v/>
      </c>
      <c r="CR1503" s="53" t="str">
        <f t="shared" si="1663"/>
        <v/>
      </c>
      <c r="CS1503" s="53" t="str">
        <f t="shared" si="1664"/>
        <v/>
      </c>
      <c r="CT1503" s="53" t="str">
        <f t="shared" si="1665"/>
        <v/>
      </c>
      <c r="CU1503" s="53" t="str">
        <f t="shared" ref="CU1503:CU1566" si="1674">IF(BF1503="-","Renang= tdk melaks"&amp;",                   ", IF(RIGHT(BF1503,1)="M","Renang="&amp;""&amp;BF1503&amp;",                     ",""))</f>
        <v/>
      </c>
    </row>
    <row r="1504" spans="1:99" hidden="1" x14ac:dyDescent="0.3">
      <c r="A1504" s="40">
        <v>1566</v>
      </c>
      <c r="B1504" s="326"/>
      <c r="C1504" s="142"/>
      <c r="D1504" s="144"/>
      <c r="E1504" s="144"/>
      <c r="F1504" s="312"/>
      <c r="G1504" s="144" t="s">
        <v>141</v>
      </c>
      <c r="H1504" s="314"/>
      <c r="I1504" s="314"/>
      <c r="J1504" s="315" t="str">
        <f t="shared" si="1609"/>
        <v/>
      </c>
      <c r="K1504" s="316" t="str">
        <f t="shared" si="1610"/>
        <v/>
      </c>
      <c r="L1504" s="317" t="str">
        <f t="shared" si="1611"/>
        <v/>
      </c>
      <c r="M1504" s="316" t="str">
        <f t="shared" si="1612"/>
        <v/>
      </c>
      <c r="N1504" s="317" t="str">
        <f t="shared" si="1613"/>
        <v/>
      </c>
      <c r="O1504" s="316" t="str">
        <f t="shared" si="1614"/>
        <v/>
      </c>
      <c r="P1504" s="317" t="str">
        <f t="shared" si="1615"/>
        <v/>
      </c>
      <c r="Q1504" s="318" t="str">
        <f t="shared" si="1616"/>
        <v/>
      </c>
      <c r="R1504" s="319" t="str">
        <f t="shared" si="1617"/>
        <v/>
      </c>
      <c r="S1504" s="318" t="str">
        <f t="shared" si="1618"/>
        <v/>
      </c>
      <c r="T1504" s="317" t="str">
        <f t="shared" si="1619"/>
        <v/>
      </c>
      <c r="U1504" s="318" t="str">
        <f t="shared" si="1620"/>
        <v/>
      </c>
      <c r="V1504" s="319" t="str">
        <f t="shared" si="1621"/>
        <v/>
      </c>
      <c r="W1504" s="318" t="str">
        <f t="shared" si="1622"/>
        <v/>
      </c>
      <c r="X1504" s="319" t="str">
        <f t="shared" si="1623"/>
        <v/>
      </c>
      <c r="Y1504" s="318" t="str">
        <f t="shared" si="1624"/>
        <v/>
      </c>
      <c r="Z1504" s="319" t="str">
        <f t="shared" si="1625"/>
        <v/>
      </c>
      <c r="AA1504" s="317" t="str">
        <f t="shared" si="1626"/>
        <v/>
      </c>
      <c r="AB1504" s="97" t="str">
        <f t="shared" si="1627"/>
        <v/>
      </c>
      <c r="AC1504" s="143" t="str">
        <f t="shared" si="1628"/>
        <v/>
      </c>
      <c r="AD1504" s="143" t="str">
        <f t="shared" si="1667"/>
        <v/>
      </c>
      <c r="AE1504" s="360"/>
      <c r="AF1504" s="360"/>
      <c r="AG1504" s="364"/>
      <c r="AH1504" s="363" t="str">
        <f t="shared" si="1668"/>
        <v/>
      </c>
      <c r="AI1504" s="360"/>
      <c r="AJ1504" s="360"/>
      <c r="AK1504" s="364"/>
      <c r="AL1504" s="365" t="str">
        <f t="shared" si="1669"/>
        <v/>
      </c>
      <c r="AM1504" s="363" t="str">
        <f t="shared" si="1670"/>
        <v/>
      </c>
      <c r="AN1504" s="366" t="str">
        <f t="shared" si="1671"/>
        <v/>
      </c>
      <c r="AO1504" s="360"/>
      <c r="AP1504" s="360"/>
      <c r="AQ1504" s="360" t="str">
        <f t="shared" si="1672"/>
        <v/>
      </c>
      <c r="AR1504" s="348" t="str">
        <f t="shared" si="1629"/>
        <v/>
      </c>
      <c r="AS1504" s="360"/>
      <c r="AT1504" s="348" t="str">
        <f t="shared" si="1630"/>
        <v/>
      </c>
      <c r="AU1504" s="360"/>
      <c r="AV1504" s="348" t="str">
        <f t="shared" si="1631"/>
        <v/>
      </c>
      <c r="AW1504" s="360"/>
      <c r="AX1504" s="348" t="str">
        <f t="shared" si="1632"/>
        <v/>
      </c>
      <c r="AY1504" s="360"/>
      <c r="AZ1504" s="348" t="str">
        <f t="shared" si="1633"/>
        <v/>
      </c>
      <c r="BA1504" s="367"/>
      <c r="BB1504" s="348" t="str">
        <f t="shared" si="1634"/>
        <v/>
      </c>
      <c r="BC1504" s="350" t="str">
        <f t="shared" si="1637"/>
        <v/>
      </c>
      <c r="BD1504" s="350" t="str">
        <f t="shared" si="1638"/>
        <v/>
      </c>
      <c r="BE1504" s="360"/>
      <c r="BF1504" s="361"/>
      <c r="BG1504" s="362" t="str">
        <f t="shared" si="1673"/>
        <v/>
      </c>
      <c r="BH1504" s="354" t="str">
        <f t="shared" si="1639"/>
        <v/>
      </c>
      <c r="BI1504" s="350" t="str">
        <f t="shared" si="1640"/>
        <v/>
      </c>
      <c r="BJ1504" s="113" t="str">
        <f t="shared" si="1641"/>
        <v/>
      </c>
      <c r="BK1504" s="347" t="str">
        <f t="shared" si="1666"/>
        <v/>
      </c>
      <c r="BR1504" s="307"/>
      <c r="BS1504" s="51" t="str">
        <f t="shared" si="1642"/>
        <v/>
      </c>
      <c r="BT1504" s="51" t="str">
        <f t="shared" si="1643"/>
        <v/>
      </c>
      <c r="BU1504" s="51" t="str">
        <f t="shared" si="1644"/>
        <v/>
      </c>
      <c r="BV1504" s="51" t="str">
        <f t="shared" si="1645"/>
        <v/>
      </c>
      <c r="BW1504" s="51" t="str">
        <f t="shared" si="1646"/>
        <v/>
      </c>
      <c r="BX1504" s="51" t="str">
        <f t="shared" si="1647"/>
        <v/>
      </c>
      <c r="BY1504" s="51" t="str">
        <f t="shared" si="1648"/>
        <v/>
      </c>
      <c r="BZ1504" s="51" t="str">
        <f t="shared" si="1649"/>
        <v/>
      </c>
      <c r="CA1504" s="51" t="str">
        <f t="shared" si="1650"/>
        <v/>
      </c>
      <c r="CB1504" s="51" t="str">
        <f t="shared" si="1651"/>
        <v/>
      </c>
      <c r="CC1504" s="51" t="str">
        <f t="shared" si="1635"/>
        <v/>
      </c>
      <c r="CD1504" s="51" t="str">
        <f t="shared" si="1636"/>
        <v/>
      </c>
      <c r="CE1504" s="51" t="str">
        <f t="shared" si="1652"/>
        <v/>
      </c>
      <c r="CF1504" s="51"/>
      <c r="CH1504" s="53" t="str">
        <f t="shared" si="1653"/>
        <v/>
      </c>
      <c r="CI1504" s="53" t="str">
        <f t="shared" si="1654"/>
        <v/>
      </c>
      <c r="CJ1504" s="54" t="str">
        <f t="shared" si="1655"/>
        <v/>
      </c>
      <c r="CK1504" s="53" t="str">
        <f t="shared" si="1656"/>
        <v/>
      </c>
      <c r="CL1504" s="53" t="str">
        <f t="shared" si="1657"/>
        <v/>
      </c>
      <c r="CM1504" s="53" t="str">
        <f t="shared" si="1658"/>
        <v/>
      </c>
      <c r="CN1504" s="53" t="str">
        <f t="shared" si="1659"/>
        <v/>
      </c>
      <c r="CO1504" s="53" t="str">
        <f t="shared" si="1660"/>
        <v/>
      </c>
      <c r="CP1504" s="53" t="str">
        <f t="shared" si="1661"/>
        <v/>
      </c>
      <c r="CQ1504" s="53" t="str">
        <f t="shared" si="1662"/>
        <v/>
      </c>
      <c r="CR1504" s="53" t="str">
        <f t="shared" si="1663"/>
        <v/>
      </c>
      <c r="CS1504" s="53" t="str">
        <f t="shared" si="1664"/>
        <v/>
      </c>
      <c r="CT1504" s="53" t="str">
        <f t="shared" si="1665"/>
        <v/>
      </c>
      <c r="CU1504" s="53" t="str">
        <f t="shared" si="1674"/>
        <v/>
      </c>
    </row>
    <row r="1505" spans="1:99" hidden="1" x14ac:dyDescent="0.3">
      <c r="A1505" s="40">
        <v>1567</v>
      </c>
      <c r="B1505" s="326"/>
      <c r="C1505" s="142"/>
      <c r="D1505" s="144"/>
      <c r="E1505" s="144"/>
      <c r="F1505" s="312"/>
      <c r="G1505" s="144" t="s">
        <v>141</v>
      </c>
      <c r="H1505" s="314"/>
      <c r="I1505" s="314"/>
      <c r="J1505" s="315" t="str">
        <f t="shared" si="1609"/>
        <v/>
      </c>
      <c r="K1505" s="316" t="str">
        <f t="shared" si="1610"/>
        <v/>
      </c>
      <c r="L1505" s="317" t="str">
        <f t="shared" si="1611"/>
        <v/>
      </c>
      <c r="M1505" s="316" t="str">
        <f t="shared" si="1612"/>
        <v/>
      </c>
      <c r="N1505" s="317" t="str">
        <f t="shared" si="1613"/>
        <v/>
      </c>
      <c r="O1505" s="316" t="str">
        <f t="shared" si="1614"/>
        <v/>
      </c>
      <c r="P1505" s="317" t="str">
        <f t="shared" si="1615"/>
        <v/>
      </c>
      <c r="Q1505" s="318" t="str">
        <f t="shared" si="1616"/>
        <v/>
      </c>
      <c r="R1505" s="319" t="str">
        <f t="shared" si="1617"/>
        <v/>
      </c>
      <c r="S1505" s="318" t="str">
        <f t="shared" si="1618"/>
        <v/>
      </c>
      <c r="T1505" s="317" t="str">
        <f t="shared" si="1619"/>
        <v/>
      </c>
      <c r="U1505" s="318" t="str">
        <f t="shared" si="1620"/>
        <v/>
      </c>
      <c r="V1505" s="319" t="str">
        <f t="shared" si="1621"/>
        <v/>
      </c>
      <c r="W1505" s="318" t="str">
        <f t="shared" si="1622"/>
        <v/>
      </c>
      <c r="X1505" s="319" t="str">
        <f t="shared" si="1623"/>
        <v/>
      </c>
      <c r="Y1505" s="318" t="str">
        <f t="shared" si="1624"/>
        <v/>
      </c>
      <c r="Z1505" s="319" t="str">
        <f t="shared" si="1625"/>
        <v/>
      </c>
      <c r="AA1505" s="317" t="str">
        <f t="shared" si="1626"/>
        <v/>
      </c>
      <c r="AB1505" s="97" t="str">
        <f t="shared" si="1627"/>
        <v/>
      </c>
      <c r="AC1505" s="143" t="str">
        <f t="shared" si="1628"/>
        <v/>
      </c>
      <c r="AD1505" s="143" t="str">
        <f t="shared" si="1667"/>
        <v/>
      </c>
      <c r="AE1505" s="360"/>
      <c r="AF1505" s="360"/>
      <c r="AG1505" s="364"/>
      <c r="AH1505" s="363" t="str">
        <f t="shared" si="1668"/>
        <v/>
      </c>
      <c r="AI1505" s="360"/>
      <c r="AJ1505" s="360"/>
      <c r="AK1505" s="364"/>
      <c r="AL1505" s="365" t="str">
        <f t="shared" si="1669"/>
        <v/>
      </c>
      <c r="AM1505" s="363" t="str">
        <f t="shared" si="1670"/>
        <v/>
      </c>
      <c r="AN1505" s="366" t="str">
        <f t="shared" si="1671"/>
        <v/>
      </c>
      <c r="AO1505" s="360"/>
      <c r="AP1505" s="360"/>
      <c r="AQ1505" s="360" t="str">
        <f t="shared" si="1672"/>
        <v/>
      </c>
      <c r="AR1505" s="348" t="str">
        <f t="shared" si="1629"/>
        <v/>
      </c>
      <c r="AS1505" s="360"/>
      <c r="AT1505" s="348" t="str">
        <f t="shared" si="1630"/>
        <v/>
      </c>
      <c r="AU1505" s="360"/>
      <c r="AV1505" s="348" t="str">
        <f t="shared" si="1631"/>
        <v/>
      </c>
      <c r="AW1505" s="360"/>
      <c r="AX1505" s="348" t="str">
        <f t="shared" si="1632"/>
        <v/>
      </c>
      <c r="AY1505" s="360"/>
      <c r="AZ1505" s="348" t="str">
        <f t="shared" si="1633"/>
        <v/>
      </c>
      <c r="BA1505" s="367"/>
      <c r="BB1505" s="348" t="str">
        <f t="shared" si="1634"/>
        <v/>
      </c>
      <c r="BC1505" s="350" t="str">
        <f t="shared" si="1637"/>
        <v/>
      </c>
      <c r="BD1505" s="350" t="str">
        <f t="shared" si="1638"/>
        <v/>
      </c>
      <c r="BE1505" s="360"/>
      <c r="BF1505" s="361"/>
      <c r="BG1505" s="362" t="str">
        <f t="shared" si="1673"/>
        <v/>
      </c>
      <c r="BH1505" s="354" t="str">
        <f t="shared" si="1639"/>
        <v/>
      </c>
      <c r="BI1505" s="350" t="str">
        <f t="shared" si="1640"/>
        <v/>
      </c>
      <c r="BJ1505" s="113" t="str">
        <f t="shared" si="1641"/>
        <v/>
      </c>
      <c r="BK1505" s="347" t="str">
        <f t="shared" si="1666"/>
        <v/>
      </c>
      <c r="BR1505" s="307"/>
      <c r="BS1505" s="51" t="str">
        <f t="shared" si="1642"/>
        <v/>
      </c>
      <c r="BT1505" s="51" t="str">
        <f t="shared" si="1643"/>
        <v/>
      </c>
      <c r="BU1505" s="51" t="str">
        <f t="shared" si="1644"/>
        <v/>
      </c>
      <c r="BV1505" s="51" t="str">
        <f t="shared" si="1645"/>
        <v/>
      </c>
      <c r="BW1505" s="51" t="str">
        <f t="shared" si="1646"/>
        <v/>
      </c>
      <c r="BX1505" s="51" t="str">
        <f t="shared" si="1647"/>
        <v/>
      </c>
      <c r="BY1505" s="51" t="str">
        <f t="shared" si="1648"/>
        <v/>
      </c>
      <c r="BZ1505" s="51" t="str">
        <f t="shared" si="1649"/>
        <v/>
      </c>
      <c r="CA1505" s="51" t="str">
        <f t="shared" si="1650"/>
        <v/>
      </c>
      <c r="CB1505" s="51" t="str">
        <f t="shared" si="1651"/>
        <v/>
      </c>
      <c r="CC1505" s="51" t="str">
        <f t="shared" si="1635"/>
        <v/>
      </c>
      <c r="CD1505" s="51" t="str">
        <f t="shared" si="1636"/>
        <v/>
      </c>
      <c r="CE1505" s="51" t="str">
        <f t="shared" si="1652"/>
        <v/>
      </c>
      <c r="CF1505" s="51"/>
      <c r="CH1505" s="53" t="str">
        <f t="shared" si="1653"/>
        <v/>
      </c>
      <c r="CI1505" s="53" t="str">
        <f t="shared" si="1654"/>
        <v/>
      </c>
      <c r="CJ1505" s="54" t="str">
        <f t="shared" si="1655"/>
        <v/>
      </c>
      <c r="CK1505" s="53" t="str">
        <f t="shared" si="1656"/>
        <v/>
      </c>
      <c r="CL1505" s="53" t="str">
        <f t="shared" si="1657"/>
        <v/>
      </c>
      <c r="CM1505" s="53" t="str">
        <f t="shared" si="1658"/>
        <v/>
      </c>
      <c r="CN1505" s="53" t="str">
        <f t="shared" si="1659"/>
        <v/>
      </c>
      <c r="CO1505" s="53" t="str">
        <f t="shared" si="1660"/>
        <v/>
      </c>
      <c r="CP1505" s="53" t="str">
        <f t="shared" si="1661"/>
        <v/>
      </c>
      <c r="CQ1505" s="53" t="str">
        <f t="shared" si="1662"/>
        <v/>
      </c>
      <c r="CR1505" s="53" t="str">
        <f t="shared" si="1663"/>
        <v/>
      </c>
      <c r="CS1505" s="53" t="str">
        <f t="shared" si="1664"/>
        <v/>
      </c>
      <c r="CT1505" s="53" t="str">
        <f t="shared" si="1665"/>
        <v/>
      </c>
      <c r="CU1505" s="53" t="str">
        <f t="shared" si="1674"/>
        <v/>
      </c>
    </row>
    <row r="1506" spans="1:99" hidden="1" x14ac:dyDescent="0.3">
      <c r="A1506" s="40">
        <v>1568</v>
      </c>
      <c r="B1506" s="326"/>
      <c r="C1506" s="142"/>
      <c r="D1506" s="144"/>
      <c r="E1506" s="144"/>
      <c r="F1506" s="312"/>
      <c r="G1506" s="144" t="s">
        <v>141</v>
      </c>
      <c r="H1506" s="314"/>
      <c r="I1506" s="314"/>
      <c r="J1506" s="315" t="str">
        <f t="shared" si="1609"/>
        <v/>
      </c>
      <c r="K1506" s="316" t="str">
        <f t="shared" si="1610"/>
        <v/>
      </c>
      <c r="L1506" s="317" t="str">
        <f t="shared" si="1611"/>
        <v/>
      </c>
      <c r="M1506" s="316" t="str">
        <f t="shared" si="1612"/>
        <v/>
      </c>
      <c r="N1506" s="317" t="str">
        <f t="shared" si="1613"/>
        <v/>
      </c>
      <c r="O1506" s="316" t="str">
        <f t="shared" si="1614"/>
        <v/>
      </c>
      <c r="P1506" s="317" t="str">
        <f t="shared" si="1615"/>
        <v/>
      </c>
      <c r="Q1506" s="318" t="str">
        <f t="shared" si="1616"/>
        <v/>
      </c>
      <c r="R1506" s="319" t="str">
        <f t="shared" si="1617"/>
        <v/>
      </c>
      <c r="S1506" s="318" t="str">
        <f t="shared" si="1618"/>
        <v/>
      </c>
      <c r="T1506" s="317" t="str">
        <f t="shared" si="1619"/>
        <v/>
      </c>
      <c r="U1506" s="318" t="str">
        <f t="shared" si="1620"/>
        <v/>
      </c>
      <c r="V1506" s="319" t="str">
        <f t="shared" si="1621"/>
        <v/>
      </c>
      <c r="W1506" s="318" t="str">
        <f t="shared" si="1622"/>
        <v/>
      </c>
      <c r="X1506" s="319" t="str">
        <f t="shared" si="1623"/>
        <v/>
      </c>
      <c r="Y1506" s="318" t="str">
        <f t="shared" si="1624"/>
        <v/>
      </c>
      <c r="Z1506" s="319" t="str">
        <f t="shared" si="1625"/>
        <v/>
      </c>
      <c r="AA1506" s="317" t="str">
        <f t="shared" si="1626"/>
        <v/>
      </c>
      <c r="AB1506" s="97" t="str">
        <f t="shared" si="1627"/>
        <v/>
      </c>
      <c r="AC1506" s="143" t="str">
        <f t="shared" si="1628"/>
        <v/>
      </c>
      <c r="AD1506" s="143" t="str">
        <f t="shared" si="1667"/>
        <v/>
      </c>
      <c r="AE1506" s="360"/>
      <c r="AF1506" s="360"/>
      <c r="AG1506" s="364"/>
      <c r="AH1506" s="363" t="str">
        <f t="shared" si="1668"/>
        <v/>
      </c>
      <c r="AI1506" s="360"/>
      <c r="AJ1506" s="360"/>
      <c r="AK1506" s="364"/>
      <c r="AL1506" s="365" t="str">
        <f t="shared" si="1669"/>
        <v/>
      </c>
      <c r="AM1506" s="363" t="str">
        <f t="shared" si="1670"/>
        <v/>
      </c>
      <c r="AN1506" s="366" t="str">
        <f t="shared" si="1671"/>
        <v/>
      </c>
      <c r="AO1506" s="360"/>
      <c r="AP1506" s="360"/>
      <c r="AQ1506" s="360" t="str">
        <f t="shared" si="1672"/>
        <v/>
      </c>
      <c r="AR1506" s="348" t="str">
        <f t="shared" si="1629"/>
        <v/>
      </c>
      <c r="AS1506" s="360"/>
      <c r="AT1506" s="348" t="str">
        <f t="shared" si="1630"/>
        <v/>
      </c>
      <c r="AU1506" s="360"/>
      <c r="AV1506" s="348" t="str">
        <f t="shared" si="1631"/>
        <v/>
      </c>
      <c r="AW1506" s="360"/>
      <c r="AX1506" s="348" t="str">
        <f t="shared" si="1632"/>
        <v/>
      </c>
      <c r="AY1506" s="360"/>
      <c r="AZ1506" s="348" t="str">
        <f t="shared" si="1633"/>
        <v/>
      </c>
      <c r="BA1506" s="367"/>
      <c r="BB1506" s="348" t="str">
        <f t="shared" si="1634"/>
        <v/>
      </c>
      <c r="BC1506" s="350" t="str">
        <f t="shared" si="1637"/>
        <v/>
      </c>
      <c r="BD1506" s="350" t="str">
        <f t="shared" si="1638"/>
        <v/>
      </c>
      <c r="BE1506" s="360"/>
      <c r="BF1506" s="361"/>
      <c r="BG1506" s="362" t="str">
        <f t="shared" si="1673"/>
        <v/>
      </c>
      <c r="BH1506" s="354" t="str">
        <f t="shared" si="1639"/>
        <v/>
      </c>
      <c r="BI1506" s="350" t="str">
        <f t="shared" si="1640"/>
        <v/>
      </c>
      <c r="BJ1506" s="113" t="str">
        <f t="shared" si="1641"/>
        <v/>
      </c>
      <c r="BK1506" s="347" t="str">
        <f t="shared" si="1666"/>
        <v/>
      </c>
      <c r="BR1506" s="307"/>
      <c r="BS1506" s="51" t="str">
        <f t="shared" si="1642"/>
        <v/>
      </c>
      <c r="BT1506" s="51" t="str">
        <f t="shared" si="1643"/>
        <v/>
      </c>
      <c r="BU1506" s="51" t="str">
        <f t="shared" si="1644"/>
        <v/>
      </c>
      <c r="BV1506" s="51" t="str">
        <f t="shared" si="1645"/>
        <v/>
      </c>
      <c r="BW1506" s="51" t="str">
        <f t="shared" si="1646"/>
        <v/>
      </c>
      <c r="BX1506" s="51" t="str">
        <f t="shared" si="1647"/>
        <v/>
      </c>
      <c r="BY1506" s="51" t="str">
        <f t="shared" si="1648"/>
        <v/>
      </c>
      <c r="BZ1506" s="51" t="str">
        <f t="shared" si="1649"/>
        <v/>
      </c>
      <c r="CA1506" s="51" t="str">
        <f t="shared" si="1650"/>
        <v/>
      </c>
      <c r="CB1506" s="51" t="str">
        <f t="shared" si="1651"/>
        <v/>
      </c>
      <c r="CC1506" s="51" t="str">
        <f t="shared" si="1635"/>
        <v/>
      </c>
      <c r="CD1506" s="51" t="str">
        <f t="shared" si="1636"/>
        <v/>
      </c>
      <c r="CE1506" s="51" t="str">
        <f t="shared" si="1652"/>
        <v/>
      </c>
      <c r="CF1506" s="51"/>
      <c r="CH1506" s="53" t="str">
        <f t="shared" si="1653"/>
        <v/>
      </c>
      <c r="CI1506" s="53" t="str">
        <f t="shared" si="1654"/>
        <v/>
      </c>
      <c r="CJ1506" s="54" t="str">
        <f t="shared" si="1655"/>
        <v/>
      </c>
      <c r="CK1506" s="53" t="str">
        <f t="shared" si="1656"/>
        <v/>
      </c>
      <c r="CL1506" s="53" t="str">
        <f t="shared" si="1657"/>
        <v/>
      </c>
      <c r="CM1506" s="53" t="str">
        <f t="shared" si="1658"/>
        <v/>
      </c>
      <c r="CN1506" s="53" t="str">
        <f t="shared" si="1659"/>
        <v/>
      </c>
      <c r="CO1506" s="53" t="str">
        <f t="shared" si="1660"/>
        <v/>
      </c>
      <c r="CP1506" s="53" t="str">
        <f t="shared" si="1661"/>
        <v/>
      </c>
      <c r="CQ1506" s="53" t="str">
        <f t="shared" si="1662"/>
        <v/>
      </c>
      <c r="CR1506" s="53" t="str">
        <f t="shared" si="1663"/>
        <v/>
      </c>
      <c r="CS1506" s="53" t="str">
        <f t="shared" si="1664"/>
        <v/>
      </c>
      <c r="CT1506" s="53" t="str">
        <f t="shared" si="1665"/>
        <v/>
      </c>
      <c r="CU1506" s="53" t="str">
        <f t="shared" si="1674"/>
        <v/>
      </c>
    </row>
    <row r="1507" spans="1:99" hidden="1" x14ac:dyDescent="0.3">
      <c r="A1507" s="40">
        <v>1569</v>
      </c>
      <c r="B1507" s="326"/>
      <c r="C1507" s="142"/>
      <c r="D1507" s="144"/>
      <c r="E1507" s="144"/>
      <c r="F1507" s="312"/>
      <c r="G1507" s="144" t="s">
        <v>141</v>
      </c>
      <c r="H1507" s="314"/>
      <c r="I1507" s="314"/>
      <c r="J1507" s="315" t="str">
        <f t="shared" si="1609"/>
        <v/>
      </c>
      <c r="K1507" s="316" t="str">
        <f t="shared" si="1610"/>
        <v/>
      </c>
      <c r="L1507" s="317" t="str">
        <f t="shared" si="1611"/>
        <v/>
      </c>
      <c r="M1507" s="316" t="str">
        <f t="shared" si="1612"/>
        <v/>
      </c>
      <c r="N1507" s="317" t="str">
        <f t="shared" si="1613"/>
        <v/>
      </c>
      <c r="O1507" s="316" t="str">
        <f t="shared" si="1614"/>
        <v/>
      </c>
      <c r="P1507" s="317" t="str">
        <f t="shared" si="1615"/>
        <v/>
      </c>
      <c r="Q1507" s="318" t="str">
        <f t="shared" si="1616"/>
        <v/>
      </c>
      <c r="R1507" s="319" t="str">
        <f t="shared" si="1617"/>
        <v/>
      </c>
      <c r="S1507" s="318" t="str">
        <f t="shared" si="1618"/>
        <v/>
      </c>
      <c r="T1507" s="317" t="str">
        <f t="shared" si="1619"/>
        <v/>
      </c>
      <c r="U1507" s="318" t="str">
        <f t="shared" si="1620"/>
        <v/>
      </c>
      <c r="V1507" s="319" t="str">
        <f t="shared" si="1621"/>
        <v/>
      </c>
      <c r="W1507" s="318" t="str">
        <f t="shared" si="1622"/>
        <v/>
      </c>
      <c r="X1507" s="319" t="str">
        <f t="shared" si="1623"/>
        <v/>
      </c>
      <c r="Y1507" s="318" t="str">
        <f t="shared" si="1624"/>
        <v/>
      </c>
      <c r="Z1507" s="319" t="str">
        <f t="shared" si="1625"/>
        <v/>
      </c>
      <c r="AA1507" s="317" t="str">
        <f t="shared" si="1626"/>
        <v/>
      </c>
      <c r="AB1507" s="97" t="str">
        <f t="shared" si="1627"/>
        <v/>
      </c>
      <c r="AC1507" s="143" t="str">
        <f t="shared" si="1628"/>
        <v/>
      </c>
      <c r="AD1507" s="143" t="str">
        <f t="shared" si="1667"/>
        <v/>
      </c>
      <c r="AE1507" s="360"/>
      <c r="AF1507" s="360"/>
      <c r="AG1507" s="364"/>
      <c r="AH1507" s="363" t="str">
        <f t="shared" si="1668"/>
        <v/>
      </c>
      <c r="AI1507" s="360"/>
      <c r="AJ1507" s="360"/>
      <c r="AK1507" s="364"/>
      <c r="AL1507" s="365" t="str">
        <f t="shared" si="1669"/>
        <v/>
      </c>
      <c r="AM1507" s="363" t="str">
        <f t="shared" si="1670"/>
        <v/>
      </c>
      <c r="AN1507" s="366" t="str">
        <f t="shared" si="1671"/>
        <v/>
      </c>
      <c r="AO1507" s="360"/>
      <c r="AP1507" s="360"/>
      <c r="AQ1507" s="360" t="str">
        <f t="shared" si="1672"/>
        <v/>
      </c>
      <c r="AR1507" s="348" t="str">
        <f t="shared" si="1629"/>
        <v/>
      </c>
      <c r="AS1507" s="360"/>
      <c r="AT1507" s="348" t="str">
        <f t="shared" si="1630"/>
        <v/>
      </c>
      <c r="AU1507" s="360"/>
      <c r="AV1507" s="348" t="str">
        <f t="shared" si="1631"/>
        <v/>
      </c>
      <c r="AW1507" s="360"/>
      <c r="AX1507" s="348" t="str">
        <f t="shared" si="1632"/>
        <v/>
      </c>
      <c r="AY1507" s="360"/>
      <c r="AZ1507" s="348" t="str">
        <f t="shared" si="1633"/>
        <v/>
      </c>
      <c r="BA1507" s="367"/>
      <c r="BB1507" s="348" t="str">
        <f t="shared" si="1634"/>
        <v/>
      </c>
      <c r="BC1507" s="350" t="str">
        <f t="shared" si="1637"/>
        <v/>
      </c>
      <c r="BD1507" s="350" t="str">
        <f t="shared" si="1638"/>
        <v/>
      </c>
      <c r="BE1507" s="360"/>
      <c r="BF1507" s="361"/>
      <c r="BG1507" s="362" t="str">
        <f t="shared" si="1673"/>
        <v/>
      </c>
      <c r="BH1507" s="354" t="str">
        <f t="shared" si="1639"/>
        <v/>
      </c>
      <c r="BI1507" s="350" t="str">
        <f t="shared" si="1640"/>
        <v/>
      </c>
      <c r="BJ1507" s="113" t="str">
        <f t="shared" si="1641"/>
        <v/>
      </c>
      <c r="BK1507" s="347" t="str">
        <f t="shared" si="1666"/>
        <v/>
      </c>
      <c r="BR1507" s="307"/>
      <c r="BS1507" s="51" t="str">
        <f t="shared" si="1642"/>
        <v/>
      </c>
      <c r="BT1507" s="51" t="str">
        <f t="shared" si="1643"/>
        <v/>
      </c>
      <c r="BU1507" s="51" t="str">
        <f t="shared" si="1644"/>
        <v/>
      </c>
      <c r="BV1507" s="51" t="str">
        <f t="shared" si="1645"/>
        <v/>
      </c>
      <c r="BW1507" s="51" t="str">
        <f t="shared" si="1646"/>
        <v/>
      </c>
      <c r="BX1507" s="51" t="str">
        <f t="shared" si="1647"/>
        <v/>
      </c>
      <c r="BY1507" s="51" t="str">
        <f t="shared" si="1648"/>
        <v/>
      </c>
      <c r="BZ1507" s="51" t="str">
        <f t="shared" si="1649"/>
        <v/>
      </c>
      <c r="CA1507" s="51" t="str">
        <f t="shared" si="1650"/>
        <v/>
      </c>
      <c r="CB1507" s="51" t="str">
        <f t="shared" si="1651"/>
        <v/>
      </c>
      <c r="CC1507" s="51" t="str">
        <f t="shared" si="1635"/>
        <v/>
      </c>
      <c r="CD1507" s="51" t="str">
        <f t="shared" si="1636"/>
        <v/>
      </c>
      <c r="CE1507" s="51" t="str">
        <f t="shared" si="1652"/>
        <v/>
      </c>
      <c r="CF1507" s="51"/>
      <c r="CH1507" s="53" t="str">
        <f t="shared" si="1653"/>
        <v/>
      </c>
      <c r="CI1507" s="53" t="str">
        <f t="shared" si="1654"/>
        <v/>
      </c>
      <c r="CJ1507" s="54" t="str">
        <f t="shared" si="1655"/>
        <v/>
      </c>
      <c r="CK1507" s="53" t="str">
        <f t="shared" si="1656"/>
        <v/>
      </c>
      <c r="CL1507" s="53" t="str">
        <f t="shared" si="1657"/>
        <v/>
      </c>
      <c r="CM1507" s="53" t="str">
        <f t="shared" si="1658"/>
        <v/>
      </c>
      <c r="CN1507" s="53" t="str">
        <f t="shared" si="1659"/>
        <v/>
      </c>
      <c r="CO1507" s="53" t="str">
        <f t="shared" si="1660"/>
        <v/>
      </c>
      <c r="CP1507" s="53" t="str">
        <f t="shared" si="1661"/>
        <v/>
      </c>
      <c r="CQ1507" s="53" t="str">
        <f t="shared" si="1662"/>
        <v/>
      </c>
      <c r="CR1507" s="53" t="str">
        <f t="shared" si="1663"/>
        <v/>
      </c>
      <c r="CS1507" s="53" t="str">
        <f t="shared" si="1664"/>
        <v/>
      </c>
      <c r="CT1507" s="53" t="str">
        <f t="shared" si="1665"/>
        <v/>
      </c>
      <c r="CU1507" s="53" t="str">
        <f t="shared" si="1674"/>
        <v/>
      </c>
    </row>
    <row r="1508" spans="1:99" hidden="1" x14ac:dyDescent="0.3">
      <c r="A1508" s="40">
        <v>1570</v>
      </c>
      <c r="B1508" s="326"/>
      <c r="C1508" s="142"/>
      <c r="D1508" s="144"/>
      <c r="E1508" s="144"/>
      <c r="F1508" s="312"/>
      <c r="G1508" s="144" t="s">
        <v>141</v>
      </c>
      <c r="H1508" s="314"/>
      <c r="I1508" s="314"/>
      <c r="J1508" s="315" t="str">
        <f t="shared" si="1609"/>
        <v/>
      </c>
      <c r="K1508" s="316" t="str">
        <f t="shared" si="1610"/>
        <v/>
      </c>
      <c r="L1508" s="317" t="str">
        <f t="shared" si="1611"/>
        <v/>
      </c>
      <c r="M1508" s="316" t="str">
        <f t="shared" si="1612"/>
        <v/>
      </c>
      <c r="N1508" s="317" t="str">
        <f t="shared" si="1613"/>
        <v/>
      </c>
      <c r="O1508" s="316" t="str">
        <f t="shared" si="1614"/>
        <v/>
      </c>
      <c r="P1508" s="317" t="str">
        <f t="shared" si="1615"/>
        <v/>
      </c>
      <c r="Q1508" s="318" t="str">
        <f t="shared" si="1616"/>
        <v/>
      </c>
      <c r="R1508" s="319" t="str">
        <f t="shared" si="1617"/>
        <v/>
      </c>
      <c r="S1508" s="318" t="str">
        <f t="shared" si="1618"/>
        <v/>
      </c>
      <c r="T1508" s="317" t="str">
        <f t="shared" si="1619"/>
        <v/>
      </c>
      <c r="U1508" s="318" t="str">
        <f t="shared" si="1620"/>
        <v/>
      </c>
      <c r="V1508" s="319" t="str">
        <f t="shared" si="1621"/>
        <v/>
      </c>
      <c r="W1508" s="318" t="str">
        <f t="shared" si="1622"/>
        <v/>
      </c>
      <c r="X1508" s="319" t="str">
        <f t="shared" si="1623"/>
        <v/>
      </c>
      <c r="Y1508" s="318" t="str">
        <f t="shared" si="1624"/>
        <v/>
      </c>
      <c r="Z1508" s="319" t="str">
        <f t="shared" si="1625"/>
        <v/>
      </c>
      <c r="AA1508" s="317" t="str">
        <f t="shared" si="1626"/>
        <v/>
      </c>
      <c r="AB1508" s="97" t="str">
        <f t="shared" si="1627"/>
        <v/>
      </c>
      <c r="AC1508" s="143" t="str">
        <f t="shared" si="1628"/>
        <v/>
      </c>
      <c r="AD1508" s="143" t="str">
        <f t="shared" si="1667"/>
        <v/>
      </c>
      <c r="AE1508" s="360"/>
      <c r="AF1508" s="360"/>
      <c r="AG1508" s="364"/>
      <c r="AH1508" s="363" t="str">
        <f t="shared" si="1668"/>
        <v/>
      </c>
      <c r="AI1508" s="360"/>
      <c r="AJ1508" s="360"/>
      <c r="AK1508" s="364"/>
      <c r="AL1508" s="365" t="str">
        <f t="shared" si="1669"/>
        <v/>
      </c>
      <c r="AM1508" s="363" t="str">
        <f t="shared" si="1670"/>
        <v/>
      </c>
      <c r="AN1508" s="366" t="str">
        <f t="shared" si="1671"/>
        <v/>
      </c>
      <c r="AO1508" s="360"/>
      <c r="AP1508" s="360"/>
      <c r="AQ1508" s="360" t="str">
        <f t="shared" si="1672"/>
        <v/>
      </c>
      <c r="AR1508" s="348" t="str">
        <f t="shared" si="1629"/>
        <v/>
      </c>
      <c r="AS1508" s="360"/>
      <c r="AT1508" s="348" t="str">
        <f t="shared" si="1630"/>
        <v/>
      </c>
      <c r="AU1508" s="360"/>
      <c r="AV1508" s="348" t="str">
        <f t="shared" si="1631"/>
        <v/>
      </c>
      <c r="AW1508" s="360"/>
      <c r="AX1508" s="348" t="str">
        <f t="shared" si="1632"/>
        <v/>
      </c>
      <c r="AY1508" s="360"/>
      <c r="AZ1508" s="348" t="str">
        <f t="shared" si="1633"/>
        <v/>
      </c>
      <c r="BA1508" s="367"/>
      <c r="BB1508" s="348" t="str">
        <f t="shared" si="1634"/>
        <v/>
      </c>
      <c r="BC1508" s="350" t="str">
        <f t="shared" si="1637"/>
        <v/>
      </c>
      <c r="BD1508" s="350" t="str">
        <f t="shared" si="1638"/>
        <v/>
      </c>
      <c r="BE1508" s="360"/>
      <c r="BF1508" s="361"/>
      <c r="BG1508" s="362" t="str">
        <f t="shared" si="1673"/>
        <v/>
      </c>
      <c r="BH1508" s="354" t="str">
        <f t="shared" si="1639"/>
        <v/>
      </c>
      <c r="BI1508" s="350" t="str">
        <f t="shared" si="1640"/>
        <v/>
      </c>
      <c r="BJ1508" s="113" t="str">
        <f t="shared" si="1641"/>
        <v/>
      </c>
      <c r="BK1508" s="347" t="str">
        <f t="shared" si="1666"/>
        <v/>
      </c>
      <c r="BR1508" s="307"/>
      <c r="BS1508" s="51" t="str">
        <f t="shared" si="1642"/>
        <v/>
      </c>
      <c r="BT1508" s="51" t="str">
        <f t="shared" si="1643"/>
        <v/>
      </c>
      <c r="BU1508" s="51" t="str">
        <f t="shared" si="1644"/>
        <v/>
      </c>
      <c r="BV1508" s="51" t="str">
        <f t="shared" si="1645"/>
        <v/>
      </c>
      <c r="BW1508" s="51" t="str">
        <f t="shared" si="1646"/>
        <v/>
      </c>
      <c r="BX1508" s="51" t="str">
        <f t="shared" si="1647"/>
        <v/>
      </c>
      <c r="BY1508" s="51" t="str">
        <f t="shared" si="1648"/>
        <v/>
      </c>
      <c r="BZ1508" s="51" t="str">
        <f t="shared" si="1649"/>
        <v/>
      </c>
      <c r="CA1508" s="51" t="str">
        <f t="shared" si="1650"/>
        <v/>
      </c>
      <c r="CB1508" s="51" t="str">
        <f t="shared" si="1651"/>
        <v/>
      </c>
      <c r="CC1508" s="51" t="str">
        <f t="shared" si="1635"/>
        <v/>
      </c>
      <c r="CD1508" s="51" t="str">
        <f t="shared" si="1636"/>
        <v/>
      </c>
      <c r="CE1508" s="51" t="str">
        <f t="shared" si="1652"/>
        <v/>
      </c>
      <c r="CF1508" s="51"/>
      <c r="CH1508" s="53" t="str">
        <f t="shared" si="1653"/>
        <v/>
      </c>
      <c r="CI1508" s="53" t="str">
        <f t="shared" si="1654"/>
        <v/>
      </c>
      <c r="CJ1508" s="54" t="str">
        <f t="shared" si="1655"/>
        <v/>
      </c>
      <c r="CK1508" s="53" t="str">
        <f t="shared" si="1656"/>
        <v/>
      </c>
      <c r="CL1508" s="53" t="str">
        <f t="shared" si="1657"/>
        <v/>
      </c>
      <c r="CM1508" s="53" t="str">
        <f t="shared" si="1658"/>
        <v/>
      </c>
      <c r="CN1508" s="53" t="str">
        <f t="shared" si="1659"/>
        <v/>
      </c>
      <c r="CO1508" s="53" t="str">
        <f t="shared" si="1660"/>
        <v/>
      </c>
      <c r="CP1508" s="53" t="str">
        <f t="shared" si="1661"/>
        <v/>
      </c>
      <c r="CQ1508" s="53" t="str">
        <f t="shared" si="1662"/>
        <v/>
      </c>
      <c r="CR1508" s="53" t="str">
        <f t="shared" si="1663"/>
        <v/>
      </c>
      <c r="CS1508" s="53" t="str">
        <f t="shared" si="1664"/>
        <v/>
      </c>
      <c r="CT1508" s="53" t="str">
        <f t="shared" si="1665"/>
        <v/>
      </c>
      <c r="CU1508" s="53" t="str">
        <f t="shared" si="1674"/>
        <v/>
      </c>
    </row>
    <row r="1509" spans="1:99" hidden="1" x14ac:dyDescent="0.3">
      <c r="A1509" s="40">
        <v>1571</v>
      </c>
      <c r="B1509" s="326"/>
      <c r="C1509" s="142"/>
      <c r="D1509" s="144"/>
      <c r="E1509" s="144"/>
      <c r="F1509" s="312"/>
      <c r="G1509" s="144" t="s">
        <v>141</v>
      </c>
      <c r="H1509" s="314"/>
      <c r="I1509" s="314"/>
      <c r="J1509" s="315" t="str">
        <f t="shared" si="1609"/>
        <v/>
      </c>
      <c r="K1509" s="316" t="str">
        <f t="shared" si="1610"/>
        <v/>
      </c>
      <c r="L1509" s="317" t="str">
        <f t="shared" si="1611"/>
        <v/>
      </c>
      <c r="M1509" s="316" t="str">
        <f t="shared" si="1612"/>
        <v/>
      </c>
      <c r="N1509" s="317" t="str">
        <f t="shared" si="1613"/>
        <v/>
      </c>
      <c r="O1509" s="316" t="str">
        <f t="shared" si="1614"/>
        <v/>
      </c>
      <c r="P1509" s="317" t="str">
        <f t="shared" si="1615"/>
        <v/>
      </c>
      <c r="Q1509" s="318" t="str">
        <f t="shared" si="1616"/>
        <v/>
      </c>
      <c r="R1509" s="319" t="str">
        <f t="shared" si="1617"/>
        <v/>
      </c>
      <c r="S1509" s="318" t="str">
        <f t="shared" si="1618"/>
        <v/>
      </c>
      <c r="T1509" s="317" t="str">
        <f t="shared" si="1619"/>
        <v/>
      </c>
      <c r="U1509" s="318" t="str">
        <f t="shared" si="1620"/>
        <v/>
      </c>
      <c r="V1509" s="319" t="str">
        <f t="shared" si="1621"/>
        <v/>
      </c>
      <c r="W1509" s="318" t="str">
        <f t="shared" si="1622"/>
        <v/>
      </c>
      <c r="X1509" s="319" t="str">
        <f t="shared" si="1623"/>
        <v/>
      </c>
      <c r="Y1509" s="318" t="str">
        <f t="shared" si="1624"/>
        <v/>
      </c>
      <c r="Z1509" s="319" t="str">
        <f t="shared" si="1625"/>
        <v/>
      </c>
      <c r="AA1509" s="317" t="str">
        <f t="shared" si="1626"/>
        <v/>
      </c>
      <c r="AB1509" s="97" t="str">
        <f t="shared" si="1627"/>
        <v/>
      </c>
      <c r="AC1509" s="143" t="str">
        <f t="shared" si="1628"/>
        <v/>
      </c>
      <c r="AD1509" s="143" t="str">
        <f t="shared" si="1667"/>
        <v/>
      </c>
      <c r="AE1509" s="360"/>
      <c r="AF1509" s="360"/>
      <c r="AG1509" s="364"/>
      <c r="AH1509" s="363" t="str">
        <f t="shared" si="1668"/>
        <v/>
      </c>
      <c r="AI1509" s="360"/>
      <c r="AJ1509" s="360"/>
      <c r="AK1509" s="364"/>
      <c r="AL1509" s="365" t="str">
        <f t="shared" si="1669"/>
        <v/>
      </c>
      <c r="AM1509" s="363" t="str">
        <f t="shared" si="1670"/>
        <v/>
      </c>
      <c r="AN1509" s="366" t="str">
        <f t="shared" si="1671"/>
        <v/>
      </c>
      <c r="AO1509" s="360"/>
      <c r="AP1509" s="360"/>
      <c r="AQ1509" s="360" t="str">
        <f t="shared" si="1672"/>
        <v/>
      </c>
      <c r="AR1509" s="348" t="str">
        <f t="shared" si="1629"/>
        <v/>
      </c>
      <c r="AS1509" s="360"/>
      <c r="AT1509" s="348" t="str">
        <f t="shared" si="1630"/>
        <v/>
      </c>
      <c r="AU1509" s="360"/>
      <c r="AV1509" s="348" t="str">
        <f t="shared" si="1631"/>
        <v/>
      </c>
      <c r="AW1509" s="360"/>
      <c r="AX1509" s="348" t="str">
        <f t="shared" si="1632"/>
        <v/>
      </c>
      <c r="AY1509" s="360"/>
      <c r="AZ1509" s="348" t="str">
        <f t="shared" si="1633"/>
        <v/>
      </c>
      <c r="BA1509" s="367"/>
      <c r="BB1509" s="348" t="str">
        <f t="shared" si="1634"/>
        <v/>
      </c>
      <c r="BC1509" s="350" t="str">
        <f t="shared" si="1637"/>
        <v/>
      </c>
      <c r="BD1509" s="350" t="str">
        <f t="shared" si="1638"/>
        <v/>
      </c>
      <c r="BE1509" s="360"/>
      <c r="BF1509" s="361"/>
      <c r="BG1509" s="362" t="str">
        <f t="shared" si="1673"/>
        <v/>
      </c>
      <c r="BH1509" s="354" t="str">
        <f t="shared" si="1639"/>
        <v/>
      </c>
      <c r="BI1509" s="350" t="str">
        <f t="shared" si="1640"/>
        <v/>
      </c>
      <c r="BJ1509" s="113" t="str">
        <f t="shared" si="1641"/>
        <v/>
      </c>
      <c r="BK1509" s="347" t="str">
        <f t="shared" si="1666"/>
        <v/>
      </c>
      <c r="BR1509" s="307"/>
      <c r="BS1509" s="51" t="str">
        <f t="shared" si="1642"/>
        <v/>
      </c>
      <c r="BT1509" s="51" t="str">
        <f t="shared" si="1643"/>
        <v/>
      </c>
      <c r="BU1509" s="51" t="str">
        <f t="shared" si="1644"/>
        <v/>
      </c>
      <c r="BV1509" s="51" t="str">
        <f t="shared" si="1645"/>
        <v/>
      </c>
      <c r="BW1509" s="51" t="str">
        <f t="shared" si="1646"/>
        <v/>
      </c>
      <c r="BX1509" s="51" t="str">
        <f t="shared" si="1647"/>
        <v/>
      </c>
      <c r="BY1509" s="51" t="str">
        <f t="shared" si="1648"/>
        <v/>
      </c>
      <c r="BZ1509" s="51" t="str">
        <f t="shared" si="1649"/>
        <v/>
      </c>
      <c r="CA1509" s="51" t="str">
        <f t="shared" si="1650"/>
        <v/>
      </c>
      <c r="CB1509" s="51" t="str">
        <f t="shared" si="1651"/>
        <v/>
      </c>
      <c r="CC1509" s="51" t="str">
        <f t="shared" si="1635"/>
        <v/>
      </c>
      <c r="CD1509" s="51" t="str">
        <f t="shared" si="1636"/>
        <v/>
      </c>
      <c r="CE1509" s="51" t="str">
        <f t="shared" si="1652"/>
        <v/>
      </c>
      <c r="CF1509" s="51"/>
      <c r="CH1509" s="53" t="str">
        <f t="shared" si="1653"/>
        <v/>
      </c>
      <c r="CI1509" s="53" t="str">
        <f t="shared" si="1654"/>
        <v/>
      </c>
      <c r="CJ1509" s="54" t="str">
        <f t="shared" si="1655"/>
        <v/>
      </c>
      <c r="CK1509" s="53" t="str">
        <f t="shared" si="1656"/>
        <v/>
      </c>
      <c r="CL1509" s="53" t="str">
        <f t="shared" si="1657"/>
        <v/>
      </c>
      <c r="CM1509" s="53" t="str">
        <f t="shared" si="1658"/>
        <v/>
      </c>
      <c r="CN1509" s="53" t="str">
        <f t="shared" si="1659"/>
        <v/>
      </c>
      <c r="CO1509" s="53" t="str">
        <f t="shared" si="1660"/>
        <v/>
      </c>
      <c r="CP1509" s="53" t="str">
        <f t="shared" si="1661"/>
        <v/>
      </c>
      <c r="CQ1509" s="53" t="str">
        <f t="shared" si="1662"/>
        <v/>
      </c>
      <c r="CR1509" s="53" t="str">
        <f t="shared" si="1663"/>
        <v/>
      </c>
      <c r="CS1509" s="53" t="str">
        <f t="shared" si="1664"/>
        <v/>
      </c>
      <c r="CT1509" s="53" t="str">
        <f t="shared" si="1665"/>
        <v/>
      </c>
      <c r="CU1509" s="53" t="str">
        <f t="shared" si="1674"/>
        <v/>
      </c>
    </row>
    <row r="1510" spans="1:99" hidden="1" x14ac:dyDescent="0.3">
      <c r="A1510" s="40">
        <v>1572</v>
      </c>
      <c r="B1510" s="326"/>
      <c r="C1510" s="142"/>
      <c r="D1510" s="144"/>
      <c r="E1510" s="144"/>
      <c r="F1510" s="312"/>
      <c r="G1510" s="144" t="s">
        <v>141</v>
      </c>
      <c r="H1510" s="314"/>
      <c r="I1510" s="314"/>
      <c r="J1510" s="315" t="str">
        <f t="shared" si="1609"/>
        <v/>
      </c>
      <c r="K1510" s="316" t="str">
        <f t="shared" si="1610"/>
        <v/>
      </c>
      <c r="L1510" s="317" t="str">
        <f t="shared" si="1611"/>
        <v/>
      </c>
      <c r="M1510" s="316" t="str">
        <f t="shared" si="1612"/>
        <v/>
      </c>
      <c r="N1510" s="317" t="str">
        <f t="shared" si="1613"/>
        <v/>
      </c>
      <c r="O1510" s="316" t="str">
        <f t="shared" si="1614"/>
        <v/>
      </c>
      <c r="P1510" s="317" t="str">
        <f t="shared" si="1615"/>
        <v/>
      </c>
      <c r="Q1510" s="318" t="str">
        <f t="shared" si="1616"/>
        <v/>
      </c>
      <c r="R1510" s="319" t="str">
        <f t="shared" si="1617"/>
        <v/>
      </c>
      <c r="S1510" s="318" t="str">
        <f t="shared" si="1618"/>
        <v/>
      </c>
      <c r="T1510" s="317" t="str">
        <f t="shared" si="1619"/>
        <v/>
      </c>
      <c r="U1510" s="318" t="str">
        <f t="shared" si="1620"/>
        <v/>
      </c>
      <c r="V1510" s="319" t="str">
        <f t="shared" si="1621"/>
        <v/>
      </c>
      <c r="W1510" s="318" t="str">
        <f t="shared" si="1622"/>
        <v/>
      </c>
      <c r="X1510" s="319" t="str">
        <f t="shared" si="1623"/>
        <v/>
      </c>
      <c r="Y1510" s="318" t="str">
        <f t="shared" si="1624"/>
        <v/>
      </c>
      <c r="Z1510" s="319" t="str">
        <f t="shared" si="1625"/>
        <v/>
      </c>
      <c r="AA1510" s="317" t="str">
        <f t="shared" si="1626"/>
        <v/>
      </c>
      <c r="AB1510" s="97" t="str">
        <f t="shared" si="1627"/>
        <v/>
      </c>
      <c r="AC1510" s="143" t="str">
        <f t="shared" si="1628"/>
        <v/>
      </c>
      <c r="AD1510" s="143" t="str">
        <f t="shared" si="1667"/>
        <v/>
      </c>
      <c r="AE1510" s="360"/>
      <c r="AF1510" s="360"/>
      <c r="AG1510" s="364"/>
      <c r="AH1510" s="363" t="str">
        <f t="shared" si="1668"/>
        <v/>
      </c>
      <c r="AI1510" s="360"/>
      <c r="AJ1510" s="360"/>
      <c r="AK1510" s="364"/>
      <c r="AL1510" s="365" t="str">
        <f t="shared" si="1669"/>
        <v/>
      </c>
      <c r="AM1510" s="363" t="str">
        <f t="shared" si="1670"/>
        <v/>
      </c>
      <c r="AN1510" s="366" t="str">
        <f t="shared" si="1671"/>
        <v/>
      </c>
      <c r="AO1510" s="360"/>
      <c r="AP1510" s="360"/>
      <c r="AQ1510" s="360" t="str">
        <f t="shared" si="1672"/>
        <v/>
      </c>
      <c r="AR1510" s="348" t="str">
        <f t="shared" si="1629"/>
        <v/>
      </c>
      <c r="AS1510" s="360"/>
      <c r="AT1510" s="348" t="str">
        <f t="shared" si="1630"/>
        <v/>
      </c>
      <c r="AU1510" s="360"/>
      <c r="AV1510" s="348" t="str">
        <f t="shared" si="1631"/>
        <v/>
      </c>
      <c r="AW1510" s="360"/>
      <c r="AX1510" s="348" t="str">
        <f t="shared" si="1632"/>
        <v/>
      </c>
      <c r="AY1510" s="360"/>
      <c r="AZ1510" s="348" t="str">
        <f t="shared" si="1633"/>
        <v/>
      </c>
      <c r="BA1510" s="367"/>
      <c r="BB1510" s="348" t="str">
        <f t="shared" si="1634"/>
        <v/>
      </c>
      <c r="BC1510" s="350" t="str">
        <f t="shared" si="1637"/>
        <v/>
      </c>
      <c r="BD1510" s="350" t="str">
        <f t="shared" si="1638"/>
        <v/>
      </c>
      <c r="BE1510" s="360"/>
      <c r="BF1510" s="361"/>
      <c r="BG1510" s="362" t="str">
        <f t="shared" si="1673"/>
        <v/>
      </c>
      <c r="BH1510" s="354" t="str">
        <f t="shared" si="1639"/>
        <v/>
      </c>
      <c r="BI1510" s="350" t="str">
        <f t="shared" si="1640"/>
        <v/>
      </c>
      <c r="BJ1510" s="113" t="str">
        <f t="shared" si="1641"/>
        <v/>
      </c>
      <c r="BK1510" s="347" t="str">
        <f t="shared" si="1666"/>
        <v/>
      </c>
      <c r="BR1510" s="307"/>
      <c r="BS1510" s="51" t="str">
        <f t="shared" si="1642"/>
        <v/>
      </c>
      <c r="BT1510" s="51" t="str">
        <f t="shared" si="1643"/>
        <v/>
      </c>
      <c r="BU1510" s="51" t="str">
        <f t="shared" si="1644"/>
        <v/>
      </c>
      <c r="BV1510" s="51" t="str">
        <f t="shared" si="1645"/>
        <v/>
      </c>
      <c r="BW1510" s="51" t="str">
        <f t="shared" si="1646"/>
        <v/>
      </c>
      <c r="BX1510" s="51" t="str">
        <f t="shared" si="1647"/>
        <v/>
      </c>
      <c r="BY1510" s="51" t="str">
        <f t="shared" si="1648"/>
        <v/>
      </c>
      <c r="BZ1510" s="51" t="str">
        <f t="shared" si="1649"/>
        <v/>
      </c>
      <c r="CA1510" s="51" t="str">
        <f t="shared" si="1650"/>
        <v/>
      </c>
      <c r="CB1510" s="51" t="str">
        <f t="shared" si="1651"/>
        <v/>
      </c>
      <c r="CC1510" s="51" t="str">
        <f t="shared" si="1635"/>
        <v/>
      </c>
      <c r="CD1510" s="51" t="str">
        <f t="shared" si="1636"/>
        <v/>
      </c>
      <c r="CE1510" s="51" t="str">
        <f t="shared" si="1652"/>
        <v/>
      </c>
      <c r="CF1510" s="51"/>
      <c r="CH1510" s="53" t="str">
        <f t="shared" si="1653"/>
        <v/>
      </c>
      <c r="CI1510" s="53" t="str">
        <f t="shared" si="1654"/>
        <v/>
      </c>
      <c r="CJ1510" s="54" t="str">
        <f t="shared" si="1655"/>
        <v/>
      </c>
      <c r="CK1510" s="53" t="str">
        <f t="shared" si="1656"/>
        <v/>
      </c>
      <c r="CL1510" s="53" t="str">
        <f t="shared" si="1657"/>
        <v/>
      </c>
      <c r="CM1510" s="53" t="str">
        <f t="shared" si="1658"/>
        <v/>
      </c>
      <c r="CN1510" s="53" t="str">
        <f t="shared" si="1659"/>
        <v/>
      </c>
      <c r="CO1510" s="53" t="str">
        <f t="shared" si="1660"/>
        <v/>
      </c>
      <c r="CP1510" s="53" t="str">
        <f t="shared" si="1661"/>
        <v/>
      </c>
      <c r="CQ1510" s="53" t="str">
        <f t="shared" si="1662"/>
        <v/>
      </c>
      <c r="CR1510" s="53" t="str">
        <f t="shared" si="1663"/>
        <v/>
      </c>
      <c r="CS1510" s="53" t="str">
        <f t="shared" si="1664"/>
        <v/>
      </c>
      <c r="CT1510" s="53" t="str">
        <f t="shared" si="1665"/>
        <v/>
      </c>
      <c r="CU1510" s="53" t="str">
        <f t="shared" si="1674"/>
        <v/>
      </c>
    </row>
    <row r="1511" spans="1:99" hidden="1" x14ac:dyDescent="0.3">
      <c r="A1511" s="40">
        <v>1573</v>
      </c>
      <c r="B1511" s="326"/>
      <c r="C1511" s="142"/>
      <c r="D1511" s="144"/>
      <c r="E1511" s="144"/>
      <c r="F1511" s="312"/>
      <c r="G1511" s="144" t="s">
        <v>141</v>
      </c>
      <c r="H1511" s="314"/>
      <c r="I1511" s="314"/>
      <c r="J1511" s="315" t="str">
        <f t="shared" si="1609"/>
        <v/>
      </c>
      <c r="K1511" s="316" t="str">
        <f t="shared" si="1610"/>
        <v/>
      </c>
      <c r="L1511" s="317" t="str">
        <f t="shared" si="1611"/>
        <v/>
      </c>
      <c r="M1511" s="316" t="str">
        <f t="shared" si="1612"/>
        <v/>
      </c>
      <c r="N1511" s="317" t="str">
        <f t="shared" si="1613"/>
        <v/>
      </c>
      <c r="O1511" s="316" t="str">
        <f t="shared" si="1614"/>
        <v/>
      </c>
      <c r="P1511" s="317" t="str">
        <f t="shared" si="1615"/>
        <v/>
      </c>
      <c r="Q1511" s="318" t="str">
        <f t="shared" si="1616"/>
        <v/>
      </c>
      <c r="R1511" s="319" t="str">
        <f t="shared" si="1617"/>
        <v/>
      </c>
      <c r="S1511" s="318" t="str">
        <f t="shared" si="1618"/>
        <v/>
      </c>
      <c r="T1511" s="317" t="str">
        <f t="shared" si="1619"/>
        <v/>
      </c>
      <c r="U1511" s="318" t="str">
        <f t="shared" si="1620"/>
        <v/>
      </c>
      <c r="V1511" s="319" t="str">
        <f t="shared" si="1621"/>
        <v/>
      </c>
      <c r="W1511" s="318" t="str">
        <f t="shared" si="1622"/>
        <v/>
      </c>
      <c r="X1511" s="319" t="str">
        <f t="shared" si="1623"/>
        <v/>
      </c>
      <c r="Y1511" s="318" t="str">
        <f t="shared" si="1624"/>
        <v/>
      </c>
      <c r="Z1511" s="319" t="str">
        <f t="shared" si="1625"/>
        <v/>
      </c>
      <c r="AA1511" s="317" t="str">
        <f t="shared" si="1626"/>
        <v/>
      </c>
      <c r="AB1511" s="97" t="str">
        <f t="shared" si="1627"/>
        <v/>
      </c>
      <c r="AC1511" s="143" t="str">
        <f t="shared" si="1628"/>
        <v/>
      </c>
      <c r="AD1511" s="143" t="str">
        <f t="shared" si="1667"/>
        <v/>
      </c>
      <c r="AE1511" s="360"/>
      <c r="AF1511" s="360"/>
      <c r="AG1511" s="364"/>
      <c r="AH1511" s="363" t="str">
        <f t="shared" si="1668"/>
        <v/>
      </c>
      <c r="AI1511" s="360"/>
      <c r="AJ1511" s="360"/>
      <c r="AK1511" s="364"/>
      <c r="AL1511" s="365" t="str">
        <f t="shared" si="1669"/>
        <v/>
      </c>
      <c r="AM1511" s="363" t="str">
        <f t="shared" si="1670"/>
        <v/>
      </c>
      <c r="AN1511" s="366" t="str">
        <f t="shared" si="1671"/>
        <v/>
      </c>
      <c r="AO1511" s="360"/>
      <c r="AP1511" s="360"/>
      <c r="AQ1511" s="360" t="str">
        <f t="shared" si="1672"/>
        <v/>
      </c>
      <c r="AR1511" s="348" t="str">
        <f t="shared" si="1629"/>
        <v/>
      </c>
      <c r="AS1511" s="360"/>
      <c r="AT1511" s="348" t="str">
        <f t="shared" si="1630"/>
        <v/>
      </c>
      <c r="AU1511" s="360"/>
      <c r="AV1511" s="348" t="str">
        <f t="shared" si="1631"/>
        <v/>
      </c>
      <c r="AW1511" s="360"/>
      <c r="AX1511" s="348" t="str">
        <f t="shared" si="1632"/>
        <v/>
      </c>
      <c r="AY1511" s="360"/>
      <c r="AZ1511" s="348" t="str">
        <f t="shared" si="1633"/>
        <v/>
      </c>
      <c r="BA1511" s="367"/>
      <c r="BB1511" s="348" t="str">
        <f t="shared" si="1634"/>
        <v/>
      </c>
      <c r="BC1511" s="350" t="str">
        <f t="shared" si="1637"/>
        <v/>
      </c>
      <c r="BD1511" s="350" t="str">
        <f t="shared" si="1638"/>
        <v/>
      </c>
      <c r="BE1511" s="360"/>
      <c r="BF1511" s="361"/>
      <c r="BG1511" s="362" t="str">
        <f t="shared" si="1673"/>
        <v/>
      </c>
      <c r="BH1511" s="354" t="str">
        <f t="shared" si="1639"/>
        <v/>
      </c>
      <c r="BI1511" s="350" t="str">
        <f t="shared" si="1640"/>
        <v/>
      </c>
      <c r="BJ1511" s="113" t="str">
        <f t="shared" si="1641"/>
        <v/>
      </c>
      <c r="BK1511" s="347" t="str">
        <f t="shared" si="1666"/>
        <v/>
      </c>
      <c r="BR1511" s="307"/>
      <c r="BS1511" s="51" t="str">
        <f t="shared" si="1642"/>
        <v/>
      </c>
      <c r="BT1511" s="51" t="str">
        <f t="shared" si="1643"/>
        <v/>
      </c>
      <c r="BU1511" s="51" t="str">
        <f t="shared" si="1644"/>
        <v/>
      </c>
      <c r="BV1511" s="51" t="str">
        <f t="shared" si="1645"/>
        <v/>
      </c>
      <c r="BW1511" s="51" t="str">
        <f t="shared" si="1646"/>
        <v/>
      </c>
      <c r="BX1511" s="51" t="str">
        <f t="shared" si="1647"/>
        <v/>
      </c>
      <c r="BY1511" s="51" t="str">
        <f t="shared" si="1648"/>
        <v/>
      </c>
      <c r="BZ1511" s="51" t="str">
        <f t="shared" si="1649"/>
        <v/>
      </c>
      <c r="CA1511" s="51" t="str">
        <f t="shared" si="1650"/>
        <v/>
      </c>
      <c r="CB1511" s="51" t="str">
        <f t="shared" si="1651"/>
        <v/>
      </c>
      <c r="CC1511" s="51" t="str">
        <f t="shared" si="1635"/>
        <v/>
      </c>
      <c r="CD1511" s="51" t="str">
        <f t="shared" si="1636"/>
        <v/>
      </c>
      <c r="CE1511" s="51" t="str">
        <f t="shared" si="1652"/>
        <v/>
      </c>
      <c r="CF1511" s="51"/>
      <c r="CH1511" s="53" t="str">
        <f t="shared" si="1653"/>
        <v/>
      </c>
      <c r="CI1511" s="53" t="str">
        <f t="shared" si="1654"/>
        <v/>
      </c>
      <c r="CJ1511" s="54" t="str">
        <f t="shared" si="1655"/>
        <v/>
      </c>
      <c r="CK1511" s="53" t="str">
        <f t="shared" si="1656"/>
        <v/>
      </c>
      <c r="CL1511" s="53" t="str">
        <f t="shared" si="1657"/>
        <v/>
      </c>
      <c r="CM1511" s="53" t="str">
        <f t="shared" si="1658"/>
        <v/>
      </c>
      <c r="CN1511" s="53" t="str">
        <f t="shared" si="1659"/>
        <v/>
      </c>
      <c r="CO1511" s="53" t="str">
        <f t="shared" si="1660"/>
        <v/>
      </c>
      <c r="CP1511" s="53" t="str">
        <f t="shared" si="1661"/>
        <v/>
      </c>
      <c r="CQ1511" s="53" t="str">
        <f t="shared" si="1662"/>
        <v/>
      </c>
      <c r="CR1511" s="53" t="str">
        <f t="shared" si="1663"/>
        <v/>
      </c>
      <c r="CS1511" s="53" t="str">
        <f t="shared" si="1664"/>
        <v/>
      </c>
      <c r="CT1511" s="53" t="str">
        <f t="shared" si="1665"/>
        <v/>
      </c>
      <c r="CU1511" s="53" t="str">
        <f t="shared" si="1674"/>
        <v/>
      </c>
    </row>
    <row r="1512" spans="1:99" hidden="1" x14ac:dyDescent="0.3">
      <c r="A1512" s="40">
        <v>1574</v>
      </c>
      <c r="B1512" s="326"/>
      <c r="C1512" s="142"/>
      <c r="D1512" s="144"/>
      <c r="E1512" s="144"/>
      <c r="F1512" s="312"/>
      <c r="G1512" s="144" t="s">
        <v>141</v>
      </c>
      <c r="H1512" s="314"/>
      <c r="I1512" s="314"/>
      <c r="J1512" s="315" t="str">
        <f t="shared" si="1609"/>
        <v/>
      </c>
      <c r="K1512" s="316" t="str">
        <f t="shared" si="1610"/>
        <v/>
      </c>
      <c r="L1512" s="317" t="str">
        <f t="shared" si="1611"/>
        <v/>
      </c>
      <c r="M1512" s="316" t="str">
        <f t="shared" si="1612"/>
        <v/>
      </c>
      <c r="N1512" s="317" t="str">
        <f t="shared" si="1613"/>
        <v/>
      </c>
      <c r="O1512" s="316" t="str">
        <f t="shared" si="1614"/>
        <v/>
      </c>
      <c r="P1512" s="317" t="str">
        <f t="shared" si="1615"/>
        <v/>
      </c>
      <c r="Q1512" s="318" t="str">
        <f t="shared" si="1616"/>
        <v/>
      </c>
      <c r="R1512" s="319" t="str">
        <f t="shared" si="1617"/>
        <v/>
      </c>
      <c r="S1512" s="318" t="str">
        <f t="shared" si="1618"/>
        <v/>
      </c>
      <c r="T1512" s="317" t="str">
        <f t="shared" si="1619"/>
        <v/>
      </c>
      <c r="U1512" s="318" t="str">
        <f t="shared" si="1620"/>
        <v/>
      </c>
      <c r="V1512" s="319" t="str">
        <f t="shared" si="1621"/>
        <v/>
      </c>
      <c r="W1512" s="318" t="str">
        <f t="shared" si="1622"/>
        <v/>
      </c>
      <c r="X1512" s="319" t="str">
        <f t="shared" si="1623"/>
        <v/>
      </c>
      <c r="Y1512" s="318" t="str">
        <f t="shared" si="1624"/>
        <v/>
      </c>
      <c r="Z1512" s="319" t="str">
        <f t="shared" si="1625"/>
        <v/>
      </c>
      <c r="AA1512" s="317" t="str">
        <f t="shared" si="1626"/>
        <v/>
      </c>
      <c r="AB1512" s="97" t="str">
        <f t="shared" si="1627"/>
        <v/>
      </c>
      <c r="AC1512" s="143" t="str">
        <f t="shared" si="1628"/>
        <v/>
      </c>
      <c r="AD1512" s="143" t="str">
        <f t="shared" si="1667"/>
        <v/>
      </c>
      <c r="AE1512" s="360"/>
      <c r="AF1512" s="360"/>
      <c r="AG1512" s="364"/>
      <c r="AH1512" s="363" t="str">
        <f t="shared" si="1668"/>
        <v/>
      </c>
      <c r="AI1512" s="360"/>
      <c r="AJ1512" s="360"/>
      <c r="AK1512" s="364"/>
      <c r="AL1512" s="365" t="str">
        <f t="shared" si="1669"/>
        <v/>
      </c>
      <c r="AM1512" s="363" t="str">
        <f t="shared" si="1670"/>
        <v/>
      </c>
      <c r="AN1512" s="366" t="str">
        <f t="shared" si="1671"/>
        <v/>
      </c>
      <c r="AO1512" s="360"/>
      <c r="AP1512" s="360"/>
      <c r="AQ1512" s="360" t="str">
        <f t="shared" si="1672"/>
        <v/>
      </c>
      <c r="AR1512" s="348" t="str">
        <f t="shared" si="1629"/>
        <v/>
      </c>
      <c r="AS1512" s="360"/>
      <c r="AT1512" s="348" t="str">
        <f t="shared" si="1630"/>
        <v/>
      </c>
      <c r="AU1512" s="360"/>
      <c r="AV1512" s="348" t="str">
        <f t="shared" si="1631"/>
        <v/>
      </c>
      <c r="AW1512" s="360"/>
      <c r="AX1512" s="348" t="str">
        <f t="shared" si="1632"/>
        <v/>
      </c>
      <c r="AY1512" s="360"/>
      <c r="AZ1512" s="348" t="str">
        <f t="shared" si="1633"/>
        <v/>
      </c>
      <c r="BA1512" s="367"/>
      <c r="BB1512" s="348" t="str">
        <f t="shared" si="1634"/>
        <v/>
      </c>
      <c r="BC1512" s="350" t="str">
        <f t="shared" si="1637"/>
        <v/>
      </c>
      <c r="BD1512" s="350" t="str">
        <f t="shared" si="1638"/>
        <v/>
      </c>
      <c r="BE1512" s="360"/>
      <c r="BF1512" s="361"/>
      <c r="BG1512" s="362" t="str">
        <f t="shared" si="1673"/>
        <v/>
      </c>
      <c r="BH1512" s="354" t="str">
        <f t="shared" si="1639"/>
        <v/>
      </c>
      <c r="BI1512" s="350" t="str">
        <f t="shared" si="1640"/>
        <v/>
      </c>
      <c r="BJ1512" s="113" t="str">
        <f t="shared" si="1641"/>
        <v/>
      </c>
      <c r="BK1512" s="347" t="str">
        <f t="shared" si="1666"/>
        <v/>
      </c>
      <c r="BR1512" s="307"/>
      <c r="BS1512" s="51" t="str">
        <f t="shared" si="1642"/>
        <v/>
      </c>
      <c r="BT1512" s="51" t="str">
        <f t="shared" si="1643"/>
        <v/>
      </c>
      <c r="BU1512" s="51" t="str">
        <f t="shared" si="1644"/>
        <v/>
      </c>
      <c r="BV1512" s="51" t="str">
        <f t="shared" si="1645"/>
        <v/>
      </c>
      <c r="BW1512" s="51" t="str">
        <f t="shared" si="1646"/>
        <v/>
      </c>
      <c r="BX1512" s="51" t="str">
        <f t="shared" si="1647"/>
        <v/>
      </c>
      <c r="BY1512" s="51" t="str">
        <f t="shared" si="1648"/>
        <v/>
      </c>
      <c r="BZ1512" s="51" t="str">
        <f t="shared" si="1649"/>
        <v/>
      </c>
      <c r="CA1512" s="51" t="str">
        <f t="shared" si="1650"/>
        <v/>
      </c>
      <c r="CB1512" s="51" t="str">
        <f t="shared" si="1651"/>
        <v/>
      </c>
      <c r="CC1512" s="51" t="str">
        <f t="shared" si="1635"/>
        <v/>
      </c>
      <c r="CD1512" s="51" t="str">
        <f t="shared" si="1636"/>
        <v/>
      </c>
      <c r="CE1512" s="51" t="str">
        <f t="shared" si="1652"/>
        <v/>
      </c>
      <c r="CF1512" s="51"/>
      <c r="CH1512" s="53" t="str">
        <f t="shared" si="1653"/>
        <v/>
      </c>
      <c r="CI1512" s="53" t="str">
        <f t="shared" si="1654"/>
        <v/>
      </c>
      <c r="CJ1512" s="54" t="str">
        <f t="shared" si="1655"/>
        <v/>
      </c>
      <c r="CK1512" s="53" t="str">
        <f t="shared" si="1656"/>
        <v/>
      </c>
      <c r="CL1512" s="53" t="str">
        <f t="shared" si="1657"/>
        <v/>
      </c>
      <c r="CM1512" s="53" t="str">
        <f t="shared" si="1658"/>
        <v/>
      </c>
      <c r="CN1512" s="53" t="str">
        <f t="shared" si="1659"/>
        <v/>
      </c>
      <c r="CO1512" s="53" t="str">
        <f t="shared" si="1660"/>
        <v/>
      </c>
      <c r="CP1512" s="53" t="str">
        <f t="shared" si="1661"/>
        <v/>
      </c>
      <c r="CQ1512" s="53" t="str">
        <f t="shared" si="1662"/>
        <v/>
      </c>
      <c r="CR1512" s="53" t="str">
        <f t="shared" si="1663"/>
        <v/>
      </c>
      <c r="CS1512" s="53" t="str">
        <f t="shared" si="1664"/>
        <v/>
      </c>
      <c r="CT1512" s="53" t="str">
        <f t="shared" si="1665"/>
        <v/>
      </c>
      <c r="CU1512" s="53" t="str">
        <f t="shared" si="1674"/>
        <v/>
      </c>
    </row>
    <row r="1513" spans="1:99" hidden="1" x14ac:dyDescent="0.3">
      <c r="A1513" s="40">
        <v>1575</v>
      </c>
      <c r="B1513" s="326"/>
      <c r="C1513" s="142"/>
      <c r="D1513" s="144"/>
      <c r="E1513" s="144"/>
      <c r="F1513" s="312"/>
      <c r="G1513" s="144" t="s">
        <v>141</v>
      </c>
      <c r="H1513" s="314"/>
      <c r="I1513" s="314"/>
      <c r="J1513" s="315" t="str">
        <f t="shared" si="1609"/>
        <v/>
      </c>
      <c r="K1513" s="316" t="str">
        <f t="shared" si="1610"/>
        <v/>
      </c>
      <c r="L1513" s="317" t="str">
        <f t="shared" si="1611"/>
        <v/>
      </c>
      <c r="M1513" s="316" t="str">
        <f t="shared" si="1612"/>
        <v/>
      </c>
      <c r="N1513" s="317" t="str">
        <f t="shared" si="1613"/>
        <v/>
      </c>
      <c r="O1513" s="316" t="str">
        <f t="shared" si="1614"/>
        <v/>
      </c>
      <c r="P1513" s="317" t="str">
        <f t="shared" si="1615"/>
        <v/>
      </c>
      <c r="Q1513" s="318" t="str">
        <f t="shared" si="1616"/>
        <v/>
      </c>
      <c r="R1513" s="319" t="str">
        <f t="shared" si="1617"/>
        <v/>
      </c>
      <c r="S1513" s="318" t="str">
        <f t="shared" si="1618"/>
        <v/>
      </c>
      <c r="T1513" s="317" t="str">
        <f t="shared" si="1619"/>
        <v/>
      </c>
      <c r="U1513" s="318" t="str">
        <f t="shared" si="1620"/>
        <v/>
      </c>
      <c r="V1513" s="319" t="str">
        <f t="shared" si="1621"/>
        <v/>
      </c>
      <c r="W1513" s="318" t="str">
        <f t="shared" si="1622"/>
        <v/>
      </c>
      <c r="X1513" s="319" t="str">
        <f t="shared" si="1623"/>
        <v/>
      </c>
      <c r="Y1513" s="318" t="str">
        <f t="shared" si="1624"/>
        <v/>
      </c>
      <c r="Z1513" s="319" t="str">
        <f t="shared" si="1625"/>
        <v/>
      </c>
      <c r="AA1513" s="317" t="str">
        <f t="shared" si="1626"/>
        <v/>
      </c>
      <c r="AB1513" s="97" t="str">
        <f t="shared" si="1627"/>
        <v/>
      </c>
      <c r="AC1513" s="143" t="str">
        <f t="shared" si="1628"/>
        <v/>
      </c>
      <c r="AD1513" s="143" t="str">
        <f t="shared" si="1667"/>
        <v/>
      </c>
      <c r="AE1513" s="360"/>
      <c r="AF1513" s="360"/>
      <c r="AG1513" s="364"/>
      <c r="AH1513" s="363" t="str">
        <f t="shared" si="1668"/>
        <v/>
      </c>
      <c r="AI1513" s="360"/>
      <c r="AJ1513" s="360"/>
      <c r="AK1513" s="364"/>
      <c r="AL1513" s="365" t="str">
        <f t="shared" si="1669"/>
        <v/>
      </c>
      <c r="AM1513" s="363" t="str">
        <f t="shared" si="1670"/>
        <v/>
      </c>
      <c r="AN1513" s="366" t="str">
        <f t="shared" si="1671"/>
        <v/>
      </c>
      <c r="AO1513" s="360"/>
      <c r="AP1513" s="360"/>
      <c r="AQ1513" s="360" t="str">
        <f t="shared" si="1672"/>
        <v/>
      </c>
      <c r="AR1513" s="348" t="str">
        <f t="shared" si="1629"/>
        <v/>
      </c>
      <c r="AS1513" s="360"/>
      <c r="AT1513" s="348" t="str">
        <f t="shared" si="1630"/>
        <v/>
      </c>
      <c r="AU1513" s="360"/>
      <c r="AV1513" s="348" t="str">
        <f t="shared" si="1631"/>
        <v/>
      </c>
      <c r="AW1513" s="360"/>
      <c r="AX1513" s="348" t="str">
        <f t="shared" si="1632"/>
        <v/>
      </c>
      <c r="AY1513" s="360"/>
      <c r="AZ1513" s="348" t="str">
        <f t="shared" si="1633"/>
        <v/>
      </c>
      <c r="BA1513" s="367"/>
      <c r="BB1513" s="348" t="str">
        <f t="shared" si="1634"/>
        <v/>
      </c>
      <c r="BC1513" s="350" t="str">
        <f t="shared" si="1637"/>
        <v/>
      </c>
      <c r="BD1513" s="350" t="str">
        <f t="shared" si="1638"/>
        <v/>
      </c>
      <c r="BE1513" s="360"/>
      <c r="BF1513" s="361"/>
      <c r="BG1513" s="362" t="str">
        <f t="shared" si="1673"/>
        <v/>
      </c>
      <c r="BH1513" s="354" t="str">
        <f t="shared" si="1639"/>
        <v/>
      </c>
      <c r="BI1513" s="350" t="str">
        <f t="shared" si="1640"/>
        <v/>
      </c>
      <c r="BJ1513" s="113" t="str">
        <f t="shared" si="1641"/>
        <v/>
      </c>
      <c r="BK1513" s="347" t="str">
        <f t="shared" si="1666"/>
        <v/>
      </c>
      <c r="BR1513" s="307"/>
      <c r="BS1513" s="51" t="str">
        <f t="shared" si="1642"/>
        <v/>
      </c>
      <c r="BT1513" s="51" t="str">
        <f t="shared" si="1643"/>
        <v/>
      </c>
      <c r="BU1513" s="51" t="str">
        <f t="shared" si="1644"/>
        <v/>
      </c>
      <c r="BV1513" s="51" t="str">
        <f t="shared" si="1645"/>
        <v/>
      </c>
      <c r="BW1513" s="51" t="str">
        <f t="shared" si="1646"/>
        <v/>
      </c>
      <c r="BX1513" s="51" t="str">
        <f t="shared" si="1647"/>
        <v/>
      </c>
      <c r="BY1513" s="51" t="str">
        <f t="shared" si="1648"/>
        <v/>
      </c>
      <c r="BZ1513" s="51" t="str">
        <f t="shared" si="1649"/>
        <v/>
      </c>
      <c r="CA1513" s="51" t="str">
        <f t="shared" si="1650"/>
        <v/>
      </c>
      <c r="CB1513" s="51" t="str">
        <f t="shared" si="1651"/>
        <v/>
      </c>
      <c r="CC1513" s="51" t="str">
        <f t="shared" si="1635"/>
        <v/>
      </c>
      <c r="CD1513" s="51" t="str">
        <f t="shared" si="1636"/>
        <v/>
      </c>
      <c r="CE1513" s="51" t="str">
        <f t="shared" si="1652"/>
        <v/>
      </c>
      <c r="CF1513" s="51"/>
      <c r="CH1513" s="53" t="str">
        <f t="shared" si="1653"/>
        <v/>
      </c>
      <c r="CI1513" s="53" t="str">
        <f t="shared" si="1654"/>
        <v/>
      </c>
      <c r="CJ1513" s="54" t="str">
        <f t="shared" si="1655"/>
        <v/>
      </c>
      <c r="CK1513" s="53" t="str">
        <f t="shared" si="1656"/>
        <v/>
      </c>
      <c r="CL1513" s="53" t="str">
        <f t="shared" si="1657"/>
        <v/>
      </c>
      <c r="CM1513" s="53" t="str">
        <f t="shared" si="1658"/>
        <v/>
      </c>
      <c r="CN1513" s="53" t="str">
        <f t="shared" si="1659"/>
        <v/>
      </c>
      <c r="CO1513" s="53" t="str">
        <f t="shared" si="1660"/>
        <v/>
      </c>
      <c r="CP1513" s="53" t="str">
        <f t="shared" si="1661"/>
        <v/>
      </c>
      <c r="CQ1513" s="53" t="str">
        <f t="shared" si="1662"/>
        <v/>
      </c>
      <c r="CR1513" s="53" t="str">
        <f t="shared" si="1663"/>
        <v/>
      </c>
      <c r="CS1513" s="53" t="str">
        <f t="shared" si="1664"/>
        <v/>
      </c>
      <c r="CT1513" s="53" t="str">
        <f t="shared" si="1665"/>
        <v/>
      </c>
      <c r="CU1513" s="53" t="str">
        <f t="shared" si="1674"/>
        <v/>
      </c>
    </row>
    <row r="1514" spans="1:99" hidden="1" x14ac:dyDescent="0.3">
      <c r="A1514" s="40">
        <v>1576</v>
      </c>
      <c r="B1514" s="326"/>
      <c r="C1514" s="142"/>
      <c r="D1514" s="144"/>
      <c r="E1514" s="144"/>
      <c r="F1514" s="312"/>
      <c r="G1514" s="144" t="s">
        <v>141</v>
      </c>
      <c r="H1514" s="314"/>
      <c r="I1514" s="314"/>
      <c r="J1514" s="315" t="str">
        <f t="shared" si="1609"/>
        <v/>
      </c>
      <c r="K1514" s="316" t="str">
        <f t="shared" si="1610"/>
        <v/>
      </c>
      <c r="L1514" s="317" t="str">
        <f t="shared" si="1611"/>
        <v/>
      </c>
      <c r="M1514" s="316" t="str">
        <f t="shared" si="1612"/>
        <v/>
      </c>
      <c r="N1514" s="317" t="str">
        <f t="shared" si="1613"/>
        <v/>
      </c>
      <c r="O1514" s="316" t="str">
        <f t="shared" si="1614"/>
        <v/>
      </c>
      <c r="P1514" s="317" t="str">
        <f t="shared" si="1615"/>
        <v/>
      </c>
      <c r="Q1514" s="318" t="str">
        <f t="shared" si="1616"/>
        <v/>
      </c>
      <c r="R1514" s="319" t="str">
        <f t="shared" si="1617"/>
        <v/>
      </c>
      <c r="S1514" s="318" t="str">
        <f t="shared" si="1618"/>
        <v/>
      </c>
      <c r="T1514" s="317" t="str">
        <f t="shared" si="1619"/>
        <v/>
      </c>
      <c r="U1514" s="318" t="str">
        <f t="shared" si="1620"/>
        <v/>
      </c>
      <c r="V1514" s="319" t="str">
        <f t="shared" si="1621"/>
        <v/>
      </c>
      <c r="W1514" s="318" t="str">
        <f t="shared" si="1622"/>
        <v/>
      </c>
      <c r="X1514" s="319" t="str">
        <f t="shared" si="1623"/>
        <v/>
      </c>
      <c r="Y1514" s="318" t="str">
        <f t="shared" si="1624"/>
        <v/>
      </c>
      <c r="Z1514" s="319" t="str">
        <f t="shared" si="1625"/>
        <v/>
      </c>
      <c r="AA1514" s="317" t="str">
        <f t="shared" si="1626"/>
        <v/>
      </c>
      <c r="AB1514" s="97" t="str">
        <f t="shared" si="1627"/>
        <v/>
      </c>
      <c r="AC1514" s="143" t="str">
        <f t="shared" si="1628"/>
        <v/>
      </c>
      <c r="AD1514" s="143" t="str">
        <f t="shared" si="1667"/>
        <v/>
      </c>
      <c r="AE1514" s="360"/>
      <c r="AF1514" s="360"/>
      <c r="AG1514" s="364"/>
      <c r="AH1514" s="363" t="str">
        <f t="shared" si="1668"/>
        <v/>
      </c>
      <c r="AI1514" s="360"/>
      <c r="AJ1514" s="360"/>
      <c r="AK1514" s="364"/>
      <c r="AL1514" s="365" t="str">
        <f t="shared" si="1669"/>
        <v/>
      </c>
      <c r="AM1514" s="363" t="str">
        <f t="shared" si="1670"/>
        <v/>
      </c>
      <c r="AN1514" s="366" t="str">
        <f t="shared" si="1671"/>
        <v/>
      </c>
      <c r="AO1514" s="360"/>
      <c r="AP1514" s="360"/>
      <c r="AQ1514" s="360" t="str">
        <f t="shared" si="1672"/>
        <v/>
      </c>
      <c r="AR1514" s="348" t="str">
        <f t="shared" si="1629"/>
        <v/>
      </c>
      <c r="AS1514" s="360"/>
      <c r="AT1514" s="348" t="str">
        <f t="shared" si="1630"/>
        <v/>
      </c>
      <c r="AU1514" s="360"/>
      <c r="AV1514" s="348" t="str">
        <f t="shared" si="1631"/>
        <v/>
      </c>
      <c r="AW1514" s="360"/>
      <c r="AX1514" s="348" t="str">
        <f t="shared" si="1632"/>
        <v/>
      </c>
      <c r="AY1514" s="360"/>
      <c r="AZ1514" s="348" t="str">
        <f t="shared" si="1633"/>
        <v/>
      </c>
      <c r="BA1514" s="367"/>
      <c r="BB1514" s="348" t="str">
        <f t="shared" si="1634"/>
        <v/>
      </c>
      <c r="BC1514" s="350" t="str">
        <f t="shared" si="1637"/>
        <v/>
      </c>
      <c r="BD1514" s="350" t="str">
        <f t="shared" si="1638"/>
        <v/>
      </c>
      <c r="BE1514" s="360"/>
      <c r="BF1514" s="361"/>
      <c r="BG1514" s="362" t="str">
        <f t="shared" si="1673"/>
        <v/>
      </c>
      <c r="BH1514" s="354" t="str">
        <f t="shared" si="1639"/>
        <v/>
      </c>
      <c r="BI1514" s="350" t="str">
        <f t="shared" si="1640"/>
        <v/>
      </c>
      <c r="BJ1514" s="113" t="str">
        <f t="shared" si="1641"/>
        <v/>
      </c>
      <c r="BK1514" s="347" t="str">
        <f t="shared" si="1666"/>
        <v/>
      </c>
      <c r="BR1514" s="307"/>
      <c r="BS1514" s="51" t="str">
        <f t="shared" si="1642"/>
        <v/>
      </c>
      <c r="BT1514" s="51" t="str">
        <f t="shared" si="1643"/>
        <v/>
      </c>
      <c r="BU1514" s="51" t="str">
        <f t="shared" si="1644"/>
        <v/>
      </c>
      <c r="BV1514" s="51" t="str">
        <f t="shared" si="1645"/>
        <v/>
      </c>
      <c r="BW1514" s="51" t="str">
        <f t="shared" si="1646"/>
        <v/>
      </c>
      <c r="BX1514" s="51" t="str">
        <f t="shared" si="1647"/>
        <v/>
      </c>
      <c r="BY1514" s="51" t="str">
        <f t="shared" si="1648"/>
        <v/>
      </c>
      <c r="BZ1514" s="51" t="str">
        <f t="shared" si="1649"/>
        <v/>
      </c>
      <c r="CA1514" s="51" t="str">
        <f t="shared" si="1650"/>
        <v/>
      </c>
      <c r="CB1514" s="51" t="str">
        <f t="shared" si="1651"/>
        <v/>
      </c>
      <c r="CC1514" s="51" t="str">
        <f t="shared" si="1635"/>
        <v/>
      </c>
      <c r="CD1514" s="51" t="str">
        <f t="shared" si="1636"/>
        <v/>
      </c>
      <c r="CE1514" s="51" t="str">
        <f t="shared" si="1652"/>
        <v/>
      </c>
      <c r="CF1514" s="51"/>
      <c r="CH1514" s="53" t="str">
        <f t="shared" si="1653"/>
        <v/>
      </c>
      <c r="CI1514" s="53" t="str">
        <f t="shared" si="1654"/>
        <v/>
      </c>
      <c r="CJ1514" s="54" t="str">
        <f t="shared" si="1655"/>
        <v/>
      </c>
      <c r="CK1514" s="53" t="str">
        <f t="shared" si="1656"/>
        <v/>
      </c>
      <c r="CL1514" s="53" t="str">
        <f t="shared" si="1657"/>
        <v/>
      </c>
      <c r="CM1514" s="53" t="str">
        <f t="shared" si="1658"/>
        <v/>
      </c>
      <c r="CN1514" s="53" t="str">
        <f t="shared" si="1659"/>
        <v/>
      </c>
      <c r="CO1514" s="53" t="str">
        <f t="shared" si="1660"/>
        <v/>
      </c>
      <c r="CP1514" s="53" t="str">
        <f t="shared" si="1661"/>
        <v/>
      </c>
      <c r="CQ1514" s="53" t="str">
        <f t="shared" si="1662"/>
        <v/>
      </c>
      <c r="CR1514" s="53" t="str">
        <f t="shared" si="1663"/>
        <v/>
      </c>
      <c r="CS1514" s="53" t="str">
        <f t="shared" si="1664"/>
        <v/>
      </c>
      <c r="CT1514" s="53" t="str">
        <f t="shared" si="1665"/>
        <v/>
      </c>
      <c r="CU1514" s="53" t="str">
        <f t="shared" si="1674"/>
        <v/>
      </c>
    </row>
    <row r="1515" spans="1:99" hidden="1" x14ac:dyDescent="0.3">
      <c r="A1515" s="40">
        <v>1577</v>
      </c>
      <c r="B1515" s="326"/>
      <c r="C1515" s="142"/>
      <c r="D1515" s="144"/>
      <c r="E1515" s="144"/>
      <c r="F1515" s="312"/>
      <c r="G1515" s="144" t="s">
        <v>141</v>
      </c>
      <c r="H1515" s="314"/>
      <c r="I1515" s="314"/>
      <c r="J1515" s="315" t="str">
        <f t="shared" si="1609"/>
        <v/>
      </c>
      <c r="K1515" s="316" t="str">
        <f t="shared" si="1610"/>
        <v/>
      </c>
      <c r="L1515" s="317" t="str">
        <f t="shared" si="1611"/>
        <v/>
      </c>
      <c r="M1515" s="316" t="str">
        <f t="shared" si="1612"/>
        <v/>
      </c>
      <c r="N1515" s="317" t="str">
        <f t="shared" si="1613"/>
        <v/>
      </c>
      <c r="O1515" s="316" t="str">
        <f t="shared" si="1614"/>
        <v/>
      </c>
      <c r="P1515" s="317" t="str">
        <f t="shared" si="1615"/>
        <v/>
      </c>
      <c r="Q1515" s="318" t="str">
        <f t="shared" si="1616"/>
        <v/>
      </c>
      <c r="R1515" s="319" t="str">
        <f t="shared" si="1617"/>
        <v/>
      </c>
      <c r="S1515" s="318" t="str">
        <f t="shared" si="1618"/>
        <v/>
      </c>
      <c r="T1515" s="317" t="str">
        <f t="shared" si="1619"/>
        <v/>
      </c>
      <c r="U1515" s="318" t="str">
        <f t="shared" si="1620"/>
        <v/>
      </c>
      <c r="V1515" s="319" t="str">
        <f t="shared" si="1621"/>
        <v/>
      </c>
      <c r="W1515" s="318" t="str">
        <f t="shared" si="1622"/>
        <v/>
      </c>
      <c r="X1515" s="319" t="str">
        <f t="shared" si="1623"/>
        <v/>
      </c>
      <c r="Y1515" s="318" t="str">
        <f t="shared" si="1624"/>
        <v/>
      </c>
      <c r="Z1515" s="319" t="str">
        <f t="shared" si="1625"/>
        <v/>
      </c>
      <c r="AA1515" s="317" t="str">
        <f t="shared" si="1626"/>
        <v/>
      </c>
      <c r="AB1515" s="97" t="str">
        <f t="shared" si="1627"/>
        <v/>
      </c>
      <c r="AC1515" s="143" t="str">
        <f t="shared" si="1628"/>
        <v/>
      </c>
      <c r="AD1515" s="143" t="str">
        <f t="shared" si="1667"/>
        <v/>
      </c>
      <c r="AE1515" s="360"/>
      <c r="AF1515" s="360"/>
      <c r="AG1515" s="364"/>
      <c r="AH1515" s="363" t="str">
        <f t="shared" si="1668"/>
        <v/>
      </c>
      <c r="AI1515" s="360"/>
      <c r="AJ1515" s="360"/>
      <c r="AK1515" s="364"/>
      <c r="AL1515" s="365" t="str">
        <f t="shared" si="1669"/>
        <v/>
      </c>
      <c r="AM1515" s="363" t="str">
        <f t="shared" si="1670"/>
        <v/>
      </c>
      <c r="AN1515" s="366" t="str">
        <f t="shared" si="1671"/>
        <v/>
      </c>
      <c r="AO1515" s="360"/>
      <c r="AP1515" s="360"/>
      <c r="AQ1515" s="360" t="str">
        <f t="shared" si="1672"/>
        <v/>
      </c>
      <c r="AR1515" s="348" t="str">
        <f t="shared" si="1629"/>
        <v/>
      </c>
      <c r="AS1515" s="360"/>
      <c r="AT1515" s="348" t="str">
        <f t="shared" si="1630"/>
        <v/>
      </c>
      <c r="AU1515" s="360"/>
      <c r="AV1515" s="348" t="str">
        <f t="shared" si="1631"/>
        <v/>
      </c>
      <c r="AW1515" s="360"/>
      <c r="AX1515" s="348" t="str">
        <f t="shared" si="1632"/>
        <v/>
      </c>
      <c r="AY1515" s="360"/>
      <c r="AZ1515" s="348" t="str">
        <f t="shared" si="1633"/>
        <v/>
      </c>
      <c r="BA1515" s="367"/>
      <c r="BB1515" s="348" t="str">
        <f t="shared" si="1634"/>
        <v/>
      </c>
      <c r="BC1515" s="350" t="str">
        <f t="shared" si="1637"/>
        <v/>
      </c>
      <c r="BD1515" s="350" t="str">
        <f t="shared" si="1638"/>
        <v/>
      </c>
      <c r="BE1515" s="360"/>
      <c r="BF1515" s="361"/>
      <c r="BG1515" s="362" t="str">
        <f t="shared" si="1673"/>
        <v/>
      </c>
      <c r="BH1515" s="354" t="str">
        <f t="shared" si="1639"/>
        <v/>
      </c>
      <c r="BI1515" s="350" t="str">
        <f t="shared" si="1640"/>
        <v/>
      </c>
      <c r="BJ1515" s="113" t="str">
        <f t="shared" si="1641"/>
        <v/>
      </c>
      <c r="BK1515" s="347" t="str">
        <f t="shared" si="1666"/>
        <v/>
      </c>
      <c r="BR1515" s="307"/>
      <c r="BS1515" s="51" t="str">
        <f t="shared" si="1642"/>
        <v/>
      </c>
      <c r="BT1515" s="51" t="str">
        <f t="shared" si="1643"/>
        <v/>
      </c>
      <c r="BU1515" s="51" t="str">
        <f t="shared" si="1644"/>
        <v/>
      </c>
      <c r="BV1515" s="51" t="str">
        <f t="shared" si="1645"/>
        <v/>
      </c>
      <c r="BW1515" s="51" t="str">
        <f t="shared" si="1646"/>
        <v/>
      </c>
      <c r="BX1515" s="51" t="str">
        <f t="shared" si="1647"/>
        <v/>
      </c>
      <c r="BY1515" s="51" t="str">
        <f t="shared" si="1648"/>
        <v/>
      </c>
      <c r="BZ1515" s="51" t="str">
        <f t="shared" si="1649"/>
        <v/>
      </c>
      <c r="CA1515" s="51" t="str">
        <f t="shared" si="1650"/>
        <v/>
      </c>
      <c r="CB1515" s="51" t="str">
        <f t="shared" si="1651"/>
        <v/>
      </c>
      <c r="CC1515" s="51" t="str">
        <f t="shared" si="1635"/>
        <v/>
      </c>
      <c r="CD1515" s="51" t="str">
        <f t="shared" si="1636"/>
        <v/>
      </c>
      <c r="CE1515" s="51" t="str">
        <f t="shared" si="1652"/>
        <v/>
      </c>
      <c r="CF1515" s="51"/>
      <c r="CH1515" s="53" t="str">
        <f t="shared" si="1653"/>
        <v/>
      </c>
      <c r="CI1515" s="53" t="str">
        <f t="shared" si="1654"/>
        <v/>
      </c>
      <c r="CJ1515" s="54" t="str">
        <f t="shared" si="1655"/>
        <v/>
      </c>
      <c r="CK1515" s="53" t="str">
        <f t="shared" si="1656"/>
        <v/>
      </c>
      <c r="CL1515" s="53" t="str">
        <f t="shared" si="1657"/>
        <v/>
      </c>
      <c r="CM1515" s="53" t="str">
        <f t="shared" si="1658"/>
        <v/>
      </c>
      <c r="CN1515" s="53" t="str">
        <f t="shared" si="1659"/>
        <v/>
      </c>
      <c r="CO1515" s="53" t="str">
        <f t="shared" si="1660"/>
        <v/>
      </c>
      <c r="CP1515" s="53" t="str">
        <f t="shared" si="1661"/>
        <v/>
      </c>
      <c r="CQ1515" s="53" t="str">
        <f t="shared" si="1662"/>
        <v/>
      </c>
      <c r="CR1515" s="53" t="str">
        <f t="shared" si="1663"/>
        <v/>
      </c>
      <c r="CS1515" s="53" t="str">
        <f t="shared" si="1664"/>
        <v/>
      </c>
      <c r="CT1515" s="53" t="str">
        <f t="shared" si="1665"/>
        <v/>
      </c>
      <c r="CU1515" s="53" t="str">
        <f t="shared" si="1674"/>
        <v/>
      </c>
    </row>
    <row r="1516" spans="1:99" hidden="1" x14ac:dyDescent="0.3">
      <c r="A1516" s="40">
        <v>1578</v>
      </c>
      <c r="B1516" s="326"/>
      <c r="C1516" s="142"/>
      <c r="D1516" s="144"/>
      <c r="E1516" s="144"/>
      <c r="F1516" s="312"/>
      <c r="G1516" s="144" t="s">
        <v>141</v>
      </c>
      <c r="H1516" s="314"/>
      <c r="I1516" s="314"/>
      <c r="J1516" s="315" t="str">
        <f t="shared" si="1609"/>
        <v/>
      </c>
      <c r="K1516" s="316" t="str">
        <f t="shared" si="1610"/>
        <v/>
      </c>
      <c r="L1516" s="317" t="str">
        <f t="shared" si="1611"/>
        <v/>
      </c>
      <c r="M1516" s="316" t="str">
        <f t="shared" si="1612"/>
        <v/>
      </c>
      <c r="N1516" s="317" t="str">
        <f t="shared" si="1613"/>
        <v/>
      </c>
      <c r="O1516" s="316" t="str">
        <f t="shared" si="1614"/>
        <v/>
      </c>
      <c r="P1516" s="317" t="str">
        <f t="shared" si="1615"/>
        <v/>
      </c>
      <c r="Q1516" s="318" t="str">
        <f t="shared" si="1616"/>
        <v/>
      </c>
      <c r="R1516" s="319" t="str">
        <f t="shared" si="1617"/>
        <v/>
      </c>
      <c r="S1516" s="318" t="str">
        <f t="shared" si="1618"/>
        <v/>
      </c>
      <c r="T1516" s="317" t="str">
        <f t="shared" si="1619"/>
        <v/>
      </c>
      <c r="U1516" s="318" t="str">
        <f t="shared" si="1620"/>
        <v/>
      </c>
      <c r="V1516" s="319" t="str">
        <f t="shared" si="1621"/>
        <v/>
      </c>
      <c r="W1516" s="318" t="str">
        <f t="shared" si="1622"/>
        <v/>
      </c>
      <c r="X1516" s="319" t="str">
        <f t="shared" si="1623"/>
        <v/>
      </c>
      <c r="Y1516" s="318" t="str">
        <f t="shared" si="1624"/>
        <v/>
      </c>
      <c r="Z1516" s="319" t="str">
        <f t="shared" si="1625"/>
        <v/>
      </c>
      <c r="AA1516" s="317" t="str">
        <f t="shared" si="1626"/>
        <v/>
      </c>
      <c r="AB1516" s="97" t="str">
        <f t="shared" si="1627"/>
        <v/>
      </c>
      <c r="AC1516" s="143" t="str">
        <f t="shared" si="1628"/>
        <v/>
      </c>
      <c r="AD1516" s="143" t="str">
        <f t="shared" si="1667"/>
        <v/>
      </c>
      <c r="AE1516" s="360"/>
      <c r="AF1516" s="360"/>
      <c r="AG1516" s="364"/>
      <c r="AH1516" s="363" t="str">
        <f t="shared" si="1668"/>
        <v/>
      </c>
      <c r="AI1516" s="360"/>
      <c r="AJ1516" s="360"/>
      <c r="AK1516" s="364"/>
      <c r="AL1516" s="365" t="str">
        <f t="shared" si="1669"/>
        <v/>
      </c>
      <c r="AM1516" s="363" t="str">
        <f t="shared" si="1670"/>
        <v/>
      </c>
      <c r="AN1516" s="366" t="str">
        <f t="shared" si="1671"/>
        <v/>
      </c>
      <c r="AO1516" s="360"/>
      <c r="AP1516" s="360"/>
      <c r="AQ1516" s="360" t="str">
        <f t="shared" si="1672"/>
        <v/>
      </c>
      <c r="AR1516" s="348" t="str">
        <f t="shared" si="1629"/>
        <v/>
      </c>
      <c r="AS1516" s="360"/>
      <c r="AT1516" s="348" t="str">
        <f t="shared" si="1630"/>
        <v/>
      </c>
      <c r="AU1516" s="360"/>
      <c r="AV1516" s="348" t="str">
        <f t="shared" si="1631"/>
        <v/>
      </c>
      <c r="AW1516" s="360"/>
      <c r="AX1516" s="348" t="str">
        <f t="shared" si="1632"/>
        <v/>
      </c>
      <c r="AY1516" s="360"/>
      <c r="AZ1516" s="348" t="str">
        <f t="shared" si="1633"/>
        <v/>
      </c>
      <c r="BA1516" s="367"/>
      <c r="BB1516" s="348" t="str">
        <f t="shared" si="1634"/>
        <v/>
      </c>
      <c r="BC1516" s="350" t="str">
        <f t="shared" si="1637"/>
        <v/>
      </c>
      <c r="BD1516" s="350" t="str">
        <f t="shared" si="1638"/>
        <v/>
      </c>
      <c r="BE1516" s="360"/>
      <c r="BF1516" s="361"/>
      <c r="BG1516" s="362" t="str">
        <f t="shared" si="1673"/>
        <v/>
      </c>
      <c r="BH1516" s="354" t="str">
        <f t="shared" si="1639"/>
        <v/>
      </c>
      <c r="BI1516" s="350" t="str">
        <f t="shared" si="1640"/>
        <v/>
      </c>
      <c r="BJ1516" s="113" t="str">
        <f t="shared" si="1641"/>
        <v/>
      </c>
      <c r="BK1516" s="347" t="str">
        <f t="shared" si="1666"/>
        <v/>
      </c>
      <c r="BR1516" s="307"/>
      <c r="BS1516" s="51" t="str">
        <f t="shared" si="1642"/>
        <v/>
      </c>
      <c r="BT1516" s="51" t="str">
        <f t="shared" si="1643"/>
        <v/>
      </c>
      <c r="BU1516" s="51" t="str">
        <f t="shared" si="1644"/>
        <v/>
      </c>
      <c r="BV1516" s="51" t="str">
        <f t="shared" si="1645"/>
        <v/>
      </c>
      <c r="BW1516" s="51" t="str">
        <f t="shared" si="1646"/>
        <v/>
      </c>
      <c r="BX1516" s="51" t="str">
        <f t="shared" si="1647"/>
        <v/>
      </c>
      <c r="BY1516" s="51" t="str">
        <f t="shared" si="1648"/>
        <v/>
      </c>
      <c r="BZ1516" s="51" t="str">
        <f t="shared" si="1649"/>
        <v/>
      </c>
      <c r="CA1516" s="51" t="str">
        <f t="shared" si="1650"/>
        <v/>
      </c>
      <c r="CB1516" s="51" t="str">
        <f t="shared" si="1651"/>
        <v/>
      </c>
      <c r="CC1516" s="51" t="str">
        <f t="shared" si="1635"/>
        <v/>
      </c>
      <c r="CD1516" s="51" t="str">
        <f t="shared" si="1636"/>
        <v/>
      </c>
      <c r="CE1516" s="51" t="str">
        <f t="shared" si="1652"/>
        <v/>
      </c>
      <c r="CF1516" s="51"/>
      <c r="CH1516" s="53" t="str">
        <f t="shared" si="1653"/>
        <v/>
      </c>
      <c r="CI1516" s="53" t="str">
        <f t="shared" si="1654"/>
        <v/>
      </c>
      <c r="CJ1516" s="54" t="str">
        <f t="shared" si="1655"/>
        <v/>
      </c>
      <c r="CK1516" s="53" t="str">
        <f t="shared" si="1656"/>
        <v/>
      </c>
      <c r="CL1516" s="53" t="str">
        <f t="shared" si="1657"/>
        <v/>
      </c>
      <c r="CM1516" s="53" t="str">
        <f t="shared" si="1658"/>
        <v/>
      </c>
      <c r="CN1516" s="53" t="str">
        <f t="shared" si="1659"/>
        <v/>
      </c>
      <c r="CO1516" s="53" t="str">
        <f t="shared" si="1660"/>
        <v/>
      </c>
      <c r="CP1516" s="53" t="str">
        <f t="shared" si="1661"/>
        <v/>
      </c>
      <c r="CQ1516" s="53" t="str">
        <f t="shared" si="1662"/>
        <v/>
      </c>
      <c r="CR1516" s="53" t="str">
        <f t="shared" si="1663"/>
        <v/>
      </c>
      <c r="CS1516" s="53" t="str">
        <f t="shared" si="1664"/>
        <v/>
      </c>
      <c r="CT1516" s="53" t="str">
        <f t="shared" si="1665"/>
        <v/>
      </c>
      <c r="CU1516" s="53" t="str">
        <f t="shared" si="1674"/>
        <v/>
      </c>
    </row>
    <row r="1517" spans="1:99" hidden="1" x14ac:dyDescent="0.3">
      <c r="A1517" s="40">
        <v>1579</v>
      </c>
      <c r="B1517" s="326"/>
      <c r="C1517" s="142"/>
      <c r="D1517" s="144"/>
      <c r="E1517" s="144"/>
      <c r="F1517" s="312"/>
      <c r="G1517" s="144" t="s">
        <v>141</v>
      </c>
      <c r="H1517" s="314"/>
      <c r="I1517" s="314"/>
      <c r="J1517" s="315" t="str">
        <f t="shared" si="1609"/>
        <v/>
      </c>
      <c r="K1517" s="316" t="str">
        <f t="shared" si="1610"/>
        <v/>
      </c>
      <c r="L1517" s="317" t="str">
        <f t="shared" si="1611"/>
        <v/>
      </c>
      <c r="M1517" s="316" t="str">
        <f t="shared" si="1612"/>
        <v/>
      </c>
      <c r="N1517" s="317" t="str">
        <f t="shared" si="1613"/>
        <v/>
      </c>
      <c r="O1517" s="316" t="str">
        <f t="shared" si="1614"/>
        <v/>
      </c>
      <c r="P1517" s="317" t="str">
        <f t="shared" si="1615"/>
        <v/>
      </c>
      <c r="Q1517" s="318" t="str">
        <f t="shared" si="1616"/>
        <v/>
      </c>
      <c r="R1517" s="319" t="str">
        <f t="shared" si="1617"/>
        <v/>
      </c>
      <c r="S1517" s="318" t="str">
        <f t="shared" si="1618"/>
        <v/>
      </c>
      <c r="T1517" s="317" t="str">
        <f t="shared" si="1619"/>
        <v/>
      </c>
      <c r="U1517" s="318" t="str">
        <f t="shared" si="1620"/>
        <v/>
      </c>
      <c r="V1517" s="319" t="str">
        <f t="shared" si="1621"/>
        <v/>
      </c>
      <c r="W1517" s="318" t="str">
        <f t="shared" si="1622"/>
        <v/>
      </c>
      <c r="X1517" s="319" t="str">
        <f t="shared" si="1623"/>
        <v/>
      </c>
      <c r="Y1517" s="318" t="str">
        <f t="shared" si="1624"/>
        <v/>
      </c>
      <c r="Z1517" s="319" t="str">
        <f t="shared" si="1625"/>
        <v/>
      </c>
      <c r="AA1517" s="317" t="str">
        <f t="shared" si="1626"/>
        <v/>
      </c>
      <c r="AB1517" s="97" t="str">
        <f t="shared" si="1627"/>
        <v/>
      </c>
      <c r="AC1517" s="143" t="str">
        <f t="shared" si="1628"/>
        <v/>
      </c>
      <c r="AD1517" s="143" t="str">
        <f t="shared" si="1667"/>
        <v/>
      </c>
      <c r="AE1517" s="360"/>
      <c r="AF1517" s="360"/>
      <c r="AG1517" s="364"/>
      <c r="AH1517" s="363" t="str">
        <f t="shared" si="1668"/>
        <v/>
      </c>
      <c r="AI1517" s="360"/>
      <c r="AJ1517" s="360"/>
      <c r="AK1517" s="364"/>
      <c r="AL1517" s="365" t="str">
        <f t="shared" si="1669"/>
        <v/>
      </c>
      <c r="AM1517" s="363" t="str">
        <f t="shared" si="1670"/>
        <v/>
      </c>
      <c r="AN1517" s="366" t="str">
        <f t="shared" si="1671"/>
        <v/>
      </c>
      <c r="AO1517" s="360"/>
      <c r="AP1517" s="360"/>
      <c r="AQ1517" s="360" t="str">
        <f t="shared" si="1672"/>
        <v/>
      </c>
      <c r="AR1517" s="348" t="str">
        <f t="shared" si="1629"/>
        <v/>
      </c>
      <c r="AS1517" s="360"/>
      <c r="AT1517" s="348" t="str">
        <f t="shared" si="1630"/>
        <v/>
      </c>
      <c r="AU1517" s="360"/>
      <c r="AV1517" s="348" t="str">
        <f t="shared" si="1631"/>
        <v/>
      </c>
      <c r="AW1517" s="360"/>
      <c r="AX1517" s="348" t="str">
        <f t="shared" si="1632"/>
        <v/>
      </c>
      <c r="AY1517" s="360"/>
      <c r="AZ1517" s="348" t="str">
        <f t="shared" si="1633"/>
        <v/>
      </c>
      <c r="BA1517" s="367"/>
      <c r="BB1517" s="348" t="str">
        <f t="shared" si="1634"/>
        <v/>
      </c>
      <c r="BC1517" s="350" t="str">
        <f t="shared" si="1637"/>
        <v/>
      </c>
      <c r="BD1517" s="350" t="str">
        <f t="shared" si="1638"/>
        <v/>
      </c>
      <c r="BE1517" s="360"/>
      <c r="BF1517" s="361"/>
      <c r="BG1517" s="362" t="str">
        <f t="shared" si="1673"/>
        <v/>
      </c>
      <c r="BH1517" s="354" t="str">
        <f t="shared" si="1639"/>
        <v/>
      </c>
      <c r="BI1517" s="350" t="str">
        <f t="shared" si="1640"/>
        <v/>
      </c>
      <c r="BJ1517" s="113" t="str">
        <f t="shared" si="1641"/>
        <v/>
      </c>
      <c r="BK1517" s="347" t="str">
        <f t="shared" si="1666"/>
        <v/>
      </c>
      <c r="BR1517" s="307"/>
      <c r="BS1517" s="51" t="str">
        <f t="shared" si="1642"/>
        <v/>
      </c>
      <c r="BT1517" s="51" t="str">
        <f t="shared" si="1643"/>
        <v/>
      </c>
      <c r="BU1517" s="51" t="str">
        <f t="shared" si="1644"/>
        <v/>
      </c>
      <c r="BV1517" s="51" t="str">
        <f t="shared" si="1645"/>
        <v/>
      </c>
      <c r="BW1517" s="51" t="str">
        <f t="shared" si="1646"/>
        <v/>
      </c>
      <c r="BX1517" s="51" t="str">
        <f t="shared" si="1647"/>
        <v/>
      </c>
      <c r="BY1517" s="51" t="str">
        <f t="shared" si="1648"/>
        <v/>
      </c>
      <c r="BZ1517" s="51" t="str">
        <f t="shared" si="1649"/>
        <v/>
      </c>
      <c r="CA1517" s="51" t="str">
        <f t="shared" si="1650"/>
        <v/>
      </c>
      <c r="CB1517" s="51" t="str">
        <f t="shared" si="1651"/>
        <v/>
      </c>
      <c r="CC1517" s="51" t="str">
        <f t="shared" si="1635"/>
        <v/>
      </c>
      <c r="CD1517" s="51" t="str">
        <f t="shared" si="1636"/>
        <v/>
      </c>
      <c r="CE1517" s="51" t="str">
        <f t="shared" si="1652"/>
        <v/>
      </c>
      <c r="CF1517" s="51"/>
      <c r="CH1517" s="53" t="str">
        <f t="shared" si="1653"/>
        <v/>
      </c>
      <c r="CI1517" s="53" t="str">
        <f t="shared" si="1654"/>
        <v/>
      </c>
      <c r="CJ1517" s="54" t="str">
        <f t="shared" si="1655"/>
        <v/>
      </c>
      <c r="CK1517" s="53" t="str">
        <f t="shared" si="1656"/>
        <v/>
      </c>
      <c r="CL1517" s="53" t="str">
        <f t="shared" si="1657"/>
        <v/>
      </c>
      <c r="CM1517" s="53" t="str">
        <f t="shared" si="1658"/>
        <v/>
      </c>
      <c r="CN1517" s="53" t="str">
        <f t="shared" si="1659"/>
        <v/>
      </c>
      <c r="CO1517" s="53" t="str">
        <f t="shared" si="1660"/>
        <v/>
      </c>
      <c r="CP1517" s="53" t="str">
        <f t="shared" si="1661"/>
        <v/>
      </c>
      <c r="CQ1517" s="53" t="str">
        <f t="shared" si="1662"/>
        <v/>
      </c>
      <c r="CR1517" s="53" t="str">
        <f t="shared" si="1663"/>
        <v/>
      </c>
      <c r="CS1517" s="53" t="str">
        <f t="shared" si="1664"/>
        <v/>
      </c>
      <c r="CT1517" s="53" t="str">
        <f t="shared" si="1665"/>
        <v/>
      </c>
      <c r="CU1517" s="53" t="str">
        <f t="shared" si="1674"/>
        <v/>
      </c>
    </row>
    <row r="1518" spans="1:99" hidden="1" x14ac:dyDescent="0.3">
      <c r="A1518" s="40">
        <v>1580</v>
      </c>
      <c r="B1518" s="326"/>
      <c r="C1518" s="142"/>
      <c r="D1518" s="144"/>
      <c r="E1518" s="144"/>
      <c r="F1518" s="312"/>
      <c r="G1518" s="144" t="s">
        <v>141</v>
      </c>
      <c r="H1518" s="314"/>
      <c r="I1518" s="314"/>
      <c r="J1518" s="315" t="str">
        <f t="shared" si="1609"/>
        <v/>
      </c>
      <c r="K1518" s="316" t="str">
        <f t="shared" si="1610"/>
        <v/>
      </c>
      <c r="L1518" s="317" t="str">
        <f t="shared" si="1611"/>
        <v/>
      </c>
      <c r="M1518" s="316" t="str">
        <f t="shared" si="1612"/>
        <v/>
      </c>
      <c r="N1518" s="317" t="str">
        <f t="shared" si="1613"/>
        <v/>
      </c>
      <c r="O1518" s="316" t="str">
        <f t="shared" si="1614"/>
        <v/>
      </c>
      <c r="P1518" s="317" t="str">
        <f t="shared" si="1615"/>
        <v/>
      </c>
      <c r="Q1518" s="318" t="str">
        <f t="shared" si="1616"/>
        <v/>
      </c>
      <c r="R1518" s="319" t="str">
        <f t="shared" si="1617"/>
        <v/>
      </c>
      <c r="S1518" s="318" t="str">
        <f t="shared" si="1618"/>
        <v/>
      </c>
      <c r="T1518" s="317" t="str">
        <f t="shared" si="1619"/>
        <v/>
      </c>
      <c r="U1518" s="318" t="str">
        <f t="shared" si="1620"/>
        <v/>
      </c>
      <c r="V1518" s="319" t="str">
        <f t="shared" si="1621"/>
        <v/>
      </c>
      <c r="W1518" s="318" t="str">
        <f t="shared" si="1622"/>
        <v/>
      </c>
      <c r="X1518" s="319" t="str">
        <f t="shared" si="1623"/>
        <v/>
      </c>
      <c r="Y1518" s="318" t="str">
        <f t="shared" si="1624"/>
        <v/>
      </c>
      <c r="Z1518" s="319" t="str">
        <f t="shared" si="1625"/>
        <v/>
      </c>
      <c r="AA1518" s="317" t="str">
        <f t="shared" si="1626"/>
        <v/>
      </c>
      <c r="AB1518" s="97" t="str">
        <f t="shared" si="1627"/>
        <v/>
      </c>
      <c r="AC1518" s="143" t="str">
        <f t="shared" si="1628"/>
        <v/>
      </c>
      <c r="AD1518" s="143" t="str">
        <f t="shared" si="1667"/>
        <v/>
      </c>
      <c r="AE1518" s="360"/>
      <c r="AF1518" s="360"/>
      <c r="AG1518" s="364"/>
      <c r="AH1518" s="363" t="str">
        <f t="shared" si="1668"/>
        <v/>
      </c>
      <c r="AI1518" s="360"/>
      <c r="AJ1518" s="360"/>
      <c r="AK1518" s="364"/>
      <c r="AL1518" s="365" t="str">
        <f t="shared" si="1669"/>
        <v/>
      </c>
      <c r="AM1518" s="363" t="str">
        <f t="shared" si="1670"/>
        <v/>
      </c>
      <c r="AN1518" s="366" t="str">
        <f t="shared" si="1671"/>
        <v/>
      </c>
      <c r="AO1518" s="360"/>
      <c r="AP1518" s="360"/>
      <c r="AQ1518" s="360" t="str">
        <f t="shared" si="1672"/>
        <v/>
      </c>
      <c r="AR1518" s="348" t="str">
        <f t="shared" si="1629"/>
        <v/>
      </c>
      <c r="AS1518" s="360"/>
      <c r="AT1518" s="348" t="str">
        <f t="shared" si="1630"/>
        <v/>
      </c>
      <c r="AU1518" s="360"/>
      <c r="AV1518" s="348" t="str">
        <f t="shared" si="1631"/>
        <v/>
      </c>
      <c r="AW1518" s="360"/>
      <c r="AX1518" s="348" t="str">
        <f t="shared" si="1632"/>
        <v/>
      </c>
      <c r="AY1518" s="360"/>
      <c r="AZ1518" s="348" t="str">
        <f t="shared" si="1633"/>
        <v/>
      </c>
      <c r="BA1518" s="367"/>
      <c r="BB1518" s="348" t="str">
        <f t="shared" si="1634"/>
        <v/>
      </c>
      <c r="BC1518" s="350" t="str">
        <f t="shared" si="1637"/>
        <v/>
      </c>
      <c r="BD1518" s="350" t="str">
        <f t="shared" si="1638"/>
        <v/>
      </c>
      <c r="BE1518" s="360"/>
      <c r="BF1518" s="361"/>
      <c r="BG1518" s="362" t="str">
        <f t="shared" si="1673"/>
        <v/>
      </c>
      <c r="BH1518" s="354" t="str">
        <f t="shared" si="1639"/>
        <v/>
      </c>
      <c r="BI1518" s="350" t="str">
        <f t="shared" si="1640"/>
        <v/>
      </c>
      <c r="BJ1518" s="113" t="str">
        <f t="shared" si="1641"/>
        <v/>
      </c>
      <c r="BK1518" s="347" t="str">
        <f t="shared" si="1666"/>
        <v/>
      </c>
      <c r="BR1518" s="307"/>
      <c r="BS1518" s="51" t="str">
        <f t="shared" si="1642"/>
        <v/>
      </c>
      <c r="BT1518" s="51" t="str">
        <f t="shared" si="1643"/>
        <v/>
      </c>
      <c r="BU1518" s="51" t="str">
        <f t="shared" si="1644"/>
        <v/>
      </c>
      <c r="BV1518" s="51" t="str">
        <f t="shared" si="1645"/>
        <v/>
      </c>
      <c r="BW1518" s="51" t="str">
        <f t="shared" si="1646"/>
        <v/>
      </c>
      <c r="BX1518" s="51" t="str">
        <f t="shared" si="1647"/>
        <v/>
      </c>
      <c r="BY1518" s="51" t="str">
        <f t="shared" si="1648"/>
        <v/>
      </c>
      <c r="BZ1518" s="51" t="str">
        <f t="shared" si="1649"/>
        <v/>
      </c>
      <c r="CA1518" s="51" t="str">
        <f t="shared" si="1650"/>
        <v/>
      </c>
      <c r="CB1518" s="51" t="str">
        <f t="shared" si="1651"/>
        <v/>
      </c>
      <c r="CC1518" s="51" t="str">
        <f t="shared" si="1635"/>
        <v/>
      </c>
      <c r="CD1518" s="51" t="str">
        <f t="shared" si="1636"/>
        <v/>
      </c>
      <c r="CE1518" s="51" t="str">
        <f t="shared" si="1652"/>
        <v/>
      </c>
      <c r="CF1518" s="51"/>
      <c r="CH1518" s="53" t="str">
        <f t="shared" si="1653"/>
        <v/>
      </c>
      <c r="CI1518" s="53" t="str">
        <f t="shared" si="1654"/>
        <v/>
      </c>
      <c r="CJ1518" s="54" t="str">
        <f t="shared" si="1655"/>
        <v/>
      </c>
      <c r="CK1518" s="53" t="str">
        <f t="shared" si="1656"/>
        <v/>
      </c>
      <c r="CL1518" s="53" t="str">
        <f t="shared" si="1657"/>
        <v/>
      </c>
      <c r="CM1518" s="53" t="str">
        <f t="shared" si="1658"/>
        <v/>
      </c>
      <c r="CN1518" s="53" t="str">
        <f t="shared" si="1659"/>
        <v/>
      </c>
      <c r="CO1518" s="53" t="str">
        <f t="shared" si="1660"/>
        <v/>
      </c>
      <c r="CP1518" s="53" t="str">
        <f t="shared" si="1661"/>
        <v/>
      </c>
      <c r="CQ1518" s="53" t="str">
        <f t="shared" si="1662"/>
        <v/>
      </c>
      <c r="CR1518" s="53" t="str">
        <f t="shared" si="1663"/>
        <v/>
      </c>
      <c r="CS1518" s="53" t="str">
        <f t="shared" si="1664"/>
        <v/>
      </c>
      <c r="CT1518" s="53" t="str">
        <f t="shared" si="1665"/>
        <v/>
      </c>
      <c r="CU1518" s="53" t="str">
        <f t="shared" si="1674"/>
        <v/>
      </c>
    </row>
    <row r="1519" spans="1:99" hidden="1" x14ac:dyDescent="0.3">
      <c r="A1519" s="40">
        <v>1581</v>
      </c>
      <c r="B1519" s="326"/>
      <c r="C1519" s="142"/>
      <c r="D1519" s="144"/>
      <c r="E1519" s="144"/>
      <c r="F1519" s="312"/>
      <c r="G1519" s="144" t="s">
        <v>141</v>
      </c>
      <c r="H1519" s="314"/>
      <c r="I1519" s="314"/>
      <c r="J1519" s="315" t="str">
        <f t="shared" si="1609"/>
        <v/>
      </c>
      <c r="K1519" s="316" t="str">
        <f t="shared" si="1610"/>
        <v/>
      </c>
      <c r="L1519" s="317" t="str">
        <f t="shared" si="1611"/>
        <v/>
      </c>
      <c r="M1519" s="316" t="str">
        <f t="shared" si="1612"/>
        <v/>
      </c>
      <c r="N1519" s="317" t="str">
        <f t="shared" si="1613"/>
        <v/>
      </c>
      <c r="O1519" s="316" t="str">
        <f t="shared" si="1614"/>
        <v/>
      </c>
      <c r="P1519" s="317" t="str">
        <f t="shared" si="1615"/>
        <v/>
      </c>
      <c r="Q1519" s="318" t="str">
        <f t="shared" si="1616"/>
        <v/>
      </c>
      <c r="R1519" s="319" t="str">
        <f t="shared" si="1617"/>
        <v/>
      </c>
      <c r="S1519" s="318" t="str">
        <f t="shared" si="1618"/>
        <v/>
      </c>
      <c r="T1519" s="317" t="str">
        <f t="shared" si="1619"/>
        <v/>
      </c>
      <c r="U1519" s="318" t="str">
        <f t="shared" si="1620"/>
        <v/>
      </c>
      <c r="V1519" s="319" t="str">
        <f t="shared" si="1621"/>
        <v/>
      </c>
      <c r="W1519" s="318" t="str">
        <f t="shared" si="1622"/>
        <v/>
      </c>
      <c r="X1519" s="319" t="str">
        <f t="shared" si="1623"/>
        <v/>
      </c>
      <c r="Y1519" s="318" t="str">
        <f t="shared" si="1624"/>
        <v/>
      </c>
      <c r="Z1519" s="319" t="str">
        <f t="shared" si="1625"/>
        <v/>
      </c>
      <c r="AA1519" s="317" t="str">
        <f t="shared" si="1626"/>
        <v/>
      </c>
      <c r="AB1519" s="97" t="str">
        <f t="shared" si="1627"/>
        <v/>
      </c>
      <c r="AC1519" s="143" t="str">
        <f t="shared" si="1628"/>
        <v/>
      </c>
      <c r="AD1519" s="143" t="str">
        <f t="shared" si="1667"/>
        <v/>
      </c>
      <c r="AE1519" s="360"/>
      <c r="AF1519" s="360"/>
      <c r="AG1519" s="364"/>
      <c r="AH1519" s="363" t="str">
        <f t="shared" si="1668"/>
        <v/>
      </c>
      <c r="AI1519" s="360"/>
      <c r="AJ1519" s="360"/>
      <c r="AK1519" s="364"/>
      <c r="AL1519" s="365" t="str">
        <f t="shared" si="1669"/>
        <v/>
      </c>
      <c r="AM1519" s="363" t="str">
        <f t="shared" si="1670"/>
        <v/>
      </c>
      <c r="AN1519" s="366" t="str">
        <f t="shared" si="1671"/>
        <v/>
      </c>
      <c r="AO1519" s="360"/>
      <c r="AP1519" s="360"/>
      <c r="AQ1519" s="360" t="str">
        <f t="shared" si="1672"/>
        <v/>
      </c>
      <c r="AR1519" s="348" t="str">
        <f t="shared" si="1629"/>
        <v/>
      </c>
      <c r="AS1519" s="360"/>
      <c r="AT1519" s="348" t="str">
        <f t="shared" si="1630"/>
        <v/>
      </c>
      <c r="AU1519" s="360"/>
      <c r="AV1519" s="348" t="str">
        <f t="shared" si="1631"/>
        <v/>
      </c>
      <c r="AW1519" s="360"/>
      <c r="AX1519" s="348" t="str">
        <f t="shared" si="1632"/>
        <v/>
      </c>
      <c r="AY1519" s="360"/>
      <c r="AZ1519" s="348" t="str">
        <f t="shared" si="1633"/>
        <v/>
      </c>
      <c r="BA1519" s="367"/>
      <c r="BB1519" s="348" t="str">
        <f t="shared" si="1634"/>
        <v/>
      </c>
      <c r="BC1519" s="350" t="str">
        <f t="shared" si="1637"/>
        <v/>
      </c>
      <c r="BD1519" s="350" t="str">
        <f t="shared" si="1638"/>
        <v/>
      </c>
      <c r="BE1519" s="360"/>
      <c r="BF1519" s="361"/>
      <c r="BG1519" s="362" t="str">
        <f t="shared" si="1673"/>
        <v/>
      </c>
      <c r="BH1519" s="354" t="str">
        <f t="shared" si="1639"/>
        <v/>
      </c>
      <c r="BI1519" s="350" t="str">
        <f t="shared" si="1640"/>
        <v/>
      </c>
      <c r="BJ1519" s="113" t="str">
        <f t="shared" si="1641"/>
        <v/>
      </c>
      <c r="BK1519" s="347" t="str">
        <f t="shared" si="1666"/>
        <v/>
      </c>
      <c r="BR1519" s="307"/>
      <c r="BS1519" s="51" t="str">
        <f t="shared" si="1642"/>
        <v/>
      </c>
      <c r="BT1519" s="51" t="str">
        <f t="shared" si="1643"/>
        <v/>
      </c>
      <c r="BU1519" s="51" t="str">
        <f t="shared" si="1644"/>
        <v/>
      </c>
      <c r="BV1519" s="51" t="str">
        <f t="shared" si="1645"/>
        <v/>
      </c>
      <c r="BW1519" s="51" t="str">
        <f t="shared" si="1646"/>
        <v/>
      </c>
      <c r="BX1519" s="51" t="str">
        <f t="shared" si="1647"/>
        <v/>
      </c>
      <c r="BY1519" s="51" t="str">
        <f t="shared" si="1648"/>
        <v/>
      </c>
      <c r="BZ1519" s="51" t="str">
        <f t="shared" si="1649"/>
        <v/>
      </c>
      <c r="CA1519" s="51" t="str">
        <f t="shared" si="1650"/>
        <v/>
      </c>
      <c r="CB1519" s="51" t="str">
        <f t="shared" si="1651"/>
        <v/>
      </c>
      <c r="CC1519" s="51" t="str">
        <f t="shared" si="1635"/>
        <v/>
      </c>
      <c r="CD1519" s="51" t="str">
        <f t="shared" si="1636"/>
        <v/>
      </c>
      <c r="CE1519" s="51" t="str">
        <f t="shared" si="1652"/>
        <v/>
      </c>
      <c r="CF1519" s="51"/>
      <c r="CH1519" s="53" t="str">
        <f t="shared" si="1653"/>
        <v/>
      </c>
      <c r="CI1519" s="53" t="str">
        <f t="shared" si="1654"/>
        <v/>
      </c>
      <c r="CJ1519" s="54" t="str">
        <f t="shared" si="1655"/>
        <v/>
      </c>
      <c r="CK1519" s="53" t="str">
        <f t="shared" si="1656"/>
        <v/>
      </c>
      <c r="CL1519" s="53" t="str">
        <f t="shared" si="1657"/>
        <v/>
      </c>
      <c r="CM1519" s="53" t="str">
        <f t="shared" si="1658"/>
        <v/>
      </c>
      <c r="CN1519" s="53" t="str">
        <f t="shared" si="1659"/>
        <v/>
      </c>
      <c r="CO1519" s="53" t="str">
        <f t="shared" si="1660"/>
        <v/>
      </c>
      <c r="CP1519" s="53" t="str">
        <f t="shared" si="1661"/>
        <v/>
      </c>
      <c r="CQ1519" s="53" t="str">
        <f t="shared" si="1662"/>
        <v/>
      </c>
      <c r="CR1519" s="53" t="str">
        <f t="shared" si="1663"/>
        <v/>
      </c>
      <c r="CS1519" s="53" t="str">
        <f t="shared" si="1664"/>
        <v/>
      </c>
      <c r="CT1519" s="53" t="str">
        <f t="shared" si="1665"/>
        <v/>
      </c>
      <c r="CU1519" s="53" t="str">
        <f t="shared" si="1674"/>
        <v/>
      </c>
    </row>
    <row r="1520" spans="1:99" hidden="1" x14ac:dyDescent="0.3">
      <c r="A1520" s="40">
        <v>1582</v>
      </c>
      <c r="B1520" s="326"/>
      <c r="C1520" s="142"/>
      <c r="D1520" s="144"/>
      <c r="E1520" s="144"/>
      <c r="F1520" s="312"/>
      <c r="G1520" s="144" t="s">
        <v>141</v>
      </c>
      <c r="H1520" s="314"/>
      <c r="I1520" s="314"/>
      <c r="J1520" s="315" t="str">
        <f t="shared" si="1609"/>
        <v/>
      </c>
      <c r="K1520" s="316" t="str">
        <f t="shared" si="1610"/>
        <v/>
      </c>
      <c r="L1520" s="317" t="str">
        <f t="shared" si="1611"/>
        <v/>
      </c>
      <c r="M1520" s="316" t="str">
        <f t="shared" si="1612"/>
        <v/>
      </c>
      <c r="N1520" s="317" t="str">
        <f t="shared" si="1613"/>
        <v/>
      </c>
      <c r="O1520" s="316" t="str">
        <f t="shared" si="1614"/>
        <v/>
      </c>
      <c r="P1520" s="317" t="str">
        <f t="shared" si="1615"/>
        <v/>
      </c>
      <c r="Q1520" s="318" t="str">
        <f t="shared" si="1616"/>
        <v/>
      </c>
      <c r="R1520" s="319" t="str">
        <f t="shared" si="1617"/>
        <v/>
      </c>
      <c r="S1520" s="318" t="str">
        <f t="shared" si="1618"/>
        <v/>
      </c>
      <c r="T1520" s="317" t="str">
        <f t="shared" si="1619"/>
        <v/>
      </c>
      <c r="U1520" s="318" t="str">
        <f t="shared" si="1620"/>
        <v/>
      </c>
      <c r="V1520" s="319" t="str">
        <f t="shared" si="1621"/>
        <v/>
      </c>
      <c r="W1520" s="318" t="str">
        <f t="shared" si="1622"/>
        <v/>
      </c>
      <c r="X1520" s="319" t="str">
        <f t="shared" si="1623"/>
        <v/>
      </c>
      <c r="Y1520" s="318" t="str">
        <f t="shared" si="1624"/>
        <v/>
      </c>
      <c r="Z1520" s="319" t="str">
        <f t="shared" si="1625"/>
        <v/>
      </c>
      <c r="AA1520" s="317" t="str">
        <f t="shared" si="1626"/>
        <v/>
      </c>
      <c r="AB1520" s="97" t="str">
        <f t="shared" si="1627"/>
        <v/>
      </c>
      <c r="AC1520" s="143" t="str">
        <f t="shared" si="1628"/>
        <v/>
      </c>
      <c r="AD1520" s="143" t="str">
        <f t="shared" si="1667"/>
        <v/>
      </c>
      <c r="AE1520" s="360"/>
      <c r="AF1520" s="360"/>
      <c r="AG1520" s="364"/>
      <c r="AH1520" s="363" t="str">
        <f t="shared" si="1668"/>
        <v/>
      </c>
      <c r="AI1520" s="360"/>
      <c r="AJ1520" s="360"/>
      <c r="AK1520" s="364"/>
      <c r="AL1520" s="365" t="str">
        <f t="shared" si="1669"/>
        <v/>
      </c>
      <c r="AM1520" s="363" t="str">
        <f t="shared" si="1670"/>
        <v/>
      </c>
      <c r="AN1520" s="366" t="str">
        <f t="shared" si="1671"/>
        <v/>
      </c>
      <c r="AO1520" s="360"/>
      <c r="AP1520" s="360"/>
      <c r="AQ1520" s="360" t="str">
        <f t="shared" si="1672"/>
        <v/>
      </c>
      <c r="AR1520" s="348" t="str">
        <f t="shared" si="1629"/>
        <v/>
      </c>
      <c r="AS1520" s="360"/>
      <c r="AT1520" s="348" t="str">
        <f t="shared" si="1630"/>
        <v/>
      </c>
      <c r="AU1520" s="360"/>
      <c r="AV1520" s="348" t="str">
        <f t="shared" si="1631"/>
        <v/>
      </c>
      <c r="AW1520" s="360"/>
      <c r="AX1520" s="348" t="str">
        <f t="shared" si="1632"/>
        <v/>
      </c>
      <c r="AY1520" s="360"/>
      <c r="AZ1520" s="348" t="str">
        <f t="shared" si="1633"/>
        <v/>
      </c>
      <c r="BA1520" s="367"/>
      <c r="BB1520" s="348" t="str">
        <f t="shared" si="1634"/>
        <v/>
      </c>
      <c r="BC1520" s="350" t="str">
        <f t="shared" si="1637"/>
        <v/>
      </c>
      <c r="BD1520" s="350" t="str">
        <f t="shared" si="1638"/>
        <v/>
      </c>
      <c r="BE1520" s="360"/>
      <c r="BF1520" s="361"/>
      <c r="BG1520" s="362" t="str">
        <f t="shared" si="1673"/>
        <v/>
      </c>
      <c r="BH1520" s="354" t="str">
        <f t="shared" si="1639"/>
        <v/>
      </c>
      <c r="BI1520" s="350" t="str">
        <f t="shared" si="1640"/>
        <v/>
      </c>
      <c r="BJ1520" s="113" t="str">
        <f t="shared" si="1641"/>
        <v/>
      </c>
      <c r="BK1520" s="347" t="str">
        <f t="shared" si="1666"/>
        <v/>
      </c>
      <c r="BR1520" s="307"/>
      <c r="BS1520" s="51" t="str">
        <f t="shared" si="1642"/>
        <v/>
      </c>
      <c r="BT1520" s="51" t="str">
        <f t="shared" si="1643"/>
        <v/>
      </c>
      <c r="BU1520" s="51" t="str">
        <f t="shared" si="1644"/>
        <v/>
      </c>
      <c r="BV1520" s="51" t="str">
        <f t="shared" si="1645"/>
        <v/>
      </c>
      <c r="BW1520" s="51" t="str">
        <f t="shared" si="1646"/>
        <v/>
      </c>
      <c r="BX1520" s="51" t="str">
        <f t="shared" si="1647"/>
        <v/>
      </c>
      <c r="BY1520" s="51" t="str">
        <f t="shared" si="1648"/>
        <v/>
      </c>
      <c r="BZ1520" s="51" t="str">
        <f t="shared" si="1649"/>
        <v/>
      </c>
      <c r="CA1520" s="51" t="str">
        <f t="shared" si="1650"/>
        <v/>
      </c>
      <c r="CB1520" s="51" t="str">
        <f t="shared" si="1651"/>
        <v/>
      </c>
      <c r="CC1520" s="51" t="str">
        <f t="shared" si="1635"/>
        <v/>
      </c>
      <c r="CD1520" s="51" t="str">
        <f t="shared" si="1636"/>
        <v/>
      </c>
      <c r="CE1520" s="51" t="str">
        <f t="shared" si="1652"/>
        <v/>
      </c>
      <c r="CF1520" s="51"/>
      <c r="CH1520" s="53" t="str">
        <f t="shared" si="1653"/>
        <v/>
      </c>
      <c r="CI1520" s="53" t="str">
        <f t="shared" si="1654"/>
        <v/>
      </c>
      <c r="CJ1520" s="54" t="str">
        <f t="shared" si="1655"/>
        <v/>
      </c>
      <c r="CK1520" s="53" t="str">
        <f t="shared" si="1656"/>
        <v/>
      </c>
      <c r="CL1520" s="53" t="str">
        <f t="shared" si="1657"/>
        <v/>
      </c>
      <c r="CM1520" s="53" t="str">
        <f t="shared" si="1658"/>
        <v/>
      </c>
      <c r="CN1520" s="53" t="str">
        <f t="shared" si="1659"/>
        <v/>
      </c>
      <c r="CO1520" s="53" t="str">
        <f t="shared" si="1660"/>
        <v/>
      </c>
      <c r="CP1520" s="53" t="str">
        <f t="shared" si="1661"/>
        <v/>
      </c>
      <c r="CQ1520" s="53" t="str">
        <f t="shared" si="1662"/>
        <v/>
      </c>
      <c r="CR1520" s="53" t="str">
        <f t="shared" si="1663"/>
        <v/>
      </c>
      <c r="CS1520" s="53" t="str">
        <f t="shared" si="1664"/>
        <v/>
      </c>
      <c r="CT1520" s="53" t="str">
        <f t="shared" si="1665"/>
        <v/>
      </c>
      <c r="CU1520" s="53" t="str">
        <f t="shared" si="1674"/>
        <v/>
      </c>
    </row>
    <row r="1521" spans="1:99" hidden="1" x14ac:dyDescent="0.3">
      <c r="A1521" s="40">
        <v>1583</v>
      </c>
      <c r="B1521" s="326"/>
      <c r="C1521" s="142"/>
      <c r="D1521" s="144"/>
      <c r="E1521" s="144"/>
      <c r="F1521" s="312"/>
      <c r="G1521" s="144" t="s">
        <v>141</v>
      </c>
      <c r="H1521" s="314"/>
      <c r="I1521" s="314"/>
      <c r="J1521" s="315" t="str">
        <f t="shared" si="1609"/>
        <v/>
      </c>
      <c r="K1521" s="316" t="str">
        <f t="shared" si="1610"/>
        <v/>
      </c>
      <c r="L1521" s="317" t="str">
        <f t="shared" si="1611"/>
        <v/>
      </c>
      <c r="M1521" s="316" t="str">
        <f t="shared" si="1612"/>
        <v/>
      </c>
      <c r="N1521" s="317" t="str">
        <f t="shared" si="1613"/>
        <v/>
      </c>
      <c r="O1521" s="316" t="str">
        <f t="shared" si="1614"/>
        <v/>
      </c>
      <c r="P1521" s="317" t="str">
        <f t="shared" si="1615"/>
        <v/>
      </c>
      <c r="Q1521" s="318" t="str">
        <f t="shared" si="1616"/>
        <v/>
      </c>
      <c r="R1521" s="319" t="str">
        <f t="shared" si="1617"/>
        <v/>
      </c>
      <c r="S1521" s="318" t="str">
        <f t="shared" si="1618"/>
        <v/>
      </c>
      <c r="T1521" s="317" t="str">
        <f t="shared" si="1619"/>
        <v/>
      </c>
      <c r="U1521" s="318" t="str">
        <f t="shared" si="1620"/>
        <v/>
      </c>
      <c r="V1521" s="319" t="str">
        <f t="shared" si="1621"/>
        <v/>
      </c>
      <c r="W1521" s="318" t="str">
        <f t="shared" si="1622"/>
        <v/>
      </c>
      <c r="X1521" s="319" t="str">
        <f t="shared" si="1623"/>
        <v/>
      </c>
      <c r="Y1521" s="318" t="str">
        <f t="shared" si="1624"/>
        <v/>
      </c>
      <c r="Z1521" s="319" t="str">
        <f t="shared" si="1625"/>
        <v/>
      </c>
      <c r="AA1521" s="317" t="str">
        <f t="shared" si="1626"/>
        <v/>
      </c>
      <c r="AB1521" s="97" t="str">
        <f t="shared" si="1627"/>
        <v/>
      </c>
      <c r="AC1521" s="143" t="str">
        <f t="shared" si="1628"/>
        <v/>
      </c>
      <c r="AD1521" s="143" t="str">
        <f t="shared" si="1667"/>
        <v/>
      </c>
      <c r="AE1521" s="360"/>
      <c r="AF1521" s="360"/>
      <c r="AG1521" s="364"/>
      <c r="AH1521" s="363" t="str">
        <f t="shared" si="1668"/>
        <v/>
      </c>
      <c r="AI1521" s="360"/>
      <c r="AJ1521" s="360"/>
      <c r="AK1521" s="364"/>
      <c r="AL1521" s="365" t="str">
        <f t="shared" si="1669"/>
        <v/>
      </c>
      <c r="AM1521" s="363" t="str">
        <f t="shared" si="1670"/>
        <v/>
      </c>
      <c r="AN1521" s="366" t="str">
        <f t="shared" si="1671"/>
        <v/>
      </c>
      <c r="AO1521" s="360"/>
      <c r="AP1521" s="360"/>
      <c r="AQ1521" s="360" t="str">
        <f t="shared" si="1672"/>
        <v/>
      </c>
      <c r="AR1521" s="348" t="str">
        <f t="shared" si="1629"/>
        <v/>
      </c>
      <c r="AS1521" s="360"/>
      <c r="AT1521" s="348" t="str">
        <f t="shared" si="1630"/>
        <v/>
      </c>
      <c r="AU1521" s="360"/>
      <c r="AV1521" s="348" t="str">
        <f t="shared" si="1631"/>
        <v/>
      </c>
      <c r="AW1521" s="360"/>
      <c r="AX1521" s="348" t="str">
        <f t="shared" si="1632"/>
        <v/>
      </c>
      <c r="AY1521" s="360"/>
      <c r="AZ1521" s="348" t="str">
        <f t="shared" si="1633"/>
        <v/>
      </c>
      <c r="BA1521" s="367"/>
      <c r="BB1521" s="348" t="str">
        <f t="shared" si="1634"/>
        <v/>
      </c>
      <c r="BC1521" s="350" t="str">
        <f t="shared" si="1637"/>
        <v/>
      </c>
      <c r="BD1521" s="350" t="str">
        <f t="shared" si="1638"/>
        <v/>
      </c>
      <c r="BE1521" s="360"/>
      <c r="BF1521" s="361"/>
      <c r="BG1521" s="362" t="str">
        <f t="shared" si="1673"/>
        <v/>
      </c>
      <c r="BH1521" s="354" t="str">
        <f t="shared" si="1639"/>
        <v/>
      </c>
      <c r="BI1521" s="350" t="str">
        <f t="shared" si="1640"/>
        <v/>
      </c>
      <c r="BJ1521" s="113" t="str">
        <f t="shared" si="1641"/>
        <v/>
      </c>
      <c r="BK1521" s="347" t="str">
        <f t="shared" si="1666"/>
        <v/>
      </c>
      <c r="BR1521" s="307"/>
      <c r="BS1521" s="51" t="str">
        <f t="shared" si="1642"/>
        <v/>
      </c>
      <c r="BT1521" s="51" t="str">
        <f t="shared" si="1643"/>
        <v/>
      </c>
      <c r="BU1521" s="51" t="str">
        <f t="shared" si="1644"/>
        <v/>
      </c>
      <c r="BV1521" s="51" t="str">
        <f t="shared" si="1645"/>
        <v/>
      </c>
      <c r="BW1521" s="51" t="str">
        <f t="shared" si="1646"/>
        <v/>
      </c>
      <c r="BX1521" s="51" t="str">
        <f t="shared" si="1647"/>
        <v/>
      </c>
      <c r="BY1521" s="51" t="str">
        <f t="shared" si="1648"/>
        <v/>
      </c>
      <c r="BZ1521" s="51" t="str">
        <f t="shared" si="1649"/>
        <v/>
      </c>
      <c r="CA1521" s="51" t="str">
        <f t="shared" si="1650"/>
        <v/>
      </c>
      <c r="CB1521" s="51" t="str">
        <f t="shared" si="1651"/>
        <v/>
      </c>
      <c r="CC1521" s="51" t="str">
        <f t="shared" si="1635"/>
        <v/>
      </c>
      <c r="CD1521" s="51" t="str">
        <f t="shared" si="1636"/>
        <v/>
      </c>
      <c r="CE1521" s="51" t="str">
        <f t="shared" si="1652"/>
        <v/>
      </c>
      <c r="CF1521" s="51"/>
      <c r="CH1521" s="53" t="str">
        <f t="shared" si="1653"/>
        <v/>
      </c>
      <c r="CI1521" s="53" t="str">
        <f t="shared" si="1654"/>
        <v/>
      </c>
      <c r="CJ1521" s="54" t="str">
        <f t="shared" si="1655"/>
        <v/>
      </c>
      <c r="CK1521" s="53" t="str">
        <f t="shared" si="1656"/>
        <v/>
      </c>
      <c r="CL1521" s="53" t="str">
        <f t="shared" si="1657"/>
        <v/>
      </c>
      <c r="CM1521" s="53" t="str">
        <f t="shared" si="1658"/>
        <v/>
      </c>
      <c r="CN1521" s="53" t="str">
        <f t="shared" si="1659"/>
        <v/>
      </c>
      <c r="CO1521" s="53" t="str">
        <f t="shared" si="1660"/>
        <v/>
      </c>
      <c r="CP1521" s="53" t="str">
        <f t="shared" si="1661"/>
        <v/>
      </c>
      <c r="CQ1521" s="53" t="str">
        <f t="shared" si="1662"/>
        <v/>
      </c>
      <c r="CR1521" s="53" t="str">
        <f t="shared" si="1663"/>
        <v/>
      </c>
      <c r="CS1521" s="53" t="str">
        <f t="shared" si="1664"/>
        <v/>
      </c>
      <c r="CT1521" s="53" t="str">
        <f t="shared" si="1665"/>
        <v/>
      </c>
      <c r="CU1521" s="53" t="str">
        <f t="shared" si="1674"/>
        <v/>
      </c>
    </row>
    <row r="1522" spans="1:99" hidden="1" x14ac:dyDescent="0.3">
      <c r="A1522" s="40">
        <v>1584</v>
      </c>
      <c r="B1522" s="326"/>
      <c r="C1522" s="142"/>
      <c r="D1522" s="144"/>
      <c r="E1522" s="144"/>
      <c r="F1522" s="312"/>
      <c r="G1522" s="144" t="s">
        <v>141</v>
      </c>
      <c r="H1522" s="314"/>
      <c r="I1522" s="314"/>
      <c r="J1522" s="315" t="str">
        <f t="shared" si="1609"/>
        <v/>
      </c>
      <c r="K1522" s="316" t="str">
        <f t="shared" si="1610"/>
        <v/>
      </c>
      <c r="L1522" s="317" t="str">
        <f t="shared" si="1611"/>
        <v/>
      </c>
      <c r="M1522" s="316" t="str">
        <f t="shared" si="1612"/>
        <v/>
      </c>
      <c r="N1522" s="317" t="str">
        <f t="shared" si="1613"/>
        <v/>
      </c>
      <c r="O1522" s="316" t="str">
        <f t="shared" si="1614"/>
        <v/>
      </c>
      <c r="P1522" s="317" t="str">
        <f t="shared" si="1615"/>
        <v/>
      </c>
      <c r="Q1522" s="318" t="str">
        <f t="shared" si="1616"/>
        <v/>
      </c>
      <c r="R1522" s="319" t="str">
        <f t="shared" si="1617"/>
        <v/>
      </c>
      <c r="S1522" s="318" t="str">
        <f t="shared" si="1618"/>
        <v/>
      </c>
      <c r="T1522" s="317" t="str">
        <f t="shared" si="1619"/>
        <v/>
      </c>
      <c r="U1522" s="318" t="str">
        <f t="shared" si="1620"/>
        <v/>
      </c>
      <c r="V1522" s="319" t="str">
        <f t="shared" si="1621"/>
        <v/>
      </c>
      <c r="W1522" s="318" t="str">
        <f t="shared" si="1622"/>
        <v/>
      </c>
      <c r="X1522" s="319" t="str">
        <f t="shared" si="1623"/>
        <v/>
      </c>
      <c r="Y1522" s="318" t="str">
        <f t="shared" si="1624"/>
        <v/>
      </c>
      <c r="Z1522" s="319" t="str">
        <f t="shared" si="1625"/>
        <v/>
      </c>
      <c r="AA1522" s="317" t="str">
        <f t="shared" si="1626"/>
        <v/>
      </c>
      <c r="AB1522" s="97" t="str">
        <f t="shared" si="1627"/>
        <v/>
      </c>
      <c r="AC1522" s="143" t="str">
        <f t="shared" si="1628"/>
        <v/>
      </c>
      <c r="AD1522" s="143" t="str">
        <f t="shared" si="1667"/>
        <v/>
      </c>
      <c r="AE1522" s="360"/>
      <c r="AF1522" s="360"/>
      <c r="AG1522" s="364"/>
      <c r="AH1522" s="363" t="str">
        <f t="shared" si="1668"/>
        <v/>
      </c>
      <c r="AI1522" s="360"/>
      <c r="AJ1522" s="360"/>
      <c r="AK1522" s="364"/>
      <c r="AL1522" s="365" t="str">
        <f t="shared" si="1669"/>
        <v/>
      </c>
      <c r="AM1522" s="363" t="str">
        <f t="shared" si="1670"/>
        <v/>
      </c>
      <c r="AN1522" s="366" t="str">
        <f t="shared" si="1671"/>
        <v/>
      </c>
      <c r="AO1522" s="360"/>
      <c r="AP1522" s="360"/>
      <c r="AQ1522" s="360" t="str">
        <f t="shared" si="1672"/>
        <v/>
      </c>
      <c r="AR1522" s="348" t="str">
        <f t="shared" si="1629"/>
        <v/>
      </c>
      <c r="AS1522" s="360"/>
      <c r="AT1522" s="348" t="str">
        <f t="shared" si="1630"/>
        <v/>
      </c>
      <c r="AU1522" s="360"/>
      <c r="AV1522" s="348" t="str">
        <f t="shared" si="1631"/>
        <v/>
      </c>
      <c r="AW1522" s="360"/>
      <c r="AX1522" s="348" t="str">
        <f t="shared" si="1632"/>
        <v/>
      </c>
      <c r="AY1522" s="360"/>
      <c r="AZ1522" s="348" t="str">
        <f t="shared" si="1633"/>
        <v/>
      </c>
      <c r="BA1522" s="367"/>
      <c r="BB1522" s="348" t="str">
        <f t="shared" si="1634"/>
        <v/>
      </c>
      <c r="BC1522" s="350" t="str">
        <f t="shared" si="1637"/>
        <v/>
      </c>
      <c r="BD1522" s="350" t="str">
        <f t="shared" si="1638"/>
        <v/>
      </c>
      <c r="BE1522" s="360"/>
      <c r="BF1522" s="361"/>
      <c r="BG1522" s="362" t="str">
        <f t="shared" si="1673"/>
        <v/>
      </c>
      <c r="BH1522" s="354" t="str">
        <f t="shared" si="1639"/>
        <v/>
      </c>
      <c r="BI1522" s="350" t="str">
        <f t="shared" si="1640"/>
        <v/>
      </c>
      <c r="BJ1522" s="113" t="str">
        <f t="shared" si="1641"/>
        <v/>
      </c>
      <c r="BK1522" s="347" t="str">
        <f t="shared" si="1666"/>
        <v/>
      </c>
      <c r="BR1522" s="307"/>
      <c r="BS1522" s="51" t="str">
        <f t="shared" si="1642"/>
        <v/>
      </c>
      <c r="BT1522" s="51" t="str">
        <f t="shared" si="1643"/>
        <v/>
      </c>
      <c r="BU1522" s="51" t="str">
        <f t="shared" si="1644"/>
        <v/>
      </c>
      <c r="BV1522" s="51" t="str">
        <f t="shared" si="1645"/>
        <v/>
      </c>
      <c r="BW1522" s="51" t="str">
        <f t="shared" si="1646"/>
        <v/>
      </c>
      <c r="BX1522" s="51" t="str">
        <f t="shared" si="1647"/>
        <v/>
      </c>
      <c r="BY1522" s="51" t="str">
        <f t="shared" si="1648"/>
        <v/>
      </c>
      <c r="BZ1522" s="51" t="str">
        <f t="shared" si="1649"/>
        <v/>
      </c>
      <c r="CA1522" s="51" t="str">
        <f t="shared" si="1650"/>
        <v/>
      </c>
      <c r="CB1522" s="51" t="str">
        <f t="shared" si="1651"/>
        <v/>
      </c>
      <c r="CC1522" s="51" t="str">
        <f t="shared" si="1635"/>
        <v/>
      </c>
      <c r="CD1522" s="51" t="str">
        <f t="shared" si="1636"/>
        <v/>
      </c>
      <c r="CE1522" s="51" t="str">
        <f t="shared" si="1652"/>
        <v/>
      </c>
      <c r="CF1522" s="51"/>
      <c r="CH1522" s="53" t="str">
        <f t="shared" si="1653"/>
        <v/>
      </c>
      <c r="CI1522" s="53" t="str">
        <f t="shared" si="1654"/>
        <v/>
      </c>
      <c r="CJ1522" s="54" t="str">
        <f t="shared" si="1655"/>
        <v/>
      </c>
      <c r="CK1522" s="53" t="str">
        <f t="shared" si="1656"/>
        <v/>
      </c>
      <c r="CL1522" s="53" t="str">
        <f t="shared" si="1657"/>
        <v/>
      </c>
      <c r="CM1522" s="53" t="str">
        <f t="shared" si="1658"/>
        <v/>
      </c>
      <c r="CN1522" s="53" t="str">
        <f t="shared" si="1659"/>
        <v/>
      </c>
      <c r="CO1522" s="53" t="str">
        <f t="shared" si="1660"/>
        <v/>
      </c>
      <c r="CP1522" s="53" t="str">
        <f t="shared" si="1661"/>
        <v/>
      </c>
      <c r="CQ1522" s="53" t="str">
        <f t="shared" si="1662"/>
        <v/>
      </c>
      <c r="CR1522" s="53" t="str">
        <f t="shared" si="1663"/>
        <v/>
      </c>
      <c r="CS1522" s="53" t="str">
        <f t="shared" si="1664"/>
        <v/>
      </c>
      <c r="CT1522" s="53" t="str">
        <f t="shared" si="1665"/>
        <v/>
      </c>
      <c r="CU1522" s="53" t="str">
        <f t="shared" si="1674"/>
        <v/>
      </c>
    </row>
    <row r="1523" spans="1:99" hidden="1" x14ac:dyDescent="0.3">
      <c r="A1523" s="40">
        <v>1585</v>
      </c>
      <c r="B1523" s="326"/>
      <c r="C1523" s="142"/>
      <c r="D1523" s="144"/>
      <c r="E1523" s="144"/>
      <c r="F1523" s="312"/>
      <c r="G1523" s="144" t="s">
        <v>141</v>
      </c>
      <c r="H1523" s="314"/>
      <c r="I1523" s="314"/>
      <c r="J1523" s="315" t="str">
        <f t="shared" si="1609"/>
        <v/>
      </c>
      <c r="K1523" s="316" t="str">
        <f t="shared" si="1610"/>
        <v/>
      </c>
      <c r="L1523" s="317" t="str">
        <f t="shared" si="1611"/>
        <v/>
      </c>
      <c r="M1523" s="316" t="str">
        <f t="shared" si="1612"/>
        <v/>
      </c>
      <c r="N1523" s="317" t="str">
        <f t="shared" si="1613"/>
        <v/>
      </c>
      <c r="O1523" s="316" t="str">
        <f t="shared" si="1614"/>
        <v/>
      </c>
      <c r="P1523" s="317" t="str">
        <f t="shared" si="1615"/>
        <v/>
      </c>
      <c r="Q1523" s="318" t="str">
        <f t="shared" si="1616"/>
        <v/>
      </c>
      <c r="R1523" s="319" t="str">
        <f t="shared" si="1617"/>
        <v/>
      </c>
      <c r="S1523" s="318" t="str">
        <f t="shared" si="1618"/>
        <v/>
      </c>
      <c r="T1523" s="317" t="str">
        <f t="shared" si="1619"/>
        <v/>
      </c>
      <c r="U1523" s="318" t="str">
        <f t="shared" si="1620"/>
        <v/>
      </c>
      <c r="V1523" s="319" t="str">
        <f t="shared" si="1621"/>
        <v/>
      </c>
      <c r="W1523" s="318" t="str">
        <f t="shared" si="1622"/>
        <v/>
      </c>
      <c r="X1523" s="319" t="str">
        <f t="shared" si="1623"/>
        <v/>
      </c>
      <c r="Y1523" s="318" t="str">
        <f t="shared" si="1624"/>
        <v/>
      </c>
      <c r="Z1523" s="319" t="str">
        <f t="shared" si="1625"/>
        <v/>
      </c>
      <c r="AA1523" s="317" t="str">
        <f t="shared" si="1626"/>
        <v/>
      </c>
      <c r="AB1523" s="97" t="str">
        <f t="shared" si="1627"/>
        <v/>
      </c>
      <c r="AC1523" s="143" t="str">
        <f t="shared" si="1628"/>
        <v/>
      </c>
      <c r="AD1523" s="143" t="str">
        <f t="shared" si="1667"/>
        <v/>
      </c>
      <c r="AE1523" s="360"/>
      <c r="AF1523" s="360"/>
      <c r="AG1523" s="364"/>
      <c r="AH1523" s="363" t="str">
        <f t="shared" si="1668"/>
        <v/>
      </c>
      <c r="AI1523" s="360"/>
      <c r="AJ1523" s="360"/>
      <c r="AK1523" s="364"/>
      <c r="AL1523" s="365" t="str">
        <f t="shared" si="1669"/>
        <v/>
      </c>
      <c r="AM1523" s="363" t="str">
        <f t="shared" si="1670"/>
        <v/>
      </c>
      <c r="AN1523" s="366" t="str">
        <f t="shared" si="1671"/>
        <v/>
      </c>
      <c r="AO1523" s="360"/>
      <c r="AP1523" s="360"/>
      <c r="AQ1523" s="360" t="str">
        <f t="shared" si="1672"/>
        <v/>
      </c>
      <c r="AR1523" s="348" t="str">
        <f t="shared" si="1629"/>
        <v/>
      </c>
      <c r="AS1523" s="360"/>
      <c r="AT1523" s="348" t="str">
        <f t="shared" si="1630"/>
        <v/>
      </c>
      <c r="AU1523" s="360"/>
      <c r="AV1523" s="348" t="str">
        <f t="shared" si="1631"/>
        <v/>
      </c>
      <c r="AW1523" s="360"/>
      <c r="AX1523" s="348" t="str">
        <f t="shared" si="1632"/>
        <v/>
      </c>
      <c r="AY1523" s="360"/>
      <c r="AZ1523" s="348" t="str">
        <f t="shared" si="1633"/>
        <v/>
      </c>
      <c r="BA1523" s="367"/>
      <c r="BB1523" s="348" t="str">
        <f t="shared" si="1634"/>
        <v/>
      </c>
      <c r="BC1523" s="350" t="str">
        <f t="shared" si="1637"/>
        <v/>
      </c>
      <c r="BD1523" s="350" t="str">
        <f t="shared" si="1638"/>
        <v/>
      </c>
      <c r="BE1523" s="360"/>
      <c r="BF1523" s="361"/>
      <c r="BG1523" s="362" t="str">
        <f t="shared" si="1673"/>
        <v/>
      </c>
      <c r="BH1523" s="354" t="str">
        <f t="shared" si="1639"/>
        <v/>
      </c>
      <c r="BI1523" s="350" t="str">
        <f t="shared" si="1640"/>
        <v/>
      </c>
      <c r="BJ1523" s="113" t="str">
        <f t="shared" si="1641"/>
        <v/>
      </c>
      <c r="BK1523" s="347" t="str">
        <f t="shared" si="1666"/>
        <v/>
      </c>
      <c r="BR1523" s="307"/>
      <c r="BS1523" s="51" t="str">
        <f t="shared" si="1642"/>
        <v/>
      </c>
      <c r="BT1523" s="51" t="str">
        <f t="shared" si="1643"/>
        <v/>
      </c>
      <c r="BU1523" s="51" t="str">
        <f t="shared" si="1644"/>
        <v/>
      </c>
      <c r="BV1523" s="51" t="str">
        <f t="shared" si="1645"/>
        <v/>
      </c>
      <c r="BW1523" s="51" t="str">
        <f t="shared" si="1646"/>
        <v/>
      </c>
      <c r="BX1523" s="51" t="str">
        <f t="shared" si="1647"/>
        <v/>
      </c>
      <c r="BY1523" s="51" t="str">
        <f t="shared" si="1648"/>
        <v/>
      </c>
      <c r="BZ1523" s="51" t="str">
        <f t="shared" si="1649"/>
        <v/>
      </c>
      <c r="CA1523" s="51" t="str">
        <f t="shared" si="1650"/>
        <v/>
      </c>
      <c r="CB1523" s="51" t="str">
        <f t="shared" si="1651"/>
        <v/>
      </c>
      <c r="CC1523" s="51" t="str">
        <f t="shared" si="1635"/>
        <v/>
      </c>
      <c r="CD1523" s="51" t="str">
        <f t="shared" si="1636"/>
        <v/>
      </c>
      <c r="CE1523" s="51" t="str">
        <f t="shared" si="1652"/>
        <v/>
      </c>
      <c r="CF1523" s="51"/>
      <c r="CH1523" s="53" t="str">
        <f t="shared" si="1653"/>
        <v/>
      </c>
      <c r="CI1523" s="53" t="str">
        <f t="shared" si="1654"/>
        <v/>
      </c>
      <c r="CJ1523" s="54" t="str">
        <f t="shared" si="1655"/>
        <v/>
      </c>
      <c r="CK1523" s="53" t="str">
        <f t="shared" si="1656"/>
        <v/>
      </c>
      <c r="CL1523" s="53" t="str">
        <f t="shared" si="1657"/>
        <v/>
      </c>
      <c r="CM1523" s="53" t="str">
        <f t="shared" si="1658"/>
        <v/>
      </c>
      <c r="CN1523" s="53" t="str">
        <f t="shared" si="1659"/>
        <v/>
      </c>
      <c r="CO1523" s="53" t="str">
        <f t="shared" si="1660"/>
        <v/>
      </c>
      <c r="CP1523" s="53" t="str">
        <f t="shared" si="1661"/>
        <v/>
      </c>
      <c r="CQ1523" s="53" t="str">
        <f t="shared" si="1662"/>
        <v/>
      </c>
      <c r="CR1523" s="53" t="str">
        <f t="shared" si="1663"/>
        <v/>
      </c>
      <c r="CS1523" s="53" t="str">
        <f t="shared" si="1664"/>
        <v/>
      </c>
      <c r="CT1523" s="53" t="str">
        <f t="shared" si="1665"/>
        <v/>
      </c>
      <c r="CU1523" s="53" t="str">
        <f t="shared" si="1674"/>
        <v/>
      </c>
    </row>
    <row r="1524" spans="1:99" hidden="1" x14ac:dyDescent="0.3">
      <c r="A1524" s="40">
        <v>1586</v>
      </c>
      <c r="B1524" s="326"/>
      <c r="C1524" s="142"/>
      <c r="D1524" s="144"/>
      <c r="E1524" s="144"/>
      <c r="F1524" s="312"/>
      <c r="G1524" s="144" t="s">
        <v>141</v>
      </c>
      <c r="H1524" s="314"/>
      <c r="I1524" s="314"/>
      <c r="J1524" s="315" t="str">
        <f t="shared" si="1609"/>
        <v/>
      </c>
      <c r="K1524" s="316" t="str">
        <f t="shared" si="1610"/>
        <v/>
      </c>
      <c r="L1524" s="317" t="str">
        <f t="shared" si="1611"/>
        <v/>
      </c>
      <c r="M1524" s="316" t="str">
        <f t="shared" si="1612"/>
        <v/>
      </c>
      <c r="N1524" s="317" t="str">
        <f t="shared" si="1613"/>
        <v/>
      </c>
      <c r="O1524" s="316" t="str">
        <f t="shared" si="1614"/>
        <v/>
      </c>
      <c r="P1524" s="317" t="str">
        <f t="shared" si="1615"/>
        <v/>
      </c>
      <c r="Q1524" s="318" t="str">
        <f t="shared" si="1616"/>
        <v/>
      </c>
      <c r="R1524" s="319" t="str">
        <f t="shared" si="1617"/>
        <v/>
      </c>
      <c r="S1524" s="318" t="str">
        <f t="shared" si="1618"/>
        <v/>
      </c>
      <c r="T1524" s="317" t="str">
        <f t="shared" si="1619"/>
        <v/>
      </c>
      <c r="U1524" s="318" t="str">
        <f t="shared" si="1620"/>
        <v/>
      </c>
      <c r="V1524" s="319" t="str">
        <f t="shared" si="1621"/>
        <v/>
      </c>
      <c r="W1524" s="318" t="str">
        <f t="shared" si="1622"/>
        <v/>
      </c>
      <c r="X1524" s="319" t="str">
        <f t="shared" si="1623"/>
        <v/>
      </c>
      <c r="Y1524" s="318" t="str">
        <f t="shared" si="1624"/>
        <v/>
      </c>
      <c r="Z1524" s="319" t="str">
        <f t="shared" si="1625"/>
        <v/>
      </c>
      <c r="AA1524" s="317" t="str">
        <f t="shared" si="1626"/>
        <v/>
      </c>
      <c r="AB1524" s="97" t="str">
        <f t="shared" si="1627"/>
        <v/>
      </c>
      <c r="AC1524" s="143" t="str">
        <f t="shared" si="1628"/>
        <v/>
      </c>
      <c r="AD1524" s="143" t="str">
        <f t="shared" si="1667"/>
        <v/>
      </c>
      <c r="AE1524" s="360"/>
      <c r="AF1524" s="360"/>
      <c r="AG1524" s="364"/>
      <c r="AH1524" s="363" t="str">
        <f t="shared" si="1668"/>
        <v/>
      </c>
      <c r="AI1524" s="360"/>
      <c r="AJ1524" s="360"/>
      <c r="AK1524" s="364"/>
      <c r="AL1524" s="365" t="str">
        <f t="shared" si="1669"/>
        <v/>
      </c>
      <c r="AM1524" s="363" t="str">
        <f t="shared" si="1670"/>
        <v/>
      </c>
      <c r="AN1524" s="366" t="str">
        <f t="shared" si="1671"/>
        <v/>
      </c>
      <c r="AO1524" s="360"/>
      <c r="AP1524" s="360"/>
      <c r="AQ1524" s="360" t="str">
        <f t="shared" si="1672"/>
        <v/>
      </c>
      <c r="AR1524" s="348" t="str">
        <f t="shared" si="1629"/>
        <v/>
      </c>
      <c r="AS1524" s="360"/>
      <c r="AT1524" s="348" t="str">
        <f t="shared" si="1630"/>
        <v/>
      </c>
      <c r="AU1524" s="360"/>
      <c r="AV1524" s="348" t="str">
        <f t="shared" si="1631"/>
        <v/>
      </c>
      <c r="AW1524" s="360"/>
      <c r="AX1524" s="348" t="str">
        <f t="shared" si="1632"/>
        <v/>
      </c>
      <c r="AY1524" s="360"/>
      <c r="AZ1524" s="348" t="str">
        <f t="shared" si="1633"/>
        <v/>
      </c>
      <c r="BA1524" s="367"/>
      <c r="BB1524" s="348" t="str">
        <f t="shared" si="1634"/>
        <v/>
      </c>
      <c r="BC1524" s="350" t="str">
        <f t="shared" si="1637"/>
        <v/>
      </c>
      <c r="BD1524" s="350" t="str">
        <f t="shared" si="1638"/>
        <v/>
      </c>
      <c r="BE1524" s="360"/>
      <c r="BF1524" s="361"/>
      <c r="BG1524" s="362" t="str">
        <f t="shared" si="1673"/>
        <v/>
      </c>
      <c r="BH1524" s="354" t="str">
        <f t="shared" si="1639"/>
        <v/>
      </c>
      <c r="BI1524" s="350" t="str">
        <f t="shared" si="1640"/>
        <v/>
      </c>
      <c r="BJ1524" s="113" t="str">
        <f t="shared" si="1641"/>
        <v/>
      </c>
      <c r="BK1524" s="347" t="str">
        <f t="shared" si="1666"/>
        <v/>
      </c>
      <c r="BR1524" s="307"/>
      <c r="BS1524" s="51" t="str">
        <f t="shared" si="1642"/>
        <v/>
      </c>
      <c r="BT1524" s="51" t="str">
        <f t="shared" si="1643"/>
        <v/>
      </c>
      <c r="BU1524" s="51" t="str">
        <f t="shared" si="1644"/>
        <v/>
      </c>
      <c r="BV1524" s="51" t="str">
        <f t="shared" si="1645"/>
        <v/>
      </c>
      <c r="BW1524" s="51" t="str">
        <f t="shared" si="1646"/>
        <v/>
      </c>
      <c r="BX1524" s="51" t="str">
        <f t="shared" si="1647"/>
        <v/>
      </c>
      <c r="BY1524" s="51" t="str">
        <f t="shared" si="1648"/>
        <v/>
      </c>
      <c r="BZ1524" s="51" t="str">
        <f t="shared" si="1649"/>
        <v/>
      </c>
      <c r="CA1524" s="51" t="str">
        <f t="shared" si="1650"/>
        <v/>
      </c>
      <c r="CB1524" s="51" t="str">
        <f t="shared" si="1651"/>
        <v/>
      </c>
      <c r="CC1524" s="51" t="str">
        <f t="shared" si="1635"/>
        <v/>
      </c>
      <c r="CD1524" s="51" t="str">
        <f t="shared" si="1636"/>
        <v/>
      </c>
      <c r="CE1524" s="51" t="str">
        <f t="shared" si="1652"/>
        <v/>
      </c>
      <c r="CF1524" s="51"/>
      <c r="CH1524" s="53" t="str">
        <f t="shared" si="1653"/>
        <v/>
      </c>
      <c r="CI1524" s="53" t="str">
        <f t="shared" si="1654"/>
        <v/>
      </c>
      <c r="CJ1524" s="54" t="str">
        <f t="shared" si="1655"/>
        <v/>
      </c>
      <c r="CK1524" s="53" t="str">
        <f t="shared" si="1656"/>
        <v/>
      </c>
      <c r="CL1524" s="53" t="str">
        <f t="shared" si="1657"/>
        <v/>
      </c>
      <c r="CM1524" s="53" t="str">
        <f t="shared" si="1658"/>
        <v/>
      </c>
      <c r="CN1524" s="53" t="str">
        <f t="shared" si="1659"/>
        <v/>
      </c>
      <c r="CO1524" s="53" t="str">
        <f t="shared" si="1660"/>
        <v/>
      </c>
      <c r="CP1524" s="53" t="str">
        <f t="shared" si="1661"/>
        <v/>
      </c>
      <c r="CQ1524" s="53" t="str">
        <f t="shared" si="1662"/>
        <v/>
      </c>
      <c r="CR1524" s="53" t="str">
        <f t="shared" si="1663"/>
        <v/>
      </c>
      <c r="CS1524" s="53" t="str">
        <f t="shared" si="1664"/>
        <v/>
      </c>
      <c r="CT1524" s="53" t="str">
        <f t="shared" si="1665"/>
        <v/>
      </c>
      <c r="CU1524" s="53" t="str">
        <f t="shared" si="1674"/>
        <v/>
      </c>
    </row>
    <row r="1525" spans="1:99" hidden="1" x14ac:dyDescent="0.3">
      <c r="A1525" s="40">
        <v>1587</v>
      </c>
      <c r="B1525" s="326"/>
      <c r="C1525" s="142"/>
      <c r="D1525" s="144"/>
      <c r="E1525" s="144"/>
      <c r="F1525" s="312"/>
      <c r="G1525" s="144" t="s">
        <v>141</v>
      </c>
      <c r="H1525" s="314"/>
      <c r="I1525" s="314"/>
      <c r="J1525" s="315" t="str">
        <f t="shared" si="1609"/>
        <v/>
      </c>
      <c r="K1525" s="316" t="str">
        <f t="shared" si="1610"/>
        <v/>
      </c>
      <c r="L1525" s="317" t="str">
        <f t="shared" si="1611"/>
        <v/>
      </c>
      <c r="M1525" s="316" t="str">
        <f t="shared" si="1612"/>
        <v/>
      </c>
      <c r="N1525" s="317" t="str">
        <f t="shared" si="1613"/>
        <v/>
      </c>
      <c r="O1525" s="316" t="str">
        <f t="shared" si="1614"/>
        <v/>
      </c>
      <c r="P1525" s="317" t="str">
        <f t="shared" si="1615"/>
        <v/>
      </c>
      <c r="Q1525" s="318" t="str">
        <f t="shared" si="1616"/>
        <v/>
      </c>
      <c r="R1525" s="319" t="str">
        <f t="shared" si="1617"/>
        <v/>
      </c>
      <c r="S1525" s="318" t="str">
        <f t="shared" si="1618"/>
        <v/>
      </c>
      <c r="T1525" s="317" t="str">
        <f t="shared" si="1619"/>
        <v/>
      </c>
      <c r="U1525" s="318" t="str">
        <f t="shared" si="1620"/>
        <v/>
      </c>
      <c r="V1525" s="319" t="str">
        <f t="shared" si="1621"/>
        <v/>
      </c>
      <c r="W1525" s="318" t="str">
        <f t="shared" si="1622"/>
        <v/>
      </c>
      <c r="X1525" s="319" t="str">
        <f t="shared" si="1623"/>
        <v/>
      </c>
      <c r="Y1525" s="318" t="str">
        <f t="shared" si="1624"/>
        <v/>
      </c>
      <c r="Z1525" s="319" t="str">
        <f t="shared" si="1625"/>
        <v/>
      </c>
      <c r="AA1525" s="317" t="str">
        <f t="shared" si="1626"/>
        <v/>
      </c>
      <c r="AB1525" s="97" t="str">
        <f t="shared" si="1627"/>
        <v/>
      </c>
      <c r="AC1525" s="143" t="str">
        <f t="shared" si="1628"/>
        <v/>
      </c>
      <c r="AD1525" s="143" t="str">
        <f t="shared" si="1667"/>
        <v/>
      </c>
      <c r="AE1525" s="360"/>
      <c r="AF1525" s="360"/>
      <c r="AG1525" s="364"/>
      <c r="AH1525" s="363" t="str">
        <f t="shared" si="1668"/>
        <v/>
      </c>
      <c r="AI1525" s="360"/>
      <c r="AJ1525" s="360"/>
      <c r="AK1525" s="364"/>
      <c r="AL1525" s="365" t="str">
        <f t="shared" si="1669"/>
        <v/>
      </c>
      <c r="AM1525" s="363" t="str">
        <f t="shared" si="1670"/>
        <v/>
      </c>
      <c r="AN1525" s="366" t="str">
        <f t="shared" si="1671"/>
        <v/>
      </c>
      <c r="AO1525" s="360"/>
      <c r="AP1525" s="360"/>
      <c r="AQ1525" s="360" t="str">
        <f t="shared" si="1672"/>
        <v/>
      </c>
      <c r="AR1525" s="348" t="str">
        <f t="shared" si="1629"/>
        <v/>
      </c>
      <c r="AS1525" s="360"/>
      <c r="AT1525" s="348" t="str">
        <f t="shared" si="1630"/>
        <v/>
      </c>
      <c r="AU1525" s="360"/>
      <c r="AV1525" s="348" t="str">
        <f t="shared" si="1631"/>
        <v/>
      </c>
      <c r="AW1525" s="360"/>
      <c r="AX1525" s="348" t="str">
        <f t="shared" si="1632"/>
        <v/>
      </c>
      <c r="AY1525" s="360"/>
      <c r="AZ1525" s="348" t="str">
        <f t="shared" si="1633"/>
        <v/>
      </c>
      <c r="BA1525" s="367"/>
      <c r="BB1525" s="348" t="str">
        <f t="shared" si="1634"/>
        <v/>
      </c>
      <c r="BC1525" s="350" t="str">
        <f t="shared" si="1637"/>
        <v/>
      </c>
      <c r="BD1525" s="350" t="str">
        <f t="shared" si="1638"/>
        <v/>
      </c>
      <c r="BE1525" s="360"/>
      <c r="BF1525" s="361"/>
      <c r="BG1525" s="362" t="str">
        <f t="shared" si="1673"/>
        <v/>
      </c>
      <c r="BH1525" s="354" t="str">
        <f t="shared" si="1639"/>
        <v/>
      </c>
      <c r="BI1525" s="350" t="str">
        <f t="shared" si="1640"/>
        <v/>
      </c>
      <c r="BJ1525" s="113" t="str">
        <f t="shared" si="1641"/>
        <v/>
      </c>
      <c r="BK1525" s="347" t="str">
        <f t="shared" si="1666"/>
        <v/>
      </c>
      <c r="BR1525" s="307"/>
      <c r="BS1525" s="51" t="str">
        <f t="shared" si="1642"/>
        <v/>
      </c>
      <c r="BT1525" s="51" t="str">
        <f t="shared" si="1643"/>
        <v/>
      </c>
      <c r="BU1525" s="51" t="str">
        <f t="shared" si="1644"/>
        <v/>
      </c>
      <c r="BV1525" s="51" t="str">
        <f t="shared" si="1645"/>
        <v/>
      </c>
      <c r="BW1525" s="51" t="str">
        <f t="shared" si="1646"/>
        <v/>
      </c>
      <c r="BX1525" s="51" t="str">
        <f t="shared" si="1647"/>
        <v/>
      </c>
      <c r="BY1525" s="51" t="str">
        <f t="shared" si="1648"/>
        <v/>
      </c>
      <c r="BZ1525" s="51" t="str">
        <f t="shared" si="1649"/>
        <v/>
      </c>
      <c r="CA1525" s="51" t="str">
        <f t="shared" si="1650"/>
        <v/>
      </c>
      <c r="CB1525" s="51" t="str">
        <f t="shared" si="1651"/>
        <v/>
      </c>
      <c r="CC1525" s="51" t="str">
        <f t="shared" si="1635"/>
        <v/>
      </c>
      <c r="CD1525" s="51" t="str">
        <f t="shared" si="1636"/>
        <v/>
      </c>
      <c r="CE1525" s="51" t="str">
        <f t="shared" si="1652"/>
        <v/>
      </c>
      <c r="CF1525" s="51"/>
      <c r="CH1525" s="53" t="str">
        <f t="shared" si="1653"/>
        <v/>
      </c>
      <c r="CI1525" s="53" t="str">
        <f t="shared" si="1654"/>
        <v/>
      </c>
      <c r="CJ1525" s="54" t="str">
        <f t="shared" si="1655"/>
        <v/>
      </c>
      <c r="CK1525" s="53" t="str">
        <f t="shared" si="1656"/>
        <v/>
      </c>
      <c r="CL1525" s="53" t="str">
        <f t="shared" si="1657"/>
        <v/>
      </c>
      <c r="CM1525" s="53" t="str">
        <f t="shared" si="1658"/>
        <v/>
      </c>
      <c r="CN1525" s="53" t="str">
        <f t="shared" si="1659"/>
        <v/>
      </c>
      <c r="CO1525" s="53" t="str">
        <f t="shared" si="1660"/>
        <v/>
      </c>
      <c r="CP1525" s="53" t="str">
        <f t="shared" si="1661"/>
        <v/>
      </c>
      <c r="CQ1525" s="53" t="str">
        <f t="shared" si="1662"/>
        <v/>
      </c>
      <c r="CR1525" s="53" t="str">
        <f t="shared" si="1663"/>
        <v/>
      </c>
      <c r="CS1525" s="53" t="str">
        <f t="shared" si="1664"/>
        <v/>
      </c>
      <c r="CT1525" s="53" t="str">
        <f t="shared" si="1665"/>
        <v/>
      </c>
      <c r="CU1525" s="53" t="str">
        <f t="shared" si="1674"/>
        <v/>
      </c>
    </row>
    <row r="1526" spans="1:99" hidden="1" x14ac:dyDescent="0.3">
      <c r="A1526" s="40">
        <v>1588</v>
      </c>
      <c r="B1526" s="326"/>
      <c r="C1526" s="142"/>
      <c r="D1526" s="144"/>
      <c r="E1526" s="144"/>
      <c r="F1526" s="312"/>
      <c r="G1526" s="144" t="s">
        <v>141</v>
      </c>
      <c r="H1526" s="314"/>
      <c r="I1526" s="314"/>
      <c r="J1526" s="315" t="str">
        <f t="shared" si="1609"/>
        <v/>
      </c>
      <c r="K1526" s="316" t="str">
        <f t="shared" si="1610"/>
        <v/>
      </c>
      <c r="L1526" s="317" t="str">
        <f t="shared" si="1611"/>
        <v/>
      </c>
      <c r="M1526" s="316" t="str">
        <f t="shared" si="1612"/>
        <v/>
      </c>
      <c r="N1526" s="317" t="str">
        <f t="shared" si="1613"/>
        <v/>
      </c>
      <c r="O1526" s="316" t="str">
        <f t="shared" si="1614"/>
        <v/>
      </c>
      <c r="P1526" s="317" t="str">
        <f t="shared" si="1615"/>
        <v/>
      </c>
      <c r="Q1526" s="318" t="str">
        <f t="shared" si="1616"/>
        <v/>
      </c>
      <c r="R1526" s="319" t="str">
        <f t="shared" si="1617"/>
        <v/>
      </c>
      <c r="S1526" s="318" t="str">
        <f t="shared" si="1618"/>
        <v/>
      </c>
      <c r="T1526" s="317" t="str">
        <f t="shared" si="1619"/>
        <v/>
      </c>
      <c r="U1526" s="318" t="str">
        <f t="shared" si="1620"/>
        <v/>
      </c>
      <c r="V1526" s="319" t="str">
        <f t="shared" si="1621"/>
        <v/>
      </c>
      <c r="W1526" s="318" t="str">
        <f t="shared" si="1622"/>
        <v/>
      </c>
      <c r="X1526" s="319" t="str">
        <f t="shared" si="1623"/>
        <v/>
      </c>
      <c r="Y1526" s="318" t="str">
        <f t="shared" si="1624"/>
        <v/>
      </c>
      <c r="Z1526" s="319" t="str">
        <f t="shared" si="1625"/>
        <v/>
      </c>
      <c r="AA1526" s="317" t="str">
        <f t="shared" si="1626"/>
        <v/>
      </c>
      <c r="AB1526" s="97" t="str">
        <f t="shared" si="1627"/>
        <v/>
      </c>
      <c r="AC1526" s="143" t="str">
        <f t="shared" si="1628"/>
        <v/>
      </c>
      <c r="AD1526" s="143" t="str">
        <f t="shared" si="1667"/>
        <v/>
      </c>
      <c r="AE1526" s="360"/>
      <c r="AF1526" s="360"/>
      <c r="AG1526" s="364"/>
      <c r="AH1526" s="363" t="str">
        <f t="shared" si="1668"/>
        <v/>
      </c>
      <c r="AI1526" s="360"/>
      <c r="AJ1526" s="360"/>
      <c r="AK1526" s="364"/>
      <c r="AL1526" s="365" t="str">
        <f t="shared" si="1669"/>
        <v/>
      </c>
      <c r="AM1526" s="363" t="str">
        <f t="shared" si="1670"/>
        <v/>
      </c>
      <c r="AN1526" s="366" t="str">
        <f t="shared" si="1671"/>
        <v/>
      </c>
      <c r="AO1526" s="360"/>
      <c r="AP1526" s="360"/>
      <c r="AQ1526" s="360" t="str">
        <f t="shared" si="1672"/>
        <v/>
      </c>
      <c r="AR1526" s="348" t="str">
        <f t="shared" si="1629"/>
        <v/>
      </c>
      <c r="AS1526" s="360"/>
      <c r="AT1526" s="348" t="str">
        <f t="shared" si="1630"/>
        <v/>
      </c>
      <c r="AU1526" s="360"/>
      <c r="AV1526" s="348" t="str">
        <f t="shared" si="1631"/>
        <v/>
      </c>
      <c r="AW1526" s="360"/>
      <c r="AX1526" s="348" t="str">
        <f t="shared" si="1632"/>
        <v/>
      </c>
      <c r="AY1526" s="360"/>
      <c r="AZ1526" s="348" t="str">
        <f t="shared" si="1633"/>
        <v/>
      </c>
      <c r="BA1526" s="367"/>
      <c r="BB1526" s="348" t="str">
        <f t="shared" si="1634"/>
        <v/>
      </c>
      <c r="BC1526" s="350" t="str">
        <f t="shared" si="1637"/>
        <v/>
      </c>
      <c r="BD1526" s="350" t="str">
        <f t="shared" si="1638"/>
        <v/>
      </c>
      <c r="BE1526" s="360"/>
      <c r="BF1526" s="361"/>
      <c r="BG1526" s="362" t="str">
        <f t="shared" si="1673"/>
        <v/>
      </c>
      <c r="BH1526" s="354" t="str">
        <f t="shared" si="1639"/>
        <v/>
      </c>
      <c r="BI1526" s="350" t="str">
        <f t="shared" si="1640"/>
        <v/>
      </c>
      <c r="BJ1526" s="113" t="str">
        <f t="shared" si="1641"/>
        <v/>
      </c>
      <c r="BK1526" s="347" t="str">
        <f t="shared" si="1666"/>
        <v/>
      </c>
      <c r="BR1526" s="307"/>
      <c r="BS1526" s="51" t="str">
        <f t="shared" si="1642"/>
        <v/>
      </c>
      <c r="BT1526" s="51" t="str">
        <f t="shared" si="1643"/>
        <v/>
      </c>
      <c r="BU1526" s="51" t="str">
        <f t="shared" si="1644"/>
        <v/>
      </c>
      <c r="BV1526" s="51" t="str">
        <f t="shared" si="1645"/>
        <v/>
      </c>
      <c r="BW1526" s="51" t="str">
        <f t="shared" si="1646"/>
        <v/>
      </c>
      <c r="BX1526" s="51" t="str">
        <f t="shared" si="1647"/>
        <v/>
      </c>
      <c r="BY1526" s="51" t="str">
        <f t="shared" si="1648"/>
        <v/>
      </c>
      <c r="BZ1526" s="51" t="str">
        <f t="shared" si="1649"/>
        <v/>
      </c>
      <c r="CA1526" s="51" t="str">
        <f t="shared" si="1650"/>
        <v/>
      </c>
      <c r="CB1526" s="51" t="str">
        <f t="shared" si="1651"/>
        <v/>
      </c>
      <c r="CC1526" s="51" t="str">
        <f t="shared" si="1635"/>
        <v/>
      </c>
      <c r="CD1526" s="51" t="str">
        <f t="shared" si="1636"/>
        <v/>
      </c>
      <c r="CE1526" s="51" t="str">
        <f t="shared" si="1652"/>
        <v/>
      </c>
      <c r="CF1526" s="51"/>
      <c r="CH1526" s="53" t="str">
        <f t="shared" si="1653"/>
        <v/>
      </c>
      <c r="CI1526" s="53" t="str">
        <f t="shared" si="1654"/>
        <v/>
      </c>
      <c r="CJ1526" s="54" t="str">
        <f t="shared" si="1655"/>
        <v/>
      </c>
      <c r="CK1526" s="53" t="str">
        <f t="shared" si="1656"/>
        <v/>
      </c>
      <c r="CL1526" s="53" t="str">
        <f t="shared" si="1657"/>
        <v/>
      </c>
      <c r="CM1526" s="53" t="str">
        <f t="shared" si="1658"/>
        <v/>
      </c>
      <c r="CN1526" s="53" t="str">
        <f t="shared" si="1659"/>
        <v/>
      </c>
      <c r="CO1526" s="53" t="str">
        <f t="shared" si="1660"/>
        <v/>
      </c>
      <c r="CP1526" s="53" t="str">
        <f t="shared" si="1661"/>
        <v/>
      </c>
      <c r="CQ1526" s="53" t="str">
        <f t="shared" si="1662"/>
        <v/>
      </c>
      <c r="CR1526" s="53" t="str">
        <f t="shared" si="1663"/>
        <v/>
      </c>
      <c r="CS1526" s="53" t="str">
        <f t="shared" si="1664"/>
        <v/>
      </c>
      <c r="CT1526" s="53" t="str">
        <f t="shared" si="1665"/>
        <v/>
      </c>
      <c r="CU1526" s="53" t="str">
        <f t="shared" si="1674"/>
        <v/>
      </c>
    </row>
    <row r="1527" spans="1:99" hidden="1" x14ac:dyDescent="0.3">
      <c r="A1527" s="40">
        <v>1589</v>
      </c>
      <c r="B1527" s="326"/>
      <c r="C1527" s="142"/>
      <c r="D1527" s="144"/>
      <c r="E1527" s="144"/>
      <c r="F1527" s="312"/>
      <c r="G1527" s="144" t="s">
        <v>141</v>
      </c>
      <c r="H1527" s="314"/>
      <c r="I1527" s="314"/>
      <c r="J1527" s="315" t="str">
        <f t="shared" si="1609"/>
        <v/>
      </c>
      <c r="K1527" s="316" t="str">
        <f t="shared" si="1610"/>
        <v/>
      </c>
      <c r="L1527" s="317" t="str">
        <f t="shared" si="1611"/>
        <v/>
      </c>
      <c r="M1527" s="316" t="str">
        <f t="shared" si="1612"/>
        <v/>
      </c>
      <c r="N1527" s="317" t="str">
        <f t="shared" si="1613"/>
        <v/>
      </c>
      <c r="O1527" s="316" t="str">
        <f t="shared" si="1614"/>
        <v/>
      </c>
      <c r="P1527" s="317" t="str">
        <f t="shared" si="1615"/>
        <v/>
      </c>
      <c r="Q1527" s="318" t="str">
        <f t="shared" si="1616"/>
        <v/>
      </c>
      <c r="R1527" s="319" t="str">
        <f t="shared" si="1617"/>
        <v/>
      </c>
      <c r="S1527" s="318" t="str">
        <f t="shared" si="1618"/>
        <v/>
      </c>
      <c r="T1527" s="317" t="str">
        <f t="shared" si="1619"/>
        <v/>
      </c>
      <c r="U1527" s="318" t="str">
        <f t="shared" si="1620"/>
        <v/>
      </c>
      <c r="V1527" s="319" t="str">
        <f t="shared" si="1621"/>
        <v/>
      </c>
      <c r="W1527" s="318" t="str">
        <f t="shared" si="1622"/>
        <v/>
      </c>
      <c r="X1527" s="319" t="str">
        <f t="shared" si="1623"/>
        <v/>
      </c>
      <c r="Y1527" s="318" t="str">
        <f t="shared" si="1624"/>
        <v/>
      </c>
      <c r="Z1527" s="319" t="str">
        <f t="shared" si="1625"/>
        <v/>
      </c>
      <c r="AA1527" s="317" t="str">
        <f t="shared" si="1626"/>
        <v/>
      </c>
      <c r="AB1527" s="97" t="str">
        <f t="shared" si="1627"/>
        <v/>
      </c>
      <c r="AC1527" s="143" t="str">
        <f t="shared" si="1628"/>
        <v/>
      </c>
      <c r="AD1527" s="143" t="str">
        <f t="shared" si="1667"/>
        <v/>
      </c>
      <c r="AE1527" s="360"/>
      <c r="AF1527" s="360"/>
      <c r="AG1527" s="364"/>
      <c r="AH1527" s="363" t="str">
        <f t="shared" si="1668"/>
        <v/>
      </c>
      <c r="AI1527" s="360"/>
      <c r="AJ1527" s="360"/>
      <c r="AK1527" s="364"/>
      <c r="AL1527" s="365" t="str">
        <f t="shared" si="1669"/>
        <v/>
      </c>
      <c r="AM1527" s="363" t="str">
        <f t="shared" si="1670"/>
        <v/>
      </c>
      <c r="AN1527" s="366" t="str">
        <f t="shared" si="1671"/>
        <v/>
      </c>
      <c r="AO1527" s="360"/>
      <c r="AP1527" s="360"/>
      <c r="AQ1527" s="360" t="str">
        <f t="shared" si="1672"/>
        <v/>
      </c>
      <c r="AR1527" s="348" t="str">
        <f t="shared" si="1629"/>
        <v/>
      </c>
      <c r="AS1527" s="360"/>
      <c r="AT1527" s="348" t="str">
        <f t="shared" si="1630"/>
        <v/>
      </c>
      <c r="AU1527" s="360"/>
      <c r="AV1527" s="348" t="str">
        <f t="shared" si="1631"/>
        <v/>
      </c>
      <c r="AW1527" s="360"/>
      <c r="AX1527" s="348" t="str">
        <f t="shared" si="1632"/>
        <v/>
      </c>
      <c r="AY1527" s="360"/>
      <c r="AZ1527" s="348" t="str">
        <f t="shared" si="1633"/>
        <v/>
      </c>
      <c r="BA1527" s="367"/>
      <c r="BB1527" s="348" t="str">
        <f t="shared" si="1634"/>
        <v/>
      </c>
      <c r="BC1527" s="350" t="str">
        <f t="shared" si="1637"/>
        <v/>
      </c>
      <c r="BD1527" s="350" t="str">
        <f t="shared" si="1638"/>
        <v/>
      </c>
      <c r="BE1527" s="360"/>
      <c r="BF1527" s="361"/>
      <c r="BG1527" s="362" t="str">
        <f t="shared" si="1673"/>
        <v/>
      </c>
      <c r="BH1527" s="354" t="str">
        <f t="shared" si="1639"/>
        <v/>
      </c>
      <c r="BI1527" s="350" t="str">
        <f t="shared" si="1640"/>
        <v/>
      </c>
      <c r="BJ1527" s="113" t="str">
        <f t="shared" si="1641"/>
        <v/>
      </c>
      <c r="BK1527" s="347" t="str">
        <f t="shared" si="1666"/>
        <v/>
      </c>
      <c r="BR1527" s="307"/>
      <c r="BS1527" s="51" t="str">
        <f t="shared" si="1642"/>
        <v/>
      </c>
      <c r="BT1527" s="51" t="str">
        <f t="shared" si="1643"/>
        <v/>
      </c>
      <c r="BU1527" s="51" t="str">
        <f t="shared" si="1644"/>
        <v/>
      </c>
      <c r="BV1527" s="51" t="str">
        <f t="shared" si="1645"/>
        <v/>
      </c>
      <c r="BW1527" s="51" t="str">
        <f t="shared" si="1646"/>
        <v/>
      </c>
      <c r="BX1527" s="51" t="str">
        <f t="shared" si="1647"/>
        <v/>
      </c>
      <c r="BY1527" s="51" t="str">
        <f t="shared" si="1648"/>
        <v/>
      </c>
      <c r="BZ1527" s="51" t="str">
        <f t="shared" si="1649"/>
        <v/>
      </c>
      <c r="CA1527" s="51" t="str">
        <f t="shared" si="1650"/>
        <v/>
      </c>
      <c r="CB1527" s="51" t="str">
        <f t="shared" si="1651"/>
        <v/>
      </c>
      <c r="CC1527" s="51" t="str">
        <f t="shared" si="1635"/>
        <v/>
      </c>
      <c r="CD1527" s="51" t="str">
        <f t="shared" si="1636"/>
        <v/>
      </c>
      <c r="CE1527" s="51" t="str">
        <f t="shared" si="1652"/>
        <v/>
      </c>
      <c r="CF1527" s="51"/>
      <c r="CH1527" s="53" t="str">
        <f t="shared" si="1653"/>
        <v/>
      </c>
      <c r="CI1527" s="53" t="str">
        <f t="shared" si="1654"/>
        <v/>
      </c>
      <c r="CJ1527" s="54" t="str">
        <f t="shared" si="1655"/>
        <v/>
      </c>
      <c r="CK1527" s="53" t="str">
        <f t="shared" si="1656"/>
        <v/>
      </c>
      <c r="CL1527" s="53" t="str">
        <f t="shared" si="1657"/>
        <v/>
      </c>
      <c r="CM1527" s="53" t="str">
        <f t="shared" si="1658"/>
        <v/>
      </c>
      <c r="CN1527" s="53" t="str">
        <f t="shared" si="1659"/>
        <v/>
      </c>
      <c r="CO1527" s="53" t="str">
        <f t="shared" si="1660"/>
        <v/>
      </c>
      <c r="CP1527" s="53" t="str">
        <f t="shared" si="1661"/>
        <v/>
      </c>
      <c r="CQ1527" s="53" t="str">
        <f t="shared" si="1662"/>
        <v/>
      </c>
      <c r="CR1527" s="53" t="str">
        <f t="shared" si="1663"/>
        <v/>
      </c>
      <c r="CS1527" s="53" t="str">
        <f t="shared" si="1664"/>
        <v/>
      </c>
      <c r="CT1527" s="53" t="str">
        <f t="shared" si="1665"/>
        <v/>
      </c>
      <c r="CU1527" s="53" t="str">
        <f t="shared" si="1674"/>
        <v/>
      </c>
    </row>
    <row r="1528" spans="1:99" hidden="1" x14ac:dyDescent="0.3">
      <c r="A1528" s="40">
        <v>1590</v>
      </c>
      <c r="B1528" s="326"/>
      <c r="C1528" s="142"/>
      <c r="D1528" s="144"/>
      <c r="E1528" s="144"/>
      <c r="F1528" s="312"/>
      <c r="G1528" s="144" t="s">
        <v>141</v>
      </c>
      <c r="H1528" s="314"/>
      <c r="I1528" s="314"/>
      <c r="J1528" s="315" t="str">
        <f t="shared" si="1609"/>
        <v/>
      </c>
      <c r="K1528" s="316" t="str">
        <f t="shared" si="1610"/>
        <v/>
      </c>
      <c r="L1528" s="317" t="str">
        <f t="shared" si="1611"/>
        <v/>
      </c>
      <c r="M1528" s="316" t="str">
        <f t="shared" si="1612"/>
        <v/>
      </c>
      <c r="N1528" s="317" t="str">
        <f t="shared" si="1613"/>
        <v/>
      </c>
      <c r="O1528" s="316" t="str">
        <f t="shared" si="1614"/>
        <v/>
      </c>
      <c r="P1528" s="317" t="str">
        <f t="shared" si="1615"/>
        <v/>
      </c>
      <c r="Q1528" s="318" t="str">
        <f t="shared" si="1616"/>
        <v/>
      </c>
      <c r="R1528" s="319" t="str">
        <f t="shared" si="1617"/>
        <v/>
      </c>
      <c r="S1528" s="318" t="str">
        <f t="shared" si="1618"/>
        <v/>
      </c>
      <c r="T1528" s="317" t="str">
        <f t="shared" si="1619"/>
        <v/>
      </c>
      <c r="U1528" s="318" t="str">
        <f t="shared" si="1620"/>
        <v/>
      </c>
      <c r="V1528" s="319" t="str">
        <f t="shared" si="1621"/>
        <v/>
      </c>
      <c r="W1528" s="318" t="str">
        <f t="shared" si="1622"/>
        <v/>
      </c>
      <c r="X1528" s="319" t="str">
        <f t="shared" si="1623"/>
        <v/>
      </c>
      <c r="Y1528" s="318" t="str">
        <f t="shared" si="1624"/>
        <v/>
      </c>
      <c r="Z1528" s="319" t="str">
        <f t="shared" si="1625"/>
        <v/>
      </c>
      <c r="AA1528" s="317" t="str">
        <f t="shared" si="1626"/>
        <v/>
      </c>
      <c r="AB1528" s="97" t="str">
        <f t="shared" si="1627"/>
        <v/>
      </c>
      <c r="AC1528" s="143" t="str">
        <f t="shared" si="1628"/>
        <v/>
      </c>
      <c r="AD1528" s="143" t="str">
        <f t="shared" si="1667"/>
        <v/>
      </c>
      <c r="AE1528" s="360"/>
      <c r="AF1528" s="360"/>
      <c r="AG1528" s="364"/>
      <c r="AH1528" s="363" t="str">
        <f t="shared" si="1668"/>
        <v/>
      </c>
      <c r="AI1528" s="360"/>
      <c r="AJ1528" s="360"/>
      <c r="AK1528" s="364"/>
      <c r="AL1528" s="365" t="str">
        <f t="shared" si="1669"/>
        <v/>
      </c>
      <c r="AM1528" s="363" t="str">
        <f t="shared" si="1670"/>
        <v/>
      </c>
      <c r="AN1528" s="366" t="str">
        <f t="shared" si="1671"/>
        <v/>
      </c>
      <c r="AO1528" s="360"/>
      <c r="AP1528" s="360"/>
      <c r="AQ1528" s="360" t="str">
        <f t="shared" si="1672"/>
        <v/>
      </c>
      <c r="AR1528" s="348" t="str">
        <f t="shared" si="1629"/>
        <v/>
      </c>
      <c r="AS1528" s="360"/>
      <c r="AT1528" s="348" t="str">
        <f t="shared" si="1630"/>
        <v/>
      </c>
      <c r="AU1528" s="360"/>
      <c r="AV1528" s="348" t="str">
        <f t="shared" si="1631"/>
        <v/>
      </c>
      <c r="AW1528" s="360"/>
      <c r="AX1528" s="348" t="str">
        <f t="shared" si="1632"/>
        <v/>
      </c>
      <c r="AY1528" s="360"/>
      <c r="AZ1528" s="348" t="str">
        <f t="shared" si="1633"/>
        <v/>
      </c>
      <c r="BA1528" s="367"/>
      <c r="BB1528" s="348" t="str">
        <f t="shared" si="1634"/>
        <v/>
      </c>
      <c r="BC1528" s="350" t="str">
        <f t="shared" si="1637"/>
        <v/>
      </c>
      <c r="BD1528" s="350" t="str">
        <f t="shared" si="1638"/>
        <v/>
      </c>
      <c r="BE1528" s="360"/>
      <c r="BF1528" s="361"/>
      <c r="BG1528" s="362" t="str">
        <f t="shared" si="1673"/>
        <v/>
      </c>
      <c r="BH1528" s="354" t="str">
        <f t="shared" si="1639"/>
        <v/>
      </c>
      <c r="BI1528" s="350" t="str">
        <f t="shared" si="1640"/>
        <v/>
      </c>
      <c r="BJ1528" s="113" t="str">
        <f t="shared" si="1641"/>
        <v/>
      </c>
      <c r="BK1528" s="347" t="str">
        <f t="shared" si="1666"/>
        <v/>
      </c>
      <c r="BR1528" s="307"/>
      <c r="BS1528" s="51" t="str">
        <f t="shared" si="1642"/>
        <v/>
      </c>
      <c r="BT1528" s="51" t="str">
        <f t="shared" si="1643"/>
        <v/>
      </c>
      <c r="BU1528" s="51" t="str">
        <f t="shared" si="1644"/>
        <v/>
      </c>
      <c r="BV1528" s="51" t="str">
        <f t="shared" si="1645"/>
        <v/>
      </c>
      <c r="BW1528" s="51" t="str">
        <f t="shared" si="1646"/>
        <v/>
      </c>
      <c r="BX1528" s="51" t="str">
        <f t="shared" si="1647"/>
        <v/>
      </c>
      <c r="BY1528" s="51" t="str">
        <f t="shared" si="1648"/>
        <v/>
      </c>
      <c r="BZ1528" s="51" t="str">
        <f t="shared" si="1649"/>
        <v/>
      </c>
      <c r="CA1528" s="51" t="str">
        <f t="shared" si="1650"/>
        <v/>
      </c>
      <c r="CB1528" s="51" t="str">
        <f t="shared" si="1651"/>
        <v/>
      </c>
      <c r="CC1528" s="51" t="str">
        <f t="shared" si="1635"/>
        <v/>
      </c>
      <c r="CD1528" s="51" t="str">
        <f t="shared" si="1636"/>
        <v/>
      </c>
      <c r="CE1528" s="51" t="str">
        <f t="shared" si="1652"/>
        <v/>
      </c>
      <c r="CF1528" s="51"/>
      <c r="CH1528" s="53" t="str">
        <f t="shared" si="1653"/>
        <v/>
      </c>
      <c r="CI1528" s="53" t="str">
        <f t="shared" si="1654"/>
        <v/>
      </c>
      <c r="CJ1528" s="54" t="str">
        <f t="shared" si="1655"/>
        <v/>
      </c>
      <c r="CK1528" s="53" t="str">
        <f t="shared" si="1656"/>
        <v/>
      </c>
      <c r="CL1528" s="53" t="str">
        <f t="shared" si="1657"/>
        <v/>
      </c>
      <c r="CM1528" s="53" t="str">
        <f t="shared" si="1658"/>
        <v/>
      </c>
      <c r="CN1528" s="53" t="str">
        <f t="shared" si="1659"/>
        <v/>
      </c>
      <c r="CO1528" s="53" t="str">
        <f t="shared" si="1660"/>
        <v/>
      </c>
      <c r="CP1528" s="53" t="str">
        <f t="shared" si="1661"/>
        <v/>
      </c>
      <c r="CQ1528" s="53" t="str">
        <f t="shared" si="1662"/>
        <v/>
      </c>
      <c r="CR1528" s="53" t="str">
        <f t="shared" si="1663"/>
        <v/>
      </c>
      <c r="CS1528" s="53" t="str">
        <f t="shared" si="1664"/>
        <v/>
      </c>
      <c r="CT1528" s="53" t="str">
        <f t="shared" si="1665"/>
        <v/>
      </c>
      <c r="CU1528" s="53" t="str">
        <f t="shared" si="1674"/>
        <v/>
      </c>
    </row>
    <row r="1529" spans="1:99" hidden="1" x14ac:dyDescent="0.3">
      <c r="A1529" s="40">
        <v>1591</v>
      </c>
      <c r="B1529" s="326"/>
      <c r="C1529" s="142"/>
      <c r="D1529" s="144"/>
      <c r="E1529" s="144"/>
      <c r="F1529" s="312"/>
      <c r="G1529" s="144" t="s">
        <v>141</v>
      </c>
      <c r="H1529" s="314"/>
      <c r="I1529" s="314"/>
      <c r="J1529" s="315" t="str">
        <f t="shared" si="1609"/>
        <v/>
      </c>
      <c r="K1529" s="316" t="str">
        <f t="shared" si="1610"/>
        <v/>
      </c>
      <c r="L1529" s="317" t="str">
        <f t="shared" si="1611"/>
        <v/>
      </c>
      <c r="M1529" s="316" t="str">
        <f t="shared" si="1612"/>
        <v/>
      </c>
      <c r="N1529" s="317" t="str">
        <f t="shared" si="1613"/>
        <v/>
      </c>
      <c r="O1529" s="316" t="str">
        <f t="shared" si="1614"/>
        <v/>
      </c>
      <c r="P1529" s="317" t="str">
        <f t="shared" si="1615"/>
        <v/>
      </c>
      <c r="Q1529" s="318" t="str">
        <f t="shared" si="1616"/>
        <v/>
      </c>
      <c r="R1529" s="319" t="str">
        <f t="shared" si="1617"/>
        <v/>
      </c>
      <c r="S1529" s="318" t="str">
        <f t="shared" si="1618"/>
        <v/>
      </c>
      <c r="T1529" s="317" t="str">
        <f t="shared" si="1619"/>
        <v/>
      </c>
      <c r="U1529" s="318" t="str">
        <f t="shared" si="1620"/>
        <v/>
      </c>
      <c r="V1529" s="319" t="str">
        <f t="shared" si="1621"/>
        <v/>
      </c>
      <c r="W1529" s="318" t="str">
        <f t="shared" si="1622"/>
        <v/>
      </c>
      <c r="X1529" s="319" t="str">
        <f t="shared" si="1623"/>
        <v/>
      </c>
      <c r="Y1529" s="318" t="str">
        <f t="shared" si="1624"/>
        <v/>
      </c>
      <c r="Z1529" s="319" t="str">
        <f t="shared" si="1625"/>
        <v/>
      </c>
      <c r="AA1529" s="317" t="str">
        <f t="shared" si="1626"/>
        <v/>
      </c>
      <c r="AB1529" s="97" t="str">
        <f t="shared" si="1627"/>
        <v/>
      </c>
      <c r="AC1529" s="143" t="str">
        <f t="shared" si="1628"/>
        <v/>
      </c>
      <c r="AD1529" s="143" t="str">
        <f t="shared" si="1667"/>
        <v/>
      </c>
      <c r="AE1529" s="360"/>
      <c r="AF1529" s="360"/>
      <c r="AG1529" s="364"/>
      <c r="AH1529" s="363" t="str">
        <f t="shared" si="1668"/>
        <v/>
      </c>
      <c r="AI1529" s="360"/>
      <c r="AJ1529" s="360"/>
      <c r="AK1529" s="364"/>
      <c r="AL1529" s="365" t="str">
        <f t="shared" si="1669"/>
        <v/>
      </c>
      <c r="AM1529" s="363" t="str">
        <f t="shared" si="1670"/>
        <v/>
      </c>
      <c r="AN1529" s="366" t="str">
        <f t="shared" si="1671"/>
        <v/>
      </c>
      <c r="AO1529" s="360"/>
      <c r="AP1529" s="360"/>
      <c r="AQ1529" s="360" t="str">
        <f t="shared" si="1672"/>
        <v/>
      </c>
      <c r="AR1529" s="348" t="str">
        <f t="shared" si="1629"/>
        <v/>
      </c>
      <c r="AS1529" s="360"/>
      <c r="AT1529" s="348" t="str">
        <f t="shared" si="1630"/>
        <v/>
      </c>
      <c r="AU1529" s="360"/>
      <c r="AV1529" s="348" t="str">
        <f t="shared" si="1631"/>
        <v/>
      </c>
      <c r="AW1529" s="360"/>
      <c r="AX1529" s="348" t="str">
        <f t="shared" si="1632"/>
        <v/>
      </c>
      <c r="AY1529" s="360"/>
      <c r="AZ1529" s="348" t="str">
        <f t="shared" si="1633"/>
        <v/>
      </c>
      <c r="BA1529" s="367"/>
      <c r="BB1529" s="348" t="str">
        <f t="shared" si="1634"/>
        <v/>
      </c>
      <c r="BC1529" s="350" t="str">
        <f t="shared" si="1637"/>
        <v/>
      </c>
      <c r="BD1529" s="350" t="str">
        <f t="shared" si="1638"/>
        <v/>
      </c>
      <c r="BE1529" s="360"/>
      <c r="BF1529" s="361"/>
      <c r="BG1529" s="362" t="str">
        <f t="shared" si="1673"/>
        <v/>
      </c>
      <c r="BH1529" s="354" t="str">
        <f t="shared" si="1639"/>
        <v/>
      </c>
      <c r="BI1529" s="350" t="str">
        <f t="shared" si="1640"/>
        <v/>
      </c>
      <c r="BJ1529" s="113" t="str">
        <f t="shared" si="1641"/>
        <v/>
      </c>
      <c r="BK1529" s="347" t="str">
        <f t="shared" si="1666"/>
        <v/>
      </c>
      <c r="BR1529" s="307"/>
      <c r="BS1529" s="51" t="str">
        <f t="shared" si="1642"/>
        <v/>
      </c>
      <c r="BT1529" s="51" t="str">
        <f t="shared" si="1643"/>
        <v/>
      </c>
      <c r="BU1529" s="51" t="str">
        <f t="shared" si="1644"/>
        <v/>
      </c>
      <c r="BV1529" s="51" t="str">
        <f t="shared" si="1645"/>
        <v/>
      </c>
      <c r="BW1529" s="51" t="str">
        <f t="shared" si="1646"/>
        <v/>
      </c>
      <c r="BX1529" s="51" t="str">
        <f t="shared" si="1647"/>
        <v/>
      </c>
      <c r="BY1529" s="51" t="str">
        <f t="shared" si="1648"/>
        <v/>
      </c>
      <c r="BZ1529" s="51" t="str">
        <f t="shared" si="1649"/>
        <v/>
      </c>
      <c r="CA1529" s="51" t="str">
        <f t="shared" si="1650"/>
        <v/>
      </c>
      <c r="CB1529" s="51" t="str">
        <f t="shared" si="1651"/>
        <v/>
      </c>
      <c r="CC1529" s="51" t="str">
        <f t="shared" si="1635"/>
        <v/>
      </c>
      <c r="CD1529" s="51" t="str">
        <f t="shared" si="1636"/>
        <v/>
      </c>
      <c r="CE1529" s="51" t="str">
        <f t="shared" si="1652"/>
        <v/>
      </c>
      <c r="CF1529" s="51"/>
      <c r="CH1529" s="53" t="str">
        <f t="shared" si="1653"/>
        <v/>
      </c>
      <c r="CI1529" s="53" t="str">
        <f t="shared" si="1654"/>
        <v/>
      </c>
      <c r="CJ1529" s="54" t="str">
        <f t="shared" si="1655"/>
        <v/>
      </c>
      <c r="CK1529" s="53" t="str">
        <f t="shared" si="1656"/>
        <v/>
      </c>
      <c r="CL1529" s="53" t="str">
        <f t="shared" si="1657"/>
        <v/>
      </c>
      <c r="CM1529" s="53" t="str">
        <f t="shared" si="1658"/>
        <v/>
      </c>
      <c r="CN1529" s="53" t="str">
        <f t="shared" si="1659"/>
        <v/>
      </c>
      <c r="CO1529" s="53" t="str">
        <f t="shared" si="1660"/>
        <v/>
      </c>
      <c r="CP1529" s="53" t="str">
        <f t="shared" si="1661"/>
        <v/>
      </c>
      <c r="CQ1529" s="53" t="str">
        <f t="shared" si="1662"/>
        <v/>
      </c>
      <c r="CR1529" s="53" t="str">
        <f t="shared" si="1663"/>
        <v/>
      </c>
      <c r="CS1529" s="53" t="str">
        <f t="shared" si="1664"/>
        <v/>
      </c>
      <c r="CT1529" s="53" t="str">
        <f t="shared" si="1665"/>
        <v/>
      </c>
      <c r="CU1529" s="53" t="str">
        <f t="shared" si="1674"/>
        <v/>
      </c>
    </row>
    <row r="1530" spans="1:99" hidden="1" x14ac:dyDescent="0.3">
      <c r="A1530" s="40">
        <v>1592</v>
      </c>
      <c r="B1530" s="326"/>
      <c r="C1530" s="142"/>
      <c r="D1530" s="144"/>
      <c r="E1530" s="144"/>
      <c r="F1530" s="312"/>
      <c r="G1530" s="144" t="s">
        <v>141</v>
      </c>
      <c r="H1530" s="314"/>
      <c r="I1530" s="314"/>
      <c r="J1530" s="315" t="str">
        <f t="shared" si="1609"/>
        <v/>
      </c>
      <c r="K1530" s="316" t="str">
        <f t="shared" si="1610"/>
        <v/>
      </c>
      <c r="L1530" s="317" t="str">
        <f t="shared" si="1611"/>
        <v/>
      </c>
      <c r="M1530" s="316" t="str">
        <f t="shared" si="1612"/>
        <v/>
      </c>
      <c r="N1530" s="317" t="str">
        <f t="shared" si="1613"/>
        <v/>
      </c>
      <c r="O1530" s="316" t="str">
        <f t="shared" si="1614"/>
        <v/>
      </c>
      <c r="P1530" s="317" t="str">
        <f t="shared" si="1615"/>
        <v/>
      </c>
      <c r="Q1530" s="318" t="str">
        <f t="shared" si="1616"/>
        <v/>
      </c>
      <c r="R1530" s="319" t="str">
        <f t="shared" si="1617"/>
        <v/>
      </c>
      <c r="S1530" s="318" t="str">
        <f t="shared" si="1618"/>
        <v/>
      </c>
      <c r="T1530" s="317" t="str">
        <f t="shared" si="1619"/>
        <v/>
      </c>
      <c r="U1530" s="318" t="str">
        <f t="shared" si="1620"/>
        <v/>
      </c>
      <c r="V1530" s="319" t="str">
        <f t="shared" si="1621"/>
        <v/>
      </c>
      <c r="W1530" s="318" t="str">
        <f t="shared" si="1622"/>
        <v/>
      </c>
      <c r="X1530" s="319" t="str">
        <f t="shared" si="1623"/>
        <v/>
      </c>
      <c r="Y1530" s="318" t="str">
        <f t="shared" si="1624"/>
        <v/>
      </c>
      <c r="Z1530" s="319" t="str">
        <f t="shared" si="1625"/>
        <v/>
      </c>
      <c r="AA1530" s="317" t="str">
        <f t="shared" si="1626"/>
        <v/>
      </c>
      <c r="AB1530" s="97" t="str">
        <f t="shared" si="1627"/>
        <v/>
      </c>
      <c r="AC1530" s="143" t="str">
        <f t="shared" si="1628"/>
        <v/>
      </c>
      <c r="AD1530" s="143" t="str">
        <f t="shared" si="1667"/>
        <v/>
      </c>
      <c r="AE1530" s="360"/>
      <c r="AF1530" s="360"/>
      <c r="AG1530" s="364"/>
      <c r="AH1530" s="363" t="str">
        <f t="shared" si="1668"/>
        <v/>
      </c>
      <c r="AI1530" s="360"/>
      <c r="AJ1530" s="360"/>
      <c r="AK1530" s="364"/>
      <c r="AL1530" s="365" t="str">
        <f t="shared" si="1669"/>
        <v/>
      </c>
      <c r="AM1530" s="363" t="str">
        <f t="shared" si="1670"/>
        <v/>
      </c>
      <c r="AN1530" s="366" t="str">
        <f t="shared" si="1671"/>
        <v/>
      </c>
      <c r="AO1530" s="360"/>
      <c r="AP1530" s="360"/>
      <c r="AQ1530" s="360" t="str">
        <f t="shared" si="1672"/>
        <v/>
      </c>
      <c r="AR1530" s="348" t="str">
        <f t="shared" si="1629"/>
        <v/>
      </c>
      <c r="AS1530" s="360"/>
      <c r="AT1530" s="348" t="str">
        <f t="shared" si="1630"/>
        <v/>
      </c>
      <c r="AU1530" s="360"/>
      <c r="AV1530" s="348" t="str">
        <f t="shared" si="1631"/>
        <v/>
      </c>
      <c r="AW1530" s="360"/>
      <c r="AX1530" s="348" t="str">
        <f t="shared" si="1632"/>
        <v/>
      </c>
      <c r="AY1530" s="360"/>
      <c r="AZ1530" s="348" t="str">
        <f t="shared" si="1633"/>
        <v/>
      </c>
      <c r="BA1530" s="367"/>
      <c r="BB1530" s="348" t="str">
        <f t="shared" si="1634"/>
        <v/>
      </c>
      <c r="BC1530" s="350" t="str">
        <f t="shared" si="1637"/>
        <v/>
      </c>
      <c r="BD1530" s="350" t="str">
        <f t="shared" si="1638"/>
        <v/>
      </c>
      <c r="BE1530" s="360"/>
      <c r="BF1530" s="361"/>
      <c r="BG1530" s="362" t="str">
        <f t="shared" si="1673"/>
        <v/>
      </c>
      <c r="BH1530" s="354" t="str">
        <f t="shared" si="1639"/>
        <v/>
      </c>
      <c r="BI1530" s="350" t="str">
        <f t="shared" si="1640"/>
        <v/>
      </c>
      <c r="BJ1530" s="113" t="str">
        <f t="shared" si="1641"/>
        <v/>
      </c>
      <c r="BK1530" s="347" t="str">
        <f t="shared" si="1666"/>
        <v/>
      </c>
      <c r="BR1530" s="307"/>
      <c r="BS1530" s="51" t="str">
        <f t="shared" si="1642"/>
        <v/>
      </c>
      <c r="BT1530" s="51" t="str">
        <f t="shared" si="1643"/>
        <v/>
      </c>
      <c r="BU1530" s="51" t="str">
        <f t="shared" si="1644"/>
        <v/>
      </c>
      <c r="BV1530" s="51" t="str">
        <f t="shared" si="1645"/>
        <v/>
      </c>
      <c r="BW1530" s="51" t="str">
        <f t="shared" si="1646"/>
        <v/>
      </c>
      <c r="BX1530" s="51" t="str">
        <f t="shared" si="1647"/>
        <v/>
      </c>
      <c r="BY1530" s="51" t="str">
        <f t="shared" si="1648"/>
        <v/>
      </c>
      <c r="BZ1530" s="51" t="str">
        <f t="shared" si="1649"/>
        <v/>
      </c>
      <c r="CA1530" s="51" t="str">
        <f t="shared" si="1650"/>
        <v/>
      </c>
      <c r="CB1530" s="51" t="str">
        <f t="shared" si="1651"/>
        <v/>
      </c>
      <c r="CC1530" s="51" t="str">
        <f t="shared" si="1635"/>
        <v/>
      </c>
      <c r="CD1530" s="51" t="str">
        <f t="shared" si="1636"/>
        <v/>
      </c>
      <c r="CE1530" s="51" t="str">
        <f t="shared" si="1652"/>
        <v/>
      </c>
      <c r="CF1530" s="51"/>
      <c r="CH1530" s="53" t="str">
        <f t="shared" si="1653"/>
        <v/>
      </c>
      <c r="CI1530" s="53" t="str">
        <f t="shared" si="1654"/>
        <v/>
      </c>
      <c r="CJ1530" s="54" t="str">
        <f t="shared" si="1655"/>
        <v/>
      </c>
      <c r="CK1530" s="53" t="str">
        <f t="shared" si="1656"/>
        <v/>
      </c>
      <c r="CL1530" s="53" t="str">
        <f t="shared" si="1657"/>
        <v/>
      </c>
      <c r="CM1530" s="53" t="str">
        <f t="shared" si="1658"/>
        <v/>
      </c>
      <c r="CN1530" s="53" t="str">
        <f t="shared" si="1659"/>
        <v/>
      </c>
      <c r="CO1530" s="53" t="str">
        <f t="shared" si="1660"/>
        <v/>
      </c>
      <c r="CP1530" s="53" t="str">
        <f t="shared" si="1661"/>
        <v/>
      </c>
      <c r="CQ1530" s="53" t="str">
        <f t="shared" si="1662"/>
        <v/>
      </c>
      <c r="CR1530" s="53" t="str">
        <f t="shared" si="1663"/>
        <v/>
      </c>
      <c r="CS1530" s="53" t="str">
        <f t="shared" si="1664"/>
        <v/>
      </c>
      <c r="CT1530" s="53" t="str">
        <f t="shared" si="1665"/>
        <v/>
      </c>
      <c r="CU1530" s="53" t="str">
        <f t="shared" si="1674"/>
        <v/>
      </c>
    </row>
    <row r="1531" spans="1:99" hidden="1" x14ac:dyDescent="0.3">
      <c r="A1531" s="40">
        <v>1593</v>
      </c>
      <c r="B1531" s="326"/>
      <c r="C1531" s="142"/>
      <c r="D1531" s="144"/>
      <c r="E1531" s="144"/>
      <c r="F1531" s="312"/>
      <c r="G1531" s="144" t="s">
        <v>141</v>
      </c>
      <c r="H1531" s="314"/>
      <c r="I1531" s="314"/>
      <c r="J1531" s="315" t="str">
        <f t="shared" si="1609"/>
        <v/>
      </c>
      <c r="K1531" s="316" t="str">
        <f t="shared" si="1610"/>
        <v/>
      </c>
      <c r="L1531" s="317" t="str">
        <f t="shared" si="1611"/>
        <v/>
      </c>
      <c r="M1531" s="316" t="str">
        <f t="shared" si="1612"/>
        <v/>
      </c>
      <c r="N1531" s="317" t="str">
        <f t="shared" si="1613"/>
        <v/>
      </c>
      <c r="O1531" s="316" t="str">
        <f t="shared" si="1614"/>
        <v/>
      </c>
      <c r="P1531" s="317" t="str">
        <f t="shared" si="1615"/>
        <v/>
      </c>
      <c r="Q1531" s="318" t="str">
        <f t="shared" si="1616"/>
        <v/>
      </c>
      <c r="R1531" s="319" t="str">
        <f t="shared" si="1617"/>
        <v/>
      </c>
      <c r="S1531" s="318" t="str">
        <f t="shared" si="1618"/>
        <v/>
      </c>
      <c r="T1531" s="317" t="str">
        <f t="shared" si="1619"/>
        <v/>
      </c>
      <c r="U1531" s="318" t="str">
        <f t="shared" si="1620"/>
        <v/>
      </c>
      <c r="V1531" s="319" t="str">
        <f t="shared" si="1621"/>
        <v/>
      </c>
      <c r="W1531" s="318" t="str">
        <f t="shared" si="1622"/>
        <v/>
      </c>
      <c r="X1531" s="319" t="str">
        <f t="shared" si="1623"/>
        <v/>
      </c>
      <c r="Y1531" s="318" t="str">
        <f t="shared" si="1624"/>
        <v/>
      </c>
      <c r="Z1531" s="319" t="str">
        <f t="shared" si="1625"/>
        <v/>
      </c>
      <c r="AA1531" s="317" t="str">
        <f t="shared" si="1626"/>
        <v/>
      </c>
      <c r="AB1531" s="97" t="str">
        <f t="shared" si="1627"/>
        <v/>
      </c>
      <c r="AC1531" s="143" t="str">
        <f t="shared" si="1628"/>
        <v/>
      </c>
      <c r="AD1531" s="143" t="str">
        <f t="shared" si="1667"/>
        <v/>
      </c>
      <c r="AE1531" s="360"/>
      <c r="AF1531" s="360"/>
      <c r="AG1531" s="364"/>
      <c r="AH1531" s="363" t="str">
        <f t="shared" si="1668"/>
        <v/>
      </c>
      <c r="AI1531" s="360"/>
      <c r="AJ1531" s="360"/>
      <c r="AK1531" s="364"/>
      <c r="AL1531" s="365" t="str">
        <f t="shared" si="1669"/>
        <v/>
      </c>
      <c r="AM1531" s="363" t="str">
        <f t="shared" si="1670"/>
        <v/>
      </c>
      <c r="AN1531" s="366" t="str">
        <f t="shared" si="1671"/>
        <v/>
      </c>
      <c r="AO1531" s="360"/>
      <c r="AP1531" s="360"/>
      <c r="AQ1531" s="360" t="str">
        <f t="shared" si="1672"/>
        <v/>
      </c>
      <c r="AR1531" s="348" t="str">
        <f t="shared" si="1629"/>
        <v/>
      </c>
      <c r="AS1531" s="360"/>
      <c r="AT1531" s="348" t="str">
        <f t="shared" si="1630"/>
        <v/>
      </c>
      <c r="AU1531" s="360"/>
      <c r="AV1531" s="348" t="str">
        <f t="shared" si="1631"/>
        <v/>
      </c>
      <c r="AW1531" s="360"/>
      <c r="AX1531" s="348" t="str">
        <f t="shared" si="1632"/>
        <v/>
      </c>
      <c r="AY1531" s="360"/>
      <c r="AZ1531" s="348" t="str">
        <f t="shared" si="1633"/>
        <v/>
      </c>
      <c r="BA1531" s="367"/>
      <c r="BB1531" s="348" t="str">
        <f t="shared" si="1634"/>
        <v/>
      </c>
      <c r="BC1531" s="350" t="str">
        <f t="shared" si="1637"/>
        <v/>
      </c>
      <c r="BD1531" s="350" t="str">
        <f t="shared" si="1638"/>
        <v/>
      </c>
      <c r="BE1531" s="360"/>
      <c r="BF1531" s="361"/>
      <c r="BG1531" s="362" t="str">
        <f t="shared" si="1673"/>
        <v/>
      </c>
      <c r="BH1531" s="354" t="str">
        <f t="shared" si="1639"/>
        <v/>
      </c>
      <c r="BI1531" s="350" t="str">
        <f t="shared" si="1640"/>
        <v/>
      </c>
      <c r="BJ1531" s="113" t="str">
        <f t="shared" si="1641"/>
        <v/>
      </c>
      <c r="BK1531" s="347" t="str">
        <f t="shared" si="1666"/>
        <v/>
      </c>
      <c r="BR1531" s="307"/>
      <c r="BS1531" s="51" t="str">
        <f t="shared" si="1642"/>
        <v/>
      </c>
      <c r="BT1531" s="51" t="str">
        <f t="shared" si="1643"/>
        <v/>
      </c>
      <c r="BU1531" s="51" t="str">
        <f t="shared" si="1644"/>
        <v/>
      </c>
      <c r="BV1531" s="51" t="str">
        <f t="shared" si="1645"/>
        <v/>
      </c>
      <c r="BW1531" s="51" t="str">
        <f t="shared" si="1646"/>
        <v/>
      </c>
      <c r="BX1531" s="51" t="str">
        <f t="shared" si="1647"/>
        <v/>
      </c>
      <c r="BY1531" s="51" t="str">
        <f t="shared" si="1648"/>
        <v/>
      </c>
      <c r="BZ1531" s="51" t="str">
        <f t="shared" si="1649"/>
        <v/>
      </c>
      <c r="CA1531" s="51" t="str">
        <f t="shared" si="1650"/>
        <v/>
      </c>
      <c r="CB1531" s="51" t="str">
        <f t="shared" si="1651"/>
        <v/>
      </c>
      <c r="CC1531" s="51" t="str">
        <f t="shared" si="1635"/>
        <v/>
      </c>
      <c r="CD1531" s="51" t="str">
        <f t="shared" si="1636"/>
        <v/>
      </c>
      <c r="CE1531" s="51" t="str">
        <f t="shared" si="1652"/>
        <v/>
      </c>
      <c r="CF1531" s="51"/>
      <c r="CH1531" s="53" t="str">
        <f t="shared" si="1653"/>
        <v/>
      </c>
      <c r="CI1531" s="53" t="str">
        <f t="shared" si="1654"/>
        <v/>
      </c>
      <c r="CJ1531" s="54" t="str">
        <f t="shared" si="1655"/>
        <v/>
      </c>
      <c r="CK1531" s="53" t="str">
        <f t="shared" si="1656"/>
        <v/>
      </c>
      <c r="CL1531" s="53" t="str">
        <f t="shared" si="1657"/>
        <v/>
      </c>
      <c r="CM1531" s="53" t="str">
        <f t="shared" si="1658"/>
        <v/>
      </c>
      <c r="CN1531" s="53" t="str">
        <f t="shared" si="1659"/>
        <v/>
      </c>
      <c r="CO1531" s="53" t="str">
        <f t="shared" si="1660"/>
        <v/>
      </c>
      <c r="CP1531" s="53" t="str">
        <f t="shared" si="1661"/>
        <v/>
      </c>
      <c r="CQ1531" s="53" t="str">
        <f t="shared" si="1662"/>
        <v/>
      </c>
      <c r="CR1531" s="53" t="str">
        <f t="shared" si="1663"/>
        <v/>
      </c>
      <c r="CS1531" s="53" t="str">
        <f t="shared" si="1664"/>
        <v/>
      </c>
      <c r="CT1531" s="53" t="str">
        <f t="shared" si="1665"/>
        <v/>
      </c>
      <c r="CU1531" s="53" t="str">
        <f t="shared" si="1674"/>
        <v/>
      </c>
    </row>
    <row r="1532" spans="1:99" hidden="1" x14ac:dyDescent="0.3">
      <c r="A1532" s="40">
        <v>1594</v>
      </c>
      <c r="B1532" s="326"/>
      <c r="C1532" s="142"/>
      <c r="D1532" s="144"/>
      <c r="E1532" s="144"/>
      <c r="F1532" s="312"/>
      <c r="G1532" s="144" t="s">
        <v>141</v>
      </c>
      <c r="H1532" s="314"/>
      <c r="I1532" s="314"/>
      <c r="J1532" s="315" t="str">
        <f t="shared" si="1609"/>
        <v/>
      </c>
      <c r="K1532" s="316" t="str">
        <f t="shared" si="1610"/>
        <v/>
      </c>
      <c r="L1532" s="317" t="str">
        <f t="shared" si="1611"/>
        <v/>
      </c>
      <c r="M1532" s="316" t="str">
        <f t="shared" si="1612"/>
        <v/>
      </c>
      <c r="N1532" s="317" t="str">
        <f t="shared" si="1613"/>
        <v/>
      </c>
      <c r="O1532" s="316" t="str">
        <f t="shared" si="1614"/>
        <v/>
      </c>
      <c r="P1532" s="317" t="str">
        <f t="shared" si="1615"/>
        <v/>
      </c>
      <c r="Q1532" s="318" t="str">
        <f t="shared" si="1616"/>
        <v/>
      </c>
      <c r="R1532" s="319" t="str">
        <f t="shared" si="1617"/>
        <v/>
      </c>
      <c r="S1532" s="318" t="str">
        <f t="shared" si="1618"/>
        <v/>
      </c>
      <c r="T1532" s="317" t="str">
        <f t="shared" si="1619"/>
        <v/>
      </c>
      <c r="U1532" s="318" t="str">
        <f t="shared" si="1620"/>
        <v/>
      </c>
      <c r="V1532" s="319" t="str">
        <f t="shared" si="1621"/>
        <v/>
      </c>
      <c r="W1532" s="318" t="str">
        <f t="shared" si="1622"/>
        <v/>
      </c>
      <c r="X1532" s="319" t="str">
        <f t="shared" si="1623"/>
        <v/>
      </c>
      <c r="Y1532" s="318" t="str">
        <f t="shared" si="1624"/>
        <v/>
      </c>
      <c r="Z1532" s="319" t="str">
        <f t="shared" si="1625"/>
        <v/>
      </c>
      <c r="AA1532" s="317" t="str">
        <f t="shared" si="1626"/>
        <v/>
      </c>
      <c r="AB1532" s="97" t="str">
        <f t="shared" si="1627"/>
        <v/>
      </c>
      <c r="AC1532" s="143" t="str">
        <f t="shared" si="1628"/>
        <v/>
      </c>
      <c r="AD1532" s="143" t="str">
        <f t="shared" si="1667"/>
        <v/>
      </c>
      <c r="AE1532" s="360"/>
      <c r="AF1532" s="360"/>
      <c r="AG1532" s="364"/>
      <c r="AH1532" s="363" t="str">
        <f t="shared" si="1668"/>
        <v/>
      </c>
      <c r="AI1532" s="360"/>
      <c r="AJ1532" s="360"/>
      <c r="AK1532" s="364"/>
      <c r="AL1532" s="365" t="str">
        <f t="shared" si="1669"/>
        <v/>
      </c>
      <c r="AM1532" s="363" t="str">
        <f t="shared" si="1670"/>
        <v/>
      </c>
      <c r="AN1532" s="366" t="str">
        <f t="shared" si="1671"/>
        <v/>
      </c>
      <c r="AO1532" s="360"/>
      <c r="AP1532" s="360"/>
      <c r="AQ1532" s="360" t="str">
        <f t="shared" si="1672"/>
        <v/>
      </c>
      <c r="AR1532" s="348" t="str">
        <f t="shared" si="1629"/>
        <v/>
      </c>
      <c r="AS1532" s="360"/>
      <c r="AT1532" s="348" t="str">
        <f t="shared" si="1630"/>
        <v/>
      </c>
      <c r="AU1532" s="360"/>
      <c r="AV1532" s="348" t="str">
        <f t="shared" si="1631"/>
        <v/>
      </c>
      <c r="AW1532" s="360"/>
      <c r="AX1532" s="348" t="str">
        <f t="shared" si="1632"/>
        <v/>
      </c>
      <c r="AY1532" s="360"/>
      <c r="AZ1532" s="348" t="str">
        <f t="shared" si="1633"/>
        <v/>
      </c>
      <c r="BA1532" s="367"/>
      <c r="BB1532" s="348" t="str">
        <f t="shared" si="1634"/>
        <v/>
      </c>
      <c r="BC1532" s="350" t="str">
        <f t="shared" si="1637"/>
        <v/>
      </c>
      <c r="BD1532" s="350" t="str">
        <f t="shared" si="1638"/>
        <v/>
      </c>
      <c r="BE1532" s="360"/>
      <c r="BF1532" s="361"/>
      <c r="BG1532" s="362" t="str">
        <f t="shared" si="1673"/>
        <v/>
      </c>
      <c r="BH1532" s="354" t="str">
        <f t="shared" si="1639"/>
        <v/>
      </c>
      <c r="BI1532" s="350" t="str">
        <f t="shared" si="1640"/>
        <v/>
      </c>
      <c r="BJ1532" s="113" t="str">
        <f t="shared" si="1641"/>
        <v/>
      </c>
      <c r="BK1532" s="347" t="str">
        <f t="shared" si="1666"/>
        <v/>
      </c>
      <c r="BR1532" s="307"/>
      <c r="BS1532" s="51" t="str">
        <f t="shared" si="1642"/>
        <v/>
      </c>
      <c r="BT1532" s="51" t="str">
        <f t="shared" si="1643"/>
        <v/>
      </c>
      <c r="BU1532" s="51" t="str">
        <f t="shared" si="1644"/>
        <v/>
      </c>
      <c r="BV1532" s="51" t="str">
        <f t="shared" si="1645"/>
        <v/>
      </c>
      <c r="BW1532" s="51" t="str">
        <f t="shared" si="1646"/>
        <v/>
      </c>
      <c r="BX1532" s="51" t="str">
        <f t="shared" si="1647"/>
        <v/>
      </c>
      <c r="BY1532" s="51" t="str">
        <f t="shared" si="1648"/>
        <v/>
      </c>
      <c r="BZ1532" s="51" t="str">
        <f t="shared" si="1649"/>
        <v/>
      </c>
      <c r="CA1532" s="51" t="str">
        <f t="shared" si="1650"/>
        <v/>
      </c>
      <c r="CB1532" s="51" t="str">
        <f t="shared" si="1651"/>
        <v/>
      </c>
      <c r="CC1532" s="51" t="str">
        <f t="shared" si="1635"/>
        <v/>
      </c>
      <c r="CD1532" s="51" t="str">
        <f t="shared" si="1636"/>
        <v/>
      </c>
      <c r="CE1532" s="51" t="str">
        <f t="shared" si="1652"/>
        <v/>
      </c>
      <c r="CF1532" s="51"/>
      <c r="CH1532" s="53" t="str">
        <f t="shared" si="1653"/>
        <v/>
      </c>
      <c r="CI1532" s="53" t="str">
        <f t="shared" si="1654"/>
        <v/>
      </c>
      <c r="CJ1532" s="54" t="str">
        <f t="shared" si="1655"/>
        <v/>
      </c>
      <c r="CK1532" s="53" t="str">
        <f t="shared" si="1656"/>
        <v/>
      </c>
      <c r="CL1532" s="53" t="str">
        <f t="shared" si="1657"/>
        <v/>
      </c>
      <c r="CM1532" s="53" t="str">
        <f t="shared" si="1658"/>
        <v/>
      </c>
      <c r="CN1532" s="53" t="str">
        <f t="shared" si="1659"/>
        <v/>
      </c>
      <c r="CO1532" s="53" t="str">
        <f t="shared" si="1660"/>
        <v/>
      </c>
      <c r="CP1532" s="53" t="str">
        <f t="shared" si="1661"/>
        <v/>
      </c>
      <c r="CQ1532" s="53" t="str">
        <f t="shared" si="1662"/>
        <v/>
      </c>
      <c r="CR1532" s="53" t="str">
        <f t="shared" si="1663"/>
        <v/>
      </c>
      <c r="CS1532" s="53" t="str">
        <f t="shared" si="1664"/>
        <v/>
      </c>
      <c r="CT1532" s="53" t="str">
        <f t="shared" si="1665"/>
        <v/>
      </c>
      <c r="CU1532" s="53" t="str">
        <f t="shared" si="1674"/>
        <v/>
      </c>
    </row>
    <row r="1533" spans="1:99" hidden="1" x14ac:dyDescent="0.3">
      <c r="A1533" s="40">
        <v>1595</v>
      </c>
      <c r="B1533" s="326"/>
      <c r="C1533" s="142"/>
      <c r="D1533" s="144"/>
      <c r="E1533" s="144"/>
      <c r="F1533" s="312"/>
      <c r="G1533" s="144" t="s">
        <v>141</v>
      </c>
      <c r="H1533" s="314"/>
      <c r="I1533" s="314"/>
      <c r="J1533" s="315" t="str">
        <f t="shared" si="1609"/>
        <v/>
      </c>
      <c r="K1533" s="316" t="str">
        <f t="shared" si="1610"/>
        <v/>
      </c>
      <c r="L1533" s="317" t="str">
        <f t="shared" si="1611"/>
        <v/>
      </c>
      <c r="M1533" s="316" t="str">
        <f t="shared" si="1612"/>
        <v/>
      </c>
      <c r="N1533" s="317" t="str">
        <f t="shared" si="1613"/>
        <v/>
      </c>
      <c r="O1533" s="316" t="str">
        <f t="shared" si="1614"/>
        <v/>
      </c>
      <c r="P1533" s="317" t="str">
        <f t="shared" si="1615"/>
        <v/>
      </c>
      <c r="Q1533" s="318" t="str">
        <f t="shared" si="1616"/>
        <v/>
      </c>
      <c r="R1533" s="319" t="str">
        <f t="shared" si="1617"/>
        <v/>
      </c>
      <c r="S1533" s="318" t="str">
        <f t="shared" si="1618"/>
        <v/>
      </c>
      <c r="T1533" s="317" t="str">
        <f t="shared" si="1619"/>
        <v/>
      </c>
      <c r="U1533" s="318" t="str">
        <f t="shared" si="1620"/>
        <v/>
      </c>
      <c r="V1533" s="319" t="str">
        <f t="shared" si="1621"/>
        <v/>
      </c>
      <c r="W1533" s="318" t="str">
        <f t="shared" si="1622"/>
        <v/>
      </c>
      <c r="X1533" s="319" t="str">
        <f t="shared" si="1623"/>
        <v/>
      </c>
      <c r="Y1533" s="318" t="str">
        <f t="shared" si="1624"/>
        <v/>
      </c>
      <c r="Z1533" s="319" t="str">
        <f t="shared" si="1625"/>
        <v/>
      </c>
      <c r="AA1533" s="317" t="str">
        <f t="shared" si="1626"/>
        <v/>
      </c>
      <c r="AB1533" s="97" t="str">
        <f t="shared" si="1627"/>
        <v/>
      </c>
      <c r="AC1533" s="143" t="str">
        <f t="shared" si="1628"/>
        <v/>
      </c>
      <c r="AD1533" s="143" t="str">
        <f t="shared" si="1667"/>
        <v/>
      </c>
      <c r="AE1533" s="360"/>
      <c r="AF1533" s="360"/>
      <c r="AG1533" s="364"/>
      <c r="AH1533" s="363" t="str">
        <f t="shared" si="1668"/>
        <v/>
      </c>
      <c r="AI1533" s="360"/>
      <c r="AJ1533" s="360"/>
      <c r="AK1533" s="364"/>
      <c r="AL1533" s="365" t="str">
        <f t="shared" si="1669"/>
        <v/>
      </c>
      <c r="AM1533" s="363" t="str">
        <f t="shared" si="1670"/>
        <v/>
      </c>
      <c r="AN1533" s="366" t="str">
        <f t="shared" si="1671"/>
        <v/>
      </c>
      <c r="AO1533" s="360"/>
      <c r="AP1533" s="360"/>
      <c r="AQ1533" s="360" t="str">
        <f t="shared" si="1672"/>
        <v/>
      </c>
      <c r="AR1533" s="348" t="str">
        <f t="shared" si="1629"/>
        <v/>
      </c>
      <c r="AS1533" s="360"/>
      <c r="AT1533" s="348" t="str">
        <f t="shared" si="1630"/>
        <v/>
      </c>
      <c r="AU1533" s="360"/>
      <c r="AV1533" s="348" t="str">
        <f t="shared" si="1631"/>
        <v/>
      </c>
      <c r="AW1533" s="360"/>
      <c r="AX1533" s="348" t="str">
        <f t="shared" si="1632"/>
        <v/>
      </c>
      <c r="AY1533" s="360"/>
      <c r="AZ1533" s="348" t="str">
        <f t="shared" si="1633"/>
        <v/>
      </c>
      <c r="BA1533" s="367"/>
      <c r="BB1533" s="348" t="str">
        <f t="shared" si="1634"/>
        <v/>
      </c>
      <c r="BC1533" s="350" t="str">
        <f t="shared" si="1637"/>
        <v/>
      </c>
      <c r="BD1533" s="350" t="str">
        <f t="shared" si="1638"/>
        <v/>
      </c>
      <c r="BE1533" s="360"/>
      <c r="BF1533" s="361"/>
      <c r="BG1533" s="362" t="str">
        <f t="shared" si="1673"/>
        <v/>
      </c>
      <c r="BH1533" s="354" t="str">
        <f t="shared" si="1639"/>
        <v/>
      </c>
      <c r="BI1533" s="350" t="str">
        <f t="shared" si="1640"/>
        <v/>
      </c>
      <c r="BJ1533" s="113" t="str">
        <f t="shared" si="1641"/>
        <v/>
      </c>
      <c r="BK1533" s="347" t="str">
        <f t="shared" si="1666"/>
        <v/>
      </c>
      <c r="BR1533" s="307"/>
      <c r="BS1533" s="51" t="str">
        <f t="shared" si="1642"/>
        <v/>
      </c>
      <c r="BT1533" s="51" t="str">
        <f t="shared" si="1643"/>
        <v/>
      </c>
      <c r="BU1533" s="51" t="str">
        <f t="shared" si="1644"/>
        <v/>
      </c>
      <c r="BV1533" s="51" t="str">
        <f t="shared" si="1645"/>
        <v/>
      </c>
      <c r="BW1533" s="51" t="str">
        <f t="shared" si="1646"/>
        <v/>
      </c>
      <c r="BX1533" s="51" t="str">
        <f t="shared" si="1647"/>
        <v/>
      </c>
      <c r="BY1533" s="51" t="str">
        <f t="shared" si="1648"/>
        <v/>
      </c>
      <c r="BZ1533" s="51" t="str">
        <f t="shared" si="1649"/>
        <v/>
      </c>
      <c r="CA1533" s="51" t="str">
        <f t="shared" si="1650"/>
        <v/>
      </c>
      <c r="CB1533" s="51" t="str">
        <f t="shared" si="1651"/>
        <v/>
      </c>
      <c r="CC1533" s="51" t="str">
        <f t="shared" si="1635"/>
        <v/>
      </c>
      <c r="CD1533" s="51" t="str">
        <f t="shared" si="1636"/>
        <v/>
      </c>
      <c r="CE1533" s="51" t="str">
        <f t="shared" si="1652"/>
        <v/>
      </c>
      <c r="CF1533" s="51"/>
      <c r="CH1533" s="53" t="str">
        <f t="shared" si="1653"/>
        <v/>
      </c>
      <c r="CI1533" s="53" t="str">
        <f t="shared" si="1654"/>
        <v/>
      </c>
      <c r="CJ1533" s="54" t="str">
        <f t="shared" si="1655"/>
        <v/>
      </c>
      <c r="CK1533" s="53" t="str">
        <f t="shared" si="1656"/>
        <v/>
      </c>
      <c r="CL1533" s="53" t="str">
        <f t="shared" si="1657"/>
        <v/>
      </c>
      <c r="CM1533" s="53" t="str">
        <f t="shared" si="1658"/>
        <v/>
      </c>
      <c r="CN1533" s="53" t="str">
        <f t="shared" si="1659"/>
        <v/>
      </c>
      <c r="CO1533" s="53" t="str">
        <f t="shared" si="1660"/>
        <v/>
      </c>
      <c r="CP1533" s="53" t="str">
        <f t="shared" si="1661"/>
        <v/>
      </c>
      <c r="CQ1533" s="53" t="str">
        <f t="shared" si="1662"/>
        <v/>
      </c>
      <c r="CR1533" s="53" t="str">
        <f t="shared" si="1663"/>
        <v/>
      </c>
      <c r="CS1533" s="53" t="str">
        <f t="shared" si="1664"/>
        <v/>
      </c>
      <c r="CT1533" s="53" t="str">
        <f t="shared" si="1665"/>
        <v/>
      </c>
      <c r="CU1533" s="53" t="str">
        <f t="shared" si="1674"/>
        <v/>
      </c>
    </row>
    <row r="1534" spans="1:99" hidden="1" x14ac:dyDescent="0.3">
      <c r="A1534" s="40">
        <v>1596</v>
      </c>
      <c r="B1534" s="326"/>
      <c r="C1534" s="142"/>
      <c r="D1534" s="144"/>
      <c r="E1534" s="144"/>
      <c r="F1534" s="312"/>
      <c r="G1534" s="144" t="s">
        <v>141</v>
      </c>
      <c r="H1534" s="314"/>
      <c r="I1534" s="314"/>
      <c r="J1534" s="315" t="str">
        <f t="shared" si="1609"/>
        <v/>
      </c>
      <c r="K1534" s="316" t="str">
        <f t="shared" si="1610"/>
        <v/>
      </c>
      <c r="L1534" s="317" t="str">
        <f t="shared" si="1611"/>
        <v/>
      </c>
      <c r="M1534" s="316" t="str">
        <f t="shared" si="1612"/>
        <v/>
      </c>
      <c r="N1534" s="317" t="str">
        <f t="shared" si="1613"/>
        <v/>
      </c>
      <c r="O1534" s="316" t="str">
        <f t="shared" si="1614"/>
        <v/>
      </c>
      <c r="P1534" s="317" t="str">
        <f t="shared" si="1615"/>
        <v/>
      </c>
      <c r="Q1534" s="318" t="str">
        <f t="shared" si="1616"/>
        <v/>
      </c>
      <c r="R1534" s="319" t="str">
        <f t="shared" si="1617"/>
        <v/>
      </c>
      <c r="S1534" s="318" t="str">
        <f t="shared" si="1618"/>
        <v/>
      </c>
      <c r="T1534" s="317" t="str">
        <f t="shared" si="1619"/>
        <v/>
      </c>
      <c r="U1534" s="318" t="str">
        <f t="shared" si="1620"/>
        <v/>
      </c>
      <c r="V1534" s="319" t="str">
        <f t="shared" si="1621"/>
        <v/>
      </c>
      <c r="W1534" s="318" t="str">
        <f t="shared" si="1622"/>
        <v/>
      </c>
      <c r="X1534" s="319" t="str">
        <f t="shared" si="1623"/>
        <v/>
      </c>
      <c r="Y1534" s="318" t="str">
        <f t="shared" si="1624"/>
        <v/>
      </c>
      <c r="Z1534" s="319" t="str">
        <f t="shared" si="1625"/>
        <v/>
      </c>
      <c r="AA1534" s="317" t="str">
        <f t="shared" si="1626"/>
        <v/>
      </c>
      <c r="AB1534" s="97" t="str">
        <f t="shared" si="1627"/>
        <v/>
      </c>
      <c r="AC1534" s="143" t="str">
        <f t="shared" si="1628"/>
        <v/>
      </c>
      <c r="AD1534" s="143" t="str">
        <f t="shared" si="1667"/>
        <v/>
      </c>
      <c r="AE1534" s="360"/>
      <c r="AF1534" s="360"/>
      <c r="AG1534" s="364"/>
      <c r="AH1534" s="363" t="str">
        <f t="shared" si="1668"/>
        <v/>
      </c>
      <c r="AI1534" s="360"/>
      <c r="AJ1534" s="360"/>
      <c r="AK1534" s="364"/>
      <c r="AL1534" s="365" t="str">
        <f t="shared" si="1669"/>
        <v/>
      </c>
      <c r="AM1534" s="363" t="str">
        <f t="shared" si="1670"/>
        <v/>
      </c>
      <c r="AN1534" s="366" t="str">
        <f t="shared" si="1671"/>
        <v/>
      </c>
      <c r="AO1534" s="360"/>
      <c r="AP1534" s="360"/>
      <c r="AQ1534" s="360" t="str">
        <f t="shared" si="1672"/>
        <v/>
      </c>
      <c r="AR1534" s="348" t="str">
        <f t="shared" si="1629"/>
        <v/>
      </c>
      <c r="AS1534" s="360"/>
      <c r="AT1534" s="348" t="str">
        <f t="shared" si="1630"/>
        <v/>
      </c>
      <c r="AU1534" s="360"/>
      <c r="AV1534" s="348" t="str">
        <f t="shared" si="1631"/>
        <v/>
      </c>
      <c r="AW1534" s="360"/>
      <c r="AX1534" s="348" t="str">
        <f t="shared" si="1632"/>
        <v/>
      </c>
      <c r="AY1534" s="360"/>
      <c r="AZ1534" s="348" t="str">
        <f t="shared" si="1633"/>
        <v/>
      </c>
      <c r="BA1534" s="367"/>
      <c r="BB1534" s="348" t="str">
        <f t="shared" si="1634"/>
        <v/>
      </c>
      <c r="BC1534" s="350" t="str">
        <f t="shared" si="1637"/>
        <v/>
      </c>
      <c r="BD1534" s="350" t="str">
        <f t="shared" si="1638"/>
        <v/>
      </c>
      <c r="BE1534" s="360"/>
      <c r="BF1534" s="361"/>
      <c r="BG1534" s="362" t="str">
        <f t="shared" si="1673"/>
        <v/>
      </c>
      <c r="BH1534" s="354" t="str">
        <f t="shared" si="1639"/>
        <v/>
      </c>
      <c r="BI1534" s="350" t="str">
        <f t="shared" si="1640"/>
        <v/>
      </c>
      <c r="BJ1534" s="113" t="str">
        <f t="shared" si="1641"/>
        <v/>
      </c>
      <c r="BK1534" s="347" t="str">
        <f t="shared" si="1666"/>
        <v/>
      </c>
      <c r="BR1534" s="307"/>
      <c r="BS1534" s="51" t="str">
        <f t="shared" si="1642"/>
        <v/>
      </c>
      <c r="BT1534" s="51" t="str">
        <f t="shared" si="1643"/>
        <v/>
      </c>
      <c r="BU1534" s="51" t="str">
        <f t="shared" si="1644"/>
        <v/>
      </c>
      <c r="BV1534" s="51" t="str">
        <f t="shared" si="1645"/>
        <v/>
      </c>
      <c r="BW1534" s="51" t="str">
        <f t="shared" si="1646"/>
        <v/>
      </c>
      <c r="BX1534" s="51" t="str">
        <f t="shared" si="1647"/>
        <v/>
      </c>
      <c r="BY1534" s="51" t="str">
        <f t="shared" si="1648"/>
        <v/>
      </c>
      <c r="BZ1534" s="51" t="str">
        <f t="shared" si="1649"/>
        <v/>
      </c>
      <c r="CA1534" s="51" t="str">
        <f t="shared" si="1650"/>
        <v/>
      </c>
      <c r="CB1534" s="51" t="str">
        <f t="shared" si="1651"/>
        <v/>
      </c>
      <c r="CC1534" s="51" t="str">
        <f t="shared" si="1635"/>
        <v/>
      </c>
      <c r="CD1534" s="51" t="str">
        <f t="shared" si="1636"/>
        <v/>
      </c>
      <c r="CE1534" s="51" t="str">
        <f t="shared" si="1652"/>
        <v/>
      </c>
      <c r="CF1534" s="51"/>
      <c r="CH1534" s="53" t="str">
        <f t="shared" si="1653"/>
        <v/>
      </c>
      <c r="CI1534" s="53" t="str">
        <f t="shared" si="1654"/>
        <v/>
      </c>
      <c r="CJ1534" s="54" t="str">
        <f t="shared" si="1655"/>
        <v/>
      </c>
      <c r="CK1534" s="53" t="str">
        <f t="shared" si="1656"/>
        <v/>
      </c>
      <c r="CL1534" s="53" t="str">
        <f t="shared" si="1657"/>
        <v/>
      </c>
      <c r="CM1534" s="53" t="str">
        <f t="shared" si="1658"/>
        <v/>
      </c>
      <c r="CN1534" s="53" t="str">
        <f t="shared" si="1659"/>
        <v/>
      </c>
      <c r="CO1534" s="53" t="str">
        <f t="shared" si="1660"/>
        <v/>
      </c>
      <c r="CP1534" s="53" t="str">
        <f t="shared" si="1661"/>
        <v/>
      </c>
      <c r="CQ1534" s="53" t="str">
        <f t="shared" si="1662"/>
        <v/>
      </c>
      <c r="CR1534" s="53" t="str">
        <f t="shared" si="1663"/>
        <v/>
      </c>
      <c r="CS1534" s="53" t="str">
        <f t="shared" si="1664"/>
        <v/>
      </c>
      <c r="CT1534" s="53" t="str">
        <f t="shared" si="1665"/>
        <v/>
      </c>
      <c r="CU1534" s="53" t="str">
        <f t="shared" si="1674"/>
        <v/>
      </c>
    </row>
    <row r="1535" spans="1:99" hidden="1" x14ac:dyDescent="0.3">
      <c r="A1535" s="40">
        <v>1597</v>
      </c>
      <c r="B1535" s="326"/>
      <c r="C1535" s="142"/>
      <c r="D1535" s="144"/>
      <c r="E1535" s="144"/>
      <c r="F1535" s="312"/>
      <c r="G1535" s="144" t="s">
        <v>141</v>
      </c>
      <c r="H1535" s="314"/>
      <c r="I1535" s="314"/>
      <c r="J1535" s="315" t="str">
        <f t="shared" si="1609"/>
        <v/>
      </c>
      <c r="K1535" s="316" t="str">
        <f t="shared" si="1610"/>
        <v/>
      </c>
      <c r="L1535" s="317" t="str">
        <f t="shared" si="1611"/>
        <v/>
      </c>
      <c r="M1535" s="316" t="str">
        <f t="shared" si="1612"/>
        <v/>
      </c>
      <c r="N1535" s="317" t="str">
        <f t="shared" si="1613"/>
        <v/>
      </c>
      <c r="O1535" s="316" t="str">
        <f t="shared" si="1614"/>
        <v/>
      </c>
      <c r="P1535" s="317" t="str">
        <f t="shared" si="1615"/>
        <v/>
      </c>
      <c r="Q1535" s="318" t="str">
        <f t="shared" si="1616"/>
        <v/>
      </c>
      <c r="R1535" s="319" t="str">
        <f t="shared" si="1617"/>
        <v/>
      </c>
      <c r="S1535" s="318" t="str">
        <f t="shared" si="1618"/>
        <v/>
      </c>
      <c r="T1535" s="317" t="str">
        <f t="shared" si="1619"/>
        <v/>
      </c>
      <c r="U1535" s="318" t="str">
        <f t="shared" si="1620"/>
        <v/>
      </c>
      <c r="V1535" s="319" t="str">
        <f t="shared" si="1621"/>
        <v/>
      </c>
      <c r="W1535" s="318" t="str">
        <f t="shared" si="1622"/>
        <v/>
      </c>
      <c r="X1535" s="319" t="str">
        <f t="shared" si="1623"/>
        <v/>
      </c>
      <c r="Y1535" s="318" t="str">
        <f t="shared" si="1624"/>
        <v/>
      </c>
      <c r="Z1535" s="319" t="str">
        <f t="shared" si="1625"/>
        <v/>
      </c>
      <c r="AA1535" s="317" t="str">
        <f t="shared" si="1626"/>
        <v/>
      </c>
      <c r="AB1535" s="97" t="str">
        <f t="shared" si="1627"/>
        <v/>
      </c>
      <c r="AC1535" s="143" t="str">
        <f t="shared" si="1628"/>
        <v/>
      </c>
      <c r="AD1535" s="143" t="str">
        <f t="shared" si="1667"/>
        <v/>
      </c>
      <c r="AE1535" s="360"/>
      <c r="AF1535" s="360"/>
      <c r="AG1535" s="364"/>
      <c r="AH1535" s="363" t="str">
        <f t="shared" si="1668"/>
        <v/>
      </c>
      <c r="AI1535" s="360"/>
      <c r="AJ1535" s="360"/>
      <c r="AK1535" s="364"/>
      <c r="AL1535" s="365" t="str">
        <f t="shared" si="1669"/>
        <v/>
      </c>
      <c r="AM1535" s="363" t="str">
        <f t="shared" si="1670"/>
        <v/>
      </c>
      <c r="AN1535" s="366" t="str">
        <f t="shared" si="1671"/>
        <v/>
      </c>
      <c r="AO1535" s="360"/>
      <c r="AP1535" s="360"/>
      <c r="AQ1535" s="360" t="str">
        <f t="shared" si="1672"/>
        <v/>
      </c>
      <c r="AR1535" s="348" t="str">
        <f t="shared" si="1629"/>
        <v/>
      </c>
      <c r="AS1535" s="360"/>
      <c r="AT1535" s="348" t="str">
        <f t="shared" si="1630"/>
        <v/>
      </c>
      <c r="AU1535" s="360"/>
      <c r="AV1535" s="348" t="str">
        <f t="shared" si="1631"/>
        <v/>
      </c>
      <c r="AW1535" s="360"/>
      <c r="AX1535" s="348" t="str">
        <f t="shared" si="1632"/>
        <v/>
      </c>
      <c r="AY1535" s="360"/>
      <c r="AZ1535" s="348" t="str">
        <f t="shared" si="1633"/>
        <v/>
      </c>
      <c r="BA1535" s="367"/>
      <c r="BB1535" s="348" t="str">
        <f t="shared" si="1634"/>
        <v/>
      </c>
      <c r="BC1535" s="350" t="str">
        <f t="shared" si="1637"/>
        <v/>
      </c>
      <c r="BD1535" s="350" t="str">
        <f t="shared" si="1638"/>
        <v/>
      </c>
      <c r="BE1535" s="360"/>
      <c r="BF1535" s="361"/>
      <c r="BG1535" s="362" t="str">
        <f t="shared" si="1673"/>
        <v/>
      </c>
      <c r="BH1535" s="354" t="str">
        <f t="shared" si="1639"/>
        <v/>
      </c>
      <c r="BI1535" s="350" t="str">
        <f t="shared" si="1640"/>
        <v/>
      </c>
      <c r="BJ1535" s="113" t="str">
        <f t="shared" si="1641"/>
        <v/>
      </c>
      <c r="BK1535" s="347" t="str">
        <f t="shared" si="1666"/>
        <v/>
      </c>
      <c r="BR1535" s="307"/>
      <c r="BS1535" s="51" t="str">
        <f t="shared" si="1642"/>
        <v/>
      </c>
      <c r="BT1535" s="51" t="str">
        <f t="shared" si="1643"/>
        <v/>
      </c>
      <c r="BU1535" s="51" t="str">
        <f t="shared" si="1644"/>
        <v/>
      </c>
      <c r="BV1535" s="51" t="str">
        <f t="shared" si="1645"/>
        <v/>
      </c>
      <c r="BW1535" s="51" t="str">
        <f t="shared" si="1646"/>
        <v/>
      </c>
      <c r="BX1535" s="51" t="str">
        <f t="shared" si="1647"/>
        <v/>
      </c>
      <c r="BY1535" s="51" t="str">
        <f t="shared" si="1648"/>
        <v/>
      </c>
      <c r="BZ1535" s="51" t="str">
        <f t="shared" si="1649"/>
        <v/>
      </c>
      <c r="CA1535" s="51" t="str">
        <f t="shared" si="1650"/>
        <v/>
      </c>
      <c r="CB1535" s="51" t="str">
        <f t="shared" si="1651"/>
        <v/>
      </c>
      <c r="CC1535" s="51" t="str">
        <f t="shared" si="1635"/>
        <v/>
      </c>
      <c r="CD1535" s="51" t="str">
        <f t="shared" si="1636"/>
        <v/>
      </c>
      <c r="CE1535" s="51" t="str">
        <f t="shared" si="1652"/>
        <v/>
      </c>
      <c r="CF1535" s="51"/>
      <c r="CH1535" s="53" t="str">
        <f t="shared" si="1653"/>
        <v/>
      </c>
      <c r="CI1535" s="53" t="str">
        <f t="shared" si="1654"/>
        <v/>
      </c>
      <c r="CJ1535" s="54" t="str">
        <f t="shared" si="1655"/>
        <v/>
      </c>
      <c r="CK1535" s="53" t="str">
        <f t="shared" si="1656"/>
        <v/>
      </c>
      <c r="CL1535" s="53" t="str">
        <f t="shared" si="1657"/>
        <v/>
      </c>
      <c r="CM1535" s="53" t="str">
        <f t="shared" si="1658"/>
        <v/>
      </c>
      <c r="CN1535" s="53" t="str">
        <f t="shared" si="1659"/>
        <v/>
      </c>
      <c r="CO1535" s="53" t="str">
        <f t="shared" si="1660"/>
        <v/>
      </c>
      <c r="CP1535" s="53" t="str">
        <f t="shared" si="1661"/>
        <v/>
      </c>
      <c r="CQ1535" s="53" t="str">
        <f t="shared" si="1662"/>
        <v/>
      </c>
      <c r="CR1535" s="53" t="str">
        <f t="shared" si="1663"/>
        <v/>
      </c>
      <c r="CS1535" s="53" t="str">
        <f t="shared" si="1664"/>
        <v/>
      </c>
      <c r="CT1535" s="53" t="str">
        <f t="shared" si="1665"/>
        <v/>
      </c>
      <c r="CU1535" s="53" t="str">
        <f t="shared" si="1674"/>
        <v/>
      </c>
    </row>
    <row r="1536" spans="1:99" hidden="1" x14ac:dyDescent="0.3">
      <c r="A1536" s="40">
        <v>1598</v>
      </c>
      <c r="B1536" s="326"/>
      <c r="C1536" s="142"/>
      <c r="D1536" s="144"/>
      <c r="E1536" s="144"/>
      <c r="F1536" s="312"/>
      <c r="G1536" s="144" t="s">
        <v>141</v>
      </c>
      <c r="H1536" s="314"/>
      <c r="I1536" s="314"/>
      <c r="J1536" s="315" t="str">
        <f t="shared" si="1609"/>
        <v/>
      </c>
      <c r="K1536" s="316" t="str">
        <f t="shared" si="1610"/>
        <v/>
      </c>
      <c r="L1536" s="317" t="str">
        <f t="shared" si="1611"/>
        <v/>
      </c>
      <c r="M1536" s="316" t="str">
        <f t="shared" si="1612"/>
        <v/>
      </c>
      <c r="N1536" s="317" t="str">
        <f t="shared" si="1613"/>
        <v/>
      </c>
      <c r="O1536" s="316" t="str">
        <f t="shared" si="1614"/>
        <v/>
      </c>
      <c r="P1536" s="317" t="str">
        <f t="shared" si="1615"/>
        <v/>
      </c>
      <c r="Q1536" s="318" t="str">
        <f t="shared" si="1616"/>
        <v/>
      </c>
      <c r="R1536" s="319" t="str">
        <f t="shared" si="1617"/>
        <v/>
      </c>
      <c r="S1536" s="318" t="str">
        <f t="shared" si="1618"/>
        <v/>
      </c>
      <c r="T1536" s="317" t="str">
        <f t="shared" si="1619"/>
        <v/>
      </c>
      <c r="U1536" s="318" t="str">
        <f t="shared" si="1620"/>
        <v/>
      </c>
      <c r="V1536" s="319" t="str">
        <f t="shared" si="1621"/>
        <v/>
      </c>
      <c r="W1536" s="318" t="str">
        <f t="shared" si="1622"/>
        <v/>
      </c>
      <c r="X1536" s="319" t="str">
        <f t="shared" si="1623"/>
        <v/>
      </c>
      <c r="Y1536" s="318" t="str">
        <f t="shared" si="1624"/>
        <v/>
      </c>
      <c r="Z1536" s="319" t="str">
        <f t="shared" si="1625"/>
        <v/>
      </c>
      <c r="AA1536" s="317" t="str">
        <f t="shared" si="1626"/>
        <v/>
      </c>
      <c r="AB1536" s="97" t="str">
        <f t="shared" si="1627"/>
        <v/>
      </c>
      <c r="AC1536" s="143" t="str">
        <f t="shared" si="1628"/>
        <v/>
      </c>
      <c r="AD1536" s="143" t="str">
        <f t="shared" si="1667"/>
        <v/>
      </c>
      <c r="AE1536" s="360"/>
      <c r="AF1536" s="360"/>
      <c r="AG1536" s="364"/>
      <c r="AH1536" s="363" t="str">
        <f t="shared" si="1668"/>
        <v/>
      </c>
      <c r="AI1536" s="360"/>
      <c r="AJ1536" s="360"/>
      <c r="AK1536" s="364"/>
      <c r="AL1536" s="365" t="str">
        <f t="shared" si="1669"/>
        <v/>
      </c>
      <c r="AM1536" s="363" t="str">
        <f t="shared" si="1670"/>
        <v/>
      </c>
      <c r="AN1536" s="366" t="str">
        <f t="shared" si="1671"/>
        <v/>
      </c>
      <c r="AO1536" s="360"/>
      <c r="AP1536" s="360"/>
      <c r="AQ1536" s="360" t="str">
        <f t="shared" si="1672"/>
        <v/>
      </c>
      <c r="AR1536" s="348" t="str">
        <f t="shared" si="1629"/>
        <v/>
      </c>
      <c r="AS1536" s="360"/>
      <c r="AT1536" s="348" t="str">
        <f t="shared" si="1630"/>
        <v/>
      </c>
      <c r="AU1536" s="360"/>
      <c r="AV1536" s="348" t="str">
        <f t="shared" si="1631"/>
        <v/>
      </c>
      <c r="AW1536" s="360"/>
      <c r="AX1536" s="348" t="str">
        <f t="shared" si="1632"/>
        <v/>
      </c>
      <c r="AY1536" s="360"/>
      <c r="AZ1536" s="348" t="str">
        <f t="shared" si="1633"/>
        <v/>
      </c>
      <c r="BA1536" s="367"/>
      <c r="BB1536" s="348" t="str">
        <f t="shared" si="1634"/>
        <v/>
      </c>
      <c r="BC1536" s="350" t="str">
        <f t="shared" si="1637"/>
        <v/>
      </c>
      <c r="BD1536" s="350" t="str">
        <f t="shared" si="1638"/>
        <v/>
      </c>
      <c r="BE1536" s="360"/>
      <c r="BF1536" s="361"/>
      <c r="BG1536" s="362" t="str">
        <f t="shared" si="1673"/>
        <v/>
      </c>
      <c r="BH1536" s="354" t="str">
        <f t="shared" si="1639"/>
        <v/>
      </c>
      <c r="BI1536" s="350" t="str">
        <f t="shared" si="1640"/>
        <v/>
      </c>
      <c r="BJ1536" s="113" t="str">
        <f t="shared" si="1641"/>
        <v/>
      </c>
      <c r="BK1536" s="347" t="str">
        <f t="shared" si="1666"/>
        <v/>
      </c>
      <c r="BR1536" s="307"/>
      <c r="BS1536" s="51" t="str">
        <f t="shared" si="1642"/>
        <v/>
      </c>
      <c r="BT1536" s="51" t="str">
        <f t="shared" si="1643"/>
        <v/>
      </c>
      <c r="BU1536" s="51" t="str">
        <f t="shared" si="1644"/>
        <v/>
      </c>
      <c r="BV1536" s="51" t="str">
        <f t="shared" si="1645"/>
        <v/>
      </c>
      <c r="BW1536" s="51" t="str">
        <f t="shared" si="1646"/>
        <v/>
      </c>
      <c r="BX1536" s="51" t="str">
        <f t="shared" si="1647"/>
        <v/>
      </c>
      <c r="BY1536" s="51" t="str">
        <f t="shared" si="1648"/>
        <v/>
      </c>
      <c r="BZ1536" s="51" t="str">
        <f t="shared" si="1649"/>
        <v/>
      </c>
      <c r="CA1536" s="51" t="str">
        <f t="shared" si="1650"/>
        <v/>
      </c>
      <c r="CB1536" s="51" t="str">
        <f t="shared" si="1651"/>
        <v/>
      </c>
      <c r="CC1536" s="51" t="str">
        <f t="shared" si="1635"/>
        <v/>
      </c>
      <c r="CD1536" s="51" t="str">
        <f t="shared" si="1636"/>
        <v/>
      </c>
      <c r="CE1536" s="51" t="str">
        <f t="shared" si="1652"/>
        <v/>
      </c>
      <c r="CF1536" s="51"/>
      <c r="CH1536" s="53" t="str">
        <f t="shared" si="1653"/>
        <v/>
      </c>
      <c r="CI1536" s="53" t="str">
        <f t="shared" si="1654"/>
        <v/>
      </c>
      <c r="CJ1536" s="54" t="str">
        <f t="shared" si="1655"/>
        <v/>
      </c>
      <c r="CK1536" s="53" t="str">
        <f t="shared" si="1656"/>
        <v/>
      </c>
      <c r="CL1536" s="53" t="str">
        <f t="shared" si="1657"/>
        <v/>
      </c>
      <c r="CM1536" s="53" t="str">
        <f t="shared" si="1658"/>
        <v/>
      </c>
      <c r="CN1536" s="53" t="str">
        <f t="shared" si="1659"/>
        <v/>
      </c>
      <c r="CO1536" s="53" t="str">
        <f t="shared" si="1660"/>
        <v/>
      </c>
      <c r="CP1536" s="53" t="str">
        <f t="shared" si="1661"/>
        <v/>
      </c>
      <c r="CQ1536" s="53" t="str">
        <f t="shared" si="1662"/>
        <v/>
      </c>
      <c r="CR1536" s="53" t="str">
        <f t="shared" si="1663"/>
        <v/>
      </c>
      <c r="CS1536" s="53" t="str">
        <f t="shared" si="1664"/>
        <v/>
      </c>
      <c r="CT1536" s="53" t="str">
        <f t="shared" si="1665"/>
        <v/>
      </c>
      <c r="CU1536" s="53" t="str">
        <f t="shared" si="1674"/>
        <v/>
      </c>
    </row>
    <row r="1537" spans="1:99" hidden="1" x14ac:dyDescent="0.3">
      <c r="A1537" s="40">
        <v>1599</v>
      </c>
      <c r="B1537" s="326"/>
      <c r="C1537" s="142"/>
      <c r="D1537" s="144"/>
      <c r="E1537" s="144"/>
      <c r="F1537" s="312"/>
      <c r="G1537" s="144" t="s">
        <v>141</v>
      </c>
      <c r="H1537" s="314"/>
      <c r="I1537" s="314"/>
      <c r="J1537" s="315" t="str">
        <f t="shared" si="1609"/>
        <v/>
      </c>
      <c r="K1537" s="316" t="str">
        <f t="shared" si="1610"/>
        <v/>
      </c>
      <c r="L1537" s="317" t="str">
        <f t="shared" si="1611"/>
        <v/>
      </c>
      <c r="M1537" s="316" t="str">
        <f t="shared" si="1612"/>
        <v/>
      </c>
      <c r="N1537" s="317" t="str">
        <f t="shared" si="1613"/>
        <v/>
      </c>
      <c r="O1537" s="316" t="str">
        <f t="shared" si="1614"/>
        <v/>
      </c>
      <c r="P1537" s="317" t="str">
        <f t="shared" si="1615"/>
        <v/>
      </c>
      <c r="Q1537" s="318" t="str">
        <f t="shared" si="1616"/>
        <v/>
      </c>
      <c r="R1537" s="319" t="str">
        <f t="shared" si="1617"/>
        <v/>
      </c>
      <c r="S1537" s="318" t="str">
        <f t="shared" si="1618"/>
        <v/>
      </c>
      <c r="T1537" s="317" t="str">
        <f t="shared" si="1619"/>
        <v/>
      </c>
      <c r="U1537" s="318" t="str">
        <f t="shared" si="1620"/>
        <v/>
      </c>
      <c r="V1537" s="319" t="str">
        <f t="shared" si="1621"/>
        <v/>
      </c>
      <c r="W1537" s="318" t="str">
        <f t="shared" si="1622"/>
        <v/>
      </c>
      <c r="X1537" s="319" t="str">
        <f t="shared" si="1623"/>
        <v/>
      </c>
      <c r="Y1537" s="318" t="str">
        <f t="shared" si="1624"/>
        <v/>
      </c>
      <c r="Z1537" s="319" t="str">
        <f t="shared" si="1625"/>
        <v/>
      </c>
      <c r="AA1537" s="317" t="str">
        <f t="shared" si="1626"/>
        <v/>
      </c>
      <c r="AB1537" s="97" t="str">
        <f t="shared" si="1627"/>
        <v/>
      </c>
      <c r="AC1537" s="143" t="str">
        <f t="shared" si="1628"/>
        <v/>
      </c>
      <c r="AD1537" s="143" t="str">
        <f t="shared" si="1667"/>
        <v/>
      </c>
      <c r="AE1537" s="360"/>
      <c r="AF1537" s="360"/>
      <c r="AG1537" s="364"/>
      <c r="AH1537" s="363" t="str">
        <f t="shared" si="1668"/>
        <v/>
      </c>
      <c r="AI1537" s="360"/>
      <c r="AJ1537" s="360"/>
      <c r="AK1537" s="364"/>
      <c r="AL1537" s="365" t="str">
        <f t="shared" si="1669"/>
        <v/>
      </c>
      <c r="AM1537" s="363" t="str">
        <f t="shared" si="1670"/>
        <v/>
      </c>
      <c r="AN1537" s="366" t="str">
        <f t="shared" si="1671"/>
        <v/>
      </c>
      <c r="AO1537" s="360"/>
      <c r="AP1537" s="360"/>
      <c r="AQ1537" s="360" t="str">
        <f t="shared" si="1672"/>
        <v/>
      </c>
      <c r="AR1537" s="348" t="str">
        <f t="shared" si="1629"/>
        <v/>
      </c>
      <c r="AS1537" s="360"/>
      <c r="AT1537" s="348" t="str">
        <f t="shared" si="1630"/>
        <v/>
      </c>
      <c r="AU1537" s="360"/>
      <c r="AV1537" s="348" t="str">
        <f t="shared" si="1631"/>
        <v/>
      </c>
      <c r="AW1537" s="360"/>
      <c r="AX1537" s="348" t="str">
        <f t="shared" si="1632"/>
        <v/>
      </c>
      <c r="AY1537" s="360"/>
      <c r="AZ1537" s="348" t="str">
        <f t="shared" si="1633"/>
        <v/>
      </c>
      <c r="BA1537" s="367"/>
      <c r="BB1537" s="348" t="str">
        <f t="shared" si="1634"/>
        <v/>
      </c>
      <c r="BC1537" s="350" t="str">
        <f t="shared" si="1637"/>
        <v/>
      </c>
      <c r="BD1537" s="350" t="str">
        <f t="shared" si="1638"/>
        <v/>
      </c>
      <c r="BE1537" s="360"/>
      <c r="BF1537" s="361"/>
      <c r="BG1537" s="362" t="str">
        <f t="shared" si="1673"/>
        <v/>
      </c>
      <c r="BH1537" s="354" t="str">
        <f t="shared" si="1639"/>
        <v/>
      </c>
      <c r="BI1537" s="350" t="str">
        <f t="shared" si="1640"/>
        <v/>
      </c>
      <c r="BJ1537" s="113" t="str">
        <f t="shared" si="1641"/>
        <v/>
      </c>
      <c r="BK1537" s="347" t="str">
        <f t="shared" si="1666"/>
        <v/>
      </c>
      <c r="BR1537" s="307"/>
      <c r="BS1537" s="51" t="str">
        <f t="shared" si="1642"/>
        <v/>
      </c>
      <c r="BT1537" s="51" t="str">
        <f t="shared" si="1643"/>
        <v/>
      </c>
      <c r="BU1537" s="51" t="str">
        <f t="shared" si="1644"/>
        <v/>
      </c>
      <c r="BV1537" s="51" t="str">
        <f t="shared" si="1645"/>
        <v/>
      </c>
      <c r="BW1537" s="51" t="str">
        <f t="shared" si="1646"/>
        <v/>
      </c>
      <c r="BX1537" s="51" t="str">
        <f t="shared" si="1647"/>
        <v/>
      </c>
      <c r="BY1537" s="51" t="str">
        <f t="shared" si="1648"/>
        <v/>
      </c>
      <c r="BZ1537" s="51" t="str">
        <f t="shared" si="1649"/>
        <v/>
      </c>
      <c r="CA1537" s="51" t="str">
        <f t="shared" si="1650"/>
        <v/>
      </c>
      <c r="CB1537" s="51" t="str">
        <f t="shared" si="1651"/>
        <v/>
      </c>
      <c r="CC1537" s="51" t="str">
        <f t="shared" si="1635"/>
        <v/>
      </c>
      <c r="CD1537" s="51" t="str">
        <f t="shared" si="1636"/>
        <v/>
      </c>
      <c r="CE1537" s="51" t="str">
        <f t="shared" si="1652"/>
        <v/>
      </c>
      <c r="CF1537" s="51"/>
      <c r="CH1537" s="53" t="str">
        <f t="shared" si="1653"/>
        <v/>
      </c>
      <c r="CI1537" s="53" t="str">
        <f t="shared" si="1654"/>
        <v/>
      </c>
      <c r="CJ1537" s="54" t="str">
        <f t="shared" si="1655"/>
        <v/>
      </c>
      <c r="CK1537" s="53" t="str">
        <f t="shared" si="1656"/>
        <v/>
      </c>
      <c r="CL1537" s="53" t="str">
        <f t="shared" si="1657"/>
        <v/>
      </c>
      <c r="CM1537" s="53" t="str">
        <f t="shared" si="1658"/>
        <v/>
      </c>
      <c r="CN1537" s="53" t="str">
        <f t="shared" si="1659"/>
        <v/>
      </c>
      <c r="CO1537" s="53" t="str">
        <f t="shared" si="1660"/>
        <v/>
      </c>
      <c r="CP1537" s="53" t="str">
        <f t="shared" si="1661"/>
        <v/>
      </c>
      <c r="CQ1537" s="53" t="str">
        <f t="shared" si="1662"/>
        <v/>
      </c>
      <c r="CR1537" s="53" t="str">
        <f t="shared" si="1663"/>
        <v/>
      </c>
      <c r="CS1537" s="53" t="str">
        <f t="shared" si="1664"/>
        <v/>
      </c>
      <c r="CT1537" s="53" t="str">
        <f t="shared" si="1665"/>
        <v/>
      </c>
      <c r="CU1537" s="53" t="str">
        <f t="shared" si="1674"/>
        <v/>
      </c>
    </row>
    <row r="1538" spans="1:99" hidden="1" x14ac:dyDescent="0.3">
      <c r="A1538" s="40">
        <v>1600</v>
      </c>
      <c r="B1538" s="326"/>
      <c r="C1538" s="142"/>
      <c r="D1538" s="144"/>
      <c r="E1538" s="144"/>
      <c r="F1538" s="312"/>
      <c r="G1538" s="144" t="s">
        <v>141</v>
      </c>
      <c r="H1538" s="314"/>
      <c r="I1538" s="314"/>
      <c r="J1538" s="315" t="str">
        <f t="shared" si="1609"/>
        <v/>
      </c>
      <c r="K1538" s="316" t="str">
        <f t="shared" si="1610"/>
        <v/>
      </c>
      <c r="L1538" s="317" t="str">
        <f t="shared" si="1611"/>
        <v/>
      </c>
      <c r="M1538" s="316" t="str">
        <f t="shared" si="1612"/>
        <v/>
      </c>
      <c r="N1538" s="317" t="str">
        <f t="shared" si="1613"/>
        <v/>
      </c>
      <c r="O1538" s="316" t="str">
        <f t="shared" si="1614"/>
        <v/>
      </c>
      <c r="P1538" s="317" t="str">
        <f t="shared" si="1615"/>
        <v/>
      </c>
      <c r="Q1538" s="318" t="str">
        <f t="shared" si="1616"/>
        <v/>
      </c>
      <c r="R1538" s="319" t="str">
        <f t="shared" si="1617"/>
        <v/>
      </c>
      <c r="S1538" s="318" t="str">
        <f t="shared" si="1618"/>
        <v/>
      </c>
      <c r="T1538" s="317" t="str">
        <f t="shared" si="1619"/>
        <v/>
      </c>
      <c r="U1538" s="318" t="str">
        <f t="shared" si="1620"/>
        <v/>
      </c>
      <c r="V1538" s="319" t="str">
        <f t="shared" si="1621"/>
        <v/>
      </c>
      <c r="W1538" s="318" t="str">
        <f t="shared" si="1622"/>
        <v/>
      </c>
      <c r="X1538" s="319" t="str">
        <f t="shared" si="1623"/>
        <v/>
      </c>
      <c r="Y1538" s="318" t="str">
        <f t="shared" si="1624"/>
        <v/>
      </c>
      <c r="Z1538" s="319" t="str">
        <f t="shared" si="1625"/>
        <v/>
      </c>
      <c r="AA1538" s="317" t="str">
        <f t="shared" si="1626"/>
        <v/>
      </c>
      <c r="AB1538" s="97" t="str">
        <f t="shared" si="1627"/>
        <v/>
      </c>
      <c r="AC1538" s="143" t="str">
        <f t="shared" si="1628"/>
        <v/>
      </c>
      <c r="AD1538" s="143" t="str">
        <f t="shared" si="1667"/>
        <v/>
      </c>
      <c r="AE1538" s="360"/>
      <c r="AF1538" s="360"/>
      <c r="AG1538" s="364"/>
      <c r="AH1538" s="363" t="str">
        <f t="shared" si="1668"/>
        <v/>
      </c>
      <c r="AI1538" s="360"/>
      <c r="AJ1538" s="360"/>
      <c r="AK1538" s="364"/>
      <c r="AL1538" s="365" t="str">
        <f t="shared" si="1669"/>
        <v/>
      </c>
      <c r="AM1538" s="363" t="str">
        <f t="shared" si="1670"/>
        <v/>
      </c>
      <c r="AN1538" s="366" t="str">
        <f t="shared" si="1671"/>
        <v/>
      </c>
      <c r="AO1538" s="360"/>
      <c r="AP1538" s="360"/>
      <c r="AQ1538" s="360" t="str">
        <f t="shared" si="1672"/>
        <v/>
      </c>
      <c r="AR1538" s="348" t="str">
        <f t="shared" si="1629"/>
        <v/>
      </c>
      <c r="AS1538" s="360"/>
      <c r="AT1538" s="348" t="str">
        <f t="shared" si="1630"/>
        <v/>
      </c>
      <c r="AU1538" s="360"/>
      <c r="AV1538" s="348" t="str">
        <f t="shared" si="1631"/>
        <v/>
      </c>
      <c r="AW1538" s="360"/>
      <c r="AX1538" s="348" t="str">
        <f t="shared" si="1632"/>
        <v/>
      </c>
      <c r="AY1538" s="360"/>
      <c r="AZ1538" s="348" t="str">
        <f t="shared" si="1633"/>
        <v/>
      </c>
      <c r="BA1538" s="367"/>
      <c r="BB1538" s="348" t="str">
        <f t="shared" si="1634"/>
        <v/>
      </c>
      <c r="BC1538" s="350" t="str">
        <f t="shared" si="1637"/>
        <v/>
      </c>
      <c r="BD1538" s="350" t="str">
        <f t="shared" si="1638"/>
        <v/>
      </c>
      <c r="BE1538" s="360"/>
      <c r="BF1538" s="361"/>
      <c r="BG1538" s="362" t="str">
        <f t="shared" si="1673"/>
        <v/>
      </c>
      <c r="BH1538" s="354" t="str">
        <f t="shared" si="1639"/>
        <v/>
      </c>
      <c r="BI1538" s="350" t="str">
        <f t="shared" si="1640"/>
        <v/>
      </c>
      <c r="BJ1538" s="113" t="str">
        <f t="shared" si="1641"/>
        <v/>
      </c>
      <c r="BK1538" s="347" t="str">
        <f t="shared" si="1666"/>
        <v/>
      </c>
      <c r="BR1538" s="307"/>
      <c r="BS1538" s="51" t="str">
        <f t="shared" si="1642"/>
        <v/>
      </c>
      <c r="BT1538" s="51" t="str">
        <f t="shared" si="1643"/>
        <v/>
      </c>
      <c r="BU1538" s="51" t="str">
        <f t="shared" si="1644"/>
        <v/>
      </c>
      <c r="BV1538" s="51" t="str">
        <f t="shared" si="1645"/>
        <v/>
      </c>
      <c r="BW1538" s="51" t="str">
        <f t="shared" si="1646"/>
        <v/>
      </c>
      <c r="BX1538" s="51" t="str">
        <f t="shared" si="1647"/>
        <v/>
      </c>
      <c r="BY1538" s="51" t="str">
        <f t="shared" si="1648"/>
        <v/>
      </c>
      <c r="BZ1538" s="51" t="str">
        <f t="shared" si="1649"/>
        <v/>
      </c>
      <c r="CA1538" s="51" t="str">
        <f t="shared" si="1650"/>
        <v/>
      </c>
      <c r="CB1538" s="51" t="str">
        <f t="shared" si="1651"/>
        <v/>
      </c>
      <c r="CC1538" s="51" t="str">
        <f t="shared" si="1635"/>
        <v/>
      </c>
      <c r="CD1538" s="51" t="str">
        <f t="shared" si="1636"/>
        <v/>
      </c>
      <c r="CE1538" s="51" t="str">
        <f t="shared" si="1652"/>
        <v/>
      </c>
      <c r="CF1538" s="51"/>
      <c r="CH1538" s="53" t="str">
        <f t="shared" si="1653"/>
        <v/>
      </c>
      <c r="CI1538" s="53" t="str">
        <f t="shared" si="1654"/>
        <v/>
      </c>
      <c r="CJ1538" s="54" t="str">
        <f t="shared" si="1655"/>
        <v/>
      </c>
      <c r="CK1538" s="53" t="str">
        <f t="shared" si="1656"/>
        <v/>
      </c>
      <c r="CL1538" s="53" t="str">
        <f t="shared" si="1657"/>
        <v/>
      </c>
      <c r="CM1538" s="53" t="str">
        <f t="shared" si="1658"/>
        <v/>
      </c>
      <c r="CN1538" s="53" t="str">
        <f t="shared" si="1659"/>
        <v/>
      </c>
      <c r="CO1538" s="53" t="str">
        <f t="shared" si="1660"/>
        <v/>
      </c>
      <c r="CP1538" s="53" t="str">
        <f t="shared" si="1661"/>
        <v/>
      </c>
      <c r="CQ1538" s="53" t="str">
        <f t="shared" si="1662"/>
        <v/>
      </c>
      <c r="CR1538" s="53" t="str">
        <f t="shared" si="1663"/>
        <v/>
      </c>
      <c r="CS1538" s="53" t="str">
        <f t="shared" si="1664"/>
        <v/>
      </c>
      <c r="CT1538" s="53" t="str">
        <f t="shared" si="1665"/>
        <v/>
      </c>
      <c r="CU1538" s="53" t="str">
        <f t="shared" si="1674"/>
        <v/>
      </c>
    </row>
    <row r="1539" spans="1:99" hidden="1" x14ac:dyDescent="0.3">
      <c r="A1539" s="40">
        <v>1601</v>
      </c>
      <c r="B1539" s="326"/>
      <c r="C1539" s="142"/>
      <c r="D1539" s="144"/>
      <c r="E1539" s="144"/>
      <c r="F1539" s="312"/>
      <c r="G1539" s="144" t="s">
        <v>141</v>
      </c>
      <c r="H1539" s="314"/>
      <c r="I1539" s="314"/>
      <c r="J1539" s="315" t="str">
        <f t="shared" ref="J1539:J1602" si="1675">IF(OR(H1539="",I1539="",H1539=0),"",K1539-0.1)</f>
        <v/>
      </c>
      <c r="K1539" s="316" t="str">
        <f t="shared" ref="K1539:K1602" si="1676">IF(OR(H1539="",I1539="",H1539=0),"",Q1539-(Q1539*15%))</f>
        <v/>
      </c>
      <c r="L1539" s="317" t="str">
        <f t="shared" ref="L1539:L1602" si="1677">IF(OR(H1539="",I1539="",H1539=0),"",M1539-0.1)</f>
        <v/>
      </c>
      <c r="M1539" s="316" t="str">
        <f t="shared" ref="M1539:M1602" si="1678">IF(OR(H1539="",I1539="",H1539=0),"",Q1539-(Q1539*12.5%))</f>
        <v/>
      </c>
      <c r="N1539" s="317" t="str">
        <f t="shared" ref="N1539:N1602" si="1679">IF(OR(H1539="",I1539="",H1539=0),"",O1539-0.1)</f>
        <v/>
      </c>
      <c r="O1539" s="316" t="str">
        <f t="shared" ref="O1539:O1602" si="1680">IF(OR(H1539="",I1539="",H1539=0),"",Q1539-(Q1539*7.5%))</f>
        <v/>
      </c>
      <c r="P1539" s="317" t="str">
        <f t="shared" ref="P1539:P1602" si="1681">IF(OR(H1539="",I1539="",H1539=0),"",Q1539-0.1)</f>
        <v/>
      </c>
      <c r="Q1539" s="318" t="str">
        <f t="shared" ref="Q1539:Q1602" si="1682">IF(OR(H1539="",I1539="",H1539=0),"",90%*(H1539-100)-0.5)</f>
        <v/>
      </c>
      <c r="R1539" s="319" t="str">
        <f t="shared" ref="R1539:R1602" si="1683">IF(OR(H1539="",I1539="",H1539=0),"",90%*(H1539-100))</f>
        <v/>
      </c>
      <c r="S1539" s="318" t="str">
        <f t="shared" ref="S1539:S1602" si="1684">IF(OR(H1539="",I1539="",,H1539=0),"",R1539+0.1)</f>
        <v/>
      </c>
      <c r="T1539" s="317" t="str">
        <f t="shared" ref="T1539:T1602" si="1685">IF(OR(H1539="",I1539="",H1539=0),"",90%*(H1539-100)+0.5)</f>
        <v/>
      </c>
      <c r="U1539" s="318" t="str">
        <f t="shared" ref="U1539:U1602" si="1686">IF(OR(H1539="",I1539="",H1539=0),"",T1539+0.1)</f>
        <v/>
      </c>
      <c r="V1539" s="319" t="str">
        <f t="shared" ref="V1539:V1602" si="1687">IF(OR(H1539="",I1539="",H1539=0),"",T1539+(T1539*7.5%))</f>
        <v/>
      </c>
      <c r="W1539" s="318" t="str">
        <f t="shared" ref="W1539:W1602" si="1688">IF(OR(H1539="",I1539="",H1539=0),"",V1539+0.1)</f>
        <v/>
      </c>
      <c r="X1539" s="319" t="str">
        <f t="shared" ref="X1539:X1602" si="1689">IF(OR(H1539="",I1539="",H1539=0),"",T1539+(T1539*12.5%))</f>
        <v/>
      </c>
      <c r="Y1539" s="318" t="str">
        <f t="shared" ref="Y1539:Y1602" si="1690">IF(OR(H1539="",I1539="",H1539=0),"",X1539+0.1)</f>
        <v/>
      </c>
      <c r="Z1539" s="319" t="str">
        <f t="shared" ref="Z1539:Z1602" si="1691">IF(OR(H1539="",I1539="",H1539=0),"",T1539+(T1539*15%))</f>
        <v/>
      </c>
      <c r="AA1539" s="317" t="str">
        <f t="shared" ref="AA1539:AA1602" si="1692">IF(OR(H1539="",I1539="",H1539=0),"",Z1539+0.1)</f>
        <v/>
      </c>
      <c r="AB1539" s="97" t="str">
        <f t="shared" ref="AB1539:AB1602" si="1693">IF(AC1539="LLA","BB lebih"&amp;" "&amp;FIXED((I1539-Z1539),1) &amp;" kg",IF(AC1539="LLB","BB kurang"&amp;" "&amp;FIXED((I1539-K1539),1)&amp;" kg",""))</f>
        <v/>
      </c>
      <c r="AC1539" s="143" t="str">
        <f t="shared" ref="AC1539:AC1602" si="1694">IF(OR(H1539="",I1539="", H1539=0),"",IF(I1539&lt;K1539,"LLB",IF(AND(I1539&gt;J1539,I1539&lt;M1539),"LB",IF(AND(I1539&gt;L1539,I1539&lt;O1539),"NB",IF(AND(I1539&gt;N1539,I1539&lt;Q1539),"HB",IF(AND(I1539&gt;P1539,I1539&lt;S1539),"IB",IF(AND(I1539&gt;R1539,I1539&lt;U1539),"IA",IF(AND(I1539&gt;T1539,I1539&lt;W1539),"HA",IF(AND(I1539&gt;V1539,I1539&lt;Y1539),"NA",IF(AND(I1539&gt;X1539,I1539&lt;AA1539),"LA",IF(I1539&gt;=AA1539,"LLA","")))))))))))</f>
        <v/>
      </c>
      <c r="AD1539" s="143" t="str">
        <f t="shared" si="1667"/>
        <v/>
      </c>
      <c r="AE1539" s="360"/>
      <c r="AF1539" s="360"/>
      <c r="AG1539" s="364"/>
      <c r="AH1539" s="363" t="str">
        <f t="shared" si="1668"/>
        <v/>
      </c>
      <c r="AI1539" s="360"/>
      <c r="AJ1539" s="360"/>
      <c r="AK1539" s="364"/>
      <c r="AL1539" s="365" t="str">
        <f t="shared" si="1669"/>
        <v/>
      </c>
      <c r="AM1539" s="363" t="str">
        <f t="shared" si="1670"/>
        <v/>
      </c>
      <c r="AN1539" s="366" t="str">
        <f t="shared" si="1671"/>
        <v/>
      </c>
      <c r="AO1539" s="360"/>
      <c r="AP1539" s="360"/>
      <c r="AQ1539" s="360" t="str">
        <f t="shared" si="1672"/>
        <v/>
      </c>
      <c r="AR1539" s="348" t="str">
        <f t="shared" ref="AR1539:AR1602" si="1695">IF(OR(G1539="",AQ1539="",AQ1539=0),"",IF(OR(AO1539="-",AP1539="-"),"-",IF(G1539="P",VLOOKUP(AQ1539,LARI12mnt_CALON_PRIA,2),IF(G1539="W",VLOOKUP(AQ1539,LARI12mnt_CALON_WANITA,2),""))))</f>
        <v/>
      </c>
      <c r="AS1539" s="360"/>
      <c r="AT1539" s="348" t="str">
        <f t="shared" ref="AT1539:AT1602" si="1696">IF(OR(G1539="",AS1539=""),"", IF(AS1539="-","-", IF(G1539="P",VLOOKUP(AS1539,PULLUP_CALON_PRIA,2),IF(G1539="W",VLOOKUP(AS1539,CHINNING_CALON_WANITA,2),""))))</f>
        <v/>
      </c>
      <c r="AU1539" s="360"/>
      <c r="AV1539" s="348" t="str">
        <f t="shared" ref="AV1539:AV1602" si="1697">IF(OR(G1539="",AU1539=""),"", IF(AU1539="-","-", IF(G1539="P",VLOOKUP(AU1539,SITUP_CALON_PRIA,2),IF(G1539="W",VLOOKUP(AU1539,SITUP_CALON_WANITA,2),""))))</f>
        <v/>
      </c>
      <c r="AW1539" s="360"/>
      <c r="AX1539" s="348" t="str">
        <f t="shared" ref="AX1539:AX1602" si="1698">IF(OR(G1539="",AW1539=""),"",IF(AW1539="-","-", IF(G1539="P",VLOOKUP(AW1539,LUNGES_CALON_PRIA,2),IF(G1539="W",VLOOKUP(AW1539,LUNGES_CALON_WANITA,2),""))))</f>
        <v/>
      </c>
      <c r="AY1539" s="360"/>
      <c r="AZ1539" s="348" t="str">
        <f t="shared" ref="AZ1539:AZ1602" si="1699">IF(OR(G1539="",AY1539=""),"", IF(AY1539="-","-", IF(G1539="P",VLOOKUP(AY1539,PUSHUP_CALON_PRIA,2),IF(G1539="W",VLOOKUP(AY1539,MODIFPUSHUP_CALON_WANITA,2),""))))</f>
        <v/>
      </c>
      <c r="BA1539" s="367"/>
      <c r="BB1539" s="348" t="str">
        <f t="shared" ref="BB1539:BB1602" si="1700">IF(OR(G1539="",BA1539="",BA1539=0),"",IF(BA1539="-","-", IF(G1539="P",VLOOKUP(BA1539,SHUTTLERUN_CALON_PRIA,2),IF(G1539="W",VLOOKUP(BA1539,SHUTTLERUN_CALON_WANITA,2),""))))</f>
        <v/>
      </c>
      <c r="BC1539" s="350" t="str">
        <f t="shared" si="1637"/>
        <v/>
      </c>
      <c r="BD1539" s="350" t="str">
        <f t="shared" si="1638"/>
        <v/>
      </c>
      <c r="BE1539" s="360"/>
      <c r="BF1539" s="361"/>
      <c r="BG1539" s="362" t="str">
        <f t="shared" si="1673"/>
        <v/>
      </c>
      <c r="BH1539" s="354" t="str">
        <f t="shared" si="1639"/>
        <v/>
      </c>
      <c r="BI1539" s="350" t="str">
        <f t="shared" si="1640"/>
        <v/>
      </c>
      <c r="BJ1539" s="113" t="str">
        <f t="shared" si="1641"/>
        <v/>
      </c>
      <c r="BK1539" s="347" t="str">
        <f t="shared" si="1666"/>
        <v/>
      </c>
      <c r="BR1539" s="307"/>
      <c r="BS1539" s="51" t="str">
        <f t="shared" si="1642"/>
        <v/>
      </c>
      <c r="BT1539" s="51" t="str">
        <f t="shared" si="1643"/>
        <v/>
      </c>
      <c r="BU1539" s="51" t="str">
        <f t="shared" si="1644"/>
        <v/>
      </c>
      <c r="BV1539" s="51" t="str">
        <f t="shared" si="1645"/>
        <v/>
      </c>
      <c r="BW1539" s="51" t="str">
        <f t="shared" si="1646"/>
        <v/>
      </c>
      <c r="BX1539" s="51" t="str">
        <f t="shared" si="1647"/>
        <v/>
      </c>
      <c r="BY1539" s="51" t="str">
        <f t="shared" si="1648"/>
        <v/>
      </c>
      <c r="BZ1539" s="51" t="str">
        <f t="shared" si="1649"/>
        <v/>
      </c>
      <c r="CA1539" s="51" t="str">
        <f t="shared" si="1650"/>
        <v/>
      </c>
      <c r="CB1539" s="51" t="str">
        <f t="shared" si="1651"/>
        <v/>
      </c>
      <c r="CC1539" s="51" t="str">
        <f t="shared" ref="CC1539:CC1602" si="1701">IF(BC1539="","", IF(G1539="P",IF(BC1539&lt;=34.99,"TL", IF(BC1539&gt;=35,"L")), IF(G1539="W", IF(BC1539&lt;=34.99,"TL", IF(BC1539&gt;=35,"L")))))</f>
        <v/>
      </c>
      <c r="CD1539" s="51" t="str">
        <f t="shared" ref="CD1539:CD1602" si="1702">IF(BD1539="","", IF(G1539="P",IF(BD1539&lt;=40.99,"TL", IF(BD1539&gt;=41,"L")), IF(G1539="W", IF(BD1539&lt;=40.99,"TL", IF(BD1539&gt;=41,"L")))))</f>
        <v/>
      </c>
      <c r="CE1539" s="51" t="str">
        <f t="shared" si="1652"/>
        <v/>
      </c>
      <c r="CF1539" s="51"/>
      <c r="CH1539" s="53" t="str">
        <f t="shared" si="1653"/>
        <v/>
      </c>
      <c r="CI1539" s="53" t="str">
        <f t="shared" si="1654"/>
        <v/>
      </c>
      <c r="CJ1539" s="54" t="str">
        <f t="shared" si="1655"/>
        <v/>
      </c>
      <c r="CK1539" s="53" t="str">
        <f t="shared" si="1656"/>
        <v/>
      </c>
      <c r="CL1539" s="53" t="str">
        <f t="shared" si="1657"/>
        <v/>
      </c>
      <c r="CM1539" s="53" t="str">
        <f t="shared" si="1658"/>
        <v/>
      </c>
      <c r="CN1539" s="53" t="str">
        <f t="shared" si="1659"/>
        <v/>
      </c>
      <c r="CO1539" s="53" t="str">
        <f t="shared" si="1660"/>
        <v/>
      </c>
      <c r="CP1539" s="53" t="str">
        <f t="shared" si="1661"/>
        <v/>
      </c>
      <c r="CQ1539" s="53" t="str">
        <f t="shared" si="1662"/>
        <v/>
      </c>
      <c r="CR1539" s="53" t="str">
        <f t="shared" si="1663"/>
        <v/>
      </c>
      <c r="CS1539" s="53" t="str">
        <f t="shared" si="1664"/>
        <v/>
      </c>
      <c r="CT1539" s="53" t="str">
        <f t="shared" si="1665"/>
        <v/>
      </c>
      <c r="CU1539" s="53" t="str">
        <f t="shared" si="1674"/>
        <v/>
      </c>
    </row>
    <row r="1540" spans="1:99" hidden="1" x14ac:dyDescent="0.3">
      <c r="A1540" s="40">
        <v>1602</v>
      </c>
      <c r="B1540" s="326"/>
      <c r="C1540" s="142"/>
      <c r="D1540" s="144"/>
      <c r="E1540" s="144"/>
      <c r="F1540" s="312"/>
      <c r="G1540" s="144" t="s">
        <v>141</v>
      </c>
      <c r="H1540" s="314"/>
      <c r="I1540" s="314"/>
      <c r="J1540" s="315" t="str">
        <f t="shared" si="1675"/>
        <v/>
      </c>
      <c r="K1540" s="316" t="str">
        <f t="shared" si="1676"/>
        <v/>
      </c>
      <c r="L1540" s="317" t="str">
        <f t="shared" si="1677"/>
        <v/>
      </c>
      <c r="M1540" s="316" t="str">
        <f t="shared" si="1678"/>
        <v/>
      </c>
      <c r="N1540" s="317" t="str">
        <f t="shared" si="1679"/>
        <v/>
      </c>
      <c r="O1540" s="316" t="str">
        <f t="shared" si="1680"/>
        <v/>
      </c>
      <c r="P1540" s="317" t="str">
        <f t="shared" si="1681"/>
        <v/>
      </c>
      <c r="Q1540" s="318" t="str">
        <f t="shared" si="1682"/>
        <v/>
      </c>
      <c r="R1540" s="319" t="str">
        <f t="shared" si="1683"/>
        <v/>
      </c>
      <c r="S1540" s="318" t="str">
        <f t="shared" si="1684"/>
        <v/>
      </c>
      <c r="T1540" s="317" t="str">
        <f t="shared" si="1685"/>
        <v/>
      </c>
      <c r="U1540" s="318" t="str">
        <f t="shared" si="1686"/>
        <v/>
      </c>
      <c r="V1540" s="319" t="str">
        <f t="shared" si="1687"/>
        <v/>
      </c>
      <c r="W1540" s="318" t="str">
        <f t="shared" si="1688"/>
        <v/>
      </c>
      <c r="X1540" s="319" t="str">
        <f t="shared" si="1689"/>
        <v/>
      </c>
      <c r="Y1540" s="318" t="str">
        <f t="shared" si="1690"/>
        <v/>
      </c>
      <c r="Z1540" s="319" t="str">
        <f t="shared" si="1691"/>
        <v/>
      </c>
      <c r="AA1540" s="317" t="str">
        <f t="shared" si="1692"/>
        <v/>
      </c>
      <c r="AB1540" s="97" t="str">
        <f t="shared" si="1693"/>
        <v/>
      </c>
      <c r="AC1540" s="143" t="str">
        <f t="shared" si="1694"/>
        <v/>
      </c>
      <c r="AD1540" s="143" t="str">
        <f t="shared" si="1667"/>
        <v/>
      </c>
      <c r="AE1540" s="360"/>
      <c r="AF1540" s="360"/>
      <c r="AG1540" s="364"/>
      <c r="AH1540" s="363" t="str">
        <f t="shared" si="1668"/>
        <v/>
      </c>
      <c r="AI1540" s="360"/>
      <c r="AJ1540" s="360"/>
      <c r="AK1540" s="364"/>
      <c r="AL1540" s="365" t="str">
        <f t="shared" si="1669"/>
        <v/>
      </c>
      <c r="AM1540" s="363" t="str">
        <f t="shared" si="1670"/>
        <v/>
      </c>
      <c r="AN1540" s="366" t="str">
        <f t="shared" si="1671"/>
        <v/>
      </c>
      <c r="AO1540" s="360"/>
      <c r="AP1540" s="360"/>
      <c r="AQ1540" s="360" t="str">
        <f t="shared" si="1672"/>
        <v/>
      </c>
      <c r="AR1540" s="348" t="str">
        <f t="shared" si="1695"/>
        <v/>
      </c>
      <c r="AS1540" s="360"/>
      <c r="AT1540" s="348" t="str">
        <f t="shared" si="1696"/>
        <v/>
      </c>
      <c r="AU1540" s="360"/>
      <c r="AV1540" s="348" t="str">
        <f t="shared" si="1697"/>
        <v/>
      </c>
      <c r="AW1540" s="360"/>
      <c r="AX1540" s="348" t="str">
        <f t="shared" si="1698"/>
        <v/>
      </c>
      <c r="AY1540" s="360"/>
      <c r="AZ1540" s="348" t="str">
        <f t="shared" si="1699"/>
        <v/>
      </c>
      <c r="BA1540" s="367"/>
      <c r="BB1540" s="348" t="str">
        <f t="shared" si="1700"/>
        <v/>
      </c>
      <c r="BC1540" s="350" t="str">
        <f t="shared" ref="BC1540:BC1603" si="1703">IF(OR(AT1540="",AV1540="",AX1540="",AZ1540="",BB1540=""),"",IF(OR(AS1540="-",AU1540="-",AW1540="-",AY1540="-",BA1540="-"),0,VALUE(FIXED(((AT1540+AV1540+AX1540+AZ1540+BB1540)/5),2))))</f>
        <v/>
      </c>
      <c r="BD1540" s="350" t="str">
        <f t="shared" ref="BD1540:BD1603" si="1704">IF(OR(AR1540="",BC1540=""),"",IF(OR(AS1540="-",AU1540="-",AW1540="-",AY1540="-",BA1540="-"),0, VALUE(FIXED(((AR1540+BC1540)/2),2))))</f>
        <v/>
      </c>
      <c r="BE1540" s="360"/>
      <c r="BF1540" s="361"/>
      <c r="BG1540" s="362" t="str">
        <f t="shared" si="1673"/>
        <v/>
      </c>
      <c r="BH1540" s="354" t="str">
        <f t="shared" ref="BH1540:BH1603" si="1705">IF(OR(G1540="",AN1540="",BD1540=""),"", IF(OR(AE1540="-",AF1540="-",AI1540="-",AJ1540="-",AS1540="-",AU1540="-",AW1540="-",AY1540="-",BA1540="-"),0, VALUE(FIXED(((AN1540*30%)+(BD1540*70%)),2))))</f>
        <v/>
      </c>
      <c r="BI1540" s="350" t="str">
        <f t="shared" ref="BI1540:BI1603" si="1706">IF(OR(G1540="",BH1540=""),"", IF(OR(AE1540="-",AF1540="-",AI1540="-",AJ1540="-",AS1540="-",AU1540="-",AW1540="-",BA1540="-"),0, IF(AND(BJ1540="TL",OR(BH1540&lt;=40.99,BH1540&gt;=41)),VLOOKUP(BH1540,NILAI_KONVERSI,2),IF(BJ1540="L",BH1540,""))))</f>
        <v/>
      </c>
      <c r="BJ1540" s="113" t="str">
        <f t="shared" ref="BJ1540:BJ1603" si="1707">IF(BH1540="","", IF(OR(AQ1540="-",AS1540="-",AU1540="-",AW1540="-",AY1540="-", BA1540="-"),"-", IF(COUNTIF(BS1540:CE1540,"TL")&gt;=1,"TL","L")))</f>
        <v/>
      </c>
      <c r="BK1540" s="347" t="str">
        <f t="shared" si="1666"/>
        <v/>
      </c>
      <c r="BR1540" s="307"/>
      <c r="BS1540" s="51" t="str">
        <f t="shared" ref="BS1540:BS1603" si="1708">IF(AD1540="","",IF(AD1540="-","-",IF(AD1540&lt;=20,"TL","L")))</f>
        <v/>
      </c>
      <c r="BT1540" s="51" t="str">
        <f t="shared" ref="BT1540:BT1603" si="1709">IF(AH1540="","",IF(AH1540="-","-",IF(AH1540&lt;=30,"TL","L")))</f>
        <v/>
      </c>
      <c r="BU1540" s="51" t="str">
        <f t="shared" ref="BU1540:BU1603" si="1710">IF(AM1540="","",IF(AM1540="-","-",IF(AM1540&lt;=20,"TL","L")))</f>
        <v/>
      </c>
      <c r="BV1540" s="51" t="str">
        <f t="shared" ref="BV1540:BV1603" si="1711">IF(AN1540="","",IF(AN1540="-","-",IF(AN1540&lt;=20.99,"TL","L")))</f>
        <v/>
      </c>
      <c r="BW1540" s="51" t="str">
        <f t="shared" ref="BW1540:BW1603" si="1712">IF(AR1540="","", IF(AR1540="-","-", IF(AR1540&lt;=34,"TL","L")))</f>
        <v/>
      </c>
      <c r="BX1540" s="51" t="str">
        <f t="shared" ref="BX1540:BX1603" si="1713">IF(AT1540="","",IF(AT1540="-","-",IF(G1540="P",IF(AT1540&lt;=24,"TL",IF(AT1540&gt;=25,"L")),IF(G1540="W",IF(AT1540&lt;=30,"TL",IF(AT1540&gt;=31,"L"))))))</f>
        <v/>
      </c>
      <c r="BY1540" s="51" t="str">
        <f t="shared" ref="BY1540:BY1603" si="1714">IF(AV1540="","",IF(AV1540="-","-",IF(G1540="P",IF(AV1540&lt;=30,"TL",IF(AV1540&gt;=31,"L")),IF(G1540="W",IF(AV1540&lt;=30,"TL",IF(AV1540&gt;=31,"L"))))))</f>
        <v/>
      </c>
      <c r="BZ1540" s="51" t="str">
        <f t="shared" ref="BZ1540:BZ1603" si="1715">IF(AX1540="","",IF(AX1540="-","-",IF(G1540="P",IF(AX1540&lt;=30,"TL",IF(AX1540&gt;=31,"L")),IF(G1540="W",IF(AX1540&lt;=30,"TL",IF(AX1540&gt;=31,"L"))))))</f>
        <v/>
      </c>
      <c r="CA1540" s="51" t="str">
        <f t="shared" ref="CA1540:CA1603" si="1716">IF(AZ1540="","",IF(AZ1540="-","-",IF(G1540="P",IF(AZ1540&lt;=30,"TL",IF(AZ1540&gt;=31,"L")),IF(G1540="W",IF(AZ1540&lt;=30,"TL",IF(AZ1540&gt;=31,"L"))))))</f>
        <v/>
      </c>
      <c r="CB1540" s="51" t="str">
        <f t="shared" ref="CB1540:CB1603" si="1717">IF(BB1540="","",IF(BB1540="-","-",IF(G1540="P",IF(BB1540&lt;=30,"TL",IF(BB1540&gt;=31,"L")),IF(G1540="W",IF(BB1540&lt;=30,"TL",IF(BB1540&gt;=31,"L"))))))</f>
        <v/>
      </c>
      <c r="CC1540" s="51" t="str">
        <f t="shared" si="1701"/>
        <v/>
      </c>
      <c r="CD1540" s="51" t="str">
        <f t="shared" si="1702"/>
        <v/>
      </c>
      <c r="CE1540" s="51" t="str">
        <f t="shared" ref="CE1540:CE1603" si="1718">IF(BH1540="","",IF(BH1540&lt;=40.99,"TL", IF(BH1540&gt;=41,"L")))</f>
        <v/>
      </c>
      <c r="CF1540" s="51"/>
      <c r="CH1540" s="53" t="str">
        <f t="shared" ref="CH1540:CH1603" si="1719">IF(BS1540="TL","BB="&amp;""&amp;AC1540&amp;"("&amp;AD1540&amp;"),         ", "")</f>
        <v/>
      </c>
      <c r="CI1540" s="53" t="str">
        <f t="shared" ref="CI1540:CI1603" si="1720">IF(OR(AE1540="-",AF1540="-"),"NSA= tdk melaks"&amp;",             ",IF(BT1540="TL","NSA=N-"&amp;AF1540&amp;""&amp;"("&amp;AH1540&amp;")"&amp;"("&amp;AG1540&amp;")"&amp;",                    ",""))</f>
        <v/>
      </c>
      <c r="CJ1540" s="54" t="str">
        <f t="shared" ref="CJ1540:CJ1603" si="1721">IF(AL1540="-","SGP= tdk melaks"&amp;",       ",IF(BU1540="TL",AL1540&amp;"="&amp;""&amp;"("&amp;AM1540&amp;"),  ",""))</f>
        <v/>
      </c>
      <c r="CK1540" s="53" t="str">
        <f t="shared" ref="CK1540:CK1603" si="1722">IF(BV1540="TL","NP="&amp;"("&amp;FIXED((AN1540),2)&amp;"),               ","")</f>
        <v/>
      </c>
      <c r="CL1540" s="53" t="str">
        <f t="shared" ref="CL1540:CL1603" si="1723">IF(AQ1540="-","A= tdk melaks"&amp;",                       ", IF(BW1540="TL","A="&amp;"("&amp;AR1540&amp;")"&amp;" (Lari Kurang "&amp;(AQ1540-2272)&amp;"m),                      ",""))</f>
        <v/>
      </c>
      <c r="CM1540" s="53" t="str">
        <f t="shared" ref="CM1540:CM1603" si="1724">IF(AS1540="-","B1= tdk melaks"&amp;",        ",IF(BX1540="TL","B1="&amp;"("&amp;AT1540&amp;"),                 ",""))</f>
        <v/>
      </c>
      <c r="CN1540" s="53" t="str">
        <f t="shared" ref="CN1540:CN1603" si="1725">IF(AU1540="-","B2= tdk melaks"&amp;",       ",IF(BY1540="TL","B2="&amp;"("&amp;AV1540&amp;"),                 ",""))</f>
        <v/>
      </c>
      <c r="CO1540" s="53" t="str">
        <f t="shared" ref="CO1540:CO1603" si="1726">IF(AW1540="-","B3= tdk melaks"&amp;",       ",IF(BZ1540="TL","B3="&amp;"("&amp;AX1540&amp;"),                    ",""))</f>
        <v/>
      </c>
      <c r="CP1540" s="53" t="str">
        <f t="shared" ref="CP1540:CP1603" si="1727">IF(BA1540="-","B4= tdk melaks"&amp;",       ",IF(CA1540="TL","B4="&amp;"("&amp;AZ1540&amp;"),                    ",""))</f>
        <v/>
      </c>
      <c r="CQ1540" s="53" t="str">
        <f t="shared" ref="CQ1540:CQ1603" si="1728">IF(BB1540="-","B4= tdk melaks"&amp;",       ",IF(CB1540="TL","B5="&amp;"("&amp;BB1540&amp;"),                    ",""))</f>
        <v/>
      </c>
      <c r="CR1540" s="53" t="str">
        <f t="shared" ref="CR1540:CR1603" si="1729">IF(CC1540="TL","R.B="&amp;"("&amp;FIXED((BC1540),2)&amp;"),                      ", "")</f>
        <v/>
      </c>
      <c r="CS1540" s="53" t="str">
        <f t="shared" ref="CS1540:CS1603" si="1730">IF(CD1540="TL","R.AB="&amp;"("&amp;FIXED((BD1540),2)&amp;"),                        ", "")</f>
        <v/>
      </c>
      <c r="CT1540" s="53" t="str">
        <f t="shared" ref="CT1540:CT1603" si="1731">IF(CE1540="TL","N.A="&amp;"("&amp;FIXED((BH1540),2)&amp;").", "")</f>
        <v/>
      </c>
      <c r="CU1540" s="53" t="str">
        <f t="shared" si="1674"/>
        <v/>
      </c>
    </row>
    <row r="1541" spans="1:99" hidden="1" x14ac:dyDescent="0.3">
      <c r="A1541" s="40">
        <v>1603</v>
      </c>
      <c r="B1541" s="326"/>
      <c r="C1541" s="142"/>
      <c r="D1541" s="144"/>
      <c r="E1541" s="144"/>
      <c r="F1541" s="312"/>
      <c r="G1541" s="144" t="s">
        <v>141</v>
      </c>
      <c r="H1541" s="314"/>
      <c r="I1541" s="314"/>
      <c r="J1541" s="315" t="str">
        <f t="shared" si="1675"/>
        <v/>
      </c>
      <c r="K1541" s="316" t="str">
        <f t="shared" si="1676"/>
        <v/>
      </c>
      <c r="L1541" s="317" t="str">
        <f t="shared" si="1677"/>
        <v/>
      </c>
      <c r="M1541" s="316" t="str">
        <f t="shared" si="1678"/>
        <v/>
      </c>
      <c r="N1541" s="317" t="str">
        <f t="shared" si="1679"/>
        <v/>
      </c>
      <c r="O1541" s="316" t="str">
        <f t="shared" si="1680"/>
        <v/>
      </c>
      <c r="P1541" s="317" t="str">
        <f t="shared" si="1681"/>
        <v/>
      </c>
      <c r="Q1541" s="318" t="str">
        <f t="shared" si="1682"/>
        <v/>
      </c>
      <c r="R1541" s="319" t="str">
        <f t="shared" si="1683"/>
        <v/>
      </c>
      <c r="S1541" s="318" t="str">
        <f t="shared" si="1684"/>
        <v/>
      </c>
      <c r="T1541" s="317" t="str">
        <f t="shared" si="1685"/>
        <v/>
      </c>
      <c r="U1541" s="318" t="str">
        <f t="shared" si="1686"/>
        <v/>
      </c>
      <c r="V1541" s="319" t="str">
        <f t="shared" si="1687"/>
        <v/>
      </c>
      <c r="W1541" s="318" t="str">
        <f t="shared" si="1688"/>
        <v/>
      </c>
      <c r="X1541" s="319" t="str">
        <f t="shared" si="1689"/>
        <v/>
      </c>
      <c r="Y1541" s="318" t="str">
        <f t="shared" si="1690"/>
        <v/>
      </c>
      <c r="Z1541" s="319" t="str">
        <f t="shared" si="1691"/>
        <v/>
      </c>
      <c r="AA1541" s="317" t="str">
        <f t="shared" si="1692"/>
        <v/>
      </c>
      <c r="AB1541" s="97" t="str">
        <f t="shared" si="1693"/>
        <v/>
      </c>
      <c r="AC1541" s="143" t="str">
        <f t="shared" si="1694"/>
        <v/>
      </c>
      <c r="AD1541" s="143" t="str">
        <f t="shared" si="1667"/>
        <v/>
      </c>
      <c r="AE1541" s="360"/>
      <c r="AF1541" s="360"/>
      <c r="AG1541" s="364"/>
      <c r="AH1541" s="363" t="str">
        <f t="shared" si="1668"/>
        <v/>
      </c>
      <c r="AI1541" s="360"/>
      <c r="AJ1541" s="360"/>
      <c r="AK1541" s="364"/>
      <c r="AL1541" s="365" t="str">
        <f t="shared" si="1669"/>
        <v/>
      </c>
      <c r="AM1541" s="363" t="str">
        <f t="shared" si="1670"/>
        <v/>
      </c>
      <c r="AN1541" s="366" t="str">
        <f t="shared" si="1671"/>
        <v/>
      </c>
      <c r="AO1541" s="360"/>
      <c r="AP1541" s="360"/>
      <c r="AQ1541" s="360" t="str">
        <f t="shared" si="1672"/>
        <v/>
      </c>
      <c r="AR1541" s="348" t="str">
        <f t="shared" si="1695"/>
        <v/>
      </c>
      <c r="AS1541" s="360"/>
      <c r="AT1541" s="348" t="str">
        <f t="shared" si="1696"/>
        <v/>
      </c>
      <c r="AU1541" s="360"/>
      <c r="AV1541" s="348" t="str">
        <f t="shared" si="1697"/>
        <v/>
      </c>
      <c r="AW1541" s="360"/>
      <c r="AX1541" s="348" t="str">
        <f t="shared" si="1698"/>
        <v/>
      </c>
      <c r="AY1541" s="360"/>
      <c r="AZ1541" s="348" t="str">
        <f t="shared" si="1699"/>
        <v/>
      </c>
      <c r="BA1541" s="367"/>
      <c r="BB1541" s="348" t="str">
        <f t="shared" si="1700"/>
        <v/>
      </c>
      <c r="BC1541" s="350" t="str">
        <f t="shared" si="1703"/>
        <v/>
      </c>
      <c r="BD1541" s="350" t="str">
        <f t="shared" si="1704"/>
        <v/>
      </c>
      <c r="BE1541" s="360"/>
      <c r="BF1541" s="361"/>
      <c r="BG1541" s="362" t="str">
        <f t="shared" si="1673"/>
        <v/>
      </c>
      <c r="BH1541" s="354" t="str">
        <f t="shared" si="1705"/>
        <v/>
      </c>
      <c r="BI1541" s="350" t="str">
        <f t="shared" si="1706"/>
        <v/>
      </c>
      <c r="BJ1541" s="113" t="str">
        <f t="shared" si="1707"/>
        <v/>
      </c>
      <c r="BK1541" s="347" t="str">
        <f t="shared" ref="BK1541:BK1604" si="1732">IF(BJ1541="","",CONCATENATE(CH1541,CI1541,CJ1541,CK1541,CL1541,CM1541,CN1541,CO1541,CP1541,CQ1541,CR1541,CS1541,CU1541,CT1541))</f>
        <v/>
      </c>
      <c r="BR1541" s="307"/>
      <c r="BS1541" s="51" t="str">
        <f t="shared" si="1708"/>
        <v/>
      </c>
      <c r="BT1541" s="51" t="str">
        <f t="shared" si="1709"/>
        <v/>
      </c>
      <c r="BU1541" s="51" t="str">
        <f t="shared" si="1710"/>
        <v/>
      </c>
      <c r="BV1541" s="51" t="str">
        <f t="shared" si="1711"/>
        <v/>
      </c>
      <c r="BW1541" s="51" t="str">
        <f t="shared" si="1712"/>
        <v/>
      </c>
      <c r="BX1541" s="51" t="str">
        <f t="shared" si="1713"/>
        <v/>
      </c>
      <c r="BY1541" s="51" t="str">
        <f t="shared" si="1714"/>
        <v/>
      </c>
      <c r="BZ1541" s="51" t="str">
        <f t="shared" si="1715"/>
        <v/>
      </c>
      <c r="CA1541" s="51" t="str">
        <f t="shared" si="1716"/>
        <v/>
      </c>
      <c r="CB1541" s="51" t="str">
        <f t="shared" si="1717"/>
        <v/>
      </c>
      <c r="CC1541" s="51" t="str">
        <f t="shared" si="1701"/>
        <v/>
      </c>
      <c r="CD1541" s="51" t="str">
        <f t="shared" si="1702"/>
        <v/>
      </c>
      <c r="CE1541" s="51" t="str">
        <f t="shared" si="1718"/>
        <v/>
      </c>
      <c r="CF1541" s="51"/>
      <c r="CH1541" s="53" t="str">
        <f t="shared" si="1719"/>
        <v/>
      </c>
      <c r="CI1541" s="53" t="str">
        <f t="shared" si="1720"/>
        <v/>
      </c>
      <c r="CJ1541" s="54" t="str">
        <f t="shared" si="1721"/>
        <v/>
      </c>
      <c r="CK1541" s="53" t="str">
        <f t="shared" si="1722"/>
        <v/>
      </c>
      <c r="CL1541" s="53" t="str">
        <f t="shared" si="1723"/>
        <v/>
      </c>
      <c r="CM1541" s="53" t="str">
        <f t="shared" si="1724"/>
        <v/>
      </c>
      <c r="CN1541" s="53" t="str">
        <f t="shared" si="1725"/>
        <v/>
      </c>
      <c r="CO1541" s="53" t="str">
        <f t="shared" si="1726"/>
        <v/>
      </c>
      <c r="CP1541" s="53" t="str">
        <f t="shared" si="1727"/>
        <v/>
      </c>
      <c r="CQ1541" s="53" t="str">
        <f t="shared" si="1728"/>
        <v/>
      </c>
      <c r="CR1541" s="53" t="str">
        <f t="shared" si="1729"/>
        <v/>
      </c>
      <c r="CS1541" s="53" t="str">
        <f t="shared" si="1730"/>
        <v/>
      </c>
      <c r="CT1541" s="53" t="str">
        <f t="shared" si="1731"/>
        <v/>
      </c>
      <c r="CU1541" s="53" t="str">
        <f t="shared" si="1674"/>
        <v/>
      </c>
    </row>
    <row r="1542" spans="1:99" hidden="1" x14ac:dyDescent="0.3">
      <c r="A1542" s="40">
        <v>1604</v>
      </c>
      <c r="B1542" s="326"/>
      <c r="C1542" s="142"/>
      <c r="D1542" s="144"/>
      <c r="E1542" s="144"/>
      <c r="F1542" s="312"/>
      <c r="G1542" s="144" t="s">
        <v>141</v>
      </c>
      <c r="H1542" s="314"/>
      <c r="I1542" s="314"/>
      <c r="J1542" s="315" t="str">
        <f t="shared" si="1675"/>
        <v/>
      </c>
      <c r="K1542" s="316" t="str">
        <f t="shared" si="1676"/>
        <v/>
      </c>
      <c r="L1542" s="317" t="str">
        <f t="shared" si="1677"/>
        <v/>
      </c>
      <c r="M1542" s="316" t="str">
        <f t="shared" si="1678"/>
        <v/>
      </c>
      <c r="N1542" s="317" t="str">
        <f t="shared" si="1679"/>
        <v/>
      </c>
      <c r="O1542" s="316" t="str">
        <f t="shared" si="1680"/>
        <v/>
      </c>
      <c r="P1542" s="317" t="str">
        <f t="shared" si="1681"/>
        <v/>
      </c>
      <c r="Q1542" s="318" t="str">
        <f t="shared" si="1682"/>
        <v/>
      </c>
      <c r="R1542" s="319" t="str">
        <f t="shared" si="1683"/>
        <v/>
      </c>
      <c r="S1542" s="318" t="str">
        <f t="shared" si="1684"/>
        <v/>
      </c>
      <c r="T1542" s="317" t="str">
        <f t="shared" si="1685"/>
        <v/>
      </c>
      <c r="U1542" s="318" t="str">
        <f t="shared" si="1686"/>
        <v/>
      </c>
      <c r="V1542" s="319" t="str">
        <f t="shared" si="1687"/>
        <v/>
      </c>
      <c r="W1542" s="318" t="str">
        <f t="shared" si="1688"/>
        <v/>
      </c>
      <c r="X1542" s="319" t="str">
        <f t="shared" si="1689"/>
        <v/>
      </c>
      <c r="Y1542" s="318" t="str">
        <f t="shared" si="1690"/>
        <v/>
      </c>
      <c r="Z1542" s="319" t="str">
        <f t="shared" si="1691"/>
        <v/>
      </c>
      <c r="AA1542" s="317" t="str">
        <f t="shared" si="1692"/>
        <v/>
      </c>
      <c r="AB1542" s="97" t="str">
        <f t="shared" si="1693"/>
        <v/>
      </c>
      <c r="AC1542" s="143" t="str">
        <f t="shared" si="1694"/>
        <v/>
      </c>
      <c r="AD1542" s="143" t="str">
        <f t="shared" si="1667"/>
        <v/>
      </c>
      <c r="AE1542" s="360"/>
      <c r="AF1542" s="360"/>
      <c r="AG1542" s="364"/>
      <c r="AH1542" s="363" t="str">
        <f t="shared" si="1668"/>
        <v/>
      </c>
      <c r="AI1542" s="360"/>
      <c r="AJ1542" s="360"/>
      <c r="AK1542" s="364"/>
      <c r="AL1542" s="365" t="str">
        <f t="shared" si="1669"/>
        <v/>
      </c>
      <c r="AM1542" s="363" t="str">
        <f t="shared" si="1670"/>
        <v/>
      </c>
      <c r="AN1542" s="366" t="str">
        <f t="shared" si="1671"/>
        <v/>
      </c>
      <c r="AO1542" s="360"/>
      <c r="AP1542" s="360"/>
      <c r="AQ1542" s="360" t="str">
        <f t="shared" si="1672"/>
        <v/>
      </c>
      <c r="AR1542" s="348" t="str">
        <f t="shared" si="1695"/>
        <v/>
      </c>
      <c r="AS1542" s="360"/>
      <c r="AT1542" s="348" t="str">
        <f t="shared" si="1696"/>
        <v/>
      </c>
      <c r="AU1542" s="360"/>
      <c r="AV1542" s="348" t="str">
        <f t="shared" si="1697"/>
        <v/>
      </c>
      <c r="AW1542" s="360"/>
      <c r="AX1542" s="348" t="str">
        <f t="shared" si="1698"/>
        <v/>
      </c>
      <c r="AY1542" s="360"/>
      <c r="AZ1542" s="348" t="str">
        <f t="shared" si="1699"/>
        <v/>
      </c>
      <c r="BA1542" s="367"/>
      <c r="BB1542" s="348" t="str">
        <f t="shared" si="1700"/>
        <v/>
      </c>
      <c r="BC1542" s="350" t="str">
        <f t="shared" si="1703"/>
        <v/>
      </c>
      <c r="BD1542" s="350" t="str">
        <f t="shared" si="1704"/>
        <v/>
      </c>
      <c r="BE1542" s="360"/>
      <c r="BF1542" s="361"/>
      <c r="BG1542" s="362" t="str">
        <f t="shared" si="1673"/>
        <v/>
      </c>
      <c r="BH1542" s="354" t="str">
        <f t="shared" si="1705"/>
        <v/>
      </c>
      <c r="BI1542" s="350" t="str">
        <f t="shared" si="1706"/>
        <v/>
      </c>
      <c r="BJ1542" s="113" t="str">
        <f t="shared" si="1707"/>
        <v/>
      </c>
      <c r="BK1542" s="347" t="str">
        <f t="shared" si="1732"/>
        <v/>
      </c>
      <c r="BR1542" s="307"/>
      <c r="BS1542" s="51" t="str">
        <f t="shared" si="1708"/>
        <v/>
      </c>
      <c r="BT1542" s="51" t="str">
        <f t="shared" si="1709"/>
        <v/>
      </c>
      <c r="BU1542" s="51" t="str">
        <f t="shared" si="1710"/>
        <v/>
      </c>
      <c r="BV1542" s="51" t="str">
        <f t="shared" si="1711"/>
        <v/>
      </c>
      <c r="BW1542" s="51" t="str">
        <f t="shared" si="1712"/>
        <v/>
      </c>
      <c r="BX1542" s="51" t="str">
        <f t="shared" si="1713"/>
        <v/>
      </c>
      <c r="BY1542" s="51" t="str">
        <f t="shared" si="1714"/>
        <v/>
      </c>
      <c r="BZ1542" s="51" t="str">
        <f t="shared" si="1715"/>
        <v/>
      </c>
      <c r="CA1542" s="51" t="str">
        <f t="shared" si="1716"/>
        <v/>
      </c>
      <c r="CB1542" s="51" t="str">
        <f t="shared" si="1717"/>
        <v/>
      </c>
      <c r="CC1542" s="51" t="str">
        <f t="shared" si="1701"/>
        <v/>
      </c>
      <c r="CD1542" s="51" t="str">
        <f t="shared" si="1702"/>
        <v/>
      </c>
      <c r="CE1542" s="51" t="str">
        <f t="shared" si="1718"/>
        <v/>
      </c>
      <c r="CF1542" s="51"/>
      <c r="CH1542" s="53" t="str">
        <f t="shared" si="1719"/>
        <v/>
      </c>
      <c r="CI1542" s="53" t="str">
        <f t="shared" si="1720"/>
        <v/>
      </c>
      <c r="CJ1542" s="54" t="str">
        <f t="shared" si="1721"/>
        <v/>
      </c>
      <c r="CK1542" s="53" t="str">
        <f t="shared" si="1722"/>
        <v/>
      </c>
      <c r="CL1542" s="53" t="str">
        <f t="shared" si="1723"/>
        <v/>
      </c>
      <c r="CM1542" s="53" t="str">
        <f t="shared" si="1724"/>
        <v/>
      </c>
      <c r="CN1542" s="53" t="str">
        <f t="shared" si="1725"/>
        <v/>
      </c>
      <c r="CO1542" s="53" t="str">
        <f t="shared" si="1726"/>
        <v/>
      </c>
      <c r="CP1542" s="53" t="str">
        <f t="shared" si="1727"/>
        <v/>
      </c>
      <c r="CQ1542" s="53" t="str">
        <f t="shared" si="1728"/>
        <v/>
      </c>
      <c r="CR1542" s="53" t="str">
        <f t="shared" si="1729"/>
        <v/>
      </c>
      <c r="CS1542" s="53" t="str">
        <f t="shared" si="1730"/>
        <v/>
      </c>
      <c r="CT1542" s="53" t="str">
        <f t="shared" si="1731"/>
        <v/>
      </c>
      <c r="CU1542" s="53" t="str">
        <f t="shared" si="1674"/>
        <v/>
      </c>
    </row>
    <row r="1543" spans="1:99" hidden="1" x14ac:dyDescent="0.3">
      <c r="A1543" s="40">
        <v>1605</v>
      </c>
      <c r="B1543" s="326"/>
      <c r="C1543" s="142"/>
      <c r="D1543" s="144"/>
      <c r="E1543" s="144"/>
      <c r="F1543" s="312"/>
      <c r="G1543" s="144" t="s">
        <v>141</v>
      </c>
      <c r="H1543" s="314"/>
      <c r="I1543" s="314"/>
      <c r="J1543" s="315" t="str">
        <f t="shared" si="1675"/>
        <v/>
      </c>
      <c r="K1543" s="316" t="str">
        <f t="shared" si="1676"/>
        <v/>
      </c>
      <c r="L1543" s="317" t="str">
        <f t="shared" si="1677"/>
        <v/>
      </c>
      <c r="M1543" s="316" t="str">
        <f t="shared" si="1678"/>
        <v/>
      </c>
      <c r="N1543" s="317" t="str">
        <f t="shared" si="1679"/>
        <v/>
      </c>
      <c r="O1543" s="316" t="str">
        <f t="shared" si="1680"/>
        <v/>
      </c>
      <c r="P1543" s="317" t="str">
        <f t="shared" si="1681"/>
        <v/>
      </c>
      <c r="Q1543" s="318" t="str">
        <f t="shared" si="1682"/>
        <v/>
      </c>
      <c r="R1543" s="319" t="str">
        <f t="shared" si="1683"/>
        <v/>
      </c>
      <c r="S1543" s="318" t="str">
        <f t="shared" si="1684"/>
        <v/>
      </c>
      <c r="T1543" s="317" t="str">
        <f t="shared" si="1685"/>
        <v/>
      </c>
      <c r="U1543" s="318" t="str">
        <f t="shared" si="1686"/>
        <v/>
      </c>
      <c r="V1543" s="319" t="str">
        <f t="shared" si="1687"/>
        <v/>
      </c>
      <c r="W1543" s="318" t="str">
        <f t="shared" si="1688"/>
        <v/>
      </c>
      <c r="X1543" s="319" t="str">
        <f t="shared" si="1689"/>
        <v/>
      </c>
      <c r="Y1543" s="318" t="str">
        <f t="shared" si="1690"/>
        <v/>
      </c>
      <c r="Z1543" s="319" t="str">
        <f t="shared" si="1691"/>
        <v/>
      </c>
      <c r="AA1543" s="317" t="str">
        <f t="shared" si="1692"/>
        <v/>
      </c>
      <c r="AB1543" s="97" t="str">
        <f t="shared" si="1693"/>
        <v/>
      </c>
      <c r="AC1543" s="143" t="str">
        <f t="shared" si="1694"/>
        <v/>
      </c>
      <c r="AD1543" s="143" t="str">
        <f t="shared" si="1667"/>
        <v/>
      </c>
      <c r="AE1543" s="360"/>
      <c r="AF1543" s="360"/>
      <c r="AG1543" s="364"/>
      <c r="AH1543" s="363" t="str">
        <f t="shared" si="1668"/>
        <v/>
      </c>
      <c r="AI1543" s="360"/>
      <c r="AJ1543" s="360"/>
      <c r="AK1543" s="364"/>
      <c r="AL1543" s="365" t="str">
        <f t="shared" si="1669"/>
        <v/>
      </c>
      <c r="AM1543" s="363" t="str">
        <f t="shared" si="1670"/>
        <v/>
      </c>
      <c r="AN1543" s="366" t="str">
        <f t="shared" si="1671"/>
        <v/>
      </c>
      <c r="AO1543" s="360"/>
      <c r="AP1543" s="360"/>
      <c r="AQ1543" s="360" t="str">
        <f t="shared" si="1672"/>
        <v/>
      </c>
      <c r="AR1543" s="348" t="str">
        <f t="shared" si="1695"/>
        <v/>
      </c>
      <c r="AS1543" s="360"/>
      <c r="AT1543" s="348" t="str">
        <f t="shared" si="1696"/>
        <v/>
      </c>
      <c r="AU1543" s="360"/>
      <c r="AV1543" s="348" t="str">
        <f t="shared" si="1697"/>
        <v/>
      </c>
      <c r="AW1543" s="360"/>
      <c r="AX1543" s="348" t="str">
        <f t="shared" si="1698"/>
        <v/>
      </c>
      <c r="AY1543" s="360"/>
      <c r="AZ1543" s="348" t="str">
        <f t="shared" si="1699"/>
        <v/>
      </c>
      <c r="BA1543" s="367"/>
      <c r="BB1543" s="348" t="str">
        <f t="shared" si="1700"/>
        <v/>
      </c>
      <c r="BC1543" s="350" t="str">
        <f t="shared" si="1703"/>
        <v/>
      </c>
      <c r="BD1543" s="350" t="str">
        <f t="shared" si="1704"/>
        <v/>
      </c>
      <c r="BE1543" s="360"/>
      <c r="BF1543" s="361"/>
      <c r="BG1543" s="362" t="str">
        <f t="shared" si="1673"/>
        <v/>
      </c>
      <c r="BH1543" s="354" t="str">
        <f t="shared" si="1705"/>
        <v/>
      </c>
      <c r="BI1543" s="350" t="str">
        <f t="shared" si="1706"/>
        <v/>
      </c>
      <c r="BJ1543" s="113" t="str">
        <f t="shared" si="1707"/>
        <v/>
      </c>
      <c r="BK1543" s="347" t="str">
        <f t="shared" si="1732"/>
        <v/>
      </c>
      <c r="BR1543" s="307"/>
      <c r="BS1543" s="51" t="str">
        <f t="shared" si="1708"/>
        <v/>
      </c>
      <c r="BT1543" s="51" t="str">
        <f t="shared" si="1709"/>
        <v/>
      </c>
      <c r="BU1543" s="51" t="str">
        <f t="shared" si="1710"/>
        <v/>
      </c>
      <c r="BV1543" s="51" t="str">
        <f t="shared" si="1711"/>
        <v/>
      </c>
      <c r="BW1543" s="51" t="str">
        <f t="shared" si="1712"/>
        <v/>
      </c>
      <c r="BX1543" s="51" t="str">
        <f t="shared" si="1713"/>
        <v/>
      </c>
      <c r="BY1543" s="51" t="str">
        <f t="shared" si="1714"/>
        <v/>
      </c>
      <c r="BZ1543" s="51" t="str">
        <f t="shared" si="1715"/>
        <v/>
      </c>
      <c r="CA1543" s="51" t="str">
        <f t="shared" si="1716"/>
        <v/>
      </c>
      <c r="CB1543" s="51" t="str">
        <f t="shared" si="1717"/>
        <v/>
      </c>
      <c r="CC1543" s="51" t="str">
        <f t="shared" si="1701"/>
        <v/>
      </c>
      <c r="CD1543" s="51" t="str">
        <f t="shared" si="1702"/>
        <v/>
      </c>
      <c r="CE1543" s="51" t="str">
        <f t="shared" si="1718"/>
        <v/>
      </c>
      <c r="CF1543" s="51"/>
      <c r="CH1543" s="53" t="str">
        <f t="shared" si="1719"/>
        <v/>
      </c>
      <c r="CI1543" s="53" t="str">
        <f t="shared" si="1720"/>
        <v/>
      </c>
      <c r="CJ1543" s="54" t="str">
        <f t="shared" si="1721"/>
        <v/>
      </c>
      <c r="CK1543" s="53" t="str">
        <f t="shared" si="1722"/>
        <v/>
      </c>
      <c r="CL1543" s="53" t="str">
        <f t="shared" si="1723"/>
        <v/>
      </c>
      <c r="CM1543" s="53" t="str">
        <f t="shared" si="1724"/>
        <v/>
      </c>
      <c r="CN1543" s="53" t="str">
        <f t="shared" si="1725"/>
        <v/>
      </c>
      <c r="CO1543" s="53" t="str">
        <f t="shared" si="1726"/>
        <v/>
      </c>
      <c r="CP1543" s="53" t="str">
        <f t="shared" si="1727"/>
        <v/>
      </c>
      <c r="CQ1543" s="53" t="str">
        <f t="shared" si="1728"/>
        <v/>
      </c>
      <c r="CR1543" s="53" t="str">
        <f t="shared" si="1729"/>
        <v/>
      </c>
      <c r="CS1543" s="53" t="str">
        <f t="shared" si="1730"/>
        <v/>
      </c>
      <c r="CT1543" s="53" t="str">
        <f t="shared" si="1731"/>
        <v/>
      </c>
      <c r="CU1543" s="53" t="str">
        <f t="shared" si="1674"/>
        <v/>
      </c>
    </row>
    <row r="1544" spans="1:99" hidden="1" x14ac:dyDescent="0.3">
      <c r="A1544" s="40">
        <v>1606</v>
      </c>
      <c r="B1544" s="326"/>
      <c r="C1544" s="142"/>
      <c r="D1544" s="144"/>
      <c r="E1544" s="144"/>
      <c r="F1544" s="312"/>
      <c r="G1544" s="144" t="s">
        <v>141</v>
      </c>
      <c r="H1544" s="314"/>
      <c r="I1544" s="314"/>
      <c r="J1544" s="315" t="str">
        <f t="shared" si="1675"/>
        <v/>
      </c>
      <c r="K1544" s="316" t="str">
        <f t="shared" si="1676"/>
        <v/>
      </c>
      <c r="L1544" s="317" t="str">
        <f t="shared" si="1677"/>
        <v/>
      </c>
      <c r="M1544" s="316" t="str">
        <f t="shared" si="1678"/>
        <v/>
      </c>
      <c r="N1544" s="317" t="str">
        <f t="shared" si="1679"/>
        <v/>
      </c>
      <c r="O1544" s="316" t="str">
        <f t="shared" si="1680"/>
        <v/>
      </c>
      <c r="P1544" s="317" t="str">
        <f t="shared" si="1681"/>
        <v/>
      </c>
      <c r="Q1544" s="318" t="str">
        <f t="shared" si="1682"/>
        <v/>
      </c>
      <c r="R1544" s="319" t="str">
        <f t="shared" si="1683"/>
        <v/>
      </c>
      <c r="S1544" s="318" t="str">
        <f t="shared" si="1684"/>
        <v/>
      </c>
      <c r="T1544" s="317" t="str">
        <f t="shared" si="1685"/>
        <v/>
      </c>
      <c r="U1544" s="318" t="str">
        <f t="shared" si="1686"/>
        <v/>
      </c>
      <c r="V1544" s="319" t="str">
        <f t="shared" si="1687"/>
        <v/>
      </c>
      <c r="W1544" s="318" t="str">
        <f t="shared" si="1688"/>
        <v/>
      </c>
      <c r="X1544" s="319" t="str">
        <f t="shared" si="1689"/>
        <v/>
      </c>
      <c r="Y1544" s="318" t="str">
        <f t="shared" si="1690"/>
        <v/>
      </c>
      <c r="Z1544" s="319" t="str">
        <f t="shared" si="1691"/>
        <v/>
      </c>
      <c r="AA1544" s="317" t="str">
        <f t="shared" si="1692"/>
        <v/>
      </c>
      <c r="AB1544" s="97" t="str">
        <f t="shared" si="1693"/>
        <v/>
      </c>
      <c r="AC1544" s="143" t="str">
        <f t="shared" si="1694"/>
        <v/>
      </c>
      <c r="AD1544" s="143" t="str">
        <f t="shared" si="1667"/>
        <v/>
      </c>
      <c r="AE1544" s="360"/>
      <c r="AF1544" s="360"/>
      <c r="AG1544" s="364"/>
      <c r="AH1544" s="363" t="str">
        <f t="shared" si="1668"/>
        <v/>
      </c>
      <c r="AI1544" s="360"/>
      <c r="AJ1544" s="360"/>
      <c r="AK1544" s="364"/>
      <c r="AL1544" s="365" t="str">
        <f t="shared" si="1669"/>
        <v/>
      </c>
      <c r="AM1544" s="363" t="str">
        <f t="shared" si="1670"/>
        <v/>
      </c>
      <c r="AN1544" s="366" t="str">
        <f t="shared" si="1671"/>
        <v/>
      </c>
      <c r="AO1544" s="360"/>
      <c r="AP1544" s="360"/>
      <c r="AQ1544" s="360" t="str">
        <f t="shared" si="1672"/>
        <v/>
      </c>
      <c r="AR1544" s="348" t="str">
        <f t="shared" si="1695"/>
        <v/>
      </c>
      <c r="AS1544" s="360"/>
      <c r="AT1544" s="348" t="str">
        <f t="shared" si="1696"/>
        <v/>
      </c>
      <c r="AU1544" s="360"/>
      <c r="AV1544" s="348" t="str">
        <f t="shared" si="1697"/>
        <v/>
      </c>
      <c r="AW1544" s="360"/>
      <c r="AX1544" s="348" t="str">
        <f t="shared" si="1698"/>
        <v/>
      </c>
      <c r="AY1544" s="360"/>
      <c r="AZ1544" s="348" t="str">
        <f t="shared" si="1699"/>
        <v/>
      </c>
      <c r="BA1544" s="367"/>
      <c r="BB1544" s="348" t="str">
        <f t="shared" si="1700"/>
        <v/>
      </c>
      <c r="BC1544" s="350" t="str">
        <f t="shared" si="1703"/>
        <v/>
      </c>
      <c r="BD1544" s="350" t="str">
        <f t="shared" si="1704"/>
        <v/>
      </c>
      <c r="BE1544" s="360"/>
      <c r="BF1544" s="361"/>
      <c r="BG1544" s="362" t="str">
        <f t="shared" si="1673"/>
        <v/>
      </c>
      <c r="BH1544" s="354" t="str">
        <f t="shared" si="1705"/>
        <v/>
      </c>
      <c r="BI1544" s="350" t="str">
        <f t="shared" si="1706"/>
        <v/>
      </c>
      <c r="BJ1544" s="113" t="str">
        <f t="shared" si="1707"/>
        <v/>
      </c>
      <c r="BK1544" s="347" t="str">
        <f t="shared" si="1732"/>
        <v/>
      </c>
      <c r="BR1544" s="307"/>
      <c r="BS1544" s="51" t="str">
        <f t="shared" si="1708"/>
        <v/>
      </c>
      <c r="BT1544" s="51" t="str">
        <f t="shared" si="1709"/>
        <v/>
      </c>
      <c r="BU1544" s="51" t="str">
        <f t="shared" si="1710"/>
        <v/>
      </c>
      <c r="BV1544" s="51" t="str">
        <f t="shared" si="1711"/>
        <v/>
      </c>
      <c r="BW1544" s="51" t="str">
        <f t="shared" si="1712"/>
        <v/>
      </c>
      <c r="BX1544" s="51" t="str">
        <f t="shared" si="1713"/>
        <v/>
      </c>
      <c r="BY1544" s="51" t="str">
        <f t="shared" si="1714"/>
        <v/>
      </c>
      <c r="BZ1544" s="51" t="str">
        <f t="shared" si="1715"/>
        <v/>
      </c>
      <c r="CA1544" s="51" t="str">
        <f t="shared" si="1716"/>
        <v/>
      </c>
      <c r="CB1544" s="51" t="str">
        <f t="shared" si="1717"/>
        <v/>
      </c>
      <c r="CC1544" s="51" t="str">
        <f t="shared" si="1701"/>
        <v/>
      </c>
      <c r="CD1544" s="51" t="str">
        <f t="shared" si="1702"/>
        <v/>
      </c>
      <c r="CE1544" s="51" t="str">
        <f t="shared" si="1718"/>
        <v/>
      </c>
      <c r="CF1544" s="51"/>
      <c r="CH1544" s="53" t="str">
        <f t="shared" si="1719"/>
        <v/>
      </c>
      <c r="CI1544" s="53" t="str">
        <f t="shared" si="1720"/>
        <v/>
      </c>
      <c r="CJ1544" s="54" t="str">
        <f t="shared" si="1721"/>
        <v/>
      </c>
      <c r="CK1544" s="53" t="str">
        <f t="shared" si="1722"/>
        <v/>
      </c>
      <c r="CL1544" s="53" t="str">
        <f t="shared" si="1723"/>
        <v/>
      </c>
      <c r="CM1544" s="53" t="str">
        <f t="shared" si="1724"/>
        <v/>
      </c>
      <c r="CN1544" s="53" t="str">
        <f t="shared" si="1725"/>
        <v/>
      </c>
      <c r="CO1544" s="53" t="str">
        <f t="shared" si="1726"/>
        <v/>
      </c>
      <c r="CP1544" s="53" t="str">
        <f t="shared" si="1727"/>
        <v/>
      </c>
      <c r="CQ1544" s="53" t="str">
        <f t="shared" si="1728"/>
        <v/>
      </c>
      <c r="CR1544" s="53" t="str">
        <f t="shared" si="1729"/>
        <v/>
      </c>
      <c r="CS1544" s="53" t="str">
        <f t="shared" si="1730"/>
        <v/>
      </c>
      <c r="CT1544" s="53" t="str">
        <f t="shared" si="1731"/>
        <v/>
      </c>
      <c r="CU1544" s="53" t="str">
        <f t="shared" si="1674"/>
        <v/>
      </c>
    </row>
    <row r="1545" spans="1:99" hidden="1" x14ac:dyDescent="0.3">
      <c r="A1545" s="40">
        <v>1607</v>
      </c>
      <c r="B1545" s="326"/>
      <c r="C1545" s="142"/>
      <c r="D1545" s="144"/>
      <c r="E1545" s="144"/>
      <c r="F1545" s="312"/>
      <c r="G1545" s="144" t="s">
        <v>141</v>
      </c>
      <c r="H1545" s="314"/>
      <c r="I1545" s="314"/>
      <c r="J1545" s="315" t="str">
        <f t="shared" si="1675"/>
        <v/>
      </c>
      <c r="K1545" s="316" t="str">
        <f t="shared" si="1676"/>
        <v/>
      </c>
      <c r="L1545" s="317" t="str">
        <f t="shared" si="1677"/>
        <v/>
      </c>
      <c r="M1545" s="316" t="str">
        <f t="shared" si="1678"/>
        <v/>
      </c>
      <c r="N1545" s="317" t="str">
        <f t="shared" si="1679"/>
        <v/>
      </c>
      <c r="O1545" s="316" t="str">
        <f t="shared" si="1680"/>
        <v/>
      </c>
      <c r="P1545" s="317" t="str">
        <f t="shared" si="1681"/>
        <v/>
      </c>
      <c r="Q1545" s="318" t="str">
        <f t="shared" si="1682"/>
        <v/>
      </c>
      <c r="R1545" s="319" t="str">
        <f t="shared" si="1683"/>
        <v/>
      </c>
      <c r="S1545" s="318" t="str">
        <f t="shared" si="1684"/>
        <v/>
      </c>
      <c r="T1545" s="317" t="str">
        <f t="shared" si="1685"/>
        <v/>
      </c>
      <c r="U1545" s="318" t="str">
        <f t="shared" si="1686"/>
        <v/>
      </c>
      <c r="V1545" s="319" t="str">
        <f t="shared" si="1687"/>
        <v/>
      </c>
      <c r="W1545" s="318" t="str">
        <f t="shared" si="1688"/>
        <v/>
      </c>
      <c r="X1545" s="319" t="str">
        <f t="shared" si="1689"/>
        <v/>
      </c>
      <c r="Y1545" s="318" t="str">
        <f t="shared" si="1690"/>
        <v/>
      </c>
      <c r="Z1545" s="319" t="str">
        <f t="shared" si="1691"/>
        <v/>
      </c>
      <c r="AA1545" s="317" t="str">
        <f t="shared" si="1692"/>
        <v/>
      </c>
      <c r="AB1545" s="97" t="str">
        <f t="shared" si="1693"/>
        <v/>
      </c>
      <c r="AC1545" s="143" t="str">
        <f t="shared" si="1694"/>
        <v/>
      </c>
      <c r="AD1545" s="143" t="str">
        <f t="shared" si="1667"/>
        <v/>
      </c>
      <c r="AE1545" s="360"/>
      <c r="AF1545" s="360"/>
      <c r="AG1545" s="364"/>
      <c r="AH1545" s="363" t="str">
        <f t="shared" si="1668"/>
        <v/>
      </c>
      <c r="AI1545" s="360"/>
      <c r="AJ1545" s="360"/>
      <c r="AK1545" s="364"/>
      <c r="AL1545" s="365" t="str">
        <f t="shared" si="1669"/>
        <v/>
      </c>
      <c r="AM1545" s="363" t="str">
        <f t="shared" si="1670"/>
        <v/>
      </c>
      <c r="AN1545" s="366" t="str">
        <f t="shared" si="1671"/>
        <v/>
      </c>
      <c r="AO1545" s="360"/>
      <c r="AP1545" s="360"/>
      <c r="AQ1545" s="360" t="str">
        <f t="shared" si="1672"/>
        <v/>
      </c>
      <c r="AR1545" s="348" t="str">
        <f t="shared" si="1695"/>
        <v/>
      </c>
      <c r="AS1545" s="360"/>
      <c r="AT1545" s="348" t="str">
        <f t="shared" si="1696"/>
        <v/>
      </c>
      <c r="AU1545" s="360"/>
      <c r="AV1545" s="348" t="str">
        <f t="shared" si="1697"/>
        <v/>
      </c>
      <c r="AW1545" s="360"/>
      <c r="AX1545" s="348" t="str">
        <f t="shared" si="1698"/>
        <v/>
      </c>
      <c r="AY1545" s="360"/>
      <c r="AZ1545" s="348" t="str">
        <f t="shared" si="1699"/>
        <v/>
      </c>
      <c r="BA1545" s="367"/>
      <c r="BB1545" s="348" t="str">
        <f t="shared" si="1700"/>
        <v/>
      </c>
      <c r="BC1545" s="350" t="str">
        <f t="shared" si="1703"/>
        <v/>
      </c>
      <c r="BD1545" s="350" t="str">
        <f t="shared" si="1704"/>
        <v/>
      </c>
      <c r="BE1545" s="360"/>
      <c r="BF1545" s="361"/>
      <c r="BG1545" s="362" t="str">
        <f t="shared" si="1673"/>
        <v/>
      </c>
      <c r="BH1545" s="354" t="str">
        <f t="shared" si="1705"/>
        <v/>
      </c>
      <c r="BI1545" s="350" t="str">
        <f t="shared" si="1706"/>
        <v/>
      </c>
      <c r="BJ1545" s="113" t="str">
        <f t="shared" si="1707"/>
        <v/>
      </c>
      <c r="BK1545" s="347" t="str">
        <f t="shared" si="1732"/>
        <v/>
      </c>
      <c r="BR1545" s="307"/>
      <c r="BS1545" s="51" t="str">
        <f t="shared" si="1708"/>
        <v/>
      </c>
      <c r="BT1545" s="51" t="str">
        <f t="shared" si="1709"/>
        <v/>
      </c>
      <c r="BU1545" s="51" t="str">
        <f t="shared" si="1710"/>
        <v/>
      </c>
      <c r="BV1545" s="51" t="str">
        <f t="shared" si="1711"/>
        <v/>
      </c>
      <c r="BW1545" s="51" t="str">
        <f t="shared" si="1712"/>
        <v/>
      </c>
      <c r="BX1545" s="51" t="str">
        <f t="shared" si="1713"/>
        <v/>
      </c>
      <c r="BY1545" s="51" t="str">
        <f t="shared" si="1714"/>
        <v/>
      </c>
      <c r="BZ1545" s="51" t="str">
        <f t="shared" si="1715"/>
        <v/>
      </c>
      <c r="CA1545" s="51" t="str">
        <f t="shared" si="1716"/>
        <v/>
      </c>
      <c r="CB1545" s="51" t="str">
        <f t="shared" si="1717"/>
        <v/>
      </c>
      <c r="CC1545" s="51" t="str">
        <f t="shared" si="1701"/>
        <v/>
      </c>
      <c r="CD1545" s="51" t="str">
        <f t="shared" si="1702"/>
        <v/>
      </c>
      <c r="CE1545" s="51" t="str">
        <f t="shared" si="1718"/>
        <v/>
      </c>
      <c r="CF1545" s="51"/>
      <c r="CH1545" s="53" t="str">
        <f t="shared" si="1719"/>
        <v/>
      </c>
      <c r="CI1545" s="53" t="str">
        <f t="shared" si="1720"/>
        <v/>
      </c>
      <c r="CJ1545" s="54" t="str">
        <f t="shared" si="1721"/>
        <v/>
      </c>
      <c r="CK1545" s="53" t="str">
        <f t="shared" si="1722"/>
        <v/>
      </c>
      <c r="CL1545" s="53" t="str">
        <f t="shared" si="1723"/>
        <v/>
      </c>
      <c r="CM1545" s="53" t="str">
        <f t="shared" si="1724"/>
        <v/>
      </c>
      <c r="CN1545" s="53" t="str">
        <f t="shared" si="1725"/>
        <v/>
      </c>
      <c r="CO1545" s="53" t="str">
        <f t="shared" si="1726"/>
        <v/>
      </c>
      <c r="CP1545" s="53" t="str">
        <f t="shared" si="1727"/>
        <v/>
      </c>
      <c r="CQ1545" s="53" t="str">
        <f t="shared" si="1728"/>
        <v/>
      </c>
      <c r="CR1545" s="53" t="str">
        <f t="shared" si="1729"/>
        <v/>
      </c>
      <c r="CS1545" s="53" t="str">
        <f t="shared" si="1730"/>
        <v/>
      </c>
      <c r="CT1545" s="53" t="str">
        <f t="shared" si="1731"/>
        <v/>
      </c>
      <c r="CU1545" s="53" t="str">
        <f t="shared" si="1674"/>
        <v/>
      </c>
    </row>
    <row r="1546" spans="1:99" hidden="1" x14ac:dyDescent="0.3">
      <c r="A1546" s="40">
        <v>1608</v>
      </c>
      <c r="B1546" s="326"/>
      <c r="C1546" s="142"/>
      <c r="D1546" s="144"/>
      <c r="E1546" s="144"/>
      <c r="F1546" s="312"/>
      <c r="G1546" s="144" t="s">
        <v>141</v>
      </c>
      <c r="H1546" s="314"/>
      <c r="I1546" s="314"/>
      <c r="J1546" s="315" t="str">
        <f t="shared" si="1675"/>
        <v/>
      </c>
      <c r="K1546" s="316" t="str">
        <f t="shared" si="1676"/>
        <v/>
      </c>
      <c r="L1546" s="317" t="str">
        <f t="shared" si="1677"/>
        <v/>
      </c>
      <c r="M1546" s="316" t="str">
        <f t="shared" si="1678"/>
        <v/>
      </c>
      <c r="N1546" s="317" t="str">
        <f t="shared" si="1679"/>
        <v/>
      </c>
      <c r="O1546" s="316" t="str">
        <f t="shared" si="1680"/>
        <v/>
      </c>
      <c r="P1546" s="317" t="str">
        <f t="shared" si="1681"/>
        <v/>
      </c>
      <c r="Q1546" s="318" t="str">
        <f t="shared" si="1682"/>
        <v/>
      </c>
      <c r="R1546" s="319" t="str">
        <f t="shared" si="1683"/>
        <v/>
      </c>
      <c r="S1546" s="318" t="str">
        <f t="shared" si="1684"/>
        <v/>
      </c>
      <c r="T1546" s="317" t="str">
        <f t="shared" si="1685"/>
        <v/>
      </c>
      <c r="U1546" s="318" t="str">
        <f t="shared" si="1686"/>
        <v/>
      </c>
      <c r="V1546" s="319" t="str">
        <f t="shared" si="1687"/>
        <v/>
      </c>
      <c r="W1546" s="318" t="str">
        <f t="shared" si="1688"/>
        <v/>
      </c>
      <c r="X1546" s="319" t="str">
        <f t="shared" si="1689"/>
        <v/>
      </c>
      <c r="Y1546" s="318" t="str">
        <f t="shared" si="1690"/>
        <v/>
      </c>
      <c r="Z1546" s="319" t="str">
        <f t="shared" si="1691"/>
        <v/>
      </c>
      <c r="AA1546" s="317" t="str">
        <f t="shared" si="1692"/>
        <v/>
      </c>
      <c r="AB1546" s="97" t="str">
        <f t="shared" si="1693"/>
        <v/>
      </c>
      <c r="AC1546" s="143" t="str">
        <f t="shared" si="1694"/>
        <v/>
      </c>
      <c r="AD1546" s="143" t="str">
        <f t="shared" si="1667"/>
        <v/>
      </c>
      <c r="AE1546" s="360"/>
      <c r="AF1546" s="360"/>
      <c r="AG1546" s="364"/>
      <c r="AH1546" s="363" t="str">
        <f t="shared" si="1668"/>
        <v/>
      </c>
      <c r="AI1546" s="360"/>
      <c r="AJ1546" s="360"/>
      <c r="AK1546" s="364"/>
      <c r="AL1546" s="365" t="str">
        <f t="shared" si="1669"/>
        <v/>
      </c>
      <c r="AM1546" s="363" t="str">
        <f t="shared" si="1670"/>
        <v/>
      </c>
      <c r="AN1546" s="366" t="str">
        <f t="shared" si="1671"/>
        <v/>
      </c>
      <c r="AO1546" s="360"/>
      <c r="AP1546" s="360"/>
      <c r="AQ1546" s="360" t="str">
        <f t="shared" si="1672"/>
        <v/>
      </c>
      <c r="AR1546" s="348" t="str">
        <f t="shared" si="1695"/>
        <v/>
      </c>
      <c r="AS1546" s="360"/>
      <c r="AT1546" s="348" t="str">
        <f t="shared" si="1696"/>
        <v/>
      </c>
      <c r="AU1546" s="360"/>
      <c r="AV1546" s="348" t="str">
        <f t="shared" si="1697"/>
        <v/>
      </c>
      <c r="AW1546" s="360"/>
      <c r="AX1546" s="348" t="str">
        <f t="shared" si="1698"/>
        <v/>
      </c>
      <c r="AY1546" s="360"/>
      <c r="AZ1546" s="348" t="str">
        <f t="shared" si="1699"/>
        <v/>
      </c>
      <c r="BA1546" s="367"/>
      <c r="BB1546" s="348" t="str">
        <f t="shared" si="1700"/>
        <v/>
      </c>
      <c r="BC1546" s="350" t="str">
        <f t="shared" si="1703"/>
        <v/>
      </c>
      <c r="BD1546" s="350" t="str">
        <f t="shared" si="1704"/>
        <v/>
      </c>
      <c r="BE1546" s="360"/>
      <c r="BF1546" s="361"/>
      <c r="BG1546" s="362" t="str">
        <f t="shared" si="1673"/>
        <v/>
      </c>
      <c r="BH1546" s="354" t="str">
        <f t="shared" si="1705"/>
        <v/>
      </c>
      <c r="BI1546" s="350" t="str">
        <f t="shared" si="1706"/>
        <v/>
      </c>
      <c r="BJ1546" s="113" t="str">
        <f t="shared" si="1707"/>
        <v/>
      </c>
      <c r="BK1546" s="347" t="str">
        <f t="shared" si="1732"/>
        <v/>
      </c>
      <c r="BR1546" s="307"/>
      <c r="BS1546" s="51" t="str">
        <f t="shared" si="1708"/>
        <v/>
      </c>
      <c r="BT1546" s="51" t="str">
        <f t="shared" si="1709"/>
        <v/>
      </c>
      <c r="BU1546" s="51" t="str">
        <f t="shared" si="1710"/>
        <v/>
      </c>
      <c r="BV1546" s="51" t="str">
        <f t="shared" si="1711"/>
        <v/>
      </c>
      <c r="BW1546" s="51" t="str">
        <f t="shared" si="1712"/>
        <v/>
      </c>
      <c r="BX1546" s="51" t="str">
        <f t="shared" si="1713"/>
        <v/>
      </c>
      <c r="BY1546" s="51" t="str">
        <f t="shared" si="1714"/>
        <v/>
      </c>
      <c r="BZ1546" s="51" t="str">
        <f t="shared" si="1715"/>
        <v/>
      </c>
      <c r="CA1546" s="51" t="str">
        <f t="shared" si="1716"/>
        <v/>
      </c>
      <c r="CB1546" s="51" t="str">
        <f t="shared" si="1717"/>
        <v/>
      </c>
      <c r="CC1546" s="51" t="str">
        <f t="shared" si="1701"/>
        <v/>
      </c>
      <c r="CD1546" s="51" t="str">
        <f t="shared" si="1702"/>
        <v/>
      </c>
      <c r="CE1546" s="51" t="str">
        <f t="shared" si="1718"/>
        <v/>
      </c>
      <c r="CF1546" s="51"/>
      <c r="CH1546" s="53" t="str">
        <f t="shared" si="1719"/>
        <v/>
      </c>
      <c r="CI1546" s="53" t="str">
        <f t="shared" si="1720"/>
        <v/>
      </c>
      <c r="CJ1546" s="54" t="str">
        <f t="shared" si="1721"/>
        <v/>
      </c>
      <c r="CK1546" s="53" t="str">
        <f t="shared" si="1722"/>
        <v/>
      </c>
      <c r="CL1546" s="53" t="str">
        <f t="shared" si="1723"/>
        <v/>
      </c>
      <c r="CM1546" s="53" t="str">
        <f t="shared" si="1724"/>
        <v/>
      </c>
      <c r="CN1546" s="53" t="str">
        <f t="shared" si="1725"/>
        <v/>
      </c>
      <c r="CO1546" s="53" t="str">
        <f t="shared" si="1726"/>
        <v/>
      </c>
      <c r="CP1546" s="53" t="str">
        <f t="shared" si="1727"/>
        <v/>
      </c>
      <c r="CQ1546" s="53" t="str">
        <f t="shared" si="1728"/>
        <v/>
      </c>
      <c r="CR1546" s="53" t="str">
        <f t="shared" si="1729"/>
        <v/>
      </c>
      <c r="CS1546" s="53" t="str">
        <f t="shared" si="1730"/>
        <v/>
      </c>
      <c r="CT1546" s="53" t="str">
        <f t="shared" si="1731"/>
        <v/>
      </c>
      <c r="CU1546" s="53" t="str">
        <f t="shared" si="1674"/>
        <v/>
      </c>
    </row>
    <row r="1547" spans="1:99" hidden="1" x14ac:dyDescent="0.3">
      <c r="A1547" s="40">
        <v>1609</v>
      </c>
      <c r="B1547" s="326"/>
      <c r="C1547" s="142"/>
      <c r="D1547" s="144"/>
      <c r="E1547" s="144"/>
      <c r="F1547" s="312"/>
      <c r="G1547" s="144" t="s">
        <v>141</v>
      </c>
      <c r="H1547" s="314"/>
      <c r="I1547" s="314"/>
      <c r="J1547" s="315" t="str">
        <f t="shared" si="1675"/>
        <v/>
      </c>
      <c r="K1547" s="316" t="str">
        <f t="shared" si="1676"/>
        <v/>
      </c>
      <c r="L1547" s="317" t="str">
        <f t="shared" si="1677"/>
        <v/>
      </c>
      <c r="M1547" s="316" t="str">
        <f t="shared" si="1678"/>
        <v/>
      </c>
      <c r="N1547" s="317" t="str">
        <f t="shared" si="1679"/>
        <v/>
      </c>
      <c r="O1547" s="316" t="str">
        <f t="shared" si="1680"/>
        <v/>
      </c>
      <c r="P1547" s="317" t="str">
        <f t="shared" si="1681"/>
        <v/>
      </c>
      <c r="Q1547" s="318" t="str">
        <f t="shared" si="1682"/>
        <v/>
      </c>
      <c r="R1547" s="319" t="str">
        <f t="shared" si="1683"/>
        <v/>
      </c>
      <c r="S1547" s="318" t="str">
        <f t="shared" si="1684"/>
        <v/>
      </c>
      <c r="T1547" s="317" t="str">
        <f t="shared" si="1685"/>
        <v/>
      </c>
      <c r="U1547" s="318" t="str">
        <f t="shared" si="1686"/>
        <v/>
      </c>
      <c r="V1547" s="319" t="str">
        <f t="shared" si="1687"/>
        <v/>
      </c>
      <c r="W1547" s="318" t="str">
        <f t="shared" si="1688"/>
        <v/>
      </c>
      <c r="X1547" s="319" t="str">
        <f t="shared" si="1689"/>
        <v/>
      </c>
      <c r="Y1547" s="318" t="str">
        <f t="shared" si="1690"/>
        <v/>
      </c>
      <c r="Z1547" s="319" t="str">
        <f t="shared" si="1691"/>
        <v/>
      </c>
      <c r="AA1547" s="317" t="str">
        <f t="shared" si="1692"/>
        <v/>
      </c>
      <c r="AB1547" s="97" t="str">
        <f t="shared" si="1693"/>
        <v/>
      </c>
      <c r="AC1547" s="143" t="str">
        <f t="shared" si="1694"/>
        <v/>
      </c>
      <c r="AD1547" s="143" t="str">
        <f t="shared" si="1667"/>
        <v/>
      </c>
      <c r="AE1547" s="360"/>
      <c r="AF1547" s="360"/>
      <c r="AG1547" s="364"/>
      <c r="AH1547" s="363" t="str">
        <f t="shared" si="1668"/>
        <v/>
      </c>
      <c r="AI1547" s="360"/>
      <c r="AJ1547" s="360"/>
      <c r="AK1547" s="364"/>
      <c r="AL1547" s="365" t="str">
        <f t="shared" si="1669"/>
        <v/>
      </c>
      <c r="AM1547" s="363" t="str">
        <f t="shared" si="1670"/>
        <v/>
      </c>
      <c r="AN1547" s="366" t="str">
        <f t="shared" si="1671"/>
        <v/>
      </c>
      <c r="AO1547" s="360"/>
      <c r="AP1547" s="360"/>
      <c r="AQ1547" s="360" t="str">
        <f t="shared" si="1672"/>
        <v/>
      </c>
      <c r="AR1547" s="348" t="str">
        <f t="shared" si="1695"/>
        <v/>
      </c>
      <c r="AS1547" s="360"/>
      <c r="AT1547" s="348" t="str">
        <f t="shared" si="1696"/>
        <v/>
      </c>
      <c r="AU1547" s="360"/>
      <c r="AV1547" s="348" t="str">
        <f t="shared" si="1697"/>
        <v/>
      </c>
      <c r="AW1547" s="360"/>
      <c r="AX1547" s="348" t="str">
        <f t="shared" si="1698"/>
        <v/>
      </c>
      <c r="AY1547" s="360"/>
      <c r="AZ1547" s="348" t="str">
        <f t="shared" si="1699"/>
        <v/>
      </c>
      <c r="BA1547" s="367"/>
      <c r="BB1547" s="348" t="str">
        <f t="shared" si="1700"/>
        <v/>
      </c>
      <c r="BC1547" s="350" t="str">
        <f t="shared" si="1703"/>
        <v/>
      </c>
      <c r="BD1547" s="350" t="str">
        <f t="shared" si="1704"/>
        <v/>
      </c>
      <c r="BE1547" s="360"/>
      <c r="BF1547" s="361"/>
      <c r="BG1547" s="362" t="str">
        <f t="shared" si="1673"/>
        <v/>
      </c>
      <c r="BH1547" s="354" t="str">
        <f t="shared" si="1705"/>
        <v/>
      </c>
      <c r="BI1547" s="350" t="str">
        <f t="shared" si="1706"/>
        <v/>
      </c>
      <c r="BJ1547" s="113" t="str">
        <f t="shared" si="1707"/>
        <v/>
      </c>
      <c r="BK1547" s="347" t="str">
        <f t="shared" si="1732"/>
        <v/>
      </c>
      <c r="BR1547" s="307"/>
      <c r="BS1547" s="51" t="str">
        <f t="shared" si="1708"/>
        <v/>
      </c>
      <c r="BT1547" s="51" t="str">
        <f t="shared" si="1709"/>
        <v/>
      </c>
      <c r="BU1547" s="51" t="str">
        <f t="shared" si="1710"/>
        <v/>
      </c>
      <c r="BV1547" s="51" t="str">
        <f t="shared" si="1711"/>
        <v/>
      </c>
      <c r="BW1547" s="51" t="str">
        <f t="shared" si="1712"/>
        <v/>
      </c>
      <c r="BX1547" s="51" t="str">
        <f t="shared" si="1713"/>
        <v/>
      </c>
      <c r="BY1547" s="51" t="str">
        <f t="shared" si="1714"/>
        <v/>
      </c>
      <c r="BZ1547" s="51" t="str">
        <f t="shared" si="1715"/>
        <v/>
      </c>
      <c r="CA1547" s="51" t="str">
        <f t="shared" si="1716"/>
        <v/>
      </c>
      <c r="CB1547" s="51" t="str">
        <f t="shared" si="1717"/>
        <v/>
      </c>
      <c r="CC1547" s="51" t="str">
        <f t="shared" si="1701"/>
        <v/>
      </c>
      <c r="CD1547" s="51" t="str">
        <f t="shared" si="1702"/>
        <v/>
      </c>
      <c r="CE1547" s="51" t="str">
        <f t="shared" si="1718"/>
        <v/>
      </c>
      <c r="CF1547" s="51"/>
      <c r="CH1547" s="53" t="str">
        <f t="shared" si="1719"/>
        <v/>
      </c>
      <c r="CI1547" s="53" t="str">
        <f t="shared" si="1720"/>
        <v/>
      </c>
      <c r="CJ1547" s="54" t="str">
        <f t="shared" si="1721"/>
        <v/>
      </c>
      <c r="CK1547" s="53" t="str">
        <f t="shared" si="1722"/>
        <v/>
      </c>
      <c r="CL1547" s="53" t="str">
        <f t="shared" si="1723"/>
        <v/>
      </c>
      <c r="CM1547" s="53" t="str">
        <f t="shared" si="1724"/>
        <v/>
      </c>
      <c r="CN1547" s="53" t="str">
        <f t="shared" si="1725"/>
        <v/>
      </c>
      <c r="CO1547" s="53" t="str">
        <f t="shared" si="1726"/>
        <v/>
      </c>
      <c r="CP1547" s="53" t="str">
        <f t="shared" si="1727"/>
        <v/>
      </c>
      <c r="CQ1547" s="53" t="str">
        <f t="shared" si="1728"/>
        <v/>
      </c>
      <c r="CR1547" s="53" t="str">
        <f t="shared" si="1729"/>
        <v/>
      </c>
      <c r="CS1547" s="53" t="str">
        <f t="shared" si="1730"/>
        <v/>
      </c>
      <c r="CT1547" s="53" t="str">
        <f t="shared" si="1731"/>
        <v/>
      </c>
      <c r="CU1547" s="53" t="str">
        <f t="shared" si="1674"/>
        <v/>
      </c>
    </row>
    <row r="1548" spans="1:99" hidden="1" x14ac:dyDescent="0.3">
      <c r="A1548" s="40">
        <v>1610</v>
      </c>
      <c r="B1548" s="326"/>
      <c r="C1548" s="142"/>
      <c r="D1548" s="144"/>
      <c r="E1548" s="144"/>
      <c r="F1548" s="312"/>
      <c r="G1548" s="144" t="s">
        <v>141</v>
      </c>
      <c r="H1548" s="314"/>
      <c r="I1548" s="314"/>
      <c r="J1548" s="315" t="str">
        <f t="shared" si="1675"/>
        <v/>
      </c>
      <c r="K1548" s="316" t="str">
        <f t="shared" si="1676"/>
        <v/>
      </c>
      <c r="L1548" s="317" t="str">
        <f t="shared" si="1677"/>
        <v/>
      </c>
      <c r="M1548" s="316" t="str">
        <f t="shared" si="1678"/>
        <v/>
      </c>
      <c r="N1548" s="317" t="str">
        <f t="shared" si="1679"/>
        <v/>
      </c>
      <c r="O1548" s="316" t="str">
        <f t="shared" si="1680"/>
        <v/>
      </c>
      <c r="P1548" s="317" t="str">
        <f t="shared" si="1681"/>
        <v/>
      </c>
      <c r="Q1548" s="318" t="str">
        <f t="shared" si="1682"/>
        <v/>
      </c>
      <c r="R1548" s="319" t="str">
        <f t="shared" si="1683"/>
        <v/>
      </c>
      <c r="S1548" s="318" t="str">
        <f t="shared" si="1684"/>
        <v/>
      </c>
      <c r="T1548" s="317" t="str">
        <f t="shared" si="1685"/>
        <v/>
      </c>
      <c r="U1548" s="318" t="str">
        <f t="shared" si="1686"/>
        <v/>
      </c>
      <c r="V1548" s="319" t="str">
        <f t="shared" si="1687"/>
        <v/>
      </c>
      <c r="W1548" s="318" t="str">
        <f t="shared" si="1688"/>
        <v/>
      </c>
      <c r="X1548" s="319" t="str">
        <f t="shared" si="1689"/>
        <v/>
      </c>
      <c r="Y1548" s="318" t="str">
        <f t="shared" si="1690"/>
        <v/>
      </c>
      <c r="Z1548" s="319" t="str">
        <f t="shared" si="1691"/>
        <v/>
      </c>
      <c r="AA1548" s="317" t="str">
        <f t="shared" si="1692"/>
        <v/>
      </c>
      <c r="AB1548" s="97" t="str">
        <f t="shared" si="1693"/>
        <v/>
      </c>
      <c r="AC1548" s="143" t="str">
        <f t="shared" si="1694"/>
        <v/>
      </c>
      <c r="AD1548" s="143" t="str">
        <f t="shared" si="1667"/>
        <v/>
      </c>
      <c r="AE1548" s="360"/>
      <c r="AF1548" s="360"/>
      <c r="AG1548" s="364"/>
      <c r="AH1548" s="363" t="str">
        <f t="shared" si="1668"/>
        <v/>
      </c>
      <c r="AI1548" s="360"/>
      <c r="AJ1548" s="360"/>
      <c r="AK1548" s="364"/>
      <c r="AL1548" s="365" t="str">
        <f t="shared" si="1669"/>
        <v/>
      </c>
      <c r="AM1548" s="363" t="str">
        <f t="shared" si="1670"/>
        <v/>
      </c>
      <c r="AN1548" s="366" t="str">
        <f t="shared" si="1671"/>
        <v/>
      </c>
      <c r="AO1548" s="360"/>
      <c r="AP1548" s="360"/>
      <c r="AQ1548" s="360" t="str">
        <f t="shared" si="1672"/>
        <v/>
      </c>
      <c r="AR1548" s="348" t="str">
        <f t="shared" si="1695"/>
        <v/>
      </c>
      <c r="AS1548" s="360"/>
      <c r="AT1548" s="348" t="str">
        <f t="shared" si="1696"/>
        <v/>
      </c>
      <c r="AU1548" s="360"/>
      <c r="AV1548" s="348" t="str">
        <f t="shared" si="1697"/>
        <v/>
      </c>
      <c r="AW1548" s="360"/>
      <c r="AX1548" s="348" t="str">
        <f t="shared" si="1698"/>
        <v/>
      </c>
      <c r="AY1548" s="360"/>
      <c r="AZ1548" s="348" t="str">
        <f t="shared" si="1699"/>
        <v/>
      </c>
      <c r="BA1548" s="367"/>
      <c r="BB1548" s="348" t="str">
        <f t="shared" si="1700"/>
        <v/>
      </c>
      <c r="BC1548" s="350" t="str">
        <f t="shared" si="1703"/>
        <v/>
      </c>
      <c r="BD1548" s="350" t="str">
        <f t="shared" si="1704"/>
        <v/>
      </c>
      <c r="BE1548" s="360"/>
      <c r="BF1548" s="361"/>
      <c r="BG1548" s="362" t="str">
        <f t="shared" si="1673"/>
        <v/>
      </c>
      <c r="BH1548" s="354" t="str">
        <f t="shared" si="1705"/>
        <v/>
      </c>
      <c r="BI1548" s="350" t="str">
        <f t="shared" si="1706"/>
        <v/>
      </c>
      <c r="BJ1548" s="113" t="str">
        <f t="shared" si="1707"/>
        <v/>
      </c>
      <c r="BK1548" s="347" t="str">
        <f t="shared" si="1732"/>
        <v/>
      </c>
      <c r="BR1548" s="307"/>
      <c r="BS1548" s="51" t="str">
        <f t="shared" si="1708"/>
        <v/>
      </c>
      <c r="BT1548" s="51" t="str">
        <f t="shared" si="1709"/>
        <v/>
      </c>
      <c r="BU1548" s="51" t="str">
        <f t="shared" si="1710"/>
        <v/>
      </c>
      <c r="BV1548" s="51" t="str">
        <f t="shared" si="1711"/>
        <v/>
      </c>
      <c r="BW1548" s="51" t="str">
        <f t="shared" si="1712"/>
        <v/>
      </c>
      <c r="BX1548" s="51" t="str">
        <f t="shared" si="1713"/>
        <v/>
      </c>
      <c r="BY1548" s="51" t="str">
        <f t="shared" si="1714"/>
        <v/>
      </c>
      <c r="BZ1548" s="51" t="str">
        <f t="shared" si="1715"/>
        <v/>
      </c>
      <c r="CA1548" s="51" t="str">
        <f t="shared" si="1716"/>
        <v/>
      </c>
      <c r="CB1548" s="51" t="str">
        <f t="shared" si="1717"/>
        <v/>
      </c>
      <c r="CC1548" s="51" t="str">
        <f t="shared" si="1701"/>
        <v/>
      </c>
      <c r="CD1548" s="51" t="str">
        <f t="shared" si="1702"/>
        <v/>
      </c>
      <c r="CE1548" s="51" t="str">
        <f t="shared" si="1718"/>
        <v/>
      </c>
      <c r="CF1548" s="51"/>
      <c r="CH1548" s="53" t="str">
        <f t="shared" si="1719"/>
        <v/>
      </c>
      <c r="CI1548" s="53" t="str">
        <f t="shared" si="1720"/>
        <v/>
      </c>
      <c r="CJ1548" s="54" t="str">
        <f t="shared" si="1721"/>
        <v/>
      </c>
      <c r="CK1548" s="53" t="str">
        <f t="shared" si="1722"/>
        <v/>
      </c>
      <c r="CL1548" s="53" t="str">
        <f t="shared" si="1723"/>
        <v/>
      </c>
      <c r="CM1548" s="53" t="str">
        <f t="shared" si="1724"/>
        <v/>
      </c>
      <c r="CN1548" s="53" t="str">
        <f t="shared" si="1725"/>
        <v/>
      </c>
      <c r="CO1548" s="53" t="str">
        <f t="shared" si="1726"/>
        <v/>
      </c>
      <c r="CP1548" s="53" t="str">
        <f t="shared" si="1727"/>
        <v/>
      </c>
      <c r="CQ1548" s="53" t="str">
        <f t="shared" si="1728"/>
        <v/>
      </c>
      <c r="CR1548" s="53" t="str">
        <f t="shared" si="1729"/>
        <v/>
      </c>
      <c r="CS1548" s="53" t="str">
        <f t="shared" si="1730"/>
        <v/>
      </c>
      <c r="CT1548" s="53" t="str">
        <f t="shared" si="1731"/>
        <v/>
      </c>
      <c r="CU1548" s="53" t="str">
        <f t="shared" si="1674"/>
        <v/>
      </c>
    </row>
    <row r="1549" spans="1:99" hidden="1" x14ac:dyDescent="0.3">
      <c r="A1549" s="40">
        <v>1611</v>
      </c>
      <c r="B1549" s="326"/>
      <c r="C1549" s="142"/>
      <c r="D1549" s="144"/>
      <c r="E1549" s="144"/>
      <c r="F1549" s="312"/>
      <c r="G1549" s="144" t="s">
        <v>141</v>
      </c>
      <c r="H1549" s="314"/>
      <c r="I1549" s="314"/>
      <c r="J1549" s="315" t="str">
        <f t="shared" si="1675"/>
        <v/>
      </c>
      <c r="K1549" s="316" t="str">
        <f t="shared" si="1676"/>
        <v/>
      </c>
      <c r="L1549" s="317" t="str">
        <f t="shared" si="1677"/>
        <v/>
      </c>
      <c r="M1549" s="316" t="str">
        <f t="shared" si="1678"/>
        <v/>
      </c>
      <c r="N1549" s="317" t="str">
        <f t="shared" si="1679"/>
        <v/>
      </c>
      <c r="O1549" s="316" t="str">
        <f t="shared" si="1680"/>
        <v/>
      </c>
      <c r="P1549" s="317" t="str">
        <f t="shared" si="1681"/>
        <v/>
      </c>
      <c r="Q1549" s="318" t="str">
        <f t="shared" si="1682"/>
        <v/>
      </c>
      <c r="R1549" s="319" t="str">
        <f t="shared" si="1683"/>
        <v/>
      </c>
      <c r="S1549" s="318" t="str">
        <f t="shared" si="1684"/>
        <v/>
      </c>
      <c r="T1549" s="317" t="str">
        <f t="shared" si="1685"/>
        <v/>
      </c>
      <c r="U1549" s="318" t="str">
        <f t="shared" si="1686"/>
        <v/>
      </c>
      <c r="V1549" s="319" t="str">
        <f t="shared" si="1687"/>
        <v/>
      </c>
      <c r="W1549" s="318" t="str">
        <f t="shared" si="1688"/>
        <v/>
      </c>
      <c r="X1549" s="319" t="str">
        <f t="shared" si="1689"/>
        <v/>
      </c>
      <c r="Y1549" s="318" t="str">
        <f t="shared" si="1690"/>
        <v/>
      </c>
      <c r="Z1549" s="319" t="str">
        <f t="shared" si="1691"/>
        <v/>
      </c>
      <c r="AA1549" s="317" t="str">
        <f t="shared" si="1692"/>
        <v/>
      </c>
      <c r="AB1549" s="97" t="str">
        <f t="shared" si="1693"/>
        <v/>
      </c>
      <c r="AC1549" s="143" t="str">
        <f t="shared" si="1694"/>
        <v/>
      </c>
      <c r="AD1549" s="143" t="str">
        <f t="shared" si="1667"/>
        <v/>
      </c>
      <c r="AE1549" s="360"/>
      <c r="AF1549" s="360"/>
      <c r="AG1549" s="364"/>
      <c r="AH1549" s="363" t="str">
        <f t="shared" si="1668"/>
        <v/>
      </c>
      <c r="AI1549" s="360"/>
      <c r="AJ1549" s="360"/>
      <c r="AK1549" s="364"/>
      <c r="AL1549" s="365" t="str">
        <f t="shared" si="1669"/>
        <v/>
      </c>
      <c r="AM1549" s="363" t="str">
        <f t="shared" si="1670"/>
        <v/>
      </c>
      <c r="AN1549" s="366" t="str">
        <f t="shared" si="1671"/>
        <v/>
      </c>
      <c r="AO1549" s="360"/>
      <c r="AP1549" s="360"/>
      <c r="AQ1549" s="360" t="str">
        <f t="shared" si="1672"/>
        <v/>
      </c>
      <c r="AR1549" s="348" t="str">
        <f t="shared" si="1695"/>
        <v/>
      </c>
      <c r="AS1549" s="360"/>
      <c r="AT1549" s="348" t="str">
        <f t="shared" si="1696"/>
        <v/>
      </c>
      <c r="AU1549" s="360"/>
      <c r="AV1549" s="348" t="str">
        <f t="shared" si="1697"/>
        <v/>
      </c>
      <c r="AW1549" s="360"/>
      <c r="AX1549" s="348" t="str">
        <f t="shared" si="1698"/>
        <v/>
      </c>
      <c r="AY1549" s="360"/>
      <c r="AZ1549" s="348" t="str">
        <f t="shared" si="1699"/>
        <v/>
      </c>
      <c r="BA1549" s="367"/>
      <c r="BB1549" s="348" t="str">
        <f t="shared" si="1700"/>
        <v/>
      </c>
      <c r="BC1549" s="350" t="str">
        <f t="shared" si="1703"/>
        <v/>
      </c>
      <c r="BD1549" s="350" t="str">
        <f t="shared" si="1704"/>
        <v/>
      </c>
      <c r="BE1549" s="360"/>
      <c r="BF1549" s="361"/>
      <c r="BG1549" s="362" t="str">
        <f t="shared" si="1673"/>
        <v/>
      </c>
      <c r="BH1549" s="354" t="str">
        <f t="shared" si="1705"/>
        <v/>
      </c>
      <c r="BI1549" s="350" t="str">
        <f t="shared" si="1706"/>
        <v/>
      </c>
      <c r="BJ1549" s="113" t="str">
        <f t="shared" si="1707"/>
        <v/>
      </c>
      <c r="BK1549" s="347" t="str">
        <f t="shared" si="1732"/>
        <v/>
      </c>
      <c r="BR1549" s="307"/>
      <c r="BS1549" s="51" t="str">
        <f t="shared" si="1708"/>
        <v/>
      </c>
      <c r="BT1549" s="51" t="str">
        <f t="shared" si="1709"/>
        <v/>
      </c>
      <c r="BU1549" s="51" t="str">
        <f t="shared" si="1710"/>
        <v/>
      </c>
      <c r="BV1549" s="51" t="str">
        <f t="shared" si="1711"/>
        <v/>
      </c>
      <c r="BW1549" s="51" t="str">
        <f t="shared" si="1712"/>
        <v/>
      </c>
      <c r="BX1549" s="51" t="str">
        <f t="shared" si="1713"/>
        <v/>
      </c>
      <c r="BY1549" s="51" t="str">
        <f t="shared" si="1714"/>
        <v/>
      </c>
      <c r="BZ1549" s="51" t="str">
        <f t="shared" si="1715"/>
        <v/>
      </c>
      <c r="CA1549" s="51" t="str">
        <f t="shared" si="1716"/>
        <v/>
      </c>
      <c r="CB1549" s="51" t="str">
        <f t="shared" si="1717"/>
        <v/>
      </c>
      <c r="CC1549" s="51" t="str">
        <f t="shared" si="1701"/>
        <v/>
      </c>
      <c r="CD1549" s="51" t="str">
        <f t="shared" si="1702"/>
        <v/>
      </c>
      <c r="CE1549" s="51" t="str">
        <f t="shared" si="1718"/>
        <v/>
      </c>
      <c r="CF1549" s="51"/>
      <c r="CH1549" s="53" t="str">
        <f t="shared" si="1719"/>
        <v/>
      </c>
      <c r="CI1549" s="53" t="str">
        <f t="shared" si="1720"/>
        <v/>
      </c>
      <c r="CJ1549" s="54" t="str">
        <f t="shared" si="1721"/>
        <v/>
      </c>
      <c r="CK1549" s="53" t="str">
        <f t="shared" si="1722"/>
        <v/>
      </c>
      <c r="CL1549" s="53" t="str">
        <f t="shared" si="1723"/>
        <v/>
      </c>
      <c r="CM1549" s="53" t="str">
        <f t="shared" si="1724"/>
        <v/>
      </c>
      <c r="CN1549" s="53" t="str">
        <f t="shared" si="1725"/>
        <v/>
      </c>
      <c r="CO1549" s="53" t="str">
        <f t="shared" si="1726"/>
        <v/>
      </c>
      <c r="CP1549" s="53" t="str">
        <f t="shared" si="1727"/>
        <v/>
      </c>
      <c r="CQ1549" s="53" t="str">
        <f t="shared" si="1728"/>
        <v/>
      </c>
      <c r="CR1549" s="53" t="str">
        <f t="shared" si="1729"/>
        <v/>
      </c>
      <c r="CS1549" s="53" t="str">
        <f t="shared" si="1730"/>
        <v/>
      </c>
      <c r="CT1549" s="53" t="str">
        <f t="shared" si="1731"/>
        <v/>
      </c>
      <c r="CU1549" s="53" t="str">
        <f t="shared" si="1674"/>
        <v/>
      </c>
    </row>
    <row r="1550" spans="1:99" hidden="1" x14ac:dyDescent="0.3">
      <c r="A1550" s="40">
        <v>1612</v>
      </c>
      <c r="B1550" s="326"/>
      <c r="C1550" s="142"/>
      <c r="D1550" s="144"/>
      <c r="E1550" s="144"/>
      <c r="F1550" s="312"/>
      <c r="G1550" s="144" t="s">
        <v>141</v>
      </c>
      <c r="H1550" s="314"/>
      <c r="I1550" s="314"/>
      <c r="J1550" s="315" t="str">
        <f t="shared" si="1675"/>
        <v/>
      </c>
      <c r="K1550" s="316" t="str">
        <f t="shared" si="1676"/>
        <v/>
      </c>
      <c r="L1550" s="317" t="str">
        <f t="shared" si="1677"/>
        <v/>
      </c>
      <c r="M1550" s="316" t="str">
        <f t="shared" si="1678"/>
        <v/>
      </c>
      <c r="N1550" s="317" t="str">
        <f t="shared" si="1679"/>
        <v/>
      </c>
      <c r="O1550" s="316" t="str">
        <f t="shared" si="1680"/>
        <v/>
      </c>
      <c r="P1550" s="317" t="str">
        <f t="shared" si="1681"/>
        <v/>
      </c>
      <c r="Q1550" s="318" t="str">
        <f t="shared" si="1682"/>
        <v/>
      </c>
      <c r="R1550" s="319" t="str">
        <f t="shared" si="1683"/>
        <v/>
      </c>
      <c r="S1550" s="318" t="str">
        <f t="shared" si="1684"/>
        <v/>
      </c>
      <c r="T1550" s="317" t="str">
        <f t="shared" si="1685"/>
        <v/>
      </c>
      <c r="U1550" s="318" t="str">
        <f t="shared" si="1686"/>
        <v/>
      </c>
      <c r="V1550" s="319" t="str">
        <f t="shared" si="1687"/>
        <v/>
      </c>
      <c r="W1550" s="318" t="str">
        <f t="shared" si="1688"/>
        <v/>
      </c>
      <c r="X1550" s="319" t="str">
        <f t="shared" si="1689"/>
        <v/>
      </c>
      <c r="Y1550" s="318" t="str">
        <f t="shared" si="1690"/>
        <v/>
      </c>
      <c r="Z1550" s="319" t="str">
        <f t="shared" si="1691"/>
        <v/>
      </c>
      <c r="AA1550" s="317" t="str">
        <f t="shared" si="1692"/>
        <v/>
      </c>
      <c r="AB1550" s="97" t="str">
        <f t="shared" si="1693"/>
        <v/>
      </c>
      <c r="AC1550" s="143" t="str">
        <f t="shared" si="1694"/>
        <v/>
      </c>
      <c r="AD1550" s="143" t="str">
        <f t="shared" si="1667"/>
        <v/>
      </c>
      <c r="AE1550" s="360"/>
      <c r="AF1550" s="360"/>
      <c r="AG1550" s="364"/>
      <c r="AH1550" s="363" t="str">
        <f t="shared" si="1668"/>
        <v/>
      </c>
      <c r="AI1550" s="360"/>
      <c r="AJ1550" s="360"/>
      <c r="AK1550" s="364"/>
      <c r="AL1550" s="365" t="str">
        <f t="shared" si="1669"/>
        <v/>
      </c>
      <c r="AM1550" s="363" t="str">
        <f t="shared" si="1670"/>
        <v/>
      </c>
      <c r="AN1550" s="366" t="str">
        <f t="shared" si="1671"/>
        <v/>
      </c>
      <c r="AO1550" s="360"/>
      <c r="AP1550" s="360"/>
      <c r="AQ1550" s="360" t="str">
        <f t="shared" si="1672"/>
        <v/>
      </c>
      <c r="AR1550" s="348" t="str">
        <f t="shared" si="1695"/>
        <v/>
      </c>
      <c r="AS1550" s="360"/>
      <c r="AT1550" s="348" t="str">
        <f t="shared" si="1696"/>
        <v/>
      </c>
      <c r="AU1550" s="360"/>
      <c r="AV1550" s="348" t="str">
        <f t="shared" si="1697"/>
        <v/>
      </c>
      <c r="AW1550" s="360"/>
      <c r="AX1550" s="348" t="str">
        <f t="shared" si="1698"/>
        <v/>
      </c>
      <c r="AY1550" s="360"/>
      <c r="AZ1550" s="348" t="str">
        <f t="shared" si="1699"/>
        <v/>
      </c>
      <c r="BA1550" s="367"/>
      <c r="BB1550" s="348" t="str">
        <f t="shared" si="1700"/>
        <v/>
      </c>
      <c r="BC1550" s="350" t="str">
        <f t="shared" si="1703"/>
        <v/>
      </c>
      <c r="BD1550" s="350" t="str">
        <f t="shared" si="1704"/>
        <v/>
      </c>
      <c r="BE1550" s="360"/>
      <c r="BF1550" s="361"/>
      <c r="BG1550" s="362" t="str">
        <f t="shared" si="1673"/>
        <v/>
      </c>
      <c r="BH1550" s="354" t="str">
        <f t="shared" si="1705"/>
        <v/>
      </c>
      <c r="BI1550" s="350" t="str">
        <f t="shared" si="1706"/>
        <v/>
      </c>
      <c r="BJ1550" s="113" t="str">
        <f t="shared" si="1707"/>
        <v/>
      </c>
      <c r="BK1550" s="347" t="str">
        <f t="shared" si="1732"/>
        <v/>
      </c>
      <c r="BR1550" s="307"/>
      <c r="BS1550" s="51" t="str">
        <f t="shared" si="1708"/>
        <v/>
      </c>
      <c r="BT1550" s="51" t="str">
        <f t="shared" si="1709"/>
        <v/>
      </c>
      <c r="BU1550" s="51" t="str">
        <f t="shared" si="1710"/>
        <v/>
      </c>
      <c r="BV1550" s="51" t="str">
        <f t="shared" si="1711"/>
        <v/>
      </c>
      <c r="BW1550" s="51" t="str">
        <f t="shared" si="1712"/>
        <v/>
      </c>
      <c r="BX1550" s="51" t="str">
        <f t="shared" si="1713"/>
        <v/>
      </c>
      <c r="BY1550" s="51" t="str">
        <f t="shared" si="1714"/>
        <v/>
      </c>
      <c r="BZ1550" s="51" t="str">
        <f t="shared" si="1715"/>
        <v/>
      </c>
      <c r="CA1550" s="51" t="str">
        <f t="shared" si="1716"/>
        <v/>
      </c>
      <c r="CB1550" s="51" t="str">
        <f t="shared" si="1717"/>
        <v/>
      </c>
      <c r="CC1550" s="51" t="str">
        <f t="shared" si="1701"/>
        <v/>
      </c>
      <c r="CD1550" s="51" t="str">
        <f t="shared" si="1702"/>
        <v/>
      </c>
      <c r="CE1550" s="51" t="str">
        <f t="shared" si="1718"/>
        <v/>
      </c>
      <c r="CF1550" s="51"/>
      <c r="CH1550" s="53" t="str">
        <f t="shared" si="1719"/>
        <v/>
      </c>
      <c r="CI1550" s="53" t="str">
        <f t="shared" si="1720"/>
        <v/>
      </c>
      <c r="CJ1550" s="54" t="str">
        <f t="shared" si="1721"/>
        <v/>
      </c>
      <c r="CK1550" s="53" t="str">
        <f t="shared" si="1722"/>
        <v/>
      </c>
      <c r="CL1550" s="53" t="str">
        <f t="shared" si="1723"/>
        <v/>
      </c>
      <c r="CM1550" s="53" t="str">
        <f t="shared" si="1724"/>
        <v/>
      </c>
      <c r="CN1550" s="53" t="str">
        <f t="shared" si="1725"/>
        <v/>
      </c>
      <c r="CO1550" s="53" t="str">
        <f t="shared" si="1726"/>
        <v/>
      </c>
      <c r="CP1550" s="53" t="str">
        <f t="shared" si="1727"/>
        <v/>
      </c>
      <c r="CQ1550" s="53" t="str">
        <f t="shared" si="1728"/>
        <v/>
      </c>
      <c r="CR1550" s="53" t="str">
        <f t="shared" si="1729"/>
        <v/>
      </c>
      <c r="CS1550" s="53" t="str">
        <f t="shared" si="1730"/>
        <v/>
      </c>
      <c r="CT1550" s="53" t="str">
        <f t="shared" si="1731"/>
        <v/>
      </c>
      <c r="CU1550" s="53" t="str">
        <f t="shared" si="1674"/>
        <v/>
      </c>
    </row>
    <row r="1551" spans="1:99" hidden="1" x14ac:dyDescent="0.3">
      <c r="A1551" s="40">
        <v>1613</v>
      </c>
      <c r="B1551" s="326"/>
      <c r="C1551" s="142"/>
      <c r="D1551" s="144"/>
      <c r="E1551" s="144"/>
      <c r="F1551" s="312"/>
      <c r="G1551" s="144" t="s">
        <v>141</v>
      </c>
      <c r="H1551" s="314"/>
      <c r="I1551" s="314"/>
      <c r="J1551" s="315" t="str">
        <f t="shared" si="1675"/>
        <v/>
      </c>
      <c r="K1551" s="316" t="str">
        <f t="shared" si="1676"/>
        <v/>
      </c>
      <c r="L1551" s="317" t="str">
        <f t="shared" si="1677"/>
        <v/>
      </c>
      <c r="M1551" s="316" t="str">
        <f t="shared" si="1678"/>
        <v/>
      </c>
      <c r="N1551" s="317" t="str">
        <f t="shared" si="1679"/>
        <v/>
      </c>
      <c r="O1551" s="316" t="str">
        <f t="shared" si="1680"/>
        <v/>
      </c>
      <c r="P1551" s="317" t="str">
        <f t="shared" si="1681"/>
        <v/>
      </c>
      <c r="Q1551" s="318" t="str">
        <f t="shared" si="1682"/>
        <v/>
      </c>
      <c r="R1551" s="319" t="str">
        <f t="shared" si="1683"/>
        <v/>
      </c>
      <c r="S1551" s="318" t="str">
        <f t="shared" si="1684"/>
        <v/>
      </c>
      <c r="T1551" s="317" t="str">
        <f t="shared" si="1685"/>
        <v/>
      </c>
      <c r="U1551" s="318" t="str">
        <f t="shared" si="1686"/>
        <v/>
      </c>
      <c r="V1551" s="319" t="str">
        <f t="shared" si="1687"/>
        <v/>
      </c>
      <c r="W1551" s="318" t="str">
        <f t="shared" si="1688"/>
        <v/>
      </c>
      <c r="X1551" s="319" t="str">
        <f t="shared" si="1689"/>
        <v/>
      </c>
      <c r="Y1551" s="318" t="str">
        <f t="shared" si="1690"/>
        <v/>
      </c>
      <c r="Z1551" s="319" t="str">
        <f t="shared" si="1691"/>
        <v/>
      </c>
      <c r="AA1551" s="317" t="str">
        <f t="shared" si="1692"/>
        <v/>
      </c>
      <c r="AB1551" s="97" t="str">
        <f t="shared" si="1693"/>
        <v/>
      </c>
      <c r="AC1551" s="143" t="str">
        <f t="shared" si="1694"/>
        <v/>
      </c>
      <c r="AD1551" s="143" t="str">
        <f t="shared" si="1667"/>
        <v/>
      </c>
      <c r="AE1551" s="360"/>
      <c r="AF1551" s="360"/>
      <c r="AG1551" s="364"/>
      <c r="AH1551" s="363" t="str">
        <f t="shared" si="1668"/>
        <v/>
      </c>
      <c r="AI1551" s="360"/>
      <c r="AJ1551" s="360"/>
      <c r="AK1551" s="364"/>
      <c r="AL1551" s="365" t="str">
        <f t="shared" si="1669"/>
        <v/>
      </c>
      <c r="AM1551" s="363" t="str">
        <f t="shared" si="1670"/>
        <v/>
      </c>
      <c r="AN1551" s="366" t="str">
        <f t="shared" si="1671"/>
        <v/>
      </c>
      <c r="AO1551" s="360"/>
      <c r="AP1551" s="360"/>
      <c r="AQ1551" s="360" t="str">
        <f t="shared" si="1672"/>
        <v/>
      </c>
      <c r="AR1551" s="348" t="str">
        <f t="shared" si="1695"/>
        <v/>
      </c>
      <c r="AS1551" s="360"/>
      <c r="AT1551" s="348" t="str">
        <f t="shared" si="1696"/>
        <v/>
      </c>
      <c r="AU1551" s="360"/>
      <c r="AV1551" s="348" t="str">
        <f t="shared" si="1697"/>
        <v/>
      </c>
      <c r="AW1551" s="360"/>
      <c r="AX1551" s="348" t="str">
        <f t="shared" si="1698"/>
        <v/>
      </c>
      <c r="AY1551" s="360"/>
      <c r="AZ1551" s="348" t="str">
        <f t="shared" si="1699"/>
        <v/>
      </c>
      <c r="BA1551" s="367"/>
      <c r="BB1551" s="348" t="str">
        <f t="shared" si="1700"/>
        <v/>
      </c>
      <c r="BC1551" s="350" t="str">
        <f t="shared" si="1703"/>
        <v/>
      </c>
      <c r="BD1551" s="350" t="str">
        <f t="shared" si="1704"/>
        <v/>
      </c>
      <c r="BE1551" s="360"/>
      <c r="BF1551" s="361"/>
      <c r="BG1551" s="362" t="str">
        <f t="shared" si="1673"/>
        <v/>
      </c>
      <c r="BH1551" s="354" t="str">
        <f t="shared" si="1705"/>
        <v/>
      </c>
      <c r="BI1551" s="350" t="str">
        <f t="shared" si="1706"/>
        <v/>
      </c>
      <c r="BJ1551" s="113" t="str">
        <f t="shared" si="1707"/>
        <v/>
      </c>
      <c r="BK1551" s="347" t="str">
        <f t="shared" si="1732"/>
        <v/>
      </c>
      <c r="BR1551" s="307"/>
      <c r="BS1551" s="51" t="str">
        <f t="shared" si="1708"/>
        <v/>
      </c>
      <c r="BT1551" s="51" t="str">
        <f t="shared" si="1709"/>
        <v/>
      </c>
      <c r="BU1551" s="51" t="str">
        <f t="shared" si="1710"/>
        <v/>
      </c>
      <c r="BV1551" s="51" t="str">
        <f t="shared" si="1711"/>
        <v/>
      </c>
      <c r="BW1551" s="51" t="str">
        <f t="shared" si="1712"/>
        <v/>
      </c>
      <c r="BX1551" s="51" t="str">
        <f t="shared" si="1713"/>
        <v/>
      </c>
      <c r="BY1551" s="51" t="str">
        <f t="shared" si="1714"/>
        <v/>
      </c>
      <c r="BZ1551" s="51" t="str">
        <f t="shared" si="1715"/>
        <v/>
      </c>
      <c r="CA1551" s="51" t="str">
        <f t="shared" si="1716"/>
        <v/>
      </c>
      <c r="CB1551" s="51" t="str">
        <f t="shared" si="1717"/>
        <v/>
      </c>
      <c r="CC1551" s="51" t="str">
        <f t="shared" si="1701"/>
        <v/>
      </c>
      <c r="CD1551" s="51" t="str">
        <f t="shared" si="1702"/>
        <v/>
      </c>
      <c r="CE1551" s="51" t="str">
        <f t="shared" si="1718"/>
        <v/>
      </c>
      <c r="CF1551" s="51"/>
      <c r="CH1551" s="53" t="str">
        <f t="shared" si="1719"/>
        <v/>
      </c>
      <c r="CI1551" s="53" t="str">
        <f t="shared" si="1720"/>
        <v/>
      </c>
      <c r="CJ1551" s="54" t="str">
        <f t="shared" si="1721"/>
        <v/>
      </c>
      <c r="CK1551" s="53" t="str">
        <f t="shared" si="1722"/>
        <v/>
      </c>
      <c r="CL1551" s="53" t="str">
        <f t="shared" si="1723"/>
        <v/>
      </c>
      <c r="CM1551" s="53" t="str">
        <f t="shared" si="1724"/>
        <v/>
      </c>
      <c r="CN1551" s="53" t="str">
        <f t="shared" si="1725"/>
        <v/>
      </c>
      <c r="CO1551" s="53" t="str">
        <f t="shared" si="1726"/>
        <v/>
      </c>
      <c r="CP1551" s="53" t="str">
        <f t="shared" si="1727"/>
        <v/>
      </c>
      <c r="CQ1551" s="53" t="str">
        <f t="shared" si="1728"/>
        <v/>
      </c>
      <c r="CR1551" s="53" t="str">
        <f t="shared" si="1729"/>
        <v/>
      </c>
      <c r="CS1551" s="53" t="str">
        <f t="shared" si="1730"/>
        <v/>
      </c>
      <c r="CT1551" s="53" t="str">
        <f t="shared" si="1731"/>
        <v/>
      </c>
      <c r="CU1551" s="53" t="str">
        <f t="shared" si="1674"/>
        <v/>
      </c>
    </row>
    <row r="1552" spans="1:99" hidden="1" x14ac:dyDescent="0.3">
      <c r="A1552" s="40">
        <v>1614</v>
      </c>
      <c r="B1552" s="326"/>
      <c r="C1552" s="142"/>
      <c r="D1552" s="144"/>
      <c r="E1552" s="144"/>
      <c r="F1552" s="312"/>
      <c r="G1552" s="144" t="s">
        <v>141</v>
      </c>
      <c r="H1552" s="314"/>
      <c r="I1552" s="314"/>
      <c r="J1552" s="315" t="str">
        <f t="shared" si="1675"/>
        <v/>
      </c>
      <c r="K1552" s="316" t="str">
        <f t="shared" si="1676"/>
        <v/>
      </c>
      <c r="L1552" s="317" t="str">
        <f t="shared" si="1677"/>
        <v/>
      </c>
      <c r="M1552" s="316" t="str">
        <f t="shared" si="1678"/>
        <v/>
      </c>
      <c r="N1552" s="317" t="str">
        <f t="shared" si="1679"/>
        <v/>
      </c>
      <c r="O1552" s="316" t="str">
        <f t="shared" si="1680"/>
        <v/>
      </c>
      <c r="P1552" s="317" t="str">
        <f t="shared" si="1681"/>
        <v/>
      </c>
      <c r="Q1552" s="318" t="str">
        <f t="shared" si="1682"/>
        <v/>
      </c>
      <c r="R1552" s="319" t="str">
        <f t="shared" si="1683"/>
        <v/>
      </c>
      <c r="S1552" s="318" t="str">
        <f t="shared" si="1684"/>
        <v/>
      </c>
      <c r="T1552" s="317" t="str">
        <f t="shared" si="1685"/>
        <v/>
      </c>
      <c r="U1552" s="318" t="str">
        <f t="shared" si="1686"/>
        <v/>
      </c>
      <c r="V1552" s="319" t="str">
        <f t="shared" si="1687"/>
        <v/>
      </c>
      <c r="W1552" s="318" t="str">
        <f t="shared" si="1688"/>
        <v/>
      </c>
      <c r="X1552" s="319" t="str">
        <f t="shared" si="1689"/>
        <v/>
      </c>
      <c r="Y1552" s="318" t="str">
        <f t="shared" si="1690"/>
        <v/>
      </c>
      <c r="Z1552" s="319" t="str">
        <f t="shared" si="1691"/>
        <v/>
      </c>
      <c r="AA1552" s="317" t="str">
        <f t="shared" si="1692"/>
        <v/>
      </c>
      <c r="AB1552" s="97" t="str">
        <f t="shared" si="1693"/>
        <v/>
      </c>
      <c r="AC1552" s="143" t="str">
        <f t="shared" si="1694"/>
        <v/>
      </c>
      <c r="AD1552" s="143" t="str">
        <f t="shared" si="1667"/>
        <v/>
      </c>
      <c r="AE1552" s="360"/>
      <c r="AF1552" s="360"/>
      <c r="AG1552" s="364"/>
      <c r="AH1552" s="363" t="str">
        <f t="shared" si="1668"/>
        <v/>
      </c>
      <c r="AI1552" s="360"/>
      <c r="AJ1552" s="360"/>
      <c r="AK1552" s="364"/>
      <c r="AL1552" s="365" t="str">
        <f t="shared" si="1669"/>
        <v/>
      </c>
      <c r="AM1552" s="363" t="str">
        <f t="shared" si="1670"/>
        <v/>
      </c>
      <c r="AN1552" s="366" t="str">
        <f t="shared" si="1671"/>
        <v/>
      </c>
      <c r="AO1552" s="360"/>
      <c r="AP1552" s="360"/>
      <c r="AQ1552" s="360" t="str">
        <f t="shared" si="1672"/>
        <v/>
      </c>
      <c r="AR1552" s="348" t="str">
        <f t="shared" si="1695"/>
        <v/>
      </c>
      <c r="AS1552" s="360"/>
      <c r="AT1552" s="348" t="str">
        <f t="shared" si="1696"/>
        <v/>
      </c>
      <c r="AU1552" s="360"/>
      <c r="AV1552" s="348" t="str">
        <f t="shared" si="1697"/>
        <v/>
      </c>
      <c r="AW1552" s="360"/>
      <c r="AX1552" s="348" t="str">
        <f t="shared" si="1698"/>
        <v/>
      </c>
      <c r="AY1552" s="360"/>
      <c r="AZ1552" s="348" t="str">
        <f t="shared" si="1699"/>
        <v/>
      </c>
      <c r="BA1552" s="367"/>
      <c r="BB1552" s="348" t="str">
        <f t="shared" si="1700"/>
        <v/>
      </c>
      <c r="BC1552" s="350" t="str">
        <f t="shared" si="1703"/>
        <v/>
      </c>
      <c r="BD1552" s="350" t="str">
        <f t="shared" si="1704"/>
        <v/>
      </c>
      <c r="BE1552" s="360"/>
      <c r="BF1552" s="361"/>
      <c r="BG1552" s="362" t="str">
        <f t="shared" si="1673"/>
        <v/>
      </c>
      <c r="BH1552" s="354" t="str">
        <f t="shared" si="1705"/>
        <v/>
      </c>
      <c r="BI1552" s="350" t="str">
        <f t="shared" si="1706"/>
        <v/>
      </c>
      <c r="BJ1552" s="113" t="str">
        <f t="shared" si="1707"/>
        <v/>
      </c>
      <c r="BK1552" s="347" t="str">
        <f t="shared" si="1732"/>
        <v/>
      </c>
      <c r="BR1552" s="307"/>
      <c r="BS1552" s="51" t="str">
        <f t="shared" si="1708"/>
        <v/>
      </c>
      <c r="BT1552" s="51" t="str">
        <f t="shared" si="1709"/>
        <v/>
      </c>
      <c r="BU1552" s="51" t="str">
        <f t="shared" si="1710"/>
        <v/>
      </c>
      <c r="BV1552" s="51" t="str">
        <f t="shared" si="1711"/>
        <v/>
      </c>
      <c r="BW1552" s="51" t="str">
        <f t="shared" si="1712"/>
        <v/>
      </c>
      <c r="BX1552" s="51" t="str">
        <f t="shared" si="1713"/>
        <v/>
      </c>
      <c r="BY1552" s="51" t="str">
        <f t="shared" si="1714"/>
        <v/>
      </c>
      <c r="BZ1552" s="51" t="str">
        <f t="shared" si="1715"/>
        <v/>
      </c>
      <c r="CA1552" s="51" t="str">
        <f t="shared" si="1716"/>
        <v/>
      </c>
      <c r="CB1552" s="51" t="str">
        <f t="shared" si="1717"/>
        <v/>
      </c>
      <c r="CC1552" s="51" t="str">
        <f t="shared" si="1701"/>
        <v/>
      </c>
      <c r="CD1552" s="51" t="str">
        <f t="shared" si="1702"/>
        <v/>
      </c>
      <c r="CE1552" s="51" t="str">
        <f t="shared" si="1718"/>
        <v/>
      </c>
      <c r="CF1552" s="51"/>
      <c r="CH1552" s="53" t="str">
        <f t="shared" si="1719"/>
        <v/>
      </c>
      <c r="CI1552" s="53" t="str">
        <f t="shared" si="1720"/>
        <v/>
      </c>
      <c r="CJ1552" s="54" t="str">
        <f t="shared" si="1721"/>
        <v/>
      </c>
      <c r="CK1552" s="53" t="str">
        <f t="shared" si="1722"/>
        <v/>
      </c>
      <c r="CL1552" s="53" t="str">
        <f t="shared" si="1723"/>
        <v/>
      </c>
      <c r="CM1552" s="53" t="str">
        <f t="shared" si="1724"/>
        <v/>
      </c>
      <c r="CN1552" s="53" t="str">
        <f t="shared" si="1725"/>
        <v/>
      </c>
      <c r="CO1552" s="53" t="str">
        <f t="shared" si="1726"/>
        <v/>
      </c>
      <c r="CP1552" s="53" t="str">
        <f t="shared" si="1727"/>
        <v/>
      </c>
      <c r="CQ1552" s="53" t="str">
        <f t="shared" si="1728"/>
        <v/>
      </c>
      <c r="CR1552" s="53" t="str">
        <f t="shared" si="1729"/>
        <v/>
      </c>
      <c r="CS1552" s="53" t="str">
        <f t="shared" si="1730"/>
        <v/>
      </c>
      <c r="CT1552" s="53" t="str">
        <f t="shared" si="1731"/>
        <v/>
      </c>
      <c r="CU1552" s="53" t="str">
        <f t="shared" si="1674"/>
        <v/>
      </c>
    </row>
    <row r="1553" spans="1:99" hidden="1" x14ac:dyDescent="0.3">
      <c r="A1553" s="40">
        <v>1615</v>
      </c>
      <c r="B1553" s="326"/>
      <c r="C1553" s="142"/>
      <c r="D1553" s="144"/>
      <c r="E1553" s="144"/>
      <c r="F1553" s="312"/>
      <c r="G1553" s="144" t="s">
        <v>141</v>
      </c>
      <c r="H1553" s="314"/>
      <c r="I1553" s="314"/>
      <c r="J1553" s="315" t="str">
        <f t="shared" si="1675"/>
        <v/>
      </c>
      <c r="K1553" s="316" t="str">
        <f t="shared" si="1676"/>
        <v/>
      </c>
      <c r="L1553" s="317" t="str">
        <f t="shared" si="1677"/>
        <v/>
      </c>
      <c r="M1553" s="316" t="str">
        <f t="shared" si="1678"/>
        <v/>
      </c>
      <c r="N1553" s="317" t="str">
        <f t="shared" si="1679"/>
        <v/>
      </c>
      <c r="O1553" s="316" t="str">
        <f t="shared" si="1680"/>
        <v/>
      </c>
      <c r="P1553" s="317" t="str">
        <f t="shared" si="1681"/>
        <v/>
      </c>
      <c r="Q1553" s="318" t="str">
        <f t="shared" si="1682"/>
        <v/>
      </c>
      <c r="R1553" s="319" t="str">
        <f t="shared" si="1683"/>
        <v/>
      </c>
      <c r="S1553" s="318" t="str">
        <f t="shared" si="1684"/>
        <v/>
      </c>
      <c r="T1553" s="317" t="str">
        <f t="shared" si="1685"/>
        <v/>
      </c>
      <c r="U1553" s="318" t="str">
        <f t="shared" si="1686"/>
        <v/>
      </c>
      <c r="V1553" s="319" t="str">
        <f t="shared" si="1687"/>
        <v/>
      </c>
      <c r="W1553" s="318" t="str">
        <f t="shared" si="1688"/>
        <v/>
      </c>
      <c r="X1553" s="319" t="str">
        <f t="shared" si="1689"/>
        <v/>
      </c>
      <c r="Y1553" s="318" t="str">
        <f t="shared" si="1690"/>
        <v/>
      </c>
      <c r="Z1553" s="319" t="str">
        <f t="shared" si="1691"/>
        <v/>
      </c>
      <c r="AA1553" s="317" t="str">
        <f t="shared" si="1692"/>
        <v/>
      </c>
      <c r="AB1553" s="97" t="str">
        <f t="shared" si="1693"/>
        <v/>
      </c>
      <c r="AC1553" s="143" t="str">
        <f t="shared" si="1694"/>
        <v/>
      </c>
      <c r="AD1553" s="143" t="str">
        <f t="shared" si="1667"/>
        <v/>
      </c>
      <c r="AE1553" s="360"/>
      <c r="AF1553" s="360"/>
      <c r="AG1553" s="364"/>
      <c r="AH1553" s="363" t="str">
        <f t="shared" si="1668"/>
        <v/>
      </c>
      <c r="AI1553" s="360"/>
      <c r="AJ1553" s="360"/>
      <c r="AK1553" s="364"/>
      <c r="AL1553" s="365" t="str">
        <f t="shared" si="1669"/>
        <v/>
      </c>
      <c r="AM1553" s="363" t="str">
        <f t="shared" si="1670"/>
        <v/>
      </c>
      <c r="AN1553" s="366" t="str">
        <f t="shared" si="1671"/>
        <v/>
      </c>
      <c r="AO1553" s="360"/>
      <c r="AP1553" s="360"/>
      <c r="AQ1553" s="360" t="str">
        <f t="shared" si="1672"/>
        <v/>
      </c>
      <c r="AR1553" s="348" t="str">
        <f t="shared" si="1695"/>
        <v/>
      </c>
      <c r="AS1553" s="360"/>
      <c r="AT1553" s="348" t="str">
        <f t="shared" si="1696"/>
        <v/>
      </c>
      <c r="AU1553" s="360"/>
      <c r="AV1553" s="348" t="str">
        <f t="shared" si="1697"/>
        <v/>
      </c>
      <c r="AW1553" s="360"/>
      <c r="AX1553" s="348" t="str">
        <f t="shared" si="1698"/>
        <v/>
      </c>
      <c r="AY1553" s="360"/>
      <c r="AZ1553" s="348" t="str">
        <f t="shared" si="1699"/>
        <v/>
      </c>
      <c r="BA1553" s="367"/>
      <c r="BB1553" s="348" t="str">
        <f t="shared" si="1700"/>
        <v/>
      </c>
      <c r="BC1553" s="350" t="str">
        <f t="shared" si="1703"/>
        <v/>
      </c>
      <c r="BD1553" s="350" t="str">
        <f t="shared" si="1704"/>
        <v/>
      </c>
      <c r="BE1553" s="360"/>
      <c r="BF1553" s="361"/>
      <c r="BG1553" s="362" t="str">
        <f t="shared" si="1673"/>
        <v/>
      </c>
      <c r="BH1553" s="354" t="str">
        <f t="shared" si="1705"/>
        <v/>
      </c>
      <c r="BI1553" s="350" t="str">
        <f t="shared" si="1706"/>
        <v/>
      </c>
      <c r="BJ1553" s="113" t="str">
        <f t="shared" si="1707"/>
        <v/>
      </c>
      <c r="BK1553" s="347" t="str">
        <f t="shared" si="1732"/>
        <v/>
      </c>
      <c r="BR1553" s="307"/>
      <c r="BS1553" s="51" t="str">
        <f t="shared" si="1708"/>
        <v/>
      </c>
      <c r="BT1553" s="51" t="str">
        <f t="shared" si="1709"/>
        <v/>
      </c>
      <c r="BU1553" s="51" t="str">
        <f t="shared" si="1710"/>
        <v/>
      </c>
      <c r="BV1553" s="51" t="str">
        <f t="shared" si="1711"/>
        <v/>
      </c>
      <c r="BW1553" s="51" t="str">
        <f t="shared" si="1712"/>
        <v/>
      </c>
      <c r="BX1553" s="51" t="str">
        <f t="shared" si="1713"/>
        <v/>
      </c>
      <c r="BY1553" s="51" t="str">
        <f t="shared" si="1714"/>
        <v/>
      </c>
      <c r="BZ1553" s="51" t="str">
        <f t="shared" si="1715"/>
        <v/>
      </c>
      <c r="CA1553" s="51" t="str">
        <f t="shared" si="1716"/>
        <v/>
      </c>
      <c r="CB1553" s="51" t="str">
        <f t="shared" si="1717"/>
        <v/>
      </c>
      <c r="CC1553" s="51" t="str">
        <f t="shared" si="1701"/>
        <v/>
      </c>
      <c r="CD1553" s="51" t="str">
        <f t="shared" si="1702"/>
        <v/>
      </c>
      <c r="CE1553" s="51" t="str">
        <f t="shared" si="1718"/>
        <v/>
      </c>
      <c r="CF1553" s="51"/>
      <c r="CH1553" s="53" t="str">
        <f t="shared" si="1719"/>
        <v/>
      </c>
      <c r="CI1553" s="53" t="str">
        <f t="shared" si="1720"/>
        <v/>
      </c>
      <c r="CJ1553" s="54" t="str">
        <f t="shared" si="1721"/>
        <v/>
      </c>
      <c r="CK1553" s="53" t="str">
        <f t="shared" si="1722"/>
        <v/>
      </c>
      <c r="CL1553" s="53" t="str">
        <f t="shared" si="1723"/>
        <v/>
      </c>
      <c r="CM1553" s="53" t="str">
        <f t="shared" si="1724"/>
        <v/>
      </c>
      <c r="CN1553" s="53" t="str">
        <f t="shared" si="1725"/>
        <v/>
      </c>
      <c r="CO1553" s="53" t="str">
        <f t="shared" si="1726"/>
        <v/>
      </c>
      <c r="CP1553" s="53" t="str">
        <f t="shared" si="1727"/>
        <v/>
      </c>
      <c r="CQ1553" s="53" t="str">
        <f t="shared" si="1728"/>
        <v/>
      </c>
      <c r="CR1553" s="53" t="str">
        <f t="shared" si="1729"/>
        <v/>
      </c>
      <c r="CS1553" s="53" t="str">
        <f t="shared" si="1730"/>
        <v/>
      </c>
      <c r="CT1553" s="53" t="str">
        <f t="shared" si="1731"/>
        <v/>
      </c>
      <c r="CU1553" s="53" t="str">
        <f t="shared" si="1674"/>
        <v/>
      </c>
    </row>
    <row r="1554" spans="1:99" hidden="1" x14ac:dyDescent="0.3">
      <c r="A1554" s="40">
        <v>1616</v>
      </c>
      <c r="B1554" s="326"/>
      <c r="C1554" s="142"/>
      <c r="D1554" s="144"/>
      <c r="E1554" s="144"/>
      <c r="F1554" s="312"/>
      <c r="G1554" s="144" t="s">
        <v>141</v>
      </c>
      <c r="H1554" s="314"/>
      <c r="I1554" s="314"/>
      <c r="J1554" s="315" t="str">
        <f t="shared" si="1675"/>
        <v/>
      </c>
      <c r="K1554" s="316" t="str">
        <f t="shared" si="1676"/>
        <v/>
      </c>
      <c r="L1554" s="317" t="str">
        <f t="shared" si="1677"/>
        <v/>
      </c>
      <c r="M1554" s="316" t="str">
        <f t="shared" si="1678"/>
        <v/>
      </c>
      <c r="N1554" s="317" t="str">
        <f t="shared" si="1679"/>
        <v/>
      </c>
      <c r="O1554" s="316" t="str">
        <f t="shared" si="1680"/>
        <v/>
      </c>
      <c r="P1554" s="317" t="str">
        <f t="shared" si="1681"/>
        <v/>
      </c>
      <c r="Q1554" s="318" t="str">
        <f t="shared" si="1682"/>
        <v/>
      </c>
      <c r="R1554" s="319" t="str">
        <f t="shared" si="1683"/>
        <v/>
      </c>
      <c r="S1554" s="318" t="str">
        <f t="shared" si="1684"/>
        <v/>
      </c>
      <c r="T1554" s="317" t="str">
        <f t="shared" si="1685"/>
        <v/>
      </c>
      <c r="U1554" s="318" t="str">
        <f t="shared" si="1686"/>
        <v/>
      </c>
      <c r="V1554" s="319" t="str">
        <f t="shared" si="1687"/>
        <v/>
      </c>
      <c r="W1554" s="318" t="str">
        <f t="shared" si="1688"/>
        <v/>
      </c>
      <c r="X1554" s="319" t="str">
        <f t="shared" si="1689"/>
        <v/>
      </c>
      <c r="Y1554" s="318" t="str">
        <f t="shared" si="1690"/>
        <v/>
      </c>
      <c r="Z1554" s="319" t="str">
        <f t="shared" si="1691"/>
        <v/>
      </c>
      <c r="AA1554" s="317" t="str">
        <f t="shared" si="1692"/>
        <v/>
      </c>
      <c r="AB1554" s="97" t="str">
        <f t="shared" si="1693"/>
        <v/>
      </c>
      <c r="AC1554" s="143" t="str">
        <f t="shared" si="1694"/>
        <v/>
      </c>
      <c r="AD1554" s="143" t="str">
        <f t="shared" si="1667"/>
        <v/>
      </c>
      <c r="AE1554" s="360"/>
      <c r="AF1554" s="360"/>
      <c r="AG1554" s="364"/>
      <c r="AH1554" s="363" t="str">
        <f t="shared" si="1668"/>
        <v/>
      </c>
      <c r="AI1554" s="360"/>
      <c r="AJ1554" s="360"/>
      <c r="AK1554" s="364"/>
      <c r="AL1554" s="365" t="str">
        <f t="shared" si="1669"/>
        <v/>
      </c>
      <c r="AM1554" s="363" t="str">
        <f t="shared" si="1670"/>
        <v/>
      </c>
      <c r="AN1554" s="366" t="str">
        <f t="shared" si="1671"/>
        <v/>
      </c>
      <c r="AO1554" s="360"/>
      <c r="AP1554" s="360"/>
      <c r="AQ1554" s="360" t="str">
        <f t="shared" si="1672"/>
        <v/>
      </c>
      <c r="AR1554" s="348" t="str">
        <f t="shared" si="1695"/>
        <v/>
      </c>
      <c r="AS1554" s="360"/>
      <c r="AT1554" s="348" t="str">
        <f t="shared" si="1696"/>
        <v/>
      </c>
      <c r="AU1554" s="360"/>
      <c r="AV1554" s="348" t="str">
        <f t="shared" si="1697"/>
        <v/>
      </c>
      <c r="AW1554" s="360"/>
      <c r="AX1554" s="348" t="str">
        <f t="shared" si="1698"/>
        <v/>
      </c>
      <c r="AY1554" s="360"/>
      <c r="AZ1554" s="348" t="str">
        <f t="shared" si="1699"/>
        <v/>
      </c>
      <c r="BA1554" s="367"/>
      <c r="BB1554" s="348" t="str">
        <f t="shared" si="1700"/>
        <v/>
      </c>
      <c r="BC1554" s="350" t="str">
        <f t="shared" si="1703"/>
        <v/>
      </c>
      <c r="BD1554" s="350" t="str">
        <f t="shared" si="1704"/>
        <v/>
      </c>
      <c r="BE1554" s="360"/>
      <c r="BF1554" s="361"/>
      <c r="BG1554" s="362" t="str">
        <f t="shared" si="1673"/>
        <v/>
      </c>
      <c r="BH1554" s="354" t="str">
        <f t="shared" si="1705"/>
        <v/>
      </c>
      <c r="BI1554" s="350" t="str">
        <f t="shared" si="1706"/>
        <v/>
      </c>
      <c r="BJ1554" s="113" t="str">
        <f t="shared" si="1707"/>
        <v/>
      </c>
      <c r="BK1554" s="347" t="str">
        <f t="shared" si="1732"/>
        <v/>
      </c>
      <c r="BR1554" s="307"/>
      <c r="BS1554" s="51" t="str">
        <f t="shared" si="1708"/>
        <v/>
      </c>
      <c r="BT1554" s="51" t="str">
        <f t="shared" si="1709"/>
        <v/>
      </c>
      <c r="BU1554" s="51" t="str">
        <f t="shared" si="1710"/>
        <v/>
      </c>
      <c r="BV1554" s="51" t="str">
        <f t="shared" si="1711"/>
        <v/>
      </c>
      <c r="BW1554" s="51" t="str">
        <f t="shared" si="1712"/>
        <v/>
      </c>
      <c r="BX1554" s="51" t="str">
        <f t="shared" si="1713"/>
        <v/>
      </c>
      <c r="BY1554" s="51" t="str">
        <f t="shared" si="1714"/>
        <v/>
      </c>
      <c r="BZ1554" s="51" t="str">
        <f t="shared" si="1715"/>
        <v/>
      </c>
      <c r="CA1554" s="51" t="str">
        <f t="shared" si="1716"/>
        <v/>
      </c>
      <c r="CB1554" s="51" t="str">
        <f t="shared" si="1717"/>
        <v/>
      </c>
      <c r="CC1554" s="51" t="str">
        <f t="shared" si="1701"/>
        <v/>
      </c>
      <c r="CD1554" s="51" t="str">
        <f t="shared" si="1702"/>
        <v/>
      </c>
      <c r="CE1554" s="51" t="str">
        <f t="shared" si="1718"/>
        <v/>
      </c>
      <c r="CF1554" s="51"/>
      <c r="CH1554" s="53" t="str">
        <f t="shared" si="1719"/>
        <v/>
      </c>
      <c r="CI1554" s="53" t="str">
        <f t="shared" si="1720"/>
        <v/>
      </c>
      <c r="CJ1554" s="54" t="str">
        <f t="shared" si="1721"/>
        <v/>
      </c>
      <c r="CK1554" s="53" t="str">
        <f t="shared" si="1722"/>
        <v/>
      </c>
      <c r="CL1554" s="53" t="str">
        <f t="shared" si="1723"/>
        <v/>
      </c>
      <c r="CM1554" s="53" t="str">
        <f t="shared" si="1724"/>
        <v/>
      </c>
      <c r="CN1554" s="53" t="str">
        <f t="shared" si="1725"/>
        <v/>
      </c>
      <c r="CO1554" s="53" t="str">
        <f t="shared" si="1726"/>
        <v/>
      </c>
      <c r="CP1554" s="53" t="str">
        <f t="shared" si="1727"/>
        <v/>
      </c>
      <c r="CQ1554" s="53" t="str">
        <f t="shared" si="1728"/>
        <v/>
      </c>
      <c r="CR1554" s="53" t="str">
        <f t="shared" si="1729"/>
        <v/>
      </c>
      <c r="CS1554" s="53" t="str">
        <f t="shared" si="1730"/>
        <v/>
      </c>
      <c r="CT1554" s="53" t="str">
        <f t="shared" si="1731"/>
        <v/>
      </c>
      <c r="CU1554" s="53" t="str">
        <f t="shared" si="1674"/>
        <v/>
      </c>
    </row>
    <row r="1555" spans="1:99" hidden="1" x14ac:dyDescent="0.3">
      <c r="A1555" s="40">
        <v>1617</v>
      </c>
      <c r="B1555" s="326"/>
      <c r="C1555" s="142"/>
      <c r="D1555" s="144"/>
      <c r="E1555" s="144"/>
      <c r="F1555" s="312"/>
      <c r="G1555" s="144" t="s">
        <v>141</v>
      </c>
      <c r="H1555" s="314"/>
      <c r="I1555" s="314"/>
      <c r="J1555" s="315" t="str">
        <f t="shared" si="1675"/>
        <v/>
      </c>
      <c r="K1555" s="316" t="str">
        <f t="shared" si="1676"/>
        <v/>
      </c>
      <c r="L1555" s="317" t="str">
        <f t="shared" si="1677"/>
        <v/>
      </c>
      <c r="M1555" s="316" t="str">
        <f t="shared" si="1678"/>
        <v/>
      </c>
      <c r="N1555" s="317" t="str">
        <f t="shared" si="1679"/>
        <v/>
      </c>
      <c r="O1555" s="316" t="str">
        <f t="shared" si="1680"/>
        <v/>
      </c>
      <c r="P1555" s="317" t="str">
        <f t="shared" si="1681"/>
        <v/>
      </c>
      <c r="Q1555" s="318" t="str">
        <f t="shared" si="1682"/>
        <v/>
      </c>
      <c r="R1555" s="319" t="str">
        <f t="shared" si="1683"/>
        <v/>
      </c>
      <c r="S1555" s="318" t="str">
        <f t="shared" si="1684"/>
        <v/>
      </c>
      <c r="T1555" s="317" t="str">
        <f t="shared" si="1685"/>
        <v/>
      </c>
      <c r="U1555" s="318" t="str">
        <f t="shared" si="1686"/>
        <v/>
      </c>
      <c r="V1555" s="319" t="str">
        <f t="shared" si="1687"/>
        <v/>
      </c>
      <c r="W1555" s="318" t="str">
        <f t="shared" si="1688"/>
        <v/>
      </c>
      <c r="X1555" s="319" t="str">
        <f t="shared" si="1689"/>
        <v/>
      </c>
      <c r="Y1555" s="318" t="str">
        <f t="shared" si="1690"/>
        <v/>
      </c>
      <c r="Z1555" s="319" t="str">
        <f t="shared" si="1691"/>
        <v/>
      </c>
      <c r="AA1555" s="317" t="str">
        <f t="shared" si="1692"/>
        <v/>
      </c>
      <c r="AB1555" s="97" t="str">
        <f t="shared" si="1693"/>
        <v/>
      </c>
      <c r="AC1555" s="143" t="str">
        <f t="shared" si="1694"/>
        <v/>
      </c>
      <c r="AD1555" s="143" t="str">
        <f t="shared" si="1667"/>
        <v/>
      </c>
      <c r="AE1555" s="360"/>
      <c r="AF1555" s="360"/>
      <c r="AG1555" s="364"/>
      <c r="AH1555" s="363" t="str">
        <f t="shared" si="1668"/>
        <v/>
      </c>
      <c r="AI1555" s="360"/>
      <c r="AJ1555" s="360"/>
      <c r="AK1555" s="364"/>
      <c r="AL1555" s="365" t="str">
        <f t="shared" si="1669"/>
        <v/>
      </c>
      <c r="AM1555" s="363" t="str">
        <f t="shared" si="1670"/>
        <v/>
      </c>
      <c r="AN1555" s="366" t="str">
        <f t="shared" si="1671"/>
        <v/>
      </c>
      <c r="AO1555" s="360"/>
      <c r="AP1555" s="360"/>
      <c r="AQ1555" s="360" t="str">
        <f t="shared" si="1672"/>
        <v/>
      </c>
      <c r="AR1555" s="348" t="str">
        <f t="shared" si="1695"/>
        <v/>
      </c>
      <c r="AS1555" s="360"/>
      <c r="AT1555" s="348" t="str">
        <f t="shared" si="1696"/>
        <v/>
      </c>
      <c r="AU1555" s="360"/>
      <c r="AV1555" s="348" t="str">
        <f t="shared" si="1697"/>
        <v/>
      </c>
      <c r="AW1555" s="360"/>
      <c r="AX1555" s="348" t="str">
        <f t="shared" si="1698"/>
        <v/>
      </c>
      <c r="AY1555" s="360"/>
      <c r="AZ1555" s="348" t="str">
        <f t="shared" si="1699"/>
        <v/>
      </c>
      <c r="BA1555" s="367"/>
      <c r="BB1555" s="348" t="str">
        <f t="shared" si="1700"/>
        <v/>
      </c>
      <c r="BC1555" s="350" t="str">
        <f t="shared" si="1703"/>
        <v/>
      </c>
      <c r="BD1555" s="350" t="str">
        <f t="shared" si="1704"/>
        <v/>
      </c>
      <c r="BE1555" s="360"/>
      <c r="BF1555" s="361"/>
      <c r="BG1555" s="362" t="str">
        <f t="shared" si="1673"/>
        <v/>
      </c>
      <c r="BH1555" s="354" t="str">
        <f t="shared" si="1705"/>
        <v/>
      </c>
      <c r="BI1555" s="350" t="str">
        <f t="shared" si="1706"/>
        <v/>
      </c>
      <c r="BJ1555" s="113" t="str">
        <f t="shared" si="1707"/>
        <v/>
      </c>
      <c r="BK1555" s="347" t="str">
        <f t="shared" si="1732"/>
        <v/>
      </c>
      <c r="BR1555" s="307"/>
      <c r="BS1555" s="51" t="str">
        <f t="shared" si="1708"/>
        <v/>
      </c>
      <c r="BT1555" s="51" t="str">
        <f t="shared" si="1709"/>
        <v/>
      </c>
      <c r="BU1555" s="51" t="str">
        <f t="shared" si="1710"/>
        <v/>
      </c>
      <c r="BV1555" s="51" t="str">
        <f t="shared" si="1711"/>
        <v/>
      </c>
      <c r="BW1555" s="51" t="str">
        <f t="shared" si="1712"/>
        <v/>
      </c>
      <c r="BX1555" s="51" t="str">
        <f t="shared" si="1713"/>
        <v/>
      </c>
      <c r="BY1555" s="51" t="str">
        <f t="shared" si="1714"/>
        <v/>
      </c>
      <c r="BZ1555" s="51" t="str">
        <f t="shared" si="1715"/>
        <v/>
      </c>
      <c r="CA1555" s="51" t="str">
        <f t="shared" si="1716"/>
        <v/>
      </c>
      <c r="CB1555" s="51" t="str">
        <f t="shared" si="1717"/>
        <v/>
      </c>
      <c r="CC1555" s="51" t="str">
        <f t="shared" si="1701"/>
        <v/>
      </c>
      <c r="CD1555" s="51" t="str">
        <f t="shared" si="1702"/>
        <v/>
      </c>
      <c r="CE1555" s="51" t="str">
        <f t="shared" si="1718"/>
        <v/>
      </c>
      <c r="CF1555" s="51"/>
      <c r="CH1555" s="53" t="str">
        <f t="shared" si="1719"/>
        <v/>
      </c>
      <c r="CI1555" s="53" t="str">
        <f t="shared" si="1720"/>
        <v/>
      </c>
      <c r="CJ1555" s="54" t="str">
        <f t="shared" si="1721"/>
        <v/>
      </c>
      <c r="CK1555" s="53" t="str">
        <f t="shared" si="1722"/>
        <v/>
      </c>
      <c r="CL1555" s="53" t="str">
        <f t="shared" si="1723"/>
        <v/>
      </c>
      <c r="CM1555" s="53" t="str">
        <f t="shared" si="1724"/>
        <v/>
      </c>
      <c r="CN1555" s="53" t="str">
        <f t="shared" si="1725"/>
        <v/>
      </c>
      <c r="CO1555" s="53" t="str">
        <f t="shared" si="1726"/>
        <v/>
      </c>
      <c r="CP1555" s="53" t="str">
        <f t="shared" si="1727"/>
        <v/>
      </c>
      <c r="CQ1555" s="53" t="str">
        <f t="shared" si="1728"/>
        <v/>
      </c>
      <c r="CR1555" s="53" t="str">
        <f t="shared" si="1729"/>
        <v/>
      </c>
      <c r="CS1555" s="53" t="str">
        <f t="shared" si="1730"/>
        <v/>
      </c>
      <c r="CT1555" s="53" t="str">
        <f t="shared" si="1731"/>
        <v/>
      </c>
      <c r="CU1555" s="53" t="str">
        <f t="shared" si="1674"/>
        <v/>
      </c>
    </row>
    <row r="1556" spans="1:99" hidden="1" x14ac:dyDescent="0.3">
      <c r="A1556" s="40">
        <v>1618</v>
      </c>
      <c r="B1556" s="326"/>
      <c r="C1556" s="142"/>
      <c r="D1556" s="144"/>
      <c r="E1556" s="144"/>
      <c r="F1556" s="312"/>
      <c r="G1556" s="144" t="s">
        <v>141</v>
      </c>
      <c r="H1556" s="314"/>
      <c r="I1556" s="314"/>
      <c r="J1556" s="315" t="str">
        <f t="shared" si="1675"/>
        <v/>
      </c>
      <c r="K1556" s="316" t="str">
        <f t="shared" si="1676"/>
        <v/>
      </c>
      <c r="L1556" s="317" t="str">
        <f t="shared" si="1677"/>
        <v/>
      </c>
      <c r="M1556" s="316" t="str">
        <f t="shared" si="1678"/>
        <v/>
      </c>
      <c r="N1556" s="317" t="str">
        <f t="shared" si="1679"/>
        <v/>
      </c>
      <c r="O1556" s="316" t="str">
        <f t="shared" si="1680"/>
        <v/>
      </c>
      <c r="P1556" s="317" t="str">
        <f t="shared" si="1681"/>
        <v/>
      </c>
      <c r="Q1556" s="318" t="str">
        <f t="shared" si="1682"/>
        <v/>
      </c>
      <c r="R1556" s="319" t="str">
        <f t="shared" si="1683"/>
        <v/>
      </c>
      <c r="S1556" s="318" t="str">
        <f t="shared" si="1684"/>
        <v/>
      </c>
      <c r="T1556" s="317" t="str">
        <f t="shared" si="1685"/>
        <v/>
      </c>
      <c r="U1556" s="318" t="str">
        <f t="shared" si="1686"/>
        <v/>
      </c>
      <c r="V1556" s="319" t="str">
        <f t="shared" si="1687"/>
        <v/>
      </c>
      <c r="W1556" s="318" t="str">
        <f t="shared" si="1688"/>
        <v/>
      </c>
      <c r="X1556" s="319" t="str">
        <f t="shared" si="1689"/>
        <v/>
      </c>
      <c r="Y1556" s="318" t="str">
        <f t="shared" si="1690"/>
        <v/>
      </c>
      <c r="Z1556" s="319" t="str">
        <f t="shared" si="1691"/>
        <v/>
      </c>
      <c r="AA1556" s="317" t="str">
        <f t="shared" si="1692"/>
        <v/>
      </c>
      <c r="AB1556" s="97" t="str">
        <f t="shared" si="1693"/>
        <v/>
      </c>
      <c r="AC1556" s="143" t="str">
        <f t="shared" si="1694"/>
        <v/>
      </c>
      <c r="AD1556" s="143" t="str">
        <f t="shared" si="1667"/>
        <v/>
      </c>
      <c r="AE1556" s="360"/>
      <c r="AF1556" s="360"/>
      <c r="AG1556" s="364"/>
      <c r="AH1556" s="363" t="str">
        <f t="shared" si="1668"/>
        <v/>
      </c>
      <c r="AI1556" s="360"/>
      <c r="AJ1556" s="360"/>
      <c r="AK1556" s="364"/>
      <c r="AL1556" s="365" t="str">
        <f t="shared" si="1669"/>
        <v/>
      </c>
      <c r="AM1556" s="363" t="str">
        <f t="shared" si="1670"/>
        <v/>
      </c>
      <c r="AN1556" s="366" t="str">
        <f t="shared" si="1671"/>
        <v/>
      </c>
      <c r="AO1556" s="360"/>
      <c r="AP1556" s="360"/>
      <c r="AQ1556" s="360" t="str">
        <f t="shared" si="1672"/>
        <v/>
      </c>
      <c r="AR1556" s="348" t="str">
        <f t="shared" si="1695"/>
        <v/>
      </c>
      <c r="AS1556" s="360"/>
      <c r="AT1556" s="348" t="str">
        <f t="shared" si="1696"/>
        <v/>
      </c>
      <c r="AU1556" s="360"/>
      <c r="AV1556" s="348" t="str">
        <f t="shared" si="1697"/>
        <v/>
      </c>
      <c r="AW1556" s="360"/>
      <c r="AX1556" s="348" t="str">
        <f t="shared" si="1698"/>
        <v/>
      </c>
      <c r="AY1556" s="360"/>
      <c r="AZ1556" s="348" t="str">
        <f t="shared" si="1699"/>
        <v/>
      </c>
      <c r="BA1556" s="367"/>
      <c r="BB1556" s="348" t="str">
        <f t="shared" si="1700"/>
        <v/>
      </c>
      <c r="BC1556" s="350" t="str">
        <f t="shared" si="1703"/>
        <v/>
      </c>
      <c r="BD1556" s="350" t="str">
        <f t="shared" si="1704"/>
        <v/>
      </c>
      <c r="BE1556" s="360"/>
      <c r="BF1556" s="361"/>
      <c r="BG1556" s="362" t="str">
        <f t="shared" si="1673"/>
        <v/>
      </c>
      <c r="BH1556" s="354" t="str">
        <f t="shared" si="1705"/>
        <v/>
      </c>
      <c r="BI1556" s="350" t="str">
        <f t="shared" si="1706"/>
        <v/>
      </c>
      <c r="BJ1556" s="113" t="str">
        <f t="shared" si="1707"/>
        <v/>
      </c>
      <c r="BK1556" s="347" t="str">
        <f t="shared" si="1732"/>
        <v/>
      </c>
      <c r="BR1556" s="307"/>
      <c r="BS1556" s="51" t="str">
        <f t="shared" si="1708"/>
        <v/>
      </c>
      <c r="BT1556" s="51" t="str">
        <f t="shared" si="1709"/>
        <v/>
      </c>
      <c r="BU1556" s="51" t="str">
        <f t="shared" si="1710"/>
        <v/>
      </c>
      <c r="BV1556" s="51" t="str">
        <f t="shared" si="1711"/>
        <v/>
      </c>
      <c r="BW1556" s="51" t="str">
        <f t="shared" si="1712"/>
        <v/>
      </c>
      <c r="BX1556" s="51" t="str">
        <f t="shared" si="1713"/>
        <v/>
      </c>
      <c r="BY1556" s="51" t="str">
        <f t="shared" si="1714"/>
        <v/>
      </c>
      <c r="BZ1556" s="51" t="str">
        <f t="shared" si="1715"/>
        <v/>
      </c>
      <c r="CA1556" s="51" t="str">
        <f t="shared" si="1716"/>
        <v/>
      </c>
      <c r="CB1556" s="51" t="str">
        <f t="shared" si="1717"/>
        <v/>
      </c>
      <c r="CC1556" s="51" t="str">
        <f t="shared" si="1701"/>
        <v/>
      </c>
      <c r="CD1556" s="51" t="str">
        <f t="shared" si="1702"/>
        <v/>
      </c>
      <c r="CE1556" s="51" t="str">
        <f t="shared" si="1718"/>
        <v/>
      </c>
      <c r="CF1556" s="51"/>
      <c r="CH1556" s="53" t="str">
        <f t="shared" si="1719"/>
        <v/>
      </c>
      <c r="CI1556" s="53" t="str">
        <f t="shared" si="1720"/>
        <v/>
      </c>
      <c r="CJ1556" s="54" t="str">
        <f t="shared" si="1721"/>
        <v/>
      </c>
      <c r="CK1556" s="53" t="str">
        <f t="shared" si="1722"/>
        <v/>
      </c>
      <c r="CL1556" s="53" t="str">
        <f t="shared" si="1723"/>
        <v/>
      </c>
      <c r="CM1556" s="53" t="str">
        <f t="shared" si="1724"/>
        <v/>
      </c>
      <c r="CN1556" s="53" t="str">
        <f t="shared" si="1725"/>
        <v/>
      </c>
      <c r="CO1556" s="53" t="str">
        <f t="shared" si="1726"/>
        <v/>
      </c>
      <c r="CP1556" s="53" t="str">
        <f t="shared" si="1727"/>
        <v/>
      </c>
      <c r="CQ1556" s="53" t="str">
        <f t="shared" si="1728"/>
        <v/>
      </c>
      <c r="CR1556" s="53" t="str">
        <f t="shared" si="1729"/>
        <v/>
      </c>
      <c r="CS1556" s="53" t="str">
        <f t="shared" si="1730"/>
        <v/>
      </c>
      <c r="CT1556" s="53" t="str">
        <f t="shared" si="1731"/>
        <v/>
      </c>
      <c r="CU1556" s="53" t="str">
        <f t="shared" si="1674"/>
        <v/>
      </c>
    </row>
    <row r="1557" spans="1:99" hidden="1" x14ac:dyDescent="0.3">
      <c r="A1557" s="40">
        <v>1619</v>
      </c>
      <c r="B1557" s="326"/>
      <c r="C1557" s="142"/>
      <c r="D1557" s="144"/>
      <c r="E1557" s="144"/>
      <c r="F1557" s="312"/>
      <c r="G1557" s="144" t="s">
        <v>141</v>
      </c>
      <c r="H1557" s="314"/>
      <c r="I1557" s="314"/>
      <c r="J1557" s="315" t="str">
        <f t="shared" si="1675"/>
        <v/>
      </c>
      <c r="K1557" s="316" t="str">
        <f t="shared" si="1676"/>
        <v/>
      </c>
      <c r="L1557" s="317" t="str">
        <f t="shared" si="1677"/>
        <v/>
      </c>
      <c r="M1557" s="316" t="str">
        <f t="shared" si="1678"/>
        <v/>
      </c>
      <c r="N1557" s="317" t="str">
        <f t="shared" si="1679"/>
        <v/>
      </c>
      <c r="O1557" s="316" t="str">
        <f t="shared" si="1680"/>
        <v/>
      </c>
      <c r="P1557" s="317" t="str">
        <f t="shared" si="1681"/>
        <v/>
      </c>
      <c r="Q1557" s="318" t="str">
        <f t="shared" si="1682"/>
        <v/>
      </c>
      <c r="R1557" s="319" t="str">
        <f t="shared" si="1683"/>
        <v/>
      </c>
      <c r="S1557" s="318" t="str">
        <f t="shared" si="1684"/>
        <v/>
      </c>
      <c r="T1557" s="317" t="str">
        <f t="shared" si="1685"/>
        <v/>
      </c>
      <c r="U1557" s="318" t="str">
        <f t="shared" si="1686"/>
        <v/>
      </c>
      <c r="V1557" s="319" t="str">
        <f t="shared" si="1687"/>
        <v/>
      </c>
      <c r="W1557" s="318" t="str">
        <f t="shared" si="1688"/>
        <v/>
      </c>
      <c r="X1557" s="319" t="str">
        <f t="shared" si="1689"/>
        <v/>
      </c>
      <c r="Y1557" s="318" t="str">
        <f t="shared" si="1690"/>
        <v/>
      </c>
      <c r="Z1557" s="319" t="str">
        <f t="shared" si="1691"/>
        <v/>
      </c>
      <c r="AA1557" s="317" t="str">
        <f t="shared" si="1692"/>
        <v/>
      </c>
      <c r="AB1557" s="97" t="str">
        <f t="shared" si="1693"/>
        <v/>
      </c>
      <c r="AC1557" s="143" t="str">
        <f t="shared" si="1694"/>
        <v/>
      </c>
      <c r="AD1557" s="143" t="str">
        <f t="shared" si="1667"/>
        <v/>
      </c>
      <c r="AE1557" s="360"/>
      <c r="AF1557" s="360"/>
      <c r="AG1557" s="364"/>
      <c r="AH1557" s="363" t="str">
        <f t="shared" si="1668"/>
        <v/>
      </c>
      <c r="AI1557" s="360"/>
      <c r="AJ1557" s="360"/>
      <c r="AK1557" s="364"/>
      <c r="AL1557" s="365" t="str">
        <f t="shared" si="1669"/>
        <v/>
      </c>
      <c r="AM1557" s="363" t="str">
        <f t="shared" si="1670"/>
        <v/>
      </c>
      <c r="AN1557" s="366" t="str">
        <f t="shared" si="1671"/>
        <v/>
      </c>
      <c r="AO1557" s="360"/>
      <c r="AP1557" s="360"/>
      <c r="AQ1557" s="360" t="str">
        <f t="shared" si="1672"/>
        <v/>
      </c>
      <c r="AR1557" s="348" t="str">
        <f t="shared" si="1695"/>
        <v/>
      </c>
      <c r="AS1557" s="360"/>
      <c r="AT1557" s="348" t="str">
        <f t="shared" si="1696"/>
        <v/>
      </c>
      <c r="AU1557" s="360"/>
      <c r="AV1557" s="348" t="str">
        <f t="shared" si="1697"/>
        <v/>
      </c>
      <c r="AW1557" s="360"/>
      <c r="AX1557" s="348" t="str">
        <f t="shared" si="1698"/>
        <v/>
      </c>
      <c r="AY1557" s="360"/>
      <c r="AZ1557" s="348" t="str">
        <f t="shared" si="1699"/>
        <v/>
      </c>
      <c r="BA1557" s="367"/>
      <c r="BB1557" s="348" t="str">
        <f t="shared" si="1700"/>
        <v/>
      </c>
      <c r="BC1557" s="350" t="str">
        <f t="shared" si="1703"/>
        <v/>
      </c>
      <c r="BD1557" s="350" t="str">
        <f t="shared" si="1704"/>
        <v/>
      </c>
      <c r="BE1557" s="360"/>
      <c r="BF1557" s="361"/>
      <c r="BG1557" s="362" t="str">
        <f t="shared" si="1673"/>
        <v/>
      </c>
      <c r="BH1557" s="354" t="str">
        <f t="shared" si="1705"/>
        <v/>
      </c>
      <c r="BI1557" s="350" t="str">
        <f t="shared" si="1706"/>
        <v/>
      </c>
      <c r="BJ1557" s="113" t="str">
        <f t="shared" si="1707"/>
        <v/>
      </c>
      <c r="BK1557" s="347" t="str">
        <f t="shared" si="1732"/>
        <v/>
      </c>
      <c r="BR1557" s="307"/>
      <c r="BS1557" s="51" t="str">
        <f t="shared" si="1708"/>
        <v/>
      </c>
      <c r="BT1557" s="51" t="str">
        <f t="shared" si="1709"/>
        <v/>
      </c>
      <c r="BU1557" s="51" t="str">
        <f t="shared" si="1710"/>
        <v/>
      </c>
      <c r="BV1557" s="51" t="str">
        <f t="shared" si="1711"/>
        <v/>
      </c>
      <c r="BW1557" s="51" t="str">
        <f t="shared" si="1712"/>
        <v/>
      </c>
      <c r="BX1557" s="51" t="str">
        <f t="shared" si="1713"/>
        <v/>
      </c>
      <c r="BY1557" s="51" t="str">
        <f t="shared" si="1714"/>
        <v/>
      </c>
      <c r="BZ1557" s="51" t="str">
        <f t="shared" si="1715"/>
        <v/>
      </c>
      <c r="CA1557" s="51" t="str">
        <f t="shared" si="1716"/>
        <v/>
      </c>
      <c r="CB1557" s="51" t="str">
        <f t="shared" si="1717"/>
        <v/>
      </c>
      <c r="CC1557" s="51" t="str">
        <f t="shared" si="1701"/>
        <v/>
      </c>
      <c r="CD1557" s="51" t="str">
        <f t="shared" si="1702"/>
        <v/>
      </c>
      <c r="CE1557" s="51" t="str">
        <f t="shared" si="1718"/>
        <v/>
      </c>
      <c r="CF1557" s="51"/>
      <c r="CH1557" s="53" t="str">
        <f t="shared" si="1719"/>
        <v/>
      </c>
      <c r="CI1557" s="53" t="str">
        <f t="shared" si="1720"/>
        <v/>
      </c>
      <c r="CJ1557" s="54" t="str">
        <f t="shared" si="1721"/>
        <v/>
      </c>
      <c r="CK1557" s="53" t="str">
        <f t="shared" si="1722"/>
        <v/>
      </c>
      <c r="CL1557" s="53" t="str">
        <f t="shared" si="1723"/>
        <v/>
      </c>
      <c r="CM1557" s="53" t="str">
        <f t="shared" si="1724"/>
        <v/>
      </c>
      <c r="CN1557" s="53" t="str">
        <f t="shared" si="1725"/>
        <v/>
      </c>
      <c r="CO1557" s="53" t="str">
        <f t="shared" si="1726"/>
        <v/>
      </c>
      <c r="CP1557" s="53" t="str">
        <f t="shared" si="1727"/>
        <v/>
      </c>
      <c r="CQ1557" s="53" t="str">
        <f t="shared" si="1728"/>
        <v/>
      </c>
      <c r="CR1557" s="53" t="str">
        <f t="shared" si="1729"/>
        <v/>
      </c>
      <c r="CS1557" s="53" t="str">
        <f t="shared" si="1730"/>
        <v/>
      </c>
      <c r="CT1557" s="53" t="str">
        <f t="shared" si="1731"/>
        <v/>
      </c>
      <c r="CU1557" s="53" t="str">
        <f t="shared" si="1674"/>
        <v/>
      </c>
    </row>
    <row r="1558" spans="1:99" hidden="1" x14ac:dyDescent="0.3">
      <c r="A1558" s="40">
        <v>1620</v>
      </c>
      <c r="B1558" s="326"/>
      <c r="C1558" s="142"/>
      <c r="D1558" s="144"/>
      <c r="E1558" s="144"/>
      <c r="F1558" s="312"/>
      <c r="G1558" s="144" t="s">
        <v>141</v>
      </c>
      <c r="H1558" s="314"/>
      <c r="I1558" s="314"/>
      <c r="J1558" s="315" t="str">
        <f t="shared" si="1675"/>
        <v/>
      </c>
      <c r="K1558" s="316" t="str">
        <f t="shared" si="1676"/>
        <v/>
      </c>
      <c r="L1558" s="317" t="str">
        <f t="shared" si="1677"/>
        <v/>
      </c>
      <c r="M1558" s="316" t="str">
        <f t="shared" si="1678"/>
        <v/>
      </c>
      <c r="N1558" s="317" t="str">
        <f t="shared" si="1679"/>
        <v/>
      </c>
      <c r="O1558" s="316" t="str">
        <f t="shared" si="1680"/>
        <v/>
      </c>
      <c r="P1558" s="317" t="str">
        <f t="shared" si="1681"/>
        <v/>
      </c>
      <c r="Q1558" s="318" t="str">
        <f t="shared" si="1682"/>
        <v/>
      </c>
      <c r="R1558" s="319" t="str">
        <f t="shared" si="1683"/>
        <v/>
      </c>
      <c r="S1558" s="318" t="str">
        <f t="shared" si="1684"/>
        <v/>
      </c>
      <c r="T1558" s="317" t="str">
        <f t="shared" si="1685"/>
        <v/>
      </c>
      <c r="U1558" s="318" t="str">
        <f t="shared" si="1686"/>
        <v/>
      </c>
      <c r="V1558" s="319" t="str">
        <f t="shared" si="1687"/>
        <v/>
      </c>
      <c r="W1558" s="318" t="str">
        <f t="shared" si="1688"/>
        <v/>
      </c>
      <c r="X1558" s="319" t="str">
        <f t="shared" si="1689"/>
        <v/>
      </c>
      <c r="Y1558" s="318" t="str">
        <f t="shared" si="1690"/>
        <v/>
      </c>
      <c r="Z1558" s="319" t="str">
        <f t="shared" si="1691"/>
        <v/>
      </c>
      <c r="AA1558" s="317" t="str">
        <f t="shared" si="1692"/>
        <v/>
      </c>
      <c r="AB1558" s="97" t="str">
        <f t="shared" si="1693"/>
        <v/>
      </c>
      <c r="AC1558" s="143" t="str">
        <f t="shared" si="1694"/>
        <v/>
      </c>
      <c r="AD1558" s="143" t="str">
        <f t="shared" si="1667"/>
        <v/>
      </c>
      <c r="AE1558" s="360"/>
      <c r="AF1558" s="360"/>
      <c r="AG1558" s="364"/>
      <c r="AH1558" s="363" t="str">
        <f t="shared" si="1668"/>
        <v/>
      </c>
      <c r="AI1558" s="360"/>
      <c r="AJ1558" s="360"/>
      <c r="AK1558" s="364"/>
      <c r="AL1558" s="365" t="str">
        <f t="shared" si="1669"/>
        <v/>
      </c>
      <c r="AM1558" s="363" t="str">
        <f t="shared" si="1670"/>
        <v/>
      </c>
      <c r="AN1558" s="366" t="str">
        <f t="shared" si="1671"/>
        <v/>
      </c>
      <c r="AO1558" s="360"/>
      <c r="AP1558" s="360"/>
      <c r="AQ1558" s="360" t="str">
        <f t="shared" si="1672"/>
        <v/>
      </c>
      <c r="AR1558" s="348" t="str">
        <f t="shared" si="1695"/>
        <v/>
      </c>
      <c r="AS1558" s="360"/>
      <c r="AT1558" s="348" t="str">
        <f t="shared" si="1696"/>
        <v/>
      </c>
      <c r="AU1558" s="360"/>
      <c r="AV1558" s="348" t="str">
        <f t="shared" si="1697"/>
        <v/>
      </c>
      <c r="AW1558" s="360"/>
      <c r="AX1558" s="348" t="str">
        <f t="shared" si="1698"/>
        <v/>
      </c>
      <c r="AY1558" s="360"/>
      <c r="AZ1558" s="348" t="str">
        <f t="shared" si="1699"/>
        <v/>
      </c>
      <c r="BA1558" s="367"/>
      <c r="BB1558" s="348" t="str">
        <f t="shared" si="1700"/>
        <v/>
      </c>
      <c r="BC1558" s="350" t="str">
        <f t="shared" si="1703"/>
        <v/>
      </c>
      <c r="BD1558" s="350" t="str">
        <f t="shared" si="1704"/>
        <v/>
      </c>
      <c r="BE1558" s="360"/>
      <c r="BF1558" s="361"/>
      <c r="BG1558" s="362" t="str">
        <f t="shared" si="1673"/>
        <v/>
      </c>
      <c r="BH1558" s="354" t="str">
        <f t="shared" si="1705"/>
        <v/>
      </c>
      <c r="BI1558" s="350" t="str">
        <f t="shared" si="1706"/>
        <v/>
      </c>
      <c r="BJ1558" s="113" t="str">
        <f t="shared" si="1707"/>
        <v/>
      </c>
      <c r="BK1558" s="347" t="str">
        <f t="shared" si="1732"/>
        <v/>
      </c>
      <c r="BR1558" s="307"/>
      <c r="BS1558" s="51" t="str">
        <f t="shared" si="1708"/>
        <v/>
      </c>
      <c r="BT1558" s="51" t="str">
        <f t="shared" si="1709"/>
        <v/>
      </c>
      <c r="BU1558" s="51" t="str">
        <f t="shared" si="1710"/>
        <v/>
      </c>
      <c r="BV1558" s="51" t="str">
        <f t="shared" si="1711"/>
        <v/>
      </c>
      <c r="BW1558" s="51" t="str">
        <f t="shared" si="1712"/>
        <v/>
      </c>
      <c r="BX1558" s="51" t="str">
        <f t="shared" si="1713"/>
        <v/>
      </c>
      <c r="BY1558" s="51" t="str">
        <f t="shared" si="1714"/>
        <v/>
      </c>
      <c r="BZ1558" s="51" t="str">
        <f t="shared" si="1715"/>
        <v/>
      </c>
      <c r="CA1558" s="51" t="str">
        <f t="shared" si="1716"/>
        <v/>
      </c>
      <c r="CB1558" s="51" t="str">
        <f t="shared" si="1717"/>
        <v/>
      </c>
      <c r="CC1558" s="51" t="str">
        <f t="shared" si="1701"/>
        <v/>
      </c>
      <c r="CD1558" s="51" t="str">
        <f t="shared" si="1702"/>
        <v/>
      </c>
      <c r="CE1558" s="51" t="str">
        <f t="shared" si="1718"/>
        <v/>
      </c>
      <c r="CF1558" s="51"/>
      <c r="CH1558" s="53" t="str">
        <f t="shared" si="1719"/>
        <v/>
      </c>
      <c r="CI1558" s="53" t="str">
        <f t="shared" si="1720"/>
        <v/>
      </c>
      <c r="CJ1558" s="54" t="str">
        <f t="shared" si="1721"/>
        <v/>
      </c>
      <c r="CK1558" s="53" t="str">
        <f t="shared" si="1722"/>
        <v/>
      </c>
      <c r="CL1558" s="53" t="str">
        <f t="shared" si="1723"/>
        <v/>
      </c>
      <c r="CM1558" s="53" t="str">
        <f t="shared" si="1724"/>
        <v/>
      </c>
      <c r="CN1558" s="53" t="str">
        <f t="shared" si="1725"/>
        <v/>
      </c>
      <c r="CO1558" s="53" t="str">
        <f t="shared" si="1726"/>
        <v/>
      </c>
      <c r="CP1558" s="53" t="str">
        <f t="shared" si="1727"/>
        <v/>
      </c>
      <c r="CQ1558" s="53" t="str">
        <f t="shared" si="1728"/>
        <v/>
      </c>
      <c r="CR1558" s="53" t="str">
        <f t="shared" si="1729"/>
        <v/>
      </c>
      <c r="CS1558" s="53" t="str">
        <f t="shared" si="1730"/>
        <v/>
      </c>
      <c r="CT1558" s="53" t="str">
        <f t="shared" si="1731"/>
        <v/>
      </c>
      <c r="CU1558" s="53" t="str">
        <f t="shared" si="1674"/>
        <v/>
      </c>
    </row>
    <row r="1559" spans="1:99" hidden="1" x14ac:dyDescent="0.3">
      <c r="A1559" s="40">
        <v>1621</v>
      </c>
      <c r="B1559" s="326"/>
      <c r="C1559" s="142"/>
      <c r="D1559" s="144"/>
      <c r="E1559" s="144"/>
      <c r="F1559" s="312"/>
      <c r="G1559" s="144" t="s">
        <v>141</v>
      </c>
      <c r="H1559" s="314"/>
      <c r="I1559" s="314"/>
      <c r="J1559" s="315" t="str">
        <f t="shared" si="1675"/>
        <v/>
      </c>
      <c r="K1559" s="316" t="str">
        <f t="shared" si="1676"/>
        <v/>
      </c>
      <c r="L1559" s="317" t="str">
        <f t="shared" si="1677"/>
        <v/>
      </c>
      <c r="M1559" s="316" t="str">
        <f t="shared" si="1678"/>
        <v/>
      </c>
      <c r="N1559" s="317" t="str">
        <f t="shared" si="1679"/>
        <v/>
      </c>
      <c r="O1559" s="316" t="str">
        <f t="shared" si="1680"/>
        <v/>
      </c>
      <c r="P1559" s="317" t="str">
        <f t="shared" si="1681"/>
        <v/>
      </c>
      <c r="Q1559" s="318" t="str">
        <f t="shared" si="1682"/>
        <v/>
      </c>
      <c r="R1559" s="319" t="str">
        <f t="shared" si="1683"/>
        <v/>
      </c>
      <c r="S1559" s="318" t="str">
        <f t="shared" si="1684"/>
        <v/>
      </c>
      <c r="T1559" s="317" t="str">
        <f t="shared" si="1685"/>
        <v/>
      </c>
      <c r="U1559" s="318" t="str">
        <f t="shared" si="1686"/>
        <v/>
      </c>
      <c r="V1559" s="319" t="str">
        <f t="shared" si="1687"/>
        <v/>
      </c>
      <c r="W1559" s="318" t="str">
        <f t="shared" si="1688"/>
        <v/>
      </c>
      <c r="X1559" s="319" t="str">
        <f t="shared" si="1689"/>
        <v/>
      </c>
      <c r="Y1559" s="318" t="str">
        <f t="shared" si="1690"/>
        <v/>
      </c>
      <c r="Z1559" s="319" t="str">
        <f t="shared" si="1691"/>
        <v/>
      </c>
      <c r="AA1559" s="317" t="str">
        <f t="shared" si="1692"/>
        <v/>
      </c>
      <c r="AB1559" s="97" t="str">
        <f t="shared" si="1693"/>
        <v/>
      </c>
      <c r="AC1559" s="143" t="str">
        <f t="shared" si="1694"/>
        <v/>
      </c>
      <c r="AD1559" s="143" t="str">
        <f t="shared" si="1667"/>
        <v/>
      </c>
      <c r="AE1559" s="360"/>
      <c r="AF1559" s="360"/>
      <c r="AG1559" s="364"/>
      <c r="AH1559" s="363" t="str">
        <f t="shared" si="1668"/>
        <v/>
      </c>
      <c r="AI1559" s="360"/>
      <c r="AJ1559" s="360"/>
      <c r="AK1559" s="364"/>
      <c r="AL1559" s="365" t="str">
        <f t="shared" si="1669"/>
        <v/>
      </c>
      <c r="AM1559" s="363" t="str">
        <f t="shared" si="1670"/>
        <v/>
      </c>
      <c r="AN1559" s="366" t="str">
        <f t="shared" si="1671"/>
        <v/>
      </c>
      <c r="AO1559" s="360"/>
      <c r="AP1559" s="360"/>
      <c r="AQ1559" s="360" t="str">
        <f t="shared" si="1672"/>
        <v/>
      </c>
      <c r="AR1559" s="348" t="str">
        <f t="shared" si="1695"/>
        <v/>
      </c>
      <c r="AS1559" s="360"/>
      <c r="AT1559" s="348" t="str">
        <f t="shared" si="1696"/>
        <v/>
      </c>
      <c r="AU1559" s="360"/>
      <c r="AV1559" s="348" t="str">
        <f t="shared" si="1697"/>
        <v/>
      </c>
      <c r="AW1559" s="360"/>
      <c r="AX1559" s="348" t="str">
        <f t="shared" si="1698"/>
        <v/>
      </c>
      <c r="AY1559" s="360"/>
      <c r="AZ1559" s="348" t="str">
        <f t="shared" si="1699"/>
        <v/>
      </c>
      <c r="BA1559" s="367"/>
      <c r="BB1559" s="348" t="str">
        <f t="shared" si="1700"/>
        <v/>
      </c>
      <c r="BC1559" s="350" t="str">
        <f t="shared" si="1703"/>
        <v/>
      </c>
      <c r="BD1559" s="350" t="str">
        <f t="shared" si="1704"/>
        <v/>
      </c>
      <c r="BE1559" s="360"/>
      <c r="BF1559" s="361"/>
      <c r="BG1559" s="362" t="str">
        <f t="shared" si="1673"/>
        <v/>
      </c>
      <c r="BH1559" s="354" t="str">
        <f t="shared" si="1705"/>
        <v/>
      </c>
      <c r="BI1559" s="350" t="str">
        <f t="shared" si="1706"/>
        <v/>
      </c>
      <c r="BJ1559" s="113" t="str">
        <f t="shared" si="1707"/>
        <v/>
      </c>
      <c r="BK1559" s="347" t="str">
        <f t="shared" si="1732"/>
        <v/>
      </c>
      <c r="BR1559" s="307"/>
      <c r="BS1559" s="51" t="str">
        <f t="shared" si="1708"/>
        <v/>
      </c>
      <c r="BT1559" s="51" t="str">
        <f t="shared" si="1709"/>
        <v/>
      </c>
      <c r="BU1559" s="51" t="str">
        <f t="shared" si="1710"/>
        <v/>
      </c>
      <c r="BV1559" s="51" t="str">
        <f t="shared" si="1711"/>
        <v/>
      </c>
      <c r="BW1559" s="51" t="str">
        <f t="shared" si="1712"/>
        <v/>
      </c>
      <c r="BX1559" s="51" t="str">
        <f t="shared" si="1713"/>
        <v/>
      </c>
      <c r="BY1559" s="51" t="str">
        <f t="shared" si="1714"/>
        <v/>
      </c>
      <c r="BZ1559" s="51" t="str">
        <f t="shared" si="1715"/>
        <v/>
      </c>
      <c r="CA1559" s="51" t="str">
        <f t="shared" si="1716"/>
        <v/>
      </c>
      <c r="CB1559" s="51" t="str">
        <f t="shared" si="1717"/>
        <v/>
      </c>
      <c r="CC1559" s="51" t="str">
        <f t="shared" si="1701"/>
        <v/>
      </c>
      <c r="CD1559" s="51" t="str">
        <f t="shared" si="1702"/>
        <v/>
      </c>
      <c r="CE1559" s="51" t="str">
        <f t="shared" si="1718"/>
        <v/>
      </c>
      <c r="CF1559" s="51"/>
      <c r="CH1559" s="53" t="str">
        <f t="shared" si="1719"/>
        <v/>
      </c>
      <c r="CI1559" s="53" t="str">
        <f t="shared" si="1720"/>
        <v/>
      </c>
      <c r="CJ1559" s="54" t="str">
        <f t="shared" si="1721"/>
        <v/>
      </c>
      <c r="CK1559" s="53" t="str">
        <f t="shared" si="1722"/>
        <v/>
      </c>
      <c r="CL1559" s="53" t="str">
        <f t="shared" si="1723"/>
        <v/>
      </c>
      <c r="CM1559" s="53" t="str">
        <f t="shared" si="1724"/>
        <v/>
      </c>
      <c r="CN1559" s="53" t="str">
        <f t="shared" si="1725"/>
        <v/>
      </c>
      <c r="CO1559" s="53" t="str">
        <f t="shared" si="1726"/>
        <v/>
      </c>
      <c r="CP1559" s="53" t="str">
        <f t="shared" si="1727"/>
        <v/>
      </c>
      <c r="CQ1559" s="53" t="str">
        <f t="shared" si="1728"/>
        <v/>
      </c>
      <c r="CR1559" s="53" t="str">
        <f t="shared" si="1729"/>
        <v/>
      </c>
      <c r="CS1559" s="53" t="str">
        <f t="shared" si="1730"/>
        <v/>
      </c>
      <c r="CT1559" s="53" t="str">
        <f t="shared" si="1731"/>
        <v/>
      </c>
      <c r="CU1559" s="53" t="str">
        <f t="shared" si="1674"/>
        <v/>
      </c>
    </row>
    <row r="1560" spans="1:99" hidden="1" x14ac:dyDescent="0.3">
      <c r="A1560" s="40">
        <v>1622</v>
      </c>
      <c r="B1560" s="326"/>
      <c r="C1560" s="142"/>
      <c r="D1560" s="144"/>
      <c r="E1560" s="144"/>
      <c r="F1560" s="312"/>
      <c r="G1560" s="144" t="s">
        <v>141</v>
      </c>
      <c r="H1560" s="314"/>
      <c r="I1560" s="314"/>
      <c r="J1560" s="315" t="str">
        <f t="shared" si="1675"/>
        <v/>
      </c>
      <c r="K1560" s="316" t="str">
        <f t="shared" si="1676"/>
        <v/>
      </c>
      <c r="L1560" s="317" t="str">
        <f t="shared" si="1677"/>
        <v/>
      </c>
      <c r="M1560" s="316" t="str">
        <f t="shared" si="1678"/>
        <v/>
      </c>
      <c r="N1560" s="317" t="str">
        <f t="shared" si="1679"/>
        <v/>
      </c>
      <c r="O1560" s="316" t="str">
        <f t="shared" si="1680"/>
        <v/>
      </c>
      <c r="P1560" s="317" t="str">
        <f t="shared" si="1681"/>
        <v/>
      </c>
      <c r="Q1560" s="318" t="str">
        <f t="shared" si="1682"/>
        <v/>
      </c>
      <c r="R1560" s="319" t="str">
        <f t="shared" si="1683"/>
        <v/>
      </c>
      <c r="S1560" s="318" t="str">
        <f t="shared" si="1684"/>
        <v/>
      </c>
      <c r="T1560" s="317" t="str">
        <f t="shared" si="1685"/>
        <v/>
      </c>
      <c r="U1560" s="318" t="str">
        <f t="shared" si="1686"/>
        <v/>
      </c>
      <c r="V1560" s="319" t="str">
        <f t="shared" si="1687"/>
        <v/>
      </c>
      <c r="W1560" s="318" t="str">
        <f t="shared" si="1688"/>
        <v/>
      </c>
      <c r="X1560" s="319" t="str">
        <f t="shared" si="1689"/>
        <v/>
      </c>
      <c r="Y1560" s="318" t="str">
        <f t="shared" si="1690"/>
        <v/>
      </c>
      <c r="Z1560" s="319" t="str">
        <f t="shared" si="1691"/>
        <v/>
      </c>
      <c r="AA1560" s="317" t="str">
        <f t="shared" si="1692"/>
        <v/>
      </c>
      <c r="AB1560" s="97" t="str">
        <f t="shared" si="1693"/>
        <v/>
      </c>
      <c r="AC1560" s="143" t="str">
        <f t="shared" si="1694"/>
        <v/>
      </c>
      <c r="AD1560" s="143" t="str">
        <f t="shared" si="1667"/>
        <v/>
      </c>
      <c r="AE1560" s="360"/>
      <c r="AF1560" s="360"/>
      <c r="AG1560" s="364"/>
      <c r="AH1560" s="363" t="str">
        <f t="shared" si="1668"/>
        <v/>
      </c>
      <c r="AI1560" s="360"/>
      <c r="AJ1560" s="360"/>
      <c r="AK1560" s="364"/>
      <c r="AL1560" s="365" t="str">
        <f t="shared" si="1669"/>
        <v/>
      </c>
      <c r="AM1560" s="363" t="str">
        <f t="shared" si="1670"/>
        <v/>
      </c>
      <c r="AN1560" s="366" t="str">
        <f t="shared" si="1671"/>
        <v/>
      </c>
      <c r="AO1560" s="360"/>
      <c r="AP1560" s="360"/>
      <c r="AQ1560" s="360" t="str">
        <f t="shared" si="1672"/>
        <v/>
      </c>
      <c r="AR1560" s="348" t="str">
        <f t="shared" si="1695"/>
        <v/>
      </c>
      <c r="AS1560" s="360"/>
      <c r="AT1560" s="348" t="str">
        <f t="shared" si="1696"/>
        <v/>
      </c>
      <c r="AU1560" s="360"/>
      <c r="AV1560" s="348" t="str">
        <f t="shared" si="1697"/>
        <v/>
      </c>
      <c r="AW1560" s="360"/>
      <c r="AX1560" s="348" t="str">
        <f t="shared" si="1698"/>
        <v/>
      </c>
      <c r="AY1560" s="360"/>
      <c r="AZ1560" s="348" t="str">
        <f t="shared" si="1699"/>
        <v/>
      </c>
      <c r="BA1560" s="367"/>
      <c r="BB1560" s="348" t="str">
        <f t="shared" si="1700"/>
        <v/>
      </c>
      <c r="BC1560" s="350" t="str">
        <f t="shared" si="1703"/>
        <v/>
      </c>
      <c r="BD1560" s="350" t="str">
        <f t="shared" si="1704"/>
        <v/>
      </c>
      <c r="BE1560" s="360"/>
      <c r="BF1560" s="361"/>
      <c r="BG1560" s="362" t="str">
        <f t="shared" si="1673"/>
        <v/>
      </c>
      <c r="BH1560" s="354" t="str">
        <f t="shared" si="1705"/>
        <v/>
      </c>
      <c r="BI1560" s="350" t="str">
        <f t="shared" si="1706"/>
        <v/>
      </c>
      <c r="BJ1560" s="113" t="str">
        <f t="shared" si="1707"/>
        <v/>
      </c>
      <c r="BK1560" s="347" t="str">
        <f t="shared" si="1732"/>
        <v/>
      </c>
      <c r="BR1560" s="307"/>
      <c r="BS1560" s="51" t="str">
        <f t="shared" si="1708"/>
        <v/>
      </c>
      <c r="BT1560" s="51" t="str">
        <f t="shared" si="1709"/>
        <v/>
      </c>
      <c r="BU1560" s="51" t="str">
        <f t="shared" si="1710"/>
        <v/>
      </c>
      <c r="BV1560" s="51" t="str">
        <f t="shared" si="1711"/>
        <v/>
      </c>
      <c r="BW1560" s="51" t="str">
        <f t="shared" si="1712"/>
        <v/>
      </c>
      <c r="BX1560" s="51" t="str">
        <f t="shared" si="1713"/>
        <v/>
      </c>
      <c r="BY1560" s="51" t="str">
        <f t="shared" si="1714"/>
        <v/>
      </c>
      <c r="BZ1560" s="51" t="str">
        <f t="shared" si="1715"/>
        <v/>
      </c>
      <c r="CA1560" s="51" t="str">
        <f t="shared" si="1716"/>
        <v/>
      </c>
      <c r="CB1560" s="51" t="str">
        <f t="shared" si="1717"/>
        <v/>
      </c>
      <c r="CC1560" s="51" t="str">
        <f t="shared" si="1701"/>
        <v/>
      </c>
      <c r="CD1560" s="51" t="str">
        <f t="shared" si="1702"/>
        <v/>
      </c>
      <c r="CE1560" s="51" t="str">
        <f t="shared" si="1718"/>
        <v/>
      </c>
      <c r="CF1560" s="51"/>
      <c r="CH1560" s="53" t="str">
        <f t="shared" si="1719"/>
        <v/>
      </c>
      <c r="CI1560" s="53" t="str">
        <f t="shared" si="1720"/>
        <v/>
      </c>
      <c r="CJ1560" s="54" t="str">
        <f t="shared" si="1721"/>
        <v/>
      </c>
      <c r="CK1560" s="53" t="str">
        <f t="shared" si="1722"/>
        <v/>
      </c>
      <c r="CL1560" s="53" t="str">
        <f t="shared" si="1723"/>
        <v/>
      </c>
      <c r="CM1560" s="53" t="str">
        <f t="shared" si="1724"/>
        <v/>
      </c>
      <c r="CN1560" s="53" t="str">
        <f t="shared" si="1725"/>
        <v/>
      </c>
      <c r="CO1560" s="53" t="str">
        <f t="shared" si="1726"/>
        <v/>
      </c>
      <c r="CP1560" s="53" t="str">
        <f t="shared" si="1727"/>
        <v/>
      </c>
      <c r="CQ1560" s="53" t="str">
        <f t="shared" si="1728"/>
        <v/>
      </c>
      <c r="CR1560" s="53" t="str">
        <f t="shared" si="1729"/>
        <v/>
      </c>
      <c r="CS1560" s="53" t="str">
        <f t="shared" si="1730"/>
        <v/>
      </c>
      <c r="CT1560" s="53" t="str">
        <f t="shared" si="1731"/>
        <v/>
      </c>
      <c r="CU1560" s="53" t="str">
        <f t="shared" si="1674"/>
        <v/>
      </c>
    </row>
    <row r="1561" spans="1:99" hidden="1" x14ac:dyDescent="0.3">
      <c r="A1561" s="40">
        <v>1623</v>
      </c>
      <c r="B1561" s="326"/>
      <c r="C1561" s="142"/>
      <c r="D1561" s="144"/>
      <c r="E1561" s="144"/>
      <c r="F1561" s="312"/>
      <c r="G1561" s="144" t="s">
        <v>141</v>
      </c>
      <c r="H1561" s="314"/>
      <c r="I1561" s="314"/>
      <c r="J1561" s="315" t="str">
        <f t="shared" si="1675"/>
        <v/>
      </c>
      <c r="K1561" s="316" t="str">
        <f t="shared" si="1676"/>
        <v/>
      </c>
      <c r="L1561" s="317" t="str">
        <f t="shared" si="1677"/>
        <v/>
      </c>
      <c r="M1561" s="316" t="str">
        <f t="shared" si="1678"/>
        <v/>
      </c>
      <c r="N1561" s="317" t="str">
        <f t="shared" si="1679"/>
        <v/>
      </c>
      <c r="O1561" s="316" t="str">
        <f t="shared" si="1680"/>
        <v/>
      </c>
      <c r="P1561" s="317" t="str">
        <f t="shared" si="1681"/>
        <v/>
      </c>
      <c r="Q1561" s="318" t="str">
        <f t="shared" si="1682"/>
        <v/>
      </c>
      <c r="R1561" s="319" t="str">
        <f t="shared" si="1683"/>
        <v/>
      </c>
      <c r="S1561" s="318" t="str">
        <f t="shared" si="1684"/>
        <v/>
      </c>
      <c r="T1561" s="317" t="str">
        <f t="shared" si="1685"/>
        <v/>
      </c>
      <c r="U1561" s="318" t="str">
        <f t="shared" si="1686"/>
        <v/>
      </c>
      <c r="V1561" s="319" t="str">
        <f t="shared" si="1687"/>
        <v/>
      </c>
      <c r="W1561" s="318" t="str">
        <f t="shared" si="1688"/>
        <v/>
      </c>
      <c r="X1561" s="319" t="str">
        <f t="shared" si="1689"/>
        <v/>
      </c>
      <c r="Y1561" s="318" t="str">
        <f t="shared" si="1690"/>
        <v/>
      </c>
      <c r="Z1561" s="319" t="str">
        <f t="shared" si="1691"/>
        <v/>
      </c>
      <c r="AA1561" s="317" t="str">
        <f t="shared" si="1692"/>
        <v/>
      </c>
      <c r="AB1561" s="97" t="str">
        <f t="shared" si="1693"/>
        <v/>
      </c>
      <c r="AC1561" s="143" t="str">
        <f t="shared" si="1694"/>
        <v/>
      </c>
      <c r="AD1561" s="143" t="str">
        <f t="shared" si="1667"/>
        <v/>
      </c>
      <c r="AE1561" s="360"/>
      <c r="AF1561" s="360"/>
      <c r="AG1561" s="364"/>
      <c r="AH1561" s="363" t="str">
        <f t="shared" si="1668"/>
        <v/>
      </c>
      <c r="AI1561" s="360"/>
      <c r="AJ1561" s="360"/>
      <c r="AK1561" s="364"/>
      <c r="AL1561" s="365" t="str">
        <f t="shared" si="1669"/>
        <v/>
      </c>
      <c r="AM1561" s="363" t="str">
        <f t="shared" si="1670"/>
        <v/>
      </c>
      <c r="AN1561" s="366" t="str">
        <f t="shared" si="1671"/>
        <v/>
      </c>
      <c r="AO1561" s="360"/>
      <c r="AP1561" s="360"/>
      <c r="AQ1561" s="360" t="str">
        <f t="shared" si="1672"/>
        <v/>
      </c>
      <c r="AR1561" s="348" t="str">
        <f t="shared" si="1695"/>
        <v/>
      </c>
      <c r="AS1561" s="360"/>
      <c r="AT1561" s="348" t="str">
        <f t="shared" si="1696"/>
        <v/>
      </c>
      <c r="AU1561" s="360"/>
      <c r="AV1561" s="348" t="str">
        <f t="shared" si="1697"/>
        <v/>
      </c>
      <c r="AW1561" s="360"/>
      <c r="AX1561" s="348" t="str">
        <f t="shared" si="1698"/>
        <v/>
      </c>
      <c r="AY1561" s="360"/>
      <c r="AZ1561" s="348" t="str">
        <f t="shared" si="1699"/>
        <v/>
      </c>
      <c r="BA1561" s="367"/>
      <c r="BB1561" s="348" t="str">
        <f t="shared" si="1700"/>
        <v/>
      </c>
      <c r="BC1561" s="350" t="str">
        <f t="shared" si="1703"/>
        <v/>
      </c>
      <c r="BD1561" s="350" t="str">
        <f t="shared" si="1704"/>
        <v/>
      </c>
      <c r="BE1561" s="360"/>
      <c r="BF1561" s="361"/>
      <c r="BG1561" s="362" t="str">
        <f t="shared" si="1673"/>
        <v/>
      </c>
      <c r="BH1561" s="354" t="str">
        <f t="shared" si="1705"/>
        <v/>
      </c>
      <c r="BI1561" s="350" t="str">
        <f t="shared" si="1706"/>
        <v/>
      </c>
      <c r="BJ1561" s="113" t="str">
        <f t="shared" si="1707"/>
        <v/>
      </c>
      <c r="BK1561" s="347" t="str">
        <f t="shared" si="1732"/>
        <v/>
      </c>
      <c r="BR1561" s="307"/>
      <c r="BS1561" s="51" t="str">
        <f t="shared" si="1708"/>
        <v/>
      </c>
      <c r="BT1561" s="51" t="str">
        <f t="shared" si="1709"/>
        <v/>
      </c>
      <c r="BU1561" s="51" t="str">
        <f t="shared" si="1710"/>
        <v/>
      </c>
      <c r="BV1561" s="51" t="str">
        <f t="shared" si="1711"/>
        <v/>
      </c>
      <c r="BW1561" s="51" t="str">
        <f t="shared" si="1712"/>
        <v/>
      </c>
      <c r="BX1561" s="51" t="str">
        <f t="shared" si="1713"/>
        <v/>
      </c>
      <c r="BY1561" s="51" t="str">
        <f t="shared" si="1714"/>
        <v/>
      </c>
      <c r="BZ1561" s="51" t="str">
        <f t="shared" si="1715"/>
        <v/>
      </c>
      <c r="CA1561" s="51" t="str">
        <f t="shared" si="1716"/>
        <v/>
      </c>
      <c r="CB1561" s="51" t="str">
        <f t="shared" si="1717"/>
        <v/>
      </c>
      <c r="CC1561" s="51" t="str">
        <f t="shared" si="1701"/>
        <v/>
      </c>
      <c r="CD1561" s="51" t="str">
        <f t="shared" si="1702"/>
        <v/>
      </c>
      <c r="CE1561" s="51" t="str">
        <f t="shared" si="1718"/>
        <v/>
      </c>
      <c r="CF1561" s="51"/>
      <c r="CH1561" s="53" t="str">
        <f t="shared" si="1719"/>
        <v/>
      </c>
      <c r="CI1561" s="53" t="str">
        <f t="shared" si="1720"/>
        <v/>
      </c>
      <c r="CJ1561" s="54" t="str">
        <f t="shared" si="1721"/>
        <v/>
      </c>
      <c r="CK1561" s="53" t="str">
        <f t="shared" si="1722"/>
        <v/>
      </c>
      <c r="CL1561" s="53" t="str">
        <f t="shared" si="1723"/>
        <v/>
      </c>
      <c r="CM1561" s="53" t="str">
        <f t="shared" si="1724"/>
        <v/>
      </c>
      <c r="CN1561" s="53" t="str">
        <f t="shared" si="1725"/>
        <v/>
      </c>
      <c r="CO1561" s="53" t="str">
        <f t="shared" si="1726"/>
        <v/>
      </c>
      <c r="CP1561" s="53" t="str">
        <f t="shared" si="1727"/>
        <v/>
      </c>
      <c r="CQ1561" s="53" t="str">
        <f t="shared" si="1728"/>
        <v/>
      </c>
      <c r="CR1561" s="53" t="str">
        <f t="shared" si="1729"/>
        <v/>
      </c>
      <c r="CS1561" s="53" t="str">
        <f t="shared" si="1730"/>
        <v/>
      </c>
      <c r="CT1561" s="53" t="str">
        <f t="shared" si="1731"/>
        <v/>
      </c>
      <c r="CU1561" s="53" t="str">
        <f t="shared" si="1674"/>
        <v/>
      </c>
    </row>
    <row r="1562" spans="1:99" hidden="1" x14ac:dyDescent="0.3">
      <c r="A1562" s="40">
        <v>1624</v>
      </c>
      <c r="B1562" s="326"/>
      <c r="C1562" s="142"/>
      <c r="D1562" s="144"/>
      <c r="E1562" s="144"/>
      <c r="F1562" s="312"/>
      <c r="G1562" s="144" t="s">
        <v>141</v>
      </c>
      <c r="H1562" s="314"/>
      <c r="I1562" s="314"/>
      <c r="J1562" s="315" t="str">
        <f t="shared" si="1675"/>
        <v/>
      </c>
      <c r="K1562" s="316" t="str">
        <f t="shared" si="1676"/>
        <v/>
      </c>
      <c r="L1562" s="317" t="str">
        <f t="shared" si="1677"/>
        <v/>
      </c>
      <c r="M1562" s="316" t="str">
        <f t="shared" si="1678"/>
        <v/>
      </c>
      <c r="N1562" s="317" t="str">
        <f t="shared" si="1679"/>
        <v/>
      </c>
      <c r="O1562" s="316" t="str">
        <f t="shared" si="1680"/>
        <v/>
      </c>
      <c r="P1562" s="317" t="str">
        <f t="shared" si="1681"/>
        <v/>
      </c>
      <c r="Q1562" s="318" t="str">
        <f t="shared" si="1682"/>
        <v/>
      </c>
      <c r="R1562" s="319" t="str">
        <f t="shared" si="1683"/>
        <v/>
      </c>
      <c r="S1562" s="318" t="str">
        <f t="shared" si="1684"/>
        <v/>
      </c>
      <c r="T1562" s="317" t="str">
        <f t="shared" si="1685"/>
        <v/>
      </c>
      <c r="U1562" s="318" t="str">
        <f t="shared" si="1686"/>
        <v/>
      </c>
      <c r="V1562" s="319" t="str">
        <f t="shared" si="1687"/>
        <v/>
      </c>
      <c r="W1562" s="318" t="str">
        <f t="shared" si="1688"/>
        <v/>
      </c>
      <c r="X1562" s="319" t="str">
        <f t="shared" si="1689"/>
        <v/>
      </c>
      <c r="Y1562" s="318" t="str">
        <f t="shared" si="1690"/>
        <v/>
      </c>
      <c r="Z1562" s="319" t="str">
        <f t="shared" si="1691"/>
        <v/>
      </c>
      <c r="AA1562" s="317" t="str">
        <f t="shared" si="1692"/>
        <v/>
      </c>
      <c r="AB1562" s="97" t="str">
        <f t="shared" si="1693"/>
        <v/>
      </c>
      <c r="AC1562" s="143" t="str">
        <f t="shared" si="1694"/>
        <v/>
      </c>
      <c r="AD1562" s="143" t="str">
        <f t="shared" si="1667"/>
        <v/>
      </c>
      <c r="AE1562" s="360"/>
      <c r="AF1562" s="360"/>
      <c r="AG1562" s="364"/>
      <c r="AH1562" s="363" t="str">
        <f t="shared" si="1668"/>
        <v/>
      </c>
      <c r="AI1562" s="360"/>
      <c r="AJ1562" s="360"/>
      <c r="AK1562" s="364"/>
      <c r="AL1562" s="365" t="str">
        <f t="shared" si="1669"/>
        <v/>
      </c>
      <c r="AM1562" s="363" t="str">
        <f t="shared" si="1670"/>
        <v/>
      </c>
      <c r="AN1562" s="366" t="str">
        <f t="shared" si="1671"/>
        <v/>
      </c>
      <c r="AO1562" s="360"/>
      <c r="AP1562" s="360"/>
      <c r="AQ1562" s="360" t="str">
        <f t="shared" si="1672"/>
        <v/>
      </c>
      <c r="AR1562" s="348" t="str">
        <f t="shared" si="1695"/>
        <v/>
      </c>
      <c r="AS1562" s="360"/>
      <c r="AT1562" s="348" t="str">
        <f t="shared" si="1696"/>
        <v/>
      </c>
      <c r="AU1562" s="360"/>
      <c r="AV1562" s="348" t="str">
        <f t="shared" si="1697"/>
        <v/>
      </c>
      <c r="AW1562" s="360"/>
      <c r="AX1562" s="348" t="str">
        <f t="shared" si="1698"/>
        <v/>
      </c>
      <c r="AY1562" s="360"/>
      <c r="AZ1562" s="348" t="str">
        <f t="shared" si="1699"/>
        <v/>
      </c>
      <c r="BA1562" s="367"/>
      <c r="BB1562" s="348" t="str">
        <f t="shared" si="1700"/>
        <v/>
      </c>
      <c r="BC1562" s="350" t="str">
        <f t="shared" si="1703"/>
        <v/>
      </c>
      <c r="BD1562" s="350" t="str">
        <f t="shared" si="1704"/>
        <v/>
      </c>
      <c r="BE1562" s="360"/>
      <c r="BF1562" s="361"/>
      <c r="BG1562" s="362" t="str">
        <f t="shared" si="1673"/>
        <v/>
      </c>
      <c r="BH1562" s="354" t="str">
        <f t="shared" si="1705"/>
        <v/>
      </c>
      <c r="BI1562" s="350" t="str">
        <f t="shared" si="1706"/>
        <v/>
      </c>
      <c r="BJ1562" s="113" t="str">
        <f t="shared" si="1707"/>
        <v/>
      </c>
      <c r="BK1562" s="347" t="str">
        <f t="shared" si="1732"/>
        <v/>
      </c>
      <c r="BR1562" s="307"/>
      <c r="BS1562" s="51" t="str">
        <f t="shared" si="1708"/>
        <v/>
      </c>
      <c r="BT1562" s="51" t="str">
        <f t="shared" si="1709"/>
        <v/>
      </c>
      <c r="BU1562" s="51" t="str">
        <f t="shared" si="1710"/>
        <v/>
      </c>
      <c r="BV1562" s="51" t="str">
        <f t="shared" si="1711"/>
        <v/>
      </c>
      <c r="BW1562" s="51" t="str">
        <f t="shared" si="1712"/>
        <v/>
      </c>
      <c r="BX1562" s="51" t="str">
        <f t="shared" si="1713"/>
        <v/>
      </c>
      <c r="BY1562" s="51" t="str">
        <f t="shared" si="1714"/>
        <v/>
      </c>
      <c r="BZ1562" s="51" t="str">
        <f t="shared" si="1715"/>
        <v/>
      </c>
      <c r="CA1562" s="51" t="str">
        <f t="shared" si="1716"/>
        <v/>
      </c>
      <c r="CB1562" s="51" t="str">
        <f t="shared" si="1717"/>
        <v/>
      </c>
      <c r="CC1562" s="51" t="str">
        <f t="shared" si="1701"/>
        <v/>
      </c>
      <c r="CD1562" s="51" t="str">
        <f t="shared" si="1702"/>
        <v/>
      </c>
      <c r="CE1562" s="51" t="str">
        <f t="shared" si="1718"/>
        <v/>
      </c>
      <c r="CF1562" s="51"/>
      <c r="CH1562" s="53" t="str">
        <f t="shared" si="1719"/>
        <v/>
      </c>
      <c r="CI1562" s="53" t="str">
        <f t="shared" si="1720"/>
        <v/>
      </c>
      <c r="CJ1562" s="54" t="str">
        <f t="shared" si="1721"/>
        <v/>
      </c>
      <c r="CK1562" s="53" t="str">
        <f t="shared" si="1722"/>
        <v/>
      </c>
      <c r="CL1562" s="53" t="str">
        <f t="shared" si="1723"/>
        <v/>
      </c>
      <c r="CM1562" s="53" t="str">
        <f t="shared" si="1724"/>
        <v/>
      </c>
      <c r="CN1562" s="53" t="str">
        <f t="shared" si="1725"/>
        <v/>
      </c>
      <c r="CO1562" s="53" t="str">
        <f t="shared" si="1726"/>
        <v/>
      </c>
      <c r="CP1562" s="53" t="str">
        <f t="shared" si="1727"/>
        <v/>
      </c>
      <c r="CQ1562" s="53" t="str">
        <f t="shared" si="1728"/>
        <v/>
      </c>
      <c r="CR1562" s="53" t="str">
        <f t="shared" si="1729"/>
        <v/>
      </c>
      <c r="CS1562" s="53" t="str">
        <f t="shared" si="1730"/>
        <v/>
      </c>
      <c r="CT1562" s="53" t="str">
        <f t="shared" si="1731"/>
        <v/>
      </c>
      <c r="CU1562" s="53" t="str">
        <f t="shared" si="1674"/>
        <v/>
      </c>
    </row>
    <row r="1563" spans="1:99" hidden="1" x14ac:dyDescent="0.3">
      <c r="A1563" s="40">
        <v>1625</v>
      </c>
      <c r="B1563" s="326"/>
      <c r="C1563" s="142"/>
      <c r="D1563" s="144"/>
      <c r="E1563" s="144"/>
      <c r="F1563" s="312"/>
      <c r="G1563" s="144" t="s">
        <v>141</v>
      </c>
      <c r="H1563" s="314"/>
      <c r="I1563" s="314"/>
      <c r="J1563" s="315" t="str">
        <f t="shared" si="1675"/>
        <v/>
      </c>
      <c r="K1563" s="316" t="str">
        <f t="shared" si="1676"/>
        <v/>
      </c>
      <c r="L1563" s="317" t="str">
        <f t="shared" si="1677"/>
        <v/>
      </c>
      <c r="M1563" s="316" t="str">
        <f t="shared" si="1678"/>
        <v/>
      </c>
      <c r="N1563" s="317" t="str">
        <f t="shared" si="1679"/>
        <v/>
      </c>
      <c r="O1563" s="316" t="str">
        <f t="shared" si="1680"/>
        <v/>
      </c>
      <c r="P1563" s="317" t="str">
        <f t="shared" si="1681"/>
        <v/>
      </c>
      <c r="Q1563" s="318" t="str">
        <f t="shared" si="1682"/>
        <v/>
      </c>
      <c r="R1563" s="319" t="str">
        <f t="shared" si="1683"/>
        <v/>
      </c>
      <c r="S1563" s="318" t="str">
        <f t="shared" si="1684"/>
        <v/>
      </c>
      <c r="T1563" s="317" t="str">
        <f t="shared" si="1685"/>
        <v/>
      </c>
      <c r="U1563" s="318" t="str">
        <f t="shared" si="1686"/>
        <v/>
      </c>
      <c r="V1563" s="319" t="str">
        <f t="shared" si="1687"/>
        <v/>
      </c>
      <c r="W1563" s="318" t="str">
        <f t="shared" si="1688"/>
        <v/>
      </c>
      <c r="X1563" s="319" t="str">
        <f t="shared" si="1689"/>
        <v/>
      </c>
      <c r="Y1563" s="318" t="str">
        <f t="shared" si="1690"/>
        <v/>
      </c>
      <c r="Z1563" s="319" t="str">
        <f t="shared" si="1691"/>
        <v/>
      </c>
      <c r="AA1563" s="317" t="str">
        <f t="shared" si="1692"/>
        <v/>
      </c>
      <c r="AB1563" s="97" t="str">
        <f t="shared" si="1693"/>
        <v/>
      </c>
      <c r="AC1563" s="143" t="str">
        <f t="shared" si="1694"/>
        <v/>
      </c>
      <c r="AD1563" s="143" t="str">
        <f t="shared" si="1667"/>
        <v/>
      </c>
      <c r="AE1563" s="360"/>
      <c r="AF1563" s="360"/>
      <c r="AG1563" s="364"/>
      <c r="AH1563" s="363" t="str">
        <f t="shared" si="1668"/>
        <v/>
      </c>
      <c r="AI1563" s="360"/>
      <c r="AJ1563" s="360"/>
      <c r="AK1563" s="364"/>
      <c r="AL1563" s="365" t="str">
        <f t="shared" si="1669"/>
        <v/>
      </c>
      <c r="AM1563" s="363" t="str">
        <f t="shared" si="1670"/>
        <v/>
      </c>
      <c r="AN1563" s="366" t="str">
        <f t="shared" si="1671"/>
        <v/>
      </c>
      <c r="AO1563" s="360"/>
      <c r="AP1563" s="360"/>
      <c r="AQ1563" s="360" t="str">
        <f t="shared" si="1672"/>
        <v/>
      </c>
      <c r="AR1563" s="348" t="str">
        <f t="shared" si="1695"/>
        <v/>
      </c>
      <c r="AS1563" s="360"/>
      <c r="AT1563" s="348" t="str">
        <f t="shared" si="1696"/>
        <v/>
      </c>
      <c r="AU1563" s="360"/>
      <c r="AV1563" s="348" t="str">
        <f t="shared" si="1697"/>
        <v/>
      </c>
      <c r="AW1563" s="360"/>
      <c r="AX1563" s="348" t="str">
        <f t="shared" si="1698"/>
        <v/>
      </c>
      <c r="AY1563" s="360"/>
      <c r="AZ1563" s="348" t="str">
        <f t="shared" si="1699"/>
        <v/>
      </c>
      <c r="BA1563" s="367"/>
      <c r="BB1563" s="348" t="str">
        <f t="shared" si="1700"/>
        <v/>
      </c>
      <c r="BC1563" s="350" t="str">
        <f t="shared" si="1703"/>
        <v/>
      </c>
      <c r="BD1563" s="350" t="str">
        <f t="shared" si="1704"/>
        <v/>
      </c>
      <c r="BE1563" s="360"/>
      <c r="BF1563" s="361"/>
      <c r="BG1563" s="362" t="str">
        <f t="shared" si="1673"/>
        <v/>
      </c>
      <c r="BH1563" s="354" t="str">
        <f t="shared" si="1705"/>
        <v/>
      </c>
      <c r="BI1563" s="350" t="str">
        <f t="shared" si="1706"/>
        <v/>
      </c>
      <c r="BJ1563" s="113" t="str">
        <f t="shared" si="1707"/>
        <v/>
      </c>
      <c r="BK1563" s="347" t="str">
        <f t="shared" si="1732"/>
        <v/>
      </c>
      <c r="BR1563" s="307"/>
      <c r="BS1563" s="51" t="str">
        <f t="shared" si="1708"/>
        <v/>
      </c>
      <c r="BT1563" s="51" t="str">
        <f t="shared" si="1709"/>
        <v/>
      </c>
      <c r="BU1563" s="51" t="str">
        <f t="shared" si="1710"/>
        <v/>
      </c>
      <c r="BV1563" s="51" t="str">
        <f t="shared" si="1711"/>
        <v/>
      </c>
      <c r="BW1563" s="51" t="str">
        <f t="shared" si="1712"/>
        <v/>
      </c>
      <c r="BX1563" s="51" t="str">
        <f t="shared" si="1713"/>
        <v/>
      </c>
      <c r="BY1563" s="51" t="str">
        <f t="shared" si="1714"/>
        <v/>
      </c>
      <c r="BZ1563" s="51" t="str">
        <f t="shared" si="1715"/>
        <v/>
      </c>
      <c r="CA1563" s="51" t="str">
        <f t="shared" si="1716"/>
        <v/>
      </c>
      <c r="CB1563" s="51" t="str">
        <f t="shared" si="1717"/>
        <v/>
      </c>
      <c r="CC1563" s="51" t="str">
        <f t="shared" si="1701"/>
        <v/>
      </c>
      <c r="CD1563" s="51" t="str">
        <f t="shared" si="1702"/>
        <v/>
      </c>
      <c r="CE1563" s="51" t="str">
        <f t="shared" si="1718"/>
        <v/>
      </c>
      <c r="CF1563" s="51"/>
      <c r="CH1563" s="53" t="str">
        <f t="shared" si="1719"/>
        <v/>
      </c>
      <c r="CI1563" s="53" t="str">
        <f t="shared" si="1720"/>
        <v/>
      </c>
      <c r="CJ1563" s="54" t="str">
        <f t="shared" si="1721"/>
        <v/>
      </c>
      <c r="CK1563" s="53" t="str">
        <f t="shared" si="1722"/>
        <v/>
      </c>
      <c r="CL1563" s="53" t="str">
        <f t="shared" si="1723"/>
        <v/>
      </c>
      <c r="CM1563" s="53" t="str">
        <f t="shared" si="1724"/>
        <v/>
      </c>
      <c r="CN1563" s="53" t="str">
        <f t="shared" si="1725"/>
        <v/>
      </c>
      <c r="CO1563" s="53" t="str">
        <f t="shared" si="1726"/>
        <v/>
      </c>
      <c r="CP1563" s="53" t="str">
        <f t="shared" si="1727"/>
        <v/>
      </c>
      <c r="CQ1563" s="53" t="str">
        <f t="shared" si="1728"/>
        <v/>
      </c>
      <c r="CR1563" s="53" t="str">
        <f t="shared" si="1729"/>
        <v/>
      </c>
      <c r="CS1563" s="53" t="str">
        <f t="shared" si="1730"/>
        <v/>
      </c>
      <c r="CT1563" s="53" t="str">
        <f t="shared" si="1731"/>
        <v/>
      </c>
      <c r="CU1563" s="53" t="str">
        <f t="shared" si="1674"/>
        <v/>
      </c>
    </row>
    <row r="1564" spans="1:99" hidden="1" x14ac:dyDescent="0.3">
      <c r="A1564" s="40">
        <v>1626</v>
      </c>
      <c r="B1564" s="326"/>
      <c r="C1564" s="142"/>
      <c r="D1564" s="144"/>
      <c r="E1564" s="144"/>
      <c r="F1564" s="312"/>
      <c r="G1564" s="144" t="s">
        <v>141</v>
      </c>
      <c r="H1564" s="314"/>
      <c r="I1564" s="314"/>
      <c r="J1564" s="315" t="str">
        <f t="shared" si="1675"/>
        <v/>
      </c>
      <c r="K1564" s="316" t="str">
        <f t="shared" si="1676"/>
        <v/>
      </c>
      <c r="L1564" s="317" t="str">
        <f t="shared" si="1677"/>
        <v/>
      </c>
      <c r="M1564" s="316" t="str">
        <f t="shared" si="1678"/>
        <v/>
      </c>
      <c r="N1564" s="317" t="str">
        <f t="shared" si="1679"/>
        <v/>
      </c>
      <c r="O1564" s="316" t="str">
        <f t="shared" si="1680"/>
        <v/>
      </c>
      <c r="P1564" s="317" t="str">
        <f t="shared" si="1681"/>
        <v/>
      </c>
      <c r="Q1564" s="318" t="str">
        <f t="shared" si="1682"/>
        <v/>
      </c>
      <c r="R1564" s="319" t="str">
        <f t="shared" si="1683"/>
        <v/>
      </c>
      <c r="S1564" s="318" t="str">
        <f t="shared" si="1684"/>
        <v/>
      </c>
      <c r="T1564" s="317" t="str">
        <f t="shared" si="1685"/>
        <v/>
      </c>
      <c r="U1564" s="318" t="str">
        <f t="shared" si="1686"/>
        <v/>
      </c>
      <c r="V1564" s="319" t="str">
        <f t="shared" si="1687"/>
        <v/>
      </c>
      <c r="W1564" s="318" t="str">
        <f t="shared" si="1688"/>
        <v/>
      </c>
      <c r="X1564" s="319" t="str">
        <f t="shared" si="1689"/>
        <v/>
      </c>
      <c r="Y1564" s="318" t="str">
        <f t="shared" si="1690"/>
        <v/>
      </c>
      <c r="Z1564" s="319" t="str">
        <f t="shared" si="1691"/>
        <v/>
      </c>
      <c r="AA1564" s="317" t="str">
        <f t="shared" si="1692"/>
        <v/>
      </c>
      <c r="AB1564" s="97" t="str">
        <f t="shared" si="1693"/>
        <v/>
      </c>
      <c r="AC1564" s="143" t="str">
        <f t="shared" si="1694"/>
        <v/>
      </c>
      <c r="AD1564" s="143" t="str">
        <f t="shared" si="1667"/>
        <v/>
      </c>
      <c r="AE1564" s="360"/>
      <c r="AF1564" s="360"/>
      <c r="AG1564" s="364"/>
      <c r="AH1564" s="363" t="str">
        <f t="shared" si="1668"/>
        <v/>
      </c>
      <c r="AI1564" s="360"/>
      <c r="AJ1564" s="360"/>
      <c r="AK1564" s="364"/>
      <c r="AL1564" s="365" t="str">
        <f t="shared" si="1669"/>
        <v/>
      </c>
      <c r="AM1564" s="363" t="str">
        <f t="shared" si="1670"/>
        <v/>
      </c>
      <c r="AN1564" s="366" t="str">
        <f t="shared" si="1671"/>
        <v/>
      </c>
      <c r="AO1564" s="360"/>
      <c r="AP1564" s="360"/>
      <c r="AQ1564" s="360" t="str">
        <f t="shared" si="1672"/>
        <v/>
      </c>
      <c r="AR1564" s="348" t="str">
        <f t="shared" si="1695"/>
        <v/>
      </c>
      <c r="AS1564" s="360"/>
      <c r="AT1564" s="348" t="str">
        <f t="shared" si="1696"/>
        <v/>
      </c>
      <c r="AU1564" s="360"/>
      <c r="AV1564" s="348" t="str">
        <f t="shared" si="1697"/>
        <v/>
      </c>
      <c r="AW1564" s="360"/>
      <c r="AX1564" s="348" t="str">
        <f t="shared" si="1698"/>
        <v/>
      </c>
      <c r="AY1564" s="360"/>
      <c r="AZ1564" s="348" t="str">
        <f t="shared" si="1699"/>
        <v/>
      </c>
      <c r="BA1564" s="367"/>
      <c r="BB1564" s="348" t="str">
        <f t="shared" si="1700"/>
        <v/>
      </c>
      <c r="BC1564" s="350" t="str">
        <f t="shared" si="1703"/>
        <v/>
      </c>
      <c r="BD1564" s="350" t="str">
        <f t="shared" si="1704"/>
        <v/>
      </c>
      <c r="BE1564" s="360"/>
      <c r="BF1564" s="361"/>
      <c r="BG1564" s="362" t="str">
        <f t="shared" si="1673"/>
        <v/>
      </c>
      <c r="BH1564" s="354" t="str">
        <f t="shared" si="1705"/>
        <v/>
      </c>
      <c r="BI1564" s="350" t="str">
        <f t="shared" si="1706"/>
        <v/>
      </c>
      <c r="BJ1564" s="113" t="str">
        <f t="shared" si="1707"/>
        <v/>
      </c>
      <c r="BK1564" s="347" t="str">
        <f t="shared" si="1732"/>
        <v/>
      </c>
      <c r="BR1564" s="307"/>
      <c r="BS1564" s="51" t="str">
        <f t="shared" si="1708"/>
        <v/>
      </c>
      <c r="BT1564" s="51" t="str">
        <f t="shared" si="1709"/>
        <v/>
      </c>
      <c r="BU1564" s="51" t="str">
        <f t="shared" si="1710"/>
        <v/>
      </c>
      <c r="BV1564" s="51" t="str">
        <f t="shared" si="1711"/>
        <v/>
      </c>
      <c r="BW1564" s="51" t="str">
        <f t="shared" si="1712"/>
        <v/>
      </c>
      <c r="BX1564" s="51" t="str">
        <f t="shared" si="1713"/>
        <v/>
      </c>
      <c r="BY1564" s="51" t="str">
        <f t="shared" si="1714"/>
        <v/>
      </c>
      <c r="BZ1564" s="51" t="str">
        <f t="shared" si="1715"/>
        <v/>
      </c>
      <c r="CA1564" s="51" t="str">
        <f t="shared" si="1716"/>
        <v/>
      </c>
      <c r="CB1564" s="51" t="str">
        <f t="shared" si="1717"/>
        <v/>
      </c>
      <c r="CC1564" s="51" t="str">
        <f t="shared" si="1701"/>
        <v/>
      </c>
      <c r="CD1564" s="51" t="str">
        <f t="shared" si="1702"/>
        <v/>
      </c>
      <c r="CE1564" s="51" t="str">
        <f t="shared" si="1718"/>
        <v/>
      </c>
      <c r="CF1564" s="51"/>
      <c r="CH1564" s="53" t="str">
        <f t="shared" si="1719"/>
        <v/>
      </c>
      <c r="CI1564" s="53" t="str">
        <f t="shared" si="1720"/>
        <v/>
      </c>
      <c r="CJ1564" s="54" t="str">
        <f t="shared" si="1721"/>
        <v/>
      </c>
      <c r="CK1564" s="53" t="str">
        <f t="shared" si="1722"/>
        <v/>
      </c>
      <c r="CL1564" s="53" t="str">
        <f t="shared" si="1723"/>
        <v/>
      </c>
      <c r="CM1564" s="53" t="str">
        <f t="shared" si="1724"/>
        <v/>
      </c>
      <c r="CN1564" s="53" t="str">
        <f t="shared" si="1725"/>
        <v/>
      </c>
      <c r="CO1564" s="53" t="str">
        <f t="shared" si="1726"/>
        <v/>
      </c>
      <c r="CP1564" s="53" t="str">
        <f t="shared" si="1727"/>
        <v/>
      </c>
      <c r="CQ1564" s="53" t="str">
        <f t="shared" si="1728"/>
        <v/>
      </c>
      <c r="CR1564" s="53" t="str">
        <f t="shared" si="1729"/>
        <v/>
      </c>
      <c r="CS1564" s="53" t="str">
        <f t="shared" si="1730"/>
        <v/>
      </c>
      <c r="CT1564" s="53" t="str">
        <f t="shared" si="1731"/>
        <v/>
      </c>
      <c r="CU1564" s="53" t="str">
        <f t="shared" si="1674"/>
        <v/>
      </c>
    </row>
    <row r="1565" spans="1:99" hidden="1" x14ac:dyDescent="0.3">
      <c r="A1565" s="40">
        <v>1627</v>
      </c>
      <c r="B1565" s="326"/>
      <c r="C1565" s="142"/>
      <c r="D1565" s="144"/>
      <c r="E1565" s="144"/>
      <c r="F1565" s="312"/>
      <c r="G1565" s="144" t="s">
        <v>141</v>
      </c>
      <c r="H1565" s="314"/>
      <c r="I1565" s="314"/>
      <c r="J1565" s="315" t="str">
        <f t="shared" si="1675"/>
        <v/>
      </c>
      <c r="K1565" s="316" t="str">
        <f t="shared" si="1676"/>
        <v/>
      </c>
      <c r="L1565" s="317" t="str">
        <f t="shared" si="1677"/>
        <v/>
      </c>
      <c r="M1565" s="316" t="str">
        <f t="shared" si="1678"/>
        <v/>
      </c>
      <c r="N1565" s="317" t="str">
        <f t="shared" si="1679"/>
        <v/>
      </c>
      <c r="O1565" s="316" t="str">
        <f t="shared" si="1680"/>
        <v/>
      </c>
      <c r="P1565" s="317" t="str">
        <f t="shared" si="1681"/>
        <v/>
      </c>
      <c r="Q1565" s="318" t="str">
        <f t="shared" si="1682"/>
        <v/>
      </c>
      <c r="R1565" s="319" t="str">
        <f t="shared" si="1683"/>
        <v/>
      </c>
      <c r="S1565" s="318" t="str">
        <f t="shared" si="1684"/>
        <v/>
      </c>
      <c r="T1565" s="317" t="str">
        <f t="shared" si="1685"/>
        <v/>
      </c>
      <c r="U1565" s="318" t="str">
        <f t="shared" si="1686"/>
        <v/>
      </c>
      <c r="V1565" s="319" t="str">
        <f t="shared" si="1687"/>
        <v/>
      </c>
      <c r="W1565" s="318" t="str">
        <f t="shared" si="1688"/>
        <v/>
      </c>
      <c r="X1565" s="319" t="str">
        <f t="shared" si="1689"/>
        <v/>
      </c>
      <c r="Y1565" s="318" t="str">
        <f t="shared" si="1690"/>
        <v/>
      </c>
      <c r="Z1565" s="319" t="str">
        <f t="shared" si="1691"/>
        <v/>
      </c>
      <c r="AA1565" s="317" t="str">
        <f t="shared" si="1692"/>
        <v/>
      </c>
      <c r="AB1565" s="97" t="str">
        <f t="shared" si="1693"/>
        <v/>
      </c>
      <c r="AC1565" s="143" t="str">
        <f t="shared" si="1694"/>
        <v/>
      </c>
      <c r="AD1565" s="143" t="str">
        <f t="shared" si="1667"/>
        <v/>
      </c>
      <c r="AE1565" s="360"/>
      <c r="AF1565" s="360"/>
      <c r="AG1565" s="364"/>
      <c r="AH1565" s="363" t="str">
        <f t="shared" si="1668"/>
        <v/>
      </c>
      <c r="AI1565" s="360"/>
      <c r="AJ1565" s="360"/>
      <c r="AK1565" s="364"/>
      <c r="AL1565" s="365" t="str">
        <f t="shared" si="1669"/>
        <v/>
      </c>
      <c r="AM1565" s="363" t="str">
        <f t="shared" si="1670"/>
        <v/>
      </c>
      <c r="AN1565" s="366" t="str">
        <f t="shared" si="1671"/>
        <v/>
      </c>
      <c r="AO1565" s="360"/>
      <c r="AP1565" s="360"/>
      <c r="AQ1565" s="360" t="str">
        <f t="shared" si="1672"/>
        <v/>
      </c>
      <c r="AR1565" s="348" t="str">
        <f t="shared" si="1695"/>
        <v/>
      </c>
      <c r="AS1565" s="360"/>
      <c r="AT1565" s="348" t="str">
        <f t="shared" si="1696"/>
        <v/>
      </c>
      <c r="AU1565" s="360"/>
      <c r="AV1565" s="348" t="str">
        <f t="shared" si="1697"/>
        <v/>
      </c>
      <c r="AW1565" s="360"/>
      <c r="AX1565" s="348" t="str">
        <f t="shared" si="1698"/>
        <v/>
      </c>
      <c r="AY1565" s="360"/>
      <c r="AZ1565" s="348" t="str">
        <f t="shared" si="1699"/>
        <v/>
      </c>
      <c r="BA1565" s="367"/>
      <c r="BB1565" s="348" t="str">
        <f t="shared" si="1700"/>
        <v/>
      </c>
      <c r="BC1565" s="350" t="str">
        <f t="shared" si="1703"/>
        <v/>
      </c>
      <c r="BD1565" s="350" t="str">
        <f t="shared" si="1704"/>
        <v/>
      </c>
      <c r="BE1565" s="360"/>
      <c r="BF1565" s="361"/>
      <c r="BG1565" s="362" t="str">
        <f t="shared" si="1673"/>
        <v/>
      </c>
      <c r="BH1565" s="354" t="str">
        <f t="shared" si="1705"/>
        <v/>
      </c>
      <c r="BI1565" s="350" t="str">
        <f t="shared" si="1706"/>
        <v/>
      </c>
      <c r="BJ1565" s="113" t="str">
        <f t="shared" si="1707"/>
        <v/>
      </c>
      <c r="BK1565" s="347" t="str">
        <f t="shared" si="1732"/>
        <v/>
      </c>
      <c r="BR1565" s="307"/>
      <c r="BS1565" s="51" t="str">
        <f t="shared" si="1708"/>
        <v/>
      </c>
      <c r="BT1565" s="51" t="str">
        <f t="shared" si="1709"/>
        <v/>
      </c>
      <c r="BU1565" s="51" t="str">
        <f t="shared" si="1710"/>
        <v/>
      </c>
      <c r="BV1565" s="51" t="str">
        <f t="shared" si="1711"/>
        <v/>
      </c>
      <c r="BW1565" s="51" t="str">
        <f t="shared" si="1712"/>
        <v/>
      </c>
      <c r="BX1565" s="51" t="str">
        <f t="shared" si="1713"/>
        <v/>
      </c>
      <c r="BY1565" s="51" t="str">
        <f t="shared" si="1714"/>
        <v/>
      </c>
      <c r="BZ1565" s="51" t="str">
        <f t="shared" si="1715"/>
        <v/>
      </c>
      <c r="CA1565" s="51" t="str">
        <f t="shared" si="1716"/>
        <v/>
      </c>
      <c r="CB1565" s="51" t="str">
        <f t="shared" si="1717"/>
        <v/>
      </c>
      <c r="CC1565" s="51" t="str">
        <f t="shared" si="1701"/>
        <v/>
      </c>
      <c r="CD1565" s="51" t="str">
        <f t="shared" si="1702"/>
        <v/>
      </c>
      <c r="CE1565" s="51" t="str">
        <f t="shared" si="1718"/>
        <v/>
      </c>
      <c r="CF1565" s="51"/>
      <c r="CH1565" s="53" t="str">
        <f t="shared" si="1719"/>
        <v/>
      </c>
      <c r="CI1565" s="53" t="str">
        <f t="shared" si="1720"/>
        <v/>
      </c>
      <c r="CJ1565" s="54" t="str">
        <f t="shared" si="1721"/>
        <v/>
      </c>
      <c r="CK1565" s="53" t="str">
        <f t="shared" si="1722"/>
        <v/>
      </c>
      <c r="CL1565" s="53" t="str">
        <f t="shared" si="1723"/>
        <v/>
      </c>
      <c r="CM1565" s="53" t="str">
        <f t="shared" si="1724"/>
        <v/>
      </c>
      <c r="CN1565" s="53" t="str">
        <f t="shared" si="1725"/>
        <v/>
      </c>
      <c r="CO1565" s="53" t="str">
        <f t="shared" si="1726"/>
        <v/>
      </c>
      <c r="CP1565" s="53" t="str">
        <f t="shared" si="1727"/>
        <v/>
      </c>
      <c r="CQ1565" s="53" t="str">
        <f t="shared" si="1728"/>
        <v/>
      </c>
      <c r="CR1565" s="53" t="str">
        <f t="shared" si="1729"/>
        <v/>
      </c>
      <c r="CS1565" s="53" t="str">
        <f t="shared" si="1730"/>
        <v/>
      </c>
      <c r="CT1565" s="53" t="str">
        <f t="shared" si="1731"/>
        <v/>
      </c>
      <c r="CU1565" s="53" t="str">
        <f t="shared" si="1674"/>
        <v/>
      </c>
    </row>
    <row r="1566" spans="1:99" hidden="1" x14ac:dyDescent="0.3">
      <c r="A1566" s="40">
        <v>1628</v>
      </c>
      <c r="B1566" s="326"/>
      <c r="C1566" s="142"/>
      <c r="D1566" s="144"/>
      <c r="E1566" s="144"/>
      <c r="F1566" s="312"/>
      <c r="G1566" s="144" t="s">
        <v>141</v>
      </c>
      <c r="H1566" s="314"/>
      <c r="I1566" s="314"/>
      <c r="J1566" s="315" t="str">
        <f t="shared" si="1675"/>
        <v/>
      </c>
      <c r="K1566" s="316" t="str">
        <f t="shared" si="1676"/>
        <v/>
      </c>
      <c r="L1566" s="317" t="str">
        <f t="shared" si="1677"/>
        <v/>
      </c>
      <c r="M1566" s="316" t="str">
        <f t="shared" si="1678"/>
        <v/>
      </c>
      <c r="N1566" s="317" t="str">
        <f t="shared" si="1679"/>
        <v/>
      </c>
      <c r="O1566" s="316" t="str">
        <f t="shared" si="1680"/>
        <v/>
      </c>
      <c r="P1566" s="317" t="str">
        <f t="shared" si="1681"/>
        <v/>
      </c>
      <c r="Q1566" s="318" t="str">
        <f t="shared" si="1682"/>
        <v/>
      </c>
      <c r="R1566" s="319" t="str">
        <f t="shared" si="1683"/>
        <v/>
      </c>
      <c r="S1566" s="318" t="str">
        <f t="shared" si="1684"/>
        <v/>
      </c>
      <c r="T1566" s="317" t="str">
        <f t="shared" si="1685"/>
        <v/>
      </c>
      <c r="U1566" s="318" t="str">
        <f t="shared" si="1686"/>
        <v/>
      </c>
      <c r="V1566" s="319" t="str">
        <f t="shared" si="1687"/>
        <v/>
      </c>
      <c r="W1566" s="318" t="str">
        <f t="shared" si="1688"/>
        <v/>
      </c>
      <c r="X1566" s="319" t="str">
        <f t="shared" si="1689"/>
        <v/>
      </c>
      <c r="Y1566" s="318" t="str">
        <f t="shared" si="1690"/>
        <v/>
      </c>
      <c r="Z1566" s="319" t="str">
        <f t="shared" si="1691"/>
        <v/>
      </c>
      <c r="AA1566" s="317" t="str">
        <f t="shared" si="1692"/>
        <v/>
      </c>
      <c r="AB1566" s="97" t="str">
        <f t="shared" si="1693"/>
        <v/>
      </c>
      <c r="AC1566" s="143" t="str">
        <f t="shared" si="1694"/>
        <v/>
      </c>
      <c r="AD1566" s="143" t="str">
        <f t="shared" si="1667"/>
        <v/>
      </c>
      <c r="AE1566" s="360"/>
      <c r="AF1566" s="360"/>
      <c r="AG1566" s="364"/>
      <c r="AH1566" s="363" t="str">
        <f t="shared" si="1668"/>
        <v/>
      </c>
      <c r="AI1566" s="360"/>
      <c r="AJ1566" s="360"/>
      <c r="AK1566" s="364"/>
      <c r="AL1566" s="365" t="str">
        <f t="shared" si="1669"/>
        <v/>
      </c>
      <c r="AM1566" s="363" t="str">
        <f t="shared" si="1670"/>
        <v/>
      </c>
      <c r="AN1566" s="366" t="str">
        <f t="shared" si="1671"/>
        <v/>
      </c>
      <c r="AO1566" s="360"/>
      <c r="AP1566" s="360"/>
      <c r="AQ1566" s="360" t="str">
        <f t="shared" si="1672"/>
        <v/>
      </c>
      <c r="AR1566" s="348" t="str">
        <f t="shared" si="1695"/>
        <v/>
      </c>
      <c r="AS1566" s="360"/>
      <c r="AT1566" s="348" t="str">
        <f t="shared" si="1696"/>
        <v/>
      </c>
      <c r="AU1566" s="360"/>
      <c r="AV1566" s="348" t="str">
        <f t="shared" si="1697"/>
        <v/>
      </c>
      <c r="AW1566" s="360"/>
      <c r="AX1566" s="348" t="str">
        <f t="shared" si="1698"/>
        <v/>
      </c>
      <c r="AY1566" s="360"/>
      <c r="AZ1566" s="348" t="str">
        <f t="shared" si="1699"/>
        <v/>
      </c>
      <c r="BA1566" s="367"/>
      <c r="BB1566" s="348" t="str">
        <f t="shared" si="1700"/>
        <v/>
      </c>
      <c r="BC1566" s="350" t="str">
        <f t="shared" si="1703"/>
        <v/>
      </c>
      <c r="BD1566" s="350" t="str">
        <f t="shared" si="1704"/>
        <v/>
      </c>
      <c r="BE1566" s="360"/>
      <c r="BF1566" s="361"/>
      <c r="BG1566" s="362" t="str">
        <f t="shared" si="1673"/>
        <v/>
      </c>
      <c r="BH1566" s="354" t="str">
        <f t="shared" si="1705"/>
        <v/>
      </c>
      <c r="BI1566" s="350" t="str">
        <f t="shared" si="1706"/>
        <v/>
      </c>
      <c r="BJ1566" s="113" t="str">
        <f t="shared" si="1707"/>
        <v/>
      </c>
      <c r="BK1566" s="347" t="str">
        <f t="shared" si="1732"/>
        <v/>
      </c>
      <c r="BR1566" s="307"/>
      <c r="BS1566" s="51" t="str">
        <f t="shared" si="1708"/>
        <v/>
      </c>
      <c r="BT1566" s="51" t="str">
        <f t="shared" si="1709"/>
        <v/>
      </c>
      <c r="BU1566" s="51" t="str">
        <f t="shared" si="1710"/>
        <v/>
      </c>
      <c r="BV1566" s="51" t="str">
        <f t="shared" si="1711"/>
        <v/>
      </c>
      <c r="BW1566" s="51" t="str">
        <f t="shared" si="1712"/>
        <v/>
      </c>
      <c r="BX1566" s="51" t="str">
        <f t="shared" si="1713"/>
        <v/>
      </c>
      <c r="BY1566" s="51" t="str">
        <f t="shared" si="1714"/>
        <v/>
      </c>
      <c r="BZ1566" s="51" t="str">
        <f t="shared" si="1715"/>
        <v/>
      </c>
      <c r="CA1566" s="51" t="str">
        <f t="shared" si="1716"/>
        <v/>
      </c>
      <c r="CB1566" s="51" t="str">
        <f t="shared" si="1717"/>
        <v/>
      </c>
      <c r="CC1566" s="51" t="str">
        <f t="shared" si="1701"/>
        <v/>
      </c>
      <c r="CD1566" s="51" t="str">
        <f t="shared" si="1702"/>
        <v/>
      </c>
      <c r="CE1566" s="51" t="str">
        <f t="shared" si="1718"/>
        <v/>
      </c>
      <c r="CF1566" s="51"/>
      <c r="CH1566" s="53" t="str">
        <f t="shared" si="1719"/>
        <v/>
      </c>
      <c r="CI1566" s="53" t="str">
        <f t="shared" si="1720"/>
        <v/>
      </c>
      <c r="CJ1566" s="54" t="str">
        <f t="shared" si="1721"/>
        <v/>
      </c>
      <c r="CK1566" s="53" t="str">
        <f t="shared" si="1722"/>
        <v/>
      </c>
      <c r="CL1566" s="53" t="str">
        <f t="shared" si="1723"/>
        <v/>
      </c>
      <c r="CM1566" s="53" t="str">
        <f t="shared" si="1724"/>
        <v/>
      </c>
      <c r="CN1566" s="53" t="str">
        <f t="shared" si="1725"/>
        <v/>
      </c>
      <c r="CO1566" s="53" t="str">
        <f t="shared" si="1726"/>
        <v/>
      </c>
      <c r="CP1566" s="53" t="str">
        <f t="shared" si="1727"/>
        <v/>
      </c>
      <c r="CQ1566" s="53" t="str">
        <f t="shared" si="1728"/>
        <v/>
      </c>
      <c r="CR1566" s="53" t="str">
        <f t="shared" si="1729"/>
        <v/>
      </c>
      <c r="CS1566" s="53" t="str">
        <f t="shared" si="1730"/>
        <v/>
      </c>
      <c r="CT1566" s="53" t="str">
        <f t="shared" si="1731"/>
        <v/>
      </c>
      <c r="CU1566" s="53" t="str">
        <f t="shared" si="1674"/>
        <v/>
      </c>
    </row>
    <row r="1567" spans="1:99" hidden="1" x14ac:dyDescent="0.3">
      <c r="A1567" s="40">
        <v>1629</v>
      </c>
      <c r="B1567" s="326"/>
      <c r="C1567" s="142"/>
      <c r="D1567" s="144"/>
      <c r="E1567" s="144"/>
      <c r="F1567" s="312"/>
      <c r="G1567" s="144" t="s">
        <v>141</v>
      </c>
      <c r="H1567" s="314"/>
      <c r="I1567" s="314"/>
      <c r="J1567" s="315" t="str">
        <f t="shared" si="1675"/>
        <v/>
      </c>
      <c r="K1567" s="316" t="str">
        <f t="shared" si="1676"/>
        <v/>
      </c>
      <c r="L1567" s="317" t="str">
        <f t="shared" si="1677"/>
        <v/>
      </c>
      <c r="M1567" s="316" t="str">
        <f t="shared" si="1678"/>
        <v/>
      </c>
      <c r="N1567" s="317" t="str">
        <f t="shared" si="1679"/>
        <v/>
      </c>
      <c r="O1567" s="316" t="str">
        <f t="shared" si="1680"/>
        <v/>
      </c>
      <c r="P1567" s="317" t="str">
        <f t="shared" si="1681"/>
        <v/>
      </c>
      <c r="Q1567" s="318" t="str">
        <f t="shared" si="1682"/>
        <v/>
      </c>
      <c r="R1567" s="319" t="str">
        <f t="shared" si="1683"/>
        <v/>
      </c>
      <c r="S1567" s="318" t="str">
        <f t="shared" si="1684"/>
        <v/>
      </c>
      <c r="T1567" s="317" t="str">
        <f t="shared" si="1685"/>
        <v/>
      </c>
      <c r="U1567" s="318" t="str">
        <f t="shared" si="1686"/>
        <v/>
      </c>
      <c r="V1567" s="319" t="str">
        <f t="shared" si="1687"/>
        <v/>
      </c>
      <c r="W1567" s="318" t="str">
        <f t="shared" si="1688"/>
        <v/>
      </c>
      <c r="X1567" s="319" t="str">
        <f t="shared" si="1689"/>
        <v/>
      </c>
      <c r="Y1567" s="318" t="str">
        <f t="shared" si="1690"/>
        <v/>
      </c>
      <c r="Z1567" s="319" t="str">
        <f t="shared" si="1691"/>
        <v/>
      </c>
      <c r="AA1567" s="317" t="str">
        <f t="shared" si="1692"/>
        <v/>
      </c>
      <c r="AB1567" s="97" t="str">
        <f t="shared" si="1693"/>
        <v/>
      </c>
      <c r="AC1567" s="143" t="str">
        <f t="shared" si="1694"/>
        <v/>
      </c>
      <c r="AD1567" s="143" t="str">
        <f t="shared" ref="AD1567:AD1630" si="1733">IF(AC1567="","", VLOOKUP(AC1567,NILAI_TB_BB,2))</f>
        <v/>
      </c>
      <c r="AE1567" s="360"/>
      <c r="AF1567" s="360"/>
      <c r="AG1567" s="364"/>
      <c r="AH1567" s="363" t="str">
        <f t="shared" ref="AH1567:AH1630" si="1734">IF(OR(AE1567="",AF1567=""),"", IF(OR(AE1567="-",AF1567="-"),"-", IF(AE1567=0,VLOOKUP(AF1567,NSA,2), IF(AE1567=1,VLOOKUP(AF1567,NSA,3), IF(AE1567=2,VLOOKUP(AF1567,NSA,4), IF(AE1567=3,VLOOKUP(AF1567,NSA,5), IF(AE1567=4,VLOOKUP(AF1567,NSA,6), IF(AE1567=5,VLOOKUP(AF1567,NSA,7), IF(AE1567=6,VLOOKUP(AF1567,NSA,8), IF(AE1567=7,VLOOKUP(AF1567,NSA,9), IF(AE1567=8,VLOOKUP(AF1567,NSA,10), IF(AE1567=9,VLOOKUP(AF1567,NSA,11), IF(AE1567=10,VLOOKUP(AF1567,NSA,12),"")))))))))))))</f>
        <v/>
      </c>
      <c r="AI1567" s="360"/>
      <c r="AJ1567" s="360"/>
      <c r="AK1567" s="364"/>
      <c r="AL1567" s="365" t="str">
        <f t="shared" ref="AL1567:AL1630" si="1735">IF(AM1567="","",IF(AM1567&gt;=81,"SGP-0",IF(AND(AM1567&gt;=61,AM1567&lt;=80),"SGP-1",IF(AND(AM1567&gt;=41,AM1567&lt;=60),"SGP-2",IF(AND(AM1567&gt;=21,AM1567&lt;=40),"SGP-3",IF(AND(AM1567&gt;=0,AM1567&lt;=20),"SGP-4",""))))))</f>
        <v/>
      </c>
      <c r="AM1567" s="363" t="str">
        <f t="shared" ref="AM1567:AM1630" si="1736">IF(OR(AI1567="",AJ1567=""),"",IF(AI1567=0,VLOOKUP(AJ1567,NILAI_SGP,2),IF(AI1567=1,VLOOKUP(AJ1567,NILAI_SGP,3),IF(AI1567=2,VLOOKUP(AJ1567,NILAI_SGP,4),IF(AI1567=3,VLOOKUP(AJ1567,NILAI_SGP,5),IF(AI1567=4,VLOOKUP(AJ1567,NILAI_SGP,6),IF(AI1567=5,VLOOKUP(AJ1567,NILAI_SGP,7),IF(AI1567=6,VLOOKUP(AJ1567,NILAI_SGP,8),IF(AI1567=7,VLOOKUP(AJ1567,NILAI_SGP,9),IF(AI1567=8,VLOOKUP(AJ1567,NILAI_SGP,10),IF(AI1567=9,VLOOKUP(AJ1567,NILAI_SGP,11),IF(AI1567=10,VLOOKUP(AJ1567,NILAI_SGP,12),""))))))))))))</f>
        <v/>
      </c>
      <c r="AN1567" s="366" t="str">
        <f t="shared" ref="AN1567:AN1630" si="1737">IF(OR(AD1567="",AH1567="",AM1567=""),"",VALUE(FIXED(((AD1567+AH1567+AM1567)/3),2)))</f>
        <v/>
      </c>
      <c r="AO1567" s="360"/>
      <c r="AP1567" s="360"/>
      <c r="AQ1567" s="360" t="str">
        <f t="shared" ref="AQ1567:AQ1630" si="1738">IF(OR(AO1567="",AP1567="",AO1567=0),"",IF(OR(AO1567="-",AP1567="-"),"-",(AO1567*$AO$10)+AP1567))</f>
        <v/>
      </c>
      <c r="AR1567" s="348" t="str">
        <f t="shared" si="1695"/>
        <v/>
      </c>
      <c r="AS1567" s="360"/>
      <c r="AT1567" s="348" t="str">
        <f t="shared" si="1696"/>
        <v/>
      </c>
      <c r="AU1567" s="360"/>
      <c r="AV1567" s="348" t="str">
        <f t="shared" si="1697"/>
        <v/>
      </c>
      <c r="AW1567" s="360"/>
      <c r="AX1567" s="348" t="str">
        <f t="shared" si="1698"/>
        <v/>
      </c>
      <c r="AY1567" s="360"/>
      <c r="AZ1567" s="348" t="str">
        <f t="shared" si="1699"/>
        <v/>
      </c>
      <c r="BA1567" s="367"/>
      <c r="BB1567" s="348" t="str">
        <f t="shared" si="1700"/>
        <v/>
      </c>
      <c r="BC1567" s="350" t="str">
        <f t="shared" si="1703"/>
        <v/>
      </c>
      <c r="BD1567" s="350" t="str">
        <f t="shared" si="1704"/>
        <v/>
      </c>
      <c r="BE1567" s="360"/>
      <c r="BF1567" s="361"/>
      <c r="BG1567" s="362" t="str">
        <f t="shared" ref="BG1567:BG1630" si="1739">IF(BF1567="","",IF(RIGHT(BF1567,1)="M","",""""))</f>
        <v/>
      </c>
      <c r="BH1567" s="354" t="str">
        <f t="shared" si="1705"/>
        <v/>
      </c>
      <c r="BI1567" s="350" t="str">
        <f t="shared" si="1706"/>
        <v/>
      </c>
      <c r="BJ1567" s="113" t="str">
        <f t="shared" si="1707"/>
        <v/>
      </c>
      <c r="BK1567" s="347" t="str">
        <f t="shared" si="1732"/>
        <v/>
      </c>
      <c r="BR1567" s="307"/>
      <c r="BS1567" s="51" t="str">
        <f t="shared" si="1708"/>
        <v/>
      </c>
      <c r="BT1567" s="51" t="str">
        <f t="shared" si="1709"/>
        <v/>
      </c>
      <c r="BU1567" s="51" t="str">
        <f t="shared" si="1710"/>
        <v/>
      </c>
      <c r="BV1567" s="51" t="str">
        <f t="shared" si="1711"/>
        <v/>
      </c>
      <c r="BW1567" s="51" t="str">
        <f t="shared" si="1712"/>
        <v/>
      </c>
      <c r="BX1567" s="51" t="str">
        <f t="shared" si="1713"/>
        <v/>
      </c>
      <c r="BY1567" s="51" t="str">
        <f t="shared" si="1714"/>
        <v/>
      </c>
      <c r="BZ1567" s="51" t="str">
        <f t="shared" si="1715"/>
        <v/>
      </c>
      <c r="CA1567" s="51" t="str">
        <f t="shared" si="1716"/>
        <v/>
      </c>
      <c r="CB1567" s="51" t="str">
        <f t="shared" si="1717"/>
        <v/>
      </c>
      <c r="CC1567" s="51" t="str">
        <f t="shared" si="1701"/>
        <v/>
      </c>
      <c r="CD1567" s="51" t="str">
        <f t="shared" si="1702"/>
        <v/>
      </c>
      <c r="CE1567" s="51" t="str">
        <f t="shared" si="1718"/>
        <v/>
      </c>
      <c r="CF1567" s="51"/>
      <c r="CH1567" s="53" t="str">
        <f t="shared" si="1719"/>
        <v/>
      </c>
      <c r="CI1567" s="53" t="str">
        <f t="shared" si="1720"/>
        <v/>
      </c>
      <c r="CJ1567" s="54" t="str">
        <f t="shared" si="1721"/>
        <v/>
      </c>
      <c r="CK1567" s="53" t="str">
        <f t="shared" si="1722"/>
        <v/>
      </c>
      <c r="CL1567" s="53" t="str">
        <f t="shared" si="1723"/>
        <v/>
      </c>
      <c r="CM1567" s="53" t="str">
        <f t="shared" si="1724"/>
        <v/>
      </c>
      <c r="CN1567" s="53" t="str">
        <f t="shared" si="1725"/>
        <v/>
      </c>
      <c r="CO1567" s="53" t="str">
        <f t="shared" si="1726"/>
        <v/>
      </c>
      <c r="CP1567" s="53" t="str">
        <f t="shared" si="1727"/>
        <v/>
      </c>
      <c r="CQ1567" s="53" t="str">
        <f t="shared" si="1728"/>
        <v/>
      </c>
      <c r="CR1567" s="53" t="str">
        <f t="shared" si="1729"/>
        <v/>
      </c>
      <c r="CS1567" s="53" t="str">
        <f t="shared" si="1730"/>
        <v/>
      </c>
      <c r="CT1567" s="53" t="str">
        <f t="shared" si="1731"/>
        <v/>
      </c>
      <c r="CU1567" s="53" t="str">
        <f t="shared" ref="CU1567:CU1630" si="1740">IF(BF1567="-","Renang= tdk melaks"&amp;",                   ", IF(RIGHT(BF1567,1)="M","Renang="&amp;""&amp;BF1567&amp;",                     ",""))</f>
        <v/>
      </c>
    </row>
    <row r="1568" spans="1:99" hidden="1" x14ac:dyDescent="0.3">
      <c r="A1568" s="40">
        <v>1630</v>
      </c>
      <c r="B1568" s="326"/>
      <c r="C1568" s="142"/>
      <c r="D1568" s="144"/>
      <c r="E1568" s="144"/>
      <c r="F1568" s="312"/>
      <c r="G1568" s="144" t="s">
        <v>141</v>
      </c>
      <c r="H1568" s="314"/>
      <c r="I1568" s="314"/>
      <c r="J1568" s="315" t="str">
        <f t="shared" si="1675"/>
        <v/>
      </c>
      <c r="K1568" s="316" t="str">
        <f t="shared" si="1676"/>
        <v/>
      </c>
      <c r="L1568" s="317" t="str">
        <f t="shared" si="1677"/>
        <v/>
      </c>
      <c r="M1568" s="316" t="str">
        <f t="shared" si="1678"/>
        <v/>
      </c>
      <c r="N1568" s="317" t="str">
        <f t="shared" si="1679"/>
        <v/>
      </c>
      <c r="O1568" s="316" t="str">
        <f t="shared" si="1680"/>
        <v/>
      </c>
      <c r="P1568" s="317" t="str">
        <f t="shared" si="1681"/>
        <v/>
      </c>
      <c r="Q1568" s="318" t="str">
        <f t="shared" si="1682"/>
        <v/>
      </c>
      <c r="R1568" s="319" t="str">
        <f t="shared" si="1683"/>
        <v/>
      </c>
      <c r="S1568" s="318" t="str">
        <f t="shared" si="1684"/>
        <v/>
      </c>
      <c r="T1568" s="317" t="str">
        <f t="shared" si="1685"/>
        <v/>
      </c>
      <c r="U1568" s="318" t="str">
        <f t="shared" si="1686"/>
        <v/>
      </c>
      <c r="V1568" s="319" t="str">
        <f t="shared" si="1687"/>
        <v/>
      </c>
      <c r="W1568" s="318" t="str">
        <f t="shared" si="1688"/>
        <v/>
      </c>
      <c r="X1568" s="319" t="str">
        <f t="shared" si="1689"/>
        <v/>
      </c>
      <c r="Y1568" s="318" t="str">
        <f t="shared" si="1690"/>
        <v/>
      </c>
      <c r="Z1568" s="319" t="str">
        <f t="shared" si="1691"/>
        <v/>
      </c>
      <c r="AA1568" s="317" t="str">
        <f t="shared" si="1692"/>
        <v/>
      </c>
      <c r="AB1568" s="97" t="str">
        <f t="shared" si="1693"/>
        <v/>
      </c>
      <c r="AC1568" s="143" t="str">
        <f t="shared" si="1694"/>
        <v/>
      </c>
      <c r="AD1568" s="143" t="str">
        <f t="shared" si="1733"/>
        <v/>
      </c>
      <c r="AE1568" s="360"/>
      <c r="AF1568" s="360"/>
      <c r="AG1568" s="364"/>
      <c r="AH1568" s="363" t="str">
        <f t="shared" si="1734"/>
        <v/>
      </c>
      <c r="AI1568" s="360"/>
      <c r="AJ1568" s="360"/>
      <c r="AK1568" s="364"/>
      <c r="AL1568" s="365" t="str">
        <f t="shared" si="1735"/>
        <v/>
      </c>
      <c r="AM1568" s="363" t="str">
        <f t="shared" si="1736"/>
        <v/>
      </c>
      <c r="AN1568" s="366" t="str">
        <f t="shared" si="1737"/>
        <v/>
      </c>
      <c r="AO1568" s="360"/>
      <c r="AP1568" s="360"/>
      <c r="AQ1568" s="360" t="str">
        <f t="shared" si="1738"/>
        <v/>
      </c>
      <c r="AR1568" s="348" t="str">
        <f t="shared" si="1695"/>
        <v/>
      </c>
      <c r="AS1568" s="360"/>
      <c r="AT1568" s="348" t="str">
        <f t="shared" si="1696"/>
        <v/>
      </c>
      <c r="AU1568" s="360"/>
      <c r="AV1568" s="348" t="str">
        <f t="shared" si="1697"/>
        <v/>
      </c>
      <c r="AW1568" s="360"/>
      <c r="AX1568" s="348" t="str">
        <f t="shared" si="1698"/>
        <v/>
      </c>
      <c r="AY1568" s="360"/>
      <c r="AZ1568" s="348" t="str">
        <f t="shared" si="1699"/>
        <v/>
      </c>
      <c r="BA1568" s="367"/>
      <c r="BB1568" s="348" t="str">
        <f t="shared" si="1700"/>
        <v/>
      </c>
      <c r="BC1568" s="350" t="str">
        <f t="shared" si="1703"/>
        <v/>
      </c>
      <c r="BD1568" s="350" t="str">
        <f t="shared" si="1704"/>
        <v/>
      </c>
      <c r="BE1568" s="360"/>
      <c r="BF1568" s="361"/>
      <c r="BG1568" s="362" t="str">
        <f t="shared" si="1739"/>
        <v/>
      </c>
      <c r="BH1568" s="354" t="str">
        <f t="shared" si="1705"/>
        <v/>
      </c>
      <c r="BI1568" s="350" t="str">
        <f t="shared" si="1706"/>
        <v/>
      </c>
      <c r="BJ1568" s="113" t="str">
        <f t="shared" si="1707"/>
        <v/>
      </c>
      <c r="BK1568" s="347" t="str">
        <f t="shared" si="1732"/>
        <v/>
      </c>
      <c r="BR1568" s="307"/>
      <c r="BS1568" s="51" t="str">
        <f t="shared" si="1708"/>
        <v/>
      </c>
      <c r="BT1568" s="51" t="str">
        <f t="shared" si="1709"/>
        <v/>
      </c>
      <c r="BU1568" s="51" t="str">
        <f t="shared" si="1710"/>
        <v/>
      </c>
      <c r="BV1568" s="51" t="str">
        <f t="shared" si="1711"/>
        <v/>
      </c>
      <c r="BW1568" s="51" t="str">
        <f t="shared" si="1712"/>
        <v/>
      </c>
      <c r="BX1568" s="51" t="str">
        <f t="shared" si="1713"/>
        <v/>
      </c>
      <c r="BY1568" s="51" t="str">
        <f t="shared" si="1714"/>
        <v/>
      </c>
      <c r="BZ1568" s="51" t="str">
        <f t="shared" si="1715"/>
        <v/>
      </c>
      <c r="CA1568" s="51" t="str">
        <f t="shared" si="1716"/>
        <v/>
      </c>
      <c r="CB1568" s="51" t="str">
        <f t="shared" si="1717"/>
        <v/>
      </c>
      <c r="CC1568" s="51" t="str">
        <f t="shared" si="1701"/>
        <v/>
      </c>
      <c r="CD1568" s="51" t="str">
        <f t="shared" si="1702"/>
        <v/>
      </c>
      <c r="CE1568" s="51" t="str">
        <f t="shared" si="1718"/>
        <v/>
      </c>
      <c r="CF1568" s="51"/>
      <c r="CH1568" s="53" t="str">
        <f t="shared" si="1719"/>
        <v/>
      </c>
      <c r="CI1568" s="53" t="str">
        <f t="shared" si="1720"/>
        <v/>
      </c>
      <c r="CJ1568" s="54" t="str">
        <f t="shared" si="1721"/>
        <v/>
      </c>
      <c r="CK1568" s="53" t="str">
        <f t="shared" si="1722"/>
        <v/>
      </c>
      <c r="CL1568" s="53" t="str">
        <f t="shared" si="1723"/>
        <v/>
      </c>
      <c r="CM1568" s="53" t="str">
        <f t="shared" si="1724"/>
        <v/>
      </c>
      <c r="CN1568" s="53" t="str">
        <f t="shared" si="1725"/>
        <v/>
      </c>
      <c r="CO1568" s="53" t="str">
        <f t="shared" si="1726"/>
        <v/>
      </c>
      <c r="CP1568" s="53" t="str">
        <f t="shared" si="1727"/>
        <v/>
      </c>
      <c r="CQ1568" s="53" t="str">
        <f t="shared" si="1728"/>
        <v/>
      </c>
      <c r="CR1568" s="53" t="str">
        <f t="shared" si="1729"/>
        <v/>
      </c>
      <c r="CS1568" s="53" t="str">
        <f t="shared" si="1730"/>
        <v/>
      </c>
      <c r="CT1568" s="53" t="str">
        <f t="shared" si="1731"/>
        <v/>
      </c>
      <c r="CU1568" s="53" t="str">
        <f t="shared" si="1740"/>
        <v/>
      </c>
    </row>
    <row r="1569" spans="1:99" hidden="1" x14ac:dyDescent="0.3">
      <c r="A1569" s="40">
        <v>1631</v>
      </c>
      <c r="B1569" s="326"/>
      <c r="C1569" s="142"/>
      <c r="D1569" s="144"/>
      <c r="E1569" s="144"/>
      <c r="F1569" s="312"/>
      <c r="G1569" s="144" t="s">
        <v>141</v>
      </c>
      <c r="H1569" s="314"/>
      <c r="I1569" s="314"/>
      <c r="J1569" s="315" t="str">
        <f t="shared" si="1675"/>
        <v/>
      </c>
      <c r="K1569" s="316" t="str">
        <f t="shared" si="1676"/>
        <v/>
      </c>
      <c r="L1569" s="317" t="str">
        <f t="shared" si="1677"/>
        <v/>
      </c>
      <c r="M1569" s="316" t="str">
        <f t="shared" si="1678"/>
        <v/>
      </c>
      <c r="N1569" s="317" t="str">
        <f t="shared" si="1679"/>
        <v/>
      </c>
      <c r="O1569" s="316" t="str">
        <f t="shared" si="1680"/>
        <v/>
      </c>
      <c r="P1569" s="317" t="str">
        <f t="shared" si="1681"/>
        <v/>
      </c>
      <c r="Q1569" s="318" t="str">
        <f t="shared" si="1682"/>
        <v/>
      </c>
      <c r="R1569" s="319" t="str">
        <f t="shared" si="1683"/>
        <v/>
      </c>
      <c r="S1569" s="318" t="str">
        <f t="shared" si="1684"/>
        <v/>
      </c>
      <c r="T1569" s="317" t="str">
        <f t="shared" si="1685"/>
        <v/>
      </c>
      <c r="U1569" s="318" t="str">
        <f t="shared" si="1686"/>
        <v/>
      </c>
      <c r="V1569" s="319" t="str">
        <f t="shared" si="1687"/>
        <v/>
      </c>
      <c r="W1569" s="318" t="str">
        <f t="shared" si="1688"/>
        <v/>
      </c>
      <c r="X1569" s="319" t="str">
        <f t="shared" si="1689"/>
        <v/>
      </c>
      <c r="Y1569" s="318" t="str">
        <f t="shared" si="1690"/>
        <v/>
      </c>
      <c r="Z1569" s="319" t="str">
        <f t="shared" si="1691"/>
        <v/>
      </c>
      <c r="AA1569" s="317" t="str">
        <f t="shared" si="1692"/>
        <v/>
      </c>
      <c r="AB1569" s="97" t="str">
        <f t="shared" si="1693"/>
        <v/>
      </c>
      <c r="AC1569" s="143" t="str">
        <f t="shared" si="1694"/>
        <v/>
      </c>
      <c r="AD1569" s="143" t="str">
        <f t="shared" si="1733"/>
        <v/>
      </c>
      <c r="AE1569" s="360"/>
      <c r="AF1569" s="360"/>
      <c r="AG1569" s="364"/>
      <c r="AH1569" s="363" t="str">
        <f t="shared" si="1734"/>
        <v/>
      </c>
      <c r="AI1569" s="360"/>
      <c r="AJ1569" s="360"/>
      <c r="AK1569" s="364"/>
      <c r="AL1569" s="365" t="str">
        <f t="shared" si="1735"/>
        <v/>
      </c>
      <c r="AM1569" s="363" t="str">
        <f t="shared" si="1736"/>
        <v/>
      </c>
      <c r="AN1569" s="366" t="str">
        <f t="shared" si="1737"/>
        <v/>
      </c>
      <c r="AO1569" s="360"/>
      <c r="AP1569" s="360"/>
      <c r="AQ1569" s="360" t="str">
        <f t="shared" si="1738"/>
        <v/>
      </c>
      <c r="AR1569" s="348" t="str">
        <f t="shared" si="1695"/>
        <v/>
      </c>
      <c r="AS1569" s="360"/>
      <c r="AT1569" s="348" t="str">
        <f t="shared" si="1696"/>
        <v/>
      </c>
      <c r="AU1569" s="360"/>
      <c r="AV1569" s="348" t="str">
        <f t="shared" si="1697"/>
        <v/>
      </c>
      <c r="AW1569" s="360"/>
      <c r="AX1569" s="348" t="str">
        <f t="shared" si="1698"/>
        <v/>
      </c>
      <c r="AY1569" s="360"/>
      <c r="AZ1569" s="348" t="str">
        <f t="shared" si="1699"/>
        <v/>
      </c>
      <c r="BA1569" s="367"/>
      <c r="BB1569" s="348" t="str">
        <f t="shared" si="1700"/>
        <v/>
      </c>
      <c r="BC1569" s="350" t="str">
        <f t="shared" si="1703"/>
        <v/>
      </c>
      <c r="BD1569" s="350" t="str">
        <f t="shared" si="1704"/>
        <v/>
      </c>
      <c r="BE1569" s="360"/>
      <c r="BF1569" s="361"/>
      <c r="BG1569" s="362" t="str">
        <f t="shared" si="1739"/>
        <v/>
      </c>
      <c r="BH1569" s="354" t="str">
        <f t="shared" si="1705"/>
        <v/>
      </c>
      <c r="BI1569" s="350" t="str">
        <f t="shared" si="1706"/>
        <v/>
      </c>
      <c r="BJ1569" s="113" t="str">
        <f t="shared" si="1707"/>
        <v/>
      </c>
      <c r="BK1569" s="347" t="str">
        <f t="shared" si="1732"/>
        <v/>
      </c>
      <c r="BR1569" s="307"/>
      <c r="BS1569" s="51" t="str">
        <f t="shared" si="1708"/>
        <v/>
      </c>
      <c r="BT1569" s="51" t="str">
        <f t="shared" si="1709"/>
        <v/>
      </c>
      <c r="BU1569" s="51" t="str">
        <f t="shared" si="1710"/>
        <v/>
      </c>
      <c r="BV1569" s="51" t="str">
        <f t="shared" si="1711"/>
        <v/>
      </c>
      <c r="BW1569" s="51" t="str">
        <f t="shared" si="1712"/>
        <v/>
      </c>
      <c r="BX1569" s="51" t="str">
        <f t="shared" si="1713"/>
        <v/>
      </c>
      <c r="BY1569" s="51" t="str">
        <f t="shared" si="1714"/>
        <v/>
      </c>
      <c r="BZ1569" s="51" t="str">
        <f t="shared" si="1715"/>
        <v/>
      </c>
      <c r="CA1569" s="51" t="str">
        <f t="shared" si="1716"/>
        <v/>
      </c>
      <c r="CB1569" s="51" t="str">
        <f t="shared" si="1717"/>
        <v/>
      </c>
      <c r="CC1569" s="51" t="str">
        <f t="shared" si="1701"/>
        <v/>
      </c>
      <c r="CD1569" s="51" t="str">
        <f t="shared" si="1702"/>
        <v/>
      </c>
      <c r="CE1569" s="51" t="str">
        <f t="shared" si="1718"/>
        <v/>
      </c>
      <c r="CF1569" s="51"/>
      <c r="CH1569" s="53" t="str">
        <f t="shared" si="1719"/>
        <v/>
      </c>
      <c r="CI1569" s="53" t="str">
        <f t="shared" si="1720"/>
        <v/>
      </c>
      <c r="CJ1569" s="54" t="str">
        <f t="shared" si="1721"/>
        <v/>
      </c>
      <c r="CK1569" s="53" t="str">
        <f t="shared" si="1722"/>
        <v/>
      </c>
      <c r="CL1569" s="53" t="str">
        <f t="shared" si="1723"/>
        <v/>
      </c>
      <c r="CM1569" s="53" t="str">
        <f t="shared" si="1724"/>
        <v/>
      </c>
      <c r="CN1569" s="53" t="str">
        <f t="shared" si="1725"/>
        <v/>
      </c>
      <c r="CO1569" s="53" t="str">
        <f t="shared" si="1726"/>
        <v/>
      </c>
      <c r="CP1569" s="53" t="str">
        <f t="shared" si="1727"/>
        <v/>
      </c>
      <c r="CQ1569" s="53" t="str">
        <f t="shared" si="1728"/>
        <v/>
      </c>
      <c r="CR1569" s="53" t="str">
        <f t="shared" si="1729"/>
        <v/>
      </c>
      <c r="CS1569" s="53" t="str">
        <f t="shared" si="1730"/>
        <v/>
      </c>
      <c r="CT1569" s="53" t="str">
        <f t="shared" si="1731"/>
        <v/>
      </c>
      <c r="CU1569" s="53" t="str">
        <f t="shared" si="1740"/>
        <v/>
      </c>
    </row>
    <row r="1570" spans="1:99" hidden="1" x14ac:dyDescent="0.3">
      <c r="A1570" s="40">
        <v>1632</v>
      </c>
      <c r="B1570" s="326"/>
      <c r="C1570" s="142"/>
      <c r="D1570" s="144"/>
      <c r="E1570" s="144"/>
      <c r="F1570" s="312"/>
      <c r="G1570" s="144" t="s">
        <v>141</v>
      </c>
      <c r="H1570" s="314"/>
      <c r="I1570" s="314"/>
      <c r="J1570" s="315" t="str">
        <f t="shared" si="1675"/>
        <v/>
      </c>
      <c r="K1570" s="316" t="str">
        <f t="shared" si="1676"/>
        <v/>
      </c>
      <c r="L1570" s="317" t="str">
        <f t="shared" si="1677"/>
        <v/>
      </c>
      <c r="M1570" s="316" t="str">
        <f t="shared" si="1678"/>
        <v/>
      </c>
      <c r="N1570" s="317" t="str">
        <f t="shared" si="1679"/>
        <v/>
      </c>
      <c r="O1570" s="316" t="str">
        <f t="shared" si="1680"/>
        <v/>
      </c>
      <c r="P1570" s="317" t="str">
        <f t="shared" si="1681"/>
        <v/>
      </c>
      <c r="Q1570" s="318" t="str">
        <f t="shared" si="1682"/>
        <v/>
      </c>
      <c r="R1570" s="319" t="str">
        <f t="shared" si="1683"/>
        <v/>
      </c>
      <c r="S1570" s="318" t="str">
        <f t="shared" si="1684"/>
        <v/>
      </c>
      <c r="T1570" s="317" t="str">
        <f t="shared" si="1685"/>
        <v/>
      </c>
      <c r="U1570" s="318" t="str">
        <f t="shared" si="1686"/>
        <v/>
      </c>
      <c r="V1570" s="319" t="str">
        <f t="shared" si="1687"/>
        <v/>
      </c>
      <c r="W1570" s="318" t="str">
        <f t="shared" si="1688"/>
        <v/>
      </c>
      <c r="X1570" s="319" t="str">
        <f t="shared" si="1689"/>
        <v/>
      </c>
      <c r="Y1570" s="318" t="str">
        <f t="shared" si="1690"/>
        <v/>
      </c>
      <c r="Z1570" s="319" t="str">
        <f t="shared" si="1691"/>
        <v/>
      </c>
      <c r="AA1570" s="317" t="str">
        <f t="shared" si="1692"/>
        <v/>
      </c>
      <c r="AB1570" s="97" t="str">
        <f t="shared" si="1693"/>
        <v/>
      </c>
      <c r="AC1570" s="143" t="str">
        <f t="shared" si="1694"/>
        <v/>
      </c>
      <c r="AD1570" s="143" t="str">
        <f t="shared" si="1733"/>
        <v/>
      </c>
      <c r="AE1570" s="360"/>
      <c r="AF1570" s="360"/>
      <c r="AG1570" s="364"/>
      <c r="AH1570" s="363" t="str">
        <f t="shared" si="1734"/>
        <v/>
      </c>
      <c r="AI1570" s="360"/>
      <c r="AJ1570" s="360"/>
      <c r="AK1570" s="364"/>
      <c r="AL1570" s="365" t="str">
        <f t="shared" si="1735"/>
        <v/>
      </c>
      <c r="AM1570" s="363" t="str">
        <f t="shared" si="1736"/>
        <v/>
      </c>
      <c r="AN1570" s="366" t="str">
        <f t="shared" si="1737"/>
        <v/>
      </c>
      <c r="AO1570" s="360"/>
      <c r="AP1570" s="360"/>
      <c r="AQ1570" s="360" t="str">
        <f t="shared" si="1738"/>
        <v/>
      </c>
      <c r="AR1570" s="348" t="str">
        <f t="shared" si="1695"/>
        <v/>
      </c>
      <c r="AS1570" s="360"/>
      <c r="AT1570" s="348" t="str">
        <f t="shared" si="1696"/>
        <v/>
      </c>
      <c r="AU1570" s="360"/>
      <c r="AV1570" s="348" t="str">
        <f t="shared" si="1697"/>
        <v/>
      </c>
      <c r="AW1570" s="360"/>
      <c r="AX1570" s="348" t="str">
        <f t="shared" si="1698"/>
        <v/>
      </c>
      <c r="AY1570" s="360"/>
      <c r="AZ1570" s="348" t="str">
        <f t="shared" si="1699"/>
        <v/>
      </c>
      <c r="BA1570" s="367"/>
      <c r="BB1570" s="348" t="str">
        <f t="shared" si="1700"/>
        <v/>
      </c>
      <c r="BC1570" s="350" t="str">
        <f t="shared" si="1703"/>
        <v/>
      </c>
      <c r="BD1570" s="350" t="str">
        <f t="shared" si="1704"/>
        <v/>
      </c>
      <c r="BE1570" s="360"/>
      <c r="BF1570" s="361"/>
      <c r="BG1570" s="362" t="str">
        <f t="shared" si="1739"/>
        <v/>
      </c>
      <c r="BH1570" s="354" t="str">
        <f t="shared" si="1705"/>
        <v/>
      </c>
      <c r="BI1570" s="350" t="str">
        <f t="shared" si="1706"/>
        <v/>
      </c>
      <c r="BJ1570" s="113" t="str">
        <f t="shared" si="1707"/>
        <v/>
      </c>
      <c r="BK1570" s="347" t="str">
        <f t="shared" si="1732"/>
        <v/>
      </c>
      <c r="BR1570" s="307"/>
      <c r="BS1570" s="51" t="str">
        <f t="shared" si="1708"/>
        <v/>
      </c>
      <c r="BT1570" s="51" t="str">
        <f t="shared" si="1709"/>
        <v/>
      </c>
      <c r="BU1570" s="51" t="str">
        <f t="shared" si="1710"/>
        <v/>
      </c>
      <c r="BV1570" s="51" t="str">
        <f t="shared" si="1711"/>
        <v/>
      </c>
      <c r="BW1570" s="51" t="str">
        <f t="shared" si="1712"/>
        <v/>
      </c>
      <c r="BX1570" s="51" t="str">
        <f t="shared" si="1713"/>
        <v/>
      </c>
      <c r="BY1570" s="51" t="str">
        <f t="shared" si="1714"/>
        <v/>
      </c>
      <c r="BZ1570" s="51" t="str">
        <f t="shared" si="1715"/>
        <v/>
      </c>
      <c r="CA1570" s="51" t="str">
        <f t="shared" si="1716"/>
        <v/>
      </c>
      <c r="CB1570" s="51" t="str">
        <f t="shared" si="1717"/>
        <v/>
      </c>
      <c r="CC1570" s="51" t="str">
        <f t="shared" si="1701"/>
        <v/>
      </c>
      <c r="CD1570" s="51" t="str">
        <f t="shared" si="1702"/>
        <v/>
      </c>
      <c r="CE1570" s="51" t="str">
        <f t="shared" si="1718"/>
        <v/>
      </c>
      <c r="CF1570" s="51"/>
      <c r="CH1570" s="53" t="str">
        <f t="shared" si="1719"/>
        <v/>
      </c>
      <c r="CI1570" s="53" t="str">
        <f t="shared" si="1720"/>
        <v/>
      </c>
      <c r="CJ1570" s="54" t="str">
        <f t="shared" si="1721"/>
        <v/>
      </c>
      <c r="CK1570" s="53" t="str">
        <f t="shared" si="1722"/>
        <v/>
      </c>
      <c r="CL1570" s="53" t="str">
        <f t="shared" si="1723"/>
        <v/>
      </c>
      <c r="CM1570" s="53" t="str">
        <f t="shared" si="1724"/>
        <v/>
      </c>
      <c r="CN1570" s="53" t="str">
        <f t="shared" si="1725"/>
        <v/>
      </c>
      <c r="CO1570" s="53" t="str">
        <f t="shared" si="1726"/>
        <v/>
      </c>
      <c r="CP1570" s="53" t="str">
        <f t="shared" si="1727"/>
        <v/>
      </c>
      <c r="CQ1570" s="53" t="str">
        <f t="shared" si="1728"/>
        <v/>
      </c>
      <c r="CR1570" s="53" t="str">
        <f t="shared" si="1729"/>
        <v/>
      </c>
      <c r="CS1570" s="53" t="str">
        <f t="shared" si="1730"/>
        <v/>
      </c>
      <c r="CT1570" s="53" t="str">
        <f t="shared" si="1731"/>
        <v/>
      </c>
      <c r="CU1570" s="53" t="str">
        <f t="shared" si="1740"/>
        <v/>
      </c>
    </row>
    <row r="1571" spans="1:99" hidden="1" x14ac:dyDescent="0.3">
      <c r="A1571" s="40">
        <v>1633</v>
      </c>
      <c r="B1571" s="326"/>
      <c r="C1571" s="142"/>
      <c r="D1571" s="144"/>
      <c r="E1571" s="144"/>
      <c r="F1571" s="312"/>
      <c r="G1571" s="144" t="s">
        <v>141</v>
      </c>
      <c r="H1571" s="314"/>
      <c r="I1571" s="314"/>
      <c r="J1571" s="315" t="str">
        <f t="shared" si="1675"/>
        <v/>
      </c>
      <c r="K1571" s="316" t="str">
        <f t="shared" si="1676"/>
        <v/>
      </c>
      <c r="L1571" s="317" t="str">
        <f t="shared" si="1677"/>
        <v/>
      </c>
      <c r="M1571" s="316" t="str">
        <f t="shared" si="1678"/>
        <v/>
      </c>
      <c r="N1571" s="317" t="str">
        <f t="shared" si="1679"/>
        <v/>
      </c>
      <c r="O1571" s="316" t="str">
        <f t="shared" si="1680"/>
        <v/>
      </c>
      <c r="P1571" s="317" t="str">
        <f t="shared" si="1681"/>
        <v/>
      </c>
      <c r="Q1571" s="318" t="str">
        <f t="shared" si="1682"/>
        <v/>
      </c>
      <c r="R1571" s="319" t="str">
        <f t="shared" si="1683"/>
        <v/>
      </c>
      <c r="S1571" s="318" t="str">
        <f t="shared" si="1684"/>
        <v/>
      </c>
      <c r="T1571" s="317" t="str">
        <f t="shared" si="1685"/>
        <v/>
      </c>
      <c r="U1571" s="318" t="str">
        <f t="shared" si="1686"/>
        <v/>
      </c>
      <c r="V1571" s="319" t="str">
        <f t="shared" si="1687"/>
        <v/>
      </c>
      <c r="W1571" s="318" t="str">
        <f t="shared" si="1688"/>
        <v/>
      </c>
      <c r="X1571" s="319" t="str">
        <f t="shared" si="1689"/>
        <v/>
      </c>
      <c r="Y1571" s="318" t="str">
        <f t="shared" si="1690"/>
        <v/>
      </c>
      <c r="Z1571" s="319" t="str">
        <f t="shared" si="1691"/>
        <v/>
      </c>
      <c r="AA1571" s="317" t="str">
        <f t="shared" si="1692"/>
        <v/>
      </c>
      <c r="AB1571" s="97" t="str">
        <f t="shared" si="1693"/>
        <v/>
      </c>
      <c r="AC1571" s="143" t="str">
        <f t="shared" si="1694"/>
        <v/>
      </c>
      <c r="AD1571" s="143" t="str">
        <f t="shared" si="1733"/>
        <v/>
      </c>
      <c r="AE1571" s="360"/>
      <c r="AF1571" s="360"/>
      <c r="AG1571" s="364"/>
      <c r="AH1571" s="363" t="str">
        <f t="shared" si="1734"/>
        <v/>
      </c>
      <c r="AI1571" s="360"/>
      <c r="AJ1571" s="360"/>
      <c r="AK1571" s="364"/>
      <c r="AL1571" s="365" t="str">
        <f t="shared" si="1735"/>
        <v/>
      </c>
      <c r="AM1571" s="363" t="str">
        <f t="shared" si="1736"/>
        <v/>
      </c>
      <c r="AN1571" s="366" t="str">
        <f t="shared" si="1737"/>
        <v/>
      </c>
      <c r="AO1571" s="360"/>
      <c r="AP1571" s="360"/>
      <c r="AQ1571" s="360" t="str">
        <f t="shared" si="1738"/>
        <v/>
      </c>
      <c r="AR1571" s="348" t="str">
        <f t="shared" si="1695"/>
        <v/>
      </c>
      <c r="AS1571" s="360"/>
      <c r="AT1571" s="348" t="str">
        <f t="shared" si="1696"/>
        <v/>
      </c>
      <c r="AU1571" s="360"/>
      <c r="AV1571" s="348" t="str">
        <f t="shared" si="1697"/>
        <v/>
      </c>
      <c r="AW1571" s="360"/>
      <c r="AX1571" s="348" t="str">
        <f t="shared" si="1698"/>
        <v/>
      </c>
      <c r="AY1571" s="360"/>
      <c r="AZ1571" s="348" t="str">
        <f t="shared" si="1699"/>
        <v/>
      </c>
      <c r="BA1571" s="367"/>
      <c r="BB1571" s="348" t="str">
        <f t="shared" si="1700"/>
        <v/>
      </c>
      <c r="BC1571" s="350" t="str">
        <f t="shared" si="1703"/>
        <v/>
      </c>
      <c r="BD1571" s="350" t="str">
        <f t="shared" si="1704"/>
        <v/>
      </c>
      <c r="BE1571" s="360"/>
      <c r="BF1571" s="361"/>
      <c r="BG1571" s="362" t="str">
        <f t="shared" si="1739"/>
        <v/>
      </c>
      <c r="BH1571" s="354" t="str">
        <f t="shared" si="1705"/>
        <v/>
      </c>
      <c r="BI1571" s="350" t="str">
        <f t="shared" si="1706"/>
        <v/>
      </c>
      <c r="BJ1571" s="113" t="str">
        <f t="shared" si="1707"/>
        <v/>
      </c>
      <c r="BK1571" s="347" t="str">
        <f t="shared" si="1732"/>
        <v/>
      </c>
      <c r="BR1571" s="307"/>
      <c r="BS1571" s="51" t="str">
        <f t="shared" si="1708"/>
        <v/>
      </c>
      <c r="BT1571" s="51" t="str">
        <f t="shared" si="1709"/>
        <v/>
      </c>
      <c r="BU1571" s="51" t="str">
        <f t="shared" si="1710"/>
        <v/>
      </c>
      <c r="BV1571" s="51" t="str">
        <f t="shared" si="1711"/>
        <v/>
      </c>
      <c r="BW1571" s="51" t="str">
        <f t="shared" si="1712"/>
        <v/>
      </c>
      <c r="BX1571" s="51" t="str">
        <f t="shared" si="1713"/>
        <v/>
      </c>
      <c r="BY1571" s="51" t="str">
        <f t="shared" si="1714"/>
        <v/>
      </c>
      <c r="BZ1571" s="51" t="str">
        <f t="shared" si="1715"/>
        <v/>
      </c>
      <c r="CA1571" s="51" t="str">
        <f t="shared" si="1716"/>
        <v/>
      </c>
      <c r="CB1571" s="51" t="str">
        <f t="shared" si="1717"/>
        <v/>
      </c>
      <c r="CC1571" s="51" t="str">
        <f t="shared" si="1701"/>
        <v/>
      </c>
      <c r="CD1571" s="51" t="str">
        <f t="shared" si="1702"/>
        <v/>
      </c>
      <c r="CE1571" s="51" t="str">
        <f t="shared" si="1718"/>
        <v/>
      </c>
      <c r="CF1571" s="51"/>
      <c r="CH1571" s="53" t="str">
        <f t="shared" si="1719"/>
        <v/>
      </c>
      <c r="CI1571" s="53" t="str">
        <f t="shared" si="1720"/>
        <v/>
      </c>
      <c r="CJ1571" s="54" t="str">
        <f t="shared" si="1721"/>
        <v/>
      </c>
      <c r="CK1571" s="53" t="str">
        <f t="shared" si="1722"/>
        <v/>
      </c>
      <c r="CL1571" s="53" t="str">
        <f t="shared" si="1723"/>
        <v/>
      </c>
      <c r="CM1571" s="53" t="str">
        <f t="shared" si="1724"/>
        <v/>
      </c>
      <c r="CN1571" s="53" t="str">
        <f t="shared" si="1725"/>
        <v/>
      </c>
      <c r="CO1571" s="53" t="str">
        <f t="shared" si="1726"/>
        <v/>
      </c>
      <c r="CP1571" s="53" t="str">
        <f t="shared" si="1727"/>
        <v/>
      </c>
      <c r="CQ1571" s="53" t="str">
        <f t="shared" si="1728"/>
        <v/>
      </c>
      <c r="CR1571" s="53" t="str">
        <f t="shared" si="1729"/>
        <v/>
      </c>
      <c r="CS1571" s="53" t="str">
        <f t="shared" si="1730"/>
        <v/>
      </c>
      <c r="CT1571" s="53" t="str">
        <f t="shared" si="1731"/>
        <v/>
      </c>
      <c r="CU1571" s="53" t="str">
        <f t="shared" si="1740"/>
        <v/>
      </c>
    </row>
    <row r="1572" spans="1:99" hidden="1" x14ac:dyDescent="0.3">
      <c r="A1572" s="40">
        <v>1634</v>
      </c>
      <c r="B1572" s="326"/>
      <c r="C1572" s="142"/>
      <c r="D1572" s="144"/>
      <c r="E1572" s="144"/>
      <c r="F1572" s="312"/>
      <c r="G1572" s="144" t="s">
        <v>141</v>
      </c>
      <c r="H1572" s="314"/>
      <c r="I1572" s="314"/>
      <c r="J1572" s="315" t="str">
        <f t="shared" si="1675"/>
        <v/>
      </c>
      <c r="K1572" s="316" t="str">
        <f t="shared" si="1676"/>
        <v/>
      </c>
      <c r="L1572" s="317" t="str">
        <f t="shared" si="1677"/>
        <v/>
      </c>
      <c r="M1572" s="316" t="str">
        <f t="shared" si="1678"/>
        <v/>
      </c>
      <c r="N1572" s="317" t="str">
        <f t="shared" si="1679"/>
        <v/>
      </c>
      <c r="O1572" s="316" t="str">
        <f t="shared" si="1680"/>
        <v/>
      </c>
      <c r="P1572" s="317" t="str">
        <f t="shared" si="1681"/>
        <v/>
      </c>
      <c r="Q1572" s="318" t="str">
        <f t="shared" si="1682"/>
        <v/>
      </c>
      <c r="R1572" s="319" t="str">
        <f t="shared" si="1683"/>
        <v/>
      </c>
      <c r="S1572" s="318" t="str">
        <f t="shared" si="1684"/>
        <v/>
      </c>
      <c r="T1572" s="317" t="str">
        <f t="shared" si="1685"/>
        <v/>
      </c>
      <c r="U1572" s="318" t="str">
        <f t="shared" si="1686"/>
        <v/>
      </c>
      <c r="V1572" s="319" t="str">
        <f t="shared" si="1687"/>
        <v/>
      </c>
      <c r="W1572" s="318" t="str">
        <f t="shared" si="1688"/>
        <v/>
      </c>
      <c r="X1572" s="319" t="str">
        <f t="shared" si="1689"/>
        <v/>
      </c>
      <c r="Y1572" s="318" t="str">
        <f t="shared" si="1690"/>
        <v/>
      </c>
      <c r="Z1572" s="319" t="str">
        <f t="shared" si="1691"/>
        <v/>
      </c>
      <c r="AA1572" s="317" t="str">
        <f t="shared" si="1692"/>
        <v/>
      </c>
      <c r="AB1572" s="97" t="str">
        <f t="shared" si="1693"/>
        <v/>
      </c>
      <c r="AC1572" s="143" t="str">
        <f t="shared" si="1694"/>
        <v/>
      </c>
      <c r="AD1572" s="143" t="str">
        <f t="shared" si="1733"/>
        <v/>
      </c>
      <c r="AE1572" s="360"/>
      <c r="AF1572" s="360"/>
      <c r="AG1572" s="364"/>
      <c r="AH1572" s="363" t="str">
        <f t="shared" si="1734"/>
        <v/>
      </c>
      <c r="AI1572" s="360"/>
      <c r="AJ1572" s="360"/>
      <c r="AK1572" s="364"/>
      <c r="AL1572" s="365" t="str">
        <f t="shared" si="1735"/>
        <v/>
      </c>
      <c r="AM1572" s="363" t="str">
        <f t="shared" si="1736"/>
        <v/>
      </c>
      <c r="AN1572" s="366" t="str">
        <f t="shared" si="1737"/>
        <v/>
      </c>
      <c r="AO1572" s="360"/>
      <c r="AP1572" s="360"/>
      <c r="AQ1572" s="360" t="str">
        <f t="shared" si="1738"/>
        <v/>
      </c>
      <c r="AR1572" s="348" t="str">
        <f t="shared" si="1695"/>
        <v/>
      </c>
      <c r="AS1572" s="360"/>
      <c r="AT1572" s="348" t="str">
        <f t="shared" si="1696"/>
        <v/>
      </c>
      <c r="AU1572" s="360"/>
      <c r="AV1572" s="348" t="str">
        <f t="shared" si="1697"/>
        <v/>
      </c>
      <c r="AW1572" s="360"/>
      <c r="AX1572" s="348" t="str">
        <f t="shared" si="1698"/>
        <v/>
      </c>
      <c r="AY1572" s="360"/>
      <c r="AZ1572" s="348" t="str">
        <f t="shared" si="1699"/>
        <v/>
      </c>
      <c r="BA1572" s="367"/>
      <c r="BB1572" s="348" t="str">
        <f t="shared" si="1700"/>
        <v/>
      </c>
      <c r="BC1572" s="350" t="str">
        <f t="shared" si="1703"/>
        <v/>
      </c>
      <c r="BD1572" s="350" t="str">
        <f t="shared" si="1704"/>
        <v/>
      </c>
      <c r="BE1572" s="360"/>
      <c r="BF1572" s="361"/>
      <c r="BG1572" s="362" t="str">
        <f t="shared" si="1739"/>
        <v/>
      </c>
      <c r="BH1572" s="354" t="str">
        <f t="shared" si="1705"/>
        <v/>
      </c>
      <c r="BI1572" s="350" t="str">
        <f t="shared" si="1706"/>
        <v/>
      </c>
      <c r="BJ1572" s="113" t="str">
        <f t="shared" si="1707"/>
        <v/>
      </c>
      <c r="BK1572" s="347" t="str">
        <f t="shared" si="1732"/>
        <v/>
      </c>
      <c r="BR1572" s="307"/>
      <c r="BS1572" s="51" t="str">
        <f t="shared" si="1708"/>
        <v/>
      </c>
      <c r="BT1572" s="51" t="str">
        <f t="shared" si="1709"/>
        <v/>
      </c>
      <c r="BU1572" s="51" t="str">
        <f t="shared" si="1710"/>
        <v/>
      </c>
      <c r="BV1572" s="51" t="str">
        <f t="shared" si="1711"/>
        <v/>
      </c>
      <c r="BW1572" s="51" t="str">
        <f t="shared" si="1712"/>
        <v/>
      </c>
      <c r="BX1572" s="51" t="str">
        <f t="shared" si="1713"/>
        <v/>
      </c>
      <c r="BY1572" s="51" t="str">
        <f t="shared" si="1714"/>
        <v/>
      </c>
      <c r="BZ1572" s="51" t="str">
        <f t="shared" si="1715"/>
        <v/>
      </c>
      <c r="CA1572" s="51" t="str">
        <f t="shared" si="1716"/>
        <v/>
      </c>
      <c r="CB1572" s="51" t="str">
        <f t="shared" si="1717"/>
        <v/>
      </c>
      <c r="CC1572" s="51" t="str">
        <f t="shared" si="1701"/>
        <v/>
      </c>
      <c r="CD1572" s="51" t="str">
        <f t="shared" si="1702"/>
        <v/>
      </c>
      <c r="CE1572" s="51" t="str">
        <f t="shared" si="1718"/>
        <v/>
      </c>
      <c r="CF1572" s="51"/>
      <c r="CH1572" s="53" t="str">
        <f t="shared" si="1719"/>
        <v/>
      </c>
      <c r="CI1572" s="53" t="str">
        <f t="shared" si="1720"/>
        <v/>
      </c>
      <c r="CJ1572" s="54" t="str">
        <f t="shared" si="1721"/>
        <v/>
      </c>
      <c r="CK1572" s="53" t="str">
        <f t="shared" si="1722"/>
        <v/>
      </c>
      <c r="CL1572" s="53" t="str">
        <f t="shared" si="1723"/>
        <v/>
      </c>
      <c r="CM1572" s="53" t="str">
        <f t="shared" si="1724"/>
        <v/>
      </c>
      <c r="CN1572" s="53" t="str">
        <f t="shared" si="1725"/>
        <v/>
      </c>
      <c r="CO1572" s="53" t="str">
        <f t="shared" si="1726"/>
        <v/>
      </c>
      <c r="CP1572" s="53" t="str">
        <f t="shared" si="1727"/>
        <v/>
      </c>
      <c r="CQ1572" s="53" t="str">
        <f t="shared" si="1728"/>
        <v/>
      </c>
      <c r="CR1572" s="53" t="str">
        <f t="shared" si="1729"/>
        <v/>
      </c>
      <c r="CS1572" s="53" t="str">
        <f t="shared" si="1730"/>
        <v/>
      </c>
      <c r="CT1572" s="53" t="str">
        <f t="shared" si="1731"/>
        <v/>
      </c>
      <c r="CU1572" s="53" t="str">
        <f t="shared" si="1740"/>
        <v/>
      </c>
    </row>
    <row r="1573" spans="1:99" hidden="1" x14ac:dyDescent="0.3">
      <c r="A1573" s="40">
        <v>1635</v>
      </c>
      <c r="B1573" s="326"/>
      <c r="C1573" s="142"/>
      <c r="D1573" s="144"/>
      <c r="E1573" s="144"/>
      <c r="F1573" s="312"/>
      <c r="G1573" s="144" t="s">
        <v>141</v>
      </c>
      <c r="H1573" s="314"/>
      <c r="I1573" s="314"/>
      <c r="J1573" s="315" t="str">
        <f t="shared" si="1675"/>
        <v/>
      </c>
      <c r="K1573" s="316" t="str">
        <f t="shared" si="1676"/>
        <v/>
      </c>
      <c r="L1573" s="317" t="str">
        <f t="shared" si="1677"/>
        <v/>
      </c>
      <c r="M1573" s="316" t="str">
        <f t="shared" si="1678"/>
        <v/>
      </c>
      <c r="N1573" s="317" t="str">
        <f t="shared" si="1679"/>
        <v/>
      </c>
      <c r="O1573" s="316" t="str">
        <f t="shared" si="1680"/>
        <v/>
      </c>
      <c r="P1573" s="317" t="str">
        <f t="shared" si="1681"/>
        <v/>
      </c>
      <c r="Q1573" s="318" t="str">
        <f t="shared" si="1682"/>
        <v/>
      </c>
      <c r="R1573" s="319" t="str">
        <f t="shared" si="1683"/>
        <v/>
      </c>
      <c r="S1573" s="318" t="str">
        <f t="shared" si="1684"/>
        <v/>
      </c>
      <c r="T1573" s="317" t="str">
        <f t="shared" si="1685"/>
        <v/>
      </c>
      <c r="U1573" s="318" t="str">
        <f t="shared" si="1686"/>
        <v/>
      </c>
      <c r="V1573" s="319" t="str">
        <f t="shared" si="1687"/>
        <v/>
      </c>
      <c r="W1573" s="318" t="str">
        <f t="shared" si="1688"/>
        <v/>
      </c>
      <c r="X1573" s="319" t="str">
        <f t="shared" si="1689"/>
        <v/>
      </c>
      <c r="Y1573" s="318" t="str">
        <f t="shared" si="1690"/>
        <v/>
      </c>
      <c r="Z1573" s="319" t="str">
        <f t="shared" si="1691"/>
        <v/>
      </c>
      <c r="AA1573" s="317" t="str">
        <f t="shared" si="1692"/>
        <v/>
      </c>
      <c r="AB1573" s="97" t="str">
        <f t="shared" si="1693"/>
        <v/>
      </c>
      <c r="AC1573" s="143" t="str">
        <f t="shared" si="1694"/>
        <v/>
      </c>
      <c r="AD1573" s="143" t="str">
        <f t="shared" si="1733"/>
        <v/>
      </c>
      <c r="AE1573" s="360"/>
      <c r="AF1573" s="360"/>
      <c r="AG1573" s="364"/>
      <c r="AH1573" s="363" t="str">
        <f t="shared" si="1734"/>
        <v/>
      </c>
      <c r="AI1573" s="360"/>
      <c r="AJ1573" s="360"/>
      <c r="AK1573" s="364"/>
      <c r="AL1573" s="365" t="str">
        <f t="shared" si="1735"/>
        <v/>
      </c>
      <c r="AM1573" s="363" t="str">
        <f t="shared" si="1736"/>
        <v/>
      </c>
      <c r="AN1573" s="366" t="str">
        <f t="shared" si="1737"/>
        <v/>
      </c>
      <c r="AO1573" s="360"/>
      <c r="AP1573" s="360"/>
      <c r="AQ1573" s="360" t="str">
        <f t="shared" si="1738"/>
        <v/>
      </c>
      <c r="AR1573" s="348" t="str">
        <f t="shared" si="1695"/>
        <v/>
      </c>
      <c r="AS1573" s="360"/>
      <c r="AT1573" s="348" t="str">
        <f t="shared" si="1696"/>
        <v/>
      </c>
      <c r="AU1573" s="360"/>
      <c r="AV1573" s="348" t="str">
        <f t="shared" si="1697"/>
        <v/>
      </c>
      <c r="AW1573" s="360"/>
      <c r="AX1573" s="348" t="str">
        <f t="shared" si="1698"/>
        <v/>
      </c>
      <c r="AY1573" s="360"/>
      <c r="AZ1573" s="348" t="str">
        <f t="shared" si="1699"/>
        <v/>
      </c>
      <c r="BA1573" s="367"/>
      <c r="BB1573" s="348" t="str">
        <f t="shared" si="1700"/>
        <v/>
      </c>
      <c r="BC1573" s="350" t="str">
        <f t="shared" si="1703"/>
        <v/>
      </c>
      <c r="BD1573" s="350" t="str">
        <f t="shared" si="1704"/>
        <v/>
      </c>
      <c r="BE1573" s="360"/>
      <c r="BF1573" s="361"/>
      <c r="BG1573" s="362" t="str">
        <f t="shared" si="1739"/>
        <v/>
      </c>
      <c r="BH1573" s="354" t="str">
        <f t="shared" si="1705"/>
        <v/>
      </c>
      <c r="BI1573" s="350" t="str">
        <f t="shared" si="1706"/>
        <v/>
      </c>
      <c r="BJ1573" s="113" t="str">
        <f t="shared" si="1707"/>
        <v/>
      </c>
      <c r="BK1573" s="347" t="str">
        <f t="shared" si="1732"/>
        <v/>
      </c>
      <c r="BR1573" s="307"/>
      <c r="BS1573" s="51" t="str">
        <f t="shared" si="1708"/>
        <v/>
      </c>
      <c r="BT1573" s="51" t="str">
        <f t="shared" si="1709"/>
        <v/>
      </c>
      <c r="BU1573" s="51" t="str">
        <f t="shared" si="1710"/>
        <v/>
      </c>
      <c r="BV1573" s="51" t="str">
        <f t="shared" si="1711"/>
        <v/>
      </c>
      <c r="BW1573" s="51" t="str">
        <f t="shared" si="1712"/>
        <v/>
      </c>
      <c r="BX1573" s="51" t="str">
        <f t="shared" si="1713"/>
        <v/>
      </c>
      <c r="BY1573" s="51" t="str">
        <f t="shared" si="1714"/>
        <v/>
      </c>
      <c r="BZ1573" s="51" t="str">
        <f t="shared" si="1715"/>
        <v/>
      </c>
      <c r="CA1573" s="51" t="str">
        <f t="shared" si="1716"/>
        <v/>
      </c>
      <c r="CB1573" s="51" t="str">
        <f t="shared" si="1717"/>
        <v/>
      </c>
      <c r="CC1573" s="51" t="str">
        <f t="shared" si="1701"/>
        <v/>
      </c>
      <c r="CD1573" s="51" t="str">
        <f t="shared" si="1702"/>
        <v/>
      </c>
      <c r="CE1573" s="51" t="str">
        <f t="shared" si="1718"/>
        <v/>
      </c>
      <c r="CF1573" s="51"/>
      <c r="CH1573" s="53" t="str">
        <f t="shared" si="1719"/>
        <v/>
      </c>
      <c r="CI1573" s="53" t="str">
        <f t="shared" si="1720"/>
        <v/>
      </c>
      <c r="CJ1573" s="54" t="str">
        <f t="shared" si="1721"/>
        <v/>
      </c>
      <c r="CK1573" s="53" t="str">
        <f t="shared" si="1722"/>
        <v/>
      </c>
      <c r="CL1573" s="53" t="str">
        <f t="shared" si="1723"/>
        <v/>
      </c>
      <c r="CM1573" s="53" t="str">
        <f t="shared" si="1724"/>
        <v/>
      </c>
      <c r="CN1573" s="53" t="str">
        <f t="shared" si="1725"/>
        <v/>
      </c>
      <c r="CO1573" s="53" t="str">
        <f t="shared" si="1726"/>
        <v/>
      </c>
      <c r="CP1573" s="53" t="str">
        <f t="shared" si="1727"/>
        <v/>
      </c>
      <c r="CQ1573" s="53" t="str">
        <f t="shared" si="1728"/>
        <v/>
      </c>
      <c r="CR1573" s="53" t="str">
        <f t="shared" si="1729"/>
        <v/>
      </c>
      <c r="CS1573" s="53" t="str">
        <f t="shared" si="1730"/>
        <v/>
      </c>
      <c r="CT1573" s="53" t="str">
        <f t="shared" si="1731"/>
        <v/>
      </c>
      <c r="CU1573" s="53" t="str">
        <f t="shared" si="1740"/>
        <v/>
      </c>
    </row>
    <row r="1574" spans="1:99" hidden="1" x14ac:dyDescent="0.3">
      <c r="A1574" s="40">
        <v>1636</v>
      </c>
      <c r="B1574" s="326"/>
      <c r="C1574" s="142"/>
      <c r="D1574" s="144"/>
      <c r="E1574" s="144"/>
      <c r="F1574" s="312"/>
      <c r="G1574" s="144" t="s">
        <v>141</v>
      </c>
      <c r="H1574" s="314"/>
      <c r="I1574" s="314"/>
      <c r="J1574" s="315" t="str">
        <f t="shared" si="1675"/>
        <v/>
      </c>
      <c r="K1574" s="316" t="str">
        <f t="shared" si="1676"/>
        <v/>
      </c>
      <c r="L1574" s="317" t="str">
        <f t="shared" si="1677"/>
        <v/>
      </c>
      <c r="M1574" s="316" t="str">
        <f t="shared" si="1678"/>
        <v/>
      </c>
      <c r="N1574" s="317" t="str">
        <f t="shared" si="1679"/>
        <v/>
      </c>
      <c r="O1574" s="316" t="str">
        <f t="shared" si="1680"/>
        <v/>
      </c>
      <c r="P1574" s="317" t="str">
        <f t="shared" si="1681"/>
        <v/>
      </c>
      <c r="Q1574" s="318" t="str">
        <f t="shared" si="1682"/>
        <v/>
      </c>
      <c r="R1574" s="319" t="str">
        <f t="shared" si="1683"/>
        <v/>
      </c>
      <c r="S1574" s="318" t="str">
        <f t="shared" si="1684"/>
        <v/>
      </c>
      <c r="T1574" s="317" t="str">
        <f t="shared" si="1685"/>
        <v/>
      </c>
      <c r="U1574" s="318" t="str">
        <f t="shared" si="1686"/>
        <v/>
      </c>
      <c r="V1574" s="319" t="str">
        <f t="shared" si="1687"/>
        <v/>
      </c>
      <c r="W1574" s="318" t="str">
        <f t="shared" si="1688"/>
        <v/>
      </c>
      <c r="X1574" s="319" t="str">
        <f t="shared" si="1689"/>
        <v/>
      </c>
      <c r="Y1574" s="318" t="str">
        <f t="shared" si="1690"/>
        <v/>
      </c>
      <c r="Z1574" s="319" t="str">
        <f t="shared" si="1691"/>
        <v/>
      </c>
      <c r="AA1574" s="317" t="str">
        <f t="shared" si="1692"/>
        <v/>
      </c>
      <c r="AB1574" s="97" t="str">
        <f t="shared" si="1693"/>
        <v/>
      </c>
      <c r="AC1574" s="143" t="str">
        <f t="shared" si="1694"/>
        <v/>
      </c>
      <c r="AD1574" s="143" t="str">
        <f t="shared" si="1733"/>
        <v/>
      </c>
      <c r="AE1574" s="360"/>
      <c r="AF1574" s="360"/>
      <c r="AG1574" s="364"/>
      <c r="AH1574" s="363" t="str">
        <f t="shared" si="1734"/>
        <v/>
      </c>
      <c r="AI1574" s="360"/>
      <c r="AJ1574" s="360"/>
      <c r="AK1574" s="364"/>
      <c r="AL1574" s="365" t="str">
        <f t="shared" si="1735"/>
        <v/>
      </c>
      <c r="AM1574" s="363" t="str">
        <f t="shared" si="1736"/>
        <v/>
      </c>
      <c r="AN1574" s="366" t="str">
        <f t="shared" si="1737"/>
        <v/>
      </c>
      <c r="AO1574" s="360"/>
      <c r="AP1574" s="360"/>
      <c r="AQ1574" s="360" t="str">
        <f t="shared" si="1738"/>
        <v/>
      </c>
      <c r="AR1574" s="348" t="str">
        <f t="shared" si="1695"/>
        <v/>
      </c>
      <c r="AS1574" s="360"/>
      <c r="AT1574" s="348" t="str">
        <f t="shared" si="1696"/>
        <v/>
      </c>
      <c r="AU1574" s="360"/>
      <c r="AV1574" s="348" t="str">
        <f t="shared" si="1697"/>
        <v/>
      </c>
      <c r="AW1574" s="360"/>
      <c r="AX1574" s="348" t="str">
        <f t="shared" si="1698"/>
        <v/>
      </c>
      <c r="AY1574" s="360"/>
      <c r="AZ1574" s="348" t="str">
        <f t="shared" si="1699"/>
        <v/>
      </c>
      <c r="BA1574" s="367"/>
      <c r="BB1574" s="348" t="str">
        <f t="shared" si="1700"/>
        <v/>
      </c>
      <c r="BC1574" s="350" t="str">
        <f t="shared" si="1703"/>
        <v/>
      </c>
      <c r="BD1574" s="350" t="str">
        <f t="shared" si="1704"/>
        <v/>
      </c>
      <c r="BE1574" s="360"/>
      <c r="BF1574" s="361"/>
      <c r="BG1574" s="362" t="str">
        <f t="shared" si="1739"/>
        <v/>
      </c>
      <c r="BH1574" s="354" t="str">
        <f t="shared" si="1705"/>
        <v/>
      </c>
      <c r="BI1574" s="350" t="str">
        <f t="shared" si="1706"/>
        <v/>
      </c>
      <c r="BJ1574" s="113" t="str">
        <f t="shared" si="1707"/>
        <v/>
      </c>
      <c r="BK1574" s="347" t="str">
        <f t="shared" si="1732"/>
        <v/>
      </c>
      <c r="BR1574" s="307"/>
      <c r="BS1574" s="51" t="str">
        <f t="shared" si="1708"/>
        <v/>
      </c>
      <c r="BT1574" s="51" t="str">
        <f t="shared" si="1709"/>
        <v/>
      </c>
      <c r="BU1574" s="51" t="str">
        <f t="shared" si="1710"/>
        <v/>
      </c>
      <c r="BV1574" s="51" t="str">
        <f t="shared" si="1711"/>
        <v/>
      </c>
      <c r="BW1574" s="51" t="str">
        <f t="shared" si="1712"/>
        <v/>
      </c>
      <c r="BX1574" s="51" t="str">
        <f t="shared" si="1713"/>
        <v/>
      </c>
      <c r="BY1574" s="51" t="str">
        <f t="shared" si="1714"/>
        <v/>
      </c>
      <c r="BZ1574" s="51" t="str">
        <f t="shared" si="1715"/>
        <v/>
      </c>
      <c r="CA1574" s="51" t="str">
        <f t="shared" si="1716"/>
        <v/>
      </c>
      <c r="CB1574" s="51" t="str">
        <f t="shared" si="1717"/>
        <v/>
      </c>
      <c r="CC1574" s="51" t="str">
        <f t="shared" si="1701"/>
        <v/>
      </c>
      <c r="CD1574" s="51" t="str">
        <f t="shared" si="1702"/>
        <v/>
      </c>
      <c r="CE1574" s="51" t="str">
        <f t="shared" si="1718"/>
        <v/>
      </c>
      <c r="CF1574" s="51"/>
      <c r="CH1574" s="53" t="str">
        <f t="shared" si="1719"/>
        <v/>
      </c>
      <c r="CI1574" s="53" t="str">
        <f t="shared" si="1720"/>
        <v/>
      </c>
      <c r="CJ1574" s="54" t="str">
        <f t="shared" si="1721"/>
        <v/>
      </c>
      <c r="CK1574" s="53" t="str">
        <f t="shared" si="1722"/>
        <v/>
      </c>
      <c r="CL1574" s="53" t="str">
        <f t="shared" si="1723"/>
        <v/>
      </c>
      <c r="CM1574" s="53" t="str">
        <f t="shared" si="1724"/>
        <v/>
      </c>
      <c r="CN1574" s="53" t="str">
        <f t="shared" si="1725"/>
        <v/>
      </c>
      <c r="CO1574" s="53" t="str">
        <f t="shared" si="1726"/>
        <v/>
      </c>
      <c r="CP1574" s="53" t="str">
        <f t="shared" si="1727"/>
        <v/>
      </c>
      <c r="CQ1574" s="53" t="str">
        <f t="shared" si="1728"/>
        <v/>
      </c>
      <c r="CR1574" s="53" t="str">
        <f t="shared" si="1729"/>
        <v/>
      </c>
      <c r="CS1574" s="53" t="str">
        <f t="shared" si="1730"/>
        <v/>
      </c>
      <c r="CT1574" s="53" t="str">
        <f t="shared" si="1731"/>
        <v/>
      </c>
      <c r="CU1574" s="53" t="str">
        <f t="shared" si="1740"/>
        <v/>
      </c>
    </row>
    <row r="1575" spans="1:99" hidden="1" x14ac:dyDescent="0.3">
      <c r="A1575" s="40">
        <v>1637</v>
      </c>
      <c r="B1575" s="326"/>
      <c r="C1575" s="142"/>
      <c r="D1575" s="144"/>
      <c r="E1575" s="144"/>
      <c r="F1575" s="312"/>
      <c r="G1575" s="144" t="s">
        <v>141</v>
      </c>
      <c r="H1575" s="314"/>
      <c r="I1575" s="314"/>
      <c r="J1575" s="315" t="str">
        <f t="shared" si="1675"/>
        <v/>
      </c>
      <c r="K1575" s="316" t="str">
        <f t="shared" si="1676"/>
        <v/>
      </c>
      <c r="L1575" s="317" t="str">
        <f t="shared" si="1677"/>
        <v/>
      </c>
      <c r="M1575" s="316" t="str">
        <f t="shared" si="1678"/>
        <v/>
      </c>
      <c r="N1575" s="317" t="str">
        <f t="shared" si="1679"/>
        <v/>
      </c>
      <c r="O1575" s="316" t="str">
        <f t="shared" si="1680"/>
        <v/>
      </c>
      <c r="P1575" s="317" t="str">
        <f t="shared" si="1681"/>
        <v/>
      </c>
      <c r="Q1575" s="318" t="str">
        <f t="shared" si="1682"/>
        <v/>
      </c>
      <c r="R1575" s="319" t="str">
        <f t="shared" si="1683"/>
        <v/>
      </c>
      <c r="S1575" s="318" t="str">
        <f t="shared" si="1684"/>
        <v/>
      </c>
      <c r="T1575" s="317" t="str">
        <f t="shared" si="1685"/>
        <v/>
      </c>
      <c r="U1575" s="318" t="str">
        <f t="shared" si="1686"/>
        <v/>
      </c>
      <c r="V1575" s="319" t="str">
        <f t="shared" si="1687"/>
        <v/>
      </c>
      <c r="W1575" s="318" t="str">
        <f t="shared" si="1688"/>
        <v/>
      </c>
      <c r="X1575" s="319" t="str">
        <f t="shared" si="1689"/>
        <v/>
      </c>
      <c r="Y1575" s="318" t="str">
        <f t="shared" si="1690"/>
        <v/>
      </c>
      <c r="Z1575" s="319" t="str">
        <f t="shared" si="1691"/>
        <v/>
      </c>
      <c r="AA1575" s="317" t="str">
        <f t="shared" si="1692"/>
        <v/>
      </c>
      <c r="AB1575" s="97" t="str">
        <f t="shared" si="1693"/>
        <v/>
      </c>
      <c r="AC1575" s="143" t="str">
        <f t="shared" si="1694"/>
        <v/>
      </c>
      <c r="AD1575" s="143" t="str">
        <f t="shared" si="1733"/>
        <v/>
      </c>
      <c r="AE1575" s="360"/>
      <c r="AF1575" s="360"/>
      <c r="AG1575" s="364"/>
      <c r="AH1575" s="363" t="str">
        <f t="shared" si="1734"/>
        <v/>
      </c>
      <c r="AI1575" s="360"/>
      <c r="AJ1575" s="360"/>
      <c r="AK1575" s="364"/>
      <c r="AL1575" s="365" t="str">
        <f t="shared" si="1735"/>
        <v/>
      </c>
      <c r="AM1575" s="363" t="str">
        <f t="shared" si="1736"/>
        <v/>
      </c>
      <c r="AN1575" s="366" t="str">
        <f t="shared" si="1737"/>
        <v/>
      </c>
      <c r="AO1575" s="360"/>
      <c r="AP1575" s="360"/>
      <c r="AQ1575" s="360" t="str">
        <f t="shared" si="1738"/>
        <v/>
      </c>
      <c r="AR1575" s="348" t="str">
        <f t="shared" si="1695"/>
        <v/>
      </c>
      <c r="AS1575" s="360"/>
      <c r="AT1575" s="348" t="str">
        <f t="shared" si="1696"/>
        <v/>
      </c>
      <c r="AU1575" s="360"/>
      <c r="AV1575" s="348" t="str">
        <f t="shared" si="1697"/>
        <v/>
      </c>
      <c r="AW1575" s="360"/>
      <c r="AX1575" s="348" t="str">
        <f t="shared" si="1698"/>
        <v/>
      </c>
      <c r="AY1575" s="360"/>
      <c r="AZ1575" s="348" t="str">
        <f t="shared" si="1699"/>
        <v/>
      </c>
      <c r="BA1575" s="367"/>
      <c r="BB1575" s="348" t="str">
        <f t="shared" si="1700"/>
        <v/>
      </c>
      <c r="BC1575" s="350" t="str">
        <f t="shared" si="1703"/>
        <v/>
      </c>
      <c r="BD1575" s="350" t="str">
        <f t="shared" si="1704"/>
        <v/>
      </c>
      <c r="BE1575" s="360"/>
      <c r="BF1575" s="361"/>
      <c r="BG1575" s="362" t="str">
        <f t="shared" si="1739"/>
        <v/>
      </c>
      <c r="BH1575" s="354" t="str">
        <f t="shared" si="1705"/>
        <v/>
      </c>
      <c r="BI1575" s="350" t="str">
        <f t="shared" si="1706"/>
        <v/>
      </c>
      <c r="BJ1575" s="113" t="str">
        <f t="shared" si="1707"/>
        <v/>
      </c>
      <c r="BK1575" s="347" t="str">
        <f t="shared" si="1732"/>
        <v/>
      </c>
      <c r="BR1575" s="307"/>
      <c r="BS1575" s="51" t="str">
        <f t="shared" si="1708"/>
        <v/>
      </c>
      <c r="BT1575" s="51" t="str">
        <f t="shared" si="1709"/>
        <v/>
      </c>
      <c r="BU1575" s="51" t="str">
        <f t="shared" si="1710"/>
        <v/>
      </c>
      <c r="BV1575" s="51" t="str">
        <f t="shared" si="1711"/>
        <v/>
      </c>
      <c r="BW1575" s="51" t="str">
        <f t="shared" si="1712"/>
        <v/>
      </c>
      <c r="BX1575" s="51" t="str">
        <f t="shared" si="1713"/>
        <v/>
      </c>
      <c r="BY1575" s="51" t="str">
        <f t="shared" si="1714"/>
        <v/>
      </c>
      <c r="BZ1575" s="51" t="str">
        <f t="shared" si="1715"/>
        <v/>
      </c>
      <c r="CA1575" s="51" t="str">
        <f t="shared" si="1716"/>
        <v/>
      </c>
      <c r="CB1575" s="51" t="str">
        <f t="shared" si="1717"/>
        <v/>
      </c>
      <c r="CC1575" s="51" t="str">
        <f t="shared" si="1701"/>
        <v/>
      </c>
      <c r="CD1575" s="51" t="str">
        <f t="shared" si="1702"/>
        <v/>
      </c>
      <c r="CE1575" s="51" t="str">
        <f t="shared" si="1718"/>
        <v/>
      </c>
      <c r="CF1575" s="51"/>
      <c r="CH1575" s="53" t="str">
        <f t="shared" si="1719"/>
        <v/>
      </c>
      <c r="CI1575" s="53" t="str">
        <f t="shared" si="1720"/>
        <v/>
      </c>
      <c r="CJ1575" s="54" t="str">
        <f t="shared" si="1721"/>
        <v/>
      </c>
      <c r="CK1575" s="53" t="str">
        <f t="shared" si="1722"/>
        <v/>
      </c>
      <c r="CL1575" s="53" t="str">
        <f t="shared" si="1723"/>
        <v/>
      </c>
      <c r="CM1575" s="53" t="str">
        <f t="shared" si="1724"/>
        <v/>
      </c>
      <c r="CN1575" s="53" t="str">
        <f t="shared" si="1725"/>
        <v/>
      </c>
      <c r="CO1575" s="53" t="str">
        <f t="shared" si="1726"/>
        <v/>
      </c>
      <c r="CP1575" s="53" t="str">
        <f t="shared" si="1727"/>
        <v/>
      </c>
      <c r="CQ1575" s="53" t="str">
        <f t="shared" si="1728"/>
        <v/>
      </c>
      <c r="CR1575" s="53" t="str">
        <f t="shared" si="1729"/>
        <v/>
      </c>
      <c r="CS1575" s="53" t="str">
        <f t="shared" si="1730"/>
        <v/>
      </c>
      <c r="CT1575" s="53" t="str">
        <f t="shared" si="1731"/>
        <v/>
      </c>
      <c r="CU1575" s="53" t="str">
        <f t="shared" si="1740"/>
        <v/>
      </c>
    </row>
    <row r="1576" spans="1:99" hidden="1" x14ac:dyDescent="0.3">
      <c r="A1576" s="40">
        <v>1638</v>
      </c>
      <c r="B1576" s="326"/>
      <c r="C1576" s="142"/>
      <c r="D1576" s="144"/>
      <c r="E1576" s="144"/>
      <c r="F1576" s="312"/>
      <c r="G1576" s="144" t="s">
        <v>141</v>
      </c>
      <c r="H1576" s="314"/>
      <c r="I1576" s="314"/>
      <c r="J1576" s="315" t="str">
        <f t="shared" si="1675"/>
        <v/>
      </c>
      <c r="K1576" s="316" t="str">
        <f t="shared" si="1676"/>
        <v/>
      </c>
      <c r="L1576" s="317" t="str">
        <f t="shared" si="1677"/>
        <v/>
      </c>
      <c r="M1576" s="316" t="str">
        <f t="shared" si="1678"/>
        <v/>
      </c>
      <c r="N1576" s="317" t="str">
        <f t="shared" si="1679"/>
        <v/>
      </c>
      <c r="O1576" s="316" t="str">
        <f t="shared" si="1680"/>
        <v/>
      </c>
      <c r="P1576" s="317" t="str">
        <f t="shared" si="1681"/>
        <v/>
      </c>
      <c r="Q1576" s="318" t="str">
        <f t="shared" si="1682"/>
        <v/>
      </c>
      <c r="R1576" s="319" t="str">
        <f t="shared" si="1683"/>
        <v/>
      </c>
      <c r="S1576" s="318" t="str">
        <f t="shared" si="1684"/>
        <v/>
      </c>
      <c r="T1576" s="317" t="str">
        <f t="shared" si="1685"/>
        <v/>
      </c>
      <c r="U1576" s="318" t="str">
        <f t="shared" si="1686"/>
        <v/>
      </c>
      <c r="V1576" s="319" t="str">
        <f t="shared" si="1687"/>
        <v/>
      </c>
      <c r="W1576" s="318" t="str">
        <f t="shared" si="1688"/>
        <v/>
      </c>
      <c r="X1576" s="319" t="str">
        <f t="shared" si="1689"/>
        <v/>
      </c>
      <c r="Y1576" s="318" t="str">
        <f t="shared" si="1690"/>
        <v/>
      </c>
      <c r="Z1576" s="319" t="str">
        <f t="shared" si="1691"/>
        <v/>
      </c>
      <c r="AA1576" s="317" t="str">
        <f t="shared" si="1692"/>
        <v/>
      </c>
      <c r="AB1576" s="97" t="str">
        <f t="shared" si="1693"/>
        <v/>
      </c>
      <c r="AC1576" s="143" t="str">
        <f t="shared" si="1694"/>
        <v/>
      </c>
      <c r="AD1576" s="143" t="str">
        <f t="shared" si="1733"/>
        <v/>
      </c>
      <c r="AE1576" s="360"/>
      <c r="AF1576" s="360"/>
      <c r="AG1576" s="364"/>
      <c r="AH1576" s="363" t="str">
        <f t="shared" si="1734"/>
        <v/>
      </c>
      <c r="AI1576" s="360"/>
      <c r="AJ1576" s="360"/>
      <c r="AK1576" s="364"/>
      <c r="AL1576" s="365" t="str">
        <f t="shared" si="1735"/>
        <v/>
      </c>
      <c r="AM1576" s="363" t="str">
        <f t="shared" si="1736"/>
        <v/>
      </c>
      <c r="AN1576" s="366" t="str">
        <f t="shared" si="1737"/>
        <v/>
      </c>
      <c r="AO1576" s="360"/>
      <c r="AP1576" s="360"/>
      <c r="AQ1576" s="360" t="str">
        <f t="shared" si="1738"/>
        <v/>
      </c>
      <c r="AR1576" s="348" t="str">
        <f t="shared" si="1695"/>
        <v/>
      </c>
      <c r="AS1576" s="360"/>
      <c r="AT1576" s="348" t="str">
        <f t="shared" si="1696"/>
        <v/>
      </c>
      <c r="AU1576" s="360"/>
      <c r="AV1576" s="348" t="str">
        <f t="shared" si="1697"/>
        <v/>
      </c>
      <c r="AW1576" s="360"/>
      <c r="AX1576" s="348" t="str">
        <f t="shared" si="1698"/>
        <v/>
      </c>
      <c r="AY1576" s="360"/>
      <c r="AZ1576" s="348" t="str">
        <f t="shared" si="1699"/>
        <v/>
      </c>
      <c r="BA1576" s="367"/>
      <c r="BB1576" s="348" t="str">
        <f t="shared" si="1700"/>
        <v/>
      </c>
      <c r="BC1576" s="350" t="str">
        <f t="shared" si="1703"/>
        <v/>
      </c>
      <c r="BD1576" s="350" t="str">
        <f t="shared" si="1704"/>
        <v/>
      </c>
      <c r="BE1576" s="360"/>
      <c r="BF1576" s="361"/>
      <c r="BG1576" s="362" t="str">
        <f t="shared" si="1739"/>
        <v/>
      </c>
      <c r="BH1576" s="354" t="str">
        <f t="shared" si="1705"/>
        <v/>
      </c>
      <c r="BI1576" s="350" t="str">
        <f t="shared" si="1706"/>
        <v/>
      </c>
      <c r="BJ1576" s="113" t="str">
        <f t="shared" si="1707"/>
        <v/>
      </c>
      <c r="BK1576" s="347" t="str">
        <f t="shared" si="1732"/>
        <v/>
      </c>
      <c r="BR1576" s="307"/>
      <c r="BS1576" s="51" t="str">
        <f t="shared" si="1708"/>
        <v/>
      </c>
      <c r="BT1576" s="51" t="str">
        <f t="shared" si="1709"/>
        <v/>
      </c>
      <c r="BU1576" s="51" t="str">
        <f t="shared" si="1710"/>
        <v/>
      </c>
      <c r="BV1576" s="51" t="str">
        <f t="shared" si="1711"/>
        <v/>
      </c>
      <c r="BW1576" s="51" t="str">
        <f t="shared" si="1712"/>
        <v/>
      </c>
      <c r="BX1576" s="51" t="str">
        <f t="shared" si="1713"/>
        <v/>
      </c>
      <c r="BY1576" s="51" t="str">
        <f t="shared" si="1714"/>
        <v/>
      </c>
      <c r="BZ1576" s="51" t="str">
        <f t="shared" si="1715"/>
        <v/>
      </c>
      <c r="CA1576" s="51" t="str">
        <f t="shared" si="1716"/>
        <v/>
      </c>
      <c r="CB1576" s="51" t="str">
        <f t="shared" si="1717"/>
        <v/>
      </c>
      <c r="CC1576" s="51" t="str">
        <f t="shared" si="1701"/>
        <v/>
      </c>
      <c r="CD1576" s="51" t="str">
        <f t="shared" si="1702"/>
        <v/>
      </c>
      <c r="CE1576" s="51" t="str">
        <f t="shared" si="1718"/>
        <v/>
      </c>
      <c r="CF1576" s="51"/>
      <c r="CH1576" s="53" t="str">
        <f t="shared" si="1719"/>
        <v/>
      </c>
      <c r="CI1576" s="53" t="str">
        <f t="shared" si="1720"/>
        <v/>
      </c>
      <c r="CJ1576" s="54" t="str">
        <f t="shared" si="1721"/>
        <v/>
      </c>
      <c r="CK1576" s="53" t="str">
        <f t="shared" si="1722"/>
        <v/>
      </c>
      <c r="CL1576" s="53" t="str">
        <f t="shared" si="1723"/>
        <v/>
      </c>
      <c r="CM1576" s="53" t="str">
        <f t="shared" si="1724"/>
        <v/>
      </c>
      <c r="CN1576" s="53" t="str">
        <f t="shared" si="1725"/>
        <v/>
      </c>
      <c r="CO1576" s="53" t="str">
        <f t="shared" si="1726"/>
        <v/>
      </c>
      <c r="CP1576" s="53" t="str">
        <f t="shared" si="1727"/>
        <v/>
      </c>
      <c r="CQ1576" s="53" t="str">
        <f t="shared" si="1728"/>
        <v/>
      </c>
      <c r="CR1576" s="53" t="str">
        <f t="shared" si="1729"/>
        <v/>
      </c>
      <c r="CS1576" s="53" t="str">
        <f t="shared" si="1730"/>
        <v/>
      </c>
      <c r="CT1576" s="53" t="str">
        <f t="shared" si="1731"/>
        <v/>
      </c>
      <c r="CU1576" s="53" t="str">
        <f t="shared" si="1740"/>
        <v/>
      </c>
    </row>
    <row r="1577" spans="1:99" hidden="1" x14ac:dyDescent="0.3">
      <c r="A1577" s="40">
        <v>1639</v>
      </c>
      <c r="B1577" s="326"/>
      <c r="C1577" s="142"/>
      <c r="D1577" s="144"/>
      <c r="E1577" s="144"/>
      <c r="F1577" s="312"/>
      <c r="G1577" s="144" t="s">
        <v>141</v>
      </c>
      <c r="H1577" s="314"/>
      <c r="I1577" s="314"/>
      <c r="J1577" s="315" t="str">
        <f t="shared" si="1675"/>
        <v/>
      </c>
      <c r="K1577" s="316" t="str">
        <f t="shared" si="1676"/>
        <v/>
      </c>
      <c r="L1577" s="317" t="str">
        <f t="shared" si="1677"/>
        <v/>
      </c>
      <c r="M1577" s="316" t="str">
        <f t="shared" si="1678"/>
        <v/>
      </c>
      <c r="N1577" s="317" t="str">
        <f t="shared" si="1679"/>
        <v/>
      </c>
      <c r="O1577" s="316" t="str">
        <f t="shared" si="1680"/>
        <v/>
      </c>
      <c r="P1577" s="317" t="str">
        <f t="shared" si="1681"/>
        <v/>
      </c>
      <c r="Q1577" s="318" t="str">
        <f t="shared" si="1682"/>
        <v/>
      </c>
      <c r="R1577" s="319" t="str">
        <f t="shared" si="1683"/>
        <v/>
      </c>
      <c r="S1577" s="318" t="str">
        <f t="shared" si="1684"/>
        <v/>
      </c>
      <c r="T1577" s="317" t="str">
        <f t="shared" si="1685"/>
        <v/>
      </c>
      <c r="U1577" s="318" t="str">
        <f t="shared" si="1686"/>
        <v/>
      </c>
      <c r="V1577" s="319" t="str">
        <f t="shared" si="1687"/>
        <v/>
      </c>
      <c r="W1577" s="318" t="str">
        <f t="shared" si="1688"/>
        <v/>
      </c>
      <c r="X1577" s="319" t="str">
        <f t="shared" si="1689"/>
        <v/>
      </c>
      <c r="Y1577" s="318" t="str">
        <f t="shared" si="1690"/>
        <v/>
      </c>
      <c r="Z1577" s="319" t="str">
        <f t="shared" si="1691"/>
        <v/>
      </c>
      <c r="AA1577" s="317" t="str">
        <f t="shared" si="1692"/>
        <v/>
      </c>
      <c r="AB1577" s="97" t="str">
        <f t="shared" si="1693"/>
        <v/>
      </c>
      <c r="AC1577" s="143" t="str">
        <f t="shared" si="1694"/>
        <v/>
      </c>
      <c r="AD1577" s="143" t="str">
        <f t="shared" si="1733"/>
        <v/>
      </c>
      <c r="AE1577" s="360"/>
      <c r="AF1577" s="360"/>
      <c r="AG1577" s="364"/>
      <c r="AH1577" s="363" t="str">
        <f t="shared" si="1734"/>
        <v/>
      </c>
      <c r="AI1577" s="360"/>
      <c r="AJ1577" s="360"/>
      <c r="AK1577" s="364"/>
      <c r="AL1577" s="365" t="str">
        <f t="shared" si="1735"/>
        <v/>
      </c>
      <c r="AM1577" s="363" t="str">
        <f t="shared" si="1736"/>
        <v/>
      </c>
      <c r="AN1577" s="366" t="str">
        <f t="shared" si="1737"/>
        <v/>
      </c>
      <c r="AO1577" s="360"/>
      <c r="AP1577" s="360"/>
      <c r="AQ1577" s="360" t="str">
        <f t="shared" si="1738"/>
        <v/>
      </c>
      <c r="AR1577" s="348" t="str">
        <f t="shared" si="1695"/>
        <v/>
      </c>
      <c r="AS1577" s="360"/>
      <c r="AT1577" s="348" t="str">
        <f t="shared" si="1696"/>
        <v/>
      </c>
      <c r="AU1577" s="360"/>
      <c r="AV1577" s="348" t="str">
        <f t="shared" si="1697"/>
        <v/>
      </c>
      <c r="AW1577" s="360"/>
      <c r="AX1577" s="348" t="str">
        <f t="shared" si="1698"/>
        <v/>
      </c>
      <c r="AY1577" s="360"/>
      <c r="AZ1577" s="348" t="str">
        <f t="shared" si="1699"/>
        <v/>
      </c>
      <c r="BA1577" s="367"/>
      <c r="BB1577" s="348" t="str">
        <f t="shared" si="1700"/>
        <v/>
      </c>
      <c r="BC1577" s="350" t="str">
        <f t="shared" si="1703"/>
        <v/>
      </c>
      <c r="BD1577" s="350" t="str">
        <f t="shared" si="1704"/>
        <v/>
      </c>
      <c r="BE1577" s="360"/>
      <c r="BF1577" s="361"/>
      <c r="BG1577" s="362" t="str">
        <f t="shared" si="1739"/>
        <v/>
      </c>
      <c r="BH1577" s="354" t="str">
        <f t="shared" si="1705"/>
        <v/>
      </c>
      <c r="BI1577" s="350" t="str">
        <f t="shared" si="1706"/>
        <v/>
      </c>
      <c r="BJ1577" s="113" t="str">
        <f t="shared" si="1707"/>
        <v/>
      </c>
      <c r="BK1577" s="347" t="str">
        <f t="shared" si="1732"/>
        <v/>
      </c>
      <c r="BR1577" s="307"/>
      <c r="BS1577" s="51" t="str">
        <f t="shared" si="1708"/>
        <v/>
      </c>
      <c r="BT1577" s="51" t="str">
        <f t="shared" si="1709"/>
        <v/>
      </c>
      <c r="BU1577" s="51" t="str">
        <f t="shared" si="1710"/>
        <v/>
      </c>
      <c r="BV1577" s="51" t="str">
        <f t="shared" si="1711"/>
        <v/>
      </c>
      <c r="BW1577" s="51" t="str">
        <f t="shared" si="1712"/>
        <v/>
      </c>
      <c r="BX1577" s="51" t="str">
        <f t="shared" si="1713"/>
        <v/>
      </c>
      <c r="BY1577" s="51" t="str">
        <f t="shared" si="1714"/>
        <v/>
      </c>
      <c r="BZ1577" s="51" t="str">
        <f t="shared" si="1715"/>
        <v/>
      </c>
      <c r="CA1577" s="51" t="str">
        <f t="shared" si="1716"/>
        <v/>
      </c>
      <c r="CB1577" s="51" t="str">
        <f t="shared" si="1717"/>
        <v/>
      </c>
      <c r="CC1577" s="51" t="str">
        <f t="shared" si="1701"/>
        <v/>
      </c>
      <c r="CD1577" s="51" t="str">
        <f t="shared" si="1702"/>
        <v/>
      </c>
      <c r="CE1577" s="51" t="str">
        <f t="shared" si="1718"/>
        <v/>
      </c>
      <c r="CF1577" s="51"/>
      <c r="CH1577" s="53" t="str">
        <f t="shared" si="1719"/>
        <v/>
      </c>
      <c r="CI1577" s="53" t="str">
        <f t="shared" si="1720"/>
        <v/>
      </c>
      <c r="CJ1577" s="54" t="str">
        <f t="shared" si="1721"/>
        <v/>
      </c>
      <c r="CK1577" s="53" t="str">
        <f t="shared" si="1722"/>
        <v/>
      </c>
      <c r="CL1577" s="53" t="str">
        <f t="shared" si="1723"/>
        <v/>
      </c>
      <c r="CM1577" s="53" t="str">
        <f t="shared" si="1724"/>
        <v/>
      </c>
      <c r="CN1577" s="53" t="str">
        <f t="shared" si="1725"/>
        <v/>
      </c>
      <c r="CO1577" s="53" t="str">
        <f t="shared" si="1726"/>
        <v/>
      </c>
      <c r="CP1577" s="53" t="str">
        <f t="shared" si="1727"/>
        <v/>
      </c>
      <c r="CQ1577" s="53" t="str">
        <f t="shared" si="1728"/>
        <v/>
      </c>
      <c r="CR1577" s="53" t="str">
        <f t="shared" si="1729"/>
        <v/>
      </c>
      <c r="CS1577" s="53" t="str">
        <f t="shared" si="1730"/>
        <v/>
      </c>
      <c r="CT1577" s="53" t="str">
        <f t="shared" si="1731"/>
        <v/>
      </c>
      <c r="CU1577" s="53" t="str">
        <f t="shared" si="1740"/>
        <v/>
      </c>
    </row>
    <row r="1578" spans="1:99" hidden="1" x14ac:dyDescent="0.3">
      <c r="A1578" s="40">
        <v>1640</v>
      </c>
      <c r="B1578" s="326"/>
      <c r="C1578" s="142"/>
      <c r="D1578" s="144"/>
      <c r="E1578" s="144"/>
      <c r="F1578" s="312"/>
      <c r="G1578" s="144" t="s">
        <v>141</v>
      </c>
      <c r="H1578" s="314"/>
      <c r="I1578" s="314"/>
      <c r="J1578" s="315" t="str">
        <f t="shared" si="1675"/>
        <v/>
      </c>
      <c r="K1578" s="316" t="str">
        <f t="shared" si="1676"/>
        <v/>
      </c>
      <c r="L1578" s="317" t="str">
        <f t="shared" si="1677"/>
        <v/>
      </c>
      <c r="M1578" s="316" t="str">
        <f t="shared" si="1678"/>
        <v/>
      </c>
      <c r="N1578" s="317" t="str">
        <f t="shared" si="1679"/>
        <v/>
      </c>
      <c r="O1578" s="316" t="str">
        <f t="shared" si="1680"/>
        <v/>
      </c>
      <c r="P1578" s="317" t="str">
        <f t="shared" si="1681"/>
        <v/>
      </c>
      <c r="Q1578" s="318" t="str">
        <f t="shared" si="1682"/>
        <v/>
      </c>
      <c r="R1578" s="319" t="str">
        <f t="shared" si="1683"/>
        <v/>
      </c>
      <c r="S1578" s="318" t="str">
        <f t="shared" si="1684"/>
        <v/>
      </c>
      <c r="T1578" s="317" t="str">
        <f t="shared" si="1685"/>
        <v/>
      </c>
      <c r="U1578" s="318" t="str">
        <f t="shared" si="1686"/>
        <v/>
      </c>
      <c r="V1578" s="319" t="str">
        <f t="shared" si="1687"/>
        <v/>
      </c>
      <c r="W1578" s="318" t="str">
        <f t="shared" si="1688"/>
        <v/>
      </c>
      <c r="X1578" s="319" t="str">
        <f t="shared" si="1689"/>
        <v/>
      </c>
      <c r="Y1578" s="318" t="str">
        <f t="shared" si="1690"/>
        <v/>
      </c>
      <c r="Z1578" s="319" t="str">
        <f t="shared" si="1691"/>
        <v/>
      </c>
      <c r="AA1578" s="317" t="str">
        <f t="shared" si="1692"/>
        <v/>
      </c>
      <c r="AB1578" s="97" t="str">
        <f t="shared" si="1693"/>
        <v/>
      </c>
      <c r="AC1578" s="143" t="str">
        <f t="shared" si="1694"/>
        <v/>
      </c>
      <c r="AD1578" s="143" t="str">
        <f t="shared" si="1733"/>
        <v/>
      </c>
      <c r="AE1578" s="360"/>
      <c r="AF1578" s="360"/>
      <c r="AG1578" s="364"/>
      <c r="AH1578" s="363" t="str">
        <f t="shared" si="1734"/>
        <v/>
      </c>
      <c r="AI1578" s="360"/>
      <c r="AJ1578" s="360"/>
      <c r="AK1578" s="364"/>
      <c r="AL1578" s="365" t="str">
        <f t="shared" si="1735"/>
        <v/>
      </c>
      <c r="AM1578" s="363" t="str">
        <f t="shared" si="1736"/>
        <v/>
      </c>
      <c r="AN1578" s="366" t="str">
        <f t="shared" si="1737"/>
        <v/>
      </c>
      <c r="AO1578" s="360"/>
      <c r="AP1578" s="360"/>
      <c r="AQ1578" s="360" t="str">
        <f t="shared" si="1738"/>
        <v/>
      </c>
      <c r="AR1578" s="348" t="str">
        <f t="shared" si="1695"/>
        <v/>
      </c>
      <c r="AS1578" s="360"/>
      <c r="AT1578" s="348" t="str">
        <f t="shared" si="1696"/>
        <v/>
      </c>
      <c r="AU1578" s="360"/>
      <c r="AV1578" s="348" t="str">
        <f t="shared" si="1697"/>
        <v/>
      </c>
      <c r="AW1578" s="360"/>
      <c r="AX1578" s="348" t="str">
        <f t="shared" si="1698"/>
        <v/>
      </c>
      <c r="AY1578" s="360"/>
      <c r="AZ1578" s="348" t="str">
        <f t="shared" si="1699"/>
        <v/>
      </c>
      <c r="BA1578" s="367"/>
      <c r="BB1578" s="348" t="str">
        <f t="shared" si="1700"/>
        <v/>
      </c>
      <c r="BC1578" s="350" t="str">
        <f t="shared" si="1703"/>
        <v/>
      </c>
      <c r="BD1578" s="350" t="str">
        <f t="shared" si="1704"/>
        <v/>
      </c>
      <c r="BE1578" s="360"/>
      <c r="BF1578" s="361"/>
      <c r="BG1578" s="362" t="str">
        <f t="shared" si="1739"/>
        <v/>
      </c>
      <c r="BH1578" s="354" t="str">
        <f t="shared" si="1705"/>
        <v/>
      </c>
      <c r="BI1578" s="350" t="str">
        <f t="shared" si="1706"/>
        <v/>
      </c>
      <c r="BJ1578" s="113" t="str">
        <f t="shared" si="1707"/>
        <v/>
      </c>
      <c r="BK1578" s="347" t="str">
        <f t="shared" si="1732"/>
        <v/>
      </c>
      <c r="BR1578" s="307"/>
      <c r="BS1578" s="51" t="str">
        <f t="shared" si="1708"/>
        <v/>
      </c>
      <c r="BT1578" s="51" t="str">
        <f t="shared" si="1709"/>
        <v/>
      </c>
      <c r="BU1578" s="51" t="str">
        <f t="shared" si="1710"/>
        <v/>
      </c>
      <c r="BV1578" s="51" t="str">
        <f t="shared" si="1711"/>
        <v/>
      </c>
      <c r="BW1578" s="51" t="str">
        <f t="shared" si="1712"/>
        <v/>
      </c>
      <c r="BX1578" s="51" t="str">
        <f t="shared" si="1713"/>
        <v/>
      </c>
      <c r="BY1578" s="51" t="str">
        <f t="shared" si="1714"/>
        <v/>
      </c>
      <c r="BZ1578" s="51" t="str">
        <f t="shared" si="1715"/>
        <v/>
      </c>
      <c r="CA1578" s="51" t="str">
        <f t="shared" si="1716"/>
        <v/>
      </c>
      <c r="CB1578" s="51" t="str">
        <f t="shared" si="1717"/>
        <v/>
      </c>
      <c r="CC1578" s="51" t="str">
        <f t="shared" si="1701"/>
        <v/>
      </c>
      <c r="CD1578" s="51" t="str">
        <f t="shared" si="1702"/>
        <v/>
      </c>
      <c r="CE1578" s="51" t="str">
        <f t="shared" si="1718"/>
        <v/>
      </c>
      <c r="CF1578" s="51"/>
      <c r="CH1578" s="53" t="str">
        <f t="shared" si="1719"/>
        <v/>
      </c>
      <c r="CI1578" s="53" t="str">
        <f t="shared" si="1720"/>
        <v/>
      </c>
      <c r="CJ1578" s="54" t="str">
        <f t="shared" si="1721"/>
        <v/>
      </c>
      <c r="CK1578" s="53" t="str">
        <f t="shared" si="1722"/>
        <v/>
      </c>
      <c r="CL1578" s="53" t="str">
        <f t="shared" si="1723"/>
        <v/>
      </c>
      <c r="CM1578" s="53" t="str">
        <f t="shared" si="1724"/>
        <v/>
      </c>
      <c r="CN1578" s="53" t="str">
        <f t="shared" si="1725"/>
        <v/>
      </c>
      <c r="CO1578" s="53" t="str">
        <f t="shared" si="1726"/>
        <v/>
      </c>
      <c r="CP1578" s="53" t="str">
        <f t="shared" si="1727"/>
        <v/>
      </c>
      <c r="CQ1578" s="53" t="str">
        <f t="shared" si="1728"/>
        <v/>
      </c>
      <c r="CR1578" s="53" t="str">
        <f t="shared" si="1729"/>
        <v/>
      </c>
      <c r="CS1578" s="53" t="str">
        <f t="shared" si="1730"/>
        <v/>
      </c>
      <c r="CT1578" s="53" t="str">
        <f t="shared" si="1731"/>
        <v/>
      </c>
      <c r="CU1578" s="53" t="str">
        <f t="shared" si="1740"/>
        <v/>
      </c>
    </row>
    <row r="1579" spans="1:99" hidden="1" x14ac:dyDescent="0.3">
      <c r="A1579" s="40">
        <v>1641</v>
      </c>
      <c r="B1579" s="326"/>
      <c r="C1579" s="142"/>
      <c r="D1579" s="144"/>
      <c r="E1579" s="144"/>
      <c r="F1579" s="312"/>
      <c r="G1579" s="144" t="s">
        <v>141</v>
      </c>
      <c r="H1579" s="314"/>
      <c r="I1579" s="314"/>
      <c r="J1579" s="315" t="str">
        <f t="shared" si="1675"/>
        <v/>
      </c>
      <c r="K1579" s="316" t="str">
        <f t="shared" si="1676"/>
        <v/>
      </c>
      <c r="L1579" s="317" t="str">
        <f t="shared" si="1677"/>
        <v/>
      </c>
      <c r="M1579" s="316" t="str">
        <f t="shared" si="1678"/>
        <v/>
      </c>
      <c r="N1579" s="317" t="str">
        <f t="shared" si="1679"/>
        <v/>
      </c>
      <c r="O1579" s="316" t="str">
        <f t="shared" si="1680"/>
        <v/>
      </c>
      <c r="P1579" s="317" t="str">
        <f t="shared" si="1681"/>
        <v/>
      </c>
      <c r="Q1579" s="318" t="str">
        <f t="shared" si="1682"/>
        <v/>
      </c>
      <c r="R1579" s="319" t="str">
        <f t="shared" si="1683"/>
        <v/>
      </c>
      <c r="S1579" s="318" t="str">
        <f t="shared" si="1684"/>
        <v/>
      </c>
      <c r="T1579" s="317" t="str">
        <f t="shared" si="1685"/>
        <v/>
      </c>
      <c r="U1579" s="318" t="str">
        <f t="shared" si="1686"/>
        <v/>
      </c>
      <c r="V1579" s="319" t="str">
        <f t="shared" si="1687"/>
        <v/>
      </c>
      <c r="W1579" s="318" t="str">
        <f t="shared" si="1688"/>
        <v/>
      </c>
      <c r="X1579" s="319" t="str">
        <f t="shared" si="1689"/>
        <v/>
      </c>
      <c r="Y1579" s="318" t="str">
        <f t="shared" si="1690"/>
        <v/>
      </c>
      <c r="Z1579" s="319" t="str">
        <f t="shared" si="1691"/>
        <v/>
      </c>
      <c r="AA1579" s="317" t="str">
        <f t="shared" si="1692"/>
        <v/>
      </c>
      <c r="AB1579" s="97" t="str">
        <f t="shared" si="1693"/>
        <v/>
      </c>
      <c r="AC1579" s="143" t="str">
        <f t="shared" si="1694"/>
        <v/>
      </c>
      <c r="AD1579" s="143" t="str">
        <f t="shared" si="1733"/>
        <v/>
      </c>
      <c r="AE1579" s="360"/>
      <c r="AF1579" s="360"/>
      <c r="AG1579" s="364"/>
      <c r="AH1579" s="363" t="str">
        <f t="shared" si="1734"/>
        <v/>
      </c>
      <c r="AI1579" s="360"/>
      <c r="AJ1579" s="360"/>
      <c r="AK1579" s="364"/>
      <c r="AL1579" s="365" t="str">
        <f t="shared" si="1735"/>
        <v/>
      </c>
      <c r="AM1579" s="363" t="str">
        <f t="shared" si="1736"/>
        <v/>
      </c>
      <c r="AN1579" s="366" t="str">
        <f t="shared" si="1737"/>
        <v/>
      </c>
      <c r="AO1579" s="360"/>
      <c r="AP1579" s="360"/>
      <c r="AQ1579" s="360" t="str">
        <f t="shared" si="1738"/>
        <v/>
      </c>
      <c r="AR1579" s="348" t="str">
        <f t="shared" si="1695"/>
        <v/>
      </c>
      <c r="AS1579" s="360"/>
      <c r="AT1579" s="348" t="str">
        <f t="shared" si="1696"/>
        <v/>
      </c>
      <c r="AU1579" s="360"/>
      <c r="AV1579" s="348" t="str">
        <f t="shared" si="1697"/>
        <v/>
      </c>
      <c r="AW1579" s="360"/>
      <c r="AX1579" s="348" t="str">
        <f t="shared" si="1698"/>
        <v/>
      </c>
      <c r="AY1579" s="360"/>
      <c r="AZ1579" s="348" t="str">
        <f t="shared" si="1699"/>
        <v/>
      </c>
      <c r="BA1579" s="367"/>
      <c r="BB1579" s="348" t="str">
        <f t="shared" si="1700"/>
        <v/>
      </c>
      <c r="BC1579" s="350" t="str">
        <f t="shared" si="1703"/>
        <v/>
      </c>
      <c r="BD1579" s="350" t="str">
        <f t="shared" si="1704"/>
        <v/>
      </c>
      <c r="BE1579" s="360"/>
      <c r="BF1579" s="361"/>
      <c r="BG1579" s="362" t="str">
        <f t="shared" si="1739"/>
        <v/>
      </c>
      <c r="BH1579" s="354" t="str">
        <f t="shared" si="1705"/>
        <v/>
      </c>
      <c r="BI1579" s="350" t="str">
        <f t="shared" si="1706"/>
        <v/>
      </c>
      <c r="BJ1579" s="113" t="str">
        <f t="shared" si="1707"/>
        <v/>
      </c>
      <c r="BK1579" s="347" t="str">
        <f t="shared" si="1732"/>
        <v/>
      </c>
      <c r="BR1579" s="307"/>
      <c r="BS1579" s="51" t="str">
        <f t="shared" si="1708"/>
        <v/>
      </c>
      <c r="BT1579" s="51" t="str">
        <f t="shared" si="1709"/>
        <v/>
      </c>
      <c r="BU1579" s="51" t="str">
        <f t="shared" si="1710"/>
        <v/>
      </c>
      <c r="BV1579" s="51" t="str">
        <f t="shared" si="1711"/>
        <v/>
      </c>
      <c r="BW1579" s="51" t="str">
        <f t="shared" si="1712"/>
        <v/>
      </c>
      <c r="BX1579" s="51" t="str">
        <f t="shared" si="1713"/>
        <v/>
      </c>
      <c r="BY1579" s="51" t="str">
        <f t="shared" si="1714"/>
        <v/>
      </c>
      <c r="BZ1579" s="51" t="str">
        <f t="shared" si="1715"/>
        <v/>
      </c>
      <c r="CA1579" s="51" t="str">
        <f t="shared" si="1716"/>
        <v/>
      </c>
      <c r="CB1579" s="51" t="str">
        <f t="shared" si="1717"/>
        <v/>
      </c>
      <c r="CC1579" s="51" t="str">
        <f t="shared" si="1701"/>
        <v/>
      </c>
      <c r="CD1579" s="51" t="str">
        <f t="shared" si="1702"/>
        <v/>
      </c>
      <c r="CE1579" s="51" t="str">
        <f t="shared" si="1718"/>
        <v/>
      </c>
      <c r="CF1579" s="51"/>
      <c r="CH1579" s="53" t="str">
        <f t="shared" si="1719"/>
        <v/>
      </c>
      <c r="CI1579" s="53" t="str">
        <f t="shared" si="1720"/>
        <v/>
      </c>
      <c r="CJ1579" s="54" t="str">
        <f t="shared" si="1721"/>
        <v/>
      </c>
      <c r="CK1579" s="53" t="str">
        <f t="shared" si="1722"/>
        <v/>
      </c>
      <c r="CL1579" s="53" t="str">
        <f t="shared" si="1723"/>
        <v/>
      </c>
      <c r="CM1579" s="53" t="str">
        <f t="shared" si="1724"/>
        <v/>
      </c>
      <c r="CN1579" s="53" t="str">
        <f t="shared" si="1725"/>
        <v/>
      </c>
      <c r="CO1579" s="53" t="str">
        <f t="shared" si="1726"/>
        <v/>
      </c>
      <c r="CP1579" s="53" t="str">
        <f t="shared" si="1727"/>
        <v/>
      </c>
      <c r="CQ1579" s="53" t="str">
        <f t="shared" si="1728"/>
        <v/>
      </c>
      <c r="CR1579" s="53" t="str">
        <f t="shared" si="1729"/>
        <v/>
      </c>
      <c r="CS1579" s="53" t="str">
        <f t="shared" si="1730"/>
        <v/>
      </c>
      <c r="CT1579" s="53" t="str">
        <f t="shared" si="1731"/>
        <v/>
      </c>
      <c r="CU1579" s="53" t="str">
        <f t="shared" si="1740"/>
        <v/>
      </c>
    </row>
    <row r="1580" spans="1:99" hidden="1" x14ac:dyDescent="0.3">
      <c r="A1580" s="40">
        <v>1642</v>
      </c>
      <c r="B1580" s="326"/>
      <c r="C1580" s="142"/>
      <c r="D1580" s="144"/>
      <c r="E1580" s="144"/>
      <c r="F1580" s="312"/>
      <c r="G1580" s="144" t="s">
        <v>141</v>
      </c>
      <c r="H1580" s="314"/>
      <c r="I1580" s="314"/>
      <c r="J1580" s="315" t="str">
        <f t="shared" si="1675"/>
        <v/>
      </c>
      <c r="K1580" s="316" t="str">
        <f t="shared" si="1676"/>
        <v/>
      </c>
      <c r="L1580" s="317" t="str">
        <f t="shared" si="1677"/>
        <v/>
      </c>
      <c r="M1580" s="316" t="str">
        <f t="shared" si="1678"/>
        <v/>
      </c>
      <c r="N1580" s="317" t="str">
        <f t="shared" si="1679"/>
        <v/>
      </c>
      <c r="O1580" s="316" t="str">
        <f t="shared" si="1680"/>
        <v/>
      </c>
      <c r="P1580" s="317" t="str">
        <f t="shared" si="1681"/>
        <v/>
      </c>
      <c r="Q1580" s="318" t="str">
        <f t="shared" si="1682"/>
        <v/>
      </c>
      <c r="R1580" s="319" t="str">
        <f t="shared" si="1683"/>
        <v/>
      </c>
      <c r="S1580" s="318" t="str">
        <f t="shared" si="1684"/>
        <v/>
      </c>
      <c r="T1580" s="317" t="str">
        <f t="shared" si="1685"/>
        <v/>
      </c>
      <c r="U1580" s="318" t="str">
        <f t="shared" si="1686"/>
        <v/>
      </c>
      <c r="V1580" s="319" t="str">
        <f t="shared" si="1687"/>
        <v/>
      </c>
      <c r="W1580" s="318" t="str">
        <f t="shared" si="1688"/>
        <v/>
      </c>
      <c r="X1580" s="319" t="str">
        <f t="shared" si="1689"/>
        <v/>
      </c>
      <c r="Y1580" s="318" t="str">
        <f t="shared" si="1690"/>
        <v/>
      </c>
      <c r="Z1580" s="319" t="str">
        <f t="shared" si="1691"/>
        <v/>
      </c>
      <c r="AA1580" s="317" t="str">
        <f t="shared" si="1692"/>
        <v/>
      </c>
      <c r="AB1580" s="97" t="str">
        <f t="shared" si="1693"/>
        <v/>
      </c>
      <c r="AC1580" s="143" t="str">
        <f t="shared" si="1694"/>
        <v/>
      </c>
      <c r="AD1580" s="143" t="str">
        <f t="shared" si="1733"/>
        <v/>
      </c>
      <c r="AE1580" s="360"/>
      <c r="AF1580" s="360"/>
      <c r="AG1580" s="364"/>
      <c r="AH1580" s="363" t="str">
        <f t="shared" si="1734"/>
        <v/>
      </c>
      <c r="AI1580" s="360"/>
      <c r="AJ1580" s="360"/>
      <c r="AK1580" s="364"/>
      <c r="AL1580" s="365" t="str">
        <f t="shared" si="1735"/>
        <v/>
      </c>
      <c r="AM1580" s="363" t="str">
        <f t="shared" si="1736"/>
        <v/>
      </c>
      <c r="AN1580" s="366" t="str">
        <f t="shared" si="1737"/>
        <v/>
      </c>
      <c r="AO1580" s="360"/>
      <c r="AP1580" s="360"/>
      <c r="AQ1580" s="360" t="str">
        <f t="shared" si="1738"/>
        <v/>
      </c>
      <c r="AR1580" s="348" t="str">
        <f t="shared" si="1695"/>
        <v/>
      </c>
      <c r="AS1580" s="360"/>
      <c r="AT1580" s="348" t="str">
        <f t="shared" si="1696"/>
        <v/>
      </c>
      <c r="AU1580" s="360"/>
      <c r="AV1580" s="348" t="str">
        <f t="shared" si="1697"/>
        <v/>
      </c>
      <c r="AW1580" s="360"/>
      <c r="AX1580" s="348" t="str">
        <f t="shared" si="1698"/>
        <v/>
      </c>
      <c r="AY1580" s="360"/>
      <c r="AZ1580" s="348" t="str">
        <f t="shared" si="1699"/>
        <v/>
      </c>
      <c r="BA1580" s="367"/>
      <c r="BB1580" s="348" t="str">
        <f t="shared" si="1700"/>
        <v/>
      </c>
      <c r="BC1580" s="350" t="str">
        <f t="shared" si="1703"/>
        <v/>
      </c>
      <c r="BD1580" s="350" t="str">
        <f t="shared" si="1704"/>
        <v/>
      </c>
      <c r="BE1580" s="360"/>
      <c r="BF1580" s="361"/>
      <c r="BG1580" s="362" t="str">
        <f t="shared" si="1739"/>
        <v/>
      </c>
      <c r="BH1580" s="354" t="str">
        <f t="shared" si="1705"/>
        <v/>
      </c>
      <c r="BI1580" s="350" t="str">
        <f t="shared" si="1706"/>
        <v/>
      </c>
      <c r="BJ1580" s="113" t="str">
        <f t="shared" si="1707"/>
        <v/>
      </c>
      <c r="BK1580" s="347" t="str">
        <f t="shared" si="1732"/>
        <v/>
      </c>
      <c r="BR1580" s="307"/>
      <c r="BS1580" s="51" t="str">
        <f t="shared" si="1708"/>
        <v/>
      </c>
      <c r="BT1580" s="51" t="str">
        <f t="shared" si="1709"/>
        <v/>
      </c>
      <c r="BU1580" s="51" t="str">
        <f t="shared" si="1710"/>
        <v/>
      </c>
      <c r="BV1580" s="51" t="str">
        <f t="shared" si="1711"/>
        <v/>
      </c>
      <c r="BW1580" s="51" t="str">
        <f t="shared" si="1712"/>
        <v/>
      </c>
      <c r="BX1580" s="51" t="str">
        <f t="shared" si="1713"/>
        <v/>
      </c>
      <c r="BY1580" s="51" t="str">
        <f t="shared" si="1714"/>
        <v/>
      </c>
      <c r="BZ1580" s="51" t="str">
        <f t="shared" si="1715"/>
        <v/>
      </c>
      <c r="CA1580" s="51" t="str">
        <f t="shared" si="1716"/>
        <v/>
      </c>
      <c r="CB1580" s="51" t="str">
        <f t="shared" si="1717"/>
        <v/>
      </c>
      <c r="CC1580" s="51" t="str">
        <f t="shared" si="1701"/>
        <v/>
      </c>
      <c r="CD1580" s="51" t="str">
        <f t="shared" si="1702"/>
        <v/>
      </c>
      <c r="CE1580" s="51" t="str">
        <f t="shared" si="1718"/>
        <v/>
      </c>
      <c r="CF1580" s="51"/>
      <c r="CH1580" s="53" t="str">
        <f t="shared" si="1719"/>
        <v/>
      </c>
      <c r="CI1580" s="53" t="str">
        <f t="shared" si="1720"/>
        <v/>
      </c>
      <c r="CJ1580" s="54" t="str">
        <f t="shared" si="1721"/>
        <v/>
      </c>
      <c r="CK1580" s="53" t="str">
        <f t="shared" si="1722"/>
        <v/>
      </c>
      <c r="CL1580" s="53" t="str">
        <f t="shared" si="1723"/>
        <v/>
      </c>
      <c r="CM1580" s="53" t="str">
        <f t="shared" si="1724"/>
        <v/>
      </c>
      <c r="CN1580" s="53" t="str">
        <f t="shared" si="1725"/>
        <v/>
      </c>
      <c r="CO1580" s="53" t="str">
        <f t="shared" si="1726"/>
        <v/>
      </c>
      <c r="CP1580" s="53" t="str">
        <f t="shared" si="1727"/>
        <v/>
      </c>
      <c r="CQ1580" s="53" t="str">
        <f t="shared" si="1728"/>
        <v/>
      </c>
      <c r="CR1580" s="53" t="str">
        <f t="shared" si="1729"/>
        <v/>
      </c>
      <c r="CS1580" s="53" t="str">
        <f t="shared" si="1730"/>
        <v/>
      </c>
      <c r="CT1580" s="53" t="str">
        <f t="shared" si="1731"/>
        <v/>
      </c>
      <c r="CU1580" s="53" t="str">
        <f t="shared" si="1740"/>
        <v/>
      </c>
    </row>
    <row r="1581" spans="1:99" hidden="1" x14ac:dyDescent="0.3">
      <c r="A1581" s="40">
        <v>1643</v>
      </c>
      <c r="B1581" s="326"/>
      <c r="C1581" s="142"/>
      <c r="D1581" s="144"/>
      <c r="E1581" s="144"/>
      <c r="F1581" s="312"/>
      <c r="G1581" s="144" t="s">
        <v>141</v>
      </c>
      <c r="H1581" s="314"/>
      <c r="I1581" s="314"/>
      <c r="J1581" s="315" t="str">
        <f t="shared" si="1675"/>
        <v/>
      </c>
      <c r="K1581" s="316" t="str">
        <f t="shared" si="1676"/>
        <v/>
      </c>
      <c r="L1581" s="317" t="str">
        <f t="shared" si="1677"/>
        <v/>
      </c>
      <c r="M1581" s="316" t="str">
        <f t="shared" si="1678"/>
        <v/>
      </c>
      <c r="N1581" s="317" t="str">
        <f t="shared" si="1679"/>
        <v/>
      </c>
      <c r="O1581" s="316" t="str">
        <f t="shared" si="1680"/>
        <v/>
      </c>
      <c r="P1581" s="317" t="str">
        <f t="shared" si="1681"/>
        <v/>
      </c>
      <c r="Q1581" s="318" t="str">
        <f t="shared" si="1682"/>
        <v/>
      </c>
      <c r="R1581" s="319" t="str">
        <f t="shared" si="1683"/>
        <v/>
      </c>
      <c r="S1581" s="318" t="str">
        <f t="shared" si="1684"/>
        <v/>
      </c>
      <c r="T1581" s="317" t="str">
        <f t="shared" si="1685"/>
        <v/>
      </c>
      <c r="U1581" s="318" t="str">
        <f t="shared" si="1686"/>
        <v/>
      </c>
      <c r="V1581" s="319" t="str">
        <f t="shared" si="1687"/>
        <v/>
      </c>
      <c r="W1581" s="318" t="str">
        <f t="shared" si="1688"/>
        <v/>
      </c>
      <c r="X1581" s="319" t="str">
        <f t="shared" si="1689"/>
        <v/>
      </c>
      <c r="Y1581" s="318" t="str">
        <f t="shared" si="1690"/>
        <v/>
      </c>
      <c r="Z1581" s="319" t="str">
        <f t="shared" si="1691"/>
        <v/>
      </c>
      <c r="AA1581" s="317" t="str">
        <f t="shared" si="1692"/>
        <v/>
      </c>
      <c r="AB1581" s="97" t="str">
        <f t="shared" si="1693"/>
        <v/>
      </c>
      <c r="AC1581" s="143" t="str">
        <f t="shared" si="1694"/>
        <v/>
      </c>
      <c r="AD1581" s="143" t="str">
        <f t="shared" si="1733"/>
        <v/>
      </c>
      <c r="AE1581" s="360"/>
      <c r="AF1581" s="360"/>
      <c r="AG1581" s="364"/>
      <c r="AH1581" s="363" t="str">
        <f t="shared" si="1734"/>
        <v/>
      </c>
      <c r="AI1581" s="360"/>
      <c r="AJ1581" s="360"/>
      <c r="AK1581" s="364"/>
      <c r="AL1581" s="365" t="str">
        <f t="shared" si="1735"/>
        <v/>
      </c>
      <c r="AM1581" s="363" t="str">
        <f t="shared" si="1736"/>
        <v/>
      </c>
      <c r="AN1581" s="366" t="str">
        <f t="shared" si="1737"/>
        <v/>
      </c>
      <c r="AO1581" s="360"/>
      <c r="AP1581" s="360"/>
      <c r="AQ1581" s="360" t="str">
        <f t="shared" si="1738"/>
        <v/>
      </c>
      <c r="AR1581" s="348" t="str">
        <f t="shared" si="1695"/>
        <v/>
      </c>
      <c r="AS1581" s="360"/>
      <c r="AT1581" s="348" t="str">
        <f t="shared" si="1696"/>
        <v/>
      </c>
      <c r="AU1581" s="360"/>
      <c r="AV1581" s="348" t="str">
        <f t="shared" si="1697"/>
        <v/>
      </c>
      <c r="AW1581" s="360"/>
      <c r="AX1581" s="348" t="str">
        <f t="shared" si="1698"/>
        <v/>
      </c>
      <c r="AY1581" s="360"/>
      <c r="AZ1581" s="348" t="str">
        <f t="shared" si="1699"/>
        <v/>
      </c>
      <c r="BA1581" s="367"/>
      <c r="BB1581" s="348" t="str">
        <f t="shared" si="1700"/>
        <v/>
      </c>
      <c r="BC1581" s="350" t="str">
        <f t="shared" si="1703"/>
        <v/>
      </c>
      <c r="BD1581" s="350" t="str">
        <f t="shared" si="1704"/>
        <v/>
      </c>
      <c r="BE1581" s="360"/>
      <c r="BF1581" s="361"/>
      <c r="BG1581" s="362" t="str">
        <f t="shared" si="1739"/>
        <v/>
      </c>
      <c r="BH1581" s="354" t="str">
        <f t="shared" si="1705"/>
        <v/>
      </c>
      <c r="BI1581" s="350" t="str">
        <f t="shared" si="1706"/>
        <v/>
      </c>
      <c r="BJ1581" s="113" t="str">
        <f t="shared" si="1707"/>
        <v/>
      </c>
      <c r="BK1581" s="347" t="str">
        <f t="shared" si="1732"/>
        <v/>
      </c>
      <c r="BR1581" s="307"/>
      <c r="BS1581" s="51" t="str">
        <f t="shared" si="1708"/>
        <v/>
      </c>
      <c r="BT1581" s="51" t="str">
        <f t="shared" si="1709"/>
        <v/>
      </c>
      <c r="BU1581" s="51" t="str">
        <f t="shared" si="1710"/>
        <v/>
      </c>
      <c r="BV1581" s="51" t="str">
        <f t="shared" si="1711"/>
        <v/>
      </c>
      <c r="BW1581" s="51" t="str">
        <f t="shared" si="1712"/>
        <v/>
      </c>
      <c r="BX1581" s="51" t="str">
        <f t="shared" si="1713"/>
        <v/>
      </c>
      <c r="BY1581" s="51" t="str">
        <f t="shared" si="1714"/>
        <v/>
      </c>
      <c r="BZ1581" s="51" t="str">
        <f t="shared" si="1715"/>
        <v/>
      </c>
      <c r="CA1581" s="51" t="str">
        <f t="shared" si="1716"/>
        <v/>
      </c>
      <c r="CB1581" s="51" t="str">
        <f t="shared" si="1717"/>
        <v/>
      </c>
      <c r="CC1581" s="51" t="str">
        <f t="shared" si="1701"/>
        <v/>
      </c>
      <c r="CD1581" s="51" t="str">
        <f t="shared" si="1702"/>
        <v/>
      </c>
      <c r="CE1581" s="51" t="str">
        <f t="shared" si="1718"/>
        <v/>
      </c>
      <c r="CF1581" s="51"/>
      <c r="CH1581" s="53" t="str">
        <f t="shared" si="1719"/>
        <v/>
      </c>
      <c r="CI1581" s="53" t="str">
        <f t="shared" si="1720"/>
        <v/>
      </c>
      <c r="CJ1581" s="54" t="str">
        <f t="shared" si="1721"/>
        <v/>
      </c>
      <c r="CK1581" s="53" t="str">
        <f t="shared" si="1722"/>
        <v/>
      </c>
      <c r="CL1581" s="53" t="str">
        <f t="shared" si="1723"/>
        <v/>
      </c>
      <c r="CM1581" s="53" t="str">
        <f t="shared" si="1724"/>
        <v/>
      </c>
      <c r="CN1581" s="53" t="str">
        <f t="shared" si="1725"/>
        <v/>
      </c>
      <c r="CO1581" s="53" t="str">
        <f t="shared" si="1726"/>
        <v/>
      </c>
      <c r="CP1581" s="53" t="str">
        <f t="shared" si="1727"/>
        <v/>
      </c>
      <c r="CQ1581" s="53" t="str">
        <f t="shared" si="1728"/>
        <v/>
      </c>
      <c r="CR1581" s="53" t="str">
        <f t="shared" si="1729"/>
        <v/>
      </c>
      <c r="CS1581" s="53" t="str">
        <f t="shared" si="1730"/>
        <v/>
      </c>
      <c r="CT1581" s="53" t="str">
        <f t="shared" si="1731"/>
        <v/>
      </c>
      <c r="CU1581" s="53" t="str">
        <f t="shared" si="1740"/>
        <v/>
      </c>
    </row>
    <row r="1582" spans="1:99" hidden="1" x14ac:dyDescent="0.3">
      <c r="A1582" s="40">
        <v>1644</v>
      </c>
      <c r="B1582" s="326"/>
      <c r="C1582" s="142"/>
      <c r="D1582" s="144"/>
      <c r="E1582" s="144"/>
      <c r="F1582" s="312"/>
      <c r="G1582" s="144" t="s">
        <v>141</v>
      </c>
      <c r="H1582" s="314"/>
      <c r="I1582" s="314"/>
      <c r="J1582" s="315" t="str">
        <f t="shared" si="1675"/>
        <v/>
      </c>
      <c r="K1582" s="316" t="str">
        <f t="shared" si="1676"/>
        <v/>
      </c>
      <c r="L1582" s="317" t="str">
        <f t="shared" si="1677"/>
        <v/>
      </c>
      <c r="M1582" s="316" t="str">
        <f t="shared" si="1678"/>
        <v/>
      </c>
      <c r="N1582" s="317" t="str">
        <f t="shared" si="1679"/>
        <v/>
      </c>
      <c r="O1582" s="316" t="str">
        <f t="shared" si="1680"/>
        <v/>
      </c>
      <c r="P1582" s="317" t="str">
        <f t="shared" si="1681"/>
        <v/>
      </c>
      <c r="Q1582" s="318" t="str">
        <f t="shared" si="1682"/>
        <v/>
      </c>
      <c r="R1582" s="319" t="str">
        <f t="shared" si="1683"/>
        <v/>
      </c>
      <c r="S1582" s="318" t="str">
        <f t="shared" si="1684"/>
        <v/>
      </c>
      <c r="T1582" s="317" t="str">
        <f t="shared" si="1685"/>
        <v/>
      </c>
      <c r="U1582" s="318" t="str">
        <f t="shared" si="1686"/>
        <v/>
      </c>
      <c r="V1582" s="319" t="str">
        <f t="shared" si="1687"/>
        <v/>
      </c>
      <c r="W1582" s="318" t="str">
        <f t="shared" si="1688"/>
        <v/>
      </c>
      <c r="X1582" s="319" t="str">
        <f t="shared" si="1689"/>
        <v/>
      </c>
      <c r="Y1582" s="318" t="str">
        <f t="shared" si="1690"/>
        <v/>
      </c>
      <c r="Z1582" s="319" t="str">
        <f t="shared" si="1691"/>
        <v/>
      </c>
      <c r="AA1582" s="317" t="str">
        <f t="shared" si="1692"/>
        <v/>
      </c>
      <c r="AB1582" s="97" t="str">
        <f t="shared" si="1693"/>
        <v/>
      </c>
      <c r="AC1582" s="143" t="str">
        <f t="shared" si="1694"/>
        <v/>
      </c>
      <c r="AD1582" s="143" t="str">
        <f t="shared" si="1733"/>
        <v/>
      </c>
      <c r="AE1582" s="360"/>
      <c r="AF1582" s="360"/>
      <c r="AG1582" s="364"/>
      <c r="AH1582" s="363" t="str">
        <f t="shared" si="1734"/>
        <v/>
      </c>
      <c r="AI1582" s="360"/>
      <c r="AJ1582" s="360"/>
      <c r="AK1582" s="364"/>
      <c r="AL1582" s="365" t="str">
        <f t="shared" si="1735"/>
        <v/>
      </c>
      <c r="AM1582" s="363" t="str">
        <f t="shared" si="1736"/>
        <v/>
      </c>
      <c r="AN1582" s="366" t="str">
        <f t="shared" si="1737"/>
        <v/>
      </c>
      <c r="AO1582" s="360"/>
      <c r="AP1582" s="360"/>
      <c r="AQ1582" s="360" t="str">
        <f t="shared" si="1738"/>
        <v/>
      </c>
      <c r="AR1582" s="348" t="str">
        <f t="shared" si="1695"/>
        <v/>
      </c>
      <c r="AS1582" s="360"/>
      <c r="AT1582" s="348" t="str">
        <f t="shared" si="1696"/>
        <v/>
      </c>
      <c r="AU1582" s="360"/>
      <c r="AV1582" s="348" t="str">
        <f t="shared" si="1697"/>
        <v/>
      </c>
      <c r="AW1582" s="360"/>
      <c r="AX1582" s="348" t="str">
        <f t="shared" si="1698"/>
        <v/>
      </c>
      <c r="AY1582" s="360"/>
      <c r="AZ1582" s="348" t="str">
        <f t="shared" si="1699"/>
        <v/>
      </c>
      <c r="BA1582" s="367"/>
      <c r="BB1582" s="348" t="str">
        <f t="shared" si="1700"/>
        <v/>
      </c>
      <c r="BC1582" s="350" t="str">
        <f t="shared" si="1703"/>
        <v/>
      </c>
      <c r="BD1582" s="350" t="str">
        <f t="shared" si="1704"/>
        <v/>
      </c>
      <c r="BE1582" s="360"/>
      <c r="BF1582" s="361"/>
      <c r="BG1582" s="362" t="str">
        <f t="shared" si="1739"/>
        <v/>
      </c>
      <c r="BH1582" s="354" t="str">
        <f t="shared" si="1705"/>
        <v/>
      </c>
      <c r="BI1582" s="350" t="str">
        <f t="shared" si="1706"/>
        <v/>
      </c>
      <c r="BJ1582" s="113" t="str">
        <f t="shared" si="1707"/>
        <v/>
      </c>
      <c r="BK1582" s="347" t="str">
        <f t="shared" si="1732"/>
        <v/>
      </c>
      <c r="BR1582" s="307"/>
      <c r="BS1582" s="51" t="str">
        <f t="shared" si="1708"/>
        <v/>
      </c>
      <c r="BT1582" s="51" t="str">
        <f t="shared" si="1709"/>
        <v/>
      </c>
      <c r="BU1582" s="51" t="str">
        <f t="shared" si="1710"/>
        <v/>
      </c>
      <c r="BV1582" s="51" t="str">
        <f t="shared" si="1711"/>
        <v/>
      </c>
      <c r="BW1582" s="51" t="str">
        <f t="shared" si="1712"/>
        <v/>
      </c>
      <c r="BX1582" s="51" t="str">
        <f t="shared" si="1713"/>
        <v/>
      </c>
      <c r="BY1582" s="51" t="str">
        <f t="shared" si="1714"/>
        <v/>
      </c>
      <c r="BZ1582" s="51" t="str">
        <f t="shared" si="1715"/>
        <v/>
      </c>
      <c r="CA1582" s="51" t="str">
        <f t="shared" si="1716"/>
        <v/>
      </c>
      <c r="CB1582" s="51" t="str">
        <f t="shared" si="1717"/>
        <v/>
      </c>
      <c r="CC1582" s="51" t="str">
        <f t="shared" si="1701"/>
        <v/>
      </c>
      <c r="CD1582" s="51" t="str">
        <f t="shared" si="1702"/>
        <v/>
      </c>
      <c r="CE1582" s="51" t="str">
        <f t="shared" si="1718"/>
        <v/>
      </c>
      <c r="CF1582" s="51"/>
      <c r="CH1582" s="53" t="str">
        <f t="shared" si="1719"/>
        <v/>
      </c>
      <c r="CI1582" s="53" t="str">
        <f t="shared" si="1720"/>
        <v/>
      </c>
      <c r="CJ1582" s="54" t="str">
        <f t="shared" si="1721"/>
        <v/>
      </c>
      <c r="CK1582" s="53" t="str">
        <f t="shared" si="1722"/>
        <v/>
      </c>
      <c r="CL1582" s="53" t="str">
        <f t="shared" si="1723"/>
        <v/>
      </c>
      <c r="CM1582" s="53" t="str">
        <f t="shared" si="1724"/>
        <v/>
      </c>
      <c r="CN1582" s="53" t="str">
        <f t="shared" si="1725"/>
        <v/>
      </c>
      <c r="CO1582" s="53" t="str">
        <f t="shared" si="1726"/>
        <v/>
      </c>
      <c r="CP1582" s="53" t="str">
        <f t="shared" si="1727"/>
        <v/>
      </c>
      <c r="CQ1582" s="53" t="str">
        <f t="shared" si="1728"/>
        <v/>
      </c>
      <c r="CR1582" s="53" t="str">
        <f t="shared" si="1729"/>
        <v/>
      </c>
      <c r="CS1582" s="53" t="str">
        <f t="shared" si="1730"/>
        <v/>
      </c>
      <c r="CT1582" s="53" t="str">
        <f t="shared" si="1731"/>
        <v/>
      </c>
      <c r="CU1582" s="53" t="str">
        <f t="shared" si="1740"/>
        <v/>
      </c>
    </row>
    <row r="1583" spans="1:99" hidden="1" x14ac:dyDescent="0.3">
      <c r="A1583" s="40">
        <v>1645</v>
      </c>
      <c r="B1583" s="326"/>
      <c r="C1583" s="142"/>
      <c r="D1583" s="144"/>
      <c r="E1583" s="144"/>
      <c r="F1583" s="312"/>
      <c r="G1583" s="144" t="s">
        <v>141</v>
      </c>
      <c r="H1583" s="314"/>
      <c r="I1583" s="314"/>
      <c r="J1583" s="315" t="str">
        <f t="shared" si="1675"/>
        <v/>
      </c>
      <c r="K1583" s="316" t="str">
        <f t="shared" si="1676"/>
        <v/>
      </c>
      <c r="L1583" s="317" t="str">
        <f t="shared" si="1677"/>
        <v/>
      </c>
      <c r="M1583" s="316" t="str">
        <f t="shared" si="1678"/>
        <v/>
      </c>
      <c r="N1583" s="317" t="str">
        <f t="shared" si="1679"/>
        <v/>
      </c>
      <c r="O1583" s="316" t="str">
        <f t="shared" si="1680"/>
        <v/>
      </c>
      <c r="P1583" s="317" t="str">
        <f t="shared" si="1681"/>
        <v/>
      </c>
      <c r="Q1583" s="318" t="str">
        <f t="shared" si="1682"/>
        <v/>
      </c>
      <c r="R1583" s="319" t="str">
        <f t="shared" si="1683"/>
        <v/>
      </c>
      <c r="S1583" s="318" t="str">
        <f t="shared" si="1684"/>
        <v/>
      </c>
      <c r="T1583" s="317" t="str">
        <f t="shared" si="1685"/>
        <v/>
      </c>
      <c r="U1583" s="318" t="str">
        <f t="shared" si="1686"/>
        <v/>
      </c>
      <c r="V1583" s="319" t="str">
        <f t="shared" si="1687"/>
        <v/>
      </c>
      <c r="W1583" s="318" t="str">
        <f t="shared" si="1688"/>
        <v/>
      </c>
      <c r="X1583" s="319" t="str">
        <f t="shared" si="1689"/>
        <v/>
      </c>
      <c r="Y1583" s="318" t="str">
        <f t="shared" si="1690"/>
        <v/>
      </c>
      <c r="Z1583" s="319" t="str">
        <f t="shared" si="1691"/>
        <v/>
      </c>
      <c r="AA1583" s="317" t="str">
        <f t="shared" si="1692"/>
        <v/>
      </c>
      <c r="AB1583" s="97" t="str">
        <f t="shared" si="1693"/>
        <v/>
      </c>
      <c r="AC1583" s="143" t="str">
        <f t="shared" si="1694"/>
        <v/>
      </c>
      <c r="AD1583" s="143" t="str">
        <f t="shared" si="1733"/>
        <v/>
      </c>
      <c r="AE1583" s="360"/>
      <c r="AF1583" s="360"/>
      <c r="AG1583" s="364"/>
      <c r="AH1583" s="363" t="str">
        <f t="shared" si="1734"/>
        <v/>
      </c>
      <c r="AI1583" s="360"/>
      <c r="AJ1583" s="360"/>
      <c r="AK1583" s="364"/>
      <c r="AL1583" s="365" t="str">
        <f t="shared" si="1735"/>
        <v/>
      </c>
      <c r="AM1583" s="363" t="str">
        <f t="shared" si="1736"/>
        <v/>
      </c>
      <c r="AN1583" s="366" t="str">
        <f t="shared" si="1737"/>
        <v/>
      </c>
      <c r="AO1583" s="360"/>
      <c r="AP1583" s="360"/>
      <c r="AQ1583" s="360" t="str">
        <f t="shared" si="1738"/>
        <v/>
      </c>
      <c r="AR1583" s="348" t="str">
        <f t="shared" si="1695"/>
        <v/>
      </c>
      <c r="AS1583" s="360"/>
      <c r="AT1583" s="348" t="str">
        <f t="shared" si="1696"/>
        <v/>
      </c>
      <c r="AU1583" s="360"/>
      <c r="AV1583" s="348" t="str">
        <f t="shared" si="1697"/>
        <v/>
      </c>
      <c r="AW1583" s="360"/>
      <c r="AX1583" s="348" t="str">
        <f t="shared" si="1698"/>
        <v/>
      </c>
      <c r="AY1583" s="360"/>
      <c r="AZ1583" s="348" t="str">
        <f t="shared" si="1699"/>
        <v/>
      </c>
      <c r="BA1583" s="367"/>
      <c r="BB1583" s="348" t="str">
        <f t="shared" si="1700"/>
        <v/>
      </c>
      <c r="BC1583" s="350" t="str">
        <f t="shared" si="1703"/>
        <v/>
      </c>
      <c r="BD1583" s="350" t="str">
        <f t="shared" si="1704"/>
        <v/>
      </c>
      <c r="BE1583" s="360"/>
      <c r="BF1583" s="361"/>
      <c r="BG1583" s="362" t="str">
        <f t="shared" si="1739"/>
        <v/>
      </c>
      <c r="BH1583" s="354" t="str">
        <f t="shared" si="1705"/>
        <v/>
      </c>
      <c r="BI1583" s="350" t="str">
        <f t="shared" si="1706"/>
        <v/>
      </c>
      <c r="BJ1583" s="113" t="str">
        <f t="shared" si="1707"/>
        <v/>
      </c>
      <c r="BK1583" s="347" t="str">
        <f t="shared" si="1732"/>
        <v/>
      </c>
      <c r="BR1583" s="307"/>
      <c r="BS1583" s="51" t="str">
        <f t="shared" si="1708"/>
        <v/>
      </c>
      <c r="BT1583" s="51" t="str">
        <f t="shared" si="1709"/>
        <v/>
      </c>
      <c r="BU1583" s="51" t="str">
        <f t="shared" si="1710"/>
        <v/>
      </c>
      <c r="BV1583" s="51" t="str">
        <f t="shared" si="1711"/>
        <v/>
      </c>
      <c r="BW1583" s="51" t="str">
        <f t="shared" si="1712"/>
        <v/>
      </c>
      <c r="BX1583" s="51" t="str">
        <f t="shared" si="1713"/>
        <v/>
      </c>
      <c r="BY1583" s="51" t="str">
        <f t="shared" si="1714"/>
        <v/>
      </c>
      <c r="BZ1583" s="51" t="str">
        <f t="shared" si="1715"/>
        <v/>
      </c>
      <c r="CA1583" s="51" t="str">
        <f t="shared" si="1716"/>
        <v/>
      </c>
      <c r="CB1583" s="51" t="str">
        <f t="shared" si="1717"/>
        <v/>
      </c>
      <c r="CC1583" s="51" t="str">
        <f t="shared" si="1701"/>
        <v/>
      </c>
      <c r="CD1583" s="51" t="str">
        <f t="shared" si="1702"/>
        <v/>
      </c>
      <c r="CE1583" s="51" t="str">
        <f t="shared" si="1718"/>
        <v/>
      </c>
      <c r="CF1583" s="51"/>
      <c r="CH1583" s="53" t="str">
        <f t="shared" si="1719"/>
        <v/>
      </c>
      <c r="CI1583" s="53" t="str">
        <f t="shared" si="1720"/>
        <v/>
      </c>
      <c r="CJ1583" s="54" t="str">
        <f t="shared" si="1721"/>
        <v/>
      </c>
      <c r="CK1583" s="53" t="str">
        <f t="shared" si="1722"/>
        <v/>
      </c>
      <c r="CL1583" s="53" t="str">
        <f t="shared" si="1723"/>
        <v/>
      </c>
      <c r="CM1583" s="53" t="str">
        <f t="shared" si="1724"/>
        <v/>
      </c>
      <c r="CN1583" s="53" t="str">
        <f t="shared" si="1725"/>
        <v/>
      </c>
      <c r="CO1583" s="53" t="str">
        <f t="shared" si="1726"/>
        <v/>
      </c>
      <c r="CP1583" s="53" t="str">
        <f t="shared" si="1727"/>
        <v/>
      </c>
      <c r="CQ1583" s="53" t="str">
        <f t="shared" si="1728"/>
        <v/>
      </c>
      <c r="CR1583" s="53" t="str">
        <f t="shared" si="1729"/>
        <v/>
      </c>
      <c r="CS1583" s="53" t="str">
        <f t="shared" si="1730"/>
        <v/>
      </c>
      <c r="CT1583" s="53" t="str">
        <f t="shared" si="1731"/>
        <v/>
      </c>
      <c r="CU1583" s="53" t="str">
        <f t="shared" si="1740"/>
        <v/>
      </c>
    </row>
    <row r="1584" spans="1:99" hidden="1" x14ac:dyDescent="0.3">
      <c r="A1584" s="40">
        <v>1646</v>
      </c>
      <c r="B1584" s="326"/>
      <c r="C1584" s="142"/>
      <c r="D1584" s="144"/>
      <c r="E1584" s="144"/>
      <c r="F1584" s="312"/>
      <c r="G1584" s="144" t="s">
        <v>141</v>
      </c>
      <c r="H1584" s="314"/>
      <c r="I1584" s="314"/>
      <c r="J1584" s="315" t="str">
        <f t="shared" si="1675"/>
        <v/>
      </c>
      <c r="K1584" s="316" t="str">
        <f t="shared" si="1676"/>
        <v/>
      </c>
      <c r="L1584" s="317" t="str">
        <f t="shared" si="1677"/>
        <v/>
      </c>
      <c r="M1584" s="316" t="str">
        <f t="shared" si="1678"/>
        <v/>
      </c>
      <c r="N1584" s="317" t="str">
        <f t="shared" si="1679"/>
        <v/>
      </c>
      <c r="O1584" s="316" t="str">
        <f t="shared" si="1680"/>
        <v/>
      </c>
      <c r="P1584" s="317" t="str">
        <f t="shared" si="1681"/>
        <v/>
      </c>
      <c r="Q1584" s="318" t="str">
        <f t="shared" si="1682"/>
        <v/>
      </c>
      <c r="R1584" s="319" t="str">
        <f t="shared" si="1683"/>
        <v/>
      </c>
      <c r="S1584" s="318" t="str">
        <f t="shared" si="1684"/>
        <v/>
      </c>
      <c r="T1584" s="317" t="str">
        <f t="shared" si="1685"/>
        <v/>
      </c>
      <c r="U1584" s="318" t="str">
        <f t="shared" si="1686"/>
        <v/>
      </c>
      <c r="V1584" s="319" t="str">
        <f t="shared" si="1687"/>
        <v/>
      </c>
      <c r="W1584" s="318" t="str">
        <f t="shared" si="1688"/>
        <v/>
      </c>
      <c r="X1584" s="319" t="str">
        <f t="shared" si="1689"/>
        <v/>
      </c>
      <c r="Y1584" s="318" t="str">
        <f t="shared" si="1690"/>
        <v/>
      </c>
      <c r="Z1584" s="319" t="str">
        <f t="shared" si="1691"/>
        <v/>
      </c>
      <c r="AA1584" s="317" t="str">
        <f t="shared" si="1692"/>
        <v/>
      </c>
      <c r="AB1584" s="97" t="str">
        <f t="shared" si="1693"/>
        <v/>
      </c>
      <c r="AC1584" s="143" t="str">
        <f t="shared" si="1694"/>
        <v/>
      </c>
      <c r="AD1584" s="143" t="str">
        <f t="shared" si="1733"/>
        <v/>
      </c>
      <c r="AE1584" s="360"/>
      <c r="AF1584" s="360"/>
      <c r="AG1584" s="364"/>
      <c r="AH1584" s="363" t="str">
        <f t="shared" si="1734"/>
        <v/>
      </c>
      <c r="AI1584" s="360"/>
      <c r="AJ1584" s="360"/>
      <c r="AK1584" s="364"/>
      <c r="AL1584" s="365" t="str">
        <f t="shared" si="1735"/>
        <v/>
      </c>
      <c r="AM1584" s="363" t="str">
        <f t="shared" si="1736"/>
        <v/>
      </c>
      <c r="AN1584" s="366" t="str">
        <f t="shared" si="1737"/>
        <v/>
      </c>
      <c r="AO1584" s="360"/>
      <c r="AP1584" s="360"/>
      <c r="AQ1584" s="360" t="str">
        <f t="shared" si="1738"/>
        <v/>
      </c>
      <c r="AR1584" s="348" t="str">
        <f t="shared" si="1695"/>
        <v/>
      </c>
      <c r="AS1584" s="360"/>
      <c r="AT1584" s="348" t="str">
        <f t="shared" si="1696"/>
        <v/>
      </c>
      <c r="AU1584" s="360"/>
      <c r="AV1584" s="348" t="str">
        <f t="shared" si="1697"/>
        <v/>
      </c>
      <c r="AW1584" s="360"/>
      <c r="AX1584" s="348" t="str">
        <f t="shared" si="1698"/>
        <v/>
      </c>
      <c r="AY1584" s="360"/>
      <c r="AZ1584" s="348" t="str">
        <f t="shared" si="1699"/>
        <v/>
      </c>
      <c r="BA1584" s="367"/>
      <c r="BB1584" s="348" t="str">
        <f t="shared" si="1700"/>
        <v/>
      </c>
      <c r="BC1584" s="350" t="str">
        <f t="shared" si="1703"/>
        <v/>
      </c>
      <c r="BD1584" s="350" t="str">
        <f t="shared" si="1704"/>
        <v/>
      </c>
      <c r="BE1584" s="360"/>
      <c r="BF1584" s="361"/>
      <c r="BG1584" s="362" t="str">
        <f t="shared" si="1739"/>
        <v/>
      </c>
      <c r="BH1584" s="354" t="str">
        <f t="shared" si="1705"/>
        <v/>
      </c>
      <c r="BI1584" s="350" t="str">
        <f t="shared" si="1706"/>
        <v/>
      </c>
      <c r="BJ1584" s="113" t="str">
        <f t="shared" si="1707"/>
        <v/>
      </c>
      <c r="BK1584" s="347" t="str">
        <f t="shared" si="1732"/>
        <v/>
      </c>
      <c r="BR1584" s="307"/>
      <c r="BS1584" s="51" t="str">
        <f t="shared" si="1708"/>
        <v/>
      </c>
      <c r="BT1584" s="51" t="str">
        <f t="shared" si="1709"/>
        <v/>
      </c>
      <c r="BU1584" s="51" t="str">
        <f t="shared" si="1710"/>
        <v/>
      </c>
      <c r="BV1584" s="51" t="str">
        <f t="shared" si="1711"/>
        <v/>
      </c>
      <c r="BW1584" s="51" t="str">
        <f t="shared" si="1712"/>
        <v/>
      </c>
      <c r="BX1584" s="51" t="str">
        <f t="shared" si="1713"/>
        <v/>
      </c>
      <c r="BY1584" s="51" t="str">
        <f t="shared" si="1714"/>
        <v/>
      </c>
      <c r="BZ1584" s="51" t="str">
        <f t="shared" si="1715"/>
        <v/>
      </c>
      <c r="CA1584" s="51" t="str">
        <f t="shared" si="1716"/>
        <v/>
      </c>
      <c r="CB1584" s="51" t="str">
        <f t="shared" si="1717"/>
        <v/>
      </c>
      <c r="CC1584" s="51" t="str">
        <f t="shared" si="1701"/>
        <v/>
      </c>
      <c r="CD1584" s="51" t="str">
        <f t="shared" si="1702"/>
        <v/>
      </c>
      <c r="CE1584" s="51" t="str">
        <f t="shared" si="1718"/>
        <v/>
      </c>
      <c r="CF1584" s="51"/>
      <c r="CH1584" s="53" t="str">
        <f t="shared" si="1719"/>
        <v/>
      </c>
      <c r="CI1584" s="53" t="str">
        <f t="shared" si="1720"/>
        <v/>
      </c>
      <c r="CJ1584" s="54" t="str">
        <f t="shared" si="1721"/>
        <v/>
      </c>
      <c r="CK1584" s="53" t="str">
        <f t="shared" si="1722"/>
        <v/>
      </c>
      <c r="CL1584" s="53" t="str">
        <f t="shared" si="1723"/>
        <v/>
      </c>
      <c r="CM1584" s="53" t="str">
        <f t="shared" si="1724"/>
        <v/>
      </c>
      <c r="CN1584" s="53" t="str">
        <f t="shared" si="1725"/>
        <v/>
      </c>
      <c r="CO1584" s="53" t="str">
        <f t="shared" si="1726"/>
        <v/>
      </c>
      <c r="CP1584" s="53" t="str">
        <f t="shared" si="1727"/>
        <v/>
      </c>
      <c r="CQ1584" s="53" t="str">
        <f t="shared" si="1728"/>
        <v/>
      </c>
      <c r="CR1584" s="53" t="str">
        <f t="shared" si="1729"/>
        <v/>
      </c>
      <c r="CS1584" s="53" t="str">
        <f t="shared" si="1730"/>
        <v/>
      </c>
      <c r="CT1584" s="53" t="str">
        <f t="shared" si="1731"/>
        <v/>
      </c>
      <c r="CU1584" s="53" t="str">
        <f t="shared" si="1740"/>
        <v/>
      </c>
    </row>
    <row r="1585" spans="1:99" hidden="1" x14ac:dyDescent="0.3">
      <c r="A1585" s="40">
        <v>1647</v>
      </c>
      <c r="B1585" s="326"/>
      <c r="C1585" s="142"/>
      <c r="D1585" s="144"/>
      <c r="E1585" s="144"/>
      <c r="F1585" s="312"/>
      <c r="G1585" s="144" t="s">
        <v>141</v>
      </c>
      <c r="H1585" s="314"/>
      <c r="I1585" s="314"/>
      <c r="J1585" s="315" t="str">
        <f t="shared" si="1675"/>
        <v/>
      </c>
      <c r="K1585" s="316" t="str">
        <f t="shared" si="1676"/>
        <v/>
      </c>
      <c r="L1585" s="317" t="str">
        <f t="shared" si="1677"/>
        <v/>
      </c>
      <c r="M1585" s="316" t="str">
        <f t="shared" si="1678"/>
        <v/>
      </c>
      <c r="N1585" s="317" t="str">
        <f t="shared" si="1679"/>
        <v/>
      </c>
      <c r="O1585" s="316" t="str">
        <f t="shared" si="1680"/>
        <v/>
      </c>
      <c r="P1585" s="317" t="str">
        <f t="shared" si="1681"/>
        <v/>
      </c>
      <c r="Q1585" s="318" t="str">
        <f t="shared" si="1682"/>
        <v/>
      </c>
      <c r="R1585" s="319" t="str">
        <f t="shared" si="1683"/>
        <v/>
      </c>
      <c r="S1585" s="318" t="str">
        <f t="shared" si="1684"/>
        <v/>
      </c>
      <c r="T1585" s="317" t="str">
        <f t="shared" si="1685"/>
        <v/>
      </c>
      <c r="U1585" s="318" t="str">
        <f t="shared" si="1686"/>
        <v/>
      </c>
      <c r="V1585" s="319" t="str">
        <f t="shared" si="1687"/>
        <v/>
      </c>
      <c r="W1585" s="318" t="str">
        <f t="shared" si="1688"/>
        <v/>
      </c>
      <c r="X1585" s="319" t="str">
        <f t="shared" si="1689"/>
        <v/>
      </c>
      <c r="Y1585" s="318" t="str">
        <f t="shared" si="1690"/>
        <v/>
      </c>
      <c r="Z1585" s="319" t="str">
        <f t="shared" si="1691"/>
        <v/>
      </c>
      <c r="AA1585" s="317" t="str">
        <f t="shared" si="1692"/>
        <v/>
      </c>
      <c r="AB1585" s="97" t="str">
        <f t="shared" si="1693"/>
        <v/>
      </c>
      <c r="AC1585" s="143" t="str">
        <f t="shared" si="1694"/>
        <v/>
      </c>
      <c r="AD1585" s="143" t="str">
        <f t="shared" si="1733"/>
        <v/>
      </c>
      <c r="AE1585" s="360"/>
      <c r="AF1585" s="360"/>
      <c r="AG1585" s="364"/>
      <c r="AH1585" s="363" t="str">
        <f t="shared" si="1734"/>
        <v/>
      </c>
      <c r="AI1585" s="360"/>
      <c r="AJ1585" s="360"/>
      <c r="AK1585" s="364"/>
      <c r="AL1585" s="365" t="str">
        <f t="shared" si="1735"/>
        <v/>
      </c>
      <c r="AM1585" s="363" t="str">
        <f t="shared" si="1736"/>
        <v/>
      </c>
      <c r="AN1585" s="366" t="str">
        <f t="shared" si="1737"/>
        <v/>
      </c>
      <c r="AO1585" s="360"/>
      <c r="AP1585" s="360"/>
      <c r="AQ1585" s="360" t="str">
        <f t="shared" si="1738"/>
        <v/>
      </c>
      <c r="AR1585" s="348" t="str">
        <f t="shared" si="1695"/>
        <v/>
      </c>
      <c r="AS1585" s="360"/>
      <c r="AT1585" s="348" t="str">
        <f t="shared" si="1696"/>
        <v/>
      </c>
      <c r="AU1585" s="360"/>
      <c r="AV1585" s="348" t="str">
        <f t="shared" si="1697"/>
        <v/>
      </c>
      <c r="AW1585" s="360"/>
      <c r="AX1585" s="348" t="str">
        <f t="shared" si="1698"/>
        <v/>
      </c>
      <c r="AY1585" s="360"/>
      <c r="AZ1585" s="348" t="str">
        <f t="shared" si="1699"/>
        <v/>
      </c>
      <c r="BA1585" s="367"/>
      <c r="BB1585" s="348" t="str">
        <f t="shared" si="1700"/>
        <v/>
      </c>
      <c r="BC1585" s="350" t="str">
        <f t="shared" si="1703"/>
        <v/>
      </c>
      <c r="BD1585" s="350" t="str">
        <f t="shared" si="1704"/>
        <v/>
      </c>
      <c r="BE1585" s="360"/>
      <c r="BF1585" s="361"/>
      <c r="BG1585" s="362" t="str">
        <f t="shared" si="1739"/>
        <v/>
      </c>
      <c r="BH1585" s="354" t="str">
        <f t="shared" si="1705"/>
        <v/>
      </c>
      <c r="BI1585" s="350" t="str">
        <f t="shared" si="1706"/>
        <v/>
      </c>
      <c r="BJ1585" s="113" t="str">
        <f t="shared" si="1707"/>
        <v/>
      </c>
      <c r="BK1585" s="347" t="str">
        <f t="shared" si="1732"/>
        <v/>
      </c>
      <c r="BR1585" s="307"/>
      <c r="BS1585" s="51" t="str">
        <f t="shared" si="1708"/>
        <v/>
      </c>
      <c r="BT1585" s="51" t="str">
        <f t="shared" si="1709"/>
        <v/>
      </c>
      <c r="BU1585" s="51" t="str">
        <f t="shared" si="1710"/>
        <v/>
      </c>
      <c r="BV1585" s="51" t="str">
        <f t="shared" si="1711"/>
        <v/>
      </c>
      <c r="BW1585" s="51" t="str">
        <f t="shared" si="1712"/>
        <v/>
      </c>
      <c r="BX1585" s="51" t="str">
        <f t="shared" si="1713"/>
        <v/>
      </c>
      <c r="BY1585" s="51" t="str">
        <f t="shared" si="1714"/>
        <v/>
      </c>
      <c r="BZ1585" s="51" t="str">
        <f t="shared" si="1715"/>
        <v/>
      </c>
      <c r="CA1585" s="51" t="str">
        <f t="shared" si="1716"/>
        <v/>
      </c>
      <c r="CB1585" s="51" t="str">
        <f t="shared" si="1717"/>
        <v/>
      </c>
      <c r="CC1585" s="51" t="str">
        <f t="shared" si="1701"/>
        <v/>
      </c>
      <c r="CD1585" s="51" t="str">
        <f t="shared" si="1702"/>
        <v/>
      </c>
      <c r="CE1585" s="51" t="str">
        <f t="shared" si="1718"/>
        <v/>
      </c>
      <c r="CF1585" s="51"/>
      <c r="CH1585" s="53" t="str">
        <f t="shared" si="1719"/>
        <v/>
      </c>
      <c r="CI1585" s="53" t="str">
        <f t="shared" si="1720"/>
        <v/>
      </c>
      <c r="CJ1585" s="54" t="str">
        <f t="shared" si="1721"/>
        <v/>
      </c>
      <c r="CK1585" s="53" t="str">
        <f t="shared" si="1722"/>
        <v/>
      </c>
      <c r="CL1585" s="53" t="str">
        <f t="shared" si="1723"/>
        <v/>
      </c>
      <c r="CM1585" s="53" t="str">
        <f t="shared" si="1724"/>
        <v/>
      </c>
      <c r="CN1585" s="53" t="str">
        <f t="shared" si="1725"/>
        <v/>
      </c>
      <c r="CO1585" s="53" t="str">
        <f t="shared" si="1726"/>
        <v/>
      </c>
      <c r="CP1585" s="53" t="str">
        <f t="shared" si="1727"/>
        <v/>
      </c>
      <c r="CQ1585" s="53" t="str">
        <f t="shared" si="1728"/>
        <v/>
      </c>
      <c r="CR1585" s="53" t="str">
        <f t="shared" si="1729"/>
        <v/>
      </c>
      <c r="CS1585" s="53" t="str">
        <f t="shared" si="1730"/>
        <v/>
      </c>
      <c r="CT1585" s="53" t="str">
        <f t="shared" si="1731"/>
        <v/>
      </c>
      <c r="CU1585" s="53" t="str">
        <f t="shared" si="1740"/>
        <v/>
      </c>
    </row>
    <row r="1586" spans="1:99" hidden="1" x14ac:dyDescent="0.3">
      <c r="A1586" s="40">
        <v>1648</v>
      </c>
      <c r="B1586" s="326"/>
      <c r="C1586" s="142"/>
      <c r="D1586" s="144"/>
      <c r="E1586" s="144"/>
      <c r="F1586" s="312"/>
      <c r="G1586" s="144" t="s">
        <v>141</v>
      </c>
      <c r="H1586" s="314"/>
      <c r="I1586" s="314"/>
      <c r="J1586" s="315" t="str">
        <f t="shared" si="1675"/>
        <v/>
      </c>
      <c r="K1586" s="316" t="str">
        <f t="shared" si="1676"/>
        <v/>
      </c>
      <c r="L1586" s="317" t="str">
        <f t="shared" si="1677"/>
        <v/>
      </c>
      <c r="M1586" s="316" t="str">
        <f t="shared" si="1678"/>
        <v/>
      </c>
      <c r="N1586" s="317" t="str">
        <f t="shared" si="1679"/>
        <v/>
      </c>
      <c r="O1586" s="316" t="str">
        <f t="shared" si="1680"/>
        <v/>
      </c>
      <c r="P1586" s="317" t="str">
        <f t="shared" si="1681"/>
        <v/>
      </c>
      <c r="Q1586" s="318" t="str">
        <f t="shared" si="1682"/>
        <v/>
      </c>
      <c r="R1586" s="319" t="str">
        <f t="shared" si="1683"/>
        <v/>
      </c>
      <c r="S1586" s="318" t="str">
        <f t="shared" si="1684"/>
        <v/>
      </c>
      <c r="T1586" s="317" t="str">
        <f t="shared" si="1685"/>
        <v/>
      </c>
      <c r="U1586" s="318" t="str">
        <f t="shared" si="1686"/>
        <v/>
      </c>
      <c r="V1586" s="319" t="str">
        <f t="shared" si="1687"/>
        <v/>
      </c>
      <c r="W1586" s="318" t="str">
        <f t="shared" si="1688"/>
        <v/>
      </c>
      <c r="X1586" s="319" t="str">
        <f t="shared" si="1689"/>
        <v/>
      </c>
      <c r="Y1586" s="318" t="str">
        <f t="shared" si="1690"/>
        <v/>
      </c>
      <c r="Z1586" s="319" t="str">
        <f t="shared" si="1691"/>
        <v/>
      </c>
      <c r="AA1586" s="317" t="str">
        <f t="shared" si="1692"/>
        <v/>
      </c>
      <c r="AB1586" s="97" t="str">
        <f t="shared" si="1693"/>
        <v/>
      </c>
      <c r="AC1586" s="143" t="str">
        <f t="shared" si="1694"/>
        <v/>
      </c>
      <c r="AD1586" s="143" t="str">
        <f t="shared" si="1733"/>
        <v/>
      </c>
      <c r="AE1586" s="360"/>
      <c r="AF1586" s="360"/>
      <c r="AG1586" s="364"/>
      <c r="AH1586" s="363" t="str">
        <f t="shared" si="1734"/>
        <v/>
      </c>
      <c r="AI1586" s="360"/>
      <c r="AJ1586" s="360"/>
      <c r="AK1586" s="364"/>
      <c r="AL1586" s="365" t="str">
        <f t="shared" si="1735"/>
        <v/>
      </c>
      <c r="AM1586" s="363" t="str">
        <f t="shared" si="1736"/>
        <v/>
      </c>
      <c r="AN1586" s="366" t="str">
        <f t="shared" si="1737"/>
        <v/>
      </c>
      <c r="AO1586" s="360"/>
      <c r="AP1586" s="360"/>
      <c r="AQ1586" s="360" t="str">
        <f t="shared" si="1738"/>
        <v/>
      </c>
      <c r="AR1586" s="348" t="str">
        <f t="shared" si="1695"/>
        <v/>
      </c>
      <c r="AS1586" s="360"/>
      <c r="AT1586" s="348" t="str">
        <f t="shared" si="1696"/>
        <v/>
      </c>
      <c r="AU1586" s="360"/>
      <c r="AV1586" s="348" t="str">
        <f t="shared" si="1697"/>
        <v/>
      </c>
      <c r="AW1586" s="360"/>
      <c r="AX1586" s="348" t="str">
        <f t="shared" si="1698"/>
        <v/>
      </c>
      <c r="AY1586" s="360"/>
      <c r="AZ1586" s="348" t="str">
        <f t="shared" si="1699"/>
        <v/>
      </c>
      <c r="BA1586" s="367"/>
      <c r="BB1586" s="348" t="str">
        <f t="shared" si="1700"/>
        <v/>
      </c>
      <c r="BC1586" s="350" t="str">
        <f t="shared" si="1703"/>
        <v/>
      </c>
      <c r="BD1586" s="350" t="str">
        <f t="shared" si="1704"/>
        <v/>
      </c>
      <c r="BE1586" s="360"/>
      <c r="BF1586" s="361"/>
      <c r="BG1586" s="362" t="str">
        <f t="shared" si="1739"/>
        <v/>
      </c>
      <c r="BH1586" s="354" t="str">
        <f t="shared" si="1705"/>
        <v/>
      </c>
      <c r="BI1586" s="350" t="str">
        <f t="shared" si="1706"/>
        <v/>
      </c>
      <c r="BJ1586" s="113" t="str">
        <f t="shared" si="1707"/>
        <v/>
      </c>
      <c r="BK1586" s="347" t="str">
        <f t="shared" si="1732"/>
        <v/>
      </c>
      <c r="BR1586" s="307"/>
      <c r="BS1586" s="51" t="str">
        <f t="shared" si="1708"/>
        <v/>
      </c>
      <c r="BT1586" s="51" t="str">
        <f t="shared" si="1709"/>
        <v/>
      </c>
      <c r="BU1586" s="51" t="str">
        <f t="shared" si="1710"/>
        <v/>
      </c>
      <c r="BV1586" s="51" t="str">
        <f t="shared" si="1711"/>
        <v/>
      </c>
      <c r="BW1586" s="51" t="str">
        <f t="shared" si="1712"/>
        <v/>
      </c>
      <c r="BX1586" s="51" t="str">
        <f t="shared" si="1713"/>
        <v/>
      </c>
      <c r="BY1586" s="51" t="str">
        <f t="shared" si="1714"/>
        <v/>
      </c>
      <c r="BZ1586" s="51" t="str">
        <f t="shared" si="1715"/>
        <v/>
      </c>
      <c r="CA1586" s="51" t="str">
        <f t="shared" si="1716"/>
        <v/>
      </c>
      <c r="CB1586" s="51" t="str">
        <f t="shared" si="1717"/>
        <v/>
      </c>
      <c r="CC1586" s="51" t="str">
        <f t="shared" si="1701"/>
        <v/>
      </c>
      <c r="CD1586" s="51" t="str">
        <f t="shared" si="1702"/>
        <v/>
      </c>
      <c r="CE1586" s="51" t="str">
        <f t="shared" si="1718"/>
        <v/>
      </c>
      <c r="CF1586" s="51"/>
      <c r="CH1586" s="53" t="str">
        <f t="shared" si="1719"/>
        <v/>
      </c>
      <c r="CI1586" s="53" t="str">
        <f t="shared" si="1720"/>
        <v/>
      </c>
      <c r="CJ1586" s="54" t="str">
        <f t="shared" si="1721"/>
        <v/>
      </c>
      <c r="CK1586" s="53" t="str">
        <f t="shared" si="1722"/>
        <v/>
      </c>
      <c r="CL1586" s="53" t="str">
        <f t="shared" si="1723"/>
        <v/>
      </c>
      <c r="CM1586" s="53" t="str">
        <f t="shared" si="1724"/>
        <v/>
      </c>
      <c r="CN1586" s="53" t="str">
        <f t="shared" si="1725"/>
        <v/>
      </c>
      <c r="CO1586" s="53" t="str">
        <f t="shared" si="1726"/>
        <v/>
      </c>
      <c r="CP1586" s="53" t="str">
        <f t="shared" si="1727"/>
        <v/>
      </c>
      <c r="CQ1586" s="53" t="str">
        <f t="shared" si="1728"/>
        <v/>
      </c>
      <c r="CR1586" s="53" t="str">
        <f t="shared" si="1729"/>
        <v/>
      </c>
      <c r="CS1586" s="53" t="str">
        <f t="shared" si="1730"/>
        <v/>
      </c>
      <c r="CT1586" s="53" t="str">
        <f t="shared" si="1731"/>
        <v/>
      </c>
      <c r="CU1586" s="53" t="str">
        <f t="shared" si="1740"/>
        <v/>
      </c>
    </row>
    <row r="1587" spans="1:99" hidden="1" x14ac:dyDescent="0.3">
      <c r="A1587" s="40">
        <v>1649</v>
      </c>
      <c r="B1587" s="326"/>
      <c r="C1587" s="142"/>
      <c r="D1587" s="144"/>
      <c r="E1587" s="144"/>
      <c r="F1587" s="312"/>
      <c r="G1587" s="144" t="s">
        <v>141</v>
      </c>
      <c r="H1587" s="314"/>
      <c r="I1587" s="314"/>
      <c r="J1587" s="315" t="str">
        <f t="shared" si="1675"/>
        <v/>
      </c>
      <c r="K1587" s="316" t="str">
        <f t="shared" si="1676"/>
        <v/>
      </c>
      <c r="L1587" s="317" t="str">
        <f t="shared" si="1677"/>
        <v/>
      </c>
      <c r="M1587" s="316" t="str">
        <f t="shared" si="1678"/>
        <v/>
      </c>
      <c r="N1587" s="317" t="str">
        <f t="shared" si="1679"/>
        <v/>
      </c>
      <c r="O1587" s="316" t="str">
        <f t="shared" si="1680"/>
        <v/>
      </c>
      <c r="P1587" s="317" t="str">
        <f t="shared" si="1681"/>
        <v/>
      </c>
      <c r="Q1587" s="318" t="str">
        <f t="shared" si="1682"/>
        <v/>
      </c>
      <c r="R1587" s="319" t="str">
        <f t="shared" si="1683"/>
        <v/>
      </c>
      <c r="S1587" s="318" t="str">
        <f t="shared" si="1684"/>
        <v/>
      </c>
      <c r="T1587" s="317" t="str">
        <f t="shared" si="1685"/>
        <v/>
      </c>
      <c r="U1587" s="318" t="str">
        <f t="shared" si="1686"/>
        <v/>
      </c>
      <c r="V1587" s="319" t="str">
        <f t="shared" si="1687"/>
        <v/>
      </c>
      <c r="W1587" s="318" t="str">
        <f t="shared" si="1688"/>
        <v/>
      </c>
      <c r="X1587" s="319" t="str">
        <f t="shared" si="1689"/>
        <v/>
      </c>
      <c r="Y1587" s="318" t="str">
        <f t="shared" si="1690"/>
        <v/>
      </c>
      <c r="Z1587" s="319" t="str">
        <f t="shared" si="1691"/>
        <v/>
      </c>
      <c r="AA1587" s="317" t="str">
        <f t="shared" si="1692"/>
        <v/>
      </c>
      <c r="AB1587" s="97" t="str">
        <f t="shared" si="1693"/>
        <v/>
      </c>
      <c r="AC1587" s="143" t="str">
        <f t="shared" si="1694"/>
        <v/>
      </c>
      <c r="AD1587" s="143" t="str">
        <f t="shared" si="1733"/>
        <v/>
      </c>
      <c r="AE1587" s="360"/>
      <c r="AF1587" s="360"/>
      <c r="AG1587" s="364"/>
      <c r="AH1587" s="363" t="str">
        <f t="shared" si="1734"/>
        <v/>
      </c>
      <c r="AI1587" s="360"/>
      <c r="AJ1587" s="360"/>
      <c r="AK1587" s="364"/>
      <c r="AL1587" s="365" t="str">
        <f t="shared" si="1735"/>
        <v/>
      </c>
      <c r="AM1587" s="363" t="str">
        <f t="shared" si="1736"/>
        <v/>
      </c>
      <c r="AN1587" s="366" t="str">
        <f t="shared" si="1737"/>
        <v/>
      </c>
      <c r="AO1587" s="360"/>
      <c r="AP1587" s="360"/>
      <c r="AQ1587" s="360" t="str">
        <f t="shared" si="1738"/>
        <v/>
      </c>
      <c r="AR1587" s="348" t="str">
        <f t="shared" si="1695"/>
        <v/>
      </c>
      <c r="AS1587" s="360"/>
      <c r="AT1587" s="348" t="str">
        <f t="shared" si="1696"/>
        <v/>
      </c>
      <c r="AU1587" s="360"/>
      <c r="AV1587" s="348" t="str">
        <f t="shared" si="1697"/>
        <v/>
      </c>
      <c r="AW1587" s="360"/>
      <c r="AX1587" s="348" t="str">
        <f t="shared" si="1698"/>
        <v/>
      </c>
      <c r="AY1587" s="360"/>
      <c r="AZ1587" s="348" t="str">
        <f t="shared" si="1699"/>
        <v/>
      </c>
      <c r="BA1587" s="367"/>
      <c r="BB1587" s="348" t="str">
        <f t="shared" si="1700"/>
        <v/>
      </c>
      <c r="BC1587" s="350" t="str">
        <f t="shared" si="1703"/>
        <v/>
      </c>
      <c r="BD1587" s="350" t="str">
        <f t="shared" si="1704"/>
        <v/>
      </c>
      <c r="BE1587" s="360"/>
      <c r="BF1587" s="361"/>
      <c r="BG1587" s="362" t="str">
        <f t="shared" si="1739"/>
        <v/>
      </c>
      <c r="BH1587" s="354" t="str">
        <f t="shared" si="1705"/>
        <v/>
      </c>
      <c r="BI1587" s="350" t="str">
        <f t="shared" si="1706"/>
        <v/>
      </c>
      <c r="BJ1587" s="113" t="str">
        <f t="shared" si="1707"/>
        <v/>
      </c>
      <c r="BK1587" s="347" t="str">
        <f t="shared" si="1732"/>
        <v/>
      </c>
      <c r="BR1587" s="307"/>
      <c r="BS1587" s="51" t="str">
        <f t="shared" si="1708"/>
        <v/>
      </c>
      <c r="BT1587" s="51" t="str">
        <f t="shared" si="1709"/>
        <v/>
      </c>
      <c r="BU1587" s="51" t="str">
        <f t="shared" si="1710"/>
        <v/>
      </c>
      <c r="BV1587" s="51" t="str">
        <f t="shared" si="1711"/>
        <v/>
      </c>
      <c r="BW1587" s="51" t="str">
        <f t="shared" si="1712"/>
        <v/>
      </c>
      <c r="BX1587" s="51" t="str">
        <f t="shared" si="1713"/>
        <v/>
      </c>
      <c r="BY1587" s="51" t="str">
        <f t="shared" si="1714"/>
        <v/>
      </c>
      <c r="BZ1587" s="51" t="str">
        <f t="shared" si="1715"/>
        <v/>
      </c>
      <c r="CA1587" s="51" t="str">
        <f t="shared" si="1716"/>
        <v/>
      </c>
      <c r="CB1587" s="51" t="str">
        <f t="shared" si="1717"/>
        <v/>
      </c>
      <c r="CC1587" s="51" t="str">
        <f t="shared" si="1701"/>
        <v/>
      </c>
      <c r="CD1587" s="51" t="str">
        <f t="shared" si="1702"/>
        <v/>
      </c>
      <c r="CE1587" s="51" t="str">
        <f t="shared" si="1718"/>
        <v/>
      </c>
      <c r="CF1587" s="51"/>
      <c r="CH1587" s="53" t="str">
        <f t="shared" si="1719"/>
        <v/>
      </c>
      <c r="CI1587" s="53" t="str">
        <f t="shared" si="1720"/>
        <v/>
      </c>
      <c r="CJ1587" s="54" t="str">
        <f t="shared" si="1721"/>
        <v/>
      </c>
      <c r="CK1587" s="53" t="str">
        <f t="shared" si="1722"/>
        <v/>
      </c>
      <c r="CL1587" s="53" t="str">
        <f t="shared" si="1723"/>
        <v/>
      </c>
      <c r="CM1587" s="53" t="str">
        <f t="shared" si="1724"/>
        <v/>
      </c>
      <c r="CN1587" s="53" t="str">
        <f t="shared" si="1725"/>
        <v/>
      </c>
      <c r="CO1587" s="53" t="str">
        <f t="shared" si="1726"/>
        <v/>
      </c>
      <c r="CP1587" s="53" t="str">
        <f t="shared" si="1727"/>
        <v/>
      </c>
      <c r="CQ1587" s="53" t="str">
        <f t="shared" si="1728"/>
        <v/>
      </c>
      <c r="CR1587" s="53" t="str">
        <f t="shared" si="1729"/>
        <v/>
      </c>
      <c r="CS1587" s="53" t="str">
        <f t="shared" si="1730"/>
        <v/>
      </c>
      <c r="CT1587" s="53" t="str">
        <f t="shared" si="1731"/>
        <v/>
      </c>
      <c r="CU1587" s="53" t="str">
        <f t="shared" si="1740"/>
        <v/>
      </c>
    </row>
    <row r="1588" spans="1:99" hidden="1" x14ac:dyDescent="0.3">
      <c r="A1588" s="40">
        <v>1650</v>
      </c>
      <c r="B1588" s="326"/>
      <c r="C1588" s="142"/>
      <c r="D1588" s="144"/>
      <c r="E1588" s="144"/>
      <c r="F1588" s="312"/>
      <c r="G1588" s="144" t="s">
        <v>141</v>
      </c>
      <c r="H1588" s="314"/>
      <c r="I1588" s="314"/>
      <c r="J1588" s="315" t="str">
        <f t="shared" si="1675"/>
        <v/>
      </c>
      <c r="K1588" s="316" t="str">
        <f t="shared" si="1676"/>
        <v/>
      </c>
      <c r="L1588" s="317" t="str">
        <f t="shared" si="1677"/>
        <v/>
      </c>
      <c r="M1588" s="316" t="str">
        <f t="shared" si="1678"/>
        <v/>
      </c>
      <c r="N1588" s="317" t="str">
        <f t="shared" si="1679"/>
        <v/>
      </c>
      <c r="O1588" s="316" t="str">
        <f t="shared" si="1680"/>
        <v/>
      </c>
      <c r="P1588" s="317" t="str">
        <f t="shared" si="1681"/>
        <v/>
      </c>
      <c r="Q1588" s="318" t="str">
        <f t="shared" si="1682"/>
        <v/>
      </c>
      <c r="R1588" s="319" t="str">
        <f t="shared" si="1683"/>
        <v/>
      </c>
      <c r="S1588" s="318" t="str">
        <f t="shared" si="1684"/>
        <v/>
      </c>
      <c r="T1588" s="317" t="str">
        <f t="shared" si="1685"/>
        <v/>
      </c>
      <c r="U1588" s="318" t="str">
        <f t="shared" si="1686"/>
        <v/>
      </c>
      <c r="V1588" s="319" t="str">
        <f t="shared" si="1687"/>
        <v/>
      </c>
      <c r="W1588" s="318" t="str">
        <f t="shared" si="1688"/>
        <v/>
      </c>
      <c r="X1588" s="319" t="str">
        <f t="shared" si="1689"/>
        <v/>
      </c>
      <c r="Y1588" s="318" t="str">
        <f t="shared" si="1690"/>
        <v/>
      </c>
      <c r="Z1588" s="319" t="str">
        <f t="shared" si="1691"/>
        <v/>
      </c>
      <c r="AA1588" s="317" t="str">
        <f t="shared" si="1692"/>
        <v/>
      </c>
      <c r="AB1588" s="97" t="str">
        <f t="shared" si="1693"/>
        <v/>
      </c>
      <c r="AC1588" s="143" t="str">
        <f t="shared" si="1694"/>
        <v/>
      </c>
      <c r="AD1588" s="143" t="str">
        <f t="shared" si="1733"/>
        <v/>
      </c>
      <c r="AE1588" s="360"/>
      <c r="AF1588" s="360"/>
      <c r="AG1588" s="364"/>
      <c r="AH1588" s="363" t="str">
        <f t="shared" si="1734"/>
        <v/>
      </c>
      <c r="AI1588" s="360"/>
      <c r="AJ1588" s="360"/>
      <c r="AK1588" s="364"/>
      <c r="AL1588" s="365" t="str">
        <f t="shared" si="1735"/>
        <v/>
      </c>
      <c r="AM1588" s="363" t="str">
        <f t="shared" si="1736"/>
        <v/>
      </c>
      <c r="AN1588" s="366" t="str">
        <f t="shared" si="1737"/>
        <v/>
      </c>
      <c r="AO1588" s="360"/>
      <c r="AP1588" s="360"/>
      <c r="AQ1588" s="360" t="str">
        <f t="shared" si="1738"/>
        <v/>
      </c>
      <c r="AR1588" s="348" t="str">
        <f t="shared" si="1695"/>
        <v/>
      </c>
      <c r="AS1588" s="360"/>
      <c r="AT1588" s="348" t="str">
        <f t="shared" si="1696"/>
        <v/>
      </c>
      <c r="AU1588" s="360"/>
      <c r="AV1588" s="348" t="str">
        <f t="shared" si="1697"/>
        <v/>
      </c>
      <c r="AW1588" s="360"/>
      <c r="AX1588" s="348" t="str">
        <f t="shared" si="1698"/>
        <v/>
      </c>
      <c r="AY1588" s="360"/>
      <c r="AZ1588" s="348" t="str">
        <f t="shared" si="1699"/>
        <v/>
      </c>
      <c r="BA1588" s="367"/>
      <c r="BB1588" s="348" t="str">
        <f t="shared" si="1700"/>
        <v/>
      </c>
      <c r="BC1588" s="350" t="str">
        <f t="shared" si="1703"/>
        <v/>
      </c>
      <c r="BD1588" s="350" t="str">
        <f t="shared" si="1704"/>
        <v/>
      </c>
      <c r="BE1588" s="360"/>
      <c r="BF1588" s="361"/>
      <c r="BG1588" s="362" t="str">
        <f t="shared" si="1739"/>
        <v/>
      </c>
      <c r="BH1588" s="354" t="str">
        <f t="shared" si="1705"/>
        <v/>
      </c>
      <c r="BI1588" s="350" t="str">
        <f t="shared" si="1706"/>
        <v/>
      </c>
      <c r="BJ1588" s="113" t="str">
        <f t="shared" si="1707"/>
        <v/>
      </c>
      <c r="BK1588" s="347" t="str">
        <f t="shared" si="1732"/>
        <v/>
      </c>
      <c r="BR1588" s="307"/>
      <c r="BS1588" s="51" t="str">
        <f t="shared" si="1708"/>
        <v/>
      </c>
      <c r="BT1588" s="51" t="str">
        <f t="shared" si="1709"/>
        <v/>
      </c>
      <c r="BU1588" s="51" t="str">
        <f t="shared" si="1710"/>
        <v/>
      </c>
      <c r="BV1588" s="51" t="str">
        <f t="shared" si="1711"/>
        <v/>
      </c>
      <c r="BW1588" s="51" t="str">
        <f t="shared" si="1712"/>
        <v/>
      </c>
      <c r="BX1588" s="51" t="str">
        <f t="shared" si="1713"/>
        <v/>
      </c>
      <c r="BY1588" s="51" t="str">
        <f t="shared" si="1714"/>
        <v/>
      </c>
      <c r="BZ1588" s="51" t="str">
        <f t="shared" si="1715"/>
        <v/>
      </c>
      <c r="CA1588" s="51" t="str">
        <f t="shared" si="1716"/>
        <v/>
      </c>
      <c r="CB1588" s="51" t="str">
        <f t="shared" si="1717"/>
        <v/>
      </c>
      <c r="CC1588" s="51" t="str">
        <f t="shared" si="1701"/>
        <v/>
      </c>
      <c r="CD1588" s="51" t="str">
        <f t="shared" si="1702"/>
        <v/>
      </c>
      <c r="CE1588" s="51" t="str">
        <f t="shared" si="1718"/>
        <v/>
      </c>
      <c r="CF1588" s="51"/>
      <c r="CH1588" s="53" t="str">
        <f t="shared" si="1719"/>
        <v/>
      </c>
      <c r="CI1588" s="53" t="str">
        <f t="shared" si="1720"/>
        <v/>
      </c>
      <c r="CJ1588" s="54" t="str">
        <f t="shared" si="1721"/>
        <v/>
      </c>
      <c r="CK1588" s="53" t="str">
        <f t="shared" si="1722"/>
        <v/>
      </c>
      <c r="CL1588" s="53" t="str">
        <f t="shared" si="1723"/>
        <v/>
      </c>
      <c r="CM1588" s="53" t="str">
        <f t="shared" si="1724"/>
        <v/>
      </c>
      <c r="CN1588" s="53" t="str">
        <f t="shared" si="1725"/>
        <v/>
      </c>
      <c r="CO1588" s="53" t="str">
        <f t="shared" si="1726"/>
        <v/>
      </c>
      <c r="CP1588" s="53" t="str">
        <f t="shared" si="1727"/>
        <v/>
      </c>
      <c r="CQ1588" s="53" t="str">
        <f t="shared" si="1728"/>
        <v/>
      </c>
      <c r="CR1588" s="53" t="str">
        <f t="shared" si="1729"/>
        <v/>
      </c>
      <c r="CS1588" s="53" t="str">
        <f t="shared" si="1730"/>
        <v/>
      </c>
      <c r="CT1588" s="53" t="str">
        <f t="shared" si="1731"/>
        <v/>
      </c>
      <c r="CU1588" s="53" t="str">
        <f t="shared" si="1740"/>
        <v/>
      </c>
    </row>
    <row r="1589" spans="1:99" hidden="1" x14ac:dyDescent="0.3">
      <c r="A1589" s="40">
        <v>1651</v>
      </c>
      <c r="B1589" s="326"/>
      <c r="C1589" s="142"/>
      <c r="D1589" s="144"/>
      <c r="E1589" s="144"/>
      <c r="F1589" s="312"/>
      <c r="G1589" s="144" t="s">
        <v>141</v>
      </c>
      <c r="H1589" s="314"/>
      <c r="I1589" s="314"/>
      <c r="J1589" s="315" t="str">
        <f t="shared" si="1675"/>
        <v/>
      </c>
      <c r="K1589" s="316" t="str">
        <f t="shared" si="1676"/>
        <v/>
      </c>
      <c r="L1589" s="317" t="str">
        <f t="shared" si="1677"/>
        <v/>
      </c>
      <c r="M1589" s="316" t="str">
        <f t="shared" si="1678"/>
        <v/>
      </c>
      <c r="N1589" s="317" t="str">
        <f t="shared" si="1679"/>
        <v/>
      </c>
      <c r="O1589" s="316" t="str">
        <f t="shared" si="1680"/>
        <v/>
      </c>
      <c r="P1589" s="317" t="str">
        <f t="shared" si="1681"/>
        <v/>
      </c>
      <c r="Q1589" s="318" t="str">
        <f t="shared" si="1682"/>
        <v/>
      </c>
      <c r="R1589" s="319" t="str">
        <f t="shared" si="1683"/>
        <v/>
      </c>
      <c r="S1589" s="318" t="str">
        <f t="shared" si="1684"/>
        <v/>
      </c>
      <c r="T1589" s="317" t="str">
        <f t="shared" si="1685"/>
        <v/>
      </c>
      <c r="U1589" s="318" t="str">
        <f t="shared" si="1686"/>
        <v/>
      </c>
      <c r="V1589" s="319" t="str">
        <f t="shared" si="1687"/>
        <v/>
      </c>
      <c r="W1589" s="318" t="str">
        <f t="shared" si="1688"/>
        <v/>
      </c>
      <c r="X1589" s="319" t="str">
        <f t="shared" si="1689"/>
        <v/>
      </c>
      <c r="Y1589" s="318" t="str">
        <f t="shared" si="1690"/>
        <v/>
      </c>
      <c r="Z1589" s="319" t="str">
        <f t="shared" si="1691"/>
        <v/>
      </c>
      <c r="AA1589" s="317" t="str">
        <f t="shared" si="1692"/>
        <v/>
      </c>
      <c r="AB1589" s="97" t="str">
        <f t="shared" si="1693"/>
        <v/>
      </c>
      <c r="AC1589" s="143" t="str">
        <f t="shared" si="1694"/>
        <v/>
      </c>
      <c r="AD1589" s="143" t="str">
        <f t="shared" si="1733"/>
        <v/>
      </c>
      <c r="AE1589" s="360"/>
      <c r="AF1589" s="360"/>
      <c r="AG1589" s="364"/>
      <c r="AH1589" s="363" t="str">
        <f t="shared" si="1734"/>
        <v/>
      </c>
      <c r="AI1589" s="360"/>
      <c r="AJ1589" s="360"/>
      <c r="AK1589" s="364"/>
      <c r="AL1589" s="365" t="str">
        <f t="shared" si="1735"/>
        <v/>
      </c>
      <c r="AM1589" s="363" t="str">
        <f t="shared" si="1736"/>
        <v/>
      </c>
      <c r="AN1589" s="366" t="str">
        <f t="shared" si="1737"/>
        <v/>
      </c>
      <c r="AO1589" s="360"/>
      <c r="AP1589" s="360"/>
      <c r="AQ1589" s="360" t="str">
        <f t="shared" si="1738"/>
        <v/>
      </c>
      <c r="AR1589" s="348" t="str">
        <f t="shared" si="1695"/>
        <v/>
      </c>
      <c r="AS1589" s="360"/>
      <c r="AT1589" s="348" t="str">
        <f t="shared" si="1696"/>
        <v/>
      </c>
      <c r="AU1589" s="360"/>
      <c r="AV1589" s="348" t="str">
        <f t="shared" si="1697"/>
        <v/>
      </c>
      <c r="AW1589" s="360"/>
      <c r="AX1589" s="348" t="str">
        <f t="shared" si="1698"/>
        <v/>
      </c>
      <c r="AY1589" s="360"/>
      <c r="AZ1589" s="348" t="str">
        <f t="shared" si="1699"/>
        <v/>
      </c>
      <c r="BA1589" s="367"/>
      <c r="BB1589" s="348" t="str">
        <f t="shared" si="1700"/>
        <v/>
      </c>
      <c r="BC1589" s="350" t="str">
        <f t="shared" si="1703"/>
        <v/>
      </c>
      <c r="BD1589" s="350" t="str">
        <f t="shared" si="1704"/>
        <v/>
      </c>
      <c r="BE1589" s="360"/>
      <c r="BF1589" s="361"/>
      <c r="BG1589" s="362" t="str">
        <f t="shared" si="1739"/>
        <v/>
      </c>
      <c r="BH1589" s="354" t="str">
        <f t="shared" si="1705"/>
        <v/>
      </c>
      <c r="BI1589" s="350" t="str">
        <f t="shared" si="1706"/>
        <v/>
      </c>
      <c r="BJ1589" s="113" t="str">
        <f t="shared" si="1707"/>
        <v/>
      </c>
      <c r="BK1589" s="347" t="str">
        <f t="shared" si="1732"/>
        <v/>
      </c>
      <c r="BR1589" s="307"/>
      <c r="BS1589" s="51" t="str">
        <f t="shared" si="1708"/>
        <v/>
      </c>
      <c r="BT1589" s="51" t="str">
        <f t="shared" si="1709"/>
        <v/>
      </c>
      <c r="BU1589" s="51" t="str">
        <f t="shared" si="1710"/>
        <v/>
      </c>
      <c r="BV1589" s="51" t="str">
        <f t="shared" si="1711"/>
        <v/>
      </c>
      <c r="BW1589" s="51" t="str">
        <f t="shared" si="1712"/>
        <v/>
      </c>
      <c r="BX1589" s="51" t="str">
        <f t="shared" si="1713"/>
        <v/>
      </c>
      <c r="BY1589" s="51" t="str">
        <f t="shared" si="1714"/>
        <v/>
      </c>
      <c r="BZ1589" s="51" t="str">
        <f t="shared" si="1715"/>
        <v/>
      </c>
      <c r="CA1589" s="51" t="str">
        <f t="shared" si="1716"/>
        <v/>
      </c>
      <c r="CB1589" s="51" t="str">
        <f t="shared" si="1717"/>
        <v/>
      </c>
      <c r="CC1589" s="51" t="str">
        <f t="shared" si="1701"/>
        <v/>
      </c>
      <c r="CD1589" s="51" t="str">
        <f t="shared" si="1702"/>
        <v/>
      </c>
      <c r="CE1589" s="51" t="str">
        <f t="shared" si="1718"/>
        <v/>
      </c>
      <c r="CF1589" s="51"/>
      <c r="CH1589" s="53" t="str">
        <f t="shared" si="1719"/>
        <v/>
      </c>
      <c r="CI1589" s="53" t="str">
        <f t="shared" si="1720"/>
        <v/>
      </c>
      <c r="CJ1589" s="54" t="str">
        <f t="shared" si="1721"/>
        <v/>
      </c>
      <c r="CK1589" s="53" t="str">
        <f t="shared" si="1722"/>
        <v/>
      </c>
      <c r="CL1589" s="53" t="str">
        <f t="shared" si="1723"/>
        <v/>
      </c>
      <c r="CM1589" s="53" t="str">
        <f t="shared" si="1724"/>
        <v/>
      </c>
      <c r="CN1589" s="53" t="str">
        <f t="shared" si="1725"/>
        <v/>
      </c>
      <c r="CO1589" s="53" t="str">
        <f t="shared" si="1726"/>
        <v/>
      </c>
      <c r="CP1589" s="53" t="str">
        <f t="shared" si="1727"/>
        <v/>
      </c>
      <c r="CQ1589" s="53" t="str">
        <f t="shared" si="1728"/>
        <v/>
      </c>
      <c r="CR1589" s="53" t="str">
        <f t="shared" si="1729"/>
        <v/>
      </c>
      <c r="CS1589" s="53" t="str">
        <f t="shared" si="1730"/>
        <v/>
      </c>
      <c r="CT1589" s="53" t="str">
        <f t="shared" si="1731"/>
        <v/>
      </c>
      <c r="CU1589" s="53" t="str">
        <f t="shared" si="1740"/>
        <v/>
      </c>
    </row>
    <row r="1590" spans="1:99" hidden="1" x14ac:dyDescent="0.3">
      <c r="A1590" s="40">
        <v>1652</v>
      </c>
      <c r="B1590" s="326"/>
      <c r="C1590" s="142"/>
      <c r="D1590" s="144"/>
      <c r="E1590" s="144"/>
      <c r="F1590" s="312"/>
      <c r="G1590" s="144" t="s">
        <v>141</v>
      </c>
      <c r="H1590" s="314"/>
      <c r="I1590" s="314"/>
      <c r="J1590" s="315" t="str">
        <f t="shared" si="1675"/>
        <v/>
      </c>
      <c r="K1590" s="316" t="str">
        <f t="shared" si="1676"/>
        <v/>
      </c>
      <c r="L1590" s="317" t="str">
        <f t="shared" si="1677"/>
        <v/>
      </c>
      <c r="M1590" s="316" t="str">
        <f t="shared" si="1678"/>
        <v/>
      </c>
      <c r="N1590" s="317" t="str">
        <f t="shared" si="1679"/>
        <v/>
      </c>
      <c r="O1590" s="316" t="str">
        <f t="shared" si="1680"/>
        <v/>
      </c>
      <c r="P1590" s="317" t="str">
        <f t="shared" si="1681"/>
        <v/>
      </c>
      <c r="Q1590" s="318" t="str">
        <f t="shared" si="1682"/>
        <v/>
      </c>
      <c r="R1590" s="319" t="str">
        <f t="shared" si="1683"/>
        <v/>
      </c>
      <c r="S1590" s="318" t="str">
        <f t="shared" si="1684"/>
        <v/>
      </c>
      <c r="T1590" s="317" t="str">
        <f t="shared" si="1685"/>
        <v/>
      </c>
      <c r="U1590" s="318" t="str">
        <f t="shared" si="1686"/>
        <v/>
      </c>
      <c r="V1590" s="319" t="str">
        <f t="shared" si="1687"/>
        <v/>
      </c>
      <c r="W1590" s="318" t="str">
        <f t="shared" si="1688"/>
        <v/>
      </c>
      <c r="X1590" s="319" t="str">
        <f t="shared" si="1689"/>
        <v/>
      </c>
      <c r="Y1590" s="318" t="str">
        <f t="shared" si="1690"/>
        <v/>
      </c>
      <c r="Z1590" s="319" t="str">
        <f t="shared" si="1691"/>
        <v/>
      </c>
      <c r="AA1590" s="317" t="str">
        <f t="shared" si="1692"/>
        <v/>
      </c>
      <c r="AB1590" s="97" t="str">
        <f t="shared" si="1693"/>
        <v/>
      </c>
      <c r="AC1590" s="143" t="str">
        <f t="shared" si="1694"/>
        <v/>
      </c>
      <c r="AD1590" s="143" t="str">
        <f t="shared" si="1733"/>
        <v/>
      </c>
      <c r="AE1590" s="360"/>
      <c r="AF1590" s="360"/>
      <c r="AG1590" s="364"/>
      <c r="AH1590" s="363" t="str">
        <f t="shared" si="1734"/>
        <v/>
      </c>
      <c r="AI1590" s="360"/>
      <c r="AJ1590" s="360"/>
      <c r="AK1590" s="364"/>
      <c r="AL1590" s="365" t="str">
        <f t="shared" si="1735"/>
        <v/>
      </c>
      <c r="AM1590" s="363" t="str">
        <f t="shared" si="1736"/>
        <v/>
      </c>
      <c r="AN1590" s="366" t="str">
        <f t="shared" si="1737"/>
        <v/>
      </c>
      <c r="AO1590" s="360"/>
      <c r="AP1590" s="360"/>
      <c r="AQ1590" s="360" t="str">
        <f t="shared" si="1738"/>
        <v/>
      </c>
      <c r="AR1590" s="348" t="str">
        <f t="shared" si="1695"/>
        <v/>
      </c>
      <c r="AS1590" s="360"/>
      <c r="AT1590" s="348" t="str">
        <f t="shared" si="1696"/>
        <v/>
      </c>
      <c r="AU1590" s="360"/>
      <c r="AV1590" s="348" t="str">
        <f t="shared" si="1697"/>
        <v/>
      </c>
      <c r="AW1590" s="360"/>
      <c r="AX1590" s="348" t="str">
        <f t="shared" si="1698"/>
        <v/>
      </c>
      <c r="AY1590" s="360"/>
      <c r="AZ1590" s="348" t="str">
        <f t="shared" si="1699"/>
        <v/>
      </c>
      <c r="BA1590" s="367"/>
      <c r="BB1590" s="348" t="str">
        <f t="shared" si="1700"/>
        <v/>
      </c>
      <c r="BC1590" s="350" t="str">
        <f t="shared" si="1703"/>
        <v/>
      </c>
      <c r="BD1590" s="350" t="str">
        <f t="shared" si="1704"/>
        <v/>
      </c>
      <c r="BE1590" s="360"/>
      <c r="BF1590" s="361"/>
      <c r="BG1590" s="362" t="str">
        <f t="shared" si="1739"/>
        <v/>
      </c>
      <c r="BH1590" s="354" t="str">
        <f t="shared" si="1705"/>
        <v/>
      </c>
      <c r="BI1590" s="350" t="str">
        <f t="shared" si="1706"/>
        <v/>
      </c>
      <c r="BJ1590" s="113" t="str">
        <f t="shared" si="1707"/>
        <v/>
      </c>
      <c r="BK1590" s="347" t="str">
        <f t="shared" si="1732"/>
        <v/>
      </c>
      <c r="BR1590" s="307"/>
      <c r="BS1590" s="51" t="str">
        <f t="shared" si="1708"/>
        <v/>
      </c>
      <c r="BT1590" s="51" t="str">
        <f t="shared" si="1709"/>
        <v/>
      </c>
      <c r="BU1590" s="51" t="str">
        <f t="shared" si="1710"/>
        <v/>
      </c>
      <c r="BV1590" s="51" t="str">
        <f t="shared" si="1711"/>
        <v/>
      </c>
      <c r="BW1590" s="51" t="str">
        <f t="shared" si="1712"/>
        <v/>
      </c>
      <c r="BX1590" s="51" t="str">
        <f t="shared" si="1713"/>
        <v/>
      </c>
      <c r="BY1590" s="51" t="str">
        <f t="shared" si="1714"/>
        <v/>
      </c>
      <c r="BZ1590" s="51" t="str">
        <f t="shared" si="1715"/>
        <v/>
      </c>
      <c r="CA1590" s="51" t="str">
        <f t="shared" si="1716"/>
        <v/>
      </c>
      <c r="CB1590" s="51" t="str">
        <f t="shared" si="1717"/>
        <v/>
      </c>
      <c r="CC1590" s="51" t="str">
        <f t="shared" si="1701"/>
        <v/>
      </c>
      <c r="CD1590" s="51" t="str">
        <f t="shared" si="1702"/>
        <v/>
      </c>
      <c r="CE1590" s="51" t="str">
        <f t="shared" si="1718"/>
        <v/>
      </c>
      <c r="CF1590" s="51"/>
      <c r="CH1590" s="53" t="str">
        <f t="shared" si="1719"/>
        <v/>
      </c>
      <c r="CI1590" s="53" t="str">
        <f t="shared" si="1720"/>
        <v/>
      </c>
      <c r="CJ1590" s="54" t="str">
        <f t="shared" si="1721"/>
        <v/>
      </c>
      <c r="CK1590" s="53" t="str">
        <f t="shared" si="1722"/>
        <v/>
      </c>
      <c r="CL1590" s="53" t="str">
        <f t="shared" si="1723"/>
        <v/>
      </c>
      <c r="CM1590" s="53" t="str">
        <f t="shared" si="1724"/>
        <v/>
      </c>
      <c r="CN1590" s="53" t="str">
        <f t="shared" si="1725"/>
        <v/>
      </c>
      <c r="CO1590" s="53" t="str">
        <f t="shared" si="1726"/>
        <v/>
      </c>
      <c r="CP1590" s="53" t="str">
        <f t="shared" si="1727"/>
        <v/>
      </c>
      <c r="CQ1590" s="53" t="str">
        <f t="shared" si="1728"/>
        <v/>
      </c>
      <c r="CR1590" s="53" t="str">
        <f t="shared" si="1729"/>
        <v/>
      </c>
      <c r="CS1590" s="53" t="str">
        <f t="shared" si="1730"/>
        <v/>
      </c>
      <c r="CT1590" s="53" t="str">
        <f t="shared" si="1731"/>
        <v/>
      </c>
      <c r="CU1590" s="53" t="str">
        <f t="shared" si="1740"/>
        <v/>
      </c>
    </row>
    <row r="1591" spans="1:99" hidden="1" x14ac:dyDescent="0.3">
      <c r="A1591" s="40">
        <v>1653</v>
      </c>
      <c r="B1591" s="326"/>
      <c r="C1591" s="142"/>
      <c r="D1591" s="144"/>
      <c r="E1591" s="144"/>
      <c r="F1591" s="312"/>
      <c r="G1591" s="144" t="s">
        <v>141</v>
      </c>
      <c r="H1591" s="314"/>
      <c r="I1591" s="314"/>
      <c r="J1591" s="315" t="str">
        <f t="shared" si="1675"/>
        <v/>
      </c>
      <c r="K1591" s="316" t="str">
        <f t="shared" si="1676"/>
        <v/>
      </c>
      <c r="L1591" s="317" t="str">
        <f t="shared" si="1677"/>
        <v/>
      </c>
      <c r="M1591" s="316" t="str">
        <f t="shared" si="1678"/>
        <v/>
      </c>
      <c r="N1591" s="317" t="str">
        <f t="shared" si="1679"/>
        <v/>
      </c>
      <c r="O1591" s="316" t="str">
        <f t="shared" si="1680"/>
        <v/>
      </c>
      <c r="P1591" s="317" t="str">
        <f t="shared" si="1681"/>
        <v/>
      </c>
      <c r="Q1591" s="318" t="str">
        <f t="shared" si="1682"/>
        <v/>
      </c>
      <c r="R1591" s="319" t="str">
        <f t="shared" si="1683"/>
        <v/>
      </c>
      <c r="S1591" s="318" t="str">
        <f t="shared" si="1684"/>
        <v/>
      </c>
      <c r="T1591" s="317" t="str">
        <f t="shared" si="1685"/>
        <v/>
      </c>
      <c r="U1591" s="318" t="str">
        <f t="shared" si="1686"/>
        <v/>
      </c>
      <c r="V1591" s="319" t="str">
        <f t="shared" si="1687"/>
        <v/>
      </c>
      <c r="W1591" s="318" t="str">
        <f t="shared" si="1688"/>
        <v/>
      </c>
      <c r="X1591" s="319" t="str">
        <f t="shared" si="1689"/>
        <v/>
      </c>
      <c r="Y1591" s="318" t="str">
        <f t="shared" si="1690"/>
        <v/>
      </c>
      <c r="Z1591" s="319" t="str">
        <f t="shared" si="1691"/>
        <v/>
      </c>
      <c r="AA1591" s="317" t="str">
        <f t="shared" si="1692"/>
        <v/>
      </c>
      <c r="AB1591" s="97" t="str">
        <f t="shared" si="1693"/>
        <v/>
      </c>
      <c r="AC1591" s="143" t="str">
        <f t="shared" si="1694"/>
        <v/>
      </c>
      <c r="AD1591" s="143" t="str">
        <f t="shared" si="1733"/>
        <v/>
      </c>
      <c r="AE1591" s="360"/>
      <c r="AF1591" s="360"/>
      <c r="AG1591" s="364"/>
      <c r="AH1591" s="363" t="str">
        <f t="shared" si="1734"/>
        <v/>
      </c>
      <c r="AI1591" s="360"/>
      <c r="AJ1591" s="360"/>
      <c r="AK1591" s="364"/>
      <c r="AL1591" s="365" t="str">
        <f t="shared" si="1735"/>
        <v/>
      </c>
      <c r="AM1591" s="363" t="str">
        <f t="shared" si="1736"/>
        <v/>
      </c>
      <c r="AN1591" s="366" t="str">
        <f t="shared" si="1737"/>
        <v/>
      </c>
      <c r="AO1591" s="360"/>
      <c r="AP1591" s="360"/>
      <c r="AQ1591" s="360" t="str">
        <f t="shared" si="1738"/>
        <v/>
      </c>
      <c r="AR1591" s="348" t="str">
        <f t="shared" si="1695"/>
        <v/>
      </c>
      <c r="AS1591" s="360"/>
      <c r="AT1591" s="348" t="str">
        <f t="shared" si="1696"/>
        <v/>
      </c>
      <c r="AU1591" s="360"/>
      <c r="AV1591" s="348" t="str">
        <f t="shared" si="1697"/>
        <v/>
      </c>
      <c r="AW1591" s="360"/>
      <c r="AX1591" s="348" t="str">
        <f t="shared" si="1698"/>
        <v/>
      </c>
      <c r="AY1591" s="360"/>
      <c r="AZ1591" s="348" t="str">
        <f t="shared" si="1699"/>
        <v/>
      </c>
      <c r="BA1591" s="367"/>
      <c r="BB1591" s="348" t="str">
        <f t="shared" si="1700"/>
        <v/>
      </c>
      <c r="BC1591" s="350" t="str">
        <f t="shared" si="1703"/>
        <v/>
      </c>
      <c r="BD1591" s="350" t="str">
        <f t="shared" si="1704"/>
        <v/>
      </c>
      <c r="BE1591" s="360"/>
      <c r="BF1591" s="361"/>
      <c r="BG1591" s="362" t="str">
        <f t="shared" si="1739"/>
        <v/>
      </c>
      <c r="BH1591" s="354" t="str">
        <f t="shared" si="1705"/>
        <v/>
      </c>
      <c r="BI1591" s="350" t="str">
        <f t="shared" si="1706"/>
        <v/>
      </c>
      <c r="BJ1591" s="113" t="str">
        <f t="shared" si="1707"/>
        <v/>
      </c>
      <c r="BK1591" s="347" t="str">
        <f t="shared" si="1732"/>
        <v/>
      </c>
      <c r="BR1591" s="307"/>
      <c r="BS1591" s="51" t="str">
        <f t="shared" si="1708"/>
        <v/>
      </c>
      <c r="BT1591" s="51" t="str">
        <f t="shared" si="1709"/>
        <v/>
      </c>
      <c r="BU1591" s="51" t="str">
        <f t="shared" si="1710"/>
        <v/>
      </c>
      <c r="BV1591" s="51" t="str">
        <f t="shared" si="1711"/>
        <v/>
      </c>
      <c r="BW1591" s="51" t="str">
        <f t="shared" si="1712"/>
        <v/>
      </c>
      <c r="BX1591" s="51" t="str">
        <f t="shared" si="1713"/>
        <v/>
      </c>
      <c r="BY1591" s="51" t="str">
        <f t="shared" si="1714"/>
        <v/>
      </c>
      <c r="BZ1591" s="51" t="str">
        <f t="shared" si="1715"/>
        <v/>
      </c>
      <c r="CA1591" s="51" t="str">
        <f t="shared" si="1716"/>
        <v/>
      </c>
      <c r="CB1591" s="51" t="str">
        <f t="shared" si="1717"/>
        <v/>
      </c>
      <c r="CC1591" s="51" t="str">
        <f t="shared" si="1701"/>
        <v/>
      </c>
      <c r="CD1591" s="51" t="str">
        <f t="shared" si="1702"/>
        <v/>
      </c>
      <c r="CE1591" s="51" t="str">
        <f t="shared" si="1718"/>
        <v/>
      </c>
      <c r="CF1591" s="51"/>
      <c r="CH1591" s="53" t="str">
        <f t="shared" si="1719"/>
        <v/>
      </c>
      <c r="CI1591" s="53" t="str">
        <f t="shared" si="1720"/>
        <v/>
      </c>
      <c r="CJ1591" s="54" t="str">
        <f t="shared" si="1721"/>
        <v/>
      </c>
      <c r="CK1591" s="53" t="str">
        <f t="shared" si="1722"/>
        <v/>
      </c>
      <c r="CL1591" s="53" t="str">
        <f t="shared" si="1723"/>
        <v/>
      </c>
      <c r="CM1591" s="53" t="str">
        <f t="shared" si="1724"/>
        <v/>
      </c>
      <c r="CN1591" s="53" t="str">
        <f t="shared" si="1725"/>
        <v/>
      </c>
      <c r="CO1591" s="53" t="str">
        <f t="shared" si="1726"/>
        <v/>
      </c>
      <c r="CP1591" s="53" t="str">
        <f t="shared" si="1727"/>
        <v/>
      </c>
      <c r="CQ1591" s="53" t="str">
        <f t="shared" si="1728"/>
        <v/>
      </c>
      <c r="CR1591" s="53" t="str">
        <f t="shared" si="1729"/>
        <v/>
      </c>
      <c r="CS1591" s="53" t="str">
        <f t="shared" si="1730"/>
        <v/>
      </c>
      <c r="CT1591" s="53" t="str">
        <f t="shared" si="1731"/>
        <v/>
      </c>
      <c r="CU1591" s="53" t="str">
        <f t="shared" si="1740"/>
        <v/>
      </c>
    </row>
    <row r="1592" spans="1:99" hidden="1" x14ac:dyDescent="0.3">
      <c r="A1592" s="40">
        <v>1654</v>
      </c>
      <c r="B1592" s="326"/>
      <c r="C1592" s="142"/>
      <c r="D1592" s="144"/>
      <c r="E1592" s="144"/>
      <c r="F1592" s="312"/>
      <c r="G1592" s="144" t="s">
        <v>141</v>
      </c>
      <c r="H1592" s="314"/>
      <c r="I1592" s="314"/>
      <c r="J1592" s="315" t="str">
        <f t="shared" si="1675"/>
        <v/>
      </c>
      <c r="K1592" s="316" t="str">
        <f t="shared" si="1676"/>
        <v/>
      </c>
      <c r="L1592" s="317" t="str">
        <f t="shared" si="1677"/>
        <v/>
      </c>
      <c r="M1592" s="316" t="str">
        <f t="shared" si="1678"/>
        <v/>
      </c>
      <c r="N1592" s="317" t="str">
        <f t="shared" si="1679"/>
        <v/>
      </c>
      <c r="O1592" s="316" t="str">
        <f t="shared" si="1680"/>
        <v/>
      </c>
      <c r="P1592" s="317" t="str">
        <f t="shared" si="1681"/>
        <v/>
      </c>
      <c r="Q1592" s="318" t="str">
        <f t="shared" si="1682"/>
        <v/>
      </c>
      <c r="R1592" s="319" t="str">
        <f t="shared" si="1683"/>
        <v/>
      </c>
      <c r="S1592" s="318" t="str">
        <f t="shared" si="1684"/>
        <v/>
      </c>
      <c r="T1592" s="317" t="str">
        <f t="shared" si="1685"/>
        <v/>
      </c>
      <c r="U1592" s="318" t="str">
        <f t="shared" si="1686"/>
        <v/>
      </c>
      <c r="V1592" s="319" t="str">
        <f t="shared" si="1687"/>
        <v/>
      </c>
      <c r="W1592" s="318" t="str">
        <f t="shared" si="1688"/>
        <v/>
      </c>
      <c r="X1592" s="319" t="str">
        <f t="shared" si="1689"/>
        <v/>
      </c>
      <c r="Y1592" s="318" t="str">
        <f t="shared" si="1690"/>
        <v/>
      </c>
      <c r="Z1592" s="319" t="str">
        <f t="shared" si="1691"/>
        <v/>
      </c>
      <c r="AA1592" s="317" t="str">
        <f t="shared" si="1692"/>
        <v/>
      </c>
      <c r="AB1592" s="97" t="str">
        <f t="shared" si="1693"/>
        <v/>
      </c>
      <c r="AC1592" s="143" t="str">
        <f t="shared" si="1694"/>
        <v/>
      </c>
      <c r="AD1592" s="143" t="str">
        <f t="shared" si="1733"/>
        <v/>
      </c>
      <c r="AE1592" s="360"/>
      <c r="AF1592" s="360"/>
      <c r="AG1592" s="364"/>
      <c r="AH1592" s="363" t="str">
        <f t="shared" si="1734"/>
        <v/>
      </c>
      <c r="AI1592" s="360"/>
      <c r="AJ1592" s="360"/>
      <c r="AK1592" s="364"/>
      <c r="AL1592" s="365" t="str">
        <f t="shared" si="1735"/>
        <v/>
      </c>
      <c r="AM1592" s="363" t="str">
        <f t="shared" si="1736"/>
        <v/>
      </c>
      <c r="AN1592" s="366" t="str">
        <f t="shared" si="1737"/>
        <v/>
      </c>
      <c r="AO1592" s="360"/>
      <c r="AP1592" s="360"/>
      <c r="AQ1592" s="360" t="str">
        <f t="shared" si="1738"/>
        <v/>
      </c>
      <c r="AR1592" s="348" t="str">
        <f t="shared" si="1695"/>
        <v/>
      </c>
      <c r="AS1592" s="360"/>
      <c r="AT1592" s="348" t="str">
        <f t="shared" si="1696"/>
        <v/>
      </c>
      <c r="AU1592" s="360"/>
      <c r="AV1592" s="348" t="str">
        <f t="shared" si="1697"/>
        <v/>
      </c>
      <c r="AW1592" s="360"/>
      <c r="AX1592" s="348" t="str">
        <f t="shared" si="1698"/>
        <v/>
      </c>
      <c r="AY1592" s="360"/>
      <c r="AZ1592" s="348" t="str">
        <f t="shared" si="1699"/>
        <v/>
      </c>
      <c r="BA1592" s="367"/>
      <c r="BB1592" s="348" t="str">
        <f t="shared" si="1700"/>
        <v/>
      </c>
      <c r="BC1592" s="350" t="str">
        <f t="shared" si="1703"/>
        <v/>
      </c>
      <c r="BD1592" s="350" t="str">
        <f t="shared" si="1704"/>
        <v/>
      </c>
      <c r="BE1592" s="360"/>
      <c r="BF1592" s="361"/>
      <c r="BG1592" s="362" t="str">
        <f t="shared" si="1739"/>
        <v/>
      </c>
      <c r="BH1592" s="354" t="str">
        <f t="shared" si="1705"/>
        <v/>
      </c>
      <c r="BI1592" s="350" t="str">
        <f t="shared" si="1706"/>
        <v/>
      </c>
      <c r="BJ1592" s="113" t="str">
        <f t="shared" si="1707"/>
        <v/>
      </c>
      <c r="BK1592" s="347" t="str">
        <f t="shared" si="1732"/>
        <v/>
      </c>
      <c r="BR1592" s="307"/>
      <c r="BS1592" s="51" t="str">
        <f t="shared" si="1708"/>
        <v/>
      </c>
      <c r="BT1592" s="51" t="str">
        <f t="shared" si="1709"/>
        <v/>
      </c>
      <c r="BU1592" s="51" t="str">
        <f t="shared" si="1710"/>
        <v/>
      </c>
      <c r="BV1592" s="51" t="str">
        <f t="shared" si="1711"/>
        <v/>
      </c>
      <c r="BW1592" s="51" t="str">
        <f t="shared" si="1712"/>
        <v/>
      </c>
      <c r="BX1592" s="51" t="str">
        <f t="shared" si="1713"/>
        <v/>
      </c>
      <c r="BY1592" s="51" t="str">
        <f t="shared" si="1714"/>
        <v/>
      </c>
      <c r="BZ1592" s="51" t="str">
        <f t="shared" si="1715"/>
        <v/>
      </c>
      <c r="CA1592" s="51" t="str">
        <f t="shared" si="1716"/>
        <v/>
      </c>
      <c r="CB1592" s="51" t="str">
        <f t="shared" si="1717"/>
        <v/>
      </c>
      <c r="CC1592" s="51" t="str">
        <f t="shared" si="1701"/>
        <v/>
      </c>
      <c r="CD1592" s="51" t="str">
        <f t="shared" si="1702"/>
        <v/>
      </c>
      <c r="CE1592" s="51" t="str">
        <f t="shared" si="1718"/>
        <v/>
      </c>
      <c r="CF1592" s="51"/>
      <c r="CH1592" s="53" t="str">
        <f t="shared" si="1719"/>
        <v/>
      </c>
      <c r="CI1592" s="53" t="str">
        <f t="shared" si="1720"/>
        <v/>
      </c>
      <c r="CJ1592" s="54" t="str">
        <f t="shared" si="1721"/>
        <v/>
      </c>
      <c r="CK1592" s="53" t="str">
        <f t="shared" si="1722"/>
        <v/>
      </c>
      <c r="CL1592" s="53" t="str">
        <f t="shared" si="1723"/>
        <v/>
      </c>
      <c r="CM1592" s="53" t="str">
        <f t="shared" si="1724"/>
        <v/>
      </c>
      <c r="CN1592" s="53" t="str">
        <f t="shared" si="1725"/>
        <v/>
      </c>
      <c r="CO1592" s="53" t="str">
        <f t="shared" si="1726"/>
        <v/>
      </c>
      <c r="CP1592" s="53" t="str">
        <f t="shared" si="1727"/>
        <v/>
      </c>
      <c r="CQ1592" s="53" t="str">
        <f t="shared" si="1728"/>
        <v/>
      </c>
      <c r="CR1592" s="53" t="str">
        <f t="shared" si="1729"/>
        <v/>
      </c>
      <c r="CS1592" s="53" t="str">
        <f t="shared" si="1730"/>
        <v/>
      </c>
      <c r="CT1592" s="53" t="str">
        <f t="shared" si="1731"/>
        <v/>
      </c>
      <c r="CU1592" s="53" t="str">
        <f t="shared" si="1740"/>
        <v/>
      </c>
    </row>
    <row r="1593" spans="1:99" hidden="1" x14ac:dyDescent="0.3">
      <c r="A1593" s="40">
        <v>1655</v>
      </c>
      <c r="B1593" s="326"/>
      <c r="C1593" s="142"/>
      <c r="D1593" s="144"/>
      <c r="E1593" s="144"/>
      <c r="F1593" s="312"/>
      <c r="G1593" s="144" t="s">
        <v>141</v>
      </c>
      <c r="H1593" s="314"/>
      <c r="I1593" s="314"/>
      <c r="J1593" s="315" t="str">
        <f t="shared" si="1675"/>
        <v/>
      </c>
      <c r="K1593" s="316" t="str">
        <f t="shared" si="1676"/>
        <v/>
      </c>
      <c r="L1593" s="317" t="str">
        <f t="shared" si="1677"/>
        <v/>
      </c>
      <c r="M1593" s="316" t="str">
        <f t="shared" si="1678"/>
        <v/>
      </c>
      <c r="N1593" s="317" t="str">
        <f t="shared" si="1679"/>
        <v/>
      </c>
      <c r="O1593" s="316" t="str">
        <f t="shared" si="1680"/>
        <v/>
      </c>
      <c r="P1593" s="317" t="str">
        <f t="shared" si="1681"/>
        <v/>
      </c>
      <c r="Q1593" s="318" t="str">
        <f t="shared" si="1682"/>
        <v/>
      </c>
      <c r="R1593" s="319" t="str">
        <f t="shared" si="1683"/>
        <v/>
      </c>
      <c r="S1593" s="318" t="str">
        <f t="shared" si="1684"/>
        <v/>
      </c>
      <c r="T1593" s="317" t="str">
        <f t="shared" si="1685"/>
        <v/>
      </c>
      <c r="U1593" s="318" t="str">
        <f t="shared" si="1686"/>
        <v/>
      </c>
      <c r="V1593" s="319" t="str">
        <f t="shared" si="1687"/>
        <v/>
      </c>
      <c r="W1593" s="318" t="str">
        <f t="shared" si="1688"/>
        <v/>
      </c>
      <c r="X1593" s="319" t="str">
        <f t="shared" si="1689"/>
        <v/>
      </c>
      <c r="Y1593" s="318" t="str">
        <f t="shared" si="1690"/>
        <v/>
      </c>
      <c r="Z1593" s="319" t="str">
        <f t="shared" si="1691"/>
        <v/>
      </c>
      <c r="AA1593" s="317" t="str">
        <f t="shared" si="1692"/>
        <v/>
      </c>
      <c r="AB1593" s="97" t="str">
        <f t="shared" si="1693"/>
        <v/>
      </c>
      <c r="AC1593" s="143" t="str">
        <f t="shared" si="1694"/>
        <v/>
      </c>
      <c r="AD1593" s="143" t="str">
        <f t="shared" si="1733"/>
        <v/>
      </c>
      <c r="AE1593" s="360"/>
      <c r="AF1593" s="360"/>
      <c r="AG1593" s="364"/>
      <c r="AH1593" s="363" t="str">
        <f t="shared" si="1734"/>
        <v/>
      </c>
      <c r="AI1593" s="360"/>
      <c r="AJ1593" s="360"/>
      <c r="AK1593" s="364"/>
      <c r="AL1593" s="365" t="str">
        <f t="shared" si="1735"/>
        <v/>
      </c>
      <c r="AM1593" s="363" t="str">
        <f t="shared" si="1736"/>
        <v/>
      </c>
      <c r="AN1593" s="366" t="str">
        <f t="shared" si="1737"/>
        <v/>
      </c>
      <c r="AO1593" s="360"/>
      <c r="AP1593" s="360"/>
      <c r="AQ1593" s="360" t="str">
        <f t="shared" si="1738"/>
        <v/>
      </c>
      <c r="AR1593" s="348" t="str">
        <f t="shared" si="1695"/>
        <v/>
      </c>
      <c r="AS1593" s="360"/>
      <c r="AT1593" s="348" t="str">
        <f t="shared" si="1696"/>
        <v/>
      </c>
      <c r="AU1593" s="360"/>
      <c r="AV1593" s="348" t="str">
        <f t="shared" si="1697"/>
        <v/>
      </c>
      <c r="AW1593" s="360"/>
      <c r="AX1593" s="348" t="str">
        <f t="shared" si="1698"/>
        <v/>
      </c>
      <c r="AY1593" s="360"/>
      <c r="AZ1593" s="348" t="str">
        <f t="shared" si="1699"/>
        <v/>
      </c>
      <c r="BA1593" s="367"/>
      <c r="BB1593" s="348" t="str">
        <f t="shared" si="1700"/>
        <v/>
      </c>
      <c r="BC1593" s="350" t="str">
        <f t="shared" si="1703"/>
        <v/>
      </c>
      <c r="BD1593" s="350" t="str">
        <f t="shared" si="1704"/>
        <v/>
      </c>
      <c r="BE1593" s="360"/>
      <c r="BF1593" s="361"/>
      <c r="BG1593" s="362" t="str">
        <f t="shared" si="1739"/>
        <v/>
      </c>
      <c r="BH1593" s="354" t="str">
        <f t="shared" si="1705"/>
        <v/>
      </c>
      <c r="BI1593" s="350" t="str">
        <f t="shared" si="1706"/>
        <v/>
      </c>
      <c r="BJ1593" s="113" t="str">
        <f t="shared" si="1707"/>
        <v/>
      </c>
      <c r="BK1593" s="347" t="str">
        <f t="shared" si="1732"/>
        <v/>
      </c>
      <c r="BR1593" s="307"/>
      <c r="BS1593" s="51" t="str">
        <f t="shared" si="1708"/>
        <v/>
      </c>
      <c r="BT1593" s="51" t="str">
        <f t="shared" si="1709"/>
        <v/>
      </c>
      <c r="BU1593" s="51" t="str">
        <f t="shared" si="1710"/>
        <v/>
      </c>
      <c r="BV1593" s="51" t="str">
        <f t="shared" si="1711"/>
        <v/>
      </c>
      <c r="BW1593" s="51" t="str">
        <f t="shared" si="1712"/>
        <v/>
      </c>
      <c r="BX1593" s="51" t="str">
        <f t="shared" si="1713"/>
        <v/>
      </c>
      <c r="BY1593" s="51" t="str">
        <f t="shared" si="1714"/>
        <v/>
      </c>
      <c r="BZ1593" s="51" t="str">
        <f t="shared" si="1715"/>
        <v/>
      </c>
      <c r="CA1593" s="51" t="str">
        <f t="shared" si="1716"/>
        <v/>
      </c>
      <c r="CB1593" s="51" t="str">
        <f t="shared" si="1717"/>
        <v/>
      </c>
      <c r="CC1593" s="51" t="str">
        <f t="shared" si="1701"/>
        <v/>
      </c>
      <c r="CD1593" s="51" t="str">
        <f t="shared" si="1702"/>
        <v/>
      </c>
      <c r="CE1593" s="51" t="str">
        <f t="shared" si="1718"/>
        <v/>
      </c>
      <c r="CF1593" s="51"/>
      <c r="CH1593" s="53" t="str">
        <f t="shared" si="1719"/>
        <v/>
      </c>
      <c r="CI1593" s="53" t="str">
        <f t="shared" si="1720"/>
        <v/>
      </c>
      <c r="CJ1593" s="54" t="str">
        <f t="shared" si="1721"/>
        <v/>
      </c>
      <c r="CK1593" s="53" t="str">
        <f t="shared" si="1722"/>
        <v/>
      </c>
      <c r="CL1593" s="53" t="str">
        <f t="shared" si="1723"/>
        <v/>
      </c>
      <c r="CM1593" s="53" t="str">
        <f t="shared" si="1724"/>
        <v/>
      </c>
      <c r="CN1593" s="53" t="str">
        <f t="shared" si="1725"/>
        <v/>
      </c>
      <c r="CO1593" s="53" t="str">
        <f t="shared" si="1726"/>
        <v/>
      </c>
      <c r="CP1593" s="53" t="str">
        <f t="shared" si="1727"/>
        <v/>
      </c>
      <c r="CQ1593" s="53" t="str">
        <f t="shared" si="1728"/>
        <v/>
      </c>
      <c r="CR1593" s="53" t="str">
        <f t="shared" si="1729"/>
        <v/>
      </c>
      <c r="CS1593" s="53" t="str">
        <f t="shared" si="1730"/>
        <v/>
      </c>
      <c r="CT1593" s="53" t="str">
        <f t="shared" si="1731"/>
        <v/>
      </c>
      <c r="CU1593" s="53" t="str">
        <f t="shared" si="1740"/>
        <v/>
      </c>
    </row>
    <row r="1594" spans="1:99" hidden="1" x14ac:dyDescent="0.3">
      <c r="A1594" s="40">
        <v>1656</v>
      </c>
      <c r="B1594" s="326"/>
      <c r="C1594" s="142"/>
      <c r="D1594" s="144"/>
      <c r="E1594" s="144"/>
      <c r="F1594" s="312"/>
      <c r="G1594" s="144" t="s">
        <v>141</v>
      </c>
      <c r="H1594" s="314"/>
      <c r="I1594" s="314"/>
      <c r="J1594" s="315" t="str">
        <f t="shared" si="1675"/>
        <v/>
      </c>
      <c r="K1594" s="316" t="str">
        <f t="shared" si="1676"/>
        <v/>
      </c>
      <c r="L1594" s="317" t="str">
        <f t="shared" si="1677"/>
        <v/>
      </c>
      <c r="M1594" s="316" t="str">
        <f t="shared" si="1678"/>
        <v/>
      </c>
      <c r="N1594" s="317" t="str">
        <f t="shared" si="1679"/>
        <v/>
      </c>
      <c r="O1594" s="316" t="str">
        <f t="shared" si="1680"/>
        <v/>
      </c>
      <c r="P1594" s="317" t="str">
        <f t="shared" si="1681"/>
        <v/>
      </c>
      <c r="Q1594" s="318" t="str">
        <f t="shared" si="1682"/>
        <v/>
      </c>
      <c r="R1594" s="319" t="str">
        <f t="shared" si="1683"/>
        <v/>
      </c>
      <c r="S1594" s="318" t="str">
        <f t="shared" si="1684"/>
        <v/>
      </c>
      <c r="T1594" s="317" t="str">
        <f t="shared" si="1685"/>
        <v/>
      </c>
      <c r="U1594" s="318" t="str">
        <f t="shared" si="1686"/>
        <v/>
      </c>
      <c r="V1594" s="319" t="str">
        <f t="shared" si="1687"/>
        <v/>
      </c>
      <c r="W1594" s="318" t="str">
        <f t="shared" si="1688"/>
        <v/>
      </c>
      <c r="X1594" s="319" t="str">
        <f t="shared" si="1689"/>
        <v/>
      </c>
      <c r="Y1594" s="318" t="str">
        <f t="shared" si="1690"/>
        <v/>
      </c>
      <c r="Z1594" s="319" t="str">
        <f t="shared" si="1691"/>
        <v/>
      </c>
      <c r="AA1594" s="317" t="str">
        <f t="shared" si="1692"/>
        <v/>
      </c>
      <c r="AB1594" s="97" t="str">
        <f t="shared" si="1693"/>
        <v/>
      </c>
      <c r="AC1594" s="143" t="str">
        <f t="shared" si="1694"/>
        <v/>
      </c>
      <c r="AD1594" s="143" t="str">
        <f t="shared" si="1733"/>
        <v/>
      </c>
      <c r="AE1594" s="360"/>
      <c r="AF1594" s="360"/>
      <c r="AG1594" s="364"/>
      <c r="AH1594" s="363" t="str">
        <f t="shared" si="1734"/>
        <v/>
      </c>
      <c r="AI1594" s="360"/>
      <c r="AJ1594" s="360"/>
      <c r="AK1594" s="364"/>
      <c r="AL1594" s="365" t="str">
        <f t="shared" si="1735"/>
        <v/>
      </c>
      <c r="AM1594" s="363" t="str">
        <f t="shared" si="1736"/>
        <v/>
      </c>
      <c r="AN1594" s="366" t="str">
        <f t="shared" si="1737"/>
        <v/>
      </c>
      <c r="AO1594" s="360"/>
      <c r="AP1594" s="360"/>
      <c r="AQ1594" s="360" t="str">
        <f t="shared" si="1738"/>
        <v/>
      </c>
      <c r="AR1594" s="348" t="str">
        <f t="shared" si="1695"/>
        <v/>
      </c>
      <c r="AS1594" s="360"/>
      <c r="AT1594" s="348" t="str">
        <f t="shared" si="1696"/>
        <v/>
      </c>
      <c r="AU1594" s="360"/>
      <c r="AV1594" s="348" t="str">
        <f t="shared" si="1697"/>
        <v/>
      </c>
      <c r="AW1594" s="360"/>
      <c r="AX1594" s="348" t="str">
        <f t="shared" si="1698"/>
        <v/>
      </c>
      <c r="AY1594" s="360"/>
      <c r="AZ1594" s="348" t="str">
        <f t="shared" si="1699"/>
        <v/>
      </c>
      <c r="BA1594" s="367"/>
      <c r="BB1594" s="348" t="str">
        <f t="shared" si="1700"/>
        <v/>
      </c>
      <c r="BC1594" s="350" t="str">
        <f t="shared" si="1703"/>
        <v/>
      </c>
      <c r="BD1594" s="350" t="str">
        <f t="shared" si="1704"/>
        <v/>
      </c>
      <c r="BE1594" s="360"/>
      <c r="BF1594" s="361"/>
      <c r="BG1594" s="362" t="str">
        <f t="shared" si="1739"/>
        <v/>
      </c>
      <c r="BH1594" s="354" t="str">
        <f t="shared" si="1705"/>
        <v/>
      </c>
      <c r="BI1594" s="350" t="str">
        <f t="shared" si="1706"/>
        <v/>
      </c>
      <c r="BJ1594" s="113" t="str">
        <f t="shared" si="1707"/>
        <v/>
      </c>
      <c r="BK1594" s="347" t="str">
        <f t="shared" si="1732"/>
        <v/>
      </c>
      <c r="BR1594" s="307"/>
      <c r="BS1594" s="51" t="str">
        <f t="shared" si="1708"/>
        <v/>
      </c>
      <c r="BT1594" s="51" t="str">
        <f t="shared" si="1709"/>
        <v/>
      </c>
      <c r="BU1594" s="51" t="str">
        <f t="shared" si="1710"/>
        <v/>
      </c>
      <c r="BV1594" s="51" t="str">
        <f t="shared" si="1711"/>
        <v/>
      </c>
      <c r="BW1594" s="51" t="str">
        <f t="shared" si="1712"/>
        <v/>
      </c>
      <c r="BX1594" s="51" t="str">
        <f t="shared" si="1713"/>
        <v/>
      </c>
      <c r="BY1594" s="51" t="str">
        <f t="shared" si="1714"/>
        <v/>
      </c>
      <c r="BZ1594" s="51" t="str">
        <f t="shared" si="1715"/>
        <v/>
      </c>
      <c r="CA1594" s="51" t="str">
        <f t="shared" si="1716"/>
        <v/>
      </c>
      <c r="CB1594" s="51" t="str">
        <f t="shared" si="1717"/>
        <v/>
      </c>
      <c r="CC1594" s="51" t="str">
        <f t="shared" si="1701"/>
        <v/>
      </c>
      <c r="CD1594" s="51" t="str">
        <f t="shared" si="1702"/>
        <v/>
      </c>
      <c r="CE1594" s="51" t="str">
        <f t="shared" si="1718"/>
        <v/>
      </c>
      <c r="CF1594" s="51"/>
      <c r="CH1594" s="53" t="str">
        <f t="shared" si="1719"/>
        <v/>
      </c>
      <c r="CI1594" s="53" t="str">
        <f t="shared" si="1720"/>
        <v/>
      </c>
      <c r="CJ1594" s="54" t="str">
        <f t="shared" si="1721"/>
        <v/>
      </c>
      <c r="CK1594" s="53" t="str">
        <f t="shared" si="1722"/>
        <v/>
      </c>
      <c r="CL1594" s="53" t="str">
        <f t="shared" si="1723"/>
        <v/>
      </c>
      <c r="CM1594" s="53" t="str">
        <f t="shared" si="1724"/>
        <v/>
      </c>
      <c r="CN1594" s="53" t="str">
        <f t="shared" si="1725"/>
        <v/>
      </c>
      <c r="CO1594" s="53" t="str">
        <f t="shared" si="1726"/>
        <v/>
      </c>
      <c r="CP1594" s="53" t="str">
        <f t="shared" si="1727"/>
        <v/>
      </c>
      <c r="CQ1594" s="53" t="str">
        <f t="shared" si="1728"/>
        <v/>
      </c>
      <c r="CR1594" s="53" t="str">
        <f t="shared" si="1729"/>
        <v/>
      </c>
      <c r="CS1594" s="53" t="str">
        <f t="shared" si="1730"/>
        <v/>
      </c>
      <c r="CT1594" s="53" t="str">
        <f t="shared" si="1731"/>
        <v/>
      </c>
      <c r="CU1594" s="53" t="str">
        <f t="shared" si="1740"/>
        <v/>
      </c>
    </row>
    <row r="1595" spans="1:99" hidden="1" x14ac:dyDescent="0.3">
      <c r="A1595" s="40">
        <v>1657</v>
      </c>
      <c r="B1595" s="326"/>
      <c r="C1595" s="142"/>
      <c r="D1595" s="144"/>
      <c r="E1595" s="144"/>
      <c r="F1595" s="312"/>
      <c r="G1595" s="144" t="s">
        <v>141</v>
      </c>
      <c r="H1595" s="314"/>
      <c r="I1595" s="314"/>
      <c r="J1595" s="315" t="str">
        <f t="shared" si="1675"/>
        <v/>
      </c>
      <c r="K1595" s="316" t="str">
        <f t="shared" si="1676"/>
        <v/>
      </c>
      <c r="L1595" s="317" t="str">
        <f t="shared" si="1677"/>
        <v/>
      </c>
      <c r="M1595" s="316" t="str">
        <f t="shared" si="1678"/>
        <v/>
      </c>
      <c r="N1595" s="317" t="str">
        <f t="shared" si="1679"/>
        <v/>
      </c>
      <c r="O1595" s="316" t="str">
        <f t="shared" si="1680"/>
        <v/>
      </c>
      <c r="P1595" s="317" t="str">
        <f t="shared" si="1681"/>
        <v/>
      </c>
      <c r="Q1595" s="318" t="str">
        <f t="shared" si="1682"/>
        <v/>
      </c>
      <c r="R1595" s="319" t="str">
        <f t="shared" si="1683"/>
        <v/>
      </c>
      <c r="S1595" s="318" t="str">
        <f t="shared" si="1684"/>
        <v/>
      </c>
      <c r="T1595" s="317" t="str">
        <f t="shared" si="1685"/>
        <v/>
      </c>
      <c r="U1595" s="318" t="str">
        <f t="shared" si="1686"/>
        <v/>
      </c>
      <c r="V1595" s="319" t="str">
        <f t="shared" si="1687"/>
        <v/>
      </c>
      <c r="W1595" s="318" t="str">
        <f t="shared" si="1688"/>
        <v/>
      </c>
      <c r="X1595" s="319" t="str">
        <f t="shared" si="1689"/>
        <v/>
      </c>
      <c r="Y1595" s="318" t="str">
        <f t="shared" si="1690"/>
        <v/>
      </c>
      <c r="Z1595" s="319" t="str">
        <f t="shared" si="1691"/>
        <v/>
      </c>
      <c r="AA1595" s="317" t="str">
        <f t="shared" si="1692"/>
        <v/>
      </c>
      <c r="AB1595" s="97" t="str">
        <f t="shared" si="1693"/>
        <v/>
      </c>
      <c r="AC1595" s="143" t="str">
        <f t="shared" si="1694"/>
        <v/>
      </c>
      <c r="AD1595" s="143" t="str">
        <f t="shared" si="1733"/>
        <v/>
      </c>
      <c r="AE1595" s="360"/>
      <c r="AF1595" s="360"/>
      <c r="AG1595" s="364"/>
      <c r="AH1595" s="363" t="str">
        <f t="shared" si="1734"/>
        <v/>
      </c>
      <c r="AI1595" s="360"/>
      <c r="AJ1595" s="360"/>
      <c r="AK1595" s="364"/>
      <c r="AL1595" s="365" t="str">
        <f t="shared" si="1735"/>
        <v/>
      </c>
      <c r="AM1595" s="363" t="str">
        <f t="shared" si="1736"/>
        <v/>
      </c>
      <c r="AN1595" s="366" t="str">
        <f t="shared" si="1737"/>
        <v/>
      </c>
      <c r="AO1595" s="360"/>
      <c r="AP1595" s="360"/>
      <c r="AQ1595" s="360" t="str">
        <f t="shared" si="1738"/>
        <v/>
      </c>
      <c r="AR1595" s="348" t="str">
        <f t="shared" si="1695"/>
        <v/>
      </c>
      <c r="AS1595" s="360"/>
      <c r="AT1595" s="348" t="str">
        <f t="shared" si="1696"/>
        <v/>
      </c>
      <c r="AU1595" s="360"/>
      <c r="AV1595" s="348" t="str">
        <f t="shared" si="1697"/>
        <v/>
      </c>
      <c r="AW1595" s="360"/>
      <c r="AX1595" s="348" t="str">
        <f t="shared" si="1698"/>
        <v/>
      </c>
      <c r="AY1595" s="360"/>
      <c r="AZ1595" s="348" t="str">
        <f t="shared" si="1699"/>
        <v/>
      </c>
      <c r="BA1595" s="367"/>
      <c r="BB1595" s="348" t="str">
        <f t="shared" si="1700"/>
        <v/>
      </c>
      <c r="BC1595" s="350" t="str">
        <f t="shared" si="1703"/>
        <v/>
      </c>
      <c r="BD1595" s="350" t="str">
        <f t="shared" si="1704"/>
        <v/>
      </c>
      <c r="BE1595" s="360"/>
      <c r="BF1595" s="361"/>
      <c r="BG1595" s="362" t="str">
        <f t="shared" si="1739"/>
        <v/>
      </c>
      <c r="BH1595" s="354" t="str">
        <f t="shared" si="1705"/>
        <v/>
      </c>
      <c r="BI1595" s="350" t="str">
        <f t="shared" si="1706"/>
        <v/>
      </c>
      <c r="BJ1595" s="113" t="str">
        <f t="shared" si="1707"/>
        <v/>
      </c>
      <c r="BK1595" s="347" t="str">
        <f t="shared" si="1732"/>
        <v/>
      </c>
      <c r="BR1595" s="307"/>
      <c r="BS1595" s="51" t="str">
        <f t="shared" si="1708"/>
        <v/>
      </c>
      <c r="BT1595" s="51" t="str">
        <f t="shared" si="1709"/>
        <v/>
      </c>
      <c r="BU1595" s="51" t="str">
        <f t="shared" si="1710"/>
        <v/>
      </c>
      <c r="BV1595" s="51" t="str">
        <f t="shared" si="1711"/>
        <v/>
      </c>
      <c r="BW1595" s="51" t="str">
        <f t="shared" si="1712"/>
        <v/>
      </c>
      <c r="BX1595" s="51" t="str">
        <f t="shared" si="1713"/>
        <v/>
      </c>
      <c r="BY1595" s="51" t="str">
        <f t="shared" si="1714"/>
        <v/>
      </c>
      <c r="BZ1595" s="51" t="str">
        <f t="shared" si="1715"/>
        <v/>
      </c>
      <c r="CA1595" s="51" t="str">
        <f t="shared" si="1716"/>
        <v/>
      </c>
      <c r="CB1595" s="51" t="str">
        <f t="shared" si="1717"/>
        <v/>
      </c>
      <c r="CC1595" s="51" t="str">
        <f t="shared" si="1701"/>
        <v/>
      </c>
      <c r="CD1595" s="51" t="str">
        <f t="shared" si="1702"/>
        <v/>
      </c>
      <c r="CE1595" s="51" t="str">
        <f t="shared" si="1718"/>
        <v/>
      </c>
      <c r="CF1595" s="51"/>
      <c r="CH1595" s="53" t="str">
        <f t="shared" si="1719"/>
        <v/>
      </c>
      <c r="CI1595" s="53" t="str">
        <f t="shared" si="1720"/>
        <v/>
      </c>
      <c r="CJ1595" s="54" t="str">
        <f t="shared" si="1721"/>
        <v/>
      </c>
      <c r="CK1595" s="53" t="str">
        <f t="shared" si="1722"/>
        <v/>
      </c>
      <c r="CL1595" s="53" t="str">
        <f t="shared" si="1723"/>
        <v/>
      </c>
      <c r="CM1595" s="53" t="str">
        <f t="shared" si="1724"/>
        <v/>
      </c>
      <c r="CN1595" s="53" t="str">
        <f t="shared" si="1725"/>
        <v/>
      </c>
      <c r="CO1595" s="53" t="str">
        <f t="shared" si="1726"/>
        <v/>
      </c>
      <c r="CP1595" s="53" t="str">
        <f t="shared" si="1727"/>
        <v/>
      </c>
      <c r="CQ1595" s="53" t="str">
        <f t="shared" si="1728"/>
        <v/>
      </c>
      <c r="CR1595" s="53" t="str">
        <f t="shared" si="1729"/>
        <v/>
      </c>
      <c r="CS1595" s="53" t="str">
        <f t="shared" si="1730"/>
        <v/>
      </c>
      <c r="CT1595" s="53" t="str">
        <f t="shared" si="1731"/>
        <v/>
      </c>
      <c r="CU1595" s="53" t="str">
        <f t="shared" si="1740"/>
        <v/>
      </c>
    </row>
    <row r="1596" spans="1:99" hidden="1" x14ac:dyDescent="0.3">
      <c r="A1596" s="40">
        <v>1658</v>
      </c>
      <c r="B1596" s="326"/>
      <c r="C1596" s="142"/>
      <c r="D1596" s="144"/>
      <c r="E1596" s="144"/>
      <c r="F1596" s="312"/>
      <c r="G1596" s="144" t="s">
        <v>141</v>
      </c>
      <c r="H1596" s="314"/>
      <c r="I1596" s="314"/>
      <c r="J1596" s="315" t="str">
        <f t="shared" si="1675"/>
        <v/>
      </c>
      <c r="K1596" s="316" t="str">
        <f t="shared" si="1676"/>
        <v/>
      </c>
      <c r="L1596" s="317" t="str">
        <f t="shared" si="1677"/>
        <v/>
      </c>
      <c r="M1596" s="316" t="str">
        <f t="shared" si="1678"/>
        <v/>
      </c>
      <c r="N1596" s="317" t="str">
        <f t="shared" si="1679"/>
        <v/>
      </c>
      <c r="O1596" s="316" t="str">
        <f t="shared" si="1680"/>
        <v/>
      </c>
      <c r="P1596" s="317" t="str">
        <f t="shared" si="1681"/>
        <v/>
      </c>
      <c r="Q1596" s="318" t="str">
        <f t="shared" si="1682"/>
        <v/>
      </c>
      <c r="R1596" s="319" t="str">
        <f t="shared" si="1683"/>
        <v/>
      </c>
      <c r="S1596" s="318" t="str">
        <f t="shared" si="1684"/>
        <v/>
      </c>
      <c r="T1596" s="317" t="str">
        <f t="shared" si="1685"/>
        <v/>
      </c>
      <c r="U1596" s="318" t="str">
        <f t="shared" si="1686"/>
        <v/>
      </c>
      <c r="V1596" s="319" t="str">
        <f t="shared" si="1687"/>
        <v/>
      </c>
      <c r="W1596" s="318" t="str">
        <f t="shared" si="1688"/>
        <v/>
      </c>
      <c r="X1596" s="319" t="str">
        <f t="shared" si="1689"/>
        <v/>
      </c>
      <c r="Y1596" s="318" t="str">
        <f t="shared" si="1690"/>
        <v/>
      </c>
      <c r="Z1596" s="319" t="str">
        <f t="shared" si="1691"/>
        <v/>
      </c>
      <c r="AA1596" s="317" t="str">
        <f t="shared" si="1692"/>
        <v/>
      </c>
      <c r="AB1596" s="97" t="str">
        <f t="shared" si="1693"/>
        <v/>
      </c>
      <c r="AC1596" s="143" t="str">
        <f t="shared" si="1694"/>
        <v/>
      </c>
      <c r="AD1596" s="143" t="str">
        <f t="shared" si="1733"/>
        <v/>
      </c>
      <c r="AE1596" s="360"/>
      <c r="AF1596" s="360"/>
      <c r="AG1596" s="364"/>
      <c r="AH1596" s="363" t="str">
        <f t="shared" si="1734"/>
        <v/>
      </c>
      <c r="AI1596" s="360"/>
      <c r="AJ1596" s="360"/>
      <c r="AK1596" s="364"/>
      <c r="AL1596" s="365" t="str">
        <f t="shared" si="1735"/>
        <v/>
      </c>
      <c r="AM1596" s="363" t="str">
        <f t="shared" si="1736"/>
        <v/>
      </c>
      <c r="AN1596" s="366" t="str">
        <f t="shared" si="1737"/>
        <v/>
      </c>
      <c r="AO1596" s="360"/>
      <c r="AP1596" s="360"/>
      <c r="AQ1596" s="360" t="str">
        <f t="shared" si="1738"/>
        <v/>
      </c>
      <c r="AR1596" s="348" t="str">
        <f t="shared" si="1695"/>
        <v/>
      </c>
      <c r="AS1596" s="360"/>
      <c r="AT1596" s="348" t="str">
        <f t="shared" si="1696"/>
        <v/>
      </c>
      <c r="AU1596" s="360"/>
      <c r="AV1596" s="348" t="str">
        <f t="shared" si="1697"/>
        <v/>
      </c>
      <c r="AW1596" s="360"/>
      <c r="AX1596" s="348" t="str">
        <f t="shared" si="1698"/>
        <v/>
      </c>
      <c r="AY1596" s="360"/>
      <c r="AZ1596" s="348" t="str">
        <f t="shared" si="1699"/>
        <v/>
      </c>
      <c r="BA1596" s="367"/>
      <c r="BB1596" s="348" t="str">
        <f t="shared" si="1700"/>
        <v/>
      </c>
      <c r="BC1596" s="350" t="str">
        <f t="shared" si="1703"/>
        <v/>
      </c>
      <c r="BD1596" s="350" t="str">
        <f t="shared" si="1704"/>
        <v/>
      </c>
      <c r="BE1596" s="360"/>
      <c r="BF1596" s="361"/>
      <c r="BG1596" s="362" t="str">
        <f t="shared" si="1739"/>
        <v/>
      </c>
      <c r="BH1596" s="354" t="str">
        <f t="shared" si="1705"/>
        <v/>
      </c>
      <c r="BI1596" s="350" t="str">
        <f t="shared" si="1706"/>
        <v/>
      </c>
      <c r="BJ1596" s="113" t="str">
        <f t="shared" si="1707"/>
        <v/>
      </c>
      <c r="BK1596" s="347" t="str">
        <f t="shared" si="1732"/>
        <v/>
      </c>
      <c r="BR1596" s="307"/>
      <c r="BS1596" s="51" t="str">
        <f t="shared" si="1708"/>
        <v/>
      </c>
      <c r="BT1596" s="51" t="str">
        <f t="shared" si="1709"/>
        <v/>
      </c>
      <c r="BU1596" s="51" t="str">
        <f t="shared" si="1710"/>
        <v/>
      </c>
      <c r="BV1596" s="51" t="str">
        <f t="shared" si="1711"/>
        <v/>
      </c>
      <c r="BW1596" s="51" t="str">
        <f t="shared" si="1712"/>
        <v/>
      </c>
      <c r="BX1596" s="51" t="str">
        <f t="shared" si="1713"/>
        <v/>
      </c>
      <c r="BY1596" s="51" t="str">
        <f t="shared" si="1714"/>
        <v/>
      </c>
      <c r="BZ1596" s="51" t="str">
        <f t="shared" si="1715"/>
        <v/>
      </c>
      <c r="CA1596" s="51" t="str">
        <f t="shared" si="1716"/>
        <v/>
      </c>
      <c r="CB1596" s="51" t="str">
        <f t="shared" si="1717"/>
        <v/>
      </c>
      <c r="CC1596" s="51" t="str">
        <f t="shared" si="1701"/>
        <v/>
      </c>
      <c r="CD1596" s="51" t="str">
        <f t="shared" si="1702"/>
        <v/>
      </c>
      <c r="CE1596" s="51" t="str">
        <f t="shared" si="1718"/>
        <v/>
      </c>
      <c r="CF1596" s="51"/>
      <c r="CH1596" s="53" t="str">
        <f t="shared" si="1719"/>
        <v/>
      </c>
      <c r="CI1596" s="53" t="str">
        <f t="shared" si="1720"/>
        <v/>
      </c>
      <c r="CJ1596" s="54" t="str">
        <f t="shared" si="1721"/>
        <v/>
      </c>
      <c r="CK1596" s="53" t="str">
        <f t="shared" si="1722"/>
        <v/>
      </c>
      <c r="CL1596" s="53" t="str">
        <f t="shared" si="1723"/>
        <v/>
      </c>
      <c r="CM1596" s="53" t="str">
        <f t="shared" si="1724"/>
        <v/>
      </c>
      <c r="CN1596" s="53" t="str">
        <f t="shared" si="1725"/>
        <v/>
      </c>
      <c r="CO1596" s="53" t="str">
        <f t="shared" si="1726"/>
        <v/>
      </c>
      <c r="CP1596" s="53" t="str">
        <f t="shared" si="1727"/>
        <v/>
      </c>
      <c r="CQ1596" s="53" t="str">
        <f t="shared" si="1728"/>
        <v/>
      </c>
      <c r="CR1596" s="53" t="str">
        <f t="shared" si="1729"/>
        <v/>
      </c>
      <c r="CS1596" s="53" t="str">
        <f t="shared" si="1730"/>
        <v/>
      </c>
      <c r="CT1596" s="53" t="str">
        <f t="shared" si="1731"/>
        <v/>
      </c>
      <c r="CU1596" s="53" t="str">
        <f t="shared" si="1740"/>
        <v/>
      </c>
    </row>
    <row r="1597" spans="1:99" hidden="1" x14ac:dyDescent="0.3">
      <c r="A1597" s="40">
        <v>1659</v>
      </c>
      <c r="B1597" s="326"/>
      <c r="C1597" s="142"/>
      <c r="D1597" s="144"/>
      <c r="E1597" s="144"/>
      <c r="F1597" s="312"/>
      <c r="G1597" s="144" t="s">
        <v>141</v>
      </c>
      <c r="H1597" s="314"/>
      <c r="I1597" s="314"/>
      <c r="J1597" s="315" t="str">
        <f t="shared" si="1675"/>
        <v/>
      </c>
      <c r="K1597" s="316" t="str">
        <f t="shared" si="1676"/>
        <v/>
      </c>
      <c r="L1597" s="317" t="str">
        <f t="shared" si="1677"/>
        <v/>
      </c>
      <c r="M1597" s="316" t="str">
        <f t="shared" si="1678"/>
        <v/>
      </c>
      <c r="N1597" s="317" t="str">
        <f t="shared" si="1679"/>
        <v/>
      </c>
      <c r="O1597" s="316" t="str">
        <f t="shared" si="1680"/>
        <v/>
      </c>
      <c r="P1597" s="317" t="str">
        <f t="shared" si="1681"/>
        <v/>
      </c>
      <c r="Q1597" s="318" t="str">
        <f t="shared" si="1682"/>
        <v/>
      </c>
      <c r="R1597" s="319" t="str">
        <f t="shared" si="1683"/>
        <v/>
      </c>
      <c r="S1597" s="318" t="str">
        <f t="shared" si="1684"/>
        <v/>
      </c>
      <c r="T1597" s="317" t="str">
        <f t="shared" si="1685"/>
        <v/>
      </c>
      <c r="U1597" s="318" t="str">
        <f t="shared" si="1686"/>
        <v/>
      </c>
      <c r="V1597" s="319" t="str">
        <f t="shared" si="1687"/>
        <v/>
      </c>
      <c r="W1597" s="318" t="str">
        <f t="shared" si="1688"/>
        <v/>
      </c>
      <c r="X1597" s="319" t="str">
        <f t="shared" si="1689"/>
        <v/>
      </c>
      <c r="Y1597" s="318" t="str">
        <f t="shared" si="1690"/>
        <v/>
      </c>
      <c r="Z1597" s="319" t="str">
        <f t="shared" si="1691"/>
        <v/>
      </c>
      <c r="AA1597" s="317" t="str">
        <f t="shared" si="1692"/>
        <v/>
      </c>
      <c r="AB1597" s="97" t="str">
        <f t="shared" si="1693"/>
        <v/>
      </c>
      <c r="AC1597" s="143" t="str">
        <f t="shared" si="1694"/>
        <v/>
      </c>
      <c r="AD1597" s="143" t="str">
        <f t="shared" si="1733"/>
        <v/>
      </c>
      <c r="AE1597" s="360"/>
      <c r="AF1597" s="360"/>
      <c r="AG1597" s="364"/>
      <c r="AH1597" s="363" t="str">
        <f t="shared" si="1734"/>
        <v/>
      </c>
      <c r="AI1597" s="360"/>
      <c r="AJ1597" s="360"/>
      <c r="AK1597" s="364"/>
      <c r="AL1597" s="365" t="str">
        <f t="shared" si="1735"/>
        <v/>
      </c>
      <c r="AM1597" s="363" t="str">
        <f t="shared" si="1736"/>
        <v/>
      </c>
      <c r="AN1597" s="366" t="str">
        <f t="shared" si="1737"/>
        <v/>
      </c>
      <c r="AO1597" s="360"/>
      <c r="AP1597" s="360"/>
      <c r="AQ1597" s="360" t="str">
        <f t="shared" si="1738"/>
        <v/>
      </c>
      <c r="AR1597" s="348" t="str">
        <f t="shared" si="1695"/>
        <v/>
      </c>
      <c r="AS1597" s="360"/>
      <c r="AT1597" s="348" t="str">
        <f t="shared" si="1696"/>
        <v/>
      </c>
      <c r="AU1597" s="360"/>
      <c r="AV1597" s="348" t="str">
        <f t="shared" si="1697"/>
        <v/>
      </c>
      <c r="AW1597" s="360"/>
      <c r="AX1597" s="348" t="str">
        <f t="shared" si="1698"/>
        <v/>
      </c>
      <c r="AY1597" s="360"/>
      <c r="AZ1597" s="348" t="str">
        <f t="shared" si="1699"/>
        <v/>
      </c>
      <c r="BA1597" s="367"/>
      <c r="BB1597" s="348" t="str">
        <f t="shared" si="1700"/>
        <v/>
      </c>
      <c r="BC1597" s="350" t="str">
        <f t="shared" si="1703"/>
        <v/>
      </c>
      <c r="BD1597" s="350" t="str">
        <f t="shared" si="1704"/>
        <v/>
      </c>
      <c r="BE1597" s="360"/>
      <c r="BF1597" s="361"/>
      <c r="BG1597" s="362" t="str">
        <f t="shared" si="1739"/>
        <v/>
      </c>
      <c r="BH1597" s="354" t="str">
        <f t="shared" si="1705"/>
        <v/>
      </c>
      <c r="BI1597" s="350" t="str">
        <f t="shared" si="1706"/>
        <v/>
      </c>
      <c r="BJ1597" s="113" t="str">
        <f t="shared" si="1707"/>
        <v/>
      </c>
      <c r="BK1597" s="347" t="str">
        <f t="shared" si="1732"/>
        <v/>
      </c>
      <c r="BR1597" s="307"/>
      <c r="BS1597" s="51" t="str">
        <f t="shared" si="1708"/>
        <v/>
      </c>
      <c r="BT1597" s="51" t="str">
        <f t="shared" si="1709"/>
        <v/>
      </c>
      <c r="BU1597" s="51" t="str">
        <f t="shared" si="1710"/>
        <v/>
      </c>
      <c r="BV1597" s="51" t="str">
        <f t="shared" si="1711"/>
        <v/>
      </c>
      <c r="BW1597" s="51" t="str">
        <f t="shared" si="1712"/>
        <v/>
      </c>
      <c r="BX1597" s="51" t="str">
        <f t="shared" si="1713"/>
        <v/>
      </c>
      <c r="BY1597" s="51" t="str">
        <f t="shared" si="1714"/>
        <v/>
      </c>
      <c r="BZ1597" s="51" t="str">
        <f t="shared" si="1715"/>
        <v/>
      </c>
      <c r="CA1597" s="51" t="str">
        <f t="shared" si="1716"/>
        <v/>
      </c>
      <c r="CB1597" s="51" t="str">
        <f t="shared" si="1717"/>
        <v/>
      </c>
      <c r="CC1597" s="51" t="str">
        <f t="shared" si="1701"/>
        <v/>
      </c>
      <c r="CD1597" s="51" t="str">
        <f t="shared" si="1702"/>
        <v/>
      </c>
      <c r="CE1597" s="51" t="str">
        <f t="shared" si="1718"/>
        <v/>
      </c>
      <c r="CF1597" s="51"/>
      <c r="CH1597" s="53" t="str">
        <f t="shared" si="1719"/>
        <v/>
      </c>
      <c r="CI1597" s="53" t="str">
        <f t="shared" si="1720"/>
        <v/>
      </c>
      <c r="CJ1597" s="54" t="str">
        <f t="shared" si="1721"/>
        <v/>
      </c>
      <c r="CK1597" s="53" t="str">
        <f t="shared" si="1722"/>
        <v/>
      </c>
      <c r="CL1597" s="53" t="str">
        <f t="shared" si="1723"/>
        <v/>
      </c>
      <c r="CM1597" s="53" t="str">
        <f t="shared" si="1724"/>
        <v/>
      </c>
      <c r="CN1597" s="53" t="str">
        <f t="shared" si="1725"/>
        <v/>
      </c>
      <c r="CO1597" s="53" t="str">
        <f t="shared" si="1726"/>
        <v/>
      </c>
      <c r="CP1597" s="53" t="str">
        <f t="shared" si="1727"/>
        <v/>
      </c>
      <c r="CQ1597" s="53" t="str">
        <f t="shared" si="1728"/>
        <v/>
      </c>
      <c r="CR1597" s="53" t="str">
        <f t="shared" si="1729"/>
        <v/>
      </c>
      <c r="CS1597" s="53" t="str">
        <f t="shared" si="1730"/>
        <v/>
      </c>
      <c r="CT1597" s="53" t="str">
        <f t="shared" si="1731"/>
        <v/>
      </c>
      <c r="CU1597" s="53" t="str">
        <f t="shared" si="1740"/>
        <v/>
      </c>
    </row>
    <row r="1598" spans="1:99" hidden="1" x14ac:dyDescent="0.3">
      <c r="A1598" s="40">
        <v>1660</v>
      </c>
      <c r="B1598" s="326"/>
      <c r="C1598" s="142"/>
      <c r="D1598" s="144"/>
      <c r="E1598" s="144"/>
      <c r="F1598" s="312"/>
      <c r="G1598" s="144" t="s">
        <v>141</v>
      </c>
      <c r="H1598" s="314"/>
      <c r="I1598" s="314"/>
      <c r="J1598" s="315" t="str">
        <f t="shared" si="1675"/>
        <v/>
      </c>
      <c r="K1598" s="316" t="str">
        <f t="shared" si="1676"/>
        <v/>
      </c>
      <c r="L1598" s="317" t="str">
        <f t="shared" si="1677"/>
        <v/>
      </c>
      <c r="M1598" s="316" t="str">
        <f t="shared" si="1678"/>
        <v/>
      </c>
      <c r="N1598" s="317" t="str">
        <f t="shared" si="1679"/>
        <v/>
      </c>
      <c r="O1598" s="316" t="str">
        <f t="shared" si="1680"/>
        <v/>
      </c>
      <c r="P1598" s="317" t="str">
        <f t="shared" si="1681"/>
        <v/>
      </c>
      <c r="Q1598" s="318" t="str">
        <f t="shared" si="1682"/>
        <v/>
      </c>
      <c r="R1598" s="319" t="str">
        <f t="shared" si="1683"/>
        <v/>
      </c>
      <c r="S1598" s="318" t="str">
        <f t="shared" si="1684"/>
        <v/>
      </c>
      <c r="T1598" s="317" t="str">
        <f t="shared" si="1685"/>
        <v/>
      </c>
      <c r="U1598" s="318" t="str">
        <f t="shared" si="1686"/>
        <v/>
      </c>
      <c r="V1598" s="319" t="str">
        <f t="shared" si="1687"/>
        <v/>
      </c>
      <c r="W1598" s="318" t="str">
        <f t="shared" si="1688"/>
        <v/>
      </c>
      <c r="X1598" s="319" t="str">
        <f t="shared" si="1689"/>
        <v/>
      </c>
      <c r="Y1598" s="318" t="str">
        <f t="shared" si="1690"/>
        <v/>
      </c>
      <c r="Z1598" s="319" t="str">
        <f t="shared" si="1691"/>
        <v/>
      </c>
      <c r="AA1598" s="317" t="str">
        <f t="shared" si="1692"/>
        <v/>
      </c>
      <c r="AB1598" s="97" t="str">
        <f t="shared" si="1693"/>
        <v/>
      </c>
      <c r="AC1598" s="143" t="str">
        <f t="shared" si="1694"/>
        <v/>
      </c>
      <c r="AD1598" s="143" t="str">
        <f t="shared" si="1733"/>
        <v/>
      </c>
      <c r="AE1598" s="360"/>
      <c r="AF1598" s="360"/>
      <c r="AG1598" s="364"/>
      <c r="AH1598" s="363" t="str">
        <f t="shared" si="1734"/>
        <v/>
      </c>
      <c r="AI1598" s="360"/>
      <c r="AJ1598" s="360"/>
      <c r="AK1598" s="364"/>
      <c r="AL1598" s="365" t="str">
        <f t="shared" si="1735"/>
        <v/>
      </c>
      <c r="AM1598" s="363" t="str">
        <f t="shared" si="1736"/>
        <v/>
      </c>
      <c r="AN1598" s="366" t="str">
        <f t="shared" si="1737"/>
        <v/>
      </c>
      <c r="AO1598" s="360"/>
      <c r="AP1598" s="360"/>
      <c r="AQ1598" s="360" t="str">
        <f t="shared" si="1738"/>
        <v/>
      </c>
      <c r="AR1598" s="348" t="str">
        <f t="shared" si="1695"/>
        <v/>
      </c>
      <c r="AS1598" s="360"/>
      <c r="AT1598" s="348" t="str">
        <f t="shared" si="1696"/>
        <v/>
      </c>
      <c r="AU1598" s="360"/>
      <c r="AV1598" s="348" t="str">
        <f t="shared" si="1697"/>
        <v/>
      </c>
      <c r="AW1598" s="360"/>
      <c r="AX1598" s="348" t="str">
        <f t="shared" si="1698"/>
        <v/>
      </c>
      <c r="AY1598" s="360"/>
      <c r="AZ1598" s="348" t="str">
        <f t="shared" si="1699"/>
        <v/>
      </c>
      <c r="BA1598" s="367"/>
      <c r="BB1598" s="348" t="str">
        <f t="shared" si="1700"/>
        <v/>
      </c>
      <c r="BC1598" s="350" t="str">
        <f t="shared" si="1703"/>
        <v/>
      </c>
      <c r="BD1598" s="350" t="str">
        <f t="shared" si="1704"/>
        <v/>
      </c>
      <c r="BE1598" s="360"/>
      <c r="BF1598" s="361"/>
      <c r="BG1598" s="362" t="str">
        <f t="shared" si="1739"/>
        <v/>
      </c>
      <c r="BH1598" s="354" t="str">
        <f t="shared" si="1705"/>
        <v/>
      </c>
      <c r="BI1598" s="350" t="str">
        <f t="shared" si="1706"/>
        <v/>
      </c>
      <c r="BJ1598" s="113" t="str">
        <f t="shared" si="1707"/>
        <v/>
      </c>
      <c r="BK1598" s="347" t="str">
        <f t="shared" si="1732"/>
        <v/>
      </c>
      <c r="BR1598" s="307"/>
      <c r="BS1598" s="51" t="str">
        <f t="shared" si="1708"/>
        <v/>
      </c>
      <c r="BT1598" s="51" t="str">
        <f t="shared" si="1709"/>
        <v/>
      </c>
      <c r="BU1598" s="51" t="str">
        <f t="shared" si="1710"/>
        <v/>
      </c>
      <c r="BV1598" s="51" t="str">
        <f t="shared" si="1711"/>
        <v/>
      </c>
      <c r="BW1598" s="51" t="str">
        <f t="shared" si="1712"/>
        <v/>
      </c>
      <c r="BX1598" s="51" t="str">
        <f t="shared" si="1713"/>
        <v/>
      </c>
      <c r="BY1598" s="51" t="str">
        <f t="shared" si="1714"/>
        <v/>
      </c>
      <c r="BZ1598" s="51" t="str">
        <f t="shared" si="1715"/>
        <v/>
      </c>
      <c r="CA1598" s="51" t="str">
        <f t="shared" si="1716"/>
        <v/>
      </c>
      <c r="CB1598" s="51" t="str">
        <f t="shared" si="1717"/>
        <v/>
      </c>
      <c r="CC1598" s="51" t="str">
        <f t="shared" si="1701"/>
        <v/>
      </c>
      <c r="CD1598" s="51" t="str">
        <f t="shared" si="1702"/>
        <v/>
      </c>
      <c r="CE1598" s="51" t="str">
        <f t="shared" si="1718"/>
        <v/>
      </c>
      <c r="CF1598" s="51"/>
      <c r="CH1598" s="53" t="str">
        <f t="shared" si="1719"/>
        <v/>
      </c>
      <c r="CI1598" s="53" t="str">
        <f t="shared" si="1720"/>
        <v/>
      </c>
      <c r="CJ1598" s="54" t="str">
        <f t="shared" si="1721"/>
        <v/>
      </c>
      <c r="CK1598" s="53" t="str">
        <f t="shared" si="1722"/>
        <v/>
      </c>
      <c r="CL1598" s="53" t="str">
        <f t="shared" si="1723"/>
        <v/>
      </c>
      <c r="CM1598" s="53" t="str">
        <f t="shared" si="1724"/>
        <v/>
      </c>
      <c r="CN1598" s="53" t="str">
        <f t="shared" si="1725"/>
        <v/>
      </c>
      <c r="CO1598" s="53" t="str">
        <f t="shared" si="1726"/>
        <v/>
      </c>
      <c r="CP1598" s="53" t="str">
        <f t="shared" si="1727"/>
        <v/>
      </c>
      <c r="CQ1598" s="53" t="str">
        <f t="shared" si="1728"/>
        <v/>
      </c>
      <c r="CR1598" s="53" t="str">
        <f t="shared" si="1729"/>
        <v/>
      </c>
      <c r="CS1598" s="53" t="str">
        <f t="shared" si="1730"/>
        <v/>
      </c>
      <c r="CT1598" s="53" t="str">
        <f t="shared" si="1731"/>
        <v/>
      </c>
      <c r="CU1598" s="53" t="str">
        <f t="shared" si="1740"/>
        <v/>
      </c>
    </row>
    <row r="1599" spans="1:99" hidden="1" x14ac:dyDescent="0.3">
      <c r="A1599" s="40">
        <v>1661</v>
      </c>
      <c r="B1599" s="326"/>
      <c r="C1599" s="142"/>
      <c r="D1599" s="144"/>
      <c r="E1599" s="144"/>
      <c r="F1599" s="312"/>
      <c r="G1599" s="144" t="s">
        <v>141</v>
      </c>
      <c r="H1599" s="314"/>
      <c r="I1599" s="314"/>
      <c r="J1599" s="315" t="str">
        <f t="shared" si="1675"/>
        <v/>
      </c>
      <c r="K1599" s="316" t="str">
        <f t="shared" si="1676"/>
        <v/>
      </c>
      <c r="L1599" s="317" t="str">
        <f t="shared" si="1677"/>
        <v/>
      </c>
      <c r="M1599" s="316" t="str">
        <f t="shared" si="1678"/>
        <v/>
      </c>
      <c r="N1599" s="317" t="str">
        <f t="shared" si="1679"/>
        <v/>
      </c>
      <c r="O1599" s="316" t="str">
        <f t="shared" si="1680"/>
        <v/>
      </c>
      <c r="P1599" s="317" t="str">
        <f t="shared" si="1681"/>
        <v/>
      </c>
      <c r="Q1599" s="318" t="str">
        <f t="shared" si="1682"/>
        <v/>
      </c>
      <c r="R1599" s="319" t="str">
        <f t="shared" si="1683"/>
        <v/>
      </c>
      <c r="S1599" s="318" t="str">
        <f t="shared" si="1684"/>
        <v/>
      </c>
      <c r="T1599" s="317" t="str">
        <f t="shared" si="1685"/>
        <v/>
      </c>
      <c r="U1599" s="318" t="str">
        <f t="shared" si="1686"/>
        <v/>
      </c>
      <c r="V1599" s="319" t="str">
        <f t="shared" si="1687"/>
        <v/>
      </c>
      <c r="W1599" s="318" t="str">
        <f t="shared" si="1688"/>
        <v/>
      </c>
      <c r="X1599" s="319" t="str">
        <f t="shared" si="1689"/>
        <v/>
      </c>
      <c r="Y1599" s="318" t="str">
        <f t="shared" si="1690"/>
        <v/>
      </c>
      <c r="Z1599" s="319" t="str">
        <f t="shared" si="1691"/>
        <v/>
      </c>
      <c r="AA1599" s="317" t="str">
        <f t="shared" si="1692"/>
        <v/>
      </c>
      <c r="AB1599" s="97" t="str">
        <f t="shared" si="1693"/>
        <v/>
      </c>
      <c r="AC1599" s="143" t="str">
        <f t="shared" si="1694"/>
        <v/>
      </c>
      <c r="AD1599" s="143" t="str">
        <f t="shared" si="1733"/>
        <v/>
      </c>
      <c r="AE1599" s="360"/>
      <c r="AF1599" s="360"/>
      <c r="AG1599" s="364"/>
      <c r="AH1599" s="363" t="str">
        <f t="shared" si="1734"/>
        <v/>
      </c>
      <c r="AI1599" s="360"/>
      <c r="AJ1599" s="360"/>
      <c r="AK1599" s="364"/>
      <c r="AL1599" s="365" t="str">
        <f t="shared" si="1735"/>
        <v/>
      </c>
      <c r="AM1599" s="363" t="str">
        <f t="shared" si="1736"/>
        <v/>
      </c>
      <c r="AN1599" s="366" t="str">
        <f t="shared" si="1737"/>
        <v/>
      </c>
      <c r="AO1599" s="360"/>
      <c r="AP1599" s="360"/>
      <c r="AQ1599" s="360" t="str">
        <f t="shared" si="1738"/>
        <v/>
      </c>
      <c r="AR1599" s="348" t="str">
        <f t="shared" si="1695"/>
        <v/>
      </c>
      <c r="AS1599" s="360"/>
      <c r="AT1599" s="348" t="str">
        <f t="shared" si="1696"/>
        <v/>
      </c>
      <c r="AU1599" s="360"/>
      <c r="AV1599" s="348" t="str">
        <f t="shared" si="1697"/>
        <v/>
      </c>
      <c r="AW1599" s="360"/>
      <c r="AX1599" s="348" t="str">
        <f t="shared" si="1698"/>
        <v/>
      </c>
      <c r="AY1599" s="360"/>
      <c r="AZ1599" s="348" t="str">
        <f t="shared" si="1699"/>
        <v/>
      </c>
      <c r="BA1599" s="367"/>
      <c r="BB1599" s="348" t="str">
        <f t="shared" si="1700"/>
        <v/>
      </c>
      <c r="BC1599" s="350" t="str">
        <f t="shared" si="1703"/>
        <v/>
      </c>
      <c r="BD1599" s="350" t="str">
        <f t="shared" si="1704"/>
        <v/>
      </c>
      <c r="BE1599" s="360"/>
      <c r="BF1599" s="361"/>
      <c r="BG1599" s="362" t="str">
        <f t="shared" si="1739"/>
        <v/>
      </c>
      <c r="BH1599" s="354" t="str">
        <f t="shared" si="1705"/>
        <v/>
      </c>
      <c r="BI1599" s="350" t="str">
        <f t="shared" si="1706"/>
        <v/>
      </c>
      <c r="BJ1599" s="113" t="str">
        <f t="shared" si="1707"/>
        <v/>
      </c>
      <c r="BK1599" s="347" t="str">
        <f t="shared" si="1732"/>
        <v/>
      </c>
      <c r="BR1599" s="307"/>
      <c r="BS1599" s="51" t="str">
        <f t="shared" si="1708"/>
        <v/>
      </c>
      <c r="BT1599" s="51" t="str">
        <f t="shared" si="1709"/>
        <v/>
      </c>
      <c r="BU1599" s="51" t="str">
        <f t="shared" si="1710"/>
        <v/>
      </c>
      <c r="BV1599" s="51" t="str">
        <f t="shared" si="1711"/>
        <v/>
      </c>
      <c r="BW1599" s="51" t="str">
        <f t="shared" si="1712"/>
        <v/>
      </c>
      <c r="BX1599" s="51" t="str">
        <f t="shared" si="1713"/>
        <v/>
      </c>
      <c r="BY1599" s="51" t="str">
        <f t="shared" si="1714"/>
        <v/>
      </c>
      <c r="BZ1599" s="51" t="str">
        <f t="shared" si="1715"/>
        <v/>
      </c>
      <c r="CA1599" s="51" t="str">
        <f t="shared" si="1716"/>
        <v/>
      </c>
      <c r="CB1599" s="51" t="str">
        <f t="shared" si="1717"/>
        <v/>
      </c>
      <c r="CC1599" s="51" t="str">
        <f t="shared" si="1701"/>
        <v/>
      </c>
      <c r="CD1599" s="51" t="str">
        <f t="shared" si="1702"/>
        <v/>
      </c>
      <c r="CE1599" s="51" t="str">
        <f t="shared" si="1718"/>
        <v/>
      </c>
      <c r="CF1599" s="51"/>
      <c r="CH1599" s="53" t="str">
        <f t="shared" si="1719"/>
        <v/>
      </c>
      <c r="CI1599" s="53" t="str">
        <f t="shared" si="1720"/>
        <v/>
      </c>
      <c r="CJ1599" s="54" t="str">
        <f t="shared" si="1721"/>
        <v/>
      </c>
      <c r="CK1599" s="53" t="str">
        <f t="shared" si="1722"/>
        <v/>
      </c>
      <c r="CL1599" s="53" t="str">
        <f t="shared" si="1723"/>
        <v/>
      </c>
      <c r="CM1599" s="53" t="str">
        <f t="shared" si="1724"/>
        <v/>
      </c>
      <c r="CN1599" s="53" t="str">
        <f t="shared" si="1725"/>
        <v/>
      </c>
      <c r="CO1599" s="53" t="str">
        <f t="shared" si="1726"/>
        <v/>
      </c>
      <c r="CP1599" s="53" t="str">
        <f t="shared" si="1727"/>
        <v/>
      </c>
      <c r="CQ1599" s="53" t="str">
        <f t="shared" si="1728"/>
        <v/>
      </c>
      <c r="CR1599" s="53" t="str">
        <f t="shared" si="1729"/>
        <v/>
      </c>
      <c r="CS1599" s="53" t="str">
        <f t="shared" si="1730"/>
        <v/>
      </c>
      <c r="CT1599" s="53" t="str">
        <f t="shared" si="1731"/>
        <v/>
      </c>
      <c r="CU1599" s="53" t="str">
        <f t="shared" si="1740"/>
        <v/>
      </c>
    </row>
    <row r="1600" spans="1:99" hidden="1" x14ac:dyDescent="0.3">
      <c r="A1600" s="40">
        <v>1662</v>
      </c>
      <c r="B1600" s="326"/>
      <c r="C1600" s="142"/>
      <c r="D1600" s="144"/>
      <c r="E1600" s="144"/>
      <c r="F1600" s="312"/>
      <c r="G1600" s="144" t="s">
        <v>141</v>
      </c>
      <c r="H1600" s="314"/>
      <c r="I1600" s="314"/>
      <c r="J1600" s="315" t="str">
        <f t="shared" si="1675"/>
        <v/>
      </c>
      <c r="K1600" s="316" t="str">
        <f t="shared" si="1676"/>
        <v/>
      </c>
      <c r="L1600" s="317" t="str">
        <f t="shared" si="1677"/>
        <v/>
      </c>
      <c r="M1600" s="316" t="str">
        <f t="shared" si="1678"/>
        <v/>
      </c>
      <c r="N1600" s="317" t="str">
        <f t="shared" si="1679"/>
        <v/>
      </c>
      <c r="O1600" s="316" t="str">
        <f t="shared" si="1680"/>
        <v/>
      </c>
      <c r="P1600" s="317" t="str">
        <f t="shared" si="1681"/>
        <v/>
      </c>
      <c r="Q1600" s="318" t="str">
        <f t="shared" si="1682"/>
        <v/>
      </c>
      <c r="R1600" s="319" t="str">
        <f t="shared" si="1683"/>
        <v/>
      </c>
      <c r="S1600" s="318" t="str">
        <f t="shared" si="1684"/>
        <v/>
      </c>
      <c r="T1600" s="317" t="str">
        <f t="shared" si="1685"/>
        <v/>
      </c>
      <c r="U1600" s="318" t="str">
        <f t="shared" si="1686"/>
        <v/>
      </c>
      <c r="V1600" s="319" t="str">
        <f t="shared" si="1687"/>
        <v/>
      </c>
      <c r="W1600" s="318" t="str">
        <f t="shared" si="1688"/>
        <v/>
      </c>
      <c r="X1600" s="319" t="str">
        <f t="shared" si="1689"/>
        <v/>
      </c>
      <c r="Y1600" s="318" t="str">
        <f t="shared" si="1690"/>
        <v/>
      </c>
      <c r="Z1600" s="319" t="str">
        <f t="shared" si="1691"/>
        <v/>
      </c>
      <c r="AA1600" s="317" t="str">
        <f t="shared" si="1692"/>
        <v/>
      </c>
      <c r="AB1600" s="97" t="str">
        <f t="shared" si="1693"/>
        <v/>
      </c>
      <c r="AC1600" s="143" t="str">
        <f t="shared" si="1694"/>
        <v/>
      </c>
      <c r="AD1600" s="143" t="str">
        <f t="shared" si="1733"/>
        <v/>
      </c>
      <c r="AE1600" s="360"/>
      <c r="AF1600" s="360"/>
      <c r="AG1600" s="364"/>
      <c r="AH1600" s="363" t="str">
        <f t="shared" si="1734"/>
        <v/>
      </c>
      <c r="AI1600" s="360"/>
      <c r="AJ1600" s="360"/>
      <c r="AK1600" s="364"/>
      <c r="AL1600" s="365" t="str">
        <f t="shared" si="1735"/>
        <v/>
      </c>
      <c r="AM1600" s="363" t="str">
        <f t="shared" si="1736"/>
        <v/>
      </c>
      <c r="AN1600" s="366" t="str">
        <f t="shared" si="1737"/>
        <v/>
      </c>
      <c r="AO1600" s="360"/>
      <c r="AP1600" s="360"/>
      <c r="AQ1600" s="360" t="str">
        <f t="shared" si="1738"/>
        <v/>
      </c>
      <c r="AR1600" s="348" t="str">
        <f t="shared" si="1695"/>
        <v/>
      </c>
      <c r="AS1600" s="360"/>
      <c r="AT1600" s="348" t="str">
        <f t="shared" si="1696"/>
        <v/>
      </c>
      <c r="AU1600" s="360"/>
      <c r="AV1600" s="348" t="str">
        <f t="shared" si="1697"/>
        <v/>
      </c>
      <c r="AW1600" s="360"/>
      <c r="AX1600" s="348" t="str">
        <f t="shared" si="1698"/>
        <v/>
      </c>
      <c r="AY1600" s="360"/>
      <c r="AZ1600" s="348" t="str">
        <f t="shared" si="1699"/>
        <v/>
      </c>
      <c r="BA1600" s="367"/>
      <c r="BB1600" s="348" t="str">
        <f t="shared" si="1700"/>
        <v/>
      </c>
      <c r="BC1600" s="350" t="str">
        <f t="shared" si="1703"/>
        <v/>
      </c>
      <c r="BD1600" s="350" t="str">
        <f t="shared" si="1704"/>
        <v/>
      </c>
      <c r="BE1600" s="360"/>
      <c r="BF1600" s="361"/>
      <c r="BG1600" s="362" t="str">
        <f t="shared" si="1739"/>
        <v/>
      </c>
      <c r="BH1600" s="354" t="str">
        <f t="shared" si="1705"/>
        <v/>
      </c>
      <c r="BI1600" s="350" t="str">
        <f t="shared" si="1706"/>
        <v/>
      </c>
      <c r="BJ1600" s="113" t="str">
        <f t="shared" si="1707"/>
        <v/>
      </c>
      <c r="BK1600" s="347" t="str">
        <f t="shared" si="1732"/>
        <v/>
      </c>
      <c r="BR1600" s="307"/>
      <c r="BS1600" s="51" t="str">
        <f t="shared" si="1708"/>
        <v/>
      </c>
      <c r="BT1600" s="51" t="str">
        <f t="shared" si="1709"/>
        <v/>
      </c>
      <c r="BU1600" s="51" t="str">
        <f t="shared" si="1710"/>
        <v/>
      </c>
      <c r="BV1600" s="51" t="str">
        <f t="shared" si="1711"/>
        <v/>
      </c>
      <c r="BW1600" s="51" t="str">
        <f t="shared" si="1712"/>
        <v/>
      </c>
      <c r="BX1600" s="51" t="str">
        <f t="shared" si="1713"/>
        <v/>
      </c>
      <c r="BY1600" s="51" t="str">
        <f t="shared" si="1714"/>
        <v/>
      </c>
      <c r="BZ1600" s="51" t="str">
        <f t="shared" si="1715"/>
        <v/>
      </c>
      <c r="CA1600" s="51" t="str">
        <f t="shared" si="1716"/>
        <v/>
      </c>
      <c r="CB1600" s="51" t="str">
        <f t="shared" si="1717"/>
        <v/>
      </c>
      <c r="CC1600" s="51" t="str">
        <f t="shared" si="1701"/>
        <v/>
      </c>
      <c r="CD1600" s="51" t="str">
        <f t="shared" si="1702"/>
        <v/>
      </c>
      <c r="CE1600" s="51" t="str">
        <f t="shared" si="1718"/>
        <v/>
      </c>
      <c r="CF1600" s="51"/>
      <c r="CH1600" s="53" t="str">
        <f t="shared" si="1719"/>
        <v/>
      </c>
      <c r="CI1600" s="53" t="str">
        <f t="shared" si="1720"/>
        <v/>
      </c>
      <c r="CJ1600" s="54" t="str">
        <f t="shared" si="1721"/>
        <v/>
      </c>
      <c r="CK1600" s="53" t="str">
        <f t="shared" si="1722"/>
        <v/>
      </c>
      <c r="CL1600" s="53" t="str">
        <f t="shared" si="1723"/>
        <v/>
      </c>
      <c r="CM1600" s="53" t="str">
        <f t="shared" si="1724"/>
        <v/>
      </c>
      <c r="CN1600" s="53" t="str">
        <f t="shared" si="1725"/>
        <v/>
      </c>
      <c r="CO1600" s="53" t="str">
        <f t="shared" si="1726"/>
        <v/>
      </c>
      <c r="CP1600" s="53" t="str">
        <f t="shared" si="1727"/>
        <v/>
      </c>
      <c r="CQ1600" s="53" t="str">
        <f t="shared" si="1728"/>
        <v/>
      </c>
      <c r="CR1600" s="53" t="str">
        <f t="shared" si="1729"/>
        <v/>
      </c>
      <c r="CS1600" s="53" t="str">
        <f t="shared" si="1730"/>
        <v/>
      </c>
      <c r="CT1600" s="53" t="str">
        <f t="shared" si="1731"/>
        <v/>
      </c>
      <c r="CU1600" s="53" t="str">
        <f t="shared" si="1740"/>
        <v/>
      </c>
    </row>
    <row r="1601" spans="1:99" hidden="1" x14ac:dyDescent="0.3">
      <c r="A1601" s="40">
        <v>1663</v>
      </c>
      <c r="B1601" s="326"/>
      <c r="C1601" s="142"/>
      <c r="D1601" s="144"/>
      <c r="E1601" s="144"/>
      <c r="F1601" s="312"/>
      <c r="G1601" s="144" t="s">
        <v>141</v>
      </c>
      <c r="H1601" s="314"/>
      <c r="I1601" s="314"/>
      <c r="J1601" s="315" t="str">
        <f t="shared" si="1675"/>
        <v/>
      </c>
      <c r="K1601" s="316" t="str">
        <f t="shared" si="1676"/>
        <v/>
      </c>
      <c r="L1601" s="317" t="str">
        <f t="shared" si="1677"/>
        <v/>
      </c>
      <c r="M1601" s="316" t="str">
        <f t="shared" si="1678"/>
        <v/>
      </c>
      <c r="N1601" s="317" t="str">
        <f t="shared" si="1679"/>
        <v/>
      </c>
      <c r="O1601" s="316" t="str">
        <f t="shared" si="1680"/>
        <v/>
      </c>
      <c r="P1601" s="317" t="str">
        <f t="shared" si="1681"/>
        <v/>
      </c>
      <c r="Q1601" s="318" t="str">
        <f t="shared" si="1682"/>
        <v/>
      </c>
      <c r="R1601" s="319" t="str">
        <f t="shared" si="1683"/>
        <v/>
      </c>
      <c r="S1601" s="318" t="str">
        <f t="shared" si="1684"/>
        <v/>
      </c>
      <c r="T1601" s="317" t="str">
        <f t="shared" si="1685"/>
        <v/>
      </c>
      <c r="U1601" s="318" t="str">
        <f t="shared" si="1686"/>
        <v/>
      </c>
      <c r="V1601" s="319" t="str">
        <f t="shared" si="1687"/>
        <v/>
      </c>
      <c r="W1601" s="318" t="str">
        <f t="shared" si="1688"/>
        <v/>
      </c>
      <c r="X1601" s="319" t="str">
        <f t="shared" si="1689"/>
        <v/>
      </c>
      <c r="Y1601" s="318" t="str">
        <f t="shared" si="1690"/>
        <v/>
      </c>
      <c r="Z1601" s="319" t="str">
        <f t="shared" si="1691"/>
        <v/>
      </c>
      <c r="AA1601" s="317" t="str">
        <f t="shared" si="1692"/>
        <v/>
      </c>
      <c r="AB1601" s="97" t="str">
        <f t="shared" si="1693"/>
        <v/>
      </c>
      <c r="AC1601" s="143" t="str">
        <f t="shared" si="1694"/>
        <v/>
      </c>
      <c r="AD1601" s="143" t="str">
        <f t="shared" si="1733"/>
        <v/>
      </c>
      <c r="AE1601" s="360"/>
      <c r="AF1601" s="360"/>
      <c r="AG1601" s="364"/>
      <c r="AH1601" s="363" t="str">
        <f t="shared" si="1734"/>
        <v/>
      </c>
      <c r="AI1601" s="360"/>
      <c r="AJ1601" s="360"/>
      <c r="AK1601" s="364"/>
      <c r="AL1601" s="365" t="str">
        <f t="shared" si="1735"/>
        <v/>
      </c>
      <c r="AM1601" s="363" t="str">
        <f t="shared" si="1736"/>
        <v/>
      </c>
      <c r="AN1601" s="366" t="str">
        <f t="shared" si="1737"/>
        <v/>
      </c>
      <c r="AO1601" s="360"/>
      <c r="AP1601" s="360"/>
      <c r="AQ1601" s="360" t="str">
        <f t="shared" si="1738"/>
        <v/>
      </c>
      <c r="AR1601" s="348" t="str">
        <f t="shared" si="1695"/>
        <v/>
      </c>
      <c r="AS1601" s="360"/>
      <c r="AT1601" s="348" t="str">
        <f t="shared" si="1696"/>
        <v/>
      </c>
      <c r="AU1601" s="360"/>
      <c r="AV1601" s="348" t="str">
        <f t="shared" si="1697"/>
        <v/>
      </c>
      <c r="AW1601" s="360"/>
      <c r="AX1601" s="348" t="str">
        <f t="shared" si="1698"/>
        <v/>
      </c>
      <c r="AY1601" s="360"/>
      <c r="AZ1601" s="348" t="str">
        <f t="shared" si="1699"/>
        <v/>
      </c>
      <c r="BA1601" s="367"/>
      <c r="BB1601" s="348" t="str">
        <f t="shared" si="1700"/>
        <v/>
      </c>
      <c r="BC1601" s="350" t="str">
        <f t="shared" si="1703"/>
        <v/>
      </c>
      <c r="BD1601" s="350" t="str">
        <f t="shared" si="1704"/>
        <v/>
      </c>
      <c r="BE1601" s="360"/>
      <c r="BF1601" s="361"/>
      <c r="BG1601" s="362" t="str">
        <f t="shared" si="1739"/>
        <v/>
      </c>
      <c r="BH1601" s="354" t="str">
        <f t="shared" si="1705"/>
        <v/>
      </c>
      <c r="BI1601" s="350" t="str">
        <f t="shared" si="1706"/>
        <v/>
      </c>
      <c r="BJ1601" s="113" t="str">
        <f t="shared" si="1707"/>
        <v/>
      </c>
      <c r="BK1601" s="347" t="str">
        <f t="shared" si="1732"/>
        <v/>
      </c>
      <c r="BR1601" s="307"/>
      <c r="BS1601" s="51" t="str">
        <f t="shared" si="1708"/>
        <v/>
      </c>
      <c r="BT1601" s="51" t="str">
        <f t="shared" si="1709"/>
        <v/>
      </c>
      <c r="BU1601" s="51" t="str">
        <f t="shared" si="1710"/>
        <v/>
      </c>
      <c r="BV1601" s="51" t="str">
        <f t="shared" si="1711"/>
        <v/>
      </c>
      <c r="BW1601" s="51" t="str">
        <f t="shared" si="1712"/>
        <v/>
      </c>
      <c r="BX1601" s="51" t="str">
        <f t="shared" si="1713"/>
        <v/>
      </c>
      <c r="BY1601" s="51" t="str">
        <f t="shared" si="1714"/>
        <v/>
      </c>
      <c r="BZ1601" s="51" t="str">
        <f t="shared" si="1715"/>
        <v/>
      </c>
      <c r="CA1601" s="51" t="str">
        <f t="shared" si="1716"/>
        <v/>
      </c>
      <c r="CB1601" s="51" t="str">
        <f t="shared" si="1717"/>
        <v/>
      </c>
      <c r="CC1601" s="51" t="str">
        <f t="shared" si="1701"/>
        <v/>
      </c>
      <c r="CD1601" s="51" t="str">
        <f t="shared" si="1702"/>
        <v/>
      </c>
      <c r="CE1601" s="51" t="str">
        <f t="shared" si="1718"/>
        <v/>
      </c>
      <c r="CF1601" s="51"/>
      <c r="CH1601" s="53" t="str">
        <f t="shared" si="1719"/>
        <v/>
      </c>
      <c r="CI1601" s="53" t="str">
        <f t="shared" si="1720"/>
        <v/>
      </c>
      <c r="CJ1601" s="54" t="str">
        <f t="shared" si="1721"/>
        <v/>
      </c>
      <c r="CK1601" s="53" t="str">
        <f t="shared" si="1722"/>
        <v/>
      </c>
      <c r="CL1601" s="53" t="str">
        <f t="shared" si="1723"/>
        <v/>
      </c>
      <c r="CM1601" s="53" t="str">
        <f t="shared" si="1724"/>
        <v/>
      </c>
      <c r="CN1601" s="53" t="str">
        <f t="shared" si="1725"/>
        <v/>
      </c>
      <c r="CO1601" s="53" t="str">
        <f t="shared" si="1726"/>
        <v/>
      </c>
      <c r="CP1601" s="53" t="str">
        <f t="shared" si="1727"/>
        <v/>
      </c>
      <c r="CQ1601" s="53" t="str">
        <f t="shared" si="1728"/>
        <v/>
      </c>
      <c r="CR1601" s="53" t="str">
        <f t="shared" si="1729"/>
        <v/>
      </c>
      <c r="CS1601" s="53" t="str">
        <f t="shared" si="1730"/>
        <v/>
      </c>
      <c r="CT1601" s="53" t="str">
        <f t="shared" si="1731"/>
        <v/>
      </c>
      <c r="CU1601" s="53" t="str">
        <f t="shared" si="1740"/>
        <v/>
      </c>
    </row>
    <row r="1602" spans="1:99" hidden="1" x14ac:dyDescent="0.3">
      <c r="A1602" s="40">
        <v>1664</v>
      </c>
      <c r="B1602" s="326"/>
      <c r="C1602" s="142"/>
      <c r="D1602" s="144"/>
      <c r="E1602" s="144"/>
      <c r="F1602" s="312"/>
      <c r="G1602" s="144" t="s">
        <v>141</v>
      </c>
      <c r="H1602" s="314"/>
      <c r="I1602" s="314"/>
      <c r="J1602" s="315" t="str">
        <f t="shared" si="1675"/>
        <v/>
      </c>
      <c r="K1602" s="316" t="str">
        <f t="shared" si="1676"/>
        <v/>
      </c>
      <c r="L1602" s="317" t="str">
        <f t="shared" si="1677"/>
        <v/>
      </c>
      <c r="M1602" s="316" t="str">
        <f t="shared" si="1678"/>
        <v/>
      </c>
      <c r="N1602" s="317" t="str">
        <f t="shared" si="1679"/>
        <v/>
      </c>
      <c r="O1602" s="316" t="str">
        <f t="shared" si="1680"/>
        <v/>
      </c>
      <c r="P1602" s="317" t="str">
        <f t="shared" si="1681"/>
        <v/>
      </c>
      <c r="Q1602" s="318" t="str">
        <f t="shared" si="1682"/>
        <v/>
      </c>
      <c r="R1602" s="319" t="str">
        <f t="shared" si="1683"/>
        <v/>
      </c>
      <c r="S1602" s="318" t="str">
        <f t="shared" si="1684"/>
        <v/>
      </c>
      <c r="T1602" s="317" t="str">
        <f t="shared" si="1685"/>
        <v/>
      </c>
      <c r="U1602" s="318" t="str">
        <f t="shared" si="1686"/>
        <v/>
      </c>
      <c r="V1602" s="319" t="str">
        <f t="shared" si="1687"/>
        <v/>
      </c>
      <c r="W1602" s="318" t="str">
        <f t="shared" si="1688"/>
        <v/>
      </c>
      <c r="X1602" s="319" t="str">
        <f t="shared" si="1689"/>
        <v/>
      </c>
      <c r="Y1602" s="318" t="str">
        <f t="shared" si="1690"/>
        <v/>
      </c>
      <c r="Z1602" s="319" t="str">
        <f t="shared" si="1691"/>
        <v/>
      </c>
      <c r="AA1602" s="317" t="str">
        <f t="shared" si="1692"/>
        <v/>
      </c>
      <c r="AB1602" s="97" t="str">
        <f t="shared" si="1693"/>
        <v/>
      </c>
      <c r="AC1602" s="143" t="str">
        <f t="shared" si="1694"/>
        <v/>
      </c>
      <c r="AD1602" s="143" t="str">
        <f t="shared" si="1733"/>
        <v/>
      </c>
      <c r="AE1602" s="360"/>
      <c r="AF1602" s="360"/>
      <c r="AG1602" s="364"/>
      <c r="AH1602" s="363" t="str">
        <f t="shared" si="1734"/>
        <v/>
      </c>
      <c r="AI1602" s="360"/>
      <c r="AJ1602" s="360"/>
      <c r="AK1602" s="364"/>
      <c r="AL1602" s="365" t="str">
        <f t="shared" si="1735"/>
        <v/>
      </c>
      <c r="AM1602" s="363" t="str">
        <f t="shared" si="1736"/>
        <v/>
      </c>
      <c r="AN1602" s="366" t="str">
        <f t="shared" si="1737"/>
        <v/>
      </c>
      <c r="AO1602" s="360"/>
      <c r="AP1602" s="360"/>
      <c r="AQ1602" s="360" t="str">
        <f t="shared" si="1738"/>
        <v/>
      </c>
      <c r="AR1602" s="348" t="str">
        <f t="shared" si="1695"/>
        <v/>
      </c>
      <c r="AS1602" s="360"/>
      <c r="AT1602" s="348" t="str">
        <f t="shared" si="1696"/>
        <v/>
      </c>
      <c r="AU1602" s="360"/>
      <c r="AV1602" s="348" t="str">
        <f t="shared" si="1697"/>
        <v/>
      </c>
      <c r="AW1602" s="360"/>
      <c r="AX1602" s="348" t="str">
        <f t="shared" si="1698"/>
        <v/>
      </c>
      <c r="AY1602" s="360"/>
      <c r="AZ1602" s="348" t="str">
        <f t="shared" si="1699"/>
        <v/>
      </c>
      <c r="BA1602" s="367"/>
      <c r="BB1602" s="348" t="str">
        <f t="shared" si="1700"/>
        <v/>
      </c>
      <c r="BC1602" s="350" t="str">
        <f t="shared" si="1703"/>
        <v/>
      </c>
      <c r="BD1602" s="350" t="str">
        <f t="shared" si="1704"/>
        <v/>
      </c>
      <c r="BE1602" s="360"/>
      <c r="BF1602" s="361"/>
      <c r="BG1602" s="362" t="str">
        <f t="shared" si="1739"/>
        <v/>
      </c>
      <c r="BH1602" s="354" t="str">
        <f t="shared" si="1705"/>
        <v/>
      </c>
      <c r="BI1602" s="350" t="str">
        <f t="shared" si="1706"/>
        <v/>
      </c>
      <c r="BJ1602" s="113" t="str">
        <f t="shared" si="1707"/>
        <v/>
      </c>
      <c r="BK1602" s="347" t="str">
        <f t="shared" si="1732"/>
        <v/>
      </c>
      <c r="BR1602" s="307"/>
      <c r="BS1602" s="51" t="str">
        <f t="shared" si="1708"/>
        <v/>
      </c>
      <c r="BT1602" s="51" t="str">
        <f t="shared" si="1709"/>
        <v/>
      </c>
      <c r="BU1602" s="51" t="str">
        <f t="shared" si="1710"/>
        <v/>
      </c>
      <c r="BV1602" s="51" t="str">
        <f t="shared" si="1711"/>
        <v/>
      </c>
      <c r="BW1602" s="51" t="str">
        <f t="shared" si="1712"/>
        <v/>
      </c>
      <c r="BX1602" s="51" t="str">
        <f t="shared" si="1713"/>
        <v/>
      </c>
      <c r="BY1602" s="51" t="str">
        <f t="shared" si="1714"/>
        <v/>
      </c>
      <c r="BZ1602" s="51" t="str">
        <f t="shared" si="1715"/>
        <v/>
      </c>
      <c r="CA1602" s="51" t="str">
        <f t="shared" si="1716"/>
        <v/>
      </c>
      <c r="CB1602" s="51" t="str">
        <f t="shared" si="1717"/>
        <v/>
      </c>
      <c r="CC1602" s="51" t="str">
        <f t="shared" si="1701"/>
        <v/>
      </c>
      <c r="CD1602" s="51" t="str">
        <f t="shared" si="1702"/>
        <v/>
      </c>
      <c r="CE1602" s="51" t="str">
        <f t="shared" si="1718"/>
        <v/>
      </c>
      <c r="CF1602" s="51"/>
      <c r="CH1602" s="53" t="str">
        <f t="shared" si="1719"/>
        <v/>
      </c>
      <c r="CI1602" s="53" t="str">
        <f t="shared" si="1720"/>
        <v/>
      </c>
      <c r="CJ1602" s="54" t="str">
        <f t="shared" si="1721"/>
        <v/>
      </c>
      <c r="CK1602" s="53" t="str">
        <f t="shared" si="1722"/>
        <v/>
      </c>
      <c r="CL1602" s="53" t="str">
        <f t="shared" si="1723"/>
        <v/>
      </c>
      <c r="CM1602" s="53" t="str">
        <f t="shared" si="1724"/>
        <v/>
      </c>
      <c r="CN1602" s="53" t="str">
        <f t="shared" si="1725"/>
        <v/>
      </c>
      <c r="CO1602" s="53" t="str">
        <f t="shared" si="1726"/>
        <v/>
      </c>
      <c r="CP1602" s="53" t="str">
        <f t="shared" si="1727"/>
        <v/>
      </c>
      <c r="CQ1602" s="53" t="str">
        <f t="shared" si="1728"/>
        <v/>
      </c>
      <c r="CR1602" s="53" t="str">
        <f t="shared" si="1729"/>
        <v/>
      </c>
      <c r="CS1602" s="53" t="str">
        <f t="shared" si="1730"/>
        <v/>
      </c>
      <c r="CT1602" s="53" t="str">
        <f t="shared" si="1731"/>
        <v/>
      </c>
      <c r="CU1602" s="53" t="str">
        <f t="shared" si="1740"/>
        <v/>
      </c>
    </row>
    <row r="1603" spans="1:99" hidden="1" x14ac:dyDescent="0.3">
      <c r="A1603" s="40">
        <v>1665</v>
      </c>
      <c r="B1603" s="326"/>
      <c r="C1603" s="142"/>
      <c r="D1603" s="144"/>
      <c r="E1603" s="144"/>
      <c r="F1603" s="312"/>
      <c r="G1603" s="144" t="s">
        <v>141</v>
      </c>
      <c r="H1603" s="314"/>
      <c r="I1603" s="314"/>
      <c r="J1603" s="315" t="str">
        <f t="shared" ref="J1603:J1632" si="1741">IF(OR(H1603="",I1603="",H1603=0),"",K1603-0.1)</f>
        <v/>
      </c>
      <c r="K1603" s="316" t="str">
        <f t="shared" ref="K1603:K1632" si="1742">IF(OR(H1603="",I1603="",H1603=0),"",Q1603-(Q1603*15%))</f>
        <v/>
      </c>
      <c r="L1603" s="317" t="str">
        <f t="shared" ref="L1603:L1632" si="1743">IF(OR(H1603="",I1603="",H1603=0),"",M1603-0.1)</f>
        <v/>
      </c>
      <c r="M1603" s="316" t="str">
        <f t="shared" ref="M1603:M1632" si="1744">IF(OR(H1603="",I1603="",H1603=0),"",Q1603-(Q1603*12.5%))</f>
        <v/>
      </c>
      <c r="N1603" s="317" t="str">
        <f t="shared" ref="N1603:N1632" si="1745">IF(OR(H1603="",I1603="",H1603=0),"",O1603-0.1)</f>
        <v/>
      </c>
      <c r="O1603" s="316" t="str">
        <f t="shared" ref="O1603:O1632" si="1746">IF(OR(H1603="",I1603="",H1603=0),"",Q1603-(Q1603*7.5%))</f>
        <v/>
      </c>
      <c r="P1603" s="317" t="str">
        <f t="shared" ref="P1603:P1632" si="1747">IF(OR(H1603="",I1603="",H1603=0),"",Q1603-0.1)</f>
        <v/>
      </c>
      <c r="Q1603" s="318" t="str">
        <f t="shared" ref="Q1603:Q1632" si="1748">IF(OR(H1603="",I1603="",H1603=0),"",90%*(H1603-100)-0.5)</f>
        <v/>
      </c>
      <c r="R1603" s="319" t="str">
        <f t="shared" ref="R1603:R1632" si="1749">IF(OR(H1603="",I1603="",H1603=0),"",90%*(H1603-100))</f>
        <v/>
      </c>
      <c r="S1603" s="318" t="str">
        <f t="shared" ref="S1603:S1632" si="1750">IF(OR(H1603="",I1603="",,H1603=0),"",R1603+0.1)</f>
        <v/>
      </c>
      <c r="T1603" s="317" t="str">
        <f t="shared" ref="T1603:T1632" si="1751">IF(OR(H1603="",I1603="",H1603=0),"",90%*(H1603-100)+0.5)</f>
        <v/>
      </c>
      <c r="U1603" s="318" t="str">
        <f t="shared" ref="U1603:U1632" si="1752">IF(OR(H1603="",I1603="",H1603=0),"",T1603+0.1)</f>
        <v/>
      </c>
      <c r="V1603" s="319" t="str">
        <f t="shared" ref="V1603:V1632" si="1753">IF(OR(H1603="",I1603="",H1603=0),"",T1603+(T1603*7.5%))</f>
        <v/>
      </c>
      <c r="W1603" s="318" t="str">
        <f t="shared" ref="W1603:W1632" si="1754">IF(OR(H1603="",I1603="",H1603=0),"",V1603+0.1)</f>
        <v/>
      </c>
      <c r="X1603" s="319" t="str">
        <f t="shared" ref="X1603:X1632" si="1755">IF(OR(H1603="",I1603="",H1603=0),"",T1603+(T1603*12.5%))</f>
        <v/>
      </c>
      <c r="Y1603" s="318" t="str">
        <f t="shared" ref="Y1603:Y1632" si="1756">IF(OR(H1603="",I1603="",H1603=0),"",X1603+0.1)</f>
        <v/>
      </c>
      <c r="Z1603" s="319" t="str">
        <f t="shared" ref="Z1603:Z1632" si="1757">IF(OR(H1603="",I1603="",H1603=0),"",T1603+(T1603*15%))</f>
        <v/>
      </c>
      <c r="AA1603" s="317" t="str">
        <f t="shared" ref="AA1603:AA1632" si="1758">IF(OR(H1603="",I1603="",H1603=0),"",Z1603+0.1)</f>
        <v/>
      </c>
      <c r="AB1603" s="97" t="str">
        <f t="shared" ref="AB1603:AB1632" si="1759">IF(AC1603="LLA","BB lebih"&amp;" "&amp;FIXED((I1603-Z1603),1) &amp;" kg",IF(AC1603="LLB","BB kurang"&amp;" "&amp;FIXED((I1603-K1603),1)&amp;" kg",""))</f>
        <v/>
      </c>
      <c r="AC1603" s="143" t="str">
        <f t="shared" ref="AC1603:AC1632" si="1760">IF(OR(H1603="",I1603="", H1603=0),"",IF(I1603&lt;K1603,"LLB",IF(AND(I1603&gt;J1603,I1603&lt;M1603),"LB",IF(AND(I1603&gt;L1603,I1603&lt;O1603),"NB",IF(AND(I1603&gt;N1603,I1603&lt;Q1603),"HB",IF(AND(I1603&gt;P1603,I1603&lt;S1603),"IB",IF(AND(I1603&gt;R1603,I1603&lt;U1603),"IA",IF(AND(I1603&gt;T1603,I1603&lt;W1603),"HA",IF(AND(I1603&gt;V1603,I1603&lt;Y1603),"NA",IF(AND(I1603&gt;X1603,I1603&lt;AA1603),"LA",IF(I1603&gt;=AA1603,"LLA","")))))))))))</f>
        <v/>
      </c>
      <c r="AD1603" s="143" t="str">
        <f t="shared" si="1733"/>
        <v/>
      </c>
      <c r="AE1603" s="360"/>
      <c r="AF1603" s="360"/>
      <c r="AG1603" s="364"/>
      <c r="AH1603" s="363" t="str">
        <f t="shared" si="1734"/>
        <v/>
      </c>
      <c r="AI1603" s="360"/>
      <c r="AJ1603" s="360"/>
      <c r="AK1603" s="364"/>
      <c r="AL1603" s="365" t="str">
        <f t="shared" si="1735"/>
        <v/>
      </c>
      <c r="AM1603" s="363" t="str">
        <f t="shared" si="1736"/>
        <v/>
      </c>
      <c r="AN1603" s="366" t="str">
        <f t="shared" si="1737"/>
        <v/>
      </c>
      <c r="AO1603" s="360"/>
      <c r="AP1603" s="360"/>
      <c r="AQ1603" s="360" t="str">
        <f t="shared" si="1738"/>
        <v/>
      </c>
      <c r="AR1603" s="348" t="str">
        <f t="shared" ref="AR1603:AR1632" si="1761">IF(OR(G1603="",AQ1603="",AQ1603=0),"",IF(OR(AO1603="-",AP1603="-"),"-",IF(G1603="P",VLOOKUP(AQ1603,LARI12mnt_CALON_PRIA,2),IF(G1603="W",VLOOKUP(AQ1603,LARI12mnt_CALON_WANITA,2),""))))</f>
        <v/>
      </c>
      <c r="AS1603" s="360"/>
      <c r="AT1603" s="348" t="str">
        <f t="shared" ref="AT1603:AT1632" si="1762">IF(OR(G1603="",AS1603=""),"", IF(AS1603="-","-", IF(G1603="P",VLOOKUP(AS1603,PULLUP_CALON_PRIA,2),IF(G1603="W",VLOOKUP(AS1603,CHINNING_CALON_WANITA,2),""))))</f>
        <v/>
      </c>
      <c r="AU1603" s="360"/>
      <c r="AV1603" s="348" t="str">
        <f t="shared" ref="AV1603:AV1632" si="1763">IF(OR(G1603="",AU1603=""),"", IF(AU1603="-","-", IF(G1603="P",VLOOKUP(AU1603,SITUP_CALON_PRIA,2),IF(G1603="W",VLOOKUP(AU1603,SITUP_CALON_WANITA,2),""))))</f>
        <v/>
      </c>
      <c r="AW1603" s="360"/>
      <c r="AX1603" s="348" t="str">
        <f t="shared" ref="AX1603:AX1632" si="1764">IF(OR(G1603="",AW1603=""),"",IF(AW1603="-","-", IF(G1603="P",VLOOKUP(AW1603,LUNGES_CALON_PRIA,2),IF(G1603="W",VLOOKUP(AW1603,LUNGES_CALON_WANITA,2),""))))</f>
        <v/>
      </c>
      <c r="AY1603" s="360"/>
      <c r="AZ1603" s="348" t="str">
        <f t="shared" ref="AZ1603:AZ1632" si="1765">IF(OR(G1603="",AY1603=""),"", IF(AY1603="-","-", IF(G1603="P",VLOOKUP(AY1603,PUSHUP_CALON_PRIA,2),IF(G1603="W",VLOOKUP(AY1603,MODIFPUSHUP_CALON_WANITA,2),""))))</f>
        <v/>
      </c>
      <c r="BA1603" s="367"/>
      <c r="BB1603" s="348" t="str">
        <f t="shared" ref="BB1603:BB1632" si="1766">IF(OR(G1603="",BA1603="",BA1603=0),"",IF(BA1603="-","-", IF(G1603="P",VLOOKUP(BA1603,SHUTTLERUN_CALON_PRIA,2),IF(G1603="W",VLOOKUP(BA1603,SHUTTLERUN_CALON_WANITA,2),""))))</f>
        <v/>
      </c>
      <c r="BC1603" s="350" t="str">
        <f t="shared" si="1703"/>
        <v/>
      </c>
      <c r="BD1603" s="350" t="str">
        <f t="shared" si="1704"/>
        <v/>
      </c>
      <c r="BE1603" s="360"/>
      <c r="BF1603" s="361"/>
      <c r="BG1603" s="362" t="str">
        <f t="shared" si="1739"/>
        <v/>
      </c>
      <c r="BH1603" s="354" t="str">
        <f t="shared" si="1705"/>
        <v/>
      </c>
      <c r="BI1603" s="350" t="str">
        <f t="shared" si="1706"/>
        <v/>
      </c>
      <c r="BJ1603" s="113" t="str">
        <f t="shared" si="1707"/>
        <v/>
      </c>
      <c r="BK1603" s="347" t="str">
        <f t="shared" si="1732"/>
        <v/>
      </c>
      <c r="BR1603" s="307"/>
      <c r="BS1603" s="51" t="str">
        <f t="shared" si="1708"/>
        <v/>
      </c>
      <c r="BT1603" s="51" t="str">
        <f t="shared" si="1709"/>
        <v/>
      </c>
      <c r="BU1603" s="51" t="str">
        <f t="shared" si="1710"/>
        <v/>
      </c>
      <c r="BV1603" s="51" t="str">
        <f t="shared" si="1711"/>
        <v/>
      </c>
      <c r="BW1603" s="51" t="str">
        <f t="shared" si="1712"/>
        <v/>
      </c>
      <c r="BX1603" s="51" t="str">
        <f t="shared" si="1713"/>
        <v/>
      </c>
      <c r="BY1603" s="51" t="str">
        <f t="shared" si="1714"/>
        <v/>
      </c>
      <c r="BZ1603" s="51" t="str">
        <f t="shared" si="1715"/>
        <v/>
      </c>
      <c r="CA1603" s="51" t="str">
        <f t="shared" si="1716"/>
        <v/>
      </c>
      <c r="CB1603" s="51" t="str">
        <f t="shared" si="1717"/>
        <v/>
      </c>
      <c r="CC1603" s="51" t="str">
        <f t="shared" ref="CC1603:CC1632" si="1767">IF(BC1603="","", IF(G1603="P",IF(BC1603&lt;=34.99,"TL", IF(BC1603&gt;=35,"L")), IF(G1603="W", IF(BC1603&lt;=34.99,"TL", IF(BC1603&gt;=35,"L")))))</f>
        <v/>
      </c>
      <c r="CD1603" s="51" t="str">
        <f t="shared" ref="CD1603:CD1632" si="1768">IF(BD1603="","", IF(G1603="P",IF(BD1603&lt;=40.99,"TL", IF(BD1603&gt;=41,"L")), IF(G1603="W", IF(BD1603&lt;=40.99,"TL", IF(BD1603&gt;=41,"L")))))</f>
        <v/>
      </c>
      <c r="CE1603" s="51" t="str">
        <f t="shared" si="1718"/>
        <v/>
      </c>
      <c r="CF1603" s="51"/>
      <c r="CH1603" s="53" t="str">
        <f t="shared" si="1719"/>
        <v/>
      </c>
      <c r="CI1603" s="53" t="str">
        <f t="shared" si="1720"/>
        <v/>
      </c>
      <c r="CJ1603" s="54" t="str">
        <f t="shared" si="1721"/>
        <v/>
      </c>
      <c r="CK1603" s="53" t="str">
        <f t="shared" si="1722"/>
        <v/>
      </c>
      <c r="CL1603" s="53" t="str">
        <f t="shared" si="1723"/>
        <v/>
      </c>
      <c r="CM1603" s="53" t="str">
        <f t="shared" si="1724"/>
        <v/>
      </c>
      <c r="CN1603" s="53" t="str">
        <f t="shared" si="1725"/>
        <v/>
      </c>
      <c r="CO1603" s="53" t="str">
        <f t="shared" si="1726"/>
        <v/>
      </c>
      <c r="CP1603" s="53" t="str">
        <f t="shared" si="1727"/>
        <v/>
      </c>
      <c r="CQ1603" s="53" t="str">
        <f t="shared" si="1728"/>
        <v/>
      </c>
      <c r="CR1603" s="53" t="str">
        <f t="shared" si="1729"/>
        <v/>
      </c>
      <c r="CS1603" s="53" t="str">
        <f t="shared" si="1730"/>
        <v/>
      </c>
      <c r="CT1603" s="53" t="str">
        <f t="shared" si="1731"/>
        <v/>
      </c>
      <c r="CU1603" s="53" t="str">
        <f t="shared" si="1740"/>
        <v/>
      </c>
    </row>
    <row r="1604" spans="1:99" hidden="1" x14ac:dyDescent="0.3">
      <c r="A1604" s="40">
        <v>1666</v>
      </c>
      <c r="B1604" s="326"/>
      <c r="C1604" s="142"/>
      <c r="D1604" s="144"/>
      <c r="E1604" s="144"/>
      <c r="F1604" s="312"/>
      <c r="G1604" s="144" t="s">
        <v>141</v>
      </c>
      <c r="H1604" s="314"/>
      <c r="I1604" s="314"/>
      <c r="J1604" s="315" t="str">
        <f t="shared" si="1741"/>
        <v/>
      </c>
      <c r="K1604" s="316" t="str">
        <f t="shared" si="1742"/>
        <v/>
      </c>
      <c r="L1604" s="317" t="str">
        <f t="shared" si="1743"/>
        <v/>
      </c>
      <c r="M1604" s="316" t="str">
        <f t="shared" si="1744"/>
        <v/>
      </c>
      <c r="N1604" s="317" t="str">
        <f t="shared" si="1745"/>
        <v/>
      </c>
      <c r="O1604" s="316" t="str">
        <f t="shared" si="1746"/>
        <v/>
      </c>
      <c r="P1604" s="317" t="str">
        <f t="shared" si="1747"/>
        <v/>
      </c>
      <c r="Q1604" s="318" t="str">
        <f t="shared" si="1748"/>
        <v/>
      </c>
      <c r="R1604" s="319" t="str">
        <f t="shared" si="1749"/>
        <v/>
      </c>
      <c r="S1604" s="318" t="str">
        <f t="shared" si="1750"/>
        <v/>
      </c>
      <c r="T1604" s="317" t="str">
        <f t="shared" si="1751"/>
        <v/>
      </c>
      <c r="U1604" s="318" t="str">
        <f t="shared" si="1752"/>
        <v/>
      </c>
      <c r="V1604" s="319" t="str">
        <f t="shared" si="1753"/>
        <v/>
      </c>
      <c r="W1604" s="318" t="str">
        <f t="shared" si="1754"/>
        <v/>
      </c>
      <c r="X1604" s="319" t="str">
        <f t="shared" si="1755"/>
        <v/>
      </c>
      <c r="Y1604" s="318" t="str">
        <f t="shared" si="1756"/>
        <v/>
      </c>
      <c r="Z1604" s="319" t="str">
        <f t="shared" si="1757"/>
        <v/>
      </c>
      <c r="AA1604" s="317" t="str">
        <f t="shared" si="1758"/>
        <v/>
      </c>
      <c r="AB1604" s="97" t="str">
        <f t="shared" si="1759"/>
        <v/>
      </c>
      <c r="AC1604" s="143" t="str">
        <f t="shared" si="1760"/>
        <v/>
      </c>
      <c r="AD1604" s="143" t="str">
        <f t="shared" si="1733"/>
        <v/>
      </c>
      <c r="AE1604" s="360"/>
      <c r="AF1604" s="360"/>
      <c r="AG1604" s="364"/>
      <c r="AH1604" s="363" t="str">
        <f t="shared" si="1734"/>
        <v/>
      </c>
      <c r="AI1604" s="360"/>
      <c r="AJ1604" s="360"/>
      <c r="AK1604" s="364"/>
      <c r="AL1604" s="365" t="str">
        <f t="shared" si="1735"/>
        <v/>
      </c>
      <c r="AM1604" s="363" t="str">
        <f t="shared" si="1736"/>
        <v/>
      </c>
      <c r="AN1604" s="366" t="str">
        <f t="shared" si="1737"/>
        <v/>
      </c>
      <c r="AO1604" s="360"/>
      <c r="AP1604" s="360"/>
      <c r="AQ1604" s="360" t="str">
        <f t="shared" si="1738"/>
        <v/>
      </c>
      <c r="AR1604" s="348" t="str">
        <f t="shared" si="1761"/>
        <v/>
      </c>
      <c r="AS1604" s="360"/>
      <c r="AT1604" s="348" t="str">
        <f t="shared" si="1762"/>
        <v/>
      </c>
      <c r="AU1604" s="360"/>
      <c r="AV1604" s="348" t="str">
        <f t="shared" si="1763"/>
        <v/>
      </c>
      <c r="AW1604" s="360"/>
      <c r="AX1604" s="348" t="str">
        <f t="shared" si="1764"/>
        <v/>
      </c>
      <c r="AY1604" s="360"/>
      <c r="AZ1604" s="348" t="str">
        <f t="shared" si="1765"/>
        <v/>
      </c>
      <c r="BA1604" s="367"/>
      <c r="BB1604" s="348" t="str">
        <f t="shared" si="1766"/>
        <v/>
      </c>
      <c r="BC1604" s="350" t="str">
        <f t="shared" ref="BC1604:BC1632" si="1769">IF(OR(AT1604="",AV1604="",AX1604="",AZ1604="",BB1604=""),"",IF(OR(AS1604="-",AU1604="-",AW1604="-",AY1604="-",BA1604="-"),0,VALUE(FIXED(((AT1604+AV1604+AX1604+AZ1604+BB1604)/5),2))))</f>
        <v/>
      </c>
      <c r="BD1604" s="350" t="str">
        <f t="shared" ref="BD1604:BD1632" si="1770">IF(OR(AR1604="",BC1604=""),"",IF(OR(AS1604="-",AU1604="-",AW1604="-",AY1604="-",BA1604="-"),0, VALUE(FIXED(((AR1604+BC1604)/2),2))))</f>
        <v/>
      </c>
      <c r="BE1604" s="360"/>
      <c r="BF1604" s="361"/>
      <c r="BG1604" s="362" t="str">
        <f t="shared" si="1739"/>
        <v/>
      </c>
      <c r="BH1604" s="354" t="str">
        <f t="shared" ref="BH1604:BH1632" si="1771">IF(OR(G1604="",AN1604="",BD1604=""),"", IF(OR(AE1604="-",AF1604="-",AI1604="-",AJ1604="-",AS1604="-",AU1604="-",AW1604="-",AY1604="-",BA1604="-"),0, VALUE(FIXED(((AN1604*30%)+(BD1604*70%)),2))))</f>
        <v/>
      </c>
      <c r="BI1604" s="350" t="str">
        <f t="shared" ref="BI1604:BI1632" si="1772">IF(OR(G1604="",BH1604=""),"", IF(OR(AE1604="-",AF1604="-",AI1604="-",AJ1604="-",AS1604="-",AU1604="-",AW1604="-",BA1604="-"),0, IF(AND(BJ1604="TL",OR(BH1604&lt;=40.99,BH1604&gt;=41)),VLOOKUP(BH1604,NILAI_KONVERSI,2),IF(BJ1604="L",BH1604,""))))</f>
        <v/>
      </c>
      <c r="BJ1604" s="113" t="str">
        <f t="shared" ref="BJ1604:BJ1632" si="1773">IF(BH1604="","", IF(OR(AQ1604="-",AS1604="-",AU1604="-",AW1604="-",AY1604="-", BA1604="-"),"-", IF(COUNTIF(BS1604:CE1604,"TL")&gt;=1,"TL","L")))</f>
        <v/>
      </c>
      <c r="BK1604" s="347" t="str">
        <f t="shared" si="1732"/>
        <v/>
      </c>
      <c r="BR1604" s="307"/>
      <c r="BS1604" s="51" t="str">
        <f t="shared" ref="BS1604:BS1632" si="1774">IF(AD1604="","",IF(AD1604="-","-",IF(AD1604&lt;=20,"TL","L")))</f>
        <v/>
      </c>
      <c r="BT1604" s="51" t="str">
        <f t="shared" ref="BT1604:BT1632" si="1775">IF(AH1604="","",IF(AH1604="-","-",IF(AH1604&lt;=30,"TL","L")))</f>
        <v/>
      </c>
      <c r="BU1604" s="51" t="str">
        <f t="shared" ref="BU1604:BU1632" si="1776">IF(AM1604="","",IF(AM1604="-","-",IF(AM1604&lt;=20,"TL","L")))</f>
        <v/>
      </c>
      <c r="BV1604" s="51" t="str">
        <f t="shared" ref="BV1604:BV1632" si="1777">IF(AN1604="","",IF(AN1604="-","-",IF(AN1604&lt;=20.99,"TL","L")))</f>
        <v/>
      </c>
      <c r="BW1604" s="51" t="str">
        <f t="shared" ref="BW1604:BW1632" si="1778">IF(AR1604="","", IF(AR1604="-","-", IF(AR1604&lt;=34,"TL","L")))</f>
        <v/>
      </c>
      <c r="BX1604" s="51" t="str">
        <f t="shared" ref="BX1604:BX1632" si="1779">IF(AT1604="","",IF(AT1604="-","-",IF(G1604="P",IF(AT1604&lt;=24,"TL",IF(AT1604&gt;=25,"L")),IF(G1604="W",IF(AT1604&lt;=30,"TL",IF(AT1604&gt;=31,"L"))))))</f>
        <v/>
      </c>
      <c r="BY1604" s="51" t="str">
        <f t="shared" ref="BY1604:BY1632" si="1780">IF(AV1604="","",IF(AV1604="-","-",IF(G1604="P",IF(AV1604&lt;=30,"TL",IF(AV1604&gt;=31,"L")),IF(G1604="W",IF(AV1604&lt;=30,"TL",IF(AV1604&gt;=31,"L"))))))</f>
        <v/>
      </c>
      <c r="BZ1604" s="51" t="str">
        <f t="shared" ref="BZ1604:BZ1632" si="1781">IF(AX1604="","",IF(AX1604="-","-",IF(G1604="P",IF(AX1604&lt;=30,"TL",IF(AX1604&gt;=31,"L")),IF(G1604="W",IF(AX1604&lt;=30,"TL",IF(AX1604&gt;=31,"L"))))))</f>
        <v/>
      </c>
      <c r="CA1604" s="51" t="str">
        <f t="shared" ref="CA1604:CA1632" si="1782">IF(AZ1604="","",IF(AZ1604="-","-",IF(G1604="P",IF(AZ1604&lt;=30,"TL",IF(AZ1604&gt;=31,"L")),IF(G1604="W",IF(AZ1604&lt;=30,"TL",IF(AZ1604&gt;=31,"L"))))))</f>
        <v/>
      </c>
      <c r="CB1604" s="51" t="str">
        <f t="shared" ref="CB1604:CB1632" si="1783">IF(BB1604="","",IF(BB1604="-","-",IF(G1604="P",IF(BB1604&lt;=30,"TL",IF(BB1604&gt;=31,"L")),IF(G1604="W",IF(BB1604&lt;=30,"TL",IF(BB1604&gt;=31,"L"))))))</f>
        <v/>
      </c>
      <c r="CC1604" s="51" t="str">
        <f t="shared" si="1767"/>
        <v/>
      </c>
      <c r="CD1604" s="51" t="str">
        <f t="shared" si="1768"/>
        <v/>
      </c>
      <c r="CE1604" s="51" t="str">
        <f t="shared" ref="CE1604:CE1632" si="1784">IF(BH1604="","",IF(BH1604&lt;=40.99,"TL", IF(BH1604&gt;=41,"L")))</f>
        <v/>
      </c>
      <c r="CF1604" s="51"/>
      <c r="CH1604" s="53" t="str">
        <f t="shared" ref="CH1604:CH1632" si="1785">IF(BS1604="TL","BB="&amp;""&amp;AC1604&amp;"("&amp;AD1604&amp;"),         ", "")</f>
        <v/>
      </c>
      <c r="CI1604" s="53" t="str">
        <f t="shared" ref="CI1604:CI1632" si="1786">IF(OR(AE1604="-",AF1604="-"),"NSA= tdk melaks"&amp;",             ",IF(BT1604="TL","NSA=N-"&amp;AF1604&amp;""&amp;"("&amp;AH1604&amp;")"&amp;"("&amp;AG1604&amp;")"&amp;",                    ",""))</f>
        <v/>
      </c>
      <c r="CJ1604" s="54" t="str">
        <f t="shared" ref="CJ1604:CJ1632" si="1787">IF(AL1604="-","SGP= tdk melaks"&amp;",       ",IF(BU1604="TL",AL1604&amp;"="&amp;""&amp;"("&amp;AM1604&amp;"),  ",""))</f>
        <v/>
      </c>
      <c r="CK1604" s="53" t="str">
        <f t="shared" ref="CK1604:CK1632" si="1788">IF(BV1604="TL","NP="&amp;"("&amp;FIXED((AN1604),2)&amp;"),               ","")</f>
        <v/>
      </c>
      <c r="CL1604" s="53" t="str">
        <f t="shared" ref="CL1604:CL1632" si="1789">IF(AQ1604="-","A= tdk melaks"&amp;",                       ", IF(BW1604="TL","A="&amp;"("&amp;AR1604&amp;")"&amp;" (Lari Kurang "&amp;(AQ1604-2272)&amp;"m),                      ",""))</f>
        <v/>
      </c>
      <c r="CM1604" s="53" t="str">
        <f t="shared" ref="CM1604:CM1632" si="1790">IF(AS1604="-","B1= tdk melaks"&amp;",        ",IF(BX1604="TL","B1="&amp;"("&amp;AT1604&amp;"),                 ",""))</f>
        <v/>
      </c>
      <c r="CN1604" s="53" t="str">
        <f t="shared" ref="CN1604:CN1632" si="1791">IF(AU1604="-","B2= tdk melaks"&amp;",       ",IF(BY1604="TL","B2="&amp;"("&amp;AV1604&amp;"),                 ",""))</f>
        <v/>
      </c>
      <c r="CO1604" s="53" t="str">
        <f t="shared" ref="CO1604:CO1632" si="1792">IF(AW1604="-","B3= tdk melaks"&amp;",       ",IF(BZ1604="TL","B3="&amp;"("&amp;AX1604&amp;"),                    ",""))</f>
        <v/>
      </c>
      <c r="CP1604" s="53" t="str">
        <f t="shared" ref="CP1604:CP1632" si="1793">IF(BA1604="-","B4= tdk melaks"&amp;",       ",IF(CA1604="TL","B4="&amp;"("&amp;AZ1604&amp;"),                    ",""))</f>
        <v/>
      </c>
      <c r="CQ1604" s="53" t="str">
        <f t="shared" ref="CQ1604:CQ1632" si="1794">IF(BB1604="-","B4= tdk melaks"&amp;",       ",IF(CB1604="TL","B5="&amp;"("&amp;BB1604&amp;"),                    ",""))</f>
        <v/>
      </c>
      <c r="CR1604" s="53" t="str">
        <f t="shared" ref="CR1604:CR1632" si="1795">IF(CC1604="TL","R.B="&amp;"("&amp;FIXED((BC1604),2)&amp;"),                      ", "")</f>
        <v/>
      </c>
      <c r="CS1604" s="53" t="str">
        <f t="shared" ref="CS1604:CS1632" si="1796">IF(CD1604="TL","R.AB="&amp;"("&amp;FIXED((BD1604),2)&amp;"),                        ", "")</f>
        <v/>
      </c>
      <c r="CT1604" s="53" t="str">
        <f t="shared" ref="CT1604:CT1632" si="1797">IF(CE1604="TL","N.A="&amp;"("&amp;FIXED((BH1604),2)&amp;").", "")</f>
        <v/>
      </c>
      <c r="CU1604" s="53" t="str">
        <f t="shared" si="1740"/>
        <v/>
      </c>
    </row>
    <row r="1605" spans="1:99" hidden="1" x14ac:dyDescent="0.3">
      <c r="A1605" s="40">
        <v>1667</v>
      </c>
      <c r="B1605" s="326"/>
      <c r="C1605" s="142"/>
      <c r="D1605" s="144"/>
      <c r="E1605" s="144"/>
      <c r="F1605" s="312"/>
      <c r="G1605" s="144" t="s">
        <v>141</v>
      </c>
      <c r="H1605" s="314"/>
      <c r="I1605" s="314"/>
      <c r="J1605" s="315" t="str">
        <f t="shared" si="1741"/>
        <v/>
      </c>
      <c r="K1605" s="316" t="str">
        <f t="shared" si="1742"/>
        <v/>
      </c>
      <c r="L1605" s="317" t="str">
        <f t="shared" si="1743"/>
        <v/>
      </c>
      <c r="M1605" s="316" t="str">
        <f t="shared" si="1744"/>
        <v/>
      </c>
      <c r="N1605" s="317" t="str">
        <f t="shared" si="1745"/>
        <v/>
      </c>
      <c r="O1605" s="316" t="str">
        <f t="shared" si="1746"/>
        <v/>
      </c>
      <c r="P1605" s="317" t="str">
        <f t="shared" si="1747"/>
        <v/>
      </c>
      <c r="Q1605" s="318" t="str">
        <f t="shared" si="1748"/>
        <v/>
      </c>
      <c r="R1605" s="319" t="str">
        <f t="shared" si="1749"/>
        <v/>
      </c>
      <c r="S1605" s="318" t="str">
        <f t="shared" si="1750"/>
        <v/>
      </c>
      <c r="T1605" s="317" t="str">
        <f t="shared" si="1751"/>
        <v/>
      </c>
      <c r="U1605" s="318" t="str">
        <f t="shared" si="1752"/>
        <v/>
      </c>
      <c r="V1605" s="319" t="str">
        <f t="shared" si="1753"/>
        <v/>
      </c>
      <c r="W1605" s="318" t="str">
        <f t="shared" si="1754"/>
        <v/>
      </c>
      <c r="X1605" s="319" t="str">
        <f t="shared" si="1755"/>
        <v/>
      </c>
      <c r="Y1605" s="318" t="str">
        <f t="shared" si="1756"/>
        <v/>
      </c>
      <c r="Z1605" s="319" t="str">
        <f t="shared" si="1757"/>
        <v/>
      </c>
      <c r="AA1605" s="317" t="str">
        <f t="shared" si="1758"/>
        <v/>
      </c>
      <c r="AB1605" s="97" t="str">
        <f t="shared" si="1759"/>
        <v/>
      </c>
      <c r="AC1605" s="143" t="str">
        <f t="shared" si="1760"/>
        <v/>
      </c>
      <c r="AD1605" s="143" t="str">
        <f t="shared" si="1733"/>
        <v/>
      </c>
      <c r="AE1605" s="360"/>
      <c r="AF1605" s="360"/>
      <c r="AG1605" s="364"/>
      <c r="AH1605" s="363" t="str">
        <f t="shared" si="1734"/>
        <v/>
      </c>
      <c r="AI1605" s="360"/>
      <c r="AJ1605" s="360"/>
      <c r="AK1605" s="364"/>
      <c r="AL1605" s="365" t="str">
        <f t="shared" si="1735"/>
        <v/>
      </c>
      <c r="AM1605" s="363" t="str">
        <f t="shared" si="1736"/>
        <v/>
      </c>
      <c r="AN1605" s="366" t="str">
        <f t="shared" si="1737"/>
        <v/>
      </c>
      <c r="AO1605" s="360"/>
      <c r="AP1605" s="360"/>
      <c r="AQ1605" s="360" t="str">
        <f t="shared" si="1738"/>
        <v/>
      </c>
      <c r="AR1605" s="348" t="str">
        <f t="shared" si="1761"/>
        <v/>
      </c>
      <c r="AS1605" s="360"/>
      <c r="AT1605" s="348" t="str">
        <f t="shared" si="1762"/>
        <v/>
      </c>
      <c r="AU1605" s="360"/>
      <c r="AV1605" s="348" t="str">
        <f t="shared" si="1763"/>
        <v/>
      </c>
      <c r="AW1605" s="360"/>
      <c r="AX1605" s="348" t="str">
        <f t="shared" si="1764"/>
        <v/>
      </c>
      <c r="AY1605" s="360"/>
      <c r="AZ1605" s="348" t="str">
        <f t="shared" si="1765"/>
        <v/>
      </c>
      <c r="BA1605" s="367"/>
      <c r="BB1605" s="348" t="str">
        <f t="shared" si="1766"/>
        <v/>
      </c>
      <c r="BC1605" s="350" t="str">
        <f t="shared" si="1769"/>
        <v/>
      </c>
      <c r="BD1605" s="350" t="str">
        <f t="shared" si="1770"/>
        <v/>
      </c>
      <c r="BE1605" s="360"/>
      <c r="BF1605" s="361"/>
      <c r="BG1605" s="362" t="str">
        <f t="shared" si="1739"/>
        <v/>
      </c>
      <c r="BH1605" s="354" t="str">
        <f t="shared" si="1771"/>
        <v/>
      </c>
      <c r="BI1605" s="350" t="str">
        <f t="shared" si="1772"/>
        <v/>
      </c>
      <c r="BJ1605" s="113" t="str">
        <f t="shared" si="1773"/>
        <v/>
      </c>
      <c r="BK1605" s="347" t="str">
        <f t="shared" ref="BK1605:BK1632" si="1798">IF(BJ1605="","",CONCATENATE(CH1605,CI1605,CJ1605,CK1605,CL1605,CM1605,CN1605,CO1605,CP1605,CQ1605,CR1605,CS1605,CU1605,CT1605))</f>
        <v/>
      </c>
      <c r="BR1605" s="307"/>
      <c r="BS1605" s="51" t="str">
        <f t="shared" si="1774"/>
        <v/>
      </c>
      <c r="BT1605" s="51" t="str">
        <f t="shared" si="1775"/>
        <v/>
      </c>
      <c r="BU1605" s="51" t="str">
        <f t="shared" si="1776"/>
        <v/>
      </c>
      <c r="BV1605" s="51" t="str">
        <f t="shared" si="1777"/>
        <v/>
      </c>
      <c r="BW1605" s="51" t="str">
        <f t="shared" si="1778"/>
        <v/>
      </c>
      <c r="BX1605" s="51" t="str">
        <f t="shared" si="1779"/>
        <v/>
      </c>
      <c r="BY1605" s="51" t="str">
        <f t="shared" si="1780"/>
        <v/>
      </c>
      <c r="BZ1605" s="51" t="str">
        <f t="shared" si="1781"/>
        <v/>
      </c>
      <c r="CA1605" s="51" t="str">
        <f t="shared" si="1782"/>
        <v/>
      </c>
      <c r="CB1605" s="51" t="str">
        <f t="shared" si="1783"/>
        <v/>
      </c>
      <c r="CC1605" s="51" t="str">
        <f t="shared" si="1767"/>
        <v/>
      </c>
      <c r="CD1605" s="51" t="str">
        <f t="shared" si="1768"/>
        <v/>
      </c>
      <c r="CE1605" s="51" t="str">
        <f t="shared" si="1784"/>
        <v/>
      </c>
      <c r="CF1605" s="51"/>
      <c r="CH1605" s="53" t="str">
        <f t="shared" si="1785"/>
        <v/>
      </c>
      <c r="CI1605" s="53" t="str">
        <f t="shared" si="1786"/>
        <v/>
      </c>
      <c r="CJ1605" s="54" t="str">
        <f t="shared" si="1787"/>
        <v/>
      </c>
      <c r="CK1605" s="53" t="str">
        <f t="shared" si="1788"/>
        <v/>
      </c>
      <c r="CL1605" s="53" t="str">
        <f t="shared" si="1789"/>
        <v/>
      </c>
      <c r="CM1605" s="53" t="str">
        <f t="shared" si="1790"/>
        <v/>
      </c>
      <c r="CN1605" s="53" t="str">
        <f t="shared" si="1791"/>
        <v/>
      </c>
      <c r="CO1605" s="53" t="str">
        <f t="shared" si="1792"/>
        <v/>
      </c>
      <c r="CP1605" s="53" t="str">
        <f t="shared" si="1793"/>
        <v/>
      </c>
      <c r="CQ1605" s="53" t="str">
        <f t="shared" si="1794"/>
        <v/>
      </c>
      <c r="CR1605" s="53" t="str">
        <f t="shared" si="1795"/>
        <v/>
      </c>
      <c r="CS1605" s="53" t="str">
        <f t="shared" si="1796"/>
        <v/>
      </c>
      <c r="CT1605" s="53" t="str">
        <f t="shared" si="1797"/>
        <v/>
      </c>
      <c r="CU1605" s="53" t="str">
        <f t="shared" si="1740"/>
        <v/>
      </c>
    </row>
    <row r="1606" spans="1:99" hidden="1" x14ac:dyDescent="0.3">
      <c r="A1606" s="40">
        <v>1668</v>
      </c>
      <c r="B1606" s="326"/>
      <c r="C1606" s="142"/>
      <c r="D1606" s="144"/>
      <c r="E1606" s="144"/>
      <c r="F1606" s="312"/>
      <c r="G1606" s="144" t="s">
        <v>141</v>
      </c>
      <c r="H1606" s="314"/>
      <c r="I1606" s="314"/>
      <c r="J1606" s="315" t="str">
        <f t="shared" si="1741"/>
        <v/>
      </c>
      <c r="K1606" s="316" t="str">
        <f t="shared" si="1742"/>
        <v/>
      </c>
      <c r="L1606" s="317" t="str">
        <f t="shared" si="1743"/>
        <v/>
      </c>
      <c r="M1606" s="316" t="str">
        <f t="shared" si="1744"/>
        <v/>
      </c>
      <c r="N1606" s="317" t="str">
        <f t="shared" si="1745"/>
        <v/>
      </c>
      <c r="O1606" s="316" t="str">
        <f t="shared" si="1746"/>
        <v/>
      </c>
      <c r="P1606" s="317" t="str">
        <f t="shared" si="1747"/>
        <v/>
      </c>
      <c r="Q1606" s="318" t="str">
        <f t="shared" si="1748"/>
        <v/>
      </c>
      <c r="R1606" s="319" t="str">
        <f t="shared" si="1749"/>
        <v/>
      </c>
      <c r="S1606" s="318" t="str">
        <f t="shared" si="1750"/>
        <v/>
      </c>
      <c r="T1606" s="317" t="str">
        <f t="shared" si="1751"/>
        <v/>
      </c>
      <c r="U1606" s="318" t="str">
        <f t="shared" si="1752"/>
        <v/>
      </c>
      <c r="V1606" s="319" t="str">
        <f t="shared" si="1753"/>
        <v/>
      </c>
      <c r="W1606" s="318" t="str">
        <f t="shared" si="1754"/>
        <v/>
      </c>
      <c r="X1606" s="319" t="str">
        <f t="shared" si="1755"/>
        <v/>
      </c>
      <c r="Y1606" s="318" t="str">
        <f t="shared" si="1756"/>
        <v/>
      </c>
      <c r="Z1606" s="319" t="str">
        <f t="shared" si="1757"/>
        <v/>
      </c>
      <c r="AA1606" s="317" t="str">
        <f t="shared" si="1758"/>
        <v/>
      </c>
      <c r="AB1606" s="97" t="str">
        <f t="shared" si="1759"/>
        <v/>
      </c>
      <c r="AC1606" s="143" t="str">
        <f t="shared" si="1760"/>
        <v/>
      </c>
      <c r="AD1606" s="143" t="str">
        <f t="shared" si="1733"/>
        <v/>
      </c>
      <c r="AE1606" s="360"/>
      <c r="AF1606" s="360"/>
      <c r="AG1606" s="364"/>
      <c r="AH1606" s="363" t="str">
        <f t="shared" si="1734"/>
        <v/>
      </c>
      <c r="AI1606" s="360"/>
      <c r="AJ1606" s="360"/>
      <c r="AK1606" s="364"/>
      <c r="AL1606" s="365" t="str">
        <f t="shared" si="1735"/>
        <v/>
      </c>
      <c r="AM1606" s="363" t="str">
        <f t="shared" si="1736"/>
        <v/>
      </c>
      <c r="AN1606" s="366" t="str">
        <f t="shared" si="1737"/>
        <v/>
      </c>
      <c r="AO1606" s="360"/>
      <c r="AP1606" s="360"/>
      <c r="AQ1606" s="360" t="str">
        <f t="shared" si="1738"/>
        <v/>
      </c>
      <c r="AR1606" s="348" t="str">
        <f t="shared" si="1761"/>
        <v/>
      </c>
      <c r="AS1606" s="360"/>
      <c r="AT1606" s="348" t="str">
        <f t="shared" si="1762"/>
        <v/>
      </c>
      <c r="AU1606" s="360"/>
      <c r="AV1606" s="348" t="str">
        <f t="shared" si="1763"/>
        <v/>
      </c>
      <c r="AW1606" s="360"/>
      <c r="AX1606" s="348" t="str">
        <f t="shared" si="1764"/>
        <v/>
      </c>
      <c r="AY1606" s="360"/>
      <c r="AZ1606" s="348" t="str">
        <f t="shared" si="1765"/>
        <v/>
      </c>
      <c r="BA1606" s="367"/>
      <c r="BB1606" s="348" t="str">
        <f t="shared" si="1766"/>
        <v/>
      </c>
      <c r="BC1606" s="350" t="str">
        <f t="shared" si="1769"/>
        <v/>
      </c>
      <c r="BD1606" s="350" t="str">
        <f t="shared" si="1770"/>
        <v/>
      </c>
      <c r="BE1606" s="360"/>
      <c r="BF1606" s="361"/>
      <c r="BG1606" s="362" t="str">
        <f t="shared" si="1739"/>
        <v/>
      </c>
      <c r="BH1606" s="354" t="str">
        <f t="shared" si="1771"/>
        <v/>
      </c>
      <c r="BI1606" s="350" t="str">
        <f t="shared" si="1772"/>
        <v/>
      </c>
      <c r="BJ1606" s="113" t="str">
        <f t="shared" si="1773"/>
        <v/>
      </c>
      <c r="BK1606" s="347" t="str">
        <f t="shared" si="1798"/>
        <v/>
      </c>
      <c r="BR1606" s="307"/>
      <c r="BS1606" s="51" t="str">
        <f t="shared" si="1774"/>
        <v/>
      </c>
      <c r="BT1606" s="51" t="str">
        <f t="shared" si="1775"/>
        <v/>
      </c>
      <c r="BU1606" s="51" t="str">
        <f t="shared" si="1776"/>
        <v/>
      </c>
      <c r="BV1606" s="51" t="str">
        <f t="shared" si="1777"/>
        <v/>
      </c>
      <c r="BW1606" s="51" t="str">
        <f t="shared" si="1778"/>
        <v/>
      </c>
      <c r="BX1606" s="51" t="str">
        <f t="shared" si="1779"/>
        <v/>
      </c>
      <c r="BY1606" s="51" t="str">
        <f t="shared" si="1780"/>
        <v/>
      </c>
      <c r="BZ1606" s="51" t="str">
        <f t="shared" si="1781"/>
        <v/>
      </c>
      <c r="CA1606" s="51" t="str">
        <f t="shared" si="1782"/>
        <v/>
      </c>
      <c r="CB1606" s="51" t="str">
        <f t="shared" si="1783"/>
        <v/>
      </c>
      <c r="CC1606" s="51" t="str">
        <f t="shared" si="1767"/>
        <v/>
      </c>
      <c r="CD1606" s="51" t="str">
        <f t="shared" si="1768"/>
        <v/>
      </c>
      <c r="CE1606" s="51" t="str">
        <f t="shared" si="1784"/>
        <v/>
      </c>
      <c r="CF1606" s="51"/>
      <c r="CH1606" s="53" t="str">
        <f t="shared" si="1785"/>
        <v/>
      </c>
      <c r="CI1606" s="53" t="str">
        <f t="shared" si="1786"/>
        <v/>
      </c>
      <c r="CJ1606" s="54" t="str">
        <f t="shared" si="1787"/>
        <v/>
      </c>
      <c r="CK1606" s="53" t="str">
        <f t="shared" si="1788"/>
        <v/>
      </c>
      <c r="CL1606" s="53" t="str">
        <f t="shared" si="1789"/>
        <v/>
      </c>
      <c r="CM1606" s="53" t="str">
        <f t="shared" si="1790"/>
        <v/>
      </c>
      <c r="CN1606" s="53" t="str">
        <f t="shared" si="1791"/>
        <v/>
      </c>
      <c r="CO1606" s="53" t="str">
        <f t="shared" si="1792"/>
        <v/>
      </c>
      <c r="CP1606" s="53" t="str">
        <f t="shared" si="1793"/>
        <v/>
      </c>
      <c r="CQ1606" s="53" t="str">
        <f t="shared" si="1794"/>
        <v/>
      </c>
      <c r="CR1606" s="53" t="str">
        <f t="shared" si="1795"/>
        <v/>
      </c>
      <c r="CS1606" s="53" t="str">
        <f t="shared" si="1796"/>
        <v/>
      </c>
      <c r="CT1606" s="53" t="str">
        <f t="shared" si="1797"/>
        <v/>
      </c>
      <c r="CU1606" s="53" t="str">
        <f t="shared" si="1740"/>
        <v/>
      </c>
    </row>
    <row r="1607" spans="1:99" hidden="1" x14ac:dyDescent="0.3">
      <c r="A1607" s="40">
        <v>1669</v>
      </c>
      <c r="B1607" s="326"/>
      <c r="C1607" s="142"/>
      <c r="D1607" s="144"/>
      <c r="E1607" s="144"/>
      <c r="F1607" s="312"/>
      <c r="G1607" s="144" t="s">
        <v>141</v>
      </c>
      <c r="H1607" s="314"/>
      <c r="I1607" s="314"/>
      <c r="J1607" s="315" t="str">
        <f t="shared" si="1741"/>
        <v/>
      </c>
      <c r="K1607" s="316" t="str">
        <f t="shared" si="1742"/>
        <v/>
      </c>
      <c r="L1607" s="317" t="str">
        <f t="shared" si="1743"/>
        <v/>
      </c>
      <c r="M1607" s="316" t="str">
        <f t="shared" si="1744"/>
        <v/>
      </c>
      <c r="N1607" s="317" t="str">
        <f t="shared" si="1745"/>
        <v/>
      </c>
      <c r="O1607" s="316" t="str">
        <f t="shared" si="1746"/>
        <v/>
      </c>
      <c r="P1607" s="317" t="str">
        <f t="shared" si="1747"/>
        <v/>
      </c>
      <c r="Q1607" s="318" t="str">
        <f t="shared" si="1748"/>
        <v/>
      </c>
      <c r="R1607" s="319" t="str">
        <f t="shared" si="1749"/>
        <v/>
      </c>
      <c r="S1607" s="318" t="str">
        <f t="shared" si="1750"/>
        <v/>
      </c>
      <c r="T1607" s="317" t="str">
        <f t="shared" si="1751"/>
        <v/>
      </c>
      <c r="U1607" s="318" t="str">
        <f t="shared" si="1752"/>
        <v/>
      </c>
      <c r="V1607" s="319" t="str">
        <f t="shared" si="1753"/>
        <v/>
      </c>
      <c r="W1607" s="318" t="str">
        <f t="shared" si="1754"/>
        <v/>
      </c>
      <c r="X1607" s="319" t="str">
        <f t="shared" si="1755"/>
        <v/>
      </c>
      <c r="Y1607" s="318" t="str">
        <f t="shared" si="1756"/>
        <v/>
      </c>
      <c r="Z1607" s="319" t="str">
        <f t="shared" si="1757"/>
        <v/>
      </c>
      <c r="AA1607" s="317" t="str">
        <f t="shared" si="1758"/>
        <v/>
      </c>
      <c r="AB1607" s="97" t="str">
        <f t="shared" si="1759"/>
        <v/>
      </c>
      <c r="AC1607" s="143" t="str">
        <f t="shared" si="1760"/>
        <v/>
      </c>
      <c r="AD1607" s="143" t="str">
        <f t="shared" si="1733"/>
        <v/>
      </c>
      <c r="AE1607" s="360"/>
      <c r="AF1607" s="360"/>
      <c r="AG1607" s="364"/>
      <c r="AH1607" s="363" t="str">
        <f t="shared" si="1734"/>
        <v/>
      </c>
      <c r="AI1607" s="360"/>
      <c r="AJ1607" s="360"/>
      <c r="AK1607" s="364"/>
      <c r="AL1607" s="365" t="str">
        <f t="shared" si="1735"/>
        <v/>
      </c>
      <c r="AM1607" s="363" t="str">
        <f t="shared" si="1736"/>
        <v/>
      </c>
      <c r="AN1607" s="366" t="str">
        <f t="shared" si="1737"/>
        <v/>
      </c>
      <c r="AO1607" s="360"/>
      <c r="AP1607" s="360"/>
      <c r="AQ1607" s="360" t="str">
        <f t="shared" si="1738"/>
        <v/>
      </c>
      <c r="AR1607" s="348" t="str">
        <f t="shared" si="1761"/>
        <v/>
      </c>
      <c r="AS1607" s="360"/>
      <c r="AT1607" s="348" t="str">
        <f t="shared" si="1762"/>
        <v/>
      </c>
      <c r="AU1607" s="360"/>
      <c r="AV1607" s="348" t="str">
        <f t="shared" si="1763"/>
        <v/>
      </c>
      <c r="AW1607" s="360"/>
      <c r="AX1607" s="348" t="str">
        <f t="shared" si="1764"/>
        <v/>
      </c>
      <c r="AY1607" s="360"/>
      <c r="AZ1607" s="348" t="str">
        <f t="shared" si="1765"/>
        <v/>
      </c>
      <c r="BA1607" s="367"/>
      <c r="BB1607" s="348" t="str">
        <f t="shared" si="1766"/>
        <v/>
      </c>
      <c r="BC1607" s="350" t="str">
        <f t="shared" si="1769"/>
        <v/>
      </c>
      <c r="BD1607" s="350" t="str">
        <f t="shared" si="1770"/>
        <v/>
      </c>
      <c r="BE1607" s="360"/>
      <c r="BF1607" s="361"/>
      <c r="BG1607" s="362" t="str">
        <f t="shared" si="1739"/>
        <v/>
      </c>
      <c r="BH1607" s="354" t="str">
        <f t="shared" si="1771"/>
        <v/>
      </c>
      <c r="BI1607" s="350" t="str">
        <f t="shared" si="1772"/>
        <v/>
      </c>
      <c r="BJ1607" s="113" t="str">
        <f t="shared" si="1773"/>
        <v/>
      </c>
      <c r="BK1607" s="347" t="str">
        <f t="shared" si="1798"/>
        <v/>
      </c>
      <c r="BR1607" s="307"/>
      <c r="BS1607" s="51" t="str">
        <f t="shared" si="1774"/>
        <v/>
      </c>
      <c r="BT1607" s="51" t="str">
        <f t="shared" si="1775"/>
        <v/>
      </c>
      <c r="BU1607" s="51" t="str">
        <f t="shared" si="1776"/>
        <v/>
      </c>
      <c r="BV1607" s="51" t="str">
        <f t="shared" si="1777"/>
        <v/>
      </c>
      <c r="BW1607" s="51" t="str">
        <f t="shared" si="1778"/>
        <v/>
      </c>
      <c r="BX1607" s="51" t="str">
        <f t="shared" si="1779"/>
        <v/>
      </c>
      <c r="BY1607" s="51" t="str">
        <f t="shared" si="1780"/>
        <v/>
      </c>
      <c r="BZ1607" s="51" t="str">
        <f t="shared" si="1781"/>
        <v/>
      </c>
      <c r="CA1607" s="51" t="str">
        <f t="shared" si="1782"/>
        <v/>
      </c>
      <c r="CB1607" s="51" t="str">
        <f t="shared" si="1783"/>
        <v/>
      </c>
      <c r="CC1607" s="51" t="str">
        <f t="shared" si="1767"/>
        <v/>
      </c>
      <c r="CD1607" s="51" t="str">
        <f t="shared" si="1768"/>
        <v/>
      </c>
      <c r="CE1607" s="51" t="str">
        <f t="shared" si="1784"/>
        <v/>
      </c>
      <c r="CF1607" s="51"/>
      <c r="CH1607" s="53" t="str">
        <f t="shared" si="1785"/>
        <v/>
      </c>
      <c r="CI1607" s="53" t="str">
        <f t="shared" si="1786"/>
        <v/>
      </c>
      <c r="CJ1607" s="54" t="str">
        <f t="shared" si="1787"/>
        <v/>
      </c>
      <c r="CK1607" s="53" t="str">
        <f t="shared" si="1788"/>
        <v/>
      </c>
      <c r="CL1607" s="53" t="str">
        <f t="shared" si="1789"/>
        <v/>
      </c>
      <c r="CM1607" s="53" t="str">
        <f t="shared" si="1790"/>
        <v/>
      </c>
      <c r="CN1607" s="53" t="str">
        <f t="shared" si="1791"/>
        <v/>
      </c>
      <c r="CO1607" s="53" t="str">
        <f t="shared" si="1792"/>
        <v/>
      </c>
      <c r="CP1607" s="53" t="str">
        <f t="shared" si="1793"/>
        <v/>
      </c>
      <c r="CQ1607" s="53" t="str">
        <f t="shared" si="1794"/>
        <v/>
      </c>
      <c r="CR1607" s="53" t="str">
        <f t="shared" si="1795"/>
        <v/>
      </c>
      <c r="CS1607" s="53" t="str">
        <f t="shared" si="1796"/>
        <v/>
      </c>
      <c r="CT1607" s="53" t="str">
        <f t="shared" si="1797"/>
        <v/>
      </c>
      <c r="CU1607" s="53" t="str">
        <f t="shared" si="1740"/>
        <v/>
      </c>
    </row>
    <row r="1608" spans="1:99" hidden="1" x14ac:dyDescent="0.3">
      <c r="A1608" s="40">
        <v>1670</v>
      </c>
      <c r="B1608" s="326"/>
      <c r="C1608" s="142"/>
      <c r="D1608" s="144"/>
      <c r="E1608" s="144"/>
      <c r="F1608" s="312"/>
      <c r="G1608" s="144" t="s">
        <v>141</v>
      </c>
      <c r="H1608" s="314"/>
      <c r="I1608" s="314"/>
      <c r="J1608" s="315" t="str">
        <f t="shared" si="1741"/>
        <v/>
      </c>
      <c r="K1608" s="316" t="str">
        <f t="shared" si="1742"/>
        <v/>
      </c>
      <c r="L1608" s="317" t="str">
        <f t="shared" si="1743"/>
        <v/>
      </c>
      <c r="M1608" s="316" t="str">
        <f t="shared" si="1744"/>
        <v/>
      </c>
      <c r="N1608" s="317" t="str">
        <f t="shared" si="1745"/>
        <v/>
      </c>
      <c r="O1608" s="316" t="str">
        <f t="shared" si="1746"/>
        <v/>
      </c>
      <c r="P1608" s="317" t="str">
        <f t="shared" si="1747"/>
        <v/>
      </c>
      <c r="Q1608" s="318" t="str">
        <f t="shared" si="1748"/>
        <v/>
      </c>
      <c r="R1608" s="319" t="str">
        <f t="shared" si="1749"/>
        <v/>
      </c>
      <c r="S1608" s="318" t="str">
        <f t="shared" si="1750"/>
        <v/>
      </c>
      <c r="T1608" s="317" t="str">
        <f t="shared" si="1751"/>
        <v/>
      </c>
      <c r="U1608" s="318" t="str">
        <f t="shared" si="1752"/>
        <v/>
      </c>
      <c r="V1608" s="319" t="str">
        <f t="shared" si="1753"/>
        <v/>
      </c>
      <c r="W1608" s="318" t="str">
        <f t="shared" si="1754"/>
        <v/>
      </c>
      <c r="X1608" s="319" t="str">
        <f t="shared" si="1755"/>
        <v/>
      </c>
      <c r="Y1608" s="318" t="str">
        <f t="shared" si="1756"/>
        <v/>
      </c>
      <c r="Z1608" s="319" t="str">
        <f t="shared" si="1757"/>
        <v/>
      </c>
      <c r="AA1608" s="317" t="str">
        <f t="shared" si="1758"/>
        <v/>
      </c>
      <c r="AB1608" s="97" t="str">
        <f t="shared" si="1759"/>
        <v/>
      </c>
      <c r="AC1608" s="143" t="str">
        <f t="shared" si="1760"/>
        <v/>
      </c>
      <c r="AD1608" s="143" t="str">
        <f t="shared" si="1733"/>
        <v/>
      </c>
      <c r="AE1608" s="360"/>
      <c r="AF1608" s="360"/>
      <c r="AG1608" s="364"/>
      <c r="AH1608" s="363" t="str">
        <f t="shared" si="1734"/>
        <v/>
      </c>
      <c r="AI1608" s="360"/>
      <c r="AJ1608" s="360"/>
      <c r="AK1608" s="364"/>
      <c r="AL1608" s="365" t="str">
        <f t="shared" si="1735"/>
        <v/>
      </c>
      <c r="AM1608" s="363" t="str">
        <f t="shared" si="1736"/>
        <v/>
      </c>
      <c r="AN1608" s="366" t="str">
        <f t="shared" si="1737"/>
        <v/>
      </c>
      <c r="AO1608" s="360"/>
      <c r="AP1608" s="360"/>
      <c r="AQ1608" s="360" t="str">
        <f t="shared" si="1738"/>
        <v/>
      </c>
      <c r="AR1608" s="348" t="str">
        <f t="shared" si="1761"/>
        <v/>
      </c>
      <c r="AS1608" s="360"/>
      <c r="AT1608" s="348" t="str">
        <f t="shared" si="1762"/>
        <v/>
      </c>
      <c r="AU1608" s="360"/>
      <c r="AV1608" s="348" t="str">
        <f t="shared" si="1763"/>
        <v/>
      </c>
      <c r="AW1608" s="360"/>
      <c r="AX1608" s="348" t="str">
        <f t="shared" si="1764"/>
        <v/>
      </c>
      <c r="AY1608" s="360"/>
      <c r="AZ1608" s="348" t="str">
        <f t="shared" si="1765"/>
        <v/>
      </c>
      <c r="BA1608" s="367"/>
      <c r="BB1608" s="348" t="str">
        <f t="shared" si="1766"/>
        <v/>
      </c>
      <c r="BC1608" s="350" t="str">
        <f t="shared" si="1769"/>
        <v/>
      </c>
      <c r="BD1608" s="350" t="str">
        <f t="shared" si="1770"/>
        <v/>
      </c>
      <c r="BE1608" s="360"/>
      <c r="BF1608" s="361"/>
      <c r="BG1608" s="362" t="str">
        <f t="shared" si="1739"/>
        <v/>
      </c>
      <c r="BH1608" s="354" t="str">
        <f t="shared" si="1771"/>
        <v/>
      </c>
      <c r="BI1608" s="350" t="str">
        <f t="shared" si="1772"/>
        <v/>
      </c>
      <c r="BJ1608" s="113" t="str">
        <f t="shared" si="1773"/>
        <v/>
      </c>
      <c r="BK1608" s="347" t="str">
        <f t="shared" si="1798"/>
        <v/>
      </c>
      <c r="BR1608" s="307"/>
      <c r="BS1608" s="51" t="str">
        <f t="shared" si="1774"/>
        <v/>
      </c>
      <c r="BT1608" s="51" t="str">
        <f t="shared" si="1775"/>
        <v/>
      </c>
      <c r="BU1608" s="51" t="str">
        <f t="shared" si="1776"/>
        <v/>
      </c>
      <c r="BV1608" s="51" t="str">
        <f t="shared" si="1777"/>
        <v/>
      </c>
      <c r="BW1608" s="51" t="str">
        <f t="shared" si="1778"/>
        <v/>
      </c>
      <c r="BX1608" s="51" t="str">
        <f t="shared" si="1779"/>
        <v/>
      </c>
      <c r="BY1608" s="51" t="str">
        <f t="shared" si="1780"/>
        <v/>
      </c>
      <c r="BZ1608" s="51" t="str">
        <f t="shared" si="1781"/>
        <v/>
      </c>
      <c r="CA1608" s="51" t="str">
        <f t="shared" si="1782"/>
        <v/>
      </c>
      <c r="CB1608" s="51" t="str">
        <f t="shared" si="1783"/>
        <v/>
      </c>
      <c r="CC1608" s="51" t="str">
        <f t="shared" si="1767"/>
        <v/>
      </c>
      <c r="CD1608" s="51" t="str">
        <f t="shared" si="1768"/>
        <v/>
      </c>
      <c r="CE1608" s="51" t="str">
        <f t="shared" si="1784"/>
        <v/>
      </c>
      <c r="CF1608" s="51"/>
      <c r="CH1608" s="53" t="str">
        <f t="shared" si="1785"/>
        <v/>
      </c>
      <c r="CI1608" s="53" t="str">
        <f t="shared" si="1786"/>
        <v/>
      </c>
      <c r="CJ1608" s="54" t="str">
        <f t="shared" si="1787"/>
        <v/>
      </c>
      <c r="CK1608" s="53" t="str">
        <f t="shared" si="1788"/>
        <v/>
      </c>
      <c r="CL1608" s="53" t="str">
        <f t="shared" si="1789"/>
        <v/>
      </c>
      <c r="CM1608" s="53" t="str">
        <f t="shared" si="1790"/>
        <v/>
      </c>
      <c r="CN1608" s="53" t="str">
        <f t="shared" si="1791"/>
        <v/>
      </c>
      <c r="CO1608" s="53" t="str">
        <f t="shared" si="1792"/>
        <v/>
      </c>
      <c r="CP1608" s="53" t="str">
        <f t="shared" si="1793"/>
        <v/>
      </c>
      <c r="CQ1608" s="53" t="str">
        <f t="shared" si="1794"/>
        <v/>
      </c>
      <c r="CR1608" s="53" t="str">
        <f t="shared" si="1795"/>
        <v/>
      </c>
      <c r="CS1608" s="53" t="str">
        <f t="shared" si="1796"/>
        <v/>
      </c>
      <c r="CT1608" s="53" t="str">
        <f t="shared" si="1797"/>
        <v/>
      </c>
      <c r="CU1608" s="53" t="str">
        <f t="shared" si="1740"/>
        <v/>
      </c>
    </row>
    <row r="1609" spans="1:99" hidden="1" x14ac:dyDescent="0.3">
      <c r="A1609" s="40">
        <v>1671</v>
      </c>
      <c r="B1609" s="326"/>
      <c r="C1609" s="142"/>
      <c r="D1609" s="144"/>
      <c r="E1609" s="144"/>
      <c r="F1609" s="312"/>
      <c r="G1609" s="144" t="s">
        <v>141</v>
      </c>
      <c r="H1609" s="314"/>
      <c r="I1609" s="314"/>
      <c r="J1609" s="315" t="str">
        <f t="shared" si="1741"/>
        <v/>
      </c>
      <c r="K1609" s="316" t="str">
        <f t="shared" si="1742"/>
        <v/>
      </c>
      <c r="L1609" s="317" t="str">
        <f t="shared" si="1743"/>
        <v/>
      </c>
      <c r="M1609" s="316" t="str">
        <f t="shared" si="1744"/>
        <v/>
      </c>
      <c r="N1609" s="317" t="str">
        <f t="shared" si="1745"/>
        <v/>
      </c>
      <c r="O1609" s="316" t="str">
        <f t="shared" si="1746"/>
        <v/>
      </c>
      <c r="P1609" s="317" t="str">
        <f t="shared" si="1747"/>
        <v/>
      </c>
      <c r="Q1609" s="318" t="str">
        <f t="shared" si="1748"/>
        <v/>
      </c>
      <c r="R1609" s="319" t="str">
        <f t="shared" si="1749"/>
        <v/>
      </c>
      <c r="S1609" s="318" t="str">
        <f t="shared" si="1750"/>
        <v/>
      </c>
      <c r="T1609" s="317" t="str">
        <f t="shared" si="1751"/>
        <v/>
      </c>
      <c r="U1609" s="318" t="str">
        <f t="shared" si="1752"/>
        <v/>
      </c>
      <c r="V1609" s="319" t="str">
        <f t="shared" si="1753"/>
        <v/>
      </c>
      <c r="W1609" s="318" t="str">
        <f t="shared" si="1754"/>
        <v/>
      </c>
      <c r="X1609" s="319" t="str">
        <f t="shared" si="1755"/>
        <v/>
      </c>
      <c r="Y1609" s="318" t="str">
        <f t="shared" si="1756"/>
        <v/>
      </c>
      <c r="Z1609" s="319" t="str">
        <f t="shared" si="1757"/>
        <v/>
      </c>
      <c r="AA1609" s="317" t="str">
        <f t="shared" si="1758"/>
        <v/>
      </c>
      <c r="AB1609" s="97" t="str">
        <f t="shared" si="1759"/>
        <v/>
      </c>
      <c r="AC1609" s="143" t="str">
        <f t="shared" si="1760"/>
        <v/>
      </c>
      <c r="AD1609" s="143" t="str">
        <f t="shared" si="1733"/>
        <v/>
      </c>
      <c r="AE1609" s="360"/>
      <c r="AF1609" s="360"/>
      <c r="AG1609" s="364"/>
      <c r="AH1609" s="363" t="str">
        <f t="shared" si="1734"/>
        <v/>
      </c>
      <c r="AI1609" s="360"/>
      <c r="AJ1609" s="360"/>
      <c r="AK1609" s="364"/>
      <c r="AL1609" s="365" t="str">
        <f t="shared" si="1735"/>
        <v/>
      </c>
      <c r="AM1609" s="363" t="str">
        <f t="shared" si="1736"/>
        <v/>
      </c>
      <c r="AN1609" s="366" t="str">
        <f t="shared" si="1737"/>
        <v/>
      </c>
      <c r="AO1609" s="360"/>
      <c r="AP1609" s="360"/>
      <c r="AQ1609" s="360" t="str">
        <f t="shared" si="1738"/>
        <v/>
      </c>
      <c r="AR1609" s="348" t="str">
        <f t="shared" si="1761"/>
        <v/>
      </c>
      <c r="AS1609" s="360"/>
      <c r="AT1609" s="348" t="str">
        <f t="shared" si="1762"/>
        <v/>
      </c>
      <c r="AU1609" s="360"/>
      <c r="AV1609" s="348" t="str">
        <f t="shared" si="1763"/>
        <v/>
      </c>
      <c r="AW1609" s="360"/>
      <c r="AX1609" s="348" t="str">
        <f t="shared" si="1764"/>
        <v/>
      </c>
      <c r="AY1609" s="360"/>
      <c r="AZ1609" s="348" t="str">
        <f t="shared" si="1765"/>
        <v/>
      </c>
      <c r="BA1609" s="367"/>
      <c r="BB1609" s="348" t="str">
        <f t="shared" si="1766"/>
        <v/>
      </c>
      <c r="BC1609" s="350" t="str">
        <f t="shared" si="1769"/>
        <v/>
      </c>
      <c r="BD1609" s="350" t="str">
        <f t="shared" si="1770"/>
        <v/>
      </c>
      <c r="BE1609" s="360"/>
      <c r="BF1609" s="361"/>
      <c r="BG1609" s="362" t="str">
        <f t="shared" si="1739"/>
        <v/>
      </c>
      <c r="BH1609" s="354" t="str">
        <f t="shared" si="1771"/>
        <v/>
      </c>
      <c r="BI1609" s="350" t="str">
        <f t="shared" si="1772"/>
        <v/>
      </c>
      <c r="BJ1609" s="113" t="str">
        <f t="shared" si="1773"/>
        <v/>
      </c>
      <c r="BK1609" s="347" t="str">
        <f t="shared" si="1798"/>
        <v/>
      </c>
      <c r="BR1609" s="307"/>
      <c r="BS1609" s="51" t="str">
        <f t="shared" si="1774"/>
        <v/>
      </c>
      <c r="BT1609" s="51" t="str">
        <f t="shared" si="1775"/>
        <v/>
      </c>
      <c r="BU1609" s="51" t="str">
        <f t="shared" si="1776"/>
        <v/>
      </c>
      <c r="BV1609" s="51" t="str">
        <f t="shared" si="1777"/>
        <v/>
      </c>
      <c r="BW1609" s="51" t="str">
        <f t="shared" si="1778"/>
        <v/>
      </c>
      <c r="BX1609" s="51" t="str">
        <f t="shared" si="1779"/>
        <v/>
      </c>
      <c r="BY1609" s="51" t="str">
        <f t="shared" si="1780"/>
        <v/>
      </c>
      <c r="BZ1609" s="51" t="str">
        <f t="shared" si="1781"/>
        <v/>
      </c>
      <c r="CA1609" s="51" t="str">
        <f t="shared" si="1782"/>
        <v/>
      </c>
      <c r="CB1609" s="51" t="str">
        <f t="shared" si="1783"/>
        <v/>
      </c>
      <c r="CC1609" s="51" t="str">
        <f t="shared" si="1767"/>
        <v/>
      </c>
      <c r="CD1609" s="51" t="str">
        <f t="shared" si="1768"/>
        <v/>
      </c>
      <c r="CE1609" s="51" t="str">
        <f t="shared" si="1784"/>
        <v/>
      </c>
      <c r="CF1609" s="51"/>
      <c r="CH1609" s="53" t="str">
        <f t="shared" si="1785"/>
        <v/>
      </c>
      <c r="CI1609" s="53" t="str">
        <f t="shared" si="1786"/>
        <v/>
      </c>
      <c r="CJ1609" s="54" t="str">
        <f t="shared" si="1787"/>
        <v/>
      </c>
      <c r="CK1609" s="53" t="str">
        <f t="shared" si="1788"/>
        <v/>
      </c>
      <c r="CL1609" s="53" t="str">
        <f t="shared" si="1789"/>
        <v/>
      </c>
      <c r="CM1609" s="53" t="str">
        <f t="shared" si="1790"/>
        <v/>
      </c>
      <c r="CN1609" s="53" t="str">
        <f t="shared" si="1791"/>
        <v/>
      </c>
      <c r="CO1609" s="53" t="str">
        <f t="shared" si="1792"/>
        <v/>
      </c>
      <c r="CP1609" s="53" t="str">
        <f t="shared" si="1793"/>
        <v/>
      </c>
      <c r="CQ1609" s="53" t="str">
        <f t="shared" si="1794"/>
        <v/>
      </c>
      <c r="CR1609" s="53" t="str">
        <f t="shared" si="1795"/>
        <v/>
      </c>
      <c r="CS1609" s="53" t="str">
        <f t="shared" si="1796"/>
        <v/>
      </c>
      <c r="CT1609" s="53" t="str">
        <f t="shared" si="1797"/>
        <v/>
      </c>
      <c r="CU1609" s="53" t="str">
        <f t="shared" si="1740"/>
        <v/>
      </c>
    </row>
    <row r="1610" spans="1:99" hidden="1" x14ac:dyDescent="0.3">
      <c r="A1610" s="40">
        <v>1672</v>
      </c>
      <c r="B1610" s="326"/>
      <c r="C1610" s="142"/>
      <c r="D1610" s="144"/>
      <c r="E1610" s="144"/>
      <c r="F1610" s="312"/>
      <c r="G1610" s="144" t="s">
        <v>141</v>
      </c>
      <c r="H1610" s="314"/>
      <c r="I1610" s="314"/>
      <c r="J1610" s="315" t="str">
        <f t="shared" si="1741"/>
        <v/>
      </c>
      <c r="K1610" s="316" t="str">
        <f t="shared" si="1742"/>
        <v/>
      </c>
      <c r="L1610" s="317" t="str">
        <f t="shared" si="1743"/>
        <v/>
      </c>
      <c r="M1610" s="316" t="str">
        <f t="shared" si="1744"/>
        <v/>
      </c>
      <c r="N1610" s="317" t="str">
        <f t="shared" si="1745"/>
        <v/>
      </c>
      <c r="O1610" s="316" t="str">
        <f t="shared" si="1746"/>
        <v/>
      </c>
      <c r="P1610" s="317" t="str">
        <f t="shared" si="1747"/>
        <v/>
      </c>
      <c r="Q1610" s="318" t="str">
        <f t="shared" si="1748"/>
        <v/>
      </c>
      <c r="R1610" s="319" t="str">
        <f t="shared" si="1749"/>
        <v/>
      </c>
      <c r="S1610" s="318" t="str">
        <f t="shared" si="1750"/>
        <v/>
      </c>
      <c r="T1610" s="317" t="str">
        <f t="shared" si="1751"/>
        <v/>
      </c>
      <c r="U1610" s="318" t="str">
        <f t="shared" si="1752"/>
        <v/>
      </c>
      <c r="V1610" s="319" t="str">
        <f t="shared" si="1753"/>
        <v/>
      </c>
      <c r="W1610" s="318" t="str">
        <f t="shared" si="1754"/>
        <v/>
      </c>
      <c r="X1610" s="319" t="str">
        <f t="shared" si="1755"/>
        <v/>
      </c>
      <c r="Y1610" s="318" t="str">
        <f t="shared" si="1756"/>
        <v/>
      </c>
      <c r="Z1610" s="319" t="str">
        <f t="shared" si="1757"/>
        <v/>
      </c>
      <c r="AA1610" s="317" t="str">
        <f t="shared" si="1758"/>
        <v/>
      </c>
      <c r="AB1610" s="97" t="str">
        <f t="shared" si="1759"/>
        <v/>
      </c>
      <c r="AC1610" s="143" t="str">
        <f t="shared" si="1760"/>
        <v/>
      </c>
      <c r="AD1610" s="143" t="str">
        <f t="shared" si="1733"/>
        <v/>
      </c>
      <c r="AE1610" s="360"/>
      <c r="AF1610" s="360"/>
      <c r="AG1610" s="364"/>
      <c r="AH1610" s="363" t="str">
        <f t="shared" si="1734"/>
        <v/>
      </c>
      <c r="AI1610" s="360"/>
      <c r="AJ1610" s="360"/>
      <c r="AK1610" s="364"/>
      <c r="AL1610" s="365" t="str">
        <f t="shared" si="1735"/>
        <v/>
      </c>
      <c r="AM1610" s="363" t="str">
        <f t="shared" si="1736"/>
        <v/>
      </c>
      <c r="AN1610" s="366" t="str">
        <f t="shared" si="1737"/>
        <v/>
      </c>
      <c r="AO1610" s="360"/>
      <c r="AP1610" s="360"/>
      <c r="AQ1610" s="360" t="str">
        <f t="shared" si="1738"/>
        <v/>
      </c>
      <c r="AR1610" s="348" t="str">
        <f t="shared" si="1761"/>
        <v/>
      </c>
      <c r="AS1610" s="360"/>
      <c r="AT1610" s="348" t="str">
        <f t="shared" si="1762"/>
        <v/>
      </c>
      <c r="AU1610" s="360"/>
      <c r="AV1610" s="348" t="str">
        <f t="shared" si="1763"/>
        <v/>
      </c>
      <c r="AW1610" s="360"/>
      <c r="AX1610" s="348" t="str">
        <f t="shared" si="1764"/>
        <v/>
      </c>
      <c r="AY1610" s="360"/>
      <c r="AZ1610" s="348" t="str">
        <f t="shared" si="1765"/>
        <v/>
      </c>
      <c r="BA1610" s="367"/>
      <c r="BB1610" s="348" t="str">
        <f t="shared" si="1766"/>
        <v/>
      </c>
      <c r="BC1610" s="350" t="str">
        <f t="shared" si="1769"/>
        <v/>
      </c>
      <c r="BD1610" s="350" t="str">
        <f t="shared" si="1770"/>
        <v/>
      </c>
      <c r="BE1610" s="360"/>
      <c r="BF1610" s="361"/>
      <c r="BG1610" s="362" t="str">
        <f t="shared" si="1739"/>
        <v/>
      </c>
      <c r="BH1610" s="354" t="str">
        <f t="shared" si="1771"/>
        <v/>
      </c>
      <c r="BI1610" s="350" t="str">
        <f t="shared" si="1772"/>
        <v/>
      </c>
      <c r="BJ1610" s="113" t="str">
        <f t="shared" si="1773"/>
        <v/>
      </c>
      <c r="BK1610" s="347" t="str">
        <f t="shared" si="1798"/>
        <v/>
      </c>
      <c r="BR1610" s="307"/>
      <c r="BS1610" s="51" t="str">
        <f t="shared" si="1774"/>
        <v/>
      </c>
      <c r="BT1610" s="51" t="str">
        <f t="shared" si="1775"/>
        <v/>
      </c>
      <c r="BU1610" s="51" t="str">
        <f t="shared" si="1776"/>
        <v/>
      </c>
      <c r="BV1610" s="51" t="str">
        <f t="shared" si="1777"/>
        <v/>
      </c>
      <c r="BW1610" s="51" t="str">
        <f t="shared" si="1778"/>
        <v/>
      </c>
      <c r="BX1610" s="51" t="str">
        <f t="shared" si="1779"/>
        <v/>
      </c>
      <c r="BY1610" s="51" t="str">
        <f t="shared" si="1780"/>
        <v/>
      </c>
      <c r="BZ1610" s="51" t="str">
        <f t="shared" si="1781"/>
        <v/>
      </c>
      <c r="CA1610" s="51" t="str">
        <f t="shared" si="1782"/>
        <v/>
      </c>
      <c r="CB1610" s="51" t="str">
        <f t="shared" si="1783"/>
        <v/>
      </c>
      <c r="CC1610" s="51" t="str">
        <f t="shared" si="1767"/>
        <v/>
      </c>
      <c r="CD1610" s="51" t="str">
        <f t="shared" si="1768"/>
        <v/>
      </c>
      <c r="CE1610" s="51" t="str">
        <f t="shared" si="1784"/>
        <v/>
      </c>
      <c r="CF1610" s="51"/>
      <c r="CH1610" s="53" t="str">
        <f t="shared" si="1785"/>
        <v/>
      </c>
      <c r="CI1610" s="53" t="str">
        <f t="shared" si="1786"/>
        <v/>
      </c>
      <c r="CJ1610" s="54" t="str">
        <f t="shared" si="1787"/>
        <v/>
      </c>
      <c r="CK1610" s="53" t="str">
        <f t="shared" si="1788"/>
        <v/>
      </c>
      <c r="CL1610" s="53" t="str">
        <f t="shared" si="1789"/>
        <v/>
      </c>
      <c r="CM1610" s="53" t="str">
        <f t="shared" si="1790"/>
        <v/>
      </c>
      <c r="CN1610" s="53" t="str">
        <f t="shared" si="1791"/>
        <v/>
      </c>
      <c r="CO1610" s="53" t="str">
        <f t="shared" si="1792"/>
        <v/>
      </c>
      <c r="CP1610" s="53" t="str">
        <f t="shared" si="1793"/>
        <v/>
      </c>
      <c r="CQ1610" s="53" t="str">
        <f t="shared" si="1794"/>
        <v/>
      </c>
      <c r="CR1610" s="53" t="str">
        <f t="shared" si="1795"/>
        <v/>
      </c>
      <c r="CS1610" s="53" t="str">
        <f t="shared" si="1796"/>
        <v/>
      </c>
      <c r="CT1610" s="53" t="str">
        <f t="shared" si="1797"/>
        <v/>
      </c>
      <c r="CU1610" s="53" t="str">
        <f t="shared" si="1740"/>
        <v/>
      </c>
    </row>
    <row r="1611" spans="1:99" hidden="1" x14ac:dyDescent="0.3">
      <c r="A1611" s="40">
        <v>1673</v>
      </c>
      <c r="B1611" s="326"/>
      <c r="C1611" s="142"/>
      <c r="D1611" s="144"/>
      <c r="E1611" s="144"/>
      <c r="F1611" s="312"/>
      <c r="G1611" s="144" t="s">
        <v>141</v>
      </c>
      <c r="H1611" s="314"/>
      <c r="I1611" s="314"/>
      <c r="J1611" s="315" t="str">
        <f t="shared" si="1741"/>
        <v/>
      </c>
      <c r="K1611" s="316" t="str">
        <f t="shared" si="1742"/>
        <v/>
      </c>
      <c r="L1611" s="317" t="str">
        <f t="shared" si="1743"/>
        <v/>
      </c>
      <c r="M1611" s="316" t="str">
        <f t="shared" si="1744"/>
        <v/>
      </c>
      <c r="N1611" s="317" t="str">
        <f t="shared" si="1745"/>
        <v/>
      </c>
      <c r="O1611" s="316" t="str">
        <f t="shared" si="1746"/>
        <v/>
      </c>
      <c r="P1611" s="317" t="str">
        <f t="shared" si="1747"/>
        <v/>
      </c>
      <c r="Q1611" s="318" t="str">
        <f t="shared" si="1748"/>
        <v/>
      </c>
      <c r="R1611" s="319" t="str">
        <f t="shared" si="1749"/>
        <v/>
      </c>
      <c r="S1611" s="318" t="str">
        <f t="shared" si="1750"/>
        <v/>
      </c>
      <c r="T1611" s="317" t="str">
        <f t="shared" si="1751"/>
        <v/>
      </c>
      <c r="U1611" s="318" t="str">
        <f t="shared" si="1752"/>
        <v/>
      </c>
      <c r="V1611" s="319" t="str">
        <f t="shared" si="1753"/>
        <v/>
      </c>
      <c r="W1611" s="318" t="str">
        <f t="shared" si="1754"/>
        <v/>
      </c>
      <c r="X1611" s="319" t="str">
        <f t="shared" si="1755"/>
        <v/>
      </c>
      <c r="Y1611" s="318" t="str">
        <f t="shared" si="1756"/>
        <v/>
      </c>
      <c r="Z1611" s="319" t="str">
        <f t="shared" si="1757"/>
        <v/>
      </c>
      <c r="AA1611" s="317" t="str">
        <f t="shared" si="1758"/>
        <v/>
      </c>
      <c r="AB1611" s="97" t="str">
        <f t="shared" si="1759"/>
        <v/>
      </c>
      <c r="AC1611" s="143" t="str">
        <f t="shared" si="1760"/>
        <v/>
      </c>
      <c r="AD1611" s="143" t="str">
        <f t="shared" si="1733"/>
        <v/>
      </c>
      <c r="AE1611" s="360"/>
      <c r="AF1611" s="360"/>
      <c r="AG1611" s="364"/>
      <c r="AH1611" s="363" t="str">
        <f t="shared" si="1734"/>
        <v/>
      </c>
      <c r="AI1611" s="360"/>
      <c r="AJ1611" s="360"/>
      <c r="AK1611" s="364"/>
      <c r="AL1611" s="365" t="str">
        <f t="shared" si="1735"/>
        <v/>
      </c>
      <c r="AM1611" s="363" t="str">
        <f t="shared" si="1736"/>
        <v/>
      </c>
      <c r="AN1611" s="366" t="str">
        <f t="shared" si="1737"/>
        <v/>
      </c>
      <c r="AO1611" s="360"/>
      <c r="AP1611" s="360"/>
      <c r="AQ1611" s="360" t="str">
        <f t="shared" si="1738"/>
        <v/>
      </c>
      <c r="AR1611" s="348" t="str">
        <f t="shared" si="1761"/>
        <v/>
      </c>
      <c r="AS1611" s="360"/>
      <c r="AT1611" s="348" t="str">
        <f t="shared" si="1762"/>
        <v/>
      </c>
      <c r="AU1611" s="360"/>
      <c r="AV1611" s="348" t="str">
        <f t="shared" si="1763"/>
        <v/>
      </c>
      <c r="AW1611" s="360"/>
      <c r="AX1611" s="348" t="str">
        <f t="shared" si="1764"/>
        <v/>
      </c>
      <c r="AY1611" s="360"/>
      <c r="AZ1611" s="348" t="str">
        <f t="shared" si="1765"/>
        <v/>
      </c>
      <c r="BA1611" s="367"/>
      <c r="BB1611" s="348" t="str">
        <f t="shared" si="1766"/>
        <v/>
      </c>
      <c r="BC1611" s="350" t="str">
        <f t="shared" si="1769"/>
        <v/>
      </c>
      <c r="BD1611" s="350" t="str">
        <f t="shared" si="1770"/>
        <v/>
      </c>
      <c r="BE1611" s="360"/>
      <c r="BF1611" s="361"/>
      <c r="BG1611" s="362" t="str">
        <f t="shared" si="1739"/>
        <v/>
      </c>
      <c r="BH1611" s="354" t="str">
        <f t="shared" si="1771"/>
        <v/>
      </c>
      <c r="BI1611" s="350" t="str">
        <f t="shared" si="1772"/>
        <v/>
      </c>
      <c r="BJ1611" s="113" t="str">
        <f t="shared" si="1773"/>
        <v/>
      </c>
      <c r="BK1611" s="347" t="str">
        <f t="shared" si="1798"/>
        <v/>
      </c>
      <c r="BR1611" s="307"/>
      <c r="BS1611" s="51" t="str">
        <f t="shared" si="1774"/>
        <v/>
      </c>
      <c r="BT1611" s="51" t="str">
        <f t="shared" si="1775"/>
        <v/>
      </c>
      <c r="BU1611" s="51" t="str">
        <f t="shared" si="1776"/>
        <v/>
      </c>
      <c r="BV1611" s="51" t="str">
        <f t="shared" si="1777"/>
        <v/>
      </c>
      <c r="BW1611" s="51" t="str">
        <f t="shared" si="1778"/>
        <v/>
      </c>
      <c r="BX1611" s="51" t="str">
        <f t="shared" si="1779"/>
        <v/>
      </c>
      <c r="BY1611" s="51" t="str">
        <f t="shared" si="1780"/>
        <v/>
      </c>
      <c r="BZ1611" s="51" t="str">
        <f t="shared" si="1781"/>
        <v/>
      </c>
      <c r="CA1611" s="51" t="str">
        <f t="shared" si="1782"/>
        <v/>
      </c>
      <c r="CB1611" s="51" t="str">
        <f t="shared" si="1783"/>
        <v/>
      </c>
      <c r="CC1611" s="51" t="str">
        <f t="shared" si="1767"/>
        <v/>
      </c>
      <c r="CD1611" s="51" t="str">
        <f t="shared" si="1768"/>
        <v/>
      </c>
      <c r="CE1611" s="51" t="str">
        <f t="shared" si="1784"/>
        <v/>
      </c>
      <c r="CF1611" s="51"/>
      <c r="CH1611" s="53" t="str">
        <f t="shared" si="1785"/>
        <v/>
      </c>
      <c r="CI1611" s="53" t="str">
        <f t="shared" si="1786"/>
        <v/>
      </c>
      <c r="CJ1611" s="54" t="str">
        <f t="shared" si="1787"/>
        <v/>
      </c>
      <c r="CK1611" s="53" t="str">
        <f t="shared" si="1788"/>
        <v/>
      </c>
      <c r="CL1611" s="53" t="str">
        <f t="shared" si="1789"/>
        <v/>
      </c>
      <c r="CM1611" s="53" t="str">
        <f t="shared" si="1790"/>
        <v/>
      </c>
      <c r="CN1611" s="53" t="str">
        <f t="shared" si="1791"/>
        <v/>
      </c>
      <c r="CO1611" s="53" t="str">
        <f t="shared" si="1792"/>
        <v/>
      </c>
      <c r="CP1611" s="53" t="str">
        <f t="shared" si="1793"/>
        <v/>
      </c>
      <c r="CQ1611" s="53" t="str">
        <f t="shared" si="1794"/>
        <v/>
      </c>
      <c r="CR1611" s="53" t="str">
        <f t="shared" si="1795"/>
        <v/>
      </c>
      <c r="CS1611" s="53" t="str">
        <f t="shared" si="1796"/>
        <v/>
      </c>
      <c r="CT1611" s="53" t="str">
        <f t="shared" si="1797"/>
        <v/>
      </c>
      <c r="CU1611" s="53" t="str">
        <f t="shared" si="1740"/>
        <v/>
      </c>
    </row>
    <row r="1612" spans="1:99" hidden="1" x14ac:dyDescent="0.3">
      <c r="A1612" s="40">
        <v>1674</v>
      </c>
      <c r="B1612" s="326"/>
      <c r="C1612" s="142"/>
      <c r="D1612" s="144"/>
      <c r="E1612" s="144"/>
      <c r="F1612" s="312"/>
      <c r="G1612" s="144" t="s">
        <v>141</v>
      </c>
      <c r="H1612" s="314"/>
      <c r="I1612" s="314"/>
      <c r="J1612" s="315" t="str">
        <f t="shared" si="1741"/>
        <v/>
      </c>
      <c r="K1612" s="316" t="str">
        <f t="shared" si="1742"/>
        <v/>
      </c>
      <c r="L1612" s="317" t="str">
        <f t="shared" si="1743"/>
        <v/>
      </c>
      <c r="M1612" s="316" t="str">
        <f t="shared" si="1744"/>
        <v/>
      </c>
      <c r="N1612" s="317" t="str">
        <f t="shared" si="1745"/>
        <v/>
      </c>
      <c r="O1612" s="316" t="str">
        <f t="shared" si="1746"/>
        <v/>
      </c>
      <c r="P1612" s="317" t="str">
        <f t="shared" si="1747"/>
        <v/>
      </c>
      <c r="Q1612" s="318" t="str">
        <f t="shared" si="1748"/>
        <v/>
      </c>
      <c r="R1612" s="319" t="str">
        <f t="shared" si="1749"/>
        <v/>
      </c>
      <c r="S1612" s="318" t="str">
        <f t="shared" si="1750"/>
        <v/>
      </c>
      <c r="T1612" s="317" t="str">
        <f t="shared" si="1751"/>
        <v/>
      </c>
      <c r="U1612" s="318" t="str">
        <f t="shared" si="1752"/>
        <v/>
      </c>
      <c r="V1612" s="319" t="str">
        <f t="shared" si="1753"/>
        <v/>
      </c>
      <c r="W1612" s="318" t="str">
        <f t="shared" si="1754"/>
        <v/>
      </c>
      <c r="X1612" s="319" t="str">
        <f t="shared" si="1755"/>
        <v/>
      </c>
      <c r="Y1612" s="318" t="str">
        <f t="shared" si="1756"/>
        <v/>
      </c>
      <c r="Z1612" s="319" t="str">
        <f t="shared" si="1757"/>
        <v/>
      </c>
      <c r="AA1612" s="317" t="str">
        <f t="shared" si="1758"/>
        <v/>
      </c>
      <c r="AB1612" s="97" t="str">
        <f t="shared" si="1759"/>
        <v/>
      </c>
      <c r="AC1612" s="143" t="str">
        <f t="shared" si="1760"/>
        <v/>
      </c>
      <c r="AD1612" s="143" t="str">
        <f t="shared" si="1733"/>
        <v/>
      </c>
      <c r="AE1612" s="360"/>
      <c r="AF1612" s="360"/>
      <c r="AG1612" s="364"/>
      <c r="AH1612" s="363" t="str">
        <f t="shared" si="1734"/>
        <v/>
      </c>
      <c r="AI1612" s="360"/>
      <c r="AJ1612" s="360"/>
      <c r="AK1612" s="364"/>
      <c r="AL1612" s="365" t="str">
        <f t="shared" si="1735"/>
        <v/>
      </c>
      <c r="AM1612" s="363" t="str">
        <f t="shared" si="1736"/>
        <v/>
      </c>
      <c r="AN1612" s="366" t="str">
        <f t="shared" si="1737"/>
        <v/>
      </c>
      <c r="AO1612" s="360"/>
      <c r="AP1612" s="360"/>
      <c r="AQ1612" s="360" t="str">
        <f t="shared" si="1738"/>
        <v/>
      </c>
      <c r="AR1612" s="348" t="str">
        <f t="shared" si="1761"/>
        <v/>
      </c>
      <c r="AS1612" s="360"/>
      <c r="AT1612" s="348" t="str">
        <f t="shared" si="1762"/>
        <v/>
      </c>
      <c r="AU1612" s="360"/>
      <c r="AV1612" s="348" t="str">
        <f t="shared" si="1763"/>
        <v/>
      </c>
      <c r="AW1612" s="360"/>
      <c r="AX1612" s="348" t="str">
        <f t="shared" si="1764"/>
        <v/>
      </c>
      <c r="AY1612" s="360"/>
      <c r="AZ1612" s="348" t="str">
        <f t="shared" si="1765"/>
        <v/>
      </c>
      <c r="BA1612" s="367"/>
      <c r="BB1612" s="348" t="str">
        <f t="shared" si="1766"/>
        <v/>
      </c>
      <c r="BC1612" s="350" t="str">
        <f t="shared" si="1769"/>
        <v/>
      </c>
      <c r="BD1612" s="350" t="str">
        <f t="shared" si="1770"/>
        <v/>
      </c>
      <c r="BE1612" s="360"/>
      <c r="BF1612" s="361"/>
      <c r="BG1612" s="362" t="str">
        <f t="shared" si="1739"/>
        <v/>
      </c>
      <c r="BH1612" s="354" t="str">
        <f t="shared" si="1771"/>
        <v/>
      </c>
      <c r="BI1612" s="350" t="str">
        <f t="shared" si="1772"/>
        <v/>
      </c>
      <c r="BJ1612" s="113" t="str">
        <f t="shared" si="1773"/>
        <v/>
      </c>
      <c r="BK1612" s="347" t="str">
        <f t="shared" si="1798"/>
        <v/>
      </c>
      <c r="BR1612" s="307"/>
      <c r="BS1612" s="51" t="str">
        <f t="shared" si="1774"/>
        <v/>
      </c>
      <c r="BT1612" s="51" t="str">
        <f t="shared" si="1775"/>
        <v/>
      </c>
      <c r="BU1612" s="51" t="str">
        <f t="shared" si="1776"/>
        <v/>
      </c>
      <c r="BV1612" s="51" t="str">
        <f t="shared" si="1777"/>
        <v/>
      </c>
      <c r="BW1612" s="51" t="str">
        <f t="shared" si="1778"/>
        <v/>
      </c>
      <c r="BX1612" s="51" t="str">
        <f t="shared" si="1779"/>
        <v/>
      </c>
      <c r="BY1612" s="51" t="str">
        <f t="shared" si="1780"/>
        <v/>
      </c>
      <c r="BZ1612" s="51" t="str">
        <f t="shared" si="1781"/>
        <v/>
      </c>
      <c r="CA1612" s="51" t="str">
        <f t="shared" si="1782"/>
        <v/>
      </c>
      <c r="CB1612" s="51" t="str">
        <f t="shared" si="1783"/>
        <v/>
      </c>
      <c r="CC1612" s="51" t="str">
        <f t="shared" si="1767"/>
        <v/>
      </c>
      <c r="CD1612" s="51" t="str">
        <f t="shared" si="1768"/>
        <v/>
      </c>
      <c r="CE1612" s="51" t="str">
        <f t="shared" si="1784"/>
        <v/>
      </c>
      <c r="CF1612" s="51"/>
      <c r="CH1612" s="53" t="str">
        <f t="shared" si="1785"/>
        <v/>
      </c>
      <c r="CI1612" s="53" t="str">
        <f t="shared" si="1786"/>
        <v/>
      </c>
      <c r="CJ1612" s="54" t="str">
        <f t="shared" si="1787"/>
        <v/>
      </c>
      <c r="CK1612" s="53" t="str">
        <f t="shared" si="1788"/>
        <v/>
      </c>
      <c r="CL1612" s="53" t="str">
        <f t="shared" si="1789"/>
        <v/>
      </c>
      <c r="CM1612" s="53" t="str">
        <f t="shared" si="1790"/>
        <v/>
      </c>
      <c r="CN1612" s="53" t="str">
        <f t="shared" si="1791"/>
        <v/>
      </c>
      <c r="CO1612" s="53" t="str">
        <f t="shared" si="1792"/>
        <v/>
      </c>
      <c r="CP1612" s="53" t="str">
        <f t="shared" si="1793"/>
        <v/>
      </c>
      <c r="CQ1612" s="53" t="str">
        <f t="shared" si="1794"/>
        <v/>
      </c>
      <c r="CR1612" s="53" t="str">
        <f t="shared" si="1795"/>
        <v/>
      </c>
      <c r="CS1612" s="53" t="str">
        <f t="shared" si="1796"/>
        <v/>
      </c>
      <c r="CT1612" s="53" t="str">
        <f t="shared" si="1797"/>
        <v/>
      </c>
      <c r="CU1612" s="53" t="str">
        <f t="shared" si="1740"/>
        <v/>
      </c>
    </row>
    <row r="1613" spans="1:99" hidden="1" x14ac:dyDescent="0.3">
      <c r="A1613" s="40">
        <v>1675</v>
      </c>
      <c r="B1613" s="326"/>
      <c r="C1613" s="142"/>
      <c r="D1613" s="144"/>
      <c r="E1613" s="144"/>
      <c r="F1613" s="312"/>
      <c r="G1613" s="144" t="s">
        <v>141</v>
      </c>
      <c r="H1613" s="314"/>
      <c r="I1613" s="314"/>
      <c r="J1613" s="315" t="str">
        <f t="shared" si="1741"/>
        <v/>
      </c>
      <c r="K1613" s="316" t="str">
        <f t="shared" si="1742"/>
        <v/>
      </c>
      <c r="L1613" s="317" t="str">
        <f t="shared" si="1743"/>
        <v/>
      </c>
      <c r="M1613" s="316" t="str">
        <f t="shared" si="1744"/>
        <v/>
      </c>
      <c r="N1613" s="317" t="str">
        <f t="shared" si="1745"/>
        <v/>
      </c>
      <c r="O1613" s="316" t="str">
        <f t="shared" si="1746"/>
        <v/>
      </c>
      <c r="P1613" s="317" t="str">
        <f t="shared" si="1747"/>
        <v/>
      </c>
      <c r="Q1613" s="318" t="str">
        <f t="shared" si="1748"/>
        <v/>
      </c>
      <c r="R1613" s="319" t="str">
        <f t="shared" si="1749"/>
        <v/>
      </c>
      <c r="S1613" s="318" t="str">
        <f t="shared" si="1750"/>
        <v/>
      </c>
      <c r="T1613" s="317" t="str">
        <f t="shared" si="1751"/>
        <v/>
      </c>
      <c r="U1613" s="318" t="str">
        <f t="shared" si="1752"/>
        <v/>
      </c>
      <c r="V1613" s="319" t="str">
        <f t="shared" si="1753"/>
        <v/>
      </c>
      <c r="W1613" s="318" t="str">
        <f t="shared" si="1754"/>
        <v/>
      </c>
      <c r="X1613" s="319" t="str">
        <f t="shared" si="1755"/>
        <v/>
      </c>
      <c r="Y1613" s="318" t="str">
        <f t="shared" si="1756"/>
        <v/>
      </c>
      <c r="Z1613" s="319" t="str">
        <f t="shared" si="1757"/>
        <v/>
      </c>
      <c r="AA1613" s="317" t="str">
        <f t="shared" si="1758"/>
        <v/>
      </c>
      <c r="AB1613" s="97" t="str">
        <f t="shared" si="1759"/>
        <v/>
      </c>
      <c r="AC1613" s="143" t="str">
        <f t="shared" si="1760"/>
        <v/>
      </c>
      <c r="AD1613" s="143" t="str">
        <f t="shared" si="1733"/>
        <v/>
      </c>
      <c r="AE1613" s="360"/>
      <c r="AF1613" s="360"/>
      <c r="AG1613" s="364"/>
      <c r="AH1613" s="363" t="str">
        <f t="shared" si="1734"/>
        <v/>
      </c>
      <c r="AI1613" s="360"/>
      <c r="AJ1613" s="360"/>
      <c r="AK1613" s="364"/>
      <c r="AL1613" s="365" t="str">
        <f t="shared" si="1735"/>
        <v/>
      </c>
      <c r="AM1613" s="363" t="str">
        <f t="shared" si="1736"/>
        <v/>
      </c>
      <c r="AN1613" s="366" t="str">
        <f t="shared" si="1737"/>
        <v/>
      </c>
      <c r="AO1613" s="360"/>
      <c r="AP1613" s="360"/>
      <c r="AQ1613" s="360" t="str">
        <f t="shared" si="1738"/>
        <v/>
      </c>
      <c r="AR1613" s="348" t="str">
        <f t="shared" si="1761"/>
        <v/>
      </c>
      <c r="AS1613" s="360"/>
      <c r="AT1613" s="348" t="str">
        <f t="shared" si="1762"/>
        <v/>
      </c>
      <c r="AU1613" s="360"/>
      <c r="AV1613" s="348" t="str">
        <f t="shared" si="1763"/>
        <v/>
      </c>
      <c r="AW1613" s="360"/>
      <c r="AX1613" s="348" t="str">
        <f t="shared" si="1764"/>
        <v/>
      </c>
      <c r="AY1613" s="360"/>
      <c r="AZ1613" s="348" t="str">
        <f t="shared" si="1765"/>
        <v/>
      </c>
      <c r="BA1613" s="367"/>
      <c r="BB1613" s="348" t="str">
        <f t="shared" si="1766"/>
        <v/>
      </c>
      <c r="BC1613" s="350" t="str">
        <f t="shared" si="1769"/>
        <v/>
      </c>
      <c r="BD1613" s="350" t="str">
        <f t="shared" si="1770"/>
        <v/>
      </c>
      <c r="BE1613" s="360"/>
      <c r="BF1613" s="361"/>
      <c r="BG1613" s="362" t="str">
        <f t="shared" si="1739"/>
        <v/>
      </c>
      <c r="BH1613" s="354" t="str">
        <f t="shared" si="1771"/>
        <v/>
      </c>
      <c r="BI1613" s="350" t="str">
        <f t="shared" si="1772"/>
        <v/>
      </c>
      <c r="BJ1613" s="113" t="str">
        <f t="shared" si="1773"/>
        <v/>
      </c>
      <c r="BK1613" s="347" t="str">
        <f t="shared" si="1798"/>
        <v/>
      </c>
      <c r="BR1613" s="307"/>
      <c r="BS1613" s="51" t="str">
        <f t="shared" si="1774"/>
        <v/>
      </c>
      <c r="BT1613" s="51" t="str">
        <f t="shared" si="1775"/>
        <v/>
      </c>
      <c r="BU1613" s="51" t="str">
        <f t="shared" si="1776"/>
        <v/>
      </c>
      <c r="BV1613" s="51" t="str">
        <f t="shared" si="1777"/>
        <v/>
      </c>
      <c r="BW1613" s="51" t="str">
        <f t="shared" si="1778"/>
        <v/>
      </c>
      <c r="BX1613" s="51" t="str">
        <f t="shared" si="1779"/>
        <v/>
      </c>
      <c r="BY1613" s="51" t="str">
        <f t="shared" si="1780"/>
        <v/>
      </c>
      <c r="BZ1613" s="51" t="str">
        <f t="shared" si="1781"/>
        <v/>
      </c>
      <c r="CA1613" s="51" t="str">
        <f t="shared" si="1782"/>
        <v/>
      </c>
      <c r="CB1613" s="51" t="str">
        <f t="shared" si="1783"/>
        <v/>
      </c>
      <c r="CC1613" s="51" t="str">
        <f t="shared" si="1767"/>
        <v/>
      </c>
      <c r="CD1613" s="51" t="str">
        <f t="shared" si="1768"/>
        <v/>
      </c>
      <c r="CE1613" s="51" t="str">
        <f t="shared" si="1784"/>
        <v/>
      </c>
      <c r="CF1613" s="51"/>
      <c r="CH1613" s="53" t="str">
        <f t="shared" si="1785"/>
        <v/>
      </c>
      <c r="CI1613" s="53" t="str">
        <f t="shared" si="1786"/>
        <v/>
      </c>
      <c r="CJ1613" s="54" t="str">
        <f t="shared" si="1787"/>
        <v/>
      </c>
      <c r="CK1613" s="53" t="str">
        <f t="shared" si="1788"/>
        <v/>
      </c>
      <c r="CL1613" s="53" t="str">
        <f t="shared" si="1789"/>
        <v/>
      </c>
      <c r="CM1613" s="53" t="str">
        <f t="shared" si="1790"/>
        <v/>
      </c>
      <c r="CN1613" s="53" t="str">
        <f t="shared" si="1791"/>
        <v/>
      </c>
      <c r="CO1613" s="53" t="str">
        <f t="shared" si="1792"/>
        <v/>
      </c>
      <c r="CP1613" s="53" t="str">
        <f t="shared" si="1793"/>
        <v/>
      </c>
      <c r="CQ1613" s="53" t="str">
        <f t="shared" si="1794"/>
        <v/>
      </c>
      <c r="CR1613" s="53" t="str">
        <f t="shared" si="1795"/>
        <v/>
      </c>
      <c r="CS1613" s="53" t="str">
        <f t="shared" si="1796"/>
        <v/>
      </c>
      <c r="CT1613" s="53" t="str">
        <f t="shared" si="1797"/>
        <v/>
      </c>
      <c r="CU1613" s="53" t="str">
        <f t="shared" si="1740"/>
        <v/>
      </c>
    </row>
    <row r="1614" spans="1:99" hidden="1" x14ac:dyDescent="0.3">
      <c r="A1614" s="40">
        <v>1676</v>
      </c>
      <c r="B1614" s="326"/>
      <c r="C1614" s="142"/>
      <c r="D1614" s="144"/>
      <c r="E1614" s="144"/>
      <c r="F1614" s="312"/>
      <c r="G1614" s="144" t="s">
        <v>141</v>
      </c>
      <c r="H1614" s="314"/>
      <c r="I1614" s="314"/>
      <c r="J1614" s="315" t="str">
        <f t="shared" si="1741"/>
        <v/>
      </c>
      <c r="K1614" s="316" t="str">
        <f t="shared" si="1742"/>
        <v/>
      </c>
      <c r="L1614" s="317" t="str">
        <f t="shared" si="1743"/>
        <v/>
      </c>
      <c r="M1614" s="316" t="str">
        <f t="shared" si="1744"/>
        <v/>
      </c>
      <c r="N1614" s="317" t="str">
        <f t="shared" si="1745"/>
        <v/>
      </c>
      <c r="O1614" s="316" t="str">
        <f t="shared" si="1746"/>
        <v/>
      </c>
      <c r="P1614" s="317" t="str">
        <f t="shared" si="1747"/>
        <v/>
      </c>
      <c r="Q1614" s="318" t="str">
        <f t="shared" si="1748"/>
        <v/>
      </c>
      <c r="R1614" s="319" t="str">
        <f t="shared" si="1749"/>
        <v/>
      </c>
      <c r="S1614" s="318" t="str">
        <f t="shared" si="1750"/>
        <v/>
      </c>
      <c r="T1614" s="317" t="str">
        <f t="shared" si="1751"/>
        <v/>
      </c>
      <c r="U1614" s="318" t="str">
        <f t="shared" si="1752"/>
        <v/>
      </c>
      <c r="V1614" s="319" t="str">
        <f t="shared" si="1753"/>
        <v/>
      </c>
      <c r="W1614" s="318" t="str">
        <f t="shared" si="1754"/>
        <v/>
      </c>
      <c r="X1614" s="319" t="str">
        <f t="shared" si="1755"/>
        <v/>
      </c>
      <c r="Y1614" s="318" t="str">
        <f t="shared" si="1756"/>
        <v/>
      </c>
      <c r="Z1614" s="319" t="str">
        <f t="shared" si="1757"/>
        <v/>
      </c>
      <c r="AA1614" s="317" t="str">
        <f t="shared" si="1758"/>
        <v/>
      </c>
      <c r="AB1614" s="97" t="str">
        <f t="shared" si="1759"/>
        <v/>
      </c>
      <c r="AC1614" s="143" t="str">
        <f t="shared" si="1760"/>
        <v/>
      </c>
      <c r="AD1614" s="143" t="str">
        <f t="shared" si="1733"/>
        <v/>
      </c>
      <c r="AE1614" s="360"/>
      <c r="AF1614" s="360"/>
      <c r="AG1614" s="364"/>
      <c r="AH1614" s="363" t="str">
        <f t="shared" si="1734"/>
        <v/>
      </c>
      <c r="AI1614" s="360"/>
      <c r="AJ1614" s="360"/>
      <c r="AK1614" s="364"/>
      <c r="AL1614" s="365" t="str">
        <f t="shared" si="1735"/>
        <v/>
      </c>
      <c r="AM1614" s="363" t="str">
        <f t="shared" si="1736"/>
        <v/>
      </c>
      <c r="AN1614" s="366" t="str">
        <f t="shared" si="1737"/>
        <v/>
      </c>
      <c r="AO1614" s="360"/>
      <c r="AP1614" s="360"/>
      <c r="AQ1614" s="360" t="str">
        <f t="shared" si="1738"/>
        <v/>
      </c>
      <c r="AR1614" s="348" t="str">
        <f t="shared" si="1761"/>
        <v/>
      </c>
      <c r="AS1614" s="360"/>
      <c r="AT1614" s="348" t="str">
        <f t="shared" si="1762"/>
        <v/>
      </c>
      <c r="AU1614" s="360"/>
      <c r="AV1614" s="348" t="str">
        <f t="shared" si="1763"/>
        <v/>
      </c>
      <c r="AW1614" s="360"/>
      <c r="AX1614" s="348" t="str">
        <f t="shared" si="1764"/>
        <v/>
      </c>
      <c r="AY1614" s="360"/>
      <c r="AZ1614" s="348" t="str">
        <f t="shared" si="1765"/>
        <v/>
      </c>
      <c r="BA1614" s="367"/>
      <c r="BB1614" s="348" t="str">
        <f t="shared" si="1766"/>
        <v/>
      </c>
      <c r="BC1614" s="350" t="str">
        <f t="shared" si="1769"/>
        <v/>
      </c>
      <c r="BD1614" s="350" t="str">
        <f t="shared" si="1770"/>
        <v/>
      </c>
      <c r="BE1614" s="360"/>
      <c r="BF1614" s="361"/>
      <c r="BG1614" s="362" t="str">
        <f t="shared" si="1739"/>
        <v/>
      </c>
      <c r="BH1614" s="354" t="str">
        <f t="shared" si="1771"/>
        <v/>
      </c>
      <c r="BI1614" s="350" t="str">
        <f t="shared" si="1772"/>
        <v/>
      </c>
      <c r="BJ1614" s="113" t="str">
        <f t="shared" si="1773"/>
        <v/>
      </c>
      <c r="BK1614" s="347" t="str">
        <f t="shared" si="1798"/>
        <v/>
      </c>
      <c r="BR1614" s="307"/>
      <c r="BS1614" s="51" t="str">
        <f t="shared" si="1774"/>
        <v/>
      </c>
      <c r="BT1614" s="51" t="str">
        <f t="shared" si="1775"/>
        <v/>
      </c>
      <c r="BU1614" s="51" t="str">
        <f t="shared" si="1776"/>
        <v/>
      </c>
      <c r="BV1614" s="51" t="str">
        <f t="shared" si="1777"/>
        <v/>
      </c>
      <c r="BW1614" s="51" t="str">
        <f t="shared" si="1778"/>
        <v/>
      </c>
      <c r="BX1614" s="51" t="str">
        <f t="shared" si="1779"/>
        <v/>
      </c>
      <c r="BY1614" s="51" t="str">
        <f t="shared" si="1780"/>
        <v/>
      </c>
      <c r="BZ1614" s="51" t="str">
        <f t="shared" si="1781"/>
        <v/>
      </c>
      <c r="CA1614" s="51" t="str">
        <f t="shared" si="1782"/>
        <v/>
      </c>
      <c r="CB1614" s="51" t="str">
        <f t="shared" si="1783"/>
        <v/>
      </c>
      <c r="CC1614" s="51" t="str">
        <f t="shared" si="1767"/>
        <v/>
      </c>
      <c r="CD1614" s="51" t="str">
        <f t="shared" si="1768"/>
        <v/>
      </c>
      <c r="CE1614" s="51" t="str">
        <f t="shared" si="1784"/>
        <v/>
      </c>
      <c r="CF1614" s="51"/>
      <c r="CH1614" s="53" t="str">
        <f t="shared" si="1785"/>
        <v/>
      </c>
      <c r="CI1614" s="53" t="str">
        <f t="shared" si="1786"/>
        <v/>
      </c>
      <c r="CJ1614" s="54" t="str">
        <f t="shared" si="1787"/>
        <v/>
      </c>
      <c r="CK1614" s="53" t="str">
        <f t="shared" si="1788"/>
        <v/>
      </c>
      <c r="CL1614" s="53" t="str">
        <f t="shared" si="1789"/>
        <v/>
      </c>
      <c r="CM1614" s="53" t="str">
        <f t="shared" si="1790"/>
        <v/>
      </c>
      <c r="CN1614" s="53" t="str">
        <f t="shared" si="1791"/>
        <v/>
      </c>
      <c r="CO1614" s="53" t="str">
        <f t="shared" si="1792"/>
        <v/>
      </c>
      <c r="CP1614" s="53" t="str">
        <f t="shared" si="1793"/>
        <v/>
      </c>
      <c r="CQ1614" s="53" t="str">
        <f t="shared" si="1794"/>
        <v/>
      </c>
      <c r="CR1614" s="53" t="str">
        <f t="shared" si="1795"/>
        <v/>
      </c>
      <c r="CS1614" s="53" t="str">
        <f t="shared" si="1796"/>
        <v/>
      </c>
      <c r="CT1614" s="53" t="str">
        <f t="shared" si="1797"/>
        <v/>
      </c>
      <c r="CU1614" s="53" t="str">
        <f t="shared" si="1740"/>
        <v/>
      </c>
    </row>
    <row r="1615" spans="1:99" hidden="1" x14ac:dyDescent="0.3">
      <c r="A1615" s="40">
        <v>1677</v>
      </c>
      <c r="B1615" s="326"/>
      <c r="C1615" s="142"/>
      <c r="D1615" s="144"/>
      <c r="E1615" s="144"/>
      <c r="F1615" s="312"/>
      <c r="G1615" s="144" t="s">
        <v>141</v>
      </c>
      <c r="H1615" s="314"/>
      <c r="I1615" s="314"/>
      <c r="J1615" s="315" t="str">
        <f t="shared" si="1741"/>
        <v/>
      </c>
      <c r="K1615" s="316" t="str">
        <f t="shared" si="1742"/>
        <v/>
      </c>
      <c r="L1615" s="317" t="str">
        <f t="shared" si="1743"/>
        <v/>
      </c>
      <c r="M1615" s="316" t="str">
        <f t="shared" si="1744"/>
        <v/>
      </c>
      <c r="N1615" s="317" t="str">
        <f t="shared" si="1745"/>
        <v/>
      </c>
      <c r="O1615" s="316" t="str">
        <f t="shared" si="1746"/>
        <v/>
      </c>
      <c r="P1615" s="317" t="str">
        <f t="shared" si="1747"/>
        <v/>
      </c>
      <c r="Q1615" s="318" t="str">
        <f t="shared" si="1748"/>
        <v/>
      </c>
      <c r="R1615" s="319" t="str">
        <f t="shared" si="1749"/>
        <v/>
      </c>
      <c r="S1615" s="318" t="str">
        <f t="shared" si="1750"/>
        <v/>
      </c>
      <c r="T1615" s="317" t="str">
        <f t="shared" si="1751"/>
        <v/>
      </c>
      <c r="U1615" s="318" t="str">
        <f t="shared" si="1752"/>
        <v/>
      </c>
      <c r="V1615" s="319" t="str">
        <f t="shared" si="1753"/>
        <v/>
      </c>
      <c r="W1615" s="318" t="str">
        <f t="shared" si="1754"/>
        <v/>
      </c>
      <c r="X1615" s="319" t="str">
        <f t="shared" si="1755"/>
        <v/>
      </c>
      <c r="Y1615" s="318" t="str">
        <f t="shared" si="1756"/>
        <v/>
      </c>
      <c r="Z1615" s="319" t="str">
        <f t="shared" si="1757"/>
        <v/>
      </c>
      <c r="AA1615" s="317" t="str">
        <f t="shared" si="1758"/>
        <v/>
      </c>
      <c r="AB1615" s="97" t="str">
        <f t="shared" si="1759"/>
        <v/>
      </c>
      <c r="AC1615" s="143" t="str">
        <f t="shared" si="1760"/>
        <v/>
      </c>
      <c r="AD1615" s="143" t="str">
        <f t="shared" si="1733"/>
        <v/>
      </c>
      <c r="AE1615" s="360"/>
      <c r="AF1615" s="360"/>
      <c r="AG1615" s="364"/>
      <c r="AH1615" s="363" t="str">
        <f t="shared" si="1734"/>
        <v/>
      </c>
      <c r="AI1615" s="360"/>
      <c r="AJ1615" s="360"/>
      <c r="AK1615" s="364"/>
      <c r="AL1615" s="365" t="str">
        <f t="shared" si="1735"/>
        <v/>
      </c>
      <c r="AM1615" s="363" t="str">
        <f t="shared" si="1736"/>
        <v/>
      </c>
      <c r="AN1615" s="366" t="str">
        <f t="shared" si="1737"/>
        <v/>
      </c>
      <c r="AO1615" s="360"/>
      <c r="AP1615" s="360"/>
      <c r="AQ1615" s="360" t="str">
        <f t="shared" si="1738"/>
        <v/>
      </c>
      <c r="AR1615" s="348" t="str">
        <f t="shared" si="1761"/>
        <v/>
      </c>
      <c r="AS1615" s="360"/>
      <c r="AT1615" s="348" t="str">
        <f t="shared" si="1762"/>
        <v/>
      </c>
      <c r="AU1615" s="360"/>
      <c r="AV1615" s="348" t="str">
        <f t="shared" si="1763"/>
        <v/>
      </c>
      <c r="AW1615" s="360"/>
      <c r="AX1615" s="348" t="str">
        <f t="shared" si="1764"/>
        <v/>
      </c>
      <c r="AY1615" s="360"/>
      <c r="AZ1615" s="348" t="str">
        <f t="shared" si="1765"/>
        <v/>
      </c>
      <c r="BA1615" s="367"/>
      <c r="BB1615" s="348" t="str">
        <f t="shared" si="1766"/>
        <v/>
      </c>
      <c r="BC1615" s="350" t="str">
        <f t="shared" si="1769"/>
        <v/>
      </c>
      <c r="BD1615" s="350" t="str">
        <f t="shared" si="1770"/>
        <v/>
      </c>
      <c r="BE1615" s="360"/>
      <c r="BF1615" s="361"/>
      <c r="BG1615" s="362" t="str">
        <f t="shared" si="1739"/>
        <v/>
      </c>
      <c r="BH1615" s="354" t="str">
        <f t="shared" si="1771"/>
        <v/>
      </c>
      <c r="BI1615" s="350" t="str">
        <f t="shared" si="1772"/>
        <v/>
      </c>
      <c r="BJ1615" s="113" t="str">
        <f t="shared" si="1773"/>
        <v/>
      </c>
      <c r="BK1615" s="347" t="str">
        <f t="shared" si="1798"/>
        <v/>
      </c>
      <c r="BR1615" s="307"/>
      <c r="BS1615" s="51" t="str">
        <f t="shared" si="1774"/>
        <v/>
      </c>
      <c r="BT1615" s="51" t="str">
        <f t="shared" si="1775"/>
        <v/>
      </c>
      <c r="BU1615" s="51" t="str">
        <f t="shared" si="1776"/>
        <v/>
      </c>
      <c r="BV1615" s="51" t="str">
        <f t="shared" si="1777"/>
        <v/>
      </c>
      <c r="BW1615" s="51" t="str">
        <f t="shared" si="1778"/>
        <v/>
      </c>
      <c r="BX1615" s="51" t="str">
        <f t="shared" si="1779"/>
        <v/>
      </c>
      <c r="BY1615" s="51" t="str">
        <f t="shared" si="1780"/>
        <v/>
      </c>
      <c r="BZ1615" s="51" t="str">
        <f t="shared" si="1781"/>
        <v/>
      </c>
      <c r="CA1615" s="51" t="str">
        <f t="shared" si="1782"/>
        <v/>
      </c>
      <c r="CB1615" s="51" t="str">
        <f t="shared" si="1783"/>
        <v/>
      </c>
      <c r="CC1615" s="51" t="str">
        <f t="shared" si="1767"/>
        <v/>
      </c>
      <c r="CD1615" s="51" t="str">
        <f t="shared" si="1768"/>
        <v/>
      </c>
      <c r="CE1615" s="51" t="str">
        <f t="shared" si="1784"/>
        <v/>
      </c>
      <c r="CF1615" s="51"/>
      <c r="CH1615" s="53" t="str">
        <f t="shared" si="1785"/>
        <v/>
      </c>
      <c r="CI1615" s="53" t="str">
        <f t="shared" si="1786"/>
        <v/>
      </c>
      <c r="CJ1615" s="54" t="str">
        <f t="shared" si="1787"/>
        <v/>
      </c>
      <c r="CK1615" s="53" t="str">
        <f t="shared" si="1788"/>
        <v/>
      </c>
      <c r="CL1615" s="53" t="str">
        <f t="shared" si="1789"/>
        <v/>
      </c>
      <c r="CM1615" s="53" t="str">
        <f t="shared" si="1790"/>
        <v/>
      </c>
      <c r="CN1615" s="53" t="str">
        <f t="shared" si="1791"/>
        <v/>
      </c>
      <c r="CO1615" s="53" t="str">
        <f t="shared" si="1792"/>
        <v/>
      </c>
      <c r="CP1615" s="53" t="str">
        <f t="shared" si="1793"/>
        <v/>
      </c>
      <c r="CQ1615" s="53" t="str">
        <f t="shared" si="1794"/>
        <v/>
      </c>
      <c r="CR1615" s="53" t="str">
        <f t="shared" si="1795"/>
        <v/>
      </c>
      <c r="CS1615" s="53" t="str">
        <f t="shared" si="1796"/>
        <v/>
      </c>
      <c r="CT1615" s="53" t="str">
        <f t="shared" si="1797"/>
        <v/>
      </c>
      <c r="CU1615" s="53" t="str">
        <f t="shared" si="1740"/>
        <v/>
      </c>
    </row>
    <row r="1616" spans="1:99" hidden="1" x14ac:dyDescent="0.3">
      <c r="A1616" s="40">
        <v>1678</v>
      </c>
      <c r="B1616" s="326"/>
      <c r="C1616" s="142"/>
      <c r="D1616" s="144"/>
      <c r="E1616" s="144"/>
      <c r="F1616" s="312"/>
      <c r="G1616" s="144" t="s">
        <v>141</v>
      </c>
      <c r="H1616" s="314"/>
      <c r="I1616" s="314"/>
      <c r="J1616" s="315" t="str">
        <f t="shared" si="1741"/>
        <v/>
      </c>
      <c r="K1616" s="316" t="str">
        <f t="shared" si="1742"/>
        <v/>
      </c>
      <c r="L1616" s="317" t="str">
        <f t="shared" si="1743"/>
        <v/>
      </c>
      <c r="M1616" s="316" t="str">
        <f t="shared" si="1744"/>
        <v/>
      </c>
      <c r="N1616" s="317" t="str">
        <f t="shared" si="1745"/>
        <v/>
      </c>
      <c r="O1616" s="316" t="str">
        <f t="shared" si="1746"/>
        <v/>
      </c>
      <c r="P1616" s="317" t="str">
        <f t="shared" si="1747"/>
        <v/>
      </c>
      <c r="Q1616" s="318" t="str">
        <f t="shared" si="1748"/>
        <v/>
      </c>
      <c r="R1616" s="319" t="str">
        <f t="shared" si="1749"/>
        <v/>
      </c>
      <c r="S1616" s="318" t="str">
        <f t="shared" si="1750"/>
        <v/>
      </c>
      <c r="T1616" s="317" t="str">
        <f t="shared" si="1751"/>
        <v/>
      </c>
      <c r="U1616" s="318" t="str">
        <f t="shared" si="1752"/>
        <v/>
      </c>
      <c r="V1616" s="319" t="str">
        <f t="shared" si="1753"/>
        <v/>
      </c>
      <c r="W1616" s="318" t="str">
        <f t="shared" si="1754"/>
        <v/>
      </c>
      <c r="X1616" s="319" t="str">
        <f t="shared" si="1755"/>
        <v/>
      </c>
      <c r="Y1616" s="318" t="str">
        <f t="shared" si="1756"/>
        <v/>
      </c>
      <c r="Z1616" s="319" t="str">
        <f t="shared" si="1757"/>
        <v/>
      </c>
      <c r="AA1616" s="317" t="str">
        <f t="shared" si="1758"/>
        <v/>
      </c>
      <c r="AB1616" s="97" t="str">
        <f t="shared" si="1759"/>
        <v/>
      </c>
      <c r="AC1616" s="143" t="str">
        <f t="shared" si="1760"/>
        <v/>
      </c>
      <c r="AD1616" s="143" t="str">
        <f t="shared" si="1733"/>
        <v/>
      </c>
      <c r="AE1616" s="360"/>
      <c r="AF1616" s="360"/>
      <c r="AG1616" s="364"/>
      <c r="AH1616" s="363" t="str">
        <f t="shared" si="1734"/>
        <v/>
      </c>
      <c r="AI1616" s="360"/>
      <c r="AJ1616" s="360"/>
      <c r="AK1616" s="364"/>
      <c r="AL1616" s="365" t="str">
        <f t="shared" si="1735"/>
        <v/>
      </c>
      <c r="AM1616" s="363" t="str">
        <f t="shared" si="1736"/>
        <v/>
      </c>
      <c r="AN1616" s="366" t="str">
        <f t="shared" si="1737"/>
        <v/>
      </c>
      <c r="AO1616" s="360"/>
      <c r="AP1616" s="360"/>
      <c r="AQ1616" s="360" t="str">
        <f t="shared" si="1738"/>
        <v/>
      </c>
      <c r="AR1616" s="348" t="str">
        <f t="shared" si="1761"/>
        <v/>
      </c>
      <c r="AS1616" s="360"/>
      <c r="AT1616" s="348" t="str">
        <f t="shared" si="1762"/>
        <v/>
      </c>
      <c r="AU1616" s="360"/>
      <c r="AV1616" s="348" t="str">
        <f t="shared" si="1763"/>
        <v/>
      </c>
      <c r="AW1616" s="360"/>
      <c r="AX1616" s="348" t="str">
        <f t="shared" si="1764"/>
        <v/>
      </c>
      <c r="AY1616" s="360"/>
      <c r="AZ1616" s="348" t="str">
        <f t="shared" si="1765"/>
        <v/>
      </c>
      <c r="BA1616" s="367"/>
      <c r="BB1616" s="348" t="str">
        <f t="shared" si="1766"/>
        <v/>
      </c>
      <c r="BC1616" s="350" t="str">
        <f t="shared" si="1769"/>
        <v/>
      </c>
      <c r="BD1616" s="350" t="str">
        <f t="shared" si="1770"/>
        <v/>
      </c>
      <c r="BE1616" s="360"/>
      <c r="BF1616" s="361"/>
      <c r="BG1616" s="362" t="str">
        <f t="shared" si="1739"/>
        <v/>
      </c>
      <c r="BH1616" s="354" t="str">
        <f t="shared" si="1771"/>
        <v/>
      </c>
      <c r="BI1616" s="350" t="str">
        <f t="shared" si="1772"/>
        <v/>
      </c>
      <c r="BJ1616" s="113" t="str">
        <f t="shared" si="1773"/>
        <v/>
      </c>
      <c r="BK1616" s="347" t="str">
        <f t="shared" si="1798"/>
        <v/>
      </c>
      <c r="BR1616" s="307"/>
      <c r="BS1616" s="51" t="str">
        <f t="shared" si="1774"/>
        <v/>
      </c>
      <c r="BT1616" s="51" t="str">
        <f t="shared" si="1775"/>
        <v/>
      </c>
      <c r="BU1616" s="51" t="str">
        <f t="shared" si="1776"/>
        <v/>
      </c>
      <c r="BV1616" s="51" t="str">
        <f t="shared" si="1777"/>
        <v/>
      </c>
      <c r="BW1616" s="51" t="str">
        <f t="shared" si="1778"/>
        <v/>
      </c>
      <c r="BX1616" s="51" t="str">
        <f t="shared" si="1779"/>
        <v/>
      </c>
      <c r="BY1616" s="51" t="str">
        <f t="shared" si="1780"/>
        <v/>
      </c>
      <c r="BZ1616" s="51" t="str">
        <f t="shared" si="1781"/>
        <v/>
      </c>
      <c r="CA1616" s="51" t="str">
        <f t="shared" si="1782"/>
        <v/>
      </c>
      <c r="CB1616" s="51" t="str">
        <f t="shared" si="1783"/>
        <v/>
      </c>
      <c r="CC1616" s="51" t="str">
        <f t="shared" si="1767"/>
        <v/>
      </c>
      <c r="CD1616" s="51" t="str">
        <f t="shared" si="1768"/>
        <v/>
      </c>
      <c r="CE1616" s="51" t="str">
        <f t="shared" si="1784"/>
        <v/>
      </c>
      <c r="CF1616" s="51"/>
      <c r="CH1616" s="53" t="str">
        <f t="shared" si="1785"/>
        <v/>
      </c>
      <c r="CI1616" s="53" t="str">
        <f t="shared" si="1786"/>
        <v/>
      </c>
      <c r="CJ1616" s="54" t="str">
        <f t="shared" si="1787"/>
        <v/>
      </c>
      <c r="CK1616" s="53" t="str">
        <f t="shared" si="1788"/>
        <v/>
      </c>
      <c r="CL1616" s="53" t="str">
        <f t="shared" si="1789"/>
        <v/>
      </c>
      <c r="CM1616" s="53" t="str">
        <f t="shared" si="1790"/>
        <v/>
      </c>
      <c r="CN1616" s="53" t="str">
        <f t="shared" si="1791"/>
        <v/>
      </c>
      <c r="CO1616" s="53" t="str">
        <f t="shared" si="1792"/>
        <v/>
      </c>
      <c r="CP1616" s="53" t="str">
        <f t="shared" si="1793"/>
        <v/>
      </c>
      <c r="CQ1616" s="53" t="str">
        <f t="shared" si="1794"/>
        <v/>
      </c>
      <c r="CR1616" s="53" t="str">
        <f t="shared" si="1795"/>
        <v/>
      </c>
      <c r="CS1616" s="53" t="str">
        <f t="shared" si="1796"/>
        <v/>
      </c>
      <c r="CT1616" s="53" t="str">
        <f t="shared" si="1797"/>
        <v/>
      </c>
      <c r="CU1616" s="53" t="str">
        <f t="shared" si="1740"/>
        <v/>
      </c>
    </row>
    <row r="1617" spans="1:99" hidden="1" x14ac:dyDescent="0.3">
      <c r="A1617" s="40">
        <v>1679</v>
      </c>
      <c r="B1617" s="326"/>
      <c r="C1617" s="142"/>
      <c r="D1617" s="144"/>
      <c r="E1617" s="144"/>
      <c r="F1617" s="312"/>
      <c r="G1617" s="144" t="s">
        <v>141</v>
      </c>
      <c r="H1617" s="314"/>
      <c r="I1617" s="314"/>
      <c r="J1617" s="315" t="str">
        <f t="shared" si="1741"/>
        <v/>
      </c>
      <c r="K1617" s="316" t="str">
        <f t="shared" si="1742"/>
        <v/>
      </c>
      <c r="L1617" s="317" t="str">
        <f t="shared" si="1743"/>
        <v/>
      </c>
      <c r="M1617" s="316" t="str">
        <f t="shared" si="1744"/>
        <v/>
      </c>
      <c r="N1617" s="317" t="str">
        <f t="shared" si="1745"/>
        <v/>
      </c>
      <c r="O1617" s="316" t="str">
        <f t="shared" si="1746"/>
        <v/>
      </c>
      <c r="P1617" s="317" t="str">
        <f t="shared" si="1747"/>
        <v/>
      </c>
      <c r="Q1617" s="318" t="str">
        <f t="shared" si="1748"/>
        <v/>
      </c>
      <c r="R1617" s="319" t="str">
        <f t="shared" si="1749"/>
        <v/>
      </c>
      <c r="S1617" s="318" t="str">
        <f t="shared" si="1750"/>
        <v/>
      </c>
      <c r="T1617" s="317" t="str">
        <f t="shared" si="1751"/>
        <v/>
      </c>
      <c r="U1617" s="318" t="str">
        <f t="shared" si="1752"/>
        <v/>
      </c>
      <c r="V1617" s="319" t="str">
        <f t="shared" si="1753"/>
        <v/>
      </c>
      <c r="W1617" s="318" t="str">
        <f t="shared" si="1754"/>
        <v/>
      </c>
      <c r="X1617" s="319" t="str">
        <f t="shared" si="1755"/>
        <v/>
      </c>
      <c r="Y1617" s="318" t="str">
        <f t="shared" si="1756"/>
        <v/>
      </c>
      <c r="Z1617" s="319" t="str">
        <f t="shared" si="1757"/>
        <v/>
      </c>
      <c r="AA1617" s="317" t="str">
        <f t="shared" si="1758"/>
        <v/>
      </c>
      <c r="AB1617" s="97" t="str">
        <f t="shared" si="1759"/>
        <v/>
      </c>
      <c r="AC1617" s="143" t="str">
        <f t="shared" si="1760"/>
        <v/>
      </c>
      <c r="AD1617" s="143" t="str">
        <f t="shared" si="1733"/>
        <v/>
      </c>
      <c r="AE1617" s="360"/>
      <c r="AF1617" s="360"/>
      <c r="AG1617" s="364"/>
      <c r="AH1617" s="363" t="str">
        <f t="shared" si="1734"/>
        <v/>
      </c>
      <c r="AI1617" s="360"/>
      <c r="AJ1617" s="360"/>
      <c r="AK1617" s="364"/>
      <c r="AL1617" s="365" t="str">
        <f t="shared" si="1735"/>
        <v/>
      </c>
      <c r="AM1617" s="363" t="str">
        <f t="shared" si="1736"/>
        <v/>
      </c>
      <c r="AN1617" s="366" t="str">
        <f t="shared" si="1737"/>
        <v/>
      </c>
      <c r="AO1617" s="360"/>
      <c r="AP1617" s="360"/>
      <c r="AQ1617" s="360" t="str">
        <f t="shared" si="1738"/>
        <v/>
      </c>
      <c r="AR1617" s="348" t="str">
        <f t="shared" si="1761"/>
        <v/>
      </c>
      <c r="AS1617" s="360"/>
      <c r="AT1617" s="348" t="str">
        <f t="shared" si="1762"/>
        <v/>
      </c>
      <c r="AU1617" s="360"/>
      <c r="AV1617" s="348" t="str">
        <f t="shared" si="1763"/>
        <v/>
      </c>
      <c r="AW1617" s="360"/>
      <c r="AX1617" s="348" t="str">
        <f t="shared" si="1764"/>
        <v/>
      </c>
      <c r="AY1617" s="360"/>
      <c r="AZ1617" s="348" t="str">
        <f t="shared" si="1765"/>
        <v/>
      </c>
      <c r="BA1617" s="367"/>
      <c r="BB1617" s="348" t="str">
        <f t="shared" si="1766"/>
        <v/>
      </c>
      <c r="BC1617" s="350" t="str">
        <f t="shared" si="1769"/>
        <v/>
      </c>
      <c r="BD1617" s="350" t="str">
        <f t="shared" si="1770"/>
        <v/>
      </c>
      <c r="BE1617" s="360"/>
      <c r="BF1617" s="361"/>
      <c r="BG1617" s="362" t="str">
        <f t="shared" si="1739"/>
        <v/>
      </c>
      <c r="BH1617" s="354" t="str">
        <f t="shared" si="1771"/>
        <v/>
      </c>
      <c r="BI1617" s="350" t="str">
        <f t="shared" si="1772"/>
        <v/>
      </c>
      <c r="BJ1617" s="113" t="str">
        <f t="shared" si="1773"/>
        <v/>
      </c>
      <c r="BK1617" s="347" t="str">
        <f t="shared" si="1798"/>
        <v/>
      </c>
      <c r="BR1617" s="307"/>
      <c r="BS1617" s="51" t="str">
        <f t="shared" si="1774"/>
        <v/>
      </c>
      <c r="BT1617" s="51" t="str">
        <f t="shared" si="1775"/>
        <v/>
      </c>
      <c r="BU1617" s="51" t="str">
        <f t="shared" si="1776"/>
        <v/>
      </c>
      <c r="BV1617" s="51" t="str">
        <f t="shared" si="1777"/>
        <v/>
      </c>
      <c r="BW1617" s="51" t="str">
        <f t="shared" si="1778"/>
        <v/>
      </c>
      <c r="BX1617" s="51" t="str">
        <f t="shared" si="1779"/>
        <v/>
      </c>
      <c r="BY1617" s="51" t="str">
        <f t="shared" si="1780"/>
        <v/>
      </c>
      <c r="BZ1617" s="51" t="str">
        <f t="shared" si="1781"/>
        <v/>
      </c>
      <c r="CA1617" s="51" t="str">
        <f t="shared" si="1782"/>
        <v/>
      </c>
      <c r="CB1617" s="51" t="str">
        <f t="shared" si="1783"/>
        <v/>
      </c>
      <c r="CC1617" s="51" t="str">
        <f t="shared" si="1767"/>
        <v/>
      </c>
      <c r="CD1617" s="51" t="str">
        <f t="shared" si="1768"/>
        <v/>
      </c>
      <c r="CE1617" s="51" t="str">
        <f t="shared" si="1784"/>
        <v/>
      </c>
      <c r="CF1617" s="51"/>
      <c r="CH1617" s="53" t="str">
        <f t="shared" si="1785"/>
        <v/>
      </c>
      <c r="CI1617" s="53" t="str">
        <f t="shared" si="1786"/>
        <v/>
      </c>
      <c r="CJ1617" s="54" t="str">
        <f t="shared" si="1787"/>
        <v/>
      </c>
      <c r="CK1617" s="53" t="str">
        <f t="shared" si="1788"/>
        <v/>
      </c>
      <c r="CL1617" s="53" t="str">
        <f t="shared" si="1789"/>
        <v/>
      </c>
      <c r="CM1617" s="53" t="str">
        <f t="shared" si="1790"/>
        <v/>
      </c>
      <c r="CN1617" s="53" t="str">
        <f t="shared" si="1791"/>
        <v/>
      </c>
      <c r="CO1617" s="53" t="str">
        <f t="shared" si="1792"/>
        <v/>
      </c>
      <c r="CP1617" s="53" t="str">
        <f t="shared" si="1793"/>
        <v/>
      </c>
      <c r="CQ1617" s="53" t="str">
        <f t="shared" si="1794"/>
        <v/>
      </c>
      <c r="CR1617" s="53" t="str">
        <f t="shared" si="1795"/>
        <v/>
      </c>
      <c r="CS1617" s="53" t="str">
        <f t="shared" si="1796"/>
        <v/>
      </c>
      <c r="CT1617" s="53" t="str">
        <f t="shared" si="1797"/>
        <v/>
      </c>
      <c r="CU1617" s="53" t="str">
        <f t="shared" si="1740"/>
        <v/>
      </c>
    </row>
    <row r="1618" spans="1:99" hidden="1" x14ac:dyDescent="0.3">
      <c r="A1618" s="40">
        <v>1680</v>
      </c>
      <c r="B1618" s="326"/>
      <c r="C1618" s="142"/>
      <c r="D1618" s="144"/>
      <c r="E1618" s="144"/>
      <c r="F1618" s="312"/>
      <c r="G1618" s="144" t="s">
        <v>141</v>
      </c>
      <c r="H1618" s="314"/>
      <c r="I1618" s="314"/>
      <c r="J1618" s="315" t="str">
        <f t="shared" si="1741"/>
        <v/>
      </c>
      <c r="K1618" s="316" t="str">
        <f t="shared" si="1742"/>
        <v/>
      </c>
      <c r="L1618" s="317" t="str">
        <f t="shared" si="1743"/>
        <v/>
      </c>
      <c r="M1618" s="316" t="str">
        <f t="shared" si="1744"/>
        <v/>
      </c>
      <c r="N1618" s="317" t="str">
        <f t="shared" si="1745"/>
        <v/>
      </c>
      <c r="O1618" s="316" t="str">
        <f t="shared" si="1746"/>
        <v/>
      </c>
      <c r="P1618" s="317" t="str">
        <f t="shared" si="1747"/>
        <v/>
      </c>
      <c r="Q1618" s="318" t="str">
        <f t="shared" si="1748"/>
        <v/>
      </c>
      <c r="R1618" s="319" t="str">
        <f t="shared" si="1749"/>
        <v/>
      </c>
      <c r="S1618" s="318" t="str">
        <f t="shared" si="1750"/>
        <v/>
      </c>
      <c r="T1618" s="317" t="str">
        <f t="shared" si="1751"/>
        <v/>
      </c>
      <c r="U1618" s="318" t="str">
        <f t="shared" si="1752"/>
        <v/>
      </c>
      <c r="V1618" s="319" t="str">
        <f t="shared" si="1753"/>
        <v/>
      </c>
      <c r="W1618" s="318" t="str">
        <f t="shared" si="1754"/>
        <v/>
      </c>
      <c r="X1618" s="319" t="str">
        <f t="shared" si="1755"/>
        <v/>
      </c>
      <c r="Y1618" s="318" t="str">
        <f t="shared" si="1756"/>
        <v/>
      </c>
      <c r="Z1618" s="319" t="str">
        <f t="shared" si="1757"/>
        <v/>
      </c>
      <c r="AA1618" s="317" t="str">
        <f t="shared" si="1758"/>
        <v/>
      </c>
      <c r="AB1618" s="97" t="str">
        <f t="shared" si="1759"/>
        <v/>
      </c>
      <c r="AC1618" s="143" t="str">
        <f t="shared" si="1760"/>
        <v/>
      </c>
      <c r="AD1618" s="143" t="str">
        <f t="shared" si="1733"/>
        <v/>
      </c>
      <c r="AE1618" s="360"/>
      <c r="AF1618" s="360"/>
      <c r="AG1618" s="364"/>
      <c r="AH1618" s="363" t="str">
        <f t="shared" si="1734"/>
        <v/>
      </c>
      <c r="AI1618" s="360"/>
      <c r="AJ1618" s="360"/>
      <c r="AK1618" s="364"/>
      <c r="AL1618" s="365" t="str">
        <f t="shared" si="1735"/>
        <v/>
      </c>
      <c r="AM1618" s="363" t="str">
        <f t="shared" si="1736"/>
        <v/>
      </c>
      <c r="AN1618" s="366" t="str">
        <f t="shared" si="1737"/>
        <v/>
      </c>
      <c r="AO1618" s="360"/>
      <c r="AP1618" s="360"/>
      <c r="AQ1618" s="360" t="str">
        <f t="shared" si="1738"/>
        <v/>
      </c>
      <c r="AR1618" s="348" t="str">
        <f t="shared" si="1761"/>
        <v/>
      </c>
      <c r="AS1618" s="360"/>
      <c r="AT1618" s="348" t="str">
        <f t="shared" si="1762"/>
        <v/>
      </c>
      <c r="AU1618" s="360"/>
      <c r="AV1618" s="348" t="str">
        <f t="shared" si="1763"/>
        <v/>
      </c>
      <c r="AW1618" s="360"/>
      <c r="AX1618" s="348" t="str">
        <f t="shared" si="1764"/>
        <v/>
      </c>
      <c r="AY1618" s="360"/>
      <c r="AZ1618" s="348" t="str">
        <f t="shared" si="1765"/>
        <v/>
      </c>
      <c r="BA1618" s="367"/>
      <c r="BB1618" s="348" t="str">
        <f t="shared" si="1766"/>
        <v/>
      </c>
      <c r="BC1618" s="350" t="str">
        <f t="shared" si="1769"/>
        <v/>
      </c>
      <c r="BD1618" s="350" t="str">
        <f t="shared" si="1770"/>
        <v/>
      </c>
      <c r="BE1618" s="360"/>
      <c r="BF1618" s="361"/>
      <c r="BG1618" s="362" t="str">
        <f t="shared" si="1739"/>
        <v/>
      </c>
      <c r="BH1618" s="354" t="str">
        <f t="shared" si="1771"/>
        <v/>
      </c>
      <c r="BI1618" s="350" t="str">
        <f t="shared" si="1772"/>
        <v/>
      </c>
      <c r="BJ1618" s="113" t="str">
        <f t="shared" si="1773"/>
        <v/>
      </c>
      <c r="BK1618" s="347" t="str">
        <f t="shared" si="1798"/>
        <v/>
      </c>
      <c r="BR1618" s="307"/>
      <c r="BS1618" s="51" t="str">
        <f t="shared" si="1774"/>
        <v/>
      </c>
      <c r="BT1618" s="51" t="str">
        <f t="shared" si="1775"/>
        <v/>
      </c>
      <c r="BU1618" s="51" t="str">
        <f t="shared" si="1776"/>
        <v/>
      </c>
      <c r="BV1618" s="51" t="str">
        <f t="shared" si="1777"/>
        <v/>
      </c>
      <c r="BW1618" s="51" t="str">
        <f t="shared" si="1778"/>
        <v/>
      </c>
      <c r="BX1618" s="51" t="str">
        <f t="shared" si="1779"/>
        <v/>
      </c>
      <c r="BY1618" s="51" t="str">
        <f t="shared" si="1780"/>
        <v/>
      </c>
      <c r="BZ1618" s="51" t="str">
        <f t="shared" si="1781"/>
        <v/>
      </c>
      <c r="CA1618" s="51" t="str">
        <f t="shared" si="1782"/>
        <v/>
      </c>
      <c r="CB1618" s="51" t="str">
        <f t="shared" si="1783"/>
        <v/>
      </c>
      <c r="CC1618" s="51" t="str">
        <f t="shared" si="1767"/>
        <v/>
      </c>
      <c r="CD1618" s="51" t="str">
        <f t="shared" si="1768"/>
        <v/>
      </c>
      <c r="CE1618" s="51" t="str">
        <f t="shared" si="1784"/>
        <v/>
      </c>
      <c r="CF1618" s="51"/>
      <c r="CH1618" s="53" t="str">
        <f t="shared" si="1785"/>
        <v/>
      </c>
      <c r="CI1618" s="53" t="str">
        <f t="shared" si="1786"/>
        <v/>
      </c>
      <c r="CJ1618" s="54" t="str">
        <f t="shared" si="1787"/>
        <v/>
      </c>
      <c r="CK1618" s="53" t="str">
        <f t="shared" si="1788"/>
        <v/>
      </c>
      <c r="CL1618" s="53" t="str">
        <f t="shared" si="1789"/>
        <v/>
      </c>
      <c r="CM1618" s="53" t="str">
        <f t="shared" si="1790"/>
        <v/>
      </c>
      <c r="CN1618" s="53" t="str">
        <f t="shared" si="1791"/>
        <v/>
      </c>
      <c r="CO1618" s="53" t="str">
        <f t="shared" si="1792"/>
        <v/>
      </c>
      <c r="CP1618" s="53" t="str">
        <f t="shared" si="1793"/>
        <v/>
      </c>
      <c r="CQ1618" s="53" t="str">
        <f t="shared" si="1794"/>
        <v/>
      </c>
      <c r="CR1618" s="53" t="str">
        <f t="shared" si="1795"/>
        <v/>
      </c>
      <c r="CS1618" s="53" t="str">
        <f t="shared" si="1796"/>
        <v/>
      </c>
      <c r="CT1618" s="53" t="str">
        <f t="shared" si="1797"/>
        <v/>
      </c>
      <c r="CU1618" s="53" t="str">
        <f t="shared" si="1740"/>
        <v/>
      </c>
    </row>
    <row r="1619" spans="1:99" hidden="1" x14ac:dyDescent="0.3">
      <c r="A1619" s="40">
        <v>1681</v>
      </c>
      <c r="B1619" s="326"/>
      <c r="C1619" s="142"/>
      <c r="D1619" s="144"/>
      <c r="E1619" s="144"/>
      <c r="F1619" s="312"/>
      <c r="G1619" s="144" t="s">
        <v>141</v>
      </c>
      <c r="H1619" s="314"/>
      <c r="I1619" s="314"/>
      <c r="J1619" s="315" t="str">
        <f t="shared" si="1741"/>
        <v/>
      </c>
      <c r="K1619" s="316" t="str">
        <f t="shared" si="1742"/>
        <v/>
      </c>
      <c r="L1619" s="317" t="str">
        <f t="shared" si="1743"/>
        <v/>
      </c>
      <c r="M1619" s="316" t="str">
        <f t="shared" si="1744"/>
        <v/>
      </c>
      <c r="N1619" s="317" t="str">
        <f t="shared" si="1745"/>
        <v/>
      </c>
      <c r="O1619" s="316" t="str">
        <f t="shared" si="1746"/>
        <v/>
      </c>
      <c r="P1619" s="317" t="str">
        <f t="shared" si="1747"/>
        <v/>
      </c>
      <c r="Q1619" s="318" t="str">
        <f t="shared" si="1748"/>
        <v/>
      </c>
      <c r="R1619" s="319" t="str">
        <f t="shared" si="1749"/>
        <v/>
      </c>
      <c r="S1619" s="318" t="str">
        <f t="shared" si="1750"/>
        <v/>
      </c>
      <c r="T1619" s="317" t="str">
        <f t="shared" si="1751"/>
        <v/>
      </c>
      <c r="U1619" s="318" t="str">
        <f t="shared" si="1752"/>
        <v/>
      </c>
      <c r="V1619" s="319" t="str">
        <f t="shared" si="1753"/>
        <v/>
      </c>
      <c r="W1619" s="318" t="str">
        <f t="shared" si="1754"/>
        <v/>
      </c>
      <c r="X1619" s="319" t="str">
        <f t="shared" si="1755"/>
        <v/>
      </c>
      <c r="Y1619" s="318" t="str">
        <f t="shared" si="1756"/>
        <v/>
      </c>
      <c r="Z1619" s="319" t="str">
        <f t="shared" si="1757"/>
        <v/>
      </c>
      <c r="AA1619" s="317" t="str">
        <f t="shared" si="1758"/>
        <v/>
      </c>
      <c r="AB1619" s="97" t="str">
        <f t="shared" si="1759"/>
        <v/>
      </c>
      <c r="AC1619" s="143" t="str">
        <f t="shared" si="1760"/>
        <v/>
      </c>
      <c r="AD1619" s="143" t="str">
        <f t="shared" si="1733"/>
        <v/>
      </c>
      <c r="AE1619" s="360"/>
      <c r="AF1619" s="360"/>
      <c r="AG1619" s="364"/>
      <c r="AH1619" s="363" t="str">
        <f t="shared" si="1734"/>
        <v/>
      </c>
      <c r="AI1619" s="360"/>
      <c r="AJ1619" s="360"/>
      <c r="AK1619" s="364"/>
      <c r="AL1619" s="365" t="str">
        <f t="shared" si="1735"/>
        <v/>
      </c>
      <c r="AM1619" s="363" t="str">
        <f t="shared" si="1736"/>
        <v/>
      </c>
      <c r="AN1619" s="366" t="str">
        <f t="shared" si="1737"/>
        <v/>
      </c>
      <c r="AO1619" s="360"/>
      <c r="AP1619" s="360"/>
      <c r="AQ1619" s="360" t="str">
        <f t="shared" si="1738"/>
        <v/>
      </c>
      <c r="AR1619" s="348" t="str">
        <f t="shared" si="1761"/>
        <v/>
      </c>
      <c r="AS1619" s="360"/>
      <c r="AT1619" s="348" t="str">
        <f t="shared" si="1762"/>
        <v/>
      </c>
      <c r="AU1619" s="360"/>
      <c r="AV1619" s="348" t="str">
        <f t="shared" si="1763"/>
        <v/>
      </c>
      <c r="AW1619" s="360"/>
      <c r="AX1619" s="348" t="str">
        <f t="shared" si="1764"/>
        <v/>
      </c>
      <c r="AY1619" s="360"/>
      <c r="AZ1619" s="348" t="str">
        <f t="shared" si="1765"/>
        <v/>
      </c>
      <c r="BA1619" s="367"/>
      <c r="BB1619" s="348" t="str">
        <f t="shared" si="1766"/>
        <v/>
      </c>
      <c r="BC1619" s="350" t="str">
        <f t="shared" si="1769"/>
        <v/>
      </c>
      <c r="BD1619" s="350" t="str">
        <f t="shared" si="1770"/>
        <v/>
      </c>
      <c r="BE1619" s="360"/>
      <c r="BF1619" s="361"/>
      <c r="BG1619" s="362" t="str">
        <f t="shared" si="1739"/>
        <v/>
      </c>
      <c r="BH1619" s="354" t="str">
        <f t="shared" si="1771"/>
        <v/>
      </c>
      <c r="BI1619" s="350" t="str">
        <f t="shared" si="1772"/>
        <v/>
      </c>
      <c r="BJ1619" s="113" t="str">
        <f t="shared" si="1773"/>
        <v/>
      </c>
      <c r="BK1619" s="347" t="str">
        <f t="shared" si="1798"/>
        <v/>
      </c>
      <c r="BR1619" s="307"/>
      <c r="BS1619" s="51" t="str">
        <f t="shared" si="1774"/>
        <v/>
      </c>
      <c r="BT1619" s="51" t="str">
        <f t="shared" si="1775"/>
        <v/>
      </c>
      <c r="BU1619" s="51" t="str">
        <f t="shared" si="1776"/>
        <v/>
      </c>
      <c r="BV1619" s="51" t="str">
        <f t="shared" si="1777"/>
        <v/>
      </c>
      <c r="BW1619" s="51" t="str">
        <f t="shared" si="1778"/>
        <v/>
      </c>
      <c r="BX1619" s="51" t="str">
        <f t="shared" si="1779"/>
        <v/>
      </c>
      <c r="BY1619" s="51" t="str">
        <f t="shared" si="1780"/>
        <v/>
      </c>
      <c r="BZ1619" s="51" t="str">
        <f t="shared" si="1781"/>
        <v/>
      </c>
      <c r="CA1619" s="51" t="str">
        <f t="shared" si="1782"/>
        <v/>
      </c>
      <c r="CB1619" s="51" t="str">
        <f t="shared" si="1783"/>
        <v/>
      </c>
      <c r="CC1619" s="51" t="str">
        <f t="shared" si="1767"/>
        <v/>
      </c>
      <c r="CD1619" s="51" t="str">
        <f t="shared" si="1768"/>
        <v/>
      </c>
      <c r="CE1619" s="51" t="str">
        <f t="shared" si="1784"/>
        <v/>
      </c>
      <c r="CF1619" s="51"/>
      <c r="CH1619" s="53" t="str">
        <f t="shared" si="1785"/>
        <v/>
      </c>
      <c r="CI1619" s="53" t="str">
        <f t="shared" si="1786"/>
        <v/>
      </c>
      <c r="CJ1619" s="54" t="str">
        <f t="shared" si="1787"/>
        <v/>
      </c>
      <c r="CK1619" s="53" t="str">
        <f t="shared" si="1788"/>
        <v/>
      </c>
      <c r="CL1619" s="53" t="str">
        <f t="shared" si="1789"/>
        <v/>
      </c>
      <c r="CM1619" s="53" t="str">
        <f t="shared" si="1790"/>
        <v/>
      </c>
      <c r="CN1619" s="53" t="str">
        <f t="shared" si="1791"/>
        <v/>
      </c>
      <c r="CO1619" s="53" t="str">
        <f t="shared" si="1792"/>
        <v/>
      </c>
      <c r="CP1619" s="53" t="str">
        <f t="shared" si="1793"/>
        <v/>
      </c>
      <c r="CQ1619" s="53" t="str">
        <f t="shared" si="1794"/>
        <v/>
      </c>
      <c r="CR1619" s="53" t="str">
        <f t="shared" si="1795"/>
        <v/>
      </c>
      <c r="CS1619" s="53" t="str">
        <f t="shared" si="1796"/>
        <v/>
      </c>
      <c r="CT1619" s="53" t="str">
        <f t="shared" si="1797"/>
        <v/>
      </c>
      <c r="CU1619" s="53" t="str">
        <f t="shared" si="1740"/>
        <v/>
      </c>
    </row>
    <row r="1620" spans="1:99" hidden="1" x14ac:dyDescent="0.3">
      <c r="A1620" s="40">
        <v>1682</v>
      </c>
      <c r="B1620" s="326"/>
      <c r="C1620" s="142"/>
      <c r="D1620" s="144"/>
      <c r="E1620" s="144"/>
      <c r="F1620" s="312"/>
      <c r="G1620" s="144" t="s">
        <v>141</v>
      </c>
      <c r="H1620" s="314"/>
      <c r="I1620" s="314"/>
      <c r="J1620" s="315" t="str">
        <f t="shared" si="1741"/>
        <v/>
      </c>
      <c r="K1620" s="316" t="str">
        <f t="shared" si="1742"/>
        <v/>
      </c>
      <c r="L1620" s="317" t="str">
        <f t="shared" si="1743"/>
        <v/>
      </c>
      <c r="M1620" s="316" t="str">
        <f t="shared" si="1744"/>
        <v/>
      </c>
      <c r="N1620" s="317" t="str">
        <f t="shared" si="1745"/>
        <v/>
      </c>
      <c r="O1620" s="316" t="str">
        <f t="shared" si="1746"/>
        <v/>
      </c>
      <c r="P1620" s="317" t="str">
        <f t="shared" si="1747"/>
        <v/>
      </c>
      <c r="Q1620" s="318" t="str">
        <f t="shared" si="1748"/>
        <v/>
      </c>
      <c r="R1620" s="319" t="str">
        <f t="shared" si="1749"/>
        <v/>
      </c>
      <c r="S1620" s="318" t="str">
        <f t="shared" si="1750"/>
        <v/>
      </c>
      <c r="T1620" s="317" t="str">
        <f t="shared" si="1751"/>
        <v/>
      </c>
      <c r="U1620" s="318" t="str">
        <f t="shared" si="1752"/>
        <v/>
      </c>
      <c r="V1620" s="319" t="str">
        <f t="shared" si="1753"/>
        <v/>
      </c>
      <c r="W1620" s="318" t="str">
        <f t="shared" si="1754"/>
        <v/>
      </c>
      <c r="X1620" s="319" t="str">
        <f t="shared" si="1755"/>
        <v/>
      </c>
      <c r="Y1620" s="318" t="str">
        <f t="shared" si="1756"/>
        <v/>
      </c>
      <c r="Z1620" s="319" t="str">
        <f t="shared" si="1757"/>
        <v/>
      </c>
      <c r="AA1620" s="317" t="str">
        <f t="shared" si="1758"/>
        <v/>
      </c>
      <c r="AB1620" s="97" t="str">
        <f t="shared" si="1759"/>
        <v/>
      </c>
      <c r="AC1620" s="143" t="str">
        <f t="shared" si="1760"/>
        <v/>
      </c>
      <c r="AD1620" s="143" t="str">
        <f t="shared" si="1733"/>
        <v/>
      </c>
      <c r="AE1620" s="360"/>
      <c r="AF1620" s="360"/>
      <c r="AG1620" s="364"/>
      <c r="AH1620" s="363" t="str">
        <f t="shared" si="1734"/>
        <v/>
      </c>
      <c r="AI1620" s="360"/>
      <c r="AJ1620" s="360"/>
      <c r="AK1620" s="364"/>
      <c r="AL1620" s="365" t="str">
        <f t="shared" si="1735"/>
        <v/>
      </c>
      <c r="AM1620" s="363" t="str">
        <f t="shared" si="1736"/>
        <v/>
      </c>
      <c r="AN1620" s="366" t="str">
        <f t="shared" si="1737"/>
        <v/>
      </c>
      <c r="AO1620" s="360"/>
      <c r="AP1620" s="360"/>
      <c r="AQ1620" s="360" t="str">
        <f t="shared" si="1738"/>
        <v/>
      </c>
      <c r="AR1620" s="348" t="str">
        <f t="shared" si="1761"/>
        <v/>
      </c>
      <c r="AS1620" s="360"/>
      <c r="AT1620" s="348" t="str">
        <f t="shared" si="1762"/>
        <v/>
      </c>
      <c r="AU1620" s="360"/>
      <c r="AV1620" s="348" t="str">
        <f t="shared" si="1763"/>
        <v/>
      </c>
      <c r="AW1620" s="360"/>
      <c r="AX1620" s="348" t="str">
        <f t="shared" si="1764"/>
        <v/>
      </c>
      <c r="AY1620" s="360"/>
      <c r="AZ1620" s="348" t="str">
        <f t="shared" si="1765"/>
        <v/>
      </c>
      <c r="BA1620" s="367"/>
      <c r="BB1620" s="348" t="str">
        <f t="shared" si="1766"/>
        <v/>
      </c>
      <c r="BC1620" s="350" t="str">
        <f t="shared" si="1769"/>
        <v/>
      </c>
      <c r="BD1620" s="350" t="str">
        <f t="shared" si="1770"/>
        <v/>
      </c>
      <c r="BE1620" s="360"/>
      <c r="BF1620" s="361"/>
      <c r="BG1620" s="362" t="str">
        <f t="shared" si="1739"/>
        <v/>
      </c>
      <c r="BH1620" s="354" t="str">
        <f t="shared" si="1771"/>
        <v/>
      </c>
      <c r="BI1620" s="350" t="str">
        <f t="shared" si="1772"/>
        <v/>
      </c>
      <c r="BJ1620" s="113" t="str">
        <f t="shared" si="1773"/>
        <v/>
      </c>
      <c r="BK1620" s="347" t="str">
        <f t="shared" si="1798"/>
        <v/>
      </c>
      <c r="BR1620" s="307"/>
      <c r="BS1620" s="51" t="str">
        <f t="shared" si="1774"/>
        <v/>
      </c>
      <c r="BT1620" s="51" t="str">
        <f t="shared" si="1775"/>
        <v/>
      </c>
      <c r="BU1620" s="51" t="str">
        <f t="shared" si="1776"/>
        <v/>
      </c>
      <c r="BV1620" s="51" t="str">
        <f t="shared" si="1777"/>
        <v/>
      </c>
      <c r="BW1620" s="51" t="str">
        <f t="shared" si="1778"/>
        <v/>
      </c>
      <c r="BX1620" s="51" t="str">
        <f t="shared" si="1779"/>
        <v/>
      </c>
      <c r="BY1620" s="51" t="str">
        <f t="shared" si="1780"/>
        <v/>
      </c>
      <c r="BZ1620" s="51" t="str">
        <f t="shared" si="1781"/>
        <v/>
      </c>
      <c r="CA1620" s="51" t="str">
        <f t="shared" si="1782"/>
        <v/>
      </c>
      <c r="CB1620" s="51" t="str">
        <f t="shared" si="1783"/>
        <v/>
      </c>
      <c r="CC1620" s="51" t="str">
        <f t="shared" si="1767"/>
        <v/>
      </c>
      <c r="CD1620" s="51" t="str">
        <f t="shared" si="1768"/>
        <v/>
      </c>
      <c r="CE1620" s="51" t="str">
        <f t="shared" si="1784"/>
        <v/>
      </c>
      <c r="CF1620" s="51"/>
      <c r="CH1620" s="53" t="str">
        <f t="shared" si="1785"/>
        <v/>
      </c>
      <c r="CI1620" s="53" t="str">
        <f t="shared" si="1786"/>
        <v/>
      </c>
      <c r="CJ1620" s="54" t="str">
        <f t="shared" si="1787"/>
        <v/>
      </c>
      <c r="CK1620" s="53" t="str">
        <f t="shared" si="1788"/>
        <v/>
      </c>
      <c r="CL1620" s="53" t="str">
        <f t="shared" si="1789"/>
        <v/>
      </c>
      <c r="CM1620" s="53" t="str">
        <f t="shared" si="1790"/>
        <v/>
      </c>
      <c r="CN1620" s="53" t="str">
        <f t="shared" si="1791"/>
        <v/>
      </c>
      <c r="CO1620" s="53" t="str">
        <f t="shared" si="1792"/>
        <v/>
      </c>
      <c r="CP1620" s="53" t="str">
        <f t="shared" si="1793"/>
        <v/>
      </c>
      <c r="CQ1620" s="53" t="str">
        <f t="shared" si="1794"/>
        <v/>
      </c>
      <c r="CR1620" s="53" t="str">
        <f t="shared" si="1795"/>
        <v/>
      </c>
      <c r="CS1620" s="53" t="str">
        <f t="shared" si="1796"/>
        <v/>
      </c>
      <c r="CT1620" s="53" t="str">
        <f t="shared" si="1797"/>
        <v/>
      </c>
      <c r="CU1620" s="53" t="str">
        <f t="shared" si="1740"/>
        <v/>
      </c>
    </row>
    <row r="1621" spans="1:99" hidden="1" x14ac:dyDescent="0.3">
      <c r="A1621" s="40">
        <v>1683</v>
      </c>
      <c r="B1621" s="326"/>
      <c r="C1621" s="142"/>
      <c r="D1621" s="144"/>
      <c r="E1621" s="144"/>
      <c r="F1621" s="312"/>
      <c r="G1621" s="144" t="s">
        <v>141</v>
      </c>
      <c r="H1621" s="314"/>
      <c r="I1621" s="314"/>
      <c r="J1621" s="315" t="str">
        <f t="shared" si="1741"/>
        <v/>
      </c>
      <c r="K1621" s="316" t="str">
        <f t="shared" si="1742"/>
        <v/>
      </c>
      <c r="L1621" s="317" t="str">
        <f t="shared" si="1743"/>
        <v/>
      </c>
      <c r="M1621" s="316" t="str">
        <f t="shared" si="1744"/>
        <v/>
      </c>
      <c r="N1621" s="317" t="str">
        <f t="shared" si="1745"/>
        <v/>
      </c>
      <c r="O1621" s="316" t="str">
        <f t="shared" si="1746"/>
        <v/>
      </c>
      <c r="P1621" s="317" t="str">
        <f t="shared" si="1747"/>
        <v/>
      </c>
      <c r="Q1621" s="318" t="str">
        <f t="shared" si="1748"/>
        <v/>
      </c>
      <c r="R1621" s="319" t="str">
        <f t="shared" si="1749"/>
        <v/>
      </c>
      <c r="S1621" s="318" t="str">
        <f t="shared" si="1750"/>
        <v/>
      </c>
      <c r="T1621" s="317" t="str">
        <f t="shared" si="1751"/>
        <v/>
      </c>
      <c r="U1621" s="318" t="str">
        <f t="shared" si="1752"/>
        <v/>
      </c>
      <c r="V1621" s="319" t="str">
        <f t="shared" si="1753"/>
        <v/>
      </c>
      <c r="W1621" s="318" t="str">
        <f t="shared" si="1754"/>
        <v/>
      </c>
      <c r="X1621" s="319" t="str">
        <f t="shared" si="1755"/>
        <v/>
      </c>
      <c r="Y1621" s="318" t="str">
        <f t="shared" si="1756"/>
        <v/>
      </c>
      <c r="Z1621" s="319" t="str">
        <f t="shared" si="1757"/>
        <v/>
      </c>
      <c r="AA1621" s="317" t="str">
        <f t="shared" si="1758"/>
        <v/>
      </c>
      <c r="AB1621" s="97" t="str">
        <f t="shared" si="1759"/>
        <v/>
      </c>
      <c r="AC1621" s="143" t="str">
        <f t="shared" si="1760"/>
        <v/>
      </c>
      <c r="AD1621" s="143" t="str">
        <f t="shared" si="1733"/>
        <v/>
      </c>
      <c r="AE1621" s="360"/>
      <c r="AF1621" s="360"/>
      <c r="AG1621" s="364"/>
      <c r="AH1621" s="363" t="str">
        <f t="shared" si="1734"/>
        <v/>
      </c>
      <c r="AI1621" s="360"/>
      <c r="AJ1621" s="360"/>
      <c r="AK1621" s="364"/>
      <c r="AL1621" s="365" t="str">
        <f t="shared" si="1735"/>
        <v/>
      </c>
      <c r="AM1621" s="363" t="str">
        <f t="shared" si="1736"/>
        <v/>
      </c>
      <c r="AN1621" s="366" t="str">
        <f t="shared" si="1737"/>
        <v/>
      </c>
      <c r="AO1621" s="360"/>
      <c r="AP1621" s="360"/>
      <c r="AQ1621" s="360" t="str">
        <f t="shared" si="1738"/>
        <v/>
      </c>
      <c r="AR1621" s="348" t="str">
        <f t="shared" si="1761"/>
        <v/>
      </c>
      <c r="AS1621" s="360"/>
      <c r="AT1621" s="348" t="str">
        <f t="shared" si="1762"/>
        <v/>
      </c>
      <c r="AU1621" s="360"/>
      <c r="AV1621" s="348" t="str">
        <f t="shared" si="1763"/>
        <v/>
      </c>
      <c r="AW1621" s="360"/>
      <c r="AX1621" s="348" t="str">
        <f t="shared" si="1764"/>
        <v/>
      </c>
      <c r="AY1621" s="360"/>
      <c r="AZ1621" s="348" t="str">
        <f t="shared" si="1765"/>
        <v/>
      </c>
      <c r="BA1621" s="367"/>
      <c r="BB1621" s="348" t="str">
        <f t="shared" si="1766"/>
        <v/>
      </c>
      <c r="BC1621" s="350" t="str">
        <f t="shared" si="1769"/>
        <v/>
      </c>
      <c r="BD1621" s="350" t="str">
        <f t="shared" si="1770"/>
        <v/>
      </c>
      <c r="BE1621" s="360"/>
      <c r="BF1621" s="361"/>
      <c r="BG1621" s="362" t="str">
        <f t="shared" si="1739"/>
        <v/>
      </c>
      <c r="BH1621" s="354" t="str">
        <f t="shared" si="1771"/>
        <v/>
      </c>
      <c r="BI1621" s="350" t="str">
        <f t="shared" si="1772"/>
        <v/>
      </c>
      <c r="BJ1621" s="113" t="str">
        <f t="shared" si="1773"/>
        <v/>
      </c>
      <c r="BK1621" s="347" t="str">
        <f t="shared" si="1798"/>
        <v/>
      </c>
      <c r="BR1621" s="307"/>
      <c r="BS1621" s="51" t="str">
        <f t="shared" si="1774"/>
        <v/>
      </c>
      <c r="BT1621" s="51" t="str">
        <f t="shared" si="1775"/>
        <v/>
      </c>
      <c r="BU1621" s="51" t="str">
        <f t="shared" si="1776"/>
        <v/>
      </c>
      <c r="BV1621" s="51" t="str">
        <f t="shared" si="1777"/>
        <v/>
      </c>
      <c r="BW1621" s="51" t="str">
        <f t="shared" si="1778"/>
        <v/>
      </c>
      <c r="BX1621" s="51" t="str">
        <f t="shared" si="1779"/>
        <v/>
      </c>
      <c r="BY1621" s="51" t="str">
        <f t="shared" si="1780"/>
        <v/>
      </c>
      <c r="BZ1621" s="51" t="str">
        <f t="shared" si="1781"/>
        <v/>
      </c>
      <c r="CA1621" s="51" t="str">
        <f t="shared" si="1782"/>
        <v/>
      </c>
      <c r="CB1621" s="51" t="str">
        <f t="shared" si="1783"/>
        <v/>
      </c>
      <c r="CC1621" s="51" t="str">
        <f t="shared" si="1767"/>
        <v/>
      </c>
      <c r="CD1621" s="51" t="str">
        <f t="shared" si="1768"/>
        <v/>
      </c>
      <c r="CE1621" s="51" t="str">
        <f t="shared" si="1784"/>
        <v/>
      </c>
      <c r="CF1621" s="51"/>
      <c r="CH1621" s="53" t="str">
        <f t="shared" si="1785"/>
        <v/>
      </c>
      <c r="CI1621" s="53" t="str">
        <f t="shared" si="1786"/>
        <v/>
      </c>
      <c r="CJ1621" s="54" t="str">
        <f t="shared" si="1787"/>
        <v/>
      </c>
      <c r="CK1621" s="53" t="str">
        <f t="shared" si="1788"/>
        <v/>
      </c>
      <c r="CL1621" s="53" t="str">
        <f t="shared" si="1789"/>
        <v/>
      </c>
      <c r="CM1621" s="53" t="str">
        <f t="shared" si="1790"/>
        <v/>
      </c>
      <c r="CN1621" s="53" t="str">
        <f t="shared" si="1791"/>
        <v/>
      </c>
      <c r="CO1621" s="53" t="str">
        <f t="shared" si="1792"/>
        <v/>
      </c>
      <c r="CP1621" s="53" t="str">
        <f t="shared" si="1793"/>
        <v/>
      </c>
      <c r="CQ1621" s="53" t="str">
        <f t="shared" si="1794"/>
        <v/>
      </c>
      <c r="CR1621" s="53" t="str">
        <f t="shared" si="1795"/>
        <v/>
      </c>
      <c r="CS1621" s="53" t="str">
        <f t="shared" si="1796"/>
        <v/>
      </c>
      <c r="CT1621" s="53" t="str">
        <f t="shared" si="1797"/>
        <v/>
      </c>
      <c r="CU1621" s="53" t="str">
        <f t="shared" si="1740"/>
        <v/>
      </c>
    </row>
    <row r="1622" spans="1:99" hidden="1" x14ac:dyDescent="0.3">
      <c r="A1622" s="40">
        <v>1684</v>
      </c>
      <c r="B1622" s="326"/>
      <c r="C1622" s="142"/>
      <c r="D1622" s="144"/>
      <c r="E1622" s="144"/>
      <c r="F1622" s="312"/>
      <c r="G1622" s="144" t="s">
        <v>141</v>
      </c>
      <c r="H1622" s="314"/>
      <c r="I1622" s="314"/>
      <c r="J1622" s="315" t="str">
        <f t="shared" si="1741"/>
        <v/>
      </c>
      <c r="K1622" s="316" t="str">
        <f t="shared" si="1742"/>
        <v/>
      </c>
      <c r="L1622" s="317" t="str">
        <f t="shared" si="1743"/>
        <v/>
      </c>
      <c r="M1622" s="316" t="str">
        <f t="shared" si="1744"/>
        <v/>
      </c>
      <c r="N1622" s="317" t="str">
        <f t="shared" si="1745"/>
        <v/>
      </c>
      <c r="O1622" s="316" t="str">
        <f t="shared" si="1746"/>
        <v/>
      </c>
      <c r="P1622" s="317" t="str">
        <f t="shared" si="1747"/>
        <v/>
      </c>
      <c r="Q1622" s="318" t="str">
        <f t="shared" si="1748"/>
        <v/>
      </c>
      <c r="R1622" s="319" t="str">
        <f t="shared" si="1749"/>
        <v/>
      </c>
      <c r="S1622" s="318" t="str">
        <f t="shared" si="1750"/>
        <v/>
      </c>
      <c r="T1622" s="317" t="str">
        <f t="shared" si="1751"/>
        <v/>
      </c>
      <c r="U1622" s="318" t="str">
        <f t="shared" si="1752"/>
        <v/>
      </c>
      <c r="V1622" s="319" t="str">
        <f t="shared" si="1753"/>
        <v/>
      </c>
      <c r="W1622" s="318" t="str">
        <f t="shared" si="1754"/>
        <v/>
      </c>
      <c r="X1622" s="319" t="str">
        <f t="shared" si="1755"/>
        <v/>
      </c>
      <c r="Y1622" s="318" t="str">
        <f t="shared" si="1756"/>
        <v/>
      </c>
      <c r="Z1622" s="319" t="str">
        <f t="shared" si="1757"/>
        <v/>
      </c>
      <c r="AA1622" s="317" t="str">
        <f t="shared" si="1758"/>
        <v/>
      </c>
      <c r="AB1622" s="97" t="str">
        <f t="shared" si="1759"/>
        <v/>
      </c>
      <c r="AC1622" s="143" t="str">
        <f t="shared" si="1760"/>
        <v/>
      </c>
      <c r="AD1622" s="143" t="str">
        <f t="shared" si="1733"/>
        <v/>
      </c>
      <c r="AE1622" s="360"/>
      <c r="AF1622" s="360"/>
      <c r="AG1622" s="364"/>
      <c r="AH1622" s="363" t="str">
        <f t="shared" si="1734"/>
        <v/>
      </c>
      <c r="AI1622" s="360"/>
      <c r="AJ1622" s="360"/>
      <c r="AK1622" s="364"/>
      <c r="AL1622" s="365" t="str">
        <f t="shared" si="1735"/>
        <v/>
      </c>
      <c r="AM1622" s="363" t="str">
        <f t="shared" si="1736"/>
        <v/>
      </c>
      <c r="AN1622" s="366" t="str">
        <f t="shared" si="1737"/>
        <v/>
      </c>
      <c r="AO1622" s="360"/>
      <c r="AP1622" s="360"/>
      <c r="AQ1622" s="360" t="str">
        <f t="shared" si="1738"/>
        <v/>
      </c>
      <c r="AR1622" s="348" t="str">
        <f t="shared" si="1761"/>
        <v/>
      </c>
      <c r="AS1622" s="360"/>
      <c r="AT1622" s="348" t="str">
        <f t="shared" si="1762"/>
        <v/>
      </c>
      <c r="AU1622" s="360"/>
      <c r="AV1622" s="348" t="str">
        <f t="shared" si="1763"/>
        <v/>
      </c>
      <c r="AW1622" s="360"/>
      <c r="AX1622" s="348" t="str">
        <f t="shared" si="1764"/>
        <v/>
      </c>
      <c r="AY1622" s="360"/>
      <c r="AZ1622" s="348" t="str">
        <f t="shared" si="1765"/>
        <v/>
      </c>
      <c r="BA1622" s="367"/>
      <c r="BB1622" s="348" t="str">
        <f t="shared" si="1766"/>
        <v/>
      </c>
      <c r="BC1622" s="350" t="str">
        <f t="shared" si="1769"/>
        <v/>
      </c>
      <c r="BD1622" s="350" t="str">
        <f t="shared" si="1770"/>
        <v/>
      </c>
      <c r="BE1622" s="360"/>
      <c r="BF1622" s="361"/>
      <c r="BG1622" s="362" t="str">
        <f t="shared" si="1739"/>
        <v/>
      </c>
      <c r="BH1622" s="354" t="str">
        <f t="shared" si="1771"/>
        <v/>
      </c>
      <c r="BI1622" s="350" t="str">
        <f t="shared" si="1772"/>
        <v/>
      </c>
      <c r="BJ1622" s="113" t="str">
        <f t="shared" si="1773"/>
        <v/>
      </c>
      <c r="BK1622" s="347" t="str">
        <f t="shared" si="1798"/>
        <v/>
      </c>
      <c r="BR1622" s="307"/>
      <c r="BS1622" s="51" t="str">
        <f t="shared" si="1774"/>
        <v/>
      </c>
      <c r="BT1622" s="51" t="str">
        <f t="shared" si="1775"/>
        <v/>
      </c>
      <c r="BU1622" s="51" t="str">
        <f t="shared" si="1776"/>
        <v/>
      </c>
      <c r="BV1622" s="51" t="str">
        <f t="shared" si="1777"/>
        <v/>
      </c>
      <c r="BW1622" s="51" t="str">
        <f t="shared" si="1778"/>
        <v/>
      </c>
      <c r="BX1622" s="51" t="str">
        <f t="shared" si="1779"/>
        <v/>
      </c>
      <c r="BY1622" s="51" t="str">
        <f t="shared" si="1780"/>
        <v/>
      </c>
      <c r="BZ1622" s="51" t="str">
        <f t="shared" si="1781"/>
        <v/>
      </c>
      <c r="CA1622" s="51" t="str">
        <f t="shared" si="1782"/>
        <v/>
      </c>
      <c r="CB1622" s="51" t="str">
        <f t="shared" si="1783"/>
        <v/>
      </c>
      <c r="CC1622" s="51" t="str">
        <f t="shared" si="1767"/>
        <v/>
      </c>
      <c r="CD1622" s="51" t="str">
        <f t="shared" si="1768"/>
        <v/>
      </c>
      <c r="CE1622" s="51" t="str">
        <f t="shared" si="1784"/>
        <v/>
      </c>
      <c r="CF1622" s="51"/>
      <c r="CH1622" s="53" t="str">
        <f t="shared" si="1785"/>
        <v/>
      </c>
      <c r="CI1622" s="53" t="str">
        <f t="shared" si="1786"/>
        <v/>
      </c>
      <c r="CJ1622" s="54" t="str">
        <f t="shared" si="1787"/>
        <v/>
      </c>
      <c r="CK1622" s="53" t="str">
        <f t="shared" si="1788"/>
        <v/>
      </c>
      <c r="CL1622" s="53" t="str">
        <f t="shared" si="1789"/>
        <v/>
      </c>
      <c r="CM1622" s="53" t="str">
        <f t="shared" si="1790"/>
        <v/>
      </c>
      <c r="CN1622" s="53" t="str">
        <f t="shared" si="1791"/>
        <v/>
      </c>
      <c r="CO1622" s="53" t="str">
        <f t="shared" si="1792"/>
        <v/>
      </c>
      <c r="CP1622" s="53" t="str">
        <f t="shared" si="1793"/>
        <v/>
      </c>
      <c r="CQ1622" s="53" t="str">
        <f t="shared" si="1794"/>
        <v/>
      </c>
      <c r="CR1622" s="53" t="str">
        <f t="shared" si="1795"/>
        <v/>
      </c>
      <c r="CS1622" s="53" t="str">
        <f t="shared" si="1796"/>
        <v/>
      </c>
      <c r="CT1622" s="53" t="str">
        <f t="shared" si="1797"/>
        <v/>
      </c>
      <c r="CU1622" s="53" t="str">
        <f t="shared" si="1740"/>
        <v/>
      </c>
    </row>
    <row r="1623" spans="1:99" hidden="1" x14ac:dyDescent="0.3">
      <c r="A1623" s="40">
        <v>1685</v>
      </c>
      <c r="B1623" s="326"/>
      <c r="C1623" s="142"/>
      <c r="D1623" s="144"/>
      <c r="E1623" s="144"/>
      <c r="F1623" s="312"/>
      <c r="G1623" s="144" t="s">
        <v>141</v>
      </c>
      <c r="H1623" s="314"/>
      <c r="I1623" s="314"/>
      <c r="J1623" s="315" t="str">
        <f t="shared" si="1741"/>
        <v/>
      </c>
      <c r="K1623" s="316" t="str">
        <f t="shared" si="1742"/>
        <v/>
      </c>
      <c r="L1623" s="317" t="str">
        <f t="shared" si="1743"/>
        <v/>
      </c>
      <c r="M1623" s="316" t="str">
        <f t="shared" si="1744"/>
        <v/>
      </c>
      <c r="N1623" s="317" t="str">
        <f t="shared" si="1745"/>
        <v/>
      </c>
      <c r="O1623" s="316" t="str">
        <f t="shared" si="1746"/>
        <v/>
      </c>
      <c r="P1623" s="317" t="str">
        <f t="shared" si="1747"/>
        <v/>
      </c>
      <c r="Q1623" s="318" t="str">
        <f t="shared" si="1748"/>
        <v/>
      </c>
      <c r="R1623" s="319" t="str">
        <f t="shared" si="1749"/>
        <v/>
      </c>
      <c r="S1623" s="318" t="str">
        <f t="shared" si="1750"/>
        <v/>
      </c>
      <c r="T1623" s="317" t="str">
        <f t="shared" si="1751"/>
        <v/>
      </c>
      <c r="U1623" s="318" t="str">
        <f t="shared" si="1752"/>
        <v/>
      </c>
      <c r="V1623" s="319" t="str">
        <f t="shared" si="1753"/>
        <v/>
      </c>
      <c r="W1623" s="318" t="str">
        <f t="shared" si="1754"/>
        <v/>
      </c>
      <c r="X1623" s="319" t="str">
        <f t="shared" si="1755"/>
        <v/>
      </c>
      <c r="Y1623" s="318" t="str">
        <f t="shared" si="1756"/>
        <v/>
      </c>
      <c r="Z1623" s="319" t="str">
        <f t="shared" si="1757"/>
        <v/>
      </c>
      <c r="AA1623" s="317" t="str">
        <f t="shared" si="1758"/>
        <v/>
      </c>
      <c r="AB1623" s="97" t="str">
        <f t="shared" si="1759"/>
        <v/>
      </c>
      <c r="AC1623" s="143" t="str">
        <f t="shared" si="1760"/>
        <v/>
      </c>
      <c r="AD1623" s="143" t="str">
        <f t="shared" si="1733"/>
        <v/>
      </c>
      <c r="AE1623" s="360"/>
      <c r="AF1623" s="360"/>
      <c r="AG1623" s="364"/>
      <c r="AH1623" s="363" t="str">
        <f t="shared" si="1734"/>
        <v/>
      </c>
      <c r="AI1623" s="360"/>
      <c r="AJ1623" s="360"/>
      <c r="AK1623" s="364"/>
      <c r="AL1623" s="365" t="str">
        <f t="shared" si="1735"/>
        <v/>
      </c>
      <c r="AM1623" s="363" t="str">
        <f t="shared" si="1736"/>
        <v/>
      </c>
      <c r="AN1623" s="366" t="str">
        <f t="shared" si="1737"/>
        <v/>
      </c>
      <c r="AO1623" s="360"/>
      <c r="AP1623" s="360"/>
      <c r="AQ1623" s="360" t="str">
        <f t="shared" si="1738"/>
        <v/>
      </c>
      <c r="AR1623" s="348" t="str">
        <f t="shared" si="1761"/>
        <v/>
      </c>
      <c r="AS1623" s="360"/>
      <c r="AT1623" s="348" t="str">
        <f t="shared" si="1762"/>
        <v/>
      </c>
      <c r="AU1623" s="360"/>
      <c r="AV1623" s="348" t="str">
        <f t="shared" si="1763"/>
        <v/>
      </c>
      <c r="AW1623" s="360"/>
      <c r="AX1623" s="348" t="str">
        <f t="shared" si="1764"/>
        <v/>
      </c>
      <c r="AY1623" s="360"/>
      <c r="AZ1623" s="348" t="str">
        <f t="shared" si="1765"/>
        <v/>
      </c>
      <c r="BA1623" s="367"/>
      <c r="BB1623" s="348" t="str">
        <f t="shared" si="1766"/>
        <v/>
      </c>
      <c r="BC1623" s="350" t="str">
        <f t="shared" si="1769"/>
        <v/>
      </c>
      <c r="BD1623" s="350" t="str">
        <f t="shared" si="1770"/>
        <v/>
      </c>
      <c r="BE1623" s="360"/>
      <c r="BF1623" s="361"/>
      <c r="BG1623" s="362" t="str">
        <f t="shared" si="1739"/>
        <v/>
      </c>
      <c r="BH1623" s="354" t="str">
        <f t="shared" si="1771"/>
        <v/>
      </c>
      <c r="BI1623" s="350" t="str">
        <f t="shared" si="1772"/>
        <v/>
      </c>
      <c r="BJ1623" s="113" t="str">
        <f t="shared" si="1773"/>
        <v/>
      </c>
      <c r="BK1623" s="347" t="str">
        <f t="shared" si="1798"/>
        <v/>
      </c>
      <c r="BR1623" s="307"/>
      <c r="BS1623" s="51" t="str">
        <f t="shared" si="1774"/>
        <v/>
      </c>
      <c r="BT1623" s="51" t="str">
        <f t="shared" si="1775"/>
        <v/>
      </c>
      <c r="BU1623" s="51" t="str">
        <f t="shared" si="1776"/>
        <v/>
      </c>
      <c r="BV1623" s="51" t="str">
        <f t="shared" si="1777"/>
        <v/>
      </c>
      <c r="BW1623" s="51" t="str">
        <f t="shared" si="1778"/>
        <v/>
      </c>
      <c r="BX1623" s="51" t="str">
        <f t="shared" si="1779"/>
        <v/>
      </c>
      <c r="BY1623" s="51" t="str">
        <f t="shared" si="1780"/>
        <v/>
      </c>
      <c r="BZ1623" s="51" t="str">
        <f t="shared" si="1781"/>
        <v/>
      </c>
      <c r="CA1623" s="51" t="str">
        <f t="shared" si="1782"/>
        <v/>
      </c>
      <c r="CB1623" s="51" t="str">
        <f t="shared" si="1783"/>
        <v/>
      </c>
      <c r="CC1623" s="51" t="str">
        <f t="shared" si="1767"/>
        <v/>
      </c>
      <c r="CD1623" s="51" t="str">
        <f t="shared" si="1768"/>
        <v/>
      </c>
      <c r="CE1623" s="51" t="str">
        <f t="shared" si="1784"/>
        <v/>
      </c>
      <c r="CF1623" s="51"/>
      <c r="CH1623" s="53" t="str">
        <f t="shared" si="1785"/>
        <v/>
      </c>
      <c r="CI1623" s="53" t="str">
        <f t="shared" si="1786"/>
        <v/>
      </c>
      <c r="CJ1623" s="54" t="str">
        <f t="shared" si="1787"/>
        <v/>
      </c>
      <c r="CK1623" s="53" t="str">
        <f t="shared" si="1788"/>
        <v/>
      </c>
      <c r="CL1623" s="53" t="str">
        <f t="shared" si="1789"/>
        <v/>
      </c>
      <c r="CM1623" s="53" t="str">
        <f t="shared" si="1790"/>
        <v/>
      </c>
      <c r="CN1623" s="53" t="str">
        <f t="shared" si="1791"/>
        <v/>
      </c>
      <c r="CO1623" s="53" t="str">
        <f t="shared" si="1792"/>
        <v/>
      </c>
      <c r="CP1623" s="53" t="str">
        <f t="shared" si="1793"/>
        <v/>
      </c>
      <c r="CQ1623" s="53" t="str">
        <f t="shared" si="1794"/>
        <v/>
      </c>
      <c r="CR1623" s="53" t="str">
        <f t="shared" si="1795"/>
        <v/>
      </c>
      <c r="CS1623" s="53" t="str">
        <f t="shared" si="1796"/>
        <v/>
      </c>
      <c r="CT1623" s="53" t="str">
        <f t="shared" si="1797"/>
        <v/>
      </c>
      <c r="CU1623" s="53" t="str">
        <f t="shared" si="1740"/>
        <v/>
      </c>
    </row>
    <row r="1624" spans="1:99" hidden="1" x14ac:dyDescent="0.3">
      <c r="A1624" s="40">
        <v>1686</v>
      </c>
      <c r="B1624" s="326"/>
      <c r="C1624" s="142"/>
      <c r="D1624" s="144"/>
      <c r="E1624" s="144"/>
      <c r="F1624" s="312"/>
      <c r="G1624" s="144" t="s">
        <v>141</v>
      </c>
      <c r="H1624" s="314"/>
      <c r="I1624" s="314"/>
      <c r="J1624" s="315" t="str">
        <f t="shared" si="1741"/>
        <v/>
      </c>
      <c r="K1624" s="316" t="str">
        <f t="shared" si="1742"/>
        <v/>
      </c>
      <c r="L1624" s="317" t="str">
        <f t="shared" si="1743"/>
        <v/>
      </c>
      <c r="M1624" s="316" t="str">
        <f t="shared" si="1744"/>
        <v/>
      </c>
      <c r="N1624" s="317" t="str">
        <f t="shared" si="1745"/>
        <v/>
      </c>
      <c r="O1624" s="316" t="str">
        <f t="shared" si="1746"/>
        <v/>
      </c>
      <c r="P1624" s="317" t="str">
        <f t="shared" si="1747"/>
        <v/>
      </c>
      <c r="Q1624" s="318" t="str">
        <f t="shared" si="1748"/>
        <v/>
      </c>
      <c r="R1624" s="319" t="str">
        <f t="shared" si="1749"/>
        <v/>
      </c>
      <c r="S1624" s="318" t="str">
        <f t="shared" si="1750"/>
        <v/>
      </c>
      <c r="T1624" s="317" t="str">
        <f t="shared" si="1751"/>
        <v/>
      </c>
      <c r="U1624" s="318" t="str">
        <f t="shared" si="1752"/>
        <v/>
      </c>
      <c r="V1624" s="319" t="str">
        <f t="shared" si="1753"/>
        <v/>
      </c>
      <c r="W1624" s="318" t="str">
        <f t="shared" si="1754"/>
        <v/>
      </c>
      <c r="X1624" s="319" t="str">
        <f t="shared" si="1755"/>
        <v/>
      </c>
      <c r="Y1624" s="318" t="str">
        <f t="shared" si="1756"/>
        <v/>
      </c>
      <c r="Z1624" s="319" t="str">
        <f t="shared" si="1757"/>
        <v/>
      </c>
      <c r="AA1624" s="317" t="str">
        <f t="shared" si="1758"/>
        <v/>
      </c>
      <c r="AB1624" s="97" t="str">
        <f t="shared" si="1759"/>
        <v/>
      </c>
      <c r="AC1624" s="143" t="str">
        <f t="shared" si="1760"/>
        <v/>
      </c>
      <c r="AD1624" s="143" t="str">
        <f t="shared" si="1733"/>
        <v/>
      </c>
      <c r="AE1624" s="360"/>
      <c r="AF1624" s="360"/>
      <c r="AG1624" s="364"/>
      <c r="AH1624" s="363" t="str">
        <f t="shared" si="1734"/>
        <v/>
      </c>
      <c r="AI1624" s="360"/>
      <c r="AJ1624" s="360"/>
      <c r="AK1624" s="364"/>
      <c r="AL1624" s="365" t="str">
        <f t="shared" si="1735"/>
        <v/>
      </c>
      <c r="AM1624" s="363" t="str">
        <f t="shared" si="1736"/>
        <v/>
      </c>
      <c r="AN1624" s="366" t="str">
        <f t="shared" si="1737"/>
        <v/>
      </c>
      <c r="AO1624" s="360"/>
      <c r="AP1624" s="360"/>
      <c r="AQ1624" s="360" t="str">
        <f t="shared" si="1738"/>
        <v/>
      </c>
      <c r="AR1624" s="348" t="str">
        <f t="shared" si="1761"/>
        <v/>
      </c>
      <c r="AS1624" s="360"/>
      <c r="AT1624" s="348" t="str">
        <f t="shared" si="1762"/>
        <v/>
      </c>
      <c r="AU1624" s="360"/>
      <c r="AV1624" s="348" t="str">
        <f t="shared" si="1763"/>
        <v/>
      </c>
      <c r="AW1624" s="360"/>
      <c r="AX1624" s="348" t="str">
        <f t="shared" si="1764"/>
        <v/>
      </c>
      <c r="AY1624" s="360"/>
      <c r="AZ1624" s="348" t="str">
        <f t="shared" si="1765"/>
        <v/>
      </c>
      <c r="BA1624" s="367"/>
      <c r="BB1624" s="348" t="str">
        <f t="shared" si="1766"/>
        <v/>
      </c>
      <c r="BC1624" s="350" t="str">
        <f t="shared" si="1769"/>
        <v/>
      </c>
      <c r="BD1624" s="350" t="str">
        <f t="shared" si="1770"/>
        <v/>
      </c>
      <c r="BE1624" s="360"/>
      <c r="BF1624" s="361"/>
      <c r="BG1624" s="362" t="str">
        <f t="shared" si="1739"/>
        <v/>
      </c>
      <c r="BH1624" s="354" t="str">
        <f t="shared" si="1771"/>
        <v/>
      </c>
      <c r="BI1624" s="350" t="str">
        <f t="shared" si="1772"/>
        <v/>
      </c>
      <c r="BJ1624" s="113" t="str">
        <f t="shared" si="1773"/>
        <v/>
      </c>
      <c r="BK1624" s="347" t="str">
        <f t="shared" si="1798"/>
        <v/>
      </c>
      <c r="BR1624" s="307"/>
      <c r="BS1624" s="51" t="str">
        <f t="shared" si="1774"/>
        <v/>
      </c>
      <c r="BT1624" s="51" t="str">
        <f t="shared" si="1775"/>
        <v/>
      </c>
      <c r="BU1624" s="51" t="str">
        <f t="shared" si="1776"/>
        <v/>
      </c>
      <c r="BV1624" s="51" t="str">
        <f t="shared" si="1777"/>
        <v/>
      </c>
      <c r="BW1624" s="51" t="str">
        <f t="shared" si="1778"/>
        <v/>
      </c>
      <c r="BX1624" s="51" t="str">
        <f t="shared" si="1779"/>
        <v/>
      </c>
      <c r="BY1624" s="51" t="str">
        <f t="shared" si="1780"/>
        <v/>
      </c>
      <c r="BZ1624" s="51" t="str">
        <f t="shared" si="1781"/>
        <v/>
      </c>
      <c r="CA1624" s="51" t="str">
        <f t="shared" si="1782"/>
        <v/>
      </c>
      <c r="CB1624" s="51" t="str">
        <f t="shared" si="1783"/>
        <v/>
      </c>
      <c r="CC1624" s="51" t="str">
        <f t="shared" si="1767"/>
        <v/>
      </c>
      <c r="CD1624" s="51" t="str">
        <f t="shared" si="1768"/>
        <v/>
      </c>
      <c r="CE1624" s="51" t="str">
        <f t="shared" si="1784"/>
        <v/>
      </c>
      <c r="CF1624" s="51"/>
      <c r="CH1624" s="53" t="str">
        <f t="shared" si="1785"/>
        <v/>
      </c>
      <c r="CI1624" s="53" t="str">
        <f t="shared" si="1786"/>
        <v/>
      </c>
      <c r="CJ1624" s="54" t="str">
        <f t="shared" si="1787"/>
        <v/>
      </c>
      <c r="CK1624" s="53" t="str">
        <f t="shared" si="1788"/>
        <v/>
      </c>
      <c r="CL1624" s="53" t="str">
        <f t="shared" si="1789"/>
        <v/>
      </c>
      <c r="CM1624" s="53" t="str">
        <f t="shared" si="1790"/>
        <v/>
      </c>
      <c r="CN1624" s="53" t="str">
        <f t="shared" si="1791"/>
        <v/>
      </c>
      <c r="CO1624" s="53" t="str">
        <f t="shared" si="1792"/>
        <v/>
      </c>
      <c r="CP1624" s="53" t="str">
        <f t="shared" si="1793"/>
        <v/>
      </c>
      <c r="CQ1624" s="53" t="str">
        <f t="shared" si="1794"/>
        <v/>
      </c>
      <c r="CR1624" s="53" t="str">
        <f t="shared" si="1795"/>
        <v/>
      </c>
      <c r="CS1624" s="53" t="str">
        <f t="shared" si="1796"/>
        <v/>
      </c>
      <c r="CT1624" s="53" t="str">
        <f t="shared" si="1797"/>
        <v/>
      </c>
      <c r="CU1624" s="53" t="str">
        <f t="shared" si="1740"/>
        <v/>
      </c>
    </row>
    <row r="1625" spans="1:99" hidden="1" x14ac:dyDescent="0.3">
      <c r="A1625" s="40">
        <v>1687</v>
      </c>
      <c r="B1625" s="326"/>
      <c r="C1625" s="142"/>
      <c r="D1625" s="144"/>
      <c r="E1625" s="144"/>
      <c r="F1625" s="312"/>
      <c r="G1625" s="144" t="s">
        <v>141</v>
      </c>
      <c r="H1625" s="314"/>
      <c r="I1625" s="314"/>
      <c r="J1625" s="315" t="str">
        <f t="shared" si="1741"/>
        <v/>
      </c>
      <c r="K1625" s="316" t="str">
        <f t="shared" si="1742"/>
        <v/>
      </c>
      <c r="L1625" s="317" t="str">
        <f t="shared" si="1743"/>
        <v/>
      </c>
      <c r="M1625" s="316" t="str">
        <f t="shared" si="1744"/>
        <v/>
      </c>
      <c r="N1625" s="317" t="str">
        <f t="shared" si="1745"/>
        <v/>
      </c>
      <c r="O1625" s="316" t="str">
        <f t="shared" si="1746"/>
        <v/>
      </c>
      <c r="P1625" s="317" t="str">
        <f t="shared" si="1747"/>
        <v/>
      </c>
      <c r="Q1625" s="318" t="str">
        <f t="shared" si="1748"/>
        <v/>
      </c>
      <c r="R1625" s="319" t="str">
        <f t="shared" si="1749"/>
        <v/>
      </c>
      <c r="S1625" s="318" t="str">
        <f t="shared" si="1750"/>
        <v/>
      </c>
      <c r="T1625" s="317" t="str">
        <f t="shared" si="1751"/>
        <v/>
      </c>
      <c r="U1625" s="318" t="str">
        <f t="shared" si="1752"/>
        <v/>
      </c>
      <c r="V1625" s="319" t="str">
        <f t="shared" si="1753"/>
        <v/>
      </c>
      <c r="W1625" s="318" t="str">
        <f t="shared" si="1754"/>
        <v/>
      </c>
      <c r="X1625" s="319" t="str">
        <f t="shared" si="1755"/>
        <v/>
      </c>
      <c r="Y1625" s="318" t="str">
        <f t="shared" si="1756"/>
        <v/>
      </c>
      <c r="Z1625" s="319" t="str">
        <f t="shared" si="1757"/>
        <v/>
      </c>
      <c r="AA1625" s="317" t="str">
        <f t="shared" si="1758"/>
        <v/>
      </c>
      <c r="AB1625" s="97" t="str">
        <f t="shared" si="1759"/>
        <v/>
      </c>
      <c r="AC1625" s="143" t="str">
        <f t="shared" si="1760"/>
        <v/>
      </c>
      <c r="AD1625" s="143" t="str">
        <f t="shared" si="1733"/>
        <v/>
      </c>
      <c r="AE1625" s="360"/>
      <c r="AF1625" s="360"/>
      <c r="AG1625" s="364"/>
      <c r="AH1625" s="363" t="str">
        <f t="shared" si="1734"/>
        <v/>
      </c>
      <c r="AI1625" s="360"/>
      <c r="AJ1625" s="360"/>
      <c r="AK1625" s="364"/>
      <c r="AL1625" s="365" t="str">
        <f t="shared" si="1735"/>
        <v/>
      </c>
      <c r="AM1625" s="363" t="str">
        <f t="shared" si="1736"/>
        <v/>
      </c>
      <c r="AN1625" s="366" t="str">
        <f t="shared" si="1737"/>
        <v/>
      </c>
      <c r="AO1625" s="360"/>
      <c r="AP1625" s="360"/>
      <c r="AQ1625" s="360" t="str">
        <f t="shared" si="1738"/>
        <v/>
      </c>
      <c r="AR1625" s="348" t="str">
        <f t="shared" si="1761"/>
        <v/>
      </c>
      <c r="AS1625" s="360"/>
      <c r="AT1625" s="348" t="str">
        <f t="shared" si="1762"/>
        <v/>
      </c>
      <c r="AU1625" s="360"/>
      <c r="AV1625" s="348" t="str">
        <f t="shared" si="1763"/>
        <v/>
      </c>
      <c r="AW1625" s="360"/>
      <c r="AX1625" s="348" t="str">
        <f t="shared" si="1764"/>
        <v/>
      </c>
      <c r="AY1625" s="360"/>
      <c r="AZ1625" s="348" t="str">
        <f t="shared" si="1765"/>
        <v/>
      </c>
      <c r="BA1625" s="367"/>
      <c r="BB1625" s="348" t="str">
        <f t="shared" si="1766"/>
        <v/>
      </c>
      <c r="BC1625" s="350" t="str">
        <f t="shared" si="1769"/>
        <v/>
      </c>
      <c r="BD1625" s="350" t="str">
        <f t="shared" si="1770"/>
        <v/>
      </c>
      <c r="BE1625" s="360"/>
      <c r="BF1625" s="361"/>
      <c r="BG1625" s="362" t="str">
        <f t="shared" si="1739"/>
        <v/>
      </c>
      <c r="BH1625" s="354" t="str">
        <f t="shared" si="1771"/>
        <v/>
      </c>
      <c r="BI1625" s="350" t="str">
        <f t="shared" si="1772"/>
        <v/>
      </c>
      <c r="BJ1625" s="113" t="str">
        <f t="shared" si="1773"/>
        <v/>
      </c>
      <c r="BK1625" s="347" t="str">
        <f t="shared" si="1798"/>
        <v/>
      </c>
      <c r="BR1625" s="307"/>
      <c r="BS1625" s="51" t="str">
        <f t="shared" si="1774"/>
        <v/>
      </c>
      <c r="BT1625" s="51" t="str">
        <f t="shared" si="1775"/>
        <v/>
      </c>
      <c r="BU1625" s="51" t="str">
        <f t="shared" si="1776"/>
        <v/>
      </c>
      <c r="BV1625" s="51" t="str">
        <f t="shared" si="1777"/>
        <v/>
      </c>
      <c r="BW1625" s="51" t="str">
        <f t="shared" si="1778"/>
        <v/>
      </c>
      <c r="BX1625" s="51" t="str">
        <f t="shared" si="1779"/>
        <v/>
      </c>
      <c r="BY1625" s="51" t="str">
        <f t="shared" si="1780"/>
        <v/>
      </c>
      <c r="BZ1625" s="51" t="str">
        <f t="shared" si="1781"/>
        <v/>
      </c>
      <c r="CA1625" s="51" t="str">
        <f t="shared" si="1782"/>
        <v/>
      </c>
      <c r="CB1625" s="51" t="str">
        <f t="shared" si="1783"/>
        <v/>
      </c>
      <c r="CC1625" s="51" t="str">
        <f t="shared" si="1767"/>
        <v/>
      </c>
      <c r="CD1625" s="51" t="str">
        <f t="shared" si="1768"/>
        <v/>
      </c>
      <c r="CE1625" s="51" t="str">
        <f t="shared" si="1784"/>
        <v/>
      </c>
      <c r="CF1625" s="51"/>
      <c r="CH1625" s="53" t="str">
        <f t="shared" si="1785"/>
        <v/>
      </c>
      <c r="CI1625" s="53" t="str">
        <f t="shared" si="1786"/>
        <v/>
      </c>
      <c r="CJ1625" s="54" t="str">
        <f t="shared" si="1787"/>
        <v/>
      </c>
      <c r="CK1625" s="53" t="str">
        <f t="shared" si="1788"/>
        <v/>
      </c>
      <c r="CL1625" s="53" t="str">
        <f t="shared" si="1789"/>
        <v/>
      </c>
      <c r="CM1625" s="53" t="str">
        <f t="shared" si="1790"/>
        <v/>
      </c>
      <c r="CN1625" s="53" t="str">
        <f t="shared" si="1791"/>
        <v/>
      </c>
      <c r="CO1625" s="53" t="str">
        <f t="shared" si="1792"/>
        <v/>
      </c>
      <c r="CP1625" s="53" t="str">
        <f t="shared" si="1793"/>
        <v/>
      </c>
      <c r="CQ1625" s="53" t="str">
        <f t="shared" si="1794"/>
        <v/>
      </c>
      <c r="CR1625" s="53" t="str">
        <f t="shared" si="1795"/>
        <v/>
      </c>
      <c r="CS1625" s="53" t="str">
        <f t="shared" si="1796"/>
        <v/>
      </c>
      <c r="CT1625" s="53" t="str">
        <f t="shared" si="1797"/>
        <v/>
      </c>
      <c r="CU1625" s="53" t="str">
        <f t="shared" si="1740"/>
        <v/>
      </c>
    </row>
    <row r="1626" spans="1:99" hidden="1" x14ac:dyDescent="0.3">
      <c r="A1626" s="40">
        <v>1688</v>
      </c>
      <c r="B1626" s="326"/>
      <c r="C1626" s="142"/>
      <c r="D1626" s="144"/>
      <c r="E1626" s="144"/>
      <c r="F1626" s="312"/>
      <c r="G1626" s="144" t="s">
        <v>141</v>
      </c>
      <c r="H1626" s="314"/>
      <c r="I1626" s="314"/>
      <c r="J1626" s="315" t="str">
        <f t="shared" si="1741"/>
        <v/>
      </c>
      <c r="K1626" s="316" t="str">
        <f t="shared" si="1742"/>
        <v/>
      </c>
      <c r="L1626" s="317" t="str">
        <f t="shared" si="1743"/>
        <v/>
      </c>
      <c r="M1626" s="316" t="str">
        <f t="shared" si="1744"/>
        <v/>
      </c>
      <c r="N1626" s="317" t="str">
        <f t="shared" si="1745"/>
        <v/>
      </c>
      <c r="O1626" s="316" t="str">
        <f t="shared" si="1746"/>
        <v/>
      </c>
      <c r="P1626" s="317" t="str">
        <f t="shared" si="1747"/>
        <v/>
      </c>
      <c r="Q1626" s="318" t="str">
        <f t="shared" si="1748"/>
        <v/>
      </c>
      <c r="R1626" s="319" t="str">
        <f t="shared" si="1749"/>
        <v/>
      </c>
      <c r="S1626" s="318" t="str">
        <f t="shared" si="1750"/>
        <v/>
      </c>
      <c r="T1626" s="317" t="str">
        <f t="shared" si="1751"/>
        <v/>
      </c>
      <c r="U1626" s="318" t="str">
        <f t="shared" si="1752"/>
        <v/>
      </c>
      <c r="V1626" s="319" t="str">
        <f t="shared" si="1753"/>
        <v/>
      </c>
      <c r="W1626" s="318" t="str">
        <f t="shared" si="1754"/>
        <v/>
      </c>
      <c r="X1626" s="319" t="str">
        <f t="shared" si="1755"/>
        <v/>
      </c>
      <c r="Y1626" s="318" t="str">
        <f t="shared" si="1756"/>
        <v/>
      </c>
      <c r="Z1626" s="319" t="str">
        <f t="shared" si="1757"/>
        <v/>
      </c>
      <c r="AA1626" s="317" t="str">
        <f t="shared" si="1758"/>
        <v/>
      </c>
      <c r="AB1626" s="97" t="str">
        <f t="shared" si="1759"/>
        <v/>
      </c>
      <c r="AC1626" s="143" t="str">
        <f t="shared" si="1760"/>
        <v/>
      </c>
      <c r="AD1626" s="143" t="str">
        <f t="shared" si="1733"/>
        <v/>
      </c>
      <c r="AE1626" s="360"/>
      <c r="AF1626" s="360"/>
      <c r="AG1626" s="364"/>
      <c r="AH1626" s="363" t="str">
        <f t="shared" si="1734"/>
        <v/>
      </c>
      <c r="AI1626" s="360"/>
      <c r="AJ1626" s="360"/>
      <c r="AK1626" s="364"/>
      <c r="AL1626" s="365" t="str">
        <f t="shared" si="1735"/>
        <v/>
      </c>
      <c r="AM1626" s="363" t="str">
        <f t="shared" si="1736"/>
        <v/>
      </c>
      <c r="AN1626" s="366" t="str">
        <f t="shared" si="1737"/>
        <v/>
      </c>
      <c r="AO1626" s="360"/>
      <c r="AP1626" s="360"/>
      <c r="AQ1626" s="360" t="str">
        <f t="shared" si="1738"/>
        <v/>
      </c>
      <c r="AR1626" s="348" t="str">
        <f t="shared" si="1761"/>
        <v/>
      </c>
      <c r="AS1626" s="360"/>
      <c r="AT1626" s="348" t="str">
        <f t="shared" si="1762"/>
        <v/>
      </c>
      <c r="AU1626" s="360"/>
      <c r="AV1626" s="348" t="str">
        <f t="shared" si="1763"/>
        <v/>
      </c>
      <c r="AW1626" s="360"/>
      <c r="AX1626" s="348" t="str">
        <f t="shared" si="1764"/>
        <v/>
      </c>
      <c r="AY1626" s="360"/>
      <c r="AZ1626" s="348" t="str">
        <f t="shared" si="1765"/>
        <v/>
      </c>
      <c r="BA1626" s="367"/>
      <c r="BB1626" s="348" t="str">
        <f t="shared" si="1766"/>
        <v/>
      </c>
      <c r="BC1626" s="350" t="str">
        <f t="shared" si="1769"/>
        <v/>
      </c>
      <c r="BD1626" s="350" t="str">
        <f t="shared" si="1770"/>
        <v/>
      </c>
      <c r="BE1626" s="360"/>
      <c r="BF1626" s="361"/>
      <c r="BG1626" s="362" t="str">
        <f t="shared" si="1739"/>
        <v/>
      </c>
      <c r="BH1626" s="354" t="str">
        <f t="shared" si="1771"/>
        <v/>
      </c>
      <c r="BI1626" s="350" t="str">
        <f t="shared" si="1772"/>
        <v/>
      </c>
      <c r="BJ1626" s="113" t="str">
        <f t="shared" si="1773"/>
        <v/>
      </c>
      <c r="BK1626" s="347" t="str">
        <f t="shared" si="1798"/>
        <v/>
      </c>
      <c r="BR1626" s="307"/>
      <c r="BS1626" s="51" t="str">
        <f t="shared" si="1774"/>
        <v/>
      </c>
      <c r="BT1626" s="51" t="str">
        <f t="shared" si="1775"/>
        <v/>
      </c>
      <c r="BU1626" s="51" t="str">
        <f t="shared" si="1776"/>
        <v/>
      </c>
      <c r="BV1626" s="51" t="str">
        <f t="shared" si="1777"/>
        <v/>
      </c>
      <c r="BW1626" s="51" t="str">
        <f t="shared" si="1778"/>
        <v/>
      </c>
      <c r="BX1626" s="51" t="str">
        <f t="shared" si="1779"/>
        <v/>
      </c>
      <c r="BY1626" s="51" t="str">
        <f t="shared" si="1780"/>
        <v/>
      </c>
      <c r="BZ1626" s="51" t="str">
        <f t="shared" si="1781"/>
        <v/>
      </c>
      <c r="CA1626" s="51" t="str">
        <f t="shared" si="1782"/>
        <v/>
      </c>
      <c r="CB1626" s="51" t="str">
        <f t="shared" si="1783"/>
        <v/>
      </c>
      <c r="CC1626" s="51" t="str">
        <f t="shared" si="1767"/>
        <v/>
      </c>
      <c r="CD1626" s="51" t="str">
        <f t="shared" si="1768"/>
        <v/>
      </c>
      <c r="CE1626" s="51" t="str">
        <f t="shared" si="1784"/>
        <v/>
      </c>
      <c r="CF1626" s="51"/>
      <c r="CH1626" s="53" t="str">
        <f t="shared" si="1785"/>
        <v/>
      </c>
      <c r="CI1626" s="53" t="str">
        <f t="shared" si="1786"/>
        <v/>
      </c>
      <c r="CJ1626" s="54" t="str">
        <f t="shared" si="1787"/>
        <v/>
      </c>
      <c r="CK1626" s="53" t="str">
        <f t="shared" si="1788"/>
        <v/>
      </c>
      <c r="CL1626" s="53" t="str">
        <f t="shared" si="1789"/>
        <v/>
      </c>
      <c r="CM1626" s="53" t="str">
        <f t="shared" si="1790"/>
        <v/>
      </c>
      <c r="CN1626" s="53" t="str">
        <f t="shared" si="1791"/>
        <v/>
      </c>
      <c r="CO1626" s="53" t="str">
        <f t="shared" si="1792"/>
        <v/>
      </c>
      <c r="CP1626" s="53" t="str">
        <f t="shared" si="1793"/>
        <v/>
      </c>
      <c r="CQ1626" s="53" t="str">
        <f t="shared" si="1794"/>
        <v/>
      </c>
      <c r="CR1626" s="53" t="str">
        <f t="shared" si="1795"/>
        <v/>
      </c>
      <c r="CS1626" s="53" t="str">
        <f t="shared" si="1796"/>
        <v/>
      </c>
      <c r="CT1626" s="53" t="str">
        <f t="shared" si="1797"/>
        <v/>
      </c>
      <c r="CU1626" s="53" t="str">
        <f t="shared" si="1740"/>
        <v/>
      </c>
    </row>
    <row r="1627" spans="1:99" hidden="1" x14ac:dyDescent="0.3">
      <c r="A1627" s="40">
        <v>1689</v>
      </c>
      <c r="B1627" s="326"/>
      <c r="C1627" s="142"/>
      <c r="D1627" s="144"/>
      <c r="E1627" s="144"/>
      <c r="F1627" s="312"/>
      <c r="G1627" s="144" t="s">
        <v>141</v>
      </c>
      <c r="H1627" s="314"/>
      <c r="I1627" s="314"/>
      <c r="J1627" s="315" t="str">
        <f t="shared" si="1741"/>
        <v/>
      </c>
      <c r="K1627" s="316" t="str">
        <f t="shared" si="1742"/>
        <v/>
      </c>
      <c r="L1627" s="317" t="str">
        <f t="shared" si="1743"/>
        <v/>
      </c>
      <c r="M1627" s="316" t="str">
        <f t="shared" si="1744"/>
        <v/>
      </c>
      <c r="N1627" s="317" t="str">
        <f t="shared" si="1745"/>
        <v/>
      </c>
      <c r="O1627" s="316" t="str">
        <f t="shared" si="1746"/>
        <v/>
      </c>
      <c r="P1627" s="317" t="str">
        <f t="shared" si="1747"/>
        <v/>
      </c>
      <c r="Q1627" s="318" t="str">
        <f t="shared" si="1748"/>
        <v/>
      </c>
      <c r="R1627" s="319" t="str">
        <f t="shared" si="1749"/>
        <v/>
      </c>
      <c r="S1627" s="318" t="str">
        <f t="shared" si="1750"/>
        <v/>
      </c>
      <c r="T1627" s="317" t="str">
        <f t="shared" si="1751"/>
        <v/>
      </c>
      <c r="U1627" s="318" t="str">
        <f t="shared" si="1752"/>
        <v/>
      </c>
      <c r="V1627" s="319" t="str">
        <f t="shared" si="1753"/>
        <v/>
      </c>
      <c r="W1627" s="318" t="str">
        <f t="shared" si="1754"/>
        <v/>
      </c>
      <c r="X1627" s="319" t="str">
        <f t="shared" si="1755"/>
        <v/>
      </c>
      <c r="Y1627" s="318" t="str">
        <f t="shared" si="1756"/>
        <v/>
      </c>
      <c r="Z1627" s="319" t="str">
        <f t="shared" si="1757"/>
        <v/>
      </c>
      <c r="AA1627" s="317" t="str">
        <f t="shared" si="1758"/>
        <v/>
      </c>
      <c r="AB1627" s="97" t="str">
        <f t="shared" si="1759"/>
        <v/>
      </c>
      <c r="AC1627" s="143" t="str">
        <f t="shared" si="1760"/>
        <v/>
      </c>
      <c r="AD1627" s="143" t="str">
        <f t="shared" si="1733"/>
        <v/>
      </c>
      <c r="AE1627" s="360"/>
      <c r="AF1627" s="360"/>
      <c r="AG1627" s="364"/>
      <c r="AH1627" s="363" t="str">
        <f t="shared" si="1734"/>
        <v/>
      </c>
      <c r="AI1627" s="360"/>
      <c r="AJ1627" s="360"/>
      <c r="AK1627" s="364"/>
      <c r="AL1627" s="365" t="str">
        <f t="shared" si="1735"/>
        <v/>
      </c>
      <c r="AM1627" s="363" t="str">
        <f t="shared" si="1736"/>
        <v/>
      </c>
      <c r="AN1627" s="366" t="str">
        <f t="shared" si="1737"/>
        <v/>
      </c>
      <c r="AO1627" s="360"/>
      <c r="AP1627" s="360"/>
      <c r="AQ1627" s="360" t="str">
        <f t="shared" si="1738"/>
        <v/>
      </c>
      <c r="AR1627" s="348" t="str">
        <f t="shared" si="1761"/>
        <v/>
      </c>
      <c r="AS1627" s="360"/>
      <c r="AT1627" s="348" t="str">
        <f t="shared" si="1762"/>
        <v/>
      </c>
      <c r="AU1627" s="360"/>
      <c r="AV1627" s="348" t="str">
        <f t="shared" si="1763"/>
        <v/>
      </c>
      <c r="AW1627" s="360"/>
      <c r="AX1627" s="348" t="str">
        <f t="shared" si="1764"/>
        <v/>
      </c>
      <c r="AY1627" s="360"/>
      <c r="AZ1627" s="348" t="str">
        <f t="shared" si="1765"/>
        <v/>
      </c>
      <c r="BA1627" s="367"/>
      <c r="BB1627" s="348" t="str">
        <f t="shared" si="1766"/>
        <v/>
      </c>
      <c r="BC1627" s="350" t="str">
        <f t="shared" si="1769"/>
        <v/>
      </c>
      <c r="BD1627" s="350" t="str">
        <f t="shared" si="1770"/>
        <v/>
      </c>
      <c r="BE1627" s="360"/>
      <c r="BF1627" s="361"/>
      <c r="BG1627" s="362" t="str">
        <f t="shared" si="1739"/>
        <v/>
      </c>
      <c r="BH1627" s="354" t="str">
        <f t="shared" si="1771"/>
        <v/>
      </c>
      <c r="BI1627" s="350" t="str">
        <f t="shared" si="1772"/>
        <v/>
      </c>
      <c r="BJ1627" s="113" t="str">
        <f t="shared" si="1773"/>
        <v/>
      </c>
      <c r="BK1627" s="347" t="str">
        <f t="shared" si="1798"/>
        <v/>
      </c>
      <c r="BR1627" s="307"/>
      <c r="BS1627" s="51" t="str">
        <f t="shared" si="1774"/>
        <v/>
      </c>
      <c r="BT1627" s="51" t="str">
        <f t="shared" si="1775"/>
        <v/>
      </c>
      <c r="BU1627" s="51" t="str">
        <f t="shared" si="1776"/>
        <v/>
      </c>
      <c r="BV1627" s="51" t="str">
        <f t="shared" si="1777"/>
        <v/>
      </c>
      <c r="BW1627" s="51" t="str">
        <f t="shared" si="1778"/>
        <v/>
      </c>
      <c r="BX1627" s="51" t="str">
        <f t="shared" si="1779"/>
        <v/>
      </c>
      <c r="BY1627" s="51" t="str">
        <f t="shared" si="1780"/>
        <v/>
      </c>
      <c r="BZ1627" s="51" t="str">
        <f t="shared" si="1781"/>
        <v/>
      </c>
      <c r="CA1627" s="51" t="str">
        <f t="shared" si="1782"/>
        <v/>
      </c>
      <c r="CB1627" s="51" t="str">
        <f t="shared" si="1783"/>
        <v/>
      </c>
      <c r="CC1627" s="51" t="str">
        <f t="shared" si="1767"/>
        <v/>
      </c>
      <c r="CD1627" s="51" t="str">
        <f t="shared" si="1768"/>
        <v/>
      </c>
      <c r="CE1627" s="51" t="str">
        <f t="shared" si="1784"/>
        <v/>
      </c>
      <c r="CF1627" s="51"/>
      <c r="CH1627" s="53" t="str">
        <f t="shared" si="1785"/>
        <v/>
      </c>
      <c r="CI1627" s="53" t="str">
        <f t="shared" si="1786"/>
        <v/>
      </c>
      <c r="CJ1627" s="54" t="str">
        <f t="shared" si="1787"/>
        <v/>
      </c>
      <c r="CK1627" s="53" t="str">
        <f t="shared" si="1788"/>
        <v/>
      </c>
      <c r="CL1627" s="53" t="str">
        <f t="shared" si="1789"/>
        <v/>
      </c>
      <c r="CM1627" s="53" t="str">
        <f t="shared" si="1790"/>
        <v/>
      </c>
      <c r="CN1627" s="53" t="str">
        <f t="shared" si="1791"/>
        <v/>
      </c>
      <c r="CO1627" s="53" t="str">
        <f t="shared" si="1792"/>
        <v/>
      </c>
      <c r="CP1627" s="53" t="str">
        <f t="shared" si="1793"/>
        <v/>
      </c>
      <c r="CQ1627" s="53" t="str">
        <f t="shared" si="1794"/>
        <v/>
      </c>
      <c r="CR1627" s="53" t="str">
        <f t="shared" si="1795"/>
        <v/>
      </c>
      <c r="CS1627" s="53" t="str">
        <f t="shared" si="1796"/>
        <v/>
      </c>
      <c r="CT1627" s="53" t="str">
        <f t="shared" si="1797"/>
        <v/>
      </c>
      <c r="CU1627" s="53" t="str">
        <f t="shared" si="1740"/>
        <v/>
      </c>
    </row>
    <row r="1628" spans="1:99" hidden="1" x14ac:dyDescent="0.3">
      <c r="A1628" s="40">
        <v>1690</v>
      </c>
      <c r="B1628" s="326"/>
      <c r="C1628" s="142"/>
      <c r="D1628" s="144"/>
      <c r="E1628" s="144"/>
      <c r="F1628" s="312"/>
      <c r="G1628" s="144" t="s">
        <v>141</v>
      </c>
      <c r="H1628" s="314"/>
      <c r="I1628" s="314"/>
      <c r="J1628" s="315" t="str">
        <f t="shared" si="1741"/>
        <v/>
      </c>
      <c r="K1628" s="316" t="str">
        <f t="shared" si="1742"/>
        <v/>
      </c>
      <c r="L1628" s="317" t="str">
        <f t="shared" si="1743"/>
        <v/>
      </c>
      <c r="M1628" s="316" t="str">
        <f t="shared" si="1744"/>
        <v/>
      </c>
      <c r="N1628" s="317" t="str">
        <f t="shared" si="1745"/>
        <v/>
      </c>
      <c r="O1628" s="316" t="str">
        <f t="shared" si="1746"/>
        <v/>
      </c>
      <c r="P1628" s="317" t="str">
        <f t="shared" si="1747"/>
        <v/>
      </c>
      <c r="Q1628" s="318" t="str">
        <f t="shared" si="1748"/>
        <v/>
      </c>
      <c r="R1628" s="319" t="str">
        <f t="shared" si="1749"/>
        <v/>
      </c>
      <c r="S1628" s="318" t="str">
        <f t="shared" si="1750"/>
        <v/>
      </c>
      <c r="T1628" s="317" t="str">
        <f t="shared" si="1751"/>
        <v/>
      </c>
      <c r="U1628" s="318" t="str">
        <f t="shared" si="1752"/>
        <v/>
      </c>
      <c r="V1628" s="319" t="str">
        <f t="shared" si="1753"/>
        <v/>
      </c>
      <c r="W1628" s="318" t="str">
        <f t="shared" si="1754"/>
        <v/>
      </c>
      <c r="X1628" s="319" t="str">
        <f t="shared" si="1755"/>
        <v/>
      </c>
      <c r="Y1628" s="318" t="str">
        <f t="shared" si="1756"/>
        <v/>
      </c>
      <c r="Z1628" s="319" t="str">
        <f t="shared" si="1757"/>
        <v/>
      </c>
      <c r="AA1628" s="317" t="str">
        <f t="shared" si="1758"/>
        <v/>
      </c>
      <c r="AB1628" s="97" t="str">
        <f t="shared" si="1759"/>
        <v/>
      </c>
      <c r="AC1628" s="143" t="str">
        <f t="shared" si="1760"/>
        <v/>
      </c>
      <c r="AD1628" s="143" t="str">
        <f t="shared" si="1733"/>
        <v/>
      </c>
      <c r="AE1628" s="360"/>
      <c r="AF1628" s="360"/>
      <c r="AG1628" s="364"/>
      <c r="AH1628" s="363" t="str">
        <f t="shared" si="1734"/>
        <v/>
      </c>
      <c r="AI1628" s="360"/>
      <c r="AJ1628" s="360"/>
      <c r="AK1628" s="364"/>
      <c r="AL1628" s="365" t="str">
        <f t="shared" si="1735"/>
        <v/>
      </c>
      <c r="AM1628" s="363" t="str">
        <f t="shared" si="1736"/>
        <v/>
      </c>
      <c r="AN1628" s="366" t="str">
        <f t="shared" si="1737"/>
        <v/>
      </c>
      <c r="AO1628" s="360"/>
      <c r="AP1628" s="360"/>
      <c r="AQ1628" s="360" t="str">
        <f t="shared" si="1738"/>
        <v/>
      </c>
      <c r="AR1628" s="348" t="str">
        <f t="shared" si="1761"/>
        <v/>
      </c>
      <c r="AS1628" s="360"/>
      <c r="AT1628" s="348" t="str">
        <f t="shared" si="1762"/>
        <v/>
      </c>
      <c r="AU1628" s="360"/>
      <c r="AV1628" s="348" t="str">
        <f t="shared" si="1763"/>
        <v/>
      </c>
      <c r="AW1628" s="360"/>
      <c r="AX1628" s="348" t="str">
        <f t="shared" si="1764"/>
        <v/>
      </c>
      <c r="AY1628" s="360"/>
      <c r="AZ1628" s="348" t="str">
        <f t="shared" si="1765"/>
        <v/>
      </c>
      <c r="BA1628" s="367"/>
      <c r="BB1628" s="348" t="str">
        <f t="shared" si="1766"/>
        <v/>
      </c>
      <c r="BC1628" s="350" t="str">
        <f t="shared" si="1769"/>
        <v/>
      </c>
      <c r="BD1628" s="350" t="str">
        <f t="shared" si="1770"/>
        <v/>
      </c>
      <c r="BE1628" s="360"/>
      <c r="BF1628" s="361"/>
      <c r="BG1628" s="362" t="str">
        <f t="shared" si="1739"/>
        <v/>
      </c>
      <c r="BH1628" s="354" t="str">
        <f t="shared" si="1771"/>
        <v/>
      </c>
      <c r="BI1628" s="350" t="str">
        <f t="shared" si="1772"/>
        <v/>
      </c>
      <c r="BJ1628" s="113" t="str">
        <f t="shared" si="1773"/>
        <v/>
      </c>
      <c r="BK1628" s="347" t="str">
        <f t="shared" si="1798"/>
        <v/>
      </c>
      <c r="BR1628" s="307"/>
      <c r="BS1628" s="51" t="str">
        <f t="shared" si="1774"/>
        <v/>
      </c>
      <c r="BT1628" s="51" t="str">
        <f t="shared" si="1775"/>
        <v/>
      </c>
      <c r="BU1628" s="51" t="str">
        <f t="shared" si="1776"/>
        <v/>
      </c>
      <c r="BV1628" s="51" t="str">
        <f t="shared" si="1777"/>
        <v/>
      </c>
      <c r="BW1628" s="51" t="str">
        <f t="shared" si="1778"/>
        <v/>
      </c>
      <c r="BX1628" s="51" t="str">
        <f t="shared" si="1779"/>
        <v/>
      </c>
      <c r="BY1628" s="51" t="str">
        <f t="shared" si="1780"/>
        <v/>
      </c>
      <c r="BZ1628" s="51" t="str">
        <f t="shared" si="1781"/>
        <v/>
      </c>
      <c r="CA1628" s="51" t="str">
        <f t="shared" si="1782"/>
        <v/>
      </c>
      <c r="CB1628" s="51" t="str">
        <f t="shared" si="1783"/>
        <v/>
      </c>
      <c r="CC1628" s="51" t="str">
        <f t="shared" si="1767"/>
        <v/>
      </c>
      <c r="CD1628" s="51" t="str">
        <f t="shared" si="1768"/>
        <v/>
      </c>
      <c r="CE1628" s="51" t="str">
        <f t="shared" si="1784"/>
        <v/>
      </c>
      <c r="CF1628" s="51"/>
      <c r="CH1628" s="53" t="str">
        <f t="shared" si="1785"/>
        <v/>
      </c>
      <c r="CI1628" s="53" t="str">
        <f t="shared" si="1786"/>
        <v/>
      </c>
      <c r="CJ1628" s="54" t="str">
        <f t="shared" si="1787"/>
        <v/>
      </c>
      <c r="CK1628" s="53" t="str">
        <f t="shared" si="1788"/>
        <v/>
      </c>
      <c r="CL1628" s="53" t="str">
        <f t="shared" si="1789"/>
        <v/>
      </c>
      <c r="CM1628" s="53" t="str">
        <f t="shared" si="1790"/>
        <v/>
      </c>
      <c r="CN1628" s="53" t="str">
        <f t="shared" si="1791"/>
        <v/>
      </c>
      <c r="CO1628" s="53" t="str">
        <f t="shared" si="1792"/>
        <v/>
      </c>
      <c r="CP1628" s="53" t="str">
        <f t="shared" si="1793"/>
        <v/>
      </c>
      <c r="CQ1628" s="53" t="str">
        <f t="shared" si="1794"/>
        <v/>
      </c>
      <c r="CR1628" s="53" t="str">
        <f t="shared" si="1795"/>
        <v/>
      </c>
      <c r="CS1628" s="53" t="str">
        <f t="shared" si="1796"/>
        <v/>
      </c>
      <c r="CT1628" s="53" t="str">
        <f t="shared" si="1797"/>
        <v/>
      </c>
      <c r="CU1628" s="53" t="str">
        <f t="shared" si="1740"/>
        <v/>
      </c>
    </row>
    <row r="1629" spans="1:99" hidden="1" x14ac:dyDescent="0.3">
      <c r="A1629" s="40">
        <v>1691</v>
      </c>
      <c r="B1629" s="326"/>
      <c r="C1629" s="142"/>
      <c r="D1629" s="144"/>
      <c r="E1629" s="144"/>
      <c r="F1629" s="312"/>
      <c r="G1629" s="144" t="s">
        <v>141</v>
      </c>
      <c r="H1629" s="314"/>
      <c r="I1629" s="314"/>
      <c r="J1629" s="315" t="str">
        <f t="shared" si="1741"/>
        <v/>
      </c>
      <c r="K1629" s="316" t="str">
        <f t="shared" si="1742"/>
        <v/>
      </c>
      <c r="L1629" s="317" t="str">
        <f t="shared" si="1743"/>
        <v/>
      </c>
      <c r="M1629" s="316" t="str">
        <f t="shared" si="1744"/>
        <v/>
      </c>
      <c r="N1629" s="317" t="str">
        <f t="shared" si="1745"/>
        <v/>
      </c>
      <c r="O1629" s="316" t="str">
        <f t="shared" si="1746"/>
        <v/>
      </c>
      <c r="P1629" s="317" t="str">
        <f t="shared" si="1747"/>
        <v/>
      </c>
      <c r="Q1629" s="318" t="str">
        <f t="shared" si="1748"/>
        <v/>
      </c>
      <c r="R1629" s="319" t="str">
        <f t="shared" si="1749"/>
        <v/>
      </c>
      <c r="S1629" s="318" t="str">
        <f t="shared" si="1750"/>
        <v/>
      </c>
      <c r="T1629" s="317" t="str">
        <f t="shared" si="1751"/>
        <v/>
      </c>
      <c r="U1629" s="318" t="str">
        <f t="shared" si="1752"/>
        <v/>
      </c>
      <c r="V1629" s="319" t="str">
        <f t="shared" si="1753"/>
        <v/>
      </c>
      <c r="W1629" s="318" t="str">
        <f t="shared" si="1754"/>
        <v/>
      </c>
      <c r="X1629" s="319" t="str">
        <f t="shared" si="1755"/>
        <v/>
      </c>
      <c r="Y1629" s="318" t="str">
        <f t="shared" si="1756"/>
        <v/>
      </c>
      <c r="Z1629" s="319" t="str">
        <f t="shared" si="1757"/>
        <v/>
      </c>
      <c r="AA1629" s="317" t="str">
        <f t="shared" si="1758"/>
        <v/>
      </c>
      <c r="AB1629" s="97" t="str">
        <f t="shared" si="1759"/>
        <v/>
      </c>
      <c r="AC1629" s="143" t="str">
        <f t="shared" si="1760"/>
        <v/>
      </c>
      <c r="AD1629" s="143" t="str">
        <f t="shared" si="1733"/>
        <v/>
      </c>
      <c r="AE1629" s="360"/>
      <c r="AF1629" s="360"/>
      <c r="AG1629" s="364"/>
      <c r="AH1629" s="363" t="str">
        <f t="shared" si="1734"/>
        <v/>
      </c>
      <c r="AI1629" s="360"/>
      <c r="AJ1629" s="360"/>
      <c r="AK1629" s="364"/>
      <c r="AL1629" s="365" t="str">
        <f t="shared" si="1735"/>
        <v/>
      </c>
      <c r="AM1629" s="363" t="str">
        <f t="shared" si="1736"/>
        <v/>
      </c>
      <c r="AN1629" s="366" t="str">
        <f t="shared" si="1737"/>
        <v/>
      </c>
      <c r="AO1629" s="360"/>
      <c r="AP1629" s="360"/>
      <c r="AQ1629" s="360" t="str">
        <f t="shared" si="1738"/>
        <v/>
      </c>
      <c r="AR1629" s="348" t="str">
        <f t="shared" si="1761"/>
        <v/>
      </c>
      <c r="AS1629" s="360"/>
      <c r="AT1629" s="348" t="str">
        <f t="shared" si="1762"/>
        <v/>
      </c>
      <c r="AU1629" s="360"/>
      <c r="AV1629" s="348" t="str">
        <f t="shared" si="1763"/>
        <v/>
      </c>
      <c r="AW1629" s="360"/>
      <c r="AX1629" s="348" t="str">
        <f t="shared" si="1764"/>
        <v/>
      </c>
      <c r="AY1629" s="360"/>
      <c r="AZ1629" s="348" t="str">
        <f t="shared" si="1765"/>
        <v/>
      </c>
      <c r="BA1629" s="367"/>
      <c r="BB1629" s="348" t="str">
        <f t="shared" si="1766"/>
        <v/>
      </c>
      <c r="BC1629" s="350" t="str">
        <f t="shared" si="1769"/>
        <v/>
      </c>
      <c r="BD1629" s="350" t="str">
        <f t="shared" si="1770"/>
        <v/>
      </c>
      <c r="BE1629" s="360"/>
      <c r="BF1629" s="361"/>
      <c r="BG1629" s="362" t="str">
        <f t="shared" si="1739"/>
        <v/>
      </c>
      <c r="BH1629" s="354" t="str">
        <f t="shared" si="1771"/>
        <v/>
      </c>
      <c r="BI1629" s="350" t="str">
        <f t="shared" si="1772"/>
        <v/>
      </c>
      <c r="BJ1629" s="113" t="str">
        <f t="shared" si="1773"/>
        <v/>
      </c>
      <c r="BK1629" s="347" t="str">
        <f t="shared" si="1798"/>
        <v/>
      </c>
      <c r="BR1629" s="307"/>
      <c r="BS1629" s="51" t="str">
        <f t="shared" si="1774"/>
        <v/>
      </c>
      <c r="BT1629" s="51" t="str">
        <f t="shared" si="1775"/>
        <v/>
      </c>
      <c r="BU1629" s="51" t="str">
        <f t="shared" si="1776"/>
        <v/>
      </c>
      <c r="BV1629" s="51" t="str">
        <f t="shared" si="1777"/>
        <v/>
      </c>
      <c r="BW1629" s="51" t="str">
        <f t="shared" si="1778"/>
        <v/>
      </c>
      <c r="BX1629" s="51" t="str">
        <f t="shared" si="1779"/>
        <v/>
      </c>
      <c r="BY1629" s="51" t="str">
        <f t="shared" si="1780"/>
        <v/>
      </c>
      <c r="BZ1629" s="51" t="str">
        <f t="shared" si="1781"/>
        <v/>
      </c>
      <c r="CA1629" s="51" t="str">
        <f t="shared" si="1782"/>
        <v/>
      </c>
      <c r="CB1629" s="51" t="str">
        <f t="shared" si="1783"/>
        <v/>
      </c>
      <c r="CC1629" s="51" t="str">
        <f t="shared" si="1767"/>
        <v/>
      </c>
      <c r="CD1629" s="51" t="str">
        <f t="shared" si="1768"/>
        <v/>
      </c>
      <c r="CE1629" s="51" t="str">
        <f t="shared" si="1784"/>
        <v/>
      </c>
      <c r="CF1629" s="51"/>
      <c r="CH1629" s="53" t="str">
        <f t="shared" si="1785"/>
        <v/>
      </c>
      <c r="CI1629" s="53" t="str">
        <f t="shared" si="1786"/>
        <v/>
      </c>
      <c r="CJ1629" s="54" t="str">
        <f t="shared" si="1787"/>
        <v/>
      </c>
      <c r="CK1629" s="53" t="str">
        <f t="shared" si="1788"/>
        <v/>
      </c>
      <c r="CL1629" s="53" t="str">
        <f t="shared" si="1789"/>
        <v/>
      </c>
      <c r="CM1629" s="53" t="str">
        <f t="shared" si="1790"/>
        <v/>
      </c>
      <c r="CN1629" s="53" t="str">
        <f t="shared" si="1791"/>
        <v/>
      </c>
      <c r="CO1629" s="53" t="str">
        <f t="shared" si="1792"/>
        <v/>
      </c>
      <c r="CP1629" s="53" t="str">
        <f t="shared" si="1793"/>
        <v/>
      </c>
      <c r="CQ1629" s="53" t="str">
        <f t="shared" si="1794"/>
        <v/>
      </c>
      <c r="CR1629" s="53" t="str">
        <f t="shared" si="1795"/>
        <v/>
      </c>
      <c r="CS1629" s="53" t="str">
        <f t="shared" si="1796"/>
        <v/>
      </c>
      <c r="CT1629" s="53" t="str">
        <f t="shared" si="1797"/>
        <v/>
      </c>
      <c r="CU1629" s="53" t="str">
        <f t="shared" si="1740"/>
        <v/>
      </c>
    </row>
    <row r="1630" spans="1:99" hidden="1" x14ac:dyDescent="0.3">
      <c r="A1630" s="40">
        <v>1692</v>
      </c>
      <c r="B1630" s="326"/>
      <c r="C1630" s="142"/>
      <c r="D1630" s="144"/>
      <c r="E1630" s="144"/>
      <c r="F1630" s="312"/>
      <c r="G1630" s="144" t="s">
        <v>141</v>
      </c>
      <c r="H1630" s="314"/>
      <c r="I1630" s="314"/>
      <c r="J1630" s="315" t="str">
        <f t="shared" si="1741"/>
        <v/>
      </c>
      <c r="K1630" s="316" t="str">
        <f t="shared" si="1742"/>
        <v/>
      </c>
      <c r="L1630" s="317" t="str">
        <f t="shared" si="1743"/>
        <v/>
      </c>
      <c r="M1630" s="316" t="str">
        <f t="shared" si="1744"/>
        <v/>
      </c>
      <c r="N1630" s="317" t="str">
        <f t="shared" si="1745"/>
        <v/>
      </c>
      <c r="O1630" s="316" t="str">
        <f t="shared" si="1746"/>
        <v/>
      </c>
      <c r="P1630" s="317" t="str">
        <f t="shared" si="1747"/>
        <v/>
      </c>
      <c r="Q1630" s="318" t="str">
        <f t="shared" si="1748"/>
        <v/>
      </c>
      <c r="R1630" s="319" t="str">
        <f t="shared" si="1749"/>
        <v/>
      </c>
      <c r="S1630" s="318" t="str">
        <f t="shared" si="1750"/>
        <v/>
      </c>
      <c r="T1630" s="317" t="str">
        <f t="shared" si="1751"/>
        <v/>
      </c>
      <c r="U1630" s="318" t="str">
        <f t="shared" si="1752"/>
        <v/>
      </c>
      <c r="V1630" s="319" t="str">
        <f t="shared" si="1753"/>
        <v/>
      </c>
      <c r="W1630" s="318" t="str">
        <f t="shared" si="1754"/>
        <v/>
      </c>
      <c r="X1630" s="319" t="str">
        <f t="shared" si="1755"/>
        <v/>
      </c>
      <c r="Y1630" s="318" t="str">
        <f t="shared" si="1756"/>
        <v/>
      </c>
      <c r="Z1630" s="319" t="str">
        <f t="shared" si="1757"/>
        <v/>
      </c>
      <c r="AA1630" s="317" t="str">
        <f t="shared" si="1758"/>
        <v/>
      </c>
      <c r="AB1630" s="97" t="str">
        <f t="shared" si="1759"/>
        <v/>
      </c>
      <c r="AC1630" s="143" t="str">
        <f t="shared" si="1760"/>
        <v/>
      </c>
      <c r="AD1630" s="143" t="str">
        <f t="shared" si="1733"/>
        <v/>
      </c>
      <c r="AE1630" s="360"/>
      <c r="AF1630" s="360"/>
      <c r="AG1630" s="364"/>
      <c r="AH1630" s="363" t="str">
        <f t="shared" si="1734"/>
        <v/>
      </c>
      <c r="AI1630" s="360"/>
      <c r="AJ1630" s="360"/>
      <c r="AK1630" s="364"/>
      <c r="AL1630" s="365" t="str">
        <f t="shared" si="1735"/>
        <v/>
      </c>
      <c r="AM1630" s="363" t="str">
        <f t="shared" si="1736"/>
        <v/>
      </c>
      <c r="AN1630" s="366" t="str">
        <f t="shared" si="1737"/>
        <v/>
      </c>
      <c r="AO1630" s="360"/>
      <c r="AP1630" s="360"/>
      <c r="AQ1630" s="360" t="str">
        <f t="shared" si="1738"/>
        <v/>
      </c>
      <c r="AR1630" s="348" t="str">
        <f t="shared" si="1761"/>
        <v/>
      </c>
      <c r="AS1630" s="360"/>
      <c r="AT1630" s="348" t="str">
        <f t="shared" si="1762"/>
        <v/>
      </c>
      <c r="AU1630" s="360"/>
      <c r="AV1630" s="348" t="str">
        <f t="shared" si="1763"/>
        <v/>
      </c>
      <c r="AW1630" s="360"/>
      <c r="AX1630" s="348" t="str">
        <f t="shared" si="1764"/>
        <v/>
      </c>
      <c r="AY1630" s="360"/>
      <c r="AZ1630" s="348" t="str">
        <f t="shared" si="1765"/>
        <v/>
      </c>
      <c r="BA1630" s="367"/>
      <c r="BB1630" s="348" t="str">
        <f t="shared" si="1766"/>
        <v/>
      </c>
      <c r="BC1630" s="350" t="str">
        <f t="shared" si="1769"/>
        <v/>
      </c>
      <c r="BD1630" s="350" t="str">
        <f t="shared" si="1770"/>
        <v/>
      </c>
      <c r="BE1630" s="360"/>
      <c r="BF1630" s="361"/>
      <c r="BG1630" s="362" t="str">
        <f t="shared" si="1739"/>
        <v/>
      </c>
      <c r="BH1630" s="354" t="str">
        <f t="shared" si="1771"/>
        <v/>
      </c>
      <c r="BI1630" s="350" t="str">
        <f t="shared" si="1772"/>
        <v/>
      </c>
      <c r="BJ1630" s="113" t="str">
        <f t="shared" si="1773"/>
        <v/>
      </c>
      <c r="BK1630" s="347" t="str">
        <f t="shared" si="1798"/>
        <v/>
      </c>
      <c r="BR1630" s="307"/>
      <c r="BS1630" s="51" t="str">
        <f t="shared" si="1774"/>
        <v/>
      </c>
      <c r="BT1630" s="51" t="str">
        <f t="shared" si="1775"/>
        <v/>
      </c>
      <c r="BU1630" s="51" t="str">
        <f t="shared" si="1776"/>
        <v/>
      </c>
      <c r="BV1630" s="51" t="str">
        <f t="shared" si="1777"/>
        <v/>
      </c>
      <c r="BW1630" s="51" t="str">
        <f t="shared" si="1778"/>
        <v/>
      </c>
      <c r="BX1630" s="51" t="str">
        <f t="shared" si="1779"/>
        <v/>
      </c>
      <c r="BY1630" s="51" t="str">
        <f t="shared" si="1780"/>
        <v/>
      </c>
      <c r="BZ1630" s="51" t="str">
        <f t="shared" si="1781"/>
        <v/>
      </c>
      <c r="CA1630" s="51" t="str">
        <f t="shared" si="1782"/>
        <v/>
      </c>
      <c r="CB1630" s="51" t="str">
        <f t="shared" si="1783"/>
        <v/>
      </c>
      <c r="CC1630" s="51" t="str">
        <f t="shared" si="1767"/>
        <v/>
      </c>
      <c r="CD1630" s="51" t="str">
        <f t="shared" si="1768"/>
        <v/>
      </c>
      <c r="CE1630" s="51" t="str">
        <f t="shared" si="1784"/>
        <v/>
      </c>
      <c r="CF1630" s="51"/>
      <c r="CH1630" s="53" t="str">
        <f t="shared" si="1785"/>
        <v/>
      </c>
      <c r="CI1630" s="53" t="str">
        <f t="shared" si="1786"/>
        <v/>
      </c>
      <c r="CJ1630" s="54" t="str">
        <f t="shared" si="1787"/>
        <v/>
      </c>
      <c r="CK1630" s="53" t="str">
        <f t="shared" si="1788"/>
        <v/>
      </c>
      <c r="CL1630" s="53" t="str">
        <f t="shared" si="1789"/>
        <v/>
      </c>
      <c r="CM1630" s="53" t="str">
        <f t="shared" si="1790"/>
        <v/>
      </c>
      <c r="CN1630" s="53" t="str">
        <f t="shared" si="1791"/>
        <v/>
      </c>
      <c r="CO1630" s="53" t="str">
        <f t="shared" si="1792"/>
        <v/>
      </c>
      <c r="CP1630" s="53" t="str">
        <f t="shared" si="1793"/>
        <v/>
      </c>
      <c r="CQ1630" s="53" t="str">
        <f t="shared" si="1794"/>
        <v/>
      </c>
      <c r="CR1630" s="53" t="str">
        <f t="shared" si="1795"/>
        <v/>
      </c>
      <c r="CS1630" s="53" t="str">
        <f t="shared" si="1796"/>
        <v/>
      </c>
      <c r="CT1630" s="53" t="str">
        <f t="shared" si="1797"/>
        <v/>
      </c>
      <c r="CU1630" s="53" t="str">
        <f t="shared" si="1740"/>
        <v/>
      </c>
    </row>
    <row r="1631" spans="1:99" hidden="1" x14ac:dyDescent="0.3">
      <c r="A1631" s="40">
        <v>1693</v>
      </c>
      <c r="B1631" s="326"/>
      <c r="C1631" s="142"/>
      <c r="D1631" s="144"/>
      <c r="E1631" s="144"/>
      <c r="F1631" s="312"/>
      <c r="G1631" s="144" t="s">
        <v>141</v>
      </c>
      <c r="H1631" s="314"/>
      <c r="I1631" s="314"/>
      <c r="J1631" s="315" t="str">
        <f t="shared" si="1741"/>
        <v/>
      </c>
      <c r="K1631" s="316" t="str">
        <f t="shared" si="1742"/>
        <v/>
      </c>
      <c r="L1631" s="317" t="str">
        <f t="shared" si="1743"/>
        <v/>
      </c>
      <c r="M1631" s="316" t="str">
        <f t="shared" si="1744"/>
        <v/>
      </c>
      <c r="N1631" s="317" t="str">
        <f t="shared" si="1745"/>
        <v/>
      </c>
      <c r="O1631" s="316" t="str">
        <f t="shared" si="1746"/>
        <v/>
      </c>
      <c r="P1631" s="317" t="str">
        <f t="shared" si="1747"/>
        <v/>
      </c>
      <c r="Q1631" s="318" t="str">
        <f t="shared" si="1748"/>
        <v/>
      </c>
      <c r="R1631" s="319" t="str">
        <f t="shared" si="1749"/>
        <v/>
      </c>
      <c r="S1631" s="318" t="str">
        <f t="shared" si="1750"/>
        <v/>
      </c>
      <c r="T1631" s="317" t="str">
        <f t="shared" si="1751"/>
        <v/>
      </c>
      <c r="U1631" s="318" t="str">
        <f t="shared" si="1752"/>
        <v/>
      </c>
      <c r="V1631" s="319" t="str">
        <f t="shared" si="1753"/>
        <v/>
      </c>
      <c r="W1631" s="318" t="str">
        <f t="shared" si="1754"/>
        <v/>
      </c>
      <c r="X1631" s="319" t="str">
        <f t="shared" si="1755"/>
        <v/>
      </c>
      <c r="Y1631" s="318" t="str">
        <f t="shared" si="1756"/>
        <v/>
      </c>
      <c r="Z1631" s="319" t="str">
        <f t="shared" si="1757"/>
        <v/>
      </c>
      <c r="AA1631" s="317" t="str">
        <f t="shared" si="1758"/>
        <v/>
      </c>
      <c r="AB1631" s="97" t="str">
        <f t="shared" si="1759"/>
        <v/>
      </c>
      <c r="AC1631" s="143" t="str">
        <f t="shared" si="1760"/>
        <v/>
      </c>
      <c r="AD1631" s="143" t="str">
        <f t="shared" ref="AD1631:AD1632" si="1799">IF(AC1631="","", VLOOKUP(AC1631,NILAI_TB_BB,2))</f>
        <v/>
      </c>
      <c r="AE1631" s="360"/>
      <c r="AF1631" s="360"/>
      <c r="AG1631" s="364"/>
      <c r="AH1631" s="363" t="str">
        <f t="shared" ref="AH1631:AH1632" si="1800">IF(OR(AE1631="",AF1631=""),"", IF(OR(AE1631="-",AF1631="-"),"-", IF(AE1631=0,VLOOKUP(AF1631,NSA,2), IF(AE1631=1,VLOOKUP(AF1631,NSA,3), IF(AE1631=2,VLOOKUP(AF1631,NSA,4), IF(AE1631=3,VLOOKUP(AF1631,NSA,5), IF(AE1631=4,VLOOKUP(AF1631,NSA,6), IF(AE1631=5,VLOOKUP(AF1631,NSA,7), IF(AE1631=6,VLOOKUP(AF1631,NSA,8), IF(AE1631=7,VLOOKUP(AF1631,NSA,9), IF(AE1631=8,VLOOKUP(AF1631,NSA,10), IF(AE1631=9,VLOOKUP(AF1631,NSA,11), IF(AE1631=10,VLOOKUP(AF1631,NSA,12),"")))))))))))))</f>
        <v/>
      </c>
      <c r="AI1631" s="360"/>
      <c r="AJ1631" s="360"/>
      <c r="AK1631" s="364"/>
      <c r="AL1631" s="365" t="str">
        <f t="shared" ref="AL1631:AL1632" si="1801">IF(AM1631="","",IF(AM1631&gt;=81,"SGP-0",IF(AND(AM1631&gt;=61,AM1631&lt;=80),"SGP-1",IF(AND(AM1631&gt;=41,AM1631&lt;=60),"SGP-2",IF(AND(AM1631&gt;=21,AM1631&lt;=40),"SGP-3",IF(AND(AM1631&gt;=0,AM1631&lt;=20),"SGP-4",""))))))</f>
        <v/>
      </c>
      <c r="AM1631" s="363" t="str">
        <f t="shared" ref="AM1631:AM1632" si="1802">IF(OR(AI1631="",AJ1631=""),"",IF(AI1631=0,VLOOKUP(AJ1631,NILAI_SGP,2),IF(AI1631=1,VLOOKUP(AJ1631,NILAI_SGP,3),IF(AI1631=2,VLOOKUP(AJ1631,NILAI_SGP,4),IF(AI1631=3,VLOOKUP(AJ1631,NILAI_SGP,5),IF(AI1631=4,VLOOKUP(AJ1631,NILAI_SGP,6),IF(AI1631=5,VLOOKUP(AJ1631,NILAI_SGP,7),IF(AI1631=6,VLOOKUP(AJ1631,NILAI_SGP,8),IF(AI1631=7,VLOOKUP(AJ1631,NILAI_SGP,9),IF(AI1631=8,VLOOKUP(AJ1631,NILAI_SGP,10),IF(AI1631=9,VLOOKUP(AJ1631,NILAI_SGP,11),IF(AI1631=10,VLOOKUP(AJ1631,NILAI_SGP,12),""))))))))))))</f>
        <v/>
      </c>
      <c r="AN1631" s="366" t="str">
        <f t="shared" ref="AN1631:AN1632" si="1803">IF(OR(AD1631="",AH1631="",AM1631=""),"",VALUE(FIXED(((AD1631+AH1631+AM1631)/3),2)))</f>
        <v/>
      </c>
      <c r="AO1631" s="360"/>
      <c r="AP1631" s="360"/>
      <c r="AQ1631" s="360" t="str">
        <f t="shared" ref="AQ1631:AQ1632" si="1804">IF(OR(AO1631="",AP1631="",AO1631=0),"",IF(OR(AO1631="-",AP1631="-"),"-",(AO1631*$AO$10)+AP1631))</f>
        <v/>
      </c>
      <c r="AR1631" s="348" t="str">
        <f t="shared" si="1761"/>
        <v/>
      </c>
      <c r="AS1631" s="360"/>
      <c r="AT1631" s="348" t="str">
        <f t="shared" si="1762"/>
        <v/>
      </c>
      <c r="AU1631" s="360"/>
      <c r="AV1631" s="348" t="str">
        <f t="shared" si="1763"/>
        <v/>
      </c>
      <c r="AW1631" s="360"/>
      <c r="AX1631" s="348" t="str">
        <f t="shared" si="1764"/>
        <v/>
      </c>
      <c r="AY1631" s="360"/>
      <c r="AZ1631" s="348" t="str">
        <f t="shared" si="1765"/>
        <v/>
      </c>
      <c r="BA1631" s="367"/>
      <c r="BB1631" s="348" t="str">
        <f t="shared" si="1766"/>
        <v/>
      </c>
      <c r="BC1631" s="350" t="str">
        <f t="shared" si="1769"/>
        <v/>
      </c>
      <c r="BD1631" s="350" t="str">
        <f t="shared" si="1770"/>
        <v/>
      </c>
      <c r="BE1631" s="360"/>
      <c r="BF1631" s="361"/>
      <c r="BG1631" s="362" t="str">
        <f t="shared" ref="BG1631:BG1632" si="1805">IF(BF1631="","",IF(RIGHT(BF1631,1)="M","",""""))</f>
        <v/>
      </c>
      <c r="BH1631" s="354" t="str">
        <f t="shared" si="1771"/>
        <v/>
      </c>
      <c r="BI1631" s="350" t="str">
        <f t="shared" si="1772"/>
        <v/>
      </c>
      <c r="BJ1631" s="113" t="str">
        <f t="shared" si="1773"/>
        <v/>
      </c>
      <c r="BK1631" s="347" t="str">
        <f t="shared" si="1798"/>
        <v/>
      </c>
      <c r="BR1631" s="307"/>
      <c r="BS1631" s="51" t="str">
        <f t="shared" si="1774"/>
        <v/>
      </c>
      <c r="BT1631" s="51" t="str">
        <f t="shared" si="1775"/>
        <v/>
      </c>
      <c r="BU1631" s="51" t="str">
        <f t="shared" si="1776"/>
        <v/>
      </c>
      <c r="BV1631" s="51" t="str">
        <f t="shared" si="1777"/>
        <v/>
      </c>
      <c r="BW1631" s="51" t="str">
        <f t="shared" si="1778"/>
        <v/>
      </c>
      <c r="BX1631" s="51" t="str">
        <f t="shared" si="1779"/>
        <v/>
      </c>
      <c r="BY1631" s="51" t="str">
        <f t="shared" si="1780"/>
        <v/>
      </c>
      <c r="BZ1631" s="51" t="str">
        <f t="shared" si="1781"/>
        <v/>
      </c>
      <c r="CA1631" s="51" t="str">
        <f t="shared" si="1782"/>
        <v/>
      </c>
      <c r="CB1631" s="51" t="str">
        <f t="shared" si="1783"/>
        <v/>
      </c>
      <c r="CC1631" s="51" t="str">
        <f t="shared" si="1767"/>
        <v/>
      </c>
      <c r="CD1631" s="51" t="str">
        <f t="shared" si="1768"/>
        <v/>
      </c>
      <c r="CE1631" s="51" t="str">
        <f t="shared" si="1784"/>
        <v/>
      </c>
      <c r="CF1631" s="51"/>
      <c r="CH1631" s="53" t="str">
        <f t="shared" si="1785"/>
        <v/>
      </c>
      <c r="CI1631" s="53" t="str">
        <f t="shared" si="1786"/>
        <v/>
      </c>
      <c r="CJ1631" s="54" t="str">
        <f t="shared" si="1787"/>
        <v/>
      </c>
      <c r="CK1631" s="53" t="str">
        <f t="shared" si="1788"/>
        <v/>
      </c>
      <c r="CL1631" s="53" t="str">
        <f t="shared" si="1789"/>
        <v/>
      </c>
      <c r="CM1631" s="53" t="str">
        <f t="shared" si="1790"/>
        <v/>
      </c>
      <c r="CN1631" s="53" t="str">
        <f t="shared" si="1791"/>
        <v/>
      </c>
      <c r="CO1631" s="53" t="str">
        <f t="shared" si="1792"/>
        <v/>
      </c>
      <c r="CP1631" s="53" t="str">
        <f t="shared" si="1793"/>
        <v/>
      </c>
      <c r="CQ1631" s="53" t="str">
        <f t="shared" si="1794"/>
        <v/>
      </c>
      <c r="CR1631" s="53" t="str">
        <f t="shared" si="1795"/>
        <v/>
      </c>
      <c r="CS1631" s="53" t="str">
        <f t="shared" si="1796"/>
        <v/>
      </c>
      <c r="CT1631" s="53" t="str">
        <f t="shared" si="1797"/>
        <v/>
      </c>
      <c r="CU1631" s="53" t="str">
        <f t="shared" ref="CU1631:CU1632" si="1806">IF(BF1631="-","Renang= tdk melaks"&amp;",                   ", IF(RIGHT(BF1631,1)="M","Renang="&amp;""&amp;BF1631&amp;",                     ",""))</f>
        <v/>
      </c>
    </row>
    <row r="1632" spans="1:99" hidden="1" x14ac:dyDescent="0.3">
      <c r="A1632" s="40">
        <v>1694</v>
      </c>
      <c r="B1632" s="327"/>
      <c r="C1632" s="125"/>
      <c r="D1632" s="55"/>
      <c r="E1632" s="55"/>
      <c r="F1632" s="305"/>
      <c r="G1632" s="55" t="s">
        <v>141</v>
      </c>
      <c r="H1632" s="320"/>
      <c r="I1632" s="320"/>
      <c r="J1632" s="321" t="str">
        <f t="shared" si="1741"/>
        <v/>
      </c>
      <c r="K1632" s="322" t="str">
        <f t="shared" si="1742"/>
        <v/>
      </c>
      <c r="L1632" s="323" t="str">
        <f t="shared" si="1743"/>
        <v/>
      </c>
      <c r="M1632" s="322" t="str">
        <f t="shared" si="1744"/>
        <v/>
      </c>
      <c r="N1632" s="323" t="str">
        <f t="shared" si="1745"/>
        <v/>
      </c>
      <c r="O1632" s="322" t="str">
        <f t="shared" si="1746"/>
        <v/>
      </c>
      <c r="P1632" s="323" t="str">
        <f t="shared" si="1747"/>
        <v/>
      </c>
      <c r="Q1632" s="324" t="str">
        <f t="shared" si="1748"/>
        <v/>
      </c>
      <c r="R1632" s="325" t="str">
        <f t="shared" si="1749"/>
        <v/>
      </c>
      <c r="S1632" s="324" t="str">
        <f t="shared" si="1750"/>
        <v/>
      </c>
      <c r="T1632" s="323" t="str">
        <f t="shared" si="1751"/>
        <v/>
      </c>
      <c r="U1632" s="324" t="str">
        <f t="shared" si="1752"/>
        <v/>
      </c>
      <c r="V1632" s="325" t="str">
        <f t="shared" si="1753"/>
        <v/>
      </c>
      <c r="W1632" s="324" t="str">
        <f t="shared" si="1754"/>
        <v/>
      </c>
      <c r="X1632" s="325" t="str">
        <f t="shared" si="1755"/>
        <v/>
      </c>
      <c r="Y1632" s="324" t="str">
        <f t="shared" si="1756"/>
        <v/>
      </c>
      <c r="Z1632" s="325" t="str">
        <f t="shared" si="1757"/>
        <v/>
      </c>
      <c r="AA1632" s="323" t="str">
        <f t="shared" si="1758"/>
        <v/>
      </c>
      <c r="AB1632" s="376" t="str">
        <f t="shared" si="1759"/>
        <v/>
      </c>
      <c r="AC1632" s="56" t="str">
        <f t="shared" si="1760"/>
        <v/>
      </c>
      <c r="AD1632" s="56" t="str">
        <f t="shared" si="1799"/>
        <v/>
      </c>
      <c r="AE1632" s="368"/>
      <c r="AF1632" s="368"/>
      <c r="AG1632" s="369"/>
      <c r="AH1632" s="370" t="str">
        <f t="shared" si="1800"/>
        <v/>
      </c>
      <c r="AI1632" s="368"/>
      <c r="AJ1632" s="368"/>
      <c r="AK1632" s="369"/>
      <c r="AL1632" s="371" t="str">
        <f t="shared" si="1801"/>
        <v/>
      </c>
      <c r="AM1632" s="370" t="str">
        <f t="shared" si="1802"/>
        <v/>
      </c>
      <c r="AN1632" s="372" t="str">
        <f t="shared" si="1803"/>
        <v/>
      </c>
      <c r="AO1632" s="368"/>
      <c r="AP1632" s="368"/>
      <c r="AQ1632" s="368" t="str">
        <f t="shared" si="1804"/>
        <v/>
      </c>
      <c r="AR1632" s="370" t="str">
        <f t="shared" si="1761"/>
        <v/>
      </c>
      <c r="AS1632" s="368"/>
      <c r="AT1632" s="370" t="str">
        <f t="shared" si="1762"/>
        <v/>
      </c>
      <c r="AU1632" s="368"/>
      <c r="AV1632" s="370" t="str">
        <f t="shared" si="1763"/>
        <v/>
      </c>
      <c r="AW1632" s="368"/>
      <c r="AX1632" s="370" t="str">
        <f t="shared" si="1764"/>
        <v/>
      </c>
      <c r="AY1632" s="368"/>
      <c r="AZ1632" s="370" t="str">
        <f t="shared" si="1765"/>
        <v/>
      </c>
      <c r="BA1632" s="373"/>
      <c r="BB1632" s="370" t="str">
        <f t="shared" si="1766"/>
        <v/>
      </c>
      <c r="BC1632" s="372" t="str">
        <f t="shared" si="1769"/>
        <v/>
      </c>
      <c r="BD1632" s="372" t="str">
        <f t="shared" si="1770"/>
        <v/>
      </c>
      <c r="BE1632" s="368"/>
      <c r="BF1632" s="374"/>
      <c r="BG1632" s="375" t="str">
        <f t="shared" si="1805"/>
        <v/>
      </c>
      <c r="BH1632" s="377" t="str">
        <f t="shared" si="1771"/>
        <v/>
      </c>
      <c r="BI1632" s="372" t="str">
        <f t="shared" si="1772"/>
        <v/>
      </c>
      <c r="BJ1632" s="306" t="str">
        <f t="shared" si="1773"/>
        <v/>
      </c>
      <c r="BK1632" s="369" t="str">
        <f t="shared" si="1798"/>
        <v/>
      </c>
      <c r="BR1632" s="307"/>
      <c r="BS1632" s="51" t="str">
        <f t="shared" si="1774"/>
        <v/>
      </c>
      <c r="BT1632" s="51" t="str">
        <f t="shared" si="1775"/>
        <v/>
      </c>
      <c r="BU1632" s="51" t="str">
        <f t="shared" si="1776"/>
        <v/>
      </c>
      <c r="BV1632" s="51" t="str">
        <f t="shared" si="1777"/>
        <v/>
      </c>
      <c r="BW1632" s="51" t="str">
        <f t="shared" si="1778"/>
        <v/>
      </c>
      <c r="BX1632" s="51" t="str">
        <f t="shared" si="1779"/>
        <v/>
      </c>
      <c r="BY1632" s="51" t="str">
        <f t="shared" si="1780"/>
        <v/>
      </c>
      <c r="BZ1632" s="51" t="str">
        <f t="shared" si="1781"/>
        <v/>
      </c>
      <c r="CA1632" s="51" t="str">
        <f t="shared" si="1782"/>
        <v/>
      </c>
      <c r="CB1632" s="51" t="str">
        <f t="shared" si="1783"/>
        <v/>
      </c>
      <c r="CC1632" s="51" t="str">
        <f t="shared" si="1767"/>
        <v/>
      </c>
      <c r="CD1632" s="51" t="str">
        <f t="shared" si="1768"/>
        <v/>
      </c>
      <c r="CE1632" s="51" t="str">
        <f t="shared" si="1784"/>
        <v/>
      </c>
      <c r="CF1632" s="51"/>
      <c r="CH1632" s="53" t="str">
        <f t="shared" si="1785"/>
        <v/>
      </c>
      <c r="CI1632" s="53" t="str">
        <f t="shared" si="1786"/>
        <v/>
      </c>
      <c r="CJ1632" s="54" t="str">
        <f t="shared" si="1787"/>
        <v/>
      </c>
      <c r="CK1632" s="53" t="str">
        <f t="shared" si="1788"/>
        <v/>
      </c>
      <c r="CL1632" s="53" t="str">
        <f t="shared" si="1789"/>
        <v/>
      </c>
      <c r="CM1632" s="53" t="str">
        <f t="shared" si="1790"/>
        <v/>
      </c>
      <c r="CN1632" s="53" t="str">
        <f t="shared" si="1791"/>
        <v/>
      </c>
      <c r="CO1632" s="53" t="str">
        <f t="shared" si="1792"/>
        <v/>
      </c>
      <c r="CP1632" s="53" t="str">
        <f t="shared" si="1793"/>
        <v/>
      </c>
      <c r="CQ1632" s="53" t="str">
        <f t="shared" si="1794"/>
        <v/>
      </c>
      <c r="CR1632" s="53" t="str">
        <f t="shared" si="1795"/>
        <v/>
      </c>
      <c r="CS1632" s="53" t="str">
        <f t="shared" si="1796"/>
        <v/>
      </c>
      <c r="CT1632" s="53" t="str">
        <f t="shared" si="1797"/>
        <v/>
      </c>
      <c r="CU1632" s="53" t="str">
        <f t="shared" si="1806"/>
        <v/>
      </c>
    </row>
    <row r="1633" spans="1:70" x14ac:dyDescent="0.35">
      <c r="BR1633" s="307"/>
    </row>
    <row r="1634" spans="1:70" ht="29.25" customHeight="1" x14ac:dyDescent="0.35">
      <c r="A1634" s="436"/>
      <c r="B1634" s="436"/>
      <c r="C1634" s="437"/>
      <c r="D1634" s="436"/>
      <c r="E1634" s="436"/>
      <c r="F1634" s="436"/>
      <c r="G1634" s="436"/>
      <c r="H1634" s="436"/>
      <c r="I1634" s="436"/>
      <c r="AC1634" s="436"/>
      <c r="AD1634" s="436"/>
      <c r="BM1634" s="58" t="s">
        <v>121</v>
      </c>
      <c r="BN1634" s="378">
        <f>COUNTIF($BJ$13:$BJ$1632,"L")</f>
        <v>154</v>
      </c>
      <c r="BR1634" s="307"/>
    </row>
    <row r="1635" spans="1:70" ht="29.25" customHeight="1" x14ac:dyDescent="0.3">
      <c r="A1635" s="438" t="s">
        <v>220</v>
      </c>
      <c r="B1635" s="439"/>
      <c r="C1635" s="440"/>
      <c r="D1635" s="439"/>
      <c r="E1635" s="439"/>
      <c r="F1635" s="439"/>
      <c r="G1635" s="439"/>
      <c r="H1635" s="439"/>
      <c r="I1635" s="439"/>
      <c r="J1635" s="385"/>
      <c r="K1635" s="385"/>
      <c r="L1635" s="385"/>
      <c r="M1635" s="385"/>
      <c r="N1635" s="385"/>
      <c r="O1635" s="385"/>
      <c r="P1635" s="385"/>
      <c r="Q1635" s="385"/>
      <c r="R1635" s="385"/>
      <c r="S1635" s="385"/>
      <c r="T1635" s="385"/>
      <c r="U1635" s="385"/>
      <c r="V1635" s="385"/>
      <c r="W1635" s="385"/>
      <c r="X1635" s="385"/>
      <c r="Y1635" s="385"/>
      <c r="Z1635" s="385"/>
      <c r="AA1635" s="385"/>
      <c r="AB1635" s="385"/>
      <c r="AC1635" s="439"/>
      <c r="AD1635" s="439"/>
      <c r="AE1635" s="387"/>
      <c r="AF1635" s="387"/>
      <c r="AG1635" s="388"/>
      <c r="AH1635" s="387"/>
      <c r="AI1635" s="387"/>
      <c r="AJ1635" s="387"/>
      <c r="AK1635" s="389"/>
      <c r="BM1635" s="58" t="s">
        <v>214</v>
      </c>
      <c r="BN1635" s="378">
        <f>COUNTIF($BJ$13:$BJ$1632,"TL")</f>
        <v>56</v>
      </c>
      <c r="BR1635" s="307"/>
    </row>
    <row r="1636" spans="1:70" ht="29.25" customHeight="1" x14ac:dyDescent="0.3">
      <c r="A1636" s="446" t="s">
        <v>221</v>
      </c>
      <c r="B1636" s="446"/>
      <c r="C1636" s="446"/>
      <c r="D1636" s="446"/>
      <c r="E1636" s="446"/>
      <c r="F1636" s="446"/>
      <c r="G1636" s="441" t="s">
        <v>222</v>
      </c>
      <c r="H1636" s="442">
        <v>0</v>
      </c>
      <c r="I1636" s="446" t="s">
        <v>243</v>
      </c>
      <c r="J1636" s="447"/>
      <c r="K1636" s="447"/>
      <c r="L1636" s="447"/>
      <c r="M1636" s="447"/>
      <c r="N1636" s="447"/>
      <c r="O1636" s="447"/>
      <c r="P1636" s="447"/>
      <c r="Q1636" s="447"/>
      <c r="R1636" s="447"/>
      <c r="S1636" s="447"/>
      <c r="T1636" s="447"/>
      <c r="U1636" s="447"/>
      <c r="V1636" s="447"/>
      <c r="W1636" s="447"/>
      <c r="X1636" s="447"/>
      <c r="Y1636" s="447"/>
      <c r="Z1636" s="447"/>
      <c r="AA1636" s="447"/>
      <c r="AB1636" s="447"/>
      <c r="AC1636" s="446"/>
      <c r="AD1636" s="439"/>
      <c r="AE1636" s="387"/>
      <c r="AF1636" s="387"/>
      <c r="AG1636" s="388"/>
      <c r="AH1636" s="387"/>
      <c r="AI1636" s="387"/>
      <c r="AJ1636" s="387"/>
      <c r="AK1636" s="389"/>
      <c r="BM1636" s="115" t="s">
        <v>144</v>
      </c>
      <c r="BN1636" s="378">
        <f>COUNTIF($BJ$13:$BJ$1632,"-")</f>
        <v>0</v>
      </c>
      <c r="BR1636" s="307"/>
    </row>
    <row r="1637" spans="1:70" ht="29.25" customHeight="1" x14ac:dyDescent="0.3">
      <c r="A1637" s="446" t="s">
        <v>223</v>
      </c>
      <c r="B1637" s="446"/>
      <c r="C1637" s="446"/>
      <c r="D1637" s="446"/>
      <c r="E1637" s="446"/>
      <c r="F1637" s="446"/>
      <c r="G1637" s="441" t="s">
        <v>222</v>
      </c>
      <c r="H1637" s="442">
        <v>0</v>
      </c>
      <c r="I1637" s="446" t="s">
        <v>243</v>
      </c>
      <c r="J1637" s="447"/>
      <c r="K1637" s="447"/>
      <c r="L1637" s="447"/>
      <c r="M1637" s="447"/>
      <c r="N1637" s="447"/>
      <c r="O1637" s="447"/>
      <c r="P1637" s="447"/>
      <c r="Q1637" s="447"/>
      <c r="R1637" s="447"/>
      <c r="S1637" s="447"/>
      <c r="T1637" s="447"/>
      <c r="U1637" s="447"/>
      <c r="V1637" s="447"/>
      <c r="W1637" s="447"/>
      <c r="X1637" s="447"/>
      <c r="Y1637" s="447"/>
      <c r="Z1637" s="447"/>
      <c r="AA1637" s="447"/>
      <c r="AB1637" s="447"/>
      <c r="AC1637" s="446"/>
      <c r="AD1637" s="439"/>
      <c r="AE1637" s="387"/>
      <c r="AF1637" s="387"/>
      <c r="AG1637" s="388"/>
      <c r="AH1637" s="387"/>
      <c r="AI1637" s="387"/>
      <c r="AJ1637" s="387"/>
      <c r="AK1637" s="389"/>
      <c r="BN1637" s="379">
        <f>SUM(BN1634:BN1636)</f>
        <v>210</v>
      </c>
      <c r="BR1637" s="307"/>
    </row>
    <row r="1638" spans="1:70" ht="29.25" customHeight="1" x14ac:dyDescent="0.3">
      <c r="A1638" s="446" t="s">
        <v>224</v>
      </c>
      <c r="B1638" s="446"/>
      <c r="C1638" s="446"/>
      <c r="D1638" s="446"/>
      <c r="E1638" s="446"/>
      <c r="F1638" s="446"/>
      <c r="G1638" s="441" t="s">
        <v>222</v>
      </c>
      <c r="H1638" s="442">
        <v>0</v>
      </c>
      <c r="I1638" s="446" t="s">
        <v>243</v>
      </c>
      <c r="J1638" s="447"/>
      <c r="K1638" s="447"/>
      <c r="L1638" s="447"/>
      <c r="M1638" s="447"/>
      <c r="N1638" s="447"/>
      <c r="O1638" s="447"/>
      <c r="P1638" s="447"/>
      <c r="Q1638" s="447"/>
      <c r="R1638" s="447"/>
      <c r="S1638" s="447"/>
      <c r="T1638" s="447"/>
      <c r="U1638" s="447"/>
      <c r="V1638" s="447"/>
      <c r="W1638" s="447"/>
      <c r="X1638" s="447"/>
      <c r="Y1638" s="447"/>
      <c r="Z1638" s="447"/>
      <c r="AA1638" s="447"/>
      <c r="AB1638" s="447"/>
      <c r="AC1638" s="446"/>
      <c r="AD1638" s="439"/>
      <c r="AE1638" s="387"/>
      <c r="AF1638" s="387"/>
      <c r="AG1638" s="388"/>
      <c r="AH1638" s="387"/>
      <c r="AI1638" s="387"/>
      <c r="AJ1638" s="387"/>
      <c r="AK1638" s="389"/>
      <c r="BM1638" s="115"/>
      <c r="BN1638" s="57"/>
      <c r="BR1638" s="307"/>
    </row>
    <row r="1639" spans="1:70" ht="29.25" customHeight="1" x14ac:dyDescent="0.3">
      <c r="A1639" s="436"/>
      <c r="B1639" s="439"/>
      <c r="C1639" s="440"/>
      <c r="D1639" s="439"/>
      <c r="E1639" s="439"/>
      <c r="F1639" s="439"/>
      <c r="G1639" s="443"/>
      <c r="H1639" s="442"/>
      <c r="I1639" s="442"/>
      <c r="J1639" s="385"/>
      <c r="K1639" s="385"/>
      <c r="L1639" s="385"/>
      <c r="M1639" s="385"/>
      <c r="N1639" s="385"/>
      <c r="O1639" s="385"/>
      <c r="P1639" s="385"/>
      <c r="Q1639" s="385"/>
      <c r="R1639" s="385"/>
      <c r="S1639" s="385"/>
      <c r="T1639" s="385"/>
      <c r="U1639" s="385"/>
      <c r="V1639" s="385"/>
      <c r="W1639" s="385"/>
      <c r="X1639" s="385"/>
      <c r="Y1639" s="385"/>
      <c r="Z1639" s="385"/>
      <c r="AA1639" s="385"/>
      <c r="AB1639" s="385"/>
      <c r="AC1639" s="439"/>
      <c r="AD1639" s="439"/>
      <c r="AE1639" s="387"/>
      <c r="AF1639" s="387"/>
      <c r="AG1639" s="388"/>
      <c r="AH1639" s="387"/>
      <c r="AI1639" s="387"/>
      <c r="AJ1639" s="387"/>
      <c r="AK1639" s="389"/>
      <c r="BM1639" s="115"/>
      <c r="BN1639" s="57"/>
      <c r="BR1639" s="307"/>
    </row>
    <row r="1640" spans="1:70" ht="29.25" customHeight="1" x14ac:dyDescent="0.3">
      <c r="A1640" s="438" t="s">
        <v>240</v>
      </c>
      <c r="B1640" s="439"/>
      <c r="C1640" s="440"/>
      <c r="D1640" s="439"/>
      <c r="E1640" s="439"/>
      <c r="F1640" s="439"/>
      <c r="G1640" s="441"/>
      <c r="H1640" s="442"/>
      <c r="I1640" s="442"/>
      <c r="J1640" s="385"/>
      <c r="K1640" s="385"/>
      <c r="L1640" s="385"/>
      <c r="M1640" s="385"/>
      <c r="N1640" s="385"/>
      <c r="O1640" s="385"/>
      <c r="P1640" s="385"/>
      <c r="Q1640" s="385"/>
      <c r="R1640" s="385"/>
      <c r="S1640" s="385"/>
      <c r="T1640" s="385"/>
      <c r="U1640" s="385"/>
      <c r="V1640" s="385"/>
      <c r="W1640" s="385"/>
      <c r="X1640" s="385"/>
      <c r="Y1640" s="385"/>
      <c r="Z1640" s="385"/>
      <c r="AA1640" s="385"/>
      <c r="AB1640" s="385"/>
      <c r="AC1640" s="439"/>
      <c r="AD1640" s="439"/>
      <c r="AE1640" s="387"/>
      <c r="AF1640" s="387"/>
      <c r="AG1640" s="388"/>
      <c r="AH1640" s="387"/>
      <c r="AI1640" s="387"/>
      <c r="AJ1640" s="387"/>
      <c r="AK1640" s="389"/>
      <c r="BM1640" s="114"/>
      <c r="BN1640" s="58"/>
      <c r="BO1640" s="58"/>
      <c r="BP1640" s="58"/>
      <c r="BQ1640" s="58"/>
      <c r="BR1640" s="309"/>
    </row>
    <row r="1641" spans="1:70" ht="29.25" customHeight="1" x14ac:dyDescent="0.3">
      <c r="A1641" s="449" t="s">
        <v>1071</v>
      </c>
      <c r="B1641" s="449"/>
      <c r="C1641" s="449"/>
      <c r="D1641" s="449"/>
      <c r="E1641" s="449"/>
      <c r="F1641" s="449"/>
      <c r="G1641" s="441" t="s">
        <v>222</v>
      </c>
      <c r="H1641" s="442">
        <v>0</v>
      </c>
      <c r="I1641" s="446" t="s">
        <v>243</v>
      </c>
      <c r="J1641" s="447"/>
      <c r="K1641" s="447"/>
      <c r="L1641" s="447"/>
      <c r="M1641" s="447"/>
      <c r="N1641" s="447"/>
      <c r="O1641" s="447"/>
      <c r="P1641" s="447"/>
      <c r="Q1641" s="447"/>
      <c r="R1641" s="447"/>
      <c r="S1641" s="447"/>
      <c r="T1641" s="447"/>
      <c r="U1641" s="447"/>
      <c r="V1641" s="447"/>
      <c r="W1641" s="447"/>
      <c r="X1641" s="447"/>
      <c r="Y1641" s="447"/>
      <c r="Z1641" s="447"/>
      <c r="AA1641" s="447"/>
      <c r="AB1641" s="447"/>
      <c r="AC1641" s="446"/>
      <c r="AD1641" s="439"/>
      <c r="AE1641" s="387"/>
      <c r="AF1641" s="387"/>
      <c r="AG1641" s="388"/>
      <c r="AH1641" s="387"/>
      <c r="AI1641" s="387"/>
      <c r="AJ1641" s="387"/>
      <c r="AK1641" s="389"/>
      <c r="BM1641" s="58"/>
      <c r="BN1641" s="57"/>
      <c r="BO1641" s="57"/>
      <c r="BP1641" s="57"/>
      <c r="BQ1641" s="57"/>
      <c r="BR1641" s="309"/>
    </row>
    <row r="1642" spans="1:70" ht="29.25" customHeight="1" x14ac:dyDescent="0.3">
      <c r="A1642" s="448" t="s">
        <v>1072</v>
      </c>
      <c r="B1642" s="448"/>
      <c r="C1642" s="448"/>
      <c r="D1642" s="448"/>
      <c r="E1642" s="448"/>
      <c r="F1642" s="448"/>
      <c r="G1642" s="441" t="s">
        <v>222</v>
      </c>
      <c r="H1642" s="442">
        <v>0</v>
      </c>
      <c r="I1642" s="446" t="s">
        <v>243</v>
      </c>
      <c r="J1642" s="447"/>
      <c r="K1642" s="447"/>
      <c r="L1642" s="447"/>
      <c r="M1642" s="447"/>
      <c r="N1642" s="447"/>
      <c r="O1642" s="447"/>
      <c r="P1642" s="447"/>
      <c r="Q1642" s="447"/>
      <c r="R1642" s="447"/>
      <c r="S1642" s="447"/>
      <c r="T1642" s="447"/>
      <c r="U1642" s="447"/>
      <c r="V1642" s="447"/>
      <c r="W1642" s="447"/>
      <c r="X1642" s="447"/>
      <c r="Y1642" s="447"/>
      <c r="Z1642" s="447"/>
      <c r="AA1642" s="447"/>
      <c r="AB1642" s="447"/>
      <c r="AC1642" s="446"/>
      <c r="AD1642" s="439"/>
      <c r="AE1642" s="387"/>
      <c r="AF1642" s="387"/>
      <c r="AG1642" s="388"/>
      <c r="AH1642" s="387"/>
      <c r="AI1642" s="387"/>
      <c r="AJ1642" s="387"/>
      <c r="AK1642" s="389"/>
      <c r="BM1642" s="58"/>
      <c r="BN1642" s="57"/>
      <c r="BO1642" s="57"/>
      <c r="BP1642" s="57"/>
      <c r="BQ1642" s="57"/>
      <c r="BR1642" s="309"/>
    </row>
    <row r="1643" spans="1:70" ht="29.25" customHeight="1" x14ac:dyDescent="0.3">
      <c r="A1643" s="444">
        <v>1</v>
      </c>
      <c r="B1643" s="439"/>
      <c r="C1643" s="446" t="s">
        <v>244</v>
      </c>
      <c r="D1643" s="446"/>
      <c r="E1643" s="446"/>
      <c r="F1643" s="446"/>
      <c r="G1643" s="441" t="s">
        <v>222</v>
      </c>
      <c r="H1643" s="442"/>
      <c r="I1643" s="442" t="s">
        <v>243</v>
      </c>
      <c r="J1643" s="385"/>
      <c r="K1643" s="385"/>
      <c r="L1643" s="385"/>
      <c r="M1643" s="385"/>
      <c r="N1643" s="385"/>
      <c r="O1643" s="385"/>
      <c r="P1643" s="385"/>
      <c r="Q1643" s="385"/>
      <c r="R1643" s="385"/>
      <c r="S1643" s="385"/>
      <c r="T1643" s="385"/>
      <c r="U1643" s="385"/>
      <c r="V1643" s="385"/>
      <c r="W1643" s="385"/>
      <c r="X1643" s="385"/>
      <c r="Y1643" s="385"/>
      <c r="Z1643" s="385"/>
      <c r="AA1643" s="385"/>
      <c r="AB1643" s="385"/>
      <c r="AC1643" s="439"/>
      <c r="AD1643" s="439"/>
      <c r="AE1643" s="387"/>
      <c r="AF1643" s="387"/>
      <c r="AG1643" s="388"/>
      <c r="AH1643" s="387"/>
      <c r="AI1643" s="387"/>
      <c r="AJ1643" s="387"/>
      <c r="AK1643" s="389"/>
      <c r="BM1643" s="58"/>
      <c r="BN1643" s="57"/>
      <c r="BO1643" s="57"/>
      <c r="BP1643" s="57"/>
      <c r="BQ1643" s="57"/>
      <c r="BR1643" s="309"/>
    </row>
    <row r="1644" spans="1:70" ht="29.25" customHeight="1" x14ac:dyDescent="0.3">
      <c r="A1644" s="445">
        <v>2</v>
      </c>
      <c r="B1644" s="439"/>
      <c r="C1644" s="446" t="s">
        <v>245</v>
      </c>
      <c r="D1644" s="446"/>
      <c r="E1644" s="446"/>
      <c r="F1644" s="446"/>
      <c r="G1644" s="441" t="s">
        <v>222</v>
      </c>
      <c r="H1644" s="442"/>
      <c r="I1644" s="442" t="s">
        <v>243</v>
      </c>
      <c r="J1644" s="385"/>
      <c r="K1644" s="385"/>
      <c r="L1644" s="385"/>
      <c r="M1644" s="385"/>
      <c r="N1644" s="385"/>
      <c r="O1644" s="385"/>
      <c r="P1644" s="385"/>
      <c r="Q1644" s="385"/>
      <c r="R1644" s="385"/>
      <c r="S1644" s="385"/>
      <c r="T1644" s="385"/>
      <c r="U1644" s="385"/>
      <c r="V1644" s="385"/>
      <c r="W1644" s="385"/>
      <c r="X1644" s="385"/>
      <c r="Y1644" s="385"/>
      <c r="Z1644" s="385"/>
      <c r="AA1644" s="385"/>
      <c r="AB1644" s="385"/>
      <c r="AC1644" s="439"/>
      <c r="AD1644" s="439"/>
      <c r="AE1644" s="387"/>
      <c r="AF1644" s="387"/>
      <c r="AG1644" s="388"/>
      <c r="AH1644" s="387"/>
      <c r="AI1644" s="387"/>
      <c r="AJ1644" s="387"/>
      <c r="AK1644" s="389"/>
      <c r="BM1644" s="116"/>
      <c r="BN1644" s="57"/>
      <c r="BO1644" s="57"/>
      <c r="BP1644" s="57"/>
      <c r="BQ1644" s="57"/>
      <c r="BR1644" s="310"/>
    </row>
    <row r="1645" spans="1:70" ht="29.25" customHeight="1" x14ac:dyDescent="0.35">
      <c r="A1645" s="436"/>
      <c r="B1645" s="436"/>
      <c r="C1645" s="437"/>
      <c r="D1645" s="436"/>
      <c r="E1645" s="436"/>
      <c r="F1645" s="436"/>
      <c r="G1645" s="436"/>
      <c r="H1645" s="436"/>
      <c r="I1645" s="436"/>
      <c r="J1645" s="385"/>
      <c r="K1645" s="385"/>
      <c r="L1645" s="385"/>
      <c r="M1645" s="385"/>
      <c r="N1645" s="385"/>
      <c r="O1645" s="385"/>
      <c r="P1645" s="385"/>
      <c r="Q1645" s="385"/>
      <c r="R1645" s="385"/>
      <c r="S1645" s="385"/>
      <c r="T1645" s="385"/>
      <c r="U1645" s="385"/>
      <c r="V1645" s="385"/>
      <c r="W1645" s="385"/>
      <c r="X1645" s="385"/>
      <c r="Y1645" s="385"/>
      <c r="Z1645" s="385"/>
      <c r="AA1645" s="385"/>
      <c r="AB1645" s="385"/>
      <c r="AC1645" s="439"/>
      <c r="AD1645" s="439"/>
      <c r="AE1645" s="387"/>
      <c r="AF1645" s="387"/>
      <c r="AG1645" s="388"/>
      <c r="AH1645" s="387"/>
      <c r="AI1645" s="387"/>
      <c r="AJ1645" s="387"/>
      <c r="AK1645" s="389"/>
      <c r="BM1645" s="57"/>
      <c r="BN1645" s="114"/>
      <c r="BO1645" s="114"/>
      <c r="BP1645" s="114"/>
      <c r="BQ1645" s="114"/>
      <c r="BR1645" s="311"/>
    </row>
    <row r="1646" spans="1:70" ht="29.25" customHeight="1" x14ac:dyDescent="0.3">
      <c r="A1646" s="385"/>
      <c r="B1646" s="385"/>
      <c r="C1646" s="386"/>
      <c r="D1646" s="385"/>
      <c r="E1646" s="385"/>
      <c r="F1646" s="385"/>
      <c r="G1646" s="385"/>
      <c r="H1646" s="385"/>
      <c r="I1646" s="385"/>
      <c r="J1646" s="385"/>
      <c r="K1646" s="385"/>
      <c r="L1646" s="385"/>
      <c r="M1646" s="385"/>
      <c r="N1646" s="385"/>
      <c r="O1646" s="385"/>
      <c r="P1646" s="385"/>
      <c r="Q1646" s="385"/>
      <c r="R1646" s="385"/>
      <c r="S1646" s="385"/>
      <c r="T1646" s="385"/>
      <c r="U1646" s="385"/>
      <c r="V1646" s="385"/>
      <c r="W1646" s="385"/>
      <c r="X1646" s="385"/>
      <c r="Y1646" s="385"/>
      <c r="Z1646" s="385"/>
      <c r="AA1646" s="385"/>
      <c r="AB1646" s="385"/>
      <c r="AC1646" s="385"/>
      <c r="AD1646" s="385"/>
      <c r="AE1646" s="387"/>
      <c r="AF1646" s="387"/>
      <c r="AG1646" s="388"/>
      <c r="AH1646" s="387"/>
      <c r="AI1646" s="387"/>
      <c r="AJ1646" s="387"/>
      <c r="AK1646" s="389"/>
    </row>
    <row r="1647" spans="1:70" ht="29.25" customHeight="1" x14ac:dyDescent="0.3">
      <c r="A1647" s="385"/>
      <c r="B1647" s="385"/>
      <c r="C1647" s="386"/>
      <c r="D1647" s="385"/>
      <c r="E1647" s="385"/>
      <c r="F1647" s="385"/>
      <c r="G1647" s="385"/>
      <c r="H1647" s="385"/>
      <c r="I1647" s="385"/>
      <c r="J1647" s="385"/>
      <c r="K1647" s="385"/>
      <c r="L1647" s="385"/>
      <c r="M1647" s="385"/>
      <c r="N1647" s="385"/>
      <c r="O1647" s="385"/>
      <c r="P1647" s="385"/>
      <c r="Q1647" s="385"/>
      <c r="R1647" s="385"/>
      <c r="S1647" s="385"/>
      <c r="T1647" s="385"/>
      <c r="U1647" s="385"/>
      <c r="V1647" s="385"/>
      <c r="W1647" s="385"/>
      <c r="X1647" s="385"/>
      <c r="Y1647" s="385"/>
      <c r="Z1647" s="385"/>
      <c r="AA1647" s="385"/>
      <c r="AB1647" s="385"/>
      <c r="AC1647" s="385"/>
      <c r="AD1647" s="385"/>
      <c r="AE1647" s="387"/>
      <c r="AF1647" s="387"/>
      <c r="AG1647" s="388"/>
      <c r="AH1647" s="387"/>
      <c r="AI1647" s="387"/>
      <c r="AJ1647" s="387"/>
      <c r="AK1647" s="389"/>
    </row>
    <row r="1648" spans="1:70" ht="29.25" customHeight="1" x14ac:dyDescent="0.3">
      <c r="A1648" s="385"/>
      <c r="B1648" s="385"/>
      <c r="C1648" s="386"/>
      <c r="D1648" s="385"/>
      <c r="E1648" s="385"/>
      <c r="F1648" s="385"/>
      <c r="G1648" s="385"/>
      <c r="H1648" s="385"/>
      <c r="I1648" s="385"/>
      <c r="J1648" s="385"/>
      <c r="K1648" s="385"/>
      <c r="L1648" s="385"/>
      <c r="M1648" s="385"/>
      <c r="N1648" s="385"/>
      <c r="O1648" s="385"/>
      <c r="P1648" s="385"/>
      <c r="Q1648" s="385"/>
      <c r="R1648" s="385"/>
      <c r="S1648" s="385"/>
      <c r="T1648" s="385"/>
      <c r="U1648" s="385"/>
      <c r="V1648" s="385"/>
      <c r="W1648" s="385"/>
      <c r="X1648" s="385"/>
      <c r="Y1648" s="385"/>
      <c r="Z1648" s="385"/>
      <c r="AA1648" s="385"/>
      <c r="AB1648" s="385"/>
      <c r="AC1648" s="385"/>
      <c r="AD1648" s="385"/>
      <c r="AE1648" s="387"/>
      <c r="AF1648" s="387"/>
      <c r="AG1648" s="388"/>
      <c r="AH1648" s="387"/>
      <c r="AI1648" s="387"/>
      <c r="AJ1648" s="387"/>
      <c r="AK1648" s="389"/>
    </row>
    <row r="1649" spans="1:37" ht="29.25" customHeight="1" x14ac:dyDescent="0.3">
      <c r="A1649" s="385"/>
      <c r="B1649" s="385"/>
      <c r="C1649" s="386"/>
      <c r="D1649" s="385"/>
      <c r="E1649" s="385"/>
      <c r="F1649" s="385"/>
      <c r="G1649" s="385"/>
      <c r="H1649" s="385"/>
      <c r="I1649" s="385"/>
      <c r="J1649" s="385"/>
      <c r="K1649" s="385"/>
      <c r="L1649" s="385"/>
      <c r="M1649" s="385"/>
      <c r="N1649" s="385"/>
      <c r="O1649" s="385"/>
      <c r="P1649" s="385"/>
      <c r="Q1649" s="385"/>
      <c r="R1649" s="385"/>
      <c r="S1649" s="385"/>
      <c r="T1649" s="385"/>
      <c r="U1649" s="385"/>
      <c r="V1649" s="385"/>
      <c r="W1649" s="385"/>
      <c r="X1649" s="385"/>
      <c r="Y1649" s="385"/>
      <c r="Z1649" s="385"/>
      <c r="AA1649" s="385"/>
      <c r="AB1649" s="385"/>
      <c r="AC1649" s="385"/>
      <c r="AD1649" s="385"/>
      <c r="AE1649" s="387"/>
      <c r="AF1649" s="387"/>
      <c r="AG1649" s="388"/>
      <c r="AH1649" s="387"/>
      <c r="AI1649" s="387"/>
      <c r="AJ1649" s="387"/>
      <c r="AK1649" s="389"/>
    </row>
    <row r="1650" spans="1:37" ht="29.25" customHeight="1" x14ac:dyDescent="0.35"/>
    <row r="1651" spans="1:37" ht="29.25" customHeight="1" x14ac:dyDescent="0.35"/>
    <row r="1652" spans="1:37" ht="29.25" customHeight="1" x14ac:dyDescent="0.35"/>
    <row r="1653" spans="1:37" ht="29.25" customHeight="1" x14ac:dyDescent="0.35"/>
    <row r="1654" spans="1:37" ht="29.25" customHeight="1" x14ac:dyDescent="0.35"/>
    <row r="1655" spans="1:37" ht="29.25" customHeight="1" x14ac:dyDescent="0.35"/>
    <row r="1656" spans="1:37" ht="29.25" customHeight="1" x14ac:dyDescent="0.35"/>
    <row r="1657" spans="1:37" ht="29.25" customHeight="1" x14ac:dyDescent="0.35"/>
    <row r="1658" spans="1:37" ht="29.25" customHeight="1" x14ac:dyDescent="0.35"/>
    <row r="1659" spans="1:37" ht="29.25" customHeight="1" x14ac:dyDescent="0.35"/>
    <row r="1660" spans="1:37" ht="29.25" customHeight="1" x14ac:dyDescent="0.35"/>
    <row r="1661" spans="1:37" ht="29.25" customHeight="1" x14ac:dyDescent="0.35"/>
    <row r="1662" spans="1:37" ht="29.25" customHeight="1" x14ac:dyDescent="0.35"/>
  </sheetData>
  <autoFilter ref="A12:BK1632" xr:uid="{00000000-0009-0000-0000-000000000000}">
    <filterColumn colId="3">
      <filters>
        <filter val="J"/>
        <filter val="K"/>
        <filter val="L"/>
      </filters>
    </filterColumn>
  </autoFilter>
  <dataConsolidate/>
  <mergeCells count="71">
    <mergeCell ref="BE9:BE11"/>
    <mergeCell ref="BF9:BG11"/>
    <mergeCell ref="AO8:AR9"/>
    <mergeCell ref="AS9:AT9"/>
    <mergeCell ref="AU9:AV9"/>
    <mergeCell ref="AW9:AX9"/>
    <mergeCell ref="BA9:BB9"/>
    <mergeCell ref="CH10:CK10"/>
    <mergeCell ref="CL10:CS10"/>
    <mergeCell ref="CF10:CF11"/>
    <mergeCell ref="CE10:CE11"/>
    <mergeCell ref="CU10:CU11"/>
    <mergeCell ref="CT10:CT11"/>
    <mergeCell ref="BI7:BI11"/>
    <mergeCell ref="BJ7:BJ11"/>
    <mergeCell ref="G7:G11"/>
    <mergeCell ref="BE7:BG7"/>
    <mergeCell ref="BE8:BG8"/>
    <mergeCell ref="AR10:AR11"/>
    <mergeCell ref="BD8:BD11"/>
    <mergeCell ref="S11:T11"/>
    <mergeCell ref="AY9:AZ9"/>
    <mergeCell ref="BC9:BC11"/>
    <mergeCell ref="AS10:AT10"/>
    <mergeCell ref="AU10:AV10"/>
    <mergeCell ref="AW10:AX10"/>
    <mergeCell ref="AY10:AZ10"/>
    <mergeCell ref="BA10:BB10"/>
    <mergeCell ref="AI8:AM10"/>
    <mergeCell ref="AE8:AH10"/>
    <mergeCell ref="H8:AD10"/>
    <mergeCell ref="A7:C7"/>
    <mergeCell ref="A8:A11"/>
    <mergeCell ref="K11:L11"/>
    <mergeCell ref="M11:N11"/>
    <mergeCell ref="O11:P11"/>
    <mergeCell ref="U11:V11"/>
    <mergeCell ref="W11:X11"/>
    <mergeCell ref="Y11:Z11"/>
    <mergeCell ref="B8:B11"/>
    <mergeCell ref="D7:D11"/>
    <mergeCell ref="Q11:R11"/>
    <mergeCell ref="E7:E11"/>
    <mergeCell ref="CH8:CU8"/>
    <mergeCell ref="A4:BK4"/>
    <mergeCell ref="BS10:BV10"/>
    <mergeCell ref="BW10:CD10"/>
    <mergeCell ref="AS8:BC8"/>
    <mergeCell ref="AN8:AN11"/>
    <mergeCell ref="H7:AN7"/>
    <mergeCell ref="AQ10:AQ11"/>
    <mergeCell ref="AP10:AP11"/>
    <mergeCell ref="AO7:BD7"/>
    <mergeCell ref="BK7:BK11"/>
    <mergeCell ref="BH7:BH11"/>
    <mergeCell ref="A5:BK5"/>
    <mergeCell ref="F7:F11"/>
    <mergeCell ref="C8:C11"/>
    <mergeCell ref="BS8:CF8"/>
    <mergeCell ref="A1638:F1638"/>
    <mergeCell ref="A1637:F1637"/>
    <mergeCell ref="A1636:F1636"/>
    <mergeCell ref="I1638:AC1638"/>
    <mergeCell ref="I1637:AC1637"/>
    <mergeCell ref="I1636:AC1636"/>
    <mergeCell ref="I1642:AC1642"/>
    <mergeCell ref="I1641:AC1641"/>
    <mergeCell ref="A1642:F1642"/>
    <mergeCell ref="A1641:F1641"/>
    <mergeCell ref="C1644:F1644"/>
    <mergeCell ref="C1643:F1643"/>
  </mergeCells>
  <conditionalFormatting sqref="AT13:AT1632">
    <cfRule type="expression" dxfId="23" priority="94">
      <formula>IF(G13="P",AT13&lt;=24, IF(G13="W",AT13&lt;=30))</formula>
    </cfRule>
  </conditionalFormatting>
  <conditionalFormatting sqref="AR13:AR1632">
    <cfRule type="cellIs" dxfId="22" priority="92" operator="between">
      <formula>0</formula>
      <formula>34</formula>
    </cfRule>
  </conditionalFormatting>
  <conditionalFormatting sqref="AC13:AC1632">
    <cfRule type="containsText" dxfId="21" priority="85" operator="containsText" text="LLB">
      <formula>NOT(ISERROR(SEARCH("LLB",AC13)))</formula>
    </cfRule>
    <cfRule type="containsText" dxfId="20" priority="86" operator="containsText" text="LLA">
      <formula>NOT(ISERROR(SEARCH("LLA",AC13)))</formula>
    </cfRule>
  </conditionalFormatting>
  <conditionalFormatting sqref="AD13:AD1632 AM13:AM1632">
    <cfRule type="cellIs" dxfId="19" priority="83" operator="between">
      <formula>0</formula>
      <formula>20</formula>
    </cfRule>
  </conditionalFormatting>
  <conditionalFormatting sqref="AH13:AH1632 BB13:BB1632 AZ13:AZ1632 AV13:AV1632 AX13:AX1632">
    <cfRule type="cellIs" dxfId="18" priority="81" operator="between">
      <formula>0</formula>
      <formula>30</formula>
    </cfRule>
  </conditionalFormatting>
  <conditionalFormatting sqref="AL13:AL1632">
    <cfRule type="containsText" dxfId="17" priority="79" operator="containsText" text="SGP-4">
      <formula>NOT(ISERROR(SEARCH("SGP-4",AL13)))</formula>
    </cfRule>
  </conditionalFormatting>
  <conditionalFormatting sqref="AN13:AN1632">
    <cfRule type="cellIs" dxfId="16" priority="75" operator="between">
      <formula>0</formula>
      <formula>20.99</formula>
    </cfRule>
  </conditionalFormatting>
  <conditionalFormatting sqref="BC13:BC1632">
    <cfRule type="cellIs" dxfId="15" priority="65" operator="between">
      <formula>0</formula>
      <formula>34.99</formula>
    </cfRule>
  </conditionalFormatting>
  <conditionalFormatting sqref="BD13:BD1632 BH13:BI1632">
    <cfRule type="cellIs" dxfId="14" priority="63" operator="between">
      <formula>0</formula>
      <formula>40.99</formula>
    </cfRule>
  </conditionalFormatting>
  <conditionalFormatting sqref="BS13:CF1632 BJ13:BJ1632">
    <cfRule type="containsText" dxfId="13" priority="55" operator="containsText" text="TL">
      <formula>NOT(ISERROR(SEARCH("TL",BJ13)))</formula>
    </cfRule>
  </conditionalFormatting>
  <conditionalFormatting sqref="BF13:BF15">
    <cfRule type="expression" dxfId="12" priority="15">
      <formula>RIGHT(BF13,1)="M"</formula>
    </cfRule>
  </conditionalFormatting>
  <conditionalFormatting sqref="C13:C78">
    <cfRule type="duplicateValues" dxfId="11" priority="10"/>
  </conditionalFormatting>
  <conditionalFormatting sqref="C13:C78">
    <cfRule type="duplicateValues" dxfId="10" priority="11"/>
  </conditionalFormatting>
  <conditionalFormatting sqref="C79:C152">
    <cfRule type="duplicateValues" dxfId="9" priority="8"/>
  </conditionalFormatting>
  <conditionalFormatting sqref="C79:C152">
    <cfRule type="duplicateValues" dxfId="8" priority="9"/>
  </conditionalFormatting>
  <conditionalFormatting sqref="F13">
    <cfRule type="duplicateValues" dxfId="7" priority="7"/>
  </conditionalFormatting>
  <conditionalFormatting sqref="C153:C221">
    <cfRule type="duplicateValues" dxfId="6" priority="4"/>
  </conditionalFormatting>
  <conditionalFormatting sqref="C153:C221">
    <cfRule type="duplicateValues" dxfId="5" priority="2"/>
    <cfRule type="duplicateValues" dxfId="4" priority="3"/>
  </conditionalFormatting>
  <conditionalFormatting sqref="C153:C221">
    <cfRule type="duplicateValues" dxfId="3" priority="5"/>
  </conditionalFormatting>
  <conditionalFormatting sqref="C153:C221">
    <cfRule type="duplicateValues" dxfId="2" priority="6"/>
  </conditionalFormatting>
  <conditionalFormatting sqref="C222:C258">
    <cfRule type="duplicateValues" dxfId="1" priority="242"/>
  </conditionalFormatting>
  <conditionalFormatting sqref="BF222">
    <cfRule type="expression" dxfId="0" priority="1">
      <formula>RIGHT(BF222,1)="M"</formula>
    </cfRule>
  </conditionalFormatting>
  <pageMargins left="0.39" right="2.15" top="0.93" bottom="0.26" header="0.72" footer="0.14000000000000001"/>
  <pageSetup paperSize="5" scale="47" orientation="landscape" horizontalDpi="4294967293" r:id="rId1"/>
  <headerFooter differentFirst="1">
    <oddHeader>&amp;C&amp;16&amp;P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C9F42-29EF-42DF-AAA5-590268938BFB}">
  <dimension ref="A1:S1702"/>
  <sheetViews>
    <sheetView zoomScale="145" zoomScaleNormal="145" workbookViewId="0">
      <selection activeCell="E15" sqref="E15"/>
    </sheetView>
  </sheetViews>
  <sheetFormatPr defaultRowHeight="15" x14ac:dyDescent="0.25"/>
  <cols>
    <col min="1" max="1" width="7.42578125" bestFit="1" customWidth="1"/>
    <col min="2" max="2" width="6.42578125" bestFit="1" customWidth="1"/>
    <col min="3" max="3" width="10" bestFit="1" customWidth="1"/>
    <col min="4" max="4" width="5.28515625" bestFit="1" customWidth="1"/>
    <col min="5" max="5" width="5" bestFit="1" customWidth="1"/>
    <col min="6" max="6" width="8.42578125" bestFit="1" customWidth="1"/>
    <col min="7" max="7" width="7.7109375" bestFit="1" customWidth="1"/>
    <col min="8" max="8" width="8.85546875" bestFit="1" customWidth="1"/>
    <col min="9" max="9" width="7.7109375" bestFit="1" customWidth="1"/>
    <col min="10" max="10" width="5.5703125" bestFit="1" customWidth="1"/>
    <col min="11" max="12" width="7.5703125" bestFit="1" customWidth="1"/>
    <col min="13" max="13" width="8.140625" bestFit="1" customWidth="1"/>
    <col min="14" max="14" width="8.28515625" bestFit="1" customWidth="1"/>
    <col min="15" max="15" width="6.85546875" bestFit="1" customWidth="1"/>
    <col min="16" max="16" width="8" bestFit="1" customWidth="1"/>
    <col min="17" max="17" width="8.5703125" bestFit="1" customWidth="1"/>
    <col min="18" max="18" width="6.7109375" bestFit="1" customWidth="1"/>
    <col min="19" max="19" width="17.42578125" customWidth="1"/>
  </cols>
  <sheetData>
    <row r="1" spans="1:19" ht="42.75" x14ac:dyDescent="0.25">
      <c r="A1" s="390" t="s">
        <v>225</v>
      </c>
      <c r="B1" s="391" t="s">
        <v>226</v>
      </c>
      <c r="C1" s="396" t="s">
        <v>227</v>
      </c>
      <c r="D1" s="390" t="s">
        <v>104</v>
      </c>
      <c r="E1" s="390" t="s">
        <v>84</v>
      </c>
      <c r="F1" s="390" t="s">
        <v>228</v>
      </c>
      <c r="G1" s="390" t="s">
        <v>229</v>
      </c>
      <c r="H1" s="390" t="s">
        <v>230</v>
      </c>
      <c r="I1" s="390" t="s">
        <v>231</v>
      </c>
      <c r="J1" s="390" t="s">
        <v>232</v>
      </c>
      <c r="K1" s="390" t="s">
        <v>95</v>
      </c>
      <c r="L1" s="390" t="s">
        <v>233</v>
      </c>
      <c r="M1" s="396" t="s">
        <v>234</v>
      </c>
      <c r="N1" s="391" t="s">
        <v>235</v>
      </c>
      <c r="O1" s="391" t="s">
        <v>236</v>
      </c>
      <c r="P1" s="396" t="s">
        <v>191</v>
      </c>
      <c r="Q1" s="390" t="s">
        <v>237</v>
      </c>
      <c r="R1" s="390" t="s">
        <v>238</v>
      </c>
      <c r="S1" s="390" t="s">
        <v>239</v>
      </c>
    </row>
    <row r="2" spans="1:19" x14ac:dyDescent="0.25">
      <c r="A2" s="392"/>
      <c r="B2" s="392"/>
      <c r="C2" s="394" t="str">
        <f>'FORMAT REKAP'!H13&amp;"/"&amp;'FORMAT REKAP'!I13</f>
        <v>168/54,8</v>
      </c>
      <c r="D2" s="394">
        <f>'FORMAT REKAP'!AH13</f>
        <v>50</v>
      </c>
      <c r="E2" s="394">
        <f>'FORMAT REKAP'!AM13</f>
        <v>70</v>
      </c>
      <c r="F2" s="395">
        <f>'FORMAT REKAP'!AN13</f>
        <v>56.67</v>
      </c>
      <c r="G2" s="394">
        <f>'FORMAT REKAP'!AQ13</f>
        <v>3220</v>
      </c>
      <c r="H2" s="394">
        <f>'FORMAT REKAP'!AS13</f>
        <v>18</v>
      </c>
      <c r="I2" s="394">
        <f>'FORMAT REKAP'!AU13</f>
        <v>41</v>
      </c>
      <c r="J2" s="394">
        <f>'FORMAT REKAP'!AY13</f>
        <v>40</v>
      </c>
      <c r="K2" s="395">
        <f>'FORMAT REKAP'!BA13</f>
        <v>5.08</v>
      </c>
      <c r="L2" s="395">
        <f>'FORMAT REKAP'!BD13</f>
        <v>86.5</v>
      </c>
      <c r="M2" s="394" t="str">
        <f>'FORMAT REKAP'!BE13&amp;"/"&amp;'FORMAT REKAP'!BF13</f>
        <v>G/0.51</v>
      </c>
      <c r="N2" s="394"/>
      <c r="O2" s="394"/>
      <c r="P2" s="394">
        <f>'FORMAT REKAP'!AW13</f>
        <v>49</v>
      </c>
      <c r="Q2" s="395">
        <f>'FORMAT REKAP'!BI13</f>
        <v>77.55</v>
      </c>
      <c r="R2" s="394" t="str">
        <f>'FORMAT REKAP'!BJ13</f>
        <v>L</v>
      </c>
      <c r="S2" s="393" t="str">
        <f>'FORMAT REKAP'!BK13</f>
        <v/>
      </c>
    </row>
    <row r="3" spans="1:19" x14ac:dyDescent="0.25">
      <c r="C3" s="394" t="str">
        <f>'FORMAT REKAP'!H14&amp;"/"&amp;'FORMAT REKAP'!I14</f>
        <v>166,5/68,8</v>
      </c>
      <c r="D3" s="394">
        <f>'FORMAT REKAP'!AH14</f>
        <v>60</v>
      </c>
      <c r="E3" s="394">
        <f>'FORMAT REKAP'!AM14</f>
        <v>70</v>
      </c>
      <c r="F3" s="395">
        <f>'FORMAT REKAP'!AN14</f>
        <v>56.67</v>
      </c>
      <c r="G3" s="394">
        <f>'FORMAT REKAP'!AQ14</f>
        <v>3310</v>
      </c>
      <c r="H3" s="394">
        <f>'FORMAT REKAP'!AS14</f>
        <v>18</v>
      </c>
      <c r="I3" s="394">
        <f>'FORMAT REKAP'!AU14</f>
        <v>41</v>
      </c>
      <c r="J3" s="394">
        <f>'FORMAT REKAP'!AY14</f>
        <v>43</v>
      </c>
      <c r="K3" s="395">
        <f>'FORMAT REKAP'!BA14</f>
        <v>4.09</v>
      </c>
      <c r="L3" s="395">
        <f>'FORMAT REKAP'!BD14</f>
        <v>94.5</v>
      </c>
      <c r="M3" s="394" t="str">
        <f>'FORMAT REKAP'!BE14&amp;"/"&amp;'FORMAT REKAP'!BF14</f>
        <v>G/0,56</v>
      </c>
      <c r="P3" s="394">
        <f>'FORMAT REKAP'!AW14</f>
        <v>54</v>
      </c>
      <c r="Q3" s="395">
        <f>'FORMAT REKAP'!BI14</f>
        <v>83.15</v>
      </c>
      <c r="R3" s="394" t="str">
        <f>'FORMAT REKAP'!BJ14</f>
        <v>L</v>
      </c>
      <c r="S3" s="393" t="str">
        <f>'FORMAT REKAP'!BK14</f>
        <v/>
      </c>
    </row>
    <row r="4" spans="1:19" x14ac:dyDescent="0.25">
      <c r="C4" s="394" t="str">
        <f>'FORMAT REKAP'!H15&amp;"/"&amp;'FORMAT REKAP'!I15</f>
        <v>166,6/59,6</v>
      </c>
      <c r="D4" s="394">
        <f>'FORMAT REKAP'!AH15</f>
        <v>50</v>
      </c>
      <c r="E4" s="394">
        <f>'FORMAT REKAP'!AM15</f>
        <v>69</v>
      </c>
      <c r="F4" s="395">
        <f>'FORMAT REKAP'!AN15</f>
        <v>69.67</v>
      </c>
      <c r="G4" s="394">
        <f>'FORMAT REKAP'!AQ15</f>
        <v>2940</v>
      </c>
      <c r="H4" s="394">
        <f>'FORMAT REKAP'!AS15</f>
        <v>17</v>
      </c>
      <c r="I4" s="394">
        <f>'FORMAT REKAP'!AU15</f>
        <v>41</v>
      </c>
      <c r="J4" s="394">
        <f>'FORMAT REKAP'!AY15</f>
        <v>43</v>
      </c>
      <c r="K4" s="395">
        <f>'FORMAT REKAP'!BA15</f>
        <v>5.03</v>
      </c>
      <c r="L4" s="395">
        <f>'FORMAT REKAP'!BD15</f>
        <v>81.900000000000006</v>
      </c>
      <c r="M4" s="394" t="str">
        <f>'FORMAT REKAP'!BE15&amp;"/"&amp;'FORMAT REKAP'!BF15</f>
        <v>G/0,55</v>
      </c>
      <c r="P4" s="394">
        <f>'FORMAT REKAP'!AW15</f>
        <v>53</v>
      </c>
      <c r="Q4" s="395">
        <f>'FORMAT REKAP'!BI15</f>
        <v>78.23</v>
      </c>
      <c r="R4" s="394" t="str">
        <f>'FORMAT REKAP'!BJ15</f>
        <v>L</v>
      </c>
      <c r="S4" s="393" t="str">
        <f>'FORMAT REKAP'!BK15</f>
        <v/>
      </c>
    </row>
    <row r="5" spans="1:19" ht="45" x14ac:dyDescent="0.25">
      <c r="C5" s="394" t="str">
        <f>'FORMAT REKAP'!H16&amp;"/"&amp;'FORMAT REKAP'!I16</f>
        <v>164,1/58,1</v>
      </c>
      <c r="D5" s="394">
        <f>'FORMAT REKAP'!AH16</f>
        <v>30</v>
      </c>
      <c r="E5" s="394">
        <f>'FORMAT REKAP'!AM16</f>
        <v>80</v>
      </c>
      <c r="F5" s="395">
        <f>'FORMAT REKAP'!AN16</f>
        <v>70</v>
      </c>
      <c r="G5" s="394">
        <f>'FORMAT REKAP'!AQ16</f>
        <v>2870</v>
      </c>
      <c r="H5" s="394">
        <f>'FORMAT REKAP'!AS16</f>
        <v>16</v>
      </c>
      <c r="I5" s="394">
        <f>'FORMAT REKAP'!AU16</f>
        <v>41</v>
      </c>
      <c r="J5" s="394">
        <f>'FORMAT REKAP'!AY16</f>
        <v>43</v>
      </c>
      <c r="K5" s="395">
        <f>'FORMAT REKAP'!BA16</f>
        <v>5.08</v>
      </c>
      <c r="L5" s="395">
        <f>'FORMAT REKAP'!BD16</f>
        <v>79.7</v>
      </c>
      <c r="M5" s="394" t="str">
        <f>'FORMAT REKAP'!BE16&amp;"/"&amp;'FORMAT REKAP'!BF16</f>
        <v>G/1,07</v>
      </c>
      <c r="P5" s="394">
        <f>'FORMAT REKAP'!AW16</f>
        <v>54</v>
      </c>
      <c r="Q5" s="395">
        <f>'FORMAT REKAP'!BI16</f>
        <v>38</v>
      </c>
      <c r="R5" s="394" t="str">
        <f>'FORMAT REKAP'!BJ16</f>
        <v>TL</v>
      </c>
      <c r="S5" s="393" t="str">
        <f>'FORMAT REKAP'!BK16</f>
        <v xml:space="preserve">NSA=N-7(30)(NM-= SDR, XBEEN-3, HAP-3),                    </v>
      </c>
    </row>
    <row r="6" spans="1:19" x14ac:dyDescent="0.25">
      <c r="C6" s="394" t="str">
        <f>'FORMAT REKAP'!H17&amp;"/"&amp;'FORMAT REKAP'!I17</f>
        <v>170,5/59,2</v>
      </c>
      <c r="D6" s="394">
        <f>'FORMAT REKAP'!AH17</f>
        <v>60</v>
      </c>
      <c r="E6" s="394">
        <f>'FORMAT REKAP'!AM17</f>
        <v>89</v>
      </c>
      <c r="F6" s="395">
        <f>'FORMAT REKAP'!AN17</f>
        <v>73</v>
      </c>
      <c r="G6" s="394">
        <f>'FORMAT REKAP'!AQ17</f>
        <v>3190</v>
      </c>
      <c r="H6" s="394">
        <f>'FORMAT REKAP'!AS17</f>
        <v>13</v>
      </c>
      <c r="I6" s="394">
        <f>'FORMAT REKAP'!AU17</f>
        <v>41</v>
      </c>
      <c r="J6" s="394">
        <f>'FORMAT REKAP'!AY17</f>
        <v>43</v>
      </c>
      <c r="K6" s="395">
        <f>'FORMAT REKAP'!BA17</f>
        <v>5.08</v>
      </c>
      <c r="L6" s="395">
        <f>'FORMAT REKAP'!BD17</f>
        <v>86.7</v>
      </c>
      <c r="M6" s="394" t="str">
        <f>'FORMAT REKAP'!BE17&amp;"/"&amp;'FORMAT REKAP'!BF17</f>
        <v>G/0,56</v>
      </c>
      <c r="P6" s="394">
        <f>'FORMAT REKAP'!AW17</f>
        <v>54</v>
      </c>
      <c r="Q6" s="395">
        <f>'FORMAT REKAP'!BI17</f>
        <v>82.59</v>
      </c>
      <c r="R6" s="394" t="str">
        <f>'FORMAT REKAP'!BJ17</f>
        <v>L</v>
      </c>
      <c r="S6" s="393" t="str">
        <f>'FORMAT REKAP'!BK17</f>
        <v/>
      </c>
    </row>
    <row r="7" spans="1:19" x14ac:dyDescent="0.25">
      <c r="C7" s="394" t="str">
        <f>'FORMAT REKAP'!H18&amp;"/"&amp;'FORMAT REKAP'!I18</f>
        <v>170/61,1</v>
      </c>
      <c r="D7" s="394">
        <f>'FORMAT REKAP'!AH18</f>
        <v>40</v>
      </c>
      <c r="E7" s="394">
        <f>'FORMAT REKAP'!AM18</f>
        <v>80</v>
      </c>
      <c r="F7" s="395">
        <f>'FORMAT REKAP'!AN18</f>
        <v>63.33</v>
      </c>
      <c r="G7" s="394">
        <f>'FORMAT REKAP'!AQ18</f>
        <v>2820</v>
      </c>
      <c r="H7" s="394">
        <f>'FORMAT REKAP'!AS18</f>
        <v>16</v>
      </c>
      <c r="I7" s="394">
        <f>'FORMAT REKAP'!AU18</f>
        <v>41</v>
      </c>
      <c r="J7" s="394">
        <f>'FORMAT REKAP'!AY18</f>
        <v>43</v>
      </c>
      <c r="K7" s="395">
        <f>'FORMAT REKAP'!BA18</f>
        <v>5.05</v>
      </c>
      <c r="L7" s="395">
        <f>'FORMAT REKAP'!BD18</f>
        <v>78.3</v>
      </c>
      <c r="M7" s="394" t="str">
        <f>'FORMAT REKAP'!BE18&amp;"/"&amp;'FORMAT REKAP'!BF18</f>
        <v>G/1,11</v>
      </c>
      <c r="P7" s="394">
        <f>'FORMAT REKAP'!AW18</f>
        <v>54</v>
      </c>
      <c r="Q7" s="395">
        <f>'FORMAT REKAP'!BI18</f>
        <v>73.81</v>
      </c>
      <c r="R7" s="394" t="str">
        <f>'FORMAT REKAP'!BJ18</f>
        <v>L</v>
      </c>
      <c r="S7" s="393" t="str">
        <f>'FORMAT REKAP'!BK18</f>
        <v/>
      </c>
    </row>
    <row r="8" spans="1:19" ht="45" x14ac:dyDescent="0.25">
      <c r="C8" s="394" t="str">
        <f>'FORMAT REKAP'!H19&amp;"/"&amp;'FORMAT REKAP'!I19</f>
        <v>173,2/61,5</v>
      </c>
      <c r="D8" s="394">
        <f>'FORMAT REKAP'!AH19</f>
        <v>20</v>
      </c>
      <c r="E8" s="394">
        <f>'FORMAT REKAP'!AM19</f>
        <v>80</v>
      </c>
      <c r="F8" s="395">
        <f>'FORMAT REKAP'!AN19</f>
        <v>56.67</v>
      </c>
      <c r="G8" s="394">
        <f>'FORMAT REKAP'!AQ19</f>
        <v>2910</v>
      </c>
      <c r="H8" s="394">
        <f>'FORMAT REKAP'!AS19</f>
        <v>18</v>
      </c>
      <c r="I8" s="394">
        <f>'FORMAT REKAP'!AU19</f>
        <v>41</v>
      </c>
      <c r="J8" s="394">
        <f>'FORMAT REKAP'!AY19</f>
        <v>40</v>
      </c>
      <c r="K8" s="395">
        <f>'FORMAT REKAP'!BA19</f>
        <v>5.0599999999999996</v>
      </c>
      <c r="L8" s="395">
        <f>'FORMAT REKAP'!BD19</f>
        <v>81.099999999999994</v>
      </c>
      <c r="M8" s="394" t="str">
        <f>'FORMAT REKAP'!BE19&amp;"/"&amp;'FORMAT REKAP'!BF19</f>
        <v>G/1,07</v>
      </c>
      <c r="P8" s="394">
        <f>'FORMAT REKAP'!AW19</f>
        <v>54</v>
      </c>
      <c r="Q8" s="395">
        <f>'FORMAT REKAP'!BI19</f>
        <v>37.5</v>
      </c>
      <c r="R8" s="394" t="str">
        <f>'FORMAT REKAP'!BJ19</f>
        <v>TL</v>
      </c>
      <c r="S8" s="393" t="str">
        <f>'FORMAT REKAP'!BK19</f>
        <v xml:space="preserve">NSA=N-8(20)(NM-= HA-2, HAS-2, LD, KP-2, HAP),                    </v>
      </c>
    </row>
    <row r="9" spans="1:19" x14ac:dyDescent="0.25">
      <c r="C9" s="394" t="str">
        <f>'FORMAT REKAP'!H20&amp;"/"&amp;'FORMAT REKAP'!I20</f>
        <v>172,5/69,3</v>
      </c>
      <c r="D9" s="394">
        <f>'FORMAT REKAP'!AH20</f>
        <v>60</v>
      </c>
      <c r="E9" s="394">
        <f>'FORMAT REKAP'!AM20</f>
        <v>80</v>
      </c>
      <c r="F9" s="395">
        <f>'FORMAT REKAP'!AN20</f>
        <v>73.33</v>
      </c>
      <c r="G9" s="394">
        <f>'FORMAT REKAP'!AQ20</f>
        <v>2750</v>
      </c>
      <c r="H9" s="394">
        <f>'FORMAT REKAP'!AS20</f>
        <v>18</v>
      </c>
      <c r="I9" s="394">
        <f>'FORMAT REKAP'!AU20</f>
        <v>41</v>
      </c>
      <c r="J9" s="394">
        <f>'FORMAT REKAP'!AY20</f>
        <v>43</v>
      </c>
      <c r="K9" s="395">
        <f>'FORMAT REKAP'!BA20</f>
        <v>5.09</v>
      </c>
      <c r="L9" s="395">
        <f>'FORMAT REKAP'!BD20</f>
        <v>77.7</v>
      </c>
      <c r="M9" s="394" t="str">
        <f>'FORMAT REKAP'!BE20&amp;"/"&amp;'FORMAT REKAP'!BF20</f>
        <v>G/0,48</v>
      </c>
      <c r="P9" s="394">
        <f>'FORMAT REKAP'!AW20</f>
        <v>54</v>
      </c>
      <c r="Q9" s="395">
        <f>'FORMAT REKAP'!BI20</f>
        <v>76.39</v>
      </c>
      <c r="R9" s="394" t="str">
        <f>'FORMAT REKAP'!BJ20</f>
        <v>L</v>
      </c>
      <c r="S9" s="393" t="str">
        <f>'FORMAT REKAP'!BK20</f>
        <v/>
      </c>
    </row>
    <row r="10" spans="1:19" x14ac:dyDescent="0.25">
      <c r="C10" s="394" t="str">
        <f>'FORMAT REKAP'!H21&amp;"/"&amp;'FORMAT REKAP'!I21</f>
        <v>174,4/73,5</v>
      </c>
      <c r="D10" s="394">
        <f>'FORMAT REKAP'!AH21</f>
        <v>60</v>
      </c>
      <c r="E10" s="394">
        <f>'FORMAT REKAP'!AM21</f>
        <v>79</v>
      </c>
      <c r="F10" s="395">
        <f>'FORMAT REKAP'!AN21</f>
        <v>66.33</v>
      </c>
      <c r="G10" s="394">
        <f>'FORMAT REKAP'!AQ21</f>
        <v>2730</v>
      </c>
      <c r="H10" s="394">
        <f>'FORMAT REKAP'!AS21</f>
        <v>18</v>
      </c>
      <c r="I10" s="394">
        <f>'FORMAT REKAP'!AU21</f>
        <v>41</v>
      </c>
      <c r="J10" s="394">
        <f>'FORMAT REKAP'!AY21</f>
        <v>43</v>
      </c>
      <c r="K10" s="395">
        <f>'FORMAT REKAP'!BA21</f>
        <v>5.7</v>
      </c>
      <c r="L10" s="395">
        <f>'FORMAT REKAP'!BD21</f>
        <v>74.5</v>
      </c>
      <c r="M10" s="394" t="str">
        <f>'FORMAT REKAP'!BE21&amp;"/"&amp;'FORMAT REKAP'!BF21</f>
        <v>G/0,5</v>
      </c>
      <c r="P10" s="394">
        <f>'FORMAT REKAP'!AW21</f>
        <v>52</v>
      </c>
      <c r="Q10" s="395">
        <f>'FORMAT REKAP'!BI21</f>
        <v>72.05</v>
      </c>
      <c r="R10" s="394" t="str">
        <f>'FORMAT REKAP'!BJ21</f>
        <v>L</v>
      </c>
      <c r="S10" s="393" t="str">
        <f>'FORMAT REKAP'!BK21</f>
        <v/>
      </c>
    </row>
    <row r="11" spans="1:19" x14ac:dyDescent="0.25">
      <c r="C11" s="394" t="str">
        <f>'FORMAT REKAP'!H22&amp;"/"&amp;'FORMAT REKAP'!I22</f>
        <v>163,2/51,4</v>
      </c>
      <c r="D11" s="394">
        <f>'FORMAT REKAP'!AH22</f>
        <v>70</v>
      </c>
      <c r="E11" s="394">
        <f>'FORMAT REKAP'!AM22</f>
        <v>80</v>
      </c>
      <c r="F11" s="395">
        <f>'FORMAT REKAP'!AN22</f>
        <v>66.67</v>
      </c>
      <c r="G11" s="394">
        <f>'FORMAT REKAP'!AQ22</f>
        <v>2530</v>
      </c>
      <c r="H11" s="394">
        <f>'FORMAT REKAP'!AS22</f>
        <v>18</v>
      </c>
      <c r="I11" s="394">
        <f>'FORMAT REKAP'!AU22</f>
        <v>40</v>
      </c>
      <c r="J11" s="394">
        <f>'FORMAT REKAP'!AY22</f>
        <v>35</v>
      </c>
      <c r="K11" s="395">
        <f>'FORMAT REKAP'!BA22</f>
        <v>6</v>
      </c>
      <c r="L11" s="395">
        <f>'FORMAT REKAP'!BD22</f>
        <v>65.400000000000006</v>
      </c>
      <c r="M11" s="394" t="str">
        <f>'FORMAT REKAP'!BE22&amp;"/"&amp;'FORMAT REKAP'!BF22</f>
        <v>BG/35 M</v>
      </c>
      <c r="P11" s="394">
        <f>'FORMAT REKAP'!AW22</f>
        <v>51</v>
      </c>
      <c r="Q11" s="395">
        <f>'FORMAT REKAP'!BI22</f>
        <v>65.78</v>
      </c>
      <c r="R11" s="394" t="str">
        <f>'FORMAT REKAP'!BJ22</f>
        <v>L</v>
      </c>
      <c r="S11" s="393" t="str">
        <f>'FORMAT REKAP'!BK22</f>
        <v xml:space="preserve">Renang=35 M,                     </v>
      </c>
    </row>
    <row r="12" spans="1:19" x14ac:dyDescent="0.25">
      <c r="C12" s="394" t="str">
        <f>'FORMAT REKAP'!H23&amp;"/"&amp;'FORMAT REKAP'!I23</f>
        <v>165/62,7</v>
      </c>
      <c r="D12" s="394">
        <f>'FORMAT REKAP'!AH23</f>
        <v>59</v>
      </c>
      <c r="E12" s="394">
        <f>'FORMAT REKAP'!AM23</f>
        <v>70</v>
      </c>
      <c r="F12" s="395">
        <f>'FORMAT REKAP'!AN23</f>
        <v>69.67</v>
      </c>
      <c r="G12" s="394">
        <f>'FORMAT REKAP'!AQ23</f>
        <v>2750</v>
      </c>
      <c r="H12" s="394">
        <f>'FORMAT REKAP'!AS23</f>
        <v>18</v>
      </c>
      <c r="I12" s="394">
        <f>'FORMAT REKAP'!AU23</f>
        <v>41</v>
      </c>
      <c r="J12" s="394">
        <f>'FORMAT REKAP'!AY23</f>
        <v>43</v>
      </c>
      <c r="K12" s="395">
        <f>'FORMAT REKAP'!BA23</f>
        <v>5.09</v>
      </c>
      <c r="L12" s="395">
        <f>'FORMAT REKAP'!BD23</f>
        <v>77.7</v>
      </c>
      <c r="M12" s="394" t="str">
        <f>'FORMAT REKAP'!BE23&amp;"/"&amp;'FORMAT REKAP'!BF23</f>
        <v>G/1,07</v>
      </c>
      <c r="P12" s="394">
        <f>'FORMAT REKAP'!AW23</f>
        <v>54</v>
      </c>
      <c r="Q12" s="395">
        <f>'FORMAT REKAP'!BI23</f>
        <v>75.290000000000006</v>
      </c>
      <c r="R12" s="394" t="str">
        <f>'FORMAT REKAP'!BJ23</f>
        <v>L</v>
      </c>
      <c r="S12" s="393" t="str">
        <f>'FORMAT REKAP'!BK23</f>
        <v/>
      </c>
    </row>
    <row r="13" spans="1:19" x14ac:dyDescent="0.25">
      <c r="C13" s="394" t="str">
        <f>'FORMAT REKAP'!H24&amp;"/"&amp;'FORMAT REKAP'!I24</f>
        <v>169,5/58,5</v>
      </c>
      <c r="D13" s="394">
        <f>'FORMAT REKAP'!AH24</f>
        <v>49</v>
      </c>
      <c r="E13" s="394">
        <f>'FORMAT REKAP'!AM24</f>
        <v>70</v>
      </c>
      <c r="F13" s="395">
        <f>'FORMAT REKAP'!AN24</f>
        <v>63</v>
      </c>
      <c r="G13" s="394">
        <f>'FORMAT REKAP'!AQ24</f>
        <v>2820</v>
      </c>
      <c r="H13" s="394">
        <f>'FORMAT REKAP'!AS24</f>
        <v>18</v>
      </c>
      <c r="I13" s="394">
        <f>'FORMAT REKAP'!AU24</f>
        <v>41</v>
      </c>
      <c r="J13" s="394">
        <f>'FORMAT REKAP'!AY24</f>
        <v>43</v>
      </c>
      <c r="K13" s="395">
        <f>'FORMAT REKAP'!BA24</f>
        <v>5.04</v>
      </c>
      <c r="L13" s="395">
        <f>'FORMAT REKAP'!BD24</f>
        <v>79.3</v>
      </c>
      <c r="M13" s="394" t="str">
        <f>'FORMAT REKAP'!BE24&amp;"/"&amp;'FORMAT REKAP'!BF24</f>
        <v>G/0,57</v>
      </c>
      <c r="P13" s="394">
        <f>'FORMAT REKAP'!AW24</f>
        <v>54</v>
      </c>
      <c r="Q13" s="395">
        <f>'FORMAT REKAP'!BI24</f>
        <v>74.41</v>
      </c>
      <c r="R13" s="394" t="str">
        <f>'FORMAT REKAP'!BJ24</f>
        <v>L</v>
      </c>
      <c r="S13" s="393" t="str">
        <f>'FORMAT REKAP'!BK24</f>
        <v/>
      </c>
    </row>
    <row r="14" spans="1:19" x14ac:dyDescent="0.25">
      <c r="C14" s="394" t="str">
        <f>'FORMAT REKAP'!H25&amp;"/"&amp;'FORMAT REKAP'!I25</f>
        <v>164,5/58,5</v>
      </c>
      <c r="D14" s="394">
        <f>'FORMAT REKAP'!AH25</f>
        <v>50</v>
      </c>
      <c r="E14" s="394">
        <f>'FORMAT REKAP'!AM25</f>
        <v>60</v>
      </c>
      <c r="F14" s="395">
        <f>'FORMAT REKAP'!AN25</f>
        <v>70</v>
      </c>
      <c r="G14" s="394">
        <f>'FORMAT REKAP'!AQ25</f>
        <v>2480</v>
      </c>
      <c r="H14" s="394">
        <f>'FORMAT REKAP'!AS25</f>
        <v>17</v>
      </c>
      <c r="I14" s="394">
        <f>'FORMAT REKAP'!AU25</f>
        <v>41</v>
      </c>
      <c r="J14" s="394">
        <f>'FORMAT REKAP'!AY25</f>
        <v>36</v>
      </c>
      <c r="K14" s="395">
        <f>'FORMAT REKAP'!BA25</f>
        <v>5.09</v>
      </c>
      <c r="L14" s="395">
        <f>'FORMAT REKAP'!BD25</f>
        <v>68.099999999999994</v>
      </c>
      <c r="M14" s="394" t="str">
        <f>'FORMAT REKAP'!BE25&amp;"/"&amp;'FORMAT REKAP'!BF25</f>
        <v>BG/1,05</v>
      </c>
      <c r="P14" s="394">
        <f>'FORMAT REKAP'!AW25</f>
        <v>54</v>
      </c>
      <c r="Q14" s="395">
        <f>'FORMAT REKAP'!BI25</f>
        <v>68.67</v>
      </c>
      <c r="R14" s="394" t="str">
        <f>'FORMAT REKAP'!BJ25</f>
        <v>L</v>
      </c>
      <c r="S14" s="393" t="str">
        <f>'FORMAT REKAP'!BK25</f>
        <v/>
      </c>
    </row>
    <row r="15" spans="1:19" x14ac:dyDescent="0.25">
      <c r="C15" s="394" t="str">
        <f>'FORMAT REKAP'!H26&amp;"/"&amp;'FORMAT REKAP'!I26</f>
        <v>163,6/57,9</v>
      </c>
      <c r="D15" s="394">
        <f>'FORMAT REKAP'!AH26</f>
        <v>50</v>
      </c>
      <c r="E15" s="394">
        <f>'FORMAT REKAP'!AM26</f>
        <v>79</v>
      </c>
      <c r="F15" s="395">
        <f>'FORMAT REKAP'!AN26</f>
        <v>69.67</v>
      </c>
      <c r="G15" s="394">
        <f>'FORMAT REKAP'!AQ26</f>
        <v>2550</v>
      </c>
      <c r="H15" s="394">
        <f>'FORMAT REKAP'!AS26</f>
        <v>18</v>
      </c>
      <c r="I15" s="394">
        <f>'FORMAT REKAP'!AU26</f>
        <v>41</v>
      </c>
      <c r="J15" s="394">
        <f>'FORMAT REKAP'!AY26</f>
        <v>38</v>
      </c>
      <c r="K15" s="395">
        <f>'FORMAT REKAP'!BA26</f>
        <v>5.9</v>
      </c>
      <c r="L15" s="395">
        <f>'FORMAT REKAP'!BD26</f>
        <v>68.900000000000006</v>
      </c>
      <c r="M15" s="394" t="str">
        <f>'FORMAT REKAP'!BE26&amp;"/"&amp;'FORMAT REKAP'!BF26</f>
        <v>BG/1</v>
      </c>
      <c r="P15" s="394">
        <f>'FORMAT REKAP'!AW26</f>
        <v>54</v>
      </c>
      <c r="Q15" s="395">
        <f>'FORMAT REKAP'!BI26</f>
        <v>69.13</v>
      </c>
      <c r="R15" s="394" t="str">
        <f>'FORMAT REKAP'!BJ26</f>
        <v>L</v>
      </c>
      <c r="S15" s="393" t="str">
        <f>'FORMAT REKAP'!BK26</f>
        <v/>
      </c>
    </row>
    <row r="16" spans="1:19" x14ac:dyDescent="0.25">
      <c r="C16" s="394" t="str">
        <f>'FORMAT REKAP'!H27&amp;"/"&amp;'FORMAT REKAP'!I27</f>
        <v>164,7/54,2</v>
      </c>
      <c r="D16" s="394">
        <f>'FORMAT REKAP'!AH27</f>
        <v>59</v>
      </c>
      <c r="E16" s="394">
        <f>'FORMAT REKAP'!AM27</f>
        <v>79</v>
      </c>
      <c r="F16" s="395">
        <f>'FORMAT REKAP'!AN27</f>
        <v>69.33</v>
      </c>
      <c r="G16" s="394">
        <f>'FORMAT REKAP'!AQ27</f>
        <v>2690</v>
      </c>
      <c r="H16" s="394">
        <f>'FORMAT REKAP'!AS27</f>
        <v>15</v>
      </c>
      <c r="I16" s="394">
        <f>'FORMAT REKAP'!AU27</f>
        <v>41</v>
      </c>
      <c r="J16" s="394">
        <f>'FORMAT REKAP'!AY27</f>
        <v>43</v>
      </c>
      <c r="K16" s="395">
        <f>'FORMAT REKAP'!BA27</f>
        <v>5.09</v>
      </c>
      <c r="L16" s="395">
        <f>'FORMAT REKAP'!BD27</f>
        <v>72.2</v>
      </c>
      <c r="M16" s="394" t="str">
        <f>'FORMAT REKAP'!BE27&amp;"/"&amp;'FORMAT REKAP'!BF27</f>
        <v>GD/1,03</v>
      </c>
      <c r="P16" s="394">
        <f>'FORMAT REKAP'!AW27</f>
        <v>49</v>
      </c>
      <c r="Q16" s="395">
        <f>'FORMAT REKAP'!BI27</f>
        <v>71.34</v>
      </c>
      <c r="R16" s="394" t="str">
        <f>'FORMAT REKAP'!BJ27</f>
        <v>L</v>
      </c>
      <c r="S16" s="393" t="str">
        <f>'FORMAT REKAP'!BK27</f>
        <v/>
      </c>
    </row>
    <row r="17" spans="3:19" x14ac:dyDescent="0.25">
      <c r="C17" s="394" t="str">
        <f>'FORMAT REKAP'!H28&amp;"/"&amp;'FORMAT REKAP'!I28</f>
        <v>166,5/64,1</v>
      </c>
      <c r="D17" s="394">
        <f>'FORMAT REKAP'!AH28</f>
        <v>39</v>
      </c>
      <c r="E17" s="394">
        <f>'FORMAT REKAP'!AM28</f>
        <v>69</v>
      </c>
      <c r="F17" s="395">
        <f>'FORMAT REKAP'!AN28</f>
        <v>62.67</v>
      </c>
      <c r="G17" s="394">
        <f>'FORMAT REKAP'!AQ28</f>
        <v>2590</v>
      </c>
      <c r="H17" s="394">
        <f>'FORMAT REKAP'!AS28</f>
        <v>18</v>
      </c>
      <c r="I17" s="394">
        <f>'FORMAT REKAP'!AU28</f>
        <v>41</v>
      </c>
      <c r="J17" s="394">
        <f>'FORMAT REKAP'!AY28</f>
        <v>43</v>
      </c>
      <c r="K17" s="395">
        <f>'FORMAT REKAP'!BA28</f>
        <v>5.05</v>
      </c>
      <c r="L17" s="395">
        <f>'FORMAT REKAP'!BD28</f>
        <v>73.3</v>
      </c>
      <c r="M17" s="394" t="str">
        <f>'FORMAT REKAP'!BE28&amp;"/"&amp;'FORMAT REKAP'!BF28</f>
        <v>GD/1,1</v>
      </c>
      <c r="P17" s="394">
        <f>'FORMAT REKAP'!AW28</f>
        <v>54</v>
      </c>
      <c r="Q17" s="395">
        <f>'FORMAT REKAP'!BI28</f>
        <v>70.11</v>
      </c>
      <c r="R17" s="394" t="str">
        <f>'FORMAT REKAP'!BJ28</f>
        <v>L</v>
      </c>
      <c r="S17" s="393" t="str">
        <f>'FORMAT REKAP'!BK28</f>
        <v/>
      </c>
    </row>
    <row r="18" spans="3:19" x14ac:dyDescent="0.25">
      <c r="C18" s="394" t="str">
        <f>'FORMAT REKAP'!H29&amp;"/"&amp;'FORMAT REKAP'!I29</f>
        <v>166/53,4</v>
      </c>
      <c r="D18" s="394">
        <f>'FORMAT REKAP'!AH29</f>
        <v>69</v>
      </c>
      <c r="E18" s="394">
        <f>'FORMAT REKAP'!AM29</f>
        <v>79</v>
      </c>
      <c r="F18" s="395">
        <f>'FORMAT REKAP'!AN29</f>
        <v>66</v>
      </c>
      <c r="G18" s="394">
        <f>'FORMAT REKAP'!AQ29</f>
        <v>2550</v>
      </c>
      <c r="H18" s="394">
        <f>'FORMAT REKAP'!AS29</f>
        <v>18</v>
      </c>
      <c r="I18" s="394">
        <f>'FORMAT REKAP'!AU29</f>
        <v>41</v>
      </c>
      <c r="J18" s="394">
        <f>'FORMAT REKAP'!AY29</f>
        <v>43</v>
      </c>
      <c r="K18" s="395">
        <f>'FORMAT REKAP'!BA29</f>
        <v>5.05</v>
      </c>
      <c r="L18" s="395">
        <f>'FORMAT REKAP'!BD29</f>
        <v>67.8</v>
      </c>
      <c r="M18" s="394" t="str">
        <f>'FORMAT REKAP'!BE29&amp;"/"&amp;'FORMAT REKAP'!BF29</f>
        <v>GD/1,25</v>
      </c>
      <c r="P18" s="394">
        <f>'FORMAT REKAP'!AW29</f>
        <v>45</v>
      </c>
      <c r="Q18" s="395">
        <f>'FORMAT REKAP'!BI29</f>
        <v>67.260000000000005</v>
      </c>
      <c r="R18" s="394" t="str">
        <f>'FORMAT REKAP'!BJ29</f>
        <v>L</v>
      </c>
      <c r="S18" s="393" t="str">
        <f>'FORMAT REKAP'!BK29</f>
        <v/>
      </c>
    </row>
    <row r="19" spans="3:19" ht="45" x14ac:dyDescent="0.25">
      <c r="C19" s="394" t="str">
        <f>'FORMAT REKAP'!H30&amp;"/"&amp;'FORMAT REKAP'!I30</f>
        <v>167,4/62,7</v>
      </c>
      <c r="D19" s="394">
        <f>'FORMAT REKAP'!AH30</f>
        <v>20</v>
      </c>
      <c r="E19" s="394">
        <f>'FORMAT REKAP'!AM30</f>
        <v>70</v>
      </c>
      <c r="F19" s="395">
        <f>'FORMAT REKAP'!AN30</f>
        <v>56.67</v>
      </c>
      <c r="G19" s="394">
        <f>'FORMAT REKAP'!AQ30</f>
        <v>2690</v>
      </c>
      <c r="H19" s="394">
        <f>'FORMAT REKAP'!AS30</f>
        <v>15</v>
      </c>
      <c r="I19" s="394">
        <f>'FORMAT REKAP'!AU30</f>
        <v>41</v>
      </c>
      <c r="J19" s="394">
        <f>'FORMAT REKAP'!AY30</f>
        <v>43</v>
      </c>
      <c r="K19" s="395">
        <f>'FORMAT REKAP'!BA30</f>
        <v>5.05</v>
      </c>
      <c r="L19" s="395">
        <f>'FORMAT REKAP'!BD30</f>
        <v>74.8</v>
      </c>
      <c r="M19" s="394" t="str">
        <f>'FORMAT REKAP'!BE30&amp;"/"&amp;'FORMAT REKAP'!BF30</f>
        <v>GD/1,17</v>
      </c>
      <c r="P19" s="394">
        <f>'FORMAT REKAP'!AW30</f>
        <v>54</v>
      </c>
      <c r="Q19" s="395">
        <f>'FORMAT REKAP'!BI30</f>
        <v>37</v>
      </c>
      <c r="R19" s="394" t="str">
        <f>'FORMAT REKAP'!BJ30</f>
        <v>TL</v>
      </c>
      <c r="S19" s="393" t="str">
        <f>'FORMAT REKAP'!BK30</f>
        <v xml:space="preserve">NSA=N-8(20)(NM-= SDR-2, HAS-3, LD, HEX-2),                    </v>
      </c>
    </row>
    <row r="20" spans="3:19" ht="45" x14ac:dyDescent="0.25">
      <c r="C20" s="394" t="str">
        <f>'FORMAT REKAP'!H31&amp;"/"&amp;'FORMAT REKAP'!I31</f>
        <v>172,2/61,1</v>
      </c>
      <c r="D20" s="394">
        <f>'FORMAT REKAP'!AH31</f>
        <v>30</v>
      </c>
      <c r="E20" s="394">
        <f>'FORMAT REKAP'!AM31</f>
        <v>79</v>
      </c>
      <c r="F20" s="395">
        <f>'FORMAT REKAP'!AN31</f>
        <v>59.67</v>
      </c>
      <c r="G20" s="394">
        <f>'FORMAT REKAP'!AQ31</f>
        <v>2680</v>
      </c>
      <c r="H20" s="394">
        <f>'FORMAT REKAP'!AS31</f>
        <v>18</v>
      </c>
      <c r="I20" s="394">
        <f>'FORMAT REKAP'!AU31</f>
        <v>41</v>
      </c>
      <c r="J20" s="394">
        <f>'FORMAT REKAP'!AY31</f>
        <v>39</v>
      </c>
      <c r="K20" s="395">
        <f>'FORMAT REKAP'!BA31</f>
        <v>5.4</v>
      </c>
      <c r="L20" s="395">
        <f>'FORMAT REKAP'!BD31</f>
        <v>73.900000000000006</v>
      </c>
      <c r="M20" s="394" t="str">
        <f>'FORMAT REKAP'!BE31&amp;"/"&amp;'FORMAT REKAP'!BF31</f>
        <v>GD/0,56</v>
      </c>
      <c r="P20" s="394">
        <f>'FORMAT REKAP'!AW31</f>
        <v>54</v>
      </c>
      <c r="Q20" s="395">
        <f>'FORMAT REKAP'!BI31</f>
        <v>37</v>
      </c>
      <c r="R20" s="394" t="str">
        <f>'FORMAT REKAP'!BJ31</f>
        <v>TL</v>
      </c>
      <c r="S20" s="393" t="str">
        <f>'FORMAT REKAP'!BK31</f>
        <v xml:space="preserve">NSA=N-7(30)(NM-= HA, SDL, HAS-2, XBEEN-2, HAP),                    </v>
      </c>
    </row>
    <row r="21" spans="3:19" x14ac:dyDescent="0.25">
      <c r="C21" s="394" t="str">
        <f>'FORMAT REKAP'!H32&amp;"/"&amp;'FORMAT REKAP'!I32</f>
        <v>174,5/62,3</v>
      </c>
      <c r="D21" s="394">
        <f>'FORMAT REKAP'!AH32</f>
        <v>39</v>
      </c>
      <c r="E21" s="394">
        <f>'FORMAT REKAP'!AM32</f>
        <v>89</v>
      </c>
      <c r="F21" s="395">
        <f>'FORMAT REKAP'!AN32</f>
        <v>66</v>
      </c>
      <c r="G21" s="394">
        <f>'FORMAT REKAP'!AQ32</f>
        <v>2980</v>
      </c>
      <c r="H21" s="394">
        <f>'FORMAT REKAP'!AS32</f>
        <v>16</v>
      </c>
      <c r="I21" s="394">
        <f>'FORMAT REKAP'!AU32</f>
        <v>41</v>
      </c>
      <c r="J21" s="394">
        <f>'FORMAT REKAP'!AY32</f>
        <v>43</v>
      </c>
      <c r="K21" s="395">
        <f>'FORMAT REKAP'!BA32</f>
        <v>5.03</v>
      </c>
      <c r="L21" s="395">
        <f>'FORMAT REKAP'!BD32</f>
        <v>82.9</v>
      </c>
      <c r="M21" s="394" t="str">
        <f>'FORMAT REKAP'!BE32&amp;"/"&amp;'FORMAT REKAP'!BF32</f>
        <v>GD/0,55</v>
      </c>
      <c r="P21" s="394">
        <f>'FORMAT REKAP'!AW32</f>
        <v>54</v>
      </c>
      <c r="Q21" s="395">
        <f>'FORMAT REKAP'!BI32</f>
        <v>77.83</v>
      </c>
      <c r="R21" s="394" t="str">
        <f>'FORMAT REKAP'!BJ32</f>
        <v>L</v>
      </c>
      <c r="S21" s="393" t="str">
        <f>'FORMAT REKAP'!BK32</f>
        <v/>
      </c>
    </row>
    <row r="22" spans="3:19" ht="45" x14ac:dyDescent="0.25">
      <c r="C22" s="394" t="str">
        <f>'FORMAT REKAP'!H33&amp;"/"&amp;'FORMAT REKAP'!I33</f>
        <v>169,6/62,3</v>
      </c>
      <c r="D22" s="394">
        <f>'FORMAT REKAP'!AH33</f>
        <v>20</v>
      </c>
      <c r="E22" s="394">
        <f>'FORMAT REKAP'!AM33</f>
        <v>70</v>
      </c>
      <c r="F22" s="395">
        <f>'FORMAT REKAP'!AN33</f>
        <v>60</v>
      </c>
      <c r="G22" s="394">
        <f>'FORMAT REKAP'!AQ33</f>
        <v>2600</v>
      </c>
      <c r="H22" s="394">
        <f>'FORMAT REKAP'!AS33</f>
        <v>18</v>
      </c>
      <c r="I22" s="394">
        <f>'FORMAT REKAP'!AU33</f>
        <v>41</v>
      </c>
      <c r="J22" s="394">
        <f>'FORMAT REKAP'!AY33</f>
        <v>43</v>
      </c>
      <c r="K22" s="395">
        <f>'FORMAT REKAP'!BA33</f>
        <v>5.9</v>
      </c>
      <c r="L22" s="395">
        <f>'FORMAT REKAP'!BD33</f>
        <v>71.5</v>
      </c>
      <c r="M22" s="394" t="str">
        <f>'FORMAT REKAP'!BE33&amp;"/"&amp;'FORMAT REKAP'!BF33</f>
        <v>GD/1,01</v>
      </c>
      <c r="P22" s="394">
        <f>'FORMAT REKAP'!AW33</f>
        <v>54</v>
      </c>
      <c r="Q22" s="395">
        <f>'FORMAT REKAP'!BI33</f>
        <v>37</v>
      </c>
      <c r="R22" s="394" t="str">
        <f>'FORMAT REKAP'!BJ33</f>
        <v>TL</v>
      </c>
      <c r="S22" s="393" t="str">
        <f>'FORMAT REKAP'!BK33</f>
        <v xml:space="preserve">NSA=N-8(20)(NM-= SDL-2, HAS-2, XBEEN-3, HEX),                    </v>
      </c>
    </row>
    <row r="23" spans="3:19" ht="60" x14ac:dyDescent="0.25">
      <c r="C23" s="394" t="str">
        <f>'FORMAT REKAP'!H34&amp;"/"&amp;'FORMAT REKAP'!I34</f>
        <v>164,5/54,2</v>
      </c>
      <c r="D23" s="394">
        <f>'FORMAT REKAP'!AH34</f>
        <v>10</v>
      </c>
      <c r="E23" s="394">
        <f>'FORMAT REKAP'!AM34</f>
        <v>69</v>
      </c>
      <c r="F23" s="395">
        <f>'FORMAT REKAP'!AN34</f>
        <v>49.67</v>
      </c>
      <c r="G23" s="394">
        <f>'FORMAT REKAP'!AQ34</f>
        <v>2970</v>
      </c>
      <c r="H23" s="394">
        <f>'FORMAT REKAP'!AS34</f>
        <v>18</v>
      </c>
      <c r="I23" s="394">
        <f>'FORMAT REKAP'!AU34</f>
        <v>41</v>
      </c>
      <c r="J23" s="394">
        <f>'FORMAT REKAP'!AY34</f>
        <v>38</v>
      </c>
      <c r="K23" s="395">
        <f>'FORMAT REKAP'!BA34</f>
        <v>5.07</v>
      </c>
      <c r="L23" s="395">
        <f>'FORMAT REKAP'!BD34</f>
        <v>74.599999999999994</v>
      </c>
      <c r="M23" s="394" t="str">
        <f>'FORMAT REKAP'!BE34&amp;"/"&amp;'FORMAT REKAP'!BF34</f>
        <v>GD/1,02</v>
      </c>
      <c r="P23" s="394">
        <f>'FORMAT REKAP'!AW34</f>
        <v>35</v>
      </c>
      <c r="Q23" s="395">
        <f>'FORMAT REKAP'!BI34</f>
        <v>37</v>
      </c>
      <c r="R23" s="394" t="str">
        <f>'FORMAT REKAP'!BJ34</f>
        <v>TL</v>
      </c>
      <c r="S23" s="393" t="str">
        <f>'FORMAT REKAP'!BK34</f>
        <v xml:space="preserve">NSA=N-9(10)(NM-= HA-2, HAS-3, LD-2, KT-2),                    B3=(25),                    </v>
      </c>
    </row>
    <row r="24" spans="3:19" x14ac:dyDescent="0.25">
      <c r="C24" s="394" t="str">
        <f>'FORMAT REKAP'!H35&amp;"/"&amp;'FORMAT REKAP'!I35</f>
        <v>166,9/56,6</v>
      </c>
      <c r="D24" s="394">
        <f>'FORMAT REKAP'!AH35</f>
        <v>39</v>
      </c>
      <c r="E24" s="394">
        <f>'FORMAT REKAP'!AM35</f>
        <v>70</v>
      </c>
      <c r="F24" s="395">
        <f>'FORMAT REKAP'!AN35</f>
        <v>59.67</v>
      </c>
      <c r="G24" s="394">
        <f>'FORMAT REKAP'!AQ35</f>
        <v>2550</v>
      </c>
      <c r="H24" s="394">
        <f>'FORMAT REKAP'!AS35</f>
        <v>17</v>
      </c>
      <c r="I24" s="394">
        <f>'FORMAT REKAP'!AU35</f>
        <v>41</v>
      </c>
      <c r="J24" s="394">
        <f>'FORMAT REKAP'!AY35</f>
        <v>27</v>
      </c>
      <c r="K24" s="395">
        <f>'FORMAT REKAP'!BA35</f>
        <v>5.08</v>
      </c>
      <c r="L24" s="395">
        <f>'FORMAT REKAP'!BD35</f>
        <v>68.2</v>
      </c>
      <c r="M24" s="394" t="str">
        <f>'FORMAT REKAP'!BE35&amp;"/"&amp;'FORMAT REKAP'!BF35</f>
        <v>GD/1,25</v>
      </c>
      <c r="P24" s="394">
        <f>'FORMAT REKAP'!AW35</f>
        <v>54</v>
      </c>
      <c r="Q24" s="395">
        <f>'FORMAT REKAP'!BI35</f>
        <v>65.64</v>
      </c>
      <c r="R24" s="394" t="str">
        <f>'FORMAT REKAP'!BJ35</f>
        <v>L</v>
      </c>
      <c r="S24" s="393" t="str">
        <f>'FORMAT REKAP'!BK35</f>
        <v/>
      </c>
    </row>
    <row r="25" spans="3:19" x14ac:dyDescent="0.25">
      <c r="C25" s="394" t="str">
        <f>'FORMAT REKAP'!H36&amp;"/"&amp;'FORMAT REKAP'!I36</f>
        <v>170,6/54,6</v>
      </c>
      <c r="D25" s="394">
        <f>'FORMAT REKAP'!AH36</f>
        <v>49</v>
      </c>
      <c r="E25" s="394">
        <f>'FORMAT REKAP'!AM36</f>
        <v>70</v>
      </c>
      <c r="F25" s="395">
        <f>'FORMAT REKAP'!AN36</f>
        <v>49.67</v>
      </c>
      <c r="G25" s="394">
        <f>'FORMAT REKAP'!AQ36</f>
        <v>2730</v>
      </c>
      <c r="H25" s="394">
        <f>'FORMAT REKAP'!AS36</f>
        <v>14</v>
      </c>
      <c r="I25" s="394">
        <f>'FORMAT REKAP'!AU36</f>
        <v>41</v>
      </c>
      <c r="J25" s="394">
        <f>'FORMAT REKAP'!AY36</f>
        <v>43</v>
      </c>
      <c r="K25" s="395">
        <f>'FORMAT REKAP'!BA36</f>
        <v>5.09</v>
      </c>
      <c r="L25" s="395">
        <f>'FORMAT REKAP'!BD36</f>
        <v>75.2</v>
      </c>
      <c r="M25" s="394" t="str">
        <f>'FORMAT REKAP'!BE36&amp;"/"&amp;'FORMAT REKAP'!BF36</f>
        <v>GD/1,07</v>
      </c>
      <c r="P25" s="394">
        <f>'FORMAT REKAP'!AW36</f>
        <v>54</v>
      </c>
      <c r="Q25" s="395">
        <f>'FORMAT REKAP'!BI36</f>
        <v>67.540000000000006</v>
      </c>
      <c r="R25" s="394" t="str">
        <f>'FORMAT REKAP'!BJ36</f>
        <v>L</v>
      </c>
      <c r="S25" s="393" t="str">
        <f>'FORMAT REKAP'!BK36</f>
        <v/>
      </c>
    </row>
    <row r="26" spans="3:19" ht="45" x14ac:dyDescent="0.25">
      <c r="C26" s="394" t="str">
        <f>'FORMAT REKAP'!H37&amp;"/"&amp;'FORMAT REKAP'!I37</f>
        <v>165/60,1</v>
      </c>
      <c r="D26" s="394">
        <f>'FORMAT REKAP'!AH37</f>
        <v>30</v>
      </c>
      <c r="E26" s="394">
        <f>'FORMAT REKAP'!AM37</f>
        <v>70</v>
      </c>
      <c r="F26" s="395">
        <f>'FORMAT REKAP'!AN37</f>
        <v>60</v>
      </c>
      <c r="G26" s="394">
        <f>'FORMAT REKAP'!AQ37</f>
        <v>2520</v>
      </c>
      <c r="H26" s="394">
        <f>'FORMAT REKAP'!AS37</f>
        <v>17</v>
      </c>
      <c r="I26" s="394">
        <f>'FORMAT REKAP'!AU37</f>
        <v>41</v>
      </c>
      <c r="J26" s="394">
        <f>'FORMAT REKAP'!AY37</f>
        <v>33</v>
      </c>
      <c r="K26" s="395">
        <f>'FORMAT REKAP'!BA37</f>
        <v>5.4</v>
      </c>
      <c r="L26" s="395">
        <f>'FORMAT REKAP'!BD37</f>
        <v>67</v>
      </c>
      <c r="M26" s="394" t="str">
        <f>'FORMAT REKAP'!BE37&amp;"/"&amp;'FORMAT REKAP'!BF37</f>
        <v>GD/0,58</v>
      </c>
      <c r="P26" s="394">
        <f>'FORMAT REKAP'!AW37</f>
        <v>52</v>
      </c>
      <c r="Q26" s="395">
        <f>'FORMAT REKAP'!BI37</f>
        <v>36.5</v>
      </c>
      <c r="R26" s="394" t="str">
        <f>'FORMAT REKAP'!BJ37</f>
        <v>TL</v>
      </c>
      <c r="S26" s="393" t="str">
        <f>'FORMAT REKAP'!BK37</f>
        <v xml:space="preserve">NSA=N-7(30)(NM-= HA, SDR, HAS-2, KT-2, HAP),                    </v>
      </c>
    </row>
    <row r="27" spans="3:19" x14ac:dyDescent="0.25">
      <c r="C27" s="394" t="str">
        <f>'FORMAT REKAP'!H38&amp;"/"&amp;'FORMAT REKAP'!I38</f>
        <v>163,4/55,2</v>
      </c>
      <c r="D27" s="394">
        <f>'FORMAT REKAP'!AH38</f>
        <v>50</v>
      </c>
      <c r="E27" s="394">
        <f>'FORMAT REKAP'!AM38</f>
        <v>70</v>
      </c>
      <c r="F27" s="395">
        <f>'FORMAT REKAP'!AN38</f>
        <v>63.33</v>
      </c>
      <c r="G27" s="394">
        <f>'FORMAT REKAP'!AQ38</f>
        <v>2640</v>
      </c>
      <c r="H27" s="394">
        <f>'FORMAT REKAP'!AS38</f>
        <v>16</v>
      </c>
      <c r="I27" s="394">
        <f>'FORMAT REKAP'!AU38</f>
        <v>41</v>
      </c>
      <c r="J27" s="394">
        <f>'FORMAT REKAP'!AY38</f>
        <v>43</v>
      </c>
      <c r="K27" s="395">
        <f>'FORMAT REKAP'!BA38</f>
        <v>5.08</v>
      </c>
      <c r="L27" s="395">
        <f>'FORMAT REKAP'!BD38</f>
        <v>73.7</v>
      </c>
      <c r="M27" s="394" t="str">
        <f>'FORMAT REKAP'!BE38&amp;"/"&amp;'FORMAT REKAP'!BF38</f>
        <v>BG/1</v>
      </c>
      <c r="P27" s="394">
        <f>'FORMAT REKAP'!AW38</f>
        <v>54</v>
      </c>
      <c r="Q27" s="395">
        <f>'FORMAT REKAP'!BI38</f>
        <v>70.59</v>
      </c>
      <c r="R27" s="394" t="str">
        <f>'FORMAT REKAP'!BJ38</f>
        <v>L</v>
      </c>
      <c r="S27" s="393" t="str">
        <f>'FORMAT REKAP'!BK38</f>
        <v/>
      </c>
    </row>
    <row r="28" spans="3:19" x14ac:dyDescent="0.25">
      <c r="C28" s="394" t="str">
        <f>'FORMAT REKAP'!H39&amp;"/"&amp;'FORMAT REKAP'!I39</f>
        <v>174,1/74,5</v>
      </c>
      <c r="D28" s="394">
        <f>'FORMAT REKAP'!AH39</f>
        <v>79</v>
      </c>
      <c r="E28" s="394">
        <f>'FORMAT REKAP'!AM39</f>
        <v>90</v>
      </c>
      <c r="F28" s="395">
        <f>'FORMAT REKAP'!AN39</f>
        <v>76.33</v>
      </c>
      <c r="G28" s="394">
        <f>'FORMAT REKAP'!AQ39</f>
        <v>2570</v>
      </c>
      <c r="H28" s="394">
        <f>'FORMAT REKAP'!AS39</f>
        <v>14</v>
      </c>
      <c r="I28" s="394">
        <f>'FORMAT REKAP'!AU39</f>
        <v>41</v>
      </c>
      <c r="J28" s="394">
        <f>'FORMAT REKAP'!AY39</f>
        <v>41</v>
      </c>
      <c r="K28" s="395">
        <f>'FORMAT REKAP'!BA39</f>
        <v>5.03</v>
      </c>
      <c r="L28" s="395">
        <f>'FORMAT REKAP'!BD39</f>
        <v>70.5</v>
      </c>
      <c r="M28" s="394" t="str">
        <f>'FORMAT REKAP'!BE39&amp;"/"&amp;'FORMAT REKAP'!BF39</f>
        <v>GD/0,57</v>
      </c>
      <c r="P28" s="394">
        <f>'FORMAT REKAP'!AW39</f>
        <v>54</v>
      </c>
      <c r="Q28" s="395">
        <f>'FORMAT REKAP'!BI39</f>
        <v>72.25</v>
      </c>
      <c r="R28" s="394" t="str">
        <f>'FORMAT REKAP'!BJ39</f>
        <v>L</v>
      </c>
      <c r="S28" s="393" t="str">
        <f>'FORMAT REKAP'!BK39</f>
        <v/>
      </c>
    </row>
    <row r="29" spans="3:19" x14ac:dyDescent="0.25">
      <c r="C29" s="394" t="str">
        <f>'FORMAT REKAP'!H40&amp;"/"&amp;'FORMAT REKAP'!I40</f>
        <v>163,1/66,1</v>
      </c>
      <c r="D29" s="394">
        <f>'FORMAT REKAP'!AH40</f>
        <v>60</v>
      </c>
      <c r="E29" s="394">
        <f>'FORMAT REKAP'!AM40</f>
        <v>89</v>
      </c>
      <c r="F29" s="395">
        <f>'FORMAT REKAP'!AN40</f>
        <v>56.33</v>
      </c>
      <c r="G29" s="394">
        <f>'FORMAT REKAP'!AQ40</f>
        <v>2520</v>
      </c>
      <c r="H29" s="394">
        <f>'FORMAT REKAP'!AS40</f>
        <v>15</v>
      </c>
      <c r="I29" s="394">
        <f>'FORMAT REKAP'!AU40</f>
        <v>41</v>
      </c>
      <c r="J29" s="394">
        <f>'FORMAT REKAP'!AY40</f>
        <v>43</v>
      </c>
      <c r="K29" s="395">
        <f>'FORMAT REKAP'!BA40</f>
        <v>5</v>
      </c>
      <c r="L29" s="395">
        <f>'FORMAT REKAP'!BD40</f>
        <v>69</v>
      </c>
      <c r="M29" s="394" t="str">
        <f>'FORMAT REKAP'!BE40&amp;"/"&amp;'FORMAT REKAP'!BF40</f>
        <v>GD/1,02</v>
      </c>
      <c r="P29" s="394">
        <f>'FORMAT REKAP'!AW40</f>
        <v>51</v>
      </c>
      <c r="Q29" s="395">
        <f>'FORMAT REKAP'!BI40</f>
        <v>36.5</v>
      </c>
      <c r="R29" s="394" t="str">
        <f>'FORMAT REKAP'!BJ40</f>
        <v>TL</v>
      </c>
      <c r="S29" s="393" t="str">
        <f>'FORMAT REKAP'!BK40</f>
        <v xml:space="preserve">BB=LLA(20),         </v>
      </c>
    </row>
    <row r="30" spans="3:19" x14ac:dyDescent="0.25">
      <c r="C30" s="394" t="str">
        <f>'FORMAT REKAP'!H41&amp;"/"&amp;'FORMAT REKAP'!I41</f>
        <v>173,1/71,1</v>
      </c>
      <c r="D30" s="394">
        <f>'FORMAT REKAP'!AH41</f>
        <v>69</v>
      </c>
      <c r="E30" s="394">
        <f>'FORMAT REKAP'!AM41</f>
        <v>80</v>
      </c>
      <c r="F30" s="395">
        <f>'FORMAT REKAP'!AN41</f>
        <v>76.33</v>
      </c>
      <c r="G30" s="394">
        <f>'FORMAT REKAP'!AQ41</f>
        <v>2570</v>
      </c>
      <c r="H30" s="394">
        <f>'FORMAT REKAP'!AS41</f>
        <v>11</v>
      </c>
      <c r="I30" s="394">
        <f>'FORMAT REKAP'!AU41</f>
        <v>41</v>
      </c>
      <c r="J30" s="394">
        <f>'FORMAT REKAP'!AY41</f>
        <v>34</v>
      </c>
      <c r="K30" s="395">
        <f>'FORMAT REKAP'!BA41</f>
        <v>5.0599999999999996</v>
      </c>
      <c r="L30" s="395">
        <f>'FORMAT REKAP'!BD41</f>
        <v>65.8</v>
      </c>
      <c r="M30" s="394" t="str">
        <f>'FORMAT REKAP'!BE41&amp;"/"&amp;'FORMAT REKAP'!BF41</f>
        <v>GD/1,11</v>
      </c>
      <c r="P30" s="394">
        <f>'FORMAT REKAP'!AW41</f>
        <v>51</v>
      </c>
      <c r="Q30" s="395">
        <f>'FORMAT REKAP'!BI41</f>
        <v>68.959999999999994</v>
      </c>
      <c r="R30" s="394" t="str">
        <f>'FORMAT REKAP'!BJ41</f>
        <v>L</v>
      </c>
      <c r="S30" s="393" t="str">
        <f>'FORMAT REKAP'!BK41</f>
        <v/>
      </c>
    </row>
    <row r="31" spans="3:19" x14ac:dyDescent="0.25">
      <c r="C31" s="394" t="str">
        <f>'FORMAT REKAP'!H42&amp;"/"&amp;'FORMAT REKAP'!I42</f>
        <v>163,7/55,3</v>
      </c>
      <c r="D31" s="394">
        <f>'FORMAT REKAP'!AH42</f>
        <v>50</v>
      </c>
      <c r="E31" s="394">
        <f>'FORMAT REKAP'!AM42</f>
        <v>80</v>
      </c>
      <c r="F31" s="395">
        <f>'FORMAT REKAP'!AN42</f>
        <v>66.67</v>
      </c>
      <c r="G31" s="394">
        <f>'FORMAT REKAP'!AQ42</f>
        <v>2560</v>
      </c>
      <c r="H31" s="394">
        <f>'FORMAT REKAP'!AS42</f>
        <v>17</v>
      </c>
      <c r="I31" s="394">
        <f>'FORMAT REKAP'!AU42</f>
        <v>41</v>
      </c>
      <c r="J31" s="394">
        <f>'FORMAT REKAP'!AY42</f>
        <v>39</v>
      </c>
      <c r="K31" s="395">
        <f>'FORMAT REKAP'!BA42</f>
        <v>5</v>
      </c>
      <c r="L31" s="395">
        <f>'FORMAT REKAP'!BD42</f>
        <v>71.7</v>
      </c>
      <c r="M31" s="394" t="str">
        <f>'FORMAT REKAP'!BE42&amp;"/"&amp;'FORMAT REKAP'!BF42</f>
        <v>GD/1,24</v>
      </c>
      <c r="P31" s="394">
        <f>'FORMAT REKAP'!AW42</f>
        <v>54</v>
      </c>
      <c r="Q31" s="395">
        <f>'FORMAT REKAP'!BI42</f>
        <v>70.19</v>
      </c>
      <c r="R31" s="394" t="str">
        <f>'FORMAT REKAP'!BJ42</f>
        <v>L</v>
      </c>
      <c r="S31" s="393" t="str">
        <f>'FORMAT REKAP'!BK42</f>
        <v/>
      </c>
    </row>
    <row r="32" spans="3:19" ht="45" x14ac:dyDescent="0.25">
      <c r="C32" s="394" t="str">
        <f>'FORMAT REKAP'!H43&amp;"/"&amp;'FORMAT REKAP'!I43</f>
        <v>168/57,7</v>
      </c>
      <c r="D32" s="394">
        <f>'FORMAT REKAP'!AH43</f>
        <v>30</v>
      </c>
      <c r="E32" s="394">
        <f>'FORMAT REKAP'!AM43</f>
        <v>80</v>
      </c>
      <c r="F32" s="395">
        <f>'FORMAT REKAP'!AN43</f>
        <v>60</v>
      </c>
      <c r="G32" s="394">
        <f>'FORMAT REKAP'!AQ43</f>
        <v>2590</v>
      </c>
      <c r="H32" s="394">
        <f>'FORMAT REKAP'!AS43</f>
        <v>9</v>
      </c>
      <c r="I32" s="394">
        <f>'FORMAT REKAP'!AU43</f>
        <v>41</v>
      </c>
      <c r="J32" s="394">
        <f>'FORMAT REKAP'!AY43</f>
        <v>36</v>
      </c>
      <c r="K32" s="395">
        <f>'FORMAT REKAP'!BA43</f>
        <v>6</v>
      </c>
      <c r="L32" s="395">
        <f>'FORMAT REKAP'!BD43</f>
        <v>62.6</v>
      </c>
      <c r="M32" s="394" t="str">
        <f>'FORMAT REKAP'!BE43&amp;"/"&amp;'FORMAT REKAP'!BF43</f>
        <v>GD/1,21</v>
      </c>
      <c r="P32" s="394">
        <f>'FORMAT REKAP'!AW43</f>
        <v>50</v>
      </c>
      <c r="Q32" s="395">
        <f>'FORMAT REKAP'!BI43</f>
        <v>36.5</v>
      </c>
      <c r="R32" s="394" t="str">
        <f>'FORMAT REKAP'!BJ43</f>
        <v>TL</v>
      </c>
      <c r="S32" s="393" t="str">
        <f>'FORMAT REKAP'!BK43</f>
        <v xml:space="preserve">NSA=N-7(30)(NM-= HP, KP-3, HEX-2, HAP),                    </v>
      </c>
    </row>
    <row r="33" spans="3:19" x14ac:dyDescent="0.25">
      <c r="C33" s="394" t="str">
        <f>'FORMAT REKAP'!H44&amp;"/"&amp;'FORMAT REKAP'!I44</f>
        <v>180/65</v>
      </c>
      <c r="D33" s="394">
        <f>'FORMAT REKAP'!AH44</f>
        <v>40</v>
      </c>
      <c r="E33" s="394">
        <f>'FORMAT REKAP'!AM44</f>
        <v>79</v>
      </c>
      <c r="F33" s="395">
        <f>'FORMAT REKAP'!AN44</f>
        <v>56.33</v>
      </c>
      <c r="G33" s="394">
        <f>'FORMAT REKAP'!AQ44</f>
        <v>2550</v>
      </c>
      <c r="H33" s="394">
        <f>'FORMAT REKAP'!AS44</f>
        <v>10</v>
      </c>
      <c r="I33" s="394">
        <f>'FORMAT REKAP'!AU44</f>
        <v>41</v>
      </c>
      <c r="J33" s="394">
        <f>'FORMAT REKAP'!AY44</f>
        <v>40</v>
      </c>
      <c r="K33" s="395">
        <f>'FORMAT REKAP'!BA44</f>
        <v>5.9</v>
      </c>
      <c r="L33" s="395">
        <f>'FORMAT REKAP'!BD44</f>
        <v>63.3</v>
      </c>
      <c r="M33" s="394" t="str">
        <f>'FORMAT REKAP'!BE44&amp;"/"&amp;'FORMAT REKAP'!BF44</f>
        <v>GD/1,07</v>
      </c>
      <c r="P33" s="394">
        <f>'FORMAT REKAP'!AW44</f>
        <v>50</v>
      </c>
      <c r="Q33" s="395">
        <f>'FORMAT REKAP'!BI44</f>
        <v>61.21</v>
      </c>
      <c r="R33" s="394" t="str">
        <f>'FORMAT REKAP'!BJ44</f>
        <v>L</v>
      </c>
      <c r="S33" s="393" t="str">
        <f>'FORMAT REKAP'!BK44</f>
        <v/>
      </c>
    </row>
    <row r="34" spans="3:19" ht="45" x14ac:dyDescent="0.25">
      <c r="C34" s="394" t="str">
        <f>'FORMAT REKAP'!H45&amp;"/"&amp;'FORMAT REKAP'!I45</f>
        <v>169/71,9</v>
      </c>
      <c r="D34" s="394">
        <f>'FORMAT REKAP'!AH45</f>
        <v>30</v>
      </c>
      <c r="E34" s="394">
        <f>'FORMAT REKAP'!AM45</f>
        <v>79</v>
      </c>
      <c r="F34" s="395">
        <f>'FORMAT REKAP'!AN45</f>
        <v>49.67</v>
      </c>
      <c r="G34" s="394">
        <f>'FORMAT REKAP'!AQ45</f>
        <v>2430</v>
      </c>
      <c r="H34" s="394">
        <f>'FORMAT REKAP'!AS45</f>
        <v>13</v>
      </c>
      <c r="I34" s="394">
        <f>'FORMAT REKAP'!AU45</f>
        <v>41</v>
      </c>
      <c r="J34" s="394">
        <f>'FORMAT REKAP'!AY45</f>
        <v>43</v>
      </c>
      <c r="K34" s="395">
        <f>'FORMAT REKAP'!BA45</f>
        <v>6</v>
      </c>
      <c r="L34" s="395">
        <f>'FORMAT REKAP'!BD45</f>
        <v>63.2</v>
      </c>
      <c r="M34" s="394" t="str">
        <f>'FORMAT REKAP'!BE45&amp;"/"&amp;'FORMAT REKAP'!BF45</f>
        <v>BG/128</v>
      </c>
      <c r="P34" s="394">
        <f>'FORMAT REKAP'!AW45</f>
        <v>52</v>
      </c>
      <c r="Q34" s="395">
        <f>'FORMAT REKAP'!BI45</f>
        <v>36</v>
      </c>
      <c r="R34" s="394" t="str">
        <f>'FORMAT REKAP'!BJ45</f>
        <v>TL</v>
      </c>
      <c r="S34" s="393" t="str">
        <f>'FORMAT REKAP'!BK45</f>
        <v xml:space="preserve">NSA=N-7(30)(NM-= SDR, HAS, LD-2, XBEEN-3),                    </v>
      </c>
    </row>
    <row r="35" spans="3:19" x14ac:dyDescent="0.25">
      <c r="C35" s="394" t="str">
        <f>'FORMAT REKAP'!H46&amp;"/"&amp;'FORMAT REKAP'!I46</f>
        <v>164,9/62,2</v>
      </c>
      <c r="D35" s="394">
        <f>'FORMAT REKAP'!AH46</f>
        <v>70</v>
      </c>
      <c r="E35" s="394">
        <f>'FORMAT REKAP'!AM46</f>
        <v>79</v>
      </c>
      <c r="F35" s="395">
        <f>'FORMAT REKAP'!AN46</f>
        <v>76.33</v>
      </c>
      <c r="G35" s="394">
        <f>'FORMAT REKAP'!AQ46</f>
        <v>2790</v>
      </c>
      <c r="H35" s="394">
        <f>'FORMAT REKAP'!AS46</f>
        <v>17</v>
      </c>
      <c r="I35" s="394">
        <f>'FORMAT REKAP'!AU46</f>
        <v>41</v>
      </c>
      <c r="J35" s="394">
        <f>'FORMAT REKAP'!AY46</f>
        <v>43</v>
      </c>
      <c r="K35" s="395">
        <f>'FORMAT REKAP'!BA46</f>
        <v>5.9</v>
      </c>
      <c r="L35" s="395">
        <f>'FORMAT REKAP'!BD46</f>
        <v>75</v>
      </c>
      <c r="M35" s="394" t="str">
        <f>'FORMAT REKAP'!BE46&amp;"/"&amp;'FORMAT REKAP'!BF46</f>
        <v>GD/1,2</v>
      </c>
      <c r="P35" s="394">
        <f>'FORMAT REKAP'!AW46</f>
        <v>52</v>
      </c>
      <c r="Q35" s="395">
        <f>'FORMAT REKAP'!BI46</f>
        <v>75.400000000000006</v>
      </c>
      <c r="R35" s="394" t="str">
        <f>'FORMAT REKAP'!BJ46</f>
        <v>L</v>
      </c>
      <c r="S35" s="393" t="str">
        <f>'FORMAT REKAP'!BK46</f>
        <v/>
      </c>
    </row>
    <row r="36" spans="3:19" x14ac:dyDescent="0.25">
      <c r="C36" s="394" t="str">
        <f>'FORMAT REKAP'!H47&amp;"/"&amp;'FORMAT REKAP'!I47</f>
        <v>168,5/62,9</v>
      </c>
      <c r="D36" s="394">
        <f>'FORMAT REKAP'!AH47</f>
        <v>50</v>
      </c>
      <c r="E36" s="394">
        <f>'FORMAT REKAP'!AM47</f>
        <v>80</v>
      </c>
      <c r="F36" s="395">
        <f>'FORMAT REKAP'!AN47</f>
        <v>70</v>
      </c>
      <c r="G36" s="394">
        <f>'FORMAT REKAP'!AQ47</f>
        <v>2450</v>
      </c>
      <c r="H36" s="394">
        <f>'FORMAT REKAP'!AS47</f>
        <v>18</v>
      </c>
      <c r="I36" s="394">
        <f>'FORMAT REKAP'!AU47</f>
        <v>40</v>
      </c>
      <c r="J36" s="394">
        <f>'FORMAT REKAP'!AY47</f>
        <v>43</v>
      </c>
      <c r="K36" s="395">
        <f>'FORMAT REKAP'!BA47</f>
        <v>4.09</v>
      </c>
      <c r="L36" s="395">
        <f>'FORMAT REKAP'!BD47</f>
        <v>71.5</v>
      </c>
      <c r="M36" s="394" t="str">
        <f>'FORMAT REKAP'!BE47&amp;"/"&amp;'FORMAT REKAP'!BF47</f>
        <v>GD/1,12</v>
      </c>
      <c r="P36" s="394">
        <f>'FORMAT REKAP'!AW47</f>
        <v>54</v>
      </c>
      <c r="Q36" s="395">
        <f>'FORMAT REKAP'!BI47</f>
        <v>71.05</v>
      </c>
      <c r="R36" s="394" t="str">
        <f>'FORMAT REKAP'!BJ47</f>
        <v>L</v>
      </c>
      <c r="S36" s="393" t="str">
        <f>'FORMAT REKAP'!BK47</f>
        <v/>
      </c>
    </row>
    <row r="37" spans="3:19" x14ac:dyDescent="0.25">
      <c r="C37" s="394" t="str">
        <f>'FORMAT REKAP'!H48&amp;"/"&amp;'FORMAT REKAP'!I48</f>
        <v>170/62,2</v>
      </c>
      <c r="D37" s="394">
        <f>'FORMAT REKAP'!AH48</f>
        <v>40</v>
      </c>
      <c r="E37" s="394">
        <f>'FORMAT REKAP'!AM48</f>
        <v>80</v>
      </c>
      <c r="F37" s="395">
        <f>'FORMAT REKAP'!AN48</f>
        <v>63.33</v>
      </c>
      <c r="G37" s="394">
        <f>'FORMAT REKAP'!AQ48</f>
        <v>2850</v>
      </c>
      <c r="H37" s="394">
        <f>'FORMAT REKAP'!AS48</f>
        <v>18</v>
      </c>
      <c r="I37" s="394">
        <f>'FORMAT REKAP'!AU48</f>
        <v>41</v>
      </c>
      <c r="J37" s="394">
        <f>'FORMAT REKAP'!AY48</f>
        <v>43</v>
      </c>
      <c r="K37" s="395">
        <f>'FORMAT REKAP'!BA48</f>
        <v>5.03</v>
      </c>
      <c r="L37" s="395">
        <f>'FORMAT REKAP'!BD48</f>
        <v>79.900000000000006</v>
      </c>
      <c r="M37" s="394" t="str">
        <f>'FORMAT REKAP'!BE48&amp;"/"&amp;'FORMAT REKAP'!BF48</f>
        <v>GD/0,54</v>
      </c>
      <c r="P37" s="394">
        <f>'FORMAT REKAP'!AW48</f>
        <v>53</v>
      </c>
      <c r="Q37" s="395">
        <f>'FORMAT REKAP'!BI48</f>
        <v>74.930000000000007</v>
      </c>
      <c r="R37" s="394" t="str">
        <f>'FORMAT REKAP'!BJ48</f>
        <v>L</v>
      </c>
      <c r="S37" s="393" t="str">
        <f>'FORMAT REKAP'!BK48</f>
        <v/>
      </c>
    </row>
    <row r="38" spans="3:19" x14ac:dyDescent="0.25">
      <c r="C38" s="394" t="str">
        <f>'FORMAT REKAP'!H49&amp;"/"&amp;'FORMAT REKAP'!I49</f>
        <v>167/56</v>
      </c>
      <c r="D38" s="394">
        <f>'FORMAT REKAP'!AH49</f>
        <v>40</v>
      </c>
      <c r="E38" s="394">
        <f>'FORMAT REKAP'!AM49</f>
        <v>80</v>
      </c>
      <c r="F38" s="395">
        <f>'FORMAT REKAP'!AN49</f>
        <v>63.33</v>
      </c>
      <c r="G38" s="394">
        <f>'FORMAT REKAP'!AQ49</f>
        <v>2810</v>
      </c>
      <c r="H38" s="394">
        <f>'FORMAT REKAP'!AS49</f>
        <v>18</v>
      </c>
      <c r="I38" s="394">
        <f>'FORMAT REKAP'!AU49</f>
        <v>41</v>
      </c>
      <c r="J38" s="394">
        <f>'FORMAT REKAP'!AY49</f>
        <v>37</v>
      </c>
      <c r="K38" s="395">
        <f>'FORMAT REKAP'!BA49</f>
        <v>5</v>
      </c>
      <c r="L38" s="395">
        <f>'FORMAT REKAP'!BD49</f>
        <v>78.099999999999994</v>
      </c>
      <c r="M38" s="394" t="str">
        <f>'FORMAT REKAP'!BE49&amp;"/"&amp;'FORMAT REKAP'!BF49</f>
        <v>GD/0,58</v>
      </c>
      <c r="P38" s="394">
        <f>'FORMAT REKAP'!AW49</f>
        <v>54</v>
      </c>
      <c r="Q38" s="395">
        <f>'FORMAT REKAP'!BI49</f>
        <v>73.67</v>
      </c>
      <c r="R38" s="394" t="str">
        <f>'FORMAT REKAP'!BJ49</f>
        <v>L</v>
      </c>
      <c r="S38" s="393" t="str">
        <f>'FORMAT REKAP'!BK49</f>
        <v/>
      </c>
    </row>
    <row r="39" spans="3:19" x14ac:dyDescent="0.25">
      <c r="C39" s="394" t="str">
        <f>'FORMAT REKAP'!H50&amp;"/"&amp;'FORMAT REKAP'!I50</f>
        <v>174,6/66,9</v>
      </c>
      <c r="D39" s="394">
        <f>'FORMAT REKAP'!AH50</f>
        <v>50</v>
      </c>
      <c r="E39" s="394">
        <f>'FORMAT REKAP'!AM50</f>
        <v>70</v>
      </c>
      <c r="F39" s="395">
        <f>'FORMAT REKAP'!AN50</f>
        <v>70</v>
      </c>
      <c r="G39" s="394">
        <f>'FORMAT REKAP'!AQ50</f>
        <v>2920</v>
      </c>
      <c r="H39" s="394">
        <f>'FORMAT REKAP'!AS50</f>
        <v>16</v>
      </c>
      <c r="I39" s="394">
        <f>'FORMAT REKAP'!AU50</f>
        <v>41</v>
      </c>
      <c r="J39" s="394">
        <f>'FORMAT REKAP'!AY50</f>
        <v>43</v>
      </c>
      <c r="K39" s="395">
        <f>'FORMAT REKAP'!BA50</f>
        <v>4.9000000000000004</v>
      </c>
      <c r="L39" s="395">
        <f>'FORMAT REKAP'!BD50</f>
        <v>81.8</v>
      </c>
      <c r="M39" s="394" t="str">
        <f>'FORMAT REKAP'!BE50&amp;"/"&amp;'FORMAT REKAP'!BF50</f>
        <v>GD/0,55</v>
      </c>
      <c r="P39" s="394">
        <f>'FORMAT REKAP'!AW50</f>
        <v>54</v>
      </c>
      <c r="Q39" s="395">
        <f>'FORMAT REKAP'!BI50</f>
        <v>78.260000000000005</v>
      </c>
      <c r="R39" s="394" t="str">
        <f>'FORMAT REKAP'!BJ50</f>
        <v>L</v>
      </c>
      <c r="S39" s="393" t="str">
        <f>'FORMAT REKAP'!BK50</f>
        <v/>
      </c>
    </row>
    <row r="40" spans="3:19" x14ac:dyDescent="0.25">
      <c r="C40" s="394" t="str">
        <f>'FORMAT REKAP'!H51&amp;"/"&amp;'FORMAT REKAP'!I51</f>
        <v>173/67,7</v>
      </c>
      <c r="D40" s="394">
        <f>'FORMAT REKAP'!AH51</f>
        <v>50</v>
      </c>
      <c r="E40" s="394">
        <f>'FORMAT REKAP'!AM51</f>
        <v>89</v>
      </c>
      <c r="F40" s="395">
        <f>'FORMAT REKAP'!AN51</f>
        <v>73</v>
      </c>
      <c r="G40" s="394">
        <f>'FORMAT REKAP'!AQ51</f>
        <v>2850</v>
      </c>
      <c r="H40" s="394">
        <f>'FORMAT REKAP'!AS51</f>
        <v>18</v>
      </c>
      <c r="I40" s="394">
        <f>'FORMAT REKAP'!AU51</f>
        <v>41</v>
      </c>
      <c r="J40" s="394">
        <f>'FORMAT REKAP'!AY51</f>
        <v>43</v>
      </c>
      <c r="K40" s="395">
        <f>'FORMAT REKAP'!BA51</f>
        <v>4.09</v>
      </c>
      <c r="L40" s="395">
        <f>'FORMAT REKAP'!BD51</f>
        <v>82.5</v>
      </c>
      <c r="M40" s="394" t="str">
        <f>'FORMAT REKAP'!BE51&amp;"/"&amp;'FORMAT REKAP'!BF51</f>
        <v>GD/0,56</v>
      </c>
      <c r="P40" s="394">
        <f>'FORMAT REKAP'!AW51</f>
        <v>54</v>
      </c>
      <c r="Q40" s="395">
        <f>'FORMAT REKAP'!BI51</f>
        <v>79.650000000000006</v>
      </c>
      <c r="R40" s="394" t="str">
        <f>'FORMAT REKAP'!BJ51</f>
        <v>L</v>
      </c>
      <c r="S40" s="393" t="str">
        <f>'FORMAT REKAP'!BK51</f>
        <v/>
      </c>
    </row>
    <row r="41" spans="3:19" x14ac:dyDescent="0.25">
      <c r="C41" s="394" t="str">
        <f>'FORMAT REKAP'!H52&amp;"/"&amp;'FORMAT REKAP'!I52</f>
        <v>163,4/55,5</v>
      </c>
      <c r="D41" s="394">
        <f>'FORMAT REKAP'!AH52</f>
        <v>40</v>
      </c>
      <c r="E41" s="394">
        <f>'FORMAT REKAP'!AM52</f>
        <v>80</v>
      </c>
      <c r="F41" s="395">
        <f>'FORMAT REKAP'!AN52</f>
        <v>63.33</v>
      </c>
      <c r="G41" s="394">
        <f>'FORMAT REKAP'!AQ52</f>
        <v>2810</v>
      </c>
      <c r="H41" s="394">
        <f>'FORMAT REKAP'!AS52</f>
        <v>18</v>
      </c>
      <c r="I41" s="394">
        <f>'FORMAT REKAP'!AU52</f>
        <v>41</v>
      </c>
      <c r="J41" s="394">
        <f>'FORMAT REKAP'!AY52</f>
        <v>43</v>
      </c>
      <c r="K41" s="395">
        <f>'FORMAT REKAP'!BA52</f>
        <v>5</v>
      </c>
      <c r="L41" s="395">
        <f>'FORMAT REKAP'!BD52</f>
        <v>79</v>
      </c>
      <c r="M41" s="394" t="str">
        <f>'FORMAT REKAP'!BE52&amp;"/"&amp;'FORMAT REKAP'!BF52</f>
        <v>GD/1,12</v>
      </c>
      <c r="P41" s="394">
        <f>'FORMAT REKAP'!AW52</f>
        <v>53</v>
      </c>
      <c r="Q41" s="395">
        <f>'FORMAT REKAP'!BI52</f>
        <v>74.3</v>
      </c>
      <c r="R41" s="394" t="str">
        <f>'FORMAT REKAP'!BJ52</f>
        <v>L</v>
      </c>
      <c r="S41" s="393" t="str">
        <f>'FORMAT REKAP'!BK52</f>
        <v/>
      </c>
    </row>
    <row r="42" spans="3:19" ht="45" x14ac:dyDescent="0.25">
      <c r="C42" s="394" t="str">
        <f>'FORMAT REKAP'!H53&amp;"/"&amp;'FORMAT REKAP'!I53</f>
        <v>164,3/54,7</v>
      </c>
      <c r="D42" s="394">
        <f>'FORMAT REKAP'!AH53</f>
        <v>20</v>
      </c>
      <c r="E42" s="394">
        <f>'FORMAT REKAP'!AM53</f>
        <v>80</v>
      </c>
      <c r="F42" s="395">
        <f>'FORMAT REKAP'!AN53</f>
        <v>56.67</v>
      </c>
      <c r="G42" s="394">
        <f>'FORMAT REKAP'!AQ53</f>
        <v>2930</v>
      </c>
      <c r="H42" s="394">
        <f>'FORMAT REKAP'!AS53</f>
        <v>18</v>
      </c>
      <c r="I42" s="394">
        <f>'FORMAT REKAP'!AU53</f>
        <v>41</v>
      </c>
      <c r="J42" s="394">
        <f>'FORMAT REKAP'!AY53</f>
        <v>43</v>
      </c>
      <c r="K42" s="395">
        <f>'FORMAT REKAP'!BA53</f>
        <v>4.09</v>
      </c>
      <c r="L42" s="395">
        <f>'FORMAT REKAP'!BD53</f>
        <v>84.5</v>
      </c>
      <c r="M42" s="394" t="str">
        <f>'FORMAT REKAP'!BE53&amp;"/"&amp;'FORMAT REKAP'!BF53</f>
        <v>GD/0,51</v>
      </c>
      <c r="P42" s="394">
        <f>'FORMAT REKAP'!AW53</f>
        <v>54</v>
      </c>
      <c r="Q42" s="395">
        <f>'FORMAT REKAP'!BI53</f>
        <v>38</v>
      </c>
      <c r="R42" s="394" t="str">
        <f>'FORMAT REKAP'!BJ53</f>
        <v>TL</v>
      </c>
      <c r="S42" s="393" t="str">
        <f>'FORMAT REKAP'!BK53</f>
        <v xml:space="preserve">NSA=N-8(20)(NM-= HA-2, HAS-2, XBEEN-2, KT-2),                    </v>
      </c>
    </row>
    <row r="43" spans="3:19" x14ac:dyDescent="0.25">
      <c r="C43" s="394" t="str">
        <f>'FORMAT REKAP'!H54&amp;"/"&amp;'FORMAT REKAP'!I54</f>
        <v>170,2/65</v>
      </c>
      <c r="D43" s="394">
        <f>'FORMAT REKAP'!AH54</f>
        <v>39</v>
      </c>
      <c r="E43" s="394">
        <f>'FORMAT REKAP'!AM54</f>
        <v>79</v>
      </c>
      <c r="F43" s="395">
        <f>'FORMAT REKAP'!AN54</f>
        <v>66</v>
      </c>
      <c r="G43" s="394">
        <f>'FORMAT REKAP'!AQ54</f>
        <v>2770</v>
      </c>
      <c r="H43" s="394">
        <f>'FORMAT REKAP'!AS54</f>
        <v>18</v>
      </c>
      <c r="I43" s="394">
        <f>'FORMAT REKAP'!AU54</f>
        <v>41</v>
      </c>
      <c r="J43" s="394">
        <f>'FORMAT REKAP'!AY54</f>
        <v>43</v>
      </c>
      <c r="K43" s="395">
        <f>'FORMAT REKAP'!BA54</f>
        <v>5.9</v>
      </c>
      <c r="L43" s="395">
        <f>'FORMAT REKAP'!BD54</f>
        <v>76</v>
      </c>
      <c r="M43" s="394" t="str">
        <f>'FORMAT REKAP'!BE54&amp;"/"&amp;'FORMAT REKAP'!BF54</f>
        <v>GD/0,55</v>
      </c>
      <c r="P43" s="394">
        <f>'FORMAT REKAP'!AW54</f>
        <v>54</v>
      </c>
      <c r="Q43" s="395">
        <f>'FORMAT REKAP'!BI54</f>
        <v>73</v>
      </c>
      <c r="R43" s="394" t="str">
        <f>'FORMAT REKAP'!BJ54</f>
        <v>L</v>
      </c>
      <c r="S43" s="393" t="str">
        <f>'FORMAT REKAP'!BK54</f>
        <v/>
      </c>
    </row>
    <row r="44" spans="3:19" x14ac:dyDescent="0.25">
      <c r="C44" s="394" t="str">
        <f>'FORMAT REKAP'!H55&amp;"/"&amp;'FORMAT REKAP'!I55</f>
        <v>165,1/60,2</v>
      </c>
      <c r="D44" s="394">
        <f>'FORMAT REKAP'!AH55</f>
        <v>70</v>
      </c>
      <c r="E44" s="394">
        <f>'FORMAT REKAP'!AM55</f>
        <v>78</v>
      </c>
      <c r="F44" s="395">
        <f>'FORMAT REKAP'!AN55</f>
        <v>76</v>
      </c>
      <c r="G44" s="394">
        <f>'FORMAT REKAP'!AQ55</f>
        <v>2770</v>
      </c>
      <c r="H44" s="394">
        <f>'FORMAT REKAP'!AS55</f>
        <v>18</v>
      </c>
      <c r="I44" s="394">
        <f>'FORMAT REKAP'!AU55</f>
        <v>41</v>
      </c>
      <c r="J44" s="394">
        <f>'FORMAT REKAP'!AY55</f>
        <v>43</v>
      </c>
      <c r="K44" s="395">
        <f>'FORMAT REKAP'!BA55</f>
        <v>5.05</v>
      </c>
      <c r="L44" s="395">
        <f>'FORMAT REKAP'!BD55</f>
        <v>72.3</v>
      </c>
      <c r="M44" s="394" t="str">
        <f>'FORMAT REKAP'!BE55&amp;"/"&amp;'FORMAT REKAP'!BF55</f>
        <v>GD/0,48</v>
      </c>
      <c r="P44" s="394">
        <f>'FORMAT REKAP'!AW55</f>
        <v>40</v>
      </c>
      <c r="Q44" s="395">
        <f>'FORMAT REKAP'!BI55</f>
        <v>73.41</v>
      </c>
      <c r="R44" s="394" t="str">
        <f>'FORMAT REKAP'!BJ55</f>
        <v>L</v>
      </c>
      <c r="S44" s="393" t="str">
        <f>'FORMAT REKAP'!BK55</f>
        <v/>
      </c>
    </row>
    <row r="45" spans="3:19" x14ac:dyDescent="0.25">
      <c r="C45" s="394" t="str">
        <f>'FORMAT REKAP'!H56&amp;"/"&amp;'FORMAT REKAP'!I56</f>
        <v>166,8/59,3</v>
      </c>
      <c r="D45" s="394">
        <f>'FORMAT REKAP'!AH56</f>
        <v>60</v>
      </c>
      <c r="E45" s="394">
        <f>'FORMAT REKAP'!AM56</f>
        <v>79</v>
      </c>
      <c r="F45" s="395">
        <f>'FORMAT REKAP'!AN56</f>
        <v>69.67</v>
      </c>
      <c r="G45" s="394">
        <f>'FORMAT REKAP'!AQ56</f>
        <v>2790</v>
      </c>
      <c r="H45" s="394">
        <f>'FORMAT REKAP'!AS56</f>
        <v>16</v>
      </c>
      <c r="I45" s="394">
        <f>'FORMAT REKAP'!AU56</f>
        <v>38</v>
      </c>
      <c r="J45" s="394">
        <f>'FORMAT REKAP'!AY56</f>
        <v>32</v>
      </c>
      <c r="K45" s="395">
        <f>'FORMAT REKAP'!BA56</f>
        <v>5.09</v>
      </c>
      <c r="L45" s="395">
        <f>'FORMAT REKAP'!BD56</f>
        <v>66.3</v>
      </c>
      <c r="M45" s="394" t="str">
        <f>'FORMAT REKAP'!BE56&amp;"/"&amp;'FORMAT REKAP'!BF56</f>
        <v>BG/1,3</v>
      </c>
      <c r="P45" s="394">
        <f>'FORMAT REKAP'!AW56</f>
        <v>35</v>
      </c>
      <c r="Q45" s="395">
        <f>'FORMAT REKAP'!BI56</f>
        <v>37</v>
      </c>
      <c r="R45" s="394" t="str">
        <f>'FORMAT REKAP'!BJ56</f>
        <v>TL</v>
      </c>
      <c r="S45" s="393" t="str">
        <f>'FORMAT REKAP'!BK56</f>
        <v xml:space="preserve">B3=(25),                    </v>
      </c>
    </row>
    <row r="46" spans="3:19" x14ac:dyDescent="0.25">
      <c r="C46" s="394" t="str">
        <f>'FORMAT REKAP'!H57&amp;"/"&amp;'FORMAT REKAP'!I57</f>
        <v>168,1/65,5</v>
      </c>
      <c r="D46" s="394">
        <f>'FORMAT REKAP'!AH57</f>
        <v>79</v>
      </c>
      <c r="E46" s="394">
        <f>'FORMAT REKAP'!AM57</f>
        <v>79</v>
      </c>
      <c r="F46" s="395">
        <f>'FORMAT REKAP'!AN57</f>
        <v>79.33</v>
      </c>
      <c r="G46" s="394">
        <f>'FORMAT REKAP'!AQ57</f>
        <v>2690</v>
      </c>
      <c r="H46" s="394">
        <f>'FORMAT REKAP'!AS57</f>
        <v>17</v>
      </c>
      <c r="I46" s="394">
        <f>'FORMAT REKAP'!AU57</f>
        <v>41</v>
      </c>
      <c r="J46" s="394">
        <f>'FORMAT REKAP'!AY57</f>
        <v>43</v>
      </c>
      <c r="K46" s="395">
        <f>'FORMAT REKAP'!BA57</f>
        <v>5.9</v>
      </c>
      <c r="L46" s="395">
        <f>'FORMAT REKAP'!BD57</f>
        <v>73.5</v>
      </c>
      <c r="M46" s="394" t="str">
        <f>'FORMAT REKAP'!BE57&amp;"/"&amp;'FORMAT REKAP'!BF57</f>
        <v>GD/0,57</v>
      </c>
      <c r="P46" s="394">
        <f>'FORMAT REKAP'!AW57</f>
        <v>54</v>
      </c>
      <c r="Q46" s="395">
        <f>'FORMAT REKAP'!BI57</f>
        <v>75.25</v>
      </c>
      <c r="R46" s="394" t="str">
        <f>'FORMAT REKAP'!BJ57</f>
        <v>L</v>
      </c>
      <c r="S46" s="393" t="str">
        <f>'FORMAT REKAP'!BK57</f>
        <v/>
      </c>
    </row>
    <row r="47" spans="3:19" x14ac:dyDescent="0.25">
      <c r="C47" s="394" t="str">
        <f>'FORMAT REKAP'!H58&amp;"/"&amp;'FORMAT REKAP'!I58</f>
        <v>164,6/57,9</v>
      </c>
      <c r="D47" s="394">
        <f>'FORMAT REKAP'!AH58</f>
        <v>89</v>
      </c>
      <c r="E47" s="394">
        <f>'FORMAT REKAP'!AM58</f>
        <v>79</v>
      </c>
      <c r="F47" s="395">
        <f>'FORMAT REKAP'!AN58</f>
        <v>86</v>
      </c>
      <c r="G47" s="394">
        <f>'FORMAT REKAP'!AQ58</f>
        <v>2600</v>
      </c>
      <c r="H47" s="394">
        <f>'FORMAT REKAP'!AS58</f>
        <v>18</v>
      </c>
      <c r="I47" s="394">
        <f>'FORMAT REKAP'!AU58</f>
        <v>41</v>
      </c>
      <c r="J47" s="394">
        <f>'FORMAT REKAP'!AY58</f>
        <v>43</v>
      </c>
      <c r="K47" s="395">
        <f>'FORMAT REKAP'!BA58</f>
        <v>5.6</v>
      </c>
      <c r="L47" s="395">
        <f>'FORMAT REKAP'!BD58</f>
        <v>71.7</v>
      </c>
      <c r="M47" s="394" t="str">
        <f>'FORMAT REKAP'!BE58&amp;"/"&amp;'FORMAT REKAP'!BF58</f>
        <v>GD/25 M</v>
      </c>
      <c r="P47" s="394">
        <f>'FORMAT REKAP'!AW58</f>
        <v>53</v>
      </c>
      <c r="Q47" s="395">
        <f>'FORMAT REKAP'!BI58</f>
        <v>75.989999999999995</v>
      </c>
      <c r="R47" s="394" t="str">
        <f>'FORMAT REKAP'!BJ58</f>
        <v>L</v>
      </c>
      <c r="S47" s="393" t="str">
        <f>'FORMAT REKAP'!BK58</f>
        <v xml:space="preserve">Renang=25 M,                     </v>
      </c>
    </row>
    <row r="48" spans="3:19" x14ac:dyDescent="0.25">
      <c r="C48" s="394" t="str">
        <f>'FORMAT REKAP'!H59&amp;"/"&amp;'FORMAT REKAP'!I59</f>
        <v>167,1/57,9</v>
      </c>
      <c r="D48" s="394">
        <f>'FORMAT REKAP'!AH59</f>
        <v>50</v>
      </c>
      <c r="E48" s="394">
        <f>'FORMAT REKAP'!AM59</f>
        <v>80</v>
      </c>
      <c r="F48" s="395">
        <f>'FORMAT REKAP'!AN59</f>
        <v>66.67</v>
      </c>
      <c r="G48" s="394">
        <f>'FORMAT REKAP'!AQ59</f>
        <v>2590</v>
      </c>
      <c r="H48" s="394">
        <f>'FORMAT REKAP'!AS59</f>
        <v>17</v>
      </c>
      <c r="I48" s="394">
        <f>'FORMAT REKAP'!AU59</f>
        <v>41</v>
      </c>
      <c r="J48" s="394">
        <f>'FORMAT REKAP'!AY59</f>
        <v>43</v>
      </c>
      <c r="K48" s="395">
        <f>'FORMAT REKAP'!BA59</f>
        <v>5.4</v>
      </c>
      <c r="L48" s="395">
        <f>'FORMAT REKAP'!BD59</f>
        <v>71.7</v>
      </c>
      <c r="M48" s="394" t="str">
        <f>'FORMAT REKAP'!BE59&amp;"/"&amp;'FORMAT REKAP'!BF59</f>
        <v>GD/1,21</v>
      </c>
      <c r="P48" s="394">
        <f>'FORMAT REKAP'!AW59</f>
        <v>54</v>
      </c>
      <c r="Q48" s="395">
        <f>'FORMAT REKAP'!BI59</f>
        <v>70.19</v>
      </c>
      <c r="R48" s="394" t="str">
        <f>'FORMAT REKAP'!BJ59</f>
        <v>L</v>
      </c>
      <c r="S48" s="393" t="str">
        <f>'FORMAT REKAP'!BK59</f>
        <v/>
      </c>
    </row>
    <row r="49" spans="3:19" x14ac:dyDescent="0.25">
      <c r="C49" s="394" t="str">
        <f>'FORMAT REKAP'!H60&amp;"/"&amp;'FORMAT REKAP'!I60</f>
        <v>169,3/59,3</v>
      </c>
      <c r="D49" s="394">
        <f>'FORMAT REKAP'!AH60</f>
        <v>40</v>
      </c>
      <c r="E49" s="394">
        <f>'FORMAT REKAP'!AM60</f>
        <v>79</v>
      </c>
      <c r="F49" s="395">
        <f>'FORMAT REKAP'!AN60</f>
        <v>63</v>
      </c>
      <c r="G49" s="394">
        <f>'FORMAT REKAP'!AQ60</f>
        <v>2510</v>
      </c>
      <c r="H49" s="394">
        <f>'FORMAT REKAP'!AS60</f>
        <v>16</v>
      </c>
      <c r="I49" s="394">
        <f>'FORMAT REKAP'!AU60</f>
        <v>41</v>
      </c>
      <c r="J49" s="394">
        <f>'FORMAT REKAP'!AY60</f>
        <v>43</v>
      </c>
      <c r="K49" s="395">
        <f>'FORMAT REKAP'!BA60</f>
        <v>5.6</v>
      </c>
      <c r="L49" s="395">
        <f>'FORMAT REKAP'!BD60</f>
        <v>68.7</v>
      </c>
      <c r="M49" s="394" t="str">
        <f>'FORMAT REKAP'!BE60&amp;"/"&amp;'FORMAT REKAP'!BF60</f>
        <v>GD/1,14</v>
      </c>
      <c r="P49" s="394">
        <f>'FORMAT REKAP'!AW60</f>
        <v>54</v>
      </c>
      <c r="Q49" s="395">
        <f>'FORMAT REKAP'!BI60</f>
        <v>66.989999999999995</v>
      </c>
      <c r="R49" s="394" t="str">
        <f>'FORMAT REKAP'!BJ60</f>
        <v>L</v>
      </c>
      <c r="S49" s="393" t="str">
        <f>'FORMAT REKAP'!BK60</f>
        <v/>
      </c>
    </row>
    <row r="50" spans="3:19" x14ac:dyDescent="0.25">
      <c r="C50" s="394" t="str">
        <f>'FORMAT REKAP'!H61&amp;"/"&amp;'FORMAT REKAP'!I61</f>
        <v>169,2/68,5</v>
      </c>
      <c r="D50" s="394">
        <f>'FORMAT REKAP'!AH61</f>
        <v>80</v>
      </c>
      <c r="E50" s="394">
        <f>'FORMAT REKAP'!AM61</f>
        <v>80</v>
      </c>
      <c r="F50" s="395">
        <f>'FORMAT REKAP'!AN61</f>
        <v>73.33</v>
      </c>
      <c r="G50" s="394">
        <f>'FORMAT REKAP'!AQ61</f>
        <v>2640</v>
      </c>
      <c r="H50" s="394">
        <f>'FORMAT REKAP'!AS61</f>
        <v>18</v>
      </c>
      <c r="I50" s="394">
        <f>'FORMAT REKAP'!AU61</f>
        <v>41</v>
      </c>
      <c r="J50" s="394">
        <f>'FORMAT REKAP'!AY61</f>
        <v>43</v>
      </c>
      <c r="K50" s="395">
        <f>'FORMAT REKAP'!BA61</f>
        <v>5.5</v>
      </c>
      <c r="L50" s="395">
        <f>'FORMAT REKAP'!BD61</f>
        <v>73.5</v>
      </c>
      <c r="M50" s="394" t="str">
        <f>'FORMAT REKAP'!BE61&amp;"/"&amp;'FORMAT REKAP'!BF61</f>
        <v>GD/1,09</v>
      </c>
      <c r="P50" s="394">
        <f>'FORMAT REKAP'!AW61</f>
        <v>54</v>
      </c>
      <c r="Q50" s="395">
        <f>'FORMAT REKAP'!BI61</f>
        <v>73.45</v>
      </c>
      <c r="R50" s="394" t="str">
        <f>'FORMAT REKAP'!BJ61</f>
        <v>L</v>
      </c>
      <c r="S50" s="393" t="str">
        <f>'FORMAT REKAP'!BK61</f>
        <v/>
      </c>
    </row>
    <row r="51" spans="3:19" x14ac:dyDescent="0.25">
      <c r="C51" s="394" t="str">
        <f>'FORMAT REKAP'!H62&amp;"/"&amp;'FORMAT REKAP'!I62</f>
        <v>168,8/59,3</v>
      </c>
      <c r="D51" s="394">
        <f>'FORMAT REKAP'!AH62</f>
        <v>60</v>
      </c>
      <c r="E51" s="394">
        <f>'FORMAT REKAP'!AM62</f>
        <v>70</v>
      </c>
      <c r="F51" s="395">
        <f>'FORMAT REKAP'!AN62</f>
        <v>66.67</v>
      </c>
      <c r="G51" s="394">
        <f>'FORMAT REKAP'!AQ62</f>
        <v>2580</v>
      </c>
      <c r="H51" s="394">
        <f>'FORMAT REKAP'!AS62</f>
        <v>18</v>
      </c>
      <c r="I51" s="394">
        <f>'FORMAT REKAP'!AU62</f>
        <v>41</v>
      </c>
      <c r="J51" s="394">
        <f>'FORMAT REKAP'!AY62</f>
        <v>43</v>
      </c>
      <c r="K51" s="395">
        <f>'FORMAT REKAP'!BA62</f>
        <v>5.9</v>
      </c>
      <c r="L51" s="395">
        <f>'FORMAT REKAP'!BD62</f>
        <v>69</v>
      </c>
      <c r="M51" s="394" t="str">
        <f>'FORMAT REKAP'!BE62&amp;"/"&amp;'FORMAT REKAP'!BF62</f>
        <v>GD/1,03</v>
      </c>
      <c r="P51" s="394">
        <f>'FORMAT REKAP'!AW62</f>
        <v>50</v>
      </c>
      <c r="Q51" s="395">
        <f>'FORMAT REKAP'!BI62</f>
        <v>68.3</v>
      </c>
      <c r="R51" s="394" t="str">
        <f>'FORMAT REKAP'!BJ62</f>
        <v>L</v>
      </c>
      <c r="S51" s="393" t="str">
        <f>'FORMAT REKAP'!BK62</f>
        <v/>
      </c>
    </row>
    <row r="52" spans="3:19" ht="60" x14ac:dyDescent="0.25">
      <c r="C52" s="394" t="str">
        <f>'FORMAT REKAP'!H63&amp;"/"&amp;'FORMAT REKAP'!I63</f>
        <v>169/52,3</v>
      </c>
      <c r="D52" s="394">
        <f>'FORMAT REKAP'!AH63</f>
        <v>30</v>
      </c>
      <c r="E52" s="394">
        <f>'FORMAT REKAP'!AM63</f>
        <v>79</v>
      </c>
      <c r="F52" s="395">
        <f>'FORMAT REKAP'!AN63</f>
        <v>39.67</v>
      </c>
      <c r="G52" s="394">
        <f>'FORMAT REKAP'!AQ63</f>
        <v>2990</v>
      </c>
      <c r="H52" s="394">
        <f>'FORMAT REKAP'!AS63</f>
        <v>18</v>
      </c>
      <c r="I52" s="394">
        <f>'FORMAT REKAP'!AU63</f>
        <v>41</v>
      </c>
      <c r="J52" s="394">
        <f>'FORMAT REKAP'!AY63</f>
        <v>39</v>
      </c>
      <c r="K52" s="395">
        <f>'FORMAT REKAP'!BA63</f>
        <v>5.5</v>
      </c>
      <c r="L52" s="395">
        <f>'FORMAT REKAP'!BD63</f>
        <v>80.7</v>
      </c>
      <c r="M52" s="394" t="str">
        <f>'FORMAT REKAP'!BE63&amp;"/"&amp;'FORMAT REKAP'!BF63</f>
        <v>GD/0,59</v>
      </c>
      <c r="P52" s="394">
        <f>'FORMAT REKAP'!AW63</f>
        <v>52</v>
      </c>
      <c r="Q52" s="395">
        <f>'FORMAT REKAP'!BI63</f>
        <v>37</v>
      </c>
      <c r="R52" s="394" t="str">
        <f>'FORMAT REKAP'!BJ63</f>
        <v>TL</v>
      </c>
      <c r="S52" s="393" t="str">
        <f>'FORMAT REKAP'!BK63</f>
        <v xml:space="preserve">BB=LLB(10),         NSA=N-7(30)(NM-= HA, HP, SDR-2, HAS, KT-2),                    </v>
      </c>
    </row>
    <row r="53" spans="3:19" x14ac:dyDescent="0.25">
      <c r="C53" s="394" t="str">
        <f>'FORMAT REKAP'!H64&amp;"/"&amp;'FORMAT REKAP'!I64</f>
        <v>170/56,4</v>
      </c>
      <c r="D53" s="394">
        <f>'FORMAT REKAP'!AH64</f>
        <v>70</v>
      </c>
      <c r="E53" s="394">
        <f>'FORMAT REKAP'!AM64</f>
        <v>79</v>
      </c>
      <c r="F53" s="395">
        <f>'FORMAT REKAP'!AN64</f>
        <v>66.33</v>
      </c>
      <c r="G53" s="394">
        <f>'FORMAT REKAP'!AQ64</f>
        <v>2800</v>
      </c>
      <c r="H53" s="394">
        <f>'FORMAT REKAP'!AS64</f>
        <v>18</v>
      </c>
      <c r="I53" s="394">
        <f>'FORMAT REKAP'!AU64</f>
        <v>41</v>
      </c>
      <c r="J53" s="394">
        <f>'FORMAT REKAP'!AY64</f>
        <v>42</v>
      </c>
      <c r="K53" s="395">
        <f>'FORMAT REKAP'!BA64</f>
        <v>5.9</v>
      </c>
      <c r="L53" s="395">
        <f>'FORMAT REKAP'!BD64</f>
        <v>76.3</v>
      </c>
      <c r="M53" s="394" t="str">
        <f>'FORMAT REKAP'!BE64&amp;"/"&amp;'FORMAT REKAP'!BF64</f>
        <v>GD/1,03</v>
      </c>
      <c r="P53" s="394">
        <f>'FORMAT REKAP'!AW64</f>
        <v>54</v>
      </c>
      <c r="Q53" s="395">
        <f>'FORMAT REKAP'!BI64</f>
        <v>73.31</v>
      </c>
      <c r="R53" s="394" t="str">
        <f>'FORMAT REKAP'!BJ64</f>
        <v>L</v>
      </c>
      <c r="S53" s="393" t="str">
        <f>'FORMAT REKAP'!BK64</f>
        <v/>
      </c>
    </row>
    <row r="54" spans="3:19" ht="45" x14ac:dyDescent="0.25">
      <c r="C54" s="394" t="str">
        <f>'FORMAT REKAP'!H65&amp;"/"&amp;'FORMAT REKAP'!I65</f>
        <v>166,8/56,4</v>
      </c>
      <c r="D54" s="394">
        <f>'FORMAT REKAP'!AH65</f>
        <v>30</v>
      </c>
      <c r="E54" s="394">
        <f>'FORMAT REKAP'!AM65</f>
        <v>70</v>
      </c>
      <c r="F54" s="395">
        <f>'FORMAT REKAP'!AN65</f>
        <v>56.67</v>
      </c>
      <c r="G54" s="394">
        <f>'FORMAT REKAP'!AQ65</f>
        <v>2790</v>
      </c>
      <c r="H54" s="394">
        <f>'FORMAT REKAP'!AS65</f>
        <v>18</v>
      </c>
      <c r="I54" s="394">
        <f>'FORMAT REKAP'!AU65</f>
        <v>41</v>
      </c>
      <c r="J54" s="394">
        <f>'FORMAT REKAP'!AY65</f>
        <v>43</v>
      </c>
      <c r="K54" s="395">
        <f>'FORMAT REKAP'!BA65</f>
        <v>5.5</v>
      </c>
      <c r="L54" s="395">
        <f>'FORMAT REKAP'!BD65</f>
        <v>76.5</v>
      </c>
      <c r="M54" s="394" t="str">
        <f>'FORMAT REKAP'!BE65&amp;"/"&amp;'FORMAT REKAP'!BF65</f>
        <v>GD/1,05</v>
      </c>
      <c r="P54" s="394">
        <f>'FORMAT REKAP'!AW65</f>
        <v>52</v>
      </c>
      <c r="Q54" s="395">
        <f>'FORMAT REKAP'!BI65</f>
        <v>37</v>
      </c>
      <c r="R54" s="394" t="str">
        <f>'FORMAT REKAP'!BJ65</f>
        <v>TL</v>
      </c>
      <c r="S54" s="393" t="str">
        <f>'FORMAT REKAP'!BK65</f>
        <v xml:space="preserve">NSA=N-7(30)(NM-= SDR-2, XBEEN-4, HAP),                    </v>
      </c>
    </row>
    <row r="55" spans="3:19" x14ac:dyDescent="0.25">
      <c r="C55" s="394" t="str">
        <f>'FORMAT REKAP'!H66&amp;"/"&amp;'FORMAT REKAP'!I66</f>
        <v>168,9/56,4</v>
      </c>
      <c r="D55" s="394">
        <f>'FORMAT REKAP'!AH66</f>
        <v>60</v>
      </c>
      <c r="E55" s="394">
        <f>'FORMAT REKAP'!AM66</f>
        <v>70</v>
      </c>
      <c r="F55" s="395">
        <f>'FORMAT REKAP'!AN66</f>
        <v>60</v>
      </c>
      <c r="G55" s="394">
        <f>'FORMAT REKAP'!AQ66</f>
        <v>2980</v>
      </c>
      <c r="H55" s="394">
        <f>'FORMAT REKAP'!AS66</f>
        <v>13</v>
      </c>
      <c r="I55" s="394">
        <f>'FORMAT REKAP'!AU66</f>
        <v>41</v>
      </c>
      <c r="J55" s="394">
        <f>'FORMAT REKAP'!AY66</f>
        <v>41</v>
      </c>
      <c r="K55" s="395">
        <f>'FORMAT REKAP'!BA66</f>
        <v>5.03</v>
      </c>
      <c r="L55" s="395">
        <f>'FORMAT REKAP'!BD66</f>
        <v>80.5</v>
      </c>
      <c r="M55" s="394" t="str">
        <f>'FORMAT REKAP'!BE66&amp;"/"&amp;'FORMAT REKAP'!BF66</f>
        <v>GD/0,49</v>
      </c>
      <c r="P55" s="394">
        <f>'FORMAT REKAP'!AW66</f>
        <v>53</v>
      </c>
      <c r="Q55" s="395">
        <f>'FORMAT REKAP'!BI66</f>
        <v>74.349999999999994</v>
      </c>
      <c r="R55" s="394" t="str">
        <f>'FORMAT REKAP'!BJ66</f>
        <v>L</v>
      </c>
      <c r="S55" s="393" t="str">
        <f>'FORMAT REKAP'!BK66</f>
        <v/>
      </c>
    </row>
    <row r="56" spans="3:19" x14ac:dyDescent="0.25">
      <c r="C56" s="394" t="str">
        <f>'FORMAT REKAP'!H67&amp;"/"&amp;'FORMAT REKAP'!I67</f>
        <v>164,5/50,4</v>
      </c>
      <c r="D56" s="394">
        <f>'FORMAT REKAP'!AH67</f>
        <v>40</v>
      </c>
      <c r="E56" s="394">
        <f>'FORMAT REKAP'!AM67</f>
        <v>80</v>
      </c>
      <c r="F56" s="395">
        <f>'FORMAT REKAP'!AN67</f>
        <v>56.67</v>
      </c>
      <c r="G56" s="394">
        <f>'FORMAT REKAP'!AQ67</f>
        <v>2710</v>
      </c>
      <c r="H56" s="394">
        <f>'FORMAT REKAP'!AS67</f>
        <v>18</v>
      </c>
      <c r="I56" s="394">
        <f>'FORMAT REKAP'!AU67</f>
        <v>41</v>
      </c>
      <c r="J56" s="394">
        <f>'FORMAT REKAP'!AY67</f>
        <v>40</v>
      </c>
      <c r="K56" s="395">
        <f>'FORMAT REKAP'!BA67</f>
        <v>5.07</v>
      </c>
      <c r="L56" s="395">
        <f>'FORMAT REKAP'!BD67</f>
        <v>76</v>
      </c>
      <c r="M56" s="394" t="str">
        <f>'FORMAT REKAP'!BE67&amp;"/"&amp;'FORMAT REKAP'!BF67</f>
        <v>GD/1,01</v>
      </c>
      <c r="P56" s="394">
        <f>'FORMAT REKAP'!AW67</f>
        <v>54</v>
      </c>
      <c r="Q56" s="395">
        <f>'FORMAT REKAP'!BI67</f>
        <v>70.2</v>
      </c>
      <c r="R56" s="394" t="str">
        <f>'FORMAT REKAP'!BJ67</f>
        <v>L</v>
      </c>
      <c r="S56" s="393" t="str">
        <f>'FORMAT REKAP'!BK67</f>
        <v/>
      </c>
    </row>
    <row r="57" spans="3:19" x14ac:dyDescent="0.25">
      <c r="C57" s="394" t="str">
        <f>'FORMAT REKAP'!H68&amp;"/"&amp;'FORMAT REKAP'!I68</f>
        <v>164/66,9</v>
      </c>
      <c r="D57" s="394">
        <f>'FORMAT REKAP'!AH68</f>
        <v>60</v>
      </c>
      <c r="E57" s="394">
        <f>'FORMAT REKAP'!AM68</f>
        <v>80</v>
      </c>
      <c r="F57" s="395">
        <f>'FORMAT REKAP'!AN68</f>
        <v>60</v>
      </c>
      <c r="G57" s="394">
        <f>'FORMAT REKAP'!AQ68</f>
        <v>2870</v>
      </c>
      <c r="H57" s="394">
        <f>'FORMAT REKAP'!AS68</f>
        <v>18</v>
      </c>
      <c r="I57" s="394">
        <f>'FORMAT REKAP'!AU68</f>
        <v>41</v>
      </c>
      <c r="J57" s="394">
        <f>'FORMAT REKAP'!AY68</f>
        <v>43</v>
      </c>
      <c r="K57" s="395">
        <f>'FORMAT REKAP'!BA68</f>
        <v>5</v>
      </c>
      <c r="L57" s="395">
        <f>'FORMAT REKAP'!BD68</f>
        <v>81</v>
      </c>
      <c r="M57" s="394" t="str">
        <f>'FORMAT REKAP'!BE68&amp;"/"&amp;'FORMAT REKAP'!BF68</f>
        <v>GD/1,24</v>
      </c>
      <c r="P57" s="394">
        <f>'FORMAT REKAP'!AW68</f>
        <v>54</v>
      </c>
      <c r="Q57" s="395">
        <f>'FORMAT REKAP'!BI68</f>
        <v>74.7</v>
      </c>
      <c r="R57" s="394" t="str">
        <f>'FORMAT REKAP'!BJ68</f>
        <v>L</v>
      </c>
      <c r="S57" s="393" t="str">
        <f>'FORMAT REKAP'!BK68</f>
        <v/>
      </c>
    </row>
    <row r="58" spans="3:19" ht="60" x14ac:dyDescent="0.25">
      <c r="C58" s="394" t="str">
        <f>'FORMAT REKAP'!H69&amp;"/"&amp;'FORMAT REKAP'!I69</f>
        <v>176,6/54,4</v>
      </c>
      <c r="D58" s="394">
        <f>'FORMAT REKAP'!AH69</f>
        <v>20</v>
      </c>
      <c r="E58" s="394">
        <f>'FORMAT REKAP'!AM69</f>
        <v>89</v>
      </c>
      <c r="F58" s="395">
        <f>'FORMAT REKAP'!AN69</f>
        <v>39.67</v>
      </c>
      <c r="G58" s="394">
        <f>'FORMAT REKAP'!AQ69</f>
        <v>2650</v>
      </c>
      <c r="H58" s="394">
        <f>'FORMAT REKAP'!AS69</f>
        <v>18</v>
      </c>
      <c r="I58" s="394">
        <f>'FORMAT REKAP'!AU69</f>
        <v>41</v>
      </c>
      <c r="J58" s="394">
        <f>'FORMAT REKAP'!AY69</f>
        <v>43</v>
      </c>
      <c r="K58" s="395">
        <f>'FORMAT REKAP'!BA69</f>
        <v>5.6</v>
      </c>
      <c r="L58" s="395">
        <f>'FORMAT REKAP'!BD69</f>
        <v>71.2</v>
      </c>
      <c r="M58" s="394" t="str">
        <f>'FORMAT REKAP'!BE69&amp;"/"&amp;'FORMAT REKAP'!BF69</f>
        <v>GD/0,53</v>
      </c>
      <c r="P58" s="394">
        <f>'FORMAT REKAP'!AW69</f>
        <v>50</v>
      </c>
      <c r="Q58" s="395">
        <f>'FORMAT REKAP'!BI69</f>
        <v>36.5</v>
      </c>
      <c r="R58" s="394" t="str">
        <f>'FORMAT REKAP'!BJ69</f>
        <v>TL</v>
      </c>
      <c r="S58" s="393" t="str">
        <f>'FORMAT REKAP'!BK69</f>
        <v xml:space="preserve">BB=LLB(10),         NSA=N-8(20)(NM-= HA-2, SDR, HAS-2, OBEEN-2, HEX),                    </v>
      </c>
    </row>
    <row r="59" spans="3:19" x14ac:dyDescent="0.25">
      <c r="C59" s="394" t="str">
        <f>'FORMAT REKAP'!H70&amp;"/"&amp;'FORMAT REKAP'!I70</f>
        <v>178,3/78,3</v>
      </c>
      <c r="D59" s="394">
        <f>'FORMAT REKAP'!AH70</f>
        <v>67</v>
      </c>
      <c r="E59" s="394">
        <f>'FORMAT REKAP'!AM70</f>
        <v>79</v>
      </c>
      <c r="F59" s="395">
        <f>'FORMAT REKAP'!AN70</f>
        <v>68.67</v>
      </c>
      <c r="G59" s="394">
        <f>'FORMAT REKAP'!AQ70</f>
        <v>2290</v>
      </c>
      <c r="H59" s="394">
        <f>'FORMAT REKAP'!AS70</f>
        <v>17</v>
      </c>
      <c r="I59" s="394">
        <f>'FORMAT REKAP'!AU70</f>
        <v>41</v>
      </c>
      <c r="J59" s="394">
        <f>'FORMAT REKAP'!AY70</f>
        <v>43</v>
      </c>
      <c r="K59" s="395">
        <f>'FORMAT REKAP'!BA70</f>
        <v>5.8</v>
      </c>
      <c r="L59" s="395">
        <f>'FORMAT REKAP'!BD70</f>
        <v>62.2</v>
      </c>
      <c r="M59" s="394" t="str">
        <f>'FORMAT REKAP'!BE70&amp;"/"&amp;'FORMAT REKAP'!BF70</f>
        <v>GD/0,54</v>
      </c>
      <c r="P59" s="394">
        <f>'FORMAT REKAP'!AW70</f>
        <v>53</v>
      </c>
      <c r="Q59" s="395">
        <f>'FORMAT REKAP'!BI70</f>
        <v>64.14</v>
      </c>
      <c r="R59" s="394" t="str">
        <f>'FORMAT REKAP'!BJ70</f>
        <v>L</v>
      </c>
      <c r="S59" s="393" t="str">
        <f>'FORMAT REKAP'!BK70</f>
        <v/>
      </c>
    </row>
    <row r="60" spans="3:19" x14ac:dyDescent="0.25">
      <c r="C60" s="394" t="str">
        <f>'FORMAT REKAP'!H71&amp;"/"&amp;'FORMAT REKAP'!I71</f>
        <v>170/71,6</v>
      </c>
      <c r="D60" s="394">
        <f>'FORMAT REKAP'!AH71</f>
        <v>80</v>
      </c>
      <c r="E60" s="394">
        <f>'FORMAT REKAP'!AM71</f>
        <v>79</v>
      </c>
      <c r="F60" s="395">
        <f>'FORMAT REKAP'!AN71</f>
        <v>66.33</v>
      </c>
      <c r="G60" s="394">
        <f>'FORMAT REKAP'!AQ71</f>
        <v>2790</v>
      </c>
      <c r="H60" s="394">
        <f>'FORMAT REKAP'!AS71</f>
        <v>14</v>
      </c>
      <c r="I60" s="394">
        <f>'FORMAT REKAP'!AU71</f>
        <v>41</v>
      </c>
      <c r="J60" s="394">
        <f>'FORMAT REKAP'!AY71</f>
        <v>31</v>
      </c>
      <c r="K60" s="395">
        <f>'FORMAT REKAP'!BA71</f>
        <v>5.6</v>
      </c>
      <c r="L60" s="395">
        <f>'FORMAT REKAP'!BD71</f>
        <v>72.099999999999994</v>
      </c>
      <c r="M60" s="394" t="str">
        <f>'FORMAT REKAP'!BE71&amp;"/"&amp;'FORMAT REKAP'!BF71</f>
        <v>GD/0,56</v>
      </c>
      <c r="P60" s="394">
        <f>'FORMAT REKAP'!AW71</f>
        <v>53</v>
      </c>
      <c r="Q60" s="395">
        <f>'FORMAT REKAP'!BI71</f>
        <v>70.37</v>
      </c>
      <c r="R60" s="394" t="str">
        <f>'FORMAT REKAP'!BJ71</f>
        <v>L</v>
      </c>
      <c r="S60" s="393" t="str">
        <f>'FORMAT REKAP'!BK71</f>
        <v/>
      </c>
    </row>
    <row r="61" spans="3:19" x14ac:dyDescent="0.25">
      <c r="C61" s="394" t="str">
        <f>'FORMAT REKAP'!H72&amp;"/"&amp;'FORMAT REKAP'!I72</f>
        <v>166/57,7</v>
      </c>
      <c r="D61" s="394">
        <f>'FORMAT REKAP'!AH72</f>
        <v>60</v>
      </c>
      <c r="E61" s="394">
        <f>'FORMAT REKAP'!AM72</f>
        <v>70</v>
      </c>
      <c r="F61" s="395">
        <f>'FORMAT REKAP'!AN72</f>
        <v>66.67</v>
      </c>
      <c r="G61" s="394">
        <f>'FORMAT REKAP'!AQ72</f>
        <v>2550</v>
      </c>
      <c r="H61" s="394">
        <f>'FORMAT REKAP'!AS72</f>
        <v>18</v>
      </c>
      <c r="I61" s="394">
        <f>'FORMAT REKAP'!AU72</f>
        <v>41</v>
      </c>
      <c r="J61" s="394">
        <f>'FORMAT REKAP'!AY72</f>
        <v>43</v>
      </c>
      <c r="K61" s="395">
        <f>'FORMAT REKAP'!BA72</f>
        <v>5.2</v>
      </c>
      <c r="L61" s="395">
        <f>'FORMAT REKAP'!BD72</f>
        <v>71.3</v>
      </c>
      <c r="M61" s="394" t="str">
        <f>'FORMAT REKAP'!BE72&amp;"/"&amp;'FORMAT REKAP'!BF72</f>
        <v>GD/1,1</v>
      </c>
      <c r="P61" s="394">
        <f>'FORMAT REKAP'!AW72</f>
        <v>53</v>
      </c>
      <c r="Q61" s="395">
        <f>'FORMAT REKAP'!BI72</f>
        <v>69.91</v>
      </c>
      <c r="R61" s="394" t="str">
        <f>'FORMAT REKAP'!BJ72</f>
        <v>L</v>
      </c>
      <c r="S61" s="393" t="str">
        <f>'FORMAT REKAP'!BK72</f>
        <v/>
      </c>
    </row>
    <row r="62" spans="3:19" x14ac:dyDescent="0.25">
      <c r="C62" s="394" t="str">
        <f>'FORMAT REKAP'!H73&amp;"/"&amp;'FORMAT REKAP'!I73</f>
        <v>169,3/66,2</v>
      </c>
      <c r="D62" s="394">
        <f>'FORMAT REKAP'!AH73</f>
        <v>70</v>
      </c>
      <c r="E62" s="394">
        <f>'FORMAT REKAP'!AM73</f>
        <v>79</v>
      </c>
      <c r="F62" s="395">
        <f>'FORMAT REKAP'!AN73</f>
        <v>76.33</v>
      </c>
      <c r="G62" s="394">
        <f>'FORMAT REKAP'!AQ73</f>
        <v>2530</v>
      </c>
      <c r="H62" s="394">
        <f>'FORMAT REKAP'!AS73</f>
        <v>17</v>
      </c>
      <c r="I62" s="394">
        <f>'FORMAT REKAP'!AU73</f>
        <v>41</v>
      </c>
      <c r="J62" s="394">
        <f>'FORMAT REKAP'!AY73</f>
        <v>43</v>
      </c>
      <c r="K62" s="395">
        <f>'FORMAT REKAP'!BA73</f>
        <v>5.4</v>
      </c>
      <c r="L62" s="395">
        <f>'FORMAT REKAP'!BD73</f>
        <v>69.2</v>
      </c>
      <c r="M62" s="394" t="str">
        <f>'FORMAT REKAP'!BE73&amp;"/"&amp;'FORMAT REKAP'!BF73</f>
        <v>GD/1,01</v>
      </c>
      <c r="P62" s="394">
        <f>'FORMAT REKAP'!AW73</f>
        <v>52</v>
      </c>
      <c r="Q62" s="395">
        <f>'FORMAT REKAP'!BI73</f>
        <v>71.34</v>
      </c>
      <c r="R62" s="394" t="str">
        <f>'FORMAT REKAP'!BJ73</f>
        <v>L</v>
      </c>
      <c r="S62" s="393" t="str">
        <f>'FORMAT REKAP'!BK73</f>
        <v/>
      </c>
    </row>
    <row r="63" spans="3:19" x14ac:dyDescent="0.25">
      <c r="C63" s="394" t="str">
        <f>'FORMAT REKAP'!H74&amp;"/"&amp;'FORMAT REKAP'!I74</f>
        <v>168,2/57,7</v>
      </c>
      <c r="D63" s="394">
        <f>'FORMAT REKAP'!AH74</f>
        <v>40</v>
      </c>
      <c r="E63" s="394">
        <f>'FORMAT REKAP'!AM74</f>
        <v>79</v>
      </c>
      <c r="F63" s="395">
        <f>'FORMAT REKAP'!AN74</f>
        <v>63</v>
      </c>
      <c r="G63" s="394">
        <f>'FORMAT REKAP'!AQ74</f>
        <v>2590</v>
      </c>
      <c r="H63" s="394">
        <f>'FORMAT REKAP'!AS74</f>
        <v>18</v>
      </c>
      <c r="I63" s="394">
        <f>'FORMAT REKAP'!AU74</f>
        <v>41</v>
      </c>
      <c r="J63" s="394">
        <f>'FORMAT REKAP'!AY74</f>
        <v>41</v>
      </c>
      <c r="K63" s="395">
        <f>'FORMAT REKAP'!BA74</f>
        <v>5.6</v>
      </c>
      <c r="L63" s="395">
        <f>'FORMAT REKAP'!BD74</f>
        <v>67.8</v>
      </c>
      <c r="M63" s="394" t="str">
        <f>'FORMAT REKAP'!BE74&amp;"/"&amp;'FORMAT REKAP'!BF74</f>
        <v>BG/1,13</v>
      </c>
      <c r="P63" s="394">
        <f>'FORMAT REKAP'!AW74</f>
        <v>47</v>
      </c>
      <c r="Q63" s="395">
        <f>'FORMAT REKAP'!BI74</f>
        <v>66.36</v>
      </c>
      <c r="R63" s="394" t="str">
        <f>'FORMAT REKAP'!BJ74</f>
        <v>L</v>
      </c>
      <c r="S63" s="393" t="str">
        <f>'FORMAT REKAP'!BK74</f>
        <v/>
      </c>
    </row>
    <row r="64" spans="3:19" x14ac:dyDescent="0.25">
      <c r="C64" s="394" t="str">
        <f>'FORMAT REKAP'!H75&amp;"/"&amp;'FORMAT REKAP'!I75</f>
        <v>164,5/56</v>
      </c>
      <c r="D64" s="394">
        <f>'FORMAT REKAP'!AH75</f>
        <v>69</v>
      </c>
      <c r="E64" s="394">
        <f>'FORMAT REKAP'!AM75</f>
        <v>89</v>
      </c>
      <c r="F64" s="395">
        <f>'FORMAT REKAP'!AN75</f>
        <v>76</v>
      </c>
      <c r="G64" s="394">
        <f>'FORMAT REKAP'!AQ75</f>
        <v>2810</v>
      </c>
      <c r="H64" s="394">
        <f>'FORMAT REKAP'!AS75</f>
        <v>14</v>
      </c>
      <c r="I64" s="394">
        <f>'FORMAT REKAP'!AU75</f>
        <v>41</v>
      </c>
      <c r="J64" s="394">
        <f>'FORMAT REKAP'!AY75</f>
        <v>43</v>
      </c>
      <c r="K64" s="395">
        <f>'FORMAT REKAP'!BA75</f>
        <v>5.4</v>
      </c>
      <c r="L64" s="395">
        <f>'FORMAT REKAP'!BD75</f>
        <v>74.7</v>
      </c>
      <c r="M64" s="394" t="str">
        <f>'FORMAT REKAP'!BE75&amp;"/"&amp;'FORMAT REKAP'!BF75</f>
        <v>GD/0,57</v>
      </c>
      <c r="P64" s="394">
        <f>'FORMAT REKAP'!AW75</f>
        <v>51</v>
      </c>
      <c r="Q64" s="395">
        <f>'FORMAT REKAP'!BI75</f>
        <v>75.09</v>
      </c>
      <c r="R64" s="394" t="str">
        <f>'FORMAT REKAP'!BJ75</f>
        <v>L</v>
      </c>
      <c r="S64" s="393" t="str">
        <f>'FORMAT REKAP'!BK75</f>
        <v/>
      </c>
    </row>
    <row r="65" spans="3:19" x14ac:dyDescent="0.25">
      <c r="C65" s="394" t="str">
        <f>'FORMAT REKAP'!H76&amp;"/"&amp;'FORMAT REKAP'!I76</f>
        <v>164,3/60,3</v>
      </c>
      <c r="D65" s="394">
        <f>'FORMAT REKAP'!AH76</f>
        <v>40</v>
      </c>
      <c r="E65" s="394">
        <f>'FORMAT REKAP'!AM76</f>
        <v>79</v>
      </c>
      <c r="F65" s="395">
        <f>'FORMAT REKAP'!AN76</f>
        <v>66.33</v>
      </c>
      <c r="G65" s="394">
        <f>'FORMAT REKAP'!AQ76</f>
        <v>2590</v>
      </c>
      <c r="H65" s="394">
        <f>'FORMAT REKAP'!AS76</f>
        <v>14</v>
      </c>
      <c r="I65" s="394">
        <f>'FORMAT REKAP'!AU76</f>
        <v>41</v>
      </c>
      <c r="J65" s="394">
        <f>'FORMAT REKAP'!AY76</f>
        <v>43</v>
      </c>
      <c r="K65" s="395">
        <f>'FORMAT REKAP'!BA76</f>
        <v>5.4</v>
      </c>
      <c r="L65" s="395">
        <f>'FORMAT REKAP'!BD76</f>
        <v>68.2</v>
      </c>
      <c r="M65" s="394" t="str">
        <f>'FORMAT REKAP'!BE76&amp;"/"&amp;'FORMAT REKAP'!BF76</f>
        <v>BG/1,02</v>
      </c>
      <c r="P65" s="394">
        <f>'FORMAT REKAP'!AW76</f>
        <v>50</v>
      </c>
      <c r="Q65" s="395">
        <f>'FORMAT REKAP'!BI76</f>
        <v>67.64</v>
      </c>
      <c r="R65" s="394" t="str">
        <f>'FORMAT REKAP'!BJ76</f>
        <v>L</v>
      </c>
      <c r="S65" s="393" t="str">
        <f>'FORMAT REKAP'!BK76</f>
        <v/>
      </c>
    </row>
    <row r="66" spans="3:19" x14ac:dyDescent="0.25">
      <c r="C66" s="394" t="str">
        <f>'FORMAT REKAP'!H77&amp;"/"&amp;'FORMAT REKAP'!I77</f>
        <v>163,5/51,1</v>
      </c>
      <c r="D66" s="394">
        <f>'FORMAT REKAP'!AH77</f>
        <v>40</v>
      </c>
      <c r="E66" s="394">
        <f>'FORMAT REKAP'!AM77</f>
        <v>70</v>
      </c>
      <c r="F66" s="395">
        <f>'FORMAT REKAP'!AN77</f>
        <v>53.33</v>
      </c>
      <c r="G66" s="394">
        <f>'FORMAT REKAP'!AQ77</f>
        <v>2520</v>
      </c>
      <c r="H66" s="394">
        <f>'FORMAT REKAP'!AS77</f>
        <v>17</v>
      </c>
      <c r="I66" s="394">
        <f>'FORMAT REKAP'!AU77</f>
        <v>41</v>
      </c>
      <c r="J66" s="394">
        <f>'FORMAT REKAP'!AY77</f>
        <v>42</v>
      </c>
      <c r="K66" s="395">
        <f>'FORMAT REKAP'!BA77</f>
        <v>5.5</v>
      </c>
      <c r="L66" s="395">
        <f>'FORMAT REKAP'!BD77</f>
        <v>64.400000000000006</v>
      </c>
      <c r="M66" s="394" t="str">
        <f>'FORMAT REKAP'!BE77&amp;"/"&amp;'FORMAT REKAP'!BF77</f>
        <v>GD/0.52</v>
      </c>
      <c r="P66" s="394">
        <f>'FORMAT REKAP'!AW77</f>
        <v>42</v>
      </c>
      <c r="Q66" s="395">
        <f>'FORMAT REKAP'!BI77</f>
        <v>61.08</v>
      </c>
      <c r="R66" s="394" t="str">
        <f>'FORMAT REKAP'!BJ77</f>
        <v>L</v>
      </c>
      <c r="S66" s="393" t="str">
        <f>'FORMAT REKAP'!BK77</f>
        <v/>
      </c>
    </row>
    <row r="67" spans="3:19" x14ac:dyDescent="0.25">
      <c r="C67" s="394" t="str">
        <f>'FORMAT REKAP'!H78&amp;"/"&amp;'FORMAT REKAP'!I78</f>
        <v>172,8/62,9</v>
      </c>
      <c r="D67" s="394">
        <f>'FORMAT REKAP'!AH78</f>
        <v>59</v>
      </c>
      <c r="E67" s="394">
        <f>'FORMAT REKAP'!AM78</f>
        <v>79</v>
      </c>
      <c r="F67" s="395">
        <f>'FORMAT REKAP'!AN78</f>
        <v>69.33</v>
      </c>
      <c r="G67" s="394">
        <f>'FORMAT REKAP'!AQ78</f>
        <v>2440</v>
      </c>
      <c r="H67" s="394">
        <f>'FORMAT REKAP'!AS78</f>
        <v>15</v>
      </c>
      <c r="I67" s="394">
        <f>'FORMAT REKAP'!AU78</f>
        <v>37</v>
      </c>
      <c r="J67" s="394">
        <f>'FORMAT REKAP'!AY78</f>
        <v>43</v>
      </c>
      <c r="K67" s="395">
        <f>'FORMAT REKAP'!BA78</f>
        <v>5.9</v>
      </c>
      <c r="L67" s="395">
        <f>'FORMAT REKAP'!BD78</f>
        <v>62.5</v>
      </c>
      <c r="M67" s="394" t="str">
        <f>'FORMAT REKAP'!BE78&amp;"/"&amp;'FORMAT REKAP'!BF78</f>
        <v>GD/15 M</v>
      </c>
      <c r="P67" s="394">
        <f>'FORMAT REKAP'!AW78</f>
        <v>52</v>
      </c>
      <c r="Q67" s="395">
        <f>'FORMAT REKAP'!BI78</f>
        <v>64.55</v>
      </c>
      <c r="R67" s="394" t="str">
        <f>'FORMAT REKAP'!BJ78</f>
        <v>L</v>
      </c>
      <c r="S67" s="393" t="str">
        <f>'FORMAT REKAP'!BK78</f>
        <v xml:space="preserve">Renang=15 M,                     </v>
      </c>
    </row>
    <row r="68" spans="3:19" ht="45" x14ac:dyDescent="0.25">
      <c r="C68" s="394" t="str">
        <f>'FORMAT REKAP'!H79&amp;"/"&amp;'FORMAT REKAP'!I79</f>
        <v>167/56</v>
      </c>
      <c r="D68" s="394">
        <f>'FORMAT REKAP'!AH79</f>
        <v>29</v>
      </c>
      <c r="E68" s="394">
        <f>'FORMAT REKAP'!AM79</f>
        <v>60</v>
      </c>
      <c r="F68" s="395">
        <f>'FORMAT REKAP'!AN79</f>
        <v>53</v>
      </c>
      <c r="G68" s="394">
        <f>'FORMAT REKAP'!AQ79</f>
        <v>2740</v>
      </c>
      <c r="H68" s="394">
        <f>'FORMAT REKAP'!AS79</f>
        <v>13</v>
      </c>
      <c r="I68" s="394">
        <f>'FORMAT REKAP'!AU79</f>
        <v>41</v>
      </c>
      <c r="J68" s="394">
        <f>'FORMAT REKAP'!AY79</f>
        <v>32</v>
      </c>
      <c r="K68" s="395">
        <f>'FORMAT REKAP'!BA79</f>
        <v>5.9</v>
      </c>
      <c r="L68" s="395">
        <f>'FORMAT REKAP'!BD79</f>
        <v>67.599999999999994</v>
      </c>
      <c r="M68" s="394" t="str">
        <f>'FORMAT REKAP'!BE79&amp;"/"&amp;'FORMAT REKAP'!BF79</f>
        <v>GD/1,01</v>
      </c>
      <c r="P68" s="394">
        <f>'FORMAT REKAP'!AW79</f>
        <v>49</v>
      </c>
      <c r="Q68" s="395">
        <f>'FORMAT REKAP'!BI79</f>
        <v>36.5</v>
      </c>
      <c r="R68" s="394" t="str">
        <f>'FORMAT REKAP'!BJ79</f>
        <v>TL</v>
      </c>
      <c r="S68" s="393" t="str">
        <f>'FORMAT REKAP'!BK79</f>
        <v xml:space="preserve">NSA=N-7(29)(BN= HA / NM-= HAS-3, LD, XBEEN-3),                    </v>
      </c>
    </row>
    <row r="69" spans="3:19" ht="60" x14ac:dyDescent="0.25">
      <c r="C69" s="394" t="str">
        <f>'FORMAT REKAP'!H80&amp;"/"&amp;'FORMAT REKAP'!I80</f>
        <v>169,6/61,4</v>
      </c>
      <c r="D69" s="394">
        <f>'FORMAT REKAP'!AH80</f>
        <v>30</v>
      </c>
      <c r="E69" s="394">
        <f>'FORMAT REKAP'!AM80</f>
        <v>20</v>
      </c>
      <c r="F69" s="395">
        <f>'FORMAT REKAP'!AN80</f>
        <v>40</v>
      </c>
      <c r="G69" s="394">
        <f>'FORMAT REKAP'!AQ80</f>
        <v>2510</v>
      </c>
      <c r="H69" s="394">
        <f>'FORMAT REKAP'!AS80</f>
        <v>8</v>
      </c>
      <c r="I69" s="394">
        <f>'FORMAT REKAP'!AU80</f>
        <v>41</v>
      </c>
      <c r="J69" s="394">
        <f>'FORMAT REKAP'!AY80</f>
        <v>38</v>
      </c>
      <c r="K69" s="395">
        <f>'FORMAT REKAP'!BA80</f>
        <v>5.5</v>
      </c>
      <c r="L69" s="395">
        <f>'FORMAT REKAP'!BD80</f>
        <v>60.9</v>
      </c>
      <c r="M69" s="394" t="str">
        <f>'FORMAT REKAP'!BE80&amp;"/"&amp;'FORMAT REKAP'!BF80</f>
        <v>GD/1,18</v>
      </c>
      <c r="P69" s="394">
        <f>'FORMAT REKAP'!AW80</f>
        <v>48</v>
      </c>
      <c r="Q69" s="395">
        <f>'FORMAT REKAP'!BI80</f>
        <v>35.5</v>
      </c>
      <c r="R69" s="394" t="str">
        <f>'FORMAT REKAP'!BJ80</f>
        <v>TL</v>
      </c>
      <c r="S69" s="393" t="str">
        <f>'FORMAT REKAP'!BK80</f>
        <v xml:space="preserve">NSA=N-7(30)(NM-= HA, SDR, HAS-2, HEX-2, HAP-1),                    SGP-4=(20),  </v>
      </c>
    </row>
    <row r="70" spans="3:19" x14ac:dyDescent="0.25">
      <c r="C70" s="394" t="str">
        <f>'FORMAT REKAP'!H81&amp;"/"&amp;'FORMAT REKAP'!I81</f>
        <v>166/58</v>
      </c>
      <c r="D70" s="394">
        <f>'FORMAT REKAP'!AH81</f>
        <v>40</v>
      </c>
      <c r="E70" s="394">
        <f>'FORMAT REKAP'!AM81</f>
        <v>79</v>
      </c>
      <c r="F70" s="395">
        <f>'FORMAT REKAP'!AN81</f>
        <v>63</v>
      </c>
      <c r="G70" s="394">
        <f>'FORMAT REKAP'!AQ81</f>
        <v>2550</v>
      </c>
      <c r="H70" s="394">
        <f>'FORMAT REKAP'!AS81</f>
        <v>14</v>
      </c>
      <c r="I70" s="394">
        <f>'FORMAT REKAP'!AU81</f>
        <v>41</v>
      </c>
      <c r="J70" s="394">
        <f>'FORMAT REKAP'!AY81</f>
        <v>43</v>
      </c>
      <c r="K70" s="395">
        <f>'FORMAT REKAP'!BA81</f>
        <v>5.9</v>
      </c>
      <c r="L70" s="395">
        <f>'FORMAT REKAP'!BD81</f>
        <v>66.5</v>
      </c>
      <c r="M70" s="394" t="str">
        <f>'FORMAT REKAP'!BE81&amp;"/"&amp;'FORMAT REKAP'!BF81</f>
        <v>GD/1,12</v>
      </c>
      <c r="P70" s="394">
        <f>'FORMAT REKAP'!AW81</f>
        <v>51</v>
      </c>
      <c r="Q70" s="395">
        <f>'FORMAT REKAP'!BI81</f>
        <v>65.45</v>
      </c>
      <c r="R70" s="394" t="str">
        <f>'FORMAT REKAP'!BJ81</f>
        <v>L</v>
      </c>
      <c r="S70" s="393" t="str">
        <f>'FORMAT REKAP'!BK81</f>
        <v/>
      </c>
    </row>
    <row r="71" spans="3:19" x14ac:dyDescent="0.25">
      <c r="C71" s="394" t="str">
        <f>'FORMAT REKAP'!H82&amp;"/"&amp;'FORMAT REKAP'!I82</f>
        <v>171,1/59,6</v>
      </c>
      <c r="D71" s="394">
        <f>'FORMAT REKAP'!AH82</f>
        <v>39</v>
      </c>
      <c r="E71" s="394">
        <f>'FORMAT REKAP'!AM82</f>
        <v>79</v>
      </c>
      <c r="F71" s="395">
        <f>'FORMAT REKAP'!AN82</f>
        <v>62.67</v>
      </c>
      <c r="G71" s="394">
        <f>'FORMAT REKAP'!AQ82</f>
        <v>2480</v>
      </c>
      <c r="H71" s="394">
        <f>'FORMAT REKAP'!AS82</f>
        <v>17</v>
      </c>
      <c r="I71" s="394">
        <f>'FORMAT REKAP'!AU82</f>
        <v>41</v>
      </c>
      <c r="J71" s="394">
        <f>'FORMAT REKAP'!AY82</f>
        <v>32</v>
      </c>
      <c r="K71" s="395">
        <f>'FORMAT REKAP'!BA82</f>
        <v>5.6</v>
      </c>
      <c r="L71" s="395">
        <f>'FORMAT REKAP'!BD82</f>
        <v>64.8</v>
      </c>
      <c r="M71" s="394" t="str">
        <f>'FORMAT REKAP'!BE82&amp;"/"&amp;'FORMAT REKAP'!BF82</f>
        <v>GD/1,06</v>
      </c>
      <c r="P71" s="394">
        <f>'FORMAT REKAP'!AW82</f>
        <v>52</v>
      </c>
      <c r="Q71" s="395">
        <f>'FORMAT REKAP'!BI82</f>
        <v>64.16</v>
      </c>
      <c r="R71" s="394" t="str">
        <f>'FORMAT REKAP'!BJ82</f>
        <v>L</v>
      </c>
      <c r="S71" s="393" t="str">
        <f>'FORMAT REKAP'!BK82</f>
        <v/>
      </c>
    </row>
    <row r="72" spans="3:19" x14ac:dyDescent="0.25">
      <c r="C72" s="394" t="str">
        <f>'FORMAT REKAP'!H83&amp;"/"&amp;'FORMAT REKAP'!I83</f>
        <v>164/58</v>
      </c>
      <c r="D72" s="394">
        <f>'FORMAT REKAP'!AH83</f>
        <v>58</v>
      </c>
      <c r="E72" s="394">
        <f>'FORMAT REKAP'!AM83</f>
        <v>69</v>
      </c>
      <c r="F72" s="395">
        <f>'FORMAT REKAP'!AN83</f>
        <v>75.67</v>
      </c>
      <c r="G72" s="394">
        <f>'FORMAT REKAP'!AQ83</f>
        <v>2590</v>
      </c>
      <c r="H72" s="394">
        <f>'FORMAT REKAP'!AS83</f>
        <v>17</v>
      </c>
      <c r="I72" s="394">
        <f>'FORMAT REKAP'!AU83</f>
        <v>41</v>
      </c>
      <c r="J72" s="394">
        <f>'FORMAT REKAP'!AY83</f>
        <v>43</v>
      </c>
      <c r="K72" s="395">
        <f>'FORMAT REKAP'!BA83</f>
        <v>5.5</v>
      </c>
      <c r="L72" s="395">
        <f>'FORMAT REKAP'!BD83</f>
        <v>68.5</v>
      </c>
      <c r="M72" s="394" t="str">
        <f>'FORMAT REKAP'!BE83&amp;"/"&amp;'FORMAT REKAP'!BF83</f>
        <v>GD/1</v>
      </c>
      <c r="P72" s="394">
        <f>'FORMAT REKAP'!AW83</f>
        <v>48</v>
      </c>
      <c r="Q72" s="395">
        <f>'FORMAT REKAP'!BI83</f>
        <v>70.650000000000006</v>
      </c>
      <c r="R72" s="394" t="str">
        <f>'FORMAT REKAP'!BJ83</f>
        <v>L</v>
      </c>
      <c r="S72" s="393" t="str">
        <f>'FORMAT REKAP'!BK83</f>
        <v/>
      </c>
    </row>
    <row r="73" spans="3:19" ht="45" x14ac:dyDescent="0.25">
      <c r="C73" s="394" t="str">
        <f>'FORMAT REKAP'!H84&amp;"/"&amp;'FORMAT REKAP'!I84</f>
        <v>165/54,5</v>
      </c>
      <c r="D73" s="394">
        <f>'FORMAT REKAP'!AH84</f>
        <v>30</v>
      </c>
      <c r="E73" s="394">
        <f>'FORMAT REKAP'!AM84</f>
        <v>69</v>
      </c>
      <c r="F73" s="395">
        <f>'FORMAT REKAP'!AN84</f>
        <v>56.33</v>
      </c>
      <c r="G73" s="394">
        <f>'FORMAT REKAP'!AQ84</f>
        <v>2600</v>
      </c>
      <c r="H73" s="394">
        <f>'FORMAT REKAP'!AS84</f>
        <v>16</v>
      </c>
      <c r="I73" s="394">
        <f>'FORMAT REKAP'!AU84</f>
        <v>41</v>
      </c>
      <c r="J73" s="394">
        <f>'FORMAT REKAP'!AY84</f>
        <v>43</v>
      </c>
      <c r="K73" s="395">
        <f>'FORMAT REKAP'!BA84</f>
        <v>5.3</v>
      </c>
      <c r="L73" s="395">
        <f>'FORMAT REKAP'!BD84</f>
        <v>72</v>
      </c>
      <c r="M73" s="394" t="str">
        <f>'FORMAT REKAP'!BE84&amp;"/"&amp;'FORMAT REKAP'!BF84</f>
        <v>GD/1,08</v>
      </c>
      <c r="P73" s="394">
        <f>'FORMAT REKAP'!AW84</f>
        <v>54</v>
      </c>
      <c r="Q73" s="395">
        <f>'FORMAT REKAP'!BI84</f>
        <v>37</v>
      </c>
      <c r="R73" s="394" t="str">
        <f>'FORMAT REKAP'!BJ84</f>
        <v>TL</v>
      </c>
      <c r="S73" s="393" t="str">
        <f>'FORMAT REKAP'!BK84</f>
        <v xml:space="preserve">NSA=N-7(30)(NM-= HP, SDL-2, HAS-2, OBEEN, HAP),                    </v>
      </c>
    </row>
    <row r="74" spans="3:19" x14ac:dyDescent="0.25">
      <c r="C74" s="394" t="str">
        <f>'FORMAT REKAP'!H85&amp;"/"&amp;'FORMAT REKAP'!I85</f>
        <v>165,5/57,6</v>
      </c>
      <c r="D74" s="394">
        <f>'FORMAT REKAP'!AH85</f>
        <v>69</v>
      </c>
      <c r="E74" s="394">
        <f>'FORMAT REKAP'!AM85</f>
        <v>69</v>
      </c>
      <c r="F74" s="395">
        <f>'FORMAT REKAP'!AN85</f>
        <v>69.33</v>
      </c>
      <c r="G74" s="394">
        <f>'FORMAT REKAP'!AQ85</f>
        <v>2830</v>
      </c>
      <c r="H74" s="394">
        <f>'FORMAT REKAP'!AS85</f>
        <v>13</v>
      </c>
      <c r="I74" s="394">
        <f>'FORMAT REKAP'!AU85</f>
        <v>41</v>
      </c>
      <c r="J74" s="394">
        <f>'FORMAT REKAP'!AY85</f>
        <v>33</v>
      </c>
      <c r="K74" s="395">
        <f>'FORMAT REKAP'!BA85</f>
        <v>5.5</v>
      </c>
      <c r="L74" s="395">
        <f>'FORMAT REKAP'!BD85</f>
        <v>71.8</v>
      </c>
      <c r="M74" s="394" t="str">
        <f>'FORMAT REKAP'!BE85&amp;"/"&amp;'FORMAT REKAP'!BF85</f>
        <v>GD/0,47</v>
      </c>
      <c r="P74" s="394">
        <f>'FORMAT REKAP'!AW85</f>
        <v>50</v>
      </c>
      <c r="Q74" s="395">
        <f>'FORMAT REKAP'!BI85</f>
        <v>71.06</v>
      </c>
      <c r="R74" s="394" t="str">
        <f>'FORMAT REKAP'!BJ85</f>
        <v>L</v>
      </c>
      <c r="S74" s="393" t="str">
        <f>'FORMAT REKAP'!BK85</f>
        <v/>
      </c>
    </row>
    <row r="75" spans="3:19" x14ac:dyDescent="0.25">
      <c r="C75" s="394" t="str">
        <f>'FORMAT REKAP'!H86&amp;"/"&amp;'FORMAT REKAP'!I86</f>
        <v>173,5/65,7</v>
      </c>
      <c r="D75" s="394">
        <f>'FORMAT REKAP'!AH86</f>
        <v>50</v>
      </c>
      <c r="E75" s="394">
        <f>'FORMAT REKAP'!AM86</f>
        <v>70</v>
      </c>
      <c r="F75" s="395">
        <f>'FORMAT REKAP'!AN86</f>
        <v>70</v>
      </c>
      <c r="G75" s="394">
        <f>'FORMAT REKAP'!AQ86</f>
        <v>2510</v>
      </c>
      <c r="H75" s="394">
        <f>'FORMAT REKAP'!AS86</f>
        <v>14</v>
      </c>
      <c r="I75" s="394">
        <f>'FORMAT REKAP'!AU86</f>
        <v>41</v>
      </c>
      <c r="J75" s="394">
        <f>'FORMAT REKAP'!AY86</f>
        <v>34</v>
      </c>
      <c r="K75" s="395">
        <f>'FORMAT REKAP'!BA86</f>
        <v>5.7</v>
      </c>
      <c r="L75" s="395">
        <f>'FORMAT REKAP'!BD86</f>
        <v>65</v>
      </c>
      <c r="M75" s="394" t="str">
        <f>'FORMAT REKAP'!BE86&amp;"/"&amp;'FORMAT REKAP'!BF86</f>
        <v>BG/1,2</v>
      </c>
      <c r="P75" s="394">
        <f>'FORMAT REKAP'!AW86</f>
        <v>53</v>
      </c>
      <c r="Q75" s="395">
        <f>'FORMAT REKAP'!BI86</f>
        <v>66.5</v>
      </c>
      <c r="R75" s="394" t="str">
        <f>'FORMAT REKAP'!BJ86</f>
        <v>L</v>
      </c>
      <c r="S75" s="393" t="str">
        <f>'FORMAT REKAP'!BK86</f>
        <v/>
      </c>
    </row>
    <row r="76" spans="3:19" ht="30" x14ac:dyDescent="0.25">
      <c r="C76" s="394" t="str">
        <f>'FORMAT REKAP'!H87&amp;"/"&amp;'FORMAT REKAP'!I87</f>
        <v>163,4/60,9</v>
      </c>
      <c r="D76" s="394">
        <f>'FORMAT REKAP'!AH87</f>
        <v>58</v>
      </c>
      <c r="E76" s="394">
        <f>'FORMAT REKAP'!AM87</f>
        <v>80</v>
      </c>
      <c r="F76" s="395">
        <f>'FORMAT REKAP'!AN87</f>
        <v>72.67</v>
      </c>
      <c r="G76" s="394">
        <f>'FORMAT REKAP'!AQ87</f>
        <v>2270</v>
      </c>
      <c r="H76" s="394">
        <f>'FORMAT REKAP'!AS87</f>
        <v>13</v>
      </c>
      <c r="I76" s="394">
        <f>'FORMAT REKAP'!AU87</f>
        <v>41</v>
      </c>
      <c r="J76" s="394">
        <f>'FORMAT REKAP'!AY87</f>
        <v>38</v>
      </c>
      <c r="K76" s="395">
        <f>'FORMAT REKAP'!BA87</f>
        <v>5.6</v>
      </c>
      <c r="L76" s="395">
        <f>'FORMAT REKAP'!BD87</f>
        <v>59.6</v>
      </c>
      <c r="M76" s="394" t="str">
        <f>'FORMAT REKAP'!BE87&amp;"/"&amp;'FORMAT REKAP'!BF87</f>
        <v>GD/1,08</v>
      </c>
      <c r="P76" s="394">
        <f>'FORMAT REKAP'!AW87</f>
        <v>54</v>
      </c>
      <c r="Q76" s="395">
        <f>'FORMAT REKAP'!BI87</f>
        <v>36.5</v>
      </c>
      <c r="R76" s="394" t="str">
        <f>'FORMAT REKAP'!BJ87</f>
        <v>TL</v>
      </c>
      <c r="S76" s="393" t="str">
        <f>'FORMAT REKAP'!BK87</f>
        <v xml:space="preserve">A=(34) (Lari Kurang -2m),                      </v>
      </c>
    </row>
    <row r="77" spans="3:19" ht="60" x14ac:dyDescent="0.25">
      <c r="C77" s="394" t="str">
        <f>'FORMAT REKAP'!H88&amp;"/"&amp;'FORMAT REKAP'!I88</f>
        <v>171/53,7</v>
      </c>
      <c r="D77" s="394">
        <f>'FORMAT REKAP'!AH88</f>
        <v>20</v>
      </c>
      <c r="E77" s="394">
        <f>'FORMAT REKAP'!AM88</f>
        <v>60</v>
      </c>
      <c r="F77" s="395">
        <f>'FORMAT REKAP'!AN88</f>
        <v>30</v>
      </c>
      <c r="G77" s="394">
        <f>'FORMAT REKAP'!AQ88</f>
        <v>2330</v>
      </c>
      <c r="H77" s="394">
        <f>'FORMAT REKAP'!AS88</f>
        <v>16</v>
      </c>
      <c r="I77" s="394">
        <f>'FORMAT REKAP'!AU88</f>
        <v>41</v>
      </c>
      <c r="J77" s="394">
        <f>'FORMAT REKAP'!AY88</f>
        <v>30</v>
      </c>
      <c r="K77" s="395">
        <f>'FORMAT REKAP'!BA88</f>
        <v>5.3</v>
      </c>
      <c r="L77" s="395">
        <f>'FORMAT REKAP'!BD88</f>
        <v>62.2</v>
      </c>
      <c r="M77" s="394" t="str">
        <f>'FORMAT REKAP'!BE88&amp;"/"&amp;'FORMAT REKAP'!BF88</f>
        <v>GD/1,03</v>
      </c>
      <c r="P77" s="394">
        <f>'FORMAT REKAP'!AW88</f>
        <v>54</v>
      </c>
      <c r="Q77" s="395">
        <f>'FORMAT REKAP'!BI88</f>
        <v>35.5</v>
      </c>
      <c r="R77" s="394" t="str">
        <f>'FORMAT REKAP'!BJ88</f>
        <v>TL</v>
      </c>
      <c r="S77" s="393" t="str">
        <f>'FORMAT REKAP'!BK88</f>
        <v xml:space="preserve">BB=LLB(10),         NSA=N-8(20)(NM-= SDR-2, HAS-3, KP, HAP-2),                    </v>
      </c>
    </row>
    <row r="78" spans="3:19" x14ac:dyDescent="0.25">
      <c r="C78" s="394" t="str">
        <f>'FORMAT REKAP'!H89&amp;"/"&amp;'FORMAT REKAP'!I89</f>
        <v>166/55,4</v>
      </c>
      <c r="D78" s="394">
        <f>'FORMAT REKAP'!AH89</f>
        <v>38</v>
      </c>
      <c r="E78" s="394">
        <f>'FORMAT REKAP'!AM89</f>
        <v>80</v>
      </c>
      <c r="F78" s="395">
        <f>'FORMAT REKAP'!AN89</f>
        <v>62.67</v>
      </c>
      <c r="G78" s="394">
        <f>'FORMAT REKAP'!AQ89</f>
        <v>2750</v>
      </c>
      <c r="H78" s="394">
        <f>'FORMAT REKAP'!AS89</f>
        <v>18</v>
      </c>
      <c r="I78" s="394">
        <f>'FORMAT REKAP'!AU89</f>
        <v>41</v>
      </c>
      <c r="J78" s="394">
        <f>'FORMAT REKAP'!AY89</f>
        <v>40</v>
      </c>
      <c r="K78" s="395">
        <f>'FORMAT REKAP'!BA89</f>
        <v>5.7</v>
      </c>
      <c r="L78" s="395">
        <f>'FORMAT REKAP'!BD89</f>
        <v>75.3</v>
      </c>
      <c r="M78" s="394" t="str">
        <f>'FORMAT REKAP'!BE89&amp;"/"&amp;'FORMAT REKAP'!BF89</f>
        <v>GD/0,55</v>
      </c>
      <c r="P78" s="394">
        <f>'FORMAT REKAP'!AW89</f>
        <v>54</v>
      </c>
      <c r="Q78" s="395">
        <f>'FORMAT REKAP'!BI89</f>
        <v>71.510000000000005</v>
      </c>
      <c r="R78" s="394" t="str">
        <f>'FORMAT REKAP'!BJ89</f>
        <v>L</v>
      </c>
      <c r="S78" s="393" t="str">
        <f>'FORMAT REKAP'!BK89</f>
        <v/>
      </c>
    </row>
    <row r="79" spans="3:19" ht="45" x14ac:dyDescent="0.25">
      <c r="C79" s="394" t="str">
        <f>'FORMAT REKAP'!H90&amp;"/"&amp;'FORMAT REKAP'!I90</f>
        <v>167,1/56,7</v>
      </c>
      <c r="D79" s="394">
        <f>'FORMAT REKAP'!AH90</f>
        <v>30</v>
      </c>
      <c r="E79" s="394">
        <f>'FORMAT REKAP'!AM90</f>
        <v>60</v>
      </c>
      <c r="F79" s="395">
        <f>'FORMAT REKAP'!AN90</f>
        <v>53.33</v>
      </c>
      <c r="G79" s="394">
        <f>'FORMAT REKAP'!AQ90</f>
        <v>2500</v>
      </c>
      <c r="H79" s="394">
        <f>'FORMAT REKAP'!AS90</f>
        <v>16</v>
      </c>
      <c r="I79" s="394">
        <f>'FORMAT REKAP'!AU90</f>
        <v>41</v>
      </c>
      <c r="J79" s="394">
        <f>'FORMAT REKAP'!AY90</f>
        <v>43</v>
      </c>
      <c r="K79" s="395">
        <f>'FORMAT REKAP'!BA90</f>
        <v>5.3</v>
      </c>
      <c r="L79" s="395">
        <f>'FORMAT REKAP'!BD90</f>
        <v>69.5</v>
      </c>
      <c r="M79" s="394" t="str">
        <f>'FORMAT REKAP'!BE90&amp;"/"&amp;'FORMAT REKAP'!BF90</f>
        <v>GD/0,59</v>
      </c>
      <c r="P79" s="394">
        <f>'FORMAT REKAP'!AW90</f>
        <v>54</v>
      </c>
      <c r="Q79" s="395">
        <f>'FORMAT REKAP'!BI90</f>
        <v>36.5</v>
      </c>
      <c r="R79" s="394" t="str">
        <f>'FORMAT REKAP'!BJ90</f>
        <v>TL</v>
      </c>
      <c r="S79" s="393" t="str">
        <f>'FORMAT REKAP'!BK90</f>
        <v xml:space="preserve">NSA=N-7(30)(NM-= HAS-2, SC-3, OBEEN-3),                    </v>
      </c>
    </row>
    <row r="80" spans="3:19" x14ac:dyDescent="0.25">
      <c r="C80" s="394" t="str">
        <f>'FORMAT REKAP'!H91&amp;"/"&amp;'FORMAT REKAP'!I91</f>
        <v>163,4/59,1</v>
      </c>
      <c r="D80" s="394">
        <f>'FORMAT REKAP'!AH91</f>
        <v>78</v>
      </c>
      <c r="E80" s="394">
        <f>'FORMAT REKAP'!AM91</f>
        <v>80</v>
      </c>
      <c r="F80" s="395">
        <f>'FORMAT REKAP'!AN91</f>
        <v>79.33</v>
      </c>
      <c r="G80" s="394">
        <f>'FORMAT REKAP'!AQ91</f>
        <v>2510</v>
      </c>
      <c r="H80" s="394">
        <f>'FORMAT REKAP'!AS91</f>
        <v>10</v>
      </c>
      <c r="I80" s="394">
        <f>'FORMAT REKAP'!AU91</f>
        <v>41</v>
      </c>
      <c r="J80" s="394">
        <f>'FORMAT REKAP'!AY91</f>
        <v>35</v>
      </c>
      <c r="K80" s="395">
        <f>'FORMAT REKAP'!BA91</f>
        <v>5.9</v>
      </c>
      <c r="L80" s="395">
        <f>'FORMAT REKAP'!BD91</f>
        <v>57.8</v>
      </c>
      <c r="M80" s="394" t="str">
        <f>'FORMAT REKAP'!BE91&amp;"/"&amp;'FORMAT REKAP'!BF91</f>
        <v>BG/1,16</v>
      </c>
      <c r="P80" s="394">
        <f>'FORMAT REKAP'!AW91</f>
        <v>42</v>
      </c>
      <c r="Q80" s="395">
        <f>'FORMAT REKAP'!BI91</f>
        <v>64.260000000000005</v>
      </c>
      <c r="R80" s="394" t="str">
        <f>'FORMAT REKAP'!BJ91</f>
        <v>L</v>
      </c>
      <c r="S80" s="393" t="str">
        <f>'FORMAT REKAP'!BK91</f>
        <v/>
      </c>
    </row>
    <row r="81" spans="3:19" x14ac:dyDescent="0.25">
      <c r="C81" s="394" t="str">
        <f>'FORMAT REKAP'!H92&amp;"/"&amp;'FORMAT REKAP'!I92</f>
        <v>172,4/63,4</v>
      </c>
      <c r="D81" s="394">
        <f>'FORMAT REKAP'!AH92</f>
        <v>40</v>
      </c>
      <c r="E81" s="394">
        <f>'FORMAT REKAP'!AM92</f>
        <v>80</v>
      </c>
      <c r="F81" s="395">
        <f>'FORMAT REKAP'!AN92</f>
        <v>63.33</v>
      </c>
      <c r="G81" s="394">
        <f>'FORMAT REKAP'!AQ92</f>
        <v>2620</v>
      </c>
      <c r="H81" s="394">
        <f>'FORMAT REKAP'!AS92</f>
        <v>15</v>
      </c>
      <c r="I81" s="394">
        <f>'FORMAT REKAP'!AU92</f>
        <v>40</v>
      </c>
      <c r="J81" s="394">
        <f>'FORMAT REKAP'!AY92</f>
        <v>39</v>
      </c>
      <c r="K81" s="395">
        <f>'FORMAT REKAP'!BA92</f>
        <v>5.7</v>
      </c>
      <c r="L81" s="395">
        <f>'FORMAT REKAP'!BD92</f>
        <v>69.2</v>
      </c>
      <c r="M81" s="394" t="str">
        <f>'FORMAT REKAP'!BE92&amp;"/"&amp;'FORMAT REKAP'!BF92</f>
        <v>GD/0,46</v>
      </c>
      <c r="P81" s="394">
        <f>'FORMAT REKAP'!AW92</f>
        <v>53</v>
      </c>
      <c r="Q81" s="395">
        <f>'FORMAT REKAP'!BI92</f>
        <v>67.44</v>
      </c>
      <c r="R81" s="394" t="str">
        <f>'FORMAT REKAP'!BJ92</f>
        <v>L</v>
      </c>
      <c r="S81" s="393" t="str">
        <f>'FORMAT REKAP'!BK92</f>
        <v/>
      </c>
    </row>
    <row r="82" spans="3:19" x14ac:dyDescent="0.25">
      <c r="C82" s="394" t="str">
        <f>'FORMAT REKAP'!H93&amp;"/"&amp;'FORMAT REKAP'!I93</f>
        <v>168,5/66,4</v>
      </c>
      <c r="D82" s="394">
        <f>'FORMAT REKAP'!AH93</f>
        <v>49</v>
      </c>
      <c r="E82" s="394">
        <f>'FORMAT REKAP'!AM93</f>
        <v>80</v>
      </c>
      <c r="F82" s="395">
        <f>'FORMAT REKAP'!AN93</f>
        <v>69.67</v>
      </c>
      <c r="G82" s="394">
        <f>'FORMAT REKAP'!AQ93</f>
        <v>2790</v>
      </c>
      <c r="H82" s="394">
        <f>'FORMAT REKAP'!AS93</f>
        <v>13</v>
      </c>
      <c r="I82" s="394">
        <f>'FORMAT REKAP'!AU93</f>
        <v>41</v>
      </c>
      <c r="J82" s="394">
        <f>'FORMAT REKAP'!AY93</f>
        <v>34</v>
      </c>
      <c r="K82" s="395">
        <f>'FORMAT REKAP'!BA93</f>
        <v>5.7</v>
      </c>
      <c r="L82" s="395">
        <f>'FORMAT REKAP'!BD93</f>
        <v>70</v>
      </c>
      <c r="M82" s="394" t="str">
        <f>'FORMAT REKAP'!BE93&amp;"/"&amp;'FORMAT REKAP'!BF93</f>
        <v>GD/1,36</v>
      </c>
      <c r="P82" s="394">
        <f>'FORMAT REKAP'!AW93</f>
        <v>49</v>
      </c>
      <c r="Q82" s="395">
        <f>'FORMAT REKAP'!BI93</f>
        <v>69.900000000000006</v>
      </c>
      <c r="R82" s="394" t="str">
        <f>'FORMAT REKAP'!BJ93</f>
        <v>L</v>
      </c>
      <c r="S82" s="393" t="str">
        <f>'FORMAT REKAP'!BK93</f>
        <v/>
      </c>
    </row>
    <row r="83" spans="3:19" x14ac:dyDescent="0.25">
      <c r="C83" s="394" t="str">
        <f>'FORMAT REKAP'!H94&amp;"/"&amp;'FORMAT REKAP'!I94</f>
        <v>164,4/60,8</v>
      </c>
      <c r="D83" s="394">
        <f>'FORMAT REKAP'!AH94</f>
        <v>59</v>
      </c>
      <c r="E83" s="394">
        <f>'FORMAT REKAP'!AM94</f>
        <v>90</v>
      </c>
      <c r="F83" s="395">
        <f>'FORMAT REKAP'!AN94</f>
        <v>76.33</v>
      </c>
      <c r="G83" s="394">
        <f>'FORMAT REKAP'!AQ94</f>
        <v>2620</v>
      </c>
      <c r="H83" s="394">
        <f>'FORMAT REKAP'!AS94</f>
        <v>10</v>
      </c>
      <c r="I83" s="394">
        <f>'FORMAT REKAP'!AU94</f>
        <v>41</v>
      </c>
      <c r="J83" s="394">
        <f>'FORMAT REKAP'!AY94</f>
        <v>43</v>
      </c>
      <c r="K83" s="395">
        <f>'FORMAT REKAP'!BA94</f>
        <v>4.9000000000000004</v>
      </c>
      <c r="L83" s="395">
        <f>'FORMAT REKAP'!BD94</f>
        <v>70.3</v>
      </c>
      <c r="M83" s="394" t="str">
        <f>'FORMAT REKAP'!BE94&amp;"/"&amp;'FORMAT REKAP'!BF94</f>
        <v>GD/1,01</v>
      </c>
      <c r="P83" s="394">
        <f>'FORMAT REKAP'!AW94</f>
        <v>53</v>
      </c>
      <c r="Q83" s="395">
        <f>'FORMAT REKAP'!BI94</f>
        <v>72.11</v>
      </c>
      <c r="R83" s="394" t="str">
        <f>'FORMAT REKAP'!BJ94</f>
        <v>L</v>
      </c>
      <c r="S83" s="393" t="str">
        <f>'FORMAT REKAP'!BK94</f>
        <v/>
      </c>
    </row>
    <row r="84" spans="3:19" x14ac:dyDescent="0.25">
      <c r="C84" s="394" t="str">
        <f>'FORMAT REKAP'!H95&amp;"/"&amp;'FORMAT REKAP'!I95</f>
        <v>167,1/57,5</v>
      </c>
      <c r="D84" s="394">
        <f>'FORMAT REKAP'!AH95</f>
        <v>40</v>
      </c>
      <c r="E84" s="394">
        <f>'FORMAT REKAP'!AM95</f>
        <v>70</v>
      </c>
      <c r="F84" s="395">
        <f>'FORMAT REKAP'!AN95</f>
        <v>60</v>
      </c>
      <c r="G84" s="394">
        <f>'FORMAT REKAP'!AQ95</f>
        <v>2750</v>
      </c>
      <c r="H84" s="394">
        <f>'FORMAT REKAP'!AS95</f>
        <v>14</v>
      </c>
      <c r="I84" s="394">
        <f>'FORMAT REKAP'!AU95</f>
        <v>41</v>
      </c>
      <c r="J84" s="394">
        <f>'FORMAT REKAP'!AY95</f>
        <v>34</v>
      </c>
      <c r="K84" s="395">
        <f>'FORMAT REKAP'!BA95</f>
        <v>5.9</v>
      </c>
      <c r="L84" s="395">
        <f>'FORMAT REKAP'!BD95</f>
        <v>71.5</v>
      </c>
      <c r="M84" s="394" t="str">
        <f>'FORMAT REKAP'!BE95&amp;"/"&amp;'FORMAT REKAP'!BF95</f>
        <v>GD/1,04</v>
      </c>
      <c r="P84" s="394">
        <f>'FORMAT REKAP'!AW95</f>
        <v>54</v>
      </c>
      <c r="Q84" s="395">
        <f>'FORMAT REKAP'!BI95</f>
        <v>68.05</v>
      </c>
      <c r="R84" s="394" t="str">
        <f>'FORMAT REKAP'!BJ95</f>
        <v>L</v>
      </c>
      <c r="S84" s="393" t="str">
        <f>'FORMAT REKAP'!BK95</f>
        <v/>
      </c>
    </row>
    <row r="85" spans="3:19" x14ac:dyDescent="0.25">
      <c r="C85" s="394" t="str">
        <f>'FORMAT REKAP'!H96&amp;"/"&amp;'FORMAT REKAP'!I96</f>
        <v>164,5/54</v>
      </c>
      <c r="D85" s="394">
        <f>'FORMAT REKAP'!AH96</f>
        <v>60</v>
      </c>
      <c r="E85" s="394">
        <f>'FORMAT REKAP'!AM96</f>
        <v>70</v>
      </c>
      <c r="F85" s="395">
        <f>'FORMAT REKAP'!AN96</f>
        <v>66.67</v>
      </c>
      <c r="G85" s="394">
        <f>'FORMAT REKAP'!AQ96</f>
        <v>2760</v>
      </c>
      <c r="H85" s="394">
        <f>'FORMAT REKAP'!AS96</f>
        <v>11</v>
      </c>
      <c r="I85" s="394">
        <f>'FORMAT REKAP'!AU96</f>
        <v>41</v>
      </c>
      <c r="J85" s="394">
        <f>'FORMAT REKAP'!AY96</f>
        <v>43</v>
      </c>
      <c r="K85" s="395">
        <f>'FORMAT REKAP'!BA96</f>
        <v>5.3</v>
      </c>
      <c r="L85" s="395">
        <f>'FORMAT REKAP'!BD96</f>
        <v>73.5</v>
      </c>
      <c r="M85" s="394" t="str">
        <f>'FORMAT REKAP'!BE96&amp;"/"&amp;'FORMAT REKAP'!BF96</f>
        <v>BG/1,07</v>
      </c>
      <c r="P85" s="394">
        <f>'FORMAT REKAP'!AW96</f>
        <v>54</v>
      </c>
      <c r="Q85" s="395">
        <f>'FORMAT REKAP'!BI96</f>
        <v>71.45</v>
      </c>
      <c r="R85" s="394" t="str">
        <f>'FORMAT REKAP'!BJ96</f>
        <v>L</v>
      </c>
      <c r="S85" s="393" t="str">
        <f>'FORMAT REKAP'!BK96</f>
        <v/>
      </c>
    </row>
    <row r="86" spans="3:19" x14ac:dyDescent="0.25">
      <c r="C86" s="394" t="str">
        <f>'FORMAT REKAP'!H97&amp;"/"&amp;'FORMAT REKAP'!I97</f>
        <v>165/62,9</v>
      </c>
      <c r="D86" s="394">
        <f>'FORMAT REKAP'!AH97</f>
        <v>40</v>
      </c>
      <c r="E86" s="394">
        <f>'FORMAT REKAP'!AM97</f>
        <v>80</v>
      </c>
      <c r="F86" s="395">
        <f>'FORMAT REKAP'!AN97</f>
        <v>66.67</v>
      </c>
      <c r="G86" s="394">
        <f>'FORMAT REKAP'!AQ97</f>
        <v>2410</v>
      </c>
      <c r="H86" s="394">
        <f>'FORMAT REKAP'!AS97</f>
        <v>18</v>
      </c>
      <c r="I86" s="394">
        <f>'FORMAT REKAP'!AU97</f>
        <v>41</v>
      </c>
      <c r="J86" s="394">
        <f>'FORMAT REKAP'!AY97</f>
        <v>34</v>
      </c>
      <c r="K86" s="395">
        <f>'FORMAT REKAP'!BA97</f>
        <v>5.7</v>
      </c>
      <c r="L86" s="395">
        <f>'FORMAT REKAP'!BD97</f>
        <v>62.5</v>
      </c>
      <c r="M86" s="394" t="str">
        <f>'FORMAT REKAP'!BE97&amp;"/"&amp;'FORMAT REKAP'!BF97</f>
        <v>GD/1,08</v>
      </c>
      <c r="P86" s="394">
        <f>'FORMAT REKAP'!AW97</f>
        <v>49</v>
      </c>
      <c r="Q86" s="395">
        <f>'FORMAT REKAP'!BI97</f>
        <v>63.75</v>
      </c>
      <c r="R86" s="394" t="str">
        <f>'FORMAT REKAP'!BJ97</f>
        <v>L</v>
      </c>
      <c r="S86" s="393" t="str">
        <f>'FORMAT REKAP'!BK97</f>
        <v/>
      </c>
    </row>
    <row r="87" spans="3:19" x14ac:dyDescent="0.25">
      <c r="C87" s="394" t="str">
        <f>'FORMAT REKAP'!H98&amp;"/"&amp;'FORMAT REKAP'!I98</f>
        <v>167,3/57,5</v>
      </c>
      <c r="D87" s="394">
        <f>'FORMAT REKAP'!AH98</f>
        <v>39</v>
      </c>
      <c r="E87" s="394">
        <f>'FORMAT REKAP'!AM98</f>
        <v>80</v>
      </c>
      <c r="F87" s="395">
        <f>'FORMAT REKAP'!AN98</f>
        <v>63</v>
      </c>
      <c r="G87" s="394">
        <f>'FORMAT REKAP'!AQ98</f>
        <v>2650</v>
      </c>
      <c r="H87" s="394">
        <f>'FORMAT REKAP'!AS98</f>
        <v>18</v>
      </c>
      <c r="I87" s="394">
        <f>'FORMAT REKAP'!AU98</f>
        <v>41</v>
      </c>
      <c r="J87" s="394">
        <f>'FORMAT REKAP'!AY98</f>
        <v>30</v>
      </c>
      <c r="K87" s="395">
        <f>'FORMAT REKAP'!BA98</f>
        <v>5.6</v>
      </c>
      <c r="L87" s="395">
        <f>'FORMAT REKAP'!BD98</f>
        <v>70.400000000000006</v>
      </c>
      <c r="M87" s="394" t="str">
        <f>'FORMAT REKAP'!BE98&amp;"/"&amp;'FORMAT REKAP'!BF98</f>
        <v>GD/0,59</v>
      </c>
      <c r="P87" s="394">
        <f>'FORMAT REKAP'!AW98</f>
        <v>54</v>
      </c>
      <c r="Q87" s="395">
        <f>'FORMAT REKAP'!BI98</f>
        <v>68.180000000000007</v>
      </c>
      <c r="R87" s="394" t="str">
        <f>'FORMAT REKAP'!BJ98</f>
        <v>L</v>
      </c>
      <c r="S87" s="393" t="str">
        <f>'FORMAT REKAP'!BK98</f>
        <v/>
      </c>
    </row>
    <row r="88" spans="3:19" x14ac:dyDescent="0.25">
      <c r="C88" s="394" t="str">
        <f>'FORMAT REKAP'!H99&amp;"/"&amp;'FORMAT REKAP'!I99</f>
        <v>166,6/55,4</v>
      </c>
      <c r="D88" s="394">
        <f>'FORMAT REKAP'!AH99</f>
        <v>49</v>
      </c>
      <c r="E88" s="394">
        <f>'FORMAT REKAP'!AM99</f>
        <v>80</v>
      </c>
      <c r="F88" s="395">
        <f>'FORMAT REKAP'!AN99</f>
        <v>66.33</v>
      </c>
      <c r="G88" s="394">
        <f>'FORMAT REKAP'!AQ99</f>
        <v>2750</v>
      </c>
      <c r="H88" s="394">
        <f>'FORMAT REKAP'!AS99</f>
        <v>14</v>
      </c>
      <c r="I88" s="394">
        <f>'FORMAT REKAP'!AU99</f>
        <v>41</v>
      </c>
      <c r="J88" s="394">
        <f>'FORMAT REKAP'!AY99</f>
        <v>38</v>
      </c>
      <c r="K88" s="395">
        <f>'FORMAT REKAP'!BA99</f>
        <v>5.9</v>
      </c>
      <c r="L88" s="395">
        <f>'FORMAT REKAP'!BD99</f>
        <v>72.400000000000006</v>
      </c>
      <c r="M88" s="394" t="str">
        <f>'FORMAT REKAP'!BE99&amp;"/"&amp;'FORMAT REKAP'!BF99</f>
        <v>GD/0,49</v>
      </c>
      <c r="P88" s="394">
        <f>'FORMAT REKAP'!AW99</f>
        <v>54</v>
      </c>
      <c r="Q88" s="395">
        <f>'FORMAT REKAP'!BI99</f>
        <v>70.58</v>
      </c>
      <c r="R88" s="394" t="str">
        <f>'FORMAT REKAP'!BJ99</f>
        <v>L</v>
      </c>
      <c r="S88" s="393" t="str">
        <f>'FORMAT REKAP'!BK99</f>
        <v/>
      </c>
    </row>
    <row r="89" spans="3:19" x14ac:dyDescent="0.25">
      <c r="C89" s="394" t="str">
        <f>'FORMAT REKAP'!H100&amp;"/"&amp;'FORMAT REKAP'!I100</f>
        <v>169,2/61,9</v>
      </c>
      <c r="D89" s="394">
        <f>'FORMAT REKAP'!AH100</f>
        <v>39</v>
      </c>
      <c r="E89" s="394">
        <f>'FORMAT REKAP'!AM100</f>
        <v>70</v>
      </c>
      <c r="F89" s="395">
        <f>'FORMAT REKAP'!AN100</f>
        <v>66.33</v>
      </c>
      <c r="G89" s="394">
        <f>'FORMAT REKAP'!AQ100</f>
        <v>2710</v>
      </c>
      <c r="H89" s="394">
        <f>'FORMAT REKAP'!AS100</f>
        <v>11</v>
      </c>
      <c r="I89" s="394">
        <f>'FORMAT REKAP'!AU100</f>
        <v>41</v>
      </c>
      <c r="J89" s="394">
        <f>'FORMAT REKAP'!AY100</f>
        <v>40</v>
      </c>
      <c r="K89" s="395">
        <f>'FORMAT REKAP'!BA100</f>
        <v>5.7</v>
      </c>
      <c r="L89" s="395">
        <f>'FORMAT REKAP'!BD100</f>
        <v>69.8</v>
      </c>
      <c r="M89" s="394" t="str">
        <f>'FORMAT REKAP'!BE100&amp;"/"&amp;'FORMAT REKAP'!BF100</f>
        <v>GD/1,07</v>
      </c>
      <c r="P89" s="394">
        <f>'FORMAT REKAP'!AW100</f>
        <v>52</v>
      </c>
      <c r="Q89" s="395">
        <f>'FORMAT REKAP'!BI100</f>
        <v>68.760000000000005</v>
      </c>
      <c r="R89" s="394" t="str">
        <f>'FORMAT REKAP'!BJ100</f>
        <v>L</v>
      </c>
      <c r="S89" s="393" t="str">
        <f>'FORMAT REKAP'!BK100</f>
        <v/>
      </c>
    </row>
    <row r="90" spans="3:19" ht="60" x14ac:dyDescent="0.25">
      <c r="C90" s="394" t="str">
        <f>'FORMAT REKAP'!H101&amp;"/"&amp;'FORMAT REKAP'!I101</f>
        <v>165,8/49,7</v>
      </c>
      <c r="D90" s="394">
        <f>'FORMAT REKAP'!AH101</f>
        <v>30</v>
      </c>
      <c r="E90" s="394">
        <f>'FORMAT REKAP'!AM101</f>
        <v>70</v>
      </c>
      <c r="F90" s="395">
        <f>'FORMAT REKAP'!AN101</f>
        <v>36.67</v>
      </c>
      <c r="G90" s="394">
        <f>'FORMAT REKAP'!AQ101</f>
        <v>2700</v>
      </c>
      <c r="H90" s="394">
        <f>'FORMAT REKAP'!AS101</f>
        <v>17</v>
      </c>
      <c r="I90" s="394">
        <f>'FORMAT REKAP'!AU101</f>
        <v>41</v>
      </c>
      <c r="J90" s="394">
        <f>'FORMAT REKAP'!AY101</f>
        <v>30</v>
      </c>
      <c r="K90" s="395">
        <f>'FORMAT REKAP'!BA101</f>
        <v>5.8</v>
      </c>
      <c r="L90" s="395">
        <f>'FORMAT REKAP'!BD101</f>
        <v>70.900000000000006</v>
      </c>
      <c r="M90" s="394" t="str">
        <f>'FORMAT REKAP'!BE101&amp;"/"&amp;'FORMAT REKAP'!BF101</f>
        <v>BG/0,59</v>
      </c>
      <c r="P90" s="394">
        <f>'FORMAT REKAP'!AW101</f>
        <v>54</v>
      </c>
      <c r="Q90" s="395">
        <f>'FORMAT REKAP'!BI101</f>
        <v>36</v>
      </c>
      <c r="R90" s="394" t="str">
        <f>'FORMAT REKAP'!BJ101</f>
        <v>TL</v>
      </c>
      <c r="S90" s="393" t="str">
        <f>'FORMAT REKAP'!BK101</f>
        <v xml:space="preserve">BB=LLB(10),         NSA=N-7(30)(NM= HA, HAS-3, KT, HEX, HAP),                    </v>
      </c>
    </row>
    <row r="91" spans="3:19" x14ac:dyDescent="0.25">
      <c r="C91" s="394" t="str">
        <f>'FORMAT REKAP'!H102&amp;"/"&amp;'FORMAT REKAP'!I102</f>
        <v>163,3/54,4</v>
      </c>
      <c r="D91" s="394">
        <f>'FORMAT REKAP'!AH102</f>
        <v>40</v>
      </c>
      <c r="E91" s="394">
        <f>'FORMAT REKAP'!AM102</f>
        <v>70</v>
      </c>
      <c r="F91" s="395">
        <f>'FORMAT REKAP'!AN102</f>
        <v>60</v>
      </c>
      <c r="G91" s="394">
        <f>'FORMAT REKAP'!AQ102</f>
        <v>2750</v>
      </c>
      <c r="H91" s="394">
        <f>'FORMAT REKAP'!AS102</f>
        <v>11</v>
      </c>
      <c r="I91" s="394">
        <f>'FORMAT REKAP'!AU102</f>
        <v>41</v>
      </c>
      <c r="J91" s="394">
        <f>'FORMAT REKAP'!AY102</f>
        <v>27</v>
      </c>
      <c r="K91" s="395">
        <f>'FORMAT REKAP'!BA102</f>
        <v>5.6</v>
      </c>
      <c r="L91" s="395">
        <f>'FORMAT REKAP'!BD102</f>
        <v>67.2</v>
      </c>
      <c r="M91" s="394" t="str">
        <f>'FORMAT REKAP'!BE102&amp;"/"&amp;'FORMAT REKAP'!BF102</f>
        <v>BG/0,58</v>
      </c>
      <c r="P91" s="394">
        <f>'FORMAT REKAP'!AW102</f>
        <v>50</v>
      </c>
      <c r="Q91" s="395">
        <f>'FORMAT REKAP'!BI102</f>
        <v>65.040000000000006</v>
      </c>
      <c r="R91" s="394" t="str">
        <f>'FORMAT REKAP'!BJ102</f>
        <v>L</v>
      </c>
      <c r="S91" s="393" t="str">
        <f>'FORMAT REKAP'!BK102</f>
        <v/>
      </c>
    </row>
    <row r="92" spans="3:19" x14ac:dyDescent="0.25">
      <c r="C92" s="394" t="str">
        <f>'FORMAT REKAP'!H103&amp;"/"&amp;'FORMAT REKAP'!I103</f>
        <v>168,4/59,6</v>
      </c>
      <c r="D92" s="394">
        <f>'FORMAT REKAP'!AH103</f>
        <v>59</v>
      </c>
      <c r="E92" s="394">
        <f>'FORMAT REKAP'!AM103</f>
        <v>70</v>
      </c>
      <c r="F92" s="395">
        <f>'FORMAT REKAP'!AN103</f>
        <v>66.33</v>
      </c>
      <c r="G92" s="394">
        <f>'FORMAT REKAP'!AQ103</f>
        <v>2690</v>
      </c>
      <c r="H92" s="394">
        <f>'FORMAT REKAP'!AS103</f>
        <v>14</v>
      </c>
      <c r="I92" s="394">
        <f>'FORMAT REKAP'!AU103</f>
        <v>41</v>
      </c>
      <c r="J92" s="394">
        <f>'FORMAT REKAP'!AY103</f>
        <v>43</v>
      </c>
      <c r="K92" s="395">
        <f>'FORMAT REKAP'!BA103</f>
        <v>5.7</v>
      </c>
      <c r="L92" s="395">
        <f>'FORMAT REKAP'!BD103</f>
        <v>72.5</v>
      </c>
      <c r="M92" s="394" t="str">
        <f>'FORMAT REKAP'!BE103&amp;"/"&amp;'FORMAT REKAP'!BF103</f>
        <v>GD/1,06</v>
      </c>
      <c r="P92" s="394">
        <f>'FORMAT REKAP'!AW103</f>
        <v>54</v>
      </c>
      <c r="Q92" s="395">
        <f>'FORMAT REKAP'!BI103</f>
        <v>70.650000000000006</v>
      </c>
      <c r="R92" s="394" t="str">
        <f>'FORMAT REKAP'!BJ103</f>
        <v>L</v>
      </c>
      <c r="S92" s="393" t="str">
        <f>'FORMAT REKAP'!BK103</f>
        <v/>
      </c>
    </row>
    <row r="93" spans="3:19" x14ac:dyDescent="0.25">
      <c r="C93" s="394" t="str">
        <f>'FORMAT REKAP'!H104&amp;"/"&amp;'FORMAT REKAP'!I104</f>
        <v>170,1/64,5</v>
      </c>
      <c r="D93" s="394">
        <f>'FORMAT REKAP'!AH104</f>
        <v>40</v>
      </c>
      <c r="E93" s="394">
        <f>'FORMAT REKAP'!AM104</f>
        <v>80</v>
      </c>
      <c r="F93" s="395">
        <f>'FORMAT REKAP'!AN104</f>
        <v>66.67</v>
      </c>
      <c r="G93" s="394">
        <f>'FORMAT REKAP'!AQ104</f>
        <v>2710</v>
      </c>
      <c r="H93" s="394">
        <f>'FORMAT REKAP'!AS104</f>
        <v>13</v>
      </c>
      <c r="I93" s="394">
        <f>'FORMAT REKAP'!AU104</f>
        <v>41</v>
      </c>
      <c r="J93" s="394">
        <f>'FORMAT REKAP'!AY104</f>
        <v>34</v>
      </c>
      <c r="K93" s="395">
        <f>'FORMAT REKAP'!BA104</f>
        <v>5.6</v>
      </c>
      <c r="L93" s="395">
        <f>'FORMAT REKAP'!BD104</f>
        <v>70.7</v>
      </c>
      <c r="M93" s="394" t="str">
        <f>'FORMAT REKAP'!BE104&amp;"/"&amp;'FORMAT REKAP'!BF104</f>
        <v>GD/1,04</v>
      </c>
      <c r="P93" s="394">
        <f>'FORMAT REKAP'!AW104</f>
        <v>54</v>
      </c>
      <c r="Q93" s="395">
        <f>'FORMAT REKAP'!BI104</f>
        <v>69.489999999999995</v>
      </c>
      <c r="R93" s="394" t="str">
        <f>'FORMAT REKAP'!BJ104</f>
        <v>L</v>
      </c>
      <c r="S93" s="393" t="str">
        <f>'FORMAT REKAP'!BK104</f>
        <v/>
      </c>
    </row>
    <row r="94" spans="3:19" ht="45" x14ac:dyDescent="0.25">
      <c r="C94" s="394" t="str">
        <f>'FORMAT REKAP'!H105&amp;"/"&amp;'FORMAT REKAP'!I105</f>
        <v>166,1/62,6</v>
      </c>
      <c r="D94" s="394">
        <f>'FORMAT REKAP'!AH105</f>
        <v>20</v>
      </c>
      <c r="E94" s="394">
        <f>'FORMAT REKAP'!AM105</f>
        <v>60</v>
      </c>
      <c r="F94" s="395">
        <f>'FORMAT REKAP'!AN105</f>
        <v>53.33</v>
      </c>
      <c r="G94" s="394">
        <f>'FORMAT REKAP'!AQ105</f>
        <v>2550</v>
      </c>
      <c r="H94" s="394">
        <f>'FORMAT REKAP'!AS105</f>
        <v>16</v>
      </c>
      <c r="I94" s="394">
        <f>'FORMAT REKAP'!AU105</f>
        <v>41</v>
      </c>
      <c r="J94" s="394">
        <f>'FORMAT REKAP'!AY105</f>
        <v>42</v>
      </c>
      <c r="K94" s="395">
        <f>'FORMAT REKAP'!BA105</f>
        <v>5.8</v>
      </c>
      <c r="L94" s="395">
        <f>'FORMAT REKAP'!BD105</f>
        <v>66.5</v>
      </c>
      <c r="M94" s="394" t="str">
        <f>'FORMAT REKAP'!BE105&amp;"/"&amp;'FORMAT REKAP'!BF105</f>
        <v>GD/6,49</v>
      </c>
      <c r="P94" s="394">
        <f>'FORMAT REKAP'!AW105</f>
        <v>49</v>
      </c>
      <c r="Q94" s="395">
        <f>'FORMAT REKAP'!BI105</f>
        <v>36.5</v>
      </c>
      <c r="R94" s="394" t="str">
        <f>'FORMAT REKAP'!BJ105</f>
        <v>TL</v>
      </c>
      <c r="S94" s="393" t="str">
        <f>'FORMAT REKAP'!BK105</f>
        <v xml:space="preserve">NSA=N-8(20)(HA, SDR-2, LD-2, OBEEN-3),                    </v>
      </c>
    </row>
    <row r="95" spans="3:19" x14ac:dyDescent="0.25">
      <c r="C95" s="394" t="str">
        <f>'FORMAT REKAP'!H106&amp;"/"&amp;'FORMAT REKAP'!I106</f>
        <v>172,1/63,2</v>
      </c>
      <c r="D95" s="394">
        <f>'FORMAT REKAP'!AH106</f>
        <v>40</v>
      </c>
      <c r="E95" s="394">
        <f>'FORMAT REKAP'!AM106</f>
        <v>70</v>
      </c>
      <c r="F95" s="395">
        <f>'FORMAT REKAP'!AN106</f>
        <v>60</v>
      </c>
      <c r="G95" s="394">
        <f>'FORMAT REKAP'!AQ106</f>
        <v>2510</v>
      </c>
      <c r="H95" s="394">
        <f>'FORMAT REKAP'!AS106</f>
        <v>12</v>
      </c>
      <c r="I95" s="394">
        <f>'FORMAT REKAP'!AU106</f>
        <v>41</v>
      </c>
      <c r="J95" s="394">
        <f>'FORMAT REKAP'!AY106</f>
        <v>22</v>
      </c>
      <c r="K95" s="395">
        <f>'FORMAT REKAP'!BA106</f>
        <v>5.0999999999999996</v>
      </c>
      <c r="L95" s="395">
        <f>'FORMAT REKAP'!BD106</f>
        <v>59.6</v>
      </c>
      <c r="M95" s="394" t="str">
        <f>'FORMAT REKAP'!BE106&amp;"/"&amp;'FORMAT REKAP'!BF106</f>
        <v>GD/1</v>
      </c>
      <c r="P95" s="394">
        <f>'FORMAT REKAP'!AW106</f>
        <v>46</v>
      </c>
      <c r="Q95" s="395">
        <f>'FORMAT REKAP'!BI106</f>
        <v>59.72</v>
      </c>
      <c r="R95" s="394" t="str">
        <f>'FORMAT REKAP'!BJ106</f>
        <v>L</v>
      </c>
      <c r="S95" s="393" t="str">
        <f>'FORMAT REKAP'!BK106</f>
        <v/>
      </c>
    </row>
    <row r="96" spans="3:19" x14ac:dyDescent="0.25">
      <c r="C96" s="394" t="str">
        <f>'FORMAT REKAP'!H107&amp;"/"&amp;'FORMAT REKAP'!I107</f>
        <v>172,1/60,7</v>
      </c>
      <c r="D96" s="394">
        <f>'FORMAT REKAP'!AH107</f>
        <v>40</v>
      </c>
      <c r="E96" s="394">
        <f>'FORMAT REKAP'!AM107</f>
        <v>80</v>
      </c>
      <c r="F96" s="395">
        <f>'FORMAT REKAP'!AN107</f>
        <v>63.33</v>
      </c>
      <c r="G96" s="394">
        <f>'FORMAT REKAP'!AQ107</f>
        <v>2670</v>
      </c>
      <c r="H96" s="394">
        <f>'FORMAT REKAP'!AS107</f>
        <v>15</v>
      </c>
      <c r="I96" s="394">
        <f>'FORMAT REKAP'!AU107</f>
        <v>41</v>
      </c>
      <c r="J96" s="394">
        <f>'FORMAT REKAP'!AY107</f>
        <v>34</v>
      </c>
      <c r="K96" s="395">
        <f>'FORMAT REKAP'!BA107</f>
        <v>5.75</v>
      </c>
      <c r="L96" s="395">
        <f>'FORMAT REKAP'!BD107</f>
        <v>66.3</v>
      </c>
      <c r="M96" s="394" t="str">
        <f>'FORMAT REKAP'!BE107&amp;"/"&amp;'FORMAT REKAP'!BF107</f>
        <v>GD/0,53</v>
      </c>
      <c r="P96" s="394">
        <f>'FORMAT REKAP'!AW107</f>
        <v>47</v>
      </c>
      <c r="Q96" s="395">
        <f>'FORMAT REKAP'!BI107</f>
        <v>65.41</v>
      </c>
      <c r="R96" s="394" t="str">
        <f>'FORMAT REKAP'!BJ107</f>
        <v>L</v>
      </c>
      <c r="S96" s="393" t="str">
        <f>'FORMAT REKAP'!BK107</f>
        <v/>
      </c>
    </row>
    <row r="97" spans="3:19" ht="60" x14ac:dyDescent="0.25">
      <c r="C97" s="394" t="str">
        <f>'FORMAT REKAP'!H108&amp;"/"&amp;'FORMAT REKAP'!I108</f>
        <v>166,6/70,6</v>
      </c>
      <c r="D97" s="394">
        <f>'FORMAT REKAP'!AH108</f>
        <v>30</v>
      </c>
      <c r="E97" s="394">
        <f>'FORMAT REKAP'!AM108</f>
        <v>70</v>
      </c>
      <c r="F97" s="395">
        <f>'FORMAT REKAP'!AN108</f>
        <v>40</v>
      </c>
      <c r="G97" s="394">
        <f>'FORMAT REKAP'!AQ108</f>
        <v>2780</v>
      </c>
      <c r="H97" s="394">
        <f>'FORMAT REKAP'!AS108</f>
        <v>10</v>
      </c>
      <c r="I97" s="394">
        <f>'FORMAT REKAP'!AU108</f>
        <v>41</v>
      </c>
      <c r="J97" s="394">
        <f>'FORMAT REKAP'!AY108</f>
        <v>41</v>
      </c>
      <c r="K97" s="395">
        <f>'FORMAT REKAP'!BA108</f>
        <v>5.28</v>
      </c>
      <c r="L97" s="395">
        <f>'FORMAT REKAP'!BD108</f>
        <v>73.099999999999994</v>
      </c>
      <c r="M97" s="394" t="str">
        <f>'FORMAT REKAP'!BE108&amp;"/"&amp;'FORMAT REKAP'!BF108</f>
        <v>BG/0,55</v>
      </c>
      <c r="P97" s="394">
        <f>'FORMAT REKAP'!AW108</f>
        <v>54</v>
      </c>
      <c r="Q97" s="395">
        <f>'FORMAT REKAP'!BI108</f>
        <v>36.5</v>
      </c>
      <c r="R97" s="394" t="str">
        <f>'FORMAT REKAP'!BJ108</f>
        <v>TL</v>
      </c>
      <c r="S97" s="393" t="str">
        <f>'FORMAT REKAP'!BK108</f>
        <v xml:space="preserve">BB=LLA(20),         NSA=N-7(30)(NM-= AP, HAS-2, XBEEN-4),                    </v>
      </c>
    </row>
    <row r="98" spans="3:19" ht="45" x14ac:dyDescent="0.25">
      <c r="C98" s="394" t="str">
        <f>'FORMAT REKAP'!H109&amp;"/"&amp;'FORMAT REKAP'!I109</f>
        <v>165,6/55</v>
      </c>
      <c r="D98" s="394">
        <f>'FORMAT REKAP'!AH109</f>
        <v>30</v>
      </c>
      <c r="E98" s="394">
        <f>'FORMAT REKAP'!AM109</f>
        <v>80</v>
      </c>
      <c r="F98" s="395">
        <f>'FORMAT REKAP'!AN109</f>
        <v>60</v>
      </c>
      <c r="G98" s="394">
        <f>'FORMAT REKAP'!AQ109</f>
        <v>2510</v>
      </c>
      <c r="H98" s="394">
        <f>'FORMAT REKAP'!AS109</f>
        <v>18</v>
      </c>
      <c r="I98" s="394">
        <f>'FORMAT REKAP'!AU109</f>
        <v>41</v>
      </c>
      <c r="J98" s="394">
        <f>'FORMAT REKAP'!AY109</f>
        <v>43</v>
      </c>
      <c r="K98" s="395">
        <f>'FORMAT REKAP'!BA109</f>
        <v>5.8</v>
      </c>
      <c r="L98" s="395">
        <f>'FORMAT REKAP'!BD109</f>
        <v>66.2</v>
      </c>
      <c r="M98" s="394" t="str">
        <f>'FORMAT REKAP'!BE109&amp;"/"&amp;'FORMAT REKAP'!BF109</f>
        <v>GD/1,06</v>
      </c>
      <c r="P98" s="394">
        <f>'FORMAT REKAP'!AW109</f>
        <v>48</v>
      </c>
      <c r="Q98" s="395">
        <f>'FORMAT REKAP'!BI109</f>
        <v>36.5</v>
      </c>
      <c r="R98" s="394" t="str">
        <f>'FORMAT REKAP'!BJ109</f>
        <v>TL</v>
      </c>
      <c r="S98" s="393" t="str">
        <f>'FORMAT REKAP'!BK109</f>
        <v xml:space="preserve">NSA=N-7(30)(NM-= HA, HP, HAS-2, LD-2, HEX),                    </v>
      </c>
    </row>
    <row r="99" spans="3:19" ht="45" x14ac:dyDescent="0.25">
      <c r="C99" s="394" t="str">
        <f>'FORMAT REKAP'!H110&amp;"/"&amp;'FORMAT REKAP'!I110</f>
        <v>167,9/55,8</v>
      </c>
      <c r="D99" s="394">
        <f>'FORMAT REKAP'!AH110</f>
        <v>10</v>
      </c>
      <c r="E99" s="394">
        <f>'FORMAT REKAP'!AM110</f>
        <v>60</v>
      </c>
      <c r="F99" s="395">
        <f>'FORMAT REKAP'!AN110</f>
        <v>40</v>
      </c>
      <c r="G99" s="394">
        <f>'FORMAT REKAP'!AQ110</f>
        <v>2550</v>
      </c>
      <c r="H99" s="394">
        <f>'FORMAT REKAP'!AS110</f>
        <v>17</v>
      </c>
      <c r="I99" s="394">
        <f>'FORMAT REKAP'!AU110</f>
        <v>41</v>
      </c>
      <c r="J99" s="394">
        <f>'FORMAT REKAP'!AY110</f>
        <v>43</v>
      </c>
      <c r="K99" s="395">
        <f>'FORMAT REKAP'!BA110</f>
        <v>5.61</v>
      </c>
      <c r="L99" s="395">
        <f>'FORMAT REKAP'!BD110</f>
        <v>70.2</v>
      </c>
      <c r="M99" s="394" t="str">
        <f>'FORMAT REKAP'!BE110&amp;"/"&amp;'FORMAT REKAP'!BF110</f>
        <v>BG/0,59</v>
      </c>
      <c r="P99" s="394">
        <f>'FORMAT REKAP'!AW110</f>
        <v>54</v>
      </c>
      <c r="Q99" s="395">
        <f>'FORMAT REKAP'!BI110</f>
        <v>36.5</v>
      </c>
      <c r="R99" s="394" t="str">
        <f>'FORMAT REKAP'!BJ110</f>
        <v>TL</v>
      </c>
      <c r="S99" s="393" t="str">
        <f>'FORMAT REKAP'!BK110</f>
        <v xml:space="preserve">NSA=N-9(10)(NM-= HA-2, HP, SDR-2, HAS-3, HEX),                    </v>
      </c>
    </row>
    <row r="100" spans="3:19" ht="45" x14ac:dyDescent="0.25">
      <c r="C100" s="394" t="str">
        <f>'FORMAT REKAP'!H111&amp;"/"&amp;'FORMAT REKAP'!I111</f>
        <v>163,7/51,7</v>
      </c>
      <c r="D100" s="394">
        <f>'FORMAT REKAP'!AH111</f>
        <v>20</v>
      </c>
      <c r="E100" s="394">
        <f>'FORMAT REKAP'!AM111</f>
        <v>60</v>
      </c>
      <c r="F100" s="395">
        <f>'FORMAT REKAP'!AN111</f>
        <v>43.33</v>
      </c>
      <c r="G100" s="394">
        <f>'FORMAT REKAP'!AQ111</f>
        <v>2520</v>
      </c>
      <c r="H100" s="394">
        <f>'FORMAT REKAP'!AS111</f>
        <v>12</v>
      </c>
      <c r="I100" s="394">
        <f>'FORMAT REKAP'!AU111</f>
        <v>40</v>
      </c>
      <c r="J100" s="394">
        <f>'FORMAT REKAP'!AY111</f>
        <v>32</v>
      </c>
      <c r="K100" s="395">
        <f>'FORMAT REKAP'!BA111</f>
        <v>5.72</v>
      </c>
      <c r="L100" s="395">
        <f>'FORMAT REKAP'!BD111</f>
        <v>64</v>
      </c>
      <c r="M100" s="394" t="str">
        <f>'FORMAT REKAP'!BE111&amp;"/"&amp;'FORMAT REKAP'!BF111</f>
        <v>BG/1,01</v>
      </c>
      <c r="P100" s="394">
        <f>'FORMAT REKAP'!AW111</f>
        <v>54</v>
      </c>
      <c r="Q100" s="395">
        <f>'FORMAT REKAP'!BI111</f>
        <v>36</v>
      </c>
      <c r="R100" s="394" t="str">
        <f>'FORMAT REKAP'!BJ111</f>
        <v>TL</v>
      </c>
      <c r="S100" s="393" t="str">
        <f>'FORMAT REKAP'!BK111</f>
        <v xml:space="preserve">NSA=N-8(20)(NM-= HA, HAS-2, KT-2, HEX-2, HAP),                    </v>
      </c>
    </row>
    <row r="101" spans="3:19" x14ac:dyDescent="0.25">
      <c r="C101" s="394" t="str">
        <f>'FORMAT REKAP'!H112&amp;"/"&amp;'FORMAT REKAP'!I112</f>
        <v>163,6/60,3</v>
      </c>
      <c r="D101" s="394">
        <f>'FORMAT REKAP'!AH112</f>
        <v>39</v>
      </c>
      <c r="E101" s="394">
        <f>'FORMAT REKAP'!AM112</f>
        <v>80</v>
      </c>
      <c r="F101" s="395">
        <f>'FORMAT REKAP'!AN112</f>
        <v>66.33</v>
      </c>
      <c r="G101" s="394">
        <f>'FORMAT REKAP'!AQ112</f>
        <v>2670</v>
      </c>
      <c r="H101" s="394">
        <f>'FORMAT REKAP'!AS112</f>
        <v>10</v>
      </c>
      <c r="I101" s="394">
        <f>'FORMAT REKAP'!AU112</f>
        <v>40</v>
      </c>
      <c r="J101" s="394">
        <f>'FORMAT REKAP'!AY112</f>
        <v>30</v>
      </c>
      <c r="K101" s="395">
        <f>'FORMAT REKAP'!BA112</f>
        <v>5.9</v>
      </c>
      <c r="L101" s="395">
        <f>'FORMAT REKAP'!BD112</f>
        <v>65.7</v>
      </c>
      <c r="M101" s="394" t="str">
        <f>'FORMAT REKAP'!BE112&amp;"/"&amp;'FORMAT REKAP'!BF112</f>
        <v>GD/1,02</v>
      </c>
      <c r="P101" s="394">
        <f>'FORMAT REKAP'!AW112</f>
        <v>54</v>
      </c>
      <c r="Q101" s="395">
        <f>'FORMAT REKAP'!BI112</f>
        <v>65.89</v>
      </c>
      <c r="R101" s="394" t="str">
        <f>'FORMAT REKAP'!BJ112</f>
        <v>L</v>
      </c>
      <c r="S101" s="393" t="str">
        <f>'FORMAT REKAP'!BK112</f>
        <v/>
      </c>
    </row>
    <row r="102" spans="3:19" x14ac:dyDescent="0.25">
      <c r="C102" s="394" t="str">
        <f>'FORMAT REKAP'!H113&amp;"/"&amp;'FORMAT REKAP'!I113</f>
        <v>171,4/64,7</v>
      </c>
      <c r="D102" s="394">
        <f>'FORMAT REKAP'!AH113</f>
        <v>50</v>
      </c>
      <c r="E102" s="394">
        <f>'FORMAT REKAP'!AM113</f>
        <v>80</v>
      </c>
      <c r="F102" s="395">
        <f>'FORMAT REKAP'!AN113</f>
        <v>76.67</v>
      </c>
      <c r="G102" s="394">
        <f>'FORMAT REKAP'!AQ113</f>
        <v>2580</v>
      </c>
      <c r="H102" s="394">
        <f>'FORMAT REKAP'!AS113</f>
        <v>16</v>
      </c>
      <c r="I102" s="394">
        <f>'FORMAT REKAP'!AU113</f>
        <v>41</v>
      </c>
      <c r="J102" s="394">
        <f>'FORMAT REKAP'!AY113</f>
        <v>40</v>
      </c>
      <c r="K102" s="395">
        <f>'FORMAT REKAP'!BA113</f>
        <v>4.9000000000000004</v>
      </c>
      <c r="L102" s="395">
        <f>'FORMAT REKAP'!BD113</f>
        <v>69.099999999999994</v>
      </c>
      <c r="M102" s="394" t="str">
        <f>'FORMAT REKAP'!BE113&amp;"/"&amp;'FORMAT REKAP'!BF113</f>
        <v>GD/0,59</v>
      </c>
      <c r="P102" s="394">
        <f>'FORMAT REKAP'!AW113</f>
        <v>48</v>
      </c>
      <c r="Q102" s="395">
        <f>'FORMAT REKAP'!BI113</f>
        <v>71.37</v>
      </c>
      <c r="R102" s="394" t="str">
        <f>'FORMAT REKAP'!BJ113</f>
        <v>L</v>
      </c>
      <c r="S102" s="393" t="str">
        <f>'FORMAT REKAP'!BK113</f>
        <v/>
      </c>
    </row>
    <row r="103" spans="3:19" x14ac:dyDescent="0.25">
      <c r="C103" s="394" t="str">
        <f>'FORMAT REKAP'!H114&amp;"/"&amp;'FORMAT REKAP'!I114</f>
        <v>164,4/50,5</v>
      </c>
      <c r="D103" s="394">
        <f>'FORMAT REKAP'!AH114</f>
        <v>68</v>
      </c>
      <c r="E103" s="394">
        <f>'FORMAT REKAP'!AM114</f>
        <v>70</v>
      </c>
      <c r="F103" s="395">
        <f>'FORMAT REKAP'!AN114</f>
        <v>62.67</v>
      </c>
      <c r="G103" s="394">
        <f>'FORMAT REKAP'!AQ114</f>
        <v>2510</v>
      </c>
      <c r="H103" s="394">
        <f>'FORMAT REKAP'!AS114</f>
        <v>12</v>
      </c>
      <c r="I103" s="394">
        <f>'FORMAT REKAP'!AU114</f>
        <v>41</v>
      </c>
      <c r="J103" s="394">
        <f>'FORMAT REKAP'!AY114</f>
        <v>26</v>
      </c>
      <c r="K103" s="395">
        <f>'FORMAT REKAP'!BA114</f>
        <v>5.68</v>
      </c>
      <c r="L103" s="395">
        <f>'FORMAT REKAP'!BD114</f>
        <v>62.9</v>
      </c>
      <c r="M103" s="394" t="str">
        <f>'FORMAT REKAP'!BE114&amp;"/"&amp;'FORMAT REKAP'!BF114</f>
        <v>BG/1,08</v>
      </c>
      <c r="P103" s="394">
        <f>'FORMAT REKAP'!AW114</f>
        <v>54</v>
      </c>
      <c r="Q103" s="395">
        <f>'FORMAT REKAP'!BI114</f>
        <v>62.83</v>
      </c>
      <c r="R103" s="394" t="str">
        <f>'FORMAT REKAP'!BJ114</f>
        <v>L</v>
      </c>
      <c r="S103" s="393" t="str">
        <f>'FORMAT REKAP'!BK114</f>
        <v/>
      </c>
    </row>
    <row r="104" spans="3:19" ht="45" x14ac:dyDescent="0.25">
      <c r="C104" s="394" t="str">
        <f>'FORMAT REKAP'!H115&amp;"/"&amp;'FORMAT REKAP'!I115</f>
        <v>164,7/52,3</v>
      </c>
      <c r="D104" s="394">
        <f>'FORMAT REKAP'!AH115</f>
        <v>20</v>
      </c>
      <c r="E104" s="394">
        <f>'FORMAT REKAP'!AM115</f>
        <v>50</v>
      </c>
      <c r="F104" s="395">
        <f>'FORMAT REKAP'!AN115</f>
        <v>40</v>
      </c>
      <c r="G104" s="394">
        <f>'FORMAT REKAP'!AQ115</f>
        <v>2540</v>
      </c>
      <c r="H104" s="394">
        <f>'FORMAT REKAP'!AS115</f>
        <v>11</v>
      </c>
      <c r="I104" s="394">
        <f>'FORMAT REKAP'!AU115</f>
        <v>41</v>
      </c>
      <c r="J104" s="394">
        <f>'FORMAT REKAP'!AY115</f>
        <v>28</v>
      </c>
      <c r="K104" s="395">
        <f>'FORMAT REKAP'!BA115</f>
        <v>5.9</v>
      </c>
      <c r="L104" s="395">
        <f>'FORMAT REKAP'!BD115</f>
        <v>61.3</v>
      </c>
      <c r="M104" s="394" t="str">
        <f>'FORMAT REKAP'!BE115&amp;"/"&amp;'FORMAT REKAP'!BF115</f>
        <v>GD/1,07</v>
      </c>
      <c r="P104" s="394">
        <f>'FORMAT REKAP'!AW115</f>
        <v>50</v>
      </c>
      <c r="Q104" s="395">
        <f>'FORMAT REKAP'!BI115</f>
        <v>35.5</v>
      </c>
      <c r="R104" s="394" t="str">
        <f>'FORMAT REKAP'!BJ115</f>
        <v>TL</v>
      </c>
      <c r="S104" s="393" t="str">
        <f>'FORMAT REKAP'!BK115</f>
        <v xml:space="preserve">NSA=N-8(20)(NM-= HP, HAS-2, XBEEN-3, HAP-2),                    </v>
      </c>
    </row>
    <row r="105" spans="3:19" x14ac:dyDescent="0.25">
      <c r="C105" s="394" t="str">
        <f>'FORMAT REKAP'!H116&amp;"/"&amp;'FORMAT REKAP'!I116</f>
        <v>165,1/57,8</v>
      </c>
      <c r="D105" s="394">
        <f>'FORMAT REKAP'!AH116</f>
        <v>60</v>
      </c>
      <c r="E105" s="394">
        <f>'FORMAT REKAP'!AM116</f>
        <v>70</v>
      </c>
      <c r="F105" s="395">
        <f>'FORMAT REKAP'!AN116</f>
        <v>66.67</v>
      </c>
      <c r="G105" s="394">
        <f>'FORMAT REKAP'!AQ116</f>
        <v>2620</v>
      </c>
      <c r="H105" s="394">
        <f>'FORMAT REKAP'!AS116</f>
        <v>11</v>
      </c>
      <c r="I105" s="394">
        <f>'FORMAT REKAP'!AU116</f>
        <v>41</v>
      </c>
      <c r="J105" s="394">
        <f>'FORMAT REKAP'!AY116</f>
        <v>36</v>
      </c>
      <c r="K105" s="395">
        <f>'FORMAT REKAP'!BA116</f>
        <v>5.91</v>
      </c>
      <c r="L105" s="395">
        <f>'FORMAT REKAP'!BD116</f>
        <v>65.3</v>
      </c>
      <c r="M105" s="394" t="str">
        <f>'FORMAT REKAP'!BE116&amp;"/"&amp;'FORMAT REKAP'!BF116</f>
        <v>GD/1,12</v>
      </c>
      <c r="P105" s="394">
        <f>'FORMAT REKAP'!AW116</f>
        <v>51</v>
      </c>
      <c r="Q105" s="395">
        <f>'FORMAT REKAP'!BI116</f>
        <v>65.709999999999994</v>
      </c>
      <c r="R105" s="394" t="str">
        <f>'FORMAT REKAP'!BJ116</f>
        <v>L</v>
      </c>
      <c r="S105" s="393" t="str">
        <f>'FORMAT REKAP'!BK116</f>
        <v/>
      </c>
    </row>
    <row r="106" spans="3:19" x14ac:dyDescent="0.25">
      <c r="C106" s="394" t="str">
        <f>'FORMAT REKAP'!H117&amp;"/"&amp;'FORMAT REKAP'!I117</f>
        <v>169,6/66,4</v>
      </c>
      <c r="D106" s="394">
        <f>'FORMAT REKAP'!AH117</f>
        <v>60</v>
      </c>
      <c r="E106" s="394">
        <f>'FORMAT REKAP'!AM117</f>
        <v>80</v>
      </c>
      <c r="F106" s="395">
        <f>'FORMAT REKAP'!AN117</f>
        <v>73.33</v>
      </c>
      <c r="G106" s="394">
        <f>'FORMAT REKAP'!AQ117</f>
        <v>2630</v>
      </c>
      <c r="H106" s="394">
        <f>'FORMAT REKAP'!AS117</f>
        <v>11</v>
      </c>
      <c r="I106" s="394">
        <f>'FORMAT REKAP'!AU117</f>
        <v>41</v>
      </c>
      <c r="J106" s="394">
        <f>'FORMAT REKAP'!AY117</f>
        <v>35</v>
      </c>
      <c r="K106" s="395">
        <f>'FORMAT REKAP'!BA117</f>
        <v>5.65</v>
      </c>
      <c r="L106" s="395">
        <f>'FORMAT REKAP'!BD117</f>
        <v>66.8</v>
      </c>
      <c r="M106" s="394" t="str">
        <f>'FORMAT REKAP'!BE117&amp;"/"&amp;'FORMAT REKAP'!BF117</f>
        <v>GD/1,03</v>
      </c>
      <c r="P106" s="394">
        <f>'FORMAT REKAP'!AW117</f>
        <v>53</v>
      </c>
      <c r="Q106" s="395">
        <f>'FORMAT REKAP'!BI117</f>
        <v>68.760000000000005</v>
      </c>
      <c r="R106" s="394" t="str">
        <f>'FORMAT REKAP'!BJ117</f>
        <v>L</v>
      </c>
      <c r="S106" s="393" t="str">
        <f>'FORMAT REKAP'!BK117</f>
        <v/>
      </c>
    </row>
    <row r="107" spans="3:19" x14ac:dyDescent="0.25">
      <c r="C107" s="394" t="str">
        <f>'FORMAT REKAP'!H118&amp;"/"&amp;'FORMAT REKAP'!I118</f>
        <v>171,4/72,9</v>
      </c>
      <c r="D107" s="394">
        <f>'FORMAT REKAP'!AH118</f>
        <v>40</v>
      </c>
      <c r="E107" s="394">
        <f>'FORMAT REKAP'!AM118</f>
        <v>70</v>
      </c>
      <c r="F107" s="395">
        <f>'FORMAT REKAP'!AN118</f>
        <v>56.67</v>
      </c>
      <c r="G107" s="394">
        <f>'FORMAT REKAP'!AQ118</f>
        <v>2400</v>
      </c>
      <c r="H107" s="394">
        <f>'FORMAT REKAP'!AS118</f>
        <v>14</v>
      </c>
      <c r="I107" s="394">
        <f>'FORMAT REKAP'!AU118</f>
        <v>41</v>
      </c>
      <c r="J107" s="394">
        <f>'FORMAT REKAP'!AY118</f>
        <v>43</v>
      </c>
      <c r="K107" s="395">
        <f>'FORMAT REKAP'!BA118</f>
        <v>4.95</v>
      </c>
      <c r="L107" s="395">
        <f>'FORMAT REKAP'!BD118</f>
        <v>66.599999999999994</v>
      </c>
      <c r="M107" s="394" t="str">
        <f>'FORMAT REKAP'!BE118&amp;"/"&amp;'FORMAT REKAP'!BF118</f>
        <v>GD/0,56</v>
      </c>
      <c r="P107" s="394">
        <f>'FORMAT REKAP'!AW118</f>
        <v>54</v>
      </c>
      <c r="Q107" s="395">
        <f>'FORMAT REKAP'!BI118</f>
        <v>63.62</v>
      </c>
      <c r="R107" s="394" t="str">
        <f>'FORMAT REKAP'!BJ118</f>
        <v>L</v>
      </c>
      <c r="S107" s="393" t="str">
        <f>'FORMAT REKAP'!BK118</f>
        <v/>
      </c>
    </row>
    <row r="108" spans="3:19" x14ac:dyDescent="0.25">
      <c r="C108" s="394" t="str">
        <f>'FORMAT REKAP'!H119&amp;"/"&amp;'FORMAT REKAP'!I119</f>
        <v>166,7/52</v>
      </c>
      <c r="D108" s="394">
        <f>'FORMAT REKAP'!AH119</f>
        <v>60</v>
      </c>
      <c r="E108" s="394">
        <f>'FORMAT REKAP'!AM119</f>
        <v>80</v>
      </c>
      <c r="F108" s="395">
        <f>'FORMAT REKAP'!AN119</f>
        <v>56.67</v>
      </c>
      <c r="G108" s="394">
        <f>'FORMAT REKAP'!AQ119</f>
        <v>2670</v>
      </c>
      <c r="H108" s="394">
        <f>'FORMAT REKAP'!AS119</f>
        <v>11</v>
      </c>
      <c r="I108" s="394">
        <f>'FORMAT REKAP'!AU119</f>
        <v>41</v>
      </c>
      <c r="J108" s="394">
        <f>'FORMAT REKAP'!AY119</f>
        <v>37</v>
      </c>
      <c r="K108" s="395">
        <f>'FORMAT REKAP'!BA119</f>
        <v>5.0999999999999996</v>
      </c>
      <c r="L108" s="395">
        <f>'FORMAT REKAP'!BD119</f>
        <v>68.2</v>
      </c>
      <c r="M108" s="394" t="str">
        <f>'FORMAT REKAP'!BE119&amp;"/"&amp;'FORMAT REKAP'!BF119</f>
        <v>GD/20 M</v>
      </c>
      <c r="P108" s="394">
        <f>'FORMAT REKAP'!AW119</f>
        <v>50</v>
      </c>
      <c r="Q108" s="395">
        <f>'FORMAT REKAP'!BI119</f>
        <v>64.739999999999995</v>
      </c>
      <c r="R108" s="394" t="str">
        <f>'FORMAT REKAP'!BJ119</f>
        <v>L</v>
      </c>
      <c r="S108" s="393" t="str">
        <f>'FORMAT REKAP'!BK119</f>
        <v xml:space="preserve">Renang=20 M,                     </v>
      </c>
    </row>
    <row r="109" spans="3:19" ht="45" x14ac:dyDescent="0.25">
      <c r="C109" s="394" t="str">
        <f>'FORMAT REKAP'!H120&amp;"/"&amp;'FORMAT REKAP'!I120</f>
        <v>164,6/53,6</v>
      </c>
      <c r="D109" s="394">
        <f>'FORMAT REKAP'!AH120</f>
        <v>20</v>
      </c>
      <c r="E109" s="394">
        <f>'FORMAT REKAP'!AM120</f>
        <v>50</v>
      </c>
      <c r="F109" s="395">
        <f>'FORMAT REKAP'!AN120</f>
        <v>46.67</v>
      </c>
      <c r="G109" s="394">
        <f>'FORMAT REKAP'!AQ120</f>
        <v>2540</v>
      </c>
      <c r="H109" s="394">
        <f>'FORMAT REKAP'!AS120</f>
        <v>10</v>
      </c>
      <c r="I109" s="394">
        <f>'FORMAT REKAP'!AU120</f>
        <v>41</v>
      </c>
      <c r="J109" s="394">
        <f>'FORMAT REKAP'!AY120</f>
        <v>40</v>
      </c>
      <c r="K109" s="395">
        <f>'FORMAT REKAP'!BA120</f>
        <v>5.3</v>
      </c>
      <c r="L109" s="395">
        <f>'FORMAT REKAP'!BD120</f>
        <v>66.8</v>
      </c>
      <c r="M109" s="394" t="str">
        <f>'FORMAT REKAP'!BE120&amp;"/"&amp;'FORMAT REKAP'!BF120</f>
        <v>GD/1,13</v>
      </c>
      <c r="P109" s="394">
        <f>'FORMAT REKAP'!AW120</f>
        <v>54</v>
      </c>
      <c r="Q109" s="395">
        <f>'FORMAT REKAP'!BI120</f>
        <v>36</v>
      </c>
      <c r="R109" s="394" t="str">
        <f>'FORMAT REKAP'!BJ120</f>
        <v>TL</v>
      </c>
      <c r="S109" s="393" t="str">
        <f>'FORMAT REKAP'!BK120</f>
        <v xml:space="preserve">NSA=N-8(20)(NM-= HA-2, HAS-2, OBEEN-3, HAP),                    </v>
      </c>
    </row>
    <row r="110" spans="3:19" ht="45" x14ac:dyDescent="0.25">
      <c r="C110" s="394" t="str">
        <f>'FORMAT REKAP'!H121&amp;"/"&amp;'FORMAT REKAP'!I121</f>
        <v>171,7/58,1</v>
      </c>
      <c r="D110" s="394">
        <f>'FORMAT REKAP'!AH121</f>
        <v>20</v>
      </c>
      <c r="E110" s="394">
        <f>'FORMAT REKAP'!AM121</f>
        <v>80</v>
      </c>
      <c r="F110" s="395">
        <f>'FORMAT REKAP'!AN121</f>
        <v>50</v>
      </c>
      <c r="G110" s="394">
        <f>'FORMAT REKAP'!AQ121</f>
        <v>2480</v>
      </c>
      <c r="H110" s="394">
        <f>'FORMAT REKAP'!AS121</f>
        <v>12</v>
      </c>
      <c r="I110" s="394">
        <f>'FORMAT REKAP'!AU121</f>
        <v>38</v>
      </c>
      <c r="J110" s="394">
        <f>'FORMAT REKAP'!AY121</f>
        <v>37</v>
      </c>
      <c r="K110" s="395">
        <f>'FORMAT REKAP'!BA121</f>
        <v>5.9</v>
      </c>
      <c r="L110" s="395">
        <f>'FORMAT REKAP'!BD121</f>
        <v>58.6</v>
      </c>
      <c r="M110" s="394" t="str">
        <f>'FORMAT REKAP'!BE121&amp;"/"&amp;'FORMAT REKAP'!BF121</f>
        <v>GD/1,25</v>
      </c>
      <c r="P110" s="394">
        <f>'FORMAT REKAP'!AW121</f>
        <v>47</v>
      </c>
      <c r="Q110" s="395">
        <f>'FORMAT REKAP'!BI121</f>
        <v>36</v>
      </c>
      <c r="R110" s="394" t="str">
        <f>'FORMAT REKAP'!BJ121</f>
        <v>TL</v>
      </c>
      <c r="S110" s="393" t="str">
        <f>'FORMAT REKAP'!BK121</f>
        <v xml:space="preserve">NSA=N-8(20)(NM-= HA, SDR-2, HAS, LD-2, KT, HEX),                    </v>
      </c>
    </row>
    <row r="111" spans="3:19" x14ac:dyDescent="0.25">
      <c r="C111" s="394" t="str">
        <f>'FORMAT REKAP'!H122&amp;"/"&amp;'FORMAT REKAP'!I122</f>
        <v>165/66,1</v>
      </c>
      <c r="D111" s="394">
        <f>'FORMAT REKAP'!AH122</f>
        <v>40</v>
      </c>
      <c r="E111" s="394">
        <f>'FORMAT REKAP'!AM122</f>
        <v>60</v>
      </c>
      <c r="F111" s="395">
        <f>'FORMAT REKAP'!AN122</f>
        <v>53.33</v>
      </c>
      <c r="G111" s="394">
        <f>'FORMAT REKAP'!AQ122</f>
        <v>2430</v>
      </c>
      <c r="H111" s="394">
        <f>'FORMAT REKAP'!AS122</f>
        <v>14</v>
      </c>
      <c r="I111" s="394">
        <f>'FORMAT REKAP'!AU122</f>
        <v>41</v>
      </c>
      <c r="J111" s="394">
        <f>'FORMAT REKAP'!AY122</f>
        <v>31</v>
      </c>
      <c r="K111" s="395">
        <f>'FORMAT REKAP'!BA122</f>
        <v>5.2</v>
      </c>
      <c r="L111" s="395">
        <f>'FORMAT REKAP'!BD122</f>
        <v>64.2</v>
      </c>
      <c r="M111" s="394" t="str">
        <f>'FORMAT REKAP'!BE122&amp;"/"&amp;'FORMAT REKAP'!BF122</f>
        <v>GD/0,59</v>
      </c>
      <c r="P111" s="394">
        <f>'FORMAT REKAP'!AW122</f>
        <v>54</v>
      </c>
      <c r="Q111" s="395">
        <f>'FORMAT REKAP'!BI122</f>
        <v>60.94</v>
      </c>
      <c r="R111" s="394" t="str">
        <f>'FORMAT REKAP'!BJ122</f>
        <v>L</v>
      </c>
      <c r="S111" s="393" t="str">
        <f>'FORMAT REKAP'!BK122</f>
        <v/>
      </c>
    </row>
    <row r="112" spans="3:19" x14ac:dyDescent="0.25">
      <c r="C112" s="394" t="str">
        <f>'FORMAT REKAP'!H123&amp;"/"&amp;'FORMAT REKAP'!I123</f>
        <v>168,7/55,1</v>
      </c>
      <c r="D112" s="394">
        <f>'FORMAT REKAP'!AH123</f>
        <v>69</v>
      </c>
      <c r="E112" s="394">
        <f>'FORMAT REKAP'!AM123</f>
        <v>60</v>
      </c>
      <c r="F112" s="395">
        <f>'FORMAT REKAP'!AN123</f>
        <v>59.67</v>
      </c>
      <c r="G112" s="394">
        <f>'FORMAT REKAP'!AQ123</f>
        <v>2580</v>
      </c>
      <c r="H112" s="394">
        <f>'FORMAT REKAP'!AS123</f>
        <v>18</v>
      </c>
      <c r="I112" s="394">
        <f>'FORMAT REKAP'!AU123</f>
        <v>41</v>
      </c>
      <c r="J112" s="394">
        <f>'FORMAT REKAP'!AY123</f>
        <v>42</v>
      </c>
      <c r="K112" s="395">
        <f>'FORMAT REKAP'!BA123</f>
        <v>5.0999999999999996</v>
      </c>
      <c r="L112" s="395">
        <f>'FORMAT REKAP'!BD123</f>
        <v>72.900000000000006</v>
      </c>
      <c r="M112" s="394" t="str">
        <f>'FORMAT REKAP'!BE123&amp;"/"&amp;'FORMAT REKAP'!BF123</f>
        <v>GD/1,22</v>
      </c>
      <c r="P112" s="394">
        <f>'FORMAT REKAP'!AW123</f>
        <v>54</v>
      </c>
      <c r="Q112" s="395">
        <f>'FORMAT REKAP'!BI123</f>
        <v>68.930000000000007</v>
      </c>
      <c r="R112" s="394" t="str">
        <f>'FORMAT REKAP'!BJ123</f>
        <v>L</v>
      </c>
      <c r="S112" s="393" t="str">
        <f>'FORMAT REKAP'!BK123</f>
        <v/>
      </c>
    </row>
    <row r="113" spans="3:19" ht="45" x14ac:dyDescent="0.25">
      <c r="C113" s="394" t="str">
        <f>'FORMAT REKAP'!H124&amp;"/"&amp;'FORMAT REKAP'!I124</f>
        <v>163,1/64,4</v>
      </c>
      <c r="D113" s="394">
        <f>'FORMAT REKAP'!AH124</f>
        <v>30</v>
      </c>
      <c r="E113" s="394">
        <f>'FORMAT REKAP'!AM124</f>
        <v>60</v>
      </c>
      <c r="F113" s="395">
        <f>'FORMAT REKAP'!AN124</f>
        <v>50</v>
      </c>
      <c r="G113" s="394">
        <f>'FORMAT REKAP'!AQ124</f>
        <v>2480</v>
      </c>
      <c r="H113" s="394">
        <f>'FORMAT REKAP'!AS124</f>
        <v>13</v>
      </c>
      <c r="I113" s="394">
        <f>'FORMAT REKAP'!AU124</f>
        <v>41</v>
      </c>
      <c r="J113" s="394">
        <f>'FORMAT REKAP'!AY124</f>
        <v>31</v>
      </c>
      <c r="K113" s="395">
        <f>'FORMAT REKAP'!BA124</f>
        <v>5.0999999999999996</v>
      </c>
      <c r="L113" s="395">
        <f>'FORMAT REKAP'!BD124</f>
        <v>65</v>
      </c>
      <c r="M113" s="394" t="str">
        <f>'FORMAT REKAP'!BE124&amp;"/"&amp;'FORMAT REKAP'!BF124</f>
        <v>GD/0,56</v>
      </c>
      <c r="P113" s="394">
        <f>'FORMAT REKAP'!AW124</f>
        <v>54</v>
      </c>
      <c r="Q113" s="395">
        <f>'FORMAT REKAP'!BI124</f>
        <v>36</v>
      </c>
      <c r="R113" s="394" t="str">
        <f>'FORMAT REKAP'!BJ124</f>
        <v>TL</v>
      </c>
      <c r="S113" s="393" t="str">
        <f>'FORMAT REKAP'!BK124</f>
        <v xml:space="preserve">NSA=N-7(30)(NM-= HA, AP, HT, LD-2, XBEEN-2),                    </v>
      </c>
    </row>
    <row r="114" spans="3:19" ht="60" x14ac:dyDescent="0.25">
      <c r="C114" s="394" t="str">
        <f>'FORMAT REKAP'!H125&amp;"/"&amp;'FORMAT REKAP'!I125</f>
        <v>164,2/54,5</v>
      </c>
      <c r="D114" s="394">
        <f>'FORMAT REKAP'!AH125</f>
        <v>30</v>
      </c>
      <c r="E114" s="394">
        <f>'FORMAT REKAP'!AM125</f>
        <v>20</v>
      </c>
      <c r="F114" s="395">
        <f>'FORMAT REKAP'!AN125</f>
        <v>40</v>
      </c>
      <c r="G114" s="394">
        <f>'FORMAT REKAP'!AQ125</f>
        <v>2400</v>
      </c>
      <c r="H114" s="394">
        <f>'FORMAT REKAP'!AS125</f>
        <v>10</v>
      </c>
      <c r="I114" s="394">
        <f>'FORMAT REKAP'!AU125</f>
        <v>41</v>
      </c>
      <c r="J114" s="394">
        <f>'FORMAT REKAP'!AY125</f>
        <v>40</v>
      </c>
      <c r="K114" s="395">
        <f>'FORMAT REKAP'!BA125</f>
        <v>5.3</v>
      </c>
      <c r="L114" s="395">
        <f>'FORMAT REKAP'!BD125</f>
        <v>60.8</v>
      </c>
      <c r="M114" s="394" t="str">
        <f>'FORMAT REKAP'!BE125&amp;"/"&amp;'FORMAT REKAP'!BF125</f>
        <v>BG/1,15</v>
      </c>
      <c r="P114" s="394">
        <f>'FORMAT REKAP'!AW125</f>
        <v>50</v>
      </c>
      <c r="Q114" s="395">
        <f>'FORMAT REKAP'!BI125</f>
        <v>35.5</v>
      </c>
      <c r="R114" s="394" t="str">
        <f>'FORMAT REKAP'!BJ125</f>
        <v>TL</v>
      </c>
      <c r="S114" s="393" t="str">
        <f>'FORMAT REKAP'!BK125</f>
        <v xml:space="preserve">NSA=N-7(30)(NM-= HAS-2, LD-2, HEX-2, HAP),                    SGP-4=(20),  </v>
      </c>
    </row>
    <row r="115" spans="3:19" x14ac:dyDescent="0.25">
      <c r="C115" s="394" t="str">
        <f>'FORMAT REKAP'!H126&amp;"/"&amp;'FORMAT REKAP'!I126</f>
        <v>168,5/60,2</v>
      </c>
      <c r="D115" s="394">
        <f>'FORMAT REKAP'!AH126</f>
        <v>50</v>
      </c>
      <c r="E115" s="394">
        <f>'FORMAT REKAP'!AM126</f>
        <v>80</v>
      </c>
      <c r="F115" s="395">
        <f>'FORMAT REKAP'!AN126</f>
        <v>66.67</v>
      </c>
      <c r="G115" s="394">
        <f>'FORMAT REKAP'!AQ126</f>
        <v>2520</v>
      </c>
      <c r="H115" s="394">
        <f>'FORMAT REKAP'!AS126</f>
        <v>14</v>
      </c>
      <c r="I115" s="394">
        <f>'FORMAT REKAP'!AU126</f>
        <v>41</v>
      </c>
      <c r="J115" s="394">
        <f>'FORMAT REKAP'!AY126</f>
        <v>30</v>
      </c>
      <c r="K115" s="395">
        <f>'FORMAT REKAP'!BA126</f>
        <v>5.4</v>
      </c>
      <c r="L115" s="395">
        <f>'FORMAT REKAP'!BD126</f>
        <v>65.900000000000006</v>
      </c>
      <c r="M115" s="394" t="str">
        <f>'FORMAT REKAP'!BE126&amp;"/"&amp;'FORMAT REKAP'!BF126</f>
        <v>GD/1,04</v>
      </c>
      <c r="P115" s="394">
        <f>'FORMAT REKAP'!AW126</f>
        <v>54</v>
      </c>
      <c r="Q115" s="395">
        <f>'FORMAT REKAP'!BI126</f>
        <v>66.13</v>
      </c>
      <c r="R115" s="394" t="str">
        <f>'FORMAT REKAP'!BJ126</f>
        <v>L</v>
      </c>
      <c r="S115" s="393" t="str">
        <f>'FORMAT REKAP'!BK126</f>
        <v/>
      </c>
    </row>
    <row r="116" spans="3:19" x14ac:dyDescent="0.25">
      <c r="C116" s="394" t="str">
        <f>'FORMAT REKAP'!H127&amp;"/"&amp;'FORMAT REKAP'!I127</f>
        <v>169/52,8</v>
      </c>
      <c r="D116" s="394">
        <f>'FORMAT REKAP'!AH127</f>
        <v>49</v>
      </c>
      <c r="E116" s="394">
        <f>'FORMAT REKAP'!AM127</f>
        <v>80</v>
      </c>
      <c r="F116" s="395">
        <f>'FORMAT REKAP'!AN127</f>
        <v>53</v>
      </c>
      <c r="G116" s="394">
        <f>'FORMAT REKAP'!AQ127</f>
        <v>2440</v>
      </c>
      <c r="H116" s="394">
        <f>'FORMAT REKAP'!AS127</f>
        <v>12</v>
      </c>
      <c r="I116" s="394">
        <f>'FORMAT REKAP'!AU127</f>
        <v>41</v>
      </c>
      <c r="J116" s="394">
        <f>'FORMAT REKAP'!AY127</f>
        <v>33</v>
      </c>
      <c r="K116" s="395">
        <f>'FORMAT REKAP'!BA127</f>
        <v>5.21</v>
      </c>
      <c r="L116" s="395">
        <f>'FORMAT REKAP'!BD127</f>
        <v>58.5</v>
      </c>
      <c r="M116" s="394" t="str">
        <f>'FORMAT REKAP'!BE127&amp;"/"&amp;'FORMAT REKAP'!BF127</f>
        <v>BG/13 M</v>
      </c>
      <c r="P116" s="394">
        <f>'FORMAT REKAP'!AW127</f>
        <v>43</v>
      </c>
      <c r="Q116" s="395">
        <f>'FORMAT REKAP'!BI127</f>
        <v>56.85</v>
      </c>
      <c r="R116" s="394" t="str">
        <f>'FORMAT REKAP'!BJ127</f>
        <v>L</v>
      </c>
      <c r="S116" s="393" t="str">
        <f>'FORMAT REKAP'!BK127</f>
        <v xml:space="preserve">Renang=13 M,                     </v>
      </c>
    </row>
    <row r="117" spans="3:19" ht="45" x14ac:dyDescent="0.25">
      <c r="C117" s="394" t="str">
        <f>'FORMAT REKAP'!H128&amp;"/"&amp;'FORMAT REKAP'!I128</f>
        <v>169,8/60,2</v>
      </c>
      <c r="D117" s="394">
        <f>'FORMAT REKAP'!AH128</f>
        <v>30</v>
      </c>
      <c r="E117" s="394">
        <f>'FORMAT REKAP'!AM128</f>
        <v>70</v>
      </c>
      <c r="F117" s="395">
        <f>'FORMAT REKAP'!AN128</f>
        <v>56.67</v>
      </c>
      <c r="G117" s="394">
        <f>'FORMAT REKAP'!AQ128</f>
        <v>2440</v>
      </c>
      <c r="H117" s="394">
        <f>'FORMAT REKAP'!AS128</f>
        <v>15</v>
      </c>
      <c r="I117" s="394">
        <f>'FORMAT REKAP'!AU128</f>
        <v>41</v>
      </c>
      <c r="J117" s="394">
        <f>'FORMAT REKAP'!AY128</f>
        <v>43</v>
      </c>
      <c r="K117" s="395">
        <f>'FORMAT REKAP'!BA128</f>
        <v>5.31</v>
      </c>
      <c r="L117" s="395">
        <f>'FORMAT REKAP'!BD128</f>
        <v>63.4</v>
      </c>
      <c r="M117" s="394" t="str">
        <f>'FORMAT REKAP'!BE128&amp;"/"&amp;'FORMAT REKAP'!BF128</f>
        <v>BG/0,55</v>
      </c>
      <c r="P117" s="394">
        <f>'FORMAT REKAP'!AW128</f>
        <v>47</v>
      </c>
      <c r="Q117" s="395">
        <f>'FORMAT REKAP'!BI128</f>
        <v>36.5</v>
      </c>
      <c r="R117" s="394" t="str">
        <f>'FORMAT REKAP'!BJ128</f>
        <v>TL</v>
      </c>
      <c r="S117" s="393" t="str">
        <f>'FORMAT REKAP'!BK128</f>
        <v xml:space="preserve">NSA=N-7(30)(NM-= HAS-3, XBEEN-4),                    </v>
      </c>
    </row>
    <row r="118" spans="3:19" ht="90" x14ac:dyDescent="0.25">
      <c r="C118" s="394" t="str">
        <f>'FORMAT REKAP'!H129&amp;"/"&amp;'FORMAT REKAP'!I129</f>
        <v>169,6/66,1</v>
      </c>
      <c r="D118" s="394">
        <f>'FORMAT REKAP'!AH129</f>
        <v>30</v>
      </c>
      <c r="E118" s="394">
        <f>'FORMAT REKAP'!AM129</f>
        <v>60</v>
      </c>
      <c r="F118" s="395">
        <f>'FORMAT REKAP'!AN129</f>
        <v>56.67</v>
      </c>
      <c r="G118" s="394">
        <f>'FORMAT REKAP'!AQ129</f>
        <v>2230</v>
      </c>
      <c r="H118" s="394">
        <f>'FORMAT REKAP'!AS129</f>
        <v>9</v>
      </c>
      <c r="I118" s="394">
        <f>'FORMAT REKAP'!AU129</f>
        <v>41</v>
      </c>
      <c r="J118" s="394">
        <f>'FORMAT REKAP'!AY129</f>
        <v>31</v>
      </c>
      <c r="K118" s="395">
        <f>'FORMAT REKAP'!BA129</f>
        <v>5.1100000000000003</v>
      </c>
      <c r="L118" s="395">
        <f>'FORMAT REKAP'!BD129</f>
        <v>53.5</v>
      </c>
      <c r="M118" s="394" t="str">
        <f>'FORMAT REKAP'!BE129&amp;"/"&amp;'FORMAT REKAP'!BF129</f>
        <v>BG/36 M</v>
      </c>
      <c r="P118" s="394">
        <f>'FORMAT REKAP'!AW129</f>
        <v>48</v>
      </c>
      <c r="Q118" s="395">
        <f>'FORMAT REKAP'!BI129</f>
        <v>35.5</v>
      </c>
      <c r="R118" s="394" t="str">
        <f>'FORMAT REKAP'!BJ129</f>
        <v>TL</v>
      </c>
      <c r="S118" s="393" t="str">
        <f>'FORMAT REKAP'!BK129</f>
        <v xml:space="preserve">NSA=N-7(30)(NM-= SDR, AP-2, XBEEN-3, HAP),                    A=(32) (Lari Kurang -42m),                      Renang=36 M,                     </v>
      </c>
    </row>
    <row r="119" spans="3:19" x14ac:dyDescent="0.25">
      <c r="C119" s="394" t="str">
        <f>'FORMAT REKAP'!H130&amp;"/"&amp;'FORMAT REKAP'!I130</f>
        <v>166,5/55,8</v>
      </c>
      <c r="D119" s="394">
        <f>'FORMAT REKAP'!AH130</f>
        <v>48</v>
      </c>
      <c r="E119" s="394">
        <f>'FORMAT REKAP'!AM130</f>
        <v>70</v>
      </c>
      <c r="F119" s="395">
        <f>'FORMAT REKAP'!AN130</f>
        <v>62.67</v>
      </c>
      <c r="G119" s="394">
        <f>'FORMAT REKAP'!AQ130</f>
        <v>2430</v>
      </c>
      <c r="H119" s="394">
        <f>'FORMAT REKAP'!AS130</f>
        <v>9</v>
      </c>
      <c r="I119" s="394">
        <f>'FORMAT REKAP'!AU130</f>
        <v>38</v>
      </c>
      <c r="J119" s="394">
        <f>'FORMAT REKAP'!AY130</f>
        <v>38</v>
      </c>
      <c r="K119" s="395">
        <f>'FORMAT REKAP'!BA130</f>
        <v>5.72</v>
      </c>
      <c r="L119" s="395">
        <f>'FORMAT REKAP'!BD130</f>
        <v>58.3</v>
      </c>
      <c r="M119" s="394" t="str">
        <f>'FORMAT REKAP'!BE130&amp;"/"&amp;'FORMAT REKAP'!BF130</f>
        <v>GD/1,08</v>
      </c>
      <c r="P119" s="394">
        <f>'FORMAT REKAP'!AW130</f>
        <v>50</v>
      </c>
      <c r="Q119" s="395">
        <f>'FORMAT REKAP'!BI130</f>
        <v>59.61</v>
      </c>
      <c r="R119" s="394" t="str">
        <f>'FORMAT REKAP'!BJ130</f>
        <v>L</v>
      </c>
      <c r="S119" s="393" t="str">
        <f>'FORMAT REKAP'!BK130</f>
        <v/>
      </c>
    </row>
    <row r="120" spans="3:19" ht="30" x14ac:dyDescent="0.25">
      <c r="C120" s="394" t="str">
        <f>'FORMAT REKAP'!H131&amp;"/"&amp;'FORMAT REKAP'!I131</f>
        <v>165,7/59</v>
      </c>
      <c r="D120" s="394">
        <f>'FORMAT REKAP'!AH131</f>
        <v>49</v>
      </c>
      <c r="E120" s="394">
        <f>'FORMAT REKAP'!AM131</f>
        <v>60</v>
      </c>
      <c r="F120" s="395">
        <f>'FORMAT REKAP'!AN131</f>
        <v>66.33</v>
      </c>
      <c r="G120" s="394">
        <f>'FORMAT REKAP'!AQ131</f>
        <v>2250</v>
      </c>
      <c r="H120" s="394">
        <f>'FORMAT REKAP'!AS131</f>
        <v>15</v>
      </c>
      <c r="I120" s="394">
        <f>'FORMAT REKAP'!AU131</f>
        <v>41</v>
      </c>
      <c r="J120" s="394">
        <f>'FORMAT REKAP'!AY131</f>
        <v>39</v>
      </c>
      <c r="K120" s="395">
        <f>'FORMAT REKAP'!BA131</f>
        <v>5.82</v>
      </c>
      <c r="L120" s="395">
        <f>'FORMAT REKAP'!BD131</f>
        <v>59.9</v>
      </c>
      <c r="M120" s="394" t="str">
        <f>'FORMAT REKAP'!BE131&amp;"/"&amp;'FORMAT REKAP'!BF131</f>
        <v>GD/0,5</v>
      </c>
      <c r="P120" s="394">
        <f>'FORMAT REKAP'!AW131</f>
        <v>54</v>
      </c>
      <c r="Q120" s="395">
        <f>'FORMAT REKAP'!BI131</f>
        <v>36.5</v>
      </c>
      <c r="R120" s="394" t="str">
        <f>'FORMAT REKAP'!BJ131</f>
        <v>TL</v>
      </c>
      <c r="S120" s="393" t="str">
        <f>'FORMAT REKAP'!BK131</f>
        <v xml:space="preserve">A=(33) (Lari Kurang -22m),                      </v>
      </c>
    </row>
    <row r="121" spans="3:19" ht="30" x14ac:dyDescent="0.25">
      <c r="C121" s="394" t="str">
        <f>'FORMAT REKAP'!H132&amp;"/"&amp;'FORMAT REKAP'!I132</f>
        <v>171,6/63,3</v>
      </c>
      <c r="D121" s="394">
        <f>'FORMAT REKAP'!AH132</f>
        <v>60</v>
      </c>
      <c r="E121" s="394">
        <f>'FORMAT REKAP'!AM132</f>
        <v>60</v>
      </c>
      <c r="F121" s="395">
        <f>'FORMAT REKAP'!AN132</f>
        <v>63.33</v>
      </c>
      <c r="G121" s="394">
        <f>'FORMAT REKAP'!AQ132</f>
        <v>2140</v>
      </c>
      <c r="H121" s="394">
        <f>'FORMAT REKAP'!AS132</f>
        <v>15</v>
      </c>
      <c r="I121" s="394">
        <f>'FORMAT REKAP'!AU132</f>
        <v>41</v>
      </c>
      <c r="J121" s="394">
        <f>'FORMAT REKAP'!AY132</f>
        <v>33</v>
      </c>
      <c r="K121" s="395">
        <f>'FORMAT REKAP'!BA132</f>
        <v>5.6</v>
      </c>
      <c r="L121" s="395">
        <f>'FORMAT REKAP'!BD132</f>
        <v>56.5</v>
      </c>
      <c r="M121" s="394" t="str">
        <f>'FORMAT REKAP'!BE132&amp;"/"&amp;'FORMAT REKAP'!BF132</f>
        <v>GD/1,19</v>
      </c>
      <c r="P121" s="394">
        <f>'FORMAT REKAP'!AW132</f>
        <v>54</v>
      </c>
      <c r="Q121" s="395">
        <f>'FORMAT REKAP'!BI132</f>
        <v>36</v>
      </c>
      <c r="R121" s="394" t="str">
        <f>'FORMAT REKAP'!BJ132</f>
        <v>TL</v>
      </c>
      <c r="S121" s="393" t="str">
        <f>'FORMAT REKAP'!BK132</f>
        <v xml:space="preserve">A=(28) (Lari Kurang -132m),                      </v>
      </c>
    </row>
    <row r="122" spans="3:19" ht="30" x14ac:dyDescent="0.25">
      <c r="C122" s="394" t="str">
        <f>'FORMAT REKAP'!H133&amp;"/"&amp;'FORMAT REKAP'!I133</f>
        <v>165,5/62,1</v>
      </c>
      <c r="D122" s="394">
        <f>'FORMAT REKAP'!AH133</f>
        <v>60</v>
      </c>
      <c r="E122" s="394">
        <f>'FORMAT REKAP'!AM133</f>
        <v>80</v>
      </c>
      <c r="F122" s="395">
        <f>'FORMAT REKAP'!AN133</f>
        <v>73.33</v>
      </c>
      <c r="G122" s="394">
        <f>'FORMAT REKAP'!AQ133</f>
        <v>2030</v>
      </c>
      <c r="H122" s="394">
        <f>'FORMAT REKAP'!AS133</f>
        <v>13</v>
      </c>
      <c r="I122" s="394">
        <f>'FORMAT REKAP'!AU133</f>
        <v>41</v>
      </c>
      <c r="J122" s="394">
        <f>'FORMAT REKAP'!AY133</f>
        <v>27</v>
      </c>
      <c r="K122" s="395">
        <f>'FORMAT REKAP'!BA133</f>
        <v>5.62</v>
      </c>
      <c r="L122" s="395">
        <f>'FORMAT REKAP'!BD133</f>
        <v>51.2</v>
      </c>
      <c r="M122" s="394" t="str">
        <f>'FORMAT REKAP'!BE133&amp;"/"&amp;'FORMAT REKAP'!BF133</f>
        <v>GD/1,4</v>
      </c>
      <c r="P122" s="394">
        <f>'FORMAT REKAP'!AW133</f>
        <v>54</v>
      </c>
      <c r="Q122" s="395">
        <f>'FORMAT REKAP'!BI133</f>
        <v>36</v>
      </c>
      <c r="R122" s="394" t="str">
        <f>'FORMAT REKAP'!BJ133</f>
        <v>TL</v>
      </c>
      <c r="S122" s="393" t="str">
        <f>'FORMAT REKAP'!BK133</f>
        <v xml:space="preserve">A=(22) (Lari Kurang -242m),                      </v>
      </c>
    </row>
    <row r="123" spans="3:19" x14ac:dyDescent="0.25">
      <c r="C123" s="394" t="str">
        <f>'FORMAT REKAP'!H134&amp;"/"&amp;'FORMAT REKAP'!I134</f>
        <v>170,5/60,4</v>
      </c>
      <c r="D123" s="394">
        <f>'FORMAT REKAP'!AH134</f>
        <v>40</v>
      </c>
      <c r="E123" s="394">
        <f>'FORMAT REKAP'!AM134</f>
        <v>70</v>
      </c>
      <c r="F123" s="395">
        <f>'FORMAT REKAP'!AN134</f>
        <v>60</v>
      </c>
      <c r="G123" s="394">
        <f>'FORMAT REKAP'!AQ134</f>
        <v>2460</v>
      </c>
      <c r="H123" s="394">
        <f>'FORMAT REKAP'!AS134</f>
        <v>11</v>
      </c>
      <c r="I123" s="394">
        <f>'FORMAT REKAP'!AU134</f>
        <v>41</v>
      </c>
      <c r="J123" s="394">
        <f>'FORMAT REKAP'!AY134</f>
        <v>42</v>
      </c>
      <c r="K123" s="395">
        <f>'FORMAT REKAP'!BA134</f>
        <v>5.3</v>
      </c>
      <c r="L123" s="395">
        <f>'FORMAT REKAP'!BD134</f>
        <v>65.3</v>
      </c>
      <c r="M123" s="394" t="str">
        <f>'FORMAT REKAP'!BE134&amp;"/"&amp;'FORMAT REKAP'!BF134</f>
        <v>BG/114</v>
      </c>
      <c r="P123" s="394">
        <f>'FORMAT REKAP'!AW134</f>
        <v>54</v>
      </c>
      <c r="Q123" s="395">
        <f>'FORMAT REKAP'!BI134</f>
        <v>63.71</v>
      </c>
      <c r="R123" s="394" t="str">
        <f>'FORMAT REKAP'!BJ134</f>
        <v>L</v>
      </c>
      <c r="S123" s="393" t="str">
        <f>'FORMAT REKAP'!BK134</f>
        <v/>
      </c>
    </row>
    <row r="124" spans="3:19" x14ac:dyDescent="0.25">
      <c r="C124" s="394" t="str">
        <f>'FORMAT REKAP'!H135&amp;"/"&amp;'FORMAT REKAP'!I135</f>
        <v>165,7/60,8</v>
      </c>
      <c r="D124" s="394">
        <f>'FORMAT REKAP'!AH135</f>
        <v>50</v>
      </c>
      <c r="E124" s="394">
        <f>'FORMAT REKAP'!AM135</f>
        <v>30</v>
      </c>
      <c r="F124" s="395">
        <f>'FORMAT REKAP'!AN135</f>
        <v>53.33</v>
      </c>
      <c r="G124" s="394">
        <f>'FORMAT REKAP'!AQ135</f>
        <v>2600</v>
      </c>
      <c r="H124" s="394">
        <f>'FORMAT REKAP'!AS135</f>
        <v>15</v>
      </c>
      <c r="I124" s="394">
        <f>'FORMAT REKAP'!AU135</f>
        <v>41</v>
      </c>
      <c r="J124" s="394">
        <f>'FORMAT REKAP'!AY135</f>
        <v>32</v>
      </c>
      <c r="K124" s="395">
        <f>'FORMAT REKAP'!BA135</f>
        <v>5.5</v>
      </c>
      <c r="L124" s="395">
        <f>'FORMAT REKAP'!BD135</f>
        <v>68.599999999999994</v>
      </c>
      <c r="M124" s="394" t="str">
        <f>'FORMAT REKAP'!BE135&amp;"/"&amp;'FORMAT REKAP'!BF135</f>
        <v>GD/1,14</v>
      </c>
      <c r="P124" s="394">
        <f>'FORMAT REKAP'!AW135</f>
        <v>54</v>
      </c>
      <c r="Q124" s="395">
        <f>'FORMAT REKAP'!BI135</f>
        <v>64.02</v>
      </c>
      <c r="R124" s="394" t="str">
        <f>'FORMAT REKAP'!BJ135</f>
        <v>L</v>
      </c>
      <c r="S124" s="393" t="str">
        <f>'FORMAT REKAP'!BK135</f>
        <v/>
      </c>
    </row>
    <row r="125" spans="3:19" x14ac:dyDescent="0.25">
      <c r="C125" s="394" t="str">
        <f>'FORMAT REKAP'!H136&amp;"/"&amp;'FORMAT REKAP'!I136</f>
        <v>180/66,9</v>
      </c>
      <c r="D125" s="394">
        <f>'FORMAT REKAP'!AH136</f>
        <v>68</v>
      </c>
      <c r="E125" s="394">
        <f>'FORMAT REKAP'!AM136</f>
        <v>60</v>
      </c>
      <c r="F125" s="395">
        <f>'FORMAT REKAP'!AN136</f>
        <v>66</v>
      </c>
      <c r="G125" s="394">
        <f>'FORMAT REKAP'!AQ136</f>
        <v>2610</v>
      </c>
      <c r="H125" s="394">
        <f>'FORMAT REKAP'!AS136</f>
        <v>4</v>
      </c>
      <c r="I125" s="394">
        <f>'FORMAT REKAP'!AU136</f>
        <v>41</v>
      </c>
      <c r="J125" s="394">
        <f>'FORMAT REKAP'!AY136</f>
        <v>20</v>
      </c>
      <c r="K125" s="395">
        <f>'FORMAT REKAP'!BA136</f>
        <v>5.3</v>
      </c>
      <c r="L125" s="395">
        <f>'FORMAT REKAP'!BD136</f>
        <v>61</v>
      </c>
      <c r="M125" s="394" t="str">
        <f>'FORMAT REKAP'!BE136&amp;"/"&amp;'FORMAT REKAP'!BF136</f>
        <v>BG/35 M</v>
      </c>
      <c r="P125" s="394">
        <f>'FORMAT REKAP'!AW136</f>
        <v>54</v>
      </c>
      <c r="Q125" s="395">
        <f>'FORMAT REKAP'!BI136</f>
        <v>62.5</v>
      </c>
      <c r="R125" s="394" t="str">
        <f>'FORMAT REKAP'!BJ136</f>
        <v>L</v>
      </c>
      <c r="S125" s="393" t="str">
        <f>'FORMAT REKAP'!BK136</f>
        <v xml:space="preserve">Renang=35 M,                     </v>
      </c>
    </row>
    <row r="126" spans="3:19" x14ac:dyDescent="0.25">
      <c r="C126" s="394" t="str">
        <f>'FORMAT REKAP'!H137&amp;"/"&amp;'FORMAT REKAP'!I137</f>
        <v>167,6/66,2</v>
      </c>
      <c r="D126" s="394">
        <f>'FORMAT REKAP'!AH137</f>
        <v>50</v>
      </c>
      <c r="E126" s="394">
        <f>'FORMAT REKAP'!AM137</f>
        <v>60</v>
      </c>
      <c r="F126" s="395">
        <f>'FORMAT REKAP'!AN137</f>
        <v>56.67</v>
      </c>
      <c r="G126" s="394">
        <f>'FORMAT REKAP'!AQ137</f>
        <v>3050</v>
      </c>
      <c r="H126" s="394">
        <f>'FORMAT REKAP'!AS137</f>
        <v>18</v>
      </c>
      <c r="I126" s="394">
        <f>'FORMAT REKAP'!AU137</f>
        <v>41</v>
      </c>
      <c r="J126" s="394">
        <f>'FORMAT REKAP'!AY137</f>
        <v>42</v>
      </c>
      <c r="K126" s="395">
        <f>'FORMAT REKAP'!BA137</f>
        <v>4.95</v>
      </c>
      <c r="L126" s="395">
        <f>'FORMAT REKAP'!BD137</f>
        <v>85.4</v>
      </c>
      <c r="M126" s="394" t="str">
        <f>'FORMAT REKAP'!BE137&amp;"/"&amp;'FORMAT REKAP'!BF137</f>
        <v>GD/0,58</v>
      </c>
      <c r="P126" s="394">
        <f>'FORMAT REKAP'!AW137</f>
        <v>54</v>
      </c>
      <c r="Q126" s="395">
        <f>'FORMAT REKAP'!BI137</f>
        <v>76.78</v>
      </c>
      <c r="R126" s="394" t="str">
        <f>'FORMAT REKAP'!BJ137</f>
        <v>L</v>
      </c>
      <c r="S126" s="393" t="str">
        <f>'FORMAT REKAP'!BK137</f>
        <v/>
      </c>
    </row>
    <row r="127" spans="3:19" x14ac:dyDescent="0.25">
      <c r="C127" s="394" t="str">
        <f>'FORMAT REKAP'!H138&amp;"/"&amp;'FORMAT REKAP'!I138</f>
        <v>167,4/60,8</v>
      </c>
      <c r="D127" s="394">
        <f>'FORMAT REKAP'!AH138</f>
        <v>60</v>
      </c>
      <c r="E127" s="394">
        <f>'FORMAT REKAP'!AM138</f>
        <v>80</v>
      </c>
      <c r="F127" s="395">
        <f>'FORMAT REKAP'!AN138</f>
        <v>80</v>
      </c>
      <c r="G127" s="394">
        <f>'FORMAT REKAP'!AQ138</f>
        <v>2900</v>
      </c>
      <c r="H127" s="394">
        <f>'FORMAT REKAP'!AS138</f>
        <v>18</v>
      </c>
      <c r="I127" s="394">
        <f>'FORMAT REKAP'!AU138</f>
        <v>41</v>
      </c>
      <c r="J127" s="394">
        <f>'FORMAT REKAP'!AY138</f>
        <v>42</v>
      </c>
      <c r="K127" s="395">
        <f>'FORMAT REKAP'!BA138</f>
        <v>4.95</v>
      </c>
      <c r="L127" s="395">
        <f>'FORMAT REKAP'!BD138</f>
        <v>81.900000000000006</v>
      </c>
      <c r="M127" s="394" t="str">
        <f>'FORMAT REKAP'!BE138&amp;"/"&amp;'FORMAT REKAP'!BF138</f>
        <v>GD/1,1</v>
      </c>
      <c r="P127" s="394">
        <f>'FORMAT REKAP'!AW138</f>
        <v>54</v>
      </c>
      <c r="Q127" s="395">
        <f>'FORMAT REKAP'!BI138</f>
        <v>81.33</v>
      </c>
      <c r="R127" s="394" t="str">
        <f>'FORMAT REKAP'!BJ138</f>
        <v>L</v>
      </c>
      <c r="S127" s="393" t="str">
        <f>'FORMAT REKAP'!BK138</f>
        <v/>
      </c>
    </row>
    <row r="128" spans="3:19" ht="45" x14ac:dyDescent="0.25">
      <c r="C128" s="394" t="str">
        <f>'FORMAT REKAP'!H139&amp;"/"&amp;'FORMAT REKAP'!I139</f>
        <v>170,2/58,7</v>
      </c>
      <c r="D128" s="394">
        <f>'FORMAT REKAP'!AH139</f>
        <v>30</v>
      </c>
      <c r="E128" s="394">
        <f>'FORMAT REKAP'!AM139</f>
        <v>60</v>
      </c>
      <c r="F128" s="395">
        <f>'FORMAT REKAP'!AN139</f>
        <v>53.33</v>
      </c>
      <c r="G128" s="394">
        <f>'FORMAT REKAP'!AQ139</f>
        <v>3080</v>
      </c>
      <c r="H128" s="394">
        <f>'FORMAT REKAP'!AS139</f>
        <v>18</v>
      </c>
      <c r="I128" s="394">
        <f>'FORMAT REKAP'!AU139</f>
        <v>41</v>
      </c>
      <c r="J128" s="394">
        <f>'FORMAT REKAP'!AY139</f>
        <v>43</v>
      </c>
      <c r="K128" s="395">
        <f>'FORMAT REKAP'!BA139</f>
        <v>4.5</v>
      </c>
      <c r="L128" s="395">
        <f>'FORMAT REKAP'!BD139</f>
        <v>88.1</v>
      </c>
      <c r="M128" s="394" t="str">
        <f>'FORMAT REKAP'!BE139&amp;"/"&amp;'FORMAT REKAP'!BF139</f>
        <v>GD/1,03</v>
      </c>
      <c r="P128" s="394">
        <f>'FORMAT REKAP'!AW139</f>
        <v>54</v>
      </c>
      <c r="Q128" s="395">
        <f>'FORMAT REKAP'!BI139</f>
        <v>38</v>
      </c>
      <c r="R128" s="394" t="str">
        <f>'FORMAT REKAP'!BJ139</f>
        <v>TL</v>
      </c>
      <c r="S128" s="393" t="str">
        <f>'FORMAT REKAP'!BK139</f>
        <v xml:space="preserve">NSA=N-7(30)(NM-= HA-3, LD-2, KT-2),                    </v>
      </c>
    </row>
    <row r="129" spans="3:19" x14ac:dyDescent="0.25">
      <c r="C129" s="394" t="str">
        <f>'FORMAT REKAP'!H140&amp;"/"&amp;'FORMAT REKAP'!I140</f>
        <v>169,1/56,6</v>
      </c>
      <c r="D129" s="394">
        <f>'FORMAT REKAP'!AH140</f>
        <v>70</v>
      </c>
      <c r="E129" s="394">
        <f>'FORMAT REKAP'!AM140</f>
        <v>90</v>
      </c>
      <c r="F129" s="395">
        <f>'FORMAT REKAP'!AN140</f>
        <v>70</v>
      </c>
      <c r="G129" s="394">
        <f>'FORMAT REKAP'!AQ140</f>
        <v>2690</v>
      </c>
      <c r="H129" s="394">
        <f>'FORMAT REKAP'!AS140</f>
        <v>18</v>
      </c>
      <c r="I129" s="394">
        <f>'FORMAT REKAP'!AU140</f>
        <v>41</v>
      </c>
      <c r="J129" s="394">
        <f>'FORMAT REKAP'!AY140</f>
        <v>43</v>
      </c>
      <c r="K129" s="395">
        <f>'FORMAT REKAP'!BA140</f>
        <v>4.5</v>
      </c>
      <c r="L129" s="395">
        <f>'FORMAT REKAP'!BD140</f>
        <v>78.099999999999994</v>
      </c>
      <c r="M129" s="394" t="str">
        <f>'FORMAT REKAP'!BE140&amp;"/"&amp;'FORMAT REKAP'!BF140</f>
        <v>GD/1,08</v>
      </c>
      <c r="P129" s="394">
        <f>'FORMAT REKAP'!AW140</f>
        <v>54</v>
      </c>
      <c r="Q129" s="395">
        <f>'FORMAT REKAP'!BI140</f>
        <v>75.67</v>
      </c>
      <c r="R129" s="394" t="str">
        <f>'FORMAT REKAP'!BJ140</f>
        <v>L</v>
      </c>
      <c r="S129" s="393" t="str">
        <f>'FORMAT REKAP'!BK140</f>
        <v/>
      </c>
    </row>
    <row r="130" spans="3:19" x14ac:dyDescent="0.25">
      <c r="C130" s="394" t="str">
        <f>'FORMAT REKAP'!H141&amp;"/"&amp;'FORMAT REKAP'!I141</f>
        <v>164,6/62,1</v>
      </c>
      <c r="D130" s="394">
        <f>'FORMAT REKAP'!AH141</f>
        <v>70</v>
      </c>
      <c r="E130" s="394">
        <f>'FORMAT REKAP'!AM141</f>
        <v>80</v>
      </c>
      <c r="F130" s="395">
        <f>'FORMAT REKAP'!AN141</f>
        <v>76.67</v>
      </c>
      <c r="G130" s="394">
        <f>'FORMAT REKAP'!AQ141</f>
        <v>3010</v>
      </c>
      <c r="H130" s="394">
        <f>'FORMAT REKAP'!AS141</f>
        <v>18</v>
      </c>
      <c r="I130" s="394">
        <f>'FORMAT REKAP'!AU141</f>
        <v>41</v>
      </c>
      <c r="J130" s="394">
        <f>'FORMAT REKAP'!AY141</f>
        <v>41</v>
      </c>
      <c r="K130" s="395">
        <f>'FORMAT REKAP'!BA141</f>
        <v>5.3</v>
      </c>
      <c r="L130" s="395">
        <f>'FORMAT REKAP'!BD141</f>
        <v>83.1</v>
      </c>
      <c r="M130" s="394" t="str">
        <f>'FORMAT REKAP'!BE141&amp;"/"&amp;'FORMAT REKAP'!BF141</f>
        <v>GD/1,02</v>
      </c>
      <c r="P130" s="394">
        <f>'FORMAT REKAP'!AW141</f>
        <v>54</v>
      </c>
      <c r="Q130" s="395">
        <f>'FORMAT REKAP'!BI141</f>
        <v>81.17</v>
      </c>
      <c r="R130" s="394" t="str">
        <f>'FORMAT REKAP'!BJ141</f>
        <v>L</v>
      </c>
      <c r="S130" s="393" t="str">
        <f>'FORMAT REKAP'!BK141</f>
        <v/>
      </c>
    </row>
    <row r="131" spans="3:19" x14ac:dyDescent="0.25">
      <c r="C131" s="394" t="str">
        <f>'FORMAT REKAP'!H142&amp;"/"&amp;'FORMAT REKAP'!I142</f>
        <v>174,9/61,4</v>
      </c>
      <c r="D131" s="394">
        <f>'FORMAT REKAP'!AH142</f>
        <v>49</v>
      </c>
      <c r="E131" s="394">
        <f>'FORMAT REKAP'!AM142</f>
        <v>60</v>
      </c>
      <c r="F131" s="395">
        <f>'FORMAT REKAP'!AN142</f>
        <v>53</v>
      </c>
      <c r="G131" s="394">
        <f>'FORMAT REKAP'!AQ142</f>
        <v>2950</v>
      </c>
      <c r="H131" s="394">
        <f>'FORMAT REKAP'!AS142</f>
        <v>18</v>
      </c>
      <c r="I131" s="394">
        <f>'FORMAT REKAP'!AU142</f>
        <v>41</v>
      </c>
      <c r="J131" s="394">
        <f>'FORMAT REKAP'!AY142</f>
        <v>43</v>
      </c>
      <c r="K131" s="395">
        <f>'FORMAT REKAP'!BA142</f>
        <v>5.3</v>
      </c>
      <c r="L131" s="395">
        <f>'FORMAT REKAP'!BD142</f>
        <v>81.5</v>
      </c>
      <c r="M131" s="394" t="str">
        <f>'FORMAT REKAP'!BE142&amp;"/"&amp;'FORMAT REKAP'!BF142</f>
        <v>GD/0,52</v>
      </c>
      <c r="P131" s="394">
        <f>'FORMAT REKAP'!AW142</f>
        <v>53</v>
      </c>
      <c r="Q131" s="395">
        <f>'FORMAT REKAP'!BI142</f>
        <v>72.95</v>
      </c>
      <c r="R131" s="394" t="str">
        <f>'FORMAT REKAP'!BJ142</f>
        <v>L</v>
      </c>
      <c r="S131" s="393" t="str">
        <f>'FORMAT REKAP'!BK142</f>
        <v/>
      </c>
    </row>
    <row r="132" spans="3:19" x14ac:dyDescent="0.25">
      <c r="C132" s="394" t="str">
        <f>'FORMAT REKAP'!H143&amp;"/"&amp;'FORMAT REKAP'!I143</f>
        <v>171,6/64,3</v>
      </c>
      <c r="D132" s="394">
        <f>'FORMAT REKAP'!AH143</f>
        <v>69</v>
      </c>
      <c r="E132" s="394">
        <f>'FORMAT REKAP'!AM143</f>
        <v>80</v>
      </c>
      <c r="F132" s="395">
        <f>'FORMAT REKAP'!AN143</f>
        <v>79.67</v>
      </c>
      <c r="G132" s="394">
        <f>'FORMAT REKAP'!AQ143</f>
        <v>3020</v>
      </c>
      <c r="H132" s="394">
        <f>'FORMAT REKAP'!AS143</f>
        <v>18</v>
      </c>
      <c r="I132" s="394">
        <f>'FORMAT REKAP'!AU143</f>
        <v>41</v>
      </c>
      <c r="J132" s="394">
        <f>'FORMAT REKAP'!AY143</f>
        <v>43</v>
      </c>
      <c r="K132" s="395">
        <f>'FORMAT REKAP'!BA143</f>
        <v>5.21</v>
      </c>
      <c r="L132" s="395">
        <f>'FORMAT REKAP'!BD143</f>
        <v>84.3</v>
      </c>
      <c r="M132" s="394" t="str">
        <f>'FORMAT REKAP'!BE143&amp;"/"&amp;'FORMAT REKAP'!BF143</f>
        <v>GD/0,48</v>
      </c>
      <c r="P132" s="394">
        <f>'FORMAT REKAP'!AW143</f>
        <v>54</v>
      </c>
      <c r="Q132" s="395">
        <f>'FORMAT REKAP'!BI143</f>
        <v>82.91</v>
      </c>
      <c r="R132" s="394" t="str">
        <f>'FORMAT REKAP'!BJ143</f>
        <v>L</v>
      </c>
      <c r="S132" s="393" t="str">
        <f>'FORMAT REKAP'!BK143</f>
        <v/>
      </c>
    </row>
    <row r="133" spans="3:19" x14ac:dyDescent="0.25">
      <c r="C133" s="394" t="str">
        <f>'FORMAT REKAP'!H144&amp;"/"&amp;'FORMAT REKAP'!I144</f>
        <v>169/59,4</v>
      </c>
      <c r="D133" s="394">
        <f>'FORMAT REKAP'!AH144</f>
        <v>40</v>
      </c>
      <c r="E133" s="394">
        <f>'FORMAT REKAP'!AM144</f>
        <v>60</v>
      </c>
      <c r="F133" s="395">
        <f>'FORMAT REKAP'!AN144</f>
        <v>56.67</v>
      </c>
      <c r="G133" s="394">
        <f>'FORMAT REKAP'!AQ144</f>
        <v>2860</v>
      </c>
      <c r="H133" s="394">
        <f>'FORMAT REKAP'!AS144</f>
        <v>18</v>
      </c>
      <c r="I133" s="394">
        <f>'FORMAT REKAP'!AU144</f>
        <v>41</v>
      </c>
      <c r="J133" s="394">
        <f>'FORMAT REKAP'!AY144</f>
        <v>43</v>
      </c>
      <c r="K133" s="395">
        <f>'FORMAT REKAP'!BA144</f>
        <v>5</v>
      </c>
      <c r="L133" s="395">
        <f>'FORMAT REKAP'!BD144</f>
        <v>80.5</v>
      </c>
      <c r="M133" s="394" t="str">
        <f>'FORMAT REKAP'!BE144&amp;"/"&amp;'FORMAT REKAP'!BF144</f>
        <v>GD/0,57</v>
      </c>
      <c r="P133" s="394">
        <f>'FORMAT REKAP'!AW144</f>
        <v>54</v>
      </c>
      <c r="Q133" s="395">
        <f>'FORMAT REKAP'!BI144</f>
        <v>73.349999999999994</v>
      </c>
      <c r="R133" s="394" t="str">
        <f>'FORMAT REKAP'!BJ144</f>
        <v>L</v>
      </c>
      <c r="S133" s="393" t="str">
        <f>'FORMAT REKAP'!BK144</f>
        <v/>
      </c>
    </row>
    <row r="134" spans="3:19" x14ac:dyDescent="0.25">
      <c r="C134" s="394" t="str">
        <f>'FORMAT REKAP'!H145&amp;"/"&amp;'FORMAT REKAP'!I145</f>
        <v>163,6/55,1</v>
      </c>
      <c r="D134" s="394">
        <f>'FORMAT REKAP'!AH145</f>
        <v>60</v>
      </c>
      <c r="E134" s="394">
        <f>'FORMAT REKAP'!AM145</f>
        <v>80</v>
      </c>
      <c r="F134" s="395">
        <f>'FORMAT REKAP'!AN145</f>
        <v>70</v>
      </c>
      <c r="G134" s="394">
        <f>'FORMAT REKAP'!AQ145</f>
        <v>3000</v>
      </c>
      <c r="H134" s="394">
        <f>'FORMAT REKAP'!AS145</f>
        <v>18</v>
      </c>
      <c r="I134" s="394">
        <f>'FORMAT REKAP'!AU145</f>
        <v>41</v>
      </c>
      <c r="J134" s="394">
        <f>'FORMAT REKAP'!AY145</f>
        <v>43</v>
      </c>
      <c r="K134" s="395">
        <f>'FORMAT REKAP'!BA145</f>
        <v>5.3</v>
      </c>
      <c r="L134" s="395">
        <f>'FORMAT REKAP'!BD145</f>
        <v>83.5</v>
      </c>
      <c r="M134" s="394" t="str">
        <f>'FORMAT REKAP'!BE145&amp;"/"&amp;'FORMAT REKAP'!BF145</f>
        <v>GD/0,59</v>
      </c>
      <c r="P134" s="394">
        <f>'FORMAT REKAP'!AW145</f>
        <v>54</v>
      </c>
      <c r="Q134" s="395">
        <f>'FORMAT REKAP'!BI145</f>
        <v>79.45</v>
      </c>
      <c r="R134" s="394" t="str">
        <f>'FORMAT REKAP'!BJ145</f>
        <v>L</v>
      </c>
      <c r="S134" s="393" t="str">
        <f>'FORMAT REKAP'!BK145</f>
        <v/>
      </c>
    </row>
    <row r="135" spans="3:19" x14ac:dyDescent="0.25">
      <c r="C135" s="394" t="str">
        <f>'FORMAT REKAP'!H146&amp;"/"&amp;'FORMAT REKAP'!I146</f>
        <v>173,5/64,1</v>
      </c>
      <c r="D135" s="394">
        <f>'FORMAT REKAP'!AH146</f>
        <v>60</v>
      </c>
      <c r="E135" s="394">
        <f>'FORMAT REKAP'!AM146</f>
        <v>70</v>
      </c>
      <c r="F135" s="395">
        <f>'FORMAT REKAP'!AN146</f>
        <v>66.67</v>
      </c>
      <c r="G135" s="394">
        <f>'FORMAT REKAP'!AQ146</f>
        <v>2860</v>
      </c>
      <c r="H135" s="394">
        <f>'FORMAT REKAP'!AS146</f>
        <v>18</v>
      </c>
      <c r="I135" s="394">
        <f>'FORMAT REKAP'!AU146</f>
        <v>41</v>
      </c>
      <c r="J135" s="394">
        <f>'FORMAT REKAP'!AY146</f>
        <v>38</v>
      </c>
      <c r="K135" s="395">
        <f>'FORMAT REKAP'!BA146</f>
        <v>5.7</v>
      </c>
      <c r="L135" s="395">
        <f>'FORMAT REKAP'!BD146</f>
        <v>77.400000000000006</v>
      </c>
      <c r="M135" s="394" t="str">
        <f>'FORMAT REKAP'!BE146&amp;"/"&amp;'FORMAT REKAP'!BF146</f>
        <v>GD/0,54</v>
      </c>
      <c r="P135" s="394">
        <f>'FORMAT REKAP'!AW146</f>
        <v>54</v>
      </c>
      <c r="Q135" s="395">
        <f>'FORMAT REKAP'!BI146</f>
        <v>74.180000000000007</v>
      </c>
      <c r="R135" s="394" t="str">
        <f>'FORMAT REKAP'!BJ146</f>
        <v>L</v>
      </c>
      <c r="S135" s="393" t="str">
        <f>'FORMAT REKAP'!BK146</f>
        <v/>
      </c>
    </row>
    <row r="136" spans="3:19" x14ac:dyDescent="0.25">
      <c r="C136" s="394" t="str">
        <f>'FORMAT REKAP'!H147&amp;"/"&amp;'FORMAT REKAP'!I147</f>
        <v>168,5/50,8</v>
      </c>
      <c r="D136" s="394">
        <f>'FORMAT REKAP'!AH147</f>
        <v>79</v>
      </c>
      <c r="E136" s="394">
        <f>'FORMAT REKAP'!AM147</f>
        <v>70</v>
      </c>
      <c r="F136" s="395">
        <f>'FORMAT REKAP'!AN147</f>
        <v>53</v>
      </c>
      <c r="G136" s="394">
        <f>'FORMAT REKAP'!AQ147</f>
        <v>2750</v>
      </c>
      <c r="H136" s="394">
        <f>'FORMAT REKAP'!AS147</f>
        <v>18</v>
      </c>
      <c r="I136" s="394">
        <f>'FORMAT REKAP'!AU147</f>
        <v>41</v>
      </c>
      <c r="J136" s="394">
        <f>'FORMAT REKAP'!AY147</f>
        <v>40</v>
      </c>
      <c r="K136" s="395">
        <f>'FORMAT REKAP'!BA147</f>
        <v>5.0999999999999996</v>
      </c>
      <c r="L136" s="395">
        <f>'FORMAT REKAP'!BD147</f>
        <v>76.900000000000006</v>
      </c>
      <c r="M136" s="394" t="str">
        <f>'FORMAT REKAP'!BE147&amp;"/"&amp;'FORMAT REKAP'!BF147</f>
        <v>GD/0,55</v>
      </c>
      <c r="P136" s="394">
        <f>'FORMAT REKAP'!AW147</f>
        <v>54</v>
      </c>
      <c r="Q136" s="395">
        <f>'FORMAT REKAP'!BI147</f>
        <v>37</v>
      </c>
      <c r="R136" s="394" t="str">
        <f>'FORMAT REKAP'!BJ147</f>
        <v>TL</v>
      </c>
      <c r="S136" s="393" t="str">
        <f>'FORMAT REKAP'!BK147</f>
        <v xml:space="preserve">BB=LLB(10),         </v>
      </c>
    </row>
    <row r="137" spans="3:19" ht="45" x14ac:dyDescent="0.25">
      <c r="C137" s="394" t="str">
        <f>'FORMAT REKAP'!H148&amp;"/"&amp;'FORMAT REKAP'!I148</f>
        <v>170/60,1</v>
      </c>
      <c r="D137" s="394">
        <f>'FORMAT REKAP'!AH148</f>
        <v>20</v>
      </c>
      <c r="E137" s="394">
        <f>'FORMAT REKAP'!AM148</f>
        <v>80</v>
      </c>
      <c r="F137" s="395">
        <f>'FORMAT REKAP'!AN148</f>
        <v>56.67</v>
      </c>
      <c r="G137" s="394">
        <f>'FORMAT REKAP'!AQ148</f>
        <v>2990</v>
      </c>
      <c r="H137" s="394">
        <f>'FORMAT REKAP'!AS148</f>
        <v>13</v>
      </c>
      <c r="I137" s="394">
        <f>'FORMAT REKAP'!AU148</f>
        <v>41</v>
      </c>
      <c r="J137" s="394">
        <f>'FORMAT REKAP'!AY148</f>
        <v>43</v>
      </c>
      <c r="K137" s="395">
        <f>'FORMAT REKAP'!BA148</f>
        <v>5.15</v>
      </c>
      <c r="L137" s="395">
        <f>'FORMAT REKAP'!BD148</f>
        <v>81</v>
      </c>
      <c r="M137" s="394" t="str">
        <f>'FORMAT REKAP'!BE148&amp;"/"&amp;'FORMAT REKAP'!BF148</f>
        <v>GD/1,03</v>
      </c>
      <c r="P137" s="394">
        <f>'FORMAT REKAP'!AW148</f>
        <v>54</v>
      </c>
      <c r="Q137" s="395">
        <f>'FORMAT REKAP'!BI148</f>
        <v>37.5</v>
      </c>
      <c r="R137" s="394" t="str">
        <f>'FORMAT REKAP'!BJ148</f>
        <v>TL</v>
      </c>
      <c r="S137" s="393" t="str">
        <f>'FORMAT REKAP'!BK148</f>
        <v xml:space="preserve">NSA=N-8(20)(NM-= HAS-2, LD-2, HEX-2, HAP-2),                    </v>
      </c>
    </row>
    <row r="138" spans="3:19" x14ac:dyDescent="0.25">
      <c r="C138" s="394" t="str">
        <f>'FORMAT REKAP'!H149&amp;"/"&amp;'FORMAT REKAP'!I149</f>
        <v>169,1/66</v>
      </c>
      <c r="D138" s="394">
        <f>'FORMAT REKAP'!AH149</f>
        <v>40</v>
      </c>
      <c r="E138" s="394">
        <f>'FORMAT REKAP'!AM149</f>
        <v>80</v>
      </c>
      <c r="F138" s="395">
        <f>'FORMAT REKAP'!AN149</f>
        <v>66.67</v>
      </c>
      <c r="G138" s="394">
        <f>'FORMAT REKAP'!AQ149</f>
        <v>2850</v>
      </c>
      <c r="H138" s="394">
        <f>'FORMAT REKAP'!AS149</f>
        <v>17</v>
      </c>
      <c r="I138" s="394">
        <f>'FORMAT REKAP'!AU149</f>
        <v>41</v>
      </c>
      <c r="J138" s="394">
        <f>'FORMAT REKAP'!AY149</f>
        <v>43</v>
      </c>
      <c r="K138" s="395">
        <f>'FORMAT REKAP'!BA149</f>
        <v>5.2</v>
      </c>
      <c r="L138" s="395">
        <f>'FORMAT REKAP'!BD149</f>
        <v>79.3</v>
      </c>
      <c r="M138" s="394" t="str">
        <f>'FORMAT REKAP'!BE149&amp;"/"&amp;'FORMAT REKAP'!BF149</f>
        <v>GD/0,55</v>
      </c>
      <c r="P138" s="394">
        <f>'FORMAT REKAP'!AW149</f>
        <v>54</v>
      </c>
      <c r="Q138" s="395">
        <f>'FORMAT REKAP'!BI149</f>
        <v>75.510000000000005</v>
      </c>
      <c r="R138" s="394" t="str">
        <f>'FORMAT REKAP'!BJ149</f>
        <v>L</v>
      </c>
      <c r="S138" s="393" t="str">
        <f>'FORMAT REKAP'!BK149</f>
        <v/>
      </c>
    </row>
    <row r="139" spans="3:19" x14ac:dyDescent="0.25">
      <c r="C139" s="394" t="str">
        <f>'FORMAT REKAP'!H150&amp;"/"&amp;'FORMAT REKAP'!I150</f>
        <v>164,2/54,1</v>
      </c>
      <c r="D139" s="394">
        <f>'FORMAT REKAP'!AH150</f>
        <v>40</v>
      </c>
      <c r="E139" s="394">
        <f>'FORMAT REKAP'!AM150</f>
        <v>80</v>
      </c>
      <c r="F139" s="395">
        <f>'FORMAT REKAP'!AN150</f>
        <v>63.33</v>
      </c>
      <c r="G139" s="394">
        <f>'FORMAT REKAP'!AQ150</f>
        <v>2790</v>
      </c>
      <c r="H139" s="394">
        <f>'FORMAT REKAP'!AS150</f>
        <v>18</v>
      </c>
      <c r="I139" s="394">
        <f>'FORMAT REKAP'!AU150</f>
        <v>41</v>
      </c>
      <c r="J139" s="394">
        <f>'FORMAT REKAP'!AY150</f>
        <v>43</v>
      </c>
      <c r="K139" s="395">
        <f>'FORMAT REKAP'!BA150</f>
        <v>5.7</v>
      </c>
      <c r="L139" s="395">
        <f>'FORMAT REKAP'!BD150</f>
        <v>74.5</v>
      </c>
      <c r="M139" s="394" t="str">
        <f>'FORMAT REKAP'!BE150&amp;"/"&amp;'FORMAT REKAP'!BF150</f>
        <v>GD/1,02</v>
      </c>
      <c r="P139" s="394">
        <f>'FORMAT REKAP'!AW150</f>
        <v>49</v>
      </c>
      <c r="Q139" s="395">
        <f>'FORMAT REKAP'!BI150</f>
        <v>71.150000000000006</v>
      </c>
      <c r="R139" s="394" t="str">
        <f>'FORMAT REKAP'!BJ150</f>
        <v>L</v>
      </c>
      <c r="S139" s="393" t="str">
        <f>'FORMAT REKAP'!BK150</f>
        <v/>
      </c>
    </row>
    <row r="140" spans="3:19" x14ac:dyDescent="0.25">
      <c r="C140" s="394" t="str">
        <f>'FORMAT REKAP'!H151&amp;"/"&amp;'FORMAT REKAP'!I151</f>
        <v>177,6/72,1</v>
      </c>
      <c r="D140" s="394">
        <f>'FORMAT REKAP'!AH151</f>
        <v>70</v>
      </c>
      <c r="E140" s="394">
        <f>'FORMAT REKAP'!AM151</f>
        <v>70</v>
      </c>
      <c r="F140" s="395">
        <f>'FORMAT REKAP'!AN151</f>
        <v>73.33</v>
      </c>
      <c r="G140" s="394">
        <f>'FORMAT REKAP'!AQ151</f>
        <v>2770</v>
      </c>
      <c r="H140" s="394">
        <f>'FORMAT REKAP'!AS151</f>
        <v>17</v>
      </c>
      <c r="I140" s="394">
        <f>'FORMAT REKAP'!AU151</f>
        <v>41</v>
      </c>
      <c r="J140" s="394">
        <f>'FORMAT REKAP'!AY151</f>
        <v>29</v>
      </c>
      <c r="K140" s="395">
        <f>'FORMAT REKAP'!BA151</f>
        <v>5.6</v>
      </c>
      <c r="L140" s="395">
        <f>'FORMAT REKAP'!BD151</f>
        <v>70.2</v>
      </c>
      <c r="M140" s="394" t="str">
        <f>'FORMAT REKAP'!BE151&amp;"/"&amp;'FORMAT REKAP'!BF151</f>
        <v>GD/0,49</v>
      </c>
      <c r="P140" s="394">
        <f>'FORMAT REKAP'!AW151</f>
        <v>48</v>
      </c>
      <c r="Q140" s="395">
        <f>'FORMAT REKAP'!BI151</f>
        <v>71.14</v>
      </c>
      <c r="R140" s="394" t="str">
        <f>'FORMAT REKAP'!BJ151</f>
        <v>L</v>
      </c>
      <c r="S140" s="393" t="str">
        <f>'FORMAT REKAP'!BK151</f>
        <v/>
      </c>
    </row>
    <row r="141" spans="3:19" ht="45" x14ac:dyDescent="0.25">
      <c r="C141" s="394" t="str">
        <f>'FORMAT REKAP'!H152&amp;"/"&amp;'FORMAT REKAP'!I152</f>
        <v>165,6/65,3</v>
      </c>
      <c r="D141" s="394">
        <f>'FORMAT REKAP'!AH152</f>
        <v>30</v>
      </c>
      <c r="E141" s="394">
        <f>'FORMAT REKAP'!AM152</f>
        <v>70</v>
      </c>
      <c r="F141" s="395">
        <f>'FORMAT REKAP'!AN152</f>
        <v>53.33</v>
      </c>
      <c r="G141" s="394">
        <f>'FORMAT REKAP'!AQ152</f>
        <v>2930</v>
      </c>
      <c r="H141" s="394">
        <f>'FORMAT REKAP'!AS152</f>
        <v>15</v>
      </c>
      <c r="I141" s="394">
        <f>'FORMAT REKAP'!AU152</f>
        <v>41</v>
      </c>
      <c r="J141" s="394">
        <f>'FORMAT REKAP'!AY152</f>
        <v>43</v>
      </c>
      <c r="K141" s="395">
        <f>'FORMAT REKAP'!BA152</f>
        <v>5.85</v>
      </c>
      <c r="L141" s="395">
        <f>'FORMAT REKAP'!BD152</f>
        <v>78.599999999999994</v>
      </c>
      <c r="M141" s="394" t="str">
        <f>'FORMAT REKAP'!BE152&amp;"/"&amp;'FORMAT REKAP'!BF152</f>
        <v>GD/1,05</v>
      </c>
      <c r="P141" s="394">
        <f>'FORMAT REKAP'!AW152</f>
        <v>54</v>
      </c>
      <c r="Q141" s="395">
        <f>'FORMAT REKAP'!BI152</f>
        <v>37.5</v>
      </c>
      <c r="R141" s="394" t="str">
        <f>'FORMAT REKAP'!BJ152</f>
        <v>TL</v>
      </c>
      <c r="S141" s="393" t="str">
        <f>'FORMAT REKAP'!BK152</f>
        <v xml:space="preserve">NSA=N-7(30)(NM-= HAS-2, LD-2, OBEEN-3),                    </v>
      </c>
    </row>
    <row r="142" spans="3:19" x14ac:dyDescent="0.25">
      <c r="C142" s="394" t="str">
        <f>'FORMAT REKAP'!H153&amp;"/"&amp;'FORMAT REKAP'!I153</f>
        <v>170,4/66,1</v>
      </c>
      <c r="D142" s="394">
        <f>'FORMAT REKAP'!AH153</f>
        <v>70</v>
      </c>
      <c r="E142" s="394">
        <f>'FORMAT REKAP'!AM153</f>
        <v>80</v>
      </c>
      <c r="F142" s="395">
        <f>'FORMAT REKAP'!AN153</f>
        <v>76.67</v>
      </c>
      <c r="G142" s="394">
        <f>'FORMAT REKAP'!AQ153</f>
        <v>3100</v>
      </c>
      <c r="H142" s="394">
        <f>'FORMAT REKAP'!AS153</f>
        <v>17</v>
      </c>
      <c r="I142" s="394">
        <f>'FORMAT REKAP'!AU153</f>
        <v>41</v>
      </c>
      <c r="J142" s="394">
        <f>'FORMAT REKAP'!AY153</f>
        <v>43</v>
      </c>
      <c r="K142" s="395">
        <f>'FORMAT REKAP'!BA153</f>
        <v>4.5999999999999996</v>
      </c>
      <c r="L142" s="395">
        <f>'FORMAT REKAP'!BD153</f>
        <v>87.8</v>
      </c>
      <c r="M142" s="394" t="str">
        <f>'FORMAT REKAP'!BE153&amp;"/"&amp;'FORMAT REKAP'!BF153</f>
        <v>GD/0,53</v>
      </c>
      <c r="P142" s="394">
        <f>'FORMAT REKAP'!AW153</f>
        <v>54</v>
      </c>
      <c r="Q142" s="395">
        <f>'FORMAT REKAP'!BI153</f>
        <v>84.46</v>
      </c>
      <c r="R142" s="394" t="str">
        <f>'FORMAT REKAP'!BJ153</f>
        <v>L</v>
      </c>
      <c r="S142" s="393" t="str">
        <f>'FORMAT REKAP'!BK153</f>
        <v/>
      </c>
    </row>
    <row r="143" spans="3:19" x14ac:dyDescent="0.25">
      <c r="C143" s="394" t="str">
        <f>'FORMAT REKAP'!H154&amp;"/"&amp;'FORMAT REKAP'!I154</f>
        <v>163,6/57,2</v>
      </c>
      <c r="D143" s="394">
        <f>'FORMAT REKAP'!AH154</f>
        <v>79</v>
      </c>
      <c r="E143" s="394">
        <f>'FORMAT REKAP'!AM154</f>
        <v>80</v>
      </c>
      <c r="F143" s="395">
        <f>'FORMAT REKAP'!AN154</f>
        <v>83</v>
      </c>
      <c r="G143" s="394">
        <f>'FORMAT REKAP'!AQ154</f>
        <v>2630</v>
      </c>
      <c r="H143" s="394">
        <f>'FORMAT REKAP'!AS154</f>
        <v>15</v>
      </c>
      <c r="I143" s="394">
        <f>'FORMAT REKAP'!AU154</f>
        <v>41</v>
      </c>
      <c r="J143" s="394">
        <f>'FORMAT REKAP'!AY154</f>
        <v>43</v>
      </c>
      <c r="K143" s="395">
        <f>'FORMAT REKAP'!BA154</f>
        <v>5.7</v>
      </c>
      <c r="L143" s="395">
        <f>'FORMAT REKAP'!BD154</f>
        <v>71</v>
      </c>
      <c r="M143" s="394" t="str">
        <f>'FORMAT REKAP'!BE154&amp;"/"&amp;'FORMAT REKAP'!BF154</f>
        <v>GD/0,56</v>
      </c>
      <c r="P143" s="394">
        <f>'FORMAT REKAP'!AW154</f>
        <v>54</v>
      </c>
      <c r="Q143" s="395">
        <f>'FORMAT REKAP'!BI154</f>
        <v>74.599999999999994</v>
      </c>
      <c r="R143" s="394" t="str">
        <f>'FORMAT REKAP'!BJ154</f>
        <v>L</v>
      </c>
      <c r="S143" s="393" t="str">
        <f>'FORMAT REKAP'!BK154</f>
        <v/>
      </c>
    </row>
    <row r="144" spans="3:19" x14ac:dyDescent="0.25">
      <c r="C144" s="394" t="str">
        <f>'FORMAT REKAP'!H155&amp;"/"&amp;'FORMAT REKAP'!I155</f>
        <v>177,6/67,1</v>
      </c>
      <c r="D144" s="394">
        <f>'FORMAT REKAP'!AH155</f>
        <v>50</v>
      </c>
      <c r="E144" s="394">
        <f>'FORMAT REKAP'!AM155</f>
        <v>70</v>
      </c>
      <c r="F144" s="395">
        <f>'FORMAT REKAP'!AN155</f>
        <v>63.33</v>
      </c>
      <c r="G144" s="394">
        <f>'FORMAT REKAP'!AQ155</f>
        <v>2780</v>
      </c>
      <c r="H144" s="394">
        <f>'FORMAT REKAP'!AS155</f>
        <v>17</v>
      </c>
      <c r="I144" s="394">
        <f>'FORMAT REKAP'!AU155</f>
        <v>41</v>
      </c>
      <c r="J144" s="394">
        <f>'FORMAT REKAP'!AY155</f>
        <v>43</v>
      </c>
      <c r="K144" s="395">
        <f>'FORMAT REKAP'!BA155</f>
        <v>5.4</v>
      </c>
      <c r="L144" s="395">
        <f>'FORMAT REKAP'!BD155</f>
        <v>76.7</v>
      </c>
      <c r="M144" s="394" t="str">
        <f>'FORMAT REKAP'!BE155&amp;"/"&amp;'FORMAT REKAP'!BF155</f>
        <v>GD/1</v>
      </c>
      <c r="P144" s="394">
        <f>'FORMAT REKAP'!AW155</f>
        <v>54</v>
      </c>
      <c r="Q144" s="395">
        <f>'FORMAT REKAP'!BI155</f>
        <v>72.69</v>
      </c>
      <c r="R144" s="394" t="str">
        <f>'FORMAT REKAP'!BJ155</f>
        <v>L</v>
      </c>
      <c r="S144" s="393" t="str">
        <f>'FORMAT REKAP'!BK155</f>
        <v/>
      </c>
    </row>
    <row r="145" spans="3:19" x14ac:dyDescent="0.25">
      <c r="C145" s="394" t="str">
        <f>'FORMAT REKAP'!H156&amp;"/"&amp;'FORMAT REKAP'!I156</f>
        <v>164,6/56,6</v>
      </c>
      <c r="D145" s="394">
        <f>'FORMAT REKAP'!AH156</f>
        <v>60</v>
      </c>
      <c r="E145" s="394">
        <f>'FORMAT REKAP'!AM156</f>
        <v>70</v>
      </c>
      <c r="F145" s="395">
        <f>'FORMAT REKAP'!AN156</f>
        <v>66.67</v>
      </c>
      <c r="G145" s="394">
        <f>'FORMAT REKAP'!AQ156</f>
        <v>2790</v>
      </c>
      <c r="H145" s="394">
        <f>'FORMAT REKAP'!AS156</f>
        <v>18</v>
      </c>
      <c r="I145" s="394">
        <f>'FORMAT REKAP'!AU156</f>
        <v>41</v>
      </c>
      <c r="J145" s="394">
        <f>'FORMAT REKAP'!AY156</f>
        <v>43</v>
      </c>
      <c r="K145" s="395">
        <f>'FORMAT REKAP'!BA156</f>
        <v>4.9000000000000004</v>
      </c>
      <c r="L145" s="395">
        <f>'FORMAT REKAP'!BD156</f>
        <v>79.3</v>
      </c>
      <c r="M145" s="394" t="str">
        <f>'FORMAT REKAP'!BE156&amp;"/"&amp;'FORMAT REKAP'!BF156</f>
        <v>GD/0,52</v>
      </c>
      <c r="P145" s="394">
        <f>'FORMAT REKAP'!AW156</f>
        <v>54</v>
      </c>
      <c r="Q145" s="395">
        <f>'FORMAT REKAP'!BI156</f>
        <v>75.510000000000005</v>
      </c>
      <c r="R145" s="394" t="str">
        <f>'FORMAT REKAP'!BJ156</f>
        <v>L</v>
      </c>
      <c r="S145" s="393" t="str">
        <f>'FORMAT REKAP'!BK156</f>
        <v/>
      </c>
    </row>
    <row r="146" spans="3:19" x14ac:dyDescent="0.25">
      <c r="C146" s="394" t="str">
        <f>'FORMAT REKAP'!H157&amp;"/"&amp;'FORMAT REKAP'!I157</f>
        <v>170,1/71,6</v>
      </c>
      <c r="D146" s="394">
        <f>'FORMAT REKAP'!AH157</f>
        <v>49</v>
      </c>
      <c r="E146" s="394">
        <f>'FORMAT REKAP'!AM157</f>
        <v>70</v>
      </c>
      <c r="F146" s="395">
        <f>'FORMAT REKAP'!AN157</f>
        <v>59.67</v>
      </c>
      <c r="G146" s="394">
        <f>'FORMAT REKAP'!AQ157</f>
        <v>2570</v>
      </c>
      <c r="H146" s="394">
        <f>'FORMAT REKAP'!AS157</f>
        <v>18</v>
      </c>
      <c r="I146" s="394">
        <f>'FORMAT REKAP'!AU157</f>
        <v>41</v>
      </c>
      <c r="J146" s="394">
        <f>'FORMAT REKAP'!AY157</f>
        <v>34</v>
      </c>
      <c r="K146" s="395">
        <f>'FORMAT REKAP'!BA157</f>
        <v>5.4</v>
      </c>
      <c r="L146" s="395">
        <f>'FORMAT REKAP'!BD157</f>
        <v>69.7</v>
      </c>
      <c r="M146" s="394" t="str">
        <f>'FORMAT REKAP'!BE157&amp;"/"&amp;'FORMAT REKAP'!BF157</f>
        <v>GD/1,02</v>
      </c>
      <c r="P146" s="394">
        <f>'FORMAT REKAP'!AW157</f>
        <v>54</v>
      </c>
      <c r="Q146" s="395">
        <f>'FORMAT REKAP'!BI157</f>
        <v>66.69</v>
      </c>
      <c r="R146" s="394" t="str">
        <f>'FORMAT REKAP'!BJ157</f>
        <v>L</v>
      </c>
      <c r="S146" s="393" t="str">
        <f>'FORMAT REKAP'!BK157</f>
        <v/>
      </c>
    </row>
    <row r="147" spans="3:19" ht="45" x14ac:dyDescent="0.25">
      <c r="C147" s="394" t="str">
        <f>'FORMAT REKAP'!H158&amp;"/"&amp;'FORMAT REKAP'!I158</f>
        <v>170,4/62,9</v>
      </c>
      <c r="D147" s="394">
        <f>'FORMAT REKAP'!AH158</f>
        <v>30</v>
      </c>
      <c r="E147" s="394">
        <f>'FORMAT REKAP'!AM158</f>
        <v>70</v>
      </c>
      <c r="F147" s="395">
        <f>'FORMAT REKAP'!AN158</f>
        <v>63.33</v>
      </c>
      <c r="G147" s="394">
        <f>'FORMAT REKAP'!AQ158</f>
        <v>2900</v>
      </c>
      <c r="H147" s="394">
        <f>'FORMAT REKAP'!AS158</f>
        <v>18</v>
      </c>
      <c r="I147" s="394">
        <f>'FORMAT REKAP'!AU158</f>
        <v>41</v>
      </c>
      <c r="J147" s="394">
        <f>'FORMAT REKAP'!AY158</f>
        <v>43</v>
      </c>
      <c r="K147" s="395">
        <f>'FORMAT REKAP'!BA158</f>
        <v>5.4</v>
      </c>
      <c r="L147" s="395">
        <f>'FORMAT REKAP'!BD158</f>
        <v>80.7</v>
      </c>
      <c r="M147" s="394" t="str">
        <f>'FORMAT REKAP'!BE158&amp;"/"&amp;'FORMAT REKAP'!BF158</f>
        <v>GD/1,21</v>
      </c>
      <c r="P147" s="394">
        <f>'FORMAT REKAP'!AW158</f>
        <v>54</v>
      </c>
      <c r="Q147" s="395">
        <f>'FORMAT REKAP'!BI158</f>
        <v>37.5</v>
      </c>
      <c r="R147" s="394" t="str">
        <f>'FORMAT REKAP'!BJ158</f>
        <v>TL</v>
      </c>
      <c r="S147" s="393" t="str">
        <f>'FORMAT REKAP'!BK158</f>
        <v xml:space="preserve">NSA=N-7(30)(NM-= HA, HAS-3, LD-2, KP),                    </v>
      </c>
    </row>
    <row r="148" spans="3:19" x14ac:dyDescent="0.25">
      <c r="C148" s="394" t="str">
        <f>'FORMAT REKAP'!H159&amp;"/"&amp;'FORMAT REKAP'!I159</f>
        <v>164,6/64,2</v>
      </c>
      <c r="D148" s="394">
        <f>'FORMAT REKAP'!AH159</f>
        <v>78</v>
      </c>
      <c r="E148" s="394">
        <f>'FORMAT REKAP'!AM159</f>
        <v>60</v>
      </c>
      <c r="F148" s="395">
        <f>'FORMAT REKAP'!AN159</f>
        <v>66</v>
      </c>
      <c r="G148" s="394">
        <f>'FORMAT REKAP'!AQ159</f>
        <v>2720</v>
      </c>
      <c r="H148" s="394">
        <f>'FORMAT REKAP'!AS159</f>
        <v>18</v>
      </c>
      <c r="I148" s="394">
        <f>'FORMAT REKAP'!AU159</f>
        <v>41</v>
      </c>
      <c r="J148" s="394">
        <f>'FORMAT REKAP'!AY159</f>
        <v>43</v>
      </c>
      <c r="K148" s="395">
        <f>'FORMAT REKAP'!BA159</f>
        <v>5.21</v>
      </c>
      <c r="L148" s="395">
        <f>'FORMAT REKAP'!BD159</f>
        <v>75.3</v>
      </c>
      <c r="M148" s="394" t="str">
        <f>'FORMAT REKAP'!BE159&amp;"/"&amp;'FORMAT REKAP'!BF159</f>
        <v>GD/0,54</v>
      </c>
      <c r="P148" s="394">
        <f>'FORMAT REKAP'!AW159</f>
        <v>52</v>
      </c>
      <c r="Q148" s="395">
        <f>'FORMAT REKAP'!BI159</f>
        <v>72.510000000000005</v>
      </c>
      <c r="R148" s="394" t="str">
        <f>'FORMAT REKAP'!BJ159</f>
        <v>L</v>
      </c>
      <c r="S148" s="393" t="str">
        <f>'FORMAT REKAP'!BK159</f>
        <v/>
      </c>
    </row>
    <row r="149" spans="3:19" x14ac:dyDescent="0.25">
      <c r="C149" s="394" t="str">
        <f>'FORMAT REKAP'!H160&amp;"/"&amp;'FORMAT REKAP'!I160</f>
        <v>163,1/58,3</v>
      </c>
      <c r="D149" s="394">
        <f>'FORMAT REKAP'!AH160</f>
        <v>40</v>
      </c>
      <c r="E149" s="394">
        <f>'FORMAT REKAP'!AM160</f>
        <v>80</v>
      </c>
      <c r="F149" s="395">
        <f>'FORMAT REKAP'!AN160</f>
        <v>66.67</v>
      </c>
      <c r="G149" s="394">
        <f>'FORMAT REKAP'!AQ160</f>
        <v>2530</v>
      </c>
      <c r="H149" s="394">
        <f>'FORMAT REKAP'!AS160</f>
        <v>17</v>
      </c>
      <c r="I149" s="394">
        <f>'FORMAT REKAP'!AU160</f>
        <v>41</v>
      </c>
      <c r="J149" s="394">
        <f>'FORMAT REKAP'!AY160</f>
        <v>39</v>
      </c>
      <c r="K149" s="395">
        <f>'FORMAT REKAP'!BA160</f>
        <v>5.2</v>
      </c>
      <c r="L149" s="395">
        <f>'FORMAT REKAP'!BD160</f>
        <v>70</v>
      </c>
      <c r="M149" s="394" t="str">
        <f>'FORMAT REKAP'!BE160&amp;"/"&amp;'FORMAT REKAP'!BF160</f>
        <v>GD/0,54</v>
      </c>
      <c r="P149" s="394">
        <f>'FORMAT REKAP'!AW160</f>
        <v>54</v>
      </c>
      <c r="Q149" s="395">
        <f>'FORMAT REKAP'!BI160</f>
        <v>69</v>
      </c>
      <c r="R149" s="394" t="str">
        <f>'FORMAT REKAP'!BJ160</f>
        <v>L</v>
      </c>
      <c r="S149" s="393" t="str">
        <f>'FORMAT REKAP'!BK160</f>
        <v/>
      </c>
    </row>
    <row r="150" spans="3:19" ht="45" x14ac:dyDescent="0.25">
      <c r="C150" s="394" t="str">
        <f>'FORMAT REKAP'!H161&amp;"/"&amp;'FORMAT REKAP'!I161</f>
        <v>164,9/57,7</v>
      </c>
      <c r="D150" s="394">
        <f>'FORMAT REKAP'!AH161</f>
        <v>30</v>
      </c>
      <c r="E150" s="394">
        <f>'FORMAT REKAP'!AM161</f>
        <v>60</v>
      </c>
      <c r="F150" s="395">
        <f>'FORMAT REKAP'!AN161</f>
        <v>53.33</v>
      </c>
      <c r="G150" s="394">
        <f>'FORMAT REKAP'!AQ161</f>
        <v>2840</v>
      </c>
      <c r="H150" s="394">
        <f>'FORMAT REKAP'!AS161</f>
        <v>18</v>
      </c>
      <c r="I150" s="394">
        <f>'FORMAT REKAP'!AU161</f>
        <v>41</v>
      </c>
      <c r="J150" s="394">
        <f>'FORMAT REKAP'!AY161</f>
        <v>41</v>
      </c>
      <c r="K150" s="395">
        <f>'FORMAT REKAP'!BA161</f>
        <v>5</v>
      </c>
      <c r="L150" s="395">
        <f>'FORMAT REKAP'!BD161</f>
        <v>79.599999999999994</v>
      </c>
      <c r="M150" s="394" t="str">
        <f>'FORMAT REKAP'!BE161&amp;"/"&amp;'FORMAT REKAP'!BF161</f>
        <v>GD/0,49</v>
      </c>
      <c r="P150" s="394">
        <f>'FORMAT REKAP'!AW161</f>
        <v>54</v>
      </c>
      <c r="Q150" s="395">
        <f>'FORMAT REKAP'!BI161</f>
        <v>37.5</v>
      </c>
      <c r="R150" s="394" t="str">
        <f>'FORMAT REKAP'!BJ161</f>
        <v>TL</v>
      </c>
      <c r="S150" s="393" t="str">
        <f>'FORMAT REKAP'!BK161</f>
        <v xml:space="preserve">NSA=N-7(30)(NM-= HA, HAS-2, HEX-3, HAP),                    </v>
      </c>
    </row>
    <row r="151" spans="3:19" x14ac:dyDescent="0.25">
      <c r="C151" s="394" t="str">
        <f>'FORMAT REKAP'!H162&amp;"/"&amp;'FORMAT REKAP'!I162</f>
        <v>169/70,3</v>
      </c>
      <c r="D151" s="394">
        <f>'FORMAT REKAP'!AH162</f>
        <v>50</v>
      </c>
      <c r="E151" s="394">
        <f>'FORMAT REKAP'!AM162</f>
        <v>70</v>
      </c>
      <c r="F151" s="395">
        <f>'FORMAT REKAP'!AN162</f>
        <v>60</v>
      </c>
      <c r="G151" s="394">
        <f>'FORMAT REKAP'!AQ162</f>
        <v>2530</v>
      </c>
      <c r="H151" s="394">
        <f>'FORMAT REKAP'!AS162</f>
        <v>18</v>
      </c>
      <c r="I151" s="394">
        <f>'FORMAT REKAP'!AU162</f>
        <v>41</v>
      </c>
      <c r="J151" s="394">
        <f>'FORMAT REKAP'!AY162</f>
        <v>43</v>
      </c>
      <c r="K151" s="395">
        <f>'FORMAT REKAP'!BA162</f>
        <v>5.2</v>
      </c>
      <c r="L151" s="395">
        <f>'FORMAT REKAP'!BD162</f>
        <v>71.3</v>
      </c>
      <c r="M151" s="394" t="str">
        <f>'FORMAT REKAP'!BE162&amp;"/"&amp;'FORMAT REKAP'!BF162</f>
        <v>GD/0,45</v>
      </c>
      <c r="P151" s="394">
        <f>'FORMAT REKAP'!AW162</f>
        <v>54</v>
      </c>
      <c r="Q151" s="395">
        <f>'FORMAT REKAP'!BI162</f>
        <v>67.91</v>
      </c>
      <c r="R151" s="394" t="str">
        <f>'FORMAT REKAP'!BJ162</f>
        <v>L</v>
      </c>
      <c r="S151" s="393" t="str">
        <f>'FORMAT REKAP'!BK162</f>
        <v/>
      </c>
    </row>
    <row r="152" spans="3:19" x14ac:dyDescent="0.25">
      <c r="C152" s="394" t="str">
        <f>'FORMAT REKAP'!H163&amp;"/"&amp;'FORMAT REKAP'!I163</f>
        <v>166,1/55,3</v>
      </c>
      <c r="D152" s="394">
        <f>'FORMAT REKAP'!AH163</f>
        <v>40</v>
      </c>
      <c r="E152" s="394">
        <f>'FORMAT REKAP'!AM163</f>
        <v>70</v>
      </c>
      <c r="F152" s="395">
        <f>'FORMAT REKAP'!AN163</f>
        <v>60</v>
      </c>
      <c r="G152" s="394">
        <f>'FORMAT REKAP'!AQ163</f>
        <v>2580</v>
      </c>
      <c r="H152" s="394">
        <f>'FORMAT REKAP'!AS163</f>
        <v>18</v>
      </c>
      <c r="I152" s="394">
        <f>'FORMAT REKAP'!AU163</f>
        <v>41</v>
      </c>
      <c r="J152" s="394">
        <f>'FORMAT REKAP'!AY163</f>
        <v>43</v>
      </c>
      <c r="K152" s="395">
        <f>'FORMAT REKAP'!BA163</f>
        <v>5.21</v>
      </c>
      <c r="L152" s="395">
        <f>'FORMAT REKAP'!BD163</f>
        <v>72.8</v>
      </c>
      <c r="M152" s="394" t="str">
        <f>'FORMAT REKAP'!BE163&amp;"/"&amp;'FORMAT REKAP'!BF163</f>
        <v>GD/0,52</v>
      </c>
      <c r="P152" s="394">
        <f>'FORMAT REKAP'!AW163</f>
        <v>54</v>
      </c>
      <c r="Q152" s="395">
        <f>'FORMAT REKAP'!BI163</f>
        <v>68.959999999999994</v>
      </c>
      <c r="R152" s="394" t="str">
        <f>'FORMAT REKAP'!BJ163</f>
        <v>L</v>
      </c>
      <c r="S152" s="393" t="str">
        <f>'FORMAT REKAP'!BK163</f>
        <v/>
      </c>
    </row>
    <row r="153" spans="3:19" x14ac:dyDescent="0.25">
      <c r="C153" s="394" t="str">
        <f>'FORMAT REKAP'!H164&amp;"/"&amp;'FORMAT REKAP'!I164</f>
        <v>164,3/62,1</v>
      </c>
      <c r="D153" s="394">
        <f>'FORMAT REKAP'!AH164</f>
        <v>68</v>
      </c>
      <c r="E153" s="394">
        <f>'FORMAT REKAP'!AM164</f>
        <v>70</v>
      </c>
      <c r="F153" s="395">
        <f>'FORMAT REKAP'!AN164</f>
        <v>72.67</v>
      </c>
      <c r="G153" s="394">
        <f>'FORMAT REKAP'!AQ164</f>
        <v>2680</v>
      </c>
      <c r="H153" s="394">
        <f>'FORMAT REKAP'!AS164</f>
        <v>18</v>
      </c>
      <c r="I153" s="394">
        <f>'FORMAT REKAP'!AU164</f>
        <v>41</v>
      </c>
      <c r="J153" s="394">
        <f>'FORMAT REKAP'!AY164</f>
        <v>43</v>
      </c>
      <c r="K153" s="395">
        <f>'FORMAT REKAP'!BA164</f>
        <v>5.3</v>
      </c>
      <c r="L153" s="395">
        <f>'FORMAT REKAP'!BD164</f>
        <v>75</v>
      </c>
      <c r="M153" s="394" t="str">
        <f>'FORMAT REKAP'!BE164&amp;"/"&amp;'FORMAT REKAP'!BF164</f>
        <v>GD/0,5</v>
      </c>
      <c r="P153" s="394">
        <f>'FORMAT REKAP'!AW164</f>
        <v>54</v>
      </c>
      <c r="Q153" s="395">
        <f>'FORMAT REKAP'!BI164</f>
        <v>74.3</v>
      </c>
      <c r="R153" s="394" t="str">
        <f>'FORMAT REKAP'!BJ164</f>
        <v>L</v>
      </c>
      <c r="S153" s="393" t="str">
        <f>'FORMAT REKAP'!BK164</f>
        <v/>
      </c>
    </row>
    <row r="154" spans="3:19" x14ac:dyDescent="0.25">
      <c r="C154" s="394" t="str">
        <f>'FORMAT REKAP'!H165&amp;"/"&amp;'FORMAT REKAP'!I165</f>
        <v>165,1/58</v>
      </c>
      <c r="D154" s="394">
        <f>'FORMAT REKAP'!AH165</f>
        <v>59</v>
      </c>
      <c r="E154" s="394">
        <f>'FORMAT REKAP'!AM165</f>
        <v>70</v>
      </c>
      <c r="F154" s="395">
        <f>'FORMAT REKAP'!AN165</f>
        <v>66.33</v>
      </c>
      <c r="G154" s="394">
        <f>'FORMAT REKAP'!AQ165</f>
        <v>2550</v>
      </c>
      <c r="H154" s="394">
        <f>'FORMAT REKAP'!AS165</f>
        <v>15</v>
      </c>
      <c r="I154" s="394">
        <f>'FORMAT REKAP'!AU165</f>
        <v>41</v>
      </c>
      <c r="J154" s="394">
        <f>'FORMAT REKAP'!AY165</f>
        <v>43</v>
      </c>
      <c r="K154" s="395">
        <f>'FORMAT REKAP'!BA165</f>
        <v>5.2</v>
      </c>
      <c r="L154" s="395">
        <f>'FORMAT REKAP'!BD165</f>
        <v>69.3</v>
      </c>
      <c r="M154" s="394" t="str">
        <f>'FORMAT REKAP'!BE165&amp;"/"&amp;'FORMAT REKAP'!BF165</f>
        <v>BG/0,56</v>
      </c>
      <c r="P154" s="394">
        <f>'FORMAT REKAP'!AW165</f>
        <v>52</v>
      </c>
      <c r="Q154" s="395">
        <f>'FORMAT REKAP'!BI165</f>
        <v>68.41</v>
      </c>
      <c r="R154" s="394" t="str">
        <f>'FORMAT REKAP'!BJ165</f>
        <v>L</v>
      </c>
      <c r="S154" s="393" t="str">
        <f>'FORMAT REKAP'!BK165</f>
        <v/>
      </c>
    </row>
    <row r="155" spans="3:19" x14ac:dyDescent="0.25">
      <c r="C155" s="394" t="str">
        <f>'FORMAT REKAP'!H166&amp;"/"&amp;'FORMAT REKAP'!I166</f>
        <v>163,2/62,7</v>
      </c>
      <c r="D155" s="394">
        <f>'FORMAT REKAP'!AH166</f>
        <v>39</v>
      </c>
      <c r="E155" s="394">
        <f>'FORMAT REKAP'!AM166</f>
        <v>80</v>
      </c>
      <c r="F155" s="395">
        <f>'FORMAT REKAP'!AN166</f>
        <v>59.67</v>
      </c>
      <c r="G155" s="394">
        <f>'FORMAT REKAP'!AQ166</f>
        <v>2660</v>
      </c>
      <c r="H155" s="394">
        <f>'FORMAT REKAP'!AS166</f>
        <v>18</v>
      </c>
      <c r="I155" s="394">
        <f>'FORMAT REKAP'!AU166</f>
        <v>41</v>
      </c>
      <c r="J155" s="394">
        <f>'FORMAT REKAP'!AY166</f>
        <v>43</v>
      </c>
      <c r="K155" s="395">
        <f>'FORMAT REKAP'!BA166</f>
        <v>5.3</v>
      </c>
      <c r="L155" s="395">
        <f>'FORMAT REKAP'!BD166</f>
        <v>72.5</v>
      </c>
      <c r="M155" s="394" t="str">
        <f>'FORMAT REKAP'!BE166&amp;"/"&amp;'FORMAT REKAP'!BF166</f>
        <v>GD/0,5</v>
      </c>
      <c r="P155" s="394">
        <f>'FORMAT REKAP'!AW166</f>
        <v>50</v>
      </c>
      <c r="Q155" s="395">
        <f>'FORMAT REKAP'!BI166</f>
        <v>68.650000000000006</v>
      </c>
      <c r="R155" s="394" t="str">
        <f>'FORMAT REKAP'!BJ166</f>
        <v>L</v>
      </c>
      <c r="S155" s="393" t="str">
        <f>'FORMAT REKAP'!BK166</f>
        <v/>
      </c>
    </row>
    <row r="156" spans="3:19" x14ac:dyDescent="0.25">
      <c r="C156" s="394" t="str">
        <f>'FORMAT REKAP'!H167&amp;"/"&amp;'FORMAT REKAP'!I167</f>
        <v>167/62,1</v>
      </c>
      <c r="D156" s="394">
        <f>'FORMAT REKAP'!AH167</f>
        <v>39</v>
      </c>
      <c r="E156" s="394">
        <f>'FORMAT REKAP'!AM167</f>
        <v>60</v>
      </c>
      <c r="F156" s="395">
        <f>'FORMAT REKAP'!AN167</f>
        <v>59.67</v>
      </c>
      <c r="G156" s="394">
        <f>'FORMAT REKAP'!AQ167</f>
        <v>2550</v>
      </c>
      <c r="H156" s="394">
        <f>'FORMAT REKAP'!AS167</f>
        <v>18</v>
      </c>
      <c r="I156" s="394">
        <f>'FORMAT REKAP'!AU167</f>
        <v>41</v>
      </c>
      <c r="J156" s="394">
        <f>'FORMAT REKAP'!AY167</f>
        <v>22</v>
      </c>
      <c r="K156" s="395">
        <f>'FORMAT REKAP'!BA167</f>
        <v>5.21</v>
      </c>
      <c r="L156" s="395">
        <f>'FORMAT REKAP'!BD167</f>
        <v>67.3</v>
      </c>
      <c r="M156" s="394" t="str">
        <f>'FORMAT REKAP'!BE167&amp;"/"&amp;'FORMAT REKAP'!BF167</f>
        <v>GD/1,01</v>
      </c>
      <c r="P156" s="394">
        <f>'FORMAT REKAP'!AW167</f>
        <v>54</v>
      </c>
      <c r="Q156" s="395">
        <f>'FORMAT REKAP'!BI167</f>
        <v>65.010000000000005</v>
      </c>
      <c r="R156" s="394" t="str">
        <f>'FORMAT REKAP'!BJ167</f>
        <v>L</v>
      </c>
      <c r="S156" s="393" t="str">
        <f>'FORMAT REKAP'!BK167</f>
        <v/>
      </c>
    </row>
    <row r="157" spans="3:19" x14ac:dyDescent="0.25">
      <c r="C157" s="394" t="str">
        <f>'FORMAT REKAP'!H168&amp;"/"&amp;'FORMAT REKAP'!I168</f>
        <v>172,6/58,8</v>
      </c>
      <c r="D157" s="394">
        <f>'FORMAT REKAP'!AH168</f>
        <v>40</v>
      </c>
      <c r="E157" s="394">
        <f>'FORMAT REKAP'!AM168</f>
        <v>60</v>
      </c>
      <c r="F157" s="395">
        <f>'FORMAT REKAP'!AN168</f>
        <v>50</v>
      </c>
      <c r="G157" s="394">
        <f>'FORMAT REKAP'!AQ168</f>
        <v>2560</v>
      </c>
      <c r="H157" s="394">
        <f>'FORMAT REKAP'!AS168</f>
        <v>18</v>
      </c>
      <c r="I157" s="394">
        <f>'FORMAT REKAP'!AU168</f>
        <v>41</v>
      </c>
      <c r="J157" s="394">
        <f>'FORMAT REKAP'!AY168</f>
        <v>21</v>
      </c>
      <c r="K157" s="395">
        <f>'FORMAT REKAP'!BA168</f>
        <v>5.6</v>
      </c>
      <c r="L157" s="395">
        <f>'FORMAT REKAP'!BD168</f>
        <v>66</v>
      </c>
      <c r="M157" s="394" t="str">
        <f>'FORMAT REKAP'!BE168&amp;"/"&amp;'FORMAT REKAP'!BF168</f>
        <v>GD/1,04</v>
      </c>
      <c r="P157" s="394">
        <f>'FORMAT REKAP'!AW168</f>
        <v>53</v>
      </c>
      <c r="Q157" s="395">
        <f>'FORMAT REKAP'!BI168</f>
        <v>61.2</v>
      </c>
      <c r="R157" s="394" t="str">
        <f>'FORMAT REKAP'!BJ168</f>
        <v>L</v>
      </c>
      <c r="S157" s="393" t="str">
        <f>'FORMAT REKAP'!BK168</f>
        <v/>
      </c>
    </row>
    <row r="158" spans="3:19" x14ac:dyDescent="0.25">
      <c r="C158" s="394" t="str">
        <f>'FORMAT REKAP'!H169&amp;"/"&amp;'FORMAT REKAP'!I169</f>
        <v>175,8/63,7</v>
      </c>
      <c r="D158" s="394">
        <f>'FORMAT REKAP'!AH169</f>
        <v>59</v>
      </c>
      <c r="E158" s="394">
        <f>'FORMAT REKAP'!AM169</f>
        <v>60</v>
      </c>
      <c r="F158" s="395">
        <f>'FORMAT REKAP'!AN169</f>
        <v>63</v>
      </c>
      <c r="G158" s="394">
        <f>'FORMAT REKAP'!AQ169</f>
        <v>2680</v>
      </c>
      <c r="H158" s="394">
        <f>'FORMAT REKAP'!AS169</f>
        <v>18</v>
      </c>
      <c r="I158" s="394">
        <f>'FORMAT REKAP'!AU169</f>
        <v>35</v>
      </c>
      <c r="J158" s="394">
        <f>'FORMAT REKAP'!AY169</f>
        <v>41</v>
      </c>
      <c r="K158" s="395">
        <f>'FORMAT REKAP'!BA169</f>
        <v>5.9</v>
      </c>
      <c r="L158" s="395">
        <f>'FORMAT REKAP'!BD169</f>
        <v>68.099999999999994</v>
      </c>
      <c r="M158" s="394" t="str">
        <f>'FORMAT REKAP'!BE169&amp;"/"&amp;'FORMAT REKAP'!BF169</f>
        <v>GD/1,11</v>
      </c>
      <c r="P158" s="394">
        <f>'FORMAT REKAP'!AW169</f>
        <v>50</v>
      </c>
      <c r="Q158" s="395">
        <f>'FORMAT REKAP'!BI169</f>
        <v>66.569999999999993</v>
      </c>
      <c r="R158" s="394" t="str">
        <f>'FORMAT REKAP'!BJ169</f>
        <v>L</v>
      </c>
      <c r="S158" s="393" t="str">
        <f>'FORMAT REKAP'!BK169</f>
        <v/>
      </c>
    </row>
    <row r="159" spans="3:19" x14ac:dyDescent="0.25">
      <c r="C159" s="394" t="str">
        <f>'FORMAT REKAP'!H170&amp;"/"&amp;'FORMAT REKAP'!I170</f>
        <v>172,1/67,3</v>
      </c>
      <c r="D159" s="394">
        <f>'FORMAT REKAP'!AH170</f>
        <v>60</v>
      </c>
      <c r="E159" s="394">
        <f>'FORMAT REKAP'!AM170</f>
        <v>70</v>
      </c>
      <c r="F159" s="395">
        <f>'FORMAT REKAP'!AN170</f>
        <v>70</v>
      </c>
      <c r="G159" s="394">
        <f>'FORMAT REKAP'!AQ170</f>
        <v>2630</v>
      </c>
      <c r="H159" s="394">
        <f>'FORMAT REKAP'!AS170</f>
        <v>18</v>
      </c>
      <c r="I159" s="394">
        <f>'FORMAT REKAP'!AU170</f>
        <v>41</v>
      </c>
      <c r="J159" s="394">
        <f>'FORMAT REKAP'!AY170</f>
        <v>41</v>
      </c>
      <c r="K159" s="395">
        <f>'FORMAT REKAP'!BA170</f>
        <v>5.3</v>
      </c>
      <c r="L159" s="395">
        <f>'FORMAT REKAP'!BD170</f>
        <v>71.599999999999994</v>
      </c>
      <c r="M159" s="394" t="str">
        <f>'FORMAT REKAP'!BE170&amp;"/"&amp;'FORMAT REKAP'!BF170</f>
        <v>GD/1,02</v>
      </c>
      <c r="P159" s="394">
        <f>'FORMAT REKAP'!AW170</f>
        <v>51</v>
      </c>
      <c r="Q159" s="395">
        <f>'FORMAT REKAP'!BI170</f>
        <v>71.12</v>
      </c>
      <c r="R159" s="394" t="str">
        <f>'FORMAT REKAP'!BJ170</f>
        <v>L</v>
      </c>
      <c r="S159" s="393" t="str">
        <f>'FORMAT REKAP'!BK170</f>
        <v/>
      </c>
    </row>
    <row r="160" spans="3:19" x14ac:dyDescent="0.25">
      <c r="C160" s="394" t="str">
        <f>'FORMAT REKAP'!H171&amp;"/"&amp;'FORMAT REKAP'!I171</f>
        <v>166/53,3</v>
      </c>
      <c r="D160" s="394">
        <f>'FORMAT REKAP'!AH171</f>
        <v>58</v>
      </c>
      <c r="E160" s="394">
        <f>'FORMAT REKAP'!AM171</f>
        <v>70</v>
      </c>
      <c r="F160" s="395">
        <f>'FORMAT REKAP'!AN171</f>
        <v>59.33</v>
      </c>
      <c r="G160" s="394">
        <f>'FORMAT REKAP'!AQ171</f>
        <v>2780</v>
      </c>
      <c r="H160" s="394">
        <f>'FORMAT REKAP'!AS171</f>
        <v>16</v>
      </c>
      <c r="I160" s="394">
        <f>'FORMAT REKAP'!AU171</f>
        <v>40</v>
      </c>
      <c r="J160" s="394">
        <f>'FORMAT REKAP'!AY171</f>
        <v>31</v>
      </c>
      <c r="K160" s="395">
        <f>'FORMAT REKAP'!BA171</f>
        <v>5.31</v>
      </c>
      <c r="L160" s="395">
        <f>'FORMAT REKAP'!BD171</f>
        <v>73.3</v>
      </c>
      <c r="M160" s="394" t="str">
        <f>'FORMAT REKAP'!BE171&amp;"/"&amp;'FORMAT REKAP'!BF171</f>
        <v>GD/1,03</v>
      </c>
      <c r="P160" s="394">
        <f>'FORMAT REKAP'!AW171</f>
        <v>54</v>
      </c>
      <c r="Q160" s="395">
        <f>'FORMAT REKAP'!BI171</f>
        <v>69.11</v>
      </c>
      <c r="R160" s="394" t="str">
        <f>'FORMAT REKAP'!BJ171</f>
        <v>L</v>
      </c>
      <c r="S160" s="393" t="str">
        <f>'FORMAT REKAP'!BK171</f>
        <v/>
      </c>
    </row>
    <row r="161" spans="3:19" x14ac:dyDescent="0.25">
      <c r="C161" s="394" t="str">
        <f>'FORMAT REKAP'!H172&amp;"/"&amp;'FORMAT REKAP'!I172</f>
        <v>171/60,2</v>
      </c>
      <c r="D161" s="394">
        <f>'FORMAT REKAP'!AH172</f>
        <v>49</v>
      </c>
      <c r="E161" s="394">
        <f>'FORMAT REKAP'!AM172</f>
        <v>70</v>
      </c>
      <c r="F161" s="395">
        <f>'FORMAT REKAP'!AN172</f>
        <v>63</v>
      </c>
      <c r="G161" s="394">
        <f>'FORMAT REKAP'!AQ172</f>
        <v>2830</v>
      </c>
      <c r="H161" s="394">
        <f>'FORMAT REKAP'!AS172</f>
        <v>14</v>
      </c>
      <c r="I161" s="394">
        <f>'FORMAT REKAP'!AU172</f>
        <v>41</v>
      </c>
      <c r="J161" s="394">
        <f>'FORMAT REKAP'!AY172</f>
        <v>38</v>
      </c>
      <c r="K161" s="395">
        <f>'FORMAT REKAP'!BA172</f>
        <v>5.21</v>
      </c>
      <c r="L161" s="395">
        <f>'FORMAT REKAP'!BD172</f>
        <v>76.2</v>
      </c>
      <c r="M161" s="394" t="str">
        <f>'FORMAT REKAP'!BE172&amp;"/"&amp;'FORMAT REKAP'!BF172</f>
        <v>GD/0,49</v>
      </c>
      <c r="P161" s="394">
        <f>'FORMAT REKAP'!AW172</f>
        <v>54</v>
      </c>
      <c r="Q161" s="395">
        <f>'FORMAT REKAP'!BI172</f>
        <v>72.239999999999995</v>
      </c>
      <c r="R161" s="394" t="str">
        <f>'FORMAT REKAP'!BJ172</f>
        <v>L</v>
      </c>
      <c r="S161" s="393" t="str">
        <f>'FORMAT REKAP'!BK172</f>
        <v/>
      </c>
    </row>
    <row r="162" spans="3:19" x14ac:dyDescent="0.25">
      <c r="C162" s="394" t="str">
        <f>'FORMAT REKAP'!H173&amp;"/"&amp;'FORMAT REKAP'!I173</f>
        <v>163/54</v>
      </c>
      <c r="D162" s="394">
        <f>'FORMAT REKAP'!AH173</f>
        <v>50</v>
      </c>
      <c r="E162" s="394">
        <f>'FORMAT REKAP'!AM173</f>
        <v>70</v>
      </c>
      <c r="F162" s="395">
        <f>'FORMAT REKAP'!AN173</f>
        <v>63.33</v>
      </c>
      <c r="G162" s="394">
        <f>'FORMAT REKAP'!AQ173</f>
        <v>2600</v>
      </c>
      <c r="H162" s="394">
        <f>'FORMAT REKAP'!AS173</f>
        <v>18</v>
      </c>
      <c r="I162" s="394">
        <f>'FORMAT REKAP'!AU173</f>
        <v>41</v>
      </c>
      <c r="J162" s="394">
        <f>'FORMAT REKAP'!AY173</f>
        <v>42</v>
      </c>
      <c r="K162" s="395">
        <f>'FORMAT REKAP'!BA173</f>
        <v>5.3</v>
      </c>
      <c r="L162" s="395">
        <f>'FORMAT REKAP'!BD173</f>
        <v>72.3</v>
      </c>
      <c r="M162" s="394" t="str">
        <f>'FORMAT REKAP'!BE173&amp;"/"&amp;'FORMAT REKAP'!BF173</f>
        <v>GD/0,48</v>
      </c>
      <c r="P162" s="394">
        <f>'FORMAT REKAP'!AW173</f>
        <v>53</v>
      </c>
      <c r="Q162" s="395">
        <f>'FORMAT REKAP'!BI173</f>
        <v>69.61</v>
      </c>
      <c r="R162" s="394" t="str">
        <f>'FORMAT REKAP'!BJ173</f>
        <v>L</v>
      </c>
      <c r="S162" s="393" t="str">
        <f>'FORMAT REKAP'!BK173</f>
        <v/>
      </c>
    </row>
    <row r="163" spans="3:19" x14ac:dyDescent="0.25">
      <c r="C163" s="394" t="str">
        <f>'FORMAT REKAP'!H174&amp;"/"&amp;'FORMAT REKAP'!I174</f>
        <v>168,1/59,2</v>
      </c>
      <c r="D163" s="394">
        <f>'FORMAT REKAP'!AH174</f>
        <v>60</v>
      </c>
      <c r="E163" s="394">
        <f>'FORMAT REKAP'!AM174</f>
        <v>70</v>
      </c>
      <c r="F163" s="395">
        <f>'FORMAT REKAP'!AN174</f>
        <v>66.67</v>
      </c>
      <c r="G163" s="394">
        <f>'FORMAT REKAP'!AQ174</f>
        <v>2350</v>
      </c>
      <c r="H163" s="394">
        <f>'FORMAT REKAP'!AS174</f>
        <v>18</v>
      </c>
      <c r="I163" s="394">
        <f>'FORMAT REKAP'!AU174</f>
        <v>41</v>
      </c>
      <c r="J163" s="394">
        <f>'FORMAT REKAP'!AY174</f>
        <v>43</v>
      </c>
      <c r="K163" s="395">
        <f>'FORMAT REKAP'!BA174</f>
        <v>5.41</v>
      </c>
      <c r="L163" s="395">
        <f>'FORMAT REKAP'!BD174</f>
        <v>64.2</v>
      </c>
      <c r="M163" s="394" t="str">
        <f>'FORMAT REKAP'!BE174&amp;"/"&amp;'FORMAT REKAP'!BF174</f>
        <v>GD/0,52</v>
      </c>
      <c r="P163" s="394">
        <f>'FORMAT REKAP'!AW174</f>
        <v>50</v>
      </c>
      <c r="Q163" s="395">
        <f>'FORMAT REKAP'!BI174</f>
        <v>64.94</v>
      </c>
      <c r="R163" s="394" t="str">
        <f>'FORMAT REKAP'!BJ174</f>
        <v>L</v>
      </c>
      <c r="S163" s="393" t="str">
        <f>'FORMAT REKAP'!BK174</f>
        <v/>
      </c>
    </row>
    <row r="164" spans="3:19" x14ac:dyDescent="0.25">
      <c r="C164" s="394" t="str">
        <f>'FORMAT REKAP'!H175&amp;"/"&amp;'FORMAT REKAP'!I175</f>
        <v>175,1/62,4</v>
      </c>
      <c r="D164" s="394">
        <f>'FORMAT REKAP'!AH175</f>
        <v>50</v>
      </c>
      <c r="E164" s="394">
        <f>'FORMAT REKAP'!AM175</f>
        <v>70</v>
      </c>
      <c r="F164" s="395">
        <f>'FORMAT REKAP'!AN175</f>
        <v>63.33</v>
      </c>
      <c r="G164" s="394">
        <f>'FORMAT REKAP'!AQ175</f>
        <v>2720</v>
      </c>
      <c r="H164" s="394">
        <f>'FORMAT REKAP'!AS175</f>
        <v>15</v>
      </c>
      <c r="I164" s="394">
        <f>'FORMAT REKAP'!AU175</f>
        <v>41</v>
      </c>
      <c r="J164" s="394">
        <f>'FORMAT REKAP'!AY175</f>
        <v>20</v>
      </c>
      <c r="K164" s="395">
        <f>'FORMAT REKAP'!BA175</f>
        <v>5.9</v>
      </c>
      <c r="L164" s="395">
        <f>'FORMAT REKAP'!BD175</f>
        <v>63.5</v>
      </c>
      <c r="M164" s="394" t="str">
        <f>'FORMAT REKAP'!BE175&amp;"/"&amp;'FORMAT REKAP'!BF175</f>
        <v>GD/0,57</v>
      </c>
      <c r="P164" s="394">
        <f>'FORMAT REKAP'!AW175</f>
        <v>45</v>
      </c>
      <c r="Q164" s="395">
        <f>'FORMAT REKAP'!BI175</f>
        <v>63.45</v>
      </c>
      <c r="R164" s="394" t="str">
        <f>'FORMAT REKAP'!BJ175</f>
        <v>L</v>
      </c>
      <c r="S164" s="393" t="str">
        <f>'FORMAT REKAP'!BK175</f>
        <v/>
      </c>
    </row>
    <row r="165" spans="3:19" x14ac:dyDescent="0.25">
      <c r="C165" s="394" t="str">
        <f>'FORMAT REKAP'!H176&amp;"/"&amp;'FORMAT REKAP'!I176</f>
        <v>163,9/54,9</v>
      </c>
      <c r="D165" s="394">
        <f>'FORMAT REKAP'!AH176</f>
        <v>59</v>
      </c>
      <c r="E165" s="394">
        <f>'FORMAT REKAP'!AM176</f>
        <v>60</v>
      </c>
      <c r="F165" s="395">
        <f>'FORMAT REKAP'!AN176</f>
        <v>63</v>
      </c>
      <c r="G165" s="394">
        <f>'FORMAT REKAP'!AQ176</f>
        <v>2720</v>
      </c>
      <c r="H165" s="394">
        <f>'FORMAT REKAP'!AS176</f>
        <v>3</v>
      </c>
      <c r="I165" s="394">
        <f>'FORMAT REKAP'!AU176</f>
        <v>41</v>
      </c>
      <c r="J165" s="394">
        <f>'FORMAT REKAP'!AY176</f>
        <v>43</v>
      </c>
      <c r="K165" s="395">
        <f>'FORMAT REKAP'!BA176</f>
        <v>5.31</v>
      </c>
      <c r="L165" s="395">
        <f>'FORMAT REKAP'!BD176</f>
        <v>68.400000000000006</v>
      </c>
      <c r="M165" s="394" t="str">
        <f>'FORMAT REKAP'!BE176&amp;"/"&amp;'FORMAT REKAP'!BF176</f>
        <v>GD/1,23</v>
      </c>
      <c r="P165" s="394">
        <f>'FORMAT REKAP'!AW176</f>
        <v>54</v>
      </c>
      <c r="Q165" s="395">
        <f>'FORMAT REKAP'!BI176</f>
        <v>66.78</v>
      </c>
      <c r="R165" s="394" t="str">
        <f>'FORMAT REKAP'!BJ176</f>
        <v>L</v>
      </c>
      <c r="S165" s="393" t="str">
        <f>'FORMAT REKAP'!BK176</f>
        <v/>
      </c>
    </row>
    <row r="166" spans="3:19" x14ac:dyDescent="0.25">
      <c r="C166" s="394" t="str">
        <f>'FORMAT REKAP'!H177&amp;"/"&amp;'FORMAT REKAP'!I177</f>
        <v>169,5/56,4</v>
      </c>
      <c r="D166" s="394">
        <f>'FORMAT REKAP'!AH177</f>
        <v>69</v>
      </c>
      <c r="E166" s="394">
        <f>'FORMAT REKAP'!AM177</f>
        <v>70</v>
      </c>
      <c r="F166" s="395">
        <f>'FORMAT REKAP'!AN177</f>
        <v>63</v>
      </c>
      <c r="G166" s="394">
        <f>'FORMAT REKAP'!AQ177</f>
        <v>2810</v>
      </c>
      <c r="H166" s="394">
        <f>'FORMAT REKAP'!AS177</f>
        <v>14</v>
      </c>
      <c r="I166" s="394">
        <f>'FORMAT REKAP'!AU177</f>
        <v>41</v>
      </c>
      <c r="J166" s="394">
        <f>'FORMAT REKAP'!AY177</f>
        <v>36</v>
      </c>
      <c r="K166" s="395">
        <f>'FORMAT REKAP'!BA177</f>
        <v>5.21</v>
      </c>
      <c r="L166" s="395">
        <f>'FORMAT REKAP'!BD177</f>
        <v>75.2</v>
      </c>
      <c r="M166" s="394" t="str">
        <f>'FORMAT REKAP'!BE177&amp;"/"&amp;'FORMAT REKAP'!BF177</f>
        <v>GD/1,04</v>
      </c>
      <c r="P166" s="394">
        <f>'FORMAT REKAP'!AW177</f>
        <v>54</v>
      </c>
      <c r="Q166" s="395">
        <f>'FORMAT REKAP'!BI177</f>
        <v>71.540000000000006</v>
      </c>
      <c r="R166" s="394" t="str">
        <f>'FORMAT REKAP'!BJ177</f>
        <v>L</v>
      </c>
      <c r="S166" s="393" t="str">
        <f>'FORMAT REKAP'!BK177</f>
        <v/>
      </c>
    </row>
    <row r="167" spans="3:19" ht="45" x14ac:dyDescent="0.25">
      <c r="C167" s="394" t="str">
        <f>'FORMAT REKAP'!H178&amp;"/"&amp;'FORMAT REKAP'!I178</f>
        <v>174/67</v>
      </c>
      <c r="D167" s="394">
        <f>'FORMAT REKAP'!AH178</f>
        <v>20</v>
      </c>
      <c r="E167" s="394">
        <f>'FORMAT REKAP'!AM178</f>
        <v>60</v>
      </c>
      <c r="F167" s="395">
        <f>'FORMAT REKAP'!AN178</f>
        <v>60</v>
      </c>
      <c r="G167" s="394">
        <f>'FORMAT REKAP'!AQ178</f>
        <v>2650</v>
      </c>
      <c r="H167" s="394">
        <f>'FORMAT REKAP'!AS178</f>
        <v>15</v>
      </c>
      <c r="I167" s="394">
        <f>'FORMAT REKAP'!AU178</f>
        <v>41</v>
      </c>
      <c r="J167" s="394">
        <f>'FORMAT REKAP'!AY178</f>
        <v>29</v>
      </c>
      <c r="K167" s="395">
        <f>'FORMAT REKAP'!BA178</f>
        <v>5.3</v>
      </c>
      <c r="L167" s="395">
        <f>'FORMAT REKAP'!BD178</f>
        <v>69.5</v>
      </c>
      <c r="M167" s="394" t="str">
        <f>'FORMAT REKAP'!BE178&amp;"/"&amp;'FORMAT REKAP'!BF178</f>
        <v>GD/0,54</v>
      </c>
      <c r="P167" s="394">
        <f>'FORMAT REKAP'!AW178</f>
        <v>54</v>
      </c>
      <c r="Q167" s="395">
        <f>'FORMAT REKAP'!BI178</f>
        <v>37</v>
      </c>
      <c r="R167" s="394" t="str">
        <f>'FORMAT REKAP'!BJ178</f>
        <v>TL</v>
      </c>
      <c r="S167" s="393" t="str">
        <f>'FORMAT REKAP'!BK178</f>
        <v xml:space="preserve">NSA=N-8(20)(NM-= HA, SDR-2, HAS-2, XBEEN-3),                    </v>
      </c>
    </row>
    <row r="168" spans="3:19" x14ac:dyDescent="0.25">
      <c r="C168" s="394" t="str">
        <f>'FORMAT REKAP'!H179&amp;"/"&amp;'FORMAT REKAP'!I179</f>
        <v>164,5/50,3</v>
      </c>
      <c r="D168" s="394">
        <f>'FORMAT REKAP'!AH179</f>
        <v>60</v>
      </c>
      <c r="E168" s="394">
        <f>'FORMAT REKAP'!AM179</f>
        <v>80</v>
      </c>
      <c r="F168" s="395">
        <f>'FORMAT REKAP'!AN179</f>
        <v>56.67</v>
      </c>
      <c r="G168" s="394">
        <f>'FORMAT REKAP'!AQ179</f>
        <v>2660</v>
      </c>
      <c r="H168" s="394">
        <f>'FORMAT REKAP'!AS179</f>
        <v>18</v>
      </c>
      <c r="I168" s="394">
        <f>'FORMAT REKAP'!AU179</f>
        <v>41</v>
      </c>
      <c r="J168" s="394">
        <f>'FORMAT REKAP'!AY179</f>
        <v>43</v>
      </c>
      <c r="K168" s="395">
        <f>'FORMAT REKAP'!BA179</f>
        <v>5.21</v>
      </c>
      <c r="L168" s="395">
        <f>'FORMAT REKAP'!BD179</f>
        <v>74.8</v>
      </c>
      <c r="M168" s="394" t="str">
        <f>'FORMAT REKAP'!BE179&amp;"/"&amp;'FORMAT REKAP'!BF179</f>
        <v>GD/0,59</v>
      </c>
      <c r="P168" s="394">
        <f>'FORMAT REKAP'!AW179</f>
        <v>54</v>
      </c>
      <c r="Q168" s="395">
        <f>'FORMAT REKAP'!BI179</f>
        <v>69.36</v>
      </c>
      <c r="R168" s="394" t="str">
        <f>'FORMAT REKAP'!BJ179</f>
        <v>L</v>
      </c>
      <c r="S168" s="393" t="str">
        <f>'FORMAT REKAP'!BK179</f>
        <v/>
      </c>
    </row>
    <row r="169" spans="3:19" ht="45" x14ac:dyDescent="0.25">
      <c r="C169" s="394" t="str">
        <f>'FORMAT REKAP'!H180&amp;"/"&amp;'FORMAT REKAP'!I180</f>
        <v>165,1/52,9</v>
      </c>
      <c r="D169" s="394">
        <f>'FORMAT REKAP'!AH180</f>
        <v>30</v>
      </c>
      <c r="E169" s="394">
        <f>'FORMAT REKAP'!AM180</f>
        <v>80</v>
      </c>
      <c r="F169" s="395">
        <f>'FORMAT REKAP'!AN180</f>
        <v>53.33</v>
      </c>
      <c r="G169" s="394">
        <f>'FORMAT REKAP'!AQ180</f>
        <v>2480</v>
      </c>
      <c r="H169" s="394">
        <f>'FORMAT REKAP'!AS180</f>
        <v>15</v>
      </c>
      <c r="I169" s="394">
        <f>'FORMAT REKAP'!AU180</f>
        <v>41</v>
      </c>
      <c r="J169" s="394">
        <f>'FORMAT REKAP'!AY180</f>
        <v>20</v>
      </c>
      <c r="K169" s="395">
        <f>'FORMAT REKAP'!BA180</f>
        <v>5.6</v>
      </c>
      <c r="L169" s="395">
        <f>'FORMAT REKAP'!BD180</f>
        <v>58.7</v>
      </c>
      <c r="M169" s="394" t="str">
        <f>'FORMAT REKAP'!BE180&amp;"/"&amp;'FORMAT REKAP'!BF180</f>
        <v>BG/1,29</v>
      </c>
      <c r="P169" s="394">
        <f>'FORMAT REKAP'!AW180</f>
        <v>47</v>
      </c>
      <c r="Q169" s="395">
        <f>'FORMAT REKAP'!BI180</f>
        <v>36</v>
      </c>
      <c r="R169" s="394" t="str">
        <f>'FORMAT REKAP'!BJ180</f>
        <v>TL</v>
      </c>
      <c r="S169" s="393" t="str">
        <f>'FORMAT REKAP'!BK180</f>
        <v xml:space="preserve">NSA=N-7(30)(NM-= HA, HAS-2, LD-4),                    </v>
      </c>
    </row>
    <row r="170" spans="3:19" x14ac:dyDescent="0.25">
      <c r="C170" s="394" t="str">
        <f>'FORMAT REKAP'!H181&amp;"/"&amp;'FORMAT REKAP'!I181</f>
        <v>166,9/56,4</v>
      </c>
      <c r="D170" s="394">
        <f>'FORMAT REKAP'!AH181</f>
        <v>60</v>
      </c>
      <c r="E170" s="394">
        <f>'FORMAT REKAP'!AM181</f>
        <v>80</v>
      </c>
      <c r="F170" s="395">
        <f>'FORMAT REKAP'!AN181</f>
        <v>70</v>
      </c>
      <c r="G170" s="394">
        <f>'FORMAT REKAP'!AQ181</f>
        <v>2790</v>
      </c>
      <c r="H170" s="394">
        <f>'FORMAT REKAP'!AS181</f>
        <v>17</v>
      </c>
      <c r="I170" s="394">
        <f>'FORMAT REKAP'!AU181</f>
        <v>41</v>
      </c>
      <c r="J170" s="394">
        <f>'FORMAT REKAP'!AY181</f>
        <v>36</v>
      </c>
      <c r="K170" s="395">
        <f>'FORMAT REKAP'!BA181</f>
        <v>5.31</v>
      </c>
      <c r="L170" s="395">
        <f>'FORMAT REKAP'!BD181</f>
        <v>75.8</v>
      </c>
      <c r="M170" s="394" t="str">
        <f>'FORMAT REKAP'!BE181&amp;"/"&amp;'FORMAT REKAP'!BF181</f>
        <v>GD/2,09</v>
      </c>
      <c r="P170" s="394">
        <f>'FORMAT REKAP'!AW181</f>
        <v>54</v>
      </c>
      <c r="Q170" s="395">
        <f>'FORMAT REKAP'!BI181</f>
        <v>74.06</v>
      </c>
      <c r="R170" s="394" t="str">
        <f>'FORMAT REKAP'!BJ181</f>
        <v>L</v>
      </c>
      <c r="S170" s="393" t="str">
        <f>'FORMAT REKAP'!BK181</f>
        <v/>
      </c>
    </row>
    <row r="171" spans="3:19" x14ac:dyDescent="0.25">
      <c r="C171" s="394" t="str">
        <f>'FORMAT REKAP'!H182&amp;"/"&amp;'FORMAT REKAP'!I182</f>
        <v>173,4/59,3</v>
      </c>
      <c r="D171" s="394">
        <f>'FORMAT REKAP'!AH182</f>
        <v>60</v>
      </c>
      <c r="E171" s="394">
        <f>'FORMAT REKAP'!AM182</f>
        <v>60</v>
      </c>
      <c r="F171" s="395">
        <f>'FORMAT REKAP'!AN182</f>
        <v>56.67</v>
      </c>
      <c r="G171" s="394">
        <f>'FORMAT REKAP'!AQ182</f>
        <v>2480</v>
      </c>
      <c r="H171" s="394">
        <f>'FORMAT REKAP'!AS182</f>
        <v>16</v>
      </c>
      <c r="I171" s="394">
        <f>'FORMAT REKAP'!AU182</f>
        <v>41</v>
      </c>
      <c r="J171" s="394">
        <f>'FORMAT REKAP'!AY182</f>
        <v>35</v>
      </c>
      <c r="K171" s="395">
        <f>'FORMAT REKAP'!BA182</f>
        <v>5.9</v>
      </c>
      <c r="L171" s="395">
        <f>'FORMAT REKAP'!BD182</f>
        <v>64.2</v>
      </c>
      <c r="M171" s="394" t="str">
        <f>'FORMAT REKAP'!BE182&amp;"/"&amp;'FORMAT REKAP'!BF182</f>
        <v>GD/0,52</v>
      </c>
      <c r="P171" s="394">
        <f>'FORMAT REKAP'!AW182</f>
        <v>52</v>
      </c>
      <c r="Q171" s="395">
        <f>'FORMAT REKAP'!BI182</f>
        <v>61.94</v>
      </c>
      <c r="R171" s="394" t="str">
        <f>'FORMAT REKAP'!BJ182</f>
        <v>L</v>
      </c>
      <c r="S171" s="393" t="str">
        <f>'FORMAT REKAP'!BK182</f>
        <v/>
      </c>
    </row>
    <row r="172" spans="3:19" x14ac:dyDescent="0.25">
      <c r="C172" s="394" t="str">
        <f>'FORMAT REKAP'!H183&amp;"/"&amp;'FORMAT REKAP'!I183</f>
        <v>165,5/61,4</v>
      </c>
      <c r="D172" s="394">
        <f>'FORMAT REKAP'!AH183</f>
        <v>89</v>
      </c>
      <c r="E172" s="394">
        <f>'FORMAT REKAP'!AM183</f>
        <v>80</v>
      </c>
      <c r="F172" s="395">
        <f>'FORMAT REKAP'!AN183</f>
        <v>83</v>
      </c>
      <c r="G172" s="394">
        <f>'FORMAT REKAP'!AQ183</f>
        <v>2350</v>
      </c>
      <c r="H172" s="394">
        <f>'FORMAT REKAP'!AS183</f>
        <v>11</v>
      </c>
      <c r="I172" s="394">
        <f>'FORMAT REKAP'!AU183</f>
        <v>41</v>
      </c>
      <c r="J172" s="394">
        <f>'FORMAT REKAP'!AY183</f>
        <v>33</v>
      </c>
      <c r="K172" s="395">
        <f>'FORMAT REKAP'!BA183</f>
        <v>5.91</v>
      </c>
      <c r="L172" s="395">
        <f>'FORMAT REKAP'!BD183</f>
        <v>59.2</v>
      </c>
      <c r="M172" s="394" t="str">
        <f>'FORMAT REKAP'!BE183&amp;"/"&amp;'FORMAT REKAP'!BF183</f>
        <v>GD/1,43</v>
      </c>
      <c r="P172" s="394">
        <f>'FORMAT REKAP'!AW183</f>
        <v>54</v>
      </c>
      <c r="Q172" s="395">
        <f>'FORMAT REKAP'!BI183</f>
        <v>66.34</v>
      </c>
      <c r="R172" s="394" t="str">
        <f>'FORMAT REKAP'!BJ183</f>
        <v>L</v>
      </c>
      <c r="S172" s="393" t="str">
        <f>'FORMAT REKAP'!BK183</f>
        <v/>
      </c>
    </row>
    <row r="173" spans="3:19" x14ac:dyDescent="0.25">
      <c r="C173" s="394" t="str">
        <f>'FORMAT REKAP'!H184&amp;"/"&amp;'FORMAT REKAP'!I184</f>
        <v>163,2/58,6</v>
      </c>
      <c r="D173" s="394">
        <f>'FORMAT REKAP'!AH184</f>
        <v>59</v>
      </c>
      <c r="E173" s="394">
        <f>'FORMAT REKAP'!AM184</f>
        <v>70</v>
      </c>
      <c r="F173" s="395">
        <f>'FORMAT REKAP'!AN184</f>
        <v>69.67</v>
      </c>
      <c r="G173" s="394">
        <f>'FORMAT REKAP'!AQ184</f>
        <v>2490</v>
      </c>
      <c r="H173" s="394">
        <f>'FORMAT REKAP'!AS184</f>
        <v>17</v>
      </c>
      <c r="I173" s="394">
        <f>'FORMAT REKAP'!AU184</f>
        <v>41</v>
      </c>
      <c r="J173" s="394">
        <f>'FORMAT REKAP'!AY184</f>
        <v>40</v>
      </c>
      <c r="K173" s="395">
        <f>'FORMAT REKAP'!BA184</f>
        <v>5.21</v>
      </c>
      <c r="L173" s="395">
        <f>'FORMAT REKAP'!BD184</f>
        <v>69.099999999999994</v>
      </c>
      <c r="M173" s="394" t="str">
        <f>'FORMAT REKAP'!BE184&amp;"/"&amp;'FORMAT REKAP'!BF184</f>
        <v>GD/1,11</v>
      </c>
      <c r="P173" s="394">
        <f>'FORMAT REKAP'!AW184</f>
        <v>54</v>
      </c>
      <c r="Q173" s="395">
        <f>'FORMAT REKAP'!BI184</f>
        <v>69.27</v>
      </c>
      <c r="R173" s="394" t="str">
        <f>'FORMAT REKAP'!BJ184</f>
        <v>L</v>
      </c>
      <c r="S173" s="393" t="str">
        <f>'FORMAT REKAP'!BK184</f>
        <v/>
      </c>
    </row>
    <row r="174" spans="3:19" x14ac:dyDescent="0.25">
      <c r="C174" s="394" t="str">
        <f>'FORMAT REKAP'!H185&amp;"/"&amp;'FORMAT REKAP'!I185</f>
        <v>165/53,3</v>
      </c>
      <c r="D174" s="394">
        <f>'FORMAT REKAP'!AH185</f>
        <v>69</v>
      </c>
      <c r="E174" s="394">
        <f>'FORMAT REKAP'!AM185</f>
        <v>20</v>
      </c>
      <c r="F174" s="395">
        <f>'FORMAT REKAP'!AN185</f>
        <v>46.33</v>
      </c>
      <c r="G174" s="394">
        <f>'FORMAT REKAP'!AQ185</f>
        <v>2740</v>
      </c>
      <c r="H174" s="394">
        <f>'FORMAT REKAP'!AS185</f>
        <v>10</v>
      </c>
      <c r="I174" s="394">
        <f>'FORMAT REKAP'!AU185</f>
        <v>41</v>
      </c>
      <c r="J174" s="394">
        <f>'FORMAT REKAP'!AY185</f>
        <v>29</v>
      </c>
      <c r="K174" s="395">
        <f>'FORMAT REKAP'!BA185</f>
        <v>5.2</v>
      </c>
      <c r="L174" s="395">
        <f>'FORMAT REKAP'!BD185</f>
        <v>67.8</v>
      </c>
      <c r="M174" s="394" t="str">
        <f>'FORMAT REKAP'!BE185&amp;"/"&amp;'FORMAT REKAP'!BF185</f>
        <v>GD/1,05</v>
      </c>
      <c r="P174" s="394">
        <f>'FORMAT REKAP'!AW185</f>
        <v>50</v>
      </c>
      <c r="Q174" s="395">
        <f>'FORMAT REKAP'!BI185</f>
        <v>36.5</v>
      </c>
      <c r="R174" s="394" t="str">
        <f>'FORMAT REKAP'!BJ185</f>
        <v>TL</v>
      </c>
      <c r="S174" s="393" t="str">
        <f>'FORMAT REKAP'!BK185</f>
        <v xml:space="preserve">SGP-4=(20),  </v>
      </c>
    </row>
    <row r="175" spans="3:19" ht="60" x14ac:dyDescent="0.25">
      <c r="C175" s="394" t="str">
        <f>'FORMAT REKAP'!H186&amp;"/"&amp;'FORMAT REKAP'!I186</f>
        <v>173,1/62,1</v>
      </c>
      <c r="D175" s="394">
        <f>'FORMAT REKAP'!AH186</f>
        <v>30</v>
      </c>
      <c r="E175" s="394">
        <f>'FORMAT REKAP'!AM186</f>
        <v>20</v>
      </c>
      <c r="F175" s="395">
        <f>'FORMAT REKAP'!AN186</f>
        <v>40</v>
      </c>
      <c r="G175" s="394">
        <f>'FORMAT REKAP'!AQ186</f>
        <v>2880</v>
      </c>
      <c r="H175" s="394">
        <f>'FORMAT REKAP'!AS186</f>
        <v>12</v>
      </c>
      <c r="I175" s="394">
        <f>'FORMAT REKAP'!AU186</f>
        <v>41</v>
      </c>
      <c r="J175" s="394">
        <f>'FORMAT REKAP'!AY186</f>
        <v>32</v>
      </c>
      <c r="K175" s="395">
        <f>'FORMAT REKAP'!BA186</f>
        <v>5.31</v>
      </c>
      <c r="L175" s="395">
        <f>'FORMAT REKAP'!BD186</f>
        <v>74</v>
      </c>
      <c r="M175" s="394" t="str">
        <f>'FORMAT REKAP'!BE186&amp;"/"&amp;'FORMAT REKAP'!BF186</f>
        <v>GD/0,53</v>
      </c>
      <c r="P175" s="394">
        <f>'FORMAT REKAP'!AW186</f>
        <v>52</v>
      </c>
      <c r="Q175" s="395">
        <f>'FORMAT REKAP'!BI186</f>
        <v>36.5</v>
      </c>
      <c r="R175" s="394" t="str">
        <f>'FORMAT REKAP'!BJ186</f>
        <v>TL</v>
      </c>
      <c r="S175" s="393" t="str">
        <f>'FORMAT REKAP'!BK186</f>
        <v xml:space="preserve">NSA=N-7(30)(NM-= HAS-3, LD, XBEEN-3),                    SGP-4=(20),  </v>
      </c>
    </row>
    <row r="176" spans="3:19" x14ac:dyDescent="0.25">
      <c r="C176" s="394" t="str">
        <f>'FORMAT REKAP'!H187&amp;"/"&amp;'FORMAT REKAP'!I187</f>
        <v>169,7/59,3</v>
      </c>
      <c r="D176" s="394">
        <f>'FORMAT REKAP'!AH187</f>
        <v>40</v>
      </c>
      <c r="E176" s="394">
        <f>'FORMAT REKAP'!AM187</f>
        <v>70</v>
      </c>
      <c r="F176" s="395">
        <f>'FORMAT REKAP'!AN187</f>
        <v>60</v>
      </c>
      <c r="G176" s="394">
        <f>'FORMAT REKAP'!AQ187</f>
        <v>2640</v>
      </c>
      <c r="H176" s="394">
        <f>'FORMAT REKAP'!AS187</f>
        <v>13</v>
      </c>
      <c r="I176" s="394">
        <f>'FORMAT REKAP'!AU187</f>
        <v>41</v>
      </c>
      <c r="J176" s="394">
        <f>'FORMAT REKAP'!AY187</f>
        <v>43</v>
      </c>
      <c r="K176" s="395">
        <f>'FORMAT REKAP'!BA187</f>
        <v>5.21</v>
      </c>
      <c r="L176" s="395">
        <f>'FORMAT REKAP'!BD187</f>
        <v>71.8</v>
      </c>
      <c r="M176" s="394" t="str">
        <f>'FORMAT REKAP'!BE187&amp;"/"&amp;'FORMAT REKAP'!BF187</f>
        <v>GD/1,04</v>
      </c>
      <c r="P176" s="394">
        <f>'FORMAT REKAP'!AW187</f>
        <v>54</v>
      </c>
      <c r="Q176" s="395">
        <f>'FORMAT REKAP'!BI187</f>
        <v>68.260000000000005</v>
      </c>
      <c r="R176" s="394" t="str">
        <f>'FORMAT REKAP'!BJ187</f>
        <v>L</v>
      </c>
      <c r="S176" s="393" t="str">
        <f>'FORMAT REKAP'!BK187</f>
        <v/>
      </c>
    </row>
    <row r="177" spans="3:19" x14ac:dyDescent="0.25">
      <c r="C177" s="394" t="str">
        <f>'FORMAT REKAP'!H188&amp;"/"&amp;'FORMAT REKAP'!I188</f>
        <v>175,4/71,7</v>
      </c>
      <c r="D177" s="394">
        <f>'FORMAT REKAP'!AH188</f>
        <v>69</v>
      </c>
      <c r="E177" s="394">
        <f>'FORMAT REKAP'!AM188</f>
        <v>70</v>
      </c>
      <c r="F177" s="395">
        <f>'FORMAT REKAP'!AN188</f>
        <v>73</v>
      </c>
      <c r="G177" s="394">
        <f>'FORMAT REKAP'!AQ188</f>
        <v>3100</v>
      </c>
      <c r="H177" s="394">
        <f>'FORMAT REKAP'!AS188</f>
        <v>8</v>
      </c>
      <c r="I177" s="394">
        <f>'FORMAT REKAP'!AU188</f>
        <v>41</v>
      </c>
      <c r="J177" s="394">
        <f>'FORMAT REKAP'!AY188</f>
        <v>39</v>
      </c>
      <c r="K177" s="395">
        <f>'FORMAT REKAP'!BA188</f>
        <v>5</v>
      </c>
      <c r="L177" s="395">
        <f>'FORMAT REKAP'!BD188</f>
        <v>81.2</v>
      </c>
      <c r="M177" s="394" t="str">
        <f>'FORMAT REKAP'!BE188&amp;"/"&amp;'FORMAT REKAP'!BF188</f>
        <v>GD/0,58</v>
      </c>
      <c r="P177" s="394">
        <f>'FORMAT REKAP'!AW188</f>
        <v>54</v>
      </c>
      <c r="Q177" s="395">
        <f>'FORMAT REKAP'!BI188</f>
        <v>78.739999999999995</v>
      </c>
      <c r="R177" s="394" t="str">
        <f>'FORMAT REKAP'!BJ188</f>
        <v>L</v>
      </c>
      <c r="S177" s="393" t="str">
        <f>'FORMAT REKAP'!BK188</f>
        <v/>
      </c>
    </row>
    <row r="178" spans="3:19" ht="45" x14ac:dyDescent="0.25">
      <c r="C178" s="394" t="str">
        <f>'FORMAT REKAP'!H189&amp;"/"&amp;'FORMAT REKAP'!I189</f>
        <v>170,5/67,1</v>
      </c>
      <c r="D178" s="394">
        <f>'FORMAT REKAP'!AH189</f>
        <v>30</v>
      </c>
      <c r="E178" s="394">
        <f>'FORMAT REKAP'!AM189</f>
        <v>80</v>
      </c>
      <c r="F178" s="395">
        <f>'FORMAT REKAP'!AN189</f>
        <v>63.33</v>
      </c>
      <c r="G178" s="394">
        <f>'FORMAT REKAP'!AQ189</f>
        <v>2780</v>
      </c>
      <c r="H178" s="394">
        <f>'FORMAT REKAP'!AS189</f>
        <v>9</v>
      </c>
      <c r="I178" s="394">
        <f>'FORMAT REKAP'!AU189</f>
        <v>41</v>
      </c>
      <c r="J178" s="394">
        <f>'FORMAT REKAP'!AY189</f>
        <v>40</v>
      </c>
      <c r="K178" s="395">
        <f>'FORMAT REKAP'!BA189</f>
        <v>5.2</v>
      </c>
      <c r="L178" s="395">
        <f>'FORMAT REKAP'!BD189</f>
        <v>72.099999999999994</v>
      </c>
      <c r="M178" s="394" t="str">
        <f>'FORMAT REKAP'!BE189&amp;"/"&amp;'FORMAT REKAP'!BF189</f>
        <v>GD/0,56</v>
      </c>
      <c r="P178" s="394">
        <f>'FORMAT REKAP'!AW189</f>
        <v>53</v>
      </c>
      <c r="Q178" s="395">
        <f>'FORMAT REKAP'!BI189</f>
        <v>37</v>
      </c>
      <c r="R178" s="394" t="str">
        <f>'FORMAT REKAP'!BJ189</f>
        <v>TL</v>
      </c>
      <c r="S178" s="393" t="str">
        <f>'FORMAT REKAP'!BK189</f>
        <v xml:space="preserve">NSA=N-7(30)(NM-= HAS-2, LD-2, XBEEN, HEX-2),                    </v>
      </c>
    </row>
    <row r="179" spans="3:19" x14ac:dyDescent="0.25">
      <c r="C179" s="394" t="str">
        <f>'FORMAT REKAP'!H190&amp;"/"&amp;'FORMAT REKAP'!I190</f>
        <v>169,4/65,3</v>
      </c>
      <c r="D179" s="394">
        <f>'FORMAT REKAP'!AH190</f>
        <v>49</v>
      </c>
      <c r="E179" s="394">
        <f>'FORMAT REKAP'!AM190</f>
        <v>70</v>
      </c>
      <c r="F179" s="395">
        <f>'FORMAT REKAP'!AN190</f>
        <v>66.33</v>
      </c>
      <c r="G179" s="394">
        <f>'FORMAT REKAP'!AQ190</f>
        <v>2600</v>
      </c>
      <c r="H179" s="394">
        <f>'FORMAT REKAP'!AS190</f>
        <v>10</v>
      </c>
      <c r="I179" s="394">
        <f>'FORMAT REKAP'!AU190</f>
        <v>37</v>
      </c>
      <c r="J179" s="394">
        <f>'FORMAT REKAP'!AY190</f>
        <v>21</v>
      </c>
      <c r="K179" s="395">
        <f>'FORMAT REKAP'!BA190</f>
        <v>5.31</v>
      </c>
      <c r="L179" s="395">
        <f>'FORMAT REKAP'!BD190</f>
        <v>61.7</v>
      </c>
      <c r="M179" s="394" t="str">
        <f>'FORMAT REKAP'!BE190&amp;"/"&amp;'FORMAT REKAP'!BF190</f>
        <v>BG/1,11</v>
      </c>
      <c r="P179" s="394">
        <f>'FORMAT REKAP'!AW190</f>
        <v>53</v>
      </c>
      <c r="Q179" s="395">
        <f>'FORMAT REKAP'!BI190</f>
        <v>63.09</v>
      </c>
      <c r="R179" s="394" t="str">
        <f>'FORMAT REKAP'!BJ190</f>
        <v>L</v>
      </c>
      <c r="S179" s="393" t="str">
        <f>'FORMAT REKAP'!BK190</f>
        <v/>
      </c>
    </row>
    <row r="180" spans="3:19" x14ac:dyDescent="0.25">
      <c r="C180" s="394" t="str">
        <f>'FORMAT REKAP'!H191&amp;"/"&amp;'FORMAT REKAP'!I191</f>
        <v>167,3/66,1</v>
      </c>
      <c r="D180" s="394">
        <f>'FORMAT REKAP'!AH191</f>
        <v>40</v>
      </c>
      <c r="E180" s="394">
        <f>'FORMAT REKAP'!AM191</f>
        <v>70</v>
      </c>
      <c r="F180" s="395">
        <f>'FORMAT REKAP'!AN191</f>
        <v>56.67</v>
      </c>
      <c r="G180" s="394">
        <f>'FORMAT REKAP'!AQ191</f>
        <v>2590</v>
      </c>
      <c r="H180" s="394">
        <f>'FORMAT REKAP'!AS191</f>
        <v>17</v>
      </c>
      <c r="I180" s="394">
        <f>'FORMAT REKAP'!AU191</f>
        <v>41</v>
      </c>
      <c r="J180" s="394">
        <f>'FORMAT REKAP'!AY191</f>
        <v>31</v>
      </c>
      <c r="K180" s="395">
        <f>'FORMAT REKAP'!BA191</f>
        <v>5.22</v>
      </c>
      <c r="L180" s="395">
        <f>'FORMAT REKAP'!BD191</f>
        <v>68.599999999999994</v>
      </c>
      <c r="M180" s="394" t="str">
        <f>'FORMAT REKAP'!BE191&amp;"/"&amp;'FORMAT REKAP'!BF191</f>
        <v>GD/0,58</v>
      </c>
      <c r="P180" s="394">
        <f>'FORMAT REKAP'!AW191</f>
        <v>52</v>
      </c>
      <c r="Q180" s="395">
        <f>'FORMAT REKAP'!BI191</f>
        <v>65.02</v>
      </c>
      <c r="R180" s="394" t="str">
        <f>'FORMAT REKAP'!BJ191</f>
        <v>L</v>
      </c>
      <c r="S180" s="393" t="str">
        <f>'FORMAT REKAP'!BK191</f>
        <v/>
      </c>
    </row>
    <row r="181" spans="3:19" x14ac:dyDescent="0.25">
      <c r="C181" s="394" t="str">
        <f>'FORMAT REKAP'!H192&amp;"/"&amp;'FORMAT REKAP'!I192</f>
        <v>178,1/67,1</v>
      </c>
      <c r="D181" s="394">
        <f>'FORMAT REKAP'!AH192</f>
        <v>60</v>
      </c>
      <c r="E181" s="394">
        <f>'FORMAT REKAP'!AM192</f>
        <v>70</v>
      </c>
      <c r="F181" s="395">
        <f>'FORMAT REKAP'!AN192</f>
        <v>66.67</v>
      </c>
      <c r="G181" s="394">
        <f>'FORMAT REKAP'!AQ192</f>
        <v>3110</v>
      </c>
      <c r="H181" s="394">
        <f>'FORMAT REKAP'!AS192</f>
        <v>16</v>
      </c>
      <c r="I181" s="394">
        <f>'FORMAT REKAP'!AU192</f>
        <v>41</v>
      </c>
      <c r="J181" s="394">
        <f>'FORMAT REKAP'!AY192</f>
        <v>38</v>
      </c>
      <c r="K181" s="395">
        <f>'FORMAT REKAP'!BA192</f>
        <v>4.95</v>
      </c>
      <c r="L181" s="395">
        <f>'FORMAT REKAP'!BD192</f>
        <v>85.5</v>
      </c>
      <c r="M181" s="394" t="str">
        <f>'FORMAT REKAP'!BE192&amp;"/"&amp;'FORMAT REKAP'!BF192</f>
        <v>GD/0,53</v>
      </c>
      <c r="P181" s="394">
        <f>'FORMAT REKAP'!AW192</f>
        <v>54</v>
      </c>
      <c r="Q181" s="395">
        <f>'FORMAT REKAP'!BI192</f>
        <v>79.849999999999994</v>
      </c>
      <c r="R181" s="394" t="str">
        <f>'FORMAT REKAP'!BJ192</f>
        <v>L</v>
      </c>
      <c r="S181" s="393" t="str">
        <f>'FORMAT REKAP'!BK192</f>
        <v/>
      </c>
    </row>
    <row r="182" spans="3:19" x14ac:dyDescent="0.25">
      <c r="C182" s="394" t="str">
        <f>'FORMAT REKAP'!H193&amp;"/"&amp;'FORMAT REKAP'!I193</f>
        <v>168,1/68,1</v>
      </c>
      <c r="D182" s="394">
        <f>'FORMAT REKAP'!AH193</f>
        <v>40</v>
      </c>
      <c r="E182" s="394">
        <f>'FORMAT REKAP'!AM193</f>
        <v>80</v>
      </c>
      <c r="F182" s="395">
        <f>'FORMAT REKAP'!AN193</f>
        <v>60</v>
      </c>
      <c r="G182" s="394">
        <f>'FORMAT REKAP'!AQ193</f>
        <v>2560</v>
      </c>
      <c r="H182" s="394">
        <f>'FORMAT REKAP'!AS193</f>
        <v>17</v>
      </c>
      <c r="I182" s="394">
        <f>'FORMAT REKAP'!AU193</f>
        <v>41</v>
      </c>
      <c r="J182" s="394">
        <f>'FORMAT REKAP'!AY193</f>
        <v>33</v>
      </c>
      <c r="K182" s="395">
        <f>'FORMAT REKAP'!BA193</f>
        <v>4.9000000000000004</v>
      </c>
      <c r="L182" s="395">
        <f>'FORMAT REKAP'!BD193</f>
        <v>70.599999999999994</v>
      </c>
      <c r="M182" s="394" t="str">
        <f>'FORMAT REKAP'!BE193&amp;"/"&amp;'FORMAT REKAP'!BF193</f>
        <v>GD/0,54</v>
      </c>
      <c r="P182" s="394">
        <f>'FORMAT REKAP'!AW193</f>
        <v>54</v>
      </c>
      <c r="Q182" s="395">
        <f>'FORMAT REKAP'!BI193</f>
        <v>67.42</v>
      </c>
      <c r="R182" s="394" t="str">
        <f>'FORMAT REKAP'!BJ193</f>
        <v>L</v>
      </c>
      <c r="S182" s="393" t="str">
        <f>'FORMAT REKAP'!BK193</f>
        <v/>
      </c>
    </row>
    <row r="183" spans="3:19" x14ac:dyDescent="0.25">
      <c r="C183" s="394" t="str">
        <f>'FORMAT REKAP'!H194&amp;"/"&amp;'FORMAT REKAP'!I194</f>
        <v>163,1/57,8</v>
      </c>
      <c r="D183" s="394">
        <f>'FORMAT REKAP'!AH194</f>
        <v>50</v>
      </c>
      <c r="E183" s="394">
        <f>'FORMAT REKAP'!AM194</f>
        <v>70</v>
      </c>
      <c r="F183" s="395">
        <f>'FORMAT REKAP'!AN194</f>
        <v>66.67</v>
      </c>
      <c r="G183" s="394">
        <f>'FORMAT REKAP'!AQ194</f>
        <v>2960</v>
      </c>
      <c r="H183" s="394">
        <f>'FORMAT REKAP'!AS194</f>
        <v>18</v>
      </c>
      <c r="I183" s="394">
        <f>'FORMAT REKAP'!AU194</f>
        <v>41</v>
      </c>
      <c r="J183" s="394">
        <f>'FORMAT REKAP'!AY194</f>
        <v>43</v>
      </c>
      <c r="K183" s="395">
        <f>'FORMAT REKAP'!BA194</f>
        <v>5.21</v>
      </c>
      <c r="L183" s="395">
        <f>'FORMAT REKAP'!BD194</f>
        <v>82.8</v>
      </c>
      <c r="M183" s="394" t="str">
        <f>'FORMAT REKAP'!BE194&amp;"/"&amp;'FORMAT REKAP'!BF194</f>
        <v>GD/0,51</v>
      </c>
      <c r="P183" s="394">
        <f>'FORMAT REKAP'!AW194</f>
        <v>54</v>
      </c>
      <c r="Q183" s="395">
        <f>'FORMAT REKAP'!BI194</f>
        <v>77.959999999999994</v>
      </c>
      <c r="R183" s="394" t="str">
        <f>'FORMAT REKAP'!BJ194</f>
        <v>L</v>
      </c>
      <c r="S183" s="393" t="str">
        <f>'FORMAT REKAP'!BK194</f>
        <v/>
      </c>
    </row>
    <row r="184" spans="3:19" ht="45" x14ac:dyDescent="0.25">
      <c r="C184" s="394" t="str">
        <f>'FORMAT REKAP'!H195&amp;"/"&amp;'FORMAT REKAP'!I195</f>
        <v>166,6/54,5</v>
      </c>
      <c r="D184" s="394">
        <f>'FORMAT REKAP'!AH195</f>
        <v>30</v>
      </c>
      <c r="E184" s="394">
        <f>'FORMAT REKAP'!AM195</f>
        <v>70</v>
      </c>
      <c r="F184" s="395">
        <f>'FORMAT REKAP'!AN195</f>
        <v>50</v>
      </c>
      <c r="G184" s="394">
        <f>'FORMAT REKAP'!AQ195</f>
        <v>2470</v>
      </c>
      <c r="H184" s="394">
        <f>'FORMAT REKAP'!AS195</f>
        <v>18</v>
      </c>
      <c r="I184" s="394">
        <f>'FORMAT REKAP'!AU195</f>
        <v>40</v>
      </c>
      <c r="J184" s="394">
        <f>'FORMAT REKAP'!AY195</f>
        <v>43</v>
      </c>
      <c r="K184" s="395">
        <f>'FORMAT REKAP'!BA195</f>
        <v>4.5</v>
      </c>
      <c r="L184" s="395">
        <f>'FORMAT REKAP'!BD195</f>
        <v>71.599999999999994</v>
      </c>
      <c r="M184" s="394" t="str">
        <f>'FORMAT REKAP'!BE195&amp;"/"&amp;'FORMAT REKAP'!BF195</f>
        <v>BG/1,06</v>
      </c>
      <c r="P184" s="394">
        <f>'FORMAT REKAP'!AW195</f>
        <v>54</v>
      </c>
      <c r="Q184" s="395">
        <f>'FORMAT REKAP'!BI195</f>
        <v>36.5</v>
      </c>
      <c r="R184" s="394" t="str">
        <f>'FORMAT REKAP'!BJ195</f>
        <v>TL</v>
      </c>
      <c r="S184" s="393" t="str">
        <f>'FORMAT REKAP'!BK195</f>
        <v xml:space="preserve">NSA=N-7(30)(NM-= HP, SDR, HAS-2, HEX-2, HAP),                    </v>
      </c>
    </row>
    <row r="185" spans="3:19" x14ac:dyDescent="0.25">
      <c r="C185" s="394" t="str">
        <f>'FORMAT REKAP'!H196&amp;"/"&amp;'FORMAT REKAP'!I196</f>
        <v>165,1/60,8</v>
      </c>
      <c r="D185" s="394">
        <f>'FORMAT REKAP'!AH196</f>
        <v>39</v>
      </c>
      <c r="E185" s="394">
        <f>'FORMAT REKAP'!AM196</f>
        <v>70</v>
      </c>
      <c r="F185" s="395">
        <f>'FORMAT REKAP'!AN196</f>
        <v>63</v>
      </c>
      <c r="G185" s="394">
        <f>'FORMAT REKAP'!AQ196</f>
        <v>2550</v>
      </c>
      <c r="H185" s="394">
        <f>'FORMAT REKAP'!AS196</f>
        <v>14</v>
      </c>
      <c r="I185" s="394">
        <f>'FORMAT REKAP'!AU196</f>
        <v>41</v>
      </c>
      <c r="J185" s="394">
        <f>'FORMAT REKAP'!AY196</f>
        <v>33</v>
      </c>
      <c r="K185" s="395">
        <f>'FORMAT REKAP'!BA196</f>
        <v>5.3</v>
      </c>
      <c r="L185" s="395">
        <f>'FORMAT REKAP'!BD196</f>
        <v>66.8</v>
      </c>
      <c r="M185" s="394" t="str">
        <f>'FORMAT REKAP'!BE196&amp;"/"&amp;'FORMAT REKAP'!BF196</f>
        <v>BG/1,07</v>
      </c>
      <c r="P185" s="394">
        <f>'FORMAT REKAP'!AW196</f>
        <v>53</v>
      </c>
      <c r="Q185" s="395">
        <f>'FORMAT REKAP'!BI196</f>
        <v>65.66</v>
      </c>
      <c r="R185" s="394" t="str">
        <f>'FORMAT REKAP'!BJ196</f>
        <v>L</v>
      </c>
      <c r="S185" s="393" t="str">
        <f>'FORMAT REKAP'!BK196</f>
        <v/>
      </c>
    </row>
    <row r="186" spans="3:19" x14ac:dyDescent="0.25">
      <c r="C186" s="394" t="str">
        <f>'FORMAT REKAP'!H197&amp;"/"&amp;'FORMAT REKAP'!I197</f>
        <v>175,6/70,6</v>
      </c>
      <c r="D186" s="394">
        <f>'FORMAT REKAP'!AH197</f>
        <v>50</v>
      </c>
      <c r="E186" s="394">
        <f>'FORMAT REKAP'!AM197</f>
        <v>70</v>
      </c>
      <c r="F186" s="395">
        <f>'FORMAT REKAP'!AN197</f>
        <v>66.67</v>
      </c>
      <c r="G186" s="394">
        <f>'FORMAT REKAP'!AQ197</f>
        <v>2820</v>
      </c>
      <c r="H186" s="394">
        <f>'FORMAT REKAP'!AS197</f>
        <v>18</v>
      </c>
      <c r="I186" s="394">
        <f>'FORMAT REKAP'!AU197</f>
        <v>41</v>
      </c>
      <c r="J186" s="394">
        <f>'FORMAT REKAP'!AY197</f>
        <v>43</v>
      </c>
      <c r="K186" s="395">
        <f>'FORMAT REKAP'!BA197</f>
        <v>5.21</v>
      </c>
      <c r="L186" s="395">
        <f>'FORMAT REKAP'!BD197</f>
        <v>76.8</v>
      </c>
      <c r="M186" s="394" t="str">
        <f>'FORMAT REKAP'!BE197&amp;"/"&amp;'FORMAT REKAP'!BF197</f>
        <v>GD/0,5</v>
      </c>
      <c r="P186" s="394">
        <f>'FORMAT REKAP'!AW197</f>
        <v>50</v>
      </c>
      <c r="Q186" s="395">
        <f>'FORMAT REKAP'!BI197</f>
        <v>73.760000000000005</v>
      </c>
      <c r="R186" s="394" t="str">
        <f>'FORMAT REKAP'!BJ197</f>
        <v>L</v>
      </c>
      <c r="S186" s="393" t="str">
        <f>'FORMAT REKAP'!BK197</f>
        <v/>
      </c>
    </row>
    <row r="187" spans="3:19" x14ac:dyDescent="0.25">
      <c r="C187" s="394" t="str">
        <f>'FORMAT REKAP'!H198&amp;"/"&amp;'FORMAT REKAP'!I198</f>
        <v>174,6/60,4</v>
      </c>
      <c r="D187" s="394">
        <f>'FORMAT REKAP'!AH198</f>
        <v>50</v>
      </c>
      <c r="E187" s="394">
        <f>'FORMAT REKAP'!AM198</f>
        <v>70</v>
      </c>
      <c r="F187" s="395">
        <f>'FORMAT REKAP'!AN198</f>
        <v>56.67</v>
      </c>
      <c r="G187" s="394">
        <f>'FORMAT REKAP'!AQ198</f>
        <v>2740</v>
      </c>
      <c r="H187" s="394">
        <f>'FORMAT REKAP'!AS198</f>
        <v>18</v>
      </c>
      <c r="I187" s="394">
        <f>'FORMAT REKAP'!AU198</f>
        <v>41</v>
      </c>
      <c r="J187" s="394">
        <f>'FORMAT REKAP'!AY198</f>
        <v>41</v>
      </c>
      <c r="K187" s="395">
        <f>'FORMAT REKAP'!BA198</f>
        <v>5.0999999999999996</v>
      </c>
      <c r="L187" s="395">
        <f>'FORMAT REKAP'!BD198</f>
        <v>76.7</v>
      </c>
      <c r="M187" s="394" t="str">
        <f>'FORMAT REKAP'!BE198&amp;"/"&amp;'FORMAT REKAP'!BF198</f>
        <v>GD/0,59</v>
      </c>
      <c r="P187" s="394">
        <f>'FORMAT REKAP'!AW198</f>
        <v>54</v>
      </c>
      <c r="Q187" s="395">
        <f>'FORMAT REKAP'!BI198</f>
        <v>70.69</v>
      </c>
      <c r="R187" s="394" t="str">
        <f>'FORMAT REKAP'!BJ198</f>
        <v>L</v>
      </c>
      <c r="S187" s="393" t="str">
        <f>'FORMAT REKAP'!BK198</f>
        <v/>
      </c>
    </row>
    <row r="188" spans="3:19" x14ac:dyDescent="0.25">
      <c r="C188" s="394" t="str">
        <f>'FORMAT REKAP'!H199&amp;"/"&amp;'FORMAT REKAP'!I199</f>
        <v>165,6/60,8</v>
      </c>
      <c r="D188" s="394">
        <f>'FORMAT REKAP'!AH199</f>
        <v>40</v>
      </c>
      <c r="E188" s="394">
        <f>'FORMAT REKAP'!AM199</f>
        <v>70</v>
      </c>
      <c r="F188" s="395">
        <f>'FORMAT REKAP'!AN199</f>
        <v>63.33</v>
      </c>
      <c r="G188" s="394">
        <f>'FORMAT REKAP'!AQ199</f>
        <v>2890</v>
      </c>
      <c r="H188" s="394">
        <f>'FORMAT REKAP'!AS199</f>
        <v>13</v>
      </c>
      <c r="I188" s="394">
        <f>'FORMAT REKAP'!AU199</f>
        <v>41</v>
      </c>
      <c r="J188" s="394">
        <f>'FORMAT REKAP'!AY199</f>
        <v>43</v>
      </c>
      <c r="K188" s="395">
        <f>'FORMAT REKAP'!BA199</f>
        <v>5.0999999999999996</v>
      </c>
      <c r="L188" s="395">
        <f>'FORMAT REKAP'!BD199</f>
        <v>78.099999999999994</v>
      </c>
      <c r="M188" s="394" t="str">
        <f>'FORMAT REKAP'!BE199&amp;"/"&amp;'FORMAT REKAP'!BF199</f>
        <v>GD/0,59</v>
      </c>
      <c r="P188" s="394">
        <f>'FORMAT REKAP'!AW199</f>
        <v>53</v>
      </c>
      <c r="Q188" s="395">
        <f>'FORMAT REKAP'!BI199</f>
        <v>73.67</v>
      </c>
      <c r="R188" s="394" t="str">
        <f>'FORMAT REKAP'!BJ199</f>
        <v>L</v>
      </c>
      <c r="S188" s="393" t="str">
        <f>'FORMAT REKAP'!BK199</f>
        <v/>
      </c>
    </row>
    <row r="189" spans="3:19" ht="60" x14ac:dyDescent="0.25">
      <c r="C189" s="394" t="str">
        <f>'FORMAT REKAP'!H200&amp;"/"&amp;'FORMAT REKAP'!I200</f>
        <v>166,5/50,4</v>
      </c>
      <c r="D189" s="394">
        <f>'FORMAT REKAP'!AH200</f>
        <v>30</v>
      </c>
      <c r="E189" s="394">
        <f>'FORMAT REKAP'!AM200</f>
        <v>70</v>
      </c>
      <c r="F189" s="395">
        <f>'FORMAT REKAP'!AN200</f>
        <v>36.67</v>
      </c>
      <c r="G189" s="394">
        <f>'FORMAT REKAP'!AQ200</f>
        <v>2670</v>
      </c>
      <c r="H189" s="394">
        <f>'FORMAT REKAP'!AS200</f>
        <v>18</v>
      </c>
      <c r="I189" s="394">
        <f>'FORMAT REKAP'!AU200</f>
        <v>41</v>
      </c>
      <c r="J189" s="394">
        <f>'FORMAT REKAP'!AY200</f>
        <v>43</v>
      </c>
      <c r="K189" s="395">
        <f>'FORMAT REKAP'!BA200</f>
        <v>5.3</v>
      </c>
      <c r="L189" s="395">
        <f>'FORMAT REKAP'!BD200</f>
        <v>74.5</v>
      </c>
      <c r="M189" s="394" t="str">
        <f>'FORMAT REKAP'!BE200&amp;"/"&amp;'FORMAT REKAP'!BF200</f>
        <v>GD/0,59</v>
      </c>
      <c r="P189" s="394">
        <f>'FORMAT REKAP'!AW200</f>
        <v>54</v>
      </c>
      <c r="Q189" s="395">
        <f>'FORMAT REKAP'!BI200</f>
        <v>36.5</v>
      </c>
      <c r="R189" s="394" t="str">
        <f>'FORMAT REKAP'!BJ200</f>
        <v>TL</v>
      </c>
      <c r="S189" s="393" t="str">
        <f>'FORMAT REKAP'!BK200</f>
        <v xml:space="preserve">BB=LLB(10),         NSA=N-7(30)(NM-= HA-3. SDR, HAS, HEX-2),                    </v>
      </c>
    </row>
    <row r="190" spans="3:19" x14ac:dyDescent="0.25">
      <c r="C190" s="394" t="str">
        <f>'FORMAT REKAP'!H201&amp;"/"&amp;'FORMAT REKAP'!I201</f>
        <v>170,6/62,9</v>
      </c>
      <c r="D190" s="394">
        <f>'FORMAT REKAP'!AH201</f>
        <v>40</v>
      </c>
      <c r="E190" s="394">
        <f>'FORMAT REKAP'!AM201</f>
        <v>70</v>
      </c>
      <c r="F190" s="395">
        <f>'FORMAT REKAP'!AN201</f>
        <v>60</v>
      </c>
      <c r="G190" s="394">
        <f>'FORMAT REKAP'!AQ201</f>
        <v>2630</v>
      </c>
      <c r="H190" s="394">
        <f>'FORMAT REKAP'!AS201</f>
        <v>18</v>
      </c>
      <c r="I190" s="394">
        <f>'FORMAT REKAP'!AU201</f>
        <v>41</v>
      </c>
      <c r="J190" s="394">
        <f>'FORMAT REKAP'!AY201</f>
        <v>41</v>
      </c>
      <c r="K190" s="395">
        <f>'FORMAT REKAP'!BA201</f>
        <v>5.17</v>
      </c>
      <c r="L190" s="395">
        <f>'FORMAT REKAP'!BD201</f>
        <v>73.5</v>
      </c>
      <c r="M190" s="394" t="str">
        <f>'FORMAT REKAP'!BE201&amp;"/"&amp;'FORMAT REKAP'!BF201</f>
        <v>GD/0,58</v>
      </c>
      <c r="P190" s="394">
        <f>'FORMAT REKAP'!AW201</f>
        <v>54</v>
      </c>
      <c r="Q190" s="395">
        <f>'FORMAT REKAP'!BI201</f>
        <v>69.45</v>
      </c>
      <c r="R190" s="394" t="str">
        <f>'FORMAT REKAP'!BJ201</f>
        <v>L</v>
      </c>
      <c r="S190" s="393" t="str">
        <f>'FORMAT REKAP'!BK201</f>
        <v/>
      </c>
    </row>
    <row r="191" spans="3:19" x14ac:dyDescent="0.25">
      <c r="C191" s="394" t="str">
        <f>'FORMAT REKAP'!H202&amp;"/"&amp;'FORMAT REKAP'!I202</f>
        <v>177,8/67,1</v>
      </c>
      <c r="D191" s="394">
        <f>'FORMAT REKAP'!AH202</f>
        <v>69</v>
      </c>
      <c r="E191" s="394">
        <f>'FORMAT REKAP'!AM202</f>
        <v>70</v>
      </c>
      <c r="F191" s="395">
        <f>'FORMAT REKAP'!AN202</f>
        <v>69.67</v>
      </c>
      <c r="G191" s="394">
        <f>'FORMAT REKAP'!AQ202</f>
        <v>2810</v>
      </c>
      <c r="H191" s="394">
        <f>'FORMAT REKAP'!AS202</f>
        <v>18</v>
      </c>
      <c r="I191" s="394">
        <f>'FORMAT REKAP'!AU202</f>
        <v>41</v>
      </c>
      <c r="J191" s="394">
        <f>'FORMAT REKAP'!AY202</f>
        <v>43</v>
      </c>
      <c r="K191" s="395">
        <f>'FORMAT REKAP'!BA202</f>
        <v>5.1100000000000003</v>
      </c>
      <c r="L191" s="395">
        <f>'FORMAT REKAP'!BD202</f>
        <v>79.099999999999994</v>
      </c>
      <c r="M191" s="394" t="str">
        <f>'FORMAT REKAP'!BE202&amp;"/"&amp;'FORMAT REKAP'!BF202</f>
        <v>GD/0,48</v>
      </c>
      <c r="P191" s="394">
        <f>'FORMAT REKAP'!AW202</f>
        <v>54</v>
      </c>
      <c r="Q191" s="395">
        <f>'FORMAT REKAP'!BI202</f>
        <v>76.27</v>
      </c>
      <c r="R191" s="394" t="str">
        <f>'FORMAT REKAP'!BJ202</f>
        <v>L</v>
      </c>
      <c r="S191" s="393" t="str">
        <f>'FORMAT REKAP'!BK202</f>
        <v/>
      </c>
    </row>
    <row r="192" spans="3:19" x14ac:dyDescent="0.25">
      <c r="C192" s="394" t="str">
        <f>'FORMAT REKAP'!H203&amp;"/"&amp;'FORMAT REKAP'!I203</f>
        <v>168,9/58,9</v>
      </c>
      <c r="D192" s="394">
        <f>'FORMAT REKAP'!AH203</f>
        <v>38</v>
      </c>
      <c r="E192" s="394">
        <f>'FORMAT REKAP'!AM203</f>
        <v>80</v>
      </c>
      <c r="F192" s="395">
        <f>'FORMAT REKAP'!AN203</f>
        <v>62.67</v>
      </c>
      <c r="G192" s="394">
        <f>'FORMAT REKAP'!AQ203</f>
        <v>2820</v>
      </c>
      <c r="H192" s="394">
        <f>'FORMAT REKAP'!AS203</f>
        <v>18</v>
      </c>
      <c r="I192" s="394">
        <f>'FORMAT REKAP'!AU203</f>
        <v>41</v>
      </c>
      <c r="J192" s="394">
        <f>'FORMAT REKAP'!AY203</f>
        <v>37</v>
      </c>
      <c r="K192" s="395">
        <f>'FORMAT REKAP'!BA203</f>
        <v>5.3</v>
      </c>
      <c r="L192" s="395">
        <f>'FORMAT REKAP'!BD203</f>
        <v>77.099999999999994</v>
      </c>
      <c r="M192" s="394" t="str">
        <f>'FORMAT REKAP'!BE203&amp;"/"&amp;'FORMAT REKAP'!BF203</f>
        <v>GD/0,48</v>
      </c>
      <c r="P192" s="394">
        <f>'FORMAT REKAP'!AW203</f>
        <v>54</v>
      </c>
      <c r="Q192" s="395">
        <f>'FORMAT REKAP'!BI203</f>
        <v>72.77</v>
      </c>
      <c r="R192" s="394" t="str">
        <f>'FORMAT REKAP'!BJ203</f>
        <v>L</v>
      </c>
      <c r="S192" s="393" t="str">
        <f>'FORMAT REKAP'!BK203</f>
        <v/>
      </c>
    </row>
    <row r="193" spans="3:19" x14ac:dyDescent="0.25">
      <c r="C193" s="394" t="str">
        <f>'FORMAT REKAP'!H204&amp;"/"&amp;'FORMAT REKAP'!I204</f>
        <v>162,8/49,7</v>
      </c>
      <c r="D193" s="394">
        <f>'FORMAT REKAP'!AH204</f>
        <v>49</v>
      </c>
      <c r="E193" s="394">
        <f>'FORMAT REKAP'!AM204</f>
        <v>70</v>
      </c>
      <c r="F193" s="395">
        <f>'FORMAT REKAP'!AN204</f>
        <v>56.33</v>
      </c>
      <c r="G193" s="394">
        <f>'FORMAT REKAP'!AQ204</f>
        <v>2810</v>
      </c>
      <c r="H193" s="394">
        <f>'FORMAT REKAP'!AS204</f>
        <v>18</v>
      </c>
      <c r="I193" s="394">
        <f>'FORMAT REKAP'!AU204</f>
        <v>41</v>
      </c>
      <c r="J193" s="394">
        <f>'FORMAT REKAP'!AY204</f>
        <v>43</v>
      </c>
      <c r="K193" s="395">
        <f>'FORMAT REKAP'!BA204</f>
        <v>5.1100000000000003</v>
      </c>
      <c r="L193" s="395">
        <f>'FORMAT REKAP'!BD204</f>
        <v>78.599999999999994</v>
      </c>
      <c r="M193" s="394" t="str">
        <f>'FORMAT REKAP'!BE204&amp;"/"&amp;'FORMAT REKAP'!BF204</f>
        <v>GD/0,59</v>
      </c>
      <c r="P193" s="394">
        <f>'FORMAT REKAP'!AW204</f>
        <v>53</v>
      </c>
      <c r="Q193" s="395">
        <f>'FORMAT REKAP'!BI204</f>
        <v>71.92</v>
      </c>
      <c r="R193" s="394" t="str">
        <f>'FORMAT REKAP'!BJ204</f>
        <v>L</v>
      </c>
      <c r="S193" s="393" t="str">
        <f>'FORMAT REKAP'!BK204</f>
        <v/>
      </c>
    </row>
    <row r="194" spans="3:19" x14ac:dyDescent="0.25">
      <c r="C194" s="394" t="str">
        <f>'FORMAT REKAP'!H205&amp;"/"&amp;'FORMAT REKAP'!I205</f>
        <v>164,2/60,1</v>
      </c>
      <c r="D194" s="394">
        <f>'FORMAT REKAP'!AH205</f>
        <v>40</v>
      </c>
      <c r="E194" s="394">
        <f>'FORMAT REKAP'!AM205</f>
        <v>80</v>
      </c>
      <c r="F194" s="395">
        <f>'FORMAT REKAP'!AN205</f>
        <v>66.67</v>
      </c>
      <c r="G194" s="394">
        <f>'FORMAT REKAP'!AQ205</f>
        <v>2850</v>
      </c>
      <c r="H194" s="394">
        <f>'FORMAT REKAP'!AS205</f>
        <v>15</v>
      </c>
      <c r="I194" s="394">
        <f>'FORMAT REKAP'!AU205</f>
        <v>41</v>
      </c>
      <c r="J194" s="394">
        <f>'FORMAT REKAP'!AY205</f>
        <v>36</v>
      </c>
      <c r="K194" s="395">
        <f>'FORMAT REKAP'!BA205</f>
        <v>5.4</v>
      </c>
      <c r="L194" s="395">
        <f>'FORMAT REKAP'!BD205</f>
        <v>74.599999999999994</v>
      </c>
      <c r="M194" s="394" t="str">
        <f>'FORMAT REKAP'!BE205&amp;"/"&amp;'FORMAT REKAP'!BF205</f>
        <v>GD/0,55</v>
      </c>
      <c r="P194" s="394">
        <f>'FORMAT REKAP'!AW205</f>
        <v>51</v>
      </c>
      <c r="Q194" s="395">
        <f>'FORMAT REKAP'!BI205</f>
        <v>72.22</v>
      </c>
      <c r="R194" s="394" t="str">
        <f>'FORMAT REKAP'!BJ205</f>
        <v>L</v>
      </c>
      <c r="S194" s="393" t="str">
        <f>'FORMAT REKAP'!BK205</f>
        <v/>
      </c>
    </row>
    <row r="195" spans="3:19" x14ac:dyDescent="0.25">
      <c r="C195" s="394" t="str">
        <f>'FORMAT REKAP'!H206&amp;"/"&amp;'FORMAT REKAP'!I206</f>
        <v>164,6/67,6</v>
      </c>
      <c r="D195" s="394">
        <f>'FORMAT REKAP'!AH206</f>
        <v>49</v>
      </c>
      <c r="E195" s="394">
        <f>'FORMAT REKAP'!AM206</f>
        <v>80</v>
      </c>
      <c r="F195" s="395">
        <f>'FORMAT REKAP'!AN206</f>
        <v>49.67</v>
      </c>
      <c r="G195" s="394">
        <f>'FORMAT REKAP'!AQ206</f>
        <v>2580</v>
      </c>
      <c r="H195" s="394">
        <f>'FORMAT REKAP'!AS206</f>
        <v>18</v>
      </c>
      <c r="I195" s="394">
        <f>'FORMAT REKAP'!AU206</f>
        <v>41</v>
      </c>
      <c r="J195" s="394">
        <f>'FORMAT REKAP'!AY206</f>
        <v>43</v>
      </c>
      <c r="K195" s="395">
        <f>'FORMAT REKAP'!BA206</f>
        <v>5.2</v>
      </c>
      <c r="L195" s="395">
        <f>'FORMAT REKAP'!BD206</f>
        <v>70.8</v>
      </c>
      <c r="M195" s="394" t="str">
        <f>'FORMAT REKAP'!BE206&amp;"/"&amp;'FORMAT REKAP'!BF206</f>
        <v>GD/0,49</v>
      </c>
      <c r="P195" s="394">
        <f>'FORMAT REKAP'!AW206</f>
        <v>50</v>
      </c>
      <c r="Q195" s="395">
        <f>'FORMAT REKAP'!BI206</f>
        <v>36.5</v>
      </c>
      <c r="R195" s="394" t="str">
        <f>'FORMAT REKAP'!BJ206</f>
        <v>TL</v>
      </c>
      <c r="S195" s="393" t="str">
        <f>'FORMAT REKAP'!BK206</f>
        <v xml:space="preserve">BB=LLA(20),         </v>
      </c>
    </row>
    <row r="196" spans="3:19" x14ac:dyDescent="0.25">
      <c r="C196" s="394" t="str">
        <f>'FORMAT REKAP'!H207&amp;"/"&amp;'FORMAT REKAP'!I207</f>
        <v>170/62,9</v>
      </c>
      <c r="D196" s="394">
        <f>'FORMAT REKAP'!AH207</f>
        <v>39</v>
      </c>
      <c r="E196" s="394">
        <f>'FORMAT REKAP'!AM207</f>
        <v>70</v>
      </c>
      <c r="F196" s="395">
        <f>'FORMAT REKAP'!AN207</f>
        <v>66.33</v>
      </c>
      <c r="G196" s="394">
        <f>'FORMAT REKAP'!AQ207</f>
        <v>2650</v>
      </c>
      <c r="H196" s="394">
        <f>'FORMAT REKAP'!AS207</f>
        <v>16</v>
      </c>
      <c r="I196" s="394">
        <f>'FORMAT REKAP'!AU207</f>
        <v>41</v>
      </c>
      <c r="J196" s="394">
        <f>'FORMAT REKAP'!AY207</f>
        <v>39</v>
      </c>
      <c r="K196" s="395">
        <f>'FORMAT REKAP'!BA207</f>
        <v>5.21</v>
      </c>
      <c r="L196" s="395">
        <f>'FORMAT REKAP'!BD207</f>
        <v>72.5</v>
      </c>
      <c r="M196" s="394" t="str">
        <f>'FORMAT REKAP'!BE207&amp;"/"&amp;'FORMAT REKAP'!BF207</f>
        <v>GD/1,02</v>
      </c>
      <c r="P196" s="394">
        <f>'FORMAT REKAP'!AW207</f>
        <v>54</v>
      </c>
      <c r="Q196" s="395">
        <f>'FORMAT REKAP'!BI207</f>
        <v>70.650000000000006</v>
      </c>
      <c r="R196" s="394" t="str">
        <f>'FORMAT REKAP'!BJ207</f>
        <v>L</v>
      </c>
      <c r="S196" s="393" t="str">
        <f>'FORMAT REKAP'!BK207</f>
        <v/>
      </c>
    </row>
    <row r="197" spans="3:19" x14ac:dyDescent="0.25">
      <c r="C197" s="394" t="str">
        <f>'FORMAT REKAP'!H208&amp;"/"&amp;'FORMAT REKAP'!I208</f>
        <v>163,3/60,1</v>
      </c>
      <c r="D197" s="394">
        <f>'FORMAT REKAP'!AH208</f>
        <v>38</v>
      </c>
      <c r="E197" s="394">
        <f>'FORMAT REKAP'!AM208</f>
        <v>80</v>
      </c>
      <c r="F197" s="395">
        <f>'FORMAT REKAP'!AN208</f>
        <v>66</v>
      </c>
      <c r="G197" s="394">
        <f>'FORMAT REKAP'!AQ208</f>
        <v>2610</v>
      </c>
      <c r="H197" s="394">
        <f>'FORMAT REKAP'!AS208</f>
        <v>18</v>
      </c>
      <c r="I197" s="394">
        <f>'FORMAT REKAP'!AU208</f>
        <v>41</v>
      </c>
      <c r="J197" s="394">
        <f>'FORMAT REKAP'!AY208</f>
        <v>43</v>
      </c>
      <c r="K197" s="395">
        <f>'FORMAT REKAP'!BA208</f>
        <v>5.21</v>
      </c>
      <c r="L197" s="395">
        <f>'FORMAT REKAP'!BD208</f>
        <v>73.3</v>
      </c>
      <c r="M197" s="394" t="str">
        <f>'FORMAT REKAP'!BE208&amp;"/"&amp;'FORMAT REKAP'!BF208</f>
        <v>GD/0,5</v>
      </c>
      <c r="P197" s="394">
        <f>'FORMAT REKAP'!AW208</f>
        <v>54</v>
      </c>
      <c r="Q197" s="395">
        <f>'FORMAT REKAP'!BI208</f>
        <v>71.11</v>
      </c>
      <c r="R197" s="394" t="str">
        <f>'FORMAT REKAP'!BJ208</f>
        <v>L</v>
      </c>
      <c r="S197" s="393" t="str">
        <f>'FORMAT REKAP'!BK208</f>
        <v/>
      </c>
    </row>
    <row r="198" spans="3:19" x14ac:dyDescent="0.25">
      <c r="C198" s="394" t="str">
        <f>'FORMAT REKAP'!H209&amp;"/"&amp;'FORMAT REKAP'!I209</f>
        <v>166,7/58,4</v>
      </c>
      <c r="D198" s="394">
        <f>'FORMAT REKAP'!AH209</f>
        <v>78</v>
      </c>
      <c r="E198" s="394">
        <f>'FORMAT REKAP'!AM209</f>
        <v>80</v>
      </c>
      <c r="F198" s="395">
        <f>'FORMAT REKAP'!AN209</f>
        <v>76</v>
      </c>
      <c r="G198" s="394">
        <f>'FORMAT REKAP'!AQ209</f>
        <v>2630</v>
      </c>
      <c r="H198" s="394">
        <f>'FORMAT REKAP'!AS209</f>
        <v>16</v>
      </c>
      <c r="I198" s="394">
        <f>'FORMAT REKAP'!AU209</f>
        <v>41</v>
      </c>
      <c r="J198" s="394">
        <f>'FORMAT REKAP'!AY209</f>
        <v>35</v>
      </c>
      <c r="K198" s="395">
        <f>'FORMAT REKAP'!BA209</f>
        <v>5.2</v>
      </c>
      <c r="L198" s="395">
        <f>'FORMAT REKAP'!BD209</f>
        <v>71</v>
      </c>
      <c r="M198" s="394" t="str">
        <f>'FORMAT REKAP'!BE209&amp;"/"&amp;'FORMAT REKAP'!BF209</f>
        <v>GD/0,56</v>
      </c>
      <c r="P198" s="394">
        <f>'FORMAT REKAP'!AW209</f>
        <v>54</v>
      </c>
      <c r="Q198" s="395">
        <f>'FORMAT REKAP'!BI209</f>
        <v>72.5</v>
      </c>
      <c r="R198" s="394" t="str">
        <f>'FORMAT REKAP'!BJ209</f>
        <v>L</v>
      </c>
      <c r="S198" s="393" t="str">
        <f>'FORMAT REKAP'!BK209</f>
        <v/>
      </c>
    </row>
    <row r="199" spans="3:19" x14ac:dyDescent="0.25">
      <c r="C199" s="394" t="str">
        <f>'FORMAT REKAP'!H210&amp;"/"&amp;'FORMAT REKAP'!I210</f>
        <v>163,5/55,3</v>
      </c>
      <c r="D199" s="394">
        <f>'FORMAT REKAP'!AH210</f>
        <v>40</v>
      </c>
      <c r="E199" s="394">
        <f>'FORMAT REKAP'!AM210</f>
        <v>70</v>
      </c>
      <c r="F199" s="395">
        <f>'FORMAT REKAP'!AN210</f>
        <v>60</v>
      </c>
      <c r="G199" s="394">
        <f>'FORMAT REKAP'!AQ210</f>
        <v>2900</v>
      </c>
      <c r="H199" s="394">
        <f>'FORMAT REKAP'!AS210</f>
        <v>18</v>
      </c>
      <c r="I199" s="394">
        <f>'FORMAT REKAP'!AU210</f>
        <v>41</v>
      </c>
      <c r="J199" s="394">
        <f>'FORMAT REKAP'!AY210</f>
        <v>39</v>
      </c>
      <c r="K199" s="395">
        <f>'FORMAT REKAP'!BA210</f>
        <v>4.95</v>
      </c>
      <c r="L199" s="395">
        <f>'FORMAT REKAP'!BD210</f>
        <v>81.3</v>
      </c>
      <c r="M199" s="394" t="str">
        <f>'FORMAT REKAP'!BE210&amp;"/"&amp;'FORMAT REKAP'!BF210</f>
        <v>GD/0,52</v>
      </c>
      <c r="P199" s="394">
        <f>'FORMAT REKAP'!AW210</f>
        <v>54</v>
      </c>
      <c r="Q199" s="395">
        <f>'FORMAT REKAP'!BI210</f>
        <v>74.91</v>
      </c>
      <c r="R199" s="394" t="str">
        <f>'FORMAT REKAP'!BJ210</f>
        <v>L</v>
      </c>
      <c r="S199" s="393" t="str">
        <f>'FORMAT REKAP'!BK210</f>
        <v/>
      </c>
    </row>
    <row r="200" spans="3:19" ht="45" x14ac:dyDescent="0.25">
      <c r="C200" s="394" t="str">
        <f>'FORMAT REKAP'!H211&amp;"/"&amp;'FORMAT REKAP'!I211</f>
        <v>169,5/54</v>
      </c>
      <c r="D200" s="394">
        <f>'FORMAT REKAP'!AH211</f>
        <v>30</v>
      </c>
      <c r="E200" s="394">
        <f>'FORMAT REKAP'!AM211</f>
        <v>70</v>
      </c>
      <c r="F200" s="395">
        <f>'FORMAT REKAP'!AN211</f>
        <v>43.33</v>
      </c>
      <c r="G200" s="394">
        <f>'FORMAT REKAP'!AQ211</f>
        <v>2740</v>
      </c>
      <c r="H200" s="394">
        <f>'FORMAT REKAP'!AS211</f>
        <v>18</v>
      </c>
      <c r="I200" s="394">
        <f>'FORMAT REKAP'!AU211</f>
        <v>41</v>
      </c>
      <c r="J200" s="394">
        <f>'FORMAT REKAP'!AY211</f>
        <v>43</v>
      </c>
      <c r="K200" s="395">
        <f>'FORMAT REKAP'!BA211</f>
        <v>5.4</v>
      </c>
      <c r="L200" s="395">
        <f>'FORMAT REKAP'!BD211</f>
        <v>75.7</v>
      </c>
      <c r="M200" s="394" t="str">
        <f>'FORMAT REKAP'!BE211&amp;"/"&amp;'FORMAT REKAP'!BF211</f>
        <v>GD/0,58</v>
      </c>
      <c r="P200" s="394">
        <f>'FORMAT REKAP'!AW211</f>
        <v>53</v>
      </c>
      <c r="Q200" s="395">
        <f>'FORMAT REKAP'!BI211</f>
        <v>36.5</v>
      </c>
      <c r="R200" s="394" t="str">
        <f>'FORMAT REKAP'!BJ211</f>
        <v>TL</v>
      </c>
      <c r="S200" s="393" t="str">
        <f>'FORMAT REKAP'!BK211</f>
        <v xml:space="preserve">NSA=N-7(30)(NM-= HP, SDR, HAS-2, KT-2, HAP),                    </v>
      </c>
    </row>
    <row r="201" spans="3:19" x14ac:dyDescent="0.25">
      <c r="C201" s="394" t="str">
        <f>'FORMAT REKAP'!H212&amp;"/"&amp;'FORMAT REKAP'!I212</f>
        <v>172/69,8</v>
      </c>
      <c r="D201" s="394">
        <f>'FORMAT REKAP'!AH212</f>
        <v>40</v>
      </c>
      <c r="E201" s="394">
        <f>'FORMAT REKAP'!AM212</f>
        <v>70</v>
      </c>
      <c r="F201" s="395">
        <f>'FORMAT REKAP'!AN212</f>
        <v>63.33</v>
      </c>
      <c r="G201" s="394">
        <f>'FORMAT REKAP'!AQ212</f>
        <v>2990</v>
      </c>
      <c r="H201" s="394">
        <f>'FORMAT REKAP'!AS212</f>
        <v>14</v>
      </c>
      <c r="I201" s="394">
        <f>'FORMAT REKAP'!AU212</f>
        <v>41</v>
      </c>
      <c r="J201" s="394">
        <f>'FORMAT REKAP'!AY212</f>
        <v>43</v>
      </c>
      <c r="K201" s="395">
        <f>'FORMAT REKAP'!BA212</f>
        <v>5.0999999999999996</v>
      </c>
      <c r="L201" s="395">
        <f>'FORMAT REKAP'!BD212</f>
        <v>80.599999999999994</v>
      </c>
      <c r="M201" s="394" t="str">
        <f>'FORMAT REKAP'!BE212&amp;"/"&amp;'FORMAT REKAP'!BF212</f>
        <v>GD/0,53</v>
      </c>
      <c r="P201" s="394">
        <f>'FORMAT REKAP'!AW212</f>
        <v>52</v>
      </c>
      <c r="Q201" s="395">
        <f>'FORMAT REKAP'!BI212</f>
        <v>75.42</v>
      </c>
      <c r="R201" s="394" t="str">
        <f>'FORMAT REKAP'!BJ212</f>
        <v>L</v>
      </c>
      <c r="S201" s="393" t="str">
        <f>'FORMAT REKAP'!BK212</f>
        <v/>
      </c>
    </row>
    <row r="202" spans="3:19" ht="45" x14ac:dyDescent="0.25">
      <c r="C202" s="394" t="str">
        <f>'FORMAT REKAP'!H213&amp;"/"&amp;'FORMAT REKAP'!I213</f>
        <v>167,6/56,4</v>
      </c>
      <c r="D202" s="394">
        <f>'FORMAT REKAP'!AH213</f>
        <v>30</v>
      </c>
      <c r="E202" s="394">
        <f>'FORMAT REKAP'!AM213</f>
        <v>70</v>
      </c>
      <c r="F202" s="395">
        <f>'FORMAT REKAP'!AN213</f>
        <v>56.67</v>
      </c>
      <c r="G202" s="394">
        <f>'FORMAT REKAP'!AQ213</f>
        <v>2640</v>
      </c>
      <c r="H202" s="394">
        <f>'FORMAT REKAP'!AS213</f>
        <v>18</v>
      </c>
      <c r="I202" s="394">
        <f>'FORMAT REKAP'!AU213</f>
        <v>41</v>
      </c>
      <c r="J202" s="394">
        <f>'FORMAT REKAP'!AY213</f>
        <v>43</v>
      </c>
      <c r="K202" s="395">
        <f>'FORMAT REKAP'!BA213</f>
        <v>5.2</v>
      </c>
      <c r="L202" s="395">
        <f>'FORMAT REKAP'!BD213</f>
        <v>74.3</v>
      </c>
      <c r="M202" s="394" t="str">
        <f>'FORMAT REKAP'!BE213&amp;"/"&amp;'FORMAT REKAP'!BF213</f>
        <v>GD/0,51</v>
      </c>
      <c r="P202" s="394">
        <f>'FORMAT REKAP'!AW213</f>
        <v>54</v>
      </c>
      <c r="Q202" s="395">
        <f>'FORMAT REKAP'!BI213</f>
        <v>37</v>
      </c>
      <c r="R202" s="394" t="str">
        <f>'FORMAT REKAP'!BJ213</f>
        <v>TL</v>
      </c>
      <c r="S202" s="393" t="str">
        <f>'FORMAT REKAP'!BK213</f>
        <v xml:space="preserve">NSA=N-7(30)(NM-= HA-3, HAS-2, HEX-2),                    </v>
      </c>
    </row>
    <row r="203" spans="3:19" x14ac:dyDescent="0.25">
      <c r="C203" s="394" t="str">
        <f>'FORMAT REKAP'!H214&amp;"/"&amp;'FORMAT REKAP'!I214</f>
        <v>163,2/56,4</v>
      </c>
      <c r="D203" s="394">
        <f>'FORMAT REKAP'!AH214</f>
        <v>60</v>
      </c>
      <c r="E203" s="394">
        <f>'FORMAT REKAP'!AM214</f>
        <v>60</v>
      </c>
      <c r="F203" s="395">
        <f>'FORMAT REKAP'!AN214</f>
        <v>70</v>
      </c>
      <c r="G203" s="394">
        <f>'FORMAT REKAP'!AQ214</f>
        <v>2690</v>
      </c>
      <c r="H203" s="394">
        <f>'FORMAT REKAP'!AS214</f>
        <v>18</v>
      </c>
      <c r="I203" s="394">
        <f>'FORMAT REKAP'!AU214</f>
        <v>41</v>
      </c>
      <c r="J203" s="394">
        <f>'FORMAT REKAP'!AY214</f>
        <v>43</v>
      </c>
      <c r="K203" s="395">
        <f>'FORMAT REKAP'!BA214</f>
        <v>5.0999999999999996</v>
      </c>
      <c r="L203" s="395">
        <f>'FORMAT REKAP'!BD214</f>
        <v>76.099999999999994</v>
      </c>
      <c r="M203" s="394" t="str">
        <f>'FORMAT REKAP'!BE214&amp;"/"&amp;'FORMAT REKAP'!BF214</f>
        <v>GD/0,5</v>
      </c>
      <c r="P203" s="394">
        <f>'FORMAT REKAP'!AW214</f>
        <v>54</v>
      </c>
      <c r="Q203" s="395">
        <f>'FORMAT REKAP'!BI214</f>
        <v>74.27</v>
      </c>
      <c r="R203" s="394" t="str">
        <f>'FORMAT REKAP'!BJ214</f>
        <v>L</v>
      </c>
      <c r="S203" s="393" t="str">
        <f>'FORMAT REKAP'!BK214</f>
        <v/>
      </c>
    </row>
    <row r="204" spans="3:19" x14ac:dyDescent="0.25">
      <c r="C204" s="394" t="str">
        <f>'FORMAT REKAP'!H215&amp;"/"&amp;'FORMAT REKAP'!I215</f>
        <v>164,1/57,6</v>
      </c>
      <c r="D204" s="394">
        <f>'FORMAT REKAP'!AH215</f>
        <v>50</v>
      </c>
      <c r="E204" s="394">
        <f>'FORMAT REKAP'!AM215</f>
        <v>70</v>
      </c>
      <c r="F204" s="395">
        <f>'FORMAT REKAP'!AN215</f>
        <v>70</v>
      </c>
      <c r="G204" s="394">
        <f>'FORMAT REKAP'!AQ215</f>
        <v>2800</v>
      </c>
      <c r="H204" s="394">
        <f>'FORMAT REKAP'!AS215</f>
        <v>18</v>
      </c>
      <c r="I204" s="394">
        <f>'FORMAT REKAP'!AU215</f>
        <v>41</v>
      </c>
      <c r="J204" s="394">
        <f>'FORMAT REKAP'!AY215</f>
        <v>43</v>
      </c>
      <c r="K204" s="395">
        <f>'FORMAT REKAP'!BA215</f>
        <v>5.0999999999999996</v>
      </c>
      <c r="L204" s="395">
        <f>'FORMAT REKAP'!BD215</f>
        <v>78.599999999999994</v>
      </c>
      <c r="M204" s="394" t="str">
        <f>'FORMAT REKAP'!BE215&amp;"/"&amp;'FORMAT REKAP'!BF215</f>
        <v>GD/0,51</v>
      </c>
      <c r="P204" s="394">
        <f>'FORMAT REKAP'!AW215</f>
        <v>54</v>
      </c>
      <c r="Q204" s="395">
        <f>'FORMAT REKAP'!BI215</f>
        <v>76.02</v>
      </c>
      <c r="R204" s="394" t="str">
        <f>'FORMAT REKAP'!BJ215</f>
        <v>L</v>
      </c>
      <c r="S204" s="393" t="str">
        <f>'FORMAT REKAP'!BK215</f>
        <v/>
      </c>
    </row>
    <row r="205" spans="3:19" ht="45" x14ac:dyDescent="0.25">
      <c r="C205" s="394" t="str">
        <f>'FORMAT REKAP'!H216&amp;"/"&amp;'FORMAT REKAP'!I216</f>
        <v>163/52,6</v>
      </c>
      <c r="D205" s="394">
        <f>'FORMAT REKAP'!AH216</f>
        <v>20</v>
      </c>
      <c r="E205" s="394">
        <f>'FORMAT REKAP'!AM216</f>
        <v>70</v>
      </c>
      <c r="F205" s="395">
        <f>'FORMAT REKAP'!AN216</f>
        <v>53.33</v>
      </c>
      <c r="G205" s="394">
        <f>'FORMAT REKAP'!AQ216</f>
        <v>2470</v>
      </c>
      <c r="H205" s="394">
        <f>'FORMAT REKAP'!AS216</f>
        <v>18</v>
      </c>
      <c r="I205" s="394">
        <f>'FORMAT REKAP'!AU216</f>
        <v>41</v>
      </c>
      <c r="J205" s="394">
        <f>'FORMAT REKAP'!AY216</f>
        <v>39</v>
      </c>
      <c r="K205" s="395">
        <f>'FORMAT REKAP'!BA216</f>
        <v>5.6</v>
      </c>
      <c r="L205" s="395">
        <f>'FORMAT REKAP'!BD216</f>
        <v>61.9</v>
      </c>
      <c r="M205" s="394" t="str">
        <f>'FORMAT REKAP'!BE216&amp;"/"&amp;'FORMAT REKAP'!BF216</f>
        <v>GD/0,49</v>
      </c>
      <c r="P205" s="394">
        <f>'FORMAT REKAP'!AW216</f>
        <v>40</v>
      </c>
      <c r="Q205" s="395">
        <f>'FORMAT REKAP'!BI216</f>
        <v>36</v>
      </c>
      <c r="R205" s="394" t="str">
        <f>'FORMAT REKAP'!BJ216</f>
        <v>TL</v>
      </c>
      <c r="S205" s="393" t="str">
        <f>'FORMAT REKAP'!BK216</f>
        <v xml:space="preserve">NSA=N-8(20)(NM-= HA-2, SDR, HAS-2, XBEEN-3),                    </v>
      </c>
    </row>
    <row r="206" spans="3:19" x14ac:dyDescent="0.25">
      <c r="C206" s="394" t="str">
        <f>'FORMAT REKAP'!H217&amp;"/"&amp;'FORMAT REKAP'!I217</f>
        <v>169,2/63,9</v>
      </c>
      <c r="D206" s="394">
        <f>'FORMAT REKAP'!AH217</f>
        <v>49</v>
      </c>
      <c r="E206" s="394">
        <f>'FORMAT REKAP'!AM217</f>
        <v>70</v>
      </c>
      <c r="F206" s="395">
        <f>'FORMAT REKAP'!AN217</f>
        <v>66.33</v>
      </c>
      <c r="G206" s="394">
        <f>'FORMAT REKAP'!AQ217</f>
        <v>2690</v>
      </c>
      <c r="H206" s="394">
        <f>'FORMAT REKAP'!AS217</f>
        <v>16</v>
      </c>
      <c r="I206" s="394">
        <f>'FORMAT REKAP'!AU217</f>
        <v>41</v>
      </c>
      <c r="J206" s="394">
        <f>'FORMAT REKAP'!AY217</f>
        <v>43</v>
      </c>
      <c r="K206" s="395">
        <f>'FORMAT REKAP'!BA217</f>
        <v>5.3</v>
      </c>
      <c r="L206" s="395">
        <f>'FORMAT REKAP'!BD217</f>
        <v>74.5</v>
      </c>
      <c r="M206" s="394" t="str">
        <f>'FORMAT REKAP'!BE217&amp;"/"&amp;'FORMAT REKAP'!BF217</f>
        <v>GD/1,04</v>
      </c>
      <c r="P206" s="394">
        <f>'FORMAT REKAP'!AW217</f>
        <v>54</v>
      </c>
      <c r="Q206" s="395">
        <f>'FORMAT REKAP'!BI217</f>
        <v>72.05</v>
      </c>
      <c r="R206" s="394" t="str">
        <f>'FORMAT REKAP'!BJ217</f>
        <v>L</v>
      </c>
      <c r="S206" s="393" t="str">
        <f>'FORMAT REKAP'!BK217</f>
        <v/>
      </c>
    </row>
    <row r="207" spans="3:19" x14ac:dyDescent="0.25">
      <c r="C207" s="394" t="str">
        <f>'FORMAT REKAP'!H218&amp;"/"&amp;'FORMAT REKAP'!I218</f>
        <v>174,6/63,3</v>
      </c>
      <c r="D207" s="394">
        <f>'FORMAT REKAP'!AH218</f>
        <v>40</v>
      </c>
      <c r="E207" s="394">
        <f>'FORMAT REKAP'!AM218</f>
        <v>70</v>
      </c>
      <c r="F207" s="395">
        <f>'FORMAT REKAP'!AN218</f>
        <v>60</v>
      </c>
      <c r="G207" s="394">
        <f>'FORMAT REKAP'!AQ218</f>
        <v>2610</v>
      </c>
      <c r="H207" s="394">
        <f>'FORMAT REKAP'!AS218</f>
        <v>18</v>
      </c>
      <c r="I207" s="394">
        <f>'FORMAT REKAP'!AU218</f>
        <v>41</v>
      </c>
      <c r="J207" s="394">
        <f>'FORMAT REKAP'!AY218</f>
        <v>39</v>
      </c>
      <c r="K207" s="395">
        <f>'FORMAT REKAP'!BA218</f>
        <v>5.01</v>
      </c>
      <c r="L207" s="395">
        <f>'FORMAT REKAP'!BD218</f>
        <v>73.099999999999994</v>
      </c>
      <c r="M207" s="394" t="str">
        <f>'FORMAT REKAP'!BE218&amp;"/"&amp;'FORMAT REKAP'!BF218</f>
        <v>GD/0,5</v>
      </c>
      <c r="P207" s="394">
        <f>'FORMAT REKAP'!AW218</f>
        <v>54</v>
      </c>
      <c r="Q207" s="395">
        <f>'FORMAT REKAP'!BI218</f>
        <v>69.17</v>
      </c>
      <c r="R207" s="394" t="str">
        <f>'FORMAT REKAP'!BJ218</f>
        <v>L</v>
      </c>
      <c r="S207" s="393" t="str">
        <f>'FORMAT REKAP'!BK218</f>
        <v/>
      </c>
    </row>
    <row r="208" spans="3:19" x14ac:dyDescent="0.25">
      <c r="C208" s="394" t="str">
        <f>'FORMAT REKAP'!H219&amp;"/"&amp;'FORMAT REKAP'!I219</f>
        <v>166,6/58,5</v>
      </c>
      <c r="D208" s="394">
        <f>'FORMAT REKAP'!AH219</f>
        <v>50</v>
      </c>
      <c r="E208" s="394">
        <f>'FORMAT REKAP'!AM219</f>
        <v>80</v>
      </c>
      <c r="F208" s="395">
        <f>'FORMAT REKAP'!AN219</f>
        <v>66.67</v>
      </c>
      <c r="G208" s="394">
        <f>'FORMAT REKAP'!AQ219</f>
        <v>2650</v>
      </c>
      <c r="H208" s="394">
        <f>'FORMAT REKAP'!AS219</f>
        <v>16</v>
      </c>
      <c r="I208" s="394">
        <f>'FORMAT REKAP'!AU219</f>
        <v>41</v>
      </c>
      <c r="J208" s="394">
        <f>'FORMAT REKAP'!AY219</f>
        <v>39</v>
      </c>
      <c r="K208" s="395">
        <f>'FORMAT REKAP'!BA219</f>
        <v>5.6</v>
      </c>
      <c r="L208" s="395">
        <f>'FORMAT REKAP'!BD219</f>
        <v>71.400000000000006</v>
      </c>
      <c r="M208" s="394" t="str">
        <f>'FORMAT REKAP'!BE219&amp;"/"&amp;'FORMAT REKAP'!BF219</f>
        <v>GD/1,04</v>
      </c>
      <c r="P208" s="394">
        <f>'FORMAT REKAP'!AW219</f>
        <v>54</v>
      </c>
      <c r="Q208" s="395">
        <f>'FORMAT REKAP'!BI219</f>
        <v>69.98</v>
      </c>
      <c r="R208" s="394" t="str">
        <f>'FORMAT REKAP'!BJ219</f>
        <v>L</v>
      </c>
      <c r="S208" s="393" t="str">
        <f>'FORMAT REKAP'!BK219</f>
        <v/>
      </c>
    </row>
    <row r="209" spans="3:19" ht="45" x14ac:dyDescent="0.25">
      <c r="C209" s="394" t="str">
        <f>'FORMAT REKAP'!H220&amp;"/"&amp;'FORMAT REKAP'!I220</f>
        <v>170,1/53,9</v>
      </c>
      <c r="D209" s="394">
        <f>'FORMAT REKAP'!AH220</f>
        <v>30</v>
      </c>
      <c r="E209" s="394">
        <f>'FORMAT REKAP'!AM220</f>
        <v>60</v>
      </c>
      <c r="F209" s="395">
        <f>'FORMAT REKAP'!AN220</f>
        <v>40</v>
      </c>
      <c r="G209" s="394">
        <f>'FORMAT REKAP'!AQ220</f>
        <v>2870</v>
      </c>
      <c r="H209" s="394">
        <f>'FORMAT REKAP'!AS220</f>
        <v>18</v>
      </c>
      <c r="I209" s="394">
        <f>'FORMAT REKAP'!AU220</f>
        <v>41</v>
      </c>
      <c r="J209" s="394">
        <f>'FORMAT REKAP'!AY220</f>
        <v>43</v>
      </c>
      <c r="K209" s="395">
        <f>'FORMAT REKAP'!BA220</f>
        <v>5.0999999999999996</v>
      </c>
      <c r="L209" s="395">
        <f>'FORMAT REKAP'!BD220</f>
        <v>80.599999999999994</v>
      </c>
      <c r="M209" s="394" t="str">
        <f>'FORMAT REKAP'!BE220&amp;"/"&amp;'FORMAT REKAP'!BF220</f>
        <v>GD/0,55</v>
      </c>
      <c r="P209" s="394">
        <f>'FORMAT REKAP'!AW220</f>
        <v>54</v>
      </c>
      <c r="Q209" s="395">
        <f>'FORMAT REKAP'!BI220</f>
        <v>37</v>
      </c>
      <c r="R209" s="394" t="str">
        <f>'FORMAT REKAP'!BJ220</f>
        <v>TL</v>
      </c>
      <c r="S209" s="393" t="str">
        <f>'FORMAT REKAP'!BK220</f>
        <v xml:space="preserve">NSA=N-7(30)(NM-= HAS-2, LD, XBEEN-3, HAP),                    </v>
      </c>
    </row>
    <row r="210" spans="3:19" x14ac:dyDescent="0.25">
      <c r="C210" s="394" t="str">
        <f>'FORMAT REKAP'!H221&amp;"/"&amp;'FORMAT REKAP'!I221</f>
        <v>164,3/58,1</v>
      </c>
      <c r="D210" s="394">
        <f>'FORMAT REKAP'!AH221</f>
        <v>50</v>
      </c>
      <c r="E210" s="394">
        <f>'FORMAT REKAP'!AM221</f>
        <v>70</v>
      </c>
      <c r="F210" s="395">
        <f>'FORMAT REKAP'!AN221</f>
        <v>73.33</v>
      </c>
      <c r="G210" s="394">
        <f>'FORMAT REKAP'!AQ221</f>
        <v>2570</v>
      </c>
      <c r="H210" s="394">
        <f>'FORMAT REKAP'!AS221</f>
        <v>17</v>
      </c>
      <c r="I210" s="394">
        <f>'FORMAT REKAP'!AU221</f>
        <v>41</v>
      </c>
      <c r="J210" s="394">
        <f>'FORMAT REKAP'!AY221</f>
        <v>43</v>
      </c>
      <c r="K210" s="395">
        <f>'FORMAT REKAP'!BA221</f>
        <v>5.3</v>
      </c>
      <c r="L210" s="395">
        <f>'FORMAT REKAP'!BD221</f>
        <v>71.5</v>
      </c>
      <c r="M210" s="394" t="str">
        <f>'FORMAT REKAP'!BE221&amp;"/"&amp;'FORMAT REKAP'!BF221</f>
        <v>GD/0,55</v>
      </c>
      <c r="P210" s="394">
        <f>'FORMAT REKAP'!AW221</f>
        <v>54</v>
      </c>
      <c r="Q210" s="395">
        <f>'FORMAT REKAP'!BI221</f>
        <v>72.05</v>
      </c>
      <c r="R210" s="394" t="str">
        <f>'FORMAT REKAP'!BJ221</f>
        <v>L</v>
      </c>
      <c r="S210" s="393" t="str">
        <f>'FORMAT REKAP'!BK221</f>
        <v/>
      </c>
    </row>
    <row r="211" spans="3:19" x14ac:dyDescent="0.25">
      <c r="C211" s="394" t="e">
        <f>'FORMAT REKAP'!#REF!&amp;"/"&amp;'FORMAT REKAP'!#REF!</f>
        <v>#REF!</v>
      </c>
      <c r="D211" s="394" t="e">
        <f>'FORMAT REKAP'!#REF!</f>
        <v>#REF!</v>
      </c>
      <c r="E211" s="394" t="e">
        <f>'FORMAT REKAP'!#REF!</f>
        <v>#REF!</v>
      </c>
      <c r="F211" s="395" t="e">
        <f>'FORMAT REKAP'!#REF!</f>
        <v>#REF!</v>
      </c>
      <c r="G211" s="394" t="e">
        <f>'FORMAT REKAP'!#REF!</f>
        <v>#REF!</v>
      </c>
      <c r="H211" s="394" t="e">
        <f>'FORMAT REKAP'!#REF!</f>
        <v>#REF!</v>
      </c>
      <c r="I211" s="394" t="e">
        <f>'FORMAT REKAP'!#REF!</f>
        <v>#REF!</v>
      </c>
      <c r="J211" s="394" t="e">
        <f>'FORMAT REKAP'!#REF!</f>
        <v>#REF!</v>
      </c>
      <c r="K211" s="395" t="e">
        <f>'FORMAT REKAP'!#REF!</f>
        <v>#REF!</v>
      </c>
      <c r="L211" s="395" t="e">
        <f>'FORMAT REKAP'!#REF!</f>
        <v>#REF!</v>
      </c>
      <c r="M211" s="394" t="e">
        <f>'FORMAT REKAP'!#REF!&amp;"/"&amp;'FORMAT REKAP'!#REF!</f>
        <v>#REF!</v>
      </c>
      <c r="P211" s="394" t="e">
        <f>'FORMAT REKAP'!#REF!</f>
        <v>#REF!</v>
      </c>
      <c r="Q211" s="395" t="e">
        <f>'FORMAT REKAP'!#REF!</f>
        <v>#REF!</v>
      </c>
      <c r="R211" s="394" t="e">
        <f>'FORMAT REKAP'!#REF!</f>
        <v>#REF!</v>
      </c>
      <c r="S211" s="393" t="e">
        <f>'FORMAT REKAP'!#REF!</f>
        <v>#REF!</v>
      </c>
    </row>
    <row r="212" spans="3:19" ht="30" x14ac:dyDescent="0.25">
      <c r="C212" s="394" t="str">
        <f>'FORMAT REKAP'!H222&amp;"/"&amp;'FORMAT REKAP'!I222</f>
        <v>167/70</v>
      </c>
      <c r="D212" s="394">
        <f>'FORMAT REKAP'!AH222</f>
        <v>57</v>
      </c>
      <c r="E212" s="394">
        <f>'FORMAT REKAP'!AM222</f>
        <v>38</v>
      </c>
      <c r="F212" s="395">
        <f>'FORMAT REKAP'!AN222</f>
        <v>45</v>
      </c>
      <c r="G212" s="394">
        <f>'FORMAT REKAP'!AQ222</f>
        <v>2270</v>
      </c>
      <c r="H212" s="394">
        <f>'FORMAT REKAP'!AS222</f>
        <v>13</v>
      </c>
      <c r="I212" s="394">
        <f>'FORMAT REKAP'!AU222</f>
        <v>30</v>
      </c>
      <c r="J212" s="394">
        <f>'FORMAT REKAP'!AY222</f>
        <v>28</v>
      </c>
      <c r="K212" s="395">
        <f>'FORMAT REKAP'!BA222</f>
        <v>5.01</v>
      </c>
      <c r="L212" s="395">
        <f>'FORMAT REKAP'!BD222</f>
        <v>47.2</v>
      </c>
      <c r="M212" s="394" t="str">
        <f>'FORMAT REKAP'!BE222&amp;"/"&amp;'FORMAT REKAP'!BF222</f>
        <v>GD/1,23</v>
      </c>
      <c r="P212" s="394">
        <f>'FORMAT REKAP'!AW222</f>
        <v>37</v>
      </c>
      <c r="Q212" s="395">
        <f>'FORMAT REKAP'!BI222</f>
        <v>35</v>
      </c>
      <c r="R212" s="394" t="str">
        <f>'FORMAT REKAP'!BJ222</f>
        <v>TL</v>
      </c>
      <c r="S212" s="393" t="str">
        <f>'FORMAT REKAP'!BK222</f>
        <v xml:space="preserve">A=(34) (Lari Kurang -2m),                      </v>
      </c>
    </row>
    <row r="213" spans="3:19" x14ac:dyDescent="0.25">
      <c r="C213" s="394" t="str">
        <f>'FORMAT REKAP'!H223&amp;"/"&amp;'FORMAT REKAP'!I223</f>
        <v>/</v>
      </c>
      <c r="D213" s="394" t="str">
        <f>'FORMAT REKAP'!AH223</f>
        <v/>
      </c>
      <c r="E213" s="394" t="str">
        <f>'FORMAT REKAP'!AM223</f>
        <v/>
      </c>
      <c r="F213" s="395" t="str">
        <f>'FORMAT REKAP'!AN223</f>
        <v/>
      </c>
      <c r="G213" s="394" t="str">
        <f>'FORMAT REKAP'!AQ223</f>
        <v/>
      </c>
      <c r="H213" s="394">
        <f>'FORMAT REKAP'!AS223</f>
        <v>0</v>
      </c>
      <c r="I213" s="394">
        <f>'FORMAT REKAP'!AU223</f>
        <v>0</v>
      </c>
      <c r="J213" s="394">
        <f>'FORMAT REKAP'!AY223</f>
        <v>0</v>
      </c>
      <c r="K213" s="395">
        <f>'FORMAT REKAP'!BA223</f>
        <v>0</v>
      </c>
      <c r="L213" s="395" t="str">
        <f>'FORMAT REKAP'!BD223</f>
        <v/>
      </c>
      <c r="M213" s="394" t="str">
        <f>'FORMAT REKAP'!BE223&amp;"/"&amp;'FORMAT REKAP'!BF223</f>
        <v>GD/</v>
      </c>
      <c r="P213" s="394">
        <f>'FORMAT REKAP'!AW223</f>
        <v>0</v>
      </c>
      <c r="Q213" s="395" t="str">
        <f>'FORMAT REKAP'!BI223</f>
        <v/>
      </c>
      <c r="R213" s="394" t="str">
        <f>'FORMAT REKAP'!BJ223</f>
        <v/>
      </c>
      <c r="S213" s="393" t="str">
        <f>'FORMAT REKAP'!BK223</f>
        <v/>
      </c>
    </row>
    <row r="214" spans="3:19" x14ac:dyDescent="0.25">
      <c r="C214" s="394" t="e">
        <f>'FORMAT REKAP'!#REF!&amp;"/"&amp;'FORMAT REKAP'!#REF!</f>
        <v>#REF!</v>
      </c>
      <c r="D214" s="394" t="e">
        <f>'FORMAT REKAP'!#REF!</f>
        <v>#REF!</v>
      </c>
      <c r="E214" s="394" t="e">
        <f>'FORMAT REKAP'!#REF!</f>
        <v>#REF!</v>
      </c>
      <c r="F214" s="395" t="e">
        <f>'FORMAT REKAP'!#REF!</f>
        <v>#REF!</v>
      </c>
      <c r="G214" s="394" t="e">
        <f>'FORMAT REKAP'!#REF!</f>
        <v>#REF!</v>
      </c>
      <c r="H214" s="394" t="e">
        <f>'FORMAT REKAP'!#REF!</f>
        <v>#REF!</v>
      </c>
      <c r="I214" s="394" t="e">
        <f>'FORMAT REKAP'!#REF!</f>
        <v>#REF!</v>
      </c>
      <c r="J214" s="394" t="e">
        <f>'FORMAT REKAP'!#REF!</f>
        <v>#REF!</v>
      </c>
      <c r="K214" s="395" t="e">
        <f>'FORMAT REKAP'!#REF!</f>
        <v>#REF!</v>
      </c>
      <c r="L214" s="395" t="e">
        <f>'FORMAT REKAP'!#REF!</f>
        <v>#REF!</v>
      </c>
      <c r="M214" s="394" t="e">
        <f>'FORMAT REKAP'!#REF!&amp;"/"&amp;'FORMAT REKAP'!#REF!</f>
        <v>#REF!</v>
      </c>
      <c r="P214" s="394" t="e">
        <f>'FORMAT REKAP'!#REF!</f>
        <v>#REF!</v>
      </c>
      <c r="Q214" s="395" t="e">
        <f>'FORMAT REKAP'!#REF!</f>
        <v>#REF!</v>
      </c>
      <c r="R214" s="394" t="e">
        <f>'FORMAT REKAP'!#REF!</f>
        <v>#REF!</v>
      </c>
      <c r="S214" s="393" t="e">
        <f>'FORMAT REKAP'!#REF!</f>
        <v>#REF!</v>
      </c>
    </row>
    <row r="215" spans="3:19" x14ac:dyDescent="0.25">
      <c r="C215" s="394" t="str">
        <f>'FORMAT REKAP'!H224&amp;"/"&amp;'FORMAT REKAP'!I224</f>
        <v>/</v>
      </c>
      <c r="D215" s="394" t="str">
        <f>'FORMAT REKAP'!AH224</f>
        <v/>
      </c>
      <c r="E215" s="394" t="str">
        <f>'FORMAT REKAP'!AM224</f>
        <v/>
      </c>
      <c r="F215" s="395" t="str">
        <f>'FORMAT REKAP'!AN224</f>
        <v/>
      </c>
      <c r="G215" s="394" t="str">
        <f>'FORMAT REKAP'!AQ224</f>
        <v/>
      </c>
      <c r="H215" s="394">
        <f>'FORMAT REKAP'!AS224</f>
        <v>0</v>
      </c>
      <c r="I215" s="394">
        <f>'FORMAT REKAP'!AU224</f>
        <v>0</v>
      </c>
      <c r="J215" s="394">
        <f>'FORMAT REKAP'!AY224</f>
        <v>0</v>
      </c>
      <c r="K215" s="395">
        <f>'FORMAT REKAP'!BA224</f>
        <v>0</v>
      </c>
      <c r="L215" s="395" t="str">
        <f>'FORMAT REKAP'!BD224</f>
        <v/>
      </c>
      <c r="M215" s="394" t="str">
        <f>'FORMAT REKAP'!BE224&amp;"/"&amp;'FORMAT REKAP'!BF224</f>
        <v>GD/</v>
      </c>
      <c r="P215" s="394">
        <f>'FORMAT REKAP'!AW224</f>
        <v>0</v>
      </c>
      <c r="Q215" s="395" t="str">
        <f>'FORMAT REKAP'!BI224</f>
        <v/>
      </c>
      <c r="R215" s="394" t="str">
        <f>'FORMAT REKAP'!BJ224</f>
        <v/>
      </c>
      <c r="S215" s="393" t="str">
        <f>'FORMAT REKAP'!BK224</f>
        <v/>
      </c>
    </row>
    <row r="216" spans="3:19" x14ac:dyDescent="0.25">
      <c r="C216" s="394" t="str">
        <f>'FORMAT REKAP'!H225&amp;"/"&amp;'FORMAT REKAP'!I225</f>
        <v>/</v>
      </c>
      <c r="D216" s="394" t="str">
        <f>'FORMAT REKAP'!AH225</f>
        <v/>
      </c>
      <c r="E216" s="394" t="str">
        <f>'FORMAT REKAP'!AM225</f>
        <v/>
      </c>
      <c r="F216" s="395" t="str">
        <f>'FORMAT REKAP'!AN225</f>
        <v/>
      </c>
      <c r="G216" s="394" t="str">
        <f>'FORMAT REKAP'!AQ225</f>
        <v/>
      </c>
      <c r="H216" s="394">
        <f>'FORMAT REKAP'!AS225</f>
        <v>0</v>
      </c>
      <c r="I216" s="394">
        <f>'FORMAT REKAP'!AU225</f>
        <v>0</v>
      </c>
      <c r="J216" s="394">
        <f>'FORMAT REKAP'!AY225</f>
        <v>0</v>
      </c>
      <c r="K216" s="395">
        <f>'FORMAT REKAP'!BA225</f>
        <v>0</v>
      </c>
      <c r="L216" s="395" t="str">
        <f>'FORMAT REKAP'!BD225</f>
        <v/>
      </c>
      <c r="M216" s="394" t="str">
        <f>'FORMAT REKAP'!BE225&amp;"/"&amp;'FORMAT REKAP'!BF225</f>
        <v>GD/</v>
      </c>
      <c r="P216" s="394">
        <f>'FORMAT REKAP'!AW225</f>
        <v>0</v>
      </c>
      <c r="Q216" s="395" t="str">
        <f>'FORMAT REKAP'!BI225</f>
        <v/>
      </c>
      <c r="R216" s="394" t="str">
        <f>'FORMAT REKAP'!BJ225</f>
        <v/>
      </c>
      <c r="S216" s="393" t="str">
        <f>'FORMAT REKAP'!BK225</f>
        <v/>
      </c>
    </row>
    <row r="217" spans="3:19" x14ac:dyDescent="0.25">
      <c r="C217" s="394" t="e">
        <f>'FORMAT REKAP'!#REF!&amp;"/"&amp;'FORMAT REKAP'!#REF!</f>
        <v>#REF!</v>
      </c>
      <c r="D217" s="394" t="e">
        <f>'FORMAT REKAP'!#REF!</f>
        <v>#REF!</v>
      </c>
      <c r="E217" s="394" t="e">
        <f>'FORMAT REKAP'!#REF!</f>
        <v>#REF!</v>
      </c>
      <c r="F217" s="395" t="e">
        <f>'FORMAT REKAP'!#REF!</f>
        <v>#REF!</v>
      </c>
      <c r="G217" s="394" t="e">
        <f>'FORMAT REKAP'!#REF!</f>
        <v>#REF!</v>
      </c>
      <c r="H217" s="394" t="e">
        <f>'FORMAT REKAP'!#REF!</f>
        <v>#REF!</v>
      </c>
      <c r="I217" s="394" t="e">
        <f>'FORMAT REKAP'!#REF!</f>
        <v>#REF!</v>
      </c>
      <c r="J217" s="394" t="e">
        <f>'FORMAT REKAP'!#REF!</f>
        <v>#REF!</v>
      </c>
      <c r="K217" s="395" t="e">
        <f>'FORMAT REKAP'!#REF!</f>
        <v>#REF!</v>
      </c>
      <c r="L217" s="395" t="e">
        <f>'FORMAT REKAP'!#REF!</f>
        <v>#REF!</v>
      </c>
      <c r="M217" s="394" t="e">
        <f>'FORMAT REKAP'!#REF!&amp;"/"&amp;'FORMAT REKAP'!#REF!</f>
        <v>#REF!</v>
      </c>
      <c r="P217" s="394" t="e">
        <f>'FORMAT REKAP'!#REF!</f>
        <v>#REF!</v>
      </c>
      <c r="Q217" s="395" t="e">
        <f>'FORMAT REKAP'!#REF!</f>
        <v>#REF!</v>
      </c>
      <c r="R217" s="394" t="e">
        <f>'FORMAT REKAP'!#REF!</f>
        <v>#REF!</v>
      </c>
      <c r="S217" s="393" t="e">
        <f>'FORMAT REKAP'!#REF!</f>
        <v>#REF!</v>
      </c>
    </row>
    <row r="218" spans="3:19" x14ac:dyDescent="0.25">
      <c r="C218" s="394" t="str">
        <f>'FORMAT REKAP'!H226&amp;"/"&amp;'FORMAT REKAP'!I226</f>
        <v>/</v>
      </c>
      <c r="D218" s="394" t="str">
        <f>'FORMAT REKAP'!AH226</f>
        <v/>
      </c>
      <c r="E218" s="394" t="str">
        <f>'FORMAT REKAP'!AM226</f>
        <v/>
      </c>
      <c r="F218" s="395" t="str">
        <f>'FORMAT REKAP'!AN226</f>
        <v/>
      </c>
      <c r="G218" s="394" t="str">
        <f>'FORMAT REKAP'!AQ226</f>
        <v/>
      </c>
      <c r="H218" s="394">
        <f>'FORMAT REKAP'!AS226</f>
        <v>0</v>
      </c>
      <c r="I218" s="394">
        <f>'FORMAT REKAP'!AU226</f>
        <v>0</v>
      </c>
      <c r="J218" s="394">
        <f>'FORMAT REKAP'!AY226</f>
        <v>0</v>
      </c>
      <c r="K218" s="395">
        <f>'FORMAT REKAP'!BA226</f>
        <v>0</v>
      </c>
      <c r="L218" s="395" t="str">
        <f>'FORMAT REKAP'!BD226</f>
        <v/>
      </c>
      <c r="M218" s="394" t="str">
        <f>'FORMAT REKAP'!BE226&amp;"/"&amp;'FORMAT REKAP'!BF226</f>
        <v>BG/</v>
      </c>
      <c r="P218" s="394">
        <f>'FORMAT REKAP'!AW226</f>
        <v>0</v>
      </c>
      <c r="Q218" s="395" t="str">
        <f>'FORMAT REKAP'!BI226</f>
        <v/>
      </c>
      <c r="R218" s="394" t="str">
        <f>'FORMAT REKAP'!BJ226</f>
        <v/>
      </c>
      <c r="S218" s="393" t="str">
        <f>'FORMAT REKAP'!BK226</f>
        <v/>
      </c>
    </row>
    <row r="219" spans="3:19" x14ac:dyDescent="0.25">
      <c r="C219" s="394" t="str">
        <f>'FORMAT REKAP'!H227&amp;"/"&amp;'FORMAT REKAP'!I227</f>
        <v>/</v>
      </c>
      <c r="D219" s="394" t="str">
        <f>'FORMAT REKAP'!AH227</f>
        <v/>
      </c>
      <c r="E219" s="394" t="str">
        <f>'FORMAT REKAP'!AM227</f>
        <v/>
      </c>
      <c r="F219" s="395" t="str">
        <f>'FORMAT REKAP'!AN227</f>
        <v/>
      </c>
      <c r="G219" s="394" t="str">
        <f>'FORMAT REKAP'!AQ227</f>
        <v/>
      </c>
      <c r="H219" s="394">
        <f>'FORMAT REKAP'!AS227</f>
        <v>0</v>
      </c>
      <c r="I219" s="394">
        <f>'FORMAT REKAP'!AU227</f>
        <v>0</v>
      </c>
      <c r="J219" s="394">
        <f>'FORMAT REKAP'!AY227</f>
        <v>0</v>
      </c>
      <c r="K219" s="395">
        <f>'FORMAT REKAP'!BA227</f>
        <v>0</v>
      </c>
      <c r="L219" s="395" t="str">
        <f>'FORMAT REKAP'!BD227</f>
        <v/>
      </c>
      <c r="M219" s="394" t="str">
        <f>'FORMAT REKAP'!BE227&amp;"/"&amp;'FORMAT REKAP'!BF227</f>
        <v>BG/</v>
      </c>
      <c r="P219" s="394">
        <f>'FORMAT REKAP'!AW227</f>
        <v>0</v>
      </c>
      <c r="Q219" s="395" t="str">
        <f>'FORMAT REKAP'!BI227</f>
        <v/>
      </c>
      <c r="R219" s="394" t="str">
        <f>'FORMAT REKAP'!BJ227</f>
        <v/>
      </c>
      <c r="S219" s="393" t="str">
        <f>'FORMAT REKAP'!BK227</f>
        <v/>
      </c>
    </row>
    <row r="220" spans="3:19" x14ac:dyDescent="0.25">
      <c r="C220" s="394" t="e">
        <f>'FORMAT REKAP'!#REF!&amp;"/"&amp;'FORMAT REKAP'!#REF!</f>
        <v>#REF!</v>
      </c>
      <c r="D220" s="394" t="e">
        <f>'FORMAT REKAP'!#REF!</f>
        <v>#REF!</v>
      </c>
      <c r="E220" s="394" t="e">
        <f>'FORMAT REKAP'!#REF!</f>
        <v>#REF!</v>
      </c>
      <c r="F220" s="395" t="e">
        <f>'FORMAT REKAP'!#REF!</f>
        <v>#REF!</v>
      </c>
      <c r="G220" s="394" t="e">
        <f>'FORMAT REKAP'!#REF!</f>
        <v>#REF!</v>
      </c>
      <c r="H220" s="394" t="e">
        <f>'FORMAT REKAP'!#REF!</f>
        <v>#REF!</v>
      </c>
      <c r="I220" s="394" t="e">
        <f>'FORMAT REKAP'!#REF!</f>
        <v>#REF!</v>
      </c>
      <c r="J220" s="394" t="e">
        <f>'FORMAT REKAP'!#REF!</f>
        <v>#REF!</v>
      </c>
      <c r="K220" s="395" t="e">
        <f>'FORMAT REKAP'!#REF!</f>
        <v>#REF!</v>
      </c>
      <c r="L220" s="395" t="e">
        <f>'FORMAT REKAP'!#REF!</f>
        <v>#REF!</v>
      </c>
      <c r="M220" s="394" t="e">
        <f>'FORMAT REKAP'!#REF!&amp;"/"&amp;'FORMAT REKAP'!#REF!</f>
        <v>#REF!</v>
      </c>
      <c r="P220" s="394" t="e">
        <f>'FORMAT REKAP'!#REF!</f>
        <v>#REF!</v>
      </c>
      <c r="Q220" s="395" t="e">
        <f>'FORMAT REKAP'!#REF!</f>
        <v>#REF!</v>
      </c>
      <c r="R220" s="394" t="e">
        <f>'FORMAT REKAP'!#REF!</f>
        <v>#REF!</v>
      </c>
      <c r="S220" s="393" t="e">
        <f>'FORMAT REKAP'!#REF!</f>
        <v>#REF!</v>
      </c>
    </row>
    <row r="221" spans="3:19" x14ac:dyDescent="0.25">
      <c r="C221" s="394" t="e">
        <f>'FORMAT REKAP'!#REF!&amp;"/"&amp;'FORMAT REKAP'!#REF!</f>
        <v>#REF!</v>
      </c>
      <c r="D221" s="394" t="e">
        <f>'FORMAT REKAP'!#REF!</f>
        <v>#REF!</v>
      </c>
      <c r="E221" s="394" t="e">
        <f>'FORMAT REKAP'!#REF!</f>
        <v>#REF!</v>
      </c>
      <c r="F221" s="395" t="e">
        <f>'FORMAT REKAP'!#REF!</f>
        <v>#REF!</v>
      </c>
      <c r="G221" s="394" t="e">
        <f>'FORMAT REKAP'!#REF!</f>
        <v>#REF!</v>
      </c>
      <c r="H221" s="394" t="e">
        <f>'FORMAT REKAP'!#REF!</f>
        <v>#REF!</v>
      </c>
      <c r="I221" s="394" t="e">
        <f>'FORMAT REKAP'!#REF!</f>
        <v>#REF!</v>
      </c>
      <c r="J221" s="394" t="e">
        <f>'FORMAT REKAP'!#REF!</f>
        <v>#REF!</v>
      </c>
      <c r="K221" s="395" t="e">
        <f>'FORMAT REKAP'!#REF!</f>
        <v>#REF!</v>
      </c>
      <c r="L221" s="395" t="e">
        <f>'FORMAT REKAP'!#REF!</f>
        <v>#REF!</v>
      </c>
      <c r="M221" s="394" t="e">
        <f>'FORMAT REKAP'!#REF!&amp;"/"&amp;'FORMAT REKAP'!#REF!</f>
        <v>#REF!</v>
      </c>
      <c r="P221" s="394" t="e">
        <f>'FORMAT REKAP'!#REF!</f>
        <v>#REF!</v>
      </c>
      <c r="Q221" s="395" t="e">
        <f>'FORMAT REKAP'!#REF!</f>
        <v>#REF!</v>
      </c>
      <c r="R221" s="394" t="e">
        <f>'FORMAT REKAP'!#REF!</f>
        <v>#REF!</v>
      </c>
      <c r="S221" s="393" t="e">
        <f>'FORMAT REKAP'!#REF!</f>
        <v>#REF!</v>
      </c>
    </row>
    <row r="222" spans="3:19" x14ac:dyDescent="0.25">
      <c r="C222" s="394" t="e">
        <f>'FORMAT REKAP'!#REF!&amp;"/"&amp;'FORMAT REKAP'!#REF!</f>
        <v>#REF!</v>
      </c>
      <c r="D222" s="394" t="e">
        <f>'FORMAT REKAP'!#REF!</f>
        <v>#REF!</v>
      </c>
      <c r="E222" s="394" t="e">
        <f>'FORMAT REKAP'!#REF!</f>
        <v>#REF!</v>
      </c>
      <c r="F222" s="395" t="e">
        <f>'FORMAT REKAP'!#REF!</f>
        <v>#REF!</v>
      </c>
      <c r="G222" s="394" t="e">
        <f>'FORMAT REKAP'!#REF!</f>
        <v>#REF!</v>
      </c>
      <c r="H222" s="394" t="e">
        <f>'FORMAT REKAP'!#REF!</f>
        <v>#REF!</v>
      </c>
      <c r="I222" s="394" t="e">
        <f>'FORMAT REKAP'!#REF!</f>
        <v>#REF!</v>
      </c>
      <c r="J222" s="394" t="e">
        <f>'FORMAT REKAP'!#REF!</f>
        <v>#REF!</v>
      </c>
      <c r="K222" s="395" t="e">
        <f>'FORMAT REKAP'!#REF!</f>
        <v>#REF!</v>
      </c>
      <c r="L222" s="395" t="e">
        <f>'FORMAT REKAP'!#REF!</f>
        <v>#REF!</v>
      </c>
      <c r="M222" s="394" t="e">
        <f>'FORMAT REKAP'!#REF!&amp;"/"&amp;'FORMAT REKAP'!#REF!</f>
        <v>#REF!</v>
      </c>
      <c r="P222" s="394" t="e">
        <f>'FORMAT REKAP'!#REF!</f>
        <v>#REF!</v>
      </c>
      <c r="Q222" s="395" t="e">
        <f>'FORMAT REKAP'!#REF!</f>
        <v>#REF!</v>
      </c>
      <c r="R222" s="394" t="e">
        <f>'FORMAT REKAP'!#REF!</f>
        <v>#REF!</v>
      </c>
      <c r="S222" s="393" t="e">
        <f>'FORMAT REKAP'!#REF!</f>
        <v>#REF!</v>
      </c>
    </row>
    <row r="223" spans="3:19" x14ac:dyDescent="0.25">
      <c r="C223" s="394" t="e">
        <f>'FORMAT REKAP'!#REF!&amp;"/"&amp;'FORMAT REKAP'!#REF!</f>
        <v>#REF!</v>
      </c>
      <c r="D223" s="394" t="e">
        <f>'FORMAT REKAP'!#REF!</f>
        <v>#REF!</v>
      </c>
      <c r="E223" s="394" t="e">
        <f>'FORMAT REKAP'!#REF!</f>
        <v>#REF!</v>
      </c>
      <c r="F223" s="395" t="e">
        <f>'FORMAT REKAP'!#REF!</f>
        <v>#REF!</v>
      </c>
      <c r="G223" s="394" t="e">
        <f>'FORMAT REKAP'!#REF!</f>
        <v>#REF!</v>
      </c>
      <c r="H223" s="394" t="e">
        <f>'FORMAT REKAP'!#REF!</f>
        <v>#REF!</v>
      </c>
      <c r="I223" s="394" t="e">
        <f>'FORMAT REKAP'!#REF!</f>
        <v>#REF!</v>
      </c>
      <c r="J223" s="394" t="e">
        <f>'FORMAT REKAP'!#REF!</f>
        <v>#REF!</v>
      </c>
      <c r="K223" s="395" t="e">
        <f>'FORMAT REKAP'!#REF!</f>
        <v>#REF!</v>
      </c>
      <c r="L223" s="395" t="e">
        <f>'FORMAT REKAP'!#REF!</f>
        <v>#REF!</v>
      </c>
      <c r="M223" s="394" t="e">
        <f>'FORMAT REKAP'!#REF!&amp;"/"&amp;'FORMAT REKAP'!#REF!</f>
        <v>#REF!</v>
      </c>
      <c r="P223" s="394" t="e">
        <f>'FORMAT REKAP'!#REF!</f>
        <v>#REF!</v>
      </c>
      <c r="Q223" s="395" t="e">
        <f>'FORMAT REKAP'!#REF!</f>
        <v>#REF!</v>
      </c>
      <c r="R223" s="394" t="e">
        <f>'FORMAT REKAP'!#REF!</f>
        <v>#REF!</v>
      </c>
      <c r="S223" s="393" t="e">
        <f>'FORMAT REKAP'!#REF!</f>
        <v>#REF!</v>
      </c>
    </row>
    <row r="224" spans="3:19" x14ac:dyDescent="0.25">
      <c r="C224" s="394" t="e">
        <f>'FORMAT REKAP'!#REF!&amp;"/"&amp;'FORMAT REKAP'!#REF!</f>
        <v>#REF!</v>
      </c>
      <c r="D224" s="394" t="e">
        <f>'FORMAT REKAP'!#REF!</f>
        <v>#REF!</v>
      </c>
      <c r="E224" s="394" t="e">
        <f>'FORMAT REKAP'!#REF!</f>
        <v>#REF!</v>
      </c>
      <c r="F224" s="395" t="e">
        <f>'FORMAT REKAP'!#REF!</f>
        <v>#REF!</v>
      </c>
      <c r="G224" s="394" t="e">
        <f>'FORMAT REKAP'!#REF!</f>
        <v>#REF!</v>
      </c>
      <c r="H224" s="394" t="e">
        <f>'FORMAT REKAP'!#REF!</f>
        <v>#REF!</v>
      </c>
      <c r="I224" s="394" t="e">
        <f>'FORMAT REKAP'!#REF!</f>
        <v>#REF!</v>
      </c>
      <c r="J224" s="394" t="e">
        <f>'FORMAT REKAP'!#REF!</f>
        <v>#REF!</v>
      </c>
      <c r="K224" s="395" t="e">
        <f>'FORMAT REKAP'!#REF!</f>
        <v>#REF!</v>
      </c>
      <c r="L224" s="395" t="e">
        <f>'FORMAT REKAP'!#REF!</f>
        <v>#REF!</v>
      </c>
      <c r="M224" s="394" t="e">
        <f>'FORMAT REKAP'!#REF!&amp;"/"&amp;'FORMAT REKAP'!#REF!</f>
        <v>#REF!</v>
      </c>
      <c r="P224" s="394" t="e">
        <f>'FORMAT REKAP'!#REF!</f>
        <v>#REF!</v>
      </c>
      <c r="Q224" s="395" t="e">
        <f>'FORMAT REKAP'!#REF!</f>
        <v>#REF!</v>
      </c>
      <c r="R224" s="394" t="e">
        <f>'FORMAT REKAP'!#REF!</f>
        <v>#REF!</v>
      </c>
      <c r="S224" s="393" t="e">
        <f>'FORMAT REKAP'!#REF!</f>
        <v>#REF!</v>
      </c>
    </row>
    <row r="225" spans="3:19" x14ac:dyDescent="0.25">
      <c r="C225" s="394" t="e">
        <f>'FORMAT REKAP'!#REF!&amp;"/"&amp;'FORMAT REKAP'!#REF!</f>
        <v>#REF!</v>
      </c>
      <c r="D225" s="394" t="e">
        <f>'FORMAT REKAP'!#REF!</f>
        <v>#REF!</v>
      </c>
      <c r="E225" s="394" t="e">
        <f>'FORMAT REKAP'!#REF!</f>
        <v>#REF!</v>
      </c>
      <c r="F225" s="395" t="e">
        <f>'FORMAT REKAP'!#REF!</f>
        <v>#REF!</v>
      </c>
      <c r="G225" s="394" t="e">
        <f>'FORMAT REKAP'!#REF!</f>
        <v>#REF!</v>
      </c>
      <c r="H225" s="394" t="e">
        <f>'FORMAT REKAP'!#REF!</f>
        <v>#REF!</v>
      </c>
      <c r="I225" s="394" t="e">
        <f>'FORMAT REKAP'!#REF!</f>
        <v>#REF!</v>
      </c>
      <c r="J225" s="394" t="e">
        <f>'FORMAT REKAP'!#REF!</f>
        <v>#REF!</v>
      </c>
      <c r="K225" s="395" t="e">
        <f>'FORMAT REKAP'!#REF!</f>
        <v>#REF!</v>
      </c>
      <c r="L225" s="395" t="e">
        <f>'FORMAT REKAP'!#REF!</f>
        <v>#REF!</v>
      </c>
      <c r="M225" s="394" t="e">
        <f>'FORMAT REKAP'!#REF!&amp;"/"&amp;'FORMAT REKAP'!#REF!</f>
        <v>#REF!</v>
      </c>
      <c r="P225" s="394" t="e">
        <f>'FORMAT REKAP'!#REF!</f>
        <v>#REF!</v>
      </c>
      <c r="Q225" s="395" t="e">
        <f>'FORMAT REKAP'!#REF!</f>
        <v>#REF!</v>
      </c>
      <c r="R225" s="394" t="e">
        <f>'FORMAT REKAP'!#REF!</f>
        <v>#REF!</v>
      </c>
      <c r="S225" s="393" t="e">
        <f>'FORMAT REKAP'!#REF!</f>
        <v>#REF!</v>
      </c>
    </row>
    <row r="226" spans="3:19" x14ac:dyDescent="0.25">
      <c r="C226" s="394" t="e">
        <f>'FORMAT REKAP'!#REF!&amp;"/"&amp;'FORMAT REKAP'!#REF!</f>
        <v>#REF!</v>
      </c>
      <c r="D226" s="394" t="e">
        <f>'FORMAT REKAP'!#REF!</f>
        <v>#REF!</v>
      </c>
      <c r="E226" s="394" t="e">
        <f>'FORMAT REKAP'!#REF!</f>
        <v>#REF!</v>
      </c>
      <c r="F226" s="395" t="e">
        <f>'FORMAT REKAP'!#REF!</f>
        <v>#REF!</v>
      </c>
      <c r="G226" s="394" t="e">
        <f>'FORMAT REKAP'!#REF!</f>
        <v>#REF!</v>
      </c>
      <c r="H226" s="394" t="e">
        <f>'FORMAT REKAP'!#REF!</f>
        <v>#REF!</v>
      </c>
      <c r="I226" s="394" t="e">
        <f>'FORMAT REKAP'!#REF!</f>
        <v>#REF!</v>
      </c>
      <c r="J226" s="394" t="e">
        <f>'FORMAT REKAP'!#REF!</f>
        <v>#REF!</v>
      </c>
      <c r="K226" s="395" t="e">
        <f>'FORMAT REKAP'!#REF!</f>
        <v>#REF!</v>
      </c>
      <c r="L226" s="395" t="e">
        <f>'FORMAT REKAP'!#REF!</f>
        <v>#REF!</v>
      </c>
      <c r="M226" s="394" t="e">
        <f>'FORMAT REKAP'!#REF!&amp;"/"&amp;'FORMAT REKAP'!#REF!</f>
        <v>#REF!</v>
      </c>
      <c r="P226" s="394" t="e">
        <f>'FORMAT REKAP'!#REF!</f>
        <v>#REF!</v>
      </c>
      <c r="Q226" s="395" t="e">
        <f>'FORMAT REKAP'!#REF!</f>
        <v>#REF!</v>
      </c>
      <c r="R226" s="394" t="e">
        <f>'FORMAT REKAP'!#REF!</f>
        <v>#REF!</v>
      </c>
      <c r="S226" s="393" t="e">
        <f>'FORMAT REKAP'!#REF!</f>
        <v>#REF!</v>
      </c>
    </row>
    <row r="227" spans="3:19" x14ac:dyDescent="0.25">
      <c r="C227" s="394" t="e">
        <f>'FORMAT REKAP'!#REF!&amp;"/"&amp;'FORMAT REKAP'!#REF!</f>
        <v>#REF!</v>
      </c>
      <c r="D227" s="394" t="e">
        <f>'FORMAT REKAP'!#REF!</f>
        <v>#REF!</v>
      </c>
      <c r="E227" s="394" t="e">
        <f>'FORMAT REKAP'!#REF!</f>
        <v>#REF!</v>
      </c>
      <c r="F227" s="395" t="e">
        <f>'FORMAT REKAP'!#REF!</f>
        <v>#REF!</v>
      </c>
      <c r="G227" s="394" t="e">
        <f>'FORMAT REKAP'!#REF!</f>
        <v>#REF!</v>
      </c>
      <c r="H227" s="394" t="e">
        <f>'FORMAT REKAP'!#REF!</f>
        <v>#REF!</v>
      </c>
      <c r="I227" s="394" t="e">
        <f>'FORMAT REKAP'!#REF!</f>
        <v>#REF!</v>
      </c>
      <c r="J227" s="394" t="e">
        <f>'FORMAT REKAP'!#REF!</f>
        <v>#REF!</v>
      </c>
      <c r="K227" s="395" t="e">
        <f>'FORMAT REKAP'!#REF!</f>
        <v>#REF!</v>
      </c>
      <c r="L227" s="395" t="e">
        <f>'FORMAT REKAP'!#REF!</f>
        <v>#REF!</v>
      </c>
      <c r="M227" s="394" t="e">
        <f>'FORMAT REKAP'!#REF!&amp;"/"&amp;'FORMAT REKAP'!#REF!</f>
        <v>#REF!</v>
      </c>
      <c r="P227" s="394" t="e">
        <f>'FORMAT REKAP'!#REF!</f>
        <v>#REF!</v>
      </c>
      <c r="Q227" s="395" t="e">
        <f>'FORMAT REKAP'!#REF!</f>
        <v>#REF!</v>
      </c>
      <c r="R227" s="394" t="e">
        <f>'FORMAT REKAP'!#REF!</f>
        <v>#REF!</v>
      </c>
      <c r="S227" s="393" t="e">
        <f>'FORMAT REKAP'!#REF!</f>
        <v>#REF!</v>
      </c>
    </row>
    <row r="228" spans="3:19" x14ac:dyDescent="0.25">
      <c r="C228" s="394" t="e">
        <f>'FORMAT REKAP'!#REF!&amp;"/"&amp;'FORMAT REKAP'!#REF!</f>
        <v>#REF!</v>
      </c>
      <c r="D228" s="394" t="e">
        <f>'FORMAT REKAP'!#REF!</f>
        <v>#REF!</v>
      </c>
      <c r="E228" s="394" t="e">
        <f>'FORMAT REKAP'!#REF!</f>
        <v>#REF!</v>
      </c>
      <c r="F228" s="395" t="e">
        <f>'FORMAT REKAP'!#REF!</f>
        <v>#REF!</v>
      </c>
      <c r="G228" s="394" t="e">
        <f>'FORMAT REKAP'!#REF!</f>
        <v>#REF!</v>
      </c>
      <c r="H228" s="394" t="e">
        <f>'FORMAT REKAP'!#REF!</f>
        <v>#REF!</v>
      </c>
      <c r="I228" s="394" t="e">
        <f>'FORMAT REKAP'!#REF!</f>
        <v>#REF!</v>
      </c>
      <c r="J228" s="394" t="e">
        <f>'FORMAT REKAP'!#REF!</f>
        <v>#REF!</v>
      </c>
      <c r="K228" s="395" t="e">
        <f>'FORMAT REKAP'!#REF!</f>
        <v>#REF!</v>
      </c>
      <c r="L228" s="395" t="e">
        <f>'FORMAT REKAP'!#REF!</f>
        <v>#REF!</v>
      </c>
      <c r="M228" s="394" t="e">
        <f>'FORMAT REKAP'!#REF!&amp;"/"&amp;'FORMAT REKAP'!#REF!</f>
        <v>#REF!</v>
      </c>
      <c r="P228" s="394" t="e">
        <f>'FORMAT REKAP'!#REF!</f>
        <v>#REF!</v>
      </c>
      <c r="Q228" s="395" t="e">
        <f>'FORMAT REKAP'!#REF!</f>
        <v>#REF!</v>
      </c>
      <c r="R228" s="394" t="e">
        <f>'FORMAT REKAP'!#REF!</f>
        <v>#REF!</v>
      </c>
      <c r="S228" s="393" t="e">
        <f>'FORMAT REKAP'!#REF!</f>
        <v>#REF!</v>
      </c>
    </row>
    <row r="229" spans="3:19" x14ac:dyDescent="0.25">
      <c r="C229" s="394" t="e">
        <f>'FORMAT REKAP'!#REF!&amp;"/"&amp;'FORMAT REKAP'!#REF!</f>
        <v>#REF!</v>
      </c>
      <c r="D229" s="394" t="e">
        <f>'FORMAT REKAP'!#REF!</f>
        <v>#REF!</v>
      </c>
      <c r="E229" s="394" t="e">
        <f>'FORMAT REKAP'!#REF!</f>
        <v>#REF!</v>
      </c>
      <c r="F229" s="395" t="e">
        <f>'FORMAT REKAP'!#REF!</f>
        <v>#REF!</v>
      </c>
      <c r="G229" s="394" t="e">
        <f>'FORMAT REKAP'!#REF!</f>
        <v>#REF!</v>
      </c>
      <c r="H229" s="394" t="e">
        <f>'FORMAT REKAP'!#REF!</f>
        <v>#REF!</v>
      </c>
      <c r="I229" s="394" t="e">
        <f>'FORMAT REKAP'!#REF!</f>
        <v>#REF!</v>
      </c>
      <c r="J229" s="394" t="e">
        <f>'FORMAT REKAP'!#REF!</f>
        <v>#REF!</v>
      </c>
      <c r="K229" s="395" t="e">
        <f>'FORMAT REKAP'!#REF!</f>
        <v>#REF!</v>
      </c>
      <c r="L229" s="395" t="e">
        <f>'FORMAT REKAP'!#REF!</f>
        <v>#REF!</v>
      </c>
      <c r="M229" s="394" t="e">
        <f>'FORMAT REKAP'!#REF!&amp;"/"&amp;'FORMAT REKAP'!#REF!</f>
        <v>#REF!</v>
      </c>
      <c r="P229" s="394" t="e">
        <f>'FORMAT REKAP'!#REF!</f>
        <v>#REF!</v>
      </c>
      <c r="Q229" s="395" t="e">
        <f>'FORMAT REKAP'!#REF!</f>
        <v>#REF!</v>
      </c>
      <c r="R229" s="394" t="e">
        <f>'FORMAT REKAP'!#REF!</f>
        <v>#REF!</v>
      </c>
      <c r="S229" s="393" t="e">
        <f>'FORMAT REKAP'!#REF!</f>
        <v>#REF!</v>
      </c>
    </row>
    <row r="230" spans="3:19" x14ac:dyDescent="0.25">
      <c r="C230" s="394" t="e">
        <f>'FORMAT REKAP'!#REF!&amp;"/"&amp;'FORMAT REKAP'!#REF!</f>
        <v>#REF!</v>
      </c>
      <c r="D230" s="394" t="e">
        <f>'FORMAT REKAP'!#REF!</f>
        <v>#REF!</v>
      </c>
      <c r="E230" s="394" t="e">
        <f>'FORMAT REKAP'!#REF!</f>
        <v>#REF!</v>
      </c>
      <c r="F230" s="395" t="e">
        <f>'FORMAT REKAP'!#REF!</f>
        <v>#REF!</v>
      </c>
      <c r="G230" s="394" t="e">
        <f>'FORMAT REKAP'!#REF!</f>
        <v>#REF!</v>
      </c>
      <c r="H230" s="394" t="e">
        <f>'FORMAT REKAP'!#REF!</f>
        <v>#REF!</v>
      </c>
      <c r="I230" s="394" t="e">
        <f>'FORMAT REKAP'!#REF!</f>
        <v>#REF!</v>
      </c>
      <c r="J230" s="394" t="e">
        <f>'FORMAT REKAP'!#REF!</f>
        <v>#REF!</v>
      </c>
      <c r="K230" s="395" t="e">
        <f>'FORMAT REKAP'!#REF!</f>
        <v>#REF!</v>
      </c>
      <c r="L230" s="395" t="e">
        <f>'FORMAT REKAP'!#REF!</f>
        <v>#REF!</v>
      </c>
      <c r="M230" s="394" t="e">
        <f>'FORMAT REKAP'!#REF!&amp;"/"&amp;'FORMAT REKAP'!#REF!</f>
        <v>#REF!</v>
      </c>
      <c r="P230" s="394" t="e">
        <f>'FORMAT REKAP'!#REF!</f>
        <v>#REF!</v>
      </c>
      <c r="Q230" s="395" t="e">
        <f>'FORMAT REKAP'!#REF!</f>
        <v>#REF!</v>
      </c>
      <c r="R230" s="394" t="e">
        <f>'FORMAT REKAP'!#REF!</f>
        <v>#REF!</v>
      </c>
      <c r="S230" s="393" t="e">
        <f>'FORMAT REKAP'!#REF!</f>
        <v>#REF!</v>
      </c>
    </row>
    <row r="231" spans="3:19" x14ac:dyDescent="0.25">
      <c r="C231" s="394" t="e">
        <f>'FORMAT REKAP'!#REF!&amp;"/"&amp;'FORMAT REKAP'!#REF!</f>
        <v>#REF!</v>
      </c>
      <c r="D231" s="394" t="e">
        <f>'FORMAT REKAP'!#REF!</f>
        <v>#REF!</v>
      </c>
      <c r="E231" s="394" t="e">
        <f>'FORMAT REKAP'!#REF!</f>
        <v>#REF!</v>
      </c>
      <c r="F231" s="395" t="e">
        <f>'FORMAT REKAP'!#REF!</f>
        <v>#REF!</v>
      </c>
      <c r="G231" s="394" t="e">
        <f>'FORMAT REKAP'!#REF!</f>
        <v>#REF!</v>
      </c>
      <c r="H231" s="394" t="e">
        <f>'FORMAT REKAP'!#REF!</f>
        <v>#REF!</v>
      </c>
      <c r="I231" s="394" t="e">
        <f>'FORMAT REKAP'!#REF!</f>
        <v>#REF!</v>
      </c>
      <c r="J231" s="394" t="e">
        <f>'FORMAT REKAP'!#REF!</f>
        <v>#REF!</v>
      </c>
      <c r="K231" s="395" t="e">
        <f>'FORMAT REKAP'!#REF!</f>
        <v>#REF!</v>
      </c>
      <c r="L231" s="395" t="e">
        <f>'FORMAT REKAP'!#REF!</f>
        <v>#REF!</v>
      </c>
      <c r="M231" s="394" t="e">
        <f>'FORMAT REKAP'!#REF!&amp;"/"&amp;'FORMAT REKAP'!#REF!</f>
        <v>#REF!</v>
      </c>
      <c r="P231" s="394" t="e">
        <f>'FORMAT REKAP'!#REF!</f>
        <v>#REF!</v>
      </c>
      <c r="Q231" s="395" t="e">
        <f>'FORMAT REKAP'!#REF!</f>
        <v>#REF!</v>
      </c>
      <c r="R231" s="394" t="e">
        <f>'FORMAT REKAP'!#REF!</f>
        <v>#REF!</v>
      </c>
      <c r="S231" s="393" t="e">
        <f>'FORMAT REKAP'!#REF!</f>
        <v>#REF!</v>
      </c>
    </row>
    <row r="232" spans="3:19" x14ac:dyDescent="0.25">
      <c r="C232" s="394" t="e">
        <f>'FORMAT REKAP'!#REF!&amp;"/"&amp;'FORMAT REKAP'!#REF!</f>
        <v>#REF!</v>
      </c>
      <c r="D232" s="394" t="e">
        <f>'FORMAT REKAP'!#REF!</f>
        <v>#REF!</v>
      </c>
      <c r="E232" s="394" t="e">
        <f>'FORMAT REKAP'!#REF!</f>
        <v>#REF!</v>
      </c>
      <c r="F232" s="395" t="e">
        <f>'FORMAT REKAP'!#REF!</f>
        <v>#REF!</v>
      </c>
      <c r="G232" s="394" t="e">
        <f>'FORMAT REKAP'!#REF!</f>
        <v>#REF!</v>
      </c>
      <c r="H232" s="394" t="e">
        <f>'FORMAT REKAP'!#REF!</f>
        <v>#REF!</v>
      </c>
      <c r="I232" s="394" t="e">
        <f>'FORMAT REKAP'!#REF!</f>
        <v>#REF!</v>
      </c>
      <c r="J232" s="394" t="e">
        <f>'FORMAT REKAP'!#REF!</f>
        <v>#REF!</v>
      </c>
      <c r="K232" s="395" t="e">
        <f>'FORMAT REKAP'!#REF!</f>
        <v>#REF!</v>
      </c>
      <c r="L232" s="395" t="e">
        <f>'FORMAT REKAP'!#REF!</f>
        <v>#REF!</v>
      </c>
      <c r="M232" s="394" t="e">
        <f>'FORMAT REKAP'!#REF!&amp;"/"&amp;'FORMAT REKAP'!#REF!</f>
        <v>#REF!</v>
      </c>
      <c r="P232" s="394" t="e">
        <f>'FORMAT REKAP'!#REF!</f>
        <v>#REF!</v>
      </c>
      <c r="Q232" s="395" t="e">
        <f>'FORMAT REKAP'!#REF!</f>
        <v>#REF!</v>
      </c>
      <c r="R232" s="394" t="e">
        <f>'FORMAT REKAP'!#REF!</f>
        <v>#REF!</v>
      </c>
      <c r="S232" s="393" t="e">
        <f>'FORMAT REKAP'!#REF!</f>
        <v>#REF!</v>
      </c>
    </row>
    <row r="233" spans="3:19" x14ac:dyDescent="0.25">
      <c r="C233" s="394" t="e">
        <f>'FORMAT REKAP'!#REF!&amp;"/"&amp;'FORMAT REKAP'!#REF!</f>
        <v>#REF!</v>
      </c>
      <c r="D233" s="394" t="e">
        <f>'FORMAT REKAP'!#REF!</f>
        <v>#REF!</v>
      </c>
      <c r="E233" s="394" t="e">
        <f>'FORMAT REKAP'!#REF!</f>
        <v>#REF!</v>
      </c>
      <c r="F233" s="395" t="e">
        <f>'FORMAT REKAP'!#REF!</f>
        <v>#REF!</v>
      </c>
      <c r="G233" s="394" t="e">
        <f>'FORMAT REKAP'!#REF!</f>
        <v>#REF!</v>
      </c>
      <c r="H233" s="394" t="e">
        <f>'FORMAT REKAP'!#REF!</f>
        <v>#REF!</v>
      </c>
      <c r="I233" s="394" t="e">
        <f>'FORMAT REKAP'!#REF!</f>
        <v>#REF!</v>
      </c>
      <c r="J233" s="394" t="e">
        <f>'FORMAT REKAP'!#REF!</f>
        <v>#REF!</v>
      </c>
      <c r="K233" s="395" t="e">
        <f>'FORMAT REKAP'!#REF!</f>
        <v>#REF!</v>
      </c>
      <c r="L233" s="395" t="e">
        <f>'FORMAT REKAP'!#REF!</f>
        <v>#REF!</v>
      </c>
      <c r="M233" s="394" t="e">
        <f>'FORMAT REKAP'!#REF!&amp;"/"&amp;'FORMAT REKAP'!#REF!</f>
        <v>#REF!</v>
      </c>
      <c r="P233" s="394" t="e">
        <f>'FORMAT REKAP'!#REF!</f>
        <v>#REF!</v>
      </c>
      <c r="Q233" s="395" t="e">
        <f>'FORMAT REKAP'!#REF!</f>
        <v>#REF!</v>
      </c>
      <c r="R233" s="394" t="e">
        <f>'FORMAT REKAP'!#REF!</f>
        <v>#REF!</v>
      </c>
      <c r="S233" s="393" t="e">
        <f>'FORMAT REKAP'!#REF!</f>
        <v>#REF!</v>
      </c>
    </row>
    <row r="234" spans="3:19" x14ac:dyDescent="0.25">
      <c r="C234" s="394" t="e">
        <f>'FORMAT REKAP'!#REF!&amp;"/"&amp;'FORMAT REKAP'!#REF!</f>
        <v>#REF!</v>
      </c>
      <c r="D234" s="394" t="e">
        <f>'FORMAT REKAP'!#REF!</f>
        <v>#REF!</v>
      </c>
      <c r="E234" s="394" t="e">
        <f>'FORMAT REKAP'!#REF!</f>
        <v>#REF!</v>
      </c>
      <c r="F234" s="395" t="e">
        <f>'FORMAT REKAP'!#REF!</f>
        <v>#REF!</v>
      </c>
      <c r="G234" s="394" t="e">
        <f>'FORMAT REKAP'!#REF!</f>
        <v>#REF!</v>
      </c>
      <c r="H234" s="394" t="e">
        <f>'FORMAT REKAP'!#REF!</f>
        <v>#REF!</v>
      </c>
      <c r="I234" s="394" t="e">
        <f>'FORMAT REKAP'!#REF!</f>
        <v>#REF!</v>
      </c>
      <c r="J234" s="394" t="e">
        <f>'FORMAT REKAP'!#REF!</f>
        <v>#REF!</v>
      </c>
      <c r="K234" s="395" t="e">
        <f>'FORMAT REKAP'!#REF!</f>
        <v>#REF!</v>
      </c>
      <c r="L234" s="395" t="e">
        <f>'FORMAT REKAP'!#REF!</f>
        <v>#REF!</v>
      </c>
      <c r="M234" s="394" t="e">
        <f>'FORMAT REKAP'!#REF!&amp;"/"&amp;'FORMAT REKAP'!#REF!</f>
        <v>#REF!</v>
      </c>
      <c r="P234" s="394" t="e">
        <f>'FORMAT REKAP'!#REF!</f>
        <v>#REF!</v>
      </c>
      <c r="Q234" s="395" t="e">
        <f>'FORMAT REKAP'!#REF!</f>
        <v>#REF!</v>
      </c>
      <c r="R234" s="394" t="e">
        <f>'FORMAT REKAP'!#REF!</f>
        <v>#REF!</v>
      </c>
      <c r="S234" s="393" t="e">
        <f>'FORMAT REKAP'!#REF!</f>
        <v>#REF!</v>
      </c>
    </row>
    <row r="235" spans="3:19" x14ac:dyDescent="0.25">
      <c r="C235" s="394" t="e">
        <f>'FORMAT REKAP'!#REF!&amp;"/"&amp;'FORMAT REKAP'!#REF!</f>
        <v>#REF!</v>
      </c>
      <c r="D235" s="394" t="e">
        <f>'FORMAT REKAP'!#REF!</f>
        <v>#REF!</v>
      </c>
      <c r="E235" s="394" t="e">
        <f>'FORMAT REKAP'!#REF!</f>
        <v>#REF!</v>
      </c>
      <c r="F235" s="395" t="e">
        <f>'FORMAT REKAP'!#REF!</f>
        <v>#REF!</v>
      </c>
      <c r="G235" s="394" t="e">
        <f>'FORMAT REKAP'!#REF!</f>
        <v>#REF!</v>
      </c>
      <c r="H235" s="394" t="e">
        <f>'FORMAT REKAP'!#REF!</f>
        <v>#REF!</v>
      </c>
      <c r="I235" s="394" t="e">
        <f>'FORMAT REKAP'!#REF!</f>
        <v>#REF!</v>
      </c>
      <c r="J235" s="394" t="e">
        <f>'FORMAT REKAP'!#REF!</f>
        <v>#REF!</v>
      </c>
      <c r="K235" s="395" t="e">
        <f>'FORMAT REKAP'!#REF!</f>
        <v>#REF!</v>
      </c>
      <c r="L235" s="395" t="e">
        <f>'FORMAT REKAP'!#REF!</f>
        <v>#REF!</v>
      </c>
      <c r="M235" s="394" t="e">
        <f>'FORMAT REKAP'!#REF!&amp;"/"&amp;'FORMAT REKAP'!#REF!</f>
        <v>#REF!</v>
      </c>
      <c r="P235" s="394" t="e">
        <f>'FORMAT REKAP'!#REF!</f>
        <v>#REF!</v>
      </c>
      <c r="Q235" s="395" t="e">
        <f>'FORMAT REKAP'!#REF!</f>
        <v>#REF!</v>
      </c>
      <c r="R235" s="394" t="e">
        <f>'FORMAT REKAP'!#REF!</f>
        <v>#REF!</v>
      </c>
      <c r="S235" s="393" t="e">
        <f>'FORMAT REKAP'!#REF!</f>
        <v>#REF!</v>
      </c>
    </row>
    <row r="236" spans="3:19" x14ac:dyDescent="0.25">
      <c r="C236" s="394" t="e">
        <f>'FORMAT REKAP'!#REF!&amp;"/"&amp;'FORMAT REKAP'!#REF!</f>
        <v>#REF!</v>
      </c>
      <c r="D236" s="394" t="e">
        <f>'FORMAT REKAP'!#REF!</f>
        <v>#REF!</v>
      </c>
      <c r="E236" s="394" t="e">
        <f>'FORMAT REKAP'!#REF!</f>
        <v>#REF!</v>
      </c>
      <c r="F236" s="395" t="e">
        <f>'FORMAT REKAP'!#REF!</f>
        <v>#REF!</v>
      </c>
      <c r="G236" s="394" t="e">
        <f>'FORMAT REKAP'!#REF!</f>
        <v>#REF!</v>
      </c>
      <c r="H236" s="394" t="e">
        <f>'FORMAT REKAP'!#REF!</f>
        <v>#REF!</v>
      </c>
      <c r="I236" s="394" t="e">
        <f>'FORMAT REKAP'!#REF!</f>
        <v>#REF!</v>
      </c>
      <c r="J236" s="394" t="e">
        <f>'FORMAT REKAP'!#REF!</f>
        <v>#REF!</v>
      </c>
      <c r="K236" s="395" t="e">
        <f>'FORMAT REKAP'!#REF!</f>
        <v>#REF!</v>
      </c>
      <c r="L236" s="395" t="e">
        <f>'FORMAT REKAP'!#REF!</f>
        <v>#REF!</v>
      </c>
      <c r="M236" s="394" t="e">
        <f>'FORMAT REKAP'!#REF!&amp;"/"&amp;'FORMAT REKAP'!#REF!</f>
        <v>#REF!</v>
      </c>
      <c r="P236" s="394" t="e">
        <f>'FORMAT REKAP'!#REF!</f>
        <v>#REF!</v>
      </c>
      <c r="Q236" s="395" t="e">
        <f>'FORMAT REKAP'!#REF!</f>
        <v>#REF!</v>
      </c>
      <c r="R236" s="394" t="e">
        <f>'FORMAT REKAP'!#REF!</f>
        <v>#REF!</v>
      </c>
      <c r="S236" s="393" t="e">
        <f>'FORMAT REKAP'!#REF!</f>
        <v>#REF!</v>
      </c>
    </row>
    <row r="237" spans="3:19" x14ac:dyDescent="0.25">
      <c r="C237" s="394" t="e">
        <f>'FORMAT REKAP'!#REF!&amp;"/"&amp;'FORMAT REKAP'!#REF!</f>
        <v>#REF!</v>
      </c>
      <c r="D237" s="394" t="e">
        <f>'FORMAT REKAP'!#REF!</f>
        <v>#REF!</v>
      </c>
      <c r="E237" s="394" t="e">
        <f>'FORMAT REKAP'!#REF!</f>
        <v>#REF!</v>
      </c>
      <c r="F237" s="395" t="e">
        <f>'FORMAT REKAP'!#REF!</f>
        <v>#REF!</v>
      </c>
      <c r="G237" s="394" t="e">
        <f>'FORMAT REKAP'!#REF!</f>
        <v>#REF!</v>
      </c>
      <c r="H237" s="394" t="e">
        <f>'FORMAT REKAP'!#REF!</f>
        <v>#REF!</v>
      </c>
      <c r="I237" s="394" t="e">
        <f>'FORMAT REKAP'!#REF!</f>
        <v>#REF!</v>
      </c>
      <c r="J237" s="394" t="e">
        <f>'FORMAT REKAP'!#REF!</f>
        <v>#REF!</v>
      </c>
      <c r="K237" s="395" t="e">
        <f>'FORMAT REKAP'!#REF!</f>
        <v>#REF!</v>
      </c>
      <c r="L237" s="395" t="e">
        <f>'FORMAT REKAP'!#REF!</f>
        <v>#REF!</v>
      </c>
      <c r="M237" s="394" t="e">
        <f>'FORMAT REKAP'!#REF!&amp;"/"&amp;'FORMAT REKAP'!#REF!</f>
        <v>#REF!</v>
      </c>
      <c r="P237" s="394" t="e">
        <f>'FORMAT REKAP'!#REF!</f>
        <v>#REF!</v>
      </c>
      <c r="Q237" s="395" t="e">
        <f>'FORMAT REKAP'!#REF!</f>
        <v>#REF!</v>
      </c>
      <c r="R237" s="394" t="e">
        <f>'FORMAT REKAP'!#REF!</f>
        <v>#REF!</v>
      </c>
      <c r="S237" s="393" t="e">
        <f>'FORMAT REKAP'!#REF!</f>
        <v>#REF!</v>
      </c>
    </row>
    <row r="238" spans="3:19" x14ac:dyDescent="0.25">
      <c r="C238" s="394" t="e">
        <f>'FORMAT REKAP'!#REF!&amp;"/"&amp;'FORMAT REKAP'!#REF!</f>
        <v>#REF!</v>
      </c>
      <c r="D238" s="394" t="e">
        <f>'FORMAT REKAP'!#REF!</f>
        <v>#REF!</v>
      </c>
      <c r="E238" s="394" t="e">
        <f>'FORMAT REKAP'!#REF!</f>
        <v>#REF!</v>
      </c>
      <c r="F238" s="395" t="e">
        <f>'FORMAT REKAP'!#REF!</f>
        <v>#REF!</v>
      </c>
      <c r="G238" s="394" t="e">
        <f>'FORMAT REKAP'!#REF!</f>
        <v>#REF!</v>
      </c>
      <c r="H238" s="394" t="e">
        <f>'FORMAT REKAP'!#REF!</f>
        <v>#REF!</v>
      </c>
      <c r="I238" s="394" t="e">
        <f>'FORMAT REKAP'!#REF!</f>
        <v>#REF!</v>
      </c>
      <c r="J238" s="394" t="e">
        <f>'FORMAT REKAP'!#REF!</f>
        <v>#REF!</v>
      </c>
      <c r="K238" s="395" t="e">
        <f>'FORMAT REKAP'!#REF!</f>
        <v>#REF!</v>
      </c>
      <c r="L238" s="395" t="e">
        <f>'FORMAT REKAP'!#REF!</f>
        <v>#REF!</v>
      </c>
      <c r="M238" s="394" t="e">
        <f>'FORMAT REKAP'!#REF!&amp;"/"&amp;'FORMAT REKAP'!#REF!</f>
        <v>#REF!</v>
      </c>
      <c r="P238" s="394" t="e">
        <f>'FORMAT REKAP'!#REF!</f>
        <v>#REF!</v>
      </c>
      <c r="Q238" s="395" t="e">
        <f>'FORMAT REKAP'!#REF!</f>
        <v>#REF!</v>
      </c>
      <c r="R238" s="394" t="e">
        <f>'FORMAT REKAP'!#REF!</f>
        <v>#REF!</v>
      </c>
      <c r="S238" s="393" t="e">
        <f>'FORMAT REKAP'!#REF!</f>
        <v>#REF!</v>
      </c>
    </row>
    <row r="239" spans="3:19" x14ac:dyDescent="0.25">
      <c r="C239" s="394" t="e">
        <f>'FORMAT REKAP'!#REF!&amp;"/"&amp;'FORMAT REKAP'!#REF!</f>
        <v>#REF!</v>
      </c>
      <c r="D239" s="394" t="e">
        <f>'FORMAT REKAP'!#REF!</f>
        <v>#REF!</v>
      </c>
      <c r="E239" s="394" t="e">
        <f>'FORMAT REKAP'!#REF!</f>
        <v>#REF!</v>
      </c>
      <c r="F239" s="395" t="e">
        <f>'FORMAT REKAP'!#REF!</f>
        <v>#REF!</v>
      </c>
      <c r="G239" s="394" t="e">
        <f>'FORMAT REKAP'!#REF!</f>
        <v>#REF!</v>
      </c>
      <c r="H239" s="394" t="e">
        <f>'FORMAT REKAP'!#REF!</f>
        <v>#REF!</v>
      </c>
      <c r="I239" s="394" t="e">
        <f>'FORMAT REKAP'!#REF!</f>
        <v>#REF!</v>
      </c>
      <c r="J239" s="394" t="e">
        <f>'FORMAT REKAP'!#REF!</f>
        <v>#REF!</v>
      </c>
      <c r="K239" s="395" t="e">
        <f>'FORMAT REKAP'!#REF!</f>
        <v>#REF!</v>
      </c>
      <c r="L239" s="395" t="e">
        <f>'FORMAT REKAP'!#REF!</f>
        <v>#REF!</v>
      </c>
      <c r="M239" s="394" t="e">
        <f>'FORMAT REKAP'!#REF!&amp;"/"&amp;'FORMAT REKAP'!#REF!</f>
        <v>#REF!</v>
      </c>
      <c r="P239" s="394" t="e">
        <f>'FORMAT REKAP'!#REF!</f>
        <v>#REF!</v>
      </c>
      <c r="Q239" s="395" t="e">
        <f>'FORMAT REKAP'!#REF!</f>
        <v>#REF!</v>
      </c>
      <c r="R239" s="394" t="e">
        <f>'FORMAT REKAP'!#REF!</f>
        <v>#REF!</v>
      </c>
      <c r="S239" s="393" t="e">
        <f>'FORMAT REKAP'!#REF!</f>
        <v>#REF!</v>
      </c>
    </row>
    <row r="240" spans="3:19" x14ac:dyDescent="0.25">
      <c r="C240" s="394" t="e">
        <f>'FORMAT REKAP'!#REF!&amp;"/"&amp;'FORMAT REKAP'!#REF!</f>
        <v>#REF!</v>
      </c>
      <c r="D240" s="394" t="e">
        <f>'FORMAT REKAP'!#REF!</f>
        <v>#REF!</v>
      </c>
      <c r="E240" s="394" t="e">
        <f>'FORMAT REKAP'!#REF!</f>
        <v>#REF!</v>
      </c>
      <c r="F240" s="395" t="e">
        <f>'FORMAT REKAP'!#REF!</f>
        <v>#REF!</v>
      </c>
      <c r="G240" s="394" t="e">
        <f>'FORMAT REKAP'!#REF!</f>
        <v>#REF!</v>
      </c>
      <c r="H240" s="394" t="e">
        <f>'FORMAT REKAP'!#REF!</f>
        <v>#REF!</v>
      </c>
      <c r="I240" s="394" t="e">
        <f>'FORMAT REKAP'!#REF!</f>
        <v>#REF!</v>
      </c>
      <c r="J240" s="394" t="e">
        <f>'FORMAT REKAP'!#REF!</f>
        <v>#REF!</v>
      </c>
      <c r="K240" s="395" t="e">
        <f>'FORMAT REKAP'!#REF!</f>
        <v>#REF!</v>
      </c>
      <c r="L240" s="395" t="e">
        <f>'FORMAT REKAP'!#REF!</f>
        <v>#REF!</v>
      </c>
      <c r="M240" s="394" t="e">
        <f>'FORMAT REKAP'!#REF!&amp;"/"&amp;'FORMAT REKAP'!#REF!</f>
        <v>#REF!</v>
      </c>
      <c r="P240" s="394" t="e">
        <f>'FORMAT REKAP'!#REF!</f>
        <v>#REF!</v>
      </c>
      <c r="Q240" s="395" t="e">
        <f>'FORMAT REKAP'!#REF!</f>
        <v>#REF!</v>
      </c>
      <c r="R240" s="394" t="e">
        <f>'FORMAT REKAP'!#REF!</f>
        <v>#REF!</v>
      </c>
      <c r="S240" s="393" t="e">
        <f>'FORMAT REKAP'!#REF!</f>
        <v>#REF!</v>
      </c>
    </row>
    <row r="241" spans="3:19" x14ac:dyDescent="0.25">
      <c r="C241" s="394" t="e">
        <f>'FORMAT REKAP'!#REF!&amp;"/"&amp;'FORMAT REKAP'!#REF!</f>
        <v>#REF!</v>
      </c>
      <c r="D241" s="394" t="e">
        <f>'FORMAT REKAP'!#REF!</f>
        <v>#REF!</v>
      </c>
      <c r="E241" s="394" t="e">
        <f>'FORMAT REKAP'!#REF!</f>
        <v>#REF!</v>
      </c>
      <c r="F241" s="395" t="e">
        <f>'FORMAT REKAP'!#REF!</f>
        <v>#REF!</v>
      </c>
      <c r="G241" s="394" t="e">
        <f>'FORMAT REKAP'!#REF!</f>
        <v>#REF!</v>
      </c>
      <c r="H241" s="394" t="e">
        <f>'FORMAT REKAP'!#REF!</f>
        <v>#REF!</v>
      </c>
      <c r="I241" s="394" t="e">
        <f>'FORMAT REKAP'!#REF!</f>
        <v>#REF!</v>
      </c>
      <c r="J241" s="394" t="e">
        <f>'FORMAT REKAP'!#REF!</f>
        <v>#REF!</v>
      </c>
      <c r="K241" s="395" t="e">
        <f>'FORMAT REKAP'!#REF!</f>
        <v>#REF!</v>
      </c>
      <c r="L241" s="395" t="e">
        <f>'FORMAT REKAP'!#REF!</f>
        <v>#REF!</v>
      </c>
      <c r="M241" s="394" t="e">
        <f>'FORMAT REKAP'!#REF!&amp;"/"&amp;'FORMAT REKAP'!#REF!</f>
        <v>#REF!</v>
      </c>
      <c r="P241" s="394" t="e">
        <f>'FORMAT REKAP'!#REF!</f>
        <v>#REF!</v>
      </c>
      <c r="Q241" s="395" t="e">
        <f>'FORMAT REKAP'!#REF!</f>
        <v>#REF!</v>
      </c>
      <c r="R241" s="394" t="e">
        <f>'FORMAT REKAP'!#REF!</f>
        <v>#REF!</v>
      </c>
      <c r="S241" s="393" t="e">
        <f>'FORMAT REKAP'!#REF!</f>
        <v>#REF!</v>
      </c>
    </row>
    <row r="242" spans="3:19" x14ac:dyDescent="0.25">
      <c r="C242" s="394" t="e">
        <f>'FORMAT REKAP'!#REF!&amp;"/"&amp;'FORMAT REKAP'!#REF!</f>
        <v>#REF!</v>
      </c>
      <c r="D242" s="394" t="e">
        <f>'FORMAT REKAP'!#REF!</f>
        <v>#REF!</v>
      </c>
      <c r="E242" s="394" t="e">
        <f>'FORMAT REKAP'!#REF!</f>
        <v>#REF!</v>
      </c>
      <c r="F242" s="395" t="e">
        <f>'FORMAT REKAP'!#REF!</f>
        <v>#REF!</v>
      </c>
      <c r="G242" s="394" t="e">
        <f>'FORMAT REKAP'!#REF!</f>
        <v>#REF!</v>
      </c>
      <c r="H242" s="394" t="e">
        <f>'FORMAT REKAP'!#REF!</f>
        <v>#REF!</v>
      </c>
      <c r="I242" s="394" t="e">
        <f>'FORMAT REKAP'!#REF!</f>
        <v>#REF!</v>
      </c>
      <c r="J242" s="394" t="e">
        <f>'FORMAT REKAP'!#REF!</f>
        <v>#REF!</v>
      </c>
      <c r="K242" s="395" t="e">
        <f>'FORMAT REKAP'!#REF!</f>
        <v>#REF!</v>
      </c>
      <c r="L242" s="395" t="e">
        <f>'FORMAT REKAP'!#REF!</f>
        <v>#REF!</v>
      </c>
      <c r="M242" s="394" t="e">
        <f>'FORMAT REKAP'!#REF!&amp;"/"&amp;'FORMAT REKAP'!#REF!</f>
        <v>#REF!</v>
      </c>
      <c r="P242" s="394" t="e">
        <f>'FORMAT REKAP'!#REF!</f>
        <v>#REF!</v>
      </c>
      <c r="Q242" s="395" t="e">
        <f>'FORMAT REKAP'!#REF!</f>
        <v>#REF!</v>
      </c>
      <c r="R242" s="394" t="e">
        <f>'FORMAT REKAP'!#REF!</f>
        <v>#REF!</v>
      </c>
      <c r="S242" s="393" t="e">
        <f>'FORMAT REKAP'!#REF!</f>
        <v>#REF!</v>
      </c>
    </row>
    <row r="243" spans="3:19" x14ac:dyDescent="0.25">
      <c r="C243" s="394" t="e">
        <f>'FORMAT REKAP'!#REF!&amp;"/"&amp;'FORMAT REKAP'!#REF!</f>
        <v>#REF!</v>
      </c>
      <c r="D243" s="394" t="e">
        <f>'FORMAT REKAP'!#REF!</f>
        <v>#REF!</v>
      </c>
      <c r="E243" s="394" t="e">
        <f>'FORMAT REKAP'!#REF!</f>
        <v>#REF!</v>
      </c>
      <c r="F243" s="395" t="e">
        <f>'FORMAT REKAP'!#REF!</f>
        <v>#REF!</v>
      </c>
      <c r="G243" s="394" t="e">
        <f>'FORMAT REKAP'!#REF!</f>
        <v>#REF!</v>
      </c>
      <c r="H243" s="394" t="e">
        <f>'FORMAT REKAP'!#REF!</f>
        <v>#REF!</v>
      </c>
      <c r="I243" s="394" t="e">
        <f>'FORMAT REKAP'!#REF!</f>
        <v>#REF!</v>
      </c>
      <c r="J243" s="394" t="e">
        <f>'FORMAT REKAP'!#REF!</f>
        <v>#REF!</v>
      </c>
      <c r="K243" s="395" t="e">
        <f>'FORMAT REKAP'!#REF!</f>
        <v>#REF!</v>
      </c>
      <c r="L243" s="395" t="e">
        <f>'FORMAT REKAP'!#REF!</f>
        <v>#REF!</v>
      </c>
      <c r="M243" s="394" t="e">
        <f>'FORMAT REKAP'!#REF!&amp;"/"&amp;'FORMAT REKAP'!#REF!</f>
        <v>#REF!</v>
      </c>
      <c r="P243" s="394" t="e">
        <f>'FORMAT REKAP'!#REF!</f>
        <v>#REF!</v>
      </c>
      <c r="Q243" s="395" t="e">
        <f>'FORMAT REKAP'!#REF!</f>
        <v>#REF!</v>
      </c>
      <c r="R243" s="394" t="e">
        <f>'FORMAT REKAP'!#REF!</f>
        <v>#REF!</v>
      </c>
      <c r="S243" s="393" t="e">
        <f>'FORMAT REKAP'!#REF!</f>
        <v>#REF!</v>
      </c>
    </row>
    <row r="244" spans="3:19" x14ac:dyDescent="0.25">
      <c r="C244" s="394" t="e">
        <f>'FORMAT REKAP'!#REF!&amp;"/"&amp;'FORMAT REKAP'!#REF!</f>
        <v>#REF!</v>
      </c>
      <c r="D244" s="394" t="e">
        <f>'FORMAT REKAP'!#REF!</f>
        <v>#REF!</v>
      </c>
      <c r="E244" s="394" t="e">
        <f>'FORMAT REKAP'!#REF!</f>
        <v>#REF!</v>
      </c>
      <c r="F244" s="395" t="e">
        <f>'FORMAT REKAP'!#REF!</f>
        <v>#REF!</v>
      </c>
      <c r="G244" s="394" t="e">
        <f>'FORMAT REKAP'!#REF!</f>
        <v>#REF!</v>
      </c>
      <c r="H244" s="394" t="e">
        <f>'FORMAT REKAP'!#REF!</f>
        <v>#REF!</v>
      </c>
      <c r="I244" s="394" t="e">
        <f>'FORMAT REKAP'!#REF!</f>
        <v>#REF!</v>
      </c>
      <c r="J244" s="394" t="e">
        <f>'FORMAT REKAP'!#REF!</f>
        <v>#REF!</v>
      </c>
      <c r="K244" s="395" t="e">
        <f>'FORMAT REKAP'!#REF!</f>
        <v>#REF!</v>
      </c>
      <c r="L244" s="395" t="e">
        <f>'FORMAT REKAP'!#REF!</f>
        <v>#REF!</v>
      </c>
      <c r="M244" s="394" t="e">
        <f>'FORMAT REKAP'!#REF!&amp;"/"&amp;'FORMAT REKAP'!#REF!</f>
        <v>#REF!</v>
      </c>
      <c r="P244" s="394" t="e">
        <f>'FORMAT REKAP'!#REF!</f>
        <v>#REF!</v>
      </c>
      <c r="Q244" s="395" t="e">
        <f>'FORMAT REKAP'!#REF!</f>
        <v>#REF!</v>
      </c>
      <c r="R244" s="394" t="e">
        <f>'FORMAT REKAP'!#REF!</f>
        <v>#REF!</v>
      </c>
      <c r="S244" s="393" t="e">
        <f>'FORMAT REKAP'!#REF!</f>
        <v>#REF!</v>
      </c>
    </row>
    <row r="245" spans="3:19" x14ac:dyDescent="0.25">
      <c r="C245" s="394" t="e">
        <f>'FORMAT REKAP'!#REF!&amp;"/"&amp;'FORMAT REKAP'!#REF!</f>
        <v>#REF!</v>
      </c>
      <c r="D245" s="394" t="e">
        <f>'FORMAT REKAP'!#REF!</f>
        <v>#REF!</v>
      </c>
      <c r="E245" s="394" t="e">
        <f>'FORMAT REKAP'!#REF!</f>
        <v>#REF!</v>
      </c>
      <c r="F245" s="395" t="e">
        <f>'FORMAT REKAP'!#REF!</f>
        <v>#REF!</v>
      </c>
      <c r="G245" s="394" t="e">
        <f>'FORMAT REKAP'!#REF!</f>
        <v>#REF!</v>
      </c>
      <c r="H245" s="394" t="e">
        <f>'FORMAT REKAP'!#REF!</f>
        <v>#REF!</v>
      </c>
      <c r="I245" s="394" t="e">
        <f>'FORMAT REKAP'!#REF!</f>
        <v>#REF!</v>
      </c>
      <c r="J245" s="394" t="e">
        <f>'FORMAT REKAP'!#REF!</f>
        <v>#REF!</v>
      </c>
      <c r="K245" s="395" t="e">
        <f>'FORMAT REKAP'!#REF!</f>
        <v>#REF!</v>
      </c>
      <c r="L245" s="395" t="e">
        <f>'FORMAT REKAP'!#REF!</f>
        <v>#REF!</v>
      </c>
      <c r="M245" s="394" t="e">
        <f>'FORMAT REKAP'!#REF!&amp;"/"&amp;'FORMAT REKAP'!#REF!</f>
        <v>#REF!</v>
      </c>
      <c r="P245" s="394" t="e">
        <f>'FORMAT REKAP'!#REF!</f>
        <v>#REF!</v>
      </c>
      <c r="Q245" s="395" t="e">
        <f>'FORMAT REKAP'!#REF!</f>
        <v>#REF!</v>
      </c>
      <c r="R245" s="394" t="e">
        <f>'FORMAT REKAP'!#REF!</f>
        <v>#REF!</v>
      </c>
      <c r="S245" s="393" t="e">
        <f>'FORMAT REKAP'!#REF!</f>
        <v>#REF!</v>
      </c>
    </row>
    <row r="246" spans="3:19" x14ac:dyDescent="0.25">
      <c r="C246" s="394" t="e">
        <f>'FORMAT REKAP'!#REF!&amp;"/"&amp;'FORMAT REKAP'!#REF!</f>
        <v>#REF!</v>
      </c>
      <c r="D246" s="394" t="e">
        <f>'FORMAT REKAP'!#REF!</f>
        <v>#REF!</v>
      </c>
      <c r="E246" s="394" t="e">
        <f>'FORMAT REKAP'!#REF!</f>
        <v>#REF!</v>
      </c>
      <c r="F246" s="395" t="e">
        <f>'FORMAT REKAP'!#REF!</f>
        <v>#REF!</v>
      </c>
      <c r="G246" s="394" t="e">
        <f>'FORMAT REKAP'!#REF!</f>
        <v>#REF!</v>
      </c>
      <c r="H246" s="394" t="e">
        <f>'FORMAT REKAP'!#REF!</f>
        <v>#REF!</v>
      </c>
      <c r="I246" s="394" t="e">
        <f>'FORMAT REKAP'!#REF!</f>
        <v>#REF!</v>
      </c>
      <c r="J246" s="394" t="e">
        <f>'FORMAT REKAP'!#REF!</f>
        <v>#REF!</v>
      </c>
      <c r="K246" s="395" t="e">
        <f>'FORMAT REKAP'!#REF!</f>
        <v>#REF!</v>
      </c>
      <c r="L246" s="395" t="e">
        <f>'FORMAT REKAP'!#REF!</f>
        <v>#REF!</v>
      </c>
      <c r="M246" s="394" t="e">
        <f>'FORMAT REKAP'!#REF!&amp;"/"&amp;'FORMAT REKAP'!#REF!</f>
        <v>#REF!</v>
      </c>
      <c r="P246" s="394" t="e">
        <f>'FORMAT REKAP'!#REF!</f>
        <v>#REF!</v>
      </c>
      <c r="Q246" s="395" t="e">
        <f>'FORMAT REKAP'!#REF!</f>
        <v>#REF!</v>
      </c>
      <c r="R246" s="394" t="e">
        <f>'FORMAT REKAP'!#REF!</f>
        <v>#REF!</v>
      </c>
      <c r="S246" s="393" t="e">
        <f>'FORMAT REKAP'!#REF!</f>
        <v>#REF!</v>
      </c>
    </row>
    <row r="247" spans="3:19" x14ac:dyDescent="0.25">
      <c r="C247" s="394" t="e">
        <f>'FORMAT REKAP'!#REF!&amp;"/"&amp;'FORMAT REKAP'!#REF!</f>
        <v>#REF!</v>
      </c>
      <c r="D247" s="394" t="e">
        <f>'FORMAT REKAP'!#REF!</f>
        <v>#REF!</v>
      </c>
      <c r="E247" s="394" t="e">
        <f>'FORMAT REKAP'!#REF!</f>
        <v>#REF!</v>
      </c>
      <c r="F247" s="395" t="e">
        <f>'FORMAT REKAP'!#REF!</f>
        <v>#REF!</v>
      </c>
      <c r="G247" s="394" t="e">
        <f>'FORMAT REKAP'!#REF!</f>
        <v>#REF!</v>
      </c>
      <c r="H247" s="394" t="e">
        <f>'FORMAT REKAP'!#REF!</f>
        <v>#REF!</v>
      </c>
      <c r="I247" s="394" t="e">
        <f>'FORMAT REKAP'!#REF!</f>
        <v>#REF!</v>
      </c>
      <c r="J247" s="394" t="e">
        <f>'FORMAT REKAP'!#REF!</f>
        <v>#REF!</v>
      </c>
      <c r="K247" s="395" t="e">
        <f>'FORMAT REKAP'!#REF!</f>
        <v>#REF!</v>
      </c>
      <c r="L247" s="395" t="e">
        <f>'FORMAT REKAP'!#REF!</f>
        <v>#REF!</v>
      </c>
      <c r="M247" s="394" t="e">
        <f>'FORMAT REKAP'!#REF!&amp;"/"&amp;'FORMAT REKAP'!#REF!</f>
        <v>#REF!</v>
      </c>
      <c r="P247" s="394" t="e">
        <f>'FORMAT REKAP'!#REF!</f>
        <v>#REF!</v>
      </c>
      <c r="Q247" s="395" t="e">
        <f>'FORMAT REKAP'!#REF!</f>
        <v>#REF!</v>
      </c>
      <c r="R247" s="394" t="e">
        <f>'FORMAT REKAP'!#REF!</f>
        <v>#REF!</v>
      </c>
      <c r="S247" s="393" t="e">
        <f>'FORMAT REKAP'!#REF!</f>
        <v>#REF!</v>
      </c>
    </row>
    <row r="248" spans="3:19" x14ac:dyDescent="0.25">
      <c r="C248" s="394" t="e">
        <f>'FORMAT REKAP'!#REF!&amp;"/"&amp;'FORMAT REKAP'!#REF!</f>
        <v>#REF!</v>
      </c>
      <c r="D248" s="394" t="e">
        <f>'FORMAT REKAP'!#REF!</f>
        <v>#REF!</v>
      </c>
      <c r="E248" s="394" t="e">
        <f>'FORMAT REKAP'!#REF!</f>
        <v>#REF!</v>
      </c>
      <c r="F248" s="395" t="e">
        <f>'FORMAT REKAP'!#REF!</f>
        <v>#REF!</v>
      </c>
      <c r="G248" s="394" t="e">
        <f>'FORMAT REKAP'!#REF!</f>
        <v>#REF!</v>
      </c>
      <c r="H248" s="394" t="e">
        <f>'FORMAT REKAP'!#REF!</f>
        <v>#REF!</v>
      </c>
      <c r="I248" s="394" t="e">
        <f>'FORMAT REKAP'!#REF!</f>
        <v>#REF!</v>
      </c>
      <c r="J248" s="394" t="e">
        <f>'FORMAT REKAP'!#REF!</f>
        <v>#REF!</v>
      </c>
      <c r="K248" s="395" t="e">
        <f>'FORMAT REKAP'!#REF!</f>
        <v>#REF!</v>
      </c>
      <c r="L248" s="395" t="e">
        <f>'FORMAT REKAP'!#REF!</f>
        <v>#REF!</v>
      </c>
      <c r="M248" s="394" t="e">
        <f>'FORMAT REKAP'!#REF!&amp;"/"&amp;'FORMAT REKAP'!#REF!</f>
        <v>#REF!</v>
      </c>
      <c r="P248" s="394" t="e">
        <f>'FORMAT REKAP'!#REF!</f>
        <v>#REF!</v>
      </c>
      <c r="Q248" s="395" t="e">
        <f>'FORMAT REKAP'!#REF!</f>
        <v>#REF!</v>
      </c>
      <c r="R248" s="394" t="e">
        <f>'FORMAT REKAP'!#REF!</f>
        <v>#REF!</v>
      </c>
      <c r="S248" s="393" t="e">
        <f>'FORMAT REKAP'!#REF!</f>
        <v>#REF!</v>
      </c>
    </row>
    <row r="249" spans="3:19" x14ac:dyDescent="0.25">
      <c r="C249" s="394" t="e">
        <f>'FORMAT REKAP'!#REF!&amp;"/"&amp;'FORMAT REKAP'!#REF!</f>
        <v>#REF!</v>
      </c>
      <c r="D249" s="394" t="e">
        <f>'FORMAT REKAP'!#REF!</f>
        <v>#REF!</v>
      </c>
      <c r="E249" s="394" t="e">
        <f>'FORMAT REKAP'!#REF!</f>
        <v>#REF!</v>
      </c>
      <c r="F249" s="395" t="e">
        <f>'FORMAT REKAP'!#REF!</f>
        <v>#REF!</v>
      </c>
      <c r="G249" s="394" t="e">
        <f>'FORMAT REKAP'!#REF!</f>
        <v>#REF!</v>
      </c>
      <c r="H249" s="394" t="e">
        <f>'FORMAT REKAP'!#REF!</f>
        <v>#REF!</v>
      </c>
      <c r="I249" s="394" t="e">
        <f>'FORMAT REKAP'!#REF!</f>
        <v>#REF!</v>
      </c>
      <c r="J249" s="394" t="e">
        <f>'FORMAT REKAP'!#REF!</f>
        <v>#REF!</v>
      </c>
      <c r="K249" s="395" t="e">
        <f>'FORMAT REKAP'!#REF!</f>
        <v>#REF!</v>
      </c>
      <c r="L249" s="395" t="e">
        <f>'FORMAT REKAP'!#REF!</f>
        <v>#REF!</v>
      </c>
      <c r="M249" s="394" t="e">
        <f>'FORMAT REKAP'!#REF!&amp;"/"&amp;'FORMAT REKAP'!#REF!</f>
        <v>#REF!</v>
      </c>
      <c r="P249" s="394" t="e">
        <f>'FORMAT REKAP'!#REF!</f>
        <v>#REF!</v>
      </c>
      <c r="Q249" s="395" t="e">
        <f>'FORMAT REKAP'!#REF!</f>
        <v>#REF!</v>
      </c>
      <c r="R249" s="394" t="e">
        <f>'FORMAT REKAP'!#REF!</f>
        <v>#REF!</v>
      </c>
      <c r="S249" s="393" t="e">
        <f>'FORMAT REKAP'!#REF!</f>
        <v>#REF!</v>
      </c>
    </row>
    <row r="250" spans="3:19" x14ac:dyDescent="0.25">
      <c r="C250" s="394" t="e">
        <f>'FORMAT REKAP'!#REF!&amp;"/"&amp;'FORMAT REKAP'!#REF!</f>
        <v>#REF!</v>
      </c>
      <c r="D250" s="394" t="e">
        <f>'FORMAT REKAP'!#REF!</f>
        <v>#REF!</v>
      </c>
      <c r="E250" s="394" t="e">
        <f>'FORMAT REKAP'!#REF!</f>
        <v>#REF!</v>
      </c>
      <c r="F250" s="395" t="e">
        <f>'FORMAT REKAP'!#REF!</f>
        <v>#REF!</v>
      </c>
      <c r="G250" s="394" t="e">
        <f>'FORMAT REKAP'!#REF!</f>
        <v>#REF!</v>
      </c>
      <c r="H250" s="394" t="e">
        <f>'FORMAT REKAP'!#REF!</f>
        <v>#REF!</v>
      </c>
      <c r="I250" s="394" t="e">
        <f>'FORMAT REKAP'!#REF!</f>
        <v>#REF!</v>
      </c>
      <c r="J250" s="394" t="e">
        <f>'FORMAT REKAP'!#REF!</f>
        <v>#REF!</v>
      </c>
      <c r="K250" s="395" t="e">
        <f>'FORMAT REKAP'!#REF!</f>
        <v>#REF!</v>
      </c>
      <c r="L250" s="395" t="e">
        <f>'FORMAT REKAP'!#REF!</f>
        <v>#REF!</v>
      </c>
      <c r="M250" s="394" t="e">
        <f>'FORMAT REKAP'!#REF!&amp;"/"&amp;'FORMAT REKAP'!#REF!</f>
        <v>#REF!</v>
      </c>
      <c r="P250" s="394" t="e">
        <f>'FORMAT REKAP'!#REF!</f>
        <v>#REF!</v>
      </c>
      <c r="Q250" s="395" t="e">
        <f>'FORMAT REKAP'!#REF!</f>
        <v>#REF!</v>
      </c>
      <c r="R250" s="394" t="e">
        <f>'FORMAT REKAP'!#REF!</f>
        <v>#REF!</v>
      </c>
      <c r="S250" s="393" t="e">
        <f>'FORMAT REKAP'!#REF!</f>
        <v>#REF!</v>
      </c>
    </row>
    <row r="251" spans="3:19" x14ac:dyDescent="0.25">
      <c r="C251" s="394" t="e">
        <f>'FORMAT REKAP'!#REF!&amp;"/"&amp;'FORMAT REKAP'!#REF!</f>
        <v>#REF!</v>
      </c>
      <c r="D251" s="394" t="e">
        <f>'FORMAT REKAP'!#REF!</f>
        <v>#REF!</v>
      </c>
      <c r="E251" s="394" t="e">
        <f>'FORMAT REKAP'!#REF!</f>
        <v>#REF!</v>
      </c>
      <c r="F251" s="395" t="e">
        <f>'FORMAT REKAP'!#REF!</f>
        <v>#REF!</v>
      </c>
      <c r="G251" s="394" t="e">
        <f>'FORMAT REKAP'!#REF!</f>
        <v>#REF!</v>
      </c>
      <c r="H251" s="394" t="e">
        <f>'FORMAT REKAP'!#REF!</f>
        <v>#REF!</v>
      </c>
      <c r="I251" s="394" t="e">
        <f>'FORMAT REKAP'!#REF!</f>
        <v>#REF!</v>
      </c>
      <c r="J251" s="394" t="e">
        <f>'FORMAT REKAP'!#REF!</f>
        <v>#REF!</v>
      </c>
      <c r="K251" s="395" t="e">
        <f>'FORMAT REKAP'!#REF!</f>
        <v>#REF!</v>
      </c>
      <c r="L251" s="395" t="e">
        <f>'FORMAT REKAP'!#REF!</f>
        <v>#REF!</v>
      </c>
      <c r="M251" s="394" t="e">
        <f>'FORMAT REKAP'!#REF!&amp;"/"&amp;'FORMAT REKAP'!#REF!</f>
        <v>#REF!</v>
      </c>
      <c r="P251" s="394" t="e">
        <f>'FORMAT REKAP'!#REF!</f>
        <v>#REF!</v>
      </c>
      <c r="Q251" s="395" t="e">
        <f>'FORMAT REKAP'!#REF!</f>
        <v>#REF!</v>
      </c>
      <c r="R251" s="394" t="e">
        <f>'FORMAT REKAP'!#REF!</f>
        <v>#REF!</v>
      </c>
      <c r="S251" s="393" t="e">
        <f>'FORMAT REKAP'!#REF!</f>
        <v>#REF!</v>
      </c>
    </row>
    <row r="252" spans="3:19" x14ac:dyDescent="0.25">
      <c r="C252" s="394" t="e">
        <f>'FORMAT REKAP'!#REF!&amp;"/"&amp;'FORMAT REKAP'!#REF!</f>
        <v>#REF!</v>
      </c>
      <c r="D252" s="394" t="e">
        <f>'FORMAT REKAP'!#REF!</f>
        <v>#REF!</v>
      </c>
      <c r="E252" s="394" t="e">
        <f>'FORMAT REKAP'!#REF!</f>
        <v>#REF!</v>
      </c>
      <c r="F252" s="395" t="e">
        <f>'FORMAT REKAP'!#REF!</f>
        <v>#REF!</v>
      </c>
      <c r="G252" s="394" t="e">
        <f>'FORMAT REKAP'!#REF!</f>
        <v>#REF!</v>
      </c>
      <c r="H252" s="394" t="e">
        <f>'FORMAT REKAP'!#REF!</f>
        <v>#REF!</v>
      </c>
      <c r="I252" s="394" t="e">
        <f>'FORMAT REKAP'!#REF!</f>
        <v>#REF!</v>
      </c>
      <c r="J252" s="394" t="e">
        <f>'FORMAT REKAP'!#REF!</f>
        <v>#REF!</v>
      </c>
      <c r="K252" s="395" t="e">
        <f>'FORMAT REKAP'!#REF!</f>
        <v>#REF!</v>
      </c>
      <c r="L252" s="395" t="e">
        <f>'FORMAT REKAP'!#REF!</f>
        <v>#REF!</v>
      </c>
      <c r="M252" s="394" t="e">
        <f>'FORMAT REKAP'!#REF!&amp;"/"&amp;'FORMAT REKAP'!#REF!</f>
        <v>#REF!</v>
      </c>
      <c r="P252" s="394" t="e">
        <f>'FORMAT REKAP'!#REF!</f>
        <v>#REF!</v>
      </c>
      <c r="Q252" s="395" t="e">
        <f>'FORMAT REKAP'!#REF!</f>
        <v>#REF!</v>
      </c>
      <c r="R252" s="394" t="e">
        <f>'FORMAT REKAP'!#REF!</f>
        <v>#REF!</v>
      </c>
      <c r="S252" s="393" t="e">
        <f>'FORMAT REKAP'!#REF!</f>
        <v>#REF!</v>
      </c>
    </row>
    <row r="253" spans="3:19" x14ac:dyDescent="0.25">
      <c r="C253" s="394" t="e">
        <f>'FORMAT REKAP'!#REF!&amp;"/"&amp;'FORMAT REKAP'!#REF!</f>
        <v>#REF!</v>
      </c>
      <c r="D253" s="394" t="e">
        <f>'FORMAT REKAP'!#REF!</f>
        <v>#REF!</v>
      </c>
      <c r="E253" s="394" t="e">
        <f>'FORMAT REKAP'!#REF!</f>
        <v>#REF!</v>
      </c>
      <c r="F253" s="395" t="e">
        <f>'FORMAT REKAP'!#REF!</f>
        <v>#REF!</v>
      </c>
      <c r="G253" s="394" t="e">
        <f>'FORMAT REKAP'!#REF!</f>
        <v>#REF!</v>
      </c>
      <c r="H253" s="394" t="e">
        <f>'FORMAT REKAP'!#REF!</f>
        <v>#REF!</v>
      </c>
      <c r="I253" s="394" t="e">
        <f>'FORMAT REKAP'!#REF!</f>
        <v>#REF!</v>
      </c>
      <c r="J253" s="394" t="e">
        <f>'FORMAT REKAP'!#REF!</f>
        <v>#REF!</v>
      </c>
      <c r="K253" s="395" t="e">
        <f>'FORMAT REKAP'!#REF!</f>
        <v>#REF!</v>
      </c>
      <c r="L253" s="395" t="e">
        <f>'FORMAT REKAP'!#REF!</f>
        <v>#REF!</v>
      </c>
      <c r="M253" s="394" t="e">
        <f>'FORMAT REKAP'!#REF!&amp;"/"&amp;'FORMAT REKAP'!#REF!</f>
        <v>#REF!</v>
      </c>
      <c r="P253" s="394" t="e">
        <f>'FORMAT REKAP'!#REF!</f>
        <v>#REF!</v>
      </c>
      <c r="Q253" s="395" t="e">
        <f>'FORMAT REKAP'!#REF!</f>
        <v>#REF!</v>
      </c>
      <c r="R253" s="394" t="e">
        <f>'FORMAT REKAP'!#REF!</f>
        <v>#REF!</v>
      </c>
      <c r="S253" s="393" t="e">
        <f>'FORMAT REKAP'!#REF!</f>
        <v>#REF!</v>
      </c>
    </row>
    <row r="254" spans="3:19" x14ac:dyDescent="0.25">
      <c r="C254" s="394" t="e">
        <f>'FORMAT REKAP'!#REF!&amp;"/"&amp;'FORMAT REKAP'!#REF!</f>
        <v>#REF!</v>
      </c>
      <c r="D254" s="394" t="e">
        <f>'FORMAT REKAP'!#REF!</f>
        <v>#REF!</v>
      </c>
      <c r="E254" s="394" t="e">
        <f>'FORMAT REKAP'!#REF!</f>
        <v>#REF!</v>
      </c>
      <c r="F254" s="395" t="e">
        <f>'FORMAT REKAP'!#REF!</f>
        <v>#REF!</v>
      </c>
      <c r="G254" s="394" t="e">
        <f>'FORMAT REKAP'!#REF!</f>
        <v>#REF!</v>
      </c>
      <c r="H254" s="394" t="e">
        <f>'FORMAT REKAP'!#REF!</f>
        <v>#REF!</v>
      </c>
      <c r="I254" s="394" t="e">
        <f>'FORMAT REKAP'!#REF!</f>
        <v>#REF!</v>
      </c>
      <c r="J254" s="394" t="e">
        <f>'FORMAT REKAP'!#REF!</f>
        <v>#REF!</v>
      </c>
      <c r="K254" s="395" t="e">
        <f>'FORMAT REKAP'!#REF!</f>
        <v>#REF!</v>
      </c>
      <c r="L254" s="395" t="e">
        <f>'FORMAT REKAP'!#REF!</f>
        <v>#REF!</v>
      </c>
      <c r="M254" s="394" t="e">
        <f>'FORMAT REKAP'!#REF!&amp;"/"&amp;'FORMAT REKAP'!#REF!</f>
        <v>#REF!</v>
      </c>
      <c r="P254" s="394" t="e">
        <f>'FORMAT REKAP'!#REF!</f>
        <v>#REF!</v>
      </c>
      <c r="Q254" s="395" t="e">
        <f>'FORMAT REKAP'!#REF!</f>
        <v>#REF!</v>
      </c>
      <c r="R254" s="394" t="e">
        <f>'FORMAT REKAP'!#REF!</f>
        <v>#REF!</v>
      </c>
      <c r="S254" s="393" t="e">
        <f>'FORMAT REKAP'!#REF!</f>
        <v>#REF!</v>
      </c>
    </row>
    <row r="255" spans="3:19" x14ac:dyDescent="0.25">
      <c r="C255" s="394" t="e">
        <f>'FORMAT REKAP'!#REF!&amp;"/"&amp;'FORMAT REKAP'!#REF!</f>
        <v>#REF!</v>
      </c>
      <c r="D255" s="394" t="e">
        <f>'FORMAT REKAP'!#REF!</f>
        <v>#REF!</v>
      </c>
      <c r="E255" s="394" t="e">
        <f>'FORMAT REKAP'!#REF!</f>
        <v>#REF!</v>
      </c>
      <c r="F255" s="395" t="e">
        <f>'FORMAT REKAP'!#REF!</f>
        <v>#REF!</v>
      </c>
      <c r="G255" s="394" t="e">
        <f>'FORMAT REKAP'!#REF!</f>
        <v>#REF!</v>
      </c>
      <c r="H255" s="394" t="e">
        <f>'FORMAT REKAP'!#REF!</f>
        <v>#REF!</v>
      </c>
      <c r="I255" s="394" t="e">
        <f>'FORMAT REKAP'!#REF!</f>
        <v>#REF!</v>
      </c>
      <c r="J255" s="394" t="e">
        <f>'FORMAT REKAP'!#REF!</f>
        <v>#REF!</v>
      </c>
      <c r="K255" s="395" t="e">
        <f>'FORMAT REKAP'!#REF!</f>
        <v>#REF!</v>
      </c>
      <c r="L255" s="395" t="e">
        <f>'FORMAT REKAP'!#REF!</f>
        <v>#REF!</v>
      </c>
      <c r="M255" s="394" t="e">
        <f>'FORMAT REKAP'!#REF!&amp;"/"&amp;'FORMAT REKAP'!#REF!</f>
        <v>#REF!</v>
      </c>
      <c r="P255" s="394" t="e">
        <f>'FORMAT REKAP'!#REF!</f>
        <v>#REF!</v>
      </c>
      <c r="Q255" s="395" t="e">
        <f>'FORMAT REKAP'!#REF!</f>
        <v>#REF!</v>
      </c>
      <c r="R255" s="394" t="e">
        <f>'FORMAT REKAP'!#REF!</f>
        <v>#REF!</v>
      </c>
      <c r="S255" s="393" t="e">
        <f>'FORMAT REKAP'!#REF!</f>
        <v>#REF!</v>
      </c>
    </row>
    <row r="256" spans="3:19" x14ac:dyDescent="0.25">
      <c r="C256" s="394" t="e">
        <f>'FORMAT REKAP'!#REF!&amp;"/"&amp;'FORMAT REKAP'!#REF!</f>
        <v>#REF!</v>
      </c>
      <c r="D256" s="394" t="e">
        <f>'FORMAT REKAP'!#REF!</f>
        <v>#REF!</v>
      </c>
      <c r="E256" s="394" t="e">
        <f>'FORMAT REKAP'!#REF!</f>
        <v>#REF!</v>
      </c>
      <c r="F256" s="395" t="e">
        <f>'FORMAT REKAP'!#REF!</f>
        <v>#REF!</v>
      </c>
      <c r="G256" s="394" t="e">
        <f>'FORMAT REKAP'!#REF!</f>
        <v>#REF!</v>
      </c>
      <c r="H256" s="394" t="e">
        <f>'FORMAT REKAP'!#REF!</f>
        <v>#REF!</v>
      </c>
      <c r="I256" s="394" t="e">
        <f>'FORMAT REKAP'!#REF!</f>
        <v>#REF!</v>
      </c>
      <c r="J256" s="394" t="e">
        <f>'FORMAT REKAP'!#REF!</f>
        <v>#REF!</v>
      </c>
      <c r="K256" s="395" t="e">
        <f>'FORMAT REKAP'!#REF!</f>
        <v>#REF!</v>
      </c>
      <c r="L256" s="395" t="e">
        <f>'FORMAT REKAP'!#REF!</f>
        <v>#REF!</v>
      </c>
      <c r="M256" s="394" t="e">
        <f>'FORMAT REKAP'!#REF!&amp;"/"&amp;'FORMAT REKAP'!#REF!</f>
        <v>#REF!</v>
      </c>
      <c r="P256" s="394" t="e">
        <f>'FORMAT REKAP'!#REF!</f>
        <v>#REF!</v>
      </c>
      <c r="Q256" s="395" t="e">
        <f>'FORMAT REKAP'!#REF!</f>
        <v>#REF!</v>
      </c>
      <c r="R256" s="394" t="e">
        <f>'FORMAT REKAP'!#REF!</f>
        <v>#REF!</v>
      </c>
      <c r="S256" s="393" t="e">
        <f>'FORMAT REKAP'!#REF!</f>
        <v>#REF!</v>
      </c>
    </row>
    <row r="257" spans="3:19" x14ac:dyDescent="0.25">
      <c r="C257" s="394" t="e">
        <f>'FORMAT REKAP'!#REF!&amp;"/"&amp;'FORMAT REKAP'!#REF!</f>
        <v>#REF!</v>
      </c>
      <c r="D257" s="394" t="e">
        <f>'FORMAT REKAP'!#REF!</f>
        <v>#REF!</v>
      </c>
      <c r="E257" s="394" t="e">
        <f>'FORMAT REKAP'!#REF!</f>
        <v>#REF!</v>
      </c>
      <c r="F257" s="395" t="e">
        <f>'FORMAT REKAP'!#REF!</f>
        <v>#REF!</v>
      </c>
      <c r="G257" s="394" t="e">
        <f>'FORMAT REKAP'!#REF!</f>
        <v>#REF!</v>
      </c>
      <c r="H257" s="394" t="e">
        <f>'FORMAT REKAP'!#REF!</f>
        <v>#REF!</v>
      </c>
      <c r="I257" s="394" t="e">
        <f>'FORMAT REKAP'!#REF!</f>
        <v>#REF!</v>
      </c>
      <c r="J257" s="394" t="e">
        <f>'FORMAT REKAP'!#REF!</f>
        <v>#REF!</v>
      </c>
      <c r="K257" s="395" t="e">
        <f>'FORMAT REKAP'!#REF!</f>
        <v>#REF!</v>
      </c>
      <c r="L257" s="395" t="e">
        <f>'FORMAT REKAP'!#REF!</f>
        <v>#REF!</v>
      </c>
      <c r="M257" s="394" t="e">
        <f>'FORMAT REKAP'!#REF!&amp;"/"&amp;'FORMAT REKAP'!#REF!</f>
        <v>#REF!</v>
      </c>
      <c r="P257" s="394" t="e">
        <f>'FORMAT REKAP'!#REF!</f>
        <v>#REF!</v>
      </c>
      <c r="Q257" s="395" t="e">
        <f>'FORMAT REKAP'!#REF!</f>
        <v>#REF!</v>
      </c>
      <c r="R257" s="394" t="e">
        <f>'FORMAT REKAP'!#REF!</f>
        <v>#REF!</v>
      </c>
      <c r="S257" s="393" t="e">
        <f>'FORMAT REKAP'!#REF!</f>
        <v>#REF!</v>
      </c>
    </row>
    <row r="258" spans="3:19" x14ac:dyDescent="0.25">
      <c r="C258" s="394" t="e">
        <f>'FORMAT REKAP'!#REF!&amp;"/"&amp;'FORMAT REKAP'!#REF!</f>
        <v>#REF!</v>
      </c>
      <c r="D258" s="394" t="e">
        <f>'FORMAT REKAP'!#REF!</f>
        <v>#REF!</v>
      </c>
      <c r="E258" s="394" t="e">
        <f>'FORMAT REKAP'!#REF!</f>
        <v>#REF!</v>
      </c>
      <c r="F258" s="395" t="e">
        <f>'FORMAT REKAP'!#REF!</f>
        <v>#REF!</v>
      </c>
      <c r="G258" s="394" t="e">
        <f>'FORMAT REKAP'!#REF!</f>
        <v>#REF!</v>
      </c>
      <c r="H258" s="394" t="e">
        <f>'FORMAT REKAP'!#REF!</f>
        <v>#REF!</v>
      </c>
      <c r="I258" s="394" t="e">
        <f>'FORMAT REKAP'!#REF!</f>
        <v>#REF!</v>
      </c>
      <c r="J258" s="394" t="e">
        <f>'FORMAT REKAP'!#REF!</f>
        <v>#REF!</v>
      </c>
      <c r="K258" s="395" t="e">
        <f>'FORMAT REKAP'!#REF!</f>
        <v>#REF!</v>
      </c>
      <c r="L258" s="395" t="e">
        <f>'FORMAT REKAP'!#REF!</f>
        <v>#REF!</v>
      </c>
      <c r="M258" s="394" t="e">
        <f>'FORMAT REKAP'!#REF!&amp;"/"&amp;'FORMAT REKAP'!#REF!</f>
        <v>#REF!</v>
      </c>
      <c r="P258" s="394" t="e">
        <f>'FORMAT REKAP'!#REF!</f>
        <v>#REF!</v>
      </c>
      <c r="Q258" s="395" t="e">
        <f>'FORMAT REKAP'!#REF!</f>
        <v>#REF!</v>
      </c>
      <c r="R258" s="394" t="e">
        <f>'FORMAT REKAP'!#REF!</f>
        <v>#REF!</v>
      </c>
      <c r="S258" s="393" t="e">
        <f>'FORMAT REKAP'!#REF!</f>
        <v>#REF!</v>
      </c>
    </row>
    <row r="259" spans="3:19" x14ac:dyDescent="0.25">
      <c r="C259" s="394" t="e">
        <f>'FORMAT REKAP'!#REF!&amp;"/"&amp;'FORMAT REKAP'!#REF!</f>
        <v>#REF!</v>
      </c>
      <c r="D259" s="394" t="e">
        <f>'FORMAT REKAP'!#REF!</f>
        <v>#REF!</v>
      </c>
      <c r="E259" s="394" t="e">
        <f>'FORMAT REKAP'!#REF!</f>
        <v>#REF!</v>
      </c>
      <c r="F259" s="395" t="e">
        <f>'FORMAT REKAP'!#REF!</f>
        <v>#REF!</v>
      </c>
      <c r="G259" s="394" t="e">
        <f>'FORMAT REKAP'!#REF!</f>
        <v>#REF!</v>
      </c>
      <c r="H259" s="394" t="e">
        <f>'FORMAT REKAP'!#REF!</f>
        <v>#REF!</v>
      </c>
      <c r="I259" s="394" t="e">
        <f>'FORMAT REKAP'!#REF!</f>
        <v>#REF!</v>
      </c>
      <c r="J259" s="394" t="e">
        <f>'FORMAT REKAP'!#REF!</f>
        <v>#REF!</v>
      </c>
      <c r="K259" s="395" t="e">
        <f>'FORMAT REKAP'!#REF!</f>
        <v>#REF!</v>
      </c>
      <c r="L259" s="395" t="e">
        <f>'FORMAT REKAP'!#REF!</f>
        <v>#REF!</v>
      </c>
      <c r="M259" s="394" t="e">
        <f>'FORMAT REKAP'!#REF!&amp;"/"&amp;'FORMAT REKAP'!#REF!</f>
        <v>#REF!</v>
      </c>
      <c r="P259" s="394" t="e">
        <f>'FORMAT REKAP'!#REF!</f>
        <v>#REF!</v>
      </c>
      <c r="Q259" s="395" t="e">
        <f>'FORMAT REKAP'!#REF!</f>
        <v>#REF!</v>
      </c>
      <c r="R259" s="394" t="e">
        <f>'FORMAT REKAP'!#REF!</f>
        <v>#REF!</v>
      </c>
      <c r="S259" s="393" t="e">
        <f>'FORMAT REKAP'!#REF!</f>
        <v>#REF!</v>
      </c>
    </row>
    <row r="260" spans="3:19" x14ac:dyDescent="0.25">
      <c r="C260" s="394" t="e">
        <f>'FORMAT REKAP'!#REF!&amp;"/"&amp;'FORMAT REKAP'!#REF!</f>
        <v>#REF!</v>
      </c>
      <c r="D260" s="394" t="e">
        <f>'FORMAT REKAP'!#REF!</f>
        <v>#REF!</v>
      </c>
      <c r="E260" s="394" t="e">
        <f>'FORMAT REKAP'!#REF!</f>
        <v>#REF!</v>
      </c>
      <c r="F260" s="395" t="e">
        <f>'FORMAT REKAP'!#REF!</f>
        <v>#REF!</v>
      </c>
      <c r="G260" s="394" t="e">
        <f>'FORMAT REKAP'!#REF!</f>
        <v>#REF!</v>
      </c>
      <c r="H260" s="394" t="e">
        <f>'FORMAT REKAP'!#REF!</f>
        <v>#REF!</v>
      </c>
      <c r="I260" s="394" t="e">
        <f>'FORMAT REKAP'!#REF!</f>
        <v>#REF!</v>
      </c>
      <c r="J260" s="394" t="e">
        <f>'FORMAT REKAP'!#REF!</f>
        <v>#REF!</v>
      </c>
      <c r="K260" s="395" t="e">
        <f>'FORMAT REKAP'!#REF!</f>
        <v>#REF!</v>
      </c>
      <c r="L260" s="395" t="e">
        <f>'FORMAT REKAP'!#REF!</f>
        <v>#REF!</v>
      </c>
      <c r="M260" s="394" t="e">
        <f>'FORMAT REKAP'!#REF!&amp;"/"&amp;'FORMAT REKAP'!#REF!</f>
        <v>#REF!</v>
      </c>
      <c r="P260" s="394" t="e">
        <f>'FORMAT REKAP'!#REF!</f>
        <v>#REF!</v>
      </c>
      <c r="Q260" s="395" t="e">
        <f>'FORMAT REKAP'!#REF!</f>
        <v>#REF!</v>
      </c>
      <c r="R260" s="394" t="e">
        <f>'FORMAT REKAP'!#REF!</f>
        <v>#REF!</v>
      </c>
      <c r="S260" s="393" t="e">
        <f>'FORMAT REKAP'!#REF!</f>
        <v>#REF!</v>
      </c>
    </row>
    <row r="261" spans="3:19" x14ac:dyDescent="0.25">
      <c r="C261" s="394" t="e">
        <f>'FORMAT REKAP'!#REF!&amp;"/"&amp;'FORMAT REKAP'!#REF!</f>
        <v>#REF!</v>
      </c>
      <c r="D261" s="394" t="e">
        <f>'FORMAT REKAP'!#REF!</f>
        <v>#REF!</v>
      </c>
      <c r="E261" s="394" t="e">
        <f>'FORMAT REKAP'!#REF!</f>
        <v>#REF!</v>
      </c>
      <c r="F261" s="395" t="e">
        <f>'FORMAT REKAP'!#REF!</f>
        <v>#REF!</v>
      </c>
      <c r="G261" s="394" t="e">
        <f>'FORMAT REKAP'!#REF!</f>
        <v>#REF!</v>
      </c>
      <c r="H261" s="394" t="e">
        <f>'FORMAT REKAP'!#REF!</f>
        <v>#REF!</v>
      </c>
      <c r="I261" s="394" t="e">
        <f>'FORMAT REKAP'!#REF!</f>
        <v>#REF!</v>
      </c>
      <c r="J261" s="394" t="e">
        <f>'FORMAT REKAP'!#REF!</f>
        <v>#REF!</v>
      </c>
      <c r="K261" s="395" t="e">
        <f>'FORMAT REKAP'!#REF!</f>
        <v>#REF!</v>
      </c>
      <c r="L261" s="395" t="e">
        <f>'FORMAT REKAP'!#REF!</f>
        <v>#REF!</v>
      </c>
      <c r="M261" s="394" t="e">
        <f>'FORMAT REKAP'!#REF!&amp;"/"&amp;'FORMAT REKAP'!#REF!</f>
        <v>#REF!</v>
      </c>
      <c r="P261" s="394" t="e">
        <f>'FORMAT REKAP'!#REF!</f>
        <v>#REF!</v>
      </c>
      <c r="Q261" s="395" t="e">
        <f>'FORMAT REKAP'!#REF!</f>
        <v>#REF!</v>
      </c>
      <c r="R261" s="394" t="e">
        <f>'FORMAT REKAP'!#REF!</f>
        <v>#REF!</v>
      </c>
      <c r="S261" s="393" t="e">
        <f>'FORMAT REKAP'!#REF!</f>
        <v>#REF!</v>
      </c>
    </row>
    <row r="262" spans="3:19" x14ac:dyDescent="0.25">
      <c r="C262" s="394" t="e">
        <f>'FORMAT REKAP'!#REF!&amp;"/"&amp;'FORMAT REKAP'!#REF!</f>
        <v>#REF!</v>
      </c>
      <c r="D262" s="394" t="e">
        <f>'FORMAT REKAP'!#REF!</f>
        <v>#REF!</v>
      </c>
      <c r="E262" s="394" t="e">
        <f>'FORMAT REKAP'!#REF!</f>
        <v>#REF!</v>
      </c>
      <c r="F262" s="395" t="e">
        <f>'FORMAT REKAP'!#REF!</f>
        <v>#REF!</v>
      </c>
      <c r="G262" s="394" t="e">
        <f>'FORMAT REKAP'!#REF!</f>
        <v>#REF!</v>
      </c>
      <c r="H262" s="394" t="e">
        <f>'FORMAT REKAP'!#REF!</f>
        <v>#REF!</v>
      </c>
      <c r="I262" s="394" t="e">
        <f>'FORMAT REKAP'!#REF!</f>
        <v>#REF!</v>
      </c>
      <c r="J262" s="394" t="e">
        <f>'FORMAT REKAP'!#REF!</f>
        <v>#REF!</v>
      </c>
      <c r="K262" s="395" t="e">
        <f>'FORMAT REKAP'!#REF!</f>
        <v>#REF!</v>
      </c>
      <c r="L262" s="395" t="e">
        <f>'FORMAT REKAP'!#REF!</f>
        <v>#REF!</v>
      </c>
      <c r="M262" s="394" t="e">
        <f>'FORMAT REKAP'!#REF!&amp;"/"&amp;'FORMAT REKAP'!#REF!</f>
        <v>#REF!</v>
      </c>
      <c r="P262" s="394" t="e">
        <f>'FORMAT REKAP'!#REF!</f>
        <v>#REF!</v>
      </c>
      <c r="Q262" s="395" t="e">
        <f>'FORMAT REKAP'!#REF!</f>
        <v>#REF!</v>
      </c>
      <c r="R262" s="394" t="e">
        <f>'FORMAT REKAP'!#REF!</f>
        <v>#REF!</v>
      </c>
      <c r="S262" s="393" t="e">
        <f>'FORMAT REKAP'!#REF!</f>
        <v>#REF!</v>
      </c>
    </row>
    <row r="263" spans="3:19" x14ac:dyDescent="0.25">
      <c r="C263" s="394" t="e">
        <f>'FORMAT REKAP'!#REF!&amp;"/"&amp;'FORMAT REKAP'!#REF!</f>
        <v>#REF!</v>
      </c>
      <c r="D263" s="394" t="e">
        <f>'FORMAT REKAP'!#REF!</f>
        <v>#REF!</v>
      </c>
      <c r="E263" s="394" t="e">
        <f>'FORMAT REKAP'!#REF!</f>
        <v>#REF!</v>
      </c>
      <c r="F263" s="395" t="e">
        <f>'FORMAT REKAP'!#REF!</f>
        <v>#REF!</v>
      </c>
      <c r="G263" s="394" t="e">
        <f>'FORMAT REKAP'!#REF!</f>
        <v>#REF!</v>
      </c>
      <c r="H263" s="394" t="e">
        <f>'FORMAT REKAP'!#REF!</f>
        <v>#REF!</v>
      </c>
      <c r="I263" s="394" t="e">
        <f>'FORMAT REKAP'!#REF!</f>
        <v>#REF!</v>
      </c>
      <c r="J263" s="394" t="e">
        <f>'FORMAT REKAP'!#REF!</f>
        <v>#REF!</v>
      </c>
      <c r="K263" s="395" t="e">
        <f>'FORMAT REKAP'!#REF!</f>
        <v>#REF!</v>
      </c>
      <c r="L263" s="395" t="e">
        <f>'FORMAT REKAP'!#REF!</f>
        <v>#REF!</v>
      </c>
      <c r="M263" s="394" t="e">
        <f>'FORMAT REKAP'!#REF!&amp;"/"&amp;'FORMAT REKAP'!#REF!</f>
        <v>#REF!</v>
      </c>
      <c r="P263" s="394" t="e">
        <f>'FORMAT REKAP'!#REF!</f>
        <v>#REF!</v>
      </c>
      <c r="Q263" s="395" t="e">
        <f>'FORMAT REKAP'!#REF!</f>
        <v>#REF!</v>
      </c>
      <c r="R263" s="394" t="e">
        <f>'FORMAT REKAP'!#REF!</f>
        <v>#REF!</v>
      </c>
      <c r="S263" s="393" t="e">
        <f>'FORMAT REKAP'!#REF!</f>
        <v>#REF!</v>
      </c>
    </row>
    <row r="264" spans="3:19" x14ac:dyDescent="0.25">
      <c r="C264" s="394" t="e">
        <f>'FORMAT REKAP'!#REF!&amp;"/"&amp;'FORMAT REKAP'!#REF!</f>
        <v>#REF!</v>
      </c>
      <c r="D264" s="394" t="e">
        <f>'FORMAT REKAP'!#REF!</f>
        <v>#REF!</v>
      </c>
      <c r="E264" s="394" t="e">
        <f>'FORMAT REKAP'!#REF!</f>
        <v>#REF!</v>
      </c>
      <c r="F264" s="395" t="e">
        <f>'FORMAT REKAP'!#REF!</f>
        <v>#REF!</v>
      </c>
      <c r="G264" s="394" t="e">
        <f>'FORMAT REKAP'!#REF!</f>
        <v>#REF!</v>
      </c>
      <c r="H264" s="394" t="e">
        <f>'FORMAT REKAP'!#REF!</f>
        <v>#REF!</v>
      </c>
      <c r="I264" s="394" t="e">
        <f>'FORMAT REKAP'!#REF!</f>
        <v>#REF!</v>
      </c>
      <c r="J264" s="394" t="e">
        <f>'FORMAT REKAP'!#REF!</f>
        <v>#REF!</v>
      </c>
      <c r="K264" s="395" t="e">
        <f>'FORMAT REKAP'!#REF!</f>
        <v>#REF!</v>
      </c>
      <c r="L264" s="395" t="e">
        <f>'FORMAT REKAP'!#REF!</f>
        <v>#REF!</v>
      </c>
      <c r="M264" s="394" t="e">
        <f>'FORMAT REKAP'!#REF!&amp;"/"&amp;'FORMAT REKAP'!#REF!</f>
        <v>#REF!</v>
      </c>
      <c r="P264" s="394" t="e">
        <f>'FORMAT REKAP'!#REF!</f>
        <v>#REF!</v>
      </c>
      <c r="Q264" s="395" t="e">
        <f>'FORMAT REKAP'!#REF!</f>
        <v>#REF!</v>
      </c>
      <c r="R264" s="394" t="e">
        <f>'FORMAT REKAP'!#REF!</f>
        <v>#REF!</v>
      </c>
      <c r="S264" s="393" t="e">
        <f>'FORMAT REKAP'!#REF!</f>
        <v>#REF!</v>
      </c>
    </row>
    <row r="265" spans="3:19" x14ac:dyDescent="0.25">
      <c r="C265" s="394" t="e">
        <f>'FORMAT REKAP'!#REF!&amp;"/"&amp;'FORMAT REKAP'!#REF!</f>
        <v>#REF!</v>
      </c>
      <c r="D265" s="394" t="e">
        <f>'FORMAT REKAP'!#REF!</f>
        <v>#REF!</v>
      </c>
      <c r="E265" s="394" t="e">
        <f>'FORMAT REKAP'!#REF!</f>
        <v>#REF!</v>
      </c>
      <c r="F265" s="395" t="e">
        <f>'FORMAT REKAP'!#REF!</f>
        <v>#REF!</v>
      </c>
      <c r="G265" s="394" t="e">
        <f>'FORMAT REKAP'!#REF!</f>
        <v>#REF!</v>
      </c>
      <c r="H265" s="394" t="e">
        <f>'FORMAT REKAP'!#REF!</f>
        <v>#REF!</v>
      </c>
      <c r="I265" s="394" t="e">
        <f>'FORMAT REKAP'!#REF!</f>
        <v>#REF!</v>
      </c>
      <c r="J265" s="394" t="e">
        <f>'FORMAT REKAP'!#REF!</f>
        <v>#REF!</v>
      </c>
      <c r="K265" s="395" t="e">
        <f>'FORMAT REKAP'!#REF!</f>
        <v>#REF!</v>
      </c>
      <c r="L265" s="395" t="e">
        <f>'FORMAT REKAP'!#REF!</f>
        <v>#REF!</v>
      </c>
      <c r="M265" s="394" t="e">
        <f>'FORMAT REKAP'!#REF!&amp;"/"&amp;'FORMAT REKAP'!#REF!</f>
        <v>#REF!</v>
      </c>
      <c r="P265" s="394" t="e">
        <f>'FORMAT REKAP'!#REF!</f>
        <v>#REF!</v>
      </c>
      <c r="Q265" s="395" t="e">
        <f>'FORMAT REKAP'!#REF!</f>
        <v>#REF!</v>
      </c>
      <c r="R265" s="394" t="e">
        <f>'FORMAT REKAP'!#REF!</f>
        <v>#REF!</v>
      </c>
      <c r="S265" s="393" t="e">
        <f>'FORMAT REKAP'!#REF!</f>
        <v>#REF!</v>
      </c>
    </row>
    <row r="266" spans="3:19" x14ac:dyDescent="0.25">
      <c r="C266" s="394" t="e">
        <f>'FORMAT REKAP'!#REF!&amp;"/"&amp;'FORMAT REKAP'!#REF!</f>
        <v>#REF!</v>
      </c>
      <c r="D266" s="394" t="e">
        <f>'FORMAT REKAP'!#REF!</f>
        <v>#REF!</v>
      </c>
      <c r="E266" s="394" t="e">
        <f>'FORMAT REKAP'!#REF!</f>
        <v>#REF!</v>
      </c>
      <c r="F266" s="395" t="e">
        <f>'FORMAT REKAP'!#REF!</f>
        <v>#REF!</v>
      </c>
      <c r="G266" s="394" t="e">
        <f>'FORMAT REKAP'!#REF!</f>
        <v>#REF!</v>
      </c>
      <c r="H266" s="394" t="e">
        <f>'FORMAT REKAP'!#REF!</f>
        <v>#REF!</v>
      </c>
      <c r="I266" s="394" t="e">
        <f>'FORMAT REKAP'!#REF!</f>
        <v>#REF!</v>
      </c>
      <c r="J266" s="394" t="e">
        <f>'FORMAT REKAP'!#REF!</f>
        <v>#REF!</v>
      </c>
      <c r="K266" s="395" t="e">
        <f>'FORMAT REKAP'!#REF!</f>
        <v>#REF!</v>
      </c>
      <c r="L266" s="395" t="e">
        <f>'FORMAT REKAP'!#REF!</f>
        <v>#REF!</v>
      </c>
      <c r="M266" s="394" t="e">
        <f>'FORMAT REKAP'!#REF!&amp;"/"&amp;'FORMAT REKAP'!#REF!</f>
        <v>#REF!</v>
      </c>
      <c r="P266" s="394" t="e">
        <f>'FORMAT REKAP'!#REF!</f>
        <v>#REF!</v>
      </c>
      <c r="Q266" s="395" t="e">
        <f>'FORMAT REKAP'!#REF!</f>
        <v>#REF!</v>
      </c>
      <c r="R266" s="394" t="e">
        <f>'FORMAT REKAP'!#REF!</f>
        <v>#REF!</v>
      </c>
      <c r="S266" s="393" t="e">
        <f>'FORMAT REKAP'!#REF!</f>
        <v>#REF!</v>
      </c>
    </row>
    <row r="267" spans="3:19" x14ac:dyDescent="0.25">
      <c r="C267" s="394" t="e">
        <f>'FORMAT REKAP'!#REF!&amp;"/"&amp;'FORMAT REKAP'!#REF!</f>
        <v>#REF!</v>
      </c>
      <c r="D267" s="394" t="e">
        <f>'FORMAT REKAP'!#REF!</f>
        <v>#REF!</v>
      </c>
      <c r="E267" s="394" t="e">
        <f>'FORMAT REKAP'!#REF!</f>
        <v>#REF!</v>
      </c>
      <c r="F267" s="395" t="e">
        <f>'FORMAT REKAP'!#REF!</f>
        <v>#REF!</v>
      </c>
      <c r="G267" s="394" t="e">
        <f>'FORMAT REKAP'!#REF!</f>
        <v>#REF!</v>
      </c>
      <c r="H267" s="394" t="e">
        <f>'FORMAT REKAP'!#REF!</f>
        <v>#REF!</v>
      </c>
      <c r="I267" s="394" t="e">
        <f>'FORMAT REKAP'!#REF!</f>
        <v>#REF!</v>
      </c>
      <c r="J267" s="394" t="e">
        <f>'FORMAT REKAP'!#REF!</f>
        <v>#REF!</v>
      </c>
      <c r="K267" s="395" t="e">
        <f>'FORMAT REKAP'!#REF!</f>
        <v>#REF!</v>
      </c>
      <c r="L267" s="395" t="e">
        <f>'FORMAT REKAP'!#REF!</f>
        <v>#REF!</v>
      </c>
      <c r="M267" s="394" t="e">
        <f>'FORMAT REKAP'!#REF!&amp;"/"&amp;'FORMAT REKAP'!#REF!</f>
        <v>#REF!</v>
      </c>
      <c r="P267" s="394" t="e">
        <f>'FORMAT REKAP'!#REF!</f>
        <v>#REF!</v>
      </c>
      <c r="Q267" s="395" t="e">
        <f>'FORMAT REKAP'!#REF!</f>
        <v>#REF!</v>
      </c>
      <c r="R267" s="394" t="e">
        <f>'FORMAT REKAP'!#REF!</f>
        <v>#REF!</v>
      </c>
      <c r="S267" s="393" t="e">
        <f>'FORMAT REKAP'!#REF!</f>
        <v>#REF!</v>
      </c>
    </row>
    <row r="268" spans="3:19" x14ac:dyDescent="0.25">
      <c r="C268" s="394" t="e">
        <f>'FORMAT REKAP'!#REF!&amp;"/"&amp;'FORMAT REKAP'!#REF!</f>
        <v>#REF!</v>
      </c>
      <c r="D268" s="394" t="e">
        <f>'FORMAT REKAP'!#REF!</f>
        <v>#REF!</v>
      </c>
      <c r="E268" s="394" t="e">
        <f>'FORMAT REKAP'!#REF!</f>
        <v>#REF!</v>
      </c>
      <c r="F268" s="395" t="e">
        <f>'FORMAT REKAP'!#REF!</f>
        <v>#REF!</v>
      </c>
      <c r="G268" s="394" t="e">
        <f>'FORMAT REKAP'!#REF!</f>
        <v>#REF!</v>
      </c>
      <c r="H268" s="394" t="e">
        <f>'FORMAT REKAP'!#REF!</f>
        <v>#REF!</v>
      </c>
      <c r="I268" s="394" t="e">
        <f>'FORMAT REKAP'!#REF!</f>
        <v>#REF!</v>
      </c>
      <c r="J268" s="394" t="e">
        <f>'FORMAT REKAP'!#REF!</f>
        <v>#REF!</v>
      </c>
      <c r="K268" s="395" t="e">
        <f>'FORMAT REKAP'!#REF!</f>
        <v>#REF!</v>
      </c>
      <c r="L268" s="395" t="e">
        <f>'FORMAT REKAP'!#REF!</f>
        <v>#REF!</v>
      </c>
      <c r="M268" s="394" t="e">
        <f>'FORMAT REKAP'!#REF!&amp;"/"&amp;'FORMAT REKAP'!#REF!</f>
        <v>#REF!</v>
      </c>
      <c r="P268" s="394" t="e">
        <f>'FORMAT REKAP'!#REF!</f>
        <v>#REF!</v>
      </c>
      <c r="Q268" s="395" t="e">
        <f>'FORMAT REKAP'!#REF!</f>
        <v>#REF!</v>
      </c>
      <c r="R268" s="394" t="e">
        <f>'FORMAT REKAP'!#REF!</f>
        <v>#REF!</v>
      </c>
      <c r="S268" s="393" t="e">
        <f>'FORMAT REKAP'!#REF!</f>
        <v>#REF!</v>
      </c>
    </row>
    <row r="269" spans="3:19" x14ac:dyDescent="0.25">
      <c r="C269" s="394" t="e">
        <f>'FORMAT REKAP'!#REF!&amp;"/"&amp;'FORMAT REKAP'!#REF!</f>
        <v>#REF!</v>
      </c>
      <c r="D269" s="394" t="e">
        <f>'FORMAT REKAP'!#REF!</f>
        <v>#REF!</v>
      </c>
      <c r="E269" s="394" t="e">
        <f>'FORMAT REKAP'!#REF!</f>
        <v>#REF!</v>
      </c>
      <c r="F269" s="395" t="e">
        <f>'FORMAT REKAP'!#REF!</f>
        <v>#REF!</v>
      </c>
      <c r="G269" s="394" t="e">
        <f>'FORMAT REKAP'!#REF!</f>
        <v>#REF!</v>
      </c>
      <c r="H269" s="394" t="e">
        <f>'FORMAT REKAP'!#REF!</f>
        <v>#REF!</v>
      </c>
      <c r="I269" s="394" t="e">
        <f>'FORMAT REKAP'!#REF!</f>
        <v>#REF!</v>
      </c>
      <c r="J269" s="394" t="e">
        <f>'FORMAT REKAP'!#REF!</f>
        <v>#REF!</v>
      </c>
      <c r="K269" s="395" t="e">
        <f>'FORMAT REKAP'!#REF!</f>
        <v>#REF!</v>
      </c>
      <c r="L269" s="395" t="e">
        <f>'FORMAT REKAP'!#REF!</f>
        <v>#REF!</v>
      </c>
      <c r="M269" s="394" t="e">
        <f>'FORMAT REKAP'!#REF!&amp;"/"&amp;'FORMAT REKAP'!#REF!</f>
        <v>#REF!</v>
      </c>
      <c r="P269" s="394" t="e">
        <f>'FORMAT REKAP'!#REF!</f>
        <v>#REF!</v>
      </c>
      <c r="Q269" s="395" t="e">
        <f>'FORMAT REKAP'!#REF!</f>
        <v>#REF!</v>
      </c>
      <c r="R269" s="394" t="e">
        <f>'FORMAT REKAP'!#REF!</f>
        <v>#REF!</v>
      </c>
      <c r="S269" s="393" t="e">
        <f>'FORMAT REKAP'!#REF!</f>
        <v>#REF!</v>
      </c>
    </row>
    <row r="270" spans="3:19" x14ac:dyDescent="0.25">
      <c r="C270" s="394" t="e">
        <f>'FORMAT REKAP'!#REF!&amp;"/"&amp;'FORMAT REKAP'!#REF!</f>
        <v>#REF!</v>
      </c>
      <c r="D270" s="394" t="e">
        <f>'FORMAT REKAP'!#REF!</f>
        <v>#REF!</v>
      </c>
      <c r="E270" s="394" t="e">
        <f>'FORMAT REKAP'!#REF!</f>
        <v>#REF!</v>
      </c>
      <c r="F270" s="395" t="e">
        <f>'FORMAT REKAP'!#REF!</f>
        <v>#REF!</v>
      </c>
      <c r="G270" s="394" t="e">
        <f>'FORMAT REKAP'!#REF!</f>
        <v>#REF!</v>
      </c>
      <c r="H270" s="394" t="e">
        <f>'FORMAT REKAP'!#REF!</f>
        <v>#REF!</v>
      </c>
      <c r="I270" s="394" t="e">
        <f>'FORMAT REKAP'!#REF!</f>
        <v>#REF!</v>
      </c>
      <c r="J270" s="394" t="e">
        <f>'FORMAT REKAP'!#REF!</f>
        <v>#REF!</v>
      </c>
      <c r="K270" s="395" t="e">
        <f>'FORMAT REKAP'!#REF!</f>
        <v>#REF!</v>
      </c>
      <c r="L270" s="395" t="e">
        <f>'FORMAT REKAP'!#REF!</f>
        <v>#REF!</v>
      </c>
      <c r="M270" s="394" t="e">
        <f>'FORMAT REKAP'!#REF!&amp;"/"&amp;'FORMAT REKAP'!#REF!</f>
        <v>#REF!</v>
      </c>
      <c r="P270" s="394" t="e">
        <f>'FORMAT REKAP'!#REF!</f>
        <v>#REF!</v>
      </c>
      <c r="Q270" s="395" t="e">
        <f>'FORMAT REKAP'!#REF!</f>
        <v>#REF!</v>
      </c>
      <c r="R270" s="394" t="e">
        <f>'FORMAT REKAP'!#REF!</f>
        <v>#REF!</v>
      </c>
      <c r="S270" s="393" t="e">
        <f>'FORMAT REKAP'!#REF!</f>
        <v>#REF!</v>
      </c>
    </row>
    <row r="271" spans="3:19" x14ac:dyDescent="0.25">
      <c r="C271" s="394" t="e">
        <f>'FORMAT REKAP'!#REF!&amp;"/"&amp;'FORMAT REKAP'!#REF!</f>
        <v>#REF!</v>
      </c>
      <c r="D271" s="394" t="e">
        <f>'FORMAT REKAP'!#REF!</f>
        <v>#REF!</v>
      </c>
      <c r="E271" s="394" t="e">
        <f>'FORMAT REKAP'!#REF!</f>
        <v>#REF!</v>
      </c>
      <c r="F271" s="395" t="e">
        <f>'FORMAT REKAP'!#REF!</f>
        <v>#REF!</v>
      </c>
      <c r="G271" s="394" t="e">
        <f>'FORMAT REKAP'!#REF!</f>
        <v>#REF!</v>
      </c>
      <c r="H271" s="394" t="e">
        <f>'FORMAT REKAP'!#REF!</f>
        <v>#REF!</v>
      </c>
      <c r="I271" s="394" t="e">
        <f>'FORMAT REKAP'!#REF!</f>
        <v>#REF!</v>
      </c>
      <c r="J271" s="394" t="e">
        <f>'FORMAT REKAP'!#REF!</f>
        <v>#REF!</v>
      </c>
      <c r="K271" s="395" t="e">
        <f>'FORMAT REKAP'!#REF!</f>
        <v>#REF!</v>
      </c>
      <c r="L271" s="395" t="e">
        <f>'FORMAT REKAP'!#REF!</f>
        <v>#REF!</v>
      </c>
      <c r="M271" s="394" t="e">
        <f>'FORMAT REKAP'!#REF!&amp;"/"&amp;'FORMAT REKAP'!#REF!</f>
        <v>#REF!</v>
      </c>
      <c r="P271" s="394" t="e">
        <f>'FORMAT REKAP'!#REF!</f>
        <v>#REF!</v>
      </c>
      <c r="Q271" s="395" t="e">
        <f>'FORMAT REKAP'!#REF!</f>
        <v>#REF!</v>
      </c>
      <c r="R271" s="394" t="e">
        <f>'FORMAT REKAP'!#REF!</f>
        <v>#REF!</v>
      </c>
      <c r="S271" s="393" t="e">
        <f>'FORMAT REKAP'!#REF!</f>
        <v>#REF!</v>
      </c>
    </row>
    <row r="272" spans="3:19" x14ac:dyDescent="0.25">
      <c r="C272" s="394" t="e">
        <f>'FORMAT REKAP'!#REF!&amp;"/"&amp;'FORMAT REKAP'!#REF!</f>
        <v>#REF!</v>
      </c>
      <c r="D272" s="394" t="e">
        <f>'FORMAT REKAP'!#REF!</f>
        <v>#REF!</v>
      </c>
      <c r="E272" s="394" t="e">
        <f>'FORMAT REKAP'!#REF!</f>
        <v>#REF!</v>
      </c>
      <c r="F272" s="395" t="e">
        <f>'FORMAT REKAP'!#REF!</f>
        <v>#REF!</v>
      </c>
      <c r="G272" s="394" t="e">
        <f>'FORMAT REKAP'!#REF!</f>
        <v>#REF!</v>
      </c>
      <c r="H272" s="394" t="e">
        <f>'FORMAT REKAP'!#REF!</f>
        <v>#REF!</v>
      </c>
      <c r="I272" s="394" t="e">
        <f>'FORMAT REKAP'!#REF!</f>
        <v>#REF!</v>
      </c>
      <c r="J272" s="394" t="e">
        <f>'FORMAT REKAP'!#REF!</f>
        <v>#REF!</v>
      </c>
      <c r="K272" s="395" t="e">
        <f>'FORMAT REKAP'!#REF!</f>
        <v>#REF!</v>
      </c>
      <c r="L272" s="395" t="e">
        <f>'FORMAT REKAP'!#REF!</f>
        <v>#REF!</v>
      </c>
      <c r="M272" s="394" t="e">
        <f>'FORMAT REKAP'!#REF!&amp;"/"&amp;'FORMAT REKAP'!#REF!</f>
        <v>#REF!</v>
      </c>
      <c r="P272" s="394" t="e">
        <f>'FORMAT REKAP'!#REF!</f>
        <v>#REF!</v>
      </c>
      <c r="Q272" s="395" t="e">
        <f>'FORMAT REKAP'!#REF!</f>
        <v>#REF!</v>
      </c>
      <c r="R272" s="394" t="e">
        <f>'FORMAT REKAP'!#REF!</f>
        <v>#REF!</v>
      </c>
      <c r="S272" s="393" t="e">
        <f>'FORMAT REKAP'!#REF!</f>
        <v>#REF!</v>
      </c>
    </row>
    <row r="273" spans="3:19" x14ac:dyDescent="0.25">
      <c r="C273" s="394" t="e">
        <f>'FORMAT REKAP'!#REF!&amp;"/"&amp;'FORMAT REKAP'!#REF!</f>
        <v>#REF!</v>
      </c>
      <c r="D273" s="394" t="e">
        <f>'FORMAT REKAP'!#REF!</f>
        <v>#REF!</v>
      </c>
      <c r="E273" s="394" t="e">
        <f>'FORMAT REKAP'!#REF!</f>
        <v>#REF!</v>
      </c>
      <c r="F273" s="395" t="e">
        <f>'FORMAT REKAP'!#REF!</f>
        <v>#REF!</v>
      </c>
      <c r="G273" s="394" t="e">
        <f>'FORMAT REKAP'!#REF!</f>
        <v>#REF!</v>
      </c>
      <c r="H273" s="394" t="e">
        <f>'FORMAT REKAP'!#REF!</f>
        <v>#REF!</v>
      </c>
      <c r="I273" s="394" t="e">
        <f>'FORMAT REKAP'!#REF!</f>
        <v>#REF!</v>
      </c>
      <c r="J273" s="394" t="e">
        <f>'FORMAT REKAP'!#REF!</f>
        <v>#REF!</v>
      </c>
      <c r="K273" s="395" t="e">
        <f>'FORMAT REKAP'!#REF!</f>
        <v>#REF!</v>
      </c>
      <c r="L273" s="395" t="e">
        <f>'FORMAT REKAP'!#REF!</f>
        <v>#REF!</v>
      </c>
      <c r="M273" s="394" t="e">
        <f>'FORMAT REKAP'!#REF!&amp;"/"&amp;'FORMAT REKAP'!#REF!</f>
        <v>#REF!</v>
      </c>
      <c r="P273" s="394" t="e">
        <f>'FORMAT REKAP'!#REF!</f>
        <v>#REF!</v>
      </c>
      <c r="Q273" s="395" t="e">
        <f>'FORMAT REKAP'!#REF!</f>
        <v>#REF!</v>
      </c>
      <c r="R273" s="394" t="e">
        <f>'FORMAT REKAP'!#REF!</f>
        <v>#REF!</v>
      </c>
      <c r="S273" s="393" t="e">
        <f>'FORMAT REKAP'!#REF!</f>
        <v>#REF!</v>
      </c>
    </row>
    <row r="274" spans="3:19" x14ac:dyDescent="0.25">
      <c r="C274" s="394" t="e">
        <f>'FORMAT REKAP'!#REF!&amp;"/"&amp;'FORMAT REKAP'!#REF!</f>
        <v>#REF!</v>
      </c>
      <c r="D274" s="394" t="e">
        <f>'FORMAT REKAP'!#REF!</f>
        <v>#REF!</v>
      </c>
      <c r="E274" s="394" t="e">
        <f>'FORMAT REKAP'!#REF!</f>
        <v>#REF!</v>
      </c>
      <c r="F274" s="395" t="e">
        <f>'FORMAT REKAP'!#REF!</f>
        <v>#REF!</v>
      </c>
      <c r="G274" s="394" t="e">
        <f>'FORMAT REKAP'!#REF!</f>
        <v>#REF!</v>
      </c>
      <c r="H274" s="394" t="e">
        <f>'FORMAT REKAP'!#REF!</f>
        <v>#REF!</v>
      </c>
      <c r="I274" s="394" t="e">
        <f>'FORMAT REKAP'!#REF!</f>
        <v>#REF!</v>
      </c>
      <c r="J274" s="394" t="e">
        <f>'FORMAT REKAP'!#REF!</f>
        <v>#REF!</v>
      </c>
      <c r="K274" s="395" t="e">
        <f>'FORMAT REKAP'!#REF!</f>
        <v>#REF!</v>
      </c>
      <c r="L274" s="395" t="e">
        <f>'FORMAT REKAP'!#REF!</f>
        <v>#REF!</v>
      </c>
      <c r="M274" s="394" t="e">
        <f>'FORMAT REKAP'!#REF!&amp;"/"&amp;'FORMAT REKAP'!#REF!</f>
        <v>#REF!</v>
      </c>
      <c r="P274" s="394" t="e">
        <f>'FORMAT REKAP'!#REF!</f>
        <v>#REF!</v>
      </c>
      <c r="Q274" s="395" t="e">
        <f>'FORMAT REKAP'!#REF!</f>
        <v>#REF!</v>
      </c>
      <c r="R274" s="394" t="e">
        <f>'FORMAT REKAP'!#REF!</f>
        <v>#REF!</v>
      </c>
      <c r="S274" s="393" t="e">
        <f>'FORMAT REKAP'!#REF!</f>
        <v>#REF!</v>
      </c>
    </row>
    <row r="275" spans="3:19" x14ac:dyDescent="0.25">
      <c r="C275" s="394" t="e">
        <f>'FORMAT REKAP'!#REF!&amp;"/"&amp;'FORMAT REKAP'!#REF!</f>
        <v>#REF!</v>
      </c>
      <c r="D275" s="394" t="e">
        <f>'FORMAT REKAP'!#REF!</f>
        <v>#REF!</v>
      </c>
      <c r="E275" s="394" t="e">
        <f>'FORMAT REKAP'!#REF!</f>
        <v>#REF!</v>
      </c>
      <c r="F275" s="395" t="e">
        <f>'FORMAT REKAP'!#REF!</f>
        <v>#REF!</v>
      </c>
      <c r="G275" s="394" t="e">
        <f>'FORMAT REKAP'!#REF!</f>
        <v>#REF!</v>
      </c>
      <c r="H275" s="394" t="e">
        <f>'FORMAT REKAP'!#REF!</f>
        <v>#REF!</v>
      </c>
      <c r="I275" s="394" t="e">
        <f>'FORMAT REKAP'!#REF!</f>
        <v>#REF!</v>
      </c>
      <c r="J275" s="394" t="e">
        <f>'FORMAT REKAP'!#REF!</f>
        <v>#REF!</v>
      </c>
      <c r="K275" s="395" t="e">
        <f>'FORMAT REKAP'!#REF!</f>
        <v>#REF!</v>
      </c>
      <c r="L275" s="395" t="e">
        <f>'FORMAT REKAP'!#REF!</f>
        <v>#REF!</v>
      </c>
      <c r="M275" s="394" t="e">
        <f>'FORMAT REKAP'!#REF!&amp;"/"&amp;'FORMAT REKAP'!#REF!</f>
        <v>#REF!</v>
      </c>
      <c r="P275" s="394" t="e">
        <f>'FORMAT REKAP'!#REF!</f>
        <v>#REF!</v>
      </c>
      <c r="Q275" s="395" t="e">
        <f>'FORMAT REKAP'!#REF!</f>
        <v>#REF!</v>
      </c>
      <c r="R275" s="394" t="e">
        <f>'FORMAT REKAP'!#REF!</f>
        <v>#REF!</v>
      </c>
      <c r="S275" s="393" t="e">
        <f>'FORMAT REKAP'!#REF!</f>
        <v>#REF!</v>
      </c>
    </row>
    <row r="276" spans="3:19" x14ac:dyDescent="0.25">
      <c r="C276" s="394" t="e">
        <f>'FORMAT REKAP'!#REF!&amp;"/"&amp;'FORMAT REKAP'!#REF!</f>
        <v>#REF!</v>
      </c>
      <c r="D276" s="394" t="e">
        <f>'FORMAT REKAP'!#REF!</f>
        <v>#REF!</v>
      </c>
      <c r="E276" s="394" t="e">
        <f>'FORMAT REKAP'!#REF!</f>
        <v>#REF!</v>
      </c>
      <c r="F276" s="395" t="e">
        <f>'FORMAT REKAP'!#REF!</f>
        <v>#REF!</v>
      </c>
      <c r="G276" s="394" t="e">
        <f>'FORMAT REKAP'!#REF!</f>
        <v>#REF!</v>
      </c>
      <c r="H276" s="394" t="e">
        <f>'FORMAT REKAP'!#REF!</f>
        <v>#REF!</v>
      </c>
      <c r="I276" s="394" t="e">
        <f>'FORMAT REKAP'!#REF!</f>
        <v>#REF!</v>
      </c>
      <c r="J276" s="394" t="e">
        <f>'FORMAT REKAP'!#REF!</f>
        <v>#REF!</v>
      </c>
      <c r="K276" s="395" t="e">
        <f>'FORMAT REKAP'!#REF!</f>
        <v>#REF!</v>
      </c>
      <c r="L276" s="395" t="e">
        <f>'FORMAT REKAP'!#REF!</f>
        <v>#REF!</v>
      </c>
      <c r="M276" s="394" t="e">
        <f>'FORMAT REKAP'!#REF!&amp;"/"&amp;'FORMAT REKAP'!#REF!</f>
        <v>#REF!</v>
      </c>
      <c r="P276" s="394" t="e">
        <f>'FORMAT REKAP'!#REF!</f>
        <v>#REF!</v>
      </c>
      <c r="Q276" s="395" t="e">
        <f>'FORMAT REKAP'!#REF!</f>
        <v>#REF!</v>
      </c>
      <c r="R276" s="394" t="e">
        <f>'FORMAT REKAP'!#REF!</f>
        <v>#REF!</v>
      </c>
      <c r="S276" s="393" t="e">
        <f>'FORMAT REKAP'!#REF!</f>
        <v>#REF!</v>
      </c>
    </row>
    <row r="277" spans="3:19" x14ac:dyDescent="0.25">
      <c r="C277" s="394" t="e">
        <f>'FORMAT REKAP'!#REF!&amp;"/"&amp;'FORMAT REKAP'!#REF!</f>
        <v>#REF!</v>
      </c>
      <c r="D277" s="394" t="e">
        <f>'FORMAT REKAP'!#REF!</f>
        <v>#REF!</v>
      </c>
      <c r="E277" s="394" t="e">
        <f>'FORMAT REKAP'!#REF!</f>
        <v>#REF!</v>
      </c>
      <c r="F277" s="395" t="e">
        <f>'FORMAT REKAP'!#REF!</f>
        <v>#REF!</v>
      </c>
      <c r="G277" s="394" t="e">
        <f>'FORMAT REKAP'!#REF!</f>
        <v>#REF!</v>
      </c>
      <c r="H277" s="394" t="e">
        <f>'FORMAT REKAP'!#REF!</f>
        <v>#REF!</v>
      </c>
      <c r="I277" s="394" t="e">
        <f>'FORMAT REKAP'!#REF!</f>
        <v>#REF!</v>
      </c>
      <c r="J277" s="394" t="e">
        <f>'FORMAT REKAP'!#REF!</f>
        <v>#REF!</v>
      </c>
      <c r="K277" s="395" t="e">
        <f>'FORMAT REKAP'!#REF!</f>
        <v>#REF!</v>
      </c>
      <c r="L277" s="395" t="e">
        <f>'FORMAT REKAP'!#REF!</f>
        <v>#REF!</v>
      </c>
      <c r="M277" s="394" t="e">
        <f>'FORMAT REKAP'!#REF!&amp;"/"&amp;'FORMAT REKAP'!#REF!</f>
        <v>#REF!</v>
      </c>
      <c r="P277" s="394" t="e">
        <f>'FORMAT REKAP'!#REF!</f>
        <v>#REF!</v>
      </c>
      <c r="Q277" s="395" t="e">
        <f>'FORMAT REKAP'!#REF!</f>
        <v>#REF!</v>
      </c>
      <c r="R277" s="394" t="e">
        <f>'FORMAT REKAP'!#REF!</f>
        <v>#REF!</v>
      </c>
      <c r="S277" s="393" t="e">
        <f>'FORMAT REKAP'!#REF!</f>
        <v>#REF!</v>
      </c>
    </row>
    <row r="278" spans="3:19" x14ac:dyDescent="0.25">
      <c r="C278" s="394" t="e">
        <f>'FORMAT REKAP'!#REF!&amp;"/"&amp;'FORMAT REKAP'!#REF!</f>
        <v>#REF!</v>
      </c>
      <c r="D278" s="394" t="e">
        <f>'FORMAT REKAP'!#REF!</f>
        <v>#REF!</v>
      </c>
      <c r="E278" s="394" t="e">
        <f>'FORMAT REKAP'!#REF!</f>
        <v>#REF!</v>
      </c>
      <c r="F278" s="395" t="e">
        <f>'FORMAT REKAP'!#REF!</f>
        <v>#REF!</v>
      </c>
      <c r="G278" s="394" t="e">
        <f>'FORMAT REKAP'!#REF!</f>
        <v>#REF!</v>
      </c>
      <c r="H278" s="394" t="e">
        <f>'FORMAT REKAP'!#REF!</f>
        <v>#REF!</v>
      </c>
      <c r="I278" s="394" t="e">
        <f>'FORMAT REKAP'!#REF!</f>
        <v>#REF!</v>
      </c>
      <c r="J278" s="394" t="e">
        <f>'FORMAT REKAP'!#REF!</f>
        <v>#REF!</v>
      </c>
      <c r="K278" s="395" t="e">
        <f>'FORMAT REKAP'!#REF!</f>
        <v>#REF!</v>
      </c>
      <c r="L278" s="395" t="e">
        <f>'FORMAT REKAP'!#REF!</f>
        <v>#REF!</v>
      </c>
      <c r="M278" s="394" t="e">
        <f>'FORMAT REKAP'!#REF!&amp;"/"&amp;'FORMAT REKAP'!#REF!</f>
        <v>#REF!</v>
      </c>
      <c r="P278" s="394" t="e">
        <f>'FORMAT REKAP'!#REF!</f>
        <v>#REF!</v>
      </c>
      <c r="Q278" s="395" t="e">
        <f>'FORMAT REKAP'!#REF!</f>
        <v>#REF!</v>
      </c>
      <c r="R278" s="394" t="e">
        <f>'FORMAT REKAP'!#REF!</f>
        <v>#REF!</v>
      </c>
      <c r="S278" s="393" t="e">
        <f>'FORMAT REKAP'!#REF!</f>
        <v>#REF!</v>
      </c>
    </row>
    <row r="279" spans="3:19" x14ac:dyDescent="0.25">
      <c r="C279" s="394" t="e">
        <f>'FORMAT REKAP'!#REF!&amp;"/"&amp;'FORMAT REKAP'!#REF!</f>
        <v>#REF!</v>
      </c>
      <c r="D279" s="394" t="e">
        <f>'FORMAT REKAP'!#REF!</f>
        <v>#REF!</v>
      </c>
      <c r="E279" s="394" t="e">
        <f>'FORMAT REKAP'!#REF!</f>
        <v>#REF!</v>
      </c>
      <c r="F279" s="395" t="e">
        <f>'FORMAT REKAP'!#REF!</f>
        <v>#REF!</v>
      </c>
      <c r="G279" s="394" t="e">
        <f>'FORMAT REKAP'!#REF!</f>
        <v>#REF!</v>
      </c>
      <c r="H279" s="394" t="e">
        <f>'FORMAT REKAP'!#REF!</f>
        <v>#REF!</v>
      </c>
      <c r="I279" s="394" t="e">
        <f>'FORMAT REKAP'!#REF!</f>
        <v>#REF!</v>
      </c>
      <c r="J279" s="394" t="e">
        <f>'FORMAT REKAP'!#REF!</f>
        <v>#REF!</v>
      </c>
      <c r="K279" s="395" t="e">
        <f>'FORMAT REKAP'!#REF!</f>
        <v>#REF!</v>
      </c>
      <c r="L279" s="395" t="e">
        <f>'FORMAT REKAP'!#REF!</f>
        <v>#REF!</v>
      </c>
      <c r="M279" s="394" t="e">
        <f>'FORMAT REKAP'!#REF!&amp;"/"&amp;'FORMAT REKAP'!#REF!</f>
        <v>#REF!</v>
      </c>
      <c r="P279" s="394" t="e">
        <f>'FORMAT REKAP'!#REF!</f>
        <v>#REF!</v>
      </c>
      <c r="Q279" s="395" t="e">
        <f>'FORMAT REKAP'!#REF!</f>
        <v>#REF!</v>
      </c>
      <c r="R279" s="394" t="e">
        <f>'FORMAT REKAP'!#REF!</f>
        <v>#REF!</v>
      </c>
      <c r="S279" s="393" t="e">
        <f>'FORMAT REKAP'!#REF!</f>
        <v>#REF!</v>
      </c>
    </row>
    <row r="280" spans="3:19" x14ac:dyDescent="0.25">
      <c r="C280" s="394" t="e">
        <f>'FORMAT REKAP'!#REF!&amp;"/"&amp;'FORMAT REKAP'!#REF!</f>
        <v>#REF!</v>
      </c>
      <c r="D280" s="394" t="e">
        <f>'FORMAT REKAP'!#REF!</f>
        <v>#REF!</v>
      </c>
      <c r="E280" s="394" t="e">
        <f>'FORMAT REKAP'!#REF!</f>
        <v>#REF!</v>
      </c>
      <c r="F280" s="395" t="e">
        <f>'FORMAT REKAP'!#REF!</f>
        <v>#REF!</v>
      </c>
      <c r="G280" s="394" t="e">
        <f>'FORMAT REKAP'!#REF!</f>
        <v>#REF!</v>
      </c>
      <c r="H280" s="394" t="e">
        <f>'FORMAT REKAP'!#REF!</f>
        <v>#REF!</v>
      </c>
      <c r="I280" s="394" t="e">
        <f>'FORMAT REKAP'!#REF!</f>
        <v>#REF!</v>
      </c>
      <c r="J280" s="394" t="e">
        <f>'FORMAT REKAP'!#REF!</f>
        <v>#REF!</v>
      </c>
      <c r="K280" s="395" t="e">
        <f>'FORMAT REKAP'!#REF!</f>
        <v>#REF!</v>
      </c>
      <c r="L280" s="395" t="e">
        <f>'FORMAT REKAP'!#REF!</f>
        <v>#REF!</v>
      </c>
      <c r="M280" s="394" t="e">
        <f>'FORMAT REKAP'!#REF!&amp;"/"&amp;'FORMAT REKAP'!#REF!</f>
        <v>#REF!</v>
      </c>
      <c r="P280" s="394" t="e">
        <f>'FORMAT REKAP'!#REF!</f>
        <v>#REF!</v>
      </c>
      <c r="Q280" s="395" t="e">
        <f>'FORMAT REKAP'!#REF!</f>
        <v>#REF!</v>
      </c>
      <c r="R280" s="394" t="e">
        <f>'FORMAT REKAP'!#REF!</f>
        <v>#REF!</v>
      </c>
      <c r="S280" s="393" t="e">
        <f>'FORMAT REKAP'!#REF!</f>
        <v>#REF!</v>
      </c>
    </row>
    <row r="281" spans="3:19" x14ac:dyDescent="0.25">
      <c r="C281" s="394" t="e">
        <f>'FORMAT REKAP'!#REF!&amp;"/"&amp;'FORMAT REKAP'!#REF!</f>
        <v>#REF!</v>
      </c>
      <c r="D281" s="394" t="e">
        <f>'FORMAT REKAP'!#REF!</f>
        <v>#REF!</v>
      </c>
      <c r="E281" s="394" t="e">
        <f>'FORMAT REKAP'!#REF!</f>
        <v>#REF!</v>
      </c>
      <c r="F281" s="395" t="e">
        <f>'FORMAT REKAP'!#REF!</f>
        <v>#REF!</v>
      </c>
      <c r="G281" s="394" t="e">
        <f>'FORMAT REKAP'!#REF!</f>
        <v>#REF!</v>
      </c>
      <c r="H281" s="394" t="e">
        <f>'FORMAT REKAP'!#REF!</f>
        <v>#REF!</v>
      </c>
      <c r="I281" s="394" t="e">
        <f>'FORMAT REKAP'!#REF!</f>
        <v>#REF!</v>
      </c>
      <c r="J281" s="394" t="e">
        <f>'FORMAT REKAP'!#REF!</f>
        <v>#REF!</v>
      </c>
      <c r="K281" s="395" t="e">
        <f>'FORMAT REKAP'!#REF!</f>
        <v>#REF!</v>
      </c>
      <c r="L281" s="395" t="e">
        <f>'FORMAT REKAP'!#REF!</f>
        <v>#REF!</v>
      </c>
      <c r="M281" s="394" t="e">
        <f>'FORMAT REKAP'!#REF!&amp;"/"&amp;'FORMAT REKAP'!#REF!</f>
        <v>#REF!</v>
      </c>
      <c r="P281" s="394" t="e">
        <f>'FORMAT REKAP'!#REF!</f>
        <v>#REF!</v>
      </c>
      <c r="Q281" s="395" t="e">
        <f>'FORMAT REKAP'!#REF!</f>
        <v>#REF!</v>
      </c>
      <c r="R281" s="394" t="e">
        <f>'FORMAT REKAP'!#REF!</f>
        <v>#REF!</v>
      </c>
      <c r="S281" s="393" t="e">
        <f>'FORMAT REKAP'!#REF!</f>
        <v>#REF!</v>
      </c>
    </row>
    <row r="282" spans="3:19" x14ac:dyDescent="0.25">
      <c r="C282" s="394" t="e">
        <f>'FORMAT REKAP'!#REF!&amp;"/"&amp;'FORMAT REKAP'!#REF!</f>
        <v>#REF!</v>
      </c>
      <c r="D282" s="394" t="e">
        <f>'FORMAT REKAP'!#REF!</f>
        <v>#REF!</v>
      </c>
      <c r="E282" s="394" t="e">
        <f>'FORMAT REKAP'!#REF!</f>
        <v>#REF!</v>
      </c>
      <c r="F282" s="395" t="e">
        <f>'FORMAT REKAP'!#REF!</f>
        <v>#REF!</v>
      </c>
      <c r="G282" s="394" t="e">
        <f>'FORMAT REKAP'!#REF!</f>
        <v>#REF!</v>
      </c>
      <c r="H282" s="394" t="e">
        <f>'FORMAT REKAP'!#REF!</f>
        <v>#REF!</v>
      </c>
      <c r="I282" s="394" t="e">
        <f>'FORMAT REKAP'!#REF!</f>
        <v>#REF!</v>
      </c>
      <c r="J282" s="394" t="e">
        <f>'FORMAT REKAP'!#REF!</f>
        <v>#REF!</v>
      </c>
      <c r="K282" s="395" t="e">
        <f>'FORMAT REKAP'!#REF!</f>
        <v>#REF!</v>
      </c>
      <c r="L282" s="395" t="e">
        <f>'FORMAT REKAP'!#REF!</f>
        <v>#REF!</v>
      </c>
      <c r="M282" s="394" t="e">
        <f>'FORMAT REKAP'!#REF!&amp;"/"&amp;'FORMAT REKAP'!#REF!</f>
        <v>#REF!</v>
      </c>
      <c r="P282" s="394" t="e">
        <f>'FORMAT REKAP'!#REF!</f>
        <v>#REF!</v>
      </c>
      <c r="Q282" s="395" t="e">
        <f>'FORMAT REKAP'!#REF!</f>
        <v>#REF!</v>
      </c>
      <c r="R282" s="394" t="e">
        <f>'FORMAT REKAP'!#REF!</f>
        <v>#REF!</v>
      </c>
      <c r="S282" s="393" t="e">
        <f>'FORMAT REKAP'!#REF!</f>
        <v>#REF!</v>
      </c>
    </row>
    <row r="283" spans="3:19" x14ac:dyDescent="0.25">
      <c r="C283" s="394" t="e">
        <f>'FORMAT REKAP'!#REF!&amp;"/"&amp;'FORMAT REKAP'!#REF!</f>
        <v>#REF!</v>
      </c>
      <c r="D283" s="394" t="e">
        <f>'FORMAT REKAP'!#REF!</f>
        <v>#REF!</v>
      </c>
      <c r="E283" s="394" t="e">
        <f>'FORMAT REKAP'!#REF!</f>
        <v>#REF!</v>
      </c>
      <c r="F283" s="395" t="e">
        <f>'FORMAT REKAP'!#REF!</f>
        <v>#REF!</v>
      </c>
      <c r="G283" s="394" t="e">
        <f>'FORMAT REKAP'!#REF!</f>
        <v>#REF!</v>
      </c>
      <c r="H283" s="394" t="e">
        <f>'FORMAT REKAP'!#REF!</f>
        <v>#REF!</v>
      </c>
      <c r="I283" s="394" t="e">
        <f>'FORMAT REKAP'!#REF!</f>
        <v>#REF!</v>
      </c>
      <c r="J283" s="394" t="e">
        <f>'FORMAT REKAP'!#REF!</f>
        <v>#REF!</v>
      </c>
      <c r="K283" s="395" t="e">
        <f>'FORMAT REKAP'!#REF!</f>
        <v>#REF!</v>
      </c>
      <c r="L283" s="395" t="e">
        <f>'FORMAT REKAP'!#REF!</f>
        <v>#REF!</v>
      </c>
      <c r="M283" s="394" t="e">
        <f>'FORMAT REKAP'!#REF!&amp;"/"&amp;'FORMAT REKAP'!#REF!</f>
        <v>#REF!</v>
      </c>
      <c r="P283" s="394" t="e">
        <f>'FORMAT REKAP'!#REF!</f>
        <v>#REF!</v>
      </c>
      <c r="Q283" s="395" t="e">
        <f>'FORMAT REKAP'!#REF!</f>
        <v>#REF!</v>
      </c>
      <c r="R283" s="394" t="e">
        <f>'FORMAT REKAP'!#REF!</f>
        <v>#REF!</v>
      </c>
      <c r="S283" s="393" t="e">
        <f>'FORMAT REKAP'!#REF!</f>
        <v>#REF!</v>
      </c>
    </row>
    <row r="284" spans="3:19" x14ac:dyDescent="0.25">
      <c r="C284" s="394" t="e">
        <f>'FORMAT REKAP'!#REF!&amp;"/"&amp;'FORMAT REKAP'!#REF!</f>
        <v>#REF!</v>
      </c>
      <c r="D284" s="394" t="e">
        <f>'FORMAT REKAP'!#REF!</f>
        <v>#REF!</v>
      </c>
      <c r="E284" s="394" t="e">
        <f>'FORMAT REKAP'!#REF!</f>
        <v>#REF!</v>
      </c>
      <c r="F284" s="395" t="e">
        <f>'FORMAT REKAP'!#REF!</f>
        <v>#REF!</v>
      </c>
      <c r="G284" s="394" t="e">
        <f>'FORMAT REKAP'!#REF!</f>
        <v>#REF!</v>
      </c>
      <c r="H284" s="394" t="e">
        <f>'FORMAT REKAP'!#REF!</f>
        <v>#REF!</v>
      </c>
      <c r="I284" s="394" t="e">
        <f>'FORMAT REKAP'!#REF!</f>
        <v>#REF!</v>
      </c>
      <c r="J284" s="394" t="e">
        <f>'FORMAT REKAP'!#REF!</f>
        <v>#REF!</v>
      </c>
      <c r="K284" s="395" t="e">
        <f>'FORMAT REKAP'!#REF!</f>
        <v>#REF!</v>
      </c>
      <c r="L284" s="395" t="e">
        <f>'FORMAT REKAP'!#REF!</f>
        <v>#REF!</v>
      </c>
      <c r="M284" s="394" t="e">
        <f>'FORMAT REKAP'!#REF!&amp;"/"&amp;'FORMAT REKAP'!#REF!</f>
        <v>#REF!</v>
      </c>
      <c r="P284" s="394" t="e">
        <f>'FORMAT REKAP'!#REF!</f>
        <v>#REF!</v>
      </c>
      <c r="Q284" s="395" t="e">
        <f>'FORMAT REKAP'!#REF!</f>
        <v>#REF!</v>
      </c>
      <c r="R284" s="394" t="e">
        <f>'FORMAT REKAP'!#REF!</f>
        <v>#REF!</v>
      </c>
      <c r="S284" s="393" t="e">
        <f>'FORMAT REKAP'!#REF!</f>
        <v>#REF!</v>
      </c>
    </row>
    <row r="285" spans="3:19" x14ac:dyDescent="0.25">
      <c r="C285" s="394" t="e">
        <f>'FORMAT REKAP'!#REF!&amp;"/"&amp;'FORMAT REKAP'!#REF!</f>
        <v>#REF!</v>
      </c>
      <c r="D285" s="394" t="e">
        <f>'FORMAT REKAP'!#REF!</f>
        <v>#REF!</v>
      </c>
      <c r="E285" s="394" t="e">
        <f>'FORMAT REKAP'!#REF!</f>
        <v>#REF!</v>
      </c>
      <c r="F285" s="395" t="e">
        <f>'FORMAT REKAP'!#REF!</f>
        <v>#REF!</v>
      </c>
      <c r="G285" s="394" t="e">
        <f>'FORMAT REKAP'!#REF!</f>
        <v>#REF!</v>
      </c>
      <c r="H285" s="394" t="e">
        <f>'FORMAT REKAP'!#REF!</f>
        <v>#REF!</v>
      </c>
      <c r="I285" s="394" t="e">
        <f>'FORMAT REKAP'!#REF!</f>
        <v>#REF!</v>
      </c>
      <c r="J285" s="394" t="e">
        <f>'FORMAT REKAP'!#REF!</f>
        <v>#REF!</v>
      </c>
      <c r="K285" s="395" t="e">
        <f>'FORMAT REKAP'!#REF!</f>
        <v>#REF!</v>
      </c>
      <c r="L285" s="395" t="e">
        <f>'FORMAT REKAP'!#REF!</f>
        <v>#REF!</v>
      </c>
      <c r="M285" s="394" t="e">
        <f>'FORMAT REKAP'!#REF!&amp;"/"&amp;'FORMAT REKAP'!#REF!</f>
        <v>#REF!</v>
      </c>
      <c r="P285" s="394" t="e">
        <f>'FORMAT REKAP'!#REF!</f>
        <v>#REF!</v>
      </c>
      <c r="Q285" s="395" t="e">
        <f>'FORMAT REKAP'!#REF!</f>
        <v>#REF!</v>
      </c>
      <c r="R285" s="394" t="e">
        <f>'FORMAT REKAP'!#REF!</f>
        <v>#REF!</v>
      </c>
      <c r="S285" s="393" t="e">
        <f>'FORMAT REKAP'!#REF!</f>
        <v>#REF!</v>
      </c>
    </row>
    <row r="286" spans="3:19" x14ac:dyDescent="0.25">
      <c r="C286" s="394" t="e">
        <f>'FORMAT REKAP'!#REF!&amp;"/"&amp;'FORMAT REKAP'!#REF!</f>
        <v>#REF!</v>
      </c>
      <c r="D286" s="394" t="e">
        <f>'FORMAT REKAP'!#REF!</f>
        <v>#REF!</v>
      </c>
      <c r="E286" s="394" t="e">
        <f>'FORMAT REKAP'!#REF!</f>
        <v>#REF!</v>
      </c>
      <c r="F286" s="395" t="e">
        <f>'FORMAT REKAP'!#REF!</f>
        <v>#REF!</v>
      </c>
      <c r="G286" s="394" t="e">
        <f>'FORMAT REKAP'!#REF!</f>
        <v>#REF!</v>
      </c>
      <c r="H286" s="394" t="e">
        <f>'FORMAT REKAP'!#REF!</f>
        <v>#REF!</v>
      </c>
      <c r="I286" s="394" t="e">
        <f>'FORMAT REKAP'!#REF!</f>
        <v>#REF!</v>
      </c>
      <c r="J286" s="394" t="e">
        <f>'FORMAT REKAP'!#REF!</f>
        <v>#REF!</v>
      </c>
      <c r="K286" s="395" t="e">
        <f>'FORMAT REKAP'!#REF!</f>
        <v>#REF!</v>
      </c>
      <c r="L286" s="395" t="e">
        <f>'FORMAT REKAP'!#REF!</f>
        <v>#REF!</v>
      </c>
      <c r="M286" s="394" t="e">
        <f>'FORMAT REKAP'!#REF!&amp;"/"&amp;'FORMAT REKAP'!#REF!</f>
        <v>#REF!</v>
      </c>
      <c r="P286" s="394" t="e">
        <f>'FORMAT REKAP'!#REF!</f>
        <v>#REF!</v>
      </c>
      <c r="Q286" s="395" t="e">
        <f>'FORMAT REKAP'!#REF!</f>
        <v>#REF!</v>
      </c>
      <c r="R286" s="394" t="e">
        <f>'FORMAT REKAP'!#REF!</f>
        <v>#REF!</v>
      </c>
      <c r="S286" s="393" t="e">
        <f>'FORMAT REKAP'!#REF!</f>
        <v>#REF!</v>
      </c>
    </row>
    <row r="287" spans="3:19" x14ac:dyDescent="0.25">
      <c r="C287" s="394" t="e">
        <f>'FORMAT REKAP'!#REF!&amp;"/"&amp;'FORMAT REKAP'!#REF!</f>
        <v>#REF!</v>
      </c>
      <c r="D287" s="394" t="e">
        <f>'FORMAT REKAP'!#REF!</f>
        <v>#REF!</v>
      </c>
      <c r="E287" s="394" t="e">
        <f>'FORMAT REKAP'!#REF!</f>
        <v>#REF!</v>
      </c>
      <c r="F287" s="395" t="e">
        <f>'FORMAT REKAP'!#REF!</f>
        <v>#REF!</v>
      </c>
      <c r="G287" s="394" t="e">
        <f>'FORMAT REKAP'!#REF!</f>
        <v>#REF!</v>
      </c>
      <c r="H287" s="394" t="e">
        <f>'FORMAT REKAP'!#REF!</f>
        <v>#REF!</v>
      </c>
      <c r="I287" s="394" t="e">
        <f>'FORMAT REKAP'!#REF!</f>
        <v>#REF!</v>
      </c>
      <c r="J287" s="394" t="e">
        <f>'FORMAT REKAP'!#REF!</f>
        <v>#REF!</v>
      </c>
      <c r="K287" s="395" t="e">
        <f>'FORMAT REKAP'!#REF!</f>
        <v>#REF!</v>
      </c>
      <c r="L287" s="395" t="e">
        <f>'FORMAT REKAP'!#REF!</f>
        <v>#REF!</v>
      </c>
      <c r="M287" s="394" t="e">
        <f>'FORMAT REKAP'!#REF!&amp;"/"&amp;'FORMAT REKAP'!#REF!</f>
        <v>#REF!</v>
      </c>
      <c r="P287" s="394" t="e">
        <f>'FORMAT REKAP'!#REF!</f>
        <v>#REF!</v>
      </c>
      <c r="Q287" s="395" t="e">
        <f>'FORMAT REKAP'!#REF!</f>
        <v>#REF!</v>
      </c>
      <c r="R287" s="394" t="e">
        <f>'FORMAT REKAP'!#REF!</f>
        <v>#REF!</v>
      </c>
      <c r="S287" s="393" t="e">
        <f>'FORMAT REKAP'!#REF!</f>
        <v>#REF!</v>
      </c>
    </row>
    <row r="288" spans="3:19" x14ac:dyDescent="0.25">
      <c r="C288" s="394" t="e">
        <f>'FORMAT REKAP'!#REF!&amp;"/"&amp;'FORMAT REKAP'!#REF!</f>
        <v>#REF!</v>
      </c>
      <c r="D288" s="394" t="e">
        <f>'FORMAT REKAP'!#REF!</f>
        <v>#REF!</v>
      </c>
      <c r="E288" s="394" t="e">
        <f>'FORMAT REKAP'!#REF!</f>
        <v>#REF!</v>
      </c>
      <c r="F288" s="395" t="e">
        <f>'FORMAT REKAP'!#REF!</f>
        <v>#REF!</v>
      </c>
      <c r="G288" s="394" t="e">
        <f>'FORMAT REKAP'!#REF!</f>
        <v>#REF!</v>
      </c>
      <c r="H288" s="394" t="e">
        <f>'FORMAT REKAP'!#REF!</f>
        <v>#REF!</v>
      </c>
      <c r="I288" s="394" t="e">
        <f>'FORMAT REKAP'!#REF!</f>
        <v>#REF!</v>
      </c>
      <c r="J288" s="394" t="e">
        <f>'FORMAT REKAP'!#REF!</f>
        <v>#REF!</v>
      </c>
      <c r="K288" s="395" t="e">
        <f>'FORMAT REKAP'!#REF!</f>
        <v>#REF!</v>
      </c>
      <c r="L288" s="395" t="e">
        <f>'FORMAT REKAP'!#REF!</f>
        <v>#REF!</v>
      </c>
      <c r="M288" s="394" t="e">
        <f>'FORMAT REKAP'!#REF!&amp;"/"&amp;'FORMAT REKAP'!#REF!</f>
        <v>#REF!</v>
      </c>
      <c r="P288" s="394" t="e">
        <f>'FORMAT REKAP'!#REF!</f>
        <v>#REF!</v>
      </c>
      <c r="Q288" s="395" t="e">
        <f>'FORMAT REKAP'!#REF!</f>
        <v>#REF!</v>
      </c>
      <c r="R288" s="394" t="e">
        <f>'FORMAT REKAP'!#REF!</f>
        <v>#REF!</v>
      </c>
      <c r="S288" s="393" t="e">
        <f>'FORMAT REKAP'!#REF!</f>
        <v>#REF!</v>
      </c>
    </row>
    <row r="289" spans="3:19" x14ac:dyDescent="0.25">
      <c r="C289" s="394" t="e">
        <f>'FORMAT REKAP'!#REF!&amp;"/"&amp;'FORMAT REKAP'!#REF!</f>
        <v>#REF!</v>
      </c>
      <c r="D289" s="394" t="e">
        <f>'FORMAT REKAP'!#REF!</f>
        <v>#REF!</v>
      </c>
      <c r="E289" s="394" t="e">
        <f>'FORMAT REKAP'!#REF!</f>
        <v>#REF!</v>
      </c>
      <c r="F289" s="395" t="e">
        <f>'FORMAT REKAP'!#REF!</f>
        <v>#REF!</v>
      </c>
      <c r="G289" s="394" t="e">
        <f>'FORMAT REKAP'!#REF!</f>
        <v>#REF!</v>
      </c>
      <c r="H289" s="394" t="e">
        <f>'FORMAT REKAP'!#REF!</f>
        <v>#REF!</v>
      </c>
      <c r="I289" s="394" t="e">
        <f>'FORMAT REKAP'!#REF!</f>
        <v>#REF!</v>
      </c>
      <c r="J289" s="394" t="e">
        <f>'FORMAT REKAP'!#REF!</f>
        <v>#REF!</v>
      </c>
      <c r="K289" s="395" t="e">
        <f>'FORMAT REKAP'!#REF!</f>
        <v>#REF!</v>
      </c>
      <c r="L289" s="395" t="e">
        <f>'FORMAT REKAP'!#REF!</f>
        <v>#REF!</v>
      </c>
      <c r="M289" s="394" t="e">
        <f>'FORMAT REKAP'!#REF!&amp;"/"&amp;'FORMAT REKAP'!#REF!</f>
        <v>#REF!</v>
      </c>
      <c r="P289" s="394" t="e">
        <f>'FORMAT REKAP'!#REF!</f>
        <v>#REF!</v>
      </c>
      <c r="Q289" s="395" t="e">
        <f>'FORMAT REKAP'!#REF!</f>
        <v>#REF!</v>
      </c>
      <c r="R289" s="394" t="e">
        <f>'FORMAT REKAP'!#REF!</f>
        <v>#REF!</v>
      </c>
      <c r="S289" s="393" t="e">
        <f>'FORMAT REKAP'!#REF!</f>
        <v>#REF!</v>
      </c>
    </row>
    <row r="290" spans="3:19" x14ac:dyDescent="0.25">
      <c r="C290" s="394" t="e">
        <f>'FORMAT REKAP'!#REF!&amp;"/"&amp;'FORMAT REKAP'!#REF!</f>
        <v>#REF!</v>
      </c>
      <c r="D290" s="394" t="e">
        <f>'FORMAT REKAP'!#REF!</f>
        <v>#REF!</v>
      </c>
      <c r="E290" s="394" t="e">
        <f>'FORMAT REKAP'!#REF!</f>
        <v>#REF!</v>
      </c>
      <c r="F290" s="395" t="e">
        <f>'FORMAT REKAP'!#REF!</f>
        <v>#REF!</v>
      </c>
      <c r="G290" s="394" t="e">
        <f>'FORMAT REKAP'!#REF!</f>
        <v>#REF!</v>
      </c>
      <c r="H290" s="394" t="e">
        <f>'FORMAT REKAP'!#REF!</f>
        <v>#REF!</v>
      </c>
      <c r="I290" s="394" t="e">
        <f>'FORMAT REKAP'!#REF!</f>
        <v>#REF!</v>
      </c>
      <c r="J290" s="394" t="e">
        <f>'FORMAT REKAP'!#REF!</f>
        <v>#REF!</v>
      </c>
      <c r="K290" s="395" t="e">
        <f>'FORMAT REKAP'!#REF!</f>
        <v>#REF!</v>
      </c>
      <c r="L290" s="395" t="e">
        <f>'FORMAT REKAP'!#REF!</f>
        <v>#REF!</v>
      </c>
      <c r="M290" s="394" t="e">
        <f>'FORMAT REKAP'!#REF!&amp;"/"&amp;'FORMAT REKAP'!#REF!</f>
        <v>#REF!</v>
      </c>
      <c r="P290" s="394" t="e">
        <f>'FORMAT REKAP'!#REF!</f>
        <v>#REF!</v>
      </c>
      <c r="Q290" s="395" t="e">
        <f>'FORMAT REKAP'!#REF!</f>
        <v>#REF!</v>
      </c>
      <c r="R290" s="394" t="e">
        <f>'FORMAT REKAP'!#REF!</f>
        <v>#REF!</v>
      </c>
      <c r="S290" s="393" t="e">
        <f>'FORMAT REKAP'!#REF!</f>
        <v>#REF!</v>
      </c>
    </row>
    <row r="291" spans="3:19" x14ac:dyDescent="0.25">
      <c r="C291" s="394" t="str">
        <f>'FORMAT REKAP'!H228&amp;"/"&amp;'FORMAT REKAP'!I228</f>
        <v>/</v>
      </c>
      <c r="D291" s="394" t="str">
        <f>'FORMAT REKAP'!AH228</f>
        <v/>
      </c>
      <c r="E291" s="394" t="str">
        <f>'FORMAT REKAP'!AM228</f>
        <v/>
      </c>
      <c r="F291" s="395" t="str">
        <f>'FORMAT REKAP'!AN228</f>
        <v/>
      </c>
      <c r="G291" s="394" t="str">
        <f>'FORMAT REKAP'!AQ228</f>
        <v/>
      </c>
      <c r="H291" s="394">
        <f>'FORMAT REKAP'!AS228</f>
        <v>0</v>
      </c>
      <c r="I291" s="394">
        <f>'FORMAT REKAP'!AU228</f>
        <v>0</v>
      </c>
      <c r="J291" s="394">
        <f>'FORMAT REKAP'!AY228</f>
        <v>0</v>
      </c>
      <c r="K291" s="395">
        <f>'FORMAT REKAP'!BA228</f>
        <v>0</v>
      </c>
      <c r="L291" s="395" t="str">
        <f>'FORMAT REKAP'!BD228</f>
        <v/>
      </c>
      <c r="M291" s="394" t="str">
        <f>'FORMAT REKAP'!BE228&amp;"/"&amp;'FORMAT REKAP'!BF228</f>
        <v>/</v>
      </c>
      <c r="P291" s="394">
        <f>'FORMAT REKAP'!AW228</f>
        <v>0</v>
      </c>
      <c r="Q291" s="395" t="str">
        <f>'FORMAT REKAP'!BI228</f>
        <v/>
      </c>
      <c r="R291" s="394" t="str">
        <f>'FORMAT REKAP'!BJ228</f>
        <v/>
      </c>
      <c r="S291" s="393" t="str">
        <f>'FORMAT REKAP'!BK228</f>
        <v/>
      </c>
    </row>
    <row r="292" spans="3:19" x14ac:dyDescent="0.25">
      <c r="C292" s="394" t="str">
        <f>'FORMAT REKAP'!H229&amp;"/"&amp;'FORMAT REKAP'!I229</f>
        <v>/</v>
      </c>
      <c r="D292" s="394" t="str">
        <f>'FORMAT REKAP'!AH229</f>
        <v/>
      </c>
      <c r="E292" s="394" t="str">
        <f>'FORMAT REKAP'!AM229</f>
        <v/>
      </c>
      <c r="F292" s="395" t="str">
        <f>'FORMAT REKAP'!AN229</f>
        <v/>
      </c>
      <c r="G292" s="394" t="str">
        <f>'FORMAT REKAP'!AQ229</f>
        <v/>
      </c>
      <c r="H292" s="394">
        <f>'FORMAT REKAP'!AS229</f>
        <v>0</v>
      </c>
      <c r="I292" s="394">
        <f>'FORMAT REKAP'!AU229</f>
        <v>0</v>
      </c>
      <c r="J292" s="394">
        <f>'FORMAT REKAP'!AY229</f>
        <v>0</v>
      </c>
      <c r="K292" s="395">
        <f>'FORMAT REKAP'!BA229</f>
        <v>0</v>
      </c>
      <c r="L292" s="395" t="str">
        <f>'FORMAT REKAP'!BD229</f>
        <v/>
      </c>
      <c r="M292" s="394" t="str">
        <f>'FORMAT REKAP'!BE229&amp;"/"&amp;'FORMAT REKAP'!BF229</f>
        <v>/</v>
      </c>
      <c r="P292" s="394">
        <f>'FORMAT REKAP'!AW229</f>
        <v>0</v>
      </c>
      <c r="Q292" s="395" t="str">
        <f>'FORMAT REKAP'!BI229</f>
        <v/>
      </c>
      <c r="R292" s="394" t="str">
        <f>'FORMAT REKAP'!BJ229</f>
        <v/>
      </c>
      <c r="S292" s="393" t="str">
        <f>'FORMAT REKAP'!BK229</f>
        <v/>
      </c>
    </row>
    <row r="293" spans="3:19" x14ac:dyDescent="0.25">
      <c r="C293" s="394" t="str">
        <f>'FORMAT REKAP'!H230&amp;"/"&amp;'FORMAT REKAP'!I230</f>
        <v>/</v>
      </c>
      <c r="D293" s="394" t="str">
        <f>'FORMAT REKAP'!AH230</f>
        <v/>
      </c>
      <c r="E293" s="394" t="str">
        <f>'FORMAT REKAP'!AM230</f>
        <v/>
      </c>
      <c r="F293" s="395" t="str">
        <f>'FORMAT REKAP'!AN230</f>
        <v/>
      </c>
      <c r="G293" s="394" t="str">
        <f>'FORMAT REKAP'!AQ230</f>
        <v/>
      </c>
      <c r="H293" s="394">
        <f>'FORMAT REKAP'!AS230</f>
        <v>0</v>
      </c>
      <c r="I293" s="394">
        <f>'FORMAT REKAP'!AU230</f>
        <v>0</v>
      </c>
      <c r="J293" s="394">
        <f>'FORMAT REKAP'!AY230</f>
        <v>0</v>
      </c>
      <c r="K293" s="395">
        <f>'FORMAT REKAP'!BA230</f>
        <v>0</v>
      </c>
      <c r="L293" s="395" t="str">
        <f>'FORMAT REKAP'!BD230</f>
        <v/>
      </c>
      <c r="M293" s="394" t="str">
        <f>'FORMAT REKAP'!BE230&amp;"/"&amp;'FORMAT REKAP'!BF230</f>
        <v>/</v>
      </c>
      <c r="P293" s="394">
        <f>'FORMAT REKAP'!AW230</f>
        <v>0</v>
      </c>
      <c r="Q293" s="395" t="str">
        <f>'FORMAT REKAP'!BI230</f>
        <v/>
      </c>
      <c r="R293" s="394" t="str">
        <f>'FORMAT REKAP'!BJ230</f>
        <v/>
      </c>
      <c r="S293" s="393" t="str">
        <f>'FORMAT REKAP'!BK230</f>
        <v/>
      </c>
    </row>
    <row r="294" spans="3:19" x14ac:dyDescent="0.25">
      <c r="C294" s="394" t="str">
        <f>'FORMAT REKAP'!H231&amp;"/"&amp;'FORMAT REKAP'!I231</f>
        <v>/</v>
      </c>
      <c r="D294" s="394" t="str">
        <f>'FORMAT REKAP'!AH231</f>
        <v/>
      </c>
      <c r="E294" s="394" t="str">
        <f>'FORMAT REKAP'!AM231</f>
        <v/>
      </c>
      <c r="F294" s="395" t="str">
        <f>'FORMAT REKAP'!AN231</f>
        <v/>
      </c>
      <c r="G294" s="394" t="str">
        <f>'FORMAT REKAP'!AQ231</f>
        <v/>
      </c>
      <c r="H294" s="394">
        <f>'FORMAT REKAP'!AS231</f>
        <v>0</v>
      </c>
      <c r="I294" s="394">
        <f>'FORMAT REKAP'!AU231</f>
        <v>0</v>
      </c>
      <c r="J294" s="394">
        <f>'FORMAT REKAP'!AY231</f>
        <v>0</v>
      </c>
      <c r="K294" s="395">
        <f>'FORMAT REKAP'!BA231</f>
        <v>0</v>
      </c>
      <c r="L294" s="395" t="str">
        <f>'FORMAT REKAP'!BD231</f>
        <v/>
      </c>
      <c r="M294" s="394" t="str">
        <f>'FORMAT REKAP'!BE231&amp;"/"&amp;'FORMAT REKAP'!BF231</f>
        <v>/</v>
      </c>
      <c r="P294" s="394">
        <f>'FORMAT REKAP'!AW231</f>
        <v>0</v>
      </c>
      <c r="Q294" s="395" t="str">
        <f>'FORMAT REKAP'!BI231</f>
        <v/>
      </c>
      <c r="R294" s="394" t="str">
        <f>'FORMAT REKAP'!BJ231</f>
        <v/>
      </c>
      <c r="S294" s="393" t="str">
        <f>'FORMAT REKAP'!BK231</f>
        <v/>
      </c>
    </row>
    <row r="295" spans="3:19" x14ac:dyDescent="0.25">
      <c r="C295" s="394" t="str">
        <f>'FORMAT REKAP'!H232&amp;"/"&amp;'FORMAT REKAP'!I232</f>
        <v>/</v>
      </c>
      <c r="D295" s="394" t="str">
        <f>'FORMAT REKAP'!AH232</f>
        <v/>
      </c>
      <c r="E295" s="394" t="str">
        <f>'FORMAT REKAP'!AM232</f>
        <v/>
      </c>
      <c r="F295" s="395" t="str">
        <f>'FORMAT REKAP'!AN232</f>
        <v/>
      </c>
      <c r="G295" s="394" t="str">
        <f>'FORMAT REKAP'!AQ232</f>
        <v/>
      </c>
      <c r="H295" s="394">
        <f>'FORMAT REKAP'!AS232</f>
        <v>0</v>
      </c>
      <c r="I295" s="394">
        <f>'FORMAT REKAP'!AU232</f>
        <v>0</v>
      </c>
      <c r="J295" s="394">
        <f>'FORMAT REKAP'!AY232</f>
        <v>0</v>
      </c>
      <c r="K295" s="395">
        <f>'FORMAT REKAP'!BA232</f>
        <v>0</v>
      </c>
      <c r="L295" s="395" t="str">
        <f>'FORMAT REKAP'!BD232</f>
        <v/>
      </c>
      <c r="M295" s="394" t="str">
        <f>'FORMAT REKAP'!BE232&amp;"/"&amp;'FORMAT REKAP'!BF232</f>
        <v>/</v>
      </c>
      <c r="P295" s="394">
        <f>'FORMAT REKAP'!AW232</f>
        <v>0</v>
      </c>
      <c r="Q295" s="395" t="str">
        <f>'FORMAT REKAP'!BI232</f>
        <v/>
      </c>
      <c r="R295" s="394" t="str">
        <f>'FORMAT REKAP'!BJ232</f>
        <v/>
      </c>
      <c r="S295" s="393" t="str">
        <f>'FORMAT REKAP'!BK232</f>
        <v/>
      </c>
    </row>
    <row r="296" spans="3:19" x14ac:dyDescent="0.25">
      <c r="C296" s="394" t="str">
        <f>'FORMAT REKAP'!H233&amp;"/"&amp;'FORMAT REKAP'!I233</f>
        <v>/</v>
      </c>
      <c r="D296" s="394" t="str">
        <f>'FORMAT REKAP'!AH233</f>
        <v/>
      </c>
      <c r="E296" s="394" t="str">
        <f>'FORMAT REKAP'!AM233</f>
        <v/>
      </c>
      <c r="F296" s="395" t="str">
        <f>'FORMAT REKAP'!AN233</f>
        <v/>
      </c>
      <c r="G296" s="394" t="str">
        <f>'FORMAT REKAP'!AQ233</f>
        <v/>
      </c>
      <c r="H296" s="394">
        <f>'FORMAT REKAP'!AS233</f>
        <v>0</v>
      </c>
      <c r="I296" s="394">
        <f>'FORMAT REKAP'!AU233</f>
        <v>0</v>
      </c>
      <c r="J296" s="394">
        <f>'FORMAT REKAP'!AY233</f>
        <v>0</v>
      </c>
      <c r="K296" s="395">
        <f>'FORMAT REKAP'!BA233</f>
        <v>0</v>
      </c>
      <c r="L296" s="395" t="str">
        <f>'FORMAT REKAP'!BD233</f>
        <v/>
      </c>
      <c r="M296" s="394" t="str">
        <f>'FORMAT REKAP'!BE233&amp;"/"&amp;'FORMAT REKAP'!BF233</f>
        <v>/</v>
      </c>
      <c r="P296" s="394">
        <f>'FORMAT REKAP'!AW233</f>
        <v>0</v>
      </c>
      <c r="Q296" s="395" t="str">
        <f>'FORMAT REKAP'!BI233</f>
        <v/>
      </c>
      <c r="R296" s="394" t="str">
        <f>'FORMAT REKAP'!BJ233</f>
        <v/>
      </c>
      <c r="S296" s="393" t="str">
        <f>'FORMAT REKAP'!BK233</f>
        <v/>
      </c>
    </row>
    <row r="297" spans="3:19" x14ac:dyDescent="0.25">
      <c r="C297" s="394" t="str">
        <f>'FORMAT REKAP'!H234&amp;"/"&amp;'FORMAT REKAP'!I234</f>
        <v>/</v>
      </c>
      <c r="D297" s="394" t="str">
        <f>'FORMAT REKAP'!AH234</f>
        <v/>
      </c>
      <c r="E297" s="394" t="str">
        <f>'FORMAT REKAP'!AM234</f>
        <v/>
      </c>
      <c r="F297" s="395" t="str">
        <f>'FORMAT REKAP'!AN234</f>
        <v/>
      </c>
      <c r="G297" s="394" t="str">
        <f>'FORMAT REKAP'!AQ234</f>
        <v/>
      </c>
      <c r="H297" s="394">
        <f>'FORMAT REKAP'!AS234</f>
        <v>0</v>
      </c>
      <c r="I297" s="394">
        <f>'FORMAT REKAP'!AU234</f>
        <v>0</v>
      </c>
      <c r="J297" s="394">
        <f>'FORMAT REKAP'!AY234</f>
        <v>0</v>
      </c>
      <c r="K297" s="395">
        <f>'FORMAT REKAP'!BA234</f>
        <v>0</v>
      </c>
      <c r="L297" s="395" t="str">
        <f>'FORMAT REKAP'!BD234</f>
        <v/>
      </c>
      <c r="M297" s="394" t="str">
        <f>'FORMAT REKAP'!BE234&amp;"/"&amp;'FORMAT REKAP'!BF234</f>
        <v>/</v>
      </c>
      <c r="P297" s="394">
        <f>'FORMAT REKAP'!AW234</f>
        <v>0</v>
      </c>
      <c r="Q297" s="395" t="str">
        <f>'FORMAT REKAP'!BI234</f>
        <v/>
      </c>
      <c r="R297" s="394" t="str">
        <f>'FORMAT REKAP'!BJ234</f>
        <v/>
      </c>
      <c r="S297" s="393" t="str">
        <f>'FORMAT REKAP'!BK234</f>
        <v/>
      </c>
    </row>
    <row r="298" spans="3:19" x14ac:dyDescent="0.25">
      <c r="C298" s="394" t="str">
        <f>'FORMAT REKAP'!H235&amp;"/"&amp;'FORMAT REKAP'!I235</f>
        <v>/</v>
      </c>
      <c r="D298" s="394" t="str">
        <f>'FORMAT REKAP'!AH235</f>
        <v/>
      </c>
      <c r="E298" s="394" t="str">
        <f>'FORMAT REKAP'!AM235</f>
        <v/>
      </c>
      <c r="F298" s="395" t="str">
        <f>'FORMAT REKAP'!AN235</f>
        <v/>
      </c>
      <c r="G298" s="394" t="str">
        <f>'FORMAT REKAP'!AQ235</f>
        <v/>
      </c>
      <c r="H298" s="394">
        <f>'FORMAT REKAP'!AS235</f>
        <v>0</v>
      </c>
      <c r="I298" s="394">
        <f>'FORMAT REKAP'!AU235</f>
        <v>0</v>
      </c>
      <c r="J298" s="394">
        <f>'FORMAT REKAP'!AY235</f>
        <v>0</v>
      </c>
      <c r="K298" s="395">
        <f>'FORMAT REKAP'!BA235</f>
        <v>0</v>
      </c>
      <c r="L298" s="395" t="str">
        <f>'FORMAT REKAP'!BD235</f>
        <v/>
      </c>
      <c r="M298" s="394" t="str">
        <f>'FORMAT REKAP'!BE235&amp;"/"&amp;'FORMAT REKAP'!BF235</f>
        <v>/</v>
      </c>
      <c r="P298" s="394">
        <f>'FORMAT REKAP'!AW235</f>
        <v>0</v>
      </c>
      <c r="Q298" s="395" t="str">
        <f>'FORMAT REKAP'!BI235</f>
        <v/>
      </c>
      <c r="R298" s="394" t="str">
        <f>'FORMAT REKAP'!BJ235</f>
        <v/>
      </c>
      <c r="S298" s="393" t="str">
        <f>'FORMAT REKAP'!BK235</f>
        <v/>
      </c>
    </row>
    <row r="299" spans="3:19" x14ac:dyDescent="0.25">
      <c r="C299" s="394" t="str">
        <f>'FORMAT REKAP'!H236&amp;"/"&amp;'FORMAT REKAP'!I236</f>
        <v>/</v>
      </c>
      <c r="D299" s="394" t="str">
        <f>'FORMAT REKAP'!AH236</f>
        <v/>
      </c>
      <c r="E299" s="394" t="str">
        <f>'FORMAT REKAP'!AM236</f>
        <v/>
      </c>
      <c r="F299" s="395" t="str">
        <f>'FORMAT REKAP'!AN236</f>
        <v/>
      </c>
      <c r="G299" s="394" t="str">
        <f>'FORMAT REKAP'!AQ236</f>
        <v/>
      </c>
      <c r="H299" s="394">
        <f>'FORMAT REKAP'!AS236</f>
        <v>0</v>
      </c>
      <c r="I299" s="394">
        <f>'FORMAT REKAP'!AU236</f>
        <v>0</v>
      </c>
      <c r="J299" s="394">
        <f>'FORMAT REKAP'!AY236</f>
        <v>0</v>
      </c>
      <c r="K299" s="395">
        <f>'FORMAT REKAP'!BA236</f>
        <v>0</v>
      </c>
      <c r="L299" s="395" t="str">
        <f>'FORMAT REKAP'!BD236</f>
        <v/>
      </c>
      <c r="M299" s="394" t="str">
        <f>'FORMAT REKAP'!BE236&amp;"/"&amp;'FORMAT REKAP'!BF236</f>
        <v>/</v>
      </c>
      <c r="P299" s="394">
        <f>'FORMAT REKAP'!AW236</f>
        <v>0</v>
      </c>
      <c r="Q299" s="395" t="str">
        <f>'FORMAT REKAP'!BI236</f>
        <v/>
      </c>
      <c r="R299" s="394" t="str">
        <f>'FORMAT REKAP'!BJ236</f>
        <v/>
      </c>
      <c r="S299" s="393" t="str">
        <f>'FORMAT REKAP'!BK236</f>
        <v/>
      </c>
    </row>
    <row r="300" spans="3:19" x14ac:dyDescent="0.25">
      <c r="C300" s="394" t="str">
        <f>'FORMAT REKAP'!H237&amp;"/"&amp;'FORMAT REKAP'!I237</f>
        <v>/</v>
      </c>
      <c r="D300" s="394" t="str">
        <f>'FORMAT REKAP'!AH237</f>
        <v/>
      </c>
      <c r="E300" s="394" t="str">
        <f>'FORMAT REKAP'!AM237</f>
        <v/>
      </c>
      <c r="F300" s="395" t="str">
        <f>'FORMAT REKAP'!AN237</f>
        <v/>
      </c>
      <c r="G300" s="394" t="str">
        <f>'FORMAT REKAP'!AQ237</f>
        <v/>
      </c>
      <c r="H300" s="394">
        <f>'FORMAT REKAP'!AS237</f>
        <v>0</v>
      </c>
      <c r="I300" s="394">
        <f>'FORMAT REKAP'!AU237</f>
        <v>0</v>
      </c>
      <c r="J300" s="394">
        <f>'FORMAT REKAP'!AY237</f>
        <v>0</v>
      </c>
      <c r="K300" s="395">
        <f>'FORMAT REKAP'!BA237</f>
        <v>0</v>
      </c>
      <c r="L300" s="395" t="str">
        <f>'FORMAT REKAP'!BD237</f>
        <v/>
      </c>
      <c r="M300" s="394" t="str">
        <f>'FORMAT REKAP'!BE237&amp;"/"&amp;'FORMAT REKAP'!BF237</f>
        <v>/</v>
      </c>
      <c r="P300" s="394">
        <f>'FORMAT REKAP'!AW237</f>
        <v>0</v>
      </c>
      <c r="Q300" s="395" t="str">
        <f>'FORMAT REKAP'!BI237</f>
        <v/>
      </c>
      <c r="R300" s="394" t="str">
        <f>'FORMAT REKAP'!BJ237</f>
        <v/>
      </c>
      <c r="S300" s="393" t="str">
        <f>'FORMAT REKAP'!BK237</f>
        <v/>
      </c>
    </row>
    <row r="301" spans="3:19" x14ac:dyDescent="0.25">
      <c r="C301" s="394" t="str">
        <f>'FORMAT REKAP'!H238&amp;"/"&amp;'FORMAT REKAP'!I238</f>
        <v>/</v>
      </c>
      <c r="D301" s="394" t="str">
        <f>'FORMAT REKAP'!AH238</f>
        <v/>
      </c>
      <c r="E301" s="394" t="str">
        <f>'FORMAT REKAP'!AM238</f>
        <v/>
      </c>
      <c r="F301" s="395" t="str">
        <f>'FORMAT REKAP'!AN238</f>
        <v/>
      </c>
      <c r="G301" s="394" t="str">
        <f>'FORMAT REKAP'!AQ238</f>
        <v/>
      </c>
      <c r="H301" s="394">
        <f>'FORMAT REKAP'!AS238</f>
        <v>0</v>
      </c>
      <c r="I301" s="394">
        <f>'FORMAT REKAP'!AU238</f>
        <v>0</v>
      </c>
      <c r="J301" s="394">
        <f>'FORMAT REKAP'!AY238</f>
        <v>0</v>
      </c>
      <c r="K301" s="395">
        <f>'FORMAT REKAP'!BA238</f>
        <v>0</v>
      </c>
      <c r="L301" s="395" t="str">
        <f>'FORMAT REKAP'!BD238</f>
        <v/>
      </c>
      <c r="M301" s="394" t="str">
        <f>'FORMAT REKAP'!BE238&amp;"/"&amp;'FORMAT REKAP'!BF238</f>
        <v>/</v>
      </c>
      <c r="P301" s="394">
        <f>'FORMAT REKAP'!AW238</f>
        <v>0</v>
      </c>
      <c r="Q301" s="395" t="str">
        <f>'FORMAT REKAP'!BI238</f>
        <v/>
      </c>
      <c r="R301" s="394" t="str">
        <f>'FORMAT REKAP'!BJ238</f>
        <v/>
      </c>
      <c r="S301" s="393" t="str">
        <f>'FORMAT REKAP'!BK238</f>
        <v/>
      </c>
    </row>
    <row r="302" spans="3:19" x14ac:dyDescent="0.25">
      <c r="C302" s="394" t="str">
        <f>'FORMAT REKAP'!H239&amp;"/"&amp;'FORMAT REKAP'!I239</f>
        <v>/</v>
      </c>
      <c r="D302" s="394" t="str">
        <f>'FORMAT REKAP'!AH239</f>
        <v/>
      </c>
      <c r="E302" s="394" t="str">
        <f>'FORMAT REKAP'!AM239</f>
        <v/>
      </c>
      <c r="F302" s="395" t="str">
        <f>'FORMAT REKAP'!AN239</f>
        <v/>
      </c>
      <c r="G302" s="394" t="str">
        <f>'FORMAT REKAP'!AQ239</f>
        <v/>
      </c>
      <c r="H302" s="394">
        <f>'FORMAT REKAP'!AS239</f>
        <v>0</v>
      </c>
      <c r="I302" s="394">
        <f>'FORMAT REKAP'!AU239</f>
        <v>0</v>
      </c>
      <c r="J302" s="394">
        <f>'FORMAT REKAP'!AY239</f>
        <v>0</v>
      </c>
      <c r="K302" s="395">
        <f>'FORMAT REKAP'!BA239</f>
        <v>0</v>
      </c>
      <c r="L302" s="395" t="str">
        <f>'FORMAT REKAP'!BD239</f>
        <v/>
      </c>
      <c r="M302" s="394" t="str">
        <f>'FORMAT REKAP'!BE239&amp;"/"&amp;'FORMAT REKAP'!BF239</f>
        <v>/</v>
      </c>
      <c r="P302" s="394">
        <f>'FORMAT REKAP'!AW239</f>
        <v>0</v>
      </c>
      <c r="Q302" s="395" t="str">
        <f>'FORMAT REKAP'!BI239</f>
        <v/>
      </c>
      <c r="R302" s="394" t="str">
        <f>'FORMAT REKAP'!BJ239</f>
        <v/>
      </c>
      <c r="S302" s="393" t="str">
        <f>'FORMAT REKAP'!BK239</f>
        <v/>
      </c>
    </row>
    <row r="303" spans="3:19" x14ac:dyDescent="0.25">
      <c r="C303" s="394" t="str">
        <f>'FORMAT REKAP'!H240&amp;"/"&amp;'FORMAT REKAP'!I240</f>
        <v>/</v>
      </c>
      <c r="D303" s="394" t="str">
        <f>'FORMAT REKAP'!AH240</f>
        <v/>
      </c>
      <c r="E303" s="394" t="str">
        <f>'FORMAT REKAP'!AM240</f>
        <v/>
      </c>
      <c r="F303" s="395" t="str">
        <f>'FORMAT REKAP'!AN240</f>
        <v/>
      </c>
      <c r="G303" s="394" t="str">
        <f>'FORMAT REKAP'!AQ240</f>
        <v/>
      </c>
      <c r="H303" s="394">
        <f>'FORMAT REKAP'!AS240</f>
        <v>0</v>
      </c>
      <c r="I303" s="394">
        <f>'FORMAT REKAP'!AU240</f>
        <v>0</v>
      </c>
      <c r="J303" s="394">
        <f>'FORMAT REKAP'!AY240</f>
        <v>0</v>
      </c>
      <c r="K303" s="395">
        <f>'FORMAT REKAP'!BA240</f>
        <v>0</v>
      </c>
      <c r="L303" s="395" t="str">
        <f>'FORMAT REKAP'!BD240</f>
        <v/>
      </c>
      <c r="M303" s="394" t="str">
        <f>'FORMAT REKAP'!BE240&amp;"/"&amp;'FORMAT REKAP'!BF240</f>
        <v>/</v>
      </c>
      <c r="P303" s="394">
        <f>'FORMAT REKAP'!AW240</f>
        <v>0</v>
      </c>
      <c r="Q303" s="395" t="str">
        <f>'FORMAT REKAP'!BI240</f>
        <v/>
      </c>
      <c r="R303" s="394" t="str">
        <f>'FORMAT REKAP'!BJ240</f>
        <v/>
      </c>
      <c r="S303" s="393" t="str">
        <f>'FORMAT REKAP'!BK240</f>
        <v/>
      </c>
    </row>
    <row r="304" spans="3:19" x14ac:dyDescent="0.25">
      <c r="C304" s="394" t="str">
        <f>'FORMAT REKAP'!H241&amp;"/"&amp;'FORMAT REKAP'!I241</f>
        <v>/</v>
      </c>
      <c r="D304" s="394" t="str">
        <f>'FORMAT REKAP'!AH241</f>
        <v/>
      </c>
      <c r="E304" s="394" t="str">
        <f>'FORMAT REKAP'!AM241</f>
        <v/>
      </c>
      <c r="F304" s="395" t="str">
        <f>'FORMAT REKAP'!AN241</f>
        <v/>
      </c>
      <c r="G304" s="394" t="str">
        <f>'FORMAT REKAP'!AQ241</f>
        <v/>
      </c>
      <c r="H304" s="394">
        <f>'FORMAT REKAP'!AS241</f>
        <v>0</v>
      </c>
      <c r="I304" s="394">
        <f>'FORMAT REKAP'!AU241</f>
        <v>0</v>
      </c>
      <c r="J304" s="394">
        <f>'FORMAT REKAP'!AY241</f>
        <v>0</v>
      </c>
      <c r="K304" s="395">
        <f>'FORMAT REKAP'!BA241</f>
        <v>0</v>
      </c>
      <c r="L304" s="395" t="str">
        <f>'FORMAT REKAP'!BD241</f>
        <v/>
      </c>
      <c r="M304" s="394" t="str">
        <f>'FORMAT REKAP'!BE241&amp;"/"&amp;'FORMAT REKAP'!BF241</f>
        <v>/</v>
      </c>
      <c r="P304" s="394">
        <f>'FORMAT REKAP'!AW241</f>
        <v>0</v>
      </c>
      <c r="Q304" s="395" t="str">
        <f>'FORMAT REKAP'!BI241</f>
        <v/>
      </c>
      <c r="R304" s="394" t="str">
        <f>'FORMAT REKAP'!BJ241</f>
        <v/>
      </c>
      <c r="S304" s="393" t="str">
        <f>'FORMAT REKAP'!BK241</f>
        <v/>
      </c>
    </row>
    <row r="305" spans="3:19" x14ac:dyDescent="0.25">
      <c r="C305" s="394" t="str">
        <f>'FORMAT REKAP'!H242&amp;"/"&amp;'FORMAT REKAP'!I242</f>
        <v>/</v>
      </c>
      <c r="D305" s="394" t="str">
        <f>'FORMAT REKAP'!AH242</f>
        <v/>
      </c>
      <c r="E305" s="394" t="str">
        <f>'FORMAT REKAP'!AM242</f>
        <v/>
      </c>
      <c r="F305" s="395" t="str">
        <f>'FORMAT REKAP'!AN242</f>
        <v/>
      </c>
      <c r="G305" s="394" t="str">
        <f>'FORMAT REKAP'!AQ242</f>
        <v/>
      </c>
      <c r="H305" s="394">
        <f>'FORMAT REKAP'!AS242</f>
        <v>0</v>
      </c>
      <c r="I305" s="394">
        <f>'FORMAT REKAP'!AU242</f>
        <v>0</v>
      </c>
      <c r="J305" s="394">
        <f>'FORMAT REKAP'!AY242</f>
        <v>0</v>
      </c>
      <c r="K305" s="395">
        <f>'FORMAT REKAP'!BA242</f>
        <v>0</v>
      </c>
      <c r="L305" s="395" t="str">
        <f>'FORMAT REKAP'!BD242</f>
        <v/>
      </c>
      <c r="M305" s="394" t="str">
        <f>'FORMAT REKAP'!BE242&amp;"/"&amp;'FORMAT REKAP'!BF242</f>
        <v>/</v>
      </c>
      <c r="P305" s="394">
        <f>'FORMAT REKAP'!AW242</f>
        <v>0</v>
      </c>
      <c r="Q305" s="395" t="str">
        <f>'FORMAT REKAP'!BI242</f>
        <v/>
      </c>
      <c r="R305" s="394" t="str">
        <f>'FORMAT REKAP'!BJ242</f>
        <v/>
      </c>
      <c r="S305" s="393" t="str">
        <f>'FORMAT REKAP'!BK242</f>
        <v/>
      </c>
    </row>
    <row r="306" spans="3:19" x14ac:dyDescent="0.25">
      <c r="C306" s="394" t="str">
        <f>'FORMAT REKAP'!H243&amp;"/"&amp;'FORMAT REKAP'!I243</f>
        <v>/</v>
      </c>
      <c r="D306" s="394" t="str">
        <f>'FORMAT REKAP'!AH243</f>
        <v/>
      </c>
      <c r="E306" s="394" t="str">
        <f>'FORMAT REKAP'!AM243</f>
        <v/>
      </c>
      <c r="F306" s="395" t="str">
        <f>'FORMAT REKAP'!AN243</f>
        <v/>
      </c>
      <c r="G306" s="394" t="str">
        <f>'FORMAT REKAP'!AQ243</f>
        <v/>
      </c>
      <c r="H306" s="394">
        <f>'FORMAT REKAP'!AS243</f>
        <v>0</v>
      </c>
      <c r="I306" s="394">
        <f>'FORMAT REKAP'!AU243</f>
        <v>0</v>
      </c>
      <c r="J306" s="394">
        <f>'FORMAT REKAP'!AY243</f>
        <v>0</v>
      </c>
      <c r="K306" s="395">
        <f>'FORMAT REKAP'!BA243</f>
        <v>0</v>
      </c>
      <c r="L306" s="395" t="str">
        <f>'FORMAT REKAP'!BD243</f>
        <v/>
      </c>
      <c r="M306" s="394" t="str">
        <f>'FORMAT REKAP'!BE243&amp;"/"&amp;'FORMAT REKAP'!BF243</f>
        <v>/</v>
      </c>
      <c r="P306" s="394">
        <f>'FORMAT REKAP'!AW243</f>
        <v>0</v>
      </c>
      <c r="Q306" s="395" t="str">
        <f>'FORMAT REKAP'!BI243</f>
        <v/>
      </c>
      <c r="R306" s="394" t="str">
        <f>'FORMAT REKAP'!BJ243</f>
        <v/>
      </c>
      <c r="S306" s="393" t="str">
        <f>'FORMAT REKAP'!BK243</f>
        <v/>
      </c>
    </row>
    <row r="307" spans="3:19" x14ac:dyDescent="0.25">
      <c r="C307" s="394" t="str">
        <f>'FORMAT REKAP'!H244&amp;"/"&amp;'FORMAT REKAP'!I244</f>
        <v>/</v>
      </c>
      <c r="D307" s="394" t="str">
        <f>'FORMAT REKAP'!AH244</f>
        <v/>
      </c>
      <c r="E307" s="394" t="str">
        <f>'FORMAT REKAP'!AM244</f>
        <v/>
      </c>
      <c r="F307" s="395" t="str">
        <f>'FORMAT REKAP'!AN244</f>
        <v/>
      </c>
      <c r="G307" s="394" t="str">
        <f>'FORMAT REKAP'!AQ244</f>
        <v/>
      </c>
      <c r="H307" s="394">
        <f>'FORMAT REKAP'!AS244</f>
        <v>0</v>
      </c>
      <c r="I307" s="394">
        <f>'FORMAT REKAP'!AU244</f>
        <v>0</v>
      </c>
      <c r="J307" s="394">
        <f>'FORMAT REKAP'!AY244</f>
        <v>0</v>
      </c>
      <c r="K307" s="395">
        <f>'FORMAT REKAP'!BA244</f>
        <v>0</v>
      </c>
      <c r="L307" s="395" t="str">
        <f>'FORMAT REKAP'!BD244</f>
        <v/>
      </c>
      <c r="M307" s="394" t="str">
        <f>'FORMAT REKAP'!BE244&amp;"/"&amp;'FORMAT REKAP'!BF244</f>
        <v>/</v>
      </c>
      <c r="P307" s="394">
        <f>'FORMAT REKAP'!AW244</f>
        <v>0</v>
      </c>
      <c r="Q307" s="395" t="str">
        <f>'FORMAT REKAP'!BI244</f>
        <v/>
      </c>
      <c r="R307" s="394" t="str">
        <f>'FORMAT REKAP'!BJ244</f>
        <v/>
      </c>
      <c r="S307" s="393" t="str">
        <f>'FORMAT REKAP'!BK244</f>
        <v/>
      </c>
    </row>
    <row r="308" spans="3:19" x14ac:dyDescent="0.25">
      <c r="C308" s="394" t="str">
        <f>'FORMAT REKAP'!H245&amp;"/"&amp;'FORMAT REKAP'!I245</f>
        <v>/</v>
      </c>
      <c r="D308" s="394" t="str">
        <f>'FORMAT REKAP'!AH245</f>
        <v/>
      </c>
      <c r="E308" s="394" t="str">
        <f>'FORMAT REKAP'!AM245</f>
        <v/>
      </c>
      <c r="F308" s="395" t="str">
        <f>'FORMAT REKAP'!AN245</f>
        <v/>
      </c>
      <c r="G308" s="394" t="str">
        <f>'FORMAT REKAP'!AQ245</f>
        <v/>
      </c>
      <c r="H308" s="394">
        <f>'FORMAT REKAP'!AS245</f>
        <v>0</v>
      </c>
      <c r="I308" s="394">
        <f>'FORMAT REKAP'!AU245</f>
        <v>0</v>
      </c>
      <c r="J308" s="394">
        <f>'FORMAT REKAP'!AY245</f>
        <v>0</v>
      </c>
      <c r="K308" s="395">
        <f>'FORMAT REKAP'!BA245</f>
        <v>0</v>
      </c>
      <c r="L308" s="395" t="str">
        <f>'FORMAT REKAP'!BD245</f>
        <v/>
      </c>
      <c r="M308" s="394" t="str">
        <f>'FORMAT REKAP'!BE245&amp;"/"&amp;'FORMAT REKAP'!BF245</f>
        <v>/</v>
      </c>
      <c r="P308" s="394">
        <f>'FORMAT REKAP'!AW245</f>
        <v>0</v>
      </c>
      <c r="Q308" s="395" t="str">
        <f>'FORMAT REKAP'!BI245</f>
        <v/>
      </c>
      <c r="R308" s="394" t="str">
        <f>'FORMAT REKAP'!BJ245</f>
        <v/>
      </c>
      <c r="S308" s="393" t="str">
        <f>'FORMAT REKAP'!BK245</f>
        <v/>
      </c>
    </row>
    <row r="309" spans="3:19" x14ac:dyDescent="0.25">
      <c r="C309" s="394" t="str">
        <f>'FORMAT REKAP'!H246&amp;"/"&amp;'FORMAT REKAP'!I246</f>
        <v>/</v>
      </c>
      <c r="D309" s="394" t="str">
        <f>'FORMAT REKAP'!AH246</f>
        <v/>
      </c>
      <c r="E309" s="394" t="str">
        <f>'FORMAT REKAP'!AM246</f>
        <v/>
      </c>
      <c r="F309" s="395" t="str">
        <f>'FORMAT REKAP'!AN246</f>
        <v/>
      </c>
      <c r="G309" s="394" t="str">
        <f>'FORMAT REKAP'!AQ246</f>
        <v/>
      </c>
      <c r="H309" s="394">
        <f>'FORMAT REKAP'!AS246</f>
        <v>0</v>
      </c>
      <c r="I309" s="394">
        <f>'FORMAT REKAP'!AU246</f>
        <v>0</v>
      </c>
      <c r="J309" s="394">
        <f>'FORMAT REKAP'!AY246</f>
        <v>0</v>
      </c>
      <c r="K309" s="395">
        <f>'FORMAT REKAP'!BA246</f>
        <v>0</v>
      </c>
      <c r="L309" s="395" t="str">
        <f>'FORMAT REKAP'!BD246</f>
        <v/>
      </c>
      <c r="M309" s="394" t="str">
        <f>'FORMAT REKAP'!BE246&amp;"/"&amp;'FORMAT REKAP'!BF246</f>
        <v>/</v>
      </c>
      <c r="P309" s="394">
        <f>'FORMAT REKAP'!AW246</f>
        <v>0</v>
      </c>
      <c r="Q309" s="395" t="str">
        <f>'FORMAT REKAP'!BI246</f>
        <v/>
      </c>
      <c r="R309" s="394" t="str">
        <f>'FORMAT REKAP'!BJ246</f>
        <v/>
      </c>
      <c r="S309" s="393" t="str">
        <f>'FORMAT REKAP'!BK246</f>
        <v/>
      </c>
    </row>
    <row r="310" spans="3:19" x14ac:dyDescent="0.25">
      <c r="C310" s="394" t="str">
        <f>'FORMAT REKAP'!H247&amp;"/"&amp;'FORMAT REKAP'!I247</f>
        <v>/</v>
      </c>
      <c r="D310" s="394" t="str">
        <f>'FORMAT REKAP'!AH247</f>
        <v/>
      </c>
      <c r="E310" s="394" t="str">
        <f>'FORMAT REKAP'!AM247</f>
        <v/>
      </c>
      <c r="F310" s="395" t="str">
        <f>'FORMAT REKAP'!AN247</f>
        <v/>
      </c>
      <c r="G310" s="394" t="str">
        <f>'FORMAT REKAP'!AQ247</f>
        <v/>
      </c>
      <c r="H310" s="394">
        <f>'FORMAT REKAP'!AS247</f>
        <v>0</v>
      </c>
      <c r="I310" s="394">
        <f>'FORMAT REKAP'!AU247</f>
        <v>0</v>
      </c>
      <c r="J310" s="394">
        <f>'FORMAT REKAP'!AY247</f>
        <v>0</v>
      </c>
      <c r="K310" s="395">
        <f>'FORMAT REKAP'!BA247</f>
        <v>0</v>
      </c>
      <c r="L310" s="395" t="str">
        <f>'FORMAT REKAP'!BD247</f>
        <v/>
      </c>
      <c r="M310" s="394" t="str">
        <f>'FORMAT REKAP'!BE247&amp;"/"&amp;'FORMAT REKAP'!BF247</f>
        <v>/</v>
      </c>
      <c r="P310" s="394">
        <f>'FORMAT REKAP'!AW247</f>
        <v>0</v>
      </c>
      <c r="Q310" s="395" t="str">
        <f>'FORMAT REKAP'!BI247</f>
        <v/>
      </c>
      <c r="R310" s="394" t="str">
        <f>'FORMAT REKAP'!BJ247</f>
        <v/>
      </c>
      <c r="S310" s="393" t="str">
        <f>'FORMAT REKAP'!BK247</f>
        <v/>
      </c>
    </row>
    <row r="311" spans="3:19" x14ac:dyDescent="0.25">
      <c r="C311" s="394" t="str">
        <f>'FORMAT REKAP'!H248&amp;"/"&amp;'FORMAT REKAP'!I248</f>
        <v>/</v>
      </c>
      <c r="D311" s="394" t="str">
        <f>'FORMAT REKAP'!AH248</f>
        <v/>
      </c>
      <c r="E311" s="394" t="str">
        <f>'FORMAT REKAP'!AM248</f>
        <v/>
      </c>
      <c r="F311" s="395" t="str">
        <f>'FORMAT REKAP'!AN248</f>
        <v/>
      </c>
      <c r="G311" s="394" t="str">
        <f>'FORMAT REKAP'!AQ248</f>
        <v/>
      </c>
      <c r="H311" s="394">
        <f>'FORMAT REKAP'!AS248</f>
        <v>0</v>
      </c>
      <c r="I311" s="394">
        <f>'FORMAT REKAP'!AU248</f>
        <v>0</v>
      </c>
      <c r="J311" s="394">
        <f>'FORMAT REKAP'!AY248</f>
        <v>0</v>
      </c>
      <c r="K311" s="395">
        <f>'FORMAT REKAP'!BA248</f>
        <v>0</v>
      </c>
      <c r="L311" s="395" t="str">
        <f>'FORMAT REKAP'!BD248</f>
        <v/>
      </c>
      <c r="M311" s="394" t="str">
        <f>'FORMAT REKAP'!BE248&amp;"/"&amp;'FORMAT REKAP'!BF248</f>
        <v>/</v>
      </c>
      <c r="P311" s="394">
        <f>'FORMAT REKAP'!AW248</f>
        <v>0</v>
      </c>
      <c r="Q311" s="395" t="str">
        <f>'FORMAT REKAP'!BI248</f>
        <v/>
      </c>
      <c r="R311" s="394" t="str">
        <f>'FORMAT REKAP'!BJ248</f>
        <v/>
      </c>
      <c r="S311" s="393" t="str">
        <f>'FORMAT REKAP'!BK248</f>
        <v/>
      </c>
    </row>
    <row r="312" spans="3:19" x14ac:dyDescent="0.25">
      <c r="C312" s="394" t="str">
        <f>'FORMAT REKAP'!H249&amp;"/"&amp;'FORMAT REKAP'!I249</f>
        <v>/</v>
      </c>
      <c r="D312" s="394" t="str">
        <f>'FORMAT REKAP'!AH249</f>
        <v/>
      </c>
      <c r="E312" s="394" t="str">
        <f>'FORMAT REKAP'!AM249</f>
        <v/>
      </c>
      <c r="F312" s="395" t="str">
        <f>'FORMAT REKAP'!AN249</f>
        <v/>
      </c>
      <c r="G312" s="394" t="str">
        <f>'FORMAT REKAP'!AQ249</f>
        <v/>
      </c>
      <c r="H312" s="394">
        <f>'FORMAT REKAP'!AS249</f>
        <v>0</v>
      </c>
      <c r="I312" s="394">
        <f>'FORMAT REKAP'!AU249</f>
        <v>0</v>
      </c>
      <c r="J312" s="394">
        <f>'FORMAT REKAP'!AY249</f>
        <v>0</v>
      </c>
      <c r="K312" s="395">
        <f>'FORMAT REKAP'!BA249</f>
        <v>0</v>
      </c>
      <c r="L312" s="395" t="str">
        <f>'FORMAT REKAP'!BD249</f>
        <v/>
      </c>
      <c r="M312" s="394" t="str">
        <f>'FORMAT REKAP'!BE249&amp;"/"&amp;'FORMAT REKAP'!BF249</f>
        <v>/</v>
      </c>
      <c r="P312" s="394">
        <f>'FORMAT REKAP'!AW249</f>
        <v>0</v>
      </c>
      <c r="Q312" s="395" t="str">
        <f>'FORMAT REKAP'!BI249</f>
        <v/>
      </c>
      <c r="R312" s="394" t="str">
        <f>'FORMAT REKAP'!BJ249</f>
        <v/>
      </c>
      <c r="S312" s="393" t="str">
        <f>'FORMAT REKAP'!BK249</f>
        <v/>
      </c>
    </row>
    <row r="313" spans="3:19" x14ac:dyDescent="0.25">
      <c r="C313" s="394" t="str">
        <f>'FORMAT REKAP'!H250&amp;"/"&amp;'FORMAT REKAP'!I250</f>
        <v>/</v>
      </c>
      <c r="D313" s="394" t="str">
        <f>'FORMAT REKAP'!AH250</f>
        <v/>
      </c>
      <c r="E313" s="394" t="str">
        <f>'FORMAT REKAP'!AM250</f>
        <v/>
      </c>
      <c r="F313" s="395" t="str">
        <f>'FORMAT REKAP'!AN250</f>
        <v/>
      </c>
      <c r="G313" s="394" t="str">
        <f>'FORMAT REKAP'!AQ250</f>
        <v/>
      </c>
      <c r="H313" s="394">
        <f>'FORMAT REKAP'!AS250</f>
        <v>0</v>
      </c>
      <c r="I313" s="394">
        <f>'FORMAT REKAP'!AU250</f>
        <v>0</v>
      </c>
      <c r="J313" s="394">
        <f>'FORMAT REKAP'!AY250</f>
        <v>0</v>
      </c>
      <c r="K313" s="395">
        <f>'FORMAT REKAP'!BA250</f>
        <v>0</v>
      </c>
      <c r="L313" s="395" t="str">
        <f>'FORMAT REKAP'!BD250</f>
        <v/>
      </c>
      <c r="M313" s="394" t="str">
        <f>'FORMAT REKAP'!BE250&amp;"/"&amp;'FORMAT REKAP'!BF250</f>
        <v>/</v>
      </c>
      <c r="P313" s="394">
        <f>'FORMAT REKAP'!AW250</f>
        <v>0</v>
      </c>
      <c r="Q313" s="395" t="str">
        <f>'FORMAT REKAP'!BI250</f>
        <v/>
      </c>
      <c r="R313" s="394" t="str">
        <f>'FORMAT REKAP'!BJ250</f>
        <v/>
      </c>
      <c r="S313" s="393" t="str">
        <f>'FORMAT REKAP'!BK250</f>
        <v/>
      </c>
    </row>
    <row r="314" spans="3:19" x14ac:dyDescent="0.25">
      <c r="C314" s="394" t="str">
        <f>'FORMAT REKAP'!H251&amp;"/"&amp;'FORMAT REKAP'!I251</f>
        <v>/</v>
      </c>
      <c r="D314" s="394" t="str">
        <f>'FORMAT REKAP'!AH251</f>
        <v/>
      </c>
      <c r="E314" s="394" t="str">
        <f>'FORMAT REKAP'!AM251</f>
        <v/>
      </c>
      <c r="F314" s="395" t="str">
        <f>'FORMAT REKAP'!AN251</f>
        <v/>
      </c>
      <c r="G314" s="394" t="str">
        <f>'FORMAT REKAP'!AQ251</f>
        <v/>
      </c>
      <c r="H314" s="394">
        <f>'FORMAT REKAP'!AS251</f>
        <v>0</v>
      </c>
      <c r="I314" s="394">
        <f>'FORMAT REKAP'!AU251</f>
        <v>0</v>
      </c>
      <c r="J314" s="394">
        <f>'FORMAT REKAP'!AY251</f>
        <v>0</v>
      </c>
      <c r="K314" s="395">
        <f>'FORMAT REKAP'!BA251</f>
        <v>0</v>
      </c>
      <c r="L314" s="395" t="str">
        <f>'FORMAT REKAP'!BD251</f>
        <v/>
      </c>
      <c r="M314" s="394" t="str">
        <f>'FORMAT REKAP'!BE251&amp;"/"&amp;'FORMAT REKAP'!BF251</f>
        <v>/</v>
      </c>
      <c r="P314" s="394">
        <f>'FORMAT REKAP'!AW251</f>
        <v>0</v>
      </c>
      <c r="Q314" s="395" t="str">
        <f>'FORMAT REKAP'!BI251</f>
        <v/>
      </c>
      <c r="R314" s="394" t="str">
        <f>'FORMAT REKAP'!BJ251</f>
        <v/>
      </c>
      <c r="S314" s="393" t="str">
        <f>'FORMAT REKAP'!BK251</f>
        <v/>
      </c>
    </row>
    <row r="315" spans="3:19" x14ac:dyDescent="0.25">
      <c r="C315" s="394" t="str">
        <f>'FORMAT REKAP'!H252&amp;"/"&amp;'FORMAT REKAP'!I252</f>
        <v>/</v>
      </c>
      <c r="D315" s="394" t="str">
        <f>'FORMAT REKAP'!AH252</f>
        <v/>
      </c>
      <c r="E315" s="394" t="str">
        <f>'FORMAT REKAP'!AM252</f>
        <v/>
      </c>
      <c r="F315" s="395" t="str">
        <f>'FORMAT REKAP'!AN252</f>
        <v/>
      </c>
      <c r="G315" s="394" t="str">
        <f>'FORMAT REKAP'!AQ252</f>
        <v/>
      </c>
      <c r="H315" s="394">
        <f>'FORMAT REKAP'!AS252</f>
        <v>0</v>
      </c>
      <c r="I315" s="394">
        <f>'FORMAT REKAP'!AU252</f>
        <v>0</v>
      </c>
      <c r="J315" s="394">
        <f>'FORMAT REKAP'!AY252</f>
        <v>0</v>
      </c>
      <c r="K315" s="395">
        <f>'FORMAT REKAP'!BA252</f>
        <v>0</v>
      </c>
      <c r="L315" s="395" t="str">
        <f>'FORMAT REKAP'!BD252</f>
        <v/>
      </c>
      <c r="M315" s="394" t="str">
        <f>'FORMAT REKAP'!BE252&amp;"/"&amp;'FORMAT REKAP'!BF252</f>
        <v>/</v>
      </c>
      <c r="P315" s="394">
        <f>'FORMAT REKAP'!AW252</f>
        <v>0</v>
      </c>
      <c r="Q315" s="395" t="str">
        <f>'FORMAT REKAP'!BI252</f>
        <v/>
      </c>
      <c r="R315" s="394" t="str">
        <f>'FORMAT REKAP'!BJ252</f>
        <v/>
      </c>
      <c r="S315" s="393" t="str">
        <f>'FORMAT REKAP'!BK252</f>
        <v/>
      </c>
    </row>
    <row r="316" spans="3:19" x14ac:dyDescent="0.25">
      <c r="C316" s="394" t="str">
        <f>'FORMAT REKAP'!H253&amp;"/"&amp;'FORMAT REKAP'!I253</f>
        <v>/</v>
      </c>
      <c r="D316" s="394" t="str">
        <f>'FORMAT REKAP'!AH253</f>
        <v/>
      </c>
      <c r="E316" s="394" t="str">
        <f>'FORMAT REKAP'!AM253</f>
        <v/>
      </c>
      <c r="F316" s="395" t="str">
        <f>'FORMAT REKAP'!AN253</f>
        <v/>
      </c>
      <c r="G316" s="394" t="str">
        <f>'FORMAT REKAP'!AQ253</f>
        <v/>
      </c>
      <c r="H316" s="394">
        <f>'FORMAT REKAP'!AS253</f>
        <v>0</v>
      </c>
      <c r="I316" s="394">
        <f>'FORMAT REKAP'!AU253</f>
        <v>0</v>
      </c>
      <c r="J316" s="394">
        <f>'FORMAT REKAP'!AY253</f>
        <v>0</v>
      </c>
      <c r="K316" s="395">
        <f>'FORMAT REKAP'!BA253</f>
        <v>0</v>
      </c>
      <c r="L316" s="395" t="str">
        <f>'FORMAT REKAP'!BD253</f>
        <v/>
      </c>
      <c r="M316" s="394" t="str">
        <f>'FORMAT REKAP'!BE253&amp;"/"&amp;'FORMAT REKAP'!BF253</f>
        <v>/</v>
      </c>
      <c r="P316" s="394">
        <f>'FORMAT REKAP'!AW253</f>
        <v>0</v>
      </c>
      <c r="Q316" s="395" t="str">
        <f>'FORMAT REKAP'!BI253</f>
        <v/>
      </c>
      <c r="R316" s="394" t="str">
        <f>'FORMAT REKAP'!BJ253</f>
        <v/>
      </c>
      <c r="S316" s="393" t="str">
        <f>'FORMAT REKAP'!BK253</f>
        <v/>
      </c>
    </row>
    <row r="317" spans="3:19" x14ac:dyDescent="0.25">
      <c r="C317" s="394" t="str">
        <f>'FORMAT REKAP'!H254&amp;"/"&amp;'FORMAT REKAP'!I254</f>
        <v>/</v>
      </c>
      <c r="D317" s="394" t="str">
        <f>'FORMAT REKAP'!AH254</f>
        <v/>
      </c>
      <c r="E317" s="394" t="str">
        <f>'FORMAT REKAP'!AM254</f>
        <v/>
      </c>
      <c r="F317" s="395" t="str">
        <f>'FORMAT REKAP'!AN254</f>
        <v/>
      </c>
      <c r="G317" s="394" t="str">
        <f>'FORMAT REKAP'!AQ254</f>
        <v/>
      </c>
      <c r="H317" s="394">
        <f>'FORMAT REKAP'!AS254</f>
        <v>0</v>
      </c>
      <c r="I317" s="394">
        <f>'FORMAT REKAP'!AU254</f>
        <v>0</v>
      </c>
      <c r="J317" s="394">
        <f>'FORMAT REKAP'!AY254</f>
        <v>0</v>
      </c>
      <c r="K317" s="395">
        <f>'FORMAT REKAP'!BA254</f>
        <v>0</v>
      </c>
      <c r="L317" s="395" t="str">
        <f>'FORMAT REKAP'!BD254</f>
        <v/>
      </c>
      <c r="M317" s="394" t="str">
        <f>'FORMAT REKAP'!BE254&amp;"/"&amp;'FORMAT REKAP'!BF254</f>
        <v>/</v>
      </c>
      <c r="P317" s="394">
        <f>'FORMAT REKAP'!AW254</f>
        <v>0</v>
      </c>
      <c r="Q317" s="395" t="str">
        <f>'FORMAT REKAP'!BI254</f>
        <v/>
      </c>
      <c r="R317" s="394" t="str">
        <f>'FORMAT REKAP'!BJ254</f>
        <v/>
      </c>
      <c r="S317" s="393" t="str">
        <f>'FORMAT REKAP'!BK254</f>
        <v/>
      </c>
    </row>
    <row r="318" spans="3:19" x14ac:dyDescent="0.25">
      <c r="C318" s="394" t="str">
        <f>'FORMAT REKAP'!H255&amp;"/"&amp;'FORMAT REKAP'!I255</f>
        <v>/</v>
      </c>
      <c r="D318" s="394" t="str">
        <f>'FORMAT REKAP'!AH255</f>
        <v/>
      </c>
      <c r="E318" s="394" t="str">
        <f>'FORMAT REKAP'!AM255</f>
        <v/>
      </c>
      <c r="F318" s="395" t="str">
        <f>'FORMAT REKAP'!AN255</f>
        <v/>
      </c>
      <c r="G318" s="394" t="str">
        <f>'FORMAT REKAP'!AQ255</f>
        <v/>
      </c>
      <c r="H318" s="394">
        <f>'FORMAT REKAP'!AS255</f>
        <v>0</v>
      </c>
      <c r="I318" s="394">
        <f>'FORMAT REKAP'!AU255</f>
        <v>0</v>
      </c>
      <c r="J318" s="394">
        <f>'FORMAT REKAP'!AY255</f>
        <v>0</v>
      </c>
      <c r="K318" s="395">
        <f>'FORMAT REKAP'!BA255</f>
        <v>0</v>
      </c>
      <c r="L318" s="395" t="str">
        <f>'FORMAT REKAP'!BD255</f>
        <v/>
      </c>
      <c r="M318" s="394" t="str">
        <f>'FORMAT REKAP'!BE255&amp;"/"&amp;'FORMAT REKAP'!BF255</f>
        <v>/</v>
      </c>
      <c r="P318" s="394">
        <f>'FORMAT REKAP'!AW255</f>
        <v>0</v>
      </c>
      <c r="Q318" s="395" t="str">
        <f>'FORMAT REKAP'!BI255</f>
        <v/>
      </c>
      <c r="R318" s="394" t="str">
        <f>'FORMAT REKAP'!BJ255</f>
        <v/>
      </c>
      <c r="S318" s="393" t="str">
        <f>'FORMAT REKAP'!BK255</f>
        <v/>
      </c>
    </row>
    <row r="319" spans="3:19" x14ac:dyDescent="0.25">
      <c r="C319" s="394" t="str">
        <f>'FORMAT REKAP'!H256&amp;"/"&amp;'FORMAT REKAP'!I256</f>
        <v>/</v>
      </c>
      <c r="D319" s="394" t="str">
        <f>'FORMAT REKAP'!AH256</f>
        <v/>
      </c>
      <c r="E319" s="394" t="str">
        <f>'FORMAT REKAP'!AM256</f>
        <v/>
      </c>
      <c r="F319" s="395" t="str">
        <f>'FORMAT REKAP'!AN256</f>
        <v/>
      </c>
      <c r="G319" s="394" t="str">
        <f>'FORMAT REKAP'!AQ256</f>
        <v/>
      </c>
      <c r="H319" s="394">
        <f>'FORMAT REKAP'!AS256</f>
        <v>0</v>
      </c>
      <c r="I319" s="394">
        <f>'FORMAT REKAP'!AU256</f>
        <v>0</v>
      </c>
      <c r="J319" s="394">
        <f>'FORMAT REKAP'!AY256</f>
        <v>0</v>
      </c>
      <c r="K319" s="395">
        <f>'FORMAT REKAP'!BA256</f>
        <v>0</v>
      </c>
      <c r="L319" s="395" t="str">
        <f>'FORMAT REKAP'!BD256</f>
        <v/>
      </c>
      <c r="M319" s="394" t="str">
        <f>'FORMAT REKAP'!BE256&amp;"/"&amp;'FORMAT REKAP'!BF256</f>
        <v>/</v>
      </c>
      <c r="P319" s="394">
        <f>'FORMAT REKAP'!AW256</f>
        <v>0</v>
      </c>
      <c r="Q319" s="395" t="str">
        <f>'FORMAT REKAP'!BI256</f>
        <v/>
      </c>
      <c r="R319" s="394" t="str">
        <f>'FORMAT REKAP'!BJ256</f>
        <v/>
      </c>
      <c r="S319" s="393" t="str">
        <f>'FORMAT REKAP'!BK256</f>
        <v/>
      </c>
    </row>
    <row r="320" spans="3:19" x14ac:dyDescent="0.25">
      <c r="C320" s="394" t="str">
        <f>'FORMAT REKAP'!H257&amp;"/"&amp;'FORMAT REKAP'!I257</f>
        <v>/</v>
      </c>
      <c r="D320" s="394" t="str">
        <f>'FORMAT REKAP'!AH257</f>
        <v/>
      </c>
      <c r="E320" s="394" t="str">
        <f>'FORMAT REKAP'!AM257</f>
        <v/>
      </c>
      <c r="F320" s="395" t="str">
        <f>'FORMAT REKAP'!AN257</f>
        <v/>
      </c>
      <c r="G320" s="394" t="str">
        <f>'FORMAT REKAP'!AQ257</f>
        <v/>
      </c>
      <c r="H320" s="394">
        <f>'FORMAT REKAP'!AS257</f>
        <v>0</v>
      </c>
      <c r="I320" s="394">
        <f>'FORMAT REKAP'!AU257</f>
        <v>0</v>
      </c>
      <c r="J320" s="394">
        <f>'FORMAT REKAP'!AY257</f>
        <v>0</v>
      </c>
      <c r="K320" s="395">
        <f>'FORMAT REKAP'!BA257</f>
        <v>0</v>
      </c>
      <c r="L320" s="395" t="str">
        <f>'FORMAT REKAP'!BD257</f>
        <v/>
      </c>
      <c r="M320" s="394" t="str">
        <f>'FORMAT REKAP'!BE257&amp;"/"&amp;'FORMAT REKAP'!BF257</f>
        <v>/</v>
      </c>
      <c r="P320" s="394">
        <f>'FORMAT REKAP'!AW257</f>
        <v>0</v>
      </c>
      <c r="Q320" s="395" t="str">
        <f>'FORMAT REKAP'!BI257</f>
        <v/>
      </c>
      <c r="R320" s="394" t="str">
        <f>'FORMAT REKAP'!BJ257</f>
        <v/>
      </c>
      <c r="S320" s="393" t="str">
        <f>'FORMAT REKAP'!BK257</f>
        <v/>
      </c>
    </row>
    <row r="321" spans="3:19" x14ac:dyDescent="0.25">
      <c r="C321" s="394" t="str">
        <f>'FORMAT REKAP'!H258&amp;"/"&amp;'FORMAT REKAP'!I258</f>
        <v>/</v>
      </c>
      <c r="D321" s="394" t="str">
        <f>'FORMAT REKAP'!AH258</f>
        <v/>
      </c>
      <c r="E321" s="394" t="str">
        <f>'FORMAT REKAP'!AM258</f>
        <v/>
      </c>
      <c r="F321" s="395" t="str">
        <f>'FORMAT REKAP'!AN258</f>
        <v/>
      </c>
      <c r="G321" s="394" t="str">
        <f>'FORMAT REKAP'!AQ258</f>
        <v/>
      </c>
      <c r="H321" s="394">
        <f>'FORMAT REKAP'!AS258</f>
        <v>0</v>
      </c>
      <c r="I321" s="394">
        <f>'FORMAT REKAP'!AU258</f>
        <v>0</v>
      </c>
      <c r="J321" s="394">
        <f>'FORMAT REKAP'!AY258</f>
        <v>0</v>
      </c>
      <c r="K321" s="395">
        <f>'FORMAT REKAP'!BA258</f>
        <v>0</v>
      </c>
      <c r="L321" s="395" t="str">
        <f>'FORMAT REKAP'!BD258</f>
        <v/>
      </c>
      <c r="M321" s="394" t="str">
        <f>'FORMAT REKAP'!BE258&amp;"/"&amp;'FORMAT REKAP'!BF258</f>
        <v>/</v>
      </c>
      <c r="P321" s="394">
        <f>'FORMAT REKAP'!AW258</f>
        <v>0</v>
      </c>
      <c r="Q321" s="395" t="str">
        <f>'FORMAT REKAP'!BI258</f>
        <v/>
      </c>
      <c r="R321" s="394" t="str">
        <f>'FORMAT REKAP'!BJ258</f>
        <v/>
      </c>
      <c r="S321" s="393" t="str">
        <f>'FORMAT REKAP'!BK258</f>
        <v/>
      </c>
    </row>
    <row r="322" spans="3:19" x14ac:dyDescent="0.25">
      <c r="C322" s="394" t="str">
        <f>'FORMAT REKAP'!H259&amp;"/"&amp;'FORMAT REKAP'!I259</f>
        <v>/</v>
      </c>
      <c r="D322" s="394" t="str">
        <f>'FORMAT REKAP'!AH259</f>
        <v/>
      </c>
      <c r="E322" s="394" t="str">
        <f>'FORMAT REKAP'!AM259</f>
        <v/>
      </c>
      <c r="F322" s="395" t="str">
        <f>'FORMAT REKAP'!AN259</f>
        <v/>
      </c>
      <c r="G322" s="394" t="str">
        <f>'FORMAT REKAP'!AQ259</f>
        <v/>
      </c>
      <c r="H322" s="394">
        <f>'FORMAT REKAP'!AS259</f>
        <v>0</v>
      </c>
      <c r="I322" s="394">
        <f>'FORMAT REKAP'!AU259</f>
        <v>0</v>
      </c>
      <c r="J322" s="394">
        <f>'FORMAT REKAP'!AY259</f>
        <v>0</v>
      </c>
      <c r="K322" s="395">
        <f>'FORMAT REKAP'!BA259</f>
        <v>0</v>
      </c>
      <c r="L322" s="395" t="str">
        <f>'FORMAT REKAP'!BD259</f>
        <v/>
      </c>
      <c r="M322" s="394" t="str">
        <f>'FORMAT REKAP'!BE259&amp;"/"&amp;'FORMAT REKAP'!BF259</f>
        <v>/</v>
      </c>
      <c r="P322" s="394">
        <f>'FORMAT REKAP'!AW259</f>
        <v>0</v>
      </c>
      <c r="Q322" s="395" t="str">
        <f>'FORMAT REKAP'!BI259</f>
        <v/>
      </c>
      <c r="R322" s="394" t="str">
        <f>'FORMAT REKAP'!BJ259</f>
        <v/>
      </c>
      <c r="S322" s="393" t="str">
        <f>'FORMAT REKAP'!BK259</f>
        <v/>
      </c>
    </row>
    <row r="323" spans="3:19" x14ac:dyDescent="0.25">
      <c r="C323" s="394" t="str">
        <f>'FORMAT REKAP'!H260&amp;"/"&amp;'FORMAT REKAP'!I260</f>
        <v>/</v>
      </c>
      <c r="D323" s="394" t="str">
        <f>'FORMAT REKAP'!AH260</f>
        <v/>
      </c>
      <c r="E323" s="394" t="str">
        <f>'FORMAT REKAP'!AM260</f>
        <v/>
      </c>
      <c r="F323" s="395" t="str">
        <f>'FORMAT REKAP'!AN260</f>
        <v/>
      </c>
      <c r="G323" s="394" t="str">
        <f>'FORMAT REKAP'!AQ260</f>
        <v/>
      </c>
      <c r="H323" s="394">
        <f>'FORMAT REKAP'!AS260</f>
        <v>0</v>
      </c>
      <c r="I323" s="394">
        <f>'FORMAT REKAP'!AU260</f>
        <v>0</v>
      </c>
      <c r="J323" s="394">
        <f>'FORMAT REKAP'!AY260</f>
        <v>0</v>
      </c>
      <c r="K323" s="395">
        <f>'FORMAT REKAP'!BA260</f>
        <v>0</v>
      </c>
      <c r="L323" s="395" t="str">
        <f>'FORMAT REKAP'!BD260</f>
        <v/>
      </c>
      <c r="M323" s="394" t="str">
        <f>'FORMAT REKAP'!BE260&amp;"/"&amp;'FORMAT REKAP'!BF260</f>
        <v>/</v>
      </c>
      <c r="P323" s="394">
        <f>'FORMAT REKAP'!AW260</f>
        <v>0</v>
      </c>
      <c r="Q323" s="395" t="str">
        <f>'FORMAT REKAP'!BI260</f>
        <v/>
      </c>
      <c r="R323" s="394" t="str">
        <f>'FORMAT REKAP'!BJ260</f>
        <v/>
      </c>
      <c r="S323" s="393" t="str">
        <f>'FORMAT REKAP'!BK260</f>
        <v/>
      </c>
    </row>
    <row r="324" spans="3:19" x14ac:dyDescent="0.25">
      <c r="C324" s="394" t="str">
        <f>'FORMAT REKAP'!H261&amp;"/"&amp;'FORMAT REKAP'!I261</f>
        <v>/</v>
      </c>
      <c r="D324" s="394" t="str">
        <f>'FORMAT REKAP'!AH261</f>
        <v/>
      </c>
      <c r="E324" s="394" t="str">
        <f>'FORMAT REKAP'!AM261</f>
        <v/>
      </c>
      <c r="F324" s="395" t="str">
        <f>'FORMAT REKAP'!AN261</f>
        <v/>
      </c>
      <c r="G324" s="394" t="str">
        <f>'FORMAT REKAP'!AQ261</f>
        <v/>
      </c>
      <c r="H324" s="394">
        <f>'FORMAT REKAP'!AS261</f>
        <v>0</v>
      </c>
      <c r="I324" s="394">
        <f>'FORMAT REKAP'!AU261</f>
        <v>0</v>
      </c>
      <c r="J324" s="394">
        <f>'FORMAT REKAP'!AY261</f>
        <v>0</v>
      </c>
      <c r="K324" s="395">
        <f>'FORMAT REKAP'!BA261</f>
        <v>0</v>
      </c>
      <c r="L324" s="395" t="str">
        <f>'FORMAT REKAP'!BD261</f>
        <v/>
      </c>
      <c r="M324" s="394" t="str">
        <f>'FORMAT REKAP'!BE261&amp;"/"&amp;'FORMAT REKAP'!BF261</f>
        <v>/</v>
      </c>
      <c r="P324" s="394">
        <f>'FORMAT REKAP'!AW261</f>
        <v>0</v>
      </c>
      <c r="Q324" s="395" t="str">
        <f>'FORMAT REKAP'!BI261</f>
        <v/>
      </c>
      <c r="R324" s="394" t="str">
        <f>'FORMAT REKAP'!BJ261</f>
        <v/>
      </c>
      <c r="S324" s="393" t="str">
        <f>'FORMAT REKAP'!BK261</f>
        <v/>
      </c>
    </row>
    <row r="325" spans="3:19" x14ac:dyDescent="0.25">
      <c r="C325" s="394" t="str">
        <f>'FORMAT REKAP'!H262&amp;"/"&amp;'FORMAT REKAP'!I262</f>
        <v>/</v>
      </c>
      <c r="D325" s="394" t="str">
        <f>'FORMAT REKAP'!AH262</f>
        <v/>
      </c>
      <c r="E325" s="394" t="str">
        <f>'FORMAT REKAP'!AM262</f>
        <v/>
      </c>
      <c r="F325" s="395" t="str">
        <f>'FORMAT REKAP'!AN262</f>
        <v/>
      </c>
      <c r="G325" s="394" t="str">
        <f>'FORMAT REKAP'!AQ262</f>
        <v/>
      </c>
      <c r="H325" s="394">
        <f>'FORMAT REKAP'!AS262</f>
        <v>0</v>
      </c>
      <c r="I325" s="394">
        <f>'FORMAT REKAP'!AU262</f>
        <v>0</v>
      </c>
      <c r="J325" s="394">
        <f>'FORMAT REKAP'!AY262</f>
        <v>0</v>
      </c>
      <c r="K325" s="395">
        <f>'FORMAT REKAP'!BA262</f>
        <v>0</v>
      </c>
      <c r="L325" s="395" t="str">
        <f>'FORMAT REKAP'!BD262</f>
        <v/>
      </c>
      <c r="M325" s="394" t="str">
        <f>'FORMAT REKAP'!BE262&amp;"/"&amp;'FORMAT REKAP'!BF262</f>
        <v>/</v>
      </c>
      <c r="P325" s="394">
        <f>'FORMAT REKAP'!AW262</f>
        <v>0</v>
      </c>
      <c r="Q325" s="395" t="str">
        <f>'FORMAT REKAP'!BI262</f>
        <v/>
      </c>
      <c r="R325" s="394" t="str">
        <f>'FORMAT REKAP'!BJ262</f>
        <v/>
      </c>
      <c r="S325" s="393" t="str">
        <f>'FORMAT REKAP'!BK262</f>
        <v/>
      </c>
    </row>
    <row r="326" spans="3:19" x14ac:dyDescent="0.25">
      <c r="C326" s="394" t="str">
        <f>'FORMAT REKAP'!H263&amp;"/"&amp;'FORMAT REKAP'!I263</f>
        <v>/</v>
      </c>
      <c r="D326" s="394" t="str">
        <f>'FORMAT REKAP'!AH263</f>
        <v/>
      </c>
      <c r="E326" s="394" t="str">
        <f>'FORMAT REKAP'!AM263</f>
        <v/>
      </c>
      <c r="F326" s="395" t="str">
        <f>'FORMAT REKAP'!AN263</f>
        <v/>
      </c>
      <c r="G326" s="394" t="str">
        <f>'FORMAT REKAP'!AQ263</f>
        <v/>
      </c>
      <c r="H326" s="394">
        <f>'FORMAT REKAP'!AS263</f>
        <v>0</v>
      </c>
      <c r="I326" s="394">
        <f>'FORMAT REKAP'!AU263</f>
        <v>0</v>
      </c>
      <c r="J326" s="394">
        <f>'FORMAT REKAP'!AY263</f>
        <v>0</v>
      </c>
      <c r="K326" s="395">
        <f>'FORMAT REKAP'!BA263</f>
        <v>0</v>
      </c>
      <c r="L326" s="395" t="str">
        <f>'FORMAT REKAP'!BD263</f>
        <v/>
      </c>
      <c r="M326" s="394" t="str">
        <f>'FORMAT REKAP'!BE263&amp;"/"&amp;'FORMAT REKAP'!BF263</f>
        <v>/</v>
      </c>
      <c r="P326" s="394">
        <f>'FORMAT REKAP'!AW263</f>
        <v>0</v>
      </c>
      <c r="Q326" s="395" t="str">
        <f>'FORMAT REKAP'!BI263</f>
        <v/>
      </c>
      <c r="R326" s="394" t="str">
        <f>'FORMAT REKAP'!BJ263</f>
        <v/>
      </c>
      <c r="S326" s="393" t="str">
        <f>'FORMAT REKAP'!BK263</f>
        <v/>
      </c>
    </row>
    <row r="327" spans="3:19" x14ac:dyDescent="0.25">
      <c r="C327" s="394" t="str">
        <f>'FORMAT REKAP'!H264&amp;"/"&amp;'FORMAT REKAP'!I264</f>
        <v>/</v>
      </c>
      <c r="D327" s="394" t="str">
        <f>'FORMAT REKAP'!AH264</f>
        <v/>
      </c>
      <c r="E327" s="394" t="str">
        <f>'FORMAT REKAP'!AM264</f>
        <v/>
      </c>
      <c r="F327" s="395" t="str">
        <f>'FORMAT REKAP'!AN264</f>
        <v/>
      </c>
      <c r="G327" s="394" t="str">
        <f>'FORMAT REKAP'!AQ264</f>
        <v/>
      </c>
      <c r="H327" s="394">
        <f>'FORMAT REKAP'!AS264</f>
        <v>0</v>
      </c>
      <c r="I327" s="394">
        <f>'FORMAT REKAP'!AU264</f>
        <v>0</v>
      </c>
      <c r="J327" s="394">
        <f>'FORMAT REKAP'!AY264</f>
        <v>0</v>
      </c>
      <c r="K327" s="395">
        <f>'FORMAT REKAP'!BA264</f>
        <v>0</v>
      </c>
      <c r="L327" s="395" t="str">
        <f>'FORMAT REKAP'!BD264</f>
        <v/>
      </c>
      <c r="M327" s="394" t="str">
        <f>'FORMAT REKAP'!BE264&amp;"/"&amp;'FORMAT REKAP'!BF264</f>
        <v>/</v>
      </c>
      <c r="P327" s="394">
        <f>'FORMAT REKAP'!AW264</f>
        <v>0</v>
      </c>
      <c r="Q327" s="395" t="str">
        <f>'FORMAT REKAP'!BI264</f>
        <v/>
      </c>
      <c r="R327" s="394" t="str">
        <f>'FORMAT REKAP'!BJ264</f>
        <v/>
      </c>
      <c r="S327" s="393" t="str">
        <f>'FORMAT REKAP'!BK264</f>
        <v/>
      </c>
    </row>
    <row r="328" spans="3:19" x14ac:dyDescent="0.25">
      <c r="C328" s="394" t="str">
        <f>'FORMAT REKAP'!H265&amp;"/"&amp;'FORMAT REKAP'!I265</f>
        <v>/</v>
      </c>
      <c r="D328" s="394" t="str">
        <f>'FORMAT REKAP'!AH265</f>
        <v/>
      </c>
      <c r="E328" s="394" t="str">
        <f>'FORMAT REKAP'!AM265</f>
        <v/>
      </c>
      <c r="F328" s="395" t="str">
        <f>'FORMAT REKAP'!AN265</f>
        <v/>
      </c>
      <c r="G328" s="394" t="str">
        <f>'FORMAT REKAP'!AQ265</f>
        <v/>
      </c>
      <c r="H328" s="394">
        <f>'FORMAT REKAP'!AS265</f>
        <v>0</v>
      </c>
      <c r="I328" s="394">
        <f>'FORMAT REKAP'!AU265</f>
        <v>0</v>
      </c>
      <c r="J328" s="394">
        <f>'FORMAT REKAP'!AY265</f>
        <v>0</v>
      </c>
      <c r="K328" s="395">
        <f>'FORMAT REKAP'!BA265</f>
        <v>0</v>
      </c>
      <c r="L328" s="395" t="str">
        <f>'FORMAT REKAP'!BD265</f>
        <v/>
      </c>
      <c r="M328" s="394" t="str">
        <f>'FORMAT REKAP'!BE265&amp;"/"&amp;'FORMAT REKAP'!BF265</f>
        <v>/</v>
      </c>
      <c r="P328" s="394">
        <f>'FORMAT REKAP'!AW265</f>
        <v>0</v>
      </c>
      <c r="Q328" s="395" t="str">
        <f>'FORMAT REKAP'!BI265</f>
        <v/>
      </c>
      <c r="R328" s="394" t="str">
        <f>'FORMAT REKAP'!BJ265</f>
        <v/>
      </c>
      <c r="S328" s="393" t="str">
        <f>'FORMAT REKAP'!BK265</f>
        <v/>
      </c>
    </row>
    <row r="329" spans="3:19" x14ac:dyDescent="0.25">
      <c r="C329" s="394" t="str">
        <f>'FORMAT REKAP'!H266&amp;"/"&amp;'FORMAT REKAP'!I266</f>
        <v>/</v>
      </c>
      <c r="D329" s="394" t="str">
        <f>'FORMAT REKAP'!AH266</f>
        <v/>
      </c>
      <c r="E329" s="394" t="str">
        <f>'FORMAT REKAP'!AM266</f>
        <v/>
      </c>
      <c r="F329" s="395" t="str">
        <f>'FORMAT REKAP'!AN266</f>
        <v/>
      </c>
      <c r="G329" s="394" t="str">
        <f>'FORMAT REKAP'!AQ266</f>
        <v/>
      </c>
      <c r="H329" s="394">
        <f>'FORMAT REKAP'!AS266</f>
        <v>0</v>
      </c>
      <c r="I329" s="394">
        <f>'FORMAT REKAP'!AU266</f>
        <v>0</v>
      </c>
      <c r="J329" s="394">
        <f>'FORMAT REKAP'!AY266</f>
        <v>0</v>
      </c>
      <c r="K329" s="395">
        <f>'FORMAT REKAP'!BA266</f>
        <v>0</v>
      </c>
      <c r="L329" s="395" t="str">
        <f>'FORMAT REKAP'!BD266</f>
        <v/>
      </c>
      <c r="M329" s="394" t="str">
        <f>'FORMAT REKAP'!BE266&amp;"/"&amp;'FORMAT REKAP'!BF266</f>
        <v>/</v>
      </c>
      <c r="P329" s="394">
        <f>'FORMAT REKAP'!AW266</f>
        <v>0</v>
      </c>
      <c r="Q329" s="395" t="str">
        <f>'FORMAT REKAP'!BI266</f>
        <v/>
      </c>
      <c r="R329" s="394" t="str">
        <f>'FORMAT REKAP'!BJ266</f>
        <v/>
      </c>
      <c r="S329" s="393" t="str">
        <f>'FORMAT REKAP'!BK266</f>
        <v/>
      </c>
    </row>
    <row r="330" spans="3:19" x14ac:dyDescent="0.25">
      <c r="C330" s="394" t="str">
        <f>'FORMAT REKAP'!H267&amp;"/"&amp;'FORMAT REKAP'!I267</f>
        <v>/</v>
      </c>
      <c r="D330" s="394" t="str">
        <f>'FORMAT REKAP'!AH267</f>
        <v/>
      </c>
      <c r="E330" s="394" t="str">
        <f>'FORMAT REKAP'!AM267</f>
        <v/>
      </c>
      <c r="F330" s="395" t="str">
        <f>'FORMAT REKAP'!AN267</f>
        <v/>
      </c>
      <c r="G330" s="394" t="str">
        <f>'FORMAT REKAP'!AQ267</f>
        <v/>
      </c>
      <c r="H330" s="394">
        <f>'FORMAT REKAP'!AS267</f>
        <v>0</v>
      </c>
      <c r="I330" s="394">
        <f>'FORMAT REKAP'!AU267</f>
        <v>0</v>
      </c>
      <c r="J330" s="394">
        <f>'FORMAT REKAP'!AY267</f>
        <v>0</v>
      </c>
      <c r="K330" s="395">
        <f>'FORMAT REKAP'!BA267</f>
        <v>0</v>
      </c>
      <c r="L330" s="395" t="str">
        <f>'FORMAT REKAP'!BD267</f>
        <v/>
      </c>
      <c r="M330" s="394" t="str">
        <f>'FORMAT REKAP'!BE267&amp;"/"&amp;'FORMAT REKAP'!BF267</f>
        <v>/</v>
      </c>
      <c r="P330" s="394">
        <f>'FORMAT REKAP'!AW267</f>
        <v>0</v>
      </c>
      <c r="Q330" s="395" t="str">
        <f>'FORMAT REKAP'!BI267</f>
        <v/>
      </c>
      <c r="R330" s="394" t="str">
        <f>'FORMAT REKAP'!BJ267</f>
        <v/>
      </c>
      <c r="S330" s="393" t="str">
        <f>'FORMAT REKAP'!BK267</f>
        <v/>
      </c>
    </row>
    <row r="331" spans="3:19" x14ac:dyDescent="0.25">
      <c r="C331" s="394" t="str">
        <f>'FORMAT REKAP'!H268&amp;"/"&amp;'FORMAT REKAP'!I268</f>
        <v>/</v>
      </c>
      <c r="D331" s="394" t="str">
        <f>'FORMAT REKAP'!AH268</f>
        <v/>
      </c>
      <c r="E331" s="394" t="str">
        <f>'FORMAT REKAP'!AM268</f>
        <v/>
      </c>
      <c r="F331" s="395" t="str">
        <f>'FORMAT REKAP'!AN268</f>
        <v/>
      </c>
      <c r="G331" s="394" t="str">
        <f>'FORMAT REKAP'!AQ268</f>
        <v/>
      </c>
      <c r="H331" s="394">
        <f>'FORMAT REKAP'!AS268</f>
        <v>0</v>
      </c>
      <c r="I331" s="394">
        <f>'FORMAT REKAP'!AU268</f>
        <v>0</v>
      </c>
      <c r="J331" s="394">
        <f>'FORMAT REKAP'!AY268</f>
        <v>0</v>
      </c>
      <c r="K331" s="395">
        <f>'FORMAT REKAP'!BA268</f>
        <v>0</v>
      </c>
      <c r="L331" s="395" t="str">
        <f>'FORMAT REKAP'!BD268</f>
        <v/>
      </c>
      <c r="M331" s="394" t="str">
        <f>'FORMAT REKAP'!BE268&amp;"/"&amp;'FORMAT REKAP'!BF268</f>
        <v>/</v>
      </c>
      <c r="P331" s="394">
        <f>'FORMAT REKAP'!AW268</f>
        <v>0</v>
      </c>
      <c r="Q331" s="395" t="str">
        <f>'FORMAT REKAP'!BI268</f>
        <v/>
      </c>
      <c r="R331" s="394" t="str">
        <f>'FORMAT REKAP'!BJ268</f>
        <v/>
      </c>
      <c r="S331" s="393" t="str">
        <f>'FORMAT REKAP'!BK268</f>
        <v/>
      </c>
    </row>
    <row r="332" spans="3:19" x14ac:dyDescent="0.25">
      <c r="C332" s="394" t="str">
        <f>'FORMAT REKAP'!H269&amp;"/"&amp;'FORMAT REKAP'!I269</f>
        <v>/</v>
      </c>
      <c r="D332" s="394" t="str">
        <f>'FORMAT REKAP'!AH269</f>
        <v/>
      </c>
      <c r="E332" s="394" t="str">
        <f>'FORMAT REKAP'!AM269</f>
        <v/>
      </c>
      <c r="F332" s="395" t="str">
        <f>'FORMAT REKAP'!AN269</f>
        <v/>
      </c>
      <c r="G332" s="394" t="str">
        <f>'FORMAT REKAP'!AQ269</f>
        <v/>
      </c>
      <c r="H332" s="394">
        <f>'FORMAT REKAP'!AS269</f>
        <v>0</v>
      </c>
      <c r="I332" s="394">
        <f>'FORMAT REKAP'!AU269</f>
        <v>0</v>
      </c>
      <c r="J332" s="394">
        <f>'FORMAT REKAP'!AY269</f>
        <v>0</v>
      </c>
      <c r="K332" s="395">
        <f>'FORMAT REKAP'!BA269</f>
        <v>0</v>
      </c>
      <c r="L332" s="395" t="str">
        <f>'FORMAT REKAP'!BD269</f>
        <v/>
      </c>
      <c r="M332" s="394" t="str">
        <f>'FORMAT REKAP'!BE269&amp;"/"&amp;'FORMAT REKAP'!BF269</f>
        <v>/</v>
      </c>
      <c r="P332" s="394">
        <f>'FORMAT REKAP'!AW269</f>
        <v>0</v>
      </c>
      <c r="Q332" s="395" t="str">
        <f>'FORMAT REKAP'!BI269</f>
        <v/>
      </c>
      <c r="R332" s="394" t="str">
        <f>'FORMAT REKAP'!BJ269</f>
        <v/>
      </c>
      <c r="S332" s="393" t="str">
        <f>'FORMAT REKAP'!BK269</f>
        <v/>
      </c>
    </row>
    <row r="333" spans="3:19" x14ac:dyDescent="0.25">
      <c r="C333" s="394" t="str">
        <f>'FORMAT REKAP'!H270&amp;"/"&amp;'FORMAT REKAP'!I270</f>
        <v>/</v>
      </c>
      <c r="D333" s="394" t="str">
        <f>'FORMAT REKAP'!AH270</f>
        <v/>
      </c>
      <c r="E333" s="394" t="str">
        <f>'FORMAT REKAP'!AM270</f>
        <v/>
      </c>
      <c r="F333" s="395" t="str">
        <f>'FORMAT REKAP'!AN270</f>
        <v/>
      </c>
      <c r="G333" s="394" t="str">
        <f>'FORMAT REKAP'!AQ270</f>
        <v/>
      </c>
      <c r="H333" s="394">
        <f>'FORMAT REKAP'!AS270</f>
        <v>0</v>
      </c>
      <c r="I333" s="394">
        <f>'FORMAT REKAP'!AU270</f>
        <v>0</v>
      </c>
      <c r="J333" s="394">
        <f>'FORMAT REKAP'!AY270</f>
        <v>0</v>
      </c>
      <c r="K333" s="395">
        <f>'FORMAT REKAP'!BA270</f>
        <v>0</v>
      </c>
      <c r="L333" s="395" t="str">
        <f>'FORMAT REKAP'!BD270</f>
        <v/>
      </c>
      <c r="M333" s="394" t="str">
        <f>'FORMAT REKAP'!BE270&amp;"/"&amp;'FORMAT REKAP'!BF270</f>
        <v>/</v>
      </c>
      <c r="P333" s="394">
        <f>'FORMAT REKAP'!AW270</f>
        <v>0</v>
      </c>
      <c r="Q333" s="395" t="str">
        <f>'FORMAT REKAP'!BI270</f>
        <v/>
      </c>
      <c r="R333" s="394" t="str">
        <f>'FORMAT REKAP'!BJ270</f>
        <v/>
      </c>
      <c r="S333" s="393" t="str">
        <f>'FORMAT REKAP'!BK270</f>
        <v/>
      </c>
    </row>
    <row r="334" spans="3:19" x14ac:dyDescent="0.25">
      <c r="C334" s="394" t="str">
        <f>'FORMAT REKAP'!H271&amp;"/"&amp;'FORMAT REKAP'!I271</f>
        <v>/</v>
      </c>
      <c r="D334" s="394" t="str">
        <f>'FORMAT REKAP'!AH271</f>
        <v/>
      </c>
      <c r="E334" s="394" t="str">
        <f>'FORMAT REKAP'!AM271</f>
        <v/>
      </c>
      <c r="F334" s="395" t="str">
        <f>'FORMAT REKAP'!AN271</f>
        <v/>
      </c>
      <c r="G334" s="394" t="str">
        <f>'FORMAT REKAP'!AQ271</f>
        <v/>
      </c>
      <c r="H334" s="394">
        <f>'FORMAT REKAP'!AS271</f>
        <v>0</v>
      </c>
      <c r="I334" s="394">
        <f>'FORMAT REKAP'!AU271</f>
        <v>0</v>
      </c>
      <c r="J334" s="394">
        <f>'FORMAT REKAP'!AY271</f>
        <v>0</v>
      </c>
      <c r="K334" s="395">
        <f>'FORMAT REKAP'!BA271</f>
        <v>0</v>
      </c>
      <c r="L334" s="395" t="str">
        <f>'FORMAT REKAP'!BD271</f>
        <v/>
      </c>
      <c r="M334" s="394" t="str">
        <f>'FORMAT REKAP'!BE271&amp;"/"&amp;'FORMAT REKAP'!BF271</f>
        <v>/</v>
      </c>
      <c r="P334" s="394">
        <f>'FORMAT REKAP'!AW271</f>
        <v>0</v>
      </c>
      <c r="Q334" s="395" t="str">
        <f>'FORMAT REKAP'!BI271</f>
        <v/>
      </c>
      <c r="R334" s="394" t="str">
        <f>'FORMAT REKAP'!BJ271</f>
        <v/>
      </c>
      <c r="S334" s="393" t="str">
        <f>'FORMAT REKAP'!BK271</f>
        <v/>
      </c>
    </row>
    <row r="335" spans="3:19" x14ac:dyDescent="0.25">
      <c r="C335" s="394" t="str">
        <f>'FORMAT REKAP'!H272&amp;"/"&amp;'FORMAT REKAP'!I272</f>
        <v>/</v>
      </c>
      <c r="D335" s="394" t="str">
        <f>'FORMAT REKAP'!AH272</f>
        <v/>
      </c>
      <c r="E335" s="394" t="str">
        <f>'FORMAT REKAP'!AM272</f>
        <v/>
      </c>
      <c r="F335" s="395" t="str">
        <f>'FORMAT REKAP'!AN272</f>
        <v/>
      </c>
      <c r="G335" s="394" t="str">
        <f>'FORMAT REKAP'!AQ272</f>
        <v/>
      </c>
      <c r="H335" s="394">
        <f>'FORMAT REKAP'!AS272</f>
        <v>0</v>
      </c>
      <c r="I335" s="394">
        <f>'FORMAT REKAP'!AU272</f>
        <v>0</v>
      </c>
      <c r="J335" s="394">
        <f>'FORMAT REKAP'!AY272</f>
        <v>0</v>
      </c>
      <c r="K335" s="395">
        <f>'FORMAT REKAP'!BA272</f>
        <v>0</v>
      </c>
      <c r="L335" s="395" t="str">
        <f>'FORMAT REKAP'!BD272</f>
        <v/>
      </c>
      <c r="M335" s="394" t="str">
        <f>'FORMAT REKAP'!BE272&amp;"/"&amp;'FORMAT REKAP'!BF272</f>
        <v>/</v>
      </c>
      <c r="P335" s="394">
        <f>'FORMAT REKAP'!AW272</f>
        <v>0</v>
      </c>
      <c r="Q335" s="395" t="str">
        <f>'FORMAT REKAP'!BI272</f>
        <v/>
      </c>
      <c r="R335" s="394" t="str">
        <f>'FORMAT REKAP'!BJ272</f>
        <v/>
      </c>
      <c r="S335" s="393" t="str">
        <f>'FORMAT REKAP'!BK272</f>
        <v/>
      </c>
    </row>
    <row r="336" spans="3:19" x14ac:dyDescent="0.25">
      <c r="C336" s="394" t="str">
        <f>'FORMAT REKAP'!H273&amp;"/"&amp;'FORMAT REKAP'!I273</f>
        <v>/</v>
      </c>
      <c r="D336" s="394" t="str">
        <f>'FORMAT REKAP'!AH273</f>
        <v/>
      </c>
      <c r="E336" s="394" t="str">
        <f>'FORMAT REKAP'!AM273</f>
        <v/>
      </c>
      <c r="F336" s="395" t="str">
        <f>'FORMAT REKAP'!AN273</f>
        <v/>
      </c>
      <c r="G336" s="394" t="str">
        <f>'FORMAT REKAP'!AQ273</f>
        <v/>
      </c>
      <c r="H336" s="394">
        <f>'FORMAT REKAP'!AS273</f>
        <v>0</v>
      </c>
      <c r="I336" s="394">
        <f>'FORMAT REKAP'!AU273</f>
        <v>0</v>
      </c>
      <c r="J336" s="394">
        <f>'FORMAT REKAP'!AY273</f>
        <v>0</v>
      </c>
      <c r="K336" s="395">
        <f>'FORMAT REKAP'!BA273</f>
        <v>0</v>
      </c>
      <c r="L336" s="395" t="str">
        <f>'FORMAT REKAP'!BD273</f>
        <v/>
      </c>
      <c r="M336" s="394" t="str">
        <f>'FORMAT REKAP'!BE273&amp;"/"&amp;'FORMAT REKAP'!BF273</f>
        <v>/</v>
      </c>
      <c r="P336" s="394">
        <f>'FORMAT REKAP'!AW273</f>
        <v>0</v>
      </c>
      <c r="Q336" s="395" t="str">
        <f>'FORMAT REKAP'!BI273</f>
        <v/>
      </c>
      <c r="R336" s="394" t="str">
        <f>'FORMAT REKAP'!BJ273</f>
        <v/>
      </c>
      <c r="S336" s="393" t="str">
        <f>'FORMAT REKAP'!BK273</f>
        <v/>
      </c>
    </row>
    <row r="337" spans="3:19" x14ac:dyDescent="0.25">
      <c r="C337" s="394" t="str">
        <f>'FORMAT REKAP'!H274&amp;"/"&amp;'FORMAT REKAP'!I274</f>
        <v>/</v>
      </c>
      <c r="D337" s="394" t="str">
        <f>'FORMAT REKAP'!AH274</f>
        <v/>
      </c>
      <c r="E337" s="394" t="str">
        <f>'FORMAT REKAP'!AM274</f>
        <v/>
      </c>
      <c r="F337" s="395" t="str">
        <f>'FORMAT REKAP'!AN274</f>
        <v/>
      </c>
      <c r="G337" s="394" t="str">
        <f>'FORMAT REKAP'!AQ274</f>
        <v/>
      </c>
      <c r="H337" s="394">
        <f>'FORMAT REKAP'!AS274</f>
        <v>0</v>
      </c>
      <c r="I337" s="394">
        <f>'FORMAT REKAP'!AU274</f>
        <v>0</v>
      </c>
      <c r="J337" s="394">
        <f>'FORMAT REKAP'!AY274</f>
        <v>0</v>
      </c>
      <c r="K337" s="395">
        <f>'FORMAT REKAP'!BA274</f>
        <v>0</v>
      </c>
      <c r="L337" s="395" t="str">
        <f>'FORMAT REKAP'!BD274</f>
        <v/>
      </c>
      <c r="M337" s="394" t="str">
        <f>'FORMAT REKAP'!BE274&amp;"/"&amp;'FORMAT REKAP'!BF274</f>
        <v>/</v>
      </c>
      <c r="P337" s="394">
        <f>'FORMAT REKAP'!AW274</f>
        <v>0</v>
      </c>
      <c r="Q337" s="395" t="str">
        <f>'FORMAT REKAP'!BI274</f>
        <v/>
      </c>
      <c r="R337" s="394" t="str">
        <f>'FORMAT REKAP'!BJ274</f>
        <v/>
      </c>
      <c r="S337" s="393" t="str">
        <f>'FORMAT REKAP'!BK274</f>
        <v/>
      </c>
    </row>
    <row r="338" spans="3:19" x14ac:dyDescent="0.25">
      <c r="C338" s="394" t="str">
        <f>'FORMAT REKAP'!H275&amp;"/"&amp;'FORMAT REKAP'!I275</f>
        <v>/</v>
      </c>
      <c r="D338" s="394" t="str">
        <f>'FORMAT REKAP'!AH275</f>
        <v/>
      </c>
      <c r="E338" s="394" t="str">
        <f>'FORMAT REKAP'!AM275</f>
        <v/>
      </c>
      <c r="F338" s="395" t="str">
        <f>'FORMAT REKAP'!AN275</f>
        <v/>
      </c>
      <c r="G338" s="394" t="str">
        <f>'FORMAT REKAP'!AQ275</f>
        <v/>
      </c>
      <c r="H338" s="394">
        <f>'FORMAT REKAP'!AS275</f>
        <v>0</v>
      </c>
      <c r="I338" s="394">
        <f>'FORMAT REKAP'!AU275</f>
        <v>0</v>
      </c>
      <c r="J338" s="394">
        <f>'FORMAT REKAP'!AY275</f>
        <v>0</v>
      </c>
      <c r="K338" s="395">
        <f>'FORMAT REKAP'!BA275</f>
        <v>0</v>
      </c>
      <c r="L338" s="395" t="str">
        <f>'FORMAT REKAP'!BD275</f>
        <v/>
      </c>
      <c r="M338" s="394" t="str">
        <f>'FORMAT REKAP'!BE275&amp;"/"&amp;'FORMAT REKAP'!BF275</f>
        <v>/</v>
      </c>
      <c r="P338" s="394">
        <f>'FORMAT REKAP'!AW275</f>
        <v>0</v>
      </c>
      <c r="Q338" s="395" t="str">
        <f>'FORMAT REKAP'!BI275</f>
        <v/>
      </c>
      <c r="R338" s="394" t="str">
        <f>'FORMAT REKAP'!BJ275</f>
        <v/>
      </c>
      <c r="S338" s="393" t="str">
        <f>'FORMAT REKAP'!BK275</f>
        <v/>
      </c>
    </row>
    <row r="339" spans="3:19" x14ac:dyDescent="0.25">
      <c r="C339" s="394" t="str">
        <f>'FORMAT REKAP'!H276&amp;"/"&amp;'FORMAT REKAP'!I276</f>
        <v>/</v>
      </c>
      <c r="D339" s="394" t="str">
        <f>'FORMAT REKAP'!AH276</f>
        <v/>
      </c>
      <c r="E339" s="394" t="str">
        <f>'FORMAT REKAP'!AM276</f>
        <v/>
      </c>
      <c r="F339" s="395" t="str">
        <f>'FORMAT REKAP'!AN276</f>
        <v/>
      </c>
      <c r="G339" s="394" t="str">
        <f>'FORMAT REKAP'!AQ276</f>
        <v/>
      </c>
      <c r="H339" s="394">
        <f>'FORMAT REKAP'!AS276</f>
        <v>0</v>
      </c>
      <c r="I339" s="394">
        <f>'FORMAT REKAP'!AU276</f>
        <v>0</v>
      </c>
      <c r="J339" s="394">
        <f>'FORMAT REKAP'!AY276</f>
        <v>0</v>
      </c>
      <c r="K339" s="395">
        <f>'FORMAT REKAP'!BA276</f>
        <v>0</v>
      </c>
      <c r="L339" s="395" t="str">
        <f>'FORMAT REKAP'!BD276</f>
        <v/>
      </c>
      <c r="M339" s="394" t="str">
        <f>'FORMAT REKAP'!BE276&amp;"/"&amp;'FORMAT REKAP'!BF276</f>
        <v>/</v>
      </c>
      <c r="P339" s="394">
        <f>'FORMAT REKAP'!AW276</f>
        <v>0</v>
      </c>
      <c r="Q339" s="395" t="str">
        <f>'FORMAT REKAP'!BI276</f>
        <v/>
      </c>
      <c r="R339" s="394" t="str">
        <f>'FORMAT REKAP'!BJ276</f>
        <v/>
      </c>
      <c r="S339" s="393" t="str">
        <f>'FORMAT REKAP'!BK276</f>
        <v/>
      </c>
    </row>
    <row r="340" spans="3:19" x14ac:dyDescent="0.25">
      <c r="C340" s="394" t="str">
        <f>'FORMAT REKAP'!H277&amp;"/"&amp;'FORMAT REKAP'!I277</f>
        <v>/</v>
      </c>
      <c r="D340" s="394" t="str">
        <f>'FORMAT REKAP'!AH277</f>
        <v/>
      </c>
      <c r="E340" s="394" t="str">
        <f>'FORMAT REKAP'!AM277</f>
        <v/>
      </c>
      <c r="F340" s="395" t="str">
        <f>'FORMAT REKAP'!AN277</f>
        <v/>
      </c>
      <c r="G340" s="394" t="str">
        <f>'FORMAT REKAP'!AQ277</f>
        <v/>
      </c>
      <c r="H340" s="394">
        <f>'FORMAT REKAP'!AS277</f>
        <v>0</v>
      </c>
      <c r="I340" s="394">
        <f>'FORMAT REKAP'!AU277</f>
        <v>0</v>
      </c>
      <c r="J340" s="394">
        <f>'FORMAT REKAP'!AY277</f>
        <v>0</v>
      </c>
      <c r="K340" s="395">
        <f>'FORMAT REKAP'!BA277</f>
        <v>0</v>
      </c>
      <c r="L340" s="395" t="str">
        <f>'FORMAT REKAP'!BD277</f>
        <v/>
      </c>
      <c r="M340" s="394" t="str">
        <f>'FORMAT REKAP'!BE277&amp;"/"&amp;'FORMAT REKAP'!BF277</f>
        <v>/</v>
      </c>
      <c r="P340" s="394">
        <f>'FORMAT REKAP'!AW277</f>
        <v>0</v>
      </c>
      <c r="Q340" s="395" t="str">
        <f>'FORMAT REKAP'!BI277</f>
        <v/>
      </c>
      <c r="R340" s="394" t="str">
        <f>'FORMAT REKAP'!BJ277</f>
        <v/>
      </c>
      <c r="S340" s="393" t="str">
        <f>'FORMAT REKAP'!BK277</f>
        <v/>
      </c>
    </row>
    <row r="341" spans="3:19" x14ac:dyDescent="0.25">
      <c r="C341" s="394" t="str">
        <f>'FORMAT REKAP'!H278&amp;"/"&amp;'FORMAT REKAP'!I278</f>
        <v>/</v>
      </c>
      <c r="D341" s="394" t="str">
        <f>'FORMAT REKAP'!AH278</f>
        <v/>
      </c>
      <c r="E341" s="394" t="str">
        <f>'FORMAT REKAP'!AM278</f>
        <v/>
      </c>
      <c r="F341" s="395" t="str">
        <f>'FORMAT REKAP'!AN278</f>
        <v/>
      </c>
      <c r="G341" s="394" t="str">
        <f>'FORMAT REKAP'!AQ278</f>
        <v/>
      </c>
      <c r="H341" s="394">
        <f>'FORMAT REKAP'!AS278</f>
        <v>0</v>
      </c>
      <c r="I341" s="394">
        <f>'FORMAT REKAP'!AU278</f>
        <v>0</v>
      </c>
      <c r="J341" s="394">
        <f>'FORMAT REKAP'!AY278</f>
        <v>0</v>
      </c>
      <c r="K341" s="395">
        <f>'FORMAT REKAP'!BA278</f>
        <v>0</v>
      </c>
      <c r="L341" s="395" t="str">
        <f>'FORMAT REKAP'!BD278</f>
        <v/>
      </c>
      <c r="M341" s="394" t="str">
        <f>'FORMAT REKAP'!BE278&amp;"/"&amp;'FORMAT REKAP'!BF278</f>
        <v>/</v>
      </c>
      <c r="P341" s="394">
        <f>'FORMAT REKAP'!AW278</f>
        <v>0</v>
      </c>
      <c r="Q341" s="395" t="str">
        <f>'FORMAT REKAP'!BI278</f>
        <v/>
      </c>
      <c r="R341" s="394" t="str">
        <f>'FORMAT REKAP'!BJ278</f>
        <v/>
      </c>
      <c r="S341" s="393" t="str">
        <f>'FORMAT REKAP'!BK278</f>
        <v/>
      </c>
    </row>
    <row r="342" spans="3:19" x14ac:dyDescent="0.25">
      <c r="C342" s="394" t="str">
        <f>'FORMAT REKAP'!H279&amp;"/"&amp;'FORMAT REKAP'!I279</f>
        <v>/</v>
      </c>
      <c r="D342" s="394" t="str">
        <f>'FORMAT REKAP'!AH279</f>
        <v/>
      </c>
      <c r="E342" s="394" t="str">
        <f>'FORMAT REKAP'!AM279</f>
        <v/>
      </c>
      <c r="F342" s="395" t="str">
        <f>'FORMAT REKAP'!AN279</f>
        <v/>
      </c>
      <c r="G342" s="394" t="str">
        <f>'FORMAT REKAP'!AQ279</f>
        <v/>
      </c>
      <c r="H342" s="394">
        <f>'FORMAT REKAP'!AS279</f>
        <v>0</v>
      </c>
      <c r="I342" s="394">
        <f>'FORMAT REKAP'!AU279</f>
        <v>0</v>
      </c>
      <c r="J342" s="394">
        <f>'FORMAT REKAP'!AY279</f>
        <v>0</v>
      </c>
      <c r="K342" s="395">
        <f>'FORMAT REKAP'!BA279</f>
        <v>0</v>
      </c>
      <c r="L342" s="395" t="str">
        <f>'FORMAT REKAP'!BD279</f>
        <v/>
      </c>
      <c r="M342" s="394" t="str">
        <f>'FORMAT REKAP'!BE279&amp;"/"&amp;'FORMAT REKAP'!BF279</f>
        <v>/</v>
      </c>
      <c r="P342" s="394">
        <f>'FORMAT REKAP'!AW279</f>
        <v>0</v>
      </c>
      <c r="Q342" s="395" t="str">
        <f>'FORMAT REKAP'!BI279</f>
        <v/>
      </c>
      <c r="R342" s="394" t="str">
        <f>'FORMAT REKAP'!BJ279</f>
        <v/>
      </c>
      <c r="S342" s="393" t="str">
        <f>'FORMAT REKAP'!BK279</f>
        <v/>
      </c>
    </row>
    <row r="343" spans="3:19" x14ac:dyDescent="0.25">
      <c r="C343" s="394" t="str">
        <f>'FORMAT REKAP'!H280&amp;"/"&amp;'FORMAT REKAP'!I280</f>
        <v>/</v>
      </c>
      <c r="D343" s="394" t="str">
        <f>'FORMAT REKAP'!AH280</f>
        <v/>
      </c>
      <c r="E343" s="394" t="str">
        <f>'FORMAT REKAP'!AM280</f>
        <v/>
      </c>
      <c r="F343" s="395" t="str">
        <f>'FORMAT REKAP'!AN280</f>
        <v/>
      </c>
      <c r="G343" s="394" t="str">
        <f>'FORMAT REKAP'!AQ280</f>
        <v/>
      </c>
      <c r="H343" s="394">
        <f>'FORMAT REKAP'!AS280</f>
        <v>0</v>
      </c>
      <c r="I343" s="394">
        <f>'FORMAT REKAP'!AU280</f>
        <v>0</v>
      </c>
      <c r="J343" s="394">
        <f>'FORMAT REKAP'!AY280</f>
        <v>0</v>
      </c>
      <c r="K343" s="395">
        <f>'FORMAT REKAP'!BA280</f>
        <v>0</v>
      </c>
      <c r="L343" s="395" t="str">
        <f>'FORMAT REKAP'!BD280</f>
        <v/>
      </c>
      <c r="M343" s="394" t="str">
        <f>'FORMAT REKAP'!BE280&amp;"/"&amp;'FORMAT REKAP'!BF280</f>
        <v>/</v>
      </c>
      <c r="P343" s="394">
        <f>'FORMAT REKAP'!AW280</f>
        <v>0</v>
      </c>
      <c r="Q343" s="395" t="str">
        <f>'FORMAT REKAP'!BI280</f>
        <v/>
      </c>
      <c r="R343" s="394" t="str">
        <f>'FORMAT REKAP'!BJ280</f>
        <v/>
      </c>
      <c r="S343" s="393" t="str">
        <f>'FORMAT REKAP'!BK280</f>
        <v/>
      </c>
    </row>
    <row r="344" spans="3:19" x14ac:dyDescent="0.25">
      <c r="C344" s="394" t="str">
        <f>'FORMAT REKAP'!H281&amp;"/"&amp;'FORMAT REKAP'!I281</f>
        <v>/</v>
      </c>
      <c r="D344" s="394" t="str">
        <f>'FORMAT REKAP'!AH281</f>
        <v/>
      </c>
      <c r="E344" s="394" t="str">
        <f>'FORMAT REKAP'!AM281</f>
        <v/>
      </c>
      <c r="F344" s="395" t="str">
        <f>'FORMAT REKAP'!AN281</f>
        <v/>
      </c>
      <c r="G344" s="394" t="str">
        <f>'FORMAT REKAP'!AQ281</f>
        <v/>
      </c>
      <c r="H344" s="394">
        <f>'FORMAT REKAP'!AS281</f>
        <v>0</v>
      </c>
      <c r="I344" s="394">
        <f>'FORMAT REKAP'!AU281</f>
        <v>0</v>
      </c>
      <c r="J344" s="394">
        <f>'FORMAT REKAP'!AY281</f>
        <v>0</v>
      </c>
      <c r="K344" s="395">
        <f>'FORMAT REKAP'!BA281</f>
        <v>0</v>
      </c>
      <c r="L344" s="395" t="str">
        <f>'FORMAT REKAP'!BD281</f>
        <v/>
      </c>
      <c r="M344" s="394" t="str">
        <f>'FORMAT REKAP'!BE281&amp;"/"&amp;'FORMAT REKAP'!BF281</f>
        <v>/</v>
      </c>
      <c r="P344" s="394">
        <f>'FORMAT REKAP'!AW281</f>
        <v>0</v>
      </c>
      <c r="Q344" s="395" t="str">
        <f>'FORMAT REKAP'!BI281</f>
        <v/>
      </c>
      <c r="R344" s="394" t="str">
        <f>'FORMAT REKAP'!BJ281</f>
        <v/>
      </c>
      <c r="S344" s="393" t="str">
        <f>'FORMAT REKAP'!BK281</f>
        <v/>
      </c>
    </row>
    <row r="345" spans="3:19" x14ac:dyDescent="0.25">
      <c r="C345" s="394" t="str">
        <f>'FORMAT REKAP'!H282&amp;"/"&amp;'FORMAT REKAP'!I282</f>
        <v>/</v>
      </c>
      <c r="D345" s="394" t="str">
        <f>'FORMAT REKAP'!AH282</f>
        <v/>
      </c>
      <c r="E345" s="394" t="str">
        <f>'FORMAT REKAP'!AM282</f>
        <v/>
      </c>
      <c r="F345" s="395" t="str">
        <f>'FORMAT REKAP'!AN282</f>
        <v/>
      </c>
      <c r="G345" s="394" t="str">
        <f>'FORMAT REKAP'!AQ282</f>
        <v/>
      </c>
      <c r="H345" s="394">
        <f>'FORMAT REKAP'!AS282</f>
        <v>0</v>
      </c>
      <c r="I345" s="394">
        <f>'FORMAT REKAP'!AU282</f>
        <v>0</v>
      </c>
      <c r="J345" s="394">
        <f>'FORMAT REKAP'!AY282</f>
        <v>0</v>
      </c>
      <c r="K345" s="395">
        <f>'FORMAT REKAP'!BA282</f>
        <v>0</v>
      </c>
      <c r="L345" s="395" t="str">
        <f>'FORMAT REKAP'!BD282</f>
        <v/>
      </c>
      <c r="M345" s="394" t="str">
        <f>'FORMAT REKAP'!BE282&amp;"/"&amp;'FORMAT REKAP'!BF282</f>
        <v>/</v>
      </c>
      <c r="P345" s="394">
        <f>'FORMAT REKAP'!AW282</f>
        <v>0</v>
      </c>
      <c r="Q345" s="395" t="str">
        <f>'FORMAT REKAP'!BI282</f>
        <v/>
      </c>
      <c r="R345" s="394" t="str">
        <f>'FORMAT REKAP'!BJ282</f>
        <v/>
      </c>
      <c r="S345" s="393" t="str">
        <f>'FORMAT REKAP'!BK282</f>
        <v/>
      </c>
    </row>
    <row r="346" spans="3:19" x14ac:dyDescent="0.25">
      <c r="C346" s="394" t="str">
        <f>'FORMAT REKAP'!H283&amp;"/"&amp;'FORMAT REKAP'!I283</f>
        <v>/</v>
      </c>
      <c r="D346" s="394" t="str">
        <f>'FORMAT REKAP'!AH283</f>
        <v/>
      </c>
      <c r="E346" s="394" t="str">
        <f>'FORMAT REKAP'!AM283</f>
        <v/>
      </c>
      <c r="F346" s="395" t="str">
        <f>'FORMAT REKAP'!AN283</f>
        <v/>
      </c>
      <c r="G346" s="394" t="str">
        <f>'FORMAT REKAP'!AQ283</f>
        <v/>
      </c>
      <c r="H346" s="394">
        <f>'FORMAT REKAP'!AS283</f>
        <v>0</v>
      </c>
      <c r="I346" s="394">
        <f>'FORMAT REKAP'!AU283</f>
        <v>0</v>
      </c>
      <c r="J346" s="394">
        <f>'FORMAT REKAP'!AY283</f>
        <v>0</v>
      </c>
      <c r="K346" s="395">
        <f>'FORMAT REKAP'!BA283</f>
        <v>0</v>
      </c>
      <c r="L346" s="395" t="str">
        <f>'FORMAT REKAP'!BD283</f>
        <v/>
      </c>
      <c r="M346" s="394" t="str">
        <f>'FORMAT REKAP'!BE283&amp;"/"&amp;'FORMAT REKAP'!BF283</f>
        <v>/</v>
      </c>
      <c r="P346" s="394">
        <f>'FORMAT REKAP'!AW283</f>
        <v>0</v>
      </c>
      <c r="Q346" s="395" t="str">
        <f>'FORMAT REKAP'!BI283</f>
        <v/>
      </c>
      <c r="R346" s="394" t="str">
        <f>'FORMAT REKAP'!BJ283</f>
        <v/>
      </c>
      <c r="S346" s="393" t="str">
        <f>'FORMAT REKAP'!BK283</f>
        <v/>
      </c>
    </row>
    <row r="347" spans="3:19" x14ac:dyDescent="0.25">
      <c r="C347" s="394" t="str">
        <f>'FORMAT REKAP'!H284&amp;"/"&amp;'FORMAT REKAP'!I284</f>
        <v>/</v>
      </c>
      <c r="D347" s="394" t="str">
        <f>'FORMAT REKAP'!AH284</f>
        <v/>
      </c>
      <c r="E347" s="394" t="str">
        <f>'FORMAT REKAP'!AM284</f>
        <v/>
      </c>
      <c r="F347" s="395" t="str">
        <f>'FORMAT REKAP'!AN284</f>
        <v/>
      </c>
      <c r="G347" s="394" t="str">
        <f>'FORMAT REKAP'!AQ284</f>
        <v/>
      </c>
      <c r="H347" s="394">
        <f>'FORMAT REKAP'!AS284</f>
        <v>0</v>
      </c>
      <c r="I347" s="394">
        <f>'FORMAT REKAP'!AU284</f>
        <v>0</v>
      </c>
      <c r="J347" s="394">
        <f>'FORMAT REKAP'!AY284</f>
        <v>0</v>
      </c>
      <c r="K347" s="395">
        <f>'FORMAT REKAP'!BA284</f>
        <v>0</v>
      </c>
      <c r="L347" s="395" t="str">
        <f>'FORMAT REKAP'!BD284</f>
        <v/>
      </c>
      <c r="M347" s="394" t="str">
        <f>'FORMAT REKAP'!BE284&amp;"/"&amp;'FORMAT REKAP'!BF284</f>
        <v>/</v>
      </c>
      <c r="P347" s="394">
        <f>'FORMAT REKAP'!AW284</f>
        <v>0</v>
      </c>
      <c r="Q347" s="395" t="str">
        <f>'FORMAT REKAP'!BI284</f>
        <v/>
      </c>
      <c r="R347" s="394" t="str">
        <f>'FORMAT REKAP'!BJ284</f>
        <v/>
      </c>
      <c r="S347" s="393" t="str">
        <f>'FORMAT REKAP'!BK284</f>
        <v/>
      </c>
    </row>
    <row r="348" spans="3:19" x14ac:dyDescent="0.25">
      <c r="C348" s="394" t="str">
        <f>'FORMAT REKAP'!H285&amp;"/"&amp;'FORMAT REKAP'!I285</f>
        <v>/</v>
      </c>
      <c r="D348" s="394" t="str">
        <f>'FORMAT REKAP'!AH285</f>
        <v/>
      </c>
      <c r="E348" s="394" t="str">
        <f>'FORMAT REKAP'!AM285</f>
        <v/>
      </c>
      <c r="F348" s="395" t="str">
        <f>'FORMAT REKAP'!AN285</f>
        <v/>
      </c>
      <c r="G348" s="394" t="str">
        <f>'FORMAT REKAP'!AQ285</f>
        <v/>
      </c>
      <c r="H348" s="394">
        <f>'FORMAT REKAP'!AS285</f>
        <v>0</v>
      </c>
      <c r="I348" s="394">
        <f>'FORMAT REKAP'!AU285</f>
        <v>0</v>
      </c>
      <c r="J348" s="394">
        <f>'FORMAT REKAP'!AY285</f>
        <v>0</v>
      </c>
      <c r="K348" s="395">
        <f>'FORMAT REKAP'!BA285</f>
        <v>0</v>
      </c>
      <c r="L348" s="395" t="str">
        <f>'FORMAT REKAP'!BD285</f>
        <v/>
      </c>
      <c r="M348" s="394" t="str">
        <f>'FORMAT REKAP'!BE285&amp;"/"&amp;'FORMAT REKAP'!BF285</f>
        <v>/</v>
      </c>
      <c r="P348" s="394">
        <f>'FORMAT REKAP'!AW285</f>
        <v>0</v>
      </c>
      <c r="Q348" s="395" t="str">
        <f>'FORMAT REKAP'!BI285</f>
        <v/>
      </c>
      <c r="R348" s="394" t="str">
        <f>'FORMAT REKAP'!BJ285</f>
        <v/>
      </c>
      <c r="S348" s="393" t="str">
        <f>'FORMAT REKAP'!BK285</f>
        <v/>
      </c>
    </row>
    <row r="349" spans="3:19" x14ac:dyDescent="0.25">
      <c r="C349" s="394" t="str">
        <f>'FORMAT REKAP'!H286&amp;"/"&amp;'FORMAT REKAP'!I286</f>
        <v>/</v>
      </c>
      <c r="D349" s="394" t="str">
        <f>'FORMAT REKAP'!AH286</f>
        <v/>
      </c>
      <c r="E349" s="394" t="str">
        <f>'FORMAT REKAP'!AM286</f>
        <v/>
      </c>
      <c r="F349" s="395" t="str">
        <f>'FORMAT REKAP'!AN286</f>
        <v/>
      </c>
      <c r="G349" s="394" t="str">
        <f>'FORMAT REKAP'!AQ286</f>
        <v/>
      </c>
      <c r="H349" s="394">
        <f>'FORMAT REKAP'!AS286</f>
        <v>0</v>
      </c>
      <c r="I349" s="394">
        <f>'FORMAT REKAP'!AU286</f>
        <v>0</v>
      </c>
      <c r="J349" s="394">
        <f>'FORMAT REKAP'!AY286</f>
        <v>0</v>
      </c>
      <c r="K349" s="395">
        <f>'FORMAT REKAP'!BA286</f>
        <v>0</v>
      </c>
      <c r="L349" s="395" t="str">
        <f>'FORMAT REKAP'!BD286</f>
        <v/>
      </c>
      <c r="M349" s="394" t="str">
        <f>'FORMAT REKAP'!BE286&amp;"/"&amp;'FORMAT REKAP'!BF286</f>
        <v>/</v>
      </c>
      <c r="P349" s="394">
        <f>'FORMAT REKAP'!AW286</f>
        <v>0</v>
      </c>
      <c r="Q349" s="395" t="str">
        <f>'FORMAT REKAP'!BI286</f>
        <v/>
      </c>
      <c r="R349" s="394" t="str">
        <f>'FORMAT REKAP'!BJ286</f>
        <v/>
      </c>
      <c r="S349" s="393" t="str">
        <f>'FORMAT REKAP'!BK286</f>
        <v/>
      </c>
    </row>
    <row r="350" spans="3:19" x14ac:dyDescent="0.25">
      <c r="C350" s="394" t="str">
        <f>'FORMAT REKAP'!H287&amp;"/"&amp;'FORMAT REKAP'!I287</f>
        <v>/</v>
      </c>
      <c r="D350" s="394" t="str">
        <f>'FORMAT REKAP'!AH287</f>
        <v/>
      </c>
      <c r="E350" s="394" t="str">
        <f>'FORMAT REKAP'!AM287</f>
        <v/>
      </c>
      <c r="F350" s="395" t="str">
        <f>'FORMAT REKAP'!AN287</f>
        <v/>
      </c>
      <c r="G350" s="394" t="str">
        <f>'FORMAT REKAP'!AQ287</f>
        <v/>
      </c>
      <c r="H350" s="394">
        <f>'FORMAT REKAP'!AS287</f>
        <v>0</v>
      </c>
      <c r="I350" s="394">
        <f>'FORMAT REKAP'!AU287</f>
        <v>0</v>
      </c>
      <c r="J350" s="394">
        <f>'FORMAT REKAP'!AY287</f>
        <v>0</v>
      </c>
      <c r="K350" s="395">
        <f>'FORMAT REKAP'!BA287</f>
        <v>0</v>
      </c>
      <c r="L350" s="395" t="str">
        <f>'FORMAT REKAP'!BD287</f>
        <v/>
      </c>
      <c r="M350" s="394" t="str">
        <f>'FORMAT REKAP'!BE287&amp;"/"&amp;'FORMAT REKAP'!BF287</f>
        <v>/</v>
      </c>
      <c r="P350" s="394">
        <f>'FORMAT REKAP'!AW287</f>
        <v>0</v>
      </c>
      <c r="Q350" s="395" t="str">
        <f>'FORMAT REKAP'!BI287</f>
        <v/>
      </c>
      <c r="R350" s="394" t="str">
        <f>'FORMAT REKAP'!BJ287</f>
        <v/>
      </c>
      <c r="S350" s="393" t="str">
        <f>'FORMAT REKAP'!BK287</f>
        <v/>
      </c>
    </row>
    <row r="351" spans="3:19" x14ac:dyDescent="0.25">
      <c r="C351" s="394" t="str">
        <f>'FORMAT REKAP'!H288&amp;"/"&amp;'FORMAT REKAP'!I288</f>
        <v>/</v>
      </c>
      <c r="D351" s="394" t="str">
        <f>'FORMAT REKAP'!AH288</f>
        <v/>
      </c>
      <c r="E351" s="394" t="str">
        <f>'FORMAT REKAP'!AM288</f>
        <v/>
      </c>
      <c r="F351" s="395" t="str">
        <f>'FORMAT REKAP'!AN288</f>
        <v/>
      </c>
      <c r="G351" s="394" t="str">
        <f>'FORMAT REKAP'!AQ288</f>
        <v/>
      </c>
      <c r="H351" s="394">
        <f>'FORMAT REKAP'!AS288</f>
        <v>0</v>
      </c>
      <c r="I351" s="394">
        <f>'FORMAT REKAP'!AU288</f>
        <v>0</v>
      </c>
      <c r="J351" s="394">
        <f>'FORMAT REKAP'!AY288</f>
        <v>0</v>
      </c>
      <c r="K351" s="395">
        <f>'FORMAT REKAP'!BA288</f>
        <v>0</v>
      </c>
      <c r="L351" s="395" t="str">
        <f>'FORMAT REKAP'!BD288</f>
        <v/>
      </c>
      <c r="M351" s="394" t="str">
        <f>'FORMAT REKAP'!BE288&amp;"/"&amp;'FORMAT REKAP'!BF288</f>
        <v>/</v>
      </c>
      <c r="P351" s="394">
        <f>'FORMAT REKAP'!AW288</f>
        <v>0</v>
      </c>
      <c r="Q351" s="395" t="str">
        <f>'FORMAT REKAP'!BI288</f>
        <v/>
      </c>
      <c r="R351" s="394" t="str">
        <f>'FORMAT REKAP'!BJ288</f>
        <v/>
      </c>
      <c r="S351" s="393" t="str">
        <f>'FORMAT REKAP'!BK288</f>
        <v/>
      </c>
    </row>
    <row r="352" spans="3:19" x14ac:dyDescent="0.25">
      <c r="C352" s="394" t="str">
        <f>'FORMAT REKAP'!H289&amp;"/"&amp;'FORMAT REKAP'!I289</f>
        <v>/</v>
      </c>
      <c r="D352" s="394" t="str">
        <f>'FORMAT REKAP'!AH289</f>
        <v/>
      </c>
      <c r="E352" s="394" t="str">
        <f>'FORMAT REKAP'!AM289</f>
        <v/>
      </c>
      <c r="F352" s="395" t="str">
        <f>'FORMAT REKAP'!AN289</f>
        <v/>
      </c>
      <c r="G352" s="394" t="str">
        <f>'FORMAT REKAP'!AQ289</f>
        <v/>
      </c>
      <c r="H352" s="394">
        <f>'FORMAT REKAP'!AS289</f>
        <v>0</v>
      </c>
      <c r="I352" s="394">
        <f>'FORMAT REKAP'!AU289</f>
        <v>0</v>
      </c>
      <c r="J352" s="394">
        <f>'FORMAT REKAP'!AY289</f>
        <v>0</v>
      </c>
      <c r="K352" s="395">
        <f>'FORMAT REKAP'!BA289</f>
        <v>0</v>
      </c>
      <c r="L352" s="395" t="str">
        <f>'FORMAT REKAP'!BD289</f>
        <v/>
      </c>
      <c r="M352" s="394" t="str">
        <f>'FORMAT REKAP'!BE289&amp;"/"&amp;'FORMAT REKAP'!BF289</f>
        <v>/</v>
      </c>
      <c r="P352" s="394">
        <f>'FORMAT REKAP'!AW289</f>
        <v>0</v>
      </c>
      <c r="Q352" s="395" t="str">
        <f>'FORMAT REKAP'!BI289</f>
        <v/>
      </c>
      <c r="R352" s="394" t="str">
        <f>'FORMAT REKAP'!BJ289</f>
        <v/>
      </c>
      <c r="S352" s="393" t="str">
        <f>'FORMAT REKAP'!BK289</f>
        <v/>
      </c>
    </row>
    <row r="353" spans="3:19" x14ac:dyDescent="0.25">
      <c r="C353" s="394" t="str">
        <f>'FORMAT REKAP'!H290&amp;"/"&amp;'FORMAT REKAP'!I290</f>
        <v>/</v>
      </c>
      <c r="D353" s="394" t="str">
        <f>'FORMAT REKAP'!AH290</f>
        <v/>
      </c>
      <c r="E353" s="394" t="str">
        <f>'FORMAT REKAP'!AM290</f>
        <v/>
      </c>
      <c r="F353" s="395" t="str">
        <f>'FORMAT REKAP'!AN290</f>
        <v/>
      </c>
      <c r="G353" s="394" t="str">
        <f>'FORMAT REKAP'!AQ290</f>
        <v/>
      </c>
      <c r="H353" s="394">
        <f>'FORMAT REKAP'!AS290</f>
        <v>0</v>
      </c>
      <c r="I353" s="394">
        <f>'FORMAT REKAP'!AU290</f>
        <v>0</v>
      </c>
      <c r="J353" s="394">
        <f>'FORMAT REKAP'!AY290</f>
        <v>0</v>
      </c>
      <c r="K353" s="395">
        <f>'FORMAT REKAP'!BA290</f>
        <v>0</v>
      </c>
      <c r="L353" s="395" t="str">
        <f>'FORMAT REKAP'!BD290</f>
        <v/>
      </c>
      <c r="M353" s="394" t="str">
        <f>'FORMAT REKAP'!BE290&amp;"/"&amp;'FORMAT REKAP'!BF290</f>
        <v>/</v>
      </c>
      <c r="P353" s="394">
        <f>'FORMAT REKAP'!AW290</f>
        <v>0</v>
      </c>
      <c r="Q353" s="395" t="str">
        <f>'FORMAT REKAP'!BI290</f>
        <v/>
      </c>
      <c r="R353" s="394" t="str">
        <f>'FORMAT REKAP'!BJ290</f>
        <v/>
      </c>
      <c r="S353" s="393" t="str">
        <f>'FORMAT REKAP'!BK290</f>
        <v/>
      </c>
    </row>
    <row r="354" spans="3:19" x14ac:dyDescent="0.25">
      <c r="C354" s="394" t="str">
        <f>'FORMAT REKAP'!H291&amp;"/"&amp;'FORMAT REKAP'!I291</f>
        <v>/</v>
      </c>
      <c r="D354" s="394" t="str">
        <f>'FORMAT REKAP'!AH291</f>
        <v/>
      </c>
      <c r="E354" s="394" t="str">
        <f>'FORMAT REKAP'!AM291</f>
        <v/>
      </c>
      <c r="F354" s="395" t="str">
        <f>'FORMAT REKAP'!AN291</f>
        <v/>
      </c>
      <c r="G354" s="394" t="str">
        <f>'FORMAT REKAP'!AQ291</f>
        <v/>
      </c>
      <c r="H354" s="394">
        <f>'FORMAT REKAP'!AS291</f>
        <v>0</v>
      </c>
      <c r="I354" s="394">
        <f>'FORMAT REKAP'!AU291</f>
        <v>0</v>
      </c>
      <c r="J354" s="394">
        <f>'FORMAT REKAP'!AY291</f>
        <v>0</v>
      </c>
      <c r="K354" s="395">
        <f>'FORMAT REKAP'!BA291</f>
        <v>0</v>
      </c>
      <c r="L354" s="395" t="str">
        <f>'FORMAT REKAP'!BD291</f>
        <v/>
      </c>
      <c r="M354" s="394" t="str">
        <f>'FORMAT REKAP'!BE291&amp;"/"&amp;'FORMAT REKAP'!BF291</f>
        <v>/</v>
      </c>
      <c r="P354" s="394">
        <f>'FORMAT REKAP'!AW291</f>
        <v>0</v>
      </c>
      <c r="Q354" s="395" t="str">
        <f>'FORMAT REKAP'!BI291</f>
        <v/>
      </c>
      <c r="R354" s="394" t="str">
        <f>'FORMAT REKAP'!BJ291</f>
        <v/>
      </c>
      <c r="S354" s="393" t="str">
        <f>'FORMAT REKAP'!BK291</f>
        <v/>
      </c>
    </row>
    <row r="355" spans="3:19" x14ac:dyDescent="0.25">
      <c r="C355" s="394" t="str">
        <f>'FORMAT REKAP'!H292&amp;"/"&amp;'FORMAT REKAP'!I292</f>
        <v>/</v>
      </c>
      <c r="D355" s="394" t="str">
        <f>'FORMAT REKAP'!AH292</f>
        <v/>
      </c>
      <c r="E355" s="394" t="str">
        <f>'FORMAT REKAP'!AM292</f>
        <v/>
      </c>
      <c r="F355" s="395" t="str">
        <f>'FORMAT REKAP'!AN292</f>
        <v/>
      </c>
      <c r="G355" s="394" t="str">
        <f>'FORMAT REKAP'!AQ292</f>
        <v/>
      </c>
      <c r="H355" s="394">
        <f>'FORMAT REKAP'!AS292</f>
        <v>0</v>
      </c>
      <c r="I355" s="394">
        <f>'FORMAT REKAP'!AU292</f>
        <v>0</v>
      </c>
      <c r="J355" s="394">
        <f>'FORMAT REKAP'!AY292</f>
        <v>0</v>
      </c>
      <c r="K355" s="395">
        <f>'FORMAT REKAP'!BA292</f>
        <v>0</v>
      </c>
      <c r="L355" s="395" t="str">
        <f>'FORMAT REKAP'!BD292</f>
        <v/>
      </c>
      <c r="M355" s="394" t="str">
        <f>'FORMAT REKAP'!BE292&amp;"/"&amp;'FORMAT REKAP'!BF292</f>
        <v>/</v>
      </c>
      <c r="P355" s="394">
        <f>'FORMAT REKAP'!AW292</f>
        <v>0</v>
      </c>
      <c r="Q355" s="395" t="str">
        <f>'FORMAT REKAP'!BI292</f>
        <v/>
      </c>
      <c r="R355" s="394" t="str">
        <f>'FORMAT REKAP'!BJ292</f>
        <v/>
      </c>
      <c r="S355" s="393" t="str">
        <f>'FORMAT REKAP'!BK292</f>
        <v/>
      </c>
    </row>
    <row r="356" spans="3:19" x14ac:dyDescent="0.25">
      <c r="C356" s="394" t="str">
        <f>'FORMAT REKAP'!H293&amp;"/"&amp;'FORMAT REKAP'!I293</f>
        <v>/</v>
      </c>
      <c r="D356" s="394" t="str">
        <f>'FORMAT REKAP'!AH293</f>
        <v/>
      </c>
      <c r="E356" s="394" t="str">
        <f>'FORMAT REKAP'!AM293</f>
        <v/>
      </c>
      <c r="F356" s="395" t="str">
        <f>'FORMAT REKAP'!AN293</f>
        <v/>
      </c>
      <c r="G356" s="394" t="str">
        <f>'FORMAT REKAP'!AQ293</f>
        <v/>
      </c>
      <c r="H356" s="394">
        <f>'FORMAT REKAP'!AS293</f>
        <v>0</v>
      </c>
      <c r="I356" s="394">
        <f>'FORMAT REKAP'!AU293</f>
        <v>0</v>
      </c>
      <c r="J356" s="394">
        <f>'FORMAT REKAP'!AY293</f>
        <v>0</v>
      </c>
      <c r="K356" s="395">
        <f>'FORMAT REKAP'!BA293</f>
        <v>0</v>
      </c>
      <c r="L356" s="395" t="str">
        <f>'FORMAT REKAP'!BD293</f>
        <v/>
      </c>
      <c r="M356" s="394" t="str">
        <f>'FORMAT REKAP'!BE293&amp;"/"&amp;'FORMAT REKAP'!BF293</f>
        <v>/</v>
      </c>
      <c r="P356" s="394">
        <f>'FORMAT REKAP'!AW293</f>
        <v>0</v>
      </c>
      <c r="Q356" s="395" t="str">
        <f>'FORMAT REKAP'!BI293</f>
        <v/>
      </c>
      <c r="R356" s="394" t="str">
        <f>'FORMAT REKAP'!BJ293</f>
        <v/>
      </c>
      <c r="S356" s="393" t="str">
        <f>'FORMAT REKAP'!BK293</f>
        <v/>
      </c>
    </row>
    <row r="357" spans="3:19" x14ac:dyDescent="0.25">
      <c r="C357" s="394" t="str">
        <f>'FORMAT REKAP'!H294&amp;"/"&amp;'FORMAT REKAP'!I294</f>
        <v>/</v>
      </c>
      <c r="D357" s="394" t="str">
        <f>'FORMAT REKAP'!AH294</f>
        <v/>
      </c>
      <c r="E357" s="394" t="str">
        <f>'FORMAT REKAP'!AM294</f>
        <v/>
      </c>
      <c r="F357" s="395" t="str">
        <f>'FORMAT REKAP'!AN294</f>
        <v/>
      </c>
      <c r="G357" s="394" t="str">
        <f>'FORMAT REKAP'!AQ294</f>
        <v/>
      </c>
      <c r="H357" s="394">
        <f>'FORMAT REKAP'!AS294</f>
        <v>0</v>
      </c>
      <c r="I357" s="394">
        <f>'FORMAT REKAP'!AU294</f>
        <v>0</v>
      </c>
      <c r="J357" s="394">
        <f>'FORMAT REKAP'!AY294</f>
        <v>0</v>
      </c>
      <c r="K357" s="395">
        <f>'FORMAT REKAP'!BA294</f>
        <v>0</v>
      </c>
      <c r="L357" s="395" t="str">
        <f>'FORMAT REKAP'!BD294</f>
        <v/>
      </c>
      <c r="M357" s="394" t="str">
        <f>'FORMAT REKAP'!BE294&amp;"/"&amp;'FORMAT REKAP'!BF294</f>
        <v>/</v>
      </c>
      <c r="P357" s="394">
        <f>'FORMAT REKAP'!AW294</f>
        <v>0</v>
      </c>
      <c r="Q357" s="395" t="str">
        <f>'FORMAT REKAP'!BI294</f>
        <v/>
      </c>
      <c r="R357" s="394" t="str">
        <f>'FORMAT REKAP'!BJ294</f>
        <v/>
      </c>
      <c r="S357" s="393" t="str">
        <f>'FORMAT REKAP'!BK294</f>
        <v/>
      </c>
    </row>
    <row r="358" spans="3:19" x14ac:dyDescent="0.25">
      <c r="C358" s="394" t="str">
        <f>'FORMAT REKAP'!H295&amp;"/"&amp;'FORMAT REKAP'!I295</f>
        <v>/</v>
      </c>
      <c r="D358" s="394" t="str">
        <f>'FORMAT REKAP'!AH295</f>
        <v/>
      </c>
      <c r="E358" s="394" t="str">
        <f>'FORMAT REKAP'!AM295</f>
        <v/>
      </c>
      <c r="F358" s="395" t="str">
        <f>'FORMAT REKAP'!AN295</f>
        <v/>
      </c>
      <c r="G358" s="394" t="str">
        <f>'FORMAT REKAP'!AQ295</f>
        <v/>
      </c>
      <c r="H358" s="394">
        <f>'FORMAT REKAP'!AS295</f>
        <v>0</v>
      </c>
      <c r="I358" s="394">
        <f>'FORMAT REKAP'!AU295</f>
        <v>0</v>
      </c>
      <c r="J358" s="394">
        <f>'FORMAT REKAP'!AY295</f>
        <v>0</v>
      </c>
      <c r="K358" s="395">
        <f>'FORMAT REKAP'!BA295</f>
        <v>0</v>
      </c>
      <c r="L358" s="395" t="str">
        <f>'FORMAT REKAP'!BD295</f>
        <v/>
      </c>
      <c r="M358" s="394" t="str">
        <f>'FORMAT REKAP'!BE295&amp;"/"&amp;'FORMAT REKAP'!BF295</f>
        <v>/</v>
      </c>
      <c r="P358" s="394">
        <f>'FORMAT REKAP'!AW295</f>
        <v>0</v>
      </c>
      <c r="Q358" s="395" t="str">
        <f>'FORMAT REKAP'!BI295</f>
        <v/>
      </c>
      <c r="R358" s="394" t="str">
        <f>'FORMAT REKAP'!BJ295</f>
        <v/>
      </c>
      <c r="S358" s="393" t="str">
        <f>'FORMAT REKAP'!BK295</f>
        <v/>
      </c>
    </row>
    <row r="359" spans="3:19" x14ac:dyDescent="0.25">
      <c r="C359" s="394" t="str">
        <f>'FORMAT REKAP'!H296&amp;"/"&amp;'FORMAT REKAP'!I296</f>
        <v>/</v>
      </c>
      <c r="D359" s="394" t="str">
        <f>'FORMAT REKAP'!AH296</f>
        <v/>
      </c>
      <c r="E359" s="394" t="str">
        <f>'FORMAT REKAP'!AM296</f>
        <v/>
      </c>
      <c r="F359" s="395" t="str">
        <f>'FORMAT REKAP'!AN296</f>
        <v/>
      </c>
      <c r="G359" s="394" t="str">
        <f>'FORMAT REKAP'!AQ296</f>
        <v/>
      </c>
      <c r="H359" s="394">
        <f>'FORMAT REKAP'!AS296</f>
        <v>0</v>
      </c>
      <c r="I359" s="394">
        <f>'FORMAT REKAP'!AU296</f>
        <v>0</v>
      </c>
      <c r="J359" s="394">
        <f>'FORMAT REKAP'!AY296</f>
        <v>0</v>
      </c>
      <c r="K359" s="395">
        <f>'FORMAT REKAP'!BA296</f>
        <v>0</v>
      </c>
      <c r="L359" s="395" t="str">
        <f>'FORMAT REKAP'!BD296</f>
        <v/>
      </c>
      <c r="M359" s="394" t="str">
        <f>'FORMAT REKAP'!BE296&amp;"/"&amp;'FORMAT REKAP'!BF296</f>
        <v>/</v>
      </c>
      <c r="P359" s="394">
        <f>'FORMAT REKAP'!AW296</f>
        <v>0</v>
      </c>
      <c r="Q359" s="395" t="str">
        <f>'FORMAT REKAP'!BI296</f>
        <v/>
      </c>
      <c r="R359" s="394" t="str">
        <f>'FORMAT REKAP'!BJ296</f>
        <v/>
      </c>
      <c r="S359" s="393" t="str">
        <f>'FORMAT REKAP'!BK296</f>
        <v/>
      </c>
    </row>
    <row r="360" spans="3:19" x14ac:dyDescent="0.25">
      <c r="C360" s="394" t="str">
        <f>'FORMAT REKAP'!H297&amp;"/"&amp;'FORMAT REKAP'!I297</f>
        <v>/</v>
      </c>
      <c r="D360" s="394" t="str">
        <f>'FORMAT REKAP'!AH297</f>
        <v/>
      </c>
      <c r="E360" s="394" t="str">
        <f>'FORMAT REKAP'!AM297</f>
        <v/>
      </c>
      <c r="F360" s="395" t="str">
        <f>'FORMAT REKAP'!AN297</f>
        <v/>
      </c>
      <c r="G360" s="394" t="str">
        <f>'FORMAT REKAP'!AQ297</f>
        <v/>
      </c>
      <c r="H360" s="394">
        <f>'FORMAT REKAP'!AS297</f>
        <v>0</v>
      </c>
      <c r="I360" s="394">
        <f>'FORMAT REKAP'!AU297</f>
        <v>0</v>
      </c>
      <c r="J360" s="394">
        <f>'FORMAT REKAP'!AY297</f>
        <v>0</v>
      </c>
      <c r="K360" s="395">
        <f>'FORMAT REKAP'!BA297</f>
        <v>0</v>
      </c>
      <c r="L360" s="395" t="str">
        <f>'FORMAT REKAP'!BD297</f>
        <v/>
      </c>
      <c r="M360" s="394" t="str">
        <f>'FORMAT REKAP'!BE297&amp;"/"&amp;'FORMAT REKAP'!BF297</f>
        <v>/</v>
      </c>
      <c r="P360" s="394">
        <f>'FORMAT REKAP'!AW297</f>
        <v>0</v>
      </c>
      <c r="Q360" s="395" t="str">
        <f>'FORMAT REKAP'!BI297</f>
        <v/>
      </c>
      <c r="R360" s="394" t="str">
        <f>'FORMAT REKAP'!BJ297</f>
        <v/>
      </c>
      <c r="S360" s="393" t="str">
        <f>'FORMAT REKAP'!BK297</f>
        <v/>
      </c>
    </row>
    <row r="361" spans="3:19" x14ac:dyDescent="0.25">
      <c r="C361" s="394" t="str">
        <f>'FORMAT REKAP'!H298&amp;"/"&amp;'FORMAT REKAP'!I298</f>
        <v>/</v>
      </c>
      <c r="D361" s="394" t="str">
        <f>'FORMAT REKAP'!AH298</f>
        <v/>
      </c>
      <c r="E361" s="394" t="str">
        <f>'FORMAT REKAP'!AM298</f>
        <v/>
      </c>
      <c r="F361" s="395" t="str">
        <f>'FORMAT REKAP'!AN298</f>
        <v/>
      </c>
      <c r="G361" s="394" t="str">
        <f>'FORMAT REKAP'!AQ298</f>
        <v/>
      </c>
      <c r="H361" s="394">
        <f>'FORMAT REKAP'!AS298</f>
        <v>0</v>
      </c>
      <c r="I361" s="394">
        <f>'FORMAT REKAP'!AU298</f>
        <v>0</v>
      </c>
      <c r="J361" s="394">
        <f>'FORMAT REKAP'!AY298</f>
        <v>0</v>
      </c>
      <c r="K361" s="395">
        <f>'FORMAT REKAP'!BA298</f>
        <v>0</v>
      </c>
      <c r="L361" s="395" t="str">
        <f>'FORMAT REKAP'!BD298</f>
        <v/>
      </c>
      <c r="M361" s="394" t="str">
        <f>'FORMAT REKAP'!BE298&amp;"/"&amp;'FORMAT REKAP'!BF298</f>
        <v>/</v>
      </c>
      <c r="P361" s="394">
        <f>'FORMAT REKAP'!AW298</f>
        <v>0</v>
      </c>
      <c r="Q361" s="395" t="str">
        <f>'FORMAT REKAP'!BI298</f>
        <v/>
      </c>
      <c r="R361" s="394" t="str">
        <f>'FORMAT REKAP'!BJ298</f>
        <v/>
      </c>
      <c r="S361" s="393" t="str">
        <f>'FORMAT REKAP'!BK298</f>
        <v/>
      </c>
    </row>
    <row r="362" spans="3:19" x14ac:dyDescent="0.25">
      <c r="C362" s="394" t="str">
        <f>'FORMAT REKAP'!H299&amp;"/"&amp;'FORMAT REKAP'!I299</f>
        <v>/</v>
      </c>
      <c r="D362" s="394" t="str">
        <f>'FORMAT REKAP'!AH299</f>
        <v/>
      </c>
      <c r="E362" s="394" t="str">
        <f>'FORMAT REKAP'!AM299</f>
        <v/>
      </c>
      <c r="F362" s="395" t="str">
        <f>'FORMAT REKAP'!AN299</f>
        <v/>
      </c>
      <c r="G362" s="394" t="str">
        <f>'FORMAT REKAP'!AQ299</f>
        <v/>
      </c>
      <c r="H362" s="394">
        <f>'FORMAT REKAP'!AS299</f>
        <v>0</v>
      </c>
      <c r="I362" s="394">
        <f>'FORMAT REKAP'!AU299</f>
        <v>0</v>
      </c>
      <c r="J362" s="394">
        <f>'FORMAT REKAP'!AY299</f>
        <v>0</v>
      </c>
      <c r="K362" s="395">
        <f>'FORMAT REKAP'!BA299</f>
        <v>0</v>
      </c>
      <c r="L362" s="395" t="str">
        <f>'FORMAT REKAP'!BD299</f>
        <v/>
      </c>
      <c r="M362" s="394" t="str">
        <f>'FORMAT REKAP'!BE299&amp;"/"&amp;'FORMAT REKAP'!BF299</f>
        <v>/</v>
      </c>
      <c r="P362" s="394">
        <f>'FORMAT REKAP'!AW299</f>
        <v>0</v>
      </c>
      <c r="Q362" s="395" t="str">
        <f>'FORMAT REKAP'!BI299</f>
        <v/>
      </c>
      <c r="R362" s="394" t="str">
        <f>'FORMAT REKAP'!BJ299</f>
        <v/>
      </c>
      <c r="S362" s="393" t="str">
        <f>'FORMAT REKAP'!BK299</f>
        <v/>
      </c>
    </row>
    <row r="363" spans="3:19" x14ac:dyDescent="0.25">
      <c r="C363" s="394" t="str">
        <f>'FORMAT REKAP'!H300&amp;"/"&amp;'FORMAT REKAP'!I300</f>
        <v>/</v>
      </c>
      <c r="D363" s="394" t="str">
        <f>'FORMAT REKAP'!AH300</f>
        <v/>
      </c>
      <c r="E363" s="394" t="str">
        <f>'FORMAT REKAP'!AM300</f>
        <v/>
      </c>
      <c r="F363" s="395" t="str">
        <f>'FORMAT REKAP'!AN300</f>
        <v/>
      </c>
      <c r="G363" s="394" t="str">
        <f>'FORMAT REKAP'!AQ300</f>
        <v/>
      </c>
      <c r="H363" s="394">
        <f>'FORMAT REKAP'!AS300</f>
        <v>0</v>
      </c>
      <c r="I363" s="394">
        <f>'FORMAT REKAP'!AU300</f>
        <v>0</v>
      </c>
      <c r="J363" s="394">
        <f>'FORMAT REKAP'!AY300</f>
        <v>0</v>
      </c>
      <c r="K363" s="395">
        <f>'FORMAT REKAP'!BA300</f>
        <v>0</v>
      </c>
      <c r="L363" s="395" t="str">
        <f>'FORMAT REKAP'!BD300</f>
        <v/>
      </c>
      <c r="M363" s="394" t="str">
        <f>'FORMAT REKAP'!BE300&amp;"/"&amp;'FORMAT REKAP'!BF300</f>
        <v>/</v>
      </c>
      <c r="P363" s="394">
        <f>'FORMAT REKAP'!AW300</f>
        <v>0</v>
      </c>
      <c r="Q363" s="395" t="str">
        <f>'FORMAT REKAP'!BI300</f>
        <v/>
      </c>
      <c r="R363" s="394" t="str">
        <f>'FORMAT REKAP'!BJ300</f>
        <v/>
      </c>
      <c r="S363" s="393" t="str">
        <f>'FORMAT REKAP'!BK300</f>
        <v/>
      </c>
    </row>
    <row r="364" spans="3:19" x14ac:dyDescent="0.25">
      <c r="C364" s="394" t="str">
        <f>'FORMAT REKAP'!H301&amp;"/"&amp;'FORMAT REKAP'!I301</f>
        <v>/</v>
      </c>
      <c r="D364" s="394" t="str">
        <f>'FORMAT REKAP'!AH301</f>
        <v/>
      </c>
      <c r="E364" s="394" t="str">
        <f>'FORMAT REKAP'!AM301</f>
        <v/>
      </c>
      <c r="F364" s="395" t="str">
        <f>'FORMAT REKAP'!AN301</f>
        <v/>
      </c>
      <c r="G364" s="394" t="str">
        <f>'FORMAT REKAP'!AQ301</f>
        <v/>
      </c>
      <c r="H364" s="394">
        <f>'FORMAT REKAP'!AS301</f>
        <v>0</v>
      </c>
      <c r="I364" s="394">
        <f>'FORMAT REKAP'!AU301</f>
        <v>0</v>
      </c>
      <c r="J364" s="394">
        <f>'FORMAT REKAP'!AY301</f>
        <v>0</v>
      </c>
      <c r="K364" s="395">
        <f>'FORMAT REKAP'!BA301</f>
        <v>0</v>
      </c>
      <c r="L364" s="395" t="str">
        <f>'FORMAT REKAP'!BD301</f>
        <v/>
      </c>
      <c r="M364" s="394" t="str">
        <f>'FORMAT REKAP'!BE301&amp;"/"&amp;'FORMAT REKAP'!BF301</f>
        <v>/</v>
      </c>
      <c r="P364" s="394">
        <f>'FORMAT REKAP'!AW301</f>
        <v>0</v>
      </c>
      <c r="Q364" s="395" t="str">
        <f>'FORMAT REKAP'!BI301</f>
        <v/>
      </c>
      <c r="R364" s="394" t="str">
        <f>'FORMAT REKAP'!BJ301</f>
        <v/>
      </c>
      <c r="S364" s="393" t="str">
        <f>'FORMAT REKAP'!BK301</f>
        <v/>
      </c>
    </row>
    <row r="365" spans="3:19" x14ac:dyDescent="0.25">
      <c r="C365" s="394" t="str">
        <f>'FORMAT REKAP'!H302&amp;"/"&amp;'FORMAT REKAP'!I302</f>
        <v>/</v>
      </c>
      <c r="D365" s="394" t="str">
        <f>'FORMAT REKAP'!AH302</f>
        <v/>
      </c>
      <c r="E365" s="394" t="str">
        <f>'FORMAT REKAP'!AM302</f>
        <v/>
      </c>
      <c r="F365" s="395" t="str">
        <f>'FORMAT REKAP'!AN302</f>
        <v/>
      </c>
      <c r="G365" s="394" t="str">
        <f>'FORMAT REKAP'!AQ302</f>
        <v/>
      </c>
      <c r="H365" s="394">
        <f>'FORMAT REKAP'!AS302</f>
        <v>0</v>
      </c>
      <c r="I365" s="394">
        <f>'FORMAT REKAP'!AU302</f>
        <v>0</v>
      </c>
      <c r="J365" s="394">
        <f>'FORMAT REKAP'!AY302</f>
        <v>0</v>
      </c>
      <c r="K365" s="395">
        <f>'FORMAT REKAP'!BA302</f>
        <v>0</v>
      </c>
      <c r="L365" s="395" t="str">
        <f>'FORMAT REKAP'!BD302</f>
        <v/>
      </c>
      <c r="M365" s="394" t="str">
        <f>'FORMAT REKAP'!BE302&amp;"/"&amp;'FORMAT REKAP'!BF302</f>
        <v>/</v>
      </c>
      <c r="P365" s="394">
        <f>'FORMAT REKAP'!AW302</f>
        <v>0</v>
      </c>
      <c r="Q365" s="395" t="str">
        <f>'FORMAT REKAP'!BI302</f>
        <v/>
      </c>
      <c r="R365" s="394" t="str">
        <f>'FORMAT REKAP'!BJ302</f>
        <v/>
      </c>
      <c r="S365" s="393" t="str">
        <f>'FORMAT REKAP'!BK302</f>
        <v/>
      </c>
    </row>
    <row r="366" spans="3:19" x14ac:dyDescent="0.25">
      <c r="C366" s="394" t="str">
        <f>'FORMAT REKAP'!H303&amp;"/"&amp;'FORMAT REKAP'!I303</f>
        <v>/</v>
      </c>
      <c r="D366" s="394" t="str">
        <f>'FORMAT REKAP'!AH303</f>
        <v/>
      </c>
      <c r="E366" s="394" t="str">
        <f>'FORMAT REKAP'!AM303</f>
        <v/>
      </c>
      <c r="F366" s="395" t="str">
        <f>'FORMAT REKAP'!AN303</f>
        <v/>
      </c>
      <c r="G366" s="394" t="str">
        <f>'FORMAT REKAP'!AQ303</f>
        <v/>
      </c>
      <c r="H366" s="394">
        <f>'FORMAT REKAP'!AS303</f>
        <v>0</v>
      </c>
      <c r="I366" s="394">
        <f>'FORMAT REKAP'!AU303</f>
        <v>0</v>
      </c>
      <c r="J366" s="394">
        <f>'FORMAT REKAP'!AY303</f>
        <v>0</v>
      </c>
      <c r="K366" s="395">
        <f>'FORMAT REKAP'!BA303</f>
        <v>0</v>
      </c>
      <c r="L366" s="395" t="str">
        <f>'FORMAT REKAP'!BD303</f>
        <v/>
      </c>
      <c r="M366" s="394" t="str">
        <f>'FORMAT REKAP'!BE303&amp;"/"&amp;'FORMAT REKAP'!BF303</f>
        <v>/</v>
      </c>
      <c r="P366" s="394">
        <f>'FORMAT REKAP'!AW303</f>
        <v>0</v>
      </c>
      <c r="Q366" s="395" t="str">
        <f>'FORMAT REKAP'!BI303</f>
        <v/>
      </c>
      <c r="R366" s="394" t="str">
        <f>'FORMAT REKAP'!BJ303</f>
        <v/>
      </c>
      <c r="S366" s="393" t="str">
        <f>'FORMAT REKAP'!BK303</f>
        <v/>
      </c>
    </row>
    <row r="367" spans="3:19" x14ac:dyDescent="0.25">
      <c r="C367" s="394" t="str">
        <f>'FORMAT REKAP'!H304&amp;"/"&amp;'FORMAT REKAP'!I304</f>
        <v>/</v>
      </c>
      <c r="D367" s="394" t="str">
        <f>'FORMAT REKAP'!AH304</f>
        <v/>
      </c>
      <c r="E367" s="394" t="str">
        <f>'FORMAT REKAP'!AM304</f>
        <v/>
      </c>
      <c r="F367" s="395" t="str">
        <f>'FORMAT REKAP'!AN304</f>
        <v/>
      </c>
      <c r="G367" s="394" t="str">
        <f>'FORMAT REKAP'!AQ304</f>
        <v/>
      </c>
      <c r="H367" s="394">
        <f>'FORMAT REKAP'!AS304</f>
        <v>0</v>
      </c>
      <c r="I367" s="394">
        <f>'FORMAT REKAP'!AU304</f>
        <v>0</v>
      </c>
      <c r="J367" s="394">
        <f>'FORMAT REKAP'!AY304</f>
        <v>0</v>
      </c>
      <c r="K367" s="395">
        <f>'FORMAT REKAP'!BA304</f>
        <v>0</v>
      </c>
      <c r="L367" s="395" t="str">
        <f>'FORMAT REKAP'!BD304</f>
        <v/>
      </c>
      <c r="M367" s="394" t="str">
        <f>'FORMAT REKAP'!BE304&amp;"/"&amp;'FORMAT REKAP'!BF304</f>
        <v>/</v>
      </c>
      <c r="P367" s="394">
        <f>'FORMAT REKAP'!AW304</f>
        <v>0</v>
      </c>
      <c r="Q367" s="395" t="str">
        <f>'FORMAT REKAP'!BI304</f>
        <v/>
      </c>
      <c r="R367" s="394" t="str">
        <f>'FORMAT REKAP'!BJ304</f>
        <v/>
      </c>
      <c r="S367" s="393" t="str">
        <f>'FORMAT REKAP'!BK304</f>
        <v/>
      </c>
    </row>
    <row r="368" spans="3:19" x14ac:dyDescent="0.25">
      <c r="C368" s="394" t="str">
        <f>'FORMAT REKAP'!H305&amp;"/"&amp;'FORMAT REKAP'!I305</f>
        <v>/</v>
      </c>
      <c r="D368" s="394" t="str">
        <f>'FORMAT REKAP'!AH305</f>
        <v/>
      </c>
      <c r="E368" s="394" t="str">
        <f>'FORMAT REKAP'!AM305</f>
        <v/>
      </c>
      <c r="F368" s="395" t="str">
        <f>'FORMAT REKAP'!AN305</f>
        <v/>
      </c>
      <c r="G368" s="394" t="str">
        <f>'FORMAT REKAP'!AQ305</f>
        <v/>
      </c>
      <c r="H368" s="394">
        <f>'FORMAT REKAP'!AS305</f>
        <v>0</v>
      </c>
      <c r="I368" s="394">
        <f>'FORMAT REKAP'!AU305</f>
        <v>0</v>
      </c>
      <c r="J368" s="394">
        <f>'FORMAT REKAP'!AY305</f>
        <v>0</v>
      </c>
      <c r="K368" s="395">
        <f>'FORMAT REKAP'!BA305</f>
        <v>0</v>
      </c>
      <c r="L368" s="395" t="str">
        <f>'FORMAT REKAP'!BD305</f>
        <v/>
      </c>
      <c r="M368" s="394" t="str">
        <f>'FORMAT REKAP'!BE305&amp;"/"&amp;'FORMAT REKAP'!BF305</f>
        <v>/</v>
      </c>
      <c r="P368" s="394">
        <f>'FORMAT REKAP'!AW305</f>
        <v>0</v>
      </c>
      <c r="Q368" s="395" t="str">
        <f>'FORMAT REKAP'!BI305</f>
        <v/>
      </c>
      <c r="R368" s="394" t="str">
        <f>'FORMAT REKAP'!BJ305</f>
        <v/>
      </c>
      <c r="S368" s="393" t="str">
        <f>'FORMAT REKAP'!BK305</f>
        <v/>
      </c>
    </row>
    <row r="369" spans="3:19" x14ac:dyDescent="0.25">
      <c r="C369" s="394" t="str">
        <f>'FORMAT REKAP'!H306&amp;"/"&amp;'FORMAT REKAP'!I306</f>
        <v>/</v>
      </c>
      <c r="D369" s="394" t="str">
        <f>'FORMAT REKAP'!AH306</f>
        <v/>
      </c>
      <c r="E369" s="394" t="str">
        <f>'FORMAT REKAP'!AM306</f>
        <v/>
      </c>
      <c r="F369" s="395" t="str">
        <f>'FORMAT REKAP'!AN306</f>
        <v/>
      </c>
      <c r="G369" s="394" t="str">
        <f>'FORMAT REKAP'!AQ306</f>
        <v/>
      </c>
      <c r="H369" s="394">
        <f>'FORMAT REKAP'!AS306</f>
        <v>0</v>
      </c>
      <c r="I369" s="394">
        <f>'FORMAT REKAP'!AU306</f>
        <v>0</v>
      </c>
      <c r="J369" s="394">
        <f>'FORMAT REKAP'!AY306</f>
        <v>0</v>
      </c>
      <c r="K369" s="395">
        <f>'FORMAT REKAP'!BA306</f>
        <v>0</v>
      </c>
      <c r="L369" s="395" t="str">
        <f>'FORMAT REKAP'!BD306</f>
        <v/>
      </c>
      <c r="M369" s="394" t="str">
        <f>'FORMAT REKAP'!BE306&amp;"/"&amp;'FORMAT REKAP'!BF306</f>
        <v>/</v>
      </c>
      <c r="P369" s="394">
        <f>'FORMAT REKAP'!AW306</f>
        <v>0</v>
      </c>
      <c r="Q369" s="395" t="str">
        <f>'FORMAT REKAP'!BI306</f>
        <v/>
      </c>
      <c r="R369" s="394" t="str">
        <f>'FORMAT REKAP'!BJ306</f>
        <v/>
      </c>
      <c r="S369" s="393" t="str">
        <f>'FORMAT REKAP'!BK306</f>
        <v/>
      </c>
    </row>
    <row r="370" spans="3:19" x14ac:dyDescent="0.25">
      <c r="C370" s="394" t="str">
        <f>'FORMAT REKAP'!H307&amp;"/"&amp;'FORMAT REKAP'!I307</f>
        <v>/</v>
      </c>
      <c r="D370" s="394" t="str">
        <f>'FORMAT REKAP'!AH307</f>
        <v/>
      </c>
      <c r="E370" s="394" t="str">
        <f>'FORMAT REKAP'!AM307</f>
        <v/>
      </c>
      <c r="F370" s="395" t="str">
        <f>'FORMAT REKAP'!AN307</f>
        <v/>
      </c>
      <c r="G370" s="394" t="str">
        <f>'FORMAT REKAP'!AQ307</f>
        <v/>
      </c>
      <c r="H370" s="394">
        <f>'FORMAT REKAP'!AS307</f>
        <v>0</v>
      </c>
      <c r="I370" s="394">
        <f>'FORMAT REKAP'!AU307</f>
        <v>0</v>
      </c>
      <c r="J370" s="394">
        <f>'FORMAT REKAP'!AY307</f>
        <v>0</v>
      </c>
      <c r="K370" s="395">
        <f>'FORMAT REKAP'!BA307</f>
        <v>0</v>
      </c>
      <c r="L370" s="395" t="str">
        <f>'FORMAT REKAP'!BD307</f>
        <v/>
      </c>
      <c r="M370" s="394" t="str">
        <f>'FORMAT REKAP'!BE307&amp;"/"&amp;'FORMAT REKAP'!BF307</f>
        <v>/</v>
      </c>
      <c r="P370" s="394">
        <f>'FORMAT REKAP'!AW307</f>
        <v>0</v>
      </c>
      <c r="Q370" s="395" t="str">
        <f>'FORMAT REKAP'!BI307</f>
        <v/>
      </c>
      <c r="R370" s="394" t="str">
        <f>'FORMAT REKAP'!BJ307</f>
        <v/>
      </c>
      <c r="S370" s="393" t="str">
        <f>'FORMAT REKAP'!BK307</f>
        <v/>
      </c>
    </row>
    <row r="371" spans="3:19" x14ac:dyDescent="0.25">
      <c r="C371" s="394" t="str">
        <f>'FORMAT REKAP'!H308&amp;"/"&amp;'FORMAT REKAP'!I308</f>
        <v>/</v>
      </c>
      <c r="D371" s="394" t="str">
        <f>'FORMAT REKAP'!AH308</f>
        <v/>
      </c>
      <c r="E371" s="394" t="str">
        <f>'FORMAT REKAP'!AM308</f>
        <v/>
      </c>
      <c r="F371" s="395" t="str">
        <f>'FORMAT REKAP'!AN308</f>
        <v/>
      </c>
      <c r="G371" s="394" t="str">
        <f>'FORMAT REKAP'!AQ308</f>
        <v/>
      </c>
      <c r="H371" s="394">
        <f>'FORMAT REKAP'!AS308</f>
        <v>0</v>
      </c>
      <c r="I371" s="394">
        <f>'FORMAT REKAP'!AU308</f>
        <v>0</v>
      </c>
      <c r="J371" s="394">
        <f>'FORMAT REKAP'!AY308</f>
        <v>0</v>
      </c>
      <c r="K371" s="395">
        <f>'FORMAT REKAP'!BA308</f>
        <v>0</v>
      </c>
      <c r="L371" s="395" t="str">
        <f>'FORMAT REKAP'!BD308</f>
        <v/>
      </c>
      <c r="M371" s="394" t="str">
        <f>'FORMAT REKAP'!BE308&amp;"/"&amp;'FORMAT REKAP'!BF308</f>
        <v>/</v>
      </c>
      <c r="P371" s="394">
        <f>'FORMAT REKAP'!AW308</f>
        <v>0</v>
      </c>
      <c r="Q371" s="395" t="str">
        <f>'FORMAT REKAP'!BI308</f>
        <v/>
      </c>
      <c r="R371" s="394" t="str">
        <f>'FORMAT REKAP'!BJ308</f>
        <v/>
      </c>
      <c r="S371" s="393" t="str">
        <f>'FORMAT REKAP'!BK308</f>
        <v/>
      </c>
    </row>
    <row r="372" spans="3:19" x14ac:dyDescent="0.25">
      <c r="C372" s="394" t="str">
        <f>'FORMAT REKAP'!H309&amp;"/"&amp;'FORMAT REKAP'!I309</f>
        <v>/</v>
      </c>
      <c r="D372" s="394" t="str">
        <f>'FORMAT REKAP'!AH309</f>
        <v/>
      </c>
      <c r="E372" s="394" t="str">
        <f>'FORMAT REKAP'!AM309</f>
        <v/>
      </c>
      <c r="F372" s="395" t="str">
        <f>'FORMAT REKAP'!AN309</f>
        <v/>
      </c>
      <c r="G372" s="394" t="str">
        <f>'FORMAT REKAP'!AQ309</f>
        <v/>
      </c>
      <c r="H372" s="394">
        <f>'FORMAT REKAP'!AS309</f>
        <v>0</v>
      </c>
      <c r="I372" s="394">
        <f>'FORMAT REKAP'!AU309</f>
        <v>0</v>
      </c>
      <c r="J372" s="394">
        <f>'FORMAT REKAP'!AY309</f>
        <v>0</v>
      </c>
      <c r="K372" s="395">
        <f>'FORMAT REKAP'!BA309</f>
        <v>0</v>
      </c>
      <c r="L372" s="395" t="str">
        <f>'FORMAT REKAP'!BD309</f>
        <v/>
      </c>
      <c r="M372" s="394" t="str">
        <f>'FORMAT REKAP'!BE309&amp;"/"&amp;'FORMAT REKAP'!BF309</f>
        <v>/</v>
      </c>
      <c r="P372" s="394">
        <f>'FORMAT REKAP'!AW309</f>
        <v>0</v>
      </c>
      <c r="Q372" s="395" t="str">
        <f>'FORMAT REKAP'!BI309</f>
        <v/>
      </c>
      <c r="R372" s="394" t="str">
        <f>'FORMAT REKAP'!BJ309</f>
        <v/>
      </c>
      <c r="S372" s="393" t="str">
        <f>'FORMAT REKAP'!BK309</f>
        <v/>
      </c>
    </row>
    <row r="373" spans="3:19" x14ac:dyDescent="0.25">
      <c r="C373" s="394" t="str">
        <f>'FORMAT REKAP'!H310&amp;"/"&amp;'FORMAT REKAP'!I310</f>
        <v>/</v>
      </c>
      <c r="D373" s="394" t="str">
        <f>'FORMAT REKAP'!AH310</f>
        <v/>
      </c>
      <c r="E373" s="394" t="str">
        <f>'FORMAT REKAP'!AM310</f>
        <v/>
      </c>
      <c r="F373" s="395" t="str">
        <f>'FORMAT REKAP'!AN310</f>
        <v/>
      </c>
      <c r="G373" s="394" t="str">
        <f>'FORMAT REKAP'!AQ310</f>
        <v/>
      </c>
      <c r="H373" s="394">
        <f>'FORMAT REKAP'!AS310</f>
        <v>0</v>
      </c>
      <c r="I373" s="394">
        <f>'FORMAT REKAP'!AU310</f>
        <v>0</v>
      </c>
      <c r="J373" s="394">
        <f>'FORMAT REKAP'!AY310</f>
        <v>0</v>
      </c>
      <c r="K373" s="395">
        <f>'FORMAT REKAP'!BA310</f>
        <v>0</v>
      </c>
      <c r="L373" s="395" t="str">
        <f>'FORMAT REKAP'!BD310</f>
        <v/>
      </c>
      <c r="M373" s="394" t="str">
        <f>'FORMAT REKAP'!BE310&amp;"/"&amp;'FORMAT REKAP'!BF310</f>
        <v>/</v>
      </c>
      <c r="P373" s="394">
        <f>'FORMAT REKAP'!AW310</f>
        <v>0</v>
      </c>
      <c r="Q373" s="395" t="str">
        <f>'FORMAT REKAP'!BI310</f>
        <v/>
      </c>
      <c r="R373" s="394" t="str">
        <f>'FORMAT REKAP'!BJ310</f>
        <v/>
      </c>
      <c r="S373" s="393" t="str">
        <f>'FORMAT REKAP'!BK310</f>
        <v/>
      </c>
    </row>
    <row r="374" spans="3:19" x14ac:dyDescent="0.25">
      <c r="C374" s="394" t="str">
        <f>'FORMAT REKAP'!H311&amp;"/"&amp;'FORMAT REKAP'!I311</f>
        <v>/</v>
      </c>
      <c r="D374" s="394" t="str">
        <f>'FORMAT REKAP'!AH311</f>
        <v/>
      </c>
      <c r="E374" s="394" t="str">
        <f>'FORMAT REKAP'!AM311</f>
        <v/>
      </c>
      <c r="F374" s="395" t="str">
        <f>'FORMAT REKAP'!AN311</f>
        <v/>
      </c>
      <c r="G374" s="394" t="str">
        <f>'FORMAT REKAP'!AQ311</f>
        <v/>
      </c>
      <c r="H374" s="394">
        <f>'FORMAT REKAP'!AS311</f>
        <v>0</v>
      </c>
      <c r="I374" s="394">
        <f>'FORMAT REKAP'!AU311</f>
        <v>0</v>
      </c>
      <c r="J374" s="394">
        <f>'FORMAT REKAP'!AY311</f>
        <v>0</v>
      </c>
      <c r="K374" s="395">
        <f>'FORMAT REKAP'!BA311</f>
        <v>0</v>
      </c>
      <c r="L374" s="395" t="str">
        <f>'FORMAT REKAP'!BD311</f>
        <v/>
      </c>
      <c r="M374" s="394" t="str">
        <f>'FORMAT REKAP'!BE311&amp;"/"&amp;'FORMAT REKAP'!BF311</f>
        <v>/</v>
      </c>
      <c r="P374" s="394">
        <f>'FORMAT REKAP'!AW311</f>
        <v>0</v>
      </c>
      <c r="Q374" s="395" t="str">
        <f>'FORMAT REKAP'!BI311</f>
        <v/>
      </c>
      <c r="R374" s="394" t="str">
        <f>'FORMAT REKAP'!BJ311</f>
        <v/>
      </c>
      <c r="S374" s="393" t="str">
        <f>'FORMAT REKAP'!BK311</f>
        <v/>
      </c>
    </row>
    <row r="375" spans="3:19" x14ac:dyDescent="0.25">
      <c r="C375" s="394" t="str">
        <f>'FORMAT REKAP'!H312&amp;"/"&amp;'FORMAT REKAP'!I312</f>
        <v>/</v>
      </c>
      <c r="D375" s="394" t="str">
        <f>'FORMAT REKAP'!AH312</f>
        <v/>
      </c>
      <c r="E375" s="394" t="str">
        <f>'FORMAT REKAP'!AM312</f>
        <v/>
      </c>
      <c r="F375" s="395" t="str">
        <f>'FORMAT REKAP'!AN312</f>
        <v/>
      </c>
      <c r="G375" s="394" t="str">
        <f>'FORMAT REKAP'!AQ312</f>
        <v/>
      </c>
      <c r="H375" s="394">
        <f>'FORMAT REKAP'!AS312</f>
        <v>0</v>
      </c>
      <c r="I375" s="394">
        <f>'FORMAT REKAP'!AU312</f>
        <v>0</v>
      </c>
      <c r="J375" s="394">
        <f>'FORMAT REKAP'!AY312</f>
        <v>0</v>
      </c>
      <c r="K375" s="395">
        <f>'FORMAT REKAP'!BA312</f>
        <v>0</v>
      </c>
      <c r="L375" s="395" t="str">
        <f>'FORMAT REKAP'!BD312</f>
        <v/>
      </c>
      <c r="M375" s="394" t="str">
        <f>'FORMAT REKAP'!BE312&amp;"/"&amp;'FORMAT REKAP'!BF312</f>
        <v>/</v>
      </c>
      <c r="P375" s="394">
        <f>'FORMAT REKAP'!AW312</f>
        <v>0</v>
      </c>
      <c r="Q375" s="395" t="str">
        <f>'FORMAT REKAP'!BI312</f>
        <v/>
      </c>
      <c r="R375" s="394" t="str">
        <f>'FORMAT REKAP'!BJ312</f>
        <v/>
      </c>
      <c r="S375" s="393" t="str">
        <f>'FORMAT REKAP'!BK312</f>
        <v/>
      </c>
    </row>
    <row r="376" spans="3:19" x14ac:dyDescent="0.25">
      <c r="C376" s="394" t="str">
        <f>'FORMAT REKAP'!H313&amp;"/"&amp;'FORMAT REKAP'!I313</f>
        <v>/</v>
      </c>
      <c r="D376" s="394" t="str">
        <f>'FORMAT REKAP'!AH313</f>
        <v/>
      </c>
      <c r="E376" s="394" t="str">
        <f>'FORMAT REKAP'!AM313</f>
        <v/>
      </c>
      <c r="F376" s="395" t="str">
        <f>'FORMAT REKAP'!AN313</f>
        <v/>
      </c>
      <c r="G376" s="394" t="str">
        <f>'FORMAT REKAP'!AQ313</f>
        <v/>
      </c>
      <c r="H376" s="394">
        <f>'FORMAT REKAP'!AS313</f>
        <v>0</v>
      </c>
      <c r="I376" s="394">
        <f>'FORMAT REKAP'!AU313</f>
        <v>0</v>
      </c>
      <c r="J376" s="394">
        <f>'FORMAT REKAP'!AY313</f>
        <v>0</v>
      </c>
      <c r="K376" s="395">
        <f>'FORMAT REKAP'!BA313</f>
        <v>0</v>
      </c>
      <c r="L376" s="395" t="str">
        <f>'FORMAT REKAP'!BD313</f>
        <v/>
      </c>
      <c r="M376" s="394" t="str">
        <f>'FORMAT REKAP'!BE313&amp;"/"&amp;'FORMAT REKAP'!BF313</f>
        <v>/</v>
      </c>
      <c r="P376" s="394">
        <f>'FORMAT REKAP'!AW313</f>
        <v>0</v>
      </c>
      <c r="Q376" s="395" t="str">
        <f>'FORMAT REKAP'!BI313</f>
        <v/>
      </c>
      <c r="R376" s="394" t="str">
        <f>'FORMAT REKAP'!BJ313</f>
        <v/>
      </c>
      <c r="S376" s="393" t="str">
        <f>'FORMAT REKAP'!BK313</f>
        <v/>
      </c>
    </row>
    <row r="377" spans="3:19" x14ac:dyDescent="0.25">
      <c r="C377" s="394" t="str">
        <f>'FORMAT REKAP'!H314&amp;"/"&amp;'FORMAT REKAP'!I314</f>
        <v>/</v>
      </c>
      <c r="D377" s="394" t="str">
        <f>'FORMAT REKAP'!AH314</f>
        <v/>
      </c>
      <c r="E377" s="394" t="str">
        <f>'FORMAT REKAP'!AM314</f>
        <v/>
      </c>
      <c r="F377" s="395" t="str">
        <f>'FORMAT REKAP'!AN314</f>
        <v/>
      </c>
      <c r="G377" s="394" t="str">
        <f>'FORMAT REKAP'!AQ314</f>
        <v/>
      </c>
      <c r="H377" s="394">
        <f>'FORMAT REKAP'!AS314</f>
        <v>0</v>
      </c>
      <c r="I377" s="394">
        <f>'FORMAT REKAP'!AU314</f>
        <v>0</v>
      </c>
      <c r="J377" s="394">
        <f>'FORMAT REKAP'!AY314</f>
        <v>0</v>
      </c>
      <c r="K377" s="395">
        <f>'FORMAT REKAP'!BA314</f>
        <v>0</v>
      </c>
      <c r="L377" s="395" t="str">
        <f>'FORMAT REKAP'!BD314</f>
        <v/>
      </c>
      <c r="M377" s="394" t="str">
        <f>'FORMAT REKAP'!BE314&amp;"/"&amp;'FORMAT REKAP'!BF314</f>
        <v>/</v>
      </c>
      <c r="P377" s="394">
        <f>'FORMAT REKAP'!AW314</f>
        <v>0</v>
      </c>
      <c r="Q377" s="395" t="str">
        <f>'FORMAT REKAP'!BI314</f>
        <v/>
      </c>
      <c r="R377" s="394" t="str">
        <f>'FORMAT REKAP'!BJ314</f>
        <v/>
      </c>
      <c r="S377" s="393" t="str">
        <f>'FORMAT REKAP'!BK314</f>
        <v/>
      </c>
    </row>
    <row r="378" spans="3:19" x14ac:dyDescent="0.25">
      <c r="C378" s="394" t="str">
        <f>'FORMAT REKAP'!H315&amp;"/"&amp;'FORMAT REKAP'!I315</f>
        <v>/</v>
      </c>
      <c r="D378" s="394" t="str">
        <f>'FORMAT REKAP'!AH315</f>
        <v/>
      </c>
      <c r="E378" s="394" t="str">
        <f>'FORMAT REKAP'!AM315</f>
        <v/>
      </c>
      <c r="F378" s="395" t="str">
        <f>'FORMAT REKAP'!AN315</f>
        <v/>
      </c>
      <c r="G378" s="394" t="str">
        <f>'FORMAT REKAP'!AQ315</f>
        <v/>
      </c>
      <c r="H378" s="394">
        <f>'FORMAT REKAP'!AS315</f>
        <v>0</v>
      </c>
      <c r="I378" s="394">
        <f>'FORMAT REKAP'!AU315</f>
        <v>0</v>
      </c>
      <c r="J378" s="394">
        <f>'FORMAT REKAP'!AY315</f>
        <v>0</v>
      </c>
      <c r="K378" s="395">
        <f>'FORMAT REKAP'!BA315</f>
        <v>0</v>
      </c>
      <c r="L378" s="395" t="str">
        <f>'FORMAT REKAP'!BD315</f>
        <v/>
      </c>
      <c r="M378" s="394" t="str">
        <f>'FORMAT REKAP'!BE315&amp;"/"&amp;'FORMAT REKAP'!BF315</f>
        <v>/</v>
      </c>
      <c r="P378" s="394">
        <f>'FORMAT REKAP'!AW315</f>
        <v>0</v>
      </c>
      <c r="Q378" s="395" t="str">
        <f>'FORMAT REKAP'!BI315</f>
        <v/>
      </c>
      <c r="R378" s="394" t="str">
        <f>'FORMAT REKAP'!BJ315</f>
        <v/>
      </c>
      <c r="S378" s="393" t="str">
        <f>'FORMAT REKAP'!BK315</f>
        <v/>
      </c>
    </row>
    <row r="379" spans="3:19" x14ac:dyDescent="0.25">
      <c r="C379" s="394" t="str">
        <f>'FORMAT REKAP'!H316&amp;"/"&amp;'FORMAT REKAP'!I316</f>
        <v>/</v>
      </c>
      <c r="D379" s="394" t="str">
        <f>'FORMAT REKAP'!AH316</f>
        <v/>
      </c>
      <c r="E379" s="394" t="str">
        <f>'FORMAT REKAP'!AM316</f>
        <v/>
      </c>
      <c r="F379" s="395" t="str">
        <f>'FORMAT REKAP'!AN316</f>
        <v/>
      </c>
      <c r="G379" s="394" t="str">
        <f>'FORMAT REKAP'!AQ316</f>
        <v/>
      </c>
      <c r="H379" s="394">
        <f>'FORMAT REKAP'!AS316</f>
        <v>0</v>
      </c>
      <c r="I379" s="394">
        <f>'FORMAT REKAP'!AU316</f>
        <v>0</v>
      </c>
      <c r="J379" s="394">
        <f>'FORMAT REKAP'!AY316</f>
        <v>0</v>
      </c>
      <c r="K379" s="395">
        <f>'FORMAT REKAP'!BA316</f>
        <v>0</v>
      </c>
      <c r="L379" s="395" t="str">
        <f>'FORMAT REKAP'!BD316</f>
        <v/>
      </c>
      <c r="M379" s="394" t="str">
        <f>'FORMAT REKAP'!BE316&amp;"/"&amp;'FORMAT REKAP'!BF316</f>
        <v>/</v>
      </c>
      <c r="P379" s="394">
        <f>'FORMAT REKAP'!AW316</f>
        <v>0</v>
      </c>
      <c r="Q379" s="395" t="str">
        <f>'FORMAT REKAP'!BI316</f>
        <v/>
      </c>
      <c r="R379" s="394" t="str">
        <f>'FORMAT REKAP'!BJ316</f>
        <v/>
      </c>
      <c r="S379" s="393" t="str">
        <f>'FORMAT REKAP'!BK316</f>
        <v/>
      </c>
    </row>
    <row r="380" spans="3:19" x14ac:dyDescent="0.25">
      <c r="C380" s="394" t="str">
        <f>'FORMAT REKAP'!H317&amp;"/"&amp;'FORMAT REKAP'!I317</f>
        <v>/</v>
      </c>
      <c r="D380" s="394" t="str">
        <f>'FORMAT REKAP'!AH317</f>
        <v/>
      </c>
      <c r="E380" s="394" t="str">
        <f>'FORMAT REKAP'!AM317</f>
        <v/>
      </c>
      <c r="F380" s="395" t="str">
        <f>'FORMAT REKAP'!AN317</f>
        <v/>
      </c>
      <c r="G380" s="394" t="str">
        <f>'FORMAT REKAP'!AQ317</f>
        <v/>
      </c>
      <c r="H380" s="394">
        <f>'FORMAT REKAP'!AS317</f>
        <v>0</v>
      </c>
      <c r="I380" s="394">
        <f>'FORMAT REKAP'!AU317</f>
        <v>0</v>
      </c>
      <c r="J380" s="394">
        <f>'FORMAT REKAP'!AY317</f>
        <v>0</v>
      </c>
      <c r="K380" s="395">
        <f>'FORMAT REKAP'!BA317</f>
        <v>0</v>
      </c>
      <c r="L380" s="395" t="str">
        <f>'FORMAT REKAP'!BD317</f>
        <v/>
      </c>
      <c r="M380" s="394" t="str">
        <f>'FORMAT REKAP'!BE317&amp;"/"&amp;'FORMAT REKAP'!BF317</f>
        <v>/</v>
      </c>
      <c r="P380" s="394">
        <f>'FORMAT REKAP'!AW317</f>
        <v>0</v>
      </c>
      <c r="Q380" s="395" t="str">
        <f>'FORMAT REKAP'!BI317</f>
        <v/>
      </c>
      <c r="R380" s="394" t="str">
        <f>'FORMAT REKAP'!BJ317</f>
        <v/>
      </c>
      <c r="S380" s="393" t="str">
        <f>'FORMAT REKAP'!BK317</f>
        <v/>
      </c>
    </row>
    <row r="381" spans="3:19" x14ac:dyDescent="0.25">
      <c r="C381" s="394" t="str">
        <f>'FORMAT REKAP'!H318&amp;"/"&amp;'FORMAT REKAP'!I318</f>
        <v>/</v>
      </c>
      <c r="D381" s="394" t="str">
        <f>'FORMAT REKAP'!AH318</f>
        <v/>
      </c>
      <c r="E381" s="394" t="str">
        <f>'FORMAT REKAP'!AM318</f>
        <v/>
      </c>
      <c r="F381" s="395" t="str">
        <f>'FORMAT REKAP'!AN318</f>
        <v/>
      </c>
      <c r="G381" s="394" t="str">
        <f>'FORMAT REKAP'!AQ318</f>
        <v/>
      </c>
      <c r="H381" s="394">
        <f>'FORMAT REKAP'!AS318</f>
        <v>0</v>
      </c>
      <c r="I381" s="394">
        <f>'FORMAT REKAP'!AU318</f>
        <v>0</v>
      </c>
      <c r="J381" s="394">
        <f>'FORMAT REKAP'!AY318</f>
        <v>0</v>
      </c>
      <c r="K381" s="395">
        <f>'FORMAT REKAP'!BA318</f>
        <v>0</v>
      </c>
      <c r="L381" s="395" t="str">
        <f>'FORMAT REKAP'!BD318</f>
        <v/>
      </c>
      <c r="M381" s="394" t="str">
        <f>'FORMAT REKAP'!BE318&amp;"/"&amp;'FORMAT REKAP'!BF318</f>
        <v>/</v>
      </c>
      <c r="P381" s="394">
        <f>'FORMAT REKAP'!AW318</f>
        <v>0</v>
      </c>
      <c r="Q381" s="395" t="str">
        <f>'FORMAT REKAP'!BI318</f>
        <v/>
      </c>
      <c r="R381" s="394" t="str">
        <f>'FORMAT REKAP'!BJ318</f>
        <v/>
      </c>
      <c r="S381" s="393" t="str">
        <f>'FORMAT REKAP'!BK318</f>
        <v/>
      </c>
    </row>
    <row r="382" spans="3:19" x14ac:dyDescent="0.25">
      <c r="C382" s="394" t="str">
        <f>'FORMAT REKAP'!H319&amp;"/"&amp;'FORMAT REKAP'!I319</f>
        <v>/</v>
      </c>
      <c r="D382" s="394" t="str">
        <f>'FORMAT REKAP'!AH319</f>
        <v/>
      </c>
      <c r="E382" s="394" t="str">
        <f>'FORMAT REKAP'!AM319</f>
        <v/>
      </c>
      <c r="F382" s="395" t="str">
        <f>'FORMAT REKAP'!AN319</f>
        <v/>
      </c>
      <c r="G382" s="394" t="str">
        <f>'FORMAT REKAP'!AQ319</f>
        <v/>
      </c>
      <c r="H382" s="394">
        <f>'FORMAT REKAP'!AS319</f>
        <v>0</v>
      </c>
      <c r="I382" s="394">
        <f>'FORMAT REKAP'!AU319</f>
        <v>0</v>
      </c>
      <c r="J382" s="394">
        <f>'FORMAT REKAP'!AY319</f>
        <v>0</v>
      </c>
      <c r="K382" s="395">
        <f>'FORMAT REKAP'!BA319</f>
        <v>0</v>
      </c>
      <c r="L382" s="395" t="str">
        <f>'FORMAT REKAP'!BD319</f>
        <v/>
      </c>
      <c r="M382" s="394" t="str">
        <f>'FORMAT REKAP'!BE319&amp;"/"&amp;'FORMAT REKAP'!BF319</f>
        <v>/</v>
      </c>
      <c r="P382" s="394">
        <f>'FORMAT REKAP'!AW319</f>
        <v>0</v>
      </c>
      <c r="Q382" s="395" t="str">
        <f>'FORMAT REKAP'!BI319</f>
        <v/>
      </c>
      <c r="R382" s="394" t="str">
        <f>'FORMAT REKAP'!BJ319</f>
        <v/>
      </c>
      <c r="S382" s="393" t="str">
        <f>'FORMAT REKAP'!BK319</f>
        <v/>
      </c>
    </row>
    <row r="383" spans="3:19" x14ac:dyDescent="0.25">
      <c r="C383" s="394" t="str">
        <f>'FORMAT REKAP'!H320&amp;"/"&amp;'FORMAT REKAP'!I320</f>
        <v>/</v>
      </c>
      <c r="D383" s="394" t="str">
        <f>'FORMAT REKAP'!AH320</f>
        <v/>
      </c>
      <c r="E383" s="394" t="str">
        <f>'FORMAT REKAP'!AM320</f>
        <v/>
      </c>
      <c r="F383" s="395" t="str">
        <f>'FORMAT REKAP'!AN320</f>
        <v/>
      </c>
      <c r="G383" s="394" t="str">
        <f>'FORMAT REKAP'!AQ320</f>
        <v/>
      </c>
      <c r="H383" s="394">
        <f>'FORMAT REKAP'!AS320</f>
        <v>0</v>
      </c>
      <c r="I383" s="394">
        <f>'FORMAT REKAP'!AU320</f>
        <v>0</v>
      </c>
      <c r="J383" s="394">
        <f>'FORMAT REKAP'!AY320</f>
        <v>0</v>
      </c>
      <c r="K383" s="395">
        <f>'FORMAT REKAP'!BA320</f>
        <v>0</v>
      </c>
      <c r="L383" s="395" t="str">
        <f>'FORMAT REKAP'!BD320</f>
        <v/>
      </c>
      <c r="M383" s="394" t="str">
        <f>'FORMAT REKAP'!BE320&amp;"/"&amp;'FORMAT REKAP'!BF320</f>
        <v>/</v>
      </c>
      <c r="P383" s="394">
        <f>'FORMAT REKAP'!AW320</f>
        <v>0</v>
      </c>
      <c r="Q383" s="395" t="str">
        <f>'FORMAT REKAP'!BI320</f>
        <v/>
      </c>
      <c r="R383" s="394" t="str">
        <f>'FORMAT REKAP'!BJ320</f>
        <v/>
      </c>
      <c r="S383" s="393" t="str">
        <f>'FORMAT REKAP'!BK320</f>
        <v/>
      </c>
    </row>
    <row r="384" spans="3:19" x14ac:dyDescent="0.25">
      <c r="C384" s="394" t="str">
        <f>'FORMAT REKAP'!H321&amp;"/"&amp;'FORMAT REKAP'!I321</f>
        <v>/</v>
      </c>
      <c r="D384" s="394" t="str">
        <f>'FORMAT REKAP'!AH321</f>
        <v/>
      </c>
      <c r="E384" s="394" t="str">
        <f>'FORMAT REKAP'!AM321</f>
        <v/>
      </c>
      <c r="F384" s="395" t="str">
        <f>'FORMAT REKAP'!AN321</f>
        <v/>
      </c>
      <c r="G384" s="394" t="str">
        <f>'FORMAT REKAP'!AQ321</f>
        <v/>
      </c>
      <c r="H384" s="394">
        <f>'FORMAT REKAP'!AS321</f>
        <v>0</v>
      </c>
      <c r="I384" s="394">
        <f>'FORMAT REKAP'!AU321</f>
        <v>0</v>
      </c>
      <c r="J384" s="394">
        <f>'FORMAT REKAP'!AY321</f>
        <v>0</v>
      </c>
      <c r="K384" s="395">
        <f>'FORMAT REKAP'!BA321</f>
        <v>0</v>
      </c>
      <c r="L384" s="395" t="str">
        <f>'FORMAT REKAP'!BD321</f>
        <v/>
      </c>
      <c r="M384" s="394" t="str">
        <f>'FORMAT REKAP'!BE321&amp;"/"&amp;'FORMAT REKAP'!BF321</f>
        <v>/</v>
      </c>
      <c r="P384" s="394">
        <f>'FORMAT REKAP'!AW321</f>
        <v>0</v>
      </c>
      <c r="Q384" s="395" t="str">
        <f>'FORMAT REKAP'!BI321</f>
        <v/>
      </c>
      <c r="R384" s="394" t="str">
        <f>'FORMAT REKAP'!BJ321</f>
        <v/>
      </c>
      <c r="S384" s="393" t="str">
        <f>'FORMAT REKAP'!BK321</f>
        <v/>
      </c>
    </row>
    <row r="385" spans="3:19" x14ac:dyDescent="0.25">
      <c r="C385" s="394" t="str">
        <f>'FORMAT REKAP'!H322&amp;"/"&amp;'FORMAT REKAP'!I322</f>
        <v>/</v>
      </c>
      <c r="D385" s="394" t="str">
        <f>'FORMAT REKAP'!AH322</f>
        <v/>
      </c>
      <c r="E385" s="394" t="str">
        <f>'FORMAT REKAP'!AM322</f>
        <v/>
      </c>
      <c r="F385" s="395" t="str">
        <f>'FORMAT REKAP'!AN322</f>
        <v/>
      </c>
      <c r="G385" s="394" t="str">
        <f>'FORMAT REKAP'!AQ322</f>
        <v/>
      </c>
      <c r="H385" s="394">
        <f>'FORMAT REKAP'!AS322</f>
        <v>0</v>
      </c>
      <c r="I385" s="394">
        <f>'FORMAT REKAP'!AU322</f>
        <v>0</v>
      </c>
      <c r="J385" s="394">
        <f>'FORMAT REKAP'!AY322</f>
        <v>0</v>
      </c>
      <c r="K385" s="395">
        <f>'FORMAT REKAP'!BA322</f>
        <v>0</v>
      </c>
      <c r="L385" s="395" t="str">
        <f>'FORMAT REKAP'!BD322</f>
        <v/>
      </c>
      <c r="M385" s="394" t="str">
        <f>'FORMAT REKAP'!BE322&amp;"/"&amp;'FORMAT REKAP'!BF322</f>
        <v>/</v>
      </c>
      <c r="P385" s="394">
        <f>'FORMAT REKAP'!AW322</f>
        <v>0</v>
      </c>
      <c r="Q385" s="395" t="str">
        <f>'FORMAT REKAP'!BI322</f>
        <v/>
      </c>
      <c r="R385" s="394" t="str">
        <f>'FORMAT REKAP'!BJ322</f>
        <v/>
      </c>
      <c r="S385" s="393" t="str">
        <f>'FORMAT REKAP'!BK322</f>
        <v/>
      </c>
    </row>
    <row r="386" spans="3:19" x14ac:dyDescent="0.25">
      <c r="C386" s="394" t="str">
        <f>'FORMAT REKAP'!H323&amp;"/"&amp;'FORMAT REKAP'!I323</f>
        <v>/</v>
      </c>
      <c r="D386" s="394" t="str">
        <f>'FORMAT REKAP'!AH323</f>
        <v/>
      </c>
      <c r="E386" s="394" t="str">
        <f>'FORMAT REKAP'!AM323</f>
        <v/>
      </c>
      <c r="F386" s="395" t="str">
        <f>'FORMAT REKAP'!AN323</f>
        <v/>
      </c>
      <c r="G386" s="394" t="str">
        <f>'FORMAT REKAP'!AQ323</f>
        <v/>
      </c>
      <c r="H386" s="394">
        <f>'FORMAT REKAP'!AS323</f>
        <v>0</v>
      </c>
      <c r="I386" s="394">
        <f>'FORMAT REKAP'!AU323</f>
        <v>0</v>
      </c>
      <c r="J386" s="394">
        <f>'FORMAT REKAP'!AY323</f>
        <v>0</v>
      </c>
      <c r="K386" s="395">
        <f>'FORMAT REKAP'!BA323</f>
        <v>0</v>
      </c>
      <c r="L386" s="395" t="str">
        <f>'FORMAT REKAP'!BD323</f>
        <v/>
      </c>
      <c r="M386" s="394" t="str">
        <f>'FORMAT REKAP'!BE323&amp;"/"&amp;'FORMAT REKAP'!BF323</f>
        <v>/</v>
      </c>
      <c r="P386" s="394">
        <f>'FORMAT REKAP'!AW323</f>
        <v>0</v>
      </c>
      <c r="Q386" s="395" t="str">
        <f>'FORMAT REKAP'!BI323</f>
        <v/>
      </c>
      <c r="R386" s="394" t="str">
        <f>'FORMAT REKAP'!BJ323</f>
        <v/>
      </c>
      <c r="S386" s="393" t="str">
        <f>'FORMAT REKAP'!BK323</f>
        <v/>
      </c>
    </row>
    <row r="387" spans="3:19" x14ac:dyDescent="0.25">
      <c r="C387" s="394" t="str">
        <f>'FORMAT REKAP'!H324&amp;"/"&amp;'FORMAT REKAP'!I324</f>
        <v>/</v>
      </c>
      <c r="D387" s="394" t="str">
        <f>'FORMAT REKAP'!AH324</f>
        <v/>
      </c>
      <c r="E387" s="394" t="str">
        <f>'FORMAT REKAP'!AM324</f>
        <v/>
      </c>
      <c r="F387" s="395" t="str">
        <f>'FORMAT REKAP'!AN324</f>
        <v/>
      </c>
      <c r="G387" s="394" t="str">
        <f>'FORMAT REKAP'!AQ324</f>
        <v/>
      </c>
      <c r="H387" s="394">
        <f>'FORMAT REKAP'!AS324</f>
        <v>0</v>
      </c>
      <c r="I387" s="394">
        <f>'FORMAT REKAP'!AU324</f>
        <v>0</v>
      </c>
      <c r="J387" s="394">
        <f>'FORMAT REKAP'!AY324</f>
        <v>0</v>
      </c>
      <c r="K387" s="395">
        <f>'FORMAT REKAP'!BA324</f>
        <v>0</v>
      </c>
      <c r="L387" s="395" t="str">
        <f>'FORMAT REKAP'!BD324</f>
        <v/>
      </c>
      <c r="M387" s="394" t="str">
        <f>'FORMAT REKAP'!BE324&amp;"/"&amp;'FORMAT REKAP'!BF324</f>
        <v>/</v>
      </c>
      <c r="P387" s="394">
        <f>'FORMAT REKAP'!AW324</f>
        <v>0</v>
      </c>
      <c r="Q387" s="395" t="str">
        <f>'FORMAT REKAP'!BI324</f>
        <v/>
      </c>
      <c r="R387" s="394" t="str">
        <f>'FORMAT REKAP'!BJ324</f>
        <v/>
      </c>
      <c r="S387" s="393" t="str">
        <f>'FORMAT REKAP'!BK324</f>
        <v/>
      </c>
    </row>
    <row r="388" spans="3:19" x14ac:dyDescent="0.25">
      <c r="C388" s="394" t="str">
        <f>'FORMAT REKAP'!H325&amp;"/"&amp;'FORMAT REKAP'!I325</f>
        <v>/</v>
      </c>
      <c r="D388" s="394" t="str">
        <f>'FORMAT REKAP'!AH325</f>
        <v/>
      </c>
      <c r="E388" s="394" t="str">
        <f>'FORMAT REKAP'!AM325</f>
        <v/>
      </c>
      <c r="F388" s="395" t="str">
        <f>'FORMAT REKAP'!AN325</f>
        <v/>
      </c>
      <c r="G388" s="394" t="str">
        <f>'FORMAT REKAP'!AQ325</f>
        <v/>
      </c>
      <c r="H388" s="394">
        <f>'FORMAT REKAP'!AS325</f>
        <v>0</v>
      </c>
      <c r="I388" s="394">
        <f>'FORMAT REKAP'!AU325</f>
        <v>0</v>
      </c>
      <c r="J388" s="394">
        <f>'FORMAT REKAP'!AY325</f>
        <v>0</v>
      </c>
      <c r="K388" s="395">
        <f>'FORMAT REKAP'!BA325</f>
        <v>0</v>
      </c>
      <c r="L388" s="395" t="str">
        <f>'FORMAT REKAP'!BD325</f>
        <v/>
      </c>
      <c r="M388" s="394" t="str">
        <f>'FORMAT REKAP'!BE325&amp;"/"&amp;'FORMAT REKAP'!BF325</f>
        <v>/</v>
      </c>
      <c r="P388" s="394">
        <f>'FORMAT REKAP'!AW325</f>
        <v>0</v>
      </c>
      <c r="Q388" s="395" t="str">
        <f>'FORMAT REKAP'!BI325</f>
        <v/>
      </c>
      <c r="R388" s="394" t="str">
        <f>'FORMAT REKAP'!BJ325</f>
        <v/>
      </c>
      <c r="S388" s="393" t="str">
        <f>'FORMAT REKAP'!BK325</f>
        <v/>
      </c>
    </row>
    <row r="389" spans="3:19" x14ac:dyDescent="0.25">
      <c r="C389" s="394" t="str">
        <f>'FORMAT REKAP'!H326&amp;"/"&amp;'FORMAT REKAP'!I326</f>
        <v>/</v>
      </c>
      <c r="D389" s="394" t="str">
        <f>'FORMAT REKAP'!AH326</f>
        <v/>
      </c>
      <c r="E389" s="394" t="str">
        <f>'FORMAT REKAP'!AM326</f>
        <v/>
      </c>
      <c r="F389" s="395" t="str">
        <f>'FORMAT REKAP'!AN326</f>
        <v/>
      </c>
      <c r="G389" s="394" t="str">
        <f>'FORMAT REKAP'!AQ326</f>
        <v/>
      </c>
      <c r="H389" s="394">
        <f>'FORMAT REKAP'!AS326</f>
        <v>0</v>
      </c>
      <c r="I389" s="394">
        <f>'FORMAT REKAP'!AU326</f>
        <v>0</v>
      </c>
      <c r="J389" s="394">
        <f>'FORMAT REKAP'!AY326</f>
        <v>0</v>
      </c>
      <c r="K389" s="395">
        <f>'FORMAT REKAP'!BA326</f>
        <v>0</v>
      </c>
      <c r="L389" s="395" t="str">
        <f>'FORMAT REKAP'!BD326</f>
        <v/>
      </c>
      <c r="M389" s="394" t="str">
        <f>'FORMAT REKAP'!BE326&amp;"/"&amp;'FORMAT REKAP'!BF326</f>
        <v>/</v>
      </c>
      <c r="P389" s="394">
        <f>'FORMAT REKAP'!AW326</f>
        <v>0</v>
      </c>
      <c r="Q389" s="395" t="str">
        <f>'FORMAT REKAP'!BI326</f>
        <v/>
      </c>
      <c r="R389" s="394" t="str">
        <f>'FORMAT REKAP'!BJ326</f>
        <v/>
      </c>
      <c r="S389" s="393" t="str">
        <f>'FORMAT REKAP'!BK326</f>
        <v/>
      </c>
    </row>
    <row r="390" spans="3:19" x14ac:dyDescent="0.25">
      <c r="C390" s="394" t="str">
        <f>'FORMAT REKAP'!H327&amp;"/"&amp;'FORMAT REKAP'!I327</f>
        <v>/</v>
      </c>
      <c r="D390" s="394" t="str">
        <f>'FORMAT REKAP'!AH327</f>
        <v/>
      </c>
      <c r="E390" s="394" t="str">
        <f>'FORMAT REKAP'!AM327</f>
        <v/>
      </c>
      <c r="F390" s="395" t="str">
        <f>'FORMAT REKAP'!AN327</f>
        <v/>
      </c>
      <c r="G390" s="394" t="str">
        <f>'FORMAT REKAP'!AQ327</f>
        <v/>
      </c>
      <c r="H390" s="394">
        <f>'FORMAT REKAP'!AS327</f>
        <v>0</v>
      </c>
      <c r="I390" s="394">
        <f>'FORMAT REKAP'!AU327</f>
        <v>0</v>
      </c>
      <c r="J390" s="394">
        <f>'FORMAT REKAP'!AY327</f>
        <v>0</v>
      </c>
      <c r="K390" s="395">
        <f>'FORMAT REKAP'!BA327</f>
        <v>0</v>
      </c>
      <c r="L390" s="395" t="str">
        <f>'FORMAT REKAP'!BD327</f>
        <v/>
      </c>
      <c r="M390" s="394" t="str">
        <f>'FORMAT REKAP'!BE327&amp;"/"&amp;'FORMAT REKAP'!BF327</f>
        <v>/</v>
      </c>
      <c r="P390" s="394">
        <f>'FORMAT REKAP'!AW327</f>
        <v>0</v>
      </c>
      <c r="Q390" s="395" t="str">
        <f>'FORMAT REKAP'!BI327</f>
        <v/>
      </c>
      <c r="R390" s="394" t="str">
        <f>'FORMAT REKAP'!BJ327</f>
        <v/>
      </c>
      <c r="S390" s="393" t="str">
        <f>'FORMAT REKAP'!BK327</f>
        <v/>
      </c>
    </row>
    <row r="391" spans="3:19" x14ac:dyDescent="0.25">
      <c r="C391" s="394" t="str">
        <f>'FORMAT REKAP'!H328&amp;"/"&amp;'FORMAT REKAP'!I328</f>
        <v>/</v>
      </c>
      <c r="D391" s="394" t="str">
        <f>'FORMAT REKAP'!AH328</f>
        <v/>
      </c>
      <c r="E391" s="394" t="str">
        <f>'FORMAT REKAP'!AM328</f>
        <v/>
      </c>
      <c r="F391" s="395" t="str">
        <f>'FORMAT REKAP'!AN328</f>
        <v/>
      </c>
      <c r="G391" s="394" t="str">
        <f>'FORMAT REKAP'!AQ328</f>
        <v/>
      </c>
      <c r="H391" s="394">
        <f>'FORMAT REKAP'!AS328</f>
        <v>0</v>
      </c>
      <c r="I391" s="394">
        <f>'FORMAT REKAP'!AU328</f>
        <v>0</v>
      </c>
      <c r="J391" s="394">
        <f>'FORMAT REKAP'!AY328</f>
        <v>0</v>
      </c>
      <c r="K391" s="395">
        <f>'FORMAT REKAP'!BA328</f>
        <v>0</v>
      </c>
      <c r="L391" s="395" t="str">
        <f>'FORMAT REKAP'!BD328</f>
        <v/>
      </c>
      <c r="M391" s="394" t="str">
        <f>'FORMAT REKAP'!BE328&amp;"/"&amp;'FORMAT REKAP'!BF328</f>
        <v>/</v>
      </c>
      <c r="P391" s="394">
        <f>'FORMAT REKAP'!AW328</f>
        <v>0</v>
      </c>
      <c r="Q391" s="395" t="str">
        <f>'FORMAT REKAP'!BI328</f>
        <v/>
      </c>
      <c r="R391" s="394" t="str">
        <f>'FORMAT REKAP'!BJ328</f>
        <v/>
      </c>
      <c r="S391" s="393" t="str">
        <f>'FORMAT REKAP'!BK328</f>
        <v/>
      </c>
    </row>
    <row r="392" spans="3:19" x14ac:dyDescent="0.25">
      <c r="C392" s="394" t="str">
        <f>'FORMAT REKAP'!H329&amp;"/"&amp;'FORMAT REKAP'!I329</f>
        <v>/</v>
      </c>
      <c r="D392" s="394" t="str">
        <f>'FORMAT REKAP'!AH329</f>
        <v/>
      </c>
      <c r="E392" s="394" t="str">
        <f>'FORMAT REKAP'!AM329</f>
        <v/>
      </c>
      <c r="F392" s="395" t="str">
        <f>'FORMAT REKAP'!AN329</f>
        <v/>
      </c>
      <c r="G392" s="394" t="str">
        <f>'FORMAT REKAP'!AQ329</f>
        <v/>
      </c>
      <c r="H392" s="394">
        <f>'FORMAT REKAP'!AS329</f>
        <v>0</v>
      </c>
      <c r="I392" s="394">
        <f>'FORMAT REKAP'!AU329</f>
        <v>0</v>
      </c>
      <c r="J392" s="394">
        <f>'FORMAT REKAP'!AY329</f>
        <v>0</v>
      </c>
      <c r="K392" s="395">
        <f>'FORMAT REKAP'!BA329</f>
        <v>0</v>
      </c>
      <c r="L392" s="395" t="str">
        <f>'FORMAT REKAP'!BD329</f>
        <v/>
      </c>
      <c r="M392" s="394" t="str">
        <f>'FORMAT REKAP'!BE329&amp;"/"&amp;'FORMAT REKAP'!BF329</f>
        <v>/</v>
      </c>
      <c r="P392" s="394">
        <f>'FORMAT REKAP'!AW329</f>
        <v>0</v>
      </c>
      <c r="Q392" s="395" t="str">
        <f>'FORMAT REKAP'!BI329</f>
        <v/>
      </c>
      <c r="R392" s="394" t="str">
        <f>'FORMAT REKAP'!BJ329</f>
        <v/>
      </c>
      <c r="S392" s="393" t="str">
        <f>'FORMAT REKAP'!BK329</f>
        <v/>
      </c>
    </row>
    <row r="393" spans="3:19" x14ac:dyDescent="0.25">
      <c r="C393" s="394" t="str">
        <f>'FORMAT REKAP'!H330&amp;"/"&amp;'FORMAT REKAP'!I330</f>
        <v>/</v>
      </c>
      <c r="D393" s="394" t="str">
        <f>'FORMAT REKAP'!AH330</f>
        <v/>
      </c>
      <c r="E393" s="394" t="str">
        <f>'FORMAT REKAP'!AM330</f>
        <v/>
      </c>
      <c r="F393" s="395" t="str">
        <f>'FORMAT REKAP'!AN330</f>
        <v/>
      </c>
      <c r="G393" s="394" t="str">
        <f>'FORMAT REKAP'!AQ330</f>
        <v/>
      </c>
      <c r="H393" s="394">
        <f>'FORMAT REKAP'!AS330</f>
        <v>0</v>
      </c>
      <c r="I393" s="394">
        <f>'FORMAT REKAP'!AU330</f>
        <v>0</v>
      </c>
      <c r="J393" s="394">
        <f>'FORMAT REKAP'!AY330</f>
        <v>0</v>
      </c>
      <c r="K393" s="395">
        <f>'FORMAT REKAP'!BA330</f>
        <v>0</v>
      </c>
      <c r="L393" s="395" t="str">
        <f>'FORMAT REKAP'!BD330</f>
        <v/>
      </c>
      <c r="M393" s="394" t="str">
        <f>'FORMAT REKAP'!BE330&amp;"/"&amp;'FORMAT REKAP'!BF330</f>
        <v>/</v>
      </c>
      <c r="P393" s="394">
        <f>'FORMAT REKAP'!AW330</f>
        <v>0</v>
      </c>
      <c r="Q393" s="395" t="str">
        <f>'FORMAT REKAP'!BI330</f>
        <v/>
      </c>
      <c r="R393" s="394" t="str">
        <f>'FORMAT REKAP'!BJ330</f>
        <v/>
      </c>
      <c r="S393" s="393" t="str">
        <f>'FORMAT REKAP'!BK330</f>
        <v/>
      </c>
    </row>
    <row r="394" spans="3:19" x14ac:dyDescent="0.25">
      <c r="C394" s="394" t="str">
        <f>'FORMAT REKAP'!H331&amp;"/"&amp;'FORMAT REKAP'!I331</f>
        <v>/</v>
      </c>
      <c r="D394" s="394" t="str">
        <f>'FORMAT REKAP'!AH331</f>
        <v/>
      </c>
      <c r="E394" s="394" t="str">
        <f>'FORMAT REKAP'!AM331</f>
        <v/>
      </c>
      <c r="F394" s="395" t="str">
        <f>'FORMAT REKAP'!AN331</f>
        <v/>
      </c>
      <c r="G394" s="394" t="str">
        <f>'FORMAT REKAP'!AQ331</f>
        <v/>
      </c>
      <c r="H394" s="394">
        <f>'FORMAT REKAP'!AS331</f>
        <v>0</v>
      </c>
      <c r="I394" s="394">
        <f>'FORMAT REKAP'!AU331</f>
        <v>0</v>
      </c>
      <c r="J394" s="394">
        <f>'FORMAT REKAP'!AY331</f>
        <v>0</v>
      </c>
      <c r="K394" s="395">
        <f>'FORMAT REKAP'!BA331</f>
        <v>0</v>
      </c>
      <c r="L394" s="395" t="str">
        <f>'FORMAT REKAP'!BD331</f>
        <v/>
      </c>
      <c r="M394" s="394" t="str">
        <f>'FORMAT REKAP'!BE331&amp;"/"&amp;'FORMAT REKAP'!BF331</f>
        <v>/</v>
      </c>
      <c r="P394" s="394">
        <f>'FORMAT REKAP'!AW331</f>
        <v>0</v>
      </c>
      <c r="Q394" s="395" t="str">
        <f>'FORMAT REKAP'!BI331</f>
        <v/>
      </c>
      <c r="R394" s="394" t="str">
        <f>'FORMAT REKAP'!BJ331</f>
        <v/>
      </c>
      <c r="S394" s="393" t="str">
        <f>'FORMAT REKAP'!BK331</f>
        <v/>
      </c>
    </row>
    <row r="395" spans="3:19" x14ac:dyDescent="0.25">
      <c r="C395" s="394" t="str">
        <f>'FORMAT REKAP'!H332&amp;"/"&amp;'FORMAT REKAP'!I332</f>
        <v>/</v>
      </c>
      <c r="D395" s="394" t="str">
        <f>'FORMAT REKAP'!AH332</f>
        <v/>
      </c>
      <c r="E395" s="394" t="str">
        <f>'FORMAT REKAP'!AM332</f>
        <v/>
      </c>
      <c r="F395" s="395" t="str">
        <f>'FORMAT REKAP'!AN332</f>
        <v/>
      </c>
      <c r="G395" s="394" t="str">
        <f>'FORMAT REKAP'!AQ332</f>
        <v/>
      </c>
      <c r="H395" s="394">
        <f>'FORMAT REKAP'!AS332</f>
        <v>0</v>
      </c>
      <c r="I395" s="394">
        <f>'FORMAT REKAP'!AU332</f>
        <v>0</v>
      </c>
      <c r="J395" s="394">
        <f>'FORMAT REKAP'!AY332</f>
        <v>0</v>
      </c>
      <c r="K395" s="395">
        <f>'FORMAT REKAP'!BA332</f>
        <v>0</v>
      </c>
      <c r="L395" s="395" t="str">
        <f>'FORMAT REKAP'!BD332</f>
        <v/>
      </c>
      <c r="M395" s="394" t="str">
        <f>'FORMAT REKAP'!BE332&amp;"/"&amp;'FORMAT REKAP'!BF332</f>
        <v>/</v>
      </c>
      <c r="P395" s="394">
        <f>'FORMAT REKAP'!AW332</f>
        <v>0</v>
      </c>
      <c r="Q395" s="395" t="str">
        <f>'FORMAT REKAP'!BI332</f>
        <v/>
      </c>
      <c r="R395" s="394" t="str">
        <f>'FORMAT REKAP'!BJ332</f>
        <v/>
      </c>
      <c r="S395" s="393" t="str">
        <f>'FORMAT REKAP'!BK332</f>
        <v/>
      </c>
    </row>
    <row r="396" spans="3:19" x14ac:dyDescent="0.25">
      <c r="C396" s="394" t="str">
        <f>'FORMAT REKAP'!H333&amp;"/"&amp;'FORMAT REKAP'!I333</f>
        <v>/</v>
      </c>
      <c r="D396" s="394" t="str">
        <f>'FORMAT REKAP'!AH333</f>
        <v/>
      </c>
      <c r="E396" s="394" t="str">
        <f>'FORMAT REKAP'!AM333</f>
        <v/>
      </c>
      <c r="F396" s="395" t="str">
        <f>'FORMAT REKAP'!AN333</f>
        <v/>
      </c>
      <c r="G396" s="394" t="str">
        <f>'FORMAT REKAP'!AQ333</f>
        <v/>
      </c>
      <c r="H396" s="394">
        <f>'FORMAT REKAP'!AS333</f>
        <v>0</v>
      </c>
      <c r="I396" s="394">
        <f>'FORMAT REKAP'!AU333</f>
        <v>0</v>
      </c>
      <c r="J396" s="394">
        <f>'FORMAT REKAP'!AY333</f>
        <v>0</v>
      </c>
      <c r="K396" s="395">
        <f>'FORMAT REKAP'!BA333</f>
        <v>0</v>
      </c>
      <c r="L396" s="395" t="str">
        <f>'FORMAT REKAP'!BD333</f>
        <v/>
      </c>
      <c r="M396" s="394" t="str">
        <f>'FORMAT REKAP'!BE333&amp;"/"&amp;'FORMAT REKAP'!BF333</f>
        <v>/</v>
      </c>
      <c r="P396" s="394">
        <f>'FORMAT REKAP'!AW333</f>
        <v>0</v>
      </c>
      <c r="Q396" s="395" t="str">
        <f>'FORMAT REKAP'!BI333</f>
        <v/>
      </c>
      <c r="R396" s="394" t="str">
        <f>'FORMAT REKAP'!BJ333</f>
        <v/>
      </c>
      <c r="S396" s="393" t="str">
        <f>'FORMAT REKAP'!BK333</f>
        <v/>
      </c>
    </row>
    <row r="397" spans="3:19" x14ac:dyDescent="0.25">
      <c r="C397" s="394" t="str">
        <f>'FORMAT REKAP'!H334&amp;"/"&amp;'FORMAT REKAP'!I334</f>
        <v>/</v>
      </c>
      <c r="D397" s="394" t="str">
        <f>'FORMAT REKAP'!AH334</f>
        <v/>
      </c>
      <c r="E397" s="394" t="str">
        <f>'FORMAT REKAP'!AM334</f>
        <v/>
      </c>
      <c r="F397" s="395" t="str">
        <f>'FORMAT REKAP'!AN334</f>
        <v/>
      </c>
      <c r="G397" s="394" t="str">
        <f>'FORMAT REKAP'!AQ334</f>
        <v/>
      </c>
      <c r="H397" s="394">
        <f>'FORMAT REKAP'!AS334</f>
        <v>0</v>
      </c>
      <c r="I397" s="394">
        <f>'FORMAT REKAP'!AU334</f>
        <v>0</v>
      </c>
      <c r="J397" s="394">
        <f>'FORMAT REKAP'!AY334</f>
        <v>0</v>
      </c>
      <c r="K397" s="395">
        <f>'FORMAT REKAP'!BA334</f>
        <v>0</v>
      </c>
      <c r="L397" s="395" t="str">
        <f>'FORMAT REKAP'!BD334</f>
        <v/>
      </c>
      <c r="M397" s="394" t="str">
        <f>'FORMAT REKAP'!BE334&amp;"/"&amp;'FORMAT REKAP'!BF334</f>
        <v>/</v>
      </c>
      <c r="P397" s="394">
        <f>'FORMAT REKAP'!AW334</f>
        <v>0</v>
      </c>
      <c r="Q397" s="395" t="str">
        <f>'FORMAT REKAP'!BI334</f>
        <v/>
      </c>
      <c r="R397" s="394" t="str">
        <f>'FORMAT REKAP'!BJ334</f>
        <v/>
      </c>
      <c r="S397" s="393" t="str">
        <f>'FORMAT REKAP'!BK334</f>
        <v/>
      </c>
    </row>
    <row r="398" spans="3:19" x14ac:dyDescent="0.25">
      <c r="C398" s="394" t="str">
        <f>'FORMAT REKAP'!H335&amp;"/"&amp;'FORMAT REKAP'!I335</f>
        <v>/</v>
      </c>
      <c r="D398" s="394" t="str">
        <f>'FORMAT REKAP'!AH335</f>
        <v/>
      </c>
      <c r="E398" s="394" t="str">
        <f>'FORMAT REKAP'!AM335</f>
        <v/>
      </c>
      <c r="F398" s="395" t="str">
        <f>'FORMAT REKAP'!AN335</f>
        <v/>
      </c>
      <c r="G398" s="394" t="str">
        <f>'FORMAT REKAP'!AQ335</f>
        <v/>
      </c>
      <c r="H398" s="394">
        <f>'FORMAT REKAP'!AS335</f>
        <v>0</v>
      </c>
      <c r="I398" s="394">
        <f>'FORMAT REKAP'!AU335</f>
        <v>0</v>
      </c>
      <c r="J398" s="394">
        <f>'FORMAT REKAP'!AY335</f>
        <v>0</v>
      </c>
      <c r="K398" s="395">
        <f>'FORMAT REKAP'!BA335</f>
        <v>0</v>
      </c>
      <c r="L398" s="395" t="str">
        <f>'FORMAT REKAP'!BD335</f>
        <v/>
      </c>
      <c r="M398" s="394" t="str">
        <f>'FORMAT REKAP'!BE335&amp;"/"&amp;'FORMAT REKAP'!BF335</f>
        <v>/</v>
      </c>
      <c r="P398" s="394">
        <f>'FORMAT REKAP'!AW335</f>
        <v>0</v>
      </c>
      <c r="Q398" s="395" t="str">
        <f>'FORMAT REKAP'!BI335</f>
        <v/>
      </c>
      <c r="R398" s="394" t="str">
        <f>'FORMAT REKAP'!BJ335</f>
        <v/>
      </c>
      <c r="S398" s="393" t="str">
        <f>'FORMAT REKAP'!BK335</f>
        <v/>
      </c>
    </row>
    <row r="399" spans="3:19" x14ac:dyDescent="0.25">
      <c r="C399" s="394" t="str">
        <f>'FORMAT REKAP'!H336&amp;"/"&amp;'FORMAT REKAP'!I336</f>
        <v>/</v>
      </c>
      <c r="D399" s="394" t="str">
        <f>'FORMAT REKAP'!AH336</f>
        <v/>
      </c>
      <c r="E399" s="394" t="str">
        <f>'FORMAT REKAP'!AM336</f>
        <v/>
      </c>
      <c r="F399" s="395" t="str">
        <f>'FORMAT REKAP'!AN336</f>
        <v/>
      </c>
      <c r="G399" s="394" t="str">
        <f>'FORMAT REKAP'!AQ336</f>
        <v/>
      </c>
      <c r="H399" s="394">
        <f>'FORMAT REKAP'!AS336</f>
        <v>0</v>
      </c>
      <c r="I399" s="394">
        <f>'FORMAT REKAP'!AU336</f>
        <v>0</v>
      </c>
      <c r="J399" s="394">
        <f>'FORMAT REKAP'!AY336</f>
        <v>0</v>
      </c>
      <c r="K399" s="395">
        <f>'FORMAT REKAP'!BA336</f>
        <v>0</v>
      </c>
      <c r="L399" s="395" t="str">
        <f>'FORMAT REKAP'!BD336</f>
        <v/>
      </c>
      <c r="M399" s="394" t="str">
        <f>'FORMAT REKAP'!BE336&amp;"/"&amp;'FORMAT REKAP'!BF336</f>
        <v>/</v>
      </c>
      <c r="P399" s="394">
        <f>'FORMAT REKAP'!AW336</f>
        <v>0</v>
      </c>
      <c r="Q399" s="395" t="str">
        <f>'FORMAT REKAP'!BI336</f>
        <v/>
      </c>
      <c r="R399" s="394" t="str">
        <f>'FORMAT REKAP'!BJ336</f>
        <v/>
      </c>
      <c r="S399" s="393" t="str">
        <f>'FORMAT REKAP'!BK336</f>
        <v/>
      </c>
    </row>
    <row r="400" spans="3:19" x14ac:dyDescent="0.25">
      <c r="C400" s="394" t="str">
        <f>'FORMAT REKAP'!H337&amp;"/"&amp;'FORMAT REKAP'!I337</f>
        <v>/</v>
      </c>
      <c r="D400" s="394" t="str">
        <f>'FORMAT REKAP'!AH337</f>
        <v/>
      </c>
      <c r="E400" s="394" t="str">
        <f>'FORMAT REKAP'!AM337</f>
        <v/>
      </c>
      <c r="F400" s="395" t="str">
        <f>'FORMAT REKAP'!AN337</f>
        <v/>
      </c>
      <c r="G400" s="394" t="str">
        <f>'FORMAT REKAP'!AQ337</f>
        <v/>
      </c>
      <c r="H400" s="394">
        <f>'FORMAT REKAP'!AS337</f>
        <v>0</v>
      </c>
      <c r="I400" s="394">
        <f>'FORMAT REKAP'!AU337</f>
        <v>0</v>
      </c>
      <c r="J400" s="394">
        <f>'FORMAT REKAP'!AY337</f>
        <v>0</v>
      </c>
      <c r="K400" s="395">
        <f>'FORMAT REKAP'!BA337</f>
        <v>0</v>
      </c>
      <c r="L400" s="395" t="str">
        <f>'FORMAT REKAP'!BD337</f>
        <v/>
      </c>
      <c r="M400" s="394" t="str">
        <f>'FORMAT REKAP'!BE337&amp;"/"&amp;'FORMAT REKAP'!BF337</f>
        <v>/</v>
      </c>
      <c r="P400" s="394">
        <f>'FORMAT REKAP'!AW337</f>
        <v>0</v>
      </c>
      <c r="Q400" s="395" t="str">
        <f>'FORMAT REKAP'!BI337</f>
        <v/>
      </c>
      <c r="R400" s="394" t="str">
        <f>'FORMAT REKAP'!BJ337</f>
        <v/>
      </c>
      <c r="S400" s="393" t="str">
        <f>'FORMAT REKAP'!BK337</f>
        <v/>
      </c>
    </row>
    <row r="401" spans="3:19" x14ac:dyDescent="0.25">
      <c r="C401" s="394" t="str">
        <f>'FORMAT REKAP'!H338&amp;"/"&amp;'FORMAT REKAP'!I338</f>
        <v>/</v>
      </c>
      <c r="D401" s="394" t="str">
        <f>'FORMAT REKAP'!AH338</f>
        <v/>
      </c>
      <c r="E401" s="394" t="str">
        <f>'FORMAT REKAP'!AM338</f>
        <v/>
      </c>
      <c r="F401" s="395" t="str">
        <f>'FORMAT REKAP'!AN338</f>
        <v/>
      </c>
      <c r="G401" s="394" t="str">
        <f>'FORMAT REKAP'!AQ338</f>
        <v/>
      </c>
      <c r="H401" s="394">
        <f>'FORMAT REKAP'!AS338</f>
        <v>0</v>
      </c>
      <c r="I401" s="394">
        <f>'FORMAT REKAP'!AU338</f>
        <v>0</v>
      </c>
      <c r="J401" s="394">
        <f>'FORMAT REKAP'!AY338</f>
        <v>0</v>
      </c>
      <c r="K401" s="395">
        <f>'FORMAT REKAP'!BA338</f>
        <v>0</v>
      </c>
      <c r="L401" s="395" t="str">
        <f>'FORMAT REKAP'!BD338</f>
        <v/>
      </c>
      <c r="M401" s="394" t="str">
        <f>'FORMAT REKAP'!BE338&amp;"/"&amp;'FORMAT REKAP'!BF338</f>
        <v>/</v>
      </c>
      <c r="P401" s="394">
        <f>'FORMAT REKAP'!AW338</f>
        <v>0</v>
      </c>
      <c r="Q401" s="395" t="str">
        <f>'FORMAT REKAP'!BI338</f>
        <v/>
      </c>
      <c r="R401" s="394" t="str">
        <f>'FORMAT REKAP'!BJ338</f>
        <v/>
      </c>
      <c r="S401" s="393" t="str">
        <f>'FORMAT REKAP'!BK338</f>
        <v/>
      </c>
    </row>
    <row r="402" spans="3:19" x14ac:dyDescent="0.25">
      <c r="C402" s="394" t="str">
        <f>'FORMAT REKAP'!H339&amp;"/"&amp;'FORMAT REKAP'!I339</f>
        <v>/</v>
      </c>
      <c r="D402" s="394" t="str">
        <f>'FORMAT REKAP'!AH339</f>
        <v/>
      </c>
      <c r="E402" s="394" t="str">
        <f>'FORMAT REKAP'!AM339</f>
        <v/>
      </c>
      <c r="F402" s="395" t="str">
        <f>'FORMAT REKAP'!AN339</f>
        <v/>
      </c>
      <c r="G402" s="394" t="str">
        <f>'FORMAT REKAP'!AQ339</f>
        <v/>
      </c>
      <c r="H402" s="394">
        <f>'FORMAT REKAP'!AS339</f>
        <v>0</v>
      </c>
      <c r="I402" s="394">
        <f>'FORMAT REKAP'!AU339</f>
        <v>0</v>
      </c>
      <c r="J402" s="394">
        <f>'FORMAT REKAP'!AY339</f>
        <v>0</v>
      </c>
      <c r="K402" s="395">
        <f>'FORMAT REKAP'!BA339</f>
        <v>0</v>
      </c>
      <c r="L402" s="395" t="str">
        <f>'FORMAT REKAP'!BD339</f>
        <v/>
      </c>
      <c r="M402" s="394" t="str">
        <f>'FORMAT REKAP'!BE339&amp;"/"&amp;'FORMAT REKAP'!BF339</f>
        <v>/</v>
      </c>
      <c r="P402" s="394">
        <f>'FORMAT REKAP'!AW339</f>
        <v>0</v>
      </c>
      <c r="Q402" s="395" t="str">
        <f>'FORMAT REKAP'!BI339</f>
        <v/>
      </c>
      <c r="R402" s="394" t="str">
        <f>'FORMAT REKAP'!BJ339</f>
        <v/>
      </c>
      <c r="S402" s="393" t="str">
        <f>'FORMAT REKAP'!BK339</f>
        <v/>
      </c>
    </row>
    <row r="403" spans="3:19" x14ac:dyDescent="0.25">
      <c r="C403" s="394" t="str">
        <f>'FORMAT REKAP'!H340&amp;"/"&amp;'FORMAT REKAP'!I340</f>
        <v>/</v>
      </c>
      <c r="D403" s="394" t="str">
        <f>'FORMAT REKAP'!AH340</f>
        <v/>
      </c>
      <c r="E403" s="394" t="str">
        <f>'FORMAT REKAP'!AM340</f>
        <v/>
      </c>
      <c r="F403" s="395" t="str">
        <f>'FORMAT REKAP'!AN340</f>
        <v/>
      </c>
      <c r="G403" s="394" t="str">
        <f>'FORMAT REKAP'!AQ340</f>
        <v/>
      </c>
      <c r="H403" s="394">
        <f>'FORMAT REKAP'!AS340</f>
        <v>0</v>
      </c>
      <c r="I403" s="394">
        <f>'FORMAT REKAP'!AU340</f>
        <v>0</v>
      </c>
      <c r="J403" s="394">
        <f>'FORMAT REKAP'!AY340</f>
        <v>0</v>
      </c>
      <c r="K403" s="395">
        <f>'FORMAT REKAP'!BA340</f>
        <v>0</v>
      </c>
      <c r="L403" s="395" t="str">
        <f>'FORMAT REKAP'!BD340</f>
        <v/>
      </c>
      <c r="M403" s="394" t="str">
        <f>'FORMAT REKAP'!BE340&amp;"/"&amp;'FORMAT REKAP'!BF340</f>
        <v>/</v>
      </c>
      <c r="P403" s="394">
        <f>'FORMAT REKAP'!AW340</f>
        <v>0</v>
      </c>
      <c r="Q403" s="395" t="str">
        <f>'FORMAT REKAP'!BI340</f>
        <v/>
      </c>
      <c r="R403" s="394" t="str">
        <f>'FORMAT REKAP'!BJ340</f>
        <v/>
      </c>
      <c r="S403" s="393" t="str">
        <f>'FORMAT REKAP'!BK340</f>
        <v/>
      </c>
    </row>
    <row r="404" spans="3:19" x14ac:dyDescent="0.25">
      <c r="C404" s="394" t="str">
        <f>'FORMAT REKAP'!H341&amp;"/"&amp;'FORMAT REKAP'!I341</f>
        <v>/</v>
      </c>
      <c r="D404" s="394" t="str">
        <f>'FORMAT REKAP'!AH341</f>
        <v/>
      </c>
      <c r="E404" s="394" t="str">
        <f>'FORMAT REKAP'!AM341</f>
        <v/>
      </c>
      <c r="F404" s="395" t="str">
        <f>'FORMAT REKAP'!AN341</f>
        <v/>
      </c>
      <c r="G404" s="394" t="str">
        <f>'FORMAT REKAP'!AQ341</f>
        <v/>
      </c>
      <c r="H404" s="394">
        <f>'FORMAT REKAP'!AS341</f>
        <v>0</v>
      </c>
      <c r="I404" s="394">
        <f>'FORMAT REKAP'!AU341</f>
        <v>0</v>
      </c>
      <c r="J404" s="394">
        <f>'FORMAT REKAP'!AY341</f>
        <v>0</v>
      </c>
      <c r="K404" s="395">
        <f>'FORMAT REKAP'!BA341</f>
        <v>0</v>
      </c>
      <c r="L404" s="395" t="str">
        <f>'FORMAT REKAP'!BD341</f>
        <v/>
      </c>
      <c r="M404" s="394" t="str">
        <f>'FORMAT REKAP'!BE341&amp;"/"&amp;'FORMAT REKAP'!BF341</f>
        <v>/</v>
      </c>
      <c r="P404" s="394">
        <f>'FORMAT REKAP'!AW341</f>
        <v>0</v>
      </c>
      <c r="Q404" s="395" t="str">
        <f>'FORMAT REKAP'!BI341</f>
        <v/>
      </c>
      <c r="R404" s="394" t="str">
        <f>'FORMAT REKAP'!BJ341</f>
        <v/>
      </c>
      <c r="S404" s="393" t="str">
        <f>'FORMAT REKAP'!BK341</f>
        <v/>
      </c>
    </row>
    <row r="405" spans="3:19" x14ac:dyDescent="0.25">
      <c r="C405" s="394" t="str">
        <f>'FORMAT REKAP'!H342&amp;"/"&amp;'FORMAT REKAP'!I342</f>
        <v>/</v>
      </c>
      <c r="D405" s="394" t="str">
        <f>'FORMAT REKAP'!AH342</f>
        <v/>
      </c>
      <c r="E405" s="394" t="str">
        <f>'FORMAT REKAP'!AM342</f>
        <v/>
      </c>
      <c r="F405" s="395" t="str">
        <f>'FORMAT REKAP'!AN342</f>
        <v/>
      </c>
      <c r="G405" s="394" t="str">
        <f>'FORMAT REKAP'!AQ342</f>
        <v/>
      </c>
      <c r="H405" s="394">
        <f>'FORMAT REKAP'!AS342</f>
        <v>0</v>
      </c>
      <c r="I405" s="394">
        <f>'FORMAT REKAP'!AU342</f>
        <v>0</v>
      </c>
      <c r="J405" s="394">
        <f>'FORMAT REKAP'!AY342</f>
        <v>0</v>
      </c>
      <c r="K405" s="395">
        <f>'FORMAT REKAP'!BA342</f>
        <v>0</v>
      </c>
      <c r="L405" s="395" t="str">
        <f>'FORMAT REKAP'!BD342</f>
        <v/>
      </c>
      <c r="M405" s="394" t="str">
        <f>'FORMAT REKAP'!BE342&amp;"/"&amp;'FORMAT REKAP'!BF342</f>
        <v>/</v>
      </c>
      <c r="P405" s="394">
        <f>'FORMAT REKAP'!AW342</f>
        <v>0</v>
      </c>
      <c r="Q405" s="395" t="str">
        <f>'FORMAT REKAP'!BI342</f>
        <v/>
      </c>
      <c r="R405" s="394" t="str">
        <f>'FORMAT REKAP'!BJ342</f>
        <v/>
      </c>
      <c r="S405" s="393" t="str">
        <f>'FORMAT REKAP'!BK342</f>
        <v/>
      </c>
    </row>
    <row r="406" spans="3:19" x14ac:dyDescent="0.25">
      <c r="C406" s="394" t="str">
        <f>'FORMAT REKAP'!H343&amp;"/"&amp;'FORMAT REKAP'!I343</f>
        <v>/</v>
      </c>
      <c r="D406" s="394" t="str">
        <f>'FORMAT REKAP'!AH343</f>
        <v/>
      </c>
      <c r="E406" s="394" t="str">
        <f>'FORMAT REKAP'!AM343</f>
        <v/>
      </c>
      <c r="F406" s="395" t="str">
        <f>'FORMAT REKAP'!AN343</f>
        <v/>
      </c>
      <c r="G406" s="394" t="str">
        <f>'FORMAT REKAP'!AQ343</f>
        <v/>
      </c>
      <c r="H406" s="394">
        <f>'FORMAT REKAP'!AS343</f>
        <v>0</v>
      </c>
      <c r="I406" s="394">
        <f>'FORMAT REKAP'!AU343</f>
        <v>0</v>
      </c>
      <c r="J406" s="394">
        <f>'FORMAT REKAP'!AY343</f>
        <v>0</v>
      </c>
      <c r="K406" s="395">
        <f>'FORMAT REKAP'!BA343</f>
        <v>0</v>
      </c>
      <c r="L406" s="395" t="str">
        <f>'FORMAT REKAP'!BD343</f>
        <v/>
      </c>
      <c r="M406" s="394" t="str">
        <f>'FORMAT REKAP'!BE343&amp;"/"&amp;'FORMAT REKAP'!BF343</f>
        <v>/</v>
      </c>
      <c r="P406" s="394">
        <f>'FORMAT REKAP'!AW343</f>
        <v>0</v>
      </c>
      <c r="Q406" s="395" t="str">
        <f>'FORMAT REKAP'!BI343</f>
        <v/>
      </c>
      <c r="R406" s="394" t="str">
        <f>'FORMAT REKAP'!BJ343</f>
        <v/>
      </c>
      <c r="S406" s="393" t="str">
        <f>'FORMAT REKAP'!BK343</f>
        <v/>
      </c>
    </row>
    <row r="407" spans="3:19" x14ac:dyDescent="0.25">
      <c r="C407" s="394" t="str">
        <f>'FORMAT REKAP'!H344&amp;"/"&amp;'FORMAT REKAP'!I344</f>
        <v>/</v>
      </c>
      <c r="D407" s="394" t="str">
        <f>'FORMAT REKAP'!AH344</f>
        <v/>
      </c>
      <c r="E407" s="394" t="str">
        <f>'FORMAT REKAP'!AM344</f>
        <v/>
      </c>
      <c r="F407" s="395" t="str">
        <f>'FORMAT REKAP'!AN344</f>
        <v/>
      </c>
      <c r="G407" s="394" t="str">
        <f>'FORMAT REKAP'!AQ344</f>
        <v/>
      </c>
      <c r="H407" s="394">
        <f>'FORMAT REKAP'!AS344</f>
        <v>0</v>
      </c>
      <c r="I407" s="394">
        <f>'FORMAT REKAP'!AU344</f>
        <v>0</v>
      </c>
      <c r="J407" s="394">
        <f>'FORMAT REKAP'!AY344</f>
        <v>0</v>
      </c>
      <c r="K407" s="395">
        <f>'FORMAT REKAP'!BA344</f>
        <v>0</v>
      </c>
      <c r="L407" s="395" t="str">
        <f>'FORMAT REKAP'!BD344</f>
        <v/>
      </c>
      <c r="M407" s="394" t="str">
        <f>'FORMAT REKAP'!BE344&amp;"/"&amp;'FORMAT REKAP'!BF344</f>
        <v>/</v>
      </c>
      <c r="P407" s="394">
        <f>'FORMAT REKAP'!AW344</f>
        <v>0</v>
      </c>
      <c r="Q407" s="395" t="str">
        <f>'FORMAT REKAP'!BI344</f>
        <v/>
      </c>
      <c r="R407" s="394" t="str">
        <f>'FORMAT REKAP'!BJ344</f>
        <v/>
      </c>
      <c r="S407" s="393" t="str">
        <f>'FORMAT REKAP'!BK344</f>
        <v/>
      </c>
    </row>
    <row r="408" spans="3:19" x14ac:dyDescent="0.25">
      <c r="C408" s="394" t="str">
        <f>'FORMAT REKAP'!H345&amp;"/"&amp;'FORMAT REKAP'!I345</f>
        <v>/</v>
      </c>
      <c r="D408" s="394" t="str">
        <f>'FORMAT REKAP'!AH345</f>
        <v/>
      </c>
      <c r="E408" s="394" t="str">
        <f>'FORMAT REKAP'!AM345</f>
        <v/>
      </c>
      <c r="F408" s="395" t="str">
        <f>'FORMAT REKAP'!AN345</f>
        <v/>
      </c>
      <c r="G408" s="394" t="str">
        <f>'FORMAT REKAP'!AQ345</f>
        <v/>
      </c>
      <c r="H408" s="394">
        <f>'FORMAT REKAP'!AS345</f>
        <v>0</v>
      </c>
      <c r="I408" s="394">
        <f>'FORMAT REKAP'!AU345</f>
        <v>0</v>
      </c>
      <c r="J408" s="394">
        <f>'FORMAT REKAP'!AY345</f>
        <v>0</v>
      </c>
      <c r="K408" s="395">
        <f>'FORMAT REKAP'!BA345</f>
        <v>0</v>
      </c>
      <c r="L408" s="395" t="str">
        <f>'FORMAT REKAP'!BD345</f>
        <v/>
      </c>
      <c r="M408" s="394" t="str">
        <f>'FORMAT REKAP'!BE345&amp;"/"&amp;'FORMAT REKAP'!BF345</f>
        <v>/</v>
      </c>
      <c r="P408" s="394">
        <f>'FORMAT REKAP'!AW345</f>
        <v>0</v>
      </c>
      <c r="Q408" s="395" t="str">
        <f>'FORMAT REKAP'!BI345</f>
        <v/>
      </c>
      <c r="R408" s="394" t="str">
        <f>'FORMAT REKAP'!BJ345</f>
        <v/>
      </c>
      <c r="S408" s="393" t="str">
        <f>'FORMAT REKAP'!BK345</f>
        <v/>
      </c>
    </row>
    <row r="409" spans="3:19" x14ac:dyDescent="0.25">
      <c r="C409" s="394" t="str">
        <f>'FORMAT REKAP'!H346&amp;"/"&amp;'FORMAT REKAP'!I346</f>
        <v>/</v>
      </c>
      <c r="D409" s="394" t="str">
        <f>'FORMAT REKAP'!AH346</f>
        <v/>
      </c>
      <c r="E409" s="394" t="str">
        <f>'FORMAT REKAP'!AM346</f>
        <v/>
      </c>
      <c r="F409" s="395" t="str">
        <f>'FORMAT REKAP'!AN346</f>
        <v/>
      </c>
      <c r="G409" s="394" t="str">
        <f>'FORMAT REKAP'!AQ346</f>
        <v/>
      </c>
      <c r="H409" s="394">
        <f>'FORMAT REKAP'!AS346</f>
        <v>0</v>
      </c>
      <c r="I409" s="394">
        <f>'FORMAT REKAP'!AU346</f>
        <v>0</v>
      </c>
      <c r="J409" s="394">
        <f>'FORMAT REKAP'!AY346</f>
        <v>0</v>
      </c>
      <c r="K409" s="395">
        <f>'FORMAT REKAP'!BA346</f>
        <v>0</v>
      </c>
      <c r="L409" s="395" t="str">
        <f>'FORMAT REKAP'!BD346</f>
        <v/>
      </c>
      <c r="M409" s="394" t="str">
        <f>'FORMAT REKAP'!BE346&amp;"/"&amp;'FORMAT REKAP'!BF346</f>
        <v>/</v>
      </c>
      <c r="P409" s="394">
        <f>'FORMAT REKAP'!AW346</f>
        <v>0</v>
      </c>
      <c r="Q409" s="395" t="str">
        <f>'FORMAT REKAP'!BI346</f>
        <v/>
      </c>
      <c r="R409" s="394" t="str">
        <f>'FORMAT REKAP'!BJ346</f>
        <v/>
      </c>
      <c r="S409" s="393" t="str">
        <f>'FORMAT REKAP'!BK346</f>
        <v/>
      </c>
    </row>
    <row r="410" spans="3:19" x14ac:dyDescent="0.25">
      <c r="C410" s="394" t="str">
        <f>'FORMAT REKAP'!H347&amp;"/"&amp;'FORMAT REKAP'!I347</f>
        <v>/</v>
      </c>
      <c r="D410" s="394" t="str">
        <f>'FORMAT REKAP'!AH347</f>
        <v/>
      </c>
      <c r="E410" s="394" t="str">
        <f>'FORMAT REKAP'!AM347</f>
        <v/>
      </c>
      <c r="F410" s="395" t="str">
        <f>'FORMAT REKAP'!AN347</f>
        <v/>
      </c>
      <c r="G410" s="394" t="str">
        <f>'FORMAT REKAP'!AQ347</f>
        <v/>
      </c>
      <c r="H410" s="394">
        <f>'FORMAT REKAP'!AS347</f>
        <v>0</v>
      </c>
      <c r="I410" s="394">
        <f>'FORMAT REKAP'!AU347</f>
        <v>0</v>
      </c>
      <c r="J410" s="394">
        <f>'FORMAT REKAP'!AY347</f>
        <v>0</v>
      </c>
      <c r="K410" s="395">
        <f>'FORMAT REKAP'!BA347</f>
        <v>0</v>
      </c>
      <c r="L410" s="395" t="str">
        <f>'FORMAT REKAP'!BD347</f>
        <v/>
      </c>
      <c r="M410" s="394" t="str">
        <f>'FORMAT REKAP'!BE347&amp;"/"&amp;'FORMAT REKAP'!BF347</f>
        <v>/</v>
      </c>
      <c r="P410" s="394">
        <f>'FORMAT REKAP'!AW347</f>
        <v>0</v>
      </c>
      <c r="Q410" s="395" t="str">
        <f>'FORMAT REKAP'!BI347</f>
        <v/>
      </c>
      <c r="R410" s="394" t="str">
        <f>'FORMAT REKAP'!BJ347</f>
        <v/>
      </c>
      <c r="S410" s="393" t="str">
        <f>'FORMAT REKAP'!BK347</f>
        <v/>
      </c>
    </row>
    <row r="411" spans="3:19" x14ac:dyDescent="0.25">
      <c r="C411" s="394" t="str">
        <f>'FORMAT REKAP'!H348&amp;"/"&amp;'FORMAT REKAP'!I348</f>
        <v>/</v>
      </c>
      <c r="D411" s="394" t="str">
        <f>'FORMAT REKAP'!AH348</f>
        <v/>
      </c>
      <c r="E411" s="394" t="str">
        <f>'FORMAT REKAP'!AM348</f>
        <v/>
      </c>
      <c r="F411" s="395" t="str">
        <f>'FORMAT REKAP'!AN348</f>
        <v/>
      </c>
      <c r="G411" s="394" t="str">
        <f>'FORMAT REKAP'!AQ348</f>
        <v/>
      </c>
      <c r="H411" s="394">
        <f>'FORMAT REKAP'!AS348</f>
        <v>0</v>
      </c>
      <c r="I411" s="394">
        <f>'FORMAT REKAP'!AU348</f>
        <v>0</v>
      </c>
      <c r="J411" s="394">
        <f>'FORMAT REKAP'!AY348</f>
        <v>0</v>
      </c>
      <c r="K411" s="395">
        <f>'FORMAT REKAP'!BA348</f>
        <v>0</v>
      </c>
      <c r="L411" s="395" t="str">
        <f>'FORMAT REKAP'!BD348</f>
        <v/>
      </c>
      <c r="M411" s="394" t="str">
        <f>'FORMAT REKAP'!BE348&amp;"/"&amp;'FORMAT REKAP'!BF348</f>
        <v>/</v>
      </c>
      <c r="P411" s="394">
        <f>'FORMAT REKAP'!AW348</f>
        <v>0</v>
      </c>
      <c r="Q411" s="395" t="str">
        <f>'FORMAT REKAP'!BI348</f>
        <v/>
      </c>
      <c r="R411" s="394" t="str">
        <f>'FORMAT REKAP'!BJ348</f>
        <v/>
      </c>
      <c r="S411" s="393" t="str">
        <f>'FORMAT REKAP'!BK348</f>
        <v/>
      </c>
    </row>
    <row r="412" spans="3:19" x14ac:dyDescent="0.25">
      <c r="C412" s="394" t="str">
        <f>'FORMAT REKAP'!H349&amp;"/"&amp;'FORMAT REKAP'!I349</f>
        <v>/</v>
      </c>
      <c r="D412" s="394" t="str">
        <f>'FORMAT REKAP'!AH349</f>
        <v/>
      </c>
      <c r="E412" s="394" t="str">
        <f>'FORMAT REKAP'!AM349</f>
        <v/>
      </c>
      <c r="F412" s="395" t="str">
        <f>'FORMAT REKAP'!AN349</f>
        <v/>
      </c>
      <c r="G412" s="394" t="str">
        <f>'FORMAT REKAP'!AQ349</f>
        <v/>
      </c>
      <c r="H412" s="394">
        <f>'FORMAT REKAP'!AS349</f>
        <v>0</v>
      </c>
      <c r="I412" s="394">
        <f>'FORMAT REKAP'!AU349</f>
        <v>0</v>
      </c>
      <c r="J412" s="394">
        <f>'FORMAT REKAP'!AY349</f>
        <v>0</v>
      </c>
      <c r="K412" s="395">
        <f>'FORMAT REKAP'!BA349</f>
        <v>0</v>
      </c>
      <c r="L412" s="395" t="str">
        <f>'FORMAT REKAP'!BD349</f>
        <v/>
      </c>
      <c r="M412" s="394" t="str">
        <f>'FORMAT REKAP'!BE349&amp;"/"&amp;'FORMAT REKAP'!BF349</f>
        <v>/</v>
      </c>
      <c r="P412" s="394">
        <f>'FORMAT REKAP'!AW349</f>
        <v>0</v>
      </c>
      <c r="Q412" s="395" t="str">
        <f>'FORMAT REKAP'!BI349</f>
        <v/>
      </c>
      <c r="R412" s="394" t="str">
        <f>'FORMAT REKAP'!BJ349</f>
        <v/>
      </c>
      <c r="S412" s="393" t="str">
        <f>'FORMAT REKAP'!BK349</f>
        <v/>
      </c>
    </row>
    <row r="413" spans="3:19" x14ac:dyDescent="0.25">
      <c r="C413" s="394" t="str">
        <f>'FORMAT REKAP'!H350&amp;"/"&amp;'FORMAT REKAP'!I350</f>
        <v>/</v>
      </c>
      <c r="D413" s="394" t="str">
        <f>'FORMAT REKAP'!AH350</f>
        <v/>
      </c>
      <c r="E413" s="394" t="str">
        <f>'FORMAT REKAP'!AM350</f>
        <v/>
      </c>
      <c r="F413" s="395" t="str">
        <f>'FORMAT REKAP'!AN350</f>
        <v/>
      </c>
      <c r="G413" s="394" t="str">
        <f>'FORMAT REKAP'!AQ350</f>
        <v/>
      </c>
      <c r="H413" s="394">
        <f>'FORMAT REKAP'!AS350</f>
        <v>0</v>
      </c>
      <c r="I413" s="394">
        <f>'FORMAT REKAP'!AU350</f>
        <v>0</v>
      </c>
      <c r="J413" s="394">
        <f>'FORMAT REKAP'!AY350</f>
        <v>0</v>
      </c>
      <c r="K413" s="395">
        <f>'FORMAT REKAP'!BA350</f>
        <v>0</v>
      </c>
      <c r="L413" s="395" t="str">
        <f>'FORMAT REKAP'!BD350</f>
        <v/>
      </c>
      <c r="M413" s="394" t="str">
        <f>'FORMAT REKAP'!BE350&amp;"/"&amp;'FORMAT REKAP'!BF350</f>
        <v>/</v>
      </c>
      <c r="P413" s="394">
        <f>'FORMAT REKAP'!AW350</f>
        <v>0</v>
      </c>
      <c r="Q413" s="395" t="str">
        <f>'FORMAT REKAP'!BI350</f>
        <v/>
      </c>
      <c r="R413" s="394" t="str">
        <f>'FORMAT REKAP'!BJ350</f>
        <v/>
      </c>
      <c r="S413" s="393" t="str">
        <f>'FORMAT REKAP'!BK350</f>
        <v/>
      </c>
    </row>
    <row r="414" spans="3:19" x14ac:dyDescent="0.25">
      <c r="C414" s="394" t="str">
        <f>'FORMAT REKAP'!H351&amp;"/"&amp;'FORMAT REKAP'!I351</f>
        <v>/</v>
      </c>
      <c r="D414" s="394" t="str">
        <f>'FORMAT REKAP'!AH351</f>
        <v/>
      </c>
      <c r="E414" s="394" t="str">
        <f>'FORMAT REKAP'!AM351</f>
        <v/>
      </c>
      <c r="F414" s="395" t="str">
        <f>'FORMAT REKAP'!AN351</f>
        <v/>
      </c>
      <c r="G414" s="394" t="str">
        <f>'FORMAT REKAP'!AQ351</f>
        <v/>
      </c>
      <c r="H414" s="394">
        <f>'FORMAT REKAP'!AS351</f>
        <v>0</v>
      </c>
      <c r="I414" s="394">
        <f>'FORMAT REKAP'!AU351</f>
        <v>0</v>
      </c>
      <c r="J414" s="394">
        <f>'FORMAT REKAP'!AY351</f>
        <v>0</v>
      </c>
      <c r="K414" s="395">
        <f>'FORMAT REKAP'!BA351</f>
        <v>0</v>
      </c>
      <c r="L414" s="395" t="str">
        <f>'FORMAT REKAP'!BD351</f>
        <v/>
      </c>
      <c r="M414" s="394" t="str">
        <f>'FORMAT REKAP'!BE351&amp;"/"&amp;'FORMAT REKAP'!BF351</f>
        <v>/</v>
      </c>
      <c r="P414" s="394">
        <f>'FORMAT REKAP'!AW351</f>
        <v>0</v>
      </c>
      <c r="Q414" s="395" t="str">
        <f>'FORMAT REKAP'!BI351</f>
        <v/>
      </c>
      <c r="R414" s="394" t="str">
        <f>'FORMAT REKAP'!BJ351</f>
        <v/>
      </c>
      <c r="S414" s="393" t="str">
        <f>'FORMAT REKAP'!BK351</f>
        <v/>
      </c>
    </row>
    <row r="415" spans="3:19" x14ac:dyDescent="0.25">
      <c r="C415" s="394" t="str">
        <f>'FORMAT REKAP'!H352&amp;"/"&amp;'FORMAT REKAP'!I352</f>
        <v>/</v>
      </c>
      <c r="D415" s="394" t="str">
        <f>'FORMAT REKAP'!AH352</f>
        <v/>
      </c>
      <c r="E415" s="394" t="str">
        <f>'FORMAT REKAP'!AM352</f>
        <v/>
      </c>
      <c r="F415" s="395" t="str">
        <f>'FORMAT REKAP'!AN352</f>
        <v/>
      </c>
      <c r="G415" s="394" t="str">
        <f>'FORMAT REKAP'!AQ352</f>
        <v/>
      </c>
      <c r="H415" s="394">
        <f>'FORMAT REKAP'!AS352</f>
        <v>0</v>
      </c>
      <c r="I415" s="394">
        <f>'FORMAT REKAP'!AU352</f>
        <v>0</v>
      </c>
      <c r="J415" s="394">
        <f>'FORMAT REKAP'!AY352</f>
        <v>0</v>
      </c>
      <c r="K415" s="395">
        <f>'FORMAT REKAP'!BA352</f>
        <v>0</v>
      </c>
      <c r="L415" s="395" t="str">
        <f>'FORMAT REKAP'!BD352</f>
        <v/>
      </c>
      <c r="M415" s="394" t="str">
        <f>'FORMAT REKAP'!BE352&amp;"/"&amp;'FORMAT REKAP'!BF352</f>
        <v>/</v>
      </c>
      <c r="P415" s="394">
        <f>'FORMAT REKAP'!AW352</f>
        <v>0</v>
      </c>
      <c r="Q415" s="395" t="str">
        <f>'FORMAT REKAP'!BI352</f>
        <v/>
      </c>
      <c r="R415" s="394" t="str">
        <f>'FORMAT REKAP'!BJ352</f>
        <v/>
      </c>
      <c r="S415" s="393" t="str">
        <f>'FORMAT REKAP'!BK352</f>
        <v/>
      </c>
    </row>
    <row r="416" spans="3:19" x14ac:dyDescent="0.25">
      <c r="C416" s="394" t="str">
        <f>'FORMAT REKAP'!H353&amp;"/"&amp;'FORMAT REKAP'!I353</f>
        <v>/</v>
      </c>
      <c r="D416" s="394" t="str">
        <f>'FORMAT REKAP'!AH353</f>
        <v/>
      </c>
      <c r="E416" s="394" t="str">
        <f>'FORMAT REKAP'!AM353</f>
        <v/>
      </c>
      <c r="F416" s="395" t="str">
        <f>'FORMAT REKAP'!AN353</f>
        <v/>
      </c>
      <c r="G416" s="394" t="str">
        <f>'FORMAT REKAP'!AQ353</f>
        <v/>
      </c>
      <c r="H416" s="394">
        <f>'FORMAT REKAP'!AS353</f>
        <v>0</v>
      </c>
      <c r="I416" s="394">
        <f>'FORMAT REKAP'!AU353</f>
        <v>0</v>
      </c>
      <c r="J416" s="394">
        <f>'FORMAT REKAP'!AY353</f>
        <v>0</v>
      </c>
      <c r="K416" s="395">
        <f>'FORMAT REKAP'!BA353</f>
        <v>0</v>
      </c>
      <c r="L416" s="395" t="str">
        <f>'FORMAT REKAP'!BD353</f>
        <v/>
      </c>
      <c r="M416" s="394" t="str">
        <f>'FORMAT REKAP'!BE353&amp;"/"&amp;'FORMAT REKAP'!BF353</f>
        <v>/</v>
      </c>
      <c r="P416" s="394">
        <f>'FORMAT REKAP'!AW353</f>
        <v>0</v>
      </c>
      <c r="Q416" s="395" t="str">
        <f>'FORMAT REKAP'!BI353</f>
        <v/>
      </c>
      <c r="R416" s="394" t="str">
        <f>'FORMAT REKAP'!BJ353</f>
        <v/>
      </c>
      <c r="S416" s="393" t="str">
        <f>'FORMAT REKAP'!BK353</f>
        <v/>
      </c>
    </row>
    <row r="417" spans="3:19" x14ac:dyDescent="0.25">
      <c r="C417" s="394" t="str">
        <f>'FORMAT REKAP'!H354&amp;"/"&amp;'FORMAT REKAP'!I354</f>
        <v>/</v>
      </c>
      <c r="D417" s="394" t="str">
        <f>'FORMAT REKAP'!AH354</f>
        <v/>
      </c>
      <c r="E417" s="394" t="str">
        <f>'FORMAT REKAP'!AM354</f>
        <v/>
      </c>
      <c r="F417" s="395" t="str">
        <f>'FORMAT REKAP'!AN354</f>
        <v/>
      </c>
      <c r="G417" s="394" t="str">
        <f>'FORMAT REKAP'!AQ354</f>
        <v/>
      </c>
      <c r="H417" s="394">
        <f>'FORMAT REKAP'!AS354</f>
        <v>0</v>
      </c>
      <c r="I417" s="394">
        <f>'FORMAT REKAP'!AU354</f>
        <v>0</v>
      </c>
      <c r="J417" s="394">
        <f>'FORMAT REKAP'!AY354</f>
        <v>0</v>
      </c>
      <c r="K417" s="395">
        <f>'FORMAT REKAP'!BA354</f>
        <v>0</v>
      </c>
      <c r="L417" s="395" t="str">
        <f>'FORMAT REKAP'!BD354</f>
        <v/>
      </c>
      <c r="M417" s="394" t="str">
        <f>'FORMAT REKAP'!BE354&amp;"/"&amp;'FORMAT REKAP'!BF354</f>
        <v>/</v>
      </c>
      <c r="P417" s="394">
        <f>'FORMAT REKAP'!AW354</f>
        <v>0</v>
      </c>
      <c r="Q417" s="395" t="str">
        <f>'FORMAT REKAP'!BI354</f>
        <v/>
      </c>
      <c r="R417" s="394" t="str">
        <f>'FORMAT REKAP'!BJ354</f>
        <v/>
      </c>
      <c r="S417" s="393" t="str">
        <f>'FORMAT REKAP'!BK354</f>
        <v/>
      </c>
    </row>
    <row r="418" spans="3:19" x14ac:dyDescent="0.25">
      <c r="C418" s="394" t="str">
        <f>'FORMAT REKAP'!H355&amp;"/"&amp;'FORMAT REKAP'!I355</f>
        <v>/</v>
      </c>
      <c r="D418" s="394" t="str">
        <f>'FORMAT REKAP'!AH355</f>
        <v/>
      </c>
      <c r="E418" s="394" t="str">
        <f>'FORMAT REKAP'!AM355</f>
        <v/>
      </c>
      <c r="F418" s="395" t="str">
        <f>'FORMAT REKAP'!AN355</f>
        <v/>
      </c>
      <c r="G418" s="394" t="str">
        <f>'FORMAT REKAP'!AQ355</f>
        <v/>
      </c>
      <c r="H418" s="394">
        <f>'FORMAT REKAP'!AS355</f>
        <v>0</v>
      </c>
      <c r="I418" s="394">
        <f>'FORMAT REKAP'!AU355</f>
        <v>0</v>
      </c>
      <c r="J418" s="394">
        <f>'FORMAT REKAP'!AY355</f>
        <v>0</v>
      </c>
      <c r="K418" s="395">
        <f>'FORMAT REKAP'!BA355</f>
        <v>0</v>
      </c>
      <c r="L418" s="395" t="str">
        <f>'FORMAT REKAP'!BD355</f>
        <v/>
      </c>
      <c r="M418" s="394" t="str">
        <f>'FORMAT REKAP'!BE355&amp;"/"&amp;'FORMAT REKAP'!BF355</f>
        <v>/</v>
      </c>
      <c r="P418" s="394">
        <f>'FORMAT REKAP'!AW355</f>
        <v>0</v>
      </c>
      <c r="Q418" s="395" t="str">
        <f>'FORMAT REKAP'!BI355</f>
        <v/>
      </c>
      <c r="R418" s="394" t="str">
        <f>'FORMAT REKAP'!BJ355</f>
        <v/>
      </c>
      <c r="S418" s="393" t="str">
        <f>'FORMAT REKAP'!BK355</f>
        <v/>
      </c>
    </row>
    <row r="419" spans="3:19" x14ac:dyDescent="0.25">
      <c r="C419" s="394" t="str">
        <f>'FORMAT REKAP'!H356&amp;"/"&amp;'FORMAT REKAP'!I356</f>
        <v>/</v>
      </c>
      <c r="D419" s="394" t="str">
        <f>'FORMAT REKAP'!AH356</f>
        <v/>
      </c>
      <c r="E419" s="394" t="str">
        <f>'FORMAT REKAP'!AM356</f>
        <v/>
      </c>
      <c r="F419" s="395" t="str">
        <f>'FORMAT REKAP'!AN356</f>
        <v/>
      </c>
      <c r="G419" s="394" t="str">
        <f>'FORMAT REKAP'!AQ356</f>
        <v/>
      </c>
      <c r="H419" s="394">
        <f>'FORMAT REKAP'!AS356</f>
        <v>0</v>
      </c>
      <c r="I419" s="394">
        <f>'FORMAT REKAP'!AU356</f>
        <v>0</v>
      </c>
      <c r="J419" s="394">
        <f>'FORMAT REKAP'!AY356</f>
        <v>0</v>
      </c>
      <c r="K419" s="395">
        <f>'FORMAT REKAP'!BA356</f>
        <v>0</v>
      </c>
      <c r="L419" s="395" t="str">
        <f>'FORMAT REKAP'!BD356</f>
        <v/>
      </c>
      <c r="M419" s="394" t="str">
        <f>'FORMAT REKAP'!BE356&amp;"/"&amp;'FORMAT REKAP'!BF356</f>
        <v>/</v>
      </c>
      <c r="P419" s="394">
        <f>'FORMAT REKAP'!AW356</f>
        <v>0</v>
      </c>
      <c r="Q419" s="395" t="str">
        <f>'FORMAT REKAP'!BI356</f>
        <v/>
      </c>
      <c r="R419" s="394" t="str">
        <f>'FORMAT REKAP'!BJ356</f>
        <v/>
      </c>
      <c r="S419" s="393" t="str">
        <f>'FORMAT REKAP'!BK356</f>
        <v/>
      </c>
    </row>
    <row r="420" spans="3:19" x14ac:dyDescent="0.25">
      <c r="C420" s="394" t="str">
        <f>'FORMAT REKAP'!H357&amp;"/"&amp;'FORMAT REKAP'!I357</f>
        <v>/</v>
      </c>
      <c r="D420" s="394" t="str">
        <f>'FORMAT REKAP'!AH357</f>
        <v/>
      </c>
      <c r="E420" s="394" t="str">
        <f>'FORMAT REKAP'!AM357</f>
        <v/>
      </c>
      <c r="F420" s="395" t="str">
        <f>'FORMAT REKAP'!AN357</f>
        <v/>
      </c>
      <c r="G420" s="394" t="str">
        <f>'FORMAT REKAP'!AQ357</f>
        <v/>
      </c>
      <c r="H420" s="394">
        <f>'FORMAT REKAP'!AS357</f>
        <v>0</v>
      </c>
      <c r="I420" s="394">
        <f>'FORMAT REKAP'!AU357</f>
        <v>0</v>
      </c>
      <c r="J420" s="394">
        <f>'FORMAT REKAP'!AY357</f>
        <v>0</v>
      </c>
      <c r="K420" s="395">
        <f>'FORMAT REKAP'!BA357</f>
        <v>0</v>
      </c>
      <c r="L420" s="395" t="str">
        <f>'FORMAT REKAP'!BD357</f>
        <v/>
      </c>
      <c r="M420" s="394" t="str">
        <f>'FORMAT REKAP'!BE357&amp;"/"&amp;'FORMAT REKAP'!BF357</f>
        <v>/</v>
      </c>
      <c r="P420" s="394">
        <f>'FORMAT REKAP'!AW357</f>
        <v>0</v>
      </c>
      <c r="Q420" s="395" t="str">
        <f>'FORMAT REKAP'!BI357</f>
        <v/>
      </c>
      <c r="R420" s="394" t="str">
        <f>'FORMAT REKAP'!BJ357</f>
        <v/>
      </c>
      <c r="S420" s="393" t="str">
        <f>'FORMAT REKAP'!BK357</f>
        <v/>
      </c>
    </row>
    <row r="421" spans="3:19" x14ac:dyDescent="0.25">
      <c r="C421" s="394" t="str">
        <f>'FORMAT REKAP'!H358&amp;"/"&amp;'FORMAT REKAP'!I358</f>
        <v>/</v>
      </c>
      <c r="D421" s="394" t="str">
        <f>'FORMAT REKAP'!AH358</f>
        <v/>
      </c>
      <c r="E421" s="394" t="str">
        <f>'FORMAT REKAP'!AM358</f>
        <v/>
      </c>
      <c r="F421" s="395" t="str">
        <f>'FORMAT REKAP'!AN358</f>
        <v/>
      </c>
      <c r="G421" s="394" t="str">
        <f>'FORMAT REKAP'!AQ358</f>
        <v/>
      </c>
      <c r="H421" s="394">
        <f>'FORMAT REKAP'!AS358</f>
        <v>0</v>
      </c>
      <c r="I421" s="394">
        <f>'FORMAT REKAP'!AU358</f>
        <v>0</v>
      </c>
      <c r="J421" s="394">
        <f>'FORMAT REKAP'!AY358</f>
        <v>0</v>
      </c>
      <c r="K421" s="395">
        <f>'FORMAT REKAP'!BA358</f>
        <v>0</v>
      </c>
      <c r="L421" s="395" t="str">
        <f>'FORMAT REKAP'!BD358</f>
        <v/>
      </c>
      <c r="M421" s="394" t="str">
        <f>'FORMAT REKAP'!BE358&amp;"/"&amp;'FORMAT REKAP'!BF358</f>
        <v>/</v>
      </c>
      <c r="P421" s="394">
        <f>'FORMAT REKAP'!AW358</f>
        <v>0</v>
      </c>
      <c r="Q421" s="395" t="str">
        <f>'FORMAT REKAP'!BI358</f>
        <v/>
      </c>
      <c r="R421" s="394" t="str">
        <f>'FORMAT REKAP'!BJ358</f>
        <v/>
      </c>
      <c r="S421" s="393" t="str">
        <f>'FORMAT REKAP'!BK358</f>
        <v/>
      </c>
    </row>
    <row r="422" spans="3:19" x14ac:dyDescent="0.25">
      <c r="C422" s="394" t="str">
        <f>'FORMAT REKAP'!H359&amp;"/"&amp;'FORMAT REKAP'!I359</f>
        <v>/</v>
      </c>
      <c r="D422" s="394" t="str">
        <f>'FORMAT REKAP'!AH359</f>
        <v/>
      </c>
      <c r="E422" s="394" t="str">
        <f>'FORMAT REKAP'!AM359</f>
        <v/>
      </c>
      <c r="F422" s="395" t="str">
        <f>'FORMAT REKAP'!AN359</f>
        <v/>
      </c>
      <c r="G422" s="394" t="str">
        <f>'FORMAT REKAP'!AQ359</f>
        <v/>
      </c>
      <c r="H422" s="394">
        <f>'FORMAT REKAP'!AS359</f>
        <v>0</v>
      </c>
      <c r="I422" s="394">
        <f>'FORMAT REKAP'!AU359</f>
        <v>0</v>
      </c>
      <c r="J422" s="394">
        <f>'FORMAT REKAP'!AY359</f>
        <v>0</v>
      </c>
      <c r="K422" s="395">
        <f>'FORMAT REKAP'!BA359</f>
        <v>0</v>
      </c>
      <c r="L422" s="395" t="str">
        <f>'FORMAT REKAP'!BD359</f>
        <v/>
      </c>
      <c r="M422" s="394" t="str">
        <f>'FORMAT REKAP'!BE359&amp;"/"&amp;'FORMAT REKAP'!BF359</f>
        <v>/</v>
      </c>
      <c r="P422" s="394">
        <f>'FORMAT REKAP'!AW359</f>
        <v>0</v>
      </c>
      <c r="Q422" s="395" t="str">
        <f>'FORMAT REKAP'!BI359</f>
        <v/>
      </c>
      <c r="R422" s="394" t="str">
        <f>'FORMAT REKAP'!BJ359</f>
        <v/>
      </c>
      <c r="S422" s="393" t="str">
        <f>'FORMAT REKAP'!BK359</f>
        <v/>
      </c>
    </row>
    <row r="423" spans="3:19" x14ac:dyDescent="0.25">
      <c r="C423" s="394" t="str">
        <f>'FORMAT REKAP'!H360&amp;"/"&amp;'FORMAT REKAP'!I360</f>
        <v>/</v>
      </c>
      <c r="D423" s="394" t="str">
        <f>'FORMAT REKAP'!AH360</f>
        <v/>
      </c>
      <c r="E423" s="394" t="str">
        <f>'FORMAT REKAP'!AM360</f>
        <v/>
      </c>
      <c r="F423" s="395" t="str">
        <f>'FORMAT REKAP'!AN360</f>
        <v/>
      </c>
      <c r="G423" s="394" t="str">
        <f>'FORMAT REKAP'!AQ360</f>
        <v/>
      </c>
      <c r="H423" s="394">
        <f>'FORMAT REKAP'!AS360</f>
        <v>0</v>
      </c>
      <c r="I423" s="394">
        <f>'FORMAT REKAP'!AU360</f>
        <v>0</v>
      </c>
      <c r="J423" s="394">
        <f>'FORMAT REKAP'!AY360</f>
        <v>0</v>
      </c>
      <c r="K423" s="395">
        <f>'FORMAT REKAP'!BA360</f>
        <v>0</v>
      </c>
      <c r="L423" s="395" t="str">
        <f>'FORMAT REKAP'!BD360</f>
        <v/>
      </c>
      <c r="M423" s="394" t="str">
        <f>'FORMAT REKAP'!BE360&amp;"/"&amp;'FORMAT REKAP'!BF360</f>
        <v>/</v>
      </c>
      <c r="P423" s="394">
        <f>'FORMAT REKAP'!AW360</f>
        <v>0</v>
      </c>
      <c r="Q423" s="395" t="str">
        <f>'FORMAT REKAP'!BI360</f>
        <v/>
      </c>
      <c r="R423" s="394" t="str">
        <f>'FORMAT REKAP'!BJ360</f>
        <v/>
      </c>
      <c r="S423" s="393" t="str">
        <f>'FORMAT REKAP'!BK360</f>
        <v/>
      </c>
    </row>
    <row r="424" spans="3:19" x14ac:dyDescent="0.25">
      <c r="C424" s="394" t="str">
        <f>'FORMAT REKAP'!H361&amp;"/"&amp;'FORMAT REKAP'!I361</f>
        <v>/</v>
      </c>
      <c r="D424" s="394" t="str">
        <f>'FORMAT REKAP'!AH361</f>
        <v/>
      </c>
      <c r="E424" s="394" t="str">
        <f>'FORMAT REKAP'!AM361</f>
        <v/>
      </c>
      <c r="F424" s="395" t="str">
        <f>'FORMAT REKAP'!AN361</f>
        <v/>
      </c>
      <c r="G424" s="394" t="str">
        <f>'FORMAT REKAP'!AQ361</f>
        <v/>
      </c>
      <c r="H424" s="394">
        <f>'FORMAT REKAP'!AS361</f>
        <v>0</v>
      </c>
      <c r="I424" s="394">
        <f>'FORMAT REKAP'!AU361</f>
        <v>0</v>
      </c>
      <c r="J424" s="394">
        <f>'FORMAT REKAP'!AY361</f>
        <v>0</v>
      </c>
      <c r="K424" s="395">
        <f>'FORMAT REKAP'!BA361</f>
        <v>0</v>
      </c>
      <c r="L424" s="395" t="str">
        <f>'FORMAT REKAP'!BD361</f>
        <v/>
      </c>
      <c r="M424" s="394" t="str">
        <f>'FORMAT REKAP'!BE361&amp;"/"&amp;'FORMAT REKAP'!BF361</f>
        <v>/</v>
      </c>
      <c r="P424" s="394">
        <f>'FORMAT REKAP'!AW361</f>
        <v>0</v>
      </c>
      <c r="Q424" s="395" t="str">
        <f>'FORMAT REKAP'!BI361</f>
        <v/>
      </c>
      <c r="R424" s="394" t="str">
        <f>'FORMAT REKAP'!BJ361</f>
        <v/>
      </c>
      <c r="S424" s="393" t="str">
        <f>'FORMAT REKAP'!BK361</f>
        <v/>
      </c>
    </row>
    <row r="425" spans="3:19" x14ac:dyDescent="0.25">
      <c r="C425" s="394" t="str">
        <f>'FORMAT REKAP'!H362&amp;"/"&amp;'FORMAT REKAP'!I362</f>
        <v>/</v>
      </c>
      <c r="D425" s="394" t="str">
        <f>'FORMAT REKAP'!AH362</f>
        <v/>
      </c>
      <c r="E425" s="394" t="str">
        <f>'FORMAT REKAP'!AM362</f>
        <v/>
      </c>
      <c r="F425" s="395" t="str">
        <f>'FORMAT REKAP'!AN362</f>
        <v/>
      </c>
      <c r="G425" s="394" t="str">
        <f>'FORMAT REKAP'!AQ362</f>
        <v/>
      </c>
      <c r="H425" s="394">
        <f>'FORMAT REKAP'!AS362</f>
        <v>0</v>
      </c>
      <c r="I425" s="394">
        <f>'FORMAT REKAP'!AU362</f>
        <v>0</v>
      </c>
      <c r="J425" s="394">
        <f>'FORMAT REKAP'!AY362</f>
        <v>0</v>
      </c>
      <c r="K425" s="395">
        <f>'FORMAT REKAP'!BA362</f>
        <v>0</v>
      </c>
      <c r="L425" s="395" t="str">
        <f>'FORMAT REKAP'!BD362</f>
        <v/>
      </c>
      <c r="M425" s="394" t="str">
        <f>'FORMAT REKAP'!BE362&amp;"/"&amp;'FORMAT REKAP'!BF362</f>
        <v>/</v>
      </c>
      <c r="P425" s="394">
        <f>'FORMAT REKAP'!AW362</f>
        <v>0</v>
      </c>
      <c r="Q425" s="395" t="str">
        <f>'FORMAT REKAP'!BI362</f>
        <v/>
      </c>
      <c r="R425" s="394" t="str">
        <f>'FORMAT REKAP'!BJ362</f>
        <v/>
      </c>
      <c r="S425" s="393" t="str">
        <f>'FORMAT REKAP'!BK362</f>
        <v/>
      </c>
    </row>
    <row r="426" spans="3:19" x14ac:dyDescent="0.25">
      <c r="C426" s="394" t="str">
        <f>'FORMAT REKAP'!H363&amp;"/"&amp;'FORMAT REKAP'!I363</f>
        <v>/</v>
      </c>
      <c r="D426" s="394" t="str">
        <f>'FORMAT REKAP'!AH363</f>
        <v/>
      </c>
      <c r="E426" s="394" t="str">
        <f>'FORMAT REKAP'!AM363</f>
        <v/>
      </c>
      <c r="F426" s="395" t="str">
        <f>'FORMAT REKAP'!AN363</f>
        <v/>
      </c>
      <c r="G426" s="394" t="str">
        <f>'FORMAT REKAP'!AQ363</f>
        <v/>
      </c>
      <c r="H426" s="394">
        <f>'FORMAT REKAP'!AS363</f>
        <v>0</v>
      </c>
      <c r="I426" s="394">
        <f>'FORMAT REKAP'!AU363</f>
        <v>0</v>
      </c>
      <c r="J426" s="394">
        <f>'FORMAT REKAP'!AY363</f>
        <v>0</v>
      </c>
      <c r="K426" s="395">
        <f>'FORMAT REKAP'!BA363</f>
        <v>0</v>
      </c>
      <c r="L426" s="395" t="str">
        <f>'FORMAT REKAP'!BD363</f>
        <v/>
      </c>
      <c r="M426" s="394" t="str">
        <f>'FORMAT REKAP'!BE363&amp;"/"&amp;'FORMAT REKAP'!BF363</f>
        <v>/</v>
      </c>
      <c r="P426" s="394">
        <f>'FORMAT REKAP'!AW363</f>
        <v>0</v>
      </c>
      <c r="Q426" s="395" t="str">
        <f>'FORMAT REKAP'!BI363</f>
        <v/>
      </c>
      <c r="R426" s="394" t="str">
        <f>'FORMAT REKAP'!BJ363</f>
        <v/>
      </c>
      <c r="S426" s="393" t="str">
        <f>'FORMAT REKAP'!BK363</f>
        <v/>
      </c>
    </row>
    <row r="427" spans="3:19" x14ac:dyDescent="0.25">
      <c r="C427" s="394" t="str">
        <f>'FORMAT REKAP'!H364&amp;"/"&amp;'FORMAT REKAP'!I364</f>
        <v>/</v>
      </c>
      <c r="D427" s="394" t="str">
        <f>'FORMAT REKAP'!AH364</f>
        <v/>
      </c>
      <c r="E427" s="394" t="str">
        <f>'FORMAT REKAP'!AM364</f>
        <v/>
      </c>
      <c r="F427" s="395" t="str">
        <f>'FORMAT REKAP'!AN364</f>
        <v/>
      </c>
      <c r="G427" s="394" t="str">
        <f>'FORMAT REKAP'!AQ364</f>
        <v/>
      </c>
      <c r="H427" s="394">
        <f>'FORMAT REKAP'!AS364</f>
        <v>0</v>
      </c>
      <c r="I427" s="394">
        <f>'FORMAT REKAP'!AU364</f>
        <v>0</v>
      </c>
      <c r="J427" s="394">
        <f>'FORMAT REKAP'!AY364</f>
        <v>0</v>
      </c>
      <c r="K427" s="395">
        <f>'FORMAT REKAP'!BA364</f>
        <v>0</v>
      </c>
      <c r="L427" s="395" t="str">
        <f>'FORMAT REKAP'!BD364</f>
        <v/>
      </c>
      <c r="M427" s="394" t="str">
        <f>'FORMAT REKAP'!BE364&amp;"/"&amp;'FORMAT REKAP'!BF364</f>
        <v>/</v>
      </c>
      <c r="P427" s="394">
        <f>'FORMAT REKAP'!AW364</f>
        <v>0</v>
      </c>
      <c r="Q427" s="395" t="str">
        <f>'FORMAT REKAP'!BI364</f>
        <v/>
      </c>
      <c r="R427" s="394" t="str">
        <f>'FORMAT REKAP'!BJ364</f>
        <v/>
      </c>
      <c r="S427" s="393" t="str">
        <f>'FORMAT REKAP'!BK364</f>
        <v/>
      </c>
    </row>
    <row r="428" spans="3:19" x14ac:dyDescent="0.25">
      <c r="C428" s="394" t="str">
        <f>'FORMAT REKAP'!H365&amp;"/"&amp;'FORMAT REKAP'!I365</f>
        <v>/</v>
      </c>
      <c r="D428" s="394" t="str">
        <f>'FORMAT REKAP'!AH365</f>
        <v/>
      </c>
      <c r="E428" s="394" t="str">
        <f>'FORMAT REKAP'!AM365</f>
        <v/>
      </c>
      <c r="F428" s="395" t="str">
        <f>'FORMAT REKAP'!AN365</f>
        <v/>
      </c>
      <c r="G428" s="394" t="str">
        <f>'FORMAT REKAP'!AQ365</f>
        <v/>
      </c>
      <c r="H428" s="394">
        <f>'FORMAT REKAP'!AS365</f>
        <v>0</v>
      </c>
      <c r="I428" s="394">
        <f>'FORMAT REKAP'!AU365</f>
        <v>0</v>
      </c>
      <c r="J428" s="394">
        <f>'FORMAT REKAP'!AY365</f>
        <v>0</v>
      </c>
      <c r="K428" s="395">
        <f>'FORMAT REKAP'!BA365</f>
        <v>0</v>
      </c>
      <c r="L428" s="395" t="str">
        <f>'FORMAT REKAP'!BD365</f>
        <v/>
      </c>
      <c r="M428" s="394" t="str">
        <f>'FORMAT REKAP'!BE365&amp;"/"&amp;'FORMAT REKAP'!BF365</f>
        <v>/</v>
      </c>
      <c r="P428" s="394">
        <f>'FORMAT REKAP'!AW365</f>
        <v>0</v>
      </c>
      <c r="Q428" s="395" t="str">
        <f>'FORMAT REKAP'!BI365</f>
        <v/>
      </c>
      <c r="R428" s="394" t="str">
        <f>'FORMAT REKAP'!BJ365</f>
        <v/>
      </c>
      <c r="S428" s="393" t="str">
        <f>'FORMAT REKAP'!BK365</f>
        <v/>
      </c>
    </row>
    <row r="429" spans="3:19" x14ac:dyDescent="0.25">
      <c r="C429" s="394" t="str">
        <f>'FORMAT REKAP'!H366&amp;"/"&amp;'FORMAT REKAP'!I366</f>
        <v>/</v>
      </c>
      <c r="D429" s="394" t="str">
        <f>'FORMAT REKAP'!AH366</f>
        <v/>
      </c>
      <c r="E429" s="394" t="str">
        <f>'FORMAT REKAP'!AM366</f>
        <v/>
      </c>
      <c r="F429" s="395" t="str">
        <f>'FORMAT REKAP'!AN366</f>
        <v/>
      </c>
      <c r="G429" s="394" t="str">
        <f>'FORMAT REKAP'!AQ366</f>
        <v/>
      </c>
      <c r="H429" s="394">
        <f>'FORMAT REKAP'!AS366</f>
        <v>0</v>
      </c>
      <c r="I429" s="394">
        <f>'FORMAT REKAP'!AU366</f>
        <v>0</v>
      </c>
      <c r="J429" s="394">
        <f>'FORMAT REKAP'!AY366</f>
        <v>0</v>
      </c>
      <c r="K429" s="395">
        <f>'FORMAT REKAP'!BA366</f>
        <v>0</v>
      </c>
      <c r="L429" s="395" t="str">
        <f>'FORMAT REKAP'!BD366</f>
        <v/>
      </c>
      <c r="M429" s="394" t="str">
        <f>'FORMAT REKAP'!BE366&amp;"/"&amp;'FORMAT REKAP'!BF366</f>
        <v>/</v>
      </c>
      <c r="P429" s="394">
        <f>'FORMAT REKAP'!AW366</f>
        <v>0</v>
      </c>
      <c r="Q429" s="395" t="str">
        <f>'FORMAT REKAP'!BI366</f>
        <v/>
      </c>
      <c r="R429" s="394" t="str">
        <f>'FORMAT REKAP'!BJ366</f>
        <v/>
      </c>
      <c r="S429" s="393" t="str">
        <f>'FORMAT REKAP'!BK366</f>
        <v/>
      </c>
    </row>
    <row r="430" spans="3:19" x14ac:dyDescent="0.25">
      <c r="C430" s="394" t="str">
        <f>'FORMAT REKAP'!H367&amp;"/"&amp;'FORMAT REKAP'!I367</f>
        <v>/</v>
      </c>
      <c r="D430" s="394" t="str">
        <f>'FORMAT REKAP'!AH367</f>
        <v/>
      </c>
      <c r="E430" s="394" t="str">
        <f>'FORMAT REKAP'!AM367</f>
        <v/>
      </c>
      <c r="F430" s="395" t="str">
        <f>'FORMAT REKAP'!AN367</f>
        <v/>
      </c>
      <c r="G430" s="394" t="str">
        <f>'FORMAT REKAP'!AQ367</f>
        <v/>
      </c>
      <c r="H430" s="394">
        <f>'FORMAT REKAP'!AS367</f>
        <v>0</v>
      </c>
      <c r="I430" s="394">
        <f>'FORMAT REKAP'!AU367</f>
        <v>0</v>
      </c>
      <c r="J430" s="394">
        <f>'FORMAT REKAP'!AY367</f>
        <v>0</v>
      </c>
      <c r="K430" s="395">
        <f>'FORMAT REKAP'!BA367</f>
        <v>0</v>
      </c>
      <c r="L430" s="395" t="str">
        <f>'FORMAT REKAP'!BD367</f>
        <v/>
      </c>
      <c r="M430" s="394" t="str">
        <f>'FORMAT REKAP'!BE367&amp;"/"&amp;'FORMAT REKAP'!BF367</f>
        <v>/</v>
      </c>
      <c r="P430" s="394">
        <f>'FORMAT REKAP'!AW367</f>
        <v>0</v>
      </c>
      <c r="Q430" s="395" t="str">
        <f>'FORMAT REKAP'!BI367</f>
        <v/>
      </c>
      <c r="R430" s="394" t="str">
        <f>'FORMAT REKAP'!BJ367</f>
        <v/>
      </c>
      <c r="S430" s="393" t="str">
        <f>'FORMAT REKAP'!BK367</f>
        <v/>
      </c>
    </row>
    <row r="431" spans="3:19" x14ac:dyDescent="0.25">
      <c r="C431" s="394" t="str">
        <f>'FORMAT REKAP'!H368&amp;"/"&amp;'FORMAT REKAP'!I368</f>
        <v>/</v>
      </c>
      <c r="D431" s="394" t="str">
        <f>'FORMAT REKAP'!AH368</f>
        <v/>
      </c>
      <c r="E431" s="394" t="str">
        <f>'FORMAT REKAP'!AM368</f>
        <v/>
      </c>
      <c r="F431" s="395" t="str">
        <f>'FORMAT REKAP'!AN368</f>
        <v/>
      </c>
      <c r="G431" s="394" t="str">
        <f>'FORMAT REKAP'!AQ368</f>
        <v/>
      </c>
      <c r="H431" s="394">
        <f>'FORMAT REKAP'!AS368</f>
        <v>0</v>
      </c>
      <c r="I431" s="394">
        <f>'FORMAT REKAP'!AU368</f>
        <v>0</v>
      </c>
      <c r="J431" s="394">
        <f>'FORMAT REKAP'!AY368</f>
        <v>0</v>
      </c>
      <c r="K431" s="395">
        <f>'FORMAT REKAP'!BA368</f>
        <v>0</v>
      </c>
      <c r="L431" s="395" t="str">
        <f>'FORMAT REKAP'!BD368</f>
        <v/>
      </c>
      <c r="M431" s="394" t="str">
        <f>'FORMAT REKAP'!BE368&amp;"/"&amp;'FORMAT REKAP'!BF368</f>
        <v>/</v>
      </c>
      <c r="P431" s="394">
        <f>'FORMAT REKAP'!AW368</f>
        <v>0</v>
      </c>
      <c r="Q431" s="395" t="str">
        <f>'FORMAT REKAP'!BI368</f>
        <v/>
      </c>
      <c r="R431" s="394" t="str">
        <f>'FORMAT REKAP'!BJ368</f>
        <v/>
      </c>
      <c r="S431" s="393" t="str">
        <f>'FORMAT REKAP'!BK368</f>
        <v/>
      </c>
    </row>
    <row r="432" spans="3:19" x14ac:dyDescent="0.25">
      <c r="C432" s="394" t="str">
        <f>'FORMAT REKAP'!H369&amp;"/"&amp;'FORMAT REKAP'!I369</f>
        <v>/</v>
      </c>
      <c r="D432" s="394" t="str">
        <f>'FORMAT REKAP'!AH369</f>
        <v/>
      </c>
      <c r="E432" s="394" t="str">
        <f>'FORMAT REKAP'!AM369</f>
        <v/>
      </c>
      <c r="F432" s="395" t="str">
        <f>'FORMAT REKAP'!AN369</f>
        <v/>
      </c>
      <c r="G432" s="394" t="str">
        <f>'FORMAT REKAP'!AQ369</f>
        <v/>
      </c>
      <c r="H432" s="394">
        <f>'FORMAT REKAP'!AS369</f>
        <v>0</v>
      </c>
      <c r="I432" s="394">
        <f>'FORMAT REKAP'!AU369</f>
        <v>0</v>
      </c>
      <c r="J432" s="394">
        <f>'FORMAT REKAP'!AY369</f>
        <v>0</v>
      </c>
      <c r="K432" s="395">
        <f>'FORMAT REKAP'!BA369</f>
        <v>0</v>
      </c>
      <c r="L432" s="395" t="str">
        <f>'FORMAT REKAP'!BD369</f>
        <v/>
      </c>
      <c r="M432" s="394" t="str">
        <f>'FORMAT REKAP'!BE369&amp;"/"&amp;'FORMAT REKAP'!BF369</f>
        <v>/</v>
      </c>
      <c r="P432" s="394">
        <f>'FORMAT REKAP'!AW369</f>
        <v>0</v>
      </c>
      <c r="Q432" s="395" t="str">
        <f>'FORMAT REKAP'!BI369</f>
        <v/>
      </c>
      <c r="R432" s="394" t="str">
        <f>'FORMAT REKAP'!BJ369</f>
        <v/>
      </c>
      <c r="S432" s="393" t="str">
        <f>'FORMAT REKAP'!BK369</f>
        <v/>
      </c>
    </row>
    <row r="433" spans="3:19" x14ac:dyDescent="0.25">
      <c r="C433" s="394" t="str">
        <f>'FORMAT REKAP'!H370&amp;"/"&amp;'FORMAT REKAP'!I370</f>
        <v>/</v>
      </c>
      <c r="D433" s="394" t="str">
        <f>'FORMAT REKAP'!AH370</f>
        <v/>
      </c>
      <c r="E433" s="394" t="str">
        <f>'FORMAT REKAP'!AM370</f>
        <v/>
      </c>
      <c r="F433" s="395" t="str">
        <f>'FORMAT REKAP'!AN370</f>
        <v/>
      </c>
      <c r="G433" s="394" t="str">
        <f>'FORMAT REKAP'!AQ370</f>
        <v/>
      </c>
      <c r="H433" s="394">
        <f>'FORMAT REKAP'!AS370</f>
        <v>0</v>
      </c>
      <c r="I433" s="394">
        <f>'FORMAT REKAP'!AU370</f>
        <v>0</v>
      </c>
      <c r="J433" s="394">
        <f>'FORMAT REKAP'!AY370</f>
        <v>0</v>
      </c>
      <c r="K433" s="395">
        <f>'FORMAT REKAP'!BA370</f>
        <v>0</v>
      </c>
      <c r="L433" s="395" t="str">
        <f>'FORMAT REKAP'!BD370</f>
        <v/>
      </c>
      <c r="M433" s="394" t="str">
        <f>'FORMAT REKAP'!BE370&amp;"/"&amp;'FORMAT REKAP'!BF370</f>
        <v>/</v>
      </c>
      <c r="P433" s="394">
        <f>'FORMAT REKAP'!AW370</f>
        <v>0</v>
      </c>
      <c r="Q433" s="395" t="str">
        <f>'FORMAT REKAP'!BI370</f>
        <v/>
      </c>
      <c r="R433" s="394" t="str">
        <f>'FORMAT REKAP'!BJ370</f>
        <v/>
      </c>
      <c r="S433" s="393" t="str">
        <f>'FORMAT REKAP'!BK370</f>
        <v/>
      </c>
    </row>
    <row r="434" spans="3:19" x14ac:dyDescent="0.25">
      <c r="C434" s="394" t="str">
        <f>'FORMAT REKAP'!H371&amp;"/"&amp;'FORMAT REKAP'!I371</f>
        <v>/</v>
      </c>
      <c r="D434" s="394" t="str">
        <f>'FORMAT REKAP'!AH371</f>
        <v/>
      </c>
      <c r="E434" s="394" t="str">
        <f>'FORMAT REKAP'!AM371</f>
        <v/>
      </c>
      <c r="F434" s="395" t="str">
        <f>'FORMAT REKAP'!AN371</f>
        <v/>
      </c>
      <c r="G434" s="394" t="str">
        <f>'FORMAT REKAP'!AQ371</f>
        <v/>
      </c>
      <c r="H434" s="394">
        <f>'FORMAT REKAP'!AS371</f>
        <v>0</v>
      </c>
      <c r="I434" s="394">
        <f>'FORMAT REKAP'!AU371</f>
        <v>0</v>
      </c>
      <c r="J434" s="394">
        <f>'FORMAT REKAP'!AY371</f>
        <v>0</v>
      </c>
      <c r="K434" s="395">
        <f>'FORMAT REKAP'!BA371</f>
        <v>0</v>
      </c>
      <c r="L434" s="395" t="str">
        <f>'FORMAT REKAP'!BD371</f>
        <v/>
      </c>
      <c r="M434" s="394" t="str">
        <f>'FORMAT REKAP'!BE371&amp;"/"&amp;'FORMAT REKAP'!BF371</f>
        <v>/</v>
      </c>
      <c r="P434" s="394">
        <f>'FORMAT REKAP'!AW371</f>
        <v>0</v>
      </c>
      <c r="Q434" s="395" t="str">
        <f>'FORMAT REKAP'!BI371</f>
        <v/>
      </c>
      <c r="R434" s="394" t="str">
        <f>'FORMAT REKAP'!BJ371</f>
        <v/>
      </c>
      <c r="S434" s="393" t="str">
        <f>'FORMAT REKAP'!BK371</f>
        <v/>
      </c>
    </row>
    <row r="435" spans="3:19" x14ac:dyDescent="0.25">
      <c r="C435" s="394" t="str">
        <f>'FORMAT REKAP'!H372&amp;"/"&amp;'FORMAT REKAP'!I372</f>
        <v>/</v>
      </c>
      <c r="D435" s="394" t="str">
        <f>'FORMAT REKAP'!AH372</f>
        <v/>
      </c>
      <c r="E435" s="394" t="str">
        <f>'FORMAT REKAP'!AM372</f>
        <v/>
      </c>
      <c r="F435" s="395" t="str">
        <f>'FORMAT REKAP'!AN372</f>
        <v/>
      </c>
      <c r="G435" s="394" t="str">
        <f>'FORMAT REKAP'!AQ372</f>
        <v/>
      </c>
      <c r="H435" s="394">
        <f>'FORMAT REKAP'!AS372</f>
        <v>0</v>
      </c>
      <c r="I435" s="394">
        <f>'FORMAT REKAP'!AU372</f>
        <v>0</v>
      </c>
      <c r="J435" s="394">
        <f>'FORMAT REKAP'!AY372</f>
        <v>0</v>
      </c>
      <c r="K435" s="395">
        <f>'FORMAT REKAP'!BA372</f>
        <v>0</v>
      </c>
      <c r="L435" s="395" t="str">
        <f>'FORMAT REKAP'!BD372</f>
        <v/>
      </c>
      <c r="M435" s="394" t="str">
        <f>'FORMAT REKAP'!BE372&amp;"/"&amp;'FORMAT REKAP'!BF372</f>
        <v>/</v>
      </c>
      <c r="P435" s="394">
        <f>'FORMAT REKAP'!AW372</f>
        <v>0</v>
      </c>
      <c r="Q435" s="395" t="str">
        <f>'FORMAT REKAP'!BI372</f>
        <v/>
      </c>
      <c r="R435" s="394" t="str">
        <f>'FORMAT REKAP'!BJ372</f>
        <v/>
      </c>
      <c r="S435" s="393" t="str">
        <f>'FORMAT REKAP'!BK372</f>
        <v/>
      </c>
    </row>
    <row r="436" spans="3:19" x14ac:dyDescent="0.25">
      <c r="C436" s="394" t="str">
        <f>'FORMAT REKAP'!H373&amp;"/"&amp;'FORMAT REKAP'!I373</f>
        <v>/</v>
      </c>
      <c r="D436" s="394" t="str">
        <f>'FORMAT REKAP'!AH373</f>
        <v/>
      </c>
      <c r="E436" s="394" t="str">
        <f>'FORMAT REKAP'!AM373</f>
        <v/>
      </c>
      <c r="F436" s="395" t="str">
        <f>'FORMAT REKAP'!AN373</f>
        <v/>
      </c>
      <c r="G436" s="394" t="str">
        <f>'FORMAT REKAP'!AQ373</f>
        <v/>
      </c>
      <c r="H436" s="394">
        <f>'FORMAT REKAP'!AS373</f>
        <v>0</v>
      </c>
      <c r="I436" s="394">
        <f>'FORMAT REKAP'!AU373</f>
        <v>0</v>
      </c>
      <c r="J436" s="394">
        <f>'FORMAT REKAP'!AY373</f>
        <v>0</v>
      </c>
      <c r="K436" s="395">
        <f>'FORMAT REKAP'!BA373</f>
        <v>0</v>
      </c>
      <c r="L436" s="395" t="str">
        <f>'FORMAT REKAP'!BD373</f>
        <v/>
      </c>
      <c r="M436" s="394" t="str">
        <f>'FORMAT REKAP'!BE373&amp;"/"&amp;'FORMAT REKAP'!BF373</f>
        <v>/</v>
      </c>
      <c r="P436" s="394">
        <f>'FORMAT REKAP'!AW373</f>
        <v>0</v>
      </c>
      <c r="Q436" s="395" t="str">
        <f>'FORMAT REKAP'!BI373</f>
        <v/>
      </c>
      <c r="R436" s="394" t="str">
        <f>'FORMAT REKAP'!BJ373</f>
        <v/>
      </c>
      <c r="S436" s="393" t="str">
        <f>'FORMAT REKAP'!BK373</f>
        <v/>
      </c>
    </row>
    <row r="437" spans="3:19" x14ac:dyDescent="0.25">
      <c r="C437" s="394" t="str">
        <f>'FORMAT REKAP'!H374&amp;"/"&amp;'FORMAT REKAP'!I374</f>
        <v>/</v>
      </c>
      <c r="D437" s="394" t="str">
        <f>'FORMAT REKAP'!AH374</f>
        <v/>
      </c>
      <c r="E437" s="394" t="str">
        <f>'FORMAT REKAP'!AM374</f>
        <v/>
      </c>
      <c r="F437" s="395" t="str">
        <f>'FORMAT REKAP'!AN374</f>
        <v/>
      </c>
      <c r="G437" s="394" t="str">
        <f>'FORMAT REKAP'!AQ374</f>
        <v/>
      </c>
      <c r="H437" s="394">
        <f>'FORMAT REKAP'!AS374</f>
        <v>0</v>
      </c>
      <c r="I437" s="394">
        <f>'FORMAT REKAP'!AU374</f>
        <v>0</v>
      </c>
      <c r="J437" s="394">
        <f>'FORMAT REKAP'!AY374</f>
        <v>0</v>
      </c>
      <c r="K437" s="395">
        <f>'FORMAT REKAP'!BA374</f>
        <v>0</v>
      </c>
      <c r="L437" s="395" t="str">
        <f>'FORMAT REKAP'!BD374</f>
        <v/>
      </c>
      <c r="M437" s="394" t="str">
        <f>'FORMAT REKAP'!BE374&amp;"/"&amp;'FORMAT REKAP'!BF374</f>
        <v>/</v>
      </c>
      <c r="P437" s="394">
        <f>'FORMAT REKAP'!AW374</f>
        <v>0</v>
      </c>
      <c r="Q437" s="395" t="str">
        <f>'FORMAT REKAP'!BI374</f>
        <v/>
      </c>
      <c r="R437" s="394" t="str">
        <f>'FORMAT REKAP'!BJ374</f>
        <v/>
      </c>
      <c r="S437" s="393" t="str">
        <f>'FORMAT REKAP'!BK374</f>
        <v/>
      </c>
    </row>
    <row r="438" spans="3:19" x14ac:dyDescent="0.25">
      <c r="C438" s="394" t="str">
        <f>'FORMAT REKAP'!H375&amp;"/"&amp;'FORMAT REKAP'!I375</f>
        <v>/</v>
      </c>
      <c r="D438" s="394" t="str">
        <f>'FORMAT REKAP'!AH375</f>
        <v/>
      </c>
      <c r="E438" s="394" t="str">
        <f>'FORMAT REKAP'!AM375</f>
        <v/>
      </c>
      <c r="F438" s="395" t="str">
        <f>'FORMAT REKAP'!AN375</f>
        <v/>
      </c>
      <c r="G438" s="394" t="str">
        <f>'FORMAT REKAP'!AQ375</f>
        <v/>
      </c>
      <c r="H438" s="394">
        <f>'FORMAT REKAP'!AS375</f>
        <v>0</v>
      </c>
      <c r="I438" s="394">
        <f>'FORMAT REKAP'!AU375</f>
        <v>0</v>
      </c>
      <c r="J438" s="394">
        <f>'FORMAT REKAP'!AY375</f>
        <v>0</v>
      </c>
      <c r="K438" s="395">
        <f>'FORMAT REKAP'!BA375</f>
        <v>0</v>
      </c>
      <c r="L438" s="395" t="str">
        <f>'FORMAT REKAP'!BD375</f>
        <v/>
      </c>
      <c r="M438" s="394" t="str">
        <f>'FORMAT REKAP'!BE375&amp;"/"&amp;'FORMAT REKAP'!BF375</f>
        <v>/</v>
      </c>
      <c r="P438" s="394">
        <f>'FORMAT REKAP'!AW375</f>
        <v>0</v>
      </c>
      <c r="Q438" s="395" t="str">
        <f>'FORMAT REKAP'!BI375</f>
        <v/>
      </c>
      <c r="R438" s="394" t="str">
        <f>'FORMAT REKAP'!BJ375</f>
        <v/>
      </c>
      <c r="S438" s="393" t="str">
        <f>'FORMAT REKAP'!BK375</f>
        <v/>
      </c>
    </row>
    <row r="439" spans="3:19" x14ac:dyDescent="0.25">
      <c r="C439" s="394" t="str">
        <f>'FORMAT REKAP'!H376&amp;"/"&amp;'FORMAT REKAP'!I376</f>
        <v>/</v>
      </c>
      <c r="D439" s="394" t="str">
        <f>'FORMAT REKAP'!AH376</f>
        <v/>
      </c>
      <c r="E439" s="394" t="str">
        <f>'FORMAT REKAP'!AM376</f>
        <v/>
      </c>
      <c r="F439" s="395" t="str">
        <f>'FORMAT REKAP'!AN376</f>
        <v/>
      </c>
      <c r="G439" s="394" t="str">
        <f>'FORMAT REKAP'!AQ376</f>
        <v/>
      </c>
      <c r="H439" s="394">
        <f>'FORMAT REKAP'!AS376</f>
        <v>0</v>
      </c>
      <c r="I439" s="394">
        <f>'FORMAT REKAP'!AU376</f>
        <v>0</v>
      </c>
      <c r="J439" s="394">
        <f>'FORMAT REKAP'!AY376</f>
        <v>0</v>
      </c>
      <c r="K439" s="395">
        <f>'FORMAT REKAP'!BA376</f>
        <v>0</v>
      </c>
      <c r="L439" s="395" t="str">
        <f>'FORMAT REKAP'!BD376</f>
        <v/>
      </c>
      <c r="M439" s="394" t="str">
        <f>'FORMAT REKAP'!BE376&amp;"/"&amp;'FORMAT REKAP'!BF376</f>
        <v>/</v>
      </c>
      <c r="P439" s="394">
        <f>'FORMAT REKAP'!AW376</f>
        <v>0</v>
      </c>
      <c r="Q439" s="395" t="str">
        <f>'FORMAT REKAP'!BI376</f>
        <v/>
      </c>
      <c r="R439" s="394" t="str">
        <f>'FORMAT REKAP'!BJ376</f>
        <v/>
      </c>
      <c r="S439" s="393" t="str">
        <f>'FORMAT REKAP'!BK376</f>
        <v/>
      </c>
    </row>
    <row r="440" spans="3:19" x14ac:dyDescent="0.25">
      <c r="C440" s="394" t="str">
        <f>'FORMAT REKAP'!H377&amp;"/"&amp;'FORMAT REKAP'!I377</f>
        <v>/</v>
      </c>
      <c r="D440" s="394" t="str">
        <f>'FORMAT REKAP'!AH377</f>
        <v/>
      </c>
      <c r="E440" s="394" t="str">
        <f>'FORMAT REKAP'!AM377</f>
        <v/>
      </c>
      <c r="F440" s="395" t="str">
        <f>'FORMAT REKAP'!AN377</f>
        <v/>
      </c>
      <c r="G440" s="394" t="str">
        <f>'FORMAT REKAP'!AQ377</f>
        <v/>
      </c>
      <c r="H440" s="394">
        <f>'FORMAT REKAP'!AS377</f>
        <v>0</v>
      </c>
      <c r="I440" s="394">
        <f>'FORMAT REKAP'!AU377</f>
        <v>0</v>
      </c>
      <c r="J440" s="394">
        <f>'FORMAT REKAP'!AY377</f>
        <v>0</v>
      </c>
      <c r="K440" s="395">
        <f>'FORMAT REKAP'!BA377</f>
        <v>0</v>
      </c>
      <c r="L440" s="395" t="str">
        <f>'FORMAT REKAP'!BD377</f>
        <v/>
      </c>
      <c r="M440" s="394" t="str">
        <f>'FORMAT REKAP'!BE377&amp;"/"&amp;'FORMAT REKAP'!BF377</f>
        <v>/</v>
      </c>
      <c r="P440" s="394">
        <f>'FORMAT REKAP'!AW377</f>
        <v>0</v>
      </c>
      <c r="Q440" s="395" t="str">
        <f>'FORMAT REKAP'!BI377</f>
        <v/>
      </c>
      <c r="R440" s="394" t="str">
        <f>'FORMAT REKAP'!BJ377</f>
        <v/>
      </c>
      <c r="S440" s="393" t="str">
        <f>'FORMAT REKAP'!BK377</f>
        <v/>
      </c>
    </row>
    <row r="441" spans="3:19" x14ac:dyDescent="0.25">
      <c r="C441" s="394" t="str">
        <f>'FORMAT REKAP'!H378&amp;"/"&amp;'FORMAT REKAP'!I378</f>
        <v>/</v>
      </c>
      <c r="D441" s="394" t="str">
        <f>'FORMAT REKAP'!AH378</f>
        <v/>
      </c>
      <c r="E441" s="394" t="str">
        <f>'FORMAT REKAP'!AM378</f>
        <v/>
      </c>
      <c r="F441" s="395" t="str">
        <f>'FORMAT REKAP'!AN378</f>
        <v/>
      </c>
      <c r="G441" s="394" t="str">
        <f>'FORMAT REKAP'!AQ378</f>
        <v/>
      </c>
      <c r="H441" s="394">
        <f>'FORMAT REKAP'!AS378</f>
        <v>0</v>
      </c>
      <c r="I441" s="394">
        <f>'FORMAT REKAP'!AU378</f>
        <v>0</v>
      </c>
      <c r="J441" s="394">
        <f>'FORMAT REKAP'!AY378</f>
        <v>0</v>
      </c>
      <c r="K441" s="395">
        <f>'FORMAT REKAP'!BA378</f>
        <v>0</v>
      </c>
      <c r="L441" s="395" t="str">
        <f>'FORMAT REKAP'!BD378</f>
        <v/>
      </c>
      <c r="M441" s="394" t="str">
        <f>'FORMAT REKAP'!BE378&amp;"/"&amp;'FORMAT REKAP'!BF378</f>
        <v>/</v>
      </c>
      <c r="P441" s="394">
        <f>'FORMAT REKAP'!AW378</f>
        <v>0</v>
      </c>
      <c r="Q441" s="395" t="str">
        <f>'FORMAT REKAP'!BI378</f>
        <v/>
      </c>
      <c r="R441" s="394" t="str">
        <f>'FORMAT REKAP'!BJ378</f>
        <v/>
      </c>
      <c r="S441" s="393" t="str">
        <f>'FORMAT REKAP'!BK378</f>
        <v/>
      </c>
    </row>
    <row r="442" spans="3:19" x14ac:dyDescent="0.25">
      <c r="C442" s="394" t="str">
        <f>'FORMAT REKAP'!H379&amp;"/"&amp;'FORMAT REKAP'!I379</f>
        <v>/</v>
      </c>
      <c r="D442" s="394" t="str">
        <f>'FORMAT REKAP'!AH379</f>
        <v/>
      </c>
      <c r="E442" s="394" t="str">
        <f>'FORMAT REKAP'!AM379</f>
        <v/>
      </c>
      <c r="F442" s="395" t="str">
        <f>'FORMAT REKAP'!AN379</f>
        <v/>
      </c>
      <c r="G442" s="394" t="str">
        <f>'FORMAT REKAP'!AQ379</f>
        <v/>
      </c>
      <c r="H442" s="394">
        <f>'FORMAT REKAP'!AS379</f>
        <v>0</v>
      </c>
      <c r="I442" s="394">
        <f>'FORMAT REKAP'!AU379</f>
        <v>0</v>
      </c>
      <c r="J442" s="394">
        <f>'FORMAT REKAP'!AY379</f>
        <v>0</v>
      </c>
      <c r="K442" s="395">
        <f>'FORMAT REKAP'!BA379</f>
        <v>0</v>
      </c>
      <c r="L442" s="395" t="str">
        <f>'FORMAT REKAP'!BD379</f>
        <v/>
      </c>
      <c r="M442" s="394" t="str">
        <f>'FORMAT REKAP'!BE379&amp;"/"&amp;'FORMAT REKAP'!BF379</f>
        <v>/</v>
      </c>
      <c r="P442" s="394">
        <f>'FORMAT REKAP'!AW379</f>
        <v>0</v>
      </c>
      <c r="Q442" s="395" t="str">
        <f>'FORMAT REKAP'!BI379</f>
        <v/>
      </c>
      <c r="R442" s="394" t="str">
        <f>'FORMAT REKAP'!BJ379</f>
        <v/>
      </c>
      <c r="S442" s="393" t="str">
        <f>'FORMAT REKAP'!BK379</f>
        <v/>
      </c>
    </row>
    <row r="443" spans="3:19" x14ac:dyDescent="0.25">
      <c r="C443" s="394" t="str">
        <f>'FORMAT REKAP'!H380&amp;"/"&amp;'FORMAT REKAP'!I380</f>
        <v>/</v>
      </c>
      <c r="D443" s="394" t="str">
        <f>'FORMAT REKAP'!AH380</f>
        <v/>
      </c>
      <c r="E443" s="394" t="str">
        <f>'FORMAT REKAP'!AM380</f>
        <v/>
      </c>
      <c r="F443" s="395" t="str">
        <f>'FORMAT REKAP'!AN380</f>
        <v/>
      </c>
      <c r="G443" s="394" t="str">
        <f>'FORMAT REKAP'!AQ380</f>
        <v/>
      </c>
      <c r="H443" s="394">
        <f>'FORMAT REKAP'!AS380</f>
        <v>0</v>
      </c>
      <c r="I443" s="394">
        <f>'FORMAT REKAP'!AU380</f>
        <v>0</v>
      </c>
      <c r="J443" s="394">
        <f>'FORMAT REKAP'!AY380</f>
        <v>0</v>
      </c>
      <c r="K443" s="395">
        <f>'FORMAT REKAP'!BA380</f>
        <v>0</v>
      </c>
      <c r="L443" s="395" t="str">
        <f>'FORMAT REKAP'!BD380</f>
        <v/>
      </c>
      <c r="M443" s="394" t="str">
        <f>'FORMAT REKAP'!BE380&amp;"/"&amp;'FORMAT REKAP'!BF380</f>
        <v>/</v>
      </c>
      <c r="P443" s="394">
        <f>'FORMAT REKAP'!AW380</f>
        <v>0</v>
      </c>
      <c r="Q443" s="395" t="str">
        <f>'FORMAT REKAP'!BI380</f>
        <v/>
      </c>
      <c r="R443" s="394" t="str">
        <f>'FORMAT REKAP'!BJ380</f>
        <v/>
      </c>
      <c r="S443" s="393" t="str">
        <f>'FORMAT REKAP'!BK380</f>
        <v/>
      </c>
    </row>
    <row r="444" spans="3:19" x14ac:dyDescent="0.25">
      <c r="C444" s="394" t="str">
        <f>'FORMAT REKAP'!H381&amp;"/"&amp;'FORMAT REKAP'!I381</f>
        <v>/</v>
      </c>
      <c r="D444" s="394" t="str">
        <f>'FORMAT REKAP'!AH381</f>
        <v/>
      </c>
      <c r="E444" s="394" t="str">
        <f>'FORMAT REKAP'!AM381</f>
        <v/>
      </c>
      <c r="F444" s="395" t="str">
        <f>'FORMAT REKAP'!AN381</f>
        <v/>
      </c>
      <c r="G444" s="394" t="str">
        <f>'FORMAT REKAP'!AQ381</f>
        <v/>
      </c>
      <c r="H444" s="394">
        <f>'FORMAT REKAP'!AS381</f>
        <v>0</v>
      </c>
      <c r="I444" s="394">
        <f>'FORMAT REKAP'!AU381</f>
        <v>0</v>
      </c>
      <c r="J444" s="394">
        <f>'FORMAT REKAP'!AY381</f>
        <v>0</v>
      </c>
      <c r="K444" s="395">
        <f>'FORMAT REKAP'!BA381</f>
        <v>0</v>
      </c>
      <c r="L444" s="395" t="str">
        <f>'FORMAT REKAP'!BD381</f>
        <v/>
      </c>
      <c r="M444" s="394" t="str">
        <f>'FORMAT REKAP'!BE381&amp;"/"&amp;'FORMAT REKAP'!BF381</f>
        <v>/</v>
      </c>
      <c r="P444" s="394">
        <f>'FORMAT REKAP'!AW381</f>
        <v>0</v>
      </c>
      <c r="Q444" s="395" t="str">
        <f>'FORMAT REKAP'!BI381</f>
        <v/>
      </c>
      <c r="R444" s="394" t="str">
        <f>'FORMAT REKAP'!BJ381</f>
        <v/>
      </c>
      <c r="S444" s="393" t="str">
        <f>'FORMAT REKAP'!BK381</f>
        <v/>
      </c>
    </row>
    <row r="445" spans="3:19" x14ac:dyDescent="0.25">
      <c r="C445" s="394" t="str">
        <f>'FORMAT REKAP'!H382&amp;"/"&amp;'FORMAT REKAP'!I382</f>
        <v>/</v>
      </c>
      <c r="D445" s="394" t="str">
        <f>'FORMAT REKAP'!AH382</f>
        <v/>
      </c>
      <c r="E445" s="394" t="str">
        <f>'FORMAT REKAP'!AM382</f>
        <v/>
      </c>
      <c r="F445" s="395" t="str">
        <f>'FORMAT REKAP'!AN382</f>
        <v/>
      </c>
      <c r="G445" s="394" t="str">
        <f>'FORMAT REKAP'!AQ382</f>
        <v/>
      </c>
      <c r="H445" s="394">
        <f>'FORMAT REKAP'!AS382</f>
        <v>0</v>
      </c>
      <c r="I445" s="394">
        <f>'FORMAT REKAP'!AU382</f>
        <v>0</v>
      </c>
      <c r="J445" s="394">
        <f>'FORMAT REKAP'!AY382</f>
        <v>0</v>
      </c>
      <c r="K445" s="395">
        <f>'FORMAT REKAP'!BA382</f>
        <v>0</v>
      </c>
      <c r="L445" s="395" t="str">
        <f>'FORMAT REKAP'!BD382</f>
        <v/>
      </c>
      <c r="M445" s="394" t="str">
        <f>'FORMAT REKAP'!BE382&amp;"/"&amp;'FORMAT REKAP'!BF382</f>
        <v>/</v>
      </c>
      <c r="P445" s="394">
        <f>'FORMAT REKAP'!AW382</f>
        <v>0</v>
      </c>
      <c r="Q445" s="395" t="str">
        <f>'FORMAT REKAP'!BI382</f>
        <v/>
      </c>
      <c r="R445" s="394" t="str">
        <f>'FORMAT REKAP'!BJ382</f>
        <v/>
      </c>
      <c r="S445" s="393" t="str">
        <f>'FORMAT REKAP'!BK382</f>
        <v/>
      </c>
    </row>
    <row r="446" spans="3:19" x14ac:dyDescent="0.25">
      <c r="C446" s="394" t="str">
        <f>'FORMAT REKAP'!H383&amp;"/"&amp;'FORMAT REKAP'!I383</f>
        <v>/</v>
      </c>
      <c r="D446" s="394" t="str">
        <f>'FORMAT REKAP'!AH383</f>
        <v/>
      </c>
      <c r="E446" s="394" t="str">
        <f>'FORMAT REKAP'!AM383</f>
        <v/>
      </c>
      <c r="F446" s="395" t="str">
        <f>'FORMAT REKAP'!AN383</f>
        <v/>
      </c>
      <c r="G446" s="394" t="str">
        <f>'FORMAT REKAP'!AQ383</f>
        <v/>
      </c>
      <c r="H446" s="394">
        <f>'FORMAT REKAP'!AS383</f>
        <v>0</v>
      </c>
      <c r="I446" s="394">
        <f>'FORMAT REKAP'!AU383</f>
        <v>0</v>
      </c>
      <c r="J446" s="394">
        <f>'FORMAT REKAP'!AY383</f>
        <v>0</v>
      </c>
      <c r="K446" s="395">
        <f>'FORMAT REKAP'!BA383</f>
        <v>0</v>
      </c>
      <c r="L446" s="395" t="str">
        <f>'FORMAT REKAP'!BD383</f>
        <v/>
      </c>
      <c r="M446" s="394" t="str">
        <f>'FORMAT REKAP'!BE383&amp;"/"&amp;'FORMAT REKAP'!BF383</f>
        <v>/</v>
      </c>
      <c r="P446" s="394">
        <f>'FORMAT REKAP'!AW383</f>
        <v>0</v>
      </c>
      <c r="Q446" s="395" t="str">
        <f>'FORMAT REKAP'!BI383</f>
        <v/>
      </c>
      <c r="R446" s="394" t="str">
        <f>'FORMAT REKAP'!BJ383</f>
        <v/>
      </c>
      <c r="S446" s="393" t="str">
        <f>'FORMAT REKAP'!BK383</f>
        <v/>
      </c>
    </row>
    <row r="447" spans="3:19" x14ac:dyDescent="0.25">
      <c r="C447" s="394" t="str">
        <f>'FORMAT REKAP'!H384&amp;"/"&amp;'FORMAT REKAP'!I384</f>
        <v>/</v>
      </c>
      <c r="D447" s="394" t="str">
        <f>'FORMAT REKAP'!AH384</f>
        <v/>
      </c>
      <c r="E447" s="394" t="str">
        <f>'FORMAT REKAP'!AM384</f>
        <v/>
      </c>
      <c r="F447" s="395" t="str">
        <f>'FORMAT REKAP'!AN384</f>
        <v/>
      </c>
      <c r="G447" s="394" t="str">
        <f>'FORMAT REKAP'!AQ384</f>
        <v/>
      </c>
      <c r="H447" s="394">
        <f>'FORMAT REKAP'!AS384</f>
        <v>0</v>
      </c>
      <c r="I447" s="394">
        <f>'FORMAT REKAP'!AU384</f>
        <v>0</v>
      </c>
      <c r="J447" s="394">
        <f>'FORMAT REKAP'!AY384</f>
        <v>0</v>
      </c>
      <c r="K447" s="395">
        <f>'FORMAT REKAP'!BA384</f>
        <v>0</v>
      </c>
      <c r="L447" s="395" t="str">
        <f>'FORMAT REKAP'!BD384</f>
        <v/>
      </c>
      <c r="M447" s="394" t="str">
        <f>'FORMAT REKAP'!BE384&amp;"/"&amp;'FORMAT REKAP'!BF384</f>
        <v>/</v>
      </c>
      <c r="P447" s="394">
        <f>'FORMAT REKAP'!AW384</f>
        <v>0</v>
      </c>
      <c r="Q447" s="395" t="str">
        <f>'FORMAT REKAP'!BI384</f>
        <v/>
      </c>
      <c r="R447" s="394" t="str">
        <f>'FORMAT REKAP'!BJ384</f>
        <v/>
      </c>
      <c r="S447" s="393" t="str">
        <f>'FORMAT REKAP'!BK384</f>
        <v/>
      </c>
    </row>
    <row r="448" spans="3:19" x14ac:dyDescent="0.25">
      <c r="C448" s="394" t="str">
        <f>'FORMAT REKAP'!H385&amp;"/"&amp;'FORMAT REKAP'!I385</f>
        <v>/</v>
      </c>
      <c r="D448" s="394" t="str">
        <f>'FORMAT REKAP'!AH385</f>
        <v/>
      </c>
      <c r="E448" s="394" t="str">
        <f>'FORMAT REKAP'!AM385</f>
        <v/>
      </c>
      <c r="F448" s="395" t="str">
        <f>'FORMAT REKAP'!AN385</f>
        <v/>
      </c>
      <c r="G448" s="394" t="str">
        <f>'FORMAT REKAP'!AQ385</f>
        <v/>
      </c>
      <c r="H448" s="394">
        <f>'FORMAT REKAP'!AS385</f>
        <v>0</v>
      </c>
      <c r="I448" s="394">
        <f>'FORMAT REKAP'!AU385</f>
        <v>0</v>
      </c>
      <c r="J448" s="394">
        <f>'FORMAT REKAP'!AY385</f>
        <v>0</v>
      </c>
      <c r="K448" s="395">
        <f>'FORMAT REKAP'!BA385</f>
        <v>0</v>
      </c>
      <c r="L448" s="395" t="str">
        <f>'FORMAT REKAP'!BD385</f>
        <v/>
      </c>
      <c r="M448" s="394" t="str">
        <f>'FORMAT REKAP'!BE385&amp;"/"&amp;'FORMAT REKAP'!BF385</f>
        <v>/</v>
      </c>
      <c r="P448" s="394">
        <f>'FORMAT REKAP'!AW385</f>
        <v>0</v>
      </c>
      <c r="Q448" s="395" t="str">
        <f>'FORMAT REKAP'!BI385</f>
        <v/>
      </c>
      <c r="R448" s="394" t="str">
        <f>'FORMAT REKAP'!BJ385</f>
        <v/>
      </c>
      <c r="S448" s="393" t="str">
        <f>'FORMAT REKAP'!BK385</f>
        <v/>
      </c>
    </row>
    <row r="449" spans="3:19" x14ac:dyDescent="0.25">
      <c r="C449" s="394" t="str">
        <f>'FORMAT REKAP'!H386&amp;"/"&amp;'FORMAT REKAP'!I386</f>
        <v>/</v>
      </c>
      <c r="D449" s="394" t="str">
        <f>'FORMAT REKAP'!AH386</f>
        <v/>
      </c>
      <c r="E449" s="394" t="str">
        <f>'FORMAT REKAP'!AM386</f>
        <v/>
      </c>
      <c r="F449" s="395" t="str">
        <f>'FORMAT REKAP'!AN386</f>
        <v/>
      </c>
      <c r="G449" s="394" t="str">
        <f>'FORMAT REKAP'!AQ386</f>
        <v/>
      </c>
      <c r="H449" s="394">
        <f>'FORMAT REKAP'!AS386</f>
        <v>0</v>
      </c>
      <c r="I449" s="394">
        <f>'FORMAT REKAP'!AU386</f>
        <v>0</v>
      </c>
      <c r="J449" s="394">
        <f>'FORMAT REKAP'!AY386</f>
        <v>0</v>
      </c>
      <c r="K449" s="395">
        <f>'FORMAT REKAP'!BA386</f>
        <v>0</v>
      </c>
      <c r="L449" s="395" t="str">
        <f>'FORMAT REKAP'!BD386</f>
        <v/>
      </c>
      <c r="M449" s="394" t="str">
        <f>'FORMAT REKAP'!BE386&amp;"/"&amp;'FORMAT REKAP'!BF386</f>
        <v>/</v>
      </c>
      <c r="P449" s="394">
        <f>'FORMAT REKAP'!AW386</f>
        <v>0</v>
      </c>
      <c r="Q449" s="395" t="str">
        <f>'FORMAT REKAP'!BI386</f>
        <v/>
      </c>
      <c r="R449" s="394" t="str">
        <f>'FORMAT REKAP'!BJ386</f>
        <v/>
      </c>
      <c r="S449" s="393" t="str">
        <f>'FORMAT REKAP'!BK386</f>
        <v/>
      </c>
    </row>
    <row r="450" spans="3:19" x14ac:dyDescent="0.25">
      <c r="C450" s="394" t="str">
        <f>'FORMAT REKAP'!H387&amp;"/"&amp;'FORMAT REKAP'!I387</f>
        <v>/</v>
      </c>
      <c r="D450" s="394" t="str">
        <f>'FORMAT REKAP'!AH387</f>
        <v/>
      </c>
      <c r="E450" s="394" t="str">
        <f>'FORMAT REKAP'!AM387</f>
        <v/>
      </c>
      <c r="F450" s="395" t="str">
        <f>'FORMAT REKAP'!AN387</f>
        <v/>
      </c>
      <c r="G450" s="394" t="str">
        <f>'FORMAT REKAP'!AQ387</f>
        <v/>
      </c>
      <c r="H450" s="394">
        <f>'FORMAT REKAP'!AS387</f>
        <v>0</v>
      </c>
      <c r="I450" s="394">
        <f>'FORMAT REKAP'!AU387</f>
        <v>0</v>
      </c>
      <c r="J450" s="394">
        <f>'FORMAT REKAP'!AY387</f>
        <v>0</v>
      </c>
      <c r="K450" s="395">
        <f>'FORMAT REKAP'!BA387</f>
        <v>0</v>
      </c>
      <c r="L450" s="395" t="str">
        <f>'FORMAT REKAP'!BD387</f>
        <v/>
      </c>
      <c r="M450" s="394" t="str">
        <f>'FORMAT REKAP'!BE387&amp;"/"&amp;'FORMAT REKAP'!BF387</f>
        <v>/</v>
      </c>
      <c r="P450" s="394">
        <f>'FORMAT REKAP'!AW387</f>
        <v>0</v>
      </c>
      <c r="Q450" s="395" t="str">
        <f>'FORMAT REKAP'!BI387</f>
        <v/>
      </c>
      <c r="R450" s="394" t="str">
        <f>'FORMAT REKAP'!BJ387</f>
        <v/>
      </c>
      <c r="S450" s="393" t="str">
        <f>'FORMAT REKAP'!BK387</f>
        <v/>
      </c>
    </row>
    <row r="451" spans="3:19" x14ac:dyDescent="0.25">
      <c r="C451" s="394" t="str">
        <f>'FORMAT REKAP'!H388&amp;"/"&amp;'FORMAT REKAP'!I388</f>
        <v>/</v>
      </c>
      <c r="D451" s="394" t="str">
        <f>'FORMAT REKAP'!AH388</f>
        <v/>
      </c>
      <c r="E451" s="394" t="str">
        <f>'FORMAT REKAP'!AM388</f>
        <v/>
      </c>
      <c r="F451" s="395" t="str">
        <f>'FORMAT REKAP'!AN388</f>
        <v/>
      </c>
      <c r="G451" s="394" t="str">
        <f>'FORMAT REKAP'!AQ388</f>
        <v/>
      </c>
      <c r="H451" s="394">
        <f>'FORMAT REKAP'!AS388</f>
        <v>0</v>
      </c>
      <c r="I451" s="394">
        <f>'FORMAT REKAP'!AU388</f>
        <v>0</v>
      </c>
      <c r="J451" s="394">
        <f>'FORMAT REKAP'!AY388</f>
        <v>0</v>
      </c>
      <c r="K451" s="395">
        <f>'FORMAT REKAP'!BA388</f>
        <v>0</v>
      </c>
      <c r="L451" s="395" t="str">
        <f>'FORMAT REKAP'!BD388</f>
        <v/>
      </c>
      <c r="M451" s="394" t="str">
        <f>'FORMAT REKAP'!BE388&amp;"/"&amp;'FORMAT REKAP'!BF388</f>
        <v>/</v>
      </c>
      <c r="P451" s="394">
        <f>'FORMAT REKAP'!AW388</f>
        <v>0</v>
      </c>
      <c r="Q451" s="395" t="str">
        <f>'FORMAT REKAP'!BI388</f>
        <v/>
      </c>
      <c r="R451" s="394" t="str">
        <f>'FORMAT REKAP'!BJ388</f>
        <v/>
      </c>
      <c r="S451" s="393" t="str">
        <f>'FORMAT REKAP'!BK388</f>
        <v/>
      </c>
    </row>
    <row r="452" spans="3:19" x14ac:dyDescent="0.25">
      <c r="C452" s="394" t="str">
        <f>'FORMAT REKAP'!H389&amp;"/"&amp;'FORMAT REKAP'!I389</f>
        <v>/</v>
      </c>
      <c r="D452" s="394" t="str">
        <f>'FORMAT REKAP'!AH389</f>
        <v/>
      </c>
      <c r="E452" s="394" t="str">
        <f>'FORMAT REKAP'!AM389</f>
        <v/>
      </c>
      <c r="F452" s="395" t="str">
        <f>'FORMAT REKAP'!AN389</f>
        <v/>
      </c>
      <c r="G452" s="394" t="str">
        <f>'FORMAT REKAP'!AQ389</f>
        <v/>
      </c>
      <c r="H452" s="394">
        <f>'FORMAT REKAP'!AS389</f>
        <v>0</v>
      </c>
      <c r="I452" s="394">
        <f>'FORMAT REKAP'!AU389</f>
        <v>0</v>
      </c>
      <c r="J452" s="394">
        <f>'FORMAT REKAP'!AY389</f>
        <v>0</v>
      </c>
      <c r="K452" s="395">
        <f>'FORMAT REKAP'!BA389</f>
        <v>0</v>
      </c>
      <c r="L452" s="395" t="str">
        <f>'FORMAT REKAP'!BD389</f>
        <v/>
      </c>
      <c r="M452" s="394" t="str">
        <f>'FORMAT REKAP'!BE389&amp;"/"&amp;'FORMAT REKAP'!BF389</f>
        <v>/</v>
      </c>
      <c r="P452" s="394">
        <f>'FORMAT REKAP'!AW389</f>
        <v>0</v>
      </c>
      <c r="Q452" s="395" t="str">
        <f>'FORMAT REKAP'!BI389</f>
        <v/>
      </c>
      <c r="R452" s="394" t="str">
        <f>'FORMAT REKAP'!BJ389</f>
        <v/>
      </c>
      <c r="S452" s="393" t="str">
        <f>'FORMAT REKAP'!BK389</f>
        <v/>
      </c>
    </row>
    <row r="453" spans="3:19" x14ac:dyDescent="0.25">
      <c r="C453" s="394" t="str">
        <f>'FORMAT REKAP'!H390&amp;"/"&amp;'FORMAT REKAP'!I390</f>
        <v>/</v>
      </c>
      <c r="D453" s="394" t="str">
        <f>'FORMAT REKAP'!AH390</f>
        <v/>
      </c>
      <c r="E453" s="394" t="str">
        <f>'FORMAT REKAP'!AM390</f>
        <v/>
      </c>
      <c r="F453" s="395" t="str">
        <f>'FORMAT REKAP'!AN390</f>
        <v/>
      </c>
      <c r="G453" s="394" t="str">
        <f>'FORMAT REKAP'!AQ390</f>
        <v/>
      </c>
      <c r="H453" s="394">
        <f>'FORMAT REKAP'!AS390</f>
        <v>0</v>
      </c>
      <c r="I453" s="394">
        <f>'FORMAT REKAP'!AU390</f>
        <v>0</v>
      </c>
      <c r="J453" s="394">
        <f>'FORMAT REKAP'!AY390</f>
        <v>0</v>
      </c>
      <c r="K453" s="395">
        <f>'FORMAT REKAP'!BA390</f>
        <v>0</v>
      </c>
      <c r="L453" s="395" t="str">
        <f>'FORMAT REKAP'!BD390</f>
        <v/>
      </c>
      <c r="M453" s="394" t="str">
        <f>'FORMAT REKAP'!BE390&amp;"/"&amp;'FORMAT REKAP'!BF390</f>
        <v>/</v>
      </c>
      <c r="P453" s="394">
        <f>'FORMAT REKAP'!AW390</f>
        <v>0</v>
      </c>
      <c r="Q453" s="395" t="str">
        <f>'FORMAT REKAP'!BI390</f>
        <v/>
      </c>
      <c r="R453" s="394" t="str">
        <f>'FORMAT REKAP'!BJ390</f>
        <v/>
      </c>
      <c r="S453" s="393" t="str">
        <f>'FORMAT REKAP'!BK390</f>
        <v/>
      </c>
    </row>
    <row r="454" spans="3:19" x14ac:dyDescent="0.25">
      <c r="C454" s="394" t="str">
        <f>'FORMAT REKAP'!H391&amp;"/"&amp;'FORMAT REKAP'!I391</f>
        <v>/</v>
      </c>
      <c r="D454" s="394" t="str">
        <f>'FORMAT REKAP'!AH391</f>
        <v/>
      </c>
      <c r="E454" s="394" t="str">
        <f>'FORMAT REKAP'!AM391</f>
        <v/>
      </c>
      <c r="F454" s="395" t="str">
        <f>'FORMAT REKAP'!AN391</f>
        <v/>
      </c>
      <c r="G454" s="394" t="str">
        <f>'FORMAT REKAP'!AQ391</f>
        <v/>
      </c>
      <c r="H454" s="394">
        <f>'FORMAT REKAP'!AS391</f>
        <v>0</v>
      </c>
      <c r="I454" s="394">
        <f>'FORMAT REKAP'!AU391</f>
        <v>0</v>
      </c>
      <c r="J454" s="394">
        <f>'FORMAT REKAP'!AY391</f>
        <v>0</v>
      </c>
      <c r="K454" s="395">
        <f>'FORMAT REKAP'!BA391</f>
        <v>0</v>
      </c>
      <c r="L454" s="395" t="str">
        <f>'FORMAT REKAP'!BD391</f>
        <v/>
      </c>
      <c r="M454" s="394" t="str">
        <f>'FORMAT REKAP'!BE391&amp;"/"&amp;'FORMAT REKAP'!BF391</f>
        <v>/</v>
      </c>
      <c r="P454" s="394">
        <f>'FORMAT REKAP'!AW391</f>
        <v>0</v>
      </c>
      <c r="Q454" s="395" t="str">
        <f>'FORMAT REKAP'!BI391</f>
        <v/>
      </c>
      <c r="R454" s="394" t="str">
        <f>'FORMAT REKAP'!BJ391</f>
        <v/>
      </c>
      <c r="S454" s="393" t="str">
        <f>'FORMAT REKAP'!BK391</f>
        <v/>
      </c>
    </row>
    <row r="455" spans="3:19" x14ac:dyDescent="0.25">
      <c r="C455" s="394" t="str">
        <f>'FORMAT REKAP'!H392&amp;"/"&amp;'FORMAT REKAP'!I392</f>
        <v>/</v>
      </c>
      <c r="D455" s="394" t="str">
        <f>'FORMAT REKAP'!AH392</f>
        <v/>
      </c>
      <c r="E455" s="394" t="str">
        <f>'FORMAT REKAP'!AM392</f>
        <v/>
      </c>
      <c r="F455" s="395" t="str">
        <f>'FORMAT REKAP'!AN392</f>
        <v/>
      </c>
      <c r="G455" s="394" t="str">
        <f>'FORMAT REKAP'!AQ392</f>
        <v/>
      </c>
      <c r="H455" s="394">
        <f>'FORMAT REKAP'!AS392</f>
        <v>0</v>
      </c>
      <c r="I455" s="394">
        <f>'FORMAT REKAP'!AU392</f>
        <v>0</v>
      </c>
      <c r="J455" s="394">
        <f>'FORMAT REKAP'!AY392</f>
        <v>0</v>
      </c>
      <c r="K455" s="395">
        <f>'FORMAT REKAP'!BA392</f>
        <v>0</v>
      </c>
      <c r="L455" s="395" t="str">
        <f>'FORMAT REKAP'!BD392</f>
        <v/>
      </c>
      <c r="M455" s="394" t="str">
        <f>'FORMAT REKAP'!BE392&amp;"/"&amp;'FORMAT REKAP'!BF392</f>
        <v>/</v>
      </c>
      <c r="P455" s="394">
        <f>'FORMAT REKAP'!AW392</f>
        <v>0</v>
      </c>
      <c r="Q455" s="395" t="str">
        <f>'FORMAT REKAP'!BI392</f>
        <v/>
      </c>
      <c r="R455" s="394" t="str">
        <f>'FORMAT REKAP'!BJ392</f>
        <v/>
      </c>
      <c r="S455" s="393" t="str">
        <f>'FORMAT REKAP'!BK392</f>
        <v/>
      </c>
    </row>
    <row r="456" spans="3:19" x14ac:dyDescent="0.25">
      <c r="C456" s="394" t="str">
        <f>'FORMAT REKAP'!H393&amp;"/"&amp;'FORMAT REKAP'!I393</f>
        <v>/</v>
      </c>
      <c r="D456" s="394" t="str">
        <f>'FORMAT REKAP'!AH393</f>
        <v/>
      </c>
      <c r="E456" s="394" t="str">
        <f>'FORMAT REKAP'!AM393</f>
        <v/>
      </c>
      <c r="F456" s="395" t="str">
        <f>'FORMAT REKAP'!AN393</f>
        <v/>
      </c>
      <c r="G456" s="394" t="str">
        <f>'FORMAT REKAP'!AQ393</f>
        <v/>
      </c>
      <c r="H456" s="394">
        <f>'FORMAT REKAP'!AS393</f>
        <v>0</v>
      </c>
      <c r="I456" s="394">
        <f>'FORMAT REKAP'!AU393</f>
        <v>0</v>
      </c>
      <c r="J456" s="394">
        <f>'FORMAT REKAP'!AY393</f>
        <v>0</v>
      </c>
      <c r="K456" s="395">
        <f>'FORMAT REKAP'!BA393</f>
        <v>0</v>
      </c>
      <c r="L456" s="395" t="str">
        <f>'FORMAT REKAP'!BD393</f>
        <v/>
      </c>
      <c r="M456" s="394" t="str">
        <f>'FORMAT REKAP'!BE393&amp;"/"&amp;'FORMAT REKAP'!BF393</f>
        <v>/</v>
      </c>
      <c r="P456" s="394">
        <f>'FORMAT REKAP'!AW393</f>
        <v>0</v>
      </c>
      <c r="Q456" s="395" t="str">
        <f>'FORMAT REKAP'!BI393</f>
        <v/>
      </c>
      <c r="R456" s="394" t="str">
        <f>'FORMAT REKAP'!BJ393</f>
        <v/>
      </c>
      <c r="S456" s="393" t="str">
        <f>'FORMAT REKAP'!BK393</f>
        <v/>
      </c>
    </row>
    <row r="457" spans="3:19" x14ac:dyDescent="0.25">
      <c r="C457" s="394" t="str">
        <f>'FORMAT REKAP'!H394&amp;"/"&amp;'FORMAT REKAP'!I394</f>
        <v>/</v>
      </c>
      <c r="D457" s="394" t="str">
        <f>'FORMAT REKAP'!AH394</f>
        <v/>
      </c>
      <c r="E457" s="394" t="str">
        <f>'FORMAT REKAP'!AM394</f>
        <v/>
      </c>
      <c r="F457" s="395" t="str">
        <f>'FORMAT REKAP'!AN394</f>
        <v/>
      </c>
      <c r="G457" s="394" t="str">
        <f>'FORMAT REKAP'!AQ394</f>
        <v/>
      </c>
      <c r="H457" s="394">
        <f>'FORMAT REKAP'!AS394</f>
        <v>0</v>
      </c>
      <c r="I457" s="394">
        <f>'FORMAT REKAP'!AU394</f>
        <v>0</v>
      </c>
      <c r="J457" s="394">
        <f>'FORMAT REKAP'!AY394</f>
        <v>0</v>
      </c>
      <c r="K457" s="395">
        <f>'FORMAT REKAP'!BA394</f>
        <v>0</v>
      </c>
      <c r="L457" s="395" t="str">
        <f>'FORMAT REKAP'!BD394</f>
        <v/>
      </c>
      <c r="M457" s="394" t="str">
        <f>'FORMAT REKAP'!BE394&amp;"/"&amp;'FORMAT REKAP'!BF394</f>
        <v>/</v>
      </c>
      <c r="P457" s="394">
        <f>'FORMAT REKAP'!AW394</f>
        <v>0</v>
      </c>
      <c r="Q457" s="395" t="str">
        <f>'FORMAT REKAP'!BI394</f>
        <v/>
      </c>
      <c r="R457" s="394" t="str">
        <f>'FORMAT REKAP'!BJ394</f>
        <v/>
      </c>
      <c r="S457" s="393" t="str">
        <f>'FORMAT REKAP'!BK394</f>
        <v/>
      </c>
    </row>
    <row r="458" spans="3:19" x14ac:dyDescent="0.25">
      <c r="C458" s="394" t="str">
        <f>'FORMAT REKAP'!H395&amp;"/"&amp;'FORMAT REKAP'!I395</f>
        <v>/</v>
      </c>
      <c r="D458" s="394" t="str">
        <f>'FORMAT REKAP'!AH395</f>
        <v/>
      </c>
      <c r="E458" s="394" t="str">
        <f>'FORMAT REKAP'!AM395</f>
        <v/>
      </c>
      <c r="F458" s="395" t="str">
        <f>'FORMAT REKAP'!AN395</f>
        <v/>
      </c>
      <c r="G458" s="394" t="str">
        <f>'FORMAT REKAP'!AQ395</f>
        <v/>
      </c>
      <c r="H458" s="394">
        <f>'FORMAT REKAP'!AS395</f>
        <v>0</v>
      </c>
      <c r="I458" s="394">
        <f>'FORMAT REKAP'!AU395</f>
        <v>0</v>
      </c>
      <c r="J458" s="394">
        <f>'FORMAT REKAP'!AY395</f>
        <v>0</v>
      </c>
      <c r="K458" s="395">
        <f>'FORMAT REKAP'!BA395</f>
        <v>0</v>
      </c>
      <c r="L458" s="395" t="str">
        <f>'FORMAT REKAP'!BD395</f>
        <v/>
      </c>
      <c r="M458" s="394" t="str">
        <f>'FORMAT REKAP'!BE395&amp;"/"&amp;'FORMAT REKAP'!BF395</f>
        <v>/</v>
      </c>
      <c r="P458" s="394">
        <f>'FORMAT REKAP'!AW395</f>
        <v>0</v>
      </c>
      <c r="Q458" s="395" t="str">
        <f>'FORMAT REKAP'!BI395</f>
        <v/>
      </c>
      <c r="R458" s="394" t="str">
        <f>'FORMAT REKAP'!BJ395</f>
        <v/>
      </c>
      <c r="S458" s="393" t="str">
        <f>'FORMAT REKAP'!BK395</f>
        <v/>
      </c>
    </row>
    <row r="459" spans="3:19" x14ac:dyDescent="0.25">
      <c r="C459" s="394" t="str">
        <f>'FORMAT REKAP'!H396&amp;"/"&amp;'FORMAT REKAP'!I396</f>
        <v>/</v>
      </c>
      <c r="D459" s="394" t="str">
        <f>'FORMAT REKAP'!AH396</f>
        <v/>
      </c>
      <c r="E459" s="394" t="str">
        <f>'FORMAT REKAP'!AM396</f>
        <v/>
      </c>
      <c r="F459" s="395" t="str">
        <f>'FORMAT REKAP'!AN396</f>
        <v/>
      </c>
      <c r="G459" s="394" t="str">
        <f>'FORMAT REKAP'!AQ396</f>
        <v/>
      </c>
      <c r="H459" s="394">
        <f>'FORMAT REKAP'!AS396</f>
        <v>0</v>
      </c>
      <c r="I459" s="394">
        <f>'FORMAT REKAP'!AU396</f>
        <v>0</v>
      </c>
      <c r="J459" s="394">
        <f>'FORMAT REKAP'!AY396</f>
        <v>0</v>
      </c>
      <c r="K459" s="395">
        <f>'FORMAT REKAP'!BA396</f>
        <v>0</v>
      </c>
      <c r="L459" s="395" t="str">
        <f>'FORMAT REKAP'!BD396</f>
        <v/>
      </c>
      <c r="M459" s="394" t="str">
        <f>'FORMAT REKAP'!BE396&amp;"/"&amp;'FORMAT REKAP'!BF396</f>
        <v>/</v>
      </c>
      <c r="P459" s="394">
        <f>'FORMAT REKAP'!AW396</f>
        <v>0</v>
      </c>
      <c r="Q459" s="395" t="str">
        <f>'FORMAT REKAP'!BI396</f>
        <v/>
      </c>
      <c r="R459" s="394" t="str">
        <f>'FORMAT REKAP'!BJ396</f>
        <v/>
      </c>
      <c r="S459" s="393" t="str">
        <f>'FORMAT REKAP'!BK396</f>
        <v/>
      </c>
    </row>
    <row r="460" spans="3:19" x14ac:dyDescent="0.25">
      <c r="C460" s="394" t="str">
        <f>'FORMAT REKAP'!H397&amp;"/"&amp;'FORMAT REKAP'!I397</f>
        <v>/</v>
      </c>
      <c r="D460" s="394" t="str">
        <f>'FORMAT REKAP'!AH397</f>
        <v/>
      </c>
      <c r="E460" s="394" t="str">
        <f>'FORMAT REKAP'!AM397</f>
        <v/>
      </c>
      <c r="F460" s="395" t="str">
        <f>'FORMAT REKAP'!AN397</f>
        <v/>
      </c>
      <c r="G460" s="394" t="str">
        <f>'FORMAT REKAP'!AQ397</f>
        <v/>
      </c>
      <c r="H460" s="394">
        <f>'FORMAT REKAP'!AS397</f>
        <v>0</v>
      </c>
      <c r="I460" s="394">
        <f>'FORMAT REKAP'!AU397</f>
        <v>0</v>
      </c>
      <c r="J460" s="394">
        <f>'FORMAT REKAP'!AY397</f>
        <v>0</v>
      </c>
      <c r="K460" s="395">
        <f>'FORMAT REKAP'!BA397</f>
        <v>0</v>
      </c>
      <c r="L460" s="395" t="str">
        <f>'FORMAT REKAP'!BD397</f>
        <v/>
      </c>
      <c r="M460" s="394" t="str">
        <f>'FORMAT REKAP'!BE397&amp;"/"&amp;'FORMAT REKAP'!BF397</f>
        <v>/</v>
      </c>
      <c r="P460" s="394">
        <f>'FORMAT REKAP'!AW397</f>
        <v>0</v>
      </c>
      <c r="Q460" s="395" t="str">
        <f>'FORMAT REKAP'!BI397</f>
        <v/>
      </c>
      <c r="R460" s="394" t="str">
        <f>'FORMAT REKAP'!BJ397</f>
        <v/>
      </c>
      <c r="S460" s="393" t="str">
        <f>'FORMAT REKAP'!BK397</f>
        <v/>
      </c>
    </row>
    <row r="461" spans="3:19" x14ac:dyDescent="0.25">
      <c r="C461" s="394" t="str">
        <f>'FORMAT REKAP'!H398&amp;"/"&amp;'FORMAT REKAP'!I398</f>
        <v>/</v>
      </c>
      <c r="D461" s="394" t="str">
        <f>'FORMAT REKAP'!AH398</f>
        <v/>
      </c>
      <c r="E461" s="394" t="str">
        <f>'FORMAT REKAP'!AM398</f>
        <v/>
      </c>
      <c r="F461" s="395" t="str">
        <f>'FORMAT REKAP'!AN398</f>
        <v/>
      </c>
      <c r="G461" s="394" t="str">
        <f>'FORMAT REKAP'!AQ398</f>
        <v/>
      </c>
      <c r="H461" s="394">
        <f>'FORMAT REKAP'!AS398</f>
        <v>0</v>
      </c>
      <c r="I461" s="394">
        <f>'FORMAT REKAP'!AU398</f>
        <v>0</v>
      </c>
      <c r="J461" s="394">
        <f>'FORMAT REKAP'!AY398</f>
        <v>0</v>
      </c>
      <c r="K461" s="395">
        <f>'FORMAT REKAP'!BA398</f>
        <v>0</v>
      </c>
      <c r="L461" s="395" t="str">
        <f>'FORMAT REKAP'!BD398</f>
        <v/>
      </c>
      <c r="M461" s="394" t="str">
        <f>'FORMAT REKAP'!BE398&amp;"/"&amp;'FORMAT REKAP'!BF398</f>
        <v>/</v>
      </c>
      <c r="P461" s="394">
        <f>'FORMAT REKAP'!AW398</f>
        <v>0</v>
      </c>
      <c r="Q461" s="395" t="str">
        <f>'FORMAT REKAP'!BI398</f>
        <v/>
      </c>
      <c r="R461" s="394" t="str">
        <f>'FORMAT REKAP'!BJ398</f>
        <v/>
      </c>
      <c r="S461" s="393" t="str">
        <f>'FORMAT REKAP'!BK398</f>
        <v/>
      </c>
    </row>
    <row r="462" spans="3:19" x14ac:dyDescent="0.25">
      <c r="C462" s="394" t="str">
        <f>'FORMAT REKAP'!H399&amp;"/"&amp;'FORMAT REKAP'!I399</f>
        <v>/</v>
      </c>
      <c r="D462" s="394" t="str">
        <f>'FORMAT REKAP'!AH399</f>
        <v/>
      </c>
      <c r="E462" s="394" t="str">
        <f>'FORMAT REKAP'!AM399</f>
        <v/>
      </c>
      <c r="F462" s="395" t="str">
        <f>'FORMAT REKAP'!AN399</f>
        <v/>
      </c>
      <c r="G462" s="394" t="str">
        <f>'FORMAT REKAP'!AQ399</f>
        <v/>
      </c>
      <c r="H462" s="394">
        <f>'FORMAT REKAP'!AS399</f>
        <v>0</v>
      </c>
      <c r="I462" s="394">
        <f>'FORMAT REKAP'!AU399</f>
        <v>0</v>
      </c>
      <c r="J462" s="394">
        <f>'FORMAT REKAP'!AY399</f>
        <v>0</v>
      </c>
      <c r="K462" s="395">
        <f>'FORMAT REKAP'!BA399</f>
        <v>0</v>
      </c>
      <c r="L462" s="395" t="str">
        <f>'FORMAT REKAP'!BD399</f>
        <v/>
      </c>
      <c r="M462" s="394" t="str">
        <f>'FORMAT REKAP'!BE399&amp;"/"&amp;'FORMAT REKAP'!BF399</f>
        <v>/</v>
      </c>
      <c r="P462" s="394">
        <f>'FORMAT REKAP'!AW399</f>
        <v>0</v>
      </c>
      <c r="Q462" s="395" t="str">
        <f>'FORMAT REKAP'!BI399</f>
        <v/>
      </c>
      <c r="R462" s="394" t="str">
        <f>'FORMAT REKAP'!BJ399</f>
        <v/>
      </c>
      <c r="S462" s="393" t="str">
        <f>'FORMAT REKAP'!BK399</f>
        <v/>
      </c>
    </row>
    <row r="463" spans="3:19" x14ac:dyDescent="0.25">
      <c r="C463" s="394" t="str">
        <f>'FORMAT REKAP'!H400&amp;"/"&amp;'FORMAT REKAP'!I400</f>
        <v>/</v>
      </c>
      <c r="D463" s="394" t="str">
        <f>'FORMAT REKAP'!AH400</f>
        <v/>
      </c>
      <c r="E463" s="394" t="str">
        <f>'FORMAT REKAP'!AM400</f>
        <v/>
      </c>
      <c r="F463" s="395" t="str">
        <f>'FORMAT REKAP'!AN400</f>
        <v/>
      </c>
      <c r="G463" s="394" t="str">
        <f>'FORMAT REKAP'!AQ400</f>
        <v/>
      </c>
      <c r="H463" s="394">
        <f>'FORMAT REKAP'!AS400</f>
        <v>0</v>
      </c>
      <c r="I463" s="394">
        <f>'FORMAT REKAP'!AU400</f>
        <v>0</v>
      </c>
      <c r="J463" s="394">
        <f>'FORMAT REKAP'!AY400</f>
        <v>0</v>
      </c>
      <c r="K463" s="395">
        <f>'FORMAT REKAP'!BA400</f>
        <v>0</v>
      </c>
      <c r="L463" s="395" t="str">
        <f>'FORMAT REKAP'!BD400</f>
        <v/>
      </c>
      <c r="M463" s="394" t="str">
        <f>'FORMAT REKAP'!BE400&amp;"/"&amp;'FORMAT REKAP'!BF400</f>
        <v>/</v>
      </c>
      <c r="P463" s="394">
        <f>'FORMAT REKAP'!AW400</f>
        <v>0</v>
      </c>
      <c r="Q463" s="395" t="str">
        <f>'FORMAT REKAP'!BI400</f>
        <v/>
      </c>
      <c r="R463" s="394" t="str">
        <f>'FORMAT REKAP'!BJ400</f>
        <v/>
      </c>
      <c r="S463" s="393" t="str">
        <f>'FORMAT REKAP'!BK400</f>
        <v/>
      </c>
    </row>
    <row r="464" spans="3:19" x14ac:dyDescent="0.25">
      <c r="C464" s="394" t="str">
        <f>'FORMAT REKAP'!H401&amp;"/"&amp;'FORMAT REKAP'!I401</f>
        <v>/</v>
      </c>
      <c r="D464" s="394" t="str">
        <f>'FORMAT REKAP'!AH401</f>
        <v/>
      </c>
      <c r="E464" s="394" t="str">
        <f>'FORMAT REKAP'!AM401</f>
        <v/>
      </c>
      <c r="F464" s="395" t="str">
        <f>'FORMAT REKAP'!AN401</f>
        <v/>
      </c>
      <c r="G464" s="394" t="str">
        <f>'FORMAT REKAP'!AQ401</f>
        <v/>
      </c>
      <c r="H464" s="394">
        <f>'FORMAT REKAP'!AS401</f>
        <v>0</v>
      </c>
      <c r="I464" s="394">
        <f>'FORMAT REKAP'!AU401</f>
        <v>0</v>
      </c>
      <c r="J464" s="394">
        <f>'FORMAT REKAP'!AY401</f>
        <v>0</v>
      </c>
      <c r="K464" s="395">
        <f>'FORMAT REKAP'!BA401</f>
        <v>0</v>
      </c>
      <c r="L464" s="395" t="str">
        <f>'FORMAT REKAP'!BD401</f>
        <v/>
      </c>
      <c r="M464" s="394" t="str">
        <f>'FORMAT REKAP'!BE401&amp;"/"&amp;'FORMAT REKAP'!BF401</f>
        <v>/</v>
      </c>
      <c r="P464" s="394">
        <f>'FORMAT REKAP'!AW401</f>
        <v>0</v>
      </c>
      <c r="Q464" s="395" t="str">
        <f>'FORMAT REKAP'!BI401</f>
        <v/>
      </c>
      <c r="R464" s="394" t="str">
        <f>'FORMAT REKAP'!BJ401</f>
        <v/>
      </c>
      <c r="S464" s="393" t="str">
        <f>'FORMAT REKAP'!BK401</f>
        <v/>
      </c>
    </row>
    <row r="465" spans="3:19" x14ac:dyDescent="0.25">
      <c r="C465" s="394" t="str">
        <f>'FORMAT REKAP'!H402&amp;"/"&amp;'FORMAT REKAP'!I402</f>
        <v>/</v>
      </c>
      <c r="D465" s="394" t="str">
        <f>'FORMAT REKAP'!AH402</f>
        <v/>
      </c>
      <c r="E465" s="394" t="str">
        <f>'FORMAT REKAP'!AM402</f>
        <v/>
      </c>
      <c r="F465" s="395" t="str">
        <f>'FORMAT REKAP'!AN402</f>
        <v/>
      </c>
      <c r="G465" s="394" t="str">
        <f>'FORMAT REKAP'!AQ402</f>
        <v/>
      </c>
      <c r="H465" s="394">
        <f>'FORMAT REKAP'!AS402</f>
        <v>0</v>
      </c>
      <c r="I465" s="394">
        <f>'FORMAT REKAP'!AU402</f>
        <v>0</v>
      </c>
      <c r="J465" s="394">
        <f>'FORMAT REKAP'!AY402</f>
        <v>0</v>
      </c>
      <c r="K465" s="395">
        <f>'FORMAT REKAP'!BA402</f>
        <v>0</v>
      </c>
      <c r="L465" s="395" t="str">
        <f>'FORMAT REKAP'!BD402</f>
        <v/>
      </c>
      <c r="M465" s="394" t="str">
        <f>'FORMAT REKAP'!BE402&amp;"/"&amp;'FORMAT REKAP'!BF402</f>
        <v>/</v>
      </c>
      <c r="P465" s="394">
        <f>'FORMAT REKAP'!AW402</f>
        <v>0</v>
      </c>
      <c r="Q465" s="395" t="str">
        <f>'FORMAT REKAP'!BI402</f>
        <v/>
      </c>
      <c r="R465" s="394" t="str">
        <f>'FORMAT REKAP'!BJ402</f>
        <v/>
      </c>
      <c r="S465" s="393" t="str">
        <f>'FORMAT REKAP'!BK402</f>
        <v/>
      </c>
    </row>
    <row r="466" spans="3:19" x14ac:dyDescent="0.25">
      <c r="C466" s="394" t="str">
        <f>'FORMAT REKAP'!H403&amp;"/"&amp;'FORMAT REKAP'!I403</f>
        <v>/</v>
      </c>
      <c r="D466" s="394" t="str">
        <f>'FORMAT REKAP'!AH403</f>
        <v/>
      </c>
      <c r="E466" s="394" t="str">
        <f>'FORMAT REKAP'!AM403</f>
        <v/>
      </c>
      <c r="F466" s="395" t="str">
        <f>'FORMAT REKAP'!AN403</f>
        <v/>
      </c>
      <c r="G466" s="394" t="str">
        <f>'FORMAT REKAP'!AQ403</f>
        <v/>
      </c>
      <c r="H466" s="394">
        <f>'FORMAT REKAP'!AS403</f>
        <v>0</v>
      </c>
      <c r="I466" s="394">
        <f>'FORMAT REKAP'!AU403</f>
        <v>0</v>
      </c>
      <c r="J466" s="394">
        <f>'FORMAT REKAP'!AY403</f>
        <v>0</v>
      </c>
      <c r="K466" s="395">
        <f>'FORMAT REKAP'!BA403</f>
        <v>0</v>
      </c>
      <c r="L466" s="395" t="str">
        <f>'FORMAT REKAP'!BD403</f>
        <v/>
      </c>
      <c r="M466" s="394" t="str">
        <f>'FORMAT REKAP'!BE403&amp;"/"&amp;'FORMAT REKAP'!BF403</f>
        <v>/</v>
      </c>
      <c r="P466" s="394">
        <f>'FORMAT REKAP'!AW403</f>
        <v>0</v>
      </c>
      <c r="Q466" s="395" t="str">
        <f>'FORMAT REKAP'!BI403</f>
        <v/>
      </c>
      <c r="R466" s="394" t="str">
        <f>'FORMAT REKAP'!BJ403</f>
        <v/>
      </c>
      <c r="S466" s="393" t="str">
        <f>'FORMAT REKAP'!BK403</f>
        <v/>
      </c>
    </row>
    <row r="467" spans="3:19" x14ac:dyDescent="0.25">
      <c r="C467" s="394" t="str">
        <f>'FORMAT REKAP'!H404&amp;"/"&amp;'FORMAT REKAP'!I404</f>
        <v>/</v>
      </c>
      <c r="D467" s="394" t="str">
        <f>'FORMAT REKAP'!AH404</f>
        <v/>
      </c>
      <c r="E467" s="394" t="str">
        <f>'FORMAT REKAP'!AM404</f>
        <v/>
      </c>
      <c r="F467" s="395" t="str">
        <f>'FORMAT REKAP'!AN404</f>
        <v/>
      </c>
      <c r="G467" s="394" t="str">
        <f>'FORMAT REKAP'!AQ404</f>
        <v/>
      </c>
      <c r="H467" s="394">
        <f>'FORMAT REKAP'!AS404</f>
        <v>0</v>
      </c>
      <c r="I467" s="394">
        <f>'FORMAT REKAP'!AU404</f>
        <v>0</v>
      </c>
      <c r="J467" s="394">
        <f>'FORMAT REKAP'!AY404</f>
        <v>0</v>
      </c>
      <c r="K467" s="395">
        <f>'FORMAT REKAP'!BA404</f>
        <v>0</v>
      </c>
      <c r="L467" s="395" t="str">
        <f>'FORMAT REKAP'!BD404</f>
        <v/>
      </c>
      <c r="M467" s="394" t="str">
        <f>'FORMAT REKAP'!BE404&amp;"/"&amp;'FORMAT REKAP'!BF404</f>
        <v>/</v>
      </c>
      <c r="P467" s="394">
        <f>'FORMAT REKAP'!AW404</f>
        <v>0</v>
      </c>
      <c r="Q467" s="395" t="str">
        <f>'FORMAT REKAP'!BI404</f>
        <v/>
      </c>
      <c r="R467" s="394" t="str">
        <f>'FORMAT REKAP'!BJ404</f>
        <v/>
      </c>
      <c r="S467" s="393" t="str">
        <f>'FORMAT REKAP'!BK404</f>
        <v/>
      </c>
    </row>
    <row r="468" spans="3:19" x14ac:dyDescent="0.25">
      <c r="C468" s="394" t="str">
        <f>'FORMAT REKAP'!H405&amp;"/"&amp;'FORMAT REKAP'!I405</f>
        <v>/</v>
      </c>
      <c r="D468" s="394" t="str">
        <f>'FORMAT REKAP'!AH405</f>
        <v/>
      </c>
      <c r="E468" s="394" t="str">
        <f>'FORMAT REKAP'!AM405</f>
        <v/>
      </c>
      <c r="F468" s="395" t="str">
        <f>'FORMAT REKAP'!AN405</f>
        <v/>
      </c>
      <c r="G468" s="394" t="str">
        <f>'FORMAT REKAP'!AQ405</f>
        <v/>
      </c>
      <c r="H468" s="394">
        <f>'FORMAT REKAP'!AS405</f>
        <v>0</v>
      </c>
      <c r="I468" s="394">
        <f>'FORMAT REKAP'!AU405</f>
        <v>0</v>
      </c>
      <c r="J468" s="394">
        <f>'FORMAT REKAP'!AY405</f>
        <v>0</v>
      </c>
      <c r="K468" s="395">
        <f>'FORMAT REKAP'!BA405</f>
        <v>0</v>
      </c>
      <c r="L468" s="395" t="str">
        <f>'FORMAT REKAP'!BD405</f>
        <v/>
      </c>
      <c r="M468" s="394" t="str">
        <f>'FORMAT REKAP'!BE405&amp;"/"&amp;'FORMAT REKAP'!BF405</f>
        <v>/</v>
      </c>
      <c r="P468" s="394">
        <f>'FORMAT REKAP'!AW405</f>
        <v>0</v>
      </c>
      <c r="Q468" s="395" t="str">
        <f>'FORMAT REKAP'!BI405</f>
        <v/>
      </c>
      <c r="R468" s="394" t="str">
        <f>'FORMAT REKAP'!BJ405</f>
        <v/>
      </c>
      <c r="S468" s="393" t="str">
        <f>'FORMAT REKAP'!BK405</f>
        <v/>
      </c>
    </row>
    <row r="469" spans="3:19" x14ac:dyDescent="0.25">
      <c r="C469" s="394" t="str">
        <f>'FORMAT REKAP'!H406&amp;"/"&amp;'FORMAT REKAP'!I406</f>
        <v>/</v>
      </c>
      <c r="D469" s="394" t="str">
        <f>'FORMAT REKAP'!AH406</f>
        <v/>
      </c>
      <c r="E469" s="394" t="str">
        <f>'FORMAT REKAP'!AM406</f>
        <v/>
      </c>
      <c r="F469" s="395" t="str">
        <f>'FORMAT REKAP'!AN406</f>
        <v/>
      </c>
      <c r="G469" s="394" t="str">
        <f>'FORMAT REKAP'!AQ406</f>
        <v/>
      </c>
      <c r="H469" s="394">
        <f>'FORMAT REKAP'!AS406</f>
        <v>0</v>
      </c>
      <c r="I469" s="394">
        <f>'FORMAT REKAP'!AU406</f>
        <v>0</v>
      </c>
      <c r="J469" s="394">
        <f>'FORMAT REKAP'!AY406</f>
        <v>0</v>
      </c>
      <c r="K469" s="395">
        <f>'FORMAT REKAP'!BA406</f>
        <v>0</v>
      </c>
      <c r="L469" s="395" t="str">
        <f>'FORMAT REKAP'!BD406</f>
        <v/>
      </c>
      <c r="M469" s="394" t="str">
        <f>'FORMAT REKAP'!BE406&amp;"/"&amp;'FORMAT REKAP'!BF406</f>
        <v>/</v>
      </c>
      <c r="P469" s="394">
        <f>'FORMAT REKAP'!AW406</f>
        <v>0</v>
      </c>
      <c r="Q469" s="395" t="str">
        <f>'FORMAT REKAP'!BI406</f>
        <v/>
      </c>
      <c r="R469" s="394" t="str">
        <f>'FORMAT REKAP'!BJ406</f>
        <v/>
      </c>
      <c r="S469" s="393" t="str">
        <f>'FORMAT REKAP'!BK406</f>
        <v/>
      </c>
    </row>
    <row r="470" spans="3:19" x14ac:dyDescent="0.25">
      <c r="C470" s="394" t="str">
        <f>'FORMAT REKAP'!H407&amp;"/"&amp;'FORMAT REKAP'!I407</f>
        <v>/</v>
      </c>
      <c r="D470" s="394" t="str">
        <f>'FORMAT REKAP'!AH407</f>
        <v/>
      </c>
      <c r="E470" s="394" t="str">
        <f>'FORMAT REKAP'!AM407</f>
        <v/>
      </c>
      <c r="F470" s="395" t="str">
        <f>'FORMAT REKAP'!AN407</f>
        <v/>
      </c>
      <c r="G470" s="394" t="str">
        <f>'FORMAT REKAP'!AQ407</f>
        <v/>
      </c>
      <c r="H470" s="394">
        <f>'FORMAT REKAP'!AS407</f>
        <v>0</v>
      </c>
      <c r="I470" s="394">
        <f>'FORMAT REKAP'!AU407</f>
        <v>0</v>
      </c>
      <c r="J470" s="394">
        <f>'FORMAT REKAP'!AY407</f>
        <v>0</v>
      </c>
      <c r="K470" s="395">
        <f>'FORMAT REKAP'!BA407</f>
        <v>0</v>
      </c>
      <c r="L470" s="395" t="str">
        <f>'FORMAT REKAP'!BD407</f>
        <v/>
      </c>
      <c r="M470" s="394" t="str">
        <f>'FORMAT REKAP'!BE407&amp;"/"&amp;'FORMAT REKAP'!BF407</f>
        <v>/</v>
      </c>
      <c r="P470" s="394">
        <f>'FORMAT REKAP'!AW407</f>
        <v>0</v>
      </c>
      <c r="Q470" s="395" t="str">
        <f>'FORMAT REKAP'!BI407</f>
        <v/>
      </c>
      <c r="R470" s="394" t="str">
        <f>'FORMAT REKAP'!BJ407</f>
        <v/>
      </c>
      <c r="S470" s="393" t="str">
        <f>'FORMAT REKAP'!BK407</f>
        <v/>
      </c>
    </row>
    <row r="471" spans="3:19" x14ac:dyDescent="0.25">
      <c r="C471" s="394" t="str">
        <f>'FORMAT REKAP'!H408&amp;"/"&amp;'FORMAT REKAP'!I408</f>
        <v>/</v>
      </c>
      <c r="D471" s="394" t="str">
        <f>'FORMAT REKAP'!AH408</f>
        <v/>
      </c>
      <c r="E471" s="394" t="str">
        <f>'FORMAT REKAP'!AM408</f>
        <v/>
      </c>
      <c r="F471" s="395" t="str">
        <f>'FORMAT REKAP'!AN408</f>
        <v/>
      </c>
      <c r="G471" s="394" t="str">
        <f>'FORMAT REKAP'!AQ408</f>
        <v/>
      </c>
      <c r="H471" s="394">
        <f>'FORMAT REKAP'!AS408</f>
        <v>0</v>
      </c>
      <c r="I471" s="394">
        <f>'FORMAT REKAP'!AU408</f>
        <v>0</v>
      </c>
      <c r="J471" s="394">
        <f>'FORMAT REKAP'!AY408</f>
        <v>0</v>
      </c>
      <c r="K471" s="395">
        <f>'FORMAT REKAP'!BA408</f>
        <v>0</v>
      </c>
      <c r="L471" s="395" t="str">
        <f>'FORMAT REKAP'!BD408</f>
        <v/>
      </c>
      <c r="M471" s="394" t="str">
        <f>'FORMAT REKAP'!BE408&amp;"/"&amp;'FORMAT REKAP'!BF408</f>
        <v>/</v>
      </c>
      <c r="P471" s="394">
        <f>'FORMAT REKAP'!AW408</f>
        <v>0</v>
      </c>
      <c r="Q471" s="395" t="str">
        <f>'FORMAT REKAP'!BI408</f>
        <v/>
      </c>
      <c r="R471" s="394" t="str">
        <f>'FORMAT REKAP'!BJ408</f>
        <v/>
      </c>
      <c r="S471" s="393" t="str">
        <f>'FORMAT REKAP'!BK408</f>
        <v/>
      </c>
    </row>
    <row r="472" spans="3:19" x14ac:dyDescent="0.25">
      <c r="C472" s="394" t="str">
        <f>'FORMAT REKAP'!H409&amp;"/"&amp;'FORMAT REKAP'!I409</f>
        <v>/</v>
      </c>
      <c r="D472" s="394" t="str">
        <f>'FORMAT REKAP'!AH409</f>
        <v/>
      </c>
      <c r="E472" s="394" t="str">
        <f>'FORMAT REKAP'!AM409</f>
        <v/>
      </c>
      <c r="F472" s="395" t="str">
        <f>'FORMAT REKAP'!AN409</f>
        <v/>
      </c>
      <c r="G472" s="394" t="str">
        <f>'FORMAT REKAP'!AQ409</f>
        <v/>
      </c>
      <c r="H472" s="394">
        <f>'FORMAT REKAP'!AS409</f>
        <v>0</v>
      </c>
      <c r="I472" s="394">
        <f>'FORMAT REKAP'!AU409</f>
        <v>0</v>
      </c>
      <c r="J472" s="394">
        <f>'FORMAT REKAP'!AY409</f>
        <v>0</v>
      </c>
      <c r="K472" s="395">
        <f>'FORMAT REKAP'!BA409</f>
        <v>0</v>
      </c>
      <c r="L472" s="395" t="str">
        <f>'FORMAT REKAP'!BD409</f>
        <v/>
      </c>
      <c r="M472" s="394" t="str">
        <f>'FORMAT REKAP'!BE409&amp;"/"&amp;'FORMAT REKAP'!BF409</f>
        <v>/</v>
      </c>
      <c r="P472" s="394">
        <f>'FORMAT REKAP'!AW409</f>
        <v>0</v>
      </c>
      <c r="Q472" s="395" t="str">
        <f>'FORMAT REKAP'!BI409</f>
        <v/>
      </c>
      <c r="R472" s="394" t="str">
        <f>'FORMAT REKAP'!BJ409</f>
        <v/>
      </c>
      <c r="S472" s="393" t="str">
        <f>'FORMAT REKAP'!BK409</f>
        <v/>
      </c>
    </row>
    <row r="473" spans="3:19" x14ac:dyDescent="0.25">
      <c r="C473" s="394" t="str">
        <f>'FORMAT REKAP'!H410&amp;"/"&amp;'FORMAT REKAP'!I410</f>
        <v>/</v>
      </c>
      <c r="D473" s="394" t="str">
        <f>'FORMAT REKAP'!AH410</f>
        <v/>
      </c>
      <c r="E473" s="394" t="str">
        <f>'FORMAT REKAP'!AM410</f>
        <v/>
      </c>
      <c r="F473" s="395" t="str">
        <f>'FORMAT REKAP'!AN410</f>
        <v/>
      </c>
      <c r="G473" s="394" t="str">
        <f>'FORMAT REKAP'!AQ410</f>
        <v/>
      </c>
      <c r="H473" s="394">
        <f>'FORMAT REKAP'!AS410</f>
        <v>0</v>
      </c>
      <c r="I473" s="394">
        <f>'FORMAT REKAP'!AU410</f>
        <v>0</v>
      </c>
      <c r="J473" s="394">
        <f>'FORMAT REKAP'!AY410</f>
        <v>0</v>
      </c>
      <c r="K473" s="395">
        <f>'FORMAT REKAP'!BA410</f>
        <v>0</v>
      </c>
      <c r="L473" s="395" t="str">
        <f>'FORMAT REKAP'!BD410</f>
        <v/>
      </c>
      <c r="M473" s="394" t="str">
        <f>'FORMAT REKAP'!BE410&amp;"/"&amp;'FORMAT REKAP'!BF410</f>
        <v>/</v>
      </c>
      <c r="P473" s="394">
        <f>'FORMAT REKAP'!AW410</f>
        <v>0</v>
      </c>
      <c r="Q473" s="395" t="str">
        <f>'FORMAT REKAP'!BI410</f>
        <v/>
      </c>
      <c r="R473" s="394" t="str">
        <f>'FORMAT REKAP'!BJ410</f>
        <v/>
      </c>
      <c r="S473" s="393" t="str">
        <f>'FORMAT REKAP'!BK410</f>
        <v/>
      </c>
    </row>
    <row r="474" spans="3:19" x14ac:dyDescent="0.25">
      <c r="C474" s="394" t="str">
        <f>'FORMAT REKAP'!H411&amp;"/"&amp;'FORMAT REKAP'!I411</f>
        <v>/</v>
      </c>
      <c r="D474" s="394" t="str">
        <f>'FORMAT REKAP'!AH411</f>
        <v/>
      </c>
      <c r="E474" s="394" t="str">
        <f>'FORMAT REKAP'!AM411</f>
        <v/>
      </c>
      <c r="F474" s="395" t="str">
        <f>'FORMAT REKAP'!AN411</f>
        <v/>
      </c>
      <c r="G474" s="394" t="str">
        <f>'FORMAT REKAP'!AQ411</f>
        <v/>
      </c>
      <c r="H474" s="394">
        <f>'FORMAT REKAP'!AS411</f>
        <v>0</v>
      </c>
      <c r="I474" s="394">
        <f>'FORMAT REKAP'!AU411</f>
        <v>0</v>
      </c>
      <c r="J474" s="394">
        <f>'FORMAT REKAP'!AY411</f>
        <v>0</v>
      </c>
      <c r="K474" s="395">
        <f>'FORMAT REKAP'!BA411</f>
        <v>0</v>
      </c>
      <c r="L474" s="395" t="str">
        <f>'FORMAT REKAP'!BD411</f>
        <v/>
      </c>
      <c r="M474" s="394" t="str">
        <f>'FORMAT REKAP'!BE411&amp;"/"&amp;'FORMAT REKAP'!BF411</f>
        <v>/</v>
      </c>
      <c r="P474" s="394">
        <f>'FORMAT REKAP'!AW411</f>
        <v>0</v>
      </c>
      <c r="Q474" s="395" t="str">
        <f>'FORMAT REKAP'!BI411</f>
        <v/>
      </c>
      <c r="R474" s="394" t="str">
        <f>'FORMAT REKAP'!BJ411</f>
        <v/>
      </c>
      <c r="S474" s="393" t="str">
        <f>'FORMAT REKAP'!BK411</f>
        <v/>
      </c>
    </row>
    <row r="475" spans="3:19" x14ac:dyDescent="0.25">
      <c r="C475" s="394" t="str">
        <f>'FORMAT REKAP'!H412&amp;"/"&amp;'FORMAT REKAP'!I412</f>
        <v>/</v>
      </c>
      <c r="D475" s="394" t="str">
        <f>'FORMAT REKAP'!AH412</f>
        <v/>
      </c>
      <c r="E475" s="394" t="str">
        <f>'FORMAT REKAP'!AM412</f>
        <v/>
      </c>
      <c r="F475" s="395" t="str">
        <f>'FORMAT REKAP'!AN412</f>
        <v/>
      </c>
      <c r="G475" s="394" t="str">
        <f>'FORMAT REKAP'!AQ412</f>
        <v/>
      </c>
      <c r="H475" s="394">
        <f>'FORMAT REKAP'!AS412</f>
        <v>0</v>
      </c>
      <c r="I475" s="394">
        <f>'FORMAT REKAP'!AU412</f>
        <v>0</v>
      </c>
      <c r="J475" s="394">
        <f>'FORMAT REKAP'!AY412</f>
        <v>0</v>
      </c>
      <c r="K475" s="395">
        <f>'FORMAT REKAP'!BA412</f>
        <v>0</v>
      </c>
      <c r="L475" s="395" t="str">
        <f>'FORMAT REKAP'!BD412</f>
        <v/>
      </c>
      <c r="M475" s="394" t="str">
        <f>'FORMAT REKAP'!BE412&amp;"/"&amp;'FORMAT REKAP'!BF412</f>
        <v>/</v>
      </c>
      <c r="P475" s="394">
        <f>'FORMAT REKAP'!AW412</f>
        <v>0</v>
      </c>
      <c r="Q475" s="395" t="str">
        <f>'FORMAT REKAP'!BI412</f>
        <v/>
      </c>
      <c r="R475" s="394" t="str">
        <f>'FORMAT REKAP'!BJ412</f>
        <v/>
      </c>
      <c r="S475" s="393" t="str">
        <f>'FORMAT REKAP'!BK412</f>
        <v/>
      </c>
    </row>
    <row r="476" spans="3:19" x14ac:dyDescent="0.25">
      <c r="C476" s="394" t="str">
        <f>'FORMAT REKAP'!H413&amp;"/"&amp;'FORMAT REKAP'!I413</f>
        <v>/</v>
      </c>
      <c r="D476" s="394" t="str">
        <f>'FORMAT REKAP'!AH413</f>
        <v/>
      </c>
      <c r="E476" s="394" t="str">
        <f>'FORMAT REKAP'!AM413</f>
        <v/>
      </c>
      <c r="F476" s="395" t="str">
        <f>'FORMAT REKAP'!AN413</f>
        <v/>
      </c>
      <c r="G476" s="394" t="str">
        <f>'FORMAT REKAP'!AQ413</f>
        <v/>
      </c>
      <c r="H476" s="394">
        <f>'FORMAT REKAP'!AS413</f>
        <v>0</v>
      </c>
      <c r="I476" s="394">
        <f>'FORMAT REKAP'!AU413</f>
        <v>0</v>
      </c>
      <c r="J476" s="394">
        <f>'FORMAT REKAP'!AY413</f>
        <v>0</v>
      </c>
      <c r="K476" s="395">
        <f>'FORMAT REKAP'!BA413</f>
        <v>0</v>
      </c>
      <c r="L476" s="395" t="str">
        <f>'FORMAT REKAP'!BD413</f>
        <v/>
      </c>
      <c r="M476" s="394" t="str">
        <f>'FORMAT REKAP'!BE413&amp;"/"&amp;'FORMAT REKAP'!BF413</f>
        <v>/</v>
      </c>
      <c r="P476" s="394">
        <f>'FORMAT REKAP'!AW413</f>
        <v>0</v>
      </c>
      <c r="Q476" s="395" t="str">
        <f>'FORMAT REKAP'!BI413</f>
        <v/>
      </c>
      <c r="R476" s="394" t="str">
        <f>'FORMAT REKAP'!BJ413</f>
        <v/>
      </c>
      <c r="S476" s="393" t="str">
        <f>'FORMAT REKAP'!BK413</f>
        <v/>
      </c>
    </row>
    <row r="477" spans="3:19" x14ac:dyDescent="0.25">
      <c r="C477" s="394" t="str">
        <f>'FORMAT REKAP'!H414&amp;"/"&amp;'FORMAT REKAP'!I414</f>
        <v>/</v>
      </c>
      <c r="D477" s="394" t="str">
        <f>'FORMAT REKAP'!AH414</f>
        <v/>
      </c>
      <c r="E477" s="394" t="str">
        <f>'FORMAT REKAP'!AM414</f>
        <v/>
      </c>
      <c r="F477" s="395" t="str">
        <f>'FORMAT REKAP'!AN414</f>
        <v/>
      </c>
      <c r="G477" s="394" t="str">
        <f>'FORMAT REKAP'!AQ414</f>
        <v/>
      </c>
      <c r="H477" s="394">
        <f>'FORMAT REKAP'!AS414</f>
        <v>0</v>
      </c>
      <c r="I477" s="394">
        <f>'FORMAT REKAP'!AU414</f>
        <v>0</v>
      </c>
      <c r="J477" s="394">
        <f>'FORMAT REKAP'!AY414</f>
        <v>0</v>
      </c>
      <c r="K477" s="395">
        <f>'FORMAT REKAP'!BA414</f>
        <v>0</v>
      </c>
      <c r="L477" s="395" t="str">
        <f>'FORMAT REKAP'!BD414</f>
        <v/>
      </c>
      <c r="M477" s="394" t="str">
        <f>'FORMAT REKAP'!BE414&amp;"/"&amp;'FORMAT REKAP'!BF414</f>
        <v>/</v>
      </c>
      <c r="P477" s="394">
        <f>'FORMAT REKAP'!AW414</f>
        <v>0</v>
      </c>
      <c r="Q477" s="395" t="str">
        <f>'FORMAT REKAP'!BI414</f>
        <v/>
      </c>
      <c r="R477" s="394" t="str">
        <f>'FORMAT REKAP'!BJ414</f>
        <v/>
      </c>
      <c r="S477" s="393" t="str">
        <f>'FORMAT REKAP'!BK414</f>
        <v/>
      </c>
    </row>
    <row r="478" spans="3:19" x14ac:dyDescent="0.25">
      <c r="C478" s="394" t="str">
        <f>'FORMAT REKAP'!H415&amp;"/"&amp;'FORMAT REKAP'!I415</f>
        <v>/</v>
      </c>
      <c r="D478" s="394" t="str">
        <f>'FORMAT REKAP'!AH415</f>
        <v/>
      </c>
      <c r="E478" s="394" t="str">
        <f>'FORMAT REKAP'!AM415</f>
        <v/>
      </c>
      <c r="F478" s="395" t="str">
        <f>'FORMAT REKAP'!AN415</f>
        <v/>
      </c>
      <c r="G478" s="394" t="str">
        <f>'FORMAT REKAP'!AQ415</f>
        <v/>
      </c>
      <c r="H478" s="394">
        <f>'FORMAT REKAP'!AS415</f>
        <v>0</v>
      </c>
      <c r="I478" s="394">
        <f>'FORMAT REKAP'!AU415</f>
        <v>0</v>
      </c>
      <c r="J478" s="394">
        <f>'FORMAT REKAP'!AY415</f>
        <v>0</v>
      </c>
      <c r="K478" s="395">
        <f>'FORMAT REKAP'!BA415</f>
        <v>0</v>
      </c>
      <c r="L478" s="395" t="str">
        <f>'FORMAT REKAP'!BD415</f>
        <v/>
      </c>
      <c r="M478" s="394" t="str">
        <f>'FORMAT REKAP'!BE415&amp;"/"&amp;'FORMAT REKAP'!BF415</f>
        <v>/</v>
      </c>
      <c r="P478" s="394">
        <f>'FORMAT REKAP'!AW415</f>
        <v>0</v>
      </c>
      <c r="Q478" s="395" t="str">
        <f>'FORMAT REKAP'!BI415</f>
        <v/>
      </c>
      <c r="R478" s="394" t="str">
        <f>'FORMAT REKAP'!BJ415</f>
        <v/>
      </c>
      <c r="S478" s="393" t="str">
        <f>'FORMAT REKAP'!BK415</f>
        <v/>
      </c>
    </row>
    <row r="479" spans="3:19" x14ac:dyDescent="0.25">
      <c r="C479" s="394" t="str">
        <f>'FORMAT REKAP'!H416&amp;"/"&amp;'FORMAT REKAP'!I416</f>
        <v>/</v>
      </c>
      <c r="D479" s="394" t="str">
        <f>'FORMAT REKAP'!AH416</f>
        <v/>
      </c>
      <c r="E479" s="394" t="str">
        <f>'FORMAT REKAP'!AM416</f>
        <v/>
      </c>
      <c r="F479" s="395" t="str">
        <f>'FORMAT REKAP'!AN416</f>
        <v/>
      </c>
      <c r="G479" s="394" t="str">
        <f>'FORMAT REKAP'!AQ416</f>
        <v/>
      </c>
      <c r="H479" s="394">
        <f>'FORMAT REKAP'!AS416</f>
        <v>0</v>
      </c>
      <c r="I479" s="394">
        <f>'FORMAT REKAP'!AU416</f>
        <v>0</v>
      </c>
      <c r="J479" s="394">
        <f>'FORMAT REKAP'!AY416</f>
        <v>0</v>
      </c>
      <c r="K479" s="395">
        <f>'FORMAT REKAP'!BA416</f>
        <v>0</v>
      </c>
      <c r="L479" s="395" t="str">
        <f>'FORMAT REKAP'!BD416</f>
        <v/>
      </c>
      <c r="M479" s="394" t="str">
        <f>'FORMAT REKAP'!BE416&amp;"/"&amp;'FORMAT REKAP'!BF416</f>
        <v>/</v>
      </c>
      <c r="P479" s="394">
        <f>'FORMAT REKAP'!AW416</f>
        <v>0</v>
      </c>
      <c r="Q479" s="395" t="str">
        <f>'FORMAT REKAP'!BI416</f>
        <v/>
      </c>
      <c r="R479" s="394" t="str">
        <f>'FORMAT REKAP'!BJ416</f>
        <v/>
      </c>
      <c r="S479" s="393" t="str">
        <f>'FORMAT REKAP'!BK416</f>
        <v/>
      </c>
    </row>
    <row r="480" spans="3:19" x14ac:dyDescent="0.25">
      <c r="C480" s="394" t="str">
        <f>'FORMAT REKAP'!H417&amp;"/"&amp;'FORMAT REKAP'!I417</f>
        <v>/</v>
      </c>
      <c r="D480" s="394" t="str">
        <f>'FORMAT REKAP'!AH417</f>
        <v/>
      </c>
      <c r="E480" s="394" t="str">
        <f>'FORMAT REKAP'!AM417</f>
        <v/>
      </c>
      <c r="F480" s="395" t="str">
        <f>'FORMAT REKAP'!AN417</f>
        <v/>
      </c>
      <c r="G480" s="394" t="str">
        <f>'FORMAT REKAP'!AQ417</f>
        <v/>
      </c>
      <c r="H480" s="394">
        <f>'FORMAT REKAP'!AS417</f>
        <v>0</v>
      </c>
      <c r="I480" s="394">
        <f>'FORMAT REKAP'!AU417</f>
        <v>0</v>
      </c>
      <c r="J480" s="394">
        <f>'FORMAT REKAP'!AY417</f>
        <v>0</v>
      </c>
      <c r="K480" s="395">
        <f>'FORMAT REKAP'!BA417</f>
        <v>0</v>
      </c>
      <c r="L480" s="395" t="str">
        <f>'FORMAT REKAP'!BD417</f>
        <v/>
      </c>
      <c r="M480" s="394" t="str">
        <f>'FORMAT REKAP'!BE417&amp;"/"&amp;'FORMAT REKAP'!BF417</f>
        <v>/</v>
      </c>
      <c r="P480" s="394">
        <f>'FORMAT REKAP'!AW417</f>
        <v>0</v>
      </c>
      <c r="Q480" s="395" t="str">
        <f>'FORMAT REKAP'!BI417</f>
        <v/>
      </c>
      <c r="R480" s="394" t="str">
        <f>'FORMAT REKAP'!BJ417</f>
        <v/>
      </c>
      <c r="S480" s="393" t="str">
        <f>'FORMAT REKAP'!BK417</f>
        <v/>
      </c>
    </row>
    <row r="481" spans="3:19" x14ac:dyDescent="0.25">
      <c r="C481" s="394" t="str">
        <f>'FORMAT REKAP'!H418&amp;"/"&amp;'FORMAT REKAP'!I418</f>
        <v>/</v>
      </c>
      <c r="D481" s="394" t="str">
        <f>'FORMAT REKAP'!AH418</f>
        <v/>
      </c>
      <c r="E481" s="394" t="str">
        <f>'FORMAT REKAP'!AM418</f>
        <v/>
      </c>
      <c r="F481" s="395" t="str">
        <f>'FORMAT REKAP'!AN418</f>
        <v/>
      </c>
      <c r="G481" s="394" t="str">
        <f>'FORMAT REKAP'!AQ418</f>
        <v/>
      </c>
      <c r="H481" s="394">
        <f>'FORMAT REKAP'!AS418</f>
        <v>0</v>
      </c>
      <c r="I481" s="394">
        <f>'FORMAT REKAP'!AU418</f>
        <v>0</v>
      </c>
      <c r="J481" s="394">
        <f>'FORMAT REKAP'!AY418</f>
        <v>0</v>
      </c>
      <c r="K481" s="395">
        <f>'FORMAT REKAP'!BA418</f>
        <v>0</v>
      </c>
      <c r="L481" s="395" t="str">
        <f>'FORMAT REKAP'!BD418</f>
        <v/>
      </c>
      <c r="M481" s="394" t="str">
        <f>'FORMAT REKAP'!BE418&amp;"/"&amp;'FORMAT REKAP'!BF418</f>
        <v>/</v>
      </c>
      <c r="P481" s="394">
        <f>'FORMAT REKAP'!AW418</f>
        <v>0</v>
      </c>
      <c r="Q481" s="395" t="str">
        <f>'FORMAT REKAP'!BI418</f>
        <v/>
      </c>
      <c r="R481" s="394" t="str">
        <f>'FORMAT REKAP'!BJ418</f>
        <v/>
      </c>
      <c r="S481" s="393" t="str">
        <f>'FORMAT REKAP'!BK418</f>
        <v/>
      </c>
    </row>
    <row r="482" spans="3:19" x14ac:dyDescent="0.25">
      <c r="C482" s="394" t="str">
        <f>'FORMAT REKAP'!H419&amp;"/"&amp;'FORMAT REKAP'!I419</f>
        <v>/</v>
      </c>
      <c r="D482" s="394" t="str">
        <f>'FORMAT REKAP'!AH419</f>
        <v/>
      </c>
      <c r="E482" s="394" t="str">
        <f>'FORMAT REKAP'!AM419</f>
        <v/>
      </c>
      <c r="F482" s="395" t="str">
        <f>'FORMAT REKAP'!AN419</f>
        <v/>
      </c>
      <c r="G482" s="394" t="str">
        <f>'FORMAT REKAP'!AQ419</f>
        <v/>
      </c>
      <c r="H482" s="394">
        <f>'FORMAT REKAP'!AS419</f>
        <v>0</v>
      </c>
      <c r="I482" s="394">
        <f>'FORMAT REKAP'!AU419</f>
        <v>0</v>
      </c>
      <c r="J482" s="394">
        <f>'FORMAT REKAP'!AY419</f>
        <v>0</v>
      </c>
      <c r="K482" s="395">
        <f>'FORMAT REKAP'!BA419</f>
        <v>0</v>
      </c>
      <c r="L482" s="395" t="str">
        <f>'FORMAT REKAP'!BD419</f>
        <v/>
      </c>
      <c r="M482" s="394" t="str">
        <f>'FORMAT REKAP'!BE419&amp;"/"&amp;'FORMAT REKAP'!BF419</f>
        <v>/</v>
      </c>
      <c r="P482" s="394">
        <f>'FORMAT REKAP'!AW419</f>
        <v>0</v>
      </c>
      <c r="Q482" s="395" t="str">
        <f>'FORMAT REKAP'!BI419</f>
        <v/>
      </c>
      <c r="R482" s="394" t="str">
        <f>'FORMAT REKAP'!BJ419</f>
        <v/>
      </c>
      <c r="S482" s="393" t="str">
        <f>'FORMAT REKAP'!BK419</f>
        <v/>
      </c>
    </row>
    <row r="483" spans="3:19" x14ac:dyDescent="0.25">
      <c r="C483" s="394" t="str">
        <f>'FORMAT REKAP'!H420&amp;"/"&amp;'FORMAT REKAP'!I420</f>
        <v>/</v>
      </c>
      <c r="D483" s="394" t="str">
        <f>'FORMAT REKAP'!AH420</f>
        <v/>
      </c>
      <c r="E483" s="394" t="str">
        <f>'FORMAT REKAP'!AM420</f>
        <v/>
      </c>
      <c r="F483" s="395" t="str">
        <f>'FORMAT REKAP'!AN420</f>
        <v/>
      </c>
      <c r="G483" s="394" t="str">
        <f>'FORMAT REKAP'!AQ420</f>
        <v/>
      </c>
      <c r="H483" s="394">
        <f>'FORMAT REKAP'!AS420</f>
        <v>0</v>
      </c>
      <c r="I483" s="394">
        <f>'FORMAT REKAP'!AU420</f>
        <v>0</v>
      </c>
      <c r="J483" s="394">
        <f>'FORMAT REKAP'!AY420</f>
        <v>0</v>
      </c>
      <c r="K483" s="395">
        <f>'FORMAT REKAP'!BA420</f>
        <v>0</v>
      </c>
      <c r="L483" s="395" t="str">
        <f>'FORMAT REKAP'!BD420</f>
        <v/>
      </c>
      <c r="M483" s="394" t="str">
        <f>'FORMAT REKAP'!BE420&amp;"/"&amp;'FORMAT REKAP'!BF420</f>
        <v>/</v>
      </c>
      <c r="P483" s="394">
        <f>'FORMAT REKAP'!AW420</f>
        <v>0</v>
      </c>
      <c r="Q483" s="395" t="str">
        <f>'FORMAT REKAP'!BI420</f>
        <v/>
      </c>
      <c r="R483" s="394" t="str">
        <f>'FORMAT REKAP'!BJ420</f>
        <v/>
      </c>
      <c r="S483" s="393" t="str">
        <f>'FORMAT REKAP'!BK420</f>
        <v/>
      </c>
    </row>
    <row r="484" spans="3:19" x14ac:dyDescent="0.25">
      <c r="C484" s="394" t="str">
        <f>'FORMAT REKAP'!H421&amp;"/"&amp;'FORMAT REKAP'!I421</f>
        <v>/</v>
      </c>
      <c r="D484" s="394" t="str">
        <f>'FORMAT REKAP'!AH421</f>
        <v/>
      </c>
      <c r="E484" s="394" t="str">
        <f>'FORMAT REKAP'!AM421</f>
        <v/>
      </c>
      <c r="F484" s="395" t="str">
        <f>'FORMAT REKAP'!AN421</f>
        <v/>
      </c>
      <c r="G484" s="394" t="str">
        <f>'FORMAT REKAP'!AQ421</f>
        <v/>
      </c>
      <c r="H484" s="394">
        <f>'FORMAT REKAP'!AS421</f>
        <v>0</v>
      </c>
      <c r="I484" s="394">
        <f>'FORMAT REKAP'!AU421</f>
        <v>0</v>
      </c>
      <c r="J484" s="394">
        <f>'FORMAT REKAP'!AY421</f>
        <v>0</v>
      </c>
      <c r="K484" s="395">
        <f>'FORMAT REKAP'!BA421</f>
        <v>0</v>
      </c>
      <c r="L484" s="395" t="str">
        <f>'FORMAT REKAP'!BD421</f>
        <v/>
      </c>
      <c r="M484" s="394" t="str">
        <f>'FORMAT REKAP'!BE421&amp;"/"&amp;'FORMAT REKAP'!BF421</f>
        <v>/</v>
      </c>
      <c r="P484" s="394">
        <f>'FORMAT REKAP'!AW421</f>
        <v>0</v>
      </c>
      <c r="Q484" s="395" t="str">
        <f>'FORMAT REKAP'!BI421</f>
        <v/>
      </c>
      <c r="R484" s="394" t="str">
        <f>'FORMAT REKAP'!BJ421</f>
        <v/>
      </c>
      <c r="S484" s="393" t="str">
        <f>'FORMAT REKAP'!BK421</f>
        <v/>
      </c>
    </row>
    <row r="485" spans="3:19" x14ac:dyDescent="0.25">
      <c r="C485" s="394" t="str">
        <f>'FORMAT REKAP'!H422&amp;"/"&amp;'FORMAT REKAP'!I422</f>
        <v>/</v>
      </c>
      <c r="D485" s="394" t="str">
        <f>'FORMAT REKAP'!AH422</f>
        <v/>
      </c>
      <c r="E485" s="394" t="str">
        <f>'FORMAT REKAP'!AM422</f>
        <v/>
      </c>
      <c r="F485" s="395" t="str">
        <f>'FORMAT REKAP'!AN422</f>
        <v/>
      </c>
      <c r="G485" s="394" t="str">
        <f>'FORMAT REKAP'!AQ422</f>
        <v/>
      </c>
      <c r="H485" s="394">
        <f>'FORMAT REKAP'!AS422</f>
        <v>0</v>
      </c>
      <c r="I485" s="394">
        <f>'FORMAT REKAP'!AU422</f>
        <v>0</v>
      </c>
      <c r="J485" s="394">
        <f>'FORMAT REKAP'!AY422</f>
        <v>0</v>
      </c>
      <c r="K485" s="395">
        <f>'FORMAT REKAP'!BA422</f>
        <v>0</v>
      </c>
      <c r="L485" s="395" t="str">
        <f>'FORMAT REKAP'!BD422</f>
        <v/>
      </c>
      <c r="M485" s="394" t="str">
        <f>'FORMAT REKAP'!BE422&amp;"/"&amp;'FORMAT REKAP'!BF422</f>
        <v>/</v>
      </c>
      <c r="P485" s="394">
        <f>'FORMAT REKAP'!AW422</f>
        <v>0</v>
      </c>
      <c r="Q485" s="395" t="str">
        <f>'FORMAT REKAP'!BI422</f>
        <v/>
      </c>
      <c r="R485" s="394" t="str">
        <f>'FORMAT REKAP'!BJ422</f>
        <v/>
      </c>
      <c r="S485" s="393" t="str">
        <f>'FORMAT REKAP'!BK422</f>
        <v/>
      </c>
    </row>
    <row r="486" spans="3:19" x14ac:dyDescent="0.25">
      <c r="C486" s="394" t="str">
        <f>'FORMAT REKAP'!H423&amp;"/"&amp;'FORMAT REKAP'!I423</f>
        <v>/</v>
      </c>
      <c r="D486" s="394" t="str">
        <f>'FORMAT REKAP'!AH423</f>
        <v/>
      </c>
      <c r="E486" s="394" t="str">
        <f>'FORMAT REKAP'!AM423</f>
        <v/>
      </c>
      <c r="F486" s="395" t="str">
        <f>'FORMAT REKAP'!AN423</f>
        <v/>
      </c>
      <c r="G486" s="394" t="str">
        <f>'FORMAT REKAP'!AQ423</f>
        <v/>
      </c>
      <c r="H486" s="394">
        <f>'FORMAT REKAP'!AS423</f>
        <v>0</v>
      </c>
      <c r="I486" s="394">
        <f>'FORMAT REKAP'!AU423</f>
        <v>0</v>
      </c>
      <c r="J486" s="394">
        <f>'FORMAT REKAP'!AY423</f>
        <v>0</v>
      </c>
      <c r="K486" s="395">
        <f>'FORMAT REKAP'!BA423</f>
        <v>0</v>
      </c>
      <c r="L486" s="395" t="str">
        <f>'FORMAT REKAP'!BD423</f>
        <v/>
      </c>
      <c r="M486" s="394" t="str">
        <f>'FORMAT REKAP'!BE423&amp;"/"&amp;'FORMAT REKAP'!BF423</f>
        <v>/</v>
      </c>
      <c r="P486" s="394">
        <f>'FORMAT REKAP'!AW423</f>
        <v>0</v>
      </c>
      <c r="Q486" s="395" t="str">
        <f>'FORMAT REKAP'!BI423</f>
        <v/>
      </c>
      <c r="R486" s="394" t="str">
        <f>'FORMAT REKAP'!BJ423</f>
        <v/>
      </c>
      <c r="S486" s="393" t="str">
        <f>'FORMAT REKAP'!BK423</f>
        <v/>
      </c>
    </row>
    <row r="487" spans="3:19" x14ac:dyDescent="0.25">
      <c r="C487" s="394" t="str">
        <f>'FORMAT REKAP'!H424&amp;"/"&amp;'FORMAT REKAP'!I424</f>
        <v>/</v>
      </c>
      <c r="D487" s="394" t="str">
        <f>'FORMAT REKAP'!AH424</f>
        <v/>
      </c>
      <c r="E487" s="394" t="str">
        <f>'FORMAT REKAP'!AM424</f>
        <v/>
      </c>
      <c r="F487" s="395" t="str">
        <f>'FORMAT REKAP'!AN424</f>
        <v/>
      </c>
      <c r="G487" s="394" t="str">
        <f>'FORMAT REKAP'!AQ424</f>
        <v/>
      </c>
      <c r="H487" s="394">
        <f>'FORMAT REKAP'!AS424</f>
        <v>0</v>
      </c>
      <c r="I487" s="394">
        <f>'FORMAT REKAP'!AU424</f>
        <v>0</v>
      </c>
      <c r="J487" s="394">
        <f>'FORMAT REKAP'!AY424</f>
        <v>0</v>
      </c>
      <c r="K487" s="395">
        <f>'FORMAT REKAP'!BA424</f>
        <v>0</v>
      </c>
      <c r="L487" s="395" t="str">
        <f>'FORMAT REKAP'!BD424</f>
        <v/>
      </c>
      <c r="M487" s="394" t="str">
        <f>'FORMAT REKAP'!BE424&amp;"/"&amp;'FORMAT REKAP'!BF424</f>
        <v>/</v>
      </c>
      <c r="P487" s="394">
        <f>'FORMAT REKAP'!AW424</f>
        <v>0</v>
      </c>
      <c r="Q487" s="395" t="str">
        <f>'FORMAT REKAP'!BI424</f>
        <v/>
      </c>
      <c r="R487" s="394" t="str">
        <f>'FORMAT REKAP'!BJ424</f>
        <v/>
      </c>
      <c r="S487" s="393" t="str">
        <f>'FORMAT REKAP'!BK424</f>
        <v/>
      </c>
    </row>
    <row r="488" spans="3:19" x14ac:dyDescent="0.25">
      <c r="C488" s="394" t="str">
        <f>'FORMAT REKAP'!H425&amp;"/"&amp;'FORMAT REKAP'!I425</f>
        <v>/</v>
      </c>
      <c r="D488" s="394" t="str">
        <f>'FORMAT REKAP'!AH425</f>
        <v/>
      </c>
      <c r="E488" s="394" t="str">
        <f>'FORMAT REKAP'!AM425</f>
        <v/>
      </c>
      <c r="F488" s="395" t="str">
        <f>'FORMAT REKAP'!AN425</f>
        <v/>
      </c>
      <c r="G488" s="394" t="str">
        <f>'FORMAT REKAP'!AQ425</f>
        <v/>
      </c>
      <c r="H488" s="394">
        <f>'FORMAT REKAP'!AS425</f>
        <v>0</v>
      </c>
      <c r="I488" s="394">
        <f>'FORMAT REKAP'!AU425</f>
        <v>0</v>
      </c>
      <c r="J488" s="394">
        <f>'FORMAT REKAP'!AY425</f>
        <v>0</v>
      </c>
      <c r="K488" s="395">
        <f>'FORMAT REKAP'!BA425</f>
        <v>0</v>
      </c>
      <c r="L488" s="395" t="str">
        <f>'FORMAT REKAP'!BD425</f>
        <v/>
      </c>
      <c r="M488" s="394" t="str">
        <f>'FORMAT REKAP'!BE425&amp;"/"&amp;'FORMAT REKAP'!BF425</f>
        <v>/</v>
      </c>
      <c r="P488" s="394">
        <f>'FORMAT REKAP'!AW425</f>
        <v>0</v>
      </c>
      <c r="Q488" s="395" t="str">
        <f>'FORMAT REKAP'!BI425</f>
        <v/>
      </c>
      <c r="R488" s="394" t="str">
        <f>'FORMAT REKAP'!BJ425</f>
        <v/>
      </c>
      <c r="S488" s="393" t="str">
        <f>'FORMAT REKAP'!BK425</f>
        <v/>
      </c>
    </row>
    <row r="489" spans="3:19" x14ac:dyDescent="0.25">
      <c r="C489" s="394" t="str">
        <f>'FORMAT REKAP'!H426&amp;"/"&amp;'FORMAT REKAP'!I426</f>
        <v>/</v>
      </c>
      <c r="D489" s="394" t="str">
        <f>'FORMAT REKAP'!AH426</f>
        <v/>
      </c>
      <c r="E489" s="394" t="str">
        <f>'FORMAT REKAP'!AM426</f>
        <v/>
      </c>
      <c r="F489" s="395" t="str">
        <f>'FORMAT REKAP'!AN426</f>
        <v/>
      </c>
      <c r="G489" s="394" t="str">
        <f>'FORMAT REKAP'!AQ426</f>
        <v/>
      </c>
      <c r="H489" s="394">
        <f>'FORMAT REKAP'!AS426</f>
        <v>0</v>
      </c>
      <c r="I489" s="394">
        <f>'FORMAT REKAP'!AU426</f>
        <v>0</v>
      </c>
      <c r="J489" s="394">
        <f>'FORMAT REKAP'!AY426</f>
        <v>0</v>
      </c>
      <c r="K489" s="395">
        <f>'FORMAT REKAP'!BA426</f>
        <v>0</v>
      </c>
      <c r="L489" s="395" t="str">
        <f>'FORMAT REKAP'!BD426</f>
        <v/>
      </c>
      <c r="M489" s="394" t="str">
        <f>'FORMAT REKAP'!BE426&amp;"/"&amp;'FORMAT REKAP'!BF426</f>
        <v>/</v>
      </c>
      <c r="P489" s="394">
        <f>'FORMAT REKAP'!AW426</f>
        <v>0</v>
      </c>
      <c r="Q489" s="395" t="str">
        <f>'FORMAT REKAP'!BI426</f>
        <v/>
      </c>
      <c r="R489" s="394" t="str">
        <f>'FORMAT REKAP'!BJ426</f>
        <v/>
      </c>
      <c r="S489" s="393" t="str">
        <f>'FORMAT REKAP'!BK426</f>
        <v/>
      </c>
    </row>
    <row r="490" spans="3:19" x14ac:dyDescent="0.25">
      <c r="C490" s="394" t="str">
        <f>'FORMAT REKAP'!H427&amp;"/"&amp;'FORMAT REKAP'!I427</f>
        <v>/</v>
      </c>
      <c r="D490" s="394" t="str">
        <f>'FORMAT REKAP'!AH427</f>
        <v/>
      </c>
      <c r="E490" s="394" t="str">
        <f>'FORMAT REKAP'!AM427</f>
        <v/>
      </c>
      <c r="F490" s="395" t="str">
        <f>'FORMAT REKAP'!AN427</f>
        <v/>
      </c>
      <c r="G490" s="394" t="str">
        <f>'FORMAT REKAP'!AQ427</f>
        <v/>
      </c>
      <c r="H490" s="394">
        <f>'FORMAT REKAP'!AS427</f>
        <v>0</v>
      </c>
      <c r="I490" s="394">
        <f>'FORMAT REKAP'!AU427</f>
        <v>0</v>
      </c>
      <c r="J490" s="394">
        <f>'FORMAT REKAP'!AY427</f>
        <v>0</v>
      </c>
      <c r="K490" s="395">
        <f>'FORMAT REKAP'!BA427</f>
        <v>0</v>
      </c>
      <c r="L490" s="395" t="str">
        <f>'FORMAT REKAP'!BD427</f>
        <v/>
      </c>
      <c r="M490" s="394" t="str">
        <f>'FORMAT REKAP'!BE427&amp;"/"&amp;'FORMAT REKAP'!BF427</f>
        <v>/</v>
      </c>
      <c r="P490" s="394">
        <f>'FORMAT REKAP'!AW427</f>
        <v>0</v>
      </c>
      <c r="Q490" s="395" t="str">
        <f>'FORMAT REKAP'!BI427</f>
        <v/>
      </c>
      <c r="R490" s="394" t="str">
        <f>'FORMAT REKAP'!BJ427</f>
        <v/>
      </c>
      <c r="S490" s="393" t="str">
        <f>'FORMAT REKAP'!BK427</f>
        <v/>
      </c>
    </row>
    <row r="491" spans="3:19" x14ac:dyDescent="0.25">
      <c r="C491" s="394" t="str">
        <f>'FORMAT REKAP'!H428&amp;"/"&amp;'FORMAT REKAP'!I428</f>
        <v>/</v>
      </c>
      <c r="D491" s="394" t="str">
        <f>'FORMAT REKAP'!AH428</f>
        <v/>
      </c>
      <c r="E491" s="394" t="str">
        <f>'FORMAT REKAP'!AM428</f>
        <v/>
      </c>
      <c r="F491" s="395" t="str">
        <f>'FORMAT REKAP'!AN428</f>
        <v/>
      </c>
      <c r="G491" s="394" t="str">
        <f>'FORMAT REKAP'!AQ428</f>
        <v/>
      </c>
      <c r="H491" s="394">
        <f>'FORMAT REKAP'!AS428</f>
        <v>0</v>
      </c>
      <c r="I491" s="394">
        <f>'FORMAT REKAP'!AU428</f>
        <v>0</v>
      </c>
      <c r="J491" s="394">
        <f>'FORMAT REKAP'!AY428</f>
        <v>0</v>
      </c>
      <c r="K491" s="395">
        <f>'FORMAT REKAP'!BA428</f>
        <v>0</v>
      </c>
      <c r="L491" s="395" t="str">
        <f>'FORMAT REKAP'!BD428</f>
        <v/>
      </c>
      <c r="M491" s="394" t="str">
        <f>'FORMAT REKAP'!BE428&amp;"/"&amp;'FORMAT REKAP'!BF428</f>
        <v>/</v>
      </c>
      <c r="P491" s="394">
        <f>'FORMAT REKAP'!AW428</f>
        <v>0</v>
      </c>
      <c r="Q491" s="395" t="str">
        <f>'FORMAT REKAP'!BI428</f>
        <v/>
      </c>
      <c r="R491" s="394" t="str">
        <f>'FORMAT REKAP'!BJ428</f>
        <v/>
      </c>
      <c r="S491" s="393" t="str">
        <f>'FORMAT REKAP'!BK428</f>
        <v/>
      </c>
    </row>
    <row r="492" spans="3:19" x14ac:dyDescent="0.25">
      <c r="C492" s="394" t="str">
        <f>'FORMAT REKAP'!H429&amp;"/"&amp;'FORMAT REKAP'!I429</f>
        <v>/</v>
      </c>
      <c r="D492" s="394" t="str">
        <f>'FORMAT REKAP'!AH429</f>
        <v/>
      </c>
      <c r="E492" s="394" t="str">
        <f>'FORMAT REKAP'!AM429</f>
        <v/>
      </c>
      <c r="F492" s="395" t="str">
        <f>'FORMAT REKAP'!AN429</f>
        <v/>
      </c>
      <c r="G492" s="394" t="str">
        <f>'FORMAT REKAP'!AQ429</f>
        <v/>
      </c>
      <c r="H492" s="394">
        <f>'FORMAT REKAP'!AS429</f>
        <v>0</v>
      </c>
      <c r="I492" s="394">
        <f>'FORMAT REKAP'!AU429</f>
        <v>0</v>
      </c>
      <c r="J492" s="394">
        <f>'FORMAT REKAP'!AY429</f>
        <v>0</v>
      </c>
      <c r="K492" s="395">
        <f>'FORMAT REKAP'!BA429</f>
        <v>0</v>
      </c>
      <c r="L492" s="395" t="str">
        <f>'FORMAT REKAP'!BD429</f>
        <v/>
      </c>
      <c r="M492" s="394" t="str">
        <f>'FORMAT REKAP'!BE429&amp;"/"&amp;'FORMAT REKAP'!BF429</f>
        <v>/</v>
      </c>
      <c r="P492" s="394">
        <f>'FORMAT REKAP'!AW429</f>
        <v>0</v>
      </c>
      <c r="Q492" s="395" t="str">
        <f>'FORMAT REKAP'!BI429</f>
        <v/>
      </c>
      <c r="R492" s="394" t="str">
        <f>'FORMAT REKAP'!BJ429</f>
        <v/>
      </c>
      <c r="S492" s="393" t="str">
        <f>'FORMAT REKAP'!BK429</f>
        <v/>
      </c>
    </row>
    <row r="493" spans="3:19" x14ac:dyDescent="0.25">
      <c r="C493" s="394" t="str">
        <f>'FORMAT REKAP'!H430&amp;"/"&amp;'FORMAT REKAP'!I430</f>
        <v>/</v>
      </c>
      <c r="D493" s="394" t="str">
        <f>'FORMAT REKAP'!AH430</f>
        <v/>
      </c>
      <c r="E493" s="394" t="str">
        <f>'FORMAT REKAP'!AM430</f>
        <v/>
      </c>
      <c r="F493" s="395" t="str">
        <f>'FORMAT REKAP'!AN430</f>
        <v/>
      </c>
      <c r="G493" s="394" t="str">
        <f>'FORMAT REKAP'!AQ430</f>
        <v/>
      </c>
      <c r="H493" s="394">
        <f>'FORMAT REKAP'!AS430</f>
        <v>0</v>
      </c>
      <c r="I493" s="394">
        <f>'FORMAT REKAP'!AU430</f>
        <v>0</v>
      </c>
      <c r="J493" s="394">
        <f>'FORMAT REKAP'!AY430</f>
        <v>0</v>
      </c>
      <c r="K493" s="395">
        <f>'FORMAT REKAP'!BA430</f>
        <v>0</v>
      </c>
      <c r="L493" s="395" t="str">
        <f>'FORMAT REKAP'!BD430</f>
        <v/>
      </c>
      <c r="M493" s="394" t="str">
        <f>'FORMAT REKAP'!BE430&amp;"/"&amp;'FORMAT REKAP'!BF430</f>
        <v>/</v>
      </c>
      <c r="P493" s="394">
        <f>'FORMAT REKAP'!AW430</f>
        <v>0</v>
      </c>
      <c r="Q493" s="395" t="str">
        <f>'FORMAT REKAP'!BI430</f>
        <v/>
      </c>
      <c r="R493" s="394" t="str">
        <f>'FORMAT REKAP'!BJ430</f>
        <v/>
      </c>
      <c r="S493" s="393" t="str">
        <f>'FORMAT REKAP'!BK430</f>
        <v/>
      </c>
    </row>
    <row r="494" spans="3:19" x14ac:dyDescent="0.25">
      <c r="C494" s="394" t="str">
        <f>'FORMAT REKAP'!H431&amp;"/"&amp;'FORMAT REKAP'!I431</f>
        <v>/</v>
      </c>
      <c r="D494" s="394" t="str">
        <f>'FORMAT REKAP'!AH431</f>
        <v/>
      </c>
      <c r="E494" s="394" t="str">
        <f>'FORMAT REKAP'!AM431</f>
        <v/>
      </c>
      <c r="F494" s="395" t="str">
        <f>'FORMAT REKAP'!AN431</f>
        <v/>
      </c>
      <c r="G494" s="394" t="str">
        <f>'FORMAT REKAP'!AQ431</f>
        <v/>
      </c>
      <c r="H494" s="394">
        <f>'FORMAT REKAP'!AS431</f>
        <v>0</v>
      </c>
      <c r="I494" s="394">
        <f>'FORMAT REKAP'!AU431</f>
        <v>0</v>
      </c>
      <c r="J494" s="394">
        <f>'FORMAT REKAP'!AY431</f>
        <v>0</v>
      </c>
      <c r="K494" s="395">
        <f>'FORMAT REKAP'!BA431</f>
        <v>0</v>
      </c>
      <c r="L494" s="395" t="str">
        <f>'FORMAT REKAP'!BD431</f>
        <v/>
      </c>
      <c r="M494" s="394" t="str">
        <f>'FORMAT REKAP'!BE431&amp;"/"&amp;'FORMAT REKAP'!BF431</f>
        <v>/</v>
      </c>
      <c r="P494" s="394">
        <f>'FORMAT REKAP'!AW431</f>
        <v>0</v>
      </c>
      <c r="Q494" s="395" t="str">
        <f>'FORMAT REKAP'!BI431</f>
        <v/>
      </c>
      <c r="R494" s="394" t="str">
        <f>'FORMAT REKAP'!BJ431</f>
        <v/>
      </c>
      <c r="S494" s="393" t="str">
        <f>'FORMAT REKAP'!BK431</f>
        <v/>
      </c>
    </row>
    <row r="495" spans="3:19" x14ac:dyDescent="0.25">
      <c r="C495" s="394" t="str">
        <f>'FORMAT REKAP'!H432&amp;"/"&amp;'FORMAT REKAP'!I432</f>
        <v>/</v>
      </c>
      <c r="D495" s="394" t="str">
        <f>'FORMAT REKAP'!AH432</f>
        <v/>
      </c>
      <c r="E495" s="394" t="str">
        <f>'FORMAT REKAP'!AM432</f>
        <v/>
      </c>
      <c r="F495" s="395" t="str">
        <f>'FORMAT REKAP'!AN432</f>
        <v/>
      </c>
      <c r="G495" s="394" t="str">
        <f>'FORMAT REKAP'!AQ432</f>
        <v/>
      </c>
      <c r="H495" s="394">
        <f>'FORMAT REKAP'!AS432</f>
        <v>0</v>
      </c>
      <c r="I495" s="394">
        <f>'FORMAT REKAP'!AU432</f>
        <v>0</v>
      </c>
      <c r="J495" s="394">
        <f>'FORMAT REKAP'!AY432</f>
        <v>0</v>
      </c>
      <c r="K495" s="395">
        <f>'FORMAT REKAP'!BA432</f>
        <v>0</v>
      </c>
      <c r="L495" s="395" t="str">
        <f>'FORMAT REKAP'!BD432</f>
        <v/>
      </c>
      <c r="M495" s="394" t="str">
        <f>'FORMAT REKAP'!BE432&amp;"/"&amp;'FORMAT REKAP'!BF432</f>
        <v>/</v>
      </c>
      <c r="P495" s="394">
        <f>'FORMAT REKAP'!AW432</f>
        <v>0</v>
      </c>
      <c r="Q495" s="395" t="str">
        <f>'FORMAT REKAP'!BI432</f>
        <v/>
      </c>
      <c r="R495" s="394" t="str">
        <f>'FORMAT REKAP'!BJ432</f>
        <v/>
      </c>
      <c r="S495" s="393" t="str">
        <f>'FORMAT REKAP'!BK432</f>
        <v/>
      </c>
    </row>
    <row r="496" spans="3:19" x14ac:dyDescent="0.25">
      <c r="C496" s="394" t="str">
        <f>'FORMAT REKAP'!H433&amp;"/"&amp;'FORMAT REKAP'!I433</f>
        <v>/</v>
      </c>
      <c r="D496" s="394" t="str">
        <f>'FORMAT REKAP'!AH433</f>
        <v/>
      </c>
      <c r="E496" s="394" t="str">
        <f>'FORMAT REKAP'!AM433</f>
        <v/>
      </c>
      <c r="F496" s="395" t="str">
        <f>'FORMAT REKAP'!AN433</f>
        <v/>
      </c>
      <c r="G496" s="394" t="str">
        <f>'FORMAT REKAP'!AQ433</f>
        <v/>
      </c>
      <c r="H496" s="394">
        <f>'FORMAT REKAP'!AS433</f>
        <v>0</v>
      </c>
      <c r="I496" s="394">
        <f>'FORMAT REKAP'!AU433</f>
        <v>0</v>
      </c>
      <c r="J496" s="394">
        <f>'FORMAT REKAP'!AY433</f>
        <v>0</v>
      </c>
      <c r="K496" s="395">
        <f>'FORMAT REKAP'!BA433</f>
        <v>0</v>
      </c>
      <c r="L496" s="395" t="str">
        <f>'FORMAT REKAP'!BD433</f>
        <v/>
      </c>
      <c r="M496" s="394" t="str">
        <f>'FORMAT REKAP'!BE433&amp;"/"&amp;'FORMAT REKAP'!BF433</f>
        <v>/</v>
      </c>
      <c r="P496" s="394">
        <f>'FORMAT REKAP'!AW433</f>
        <v>0</v>
      </c>
      <c r="Q496" s="395" t="str">
        <f>'FORMAT REKAP'!BI433</f>
        <v/>
      </c>
      <c r="R496" s="394" t="str">
        <f>'FORMAT REKAP'!BJ433</f>
        <v/>
      </c>
      <c r="S496" s="393" t="str">
        <f>'FORMAT REKAP'!BK433</f>
        <v/>
      </c>
    </row>
    <row r="497" spans="3:19" x14ac:dyDescent="0.25">
      <c r="C497" s="394" t="str">
        <f>'FORMAT REKAP'!H434&amp;"/"&amp;'FORMAT REKAP'!I434</f>
        <v>/</v>
      </c>
      <c r="D497" s="394" t="str">
        <f>'FORMAT REKAP'!AH434</f>
        <v/>
      </c>
      <c r="E497" s="394" t="str">
        <f>'FORMAT REKAP'!AM434</f>
        <v/>
      </c>
      <c r="F497" s="395" t="str">
        <f>'FORMAT REKAP'!AN434</f>
        <v/>
      </c>
      <c r="G497" s="394" t="str">
        <f>'FORMAT REKAP'!AQ434</f>
        <v/>
      </c>
      <c r="H497" s="394">
        <f>'FORMAT REKAP'!AS434</f>
        <v>0</v>
      </c>
      <c r="I497" s="394">
        <f>'FORMAT REKAP'!AU434</f>
        <v>0</v>
      </c>
      <c r="J497" s="394">
        <f>'FORMAT REKAP'!AY434</f>
        <v>0</v>
      </c>
      <c r="K497" s="395">
        <f>'FORMAT REKAP'!BA434</f>
        <v>0</v>
      </c>
      <c r="L497" s="395" t="str">
        <f>'FORMAT REKAP'!BD434</f>
        <v/>
      </c>
      <c r="M497" s="394" t="str">
        <f>'FORMAT REKAP'!BE434&amp;"/"&amp;'FORMAT REKAP'!BF434</f>
        <v>/</v>
      </c>
      <c r="P497" s="394">
        <f>'FORMAT REKAP'!AW434</f>
        <v>0</v>
      </c>
      <c r="Q497" s="395" t="str">
        <f>'FORMAT REKAP'!BI434</f>
        <v/>
      </c>
      <c r="R497" s="394" t="str">
        <f>'FORMAT REKAP'!BJ434</f>
        <v/>
      </c>
      <c r="S497" s="393" t="str">
        <f>'FORMAT REKAP'!BK434</f>
        <v/>
      </c>
    </row>
    <row r="498" spans="3:19" x14ac:dyDescent="0.25">
      <c r="C498" s="394" t="str">
        <f>'FORMAT REKAP'!H435&amp;"/"&amp;'FORMAT REKAP'!I435</f>
        <v>/</v>
      </c>
      <c r="D498" s="394" t="str">
        <f>'FORMAT REKAP'!AH435</f>
        <v/>
      </c>
      <c r="E498" s="394" t="str">
        <f>'FORMAT REKAP'!AM435</f>
        <v/>
      </c>
      <c r="F498" s="395" t="str">
        <f>'FORMAT REKAP'!AN435</f>
        <v/>
      </c>
      <c r="G498" s="394" t="str">
        <f>'FORMAT REKAP'!AQ435</f>
        <v/>
      </c>
      <c r="H498" s="394">
        <f>'FORMAT REKAP'!AS435</f>
        <v>0</v>
      </c>
      <c r="I498" s="394">
        <f>'FORMAT REKAP'!AU435</f>
        <v>0</v>
      </c>
      <c r="J498" s="394">
        <f>'FORMAT REKAP'!AY435</f>
        <v>0</v>
      </c>
      <c r="K498" s="395">
        <f>'FORMAT REKAP'!BA435</f>
        <v>0</v>
      </c>
      <c r="L498" s="395" t="str">
        <f>'FORMAT REKAP'!BD435</f>
        <v/>
      </c>
      <c r="M498" s="394" t="str">
        <f>'FORMAT REKAP'!BE435&amp;"/"&amp;'FORMAT REKAP'!BF435</f>
        <v>/</v>
      </c>
      <c r="P498" s="394">
        <f>'FORMAT REKAP'!AW435</f>
        <v>0</v>
      </c>
      <c r="Q498" s="395" t="str">
        <f>'FORMAT REKAP'!BI435</f>
        <v/>
      </c>
      <c r="R498" s="394" t="str">
        <f>'FORMAT REKAP'!BJ435</f>
        <v/>
      </c>
      <c r="S498" s="393" t="str">
        <f>'FORMAT REKAP'!BK435</f>
        <v/>
      </c>
    </row>
    <row r="499" spans="3:19" x14ac:dyDescent="0.25">
      <c r="C499" s="394" t="str">
        <f>'FORMAT REKAP'!H436&amp;"/"&amp;'FORMAT REKAP'!I436</f>
        <v>/</v>
      </c>
      <c r="D499" s="394" t="str">
        <f>'FORMAT REKAP'!AH436</f>
        <v/>
      </c>
      <c r="E499" s="394" t="str">
        <f>'FORMAT REKAP'!AM436</f>
        <v/>
      </c>
      <c r="F499" s="395" t="str">
        <f>'FORMAT REKAP'!AN436</f>
        <v/>
      </c>
      <c r="G499" s="394" t="str">
        <f>'FORMAT REKAP'!AQ436</f>
        <v/>
      </c>
      <c r="H499" s="394">
        <f>'FORMAT REKAP'!AS436</f>
        <v>0</v>
      </c>
      <c r="I499" s="394">
        <f>'FORMAT REKAP'!AU436</f>
        <v>0</v>
      </c>
      <c r="J499" s="394">
        <f>'FORMAT REKAP'!AY436</f>
        <v>0</v>
      </c>
      <c r="K499" s="395">
        <f>'FORMAT REKAP'!BA436</f>
        <v>0</v>
      </c>
      <c r="L499" s="395" t="str">
        <f>'FORMAT REKAP'!BD436</f>
        <v/>
      </c>
      <c r="M499" s="394" t="str">
        <f>'FORMAT REKAP'!BE436&amp;"/"&amp;'FORMAT REKAP'!BF436</f>
        <v>/</v>
      </c>
      <c r="P499" s="394">
        <f>'FORMAT REKAP'!AW436</f>
        <v>0</v>
      </c>
      <c r="Q499" s="395" t="str">
        <f>'FORMAT REKAP'!BI436</f>
        <v/>
      </c>
      <c r="R499" s="394" t="str">
        <f>'FORMAT REKAP'!BJ436</f>
        <v/>
      </c>
      <c r="S499" s="393" t="str">
        <f>'FORMAT REKAP'!BK436</f>
        <v/>
      </c>
    </row>
    <row r="500" spans="3:19" x14ac:dyDescent="0.25">
      <c r="C500" s="394" t="str">
        <f>'FORMAT REKAP'!H437&amp;"/"&amp;'FORMAT REKAP'!I437</f>
        <v>/</v>
      </c>
      <c r="D500" s="394" t="str">
        <f>'FORMAT REKAP'!AH437</f>
        <v/>
      </c>
      <c r="E500" s="394" t="str">
        <f>'FORMAT REKAP'!AM437</f>
        <v/>
      </c>
      <c r="F500" s="395" t="str">
        <f>'FORMAT REKAP'!AN437</f>
        <v/>
      </c>
      <c r="G500" s="394" t="str">
        <f>'FORMAT REKAP'!AQ437</f>
        <v/>
      </c>
      <c r="H500" s="394">
        <f>'FORMAT REKAP'!AS437</f>
        <v>0</v>
      </c>
      <c r="I500" s="394">
        <f>'FORMAT REKAP'!AU437</f>
        <v>0</v>
      </c>
      <c r="J500" s="394">
        <f>'FORMAT REKAP'!AY437</f>
        <v>0</v>
      </c>
      <c r="K500" s="395">
        <f>'FORMAT REKAP'!BA437</f>
        <v>0</v>
      </c>
      <c r="L500" s="395" t="str">
        <f>'FORMAT REKAP'!BD437</f>
        <v/>
      </c>
      <c r="M500" s="394" t="str">
        <f>'FORMAT REKAP'!BE437&amp;"/"&amp;'FORMAT REKAP'!BF437</f>
        <v>/</v>
      </c>
      <c r="P500" s="394">
        <f>'FORMAT REKAP'!AW437</f>
        <v>0</v>
      </c>
      <c r="Q500" s="395" t="str">
        <f>'FORMAT REKAP'!BI437</f>
        <v/>
      </c>
      <c r="R500" s="394" t="str">
        <f>'FORMAT REKAP'!BJ437</f>
        <v/>
      </c>
      <c r="S500" s="393" t="str">
        <f>'FORMAT REKAP'!BK437</f>
        <v/>
      </c>
    </row>
    <row r="501" spans="3:19" x14ac:dyDescent="0.25">
      <c r="C501" s="394" t="str">
        <f>'FORMAT REKAP'!H438&amp;"/"&amp;'FORMAT REKAP'!I438</f>
        <v>/</v>
      </c>
      <c r="D501" s="394" t="str">
        <f>'FORMAT REKAP'!AH438</f>
        <v/>
      </c>
      <c r="E501" s="394" t="str">
        <f>'FORMAT REKAP'!AM438</f>
        <v/>
      </c>
      <c r="F501" s="395" t="str">
        <f>'FORMAT REKAP'!AN438</f>
        <v/>
      </c>
      <c r="G501" s="394" t="str">
        <f>'FORMAT REKAP'!AQ438</f>
        <v/>
      </c>
      <c r="H501" s="394">
        <f>'FORMAT REKAP'!AS438</f>
        <v>0</v>
      </c>
      <c r="I501" s="394">
        <f>'FORMAT REKAP'!AU438</f>
        <v>0</v>
      </c>
      <c r="J501" s="394">
        <f>'FORMAT REKAP'!AY438</f>
        <v>0</v>
      </c>
      <c r="K501" s="395">
        <f>'FORMAT REKAP'!BA438</f>
        <v>0</v>
      </c>
      <c r="L501" s="395" t="str">
        <f>'FORMAT REKAP'!BD438</f>
        <v/>
      </c>
      <c r="M501" s="394" t="str">
        <f>'FORMAT REKAP'!BE438&amp;"/"&amp;'FORMAT REKAP'!BF438</f>
        <v>/</v>
      </c>
      <c r="P501" s="394">
        <f>'FORMAT REKAP'!AW438</f>
        <v>0</v>
      </c>
      <c r="Q501" s="395" t="str">
        <f>'FORMAT REKAP'!BI438</f>
        <v/>
      </c>
      <c r="R501" s="394" t="str">
        <f>'FORMAT REKAP'!BJ438</f>
        <v/>
      </c>
      <c r="S501" s="393" t="str">
        <f>'FORMAT REKAP'!BK438</f>
        <v/>
      </c>
    </row>
    <row r="502" spans="3:19" x14ac:dyDescent="0.25">
      <c r="C502" s="394" t="str">
        <f>'FORMAT REKAP'!H439&amp;"/"&amp;'FORMAT REKAP'!I439</f>
        <v>/</v>
      </c>
      <c r="D502" s="394" t="str">
        <f>'FORMAT REKAP'!AH439</f>
        <v/>
      </c>
      <c r="E502" s="394" t="str">
        <f>'FORMAT REKAP'!AM439</f>
        <v/>
      </c>
      <c r="F502" s="395" t="str">
        <f>'FORMAT REKAP'!AN439</f>
        <v/>
      </c>
      <c r="G502" s="394" t="str">
        <f>'FORMAT REKAP'!AQ439</f>
        <v/>
      </c>
      <c r="H502" s="394">
        <f>'FORMAT REKAP'!AS439</f>
        <v>0</v>
      </c>
      <c r="I502" s="394">
        <f>'FORMAT REKAP'!AU439</f>
        <v>0</v>
      </c>
      <c r="J502" s="394">
        <f>'FORMAT REKAP'!AY439</f>
        <v>0</v>
      </c>
      <c r="K502" s="395">
        <f>'FORMAT REKAP'!BA439</f>
        <v>0</v>
      </c>
      <c r="L502" s="395" t="str">
        <f>'FORMAT REKAP'!BD439</f>
        <v/>
      </c>
      <c r="M502" s="394" t="str">
        <f>'FORMAT REKAP'!BE439&amp;"/"&amp;'FORMAT REKAP'!BF439</f>
        <v>/</v>
      </c>
      <c r="P502" s="394">
        <f>'FORMAT REKAP'!AW439</f>
        <v>0</v>
      </c>
      <c r="Q502" s="395" t="str">
        <f>'FORMAT REKAP'!BI439</f>
        <v/>
      </c>
      <c r="R502" s="394" t="str">
        <f>'FORMAT REKAP'!BJ439</f>
        <v/>
      </c>
      <c r="S502" s="393" t="str">
        <f>'FORMAT REKAP'!BK439</f>
        <v/>
      </c>
    </row>
    <row r="503" spans="3:19" x14ac:dyDescent="0.25">
      <c r="C503" s="394" t="str">
        <f>'FORMAT REKAP'!H440&amp;"/"&amp;'FORMAT REKAP'!I440</f>
        <v>/</v>
      </c>
      <c r="D503" s="394" t="str">
        <f>'FORMAT REKAP'!AH440</f>
        <v/>
      </c>
      <c r="E503" s="394" t="str">
        <f>'FORMAT REKAP'!AM440</f>
        <v/>
      </c>
      <c r="F503" s="395" t="str">
        <f>'FORMAT REKAP'!AN440</f>
        <v/>
      </c>
      <c r="G503" s="394" t="str">
        <f>'FORMAT REKAP'!AQ440</f>
        <v/>
      </c>
      <c r="H503" s="394">
        <f>'FORMAT REKAP'!AS440</f>
        <v>0</v>
      </c>
      <c r="I503" s="394">
        <f>'FORMAT REKAP'!AU440</f>
        <v>0</v>
      </c>
      <c r="J503" s="394">
        <f>'FORMAT REKAP'!AY440</f>
        <v>0</v>
      </c>
      <c r="K503" s="395">
        <f>'FORMAT REKAP'!BA440</f>
        <v>0</v>
      </c>
      <c r="L503" s="395" t="str">
        <f>'FORMAT REKAP'!BD440</f>
        <v/>
      </c>
      <c r="M503" s="394" t="str">
        <f>'FORMAT REKAP'!BE440&amp;"/"&amp;'FORMAT REKAP'!BF440</f>
        <v>/</v>
      </c>
      <c r="P503" s="394">
        <f>'FORMAT REKAP'!AW440</f>
        <v>0</v>
      </c>
      <c r="Q503" s="395" t="str">
        <f>'FORMAT REKAP'!BI440</f>
        <v/>
      </c>
      <c r="R503" s="394" t="str">
        <f>'FORMAT REKAP'!BJ440</f>
        <v/>
      </c>
      <c r="S503" s="393" t="str">
        <f>'FORMAT REKAP'!BK440</f>
        <v/>
      </c>
    </row>
    <row r="504" spans="3:19" x14ac:dyDescent="0.25">
      <c r="C504" s="394" t="str">
        <f>'FORMAT REKAP'!H441&amp;"/"&amp;'FORMAT REKAP'!I441</f>
        <v>/</v>
      </c>
      <c r="D504" s="394" t="str">
        <f>'FORMAT REKAP'!AH441</f>
        <v/>
      </c>
      <c r="E504" s="394" t="str">
        <f>'FORMAT REKAP'!AM441</f>
        <v/>
      </c>
      <c r="F504" s="395" t="str">
        <f>'FORMAT REKAP'!AN441</f>
        <v/>
      </c>
      <c r="G504" s="394" t="str">
        <f>'FORMAT REKAP'!AQ441</f>
        <v/>
      </c>
      <c r="H504" s="394">
        <f>'FORMAT REKAP'!AS441</f>
        <v>0</v>
      </c>
      <c r="I504" s="394">
        <f>'FORMAT REKAP'!AU441</f>
        <v>0</v>
      </c>
      <c r="J504" s="394">
        <f>'FORMAT REKAP'!AY441</f>
        <v>0</v>
      </c>
      <c r="K504" s="395">
        <f>'FORMAT REKAP'!BA441</f>
        <v>0</v>
      </c>
      <c r="L504" s="395" t="str">
        <f>'FORMAT REKAP'!BD441</f>
        <v/>
      </c>
      <c r="M504" s="394" t="str">
        <f>'FORMAT REKAP'!BE441&amp;"/"&amp;'FORMAT REKAP'!BF441</f>
        <v>/</v>
      </c>
      <c r="P504" s="394">
        <f>'FORMAT REKAP'!AW441</f>
        <v>0</v>
      </c>
      <c r="Q504" s="395" t="str">
        <f>'FORMAT REKAP'!BI441</f>
        <v/>
      </c>
      <c r="R504" s="394" t="str">
        <f>'FORMAT REKAP'!BJ441</f>
        <v/>
      </c>
      <c r="S504" s="393" t="str">
        <f>'FORMAT REKAP'!BK441</f>
        <v/>
      </c>
    </row>
    <row r="505" spans="3:19" x14ac:dyDescent="0.25">
      <c r="C505" s="394" t="str">
        <f>'FORMAT REKAP'!H442&amp;"/"&amp;'FORMAT REKAP'!I442</f>
        <v>/</v>
      </c>
      <c r="D505" s="394" t="str">
        <f>'FORMAT REKAP'!AH442</f>
        <v/>
      </c>
      <c r="E505" s="394" t="str">
        <f>'FORMAT REKAP'!AM442</f>
        <v/>
      </c>
      <c r="F505" s="395" t="str">
        <f>'FORMAT REKAP'!AN442</f>
        <v/>
      </c>
      <c r="G505" s="394" t="str">
        <f>'FORMAT REKAP'!AQ442</f>
        <v/>
      </c>
      <c r="H505" s="394">
        <f>'FORMAT REKAP'!AS442</f>
        <v>0</v>
      </c>
      <c r="I505" s="394">
        <f>'FORMAT REKAP'!AU442</f>
        <v>0</v>
      </c>
      <c r="J505" s="394">
        <f>'FORMAT REKAP'!AY442</f>
        <v>0</v>
      </c>
      <c r="K505" s="395">
        <f>'FORMAT REKAP'!BA442</f>
        <v>0</v>
      </c>
      <c r="L505" s="395" t="str">
        <f>'FORMAT REKAP'!BD442</f>
        <v/>
      </c>
      <c r="M505" s="394" t="str">
        <f>'FORMAT REKAP'!BE442&amp;"/"&amp;'FORMAT REKAP'!BF442</f>
        <v>/</v>
      </c>
      <c r="P505" s="394">
        <f>'FORMAT REKAP'!AW442</f>
        <v>0</v>
      </c>
      <c r="Q505" s="395" t="str">
        <f>'FORMAT REKAP'!BI442</f>
        <v/>
      </c>
      <c r="R505" s="394" t="str">
        <f>'FORMAT REKAP'!BJ442</f>
        <v/>
      </c>
      <c r="S505" s="393" t="str">
        <f>'FORMAT REKAP'!BK442</f>
        <v/>
      </c>
    </row>
    <row r="506" spans="3:19" x14ac:dyDescent="0.25">
      <c r="C506" s="394" t="str">
        <f>'FORMAT REKAP'!H443&amp;"/"&amp;'FORMAT REKAP'!I443</f>
        <v>/</v>
      </c>
      <c r="D506" s="394" t="str">
        <f>'FORMAT REKAP'!AH443</f>
        <v/>
      </c>
      <c r="E506" s="394" t="str">
        <f>'FORMAT REKAP'!AM443</f>
        <v/>
      </c>
      <c r="F506" s="395" t="str">
        <f>'FORMAT REKAP'!AN443</f>
        <v/>
      </c>
      <c r="G506" s="394" t="str">
        <f>'FORMAT REKAP'!AQ443</f>
        <v/>
      </c>
      <c r="H506" s="394">
        <f>'FORMAT REKAP'!AS443</f>
        <v>0</v>
      </c>
      <c r="I506" s="394">
        <f>'FORMAT REKAP'!AU443</f>
        <v>0</v>
      </c>
      <c r="J506" s="394">
        <f>'FORMAT REKAP'!AY443</f>
        <v>0</v>
      </c>
      <c r="K506" s="395">
        <f>'FORMAT REKAP'!BA443</f>
        <v>0</v>
      </c>
      <c r="L506" s="395" t="str">
        <f>'FORMAT REKAP'!BD443</f>
        <v/>
      </c>
      <c r="M506" s="394" t="str">
        <f>'FORMAT REKAP'!BE443&amp;"/"&amp;'FORMAT REKAP'!BF443</f>
        <v>/</v>
      </c>
      <c r="P506" s="394">
        <f>'FORMAT REKAP'!AW443</f>
        <v>0</v>
      </c>
      <c r="Q506" s="395" t="str">
        <f>'FORMAT REKAP'!BI443</f>
        <v/>
      </c>
      <c r="R506" s="394" t="str">
        <f>'FORMAT REKAP'!BJ443</f>
        <v/>
      </c>
      <c r="S506" s="393" t="str">
        <f>'FORMAT REKAP'!BK443</f>
        <v/>
      </c>
    </row>
    <row r="507" spans="3:19" x14ac:dyDescent="0.25">
      <c r="C507" s="394" t="str">
        <f>'FORMAT REKAP'!H444&amp;"/"&amp;'FORMAT REKAP'!I444</f>
        <v>/</v>
      </c>
      <c r="D507" s="394" t="str">
        <f>'FORMAT REKAP'!AH444</f>
        <v/>
      </c>
      <c r="E507" s="394" t="str">
        <f>'FORMAT REKAP'!AM444</f>
        <v/>
      </c>
      <c r="F507" s="395" t="str">
        <f>'FORMAT REKAP'!AN444</f>
        <v/>
      </c>
      <c r="G507" s="394" t="str">
        <f>'FORMAT REKAP'!AQ444</f>
        <v/>
      </c>
      <c r="H507" s="394">
        <f>'FORMAT REKAP'!AS444</f>
        <v>0</v>
      </c>
      <c r="I507" s="394">
        <f>'FORMAT REKAP'!AU444</f>
        <v>0</v>
      </c>
      <c r="J507" s="394">
        <f>'FORMAT REKAP'!AY444</f>
        <v>0</v>
      </c>
      <c r="K507" s="395">
        <f>'FORMAT REKAP'!BA444</f>
        <v>0</v>
      </c>
      <c r="L507" s="395" t="str">
        <f>'FORMAT REKAP'!BD444</f>
        <v/>
      </c>
      <c r="M507" s="394" t="str">
        <f>'FORMAT REKAP'!BE444&amp;"/"&amp;'FORMAT REKAP'!BF444</f>
        <v>/</v>
      </c>
      <c r="P507" s="394">
        <f>'FORMAT REKAP'!AW444</f>
        <v>0</v>
      </c>
      <c r="Q507" s="395" t="str">
        <f>'FORMAT REKAP'!BI444</f>
        <v/>
      </c>
      <c r="R507" s="394" t="str">
        <f>'FORMAT REKAP'!BJ444</f>
        <v/>
      </c>
      <c r="S507" s="393" t="str">
        <f>'FORMAT REKAP'!BK444</f>
        <v/>
      </c>
    </row>
    <row r="508" spans="3:19" x14ac:dyDescent="0.25">
      <c r="C508" s="394" t="str">
        <f>'FORMAT REKAP'!H445&amp;"/"&amp;'FORMAT REKAP'!I445</f>
        <v>/</v>
      </c>
      <c r="D508" s="394" t="str">
        <f>'FORMAT REKAP'!AH445</f>
        <v/>
      </c>
      <c r="E508" s="394" t="str">
        <f>'FORMAT REKAP'!AM445</f>
        <v/>
      </c>
      <c r="F508" s="395" t="str">
        <f>'FORMAT REKAP'!AN445</f>
        <v/>
      </c>
      <c r="G508" s="394" t="str">
        <f>'FORMAT REKAP'!AQ445</f>
        <v/>
      </c>
      <c r="H508" s="394">
        <f>'FORMAT REKAP'!AS445</f>
        <v>0</v>
      </c>
      <c r="I508" s="394">
        <f>'FORMAT REKAP'!AU445</f>
        <v>0</v>
      </c>
      <c r="J508" s="394">
        <f>'FORMAT REKAP'!AY445</f>
        <v>0</v>
      </c>
      <c r="K508" s="395">
        <f>'FORMAT REKAP'!BA445</f>
        <v>0</v>
      </c>
      <c r="L508" s="395" t="str">
        <f>'FORMAT REKAP'!BD445</f>
        <v/>
      </c>
      <c r="M508" s="394" t="str">
        <f>'FORMAT REKAP'!BE445&amp;"/"&amp;'FORMAT REKAP'!BF445</f>
        <v>/</v>
      </c>
      <c r="P508" s="394">
        <f>'FORMAT REKAP'!AW445</f>
        <v>0</v>
      </c>
      <c r="Q508" s="395" t="str">
        <f>'FORMAT REKAP'!BI445</f>
        <v/>
      </c>
      <c r="R508" s="394" t="str">
        <f>'FORMAT REKAP'!BJ445</f>
        <v/>
      </c>
      <c r="S508" s="393" t="str">
        <f>'FORMAT REKAP'!BK445</f>
        <v/>
      </c>
    </row>
    <row r="509" spans="3:19" x14ac:dyDescent="0.25">
      <c r="C509" s="394" t="str">
        <f>'FORMAT REKAP'!H446&amp;"/"&amp;'FORMAT REKAP'!I446</f>
        <v>/</v>
      </c>
      <c r="D509" s="394" t="str">
        <f>'FORMAT REKAP'!AH446</f>
        <v/>
      </c>
      <c r="E509" s="394" t="str">
        <f>'FORMAT REKAP'!AM446</f>
        <v/>
      </c>
      <c r="F509" s="395" t="str">
        <f>'FORMAT REKAP'!AN446</f>
        <v/>
      </c>
      <c r="G509" s="394" t="str">
        <f>'FORMAT REKAP'!AQ446</f>
        <v/>
      </c>
      <c r="H509" s="394">
        <f>'FORMAT REKAP'!AS446</f>
        <v>0</v>
      </c>
      <c r="I509" s="394">
        <f>'FORMAT REKAP'!AU446</f>
        <v>0</v>
      </c>
      <c r="J509" s="394">
        <f>'FORMAT REKAP'!AY446</f>
        <v>0</v>
      </c>
      <c r="K509" s="395">
        <f>'FORMAT REKAP'!BA446</f>
        <v>0</v>
      </c>
      <c r="L509" s="395" t="str">
        <f>'FORMAT REKAP'!BD446</f>
        <v/>
      </c>
      <c r="M509" s="394" t="str">
        <f>'FORMAT REKAP'!BE446&amp;"/"&amp;'FORMAT REKAP'!BF446</f>
        <v>/</v>
      </c>
      <c r="P509" s="394">
        <f>'FORMAT REKAP'!AW446</f>
        <v>0</v>
      </c>
      <c r="Q509" s="395" t="str">
        <f>'FORMAT REKAP'!BI446</f>
        <v/>
      </c>
      <c r="R509" s="394" t="str">
        <f>'FORMAT REKAP'!BJ446</f>
        <v/>
      </c>
      <c r="S509" s="393" t="str">
        <f>'FORMAT REKAP'!BK446</f>
        <v/>
      </c>
    </row>
    <row r="510" spans="3:19" x14ac:dyDescent="0.25">
      <c r="C510" s="394" t="str">
        <f>'FORMAT REKAP'!H447&amp;"/"&amp;'FORMAT REKAP'!I447</f>
        <v>/</v>
      </c>
      <c r="D510" s="394" t="str">
        <f>'FORMAT REKAP'!AH447</f>
        <v/>
      </c>
      <c r="E510" s="394" t="str">
        <f>'FORMAT REKAP'!AM447</f>
        <v/>
      </c>
      <c r="F510" s="395" t="str">
        <f>'FORMAT REKAP'!AN447</f>
        <v/>
      </c>
      <c r="G510" s="394" t="str">
        <f>'FORMAT REKAP'!AQ447</f>
        <v/>
      </c>
      <c r="H510" s="394">
        <f>'FORMAT REKAP'!AS447</f>
        <v>0</v>
      </c>
      <c r="I510" s="394">
        <f>'FORMAT REKAP'!AU447</f>
        <v>0</v>
      </c>
      <c r="J510" s="394">
        <f>'FORMAT REKAP'!AY447</f>
        <v>0</v>
      </c>
      <c r="K510" s="395">
        <f>'FORMAT REKAP'!BA447</f>
        <v>0</v>
      </c>
      <c r="L510" s="395" t="str">
        <f>'FORMAT REKAP'!BD447</f>
        <v/>
      </c>
      <c r="M510" s="394" t="str">
        <f>'FORMAT REKAP'!BE447&amp;"/"&amp;'FORMAT REKAP'!BF447</f>
        <v>/</v>
      </c>
      <c r="P510" s="394">
        <f>'FORMAT REKAP'!AW447</f>
        <v>0</v>
      </c>
      <c r="Q510" s="395" t="str">
        <f>'FORMAT REKAP'!BI447</f>
        <v/>
      </c>
      <c r="R510" s="394" t="str">
        <f>'FORMAT REKAP'!BJ447</f>
        <v/>
      </c>
      <c r="S510" s="393" t="str">
        <f>'FORMAT REKAP'!BK447</f>
        <v/>
      </c>
    </row>
    <row r="511" spans="3:19" x14ac:dyDescent="0.25">
      <c r="C511" s="394" t="str">
        <f>'FORMAT REKAP'!H448&amp;"/"&amp;'FORMAT REKAP'!I448</f>
        <v>/</v>
      </c>
      <c r="D511" s="394" t="str">
        <f>'FORMAT REKAP'!AH448</f>
        <v/>
      </c>
      <c r="E511" s="394" t="str">
        <f>'FORMAT REKAP'!AM448</f>
        <v/>
      </c>
      <c r="F511" s="395" t="str">
        <f>'FORMAT REKAP'!AN448</f>
        <v/>
      </c>
      <c r="G511" s="394" t="str">
        <f>'FORMAT REKAP'!AQ448</f>
        <v/>
      </c>
      <c r="H511" s="394">
        <f>'FORMAT REKAP'!AS448</f>
        <v>0</v>
      </c>
      <c r="I511" s="394">
        <f>'FORMAT REKAP'!AU448</f>
        <v>0</v>
      </c>
      <c r="J511" s="394">
        <f>'FORMAT REKAP'!AY448</f>
        <v>0</v>
      </c>
      <c r="K511" s="395">
        <f>'FORMAT REKAP'!BA448</f>
        <v>0</v>
      </c>
      <c r="L511" s="395" t="str">
        <f>'FORMAT REKAP'!BD448</f>
        <v/>
      </c>
      <c r="M511" s="394" t="str">
        <f>'FORMAT REKAP'!BE448&amp;"/"&amp;'FORMAT REKAP'!BF448</f>
        <v>/</v>
      </c>
      <c r="P511" s="394">
        <f>'FORMAT REKAP'!AW448</f>
        <v>0</v>
      </c>
      <c r="Q511" s="395" t="str">
        <f>'FORMAT REKAP'!BI448</f>
        <v/>
      </c>
      <c r="R511" s="394" t="str">
        <f>'FORMAT REKAP'!BJ448</f>
        <v/>
      </c>
      <c r="S511" s="393" t="str">
        <f>'FORMAT REKAP'!BK448</f>
        <v/>
      </c>
    </row>
    <row r="512" spans="3:19" x14ac:dyDescent="0.25">
      <c r="C512" s="394" t="str">
        <f>'FORMAT REKAP'!H449&amp;"/"&amp;'FORMAT REKAP'!I449</f>
        <v>/</v>
      </c>
      <c r="D512" s="394" t="str">
        <f>'FORMAT REKAP'!AH449</f>
        <v/>
      </c>
      <c r="E512" s="394" t="str">
        <f>'FORMAT REKAP'!AM449</f>
        <v/>
      </c>
      <c r="F512" s="395" t="str">
        <f>'FORMAT REKAP'!AN449</f>
        <v/>
      </c>
      <c r="G512" s="394" t="str">
        <f>'FORMAT REKAP'!AQ449</f>
        <v/>
      </c>
      <c r="H512" s="394">
        <f>'FORMAT REKAP'!AS449</f>
        <v>0</v>
      </c>
      <c r="I512" s="394">
        <f>'FORMAT REKAP'!AU449</f>
        <v>0</v>
      </c>
      <c r="J512" s="394">
        <f>'FORMAT REKAP'!AY449</f>
        <v>0</v>
      </c>
      <c r="K512" s="395">
        <f>'FORMAT REKAP'!BA449</f>
        <v>0</v>
      </c>
      <c r="L512" s="395" t="str">
        <f>'FORMAT REKAP'!BD449</f>
        <v/>
      </c>
      <c r="M512" s="394" t="str">
        <f>'FORMAT REKAP'!BE449&amp;"/"&amp;'FORMAT REKAP'!BF449</f>
        <v>/</v>
      </c>
      <c r="P512" s="394">
        <f>'FORMAT REKAP'!AW449</f>
        <v>0</v>
      </c>
      <c r="Q512" s="395" t="str">
        <f>'FORMAT REKAP'!BI449</f>
        <v/>
      </c>
      <c r="R512" s="394" t="str">
        <f>'FORMAT REKAP'!BJ449</f>
        <v/>
      </c>
      <c r="S512" s="393" t="str">
        <f>'FORMAT REKAP'!BK449</f>
        <v/>
      </c>
    </row>
    <row r="513" spans="3:19" x14ac:dyDescent="0.25">
      <c r="C513" s="394" t="str">
        <f>'FORMAT REKAP'!H450&amp;"/"&amp;'FORMAT REKAP'!I450</f>
        <v>/</v>
      </c>
      <c r="D513" s="394" t="str">
        <f>'FORMAT REKAP'!AH450</f>
        <v/>
      </c>
      <c r="E513" s="394" t="str">
        <f>'FORMAT REKAP'!AM450</f>
        <v/>
      </c>
      <c r="F513" s="395" t="str">
        <f>'FORMAT REKAP'!AN450</f>
        <v/>
      </c>
      <c r="G513" s="394" t="str">
        <f>'FORMAT REKAP'!AQ450</f>
        <v/>
      </c>
      <c r="H513" s="394">
        <f>'FORMAT REKAP'!AS450</f>
        <v>0</v>
      </c>
      <c r="I513" s="394">
        <f>'FORMAT REKAP'!AU450</f>
        <v>0</v>
      </c>
      <c r="J513" s="394">
        <f>'FORMAT REKAP'!AY450</f>
        <v>0</v>
      </c>
      <c r="K513" s="395">
        <f>'FORMAT REKAP'!BA450</f>
        <v>0</v>
      </c>
      <c r="L513" s="395" t="str">
        <f>'FORMAT REKAP'!BD450</f>
        <v/>
      </c>
      <c r="M513" s="394" t="str">
        <f>'FORMAT REKAP'!BE450&amp;"/"&amp;'FORMAT REKAP'!BF450</f>
        <v>/</v>
      </c>
      <c r="P513" s="394">
        <f>'FORMAT REKAP'!AW450</f>
        <v>0</v>
      </c>
      <c r="Q513" s="395" t="str">
        <f>'FORMAT REKAP'!BI450</f>
        <v/>
      </c>
      <c r="R513" s="394" t="str">
        <f>'FORMAT REKAP'!BJ450</f>
        <v/>
      </c>
      <c r="S513" s="393" t="str">
        <f>'FORMAT REKAP'!BK450</f>
        <v/>
      </c>
    </row>
    <row r="514" spans="3:19" x14ac:dyDescent="0.25">
      <c r="C514" s="394" t="str">
        <f>'FORMAT REKAP'!H451&amp;"/"&amp;'FORMAT REKAP'!I451</f>
        <v>/</v>
      </c>
      <c r="D514" s="394" t="str">
        <f>'FORMAT REKAP'!AH451</f>
        <v/>
      </c>
      <c r="E514" s="394" t="str">
        <f>'FORMAT REKAP'!AM451</f>
        <v/>
      </c>
      <c r="F514" s="395" t="str">
        <f>'FORMAT REKAP'!AN451</f>
        <v/>
      </c>
      <c r="G514" s="394" t="str">
        <f>'FORMAT REKAP'!AQ451</f>
        <v/>
      </c>
      <c r="H514" s="394">
        <f>'FORMAT REKAP'!AS451</f>
        <v>0</v>
      </c>
      <c r="I514" s="394">
        <f>'FORMAT REKAP'!AU451</f>
        <v>0</v>
      </c>
      <c r="J514" s="394">
        <f>'FORMAT REKAP'!AY451</f>
        <v>0</v>
      </c>
      <c r="K514" s="395">
        <f>'FORMAT REKAP'!BA451</f>
        <v>0</v>
      </c>
      <c r="L514" s="395" t="str">
        <f>'FORMAT REKAP'!BD451</f>
        <v/>
      </c>
      <c r="M514" s="394" t="str">
        <f>'FORMAT REKAP'!BE451&amp;"/"&amp;'FORMAT REKAP'!BF451</f>
        <v>/</v>
      </c>
      <c r="P514" s="394">
        <f>'FORMAT REKAP'!AW451</f>
        <v>0</v>
      </c>
      <c r="Q514" s="395" t="str">
        <f>'FORMAT REKAP'!BI451</f>
        <v/>
      </c>
      <c r="R514" s="394" t="str">
        <f>'FORMAT REKAP'!BJ451</f>
        <v/>
      </c>
      <c r="S514" s="393" t="str">
        <f>'FORMAT REKAP'!BK451</f>
        <v/>
      </c>
    </row>
    <row r="515" spans="3:19" x14ac:dyDescent="0.25">
      <c r="C515" s="394" t="str">
        <f>'FORMAT REKAP'!H452&amp;"/"&amp;'FORMAT REKAP'!I452</f>
        <v>/</v>
      </c>
      <c r="D515" s="394" t="str">
        <f>'FORMAT REKAP'!AH452</f>
        <v/>
      </c>
      <c r="E515" s="394" t="str">
        <f>'FORMAT REKAP'!AM452</f>
        <v/>
      </c>
      <c r="F515" s="395" t="str">
        <f>'FORMAT REKAP'!AN452</f>
        <v/>
      </c>
      <c r="G515" s="394" t="str">
        <f>'FORMAT REKAP'!AQ452</f>
        <v/>
      </c>
      <c r="H515" s="394">
        <f>'FORMAT REKAP'!AS452</f>
        <v>0</v>
      </c>
      <c r="I515" s="394">
        <f>'FORMAT REKAP'!AU452</f>
        <v>0</v>
      </c>
      <c r="J515" s="394">
        <f>'FORMAT REKAP'!AY452</f>
        <v>0</v>
      </c>
      <c r="K515" s="395">
        <f>'FORMAT REKAP'!BA452</f>
        <v>0</v>
      </c>
      <c r="L515" s="395" t="str">
        <f>'FORMAT REKAP'!BD452</f>
        <v/>
      </c>
      <c r="M515" s="394" t="str">
        <f>'FORMAT REKAP'!BE452&amp;"/"&amp;'FORMAT REKAP'!BF452</f>
        <v>/</v>
      </c>
      <c r="P515" s="394">
        <f>'FORMAT REKAP'!AW452</f>
        <v>0</v>
      </c>
      <c r="Q515" s="395" t="str">
        <f>'FORMAT REKAP'!BI452</f>
        <v/>
      </c>
      <c r="R515" s="394" t="str">
        <f>'FORMAT REKAP'!BJ452</f>
        <v/>
      </c>
      <c r="S515" s="393" t="str">
        <f>'FORMAT REKAP'!BK452</f>
        <v/>
      </c>
    </row>
    <row r="516" spans="3:19" x14ac:dyDescent="0.25">
      <c r="C516" s="394" t="str">
        <f>'FORMAT REKAP'!H453&amp;"/"&amp;'FORMAT REKAP'!I453</f>
        <v>/</v>
      </c>
      <c r="D516" s="394" t="str">
        <f>'FORMAT REKAP'!AH453</f>
        <v/>
      </c>
      <c r="E516" s="394" t="str">
        <f>'FORMAT REKAP'!AM453</f>
        <v/>
      </c>
      <c r="F516" s="395" t="str">
        <f>'FORMAT REKAP'!AN453</f>
        <v/>
      </c>
      <c r="G516" s="394" t="str">
        <f>'FORMAT REKAP'!AQ453</f>
        <v/>
      </c>
      <c r="H516" s="394">
        <f>'FORMAT REKAP'!AS453</f>
        <v>0</v>
      </c>
      <c r="I516" s="394">
        <f>'FORMAT REKAP'!AU453</f>
        <v>0</v>
      </c>
      <c r="J516" s="394">
        <f>'FORMAT REKAP'!AY453</f>
        <v>0</v>
      </c>
      <c r="K516" s="395">
        <f>'FORMAT REKAP'!BA453</f>
        <v>0</v>
      </c>
      <c r="L516" s="395" t="str">
        <f>'FORMAT REKAP'!BD453</f>
        <v/>
      </c>
      <c r="M516" s="394" t="str">
        <f>'FORMAT REKAP'!BE453&amp;"/"&amp;'FORMAT REKAP'!BF453</f>
        <v>/</v>
      </c>
      <c r="P516" s="394">
        <f>'FORMAT REKAP'!AW453</f>
        <v>0</v>
      </c>
      <c r="Q516" s="395" t="str">
        <f>'FORMAT REKAP'!BI453</f>
        <v/>
      </c>
      <c r="R516" s="394" t="str">
        <f>'FORMAT REKAP'!BJ453</f>
        <v/>
      </c>
      <c r="S516" s="393" t="str">
        <f>'FORMAT REKAP'!BK453</f>
        <v/>
      </c>
    </row>
    <row r="517" spans="3:19" x14ac:dyDescent="0.25">
      <c r="C517" s="394" t="str">
        <f>'FORMAT REKAP'!H454&amp;"/"&amp;'FORMAT REKAP'!I454</f>
        <v>/</v>
      </c>
      <c r="D517" s="394" t="str">
        <f>'FORMAT REKAP'!AH454</f>
        <v/>
      </c>
      <c r="E517" s="394" t="str">
        <f>'FORMAT REKAP'!AM454</f>
        <v/>
      </c>
      <c r="F517" s="395" t="str">
        <f>'FORMAT REKAP'!AN454</f>
        <v/>
      </c>
      <c r="G517" s="394" t="str">
        <f>'FORMAT REKAP'!AQ454</f>
        <v/>
      </c>
      <c r="H517" s="394">
        <f>'FORMAT REKAP'!AS454</f>
        <v>0</v>
      </c>
      <c r="I517" s="394">
        <f>'FORMAT REKAP'!AU454</f>
        <v>0</v>
      </c>
      <c r="J517" s="394">
        <f>'FORMAT REKAP'!AY454</f>
        <v>0</v>
      </c>
      <c r="K517" s="395">
        <f>'FORMAT REKAP'!BA454</f>
        <v>0</v>
      </c>
      <c r="L517" s="395" t="str">
        <f>'FORMAT REKAP'!BD454</f>
        <v/>
      </c>
      <c r="M517" s="394" t="str">
        <f>'FORMAT REKAP'!BE454&amp;"/"&amp;'FORMAT REKAP'!BF454</f>
        <v>/</v>
      </c>
      <c r="P517" s="394">
        <f>'FORMAT REKAP'!AW454</f>
        <v>0</v>
      </c>
      <c r="Q517" s="395" t="str">
        <f>'FORMAT REKAP'!BI454</f>
        <v/>
      </c>
      <c r="R517" s="394" t="str">
        <f>'FORMAT REKAP'!BJ454</f>
        <v/>
      </c>
      <c r="S517" s="393" t="str">
        <f>'FORMAT REKAP'!BK454</f>
        <v/>
      </c>
    </row>
    <row r="518" spans="3:19" x14ac:dyDescent="0.25">
      <c r="C518" s="394" t="str">
        <f>'FORMAT REKAP'!H455&amp;"/"&amp;'FORMAT REKAP'!I455</f>
        <v>/</v>
      </c>
      <c r="D518" s="394" t="str">
        <f>'FORMAT REKAP'!AH455</f>
        <v/>
      </c>
      <c r="E518" s="394" t="str">
        <f>'FORMAT REKAP'!AM455</f>
        <v/>
      </c>
      <c r="F518" s="395" t="str">
        <f>'FORMAT REKAP'!AN455</f>
        <v/>
      </c>
      <c r="G518" s="394" t="str">
        <f>'FORMAT REKAP'!AQ455</f>
        <v/>
      </c>
      <c r="H518" s="394">
        <f>'FORMAT REKAP'!AS455</f>
        <v>0</v>
      </c>
      <c r="I518" s="394">
        <f>'FORMAT REKAP'!AU455</f>
        <v>0</v>
      </c>
      <c r="J518" s="394">
        <f>'FORMAT REKAP'!AY455</f>
        <v>0</v>
      </c>
      <c r="K518" s="395">
        <f>'FORMAT REKAP'!BA455</f>
        <v>0</v>
      </c>
      <c r="L518" s="395" t="str">
        <f>'FORMAT REKAP'!BD455</f>
        <v/>
      </c>
      <c r="M518" s="394" t="str">
        <f>'FORMAT REKAP'!BE455&amp;"/"&amp;'FORMAT REKAP'!BF455</f>
        <v>/</v>
      </c>
      <c r="P518" s="394">
        <f>'FORMAT REKAP'!AW455</f>
        <v>0</v>
      </c>
      <c r="Q518" s="395" t="str">
        <f>'FORMAT REKAP'!BI455</f>
        <v/>
      </c>
      <c r="R518" s="394" t="str">
        <f>'FORMAT REKAP'!BJ455</f>
        <v/>
      </c>
      <c r="S518" s="393" t="str">
        <f>'FORMAT REKAP'!BK455</f>
        <v/>
      </c>
    </row>
    <row r="519" spans="3:19" x14ac:dyDescent="0.25">
      <c r="C519" s="394" t="str">
        <f>'FORMAT REKAP'!H456&amp;"/"&amp;'FORMAT REKAP'!I456</f>
        <v>/</v>
      </c>
      <c r="D519" s="394" t="str">
        <f>'FORMAT REKAP'!AH456</f>
        <v/>
      </c>
      <c r="E519" s="394" t="str">
        <f>'FORMAT REKAP'!AM456</f>
        <v/>
      </c>
      <c r="F519" s="395" t="str">
        <f>'FORMAT REKAP'!AN456</f>
        <v/>
      </c>
      <c r="G519" s="394" t="str">
        <f>'FORMAT REKAP'!AQ456</f>
        <v/>
      </c>
      <c r="H519" s="394">
        <f>'FORMAT REKAP'!AS456</f>
        <v>0</v>
      </c>
      <c r="I519" s="394">
        <f>'FORMAT REKAP'!AU456</f>
        <v>0</v>
      </c>
      <c r="J519" s="394">
        <f>'FORMAT REKAP'!AY456</f>
        <v>0</v>
      </c>
      <c r="K519" s="395">
        <f>'FORMAT REKAP'!BA456</f>
        <v>0</v>
      </c>
      <c r="L519" s="395" t="str">
        <f>'FORMAT REKAP'!BD456</f>
        <v/>
      </c>
      <c r="M519" s="394" t="str">
        <f>'FORMAT REKAP'!BE456&amp;"/"&amp;'FORMAT REKAP'!BF456</f>
        <v>/</v>
      </c>
      <c r="P519" s="394">
        <f>'FORMAT REKAP'!AW456</f>
        <v>0</v>
      </c>
      <c r="Q519" s="395" t="str">
        <f>'FORMAT REKAP'!BI456</f>
        <v/>
      </c>
      <c r="R519" s="394" t="str">
        <f>'FORMAT REKAP'!BJ456</f>
        <v/>
      </c>
      <c r="S519" s="393" t="str">
        <f>'FORMAT REKAP'!BK456</f>
        <v/>
      </c>
    </row>
    <row r="520" spans="3:19" x14ac:dyDescent="0.25">
      <c r="C520" s="394" t="str">
        <f>'FORMAT REKAP'!H457&amp;"/"&amp;'FORMAT REKAP'!I457</f>
        <v>/</v>
      </c>
      <c r="D520" s="394" t="str">
        <f>'FORMAT REKAP'!AH457</f>
        <v/>
      </c>
      <c r="E520" s="394" t="str">
        <f>'FORMAT REKAP'!AM457</f>
        <v/>
      </c>
      <c r="F520" s="395" t="str">
        <f>'FORMAT REKAP'!AN457</f>
        <v/>
      </c>
      <c r="G520" s="394" t="str">
        <f>'FORMAT REKAP'!AQ457</f>
        <v/>
      </c>
      <c r="H520" s="394">
        <f>'FORMAT REKAP'!AS457</f>
        <v>0</v>
      </c>
      <c r="I520" s="394">
        <f>'FORMAT REKAP'!AU457</f>
        <v>0</v>
      </c>
      <c r="J520" s="394">
        <f>'FORMAT REKAP'!AY457</f>
        <v>0</v>
      </c>
      <c r="K520" s="395">
        <f>'FORMAT REKAP'!BA457</f>
        <v>0</v>
      </c>
      <c r="L520" s="395" t="str">
        <f>'FORMAT REKAP'!BD457</f>
        <v/>
      </c>
      <c r="M520" s="394" t="str">
        <f>'FORMAT REKAP'!BE457&amp;"/"&amp;'FORMAT REKAP'!BF457</f>
        <v>/</v>
      </c>
      <c r="P520" s="394">
        <f>'FORMAT REKAP'!AW457</f>
        <v>0</v>
      </c>
      <c r="Q520" s="395" t="str">
        <f>'FORMAT REKAP'!BI457</f>
        <v/>
      </c>
      <c r="R520" s="394" t="str">
        <f>'FORMAT REKAP'!BJ457</f>
        <v/>
      </c>
      <c r="S520" s="393" t="str">
        <f>'FORMAT REKAP'!BK457</f>
        <v/>
      </c>
    </row>
    <row r="521" spans="3:19" x14ac:dyDescent="0.25">
      <c r="C521" s="394" t="str">
        <f>'FORMAT REKAP'!H458&amp;"/"&amp;'FORMAT REKAP'!I458</f>
        <v>/</v>
      </c>
      <c r="D521" s="394" t="str">
        <f>'FORMAT REKAP'!AH458</f>
        <v/>
      </c>
      <c r="E521" s="394" t="str">
        <f>'FORMAT REKAP'!AM458</f>
        <v/>
      </c>
      <c r="F521" s="395" t="str">
        <f>'FORMAT REKAP'!AN458</f>
        <v/>
      </c>
      <c r="G521" s="394" t="str">
        <f>'FORMAT REKAP'!AQ458</f>
        <v/>
      </c>
      <c r="H521" s="394">
        <f>'FORMAT REKAP'!AS458</f>
        <v>0</v>
      </c>
      <c r="I521" s="394">
        <f>'FORMAT REKAP'!AU458</f>
        <v>0</v>
      </c>
      <c r="J521" s="394">
        <f>'FORMAT REKAP'!AY458</f>
        <v>0</v>
      </c>
      <c r="K521" s="395">
        <f>'FORMAT REKAP'!BA458</f>
        <v>0</v>
      </c>
      <c r="L521" s="395" t="str">
        <f>'FORMAT REKAP'!BD458</f>
        <v/>
      </c>
      <c r="M521" s="394" t="str">
        <f>'FORMAT REKAP'!BE458&amp;"/"&amp;'FORMAT REKAP'!BF458</f>
        <v>/</v>
      </c>
      <c r="P521" s="394">
        <f>'FORMAT REKAP'!AW458</f>
        <v>0</v>
      </c>
      <c r="Q521" s="395" t="str">
        <f>'FORMAT REKAP'!BI458</f>
        <v/>
      </c>
      <c r="R521" s="394" t="str">
        <f>'FORMAT REKAP'!BJ458</f>
        <v/>
      </c>
      <c r="S521" s="393" t="str">
        <f>'FORMAT REKAP'!BK458</f>
        <v/>
      </c>
    </row>
    <row r="522" spans="3:19" x14ac:dyDescent="0.25">
      <c r="C522" s="394" t="str">
        <f>'FORMAT REKAP'!H459&amp;"/"&amp;'FORMAT REKAP'!I459</f>
        <v>/</v>
      </c>
      <c r="D522" s="394" t="str">
        <f>'FORMAT REKAP'!AH459</f>
        <v/>
      </c>
      <c r="E522" s="394" t="str">
        <f>'FORMAT REKAP'!AM459</f>
        <v/>
      </c>
      <c r="F522" s="395" t="str">
        <f>'FORMAT REKAP'!AN459</f>
        <v/>
      </c>
      <c r="G522" s="394" t="str">
        <f>'FORMAT REKAP'!AQ459</f>
        <v/>
      </c>
      <c r="H522" s="394">
        <f>'FORMAT REKAP'!AS459</f>
        <v>0</v>
      </c>
      <c r="I522" s="394">
        <f>'FORMAT REKAP'!AU459</f>
        <v>0</v>
      </c>
      <c r="J522" s="394">
        <f>'FORMAT REKAP'!AY459</f>
        <v>0</v>
      </c>
      <c r="K522" s="395">
        <f>'FORMAT REKAP'!BA459</f>
        <v>0</v>
      </c>
      <c r="L522" s="395" t="str">
        <f>'FORMAT REKAP'!BD459</f>
        <v/>
      </c>
      <c r="M522" s="394" t="str">
        <f>'FORMAT REKAP'!BE459&amp;"/"&amp;'FORMAT REKAP'!BF459</f>
        <v>/</v>
      </c>
      <c r="P522" s="394">
        <f>'FORMAT REKAP'!AW459</f>
        <v>0</v>
      </c>
      <c r="Q522" s="395" t="str">
        <f>'FORMAT REKAP'!BI459</f>
        <v/>
      </c>
      <c r="R522" s="394" t="str">
        <f>'FORMAT REKAP'!BJ459</f>
        <v/>
      </c>
      <c r="S522" s="393" t="str">
        <f>'FORMAT REKAP'!BK459</f>
        <v/>
      </c>
    </row>
    <row r="523" spans="3:19" x14ac:dyDescent="0.25">
      <c r="C523" s="394" t="str">
        <f>'FORMAT REKAP'!H460&amp;"/"&amp;'FORMAT REKAP'!I460</f>
        <v>/</v>
      </c>
      <c r="D523" s="394" t="str">
        <f>'FORMAT REKAP'!AH460</f>
        <v/>
      </c>
      <c r="E523" s="394" t="str">
        <f>'FORMAT REKAP'!AM460</f>
        <v/>
      </c>
      <c r="F523" s="395" t="str">
        <f>'FORMAT REKAP'!AN460</f>
        <v/>
      </c>
      <c r="G523" s="394" t="str">
        <f>'FORMAT REKAP'!AQ460</f>
        <v/>
      </c>
      <c r="H523" s="394">
        <f>'FORMAT REKAP'!AS460</f>
        <v>0</v>
      </c>
      <c r="I523" s="394">
        <f>'FORMAT REKAP'!AU460</f>
        <v>0</v>
      </c>
      <c r="J523" s="394">
        <f>'FORMAT REKAP'!AY460</f>
        <v>0</v>
      </c>
      <c r="K523" s="395">
        <f>'FORMAT REKAP'!BA460</f>
        <v>0</v>
      </c>
      <c r="L523" s="395" t="str">
        <f>'FORMAT REKAP'!BD460</f>
        <v/>
      </c>
      <c r="M523" s="394" t="str">
        <f>'FORMAT REKAP'!BE460&amp;"/"&amp;'FORMAT REKAP'!BF460</f>
        <v>/</v>
      </c>
      <c r="P523" s="394">
        <f>'FORMAT REKAP'!AW460</f>
        <v>0</v>
      </c>
      <c r="Q523" s="395" t="str">
        <f>'FORMAT REKAP'!BI460</f>
        <v/>
      </c>
      <c r="R523" s="394" t="str">
        <f>'FORMAT REKAP'!BJ460</f>
        <v/>
      </c>
      <c r="S523" s="393" t="str">
        <f>'FORMAT REKAP'!BK460</f>
        <v/>
      </c>
    </row>
    <row r="524" spans="3:19" x14ac:dyDescent="0.25">
      <c r="C524" s="394" t="str">
        <f>'FORMAT REKAP'!H461&amp;"/"&amp;'FORMAT REKAP'!I461</f>
        <v>/</v>
      </c>
      <c r="D524" s="394" t="str">
        <f>'FORMAT REKAP'!AH461</f>
        <v/>
      </c>
      <c r="E524" s="394" t="str">
        <f>'FORMAT REKAP'!AM461</f>
        <v/>
      </c>
      <c r="F524" s="395" t="str">
        <f>'FORMAT REKAP'!AN461</f>
        <v/>
      </c>
      <c r="G524" s="394" t="str">
        <f>'FORMAT REKAP'!AQ461</f>
        <v/>
      </c>
      <c r="H524" s="394">
        <f>'FORMAT REKAP'!AS461</f>
        <v>0</v>
      </c>
      <c r="I524" s="394">
        <f>'FORMAT REKAP'!AU461</f>
        <v>0</v>
      </c>
      <c r="J524" s="394">
        <f>'FORMAT REKAP'!AY461</f>
        <v>0</v>
      </c>
      <c r="K524" s="395">
        <f>'FORMAT REKAP'!BA461</f>
        <v>0</v>
      </c>
      <c r="L524" s="395" t="str">
        <f>'FORMAT REKAP'!BD461</f>
        <v/>
      </c>
      <c r="M524" s="394" t="str">
        <f>'FORMAT REKAP'!BE461&amp;"/"&amp;'FORMAT REKAP'!BF461</f>
        <v>/</v>
      </c>
      <c r="P524" s="394">
        <f>'FORMAT REKAP'!AW461</f>
        <v>0</v>
      </c>
      <c r="Q524" s="395" t="str">
        <f>'FORMAT REKAP'!BI461</f>
        <v/>
      </c>
      <c r="R524" s="394" t="str">
        <f>'FORMAT REKAP'!BJ461</f>
        <v/>
      </c>
      <c r="S524" s="393" t="str">
        <f>'FORMAT REKAP'!BK461</f>
        <v/>
      </c>
    </row>
    <row r="525" spans="3:19" x14ac:dyDescent="0.25">
      <c r="C525" s="394" t="str">
        <f>'FORMAT REKAP'!H462&amp;"/"&amp;'FORMAT REKAP'!I462</f>
        <v>/</v>
      </c>
      <c r="D525" s="394" t="str">
        <f>'FORMAT REKAP'!AH462</f>
        <v/>
      </c>
      <c r="E525" s="394" t="str">
        <f>'FORMAT REKAP'!AM462</f>
        <v/>
      </c>
      <c r="F525" s="395" t="str">
        <f>'FORMAT REKAP'!AN462</f>
        <v/>
      </c>
      <c r="G525" s="394" t="str">
        <f>'FORMAT REKAP'!AQ462</f>
        <v/>
      </c>
      <c r="H525" s="394">
        <f>'FORMAT REKAP'!AS462</f>
        <v>0</v>
      </c>
      <c r="I525" s="394">
        <f>'FORMAT REKAP'!AU462</f>
        <v>0</v>
      </c>
      <c r="J525" s="394">
        <f>'FORMAT REKAP'!AY462</f>
        <v>0</v>
      </c>
      <c r="K525" s="395">
        <f>'FORMAT REKAP'!BA462</f>
        <v>0</v>
      </c>
      <c r="L525" s="395" t="str">
        <f>'FORMAT REKAP'!BD462</f>
        <v/>
      </c>
      <c r="M525" s="394" t="str">
        <f>'FORMAT REKAP'!BE462&amp;"/"&amp;'FORMAT REKAP'!BF462</f>
        <v>/</v>
      </c>
      <c r="P525" s="394">
        <f>'FORMAT REKAP'!AW462</f>
        <v>0</v>
      </c>
      <c r="Q525" s="395" t="str">
        <f>'FORMAT REKAP'!BI462</f>
        <v/>
      </c>
      <c r="R525" s="394" t="str">
        <f>'FORMAT REKAP'!BJ462</f>
        <v/>
      </c>
      <c r="S525" s="393" t="str">
        <f>'FORMAT REKAP'!BK462</f>
        <v/>
      </c>
    </row>
    <row r="526" spans="3:19" x14ac:dyDescent="0.25">
      <c r="C526" s="394" t="str">
        <f>'FORMAT REKAP'!H463&amp;"/"&amp;'FORMAT REKAP'!I463</f>
        <v>/</v>
      </c>
      <c r="D526" s="394" t="str">
        <f>'FORMAT REKAP'!AH463</f>
        <v/>
      </c>
      <c r="E526" s="394" t="str">
        <f>'FORMAT REKAP'!AM463</f>
        <v/>
      </c>
      <c r="F526" s="395" t="str">
        <f>'FORMAT REKAP'!AN463</f>
        <v/>
      </c>
      <c r="G526" s="394" t="str">
        <f>'FORMAT REKAP'!AQ463</f>
        <v/>
      </c>
      <c r="H526" s="394">
        <f>'FORMAT REKAP'!AS463</f>
        <v>0</v>
      </c>
      <c r="I526" s="394">
        <f>'FORMAT REKAP'!AU463</f>
        <v>0</v>
      </c>
      <c r="J526" s="394">
        <f>'FORMAT REKAP'!AY463</f>
        <v>0</v>
      </c>
      <c r="K526" s="395">
        <f>'FORMAT REKAP'!BA463</f>
        <v>0</v>
      </c>
      <c r="L526" s="395" t="str">
        <f>'FORMAT REKAP'!BD463</f>
        <v/>
      </c>
      <c r="M526" s="394" t="str">
        <f>'FORMAT REKAP'!BE463&amp;"/"&amp;'FORMAT REKAP'!BF463</f>
        <v>/</v>
      </c>
      <c r="P526" s="394">
        <f>'FORMAT REKAP'!AW463</f>
        <v>0</v>
      </c>
      <c r="Q526" s="395" t="str">
        <f>'FORMAT REKAP'!BI463</f>
        <v/>
      </c>
      <c r="R526" s="394" t="str">
        <f>'FORMAT REKAP'!BJ463</f>
        <v/>
      </c>
      <c r="S526" s="393" t="str">
        <f>'FORMAT REKAP'!BK463</f>
        <v/>
      </c>
    </row>
    <row r="527" spans="3:19" x14ac:dyDescent="0.25">
      <c r="C527" s="394" t="str">
        <f>'FORMAT REKAP'!H464&amp;"/"&amp;'FORMAT REKAP'!I464</f>
        <v>/</v>
      </c>
      <c r="D527" s="394" t="str">
        <f>'FORMAT REKAP'!AH464</f>
        <v/>
      </c>
      <c r="E527" s="394" t="str">
        <f>'FORMAT REKAP'!AM464</f>
        <v/>
      </c>
      <c r="F527" s="395" t="str">
        <f>'FORMAT REKAP'!AN464</f>
        <v/>
      </c>
      <c r="G527" s="394" t="str">
        <f>'FORMAT REKAP'!AQ464</f>
        <v/>
      </c>
      <c r="H527" s="394">
        <f>'FORMAT REKAP'!AS464</f>
        <v>0</v>
      </c>
      <c r="I527" s="394">
        <f>'FORMAT REKAP'!AU464</f>
        <v>0</v>
      </c>
      <c r="J527" s="394">
        <f>'FORMAT REKAP'!AY464</f>
        <v>0</v>
      </c>
      <c r="K527" s="395">
        <f>'FORMAT REKAP'!BA464</f>
        <v>0</v>
      </c>
      <c r="L527" s="395" t="str">
        <f>'FORMAT REKAP'!BD464</f>
        <v/>
      </c>
      <c r="M527" s="394" t="str">
        <f>'FORMAT REKAP'!BE464&amp;"/"&amp;'FORMAT REKAP'!BF464</f>
        <v>/</v>
      </c>
      <c r="P527" s="394">
        <f>'FORMAT REKAP'!AW464</f>
        <v>0</v>
      </c>
      <c r="Q527" s="395" t="str">
        <f>'FORMAT REKAP'!BI464</f>
        <v/>
      </c>
      <c r="R527" s="394" t="str">
        <f>'FORMAT REKAP'!BJ464</f>
        <v/>
      </c>
      <c r="S527" s="393" t="str">
        <f>'FORMAT REKAP'!BK464</f>
        <v/>
      </c>
    </row>
    <row r="528" spans="3:19" x14ac:dyDescent="0.25">
      <c r="C528" s="394" t="str">
        <f>'FORMAT REKAP'!H465&amp;"/"&amp;'FORMAT REKAP'!I465</f>
        <v>/</v>
      </c>
      <c r="D528" s="394" t="str">
        <f>'FORMAT REKAP'!AH465</f>
        <v/>
      </c>
      <c r="E528" s="394" t="str">
        <f>'FORMAT REKAP'!AM465</f>
        <v/>
      </c>
      <c r="F528" s="395" t="str">
        <f>'FORMAT REKAP'!AN465</f>
        <v/>
      </c>
      <c r="G528" s="394" t="str">
        <f>'FORMAT REKAP'!AQ465</f>
        <v/>
      </c>
      <c r="H528" s="394">
        <f>'FORMAT REKAP'!AS465</f>
        <v>0</v>
      </c>
      <c r="I528" s="394">
        <f>'FORMAT REKAP'!AU465</f>
        <v>0</v>
      </c>
      <c r="J528" s="394">
        <f>'FORMAT REKAP'!AY465</f>
        <v>0</v>
      </c>
      <c r="K528" s="395">
        <f>'FORMAT REKAP'!BA465</f>
        <v>0</v>
      </c>
      <c r="L528" s="395" t="str">
        <f>'FORMAT REKAP'!BD465</f>
        <v/>
      </c>
      <c r="M528" s="394" t="str">
        <f>'FORMAT REKAP'!BE465&amp;"/"&amp;'FORMAT REKAP'!BF465</f>
        <v>/</v>
      </c>
      <c r="P528" s="394">
        <f>'FORMAT REKAP'!AW465</f>
        <v>0</v>
      </c>
      <c r="Q528" s="395" t="str">
        <f>'FORMAT REKAP'!BI465</f>
        <v/>
      </c>
      <c r="R528" s="394" t="str">
        <f>'FORMAT REKAP'!BJ465</f>
        <v/>
      </c>
      <c r="S528" s="393" t="str">
        <f>'FORMAT REKAP'!BK465</f>
        <v/>
      </c>
    </row>
    <row r="529" spans="3:19" x14ac:dyDescent="0.25">
      <c r="C529" s="394" t="str">
        <f>'FORMAT REKAP'!H466&amp;"/"&amp;'FORMAT REKAP'!I466</f>
        <v>/</v>
      </c>
      <c r="D529" s="394" t="str">
        <f>'FORMAT REKAP'!AH466</f>
        <v/>
      </c>
      <c r="E529" s="394" t="str">
        <f>'FORMAT REKAP'!AM466</f>
        <v/>
      </c>
      <c r="F529" s="395" t="str">
        <f>'FORMAT REKAP'!AN466</f>
        <v/>
      </c>
      <c r="G529" s="394" t="str">
        <f>'FORMAT REKAP'!AQ466</f>
        <v/>
      </c>
      <c r="H529" s="394">
        <f>'FORMAT REKAP'!AS466</f>
        <v>0</v>
      </c>
      <c r="I529" s="394">
        <f>'FORMAT REKAP'!AU466</f>
        <v>0</v>
      </c>
      <c r="J529" s="394">
        <f>'FORMAT REKAP'!AY466</f>
        <v>0</v>
      </c>
      <c r="K529" s="395">
        <f>'FORMAT REKAP'!BA466</f>
        <v>0</v>
      </c>
      <c r="L529" s="395" t="str">
        <f>'FORMAT REKAP'!BD466</f>
        <v/>
      </c>
      <c r="M529" s="394" t="str">
        <f>'FORMAT REKAP'!BE466&amp;"/"&amp;'FORMAT REKAP'!BF466</f>
        <v>/</v>
      </c>
      <c r="P529" s="394">
        <f>'FORMAT REKAP'!AW466</f>
        <v>0</v>
      </c>
      <c r="Q529" s="395" t="str">
        <f>'FORMAT REKAP'!BI466</f>
        <v/>
      </c>
      <c r="R529" s="394" t="str">
        <f>'FORMAT REKAP'!BJ466</f>
        <v/>
      </c>
      <c r="S529" s="393" t="str">
        <f>'FORMAT REKAP'!BK466</f>
        <v/>
      </c>
    </row>
    <row r="530" spans="3:19" x14ac:dyDescent="0.25">
      <c r="C530" s="394" t="str">
        <f>'FORMAT REKAP'!H467&amp;"/"&amp;'FORMAT REKAP'!I467</f>
        <v>/</v>
      </c>
      <c r="D530" s="394" t="str">
        <f>'FORMAT REKAP'!AH467</f>
        <v/>
      </c>
      <c r="E530" s="394" t="str">
        <f>'FORMAT REKAP'!AM467</f>
        <v/>
      </c>
      <c r="F530" s="395" t="str">
        <f>'FORMAT REKAP'!AN467</f>
        <v/>
      </c>
      <c r="G530" s="394" t="str">
        <f>'FORMAT REKAP'!AQ467</f>
        <v/>
      </c>
      <c r="H530" s="394">
        <f>'FORMAT REKAP'!AS467</f>
        <v>0</v>
      </c>
      <c r="I530" s="394">
        <f>'FORMAT REKAP'!AU467</f>
        <v>0</v>
      </c>
      <c r="J530" s="394">
        <f>'FORMAT REKAP'!AY467</f>
        <v>0</v>
      </c>
      <c r="K530" s="395">
        <f>'FORMAT REKAP'!BA467</f>
        <v>0</v>
      </c>
      <c r="L530" s="395" t="str">
        <f>'FORMAT REKAP'!BD467</f>
        <v/>
      </c>
      <c r="M530" s="394" t="str">
        <f>'FORMAT REKAP'!BE467&amp;"/"&amp;'FORMAT REKAP'!BF467</f>
        <v>/</v>
      </c>
      <c r="P530" s="394">
        <f>'FORMAT REKAP'!AW467</f>
        <v>0</v>
      </c>
      <c r="Q530" s="395" t="str">
        <f>'FORMAT REKAP'!BI467</f>
        <v/>
      </c>
      <c r="R530" s="394" t="str">
        <f>'FORMAT REKAP'!BJ467</f>
        <v/>
      </c>
      <c r="S530" s="393" t="str">
        <f>'FORMAT REKAP'!BK467</f>
        <v/>
      </c>
    </row>
    <row r="531" spans="3:19" x14ac:dyDescent="0.25">
      <c r="C531" s="394" t="str">
        <f>'FORMAT REKAP'!H468&amp;"/"&amp;'FORMAT REKAP'!I468</f>
        <v>/</v>
      </c>
      <c r="D531" s="394" t="str">
        <f>'FORMAT REKAP'!AH468</f>
        <v/>
      </c>
      <c r="E531" s="394" t="str">
        <f>'FORMAT REKAP'!AM468</f>
        <v/>
      </c>
      <c r="F531" s="395" t="str">
        <f>'FORMAT REKAP'!AN468</f>
        <v/>
      </c>
      <c r="G531" s="394" t="str">
        <f>'FORMAT REKAP'!AQ468</f>
        <v/>
      </c>
      <c r="H531" s="394">
        <f>'FORMAT REKAP'!AS468</f>
        <v>0</v>
      </c>
      <c r="I531" s="394">
        <f>'FORMAT REKAP'!AU468</f>
        <v>0</v>
      </c>
      <c r="J531" s="394">
        <f>'FORMAT REKAP'!AY468</f>
        <v>0</v>
      </c>
      <c r="K531" s="395">
        <f>'FORMAT REKAP'!BA468</f>
        <v>0</v>
      </c>
      <c r="L531" s="395" t="str">
        <f>'FORMAT REKAP'!BD468</f>
        <v/>
      </c>
      <c r="M531" s="394" t="str">
        <f>'FORMAT REKAP'!BE468&amp;"/"&amp;'FORMAT REKAP'!BF468</f>
        <v>/</v>
      </c>
      <c r="P531" s="394">
        <f>'FORMAT REKAP'!AW468</f>
        <v>0</v>
      </c>
      <c r="Q531" s="395" t="str">
        <f>'FORMAT REKAP'!BI468</f>
        <v/>
      </c>
      <c r="R531" s="394" t="str">
        <f>'FORMAT REKAP'!BJ468</f>
        <v/>
      </c>
      <c r="S531" s="393" t="str">
        <f>'FORMAT REKAP'!BK468</f>
        <v/>
      </c>
    </row>
    <row r="532" spans="3:19" x14ac:dyDescent="0.25">
      <c r="C532" s="394" t="str">
        <f>'FORMAT REKAP'!H469&amp;"/"&amp;'FORMAT REKAP'!I469</f>
        <v>/</v>
      </c>
      <c r="D532" s="394" t="str">
        <f>'FORMAT REKAP'!AH469</f>
        <v/>
      </c>
      <c r="E532" s="394" t="str">
        <f>'FORMAT REKAP'!AM469</f>
        <v/>
      </c>
      <c r="F532" s="395" t="str">
        <f>'FORMAT REKAP'!AN469</f>
        <v/>
      </c>
      <c r="G532" s="394" t="str">
        <f>'FORMAT REKAP'!AQ469</f>
        <v/>
      </c>
      <c r="H532" s="394">
        <f>'FORMAT REKAP'!AS469</f>
        <v>0</v>
      </c>
      <c r="I532" s="394">
        <f>'FORMAT REKAP'!AU469</f>
        <v>0</v>
      </c>
      <c r="J532" s="394">
        <f>'FORMAT REKAP'!AY469</f>
        <v>0</v>
      </c>
      <c r="K532" s="395">
        <f>'FORMAT REKAP'!BA469</f>
        <v>0</v>
      </c>
      <c r="L532" s="395" t="str">
        <f>'FORMAT REKAP'!BD469</f>
        <v/>
      </c>
      <c r="M532" s="394" t="str">
        <f>'FORMAT REKAP'!BE469&amp;"/"&amp;'FORMAT REKAP'!BF469</f>
        <v>/</v>
      </c>
      <c r="P532" s="394">
        <f>'FORMAT REKAP'!AW469</f>
        <v>0</v>
      </c>
      <c r="Q532" s="395" t="str">
        <f>'FORMAT REKAP'!BI469</f>
        <v/>
      </c>
      <c r="R532" s="394" t="str">
        <f>'FORMAT REKAP'!BJ469</f>
        <v/>
      </c>
      <c r="S532" s="393" t="str">
        <f>'FORMAT REKAP'!BK469</f>
        <v/>
      </c>
    </row>
    <row r="533" spans="3:19" x14ac:dyDescent="0.25">
      <c r="C533" s="394" t="str">
        <f>'FORMAT REKAP'!H470&amp;"/"&amp;'FORMAT REKAP'!I470</f>
        <v>/</v>
      </c>
      <c r="D533" s="394" t="str">
        <f>'FORMAT REKAP'!AH470</f>
        <v/>
      </c>
      <c r="E533" s="394" t="str">
        <f>'FORMAT REKAP'!AM470</f>
        <v/>
      </c>
      <c r="F533" s="395" t="str">
        <f>'FORMAT REKAP'!AN470</f>
        <v/>
      </c>
      <c r="G533" s="394" t="str">
        <f>'FORMAT REKAP'!AQ470</f>
        <v/>
      </c>
      <c r="H533" s="394">
        <f>'FORMAT REKAP'!AS470</f>
        <v>0</v>
      </c>
      <c r="I533" s="394">
        <f>'FORMAT REKAP'!AU470</f>
        <v>0</v>
      </c>
      <c r="J533" s="394">
        <f>'FORMAT REKAP'!AY470</f>
        <v>0</v>
      </c>
      <c r="K533" s="395">
        <f>'FORMAT REKAP'!BA470</f>
        <v>0</v>
      </c>
      <c r="L533" s="395" t="str">
        <f>'FORMAT REKAP'!BD470</f>
        <v/>
      </c>
      <c r="M533" s="394" t="str">
        <f>'FORMAT REKAP'!BE470&amp;"/"&amp;'FORMAT REKAP'!BF470</f>
        <v>/</v>
      </c>
      <c r="P533" s="394">
        <f>'FORMAT REKAP'!AW470</f>
        <v>0</v>
      </c>
      <c r="Q533" s="395" t="str">
        <f>'FORMAT REKAP'!BI470</f>
        <v/>
      </c>
      <c r="R533" s="394" t="str">
        <f>'FORMAT REKAP'!BJ470</f>
        <v/>
      </c>
      <c r="S533" s="393" t="str">
        <f>'FORMAT REKAP'!BK470</f>
        <v/>
      </c>
    </row>
    <row r="534" spans="3:19" x14ac:dyDescent="0.25">
      <c r="C534" s="394" t="str">
        <f>'FORMAT REKAP'!H471&amp;"/"&amp;'FORMAT REKAP'!I471</f>
        <v>/</v>
      </c>
      <c r="D534" s="394" t="str">
        <f>'FORMAT REKAP'!AH471</f>
        <v/>
      </c>
      <c r="E534" s="394" t="str">
        <f>'FORMAT REKAP'!AM471</f>
        <v/>
      </c>
      <c r="F534" s="395" t="str">
        <f>'FORMAT REKAP'!AN471</f>
        <v/>
      </c>
      <c r="G534" s="394" t="str">
        <f>'FORMAT REKAP'!AQ471</f>
        <v/>
      </c>
      <c r="H534" s="394">
        <f>'FORMAT REKAP'!AS471</f>
        <v>0</v>
      </c>
      <c r="I534" s="394">
        <f>'FORMAT REKAP'!AU471</f>
        <v>0</v>
      </c>
      <c r="J534" s="394">
        <f>'FORMAT REKAP'!AY471</f>
        <v>0</v>
      </c>
      <c r="K534" s="395">
        <f>'FORMAT REKAP'!BA471</f>
        <v>0</v>
      </c>
      <c r="L534" s="395" t="str">
        <f>'FORMAT REKAP'!BD471</f>
        <v/>
      </c>
      <c r="M534" s="394" t="str">
        <f>'FORMAT REKAP'!BE471&amp;"/"&amp;'FORMAT REKAP'!BF471</f>
        <v>/</v>
      </c>
      <c r="P534" s="394">
        <f>'FORMAT REKAP'!AW471</f>
        <v>0</v>
      </c>
      <c r="Q534" s="395" t="str">
        <f>'FORMAT REKAP'!BI471</f>
        <v/>
      </c>
      <c r="R534" s="394" t="str">
        <f>'FORMAT REKAP'!BJ471</f>
        <v/>
      </c>
      <c r="S534" s="393" t="str">
        <f>'FORMAT REKAP'!BK471</f>
        <v/>
      </c>
    </row>
    <row r="535" spans="3:19" x14ac:dyDescent="0.25">
      <c r="C535" s="394" t="str">
        <f>'FORMAT REKAP'!H472&amp;"/"&amp;'FORMAT REKAP'!I472</f>
        <v>/</v>
      </c>
      <c r="D535" s="394" t="str">
        <f>'FORMAT REKAP'!AH472</f>
        <v/>
      </c>
      <c r="E535" s="394" t="str">
        <f>'FORMAT REKAP'!AM472</f>
        <v/>
      </c>
      <c r="F535" s="395" t="str">
        <f>'FORMAT REKAP'!AN472</f>
        <v/>
      </c>
      <c r="G535" s="394" t="str">
        <f>'FORMAT REKAP'!AQ472</f>
        <v/>
      </c>
      <c r="H535" s="394">
        <f>'FORMAT REKAP'!AS472</f>
        <v>0</v>
      </c>
      <c r="I535" s="394">
        <f>'FORMAT REKAP'!AU472</f>
        <v>0</v>
      </c>
      <c r="J535" s="394">
        <f>'FORMAT REKAP'!AY472</f>
        <v>0</v>
      </c>
      <c r="K535" s="395">
        <f>'FORMAT REKAP'!BA472</f>
        <v>0</v>
      </c>
      <c r="L535" s="395" t="str">
        <f>'FORMAT REKAP'!BD472</f>
        <v/>
      </c>
      <c r="M535" s="394" t="str">
        <f>'FORMAT REKAP'!BE472&amp;"/"&amp;'FORMAT REKAP'!BF472</f>
        <v>/</v>
      </c>
      <c r="P535" s="394">
        <f>'FORMAT REKAP'!AW472</f>
        <v>0</v>
      </c>
      <c r="Q535" s="395" t="str">
        <f>'FORMAT REKAP'!BI472</f>
        <v/>
      </c>
      <c r="R535" s="394" t="str">
        <f>'FORMAT REKAP'!BJ472</f>
        <v/>
      </c>
      <c r="S535" s="393" t="str">
        <f>'FORMAT REKAP'!BK472</f>
        <v/>
      </c>
    </row>
    <row r="536" spans="3:19" x14ac:dyDescent="0.25">
      <c r="C536" s="394" t="str">
        <f>'FORMAT REKAP'!H473&amp;"/"&amp;'FORMAT REKAP'!I473</f>
        <v>/</v>
      </c>
      <c r="D536" s="394" t="str">
        <f>'FORMAT REKAP'!AH473</f>
        <v/>
      </c>
      <c r="E536" s="394" t="str">
        <f>'FORMAT REKAP'!AM473</f>
        <v/>
      </c>
      <c r="F536" s="395" t="str">
        <f>'FORMAT REKAP'!AN473</f>
        <v/>
      </c>
      <c r="G536" s="394" t="str">
        <f>'FORMAT REKAP'!AQ473</f>
        <v/>
      </c>
      <c r="H536" s="394">
        <f>'FORMAT REKAP'!AS473</f>
        <v>0</v>
      </c>
      <c r="I536" s="394">
        <f>'FORMAT REKAP'!AU473</f>
        <v>0</v>
      </c>
      <c r="J536" s="394">
        <f>'FORMAT REKAP'!AY473</f>
        <v>0</v>
      </c>
      <c r="K536" s="395">
        <f>'FORMAT REKAP'!BA473</f>
        <v>0</v>
      </c>
      <c r="L536" s="395" t="str">
        <f>'FORMAT REKAP'!BD473</f>
        <v/>
      </c>
      <c r="M536" s="394" t="str">
        <f>'FORMAT REKAP'!BE473&amp;"/"&amp;'FORMAT REKAP'!BF473</f>
        <v>/</v>
      </c>
      <c r="P536" s="394">
        <f>'FORMAT REKAP'!AW473</f>
        <v>0</v>
      </c>
      <c r="Q536" s="395" t="str">
        <f>'FORMAT REKAP'!BI473</f>
        <v/>
      </c>
      <c r="R536" s="394" t="str">
        <f>'FORMAT REKAP'!BJ473</f>
        <v/>
      </c>
      <c r="S536" s="393" t="str">
        <f>'FORMAT REKAP'!BK473</f>
        <v/>
      </c>
    </row>
    <row r="537" spans="3:19" x14ac:dyDescent="0.25">
      <c r="C537" s="394" t="str">
        <f>'FORMAT REKAP'!H474&amp;"/"&amp;'FORMAT REKAP'!I474</f>
        <v>/</v>
      </c>
      <c r="D537" s="394" t="str">
        <f>'FORMAT REKAP'!AH474</f>
        <v/>
      </c>
      <c r="E537" s="394" t="str">
        <f>'FORMAT REKAP'!AM474</f>
        <v/>
      </c>
      <c r="F537" s="395" t="str">
        <f>'FORMAT REKAP'!AN474</f>
        <v/>
      </c>
      <c r="G537" s="394" t="str">
        <f>'FORMAT REKAP'!AQ474</f>
        <v/>
      </c>
      <c r="H537" s="394">
        <f>'FORMAT REKAP'!AS474</f>
        <v>0</v>
      </c>
      <c r="I537" s="394">
        <f>'FORMAT REKAP'!AU474</f>
        <v>0</v>
      </c>
      <c r="J537" s="394">
        <f>'FORMAT REKAP'!AY474</f>
        <v>0</v>
      </c>
      <c r="K537" s="395">
        <f>'FORMAT REKAP'!BA474</f>
        <v>0</v>
      </c>
      <c r="L537" s="395" t="str">
        <f>'FORMAT REKAP'!BD474</f>
        <v/>
      </c>
      <c r="M537" s="394" t="str">
        <f>'FORMAT REKAP'!BE474&amp;"/"&amp;'FORMAT REKAP'!BF474</f>
        <v>/</v>
      </c>
      <c r="P537" s="394">
        <f>'FORMAT REKAP'!AW474</f>
        <v>0</v>
      </c>
      <c r="Q537" s="395" t="str">
        <f>'FORMAT REKAP'!BI474</f>
        <v/>
      </c>
      <c r="R537" s="394" t="str">
        <f>'FORMAT REKAP'!BJ474</f>
        <v/>
      </c>
      <c r="S537" s="393" t="str">
        <f>'FORMAT REKAP'!BK474</f>
        <v/>
      </c>
    </row>
    <row r="538" spans="3:19" x14ac:dyDescent="0.25">
      <c r="C538" s="394" t="str">
        <f>'FORMAT REKAP'!H475&amp;"/"&amp;'FORMAT REKAP'!I475</f>
        <v>/</v>
      </c>
      <c r="D538" s="394" t="str">
        <f>'FORMAT REKAP'!AH475</f>
        <v/>
      </c>
      <c r="E538" s="394" t="str">
        <f>'FORMAT REKAP'!AM475</f>
        <v/>
      </c>
      <c r="F538" s="395" t="str">
        <f>'FORMAT REKAP'!AN475</f>
        <v/>
      </c>
      <c r="G538" s="394" t="str">
        <f>'FORMAT REKAP'!AQ475</f>
        <v/>
      </c>
      <c r="H538" s="394">
        <f>'FORMAT REKAP'!AS475</f>
        <v>0</v>
      </c>
      <c r="I538" s="394">
        <f>'FORMAT REKAP'!AU475</f>
        <v>0</v>
      </c>
      <c r="J538" s="394">
        <f>'FORMAT REKAP'!AY475</f>
        <v>0</v>
      </c>
      <c r="K538" s="395">
        <f>'FORMAT REKAP'!BA475</f>
        <v>0</v>
      </c>
      <c r="L538" s="395" t="str">
        <f>'FORMAT REKAP'!BD475</f>
        <v/>
      </c>
      <c r="M538" s="394" t="str">
        <f>'FORMAT REKAP'!BE475&amp;"/"&amp;'FORMAT REKAP'!BF475</f>
        <v>/</v>
      </c>
      <c r="P538" s="394">
        <f>'FORMAT REKAP'!AW475</f>
        <v>0</v>
      </c>
      <c r="Q538" s="395" t="str">
        <f>'FORMAT REKAP'!BI475</f>
        <v/>
      </c>
      <c r="R538" s="394" t="str">
        <f>'FORMAT REKAP'!BJ475</f>
        <v/>
      </c>
      <c r="S538" s="393" t="str">
        <f>'FORMAT REKAP'!BK475</f>
        <v/>
      </c>
    </row>
    <row r="539" spans="3:19" x14ac:dyDescent="0.25">
      <c r="C539" s="394" t="str">
        <f>'FORMAT REKAP'!H476&amp;"/"&amp;'FORMAT REKAP'!I476</f>
        <v>/</v>
      </c>
      <c r="D539" s="394" t="str">
        <f>'FORMAT REKAP'!AH476</f>
        <v/>
      </c>
      <c r="E539" s="394" t="str">
        <f>'FORMAT REKAP'!AM476</f>
        <v/>
      </c>
      <c r="F539" s="395" t="str">
        <f>'FORMAT REKAP'!AN476</f>
        <v/>
      </c>
      <c r="G539" s="394" t="str">
        <f>'FORMAT REKAP'!AQ476</f>
        <v/>
      </c>
      <c r="H539" s="394">
        <f>'FORMAT REKAP'!AS476</f>
        <v>0</v>
      </c>
      <c r="I539" s="394">
        <f>'FORMAT REKAP'!AU476</f>
        <v>0</v>
      </c>
      <c r="J539" s="394">
        <f>'FORMAT REKAP'!AY476</f>
        <v>0</v>
      </c>
      <c r="K539" s="395">
        <f>'FORMAT REKAP'!BA476</f>
        <v>0</v>
      </c>
      <c r="L539" s="395" t="str">
        <f>'FORMAT REKAP'!BD476</f>
        <v/>
      </c>
      <c r="M539" s="394" t="str">
        <f>'FORMAT REKAP'!BE476&amp;"/"&amp;'FORMAT REKAP'!BF476</f>
        <v>/</v>
      </c>
      <c r="P539" s="394">
        <f>'FORMAT REKAP'!AW476</f>
        <v>0</v>
      </c>
      <c r="Q539" s="395" t="str">
        <f>'FORMAT REKAP'!BI476</f>
        <v/>
      </c>
      <c r="R539" s="394" t="str">
        <f>'FORMAT REKAP'!BJ476</f>
        <v/>
      </c>
      <c r="S539" s="393" t="str">
        <f>'FORMAT REKAP'!BK476</f>
        <v/>
      </c>
    </row>
    <row r="540" spans="3:19" x14ac:dyDescent="0.25">
      <c r="C540" s="394" t="str">
        <f>'FORMAT REKAP'!H477&amp;"/"&amp;'FORMAT REKAP'!I477</f>
        <v>/</v>
      </c>
      <c r="D540" s="394" t="str">
        <f>'FORMAT REKAP'!AH477</f>
        <v/>
      </c>
      <c r="E540" s="394" t="str">
        <f>'FORMAT REKAP'!AM477</f>
        <v/>
      </c>
      <c r="F540" s="395" t="str">
        <f>'FORMAT REKAP'!AN477</f>
        <v/>
      </c>
      <c r="G540" s="394" t="str">
        <f>'FORMAT REKAP'!AQ477</f>
        <v/>
      </c>
      <c r="H540" s="394">
        <f>'FORMAT REKAP'!AS477</f>
        <v>0</v>
      </c>
      <c r="I540" s="394">
        <f>'FORMAT REKAP'!AU477</f>
        <v>0</v>
      </c>
      <c r="J540" s="394">
        <f>'FORMAT REKAP'!AY477</f>
        <v>0</v>
      </c>
      <c r="K540" s="395">
        <f>'FORMAT REKAP'!BA477</f>
        <v>0</v>
      </c>
      <c r="L540" s="395" t="str">
        <f>'FORMAT REKAP'!BD477</f>
        <v/>
      </c>
      <c r="M540" s="394" t="str">
        <f>'FORMAT REKAP'!BE477&amp;"/"&amp;'FORMAT REKAP'!BF477</f>
        <v>/</v>
      </c>
      <c r="P540" s="394">
        <f>'FORMAT REKAP'!AW477</f>
        <v>0</v>
      </c>
      <c r="Q540" s="395" t="str">
        <f>'FORMAT REKAP'!BI477</f>
        <v/>
      </c>
      <c r="R540" s="394" t="str">
        <f>'FORMAT REKAP'!BJ477</f>
        <v/>
      </c>
      <c r="S540" s="393" t="str">
        <f>'FORMAT REKAP'!BK477</f>
        <v/>
      </c>
    </row>
    <row r="541" spans="3:19" x14ac:dyDescent="0.25">
      <c r="C541" s="394" t="str">
        <f>'FORMAT REKAP'!H478&amp;"/"&amp;'FORMAT REKAP'!I478</f>
        <v>/</v>
      </c>
      <c r="D541" s="394" t="str">
        <f>'FORMAT REKAP'!AH478</f>
        <v/>
      </c>
      <c r="E541" s="394" t="str">
        <f>'FORMAT REKAP'!AM478</f>
        <v/>
      </c>
      <c r="F541" s="395" t="str">
        <f>'FORMAT REKAP'!AN478</f>
        <v/>
      </c>
      <c r="G541" s="394" t="str">
        <f>'FORMAT REKAP'!AQ478</f>
        <v/>
      </c>
      <c r="H541" s="394">
        <f>'FORMAT REKAP'!AS478</f>
        <v>0</v>
      </c>
      <c r="I541" s="394">
        <f>'FORMAT REKAP'!AU478</f>
        <v>0</v>
      </c>
      <c r="J541" s="394">
        <f>'FORMAT REKAP'!AY478</f>
        <v>0</v>
      </c>
      <c r="K541" s="395">
        <f>'FORMAT REKAP'!BA478</f>
        <v>0</v>
      </c>
      <c r="L541" s="395" t="str">
        <f>'FORMAT REKAP'!BD478</f>
        <v/>
      </c>
      <c r="M541" s="394" t="str">
        <f>'FORMAT REKAP'!BE478&amp;"/"&amp;'FORMAT REKAP'!BF478</f>
        <v>/</v>
      </c>
      <c r="P541" s="394">
        <f>'FORMAT REKAP'!AW478</f>
        <v>0</v>
      </c>
      <c r="Q541" s="395" t="str">
        <f>'FORMAT REKAP'!BI478</f>
        <v/>
      </c>
      <c r="R541" s="394" t="str">
        <f>'FORMAT REKAP'!BJ478</f>
        <v/>
      </c>
      <c r="S541" s="393" t="str">
        <f>'FORMAT REKAP'!BK478</f>
        <v/>
      </c>
    </row>
    <row r="542" spans="3:19" x14ac:dyDescent="0.25">
      <c r="C542" s="394" t="str">
        <f>'FORMAT REKAP'!H479&amp;"/"&amp;'FORMAT REKAP'!I479</f>
        <v>/</v>
      </c>
      <c r="D542" s="394" t="str">
        <f>'FORMAT REKAP'!AH479</f>
        <v/>
      </c>
      <c r="E542" s="394" t="str">
        <f>'FORMAT REKAP'!AM479</f>
        <v/>
      </c>
      <c r="F542" s="395" t="str">
        <f>'FORMAT REKAP'!AN479</f>
        <v/>
      </c>
      <c r="G542" s="394" t="str">
        <f>'FORMAT REKAP'!AQ479</f>
        <v/>
      </c>
      <c r="H542" s="394">
        <f>'FORMAT REKAP'!AS479</f>
        <v>0</v>
      </c>
      <c r="I542" s="394">
        <f>'FORMAT REKAP'!AU479</f>
        <v>0</v>
      </c>
      <c r="J542" s="394">
        <f>'FORMAT REKAP'!AY479</f>
        <v>0</v>
      </c>
      <c r="K542" s="395">
        <f>'FORMAT REKAP'!BA479</f>
        <v>0</v>
      </c>
      <c r="L542" s="395" t="str">
        <f>'FORMAT REKAP'!BD479</f>
        <v/>
      </c>
      <c r="M542" s="394" t="str">
        <f>'FORMAT REKAP'!BE479&amp;"/"&amp;'FORMAT REKAP'!BF479</f>
        <v>/</v>
      </c>
      <c r="P542" s="394">
        <f>'FORMAT REKAP'!AW479</f>
        <v>0</v>
      </c>
      <c r="Q542" s="395" t="str">
        <f>'FORMAT REKAP'!BI479</f>
        <v/>
      </c>
      <c r="R542" s="394" t="str">
        <f>'FORMAT REKAP'!BJ479</f>
        <v/>
      </c>
      <c r="S542" s="393" t="str">
        <f>'FORMAT REKAP'!BK479</f>
        <v/>
      </c>
    </row>
    <row r="543" spans="3:19" x14ac:dyDescent="0.25">
      <c r="C543" s="394" t="str">
        <f>'FORMAT REKAP'!H480&amp;"/"&amp;'FORMAT REKAP'!I480</f>
        <v>/</v>
      </c>
      <c r="D543" s="394" t="str">
        <f>'FORMAT REKAP'!AH480</f>
        <v/>
      </c>
      <c r="E543" s="394" t="str">
        <f>'FORMAT REKAP'!AM480</f>
        <v/>
      </c>
      <c r="F543" s="395" t="str">
        <f>'FORMAT REKAP'!AN480</f>
        <v/>
      </c>
      <c r="G543" s="394" t="str">
        <f>'FORMAT REKAP'!AQ480</f>
        <v/>
      </c>
      <c r="H543" s="394">
        <f>'FORMAT REKAP'!AS480</f>
        <v>0</v>
      </c>
      <c r="I543" s="394">
        <f>'FORMAT REKAP'!AU480</f>
        <v>0</v>
      </c>
      <c r="J543" s="394">
        <f>'FORMAT REKAP'!AY480</f>
        <v>0</v>
      </c>
      <c r="K543" s="395">
        <f>'FORMAT REKAP'!BA480</f>
        <v>0</v>
      </c>
      <c r="L543" s="395" t="str">
        <f>'FORMAT REKAP'!BD480</f>
        <v/>
      </c>
      <c r="M543" s="394" t="str">
        <f>'FORMAT REKAP'!BE480&amp;"/"&amp;'FORMAT REKAP'!BF480</f>
        <v>/</v>
      </c>
      <c r="P543" s="394">
        <f>'FORMAT REKAP'!AW480</f>
        <v>0</v>
      </c>
      <c r="Q543" s="395" t="str">
        <f>'FORMAT REKAP'!BI480</f>
        <v/>
      </c>
      <c r="R543" s="394" t="str">
        <f>'FORMAT REKAP'!BJ480</f>
        <v/>
      </c>
      <c r="S543" s="393" t="str">
        <f>'FORMAT REKAP'!BK480</f>
        <v/>
      </c>
    </row>
    <row r="544" spans="3:19" x14ac:dyDescent="0.25">
      <c r="C544" s="394" t="str">
        <f>'FORMAT REKAP'!H481&amp;"/"&amp;'FORMAT REKAP'!I481</f>
        <v>/</v>
      </c>
      <c r="D544" s="394" t="str">
        <f>'FORMAT REKAP'!AH481</f>
        <v/>
      </c>
      <c r="E544" s="394" t="str">
        <f>'FORMAT REKAP'!AM481</f>
        <v/>
      </c>
      <c r="F544" s="395" t="str">
        <f>'FORMAT REKAP'!AN481</f>
        <v/>
      </c>
      <c r="G544" s="394" t="str">
        <f>'FORMAT REKAP'!AQ481</f>
        <v/>
      </c>
      <c r="H544" s="394">
        <f>'FORMAT REKAP'!AS481</f>
        <v>0</v>
      </c>
      <c r="I544" s="394">
        <f>'FORMAT REKAP'!AU481</f>
        <v>0</v>
      </c>
      <c r="J544" s="394">
        <f>'FORMAT REKAP'!AY481</f>
        <v>0</v>
      </c>
      <c r="K544" s="395">
        <f>'FORMAT REKAP'!BA481</f>
        <v>0</v>
      </c>
      <c r="L544" s="395" t="str">
        <f>'FORMAT REKAP'!BD481</f>
        <v/>
      </c>
      <c r="M544" s="394" t="str">
        <f>'FORMAT REKAP'!BE481&amp;"/"&amp;'FORMAT REKAP'!BF481</f>
        <v>/</v>
      </c>
      <c r="P544" s="394">
        <f>'FORMAT REKAP'!AW481</f>
        <v>0</v>
      </c>
      <c r="Q544" s="395" t="str">
        <f>'FORMAT REKAP'!BI481</f>
        <v/>
      </c>
      <c r="R544" s="394" t="str">
        <f>'FORMAT REKAP'!BJ481</f>
        <v/>
      </c>
      <c r="S544" s="393" t="str">
        <f>'FORMAT REKAP'!BK481</f>
        <v/>
      </c>
    </row>
    <row r="545" spans="3:19" x14ac:dyDescent="0.25">
      <c r="C545" s="394" t="str">
        <f>'FORMAT REKAP'!H482&amp;"/"&amp;'FORMAT REKAP'!I482</f>
        <v>/</v>
      </c>
      <c r="D545" s="394" t="str">
        <f>'FORMAT REKAP'!AH482</f>
        <v/>
      </c>
      <c r="E545" s="394" t="str">
        <f>'FORMAT REKAP'!AM482</f>
        <v/>
      </c>
      <c r="F545" s="395" t="str">
        <f>'FORMAT REKAP'!AN482</f>
        <v/>
      </c>
      <c r="G545" s="394" t="str">
        <f>'FORMAT REKAP'!AQ482</f>
        <v/>
      </c>
      <c r="H545" s="394">
        <f>'FORMAT REKAP'!AS482</f>
        <v>0</v>
      </c>
      <c r="I545" s="394">
        <f>'FORMAT REKAP'!AU482</f>
        <v>0</v>
      </c>
      <c r="J545" s="394">
        <f>'FORMAT REKAP'!AY482</f>
        <v>0</v>
      </c>
      <c r="K545" s="395">
        <f>'FORMAT REKAP'!BA482</f>
        <v>0</v>
      </c>
      <c r="L545" s="395" t="str">
        <f>'FORMAT REKAP'!BD482</f>
        <v/>
      </c>
      <c r="M545" s="394" t="str">
        <f>'FORMAT REKAP'!BE482&amp;"/"&amp;'FORMAT REKAP'!BF482</f>
        <v>/</v>
      </c>
      <c r="P545" s="394">
        <f>'FORMAT REKAP'!AW482</f>
        <v>0</v>
      </c>
      <c r="Q545" s="395" t="str">
        <f>'FORMAT REKAP'!BI482</f>
        <v/>
      </c>
      <c r="R545" s="394" t="str">
        <f>'FORMAT REKAP'!BJ482</f>
        <v/>
      </c>
      <c r="S545" s="393" t="str">
        <f>'FORMAT REKAP'!BK482</f>
        <v/>
      </c>
    </row>
    <row r="546" spans="3:19" x14ac:dyDescent="0.25">
      <c r="C546" s="394" t="str">
        <f>'FORMAT REKAP'!H483&amp;"/"&amp;'FORMAT REKAP'!I483</f>
        <v>/</v>
      </c>
      <c r="D546" s="394" t="str">
        <f>'FORMAT REKAP'!AH483</f>
        <v/>
      </c>
      <c r="E546" s="394" t="str">
        <f>'FORMAT REKAP'!AM483</f>
        <v/>
      </c>
      <c r="F546" s="395" t="str">
        <f>'FORMAT REKAP'!AN483</f>
        <v/>
      </c>
      <c r="G546" s="394" t="str">
        <f>'FORMAT REKAP'!AQ483</f>
        <v/>
      </c>
      <c r="H546" s="394">
        <f>'FORMAT REKAP'!AS483</f>
        <v>0</v>
      </c>
      <c r="I546" s="394">
        <f>'FORMAT REKAP'!AU483</f>
        <v>0</v>
      </c>
      <c r="J546" s="394">
        <f>'FORMAT REKAP'!AY483</f>
        <v>0</v>
      </c>
      <c r="K546" s="395">
        <f>'FORMAT REKAP'!BA483</f>
        <v>0</v>
      </c>
      <c r="L546" s="395" t="str">
        <f>'FORMAT REKAP'!BD483</f>
        <v/>
      </c>
      <c r="M546" s="394" t="str">
        <f>'FORMAT REKAP'!BE483&amp;"/"&amp;'FORMAT REKAP'!BF483</f>
        <v>/</v>
      </c>
      <c r="P546" s="394">
        <f>'FORMAT REKAP'!AW483</f>
        <v>0</v>
      </c>
      <c r="Q546" s="395" t="str">
        <f>'FORMAT REKAP'!BI483</f>
        <v/>
      </c>
      <c r="R546" s="394" t="str">
        <f>'FORMAT REKAP'!BJ483</f>
        <v/>
      </c>
      <c r="S546" s="393" t="str">
        <f>'FORMAT REKAP'!BK483</f>
        <v/>
      </c>
    </row>
    <row r="547" spans="3:19" x14ac:dyDescent="0.25">
      <c r="C547" s="394" t="str">
        <f>'FORMAT REKAP'!H484&amp;"/"&amp;'FORMAT REKAP'!I484</f>
        <v>/</v>
      </c>
      <c r="D547" s="394" t="str">
        <f>'FORMAT REKAP'!AH484</f>
        <v/>
      </c>
      <c r="E547" s="394" t="str">
        <f>'FORMAT REKAP'!AM484</f>
        <v/>
      </c>
      <c r="F547" s="395" t="str">
        <f>'FORMAT REKAP'!AN484</f>
        <v/>
      </c>
      <c r="G547" s="394" t="str">
        <f>'FORMAT REKAP'!AQ484</f>
        <v/>
      </c>
      <c r="H547" s="394">
        <f>'FORMAT REKAP'!AS484</f>
        <v>0</v>
      </c>
      <c r="I547" s="394">
        <f>'FORMAT REKAP'!AU484</f>
        <v>0</v>
      </c>
      <c r="J547" s="394">
        <f>'FORMAT REKAP'!AY484</f>
        <v>0</v>
      </c>
      <c r="K547" s="395">
        <f>'FORMAT REKAP'!BA484</f>
        <v>0</v>
      </c>
      <c r="L547" s="395" t="str">
        <f>'FORMAT REKAP'!BD484</f>
        <v/>
      </c>
      <c r="M547" s="394" t="str">
        <f>'FORMAT REKAP'!BE484&amp;"/"&amp;'FORMAT REKAP'!BF484</f>
        <v>/</v>
      </c>
      <c r="P547" s="394">
        <f>'FORMAT REKAP'!AW484</f>
        <v>0</v>
      </c>
      <c r="Q547" s="395" t="str">
        <f>'FORMAT REKAP'!BI484</f>
        <v/>
      </c>
      <c r="R547" s="394" t="str">
        <f>'FORMAT REKAP'!BJ484</f>
        <v/>
      </c>
      <c r="S547" s="393" t="str">
        <f>'FORMAT REKAP'!BK484</f>
        <v/>
      </c>
    </row>
    <row r="548" spans="3:19" x14ac:dyDescent="0.25">
      <c r="C548" s="394" t="str">
        <f>'FORMAT REKAP'!H485&amp;"/"&amp;'FORMAT REKAP'!I485</f>
        <v>/</v>
      </c>
      <c r="D548" s="394" t="str">
        <f>'FORMAT REKAP'!AH485</f>
        <v/>
      </c>
      <c r="E548" s="394" t="str">
        <f>'FORMAT REKAP'!AM485</f>
        <v/>
      </c>
      <c r="F548" s="395" t="str">
        <f>'FORMAT REKAP'!AN485</f>
        <v/>
      </c>
      <c r="G548" s="394" t="str">
        <f>'FORMAT REKAP'!AQ485</f>
        <v/>
      </c>
      <c r="H548" s="394">
        <f>'FORMAT REKAP'!AS485</f>
        <v>0</v>
      </c>
      <c r="I548" s="394">
        <f>'FORMAT REKAP'!AU485</f>
        <v>0</v>
      </c>
      <c r="J548" s="394">
        <f>'FORMAT REKAP'!AY485</f>
        <v>0</v>
      </c>
      <c r="K548" s="395">
        <f>'FORMAT REKAP'!BA485</f>
        <v>0</v>
      </c>
      <c r="L548" s="395" t="str">
        <f>'FORMAT REKAP'!BD485</f>
        <v/>
      </c>
      <c r="M548" s="394" t="str">
        <f>'FORMAT REKAP'!BE485&amp;"/"&amp;'FORMAT REKAP'!BF485</f>
        <v>/</v>
      </c>
      <c r="P548" s="394">
        <f>'FORMAT REKAP'!AW485</f>
        <v>0</v>
      </c>
      <c r="Q548" s="395" t="str">
        <f>'FORMAT REKAP'!BI485</f>
        <v/>
      </c>
      <c r="R548" s="394" t="str">
        <f>'FORMAT REKAP'!BJ485</f>
        <v/>
      </c>
      <c r="S548" s="393" t="str">
        <f>'FORMAT REKAP'!BK485</f>
        <v/>
      </c>
    </row>
    <row r="549" spans="3:19" x14ac:dyDescent="0.25">
      <c r="C549" s="394" t="str">
        <f>'FORMAT REKAP'!H486&amp;"/"&amp;'FORMAT REKAP'!I486</f>
        <v>/</v>
      </c>
      <c r="D549" s="394" t="str">
        <f>'FORMAT REKAP'!AH486</f>
        <v/>
      </c>
      <c r="E549" s="394" t="str">
        <f>'FORMAT REKAP'!AM486</f>
        <v/>
      </c>
      <c r="F549" s="395" t="str">
        <f>'FORMAT REKAP'!AN486</f>
        <v/>
      </c>
      <c r="G549" s="394" t="str">
        <f>'FORMAT REKAP'!AQ486</f>
        <v/>
      </c>
      <c r="H549" s="394">
        <f>'FORMAT REKAP'!AS486</f>
        <v>0</v>
      </c>
      <c r="I549" s="394">
        <f>'FORMAT REKAP'!AU486</f>
        <v>0</v>
      </c>
      <c r="J549" s="394">
        <f>'FORMAT REKAP'!AY486</f>
        <v>0</v>
      </c>
      <c r="K549" s="395">
        <f>'FORMAT REKAP'!BA486</f>
        <v>0</v>
      </c>
      <c r="L549" s="395" t="str">
        <f>'FORMAT REKAP'!BD486</f>
        <v/>
      </c>
      <c r="M549" s="394" t="str">
        <f>'FORMAT REKAP'!BE486&amp;"/"&amp;'FORMAT REKAP'!BF486</f>
        <v>/</v>
      </c>
      <c r="P549" s="394">
        <f>'FORMAT REKAP'!AW486</f>
        <v>0</v>
      </c>
      <c r="Q549" s="395" t="str">
        <f>'FORMAT REKAP'!BI486</f>
        <v/>
      </c>
      <c r="R549" s="394" t="str">
        <f>'FORMAT REKAP'!BJ486</f>
        <v/>
      </c>
      <c r="S549" s="393" t="str">
        <f>'FORMAT REKAP'!BK486</f>
        <v/>
      </c>
    </row>
    <row r="550" spans="3:19" x14ac:dyDescent="0.25">
      <c r="C550" s="394" t="str">
        <f>'FORMAT REKAP'!H487&amp;"/"&amp;'FORMAT REKAP'!I487</f>
        <v>/</v>
      </c>
      <c r="D550" s="394" t="str">
        <f>'FORMAT REKAP'!AH487</f>
        <v/>
      </c>
      <c r="E550" s="394" t="str">
        <f>'FORMAT REKAP'!AM487</f>
        <v/>
      </c>
      <c r="F550" s="395" t="str">
        <f>'FORMAT REKAP'!AN487</f>
        <v/>
      </c>
      <c r="G550" s="394" t="str">
        <f>'FORMAT REKAP'!AQ487</f>
        <v/>
      </c>
      <c r="H550" s="394">
        <f>'FORMAT REKAP'!AS487</f>
        <v>0</v>
      </c>
      <c r="I550" s="394">
        <f>'FORMAT REKAP'!AU487</f>
        <v>0</v>
      </c>
      <c r="J550" s="394">
        <f>'FORMAT REKAP'!AY487</f>
        <v>0</v>
      </c>
      <c r="K550" s="395">
        <f>'FORMAT REKAP'!BA487</f>
        <v>0</v>
      </c>
      <c r="L550" s="395" t="str">
        <f>'FORMAT REKAP'!BD487</f>
        <v/>
      </c>
      <c r="M550" s="394" t="str">
        <f>'FORMAT REKAP'!BE487&amp;"/"&amp;'FORMAT REKAP'!BF487</f>
        <v>/</v>
      </c>
      <c r="P550" s="394">
        <f>'FORMAT REKAP'!AW487</f>
        <v>0</v>
      </c>
      <c r="Q550" s="395" t="str">
        <f>'FORMAT REKAP'!BI487</f>
        <v/>
      </c>
      <c r="R550" s="394" t="str">
        <f>'FORMAT REKAP'!BJ487</f>
        <v/>
      </c>
      <c r="S550" s="393" t="str">
        <f>'FORMAT REKAP'!BK487</f>
        <v/>
      </c>
    </row>
    <row r="551" spans="3:19" x14ac:dyDescent="0.25">
      <c r="C551" s="394" t="str">
        <f>'FORMAT REKAP'!H488&amp;"/"&amp;'FORMAT REKAP'!I488</f>
        <v>/</v>
      </c>
      <c r="D551" s="394" t="str">
        <f>'FORMAT REKAP'!AH488</f>
        <v/>
      </c>
      <c r="E551" s="394" t="str">
        <f>'FORMAT REKAP'!AM488</f>
        <v/>
      </c>
      <c r="F551" s="395" t="str">
        <f>'FORMAT REKAP'!AN488</f>
        <v/>
      </c>
      <c r="G551" s="394" t="str">
        <f>'FORMAT REKAP'!AQ488</f>
        <v/>
      </c>
      <c r="H551" s="394">
        <f>'FORMAT REKAP'!AS488</f>
        <v>0</v>
      </c>
      <c r="I551" s="394">
        <f>'FORMAT REKAP'!AU488</f>
        <v>0</v>
      </c>
      <c r="J551" s="394">
        <f>'FORMAT REKAP'!AY488</f>
        <v>0</v>
      </c>
      <c r="K551" s="395">
        <f>'FORMAT REKAP'!BA488</f>
        <v>0</v>
      </c>
      <c r="L551" s="395" t="str">
        <f>'FORMAT REKAP'!BD488</f>
        <v/>
      </c>
      <c r="M551" s="394" t="str">
        <f>'FORMAT REKAP'!BE488&amp;"/"&amp;'FORMAT REKAP'!BF488</f>
        <v>/</v>
      </c>
      <c r="P551" s="394">
        <f>'FORMAT REKAP'!AW488</f>
        <v>0</v>
      </c>
      <c r="Q551" s="395" t="str">
        <f>'FORMAT REKAP'!BI488</f>
        <v/>
      </c>
      <c r="R551" s="394" t="str">
        <f>'FORMAT REKAP'!BJ488</f>
        <v/>
      </c>
      <c r="S551" s="393" t="str">
        <f>'FORMAT REKAP'!BK488</f>
        <v/>
      </c>
    </row>
    <row r="552" spans="3:19" x14ac:dyDescent="0.25">
      <c r="C552" s="394" t="str">
        <f>'FORMAT REKAP'!H489&amp;"/"&amp;'FORMAT REKAP'!I489</f>
        <v>/</v>
      </c>
      <c r="D552" s="394" t="str">
        <f>'FORMAT REKAP'!AH489</f>
        <v/>
      </c>
      <c r="E552" s="394" t="str">
        <f>'FORMAT REKAP'!AM489</f>
        <v/>
      </c>
      <c r="F552" s="395" t="str">
        <f>'FORMAT REKAP'!AN489</f>
        <v/>
      </c>
      <c r="G552" s="394" t="str">
        <f>'FORMAT REKAP'!AQ489</f>
        <v/>
      </c>
      <c r="H552" s="394">
        <f>'FORMAT REKAP'!AS489</f>
        <v>0</v>
      </c>
      <c r="I552" s="394">
        <f>'FORMAT REKAP'!AU489</f>
        <v>0</v>
      </c>
      <c r="J552" s="394">
        <f>'FORMAT REKAP'!AY489</f>
        <v>0</v>
      </c>
      <c r="K552" s="395">
        <f>'FORMAT REKAP'!BA489</f>
        <v>0</v>
      </c>
      <c r="L552" s="395" t="str">
        <f>'FORMAT REKAP'!BD489</f>
        <v/>
      </c>
      <c r="M552" s="394" t="str">
        <f>'FORMAT REKAP'!BE489&amp;"/"&amp;'FORMAT REKAP'!BF489</f>
        <v>/</v>
      </c>
      <c r="P552" s="394">
        <f>'FORMAT REKAP'!AW489</f>
        <v>0</v>
      </c>
      <c r="Q552" s="395" t="str">
        <f>'FORMAT REKAP'!BI489</f>
        <v/>
      </c>
      <c r="R552" s="394" t="str">
        <f>'FORMAT REKAP'!BJ489</f>
        <v/>
      </c>
      <c r="S552" s="393" t="str">
        <f>'FORMAT REKAP'!BK489</f>
        <v/>
      </c>
    </row>
    <row r="553" spans="3:19" x14ac:dyDescent="0.25">
      <c r="C553" s="394" t="str">
        <f>'FORMAT REKAP'!H490&amp;"/"&amp;'FORMAT REKAP'!I490</f>
        <v>/</v>
      </c>
      <c r="D553" s="394" t="str">
        <f>'FORMAT REKAP'!AH490</f>
        <v/>
      </c>
      <c r="E553" s="394" t="str">
        <f>'FORMAT REKAP'!AM490</f>
        <v/>
      </c>
      <c r="F553" s="395" t="str">
        <f>'FORMAT REKAP'!AN490</f>
        <v/>
      </c>
      <c r="G553" s="394" t="str">
        <f>'FORMAT REKAP'!AQ490</f>
        <v/>
      </c>
      <c r="H553" s="394">
        <f>'FORMAT REKAP'!AS490</f>
        <v>0</v>
      </c>
      <c r="I553" s="394">
        <f>'FORMAT REKAP'!AU490</f>
        <v>0</v>
      </c>
      <c r="J553" s="394">
        <f>'FORMAT REKAP'!AY490</f>
        <v>0</v>
      </c>
      <c r="K553" s="395">
        <f>'FORMAT REKAP'!BA490</f>
        <v>0</v>
      </c>
      <c r="L553" s="395" t="str">
        <f>'FORMAT REKAP'!BD490</f>
        <v/>
      </c>
      <c r="M553" s="394" t="str">
        <f>'FORMAT REKAP'!BE490&amp;"/"&amp;'FORMAT REKAP'!BF490</f>
        <v>/</v>
      </c>
      <c r="P553" s="394">
        <f>'FORMAT REKAP'!AW490</f>
        <v>0</v>
      </c>
      <c r="Q553" s="395" t="str">
        <f>'FORMAT REKAP'!BI490</f>
        <v/>
      </c>
      <c r="R553" s="394" t="str">
        <f>'FORMAT REKAP'!BJ490</f>
        <v/>
      </c>
      <c r="S553" s="393" t="str">
        <f>'FORMAT REKAP'!BK490</f>
        <v/>
      </c>
    </row>
    <row r="554" spans="3:19" x14ac:dyDescent="0.25">
      <c r="C554" s="394" t="str">
        <f>'FORMAT REKAP'!H491&amp;"/"&amp;'FORMAT REKAP'!I491</f>
        <v>/</v>
      </c>
      <c r="D554" s="394" t="str">
        <f>'FORMAT REKAP'!AH491</f>
        <v/>
      </c>
      <c r="E554" s="394" t="str">
        <f>'FORMAT REKAP'!AM491</f>
        <v/>
      </c>
      <c r="F554" s="395" t="str">
        <f>'FORMAT REKAP'!AN491</f>
        <v/>
      </c>
      <c r="G554" s="394" t="str">
        <f>'FORMAT REKAP'!AQ491</f>
        <v/>
      </c>
      <c r="H554" s="394">
        <f>'FORMAT REKAP'!AS491</f>
        <v>0</v>
      </c>
      <c r="I554" s="394">
        <f>'FORMAT REKAP'!AU491</f>
        <v>0</v>
      </c>
      <c r="J554" s="394">
        <f>'FORMAT REKAP'!AY491</f>
        <v>0</v>
      </c>
      <c r="K554" s="395">
        <f>'FORMAT REKAP'!BA491</f>
        <v>0</v>
      </c>
      <c r="L554" s="395" t="str">
        <f>'FORMAT REKAP'!BD491</f>
        <v/>
      </c>
      <c r="M554" s="394" t="str">
        <f>'FORMAT REKAP'!BE491&amp;"/"&amp;'FORMAT REKAP'!BF491</f>
        <v>/</v>
      </c>
      <c r="P554" s="394">
        <f>'FORMAT REKAP'!AW491</f>
        <v>0</v>
      </c>
      <c r="Q554" s="395" t="str">
        <f>'FORMAT REKAP'!BI491</f>
        <v/>
      </c>
      <c r="R554" s="394" t="str">
        <f>'FORMAT REKAP'!BJ491</f>
        <v/>
      </c>
      <c r="S554" s="393" t="str">
        <f>'FORMAT REKAP'!BK491</f>
        <v/>
      </c>
    </row>
    <row r="555" spans="3:19" x14ac:dyDescent="0.25">
      <c r="C555" s="394" t="str">
        <f>'FORMAT REKAP'!H492&amp;"/"&amp;'FORMAT REKAP'!I492</f>
        <v>/</v>
      </c>
      <c r="D555" s="394" t="str">
        <f>'FORMAT REKAP'!AH492</f>
        <v/>
      </c>
      <c r="E555" s="394" t="str">
        <f>'FORMAT REKAP'!AM492</f>
        <v/>
      </c>
      <c r="F555" s="395" t="str">
        <f>'FORMAT REKAP'!AN492</f>
        <v/>
      </c>
      <c r="G555" s="394" t="str">
        <f>'FORMAT REKAP'!AQ492</f>
        <v/>
      </c>
      <c r="H555" s="394">
        <f>'FORMAT REKAP'!AS492</f>
        <v>0</v>
      </c>
      <c r="I555" s="394">
        <f>'FORMAT REKAP'!AU492</f>
        <v>0</v>
      </c>
      <c r="J555" s="394">
        <f>'FORMAT REKAP'!AY492</f>
        <v>0</v>
      </c>
      <c r="K555" s="395">
        <f>'FORMAT REKAP'!BA492</f>
        <v>0</v>
      </c>
      <c r="L555" s="395" t="str">
        <f>'FORMAT REKAP'!BD492</f>
        <v/>
      </c>
      <c r="M555" s="394" t="str">
        <f>'FORMAT REKAP'!BE492&amp;"/"&amp;'FORMAT REKAP'!BF492</f>
        <v>/</v>
      </c>
      <c r="P555" s="394">
        <f>'FORMAT REKAP'!AW492</f>
        <v>0</v>
      </c>
      <c r="Q555" s="395" t="str">
        <f>'FORMAT REKAP'!BI492</f>
        <v/>
      </c>
      <c r="R555" s="394" t="str">
        <f>'FORMAT REKAP'!BJ492</f>
        <v/>
      </c>
      <c r="S555" s="393" t="str">
        <f>'FORMAT REKAP'!BK492</f>
        <v/>
      </c>
    </row>
    <row r="556" spans="3:19" x14ac:dyDescent="0.25">
      <c r="C556" s="394" t="str">
        <f>'FORMAT REKAP'!H493&amp;"/"&amp;'FORMAT REKAP'!I493</f>
        <v>/</v>
      </c>
      <c r="D556" s="394" t="str">
        <f>'FORMAT REKAP'!AH493</f>
        <v/>
      </c>
      <c r="E556" s="394" t="str">
        <f>'FORMAT REKAP'!AM493</f>
        <v/>
      </c>
      <c r="F556" s="395" t="str">
        <f>'FORMAT REKAP'!AN493</f>
        <v/>
      </c>
      <c r="G556" s="394" t="str">
        <f>'FORMAT REKAP'!AQ493</f>
        <v/>
      </c>
      <c r="H556" s="394">
        <f>'FORMAT REKAP'!AS493</f>
        <v>0</v>
      </c>
      <c r="I556" s="394">
        <f>'FORMAT REKAP'!AU493</f>
        <v>0</v>
      </c>
      <c r="J556" s="394">
        <f>'FORMAT REKAP'!AY493</f>
        <v>0</v>
      </c>
      <c r="K556" s="395">
        <f>'FORMAT REKAP'!BA493</f>
        <v>0</v>
      </c>
      <c r="L556" s="395" t="str">
        <f>'FORMAT REKAP'!BD493</f>
        <v/>
      </c>
      <c r="M556" s="394" t="str">
        <f>'FORMAT REKAP'!BE493&amp;"/"&amp;'FORMAT REKAP'!BF493</f>
        <v>/</v>
      </c>
      <c r="P556" s="394">
        <f>'FORMAT REKAP'!AW493</f>
        <v>0</v>
      </c>
      <c r="Q556" s="395" t="str">
        <f>'FORMAT REKAP'!BI493</f>
        <v/>
      </c>
      <c r="R556" s="394" t="str">
        <f>'FORMAT REKAP'!BJ493</f>
        <v/>
      </c>
      <c r="S556" s="393" t="str">
        <f>'FORMAT REKAP'!BK493</f>
        <v/>
      </c>
    </row>
    <row r="557" spans="3:19" x14ac:dyDescent="0.25">
      <c r="C557" s="394" t="str">
        <f>'FORMAT REKAP'!H494&amp;"/"&amp;'FORMAT REKAP'!I494</f>
        <v>/</v>
      </c>
      <c r="D557" s="394" t="str">
        <f>'FORMAT REKAP'!AH494</f>
        <v/>
      </c>
      <c r="E557" s="394" t="str">
        <f>'FORMAT REKAP'!AM494</f>
        <v/>
      </c>
      <c r="F557" s="395" t="str">
        <f>'FORMAT REKAP'!AN494</f>
        <v/>
      </c>
      <c r="G557" s="394" t="str">
        <f>'FORMAT REKAP'!AQ494</f>
        <v/>
      </c>
      <c r="H557" s="394">
        <f>'FORMAT REKAP'!AS494</f>
        <v>0</v>
      </c>
      <c r="I557" s="394">
        <f>'FORMAT REKAP'!AU494</f>
        <v>0</v>
      </c>
      <c r="J557" s="394">
        <f>'FORMAT REKAP'!AY494</f>
        <v>0</v>
      </c>
      <c r="K557" s="395">
        <f>'FORMAT REKAP'!BA494</f>
        <v>0</v>
      </c>
      <c r="L557" s="395" t="str">
        <f>'FORMAT REKAP'!BD494</f>
        <v/>
      </c>
      <c r="M557" s="394" t="str">
        <f>'FORMAT REKAP'!BE494&amp;"/"&amp;'FORMAT REKAP'!BF494</f>
        <v>/</v>
      </c>
      <c r="P557" s="394">
        <f>'FORMAT REKAP'!AW494</f>
        <v>0</v>
      </c>
      <c r="Q557" s="395" t="str">
        <f>'FORMAT REKAP'!BI494</f>
        <v/>
      </c>
      <c r="R557" s="394" t="str">
        <f>'FORMAT REKAP'!BJ494</f>
        <v/>
      </c>
      <c r="S557" s="393" t="str">
        <f>'FORMAT REKAP'!BK494</f>
        <v/>
      </c>
    </row>
    <row r="558" spans="3:19" x14ac:dyDescent="0.25">
      <c r="C558" s="394" t="str">
        <f>'FORMAT REKAP'!H495&amp;"/"&amp;'FORMAT REKAP'!I495</f>
        <v>/</v>
      </c>
      <c r="D558" s="394" t="str">
        <f>'FORMAT REKAP'!AH495</f>
        <v/>
      </c>
      <c r="E558" s="394" t="str">
        <f>'FORMAT REKAP'!AM495</f>
        <v/>
      </c>
      <c r="F558" s="395" t="str">
        <f>'FORMAT REKAP'!AN495</f>
        <v/>
      </c>
      <c r="G558" s="394" t="str">
        <f>'FORMAT REKAP'!AQ495</f>
        <v/>
      </c>
      <c r="H558" s="394">
        <f>'FORMAT REKAP'!AS495</f>
        <v>0</v>
      </c>
      <c r="I558" s="394">
        <f>'FORMAT REKAP'!AU495</f>
        <v>0</v>
      </c>
      <c r="J558" s="394">
        <f>'FORMAT REKAP'!AY495</f>
        <v>0</v>
      </c>
      <c r="K558" s="395">
        <f>'FORMAT REKAP'!BA495</f>
        <v>0</v>
      </c>
      <c r="L558" s="395" t="str">
        <f>'FORMAT REKAP'!BD495</f>
        <v/>
      </c>
      <c r="M558" s="394" t="str">
        <f>'FORMAT REKAP'!BE495&amp;"/"&amp;'FORMAT REKAP'!BF495</f>
        <v>/</v>
      </c>
      <c r="P558" s="394">
        <f>'FORMAT REKAP'!AW495</f>
        <v>0</v>
      </c>
      <c r="Q558" s="395" t="str">
        <f>'FORMAT REKAP'!BI495</f>
        <v/>
      </c>
      <c r="R558" s="394" t="str">
        <f>'FORMAT REKAP'!BJ495</f>
        <v/>
      </c>
      <c r="S558" s="393" t="str">
        <f>'FORMAT REKAP'!BK495</f>
        <v/>
      </c>
    </row>
    <row r="559" spans="3:19" x14ac:dyDescent="0.25">
      <c r="C559" s="394" t="str">
        <f>'FORMAT REKAP'!H496&amp;"/"&amp;'FORMAT REKAP'!I496</f>
        <v>/</v>
      </c>
      <c r="D559" s="394" t="str">
        <f>'FORMAT REKAP'!AH496</f>
        <v/>
      </c>
      <c r="E559" s="394" t="str">
        <f>'FORMAT REKAP'!AM496</f>
        <v/>
      </c>
      <c r="F559" s="395" t="str">
        <f>'FORMAT REKAP'!AN496</f>
        <v/>
      </c>
      <c r="G559" s="394" t="str">
        <f>'FORMAT REKAP'!AQ496</f>
        <v/>
      </c>
      <c r="H559" s="394">
        <f>'FORMAT REKAP'!AS496</f>
        <v>0</v>
      </c>
      <c r="I559" s="394">
        <f>'FORMAT REKAP'!AU496</f>
        <v>0</v>
      </c>
      <c r="J559" s="394">
        <f>'FORMAT REKAP'!AY496</f>
        <v>0</v>
      </c>
      <c r="K559" s="395">
        <f>'FORMAT REKAP'!BA496</f>
        <v>0</v>
      </c>
      <c r="L559" s="395" t="str">
        <f>'FORMAT REKAP'!BD496</f>
        <v/>
      </c>
      <c r="M559" s="394" t="str">
        <f>'FORMAT REKAP'!BE496&amp;"/"&amp;'FORMAT REKAP'!BF496</f>
        <v>/</v>
      </c>
      <c r="P559" s="394">
        <f>'FORMAT REKAP'!AW496</f>
        <v>0</v>
      </c>
      <c r="Q559" s="395" t="str">
        <f>'FORMAT REKAP'!BI496</f>
        <v/>
      </c>
      <c r="R559" s="394" t="str">
        <f>'FORMAT REKAP'!BJ496</f>
        <v/>
      </c>
      <c r="S559" s="393" t="str">
        <f>'FORMAT REKAP'!BK496</f>
        <v/>
      </c>
    </row>
    <row r="560" spans="3:19" x14ac:dyDescent="0.25">
      <c r="C560" s="394" t="str">
        <f>'FORMAT REKAP'!H497&amp;"/"&amp;'FORMAT REKAP'!I497</f>
        <v>/</v>
      </c>
      <c r="D560" s="394" t="str">
        <f>'FORMAT REKAP'!AH497</f>
        <v/>
      </c>
      <c r="E560" s="394" t="str">
        <f>'FORMAT REKAP'!AM497</f>
        <v/>
      </c>
      <c r="F560" s="395" t="str">
        <f>'FORMAT REKAP'!AN497</f>
        <v/>
      </c>
      <c r="G560" s="394" t="str">
        <f>'FORMAT REKAP'!AQ497</f>
        <v/>
      </c>
      <c r="H560" s="394">
        <f>'FORMAT REKAP'!AS497</f>
        <v>0</v>
      </c>
      <c r="I560" s="394">
        <f>'FORMAT REKAP'!AU497</f>
        <v>0</v>
      </c>
      <c r="J560" s="394">
        <f>'FORMAT REKAP'!AY497</f>
        <v>0</v>
      </c>
      <c r="K560" s="395">
        <f>'FORMAT REKAP'!BA497</f>
        <v>0</v>
      </c>
      <c r="L560" s="395" t="str">
        <f>'FORMAT REKAP'!BD497</f>
        <v/>
      </c>
      <c r="M560" s="394" t="str">
        <f>'FORMAT REKAP'!BE497&amp;"/"&amp;'FORMAT REKAP'!BF497</f>
        <v>/</v>
      </c>
      <c r="P560" s="394">
        <f>'FORMAT REKAP'!AW497</f>
        <v>0</v>
      </c>
      <c r="Q560" s="395" t="str">
        <f>'FORMAT REKAP'!BI497</f>
        <v/>
      </c>
      <c r="R560" s="394" t="str">
        <f>'FORMAT REKAP'!BJ497</f>
        <v/>
      </c>
      <c r="S560" s="393" t="str">
        <f>'FORMAT REKAP'!BK497</f>
        <v/>
      </c>
    </row>
    <row r="561" spans="3:19" x14ac:dyDescent="0.25">
      <c r="C561" s="394" t="str">
        <f>'FORMAT REKAP'!H498&amp;"/"&amp;'FORMAT REKAP'!I498</f>
        <v>/</v>
      </c>
      <c r="D561" s="394" t="str">
        <f>'FORMAT REKAP'!AH498</f>
        <v/>
      </c>
      <c r="E561" s="394" t="str">
        <f>'FORMAT REKAP'!AM498</f>
        <v/>
      </c>
      <c r="F561" s="395" t="str">
        <f>'FORMAT REKAP'!AN498</f>
        <v/>
      </c>
      <c r="G561" s="394" t="str">
        <f>'FORMAT REKAP'!AQ498</f>
        <v/>
      </c>
      <c r="H561" s="394">
        <f>'FORMAT REKAP'!AS498</f>
        <v>0</v>
      </c>
      <c r="I561" s="394">
        <f>'FORMAT REKAP'!AU498</f>
        <v>0</v>
      </c>
      <c r="J561" s="394">
        <f>'FORMAT REKAP'!AY498</f>
        <v>0</v>
      </c>
      <c r="K561" s="395">
        <f>'FORMAT REKAP'!BA498</f>
        <v>0</v>
      </c>
      <c r="L561" s="395" t="str">
        <f>'FORMAT REKAP'!BD498</f>
        <v/>
      </c>
      <c r="M561" s="394" t="str">
        <f>'FORMAT REKAP'!BE498&amp;"/"&amp;'FORMAT REKAP'!BF498</f>
        <v>/</v>
      </c>
      <c r="P561" s="394">
        <f>'FORMAT REKAP'!AW498</f>
        <v>0</v>
      </c>
      <c r="Q561" s="395" t="str">
        <f>'FORMAT REKAP'!BI498</f>
        <v/>
      </c>
      <c r="R561" s="394" t="str">
        <f>'FORMAT REKAP'!BJ498</f>
        <v/>
      </c>
      <c r="S561" s="393" t="str">
        <f>'FORMAT REKAP'!BK498</f>
        <v/>
      </c>
    </row>
    <row r="562" spans="3:19" x14ac:dyDescent="0.25">
      <c r="C562" s="394" t="str">
        <f>'FORMAT REKAP'!H499&amp;"/"&amp;'FORMAT REKAP'!I499</f>
        <v>/</v>
      </c>
      <c r="D562" s="394" t="str">
        <f>'FORMAT REKAP'!AH499</f>
        <v/>
      </c>
      <c r="E562" s="394" t="str">
        <f>'FORMAT REKAP'!AM499</f>
        <v/>
      </c>
      <c r="F562" s="395" t="str">
        <f>'FORMAT REKAP'!AN499</f>
        <v/>
      </c>
      <c r="G562" s="394" t="str">
        <f>'FORMAT REKAP'!AQ499</f>
        <v/>
      </c>
      <c r="H562" s="394">
        <f>'FORMAT REKAP'!AS499</f>
        <v>0</v>
      </c>
      <c r="I562" s="394">
        <f>'FORMAT REKAP'!AU499</f>
        <v>0</v>
      </c>
      <c r="J562" s="394">
        <f>'FORMAT REKAP'!AY499</f>
        <v>0</v>
      </c>
      <c r="K562" s="395">
        <f>'FORMAT REKAP'!BA499</f>
        <v>0</v>
      </c>
      <c r="L562" s="395" t="str">
        <f>'FORMAT REKAP'!BD499</f>
        <v/>
      </c>
      <c r="M562" s="394" t="str">
        <f>'FORMAT REKAP'!BE499&amp;"/"&amp;'FORMAT REKAP'!BF499</f>
        <v>/</v>
      </c>
      <c r="P562" s="394">
        <f>'FORMAT REKAP'!AW499</f>
        <v>0</v>
      </c>
      <c r="Q562" s="395" t="str">
        <f>'FORMAT REKAP'!BI499</f>
        <v/>
      </c>
      <c r="R562" s="394" t="str">
        <f>'FORMAT REKAP'!BJ499</f>
        <v/>
      </c>
      <c r="S562" s="393" t="str">
        <f>'FORMAT REKAP'!BK499</f>
        <v/>
      </c>
    </row>
    <row r="563" spans="3:19" x14ac:dyDescent="0.25">
      <c r="C563" s="394" t="str">
        <f>'FORMAT REKAP'!H500&amp;"/"&amp;'FORMAT REKAP'!I500</f>
        <v>/</v>
      </c>
      <c r="D563" s="394" t="str">
        <f>'FORMAT REKAP'!AH500</f>
        <v/>
      </c>
      <c r="E563" s="394" t="str">
        <f>'FORMAT REKAP'!AM500</f>
        <v/>
      </c>
      <c r="F563" s="395" t="str">
        <f>'FORMAT REKAP'!AN500</f>
        <v/>
      </c>
      <c r="G563" s="394" t="str">
        <f>'FORMAT REKAP'!AQ500</f>
        <v/>
      </c>
      <c r="H563" s="394">
        <f>'FORMAT REKAP'!AS500</f>
        <v>0</v>
      </c>
      <c r="I563" s="394">
        <f>'FORMAT REKAP'!AU500</f>
        <v>0</v>
      </c>
      <c r="J563" s="394">
        <f>'FORMAT REKAP'!AY500</f>
        <v>0</v>
      </c>
      <c r="K563" s="395">
        <f>'FORMAT REKAP'!BA500</f>
        <v>0</v>
      </c>
      <c r="L563" s="395" t="str">
        <f>'FORMAT REKAP'!BD500</f>
        <v/>
      </c>
      <c r="M563" s="394" t="str">
        <f>'FORMAT REKAP'!BE500&amp;"/"&amp;'FORMAT REKAP'!BF500</f>
        <v>/</v>
      </c>
      <c r="P563" s="394">
        <f>'FORMAT REKAP'!AW500</f>
        <v>0</v>
      </c>
      <c r="Q563" s="395" t="str">
        <f>'FORMAT REKAP'!BI500</f>
        <v/>
      </c>
      <c r="R563" s="394" t="str">
        <f>'FORMAT REKAP'!BJ500</f>
        <v/>
      </c>
      <c r="S563" s="393" t="str">
        <f>'FORMAT REKAP'!BK500</f>
        <v/>
      </c>
    </row>
    <row r="564" spans="3:19" x14ac:dyDescent="0.25">
      <c r="C564" s="394" t="str">
        <f>'FORMAT REKAP'!H501&amp;"/"&amp;'FORMAT REKAP'!I501</f>
        <v>/</v>
      </c>
      <c r="D564" s="394" t="str">
        <f>'FORMAT REKAP'!AH501</f>
        <v/>
      </c>
      <c r="E564" s="394" t="str">
        <f>'FORMAT REKAP'!AM501</f>
        <v/>
      </c>
      <c r="F564" s="395" t="str">
        <f>'FORMAT REKAP'!AN501</f>
        <v/>
      </c>
      <c r="G564" s="394" t="str">
        <f>'FORMAT REKAP'!AQ501</f>
        <v/>
      </c>
      <c r="H564" s="394">
        <f>'FORMAT REKAP'!AS501</f>
        <v>0</v>
      </c>
      <c r="I564" s="394">
        <f>'FORMAT REKAP'!AU501</f>
        <v>0</v>
      </c>
      <c r="J564" s="394">
        <f>'FORMAT REKAP'!AY501</f>
        <v>0</v>
      </c>
      <c r="K564" s="395">
        <f>'FORMAT REKAP'!BA501</f>
        <v>0</v>
      </c>
      <c r="L564" s="395" t="str">
        <f>'FORMAT REKAP'!BD501</f>
        <v/>
      </c>
      <c r="M564" s="394" t="str">
        <f>'FORMAT REKAP'!BE501&amp;"/"&amp;'FORMAT REKAP'!BF501</f>
        <v>/</v>
      </c>
      <c r="P564" s="394">
        <f>'FORMAT REKAP'!AW501</f>
        <v>0</v>
      </c>
      <c r="Q564" s="395" t="str">
        <f>'FORMAT REKAP'!BI501</f>
        <v/>
      </c>
      <c r="R564" s="394" t="str">
        <f>'FORMAT REKAP'!BJ501</f>
        <v/>
      </c>
      <c r="S564" s="393" t="str">
        <f>'FORMAT REKAP'!BK501</f>
        <v/>
      </c>
    </row>
    <row r="565" spans="3:19" x14ac:dyDescent="0.25">
      <c r="C565" s="394" t="str">
        <f>'FORMAT REKAP'!H502&amp;"/"&amp;'FORMAT REKAP'!I502</f>
        <v>/</v>
      </c>
      <c r="D565" s="394" t="str">
        <f>'FORMAT REKAP'!AH502</f>
        <v/>
      </c>
      <c r="E565" s="394" t="str">
        <f>'FORMAT REKAP'!AM502</f>
        <v/>
      </c>
      <c r="F565" s="395" t="str">
        <f>'FORMAT REKAP'!AN502</f>
        <v/>
      </c>
      <c r="G565" s="394" t="str">
        <f>'FORMAT REKAP'!AQ502</f>
        <v/>
      </c>
      <c r="H565" s="394">
        <f>'FORMAT REKAP'!AS502</f>
        <v>0</v>
      </c>
      <c r="I565" s="394">
        <f>'FORMAT REKAP'!AU502</f>
        <v>0</v>
      </c>
      <c r="J565" s="394">
        <f>'FORMAT REKAP'!AY502</f>
        <v>0</v>
      </c>
      <c r="K565" s="395">
        <f>'FORMAT REKAP'!BA502</f>
        <v>0</v>
      </c>
      <c r="L565" s="395" t="str">
        <f>'FORMAT REKAP'!BD502</f>
        <v/>
      </c>
      <c r="M565" s="394" t="str">
        <f>'FORMAT REKAP'!BE502&amp;"/"&amp;'FORMAT REKAP'!BF502</f>
        <v>/</v>
      </c>
      <c r="P565" s="394">
        <f>'FORMAT REKAP'!AW502</f>
        <v>0</v>
      </c>
      <c r="Q565" s="395" t="str">
        <f>'FORMAT REKAP'!BI502</f>
        <v/>
      </c>
      <c r="R565" s="394" t="str">
        <f>'FORMAT REKAP'!BJ502</f>
        <v/>
      </c>
      <c r="S565" s="393" t="str">
        <f>'FORMAT REKAP'!BK502</f>
        <v/>
      </c>
    </row>
    <row r="566" spans="3:19" x14ac:dyDescent="0.25">
      <c r="C566" s="394" t="str">
        <f>'FORMAT REKAP'!H503&amp;"/"&amp;'FORMAT REKAP'!I503</f>
        <v>/</v>
      </c>
      <c r="D566" s="394" t="str">
        <f>'FORMAT REKAP'!AH503</f>
        <v/>
      </c>
      <c r="E566" s="394" t="str">
        <f>'FORMAT REKAP'!AM503</f>
        <v/>
      </c>
      <c r="F566" s="395" t="str">
        <f>'FORMAT REKAP'!AN503</f>
        <v/>
      </c>
      <c r="G566" s="394" t="str">
        <f>'FORMAT REKAP'!AQ503</f>
        <v/>
      </c>
      <c r="H566" s="394">
        <f>'FORMAT REKAP'!AS503</f>
        <v>0</v>
      </c>
      <c r="I566" s="394">
        <f>'FORMAT REKAP'!AU503</f>
        <v>0</v>
      </c>
      <c r="J566" s="394">
        <f>'FORMAT REKAP'!AY503</f>
        <v>0</v>
      </c>
      <c r="K566" s="395">
        <f>'FORMAT REKAP'!BA503</f>
        <v>0</v>
      </c>
      <c r="L566" s="395" t="str">
        <f>'FORMAT REKAP'!BD503</f>
        <v/>
      </c>
      <c r="M566" s="394" t="str">
        <f>'FORMAT REKAP'!BE503&amp;"/"&amp;'FORMAT REKAP'!BF503</f>
        <v>/</v>
      </c>
      <c r="P566" s="394">
        <f>'FORMAT REKAP'!AW503</f>
        <v>0</v>
      </c>
      <c r="Q566" s="395" t="str">
        <f>'FORMAT REKAP'!BI503</f>
        <v/>
      </c>
      <c r="R566" s="394" t="str">
        <f>'FORMAT REKAP'!BJ503</f>
        <v/>
      </c>
      <c r="S566" s="393" t="str">
        <f>'FORMAT REKAP'!BK503</f>
        <v/>
      </c>
    </row>
    <row r="567" spans="3:19" x14ac:dyDescent="0.25">
      <c r="C567" s="394" t="str">
        <f>'FORMAT REKAP'!H504&amp;"/"&amp;'FORMAT REKAP'!I504</f>
        <v>/</v>
      </c>
      <c r="D567" s="394" t="str">
        <f>'FORMAT REKAP'!AH504</f>
        <v/>
      </c>
      <c r="E567" s="394" t="str">
        <f>'FORMAT REKAP'!AM504</f>
        <v/>
      </c>
      <c r="F567" s="395" t="str">
        <f>'FORMAT REKAP'!AN504</f>
        <v/>
      </c>
      <c r="G567" s="394" t="str">
        <f>'FORMAT REKAP'!AQ504</f>
        <v/>
      </c>
      <c r="H567" s="394">
        <f>'FORMAT REKAP'!AS504</f>
        <v>0</v>
      </c>
      <c r="I567" s="394">
        <f>'FORMAT REKAP'!AU504</f>
        <v>0</v>
      </c>
      <c r="J567" s="394">
        <f>'FORMAT REKAP'!AY504</f>
        <v>0</v>
      </c>
      <c r="K567" s="395">
        <f>'FORMAT REKAP'!BA504</f>
        <v>0</v>
      </c>
      <c r="L567" s="395" t="str">
        <f>'FORMAT REKAP'!BD504</f>
        <v/>
      </c>
      <c r="M567" s="394" t="str">
        <f>'FORMAT REKAP'!BE504&amp;"/"&amp;'FORMAT REKAP'!BF504</f>
        <v>/</v>
      </c>
      <c r="P567" s="394">
        <f>'FORMAT REKAP'!AW504</f>
        <v>0</v>
      </c>
      <c r="Q567" s="395" t="str">
        <f>'FORMAT REKAP'!BI504</f>
        <v/>
      </c>
      <c r="R567" s="394" t="str">
        <f>'FORMAT REKAP'!BJ504</f>
        <v/>
      </c>
      <c r="S567" s="393" t="str">
        <f>'FORMAT REKAP'!BK504</f>
        <v/>
      </c>
    </row>
    <row r="568" spans="3:19" x14ac:dyDescent="0.25">
      <c r="C568" s="394" t="str">
        <f>'FORMAT REKAP'!H505&amp;"/"&amp;'FORMAT REKAP'!I505</f>
        <v>/</v>
      </c>
      <c r="D568" s="394" t="str">
        <f>'FORMAT REKAP'!AH505</f>
        <v/>
      </c>
      <c r="E568" s="394" t="str">
        <f>'FORMAT REKAP'!AM505</f>
        <v/>
      </c>
      <c r="F568" s="395" t="str">
        <f>'FORMAT REKAP'!AN505</f>
        <v/>
      </c>
      <c r="G568" s="394" t="str">
        <f>'FORMAT REKAP'!AQ505</f>
        <v/>
      </c>
      <c r="H568" s="394">
        <f>'FORMAT REKAP'!AS505</f>
        <v>0</v>
      </c>
      <c r="I568" s="394">
        <f>'FORMAT REKAP'!AU505</f>
        <v>0</v>
      </c>
      <c r="J568" s="394">
        <f>'FORMAT REKAP'!AY505</f>
        <v>0</v>
      </c>
      <c r="K568" s="395">
        <f>'FORMAT REKAP'!BA505</f>
        <v>0</v>
      </c>
      <c r="L568" s="395" t="str">
        <f>'FORMAT REKAP'!BD505</f>
        <v/>
      </c>
      <c r="M568" s="394" t="str">
        <f>'FORMAT REKAP'!BE505&amp;"/"&amp;'FORMAT REKAP'!BF505</f>
        <v>/</v>
      </c>
      <c r="P568" s="394">
        <f>'FORMAT REKAP'!AW505</f>
        <v>0</v>
      </c>
      <c r="Q568" s="395" t="str">
        <f>'FORMAT REKAP'!BI505</f>
        <v/>
      </c>
      <c r="R568" s="394" t="str">
        <f>'FORMAT REKAP'!BJ505</f>
        <v/>
      </c>
      <c r="S568" s="393" t="str">
        <f>'FORMAT REKAP'!BK505</f>
        <v/>
      </c>
    </row>
    <row r="569" spans="3:19" x14ac:dyDescent="0.25">
      <c r="C569" s="394" t="str">
        <f>'FORMAT REKAP'!H506&amp;"/"&amp;'FORMAT REKAP'!I506</f>
        <v>/</v>
      </c>
      <c r="D569" s="394" t="str">
        <f>'FORMAT REKAP'!AH506</f>
        <v/>
      </c>
      <c r="E569" s="394" t="str">
        <f>'FORMAT REKAP'!AM506</f>
        <v/>
      </c>
      <c r="F569" s="395" t="str">
        <f>'FORMAT REKAP'!AN506</f>
        <v/>
      </c>
      <c r="G569" s="394" t="str">
        <f>'FORMAT REKAP'!AQ506</f>
        <v/>
      </c>
      <c r="H569" s="394">
        <f>'FORMAT REKAP'!AS506</f>
        <v>0</v>
      </c>
      <c r="I569" s="394">
        <f>'FORMAT REKAP'!AU506</f>
        <v>0</v>
      </c>
      <c r="J569" s="394">
        <f>'FORMAT REKAP'!AY506</f>
        <v>0</v>
      </c>
      <c r="K569" s="395">
        <f>'FORMAT REKAP'!BA506</f>
        <v>0</v>
      </c>
      <c r="L569" s="395" t="str">
        <f>'FORMAT REKAP'!BD506</f>
        <v/>
      </c>
      <c r="M569" s="394" t="str">
        <f>'FORMAT REKAP'!BE506&amp;"/"&amp;'FORMAT REKAP'!BF506</f>
        <v>/</v>
      </c>
      <c r="P569" s="394">
        <f>'FORMAT REKAP'!AW506</f>
        <v>0</v>
      </c>
      <c r="Q569" s="395" t="str">
        <f>'FORMAT REKAP'!BI506</f>
        <v/>
      </c>
      <c r="R569" s="394" t="str">
        <f>'FORMAT REKAP'!BJ506</f>
        <v/>
      </c>
      <c r="S569" s="393" t="str">
        <f>'FORMAT REKAP'!BK506</f>
        <v/>
      </c>
    </row>
    <row r="570" spans="3:19" x14ac:dyDescent="0.25">
      <c r="C570" s="394" t="str">
        <f>'FORMAT REKAP'!H507&amp;"/"&amp;'FORMAT REKAP'!I507</f>
        <v>/</v>
      </c>
      <c r="D570" s="394" t="str">
        <f>'FORMAT REKAP'!AH507</f>
        <v/>
      </c>
      <c r="E570" s="394" t="str">
        <f>'FORMAT REKAP'!AM507</f>
        <v/>
      </c>
      <c r="F570" s="395" t="str">
        <f>'FORMAT REKAP'!AN507</f>
        <v/>
      </c>
      <c r="G570" s="394" t="str">
        <f>'FORMAT REKAP'!AQ507</f>
        <v/>
      </c>
      <c r="H570" s="394">
        <f>'FORMAT REKAP'!AS507</f>
        <v>0</v>
      </c>
      <c r="I570" s="394">
        <f>'FORMAT REKAP'!AU507</f>
        <v>0</v>
      </c>
      <c r="J570" s="394">
        <f>'FORMAT REKAP'!AY507</f>
        <v>0</v>
      </c>
      <c r="K570" s="395">
        <f>'FORMAT REKAP'!BA507</f>
        <v>0</v>
      </c>
      <c r="L570" s="395" t="str">
        <f>'FORMAT REKAP'!BD507</f>
        <v/>
      </c>
      <c r="M570" s="394" t="str">
        <f>'FORMAT REKAP'!BE507&amp;"/"&amp;'FORMAT REKAP'!BF507</f>
        <v>/</v>
      </c>
      <c r="P570" s="394">
        <f>'FORMAT REKAP'!AW507</f>
        <v>0</v>
      </c>
      <c r="Q570" s="395" t="str">
        <f>'FORMAT REKAP'!BI507</f>
        <v/>
      </c>
      <c r="R570" s="394" t="str">
        <f>'FORMAT REKAP'!BJ507</f>
        <v/>
      </c>
      <c r="S570" s="393" t="str">
        <f>'FORMAT REKAP'!BK507</f>
        <v/>
      </c>
    </row>
    <row r="571" spans="3:19" x14ac:dyDescent="0.25">
      <c r="C571" s="394" t="str">
        <f>'FORMAT REKAP'!H508&amp;"/"&amp;'FORMAT REKAP'!I508</f>
        <v>/</v>
      </c>
      <c r="D571" s="394" t="str">
        <f>'FORMAT REKAP'!AH508</f>
        <v/>
      </c>
      <c r="E571" s="394" t="str">
        <f>'FORMAT REKAP'!AM508</f>
        <v/>
      </c>
      <c r="F571" s="395" t="str">
        <f>'FORMAT REKAP'!AN508</f>
        <v/>
      </c>
      <c r="G571" s="394" t="str">
        <f>'FORMAT REKAP'!AQ508</f>
        <v/>
      </c>
      <c r="H571" s="394">
        <f>'FORMAT REKAP'!AS508</f>
        <v>0</v>
      </c>
      <c r="I571" s="394">
        <f>'FORMAT REKAP'!AU508</f>
        <v>0</v>
      </c>
      <c r="J571" s="394">
        <f>'FORMAT REKAP'!AY508</f>
        <v>0</v>
      </c>
      <c r="K571" s="395">
        <f>'FORMAT REKAP'!BA508</f>
        <v>0</v>
      </c>
      <c r="L571" s="395" t="str">
        <f>'FORMAT REKAP'!BD508</f>
        <v/>
      </c>
      <c r="M571" s="394" t="str">
        <f>'FORMAT REKAP'!BE508&amp;"/"&amp;'FORMAT REKAP'!BF508</f>
        <v>/</v>
      </c>
      <c r="P571" s="394">
        <f>'FORMAT REKAP'!AW508</f>
        <v>0</v>
      </c>
      <c r="Q571" s="395" t="str">
        <f>'FORMAT REKAP'!BI508</f>
        <v/>
      </c>
      <c r="R571" s="394" t="str">
        <f>'FORMAT REKAP'!BJ508</f>
        <v/>
      </c>
      <c r="S571" s="393" t="str">
        <f>'FORMAT REKAP'!BK508</f>
        <v/>
      </c>
    </row>
    <row r="572" spans="3:19" x14ac:dyDescent="0.25">
      <c r="C572" s="394" t="str">
        <f>'FORMAT REKAP'!H509&amp;"/"&amp;'FORMAT REKAP'!I509</f>
        <v>/</v>
      </c>
      <c r="D572" s="394" t="str">
        <f>'FORMAT REKAP'!AH509</f>
        <v/>
      </c>
      <c r="E572" s="394" t="str">
        <f>'FORMAT REKAP'!AM509</f>
        <v/>
      </c>
      <c r="F572" s="395" t="str">
        <f>'FORMAT REKAP'!AN509</f>
        <v/>
      </c>
      <c r="G572" s="394" t="str">
        <f>'FORMAT REKAP'!AQ509</f>
        <v/>
      </c>
      <c r="H572" s="394">
        <f>'FORMAT REKAP'!AS509</f>
        <v>0</v>
      </c>
      <c r="I572" s="394">
        <f>'FORMAT REKAP'!AU509</f>
        <v>0</v>
      </c>
      <c r="J572" s="394">
        <f>'FORMAT REKAP'!AY509</f>
        <v>0</v>
      </c>
      <c r="K572" s="395">
        <f>'FORMAT REKAP'!BA509</f>
        <v>0</v>
      </c>
      <c r="L572" s="395" t="str">
        <f>'FORMAT REKAP'!BD509</f>
        <v/>
      </c>
      <c r="M572" s="394" t="str">
        <f>'FORMAT REKAP'!BE509&amp;"/"&amp;'FORMAT REKAP'!BF509</f>
        <v>/</v>
      </c>
      <c r="P572" s="394">
        <f>'FORMAT REKAP'!AW509</f>
        <v>0</v>
      </c>
      <c r="Q572" s="395" t="str">
        <f>'FORMAT REKAP'!BI509</f>
        <v/>
      </c>
      <c r="R572" s="394" t="str">
        <f>'FORMAT REKAP'!BJ509</f>
        <v/>
      </c>
      <c r="S572" s="393" t="str">
        <f>'FORMAT REKAP'!BK509</f>
        <v/>
      </c>
    </row>
    <row r="573" spans="3:19" x14ac:dyDescent="0.25">
      <c r="C573" s="394" t="str">
        <f>'FORMAT REKAP'!H510&amp;"/"&amp;'FORMAT REKAP'!I510</f>
        <v>/</v>
      </c>
      <c r="D573" s="394" t="str">
        <f>'FORMAT REKAP'!AH510</f>
        <v/>
      </c>
      <c r="E573" s="394" t="str">
        <f>'FORMAT REKAP'!AM510</f>
        <v/>
      </c>
      <c r="F573" s="395" t="str">
        <f>'FORMAT REKAP'!AN510</f>
        <v/>
      </c>
      <c r="G573" s="394" t="str">
        <f>'FORMAT REKAP'!AQ510</f>
        <v/>
      </c>
      <c r="H573" s="394">
        <f>'FORMAT REKAP'!AS510</f>
        <v>0</v>
      </c>
      <c r="I573" s="394">
        <f>'FORMAT REKAP'!AU510</f>
        <v>0</v>
      </c>
      <c r="J573" s="394">
        <f>'FORMAT REKAP'!AY510</f>
        <v>0</v>
      </c>
      <c r="K573" s="395">
        <f>'FORMAT REKAP'!BA510</f>
        <v>0</v>
      </c>
      <c r="L573" s="395" t="str">
        <f>'FORMAT REKAP'!BD510</f>
        <v/>
      </c>
      <c r="M573" s="394" t="str">
        <f>'FORMAT REKAP'!BE510&amp;"/"&amp;'FORMAT REKAP'!BF510</f>
        <v>/</v>
      </c>
      <c r="P573" s="394">
        <f>'FORMAT REKAP'!AW510</f>
        <v>0</v>
      </c>
      <c r="Q573" s="395" t="str">
        <f>'FORMAT REKAP'!BI510</f>
        <v/>
      </c>
      <c r="R573" s="394" t="str">
        <f>'FORMAT REKAP'!BJ510</f>
        <v/>
      </c>
      <c r="S573" s="393" t="str">
        <f>'FORMAT REKAP'!BK510</f>
        <v/>
      </c>
    </row>
    <row r="574" spans="3:19" x14ac:dyDescent="0.25">
      <c r="C574" s="394" t="str">
        <f>'FORMAT REKAP'!H511&amp;"/"&amp;'FORMAT REKAP'!I511</f>
        <v>/</v>
      </c>
      <c r="D574" s="394" t="str">
        <f>'FORMAT REKAP'!AH511</f>
        <v/>
      </c>
      <c r="E574" s="394" t="str">
        <f>'FORMAT REKAP'!AM511</f>
        <v/>
      </c>
      <c r="F574" s="395" t="str">
        <f>'FORMAT REKAP'!AN511</f>
        <v/>
      </c>
      <c r="G574" s="394" t="str">
        <f>'FORMAT REKAP'!AQ511</f>
        <v/>
      </c>
      <c r="H574" s="394">
        <f>'FORMAT REKAP'!AS511</f>
        <v>0</v>
      </c>
      <c r="I574" s="394">
        <f>'FORMAT REKAP'!AU511</f>
        <v>0</v>
      </c>
      <c r="J574" s="394">
        <f>'FORMAT REKAP'!AY511</f>
        <v>0</v>
      </c>
      <c r="K574" s="395">
        <f>'FORMAT REKAP'!BA511</f>
        <v>0</v>
      </c>
      <c r="L574" s="395" t="str">
        <f>'FORMAT REKAP'!BD511</f>
        <v/>
      </c>
      <c r="M574" s="394" t="str">
        <f>'FORMAT REKAP'!BE511&amp;"/"&amp;'FORMAT REKAP'!BF511</f>
        <v>/</v>
      </c>
      <c r="P574" s="394">
        <f>'FORMAT REKAP'!AW511</f>
        <v>0</v>
      </c>
      <c r="Q574" s="395" t="str">
        <f>'FORMAT REKAP'!BI511</f>
        <v/>
      </c>
      <c r="R574" s="394" t="str">
        <f>'FORMAT REKAP'!BJ511</f>
        <v/>
      </c>
      <c r="S574" s="393" t="str">
        <f>'FORMAT REKAP'!BK511</f>
        <v/>
      </c>
    </row>
    <row r="575" spans="3:19" x14ac:dyDescent="0.25">
      <c r="C575" s="394" t="str">
        <f>'FORMAT REKAP'!H512&amp;"/"&amp;'FORMAT REKAP'!I512</f>
        <v>/</v>
      </c>
      <c r="D575" s="394" t="str">
        <f>'FORMAT REKAP'!AH512</f>
        <v/>
      </c>
      <c r="E575" s="394" t="str">
        <f>'FORMAT REKAP'!AM512</f>
        <v/>
      </c>
      <c r="F575" s="395" t="str">
        <f>'FORMAT REKAP'!AN512</f>
        <v/>
      </c>
      <c r="G575" s="394" t="str">
        <f>'FORMAT REKAP'!AQ512</f>
        <v/>
      </c>
      <c r="H575" s="394">
        <f>'FORMAT REKAP'!AS512</f>
        <v>0</v>
      </c>
      <c r="I575" s="394">
        <f>'FORMAT REKAP'!AU512</f>
        <v>0</v>
      </c>
      <c r="J575" s="394">
        <f>'FORMAT REKAP'!AY512</f>
        <v>0</v>
      </c>
      <c r="K575" s="395">
        <f>'FORMAT REKAP'!BA512</f>
        <v>0</v>
      </c>
      <c r="L575" s="395" t="str">
        <f>'FORMAT REKAP'!BD512</f>
        <v/>
      </c>
      <c r="M575" s="394" t="str">
        <f>'FORMAT REKAP'!BE512&amp;"/"&amp;'FORMAT REKAP'!BF512</f>
        <v>/</v>
      </c>
      <c r="P575" s="394">
        <f>'FORMAT REKAP'!AW512</f>
        <v>0</v>
      </c>
      <c r="Q575" s="395" t="str">
        <f>'FORMAT REKAP'!BI512</f>
        <v/>
      </c>
      <c r="R575" s="394" t="str">
        <f>'FORMAT REKAP'!BJ512</f>
        <v/>
      </c>
      <c r="S575" s="393" t="str">
        <f>'FORMAT REKAP'!BK512</f>
        <v/>
      </c>
    </row>
    <row r="576" spans="3:19" x14ac:dyDescent="0.25">
      <c r="C576" s="394" t="str">
        <f>'FORMAT REKAP'!H513&amp;"/"&amp;'FORMAT REKAP'!I513</f>
        <v>/</v>
      </c>
      <c r="D576" s="394" t="str">
        <f>'FORMAT REKAP'!AH513</f>
        <v/>
      </c>
      <c r="E576" s="394" t="str">
        <f>'FORMAT REKAP'!AM513</f>
        <v/>
      </c>
      <c r="F576" s="395" t="str">
        <f>'FORMAT REKAP'!AN513</f>
        <v/>
      </c>
      <c r="G576" s="394" t="str">
        <f>'FORMAT REKAP'!AQ513</f>
        <v/>
      </c>
      <c r="H576" s="394">
        <f>'FORMAT REKAP'!AS513</f>
        <v>0</v>
      </c>
      <c r="I576" s="394">
        <f>'FORMAT REKAP'!AU513</f>
        <v>0</v>
      </c>
      <c r="J576" s="394">
        <f>'FORMAT REKAP'!AY513</f>
        <v>0</v>
      </c>
      <c r="K576" s="395">
        <f>'FORMAT REKAP'!BA513</f>
        <v>0</v>
      </c>
      <c r="L576" s="395" t="str">
        <f>'FORMAT REKAP'!BD513</f>
        <v/>
      </c>
      <c r="M576" s="394" t="str">
        <f>'FORMAT REKAP'!BE513&amp;"/"&amp;'FORMAT REKAP'!BF513</f>
        <v>/</v>
      </c>
      <c r="P576" s="394">
        <f>'FORMAT REKAP'!AW513</f>
        <v>0</v>
      </c>
      <c r="Q576" s="395" t="str">
        <f>'FORMAT REKAP'!BI513</f>
        <v/>
      </c>
      <c r="R576" s="394" t="str">
        <f>'FORMAT REKAP'!BJ513</f>
        <v/>
      </c>
      <c r="S576" s="393" t="str">
        <f>'FORMAT REKAP'!BK513</f>
        <v/>
      </c>
    </row>
    <row r="577" spans="3:19" x14ac:dyDescent="0.25">
      <c r="C577" s="394" t="str">
        <f>'FORMAT REKAP'!H514&amp;"/"&amp;'FORMAT REKAP'!I514</f>
        <v>/</v>
      </c>
      <c r="D577" s="394" t="str">
        <f>'FORMAT REKAP'!AH514</f>
        <v/>
      </c>
      <c r="E577" s="394" t="str">
        <f>'FORMAT REKAP'!AM514</f>
        <v/>
      </c>
      <c r="F577" s="395" t="str">
        <f>'FORMAT REKAP'!AN514</f>
        <v/>
      </c>
      <c r="G577" s="394" t="str">
        <f>'FORMAT REKAP'!AQ514</f>
        <v/>
      </c>
      <c r="H577" s="394">
        <f>'FORMAT REKAP'!AS514</f>
        <v>0</v>
      </c>
      <c r="I577" s="394">
        <f>'FORMAT REKAP'!AU514</f>
        <v>0</v>
      </c>
      <c r="J577" s="394">
        <f>'FORMAT REKAP'!AY514</f>
        <v>0</v>
      </c>
      <c r="K577" s="395">
        <f>'FORMAT REKAP'!BA514</f>
        <v>0</v>
      </c>
      <c r="L577" s="395" t="str">
        <f>'FORMAT REKAP'!BD514</f>
        <v/>
      </c>
      <c r="M577" s="394" t="str">
        <f>'FORMAT REKAP'!BE514&amp;"/"&amp;'FORMAT REKAP'!BF514</f>
        <v>/</v>
      </c>
      <c r="P577" s="394">
        <f>'FORMAT REKAP'!AW514</f>
        <v>0</v>
      </c>
      <c r="Q577" s="395" t="str">
        <f>'FORMAT REKAP'!BI514</f>
        <v/>
      </c>
      <c r="R577" s="394" t="str">
        <f>'FORMAT REKAP'!BJ514</f>
        <v/>
      </c>
      <c r="S577" s="393" t="str">
        <f>'FORMAT REKAP'!BK514</f>
        <v/>
      </c>
    </row>
    <row r="578" spans="3:19" x14ac:dyDescent="0.25">
      <c r="C578" s="394" t="str">
        <f>'FORMAT REKAP'!H515&amp;"/"&amp;'FORMAT REKAP'!I515</f>
        <v>/</v>
      </c>
      <c r="D578" s="394" t="str">
        <f>'FORMAT REKAP'!AH515</f>
        <v/>
      </c>
      <c r="E578" s="394" t="str">
        <f>'FORMAT REKAP'!AM515</f>
        <v/>
      </c>
      <c r="F578" s="395" t="str">
        <f>'FORMAT REKAP'!AN515</f>
        <v/>
      </c>
      <c r="G578" s="394" t="str">
        <f>'FORMAT REKAP'!AQ515</f>
        <v/>
      </c>
      <c r="H578" s="394">
        <f>'FORMAT REKAP'!AS515</f>
        <v>0</v>
      </c>
      <c r="I578" s="394">
        <f>'FORMAT REKAP'!AU515</f>
        <v>0</v>
      </c>
      <c r="J578" s="394">
        <f>'FORMAT REKAP'!AY515</f>
        <v>0</v>
      </c>
      <c r="K578" s="395">
        <f>'FORMAT REKAP'!BA515</f>
        <v>0</v>
      </c>
      <c r="L578" s="395" t="str">
        <f>'FORMAT REKAP'!BD515</f>
        <v/>
      </c>
      <c r="M578" s="394" t="str">
        <f>'FORMAT REKAP'!BE515&amp;"/"&amp;'FORMAT REKAP'!BF515</f>
        <v>/</v>
      </c>
      <c r="P578" s="394">
        <f>'FORMAT REKAP'!AW515</f>
        <v>0</v>
      </c>
      <c r="Q578" s="395" t="str">
        <f>'FORMAT REKAP'!BI515</f>
        <v/>
      </c>
      <c r="R578" s="394" t="str">
        <f>'FORMAT REKAP'!BJ515</f>
        <v/>
      </c>
      <c r="S578" s="393" t="str">
        <f>'FORMAT REKAP'!BK515</f>
        <v/>
      </c>
    </row>
    <row r="579" spans="3:19" x14ac:dyDescent="0.25">
      <c r="C579" s="394" t="str">
        <f>'FORMAT REKAP'!H516&amp;"/"&amp;'FORMAT REKAP'!I516</f>
        <v>/</v>
      </c>
      <c r="D579" s="394" t="str">
        <f>'FORMAT REKAP'!AH516</f>
        <v/>
      </c>
      <c r="E579" s="394" t="str">
        <f>'FORMAT REKAP'!AM516</f>
        <v/>
      </c>
      <c r="F579" s="395" t="str">
        <f>'FORMAT REKAP'!AN516</f>
        <v/>
      </c>
      <c r="G579" s="394" t="str">
        <f>'FORMAT REKAP'!AQ516</f>
        <v/>
      </c>
      <c r="H579" s="394">
        <f>'FORMAT REKAP'!AS516</f>
        <v>0</v>
      </c>
      <c r="I579" s="394">
        <f>'FORMAT REKAP'!AU516</f>
        <v>0</v>
      </c>
      <c r="J579" s="394">
        <f>'FORMAT REKAP'!AY516</f>
        <v>0</v>
      </c>
      <c r="K579" s="395">
        <f>'FORMAT REKAP'!BA516</f>
        <v>0</v>
      </c>
      <c r="L579" s="395" t="str">
        <f>'FORMAT REKAP'!BD516</f>
        <v/>
      </c>
      <c r="M579" s="394" t="str">
        <f>'FORMAT REKAP'!BE516&amp;"/"&amp;'FORMAT REKAP'!BF516</f>
        <v>/</v>
      </c>
      <c r="P579" s="394">
        <f>'FORMAT REKAP'!AW516</f>
        <v>0</v>
      </c>
      <c r="Q579" s="395" t="str">
        <f>'FORMAT REKAP'!BI516</f>
        <v/>
      </c>
      <c r="R579" s="394" t="str">
        <f>'FORMAT REKAP'!BJ516</f>
        <v/>
      </c>
      <c r="S579" s="393" t="str">
        <f>'FORMAT REKAP'!BK516</f>
        <v/>
      </c>
    </row>
    <row r="580" spans="3:19" x14ac:dyDescent="0.25">
      <c r="C580" s="394" t="str">
        <f>'FORMAT REKAP'!H517&amp;"/"&amp;'FORMAT REKAP'!I517</f>
        <v>/</v>
      </c>
      <c r="D580" s="394" t="str">
        <f>'FORMAT REKAP'!AH517</f>
        <v/>
      </c>
      <c r="E580" s="394" t="str">
        <f>'FORMAT REKAP'!AM517</f>
        <v/>
      </c>
      <c r="F580" s="395" t="str">
        <f>'FORMAT REKAP'!AN517</f>
        <v/>
      </c>
      <c r="G580" s="394" t="str">
        <f>'FORMAT REKAP'!AQ517</f>
        <v/>
      </c>
      <c r="H580" s="394">
        <f>'FORMAT REKAP'!AS517</f>
        <v>0</v>
      </c>
      <c r="I580" s="394">
        <f>'FORMAT REKAP'!AU517</f>
        <v>0</v>
      </c>
      <c r="J580" s="394">
        <f>'FORMAT REKAP'!AY517</f>
        <v>0</v>
      </c>
      <c r="K580" s="395">
        <f>'FORMAT REKAP'!BA517</f>
        <v>0</v>
      </c>
      <c r="L580" s="395" t="str">
        <f>'FORMAT REKAP'!BD517</f>
        <v/>
      </c>
      <c r="M580" s="394" t="str">
        <f>'FORMAT REKAP'!BE517&amp;"/"&amp;'FORMAT REKAP'!BF517</f>
        <v>/</v>
      </c>
      <c r="P580" s="394">
        <f>'FORMAT REKAP'!AW517</f>
        <v>0</v>
      </c>
      <c r="Q580" s="395" t="str">
        <f>'FORMAT REKAP'!BI517</f>
        <v/>
      </c>
      <c r="R580" s="394" t="str">
        <f>'FORMAT REKAP'!BJ517</f>
        <v/>
      </c>
      <c r="S580" s="393" t="str">
        <f>'FORMAT REKAP'!BK517</f>
        <v/>
      </c>
    </row>
    <row r="581" spans="3:19" x14ac:dyDescent="0.25">
      <c r="C581" s="394" t="str">
        <f>'FORMAT REKAP'!H518&amp;"/"&amp;'FORMAT REKAP'!I518</f>
        <v>/</v>
      </c>
      <c r="D581" s="394" t="str">
        <f>'FORMAT REKAP'!AH518</f>
        <v/>
      </c>
      <c r="E581" s="394" t="str">
        <f>'FORMAT REKAP'!AM518</f>
        <v/>
      </c>
      <c r="F581" s="395" t="str">
        <f>'FORMAT REKAP'!AN518</f>
        <v/>
      </c>
      <c r="G581" s="394" t="str">
        <f>'FORMAT REKAP'!AQ518</f>
        <v/>
      </c>
      <c r="H581" s="394">
        <f>'FORMAT REKAP'!AS518</f>
        <v>0</v>
      </c>
      <c r="I581" s="394">
        <f>'FORMAT REKAP'!AU518</f>
        <v>0</v>
      </c>
      <c r="J581" s="394">
        <f>'FORMAT REKAP'!AY518</f>
        <v>0</v>
      </c>
      <c r="K581" s="395">
        <f>'FORMAT REKAP'!BA518</f>
        <v>0</v>
      </c>
      <c r="L581" s="395" t="str">
        <f>'FORMAT REKAP'!BD518</f>
        <v/>
      </c>
      <c r="M581" s="394" t="str">
        <f>'FORMAT REKAP'!BE518&amp;"/"&amp;'FORMAT REKAP'!BF518</f>
        <v>/</v>
      </c>
      <c r="P581" s="394">
        <f>'FORMAT REKAP'!AW518</f>
        <v>0</v>
      </c>
      <c r="Q581" s="395" t="str">
        <f>'FORMAT REKAP'!BI518</f>
        <v/>
      </c>
      <c r="R581" s="394" t="str">
        <f>'FORMAT REKAP'!BJ518</f>
        <v/>
      </c>
      <c r="S581" s="393" t="str">
        <f>'FORMAT REKAP'!BK518</f>
        <v/>
      </c>
    </row>
    <row r="582" spans="3:19" x14ac:dyDescent="0.25">
      <c r="C582" s="394" t="str">
        <f>'FORMAT REKAP'!H519&amp;"/"&amp;'FORMAT REKAP'!I519</f>
        <v>/</v>
      </c>
      <c r="D582" s="394" t="str">
        <f>'FORMAT REKAP'!AH519</f>
        <v/>
      </c>
      <c r="E582" s="394" t="str">
        <f>'FORMAT REKAP'!AM519</f>
        <v/>
      </c>
      <c r="F582" s="395" t="str">
        <f>'FORMAT REKAP'!AN519</f>
        <v/>
      </c>
      <c r="G582" s="394" t="str">
        <f>'FORMAT REKAP'!AQ519</f>
        <v/>
      </c>
      <c r="H582" s="394">
        <f>'FORMAT REKAP'!AS519</f>
        <v>0</v>
      </c>
      <c r="I582" s="394">
        <f>'FORMAT REKAP'!AU519</f>
        <v>0</v>
      </c>
      <c r="J582" s="394">
        <f>'FORMAT REKAP'!AY519</f>
        <v>0</v>
      </c>
      <c r="K582" s="395">
        <f>'FORMAT REKAP'!BA519</f>
        <v>0</v>
      </c>
      <c r="L582" s="395" t="str">
        <f>'FORMAT REKAP'!BD519</f>
        <v/>
      </c>
      <c r="M582" s="394" t="str">
        <f>'FORMAT REKAP'!BE519&amp;"/"&amp;'FORMAT REKAP'!BF519</f>
        <v>/</v>
      </c>
      <c r="P582" s="394">
        <f>'FORMAT REKAP'!AW519</f>
        <v>0</v>
      </c>
      <c r="Q582" s="395" t="str">
        <f>'FORMAT REKAP'!BI519</f>
        <v/>
      </c>
      <c r="R582" s="394" t="str">
        <f>'FORMAT REKAP'!BJ519</f>
        <v/>
      </c>
      <c r="S582" s="393" t="str">
        <f>'FORMAT REKAP'!BK519</f>
        <v/>
      </c>
    </row>
    <row r="583" spans="3:19" x14ac:dyDescent="0.25">
      <c r="C583" s="394" t="str">
        <f>'FORMAT REKAP'!H520&amp;"/"&amp;'FORMAT REKAP'!I520</f>
        <v>/</v>
      </c>
      <c r="D583" s="394" t="str">
        <f>'FORMAT REKAP'!AH520</f>
        <v/>
      </c>
      <c r="E583" s="394" t="str">
        <f>'FORMAT REKAP'!AM520</f>
        <v/>
      </c>
      <c r="F583" s="395" t="str">
        <f>'FORMAT REKAP'!AN520</f>
        <v/>
      </c>
      <c r="G583" s="394" t="str">
        <f>'FORMAT REKAP'!AQ520</f>
        <v/>
      </c>
      <c r="H583" s="394">
        <f>'FORMAT REKAP'!AS520</f>
        <v>0</v>
      </c>
      <c r="I583" s="394">
        <f>'FORMAT REKAP'!AU520</f>
        <v>0</v>
      </c>
      <c r="J583" s="394">
        <f>'FORMAT REKAP'!AY520</f>
        <v>0</v>
      </c>
      <c r="K583" s="395">
        <f>'FORMAT REKAP'!BA520</f>
        <v>0</v>
      </c>
      <c r="L583" s="395" t="str">
        <f>'FORMAT REKAP'!BD520</f>
        <v/>
      </c>
      <c r="M583" s="394" t="str">
        <f>'FORMAT REKAP'!BE520&amp;"/"&amp;'FORMAT REKAP'!BF520</f>
        <v>/</v>
      </c>
      <c r="P583" s="394">
        <f>'FORMAT REKAP'!AW520</f>
        <v>0</v>
      </c>
      <c r="Q583" s="395" t="str">
        <f>'FORMAT REKAP'!BI520</f>
        <v/>
      </c>
      <c r="R583" s="394" t="str">
        <f>'FORMAT REKAP'!BJ520</f>
        <v/>
      </c>
      <c r="S583" s="393" t="str">
        <f>'FORMAT REKAP'!BK520</f>
        <v/>
      </c>
    </row>
    <row r="584" spans="3:19" x14ac:dyDescent="0.25">
      <c r="C584" s="394" t="str">
        <f>'FORMAT REKAP'!H521&amp;"/"&amp;'FORMAT REKAP'!I521</f>
        <v>/</v>
      </c>
      <c r="D584" s="394" t="str">
        <f>'FORMAT REKAP'!AH521</f>
        <v/>
      </c>
      <c r="E584" s="394" t="str">
        <f>'FORMAT REKAP'!AM521</f>
        <v/>
      </c>
      <c r="F584" s="395" t="str">
        <f>'FORMAT REKAP'!AN521</f>
        <v/>
      </c>
      <c r="G584" s="394" t="str">
        <f>'FORMAT REKAP'!AQ521</f>
        <v/>
      </c>
      <c r="H584" s="394">
        <f>'FORMAT REKAP'!AS521</f>
        <v>0</v>
      </c>
      <c r="I584" s="394">
        <f>'FORMAT REKAP'!AU521</f>
        <v>0</v>
      </c>
      <c r="J584" s="394">
        <f>'FORMAT REKAP'!AY521</f>
        <v>0</v>
      </c>
      <c r="K584" s="395">
        <f>'FORMAT REKAP'!BA521</f>
        <v>0</v>
      </c>
      <c r="L584" s="395" t="str">
        <f>'FORMAT REKAP'!BD521</f>
        <v/>
      </c>
      <c r="M584" s="394" t="str">
        <f>'FORMAT REKAP'!BE521&amp;"/"&amp;'FORMAT REKAP'!BF521</f>
        <v>/</v>
      </c>
      <c r="P584" s="394">
        <f>'FORMAT REKAP'!AW521</f>
        <v>0</v>
      </c>
      <c r="Q584" s="395" t="str">
        <f>'FORMAT REKAP'!BI521</f>
        <v/>
      </c>
      <c r="R584" s="394" t="str">
        <f>'FORMAT REKAP'!BJ521</f>
        <v/>
      </c>
      <c r="S584" s="393" t="str">
        <f>'FORMAT REKAP'!BK521</f>
        <v/>
      </c>
    </row>
    <row r="585" spans="3:19" x14ac:dyDescent="0.25">
      <c r="C585" s="394" t="str">
        <f>'FORMAT REKAP'!H522&amp;"/"&amp;'FORMAT REKAP'!I522</f>
        <v>/</v>
      </c>
      <c r="D585" s="394" t="str">
        <f>'FORMAT REKAP'!AH522</f>
        <v/>
      </c>
      <c r="E585" s="394" t="str">
        <f>'FORMAT REKAP'!AM522</f>
        <v/>
      </c>
      <c r="F585" s="395" t="str">
        <f>'FORMAT REKAP'!AN522</f>
        <v/>
      </c>
      <c r="G585" s="394" t="str">
        <f>'FORMAT REKAP'!AQ522</f>
        <v/>
      </c>
      <c r="H585" s="394">
        <f>'FORMAT REKAP'!AS522</f>
        <v>0</v>
      </c>
      <c r="I585" s="394">
        <f>'FORMAT REKAP'!AU522</f>
        <v>0</v>
      </c>
      <c r="J585" s="394">
        <f>'FORMAT REKAP'!AY522</f>
        <v>0</v>
      </c>
      <c r="K585" s="395">
        <f>'FORMAT REKAP'!BA522</f>
        <v>0</v>
      </c>
      <c r="L585" s="395" t="str">
        <f>'FORMAT REKAP'!BD522</f>
        <v/>
      </c>
      <c r="M585" s="394" t="str">
        <f>'FORMAT REKAP'!BE522&amp;"/"&amp;'FORMAT REKAP'!BF522</f>
        <v>/</v>
      </c>
      <c r="P585" s="394">
        <f>'FORMAT REKAP'!AW522</f>
        <v>0</v>
      </c>
      <c r="Q585" s="395" t="str">
        <f>'FORMAT REKAP'!BI522</f>
        <v/>
      </c>
      <c r="R585" s="394" t="str">
        <f>'FORMAT REKAP'!BJ522</f>
        <v/>
      </c>
      <c r="S585" s="393" t="str">
        <f>'FORMAT REKAP'!BK522</f>
        <v/>
      </c>
    </row>
    <row r="586" spans="3:19" x14ac:dyDescent="0.25">
      <c r="C586" s="394" t="str">
        <f>'FORMAT REKAP'!H523&amp;"/"&amp;'FORMAT REKAP'!I523</f>
        <v>/</v>
      </c>
      <c r="D586" s="394" t="str">
        <f>'FORMAT REKAP'!AH523</f>
        <v/>
      </c>
      <c r="E586" s="394" t="str">
        <f>'FORMAT REKAP'!AM523</f>
        <v/>
      </c>
      <c r="F586" s="395" t="str">
        <f>'FORMAT REKAP'!AN523</f>
        <v/>
      </c>
      <c r="G586" s="394" t="str">
        <f>'FORMAT REKAP'!AQ523</f>
        <v/>
      </c>
      <c r="H586" s="394">
        <f>'FORMAT REKAP'!AS523</f>
        <v>0</v>
      </c>
      <c r="I586" s="394">
        <f>'FORMAT REKAP'!AU523</f>
        <v>0</v>
      </c>
      <c r="J586" s="394">
        <f>'FORMAT REKAP'!AY523</f>
        <v>0</v>
      </c>
      <c r="K586" s="395">
        <f>'FORMAT REKAP'!BA523</f>
        <v>0</v>
      </c>
      <c r="L586" s="395" t="str">
        <f>'FORMAT REKAP'!BD523</f>
        <v/>
      </c>
      <c r="M586" s="394" t="str">
        <f>'FORMAT REKAP'!BE523&amp;"/"&amp;'FORMAT REKAP'!BF523</f>
        <v>/</v>
      </c>
      <c r="P586" s="394">
        <f>'FORMAT REKAP'!AW523</f>
        <v>0</v>
      </c>
      <c r="Q586" s="395" t="str">
        <f>'FORMAT REKAP'!BI523</f>
        <v/>
      </c>
      <c r="R586" s="394" t="str">
        <f>'FORMAT REKAP'!BJ523</f>
        <v/>
      </c>
      <c r="S586" s="393" t="str">
        <f>'FORMAT REKAP'!BK523</f>
        <v/>
      </c>
    </row>
    <row r="587" spans="3:19" x14ac:dyDescent="0.25">
      <c r="C587" s="394" t="str">
        <f>'FORMAT REKAP'!H524&amp;"/"&amp;'FORMAT REKAP'!I524</f>
        <v>/</v>
      </c>
      <c r="D587" s="394" t="str">
        <f>'FORMAT REKAP'!AH524</f>
        <v/>
      </c>
      <c r="E587" s="394" t="str">
        <f>'FORMAT REKAP'!AM524</f>
        <v/>
      </c>
      <c r="F587" s="395" t="str">
        <f>'FORMAT REKAP'!AN524</f>
        <v/>
      </c>
      <c r="G587" s="394" t="str">
        <f>'FORMAT REKAP'!AQ524</f>
        <v/>
      </c>
      <c r="H587" s="394">
        <f>'FORMAT REKAP'!AS524</f>
        <v>0</v>
      </c>
      <c r="I587" s="394">
        <f>'FORMAT REKAP'!AU524</f>
        <v>0</v>
      </c>
      <c r="J587" s="394">
        <f>'FORMAT REKAP'!AY524</f>
        <v>0</v>
      </c>
      <c r="K587" s="395">
        <f>'FORMAT REKAP'!BA524</f>
        <v>0</v>
      </c>
      <c r="L587" s="395" t="str">
        <f>'FORMAT REKAP'!BD524</f>
        <v/>
      </c>
      <c r="M587" s="394" t="str">
        <f>'FORMAT REKAP'!BE524&amp;"/"&amp;'FORMAT REKAP'!BF524</f>
        <v>/</v>
      </c>
      <c r="P587" s="394">
        <f>'FORMAT REKAP'!AW524</f>
        <v>0</v>
      </c>
      <c r="Q587" s="395" t="str">
        <f>'FORMAT REKAP'!BI524</f>
        <v/>
      </c>
      <c r="R587" s="394" t="str">
        <f>'FORMAT REKAP'!BJ524</f>
        <v/>
      </c>
      <c r="S587" s="393" t="str">
        <f>'FORMAT REKAP'!BK524</f>
        <v/>
      </c>
    </row>
    <row r="588" spans="3:19" x14ac:dyDescent="0.25">
      <c r="C588" s="394" t="str">
        <f>'FORMAT REKAP'!H525&amp;"/"&amp;'FORMAT REKAP'!I525</f>
        <v>/</v>
      </c>
      <c r="D588" s="394" t="str">
        <f>'FORMAT REKAP'!AH525</f>
        <v/>
      </c>
      <c r="E588" s="394" t="str">
        <f>'FORMAT REKAP'!AM525</f>
        <v/>
      </c>
      <c r="F588" s="395" t="str">
        <f>'FORMAT REKAP'!AN525</f>
        <v/>
      </c>
      <c r="G588" s="394" t="str">
        <f>'FORMAT REKAP'!AQ525</f>
        <v/>
      </c>
      <c r="H588" s="394">
        <f>'FORMAT REKAP'!AS525</f>
        <v>0</v>
      </c>
      <c r="I588" s="394">
        <f>'FORMAT REKAP'!AU525</f>
        <v>0</v>
      </c>
      <c r="J588" s="394">
        <f>'FORMAT REKAP'!AY525</f>
        <v>0</v>
      </c>
      <c r="K588" s="395">
        <f>'FORMAT REKAP'!BA525</f>
        <v>0</v>
      </c>
      <c r="L588" s="395" t="str">
        <f>'FORMAT REKAP'!BD525</f>
        <v/>
      </c>
      <c r="M588" s="394" t="str">
        <f>'FORMAT REKAP'!BE525&amp;"/"&amp;'FORMAT REKAP'!BF525</f>
        <v>/</v>
      </c>
      <c r="P588" s="394">
        <f>'FORMAT REKAP'!AW525</f>
        <v>0</v>
      </c>
      <c r="Q588" s="395" t="str">
        <f>'FORMAT REKAP'!BI525</f>
        <v/>
      </c>
      <c r="R588" s="394" t="str">
        <f>'FORMAT REKAP'!BJ525</f>
        <v/>
      </c>
      <c r="S588" s="393" t="str">
        <f>'FORMAT REKAP'!BK525</f>
        <v/>
      </c>
    </row>
    <row r="589" spans="3:19" x14ac:dyDescent="0.25">
      <c r="C589" s="394" t="str">
        <f>'FORMAT REKAP'!H526&amp;"/"&amp;'FORMAT REKAP'!I526</f>
        <v>/</v>
      </c>
      <c r="D589" s="394" t="str">
        <f>'FORMAT REKAP'!AH526</f>
        <v/>
      </c>
      <c r="E589" s="394" t="str">
        <f>'FORMAT REKAP'!AM526</f>
        <v/>
      </c>
      <c r="F589" s="395" t="str">
        <f>'FORMAT REKAP'!AN526</f>
        <v/>
      </c>
      <c r="G589" s="394" t="str">
        <f>'FORMAT REKAP'!AQ526</f>
        <v/>
      </c>
      <c r="H589" s="394">
        <f>'FORMAT REKAP'!AS526</f>
        <v>0</v>
      </c>
      <c r="I589" s="394">
        <f>'FORMAT REKAP'!AU526</f>
        <v>0</v>
      </c>
      <c r="J589" s="394">
        <f>'FORMAT REKAP'!AY526</f>
        <v>0</v>
      </c>
      <c r="K589" s="395">
        <f>'FORMAT REKAP'!BA526</f>
        <v>0</v>
      </c>
      <c r="L589" s="395" t="str">
        <f>'FORMAT REKAP'!BD526</f>
        <v/>
      </c>
      <c r="M589" s="394" t="str">
        <f>'FORMAT REKAP'!BE526&amp;"/"&amp;'FORMAT REKAP'!BF526</f>
        <v>/</v>
      </c>
      <c r="P589" s="394">
        <f>'FORMAT REKAP'!AW526</f>
        <v>0</v>
      </c>
      <c r="Q589" s="395" t="str">
        <f>'FORMAT REKAP'!BI526</f>
        <v/>
      </c>
      <c r="R589" s="394" t="str">
        <f>'FORMAT REKAP'!BJ526</f>
        <v/>
      </c>
      <c r="S589" s="393" t="str">
        <f>'FORMAT REKAP'!BK526</f>
        <v/>
      </c>
    </row>
    <row r="590" spans="3:19" x14ac:dyDescent="0.25">
      <c r="C590" s="394" t="str">
        <f>'FORMAT REKAP'!H527&amp;"/"&amp;'FORMAT REKAP'!I527</f>
        <v>/</v>
      </c>
      <c r="D590" s="394" t="str">
        <f>'FORMAT REKAP'!AH527</f>
        <v/>
      </c>
      <c r="E590" s="394" t="str">
        <f>'FORMAT REKAP'!AM527</f>
        <v/>
      </c>
      <c r="F590" s="395" t="str">
        <f>'FORMAT REKAP'!AN527</f>
        <v/>
      </c>
      <c r="G590" s="394" t="str">
        <f>'FORMAT REKAP'!AQ527</f>
        <v/>
      </c>
      <c r="H590" s="394">
        <f>'FORMAT REKAP'!AS527</f>
        <v>0</v>
      </c>
      <c r="I590" s="394">
        <f>'FORMAT REKAP'!AU527</f>
        <v>0</v>
      </c>
      <c r="J590" s="394">
        <f>'FORMAT REKAP'!AY527</f>
        <v>0</v>
      </c>
      <c r="K590" s="395">
        <f>'FORMAT REKAP'!BA527</f>
        <v>0</v>
      </c>
      <c r="L590" s="395" t="str">
        <f>'FORMAT REKAP'!BD527</f>
        <v/>
      </c>
      <c r="M590" s="394" t="str">
        <f>'FORMAT REKAP'!BE527&amp;"/"&amp;'FORMAT REKAP'!BF527</f>
        <v>/</v>
      </c>
      <c r="P590" s="394">
        <f>'FORMAT REKAP'!AW527</f>
        <v>0</v>
      </c>
      <c r="Q590" s="395" t="str">
        <f>'FORMAT REKAP'!BI527</f>
        <v/>
      </c>
      <c r="R590" s="394" t="str">
        <f>'FORMAT REKAP'!BJ527</f>
        <v/>
      </c>
      <c r="S590" s="393" t="str">
        <f>'FORMAT REKAP'!BK527</f>
        <v/>
      </c>
    </row>
    <row r="591" spans="3:19" x14ac:dyDescent="0.25">
      <c r="C591" s="394" t="str">
        <f>'FORMAT REKAP'!H528&amp;"/"&amp;'FORMAT REKAP'!I528</f>
        <v>/</v>
      </c>
      <c r="D591" s="394" t="str">
        <f>'FORMAT REKAP'!AH528</f>
        <v/>
      </c>
      <c r="E591" s="394" t="str">
        <f>'FORMAT REKAP'!AM528</f>
        <v/>
      </c>
      <c r="F591" s="395" t="str">
        <f>'FORMAT REKAP'!AN528</f>
        <v/>
      </c>
      <c r="G591" s="394" t="str">
        <f>'FORMAT REKAP'!AQ528</f>
        <v/>
      </c>
      <c r="H591" s="394">
        <f>'FORMAT REKAP'!AS528</f>
        <v>0</v>
      </c>
      <c r="I591" s="394">
        <f>'FORMAT REKAP'!AU528</f>
        <v>0</v>
      </c>
      <c r="J591" s="394">
        <f>'FORMAT REKAP'!AY528</f>
        <v>0</v>
      </c>
      <c r="K591" s="395">
        <f>'FORMAT REKAP'!BA528</f>
        <v>0</v>
      </c>
      <c r="L591" s="395" t="str">
        <f>'FORMAT REKAP'!BD528</f>
        <v/>
      </c>
      <c r="M591" s="394" t="str">
        <f>'FORMAT REKAP'!BE528&amp;"/"&amp;'FORMAT REKAP'!BF528</f>
        <v>/</v>
      </c>
      <c r="P591" s="394">
        <f>'FORMAT REKAP'!AW528</f>
        <v>0</v>
      </c>
      <c r="Q591" s="395" t="str">
        <f>'FORMAT REKAP'!BI528</f>
        <v/>
      </c>
      <c r="R591" s="394" t="str">
        <f>'FORMAT REKAP'!BJ528</f>
        <v/>
      </c>
      <c r="S591" s="393" t="str">
        <f>'FORMAT REKAP'!BK528</f>
        <v/>
      </c>
    </row>
    <row r="592" spans="3:19" x14ac:dyDescent="0.25">
      <c r="C592" s="394" t="str">
        <f>'FORMAT REKAP'!H529&amp;"/"&amp;'FORMAT REKAP'!I529</f>
        <v>/</v>
      </c>
      <c r="D592" s="394" t="str">
        <f>'FORMAT REKAP'!AH529</f>
        <v/>
      </c>
      <c r="E592" s="394" t="str">
        <f>'FORMAT REKAP'!AM529</f>
        <v/>
      </c>
      <c r="F592" s="395" t="str">
        <f>'FORMAT REKAP'!AN529</f>
        <v/>
      </c>
      <c r="G592" s="394" t="str">
        <f>'FORMAT REKAP'!AQ529</f>
        <v/>
      </c>
      <c r="H592" s="394">
        <f>'FORMAT REKAP'!AS529</f>
        <v>0</v>
      </c>
      <c r="I592" s="394">
        <f>'FORMAT REKAP'!AU529</f>
        <v>0</v>
      </c>
      <c r="J592" s="394">
        <f>'FORMAT REKAP'!AY529</f>
        <v>0</v>
      </c>
      <c r="K592" s="395">
        <f>'FORMAT REKAP'!BA529</f>
        <v>0</v>
      </c>
      <c r="L592" s="395" t="str">
        <f>'FORMAT REKAP'!BD529</f>
        <v/>
      </c>
      <c r="M592" s="394" t="str">
        <f>'FORMAT REKAP'!BE529&amp;"/"&amp;'FORMAT REKAP'!BF529</f>
        <v>/</v>
      </c>
      <c r="P592" s="394">
        <f>'FORMAT REKAP'!AW529</f>
        <v>0</v>
      </c>
      <c r="Q592" s="395" t="str">
        <f>'FORMAT REKAP'!BI529</f>
        <v/>
      </c>
      <c r="R592" s="394" t="str">
        <f>'FORMAT REKAP'!BJ529</f>
        <v/>
      </c>
      <c r="S592" s="393" t="str">
        <f>'FORMAT REKAP'!BK529</f>
        <v/>
      </c>
    </row>
    <row r="593" spans="3:19" x14ac:dyDescent="0.25">
      <c r="C593" s="394" t="str">
        <f>'FORMAT REKAP'!H530&amp;"/"&amp;'FORMAT REKAP'!I530</f>
        <v>/</v>
      </c>
      <c r="D593" s="394" t="str">
        <f>'FORMAT REKAP'!AH530</f>
        <v/>
      </c>
      <c r="E593" s="394" t="str">
        <f>'FORMAT REKAP'!AM530</f>
        <v/>
      </c>
      <c r="F593" s="395" t="str">
        <f>'FORMAT REKAP'!AN530</f>
        <v/>
      </c>
      <c r="G593" s="394" t="str">
        <f>'FORMAT REKAP'!AQ530</f>
        <v/>
      </c>
      <c r="H593" s="394">
        <f>'FORMAT REKAP'!AS530</f>
        <v>0</v>
      </c>
      <c r="I593" s="394">
        <f>'FORMAT REKAP'!AU530</f>
        <v>0</v>
      </c>
      <c r="J593" s="394">
        <f>'FORMAT REKAP'!AY530</f>
        <v>0</v>
      </c>
      <c r="K593" s="395">
        <f>'FORMAT REKAP'!BA530</f>
        <v>0</v>
      </c>
      <c r="L593" s="395" t="str">
        <f>'FORMAT REKAP'!BD530</f>
        <v/>
      </c>
      <c r="M593" s="394" t="str">
        <f>'FORMAT REKAP'!BE530&amp;"/"&amp;'FORMAT REKAP'!BF530</f>
        <v>/</v>
      </c>
      <c r="P593" s="394">
        <f>'FORMAT REKAP'!AW530</f>
        <v>0</v>
      </c>
      <c r="Q593" s="395" t="str">
        <f>'FORMAT REKAP'!BI530</f>
        <v/>
      </c>
      <c r="R593" s="394" t="str">
        <f>'FORMAT REKAP'!BJ530</f>
        <v/>
      </c>
      <c r="S593" s="393" t="str">
        <f>'FORMAT REKAP'!BK530</f>
        <v/>
      </c>
    </row>
    <row r="594" spans="3:19" x14ac:dyDescent="0.25">
      <c r="C594" s="394" t="str">
        <f>'FORMAT REKAP'!H531&amp;"/"&amp;'FORMAT REKAP'!I531</f>
        <v>/</v>
      </c>
      <c r="D594" s="394" t="str">
        <f>'FORMAT REKAP'!AH531</f>
        <v/>
      </c>
      <c r="E594" s="394" t="str">
        <f>'FORMAT REKAP'!AM531</f>
        <v/>
      </c>
      <c r="F594" s="395" t="str">
        <f>'FORMAT REKAP'!AN531</f>
        <v/>
      </c>
      <c r="G594" s="394" t="str">
        <f>'FORMAT REKAP'!AQ531</f>
        <v/>
      </c>
      <c r="H594" s="394">
        <f>'FORMAT REKAP'!AS531</f>
        <v>0</v>
      </c>
      <c r="I594" s="394">
        <f>'FORMAT REKAP'!AU531</f>
        <v>0</v>
      </c>
      <c r="J594" s="394">
        <f>'FORMAT REKAP'!AY531</f>
        <v>0</v>
      </c>
      <c r="K594" s="395">
        <f>'FORMAT REKAP'!BA531</f>
        <v>0</v>
      </c>
      <c r="L594" s="395" t="str">
        <f>'FORMAT REKAP'!BD531</f>
        <v/>
      </c>
      <c r="M594" s="394" t="str">
        <f>'FORMAT REKAP'!BE531&amp;"/"&amp;'FORMAT REKAP'!BF531</f>
        <v>/</v>
      </c>
      <c r="P594" s="394">
        <f>'FORMAT REKAP'!AW531</f>
        <v>0</v>
      </c>
      <c r="Q594" s="395" t="str">
        <f>'FORMAT REKAP'!BI531</f>
        <v/>
      </c>
      <c r="R594" s="394" t="str">
        <f>'FORMAT REKAP'!BJ531</f>
        <v/>
      </c>
      <c r="S594" s="393" t="str">
        <f>'FORMAT REKAP'!BK531</f>
        <v/>
      </c>
    </row>
    <row r="595" spans="3:19" x14ac:dyDescent="0.25">
      <c r="C595" s="394" t="str">
        <f>'FORMAT REKAP'!H532&amp;"/"&amp;'FORMAT REKAP'!I532</f>
        <v>/</v>
      </c>
      <c r="D595" s="394" t="str">
        <f>'FORMAT REKAP'!AH532</f>
        <v/>
      </c>
      <c r="E595" s="394" t="str">
        <f>'FORMAT REKAP'!AM532</f>
        <v/>
      </c>
      <c r="F595" s="395" t="str">
        <f>'FORMAT REKAP'!AN532</f>
        <v/>
      </c>
      <c r="G595" s="394" t="str">
        <f>'FORMAT REKAP'!AQ532</f>
        <v/>
      </c>
      <c r="H595" s="394">
        <f>'FORMAT REKAP'!AS532</f>
        <v>0</v>
      </c>
      <c r="I595" s="394">
        <f>'FORMAT REKAP'!AU532</f>
        <v>0</v>
      </c>
      <c r="J595" s="394">
        <f>'FORMAT REKAP'!AY532</f>
        <v>0</v>
      </c>
      <c r="K595" s="395">
        <f>'FORMAT REKAP'!BA532</f>
        <v>0</v>
      </c>
      <c r="L595" s="395" t="str">
        <f>'FORMAT REKAP'!BD532</f>
        <v/>
      </c>
      <c r="M595" s="394" t="str">
        <f>'FORMAT REKAP'!BE532&amp;"/"&amp;'FORMAT REKAP'!BF532</f>
        <v>/</v>
      </c>
      <c r="P595" s="394">
        <f>'FORMAT REKAP'!AW532</f>
        <v>0</v>
      </c>
      <c r="Q595" s="395" t="str">
        <f>'FORMAT REKAP'!BI532</f>
        <v/>
      </c>
      <c r="R595" s="394" t="str">
        <f>'FORMAT REKAP'!BJ532</f>
        <v/>
      </c>
      <c r="S595" s="393" t="str">
        <f>'FORMAT REKAP'!BK532</f>
        <v/>
      </c>
    </row>
    <row r="596" spans="3:19" x14ac:dyDescent="0.25">
      <c r="C596" s="394" t="str">
        <f>'FORMAT REKAP'!H533&amp;"/"&amp;'FORMAT REKAP'!I533</f>
        <v>/</v>
      </c>
      <c r="D596" s="394" t="str">
        <f>'FORMAT REKAP'!AH533</f>
        <v/>
      </c>
      <c r="E596" s="394" t="str">
        <f>'FORMAT REKAP'!AM533</f>
        <v/>
      </c>
      <c r="F596" s="395" t="str">
        <f>'FORMAT REKAP'!AN533</f>
        <v/>
      </c>
      <c r="G596" s="394" t="str">
        <f>'FORMAT REKAP'!AQ533</f>
        <v/>
      </c>
      <c r="H596" s="394">
        <f>'FORMAT REKAP'!AS533</f>
        <v>0</v>
      </c>
      <c r="I596" s="394">
        <f>'FORMAT REKAP'!AU533</f>
        <v>0</v>
      </c>
      <c r="J596" s="394">
        <f>'FORMAT REKAP'!AY533</f>
        <v>0</v>
      </c>
      <c r="K596" s="395">
        <f>'FORMAT REKAP'!BA533</f>
        <v>0</v>
      </c>
      <c r="L596" s="395" t="str">
        <f>'FORMAT REKAP'!BD533</f>
        <v/>
      </c>
      <c r="M596" s="394" t="str">
        <f>'FORMAT REKAP'!BE533&amp;"/"&amp;'FORMAT REKAP'!BF533</f>
        <v>/</v>
      </c>
      <c r="P596" s="394">
        <f>'FORMAT REKAP'!AW533</f>
        <v>0</v>
      </c>
      <c r="Q596" s="395" t="str">
        <f>'FORMAT REKAP'!BI533</f>
        <v/>
      </c>
      <c r="R596" s="394" t="str">
        <f>'FORMAT REKAP'!BJ533</f>
        <v/>
      </c>
      <c r="S596" s="393" t="str">
        <f>'FORMAT REKAP'!BK533</f>
        <v/>
      </c>
    </row>
    <row r="597" spans="3:19" x14ac:dyDescent="0.25">
      <c r="C597" s="394" t="str">
        <f>'FORMAT REKAP'!H534&amp;"/"&amp;'FORMAT REKAP'!I534</f>
        <v>/</v>
      </c>
      <c r="D597" s="394" t="str">
        <f>'FORMAT REKAP'!AH534</f>
        <v/>
      </c>
      <c r="E597" s="394" t="str">
        <f>'FORMAT REKAP'!AM534</f>
        <v/>
      </c>
      <c r="F597" s="395" t="str">
        <f>'FORMAT REKAP'!AN534</f>
        <v/>
      </c>
      <c r="G597" s="394" t="str">
        <f>'FORMAT REKAP'!AQ534</f>
        <v/>
      </c>
      <c r="H597" s="394">
        <f>'FORMAT REKAP'!AS534</f>
        <v>0</v>
      </c>
      <c r="I597" s="394">
        <f>'FORMAT REKAP'!AU534</f>
        <v>0</v>
      </c>
      <c r="J597" s="394">
        <f>'FORMAT REKAP'!AY534</f>
        <v>0</v>
      </c>
      <c r="K597" s="395">
        <f>'FORMAT REKAP'!BA534</f>
        <v>0</v>
      </c>
      <c r="L597" s="395" t="str">
        <f>'FORMAT REKAP'!BD534</f>
        <v/>
      </c>
      <c r="M597" s="394" t="str">
        <f>'FORMAT REKAP'!BE534&amp;"/"&amp;'FORMAT REKAP'!BF534</f>
        <v>/</v>
      </c>
      <c r="P597" s="394">
        <f>'FORMAT REKAP'!AW534</f>
        <v>0</v>
      </c>
      <c r="Q597" s="395" t="str">
        <f>'FORMAT REKAP'!BI534</f>
        <v/>
      </c>
      <c r="R597" s="394" t="str">
        <f>'FORMAT REKAP'!BJ534</f>
        <v/>
      </c>
      <c r="S597" s="393" t="str">
        <f>'FORMAT REKAP'!BK534</f>
        <v/>
      </c>
    </row>
    <row r="598" spans="3:19" x14ac:dyDescent="0.25">
      <c r="C598" s="394" t="str">
        <f>'FORMAT REKAP'!H535&amp;"/"&amp;'FORMAT REKAP'!I535</f>
        <v>/</v>
      </c>
      <c r="D598" s="394" t="str">
        <f>'FORMAT REKAP'!AH535</f>
        <v/>
      </c>
      <c r="E598" s="394" t="str">
        <f>'FORMAT REKAP'!AM535</f>
        <v/>
      </c>
      <c r="F598" s="395" t="str">
        <f>'FORMAT REKAP'!AN535</f>
        <v/>
      </c>
      <c r="G598" s="394" t="str">
        <f>'FORMAT REKAP'!AQ535</f>
        <v/>
      </c>
      <c r="H598" s="394">
        <f>'FORMAT REKAP'!AS535</f>
        <v>0</v>
      </c>
      <c r="I598" s="394">
        <f>'FORMAT REKAP'!AU535</f>
        <v>0</v>
      </c>
      <c r="J598" s="394">
        <f>'FORMAT REKAP'!AY535</f>
        <v>0</v>
      </c>
      <c r="K598" s="395">
        <f>'FORMAT REKAP'!BA535</f>
        <v>0</v>
      </c>
      <c r="L598" s="395" t="str">
        <f>'FORMAT REKAP'!BD535</f>
        <v/>
      </c>
      <c r="M598" s="394" t="str">
        <f>'FORMAT REKAP'!BE535&amp;"/"&amp;'FORMAT REKAP'!BF535</f>
        <v>/</v>
      </c>
      <c r="P598" s="394">
        <f>'FORMAT REKAP'!AW535</f>
        <v>0</v>
      </c>
      <c r="Q598" s="395" t="str">
        <f>'FORMAT REKAP'!BI535</f>
        <v/>
      </c>
      <c r="R598" s="394" t="str">
        <f>'FORMAT REKAP'!BJ535</f>
        <v/>
      </c>
      <c r="S598" s="393" t="str">
        <f>'FORMAT REKAP'!BK535</f>
        <v/>
      </c>
    </row>
    <row r="599" spans="3:19" x14ac:dyDescent="0.25">
      <c r="C599" s="394" t="str">
        <f>'FORMAT REKAP'!H536&amp;"/"&amp;'FORMAT REKAP'!I536</f>
        <v>/</v>
      </c>
      <c r="D599" s="394" t="str">
        <f>'FORMAT REKAP'!AH536</f>
        <v/>
      </c>
      <c r="E599" s="394" t="str">
        <f>'FORMAT REKAP'!AM536</f>
        <v/>
      </c>
      <c r="F599" s="395" t="str">
        <f>'FORMAT REKAP'!AN536</f>
        <v/>
      </c>
      <c r="G599" s="394" t="str">
        <f>'FORMAT REKAP'!AQ536</f>
        <v/>
      </c>
      <c r="H599" s="394">
        <f>'FORMAT REKAP'!AS536</f>
        <v>0</v>
      </c>
      <c r="I599" s="394">
        <f>'FORMAT REKAP'!AU536</f>
        <v>0</v>
      </c>
      <c r="J599" s="394">
        <f>'FORMAT REKAP'!AY536</f>
        <v>0</v>
      </c>
      <c r="K599" s="395">
        <f>'FORMAT REKAP'!BA536</f>
        <v>0</v>
      </c>
      <c r="L599" s="395" t="str">
        <f>'FORMAT REKAP'!BD536</f>
        <v/>
      </c>
      <c r="M599" s="394" t="str">
        <f>'FORMAT REKAP'!BE536&amp;"/"&amp;'FORMAT REKAP'!BF536</f>
        <v>/</v>
      </c>
      <c r="P599" s="394">
        <f>'FORMAT REKAP'!AW536</f>
        <v>0</v>
      </c>
      <c r="Q599" s="395" t="str">
        <f>'FORMAT REKAP'!BI536</f>
        <v/>
      </c>
      <c r="R599" s="394" t="str">
        <f>'FORMAT REKAP'!BJ536</f>
        <v/>
      </c>
      <c r="S599" s="393" t="str">
        <f>'FORMAT REKAP'!BK536</f>
        <v/>
      </c>
    </row>
    <row r="600" spans="3:19" x14ac:dyDescent="0.25">
      <c r="C600" s="394" t="str">
        <f>'FORMAT REKAP'!H537&amp;"/"&amp;'FORMAT REKAP'!I537</f>
        <v>/</v>
      </c>
      <c r="D600" s="394" t="str">
        <f>'FORMAT REKAP'!AH537</f>
        <v/>
      </c>
      <c r="E600" s="394" t="str">
        <f>'FORMAT REKAP'!AM537</f>
        <v/>
      </c>
      <c r="F600" s="395" t="str">
        <f>'FORMAT REKAP'!AN537</f>
        <v/>
      </c>
      <c r="G600" s="394" t="str">
        <f>'FORMAT REKAP'!AQ537</f>
        <v/>
      </c>
      <c r="H600" s="394">
        <f>'FORMAT REKAP'!AS537</f>
        <v>0</v>
      </c>
      <c r="I600" s="394">
        <f>'FORMAT REKAP'!AU537</f>
        <v>0</v>
      </c>
      <c r="J600" s="394">
        <f>'FORMAT REKAP'!AY537</f>
        <v>0</v>
      </c>
      <c r="K600" s="395">
        <f>'FORMAT REKAP'!BA537</f>
        <v>0</v>
      </c>
      <c r="L600" s="395" t="str">
        <f>'FORMAT REKAP'!BD537</f>
        <v/>
      </c>
      <c r="M600" s="394" t="str">
        <f>'FORMAT REKAP'!BE537&amp;"/"&amp;'FORMAT REKAP'!BF537</f>
        <v>/</v>
      </c>
      <c r="P600" s="394">
        <f>'FORMAT REKAP'!AW537</f>
        <v>0</v>
      </c>
      <c r="Q600" s="395" t="str">
        <f>'FORMAT REKAP'!BI537</f>
        <v/>
      </c>
      <c r="R600" s="394" t="str">
        <f>'FORMAT REKAP'!BJ537</f>
        <v/>
      </c>
      <c r="S600" s="393" t="str">
        <f>'FORMAT REKAP'!BK537</f>
        <v/>
      </c>
    </row>
    <row r="601" spans="3:19" x14ac:dyDescent="0.25">
      <c r="C601" s="394" t="str">
        <f>'FORMAT REKAP'!H538&amp;"/"&amp;'FORMAT REKAP'!I538</f>
        <v>/</v>
      </c>
      <c r="D601" s="394" t="str">
        <f>'FORMAT REKAP'!AH538</f>
        <v/>
      </c>
      <c r="E601" s="394" t="str">
        <f>'FORMAT REKAP'!AM538</f>
        <v/>
      </c>
      <c r="F601" s="395" t="str">
        <f>'FORMAT REKAP'!AN538</f>
        <v/>
      </c>
      <c r="G601" s="394" t="str">
        <f>'FORMAT REKAP'!AQ538</f>
        <v/>
      </c>
      <c r="H601" s="394">
        <f>'FORMAT REKAP'!AS538</f>
        <v>0</v>
      </c>
      <c r="I601" s="394">
        <f>'FORMAT REKAP'!AU538</f>
        <v>0</v>
      </c>
      <c r="J601" s="394">
        <f>'FORMAT REKAP'!AY538</f>
        <v>0</v>
      </c>
      <c r="K601" s="395">
        <f>'FORMAT REKAP'!BA538</f>
        <v>0</v>
      </c>
      <c r="L601" s="395" t="str">
        <f>'FORMAT REKAP'!BD538</f>
        <v/>
      </c>
      <c r="M601" s="394" t="str">
        <f>'FORMAT REKAP'!BE538&amp;"/"&amp;'FORMAT REKAP'!BF538</f>
        <v>/</v>
      </c>
      <c r="P601" s="394">
        <f>'FORMAT REKAP'!AW538</f>
        <v>0</v>
      </c>
      <c r="Q601" s="395" t="str">
        <f>'FORMAT REKAP'!BI538</f>
        <v/>
      </c>
      <c r="R601" s="394" t="str">
        <f>'FORMAT REKAP'!BJ538</f>
        <v/>
      </c>
      <c r="S601" s="393" t="str">
        <f>'FORMAT REKAP'!BK538</f>
        <v/>
      </c>
    </row>
    <row r="602" spans="3:19" x14ac:dyDescent="0.25">
      <c r="C602" s="394" t="str">
        <f>'FORMAT REKAP'!H539&amp;"/"&amp;'FORMAT REKAP'!I539</f>
        <v>/</v>
      </c>
      <c r="D602" s="394" t="str">
        <f>'FORMAT REKAP'!AH539</f>
        <v/>
      </c>
      <c r="E602" s="394" t="str">
        <f>'FORMAT REKAP'!AM539</f>
        <v/>
      </c>
      <c r="F602" s="395" t="str">
        <f>'FORMAT REKAP'!AN539</f>
        <v/>
      </c>
      <c r="G602" s="394" t="str">
        <f>'FORMAT REKAP'!AQ539</f>
        <v/>
      </c>
      <c r="H602" s="394">
        <f>'FORMAT REKAP'!AS539</f>
        <v>0</v>
      </c>
      <c r="I602" s="394">
        <f>'FORMAT REKAP'!AU539</f>
        <v>0</v>
      </c>
      <c r="J602" s="394">
        <f>'FORMAT REKAP'!AY539</f>
        <v>0</v>
      </c>
      <c r="K602" s="395">
        <f>'FORMAT REKAP'!BA539</f>
        <v>0</v>
      </c>
      <c r="L602" s="395" t="str">
        <f>'FORMAT REKAP'!BD539</f>
        <v/>
      </c>
      <c r="M602" s="394" t="str">
        <f>'FORMAT REKAP'!BE539&amp;"/"&amp;'FORMAT REKAP'!BF539</f>
        <v>/</v>
      </c>
      <c r="P602" s="394">
        <f>'FORMAT REKAP'!AW539</f>
        <v>0</v>
      </c>
      <c r="Q602" s="395" t="str">
        <f>'FORMAT REKAP'!BI539</f>
        <v/>
      </c>
      <c r="R602" s="394" t="str">
        <f>'FORMAT REKAP'!BJ539</f>
        <v/>
      </c>
      <c r="S602" s="393" t="str">
        <f>'FORMAT REKAP'!BK539</f>
        <v/>
      </c>
    </row>
    <row r="603" spans="3:19" x14ac:dyDescent="0.25">
      <c r="C603" s="394" t="str">
        <f>'FORMAT REKAP'!H540&amp;"/"&amp;'FORMAT REKAP'!I540</f>
        <v>/</v>
      </c>
      <c r="D603" s="394" t="str">
        <f>'FORMAT REKAP'!AH540</f>
        <v/>
      </c>
      <c r="E603" s="394" t="str">
        <f>'FORMAT REKAP'!AM540</f>
        <v/>
      </c>
      <c r="F603" s="395" t="str">
        <f>'FORMAT REKAP'!AN540</f>
        <v/>
      </c>
      <c r="G603" s="394" t="str">
        <f>'FORMAT REKAP'!AQ540</f>
        <v/>
      </c>
      <c r="H603" s="394">
        <f>'FORMAT REKAP'!AS540</f>
        <v>0</v>
      </c>
      <c r="I603" s="394">
        <f>'FORMAT REKAP'!AU540</f>
        <v>0</v>
      </c>
      <c r="J603" s="394">
        <f>'FORMAT REKAP'!AY540</f>
        <v>0</v>
      </c>
      <c r="K603" s="395">
        <f>'FORMAT REKAP'!BA540</f>
        <v>0</v>
      </c>
      <c r="L603" s="395" t="str">
        <f>'FORMAT REKAP'!BD540</f>
        <v/>
      </c>
      <c r="M603" s="394" t="str">
        <f>'FORMAT REKAP'!BE540&amp;"/"&amp;'FORMAT REKAP'!BF540</f>
        <v>/</v>
      </c>
      <c r="P603" s="394">
        <f>'FORMAT REKAP'!AW540</f>
        <v>0</v>
      </c>
      <c r="Q603" s="395" t="str">
        <f>'FORMAT REKAP'!BI540</f>
        <v/>
      </c>
      <c r="R603" s="394" t="str">
        <f>'FORMAT REKAP'!BJ540</f>
        <v/>
      </c>
      <c r="S603" s="393" t="str">
        <f>'FORMAT REKAP'!BK540</f>
        <v/>
      </c>
    </row>
    <row r="604" spans="3:19" x14ac:dyDescent="0.25">
      <c r="C604" s="394" t="str">
        <f>'FORMAT REKAP'!H541&amp;"/"&amp;'FORMAT REKAP'!I541</f>
        <v>/</v>
      </c>
      <c r="D604" s="394" t="str">
        <f>'FORMAT REKAP'!AH541</f>
        <v/>
      </c>
      <c r="E604" s="394" t="str">
        <f>'FORMAT REKAP'!AM541</f>
        <v/>
      </c>
      <c r="F604" s="395" t="str">
        <f>'FORMAT REKAP'!AN541</f>
        <v/>
      </c>
      <c r="G604" s="394" t="str">
        <f>'FORMAT REKAP'!AQ541</f>
        <v/>
      </c>
      <c r="H604" s="394">
        <f>'FORMAT REKAP'!AS541</f>
        <v>0</v>
      </c>
      <c r="I604" s="394">
        <f>'FORMAT REKAP'!AU541</f>
        <v>0</v>
      </c>
      <c r="J604" s="394">
        <f>'FORMAT REKAP'!AY541</f>
        <v>0</v>
      </c>
      <c r="K604" s="395">
        <f>'FORMAT REKAP'!BA541</f>
        <v>0</v>
      </c>
      <c r="L604" s="395" t="str">
        <f>'FORMAT REKAP'!BD541</f>
        <v/>
      </c>
      <c r="M604" s="394" t="str">
        <f>'FORMAT REKAP'!BE541&amp;"/"&amp;'FORMAT REKAP'!BF541</f>
        <v>/</v>
      </c>
      <c r="P604" s="394">
        <f>'FORMAT REKAP'!AW541</f>
        <v>0</v>
      </c>
      <c r="Q604" s="395" t="str">
        <f>'FORMAT REKAP'!BI541</f>
        <v/>
      </c>
      <c r="R604" s="394" t="str">
        <f>'FORMAT REKAP'!BJ541</f>
        <v/>
      </c>
      <c r="S604" s="393" t="str">
        <f>'FORMAT REKAP'!BK541</f>
        <v/>
      </c>
    </row>
    <row r="605" spans="3:19" x14ac:dyDescent="0.25">
      <c r="C605" s="394" t="str">
        <f>'FORMAT REKAP'!H542&amp;"/"&amp;'FORMAT REKAP'!I542</f>
        <v>/</v>
      </c>
      <c r="D605" s="394" t="str">
        <f>'FORMAT REKAP'!AH542</f>
        <v/>
      </c>
      <c r="E605" s="394" t="str">
        <f>'FORMAT REKAP'!AM542</f>
        <v/>
      </c>
      <c r="F605" s="395" t="str">
        <f>'FORMAT REKAP'!AN542</f>
        <v/>
      </c>
      <c r="G605" s="394" t="str">
        <f>'FORMAT REKAP'!AQ542</f>
        <v/>
      </c>
      <c r="H605" s="394">
        <f>'FORMAT REKAP'!AS542</f>
        <v>0</v>
      </c>
      <c r="I605" s="394">
        <f>'FORMAT REKAP'!AU542</f>
        <v>0</v>
      </c>
      <c r="J605" s="394">
        <f>'FORMAT REKAP'!AY542</f>
        <v>0</v>
      </c>
      <c r="K605" s="395">
        <f>'FORMAT REKAP'!BA542</f>
        <v>0</v>
      </c>
      <c r="L605" s="395" t="str">
        <f>'FORMAT REKAP'!BD542</f>
        <v/>
      </c>
      <c r="M605" s="394" t="str">
        <f>'FORMAT REKAP'!BE542&amp;"/"&amp;'FORMAT REKAP'!BF542</f>
        <v>/</v>
      </c>
      <c r="P605" s="394">
        <f>'FORMAT REKAP'!AW542</f>
        <v>0</v>
      </c>
      <c r="Q605" s="395" t="str">
        <f>'FORMAT REKAP'!BI542</f>
        <v/>
      </c>
      <c r="R605" s="394" t="str">
        <f>'FORMAT REKAP'!BJ542</f>
        <v/>
      </c>
      <c r="S605" s="393" t="str">
        <f>'FORMAT REKAP'!BK542</f>
        <v/>
      </c>
    </row>
    <row r="606" spans="3:19" x14ac:dyDescent="0.25">
      <c r="C606" s="394" t="str">
        <f>'FORMAT REKAP'!H543&amp;"/"&amp;'FORMAT REKAP'!I543</f>
        <v>/</v>
      </c>
      <c r="D606" s="394" t="str">
        <f>'FORMAT REKAP'!AH543</f>
        <v/>
      </c>
      <c r="E606" s="394" t="str">
        <f>'FORMAT REKAP'!AM543</f>
        <v/>
      </c>
      <c r="F606" s="395" t="str">
        <f>'FORMAT REKAP'!AN543</f>
        <v/>
      </c>
      <c r="G606" s="394" t="str">
        <f>'FORMAT REKAP'!AQ543</f>
        <v/>
      </c>
      <c r="H606" s="394">
        <f>'FORMAT REKAP'!AS543</f>
        <v>0</v>
      </c>
      <c r="I606" s="394">
        <f>'FORMAT REKAP'!AU543</f>
        <v>0</v>
      </c>
      <c r="J606" s="394">
        <f>'FORMAT REKAP'!AY543</f>
        <v>0</v>
      </c>
      <c r="K606" s="395">
        <f>'FORMAT REKAP'!BA543</f>
        <v>0</v>
      </c>
      <c r="L606" s="395" t="str">
        <f>'FORMAT REKAP'!BD543</f>
        <v/>
      </c>
      <c r="M606" s="394" t="str">
        <f>'FORMAT REKAP'!BE543&amp;"/"&amp;'FORMAT REKAP'!BF543</f>
        <v>/</v>
      </c>
      <c r="P606" s="394">
        <f>'FORMAT REKAP'!AW543</f>
        <v>0</v>
      </c>
      <c r="Q606" s="395" t="str">
        <f>'FORMAT REKAP'!BI543</f>
        <v/>
      </c>
      <c r="R606" s="394" t="str">
        <f>'FORMAT REKAP'!BJ543</f>
        <v/>
      </c>
      <c r="S606" s="393" t="str">
        <f>'FORMAT REKAP'!BK543</f>
        <v/>
      </c>
    </row>
    <row r="607" spans="3:19" x14ac:dyDescent="0.25">
      <c r="C607" s="394" t="str">
        <f>'FORMAT REKAP'!H544&amp;"/"&amp;'FORMAT REKAP'!I544</f>
        <v>/</v>
      </c>
      <c r="D607" s="394" t="str">
        <f>'FORMAT REKAP'!AH544</f>
        <v/>
      </c>
      <c r="E607" s="394" t="str">
        <f>'FORMAT REKAP'!AM544</f>
        <v/>
      </c>
      <c r="F607" s="395" t="str">
        <f>'FORMAT REKAP'!AN544</f>
        <v/>
      </c>
      <c r="G607" s="394" t="str">
        <f>'FORMAT REKAP'!AQ544</f>
        <v/>
      </c>
      <c r="H607" s="394">
        <f>'FORMAT REKAP'!AS544</f>
        <v>0</v>
      </c>
      <c r="I607" s="394">
        <f>'FORMAT REKAP'!AU544</f>
        <v>0</v>
      </c>
      <c r="J607" s="394">
        <f>'FORMAT REKAP'!AY544</f>
        <v>0</v>
      </c>
      <c r="K607" s="395">
        <f>'FORMAT REKAP'!BA544</f>
        <v>0</v>
      </c>
      <c r="L607" s="395" t="str">
        <f>'FORMAT REKAP'!BD544</f>
        <v/>
      </c>
      <c r="M607" s="394" t="str">
        <f>'FORMAT REKAP'!BE544&amp;"/"&amp;'FORMAT REKAP'!BF544</f>
        <v>/</v>
      </c>
      <c r="P607" s="394">
        <f>'FORMAT REKAP'!AW544</f>
        <v>0</v>
      </c>
      <c r="Q607" s="395" t="str">
        <f>'FORMAT REKAP'!BI544</f>
        <v/>
      </c>
      <c r="R607" s="394" t="str">
        <f>'FORMAT REKAP'!BJ544</f>
        <v/>
      </c>
      <c r="S607" s="393" t="str">
        <f>'FORMAT REKAP'!BK544</f>
        <v/>
      </c>
    </row>
    <row r="608" spans="3:19" x14ac:dyDescent="0.25">
      <c r="C608" s="394" t="str">
        <f>'FORMAT REKAP'!H545&amp;"/"&amp;'FORMAT REKAP'!I545</f>
        <v>/</v>
      </c>
      <c r="D608" s="394" t="str">
        <f>'FORMAT REKAP'!AH545</f>
        <v/>
      </c>
      <c r="E608" s="394" t="str">
        <f>'FORMAT REKAP'!AM545</f>
        <v/>
      </c>
      <c r="F608" s="395" t="str">
        <f>'FORMAT REKAP'!AN545</f>
        <v/>
      </c>
      <c r="G608" s="394" t="str">
        <f>'FORMAT REKAP'!AQ545</f>
        <v/>
      </c>
      <c r="H608" s="394">
        <f>'FORMAT REKAP'!AS545</f>
        <v>0</v>
      </c>
      <c r="I608" s="394">
        <f>'FORMAT REKAP'!AU545</f>
        <v>0</v>
      </c>
      <c r="J608" s="394">
        <f>'FORMAT REKAP'!AY545</f>
        <v>0</v>
      </c>
      <c r="K608" s="395">
        <f>'FORMAT REKAP'!BA545</f>
        <v>0</v>
      </c>
      <c r="L608" s="395" t="str">
        <f>'FORMAT REKAP'!BD545</f>
        <v/>
      </c>
      <c r="M608" s="394" t="str">
        <f>'FORMAT REKAP'!BE545&amp;"/"&amp;'FORMAT REKAP'!BF545</f>
        <v>/</v>
      </c>
      <c r="P608" s="394">
        <f>'FORMAT REKAP'!AW545</f>
        <v>0</v>
      </c>
      <c r="Q608" s="395" t="str">
        <f>'FORMAT REKAP'!BI545</f>
        <v/>
      </c>
      <c r="R608" s="394" t="str">
        <f>'FORMAT REKAP'!BJ545</f>
        <v/>
      </c>
      <c r="S608" s="393" t="str">
        <f>'FORMAT REKAP'!BK545</f>
        <v/>
      </c>
    </row>
    <row r="609" spans="3:19" x14ac:dyDescent="0.25">
      <c r="C609" s="394" t="str">
        <f>'FORMAT REKAP'!H546&amp;"/"&amp;'FORMAT REKAP'!I546</f>
        <v>/</v>
      </c>
      <c r="D609" s="394" t="str">
        <f>'FORMAT REKAP'!AH546</f>
        <v/>
      </c>
      <c r="E609" s="394" t="str">
        <f>'FORMAT REKAP'!AM546</f>
        <v/>
      </c>
      <c r="F609" s="395" t="str">
        <f>'FORMAT REKAP'!AN546</f>
        <v/>
      </c>
      <c r="G609" s="394" t="str">
        <f>'FORMAT REKAP'!AQ546</f>
        <v/>
      </c>
      <c r="H609" s="394">
        <f>'FORMAT REKAP'!AS546</f>
        <v>0</v>
      </c>
      <c r="I609" s="394">
        <f>'FORMAT REKAP'!AU546</f>
        <v>0</v>
      </c>
      <c r="J609" s="394">
        <f>'FORMAT REKAP'!AY546</f>
        <v>0</v>
      </c>
      <c r="K609" s="395">
        <f>'FORMAT REKAP'!BA546</f>
        <v>0</v>
      </c>
      <c r="L609" s="395" t="str">
        <f>'FORMAT REKAP'!BD546</f>
        <v/>
      </c>
      <c r="M609" s="394" t="str">
        <f>'FORMAT REKAP'!BE546&amp;"/"&amp;'FORMAT REKAP'!BF546</f>
        <v>/</v>
      </c>
      <c r="P609" s="394">
        <f>'FORMAT REKAP'!AW546</f>
        <v>0</v>
      </c>
      <c r="Q609" s="395" t="str">
        <f>'FORMAT REKAP'!BI546</f>
        <v/>
      </c>
      <c r="R609" s="394" t="str">
        <f>'FORMAT REKAP'!BJ546</f>
        <v/>
      </c>
      <c r="S609" s="393" t="str">
        <f>'FORMAT REKAP'!BK546</f>
        <v/>
      </c>
    </row>
    <row r="610" spans="3:19" x14ac:dyDescent="0.25">
      <c r="C610" s="394" t="str">
        <f>'FORMAT REKAP'!H547&amp;"/"&amp;'FORMAT REKAP'!I547</f>
        <v>/</v>
      </c>
      <c r="D610" s="394" t="str">
        <f>'FORMAT REKAP'!AH547</f>
        <v/>
      </c>
      <c r="E610" s="394" t="str">
        <f>'FORMAT REKAP'!AM547</f>
        <v/>
      </c>
      <c r="F610" s="395" t="str">
        <f>'FORMAT REKAP'!AN547</f>
        <v/>
      </c>
      <c r="G610" s="394" t="str">
        <f>'FORMAT REKAP'!AQ547</f>
        <v/>
      </c>
      <c r="H610" s="394">
        <f>'FORMAT REKAP'!AS547</f>
        <v>0</v>
      </c>
      <c r="I610" s="394">
        <f>'FORMAT REKAP'!AU547</f>
        <v>0</v>
      </c>
      <c r="J610" s="394">
        <f>'FORMAT REKAP'!AY547</f>
        <v>0</v>
      </c>
      <c r="K610" s="395">
        <f>'FORMAT REKAP'!BA547</f>
        <v>0</v>
      </c>
      <c r="L610" s="395" t="str">
        <f>'FORMAT REKAP'!BD547</f>
        <v/>
      </c>
      <c r="M610" s="394" t="str">
        <f>'FORMAT REKAP'!BE547&amp;"/"&amp;'FORMAT REKAP'!BF547</f>
        <v>/</v>
      </c>
      <c r="P610" s="394">
        <f>'FORMAT REKAP'!AW547</f>
        <v>0</v>
      </c>
      <c r="Q610" s="395" t="str">
        <f>'FORMAT REKAP'!BI547</f>
        <v/>
      </c>
      <c r="R610" s="394" t="str">
        <f>'FORMAT REKAP'!BJ547</f>
        <v/>
      </c>
      <c r="S610" s="393" t="str">
        <f>'FORMAT REKAP'!BK547</f>
        <v/>
      </c>
    </row>
    <row r="611" spans="3:19" x14ac:dyDescent="0.25">
      <c r="C611" s="394" t="str">
        <f>'FORMAT REKAP'!H548&amp;"/"&amp;'FORMAT REKAP'!I548</f>
        <v>/</v>
      </c>
      <c r="D611" s="394" t="str">
        <f>'FORMAT REKAP'!AH548</f>
        <v/>
      </c>
      <c r="E611" s="394" t="str">
        <f>'FORMAT REKAP'!AM548</f>
        <v/>
      </c>
      <c r="F611" s="395" t="str">
        <f>'FORMAT REKAP'!AN548</f>
        <v/>
      </c>
      <c r="G611" s="394" t="str">
        <f>'FORMAT REKAP'!AQ548</f>
        <v/>
      </c>
      <c r="H611" s="394">
        <f>'FORMAT REKAP'!AS548</f>
        <v>0</v>
      </c>
      <c r="I611" s="394">
        <f>'FORMAT REKAP'!AU548</f>
        <v>0</v>
      </c>
      <c r="J611" s="394">
        <f>'FORMAT REKAP'!AY548</f>
        <v>0</v>
      </c>
      <c r="K611" s="395">
        <f>'FORMAT REKAP'!BA548</f>
        <v>0</v>
      </c>
      <c r="L611" s="395" t="str">
        <f>'FORMAT REKAP'!BD548</f>
        <v/>
      </c>
      <c r="M611" s="394" t="str">
        <f>'FORMAT REKAP'!BE548&amp;"/"&amp;'FORMAT REKAP'!BF548</f>
        <v>/</v>
      </c>
      <c r="P611" s="394">
        <f>'FORMAT REKAP'!AW548</f>
        <v>0</v>
      </c>
      <c r="Q611" s="395" t="str">
        <f>'FORMAT REKAP'!BI548</f>
        <v/>
      </c>
      <c r="R611" s="394" t="str">
        <f>'FORMAT REKAP'!BJ548</f>
        <v/>
      </c>
      <c r="S611" s="393" t="str">
        <f>'FORMAT REKAP'!BK548</f>
        <v/>
      </c>
    </row>
    <row r="612" spans="3:19" x14ac:dyDescent="0.25">
      <c r="C612" s="394" t="str">
        <f>'FORMAT REKAP'!H549&amp;"/"&amp;'FORMAT REKAP'!I549</f>
        <v>/</v>
      </c>
      <c r="D612" s="394" t="str">
        <f>'FORMAT REKAP'!AH549</f>
        <v/>
      </c>
      <c r="E612" s="394" t="str">
        <f>'FORMAT REKAP'!AM549</f>
        <v/>
      </c>
      <c r="F612" s="395" t="str">
        <f>'FORMAT REKAP'!AN549</f>
        <v/>
      </c>
      <c r="G612" s="394" t="str">
        <f>'FORMAT REKAP'!AQ549</f>
        <v/>
      </c>
      <c r="H612" s="394">
        <f>'FORMAT REKAP'!AS549</f>
        <v>0</v>
      </c>
      <c r="I612" s="394">
        <f>'FORMAT REKAP'!AU549</f>
        <v>0</v>
      </c>
      <c r="J612" s="394">
        <f>'FORMAT REKAP'!AY549</f>
        <v>0</v>
      </c>
      <c r="K612" s="395">
        <f>'FORMAT REKAP'!BA549</f>
        <v>0</v>
      </c>
      <c r="L612" s="395" t="str">
        <f>'FORMAT REKAP'!BD549</f>
        <v/>
      </c>
      <c r="M612" s="394" t="str">
        <f>'FORMAT REKAP'!BE549&amp;"/"&amp;'FORMAT REKAP'!BF549</f>
        <v>/</v>
      </c>
      <c r="P612" s="394">
        <f>'FORMAT REKAP'!AW549</f>
        <v>0</v>
      </c>
      <c r="Q612" s="395" t="str">
        <f>'FORMAT REKAP'!BI549</f>
        <v/>
      </c>
      <c r="R612" s="394" t="str">
        <f>'FORMAT REKAP'!BJ549</f>
        <v/>
      </c>
      <c r="S612" s="393" t="str">
        <f>'FORMAT REKAP'!BK549</f>
        <v/>
      </c>
    </row>
    <row r="613" spans="3:19" x14ac:dyDescent="0.25">
      <c r="C613" s="394" t="str">
        <f>'FORMAT REKAP'!H550&amp;"/"&amp;'FORMAT REKAP'!I550</f>
        <v>/</v>
      </c>
      <c r="D613" s="394" t="str">
        <f>'FORMAT REKAP'!AH550</f>
        <v/>
      </c>
      <c r="E613" s="394" t="str">
        <f>'FORMAT REKAP'!AM550</f>
        <v/>
      </c>
      <c r="F613" s="395" t="str">
        <f>'FORMAT REKAP'!AN550</f>
        <v/>
      </c>
      <c r="G613" s="394" t="str">
        <f>'FORMAT REKAP'!AQ550</f>
        <v/>
      </c>
      <c r="H613" s="394">
        <f>'FORMAT REKAP'!AS550</f>
        <v>0</v>
      </c>
      <c r="I613" s="394">
        <f>'FORMAT REKAP'!AU550</f>
        <v>0</v>
      </c>
      <c r="J613" s="394">
        <f>'FORMAT REKAP'!AY550</f>
        <v>0</v>
      </c>
      <c r="K613" s="395">
        <f>'FORMAT REKAP'!BA550</f>
        <v>0</v>
      </c>
      <c r="L613" s="395" t="str">
        <f>'FORMAT REKAP'!BD550</f>
        <v/>
      </c>
      <c r="M613" s="394" t="str">
        <f>'FORMAT REKAP'!BE550&amp;"/"&amp;'FORMAT REKAP'!BF550</f>
        <v>/</v>
      </c>
      <c r="P613" s="394">
        <f>'FORMAT REKAP'!AW550</f>
        <v>0</v>
      </c>
      <c r="Q613" s="395" t="str">
        <f>'FORMAT REKAP'!BI550</f>
        <v/>
      </c>
      <c r="R613" s="394" t="str">
        <f>'FORMAT REKAP'!BJ550</f>
        <v/>
      </c>
      <c r="S613" s="393" t="str">
        <f>'FORMAT REKAP'!BK550</f>
        <v/>
      </c>
    </row>
    <row r="614" spans="3:19" x14ac:dyDescent="0.25">
      <c r="C614" s="394" t="str">
        <f>'FORMAT REKAP'!H551&amp;"/"&amp;'FORMAT REKAP'!I551</f>
        <v>/</v>
      </c>
      <c r="D614" s="394" t="str">
        <f>'FORMAT REKAP'!AH551</f>
        <v/>
      </c>
      <c r="E614" s="394" t="str">
        <f>'FORMAT REKAP'!AM551</f>
        <v/>
      </c>
      <c r="F614" s="395" t="str">
        <f>'FORMAT REKAP'!AN551</f>
        <v/>
      </c>
      <c r="G614" s="394" t="str">
        <f>'FORMAT REKAP'!AQ551</f>
        <v/>
      </c>
      <c r="H614" s="394">
        <f>'FORMAT REKAP'!AS551</f>
        <v>0</v>
      </c>
      <c r="I614" s="394">
        <f>'FORMAT REKAP'!AU551</f>
        <v>0</v>
      </c>
      <c r="J614" s="394">
        <f>'FORMAT REKAP'!AY551</f>
        <v>0</v>
      </c>
      <c r="K614" s="395">
        <f>'FORMAT REKAP'!BA551</f>
        <v>0</v>
      </c>
      <c r="L614" s="395" t="str">
        <f>'FORMAT REKAP'!BD551</f>
        <v/>
      </c>
      <c r="M614" s="394" t="str">
        <f>'FORMAT REKAP'!BE551&amp;"/"&amp;'FORMAT REKAP'!BF551</f>
        <v>/</v>
      </c>
      <c r="P614" s="394">
        <f>'FORMAT REKAP'!AW551</f>
        <v>0</v>
      </c>
      <c r="Q614" s="395" t="str">
        <f>'FORMAT REKAP'!BI551</f>
        <v/>
      </c>
      <c r="R614" s="394" t="str">
        <f>'FORMAT REKAP'!BJ551</f>
        <v/>
      </c>
      <c r="S614" s="393" t="str">
        <f>'FORMAT REKAP'!BK551</f>
        <v/>
      </c>
    </row>
    <row r="615" spans="3:19" x14ac:dyDescent="0.25">
      <c r="C615" s="394" t="str">
        <f>'FORMAT REKAP'!H552&amp;"/"&amp;'FORMAT REKAP'!I552</f>
        <v>/</v>
      </c>
      <c r="D615" s="394" t="str">
        <f>'FORMAT REKAP'!AH552</f>
        <v/>
      </c>
      <c r="E615" s="394" t="str">
        <f>'FORMAT REKAP'!AM552</f>
        <v/>
      </c>
      <c r="F615" s="395" t="str">
        <f>'FORMAT REKAP'!AN552</f>
        <v/>
      </c>
      <c r="G615" s="394" t="str">
        <f>'FORMAT REKAP'!AQ552</f>
        <v/>
      </c>
      <c r="H615" s="394">
        <f>'FORMAT REKAP'!AS552</f>
        <v>0</v>
      </c>
      <c r="I615" s="394">
        <f>'FORMAT REKAP'!AU552</f>
        <v>0</v>
      </c>
      <c r="J615" s="394">
        <f>'FORMAT REKAP'!AY552</f>
        <v>0</v>
      </c>
      <c r="K615" s="395">
        <f>'FORMAT REKAP'!BA552</f>
        <v>0</v>
      </c>
      <c r="L615" s="395" t="str">
        <f>'FORMAT REKAP'!BD552</f>
        <v/>
      </c>
      <c r="M615" s="394" t="str">
        <f>'FORMAT REKAP'!BE552&amp;"/"&amp;'FORMAT REKAP'!BF552</f>
        <v>/</v>
      </c>
      <c r="P615" s="394">
        <f>'FORMAT REKAP'!AW552</f>
        <v>0</v>
      </c>
      <c r="Q615" s="395" t="str">
        <f>'FORMAT REKAP'!BI552</f>
        <v/>
      </c>
      <c r="R615" s="394" t="str">
        <f>'FORMAT REKAP'!BJ552</f>
        <v/>
      </c>
      <c r="S615" s="393" t="str">
        <f>'FORMAT REKAP'!BK552</f>
        <v/>
      </c>
    </row>
    <row r="616" spans="3:19" x14ac:dyDescent="0.25">
      <c r="C616" s="394" t="str">
        <f>'FORMAT REKAP'!H553&amp;"/"&amp;'FORMAT REKAP'!I553</f>
        <v>/</v>
      </c>
      <c r="D616" s="394" t="str">
        <f>'FORMAT REKAP'!AH553</f>
        <v/>
      </c>
      <c r="E616" s="394" t="str">
        <f>'FORMAT REKAP'!AM553</f>
        <v/>
      </c>
      <c r="F616" s="395" t="str">
        <f>'FORMAT REKAP'!AN553</f>
        <v/>
      </c>
      <c r="G616" s="394" t="str">
        <f>'FORMAT REKAP'!AQ553</f>
        <v/>
      </c>
      <c r="H616" s="394">
        <f>'FORMAT REKAP'!AS553</f>
        <v>0</v>
      </c>
      <c r="I616" s="394">
        <f>'FORMAT REKAP'!AU553</f>
        <v>0</v>
      </c>
      <c r="J616" s="394">
        <f>'FORMAT REKAP'!AY553</f>
        <v>0</v>
      </c>
      <c r="K616" s="395">
        <f>'FORMAT REKAP'!BA553</f>
        <v>0</v>
      </c>
      <c r="L616" s="395" t="str">
        <f>'FORMAT REKAP'!BD553</f>
        <v/>
      </c>
      <c r="M616" s="394" t="str">
        <f>'FORMAT REKAP'!BE553&amp;"/"&amp;'FORMAT REKAP'!BF553</f>
        <v>/</v>
      </c>
      <c r="P616" s="394">
        <f>'FORMAT REKAP'!AW553</f>
        <v>0</v>
      </c>
      <c r="Q616" s="395" t="str">
        <f>'FORMAT REKAP'!BI553</f>
        <v/>
      </c>
      <c r="R616" s="394" t="str">
        <f>'FORMAT REKAP'!BJ553</f>
        <v/>
      </c>
      <c r="S616" s="393" t="str">
        <f>'FORMAT REKAP'!BK553</f>
        <v/>
      </c>
    </row>
    <row r="617" spans="3:19" x14ac:dyDescent="0.25">
      <c r="C617" s="394" t="str">
        <f>'FORMAT REKAP'!H554&amp;"/"&amp;'FORMAT REKAP'!I554</f>
        <v>/</v>
      </c>
      <c r="D617" s="394" t="str">
        <f>'FORMAT REKAP'!AH554</f>
        <v/>
      </c>
      <c r="E617" s="394" t="str">
        <f>'FORMAT REKAP'!AM554</f>
        <v/>
      </c>
      <c r="F617" s="395" t="str">
        <f>'FORMAT REKAP'!AN554</f>
        <v/>
      </c>
      <c r="G617" s="394" t="str">
        <f>'FORMAT REKAP'!AQ554</f>
        <v/>
      </c>
      <c r="H617" s="394">
        <f>'FORMAT REKAP'!AS554</f>
        <v>0</v>
      </c>
      <c r="I617" s="394">
        <f>'FORMAT REKAP'!AU554</f>
        <v>0</v>
      </c>
      <c r="J617" s="394">
        <f>'FORMAT REKAP'!AY554</f>
        <v>0</v>
      </c>
      <c r="K617" s="395">
        <f>'FORMAT REKAP'!BA554</f>
        <v>0</v>
      </c>
      <c r="L617" s="395" t="str">
        <f>'FORMAT REKAP'!BD554</f>
        <v/>
      </c>
      <c r="M617" s="394" t="str">
        <f>'FORMAT REKAP'!BE554&amp;"/"&amp;'FORMAT REKAP'!BF554</f>
        <v>/</v>
      </c>
      <c r="P617" s="394">
        <f>'FORMAT REKAP'!AW554</f>
        <v>0</v>
      </c>
      <c r="Q617" s="395" t="str">
        <f>'FORMAT REKAP'!BI554</f>
        <v/>
      </c>
      <c r="R617" s="394" t="str">
        <f>'FORMAT REKAP'!BJ554</f>
        <v/>
      </c>
      <c r="S617" s="393" t="str">
        <f>'FORMAT REKAP'!BK554</f>
        <v/>
      </c>
    </row>
    <row r="618" spans="3:19" x14ac:dyDescent="0.25">
      <c r="C618" s="394" t="str">
        <f>'FORMAT REKAP'!H555&amp;"/"&amp;'FORMAT REKAP'!I555</f>
        <v>/</v>
      </c>
      <c r="D618" s="394" t="str">
        <f>'FORMAT REKAP'!AH555</f>
        <v/>
      </c>
      <c r="E618" s="394" t="str">
        <f>'FORMAT REKAP'!AM555</f>
        <v/>
      </c>
      <c r="F618" s="395" t="str">
        <f>'FORMAT REKAP'!AN555</f>
        <v/>
      </c>
      <c r="G618" s="394" t="str">
        <f>'FORMAT REKAP'!AQ555</f>
        <v/>
      </c>
      <c r="H618" s="394">
        <f>'FORMAT REKAP'!AS555</f>
        <v>0</v>
      </c>
      <c r="I618" s="394">
        <f>'FORMAT REKAP'!AU555</f>
        <v>0</v>
      </c>
      <c r="J618" s="394">
        <f>'FORMAT REKAP'!AY555</f>
        <v>0</v>
      </c>
      <c r="K618" s="395">
        <f>'FORMAT REKAP'!BA555</f>
        <v>0</v>
      </c>
      <c r="L618" s="395" t="str">
        <f>'FORMAT REKAP'!BD555</f>
        <v/>
      </c>
      <c r="M618" s="394" t="str">
        <f>'FORMAT REKAP'!BE555&amp;"/"&amp;'FORMAT REKAP'!BF555</f>
        <v>/</v>
      </c>
      <c r="P618" s="394">
        <f>'FORMAT REKAP'!AW555</f>
        <v>0</v>
      </c>
      <c r="Q618" s="395" t="str">
        <f>'FORMAT REKAP'!BI555</f>
        <v/>
      </c>
      <c r="R618" s="394" t="str">
        <f>'FORMAT REKAP'!BJ555</f>
        <v/>
      </c>
      <c r="S618" s="393" t="str">
        <f>'FORMAT REKAP'!BK555</f>
        <v/>
      </c>
    </row>
    <row r="619" spans="3:19" x14ac:dyDescent="0.25">
      <c r="C619" s="394" t="str">
        <f>'FORMAT REKAP'!H556&amp;"/"&amp;'FORMAT REKAP'!I556</f>
        <v>/</v>
      </c>
      <c r="D619" s="394" t="str">
        <f>'FORMAT REKAP'!AH556</f>
        <v/>
      </c>
      <c r="E619" s="394" t="str">
        <f>'FORMAT REKAP'!AM556</f>
        <v/>
      </c>
      <c r="F619" s="395" t="str">
        <f>'FORMAT REKAP'!AN556</f>
        <v/>
      </c>
      <c r="G619" s="394" t="str">
        <f>'FORMAT REKAP'!AQ556</f>
        <v/>
      </c>
      <c r="H619" s="394">
        <f>'FORMAT REKAP'!AS556</f>
        <v>0</v>
      </c>
      <c r="I619" s="394">
        <f>'FORMAT REKAP'!AU556</f>
        <v>0</v>
      </c>
      <c r="J619" s="394">
        <f>'FORMAT REKAP'!AY556</f>
        <v>0</v>
      </c>
      <c r="K619" s="395">
        <f>'FORMAT REKAP'!BA556</f>
        <v>0</v>
      </c>
      <c r="L619" s="395" t="str">
        <f>'FORMAT REKAP'!BD556</f>
        <v/>
      </c>
      <c r="M619" s="394" t="str">
        <f>'FORMAT REKAP'!BE556&amp;"/"&amp;'FORMAT REKAP'!BF556</f>
        <v>/</v>
      </c>
      <c r="P619" s="394">
        <f>'FORMAT REKAP'!AW556</f>
        <v>0</v>
      </c>
      <c r="Q619" s="395" t="str">
        <f>'FORMAT REKAP'!BI556</f>
        <v/>
      </c>
      <c r="R619" s="394" t="str">
        <f>'FORMAT REKAP'!BJ556</f>
        <v/>
      </c>
      <c r="S619" s="393" t="str">
        <f>'FORMAT REKAP'!BK556</f>
        <v/>
      </c>
    </row>
    <row r="620" spans="3:19" x14ac:dyDescent="0.25">
      <c r="C620" s="394" t="str">
        <f>'FORMAT REKAP'!H557&amp;"/"&amp;'FORMAT REKAP'!I557</f>
        <v>/</v>
      </c>
      <c r="D620" s="394" t="str">
        <f>'FORMAT REKAP'!AH557</f>
        <v/>
      </c>
      <c r="E620" s="394" t="str">
        <f>'FORMAT REKAP'!AM557</f>
        <v/>
      </c>
      <c r="F620" s="395" t="str">
        <f>'FORMAT REKAP'!AN557</f>
        <v/>
      </c>
      <c r="G620" s="394" t="str">
        <f>'FORMAT REKAP'!AQ557</f>
        <v/>
      </c>
      <c r="H620" s="394">
        <f>'FORMAT REKAP'!AS557</f>
        <v>0</v>
      </c>
      <c r="I620" s="394">
        <f>'FORMAT REKAP'!AU557</f>
        <v>0</v>
      </c>
      <c r="J620" s="394">
        <f>'FORMAT REKAP'!AY557</f>
        <v>0</v>
      </c>
      <c r="K620" s="395">
        <f>'FORMAT REKAP'!BA557</f>
        <v>0</v>
      </c>
      <c r="L620" s="395" t="str">
        <f>'FORMAT REKAP'!BD557</f>
        <v/>
      </c>
      <c r="M620" s="394" t="str">
        <f>'FORMAT REKAP'!BE557&amp;"/"&amp;'FORMAT REKAP'!BF557</f>
        <v>/</v>
      </c>
      <c r="P620" s="394">
        <f>'FORMAT REKAP'!AW557</f>
        <v>0</v>
      </c>
      <c r="Q620" s="395" t="str">
        <f>'FORMAT REKAP'!BI557</f>
        <v/>
      </c>
      <c r="R620" s="394" t="str">
        <f>'FORMAT REKAP'!BJ557</f>
        <v/>
      </c>
      <c r="S620" s="393" t="str">
        <f>'FORMAT REKAP'!BK557</f>
        <v/>
      </c>
    </row>
    <row r="621" spans="3:19" x14ac:dyDescent="0.25">
      <c r="C621" s="394" t="str">
        <f>'FORMAT REKAP'!H558&amp;"/"&amp;'FORMAT REKAP'!I558</f>
        <v>/</v>
      </c>
      <c r="D621" s="394" t="str">
        <f>'FORMAT REKAP'!AH558</f>
        <v/>
      </c>
      <c r="E621" s="394" t="str">
        <f>'FORMAT REKAP'!AM558</f>
        <v/>
      </c>
      <c r="F621" s="395" t="str">
        <f>'FORMAT REKAP'!AN558</f>
        <v/>
      </c>
      <c r="G621" s="394" t="str">
        <f>'FORMAT REKAP'!AQ558</f>
        <v/>
      </c>
      <c r="H621" s="394">
        <f>'FORMAT REKAP'!AS558</f>
        <v>0</v>
      </c>
      <c r="I621" s="394">
        <f>'FORMAT REKAP'!AU558</f>
        <v>0</v>
      </c>
      <c r="J621" s="394">
        <f>'FORMAT REKAP'!AY558</f>
        <v>0</v>
      </c>
      <c r="K621" s="395">
        <f>'FORMAT REKAP'!BA558</f>
        <v>0</v>
      </c>
      <c r="L621" s="395" t="str">
        <f>'FORMAT REKAP'!BD558</f>
        <v/>
      </c>
      <c r="M621" s="394" t="str">
        <f>'FORMAT REKAP'!BE558&amp;"/"&amp;'FORMAT REKAP'!BF558</f>
        <v>/</v>
      </c>
      <c r="P621" s="394">
        <f>'FORMAT REKAP'!AW558</f>
        <v>0</v>
      </c>
      <c r="Q621" s="395" t="str">
        <f>'FORMAT REKAP'!BI558</f>
        <v/>
      </c>
      <c r="R621" s="394" t="str">
        <f>'FORMAT REKAP'!BJ558</f>
        <v/>
      </c>
      <c r="S621" s="393" t="str">
        <f>'FORMAT REKAP'!BK558</f>
        <v/>
      </c>
    </row>
    <row r="622" spans="3:19" x14ac:dyDescent="0.25">
      <c r="C622" s="394" t="str">
        <f>'FORMAT REKAP'!H559&amp;"/"&amp;'FORMAT REKAP'!I559</f>
        <v>/</v>
      </c>
      <c r="D622" s="394" t="str">
        <f>'FORMAT REKAP'!AH559</f>
        <v/>
      </c>
      <c r="E622" s="394" t="str">
        <f>'FORMAT REKAP'!AM559</f>
        <v/>
      </c>
      <c r="F622" s="395" t="str">
        <f>'FORMAT REKAP'!AN559</f>
        <v/>
      </c>
      <c r="G622" s="394" t="str">
        <f>'FORMAT REKAP'!AQ559</f>
        <v/>
      </c>
      <c r="H622" s="394">
        <f>'FORMAT REKAP'!AS559</f>
        <v>0</v>
      </c>
      <c r="I622" s="394">
        <f>'FORMAT REKAP'!AU559</f>
        <v>0</v>
      </c>
      <c r="J622" s="394">
        <f>'FORMAT REKAP'!AY559</f>
        <v>0</v>
      </c>
      <c r="K622" s="395">
        <f>'FORMAT REKAP'!BA559</f>
        <v>0</v>
      </c>
      <c r="L622" s="395" t="str">
        <f>'FORMAT REKAP'!BD559</f>
        <v/>
      </c>
      <c r="M622" s="394" t="str">
        <f>'FORMAT REKAP'!BE559&amp;"/"&amp;'FORMAT REKAP'!BF559</f>
        <v>/</v>
      </c>
      <c r="P622" s="394">
        <f>'FORMAT REKAP'!AW559</f>
        <v>0</v>
      </c>
      <c r="Q622" s="395" t="str">
        <f>'FORMAT REKAP'!BI559</f>
        <v/>
      </c>
      <c r="R622" s="394" t="str">
        <f>'FORMAT REKAP'!BJ559</f>
        <v/>
      </c>
      <c r="S622" s="393" t="str">
        <f>'FORMAT REKAP'!BK559</f>
        <v/>
      </c>
    </row>
    <row r="623" spans="3:19" x14ac:dyDescent="0.25">
      <c r="C623" s="394" t="str">
        <f>'FORMAT REKAP'!H560&amp;"/"&amp;'FORMAT REKAP'!I560</f>
        <v>/</v>
      </c>
      <c r="D623" s="394" t="str">
        <f>'FORMAT REKAP'!AH560</f>
        <v/>
      </c>
      <c r="E623" s="394" t="str">
        <f>'FORMAT REKAP'!AM560</f>
        <v/>
      </c>
      <c r="F623" s="395" t="str">
        <f>'FORMAT REKAP'!AN560</f>
        <v/>
      </c>
      <c r="G623" s="394" t="str">
        <f>'FORMAT REKAP'!AQ560</f>
        <v/>
      </c>
      <c r="H623" s="394">
        <f>'FORMAT REKAP'!AS560</f>
        <v>0</v>
      </c>
      <c r="I623" s="394">
        <f>'FORMAT REKAP'!AU560</f>
        <v>0</v>
      </c>
      <c r="J623" s="394">
        <f>'FORMAT REKAP'!AY560</f>
        <v>0</v>
      </c>
      <c r="K623" s="395">
        <f>'FORMAT REKAP'!BA560</f>
        <v>0</v>
      </c>
      <c r="L623" s="395" t="str">
        <f>'FORMAT REKAP'!BD560</f>
        <v/>
      </c>
      <c r="M623" s="394" t="str">
        <f>'FORMAT REKAP'!BE560&amp;"/"&amp;'FORMAT REKAP'!BF560</f>
        <v>/</v>
      </c>
      <c r="P623" s="394">
        <f>'FORMAT REKAP'!AW560</f>
        <v>0</v>
      </c>
      <c r="Q623" s="395" t="str">
        <f>'FORMAT REKAP'!BI560</f>
        <v/>
      </c>
      <c r="R623" s="394" t="str">
        <f>'FORMAT REKAP'!BJ560</f>
        <v/>
      </c>
      <c r="S623" s="393" t="str">
        <f>'FORMAT REKAP'!BK560</f>
        <v/>
      </c>
    </row>
    <row r="624" spans="3:19" x14ac:dyDescent="0.25">
      <c r="C624" s="394" t="str">
        <f>'FORMAT REKAP'!H561&amp;"/"&amp;'FORMAT REKAP'!I561</f>
        <v>/</v>
      </c>
      <c r="D624" s="394" t="str">
        <f>'FORMAT REKAP'!AH561</f>
        <v/>
      </c>
      <c r="E624" s="394" t="str">
        <f>'FORMAT REKAP'!AM561</f>
        <v/>
      </c>
      <c r="F624" s="395" t="str">
        <f>'FORMAT REKAP'!AN561</f>
        <v/>
      </c>
      <c r="G624" s="394" t="str">
        <f>'FORMAT REKAP'!AQ561</f>
        <v/>
      </c>
      <c r="H624" s="394">
        <f>'FORMAT REKAP'!AS561</f>
        <v>0</v>
      </c>
      <c r="I624" s="394">
        <f>'FORMAT REKAP'!AU561</f>
        <v>0</v>
      </c>
      <c r="J624" s="394">
        <f>'FORMAT REKAP'!AY561</f>
        <v>0</v>
      </c>
      <c r="K624" s="395">
        <f>'FORMAT REKAP'!BA561</f>
        <v>0</v>
      </c>
      <c r="L624" s="395" t="str">
        <f>'FORMAT REKAP'!BD561</f>
        <v/>
      </c>
      <c r="M624" s="394" t="str">
        <f>'FORMAT REKAP'!BE561&amp;"/"&amp;'FORMAT REKAP'!BF561</f>
        <v>/</v>
      </c>
      <c r="P624" s="394">
        <f>'FORMAT REKAP'!AW561</f>
        <v>0</v>
      </c>
      <c r="Q624" s="395" t="str">
        <f>'FORMAT REKAP'!BI561</f>
        <v/>
      </c>
      <c r="R624" s="394" t="str">
        <f>'FORMAT REKAP'!BJ561</f>
        <v/>
      </c>
      <c r="S624" s="393" t="str">
        <f>'FORMAT REKAP'!BK561</f>
        <v/>
      </c>
    </row>
    <row r="625" spans="3:19" x14ac:dyDescent="0.25">
      <c r="C625" s="394" t="str">
        <f>'FORMAT REKAP'!H562&amp;"/"&amp;'FORMAT REKAP'!I562</f>
        <v>/</v>
      </c>
      <c r="D625" s="394" t="str">
        <f>'FORMAT REKAP'!AH562</f>
        <v/>
      </c>
      <c r="E625" s="394" t="str">
        <f>'FORMAT REKAP'!AM562</f>
        <v/>
      </c>
      <c r="F625" s="395" t="str">
        <f>'FORMAT REKAP'!AN562</f>
        <v/>
      </c>
      <c r="G625" s="394" t="str">
        <f>'FORMAT REKAP'!AQ562</f>
        <v/>
      </c>
      <c r="H625" s="394">
        <f>'FORMAT REKAP'!AS562</f>
        <v>0</v>
      </c>
      <c r="I625" s="394">
        <f>'FORMAT REKAP'!AU562</f>
        <v>0</v>
      </c>
      <c r="J625" s="394">
        <f>'FORMAT REKAP'!AY562</f>
        <v>0</v>
      </c>
      <c r="K625" s="395">
        <f>'FORMAT REKAP'!BA562</f>
        <v>0</v>
      </c>
      <c r="L625" s="395" t="str">
        <f>'FORMAT REKAP'!BD562</f>
        <v/>
      </c>
      <c r="M625" s="394" t="str">
        <f>'FORMAT REKAP'!BE562&amp;"/"&amp;'FORMAT REKAP'!BF562</f>
        <v>/</v>
      </c>
      <c r="P625" s="394">
        <f>'FORMAT REKAP'!AW562</f>
        <v>0</v>
      </c>
      <c r="Q625" s="395" t="str">
        <f>'FORMAT REKAP'!BI562</f>
        <v/>
      </c>
      <c r="R625" s="394" t="str">
        <f>'FORMAT REKAP'!BJ562</f>
        <v/>
      </c>
      <c r="S625" s="393" t="str">
        <f>'FORMAT REKAP'!BK562</f>
        <v/>
      </c>
    </row>
    <row r="626" spans="3:19" x14ac:dyDescent="0.25">
      <c r="C626" s="394" t="str">
        <f>'FORMAT REKAP'!H563&amp;"/"&amp;'FORMAT REKAP'!I563</f>
        <v>/</v>
      </c>
      <c r="D626" s="394" t="str">
        <f>'FORMAT REKAP'!AH563</f>
        <v/>
      </c>
      <c r="E626" s="394" t="str">
        <f>'FORMAT REKAP'!AM563</f>
        <v/>
      </c>
      <c r="F626" s="395" t="str">
        <f>'FORMAT REKAP'!AN563</f>
        <v/>
      </c>
      <c r="G626" s="394" t="str">
        <f>'FORMAT REKAP'!AQ563</f>
        <v/>
      </c>
      <c r="H626" s="394">
        <f>'FORMAT REKAP'!AS563</f>
        <v>0</v>
      </c>
      <c r="I626" s="394">
        <f>'FORMAT REKAP'!AU563</f>
        <v>0</v>
      </c>
      <c r="J626" s="394">
        <f>'FORMAT REKAP'!AY563</f>
        <v>0</v>
      </c>
      <c r="K626" s="395">
        <f>'FORMAT REKAP'!BA563</f>
        <v>0</v>
      </c>
      <c r="L626" s="395" t="str">
        <f>'FORMAT REKAP'!BD563</f>
        <v/>
      </c>
      <c r="M626" s="394" t="str">
        <f>'FORMAT REKAP'!BE563&amp;"/"&amp;'FORMAT REKAP'!BF563</f>
        <v>/</v>
      </c>
      <c r="P626" s="394">
        <f>'FORMAT REKAP'!AW563</f>
        <v>0</v>
      </c>
      <c r="Q626" s="395" t="str">
        <f>'FORMAT REKAP'!BI563</f>
        <v/>
      </c>
      <c r="R626" s="394" t="str">
        <f>'FORMAT REKAP'!BJ563</f>
        <v/>
      </c>
      <c r="S626" s="393" t="str">
        <f>'FORMAT REKAP'!BK563</f>
        <v/>
      </c>
    </row>
    <row r="627" spans="3:19" x14ac:dyDescent="0.25">
      <c r="C627" s="394" t="str">
        <f>'FORMAT REKAP'!H564&amp;"/"&amp;'FORMAT REKAP'!I564</f>
        <v>/</v>
      </c>
      <c r="D627" s="394" t="str">
        <f>'FORMAT REKAP'!AH564</f>
        <v/>
      </c>
      <c r="E627" s="394" t="str">
        <f>'FORMAT REKAP'!AM564</f>
        <v/>
      </c>
      <c r="F627" s="395" t="str">
        <f>'FORMAT REKAP'!AN564</f>
        <v/>
      </c>
      <c r="G627" s="394" t="str">
        <f>'FORMAT REKAP'!AQ564</f>
        <v/>
      </c>
      <c r="H627" s="394">
        <f>'FORMAT REKAP'!AS564</f>
        <v>0</v>
      </c>
      <c r="I627" s="394">
        <f>'FORMAT REKAP'!AU564</f>
        <v>0</v>
      </c>
      <c r="J627" s="394">
        <f>'FORMAT REKAP'!AY564</f>
        <v>0</v>
      </c>
      <c r="K627" s="395">
        <f>'FORMAT REKAP'!BA564</f>
        <v>0</v>
      </c>
      <c r="L627" s="395" t="str">
        <f>'FORMAT REKAP'!BD564</f>
        <v/>
      </c>
      <c r="M627" s="394" t="str">
        <f>'FORMAT REKAP'!BE564&amp;"/"&amp;'FORMAT REKAP'!BF564</f>
        <v>/</v>
      </c>
      <c r="P627" s="394">
        <f>'FORMAT REKAP'!AW564</f>
        <v>0</v>
      </c>
      <c r="Q627" s="395" t="str">
        <f>'FORMAT REKAP'!BI564</f>
        <v/>
      </c>
      <c r="R627" s="394" t="str">
        <f>'FORMAT REKAP'!BJ564</f>
        <v/>
      </c>
      <c r="S627" s="393" t="str">
        <f>'FORMAT REKAP'!BK564</f>
        <v/>
      </c>
    </row>
    <row r="628" spans="3:19" x14ac:dyDescent="0.25">
      <c r="C628" s="394" t="str">
        <f>'FORMAT REKAP'!H565&amp;"/"&amp;'FORMAT REKAP'!I565</f>
        <v>/</v>
      </c>
      <c r="D628" s="394" t="str">
        <f>'FORMAT REKAP'!AH565</f>
        <v/>
      </c>
      <c r="E628" s="394" t="str">
        <f>'FORMAT REKAP'!AM565</f>
        <v/>
      </c>
      <c r="F628" s="395" t="str">
        <f>'FORMAT REKAP'!AN565</f>
        <v/>
      </c>
      <c r="G628" s="394" t="str">
        <f>'FORMAT REKAP'!AQ565</f>
        <v/>
      </c>
      <c r="H628" s="394">
        <f>'FORMAT REKAP'!AS565</f>
        <v>0</v>
      </c>
      <c r="I628" s="394">
        <f>'FORMAT REKAP'!AU565</f>
        <v>0</v>
      </c>
      <c r="J628" s="394">
        <f>'FORMAT REKAP'!AY565</f>
        <v>0</v>
      </c>
      <c r="K628" s="395">
        <f>'FORMAT REKAP'!BA565</f>
        <v>0</v>
      </c>
      <c r="L628" s="395" t="str">
        <f>'FORMAT REKAP'!BD565</f>
        <v/>
      </c>
      <c r="M628" s="394" t="str">
        <f>'FORMAT REKAP'!BE565&amp;"/"&amp;'FORMAT REKAP'!BF565</f>
        <v>/</v>
      </c>
      <c r="P628" s="394">
        <f>'FORMAT REKAP'!AW565</f>
        <v>0</v>
      </c>
      <c r="Q628" s="395" t="str">
        <f>'FORMAT REKAP'!BI565</f>
        <v/>
      </c>
      <c r="R628" s="394" t="str">
        <f>'FORMAT REKAP'!BJ565</f>
        <v/>
      </c>
      <c r="S628" s="393" t="str">
        <f>'FORMAT REKAP'!BK565</f>
        <v/>
      </c>
    </row>
    <row r="629" spans="3:19" x14ac:dyDescent="0.25">
      <c r="C629" s="394" t="str">
        <f>'FORMAT REKAP'!H566&amp;"/"&amp;'FORMAT REKAP'!I566</f>
        <v>/</v>
      </c>
      <c r="D629" s="394" t="str">
        <f>'FORMAT REKAP'!AH566</f>
        <v/>
      </c>
      <c r="E629" s="394" t="str">
        <f>'FORMAT REKAP'!AM566</f>
        <v/>
      </c>
      <c r="F629" s="395" t="str">
        <f>'FORMAT REKAP'!AN566</f>
        <v/>
      </c>
      <c r="G629" s="394" t="str">
        <f>'FORMAT REKAP'!AQ566</f>
        <v/>
      </c>
      <c r="H629" s="394">
        <f>'FORMAT REKAP'!AS566</f>
        <v>0</v>
      </c>
      <c r="I629" s="394">
        <f>'FORMAT REKAP'!AU566</f>
        <v>0</v>
      </c>
      <c r="J629" s="394">
        <f>'FORMAT REKAP'!AY566</f>
        <v>0</v>
      </c>
      <c r="K629" s="395">
        <f>'FORMAT REKAP'!BA566</f>
        <v>0</v>
      </c>
      <c r="L629" s="395" t="str">
        <f>'FORMAT REKAP'!BD566</f>
        <v/>
      </c>
      <c r="M629" s="394" t="str">
        <f>'FORMAT REKAP'!BE566&amp;"/"&amp;'FORMAT REKAP'!BF566</f>
        <v>/</v>
      </c>
      <c r="P629" s="394">
        <f>'FORMAT REKAP'!AW566</f>
        <v>0</v>
      </c>
      <c r="Q629" s="395" t="str">
        <f>'FORMAT REKAP'!BI566</f>
        <v/>
      </c>
      <c r="R629" s="394" t="str">
        <f>'FORMAT REKAP'!BJ566</f>
        <v/>
      </c>
      <c r="S629" s="393" t="str">
        <f>'FORMAT REKAP'!BK566</f>
        <v/>
      </c>
    </row>
    <row r="630" spans="3:19" x14ac:dyDescent="0.25">
      <c r="C630" s="394" t="str">
        <f>'FORMAT REKAP'!H567&amp;"/"&amp;'FORMAT REKAP'!I567</f>
        <v>/</v>
      </c>
      <c r="D630" s="394" t="str">
        <f>'FORMAT REKAP'!AH567</f>
        <v/>
      </c>
      <c r="E630" s="394" t="str">
        <f>'FORMAT REKAP'!AM567</f>
        <v/>
      </c>
      <c r="F630" s="395" t="str">
        <f>'FORMAT REKAP'!AN567</f>
        <v/>
      </c>
      <c r="G630" s="394" t="str">
        <f>'FORMAT REKAP'!AQ567</f>
        <v/>
      </c>
      <c r="H630" s="394">
        <f>'FORMAT REKAP'!AS567</f>
        <v>0</v>
      </c>
      <c r="I630" s="394">
        <f>'FORMAT REKAP'!AU567</f>
        <v>0</v>
      </c>
      <c r="J630" s="394">
        <f>'FORMAT REKAP'!AY567</f>
        <v>0</v>
      </c>
      <c r="K630" s="395">
        <f>'FORMAT REKAP'!BA567</f>
        <v>0</v>
      </c>
      <c r="L630" s="395" t="str">
        <f>'FORMAT REKAP'!BD567</f>
        <v/>
      </c>
      <c r="M630" s="394" t="str">
        <f>'FORMAT REKAP'!BE567&amp;"/"&amp;'FORMAT REKAP'!BF567</f>
        <v>/</v>
      </c>
      <c r="P630" s="394">
        <f>'FORMAT REKAP'!AW567</f>
        <v>0</v>
      </c>
      <c r="Q630" s="395" t="str">
        <f>'FORMAT REKAP'!BI567</f>
        <v/>
      </c>
      <c r="R630" s="394" t="str">
        <f>'FORMAT REKAP'!BJ567</f>
        <v/>
      </c>
      <c r="S630" s="393" t="str">
        <f>'FORMAT REKAP'!BK567</f>
        <v/>
      </c>
    </row>
    <row r="631" spans="3:19" x14ac:dyDescent="0.25">
      <c r="C631" s="394" t="str">
        <f>'FORMAT REKAP'!H568&amp;"/"&amp;'FORMAT REKAP'!I568</f>
        <v>/</v>
      </c>
      <c r="D631" s="394" t="str">
        <f>'FORMAT REKAP'!AH568</f>
        <v/>
      </c>
      <c r="E631" s="394" t="str">
        <f>'FORMAT REKAP'!AM568</f>
        <v/>
      </c>
      <c r="F631" s="395" t="str">
        <f>'FORMAT REKAP'!AN568</f>
        <v/>
      </c>
      <c r="G631" s="394" t="str">
        <f>'FORMAT REKAP'!AQ568</f>
        <v/>
      </c>
      <c r="H631" s="394">
        <f>'FORMAT REKAP'!AS568</f>
        <v>0</v>
      </c>
      <c r="I631" s="394">
        <f>'FORMAT REKAP'!AU568</f>
        <v>0</v>
      </c>
      <c r="J631" s="394">
        <f>'FORMAT REKAP'!AY568</f>
        <v>0</v>
      </c>
      <c r="K631" s="395">
        <f>'FORMAT REKAP'!BA568</f>
        <v>0</v>
      </c>
      <c r="L631" s="395" t="str">
        <f>'FORMAT REKAP'!BD568</f>
        <v/>
      </c>
      <c r="M631" s="394" t="str">
        <f>'FORMAT REKAP'!BE568&amp;"/"&amp;'FORMAT REKAP'!BF568</f>
        <v>/</v>
      </c>
      <c r="P631" s="394">
        <f>'FORMAT REKAP'!AW568</f>
        <v>0</v>
      </c>
      <c r="Q631" s="395" t="str">
        <f>'FORMAT REKAP'!BI568</f>
        <v/>
      </c>
      <c r="R631" s="394" t="str">
        <f>'FORMAT REKAP'!BJ568</f>
        <v/>
      </c>
      <c r="S631" s="393" t="str">
        <f>'FORMAT REKAP'!BK568</f>
        <v/>
      </c>
    </row>
    <row r="632" spans="3:19" x14ac:dyDescent="0.25">
      <c r="C632" s="394" t="str">
        <f>'FORMAT REKAP'!H569&amp;"/"&amp;'FORMAT REKAP'!I569</f>
        <v>/</v>
      </c>
      <c r="D632" s="394" t="str">
        <f>'FORMAT REKAP'!AH569</f>
        <v/>
      </c>
      <c r="E632" s="394" t="str">
        <f>'FORMAT REKAP'!AM569</f>
        <v/>
      </c>
      <c r="F632" s="395" t="str">
        <f>'FORMAT REKAP'!AN569</f>
        <v/>
      </c>
      <c r="G632" s="394" t="str">
        <f>'FORMAT REKAP'!AQ569</f>
        <v/>
      </c>
      <c r="H632" s="394">
        <f>'FORMAT REKAP'!AS569</f>
        <v>0</v>
      </c>
      <c r="I632" s="394">
        <f>'FORMAT REKAP'!AU569</f>
        <v>0</v>
      </c>
      <c r="J632" s="394">
        <f>'FORMAT REKAP'!AY569</f>
        <v>0</v>
      </c>
      <c r="K632" s="395">
        <f>'FORMAT REKAP'!BA569</f>
        <v>0</v>
      </c>
      <c r="L632" s="395" t="str">
        <f>'FORMAT REKAP'!BD569</f>
        <v/>
      </c>
      <c r="M632" s="394" t="str">
        <f>'FORMAT REKAP'!BE569&amp;"/"&amp;'FORMAT REKAP'!BF569</f>
        <v>/</v>
      </c>
      <c r="P632" s="394">
        <f>'FORMAT REKAP'!AW569</f>
        <v>0</v>
      </c>
      <c r="Q632" s="395" t="str">
        <f>'FORMAT REKAP'!BI569</f>
        <v/>
      </c>
      <c r="R632" s="394" t="str">
        <f>'FORMAT REKAP'!BJ569</f>
        <v/>
      </c>
      <c r="S632" s="393" t="str">
        <f>'FORMAT REKAP'!BK569</f>
        <v/>
      </c>
    </row>
    <row r="633" spans="3:19" x14ac:dyDescent="0.25">
      <c r="C633" s="394" t="str">
        <f>'FORMAT REKAP'!H570&amp;"/"&amp;'FORMAT REKAP'!I570</f>
        <v>/</v>
      </c>
      <c r="D633" s="394" t="str">
        <f>'FORMAT REKAP'!AH570</f>
        <v/>
      </c>
      <c r="E633" s="394" t="str">
        <f>'FORMAT REKAP'!AM570</f>
        <v/>
      </c>
      <c r="F633" s="395" t="str">
        <f>'FORMAT REKAP'!AN570</f>
        <v/>
      </c>
      <c r="G633" s="394" t="str">
        <f>'FORMAT REKAP'!AQ570</f>
        <v/>
      </c>
      <c r="H633" s="394">
        <f>'FORMAT REKAP'!AS570</f>
        <v>0</v>
      </c>
      <c r="I633" s="394">
        <f>'FORMAT REKAP'!AU570</f>
        <v>0</v>
      </c>
      <c r="J633" s="394">
        <f>'FORMAT REKAP'!AY570</f>
        <v>0</v>
      </c>
      <c r="K633" s="395">
        <f>'FORMAT REKAP'!BA570</f>
        <v>0</v>
      </c>
      <c r="L633" s="395" t="str">
        <f>'FORMAT REKAP'!BD570</f>
        <v/>
      </c>
      <c r="M633" s="394" t="str">
        <f>'FORMAT REKAP'!BE570&amp;"/"&amp;'FORMAT REKAP'!BF570</f>
        <v>/</v>
      </c>
      <c r="P633" s="394">
        <f>'FORMAT REKAP'!AW570</f>
        <v>0</v>
      </c>
      <c r="Q633" s="395" t="str">
        <f>'FORMAT REKAP'!BI570</f>
        <v/>
      </c>
      <c r="R633" s="394" t="str">
        <f>'FORMAT REKAP'!BJ570</f>
        <v/>
      </c>
      <c r="S633" s="393" t="str">
        <f>'FORMAT REKAP'!BK570</f>
        <v/>
      </c>
    </row>
    <row r="634" spans="3:19" x14ac:dyDescent="0.25">
      <c r="C634" s="394" t="str">
        <f>'FORMAT REKAP'!H571&amp;"/"&amp;'FORMAT REKAP'!I571</f>
        <v>/</v>
      </c>
      <c r="D634" s="394" t="str">
        <f>'FORMAT REKAP'!AH571</f>
        <v/>
      </c>
      <c r="E634" s="394" t="str">
        <f>'FORMAT REKAP'!AM571</f>
        <v/>
      </c>
      <c r="F634" s="395" t="str">
        <f>'FORMAT REKAP'!AN571</f>
        <v/>
      </c>
      <c r="G634" s="394" t="str">
        <f>'FORMAT REKAP'!AQ571</f>
        <v/>
      </c>
      <c r="H634" s="394">
        <f>'FORMAT REKAP'!AS571</f>
        <v>0</v>
      </c>
      <c r="I634" s="394">
        <f>'FORMAT REKAP'!AU571</f>
        <v>0</v>
      </c>
      <c r="J634" s="394">
        <f>'FORMAT REKAP'!AY571</f>
        <v>0</v>
      </c>
      <c r="K634" s="395">
        <f>'FORMAT REKAP'!BA571</f>
        <v>0</v>
      </c>
      <c r="L634" s="395" t="str">
        <f>'FORMAT REKAP'!BD571</f>
        <v/>
      </c>
      <c r="M634" s="394" t="str">
        <f>'FORMAT REKAP'!BE571&amp;"/"&amp;'FORMAT REKAP'!BF571</f>
        <v>/</v>
      </c>
      <c r="P634" s="394">
        <f>'FORMAT REKAP'!AW571</f>
        <v>0</v>
      </c>
      <c r="Q634" s="395" t="str">
        <f>'FORMAT REKAP'!BI571</f>
        <v/>
      </c>
      <c r="R634" s="394" t="str">
        <f>'FORMAT REKAP'!BJ571</f>
        <v/>
      </c>
      <c r="S634" s="393" t="str">
        <f>'FORMAT REKAP'!BK571</f>
        <v/>
      </c>
    </row>
    <row r="635" spans="3:19" x14ac:dyDescent="0.25">
      <c r="C635" s="394" t="str">
        <f>'FORMAT REKAP'!H572&amp;"/"&amp;'FORMAT REKAP'!I572</f>
        <v>/</v>
      </c>
      <c r="D635" s="394" t="str">
        <f>'FORMAT REKAP'!AH572</f>
        <v/>
      </c>
      <c r="E635" s="394" t="str">
        <f>'FORMAT REKAP'!AM572</f>
        <v/>
      </c>
      <c r="F635" s="395" t="str">
        <f>'FORMAT REKAP'!AN572</f>
        <v/>
      </c>
      <c r="G635" s="394" t="str">
        <f>'FORMAT REKAP'!AQ572</f>
        <v/>
      </c>
      <c r="H635" s="394">
        <f>'FORMAT REKAP'!AS572</f>
        <v>0</v>
      </c>
      <c r="I635" s="394">
        <f>'FORMAT REKAP'!AU572</f>
        <v>0</v>
      </c>
      <c r="J635" s="394">
        <f>'FORMAT REKAP'!AY572</f>
        <v>0</v>
      </c>
      <c r="K635" s="395">
        <f>'FORMAT REKAP'!BA572</f>
        <v>0</v>
      </c>
      <c r="L635" s="395" t="str">
        <f>'FORMAT REKAP'!BD572</f>
        <v/>
      </c>
      <c r="M635" s="394" t="str">
        <f>'FORMAT REKAP'!BE572&amp;"/"&amp;'FORMAT REKAP'!BF572</f>
        <v>/</v>
      </c>
      <c r="P635" s="394">
        <f>'FORMAT REKAP'!AW572</f>
        <v>0</v>
      </c>
      <c r="Q635" s="395" t="str">
        <f>'FORMAT REKAP'!BI572</f>
        <v/>
      </c>
      <c r="R635" s="394" t="str">
        <f>'FORMAT REKAP'!BJ572</f>
        <v/>
      </c>
      <c r="S635" s="393" t="str">
        <f>'FORMAT REKAP'!BK572</f>
        <v/>
      </c>
    </row>
    <row r="636" spans="3:19" x14ac:dyDescent="0.25">
      <c r="C636" s="394" t="str">
        <f>'FORMAT REKAP'!H573&amp;"/"&amp;'FORMAT REKAP'!I573</f>
        <v>/</v>
      </c>
      <c r="D636" s="394" t="str">
        <f>'FORMAT REKAP'!AH573</f>
        <v/>
      </c>
      <c r="E636" s="394" t="str">
        <f>'FORMAT REKAP'!AM573</f>
        <v/>
      </c>
      <c r="F636" s="395" t="str">
        <f>'FORMAT REKAP'!AN573</f>
        <v/>
      </c>
      <c r="G636" s="394" t="str">
        <f>'FORMAT REKAP'!AQ573</f>
        <v/>
      </c>
      <c r="H636" s="394">
        <f>'FORMAT REKAP'!AS573</f>
        <v>0</v>
      </c>
      <c r="I636" s="394">
        <f>'FORMAT REKAP'!AU573</f>
        <v>0</v>
      </c>
      <c r="J636" s="394">
        <f>'FORMAT REKAP'!AY573</f>
        <v>0</v>
      </c>
      <c r="K636" s="395">
        <f>'FORMAT REKAP'!BA573</f>
        <v>0</v>
      </c>
      <c r="L636" s="395" t="str">
        <f>'FORMAT REKAP'!BD573</f>
        <v/>
      </c>
      <c r="M636" s="394" t="str">
        <f>'FORMAT REKAP'!BE573&amp;"/"&amp;'FORMAT REKAP'!BF573</f>
        <v>/</v>
      </c>
      <c r="P636" s="394">
        <f>'FORMAT REKAP'!AW573</f>
        <v>0</v>
      </c>
      <c r="Q636" s="395" t="str">
        <f>'FORMAT REKAP'!BI573</f>
        <v/>
      </c>
      <c r="R636" s="394" t="str">
        <f>'FORMAT REKAP'!BJ573</f>
        <v/>
      </c>
      <c r="S636" s="393" t="str">
        <f>'FORMAT REKAP'!BK573</f>
        <v/>
      </c>
    </row>
    <row r="637" spans="3:19" x14ac:dyDescent="0.25">
      <c r="C637" s="394" t="str">
        <f>'FORMAT REKAP'!H574&amp;"/"&amp;'FORMAT REKAP'!I574</f>
        <v>/</v>
      </c>
      <c r="D637" s="394" t="str">
        <f>'FORMAT REKAP'!AH574</f>
        <v/>
      </c>
      <c r="E637" s="394" t="str">
        <f>'FORMAT REKAP'!AM574</f>
        <v/>
      </c>
      <c r="F637" s="395" t="str">
        <f>'FORMAT REKAP'!AN574</f>
        <v/>
      </c>
      <c r="G637" s="394" t="str">
        <f>'FORMAT REKAP'!AQ574</f>
        <v/>
      </c>
      <c r="H637" s="394">
        <f>'FORMAT REKAP'!AS574</f>
        <v>0</v>
      </c>
      <c r="I637" s="394">
        <f>'FORMAT REKAP'!AU574</f>
        <v>0</v>
      </c>
      <c r="J637" s="394">
        <f>'FORMAT REKAP'!AY574</f>
        <v>0</v>
      </c>
      <c r="K637" s="395">
        <f>'FORMAT REKAP'!BA574</f>
        <v>0</v>
      </c>
      <c r="L637" s="395" t="str">
        <f>'FORMAT REKAP'!BD574</f>
        <v/>
      </c>
      <c r="M637" s="394" t="str">
        <f>'FORMAT REKAP'!BE574&amp;"/"&amp;'FORMAT REKAP'!BF574</f>
        <v>/</v>
      </c>
      <c r="P637" s="394">
        <f>'FORMAT REKAP'!AW574</f>
        <v>0</v>
      </c>
      <c r="Q637" s="395" t="str">
        <f>'FORMAT REKAP'!BI574</f>
        <v/>
      </c>
      <c r="R637" s="394" t="str">
        <f>'FORMAT REKAP'!BJ574</f>
        <v/>
      </c>
      <c r="S637" s="393" t="str">
        <f>'FORMAT REKAP'!BK574</f>
        <v/>
      </c>
    </row>
    <row r="638" spans="3:19" x14ac:dyDescent="0.25">
      <c r="C638" s="394" t="str">
        <f>'FORMAT REKAP'!H575&amp;"/"&amp;'FORMAT REKAP'!I575</f>
        <v>/</v>
      </c>
      <c r="D638" s="394" t="str">
        <f>'FORMAT REKAP'!AH575</f>
        <v/>
      </c>
      <c r="E638" s="394" t="str">
        <f>'FORMAT REKAP'!AM575</f>
        <v/>
      </c>
      <c r="F638" s="395" t="str">
        <f>'FORMAT REKAP'!AN575</f>
        <v/>
      </c>
      <c r="G638" s="394" t="str">
        <f>'FORMAT REKAP'!AQ575</f>
        <v/>
      </c>
      <c r="H638" s="394">
        <f>'FORMAT REKAP'!AS575</f>
        <v>0</v>
      </c>
      <c r="I638" s="394">
        <f>'FORMAT REKAP'!AU575</f>
        <v>0</v>
      </c>
      <c r="J638" s="394">
        <f>'FORMAT REKAP'!AY575</f>
        <v>0</v>
      </c>
      <c r="K638" s="395">
        <f>'FORMAT REKAP'!BA575</f>
        <v>0</v>
      </c>
      <c r="L638" s="395" t="str">
        <f>'FORMAT REKAP'!BD575</f>
        <v/>
      </c>
      <c r="M638" s="394" t="str">
        <f>'FORMAT REKAP'!BE575&amp;"/"&amp;'FORMAT REKAP'!BF575</f>
        <v>/</v>
      </c>
      <c r="P638" s="394">
        <f>'FORMAT REKAP'!AW575</f>
        <v>0</v>
      </c>
      <c r="Q638" s="395" t="str">
        <f>'FORMAT REKAP'!BI575</f>
        <v/>
      </c>
      <c r="R638" s="394" t="str">
        <f>'FORMAT REKAP'!BJ575</f>
        <v/>
      </c>
      <c r="S638" s="393" t="str">
        <f>'FORMAT REKAP'!BK575</f>
        <v/>
      </c>
    </row>
    <row r="639" spans="3:19" x14ac:dyDescent="0.25">
      <c r="C639" s="394" t="str">
        <f>'FORMAT REKAP'!H576&amp;"/"&amp;'FORMAT REKAP'!I576</f>
        <v>/</v>
      </c>
      <c r="D639" s="394" t="str">
        <f>'FORMAT REKAP'!AH576</f>
        <v/>
      </c>
      <c r="E639" s="394" t="str">
        <f>'FORMAT REKAP'!AM576</f>
        <v/>
      </c>
      <c r="F639" s="395" t="str">
        <f>'FORMAT REKAP'!AN576</f>
        <v/>
      </c>
      <c r="G639" s="394" t="str">
        <f>'FORMAT REKAP'!AQ576</f>
        <v/>
      </c>
      <c r="H639" s="394">
        <f>'FORMAT REKAP'!AS576</f>
        <v>0</v>
      </c>
      <c r="I639" s="394">
        <f>'FORMAT REKAP'!AU576</f>
        <v>0</v>
      </c>
      <c r="J639" s="394">
        <f>'FORMAT REKAP'!AY576</f>
        <v>0</v>
      </c>
      <c r="K639" s="395">
        <f>'FORMAT REKAP'!BA576</f>
        <v>0</v>
      </c>
      <c r="L639" s="395" t="str">
        <f>'FORMAT REKAP'!BD576</f>
        <v/>
      </c>
      <c r="M639" s="394" t="str">
        <f>'FORMAT REKAP'!BE576&amp;"/"&amp;'FORMAT REKAP'!BF576</f>
        <v>/</v>
      </c>
      <c r="P639" s="394">
        <f>'FORMAT REKAP'!AW576</f>
        <v>0</v>
      </c>
      <c r="Q639" s="395" t="str">
        <f>'FORMAT REKAP'!BI576</f>
        <v/>
      </c>
      <c r="R639" s="394" t="str">
        <f>'FORMAT REKAP'!BJ576</f>
        <v/>
      </c>
      <c r="S639" s="393" t="str">
        <f>'FORMAT REKAP'!BK576</f>
        <v/>
      </c>
    </row>
    <row r="640" spans="3:19" x14ac:dyDescent="0.25">
      <c r="C640" s="394" t="str">
        <f>'FORMAT REKAP'!H577&amp;"/"&amp;'FORMAT REKAP'!I577</f>
        <v>/</v>
      </c>
      <c r="D640" s="394" t="str">
        <f>'FORMAT REKAP'!AH577</f>
        <v/>
      </c>
      <c r="E640" s="394" t="str">
        <f>'FORMAT REKAP'!AM577</f>
        <v/>
      </c>
      <c r="F640" s="395" t="str">
        <f>'FORMAT REKAP'!AN577</f>
        <v/>
      </c>
      <c r="G640" s="394" t="str">
        <f>'FORMAT REKAP'!AQ577</f>
        <v/>
      </c>
      <c r="H640" s="394">
        <f>'FORMAT REKAP'!AS577</f>
        <v>0</v>
      </c>
      <c r="I640" s="394">
        <f>'FORMAT REKAP'!AU577</f>
        <v>0</v>
      </c>
      <c r="J640" s="394">
        <f>'FORMAT REKAP'!AY577</f>
        <v>0</v>
      </c>
      <c r="K640" s="395">
        <f>'FORMAT REKAP'!BA577</f>
        <v>0</v>
      </c>
      <c r="L640" s="395" t="str">
        <f>'FORMAT REKAP'!BD577</f>
        <v/>
      </c>
      <c r="M640" s="394" t="str">
        <f>'FORMAT REKAP'!BE577&amp;"/"&amp;'FORMAT REKAP'!BF577</f>
        <v>/</v>
      </c>
      <c r="P640" s="394">
        <f>'FORMAT REKAP'!AW577</f>
        <v>0</v>
      </c>
      <c r="Q640" s="395" t="str">
        <f>'FORMAT REKAP'!BI577</f>
        <v/>
      </c>
      <c r="R640" s="394" t="str">
        <f>'FORMAT REKAP'!BJ577</f>
        <v/>
      </c>
      <c r="S640" s="393" t="str">
        <f>'FORMAT REKAP'!BK577</f>
        <v/>
      </c>
    </row>
    <row r="641" spans="3:19" x14ac:dyDescent="0.25">
      <c r="C641" s="394" t="str">
        <f>'FORMAT REKAP'!H578&amp;"/"&amp;'FORMAT REKAP'!I578</f>
        <v>/</v>
      </c>
      <c r="D641" s="394" t="str">
        <f>'FORMAT REKAP'!AH578</f>
        <v/>
      </c>
      <c r="E641" s="394" t="str">
        <f>'FORMAT REKAP'!AM578</f>
        <v/>
      </c>
      <c r="F641" s="395" t="str">
        <f>'FORMAT REKAP'!AN578</f>
        <v/>
      </c>
      <c r="G641" s="394" t="str">
        <f>'FORMAT REKAP'!AQ578</f>
        <v/>
      </c>
      <c r="H641" s="394">
        <f>'FORMAT REKAP'!AS578</f>
        <v>0</v>
      </c>
      <c r="I641" s="394">
        <f>'FORMAT REKAP'!AU578</f>
        <v>0</v>
      </c>
      <c r="J641" s="394">
        <f>'FORMAT REKAP'!AY578</f>
        <v>0</v>
      </c>
      <c r="K641" s="395">
        <f>'FORMAT REKAP'!BA578</f>
        <v>0</v>
      </c>
      <c r="L641" s="395" t="str">
        <f>'FORMAT REKAP'!BD578</f>
        <v/>
      </c>
      <c r="M641" s="394" t="str">
        <f>'FORMAT REKAP'!BE578&amp;"/"&amp;'FORMAT REKAP'!BF578</f>
        <v>/</v>
      </c>
      <c r="P641" s="394">
        <f>'FORMAT REKAP'!AW578</f>
        <v>0</v>
      </c>
      <c r="Q641" s="395" t="str">
        <f>'FORMAT REKAP'!BI578</f>
        <v/>
      </c>
      <c r="R641" s="394" t="str">
        <f>'FORMAT REKAP'!BJ578</f>
        <v/>
      </c>
      <c r="S641" s="393" t="str">
        <f>'FORMAT REKAP'!BK578</f>
        <v/>
      </c>
    </row>
    <row r="642" spans="3:19" x14ac:dyDescent="0.25">
      <c r="C642" s="394" t="str">
        <f>'FORMAT REKAP'!H579&amp;"/"&amp;'FORMAT REKAP'!I579</f>
        <v>/</v>
      </c>
      <c r="D642" s="394" t="str">
        <f>'FORMAT REKAP'!AH579</f>
        <v/>
      </c>
      <c r="E642" s="394" t="str">
        <f>'FORMAT REKAP'!AM579</f>
        <v/>
      </c>
      <c r="F642" s="395" t="str">
        <f>'FORMAT REKAP'!AN579</f>
        <v/>
      </c>
      <c r="G642" s="394" t="str">
        <f>'FORMAT REKAP'!AQ579</f>
        <v/>
      </c>
      <c r="H642" s="394">
        <f>'FORMAT REKAP'!AS579</f>
        <v>0</v>
      </c>
      <c r="I642" s="394">
        <f>'FORMAT REKAP'!AU579</f>
        <v>0</v>
      </c>
      <c r="J642" s="394">
        <f>'FORMAT REKAP'!AY579</f>
        <v>0</v>
      </c>
      <c r="K642" s="395">
        <f>'FORMAT REKAP'!BA579</f>
        <v>0</v>
      </c>
      <c r="L642" s="395" t="str">
        <f>'FORMAT REKAP'!BD579</f>
        <v/>
      </c>
      <c r="M642" s="394" t="str">
        <f>'FORMAT REKAP'!BE579&amp;"/"&amp;'FORMAT REKAP'!BF579</f>
        <v>/</v>
      </c>
      <c r="P642" s="394">
        <f>'FORMAT REKAP'!AW579</f>
        <v>0</v>
      </c>
      <c r="Q642" s="395" t="str">
        <f>'FORMAT REKAP'!BI579</f>
        <v/>
      </c>
      <c r="R642" s="394" t="str">
        <f>'FORMAT REKAP'!BJ579</f>
        <v/>
      </c>
      <c r="S642" s="393" t="str">
        <f>'FORMAT REKAP'!BK579</f>
        <v/>
      </c>
    </row>
    <row r="643" spans="3:19" x14ac:dyDescent="0.25">
      <c r="C643" s="394" t="str">
        <f>'FORMAT REKAP'!H580&amp;"/"&amp;'FORMAT REKAP'!I580</f>
        <v>/</v>
      </c>
      <c r="D643" s="394" t="str">
        <f>'FORMAT REKAP'!AH580</f>
        <v/>
      </c>
      <c r="E643" s="394" t="str">
        <f>'FORMAT REKAP'!AM580</f>
        <v/>
      </c>
      <c r="F643" s="395" t="str">
        <f>'FORMAT REKAP'!AN580</f>
        <v/>
      </c>
      <c r="G643" s="394" t="str">
        <f>'FORMAT REKAP'!AQ580</f>
        <v/>
      </c>
      <c r="H643" s="394">
        <f>'FORMAT REKAP'!AS580</f>
        <v>0</v>
      </c>
      <c r="I643" s="394">
        <f>'FORMAT REKAP'!AU580</f>
        <v>0</v>
      </c>
      <c r="J643" s="394">
        <f>'FORMAT REKAP'!AY580</f>
        <v>0</v>
      </c>
      <c r="K643" s="395">
        <f>'FORMAT REKAP'!BA580</f>
        <v>0</v>
      </c>
      <c r="L643" s="395" t="str">
        <f>'FORMAT REKAP'!BD580</f>
        <v/>
      </c>
      <c r="M643" s="394" t="str">
        <f>'FORMAT REKAP'!BE580&amp;"/"&amp;'FORMAT REKAP'!BF580</f>
        <v>/</v>
      </c>
      <c r="P643" s="394">
        <f>'FORMAT REKAP'!AW580</f>
        <v>0</v>
      </c>
      <c r="Q643" s="395" t="str">
        <f>'FORMAT REKAP'!BI580</f>
        <v/>
      </c>
      <c r="R643" s="394" t="str">
        <f>'FORMAT REKAP'!BJ580</f>
        <v/>
      </c>
      <c r="S643" s="393" t="str">
        <f>'FORMAT REKAP'!BK580</f>
        <v/>
      </c>
    </row>
    <row r="644" spans="3:19" x14ac:dyDescent="0.25">
      <c r="C644" s="394" t="str">
        <f>'FORMAT REKAP'!H581&amp;"/"&amp;'FORMAT REKAP'!I581</f>
        <v>/</v>
      </c>
      <c r="D644" s="394" t="str">
        <f>'FORMAT REKAP'!AH581</f>
        <v/>
      </c>
      <c r="E644" s="394" t="str">
        <f>'FORMAT REKAP'!AM581</f>
        <v/>
      </c>
      <c r="F644" s="395" t="str">
        <f>'FORMAT REKAP'!AN581</f>
        <v/>
      </c>
      <c r="G644" s="394" t="str">
        <f>'FORMAT REKAP'!AQ581</f>
        <v/>
      </c>
      <c r="H644" s="394">
        <f>'FORMAT REKAP'!AS581</f>
        <v>0</v>
      </c>
      <c r="I644" s="394">
        <f>'FORMAT REKAP'!AU581</f>
        <v>0</v>
      </c>
      <c r="J644" s="394">
        <f>'FORMAT REKAP'!AY581</f>
        <v>0</v>
      </c>
      <c r="K644" s="395">
        <f>'FORMAT REKAP'!BA581</f>
        <v>0</v>
      </c>
      <c r="L644" s="395" t="str">
        <f>'FORMAT REKAP'!BD581</f>
        <v/>
      </c>
      <c r="M644" s="394" t="str">
        <f>'FORMAT REKAP'!BE581&amp;"/"&amp;'FORMAT REKAP'!BF581</f>
        <v>/</v>
      </c>
      <c r="P644" s="394">
        <f>'FORMAT REKAP'!AW581</f>
        <v>0</v>
      </c>
      <c r="Q644" s="395" t="str">
        <f>'FORMAT REKAP'!BI581</f>
        <v/>
      </c>
      <c r="R644" s="394" t="str">
        <f>'FORMAT REKAP'!BJ581</f>
        <v/>
      </c>
      <c r="S644" s="393" t="str">
        <f>'FORMAT REKAP'!BK581</f>
        <v/>
      </c>
    </row>
    <row r="645" spans="3:19" x14ac:dyDescent="0.25">
      <c r="C645" s="394" t="str">
        <f>'FORMAT REKAP'!H582&amp;"/"&amp;'FORMAT REKAP'!I582</f>
        <v>/</v>
      </c>
      <c r="D645" s="394" t="str">
        <f>'FORMAT REKAP'!AH582</f>
        <v/>
      </c>
      <c r="E645" s="394" t="str">
        <f>'FORMAT REKAP'!AM582</f>
        <v/>
      </c>
      <c r="F645" s="395" t="str">
        <f>'FORMAT REKAP'!AN582</f>
        <v/>
      </c>
      <c r="G645" s="394" t="str">
        <f>'FORMAT REKAP'!AQ582</f>
        <v/>
      </c>
      <c r="H645" s="394">
        <f>'FORMAT REKAP'!AS582</f>
        <v>0</v>
      </c>
      <c r="I645" s="394">
        <f>'FORMAT REKAP'!AU582</f>
        <v>0</v>
      </c>
      <c r="J645" s="394">
        <f>'FORMAT REKAP'!AY582</f>
        <v>0</v>
      </c>
      <c r="K645" s="395">
        <f>'FORMAT REKAP'!BA582</f>
        <v>0</v>
      </c>
      <c r="L645" s="395" t="str">
        <f>'FORMAT REKAP'!BD582</f>
        <v/>
      </c>
      <c r="M645" s="394" t="str">
        <f>'FORMAT REKAP'!BE582&amp;"/"&amp;'FORMAT REKAP'!BF582</f>
        <v>/</v>
      </c>
      <c r="P645" s="394">
        <f>'FORMAT REKAP'!AW582</f>
        <v>0</v>
      </c>
      <c r="Q645" s="395" t="str">
        <f>'FORMAT REKAP'!BI582</f>
        <v/>
      </c>
      <c r="R645" s="394" t="str">
        <f>'FORMAT REKAP'!BJ582</f>
        <v/>
      </c>
      <c r="S645" s="393" t="str">
        <f>'FORMAT REKAP'!BK582</f>
        <v/>
      </c>
    </row>
    <row r="646" spans="3:19" x14ac:dyDescent="0.25">
      <c r="C646" s="394" t="str">
        <f>'FORMAT REKAP'!H583&amp;"/"&amp;'FORMAT REKAP'!I583</f>
        <v>/</v>
      </c>
      <c r="D646" s="394" t="str">
        <f>'FORMAT REKAP'!AH583</f>
        <v/>
      </c>
      <c r="E646" s="394" t="str">
        <f>'FORMAT REKAP'!AM583</f>
        <v/>
      </c>
      <c r="F646" s="395" t="str">
        <f>'FORMAT REKAP'!AN583</f>
        <v/>
      </c>
      <c r="G646" s="394" t="str">
        <f>'FORMAT REKAP'!AQ583</f>
        <v/>
      </c>
      <c r="H646" s="394">
        <f>'FORMAT REKAP'!AS583</f>
        <v>0</v>
      </c>
      <c r="I646" s="394">
        <f>'FORMAT REKAP'!AU583</f>
        <v>0</v>
      </c>
      <c r="J646" s="394">
        <f>'FORMAT REKAP'!AY583</f>
        <v>0</v>
      </c>
      <c r="K646" s="395">
        <f>'FORMAT REKAP'!BA583</f>
        <v>0</v>
      </c>
      <c r="L646" s="395" t="str">
        <f>'FORMAT REKAP'!BD583</f>
        <v/>
      </c>
      <c r="M646" s="394" t="str">
        <f>'FORMAT REKAP'!BE583&amp;"/"&amp;'FORMAT REKAP'!BF583</f>
        <v>/</v>
      </c>
      <c r="P646" s="394">
        <f>'FORMAT REKAP'!AW583</f>
        <v>0</v>
      </c>
      <c r="Q646" s="395" t="str">
        <f>'FORMAT REKAP'!BI583</f>
        <v/>
      </c>
      <c r="R646" s="394" t="str">
        <f>'FORMAT REKAP'!BJ583</f>
        <v/>
      </c>
      <c r="S646" s="393" t="str">
        <f>'FORMAT REKAP'!BK583</f>
        <v/>
      </c>
    </row>
    <row r="647" spans="3:19" x14ac:dyDescent="0.25">
      <c r="C647" s="394" t="str">
        <f>'FORMAT REKAP'!H584&amp;"/"&amp;'FORMAT REKAP'!I584</f>
        <v>/</v>
      </c>
      <c r="D647" s="394" t="str">
        <f>'FORMAT REKAP'!AH584</f>
        <v/>
      </c>
      <c r="E647" s="394" t="str">
        <f>'FORMAT REKAP'!AM584</f>
        <v/>
      </c>
      <c r="F647" s="395" t="str">
        <f>'FORMAT REKAP'!AN584</f>
        <v/>
      </c>
      <c r="G647" s="394" t="str">
        <f>'FORMAT REKAP'!AQ584</f>
        <v/>
      </c>
      <c r="H647" s="394">
        <f>'FORMAT REKAP'!AS584</f>
        <v>0</v>
      </c>
      <c r="I647" s="394">
        <f>'FORMAT REKAP'!AU584</f>
        <v>0</v>
      </c>
      <c r="J647" s="394">
        <f>'FORMAT REKAP'!AY584</f>
        <v>0</v>
      </c>
      <c r="K647" s="395">
        <f>'FORMAT REKAP'!BA584</f>
        <v>0</v>
      </c>
      <c r="L647" s="395" t="str">
        <f>'FORMAT REKAP'!BD584</f>
        <v/>
      </c>
      <c r="M647" s="394" t="str">
        <f>'FORMAT REKAP'!BE584&amp;"/"&amp;'FORMAT REKAP'!BF584</f>
        <v>/</v>
      </c>
      <c r="P647" s="394">
        <f>'FORMAT REKAP'!AW584</f>
        <v>0</v>
      </c>
      <c r="Q647" s="395" t="str">
        <f>'FORMAT REKAP'!BI584</f>
        <v/>
      </c>
      <c r="R647" s="394" t="str">
        <f>'FORMAT REKAP'!BJ584</f>
        <v/>
      </c>
      <c r="S647" s="393" t="str">
        <f>'FORMAT REKAP'!BK584</f>
        <v/>
      </c>
    </row>
    <row r="648" spans="3:19" x14ac:dyDescent="0.25">
      <c r="C648" s="394" t="str">
        <f>'FORMAT REKAP'!H585&amp;"/"&amp;'FORMAT REKAP'!I585</f>
        <v>/</v>
      </c>
      <c r="D648" s="394" t="str">
        <f>'FORMAT REKAP'!AH585</f>
        <v/>
      </c>
      <c r="E648" s="394" t="str">
        <f>'FORMAT REKAP'!AM585</f>
        <v/>
      </c>
      <c r="F648" s="395" t="str">
        <f>'FORMAT REKAP'!AN585</f>
        <v/>
      </c>
      <c r="G648" s="394" t="str">
        <f>'FORMAT REKAP'!AQ585</f>
        <v/>
      </c>
      <c r="H648" s="394">
        <f>'FORMAT REKAP'!AS585</f>
        <v>0</v>
      </c>
      <c r="I648" s="394">
        <f>'FORMAT REKAP'!AU585</f>
        <v>0</v>
      </c>
      <c r="J648" s="394">
        <f>'FORMAT REKAP'!AY585</f>
        <v>0</v>
      </c>
      <c r="K648" s="395">
        <f>'FORMAT REKAP'!BA585</f>
        <v>0</v>
      </c>
      <c r="L648" s="395" t="str">
        <f>'FORMAT REKAP'!BD585</f>
        <v/>
      </c>
      <c r="M648" s="394" t="str">
        <f>'FORMAT REKAP'!BE585&amp;"/"&amp;'FORMAT REKAP'!BF585</f>
        <v>/</v>
      </c>
      <c r="P648" s="394">
        <f>'FORMAT REKAP'!AW585</f>
        <v>0</v>
      </c>
      <c r="Q648" s="395" t="str">
        <f>'FORMAT REKAP'!BI585</f>
        <v/>
      </c>
      <c r="R648" s="394" t="str">
        <f>'FORMAT REKAP'!BJ585</f>
        <v/>
      </c>
      <c r="S648" s="393" t="str">
        <f>'FORMAT REKAP'!BK585</f>
        <v/>
      </c>
    </row>
    <row r="649" spans="3:19" x14ac:dyDescent="0.25">
      <c r="C649" s="394" t="str">
        <f>'FORMAT REKAP'!H586&amp;"/"&amp;'FORMAT REKAP'!I586</f>
        <v>/</v>
      </c>
      <c r="D649" s="394" t="str">
        <f>'FORMAT REKAP'!AH586</f>
        <v/>
      </c>
      <c r="E649" s="394" t="str">
        <f>'FORMAT REKAP'!AM586</f>
        <v/>
      </c>
      <c r="F649" s="395" t="str">
        <f>'FORMAT REKAP'!AN586</f>
        <v/>
      </c>
      <c r="G649" s="394" t="str">
        <f>'FORMAT REKAP'!AQ586</f>
        <v/>
      </c>
      <c r="H649" s="394">
        <f>'FORMAT REKAP'!AS586</f>
        <v>0</v>
      </c>
      <c r="I649" s="394">
        <f>'FORMAT REKAP'!AU586</f>
        <v>0</v>
      </c>
      <c r="J649" s="394">
        <f>'FORMAT REKAP'!AY586</f>
        <v>0</v>
      </c>
      <c r="K649" s="395">
        <f>'FORMAT REKAP'!BA586</f>
        <v>0</v>
      </c>
      <c r="L649" s="395" t="str">
        <f>'FORMAT REKAP'!BD586</f>
        <v/>
      </c>
      <c r="M649" s="394" t="str">
        <f>'FORMAT REKAP'!BE586&amp;"/"&amp;'FORMAT REKAP'!BF586</f>
        <v>/</v>
      </c>
      <c r="P649" s="394">
        <f>'FORMAT REKAP'!AW586</f>
        <v>0</v>
      </c>
      <c r="Q649" s="395" t="str">
        <f>'FORMAT REKAP'!BI586</f>
        <v/>
      </c>
      <c r="R649" s="394" t="str">
        <f>'FORMAT REKAP'!BJ586</f>
        <v/>
      </c>
      <c r="S649" s="393" t="str">
        <f>'FORMAT REKAP'!BK586</f>
        <v/>
      </c>
    </row>
    <row r="650" spans="3:19" x14ac:dyDescent="0.25">
      <c r="C650" s="394" t="str">
        <f>'FORMAT REKAP'!H587&amp;"/"&amp;'FORMAT REKAP'!I587</f>
        <v>/</v>
      </c>
      <c r="D650" s="394" t="str">
        <f>'FORMAT REKAP'!AH587</f>
        <v/>
      </c>
      <c r="E650" s="394" t="str">
        <f>'FORMAT REKAP'!AM587</f>
        <v/>
      </c>
      <c r="F650" s="395" t="str">
        <f>'FORMAT REKAP'!AN587</f>
        <v/>
      </c>
      <c r="G650" s="394" t="str">
        <f>'FORMAT REKAP'!AQ587</f>
        <v/>
      </c>
      <c r="H650" s="394">
        <f>'FORMAT REKAP'!AS587</f>
        <v>0</v>
      </c>
      <c r="I650" s="394">
        <f>'FORMAT REKAP'!AU587</f>
        <v>0</v>
      </c>
      <c r="J650" s="394">
        <f>'FORMAT REKAP'!AY587</f>
        <v>0</v>
      </c>
      <c r="K650" s="395">
        <f>'FORMAT REKAP'!BA587</f>
        <v>0</v>
      </c>
      <c r="L650" s="395" t="str">
        <f>'FORMAT REKAP'!BD587</f>
        <v/>
      </c>
      <c r="M650" s="394" t="str">
        <f>'FORMAT REKAP'!BE587&amp;"/"&amp;'FORMAT REKAP'!BF587</f>
        <v>/</v>
      </c>
      <c r="P650" s="394">
        <f>'FORMAT REKAP'!AW587</f>
        <v>0</v>
      </c>
      <c r="Q650" s="395" t="str">
        <f>'FORMAT REKAP'!BI587</f>
        <v/>
      </c>
      <c r="R650" s="394" t="str">
        <f>'FORMAT REKAP'!BJ587</f>
        <v/>
      </c>
      <c r="S650" s="393" t="str">
        <f>'FORMAT REKAP'!BK587</f>
        <v/>
      </c>
    </row>
    <row r="651" spans="3:19" x14ac:dyDescent="0.25">
      <c r="C651" s="394" t="str">
        <f>'FORMAT REKAP'!H588&amp;"/"&amp;'FORMAT REKAP'!I588</f>
        <v>/</v>
      </c>
      <c r="D651" s="394" t="str">
        <f>'FORMAT REKAP'!AH588</f>
        <v/>
      </c>
      <c r="E651" s="394" t="str">
        <f>'FORMAT REKAP'!AM588</f>
        <v/>
      </c>
      <c r="F651" s="395" t="str">
        <f>'FORMAT REKAP'!AN588</f>
        <v/>
      </c>
      <c r="G651" s="394" t="str">
        <f>'FORMAT REKAP'!AQ588</f>
        <v/>
      </c>
      <c r="H651" s="394">
        <f>'FORMAT REKAP'!AS588</f>
        <v>0</v>
      </c>
      <c r="I651" s="394">
        <f>'FORMAT REKAP'!AU588</f>
        <v>0</v>
      </c>
      <c r="J651" s="394">
        <f>'FORMAT REKAP'!AY588</f>
        <v>0</v>
      </c>
      <c r="K651" s="395">
        <f>'FORMAT REKAP'!BA588</f>
        <v>0</v>
      </c>
      <c r="L651" s="395" t="str">
        <f>'FORMAT REKAP'!BD588</f>
        <v/>
      </c>
      <c r="M651" s="394" t="str">
        <f>'FORMAT REKAP'!BE588&amp;"/"&amp;'FORMAT REKAP'!BF588</f>
        <v>/</v>
      </c>
      <c r="P651" s="394">
        <f>'FORMAT REKAP'!AW588</f>
        <v>0</v>
      </c>
      <c r="Q651" s="395" t="str">
        <f>'FORMAT REKAP'!BI588</f>
        <v/>
      </c>
      <c r="R651" s="394" t="str">
        <f>'FORMAT REKAP'!BJ588</f>
        <v/>
      </c>
      <c r="S651" s="393" t="str">
        <f>'FORMAT REKAP'!BK588</f>
        <v/>
      </c>
    </row>
    <row r="652" spans="3:19" x14ac:dyDescent="0.25">
      <c r="C652" s="394" t="str">
        <f>'FORMAT REKAP'!H589&amp;"/"&amp;'FORMAT REKAP'!I589</f>
        <v>/</v>
      </c>
      <c r="D652" s="394" t="str">
        <f>'FORMAT REKAP'!AH589</f>
        <v/>
      </c>
      <c r="E652" s="394" t="str">
        <f>'FORMAT REKAP'!AM589</f>
        <v/>
      </c>
      <c r="F652" s="395" t="str">
        <f>'FORMAT REKAP'!AN589</f>
        <v/>
      </c>
      <c r="G652" s="394" t="str">
        <f>'FORMAT REKAP'!AQ589</f>
        <v/>
      </c>
      <c r="H652" s="394">
        <f>'FORMAT REKAP'!AS589</f>
        <v>0</v>
      </c>
      <c r="I652" s="394">
        <f>'FORMAT REKAP'!AU589</f>
        <v>0</v>
      </c>
      <c r="J652" s="394">
        <f>'FORMAT REKAP'!AY589</f>
        <v>0</v>
      </c>
      <c r="K652" s="395">
        <f>'FORMAT REKAP'!BA589</f>
        <v>0</v>
      </c>
      <c r="L652" s="395" t="str">
        <f>'FORMAT REKAP'!BD589</f>
        <v/>
      </c>
      <c r="M652" s="394" t="str">
        <f>'FORMAT REKAP'!BE589&amp;"/"&amp;'FORMAT REKAP'!BF589</f>
        <v>/</v>
      </c>
      <c r="P652" s="394">
        <f>'FORMAT REKAP'!AW589</f>
        <v>0</v>
      </c>
      <c r="Q652" s="395" t="str">
        <f>'FORMAT REKAP'!BI589</f>
        <v/>
      </c>
      <c r="R652" s="394" t="str">
        <f>'FORMAT REKAP'!BJ589</f>
        <v/>
      </c>
      <c r="S652" s="393" t="str">
        <f>'FORMAT REKAP'!BK589</f>
        <v/>
      </c>
    </row>
    <row r="653" spans="3:19" x14ac:dyDescent="0.25">
      <c r="C653" s="394" t="str">
        <f>'FORMAT REKAP'!H590&amp;"/"&amp;'FORMAT REKAP'!I590</f>
        <v>/</v>
      </c>
      <c r="D653" s="394" t="str">
        <f>'FORMAT REKAP'!AH590</f>
        <v/>
      </c>
      <c r="E653" s="394" t="str">
        <f>'FORMAT REKAP'!AM590</f>
        <v/>
      </c>
      <c r="F653" s="395" t="str">
        <f>'FORMAT REKAP'!AN590</f>
        <v/>
      </c>
      <c r="G653" s="394" t="str">
        <f>'FORMAT REKAP'!AQ590</f>
        <v/>
      </c>
      <c r="H653" s="394">
        <f>'FORMAT REKAP'!AS590</f>
        <v>0</v>
      </c>
      <c r="I653" s="394">
        <f>'FORMAT REKAP'!AU590</f>
        <v>0</v>
      </c>
      <c r="J653" s="394">
        <f>'FORMAT REKAP'!AY590</f>
        <v>0</v>
      </c>
      <c r="K653" s="395">
        <f>'FORMAT REKAP'!BA590</f>
        <v>0</v>
      </c>
      <c r="L653" s="395" t="str">
        <f>'FORMAT REKAP'!BD590</f>
        <v/>
      </c>
      <c r="M653" s="394" t="str">
        <f>'FORMAT REKAP'!BE590&amp;"/"&amp;'FORMAT REKAP'!BF590</f>
        <v>/</v>
      </c>
      <c r="P653" s="394">
        <f>'FORMAT REKAP'!AW590</f>
        <v>0</v>
      </c>
      <c r="Q653" s="395" t="str">
        <f>'FORMAT REKAP'!BI590</f>
        <v/>
      </c>
      <c r="R653" s="394" t="str">
        <f>'FORMAT REKAP'!BJ590</f>
        <v/>
      </c>
      <c r="S653" s="393" t="str">
        <f>'FORMAT REKAP'!BK590</f>
        <v/>
      </c>
    </row>
    <row r="654" spans="3:19" x14ac:dyDescent="0.25">
      <c r="C654" s="394" t="str">
        <f>'FORMAT REKAP'!H591&amp;"/"&amp;'FORMAT REKAP'!I591</f>
        <v>/</v>
      </c>
      <c r="D654" s="394" t="str">
        <f>'FORMAT REKAP'!AH591</f>
        <v/>
      </c>
      <c r="E654" s="394" t="str">
        <f>'FORMAT REKAP'!AM591</f>
        <v/>
      </c>
      <c r="F654" s="395" t="str">
        <f>'FORMAT REKAP'!AN591</f>
        <v/>
      </c>
      <c r="G654" s="394" t="str">
        <f>'FORMAT REKAP'!AQ591</f>
        <v/>
      </c>
      <c r="H654" s="394">
        <f>'FORMAT REKAP'!AS591</f>
        <v>0</v>
      </c>
      <c r="I654" s="394">
        <f>'FORMAT REKAP'!AU591</f>
        <v>0</v>
      </c>
      <c r="J654" s="394">
        <f>'FORMAT REKAP'!AY591</f>
        <v>0</v>
      </c>
      <c r="K654" s="395">
        <f>'FORMAT REKAP'!BA591</f>
        <v>0</v>
      </c>
      <c r="L654" s="395" t="str">
        <f>'FORMAT REKAP'!BD591</f>
        <v/>
      </c>
      <c r="M654" s="394" t="str">
        <f>'FORMAT REKAP'!BE591&amp;"/"&amp;'FORMAT REKAP'!BF591</f>
        <v>/</v>
      </c>
      <c r="P654" s="394">
        <f>'FORMAT REKAP'!AW591</f>
        <v>0</v>
      </c>
      <c r="Q654" s="395" t="str">
        <f>'FORMAT REKAP'!BI591</f>
        <v/>
      </c>
      <c r="R654" s="394" t="str">
        <f>'FORMAT REKAP'!BJ591</f>
        <v/>
      </c>
      <c r="S654" s="393" t="str">
        <f>'FORMAT REKAP'!BK591</f>
        <v/>
      </c>
    </row>
    <row r="655" spans="3:19" x14ac:dyDescent="0.25">
      <c r="C655" s="394" t="str">
        <f>'FORMAT REKAP'!H592&amp;"/"&amp;'FORMAT REKAP'!I592</f>
        <v>/</v>
      </c>
      <c r="D655" s="394" t="str">
        <f>'FORMAT REKAP'!AH592</f>
        <v/>
      </c>
      <c r="E655" s="394" t="str">
        <f>'FORMAT REKAP'!AM592</f>
        <v/>
      </c>
      <c r="F655" s="395" t="str">
        <f>'FORMAT REKAP'!AN592</f>
        <v/>
      </c>
      <c r="G655" s="394" t="str">
        <f>'FORMAT REKAP'!AQ592</f>
        <v/>
      </c>
      <c r="H655" s="394">
        <f>'FORMAT REKAP'!AS592</f>
        <v>0</v>
      </c>
      <c r="I655" s="394">
        <f>'FORMAT REKAP'!AU592</f>
        <v>0</v>
      </c>
      <c r="J655" s="394">
        <f>'FORMAT REKAP'!AY592</f>
        <v>0</v>
      </c>
      <c r="K655" s="395">
        <f>'FORMAT REKAP'!BA592</f>
        <v>0</v>
      </c>
      <c r="L655" s="395" t="str">
        <f>'FORMAT REKAP'!BD592</f>
        <v/>
      </c>
      <c r="M655" s="394" t="str">
        <f>'FORMAT REKAP'!BE592&amp;"/"&amp;'FORMAT REKAP'!BF592</f>
        <v>/</v>
      </c>
      <c r="P655" s="394">
        <f>'FORMAT REKAP'!AW592</f>
        <v>0</v>
      </c>
      <c r="Q655" s="395" t="str">
        <f>'FORMAT REKAP'!BI592</f>
        <v/>
      </c>
      <c r="R655" s="394" t="str">
        <f>'FORMAT REKAP'!BJ592</f>
        <v/>
      </c>
      <c r="S655" s="393" t="str">
        <f>'FORMAT REKAP'!BK592</f>
        <v/>
      </c>
    </row>
    <row r="656" spans="3:19" x14ac:dyDescent="0.25">
      <c r="C656" s="394" t="str">
        <f>'FORMAT REKAP'!H593&amp;"/"&amp;'FORMAT REKAP'!I593</f>
        <v>/</v>
      </c>
      <c r="D656" s="394" t="str">
        <f>'FORMAT REKAP'!AH593</f>
        <v/>
      </c>
      <c r="E656" s="394" t="str">
        <f>'FORMAT REKAP'!AM593</f>
        <v/>
      </c>
      <c r="F656" s="395" t="str">
        <f>'FORMAT REKAP'!AN593</f>
        <v/>
      </c>
      <c r="G656" s="394" t="str">
        <f>'FORMAT REKAP'!AQ593</f>
        <v/>
      </c>
      <c r="H656" s="394">
        <f>'FORMAT REKAP'!AS593</f>
        <v>0</v>
      </c>
      <c r="I656" s="394">
        <f>'FORMAT REKAP'!AU593</f>
        <v>0</v>
      </c>
      <c r="J656" s="394">
        <f>'FORMAT REKAP'!AY593</f>
        <v>0</v>
      </c>
      <c r="K656" s="395">
        <f>'FORMAT REKAP'!BA593</f>
        <v>0</v>
      </c>
      <c r="L656" s="395" t="str">
        <f>'FORMAT REKAP'!BD593</f>
        <v/>
      </c>
      <c r="M656" s="394" t="str">
        <f>'FORMAT REKAP'!BE593&amp;"/"&amp;'FORMAT REKAP'!BF593</f>
        <v>/</v>
      </c>
      <c r="P656" s="394">
        <f>'FORMAT REKAP'!AW593</f>
        <v>0</v>
      </c>
      <c r="Q656" s="395" t="str">
        <f>'FORMAT REKAP'!BI593</f>
        <v/>
      </c>
      <c r="R656" s="394" t="str">
        <f>'FORMAT REKAP'!BJ593</f>
        <v/>
      </c>
      <c r="S656" s="393" t="str">
        <f>'FORMAT REKAP'!BK593</f>
        <v/>
      </c>
    </row>
    <row r="657" spans="3:19" x14ac:dyDescent="0.25">
      <c r="C657" s="394" t="str">
        <f>'FORMAT REKAP'!H594&amp;"/"&amp;'FORMAT REKAP'!I594</f>
        <v>/</v>
      </c>
      <c r="D657" s="394" t="str">
        <f>'FORMAT REKAP'!AH594</f>
        <v/>
      </c>
      <c r="E657" s="394" t="str">
        <f>'FORMAT REKAP'!AM594</f>
        <v/>
      </c>
      <c r="F657" s="395" t="str">
        <f>'FORMAT REKAP'!AN594</f>
        <v/>
      </c>
      <c r="G657" s="394" t="str">
        <f>'FORMAT REKAP'!AQ594</f>
        <v/>
      </c>
      <c r="H657" s="394">
        <f>'FORMAT REKAP'!AS594</f>
        <v>0</v>
      </c>
      <c r="I657" s="394">
        <f>'FORMAT REKAP'!AU594</f>
        <v>0</v>
      </c>
      <c r="J657" s="394">
        <f>'FORMAT REKAP'!AY594</f>
        <v>0</v>
      </c>
      <c r="K657" s="395">
        <f>'FORMAT REKAP'!BA594</f>
        <v>0</v>
      </c>
      <c r="L657" s="395" t="str">
        <f>'FORMAT REKAP'!BD594</f>
        <v/>
      </c>
      <c r="M657" s="394" t="str">
        <f>'FORMAT REKAP'!BE594&amp;"/"&amp;'FORMAT REKAP'!BF594</f>
        <v>/</v>
      </c>
      <c r="P657" s="394">
        <f>'FORMAT REKAP'!AW594</f>
        <v>0</v>
      </c>
      <c r="Q657" s="395" t="str">
        <f>'FORMAT REKAP'!BI594</f>
        <v/>
      </c>
      <c r="R657" s="394" t="str">
        <f>'FORMAT REKAP'!BJ594</f>
        <v/>
      </c>
      <c r="S657" s="393" t="str">
        <f>'FORMAT REKAP'!BK594</f>
        <v/>
      </c>
    </row>
    <row r="658" spans="3:19" x14ac:dyDescent="0.25">
      <c r="C658" s="394" t="str">
        <f>'FORMAT REKAP'!H595&amp;"/"&amp;'FORMAT REKAP'!I595</f>
        <v>/</v>
      </c>
      <c r="D658" s="394" t="str">
        <f>'FORMAT REKAP'!AH595</f>
        <v/>
      </c>
      <c r="E658" s="394" t="str">
        <f>'FORMAT REKAP'!AM595</f>
        <v/>
      </c>
      <c r="F658" s="395" t="str">
        <f>'FORMAT REKAP'!AN595</f>
        <v/>
      </c>
      <c r="G658" s="394" t="str">
        <f>'FORMAT REKAP'!AQ595</f>
        <v/>
      </c>
      <c r="H658" s="394">
        <f>'FORMAT REKAP'!AS595</f>
        <v>0</v>
      </c>
      <c r="I658" s="394">
        <f>'FORMAT REKAP'!AU595</f>
        <v>0</v>
      </c>
      <c r="J658" s="394">
        <f>'FORMAT REKAP'!AY595</f>
        <v>0</v>
      </c>
      <c r="K658" s="395">
        <f>'FORMAT REKAP'!BA595</f>
        <v>0</v>
      </c>
      <c r="L658" s="395" t="str">
        <f>'FORMAT REKAP'!BD595</f>
        <v/>
      </c>
      <c r="M658" s="394" t="str">
        <f>'FORMAT REKAP'!BE595&amp;"/"&amp;'FORMAT REKAP'!BF595</f>
        <v>/</v>
      </c>
      <c r="P658" s="394">
        <f>'FORMAT REKAP'!AW595</f>
        <v>0</v>
      </c>
      <c r="Q658" s="395" t="str">
        <f>'FORMAT REKAP'!BI595</f>
        <v/>
      </c>
      <c r="R658" s="394" t="str">
        <f>'FORMAT REKAP'!BJ595</f>
        <v/>
      </c>
      <c r="S658" s="393" t="str">
        <f>'FORMAT REKAP'!BK595</f>
        <v/>
      </c>
    </row>
    <row r="659" spans="3:19" x14ac:dyDescent="0.25">
      <c r="C659" s="394" t="str">
        <f>'FORMAT REKAP'!H596&amp;"/"&amp;'FORMAT REKAP'!I596</f>
        <v>/</v>
      </c>
      <c r="D659" s="394" t="str">
        <f>'FORMAT REKAP'!AH596</f>
        <v/>
      </c>
      <c r="E659" s="394" t="str">
        <f>'FORMAT REKAP'!AM596</f>
        <v/>
      </c>
      <c r="F659" s="395" t="str">
        <f>'FORMAT REKAP'!AN596</f>
        <v/>
      </c>
      <c r="G659" s="394" t="str">
        <f>'FORMAT REKAP'!AQ596</f>
        <v/>
      </c>
      <c r="H659" s="394">
        <f>'FORMAT REKAP'!AS596</f>
        <v>0</v>
      </c>
      <c r="I659" s="394">
        <f>'FORMAT REKAP'!AU596</f>
        <v>0</v>
      </c>
      <c r="J659" s="394">
        <f>'FORMAT REKAP'!AY596</f>
        <v>0</v>
      </c>
      <c r="K659" s="395">
        <f>'FORMAT REKAP'!BA596</f>
        <v>0</v>
      </c>
      <c r="L659" s="395" t="str">
        <f>'FORMAT REKAP'!BD596</f>
        <v/>
      </c>
      <c r="M659" s="394" t="str">
        <f>'FORMAT REKAP'!BE596&amp;"/"&amp;'FORMAT REKAP'!BF596</f>
        <v>/</v>
      </c>
      <c r="P659" s="394">
        <f>'FORMAT REKAP'!AW596</f>
        <v>0</v>
      </c>
      <c r="Q659" s="395" t="str">
        <f>'FORMAT REKAP'!BI596</f>
        <v/>
      </c>
      <c r="R659" s="394" t="str">
        <f>'FORMAT REKAP'!BJ596</f>
        <v/>
      </c>
      <c r="S659" s="393" t="str">
        <f>'FORMAT REKAP'!BK596</f>
        <v/>
      </c>
    </row>
    <row r="660" spans="3:19" x14ac:dyDescent="0.25">
      <c r="C660" s="394" t="str">
        <f>'FORMAT REKAP'!H597&amp;"/"&amp;'FORMAT REKAP'!I597</f>
        <v>/</v>
      </c>
      <c r="D660" s="394" t="str">
        <f>'FORMAT REKAP'!AH597</f>
        <v/>
      </c>
      <c r="E660" s="394" t="str">
        <f>'FORMAT REKAP'!AM597</f>
        <v/>
      </c>
      <c r="F660" s="395" t="str">
        <f>'FORMAT REKAP'!AN597</f>
        <v/>
      </c>
      <c r="G660" s="394" t="str">
        <f>'FORMAT REKAP'!AQ597</f>
        <v/>
      </c>
      <c r="H660" s="394">
        <f>'FORMAT REKAP'!AS597</f>
        <v>0</v>
      </c>
      <c r="I660" s="394">
        <f>'FORMAT REKAP'!AU597</f>
        <v>0</v>
      </c>
      <c r="J660" s="394">
        <f>'FORMAT REKAP'!AY597</f>
        <v>0</v>
      </c>
      <c r="K660" s="395">
        <f>'FORMAT REKAP'!BA597</f>
        <v>0</v>
      </c>
      <c r="L660" s="395" t="str">
        <f>'FORMAT REKAP'!BD597</f>
        <v/>
      </c>
      <c r="M660" s="394" t="str">
        <f>'FORMAT REKAP'!BE597&amp;"/"&amp;'FORMAT REKAP'!BF597</f>
        <v>/</v>
      </c>
      <c r="P660" s="394">
        <f>'FORMAT REKAP'!AW597</f>
        <v>0</v>
      </c>
      <c r="Q660" s="395" t="str">
        <f>'FORMAT REKAP'!BI597</f>
        <v/>
      </c>
      <c r="R660" s="394" t="str">
        <f>'FORMAT REKAP'!BJ597</f>
        <v/>
      </c>
      <c r="S660" s="393" t="str">
        <f>'FORMAT REKAP'!BK597</f>
        <v/>
      </c>
    </row>
    <row r="661" spans="3:19" x14ac:dyDescent="0.25">
      <c r="C661" s="394" t="str">
        <f>'FORMAT REKAP'!H598&amp;"/"&amp;'FORMAT REKAP'!I598</f>
        <v>/</v>
      </c>
      <c r="D661" s="394" t="str">
        <f>'FORMAT REKAP'!AH598</f>
        <v/>
      </c>
      <c r="E661" s="394" t="str">
        <f>'FORMAT REKAP'!AM598</f>
        <v/>
      </c>
      <c r="F661" s="395" t="str">
        <f>'FORMAT REKAP'!AN598</f>
        <v/>
      </c>
      <c r="G661" s="394" t="str">
        <f>'FORMAT REKAP'!AQ598</f>
        <v/>
      </c>
      <c r="H661" s="394">
        <f>'FORMAT REKAP'!AS598</f>
        <v>0</v>
      </c>
      <c r="I661" s="394">
        <f>'FORMAT REKAP'!AU598</f>
        <v>0</v>
      </c>
      <c r="J661" s="394">
        <f>'FORMAT REKAP'!AY598</f>
        <v>0</v>
      </c>
      <c r="K661" s="395">
        <f>'FORMAT REKAP'!BA598</f>
        <v>0</v>
      </c>
      <c r="L661" s="395" t="str">
        <f>'FORMAT REKAP'!BD598</f>
        <v/>
      </c>
      <c r="M661" s="394" t="str">
        <f>'FORMAT REKAP'!BE598&amp;"/"&amp;'FORMAT REKAP'!BF598</f>
        <v>/</v>
      </c>
      <c r="P661" s="394">
        <f>'FORMAT REKAP'!AW598</f>
        <v>0</v>
      </c>
      <c r="Q661" s="395" t="str">
        <f>'FORMAT REKAP'!BI598</f>
        <v/>
      </c>
      <c r="R661" s="394" t="str">
        <f>'FORMAT REKAP'!BJ598</f>
        <v/>
      </c>
      <c r="S661" s="393" t="str">
        <f>'FORMAT REKAP'!BK598</f>
        <v/>
      </c>
    </row>
    <row r="662" spans="3:19" x14ac:dyDescent="0.25">
      <c r="C662" s="394" t="str">
        <f>'FORMAT REKAP'!H599&amp;"/"&amp;'FORMAT REKAP'!I599</f>
        <v>/</v>
      </c>
      <c r="D662" s="394" t="str">
        <f>'FORMAT REKAP'!AH599</f>
        <v/>
      </c>
      <c r="E662" s="394" t="str">
        <f>'FORMAT REKAP'!AM599</f>
        <v/>
      </c>
      <c r="F662" s="395" t="str">
        <f>'FORMAT REKAP'!AN599</f>
        <v/>
      </c>
      <c r="G662" s="394" t="str">
        <f>'FORMAT REKAP'!AQ599</f>
        <v/>
      </c>
      <c r="H662" s="394">
        <f>'FORMAT REKAP'!AS599</f>
        <v>0</v>
      </c>
      <c r="I662" s="394">
        <f>'FORMAT REKAP'!AU599</f>
        <v>0</v>
      </c>
      <c r="J662" s="394">
        <f>'FORMAT REKAP'!AY599</f>
        <v>0</v>
      </c>
      <c r="K662" s="395">
        <f>'FORMAT REKAP'!BA599</f>
        <v>0</v>
      </c>
      <c r="L662" s="395" t="str">
        <f>'FORMAT REKAP'!BD599</f>
        <v/>
      </c>
      <c r="M662" s="394" t="str">
        <f>'FORMAT REKAP'!BE599&amp;"/"&amp;'FORMAT REKAP'!BF599</f>
        <v>/</v>
      </c>
      <c r="P662" s="394">
        <f>'FORMAT REKAP'!AW599</f>
        <v>0</v>
      </c>
      <c r="Q662" s="395" t="str">
        <f>'FORMAT REKAP'!BI599</f>
        <v/>
      </c>
      <c r="R662" s="394" t="str">
        <f>'FORMAT REKAP'!BJ599</f>
        <v/>
      </c>
      <c r="S662" s="393" t="str">
        <f>'FORMAT REKAP'!BK599</f>
        <v/>
      </c>
    </row>
    <row r="663" spans="3:19" x14ac:dyDescent="0.25">
      <c r="C663" s="394" t="str">
        <f>'FORMAT REKAP'!H600&amp;"/"&amp;'FORMAT REKAP'!I600</f>
        <v>/</v>
      </c>
      <c r="D663" s="394" t="str">
        <f>'FORMAT REKAP'!AH600</f>
        <v/>
      </c>
      <c r="E663" s="394" t="str">
        <f>'FORMAT REKAP'!AM600</f>
        <v/>
      </c>
      <c r="F663" s="395" t="str">
        <f>'FORMAT REKAP'!AN600</f>
        <v/>
      </c>
      <c r="G663" s="394" t="str">
        <f>'FORMAT REKAP'!AQ600</f>
        <v/>
      </c>
      <c r="H663" s="394">
        <f>'FORMAT REKAP'!AS600</f>
        <v>0</v>
      </c>
      <c r="I663" s="394">
        <f>'FORMAT REKAP'!AU600</f>
        <v>0</v>
      </c>
      <c r="J663" s="394">
        <f>'FORMAT REKAP'!AY600</f>
        <v>0</v>
      </c>
      <c r="K663" s="395">
        <f>'FORMAT REKAP'!BA600</f>
        <v>0</v>
      </c>
      <c r="L663" s="395" t="str">
        <f>'FORMAT REKAP'!BD600</f>
        <v/>
      </c>
      <c r="M663" s="394" t="str">
        <f>'FORMAT REKAP'!BE600&amp;"/"&amp;'FORMAT REKAP'!BF600</f>
        <v>/</v>
      </c>
      <c r="P663" s="394">
        <f>'FORMAT REKAP'!AW600</f>
        <v>0</v>
      </c>
      <c r="Q663" s="395" t="str">
        <f>'FORMAT REKAP'!BI600</f>
        <v/>
      </c>
      <c r="R663" s="394" t="str">
        <f>'FORMAT REKAP'!BJ600</f>
        <v/>
      </c>
      <c r="S663" s="393" t="str">
        <f>'FORMAT REKAP'!BK600</f>
        <v/>
      </c>
    </row>
    <row r="664" spans="3:19" x14ac:dyDescent="0.25">
      <c r="C664" s="394" t="str">
        <f>'FORMAT REKAP'!H601&amp;"/"&amp;'FORMAT REKAP'!I601</f>
        <v>/</v>
      </c>
      <c r="D664" s="394" t="str">
        <f>'FORMAT REKAP'!AH601</f>
        <v/>
      </c>
      <c r="E664" s="394" t="str">
        <f>'FORMAT REKAP'!AM601</f>
        <v/>
      </c>
      <c r="F664" s="395" t="str">
        <f>'FORMAT REKAP'!AN601</f>
        <v/>
      </c>
      <c r="G664" s="394" t="str">
        <f>'FORMAT REKAP'!AQ601</f>
        <v/>
      </c>
      <c r="H664" s="394">
        <f>'FORMAT REKAP'!AS601</f>
        <v>0</v>
      </c>
      <c r="I664" s="394">
        <f>'FORMAT REKAP'!AU601</f>
        <v>0</v>
      </c>
      <c r="J664" s="394">
        <f>'FORMAT REKAP'!AY601</f>
        <v>0</v>
      </c>
      <c r="K664" s="395">
        <f>'FORMAT REKAP'!BA601</f>
        <v>0</v>
      </c>
      <c r="L664" s="395" t="str">
        <f>'FORMAT REKAP'!BD601</f>
        <v/>
      </c>
      <c r="M664" s="394" t="str">
        <f>'FORMAT REKAP'!BE601&amp;"/"&amp;'FORMAT REKAP'!BF601</f>
        <v>/</v>
      </c>
      <c r="P664" s="394">
        <f>'FORMAT REKAP'!AW601</f>
        <v>0</v>
      </c>
      <c r="Q664" s="395" t="str">
        <f>'FORMAT REKAP'!BI601</f>
        <v/>
      </c>
      <c r="R664" s="394" t="str">
        <f>'FORMAT REKAP'!BJ601</f>
        <v/>
      </c>
      <c r="S664" s="393" t="str">
        <f>'FORMAT REKAP'!BK601</f>
        <v/>
      </c>
    </row>
    <row r="665" spans="3:19" x14ac:dyDescent="0.25">
      <c r="C665" s="394" t="str">
        <f>'FORMAT REKAP'!H602&amp;"/"&amp;'FORMAT REKAP'!I602</f>
        <v>/</v>
      </c>
      <c r="D665" s="394" t="str">
        <f>'FORMAT REKAP'!AH602</f>
        <v/>
      </c>
      <c r="E665" s="394" t="str">
        <f>'FORMAT REKAP'!AM602</f>
        <v/>
      </c>
      <c r="F665" s="395" t="str">
        <f>'FORMAT REKAP'!AN602</f>
        <v/>
      </c>
      <c r="G665" s="394" t="str">
        <f>'FORMAT REKAP'!AQ602</f>
        <v/>
      </c>
      <c r="H665" s="394">
        <f>'FORMAT REKAP'!AS602</f>
        <v>0</v>
      </c>
      <c r="I665" s="394">
        <f>'FORMAT REKAP'!AU602</f>
        <v>0</v>
      </c>
      <c r="J665" s="394">
        <f>'FORMAT REKAP'!AY602</f>
        <v>0</v>
      </c>
      <c r="K665" s="395">
        <f>'FORMAT REKAP'!BA602</f>
        <v>0</v>
      </c>
      <c r="L665" s="395" t="str">
        <f>'FORMAT REKAP'!BD602</f>
        <v/>
      </c>
      <c r="M665" s="394" t="str">
        <f>'FORMAT REKAP'!BE602&amp;"/"&amp;'FORMAT REKAP'!BF602</f>
        <v>/</v>
      </c>
      <c r="P665" s="394">
        <f>'FORMAT REKAP'!AW602</f>
        <v>0</v>
      </c>
      <c r="Q665" s="395" t="str">
        <f>'FORMAT REKAP'!BI602</f>
        <v/>
      </c>
      <c r="R665" s="394" t="str">
        <f>'FORMAT REKAP'!BJ602</f>
        <v/>
      </c>
      <c r="S665" s="393" t="str">
        <f>'FORMAT REKAP'!BK602</f>
        <v/>
      </c>
    </row>
    <row r="666" spans="3:19" x14ac:dyDescent="0.25">
      <c r="C666" s="394" t="str">
        <f>'FORMAT REKAP'!H603&amp;"/"&amp;'FORMAT REKAP'!I603</f>
        <v>/</v>
      </c>
      <c r="D666" s="394" t="str">
        <f>'FORMAT REKAP'!AH603</f>
        <v/>
      </c>
      <c r="E666" s="394" t="str">
        <f>'FORMAT REKAP'!AM603</f>
        <v/>
      </c>
      <c r="F666" s="395" t="str">
        <f>'FORMAT REKAP'!AN603</f>
        <v/>
      </c>
      <c r="G666" s="394" t="str">
        <f>'FORMAT REKAP'!AQ603</f>
        <v/>
      </c>
      <c r="H666" s="394">
        <f>'FORMAT REKAP'!AS603</f>
        <v>0</v>
      </c>
      <c r="I666" s="394">
        <f>'FORMAT REKAP'!AU603</f>
        <v>0</v>
      </c>
      <c r="J666" s="394">
        <f>'FORMAT REKAP'!AY603</f>
        <v>0</v>
      </c>
      <c r="K666" s="395">
        <f>'FORMAT REKAP'!BA603</f>
        <v>0</v>
      </c>
      <c r="L666" s="395" t="str">
        <f>'FORMAT REKAP'!BD603</f>
        <v/>
      </c>
      <c r="M666" s="394" t="str">
        <f>'FORMAT REKAP'!BE603&amp;"/"&amp;'FORMAT REKAP'!BF603</f>
        <v>/</v>
      </c>
      <c r="P666" s="394">
        <f>'FORMAT REKAP'!AW603</f>
        <v>0</v>
      </c>
      <c r="Q666" s="395" t="str">
        <f>'FORMAT REKAP'!BI603</f>
        <v/>
      </c>
      <c r="R666" s="394" t="str">
        <f>'FORMAT REKAP'!BJ603</f>
        <v/>
      </c>
      <c r="S666" s="393" t="str">
        <f>'FORMAT REKAP'!BK603</f>
        <v/>
      </c>
    </row>
    <row r="667" spans="3:19" x14ac:dyDescent="0.25">
      <c r="C667" s="394" t="str">
        <f>'FORMAT REKAP'!H604&amp;"/"&amp;'FORMAT REKAP'!I604</f>
        <v>/</v>
      </c>
      <c r="D667" s="394" t="str">
        <f>'FORMAT REKAP'!AH604</f>
        <v/>
      </c>
      <c r="E667" s="394" t="str">
        <f>'FORMAT REKAP'!AM604</f>
        <v/>
      </c>
      <c r="F667" s="395" t="str">
        <f>'FORMAT REKAP'!AN604</f>
        <v/>
      </c>
      <c r="G667" s="394" t="str">
        <f>'FORMAT REKAP'!AQ604</f>
        <v/>
      </c>
      <c r="H667" s="394">
        <f>'FORMAT REKAP'!AS604</f>
        <v>0</v>
      </c>
      <c r="I667" s="394">
        <f>'FORMAT REKAP'!AU604</f>
        <v>0</v>
      </c>
      <c r="J667" s="394">
        <f>'FORMAT REKAP'!AY604</f>
        <v>0</v>
      </c>
      <c r="K667" s="395">
        <f>'FORMAT REKAP'!BA604</f>
        <v>0</v>
      </c>
      <c r="L667" s="395" t="str">
        <f>'FORMAT REKAP'!BD604</f>
        <v/>
      </c>
      <c r="M667" s="394" t="str">
        <f>'FORMAT REKAP'!BE604&amp;"/"&amp;'FORMAT REKAP'!BF604</f>
        <v>/</v>
      </c>
      <c r="P667" s="394">
        <f>'FORMAT REKAP'!AW604</f>
        <v>0</v>
      </c>
      <c r="Q667" s="395" t="str">
        <f>'FORMAT REKAP'!BI604</f>
        <v/>
      </c>
      <c r="R667" s="394" t="str">
        <f>'FORMAT REKAP'!BJ604</f>
        <v/>
      </c>
      <c r="S667" s="393" t="str">
        <f>'FORMAT REKAP'!BK604</f>
        <v/>
      </c>
    </row>
    <row r="668" spans="3:19" x14ac:dyDescent="0.25">
      <c r="C668" s="394" t="str">
        <f>'FORMAT REKAP'!H605&amp;"/"&amp;'FORMAT REKAP'!I605</f>
        <v>/</v>
      </c>
      <c r="D668" s="394" t="str">
        <f>'FORMAT REKAP'!AH605</f>
        <v/>
      </c>
      <c r="E668" s="394" t="str">
        <f>'FORMAT REKAP'!AM605</f>
        <v/>
      </c>
      <c r="F668" s="395" t="str">
        <f>'FORMAT REKAP'!AN605</f>
        <v/>
      </c>
      <c r="G668" s="394" t="str">
        <f>'FORMAT REKAP'!AQ605</f>
        <v/>
      </c>
      <c r="H668" s="394">
        <f>'FORMAT REKAP'!AS605</f>
        <v>0</v>
      </c>
      <c r="I668" s="394">
        <f>'FORMAT REKAP'!AU605</f>
        <v>0</v>
      </c>
      <c r="J668" s="394">
        <f>'FORMAT REKAP'!AY605</f>
        <v>0</v>
      </c>
      <c r="K668" s="395">
        <f>'FORMAT REKAP'!BA605</f>
        <v>0</v>
      </c>
      <c r="L668" s="395" t="str">
        <f>'FORMAT REKAP'!BD605</f>
        <v/>
      </c>
      <c r="M668" s="394" t="str">
        <f>'FORMAT REKAP'!BE605&amp;"/"&amp;'FORMAT REKAP'!BF605</f>
        <v>/</v>
      </c>
      <c r="P668" s="394">
        <f>'FORMAT REKAP'!AW605</f>
        <v>0</v>
      </c>
      <c r="Q668" s="395" t="str">
        <f>'FORMAT REKAP'!BI605</f>
        <v/>
      </c>
      <c r="R668" s="394" t="str">
        <f>'FORMAT REKAP'!BJ605</f>
        <v/>
      </c>
      <c r="S668" s="393" t="str">
        <f>'FORMAT REKAP'!BK605</f>
        <v/>
      </c>
    </row>
    <row r="669" spans="3:19" x14ac:dyDescent="0.25">
      <c r="C669" s="394" t="str">
        <f>'FORMAT REKAP'!H606&amp;"/"&amp;'FORMAT REKAP'!I606</f>
        <v>/</v>
      </c>
      <c r="D669" s="394" t="str">
        <f>'FORMAT REKAP'!AH606</f>
        <v/>
      </c>
      <c r="E669" s="394" t="str">
        <f>'FORMAT REKAP'!AM606</f>
        <v/>
      </c>
      <c r="F669" s="395" t="str">
        <f>'FORMAT REKAP'!AN606</f>
        <v/>
      </c>
      <c r="G669" s="394" t="str">
        <f>'FORMAT REKAP'!AQ606</f>
        <v/>
      </c>
      <c r="H669" s="394">
        <f>'FORMAT REKAP'!AS606</f>
        <v>0</v>
      </c>
      <c r="I669" s="394">
        <f>'FORMAT REKAP'!AU606</f>
        <v>0</v>
      </c>
      <c r="J669" s="394">
        <f>'FORMAT REKAP'!AY606</f>
        <v>0</v>
      </c>
      <c r="K669" s="395">
        <f>'FORMAT REKAP'!BA606</f>
        <v>0</v>
      </c>
      <c r="L669" s="395" t="str">
        <f>'FORMAT REKAP'!BD606</f>
        <v/>
      </c>
      <c r="M669" s="394" t="str">
        <f>'FORMAT REKAP'!BE606&amp;"/"&amp;'FORMAT REKAP'!BF606</f>
        <v>/</v>
      </c>
      <c r="P669" s="394">
        <f>'FORMAT REKAP'!AW606</f>
        <v>0</v>
      </c>
      <c r="Q669" s="395" t="str">
        <f>'FORMAT REKAP'!BI606</f>
        <v/>
      </c>
      <c r="R669" s="394" t="str">
        <f>'FORMAT REKAP'!BJ606</f>
        <v/>
      </c>
      <c r="S669" s="393" t="str">
        <f>'FORMAT REKAP'!BK606</f>
        <v/>
      </c>
    </row>
    <row r="670" spans="3:19" x14ac:dyDescent="0.25">
      <c r="C670" s="394" t="str">
        <f>'FORMAT REKAP'!H607&amp;"/"&amp;'FORMAT REKAP'!I607</f>
        <v>/</v>
      </c>
      <c r="D670" s="394" t="str">
        <f>'FORMAT REKAP'!AH607</f>
        <v/>
      </c>
      <c r="E670" s="394" t="str">
        <f>'FORMAT REKAP'!AM607</f>
        <v/>
      </c>
      <c r="F670" s="395" t="str">
        <f>'FORMAT REKAP'!AN607</f>
        <v/>
      </c>
      <c r="G670" s="394" t="str">
        <f>'FORMAT REKAP'!AQ607</f>
        <v/>
      </c>
      <c r="H670" s="394">
        <f>'FORMAT REKAP'!AS607</f>
        <v>0</v>
      </c>
      <c r="I670" s="394">
        <f>'FORMAT REKAP'!AU607</f>
        <v>0</v>
      </c>
      <c r="J670" s="394">
        <f>'FORMAT REKAP'!AY607</f>
        <v>0</v>
      </c>
      <c r="K670" s="395">
        <f>'FORMAT REKAP'!BA607</f>
        <v>0</v>
      </c>
      <c r="L670" s="395" t="str">
        <f>'FORMAT REKAP'!BD607</f>
        <v/>
      </c>
      <c r="M670" s="394" t="str">
        <f>'FORMAT REKAP'!BE607&amp;"/"&amp;'FORMAT REKAP'!BF607</f>
        <v>/</v>
      </c>
      <c r="P670" s="394">
        <f>'FORMAT REKAP'!AW607</f>
        <v>0</v>
      </c>
      <c r="Q670" s="395" t="str">
        <f>'FORMAT REKAP'!BI607</f>
        <v/>
      </c>
      <c r="R670" s="394" t="str">
        <f>'FORMAT REKAP'!BJ607</f>
        <v/>
      </c>
      <c r="S670" s="393" t="str">
        <f>'FORMAT REKAP'!BK607</f>
        <v/>
      </c>
    </row>
    <row r="671" spans="3:19" x14ac:dyDescent="0.25">
      <c r="C671" s="394" t="str">
        <f>'FORMAT REKAP'!H608&amp;"/"&amp;'FORMAT REKAP'!I608</f>
        <v>/</v>
      </c>
      <c r="D671" s="394" t="str">
        <f>'FORMAT REKAP'!AH608</f>
        <v/>
      </c>
      <c r="E671" s="394" t="str">
        <f>'FORMAT REKAP'!AM608</f>
        <v/>
      </c>
      <c r="F671" s="395" t="str">
        <f>'FORMAT REKAP'!AN608</f>
        <v/>
      </c>
      <c r="G671" s="394" t="str">
        <f>'FORMAT REKAP'!AQ608</f>
        <v/>
      </c>
      <c r="H671" s="394">
        <f>'FORMAT REKAP'!AS608</f>
        <v>0</v>
      </c>
      <c r="I671" s="394">
        <f>'FORMAT REKAP'!AU608</f>
        <v>0</v>
      </c>
      <c r="J671" s="394">
        <f>'FORMAT REKAP'!AY608</f>
        <v>0</v>
      </c>
      <c r="K671" s="395">
        <f>'FORMAT REKAP'!BA608</f>
        <v>0</v>
      </c>
      <c r="L671" s="395" t="str">
        <f>'FORMAT REKAP'!BD608</f>
        <v/>
      </c>
      <c r="M671" s="394" t="str">
        <f>'FORMAT REKAP'!BE608&amp;"/"&amp;'FORMAT REKAP'!BF608</f>
        <v>/</v>
      </c>
      <c r="P671" s="394">
        <f>'FORMAT REKAP'!AW608</f>
        <v>0</v>
      </c>
      <c r="Q671" s="395" t="str">
        <f>'FORMAT REKAP'!BI608</f>
        <v/>
      </c>
      <c r="R671" s="394" t="str">
        <f>'FORMAT REKAP'!BJ608</f>
        <v/>
      </c>
      <c r="S671" s="393" t="str">
        <f>'FORMAT REKAP'!BK608</f>
        <v/>
      </c>
    </row>
    <row r="672" spans="3:19" x14ac:dyDescent="0.25">
      <c r="C672" s="394" t="str">
        <f>'FORMAT REKAP'!H609&amp;"/"&amp;'FORMAT REKAP'!I609</f>
        <v>/</v>
      </c>
      <c r="D672" s="394" t="str">
        <f>'FORMAT REKAP'!AH609</f>
        <v/>
      </c>
      <c r="E672" s="394" t="str">
        <f>'FORMAT REKAP'!AM609</f>
        <v/>
      </c>
      <c r="F672" s="395" t="str">
        <f>'FORMAT REKAP'!AN609</f>
        <v/>
      </c>
      <c r="G672" s="394" t="str">
        <f>'FORMAT REKAP'!AQ609</f>
        <v/>
      </c>
      <c r="H672" s="394">
        <f>'FORMAT REKAP'!AS609</f>
        <v>0</v>
      </c>
      <c r="I672" s="394">
        <f>'FORMAT REKAP'!AU609</f>
        <v>0</v>
      </c>
      <c r="J672" s="394">
        <f>'FORMAT REKAP'!AY609</f>
        <v>0</v>
      </c>
      <c r="K672" s="395">
        <f>'FORMAT REKAP'!BA609</f>
        <v>0</v>
      </c>
      <c r="L672" s="395" t="str">
        <f>'FORMAT REKAP'!BD609</f>
        <v/>
      </c>
      <c r="M672" s="394" t="str">
        <f>'FORMAT REKAP'!BE609&amp;"/"&amp;'FORMAT REKAP'!BF609</f>
        <v>/</v>
      </c>
      <c r="P672" s="394">
        <f>'FORMAT REKAP'!AW609</f>
        <v>0</v>
      </c>
      <c r="Q672" s="395" t="str">
        <f>'FORMAT REKAP'!BI609</f>
        <v/>
      </c>
      <c r="R672" s="394" t="str">
        <f>'FORMAT REKAP'!BJ609</f>
        <v/>
      </c>
      <c r="S672" s="393" t="str">
        <f>'FORMAT REKAP'!BK609</f>
        <v/>
      </c>
    </row>
    <row r="673" spans="3:19" x14ac:dyDescent="0.25">
      <c r="C673" s="394" t="str">
        <f>'FORMAT REKAP'!H610&amp;"/"&amp;'FORMAT REKAP'!I610</f>
        <v>/</v>
      </c>
      <c r="D673" s="394" t="str">
        <f>'FORMAT REKAP'!AH610</f>
        <v/>
      </c>
      <c r="E673" s="394" t="str">
        <f>'FORMAT REKAP'!AM610</f>
        <v/>
      </c>
      <c r="F673" s="395" t="str">
        <f>'FORMAT REKAP'!AN610</f>
        <v/>
      </c>
      <c r="G673" s="394" t="str">
        <f>'FORMAT REKAP'!AQ610</f>
        <v/>
      </c>
      <c r="H673" s="394">
        <f>'FORMAT REKAP'!AS610</f>
        <v>0</v>
      </c>
      <c r="I673" s="394">
        <f>'FORMAT REKAP'!AU610</f>
        <v>0</v>
      </c>
      <c r="J673" s="394">
        <f>'FORMAT REKAP'!AY610</f>
        <v>0</v>
      </c>
      <c r="K673" s="395">
        <f>'FORMAT REKAP'!BA610</f>
        <v>0</v>
      </c>
      <c r="L673" s="395" t="str">
        <f>'FORMAT REKAP'!BD610</f>
        <v/>
      </c>
      <c r="M673" s="394" t="str">
        <f>'FORMAT REKAP'!BE610&amp;"/"&amp;'FORMAT REKAP'!BF610</f>
        <v>/</v>
      </c>
      <c r="P673" s="394">
        <f>'FORMAT REKAP'!AW610</f>
        <v>0</v>
      </c>
      <c r="Q673" s="395" t="str">
        <f>'FORMAT REKAP'!BI610</f>
        <v/>
      </c>
      <c r="R673" s="394" t="str">
        <f>'FORMAT REKAP'!BJ610</f>
        <v/>
      </c>
      <c r="S673" s="393" t="str">
        <f>'FORMAT REKAP'!BK610</f>
        <v/>
      </c>
    </row>
    <row r="674" spans="3:19" x14ac:dyDescent="0.25">
      <c r="C674" s="394" t="str">
        <f>'FORMAT REKAP'!H611&amp;"/"&amp;'FORMAT REKAP'!I611</f>
        <v>/</v>
      </c>
      <c r="D674" s="394" t="str">
        <f>'FORMAT REKAP'!AH611</f>
        <v/>
      </c>
      <c r="E674" s="394" t="str">
        <f>'FORMAT REKAP'!AM611</f>
        <v/>
      </c>
      <c r="F674" s="395" t="str">
        <f>'FORMAT REKAP'!AN611</f>
        <v/>
      </c>
      <c r="G674" s="394" t="str">
        <f>'FORMAT REKAP'!AQ611</f>
        <v/>
      </c>
      <c r="H674" s="394">
        <f>'FORMAT REKAP'!AS611</f>
        <v>0</v>
      </c>
      <c r="I674" s="394">
        <f>'FORMAT REKAP'!AU611</f>
        <v>0</v>
      </c>
      <c r="J674" s="394">
        <f>'FORMAT REKAP'!AY611</f>
        <v>0</v>
      </c>
      <c r="K674" s="395">
        <f>'FORMAT REKAP'!BA611</f>
        <v>0</v>
      </c>
      <c r="L674" s="395" t="str">
        <f>'FORMAT REKAP'!BD611</f>
        <v/>
      </c>
      <c r="M674" s="394" t="str">
        <f>'FORMAT REKAP'!BE611&amp;"/"&amp;'FORMAT REKAP'!BF611</f>
        <v>/</v>
      </c>
      <c r="P674" s="394">
        <f>'FORMAT REKAP'!AW611</f>
        <v>0</v>
      </c>
      <c r="Q674" s="395" t="str">
        <f>'FORMAT REKAP'!BI611</f>
        <v/>
      </c>
      <c r="R674" s="394" t="str">
        <f>'FORMAT REKAP'!BJ611</f>
        <v/>
      </c>
      <c r="S674" s="393" t="str">
        <f>'FORMAT REKAP'!BK611</f>
        <v/>
      </c>
    </row>
    <row r="675" spans="3:19" x14ac:dyDescent="0.25">
      <c r="C675" s="394" t="str">
        <f>'FORMAT REKAP'!H612&amp;"/"&amp;'FORMAT REKAP'!I612</f>
        <v>/</v>
      </c>
      <c r="D675" s="394" t="str">
        <f>'FORMAT REKAP'!AH612</f>
        <v/>
      </c>
      <c r="E675" s="394" t="str">
        <f>'FORMAT REKAP'!AM612</f>
        <v/>
      </c>
      <c r="F675" s="395" t="str">
        <f>'FORMAT REKAP'!AN612</f>
        <v/>
      </c>
      <c r="G675" s="394" t="str">
        <f>'FORMAT REKAP'!AQ612</f>
        <v/>
      </c>
      <c r="H675" s="394">
        <f>'FORMAT REKAP'!AS612</f>
        <v>0</v>
      </c>
      <c r="I675" s="394">
        <f>'FORMAT REKAP'!AU612</f>
        <v>0</v>
      </c>
      <c r="J675" s="394">
        <f>'FORMAT REKAP'!AY612</f>
        <v>0</v>
      </c>
      <c r="K675" s="395">
        <f>'FORMAT REKAP'!BA612</f>
        <v>0</v>
      </c>
      <c r="L675" s="395" t="str">
        <f>'FORMAT REKAP'!BD612</f>
        <v/>
      </c>
      <c r="M675" s="394" t="str">
        <f>'FORMAT REKAP'!BE612&amp;"/"&amp;'FORMAT REKAP'!BF612</f>
        <v>/</v>
      </c>
      <c r="P675" s="394">
        <f>'FORMAT REKAP'!AW612</f>
        <v>0</v>
      </c>
      <c r="Q675" s="395" t="str">
        <f>'FORMAT REKAP'!BI612</f>
        <v/>
      </c>
      <c r="R675" s="394" t="str">
        <f>'FORMAT REKAP'!BJ612</f>
        <v/>
      </c>
      <c r="S675" s="393" t="str">
        <f>'FORMAT REKAP'!BK612</f>
        <v/>
      </c>
    </row>
    <row r="676" spans="3:19" x14ac:dyDescent="0.25">
      <c r="C676" s="394" t="str">
        <f>'FORMAT REKAP'!H613&amp;"/"&amp;'FORMAT REKAP'!I613</f>
        <v>/</v>
      </c>
      <c r="D676" s="394" t="str">
        <f>'FORMAT REKAP'!AH613</f>
        <v/>
      </c>
      <c r="E676" s="394" t="str">
        <f>'FORMAT REKAP'!AM613</f>
        <v/>
      </c>
      <c r="F676" s="395" t="str">
        <f>'FORMAT REKAP'!AN613</f>
        <v/>
      </c>
      <c r="G676" s="394" t="str">
        <f>'FORMAT REKAP'!AQ613</f>
        <v/>
      </c>
      <c r="H676" s="394">
        <f>'FORMAT REKAP'!AS613</f>
        <v>0</v>
      </c>
      <c r="I676" s="394">
        <f>'FORMAT REKAP'!AU613</f>
        <v>0</v>
      </c>
      <c r="J676" s="394">
        <f>'FORMAT REKAP'!AY613</f>
        <v>0</v>
      </c>
      <c r="K676" s="395">
        <f>'FORMAT REKAP'!BA613</f>
        <v>0</v>
      </c>
      <c r="L676" s="395" t="str">
        <f>'FORMAT REKAP'!BD613</f>
        <v/>
      </c>
      <c r="M676" s="394" t="str">
        <f>'FORMAT REKAP'!BE613&amp;"/"&amp;'FORMAT REKAP'!BF613</f>
        <v>/</v>
      </c>
      <c r="P676" s="394">
        <f>'FORMAT REKAP'!AW613</f>
        <v>0</v>
      </c>
      <c r="Q676" s="395" t="str">
        <f>'FORMAT REKAP'!BI613</f>
        <v/>
      </c>
      <c r="R676" s="394" t="str">
        <f>'FORMAT REKAP'!BJ613</f>
        <v/>
      </c>
      <c r="S676" s="393" t="str">
        <f>'FORMAT REKAP'!BK613</f>
        <v/>
      </c>
    </row>
    <row r="677" spans="3:19" x14ac:dyDescent="0.25">
      <c r="C677" s="394" t="str">
        <f>'FORMAT REKAP'!H614&amp;"/"&amp;'FORMAT REKAP'!I614</f>
        <v>/</v>
      </c>
      <c r="D677" s="394" t="str">
        <f>'FORMAT REKAP'!AH614</f>
        <v/>
      </c>
      <c r="E677" s="394" t="str">
        <f>'FORMAT REKAP'!AM614</f>
        <v/>
      </c>
      <c r="F677" s="395" t="str">
        <f>'FORMAT REKAP'!AN614</f>
        <v/>
      </c>
      <c r="G677" s="394" t="str">
        <f>'FORMAT REKAP'!AQ614</f>
        <v/>
      </c>
      <c r="H677" s="394">
        <f>'FORMAT REKAP'!AS614</f>
        <v>0</v>
      </c>
      <c r="I677" s="394">
        <f>'FORMAT REKAP'!AU614</f>
        <v>0</v>
      </c>
      <c r="J677" s="394">
        <f>'FORMAT REKAP'!AY614</f>
        <v>0</v>
      </c>
      <c r="K677" s="395">
        <f>'FORMAT REKAP'!BA614</f>
        <v>0</v>
      </c>
      <c r="L677" s="395" t="str">
        <f>'FORMAT REKAP'!BD614</f>
        <v/>
      </c>
      <c r="M677" s="394" t="str">
        <f>'FORMAT REKAP'!BE614&amp;"/"&amp;'FORMAT REKAP'!BF614</f>
        <v>/</v>
      </c>
      <c r="P677" s="394">
        <f>'FORMAT REKAP'!AW614</f>
        <v>0</v>
      </c>
      <c r="Q677" s="395" t="str">
        <f>'FORMAT REKAP'!BI614</f>
        <v/>
      </c>
      <c r="R677" s="394" t="str">
        <f>'FORMAT REKAP'!BJ614</f>
        <v/>
      </c>
      <c r="S677" s="393" t="str">
        <f>'FORMAT REKAP'!BK614</f>
        <v/>
      </c>
    </row>
    <row r="678" spans="3:19" x14ac:dyDescent="0.25">
      <c r="C678" s="394" t="str">
        <f>'FORMAT REKAP'!H615&amp;"/"&amp;'FORMAT REKAP'!I615</f>
        <v>/</v>
      </c>
      <c r="D678" s="394" t="str">
        <f>'FORMAT REKAP'!AH615</f>
        <v/>
      </c>
      <c r="E678" s="394" t="str">
        <f>'FORMAT REKAP'!AM615</f>
        <v/>
      </c>
      <c r="F678" s="395" t="str">
        <f>'FORMAT REKAP'!AN615</f>
        <v/>
      </c>
      <c r="G678" s="394" t="str">
        <f>'FORMAT REKAP'!AQ615</f>
        <v/>
      </c>
      <c r="H678" s="394">
        <f>'FORMAT REKAP'!AS615</f>
        <v>0</v>
      </c>
      <c r="I678" s="394">
        <f>'FORMAT REKAP'!AU615</f>
        <v>0</v>
      </c>
      <c r="J678" s="394">
        <f>'FORMAT REKAP'!AY615</f>
        <v>0</v>
      </c>
      <c r="K678" s="395">
        <f>'FORMAT REKAP'!BA615</f>
        <v>0</v>
      </c>
      <c r="L678" s="395" t="str">
        <f>'FORMAT REKAP'!BD615</f>
        <v/>
      </c>
      <c r="M678" s="394" t="str">
        <f>'FORMAT REKAP'!BE615&amp;"/"&amp;'FORMAT REKAP'!BF615</f>
        <v>/</v>
      </c>
      <c r="P678" s="394">
        <f>'FORMAT REKAP'!AW615</f>
        <v>0</v>
      </c>
      <c r="Q678" s="395" t="str">
        <f>'FORMAT REKAP'!BI615</f>
        <v/>
      </c>
      <c r="R678" s="394" t="str">
        <f>'FORMAT REKAP'!BJ615</f>
        <v/>
      </c>
      <c r="S678" s="393" t="str">
        <f>'FORMAT REKAP'!BK615</f>
        <v/>
      </c>
    </row>
    <row r="679" spans="3:19" x14ac:dyDescent="0.25">
      <c r="C679" s="394" t="str">
        <f>'FORMAT REKAP'!H616&amp;"/"&amp;'FORMAT REKAP'!I616</f>
        <v>/</v>
      </c>
      <c r="D679" s="394" t="str">
        <f>'FORMAT REKAP'!AH616</f>
        <v/>
      </c>
      <c r="E679" s="394" t="str">
        <f>'FORMAT REKAP'!AM616</f>
        <v/>
      </c>
      <c r="F679" s="395" t="str">
        <f>'FORMAT REKAP'!AN616</f>
        <v/>
      </c>
      <c r="G679" s="394" t="str">
        <f>'FORMAT REKAP'!AQ616</f>
        <v/>
      </c>
      <c r="H679" s="394">
        <f>'FORMAT REKAP'!AS616</f>
        <v>0</v>
      </c>
      <c r="I679" s="394">
        <f>'FORMAT REKAP'!AU616</f>
        <v>0</v>
      </c>
      <c r="J679" s="394">
        <f>'FORMAT REKAP'!AY616</f>
        <v>0</v>
      </c>
      <c r="K679" s="395">
        <f>'FORMAT REKAP'!BA616</f>
        <v>0</v>
      </c>
      <c r="L679" s="395" t="str">
        <f>'FORMAT REKAP'!BD616</f>
        <v/>
      </c>
      <c r="M679" s="394" t="str">
        <f>'FORMAT REKAP'!BE616&amp;"/"&amp;'FORMAT REKAP'!BF616</f>
        <v>/</v>
      </c>
      <c r="P679" s="394">
        <f>'FORMAT REKAP'!AW616</f>
        <v>0</v>
      </c>
      <c r="Q679" s="395" t="str">
        <f>'FORMAT REKAP'!BI616</f>
        <v/>
      </c>
      <c r="R679" s="394" t="str">
        <f>'FORMAT REKAP'!BJ616</f>
        <v/>
      </c>
      <c r="S679" s="393" t="str">
        <f>'FORMAT REKAP'!BK616</f>
        <v/>
      </c>
    </row>
    <row r="680" spans="3:19" x14ac:dyDescent="0.25">
      <c r="C680" s="394" t="str">
        <f>'FORMAT REKAP'!H617&amp;"/"&amp;'FORMAT REKAP'!I617</f>
        <v>/</v>
      </c>
      <c r="D680" s="394" t="str">
        <f>'FORMAT REKAP'!AH617</f>
        <v/>
      </c>
      <c r="E680" s="394" t="str">
        <f>'FORMAT REKAP'!AM617</f>
        <v/>
      </c>
      <c r="F680" s="395" t="str">
        <f>'FORMAT REKAP'!AN617</f>
        <v/>
      </c>
      <c r="G680" s="394" t="str">
        <f>'FORMAT REKAP'!AQ617</f>
        <v/>
      </c>
      <c r="H680" s="394">
        <f>'FORMAT REKAP'!AS617</f>
        <v>0</v>
      </c>
      <c r="I680" s="394">
        <f>'FORMAT REKAP'!AU617</f>
        <v>0</v>
      </c>
      <c r="J680" s="394">
        <f>'FORMAT REKAP'!AY617</f>
        <v>0</v>
      </c>
      <c r="K680" s="395">
        <f>'FORMAT REKAP'!BA617</f>
        <v>0</v>
      </c>
      <c r="L680" s="395" t="str">
        <f>'FORMAT REKAP'!BD617</f>
        <v/>
      </c>
      <c r="M680" s="394" t="str">
        <f>'FORMAT REKAP'!BE617&amp;"/"&amp;'FORMAT REKAP'!BF617</f>
        <v>/</v>
      </c>
      <c r="P680" s="394">
        <f>'FORMAT REKAP'!AW617</f>
        <v>0</v>
      </c>
      <c r="Q680" s="395" t="str">
        <f>'FORMAT REKAP'!BI617</f>
        <v/>
      </c>
      <c r="R680" s="394" t="str">
        <f>'FORMAT REKAP'!BJ617</f>
        <v/>
      </c>
      <c r="S680" s="393" t="str">
        <f>'FORMAT REKAP'!BK617</f>
        <v/>
      </c>
    </row>
    <row r="681" spans="3:19" x14ac:dyDescent="0.25">
      <c r="C681" s="394" t="str">
        <f>'FORMAT REKAP'!H618&amp;"/"&amp;'FORMAT REKAP'!I618</f>
        <v>/</v>
      </c>
      <c r="D681" s="394" t="str">
        <f>'FORMAT REKAP'!AH618</f>
        <v/>
      </c>
      <c r="E681" s="394" t="str">
        <f>'FORMAT REKAP'!AM618</f>
        <v/>
      </c>
      <c r="F681" s="395" t="str">
        <f>'FORMAT REKAP'!AN618</f>
        <v/>
      </c>
      <c r="G681" s="394" t="str">
        <f>'FORMAT REKAP'!AQ618</f>
        <v/>
      </c>
      <c r="H681" s="394">
        <f>'FORMAT REKAP'!AS618</f>
        <v>0</v>
      </c>
      <c r="I681" s="394">
        <f>'FORMAT REKAP'!AU618</f>
        <v>0</v>
      </c>
      <c r="J681" s="394">
        <f>'FORMAT REKAP'!AY618</f>
        <v>0</v>
      </c>
      <c r="K681" s="395">
        <f>'FORMAT REKAP'!BA618</f>
        <v>0</v>
      </c>
      <c r="L681" s="395" t="str">
        <f>'FORMAT REKAP'!BD618</f>
        <v/>
      </c>
      <c r="M681" s="394" t="str">
        <f>'FORMAT REKAP'!BE618&amp;"/"&amp;'FORMAT REKAP'!BF618</f>
        <v>/</v>
      </c>
      <c r="P681" s="394">
        <f>'FORMAT REKAP'!AW618</f>
        <v>0</v>
      </c>
      <c r="Q681" s="395" t="str">
        <f>'FORMAT REKAP'!BI618</f>
        <v/>
      </c>
      <c r="R681" s="394" t="str">
        <f>'FORMAT REKAP'!BJ618</f>
        <v/>
      </c>
      <c r="S681" s="393" t="str">
        <f>'FORMAT REKAP'!BK618</f>
        <v/>
      </c>
    </row>
    <row r="682" spans="3:19" x14ac:dyDescent="0.25">
      <c r="C682" s="394" t="str">
        <f>'FORMAT REKAP'!H619&amp;"/"&amp;'FORMAT REKAP'!I619</f>
        <v>/</v>
      </c>
      <c r="D682" s="394" t="str">
        <f>'FORMAT REKAP'!AH619</f>
        <v/>
      </c>
      <c r="E682" s="394" t="str">
        <f>'FORMAT REKAP'!AM619</f>
        <v/>
      </c>
      <c r="F682" s="395" t="str">
        <f>'FORMAT REKAP'!AN619</f>
        <v/>
      </c>
      <c r="G682" s="394" t="str">
        <f>'FORMAT REKAP'!AQ619</f>
        <v/>
      </c>
      <c r="H682" s="394">
        <f>'FORMAT REKAP'!AS619</f>
        <v>0</v>
      </c>
      <c r="I682" s="394">
        <f>'FORMAT REKAP'!AU619</f>
        <v>0</v>
      </c>
      <c r="J682" s="394">
        <f>'FORMAT REKAP'!AY619</f>
        <v>0</v>
      </c>
      <c r="K682" s="395">
        <f>'FORMAT REKAP'!BA619</f>
        <v>0</v>
      </c>
      <c r="L682" s="395" t="str">
        <f>'FORMAT REKAP'!BD619</f>
        <v/>
      </c>
      <c r="M682" s="394" t="str">
        <f>'FORMAT REKAP'!BE619&amp;"/"&amp;'FORMAT REKAP'!BF619</f>
        <v>/</v>
      </c>
      <c r="P682" s="394">
        <f>'FORMAT REKAP'!AW619</f>
        <v>0</v>
      </c>
      <c r="Q682" s="395" t="str">
        <f>'FORMAT REKAP'!BI619</f>
        <v/>
      </c>
      <c r="R682" s="394" t="str">
        <f>'FORMAT REKAP'!BJ619</f>
        <v/>
      </c>
      <c r="S682" s="393" t="str">
        <f>'FORMAT REKAP'!BK619</f>
        <v/>
      </c>
    </row>
    <row r="683" spans="3:19" x14ac:dyDescent="0.25">
      <c r="C683" s="394" t="str">
        <f>'FORMAT REKAP'!H620&amp;"/"&amp;'FORMAT REKAP'!I620</f>
        <v>/</v>
      </c>
      <c r="D683" s="394" t="str">
        <f>'FORMAT REKAP'!AH620</f>
        <v/>
      </c>
      <c r="E683" s="394" t="str">
        <f>'FORMAT REKAP'!AM620</f>
        <v/>
      </c>
      <c r="F683" s="395" t="str">
        <f>'FORMAT REKAP'!AN620</f>
        <v/>
      </c>
      <c r="G683" s="394" t="str">
        <f>'FORMAT REKAP'!AQ620</f>
        <v/>
      </c>
      <c r="H683" s="394">
        <f>'FORMAT REKAP'!AS620</f>
        <v>0</v>
      </c>
      <c r="I683" s="394">
        <f>'FORMAT REKAP'!AU620</f>
        <v>0</v>
      </c>
      <c r="J683" s="394">
        <f>'FORMAT REKAP'!AY620</f>
        <v>0</v>
      </c>
      <c r="K683" s="395">
        <f>'FORMAT REKAP'!BA620</f>
        <v>0</v>
      </c>
      <c r="L683" s="395" t="str">
        <f>'FORMAT REKAP'!BD620</f>
        <v/>
      </c>
      <c r="M683" s="394" t="str">
        <f>'FORMAT REKAP'!BE620&amp;"/"&amp;'FORMAT REKAP'!BF620</f>
        <v>/</v>
      </c>
      <c r="P683" s="394">
        <f>'FORMAT REKAP'!AW620</f>
        <v>0</v>
      </c>
      <c r="Q683" s="395" t="str">
        <f>'FORMAT REKAP'!BI620</f>
        <v/>
      </c>
      <c r="R683" s="394" t="str">
        <f>'FORMAT REKAP'!BJ620</f>
        <v/>
      </c>
      <c r="S683" s="393" t="str">
        <f>'FORMAT REKAP'!BK620</f>
        <v/>
      </c>
    </row>
    <row r="684" spans="3:19" x14ac:dyDescent="0.25">
      <c r="C684" s="394" t="str">
        <f>'FORMAT REKAP'!H621&amp;"/"&amp;'FORMAT REKAP'!I621</f>
        <v>/</v>
      </c>
      <c r="D684" s="394" t="str">
        <f>'FORMAT REKAP'!AH621</f>
        <v/>
      </c>
      <c r="E684" s="394" t="str">
        <f>'FORMAT REKAP'!AM621</f>
        <v/>
      </c>
      <c r="F684" s="395" t="str">
        <f>'FORMAT REKAP'!AN621</f>
        <v/>
      </c>
      <c r="G684" s="394" t="str">
        <f>'FORMAT REKAP'!AQ621</f>
        <v/>
      </c>
      <c r="H684" s="394">
        <f>'FORMAT REKAP'!AS621</f>
        <v>0</v>
      </c>
      <c r="I684" s="394">
        <f>'FORMAT REKAP'!AU621</f>
        <v>0</v>
      </c>
      <c r="J684" s="394">
        <f>'FORMAT REKAP'!AY621</f>
        <v>0</v>
      </c>
      <c r="K684" s="395">
        <f>'FORMAT REKAP'!BA621</f>
        <v>0</v>
      </c>
      <c r="L684" s="395" t="str">
        <f>'FORMAT REKAP'!BD621</f>
        <v/>
      </c>
      <c r="M684" s="394" t="str">
        <f>'FORMAT REKAP'!BE621&amp;"/"&amp;'FORMAT REKAP'!BF621</f>
        <v>/</v>
      </c>
      <c r="P684" s="394">
        <f>'FORMAT REKAP'!AW621</f>
        <v>0</v>
      </c>
      <c r="Q684" s="395" t="str">
        <f>'FORMAT REKAP'!BI621</f>
        <v/>
      </c>
      <c r="R684" s="394" t="str">
        <f>'FORMAT REKAP'!BJ621</f>
        <v/>
      </c>
      <c r="S684" s="393" t="str">
        <f>'FORMAT REKAP'!BK621</f>
        <v/>
      </c>
    </row>
    <row r="685" spans="3:19" x14ac:dyDescent="0.25">
      <c r="C685" s="394" t="str">
        <f>'FORMAT REKAP'!H622&amp;"/"&amp;'FORMAT REKAP'!I622</f>
        <v>/</v>
      </c>
      <c r="D685" s="394" t="str">
        <f>'FORMAT REKAP'!AH622</f>
        <v/>
      </c>
      <c r="E685" s="394" t="str">
        <f>'FORMAT REKAP'!AM622</f>
        <v/>
      </c>
      <c r="F685" s="395" t="str">
        <f>'FORMAT REKAP'!AN622</f>
        <v/>
      </c>
      <c r="G685" s="394" t="str">
        <f>'FORMAT REKAP'!AQ622</f>
        <v/>
      </c>
      <c r="H685" s="394">
        <f>'FORMAT REKAP'!AS622</f>
        <v>0</v>
      </c>
      <c r="I685" s="394">
        <f>'FORMAT REKAP'!AU622</f>
        <v>0</v>
      </c>
      <c r="J685" s="394">
        <f>'FORMAT REKAP'!AY622</f>
        <v>0</v>
      </c>
      <c r="K685" s="395">
        <f>'FORMAT REKAP'!BA622</f>
        <v>0</v>
      </c>
      <c r="L685" s="395" t="str">
        <f>'FORMAT REKAP'!BD622</f>
        <v/>
      </c>
      <c r="M685" s="394" t="str">
        <f>'FORMAT REKAP'!BE622&amp;"/"&amp;'FORMAT REKAP'!BF622</f>
        <v>/</v>
      </c>
      <c r="P685" s="394">
        <f>'FORMAT REKAP'!AW622</f>
        <v>0</v>
      </c>
      <c r="Q685" s="395" t="str">
        <f>'FORMAT REKAP'!BI622</f>
        <v/>
      </c>
      <c r="R685" s="394" t="str">
        <f>'FORMAT REKAP'!BJ622</f>
        <v/>
      </c>
      <c r="S685" s="393" t="str">
        <f>'FORMAT REKAP'!BK622</f>
        <v/>
      </c>
    </row>
    <row r="686" spans="3:19" x14ac:dyDescent="0.25">
      <c r="C686" s="394" t="str">
        <f>'FORMAT REKAP'!H623&amp;"/"&amp;'FORMAT REKAP'!I623</f>
        <v>/</v>
      </c>
      <c r="D686" s="394" t="str">
        <f>'FORMAT REKAP'!AH623</f>
        <v/>
      </c>
      <c r="E686" s="394" t="str">
        <f>'FORMAT REKAP'!AM623</f>
        <v/>
      </c>
      <c r="F686" s="395" t="str">
        <f>'FORMAT REKAP'!AN623</f>
        <v/>
      </c>
      <c r="G686" s="394" t="str">
        <f>'FORMAT REKAP'!AQ623</f>
        <v/>
      </c>
      <c r="H686" s="394">
        <f>'FORMAT REKAP'!AS623</f>
        <v>0</v>
      </c>
      <c r="I686" s="394">
        <f>'FORMAT REKAP'!AU623</f>
        <v>0</v>
      </c>
      <c r="J686" s="394">
        <f>'FORMAT REKAP'!AY623</f>
        <v>0</v>
      </c>
      <c r="K686" s="395">
        <f>'FORMAT REKAP'!BA623</f>
        <v>0</v>
      </c>
      <c r="L686" s="395" t="str">
        <f>'FORMAT REKAP'!BD623</f>
        <v/>
      </c>
      <c r="M686" s="394" t="str">
        <f>'FORMAT REKAP'!BE623&amp;"/"&amp;'FORMAT REKAP'!BF623</f>
        <v>/</v>
      </c>
      <c r="P686" s="394">
        <f>'FORMAT REKAP'!AW623</f>
        <v>0</v>
      </c>
      <c r="Q686" s="395" t="str">
        <f>'FORMAT REKAP'!BI623</f>
        <v/>
      </c>
      <c r="R686" s="394" t="str">
        <f>'FORMAT REKAP'!BJ623</f>
        <v/>
      </c>
      <c r="S686" s="393" t="str">
        <f>'FORMAT REKAP'!BK623</f>
        <v/>
      </c>
    </row>
    <row r="687" spans="3:19" x14ac:dyDescent="0.25">
      <c r="C687" s="394" t="str">
        <f>'FORMAT REKAP'!H624&amp;"/"&amp;'FORMAT REKAP'!I624</f>
        <v>/</v>
      </c>
      <c r="D687" s="394" t="str">
        <f>'FORMAT REKAP'!AH624</f>
        <v/>
      </c>
      <c r="E687" s="394" t="str">
        <f>'FORMAT REKAP'!AM624</f>
        <v/>
      </c>
      <c r="F687" s="395" t="str">
        <f>'FORMAT REKAP'!AN624</f>
        <v/>
      </c>
      <c r="G687" s="394" t="str">
        <f>'FORMAT REKAP'!AQ624</f>
        <v/>
      </c>
      <c r="H687" s="394">
        <f>'FORMAT REKAP'!AS624</f>
        <v>0</v>
      </c>
      <c r="I687" s="394">
        <f>'FORMAT REKAP'!AU624</f>
        <v>0</v>
      </c>
      <c r="J687" s="394">
        <f>'FORMAT REKAP'!AY624</f>
        <v>0</v>
      </c>
      <c r="K687" s="395">
        <f>'FORMAT REKAP'!BA624</f>
        <v>0</v>
      </c>
      <c r="L687" s="395" t="str">
        <f>'FORMAT REKAP'!BD624</f>
        <v/>
      </c>
      <c r="M687" s="394" t="str">
        <f>'FORMAT REKAP'!BE624&amp;"/"&amp;'FORMAT REKAP'!BF624</f>
        <v>/</v>
      </c>
      <c r="P687" s="394">
        <f>'FORMAT REKAP'!AW624</f>
        <v>0</v>
      </c>
      <c r="Q687" s="395" t="str">
        <f>'FORMAT REKAP'!BI624</f>
        <v/>
      </c>
      <c r="R687" s="394" t="str">
        <f>'FORMAT REKAP'!BJ624</f>
        <v/>
      </c>
      <c r="S687" s="393" t="str">
        <f>'FORMAT REKAP'!BK624</f>
        <v/>
      </c>
    </row>
    <row r="688" spans="3:19" x14ac:dyDescent="0.25">
      <c r="C688" s="394" t="str">
        <f>'FORMAT REKAP'!H625&amp;"/"&amp;'FORMAT REKAP'!I625</f>
        <v>/</v>
      </c>
      <c r="D688" s="394" t="str">
        <f>'FORMAT REKAP'!AH625</f>
        <v/>
      </c>
      <c r="E688" s="394" t="str">
        <f>'FORMAT REKAP'!AM625</f>
        <v/>
      </c>
      <c r="F688" s="395" t="str">
        <f>'FORMAT REKAP'!AN625</f>
        <v/>
      </c>
      <c r="G688" s="394" t="str">
        <f>'FORMAT REKAP'!AQ625</f>
        <v/>
      </c>
      <c r="H688" s="394">
        <f>'FORMAT REKAP'!AS625</f>
        <v>0</v>
      </c>
      <c r="I688" s="394">
        <f>'FORMAT REKAP'!AU625</f>
        <v>0</v>
      </c>
      <c r="J688" s="394">
        <f>'FORMAT REKAP'!AY625</f>
        <v>0</v>
      </c>
      <c r="K688" s="395">
        <f>'FORMAT REKAP'!BA625</f>
        <v>0</v>
      </c>
      <c r="L688" s="395" t="str">
        <f>'FORMAT REKAP'!BD625</f>
        <v/>
      </c>
      <c r="M688" s="394" t="str">
        <f>'FORMAT REKAP'!BE625&amp;"/"&amp;'FORMAT REKAP'!BF625</f>
        <v>/</v>
      </c>
      <c r="P688" s="394">
        <f>'FORMAT REKAP'!AW625</f>
        <v>0</v>
      </c>
      <c r="Q688" s="395" t="str">
        <f>'FORMAT REKAP'!BI625</f>
        <v/>
      </c>
      <c r="R688" s="394" t="str">
        <f>'FORMAT REKAP'!BJ625</f>
        <v/>
      </c>
      <c r="S688" s="393" t="str">
        <f>'FORMAT REKAP'!BK625</f>
        <v/>
      </c>
    </row>
    <row r="689" spans="3:19" x14ac:dyDescent="0.25">
      <c r="C689" s="394" t="str">
        <f>'FORMAT REKAP'!H626&amp;"/"&amp;'FORMAT REKAP'!I626</f>
        <v>/</v>
      </c>
      <c r="D689" s="394" t="str">
        <f>'FORMAT REKAP'!AH626</f>
        <v/>
      </c>
      <c r="E689" s="394" t="str">
        <f>'FORMAT REKAP'!AM626</f>
        <v/>
      </c>
      <c r="F689" s="395" t="str">
        <f>'FORMAT REKAP'!AN626</f>
        <v/>
      </c>
      <c r="G689" s="394" t="str">
        <f>'FORMAT REKAP'!AQ626</f>
        <v/>
      </c>
      <c r="H689" s="394">
        <f>'FORMAT REKAP'!AS626</f>
        <v>0</v>
      </c>
      <c r="I689" s="394">
        <f>'FORMAT REKAP'!AU626</f>
        <v>0</v>
      </c>
      <c r="J689" s="394">
        <f>'FORMAT REKAP'!AY626</f>
        <v>0</v>
      </c>
      <c r="K689" s="395">
        <f>'FORMAT REKAP'!BA626</f>
        <v>0</v>
      </c>
      <c r="L689" s="395" t="str">
        <f>'FORMAT REKAP'!BD626</f>
        <v/>
      </c>
      <c r="M689" s="394" t="str">
        <f>'FORMAT REKAP'!BE626&amp;"/"&amp;'FORMAT REKAP'!BF626</f>
        <v>/</v>
      </c>
      <c r="P689" s="394">
        <f>'FORMAT REKAP'!AW626</f>
        <v>0</v>
      </c>
      <c r="Q689" s="395" t="str">
        <f>'FORMAT REKAP'!BI626</f>
        <v/>
      </c>
      <c r="R689" s="394" t="str">
        <f>'FORMAT REKAP'!BJ626</f>
        <v/>
      </c>
      <c r="S689" s="393" t="str">
        <f>'FORMAT REKAP'!BK626</f>
        <v/>
      </c>
    </row>
    <row r="690" spans="3:19" x14ac:dyDescent="0.25">
      <c r="C690" s="394" t="str">
        <f>'FORMAT REKAP'!H627&amp;"/"&amp;'FORMAT REKAP'!I627</f>
        <v>/</v>
      </c>
      <c r="D690" s="394" t="str">
        <f>'FORMAT REKAP'!AH627</f>
        <v/>
      </c>
      <c r="E690" s="394" t="str">
        <f>'FORMAT REKAP'!AM627</f>
        <v/>
      </c>
      <c r="F690" s="395" t="str">
        <f>'FORMAT REKAP'!AN627</f>
        <v/>
      </c>
      <c r="G690" s="394" t="str">
        <f>'FORMAT REKAP'!AQ627</f>
        <v/>
      </c>
      <c r="H690" s="394">
        <f>'FORMAT REKAP'!AS627</f>
        <v>0</v>
      </c>
      <c r="I690" s="394">
        <f>'FORMAT REKAP'!AU627</f>
        <v>0</v>
      </c>
      <c r="J690" s="394">
        <f>'FORMAT REKAP'!AY627</f>
        <v>0</v>
      </c>
      <c r="K690" s="395">
        <f>'FORMAT REKAP'!BA627</f>
        <v>0</v>
      </c>
      <c r="L690" s="395" t="str">
        <f>'FORMAT REKAP'!BD627</f>
        <v/>
      </c>
      <c r="M690" s="394" t="str">
        <f>'FORMAT REKAP'!BE627&amp;"/"&amp;'FORMAT REKAP'!BF627</f>
        <v>/</v>
      </c>
      <c r="P690" s="394">
        <f>'FORMAT REKAP'!AW627</f>
        <v>0</v>
      </c>
      <c r="Q690" s="395" t="str">
        <f>'FORMAT REKAP'!BI627</f>
        <v/>
      </c>
      <c r="R690" s="394" t="str">
        <f>'FORMAT REKAP'!BJ627</f>
        <v/>
      </c>
      <c r="S690" s="393" t="str">
        <f>'FORMAT REKAP'!BK627</f>
        <v/>
      </c>
    </row>
    <row r="691" spans="3:19" x14ac:dyDescent="0.25">
      <c r="C691" s="394" t="str">
        <f>'FORMAT REKAP'!H628&amp;"/"&amp;'FORMAT REKAP'!I628</f>
        <v>/</v>
      </c>
      <c r="D691" s="394" t="str">
        <f>'FORMAT REKAP'!AH628</f>
        <v/>
      </c>
      <c r="E691" s="394" t="str">
        <f>'FORMAT REKAP'!AM628</f>
        <v/>
      </c>
      <c r="F691" s="395" t="str">
        <f>'FORMAT REKAP'!AN628</f>
        <v/>
      </c>
      <c r="G691" s="394" t="str">
        <f>'FORMAT REKAP'!AQ628</f>
        <v/>
      </c>
      <c r="H691" s="394">
        <f>'FORMAT REKAP'!AS628</f>
        <v>0</v>
      </c>
      <c r="I691" s="394">
        <f>'FORMAT REKAP'!AU628</f>
        <v>0</v>
      </c>
      <c r="J691" s="394">
        <f>'FORMAT REKAP'!AY628</f>
        <v>0</v>
      </c>
      <c r="K691" s="395">
        <f>'FORMAT REKAP'!BA628</f>
        <v>0</v>
      </c>
      <c r="L691" s="395" t="str">
        <f>'FORMAT REKAP'!BD628</f>
        <v/>
      </c>
      <c r="M691" s="394" t="str">
        <f>'FORMAT REKAP'!BE628&amp;"/"&amp;'FORMAT REKAP'!BF628</f>
        <v>/</v>
      </c>
      <c r="P691" s="394">
        <f>'FORMAT REKAP'!AW628</f>
        <v>0</v>
      </c>
      <c r="Q691" s="395" t="str">
        <f>'FORMAT REKAP'!BI628</f>
        <v/>
      </c>
      <c r="R691" s="394" t="str">
        <f>'FORMAT REKAP'!BJ628</f>
        <v/>
      </c>
      <c r="S691" s="393" t="str">
        <f>'FORMAT REKAP'!BK628</f>
        <v/>
      </c>
    </row>
    <row r="692" spans="3:19" x14ac:dyDescent="0.25">
      <c r="C692" s="394" t="str">
        <f>'FORMAT REKAP'!H629&amp;"/"&amp;'FORMAT REKAP'!I629</f>
        <v>/</v>
      </c>
      <c r="D692" s="394" t="str">
        <f>'FORMAT REKAP'!AH629</f>
        <v/>
      </c>
      <c r="E692" s="394" t="str">
        <f>'FORMAT REKAP'!AM629</f>
        <v/>
      </c>
      <c r="F692" s="395" t="str">
        <f>'FORMAT REKAP'!AN629</f>
        <v/>
      </c>
      <c r="G692" s="394" t="str">
        <f>'FORMAT REKAP'!AQ629</f>
        <v/>
      </c>
      <c r="H692" s="394">
        <f>'FORMAT REKAP'!AS629</f>
        <v>0</v>
      </c>
      <c r="I692" s="394">
        <f>'FORMAT REKAP'!AU629</f>
        <v>0</v>
      </c>
      <c r="J692" s="394">
        <f>'FORMAT REKAP'!AY629</f>
        <v>0</v>
      </c>
      <c r="K692" s="395">
        <f>'FORMAT REKAP'!BA629</f>
        <v>0</v>
      </c>
      <c r="L692" s="395" t="str">
        <f>'FORMAT REKAP'!BD629</f>
        <v/>
      </c>
      <c r="M692" s="394" t="str">
        <f>'FORMAT REKAP'!BE629&amp;"/"&amp;'FORMAT REKAP'!BF629</f>
        <v>/</v>
      </c>
      <c r="P692" s="394">
        <f>'FORMAT REKAP'!AW629</f>
        <v>0</v>
      </c>
      <c r="Q692" s="395" t="str">
        <f>'FORMAT REKAP'!BI629</f>
        <v/>
      </c>
      <c r="R692" s="394" t="str">
        <f>'FORMAT REKAP'!BJ629</f>
        <v/>
      </c>
      <c r="S692" s="393" t="str">
        <f>'FORMAT REKAP'!BK629</f>
        <v/>
      </c>
    </row>
    <row r="693" spans="3:19" x14ac:dyDescent="0.25">
      <c r="C693" s="394" t="str">
        <f>'FORMAT REKAP'!H630&amp;"/"&amp;'FORMAT REKAP'!I630</f>
        <v>/</v>
      </c>
      <c r="D693" s="394" t="str">
        <f>'FORMAT REKAP'!AH630</f>
        <v/>
      </c>
      <c r="E693" s="394" t="str">
        <f>'FORMAT REKAP'!AM630</f>
        <v/>
      </c>
      <c r="F693" s="395" t="str">
        <f>'FORMAT REKAP'!AN630</f>
        <v/>
      </c>
      <c r="G693" s="394" t="str">
        <f>'FORMAT REKAP'!AQ630</f>
        <v/>
      </c>
      <c r="H693" s="394">
        <f>'FORMAT REKAP'!AS630</f>
        <v>0</v>
      </c>
      <c r="I693" s="394">
        <f>'FORMAT REKAP'!AU630</f>
        <v>0</v>
      </c>
      <c r="J693" s="394">
        <f>'FORMAT REKAP'!AY630</f>
        <v>0</v>
      </c>
      <c r="K693" s="395">
        <f>'FORMAT REKAP'!BA630</f>
        <v>0</v>
      </c>
      <c r="L693" s="395" t="str">
        <f>'FORMAT REKAP'!BD630</f>
        <v/>
      </c>
      <c r="M693" s="394" t="str">
        <f>'FORMAT REKAP'!BE630&amp;"/"&amp;'FORMAT REKAP'!BF630</f>
        <v>/</v>
      </c>
      <c r="P693" s="394">
        <f>'FORMAT REKAP'!AW630</f>
        <v>0</v>
      </c>
      <c r="Q693" s="395" t="str">
        <f>'FORMAT REKAP'!BI630</f>
        <v/>
      </c>
      <c r="R693" s="394" t="str">
        <f>'FORMAT REKAP'!BJ630</f>
        <v/>
      </c>
      <c r="S693" s="393" t="str">
        <f>'FORMAT REKAP'!BK630</f>
        <v/>
      </c>
    </row>
    <row r="694" spans="3:19" x14ac:dyDescent="0.25">
      <c r="C694" s="394" t="str">
        <f>'FORMAT REKAP'!H631&amp;"/"&amp;'FORMAT REKAP'!I631</f>
        <v>/</v>
      </c>
      <c r="D694" s="394" t="str">
        <f>'FORMAT REKAP'!AH631</f>
        <v/>
      </c>
      <c r="E694" s="394" t="str">
        <f>'FORMAT REKAP'!AM631</f>
        <v/>
      </c>
      <c r="F694" s="395" t="str">
        <f>'FORMAT REKAP'!AN631</f>
        <v/>
      </c>
      <c r="G694" s="394" t="str">
        <f>'FORMAT REKAP'!AQ631</f>
        <v/>
      </c>
      <c r="H694" s="394">
        <f>'FORMAT REKAP'!AS631</f>
        <v>0</v>
      </c>
      <c r="I694" s="394">
        <f>'FORMAT REKAP'!AU631</f>
        <v>0</v>
      </c>
      <c r="J694" s="394">
        <f>'FORMAT REKAP'!AY631</f>
        <v>0</v>
      </c>
      <c r="K694" s="395">
        <f>'FORMAT REKAP'!BA631</f>
        <v>0</v>
      </c>
      <c r="L694" s="395" t="str">
        <f>'FORMAT REKAP'!BD631</f>
        <v/>
      </c>
      <c r="M694" s="394" t="str">
        <f>'FORMAT REKAP'!BE631&amp;"/"&amp;'FORMAT REKAP'!BF631</f>
        <v>/</v>
      </c>
      <c r="P694" s="394">
        <f>'FORMAT REKAP'!AW631</f>
        <v>0</v>
      </c>
      <c r="Q694" s="395" t="str">
        <f>'FORMAT REKAP'!BI631</f>
        <v/>
      </c>
      <c r="R694" s="394" t="str">
        <f>'FORMAT REKAP'!BJ631</f>
        <v/>
      </c>
      <c r="S694" s="393" t="str">
        <f>'FORMAT REKAP'!BK631</f>
        <v/>
      </c>
    </row>
    <row r="695" spans="3:19" x14ac:dyDescent="0.25">
      <c r="C695" s="394" t="str">
        <f>'FORMAT REKAP'!H632&amp;"/"&amp;'FORMAT REKAP'!I632</f>
        <v>/</v>
      </c>
      <c r="D695" s="394" t="str">
        <f>'FORMAT REKAP'!AH632</f>
        <v/>
      </c>
      <c r="E695" s="394" t="str">
        <f>'FORMAT REKAP'!AM632</f>
        <v/>
      </c>
      <c r="F695" s="395" t="str">
        <f>'FORMAT REKAP'!AN632</f>
        <v/>
      </c>
      <c r="G695" s="394" t="str">
        <f>'FORMAT REKAP'!AQ632</f>
        <v/>
      </c>
      <c r="H695" s="394">
        <f>'FORMAT REKAP'!AS632</f>
        <v>0</v>
      </c>
      <c r="I695" s="394">
        <f>'FORMAT REKAP'!AU632</f>
        <v>0</v>
      </c>
      <c r="J695" s="394">
        <f>'FORMAT REKAP'!AY632</f>
        <v>0</v>
      </c>
      <c r="K695" s="395">
        <f>'FORMAT REKAP'!BA632</f>
        <v>0</v>
      </c>
      <c r="L695" s="395" t="str">
        <f>'FORMAT REKAP'!BD632</f>
        <v/>
      </c>
      <c r="M695" s="394" t="str">
        <f>'FORMAT REKAP'!BE632&amp;"/"&amp;'FORMAT REKAP'!BF632</f>
        <v>/</v>
      </c>
      <c r="P695" s="394">
        <f>'FORMAT REKAP'!AW632</f>
        <v>0</v>
      </c>
      <c r="Q695" s="395" t="str">
        <f>'FORMAT REKAP'!BI632</f>
        <v/>
      </c>
      <c r="R695" s="394" t="str">
        <f>'FORMAT REKAP'!BJ632</f>
        <v/>
      </c>
      <c r="S695" s="393" t="str">
        <f>'FORMAT REKAP'!BK632</f>
        <v/>
      </c>
    </row>
    <row r="696" spans="3:19" x14ac:dyDescent="0.25">
      <c r="C696" s="394" t="str">
        <f>'FORMAT REKAP'!H633&amp;"/"&amp;'FORMAT REKAP'!I633</f>
        <v>/</v>
      </c>
      <c r="D696" s="394" t="str">
        <f>'FORMAT REKAP'!AH633</f>
        <v/>
      </c>
      <c r="E696" s="394" t="str">
        <f>'FORMAT REKAP'!AM633</f>
        <v/>
      </c>
      <c r="F696" s="395" t="str">
        <f>'FORMAT REKAP'!AN633</f>
        <v/>
      </c>
      <c r="G696" s="394" t="str">
        <f>'FORMAT REKAP'!AQ633</f>
        <v/>
      </c>
      <c r="H696" s="394">
        <f>'FORMAT REKAP'!AS633</f>
        <v>0</v>
      </c>
      <c r="I696" s="394">
        <f>'FORMAT REKAP'!AU633</f>
        <v>0</v>
      </c>
      <c r="J696" s="394">
        <f>'FORMAT REKAP'!AY633</f>
        <v>0</v>
      </c>
      <c r="K696" s="395">
        <f>'FORMAT REKAP'!BA633</f>
        <v>0</v>
      </c>
      <c r="L696" s="395" t="str">
        <f>'FORMAT REKAP'!BD633</f>
        <v/>
      </c>
      <c r="M696" s="394" t="str">
        <f>'FORMAT REKAP'!BE633&amp;"/"&amp;'FORMAT REKAP'!BF633</f>
        <v>/</v>
      </c>
      <c r="P696" s="394">
        <f>'FORMAT REKAP'!AW633</f>
        <v>0</v>
      </c>
      <c r="Q696" s="395" t="str">
        <f>'FORMAT REKAP'!BI633</f>
        <v/>
      </c>
      <c r="R696" s="394" t="str">
        <f>'FORMAT REKAP'!BJ633</f>
        <v/>
      </c>
      <c r="S696" s="393" t="str">
        <f>'FORMAT REKAP'!BK633</f>
        <v/>
      </c>
    </row>
    <row r="697" spans="3:19" x14ac:dyDescent="0.25">
      <c r="C697" s="394" t="str">
        <f>'FORMAT REKAP'!H634&amp;"/"&amp;'FORMAT REKAP'!I634</f>
        <v>/</v>
      </c>
      <c r="D697" s="394" t="str">
        <f>'FORMAT REKAP'!AH634</f>
        <v/>
      </c>
      <c r="E697" s="394" t="str">
        <f>'FORMAT REKAP'!AM634</f>
        <v/>
      </c>
      <c r="F697" s="395" t="str">
        <f>'FORMAT REKAP'!AN634</f>
        <v/>
      </c>
      <c r="G697" s="394" t="str">
        <f>'FORMAT REKAP'!AQ634</f>
        <v/>
      </c>
      <c r="H697" s="394">
        <f>'FORMAT REKAP'!AS634</f>
        <v>0</v>
      </c>
      <c r="I697" s="394">
        <f>'FORMAT REKAP'!AU634</f>
        <v>0</v>
      </c>
      <c r="J697" s="394">
        <f>'FORMAT REKAP'!AY634</f>
        <v>0</v>
      </c>
      <c r="K697" s="395">
        <f>'FORMAT REKAP'!BA634</f>
        <v>0</v>
      </c>
      <c r="L697" s="395" t="str">
        <f>'FORMAT REKAP'!BD634</f>
        <v/>
      </c>
      <c r="M697" s="394" t="str">
        <f>'FORMAT REKAP'!BE634&amp;"/"&amp;'FORMAT REKAP'!BF634</f>
        <v>/</v>
      </c>
      <c r="P697" s="394">
        <f>'FORMAT REKAP'!AW634</f>
        <v>0</v>
      </c>
      <c r="Q697" s="395" t="str">
        <f>'FORMAT REKAP'!BI634</f>
        <v/>
      </c>
      <c r="R697" s="394" t="str">
        <f>'FORMAT REKAP'!BJ634</f>
        <v/>
      </c>
      <c r="S697" s="393" t="str">
        <f>'FORMAT REKAP'!BK634</f>
        <v/>
      </c>
    </row>
    <row r="698" spans="3:19" x14ac:dyDescent="0.25">
      <c r="C698" s="394" t="str">
        <f>'FORMAT REKAP'!H635&amp;"/"&amp;'FORMAT REKAP'!I635</f>
        <v>/</v>
      </c>
      <c r="D698" s="394" t="str">
        <f>'FORMAT REKAP'!AH635</f>
        <v/>
      </c>
      <c r="E698" s="394" t="str">
        <f>'FORMAT REKAP'!AM635</f>
        <v/>
      </c>
      <c r="F698" s="395" t="str">
        <f>'FORMAT REKAP'!AN635</f>
        <v/>
      </c>
      <c r="G698" s="394" t="str">
        <f>'FORMAT REKAP'!AQ635</f>
        <v/>
      </c>
      <c r="H698" s="394">
        <f>'FORMAT REKAP'!AS635</f>
        <v>0</v>
      </c>
      <c r="I698" s="394">
        <f>'FORMAT REKAP'!AU635</f>
        <v>0</v>
      </c>
      <c r="J698" s="394">
        <f>'FORMAT REKAP'!AY635</f>
        <v>0</v>
      </c>
      <c r="K698" s="395">
        <f>'FORMAT REKAP'!BA635</f>
        <v>0</v>
      </c>
      <c r="L698" s="395" t="str">
        <f>'FORMAT REKAP'!BD635</f>
        <v/>
      </c>
      <c r="M698" s="394" t="str">
        <f>'FORMAT REKAP'!BE635&amp;"/"&amp;'FORMAT REKAP'!BF635</f>
        <v>/</v>
      </c>
      <c r="P698" s="394">
        <f>'FORMAT REKAP'!AW635</f>
        <v>0</v>
      </c>
      <c r="Q698" s="395" t="str">
        <f>'FORMAT REKAP'!BI635</f>
        <v/>
      </c>
      <c r="R698" s="394" t="str">
        <f>'FORMAT REKAP'!BJ635</f>
        <v/>
      </c>
      <c r="S698" s="393" t="str">
        <f>'FORMAT REKAP'!BK635</f>
        <v/>
      </c>
    </row>
    <row r="699" spans="3:19" x14ac:dyDescent="0.25">
      <c r="C699" s="394" t="str">
        <f>'FORMAT REKAP'!H636&amp;"/"&amp;'FORMAT REKAP'!I636</f>
        <v>/</v>
      </c>
      <c r="D699" s="394" t="str">
        <f>'FORMAT REKAP'!AH636</f>
        <v/>
      </c>
      <c r="E699" s="394" t="str">
        <f>'FORMAT REKAP'!AM636</f>
        <v/>
      </c>
      <c r="F699" s="395" t="str">
        <f>'FORMAT REKAP'!AN636</f>
        <v/>
      </c>
      <c r="G699" s="394" t="str">
        <f>'FORMAT REKAP'!AQ636</f>
        <v/>
      </c>
      <c r="H699" s="394">
        <f>'FORMAT REKAP'!AS636</f>
        <v>0</v>
      </c>
      <c r="I699" s="394">
        <f>'FORMAT REKAP'!AU636</f>
        <v>0</v>
      </c>
      <c r="J699" s="394">
        <f>'FORMAT REKAP'!AY636</f>
        <v>0</v>
      </c>
      <c r="K699" s="395">
        <f>'FORMAT REKAP'!BA636</f>
        <v>0</v>
      </c>
      <c r="L699" s="395" t="str">
        <f>'FORMAT REKAP'!BD636</f>
        <v/>
      </c>
      <c r="M699" s="394" t="str">
        <f>'FORMAT REKAP'!BE636&amp;"/"&amp;'FORMAT REKAP'!BF636</f>
        <v>/</v>
      </c>
      <c r="P699" s="394">
        <f>'FORMAT REKAP'!AW636</f>
        <v>0</v>
      </c>
      <c r="Q699" s="395" t="str">
        <f>'FORMAT REKAP'!BI636</f>
        <v/>
      </c>
      <c r="R699" s="394" t="str">
        <f>'FORMAT REKAP'!BJ636</f>
        <v/>
      </c>
      <c r="S699" s="393" t="str">
        <f>'FORMAT REKAP'!BK636</f>
        <v/>
      </c>
    </row>
    <row r="700" spans="3:19" x14ac:dyDescent="0.25">
      <c r="C700" s="394" t="str">
        <f>'FORMAT REKAP'!H637&amp;"/"&amp;'FORMAT REKAP'!I637</f>
        <v>/</v>
      </c>
      <c r="D700" s="394" t="str">
        <f>'FORMAT REKAP'!AH637</f>
        <v/>
      </c>
      <c r="E700" s="394" t="str">
        <f>'FORMAT REKAP'!AM637</f>
        <v/>
      </c>
      <c r="F700" s="395" t="str">
        <f>'FORMAT REKAP'!AN637</f>
        <v/>
      </c>
      <c r="G700" s="394" t="str">
        <f>'FORMAT REKAP'!AQ637</f>
        <v/>
      </c>
      <c r="H700" s="394">
        <f>'FORMAT REKAP'!AS637</f>
        <v>0</v>
      </c>
      <c r="I700" s="394">
        <f>'FORMAT REKAP'!AU637</f>
        <v>0</v>
      </c>
      <c r="J700" s="394">
        <f>'FORMAT REKAP'!AY637</f>
        <v>0</v>
      </c>
      <c r="K700" s="395">
        <f>'FORMAT REKAP'!BA637</f>
        <v>0</v>
      </c>
      <c r="L700" s="395" t="str">
        <f>'FORMAT REKAP'!BD637</f>
        <v/>
      </c>
      <c r="M700" s="394" t="str">
        <f>'FORMAT REKAP'!BE637&amp;"/"&amp;'FORMAT REKAP'!BF637</f>
        <v>/</v>
      </c>
      <c r="P700" s="394">
        <f>'FORMAT REKAP'!AW637</f>
        <v>0</v>
      </c>
      <c r="Q700" s="395" t="str">
        <f>'FORMAT REKAP'!BI637</f>
        <v/>
      </c>
      <c r="R700" s="394" t="str">
        <f>'FORMAT REKAP'!BJ637</f>
        <v/>
      </c>
      <c r="S700" s="393" t="str">
        <f>'FORMAT REKAP'!BK637</f>
        <v/>
      </c>
    </row>
    <row r="701" spans="3:19" x14ac:dyDescent="0.25">
      <c r="C701" s="394" t="str">
        <f>'FORMAT REKAP'!H638&amp;"/"&amp;'FORMAT REKAP'!I638</f>
        <v>/</v>
      </c>
      <c r="D701" s="394" t="str">
        <f>'FORMAT REKAP'!AH638</f>
        <v/>
      </c>
      <c r="E701" s="394" t="str">
        <f>'FORMAT REKAP'!AM638</f>
        <v/>
      </c>
      <c r="F701" s="395" t="str">
        <f>'FORMAT REKAP'!AN638</f>
        <v/>
      </c>
      <c r="G701" s="394" t="str">
        <f>'FORMAT REKAP'!AQ638</f>
        <v/>
      </c>
      <c r="H701" s="394">
        <f>'FORMAT REKAP'!AS638</f>
        <v>0</v>
      </c>
      <c r="I701" s="394">
        <f>'FORMAT REKAP'!AU638</f>
        <v>0</v>
      </c>
      <c r="J701" s="394">
        <f>'FORMAT REKAP'!AY638</f>
        <v>0</v>
      </c>
      <c r="K701" s="395">
        <f>'FORMAT REKAP'!BA638</f>
        <v>0</v>
      </c>
      <c r="L701" s="395" t="str">
        <f>'FORMAT REKAP'!BD638</f>
        <v/>
      </c>
      <c r="M701" s="394" t="str">
        <f>'FORMAT REKAP'!BE638&amp;"/"&amp;'FORMAT REKAP'!BF638</f>
        <v>/</v>
      </c>
      <c r="P701" s="394">
        <f>'FORMAT REKAP'!AW638</f>
        <v>0</v>
      </c>
      <c r="Q701" s="395" t="str">
        <f>'FORMAT REKAP'!BI638</f>
        <v/>
      </c>
      <c r="R701" s="394" t="str">
        <f>'FORMAT REKAP'!BJ638</f>
        <v/>
      </c>
      <c r="S701" s="393" t="str">
        <f>'FORMAT REKAP'!BK638</f>
        <v/>
      </c>
    </row>
    <row r="702" spans="3:19" x14ac:dyDescent="0.25">
      <c r="C702" s="394" t="str">
        <f>'FORMAT REKAP'!H639&amp;"/"&amp;'FORMAT REKAP'!I639</f>
        <v>/</v>
      </c>
      <c r="D702" s="394" t="str">
        <f>'FORMAT REKAP'!AH639</f>
        <v/>
      </c>
      <c r="E702" s="394" t="str">
        <f>'FORMAT REKAP'!AM639</f>
        <v/>
      </c>
      <c r="F702" s="395" t="str">
        <f>'FORMAT REKAP'!AN639</f>
        <v/>
      </c>
      <c r="G702" s="394" t="str">
        <f>'FORMAT REKAP'!AQ639</f>
        <v/>
      </c>
      <c r="H702" s="394">
        <f>'FORMAT REKAP'!AS639</f>
        <v>0</v>
      </c>
      <c r="I702" s="394">
        <f>'FORMAT REKAP'!AU639</f>
        <v>0</v>
      </c>
      <c r="J702" s="394">
        <f>'FORMAT REKAP'!AY639</f>
        <v>0</v>
      </c>
      <c r="K702" s="395">
        <f>'FORMAT REKAP'!BA639</f>
        <v>0</v>
      </c>
      <c r="L702" s="395" t="str">
        <f>'FORMAT REKAP'!BD639</f>
        <v/>
      </c>
      <c r="M702" s="394" t="str">
        <f>'FORMAT REKAP'!BE639&amp;"/"&amp;'FORMAT REKAP'!BF639</f>
        <v>/</v>
      </c>
      <c r="P702" s="394">
        <f>'FORMAT REKAP'!AW639</f>
        <v>0</v>
      </c>
      <c r="Q702" s="395" t="str">
        <f>'FORMAT REKAP'!BI639</f>
        <v/>
      </c>
      <c r="R702" s="394" t="str">
        <f>'FORMAT REKAP'!BJ639</f>
        <v/>
      </c>
      <c r="S702" s="393" t="str">
        <f>'FORMAT REKAP'!BK639</f>
        <v/>
      </c>
    </row>
    <row r="703" spans="3:19" x14ac:dyDescent="0.25">
      <c r="C703" s="394" t="str">
        <f>'FORMAT REKAP'!H640&amp;"/"&amp;'FORMAT REKAP'!I640</f>
        <v>/</v>
      </c>
      <c r="D703" s="394" t="str">
        <f>'FORMAT REKAP'!AH640</f>
        <v/>
      </c>
      <c r="E703" s="394" t="str">
        <f>'FORMAT REKAP'!AM640</f>
        <v/>
      </c>
      <c r="F703" s="395" t="str">
        <f>'FORMAT REKAP'!AN640</f>
        <v/>
      </c>
      <c r="G703" s="394" t="str">
        <f>'FORMAT REKAP'!AQ640</f>
        <v/>
      </c>
      <c r="H703" s="394">
        <f>'FORMAT REKAP'!AS640</f>
        <v>0</v>
      </c>
      <c r="I703" s="394">
        <f>'FORMAT REKAP'!AU640</f>
        <v>0</v>
      </c>
      <c r="J703" s="394">
        <f>'FORMAT REKAP'!AY640</f>
        <v>0</v>
      </c>
      <c r="K703" s="395">
        <f>'FORMAT REKAP'!BA640</f>
        <v>0</v>
      </c>
      <c r="L703" s="395" t="str">
        <f>'FORMAT REKAP'!BD640</f>
        <v/>
      </c>
      <c r="M703" s="394" t="str">
        <f>'FORMAT REKAP'!BE640&amp;"/"&amp;'FORMAT REKAP'!BF640</f>
        <v>/</v>
      </c>
      <c r="P703" s="394">
        <f>'FORMAT REKAP'!AW640</f>
        <v>0</v>
      </c>
      <c r="Q703" s="395" t="str">
        <f>'FORMAT REKAP'!BI640</f>
        <v/>
      </c>
      <c r="R703" s="394" t="str">
        <f>'FORMAT REKAP'!BJ640</f>
        <v/>
      </c>
      <c r="S703" s="393" t="str">
        <f>'FORMAT REKAP'!BK640</f>
        <v/>
      </c>
    </row>
    <row r="704" spans="3:19" x14ac:dyDescent="0.25">
      <c r="C704" s="394" t="str">
        <f>'FORMAT REKAP'!H641&amp;"/"&amp;'FORMAT REKAP'!I641</f>
        <v>/</v>
      </c>
      <c r="D704" s="394" t="str">
        <f>'FORMAT REKAP'!AH641</f>
        <v/>
      </c>
      <c r="E704" s="394" t="str">
        <f>'FORMAT REKAP'!AM641</f>
        <v/>
      </c>
      <c r="F704" s="395" t="str">
        <f>'FORMAT REKAP'!AN641</f>
        <v/>
      </c>
      <c r="G704" s="394" t="str">
        <f>'FORMAT REKAP'!AQ641</f>
        <v/>
      </c>
      <c r="H704" s="394">
        <f>'FORMAT REKAP'!AS641</f>
        <v>0</v>
      </c>
      <c r="I704" s="394">
        <f>'FORMAT REKAP'!AU641</f>
        <v>0</v>
      </c>
      <c r="J704" s="394">
        <f>'FORMAT REKAP'!AY641</f>
        <v>0</v>
      </c>
      <c r="K704" s="395">
        <f>'FORMAT REKAP'!BA641</f>
        <v>0</v>
      </c>
      <c r="L704" s="395" t="str">
        <f>'FORMAT REKAP'!BD641</f>
        <v/>
      </c>
      <c r="M704" s="394" t="str">
        <f>'FORMAT REKAP'!BE641&amp;"/"&amp;'FORMAT REKAP'!BF641</f>
        <v>/</v>
      </c>
      <c r="P704" s="394">
        <f>'FORMAT REKAP'!AW641</f>
        <v>0</v>
      </c>
      <c r="Q704" s="395" t="str">
        <f>'FORMAT REKAP'!BI641</f>
        <v/>
      </c>
      <c r="R704" s="394" t="str">
        <f>'FORMAT REKAP'!BJ641</f>
        <v/>
      </c>
      <c r="S704" s="393" t="str">
        <f>'FORMAT REKAP'!BK641</f>
        <v/>
      </c>
    </row>
    <row r="705" spans="3:19" x14ac:dyDescent="0.25">
      <c r="C705" s="394" t="str">
        <f>'FORMAT REKAP'!H642&amp;"/"&amp;'FORMAT REKAP'!I642</f>
        <v>/</v>
      </c>
      <c r="D705" s="394" t="str">
        <f>'FORMAT REKAP'!AH642</f>
        <v/>
      </c>
      <c r="E705" s="394" t="str">
        <f>'FORMAT REKAP'!AM642</f>
        <v/>
      </c>
      <c r="F705" s="395" t="str">
        <f>'FORMAT REKAP'!AN642</f>
        <v/>
      </c>
      <c r="G705" s="394" t="str">
        <f>'FORMAT REKAP'!AQ642</f>
        <v/>
      </c>
      <c r="H705" s="394">
        <f>'FORMAT REKAP'!AS642</f>
        <v>0</v>
      </c>
      <c r="I705" s="394">
        <f>'FORMAT REKAP'!AU642</f>
        <v>0</v>
      </c>
      <c r="J705" s="394">
        <f>'FORMAT REKAP'!AY642</f>
        <v>0</v>
      </c>
      <c r="K705" s="395">
        <f>'FORMAT REKAP'!BA642</f>
        <v>0</v>
      </c>
      <c r="L705" s="395" t="str">
        <f>'FORMAT REKAP'!BD642</f>
        <v/>
      </c>
      <c r="M705" s="394" t="str">
        <f>'FORMAT REKAP'!BE642&amp;"/"&amp;'FORMAT REKAP'!BF642</f>
        <v>/</v>
      </c>
      <c r="P705" s="394">
        <f>'FORMAT REKAP'!AW642</f>
        <v>0</v>
      </c>
      <c r="Q705" s="395" t="str">
        <f>'FORMAT REKAP'!BI642</f>
        <v/>
      </c>
      <c r="R705" s="394" t="str">
        <f>'FORMAT REKAP'!BJ642</f>
        <v/>
      </c>
      <c r="S705" s="393" t="str">
        <f>'FORMAT REKAP'!BK642</f>
        <v/>
      </c>
    </row>
    <row r="706" spans="3:19" x14ac:dyDescent="0.25">
      <c r="C706" s="394" t="str">
        <f>'FORMAT REKAP'!H643&amp;"/"&amp;'FORMAT REKAP'!I643</f>
        <v>/</v>
      </c>
      <c r="D706" s="394" t="str">
        <f>'FORMAT REKAP'!AH643</f>
        <v/>
      </c>
      <c r="E706" s="394" t="str">
        <f>'FORMAT REKAP'!AM643</f>
        <v/>
      </c>
      <c r="F706" s="395" t="str">
        <f>'FORMAT REKAP'!AN643</f>
        <v/>
      </c>
      <c r="G706" s="394" t="str">
        <f>'FORMAT REKAP'!AQ643</f>
        <v/>
      </c>
      <c r="H706" s="394">
        <f>'FORMAT REKAP'!AS643</f>
        <v>0</v>
      </c>
      <c r="I706" s="394">
        <f>'FORMAT REKAP'!AU643</f>
        <v>0</v>
      </c>
      <c r="J706" s="394">
        <f>'FORMAT REKAP'!AY643</f>
        <v>0</v>
      </c>
      <c r="K706" s="395">
        <f>'FORMAT REKAP'!BA643</f>
        <v>0</v>
      </c>
      <c r="L706" s="395" t="str">
        <f>'FORMAT REKAP'!BD643</f>
        <v/>
      </c>
      <c r="M706" s="394" t="str">
        <f>'FORMAT REKAP'!BE643&amp;"/"&amp;'FORMAT REKAP'!BF643</f>
        <v>/</v>
      </c>
      <c r="P706" s="394">
        <f>'FORMAT REKAP'!AW643</f>
        <v>0</v>
      </c>
      <c r="Q706" s="395" t="str">
        <f>'FORMAT REKAP'!BI643</f>
        <v/>
      </c>
      <c r="R706" s="394" t="str">
        <f>'FORMAT REKAP'!BJ643</f>
        <v/>
      </c>
      <c r="S706" s="393" t="str">
        <f>'FORMAT REKAP'!BK643</f>
        <v/>
      </c>
    </row>
    <row r="707" spans="3:19" x14ac:dyDescent="0.25">
      <c r="C707" s="394" t="str">
        <f>'FORMAT REKAP'!H644&amp;"/"&amp;'FORMAT REKAP'!I644</f>
        <v>/</v>
      </c>
      <c r="D707" s="394" t="str">
        <f>'FORMAT REKAP'!AH644</f>
        <v/>
      </c>
      <c r="E707" s="394" t="str">
        <f>'FORMAT REKAP'!AM644</f>
        <v/>
      </c>
      <c r="F707" s="395" t="str">
        <f>'FORMAT REKAP'!AN644</f>
        <v/>
      </c>
      <c r="G707" s="394" t="str">
        <f>'FORMAT REKAP'!AQ644</f>
        <v/>
      </c>
      <c r="H707" s="394">
        <f>'FORMAT REKAP'!AS644</f>
        <v>0</v>
      </c>
      <c r="I707" s="394">
        <f>'FORMAT REKAP'!AU644</f>
        <v>0</v>
      </c>
      <c r="J707" s="394">
        <f>'FORMAT REKAP'!AY644</f>
        <v>0</v>
      </c>
      <c r="K707" s="395">
        <f>'FORMAT REKAP'!BA644</f>
        <v>0</v>
      </c>
      <c r="L707" s="395" t="str">
        <f>'FORMAT REKAP'!BD644</f>
        <v/>
      </c>
      <c r="M707" s="394" t="str">
        <f>'FORMAT REKAP'!BE644&amp;"/"&amp;'FORMAT REKAP'!BF644</f>
        <v>/</v>
      </c>
      <c r="P707" s="394">
        <f>'FORMAT REKAP'!AW644</f>
        <v>0</v>
      </c>
      <c r="Q707" s="395" t="str">
        <f>'FORMAT REKAP'!BI644</f>
        <v/>
      </c>
      <c r="R707" s="394" t="str">
        <f>'FORMAT REKAP'!BJ644</f>
        <v/>
      </c>
      <c r="S707" s="393" t="str">
        <f>'FORMAT REKAP'!BK644</f>
        <v/>
      </c>
    </row>
    <row r="708" spans="3:19" x14ac:dyDescent="0.25">
      <c r="C708" s="394" t="str">
        <f>'FORMAT REKAP'!H645&amp;"/"&amp;'FORMAT REKAP'!I645</f>
        <v>/</v>
      </c>
      <c r="D708" s="394" t="str">
        <f>'FORMAT REKAP'!AH645</f>
        <v/>
      </c>
      <c r="E708" s="394" t="str">
        <f>'FORMAT REKAP'!AM645</f>
        <v/>
      </c>
      <c r="F708" s="395" t="str">
        <f>'FORMAT REKAP'!AN645</f>
        <v/>
      </c>
      <c r="G708" s="394" t="str">
        <f>'FORMAT REKAP'!AQ645</f>
        <v/>
      </c>
      <c r="H708" s="394">
        <f>'FORMAT REKAP'!AS645</f>
        <v>0</v>
      </c>
      <c r="I708" s="394">
        <f>'FORMAT REKAP'!AU645</f>
        <v>0</v>
      </c>
      <c r="J708" s="394">
        <f>'FORMAT REKAP'!AY645</f>
        <v>0</v>
      </c>
      <c r="K708" s="395">
        <f>'FORMAT REKAP'!BA645</f>
        <v>0</v>
      </c>
      <c r="L708" s="395" t="str">
        <f>'FORMAT REKAP'!BD645</f>
        <v/>
      </c>
      <c r="M708" s="394" t="str">
        <f>'FORMAT REKAP'!BE645&amp;"/"&amp;'FORMAT REKAP'!BF645</f>
        <v>/</v>
      </c>
      <c r="P708" s="394">
        <f>'FORMAT REKAP'!AW645</f>
        <v>0</v>
      </c>
      <c r="Q708" s="395" t="str">
        <f>'FORMAT REKAP'!BI645</f>
        <v/>
      </c>
      <c r="R708" s="394" t="str">
        <f>'FORMAT REKAP'!BJ645</f>
        <v/>
      </c>
      <c r="S708" s="393" t="str">
        <f>'FORMAT REKAP'!BK645</f>
        <v/>
      </c>
    </row>
    <row r="709" spans="3:19" x14ac:dyDescent="0.25">
      <c r="C709" s="394" t="str">
        <f>'FORMAT REKAP'!H646&amp;"/"&amp;'FORMAT REKAP'!I646</f>
        <v>/</v>
      </c>
      <c r="D709" s="394" t="str">
        <f>'FORMAT REKAP'!AH646</f>
        <v/>
      </c>
      <c r="E709" s="394" t="str">
        <f>'FORMAT REKAP'!AM646</f>
        <v/>
      </c>
      <c r="F709" s="395" t="str">
        <f>'FORMAT REKAP'!AN646</f>
        <v/>
      </c>
      <c r="G709" s="394" t="str">
        <f>'FORMAT REKAP'!AQ646</f>
        <v/>
      </c>
      <c r="H709" s="394">
        <f>'FORMAT REKAP'!AS646</f>
        <v>0</v>
      </c>
      <c r="I709" s="394">
        <f>'FORMAT REKAP'!AU646</f>
        <v>0</v>
      </c>
      <c r="J709" s="394">
        <f>'FORMAT REKAP'!AY646</f>
        <v>0</v>
      </c>
      <c r="K709" s="395">
        <f>'FORMAT REKAP'!BA646</f>
        <v>0</v>
      </c>
      <c r="L709" s="395" t="str">
        <f>'FORMAT REKAP'!BD646</f>
        <v/>
      </c>
      <c r="M709" s="394" t="str">
        <f>'FORMAT REKAP'!BE646&amp;"/"&amp;'FORMAT REKAP'!BF646</f>
        <v>/</v>
      </c>
      <c r="P709" s="394">
        <f>'FORMAT REKAP'!AW646</f>
        <v>0</v>
      </c>
      <c r="Q709" s="395" t="str">
        <f>'FORMAT REKAP'!BI646</f>
        <v/>
      </c>
      <c r="R709" s="394" t="str">
        <f>'FORMAT REKAP'!BJ646</f>
        <v/>
      </c>
      <c r="S709" s="393" t="str">
        <f>'FORMAT REKAP'!BK646</f>
        <v/>
      </c>
    </row>
    <row r="710" spans="3:19" x14ac:dyDescent="0.25">
      <c r="C710" s="394" t="str">
        <f>'FORMAT REKAP'!H647&amp;"/"&amp;'FORMAT REKAP'!I647</f>
        <v>/</v>
      </c>
      <c r="D710" s="394" t="str">
        <f>'FORMAT REKAP'!AH647</f>
        <v/>
      </c>
      <c r="E710" s="394" t="str">
        <f>'FORMAT REKAP'!AM647</f>
        <v/>
      </c>
      <c r="F710" s="395" t="str">
        <f>'FORMAT REKAP'!AN647</f>
        <v/>
      </c>
      <c r="G710" s="394" t="str">
        <f>'FORMAT REKAP'!AQ647</f>
        <v/>
      </c>
      <c r="H710" s="394">
        <f>'FORMAT REKAP'!AS647</f>
        <v>0</v>
      </c>
      <c r="I710" s="394">
        <f>'FORMAT REKAP'!AU647</f>
        <v>0</v>
      </c>
      <c r="J710" s="394">
        <f>'FORMAT REKAP'!AY647</f>
        <v>0</v>
      </c>
      <c r="K710" s="395">
        <f>'FORMAT REKAP'!BA647</f>
        <v>0</v>
      </c>
      <c r="L710" s="395" t="str">
        <f>'FORMAT REKAP'!BD647</f>
        <v/>
      </c>
      <c r="M710" s="394" t="str">
        <f>'FORMAT REKAP'!BE647&amp;"/"&amp;'FORMAT REKAP'!BF647</f>
        <v>/</v>
      </c>
      <c r="P710" s="394">
        <f>'FORMAT REKAP'!AW647</f>
        <v>0</v>
      </c>
      <c r="Q710" s="395" t="str">
        <f>'FORMAT REKAP'!BI647</f>
        <v/>
      </c>
      <c r="R710" s="394" t="str">
        <f>'FORMAT REKAP'!BJ647</f>
        <v/>
      </c>
      <c r="S710" s="393" t="str">
        <f>'FORMAT REKAP'!BK647</f>
        <v/>
      </c>
    </row>
    <row r="711" spans="3:19" x14ac:dyDescent="0.25">
      <c r="C711" s="394" t="str">
        <f>'FORMAT REKAP'!H648&amp;"/"&amp;'FORMAT REKAP'!I648</f>
        <v>/</v>
      </c>
      <c r="D711" s="394" t="str">
        <f>'FORMAT REKAP'!AH648</f>
        <v/>
      </c>
      <c r="E711" s="394" t="str">
        <f>'FORMAT REKAP'!AM648</f>
        <v/>
      </c>
      <c r="F711" s="395" t="str">
        <f>'FORMAT REKAP'!AN648</f>
        <v/>
      </c>
      <c r="G711" s="394" t="str">
        <f>'FORMAT REKAP'!AQ648</f>
        <v/>
      </c>
      <c r="H711" s="394">
        <f>'FORMAT REKAP'!AS648</f>
        <v>0</v>
      </c>
      <c r="I711" s="394">
        <f>'FORMAT REKAP'!AU648</f>
        <v>0</v>
      </c>
      <c r="J711" s="394">
        <f>'FORMAT REKAP'!AY648</f>
        <v>0</v>
      </c>
      <c r="K711" s="395">
        <f>'FORMAT REKAP'!BA648</f>
        <v>0</v>
      </c>
      <c r="L711" s="395" t="str">
        <f>'FORMAT REKAP'!BD648</f>
        <v/>
      </c>
      <c r="M711" s="394" t="str">
        <f>'FORMAT REKAP'!BE648&amp;"/"&amp;'FORMAT REKAP'!BF648</f>
        <v>/</v>
      </c>
      <c r="P711" s="394">
        <f>'FORMAT REKAP'!AW648</f>
        <v>0</v>
      </c>
      <c r="Q711" s="395" t="str">
        <f>'FORMAT REKAP'!BI648</f>
        <v/>
      </c>
      <c r="R711" s="394" t="str">
        <f>'FORMAT REKAP'!BJ648</f>
        <v/>
      </c>
      <c r="S711" s="393" t="str">
        <f>'FORMAT REKAP'!BK648</f>
        <v/>
      </c>
    </row>
    <row r="712" spans="3:19" x14ac:dyDescent="0.25">
      <c r="C712" s="394" t="str">
        <f>'FORMAT REKAP'!H649&amp;"/"&amp;'FORMAT REKAP'!I649</f>
        <v>/</v>
      </c>
      <c r="D712" s="394" t="str">
        <f>'FORMAT REKAP'!AH649</f>
        <v/>
      </c>
      <c r="E712" s="394" t="str">
        <f>'FORMAT REKAP'!AM649</f>
        <v/>
      </c>
      <c r="F712" s="395" t="str">
        <f>'FORMAT REKAP'!AN649</f>
        <v/>
      </c>
      <c r="G712" s="394" t="str">
        <f>'FORMAT REKAP'!AQ649</f>
        <v/>
      </c>
      <c r="H712" s="394">
        <f>'FORMAT REKAP'!AS649</f>
        <v>0</v>
      </c>
      <c r="I712" s="394">
        <f>'FORMAT REKAP'!AU649</f>
        <v>0</v>
      </c>
      <c r="J712" s="394">
        <f>'FORMAT REKAP'!AY649</f>
        <v>0</v>
      </c>
      <c r="K712" s="395">
        <f>'FORMAT REKAP'!BA649</f>
        <v>0</v>
      </c>
      <c r="L712" s="395" t="str">
        <f>'FORMAT REKAP'!BD649</f>
        <v/>
      </c>
      <c r="M712" s="394" t="str">
        <f>'FORMAT REKAP'!BE649&amp;"/"&amp;'FORMAT REKAP'!BF649</f>
        <v>/</v>
      </c>
      <c r="P712" s="394">
        <f>'FORMAT REKAP'!AW649</f>
        <v>0</v>
      </c>
      <c r="Q712" s="395" t="str">
        <f>'FORMAT REKAP'!BI649</f>
        <v/>
      </c>
      <c r="R712" s="394" t="str">
        <f>'FORMAT REKAP'!BJ649</f>
        <v/>
      </c>
      <c r="S712" s="393" t="str">
        <f>'FORMAT REKAP'!BK649</f>
        <v/>
      </c>
    </row>
    <row r="713" spans="3:19" x14ac:dyDescent="0.25">
      <c r="C713" s="394" t="str">
        <f>'FORMAT REKAP'!H650&amp;"/"&amp;'FORMAT REKAP'!I650</f>
        <v>/</v>
      </c>
      <c r="D713" s="394" t="str">
        <f>'FORMAT REKAP'!AH650</f>
        <v/>
      </c>
      <c r="E713" s="394" t="str">
        <f>'FORMAT REKAP'!AM650</f>
        <v/>
      </c>
      <c r="F713" s="395" t="str">
        <f>'FORMAT REKAP'!AN650</f>
        <v/>
      </c>
      <c r="G713" s="394" t="str">
        <f>'FORMAT REKAP'!AQ650</f>
        <v/>
      </c>
      <c r="H713" s="394">
        <f>'FORMAT REKAP'!AS650</f>
        <v>0</v>
      </c>
      <c r="I713" s="394">
        <f>'FORMAT REKAP'!AU650</f>
        <v>0</v>
      </c>
      <c r="J713" s="394">
        <f>'FORMAT REKAP'!AY650</f>
        <v>0</v>
      </c>
      <c r="K713" s="395">
        <f>'FORMAT REKAP'!BA650</f>
        <v>0</v>
      </c>
      <c r="L713" s="395" t="str">
        <f>'FORMAT REKAP'!BD650</f>
        <v/>
      </c>
      <c r="M713" s="394" t="str">
        <f>'FORMAT REKAP'!BE650&amp;"/"&amp;'FORMAT REKAP'!BF650</f>
        <v>/</v>
      </c>
      <c r="P713" s="394">
        <f>'FORMAT REKAP'!AW650</f>
        <v>0</v>
      </c>
      <c r="Q713" s="395" t="str">
        <f>'FORMAT REKAP'!BI650</f>
        <v/>
      </c>
      <c r="R713" s="394" t="str">
        <f>'FORMAT REKAP'!BJ650</f>
        <v/>
      </c>
      <c r="S713" s="393" t="str">
        <f>'FORMAT REKAP'!BK650</f>
        <v/>
      </c>
    </row>
    <row r="714" spans="3:19" x14ac:dyDescent="0.25">
      <c r="C714" s="394" t="str">
        <f>'FORMAT REKAP'!H651&amp;"/"&amp;'FORMAT REKAP'!I651</f>
        <v>/</v>
      </c>
      <c r="D714" s="394" t="str">
        <f>'FORMAT REKAP'!AH651</f>
        <v/>
      </c>
      <c r="E714" s="394" t="str">
        <f>'FORMAT REKAP'!AM651</f>
        <v/>
      </c>
      <c r="F714" s="395" t="str">
        <f>'FORMAT REKAP'!AN651</f>
        <v/>
      </c>
      <c r="G714" s="394" t="str">
        <f>'FORMAT REKAP'!AQ651</f>
        <v/>
      </c>
      <c r="H714" s="394">
        <f>'FORMAT REKAP'!AS651</f>
        <v>0</v>
      </c>
      <c r="I714" s="394">
        <f>'FORMAT REKAP'!AU651</f>
        <v>0</v>
      </c>
      <c r="J714" s="394">
        <f>'FORMAT REKAP'!AY651</f>
        <v>0</v>
      </c>
      <c r="K714" s="395">
        <f>'FORMAT REKAP'!BA651</f>
        <v>0</v>
      </c>
      <c r="L714" s="395" t="str">
        <f>'FORMAT REKAP'!BD651</f>
        <v/>
      </c>
      <c r="M714" s="394" t="str">
        <f>'FORMAT REKAP'!BE651&amp;"/"&amp;'FORMAT REKAP'!BF651</f>
        <v>/</v>
      </c>
      <c r="P714" s="394">
        <f>'FORMAT REKAP'!AW651</f>
        <v>0</v>
      </c>
      <c r="Q714" s="395" t="str">
        <f>'FORMAT REKAP'!BI651</f>
        <v/>
      </c>
      <c r="R714" s="394" t="str">
        <f>'FORMAT REKAP'!BJ651</f>
        <v/>
      </c>
      <c r="S714" s="393" t="str">
        <f>'FORMAT REKAP'!BK651</f>
        <v/>
      </c>
    </row>
    <row r="715" spans="3:19" x14ac:dyDescent="0.25">
      <c r="C715" s="394" t="str">
        <f>'FORMAT REKAP'!H652&amp;"/"&amp;'FORMAT REKAP'!I652</f>
        <v>/</v>
      </c>
      <c r="D715" s="394" t="str">
        <f>'FORMAT REKAP'!AH652</f>
        <v/>
      </c>
      <c r="E715" s="394" t="str">
        <f>'FORMAT REKAP'!AM652</f>
        <v/>
      </c>
      <c r="F715" s="395" t="str">
        <f>'FORMAT REKAP'!AN652</f>
        <v/>
      </c>
      <c r="G715" s="394" t="str">
        <f>'FORMAT REKAP'!AQ652</f>
        <v/>
      </c>
      <c r="H715" s="394">
        <f>'FORMAT REKAP'!AS652</f>
        <v>0</v>
      </c>
      <c r="I715" s="394">
        <f>'FORMAT REKAP'!AU652</f>
        <v>0</v>
      </c>
      <c r="J715" s="394">
        <f>'FORMAT REKAP'!AY652</f>
        <v>0</v>
      </c>
      <c r="K715" s="395">
        <f>'FORMAT REKAP'!BA652</f>
        <v>0</v>
      </c>
      <c r="L715" s="395" t="str">
        <f>'FORMAT REKAP'!BD652</f>
        <v/>
      </c>
      <c r="M715" s="394" t="str">
        <f>'FORMAT REKAP'!BE652&amp;"/"&amp;'FORMAT REKAP'!BF652</f>
        <v>/</v>
      </c>
      <c r="P715" s="394">
        <f>'FORMAT REKAP'!AW652</f>
        <v>0</v>
      </c>
      <c r="Q715" s="395" t="str">
        <f>'FORMAT REKAP'!BI652</f>
        <v/>
      </c>
      <c r="R715" s="394" t="str">
        <f>'FORMAT REKAP'!BJ652</f>
        <v/>
      </c>
      <c r="S715" s="393" t="str">
        <f>'FORMAT REKAP'!BK652</f>
        <v/>
      </c>
    </row>
    <row r="716" spans="3:19" x14ac:dyDescent="0.25">
      <c r="C716" s="394" t="str">
        <f>'FORMAT REKAP'!H653&amp;"/"&amp;'FORMAT REKAP'!I653</f>
        <v>/</v>
      </c>
      <c r="D716" s="394" t="str">
        <f>'FORMAT REKAP'!AH653</f>
        <v/>
      </c>
      <c r="E716" s="394" t="str">
        <f>'FORMAT REKAP'!AM653</f>
        <v/>
      </c>
      <c r="F716" s="395" t="str">
        <f>'FORMAT REKAP'!AN653</f>
        <v/>
      </c>
      <c r="G716" s="394" t="str">
        <f>'FORMAT REKAP'!AQ653</f>
        <v/>
      </c>
      <c r="H716" s="394">
        <f>'FORMAT REKAP'!AS653</f>
        <v>0</v>
      </c>
      <c r="I716" s="394">
        <f>'FORMAT REKAP'!AU653</f>
        <v>0</v>
      </c>
      <c r="J716" s="394">
        <f>'FORMAT REKAP'!AY653</f>
        <v>0</v>
      </c>
      <c r="K716" s="395">
        <f>'FORMAT REKAP'!BA653</f>
        <v>0</v>
      </c>
      <c r="L716" s="395" t="str">
        <f>'FORMAT REKAP'!BD653</f>
        <v/>
      </c>
      <c r="M716" s="394" t="str">
        <f>'FORMAT REKAP'!BE653&amp;"/"&amp;'FORMAT REKAP'!BF653</f>
        <v>/</v>
      </c>
      <c r="P716" s="394">
        <f>'FORMAT REKAP'!AW653</f>
        <v>0</v>
      </c>
      <c r="Q716" s="395" t="str">
        <f>'FORMAT REKAP'!BI653</f>
        <v/>
      </c>
      <c r="R716" s="394" t="str">
        <f>'FORMAT REKAP'!BJ653</f>
        <v/>
      </c>
      <c r="S716" s="393" t="str">
        <f>'FORMAT REKAP'!BK653</f>
        <v/>
      </c>
    </row>
    <row r="717" spans="3:19" x14ac:dyDescent="0.25">
      <c r="C717" s="394" t="str">
        <f>'FORMAT REKAP'!H654&amp;"/"&amp;'FORMAT REKAP'!I654</f>
        <v>/</v>
      </c>
      <c r="D717" s="394" t="str">
        <f>'FORMAT REKAP'!AH654</f>
        <v/>
      </c>
      <c r="E717" s="394" t="str">
        <f>'FORMAT REKAP'!AM654</f>
        <v/>
      </c>
      <c r="F717" s="395" t="str">
        <f>'FORMAT REKAP'!AN654</f>
        <v/>
      </c>
      <c r="G717" s="394" t="str">
        <f>'FORMAT REKAP'!AQ654</f>
        <v/>
      </c>
      <c r="H717" s="394">
        <f>'FORMAT REKAP'!AS654</f>
        <v>0</v>
      </c>
      <c r="I717" s="394">
        <f>'FORMAT REKAP'!AU654</f>
        <v>0</v>
      </c>
      <c r="J717" s="394">
        <f>'FORMAT REKAP'!AY654</f>
        <v>0</v>
      </c>
      <c r="K717" s="395">
        <f>'FORMAT REKAP'!BA654</f>
        <v>0</v>
      </c>
      <c r="L717" s="395" t="str">
        <f>'FORMAT REKAP'!BD654</f>
        <v/>
      </c>
      <c r="M717" s="394" t="str">
        <f>'FORMAT REKAP'!BE654&amp;"/"&amp;'FORMAT REKAP'!BF654</f>
        <v>/</v>
      </c>
      <c r="P717" s="394">
        <f>'FORMAT REKAP'!AW654</f>
        <v>0</v>
      </c>
      <c r="Q717" s="395" t="str">
        <f>'FORMAT REKAP'!BI654</f>
        <v/>
      </c>
      <c r="R717" s="394" t="str">
        <f>'FORMAT REKAP'!BJ654</f>
        <v/>
      </c>
      <c r="S717" s="393" t="str">
        <f>'FORMAT REKAP'!BK654</f>
        <v/>
      </c>
    </row>
    <row r="718" spans="3:19" x14ac:dyDescent="0.25">
      <c r="C718" s="394" t="str">
        <f>'FORMAT REKAP'!H655&amp;"/"&amp;'FORMAT REKAP'!I655</f>
        <v>/</v>
      </c>
      <c r="D718" s="394" t="str">
        <f>'FORMAT REKAP'!AH655</f>
        <v/>
      </c>
      <c r="E718" s="394" t="str">
        <f>'FORMAT REKAP'!AM655</f>
        <v/>
      </c>
      <c r="F718" s="395" t="str">
        <f>'FORMAT REKAP'!AN655</f>
        <v/>
      </c>
      <c r="G718" s="394" t="str">
        <f>'FORMAT REKAP'!AQ655</f>
        <v/>
      </c>
      <c r="H718" s="394">
        <f>'FORMAT REKAP'!AS655</f>
        <v>0</v>
      </c>
      <c r="I718" s="394">
        <f>'FORMAT REKAP'!AU655</f>
        <v>0</v>
      </c>
      <c r="J718" s="394">
        <f>'FORMAT REKAP'!AY655</f>
        <v>0</v>
      </c>
      <c r="K718" s="395">
        <f>'FORMAT REKAP'!BA655</f>
        <v>0</v>
      </c>
      <c r="L718" s="395" t="str">
        <f>'FORMAT REKAP'!BD655</f>
        <v/>
      </c>
      <c r="M718" s="394" t="str">
        <f>'FORMAT REKAP'!BE655&amp;"/"&amp;'FORMAT REKAP'!BF655</f>
        <v>/</v>
      </c>
      <c r="P718" s="394">
        <f>'FORMAT REKAP'!AW655</f>
        <v>0</v>
      </c>
      <c r="Q718" s="395" t="str">
        <f>'FORMAT REKAP'!BI655</f>
        <v/>
      </c>
      <c r="R718" s="394" t="str">
        <f>'FORMAT REKAP'!BJ655</f>
        <v/>
      </c>
      <c r="S718" s="393" t="str">
        <f>'FORMAT REKAP'!BK655</f>
        <v/>
      </c>
    </row>
    <row r="719" spans="3:19" x14ac:dyDescent="0.25">
      <c r="C719" s="394" t="str">
        <f>'FORMAT REKAP'!H656&amp;"/"&amp;'FORMAT REKAP'!I656</f>
        <v>/</v>
      </c>
      <c r="D719" s="394" t="str">
        <f>'FORMAT REKAP'!AH656</f>
        <v/>
      </c>
      <c r="E719" s="394" t="str">
        <f>'FORMAT REKAP'!AM656</f>
        <v/>
      </c>
      <c r="F719" s="395" t="str">
        <f>'FORMAT REKAP'!AN656</f>
        <v/>
      </c>
      <c r="G719" s="394" t="str">
        <f>'FORMAT REKAP'!AQ656</f>
        <v/>
      </c>
      <c r="H719" s="394">
        <f>'FORMAT REKAP'!AS656</f>
        <v>0</v>
      </c>
      <c r="I719" s="394">
        <f>'FORMAT REKAP'!AU656</f>
        <v>0</v>
      </c>
      <c r="J719" s="394">
        <f>'FORMAT REKAP'!AY656</f>
        <v>0</v>
      </c>
      <c r="K719" s="395">
        <f>'FORMAT REKAP'!BA656</f>
        <v>0</v>
      </c>
      <c r="L719" s="395" t="str">
        <f>'FORMAT REKAP'!BD656</f>
        <v/>
      </c>
      <c r="M719" s="394" t="str">
        <f>'FORMAT REKAP'!BE656&amp;"/"&amp;'FORMAT REKAP'!BF656</f>
        <v>/</v>
      </c>
      <c r="P719" s="394">
        <f>'FORMAT REKAP'!AW656</f>
        <v>0</v>
      </c>
      <c r="Q719" s="395" t="str">
        <f>'FORMAT REKAP'!BI656</f>
        <v/>
      </c>
      <c r="R719" s="394" t="str">
        <f>'FORMAT REKAP'!BJ656</f>
        <v/>
      </c>
      <c r="S719" s="393" t="str">
        <f>'FORMAT REKAP'!BK656</f>
        <v/>
      </c>
    </row>
    <row r="720" spans="3:19" x14ac:dyDescent="0.25">
      <c r="C720" s="394" t="str">
        <f>'FORMAT REKAP'!H657&amp;"/"&amp;'FORMAT REKAP'!I657</f>
        <v>/</v>
      </c>
      <c r="D720" s="394" t="str">
        <f>'FORMAT REKAP'!AH657</f>
        <v/>
      </c>
      <c r="E720" s="394" t="str">
        <f>'FORMAT REKAP'!AM657</f>
        <v/>
      </c>
      <c r="F720" s="395" t="str">
        <f>'FORMAT REKAP'!AN657</f>
        <v/>
      </c>
      <c r="G720" s="394" t="str">
        <f>'FORMAT REKAP'!AQ657</f>
        <v/>
      </c>
      <c r="H720" s="394">
        <f>'FORMAT REKAP'!AS657</f>
        <v>0</v>
      </c>
      <c r="I720" s="394">
        <f>'FORMAT REKAP'!AU657</f>
        <v>0</v>
      </c>
      <c r="J720" s="394">
        <f>'FORMAT REKAP'!AY657</f>
        <v>0</v>
      </c>
      <c r="K720" s="395">
        <f>'FORMAT REKAP'!BA657</f>
        <v>0</v>
      </c>
      <c r="L720" s="395" t="str">
        <f>'FORMAT REKAP'!BD657</f>
        <v/>
      </c>
      <c r="M720" s="394" t="str">
        <f>'FORMAT REKAP'!BE657&amp;"/"&amp;'FORMAT REKAP'!BF657</f>
        <v>/</v>
      </c>
      <c r="P720" s="394">
        <f>'FORMAT REKAP'!AW657</f>
        <v>0</v>
      </c>
      <c r="Q720" s="395" t="str">
        <f>'FORMAT REKAP'!BI657</f>
        <v/>
      </c>
      <c r="R720" s="394" t="str">
        <f>'FORMAT REKAP'!BJ657</f>
        <v/>
      </c>
      <c r="S720" s="393" t="str">
        <f>'FORMAT REKAP'!BK657</f>
        <v/>
      </c>
    </row>
    <row r="721" spans="3:19" x14ac:dyDescent="0.25">
      <c r="C721" s="394" t="str">
        <f>'FORMAT REKAP'!H658&amp;"/"&amp;'FORMAT REKAP'!I658</f>
        <v>/</v>
      </c>
      <c r="D721" s="394" t="str">
        <f>'FORMAT REKAP'!AH658</f>
        <v/>
      </c>
      <c r="E721" s="394" t="str">
        <f>'FORMAT REKAP'!AM658</f>
        <v/>
      </c>
      <c r="F721" s="395" t="str">
        <f>'FORMAT REKAP'!AN658</f>
        <v/>
      </c>
      <c r="G721" s="394" t="str">
        <f>'FORMAT REKAP'!AQ658</f>
        <v/>
      </c>
      <c r="H721" s="394">
        <f>'FORMAT REKAP'!AS658</f>
        <v>0</v>
      </c>
      <c r="I721" s="394">
        <f>'FORMAT REKAP'!AU658</f>
        <v>0</v>
      </c>
      <c r="J721" s="394">
        <f>'FORMAT REKAP'!AY658</f>
        <v>0</v>
      </c>
      <c r="K721" s="395">
        <f>'FORMAT REKAP'!BA658</f>
        <v>0</v>
      </c>
      <c r="L721" s="395" t="str">
        <f>'FORMAT REKAP'!BD658</f>
        <v/>
      </c>
      <c r="M721" s="394" t="str">
        <f>'FORMAT REKAP'!BE658&amp;"/"&amp;'FORMAT REKAP'!BF658</f>
        <v>/</v>
      </c>
      <c r="P721" s="394">
        <f>'FORMAT REKAP'!AW658</f>
        <v>0</v>
      </c>
      <c r="Q721" s="395" t="str">
        <f>'FORMAT REKAP'!BI658</f>
        <v/>
      </c>
      <c r="R721" s="394" t="str">
        <f>'FORMAT REKAP'!BJ658</f>
        <v/>
      </c>
      <c r="S721" s="393" t="str">
        <f>'FORMAT REKAP'!BK658</f>
        <v/>
      </c>
    </row>
    <row r="722" spans="3:19" x14ac:dyDescent="0.25">
      <c r="C722" s="394" t="str">
        <f>'FORMAT REKAP'!H659&amp;"/"&amp;'FORMAT REKAP'!I659</f>
        <v>/</v>
      </c>
      <c r="D722" s="394" t="str">
        <f>'FORMAT REKAP'!AH659</f>
        <v/>
      </c>
      <c r="E722" s="394" t="str">
        <f>'FORMAT REKAP'!AM659</f>
        <v/>
      </c>
      <c r="F722" s="395" t="str">
        <f>'FORMAT REKAP'!AN659</f>
        <v/>
      </c>
      <c r="G722" s="394" t="str">
        <f>'FORMAT REKAP'!AQ659</f>
        <v/>
      </c>
      <c r="H722" s="394">
        <f>'FORMAT REKAP'!AS659</f>
        <v>0</v>
      </c>
      <c r="I722" s="394">
        <f>'FORMAT REKAP'!AU659</f>
        <v>0</v>
      </c>
      <c r="J722" s="394">
        <f>'FORMAT REKAP'!AY659</f>
        <v>0</v>
      </c>
      <c r="K722" s="395">
        <f>'FORMAT REKAP'!BA659</f>
        <v>0</v>
      </c>
      <c r="L722" s="395" t="str">
        <f>'FORMAT REKAP'!BD659</f>
        <v/>
      </c>
      <c r="M722" s="394" t="str">
        <f>'FORMAT REKAP'!BE659&amp;"/"&amp;'FORMAT REKAP'!BF659</f>
        <v>/</v>
      </c>
      <c r="P722" s="394">
        <f>'FORMAT REKAP'!AW659</f>
        <v>0</v>
      </c>
      <c r="Q722" s="395" t="str">
        <f>'FORMAT REKAP'!BI659</f>
        <v/>
      </c>
      <c r="R722" s="394" t="str">
        <f>'FORMAT REKAP'!BJ659</f>
        <v/>
      </c>
      <c r="S722" s="393" t="str">
        <f>'FORMAT REKAP'!BK659</f>
        <v/>
      </c>
    </row>
    <row r="723" spans="3:19" x14ac:dyDescent="0.25">
      <c r="C723" s="394" t="str">
        <f>'FORMAT REKAP'!H660&amp;"/"&amp;'FORMAT REKAP'!I660</f>
        <v>/</v>
      </c>
      <c r="D723" s="394" t="str">
        <f>'FORMAT REKAP'!AH660</f>
        <v/>
      </c>
      <c r="E723" s="394" t="str">
        <f>'FORMAT REKAP'!AM660</f>
        <v/>
      </c>
      <c r="F723" s="395" t="str">
        <f>'FORMAT REKAP'!AN660</f>
        <v/>
      </c>
      <c r="G723" s="394" t="str">
        <f>'FORMAT REKAP'!AQ660</f>
        <v/>
      </c>
      <c r="H723" s="394">
        <f>'FORMAT REKAP'!AS660</f>
        <v>0</v>
      </c>
      <c r="I723" s="394">
        <f>'FORMAT REKAP'!AU660</f>
        <v>0</v>
      </c>
      <c r="J723" s="394">
        <f>'FORMAT REKAP'!AY660</f>
        <v>0</v>
      </c>
      <c r="K723" s="395">
        <f>'FORMAT REKAP'!BA660</f>
        <v>0</v>
      </c>
      <c r="L723" s="395" t="str">
        <f>'FORMAT REKAP'!BD660</f>
        <v/>
      </c>
      <c r="M723" s="394" t="str">
        <f>'FORMAT REKAP'!BE660&amp;"/"&amp;'FORMAT REKAP'!BF660</f>
        <v>/</v>
      </c>
      <c r="P723" s="394">
        <f>'FORMAT REKAP'!AW660</f>
        <v>0</v>
      </c>
      <c r="Q723" s="395" t="str">
        <f>'FORMAT REKAP'!BI660</f>
        <v/>
      </c>
      <c r="R723" s="394" t="str">
        <f>'FORMAT REKAP'!BJ660</f>
        <v/>
      </c>
      <c r="S723" s="393" t="str">
        <f>'FORMAT REKAP'!BK660</f>
        <v/>
      </c>
    </row>
    <row r="724" spans="3:19" x14ac:dyDescent="0.25">
      <c r="C724" s="394" t="str">
        <f>'FORMAT REKAP'!H661&amp;"/"&amp;'FORMAT REKAP'!I661</f>
        <v>/</v>
      </c>
      <c r="D724" s="394" t="str">
        <f>'FORMAT REKAP'!AH661</f>
        <v/>
      </c>
      <c r="E724" s="394" t="str">
        <f>'FORMAT REKAP'!AM661</f>
        <v/>
      </c>
      <c r="F724" s="395" t="str">
        <f>'FORMAT REKAP'!AN661</f>
        <v/>
      </c>
      <c r="G724" s="394" t="str">
        <f>'FORMAT REKAP'!AQ661</f>
        <v/>
      </c>
      <c r="H724" s="394">
        <f>'FORMAT REKAP'!AS661</f>
        <v>0</v>
      </c>
      <c r="I724" s="394">
        <f>'FORMAT REKAP'!AU661</f>
        <v>0</v>
      </c>
      <c r="J724" s="394">
        <f>'FORMAT REKAP'!AY661</f>
        <v>0</v>
      </c>
      <c r="K724" s="395">
        <f>'FORMAT REKAP'!BA661</f>
        <v>0</v>
      </c>
      <c r="L724" s="395" t="str">
        <f>'FORMAT REKAP'!BD661</f>
        <v/>
      </c>
      <c r="M724" s="394" t="str">
        <f>'FORMAT REKAP'!BE661&amp;"/"&amp;'FORMAT REKAP'!BF661</f>
        <v>/</v>
      </c>
      <c r="P724" s="394">
        <f>'FORMAT REKAP'!AW661</f>
        <v>0</v>
      </c>
      <c r="Q724" s="395" t="str">
        <f>'FORMAT REKAP'!BI661</f>
        <v/>
      </c>
      <c r="R724" s="394" t="str">
        <f>'FORMAT REKAP'!BJ661</f>
        <v/>
      </c>
      <c r="S724" s="393" t="str">
        <f>'FORMAT REKAP'!BK661</f>
        <v/>
      </c>
    </row>
    <row r="725" spans="3:19" x14ac:dyDescent="0.25">
      <c r="C725" s="394" t="str">
        <f>'FORMAT REKAP'!H662&amp;"/"&amp;'FORMAT REKAP'!I662</f>
        <v>/</v>
      </c>
      <c r="D725" s="394" t="str">
        <f>'FORMAT REKAP'!AH662</f>
        <v/>
      </c>
      <c r="E725" s="394" t="str">
        <f>'FORMAT REKAP'!AM662</f>
        <v/>
      </c>
      <c r="F725" s="395" t="str">
        <f>'FORMAT REKAP'!AN662</f>
        <v/>
      </c>
      <c r="G725" s="394" t="str">
        <f>'FORMAT REKAP'!AQ662</f>
        <v/>
      </c>
      <c r="H725" s="394">
        <f>'FORMAT REKAP'!AS662</f>
        <v>0</v>
      </c>
      <c r="I725" s="394">
        <f>'FORMAT REKAP'!AU662</f>
        <v>0</v>
      </c>
      <c r="J725" s="394">
        <f>'FORMAT REKAP'!AY662</f>
        <v>0</v>
      </c>
      <c r="K725" s="395">
        <f>'FORMAT REKAP'!BA662</f>
        <v>0</v>
      </c>
      <c r="L725" s="395" t="str">
        <f>'FORMAT REKAP'!BD662</f>
        <v/>
      </c>
      <c r="M725" s="394" t="str">
        <f>'FORMAT REKAP'!BE662&amp;"/"&amp;'FORMAT REKAP'!BF662</f>
        <v>/</v>
      </c>
      <c r="P725" s="394">
        <f>'FORMAT REKAP'!AW662</f>
        <v>0</v>
      </c>
      <c r="Q725" s="395" t="str">
        <f>'FORMAT REKAP'!BI662</f>
        <v/>
      </c>
      <c r="R725" s="394" t="str">
        <f>'FORMAT REKAP'!BJ662</f>
        <v/>
      </c>
      <c r="S725" s="393" t="str">
        <f>'FORMAT REKAP'!BK662</f>
        <v/>
      </c>
    </row>
    <row r="726" spans="3:19" x14ac:dyDescent="0.25">
      <c r="C726" s="394" t="str">
        <f>'FORMAT REKAP'!H663&amp;"/"&amp;'FORMAT REKAP'!I663</f>
        <v>/</v>
      </c>
      <c r="D726" s="394" t="str">
        <f>'FORMAT REKAP'!AH663</f>
        <v/>
      </c>
      <c r="E726" s="394" t="str">
        <f>'FORMAT REKAP'!AM663</f>
        <v/>
      </c>
      <c r="F726" s="395" t="str">
        <f>'FORMAT REKAP'!AN663</f>
        <v/>
      </c>
      <c r="G726" s="394" t="str">
        <f>'FORMAT REKAP'!AQ663</f>
        <v/>
      </c>
      <c r="H726" s="394">
        <f>'FORMAT REKAP'!AS663</f>
        <v>0</v>
      </c>
      <c r="I726" s="394">
        <f>'FORMAT REKAP'!AU663</f>
        <v>0</v>
      </c>
      <c r="J726" s="394">
        <f>'FORMAT REKAP'!AY663</f>
        <v>0</v>
      </c>
      <c r="K726" s="395">
        <f>'FORMAT REKAP'!BA663</f>
        <v>0</v>
      </c>
      <c r="L726" s="395" t="str">
        <f>'FORMAT REKAP'!BD663</f>
        <v/>
      </c>
      <c r="M726" s="394" t="str">
        <f>'FORMAT REKAP'!BE663&amp;"/"&amp;'FORMAT REKAP'!BF663</f>
        <v>/</v>
      </c>
      <c r="P726" s="394">
        <f>'FORMAT REKAP'!AW663</f>
        <v>0</v>
      </c>
      <c r="Q726" s="395" t="str">
        <f>'FORMAT REKAP'!BI663</f>
        <v/>
      </c>
      <c r="R726" s="394" t="str">
        <f>'FORMAT REKAP'!BJ663</f>
        <v/>
      </c>
      <c r="S726" s="393" t="str">
        <f>'FORMAT REKAP'!BK663</f>
        <v/>
      </c>
    </row>
    <row r="727" spans="3:19" x14ac:dyDescent="0.25">
      <c r="C727" s="394" t="str">
        <f>'FORMAT REKAP'!H664&amp;"/"&amp;'FORMAT REKAP'!I664</f>
        <v>/</v>
      </c>
      <c r="D727" s="394" t="str">
        <f>'FORMAT REKAP'!AH664</f>
        <v/>
      </c>
      <c r="E727" s="394" t="str">
        <f>'FORMAT REKAP'!AM664</f>
        <v/>
      </c>
      <c r="F727" s="395" t="str">
        <f>'FORMAT REKAP'!AN664</f>
        <v/>
      </c>
      <c r="G727" s="394" t="str">
        <f>'FORMAT REKAP'!AQ664</f>
        <v/>
      </c>
      <c r="H727" s="394">
        <f>'FORMAT REKAP'!AS664</f>
        <v>0</v>
      </c>
      <c r="I727" s="394">
        <f>'FORMAT REKAP'!AU664</f>
        <v>0</v>
      </c>
      <c r="J727" s="394">
        <f>'FORMAT REKAP'!AY664</f>
        <v>0</v>
      </c>
      <c r="K727" s="395">
        <f>'FORMAT REKAP'!BA664</f>
        <v>0</v>
      </c>
      <c r="L727" s="395" t="str">
        <f>'FORMAT REKAP'!BD664</f>
        <v/>
      </c>
      <c r="M727" s="394" t="str">
        <f>'FORMAT REKAP'!BE664&amp;"/"&amp;'FORMAT REKAP'!BF664</f>
        <v>/</v>
      </c>
      <c r="P727" s="394">
        <f>'FORMAT REKAP'!AW664</f>
        <v>0</v>
      </c>
      <c r="Q727" s="395" t="str">
        <f>'FORMAT REKAP'!BI664</f>
        <v/>
      </c>
      <c r="R727" s="394" t="str">
        <f>'FORMAT REKAP'!BJ664</f>
        <v/>
      </c>
      <c r="S727" s="393" t="str">
        <f>'FORMAT REKAP'!BK664</f>
        <v/>
      </c>
    </row>
    <row r="728" spans="3:19" x14ac:dyDescent="0.25">
      <c r="C728" s="394" t="str">
        <f>'FORMAT REKAP'!H665&amp;"/"&amp;'FORMAT REKAP'!I665</f>
        <v>/</v>
      </c>
      <c r="D728" s="394" t="str">
        <f>'FORMAT REKAP'!AH665</f>
        <v/>
      </c>
      <c r="E728" s="394" t="str">
        <f>'FORMAT REKAP'!AM665</f>
        <v/>
      </c>
      <c r="F728" s="395" t="str">
        <f>'FORMAT REKAP'!AN665</f>
        <v/>
      </c>
      <c r="G728" s="394" t="str">
        <f>'FORMAT REKAP'!AQ665</f>
        <v/>
      </c>
      <c r="H728" s="394">
        <f>'FORMAT REKAP'!AS665</f>
        <v>0</v>
      </c>
      <c r="I728" s="394">
        <f>'FORMAT REKAP'!AU665</f>
        <v>0</v>
      </c>
      <c r="J728" s="394">
        <f>'FORMAT REKAP'!AY665</f>
        <v>0</v>
      </c>
      <c r="K728" s="395">
        <f>'FORMAT REKAP'!BA665</f>
        <v>0</v>
      </c>
      <c r="L728" s="395" t="str">
        <f>'FORMAT REKAP'!BD665</f>
        <v/>
      </c>
      <c r="M728" s="394" t="str">
        <f>'FORMAT REKAP'!BE665&amp;"/"&amp;'FORMAT REKAP'!BF665</f>
        <v>/</v>
      </c>
      <c r="P728" s="394">
        <f>'FORMAT REKAP'!AW665</f>
        <v>0</v>
      </c>
      <c r="Q728" s="395" t="str">
        <f>'FORMAT REKAP'!BI665</f>
        <v/>
      </c>
      <c r="R728" s="394" t="str">
        <f>'FORMAT REKAP'!BJ665</f>
        <v/>
      </c>
      <c r="S728" s="393" t="str">
        <f>'FORMAT REKAP'!BK665</f>
        <v/>
      </c>
    </row>
    <row r="729" spans="3:19" x14ac:dyDescent="0.25">
      <c r="C729" s="394" t="str">
        <f>'FORMAT REKAP'!H666&amp;"/"&amp;'FORMAT REKAP'!I666</f>
        <v>/</v>
      </c>
      <c r="D729" s="394" t="str">
        <f>'FORMAT REKAP'!AH666</f>
        <v/>
      </c>
      <c r="E729" s="394" t="str">
        <f>'FORMAT REKAP'!AM666</f>
        <v/>
      </c>
      <c r="F729" s="395" t="str">
        <f>'FORMAT REKAP'!AN666</f>
        <v/>
      </c>
      <c r="G729" s="394" t="str">
        <f>'FORMAT REKAP'!AQ666</f>
        <v/>
      </c>
      <c r="H729" s="394">
        <f>'FORMAT REKAP'!AS666</f>
        <v>0</v>
      </c>
      <c r="I729" s="394">
        <f>'FORMAT REKAP'!AU666</f>
        <v>0</v>
      </c>
      <c r="J729" s="394">
        <f>'FORMAT REKAP'!AY666</f>
        <v>0</v>
      </c>
      <c r="K729" s="395">
        <f>'FORMAT REKAP'!BA666</f>
        <v>0</v>
      </c>
      <c r="L729" s="395" t="str">
        <f>'FORMAT REKAP'!BD666</f>
        <v/>
      </c>
      <c r="M729" s="394" t="str">
        <f>'FORMAT REKAP'!BE666&amp;"/"&amp;'FORMAT REKAP'!BF666</f>
        <v>/</v>
      </c>
      <c r="P729" s="394">
        <f>'FORMAT REKAP'!AW666</f>
        <v>0</v>
      </c>
      <c r="Q729" s="395" t="str">
        <f>'FORMAT REKAP'!BI666</f>
        <v/>
      </c>
      <c r="R729" s="394" t="str">
        <f>'FORMAT REKAP'!BJ666</f>
        <v/>
      </c>
      <c r="S729" s="393" t="str">
        <f>'FORMAT REKAP'!BK666</f>
        <v/>
      </c>
    </row>
    <row r="730" spans="3:19" x14ac:dyDescent="0.25">
      <c r="C730" s="394" t="str">
        <f>'FORMAT REKAP'!H667&amp;"/"&amp;'FORMAT REKAP'!I667</f>
        <v>/</v>
      </c>
      <c r="D730" s="394" t="str">
        <f>'FORMAT REKAP'!AH667</f>
        <v/>
      </c>
      <c r="E730" s="394" t="str">
        <f>'FORMAT REKAP'!AM667</f>
        <v/>
      </c>
      <c r="F730" s="395" t="str">
        <f>'FORMAT REKAP'!AN667</f>
        <v/>
      </c>
      <c r="G730" s="394" t="str">
        <f>'FORMAT REKAP'!AQ667</f>
        <v/>
      </c>
      <c r="H730" s="394">
        <f>'FORMAT REKAP'!AS667</f>
        <v>0</v>
      </c>
      <c r="I730" s="394">
        <f>'FORMAT REKAP'!AU667</f>
        <v>0</v>
      </c>
      <c r="J730" s="394">
        <f>'FORMAT REKAP'!AY667</f>
        <v>0</v>
      </c>
      <c r="K730" s="395">
        <f>'FORMAT REKAP'!BA667</f>
        <v>0</v>
      </c>
      <c r="L730" s="395" t="str">
        <f>'FORMAT REKAP'!BD667</f>
        <v/>
      </c>
      <c r="M730" s="394" t="str">
        <f>'FORMAT REKAP'!BE667&amp;"/"&amp;'FORMAT REKAP'!BF667</f>
        <v>/</v>
      </c>
      <c r="P730" s="394">
        <f>'FORMAT REKAP'!AW667</f>
        <v>0</v>
      </c>
      <c r="Q730" s="395" t="str">
        <f>'FORMAT REKAP'!BI667</f>
        <v/>
      </c>
      <c r="R730" s="394" t="str">
        <f>'FORMAT REKAP'!BJ667</f>
        <v/>
      </c>
      <c r="S730" s="393" t="str">
        <f>'FORMAT REKAP'!BK667</f>
        <v/>
      </c>
    </row>
    <row r="731" spans="3:19" x14ac:dyDescent="0.25">
      <c r="C731" s="394" t="str">
        <f>'FORMAT REKAP'!H668&amp;"/"&amp;'FORMAT REKAP'!I668</f>
        <v>/</v>
      </c>
      <c r="D731" s="394" t="str">
        <f>'FORMAT REKAP'!AH668</f>
        <v/>
      </c>
      <c r="E731" s="394" t="str">
        <f>'FORMAT REKAP'!AM668</f>
        <v/>
      </c>
      <c r="F731" s="395" t="str">
        <f>'FORMAT REKAP'!AN668</f>
        <v/>
      </c>
      <c r="G731" s="394" t="str">
        <f>'FORMAT REKAP'!AQ668</f>
        <v/>
      </c>
      <c r="H731" s="394">
        <f>'FORMAT REKAP'!AS668</f>
        <v>0</v>
      </c>
      <c r="I731" s="394">
        <f>'FORMAT REKAP'!AU668</f>
        <v>0</v>
      </c>
      <c r="J731" s="394">
        <f>'FORMAT REKAP'!AY668</f>
        <v>0</v>
      </c>
      <c r="K731" s="395">
        <f>'FORMAT REKAP'!BA668</f>
        <v>0</v>
      </c>
      <c r="L731" s="395" t="str">
        <f>'FORMAT REKAP'!BD668</f>
        <v/>
      </c>
      <c r="M731" s="394" t="str">
        <f>'FORMAT REKAP'!BE668&amp;"/"&amp;'FORMAT REKAP'!BF668</f>
        <v>/</v>
      </c>
      <c r="P731" s="394">
        <f>'FORMAT REKAP'!AW668</f>
        <v>0</v>
      </c>
      <c r="Q731" s="395" t="str">
        <f>'FORMAT REKAP'!BI668</f>
        <v/>
      </c>
      <c r="R731" s="394" t="str">
        <f>'FORMAT REKAP'!BJ668</f>
        <v/>
      </c>
      <c r="S731" s="393" t="str">
        <f>'FORMAT REKAP'!BK668</f>
        <v/>
      </c>
    </row>
    <row r="732" spans="3:19" x14ac:dyDescent="0.25">
      <c r="C732" s="394" t="str">
        <f>'FORMAT REKAP'!H669&amp;"/"&amp;'FORMAT REKAP'!I669</f>
        <v>/</v>
      </c>
      <c r="D732" s="394" t="str">
        <f>'FORMAT REKAP'!AH669</f>
        <v/>
      </c>
      <c r="E732" s="394" t="str">
        <f>'FORMAT REKAP'!AM669</f>
        <v/>
      </c>
      <c r="F732" s="395" t="str">
        <f>'FORMAT REKAP'!AN669</f>
        <v/>
      </c>
      <c r="G732" s="394" t="str">
        <f>'FORMAT REKAP'!AQ669</f>
        <v/>
      </c>
      <c r="H732" s="394">
        <f>'FORMAT REKAP'!AS669</f>
        <v>0</v>
      </c>
      <c r="I732" s="394">
        <f>'FORMAT REKAP'!AU669</f>
        <v>0</v>
      </c>
      <c r="J732" s="394">
        <f>'FORMAT REKAP'!AY669</f>
        <v>0</v>
      </c>
      <c r="K732" s="395">
        <f>'FORMAT REKAP'!BA669</f>
        <v>0</v>
      </c>
      <c r="L732" s="395" t="str">
        <f>'FORMAT REKAP'!BD669</f>
        <v/>
      </c>
      <c r="M732" s="394" t="str">
        <f>'FORMAT REKAP'!BE669&amp;"/"&amp;'FORMAT REKAP'!BF669</f>
        <v>/</v>
      </c>
      <c r="P732" s="394">
        <f>'FORMAT REKAP'!AW669</f>
        <v>0</v>
      </c>
      <c r="Q732" s="395" t="str">
        <f>'FORMAT REKAP'!BI669</f>
        <v/>
      </c>
      <c r="R732" s="394" t="str">
        <f>'FORMAT REKAP'!BJ669</f>
        <v/>
      </c>
      <c r="S732" s="393" t="str">
        <f>'FORMAT REKAP'!BK669</f>
        <v/>
      </c>
    </row>
    <row r="733" spans="3:19" x14ac:dyDescent="0.25">
      <c r="C733" s="394" t="str">
        <f>'FORMAT REKAP'!H670&amp;"/"&amp;'FORMAT REKAP'!I670</f>
        <v>/</v>
      </c>
      <c r="D733" s="394" t="str">
        <f>'FORMAT REKAP'!AH670</f>
        <v/>
      </c>
      <c r="E733" s="394" t="str">
        <f>'FORMAT REKAP'!AM670</f>
        <v/>
      </c>
      <c r="F733" s="395" t="str">
        <f>'FORMAT REKAP'!AN670</f>
        <v/>
      </c>
      <c r="G733" s="394" t="str">
        <f>'FORMAT REKAP'!AQ670</f>
        <v/>
      </c>
      <c r="H733" s="394">
        <f>'FORMAT REKAP'!AS670</f>
        <v>0</v>
      </c>
      <c r="I733" s="394">
        <f>'FORMAT REKAP'!AU670</f>
        <v>0</v>
      </c>
      <c r="J733" s="394">
        <f>'FORMAT REKAP'!AY670</f>
        <v>0</v>
      </c>
      <c r="K733" s="395">
        <f>'FORMAT REKAP'!BA670</f>
        <v>0</v>
      </c>
      <c r="L733" s="395" t="str">
        <f>'FORMAT REKAP'!BD670</f>
        <v/>
      </c>
      <c r="M733" s="394" t="str">
        <f>'FORMAT REKAP'!BE670&amp;"/"&amp;'FORMAT REKAP'!BF670</f>
        <v>/</v>
      </c>
      <c r="P733" s="394">
        <f>'FORMAT REKAP'!AW670</f>
        <v>0</v>
      </c>
      <c r="Q733" s="395" t="str">
        <f>'FORMAT REKAP'!BI670</f>
        <v/>
      </c>
      <c r="R733" s="394" t="str">
        <f>'FORMAT REKAP'!BJ670</f>
        <v/>
      </c>
      <c r="S733" s="393" t="str">
        <f>'FORMAT REKAP'!BK670</f>
        <v/>
      </c>
    </row>
    <row r="734" spans="3:19" x14ac:dyDescent="0.25">
      <c r="C734" s="394" t="str">
        <f>'FORMAT REKAP'!H671&amp;"/"&amp;'FORMAT REKAP'!I671</f>
        <v>/</v>
      </c>
      <c r="D734" s="394" t="str">
        <f>'FORMAT REKAP'!AH671</f>
        <v/>
      </c>
      <c r="E734" s="394" t="str">
        <f>'FORMAT REKAP'!AM671</f>
        <v/>
      </c>
      <c r="F734" s="395" t="str">
        <f>'FORMAT REKAP'!AN671</f>
        <v/>
      </c>
      <c r="G734" s="394" t="str">
        <f>'FORMAT REKAP'!AQ671</f>
        <v/>
      </c>
      <c r="H734" s="394">
        <f>'FORMAT REKAP'!AS671</f>
        <v>0</v>
      </c>
      <c r="I734" s="394">
        <f>'FORMAT REKAP'!AU671</f>
        <v>0</v>
      </c>
      <c r="J734" s="394">
        <f>'FORMAT REKAP'!AY671</f>
        <v>0</v>
      </c>
      <c r="K734" s="395">
        <f>'FORMAT REKAP'!BA671</f>
        <v>0</v>
      </c>
      <c r="L734" s="395" t="str">
        <f>'FORMAT REKAP'!BD671</f>
        <v/>
      </c>
      <c r="M734" s="394" t="str">
        <f>'FORMAT REKAP'!BE671&amp;"/"&amp;'FORMAT REKAP'!BF671</f>
        <v>/</v>
      </c>
      <c r="P734" s="394">
        <f>'FORMAT REKAP'!AW671</f>
        <v>0</v>
      </c>
      <c r="Q734" s="395" t="str">
        <f>'FORMAT REKAP'!BI671</f>
        <v/>
      </c>
      <c r="R734" s="394" t="str">
        <f>'FORMAT REKAP'!BJ671</f>
        <v/>
      </c>
      <c r="S734" s="393" t="str">
        <f>'FORMAT REKAP'!BK671</f>
        <v/>
      </c>
    </row>
    <row r="735" spans="3:19" x14ac:dyDescent="0.25">
      <c r="C735" s="394" t="str">
        <f>'FORMAT REKAP'!H672&amp;"/"&amp;'FORMAT REKAP'!I672</f>
        <v>/</v>
      </c>
      <c r="D735" s="394" t="str">
        <f>'FORMAT REKAP'!AH672</f>
        <v/>
      </c>
      <c r="E735" s="394" t="str">
        <f>'FORMAT REKAP'!AM672</f>
        <v/>
      </c>
      <c r="F735" s="395" t="str">
        <f>'FORMAT REKAP'!AN672</f>
        <v/>
      </c>
      <c r="G735" s="394" t="str">
        <f>'FORMAT REKAP'!AQ672</f>
        <v/>
      </c>
      <c r="H735" s="394">
        <f>'FORMAT REKAP'!AS672</f>
        <v>0</v>
      </c>
      <c r="I735" s="394">
        <f>'FORMAT REKAP'!AU672</f>
        <v>0</v>
      </c>
      <c r="J735" s="394">
        <f>'FORMAT REKAP'!AY672</f>
        <v>0</v>
      </c>
      <c r="K735" s="395">
        <f>'FORMAT REKAP'!BA672</f>
        <v>0</v>
      </c>
      <c r="L735" s="395" t="str">
        <f>'FORMAT REKAP'!BD672</f>
        <v/>
      </c>
      <c r="M735" s="394" t="str">
        <f>'FORMAT REKAP'!BE672&amp;"/"&amp;'FORMAT REKAP'!BF672</f>
        <v>/</v>
      </c>
      <c r="P735" s="394">
        <f>'FORMAT REKAP'!AW672</f>
        <v>0</v>
      </c>
      <c r="Q735" s="395" t="str">
        <f>'FORMAT REKAP'!BI672</f>
        <v/>
      </c>
      <c r="R735" s="394" t="str">
        <f>'FORMAT REKAP'!BJ672</f>
        <v/>
      </c>
      <c r="S735" s="393" t="str">
        <f>'FORMAT REKAP'!BK672</f>
        <v/>
      </c>
    </row>
    <row r="736" spans="3:19" x14ac:dyDescent="0.25">
      <c r="C736" s="394" t="str">
        <f>'FORMAT REKAP'!H673&amp;"/"&amp;'FORMAT REKAP'!I673</f>
        <v>/</v>
      </c>
      <c r="D736" s="394" t="str">
        <f>'FORMAT REKAP'!AH673</f>
        <v/>
      </c>
      <c r="E736" s="394" t="str">
        <f>'FORMAT REKAP'!AM673</f>
        <v/>
      </c>
      <c r="F736" s="395" t="str">
        <f>'FORMAT REKAP'!AN673</f>
        <v/>
      </c>
      <c r="G736" s="394" t="str">
        <f>'FORMAT REKAP'!AQ673</f>
        <v/>
      </c>
      <c r="H736" s="394">
        <f>'FORMAT REKAP'!AS673</f>
        <v>0</v>
      </c>
      <c r="I736" s="394">
        <f>'FORMAT REKAP'!AU673</f>
        <v>0</v>
      </c>
      <c r="J736" s="394">
        <f>'FORMAT REKAP'!AY673</f>
        <v>0</v>
      </c>
      <c r="K736" s="395">
        <f>'FORMAT REKAP'!BA673</f>
        <v>0</v>
      </c>
      <c r="L736" s="395" t="str">
        <f>'FORMAT REKAP'!BD673</f>
        <v/>
      </c>
      <c r="M736" s="394" t="str">
        <f>'FORMAT REKAP'!BE673&amp;"/"&amp;'FORMAT REKAP'!BF673</f>
        <v>/</v>
      </c>
      <c r="P736" s="394">
        <f>'FORMAT REKAP'!AW673</f>
        <v>0</v>
      </c>
      <c r="Q736" s="395" t="str">
        <f>'FORMAT REKAP'!BI673</f>
        <v/>
      </c>
      <c r="R736" s="394" t="str">
        <f>'FORMAT REKAP'!BJ673</f>
        <v/>
      </c>
      <c r="S736" s="393" t="str">
        <f>'FORMAT REKAP'!BK673</f>
        <v/>
      </c>
    </row>
    <row r="737" spans="3:19" x14ac:dyDescent="0.25">
      <c r="C737" s="394" t="str">
        <f>'FORMAT REKAP'!H674&amp;"/"&amp;'FORMAT REKAP'!I674</f>
        <v>/</v>
      </c>
      <c r="D737" s="394" t="str">
        <f>'FORMAT REKAP'!AH674</f>
        <v/>
      </c>
      <c r="E737" s="394" t="str">
        <f>'FORMAT REKAP'!AM674</f>
        <v/>
      </c>
      <c r="F737" s="395" t="str">
        <f>'FORMAT REKAP'!AN674</f>
        <v/>
      </c>
      <c r="G737" s="394" t="str">
        <f>'FORMAT REKAP'!AQ674</f>
        <v/>
      </c>
      <c r="H737" s="394">
        <f>'FORMAT REKAP'!AS674</f>
        <v>0</v>
      </c>
      <c r="I737" s="394">
        <f>'FORMAT REKAP'!AU674</f>
        <v>0</v>
      </c>
      <c r="J737" s="394">
        <f>'FORMAT REKAP'!AY674</f>
        <v>0</v>
      </c>
      <c r="K737" s="395">
        <f>'FORMAT REKAP'!BA674</f>
        <v>0</v>
      </c>
      <c r="L737" s="395" t="str">
        <f>'FORMAT REKAP'!BD674</f>
        <v/>
      </c>
      <c r="M737" s="394" t="str">
        <f>'FORMAT REKAP'!BE674&amp;"/"&amp;'FORMAT REKAP'!BF674</f>
        <v>/</v>
      </c>
      <c r="P737" s="394">
        <f>'FORMAT REKAP'!AW674</f>
        <v>0</v>
      </c>
      <c r="Q737" s="395" t="str">
        <f>'FORMAT REKAP'!BI674</f>
        <v/>
      </c>
      <c r="R737" s="394" t="str">
        <f>'FORMAT REKAP'!BJ674</f>
        <v/>
      </c>
      <c r="S737" s="393" t="str">
        <f>'FORMAT REKAP'!BK674</f>
        <v/>
      </c>
    </row>
    <row r="738" spans="3:19" x14ac:dyDescent="0.25">
      <c r="C738" s="394" t="str">
        <f>'FORMAT REKAP'!H675&amp;"/"&amp;'FORMAT REKAP'!I675</f>
        <v>/</v>
      </c>
      <c r="D738" s="394" t="str">
        <f>'FORMAT REKAP'!AH675</f>
        <v/>
      </c>
      <c r="E738" s="394" t="str">
        <f>'FORMAT REKAP'!AM675</f>
        <v/>
      </c>
      <c r="F738" s="395" t="str">
        <f>'FORMAT REKAP'!AN675</f>
        <v/>
      </c>
      <c r="G738" s="394" t="str">
        <f>'FORMAT REKAP'!AQ675</f>
        <v/>
      </c>
      <c r="H738" s="394">
        <f>'FORMAT REKAP'!AS675</f>
        <v>0</v>
      </c>
      <c r="I738" s="394">
        <f>'FORMAT REKAP'!AU675</f>
        <v>0</v>
      </c>
      <c r="J738" s="394">
        <f>'FORMAT REKAP'!AY675</f>
        <v>0</v>
      </c>
      <c r="K738" s="395">
        <f>'FORMAT REKAP'!BA675</f>
        <v>0</v>
      </c>
      <c r="L738" s="395" t="str">
        <f>'FORMAT REKAP'!BD675</f>
        <v/>
      </c>
      <c r="M738" s="394" t="str">
        <f>'FORMAT REKAP'!BE675&amp;"/"&amp;'FORMAT REKAP'!BF675</f>
        <v>/</v>
      </c>
      <c r="P738" s="394">
        <f>'FORMAT REKAP'!AW675</f>
        <v>0</v>
      </c>
      <c r="Q738" s="395" t="str">
        <f>'FORMAT REKAP'!BI675</f>
        <v/>
      </c>
      <c r="R738" s="394" t="str">
        <f>'FORMAT REKAP'!BJ675</f>
        <v/>
      </c>
      <c r="S738" s="393" t="str">
        <f>'FORMAT REKAP'!BK675</f>
        <v/>
      </c>
    </row>
    <row r="739" spans="3:19" x14ac:dyDescent="0.25">
      <c r="C739" s="394" t="str">
        <f>'FORMAT REKAP'!H676&amp;"/"&amp;'FORMAT REKAP'!I676</f>
        <v>/</v>
      </c>
      <c r="D739" s="394" t="str">
        <f>'FORMAT REKAP'!AH676</f>
        <v/>
      </c>
      <c r="E739" s="394" t="str">
        <f>'FORMAT REKAP'!AM676</f>
        <v/>
      </c>
      <c r="F739" s="395" t="str">
        <f>'FORMAT REKAP'!AN676</f>
        <v/>
      </c>
      <c r="G739" s="394" t="str">
        <f>'FORMAT REKAP'!AQ676</f>
        <v/>
      </c>
      <c r="H739" s="394">
        <f>'FORMAT REKAP'!AS676</f>
        <v>0</v>
      </c>
      <c r="I739" s="394">
        <f>'FORMAT REKAP'!AU676</f>
        <v>0</v>
      </c>
      <c r="J739" s="394">
        <f>'FORMAT REKAP'!AY676</f>
        <v>0</v>
      </c>
      <c r="K739" s="395">
        <f>'FORMAT REKAP'!BA676</f>
        <v>0</v>
      </c>
      <c r="L739" s="395" t="str">
        <f>'FORMAT REKAP'!BD676</f>
        <v/>
      </c>
      <c r="M739" s="394" t="str">
        <f>'FORMAT REKAP'!BE676&amp;"/"&amp;'FORMAT REKAP'!BF676</f>
        <v>/</v>
      </c>
      <c r="P739" s="394">
        <f>'FORMAT REKAP'!AW676</f>
        <v>0</v>
      </c>
      <c r="Q739" s="395" t="str">
        <f>'FORMAT REKAP'!BI676</f>
        <v/>
      </c>
      <c r="R739" s="394" t="str">
        <f>'FORMAT REKAP'!BJ676</f>
        <v/>
      </c>
      <c r="S739" s="393" t="str">
        <f>'FORMAT REKAP'!BK676</f>
        <v/>
      </c>
    </row>
    <row r="740" spans="3:19" x14ac:dyDescent="0.25">
      <c r="C740" s="394" t="str">
        <f>'FORMAT REKAP'!H677&amp;"/"&amp;'FORMAT REKAP'!I677</f>
        <v>/</v>
      </c>
      <c r="D740" s="394" t="str">
        <f>'FORMAT REKAP'!AH677</f>
        <v/>
      </c>
      <c r="E740" s="394" t="str">
        <f>'FORMAT REKAP'!AM677</f>
        <v/>
      </c>
      <c r="F740" s="395" t="str">
        <f>'FORMAT REKAP'!AN677</f>
        <v/>
      </c>
      <c r="G740" s="394" t="str">
        <f>'FORMAT REKAP'!AQ677</f>
        <v/>
      </c>
      <c r="H740" s="394">
        <f>'FORMAT REKAP'!AS677</f>
        <v>0</v>
      </c>
      <c r="I740" s="394">
        <f>'FORMAT REKAP'!AU677</f>
        <v>0</v>
      </c>
      <c r="J740" s="394">
        <f>'FORMAT REKAP'!AY677</f>
        <v>0</v>
      </c>
      <c r="K740" s="395">
        <f>'FORMAT REKAP'!BA677</f>
        <v>0</v>
      </c>
      <c r="L740" s="395" t="str">
        <f>'FORMAT REKAP'!BD677</f>
        <v/>
      </c>
      <c r="M740" s="394" t="str">
        <f>'FORMAT REKAP'!BE677&amp;"/"&amp;'FORMAT REKAP'!BF677</f>
        <v>/</v>
      </c>
      <c r="P740" s="394">
        <f>'FORMAT REKAP'!AW677</f>
        <v>0</v>
      </c>
      <c r="Q740" s="395" t="str">
        <f>'FORMAT REKAP'!BI677</f>
        <v/>
      </c>
      <c r="R740" s="394" t="str">
        <f>'FORMAT REKAP'!BJ677</f>
        <v/>
      </c>
      <c r="S740" s="393" t="str">
        <f>'FORMAT REKAP'!BK677</f>
        <v/>
      </c>
    </row>
    <row r="741" spans="3:19" x14ac:dyDescent="0.25">
      <c r="C741" s="394" t="str">
        <f>'FORMAT REKAP'!H678&amp;"/"&amp;'FORMAT REKAP'!I678</f>
        <v>/</v>
      </c>
      <c r="D741" s="394" t="str">
        <f>'FORMAT REKAP'!AH678</f>
        <v/>
      </c>
      <c r="E741" s="394" t="str">
        <f>'FORMAT REKAP'!AM678</f>
        <v/>
      </c>
      <c r="F741" s="395" t="str">
        <f>'FORMAT REKAP'!AN678</f>
        <v/>
      </c>
      <c r="G741" s="394" t="str">
        <f>'FORMAT REKAP'!AQ678</f>
        <v/>
      </c>
      <c r="H741" s="394">
        <f>'FORMAT REKAP'!AS678</f>
        <v>0</v>
      </c>
      <c r="I741" s="394">
        <f>'FORMAT REKAP'!AU678</f>
        <v>0</v>
      </c>
      <c r="J741" s="394">
        <f>'FORMAT REKAP'!AY678</f>
        <v>0</v>
      </c>
      <c r="K741" s="395">
        <f>'FORMAT REKAP'!BA678</f>
        <v>0</v>
      </c>
      <c r="L741" s="395" t="str">
        <f>'FORMAT REKAP'!BD678</f>
        <v/>
      </c>
      <c r="M741" s="394" t="str">
        <f>'FORMAT REKAP'!BE678&amp;"/"&amp;'FORMAT REKAP'!BF678</f>
        <v>/</v>
      </c>
      <c r="P741" s="394">
        <f>'FORMAT REKAP'!AW678</f>
        <v>0</v>
      </c>
      <c r="Q741" s="395" t="str">
        <f>'FORMAT REKAP'!BI678</f>
        <v/>
      </c>
      <c r="R741" s="394" t="str">
        <f>'FORMAT REKAP'!BJ678</f>
        <v/>
      </c>
      <c r="S741" s="393" t="str">
        <f>'FORMAT REKAP'!BK678</f>
        <v/>
      </c>
    </row>
    <row r="742" spans="3:19" x14ac:dyDescent="0.25">
      <c r="C742" s="394" t="str">
        <f>'FORMAT REKAP'!H679&amp;"/"&amp;'FORMAT REKAP'!I679</f>
        <v>/</v>
      </c>
      <c r="D742" s="394" t="str">
        <f>'FORMAT REKAP'!AH679</f>
        <v/>
      </c>
      <c r="E742" s="394" t="str">
        <f>'FORMAT REKAP'!AM679</f>
        <v/>
      </c>
      <c r="F742" s="395" t="str">
        <f>'FORMAT REKAP'!AN679</f>
        <v/>
      </c>
      <c r="G742" s="394" t="str">
        <f>'FORMAT REKAP'!AQ679</f>
        <v/>
      </c>
      <c r="H742" s="394">
        <f>'FORMAT REKAP'!AS679</f>
        <v>0</v>
      </c>
      <c r="I742" s="394">
        <f>'FORMAT REKAP'!AU679</f>
        <v>0</v>
      </c>
      <c r="J742" s="394">
        <f>'FORMAT REKAP'!AY679</f>
        <v>0</v>
      </c>
      <c r="K742" s="395">
        <f>'FORMAT REKAP'!BA679</f>
        <v>0</v>
      </c>
      <c r="L742" s="395" t="str">
        <f>'FORMAT REKAP'!BD679</f>
        <v/>
      </c>
      <c r="M742" s="394" t="str">
        <f>'FORMAT REKAP'!BE679&amp;"/"&amp;'FORMAT REKAP'!BF679</f>
        <v>/</v>
      </c>
      <c r="P742" s="394">
        <f>'FORMAT REKAP'!AW679</f>
        <v>0</v>
      </c>
      <c r="Q742" s="395" t="str">
        <f>'FORMAT REKAP'!BI679</f>
        <v/>
      </c>
      <c r="R742" s="394" t="str">
        <f>'FORMAT REKAP'!BJ679</f>
        <v/>
      </c>
      <c r="S742" s="393" t="str">
        <f>'FORMAT REKAP'!BK679</f>
        <v/>
      </c>
    </row>
    <row r="743" spans="3:19" x14ac:dyDescent="0.25">
      <c r="C743" s="394" t="str">
        <f>'FORMAT REKAP'!H680&amp;"/"&amp;'FORMAT REKAP'!I680</f>
        <v>/</v>
      </c>
      <c r="D743" s="394" t="str">
        <f>'FORMAT REKAP'!AH680</f>
        <v/>
      </c>
      <c r="E743" s="394" t="str">
        <f>'FORMAT REKAP'!AM680</f>
        <v/>
      </c>
      <c r="F743" s="395" t="str">
        <f>'FORMAT REKAP'!AN680</f>
        <v/>
      </c>
      <c r="G743" s="394" t="str">
        <f>'FORMAT REKAP'!AQ680</f>
        <v/>
      </c>
      <c r="H743" s="394">
        <f>'FORMAT REKAP'!AS680</f>
        <v>0</v>
      </c>
      <c r="I743" s="394">
        <f>'FORMAT REKAP'!AU680</f>
        <v>0</v>
      </c>
      <c r="J743" s="394">
        <f>'FORMAT REKAP'!AY680</f>
        <v>0</v>
      </c>
      <c r="K743" s="395">
        <f>'FORMAT REKAP'!BA680</f>
        <v>0</v>
      </c>
      <c r="L743" s="395" t="str">
        <f>'FORMAT REKAP'!BD680</f>
        <v/>
      </c>
      <c r="M743" s="394" t="str">
        <f>'FORMAT REKAP'!BE680&amp;"/"&amp;'FORMAT REKAP'!BF680</f>
        <v>/</v>
      </c>
      <c r="P743" s="394">
        <f>'FORMAT REKAP'!AW680</f>
        <v>0</v>
      </c>
      <c r="Q743" s="395" t="str">
        <f>'FORMAT REKAP'!BI680</f>
        <v/>
      </c>
      <c r="R743" s="394" t="str">
        <f>'FORMAT REKAP'!BJ680</f>
        <v/>
      </c>
      <c r="S743" s="393" t="str">
        <f>'FORMAT REKAP'!BK680</f>
        <v/>
      </c>
    </row>
    <row r="744" spans="3:19" x14ac:dyDescent="0.25">
      <c r="C744" s="394" t="str">
        <f>'FORMAT REKAP'!H681&amp;"/"&amp;'FORMAT REKAP'!I681</f>
        <v>/</v>
      </c>
      <c r="D744" s="394" t="str">
        <f>'FORMAT REKAP'!AH681</f>
        <v/>
      </c>
      <c r="E744" s="394" t="str">
        <f>'FORMAT REKAP'!AM681</f>
        <v/>
      </c>
      <c r="F744" s="395" t="str">
        <f>'FORMAT REKAP'!AN681</f>
        <v/>
      </c>
      <c r="G744" s="394" t="str">
        <f>'FORMAT REKAP'!AQ681</f>
        <v/>
      </c>
      <c r="H744" s="394">
        <f>'FORMAT REKAP'!AS681</f>
        <v>0</v>
      </c>
      <c r="I744" s="394">
        <f>'FORMAT REKAP'!AU681</f>
        <v>0</v>
      </c>
      <c r="J744" s="394">
        <f>'FORMAT REKAP'!AY681</f>
        <v>0</v>
      </c>
      <c r="K744" s="395">
        <f>'FORMAT REKAP'!BA681</f>
        <v>0</v>
      </c>
      <c r="L744" s="395" t="str">
        <f>'FORMAT REKAP'!BD681</f>
        <v/>
      </c>
      <c r="M744" s="394" t="str">
        <f>'FORMAT REKAP'!BE681&amp;"/"&amp;'FORMAT REKAP'!BF681</f>
        <v>/</v>
      </c>
      <c r="P744" s="394">
        <f>'FORMAT REKAP'!AW681</f>
        <v>0</v>
      </c>
      <c r="Q744" s="395" t="str">
        <f>'FORMAT REKAP'!BI681</f>
        <v/>
      </c>
      <c r="R744" s="394" t="str">
        <f>'FORMAT REKAP'!BJ681</f>
        <v/>
      </c>
      <c r="S744" s="393" t="str">
        <f>'FORMAT REKAP'!BK681</f>
        <v/>
      </c>
    </row>
    <row r="745" spans="3:19" x14ac:dyDescent="0.25">
      <c r="C745" s="394" t="str">
        <f>'FORMAT REKAP'!H682&amp;"/"&amp;'FORMAT REKAP'!I682</f>
        <v>/</v>
      </c>
      <c r="D745" s="394" t="str">
        <f>'FORMAT REKAP'!AH682</f>
        <v/>
      </c>
      <c r="E745" s="394" t="str">
        <f>'FORMAT REKAP'!AM682</f>
        <v/>
      </c>
      <c r="F745" s="395" t="str">
        <f>'FORMAT REKAP'!AN682</f>
        <v/>
      </c>
      <c r="G745" s="394" t="str">
        <f>'FORMAT REKAP'!AQ682</f>
        <v/>
      </c>
      <c r="H745" s="394">
        <f>'FORMAT REKAP'!AS682</f>
        <v>0</v>
      </c>
      <c r="I745" s="394">
        <f>'FORMAT REKAP'!AU682</f>
        <v>0</v>
      </c>
      <c r="J745" s="394">
        <f>'FORMAT REKAP'!AY682</f>
        <v>0</v>
      </c>
      <c r="K745" s="395">
        <f>'FORMAT REKAP'!BA682</f>
        <v>0</v>
      </c>
      <c r="L745" s="395" t="str">
        <f>'FORMAT REKAP'!BD682</f>
        <v/>
      </c>
      <c r="M745" s="394" t="str">
        <f>'FORMAT REKAP'!BE682&amp;"/"&amp;'FORMAT REKAP'!BF682</f>
        <v>/</v>
      </c>
      <c r="P745" s="394">
        <f>'FORMAT REKAP'!AW682</f>
        <v>0</v>
      </c>
      <c r="Q745" s="395" t="str">
        <f>'FORMAT REKAP'!BI682</f>
        <v/>
      </c>
      <c r="R745" s="394" t="str">
        <f>'FORMAT REKAP'!BJ682</f>
        <v/>
      </c>
      <c r="S745" s="393" t="str">
        <f>'FORMAT REKAP'!BK682</f>
        <v/>
      </c>
    </row>
    <row r="746" spans="3:19" x14ac:dyDescent="0.25">
      <c r="C746" s="394" t="str">
        <f>'FORMAT REKAP'!H683&amp;"/"&amp;'FORMAT REKAP'!I683</f>
        <v>/</v>
      </c>
      <c r="D746" s="394" t="str">
        <f>'FORMAT REKAP'!AH683</f>
        <v/>
      </c>
      <c r="E746" s="394" t="str">
        <f>'FORMAT REKAP'!AM683</f>
        <v/>
      </c>
      <c r="F746" s="395" t="str">
        <f>'FORMAT REKAP'!AN683</f>
        <v/>
      </c>
      <c r="G746" s="394" t="str">
        <f>'FORMAT REKAP'!AQ683</f>
        <v/>
      </c>
      <c r="H746" s="394">
        <f>'FORMAT REKAP'!AS683</f>
        <v>0</v>
      </c>
      <c r="I746" s="394">
        <f>'FORMAT REKAP'!AU683</f>
        <v>0</v>
      </c>
      <c r="J746" s="394">
        <f>'FORMAT REKAP'!AY683</f>
        <v>0</v>
      </c>
      <c r="K746" s="395">
        <f>'FORMAT REKAP'!BA683</f>
        <v>0</v>
      </c>
      <c r="L746" s="395" t="str">
        <f>'FORMAT REKAP'!BD683</f>
        <v/>
      </c>
      <c r="M746" s="394" t="str">
        <f>'FORMAT REKAP'!BE683&amp;"/"&amp;'FORMAT REKAP'!BF683</f>
        <v>/</v>
      </c>
      <c r="P746" s="394">
        <f>'FORMAT REKAP'!AW683</f>
        <v>0</v>
      </c>
      <c r="Q746" s="395" t="str">
        <f>'FORMAT REKAP'!BI683</f>
        <v/>
      </c>
      <c r="R746" s="394" t="str">
        <f>'FORMAT REKAP'!BJ683</f>
        <v/>
      </c>
      <c r="S746" s="393" t="str">
        <f>'FORMAT REKAP'!BK683</f>
        <v/>
      </c>
    </row>
    <row r="747" spans="3:19" x14ac:dyDescent="0.25">
      <c r="C747" s="394" t="str">
        <f>'FORMAT REKAP'!H684&amp;"/"&amp;'FORMAT REKAP'!I684</f>
        <v>/</v>
      </c>
      <c r="D747" s="394" t="str">
        <f>'FORMAT REKAP'!AH684</f>
        <v/>
      </c>
      <c r="E747" s="394" t="str">
        <f>'FORMAT REKAP'!AM684</f>
        <v/>
      </c>
      <c r="F747" s="395" t="str">
        <f>'FORMAT REKAP'!AN684</f>
        <v/>
      </c>
      <c r="G747" s="394" t="str">
        <f>'FORMAT REKAP'!AQ684</f>
        <v/>
      </c>
      <c r="H747" s="394">
        <f>'FORMAT REKAP'!AS684</f>
        <v>0</v>
      </c>
      <c r="I747" s="394">
        <f>'FORMAT REKAP'!AU684</f>
        <v>0</v>
      </c>
      <c r="J747" s="394">
        <f>'FORMAT REKAP'!AY684</f>
        <v>0</v>
      </c>
      <c r="K747" s="395">
        <f>'FORMAT REKAP'!BA684</f>
        <v>0</v>
      </c>
      <c r="L747" s="395" t="str">
        <f>'FORMAT REKAP'!BD684</f>
        <v/>
      </c>
      <c r="M747" s="394" t="str">
        <f>'FORMAT REKAP'!BE684&amp;"/"&amp;'FORMAT REKAP'!BF684</f>
        <v>/</v>
      </c>
      <c r="P747" s="394">
        <f>'FORMAT REKAP'!AW684</f>
        <v>0</v>
      </c>
      <c r="Q747" s="395" t="str">
        <f>'FORMAT REKAP'!BI684</f>
        <v/>
      </c>
      <c r="R747" s="394" t="str">
        <f>'FORMAT REKAP'!BJ684</f>
        <v/>
      </c>
      <c r="S747" s="393" t="str">
        <f>'FORMAT REKAP'!BK684</f>
        <v/>
      </c>
    </row>
    <row r="748" spans="3:19" x14ac:dyDescent="0.25">
      <c r="C748" s="394" t="str">
        <f>'FORMAT REKAP'!H685&amp;"/"&amp;'FORMAT REKAP'!I685</f>
        <v>/</v>
      </c>
      <c r="D748" s="394" t="str">
        <f>'FORMAT REKAP'!AH685</f>
        <v/>
      </c>
      <c r="E748" s="394" t="str">
        <f>'FORMAT REKAP'!AM685</f>
        <v/>
      </c>
      <c r="F748" s="395" t="str">
        <f>'FORMAT REKAP'!AN685</f>
        <v/>
      </c>
      <c r="G748" s="394" t="str">
        <f>'FORMAT REKAP'!AQ685</f>
        <v/>
      </c>
      <c r="H748" s="394">
        <f>'FORMAT REKAP'!AS685</f>
        <v>0</v>
      </c>
      <c r="I748" s="394">
        <f>'FORMAT REKAP'!AU685</f>
        <v>0</v>
      </c>
      <c r="J748" s="394">
        <f>'FORMAT REKAP'!AY685</f>
        <v>0</v>
      </c>
      <c r="K748" s="395">
        <f>'FORMAT REKAP'!BA685</f>
        <v>0</v>
      </c>
      <c r="L748" s="395" t="str">
        <f>'FORMAT REKAP'!BD685</f>
        <v/>
      </c>
      <c r="M748" s="394" t="str">
        <f>'FORMAT REKAP'!BE685&amp;"/"&amp;'FORMAT REKAP'!BF685</f>
        <v>/</v>
      </c>
      <c r="P748" s="394">
        <f>'FORMAT REKAP'!AW685</f>
        <v>0</v>
      </c>
      <c r="Q748" s="395" t="str">
        <f>'FORMAT REKAP'!BI685</f>
        <v/>
      </c>
      <c r="R748" s="394" t="str">
        <f>'FORMAT REKAP'!BJ685</f>
        <v/>
      </c>
      <c r="S748" s="393" t="str">
        <f>'FORMAT REKAP'!BK685</f>
        <v/>
      </c>
    </row>
    <row r="749" spans="3:19" x14ac:dyDescent="0.25">
      <c r="C749" s="394" t="str">
        <f>'FORMAT REKAP'!H686&amp;"/"&amp;'FORMAT REKAP'!I686</f>
        <v>/</v>
      </c>
      <c r="D749" s="394" t="str">
        <f>'FORMAT REKAP'!AH686</f>
        <v/>
      </c>
      <c r="E749" s="394" t="str">
        <f>'FORMAT REKAP'!AM686</f>
        <v/>
      </c>
      <c r="F749" s="395" t="str">
        <f>'FORMAT REKAP'!AN686</f>
        <v/>
      </c>
      <c r="G749" s="394" t="str">
        <f>'FORMAT REKAP'!AQ686</f>
        <v/>
      </c>
      <c r="H749" s="394">
        <f>'FORMAT REKAP'!AS686</f>
        <v>0</v>
      </c>
      <c r="I749" s="394">
        <f>'FORMAT REKAP'!AU686</f>
        <v>0</v>
      </c>
      <c r="J749" s="394">
        <f>'FORMAT REKAP'!AY686</f>
        <v>0</v>
      </c>
      <c r="K749" s="395">
        <f>'FORMAT REKAP'!BA686</f>
        <v>0</v>
      </c>
      <c r="L749" s="395" t="str">
        <f>'FORMAT REKAP'!BD686</f>
        <v/>
      </c>
      <c r="M749" s="394" t="str">
        <f>'FORMAT REKAP'!BE686&amp;"/"&amp;'FORMAT REKAP'!BF686</f>
        <v>/</v>
      </c>
      <c r="P749" s="394">
        <f>'FORMAT REKAP'!AW686</f>
        <v>0</v>
      </c>
      <c r="Q749" s="395" t="str">
        <f>'FORMAT REKAP'!BI686</f>
        <v/>
      </c>
      <c r="R749" s="394" t="str">
        <f>'FORMAT REKAP'!BJ686</f>
        <v/>
      </c>
      <c r="S749" s="393" t="str">
        <f>'FORMAT REKAP'!BK686</f>
        <v/>
      </c>
    </row>
    <row r="750" spans="3:19" x14ac:dyDescent="0.25">
      <c r="C750" s="394" t="str">
        <f>'FORMAT REKAP'!H687&amp;"/"&amp;'FORMAT REKAP'!I687</f>
        <v>/</v>
      </c>
      <c r="D750" s="394" t="str">
        <f>'FORMAT REKAP'!AH687</f>
        <v/>
      </c>
      <c r="E750" s="394" t="str">
        <f>'FORMAT REKAP'!AM687</f>
        <v/>
      </c>
      <c r="F750" s="395" t="str">
        <f>'FORMAT REKAP'!AN687</f>
        <v/>
      </c>
      <c r="G750" s="394" t="str">
        <f>'FORMAT REKAP'!AQ687</f>
        <v/>
      </c>
      <c r="H750" s="394">
        <f>'FORMAT REKAP'!AS687</f>
        <v>0</v>
      </c>
      <c r="I750" s="394">
        <f>'FORMAT REKAP'!AU687</f>
        <v>0</v>
      </c>
      <c r="J750" s="394">
        <f>'FORMAT REKAP'!AY687</f>
        <v>0</v>
      </c>
      <c r="K750" s="395">
        <f>'FORMAT REKAP'!BA687</f>
        <v>0</v>
      </c>
      <c r="L750" s="395" t="str">
        <f>'FORMAT REKAP'!BD687</f>
        <v/>
      </c>
      <c r="M750" s="394" t="str">
        <f>'FORMAT REKAP'!BE687&amp;"/"&amp;'FORMAT REKAP'!BF687</f>
        <v>/</v>
      </c>
      <c r="P750" s="394">
        <f>'FORMAT REKAP'!AW687</f>
        <v>0</v>
      </c>
      <c r="Q750" s="395" t="str">
        <f>'FORMAT REKAP'!BI687</f>
        <v/>
      </c>
      <c r="R750" s="394" t="str">
        <f>'FORMAT REKAP'!BJ687</f>
        <v/>
      </c>
      <c r="S750" s="393" t="str">
        <f>'FORMAT REKAP'!BK687</f>
        <v/>
      </c>
    </row>
    <row r="751" spans="3:19" x14ac:dyDescent="0.25">
      <c r="C751" s="394" t="str">
        <f>'FORMAT REKAP'!H688&amp;"/"&amp;'FORMAT REKAP'!I688</f>
        <v>/</v>
      </c>
      <c r="D751" s="394" t="str">
        <f>'FORMAT REKAP'!AH688</f>
        <v/>
      </c>
      <c r="E751" s="394" t="str">
        <f>'FORMAT REKAP'!AM688</f>
        <v/>
      </c>
      <c r="F751" s="395" t="str">
        <f>'FORMAT REKAP'!AN688</f>
        <v/>
      </c>
      <c r="G751" s="394" t="str">
        <f>'FORMAT REKAP'!AQ688</f>
        <v/>
      </c>
      <c r="H751" s="394">
        <f>'FORMAT REKAP'!AS688</f>
        <v>0</v>
      </c>
      <c r="I751" s="394">
        <f>'FORMAT REKAP'!AU688</f>
        <v>0</v>
      </c>
      <c r="J751" s="394">
        <f>'FORMAT REKAP'!AY688</f>
        <v>0</v>
      </c>
      <c r="K751" s="395">
        <f>'FORMAT REKAP'!BA688</f>
        <v>0</v>
      </c>
      <c r="L751" s="395" t="str">
        <f>'FORMAT REKAP'!BD688</f>
        <v/>
      </c>
      <c r="M751" s="394" t="str">
        <f>'FORMAT REKAP'!BE688&amp;"/"&amp;'FORMAT REKAP'!BF688</f>
        <v>/</v>
      </c>
      <c r="P751" s="394">
        <f>'FORMAT REKAP'!AW688</f>
        <v>0</v>
      </c>
      <c r="Q751" s="395" t="str">
        <f>'FORMAT REKAP'!BI688</f>
        <v/>
      </c>
      <c r="R751" s="394" t="str">
        <f>'FORMAT REKAP'!BJ688</f>
        <v/>
      </c>
      <c r="S751" s="393" t="str">
        <f>'FORMAT REKAP'!BK688</f>
        <v/>
      </c>
    </row>
    <row r="752" spans="3:19" x14ac:dyDescent="0.25">
      <c r="C752" s="394" t="str">
        <f>'FORMAT REKAP'!H689&amp;"/"&amp;'FORMAT REKAP'!I689</f>
        <v>/</v>
      </c>
      <c r="D752" s="394" t="str">
        <f>'FORMAT REKAP'!AH689</f>
        <v/>
      </c>
      <c r="E752" s="394" t="str">
        <f>'FORMAT REKAP'!AM689</f>
        <v/>
      </c>
      <c r="F752" s="395" t="str">
        <f>'FORMAT REKAP'!AN689</f>
        <v/>
      </c>
      <c r="G752" s="394" t="str">
        <f>'FORMAT REKAP'!AQ689</f>
        <v/>
      </c>
      <c r="H752" s="394">
        <f>'FORMAT REKAP'!AS689</f>
        <v>0</v>
      </c>
      <c r="I752" s="394">
        <f>'FORMAT REKAP'!AU689</f>
        <v>0</v>
      </c>
      <c r="J752" s="394">
        <f>'FORMAT REKAP'!AY689</f>
        <v>0</v>
      </c>
      <c r="K752" s="395">
        <f>'FORMAT REKAP'!BA689</f>
        <v>0</v>
      </c>
      <c r="L752" s="395" t="str">
        <f>'FORMAT REKAP'!BD689</f>
        <v/>
      </c>
      <c r="M752" s="394" t="str">
        <f>'FORMAT REKAP'!BE689&amp;"/"&amp;'FORMAT REKAP'!BF689</f>
        <v>/</v>
      </c>
      <c r="P752" s="394">
        <f>'FORMAT REKAP'!AW689</f>
        <v>0</v>
      </c>
      <c r="Q752" s="395" t="str">
        <f>'FORMAT REKAP'!BI689</f>
        <v/>
      </c>
      <c r="R752" s="394" t="str">
        <f>'FORMAT REKAP'!BJ689</f>
        <v/>
      </c>
      <c r="S752" s="393" t="str">
        <f>'FORMAT REKAP'!BK689</f>
        <v/>
      </c>
    </row>
    <row r="753" spans="3:19" x14ac:dyDescent="0.25">
      <c r="C753" s="394" t="str">
        <f>'FORMAT REKAP'!H690&amp;"/"&amp;'FORMAT REKAP'!I690</f>
        <v>/</v>
      </c>
      <c r="D753" s="394" t="str">
        <f>'FORMAT REKAP'!AH690</f>
        <v/>
      </c>
      <c r="E753" s="394" t="str">
        <f>'FORMAT REKAP'!AM690</f>
        <v/>
      </c>
      <c r="F753" s="395" t="str">
        <f>'FORMAT REKAP'!AN690</f>
        <v/>
      </c>
      <c r="G753" s="394" t="str">
        <f>'FORMAT REKAP'!AQ690</f>
        <v/>
      </c>
      <c r="H753" s="394">
        <f>'FORMAT REKAP'!AS690</f>
        <v>0</v>
      </c>
      <c r="I753" s="394">
        <f>'FORMAT REKAP'!AU690</f>
        <v>0</v>
      </c>
      <c r="J753" s="394">
        <f>'FORMAT REKAP'!AY690</f>
        <v>0</v>
      </c>
      <c r="K753" s="395">
        <f>'FORMAT REKAP'!BA690</f>
        <v>0</v>
      </c>
      <c r="L753" s="395" t="str">
        <f>'FORMAT REKAP'!BD690</f>
        <v/>
      </c>
      <c r="M753" s="394" t="str">
        <f>'FORMAT REKAP'!BE690&amp;"/"&amp;'FORMAT REKAP'!BF690</f>
        <v>/</v>
      </c>
      <c r="P753" s="394">
        <f>'FORMAT REKAP'!AW690</f>
        <v>0</v>
      </c>
      <c r="Q753" s="395" t="str">
        <f>'FORMAT REKAP'!BI690</f>
        <v/>
      </c>
      <c r="R753" s="394" t="str">
        <f>'FORMAT REKAP'!BJ690</f>
        <v/>
      </c>
      <c r="S753" s="393" t="str">
        <f>'FORMAT REKAP'!BK690</f>
        <v/>
      </c>
    </row>
    <row r="754" spans="3:19" x14ac:dyDescent="0.25">
      <c r="C754" s="394" t="str">
        <f>'FORMAT REKAP'!H691&amp;"/"&amp;'FORMAT REKAP'!I691</f>
        <v>/</v>
      </c>
      <c r="D754" s="394" t="str">
        <f>'FORMAT REKAP'!AH691</f>
        <v/>
      </c>
      <c r="E754" s="394" t="str">
        <f>'FORMAT REKAP'!AM691</f>
        <v/>
      </c>
      <c r="F754" s="395" t="str">
        <f>'FORMAT REKAP'!AN691</f>
        <v/>
      </c>
      <c r="G754" s="394" t="str">
        <f>'FORMAT REKAP'!AQ691</f>
        <v/>
      </c>
      <c r="H754" s="394">
        <f>'FORMAT REKAP'!AS691</f>
        <v>0</v>
      </c>
      <c r="I754" s="394">
        <f>'FORMAT REKAP'!AU691</f>
        <v>0</v>
      </c>
      <c r="J754" s="394">
        <f>'FORMAT REKAP'!AY691</f>
        <v>0</v>
      </c>
      <c r="K754" s="395">
        <f>'FORMAT REKAP'!BA691</f>
        <v>0</v>
      </c>
      <c r="L754" s="395" t="str">
        <f>'FORMAT REKAP'!BD691</f>
        <v/>
      </c>
      <c r="M754" s="394" t="str">
        <f>'FORMAT REKAP'!BE691&amp;"/"&amp;'FORMAT REKAP'!BF691</f>
        <v>/</v>
      </c>
      <c r="P754" s="394">
        <f>'FORMAT REKAP'!AW691</f>
        <v>0</v>
      </c>
      <c r="Q754" s="395" t="str">
        <f>'FORMAT REKAP'!BI691</f>
        <v/>
      </c>
      <c r="R754" s="394" t="str">
        <f>'FORMAT REKAP'!BJ691</f>
        <v/>
      </c>
      <c r="S754" s="393" t="str">
        <f>'FORMAT REKAP'!BK691</f>
        <v/>
      </c>
    </row>
    <row r="755" spans="3:19" x14ac:dyDescent="0.25">
      <c r="C755" s="394" t="str">
        <f>'FORMAT REKAP'!H692&amp;"/"&amp;'FORMAT REKAP'!I692</f>
        <v>/</v>
      </c>
      <c r="D755" s="394" t="str">
        <f>'FORMAT REKAP'!AH692</f>
        <v/>
      </c>
      <c r="E755" s="394" t="str">
        <f>'FORMAT REKAP'!AM692</f>
        <v/>
      </c>
      <c r="F755" s="395" t="str">
        <f>'FORMAT REKAP'!AN692</f>
        <v/>
      </c>
      <c r="G755" s="394" t="str">
        <f>'FORMAT REKAP'!AQ692</f>
        <v/>
      </c>
      <c r="H755" s="394">
        <f>'FORMAT REKAP'!AS692</f>
        <v>0</v>
      </c>
      <c r="I755" s="394">
        <f>'FORMAT REKAP'!AU692</f>
        <v>0</v>
      </c>
      <c r="J755" s="394">
        <f>'FORMAT REKAP'!AY692</f>
        <v>0</v>
      </c>
      <c r="K755" s="395">
        <f>'FORMAT REKAP'!BA692</f>
        <v>0</v>
      </c>
      <c r="L755" s="395" t="str">
        <f>'FORMAT REKAP'!BD692</f>
        <v/>
      </c>
      <c r="M755" s="394" t="str">
        <f>'FORMAT REKAP'!BE692&amp;"/"&amp;'FORMAT REKAP'!BF692</f>
        <v>/</v>
      </c>
      <c r="P755" s="394">
        <f>'FORMAT REKAP'!AW692</f>
        <v>0</v>
      </c>
      <c r="Q755" s="395" t="str">
        <f>'FORMAT REKAP'!BI692</f>
        <v/>
      </c>
      <c r="R755" s="394" t="str">
        <f>'FORMAT REKAP'!BJ692</f>
        <v/>
      </c>
      <c r="S755" s="393" t="str">
        <f>'FORMAT REKAP'!BK692</f>
        <v/>
      </c>
    </row>
    <row r="756" spans="3:19" x14ac:dyDescent="0.25">
      <c r="C756" s="394" t="str">
        <f>'FORMAT REKAP'!H693&amp;"/"&amp;'FORMAT REKAP'!I693</f>
        <v>/</v>
      </c>
      <c r="D756" s="394" t="str">
        <f>'FORMAT REKAP'!AH693</f>
        <v/>
      </c>
      <c r="E756" s="394" t="str">
        <f>'FORMAT REKAP'!AM693</f>
        <v/>
      </c>
      <c r="F756" s="395" t="str">
        <f>'FORMAT REKAP'!AN693</f>
        <v/>
      </c>
      <c r="G756" s="394" t="str">
        <f>'FORMAT REKAP'!AQ693</f>
        <v/>
      </c>
      <c r="H756" s="394">
        <f>'FORMAT REKAP'!AS693</f>
        <v>0</v>
      </c>
      <c r="I756" s="394">
        <f>'FORMAT REKAP'!AU693</f>
        <v>0</v>
      </c>
      <c r="J756" s="394">
        <f>'FORMAT REKAP'!AY693</f>
        <v>0</v>
      </c>
      <c r="K756" s="395">
        <f>'FORMAT REKAP'!BA693</f>
        <v>0</v>
      </c>
      <c r="L756" s="395" t="str">
        <f>'FORMAT REKAP'!BD693</f>
        <v/>
      </c>
      <c r="M756" s="394" t="str">
        <f>'FORMAT REKAP'!BE693&amp;"/"&amp;'FORMAT REKAP'!BF693</f>
        <v>/</v>
      </c>
      <c r="P756" s="394">
        <f>'FORMAT REKAP'!AW693</f>
        <v>0</v>
      </c>
      <c r="Q756" s="395" t="str">
        <f>'FORMAT REKAP'!BI693</f>
        <v/>
      </c>
      <c r="R756" s="394" t="str">
        <f>'FORMAT REKAP'!BJ693</f>
        <v/>
      </c>
      <c r="S756" s="393" t="str">
        <f>'FORMAT REKAP'!BK693</f>
        <v/>
      </c>
    </row>
    <row r="757" spans="3:19" x14ac:dyDescent="0.25">
      <c r="C757" s="394" t="str">
        <f>'FORMAT REKAP'!H694&amp;"/"&amp;'FORMAT REKAP'!I694</f>
        <v>/</v>
      </c>
      <c r="D757" s="394" t="str">
        <f>'FORMAT REKAP'!AH694</f>
        <v/>
      </c>
      <c r="E757" s="394" t="str">
        <f>'FORMAT REKAP'!AM694</f>
        <v/>
      </c>
      <c r="F757" s="395" t="str">
        <f>'FORMAT REKAP'!AN694</f>
        <v/>
      </c>
      <c r="G757" s="394" t="str">
        <f>'FORMAT REKAP'!AQ694</f>
        <v/>
      </c>
      <c r="H757" s="394">
        <f>'FORMAT REKAP'!AS694</f>
        <v>0</v>
      </c>
      <c r="I757" s="394">
        <f>'FORMAT REKAP'!AU694</f>
        <v>0</v>
      </c>
      <c r="J757" s="394">
        <f>'FORMAT REKAP'!AY694</f>
        <v>0</v>
      </c>
      <c r="K757" s="395">
        <f>'FORMAT REKAP'!BA694</f>
        <v>0</v>
      </c>
      <c r="L757" s="395" t="str">
        <f>'FORMAT REKAP'!BD694</f>
        <v/>
      </c>
      <c r="M757" s="394" t="str">
        <f>'FORMAT REKAP'!BE694&amp;"/"&amp;'FORMAT REKAP'!BF694</f>
        <v>/</v>
      </c>
      <c r="P757" s="394">
        <f>'FORMAT REKAP'!AW694</f>
        <v>0</v>
      </c>
      <c r="Q757" s="395" t="str">
        <f>'FORMAT REKAP'!BI694</f>
        <v/>
      </c>
      <c r="R757" s="394" t="str">
        <f>'FORMAT REKAP'!BJ694</f>
        <v/>
      </c>
      <c r="S757" s="393" t="str">
        <f>'FORMAT REKAP'!BK694</f>
        <v/>
      </c>
    </row>
    <row r="758" spans="3:19" x14ac:dyDescent="0.25">
      <c r="C758" s="394" t="str">
        <f>'FORMAT REKAP'!H695&amp;"/"&amp;'FORMAT REKAP'!I695</f>
        <v>/</v>
      </c>
      <c r="D758" s="394" t="str">
        <f>'FORMAT REKAP'!AH695</f>
        <v/>
      </c>
      <c r="E758" s="394" t="str">
        <f>'FORMAT REKAP'!AM695</f>
        <v/>
      </c>
      <c r="F758" s="395" t="str">
        <f>'FORMAT REKAP'!AN695</f>
        <v/>
      </c>
      <c r="G758" s="394" t="str">
        <f>'FORMAT REKAP'!AQ695</f>
        <v/>
      </c>
      <c r="H758" s="394">
        <f>'FORMAT REKAP'!AS695</f>
        <v>0</v>
      </c>
      <c r="I758" s="394">
        <f>'FORMAT REKAP'!AU695</f>
        <v>0</v>
      </c>
      <c r="J758" s="394">
        <f>'FORMAT REKAP'!AY695</f>
        <v>0</v>
      </c>
      <c r="K758" s="395">
        <f>'FORMAT REKAP'!BA695</f>
        <v>0</v>
      </c>
      <c r="L758" s="395" t="str">
        <f>'FORMAT REKAP'!BD695</f>
        <v/>
      </c>
      <c r="M758" s="394" t="str">
        <f>'FORMAT REKAP'!BE695&amp;"/"&amp;'FORMAT REKAP'!BF695</f>
        <v>/</v>
      </c>
      <c r="P758" s="394">
        <f>'FORMAT REKAP'!AW695</f>
        <v>0</v>
      </c>
      <c r="Q758" s="395" t="str">
        <f>'FORMAT REKAP'!BI695</f>
        <v/>
      </c>
      <c r="R758" s="394" t="str">
        <f>'FORMAT REKAP'!BJ695</f>
        <v/>
      </c>
      <c r="S758" s="393" t="str">
        <f>'FORMAT REKAP'!BK695</f>
        <v/>
      </c>
    </row>
    <row r="759" spans="3:19" x14ac:dyDescent="0.25">
      <c r="C759" s="394" t="str">
        <f>'FORMAT REKAP'!H696&amp;"/"&amp;'FORMAT REKAP'!I696</f>
        <v>/</v>
      </c>
      <c r="D759" s="394" t="str">
        <f>'FORMAT REKAP'!AH696</f>
        <v/>
      </c>
      <c r="E759" s="394" t="str">
        <f>'FORMAT REKAP'!AM696</f>
        <v/>
      </c>
      <c r="F759" s="395" t="str">
        <f>'FORMAT REKAP'!AN696</f>
        <v/>
      </c>
      <c r="G759" s="394" t="str">
        <f>'FORMAT REKAP'!AQ696</f>
        <v/>
      </c>
      <c r="H759" s="394">
        <f>'FORMAT REKAP'!AS696</f>
        <v>0</v>
      </c>
      <c r="I759" s="394">
        <f>'FORMAT REKAP'!AU696</f>
        <v>0</v>
      </c>
      <c r="J759" s="394">
        <f>'FORMAT REKAP'!AY696</f>
        <v>0</v>
      </c>
      <c r="K759" s="395">
        <f>'FORMAT REKAP'!BA696</f>
        <v>0</v>
      </c>
      <c r="L759" s="395" t="str">
        <f>'FORMAT REKAP'!BD696</f>
        <v/>
      </c>
      <c r="M759" s="394" t="str">
        <f>'FORMAT REKAP'!BE696&amp;"/"&amp;'FORMAT REKAP'!BF696</f>
        <v>/</v>
      </c>
      <c r="P759" s="394">
        <f>'FORMAT REKAP'!AW696</f>
        <v>0</v>
      </c>
      <c r="Q759" s="395" t="str">
        <f>'FORMAT REKAP'!BI696</f>
        <v/>
      </c>
      <c r="R759" s="394" t="str">
        <f>'FORMAT REKAP'!BJ696</f>
        <v/>
      </c>
      <c r="S759" s="393" t="str">
        <f>'FORMAT REKAP'!BK696</f>
        <v/>
      </c>
    </row>
    <row r="760" spans="3:19" x14ac:dyDescent="0.25">
      <c r="C760" s="394" t="str">
        <f>'FORMAT REKAP'!H697&amp;"/"&amp;'FORMAT REKAP'!I697</f>
        <v>/</v>
      </c>
      <c r="D760" s="394" t="str">
        <f>'FORMAT REKAP'!AH697</f>
        <v/>
      </c>
      <c r="E760" s="394" t="str">
        <f>'FORMAT REKAP'!AM697</f>
        <v/>
      </c>
      <c r="F760" s="395" t="str">
        <f>'FORMAT REKAP'!AN697</f>
        <v/>
      </c>
      <c r="G760" s="394" t="str">
        <f>'FORMAT REKAP'!AQ697</f>
        <v/>
      </c>
      <c r="H760" s="394">
        <f>'FORMAT REKAP'!AS697</f>
        <v>0</v>
      </c>
      <c r="I760" s="394">
        <f>'FORMAT REKAP'!AU697</f>
        <v>0</v>
      </c>
      <c r="J760" s="394">
        <f>'FORMAT REKAP'!AY697</f>
        <v>0</v>
      </c>
      <c r="K760" s="395">
        <f>'FORMAT REKAP'!BA697</f>
        <v>0</v>
      </c>
      <c r="L760" s="395" t="str">
        <f>'FORMAT REKAP'!BD697</f>
        <v/>
      </c>
      <c r="M760" s="394" t="str">
        <f>'FORMAT REKAP'!BE697&amp;"/"&amp;'FORMAT REKAP'!BF697</f>
        <v>/</v>
      </c>
      <c r="P760" s="394">
        <f>'FORMAT REKAP'!AW697</f>
        <v>0</v>
      </c>
      <c r="Q760" s="395" t="str">
        <f>'FORMAT REKAP'!BI697</f>
        <v/>
      </c>
      <c r="R760" s="394" t="str">
        <f>'FORMAT REKAP'!BJ697</f>
        <v/>
      </c>
      <c r="S760" s="393" t="str">
        <f>'FORMAT REKAP'!BK697</f>
        <v/>
      </c>
    </row>
    <row r="761" spans="3:19" x14ac:dyDescent="0.25">
      <c r="C761" s="394" t="str">
        <f>'FORMAT REKAP'!H698&amp;"/"&amp;'FORMAT REKAP'!I698</f>
        <v>/</v>
      </c>
      <c r="D761" s="394" t="str">
        <f>'FORMAT REKAP'!AH698</f>
        <v/>
      </c>
      <c r="E761" s="394" t="str">
        <f>'FORMAT REKAP'!AM698</f>
        <v/>
      </c>
      <c r="F761" s="395" t="str">
        <f>'FORMAT REKAP'!AN698</f>
        <v/>
      </c>
      <c r="G761" s="394" t="str">
        <f>'FORMAT REKAP'!AQ698</f>
        <v/>
      </c>
      <c r="H761" s="394">
        <f>'FORMAT REKAP'!AS698</f>
        <v>0</v>
      </c>
      <c r="I761" s="394">
        <f>'FORMAT REKAP'!AU698</f>
        <v>0</v>
      </c>
      <c r="J761" s="394">
        <f>'FORMAT REKAP'!AY698</f>
        <v>0</v>
      </c>
      <c r="K761" s="395">
        <f>'FORMAT REKAP'!BA698</f>
        <v>0</v>
      </c>
      <c r="L761" s="395" t="str">
        <f>'FORMAT REKAP'!BD698</f>
        <v/>
      </c>
      <c r="M761" s="394" t="str">
        <f>'FORMAT REKAP'!BE698&amp;"/"&amp;'FORMAT REKAP'!BF698</f>
        <v>/</v>
      </c>
      <c r="P761" s="394">
        <f>'FORMAT REKAP'!AW698</f>
        <v>0</v>
      </c>
      <c r="Q761" s="395" t="str">
        <f>'FORMAT REKAP'!BI698</f>
        <v/>
      </c>
      <c r="R761" s="394" t="str">
        <f>'FORMAT REKAP'!BJ698</f>
        <v/>
      </c>
      <c r="S761" s="393" t="str">
        <f>'FORMAT REKAP'!BK698</f>
        <v/>
      </c>
    </row>
    <row r="762" spans="3:19" x14ac:dyDescent="0.25">
      <c r="C762" s="394" t="str">
        <f>'FORMAT REKAP'!H699&amp;"/"&amp;'FORMAT REKAP'!I699</f>
        <v>/</v>
      </c>
      <c r="D762" s="394" t="str">
        <f>'FORMAT REKAP'!AH699</f>
        <v/>
      </c>
      <c r="E762" s="394" t="str">
        <f>'FORMAT REKAP'!AM699</f>
        <v/>
      </c>
      <c r="F762" s="395" t="str">
        <f>'FORMAT REKAP'!AN699</f>
        <v/>
      </c>
      <c r="G762" s="394" t="str">
        <f>'FORMAT REKAP'!AQ699</f>
        <v/>
      </c>
      <c r="H762" s="394">
        <f>'FORMAT REKAP'!AS699</f>
        <v>0</v>
      </c>
      <c r="I762" s="394">
        <f>'FORMAT REKAP'!AU699</f>
        <v>0</v>
      </c>
      <c r="J762" s="394">
        <f>'FORMAT REKAP'!AY699</f>
        <v>0</v>
      </c>
      <c r="K762" s="395">
        <f>'FORMAT REKAP'!BA699</f>
        <v>0</v>
      </c>
      <c r="L762" s="395" t="str">
        <f>'FORMAT REKAP'!BD699</f>
        <v/>
      </c>
      <c r="M762" s="394" t="str">
        <f>'FORMAT REKAP'!BE699&amp;"/"&amp;'FORMAT REKAP'!BF699</f>
        <v>/</v>
      </c>
      <c r="P762" s="394">
        <f>'FORMAT REKAP'!AW699</f>
        <v>0</v>
      </c>
      <c r="Q762" s="395" t="str">
        <f>'FORMAT REKAP'!BI699</f>
        <v/>
      </c>
      <c r="R762" s="394" t="str">
        <f>'FORMAT REKAP'!BJ699</f>
        <v/>
      </c>
      <c r="S762" s="393" t="str">
        <f>'FORMAT REKAP'!BK699</f>
        <v/>
      </c>
    </row>
    <row r="763" spans="3:19" x14ac:dyDescent="0.25">
      <c r="C763" s="394" t="str">
        <f>'FORMAT REKAP'!H700&amp;"/"&amp;'FORMAT REKAP'!I700</f>
        <v>/</v>
      </c>
      <c r="D763" s="394" t="str">
        <f>'FORMAT REKAP'!AH700</f>
        <v/>
      </c>
      <c r="E763" s="394" t="str">
        <f>'FORMAT REKAP'!AM700</f>
        <v/>
      </c>
      <c r="F763" s="395" t="str">
        <f>'FORMAT REKAP'!AN700</f>
        <v/>
      </c>
      <c r="G763" s="394" t="str">
        <f>'FORMAT REKAP'!AQ700</f>
        <v/>
      </c>
      <c r="H763" s="394">
        <f>'FORMAT REKAP'!AS700</f>
        <v>0</v>
      </c>
      <c r="I763" s="394">
        <f>'FORMAT REKAP'!AU700</f>
        <v>0</v>
      </c>
      <c r="J763" s="394">
        <f>'FORMAT REKAP'!AY700</f>
        <v>0</v>
      </c>
      <c r="K763" s="395">
        <f>'FORMAT REKAP'!BA700</f>
        <v>0</v>
      </c>
      <c r="L763" s="395" t="str">
        <f>'FORMAT REKAP'!BD700</f>
        <v/>
      </c>
      <c r="M763" s="394" t="str">
        <f>'FORMAT REKAP'!BE700&amp;"/"&amp;'FORMAT REKAP'!BF700</f>
        <v>/</v>
      </c>
      <c r="P763" s="394">
        <f>'FORMAT REKAP'!AW700</f>
        <v>0</v>
      </c>
      <c r="Q763" s="395" t="str">
        <f>'FORMAT REKAP'!BI700</f>
        <v/>
      </c>
      <c r="R763" s="394" t="str">
        <f>'FORMAT REKAP'!BJ700</f>
        <v/>
      </c>
      <c r="S763" s="393" t="str">
        <f>'FORMAT REKAP'!BK700</f>
        <v/>
      </c>
    </row>
    <row r="764" spans="3:19" x14ac:dyDescent="0.25">
      <c r="C764" s="394" t="str">
        <f>'FORMAT REKAP'!H701&amp;"/"&amp;'FORMAT REKAP'!I701</f>
        <v>/</v>
      </c>
      <c r="D764" s="394" t="str">
        <f>'FORMAT REKAP'!AH701</f>
        <v/>
      </c>
      <c r="E764" s="394" t="str">
        <f>'FORMAT REKAP'!AM701</f>
        <v/>
      </c>
      <c r="F764" s="395" t="str">
        <f>'FORMAT REKAP'!AN701</f>
        <v/>
      </c>
      <c r="G764" s="394" t="str">
        <f>'FORMAT REKAP'!AQ701</f>
        <v/>
      </c>
      <c r="H764" s="394">
        <f>'FORMAT REKAP'!AS701</f>
        <v>0</v>
      </c>
      <c r="I764" s="394">
        <f>'FORMAT REKAP'!AU701</f>
        <v>0</v>
      </c>
      <c r="J764" s="394">
        <f>'FORMAT REKAP'!AY701</f>
        <v>0</v>
      </c>
      <c r="K764" s="395">
        <f>'FORMAT REKAP'!BA701</f>
        <v>0</v>
      </c>
      <c r="L764" s="395" t="str">
        <f>'FORMAT REKAP'!BD701</f>
        <v/>
      </c>
      <c r="M764" s="394" t="str">
        <f>'FORMAT REKAP'!BE701&amp;"/"&amp;'FORMAT REKAP'!BF701</f>
        <v>/</v>
      </c>
      <c r="P764" s="394">
        <f>'FORMAT REKAP'!AW701</f>
        <v>0</v>
      </c>
      <c r="Q764" s="395" t="str">
        <f>'FORMAT REKAP'!BI701</f>
        <v/>
      </c>
      <c r="R764" s="394" t="str">
        <f>'FORMAT REKAP'!BJ701</f>
        <v/>
      </c>
      <c r="S764" s="393" t="str">
        <f>'FORMAT REKAP'!BK701</f>
        <v/>
      </c>
    </row>
    <row r="765" spans="3:19" x14ac:dyDescent="0.25">
      <c r="C765" s="394" t="str">
        <f>'FORMAT REKAP'!H702&amp;"/"&amp;'FORMAT REKAP'!I702</f>
        <v>/</v>
      </c>
      <c r="D765" s="394" t="str">
        <f>'FORMAT REKAP'!AH702</f>
        <v/>
      </c>
      <c r="E765" s="394" t="str">
        <f>'FORMAT REKAP'!AM702</f>
        <v/>
      </c>
      <c r="F765" s="395" t="str">
        <f>'FORMAT REKAP'!AN702</f>
        <v/>
      </c>
      <c r="G765" s="394" t="str">
        <f>'FORMAT REKAP'!AQ702</f>
        <v/>
      </c>
      <c r="H765" s="394">
        <f>'FORMAT REKAP'!AS702</f>
        <v>0</v>
      </c>
      <c r="I765" s="394">
        <f>'FORMAT REKAP'!AU702</f>
        <v>0</v>
      </c>
      <c r="J765" s="394">
        <f>'FORMAT REKAP'!AY702</f>
        <v>0</v>
      </c>
      <c r="K765" s="395">
        <f>'FORMAT REKAP'!BA702</f>
        <v>0</v>
      </c>
      <c r="L765" s="395" t="str">
        <f>'FORMAT REKAP'!BD702</f>
        <v/>
      </c>
      <c r="M765" s="394" t="str">
        <f>'FORMAT REKAP'!BE702&amp;"/"&amp;'FORMAT REKAP'!BF702</f>
        <v>/</v>
      </c>
      <c r="P765" s="394">
        <f>'FORMAT REKAP'!AW702</f>
        <v>0</v>
      </c>
      <c r="Q765" s="395" t="str">
        <f>'FORMAT REKAP'!BI702</f>
        <v/>
      </c>
      <c r="R765" s="394" t="str">
        <f>'FORMAT REKAP'!BJ702</f>
        <v/>
      </c>
      <c r="S765" s="393" t="str">
        <f>'FORMAT REKAP'!BK702</f>
        <v/>
      </c>
    </row>
    <row r="766" spans="3:19" x14ac:dyDescent="0.25">
      <c r="C766" s="394" t="str">
        <f>'FORMAT REKAP'!H703&amp;"/"&amp;'FORMAT REKAP'!I703</f>
        <v>/</v>
      </c>
      <c r="D766" s="394" t="str">
        <f>'FORMAT REKAP'!AH703</f>
        <v/>
      </c>
      <c r="E766" s="394" t="str">
        <f>'FORMAT REKAP'!AM703</f>
        <v/>
      </c>
      <c r="F766" s="395" t="str">
        <f>'FORMAT REKAP'!AN703</f>
        <v/>
      </c>
      <c r="G766" s="394" t="str">
        <f>'FORMAT REKAP'!AQ703</f>
        <v/>
      </c>
      <c r="H766" s="394">
        <f>'FORMAT REKAP'!AS703</f>
        <v>0</v>
      </c>
      <c r="I766" s="394">
        <f>'FORMAT REKAP'!AU703</f>
        <v>0</v>
      </c>
      <c r="J766" s="394">
        <f>'FORMAT REKAP'!AY703</f>
        <v>0</v>
      </c>
      <c r="K766" s="395">
        <f>'FORMAT REKAP'!BA703</f>
        <v>0</v>
      </c>
      <c r="L766" s="395" t="str">
        <f>'FORMAT REKAP'!BD703</f>
        <v/>
      </c>
      <c r="M766" s="394" t="str">
        <f>'FORMAT REKAP'!BE703&amp;"/"&amp;'FORMAT REKAP'!BF703</f>
        <v>/</v>
      </c>
      <c r="P766" s="394">
        <f>'FORMAT REKAP'!AW703</f>
        <v>0</v>
      </c>
      <c r="Q766" s="395" t="str">
        <f>'FORMAT REKAP'!BI703</f>
        <v/>
      </c>
      <c r="R766" s="394" t="str">
        <f>'FORMAT REKAP'!BJ703</f>
        <v/>
      </c>
      <c r="S766" s="393" t="str">
        <f>'FORMAT REKAP'!BK703</f>
        <v/>
      </c>
    </row>
    <row r="767" spans="3:19" x14ac:dyDescent="0.25">
      <c r="C767" s="394" t="str">
        <f>'FORMAT REKAP'!H704&amp;"/"&amp;'FORMAT REKAP'!I704</f>
        <v>/</v>
      </c>
      <c r="D767" s="394" t="str">
        <f>'FORMAT REKAP'!AH704</f>
        <v/>
      </c>
      <c r="E767" s="394" t="str">
        <f>'FORMAT REKAP'!AM704</f>
        <v/>
      </c>
      <c r="F767" s="395" t="str">
        <f>'FORMAT REKAP'!AN704</f>
        <v/>
      </c>
      <c r="G767" s="394" t="str">
        <f>'FORMAT REKAP'!AQ704</f>
        <v/>
      </c>
      <c r="H767" s="394">
        <f>'FORMAT REKAP'!AS704</f>
        <v>0</v>
      </c>
      <c r="I767" s="394">
        <f>'FORMAT REKAP'!AU704</f>
        <v>0</v>
      </c>
      <c r="J767" s="394">
        <f>'FORMAT REKAP'!AY704</f>
        <v>0</v>
      </c>
      <c r="K767" s="395">
        <f>'FORMAT REKAP'!BA704</f>
        <v>0</v>
      </c>
      <c r="L767" s="395" t="str">
        <f>'FORMAT REKAP'!BD704</f>
        <v/>
      </c>
      <c r="M767" s="394" t="str">
        <f>'FORMAT REKAP'!BE704&amp;"/"&amp;'FORMAT REKAP'!BF704</f>
        <v>/</v>
      </c>
      <c r="P767" s="394">
        <f>'FORMAT REKAP'!AW704</f>
        <v>0</v>
      </c>
      <c r="Q767" s="395" t="str">
        <f>'FORMAT REKAP'!BI704</f>
        <v/>
      </c>
      <c r="R767" s="394" t="str">
        <f>'FORMAT REKAP'!BJ704</f>
        <v/>
      </c>
      <c r="S767" s="393" t="str">
        <f>'FORMAT REKAP'!BK704</f>
        <v/>
      </c>
    </row>
    <row r="768" spans="3:19" x14ac:dyDescent="0.25">
      <c r="C768" s="394" t="str">
        <f>'FORMAT REKAP'!H705&amp;"/"&amp;'FORMAT REKAP'!I705</f>
        <v>/</v>
      </c>
      <c r="D768" s="394" t="str">
        <f>'FORMAT REKAP'!AH705</f>
        <v/>
      </c>
      <c r="E768" s="394" t="str">
        <f>'FORMAT REKAP'!AM705</f>
        <v/>
      </c>
      <c r="F768" s="395" t="str">
        <f>'FORMAT REKAP'!AN705</f>
        <v/>
      </c>
      <c r="G768" s="394" t="str">
        <f>'FORMAT REKAP'!AQ705</f>
        <v/>
      </c>
      <c r="H768" s="394">
        <f>'FORMAT REKAP'!AS705</f>
        <v>0</v>
      </c>
      <c r="I768" s="394">
        <f>'FORMAT REKAP'!AU705</f>
        <v>0</v>
      </c>
      <c r="J768" s="394">
        <f>'FORMAT REKAP'!AY705</f>
        <v>0</v>
      </c>
      <c r="K768" s="395">
        <f>'FORMAT REKAP'!BA705</f>
        <v>0</v>
      </c>
      <c r="L768" s="395" t="str">
        <f>'FORMAT REKAP'!BD705</f>
        <v/>
      </c>
      <c r="M768" s="394" t="str">
        <f>'FORMAT REKAP'!BE705&amp;"/"&amp;'FORMAT REKAP'!BF705</f>
        <v>/</v>
      </c>
      <c r="P768" s="394">
        <f>'FORMAT REKAP'!AW705</f>
        <v>0</v>
      </c>
      <c r="Q768" s="395" t="str">
        <f>'FORMAT REKAP'!BI705</f>
        <v/>
      </c>
      <c r="R768" s="394" t="str">
        <f>'FORMAT REKAP'!BJ705</f>
        <v/>
      </c>
      <c r="S768" s="393" t="str">
        <f>'FORMAT REKAP'!BK705</f>
        <v/>
      </c>
    </row>
    <row r="769" spans="3:19" x14ac:dyDescent="0.25">
      <c r="C769" s="394" t="str">
        <f>'FORMAT REKAP'!H706&amp;"/"&amp;'FORMAT REKAP'!I706</f>
        <v>/</v>
      </c>
      <c r="D769" s="394" t="str">
        <f>'FORMAT REKAP'!AH706</f>
        <v/>
      </c>
      <c r="E769" s="394" t="str">
        <f>'FORMAT REKAP'!AM706</f>
        <v/>
      </c>
      <c r="F769" s="395" t="str">
        <f>'FORMAT REKAP'!AN706</f>
        <v/>
      </c>
      <c r="G769" s="394" t="str">
        <f>'FORMAT REKAP'!AQ706</f>
        <v/>
      </c>
      <c r="H769" s="394">
        <f>'FORMAT REKAP'!AS706</f>
        <v>0</v>
      </c>
      <c r="I769" s="394">
        <f>'FORMAT REKAP'!AU706</f>
        <v>0</v>
      </c>
      <c r="J769" s="394">
        <f>'FORMAT REKAP'!AY706</f>
        <v>0</v>
      </c>
      <c r="K769" s="395">
        <f>'FORMAT REKAP'!BA706</f>
        <v>0</v>
      </c>
      <c r="L769" s="395" t="str">
        <f>'FORMAT REKAP'!BD706</f>
        <v/>
      </c>
      <c r="M769" s="394" t="str">
        <f>'FORMAT REKAP'!BE706&amp;"/"&amp;'FORMAT REKAP'!BF706</f>
        <v>/</v>
      </c>
      <c r="P769" s="394">
        <f>'FORMAT REKAP'!AW706</f>
        <v>0</v>
      </c>
      <c r="Q769" s="395" t="str">
        <f>'FORMAT REKAP'!BI706</f>
        <v/>
      </c>
      <c r="R769" s="394" t="str">
        <f>'FORMAT REKAP'!BJ706</f>
        <v/>
      </c>
      <c r="S769" s="393" t="str">
        <f>'FORMAT REKAP'!BK706</f>
        <v/>
      </c>
    </row>
    <row r="770" spans="3:19" x14ac:dyDescent="0.25">
      <c r="C770" s="394" t="str">
        <f>'FORMAT REKAP'!H707&amp;"/"&amp;'FORMAT REKAP'!I707</f>
        <v>/</v>
      </c>
      <c r="D770" s="394" t="str">
        <f>'FORMAT REKAP'!AH707</f>
        <v/>
      </c>
      <c r="E770" s="394" t="str">
        <f>'FORMAT REKAP'!AM707</f>
        <v/>
      </c>
      <c r="F770" s="395" t="str">
        <f>'FORMAT REKAP'!AN707</f>
        <v/>
      </c>
      <c r="G770" s="394" t="str">
        <f>'FORMAT REKAP'!AQ707</f>
        <v/>
      </c>
      <c r="H770" s="394">
        <f>'FORMAT REKAP'!AS707</f>
        <v>0</v>
      </c>
      <c r="I770" s="394">
        <f>'FORMAT REKAP'!AU707</f>
        <v>0</v>
      </c>
      <c r="J770" s="394">
        <f>'FORMAT REKAP'!AY707</f>
        <v>0</v>
      </c>
      <c r="K770" s="395">
        <f>'FORMAT REKAP'!BA707</f>
        <v>0</v>
      </c>
      <c r="L770" s="395" t="str">
        <f>'FORMAT REKAP'!BD707</f>
        <v/>
      </c>
      <c r="M770" s="394" t="str">
        <f>'FORMAT REKAP'!BE707&amp;"/"&amp;'FORMAT REKAP'!BF707</f>
        <v>/</v>
      </c>
      <c r="P770" s="394">
        <f>'FORMAT REKAP'!AW707</f>
        <v>0</v>
      </c>
      <c r="Q770" s="395" t="str">
        <f>'FORMAT REKAP'!BI707</f>
        <v/>
      </c>
      <c r="R770" s="394" t="str">
        <f>'FORMAT REKAP'!BJ707</f>
        <v/>
      </c>
      <c r="S770" s="393" t="str">
        <f>'FORMAT REKAP'!BK707</f>
        <v/>
      </c>
    </row>
    <row r="771" spans="3:19" x14ac:dyDescent="0.25">
      <c r="C771" s="394" t="str">
        <f>'FORMAT REKAP'!H708&amp;"/"&amp;'FORMAT REKAP'!I708</f>
        <v>/</v>
      </c>
      <c r="D771" s="394" t="str">
        <f>'FORMAT REKAP'!AH708</f>
        <v/>
      </c>
      <c r="E771" s="394" t="str">
        <f>'FORMAT REKAP'!AM708</f>
        <v/>
      </c>
      <c r="F771" s="395" t="str">
        <f>'FORMAT REKAP'!AN708</f>
        <v/>
      </c>
      <c r="G771" s="394" t="str">
        <f>'FORMAT REKAP'!AQ708</f>
        <v/>
      </c>
      <c r="H771" s="394">
        <f>'FORMAT REKAP'!AS708</f>
        <v>0</v>
      </c>
      <c r="I771" s="394">
        <f>'FORMAT REKAP'!AU708</f>
        <v>0</v>
      </c>
      <c r="J771" s="394">
        <f>'FORMAT REKAP'!AY708</f>
        <v>0</v>
      </c>
      <c r="K771" s="395">
        <f>'FORMAT REKAP'!BA708</f>
        <v>0</v>
      </c>
      <c r="L771" s="395" t="str">
        <f>'FORMAT REKAP'!BD708</f>
        <v/>
      </c>
      <c r="M771" s="394" t="str">
        <f>'FORMAT REKAP'!BE708&amp;"/"&amp;'FORMAT REKAP'!BF708</f>
        <v>/</v>
      </c>
      <c r="P771" s="394">
        <f>'FORMAT REKAP'!AW708</f>
        <v>0</v>
      </c>
      <c r="Q771" s="395" t="str">
        <f>'FORMAT REKAP'!BI708</f>
        <v/>
      </c>
      <c r="R771" s="394" t="str">
        <f>'FORMAT REKAP'!BJ708</f>
        <v/>
      </c>
      <c r="S771" s="393" t="str">
        <f>'FORMAT REKAP'!BK708</f>
        <v/>
      </c>
    </row>
    <row r="772" spans="3:19" x14ac:dyDescent="0.25">
      <c r="C772" s="394" t="str">
        <f>'FORMAT REKAP'!H709&amp;"/"&amp;'FORMAT REKAP'!I709</f>
        <v>/</v>
      </c>
      <c r="D772" s="394" t="str">
        <f>'FORMAT REKAP'!AH709</f>
        <v/>
      </c>
      <c r="E772" s="394" t="str">
        <f>'FORMAT REKAP'!AM709</f>
        <v/>
      </c>
      <c r="F772" s="395" t="str">
        <f>'FORMAT REKAP'!AN709</f>
        <v/>
      </c>
      <c r="G772" s="394" t="str">
        <f>'FORMAT REKAP'!AQ709</f>
        <v/>
      </c>
      <c r="H772" s="394">
        <f>'FORMAT REKAP'!AS709</f>
        <v>0</v>
      </c>
      <c r="I772" s="394">
        <f>'FORMAT REKAP'!AU709</f>
        <v>0</v>
      </c>
      <c r="J772" s="394">
        <f>'FORMAT REKAP'!AY709</f>
        <v>0</v>
      </c>
      <c r="K772" s="395">
        <f>'FORMAT REKAP'!BA709</f>
        <v>0</v>
      </c>
      <c r="L772" s="395" t="str">
        <f>'FORMAT REKAP'!BD709</f>
        <v/>
      </c>
      <c r="M772" s="394" t="str">
        <f>'FORMAT REKAP'!BE709&amp;"/"&amp;'FORMAT REKAP'!BF709</f>
        <v>/</v>
      </c>
      <c r="P772" s="394">
        <f>'FORMAT REKAP'!AW709</f>
        <v>0</v>
      </c>
      <c r="Q772" s="395" t="str">
        <f>'FORMAT REKAP'!BI709</f>
        <v/>
      </c>
      <c r="R772" s="394" t="str">
        <f>'FORMAT REKAP'!BJ709</f>
        <v/>
      </c>
      <c r="S772" s="393" t="str">
        <f>'FORMAT REKAP'!BK709</f>
        <v/>
      </c>
    </row>
    <row r="773" spans="3:19" x14ac:dyDescent="0.25">
      <c r="C773" s="394" t="str">
        <f>'FORMAT REKAP'!H710&amp;"/"&amp;'FORMAT REKAP'!I710</f>
        <v>/</v>
      </c>
      <c r="D773" s="394" t="str">
        <f>'FORMAT REKAP'!AH710</f>
        <v/>
      </c>
      <c r="E773" s="394" t="str">
        <f>'FORMAT REKAP'!AM710</f>
        <v/>
      </c>
      <c r="F773" s="395" t="str">
        <f>'FORMAT REKAP'!AN710</f>
        <v/>
      </c>
      <c r="G773" s="394" t="str">
        <f>'FORMAT REKAP'!AQ710</f>
        <v/>
      </c>
      <c r="H773" s="394">
        <f>'FORMAT REKAP'!AS710</f>
        <v>0</v>
      </c>
      <c r="I773" s="394">
        <f>'FORMAT REKAP'!AU710</f>
        <v>0</v>
      </c>
      <c r="J773" s="394">
        <f>'FORMAT REKAP'!AY710</f>
        <v>0</v>
      </c>
      <c r="K773" s="395">
        <f>'FORMAT REKAP'!BA710</f>
        <v>0</v>
      </c>
      <c r="L773" s="395" t="str">
        <f>'FORMAT REKAP'!BD710</f>
        <v/>
      </c>
      <c r="M773" s="394" t="str">
        <f>'FORMAT REKAP'!BE710&amp;"/"&amp;'FORMAT REKAP'!BF710</f>
        <v>/</v>
      </c>
      <c r="P773" s="394">
        <f>'FORMAT REKAP'!AW710</f>
        <v>0</v>
      </c>
      <c r="Q773" s="395" t="str">
        <f>'FORMAT REKAP'!BI710</f>
        <v/>
      </c>
      <c r="R773" s="394" t="str">
        <f>'FORMAT REKAP'!BJ710</f>
        <v/>
      </c>
      <c r="S773" s="393" t="str">
        <f>'FORMAT REKAP'!BK710</f>
        <v/>
      </c>
    </row>
    <row r="774" spans="3:19" x14ac:dyDescent="0.25">
      <c r="C774" s="394" t="str">
        <f>'FORMAT REKAP'!H711&amp;"/"&amp;'FORMAT REKAP'!I711</f>
        <v>/</v>
      </c>
      <c r="D774" s="394" t="str">
        <f>'FORMAT REKAP'!AH711</f>
        <v/>
      </c>
      <c r="E774" s="394" t="str">
        <f>'FORMAT REKAP'!AM711</f>
        <v/>
      </c>
      <c r="F774" s="395" t="str">
        <f>'FORMAT REKAP'!AN711</f>
        <v/>
      </c>
      <c r="G774" s="394" t="str">
        <f>'FORMAT REKAP'!AQ711</f>
        <v/>
      </c>
      <c r="H774" s="394">
        <f>'FORMAT REKAP'!AS711</f>
        <v>0</v>
      </c>
      <c r="I774" s="394">
        <f>'FORMAT REKAP'!AU711</f>
        <v>0</v>
      </c>
      <c r="J774" s="394">
        <f>'FORMAT REKAP'!AY711</f>
        <v>0</v>
      </c>
      <c r="K774" s="395">
        <f>'FORMAT REKAP'!BA711</f>
        <v>0</v>
      </c>
      <c r="L774" s="395" t="str">
        <f>'FORMAT REKAP'!BD711</f>
        <v/>
      </c>
      <c r="M774" s="394" t="str">
        <f>'FORMAT REKAP'!BE711&amp;"/"&amp;'FORMAT REKAP'!BF711</f>
        <v>/</v>
      </c>
      <c r="P774" s="394">
        <f>'FORMAT REKAP'!AW711</f>
        <v>0</v>
      </c>
      <c r="Q774" s="395" t="str">
        <f>'FORMAT REKAP'!BI711</f>
        <v/>
      </c>
      <c r="R774" s="394" t="str">
        <f>'FORMAT REKAP'!BJ711</f>
        <v/>
      </c>
      <c r="S774" s="393" t="str">
        <f>'FORMAT REKAP'!BK711</f>
        <v/>
      </c>
    </row>
    <row r="775" spans="3:19" x14ac:dyDescent="0.25">
      <c r="C775" s="394" t="str">
        <f>'FORMAT REKAP'!H712&amp;"/"&amp;'FORMAT REKAP'!I712</f>
        <v>/</v>
      </c>
      <c r="D775" s="394" t="str">
        <f>'FORMAT REKAP'!AH712</f>
        <v/>
      </c>
      <c r="E775" s="394" t="str">
        <f>'FORMAT REKAP'!AM712</f>
        <v/>
      </c>
      <c r="F775" s="395" t="str">
        <f>'FORMAT REKAP'!AN712</f>
        <v/>
      </c>
      <c r="G775" s="394" t="str">
        <f>'FORMAT REKAP'!AQ712</f>
        <v/>
      </c>
      <c r="H775" s="394">
        <f>'FORMAT REKAP'!AS712</f>
        <v>0</v>
      </c>
      <c r="I775" s="394">
        <f>'FORMAT REKAP'!AU712</f>
        <v>0</v>
      </c>
      <c r="J775" s="394">
        <f>'FORMAT REKAP'!AY712</f>
        <v>0</v>
      </c>
      <c r="K775" s="395">
        <f>'FORMAT REKAP'!BA712</f>
        <v>0</v>
      </c>
      <c r="L775" s="395" t="str">
        <f>'FORMAT REKAP'!BD712</f>
        <v/>
      </c>
      <c r="M775" s="394" t="str">
        <f>'FORMAT REKAP'!BE712&amp;"/"&amp;'FORMAT REKAP'!BF712</f>
        <v>/</v>
      </c>
      <c r="P775" s="394">
        <f>'FORMAT REKAP'!AW712</f>
        <v>0</v>
      </c>
      <c r="Q775" s="395" t="str">
        <f>'FORMAT REKAP'!BI712</f>
        <v/>
      </c>
      <c r="R775" s="394" t="str">
        <f>'FORMAT REKAP'!BJ712</f>
        <v/>
      </c>
      <c r="S775" s="393" t="str">
        <f>'FORMAT REKAP'!BK712</f>
        <v/>
      </c>
    </row>
    <row r="776" spans="3:19" x14ac:dyDescent="0.25">
      <c r="C776" s="394" t="str">
        <f>'FORMAT REKAP'!H713&amp;"/"&amp;'FORMAT REKAP'!I713</f>
        <v>/</v>
      </c>
      <c r="D776" s="394" t="str">
        <f>'FORMAT REKAP'!AH713</f>
        <v/>
      </c>
      <c r="E776" s="394" t="str">
        <f>'FORMAT REKAP'!AM713</f>
        <v/>
      </c>
      <c r="F776" s="395" t="str">
        <f>'FORMAT REKAP'!AN713</f>
        <v/>
      </c>
      <c r="G776" s="394" t="str">
        <f>'FORMAT REKAP'!AQ713</f>
        <v/>
      </c>
      <c r="H776" s="394">
        <f>'FORMAT REKAP'!AS713</f>
        <v>0</v>
      </c>
      <c r="I776" s="394">
        <f>'FORMAT REKAP'!AU713</f>
        <v>0</v>
      </c>
      <c r="J776" s="394">
        <f>'FORMAT REKAP'!AY713</f>
        <v>0</v>
      </c>
      <c r="K776" s="395">
        <f>'FORMAT REKAP'!BA713</f>
        <v>0</v>
      </c>
      <c r="L776" s="395" t="str">
        <f>'FORMAT REKAP'!BD713</f>
        <v/>
      </c>
      <c r="M776" s="394" t="str">
        <f>'FORMAT REKAP'!BE713&amp;"/"&amp;'FORMAT REKAP'!BF713</f>
        <v>/</v>
      </c>
      <c r="P776" s="394">
        <f>'FORMAT REKAP'!AW713</f>
        <v>0</v>
      </c>
      <c r="Q776" s="395" t="str">
        <f>'FORMAT REKAP'!BI713</f>
        <v/>
      </c>
      <c r="R776" s="394" t="str">
        <f>'FORMAT REKAP'!BJ713</f>
        <v/>
      </c>
      <c r="S776" s="393" t="str">
        <f>'FORMAT REKAP'!BK713</f>
        <v/>
      </c>
    </row>
    <row r="777" spans="3:19" x14ac:dyDescent="0.25">
      <c r="C777" s="394" t="str">
        <f>'FORMAT REKAP'!H714&amp;"/"&amp;'FORMAT REKAP'!I714</f>
        <v>/</v>
      </c>
      <c r="D777" s="394" t="str">
        <f>'FORMAT REKAP'!AH714</f>
        <v/>
      </c>
      <c r="E777" s="394" t="str">
        <f>'FORMAT REKAP'!AM714</f>
        <v/>
      </c>
      <c r="F777" s="395" t="str">
        <f>'FORMAT REKAP'!AN714</f>
        <v/>
      </c>
      <c r="G777" s="394" t="str">
        <f>'FORMAT REKAP'!AQ714</f>
        <v/>
      </c>
      <c r="H777" s="394">
        <f>'FORMAT REKAP'!AS714</f>
        <v>0</v>
      </c>
      <c r="I777" s="394">
        <f>'FORMAT REKAP'!AU714</f>
        <v>0</v>
      </c>
      <c r="J777" s="394">
        <f>'FORMAT REKAP'!AY714</f>
        <v>0</v>
      </c>
      <c r="K777" s="395">
        <f>'FORMAT REKAP'!BA714</f>
        <v>0</v>
      </c>
      <c r="L777" s="395" t="str">
        <f>'FORMAT REKAP'!BD714</f>
        <v/>
      </c>
      <c r="M777" s="394" t="str">
        <f>'FORMAT REKAP'!BE714&amp;"/"&amp;'FORMAT REKAP'!BF714</f>
        <v>/</v>
      </c>
      <c r="P777" s="394">
        <f>'FORMAT REKAP'!AW714</f>
        <v>0</v>
      </c>
      <c r="Q777" s="395" t="str">
        <f>'FORMAT REKAP'!BI714</f>
        <v/>
      </c>
      <c r="R777" s="394" t="str">
        <f>'FORMAT REKAP'!BJ714</f>
        <v/>
      </c>
      <c r="S777" s="393" t="str">
        <f>'FORMAT REKAP'!BK714</f>
        <v/>
      </c>
    </row>
    <row r="778" spans="3:19" x14ac:dyDescent="0.25">
      <c r="C778" s="394" t="str">
        <f>'FORMAT REKAP'!H715&amp;"/"&amp;'FORMAT REKAP'!I715</f>
        <v>/</v>
      </c>
      <c r="D778" s="394" t="str">
        <f>'FORMAT REKAP'!AH715</f>
        <v/>
      </c>
      <c r="E778" s="394" t="str">
        <f>'FORMAT REKAP'!AM715</f>
        <v/>
      </c>
      <c r="F778" s="395" t="str">
        <f>'FORMAT REKAP'!AN715</f>
        <v/>
      </c>
      <c r="G778" s="394" t="str">
        <f>'FORMAT REKAP'!AQ715</f>
        <v/>
      </c>
      <c r="H778" s="394">
        <f>'FORMAT REKAP'!AS715</f>
        <v>0</v>
      </c>
      <c r="I778" s="394">
        <f>'FORMAT REKAP'!AU715</f>
        <v>0</v>
      </c>
      <c r="J778" s="394">
        <f>'FORMAT REKAP'!AY715</f>
        <v>0</v>
      </c>
      <c r="K778" s="395">
        <f>'FORMAT REKAP'!BA715</f>
        <v>0</v>
      </c>
      <c r="L778" s="395" t="str">
        <f>'FORMAT REKAP'!BD715</f>
        <v/>
      </c>
      <c r="M778" s="394" t="str">
        <f>'FORMAT REKAP'!BE715&amp;"/"&amp;'FORMAT REKAP'!BF715</f>
        <v>/</v>
      </c>
      <c r="P778" s="394">
        <f>'FORMAT REKAP'!AW715</f>
        <v>0</v>
      </c>
      <c r="Q778" s="395" t="str">
        <f>'FORMAT REKAP'!BI715</f>
        <v/>
      </c>
      <c r="R778" s="394" t="str">
        <f>'FORMAT REKAP'!BJ715</f>
        <v/>
      </c>
      <c r="S778" s="393" t="str">
        <f>'FORMAT REKAP'!BK715</f>
        <v/>
      </c>
    </row>
    <row r="779" spans="3:19" x14ac:dyDescent="0.25">
      <c r="C779" s="394" t="str">
        <f>'FORMAT REKAP'!H716&amp;"/"&amp;'FORMAT REKAP'!I716</f>
        <v>/</v>
      </c>
      <c r="D779" s="394" t="str">
        <f>'FORMAT REKAP'!AH716</f>
        <v/>
      </c>
      <c r="E779" s="394" t="str">
        <f>'FORMAT REKAP'!AM716</f>
        <v/>
      </c>
      <c r="F779" s="395" t="str">
        <f>'FORMAT REKAP'!AN716</f>
        <v/>
      </c>
      <c r="G779" s="394" t="str">
        <f>'FORMAT REKAP'!AQ716</f>
        <v/>
      </c>
      <c r="H779" s="394">
        <f>'FORMAT REKAP'!AS716</f>
        <v>0</v>
      </c>
      <c r="I779" s="394">
        <f>'FORMAT REKAP'!AU716</f>
        <v>0</v>
      </c>
      <c r="J779" s="394">
        <f>'FORMAT REKAP'!AY716</f>
        <v>0</v>
      </c>
      <c r="K779" s="395">
        <f>'FORMAT REKAP'!BA716</f>
        <v>0</v>
      </c>
      <c r="L779" s="395" t="str">
        <f>'FORMAT REKAP'!BD716</f>
        <v/>
      </c>
      <c r="M779" s="394" t="str">
        <f>'FORMAT REKAP'!BE716&amp;"/"&amp;'FORMAT REKAP'!BF716</f>
        <v>/</v>
      </c>
      <c r="P779" s="394">
        <f>'FORMAT REKAP'!AW716</f>
        <v>0</v>
      </c>
      <c r="Q779" s="395" t="str">
        <f>'FORMAT REKAP'!BI716</f>
        <v/>
      </c>
      <c r="R779" s="394" t="str">
        <f>'FORMAT REKAP'!BJ716</f>
        <v/>
      </c>
      <c r="S779" s="393" t="str">
        <f>'FORMAT REKAP'!BK716</f>
        <v/>
      </c>
    </row>
    <row r="780" spans="3:19" x14ac:dyDescent="0.25">
      <c r="C780" s="394" t="str">
        <f>'FORMAT REKAP'!H717&amp;"/"&amp;'FORMAT REKAP'!I717</f>
        <v>/</v>
      </c>
      <c r="D780" s="394" t="str">
        <f>'FORMAT REKAP'!AH717</f>
        <v/>
      </c>
      <c r="E780" s="394" t="str">
        <f>'FORMAT REKAP'!AM717</f>
        <v/>
      </c>
      <c r="F780" s="395" t="str">
        <f>'FORMAT REKAP'!AN717</f>
        <v/>
      </c>
      <c r="G780" s="394" t="str">
        <f>'FORMAT REKAP'!AQ717</f>
        <v/>
      </c>
      <c r="H780" s="394">
        <f>'FORMAT REKAP'!AS717</f>
        <v>0</v>
      </c>
      <c r="I780" s="394">
        <f>'FORMAT REKAP'!AU717</f>
        <v>0</v>
      </c>
      <c r="J780" s="394">
        <f>'FORMAT REKAP'!AY717</f>
        <v>0</v>
      </c>
      <c r="K780" s="395">
        <f>'FORMAT REKAP'!BA717</f>
        <v>0</v>
      </c>
      <c r="L780" s="395" t="str">
        <f>'FORMAT REKAP'!BD717</f>
        <v/>
      </c>
      <c r="M780" s="394" t="str">
        <f>'FORMAT REKAP'!BE717&amp;"/"&amp;'FORMAT REKAP'!BF717</f>
        <v>/</v>
      </c>
      <c r="P780" s="394">
        <f>'FORMAT REKAP'!AW717</f>
        <v>0</v>
      </c>
      <c r="Q780" s="395" t="str">
        <f>'FORMAT REKAP'!BI717</f>
        <v/>
      </c>
      <c r="R780" s="394" t="str">
        <f>'FORMAT REKAP'!BJ717</f>
        <v/>
      </c>
      <c r="S780" s="393" t="str">
        <f>'FORMAT REKAP'!BK717</f>
        <v/>
      </c>
    </row>
    <row r="781" spans="3:19" x14ac:dyDescent="0.25">
      <c r="C781" s="394" t="str">
        <f>'FORMAT REKAP'!H718&amp;"/"&amp;'FORMAT REKAP'!I718</f>
        <v>/</v>
      </c>
      <c r="D781" s="394" t="str">
        <f>'FORMAT REKAP'!AH718</f>
        <v/>
      </c>
      <c r="E781" s="394" t="str">
        <f>'FORMAT REKAP'!AM718</f>
        <v/>
      </c>
      <c r="F781" s="395" t="str">
        <f>'FORMAT REKAP'!AN718</f>
        <v/>
      </c>
      <c r="G781" s="394" t="str">
        <f>'FORMAT REKAP'!AQ718</f>
        <v/>
      </c>
      <c r="H781" s="394">
        <f>'FORMAT REKAP'!AS718</f>
        <v>0</v>
      </c>
      <c r="I781" s="394">
        <f>'FORMAT REKAP'!AU718</f>
        <v>0</v>
      </c>
      <c r="J781" s="394">
        <f>'FORMAT REKAP'!AY718</f>
        <v>0</v>
      </c>
      <c r="K781" s="395">
        <f>'FORMAT REKAP'!BA718</f>
        <v>0</v>
      </c>
      <c r="L781" s="395" t="str">
        <f>'FORMAT REKAP'!BD718</f>
        <v/>
      </c>
      <c r="M781" s="394" t="str">
        <f>'FORMAT REKAP'!BE718&amp;"/"&amp;'FORMAT REKAP'!BF718</f>
        <v>/</v>
      </c>
      <c r="P781" s="394">
        <f>'FORMAT REKAP'!AW718</f>
        <v>0</v>
      </c>
      <c r="Q781" s="395" t="str">
        <f>'FORMAT REKAP'!BI718</f>
        <v/>
      </c>
      <c r="R781" s="394" t="str">
        <f>'FORMAT REKAP'!BJ718</f>
        <v/>
      </c>
      <c r="S781" s="393" t="str">
        <f>'FORMAT REKAP'!BK718</f>
        <v/>
      </c>
    </row>
    <row r="782" spans="3:19" x14ac:dyDescent="0.25">
      <c r="C782" s="394" t="str">
        <f>'FORMAT REKAP'!H719&amp;"/"&amp;'FORMAT REKAP'!I719</f>
        <v>/</v>
      </c>
      <c r="D782" s="394" t="str">
        <f>'FORMAT REKAP'!AH719</f>
        <v/>
      </c>
      <c r="E782" s="394" t="str">
        <f>'FORMAT REKAP'!AM719</f>
        <v/>
      </c>
      <c r="F782" s="395" t="str">
        <f>'FORMAT REKAP'!AN719</f>
        <v/>
      </c>
      <c r="G782" s="394" t="str">
        <f>'FORMAT REKAP'!AQ719</f>
        <v/>
      </c>
      <c r="H782" s="394">
        <f>'FORMAT REKAP'!AS719</f>
        <v>0</v>
      </c>
      <c r="I782" s="394">
        <f>'FORMAT REKAP'!AU719</f>
        <v>0</v>
      </c>
      <c r="J782" s="394">
        <f>'FORMAT REKAP'!AY719</f>
        <v>0</v>
      </c>
      <c r="K782" s="395">
        <f>'FORMAT REKAP'!BA719</f>
        <v>0</v>
      </c>
      <c r="L782" s="395" t="str">
        <f>'FORMAT REKAP'!BD719</f>
        <v/>
      </c>
      <c r="M782" s="394" t="str">
        <f>'FORMAT REKAP'!BE719&amp;"/"&amp;'FORMAT REKAP'!BF719</f>
        <v>/</v>
      </c>
      <c r="P782" s="394">
        <f>'FORMAT REKAP'!AW719</f>
        <v>0</v>
      </c>
      <c r="Q782" s="395" t="str">
        <f>'FORMAT REKAP'!BI719</f>
        <v/>
      </c>
      <c r="R782" s="394" t="str">
        <f>'FORMAT REKAP'!BJ719</f>
        <v/>
      </c>
      <c r="S782" s="393" t="str">
        <f>'FORMAT REKAP'!BK719</f>
        <v/>
      </c>
    </row>
    <row r="783" spans="3:19" x14ac:dyDescent="0.25">
      <c r="C783" s="394" t="str">
        <f>'FORMAT REKAP'!H720&amp;"/"&amp;'FORMAT REKAP'!I720</f>
        <v>/</v>
      </c>
      <c r="D783" s="394" t="str">
        <f>'FORMAT REKAP'!AH720</f>
        <v/>
      </c>
      <c r="E783" s="394" t="str">
        <f>'FORMAT REKAP'!AM720</f>
        <v/>
      </c>
      <c r="F783" s="395" t="str">
        <f>'FORMAT REKAP'!AN720</f>
        <v/>
      </c>
      <c r="G783" s="394" t="str">
        <f>'FORMAT REKAP'!AQ720</f>
        <v/>
      </c>
      <c r="H783" s="394">
        <f>'FORMAT REKAP'!AS720</f>
        <v>0</v>
      </c>
      <c r="I783" s="394">
        <f>'FORMAT REKAP'!AU720</f>
        <v>0</v>
      </c>
      <c r="J783" s="394">
        <f>'FORMAT REKAP'!AY720</f>
        <v>0</v>
      </c>
      <c r="K783" s="395">
        <f>'FORMAT REKAP'!BA720</f>
        <v>0</v>
      </c>
      <c r="L783" s="395" t="str">
        <f>'FORMAT REKAP'!BD720</f>
        <v/>
      </c>
      <c r="M783" s="394" t="str">
        <f>'FORMAT REKAP'!BE720&amp;"/"&amp;'FORMAT REKAP'!BF720</f>
        <v>/</v>
      </c>
      <c r="P783" s="394">
        <f>'FORMAT REKAP'!AW720</f>
        <v>0</v>
      </c>
      <c r="Q783" s="395" t="str">
        <f>'FORMAT REKAP'!BI720</f>
        <v/>
      </c>
      <c r="R783" s="394" t="str">
        <f>'FORMAT REKAP'!BJ720</f>
        <v/>
      </c>
      <c r="S783" s="393" t="str">
        <f>'FORMAT REKAP'!BK720</f>
        <v/>
      </c>
    </row>
    <row r="784" spans="3:19" x14ac:dyDescent="0.25">
      <c r="C784" s="394" t="str">
        <f>'FORMAT REKAP'!H721&amp;"/"&amp;'FORMAT REKAP'!I721</f>
        <v>/</v>
      </c>
      <c r="D784" s="394" t="str">
        <f>'FORMAT REKAP'!AH721</f>
        <v/>
      </c>
      <c r="E784" s="394" t="str">
        <f>'FORMAT REKAP'!AM721</f>
        <v/>
      </c>
      <c r="F784" s="395" t="str">
        <f>'FORMAT REKAP'!AN721</f>
        <v/>
      </c>
      <c r="G784" s="394" t="str">
        <f>'FORMAT REKAP'!AQ721</f>
        <v/>
      </c>
      <c r="H784" s="394">
        <f>'FORMAT REKAP'!AS721</f>
        <v>0</v>
      </c>
      <c r="I784" s="394">
        <f>'FORMAT REKAP'!AU721</f>
        <v>0</v>
      </c>
      <c r="J784" s="394">
        <f>'FORMAT REKAP'!AY721</f>
        <v>0</v>
      </c>
      <c r="K784" s="395">
        <f>'FORMAT REKAP'!BA721</f>
        <v>0</v>
      </c>
      <c r="L784" s="395" t="str">
        <f>'FORMAT REKAP'!BD721</f>
        <v/>
      </c>
      <c r="M784" s="394" t="str">
        <f>'FORMAT REKAP'!BE721&amp;"/"&amp;'FORMAT REKAP'!BF721</f>
        <v>/</v>
      </c>
      <c r="P784" s="394">
        <f>'FORMAT REKAP'!AW721</f>
        <v>0</v>
      </c>
      <c r="Q784" s="395" t="str">
        <f>'FORMAT REKAP'!BI721</f>
        <v/>
      </c>
      <c r="R784" s="394" t="str">
        <f>'FORMAT REKAP'!BJ721</f>
        <v/>
      </c>
      <c r="S784" s="393" t="str">
        <f>'FORMAT REKAP'!BK721</f>
        <v/>
      </c>
    </row>
    <row r="785" spans="3:19" x14ac:dyDescent="0.25">
      <c r="C785" s="394" t="str">
        <f>'FORMAT REKAP'!H722&amp;"/"&amp;'FORMAT REKAP'!I722</f>
        <v>/</v>
      </c>
      <c r="D785" s="394" t="str">
        <f>'FORMAT REKAP'!AH722</f>
        <v/>
      </c>
      <c r="E785" s="394" t="str">
        <f>'FORMAT REKAP'!AM722</f>
        <v/>
      </c>
      <c r="F785" s="395" t="str">
        <f>'FORMAT REKAP'!AN722</f>
        <v/>
      </c>
      <c r="G785" s="394" t="str">
        <f>'FORMAT REKAP'!AQ722</f>
        <v/>
      </c>
      <c r="H785" s="394">
        <f>'FORMAT REKAP'!AS722</f>
        <v>0</v>
      </c>
      <c r="I785" s="394">
        <f>'FORMAT REKAP'!AU722</f>
        <v>0</v>
      </c>
      <c r="J785" s="394">
        <f>'FORMAT REKAP'!AY722</f>
        <v>0</v>
      </c>
      <c r="K785" s="395">
        <f>'FORMAT REKAP'!BA722</f>
        <v>0</v>
      </c>
      <c r="L785" s="395" t="str">
        <f>'FORMAT REKAP'!BD722</f>
        <v/>
      </c>
      <c r="M785" s="394" t="str">
        <f>'FORMAT REKAP'!BE722&amp;"/"&amp;'FORMAT REKAP'!BF722</f>
        <v>/</v>
      </c>
      <c r="P785" s="394">
        <f>'FORMAT REKAP'!AW722</f>
        <v>0</v>
      </c>
      <c r="Q785" s="395" t="str">
        <f>'FORMAT REKAP'!BI722</f>
        <v/>
      </c>
      <c r="R785" s="394" t="str">
        <f>'FORMAT REKAP'!BJ722</f>
        <v/>
      </c>
      <c r="S785" s="393" t="str">
        <f>'FORMAT REKAP'!BK722</f>
        <v/>
      </c>
    </row>
    <row r="786" spans="3:19" x14ac:dyDescent="0.25">
      <c r="C786" s="394" t="str">
        <f>'FORMAT REKAP'!H723&amp;"/"&amp;'FORMAT REKAP'!I723</f>
        <v>/</v>
      </c>
      <c r="D786" s="394" t="str">
        <f>'FORMAT REKAP'!AH723</f>
        <v/>
      </c>
      <c r="E786" s="394" t="str">
        <f>'FORMAT REKAP'!AM723</f>
        <v/>
      </c>
      <c r="F786" s="395" t="str">
        <f>'FORMAT REKAP'!AN723</f>
        <v/>
      </c>
      <c r="G786" s="394" t="str">
        <f>'FORMAT REKAP'!AQ723</f>
        <v/>
      </c>
      <c r="H786" s="394">
        <f>'FORMAT REKAP'!AS723</f>
        <v>0</v>
      </c>
      <c r="I786" s="394">
        <f>'FORMAT REKAP'!AU723</f>
        <v>0</v>
      </c>
      <c r="J786" s="394">
        <f>'FORMAT REKAP'!AY723</f>
        <v>0</v>
      </c>
      <c r="K786" s="395">
        <f>'FORMAT REKAP'!BA723</f>
        <v>0</v>
      </c>
      <c r="L786" s="395" t="str">
        <f>'FORMAT REKAP'!BD723</f>
        <v/>
      </c>
      <c r="M786" s="394" t="str">
        <f>'FORMAT REKAP'!BE723&amp;"/"&amp;'FORMAT REKAP'!BF723</f>
        <v>/</v>
      </c>
      <c r="P786" s="394">
        <f>'FORMAT REKAP'!AW723</f>
        <v>0</v>
      </c>
      <c r="Q786" s="395" t="str">
        <f>'FORMAT REKAP'!BI723</f>
        <v/>
      </c>
      <c r="R786" s="394" t="str">
        <f>'FORMAT REKAP'!BJ723</f>
        <v/>
      </c>
      <c r="S786" s="393" t="str">
        <f>'FORMAT REKAP'!BK723</f>
        <v/>
      </c>
    </row>
    <row r="787" spans="3:19" x14ac:dyDescent="0.25">
      <c r="C787" s="394" t="str">
        <f>'FORMAT REKAP'!H724&amp;"/"&amp;'FORMAT REKAP'!I724</f>
        <v>/</v>
      </c>
      <c r="D787" s="394" t="str">
        <f>'FORMAT REKAP'!AH724</f>
        <v/>
      </c>
      <c r="E787" s="394" t="str">
        <f>'FORMAT REKAP'!AM724</f>
        <v/>
      </c>
      <c r="F787" s="395" t="str">
        <f>'FORMAT REKAP'!AN724</f>
        <v/>
      </c>
      <c r="G787" s="394" t="str">
        <f>'FORMAT REKAP'!AQ724</f>
        <v/>
      </c>
      <c r="H787" s="394">
        <f>'FORMAT REKAP'!AS724</f>
        <v>0</v>
      </c>
      <c r="I787" s="394">
        <f>'FORMAT REKAP'!AU724</f>
        <v>0</v>
      </c>
      <c r="J787" s="394">
        <f>'FORMAT REKAP'!AY724</f>
        <v>0</v>
      </c>
      <c r="K787" s="395">
        <f>'FORMAT REKAP'!BA724</f>
        <v>0</v>
      </c>
      <c r="L787" s="395" t="str">
        <f>'FORMAT REKAP'!BD724</f>
        <v/>
      </c>
      <c r="M787" s="394" t="str">
        <f>'FORMAT REKAP'!BE724&amp;"/"&amp;'FORMAT REKAP'!BF724</f>
        <v>/</v>
      </c>
      <c r="P787" s="394">
        <f>'FORMAT REKAP'!AW724</f>
        <v>0</v>
      </c>
      <c r="Q787" s="395" t="str">
        <f>'FORMAT REKAP'!BI724</f>
        <v/>
      </c>
      <c r="R787" s="394" t="str">
        <f>'FORMAT REKAP'!BJ724</f>
        <v/>
      </c>
      <c r="S787" s="393" t="str">
        <f>'FORMAT REKAP'!BK724</f>
        <v/>
      </c>
    </row>
    <row r="788" spans="3:19" x14ac:dyDescent="0.25">
      <c r="C788" s="394" t="str">
        <f>'FORMAT REKAP'!H725&amp;"/"&amp;'FORMAT REKAP'!I725</f>
        <v>/</v>
      </c>
      <c r="D788" s="394" t="str">
        <f>'FORMAT REKAP'!AH725</f>
        <v/>
      </c>
      <c r="E788" s="394" t="str">
        <f>'FORMAT REKAP'!AM725</f>
        <v/>
      </c>
      <c r="F788" s="395" t="str">
        <f>'FORMAT REKAP'!AN725</f>
        <v/>
      </c>
      <c r="G788" s="394" t="str">
        <f>'FORMAT REKAP'!AQ725</f>
        <v/>
      </c>
      <c r="H788" s="394">
        <f>'FORMAT REKAP'!AS725</f>
        <v>0</v>
      </c>
      <c r="I788" s="394">
        <f>'FORMAT REKAP'!AU725</f>
        <v>0</v>
      </c>
      <c r="J788" s="394">
        <f>'FORMAT REKAP'!AY725</f>
        <v>0</v>
      </c>
      <c r="K788" s="395">
        <f>'FORMAT REKAP'!BA725</f>
        <v>0</v>
      </c>
      <c r="L788" s="395" t="str">
        <f>'FORMAT REKAP'!BD725</f>
        <v/>
      </c>
      <c r="M788" s="394" t="str">
        <f>'FORMAT REKAP'!BE725&amp;"/"&amp;'FORMAT REKAP'!BF725</f>
        <v>/</v>
      </c>
      <c r="P788" s="394">
        <f>'FORMAT REKAP'!AW725</f>
        <v>0</v>
      </c>
      <c r="Q788" s="395" t="str">
        <f>'FORMAT REKAP'!BI725</f>
        <v/>
      </c>
      <c r="R788" s="394" t="str">
        <f>'FORMAT REKAP'!BJ725</f>
        <v/>
      </c>
      <c r="S788" s="393" t="str">
        <f>'FORMAT REKAP'!BK725</f>
        <v/>
      </c>
    </row>
    <row r="789" spans="3:19" x14ac:dyDescent="0.25">
      <c r="C789" s="394" t="str">
        <f>'FORMAT REKAP'!H726&amp;"/"&amp;'FORMAT REKAP'!I726</f>
        <v>/</v>
      </c>
      <c r="D789" s="394" t="str">
        <f>'FORMAT REKAP'!AH726</f>
        <v/>
      </c>
      <c r="E789" s="394" t="str">
        <f>'FORMAT REKAP'!AM726</f>
        <v/>
      </c>
      <c r="F789" s="395" t="str">
        <f>'FORMAT REKAP'!AN726</f>
        <v/>
      </c>
      <c r="G789" s="394" t="str">
        <f>'FORMAT REKAP'!AQ726</f>
        <v/>
      </c>
      <c r="H789" s="394">
        <f>'FORMAT REKAP'!AS726</f>
        <v>0</v>
      </c>
      <c r="I789" s="394">
        <f>'FORMAT REKAP'!AU726</f>
        <v>0</v>
      </c>
      <c r="J789" s="394">
        <f>'FORMAT REKAP'!AY726</f>
        <v>0</v>
      </c>
      <c r="K789" s="395">
        <f>'FORMAT REKAP'!BA726</f>
        <v>0</v>
      </c>
      <c r="L789" s="395" t="str">
        <f>'FORMAT REKAP'!BD726</f>
        <v/>
      </c>
      <c r="M789" s="394" t="str">
        <f>'FORMAT REKAP'!BE726&amp;"/"&amp;'FORMAT REKAP'!BF726</f>
        <v>/</v>
      </c>
      <c r="P789" s="394">
        <f>'FORMAT REKAP'!AW726</f>
        <v>0</v>
      </c>
      <c r="Q789" s="395" t="str">
        <f>'FORMAT REKAP'!BI726</f>
        <v/>
      </c>
      <c r="R789" s="394" t="str">
        <f>'FORMAT REKAP'!BJ726</f>
        <v/>
      </c>
      <c r="S789" s="393" t="str">
        <f>'FORMAT REKAP'!BK726</f>
        <v/>
      </c>
    </row>
    <row r="790" spans="3:19" x14ac:dyDescent="0.25">
      <c r="C790" s="394" t="str">
        <f>'FORMAT REKAP'!H727&amp;"/"&amp;'FORMAT REKAP'!I727</f>
        <v>/</v>
      </c>
      <c r="D790" s="394" t="str">
        <f>'FORMAT REKAP'!AH727</f>
        <v/>
      </c>
      <c r="E790" s="394" t="str">
        <f>'FORMAT REKAP'!AM727</f>
        <v/>
      </c>
      <c r="F790" s="395" t="str">
        <f>'FORMAT REKAP'!AN727</f>
        <v/>
      </c>
      <c r="G790" s="394" t="str">
        <f>'FORMAT REKAP'!AQ727</f>
        <v/>
      </c>
      <c r="H790" s="394">
        <f>'FORMAT REKAP'!AS727</f>
        <v>0</v>
      </c>
      <c r="I790" s="394">
        <f>'FORMAT REKAP'!AU727</f>
        <v>0</v>
      </c>
      <c r="J790" s="394">
        <f>'FORMAT REKAP'!AY727</f>
        <v>0</v>
      </c>
      <c r="K790" s="395">
        <f>'FORMAT REKAP'!BA727</f>
        <v>0</v>
      </c>
      <c r="L790" s="395" t="str">
        <f>'FORMAT REKAP'!BD727</f>
        <v/>
      </c>
      <c r="M790" s="394" t="str">
        <f>'FORMAT REKAP'!BE727&amp;"/"&amp;'FORMAT REKAP'!BF727</f>
        <v>/</v>
      </c>
      <c r="P790" s="394">
        <f>'FORMAT REKAP'!AW727</f>
        <v>0</v>
      </c>
      <c r="Q790" s="395" t="str">
        <f>'FORMAT REKAP'!BI727</f>
        <v/>
      </c>
      <c r="R790" s="394" t="str">
        <f>'FORMAT REKAP'!BJ727</f>
        <v/>
      </c>
      <c r="S790" s="393" t="str">
        <f>'FORMAT REKAP'!BK727</f>
        <v/>
      </c>
    </row>
    <row r="791" spans="3:19" x14ac:dyDescent="0.25">
      <c r="C791" s="394" t="str">
        <f>'FORMAT REKAP'!H728&amp;"/"&amp;'FORMAT REKAP'!I728</f>
        <v>/</v>
      </c>
      <c r="D791" s="394" t="str">
        <f>'FORMAT REKAP'!AH728</f>
        <v/>
      </c>
      <c r="E791" s="394" t="str">
        <f>'FORMAT REKAP'!AM728</f>
        <v/>
      </c>
      <c r="F791" s="395" t="str">
        <f>'FORMAT REKAP'!AN728</f>
        <v/>
      </c>
      <c r="G791" s="394" t="str">
        <f>'FORMAT REKAP'!AQ728</f>
        <v/>
      </c>
      <c r="H791" s="394">
        <f>'FORMAT REKAP'!AS728</f>
        <v>0</v>
      </c>
      <c r="I791" s="394">
        <f>'FORMAT REKAP'!AU728</f>
        <v>0</v>
      </c>
      <c r="J791" s="394">
        <f>'FORMAT REKAP'!AY728</f>
        <v>0</v>
      </c>
      <c r="K791" s="395">
        <f>'FORMAT REKAP'!BA728</f>
        <v>0</v>
      </c>
      <c r="L791" s="395" t="str">
        <f>'FORMAT REKAP'!BD728</f>
        <v/>
      </c>
      <c r="M791" s="394" t="str">
        <f>'FORMAT REKAP'!BE728&amp;"/"&amp;'FORMAT REKAP'!BF728</f>
        <v>/</v>
      </c>
      <c r="P791" s="394">
        <f>'FORMAT REKAP'!AW728</f>
        <v>0</v>
      </c>
      <c r="Q791" s="395" t="str">
        <f>'FORMAT REKAP'!BI728</f>
        <v/>
      </c>
      <c r="R791" s="394" t="str">
        <f>'FORMAT REKAP'!BJ728</f>
        <v/>
      </c>
      <c r="S791" s="393" t="str">
        <f>'FORMAT REKAP'!BK728</f>
        <v/>
      </c>
    </row>
    <row r="792" spans="3:19" x14ac:dyDescent="0.25">
      <c r="C792" s="394" t="str">
        <f>'FORMAT REKAP'!H729&amp;"/"&amp;'FORMAT REKAP'!I729</f>
        <v>/</v>
      </c>
      <c r="D792" s="394" t="str">
        <f>'FORMAT REKAP'!AH729</f>
        <v/>
      </c>
      <c r="E792" s="394" t="str">
        <f>'FORMAT REKAP'!AM729</f>
        <v/>
      </c>
      <c r="F792" s="395" t="str">
        <f>'FORMAT REKAP'!AN729</f>
        <v/>
      </c>
      <c r="G792" s="394" t="str">
        <f>'FORMAT REKAP'!AQ729</f>
        <v/>
      </c>
      <c r="H792" s="394">
        <f>'FORMAT REKAP'!AS729</f>
        <v>0</v>
      </c>
      <c r="I792" s="394">
        <f>'FORMAT REKAP'!AU729</f>
        <v>0</v>
      </c>
      <c r="J792" s="394">
        <f>'FORMAT REKAP'!AY729</f>
        <v>0</v>
      </c>
      <c r="K792" s="395">
        <f>'FORMAT REKAP'!BA729</f>
        <v>0</v>
      </c>
      <c r="L792" s="395" t="str">
        <f>'FORMAT REKAP'!BD729</f>
        <v/>
      </c>
      <c r="M792" s="394" t="str">
        <f>'FORMAT REKAP'!BE729&amp;"/"&amp;'FORMAT REKAP'!BF729</f>
        <v>/</v>
      </c>
      <c r="P792" s="394">
        <f>'FORMAT REKAP'!AW729</f>
        <v>0</v>
      </c>
      <c r="Q792" s="395" t="str">
        <f>'FORMAT REKAP'!BI729</f>
        <v/>
      </c>
      <c r="R792" s="394" t="str">
        <f>'FORMAT REKAP'!BJ729</f>
        <v/>
      </c>
      <c r="S792" s="393" t="str">
        <f>'FORMAT REKAP'!BK729</f>
        <v/>
      </c>
    </row>
    <row r="793" spans="3:19" x14ac:dyDescent="0.25">
      <c r="C793" s="394" t="str">
        <f>'FORMAT REKAP'!H730&amp;"/"&amp;'FORMAT REKAP'!I730</f>
        <v>/</v>
      </c>
      <c r="D793" s="394" t="str">
        <f>'FORMAT REKAP'!AH730</f>
        <v/>
      </c>
      <c r="E793" s="394" t="str">
        <f>'FORMAT REKAP'!AM730</f>
        <v/>
      </c>
      <c r="F793" s="395" t="str">
        <f>'FORMAT REKAP'!AN730</f>
        <v/>
      </c>
      <c r="G793" s="394" t="str">
        <f>'FORMAT REKAP'!AQ730</f>
        <v/>
      </c>
      <c r="H793" s="394">
        <f>'FORMAT REKAP'!AS730</f>
        <v>0</v>
      </c>
      <c r="I793" s="394">
        <f>'FORMAT REKAP'!AU730</f>
        <v>0</v>
      </c>
      <c r="J793" s="394">
        <f>'FORMAT REKAP'!AY730</f>
        <v>0</v>
      </c>
      <c r="K793" s="395">
        <f>'FORMAT REKAP'!BA730</f>
        <v>0</v>
      </c>
      <c r="L793" s="395" t="str">
        <f>'FORMAT REKAP'!BD730</f>
        <v/>
      </c>
      <c r="M793" s="394" t="str">
        <f>'FORMAT REKAP'!BE730&amp;"/"&amp;'FORMAT REKAP'!BF730</f>
        <v>/</v>
      </c>
      <c r="P793" s="394">
        <f>'FORMAT REKAP'!AW730</f>
        <v>0</v>
      </c>
      <c r="Q793" s="395" t="str">
        <f>'FORMAT REKAP'!BI730</f>
        <v/>
      </c>
      <c r="R793" s="394" t="str">
        <f>'FORMAT REKAP'!BJ730</f>
        <v/>
      </c>
      <c r="S793" s="393" t="str">
        <f>'FORMAT REKAP'!BK730</f>
        <v/>
      </c>
    </row>
    <row r="794" spans="3:19" x14ac:dyDescent="0.25">
      <c r="C794" s="394" t="str">
        <f>'FORMAT REKAP'!H731&amp;"/"&amp;'FORMAT REKAP'!I731</f>
        <v>/</v>
      </c>
      <c r="D794" s="394" t="str">
        <f>'FORMAT REKAP'!AH731</f>
        <v/>
      </c>
      <c r="E794" s="394" t="str">
        <f>'FORMAT REKAP'!AM731</f>
        <v/>
      </c>
      <c r="F794" s="395" t="str">
        <f>'FORMAT REKAP'!AN731</f>
        <v/>
      </c>
      <c r="G794" s="394" t="str">
        <f>'FORMAT REKAP'!AQ731</f>
        <v/>
      </c>
      <c r="H794" s="394">
        <f>'FORMAT REKAP'!AS731</f>
        <v>0</v>
      </c>
      <c r="I794" s="394">
        <f>'FORMAT REKAP'!AU731</f>
        <v>0</v>
      </c>
      <c r="J794" s="394">
        <f>'FORMAT REKAP'!AY731</f>
        <v>0</v>
      </c>
      <c r="K794" s="395">
        <f>'FORMAT REKAP'!BA731</f>
        <v>0</v>
      </c>
      <c r="L794" s="395" t="str">
        <f>'FORMAT REKAP'!BD731</f>
        <v/>
      </c>
      <c r="M794" s="394" t="str">
        <f>'FORMAT REKAP'!BE731&amp;"/"&amp;'FORMAT REKAP'!BF731</f>
        <v>/</v>
      </c>
      <c r="P794" s="394">
        <f>'FORMAT REKAP'!AW731</f>
        <v>0</v>
      </c>
      <c r="Q794" s="395" t="str">
        <f>'FORMAT REKAP'!BI731</f>
        <v/>
      </c>
      <c r="R794" s="394" t="str">
        <f>'FORMAT REKAP'!BJ731</f>
        <v/>
      </c>
      <c r="S794" s="393" t="str">
        <f>'FORMAT REKAP'!BK731</f>
        <v/>
      </c>
    </row>
    <row r="795" spans="3:19" x14ac:dyDescent="0.25">
      <c r="C795" s="394" t="str">
        <f>'FORMAT REKAP'!H732&amp;"/"&amp;'FORMAT REKAP'!I732</f>
        <v>/</v>
      </c>
      <c r="D795" s="394" t="str">
        <f>'FORMAT REKAP'!AH732</f>
        <v/>
      </c>
      <c r="E795" s="394" t="str">
        <f>'FORMAT REKAP'!AM732</f>
        <v/>
      </c>
      <c r="F795" s="395" t="str">
        <f>'FORMAT REKAP'!AN732</f>
        <v/>
      </c>
      <c r="G795" s="394" t="str">
        <f>'FORMAT REKAP'!AQ732</f>
        <v/>
      </c>
      <c r="H795" s="394">
        <f>'FORMAT REKAP'!AS732</f>
        <v>0</v>
      </c>
      <c r="I795" s="394">
        <f>'FORMAT REKAP'!AU732</f>
        <v>0</v>
      </c>
      <c r="J795" s="394">
        <f>'FORMAT REKAP'!AY732</f>
        <v>0</v>
      </c>
      <c r="K795" s="395">
        <f>'FORMAT REKAP'!BA732</f>
        <v>0</v>
      </c>
      <c r="L795" s="395" t="str">
        <f>'FORMAT REKAP'!BD732</f>
        <v/>
      </c>
      <c r="M795" s="394" t="str">
        <f>'FORMAT REKAP'!BE732&amp;"/"&amp;'FORMAT REKAP'!BF732</f>
        <v>/</v>
      </c>
      <c r="P795" s="394">
        <f>'FORMAT REKAP'!AW732</f>
        <v>0</v>
      </c>
      <c r="Q795" s="395" t="str">
        <f>'FORMAT REKAP'!BI732</f>
        <v/>
      </c>
      <c r="R795" s="394" t="str">
        <f>'FORMAT REKAP'!BJ732</f>
        <v/>
      </c>
      <c r="S795" s="393" t="str">
        <f>'FORMAT REKAP'!BK732</f>
        <v/>
      </c>
    </row>
    <row r="796" spans="3:19" x14ac:dyDescent="0.25">
      <c r="C796" s="394" t="str">
        <f>'FORMAT REKAP'!H733&amp;"/"&amp;'FORMAT REKAP'!I733</f>
        <v>/</v>
      </c>
      <c r="D796" s="394" t="str">
        <f>'FORMAT REKAP'!AH733</f>
        <v/>
      </c>
      <c r="E796" s="394" t="str">
        <f>'FORMAT REKAP'!AM733</f>
        <v/>
      </c>
      <c r="F796" s="395" t="str">
        <f>'FORMAT REKAP'!AN733</f>
        <v/>
      </c>
      <c r="G796" s="394" t="str">
        <f>'FORMAT REKAP'!AQ733</f>
        <v/>
      </c>
      <c r="H796" s="394">
        <f>'FORMAT REKAP'!AS733</f>
        <v>0</v>
      </c>
      <c r="I796" s="394">
        <f>'FORMAT REKAP'!AU733</f>
        <v>0</v>
      </c>
      <c r="J796" s="394">
        <f>'FORMAT REKAP'!AY733</f>
        <v>0</v>
      </c>
      <c r="K796" s="395">
        <f>'FORMAT REKAP'!BA733</f>
        <v>0</v>
      </c>
      <c r="L796" s="395" t="str">
        <f>'FORMAT REKAP'!BD733</f>
        <v/>
      </c>
      <c r="M796" s="394" t="str">
        <f>'FORMAT REKAP'!BE733&amp;"/"&amp;'FORMAT REKAP'!BF733</f>
        <v>/</v>
      </c>
      <c r="P796" s="394">
        <f>'FORMAT REKAP'!AW733</f>
        <v>0</v>
      </c>
      <c r="Q796" s="395" t="str">
        <f>'FORMAT REKAP'!BI733</f>
        <v/>
      </c>
      <c r="R796" s="394" t="str">
        <f>'FORMAT REKAP'!BJ733</f>
        <v/>
      </c>
      <c r="S796" s="393" t="str">
        <f>'FORMAT REKAP'!BK733</f>
        <v/>
      </c>
    </row>
    <row r="797" spans="3:19" x14ac:dyDescent="0.25">
      <c r="C797" s="394" t="str">
        <f>'FORMAT REKAP'!H734&amp;"/"&amp;'FORMAT REKAP'!I734</f>
        <v>/</v>
      </c>
      <c r="D797" s="394" t="str">
        <f>'FORMAT REKAP'!AH734</f>
        <v/>
      </c>
      <c r="E797" s="394" t="str">
        <f>'FORMAT REKAP'!AM734</f>
        <v/>
      </c>
      <c r="F797" s="395" t="str">
        <f>'FORMAT REKAP'!AN734</f>
        <v/>
      </c>
      <c r="G797" s="394" t="str">
        <f>'FORMAT REKAP'!AQ734</f>
        <v/>
      </c>
      <c r="H797" s="394">
        <f>'FORMAT REKAP'!AS734</f>
        <v>0</v>
      </c>
      <c r="I797" s="394">
        <f>'FORMAT REKAP'!AU734</f>
        <v>0</v>
      </c>
      <c r="J797" s="394">
        <f>'FORMAT REKAP'!AY734</f>
        <v>0</v>
      </c>
      <c r="K797" s="395">
        <f>'FORMAT REKAP'!BA734</f>
        <v>0</v>
      </c>
      <c r="L797" s="395" t="str">
        <f>'FORMAT REKAP'!BD734</f>
        <v/>
      </c>
      <c r="M797" s="394" t="str">
        <f>'FORMAT REKAP'!BE734&amp;"/"&amp;'FORMAT REKAP'!BF734</f>
        <v>/</v>
      </c>
      <c r="P797" s="394">
        <f>'FORMAT REKAP'!AW734</f>
        <v>0</v>
      </c>
      <c r="Q797" s="395" t="str">
        <f>'FORMAT REKAP'!BI734</f>
        <v/>
      </c>
      <c r="R797" s="394" t="str">
        <f>'FORMAT REKAP'!BJ734</f>
        <v/>
      </c>
      <c r="S797" s="393" t="str">
        <f>'FORMAT REKAP'!BK734</f>
        <v/>
      </c>
    </row>
    <row r="798" spans="3:19" x14ac:dyDescent="0.25">
      <c r="C798" s="394" t="str">
        <f>'FORMAT REKAP'!H735&amp;"/"&amp;'FORMAT REKAP'!I735</f>
        <v>/</v>
      </c>
      <c r="D798" s="394" t="str">
        <f>'FORMAT REKAP'!AH735</f>
        <v/>
      </c>
      <c r="E798" s="394" t="str">
        <f>'FORMAT REKAP'!AM735</f>
        <v/>
      </c>
      <c r="F798" s="395" t="str">
        <f>'FORMAT REKAP'!AN735</f>
        <v/>
      </c>
      <c r="G798" s="394" t="str">
        <f>'FORMAT REKAP'!AQ735</f>
        <v/>
      </c>
      <c r="H798" s="394">
        <f>'FORMAT REKAP'!AS735</f>
        <v>0</v>
      </c>
      <c r="I798" s="394">
        <f>'FORMAT REKAP'!AU735</f>
        <v>0</v>
      </c>
      <c r="J798" s="394">
        <f>'FORMAT REKAP'!AY735</f>
        <v>0</v>
      </c>
      <c r="K798" s="395">
        <f>'FORMAT REKAP'!BA735</f>
        <v>0</v>
      </c>
      <c r="L798" s="395" t="str">
        <f>'FORMAT REKAP'!BD735</f>
        <v/>
      </c>
      <c r="M798" s="394" t="str">
        <f>'FORMAT REKAP'!BE735&amp;"/"&amp;'FORMAT REKAP'!BF735</f>
        <v>/</v>
      </c>
      <c r="P798" s="394">
        <f>'FORMAT REKAP'!AW735</f>
        <v>0</v>
      </c>
      <c r="Q798" s="395" t="str">
        <f>'FORMAT REKAP'!BI735</f>
        <v/>
      </c>
      <c r="R798" s="394" t="str">
        <f>'FORMAT REKAP'!BJ735</f>
        <v/>
      </c>
      <c r="S798" s="393" t="str">
        <f>'FORMAT REKAP'!BK735</f>
        <v/>
      </c>
    </row>
    <row r="799" spans="3:19" x14ac:dyDescent="0.25">
      <c r="C799" s="394" t="str">
        <f>'FORMAT REKAP'!H736&amp;"/"&amp;'FORMAT REKAP'!I736</f>
        <v>/</v>
      </c>
      <c r="D799" s="394" t="str">
        <f>'FORMAT REKAP'!AH736</f>
        <v/>
      </c>
      <c r="E799" s="394" t="str">
        <f>'FORMAT REKAP'!AM736</f>
        <v/>
      </c>
      <c r="F799" s="395" t="str">
        <f>'FORMAT REKAP'!AN736</f>
        <v/>
      </c>
      <c r="G799" s="394" t="str">
        <f>'FORMAT REKAP'!AQ736</f>
        <v/>
      </c>
      <c r="H799" s="394">
        <f>'FORMAT REKAP'!AS736</f>
        <v>0</v>
      </c>
      <c r="I799" s="394">
        <f>'FORMAT REKAP'!AU736</f>
        <v>0</v>
      </c>
      <c r="J799" s="394">
        <f>'FORMAT REKAP'!AY736</f>
        <v>0</v>
      </c>
      <c r="K799" s="395">
        <f>'FORMAT REKAP'!BA736</f>
        <v>0</v>
      </c>
      <c r="L799" s="395" t="str">
        <f>'FORMAT REKAP'!BD736</f>
        <v/>
      </c>
      <c r="M799" s="394" t="str">
        <f>'FORMAT REKAP'!BE736&amp;"/"&amp;'FORMAT REKAP'!BF736</f>
        <v>/</v>
      </c>
      <c r="P799" s="394">
        <f>'FORMAT REKAP'!AW736</f>
        <v>0</v>
      </c>
      <c r="Q799" s="395" t="str">
        <f>'FORMAT REKAP'!BI736</f>
        <v/>
      </c>
      <c r="R799" s="394" t="str">
        <f>'FORMAT REKAP'!BJ736</f>
        <v/>
      </c>
      <c r="S799" s="393" t="str">
        <f>'FORMAT REKAP'!BK736</f>
        <v/>
      </c>
    </row>
    <row r="800" spans="3:19" x14ac:dyDescent="0.25">
      <c r="C800" s="394" t="str">
        <f>'FORMAT REKAP'!H737&amp;"/"&amp;'FORMAT REKAP'!I737</f>
        <v>/</v>
      </c>
      <c r="D800" s="394" t="str">
        <f>'FORMAT REKAP'!AH737</f>
        <v/>
      </c>
      <c r="E800" s="394" t="str">
        <f>'FORMAT REKAP'!AM737</f>
        <v/>
      </c>
      <c r="F800" s="395" t="str">
        <f>'FORMAT REKAP'!AN737</f>
        <v/>
      </c>
      <c r="G800" s="394" t="str">
        <f>'FORMAT REKAP'!AQ737</f>
        <v/>
      </c>
      <c r="H800" s="394">
        <f>'FORMAT REKAP'!AS737</f>
        <v>0</v>
      </c>
      <c r="I800" s="394">
        <f>'FORMAT REKAP'!AU737</f>
        <v>0</v>
      </c>
      <c r="J800" s="394">
        <f>'FORMAT REKAP'!AY737</f>
        <v>0</v>
      </c>
      <c r="K800" s="395">
        <f>'FORMAT REKAP'!BA737</f>
        <v>0</v>
      </c>
      <c r="L800" s="395" t="str">
        <f>'FORMAT REKAP'!BD737</f>
        <v/>
      </c>
      <c r="M800" s="394" t="str">
        <f>'FORMAT REKAP'!BE737&amp;"/"&amp;'FORMAT REKAP'!BF737</f>
        <v>/</v>
      </c>
      <c r="P800" s="394">
        <f>'FORMAT REKAP'!AW737</f>
        <v>0</v>
      </c>
      <c r="Q800" s="395" t="str">
        <f>'FORMAT REKAP'!BI737</f>
        <v/>
      </c>
      <c r="R800" s="394" t="str">
        <f>'FORMAT REKAP'!BJ737</f>
        <v/>
      </c>
      <c r="S800" s="393" t="str">
        <f>'FORMAT REKAP'!BK737</f>
        <v/>
      </c>
    </row>
    <row r="801" spans="3:19" x14ac:dyDescent="0.25">
      <c r="C801" s="394" t="str">
        <f>'FORMAT REKAP'!H738&amp;"/"&amp;'FORMAT REKAP'!I738</f>
        <v>/</v>
      </c>
      <c r="D801" s="394" t="str">
        <f>'FORMAT REKAP'!AH738</f>
        <v/>
      </c>
      <c r="E801" s="394" t="str">
        <f>'FORMAT REKAP'!AM738</f>
        <v/>
      </c>
      <c r="F801" s="395" t="str">
        <f>'FORMAT REKAP'!AN738</f>
        <v/>
      </c>
      <c r="G801" s="394" t="str">
        <f>'FORMAT REKAP'!AQ738</f>
        <v/>
      </c>
      <c r="H801" s="394">
        <f>'FORMAT REKAP'!AS738</f>
        <v>0</v>
      </c>
      <c r="I801" s="394">
        <f>'FORMAT REKAP'!AU738</f>
        <v>0</v>
      </c>
      <c r="J801" s="394">
        <f>'FORMAT REKAP'!AY738</f>
        <v>0</v>
      </c>
      <c r="K801" s="395">
        <f>'FORMAT REKAP'!BA738</f>
        <v>0</v>
      </c>
      <c r="L801" s="395" t="str">
        <f>'FORMAT REKAP'!BD738</f>
        <v/>
      </c>
      <c r="M801" s="394" t="str">
        <f>'FORMAT REKAP'!BE738&amp;"/"&amp;'FORMAT REKAP'!BF738</f>
        <v>/</v>
      </c>
      <c r="P801" s="394">
        <f>'FORMAT REKAP'!AW738</f>
        <v>0</v>
      </c>
      <c r="Q801" s="395" t="str">
        <f>'FORMAT REKAP'!BI738</f>
        <v/>
      </c>
      <c r="R801" s="394" t="str">
        <f>'FORMAT REKAP'!BJ738</f>
        <v/>
      </c>
      <c r="S801" s="393" t="str">
        <f>'FORMAT REKAP'!BK738</f>
        <v/>
      </c>
    </row>
    <row r="802" spans="3:19" x14ac:dyDescent="0.25">
      <c r="C802" s="394" t="str">
        <f>'FORMAT REKAP'!H739&amp;"/"&amp;'FORMAT REKAP'!I739</f>
        <v>/</v>
      </c>
      <c r="D802" s="394" t="str">
        <f>'FORMAT REKAP'!AH739</f>
        <v/>
      </c>
      <c r="E802" s="394" t="str">
        <f>'FORMAT REKAP'!AM739</f>
        <v/>
      </c>
      <c r="F802" s="395" t="str">
        <f>'FORMAT REKAP'!AN739</f>
        <v/>
      </c>
      <c r="G802" s="394" t="str">
        <f>'FORMAT REKAP'!AQ739</f>
        <v/>
      </c>
      <c r="H802" s="394">
        <f>'FORMAT REKAP'!AS739</f>
        <v>0</v>
      </c>
      <c r="I802" s="394">
        <f>'FORMAT REKAP'!AU739</f>
        <v>0</v>
      </c>
      <c r="J802" s="394">
        <f>'FORMAT REKAP'!AY739</f>
        <v>0</v>
      </c>
      <c r="K802" s="395">
        <f>'FORMAT REKAP'!BA739</f>
        <v>0</v>
      </c>
      <c r="L802" s="395" t="str">
        <f>'FORMAT REKAP'!BD739</f>
        <v/>
      </c>
      <c r="M802" s="394" t="str">
        <f>'FORMAT REKAP'!BE739&amp;"/"&amp;'FORMAT REKAP'!BF739</f>
        <v>/</v>
      </c>
      <c r="P802" s="394">
        <f>'FORMAT REKAP'!AW739</f>
        <v>0</v>
      </c>
      <c r="Q802" s="395" t="str">
        <f>'FORMAT REKAP'!BI739</f>
        <v/>
      </c>
      <c r="R802" s="394" t="str">
        <f>'FORMAT REKAP'!BJ739</f>
        <v/>
      </c>
      <c r="S802" s="393" t="str">
        <f>'FORMAT REKAP'!BK739</f>
        <v/>
      </c>
    </row>
    <row r="803" spans="3:19" x14ac:dyDescent="0.25">
      <c r="C803" s="394" t="str">
        <f>'FORMAT REKAP'!H740&amp;"/"&amp;'FORMAT REKAP'!I740</f>
        <v>/</v>
      </c>
      <c r="D803" s="394" t="str">
        <f>'FORMAT REKAP'!AH740</f>
        <v/>
      </c>
      <c r="E803" s="394" t="str">
        <f>'FORMAT REKAP'!AM740</f>
        <v/>
      </c>
      <c r="F803" s="395" t="str">
        <f>'FORMAT REKAP'!AN740</f>
        <v/>
      </c>
      <c r="G803" s="394" t="str">
        <f>'FORMAT REKAP'!AQ740</f>
        <v/>
      </c>
      <c r="H803" s="394">
        <f>'FORMAT REKAP'!AS740</f>
        <v>0</v>
      </c>
      <c r="I803" s="394">
        <f>'FORMAT REKAP'!AU740</f>
        <v>0</v>
      </c>
      <c r="J803" s="394">
        <f>'FORMAT REKAP'!AY740</f>
        <v>0</v>
      </c>
      <c r="K803" s="395">
        <f>'FORMAT REKAP'!BA740</f>
        <v>0</v>
      </c>
      <c r="L803" s="395" t="str">
        <f>'FORMAT REKAP'!BD740</f>
        <v/>
      </c>
      <c r="M803" s="394" t="str">
        <f>'FORMAT REKAP'!BE740&amp;"/"&amp;'FORMAT REKAP'!BF740</f>
        <v>/</v>
      </c>
      <c r="P803" s="394">
        <f>'FORMAT REKAP'!AW740</f>
        <v>0</v>
      </c>
      <c r="Q803" s="395" t="str">
        <f>'FORMAT REKAP'!BI740</f>
        <v/>
      </c>
      <c r="R803" s="394" t="str">
        <f>'FORMAT REKAP'!BJ740</f>
        <v/>
      </c>
      <c r="S803" s="393" t="str">
        <f>'FORMAT REKAP'!BK740</f>
        <v/>
      </c>
    </row>
    <row r="804" spans="3:19" x14ac:dyDescent="0.25">
      <c r="C804" s="394" t="str">
        <f>'FORMAT REKAP'!H741&amp;"/"&amp;'FORMAT REKAP'!I741</f>
        <v>/</v>
      </c>
      <c r="D804" s="394" t="str">
        <f>'FORMAT REKAP'!AH741</f>
        <v/>
      </c>
      <c r="E804" s="394" t="str">
        <f>'FORMAT REKAP'!AM741</f>
        <v/>
      </c>
      <c r="F804" s="395" t="str">
        <f>'FORMAT REKAP'!AN741</f>
        <v/>
      </c>
      <c r="G804" s="394" t="str">
        <f>'FORMAT REKAP'!AQ741</f>
        <v/>
      </c>
      <c r="H804" s="394">
        <f>'FORMAT REKAP'!AS741</f>
        <v>0</v>
      </c>
      <c r="I804" s="394">
        <f>'FORMAT REKAP'!AU741</f>
        <v>0</v>
      </c>
      <c r="J804" s="394">
        <f>'FORMAT REKAP'!AY741</f>
        <v>0</v>
      </c>
      <c r="K804" s="395">
        <f>'FORMAT REKAP'!BA741</f>
        <v>0</v>
      </c>
      <c r="L804" s="395" t="str">
        <f>'FORMAT REKAP'!BD741</f>
        <v/>
      </c>
      <c r="M804" s="394" t="str">
        <f>'FORMAT REKAP'!BE741&amp;"/"&amp;'FORMAT REKAP'!BF741</f>
        <v>/</v>
      </c>
      <c r="P804" s="394">
        <f>'FORMAT REKAP'!AW741</f>
        <v>0</v>
      </c>
      <c r="Q804" s="395" t="str">
        <f>'FORMAT REKAP'!BI741</f>
        <v/>
      </c>
      <c r="R804" s="394" t="str">
        <f>'FORMAT REKAP'!BJ741</f>
        <v/>
      </c>
      <c r="S804" s="393" t="str">
        <f>'FORMAT REKAP'!BK741</f>
        <v/>
      </c>
    </row>
    <row r="805" spans="3:19" x14ac:dyDescent="0.25">
      <c r="C805" s="394" t="str">
        <f>'FORMAT REKAP'!H742&amp;"/"&amp;'FORMAT REKAP'!I742</f>
        <v>/</v>
      </c>
      <c r="D805" s="394" t="str">
        <f>'FORMAT REKAP'!AH742</f>
        <v/>
      </c>
      <c r="E805" s="394" t="str">
        <f>'FORMAT REKAP'!AM742</f>
        <v/>
      </c>
      <c r="F805" s="395" t="str">
        <f>'FORMAT REKAP'!AN742</f>
        <v/>
      </c>
      <c r="G805" s="394" t="str">
        <f>'FORMAT REKAP'!AQ742</f>
        <v/>
      </c>
      <c r="H805" s="394">
        <f>'FORMAT REKAP'!AS742</f>
        <v>0</v>
      </c>
      <c r="I805" s="394">
        <f>'FORMAT REKAP'!AU742</f>
        <v>0</v>
      </c>
      <c r="J805" s="394">
        <f>'FORMAT REKAP'!AY742</f>
        <v>0</v>
      </c>
      <c r="K805" s="395">
        <f>'FORMAT REKAP'!BA742</f>
        <v>0</v>
      </c>
      <c r="L805" s="395" t="str">
        <f>'FORMAT REKAP'!BD742</f>
        <v/>
      </c>
      <c r="M805" s="394" t="str">
        <f>'FORMAT REKAP'!BE742&amp;"/"&amp;'FORMAT REKAP'!BF742</f>
        <v>/</v>
      </c>
      <c r="P805" s="394">
        <f>'FORMAT REKAP'!AW742</f>
        <v>0</v>
      </c>
      <c r="Q805" s="395" t="str">
        <f>'FORMAT REKAP'!BI742</f>
        <v/>
      </c>
      <c r="R805" s="394" t="str">
        <f>'FORMAT REKAP'!BJ742</f>
        <v/>
      </c>
      <c r="S805" s="393" t="str">
        <f>'FORMAT REKAP'!BK742</f>
        <v/>
      </c>
    </row>
    <row r="806" spans="3:19" x14ac:dyDescent="0.25">
      <c r="C806" s="394" t="str">
        <f>'FORMAT REKAP'!H743&amp;"/"&amp;'FORMAT REKAP'!I743</f>
        <v>/</v>
      </c>
      <c r="D806" s="394" t="str">
        <f>'FORMAT REKAP'!AH743</f>
        <v/>
      </c>
      <c r="E806" s="394" t="str">
        <f>'FORMAT REKAP'!AM743</f>
        <v/>
      </c>
      <c r="F806" s="395" t="str">
        <f>'FORMAT REKAP'!AN743</f>
        <v/>
      </c>
      <c r="G806" s="394" t="str">
        <f>'FORMAT REKAP'!AQ743</f>
        <v/>
      </c>
      <c r="H806" s="394">
        <f>'FORMAT REKAP'!AS743</f>
        <v>0</v>
      </c>
      <c r="I806" s="394">
        <f>'FORMAT REKAP'!AU743</f>
        <v>0</v>
      </c>
      <c r="J806" s="394">
        <f>'FORMAT REKAP'!AY743</f>
        <v>0</v>
      </c>
      <c r="K806" s="395">
        <f>'FORMAT REKAP'!BA743</f>
        <v>0</v>
      </c>
      <c r="L806" s="395" t="str">
        <f>'FORMAT REKAP'!BD743</f>
        <v/>
      </c>
      <c r="M806" s="394" t="str">
        <f>'FORMAT REKAP'!BE743&amp;"/"&amp;'FORMAT REKAP'!BF743</f>
        <v>/</v>
      </c>
      <c r="P806" s="394">
        <f>'FORMAT REKAP'!AW743</f>
        <v>0</v>
      </c>
      <c r="Q806" s="395" t="str">
        <f>'FORMAT REKAP'!BI743</f>
        <v/>
      </c>
      <c r="R806" s="394" t="str">
        <f>'FORMAT REKAP'!BJ743</f>
        <v/>
      </c>
      <c r="S806" s="393" t="str">
        <f>'FORMAT REKAP'!BK743</f>
        <v/>
      </c>
    </row>
    <row r="807" spans="3:19" x14ac:dyDescent="0.25">
      <c r="C807" s="394" t="str">
        <f>'FORMAT REKAP'!H744&amp;"/"&amp;'FORMAT REKAP'!I744</f>
        <v>/</v>
      </c>
      <c r="D807" s="394" t="str">
        <f>'FORMAT REKAP'!AH744</f>
        <v/>
      </c>
      <c r="E807" s="394" t="str">
        <f>'FORMAT REKAP'!AM744</f>
        <v/>
      </c>
      <c r="F807" s="395" t="str">
        <f>'FORMAT REKAP'!AN744</f>
        <v/>
      </c>
      <c r="G807" s="394" t="str">
        <f>'FORMAT REKAP'!AQ744</f>
        <v/>
      </c>
      <c r="H807" s="394">
        <f>'FORMAT REKAP'!AS744</f>
        <v>0</v>
      </c>
      <c r="I807" s="394">
        <f>'FORMAT REKAP'!AU744</f>
        <v>0</v>
      </c>
      <c r="J807" s="394">
        <f>'FORMAT REKAP'!AY744</f>
        <v>0</v>
      </c>
      <c r="K807" s="395">
        <f>'FORMAT REKAP'!BA744</f>
        <v>0</v>
      </c>
      <c r="L807" s="395" t="str">
        <f>'FORMAT REKAP'!BD744</f>
        <v/>
      </c>
      <c r="M807" s="394" t="str">
        <f>'FORMAT REKAP'!BE744&amp;"/"&amp;'FORMAT REKAP'!BF744</f>
        <v>/</v>
      </c>
      <c r="P807" s="394">
        <f>'FORMAT REKAP'!AW744</f>
        <v>0</v>
      </c>
      <c r="Q807" s="395" t="str">
        <f>'FORMAT REKAP'!BI744</f>
        <v/>
      </c>
      <c r="R807" s="394" t="str">
        <f>'FORMAT REKAP'!BJ744</f>
        <v/>
      </c>
      <c r="S807" s="393" t="str">
        <f>'FORMAT REKAP'!BK744</f>
        <v/>
      </c>
    </row>
    <row r="808" spans="3:19" x14ac:dyDescent="0.25">
      <c r="C808" s="394" t="str">
        <f>'FORMAT REKAP'!H745&amp;"/"&amp;'FORMAT REKAP'!I745</f>
        <v>/</v>
      </c>
      <c r="D808" s="394" t="str">
        <f>'FORMAT REKAP'!AH745</f>
        <v/>
      </c>
      <c r="E808" s="394" t="str">
        <f>'FORMAT REKAP'!AM745</f>
        <v/>
      </c>
      <c r="F808" s="395" t="str">
        <f>'FORMAT REKAP'!AN745</f>
        <v/>
      </c>
      <c r="G808" s="394" t="str">
        <f>'FORMAT REKAP'!AQ745</f>
        <v/>
      </c>
      <c r="H808" s="394">
        <f>'FORMAT REKAP'!AS745</f>
        <v>0</v>
      </c>
      <c r="I808" s="394">
        <f>'FORMAT REKAP'!AU745</f>
        <v>0</v>
      </c>
      <c r="J808" s="394">
        <f>'FORMAT REKAP'!AY745</f>
        <v>0</v>
      </c>
      <c r="K808" s="395">
        <f>'FORMAT REKAP'!BA745</f>
        <v>0</v>
      </c>
      <c r="L808" s="395" t="str">
        <f>'FORMAT REKAP'!BD745</f>
        <v/>
      </c>
      <c r="M808" s="394" t="str">
        <f>'FORMAT REKAP'!BE745&amp;"/"&amp;'FORMAT REKAP'!BF745</f>
        <v>/</v>
      </c>
      <c r="P808" s="394">
        <f>'FORMAT REKAP'!AW745</f>
        <v>0</v>
      </c>
      <c r="Q808" s="395" t="str">
        <f>'FORMAT REKAP'!BI745</f>
        <v/>
      </c>
      <c r="R808" s="394" t="str">
        <f>'FORMAT REKAP'!BJ745</f>
        <v/>
      </c>
      <c r="S808" s="393" t="str">
        <f>'FORMAT REKAP'!BK745</f>
        <v/>
      </c>
    </row>
    <row r="809" spans="3:19" x14ac:dyDescent="0.25">
      <c r="C809" s="394" t="str">
        <f>'FORMAT REKAP'!H746&amp;"/"&amp;'FORMAT REKAP'!I746</f>
        <v>/</v>
      </c>
      <c r="D809" s="394" t="str">
        <f>'FORMAT REKAP'!AH746</f>
        <v/>
      </c>
      <c r="E809" s="394" t="str">
        <f>'FORMAT REKAP'!AM746</f>
        <v/>
      </c>
      <c r="F809" s="395" t="str">
        <f>'FORMAT REKAP'!AN746</f>
        <v/>
      </c>
      <c r="G809" s="394" t="str">
        <f>'FORMAT REKAP'!AQ746</f>
        <v/>
      </c>
      <c r="H809" s="394">
        <f>'FORMAT REKAP'!AS746</f>
        <v>0</v>
      </c>
      <c r="I809" s="394">
        <f>'FORMAT REKAP'!AU746</f>
        <v>0</v>
      </c>
      <c r="J809" s="394">
        <f>'FORMAT REKAP'!AY746</f>
        <v>0</v>
      </c>
      <c r="K809" s="395">
        <f>'FORMAT REKAP'!BA746</f>
        <v>0</v>
      </c>
      <c r="L809" s="395" t="str">
        <f>'FORMAT REKAP'!BD746</f>
        <v/>
      </c>
      <c r="M809" s="394" t="str">
        <f>'FORMAT REKAP'!BE746&amp;"/"&amp;'FORMAT REKAP'!BF746</f>
        <v>/</v>
      </c>
      <c r="P809" s="394">
        <f>'FORMAT REKAP'!AW746</f>
        <v>0</v>
      </c>
      <c r="Q809" s="395" t="str">
        <f>'FORMAT REKAP'!BI746</f>
        <v/>
      </c>
      <c r="R809" s="394" t="str">
        <f>'FORMAT REKAP'!BJ746</f>
        <v/>
      </c>
      <c r="S809" s="393" t="str">
        <f>'FORMAT REKAP'!BK746</f>
        <v/>
      </c>
    </row>
    <row r="810" spans="3:19" x14ac:dyDescent="0.25">
      <c r="C810" s="394" t="str">
        <f>'FORMAT REKAP'!H747&amp;"/"&amp;'FORMAT REKAP'!I747</f>
        <v>/</v>
      </c>
      <c r="D810" s="394" t="str">
        <f>'FORMAT REKAP'!AH747</f>
        <v/>
      </c>
      <c r="E810" s="394" t="str">
        <f>'FORMAT REKAP'!AM747</f>
        <v/>
      </c>
      <c r="F810" s="395" t="str">
        <f>'FORMAT REKAP'!AN747</f>
        <v/>
      </c>
      <c r="G810" s="394" t="str">
        <f>'FORMAT REKAP'!AQ747</f>
        <v/>
      </c>
      <c r="H810" s="394">
        <f>'FORMAT REKAP'!AS747</f>
        <v>0</v>
      </c>
      <c r="I810" s="394">
        <f>'FORMAT REKAP'!AU747</f>
        <v>0</v>
      </c>
      <c r="J810" s="394">
        <f>'FORMAT REKAP'!AY747</f>
        <v>0</v>
      </c>
      <c r="K810" s="395">
        <f>'FORMAT REKAP'!BA747</f>
        <v>0</v>
      </c>
      <c r="L810" s="395" t="str">
        <f>'FORMAT REKAP'!BD747</f>
        <v/>
      </c>
      <c r="M810" s="394" t="str">
        <f>'FORMAT REKAP'!BE747&amp;"/"&amp;'FORMAT REKAP'!BF747</f>
        <v>/</v>
      </c>
      <c r="P810" s="394">
        <f>'FORMAT REKAP'!AW747</f>
        <v>0</v>
      </c>
      <c r="Q810" s="395" t="str">
        <f>'FORMAT REKAP'!BI747</f>
        <v/>
      </c>
      <c r="R810" s="394" t="str">
        <f>'FORMAT REKAP'!BJ747</f>
        <v/>
      </c>
      <c r="S810" s="393" t="str">
        <f>'FORMAT REKAP'!BK747</f>
        <v/>
      </c>
    </row>
    <row r="811" spans="3:19" x14ac:dyDescent="0.25">
      <c r="C811" s="394" t="str">
        <f>'FORMAT REKAP'!H748&amp;"/"&amp;'FORMAT REKAP'!I748</f>
        <v>/</v>
      </c>
      <c r="D811" s="394" t="str">
        <f>'FORMAT REKAP'!AH748</f>
        <v/>
      </c>
      <c r="E811" s="394" t="str">
        <f>'FORMAT REKAP'!AM748</f>
        <v/>
      </c>
      <c r="F811" s="395" t="str">
        <f>'FORMAT REKAP'!AN748</f>
        <v/>
      </c>
      <c r="G811" s="394" t="str">
        <f>'FORMAT REKAP'!AQ748</f>
        <v/>
      </c>
      <c r="H811" s="394">
        <f>'FORMAT REKAP'!AS748</f>
        <v>0</v>
      </c>
      <c r="I811" s="394">
        <f>'FORMAT REKAP'!AU748</f>
        <v>0</v>
      </c>
      <c r="J811" s="394">
        <f>'FORMAT REKAP'!AY748</f>
        <v>0</v>
      </c>
      <c r="K811" s="395">
        <f>'FORMAT REKAP'!BA748</f>
        <v>0</v>
      </c>
      <c r="L811" s="395" t="str">
        <f>'FORMAT REKAP'!BD748</f>
        <v/>
      </c>
      <c r="M811" s="394" t="str">
        <f>'FORMAT REKAP'!BE748&amp;"/"&amp;'FORMAT REKAP'!BF748</f>
        <v>/</v>
      </c>
      <c r="P811" s="394">
        <f>'FORMAT REKAP'!AW748</f>
        <v>0</v>
      </c>
      <c r="Q811" s="395" t="str">
        <f>'FORMAT REKAP'!BI748</f>
        <v/>
      </c>
      <c r="R811" s="394" t="str">
        <f>'FORMAT REKAP'!BJ748</f>
        <v/>
      </c>
      <c r="S811" s="393" t="str">
        <f>'FORMAT REKAP'!BK748</f>
        <v/>
      </c>
    </row>
    <row r="812" spans="3:19" x14ac:dyDescent="0.25">
      <c r="C812" s="394" t="str">
        <f>'FORMAT REKAP'!H749&amp;"/"&amp;'FORMAT REKAP'!I749</f>
        <v>/</v>
      </c>
      <c r="D812" s="394" t="str">
        <f>'FORMAT REKAP'!AH749</f>
        <v/>
      </c>
      <c r="E812" s="394" t="str">
        <f>'FORMAT REKAP'!AM749</f>
        <v/>
      </c>
      <c r="F812" s="395" t="str">
        <f>'FORMAT REKAP'!AN749</f>
        <v/>
      </c>
      <c r="G812" s="394" t="str">
        <f>'FORMAT REKAP'!AQ749</f>
        <v/>
      </c>
      <c r="H812" s="394">
        <f>'FORMAT REKAP'!AS749</f>
        <v>0</v>
      </c>
      <c r="I812" s="394">
        <f>'FORMAT REKAP'!AU749</f>
        <v>0</v>
      </c>
      <c r="J812" s="394">
        <f>'FORMAT REKAP'!AY749</f>
        <v>0</v>
      </c>
      <c r="K812" s="395">
        <f>'FORMAT REKAP'!BA749</f>
        <v>0</v>
      </c>
      <c r="L812" s="395" t="str">
        <f>'FORMAT REKAP'!BD749</f>
        <v/>
      </c>
      <c r="M812" s="394" t="str">
        <f>'FORMAT REKAP'!BE749&amp;"/"&amp;'FORMAT REKAP'!BF749</f>
        <v>/</v>
      </c>
      <c r="P812" s="394">
        <f>'FORMAT REKAP'!AW749</f>
        <v>0</v>
      </c>
      <c r="Q812" s="395" t="str">
        <f>'FORMAT REKAP'!BI749</f>
        <v/>
      </c>
      <c r="R812" s="394" t="str">
        <f>'FORMAT REKAP'!BJ749</f>
        <v/>
      </c>
      <c r="S812" s="393" t="str">
        <f>'FORMAT REKAP'!BK749</f>
        <v/>
      </c>
    </row>
    <row r="813" spans="3:19" x14ac:dyDescent="0.25">
      <c r="C813" s="394" t="str">
        <f>'FORMAT REKAP'!H750&amp;"/"&amp;'FORMAT REKAP'!I750</f>
        <v>/</v>
      </c>
      <c r="D813" s="394" t="str">
        <f>'FORMAT REKAP'!AH750</f>
        <v/>
      </c>
      <c r="E813" s="394" t="str">
        <f>'FORMAT REKAP'!AM750</f>
        <v/>
      </c>
      <c r="F813" s="395" t="str">
        <f>'FORMAT REKAP'!AN750</f>
        <v/>
      </c>
      <c r="G813" s="394" t="str">
        <f>'FORMAT REKAP'!AQ750</f>
        <v/>
      </c>
      <c r="H813" s="394">
        <f>'FORMAT REKAP'!AS750</f>
        <v>0</v>
      </c>
      <c r="I813" s="394">
        <f>'FORMAT REKAP'!AU750</f>
        <v>0</v>
      </c>
      <c r="J813" s="394">
        <f>'FORMAT REKAP'!AY750</f>
        <v>0</v>
      </c>
      <c r="K813" s="395">
        <f>'FORMAT REKAP'!BA750</f>
        <v>0</v>
      </c>
      <c r="L813" s="395" t="str">
        <f>'FORMAT REKAP'!BD750</f>
        <v/>
      </c>
      <c r="M813" s="394" t="str">
        <f>'FORMAT REKAP'!BE750&amp;"/"&amp;'FORMAT REKAP'!BF750</f>
        <v>/</v>
      </c>
      <c r="P813" s="394">
        <f>'FORMAT REKAP'!AW750</f>
        <v>0</v>
      </c>
      <c r="Q813" s="395" t="str">
        <f>'FORMAT REKAP'!BI750</f>
        <v/>
      </c>
      <c r="R813" s="394" t="str">
        <f>'FORMAT REKAP'!BJ750</f>
        <v/>
      </c>
      <c r="S813" s="393" t="str">
        <f>'FORMAT REKAP'!BK750</f>
        <v/>
      </c>
    </row>
    <row r="814" spans="3:19" x14ac:dyDescent="0.25">
      <c r="C814" s="394" t="str">
        <f>'FORMAT REKAP'!H751&amp;"/"&amp;'FORMAT REKAP'!I751</f>
        <v>/</v>
      </c>
      <c r="D814" s="394" t="str">
        <f>'FORMAT REKAP'!AH751</f>
        <v/>
      </c>
      <c r="E814" s="394" t="str">
        <f>'FORMAT REKAP'!AM751</f>
        <v/>
      </c>
      <c r="F814" s="395" t="str">
        <f>'FORMAT REKAP'!AN751</f>
        <v/>
      </c>
      <c r="G814" s="394" t="str">
        <f>'FORMAT REKAP'!AQ751</f>
        <v/>
      </c>
      <c r="H814" s="394">
        <f>'FORMAT REKAP'!AS751</f>
        <v>0</v>
      </c>
      <c r="I814" s="394">
        <f>'FORMAT REKAP'!AU751</f>
        <v>0</v>
      </c>
      <c r="J814" s="394">
        <f>'FORMAT REKAP'!AY751</f>
        <v>0</v>
      </c>
      <c r="K814" s="395">
        <f>'FORMAT REKAP'!BA751</f>
        <v>0</v>
      </c>
      <c r="L814" s="395" t="str">
        <f>'FORMAT REKAP'!BD751</f>
        <v/>
      </c>
      <c r="M814" s="394" t="str">
        <f>'FORMAT REKAP'!BE751&amp;"/"&amp;'FORMAT REKAP'!BF751</f>
        <v>/</v>
      </c>
      <c r="P814" s="394">
        <f>'FORMAT REKAP'!AW751</f>
        <v>0</v>
      </c>
      <c r="Q814" s="395" t="str">
        <f>'FORMAT REKAP'!BI751</f>
        <v/>
      </c>
      <c r="R814" s="394" t="str">
        <f>'FORMAT REKAP'!BJ751</f>
        <v/>
      </c>
      <c r="S814" s="393" t="str">
        <f>'FORMAT REKAP'!BK751</f>
        <v/>
      </c>
    </row>
    <row r="815" spans="3:19" x14ac:dyDescent="0.25">
      <c r="C815" s="394" t="str">
        <f>'FORMAT REKAP'!H752&amp;"/"&amp;'FORMAT REKAP'!I752</f>
        <v>/</v>
      </c>
      <c r="D815" s="394" t="str">
        <f>'FORMAT REKAP'!AH752</f>
        <v/>
      </c>
      <c r="E815" s="394" t="str">
        <f>'FORMAT REKAP'!AM752</f>
        <v/>
      </c>
      <c r="F815" s="395" t="str">
        <f>'FORMAT REKAP'!AN752</f>
        <v/>
      </c>
      <c r="G815" s="394" t="str">
        <f>'FORMAT REKAP'!AQ752</f>
        <v/>
      </c>
      <c r="H815" s="394">
        <f>'FORMAT REKAP'!AS752</f>
        <v>0</v>
      </c>
      <c r="I815" s="394">
        <f>'FORMAT REKAP'!AU752</f>
        <v>0</v>
      </c>
      <c r="J815" s="394">
        <f>'FORMAT REKAP'!AY752</f>
        <v>0</v>
      </c>
      <c r="K815" s="395">
        <f>'FORMAT REKAP'!BA752</f>
        <v>0</v>
      </c>
      <c r="L815" s="395" t="str">
        <f>'FORMAT REKAP'!BD752</f>
        <v/>
      </c>
      <c r="M815" s="394" t="str">
        <f>'FORMAT REKAP'!BE752&amp;"/"&amp;'FORMAT REKAP'!BF752</f>
        <v>/</v>
      </c>
      <c r="P815" s="394">
        <f>'FORMAT REKAP'!AW752</f>
        <v>0</v>
      </c>
      <c r="Q815" s="395" t="str">
        <f>'FORMAT REKAP'!BI752</f>
        <v/>
      </c>
      <c r="R815" s="394" t="str">
        <f>'FORMAT REKAP'!BJ752</f>
        <v/>
      </c>
      <c r="S815" s="393" t="str">
        <f>'FORMAT REKAP'!BK752</f>
        <v/>
      </c>
    </row>
    <row r="816" spans="3:19" x14ac:dyDescent="0.25">
      <c r="C816" s="394" t="str">
        <f>'FORMAT REKAP'!H753&amp;"/"&amp;'FORMAT REKAP'!I753</f>
        <v>/</v>
      </c>
      <c r="D816" s="394" t="str">
        <f>'FORMAT REKAP'!AH753</f>
        <v/>
      </c>
      <c r="E816" s="394" t="str">
        <f>'FORMAT REKAP'!AM753</f>
        <v/>
      </c>
      <c r="F816" s="395" t="str">
        <f>'FORMAT REKAP'!AN753</f>
        <v/>
      </c>
      <c r="G816" s="394" t="str">
        <f>'FORMAT REKAP'!AQ753</f>
        <v/>
      </c>
      <c r="H816" s="394">
        <f>'FORMAT REKAP'!AS753</f>
        <v>0</v>
      </c>
      <c r="I816" s="394">
        <f>'FORMAT REKAP'!AU753</f>
        <v>0</v>
      </c>
      <c r="J816" s="394">
        <f>'FORMAT REKAP'!AY753</f>
        <v>0</v>
      </c>
      <c r="K816" s="395">
        <f>'FORMAT REKAP'!BA753</f>
        <v>0</v>
      </c>
      <c r="L816" s="395" t="str">
        <f>'FORMAT REKAP'!BD753</f>
        <v/>
      </c>
      <c r="M816" s="394" t="str">
        <f>'FORMAT REKAP'!BE753&amp;"/"&amp;'FORMAT REKAP'!BF753</f>
        <v>/</v>
      </c>
      <c r="P816" s="394">
        <f>'FORMAT REKAP'!AW753</f>
        <v>0</v>
      </c>
      <c r="Q816" s="395" t="str">
        <f>'FORMAT REKAP'!BI753</f>
        <v/>
      </c>
      <c r="R816" s="394" t="str">
        <f>'FORMAT REKAP'!BJ753</f>
        <v/>
      </c>
      <c r="S816" s="393" t="str">
        <f>'FORMAT REKAP'!BK753</f>
        <v/>
      </c>
    </row>
    <row r="817" spans="3:19" x14ac:dyDescent="0.25">
      <c r="C817" s="394" t="str">
        <f>'FORMAT REKAP'!H754&amp;"/"&amp;'FORMAT REKAP'!I754</f>
        <v>/</v>
      </c>
      <c r="D817" s="394" t="str">
        <f>'FORMAT REKAP'!AH754</f>
        <v/>
      </c>
      <c r="E817" s="394" t="str">
        <f>'FORMAT REKAP'!AM754</f>
        <v/>
      </c>
      <c r="F817" s="395" t="str">
        <f>'FORMAT REKAP'!AN754</f>
        <v/>
      </c>
      <c r="G817" s="394" t="str">
        <f>'FORMAT REKAP'!AQ754</f>
        <v/>
      </c>
      <c r="H817" s="394">
        <f>'FORMAT REKAP'!AS754</f>
        <v>0</v>
      </c>
      <c r="I817" s="394">
        <f>'FORMAT REKAP'!AU754</f>
        <v>0</v>
      </c>
      <c r="J817" s="394">
        <f>'FORMAT REKAP'!AY754</f>
        <v>0</v>
      </c>
      <c r="K817" s="395">
        <f>'FORMAT REKAP'!BA754</f>
        <v>0</v>
      </c>
      <c r="L817" s="395" t="str">
        <f>'FORMAT REKAP'!BD754</f>
        <v/>
      </c>
      <c r="M817" s="394" t="str">
        <f>'FORMAT REKAP'!BE754&amp;"/"&amp;'FORMAT REKAP'!BF754</f>
        <v>/</v>
      </c>
      <c r="P817" s="394">
        <f>'FORMAT REKAP'!AW754</f>
        <v>0</v>
      </c>
      <c r="Q817" s="395" t="str">
        <f>'FORMAT REKAP'!BI754</f>
        <v/>
      </c>
      <c r="R817" s="394" t="str">
        <f>'FORMAT REKAP'!BJ754</f>
        <v/>
      </c>
      <c r="S817" s="393" t="str">
        <f>'FORMAT REKAP'!BK754</f>
        <v/>
      </c>
    </row>
    <row r="818" spans="3:19" x14ac:dyDescent="0.25">
      <c r="C818" s="394" t="str">
        <f>'FORMAT REKAP'!H755&amp;"/"&amp;'FORMAT REKAP'!I755</f>
        <v>/</v>
      </c>
      <c r="D818" s="394" t="str">
        <f>'FORMAT REKAP'!AH755</f>
        <v/>
      </c>
      <c r="E818" s="394" t="str">
        <f>'FORMAT REKAP'!AM755</f>
        <v/>
      </c>
      <c r="F818" s="395" t="str">
        <f>'FORMAT REKAP'!AN755</f>
        <v/>
      </c>
      <c r="G818" s="394" t="str">
        <f>'FORMAT REKAP'!AQ755</f>
        <v/>
      </c>
      <c r="H818" s="394">
        <f>'FORMAT REKAP'!AS755</f>
        <v>0</v>
      </c>
      <c r="I818" s="394">
        <f>'FORMAT REKAP'!AU755</f>
        <v>0</v>
      </c>
      <c r="J818" s="394">
        <f>'FORMAT REKAP'!AY755</f>
        <v>0</v>
      </c>
      <c r="K818" s="395">
        <f>'FORMAT REKAP'!BA755</f>
        <v>0</v>
      </c>
      <c r="L818" s="395" t="str">
        <f>'FORMAT REKAP'!BD755</f>
        <v/>
      </c>
      <c r="M818" s="394" t="str">
        <f>'FORMAT REKAP'!BE755&amp;"/"&amp;'FORMAT REKAP'!BF755</f>
        <v>/</v>
      </c>
      <c r="P818" s="394">
        <f>'FORMAT REKAP'!AW755</f>
        <v>0</v>
      </c>
      <c r="Q818" s="395" t="str">
        <f>'FORMAT REKAP'!BI755</f>
        <v/>
      </c>
      <c r="R818" s="394" t="str">
        <f>'FORMAT REKAP'!BJ755</f>
        <v/>
      </c>
      <c r="S818" s="393" t="str">
        <f>'FORMAT REKAP'!BK755</f>
        <v/>
      </c>
    </row>
    <row r="819" spans="3:19" x14ac:dyDescent="0.25">
      <c r="C819" s="394" t="str">
        <f>'FORMAT REKAP'!H756&amp;"/"&amp;'FORMAT REKAP'!I756</f>
        <v>/</v>
      </c>
      <c r="D819" s="394" t="str">
        <f>'FORMAT REKAP'!AH756</f>
        <v/>
      </c>
      <c r="E819" s="394" t="str">
        <f>'FORMAT REKAP'!AM756</f>
        <v/>
      </c>
      <c r="F819" s="395" t="str">
        <f>'FORMAT REKAP'!AN756</f>
        <v/>
      </c>
      <c r="G819" s="394" t="str">
        <f>'FORMAT REKAP'!AQ756</f>
        <v/>
      </c>
      <c r="H819" s="394">
        <f>'FORMAT REKAP'!AS756</f>
        <v>0</v>
      </c>
      <c r="I819" s="394">
        <f>'FORMAT REKAP'!AU756</f>
        <v>0</v>
      </c>
      <c r="J819" s="394">
        <f>'FORMAT REKAP'!AY756</f>
        <v>0</v>
      </c>
      <c r="K819" s="395">
        <f>'FORMAT REKAP'!BA756</f>
        <v>0</v>
      </c>
      <c r="L819" s="395" t="str">
        <f>'FORMAT REKAP'!BD756</f>
        <v/>
      </c>
      <c r="M819" s="394" t="str">
        <f>'FORMAT REKAP'!BE756&amp;"/"&amp;'FORMAT REKAP'!BF756</f>
        <v>/</v>
      </c>
      <c r="P819" s="394">
        <f>'FORMAT REKAP'!AW756</f>
        <v>0</v>
      </c>
      <c r="Q819" s="395" t="str">
        <f>'FORMAT REKAP'!BI756</f>
        <v/>
      </c>
      <c r="R819" s="394" t="str">
        <f>'FORMAT REKAP'!BJ756</f>
        <v/>
      </c>
      <c r="S819" s="393" t="str">
        <f>'FORMAT REKAP'!BK756</f>
        <v/>
      </c>
    </row>
    <row r="820" spans="3:19" x14ac:dyDescent="0.25">
      <c r="C820" s="394" t="str">
        <f>'FORMAT REKAP'!H757&amp;"/"&amp;'FORMAT REKAP'!I757</f>
        <v>/</v>
      </c>
      <c r="D820" s="394" t="str">
        <f>'FORMAT REKAP'!AH757</f>
        <v/>
      </c>
      <c r="E820" s="394" t="str">
        <f>'FORMAT REKAP'!AM757</f>
        <v/>
      </c>
      <c r="F820" s="395" t="str">
        <f>'FORMAT REKAP'!AN757</f>
        <v/>
      </c>
      <c r="G820" s="394" t="str">
        <f>'FORMAT REKAP'!AQ757</f>
        <v/>
      </c>
      <c r="H820" s="394">
        <f>'FORMAT REKAP'!AS757</f>
        <v>0</v>
      </c>
      <c r="I820" s="394">
        <f>'FORMAT REKAP'!AU757</f>
        <v>0</v>
      </c>
      <c r="J820" s="394">
        <f>'FORMAT REKAP'!AY757</f>
        <v>0</v>
      </c>
      <c r="K820" s="395">
        <f>'FORMAT REKAP'!BA757</f>
        <v>0</v>
      </c>
      <c r="L820" s="395" t="str">
        <f>'FORMAT REKAP'!BD757</f>
        <v/>
      </c>
      <c r="M820" s="394" t="str">
        <f>'FORMAT REKAP'!BE757&amp;"/"&amp;'FORMAT REKAP'!BF757</f>
        <v>/</v>
      </c>
      <c r="P820" s="394">
        <f>'FORMAT REKAP'!AW757</f>
        <v>0</v>
      </c>
      <c r="Q820" s="395" t="str">
        <f>'FORMAT REKAP'!BI757</f>
        <v/>
      </c>
      <c r="R820" s="394" t="str">
        <f>'FORMAT REKAP'!BJ757</f>
        <v/>
      </c>
      <c r="S820" s="393" t="str">
        <f>'FORMAT REKAP'!BK757</f>
        <v/>
      </c>
    </row>
    <row r="821" spans="3:19" x14ac:dyDescent="0.25">
      <c r="C821" s="394" t="str">
        <f>'FORMAT REKAP'!H758&amp;"/"&amp;'FORMAT REKAP'!I758</f>
        <v>/</v>
      </c>
      <c r="D821" s="394" t="str">
        <f>'FORMAT REKAP'!AH758</f>
        <v/>
      </c>
      <c r="E821" s="394" t="str">
        <f>'FORMAT REKAP'!AM758</f>
        <v/>
      </c>
      <c r="F821" s="395" t="str">
        <f>'FORMAT REKAP'!AN758</f>
        <v/>
      </c>
      <c r="G821" s="394" t="str">
        <f>'FORMAT REKAP'!AQ758</f>
        <v/>
      </c>
      <c r="H821" s="394">
        <f>'FORMAT REKAP'!AS758</f>
        <v>0</v>
      </c>
      <c r="I821" s="394">
        <f>'FORMAT REKAP'!AU758</f>
        <v>0</v>
      </c>
      <c r="J821" s="394">
        <f>'FORMAT REKAP'!AY758</f>
        <v>0</v>
      </c>
      <c r="K821" s="395">
        <f>'FORMAT REKAP'!BA758</f>
        <v>0</v>
      </c>
      <c r="L821" s="395" t="str">
        <f>'FORMAT REKAP'!BD758</f>
        <v/>
      </c>
      <c r="M821" s="394" t="str">
        <f>'FORMAT REKAP'!BE758&amp;"/"&amp;'FORMAT REKAP'!BF758</f>
        <v>/</v>
      </c>
      <c r="P821" s="394">
        <f>'FORMAT REKAP'!AW758</f>
        <v>0</v>
      </c>
      <c r="Q821" s="395" t="str">
        <f>'FORMAT REKAP'!BI758</f>
        <v/>
      </c>
      <c r="R821" s="394" t="str">
        <f>'FORMAT REKAP'!BJ758</f>
        <v/>
      </c>
      <c r="S821" s="393" t="str">
        <f>'FORMAT REKAP'!BK758</f>
        <v/>
      </c>
    </row>
    <row r="822" spans="3:19" x14ac:dyDescent="0.25">
      <c r="C822" s="394" t="str">
        <f>'FORMAT REKAP'!H759&amp;"/"&amp;'FORMAT REKAP'!I759</f>
        <v>/</v>
      </c>
      <c r="D822" s="394" t="str">
        <f>'FORMAT REKAP'!AH759</f>
        <v/>
      </c>
      <c r="E822" s="394" t="str">
        <f>'FORMAT REKAP'!AM759</f>
        <v/>
      </c>
      <c r="F822" s="395" t="str">
        <f>'FORMAT REKAP'!AN759</f>
        <v/>
      </c>
      <c r="G822" s="394" t="str">
        <f>'FORMAT REKAP'!AQ759</f>
        <v/>
      </c>
      <c r="H822" s="394">
        <f>'FORMAT REKAP'!AS759</f>
        <v>0</v>
      </c>
      <c r="I822" s="394">
        <f>'FORMAT REKAP'!AU759</f>
        <v>0</v>
      </c>
      <c r="J822" s="394">
        <f>'FORMAT REKAP'!AY759</f>
        <v>0</v>
      </c>
      <c r="K822" s="395">
        <f>'FORMAT REKAP'!BA759</f>
        <v>0</v>
      </c>
      <c r="L822" s="395" t="str">
        <f>'FORMAT REKAP'!BD759</f>
        <v/>
      </c>
      <c r="M822" s="394" t="str">
        <f>'FORMAT REKAP'!BE759&amp;"/"&amp;'FORMAT REKAP'!BF759</f>
        <v>/</v>
      </c>
      <c r="P822" s="394">
        <f>'FORMAT REKAP'!AW759</f>
        <v>0</v>
      </c>
      <c r="Q822" s="395" t="str">
        <f>'FORMAT REKAP'!BI759</f>
        <v/>
      </c>
      <c r="R822" s="394" t="str">
        <f>'FORMAT REKAP'!BJ759</f>
        <v/>
      </c>
      <c r="S822" s="393" t="str">
        <f>'FORMAT REKAP'!BK759</f>
        <v/>
      </c>
    </row>
    <row r="823" spans="3:19" x14ac:dyDescent="0.25">
      <c r="C823" s="394" t="str">
        <f>'FORMAT REKAP'!H760&amp;"/"&amp;'FORMAT REKAP'!I760</f>
        <v>/</v>
      </c>
      <c r="D823" s="394" t="str">
        <f>'FORMAT REKAP'!AH760</f>
        <v/>
      </c>
      <c r="E823" s="394" t="str">
        <f>'FORMAT REKAP'!AM760</f>
        <v/>
      </c>
      <c r="F823" s="395" t="str">
        <f>'FORMAT REKAP'!AN760</f>
        <v/>
      </c>
      <c r="G823" s="394" t="str">
        <f>'FORMAT REKAP'!AQ760</f>
        <v/>
      </c>
      <c r="H823" s="394">
        <f>'FORMAT REKAP'!AS760</f>
        <v>0</v>
      </c>
      <c r="I823" s="394">
        <f>'FORMAT REKAP'!AU760</f>
        <v>0</v>
      </c>
      <c r="J823" s="394">
        <f>'FORMAT REKAP'!AY760</f>
        <v>0</v>
      </c>
      <c r="K823" s="395">
        <f>'FORMAT REKAP'!BA760</f>
        <v>0</v>
      </c>
      <c r="L823" s="395" t="str">
        <f>'FORMAT REKAP'!BD760</f>
        <v/>
      </c>
      <c r="M823" s="394" t="str">
        <f>'FORMAT REKAP'!BE760&amp;"/"&amp;'FORMAT REKAP'!BF760</f>
        <v>/</v>
      </c>
      <c r="P823" s="394">
        <f>'FORMAT REKAP'!AW760</f>
        <v>0</v>
      </c>
      <c r="Q823" s="395" t="str">
        <f>'FORMAT REKAP'!BI760</f>
        <v/>
      </c>
      <c r="R823" s="394" t="str">
        <f>'FORMAT REKAP'!BJ760</f>
        <v/>
      </c>
      <c r="S823" s="393" t="str">
        <f>'FORMAT REKAP'!BK760</f>
        <v/>
      </c>
    </row>
    <row r="824" spans="3:19" x14ac:dyDescent="0.25">
      <c r="C824" s="394" t="str">
        <f>'FORMAT REKAP'!H761&amp;"/"&amp;'FORMAT REKAP'!I761</f>
        <v>/</v>
      </c>
      <c r="D824" s="394" t="str">
        <f>'FORMAT REKAP'!AH761</f>
        <v/>
      </c>
      <c r="E824" s="394" t="str">
        <f>'FORMAT REKAP'!AM761</f>
        <v/>
      </c>
      <c r="F824" s="395" t="str">
        <f>'FORMAT REKAP'!AN761</f>
        <v/>
      </c>
      <c r="G824" s="394" t="str">
        <f>'FORMAT REKAP'!AQ761</f>
        <v/>
      </c>
      <c r="H824" s="394">
        <f>'FORMAT REKAP'!AS761</f>
        <v>0</v>
      </c>
      <c r="I824" s="394">
        <f>'FORMAT REKAP'!AU761</f>
        <v>0</v>
      </c>
      <c r="J824" s="394">
        <f>'FORMAT REKAP'!AY761</f>
        <v>0</v>
      </c>
      <c r="K824" s="395">
        <f>'FORMAT REKAP'!BA761</f>
        <v>0</v>
      </c>
      <c r="L824" s="395" t="str">
        <f>'FORMAT REKAP'!BD761</f>
        <v/>
      </c>
      <c r="M824" s="394" t="str">
        <f>'FORMAT REKAP'!BE761&amp;"/"&amp;'FORMAT REKAP'!BF761</f>
        <v>/</v>
      </c>
      <c r="P824" s="394">
        <f>'FORMAT REKAP'!AW761</f>
        <v>0</v>
      </c>
      <c r="Q824" s="395" t="str">
        <f>'FORMAT REKAP'!BI761</f>
        <v/>
      </c>
      <c r="R824" s="394" t="str">
        <f>'FORMAT REKAP'!BJ761</f>
        <v/>
      </c>
      <c r="S824" s="393" t="str">
        <f>'FORMAT REKAP'!BK761</f>
        <v/>
      </c>
    </row>
    <row r="825" spans="3:19" x14ac:dyDescent="0.25">
      <c r="C825" s="394" t="str">
        <f>'FORMAT REKAP'!H762&amp;"/"&amp;'FORMAT REKAP'!I762</f>
        <v>/</v>
      </c>
      <c r="D825" s="394" t="str">
        <f>'FORMAT REKAP'!AH762</f>
        <v/>
      </c>
      <c r="E825" s="394" t="str">
        <f>'FORMAT REKAP'!AM762</f>
        <v/>
      </c>
      <c r="F825" s="395" t="str">
        <f>'FORMAT REKAP'!AN762</f>
        <v/>
      </c>
      <c r="G825" s="394" t="str">
        <f>'FORMAT REKAP'!AQ762</f>
        <v/>
      </c>
      <c r="H825" s="394">
        <f>'FORMAT REKAP'!AS762</f>
        <v>0</v>
      </c>
      <c r="I825" s="394">
        <f>'FORMAT REKAP'!AU762</f>
        <v>0</v>
      </c>
      <c r="J825" s="394">
        <f>'FORMAT REKAP'!AY762</f>
        <v>0</v>
      </c>
      <c r="K825" s="395">
        <f>'FORMAT REKAP'!BA762</f>
        <v>0</v>
      </c>
      <c r="L825" s="395" t="str">
        <f>'FORMAT REKAP'!BD762</f>
        <v/>
      </c>
      <c r="M825" s="394" t="str">
        <f>'FORMAT REKAP'!BE762&amp;"/"&amp;'FORMAT REKAP'!BF762</f>
        <v>/</v>
      </c>
      <c r="P825" s="394">
        <f>'FORMAT REKAP'!AW762</f>
        <v>0</v>
      </c>
      <c r="Q825" s="395" t="str">
        <f>'FORMAT REKAP'!BI762</f>
        <v/>
      </c>
      <c r="R825" s="394" t="str">
        <f>'FORMAT REKAP'!BJ762</f>
        <v/>
      </c>
      <c r="S825" s="393" t="str">
        <f>'FORMAT REKAP'!BK762</f>
        <v/>
      </c>
    </row>
    <row r="826" spans="3:19" x14ac:dyDescent="0.25">
      <c r="C826" s="394" t="str">
        <f>'FORMAT REKAP'!H763&amp;"/"&amp;'FORMAT REKAP'!I763</f>
        <v>/</v>
      </c>
      <c r="D826" s="394" t="str">
        <f>'FORMAT REKAP'!AH763</f>
        <v/>
      </c>
      <c r="E826" s="394" t="str">
        <f>'FORMAT REKAP'!AM763</f>
        <v/>
      </c>
      <c r="F826" s="395" t="str">
        <f>'FORMAT REKAP'!AN763</f>
        <v/>
      </c>
      <c r="G826" s="394" t="str">
        <f>'FORMAT REKAP'!AQ763</f>
        <v/>
      </c>
      <c r="H826" s="394">
        <f>'FORMAT REKAP'!AS763</f>
        <v>0</v>
      </c>
      <c r="I826" s="394">
        <f>'FORMAT REKAP'!AU763</f>
        <v>0</v>
      </c>
      <c r="J826" s="394">
        <f>'FORMAT REKAP'!AY763</f>
        <v>0</v>
      </c>
      <c r="K826" s="395">
        <f>'FORMAT REKAP'!BA763</f>
        <v>0</v>
      </c>
      <c r="L826" s="395" t="str">
        <f>'FORMAT REKAP'!BD763</f>
        <v/>
      </c>
      <c r="M826" s="394" t="str">
        <f>'FORMAT REKAP'!BE763&amp;"/"&amp;'FORMAT REKAP'!BF763</f>
        <v>/</v>
      </c>
      <c r="P826" s="394">
        <f>'FORMAT REKAP'!AW763</f>
        <v>0</v>
      </c>
      <c r="Q826" s="395" t="str">
        <f>'FORMAT REKAP'!BI763</f>
        <v/>
      </c>
      <c r="R826" s="394" t="str">
        <f>'FORMAT REKAP'!BJ763</f>
        <v/>
      </c>
      <c r="S826" s="393" t="str">
        <f>'FORMAT REKAP'!BK763</f>
        <v/>
      </c>
    </row>
    <row r="827" spans="3:19" x14ac:dyDescent="0.25">
      <c r="C827" s="394" t="str">
        <f>'FORMAT REKAP'!H764&amp;"/"&amp;'FORMAT REKAP'!I764</f>
        <v>/</v>
      </c>
      <c r="D827" s="394" t="str">
        <f>'FORMAT REKAP'!AH764</f>
        <v/>
      </c>
      <c r="E827" s="394" t="str">
        <f>'FORMAT REKAP'!AM764</f>
        <v/>
      </c>
      <c r="F827" s="395" t="str">
        <f>'FORMAT REKAP'!AN764</f>
        <v/>
      </c>
      <c r="G827" s="394" t="str">
        <f>'FORMAT REKAP'!AQ764</f>
        <v/>
      </c>
      <c r="H827" s="394">
        <f>'FORMAT REKAP'!AS764</f>
        <v>0</v>
      </c>
      <c r="I827" s="394">
        <f>'FORMAT REKAP'!AU764</f>
        <v>0</v>
      </c>
      <c r="J827" s="394">
        <f>'FORMAT REKAP'!AY764</f>
        <v>0</v>
      </c>
      <c r="K827" s="395">
        <f>'FORMAT REKAP'!BA764</f>
        <v>0</v>
      </c>
      <c r="L827" s="395" t="str">
        <f>'FORMAT REKAP'!BD764</f>
        <v/>
      </c>
      <c r="M827" s="394" t="str">
        <f>'FORMAT REKAP'!BE764&amp;"/"&amp;'FORMAT REKAP'!BF764</f>
        <v>/</v>
      </c>
      <c r="P827" s="394">
        <f>'FORMAT REKAP'!AW764</f>
        <v>0</v>
      </c>
      <c r="Q827" s="395" t="str">
        <f>'FORMAT REKAP'!BI764</f>
        <v/>
      </c>
      <c r="R827" s="394" t="str">
        <f>'FORMAT REKAP'!BJ764</f>
        <v/>
      </c>
      <c r="S827" s="393" t="str">
        <f>'FORMAT REKAP'!BK764</f>
        <v/>
      </c>
    </row>
    <row r="828" spans="3:19" x14ac:dyDescent="0.25">
      <c r="C828" s="394" t="str">
        <f>'FORMAT REKAP'!H765&amp;"/"&amp;'FORMAT REKAP'!I765</f>
        <v>/</v>
      </c>
      <c r="D828" s="394" t="str">
        <f>'FORMAT REKAP'!AH765</f>
        <v/>
      </c>
      <c r="E828" s="394" t="str">
        <f>'FORMAT REKAP'!AM765</f>
        <v/>
      </c>
      <c r="F828" s="395" t="str">
        <f>'FORMAT REKAP'!AN765</f>
        <v/>
      </c>
      <c r="G828" s="394" t="str">
        <f>'FORMAT REKAP'!AQ765</f>
        <v/>
      </c>
      <c r="H828" s="394">
        <f>'FORMAT REKAP'!AS765</f>
        <v>0</v>
      </c>
      <c r="I828" s="394">
        <f>'FORMAT REKAP'!AU765</f>
        <v>0</v>
      </c>
      <c r="J828" s="394">
        <f>'FORMAT REKAP'!AY765</f>
        <v>0</v>
      </c>
      <c r="K828" s="395">
        <f>'FORMAT REKAP'!BA765</f>
        <v>0</v>
      </c>
      <c r="L828" s="395" t="str">
        <f>'FORMAT REKAP'!BD765</f>
        <v/>
      </c>
      <c r="M828" s="394" t="str">
        <f>'FORMAT REKAP'!BE765&amp;"/"&amp;'FORMAT REKAP'!BF765</f>
        <v>/</v>
      </c>
      <c r="P828" s="394">
        <f>'FORMAT REKAP'!AW765</f>
        <v>0</v>
      </c>
      <c r="Q828" s="395" t="str">
        <f>'FORMAT REKAP'!BI765</f>
        <v/>
      </c>
      <c r="R828" s="394" t="str">
        <f>'FORMAT REKAP'!BJ765</f>
        <v/>
      </c>
      <c r="S828" s="393" t="str">
        <f>'FORMAT REKAP'!BK765</f>
        <v/>
      </c>
    </row>
    <row r="829" spans="3:19" x14ac:dyDescent="0.25">
      <c r="C829" s="394" t="str">
        <f>'FORMAT REKAP'!H766&amp;"/"&amp;'FORMAT REKAP'!I766</f>
        <v>/</v>
      </c>
      <c r="D829" s="394" t="str">
        <f>'FORMAT REKAP'!AH766</f>
        <v/>
      </c>
      <c r="E829" s="394" t="str">
        <f>'FORMAT REKAP'!AM766</f>
        <v/>
      </c>
      <c r="F829" s="395" t="str">
        <f>'FORMAT REKAP'!AN766</f>
        <v/>
      </c>
      <c r="G829" s="394" t="str">
        <f>'FORMAT REKAP'!AQ766</f>
        <v/>
      </c>
      <c r="H829" s="394">
        <f>'FORMAT REKAP'!AS766</f>
        <v>0</v>
      </c>
      <c r="I829" s="394">
        <f>'FORMAT REKAP'!AU766</f>
        <v>0</v>
      </c>
      <c r="J829" s="394">
        <f>'FORMAT REKAP'!AY766</f>
        <v>0</v>
      </c>
      <c r="K829" s="395">
        <f>'FORMAT REKAP'!BA766</f>
        <v>0</v>
      </c>
      <c r="L829" s="395" t="str">
        <f>'FORMAT REKAP'!BD766</f>
        <v/>
      </c>
      <c r="M829" s="394" t="str">
        <f>'FORMAT REKAP'!BE766&amp;"/"&amp;'FORMAT REKAP'!BF766</f>
        <v>/</v>
      </c>
      <c r="P829" s="394">
        <f>'FORMAT REKAP'!AW766</f>
        <v>0</v>
      </c>
      <c r="Q829" s="395" t="str">
        <f>'FORMAT REKAP'!BI766</f>
        <v/>
      </c>
      <c r="R829" s="394" t="str">
        <f>'FORMAT REKAP'!BJ766</f>
        <v/>
      </c>
      <c r="S829" s="393" t="str">
        <f>'FORMAT REKAP'!BK766</f>
        <v/>
      </c>
    </row>
    <row r="830" spans="3:19" x14ac:dyDescent="0.25">
      <c r="C830" s="394" t="str">
        <f>'FORMAT REKAP'!H767&amp;"/"&amp;'FORMAT REKAP'!I767</f>
        <v>/</v>
      </c>
      <c r="D830" s="394" t="str">
        <f>'FORMAT REKAP'!AH767</f>
        <v/>
      </c>
      <c r="E830" s="394" t="str">
        <f>'FORMAT REKAP'!AM767</f>
        <v/>
      </c>
      <c r="F830" s="395" t="str">
        <f>'FORMAT REKAP'!AN767</f>
        <v/>
      </c>
      <c r="G830" s="394" t="str">
        <f>'FORMAT REKAP'!AQ767</f>
        <v/>
      </c>
      <c r="H830" s="394">
        <f>'FORMAT REKAP'!AS767</f>
        <v>0</v>
      </c>
      <c r="I830" s="394">
        <f>'FORMAT REKAP'!AU767</f>
        <v>0</v>
      </c>
      <c r="J830" s="394">
        <f>'FORMAT REKAP'!AY767</f>
        <v>0</v>
      </c>
      <c r="K830" s="395">
        <f>'FORMAT REKAP'!BA767</f>
        <v>0</v>
      </c>
      <c r="L830" s="395" t="str">
        <f>'FORMAT REKAP'!BD767</f>
        <v/>
      </c>
      <c r="M830" s="394" t="str">
        <f>'FORMAT REKAP'!BE767&amp;"/"&amp;'FORMAT REKAP'!BF767</f>
        <v>/</v>
      </c>
      <c r="P830" s="394">
        <f>'FORMAT REKAP'!AW767</f>
        <v>0</v>
      </c>
      <c r="Q830" s="395" t="str">
        <f>'FORMAT REKAP'!BI767</f>
        <v/>
      </c>
      <c r="R830" s="394" t="str">
        <f>'FORMAT REKAP'!BJ767</f>
        <v/>
      </c>
      <c r="S830" s="393" t="str">
        <f>'FORMAT REKAP'!BK767</f>
        <v/>
      </c>
    </row>
    <row r="831" spans="3:19" x14ac:dyDescent="0.25">
      <c r="C831" s="394" t="str">
        <f>'FORMAT REKAP'!H768&amp;"/"&amp;'FORMAT REKAP'!I768</f>
        <v>/</v>
      </c>
      <c r="D831" s="394" t="str">
        <f>'FORMAT REKAP'!AH768</f>
        <v/>
      </c>
      <c r="E831" s="394" t="str">
        <f>'FORMAT REKAP'!AM768</f>
        <v/>
      </c>
      <c r="F831" s="395" t="str">
        <f>'FORMAT REKAP'!AN768</f>
        <v/>
      </c>
      <c r="G831" s="394" t="str">
        <f>'FORMAT REKAP'!AQ768</f>
        <v/>
      </c>
      <c r="H831" s="394">
        <f>'FORMAT REKAP'!AS768</f>
        <v>0</v>
      </c>
      <c r="I831" s="394">
        <f>'FORMAT REKAP'!AU768</f>
        <v>0</v>
      </c>
      <c r="J831" s="394">
        <f>'FORMAT REKAP'!AY768</f>
        <v>0</v>
      </c>
      <c r="K831" s="395">
        <f>'FORMAT REKAP'!BA768</f>
        <v>0</v>
      </c>
      <c r="L831" s="395" t="str">
        <f>'FORMAT REKAP'!BD768</f>
        <v/>
      </c>
      <c r="M831" s="394" t="str">
        <f>'FORMAT REKAP'!BE768&amp;"/"&amp;'FORMAT REKAP'!BF768</f>
        <v>/</v>
      </c>
      <c r="P831" s="394">
        <f>'FORMAT REKAP'!AW768</f>
        <v>0</v>
      </c>
      <c r="Q831" s="395" t="str">
        <f>'FORMAT REKAP'!BI768</f>
        <v/>
      </c>
      <c r="R831" s="394" t="str">
        <f>'FORMAT REKAP'!BJ768</f>
        <v/>
      </c>
      <c r="S831" s="393" t="str">
        <f>'FORMAT REKAP'!BK768</f>
        <v/>
      </c>
    </row>
    <row r="832" spans="3:19" x14ac:dyDescent="0.25">
      <c r="C832" s="394" t="str">
        <f>'FORMAT REKAP'!H769&amp;"/"&amp;'FORMAT REKAP'!I769</f>
        <v>/</v>
      </c>
      <c r="D832" s="394" t="str">
        <f>'FORMAT REKAP'!AH769</f>
        <v/>
      </c>
      <c r="E832" s="394" t="str">
        <f>'FORMAT REKAP'!AM769</f>
        <v/>
      </c>
      <c r="F832" s="395" t="str">
        <f>'FORMAT REKAP'!AN769</f>
        <v/>
      </c>
      <c r="G832" s="394" t="str">
        <f>'FORMAT REKAP'!AQ769</f>
        <v/>
      </c>
      <c r="H832" s="394">
        <f>'FORMAT REKAP'!AS769</f>
        <v>0</v>
      </c>
      <c r="I832" s="394">
        <f>'FORMAT REKAP'!AU769</f>
        <v>0</v>
      </c>
      <c r="J832" s="394">
        <f>'FORMAT REKAP'!AY769</f>
        <v>0</v>
      </c>
      <c r="K832" s="395">
        <f>'FORMAT REKAP'!BA769</f>
        <v>0</v>
      </c>
      <c r="L832" s="395" t="str">
        <f>'FORMAT REKAP'!BD769</f>
        <v/>
      </c>
      <c r="M832" s="394" t="str">
        <f>'FORMAT REKAP'!BE769&amp;"/"&amp;'FORMAT REKAP'!BF769</f>
        <v>/</v>
      </c>
      <c r="P832" s="394">
        <f>'FORMAT REKAP'!AW769</f>
        <v>0</v>
      </c>
      <c r="Q832" s="395" t="str">
        <f>'FORMAT REKAP'!BI769</f>
        <v/>
      </c>
      <c r="R832" s="394" t="str">
        <f>'FORMAT REKAP'!BJ769</f>
        <v/>
      </c>
      <c r="S832" s="393" t="str">
        <f>'FORMAT REKAP'!BK769</f>
        <v/>
      </c>
    </row>
    <row r="833" spans="3:19" x14ac:dyDescent="0.25">
      <c r="C833" s="394" t="str">
        <f>'FORMAT REKAP'!H770&amp;"/"&amp;'FORMAT REKAP'!I770</f>
        <v>/</v>
      </c>
      <c r="D833" s="394" t="str">
        <f>'FORMAT REKAP'!AH770</f>
        <v/>
      </c>
      <c r="E833" s="394" t="str">
        <f>'FORMAT REKAP'!AM770</f>
        <v/>
      </c>
      <c r="F833" s="395" t="str">
        <f>'FORMAT REKAP'!AN770</f>
        <v/>
      </c>
      <c r="G833" s="394" t="str">
        <f>'FORMAT REKAP'!AQ770</f>
        <v/>
      </c>
      <c r="H833" s="394">
        <f>'FORMAT REKAP'!AS770</f>
        <v>0</v>
      </c>
      <c r="I833" s="394">
        <f>'FORMAT REKAP'!AU770</f>
        <v>0</v>
      </c>
      <c r="J833" s="394">
        <f>'FORMAT REKAP'!AY770</f>
        <v>0</v>
      </c>
      <c r="K833" s="395">
        <f>'FORMAT REKAP'!BA770</f>
        <v>0</v>
      </c>
      <c r="L833" s="395" t="str">
        <f>'FORMAT REKAP'!BD770</f>
        <v/>
      </c>
      <c r="M833" s="394" t="str">
        <f>'FORMAT REKAP'!BE770&amp;"/"&amp;'FORMAT REKAP'!BF770</f>
        <v>/</v>
      </c>
      <c r="P833" s="394">
        <f>'FORMAT REKAP'!AW770</f>
        <v>0</v>
      </c>
      <c r="Q833" s="395" t="str">
        <f>'FORMAT REKAP'!BI770</f>
        <v/>
      </c>
      <c r="R833" s="394" t="str">
        <f>'FORMAT REKAP'!BJ770</f>
        <v/>
      </c>
      <c r="S833" s="393" t="str">
        <f>'FORMAT REKAP'!BK770</f>
        <v/>
      </c>
    </row>
    <row r="834" spans="3:19" x14ac:dyDescent="0.25">
      <c r="C834" s="394" t="str">
        <f>'FORMAT REKAP'!H771&amp;"/"&amp;'FORMAT REKAP'!I771</f>
        <v>/</v>
      </c>
      <c r="D834" s="394" t="str">
        <f>'FORMAT REKAP'!AH771</f>
        <v/>
      </c>
      <c r="E834" s="394" t="str">
        <f>'FORMAT REKAP'!AM771</f>
        <v/>
      </c>
      <c r="F834" s="395" t="str">
        <f>'FORMAT REKAP'!AN771</f>
        <v/>
      </c>
      <c r="G834" s="394" t="str">
        <f>'FORMAT REKAP'!AQ771</f>
        <v/>
      </c>
      <c r="H834" s="394">
        <f>'FORMAT REKAP'!AS771</f>
        <v>0</v>
      </c>
      <c r="I834" s="394">
        <f>'FORMAT REKAP'!AU771</f>
        <v>0</v>
      </c>
      <c r="J834" s="394">
        <f>'FORMAT REKAP'!AY771</f>
        <v>0</v>
      </c>
      <c r="K834" s="395">
        <f>'FORMAT REKAP'!BA771</f>
        <v>0</v>
      </c>
      <c r="L834" s="395" t="str">
        <f>'FORMAT REKAP'!BD771</f>
        <v/>
      </c>
      <c r="M834" s="394" t="str">
        <f>'FORMAT REKAP'!BE771&amp;"/"&amp;'FORMAT REKAP'!BF771</f>
        <v>/</v>
      </c>
      <c r="P834" s="394">
        <f>'FORMAT REKAP'!AW771</f>
        <v>0</v>
      </c>
      <c r="Q834" s="395" t="str">
        <f>'FORMAT REKAP'!BI771</f>
        <v/>
      </c>
      <c r="R834" s="394" t="str">
        <f>'FORMAT REKAP'!BJ771</f>
        <v/>
      </c>
      <c r="S834" s="393" t="str">
        <f>'FORMAT REKAP'!BK771</f>
        <v/>
      </c>
    </row>
    <row r="835" spans="3:19" x14ac:dyDescent="0.25">
      <c r="C835" s="394" t="str">
        <f>'FORMAT REKAP'!H772&amp;"/"&amp;'FORMAT REKAP'!I772</f>
        <v>/</v>
      </c>
      <c r="D835" s="394" t="str">
        <f>'FORMAT REKAP'!AH772</f>
        <v/>
      </c>
      <c r="E835" s="394" t="str">
        <f>'FORMAT REKAP'!AM772</f>
        <v/>
      </c>
      <c r="F835" s="395" t="str">
        <f>'FORMAT REKAP'!AN772</f>
        <v/>
      </c>
      <c r="G835" s="394" t="str">
        <f>'FORMAT REKAP'!AQ772</f>
        <v/>
      </c>
      <c r="H835" s="394">
        <f>'FORMAT REKAP'!AS772</f>
        <v>0</v>
      </c>
      <c r="I835" s="394">
        <f>'FORMAT REKAP'!AU772</f>
        <v>0</v>
      </c>
      <c r="J835" s="394">
        <f>'FORMAT REKAP'!AY772</f>
        <v>0</v>
      </c>
      <c r="K835" s="395">
        <f>'FORMAT REKAP'!BA772</f>
        <v>0</v>
      </c>
      <c r="L835" s="395" t="str">
        <f>'FORMAT REKAP'!BD772</f>
        <v/>
      </c>
      <c r="M835" s="394" t="str">
        <f>'FORMAT REKAP'!BE772&amp;"/"&amp;'FORMAT REKAP'!BF772</f>
        <v>/</v>
      </c>
      <c r="P835" s="394">
        <f>'FORMAT REKAP'!AW772</f>
        <v>0</v>
      </c>
      <c r="Q835" s="395" t="str">
        <f>'FORMAT REKAP'!BI772</f>
        <v/>
      </c>
      <c r="R835" s="394" t="str">
        <f>'FORMAT REKAP'!BJ772</f>
        <v/>
      </c>
      <c r="S835" s="393" t="str">
        <f>'FORMAT REKAP'!BK772</f>
        <v/>
      </c>
    </row>
    <row r="836" spans="3:19" x14ac:dyDescent="0.25">
      <c r="C836" s="394" t="str">
        <f>'FORMAT REKAP'!H773&amp;"/"&amp;'FORMAT REKAP'!I773</f>
        <v>/</v>
      </c>
      <c r="D836" s="394" t="str">
        <f>'FORMAT REKAP'!AH773</f>
        <v/>
      </c>
      <c r="E836" s="394" t="str">
        <f>'FORMAT REKAP'!AM773</f>
        <v/>
      </c>
      <c r="F836" s="395" t="str">
        <f>'FORMAT REKAP'!AN773</f>
        <v/>
      </c>
      <c r="G836" s="394" t="str">
        <f>'FORMAT REKAP'!AQ773</f>
        <v/>
      </c>
      <c r="H836" s="394">
        <f>'FORMAT REKAP'!AS773</f>
        <v>0</v>
      </c>
      <c r="I836" s="394">
        <f>'FORMAT REKAP'!AU773</f>
        <v>0</v>
      </c>
      <c r="J836" s="394">
        <f>'FORMAT REKAP'!AY773</f>
        <v>0</v>
      </c>
      <c r="K836" s="395">
        <f>'FORMAT REKAP'!BA773</f>
        <v>0</v>
      </c>
      <c r="L836" s="395" t="str">
        <f>'FORMAT REKAP'!BD773</f>
        <v/>
      </c>
      <c r="M836" s="394" t="str">
        <f>'FORMAT REKAP'!BE773&amp;"/"&amp;'FORMAT REKAP'!BF773</f>
        <v>/</v>
      </c>
      <c r="P836" s="394">
        <f>'FORMAT REKAP'!AW773</f>
        <v>0</v>
      </c>
      <c r="Q836" s="395" t="str">
        <f>'FORMAT REKAP'!BI773</f>
        <v/>
      </c>
      <c r="R836" s="394" t="str">
        <f>'FORMAT REKAP'!BJ773</f>
        <v/>
      </c>
      <c r="S836" s="393" t="str">
        <f>'FORMAT REKAP'!BK773</f>
        <v/>
      </c>
    </row>
    <row r="837" spans="3:19" x14ac:dyDescent="0.25">
      <c r="C837" s="394" t="str">
        <f>'FORMAT REKAP'!H774&amp;"/"&amp;'FORMAT REKAP'!I774</f>
        <v>/</v>
      </c>
      <c r="D837" s="394" t="str">
        <f>'FORMAT REKAP'!AH774</f>
        <v/>
      </c>
      <c r="E837" s="394" t="str">
        <f>'FORMAT REKAP'!AM774</f>
        <v/>
      </c>
      <c r="F837" s="395" t="str">
        <f>'FORMAT REKAP'!AN774</f>
        <v/>
      </c>
      <c r="G837" s="394" t="str">
        <f>'FORMAT REKAP'!AQ774</f>
        <v/>
      </c>
      <c r="H837" s="394">
        <f>'FORMAT REKAP'!AS774</f>
        <v>0</v>
      </c>
      <c r="I837" s="394">
        <f>'FORMAT REKAP'!AU774</f>
        <v>0</v>
      </c>
      <c r="J837" s="394">
        <f>'FORMAT REKAP'!AY774</f>
        <v>0</v>
      </c>
      <c r="K837" s="395">
        <f>'FORMAT REKAP'!BA774</f>
        <v>0</v>
      </c>
      <c r="L837" s="395" t="str">
        <f>'FORMAT REKAP'!BD774</f>
        <v/>
      </c>
      <c r="M837" s="394" t="str">
        <f>'FORMAT REKAP'!BE774&amp;"/"&amp;'FORMAT REKAP'!BF774</f>
        <v>/</v>
      </c>
      <c r="P837" s="394">
        <f>'FORMAT REKAP'!AW774</f>
        <v>0</v>
      </c>
      <c r="Q837" s="395" t="str">
        <f>'FORMAT REKAP'!BI774</f>
        <v/>
      </c>
      <c r="R837" s="394" t="str">
        <f>'FORMAT REKAP'!BJ774</f>
        <v/>
      </c>
      <c r="S837" s="393" t="str">
        <f>'FORMAT REKAP'!BK774</f>
        <v/>
      </c>
    </row>
    <row r="838" spans="3:19" x14ac:dyDescent="0.25">
      <c r="C838" s="394" t="str">
        <f>'FORMAT REKAP'!H775&amp;"/"&amp;'FORMAT REKAP'!I775</f>
        <v>/</v>
      </c>
      <c r="D838" s="394" t="str">
        <f>'FORMAT REKAP'!AH775</f>
        <v/>
      </c>
      <c r="E838" s="394" t="str">
        <f>'FORMAT REKAP'!AM775</f>
        <v/>
      </c>
      <c r="F838" s="395" t="str">
        <f>'FORMAT REKAP'!AN775</f>
        <v/>
      </c>
      <c r="G838" s="394" t="str">
        <f>'FORMAT REKAP'!AQ775</f>
        <v/>
      </c>
      <c r="H838" s="394">
        <f>'FORMAT REKAP'!AS775</f>
        <v>0</v>
      </c>
      <c r="I838" s="394">
        <f>'FORMAT REKAP'!AU775</f>
        <v>0</v>
      </c>
      <c r="J838" s="394">
        <f>'FORMAT REKAP'!AY775</f>
        <v>0</v>
      </c>
      <c r="K838" s="395">
        <f>'FORMAT REKAP'!BA775</f>
        <v>0</v>
      </c>
      <c r="L838" s="395" t="str">
        <f>'FORMAT REKAP'!BD775</f>
        <v/>
      </c>
      <c r="M838" s="394" t="str">
        <f>'FORMAT REKAP'!BE775&amp;"/"&amp;'FORMAT REKAP'!BF775</f>
        <v>/</v>
      </c>
      <c r="P838" s="394">
        <f>'FORMAT REKAP'!AW775</f>
        <v>0</v>
      </c>
      <c r="Q838" s="395" t="str">
        <f>'FORMAT REKAP'!BI775</f>
        <v/>
      </c>
      <c r="R838" s="394" t="str">
        <f>'FORMAT REKAP'!BJ775</f>
        <v/>
      </c>
      <c r="S838" s="393" t="str">
        <f>'FORMAT REKAP'!BK775</f>
        <v/>
      </c>
    </row>
    <row r="839" spans="3:19" x14ac:dyDescent="0.25">
      <c r="C839" s="394" t="str">
        <f>'FORMAT REKAP'!H776&amp;"/"&amp;'FORMAT REKAP'!I776</f>
        <v>/</v>
      </c>
      <c r="D839" s="394" t="str">
        <f>'FORMAT REKAP'!AH776</f>
        <v/>
      </c>
      <c r="E839" s="394" t="str">
        <f>'FORMAT REKAP'!AM776</f>
        <v/>
      </c>
      <c r="F839" s="395" t="str">
        <f>'FORMAT REKAP'!AN776</f>
        <v/>
      </c>
      <c r="G839" s="394" t="str">
        <f>'FORMAT REKAP'!AQ776</f>
        <v/>
      </c>
      <c r="H839" s="394">
        <f>'FORMAT REKAP'!AS776</f>
        <v>0</v>
      </c>
      <c r="I839" s="394">
        <f>'FORMAT REKAP'!AU776</f>
        <v>0</v>
      </c>
      <c r="J839" s="394">
        <f>'FORMAT REKAP'!AY776</f>
        <v>0</v>
      </c>
      <c r="K839" s="395">
        <f>'FORMAT REKAP'!BA776</f>
        <v>0</v>
      </c>
      <c r="L839" s="395" t="str">
        <f>'FORMAT REKAP'!BD776</f>
        <v/>
      </c>
      <c r="M839" s="394" t="str">
        <f>'FORMAT REKAP'!BE776&amp;"/"&amp;'FORMAT REKAP'!BF776</f>
        <v>/</v>
      </c>
      <c r="P839" s="394">
        <f>'FORMAT REKAP'!AW776</f>
        <v>0</v>
      </c>
      <c r="Q839" s="395" t="str">
        <f>'FORMAT REKAP'!BI776</f>
        <v/>
      </c>
      <c r="R839" s="394" t="str">
        <f>'FORMAT REKAP'!BJ776</f>
        <v/>
      </c>
      <c r="S839" s="393" t="str">
        <f>'FORMAT REKAP'!BK776</f>
        <v/>
      </c>
    </row>
    <row r="840" spans="3:19" x14ac:dyDescent="0.25">
      <c r="C840" s="394" t="str">
        <f>'FORMAT REKAP'!H777&amp;"/"&amp;'FORMAT REKAP'!I777</f>
        <v>/</v>
      </c>
      <c r="D840" s="394" t="str">
        <f>'FORMAT REKAP'!AH777</f>
        <v/>
      </c>
      <c r="E840" s="394" t="str">
        <f>'FORMAT REKAP'!AM777</f>
        <v/>
      </c>
      <c r="F840" s="395" t="str">
        <f>'FORMAT REKAP'!AN777</f>
        <v/>
      </c>
      <c r="G840" s="394" t="str">
        <f>'FORMAT REKAP'!AQ777</f>
        <v/>
      </c>
      <c r="H840" s="394">
        <f>'FORMAT REKAP'!AS777</f>
        <v>0</v>
      </c>
      <c r="I840" s="394">
        <f>'FORMAT REKAP'!AU777</f>
        <v>0</v>
      </c>
      <c r="J840" s="394">
        <f>'FORMAT REKAP'!AY777</f>
        <v>0</v>
      </c>
      <c r="K840" s="395">
        <f>'FORMAT REKAP'!BA777</f>
        <v>0</v>
      </c>
      <c r="L840" s="395" t="str">
        <f>'FORMAT REKAP'!BD777</f>
        <v/>
      </c>
      <c r="M840" s="394" t="str">
        <f>'FORMAT REKAP'!BE777&amp;"/"&amp;'FORMAT REKAP'!BF777</f>
        <v>/</v>
      </c>
      <c r="P840" s="394">
        <f>'FORMAT REKAP'!AW777</f>
        <v>0</v>
      </c>
      <c r="Q840" s="395" t="str">
        <f>'FORMAT REKAP'!BI777</f>
        <v/>
      </c>
      <c r="R840" s="394" t="str">
        <f>'FORMAT REKAP'!BJ777</f>
        <v/>
      </c>
      <c r="S840" s="393" t="str">
        <f>'FORMAT REKAP'!BK777</f>
        <v/>
      </c>
    </row>
    <row r="841" spans="3:19" x14ac:dyDescent="0.25">
      <c r="C841" s="394" t="str">
        <f>'FORMAT REKAP'!H778&amp;"/"&amp;'FORMAT REKAP'!I778</f>
        <v>/</v>
      </c>
      <c r="D841" s="394" t="str">
        <f>'FORMAT REKAP'!AH778</f>
        <v/>
      </c>
      <c r="E841" s="394" t="str">
        <f>'FORMAT REKAP'!AM778</f>
        <v/>
      </c>
      <c r="F841" s="395" t="str">
        <f>'FORMAT REKAP'!AN778</f>
        <v/>
      </c>
      <c r="G841" s="394" t="str">
        <f>'FORMAT REKAP'!AQ778</f>
        <v/>
      </c>
      <c r="H841" s="394">
        <f>'FORMAT REKAP'!AS778</f>
        <v>0</v>
      </c>
      <c r="I841" s="394">
        <f>'FORMAT REKAP'!AU778</f>
        <v>0</v>
      </c>
      <c r="J841" s="394">
        <f>'FORMAT REKAP'!AY778</f>
        <v>0</v>
      </c>
      <c r="K841" s="395">
        <f>'FORMAT REKAP'!BA778</f>
        <v>0</v>
      </c>
      <c r="L841" s="395" t="str">
        <f>'FORMAT REKAP'!BD778</f>
        <v/>
      </c>
      <c r="M841" s="394" t="str">
        <f>'FORMAT REKAP'!BE778&amp;"/"&amp;'FORMAT REKAP'!BF778</f>
        <v>/</v>
      </c>
      <c r="P841" s="394">
        <f>'FORMAT REKAP'!AW778</f>
        <v>0</v>
      </c>
      <c r="Q841" s="395" t="str">
        <f>'FORMAT REKAP'!BI778</f>
        <v/>
      </c>
      <c r="R841" s="394" t="str">
        <f>'FORMAT REKAP'!BJ778</f>
        <v/>
      </c>
      <c r="S841" s="393" t="str">
        <f>'FORMAT REKAP'!BK778</f>
        <v/>
      </c>
    </row>
    <row r="842" spans="3:19" x14ac:dyDescent="0.25">
      <c r="C842" s="394" t="str">
        <f>'FORMAT REKAP'!H779&amp;"/"&amp;'FORMAT REKAP'!I779</f>
        <v>/</v>
      </c>
      <c r="D842" s="394" t="str">
        <f>'FORMAT REKAP'!AH779</f>
        <v/>
      </c>
      <c r="E842" s="394" t="str">
        <f>'FORMAT REKAP'!AM779</f>
        <v/>
      </c>
      <c r="F842" s="395" t="str">
        <f>'FORMAT REKAP'!AN779</f>
        <v/>
      </c>
      <c r="G842" s="394" t="str">
        <f>'FORMAT REKAP'!AQ779</f>
        <v/>
      </c>
      <c r="H842" s="394">
        <f>'FORMAT REKAP'!AS779</f>
        <v>0</v>
      </c>
      <c r="I842" s="394">
        <f>'FORMAT REKAP'!AU779</f>
        <v>0</v>
      </c>
      <c r="J842" s="394">
        <f>'FORMAT REKAP'!AY779</f>
        <v>0</v>
      </c>
      <c r="K842" s="395">
        <f>'FORMAT REKAP'!BA779</f>
        <v>0</v>
      </c>
      <c r="L842" s="395" t="str">
        <f>'FORMAT REKAP'!BD779</f>
        <v/>
      </c>
      <c r="M842" s="394" t="str">
        <f>'FORMAT REKAP'!BE779&amp;"/"&amp;'FORMAT REKAP'!BF779</f>
        <v>/</v>
      </c>
      <c r="P842" s="394">
        <f>'FORMAT REKAP'!AW779</f>
        <v>0</v>
      </c>
      <c r="Q842" s="395" t="str">
        <f>'FORMAT REKAP'!BI779</f>
        <v/>
      </c>
      <c r="R842" s="394" t="str">
        <f>'FORMAT REKAP'!BJ779</f>
        <v/>
      </c>
      <c r="S842" s="393" t="str">
        <f>'FORMAT REKAP'!BK779</f>
        <v/>
      </c>
    </row>
    <row r="843" spans="3:19" x14ac:dyDescent="0.25">
      <c r="C843" s="394" t="str">
        <f>'FORMAT REKAP'!H780&amp;"/"&amp;'FORMAT REKAP'!I780</f>
        <v>/</v>
      </c>
      <c r="D843" s="394" t="str">
        <f>'FORMAT REKAP'!AH780</f>
        <v/>
      </c>
      <c r="E843" s="394" t="str">
        <f>'FORMAT REKAP'!AM780</f>
        <v/>
      </c>
      <c r="F843" s="395" t="str">
        <f>'FORMAT REKAP'!AN780</f>
        <v/>
      </c>
      <c r="G843" s="394" t="str">
        <f>'FORMAT REKAP'!AQ780</f>
        <v/>
      </c>
      <c r="H843" s="394">
        <f>'FORMAT REKAP'!AS780</f>
        <v>0</v>
      </c>
      <c r="I843" s="394">
        <f>'FORMAT REKAP'!AU780</f>
        <v>0</v>
      </c>
      <c r="J843" s="394">
        <f>'FORMAT REKAP'!AY780</f>
        <v>0</v>
      </c>
      <c r="K843" s="395">
        <f>'FORMAT REKAP'!BA780</f>
        <v>0</v>
      </c>
      <c r="L843" s="395" t="str">
        <f>'FORMAT REKAP'!BD780</f>
        <v/>
      </c>
      <c r="M843" s="394" t="str">
        <f>'FORMAT REKAP'!BE780&amp;"/"&amp;'FORMAT REKAP'!BF780</f>
        <v>/</v>
      </c>
      <c r="P843" s="394">
        <f>'FORMAT REKAP'!AW780</f>
        <v>0</v>
      </c>
      <c r="Q843" s="395" t="str">
        <f>'FORMAT REKAP'!BI780</f>
        <v/>
      </c>
      <c r="R843" s="394" t="str">
        <f>'FORMAT REKAP'!BJ780</f>
        <v/>
      </c>
      <c r="S843" s="393" t="str">
        <f>'FORMAT REKAP'!BK780</f>
        <v/>
      </c>
    </row>
    <row r="844" spans="3:19" x14ac:dyDescent="0.25">
      <c r="C844" s="394" t="str">
        <f>'FORMAT REKAP'!H781&amp;"/"&amp;'FORMAT REKAP'!I781</f>
        <v>/</v>
      </c>
      <c r="D844" s="394" t="str">
        <f>'FORMAT REKAP'!AH781</f>
        <v/>
      </c>
      <c r="E844" s="394" t="str">
        <f>'FORMAT REKAP'!AM781</f>
        <v/>
      </c>
      <c r="F844" s="395" t="str">
        <f>'FORMAT REKAP'!AN781</f>
        <v/>
      </c>
      <c r="G844" s="394" t="str">
        <f>'FORMAT REKAP'!AQ781</f>
        <v/>
      </c>
      <c r="H844" s="394">
        <f>'FORMAT REKAP'!AS781</f>
        <v>0</v>
      </c>
      <c r="I844" s="394">
        <f>'FORMAT REKAP'!AU781</f>
        <v>0</v>
      </c>
      <c r="J844" s="394">
        <f>'FORMAT REKAP'!AY781</f>
        <v>0</v>
      </c>
      <c r="K844" s="395">
        <f>'FORMAT REKAP'!BA781</f>
        <v>0</v>
      </c>
      <c r="L844" s="395" t="str">
        <f>'FORMAT REKAP'!BD781</f>
        <v/>
      </c>
      <c r="M844" s="394" t="str">
        <f>'FORMAT REKAP'!BE781&amp;"/"&amp;'FORMAT REKAP'!BF781</f>
        <v>/</v>
      </c>
      <c r="P844" s="394">
        <f>'FORMAT REKAP'!AW781</f>
        <v>0</v>
      </c>
      <c r="Q844" s="395" t="str">
        <f>'FORMAT REKAP'!BI781</f>
        <v/>
      </c>
      <c r="R844" s="394" t="str">
        <f>'FORMAT REKAP'!BJ781</f>
        <v/>
      </c>
      <c r="S844" s="393" t="str">
        <f>'FORMAT REKAP'!BK781</f>
        <v/>
      </c>
    </row>
    <row r="845" spans="3:19" x14ac:dyDescent="0.25">
      <c r="C845" s="394" t="str">
        <f>'FORMAT REKAP'!H782&amp;"/"&amp;'FORMAT REKAP'!I782</f>
        <v>/</v>
      </c>
      <c r="D845" s="394" t="str">
        <f>'FORMAT REKAP'!AH782</f>
        <v/>
      </c>
      <c r="E845" s="394" t="str">
        <f>'FORMAT REKAP'!AM782</f>
        <v/>
      </c>
      <c r="F845" s="395" t="str">
        <f>'FORMAT REKAP'!AN782</f>
        <v/>
      </c>
      <c r="G845" s="394" t="str">
        <f>'FORMAT REKAP'!AQ782</f>
        <v/>
      </c>
      <c r="H845" s="394">
        <f>'FORMAT REKAP'!AS782</f>
        <v>0</v>
      </c>
      <c r="I845" s="394">
        <f>'FORMAT REKAP'!AU782</f>
        <v>0</v>
      </c>
      <c r="J845" s="394">
        <f>'FORMAT REKAP'!AY782</f>
        <v>0</v>
      </c>
      <c r="K845" s="395">
        <f>'FORMAT REKAP'!BA782</f>
        <v>0</v>
      </c>
      <c r="L845" s="395" t="str">
        <f>'FORMAT REKAP'!BD782</f>
        <v/>
      </c>
      <c r="M845" s="394" t="str">
        <f>'FORMAT REKAP'!BE782&amp;"/"&amp;'FORMAT REKAP'!BF782</f>
        <v>/</v>
      </c>
      <c r="P845" s="394">
        <f>'FORMAT REKAP'!AW782</f>
        <v>0</v>
      </c>
      <c r="Q845" s="395" t="str">
        <f>'FORMAT REKAP'!BI782</f>
        <v/>
      </c>
      <c r="R845" s="394" t="str">
        <f>'FORMAT REKAP'!BJ782</f>
        <v/>
      </c>
      <c r="S845" s="393" t="str">
        <f>'FORMAT REKAP'!BK782</f>
        <v/>
      </c>
    </row>
    <row r="846" spans="3:19" x14ac:dyDescent="0.25">
      <c r="C846" s="394" t="str">
        <f>'FORMAT REKAP'!H783&amp;"/"&amp;'FORMAT REKAP'!I783</f>
        <v>/</v>
      </c>
      <c r="D846" s="394" t="str">
        <f>'FORMAT REKAP'!AH783</f>
        <v/>
      </c>
      <c r="E846" s="394" t="str">
        <f>'FORMAT REKAP'!AM783</f>
        <v/>
      </c>
      <c r="F846" s="395" t="str">
        <f>'FORMAT REKAP'!AN783</f>
        <v/>
      </c>
      <c r="G846" s="394" t="str">
        <f>'FORMAT REKAP'!AQ783</f>
        <v/>
      </c>
      <c r="H846" s="394">
        <f>'FORMAT REKAP'!AS783</f>
        <v>0</v>
      </c>
      <c r="I846" s="394">
        <f>'FORMAT REKAP'!AU783</f>
        <v>0</v>
      </c>
      <c r="J846" s="394">
        <f>'FORMAT REKAP'!AY783</f>
        <v>0</v>
      </c>
      <c r="K846" s="395">
        <f>'FORMAT REKAP'!BA783</f>
        <v>0</v>
      </c>
      <c r="L846" s="395" t="str">
        <f>'FORMAT REKAP'!BD783</f>
        <v/>
      </c>
      <c r="M846" s="394" t="str">
        <f>'FORMAT REKAP'!BE783&amp;"/"&amp;'FORMAT REKAP'!BF783</f>
        <v>/</v>
      </c>
      <c r="P846" s="394">
        <f>'FORMAT REKAP'!AW783</f>
        <v>0</v>
      </c>
      <c r="Q846" s="395" t="str">
        <f>'FORMAT REKAP'!BI783</f>
        <v/>
      </c>
      <c r="R846" s="394" t="str">
        <f>'FORMAT REKAP'!BJ783</f>
        <v/>
      </c>
      <c r="S846" s="393" t="str">
        <f>'FORMAT REKAP'!BK783</f>
        <v/>
      </c>
    </row>
    <row r="847" spans="3:19" x14ac:dyDescent="0.25">
      <c r="C847" s="394" t="str">
        <f>'FORMAT REKAP'!H784&amp;"/"&amp;'FORMAT REKAP'!I784</f>
        <v>/</v>
      </c>
      <c r="D847" s="394" t="str">
        <f>'FORMAT REKAP'!AH784</f>
        <v/>
      </c>
      <c r="E847" s="394" t="str">
        <f>'FORMAT REKAP'!AM784</f>
        <v/>
      </c>
      <c r="F847" s="395" t="str">
        <f>'FORMAT REKAP'!AN784</f>
        <v/>
      </c>
      <c r="G847" s="394" t="str">
        <f>'FORMAT REKAP'!AQ784</f>
        <v/>
      </c>
      <c r="H847" s="394">
        <f>'FORMAT REKAP'!AS784</f>
        <v>0</v>
      </c>
      <c r="I847" s="394">
        <f>'FORMAT REKAP'!AU784</f>
        <v>0</v>
      </c>
      <c r="J847" s="394">
        <f>'FORMAT REKAP'!AY784</f>
        <v>0</v>
      </c>
      <c r="K847" s="395">
        <f>'FORMAT REKAP'!BA784</f>
        <v>0</v>
      </c>
      <c r="L847" s="395" t="str">
        <f>'FORMAT REKAP'!BD784</f>
        <v/>
      </c>
      <c r="M847" s="394" t="str">
        <f>'FORMAT REKAP'!BE784&amp;"/"&amp;'FORMAT REKAP'!BF784</f>
        <v>/</v>
      </c>
      <c r="P847" s="394">
        <f>'FORMAT REKAP'!AW784</f>
        <v>0</v>
      </c>
      <c r="Q847" s="395" t="str">
        <f>'FORMAT REKAP'!BI784</f>
        <v/>
      </c>
      <c r="R847" s="394" t="str">
        <f>'FORMAT REKAP'!BJ784</f>
        <v/>
      </c>
      <c r="S847" s="393" t="str">
        <f>'FORMAT REKAP'!BK784</f>
        <v/>
      </c>
    </row>
    <row r="848" spans="3:19" x14ac:dyDescent="0.25">
      <c r="C848" s="394" t="str">
        <f>'FORMAT REKAP'!H785&amp;"/"&amp;'FORMAT REKAP'!I785</f>
        <v>/</v>
      </c>
      <c r="D848" s="394" t="str">
        <f>'FORMAT REKAP'!AH785</f>
        <v/>
      </c>
      <c r="E848" s="394" t="str">
        <f>'FORMAT REKAP'!AM785</f>
        <v/>
      </c>
      <c r="F848" s="395" t="str">
        <f>'FORMAT REKAP'!AN785</f>
        <v/>
      </c>
      <c r="G848" s="394" t="str">
        <f>'FORMAT REKAP'!AQ785</f>
        <v/>
      </c>
      <c r="H848" s="394">
        <f>'FORMAT REKAP'!AS785</f>
        <v>0</v>
      </c>
      <c r="I848" s="394">
        <f>'FORMAT REKAP'!AU785</f>
        <v>0</v>
      </c>
      <c r="J848" s="394">
        <f>'FORMAT REKAP'!AY785</f>
        <v>0</v>
      </c>
      <c r="K848" s="395">
        <f>'FORMAT REKAP'!BA785</f>
        <v>0</v>
      </c>
      <c r="L848" s="395" t="str">
        <f>'FORMAT REKAP'!BD785</f>
        <v/>
      </c>
      <c r="M848" s="394" t="str">
        <f>'FORMAT REKAP'!BE785&amp;"/"&amp;'FORMAT REKAP'!BF785</f>
        <v>/</v>
      </c>
      <c r="P848" s="394">
        <f>'FORMAT REKAP'!AW785</f>
        <v>0</v>
      </c>
      <c r="Q848" s="395" t="str">
        <f>'FORMAT REKAP'!BI785</f>
        <v/>
      </c>
      <c r="R848" s="394" t="str">
        <f>'FORMAT REKAP'!BJ785</f>
        <v/>
      </c>
      <c r="S848" s="393" t="str">
        <f>'FORMAT REKAP'!BK785</f>
        <v/>
      </c>
    </row>
    <row r="849" spans="3:19" x14ac:dyDescent="0.25">
      <c r="C849" s="394" t="str">
        <f>'FORMAT REKAP'!H786&amp;"/"&amp;'FORMAT REKAP'!I786</f>
        <v>/</v>
      </c>
      <c r="D849" s="394" t="str">
        <f>'FORMAT REKAP'!AH786</f>
        <v/>
      </c>
      <c r="E849" s="394" t="str">
        <f>'FORMAT REKAP'!AM786</f>
        <v/>
      </c>
      <c r="F849" s="395" t="str">
        <f>'FORMAT REKAP'!AN786</f>
        <v/>
      </c>
      <c r="G849" s="394" t="str">
        <f>'FORMAT REKAP'!AQ786</f>
        <v/>
      </c>
      <c r="H849" s="394">
        <f>'FORMAT REKAP'!AS786</f>
        <v>0</v>
      </c>
      <c r="I849" s="394">
        <f>'FORMAT REKAP'!AU786</f>
        <v>0</v>
      </c>
      <c r="J849" s="394">
        <f>'FORMAT REKAP'!AY786</f>
        <v>0</v>
      </c>
      <c r="K849" s="395">
        <f>'FORMAT REKAP'!BA786</f>
        <v>0</v>
      </c>
      <c r="L849" s="395" t="str">
        <f>'FORMAT REKAP'!BD786</f>
        <v/>
      </c>
      <c r="M849" s="394" t="str">
        <f>'FORMAT REKAP'!BE786&amp;"/"&amp;'FORMAT REKAP'!BF786</f>
        <v>/</v>
      </c>
      <c r="P849" s="394">
        <f>'FORMAT REKAP'!AW786</f>
        <v>0</v>
      </c>
      <c r="Q849" s="395" t="str">
        <f>'FORMAT REKAP'!BI786</f>
        <v/>
      </c>
      <c r="R849" s="394" t="str">
        <f>'FORMAT REKAP'!BJ786</f>
        <v/>
      </c>
      <c r="S849" s="393" t="str">
        <f>'FORMAT REKAP'!BK786</f>
        <v/>
      </c>
    </row>
    <row r="850" spans="3:19" x14ac:dyDescent="0.25">
      <c r="C850" s="394" t="str">
        <f>'FORMAT REKAP'!H787&amp;"/"&amp;'FORMAT REKAP'!I787</f>
        <v>/</v>
      </c>
      <c r="D850" s="394" t="str">
        <f>'FORMAT REKAP'!AH787</f>
        <v/>
      </c>
      <c r="E850" s="394" t="str">
        <f>'FORMAT REKAP'!AM787</f>
        <v/>
      </c>
      <c r="F850" s="395" t="str">
        <f>'FORMAT REKAP'!AN787</f>
        <v/>
      </c>
      <c r="G850" s="394" t="str">
        <f>'FORMAT REKAP'!AQ787</f>
        <v/>
      </c>
      <c r="H850" s="394">
        <f>'FORMAT REKAP'!AS787</f>
        <v>0</v>
      </c>
      <c r="I850" s="394">
        <f>'FORMAT REKAP'!AU787</f>
        <v>0</v>
      </c>
      <c r="J850" s="394">
        <f>'FORMAT REKAP'!AY787</f>
        <v>0</v>
      </c>
      <c r="K850" s="395">
        <f>'FORMAT REKAP'!BA787</f>
        <v>0</v>
      </c>
      <c r="L850" s="395" t="str">
        <f>'FORMAT REKAP'!BD787</f>
        <v/>
      </c>
      <c r="M850" s="394" t="str">
        <f>'FORMAT REKAP'!BE787&amp;"/"&amp;'FORMAT REKAP'!BF787</f>
        <v>/</v>
      </c>
      <c r="P850" s="394">
        <f>'FORMAT REKAP'!AW787</f>
        <v>0</v>
      </c>
      <c r="Q850" s="395" t="str">
        <f>'FORMAT REKAP'!BI787</f>
        <v/>
      </c>
      <c r="R850" s="394" t="str">
        <f>'FORMAT REKAP'!BJ787</f>
        <v/>
      </c>
      <c r="S850" s="393" t="str">
        <f>'FORMAT REKAP'!BK787</f>
        <v/>
      </c>
    </row>
    <row r="851" spans="3:19" x14ac:dyDescent="0.25">
      <c r="C851" s="394" t="str">
        <f>'FORMAT REKAP'!H788&amp;"/"&amp;'FORMAT REKAP'!I788</f>
        <v>/</v>
      </c>
      <c r="D851" s="394" t="str">
        <f>'FORMAT REKAP'!AH788</f>
        <v/>
      </c>
      <c r="E851" s="394" t="str">
        <f>'FORMAT REKAP'!AM788</f>
        <v/>
      </c>
      <c r="F851" s="395" t="str">
        <f>'FORMAT REKAP'!AN788</f>
        <v/>
      </c>
      <c r="G851" s="394" t="str">
        <f>'FORMAT REKAP'!AQ788</f>
        <v/>
      </c>
      <c r="H851" s="394">
        <f>'FORMAT REKAP'!AS788</f>
        <v>0</v>
      </c>
      <c r="I851" s="394">
        <f>'FORMAT REKAP'!AU788</f>
        <v>0</v>
      </c>
      <c r="J851" s="394">
        <f>'FORMAT REKAP'!AY788</f>
        <v>0</v>
      </c>
      <c r="K851" s="395">
        <f>'FORMAT REKAP'!BA788</f>
        <v>0</v>
      </c>
      <c r="L851" s="395" t="str">
        <f>'FORMAT REKAP'!BD788</f>
        <v/>
      </c>
      <c r="M851" s="394" t="str">
        <f>'FORMAT REKAP'!BE788&amp;"/"&amp;'FORMAT REKAP'!BF788</f>
        <v>/</v>
      </c>
      <c r="P851" s="394">
        <f>'FORMAT REKAP'!AW788</f>
        <v>0</v>
      </c>
      <c r="Q851" s="395" t="str">
        <f>'FORMAT REKAP'!BI788</f>
        <v/>
      </c>
      <c r="R851" s="394" t="str">
        <f>'FORMAT REKAP'!BJ788</f>
        <v/>
      </c>
      <c r="S851" s="393" t="str">
        <f>'FORMAT REKAP'!BK788</f>
        <v/>
      </c>
    </row>
    <row r="852" spans="3:19" x14ac:dyDescent="0.25">
      <c r="C852" s="394" t="str">
        <f>'FORMAT REKAP'!H789&amp;"/"&amp;'FORMAT REKAP'!I789</f>
        <v>/</v>
      </c>
      <c r="D852" s="394" t="str">
        <f>'FORMAT REKAP'!AH789</f>
        <v/>
      </c>
      <c r="E852" s="394" t="str">
        <f>'FORMAT REKAP'!AM789</f>
        <v/>
      </c>
      <c r="F852" s="395" t="str">
        <f>'FORMAT REKAP'!AN789</f>
        <v/>
      </c>
      <c r="G852" s="394" t="str">
        <f>'FORMAT REKAP'!AQ789</f>
        <v/>
      </c>
      <c r="H852" s="394">
        <f>'FORMAT REKAP'!AS789</f>
        <v>0</v>
      </c>
      <c r="I852" s="394">
        <f>'FORMAT REKAP'!AU789</f>
        <v>0</v>
      </c>
      <c r="J852" s="394">
        <f>'FORMAT REKAP'!AY789</f>
        <v>0</v>
      </c>
      <c r="K852" s="395">
        <f>'FORMAT REKAP'!BA789</f>
        <v>0</v>
      </c>
      <c r="L852" s="395" t="str">
        <f>'FORMAT REKAP'!BD789</f>
        <v/>
      </c>
      <c r="M852" s="394" t="str">
        <f>'FORMAT REKAP'!BE789&amp;"/"&amp;'FORMAT REKAP'!BF789</f>
        <v>/</v>
      </c>
      <c r="P852" s="394">
        <f>'FORMAT REKAP'!AW789</f>
        <v>0</v>
      </c>
      <c r="Q852" s="395" t="str">
        <f>'FORMAT REKAP'!BI789</f>
        <v/>
      </c>
      <c r="R852" s="394" t="str">
        <f>'FORMAT REKAP'!BJ789</f>
        <v/>
      </c>
      <c r="S852" s="393" t="str">
        <f>'FORMAT REKAP'!BK789</f>
        <v/>
      </c>
    </row>
    <row r="853" spans="3:19" x14ac:dyDescent="0.25">
      <c r="C853" s="394" t="str">
        <f>'FORMAT REKAP'!H790&amp;"/"&amp;'FORMAT REKAP'!I790</f>
        <v>/</v>
      </c>
      <c r="D853" s="394" t="str">
        <f>'FORMAT REKAP'!AH790</f>
        <v/>
      </c>
      <c r="E853" s="394" t="str">
        <f>'FORMAT REKAP'!AM790</f>
        <v/>
      </c>
      <c r="F853" s="395" t="str">
        <f>'FORMAT REKAP'!AN790</f>
        <v/>
      </c>
      <c r="G853" s="394" t="str">
        <f>'FORMAT REKAP'!AQ790</f>
        <v/>
      </c>
      <c r="H853" s="394">
        <f>'FORMAT REKAP'!AS790</f>
        <v>0</v>
      </c>
      <c r="I853" s="394">
        <f>'FORMAT REKAP'!AU790</f>
        <v>0</v>
      </c>
      <c r="J853" s="394">
        <f>'FORMAT REKAP'!AY790</f>
        <v>0</v>
      </c>
      <c r="K853" s="395">
        <f>'FORMAT REKAP'!BA790</f>
        <v>0</v>
      </c>
      <c r="L853" s="395" t="str">
        <f>'FORMAT REKAP'!BD790</f>
        <v/>
      </c>
      <c r="M853" s="394" t="str">
        <f>'FORMAT REKAP'!BE790&amp;"/"&amp;'FORMAT REKAP'!BF790</f>
        <v>/</v>
      </c>
      <c r="P853" s="394">
        <f>'FORMAT REKAP'!AW790</f>
        <v>0</v>
      </c>
      <c r="Q853" s="395" t="str">
        <f>'FORMAT REKAP'!BI790</f>
        <v/>
      </c>
      <c r="R853" s="394" t="str">
        <f>'FORMAT REKAP'!BJ790</f>
        <v/>
      </c>
      <c r="S853" s="393" t="str">
        <f>'FORMAT REKAP'!BK790</f>
        <v/>
      </c>
    </row>
    <row r="854" spans="3:19" x14ac:dyDescent="0.25">
      <c r="C854" s="394" t="str">
        <f>'FORMAT REKAP'!H791&amp;"/"&amp;'FORMAT REKAP'!I791</f>
        <v>/</v>
      </c>
      <c r="D854" s="394" t="str">
        <f>'FORMAT REKAP'!AH791</f>
        <v/>
      </c>
      <c r="E854" s="394" t="str">
        <f>'FORMAT REKAP'!AM791</f>
        <v/>
      </c>
      <c r="F854" s="395" t="str">
        <f>'FORMAT REKAP'!AN791</f>
        <v/>
      </c>
      <c r="G854" s="394" t="str">
        <f>'FORMAT REKAP'!AQ791</f>
        <v/>
      </c>
      <c r="H854" s="394">
        <f>'FORMAT REKAP'!AS791</f>
        <v>0</v>
      </c>
      <c r="I854" s="394">
        <f>'FORMAT REKAP'!AU791</f>
        <v>0</v>
      </c>
      <c r="J854" s="394">
        <f>'FORMAT REKAP'!AY791</f>
        <v>0</v>
      </c>
      <c r="K854" s="395">
        <f>'FORMAT REKAP'!BA791</f>
        <v>0</v>
      </c>
      <c r="L854" s="395" t="str">
        <f>'FORMAT REKAP'!BD791</f>
        <v/>
      </c>
      <c r="M854" s="394" t="str">
        <f>'FORMAT REKAP'!BE791&amp;"/"&amp;'FORMAT REKAP'!BF791</f>
        <v>/</v>
      </c>
      <c r="P854" s="394">
        <f>'FORMAT REKAP'!AW791</f>
        <v>0</v>
      </c>
      <c r="Q854" s="395" t="str">
        <f>'FORMAT REKAP'!BI791</f>
        <v/>
      </c>
      <c r="R854" s="394" t="str">
        <f>'FORMAT REKAP'!BJ791</f>
        <v/>
      </c>
      <c r="S854" s="393" t="str">
        <f>'FORMAT REKAP'!BK791</f>
        <v/>
      </c>
    </row>
    <row r="855" spans="3:19" x14ac:dyDescent="0.25">
      <c r="C855" s="394" t="str">
        <f>'FORMAT REKAP'!H792&amp;"/"&amp;'FORMAT REKAP'!I792</f>
        <v>/</v>
      </c>
      <c r="D855" s="394" t="str">
        <f>'FORMAT REKAP'!AH792</f>
        <v/>
      </c>
      <c r="E855" s="394" t="str">
        <f>'FORMAT REKAP'!AM792</f>
        <v/>
      </c>
      <c r="F855" s="395" t="str">
        <f>'FORMAT REKAP'!AN792</f>
        <v/>
      </c>
      <c r="G855" s="394" t="str">
        <f>'FORMAT REKAP'!AQ792</f>
        <v/>
      </c>
      <c r="H855" s="394">
        <f>'FORMAT REKAP'!AS792</f>
        <v>0</v>
      </c>
      <c r="I855" s="394">
        <f>'FORMAT REKAP'!AU792</f>
        <v>0</v>
      </c>
      <c r="J855" s="394">
        <f>'FORMAT REKAP'!AY792</f>
        <v>0</v>
      </c>
      <c r="K855" s="395">
        <f>'FORMAT REKAP'!BA792</f>
        <v>0</v>
      </c>
      <c r="L855" s="395" t="str">
        <f>'FORMAT REKAP'!BD792</f>
        <v/>
      </c>
      <c r="M855" s="394" t="str">
        <f>'FORMAT REKAP'!BE792&amp;"/"&amp;'FORMAT REKAP'!BF792</f>
        <v>/</v>
      </c>
      <c r="P855" s="394">
        <f>'FORMAT REKAP'!AW792</f>
        <v>0</v>
      </c>
      <c r="Q855" s="395" t="str">
        <f>'FORMAT REKAP'!BI792</f>
        <v/>
      </c>
      <c r="R855" s="394" t="str">
        <f>'FORMAT REKAP'!BJ792</f>
        <v/>
      </c>
      <c r="S855" s="393" t="str">
        <f>'FORMAT REKAP'!BK792</f>
        <v/>
      </c>
    </row>
    <row r="856" spans="3:19" x14ac:dyDescent="0.25">
      <c r="C856" s="394" t="str">
        <f>'FORMAT REKAP'!H793&amp;"/"&amp;'FORMAT REKAP'!I793</f>
        <v>/</v>
      </c>
      <c r="D856" s="394" t="str">
        <f>'FORMAT REKAP'!AH793</f>
        <v/>
      </c>
      <c r="E856" s="394" t="str">
        <f>'FORMAT REKAP'!AM793</f>
        <v/>
      </c>
      <c r="F856" s="395" t="str">
        <f>'FORMAT REKAP'!AN793</f>
        <v/>
      </c>
      <c r="G856" s="394" t="str">
        <f>'FORMAT REKAP'!AQ793</f>
        <v/>
      </c>
      <c r="H856" s="394">
        <f>'FORMAT REKAP'!AS793</f>
        <v>0</v>
      </c>
      <c r="I856" s="394">
        <f>'FORMAT REKAP'!AU793</f>
        <v>0</v>
      </c>
      <c r="J856" s="394">
        <f>'FORMAT REKAP'!AY793</f>
        <v>0</v>
      </c>
      <c r="K856" s="395">
        <f>'FORMAT REKAP'!BA793</f>
        <v>0</v>
      </c>
      <c r="L856" s="395" t="str">
        <f>'FORMAT REKAP'!BD793</f>
        <v/>
      </c>
      <c r="M856" s="394" t="str">
        <f>'FORMAT REKAP'!BE793&amp;"/"&amp;'FORMAT REKAP'!BF793</f>
        <v>/</v>
      </c>
      <c r="P856" s="394">
        <f>'FORMAT REKAP'!AW793</f>
        <v>0</v>
      </c>
      <c r="Q856" s="395" t="str">
        <f>'FORMAT REKAP'!BI793</f>
        <v/>
      </c>
      <c r="R856" s="394" t="str">
        <f>'FORMAT REKAP'!BJ793</f>
        <v/>
      </c>
      <c r="S856" s="393" t="str">
        <f>'FORMAT REKAP'!BK793</f>
        <v/>
      </c>
    </row>
    <row r="857" spans="3:19" x14ac:dyDescent="0.25">
      <c r="C857" s="394" t="str">
        <f>'FORMAT REKAP'!H794&amp;"/"&amp;'FORMAT REKAP'!I794</f>
        <v>/</v>
      </c>
      <c r="D857" s="394" t="str">
        <f>'FORMAT REKAP'!AH794</f>
        <v/>
      </c>
      <c r="E857" s="394" t="str">
        <f>'FORMAT REKAP'!AM794</f>
        <v/>
      </c>
      <c r="F857" s="395" t="str">
        <f>'FORMAT REKAP'!AN794</f>
        <v/>
      </c>
      <c r="G857" s="394" t="str">
        <f>'FORMAT REKAP'!AQ794</f>
        <v/>
      </c>
      <c r="H857" s="394">
        <f>'FORMAT REKAP'!AS794</f>
        <v>0</v>
      </c>
      <c r="I857" s="394">
        <f>'FORMAT REKAP'!AU794</f>
        <v>0</v>
      </c>
      <c r="J857" s="394">
        <f>'FORMAT REKAP'!AY794</f>
        <v>0</v>
      </c>
      <c r="K857" s="395">
        <f>'FORMAT REKAP'!BA794</f>
        <v>0</v>
      </c>
      <c r="L857" s="395" t="str">
        <f>'FORMAT REKAP'!BD794</f>
        <v/>
      </c>
      <c r="M857" s="394" t="str">
        <f>'FORMAT REKAP'!BE794&amp;"/"&amp;'FORMAT REKAP'!BF794</f>
        <v>/</v>
      </c>
      <c r="P857" s="394">
        <f>'FORMAT REKAP'!AW794</f>
        <v>0</v>
      </c>
      <c r="Q857" s="395" t="str">
        <f>'FORMAT REKAP'!BI794</f>
        <v/>
      </c>
      <c r="R857" s="394" t="str">
        <f>'FORMAT REKAP'!BJ794</f>
        <v/>
      </c>
      <c r="S857" s="393" t="str">
        <f>'FORMAT REKAP'!BK794</f>
        <v/>
      </c>
    </row>
    <row r="858" spans="3:19" x14ac:dyDescent="0.25">
      <c r="C858" s="394" t="str">
        <f>'FORMAT REKAP'!H795&amp;"/"&amp;'FORMAT REKAP'!I795</f>
        <v>/</v>
      </c>
      <c r="D858" s="394" t="str">
        <f>'FORMAT REKAP'!AH795</f>
        <v/>
      </c>
      <c r="E858" s="394" t="str">
        <f>'FORMAT REKAP'!AM795</f>
        <v/>
      </c>
      <c r="F858" s="395" t="str">
        <f>'FORMAT REKAP'!AN795</f>
        <v/>
      </c>
      <c r="G858" s="394" t="str">
        <f>'FORMAT REKAP'!AQ795</f>
        <v/>
      </c>
      <c r="H858" s="394">
        <f>'FORMAT REKAP'!AS795</f>
        <v>0</v>
      </c>
      <c r="I858" s="394">
        <f>'FORMAT REKAP'!AU795</f>
        <v>0</v>
      </c>
      <c r="J858" s="394">
        <f>'FORMAT REKAP'!AY795</f>
        <v>0</v>
      </c>
      <c r="K858" s="395">
        <f>'FORMAT REKAP'!BA795</f>
        <v>0</v>
      </c>
      <c r="L858" s="395" t="str">
        <f>'FORMAT REKAP'!BD795</f>
        <v/>
      </c>
      <c r="M858" s="394" t="str">
        <f>'FORMAT REKAP'!BE795&amp;"/"&amp;'FORMAT REKAP'!BF795</f>
        <v>/</v>
      </c>
      <c r="P858" s="394">
        <f>'FORMAT REKAP'!AW795</f>
        <v>0</v>
      </c>
      <c r="Q858" s="395" t="str">
        <f>'FORMAT REKAP'!BI795</f>
        <v/>
      </c>
      <c r="R858" s="394" t="str">
        <f>'FORMAT REKAP'!BJ795</f>
        <v/>
      </c>
      <c r="S858" s="393" t="str">
        <f>'FORMAT REKAP'!BK795</f>
        <v/>
      </c>
    </row>
    <row r="859" spans="3:19" x14ac:dyDescent="0.25">
      <c r="C859" s="394" t="str">
        <f>'FORMAT REKAP'!H796&amp;"/"&amp;'FORMAT REKAP'!I796</f>
        <v>/</v>
      </c>
      <c r="D859" s="394" t="str">
        <f>'FORMAT REKAP'!AH796</f>
        <v/>
      </c>
      <c r="E859" s="394" t="str">
        <f>'FORMAT REKAP'!AM796</f>
        <v/>
      </c>
      <c r="F859" s="395" t="str">
        <f>'FORMAT REKAP'!AN796</f>
        <v/>
      </c>
      <c r="G859" s="394" t="str">
        <f>'FORMAT REKAP'!AQ796</f>
        <v/>
      </c>
      <c r="H859" s="394">
        <f>'FORMAT REKAP'!AS796</f>
        <v>0</v>
      </c>
      <c r="I859" s="394">
        <f>'FORMAT REKAP'!AU796</f>
        <v>0</v>
      </c>
      <c r="J859" s="394">
        <f>'FORMAT REKAP'!AY796</f>
        <v>0</v>
      </c>
      <c r="K859" s="395">
        <f>'FORMAT REKAP'!BA796</f>
        <v>0</v>
      </c>
      <c r="L859" s="395" t="str">
        <f>'FORMAT REKAP'!BD796</f>
        <v/>
      </c>
      <c r="M859" s="394" t="str">
        <f>'FORMAT REKAP'!BE796&amp;"/"&amp;'FORMAT REKAP'!BF796</f>
        <v>/</v>
      </c>
      <c r="P859" s="394">
        <f>'FORMAT REKAP'!AW796</f>
        <v>0</v>
      </c>
      <c r="Q859" s="395" t="str">
        <f>'FORMAT REKAP'!BI796</f>
        <v/>
      </c>
      <c r="R859" s="394" t="str">
        <f>'FORMAT REKAP'!BJ796</f>
        <v/>
      </c>
      <c r="S859" s="393" t="str">
        <f>'FORMAT REKAP'!BK796</f>
        <v/>
      </c>
    </row>
    <row r="860" spans="3:19" x14ac:dyDescent="0.25">
      <c r="C860" s="394" t="str">
        <f>'FORMAT REKAP'!H797&amp;"/"&amp;'FORMAT REKAP'!I797</f>
        <v>/</v>
      </c>
      <c r="D860" s="394" t="str">
        <f>'FORMAT REKAP'!AH797</f>
        <v/>
      </c>
      <c r="E860" s="394" t="str">
        <f>'FORMAT REKAP'!AM797</f>
        <v/>
      </c>
      <c r="F860" s="395" t="str">
        <f>'FORMAT REKAP'!AN797</f>
        <v/>
      </c>
      <c r="G860" s="394" t="str">
        <f>'FORMAT REKAP'!AQ797</f>
        <v/>
      </c>
      <c r="H860" s="394">
        <f>'FORMAT REKAP'!AS797</f>
        <v>0</v>
      </c>
      <c r="I860" s="394">
        <f>'FORMAT REKAP'!AU797</f>
        <v>0</v>
      </c>
      <c r="J860" s="394">
        <f>'FORMAT REKAP'!AY797</f>
        <v>0</v>
      </c>
      <c r="K860" s="395">
        <f>'FORMAT REKAP'!BA797</f>
        <v>0</v>
      </c>
      <c r="L860" s="395" t="str">
        <f>'FORMAT REKAP'!BD797</f>
        <v/>
      </c>
      <c r="M860" s="394" t="str">
        <f>'FORMAT REKAP'!BE797&amp;"/"&amp;'FORMAT REKAP'!BF797</f>
        <v>/</v>
      </c>
      <c r="P860" s="394">
        <f>'FORMAT REKAP'!AW797</f>
        <v>0</v>
      </c>
      <c r="Q860" s="395" t="str">
        <f>'FORMAT REKAP'!BI797</f>
        <v/>
      </c>
      <c r="R860" s="394" t="str">
        <f>'FORMAT REKAP'!BJ797</f>
        <v/>
      </c>
      <c r="S860" s="393" t="str">
        <f>'FORMAT REKAP'!BK797</f>
        <v/>
      </c>
    </row>
    <row r="861" spans="3:19" x14ac:dyDescent="0.25">
      <c r="C861" s="394" t="str">
        <f>'FORMAT REKAP'!H798&amp;"/"&amp;'FORMAT REKAP'!I798</f>
        <v>/</v>
      </c>
      <c r="D861" s="394" t="str">
        <f>'FORMAT REKAP'!AH798</f>
        <v/>
      </c>
      <c r="E861" s="394" t="str">
        <f>'FORMAT REKAP'!AM798</f>
        <v/>
      </c>
      <c r="F861" s="395" t="str">
        <f>'FORMAT REKAP'!AN798</f>
        <v/>
      </c>
      <c r="G861" s="394" t="str">
        <f>'FORMAT REKAP'!AQ798</f>
        <v/>
      </c>
      <c r="H861" s="394">
        <f>'FORMAT REKAP'!AS798</f>
        <v>0</v>
      </c>
      <c r="I861" s="394">
        <f>'FORMAT REKAP'!AU798</f>
        <v>0</v>
      </c>
      <c r="J861" s="394">
        <f>'FORMAT REKAP'!AY798</f>
        <v>0</v>
      </c>
      <c r="K861" s="395">
        <f>'FORMAT REKAP'!BA798</f>
        <v>0</v>
      </c>
      <c r="L861" s="395" t="str">
        <f>'FORMAT REKAP'!BD798</f>
        <v/>
      </c>
      <c r="M861" s="394" t="str">
        <f>'FORMAT REKAP'!BE798&amp;"/"&amp;'FORMAT REKAP'!BF798</f>
        <v>/</v>
      </c>
      <c r="P861" s="394">
        <f>'FORMAT REKAP'!AW798</f>
        <v>0</v>
      </c>
      <c r="Q861" s="395" t="str">
        <f>'FORMAT REKAP'!BI798</f>
        <v/>
      </c>
      <c r="R861" s="394" t="str">
        <f>'FORMAT REKAP'!BJ798</f>
        <v/>
      </c>
      <c r="S861" s="393" t="str">
        <f>'FORMAT REKAP'!BK798</f>
        <v/>
      </c>
    </row>
    <row r="862" spans="3:19" x14ac:dyDescent="0.25">
      <c r="C862" s="394" t="str">
        <f>'FORMAT REKAP'!H799&amp;"/"&amp;'FORMAT REKAP'!I799</f>
        <v>/</v>
      </c>
      <c r="D862" s="394" t="str">
        <f>'FORMAT REKAP'!AH799</f>
        <v/>
      </c>
      <c r="E862" s="394" t="str">
        <f>'FORMAT REKAP'!AM799</f>
        <v/>
      </c>
      <c r="F862" s="395" t="str">
        <f>'FORMAT REKAP'!AN799</f>
        <v/>
      </c>
      <c r="G862" s="394" t="str">
        <f>'FORMAT REKAP'!AQ799</f>
        <v/>
      </c>
      <c r="H862" s="394">
        <f>'FORMAT REKAP'!AS799</f>
        <v>0</v>
      </c>
      <c r="I862" s="394">
        <f>'FORMAT REKAP'!AU799</f>
        <v>0</v>
      </c>
      <c r="J862" s="394">
        <f>'FORMAT REKAP'!AY799</f>
        <v>0</v>
      </c>
      <c r="K862" s="395">
        <f>'FORMAT REKAP'!BA799</f>
        <v>0</v>
      </c>
      <c r="L862" s="395" t="str">
        <f>'FORMAT REKAP'!BD799</f>
        <v/>
      </c>
      <c r="M862" s="394" t="str">
        <f>'FORMAT REKAP'!BE799&amp;"/"&amp;'FORMAT REKAP'!BF799</f>
        <v>/</v>
      </c>
      <c r="P862" s="394">
        <f>'FORMAT REKAP'!AW799</f>
        <v>0</v>
      </c>
      <c r="Q862" s="395" t="str">
        <f>'FORMAT REKAP'!BI799</f>
        <v/>
      </c>
      <c r="R862" s="394" t="str">
        <f>'FORMAT REKAP'!BJ799</f>
        <v/>
      </c>
      <c r="S862" s="393" t="str">
        <f>'FORMAT REKAP'!BK799</f>
        <v/>
      </c>
    </row>
    <row r="863" spans="3:19" x14ac:dyDescent="0.25">
      <c r="C863" s="394" t="str">
        <f>'FORMAT REKAP'!H800&amp;"/"&amp;'FORMAT REKAP'!I800</f>
        <v>/</v>
      </c>
      <c r="D863" s="394" t="str">
        <f>'FORMAT REKAP'!AH800</f>
        <v/>
      </c>
      <c r="E863" s="394" t="str">
        <f>'FORMAT REKAP'!AM800</f>
        <v/>
      </c>
      <c r="F863" s="395" t="str">
        <f>'FORMAT REKAP'!AN800</f>
        <v/>
      </c>
      <c r="G863" s="394" t="str">
        <f>'FORMAT REKAP'!AQ800</f>
        <v/>
      </c>
      <c r="H863" s="394">
        <f>'FORMAT REKAP'!AS800</f>
        <v>0</v>
      </c>
      <c r="I863" s="394">
        <f>'FORMAT REKAP'!AU800</f>
        <v>0</v>
      </c>
      <c r="J863" s="394">
        <f>'FORMAT REKAP'!AY800</f>
        <v>0</v>
      </c>
      <c r="K863" s="395">
        <f>'FORMAT REKAP'!BA800</f>
        <v>0</v>
      </c>
      <c r="L863" s="395" t="str">
        <f>'FORMAT REKAP'!BD800</f>
        <v/>
      </c>
      <c r="M863" s="394" t="str">
        <f>'FORMAT REKAP'!BE800&amp;"/"&amp;'FORMAT REKAP'!BF800</f>
        <v>/</v>
      </c>
      <c r="P863" s="394">
        <f>'FORMAT REKAP'!AW800</f>
        <v>0</v>
      </c>
      <c r="Q863" s="395" t="str">
        <f>'FORMAT REKAP'!BI800</f>
        <v/>
      </c>
      <c r="R863" s="394" t="str">
        <f>'FORMAT REKAP'!BJ800</f>
        <v/>
      </c>
      <c r="S863" s="393" t="str">
        <f>'FORMAT REKAP'!BK800</f>
        <v/>
      </c>
    </row>
    <row r="864" spans="3:19" x14ac:dyDescent="0.25">
      <c r="C864" s="394" t="str">
        <f>'FORMAT REKAP'!H801&amp;"/"&amp;'FORMAT REKAP'!I801</f>
        <v>/</v>
      </c>
      <c r="D864" s="394" t="str">
        <f>'FORMAT REKAP'!AH801</f>
        <v/>
      </c>
      <c r="E864" s="394" t="str">
        <f>'FORMAT REKAP'!AM801</f>
        <v/>
      </c>
      <c r="F864" s="395" t="str">
        <f>'FORMAT REKAP'!AN801</f>
        <v/>
      </c>
      <c r="G864" s="394" t="str">
        <f>'FORMAT REKAP'!AQ801</f>
        <v/>
      </c>
      <c r="H864" s="394">
        <f>'FORMAT REKAP'!AS801</f>
        <v>0</v>
      </c>
      <c r="I864" s="394">
        <f>'FORMAT REKAP'!AU801</f>
        <v>0</v>
      </c>
      <c r="J864" s="394">
        <f>'FORMAT REKAP'!AY801</f>
        <v>0</v>
      </c>
      <c r="K864" s="395">
        <f>'FORMAT REKAP'!BA801</f>
        <v>0</v>
      </c>
      <c r="L864" s="395" t="str">
        <f>'FORMAT REKAP'!BD801</f>
        <v/>
      </c>
      <c r="M864" s="394" t="str">
        <f>'FORMAT REKAP'!BE801&amp;"/"&amp;'FORMAT REKAP'!BF801</f>
        <v>/</v>
      </c>
      <c r="P864" s="394">
        <f>'FORMAT REKAP'!AW801</f>
        <v>0</v>
      </c>
      <c r="Q864" s="395" t="str">
        <f>'FORMAT REKAP'!BI801</f>
        <v/>
      </c>
      <c r="R864" s="394" t="str">
        <f>'FORMAT REKAP'!BJ801</f>
        <v/>
      </c>
      <c r="S864" s="393" t="str">
        <f>'FORMAT REKAP'!BK801</f>
        <v/>
      </c>
    </row>
    <row r="865" spans="3:19" x14ac:dyDescent="0.25">
      <c r="C865" s="394" t="str">
        <f>'FORMAT REKAP'!H802&amp;"/"&amp;'FORMAT REKAP'!I802</f>
        <v>/</v>
      </c>
      <c r="D865" s="394" t="str">
        <f>'FORMAT REKAP'!AH802</f>
        <v/>
      </c>
      <c r="E865" s="394" t="str">
        <f>'FORMAT REKAP'!AM802</f>
        <v/>
      </c>
      <c r="F865" s="395" t="str">
        <f>'FORMAT REKAP'!AN802</f>
        <v/>
      </c>
      <c r="G865" s="394" t="str">
        <f>'FORMAT REKAP'!AQ802</f>
        <v/>
      </c>
      <c r="H865" s="394">
        <f>'FORMAT REKAP'!AS802</f>
        <v>0</v>
      </c>
      <c r="I865" s="394">
        <f>'FORMAT REKAP'!AU802</f>
        <v>0</v>
      </c>
      <c r="J865" s="394">
        <f>'FORMAT REKAP'!AY802</f>
        <v>0</v>
      </c>
      <c r="K865" s="395">
        <f>'FORMAT REKAP'!BA802</f>
        <v>0</v>
      </c>
      <c r="L865" s="395" t="str">
        <f>'FORMAT REKAP'!BD802</f>
        <v/>
      </c>
      <c r="M865" s="394" t="str">
        <f>'FORMAT REKAP'!BE802&amp;"/"&amp;'FORMAT REKAP'!BF802</f>
        <v>/</v>
      </c>
      <c r="P865" s="394">
        <f>'FORMAT REKAP'!AW802</f>
        <v>0</v>
      </c>
      <c r="Q865" s="395" t="str">
        <f>'FORMAT REKAP'!BI802</f>
        <v/>
      </c>
      <c r="R865" s="394" t="str">
        <f>'FORMAT REKAP'!BJ802</f>
        <v/>
      </c>
      <c r="S865" s="393" t="str">
        <f>'FORMAT REKAP'!BK802</f>
        <v/>
      </c>
    </row>
    <row r="866" spans="3:19" x14ac:dyDescent="0.25">
      <c r="C866" s="394" t="str">
        <f>'FORMAT REKAP'!H803&amp;"/"&amp;'FORMAT REKAP'!I803</f>
        <v>/</v>
      </c>
      <c r="D866" s="394" t="str">
        <f>'FORMAT REKAP'!AH803</f>
        <v/>
      </c>
      <c r="E866" s="394" t="str">
        <f>'FORMAT REKAP'!AM803</f>
        <v/>
      </c>
      <c r="F866" s="395" t="str">
        <f>'FORMAT REKAP'!AN803</f>
        <v/>
      </c>
      <c r="G866" s="394" t="str">
        <f>'FORMAT REKAP'!AQ803</f>
        <v/>
      </c>
      <c r="H866" s="394">
        <f>'FORMAT REKAP'!AS803</f>
        <v>0</v>
      </c>
      <c r="I866" s="394">
        <f>'FORMAT REKAP'!AU803</f>
        <v>0</v>
      </c>
      <c r="J866" s="394">
        <f>'FORMAT REKAP'!AY803</f>
        <v>0</v>
      </c>
      <c r="K866" s="395">
        <f>'FORMAT REKAP'!BA803</f>
        <v>0</v>
      </c>
      <c r="L866" s="395" t="str">
        <f>'FORMAT REKAP'!BD803</f>
        <v/>
      </c>
      <c r="M866" s="394" t="str">
        <f>'FORMAT REKAP'!BE803&amp;"/"&amp;'FORMAT REKAP'!BF803</f>
        <v>/</v>
      </c>
      <c r="P866" s="394">
        <f>'FORMAT REKAP'!AW803</f>
        <v>0</v>
      </c>
      <c r="Q866" s="395" t="str">
        <f>'FORMAT REKAP'!BI803</f>
        <v/>
      </c>
      <c r="R866" s="394" t="str">
        <f>'FORMAT REKAP'!BJ803</f>
        <v/>
      </c>
      <c r="S866" s="393" t="str">
        <f>'FORMAT REKAP'!BK803</f>
        <v/>
      </c>
    </row>
    <row r="867" spans="3:19" x14ac:dyDescent="0.25">
      <c r="C867" s="394" t="str">
        <f>'FORMAT REKAP'!H804&amp;"/"&amp;'FORMAT REKAP'!I804</f>
        <v>/</v>
      </c>
      <c r="D867" s="394" t="str">
        <f>'FORMAT REKAP'!AH804</f>
        <v/>
      </c>
      <c r="E867" s="394" t="str">
        <f>'FORMAT REKAP'!AM804</f>
        <v/>
      </c>
      <c r="F867" s="395" t="str">
        <f>'FORMAT REKAP'!AN804</f>
        <v/>
      </c>
      <c r="G867" s="394" t="str">
        <f>'FORMAT REKAP'!AQ804</f>
        <v/>
      </c>
      <c r="H867" s="394">
        <f>'FORMAT REKAP'!AS804</f>
        <v>0</v>
      </c>
      <c r="I867" s="394">
        <f>'FORMAT REKAP'!AU804</f>
        <v>0</v>
      </c>
      <c r="J867" s="394">
        <f>'FORMAT REKAP'!AY804</f>
        <v>0</v>
      </c>
      <c r="K867" s="395">
        <f>'FORMAT REKAP'!BA804</f>
        <v>0</v>
      </c>
      <c r="L867" s="395" t="str">
        <f>'FORMAT REKAP'!BD804</f>
        <v/>
      </c>
      <c r="M867" s="394" t="str">
        <f>'FORMAT REKAP'!BE804&amp;"/"&amp;'FORMAT REKAP'!BF804</f>
        <v>/</v>
      </c>
      <c r="P867" s="394">
        <f>'FORMAT REKAP'!AW804</f>
        <v>0</v>
      </c>
      <c r="Q867" s="395" t="str">
        <f>'FORMAT REKAP'!BI804</f>
        <v/>
      </c>
      <c r="R867" s="394" t="str">
        <f>'FORMAT REKAP'!BJ804</f>
        <v/>
      </c>
      <c r="S867" s="393" t="str">
        <f>'FORMAT REKAP'!BK804</f>
        <v/>
      </c>
    </row>
    <row r="868" spans="3:19" x14ac:dyDescent="0.25">
      <c r="C868" s="394" t="str">
        <f>'FORMAT REKAP'!H805&amp;"/"&amp;'FORMAT REKAP'!I805</f>
        <v>/</v>
      </c>
      <c r="D868" s="394" t="str">
        <f>'FORMAT REKAP'!AH805</f>
        <v/>
      </c>
      <c r="E868" s="394" t="str">
        <f>'FORMAT REKAP'!AM805</f>
        <v/>
      </c>
      <c r="F868" s="395" t="str">
        <f>'FORMAT REKAP'!AN805</f>
        <v/>
      </c>
      <c r="G868" s="394" t="str">
        <f>'FORMAT REKAP'!AQ805</f>
        <v/>
      </c>
      <c r="H868" s="394">
        <f>'FORMAT REKAP'!AS805</f>
        <v>0</v>
      </c>
      <c r="I868" s="394">
        <f>'FORMAT REKAP'!AU805</f>
        <v>0</v>
      </c>
      <c r="J868" s="394">
        <f>'FORMAT REKAP'!AY805</f>
        <v>0</v>
      </c>
      <c r="K868" s="395">
        <f>'FORMAT REKAP'!BA805</f>
        <v>0</v>
      </c>
      <c r="L868" s="395" t="str">
        <f>'FORMAT REKAP'!BD805</f>
        <v/>
      </c>
      <c r="M868" s="394" t="str">
        <f>'FORMAT REKAP'!BE805&amp;"/"&amp;'FORMAT REKAP'!BF805</f>
        <v>/</v>
      </c>
      <c r="P868" s="394">
        <f>'FORMAT REKAP'!AW805</f>
        <v>0</v>
      </c>
      <c r="Q868" s="395" t="str">
        <f>'FORMAT REKAP'!BI805</f>
        <v/>
      </c>
      <c r="R868" s="394" t="str">
        <f>'FORMAT REKAP'!BJ805</f>
        <v/>
      </c>
      <c r="S868" s="393" t="str">
        <f>'FORMAT REKAP'!BK805</f>
        <v/>
      </c>
    </row>
    <row r="869" spans="3:19" x14ac:dyDescent="0.25">
      <c r="C869" s="394" t="str">
        <f>'FORMAT REKAP'!H806&amp;"/"&amp;'FORMAT REKAP'!I806</f>
        <v>/</v>
      </c>
      <c r="D869" s="394" t="str">
        <f>'FORMAT REKAP'!AH806</f>
        <v/>
      </c>
      <c r="E869" s="394" t="str">
        <f>'FORMAT REKAP'!AM806</f>
        <v/>
      </c>
      <c r="F869" s="395" t="str">
        <f>'FORMAT REKAP'!AN806</f>
        <v/>
      </c>
      <c r="G869" s="394" t="str">
        <f>'FORMAT REKAP'!AQ806</f>
        <v/>
      </c>
      <c r="H869" s="394">
        <f>'FORMAT REKAP'!AS806</f>
        <v>0</v>
      </c>
      <c r="I869" s="394">
        <f>'FORMAT REKAP'!AU806</f>
        <v>0</v>
      </c>
      <c r="J869" s="394">
        <f>'FORMAT REKAP'!AY806</f>
        <v>0</v>
      </c>
      <c r="K869" s="395">
        <f>'FORMAT REKAP'!BA806</f>
        <v>0</v>
      </c>
      <c r="L869" s="395" t="str">
        <f>'FORMAT REKAP'!BD806</f>
        <v/>
      </c>
      <c r="M869" s="394" t="str">
        <f>'FORMAT REKAP'!BE806&amp;"/"&amp;'FORMAT REKAP'!BF806</f>
        <v>/</v>
      </c>
      <c r="P869" s="394">
        <f>'FORMAT REKAP'!AW806</f>
        <v>0</v>
      </c>
      <c r="Q869" s="395" t="str">
        <f>'FORMAT REKAP'!BI806</f>
        <v/>
      </c>
      <c r="R869" s="394" t="str">
        <f>'FORMAT REKAP'!BJ806</f>
        <v/>
      </c>
      <c r="S869" s="393" t="str">
        <f>'FORMAT REKAP'!BK806</f>
        <v/>
      </c>
    </row>
    <row r="870" spans="3:19" x14ac:dyDescent="0.25">
      <c r="C870" s="394" t="str">
        <f>'FORMAT REKAP'!H807&amp;"/"&amp;'FORMAT REKAP'!I807</f>
        <v>/</v>
      </c>
      <c r="D870" s="394" t="str">
        <f>'FORMAT REKAP'!AH807</f>
        <v/>
      </c>
      <c r="E870" s="394" t="str">
        <f>'FORMAT REKAP'!AM807</f>
        <v/>
      </c>
      <c r="F870" s="395" t="str">
        <f>'FORMAT REKAP'!AN807</f>
        <v/>
      </c>
      <c r="G870" s="394" t="str">
        <f>'FORMAT REKAP'!AQ807</f>
        <v/>
      </c>
      <c r="H870" s="394">
        <f>'FORMAT REKAP'!AS807</f>
        <v>0</v>
      </c>
      <c r="I870" s="394">
        <f>'FORMAT REKAP'!AU807</f>
        <v>0</v>
      </c>
      <c r="J870" s="394">
        <f>'FORMAT REKAP'!AY807</f>
        <v>0</v>
      </c>
      <c r="K870" s="395">
        <f>'FORMAT REKAP'!BA807</f>
        <v>0</v>
      </c>
      <c r="L870" s="395" t="str">
        <f>'FORMAT REKAP'!BD807</f>
        <v/>
      </c>
      <c r="M870" s="394" t="str">
        <f>'FORMAT REKAP'!BE807&amp;"/"&amp;'FORMAT REKAP'!BF807</f>
        <v>/</v>
      </c>
      <c r="P870" s="394">
        <f>'FORMAT REKAP'!AW807</f>
        <v>0</v>
      </c>
      <c r="Q870" s="395" t="str">
        <f>'FORMAT REKAP'!BI807</f>
        <v/>
      </c>
      <c r="R870" s="394" t="str">
        <f>'FORMAT REKAP'!BJ807</f>
        <v/>
      </c>
      <c r="S870" s="393" t="str">
        <f>'FORMAT REKAP'!BK807</f>
        <v/>
      </c>
    </row>
    <row r="871" spans="3:19" x14ac:dyDescent="0.25">
      <c r="C871" s="394" t="str">
        <f>'FORMAT REKAP'!H808&amp;"/"&amp;'FORMAT REKAP'!I808</f>
        <v>/</v>
      </c>
      <c r="D871" s="394" t="str">
        <f>'FORMAT REKAP'!AH808</f>
        <v/>
      </c>
      <c r="E871" s="394" t="str">
        <f>'FORMAT REKAP'!AM808</f>
        <v/>
      </c>
      <c r="F871" s="395" t="str">
        <f>'FORMAT REKAP'!AN808</f>
        <v/>
      </c>
      <c r="G871" s="394" t="str">
        <f>'FORMAT REKAP'!AQ808</f>
        <v/>
      </c>
      <c r="H871" s="394">
        <f>'FORMAT REKAP'!AS808</f>
        <v>0</v>
      </c>
      <c r="I871" s="394">
        <f>'FORMAT REKAP'!AU808</f>
        <v>0</v>
      </c>
      <c r="J871" s="394">
        <f>'FORMAT REKAP'!AY808</f>
        <v>0</v>
      </c>
      <c r="K871" s="395">
        <f>'FORMAT REKAP'!BA808</f>
        <v>0</v>
      </c>
      <c r="L871" s="395" t="str">
        <f>'FORMAT REKAP'!BD808</f>
        <v/>
      </c>
      <c r="M871" s="394" t="str">
        <f>'FORMAT REKAP'!BE808&amp;"/"&amp;'FORMAT REKAP'!BF808</f>
        <v>/</v>
      </c>
      <c r="P871" s="394">
        <f>'FORMAT REKAP'!AW808</f>
        <v>0</v>
      </c>
      <c r="Q871" s="395" t="str">
        <f>'FORMAT REKAP'!BI808</f>
        <v/>
      </c>
      <c r="R871" s="394" t="str">
        <f>'FORMAT REKAP'!BJ808</f>
        <v/>
      </c>
      <c r="S871" s="393" t="str">
        <f>'FORMAT REKAP'!BK808</f>
        <v/>
      </c>
    </row>
    <row r="872" spans="3:19" x14ac:dyDescent="0.25">
      <c r="C872" s="394" t="str">
        <f>'FORMAT REKAP'!H809&amp;"/"&amp;'FORMAT REKAP'!I809</f>
        <v>/</v>
      </c>
      <c r="D872" s="394" t="str">
        <f>'FORMAT REKAP'!AH809</f>
        <v/>
      </c>
      <c r="E872" s="394" t="str">
        <f>'FORMAT REKAP'!AM809</f>
        <v/>
      </c>
      <c r="F872" s="395" t="str">
        <f>'FORMAT REKAP'!AN809</f>
        <v/>
      </c>
      <c r="G872" s="394" t="str">
        <f>'FORMAT REKAP'!AQ809</f>
        <v/>
      </c>
      <c r="H872" s="394">
        <f>'FORMAT REKAP'!AS809</f>
        <v>0</v>
      </c>
      <c r="I872" s="394">
        <f>'FORMAT REKAP'!AU809</f>
        <v>0</v>
      </c>
      <c r="J872" s="394">
        <f>'FORMAT REKAP'!AY809</f>
        <v>0</v>
      </c>
      <c r="K872" s="395">
        <f>'FORMAT REKAP'!BA809</f>
        <v>0</v>
      </c>
      <c r="L872" s="395" t="str">
        <f>'FORMAT REKAP'!BD809</f>
        <v/>
      </c>
      <c r="M872" s="394" t="str">
        <f>'FORMAT REKAP'!BE809&amp;"/"&amp;'FORMAT REKAP'!BF809</f>
        <v>/</v>
      </c>
      <c r="P872" s="394">
        <f>'FORMAT REKAP'!AW809</f>
        <v>0</v>
      </c>
      <c r="Q872" s="395" t="str">
        <f>'FORMAT REKAP'!BI809</f>
        <v/>
      </c>
      <c r="R872" s="394" t="str">
        <f>'FORMAT REKAP'!BJ809</f>
        <v/>
      </c>
      <c r="S872" s="393" t="str">
        <f>'FORMAT REKAP'!BK809</f>
        <v/>
      </c>
    </row>
    <row r="873" spans="3:19" x14ac:dyDescent="0.25">
      <c r="C873" s="394" t="str">
        <f>'FORMAT REKAP'!H810&amp;"/"&amp;'FORMAT REKAP'!I810</f>
        <v>/</v>
      </c>
      <c r="D873" s="394" t="str">
        <f>'FORMAT REKAP'!AH810</f>
        <v/>
      </c>
      <c r="E873" s="394" t="str">
        <f>'FORMAT REKAP'!AM810</f>
        <v/>
      </c>
      <c r="F873" s="395" t="str">
        <f>'FORMAT REKAP'!AN810</f>
        <v/>
      </c>
      <c r="G873" s="394" t="str">
        <f>'FORMAT REKAP'!AQ810</f>
        <v/>
      </c>
      <c r="H873" s="394">
        <f>'FORMAT REKAP'!AS810</f>
        <v>0</v>
      </c>
      <c r="I873" s="394">
        <f>'FORMAT REKAP'!AU810</f>
        <v>0</v>
      </c>
      <c r="J873" s="394">
        <f>'FORMAT REKAP'!AY810</f>
        <v>0</v>
      </c>
      <c r="K873" s="395">
        <f>'FORMAT REKAP'!BA810</f>
        <v>0</v>
      </c>
      <c r="L873" s="395" t="str">
        <f>'FORMAT REKAP'!BD810</f>
        <v/>
      </c>
      <c r="M873" s="394" t="str">
        <f>'FORMAT REKAP'!BE810&amp;"/"&amp;'FORMAT REKAP'!BF810</f>
        <v>/</v>
      </c>
      <c r="P873" s="394">
        <f>'FORMAT REKAP'!AW810</f>
        <v>0</v>
      </c>
      <c r="Q873" s="395" t="str">
        <f>'FORMAT REKAP'!BI810</f>
        <v/>
      </c>
      <c r="R873" s="394" t="str">
        <f>'FORMAT REKAP'!BJ810</f>
        <v/>
      </c>
      <c r="S873" s="393" t="str">
        <f>'FORMAT REKAP'!BK810</f>
        <v/>
      </c>
    </row>
    <row r="874" spans="3:19" x14ac:dyDescent="0.25">
      <c r="C874" s="394" t="str">
        <f>'FORMAT REKAP'!H811&amp;"/"&amp;'FORMAT REKAP'!I811</f>
        <v>/</v>
      </c>
      <c r="D874" s="394" t="str">
        <f>'FORMAT REKAP'!AH811</f>
        <v/>
      </c>
      <c r="E874" s="394" t="str">
        <f>'FORMAT REKAP'!AM811</f>
        <v/>
      </c>
      <c r="F874" s="395" t="str">
        <f>'FORMAT REKAP'!AN811</f>
        <v/>
      </c>
      <c r="G874" s="394" t="str">
        <f>'FORMAT REKAP'!AQ811</f>
        <v/>
      </c>
      <c r="H874" s="394">
        <f>'FORMAT REKAP'!AS811</f>
        <v>0</v>
      </c>
      <c r="I874" s="394">
        <f>'FORMAT REKAP'!AU811</f>
        <v>0</v>
      </c>
      <c r="J874" s="394">
        <f>'FORMAT REKAP'!AY811</f>
        <v>0</v>
      </c>
      <c r="K874" s="395">
        <f>'FORMAT REKAP'!BA811</f>
        <v>0</v>
      </c>
      <c r="L874" s="395" t="str">
        <f>'FORMAT REKAP'!BD811</f>
        <v/>
      </c>
      <c r="M874" s="394" t="str">
        <f>'FORMAT REKAP'!BE811&amp;"/"&amp;'FORMAT REKAP'!BF811</f>
        <v>/</v>
      </c>
      <c r="P874" s="394">
        <f>'FORMAT REKAP'!AW811</f>
        <v>0</v>
      </c>
      <c r="Q874" s="395" t="str">
        <f>'FORMAT REKAP'!BI811</f>
        <v/>
      </c>
      <c r="R874" s="394" t="str">
        <f>'FORMAT REKAP'!BJ811</f>
        <v/>
      </c>
      <c r="S874" s="393" t="str">
        <f>'FORMAT REKAP'!BK811</f>
        <v/>
      </c>
    </row>
    <row r="875" spans="3:19" x14ac:dyDescent="0.25">
      <c r="C875" s="394" t="str">
        <f>'FORMAT REKAP'!H812&amp;"/"&amp;'FORMAT REKAP'!I812</f>
        <v>/</v>
      </c>
      <c r="D875" s="394" t="str">
        <f>'FORMAT REKAP'!AH812</f>
        <v/>
      </c>
      <c r="E875" s="394" t="str">
        <f>'FORMAT REKAP'!AM812</f>
        <v/>
      </c>
      <c r="F875" s="395" t="str">
        <f>'FORMAT REKAP'!AN812</f>
        <v/>
      </c>
      <c r="G875" s="394" t="str">
        <f>'FORMAT REKAP'!AQ812</f>
        <v/>
      </c>
      <c r="H875" s="394">
        <f>'FORMAT REKAP'!AS812</f>
        <v>0</v>
      </c>
      <c r="I875" s="394">
        <f>'FORMAT REKAP'!AU812</f>
        <v>0</v>
      </c>
      <c r="J875" s="394">
        <f>'FORMAT REKAP'!AY812</f>
        <v>0</v>
      </c>
      <c r="K875" s="395">
        <f>'FORMAT REKAP'!BA812</f>
        <v>0</v>
      </c>
      <c r="L875" s="395" t="str">
        <f>'FORMAT REKAP'!BD812</f>
        <v/>
      </c>
      <c r="M875" s="394" t="str">
        <f>'FORMAT REKAP'!BE812&amp;"/"&amp;'FORMAT REKAP'!BF812</f>
        <v>/</v>
      </c>
      <c r="P875" s="394">
        <f>'FORMAT REKAP'!AW812</f>
        <v>0</v>
      </c>
      <c r="Q875" s="395" t="str">
        <f>'FORMAT REKAP'!BI812</f>
        <v/>
      </c>
      <c r="R875" s="394" t="str">
        <f>'FORMAT REKAP'!BJ812</f>
        <v/>
      </c>
      <c r="S875" s="393" t="str">
        <f>'FORMAT REKAP'!BK812</f>
        <v/>
      </c>
    </row>
    <row r="876" spans="3:19" x14ac:dyDescent="0.25">
      <c r="C876" s="394" t="str">
        <f>'FORMAT REKAP'!H813&amp;"/"&amp;'FORMAT REKAP'!I813</f>
        <v>/</v>
      </c>
      <c r="D876" s="394" t="str">
        <f>'FORMAT REKAP'!AH813</f>
        <v/>
      </c>
      <c r="E876" s="394" t="str">
        <f>'FORMAT REKAP'!AM813</f>
        <v/>
      </c>
      <c r="F876" s="395" t="str">
        <f>'FORMAT REKAP'!AN813</f>
        <v/>
      </c>
      <c r="G876" s="394" t="str">
        <f>'FORMAT REKAP'!AQ813</f>
        <v/>
      </c>
      <c r="H876" s="394">
        <f>'FORMAT REKAP'!AS813</f>
        <v>0</v>
      </c>
      <c r="I876" s="394">
        <f>'FORMAT REKAP'!AU813</f>
        <v>0</v>
      </c>
      <c r="J876" s="394">
        <f>'FORMAT REKAP'!AY813</f>
        <v>0</v>
      </c>
      <c r="K876" s="395">
        <f>'FORMAT REKAP'!BA813</f>
        <v>0</v>
      </c>
      <c r="L876" s="395" t="str">
        <f>'FORMAT REKAP'!BD813</f>
        <v/>
      </c>
      <c r="M876" s="394" t="str">
        <f>'FORMAT REKAP'!BE813&amp;"/"&amp;'FORMAT REKAP'!BF813</f>
        <v>/</v>
      </c>
      <c r="P876" s="394">
        <f>'FORMAT REKAP'!AW813</f>
        <v>0</v>
      </c>
      <c r="Q876" s="395" t="str">
        <f>'FORMAT REKAP'!BI813</f>
        <v/>
      </c>
      <c r="R876" s="394" t="str">
        <f>'FORMAT REKAP'!BJ813</f>
        <v/>
      </c>
      <c r="S876" s="393" t="str">
        <f>'FORMAT REKAP'!BK813</f>
        <v/>
      </c>
    </row>
    <row r="877" spans="3:19" x14ac:dyDescent="0.25">
      <c r="C877" s="394" t="str">
        <f>'FORMAT REKAP'!H814&amp;"/"&amp;'FORMAT REKAP'!I814</f>
        <v>/</v>
      </c>
      <c r="D877" s="394" t="str">
        <f>'FORMAT REKAP'!AH814</f>
        <v/>
      </c>
      <c r="E877" s="394" t="str">
        <f>'FORMAT REKAP'!AM814</f>
        <v/>
      </c>
      <c r="F877" s="395" t="str">
        <f>'FORMAT REKAP'!AN814</f>
        <v/>
      </c>
      <c r="G877" s="394" t="str">
        <f>'FORMAT REKAP'!AQ814</f>
        <v/>
      </c>
      <c r="H877" s="394">
        <f>'FORMAT REKAP'!AS814</f>
        <v>0</v>
      </c>
      <c r="I877" s="394">
        <f>'FORMAT REKAP'!AU814</f>
        <v>0</v>
      </c>
      <c r="J877" s="394">
        <f>'FORMAT REKAP'!AY814</f>
        <v>0</v>
      </c>
      <c r="K877" s="395">
        <f>'FORMAT REKAP'!BA814</f>
        <v>0</v>
      </c>
      <c r="L877" s="395" t="str">
        <f>'FORMAT REKAP'!BD814</f>
        <v/>
      </c>
      <c r="M877" s="394" t="str">
        <f>'FORMAT REKAP'!BE814&amp;"/"&amp;'FORMAT REKAP'!BF814</f>
        <v>/</v>
      </c>
      <c r="P877" s="394">
        <f>'FORMAT REKAP'!AW814</f>
        <v>0</v>
      </c>
      <c r="Q877" s="395" t="str">
        <f>'FORMAT REKAP'!BI814</f>
        <v/>
      </c>
      <c r="R877" s="394" t="str">
        <f>'FORMAT REKAP'!BJ814</f>
        <v/>
      </c>
      <c r="S877" s="393" t="str">
        <f>'FORMAT REKAP'!BK814</f>
        <v/>
      </c>
    </row>
    <row r="878" spans="3:19" x14ac:dyDescent="0.25">
      <c r="C878" s="394" t="str">
        <f>'FORMAT REKAP'!H815&amp;"/"&amp;'FORMAT REKAP'!I815</f>
        <v>/</v>
      </c>
      <c r="D878" s="394" t="str">
        <f>'FORMAT REKAP'!AH815</f>
        <v/>
      </c>
      <c r="E878" s="394" t="str">
        <f>'FORMAT REKAP'!AM815</f>
        <v/>
      </c>
      <c r="F878" s="395" t="str">
        <f>'FORMAT REKAP'!AN815</f>
        <v/>
      </c>
      <c r="G878" s="394" t="str">
        <f>'FORMAT REKAP'!AQ815</f>
        <v/>
      </c>
      <c r="H878" s="394">
        <f>'FORMAT REKAP'!AS815</f>
        <v>0</v>
      </c>
      <c r="I878" s="394">
        <f>'FORMAT REKAP'!AU815</f>
        <v>0</v>
      </c>
      <c r="J878" s="394">
        <f>'FORMAT REKAP'!AY815</f>
        <v>0</v>
      </c>
      <c r="K878" s="395">
        <f>'FORMAT REKAP'!BA815</f>
        <v>0</v>
      </c>
      <c r="L878" s="395" t="str">
        <f>'FORMAT REKAP'!BD815</f>
        <v/>
      </c>
      <c r="M878" s="394" t="str">
        <f>'FORMAT REKAP'!BE815&amp;"/"&amp;'FORMAT REKAP'!BF815</f>
        <v>/</v>
      </c>
      <c r="P878" s="394">
        <f>'FORMAT REKAP'!AW815</f>
        <v>0</v>
      </c>
      <c r="Q878" s="395" t="str">
        <f>'FORMAT REKAP'!BI815</f>
        <v/>
      </c>
      <c r="R878" s="394" t="str">
        <f>'FORMAT REKAP'!BJ815</f>
        <v/>
      </c>
      <c r="S878" s="393" t="str">
        <f>'FORMAT REKAP'!BK815</f>
        <v/>
      </c>
    </row>
    <row r="879" spans="3:19" x14ac:dyDescent="0.25">
      <c r="C879" s="394" t="str">
        <f>'FORMAT REKAP'!H816&amp;"/"&amp;'FORMAT REKAP'!I816</f>
        <v>/</v>
      </c>
      <c r="D879" s="394" t="str">
        <f>'FORMAT REKAP'!AH816</f>
        <v/>
      </c>
      <c r="E879" s="394" t="str">
        <f>'FORMAT REKAP'!AM816</f>
        <v/>
      </c>
      <c r="F879" s="395" t="str">
        <f>'FORMAT REKAP'!AN816</f>
        <v/>
      </c>
      <c r="G879" s="394" t="str">
        <f>'FORMAT REKAP'!AQ816</f>
        <v/>
      </c>
      <c r="H879" s="394">
        <f>'FORMAT REKAP'!AS816</f>
        <v>0</v>
      </c>
      <c r="I879" s="394">
        <f>'FORMAT REKAP'!AU816</f>
        <v>0</v>
      </c>
      <c r="J879" s="394">
        <f>'FORMAT REKAP'!AY816</f>
        <v>0</v>
      </c>
      <c r="K879" s="395">
        <f>'FORMAT REKAP'!BA816</f>
        <v>0</v>
      </c>
      <c r="L879" s="395" t="str">
        <f>'FORMAT REKAP'!BD816</f>
        <v/>
      </c>
      <c r="M879" s="394" t="str">
        <f>'FORMAT REKAP'!BE816&amp;"/"&amp;'FORMAT REKAP'!BF816</f>
        <v>/</v>
      </c>
      <c r="P879" s="394">
        <f>'FORMAT REKAP'!AW816</f>
        <v>0</v>
      </c>
      <c r="Q879" s="395" t="str">
        <f>'FORMAT REKAP'!BI816</f>
        <v/>
      </c>
      <c r="R879" s="394" t="str">
        <f>'FORMAT REKAP'!BJ816</f>
        <v/>
      </c>
      <c r="S879" s="393" t="str">
        <f>'FORMAT REKAP'!BK816</f>
        <v/>
      </c>
    </row>
    <row r="880" spans="3:19" x14ac:dyDescent="0.25">
      <c r="C880" s="394" t="str">
        <f>'FORMAT REKAP'!H817&amp;"/"&amp;'FORMAT REKAP'!I817</f>
        <v>/</v>
      </c>
      <c r="D880" s="394" t="str">
        <f>'FORMAT REKAP'!AH817</f>
        <v/>
      </c>
      <c r="E880" s="394" t="str">
        <f>'FORMAT REKAP'!AM817</f>
        <v/>
      </c>
      <c r="F880" s="395" t="str">
        <f>'FORMAT REKAP'!AN817</f>
        <v/>
      </c>
      <c r="G880" s="394" t="str">
        <f>'FORMAT REKAP'!AQ817</f>
        <v/>
      </c>
      <c r="H880" s="394">
        <f>'FORMAT REKAP'!AS817</f>
        <v>0</v>
      </c>
      <c r="I880" s="394">
        <f>'FORMAT REKAP'!AU817</f>
        <v>0</v>
      </c>
      <c r="J880" s="394">
        <f>'FORMAT REKAP'!AY817</f>
        <v>0</v>
      </c>
      <c r="K880" s="395">
        <f>'FORMAT REKAP'!BA817</f>
        <v>0</v>
      </c>
      <c r="L880" s="395" t="str">
        <f>'FORMAT REKAP'!BD817</f>
        <v/>
      </c>
      <c r="M880" s="394" t="str">
        <f>'FORMAT REKAP'!BE817&amp;"/"&amp;'FORMAT REKAP'!BF817</f>
        <v>/</v>
      </c>
      <c r="P880" s="394">
        <f>'FORMAT REKAP'!AW817</f>
        <v>0</v>
      </c>
      <c r="Q880" s="395" t="str">
        <f>'FORMAT REKAP'!BI817</f>
        <v/>
      </c>
      <c r="R880" s="394" t="str">
        <f>'FORMAT REKAP'!BJ817</f>
        <v/>
      </c>
      <c r="S880" s="393" t="str">
        <f>'FORMAT REKAP'!BK817</f>
        <v/>
      </c>
    </row>
    <row r="881" spans="3:19" x14ac:dyDescent="0.25">
      <c r="C881" s="394" t="str">
        <f>'FORMAT REKAP'!H818&amp;"/"&amp;'FORMAT REKAP'!I818</f>
        <v>/</v>
      </c>
      <c r="D881" s="394" t="str">
        <f>'FORMAT REKAP'!AH818</f>
        <v/>
      </c>
      <c r="E881" s="394" t="str">
        <f>'FORMAT REKAP'!AM818</f>
        <v/>
      </c>
      <c r="F881" s="395" t="str">
        <f>'FORMAT REKAP'!AN818</f>
        <v/>
      </c>
      <c r="G881" s="394" t="str">
        <f>'FORMAT REKAP'!AQ818</f>
        <v/>
      </c>
      <c r="H881" s="394">
        <f>'FORMAT REKAP'!AS818</f>
        <v>0</v>
      </c>
      <c r="I881" s="394">
        <f>'FORMAT REKAP'!AU818</f>
        <v>0</v>
      </c>
      <c r="J881" s="394">
        <f>'FORMAT REKAP'!AY818</f>
        <v>0</v>
      </c>
      <c r="K881" s="395">
        <f>'FORMAT REKAP'!BA818</f>
        <v>0</v>
      </c>
      <c r="L881" s="395" t="str">
        <f>'FORMAT REKAP'!BD818</f>
        <v/>
      </c>
      <c r="M881" s="394" t="str">
        <f>'FORMAT REKAP'!BE818&amp;"/"&amp;'FORMAT REKAP'!BF818</f>
        <v>/</v>
      </c>
      <c r="P881" s="394">
        <f>'FORMAT REKAP'!AW818</f>
        <v>0</v>
      </c>
      <c r="Q881" s="395" t="str">
        <f>'FORMAT REKAP'!BI818</f>
        <v/>
      </c>
      <c r="R881" s="394" t="str">
        <f>'FORMAT REKAP'!BJ818</f>
        <v/>
      </c>
      <c r="S881" s="393" t="str">
        <f>'FORMAT REKAP'!BK818</f>
        <v/>
      </c>
    </row>
    <row r="882" spans="3:19" x14ac:dyDescent="0.25">
      <c r="C882" s="394" t="str">
        <f>'FORMAT REKAP'!H819&amp;"/"&amp;'FORMAT REKAP'!I819</f>
        <v>/</v>
      </c>
      <c r="D882" s="394" t="str">
        <f>'FORMAT REKAP'!AH819</f>
        <v/>
      </c>
      <c r="E882" s="394" t="str">
        <f>'FORMAT REKAP'!AM819</f>
        <v/>
      </c>
      <c r="F882" s="395" t="str">
        <f>'FORMAT REKAP'!AN819</f>
        <v/>
      </c>
      <c r="G882" s="394" t="str">
        <f>'FORMAT REKAP'!AQ819</f>
        <v/>
      </c>
      <c r="H882" s="394">
        <f>'FORMAT REKAP'!AS819</f>
        <v>0</v>
      </c>
      <c r="I882" s="394">
        <f>'FORMAT REKAP'!AU819</f>
        <v>0</v>
      </c>
      <c r="J882" s="394">
        <f>'FORMAT REKAP'!AY819</f>
        <v>0</v>
      </c>
      <c r="K882" s="395">
        <f>'FORMAT REKAP'!BA819</f>
        <v>0</v>
      </c>
      <c r="L882" s="395" t="str">
        <f>'FORMAT REKAP'!BD819</f>
        <v/>
      </c>
      <c r="M882" s="394" t="str">
        <f>'FORMAT REKAP'!BE819&amp;"/"&amp;'FORMAT REKAP'!BF819</f>
        <v>/</v>
      </c>
      <c r="P882" s="394">
        <f>'FORMAT REKAP'!AW819</f>
        <v>0</v>
      </c>
      <c r="Q882" s="395" t="str">
        <f>'FORMAT REKAP'!BI819</f>
        <v/>
      </c>
      <c r="R882" s="394" t="str">
        <f>'FORMAT REKAP'!BJ819</f>
        <v/>
      </c>
      <c r="S882" s="393" t="str">
        <f>'FORMAT REKAP'!BK819</f>
        <v/>
      </c>
    </row>
    <row r="883" spans="3:19" x14ac:dyDescent="0.25">
      <c r="C883" s="394" t="str">
        <f>'FORMAT REKAP'!H820&amp;"/"&amp;'FORMAT REKAP'!I820</f>
        <v>/</v>
      </c>
      <c r="D883" s="394" t="str">
        <f>'FORMAT REKAP'!AH820</f>
        <v/>
      </c>
      <c r="E883" s="394" t="str">
        <f>'FORMAT REKAP'!AM820</f>
        <v/>
      </c>
      <c r="F883" s="395" t="str">
        <f>'FORMAT REKAP'!AN820</f>
        <v/>
      </c>
      <c r="G883" s="394" t="str">
        <f>'FORMAT REKAP'!AQ820</f>
        <v/>
      </c>
      <c r="H883" s="394">
        <f>'FORMAT REKAP'!AS820</f>
        <v>0</v>
      </c>
      <c r="I883" s="394">
        <f>'FORMAT REKAP'!AU820</f>
        <v>0</v>
      </c>
      <c r="J883" s="394">
        <f>'FORMAT REKAP'!AY820</f>
        <v>0</v>
      </c>
      <c r="K883" s="395">
        <f>'FORMAT REKAP'!BA820</f>
        <v>0</v>
      </c>
      <c r="L883" s="395" t="str">
        <f>'FORMAT REKAP'!BD820</f>
        <v/>
      </c>
      <c r="M883" s="394" t="str">
        <f>'FORMAT REKAP'!BE820&amp;"/"&amp;'FORMAT REKAP'!BF820</f>
        <v>/</v>
      </c>
      <c r="P883" s="394">
        <f>'FORMAT REKAP'!AW820</f>
        <v>0</v>
      </c>
      <c r="Q883" s="395" t="str">
        <f>'FORMAT REKAP'!BI820</f>
        <v/>
      </c>
      <c r="R883" s="394" t="str">
        <f>'FORMAT REKAP'!BJ820</f>
        <v/>
      </c>
      <c r="S883" s="393" t="str">
        <f>'FORMAT REKAP'!BK820</f>
        <v/>
      </c>
    </row>
    <row r="884" spans="3:19" x14ac:dyDescent="0.25">
      <c r="C884" s="394" t="str">
        <f>'FORMAT REKAP'!H821&amp;"/"&amp;'FORMAT REKAP'!I821</f>
        <v>/</v>
      </c>
      <c r="D884" s="394" t="str">
        <f>'FORMAT REKAP'!AH821</f>
        <v/>
      </c>
      <c r="E884" s="394" t="str">
        <f>'FORMAT REKAP'!AM821</f>
        <v/>
      </c>
      <c r="F884" s="395" t="str">
        <f>'FORMAT REKAP'!AN821</f>
        <v/>
      </c>
      <c r="G884" s="394" t="str">
        <f>'FORMAT REKAP'!AQ821</f>
        <v/>
      </c>
      <c r="H884" s="394">
        <f>'FORMAT REKAP'!AS821</f>
        <v>0</v>
      </c>
      <c r="I884" s="394">
        <f>'FORMAT REKAP'!AU821</f>
        <v>0</v>
      </c>
      <c r="J884" s="394">
        <f>'FORMAT REKAP'!AY821</f>
        <v>0</v>
      </c>
      <c r="K884" s="395">
        <f>'FORMAT REKAP'!BA821</f>
        <v>0</v>
      </c>
      <c r="L884" s="395" t="str">
        <f>'FORMAT REKAP'!BD821</f>
        <v/>
      </c>
      <c r="M884" s="394" t="str">
        <f>'FORMAT REKAP'!BE821&amp;"/"&amp;'FORMAT REKAP'!BF821</f>
        <v>/</v>
      </c>
      <c r="P884" s="394">
        <f>'FORMAT REKAP'!AW821</f>
        <v>0</v>
      </c>
      <c r="Q884" s="395" t="str">
        <f>'FORMAT REKAP'!BI821</f>
        <v/>
      </c>
      <c r="R884" s="394" t="str">
        <f>'FORMAT REKAP'!BJ821</f>
        <v/>
      </c>
      <c r="S884" s="393" t="str">
        <f>'FORMAT REKAP'!BK821</f>
        <v/>
      </c>
    </row>
    <row r="885" spans="3:19" x14ac:dyDescent="0.25">
      <c r="C885" s="394" t="str">
        <f>'FORMAT REKAP'!H822&amp;"/"&amp;'FORMAT REKAP'!I822</f>
        <v>/</v>
      </c>
      <c r="D885" s="394" t="str">
        <f>'FORMAT REKAP'!AH822</f>
        <v/>
      </c>
      <c r="E885" s="394" t="str">
        <f>'FORMAT REKAP'!AM822</f>
        <v/>
      </c>
      <c r="F885" s="395" t="str">
        <f>'FORMAT REKAP'!AN822</f>
        <v/>
      </c>
      <c r="G885" s="394" t="str">
        <f>'FORMAT REKAP'!AQ822</f>
        <v/>
      </c>
      <c r="H885" s="394">
        <f>'FORMAT REKAP'!AS822</f>
        <v>0</v>
      </c>
      <c r="I885" s="394">
        <f>'FORMAT REKAP'!AU822</f>
        <v>0</v>
      </c>
      <c r="J885" s="394">
        <f>'FORMAT REKAP'!AY822</f>
        <v>0</v>
      </c>
      <c r="K885" s="395">
        <f>'FORMAT REKAP'!BA822</f>
        <v>0</v>
      </c>
      <c r="L885" s="395" t="str">
        <f>'FORMAT REKAP'!BD822</f>
        <v/>
      </c>
      <c r="M885" s="394" t="str">
        <f>'FORMAT REKAP'!BE822&amp;"/"&amp;'FORMAT REKAP'!BF822</f>
        <v>/</v>
      </c>
      <c r="P885" s="394">
        <f>'FORMAT REKAP'!AW822</f>
        <v>0</v>
      </c>
      <c r="Q885" s="395" t="str">
        <f>'FORMAT REKAP'!BI822</f>
        <v/>
      </c>
      <c r="R885" s="394" t="str">
        <f>'FORMAT REKAP'!BJ822</f>
        <v/>
      </c>
      <c r="S885" s="393" t="str">
        <f>'FORMAT REKAP'!BK822</f>
        <v/>
      </c>
    </row>
    <row r="886" spans="3:19" x14ac:dyDescent="0.25">
      <c r="C886" s="394" t="str">
        <f>'FORMAT REKAP'!H823&amp;"/"&amp;'FORMAT REKAP'!I823</f>
        <v>/</v>
      </c>
      <c r="D886" s="394" t="str">
        <f>'FORMAT REKAP'!AH823</f>
        <v/>
      </c>
      <c r="E886" s="394" t="str">
        <f>'FORMAT REKAP'!AM823</f>
        <v/>
      </c>
      <c r="F886" s="395" t="str">
        <f>'FORMAT REKAP'!AN823</f>
        <v/>
      </c>
      <c r="G886" s="394" t="str">
        <f>'FORMAT REKAP'!AQ823</f>
        <v/>
      </c>
      <c r="H886" s="394">
        <f>'FORMAT REKAP'!AS823</f>
        <v>0</v>
      </c>
      <c r="I886" s="394">
        <f>'FORMAT REKAP'!AU823</f>
        <v>0</v>
      </c>
      <c r="J886" s="394">
        <f>'FORMAT REKAP'!AY823</f>
        <v>0</v>
      </c>
      <c r="K886" s="395">
        <f>'FORMAT REKAP'!BA823</f>
        <v>0</v>
      </c>
      <c r="L886" s="395" t="str">
        <f>'FORMAT REKAP'!BD823</f>
        <v/>
      </c>
      <c r="M886" s="394" t="str">
        <f>'FORMAT REKAP'!BE823&amp;"/"&amp;'FORMAT REKAP'!BF823</f>
        <v>/</v>
      </c>
      <c r="P886" s="394">
        <f>'FORMAT REKAP'!AW823</f>
        <v>0</v>
      </c>
      <c r="Q886" s="395" t="str">
        <f>'FORMAT REKAP'!BI823</f>
        <v/>
      </c>
      <c r="R886" s="394" t="str">
        <f>'FORMAT REKAP'!BJ823</f>
        <v/>
      </c>
      <c r="S886" s="393" t="str">
        <f>'FORMAT REKAP'!BK823</f>
        <v/>
      </c>
    </row>
    <row r="887" spans="3:19" x14ac:dyDescent="0.25">
      <c r="C887" s="394" t="str">
        <f>'FORMAT REKAP'!H824&amp;"/"&amp;'FORMAT REKAP'!I824</f>
        <v>/</v>
      </c>
      <c r="D887" s="394" t="str">
        <f>'FORMAT REKAP'!AH824</f>
        <v/>
      </c>
      <c r="E887" s="394" t="str">
        <f>'FORMAT REKAP'!AM824</f>
        <v/>
      </c>
      <c r="F887" s="395" t="str">
        <f>'FORMAT REKAP'!AN824</f>
        <v/>
      </c>
      <c r="G887" s="394" t="str">
        <f>'FORMAT REKAP'!AQ824</f>
        <v/>
      </c>
      <c r="H887" s="394">
        <f>'FORMAT REKAP'!AS824</f>
        <v>0</v>
      </c>
      <c r="I887" s="394">
        <f>'FORMAT REKAP'!AU824</f>
        <v>0</v>
      </c>
      <c r="J887" s="394">
        <f>'FORMAT REKAP'!AY824</f>
        <v>0</v>
      </c>
      <c r="K887" s="395">
        <f>'FORMAT REKAP'!BA824</f>
        <v>0</v>
      </c>
      <c r="L887" s="395" t="str">
        <f>'FORMAT REKAP'!BD824</f>
        <v/>
      </c>
      <c r="M887" s="394" t="str">
        <f>'FORMAT REKAP'!BE824&amp;"/"&amp;'FORMAT REKAP'!BF824</f>
        <v>/</v>
      </c>
      <c r="P887" s="394">
        <f>'FORMAT REKAP'!AW824</f>
        <v>0</v>
      </c>
      <c r="Q887" s="395" t="str">
        <f>'FORMAT REKAP'!BI824</f>
        <v/>
      </c>
      <c r="R887" s="394" t="str">
        <f>'FORMAT REKAP'!BJ824</f>
        <v/>
      </c>
      <c r="S887" s="393" t="str">
        <f>'FORMAT REKAP'!BK824</f>
        <v/>
      </c>
    </row>
    <row r="888" spans="3:19" x14ac:dyDescent="0.25">
      <c r="C888" s="394" t="str">
        <f>'FORMAT REKAP'!H825&amp;"/"&amp;'FORMAT REKAP'!I825</f>
        <v>/</v>
      </c>
      <c r="D888" s="394" t="str">
        <f>'FORMAT REKAP'!AH825</f>
        <v/>
      </c>
      <c r="E888" s="394" t="str">
        <f>'FORMAT REKAP'!AM825</f>
        <v/>
      </c>
      <c r="F888" s="395" t="str">
        <f>'FORMAT REKAP'!AN825</f>
        <v/>
      </c>
      <c r="G888" s="394" t="str">
        <f>'FORMAT REKAP'!AQ825</f>
        <v/>
      </c>
      <c r="H888" s="394">
        <f>'FORMAT REKAP'!AS825</f>
        <v>0</v>
      </c>
      <c r="I888" s="394">
        <f>'FORMAT REKAP'!AU825</f>
        <v>0</v>
      </c>
      <c r="J888" s="394">
        <f>'FORMAT REKAP'!AY825</f>
        <v>0</v>
      </c>
      <c r="K888" s="395">
        <f>'FORMAT REKAP'!BA825</f>
        <v>0</v>
      </c>
      <c r="L888" s="395" t="str">
        <f>'FORMAT REKAP'!BD825</f>
        <v/>
      </c>
      <c r="M888" s="394" t="str">
        <f>'FORMAT REKAP'!BE825&amp;"/"&amp;'FORMAT REKAP'!BF825</f>
        <v>/</v>
      </c>
      <c r="P888" s="394">
        <f>'FORMAT REKAP'!AW825</f>
        <v>0</v>
      </c>
      <c r="Q888" s="395" t="str">
        <f>'FORMAT REKAP'!BI825</f>
        <v/>
      </c>
      <c r="R888" s="394" t="str">
        <f>'FORMAT REKAP'!BJ825</f>
        <v/>
      </c>
      <c r="S888" s="393" t="str">
        <f>'FORMAT REKAP'!BK825</f>
        <v/>
      </c>
    </row>
    <row r="889" spans="3:19" x14ac:dyDescent="0.25">
      <c r="C889" s="394" t="str">
        <f>'FORMAT REKAP'!H826&amp;"/"&amp;'FORMAT REKAP'!I826</f>
        <v>/</v>
      </c>
      <c r="D889" s="394" t="str">
        <f>'FORMAT REKAP'!AH826</f>
        <v/>
      </c>
      <c r="E889" s="394" t="str">
        <f>'FORMAT REKAP'!AM826</f>
        <v/>
      </c>
      <c r="F889" s="395" t="str">
        <f>'FORMAT REKAP'!AN826</f>
        <v/>
      </c>
      <c r="G889" s="394" t="str">
        <f>'FORMAT REKAP'!AQ826</f>
        <v/>
      </c>
      <c r="H889" s="394">
        <f>'FORMAT REKAP'!AS826</f>
        <v>0</v>
      </c>
      <c r="I889" s="394">
        <f>'FORMAT REKAP'!AU826</f>
        <v>0</v>
      </c>
      <c r="J889" s="394">
        <f>'FORMAT REKAP'!AY826</f>
        <v>0</v>
      </c>
      <c r="K889" s="395">
        <f>'FORMAT REKAP'!BA826</f>
        <v>0</v>
      </c>
      <c r="L889" s="395" t="str">
        <f>'FORMAT REKAP'!BD826</f>
        <v/>
      </c>
      <c r="M889" s="394" t="str">
        <f>'FORMAT REKAP'!BE826&amp;"/"&amp;'FORMAT REKAP'!BF826</f>
        <v>/</v>
      </c>
      <c r="P889" s="394">
        <f>'FORMAT REKAP'!AW826</f>
        <v>0</v>
      </c>
      <c r="Q889" s="395" t="str">
        <f>'FORMAT REKAP'!BI826</f>
        <v/>
      </c>
      <c r="R889" s="394" t="str">
        <f>'FORMAT REKAP'!BJ826</f>
        <v/>
      </c>
      <c r="S889" s="393" t="str">
        <f>'FORMAT REKAP'!BK826</f>
        <v/>
      </c>
    </row>
    <row r="890" spans="3:19" x14ac:dyDescent="0.25">
      <c r="C890" s="394" t="str">
        <f>'FORMAT REKAP'!H827&amp;"/"&amp;'FORMAT REKAP'!I827</f>
        <v>/</v>
      </c>
      <c r="D890" s="394" t="str">
        <f>'FORMAT REKAP'!AH827</f>
        <v/>
      </c>
      <c r="E890" s="394" t="str">
        <f>'FORMAT REKAP'!AM827</f>
        <v/>
      </c>
      <c r="F890" s="395" t="str">
        <f>'FORMAT REKAP'!AN827</f>
        <v/>
      </c>
      <c r="G890" s="394" t="str">
        <f>'FORMAT REKAP'!AQ827</f>
        <v/>
      </c>
      <c r="H890" s="394">
        <f>'FORMAT REKAP'!AS827</f>
        <v>0</v>
      </c>
      <c r="I890" s="394">
        <f>'FORMAT REKAP'!AU827</f>
        <v>0</v>
      </c>
      <c r="J890" s="394">
        <f>'FORMAT REKAP'!AY827</f>
        <v>0</v>
      </c>
      <c r="K890" s="395">
        <f>'FORMAT REKAP'!BA827</f>
        <v>0</v>
      </c>
      <c r="L890" s="395" t="str">
        <f>'FORMAT REKAP'!BD827</f>
        <v/>
      </c>
      <c r="M890" s="394" t="str">
        <f>'FORMAT REKAP'!BE827&amp;"/"&amp;'FORMAT REKAP'!BF827</f>
        <v>/</v>
      </c>
      <c r="P890" s="394">
        <f>'FORMAT REKAP'!AW827</f>
        <v>0</v>
      </c>
      <c r="Q890" s="395" t="str">
        <f>'FORMAT REKAP'!BI827</f>
        <v/>
      </c>
      <c r="R890" s="394" t="str">
        <f>'FORMAT REKAP'!BJ827</f>
        <v/>
      </c>
      <c r="S890" s="393" t="str">
        <f>'FORMAT REKAP'!BK827</f>
        <v/>
      </c>
    </row>
    <row r="891" spans="3:19" x14ac:dyDescent="0.25">
      <c r="C891" s="394" t="str">
        <f>'FORMAT REKAP'!H828&amp;"/"&amp;'FORMAT REKAP'!I828</f>
        <v>/</v>
      </c>
      <c r="D891" s="394" t="str">
        <f>'FORMAT REKAP'!AH828</f>
        <v/>
      </c>
      <c r="E891" s="394" t="str">
        <f>'FORMAT REKAP'!AM828</f>
        <v/>
      </c>
      <c r="F891" s="395" t="str">
        <f>'FORMAT REKAP'!AN828</f>
        <v/>
      </c>
      <c r="G891" s="394" t="str">
        <f>'FORMAT REKAP'!AQ828</f>
        <v/>
      </c>
      <c r="H891" s="394">
        <f>'FORMAT REKAP'!AS828</f>
        <v>0</v>
      </c>
      <c r="I891" s="394">
        <f>'FORMAT REKAP'!AU828</f>
        <v>0</v>
      </c>
      <c r="J891" s="394">
        <f>'FORMAT REKAP'!AY828</f>
        <v>0</v>
      </c>
      <c r="K891" s="395">
        <f>'FORMAT REKAP'!BA828</f>
        <v>0</v>
      </c>
      <c r="L891" s="395" t="str">
        <f>'FORMAT REKAP'!BD828</f>
        <v/>
      </c>
      <c r="M891" s="394" t="str">
        <f>'FORMAT REKAP'!BE828&amp;"/"&amp;'FORMAT REKAP'!BF828</f>
        <v>/</v>
      </c>
      <c r="P891" s="394">
        <f>'FORMAT REKAP'!AW828</f>
        <v>0</v>
      </c>
      <c r="Q891" s="395" t="str">
        <f>'FORMAT REKAP'!BI828</f>
        <v/>
      </c>
      <c r="R891" s="394" t="str">
        <f>'FORMAT REKAP'!BJ828</f>
        <v/>
      </c>
      <c r="S891" s="393" t="str">
        <f>'FORMAT REKAP'!BK828</f>
        <v/>
      </c>
    </row>
    <row r="892" spans="3:19" x14ac:dyDescent="0.25">
      <c r="C892" s="394" t="str">
        <f>'FORMAT REKAP'!H829&amp;"/"&amp;'FORMAT REKAP'!I829</f>
        <v>/</v>
      </c>
      <c r="D892" s="394" t="str">
        <f>'FORMAT REKAP'!AH829</f>
        <v/>
      </c>
      <c r="E892" s="394" t="str">
        <f>'FORMAT REKAP'!AM829</f>
        <v/>
      </c>
      <c r="F892" s="395" t="str">
        <f>'FORMAT REKAP'!AN829</f>
        <v/>
      </c>
      <c r="G892" s="394" t="str">
        <f>'FORMAT REKAP'!AQ829</f>
        <v/>
      </c>
      <c r="H892" s="394">
        <f>'FORMAT REKAP'!AS829</f>
        <v>0</v>
      </c>
      <c r="I892" s="394">
        <f>'FORMAT REKAP'!AU829</f>
        <v>0</v>
      </c>
      <c r="J892" s="394">
        <f>'FORMAT REKAP'!AY829</f>
        <v>0</v>
      </c>
      <c r="K892" s="395">
        <f>'FORMAT REKAP'!BA829</f>
        <v>0</v>
      </c>
      <c r="L892" s="395" t="str">
        <f>'FORMAT REKAP'!BD829</f>
        <v/>
      </c>
      <c r="M892" s="394" t="str">
        <f>'FORMAT REKAP'!BE829&amp;"/"&amp;'FORMAT REKAP'!BF829</f>
        <v>/</v>
      </c>
      <c r="P892" s="394">
        <f>'FORMAT REKAP'!AW829</f>
        <v>0</v>
      </c>
      <c r="Q892" s="395" t="str">
        <f>'FORMAT REKAP'!BI829</f>
        <v/>
      </c>
      <c r="R892" s="394" t="str">
        <f>'FORMAT REKAP'!BJ829</f>
        <v/>
      </c>
      <c r="S892" s="393" t="str">
        <f>'FORMAT REKAP'!BK829</f>
        <v/>
      </c>
    </row>
    <row r="893" spans="3:19" x14ac:dyDescent="0.25">
      <c r="C893" s="394" t="str">
        <f>'FORMAT REKAP'!H830&amp;"/"&amp;'FORMAT REKAP'!I830</f>
        <v>/</v>
      </c>
      <c r="D893" s="394" t="str">
        <f>'FORMAT REKAP'!AH830</f>
        <v/>
      </c>
      <c r="E893" s="394" t="str">
        <f>'FORMAT REKAP'!AM830</f>
        <v/>
      </c>
      <c r="F893" s="395" t="str">
        <f>'FORMAT REKAP'!AN830</f>
        <v/>
      </c>
      <c r="G893" s="394" t="str">
        <f>'FORMAT REKAP'!AQ830</f>
        <v/>
      </c>
      <c r="H893" s="394">
        <f>'FORMAT REKAP'!AS830</f>
        <v>0</v>
      </c>
      <c r="I893" s="394">
        <f>'FORMAT REKAP'!AU830</f>
        <v>0</v>
      </c>
      <c r="J893" s="394">
        <f>'FORMAT REKAP'!AY830</f>
        <v>0</v>
      </c>
      <c r="K893" s="395">
        <f>'FORMAT REKAP'!BA830</f>
        <v>0</v>
      </c>
      <c r="L893" s="395" t="str">
        <f>'FORMAT REKAP'!BD830</f>
        <v/>
      </c>
      <c r="M893" s="394" t="str">
        <f>'FORMAT REKAP'!BE830&amp;"/"&amp;'FORMAT REKAP'!BF830</f>
        <v>/</v>
      </c>
      <c r="P893" s="394">
        <f>'FORMAT REKAP'!AW830</f>
        <v>0</v>
      </c>
      <c r="Q893" s="395" t="str">
        <f>'FORMAT REKAP'!BI830</f>
        <v/>
      </c>
      <c r="R893" s="394" t="str">
        <f>'FORMAT REKAP'!BJ830</f>
        <v/>
      </c>
      <c r="S893" s="393" t="str">
        <f>'FORMAT REKAP'!BK830</f>
        <v/>
      </c>
    </row>
    <row r="894" spans="3:19" x14ac:dyDescent="0.25">
      <c r="C894" s="394" t="str">
        <f>'FORMAT REKAP'!H831&amp;"/"&amp;'FORMAT REKAP'!I831</f>
        <v>/</v>
      </c>
      <c r="D894" s="394" t="str">
        <f>'FORMAT REKAP'!AH831</f>
        <v/>
      </c>
      <c r="E894" s="394" t="str">
        <f>'FORMAT REKAP'!AM831</f>
        <v/>
      </c>
      <c r="F894" s="395" t="str">
        <f>'FORMAT REKAP'!AN831</f>
        <v/>
      </c>
      <c r="G894" s="394" t="str">
        <f>'FORMAT REKAP'!AQ831</f>
        <v/>
      </c>
      <c r="H894" s="394">
        <f>'FORMAT REKAP'!AS831</f>
        <v>0</v>
      </c>
      <c r="I894" s="394">
        <f>'FORMAT REKAP'!AU831</f>
        <v>0</v>
      </c>
      <c r="J894" s="394">
        <f>'FORMAT REKAP'!AY831</f>
        <v>0</v>
      </c>
      <c r="K894" s="395">
        <f>'FORMAT REKAP'!BA831</f>
        <v>0</v>
      </c>
      <c r="L894" s="395" t="str">
        <f>'FORMAT REKAP'!BD831</f>
        <v/>
      </c>
      <c r="M894" s="394" t="str">
        <f>'FORMAT REKAP'!BE831&amp;"/"&amp;'FORMAT REKAP'!BF831</f>
        <v>/</v>
      </c>
      <c r="P894" s="394">
        <f>'FORMAT REKAP'!AW831</f>
        <v>0</v>
      </c>
      <c r="Q894" s="395" t="str">
        <f>'FORMAT REKAP'!BI831</f>
        <v/>
      </c>
      <c r="R894" s="394" t="str">
        <f>'FORMAT REKAP'!BJ831</f>
        <v/>
      </c>
      <c r="S894" s="393" t="str">
        <f>'FORMAT REKAP'!BK831</f>
        <v/>
      </c>
    </row>
    <row r="895" spans="3:19" x14ac:dyDescent="0.25">
      <c r="C895" s="394" t="str">
        <f>'FORMAT REKAP'!H832&amp;"/"&amp;'FORMAT REKAP'!I832</f>
        <v>/</v>
      </c>
      <c r="D895" s="394" t="str">
        <f>'FORMAT REKAP'!AH832</f>
        <v/>
      </c>
      <c r="E895" s="394" t="str">
        <f>'FORMAT REKAP'!AM832</f>
        <v/>
      </c>
      <c r="F895" s="395" t="str">
        <f>'FORMAT REKAP'!AN832</f>
        <v/>
      </c>
      <c r="G895" s="394" t="str">
        <f>'FORMAT REKAP'!AQ832</f>
        <v/>
      </c>
      <c r="H895" s="394">
        <f>'FORMAT REKAP'!AS832</f>
        <v>0</v>
      </c>
      <c r="I895" s="394">
        <f>'FORMAT REKAP'!AU832</f>
        <v>0</v>
      </c>
      <c r="J895" s="394">
        <f>'FORMAT REKAP'!AY832</f>
        <v>0</v>
      </c>
      <c r="K895" s="395">
        <f>'FORMAT REKAP'!BA832</f>
        <v>0</v>
      </c>
      <c r="L895" s="395" t="str">
        <f>'FORMAT REKAP'!BD832</f>
        <v/>
      </c>
      <c r="M895" s="394" t="str">
        <f>'FORMAT REKAP'!BE832&amp;"/"&amp;'FORMAT REKAP'!BF832</f>
        <v>/</v>
      </c>
      <c r="P895" s="394">
        <f>'FORMAT REKAP'!AW832</f>
        <v>0</v>
      </c>
      <c r="Q895" s="395" t="str">
        <f>'FORMAT REKAP'!BI832</f>
        <v/>
      </c>
      <c r="R895" s="394" t="str">
        <f>'FORMAT REKAP'!BJ832</f>
        <v/>
      </c>
      <c r="S895" s="393" t="str">
        <f>'FORMAT REKAP'!BK832</f>
        <v/>
      </c>
    </row>
    <row r="896" spans="3:19" x14ac:dyDescent="0.25">
      <c r="C896" s="394" t="str">
        <f>'FORMAT REKAP'!H833&amp;"/"&amp;'FORMAT REKAP'!I833</f>
        <v>/</v>
      </c>
      <c r="D896" s="394" t="str">
        <f>'FORMAT REKAP'!AH833</f>
        <v/>
      </c>
      <c r="E896" s="394" t="str">
        <f>'FORMAT REKAP'!AM833</f>
        <v/>
      </c>
      <c r="F896" s="395" t="str">
        <f>'FORMAT REKAP'!AN833</f>
        <v/>
      </c>
      <c r="G896" s="394" t="str">
        <f>'FORMAT REKAP'!AQ833</f>
        <v/>
      </c>
      <c r="H896" s="394">
        <f>'FORMAT REKAP'!AS833</f>
        <v>0</v>
      </c>
      <c r="I896" s="394">
        <f>'FORMAT REKAP'!AU833</f>
        <v>0</v>
      </c>
      <c r="J896" s="394">
        <f>'FORMAT REKAP'!AY833</f>
        <v>0</v>
      </c>
      <c r="K896" s="395">
        <f>'FORMAT REKAP'!BA833</f>
        <v>0</v>
      </c>
      <c r="L896" s="395" t="str">
        <f>'FORMAT REKAP'!BD833</f>
        <v/>
      </c>
      <c r="M896" s="394" t="str">
        <f>'FORMAT REKAP'!BE833&amp;"/"&amp;'FORMAT REKAP'!BF833</f>
        <v>/</v>
      </c>
      <c r="P896" s="394">
        <f>'FORMAT REKAP'!AW833</f>
        <v>0</v>
      </c>
      <c r="Q896" s="395" t="str">
        <f>'FORMAT REKAP'!BI833</f>
        <v/>
      </c>
      <c r="R896" s="394" t="str">
        <f>'FORMAT REKAP'!BJ833</f>
        <v/>
      </c>
      <c r="S896" s="393" t="str">
        <f>'FORMAT REKAP'!BK833</f>
        <v/>
      </c>
    </row>
    <row r="897" spans="3:19" x14ac:dyDescent="0.25">
      <c r="C897" s="394" t="str">
        <f>'FORMAT REKAP'!H834&amp;"/"&amp;'FORMAT REKAP'!I834</f>
        <v>/</v>
      </c>
      <c r="D897" s="394" t="str">
        <f>'FORMAT REKAP'!AH834</f>
        <v/>
      </c>
      <c r="E897" s="394" t="str">
        <f>'FORMAT REKAP'!AM834</f>
        <v/>
      </c>
      <c r="F897" s="395" t="str">
        <f>'FORMAT REKAP'!AN834</f>
        <v/>
      </c>
      <c r="G897" s="394" t="str">
        <f>'FORMAT REKAP'!AQ834</f>
        <v/>
      </c>
      <c r="H897" s="394">
        <f>'FORMAT REKAP'!AS834</f>
        <v>0</v>
      </c>
      <c r="I897" s="394">
        <f>'FORMAT REKAP'!AU834</f>
        <v>0</v>
      </c>
      <c r="J897" s="394">
        <f>'FORMAT REKAP'!AY834</f>
        <v>0</v>
      </c>
      <c r="K897" s="395">
        <f>'FORMAT REKAP'!BA834</f>
        <v>0</v>
      </c>
      <c r="L897" s="395" t="str">
        <f>'FORMAT REKAP'!BD834</f>
        <v/>
      </c>
      <c r="M897" s="394" t="str">
        <f>'FORMAT REKAP'!BE834&amp;"/"&amp;'FORMAT REKAP'!BF834</f>
        <v>/</v>
      </c>
      <c r="P897" s="394">
        <f>'FORMAT REKAP'!AW834</f>
        <v>0</v>
      </c>
      <c r="Q897" s="395" t="str">
        <f>'FORMAT REKAP'!BI834</f>
        <v/>
      </c>
      <c r="R897" s="394" t="str">
        <f>'FORMAT REKAP'!BJ834</f>
        <v/>
      </c>
      <c r="S897" s="393" t="str">
        <f>'FORMAT REKAP'!BK834</f>
        <v/>
      </c>
    </row>
    <row r="898" spans="3:19" x14ac:dyDescent="0.25">
      <c r="C898" s="394" t="str">
        <f>'FORMAT REKAP'!H835&amp;"/"&amp;'FORMAT REKAP'!I835</f>
        <v>/</v>
      </c>
      <c r="D898" s="394" t="str">
        <f>'FORMAT REKAP'!AH835</f>
        <v/>
      </c>
      <c r="E898" s="394" t="str">
        <f>'FORMAT REKAP'!AM835</f>
        <v/>
      </c>
      <c r="F898" s="395" t="str">
        <f>'FORMAT REKAP'!AN835</f>
        <v/>
      </c>
      <c r="G898" s="394" t="str">
        <f>'FORMAT REKAP'!AQ835</f>
        <v/>
      </c>
      <c r="H898" s="394">
        <f>'FORMAT REKAP'!AS835</f>
        <v>0</v>
      </c>
      <c r="I898" s="394">
        <f>'FORMAT REKAP'!AU835</f>
        <v>0</v>
      </c>
      <c r="J898" s="394">
        <f>'FORMAT REKAP'!AY835</f>
        <v>0</v>
      </c>
      <c r="K898" s="395">
        <f>'FORMAT REKAP'!BA835</f>
        <v>0</v>
      </c>
      <c r="L898" s="395" t="str">
        <f>'FORMAT REKAP'!BD835</f>
        <v/>
      </c>
      <c r="M898" s="394" t="str">
        <f>'FORMAT REKAP'!BE835&amp;"/"&amp;'FORMAT REKAP'!BF835</f>
        <v>/</v>
      </c>
      <c r="P898" s="394">
        <f>'FORMAT REKAP'!AW835</f>
        <v>0</v>
      </c>
      <c r="Q898" s="395" t="str">
        <f>'FORMAT REKAP'!BI835</f>
        <v/>
      </c>
      <c r="R898" s="394" t="str">
        <f>'FORMAT REKAP'!BJ835</f>
        <v/>
      </c>
      <c r="S898" s="393" t="str">
        <f>'FORMAT REKAP'!BK835</f>
        <v/>
      </c>
    </row>
    <row r="899" spans="3:19" x14ac:dyDescent="0.25">
      <c r="C899" s="394" t="str">
        <f>'FORMAT REKAP'!H836&amp;"/"&amp;'FORMAT REKAP'!I836</f>
        <v>/</v>
      </c>
      <c r="D899" s="394" t="str">
        <f>'FORMAT REKAP'!AH836</f>
        <v/>
      </c>
      <c r="E899" s="394" t="str">
        <f>'FORMAT REKAP'!AM836</f>
        <v/>
      </c>
      <c r="F899" s="395" t="str">
        <f>'FORMAT REKAP'!AN836</f>
        <v/>
      </c>
      <c r="G899" s="394" t="str">
        <f>'FORMAT REKAP'!AQ836</f>
        <v/>
      </c>
      <c r="H899" s="394">
        <f>'FORMAT REKAP'!AS836</f>
        <v>0</v>
      </c>
      <c r="I899" s="394">
        <f>'FORMAT REKAP'!AU836</f>
        <v>0</v>
      </c>
      <c r="J899" s="394">
        <f>'FORMAT REKAP'!AY836</f>
        <v>0</v>
      </c>
      <c r="K899" s="395">
        <f>'FORMAT REKAP'!BA836</f>
        <v>0</v>
      </c>
      <c r="L899" s="395" t="str">
        <f>'FORMAT REKAP'!BD836</f>
        <v/>
      </c>
      <c r="M899" s="394" t="str">
        <f>'FORMAT REKAP'!BE836&amp;"/"&amp;'FORMAT REKAP'!BF836</f>
        <v>/</v>
      </c>
      <c r="P899" s="394">
        <f>'FORMAT REKAP'!AW836</f>
        <v>0</v>
      </c>
      <c r="Q899" s="395" t="str">
        <f>'FORMAT REKAP'!BI836</f>
        <v/>
      </c>
      <c r="R899" s="394" t="str">
        <f>'FORMAT REKAP'!BJ836</f>
        <v/>
      </c>
      <c r="S899" s="393" t="str">
        <f>'FORMAT REKAP'!BK836</f>
        <v/>
      </c>
    </row>
    <row r="900" spans="3:19" x14ac:dyDescent="0.25">
      <c r="C900" s="394" t="str">
        <f>'FORMAT REKAP'!H837&amp;"/"&amp;'FORMAT REKAP'!I837</f>
        <v>/</v>
      </c>
      <c r="D900" s="394" t="str">
        <f>'FORMAT REKAP'!AH837</f>
        <v/>
      </c>
      <c r="E900" s="394" t="str">
        <f>'FORMAT REKAP'!AM837</f>
        <v/>
      </c>
      <c r="F900" s="395" t="str">
        <f>'FORMAT REKAP'!AN837</f>
        <v/>
      </c>
      <c r="G900" s="394" t="str">
        <f>'FORMAT REKAP'!AQ837</f>
        <v/>
      </c>
      <c r="H900" s="394">
        <f>'FORMAT REKAP'!AS837</f>
        <v>0</v>
      </c>
      <c r="I900" s="394">
        <f>'FORMAT REKAP'!AU837</f>
        <v>0</v>
      </c>
      <c r="J900" s="394">
        <f>'FORMAT REKAP'!AY837</f>
        <v>0</v>
      </c>
      <c r="K900" s="395">
        <f>'FORMAT REKAP'!BA837</f>
        <v>0</v>
      </c>
      <c r="L900" s="395" t="str">
        <f>'FORMAT REKAP'!BD837</f>
        <v/>
      </c>
      <c r="M900" s="394" t="str">
        <f>'FORMAT REKAP'!BE837&amp;"/"&amp;'FORMAT REKAP'!BF837</f>
        <v>/</v>
      </c>
      <c r="P900" s="394">
        <f>'FORMAT REKAP'!AW837</f>
        <v>0</v>
      </c>
      <c r="Q900" s="395" t="str">
        <f>'FORMAT REKAP'!BI837</f>
        <v/>
      </c>
      <c r="R900" s="394" t="str">
        <f>'FORMAT REKAP'!BJ837</f>
        <v/>
      </c>
      <c r="S900" s="393" t="str">
        <f>'FORMAT REKAP'!BK837</f>
        <v/>
      </c>
    </row>
    <row r="901" spans="3:19" x14ac:dyDescent="0.25">
      <c r="C901" s="394" t="str">
        <f>'FORMAT REKAP'!H838&amp;"/"&amp;'FORMAT REKAP'!I838</f>
        <v>/</v>
      </c>
      <c r="D901" s="394" t="str">
        <f>'FORMAT REKAP'!AH838</f>
        <v/>
      </c>
      <c r="E901" s="394" t="str">
        <f>'FORMAT REKAP'!AM838</f>
        <v/>
      </c>
      <c r="F901" s="395" t="str">
        <f>'FORMAT REKAP'!AN838</f>
        <v/>
      </c>
      <c r="G901" s="394" t="str">
        <f>'FORMAT REKAP'!AQ838</f>
        <v/>
      </c>
      <c r="H901" s="394">
        <f>'FORMAT REKAP'!AS838</f>
        <v>0</v>
      </c>
      <c r="I901" s="394">
        <f>'FORMAT REKAP'!AU838</f>
        <v>0</v>
      </c>
      <c r="J901" s="394">
        <f>'FORMAT REKAP'!AY838</f>
        <v>0</v>
      </c>
      <c r="K901" s="395">
        <f>'FORMAT REKAP'!BA838</f>
        <v>0</v>
      </c>
      <c r="L901" s="395" t="str">
        <f>'FORMAT REKAP'!BD838</f>
        <v/>
      </c>
      <c r="M901" s="394" t="str">
        <f>'FORMAT REKAP'!BE838&amp;"/"&amp;'FORMAT REKAP'!BF838</f>
        <v>/</v>
      </c>
      <c r="P901" s="394">
        <f>'FORMAT REKAP'!AW838</f>
        <v>0</v>
      </c>
      <c r="Q901" s="395" t="str">
        <f>'FORMAT REKAP'!BI838</f>
        <v/>
      </c>
      <c r="R901" s="394" t="str">
        <f>'FORMAT REKAP'!BJ838</f>
        <v/>
      </c>
      <c r="S901" s="393" t="str">
        <f>'FORMAT REKAP'!BK838</f>
        <v/>
      </c>
    </row>
    <row r="902" spans="3:19" x14ac:dyDescent="0.25">
      <c r="C902" s="394" t="str">
        <f>'FORMAT REKAP'!H839&amp;"/"&amp;'FORMAT REKAP'!I839</f>
        <v>/</v>
      </c>
      <c r="D902" s="394" t="str">
        <f>'FORMAT REKAP'!AH839</f>
        <v/>
      </c>
      <c r="E902" s="394" t="str">
        <f>'FORMAT REKAP'!AM839</f>
        <v/>
      </c>
      <c r="F902" s="395" t="str">
        <f>'FORMAT REKAP'!AN839</f>
        <v/>
      </c>
      <c r="G902" s="394" t="str">
        <f>'FORMAT REKAP'!AQ839</f>
        <v/>
      </c>
      <c r="H902" s="394">
        <f>'FORMAT REKAP'!AS839</f>
        <v>0</v>
      </c>
      <c r="I902" s="394">
        <f>'FORMAT REKAP'!AU839</f>
        <v>0</v>
      </c>
      <c r="J902" s="394">
        <f>'FORMAT REKAP'!AY839</f>
        <v>0</v>
      </c>
      <c r="K902" s="395">
        <f>'FORMAT REKAP'!BA839</f>
        <v>0</v>
      </c>
      <c r="L902" s="395" t="str">
        <f>'FORMAT REKAP'!BD839</f>
        <v/>
      </c>
      <c r="M902" s="394" t="str">
        <f>'FORMAT REKAP'!BE839&amp;"/"&amp;'FORMAT REKAP'!BF839</f>
        <v>/</v>
      </c>
      <c r="P902" s="394">
        <f>'FORMAT REKAP'!AW839</f>
        <v>0</v>
      </c>
      <c r="Q902" s="395" t="str">
        <f>'FORMAT REKAP'!BI839</f>
        <v/>
      </c>
      <c r="R902" s="394" t="str">
        <f>'FORMAT REKAP'!BJ839</f>
        <v/>
      </c>
      <c r="S902" s="393" t="str">
        <f>'FORMAT REKAP'!BK839</f>
        <v/>
      </c>
    </row>
    <row r="903" spans="3:19" x14ac:dyDescent="0.25">
      <c r="C903" s="394" t="str">
        <f>'FORMAT REKAP'!H840&amp;"/"&amp;'FORMAT REKAP'!I840</f>
        <v>/</v>
      </c>
      <c r="D903" s="394" t="str">
        <f>'FORMAT REKAP'!AH840</f>
        <v/>
      </c>
      <c r="E903" s="394" t="str">
        <f>'FORMAT REKAP'!AM840</f>
        <v/>
      </c>
      <c r="F903" s="395" t="str">
        <f>'FORMAT REKAP'!AN840</f>
        <v/>
      </c>
      <c r="G903" s="394" t="str">
        <f>'FORMAT REKAP'!AQ840</f>
        <v/>
      </c>
      <c r="H903" s="394">
        <f>'FORMAT REKAP'!AS840</f>
        <v>0</v>
      </c>
      <c r="I903" s="394">
        <f>'FORMAT REKAP'!AU840</f>
        <v>0</v>
      </c>
      <c r="J903" s="394">
        <f>'FORMAT REKAP'!AY840</f>
        <v>0</v>
      </c>
      <c r="K903" s="395">
        <f>'FORMAT REKAP'!BA840</f>
        <v>0</v>
      </c>
      <c r="L903" s="395" t="str">
        <f>'FORMAT REKAP'!BD840</f>
        <v/>
      </c>
      <c r="M903" s="394" t="str">
        <f>'FORMAT REKAP'!BE840&amp;"/"&amp;'FORMAT REKAP'!BF840</f>
        <v>/</v>
      </c>
      <c r="P903" s="394">
        <f>'FORMAT REKAP'!AW840</f>
        <v>0</v>
      </c>
      <c r="Q903" s="395" t="str">
        <f>'FORMAT REKAP'!BI840</f>
        <v/>
      </c>
      <c r="R903" s="394" t="str">
        <f>'FORMAT REKAP'!BJ840</f>
        <v/>
      </c>
      <c r="S903" s="393" t="str">
        <f>'FORMAT REKAP'!BK840</f>
        <v/>
      </c>
    </row>
    <row r="904" spans="3:19" x14ac:dyDescent="0.25">
      <c r="C904" s="394" t="str">
        <f>'FORMAT REKAP'!H841&amp;"/"&amp;'FORMAT REKAP'!I841</f>
        <v>/</v>
      </c>
      <c r="D904" s="394" t="str">
        <f>'FORMAT REKAP'!AH841</f>
        <v/>
      </c>
      <c r="E904" s="394" t="str">
        <f>'FORMAT REKAP'!AM841</f>
        <v/>
      </c>
      <c r="F904" s="395" t="str">
        <f>'FORMAT REKAP'!AN841</f>
        <v/>
      </c>
      <c r="G904" s="394" t="str">
        <f>'FORMAT REKAP'!AQ841</f>
        <v/>
      </c>
      <c r="H904" s="394">
        <f>'FORMAT REKAP'!AS841</f>
        <v>0</v>
      </c>
      <c r="I904" s="394">
        <f>'FORMAT REKAP'!AU841</f>
        <v>0</v>
      </c>
      <c r="J904" s="394">
        <f>'FORMAT REKAP'!AY841</f>
        <v>0</v>
      </c>
      <c r="K904" s="395">
        <f>'FORMAT REKAP'!BA841</f>
        <v>0</v>
      </c>
      <c r="L904" s="395" t="str">
        <f>'FORMAT REKAP'!BD841</f>
        <v/>
      </c>
      <c r="M904" s="394" t="str">
        <f>'FORMAT REKAP'!BE841&amp;"/"&amp;'FORMAT REKAP'!BF841</f>
        <v>/</v>
      </c>
      <c r="P904" s="394">
        <f>'FORMAT REKAP'!AW841</f>
        <v>0</v>
      </c>
      <c r="Q904" s="395" t="str">
        <f>'FORMAT REKAP'!BI841</f>
        <v/>
      </c>
      <c r="R904" s="394" t="str">
        <f>'FORMAT REKAP'!BJ841</f>
        <v/>
      </c>
      <c r="S904" s="393" t="str">
        <f>'FORMAT REKAP'!BK841</f>
        <v/>
      </c>
    </row>
    <row r="905" spans="3:19" x14ac:dyDescent="0.25">
      <c r="C905" s="394" t="str">
        <f>'FORMAT REKAP'!H842&amp;"/"&amp;'FORMAT REKAP'!I842</f>
        <v>/</v>
      </c>
      <c r="D905" s="394" t="str">
        <f>'FORMAT REKAP'!AH842</f>
        <v/>
      </c>
      <c r="E905" s="394" t="str">
        <f>'FORMAT REKAP'!AM842</f>
        <v/>
      </c>
      <c r="F905" s="395" t="str">
        <f>'FORMAT REKAP'!AN842</f>
        <v/>
      </c>
      <c r="G905" s="394" t="str">
        <f>'FORMAT REKAP'!AQ842</f>
        <v/>
      </c>
      <c r="H905" s="394">
        <f>'FORMAT REKAP'!AS842</f>
        <v>0</v>
      </c>
      <c r="I905" s="394">
        <f>'FORMAT REKAP'!AU842</f>
        <v>0</v>
      </c>
      <c r="J905" s="394">
        <f>'FORMAT REKAP'!AY842</f>
        <v>0</v>
      </c>
      <c r="K905" s="395">
        <f>'FORMAT REKAP'!BA842</f>
        <v>0</v>
      </c>
      <c r="L905" s="395" t="str">
        <f>'FORMAT REKAP'!BD842</f>
        <v/>
      </c>
      <c r="M905" s="394" t="str">
        <f>'FORMAT REKAP'!BE842&amp;"/"&amp;'FORMAT REKAP'!BF842</f>
        <v>/</v>
      </c>
      <c r="P905" s="394">
        <f>'FORMAT REKAP'!AW842</f>
        <v>0</v>
      </c>
      <c r="Q905" s="395" t="str">
        <f>'FORMAT REKAP'!BI842</f>
        <v/>
      </c>
      <c r="R905" s="394" t="str">
        <f>'FORMAT REKAP'!BJ842</f>
        <v/>
      </c>
      <c r="S905" s="393" t="str">
        <f>'FORMAT REKAP'!BK842</f>
        <v/>
      </c>
    </row>
    <row r="906" spans="3:19" x14ac:dyDescent="0.25">
      <c r="C906" s="394" t="str">
        <f>'FORMAT REKAP'!H843&amp;"/"&amp;'FORMAT REKAP'!I843</f>
        <v>/</v>
      </c>
      <c r="D906" s="394" t="str">
        <f>'FORMAT REKAP'!AH843</f>
        <v/>
      </c>
      <c r="E906" s="394" t="str">
        <f>'FORMAT REKAP'!AM843</f>
        <v/>
      </c>
      <c r="F906" s="395" t="str">
        <f>'FORMAT REKAP'!AN843</f>
        <v/>
      </c>
      <c r="G906" s="394" t="str">
        <f>'FORMAT REKAP'!AQ843</f>
        <v/>
      </c>
      <c r="H906" s="394">
        <f>'FORMAT REKAP'!AS843</f>
        <v>0</v>
      </c>
      <c r="I906" s="394">
        <f>'FORMAT REKAP'!AU843</f>
        <v>0</v>
      </c>
      <c r="J906" s="394">
        <f>'FORMAT REKAP'!AY843</f>
        <v>0</v>
      </c>
      <c r="K906" s="395">
        <f>'FORMAT REKAP'!BA843</f>
        <v>0</v>
      </c>
      <c r="L906" s="395" t="str">
        <f>'FORMAT REKAP'!BD843</f>
        <v/>
      </c>
      <c r="M906" s="394" t="str">
        <f>'FORMAT REKAP'!BE843&amp;"/"&amp;'FORMAT REKAP'!BF843</f>
        <v>/</v>
      </c>
      <c r="P906" s="394">
        <f>'FORMAT REKAP'!AW843</f>
        <v>0</v>
      </c>
      <c r="Q906" s="395" t="str">
        <f>'FORMAT REKAP'!BI843</f>
        <v/>
      </c>
      <c r="R906" s="394" t="str">
        <f>'FORMAT REKAP'!BJ843</f>
        <v/>
      </c>
      <c r="S906" s="393" t="str">
        <f>'FORMAT REKAP'!BK843</f>
        <v/>
      </c>
    </row>
    <row r="907" spans="3:19" x14ac:dyDescent="0.25">
      <c r="C907" s="394" t="str">
        <f>'FORMAT REKAP'!H844&amp;"/"&amp;'FORMAT REKAP'!I844</f>
        <v>/</v>
      </c>
      <c r="D907" s="394" t="str">
        <f>'FORMAT REKAP'!AH844</f>
        <v/>
      </c>
      <c r="E907" s="394" t="str">
        <f>'FORMAT REKAP'!AM844</f>
        <v/>
      </c>
      <c r="F907" s="395" t="str">
        <f>'FORMAT REKAP'!AN844</f>
        <v/>
      </c>
      <c r="G907" s="394" t="str">
        <f>'FORMAT REKAP'!AQ844</f>
        <v/>
      </c>
      <c r="H907" s="394">
        <f>'FORMAT REKAP'!AS844</f>
        <v>0</v>
      </c>
      <c r="I907" s="394">
        <f>'FORMAT REKAP'!AU844</f>
        <v>0</v>
      </c>
      <c r="J907" s="394">
        <f>'FORMAT REKAP'!AY844</f>
        <v>0</v>
      </c>
      <c r="K907" s="395">
        <f>'FORMAT REKAP'!BA844</f>
        <v>0</v>
      </c>
      <c r="L907" s="395" t="str">
        <f>'FORMAT REKAP'!BD844</f>
        <v/>
      </c>
      <c r="M907" s="394" t="str">
        <f>'FORMAT REKAP'!BE844&amp;"/"&amp;'FORMAT REKAP'!BF844</f>
        <v>/</v>
      </c>
      <c r="P907" s="394">
        <f>'FORMAT REKAP'!AW844</f>
        <v>0</v>
      </c>
      <c r="Q907" s="395" t="str">
        <f>'FORMAT REKAP'!BI844</f>
        <v/>
      </c>
      <c r="R907" s="394" t="str">
        <f>'FORMAT REKAP'!BJ844</f>
        <v/>
      </c>
      <c r="S907" s="393" t="str">
        <f>'FORMAT REKAP'!BK844</f>
        <v/>
      </c>
    </row>
    <row r="908" spans="3:19" x14ac:dyDescent="0.25">
      <c r="C908" s="394" t="str">
        <f>'FORMAT REKAP'!H845&amp;"/"&amp;'FORMAT REKAP'!I845</f>
        <v>/</v>
      </c>
      <c r="D908" s="394" t="str">
        <f>'FORMAT REKAP'!AH845</f>
        <v/>
      </c>
      <c r="E908" s="394" t="str">
        <f>'FORMAT REKAP'!AM845</f>
        <v/>
      </c>
      <c r="F908" s="395" t="str">
        <f>'FORMAT REKAP'!AN845</f>
        <v/>
      </c>
      <c r="G908" s="394" t="str">
        <f>'FORMAT REKAP'!AQ845</f>
        <v/>
      </c>
      <c r="H908" s="394">
        <f>'FORMAT REKAP'!AS845</f>
        <v>0</v>
      </c>
      <c r="I908" s="394">
        <f>'FORMAT REKAP'!AU845</f>
        <v>0</v>
      </c>
      <c r="J908" s="394">
        <f>'FORMAT REKAP'!AY845</f>
        <v>0</v>
      </c>
      <c r="K908" s="395">
        <f>'FORMAT REKAP'!BA845</f>
        <v>0</v>
      </c>
      <c r="L908" s="395" t="str">
        <f>'FORMAT REKAP'!BD845</f>
        <v/>
      </c>
      <c r="M908" s="394" t="str">
        <f>'FORMAT REKAP'!BE845&amp;"/"&amp;'FORMAT REKAP'!BF845</f>
        <v>/</v>
      </c>
      <c r="P908" s="394">
        <f>'FORMAT REKAP'!AW845</f>
        <v>0</v>
      </c>
      <c r="Q908" s="395" t="str">
        <f>'FORMAT REKAP'!BI845</f>
        <v/>
      </c>
      <c r="R908" s="394" t="str">
        <f>'FORMAT REKAP'!BJ845</f>
        <v/>
      </c>
      <c r="S908" s="393" t="str">
        <f>'FORMAT REKAP'!BK845</f>
        <v/>
      </c>
    </row>
    <row r="909" spans="3:19" x14ac:dyDescent="0.25">
      <c r="C909" s="394" t="str">
        <f>'FORMAT REKAP'!H846&amp;"/"&amp;'FORMAT REKAP'!I846</f>
        <v>/</v>
      </c>
      <c r="D909" s="394" t="str">
        <f>'FORMAT REKAP'!AH846</f>
        <v/>
      </c>
      <c r="E909" s="394" t="str">
        <f>'FORMAT REKAP'!AM846</f>
        <v/>
      </c>
      <c r="F909" s="395" t="str">
        <f>'FORMAT REKAP'!AN846</f>
        <v/>
      </c>
      <c r="G909" s="394" t="str">
        <f>'FORMAT REKAP'!AQ846</f>
        <v/>
      </c>
      <c r="H909" s="394">
        <f>'FORMAT REKAP'!AS846</f>
        <v>0</v>
      </c>
      <c r="I909" s="394">
        <f>'FORMAT REKAP'!AU846</f>
        <v>0</v>
      </c>
      <c r="J909" s="394">
        <f>'FORMAT REKAP'!AY846</f>
        <v>0</v>
      </c>
      <c r="K909" s="395">
        <f>'FORMAT REKAP'!BA846</f>
        <v>0</v>
      </c>
      <c r="L909" s="395" t="str">
        <f>'FORMAT REKAP'!BD846</f>
        <v/>
      </c>
      <c r="M909" s="394" t="str">
        <f>'FORMAT REKAP'!BE846&amp;"/"&amp;'FORMAT REKAP'!BF846</f>
        <v>/</v>
      </c>
      <c r="P909" s="394">
        <f>'FORMAT REKAP'!AW846</f>
        <v>0</v>
      </c>
      <c r="Q909" s="395" t="str">
        <f>'FORMAT REKAP'!BI846</f>
        <v/>
      </c>
      <c r="R909" s="394" t="str">
        <f>'FORMAT REKAP'!BJ846</f>
        <v/>
      </c>
      <c r="S909" s="393" t="str">
        <f>'FORMAT REKAP'!BK846</f>
        <v/>
      </c>
    </row>
    <row r="910" spans="3:19" x14ac:dyDescent="0.25">
      <c r="C910" s="394" t="str">
        <f>'FORMAT REKAP'!H847&amp;"/"&amp;'FORMAT REKAP'!I847</f>
        <v>/</v>
      </c>
      <c r="D910" s="394" t="str">
        <f>'FORMAT REKAP'!AH847</f>
        <v/>
      </c>
      <c r="E910" s="394" t="str">
        <f>'FORMAT REKAP'!AM847</f>
        <v/>
      </c>
      <c r="F910" s="395" t="str">
        <f>'FORMAT REKAP'!AN847</f>
        <v/>
      </c>
      <c r="G910" s="394" t="str">
        <f>'FORMAT REKAP'!AQ847</f>
        <v/>
      </c>
      <c r="H910" s="394">
        <f>'FORMAT REKAP'!AS847</f>
        <v>0</v>
      </c>
      <c r="I910" s="394">
        <f>'FORMAT REKAP'!AU847</f>
        <v>0</v>
      </c>
      <c r="J910" s="394">
        <f>'FORMAT REKAP'!AY847</f>
        <v>0</v>
      </c>
      <c r="K910" s="395">
        <f>'FORMAT REKAP'!BA847</f>
        <v>0</v>
      </c>
      <c r="L910" s="395" t="str">
        <f>'FORMAT REKAP'!BD847</f>
        <v/>
      </c>
      <c r="M910" s="394" t="str">
        <f>'FORMAT REKAP'!BE847&amp;"/"&amp;'FORMAT REKAP'!BF847</f>
        <v>/</v>
      </c>
      <c r="P910" s="394">
        <f>'FORMAT REKAP'!AW847</f>
        <v>0</v>
      </c>
      <c r="Q910" s="395" t="str">
        <f>'FORMAT REKAP'!BI847</f>
        <v/>
      </c>
      <c r="R910" s="394" t="str">
        <f>'FORMAT REKAP'!BJ847</f>
        <v/>
      </c>
      <c r="S910" s="393" t="str">
        <f>'FORMAT REKAP'!BK847</f>
        <v/>
      </c>
    </row>
    <row r="911" spans="3:19" x14ac:dyDescent="0.25">
      <c r="C911" s="394" t="str">
        <f>'FORMAT REKAP'!H848&amp;"/"&amp;'FORMAT REKAP'!I848</f>
        <v>/</v>
      </c>
      <c r="D911" s="394" t="str">
        <f>'FORMAT REKAP'!AH848</f>
        <v/>
      </c>
      <c r="E911" s="394" t="str">
        <f>'FORMAT REKAP'!AM848</f>
        <v/>
      </c>
      <c r="F911" s="395" t="str">
        <f>'FORMAT REKAP'!AN848</f>
        <v/>
      </c>
      <c r="G911" s="394" t="str">
        <f>'FORMAT REKAP'!AQ848</f>
        <v/>
      </c>
      <c r="H911" s="394">
        <f>'FORMAT REKAP'!AS848</f>
        <v>0</v>
      </c>
      <c r="I911" s="394">
        <f>'FORMAT REKAP'!AU848</f>
        <v>0</v>
      </c>
      <c r="J911" s="394">
        <f>'FORMAT REKAP'!AY848</f>
        <v>0</v>
      </c>
      <c r="K911" s="395">
        <f>'FORMAT REKAP'!BA848</f>
        <v>0</v>
      </c>
      <c r="L911" s="395" t="str">
        <f>'FORMAT REKAP'!BD848</f>
        <v/>
      </c>
      <c r="M911" s="394" t="str">
        <f>'FORMAT REKAP'!BE848&amp;"/"&amp;'FORMAT REKAP'!BF848</f>
        <v>/</v>
      </c>
      <c r="P911" s="394">
        <f>'FORMAT REKAP'!AW848</f>
        <v>0</v>
      </c>
      <c r="Q911" s="395" t="str">
        <f>'FORMAT REKAP'!BI848</f>
        <v/>
      </c>
      <c r="R911" s="394" t="str">
        <f>'FORMAT REKAP'!BJ848</f>
        <v/>
      </c>
      <c r="S911" s="393" t="str">
        <f>'FORMAT REKAP'!BK848</f>
        <v/>
      </c>
    </row>
    <row r="912" spans="3:19" x14ac:dyDescent="0.25">
      <c r="C912" s="394" t="str">
        <f>'FORMAT REKAP'!H849&amp;"/"&amp;'FORMAT REKAP'!I849</f>
        <v>/</v>
      </c>
      <c r="D912" s="394" t="str">
        <f>'FORMAT REKAP'!AH849</f>
        <v/>
      </c>
      <c r="E912" s="394" t="str">
        <f>'FORMAT REKAP'!AM849</f>
        <v/>
      </c>
      <c r="F912" s="395" t="str">
        <f>'FORMAT REKAP'!AN849</f>
        <v/>
      </c>
      <c r="G912" s="394" t="str">
        <f>'FORMAT REKAP'!AQ849</f>
        <v/>
      </c>
      <c r="H912" s="394">
        <f>'FORMAT REKAP'!AS849</f>
        <v>0</v>
      </c>
      <c r="I912" s="394">
        <f>'FORMAT REKAP'!AU849</f>
        <v>0</v>
      </c>
      <c r="J912" s="394">
        <f>'FORMAT REKAP'!AY849</f>
        <v>0</v>
      </c>
      <c r="K912" s="395">
        <f>'FORMAT REKAP'!BA849</f>
        <v>0</v>
      </c>
      <c r="L912" s="395" t="str">
        <f>'FORMAT REKAP'!BD849</f>
        <v/>
      </c>
      <c r="M912" s="394" t="str">
        <f>'FORMAT REKAP'!BE849&amp;"/"&amp;'FORMAT REKAP'!BF849</f>
        <v>/</v>
      </c>
      <c r="P912" s="394">
        <f>'FORMAT REKAP'!AW849</f>
        <v>0</v>
      </c>
      <c r="Q912" s="395" t="str">
        <f>'FORMAT REKAP'!BI849</f>
        <v/>
      </c>
      <c r="R912" s="394" t="str">
        <f>'FORMAT REKAP'!BJ849</f>
        <v/>
      </c>
      <c r="S912" s="393" t="str">
        <f>'FORMAT REKAP'!BK849</f>
        <v/>
      </c>
    </row>
    <row r="913" spans="3:19" x14ac:dyDescent="0.25">
      <c r="C913" s="394" t="str">
        <f>'FORMAT REKAP'!H850&amp;"/"&amp;'FORMAT REKAP'!I850</f>
        <v>/</v>
      </c>
      <c r="D913" s="394" t="str">
        <f>'FORMAT REKAP'!AH850</f>
        <v/>
      </c>
      <c r="E913" s="394" t="str">
        <f>'FORMAT REKAP'!AM850</f>
        <v/>
      </c>
      <c r="F913" s="395" t="str">
        <f>'FORMAT REKAP'!AN850</f>
        <v/>
      </c>
      <c r="G913" s="394" t="str">
        <f>'FORMAT REKAP'!AQ850</f>
        <v/>
      </c>
      <c r="H913" s="394">
        <f>'FORMAT REKAP'!AS850</f>
        <v>0</v>
      </c>
      <c r="I913" s="394">
        <f>'FORMAT REKAP'!AU850</f>
        <v>0</v>
      </c>
      <c r="J913" s="394">
        <f>'FORMAT REKAP'!AY850</f>
        <v>0</v>
      </c>
      <c r="K913" s="395">
        <f>'FORMAT REKAP'!BA850</f>
        <v>0</v>
      </c>
      <c r="L913" s="395" t="str">
        <f>'FORMAT REKAP'!BD850</f>
        <v/>
      </c>
      <c r="M913" s="394" t="str">
        <f>'FORMAT REKAP'!BE850&amp;"/"&amp;'FORMAT REKAP'!BF850</f>
        <v>/</v>
      </c>
      <c r="P913" s="394">
        <f>'FORMAT REKAP'!AW850</f>
        <v>0</v>
      </c>
      <c r="Q913" s="395" t="str">
        <f>'FORMAT REKAP'!BI850</f>
        <v/>
      </c>
      <c r="R913" s="394" t="str">
        <f>'FORMAT REKAP'!BJ850</f>
        <v/>
      </c>
      <c r="S913" s="393" t="str">
        <f>'FORMAT REKAP'!BK850</f>
        <v/>
      </c>
    </row>
    <row r="914" spans="3:19" x14ac:dyDescent="0.25">
      <c r="C914" s="394" t="str">
        <f>'FORMAT REKAP'!H851&amp;"/"&amp;'FORMAT REKAP'!I851</f>
        <v>/</v>
      </c>
      <c r="D914" s="394" t="str">
        <f>'FORMAT REKAP'!AH851</f>
        <v/>
      </c>
      <c r="E914" s="394" t="str">
        <f>'FORMAT REKAP'!AM851</f>
        <v/>
      </c>
      <c r="F914" s="395" t="str">
        <f>'FORMAT REKAP'!AN851</f>
        <v/>
      </c>
      <c r="G914" s="394" t="str">
        <f>'FORMAT REKAP'!AQ851</f>
        <v/>
      </c>
      <c r="H914" s="394">
        <f>'FORMAT REKAP'!AS851</f>
        <v>0</v>
      </c>
      <c r="I914" s="394">
        <f>'FORMAT REKAP'!AU851</f>
        <v>0</v>
      </c>
      <c r="J914" s="394">
        <f>'FORMAT REKAP'!AY851</f>
        <v>0</v>
      </c>
      <c r="K914" s="395">
        <f>'FORMAT REKAP'!BA851</f>
        <v>0</v>
      </c>
      <c r="L914" s="395" t="str">
        <f>'FORMAT REKAP'!BD851</f>
        <v/>
      </c>
      <c r="M914" s="394" t="str">
        <f>'FORMAT REKAP'!BE851&amp;"/"&amp;'FORMAT REKAP'!BF851</f>
        <v>/</v>
      </c>
      <c r="P914" s="394">
        <f>'FORMAT REKAP'!AW851</f>
        <v>0</v>
      </c>
      <c r="Q914" s="395" t="str">
        <f>'FORMAT REKAP'!BI851</f>
        <v/>
      </c>
      <c r="R914" s="394" t="str">
        <f>'FORMAT REKAP'!BJ851</f>
        <v/>
      </c>
      <c r="S914" s="393" t="str">
        <f>'FORMAT REKAP'!BK851</f>
        <v/>
      </c>
    </row>
    <row r="915" spans="3:19" x14ac:dyDescent="0.25">
      <c r="C915" s="394" t="str">
        <f>'FORMAT REKAP'!H852&amp;"/"&amp;'FORMAT REKAP'!I852</f>
        <v>/</v>
      </c>
      <c r="D915" s="394" t="str">
        <f>'FORMAT REKAP'!AH852</f>
        <v/>
      </c>
      <c r="E915" s="394" t="str">
        <f>'FORMAT REKAP'!AM852</f>
        <v/>
      </c>
      <c r="F915" s="395" t="str">
        <f>'FORMAT REKAP'!AN852</f>
        <v/>
      </c>
      <c r="G915" s="394" t="str">
        <f>'FORMAT REKAP'!AQ852</f>
        <v/>
      </c>
      <c r="H915" s="394">
        <f>'FORMAT REKAP'!AS852</f>
        <v>0</v>
      </c>
      <c r="I915" s="394">
        <f>'FORMAT REKAP'!AU852</f>
        <v>0</v>
      </c>
      <c r="J915" s="394">
        <f>'FORMAT REKAP'!AY852</f>
        <v>0</v>
      </c>
      <c r="K915" s="395">
        <f>'FORMAT REKAP'!BA852</f>
        <v>0</v>
      </c>
      <c r="L915" s="395" t="str">
        <f>'FORMAT REKAP'!BD852</f>
        <v/>
      </c>
      <c r="M915" s="394" t="str">
        <f>'FORMAT REKAP'!BE852&amp;"/"&amp;'FORMAT REKAP'!BF852</f>
        <v>/</v>
      </c>
      <c r="P915" s="394">
        <f>'FORMAT REKAP'!AW852</f>
        <v>0</v>
      </c>
      <c r="Q915" s="395" t="str">
        <f>'FORMAT REKAP'!BI852</f>
        <v/>
      </c>
      <c r="R915" s="394" t="str">
        <f>'FORMAT REKAP'!BJ852</f>
        <v/>
      </c>
      <c r="S915" s="393" t="str">
        <f>'FORMAT REKAP'!BK852</f>
        <v/>
      </c>
    </row>
    <row r="916" spans="3:19" x14ac:dyDescent="0.25">
      <c r="C916" s="394" t="str">
        <f>'FORMAT REKAP'!H853&amp;"/"&amp;'FORMAT REKAP'!I853</f>
        <v>/</v>
      </c>
      <c r="D916" s="394" t="str">
        <f>'FORMAT REKAP'!AH853</f>
        <v/>
      </c>
      <c r="E916" s="394" t="str">
        <f>'FORMAT REKAP'!AM853</f>
        <v/>
      </c>
      <c r="F916" s="395" t="str">
        <f>'FORMAT REKAP'!AN853</f>
        <v/>
      </c>
      <c r="G916" s="394" t="str">
        <f>'FORMAT REKAP'!AQ853</f>
        <v/>
      </c>
      <c r="H916" s="394">
        <f>'FORMAT REKAP'!AS853</f>
        <v>0</v>
      </c>
      <c r="I916" s="394">
        <f>'FORMAT REKAP'!AU853</f>
        <v>0</v>
      </c>
      <c r="J916" s="394">
        <f>'FORMAT REKAP'!AY853</f>
        <v>0</v>
      </c>
      <c r="K916" s="395">
        <f>'FORMAT REKAP'!BA853</f>
        <v>0</v>
      </c>
      <c r="L916" s="395" t="str">
        <f>'FORMAT REKAP'!BD853</f>
        <v/>
      </c>
      <c r="M916" s="394" t="str">
        <f>'FORMAT REKAP'!BE853&amp;"/"&amp;'FORMAT REKAP'!BF853</f>
        <v>/</v>
      </c>
      <c r="P916" s="394">
        <f>'FORMAT REKAP'!AW853</f>
        <v>0</v>
      </c>
      <c r="Q916" s="395" t="str">
        <f>'FORMAT REKAP'!BI853</f>
        <v/>
      </c>
      <c r="R916" s="394" t="str">
        <f>'FORMAT REKAP'!BJ853</f>
        <v/>
      </c>
      <c r="S916" s="393" t="str">
        <f>'FORMAT REKAP'!BK853</f>
        <v/>
      </c>
    </row>
    <row r="917" spans="3:19" x14ac:dyDescent="0.25">
      <c r="C917" s="394" t="str">
        <f>'FORMAT REKAP'!H854&amp;"/"&amp;'FORMAT REKAP'!I854</f>
        <v>/</v>
      </c>
      <c r="D917" s="394" t="str">
        <f>'FORMAT REKAP'!AH854</f>
        <v/>
      </c>
      <c r="E917" s="394" t="str">
        <f>'FORMAT REKAP'!AM854</f>
        <v/>
      </c>
      <c r="F917" s="395" t="str">
        <f>'FORMAT REKAP'!AN854</f>
        <v/>
      </c>
      <c r="G917" s="394" t="str">
        <f>'FORMAT REKAP'!AQ854</f>
        <v/>
      </c>
      <c r="H917" s="394">
        <f>'FORMAT REKAP'!AS854</f>
        <v>0</v>
      </c>
      <c r="I917" s="394">
        <f>'FORMAT REKAP'!AU854</f>
        <v>0</v>
      </c>
      <c r="J917" s="394">
        <f>'FORMAT REKAP'!AY854</f>
        <v>0</v>
      </c>
      <c r="K917" s="395">
        <f>'FORMAT REKAP'!BA854</f>
        <v>0</v>
      </c>
      <c r="L917" s="395" t="str">
        <f>'FORMAT REKAP'!BD854</f>
        <v/>
      </c>
      <c r="M917" s="394" t="str">
        <f>'FORMAT REKAP'!BE854&amp;"/"&amp;'FORMAT REKAP'!BF854</f>
        <v>/</v>
      </c>
      <c r="P917" s="394">
        <f>'FORMAT REKAP'!AW854</f>
        <v>0</v>
      </c>
      <c r="Q917" s="395" t="str">
        <f>'FORMAT REKAP'!BI854</f>
        <v/>
      </c>
      <c r="R917" s="394" t="str">
        <f>'FORMAT REKAP'!BJ854</f>
        <v/>
      </c>
      <c r="S917" s="393" t="str">
        <f>'FORMAT REKAP'!BK854</f>
        <v/>
      </c>
    </row>
    <row r="918" spans="3:19" x14ac:dyDescent="0.25">
      <c r="C918" s="394" t="str">
        <f>'FORMAT REKAP'!H855&amp;"/"&amp;'FORMAT REKAP'!I855</f>
        <v>/</v>
      </c>
      <c r="D918" s="394" t="str">
        <f>'FORMAT REKAP'!AH855</f>
        <v/>
      </c>
      <c r="E918" s="394" t="str">
        <f>'FORMAT REKAP'!AM855</f>
        <v/>
      </c>
      <c r="F918" s="395" t="str">
        <f>'FORMAT REKAP'!AN855</f>
        <v/>
      </c>
      <c r="G918" s="394" t="str">
        <f>'FORMAT REKAP'!AQ855</f>
        <v/>
      </c>
      <c r="H918" s="394">
        <f>'FORMAT REKAP'!AS855</f>
        <v>0</v>
      </c>
      <c r="I918" s="394">
        <f>'FORMAT REKAP'!AU855</f>
        <v>0</v>
      </c>
      <c r="J918" s="394">
        <f>'FORMAT REKAP'!AY855</f>
        <v>0</v>
      </c>
      <c r="K918" s="395">
        <f>'FORMAT REKAP'!BA855</f>
        <v>0</v>
      </c>
      <c r="L918" s="395" t="str">
        <f>'FORMAT REKAP'!BD855</f>
        <v/>
      </c>
      <c r="M918" s="394" t="str">
        <f>'FORMAT REKAP'!BE855&amp;"/"&amp;'FORMAT REKAP'!BF855</f>
        <v>/</v>
      </c>
      <c r="P918" s="394">
        <f>'FORMAT REKAP'!AW855</f>
        <v>0</v>
      </c>
      <c r="Q918" s="395" t="str">
        <f>'FORMAT REKAP'!BI855</f>
        <v/>
      </c>
      <c r="R918" s="394" t="str">
        <f>'FORMAT REKAP'!BJ855</f>
        <v/>
      </c>
      <c r="S918" s="393" t="str">
        <f>'FORMAT REKAP'!BK855</f>
        <v/>
      </c>
    </row>
    <row r="919" spans="3:19" x14ac:dyDescent="0.25">
      <c r="C919" s="394" t="str">
        <f>'FORMAT REKAP'!H856&amp;"/"&amp;'FORMAT REKAP'!I856</f>
        <v>/</v>
      </c>
      <c r="D919" s="394" t="str">
        <f>'FORMAT REKAP'!AH856</f>
        <v/>
      </c>
      <c r="E919" s="394" t="str">
        <f>'FORMAT REKAP'!AM856</f>
        <v/>
      </c>
      <c r="F919" s="395" t="str">
        <f>'FORMAT REKAP'!AN856</f>
        <v/>
      </c>
      <c r="G919" s="394" t="str">
        <f>'FORMAT REKAP'!AQ856</f>
        <v/>
      </c>
      <c r="H919" s="394">
        <f>'FORMAT REKAP'!AS856</f>
        <v>0</v>
      </c>
      <c r="I919" s="394">
        <f>'FORMAT REKAP'!AU856</f>
        <v>0</v>
      </c>
      <c r="J919" s="394">
        <f>'FORMAT REKAP'!AY856</f>
        <v>0</v>
      </c>
      <c r="K919" s="395">
        <f>'FORMAT REKAP'!BA856</f>
        <v>0</v>
      </c>
      <c r="L919" s="395" t="str">
        <f>'FORMAT REKAP'!BD856</f>
        <v/>
      </c>
      <c r="M919" s="394" t="str">
        <f>'FORMAT REKAP'!BE856&amp;"/"&amp;'FORMAT REKAP'!BF856</f>
        <v>/</v>
      </c>
      <c r="P919" s="394">
        <f>'FORMAT REKAP'!AW856</f>
        <v>0</v>
      </c>
      <c r="Q919" s="395" t="str">
        <f>'FORMAT REKAP'!BI856</f>
        <v/>
      </c>
      <c r="R919" s="394" t="str">
        <f>'FORMAT REKAP'!BJ856</f>
        <v/>
      </c>
      <c r="S919" s="393" t="str">
        <f>'FORMAT REKAP'!BK856</f>
        <v/>
      </c>
    </row>
    <row r="920" spans="3:19" x14ac:dyDescent="0.25">
      <c r="C920" s="394" t="str">
        <f>'FORMAT REKAP'!H857&amp;"/"&amp;'FORMAT REKAP'!I857</f>
        <v>/</v>
      </c>
      <c r="D920" s="394" t="str">
        <f>'FORMAT REKAP'!AH857</f>
        <v/>
      </c>
      <c r="E920" s="394" t="str">
        <f>'FORMAT REKAP'!AM857</f>
        <v/>
      </c>
      <c r="F920" s="395" t="str">
        <f>'FORMAT REKAP'!AN857</f>
        <v/>
      </c>
      <c r="G920" s="394" t="str">
        <f>'FORMAT REKAP'!AQ857</f>
        <v/>
      </c>
      <c r="H920" s="394">
        <f>'FORMAT REKAP'!AS857</f>
        <v>0</v>
      </c>
      <c r="I920" s="394">
        <f>'FORMAT REKAP'!AU857</f>
        <v>0</v>
      </c>
      <c r="J920" s="394">
        <f>'FORMAT REKAP'!AY857</f>
        <v>0</v>
      </c>
      <c r="K920" s="395">
        <f>'FORMAT REKAP'!BA857</f>
        <v>0</v>
      </c>
      <c r="L920" s="395" t="str">
        <f>'FORMAT REKAP'!BD857</f>
        <v/>
      </c>
      <c r="M920" s="394" t="str">
        <f>'FORMAT REKAP'!BE857&amp;"/"&amp;'FORMAT REKAP'!BF857</f>
        <v>/</v>
      </c>
      <c r="P920" s="394">
        <f>'FORMAT REKAP'!AW857</f>
        <v>0</v>
      </c>
      <c r="Q920" s="395" t="str">
        <f>'FORMAT REKAP'!BI857</f>
        <v/>
      </c>
      <c r="R920" s="394" t="str">
        <f>'FORMAT REKAP'!BJ857</f>
        <v/>
      </c>
      <c r="S920" s="393" t="str">
        <f>'FORMAT REKAP'!BK857</f>
        <v/>
      </c>
    </row>
    <row r="921" spans="3:19" x14ac:dyDescent="0.25">
      <c r="C921" s="394" t="str">
        <f>'FORMAT REKAP'!H858&amp;"/"&amp;'FORMAT REKAP'!I858</f>
        <v>/</v>
      </c>
      <c r="D921" s="394" t="str">
        <f>'FORMAT REKAP'!AH858</f>
        <v/>
      </c>
      <c r="E921" s="394" t="str">
        <f>'FORMAT REKAP'!AM858</f>
        <v/>
      </c>
      <c r="F921" s="395" t="str">
        <f>'FORMAT REKAP'!AN858</f>
        <v/>
      </c>
      <c r="G921" s="394" t="str">
        <f>'FORMAT REKAP'!AQ858</f>
        <v/>
      </c>
      <c r="H921" s="394">
        <f>'FORMAT REKAP'!AS858</f>
        <v>0</v>
      </c>
      <c r="I921" s="394">
        <f>'FORMAT REKAP'!AU858</f>
        <v>0</v>
      </c>
      <c r="J921" s="394">
        <f>'FORMAT REKAP'!AY858</f>
        <v>0</v>
      </c>
      <c r="K921" s="395">
        <f>'FORMAT REKAP'!BA858</f>
        <v>0</v>
      </c>
      <c r="L921" s="395" t="str">
        <f>'FORMAT REKAP'!BD858</f>
        <v/>
      </c>
      <c r="M921" s="394" t="str">
        <f>'FORMAT REKAP'!BE858&amp;"/"&amp;'FORMAT REKAP'!BF858</f>
        <v>/</v>
      </c>
      <c r="P921" s="394">
        <f>'FORMAT REKAP'!AW858</f>
        <v>0</v>
      </c>
      <c r="Q921" s="395" t="str">
        <f>'FORMAT REKAP'!BI858</f>
        <v/>
      </c>
      <c r="R921" s="394" t="str">
        <f>'FORMAT REKAP'!BJ858</f>
        <v/>
      </c>
      <c r="S921" s="393" t="str">
        <f>'FORMAT REKAP'!BK858</f>
        <v/>
      </c>
    </row>
    <row r="922" spans="3:19" x14ac:dyDescent="0.25">
      <c r="C922" s="394" t="str">
        <f>'FORMAT REKAP'!H859&amp;"/"&amp;'FORMAT REKAP'!I859</f>
        <v>/</v>
      </c>
      <c r="D922" s="394" t="str">
        <f>'FORMAT REKAP'!AH859</f>
        <v/>
      </c>
      <c r="E922" s="394" t="str">
        <f>'FORMAT REKAP'!AM859</f>
        <v/>
      </c>
      <c r="F922" s="395" t="str">
        <f>'FORMAT REKAP'!AN859</f>
        <v/>
      </c>
      <c r="G922" s="394" t="str">
        <f>'FORMAT REKAP'!AQ859</f>
        <v/>
      </c>
      <c r="H922" s="394">
        <f>'FORMAT REKAP'!AS859</f>
        <v>0</v>
      </c>
      <c r="I922" s="394">
        <f>'FORMAT REKAP'!AU859</f>
        <v>0</v>
      </c>
      <c r="J922" s="394">
        <f>'FORMAT REKAP'!AY859</f>
        <v>0</v>
      </c>
      <c r="K922" s="395">
        <f>'FORMAT REKAP'!BA859</f>
        <v>0</v>
      </c>
      <c r="L922" s="395" t="str">
        <f>'FORMAT REKAP'!BD859</f>
        <v/>
      </c>
      <c r="M922" s="394" t="str">
        <f>'FORMAT REKAP'!BE859&amp;"/"&amp;'FORMAT REKAP'!BF859</f>
        <v>/</v>
      </c>
      <c r="P922" s="394">
        <f>'FORMAT REKAP'!AW859</f>
        <v>0</v>
      </c>
      <c r="Q922" s="395" t="str">
        <f>'FORMAT REKAP'!BI859</f>
        <v/>
      </c>
      <c r="R922" s="394" t="str">
        <f>'FORMAT REKAP'!BJ859</f>
        <v/>
      </c>
      <c r="S922" s="393" t="str">
        <f>'FORMAT REKAP'!BK859</f>
        <v/>
      </c>
    </row>
    <row r="923" spans="3:19" x14ac:dyDescent="0.25">
      <c r="C923" s="394" t="str">
        <f>'FORMAT REKAP'!H860&amp;"/"&amp;'FORMAT REKAP'!I860</f>
        <v>/</v>
      </c>
      <c r="D923" s="394" t="str">
        <f>'FORMAT REKAP'!AH860</f>
        <v/>
      </c>
      <c r="E923" s="394" t="str">
        <f>'FORMAT REKAP'!AM860</f>
        <v/>
      </c>
      <c r="F923" s="395" t="str">
        <f>'FORMAT REKAP'!AN860</f>
        <v/>
      </c>
      <c r="G923" s="394" t="str">
        <f>'FORMAT REKAP'!AQ860</f>
        <v/>
      </c>
      <c r="H923" s="394">
        <f>'FORMAT REKAP'!AS860</f>
        <v>0</v>
      </c>
      <c r="I923" s="394">
        <f>'FORMAT REKAP'!AU860</f>
        <v>0</v>
      </c>
      <c r="J923" s="394">
        <f>'FORMAT REKAP'!AY860</f>
        <v>0</v>
      </c>
      <c r="K923" s="395">
        <f>'FORMAT REKAP'!BA860</f>
        <v>0</v>
      </c>
      <c r="L923" s="395" t="str">
        <f>'FORMAT REKAP'!BD860</f>
        <v/>
      </c>
      <c r="M923" s="394" t="str">
        <f>'FORMAT REKAP'!BE860&amp;"/"&amp;'FORMAT REKAP'!BF860</f>
        <v>/</v>
      </c>
      <c r="P923" s="394">
        <f>'FORMAT REKAP'!AW860</f>
        <v>0</v>
      </c>
      <c r="Q923" s="395" t="str">
        <f>'FORMAT REKAP'!BI860</f>
        <v/>
      </c>
      <c r="R923" s="394" t="str">
        <f>'FORMAT REKAP'!BJ860</f>
        <v/>
      </c>
      <c r="S923" s="393" t="str">
        <f>'FORMAT REKAP'!BK860</f>
        <v/>
      </c>
    </row>
    <row r="924" spans="3:19" x14ac:dyDescent="0.25">
      <c r="C924" s="394" t="str">
        <f>'FORMAT REKAP'!H861&amp;"/"&amp;'FORMAT REKAP'!I861</f>
        <v>/</v>
      </c>
      <c r="D924" s="394" t="str">
        <f>'FORMAT REKAP'!AH861</f>
        <v/>
      </c>
      <c r="E924" s="394" t="str">
        <f>'FORMAT REKAP'!AM861</f>
        <v/>
      </c>
      <c r="F924" s="395" t="str">
        <f>'FORMAT REKAP'!AN861</f>
        <v/>
      </c>
      <c r="G924" s="394" t="str">
        <f>'FORMAT REKAP'!AQ861</f>
        <v/>
      </c>
      <c r="H924" s="394">
        <f>'FORMAT REKAP'!AS861</f>
        <v>0</v>
      </c>
      <c r="I924" s="394">
        <f>'FORMAT REKAP'!AU861</f>
        <v>0</v>
      </c>
      <c r="J924" s="394">
        <f>'FORMAT REKAP'!AY861</f>
        <v>0</v>
      </c>
      <c r="K924" s="395">
        <f>'FORMAT REKAP'!BA861</f>
        <v>0</v>
      </c>
      <c r="L924" s="395" t="str">
        <f>'FORMAT REKAP'!BD861</f>
        <v/>
      </c>
      <c r="M924" s="394" t="str">
        <f>'FORMAT REKAP'!BE861&amp;"/"&amp;'FORMAT REKAP'!BF861</f>
        <v>/</v>
      </c>
      <c r="P924" s="394">
        <f>'FORMAT REKAP'!AW861</f>
        <v>0</v>
      </c>
      <c r="Q924" s="395" t="str">
        <f>'FORMAT REKAP'!BI861</f>
        <v/>
      </c>
      <c r="R924" s="394" t="str">
        <f>'FORMAT REKAP'!BJ861</f>
        <v/>
      </c>
      <c r="S924" s="393" t="str">
        <f>'FORMAT REKAP'!BK861</f>
        <v/>
      </c>
    </row>
    <row r="925" spans="3:19" x14ac:dyDescent="0.25">
      <c r="C925" s="394" t="str">
        <f>'FORMAT REKAP'!H862&amp;"/"&amp;'FORMAT REKAP'!I862</f>
        <v>/</v>
      </c>
      <c r="D925" s="394" t="str">
        <f>'FORMAT REKAP'!AH862</f>
        <v/>
      </c>
      <c r="E925" s="394" t="str">
        <f>'FORMAT REKAP'!AM862</f>
        <v/>
      </c>
      <c r="F925" s="395" t="str">
        <f>'FORMAT REKAP'!AN862</f>
        <v/>
      </c>
      <c r="G925" s="394" t="str">
        <f>'FORMAT REKAP'!AQ862</f>
        <v/>
      </c>
      <c r="H925" s="394">
        <f>'FORMAT REKAP'!AS862</f>
        <v>0</v>
      </c>
      <c r="I925" s="394">
        <f>'FORMAT REKAP'!AU862</f>
        <v>0</v>
      </c>
      <c r="J925" s="394">
        <f>'FORMAT REKAP'!AY862</f>
        <v>0</v>
      </c>
      <c r="K925" s="395">
        <f>'FORMAT REKAP'!BA862</f>
        <v>0</v>
      </c>
      <c r="L925" s="395" t="str">
        <f>'FORMAT REKAP'!BD862</f>
        <v/>
      </c>
      <c r="M925" s="394" t="str">
        <f>'FORMAT REKAP'!BE862&amp;"/"&amp;'FORMAT REKAP'!BF862</f>
        <v>/</v>
      </c>
      <c r="P925" s="394">
        <f>'FORMAT REKAP'!AW862</f>
        <v>0</v>
      </c>
      <c r="Q925" s="395" t="str">
        <f>'FORMAT REKAP'!BI862</f>
        <v/>
      </c>
      <c r="R925" s="394" t="str">
        <f>'FORMAT REKAP'!BJ862</f>
        <v/>
      </c>
      <c r="S925" s="393" t="str">
        <f>'FORMAT REKAP'!BK862</f>
        <v/>
      </c>
    </row>
    <row r="926" spans="3:19" x14ac:dyDescent="0.25">
      <c r="C926" s="394" t="str">
        <f>'FORMAT REKAP'!H863&amp;"/"&amp;'FORMAT REKAP'!I863</f>
        <v>/</v>
      </c>
      <c r="D926" s="394" t="str">
        <f>'FORMAT REKAP'!AH863</f>
        <v/>
      </c>
      <c r="E926" s="394" t="str">
        <f>'FORMAT REKAP'!AM863</f>
        <v/>
      </c>
      <c r="F926" s="395" t="str">
        <f>'FORMAT REKAP'!AN863</f>
        <v/>
      </c>
      <c r="G926" s="394" t="str">
        <f>'FORMAT REKAP'!AQ863</f>
        <v/>
      </c>
      <c r="H926" s="394">
        <f>'FORMAT REKAP'!AS863</f>
        <v>0</v>
      </c>
      <c r="I926" s="394">
        <f>'FORMAT REKAP'!AU863</f>
        <v>0</v>
      </c>
      <c r="J926" s="394">
        <f>'FORMAT REKAP'!AY863</f>
        <v>0</v>
      </c>
      <c r="K926" s="395">
        <f>'FORMAT REKAP'!BA863</f>
        <v>0</v>
      </c>
      <c r="L926" s="395" t="str">
        <f>'FORMAT REKAP'!BD863</f>
        <v/>
      </c>
      <c r="M926" s="394" t="str">
        <f>'FORMAT REKAP'!BE863&amp;"/"&amp;'FORMAT REKAP'!BF863</f>
        <v>/</v>
      </c>
      <c r="P926" s="394">
        <f>'FORMAT REKAP'!AW863</f>
        <v>0</v>
      </c>
      <c r="Q926" s="395" t="str">
        <f>'FORMAT REKAP'!BI863</f>
        <v/>
      </c>
      <c r="R926" s="394" t="str">
        <f>'FORMAT REKAP'!BJ863</f>
        <v/>
      </c>
      <c r="S926" s="393" t="str">
        <f>'FORMAT REKAP'!BK863</f>
        <v/>
      </c>
    </row>
    <row r="927" spans="3:19" x14ac:dyDescent="0.25">
      <c r="C927" s="394" t="str">
        <f>'FORMAT REKAP'!H864&amp;"/"&amp;'FORMAT REKAP'!I864</f>
        <v>/</v>
      </c>
      <c r="D927" s="394" t="str">
        <f>'FORMAT REKAP'!AH864</f>
        <v/>
      </c>
      <c r="E927" s="394" t="str">
        <f>'FORMAT REKAP'!AM864</f>
        <v/>
      </c>
      <c r="F927" s="395" t="str">
        <f>'FORMAT REKAP'!AN864</f>
        <v/>
      </c>
      <c r="G927" s="394" t="str">
        <f>'FORMAT REKAP'!AQ864</f>
        <v/>
      </c>
      <c r="H927" s="394">
        <f>'FORMAT REKAP'!AS864</f>
        <v>0</v>
      </c>
      <c r="I927" s="394">
        <f>'FORMAT REKAP'!AU864</f>
        <v>0</v>
      </c>
      <c r="J927" s="394">
        <f>'FORMAT REKAP'!AY864</f>
        <v>0</v>
      </c>
      <c r="K927" s="395">
        <f>'FORMAT REKAP'!BA864</f>
        <v>0</v>
      </c>
      <c r="L927" s="395" t="str">
        <f>'FORMAT REKAP'!BD864</f>
        <v/>
      </c>
      <c r="M927" s="394" t="str">
        <f>'FORMAT REKAP'!BE864&amp;"/"&amp;'FORMAT REKAP'!BF864</f>
        <v>/</v>
      </c>
      <c r="P927" s="394">
        <f>'FORMAT REKAP'!AW864</f>
        <v>0</v>
      </c>
      <c r="Q927" s="395" t="str">
        <f>'FORMAT REKAP'!BI864</f>
        <v/>
      </c>
      <c r="R927" s="394" t="str">
        <f>'FORMAT REKAP'!BJ864</f>
        <v/>
      </c>
      <c r="S927" s="393" t="str">
        <f>'FORMAT REKAP'!BK864</f>
        <v/>
      </c>
    </row>
    <row r="928" spans="3:19" x14ac:dyDescent="0.25">
      <c r="C928" s="394" t="str">
        <f>'FORMAT REKAP'!H865&amp;"/"&amp;'FORMAT REKAP'!I865</f>
        <v>/</v>
      </c>
      <c r="D928" s="394" t="str">
        <f>'FORMAT REKAP'!AH865</f>
        <v/>
      </c>
      <c r="E928" s="394" t="str">
        <f>'FORMAT REKAP'!AM865</f>
        <v/>
      </c>
      <c r="F928" s="395" t="str">
        <f>'FORMAT REKAP'!AN865</f>
        <v/>
      </c>
      <c r="G928" s="394" t="str">
        <f>'FORMAT REKAP'!AQ865</f>
        <v/>
      </c>
      <c r="H928" s="394">
        <f>'FORMAT REKAP'!AS865</f>
        <v>0</v>
      </c>
      <c r="I928" s="394">
        <f>'FORMAT REKAP'!AU865</f>
        <v>0</v>
      </c>
      <c r="J928" s="394">
        <f>'FORMAT REKAP'!AY865</f>
        <v>0</v>
      </c>
      <c r="K928" s="395">
        <f>'FORMAT REKAP'!BA865</f>
        <v>0</v>
      </c>
      <c r="L928" s="395" t="str">
        <f>'FORMAT REKAP'!BD865</f>
        <v/>
      </c>
      <c r="M928" s="394" t="str">
        <f>'FORMAT REKAP'!BE865&amp;"/"&amp;'FORMAT REKAP'!BF865</f>
        <v>/</v>
      </c>
      <c r="P928" s="394">
        <f>'FORMAT REKAP'!AW865</f>
        <v>0</v>
      </c>
      <c r="Q928" s="395" t="str">
        <f>'FORMAT REKAP'!BI865</f>
        <v/>
      </c>
      <c r="R928" s="394" t="str">
        <f>'FORMAT REKAP'!BJ865</f>
        <v/>
      </c>
      <c r="S928" s="393" t="str">
        <f>'FORMAT REKAP'!BK865</f>
        <v/>
      </c>
    </row>
    <row r="929" spans="3:19" x14ac:dyDescent="0.25">
      <c r="C929" s="394" t="str">
        <f>'FORMAT REKAP'!H866&amp;"/"&amp;'FORMAT REKAP'!I866</f>
        <v>/</v>
      </c>
      <c r="D929" s="394" t="str">
        <f>'FORMAT REKAP'!AH866</f>
        <v/>
      </c>
      <c r="E929" s="394" t="str">
        <f>'FORMAT REKAP'!AM866</f>
        <v/>
      </c>
      <c r="F929" s="395" t="str">
        <f>'FORMAT REKAP'!AN866</f>
        <v/>
      </c>
      <c r="G929" s="394" t="str">
        <f>'FORMAT REKAP'!AQ866</f>
        <v/>
      </c>
      <c r="H929" s="394">
        <f>'FORMAT REKAP'!AS866</f>
        <v>0</v>
      </c>
      <c r="I929" s="394">
        <f>'FORMAT REKAP'!AU866</f>
        <v>0</v>
      </c>
      <c r="J929" s="394">
        <f>'FORMAT REKAP'!AY866</f>
        <v>0</v>
      </c>
      <c r="K929" s="395">
        <f>'FORMAT REKAP'!BA866</f>
        <v>0</v>
      </c>
      <c r="L929" s="395" t="str">
        <f>'FORMAT REKAP'!BD866</f>
        <v/>
      </c>
      <c r="M929" s="394" t="str">
        <f>'FORMAT REKAP'!BE866&amp;"/"&amp;'FORMAT REKAP'!BF866</f>
        <v>/</v>
      </c>
      <c r="P929" s="394">
        <f>'FORMAT REKAP'!AW866</f>
        <v>0</v>
      </c>
      <c r="Q929" s="395" t="str">
        <f>'FORMAT REKAP'!BI866</f>
        <v/>
      </c>
      <c r="R929" s="394" t="str">
        <f>'FORMAT REKAP'!BJ866</f>
        <v/>
      </c>
      <c r="S929" s="393" t="str">
        <f>'FORMAT REKAP'!BK866</f>
        <v/>
      </c>
    </row>
    <row r="930" spans="3:19" x14ac:dyDescent="0.25">
      <c r="C930" s="394" t="str">
        <f>'FORMAT REKAP'!H867&amp;"/"&amp;'FORMAT REKAP'!I867</f>
        <v>/</v>
      </c>
      <c r="D930" s="394" t="str">
        <f>'FORMAT REKAP'!AH867</f>
        <v/>
      </c>
      <c r="E930" s="394" t="str">
        <f>'FORMAT REKAP'!AM867</f>
        <v/>
      </c>
      <c r="F930" s="395" t="str">
        <f>'FORMAT REKAP'!AN867</f>
        <v/>
      </c>
      <c r="G930" s="394" t="str">
        <f>'FORMAT REKAP'!AQ867</f>
        <v/>
      </c>
      <c r="H930" s="394">
        <f>'FORMAT REKAP'!AS867</f>
        <v>0</v>
      </c>
      <c r="I930" s="394">
        <f>'FORMAT REKAP'!AU867</f>
        <v>0</v>
      </c>
      <c r="J930" s="394">
        <f>'FORMAT REKAP'!AY867</f>
        <v>0</v>
      </c>
      <c r="K930" s="395">
        <f>'FORMAT REKAP'!BA867</f>
        <v>0</v>
      </c>
      <c r="L930" s="395" t="str">
        <f>'FORMAT REKAP'!BD867</f>
        <v/>
      </c>
      <c r="M930" s="394" t="str">
        <f>'FORMAT REKAP'!BE867&amp;"/"&amp;'FORMAT REKAP'!BF867</f>
        <v>/</v>
      </c>
      <c r="P930" s="394">
        <f>'FORMAT REKAP'!AW867</f>
        <v>0</v>
      </c>
      <c r="Q930" s="395" t="str">
        <f>'FORMAT REKAP'!BI867</f>
        <v/>
      </c>
      <c r="R930" s="394" t="str">
        <f>'FORMAT REKAP'!BJ867</f>
        <v/>
      </c>
      <c r="S930" s="393" t="str">
        <f>'FORMAT REKAP'!BK867</f>
        <v/>
      </c>
    </row>
    <row r="931" spans="3:19" x14ac:dyDescent="0.25">
      <c r="C931" s="394" t="str">
        <f>'FORMAT REKAP'!H868&amp;"/"&amp;'FORMAT REKAP'!I868</f>
        <v>/</v>
      </c>
      <c r="D931" s="394" t="str">
        <f>'FORMAT REKAP'!AH868</f>
        <v/>
      </c>
      <c r="E931" s="394" t="str">
        <f>'FORMAT REKAP'!AM868</f>
        <v/>
      </c>
      <c r="F931" s="395" t="str">
        <f>'FORMAT REKAP'!AN868</f>
        <v/>
      </c>
      <c r="G931" s="394" t="str">
        <f>'FORMAT REKAP'!AQ868</f>
        <v/>
      </c>
      <c r="H931" s="394">
        <f>'FORMAT REKAP'!AS868</f>
        <v>0</v>
      </c>
      <c r="I931" s="394">
        <f>'FORMAT REKAP'!AU868</f>
        <v>0</v>
      </c>
      <c r="J931" s="394">
        <f>'FORMAT REKAP'!AY868</f>
        <v>0</v>
      </c>
      <c r="K931" s="395">
        <f>'FORMAT REKAP'!BA868</f>
        <v>0</v>
      </c>
      <c r="L931" s="395" t="str">
        <f>'FORMAT REKAP'!BD868</f>
        <v/>
      </c>
      <c r="M931" s="394" t="str">
        <f>'FORMAT REKAP'!BE868&amp;"/"&amp;'FORMAT REKAP'!BF868</f>
        <v>/</v>
      </c>
      <c r="P931" s="394">
        <f>'FORMAT REKAP'!AW868</f>
        <v>0</v>
      </c>
      <c r="Q931" s="395" t="str">
        <f>'FORMAT REKAP'!BI868</f>
        <v/>
      </c>
      <c r="R931" s="394" t="str">
        <f>'FORMAT REKAP'!BJ868</f>
        <v/>
      </c>
      <c r="S931" s="393" t="str">
        <f>'FORMAT REKAP'!BK868</f>
        <v/>
      </c>
    </row>
    <row r="932" spans="3:19" x14ac:dyDescent="0.25">
      <c r="C932" s="394" t="str">
        <f>'FORMAT REKAP'!H869&amp;"/"&amp;'FORMAT REKAP'!I869</f>
        <v>/</v>
      </c>
      <c r="D932" s="394" t="str">
        <f>'FORMAT REKAP'!AH869</f>
        <v/>
      </c>
      <c r="E932" s="394" t="str">
        <f>'FORMAT REKAP'!AM869</f>
        <v/>
      </c>
      <c r="F932" s="395" t="str">
        <f>'FORMAT REKAP'!AN869</f>
        <v/>
      </c>
      <c r="G932" s="394" t="str">
        <f>'FORMAT REKAP'!AQ869</f>
        <v/>
      </c>
      <c r="H932" s="394">
        <f>'FORMAT REKAP'!AS869</f>
        <v>0</v>
      </c>
      <c r="I932" s="394">
        <f>'FORMAT REKAP'!AU869</f>
        <v>0</v>
      </c>
      <c r="J932" s="394">
        <f>'FORMAT REKAP'!AY869</f>
        <v>0</v>
      </c>
      <c r="K932" s="395">
        <f>'FORMAT REKAP'!BA869</f>
        <v>0</v>
      </c>
      <c r="L932" s="395" t="str">
        <f>'FORMAT REKAP'!BD869</f>
        <v/>
      </c>
      <c r="M932" s="394" t="str">
        <f>'FORMAT REKAP'!BE869&amp;"/"&amp;'FORMAT REKAP'!BF869</f>
        <v>/</v>
      </c>
      <c r="P932" s="394">
        <f>'FORMAT REKAP'!AW869</f>
        <v>0</v>
      </c>
      <c r="Q932" s="395" t="str">
        <f>'FORMAT REKAP'!BI869</f>
        <v/>
      </c>
      <c r="R932" s="394" t="str">
        <f>'FORMAT REKAP'!BJ869</f>
        <v/>
      </c>
      <c r="S932" s="393" t="str">
        <f>'FORMAT REKAP'!BK869</f>
        <v/>
      </c>
    </row>
    <row r="933" spans="3:19" x14ac:dyDescent="0.25">
      <c r="C933" s="394" t="str">
        <f>'FORMAT REKAP'!H870&amp;"/"&amp;'FORMAT REKAP'!I870</f>
        <v>/</v>
      </c>
      <c r="D933" s="394" t="str">
        <f>'FORMAT REKAP'!AH870</f>
        <v/>
      </c>
      <c r="E933" s="394" t="str">
        <f>'FORMAT REKAP'!AM870</f>
        <v/>
      </c>
      <c r="F933" s="395" t="str">
        <f>'FORMAT REKAP'!AN870</f>
        <v/>
      </c>
      <c r="G933" s="394" t="str">
        <f>'FORMAT REKAP'!AQ870</f>
        <v/>
      </c>
      <c r="H933" s="394">
        <f>'FORMAT REKAP'!AS870</f>
        <v>0</v>
      </c>
      <c r="I933" s="394">
        <f>'FORMAT REKAP'!AU870</f>
        <v>0</v>
      </c>
      <c r="J933" s="394">
        <f>'FORMAT REKAP'!AY870</f>
        <v>0</v>
      </c>
      <c r="K933" s="395">
        <f>'FORMAT REKAP'!BA870</f>
        <v>0</v>
      </c>
      <c r="L933" s="395" t="str">
        <f>'FORMAT REKAP'!BD870</f>
        <v/>
      </c>
      <c r="M933" s="394" t="str">
        <f>'FORMAT REKAP'!BE870&amp;"/"&amp;'FORMAT REKAP'!BF870</f>
        <v>/</v>
      </c>
      <c r="P933" s="394">
        <f>'FORMAT REKAP'!AW870</f>
        <v>0</v>
      </c>
      <c r="Q933" s="395" t="str">
        <f>'FORMAT REKAP'!BI870</f>
        <v/>
      </c>
      <c r="R933" s="394" t="str">
        <f>'FORMAT REKAP'!BJ870</f>
        <v/>
      </c>
      <c r="S933" s="393" t="str">
        <f>'FORMAT REKAP'!BK870</f>
        <v/>
      </c>
    </row>
    <row r="934" spans="3:19" x14ac:dyDescent="0.25">
      <c r="C934" s="394" t="str">
        <f>'FORMAT REKAP'!H871&amp;"/"&amp;'FORMAT REKAP'!I871</f>
        <v>/</v>
      </c>
      <c r="D934" s="394" t="str">
        <f>'FORMAT REKAP'!AH871</f>
        <v/>
      </c>
      <c r="E934" s="394" t="str">
        <f>'FORMAT REKAP'!AM871</f>
        <v/>
      </c>
      <c r="F934" s="395" t="str">
        <f>'FORMAT REKAP'!AN871</f>
        <v/>
      </c>
      <c r="G934" s="394" t="str">
        <f>'FORMAT REKAP'!AQ871</f>
        <v/>
      </c>
      <c r="H934" s="394">
        <f>'FORMAT REKAP'!AS871</f>
        <v>0</v>
      </c>
      <c r="I934" s="394">
        <f>'FORMAT REKAP'!AU871</f>
        <v>0</v>
      </c>
      <c r="J934" s="394">
        <f>'FORMAT REKAP'!AY871</f>
        <v>0</v>
      </c>
      <c r="K934" s="395">
        <f>'FORMAT REKAP'!BA871</f>
        <v>0</v>
      </c>
      <c r="L934" s="395" t="str">
        <f>'FORMAT REKAP'!BD871</f>
        <v/>
      </c>
      <c r="M934" s="394" t="str">
        <f>'FORMAT REKAP'!BE871&amp;"/"&amp;'FORMAT REKAP'!BF871</f>
        <v>/</v>
      </c>
      <c r="P934" s="394">
        <f>'FORMAT REKAP'!AW871</f>
        <v>0</v>
      </c>
      <c r="Q934" s="395" t="str">
        <f>'FORMAT REKAP'!BI871</f>
        <v/>
      </c>
      <c r="R934" s="394" t="str">
        <f>'FORMAT REKAP'!BJ871</f>
        <v/>
      </c>
      <c r="S934" s="393" t="str">
        <f>'FORMAT REKAP'!BK871</f>
        <v/>
      </c>
    </row>
    <row r="935" spans="3:19" x14ac:dyDescent="0.25">
      <c r="C935" s="394" t="str">
        <f>'FORMAT REKAP'!H872&amp;"/"&amp;'FORMAT REKAP'!I872</f>
        <v>/</v>
      </c>
      <c r="D935" s="394" t="str">
        <f>'FORMAT REKAP'!AH872</f>
        <v/>
      </c>
      <c r="E935" s="394" t="str">
        <f>'FORMAT REKAP'!AM872</f>
        <v/>
      </c>
      <c r="F935" s="395" t="str">
        <f>'FORMAT REKAP'!AN872</f>
        <v/>
      </c>
      <c r="G935" s="394" t="str">
        <f>'FORMAT REKAP'!AQ872</f>
        <v/>
      </c>
      <c r="H935" s="394">
        <f>'FORMAT REKAP'!AS872</f>
        <v>0</v>
      </c>
      <c r="I935" s="394">
        <f>'FORMAT REKAP'!AU872</f>
        <v>0</v>
      </c>
      <c r="J935" s="394">
        <f>'FORMAT REKAP'!AY872</f>
        <v>0</v>
      </c>
      <c r="K935" s="395">
        <f>'FORMAT REKAP'!BA872</f>
        <v>0</v>
      </c>
      <c r="L935" s="395" t="str">
        <f>'FORMAT REKAP'!BD872</f>
        <v/>
      </c>
      <c r="M935" s="394" t="str">
        <f>'FORMAT REKAP'!BE872&amp;"/"&amp;'FORMAT REKAP'!BF872</f>
        <v>/</v>
      </c>
      <c r="P935" s="394">
        <f>'FORMAT REKAP'!AW872</f>
        <v>0</v>
      </c>
      <c r="Q935" s="395" t="str">
        <f>'FORMAT REKAP'!BI872</f>
        <v/>
      </c>
      <c r="R935" s="394" t="str">
        <f>'FORMAT REKAP'!BJ872</f>
        <v/>
      </c>
      <c r="S935" s="393" t="str">
        <f>'FORMAT REKAP'!BK872</f>
        <v/>
      </c>
    </row>
    <row r="936" spans="3:19" x14ac:dyDescent="0.25">
      <c r="C936" s="394" t="str">
        <f>'FORMAT REKAP'!H873&amp;"/"&amp;'FORMAT REKAP'!I873</f>
        <v>/</v>
      </c>
      <c r="D936" s="394" t="str">
        <f>'FORMAT REKAP'!AH873</f>
        <v/>
      </c>
      <c r="E936" s="394" t="str">
        <f>'FORMAT REKAP'!AM873</f>
        <v/>
      </c>
      <c r="F936" s="395" t="str">
        <f>'FORMAT REKAP'!AN873</f>
        <v/>
      </c>
      <c r="G936" s="394" t="str">
        <f>'FORMAT REKAP'!AQ873</f>
        <v/>
      </c>
      <c r="H936" s="394">
        <f>'FORMAT REKAP'!AS873</f>
        <v>0</v>
      </c>
      <c r="I936" s="394">
        <f>'FORMAT REKAP'!AU873</f>
        <v>0</v>
      </c>
      <c r="J936" s="394">
        <f>'FORMAT REKAP'!AY873</f>
        <v>0</v>
      </c>
      <c r="K936" s="395">
        <f>'FORMAT REKAP'!BA873</f>
        <v>0</v>
      </c>
      <c r="L936" s="395" t="str">
        <f>'FORMAT REKAP'!BD873</f>
        <v/>
      </c>
      <c r="M936" s="394" t="str">
        <f>'FORMAT REKAP'!BE873&amp;"/"&amp;'FORMAT REKAP'!BF873</f>
        <v>/</v>
      </c>
      <c r="P936" s="394">
        <f>'FORMAT REKAP'!AW873</f>
        <v>0</v>
      </c>
      <c r="Q936" s="395" t="str">
        <f>'FORMAT REKAP'!BI873</f>
        <v/>
      </c>
      <c r="R936" s="394" t="str">
        <f>'FORMAT REKAP'!BJ873</f>
        <v/>
      </c>
      <c r="S936" s="393" t="str">
        <f>'FORMAT REKAP'!BK873</f>
        <v/>
      </c>
    </row>
    <row r="937" spans="3:19" x14ac:dyDescent="0.25">
      <c r="C937" s="394" t="str">
        <f>'FORMAT REKAP'!H874&amp;"/"&amp;'FORMAT REKAP'!I874</f>
        <v>/</v>
      </c>
      <c r="D937" s="394" t="str">
        <f>'FORMAT REKAP'!AH874</f>
        <v/>
      </c>
      <c r="E937" s="394" t="str">
        <f>'FORMAT REKAP'!AM874</f>
        <v/>
      </c>
      <c r="F937" s="395" t="str">
        <f>'FORMAT REKAP'!AN874</f>
        <v/>
      </c>
      <c r="G937" s="394" t="str">
        <f>'FORMAT REKAP'!AQ874</f>
        <v/>
      </c>
      <c r="H937" s="394">
        <f>'FORMAT REKAP'!AS874</f>
        <v>0</v>
      </c>
      <c r="I937" s="394">
        <f>'FORMAT REKAP'!AU874</f>
        <v>0</v>
      </c>
      <c r="J937" s="394">
        <f>'FORMAT REKAP'!AY874</f>
        <v>0</v>
      </c>
      <c r="K937" s="395">
        <f>'FORMAT REKAP'!BA874</f>
        <v>0</v>
      </c>
      <c r="L937" s="395" t="str">
        <f>'FORMAT REKAP'!BD874</f>
        <v/>
      </c>
      <c r="M937" s="394" t="str">
        <f>'FORMAT REKAP'!BE874&amp;"/"&amp;'FORMAT REKAP'!BF874</f>
        <v>/</v>
      </c>
      <c r="P937" s="394">
        <f>'FORMAT REKAP'!AW874</f>
        <v>0</v>
      </c>
      <c r="Q937" s="395" t="str">
        <f>'FORMAT REKAP'!BI874</f>
        <v/>
      </c>
      <c r="R937" s="394" t="str">
        <f>'FORMAT REKAP'!BJ874</f>
        <v/>
      </c>
      <c r="S937" s="393" t="str">
        <f>'FORMAT REKAP'!BK874</f>
        <v/>
      </c>
    </row>
    <row r="938" spans="3:19" x14ac:dyDescent="0.25">
      <c r="C938" s="394" t="str">
        <f>'FORMAT REKAP'!H875&amp;"/"&amp;'FORMAT REKAP'!I875</f>
        <v>/</v>
      </c>
      <c r="D938" s="394" t="str">
        <f>'FORMAT REKAP'!AH875</f>
        <v/>
      </c>
      <c r="E938" s="394" t="str">
        <f>'FORMAT REKAP'!AM875</f>
        <v/>
      </c>
      <c r="F938" s="395" t="str">
        <f>'FORMAT REKAP'!AN875</f>
        <v/>
      </c>
      <c r="G938" s="394" t="str">
        <f>'FORMAT REKAP'!AQ875</f>
        <v/>
      </c>
      <c r="H938" s="394">
        <f>'FORMAT REKAP'!AS875</f>
        <v>0</v>
      </c>
      <c r="I938" s="394">
        <f>'FORMAT REKAP'!AU875</f>
        <v>0</v>
      </c>
      <c r="J938" s="394">
        <f>'FORMAT REKAP'!AY875</f>
        <v>0</v>
      </c>
      <c r="K938" s="395">
        <f>'FORMAT REKAP'!BA875</f>
        <v>0</v>
      </c>
      <c r="L938" s="395" t="str">
        <f>'FORMAT REKAP'!BD875</f>
        <v/>
      </c>
      <c r="M938" s="394" t="str">
        <f>'FORMAT REKAP'!BE875&amp;"/"&amp;'FORMAT REKAP'!BF875</f>
        <v>/</v>
      </c>
      <c r="P938" s="394">
        <f>'FORMAT REKAP'!AW875</f>
        <v>0</v>
      </c>
      <c r="Q938" s="395" t="str">
        <f>'FORMAT REKAP'!BI875</f>
        <v/>
      </c>
      <c r="R938" s="394" t="str">
        <f>'FORMAT REKAP'!BJ875</f>
        <v/>
      </c>
      <c r="S938" s="393" t="str">
        <f>'FORMAT REKAP'!BK875</f>
        <v/>
      </c>
    </row>
    <row r="939" spans="3:19" x14ac:dyDescent="0.25">
      <c r="C939" s="394" t="str">
        <f>'FORMAT REKAP'!H876&amp;"/"&amp;'FORMAT REKAP'!I876</f>
        <v>/</v>
      </c>
      <c r="D939" s="394" t="str">
        <f>'FORMAT REKAP'!AH876</f>
        <v/>
      </c>
      <c r="E939" s="394" t="str">
        <f>'FORMAT REKAP'!AM876</f>
        <v/>
      </c>
      <c r="F939" s="395" t="str">
        <f>'FORMAT REKAP'!AN876</f>
        <v/>
      </c>
      <c r="G939" s="394" t="str">
        <f>'FORMAT REKAP'!AQ876</f>
        <v/>
      </c>
      <c r="H939" s="394">
        <f>'FORMAT REKAP'!AS876</f>
        <v>0</v>
      </c>
      <c r="I939" s="394">
        <f>'FORMAT REKAP'!AU876</f>
        <v>0</v>
      </c>
      <c r="J939" s="394">
        <f>'FORMAT REKAP'!AY876</f>
        <v>0</v>
      </c>
      <c r="K939" s="395">
        <f>'FORMAT REKAP'!BA876</f>
        <v>0</v>
      </c>
      <c r="L939" s="395" t="str">
        <f>'FORMAT REKAP'!BD876</f>
        <v/>
      </c>
      <c r="M939" s="394" t="str">
        <f>'FORMAT REKAP'!BE876&amp;"/"&amp;'FORMAT REKAP'!BF876</f>
        <v>/</v>
      </c>
      <c r="P939" s="394">
        <f>'FORMAT REKAP'!AW876</f>
        <v>0</v>
      </c>
      <c r="Q939" s="395" t="str">
        <f>'FORMAT REKAP'!BI876</f>
        <v/>
      </c>
      <c r="R939" s="394" t="str">
        <f>'FORMAT REKAP'!BJ876</f>
        <v/>
      </c>
      <c r="S939" s="393" t="str">
        <f>'FORMAT REKAP'!BK876</f>
        <v/>
      </c>
    </row>
    <row r="940" spans="3:19" x14ac:dyDescent="0.25">
      <c r="C940" s="394" t="str">
        <f>'FORMAT REKAP'!H877&amp;"/"&amp;'FORMAT REKAP'!I877</f>
        <v>/</v>
      </c>
      <c r="D940" s="394" t="str">
        <f>'FORMAT REKAP'!AH877</f>
        <v/>
      </c>
      <c r="E940" s="394" t="str">
        <f>'FORMAT REKAP'!AM877</f>
        <v/>
      </c>
      <c r="F940" s="395" t="str">
        <f>'FORMAT REKAP'!AN877</f>
        <v/>
      </c>
      <c r="G940" s="394" t="str">
        <f>'FORMAT REKAP'!AQ877</f>
        <v/>
      </c>
      <c r="H940" s="394">
        <f>'FORMAT REKAP'!AS877</f>
        <v>0</v>
      </c>
      <c r="I940" s="394">
        <f>'FORMAT REKAP'!AU877</f>
        <v>0</v>
      </c>
      <c r="J940" s="394">
        <f>'FORMAT REKAP'!AY877</f>
        <v>0</v>
      </c>
      <c r="K940" s="395">
        <f>'FORMAT REKAP'!BA877</f>
        <v>0</v>
      </c>
      <c r="L940" s="395" t="str">
        <f>'FORMAT REKAP'!BD877</f>
        <v/>
      </c>
      <c r="M940" s="394" t="str">
        <f>'FORMAT REKAP'!BE877&amp;"/"&amp;'FORMAT REKAP'!BF877</f>
        <v>/</v>
      </c>
      <c r="P940" s="394">
        <f>'FORMAT REKAP'!AW877</f>
        <v>0</v>
      </c>
      <c r="Q940" s="395" t="str">
        <f>'FORMAT REKAP'!BI877</f>
        <v/>
      </c>
      <c r="R940" s="394" t="str">
        <f>'FORMAT REKAP'!BJ877</f>
        <v/>
      </c>
      <c r="S940" s="393" t="str">
        <f>'FORMAT REKAP'!BK877</f>
        <v/>
      </c>
    </row>
    <row r="941" spans="3:19" x14ac:dyDescent="0.25">
      <c r="C941" s="394" t="str">
        <f>'FORMAT REKAP'!H878&amp;"/"&amp;'FORMAT REKAP'!I878</f>
        <v>/</v>
      </c>
      <c r="D941" s="394" t="str">
        <f>'FORMAT REKAP'!AH878</f>
        <v/>
      </c>
      <c r="E941" s="394" t="str">
        <f>'FORMAT REKAP'!AM878</f>
        <v/>
      </c>
      <c r="F941" s="395" t="str">
        <f>'FORMAT REKAP'!AN878</f>
        <v/>
      </c>
      <c r="G941" s="394" t="str">
        <f>'FORMAT REKAP'!AQ878</f>
        <v/>
      </c>
      <c r="H941" s="394">
        <f>'FORMAT REKAP'!AS878</f>
        <v>0</v>
      </c>
      <c r="I941" s="394">
        <f>'FORMAT REKAP'!AU878</f>
        <v>0</v>
      </c>
      <c r="J941" s="394">
        <f>'FORMAT REKAP'!AY878</f>
        <v>0</v>
      </c>
      <c r="K941" s="395">
        <f>'FORMAT REKAP'!BA878</f>
        <v>0</v>
      </c>
      <c r="L941" s="395" t="str">
        <f>'FORMAT REKAP'!BD878</f>
        <v/>
      </c>
      <c r="M941" s="394" t="str">
        <f>'FORMAT REKAP'!BE878&amp;"/"&amp;'FORMAT REKAP'!BF878</f>
        <v>/</v>
      </c>
      <c r="P941" s="394">
        <f>'FORMAT REKAP'!AW878</f>
        <v>0</v>
      </c>
      <c r="Q941" s="395" t="str">
        <f>'FORMAT REKAP'!BI878</f>
        <v/>
      </c>
      <c r="R941" s="394" t="str">
        <f>'FORMAT REKAP'!BJ878</f>
        <v/>
      </c>
      <c r="S941" s="393" t="str">
        <f>'FORMAT REKAP'!BK878</f>
        <v/>
      </c>
    </row>
    <row r="942" spans="3:19" x14ac:dyDescent="0.25">
      <c r="C942" s="394" t="str">
        <f>'FORMAT REKAP'!H879&amp;"/"&amp;'FORMAT REKAP'!I879</f>
        <v>/</v>
      </c>
      <c r="D942" s="394" t="str">
        <f>'FORMAT REKAP'!AH879</f>
        <v/>
      </c>
      <c r="E942" s="394" t="str">
        <f>'FORMAT REKAP'!AM879</f>
        <v/>
      </c>
      <c r="F942" s="395" t="str">
        <f>'FORMAT REKAP'!AN879</f>
        <v/>
      </c>
      <c r="G942" s="394" t="str">
        <f>'FORMAT REKAP'!AQ879</f>
        <v/>
      </c>
      <c r="H942" s="394">
        <f>'FORMAT REKAP'!AS879</f>
        <v>0</v>
      </c>
      <c r="I942" s="394">
        <f>'FORMAT REKAP'!AU879</f>
        <v>0</v>
      </c>
      <c r="J942" s="394">
        <f>'FORMAT REKAP'!AY879</f>
        <v>0</v>
      </c>
      <c r="K942" s="395">
        <f>'FORMAT REKAP'!BA879</f>
        <v>0</v>
      </c>
      <c r="L942" s="395" t="str">
        <f>'FORMAT REKAP'!BD879</f>
        <v/>
      </c>
      <c r="M942" s="394" t="str">
        <f>'FORMAT REKAP'!BE879&amp;"/"&amp;'FORMAT REKAP'!BF879</f>
        <v>/</v>
      </c>
      <c r="P942" s="394">
        <f>'FORMAT REKAP'!AW879</f>
        <v>0</v>
      </c>
      <c r="Q942" s="395" t="str">
        <f>'FORMAT REKAP'!BI879</f>
        <v/>
      </c>
      <c r="R942" s="394" t="str">
        <f>'FORMAT REKAP'!BJ879</f>
        <v/>
      </c>
      <c r="S942" s="393" t="str">
        <f>'FORMAT REKAP'!BK879</f>
        <v/>
      </c>
    </row>
    <row r="943" spans="3:19" x14ac:dyDescent="0.25">
      <c r="C943" s="394" t="str">
        <f>'FORMAT REKAP'!H880&amp;"/"&amp;'FORMAT REKAP'!I880</f>
        <v>/</v>
      </c>
      <c r="D943" s="394" t="str">
        <f>'FORMAT REKAP'!AH880</f>
        <v/>
      </c>
      <c r="E943" s="394" t="str">
        <f>'FORMAT REKAP'!AM880</f>
        <v/>
      </c>
      <c r="F943" s="395" t="str">
        <f>'FORMAT REKAP'!AN880</f>
        <v/>
      </c>
      <c r="G943" s="394" t="str">
        <f>'FORMAT REKAP'!AQ880</f>
        <v/>
      </c>
      <c r="H943" s="394">
        <f>'FORMAT REKAP'!AS880</f>
        <v>0</v>
      </c>
      <c r="I943" s="394">
        <f>'FORMAT REKAP'!AU880</f>
        <v>0</v>
      </c>
      <c r="J943" s="394">
        <f>'FORMAT REKAP'!AY880</f>
        <v>0</v>
      </c>
      <c r="K943" s="395">
        <f>'FORMAT REKAP'!BA880</f>
        <v>0</v>
      </c>
      <c r="L943" s="395" t="str">
        <f>'FORMAT REKAP'!BD880</f>
        <v/>
      </c>
      <c r="M943" s="394" t="str">
        <f>'FORMAT REKAP'!BE880&amp;"/"&amp;'FORMAT REKAP'!BF880</f>
        <v>/</v>
      </c>
      <c r="P943" s="394">
        <f>'FORMAT REKAP'!AW880</f>
        <v>0</v>
      </c>
      <c r="Q943" s="395" t="str">
        <f>'FORMAT REKAP'!BI880</f>
        <v/>
      </c>
      <c r="R943" s="394" t="str">
        <f>'FORMAT REKAP'!BJ880</f>
        <v/>
      </c>
      <c r="S943" s="393" t="str">
        <f>'FORMAT REKAP'!BK880</f>
        <v/>
      </c>
    </row>
    <row r="944" spans="3:19" x14ac:dyDescent="0.25">
      <c r="C944" s="394" t="str">
        <f>'FORMAT REKAP'!H881&amp;"/"&amp;'FORMAT REKAP'!I881</f>
        <v>/</v>
      </c>
      <c r="D944" s="394" t="str">
        <f>'FORMAT REKAP'!AH881</f>
        <v/>
      </c>
      <c r="E944" s="394" t="str">
        <f>'FORMAT REKAP'!AM881</f>
        <v/>
      </c>
      <c r="F944" s="395" t="str">
        <f>'FORMAT REKAP'!AN881</f>
        <v/>
      </c>
      <c r="G944" s="394" t="str">
        <f>'FORMAT REKAP'!AQ881</f>
        <v/>
      </c>
      <c r="H944" s="394">
        <f>'FORMAT REKAP'!AS881</f>
        <v>0</v>
      </c>
      <c r="I944" s="394">
        <f>'FORMAT REKAP'!AU881</f>
        <v>0</v>
      </c>
      <c r="J944" s="394">
        <f>'FORMAT REKAP'!AY881</f>
        <v>0</v>
      </c>
      <c r="K944" s="395">
        <f>'FORMAT REKAP'!BA881</f>
        <v>0</v>
      </c>
      <c r="L944" s="395" t="str">
        <f>'FORMAT REKAP'!BD881</f>
        <v/>
      </c>
      <c r="M944" s="394" t="str">
        <f>'FORMAT REKAP'!BE881&amp;"/"&amp;'FORMAT REKAP'!BF881</f>
        <v>/</v>
      </c>
      <c r="P944" s="394">
        <f>'FORMAT REKAP'!AW881</f>
        <v>0</v>
      </c>
      <c r="Q944" s="395" t="str">
        <f>'FORMAT REKAP'!BI881</f>
        <v/>
      </c>
      <c r="R944" s="394" t="str">
        <f>'FORMAT REKAP'!BJ881</f>
        <v/>
      </c>
      <c r="S944" s="393" t="str">
        <f>'FORMAT REKAP'!BK881</f>
        <v/>
      </c>
    </row>
    <row r="945" spans="3:19" x14ac:dyDescent="0.25">
      <c r="C945" s="394" t="str">
        <f>'FORMAT REKAP'!H882&amp;"/"&amp;'FORMAT REKAP'!I882</f>
        <v>/</v>
      </c>
      <c r="D945" s="394" t="str">
        <f>'FORMAT REKAP'!AH882</f>
        <v/>
      </c>
      <c r="E945" s="394" t="str">
        <f>'FORMAT REKAP'!AM882</f>
        <v/>
      </c>
      <c r="F945" s="395" t="str">
        <f>'FORMAT REKAP'!AN882</f>
        <v/>
      </c>
      <c r="G945" s="394" t="str">
        <f>'FORMAT REKAP'!AQ882</f>
        <v/>
      </c>
      <c r="H945" s="394">
        <f>'FORMAT REKAP'!AS882</f>
        <v>0</v>
      </c>
      <c r="I945" s="394">
        <f>'FORMAT REKAP'!AU882</f>
        <v>0</v>
      </c>
      <c r="J945" s="394">
        <f>'FORMAT REKAP'!AY882</f>
        <v>0</v>
      </c>
      <c r="K945" s="395">
        <f>'FORMAT REKAP'!BA882</f>
        <v>0</v>
      </c>
      <c r="L945" s="395" t="str">
        <f>'FORMAT REKAP'!BD882</f>
        <v/>
      </c>
      <c r="M945" s="394" t="str">
        <f>'FORMAT REKAP'!BE882&amp;"/"&amp;'FORMAT REKAP'!BF882</f>
        <v>/</v>
      </c>
      <c r="P945" s="394">
        <f>'FORMAT REKAP'!AW882</f>
        <v>0</v>
      </c>
      <c r="Q945" s="395" t="str">
        <f>'FORMAT REKAP'!BI882</f>
        <v/>
      </c>
      <c r="R945" s="394" t="str">
        <f>'FORMAT REKAP'!BJ882</f>
        <v/>
      </c>
      <c r="S945" s="393" t="str">
        <f>'FORMAT REKAP'!BK882</f>
        <v/>
      </c>
    </row>
    <row r="946" spans="3:19" x14ac:dyDescent="0.25">
      <c r="C946" s="394" t="str">
        <f>'FORMAT REKAP'!H883&amp;"/"&amp;'FORMAT REKAP'!I883</f>
        <v>/</v>
      </c>
      <c r="D946" s="394" t="str">
        <f>'FORMAT REKAP'!AH883</f>
        <v/>
      </c>
      <c r="E946" s="394" t="str">
        <f>'FORMAT REKAP'!AM883</f>
        <v/>
      </c>
      <c r="F946" s="395" t="str">
        <f>'FORMAT REKAP'!AN883</f>
        <v/>
      </c>
      <c r="G946" s="394" t="str">
        <f>'FORMAT REKAP'!AQ883</f>
        <v/>
      </c>
      <c r="H946" s="394">
        <f>'FORMAT REKAP'!AS883</f>
        <v>0</v>
      </c>
      <c r="I946" s="394">
        <f>'FORMAT REKAP'!AU883</f>
        <v>0</v>
      </c>
      <c r="J946" s="394">
        <f>'FORMAT REKAP'!AY883</f>
        <v>0</v>
      </c>
      <c r="K946" s="395">
        <f>'FORMAT REKAP'!BA883</f>
        <v>0</v>
      </c>
      <c r="L946" s="395" t="str">
        <f>'FORMAT REKAP'!BD883</f>
        <v/>
      </c>
      <c r="M946" s="394" t="str">
        <f>'FORMAT REKAP'!BE883&amp;"/"&amp;'FORMAT REKAP'!BF883</f>
        <v>/</v>
      </c>
      <c r="P946" s="394">
        <f>'FORMAT REKAP'!AW883</f>
        <v>0</v>
      </c>
      <c r="Q946" s="395" t="str">
        <f>'FORMAT REKAP'!BI883</f>
        <v/>
      </c>
      <c r="R946" s="394" t="str">
        <f>'FORMAT REKAP'!BJ883</f>
        <v/>
      </c>
      <c r="S946" s="393" t="str">
        <f>'FORMAT REKAP'!BK883</f>
        <v/>
      </c>
    </row>
    <row r="947" spans="3:19" x14ac:dyDescent="0.25">
      <c r="C947" s="394" t="str">
        <f>'FORMAT REKAP'!H884&amp;"/"&amp;'FORMAT REKAP'!I884</f>
        <v>/</v>
      </c>
      <c r="D947" s="394" t="str">
        <f>'FORMAT REKAP'!AH884</f>
        <v/>
      </c>
      <c r="E947" s="394" t="str">
        <f>'FORMAT REKAP'!AM884</f>
        <v/>
      </c>
      <c r="F947" s="395" t="str">
        <f>'FORMAT REKAP'!AN884</f>
        <v/>
      </c>
      <c r="G947" s="394" t="str">
        <f>'FORMAT REKAP'!AQ884</f>
        <v/>
      </c>
      <c r="H947" s="394">
        <f>'FORMAT REKAP'!AS884</f>
        <v>0</v>
      </c>
      <c r="I947" s="394">
        <f>'FORMAT REKAP'!AU884</f>
        <v>0</v>
      </c>
      <c r="J947" s="394">
        <f>'FORMAT REKAP'!AY884</f>
        <v>0</v>
      </c>
      <c r="K947" s="395">
        <f>'FORMAT REKAP'!BA884</f>
        <v>0</v>
      </c>
      <c r="L947" s="395" t="str">
        <f>'FORMAT REKAP'!BD884</f>
        <v/>
      </c>
      <c r="M947" s="394" t="str">
        <f>'FORMAT REKAP'!BE884&amp;"/"&amp;'FORMAT REKAP'!BF884</f>
        <v>/</v>
      </c>
      <c r="P947" s="394">
        <f>'FORMAT REKAP'!AW884</f>
        <v>0</v>
      </c>
      <c r="Q947" s="395" t="str">
        <f>'FORMAT REKAP'!BI884</f>
        <v/>
      </c>
      <c r="R947" s="394" t="str">
        <f>'FORMAT REKAP'!BJ884</f>
        <v/>
      </c>
      <c r="S947" s="393" t="str">
        <f>'FORMAT REKAP'!BK884</f>
        <v/>
      </c>
    </row>
    <row r="948" spans="3:19" x14ac:dyDescent="0.25">
      <c r="C948" s="394" t="str">
        <f>'FORMAT REKAP'!H885&amp;"/"&amp;'FORMAT REKAP'!I885</f>
        <v>/</v>
      </c>
      <c r="D948" s="394" t="str">
        <f>'FORMAT REKAP'!AH885</f>
        <v/>
      </c>
      <c r="E948" s="394" t="str">
        <f>'FORMAT REKAP'!AM885</f>
        <v/>
      </c>
      <c r="F948" s="395" t="str">
        <f>'FORMAT REKAP'!AN885</f>
        <v/>
      </c>
      <c r="G948" s="394" t="str">
        <f>'FORMAT REKAP'!AQ885</f>
        <v/>
      </c>
      <c r="H948" s="394">
        <f>'FORMAT REKAP'!AS885</f>
        <v>0</v>
      </c>
      <c r="I948" s="394">
        <f>'FORMAT REKAP'!AU885</f>
        <v>0</v>
      </c>
      <c r="J948" s="394">
        <f>'FORMAT REKAP'!AY885</f>
        <v>0</v>
      </c>
      <c r="K948" s="395">
        <f>'FORMAT REKAP'!BA885</f>
        <v>0</v>
      </c>
      <c r="L948" s="395" t="str">
        <f>'FORMAT REKAP'!BD885</f>
        <v/>
      </c>
      <c r="M948" s="394" t="str">
        <f>'FORMAT REKAP'!BE885&amp;"/"&amp;'FORMAT REKAP'!BF885</f>
        <v>/</v>
      </c>
      <c r="P948" s="394">
        <f>'FORMAT REKAP'!AW885</f>
        <v>0</v>
      </c>
      <c r="Q948" s="395" t="str">
        <f>'FORMAT REKAP'!BI885</f>
        <v/>
      </c>
      <c r="R948" s="394" t="str">
        <f>'FORMAT REKAP'!BJ885</f>
        <v/>
      </c>
      <c r="S948" s="393" t="str">
        <f>'FORMAT REKAP'!BK885</f>
        <v/>
      </c>
    </row>
    <row r="949" spans="3:19" x14ac:dyDescent="0.25">
      <c r="C949" s="394" t="str">
        <f>'FORMAT REKAP'!H886&amp;"/"&amp;'FORMAT REKAP'!I886</f>
        <v>/</v>
      </c>
      <c r="D949" s="394" t="str">
        <f>'FORMAT REKAP'!AH886</f>
        <v/>
      </c>
      <c r="E949" s="394" t="str">
        <f>'FORMAT REKAP'!AM886</f>
        <v/>
      </c>
      <c r="F949" s="395" t="str">
        <f>'FORMAT REKAP'!AN886</f>
        <v/>
      </c>
      <c r="G949" s="394" t="str">
        <f>'FORMAT REKAP'!AQ886</f>
        <v/>
      </c>
      <c r="H949" s="394">
        <f>'FORMAT REKAP'!AS886</f>
        <v>0</v>
      </c>
      <c r="I949" s="394">
        <f>'FORMAT REKAP'!AU886</f>
        <v>0</v>
      </c>
      <c r="J949" s="394">
        <f>'FORMAT REKAP'!AY886</f>
        <v>0</v>
      </c>
      <c r="K949" s="395">
        <f>'FORMAT REKAP'!BA886</f>
        <v>0</v>
      </c>
      <c r="L949" s="395" t="str">
        <f>'FORMAT REKAP'!BD886</f>
        <v/>
      </c>
      <c r="M949" s="394" t="str">
        <f>'FORMAT REKAP'!BE886&amp;"/"&amp;'FORMAT REKAP'!BF886</f>
        <v>/</v>
      </c>
      <c r="P949" s="394">
        <f>'FORMAT REKAP'!AW886</f>
        <v>0</v>
      </c>
      <c r="Q949" s="395" t="str">
        <f>'FORMAT REKAP'!BI886</f>
        <v/>
      </c>
      <c r="R949" s="394" t="str">
        <f>'FORMAT REKAP'!BJ886</f>
        <v/>
      </c>
      <c r="S949" s="393" t="str">
        <f>'FORMAT REKAP'!BK886</f>
        <v/>
      </c>
    </row>
    <row r="950" spans="3:19" x14ac:dyDescent="0.25">
      <c r="C950" s="394" t="str">
        <f>'FORMAT REKAP'!H887&amp;"/"&amp;'FORMAT REKAP'!I887</f>
        <v>/</v>
      </c>
      <c r="D950" s="394" t="str">
        <f>'FORMAT REKAP'!AH887</f>
        <v/>
      </c>
      <c r="E950" s="394" t="str">
        <f>'FORMAT REKAP'!AM887</f>
        <v/>
      </c>
      <c r="F950" s="395" t="str">
        <f>'FORMAT REKAP'!AN887</f>
        <v/>
      </c>
      <c r="G950" s="394" t="str">
        <f>'FORMAT REKAP'!AQ887</f>
        <v/>
      </c>
      <c r="H950" s="394">
        <f>'FORMAT REKAP'!AS887</f>
        <v>0</v>
      </c>
      <c r="I950" s="394">
        <f>'FORMAT REKAP'!AU887</f>
        <v>0</v>
      </c>
      <c r="J950" s="394">
        <f>'FORMAT REKAP'!AY887</f>
        <v>0</v>
      </c>
      <c r="K950" s="395">
        <f>'FORMAT REKAP'!BA887</f>
        <v>0</v>
      </c>
      <c r="L950" s="395" t="str">
        <f>'FORMAT REKAP'!BD887</f>
        <v/>
      </c>
      <c r="M950" s="394" t="str">
        <f>'FORMAT REKAP'!BE887&amp;"/"&amp;'FORMAT REKAP'!BF887</f>
        <v>/</v>
      </c>
      <c r="P950" s="394">
        <f>'FORMAT REKAP'!AW887</f>
        <v>0</v>
      </c>
      <c r="Q950" s="395" t="str">
        <f>'FORMAT REKAP'!BI887</f>
        <v/>
      </c>
      <c r="R950" s="394" t="str">
        <f>'FORMAT REKAP'!BJ887</f>
        <v/>
      </c>
      <c r="S950" s="393" t="str">
        <f>'FORMAT REKAP'!BK887</f>
        <v/>
      </c>
    </row>
    <row r="951" spans="3:19" x14ac:dyDescent="0.25">
      <c r="C951" s="394" t="str">
        <f>'FORMAT REKAP'!H888&amp;"/"&amp;'FORMAT REKAP'!I888</f>
        <v>/</v>
      </c>
      <c r="D951" s="394" t="str">
        <f>'FORMAT REKAP'!AH888</f>
        <v/>
      </c>
      <c r="E951" s="394" t="str">
        <f>'FORMAT REKAP'!AM888</f>
        <v/>
      </c>
      <c r="F951" s="395" t="str">
        <f>'FORMAT REKAP'!AN888</f>
        <v/>
      </c>
      <c r="G951" s="394" t="str">
        <f>'FORMAT REKAP'!AQ888</f>
        <v/>
      </c>
      <c r="H951" s="394">
        <f>'FORMAT REKAP'!AS888</f>
        <v>0</v>
      </c>
      <c r="I951" s="394">
        <f>'FORMAT REKAP'!AU888</f>
        <v>0</v>
      </c>
      <c r="J951" s="394">
        <f>'FORMAT REKAP'!AY888</f>
        <v>0</v>
      </c>
      <c r="K951" s="395">
        <f>'FORMAT REKAP'!BA888</f>
        <v>0</v>
      </c>
      <c r="L951" s="395" t="str">
        <f>'FORMAT REKAP'!BD888</f>
        <v/>
      </c>
      <c r="M951" s="394" t="str">
        <f>'FORMAT REKAP'!BE888&amp;"/"&amp;'FORMAT REKAP'!BF888</f>
        <v>/</v>
      </c>
      <c r="P951" s="394">
        <f>'FORMAT REKAP'!AW888</f>
        <v>0</v>
      </c>
      <c r="Q951" s="395" t="str">
        <f>'FORMAT REKAP'!BI888</f>
        <v/>
      </c>
      <c r="R951" s="394" t="str">
        <f>'FORMAT REKAP'!BJ888</f>
        <v/>
      </c>
      <c r="S951" s="393" t="str">
        <f>'FORMAT REKAP'!BK888</f>
        <v/>
      </c>
    </row>
    <row r="952" spans="3:19" x14ac:dyDescent="0.25">
      <c r="C952" s="394" t="str">
        <f>'FORMAT REKAP'!H889&amp;"/"&amp;'FORMAT REKAP'!I889</f>
        <v>/</v>
      </c>
      <c r="D952" s="394" t="str">
        <f>'FORMAT REKAP'!AH889</f>
        <v/>
      </c>
      <c r="E952" s="394" t="str">
        <f>'FORMAT REKAP'!AM889</f>
        <v/>
      </c>
      <c r="F952" s="395" t="str">
        <f>'FORMAT REKAP'!AN889</f>
        <v/>
      </c>
      <c r="G952" s="394" t="str">
        <f>'FORMAT REKAP'!AQ889</f>
        <v/>
      </c>
      <c r="H952" s="394">
        <f>'FORMAT REKAP'!AS889</f>
        <v>0</v>
      </c>
      <c r="I952" s="394">
        <f>'FORMAT REKAP'!AU889</f>
        <v>0</v>
      </c>
      <c r="J952" s="394">
        <f>'FORMAT REKAP'!AY889</f>
        <v>0</v>
      </c>
      <c r="K952" s="395">
        <f>'FORMAT REKAP'!BA889</f>
        <v>0</v>
      </c>
      <c r="L952" s="395" t="str">
        <f>'FORMAT REKAP'!BD889</f>
        <v/>
      </c>
      <c r="M952" s="394" t="str">
        <f>'FORMAT REKAP'!BE889&amp;"/"&amp;'FORMAT REKAP'!BF889</f>
        <v>/</v>
      </c>
      <c r="P952" s="394">
        <f>'FORMAT REKAP'!AW889</f>
        <v>0</v>
      </c>
      <c r="Q952" s="395" t="str">
        <f>'FORMAT REKAP'!BI889</f>
        <v/>
      </c>
      <c r="R952" s="394" t="str">
        <f>'FORMAT REKAP'!BJ889</f>
        <v/>
      </c>
      <c r="S952" s="393" t="str">
        <f>'FORMAT REKAP'!BK889</f>
        <v/>
      </c>
    </row>
    <row r="953" spans="3:19" x14ac:dyDescent="0.25">
      <c r="C953" s="394" t="str">
        <f>'FORMAT REKAP'!H890&amp;"/"&amp;'FORMAT REKAP'!I890</f>
        <v>/</v>
      </c>
      <c r="D953" s="394" t="str">
        <f>'FORMAT REKAP'!AH890</f>
        <v/>
      </c>
      <c r="E953" s="394" t="str">
        <f>'FORMAT REKAP'!AM890</f>
        <v/>
      </c>
      <c r="F953" s="395" t="str">
        <f>'FORMAT REKAP'!AN890</f>
        <v/>
      </c>
      <c r="G953" s="394" t="str">
        <f>'FORMAT REKAP'!AQ890</f>
        <v/>
      </c>
      <c r="H953" s="394">
        <f>'FORMAT REKAP'!AS890</f>
        <v>0</v>
      </c>
      <c r="I953" s="394">
        <f>'FORMAT REKAP'!AU890</f>
        <v>0</v>
      </c>
      <c r="J953" s="394">
        <f>'FORMAT REKAP'!AY890</f>
        <v>0</v>
      </c>
      <c r="K953" s="395">
        <f>'FORMAT REKAP'!BA890</f>
        <v>0</v>
      </c>
      <c r="L953" s="395" t="str">
        <f>'FORMAT REKAP'!BD890</f>
        <v/>
      </c>
      <c r="M953" s="394" t="str">
        <f>'FORMAT REKAP'!BE890&amp;"/"&amp;'FORMAT REKAP'!BF890</f>
        <v>/</v>
      </c>
      <c r="P953" s="394">
        <f>'FORMAT REKAP'!AW890</f>
        <v>0</v>
      </c>
      <c r="Q953" s="395" t="str">
        <f>'FORMAT REKAP'!BI890</f>
        <v/>
      </c>
      <c r="R953" s="394" t="str">
        <f>'FORMAT REKAP'!BJ890</f>
        <v/>
      </c>
      <c r="S953" s="393" t="str">
        <f>'FORMAT REKAP'!BK890</f>
        <v/>
      </c>
    </row>
    <row r="954" spans="3:19" x14ac:dyDescent="0.25">
      <c r="C954" s="394" t="str">
        <f>'FORMAT REKAP'!H891&amp;"/"&amp;'FORMAT REKAP'!I891</f>
        <v>/</v>
      </c>
      <c r="D954" s="394" t="str">
        <f>'FORMAT REKAP'!AH891</f>
        <v/>
      </c>
      <c r="E954" s="394" t="str">
        <f>'FORMAT REKAP'!AM891</f>
        <v/>
      </c>
      <c r="F954" s="395" t="str">
        <f>'FORMAT REKAP'!AN891</f>
        <v/>
      </c>
      <c r="G954" s="394" t="str">
        <f>'FORMAT REKAP'!AQ891</f>
        <v/>
      </c>
      <c r="H954" s="394">
        <f>'FORMAT REKAP'!AS891</f>
        <v>0</v>
      </c>
      <c r="I954" s="394">
        <f>'FORMAT REKAP'!AU891</f>
        <v>0</v>
      </c>
      <c r="J954" s="394">
        <f>'FORMAT REKAP'!AY891</f>
        <v>0</v>
      </c>
      <c r="K954" s="395">
        <f>'FORMAT REKAP'!BA891</f>
        <v>0</v>
      </c>
      <c r="L954" s="395" t="str">
        <f>'FORMAT REKAP'!BD891</f>
        <v/>
      </c>
      <c r="M954" s="394" t="str">
        <f>'FORMAT REKAP'!BE891&amp;"/"&amp;'FORMAT REKAP'!BF891</f>
        <v>/</v>
      </c>
      <c r="P954" s="394">
        <f>'FORMAT REKAP'!AW891</f>
        <v>0</v>
      </c>
      <c r="Q954" s="395" t="str">
        <f>'FORMAT REKAP'!BI891</f>
        <v/>
      </c>
      <c r="R954" s="394" t="str">
        <f>'FORMAT REKAP'!BJ891</f>
        <v/>
      </c>
      <c r="S954" s="393" t="str">
        <f>'FORMAT REKAP'!BK891</f>
        <v/>
      </c>
    </row>
    <row r="955" spans="3:19" x14ac:dyDescent="0.25">
      <c r="C955" s="394" t="str">
        <f>'FORMAT REKAP'!H892&amp;"/"&amp;'FORMAT REKAP'!I892</f>
        <v>/</v>
      </c>
      <c r="D955" s="394" t="str">
        <f>'FORMAT REKAP'!AH892</f>
        <v/>
      </c>
      <c r="E955" s="394" t="str">
        <f>'FORMAT REKAP'!AM892</f>
        <v/>
      </c>
      <c r="F955" s="395" t="str">
        <f>'FORMAT REKAP'!AN892</f>
        <v/>
      </c>
      <c r="G955" s="394" t="str">
        <f>'FORMAT REKAP'!AQ892</f>
        <v/>
      </c>
      <c r="H955" s="394">
        <f>'FORMAT REKAP'!AS892</f>
        <v>0</v>
      </c>
      <c r="I955" s="394">
        <f>'FORMAT REKAP'!AU892</f>
        <v>0</v>
      </c>
      <c r="J955" s="394">
        <f>'FORMAT REKAP'!AY892</f>
        <v>0</v>
      </c>
      <c r="K955" s="395">
        <f>'FORMAT REKAP'!BA892</f>
        <v>0</v>
      </c>
      <c r="L955" s="395" t="str">
        <f>'FORMAT REKAP'!BD892</f>
        <v/>
      </c>
      <c r="M955" s="394" t="str">
        <f>'FORMAT REKAP'!BE892&amp;"/"&amp;'FORMAT REKAP'!BF892</f>
        <v>/</v>
      </c>
      <c r="P955" s="394">
        <f>'FORMAT REKAP'!AW892</f>
        <v>0</v>
      </c>
      <c r="Q955" s="395" t="str">
        <f>'FORMAT REKAP'!BI892</f>
        <v/>
      </c>
      <c r="R955" s="394" t="str">
        <f>'FORMAT REKAP'!BJ892</f>
        <v/>
      </c>
      <c r="S955" s="393" t="str">
        <f>'FORMAT REKAP'!BK892</f>
        <v/>
      </c>
    </row>
    <row r="956" spans="3:19" x14ac:dyDescent="0.25">
      <c r="C956" s="394" t="str">
        <f>'FORMAT REKAP'!H893&amp;"/"&amp;'FORMAT REKAP'!I893</f>
        <v>/</v>
      </c>
      <c r="D956" s="394" t="str">
        <f>'FORMAT REKAP'!AH893</f>
        <v/>
      </c>
      <c r="E956" s="394" t="str">
        <f>'FORMAT REKAP'!AM893</f>
        <v/>
      </c>
      <c r="F956" s="395" t="str">
        <f>'FORMAT REKAP'!AN893</f>
        <v/>
      </c>
      <c r="G956" s="394" t="str">
        <f>'FORMAT REKAP'!AQ893</f>
        <v/>
      </c>
      <c r="H956" s="394">
        <f>'FORMAT REKAP'!AS893</f>
        <v>0</v>
      </c>
      <c r="I956" s="394">
        <f>'FORMAT REKAP'!AU893</f>
        <v>0</v>
      </c>
      <c r="J956" s="394">
        <f>'FORMAT REKAP'!AY893</f>
        <v>0</v>
      </c>
      <c r="K956" s="395">
        <f>'FORMAT REKAP'!BA893</f>
        <v>0</v>
      </c>
      <c r="L956" s="395" t="str">
        <f>'FORMAT REKAP'!BD893</f>
        <v/>
      </c>
      <c r="M956" s="394" t="str">
        <f>'FORMAT REKAP'!BE893&amp;"/"&amp;'FORMAT REKAP'!BF893</f>
        <v>/</v>
      </c>
      <c r="P956" s="394">
        <f>'FORMAT REKAP'!AW893</f>
        <v>0</v>
      </c>
      <c r="Q956" s="395" t="str">
        <f>'FORMAT REKAP'!BI893</f>
        <v/>
      </c>
      <c r="R956" s="394" t="str">
        <f>'FORMAT REKAP'!BJ893</f>
        <v/>
      </c>
      <c r="S956" s="393" t="str">
        <f>'FORMAT REKAP'!BK893</f>
        <v/>
      </c>
    </row>
    <row r="957" spans="3:19" x14ac:dyDescent="0.25">
      <c r="C957" s="394" t="str">
        <f>'FORMAT REKAP'!H894&amp;"/"&amp;'FORMAT REKAP'!I894</f>
        <v>/</v>
      </c>
      <c r="D957" s="394" t="str">
        <f>'FORMAT REKAP'!AH894</f>
        <v/>
      </c>
      <c r="E957" s="394" t="str">
        <f>'FORMAT REKAP'!AM894</f>
        <v/>
      </c>
      <c r="F957" s="395" t="str">
        <f>'FORMAT REKAP'!AN894</f>
        <v/>
      </c>
      <c r="G957" s="394" t="str">
        <f>'FORMAT REKAP'!AQ894</f>
        <v/>
      </c>
      <c r="H957" s="394">
        <f>'FORMAT REKAP'!AS894</f>
        <v>0</v>
      </c>
      <c r="I957" s="394">
        <f>'FORMAT REKAP'!AU894</f>
        <v>0</v>
      </c>
      <c r="J957" s="394">
        <f>'FORMAT REKAP'!AY894</f>
        <v>0</v>
      </c>
      <c r="K957" s="395">
        <f>'FORMAT REKAP'!BA894</f>
        <v>0</v>
      </c>
      <c r="L957" s="395" t="str">
        <f>'FORMAT REKAP'!BD894</f>
        <v/>
      </c>
      <c r="M957" s="394" t="str">
        <f>'FORMAT REKAP'!BE894&amp;"/"&amp;'FORMAT REKAP'!BF894</f>
        <v>/</v>
      </c>
      <c r="P957" s="394">
        <f>'FORMAT REKAP'!AW894</f>
        <v>0</v>
      </c>
      <c r="Q957" s="395" t="str">
        <f>'FORMAT REKAP'!BI894</f>
        <v/>
      </c>
      <c r="R957" s="394" t="str">
        <f>'FORMAT REKAP'!BJ894</f>
        <v/>
      </c>
      <c r="S957" s="393" t="str">
        <f>'FORMAT REKAP'!BK894</f>
        <v/>
      </c>
    </row>
    <row r="958" spans="3:19" x14ac:dyDescent="0.25">
      <c r="C958" s="394" t="str">
        <f>'FORMAT REKAP'!H895&amp;"/"&amp;'FORMAT REKAP'!I895</f>
        <v>/</v>
      </c>
      <c r="D958" s="394" t="str">
        <f>'FORMAT REKAP'!AH895</f>
        <v/>
      </c>
      <c r="E958" s="394" t="str">
        <f>'FORMAT REKAP'!AM895</f>
        <v/>
      </c>
      <c r="F958" s="395" t="str">
        <f>'FORMAT REKAP'!AN895</f>
        <v/>
      </c>
      <c r="G958" s="394" t="str">
        <f>'FORMAT REKAP'!AQ895</f>
        <v/>
      </c>
      <c r="H958" s="394">
        <f>'FORMAT REKAP'!AS895</f>
        <v>0</v>
      </c>
      <c r="I958" s="394">
        <f>'FORMAT REKAP'!AU895</f>
        <v>0</v>
      </c>
      <c r="J958" s="394">
        <f>'FORMAT REKAP'!AY895</f>
        <v>0</v>
      </c>
      <c r="K958" s="395">
        <f>'FORMAT REKAP'!BA895</f>
        <v>0</v>
      </c>
      <c r="L958" s="395" t="str">
        <f>'FORMAT REKAP'!BD895</f>
        <v/>
      </c>
      <c r="M958" s="394" t="str">
        <f>'FORMAT REKAP'!BE895&amp;"/"&amp;'FORMAT REKAP'!BF895</f>
        <v>/</v>
      </c>
      <c r="P958" s="394">
        <f>'FORMAT REKAP'!AW895</f>
        <v>0</v>
      </c>
      <c r="Q958" s="395" t="str">
        <f>'FORMAT REKAP'!BI895</f>
        <v/>
      </c>
      <c r="R958" s="394" t="str">
        <f>'FORMAT REKAP'!BJ895</f>
        <v/>
      </c>
      <c r="S958" s="393" t="str">
        <f>'FORMAT REKAP'!BK895</f>
        <v/>
      </c>
    </row>
    <row r="959" spans="3:19" x14ac:dyDescent="0.25">
      <c r="C959" s="394" t="str">
        <f>'FORMAT REKAP'!H896&amp;"/"&amp;'FORMAT REKAP'!I896</f>
        <v>/</v>
      </c>
      <c r="D959" s="394" t="str">
        <f>'FORMAT REKAP'!AH896</f>
        <v/>
      </c>
      <c r="E959" s="394" t="str">
        <f>'FORMAT REKAP'!AM896</f>
        <v/>
      </c>
      <c r="F959" s="395" t="str">
        <f>'FORMAT REKAP'!AN896</f>
        <v/>
      </c>
      <c r="G959" s="394" t="str">
        <f>'FORMAT REKAP'!AQ896</f>
        <v/>
      </c>
      <c r="H959" s="394">
        <f>'FORMAT REKAP'!AS896</f>
        <v>0</v>
      </c>
      <c r="I959" s="394">
        <f>'FORMAT REKAP'!AU896</f>
        <v>0</v>
      </c>
      <c r="J959" s="394">
        <f>'FORMAT REKAP'!AY896</f>
        <v>0</v>
      </c>
      <c r="K959" s="395">
        <f>'FORMAT REKAP'!BA896</f>
        <v>0</v>
      </c>
      <c r="L959" s="395" t="str">
        <f>'FORMAT REKAP'!BD896</f>
        <v/>
      </c>
      <c r="M959" s="394" t="str">
        <f>'FORMAT REKAP'!BE896&amp;"/"&amp;'FORMAT REKAP'!BF896</f>
        <v>/</v>
      </c>
      <c r="P959" s="394">
        <f>'FORMAT REKAP'!AW896</f>
        <v>0</v>
      </c>
      <c r="Q959" s="395" t="str">
        <f>'FORMAT REKAP'!BI896</f>
        <v/>
      </c>
      <c r="R959" s="394" t="str">
        <f>'FORMAT REKAP'!BJ896</f>
        <v/>
      </c>
      <c r="S959" s="393" t="str">
        <f>'FORMAT REKAP'!BK896</f>
        <v/>
      </c>
    </row>
    <row r="960" spans="3:19" x14ac:dyDescent="0.25">
      <c r="C960" s="394" t="str">
        <f>'FORMAT REKAP'!H897&amp;"/"&amp;'FORMAT REKAP'!I897</f>
        <v>/</v>
      </c>
      <c r="D960" s="394" t="str">
        <f>'FORMAT REKAP'!AH897</f>
        <v/>
      </c>
      <c r="E960" s="394" t="str">
        <f>'FORMAT REKAP'!AM897</f>
        <v/>
      </c>
      <c r="F960" s="395" t="str">
        <f>'FORMAT REKAP'!AN897</f>
        <v/>
      </c>
      <c r="G960" s="394" t="str">
        <f>'FORMAT REKAP'!AQ897</f>
        <v/>
      </c>
      <c r="H960" s="394">
        <f>'FORMAT REKAP'!AS897</f>
        <v>0</v>
      </c>
      <c r="I960" s="394">
        <f>'FORMAT REKAP'!AU897</f>
        <v>0</v>
      </c>
      <c r="J960" s="394">
        <f>'FORMAT REKAP'!AY897</f>
        <v>0</v>
      </c>
      <c r="K960" s="395">
        <f>'FORMAT REKAP'!BA897</f>
        <v>0</v>
      </c>
      <c r="L960" s="395" t="str">
        <f>'FORMAT REKAP'!BD897</f>
        <v/>
      </c>
      <c r="M960" s="394" t="str">
        <f>'FORMAT REKAP'!BE897&amp;"/"&amp;'FORMAT REKAP'!BF897</f>
        <v>/</v>
      </c>
      <c r="P960" s="394">
        <f>'FORMAT REKAP'!AW897</f>
        <v>0</v>
      </c>
      <c r="Q960" s="395" t="str">
        <f>'FORMAT REKAP'!BI897</f>
        <v/>
      </c>
      <c r="R960" s="394" t="str">
        <f>'FORMAT REKAP'!BJ897</f>
        <v/>
      </c>
      <c r="S960" s="393" t="str">
        <f>'FORMAT REKAP'!BK897</f>
        <v/>
      </c>
    </row>
    <row r="961" spans="3:19" x14ac:dyDescent="0.25">
      <c r="C961" s="394" t="str">
        <f>'FORMAT REKAP'!H898&amp;"/"&amp;'FORMAT REKAP'!I898</f>
        <v>/</v>
      </c>
      <c r="D961" s="394" t="str">
        <f>'FORMAT REKAP'!AH898</f>
        <v/>
      </c>
      <c r="E961" s="394" t="str">
        <f>'FORMAT REKAP'!AM898</f>
        <v/>
      </c>
      <c r="F961" s="395" t="str">
        <f>'FORMAT REKAP'!AN898</f>
        <v/>
      </c>
      <c r="G961" s="394" t="str">
        <f>'FORMAT REKAP'!AQ898</f>
        <v/>
      </c>
      <c r="H961" s="394">
        <f>'FORMAT REKAP'!AS898</f>
        <v>0</v>
      </c>
      <c r="I961" s="394">
        <f>'FORMAT REKAP'!AU898</f>
        <v>0</v>
      </c>
      <c r="J961" s="394">
        <f>'FORMAT REKAP'!AY898</f>
        <v>0</v>
      </c>
      <c r="K961" s="395">
        <f>'FORMAT REKAP'!BA898</f>
        <v>0</v>
      </c>
      <c r="L961" s="395" t="str">
        <f>'FORMAT REKAP'!BD898</f>
        <v/>
      </c>
      <c r="M961" s="394" t="str">
        <f>'FORMAT REKAP'!BE898&amp;"/"&amp;'FORMAT REKAP'!BF898</f>
        <v>/</v>
      </c>
      <c r="P961" s="394">
        <f>'FORMAT REKAP'!AW898</f>
        <v>0</v>
      </c>
      <c r="Q961" s="395" t="str">
        <f>'FORMAT REKAP'!BI898</f>
        <v/>
      </c>
      <c r="R961" s="394" t="str">
        <f>'FORMAT REKAP'!BJ898</f>
        <v/>
      </c>
      <c r="S961" s="393" t="str">
        <f>'FORMAT REKAP'!BK898</f>
        <v/>
      </c>
    </row>
    <row r="962" spans="3:19" x14ac:dyDescent="0.25">
      <c r="C962" s="394" t="str">
        <f>'FORMAT REKAP'!H899&amp;"/"&amp;'FORMAT REKAP'!I899</f>
        <v>/</v>
      </c>
      <c r="D962" s="394" t="str">
        <f>'FORMAT REKAP'!AH899</f>
        <v/>
      </c>
      <c r="E962" s="394" t="str">
        <f>'FORMAT REKAP'!AM899</f>
        <v/>
      </c>
      <c r="F962" s="395" t="str">
        <f>'FORMAT REKAP'!AN899</f>
        <v/>
      </c>
      <c r="G962" s="394" t="str">
        <f>'FORMAT REKAP'!AQ899</f>
        <v/>
      </c>
      <c r="H962" s="394">
        <f>'FORMAT REKAP'!AS899</f>
        <v>0</v>
      </c>
      <c r="I962" s="394">
        <f>'FORMAT REKAP'!AU899</f>
        <v>0</v>
      </c>
      <c r="J962" s="394">
        <f>'FORMAT REKAP'!AY899</f>
        <v>0</v>
      </c>
      <c r="K962" s="395">
        <f>'FORMAT REKAP'!BA899</f>
        <v>0</v>
      </c>
      <c r="L962" s="395" t="str">
        <f>'FORMAT REKAP'!BD899</f>
        <v/>
      </c>
      <c r="M962" s="394" t="str">
        <f>'FORMAT REKAP'!BE899&amp;"/"&amp;'FORMAT REKAP'!BF899</f>
        <v>/</v>
      </c>
      <c r="P962" s="394">
        <f>'FORMAT REKAP'!AW899</f>
        <v>0</v>
      </c>
      <c r="Q962" s="395" t="str">
        <f>'FORMAT REKAP'!BI899</f>
        <v/>
      </c>
      <c r="R962" s="394" t="str">
        <f>'FORMAT REKAP'!BJ899</f>
        <v/>
      </c>
      <c r="S962" s="393" t="str">
        <f>'FORMAT REKAP'!BK899</f>
        <v/>
      </c>
    </row>
    <row r="963" spans="3:19" x14ac:dyDescent="0.25">
      <c r="C963" s="394" t="str">
        <f>'FORMAT REKAP'!H900&amp;"/"&amp;'FORMAT REKAP'!I900</f>
        <v>/</v>
      </c>
      <c r="D963" s="394" t="str">
        <f>'FORMAT REKAP'!AH900</f>
        <v/>
      </c>
      <c r="E963" s="394" t="str">
        <f>'FORMAT REKAP'!AM900</f>
        <v/>
      </c>
      <c r="F963" s="395" t="str">
        <f>'FORMAT REKAP'!AN900</f>
        <v/>
      </c>
      <c r="G963" s="394" t="str">
        <f>'FORMAT REKAP'!AQ900</f>
        <v/>
      </c>
      <c r="H963" s="394">
        <f>'FORMAT REKAP'!AS900</f>
        <v>0</v>
      </c>
      <c r="I963" s="394">
        <f>'FORMAT REKAP'!AU900</f>
        <v>0</v>
      </c>
      <c r="J963" s="394">
        <f>'FORMAT REKAP'!AY900</f>
        <v>0</v>
      </c>
      <c r="K963" s="395">
        <f>'FORMAT REKAP'!BA900</f>
        <v>0</v>
      </c>
      <c r="L963" s="395" t="str">
        <f>'FORMAT REKAP'!BD900</f>
        <v/>
      </c>
      <c r="M963" s="394" t="str">
        <f>'FORMAT REKAP'!BE900&amp;"/"&amp;'FORMAT REKAP'!BF900</f>
        <v>/</v>
      </c>
      <c r="P963" s="394">
        <f>'FORMAT REKAP'!AW900</f>
        <v>0</v>
      </c>
      <c r="Q963" s="395" t="str">
        <f>'FORMAT REKAP'!BI900</f>
        <v/>
      </c>
      <c r="R963" s="394" t="str">
        <f>'FORMAT REKAP'!BJ900</f>
        <v/>
      </c>
      <c r="S963" s="393" t="str">
        <f>'FORMAT REKAP'!BK900</f>
        <v/>
      </c>
    </row>
    <row r="964" spans="3:19" x14ac:dyDescent="0.25">
      <c r="C964" s="394" t="str">
        <f>'FORMAT REKAP'!H901&amp;"/"&amp;'FORMAT REKAP'!I901</f>
        <v>/</v>
      </c>
      <c r="D964" s="394" t="str">
        <f>'FORMAT REKAP'!AH901</f>
        <v/>
      </c>
      <c r="E964" s="394" t="str">
        <f>'FORMAT REKAP'!AM901</f>
        <v/>
      </c>
      <c r="F964" s="395" t="str">
        <f>'FORMAT REKAP'!AN901</f>
        <v/>
      </c>
      <c r="G964" s="394" t="str">
        <f>'FORMAT REKAP'!AQ901</f>
        <v/>
      </c>
      <c r="H964" s="394">
        <f>'FORMAT REKAP'!AS901</f>
        <v>0</v>
      </c>
      <c r="I964" s="394">
        <f>'FORMAT REKAP'!AU901</f>
        <v>0</v>
      </c>
      <c r="J964" s="394">
        <f>'FORMAT REKAP'!AY901</f>
        <v>0</v>
      </c>
      <c r="K964" s="395">
        <f>'FORMAT REKAP'!BA901</f>
        <v>0</v>
      </c>
      <c r="L964" s="395" t="str">
        <f>'FORMAT REKAP'!BD901</f>
        <v/>
      </c>
      <c r="M964" s="394" t="str">
        <f>'FORMAT REKAP'!BE901&amp;"/"&amp;'FORMAT REKAP'!BF901</f>
        <v>/</v>
      </c>
      <c r="P964" s="394">
        <f>'FORMAT REKAP'!AW901</f>
        <v>0</v>
      </c>
      <c r="Q964" s="395" t="str">
        <f>'FORMAT REKAP'!BI901</f>
        <v/>
      </c>
      <c r="R964" s="394" t="str">
        <f>'FORMAT REKAP'!BJ901</f>
        <v/>
      </c>
      <c r="S964" s="393" t="str">
        <f>'FORMAT REKAP'!BK901</f>
        <v/>
      </c>
    </row>
    <row r="965" spans="3:19" x14ac:dyDescent="0.25">
      <c r="C965" s="394" t="str">
        <f>'FORMAT REKAP'!H902&amp;"/"&amp;'FORMAT REKAP'!I902</f>
        <v>/</v>
      </c>
      <c r="D965" s="394" t="str">
        <f>'FORMAT REKAP'!AH902</f>
        <v/>
      </c>
      <c r="E965" s="394" t="str">
        <f>'FORMAT REKAP'!AM902</f>
        <v/>
      </c>
      <c r="F965" s="395" t="str">
        <f>'FORMAT REKAP'!AN902</f>
        <v/>
      </c>
      <c r="G965" s="394" t="str">
        <f>'FORMAT REKAP'!AQ902</f>
        <v/>
      </c>
      <c r="H965" s="394">
        <f>'FORMAT REKAP'!AS902</f>
        <v>0</v>
      </c>
      <c r="I965" s="394">
        <f>'FORMAT REKAP'!AU902</f>
        <v>0</v>
      </c>
      <c r="J965" s="394">
        <f>'FORMAT REKAP'!AY902</f>
        <v>0</v>
      </c>
      <c r="K965" s="395">
        <f>'FORMAT REKAP'!BA902</f>
        <v>0</v>
      </c>
      <c r="L965" s="395" t="str">
        <f>'FORMAT REKAP'!BD902</f>
        <v/>
      </c>
      <c r="M965" s="394" t="str">
        <f>'FORMAT REKAP'!BE902&amp;"/"&amp;'FORMAT REKAP'!BF902</f>
        <v>/</v>
      </c>
      <c r="P965" s="394">
        <f>'FORMAT REKAP'!AW902</f>
        <v>0</v>
      </c>
      <c r="Q965" s="395" t="str">
        <f>'FORMAT REKAP'!BI902</f>
        <v/>
      </c>
      <c r="R965" s="394" t="str">
        <f>'FORMAT REKAP'!BJ902</f>
        <v/>
      </c>
      <c r="S965" s="393" t="str">
        <f>'FORMAT REKAP'!BK902</f>
        <v/>
      </c>
    </row>
    <row r="966" spans="3:19" x14ac:dyDescent="0.25">
      <c r="C966" s="394" t="str">
        <f>'FORMAT REKAP'!H903&amp;"/"&amp;'FORMAT REKAP'!I903</f>
        <v>/</v>
      </c>
      <c r="D966" s="394" t="str">
        <f>'FORMAT REKAP'!AH903</f>
        <v/>
      </c>
      <c r="E966" s="394" t="str">
        <f>'FORMAT REKAP'!AM903</f>
        <v/>
      </c>
      <c r="F966" s="395" t="str">
        <f>'FORMAT REKAP'!AN903</f>
        <v/>
      </c>
      <c r="G966" s="394" t="str">
        <f>'FORMAT REKAP'!AQ903</f>
        <v/>
      </c>
      <c r="H966" s="394">
        <f>'FORMAT REKAP'!AS903</f>
        <v>0</v>
      </c>
      <c r="I966" s="394">
        <f>'FORMAT REKAP'!AU903</f>
        <v>0</v>
      </c>
      <c r="J966" s="394">
        <f>'FORMAT REKAP'!AY903</f>
        <v>0</v>
      </c>
      <c r="K966" s="395">
        <f>'FORMAT REKAP'!BA903</f>
        <v>0</v>
      </c>
      <c r="L966" s="395" t="str">
        <f>'FORMAT REKAP'!BD903</f>
        <v/>
      </c>
      <c r="M966" s="394" t="str">
        <f>'FORMAT REKAP'!BE903&amp;"/"&amp;'FORMAT REKAP'!BF903</f>
        <v>/</v>
      </c>
      <c r="P966" s="394">
        <f>'FORMAT REKAP'!AW903</f>
        <v>0</v>
      </c>
      <c r="Q966" s="395" t="str">
        <f>'FORMAT REKAP'!BI903</f>
        <v/>
      </c>
      <c r="R966" s="394" t="str">
        <f>'FORMAT REKAP'!BJ903</f>
        <v/>
      </c>
      <c r="S966" s="393" t="str">
        <f>'FORMAT REKAP'!BK903</f>
        <v/>
      </c>
    </row>
    <row r="967" spans="3:19" x14ac:dyDescent="0.25">
      <c r="C967" s="394" t="str">
        <f>'FORMAT REKAP'!H904&amp;"/"&amp;'FORMAT REKAP'!I904</f>
        <v>/</v>
      </c>
      <c r="D967" s="394" t="str">
        <f>'FORMAT REKAP'!AH904</f>
        <v/>
      </c>
      <c r="E967" s="394" t="str">
        <f>'FORMAT REKAP'!AM904</f>
        <v/>
      </c>
      <c r="F967" s="395" t="str">
        <f>'FORMAT REKAP'!AN904</f>
        <v/>
      </c>
      <c r="G967" s="394" t="str">
        <f>'FORMAT REKAP'!AQ904</f>
        <v/>
      </c>
      <c r="H967" s="394">
        <f>'FORMAT REKAP'!AS904</f>
        <v>0</v>
      </c>
      <c r="I967" s="394">
        <f>'FORMAT REKAP'!AU904</f>
        <v>0</v>
      </c>
      <c r="J967" s="394">
        <f>'FORMAT REKAP'!AY904</f>
        <v>0</v>
      </c>
      <c r="K967" s="395">
        <f>'FORMAT REKAP'!BA904</f>
        <v>0</v>
      </c>
      <c r="L967" s="395" t="str">
        <f>'FORMAT REKAP'!BD904</f>
        <v/>
      </c>
      <c r="M967" s="394" t="str">
        <f>'FORMAT REKAP'!BE904&amp;"/"&amp;'FORMAT REKAP'!BF904</f>
        <v>/</v>
      </c>
      <c r="P967" s="394">
        <f>'FORMAT REKAP'!AW904</f>
        <v>0</v>
      </c>
      <c r="Q967" s="395" t="str">
        <f>'FORMAT REKAP'!BI904</f>
        <v/>
      </c>
      <c r="R967" s="394" t="str">
        <f>'FORMAT REKAP'!BJ904</f>
        <v/>
      </c>
      <c r="S967" s="393" t="str">
        <f>'FORMAT REKAP'!BK904</f>
        <v/>
      </c>
    </row>
    <row r="968" spans="3:19" x14ac:dyDescent="0.25">
      <c r="C968" s="394" t="str">
        <f>'FORMAT REKAP'!H905&amp;"/"&amp;'FORMAT REKAP'!I905</f>
        <v>/</v>
      </c>
      <c r="D968" s="394" t="str">
        <f>'FORMAT REKAP'!AH905</f>
        <v/>
      </c>
      <c r="E968" s="394" t="str">
        <f>'FORMAT REKAP'!AM905</f>
        <v/>
      </c>
      <c r="F968" s="395" t="str">
        <f>'FORMAT REKAP'!AN905</f>
        <v/>
      </c>
      <c r="G968" s="394" t="str">
        <f>'FORMAT REKAP'!AQ905</f>
        <v/>
      </c>
      <c r="H968" s="394">
        <f>'FORMAT REKAP'!AS905</f>
        <v>0</v>
      </c>
      <c r="I968" s="394">
        <f>'FORMAT REKAP'!AU905</f>
        <v>0</v>
      </c>
      <c r="J968" s="394">
        <f>'FORMAT REKAP'!AY905</f>
        <v>0</v>
      </c>
      <c r="K968" s="395">
        <f>'FORMAT REKAP'!BA905</f>
        <v>0</v>
      </c>
      <c r="L968" s="395" t="str">
        <f>'FORMAT REKAP'!BD905</f>
        <v/>
      </c>
      <c r="M968" s="394" t="str">
        <f>'FORMAT REKAP'!BE905&amp;"/"&amp;'FORMAT REKAP'!BF905</f>
        <v>/</v>
      </c>
      <c r="P968" s="394">
        <f>'FORMAT REKAP'!AW905</f>
        <v>0</v>
      </c>
      <c r="Q968" s="395" t="str">
        <f>'FORMAT REKAP'!BI905</f>
        <v/>
      </c>
      <c r="R968" s="394" t="str">
        <f>'FORMAT REKAP'!BJ905</f>
        <v/>
      </c>
      <c r="S968" s="393" t="str">
        <f>'FORMAT REKAP'!BK905</f>
        <v/>
      </c>
    </row>
    <row r="969" spans="3:19" x14ac:dyDescent="0.25">
      <c r="C969" s="394" t="str">
        <f>'FORMAT REKAP'!H906&amp;"/"&amp;'FORMAT REKAP'!I906</f>
        <v>/</v>
      </c>
      <c r="D969" s="394" t="str">
        <f>'FORMAT REKAP'!AH906</f>
        <v/>
      </c>
      <c r="E969" s="394" t="str">
        <f>'FORMAT REKAP'!AM906</f>
        <v/>
      </c>
      <c r="F969" s="395" t="str">
        <f>'FORMAT REKAP'!AN906</f>
        <v/>
      </c>
      <c r="G969" s="394" t="str">
        <f>'FORMAT REKAP'!AQ906</f>
        <v/>
      </c>
      <c r="H969" s="394">
        <f>'FORMAT REKAP'!AS906</f>
        <v>0</v>
      </c>
      <c r="I969" s="394">
        <f>'FORMAT REKAP'!AU906</f>
        <v>0</v>
      </c>
      <c r="J969" s="394">
        <f>'FORMAT REKAP'!AY906</f>
        <v>0</v>
      </c>
      <c r="K969" s="395">
        <f>'FORMAT REKAP'!BA906</f>
        <v>0</v>
      </c>
      <c r="L969" s="395" t="str">
        <f>'FORMAT REKAP'!BD906</f>
        <v/>
      </c>
      <c r="M969" s="394" t="str">
        <f>'FORMAT REKAP'!BE906&amp;"/"&amp;'FORMAT REKAP'!BF906</f>
        <v>/</v>
      </c>
      <c r="P969" s="394">
        <f>'FORMAT REKAP'!AW906</f>
        <v>0</v>
      </c>
      <c r="Q969" s="395" t="str">
        <f>'FORMAT REKAP'!BI906</f>
        <v/>
      </c>
      <c r="R969" s="394" t="str">
        <f>'FORMAT REKAP'!BJ906</f>
        <v/>
      </c>
      <c r="S969" s="393" t="str">
        <f>'FORMAT REKAP'!BK906</f>
        <v/>
      </c>
    </row>
    <row r="970" spans="3:19" x14ac:dyDescent="0.25">
      <c r="C970" s="394" t="str">
        <f>'FORMAT REKAP'!H907&amp;"/"&amp;'FORMAT REKAP'!I907</f>
        <v>/</v>
      </c>
      <c r="D970" s="394" t="str">
        <f>'FORMAT REKAP'!AH907</f>
        <v/>
      </c>
      <c r="E970" s="394" t="str">
        <f>'FORMAT REKAP'!AM907</f>
        <v/>
      </c>
      <c r="F970" s="395" t="str">
        <f>'FORMAT REKAP'!AN907</f>
        <v/>
      </c>
      <c r="G970" s="394" t="str">
        <f>'FORMAT REKAP'!AQ907</f>
        <v/>
      </c>
      <c r="H970" s="394">
        <f>'FORMAT REKAP'!AS907</f>
        <v>0</v>
      </c>
      <c r="I970" s="394">
        <f>'FORMAT REKAP'!AU907</f>
        <v>0</v>
      </c>
      <c r="J970" s="394">
        <f>'FORMAT REKAP'!AY907</f>
        <v>0</v>
      </c>
      <c r="K970" s="395">
        <f>'FORMAT REKAP'!BA907</f>
        <v>0</v>
      </c>
      <c r="L970" s="395" t="str">
        <f>'FORMAT REKAP'!BD907</f>
        <v/>
      </c>
      <c r="M970" s="394" t="str">
        <f>'FORMAT REKAP'!BE907&amp;"/"&amp;'FORMAT REKAP'!BF907</f>
        <v>/</v>
      </c>
      <c r="P970" s="394">
        <f>'FORMAT REKAP'!AW907</f>
        <v>0</v>
      </c>
      <c r="Q970" s="395" t="str">
        <f>'FORMAT REKAP'!BI907</f>
        <v/>
      </c>
      <c r="R970" s="394" t="str">
        <f>'FORMAT REKAP'!BJ907</f>
        <v/>
      </c>
      <c r="S970" s="393" t="str">
        <f>'FORMAT REKAP'!BK907</f>
        <v/>
      </c>
    </row>
    <row r="971" spans="3:19" x14ac:dyDescent="0.25">
      <c r="C971" s="394" t="str">
        <f>'FORMAT REKAP'!H908&amp;"/"&amp;'FORMAT REKAP'!I908</f>
        <v>/</v>
      </c>
      <c r="D971" s="394" t="str">
        <f>'FORMAT REKAP'!AH908</f>
        <v/>
      </c>
      <c r="E971" s="394" t="str">
        <f>'FORMAT REKAP'!AM908</f>
        <v/>
      </c>
      <c r="F971" s="395" t="str">
        <f>'FORMAT REKAP'!AN908</f>
        <v/>
      </c>
      <c r="G971" s="394" t="str">
        <f>'FORMAT REKAP'!AQ908</f>
        <v/>
      </c>
      <c r="H971" s="394">
        <f>'FORMAT REKAP'!AS908</f>
        <v>0</v>
      </c>
      <c r="I971" s="394">
        <f>'FORMAT REKAP'!AU908</f>
        <v>0</v>
      </c>
      <c r="J971" s="394">
        <f>'FORMAT REKAP'!AY908</f>
        <v>0</v>
      </c>
      <c r="K971" s="395">
        <f>'FORMAT REKAP'!BA908</f>
        <v>0</v>
      </c>
      <c r="L971" s="395" t="str">
        <f>'FORMAT REKAP'!BD908</f>
        <v/>
      </c>
      <c r="M971" s="394" t="str">
        <f>'FORMAT REKAP'!BE908&amp;"/"&amp;'FORMAT REKAP'!BF908</f>
        <v>/</v>
      </c>
      <c r="P971" s="394">
        <f>'FORMAT REKAP'!AW908</f>
        <v>0</v>
      </c>
      <c r="Q971" s="395" t="str">
        <f>'FORMAT REKAP'!BI908</f>
        <v/>
      </c>
      <c r="R971" s="394" t="str">
        <f>'FORMAT REKAP'!BJ908</f>
        <v/>
      </c>
      <c r="S971" s="393" t="str">
        <f>'FORMAT REKAP'!BK908</f>
        <v/>
      </c>
    </row>
    <row r="972" spans="3:19" x14ac:dyDescent="0.25">
      <c r="C972" s="394" t="str">
        <f>'FORMAT REKAP'!H909&amp;"/"&amp;'FORMAT REKAP'!I909</f>
        <v>/</v>
      </c>
      <c r="D972" s="394" t="str">
        <f>'FORMAT REKAP'!AH909</f>
        <v/>
      </c>
      <c r="E972" s="394" t="str">
        <f>'FORMAT REKAP'!AM909</f>
        <v/>
      </c>
      <c r="F972" s="395" t="str">
        <f>'FORMAT REKAP'!AN909</f>
        <v/>
      </c>
      <c r="G972" s="394" t="str">
        <f>'FORMAT REKAP'!AQ909</f>
        <v/>
      </c>
      <c r="H972" s="394">
        <f>'FORMAT REKAP'!AS909</f>
        <v>0</v>
      </c>
      <c r="I972" s="394">
        <f>'FORMAT REKAP'!AU909</f>
        <v>0</v>
      </c>
      <c r="J972" s="394">
        <f>'FORMAT REKAP'!AY909</f>
        <v>0</v>
      </c>
      <c r="K972" s="395">
        <f>'FORMAT REKAP'!BA909</f>
        <v>0</v>
      </c>
      <c r="L972" s="395" t="str">
        <f>'FORMAT REKAP'!BD909</f>
        <v/>
      </c>
      <c r="M972" s="394" t="str">
        <f>'FORMAT REKAP'!BE909&amp;"/"&amp;'FORMAT REKAP'!BF909</f>
        <v>/</v>
      </c>
      <c r="P972" s="394">
        <f>'FORMAT REKAP'!AW909</f>
        <v>0</v>
      </c>
      <c r="Q972" s="395" t="str">
        <f>'FORMAT REKAP'!BI909</f>
        <v/>
      </c>
      <c r="R972" s="394" t="str">
        <f>'FORMAT REKAP'!BJ909</f>
        <v/>
      </c>
      <c r="S972" s="393" t="str">
        <f>'FORMAT REKAP'!BK909</f>
        <v/>
      </c>
    </row>
    <row r="973" spans="3:19" x14ac:dyDescent="0.25">
      <c r="C973" s="394" t="str">
        <f>'FORMAT REKAP'!H910&amp;"/"&amp;'FORMAT REKAP'!I910</f>
        <v>/</v>
      </c>
      <c r="D973" s="394" t="str">
        <f>'FORMAT REKAP'!AH910</f>
        <v/>
      </c>
      <c r="E973" s="394" t="str">
        <f>'FORMAT REKAP'!AM910</f>
        <v/>
      </c>
      <c r="F973" s="395" t="str">
        <f>'FORMAT REKAP'!AN910</f>
        <v/>
      </c>
      <c r="G973" s="394" t="str">
        <f>'FORMAT REKAP'!AQ910</f>
        <v/>
      </c>
      <c r="H973" s="394">
        <f>'FORMAT REKAP'!AS910</f>
        <v>0</v>
      </c>
      <c r="I973" s="394">
        <f>'FORMAT REKAP'!AU910</f>
        <v>0</v>
      </c>
      <c r="J973" s="394">
        <f>'FORMAT REKAP'!AY910</f>
        <v>0</v>
      </c>
      <c r="K973" s="395">
        <f>'FORMAT REKAP'!BA910</f>
        <v>0</v>
      </c>
      <c r="L973" s="395" t="str">
        <f>'FORMAT REKAP'!BD910</f>
        <v/>
      </c>
      <c r="M973" s="394" t="str">
        <f>'FORMAT REKAP'!BE910&amp;"/"&amp;'FORMAT REKAP'!BF910</f>
        <v>/</v>
      </c>
      <c r="P973" s="394">
        <f>'FORMAT REKAP'!AW910</f>
        <v>0</v>
      </c>
      <c r="Q973" s="395" t="str">
        <f>'FORMAT REKAP'!BI910</f>
        <v/>
      </c>
      <c r="R973" s="394" t="str">
        <f>'FORMAT REKAP'!BJ910</f>
        <v/>
      </c>
      <c r="S973" s="393" t="str">
        <f>'FORMAT REKAP'!BK910</f>
        <v/>
      </c>
    </row>
    <row r="974" spans="3:19" x14ac:dyDescent="0.25">
      <c r="C974" s="394" t="str">
        <f>'FORMAT REKAP'!H911&amp;"/"&amp;'FORMAT REKAP'!I911</f>
        <v>/</v>
      </c>
      <c r="D974" s="394" t="str">
        <f>'FORMAT REKAP'!AH911</f>
        <v/>
      </c>
      <c r="E974" s="394" t="str">
        <f>'FORMAT REKAP'!AM911</f>
        <v/>
      </c>
      <c r="F974" s="395" t="str">
        <f>'FORMAT REKAP'!AN911</f>
        <v/>
      </c>
      <c r="G974" s="394" t="str">
        <f>'FORMAT REKAP'!AQ911</f>
        <v/>
      </c>
      <c r="H974" s="394">
        <f>'FORMAT REKAP'!AS911</f>
        <v>0</v>
      </c>
      <c r="I974" s="394">
        <f>'FORMAT REKAP'!AU911</f>
        <v>0</v>
      </c>
      <c r="J974" s="394">
        <f>'FORMAT REKAP'!AY911</f>
        <v>0</v>
      </c>
      <c r="K974" s="395">
        <f>'FORMAT REKAP'!BA911</f>
        <v>0</v>
      </c>
      <c r="L974" s="395" t="str">
        <f>'FORMAT REKAP'!BD911</f>
        <v/>
      </c>
      <c r="M974" s="394" t="str">
        <f>'FORMAT REKAP'!BE911&amp;"/"&amp;'FORMAT REKAP'!BF911</f>
        <v>/</v>
      </c>
      <c r="P974" s="394">
        <f>'FORMAT REKAP'!AW911</f>
        <v>0</v>
      </c>
      <c r="Q974" s="395" t="str">
        <f>'FORMAT REKAP'!BI911</f>
        <v/>
      </c>
      <c r="R974" s="394" t="str">
        <f>'FORMAT REKAP'!BJ911</f>
        <v/>
      </c>
      <c r="S974" s="393" t="str">
        <f>'FORMAT REKAP'!BK911</f>
        <v/>
      </c>
    </row>
    <row r="975" spans="3:19" x14ac:dyDescent="0.25">
      <c r="C975" s="394" t="str">
        <f>'FORMAT REKAP'!H912&amp;"/"&amp;'FORMAT REKAP'!I912</f>
        <v>/</v>
      </c>
      <c r="D975" s="394" t="str">
        <f>'FORMAT REKAP'!AH912</f>
        <v/>
      </c>
      <c r="E975" s="394" t="str">
        <f>'FORMAT REKAP'!AM912</f>
        <v/>
      </c>
      <c r="F975" s="395" t="str">
        <f>'FORMAT REKAP'!AN912</f>
        <v/>
      </c>
      <c r="G975" s="394" t="str">
        <f>'FORMAT REKAP'!AQ912</f>
        <v/>
      </c>
      <c r="H975" s="394">
        <f>'FORMAT REKAP'!AS912</f>
        <v>0</v>
      </c>
      <c r="I975" s="394">
        <f>'FORMAT REKAP'!AU912</f>
        <v>0</v>
      </c>
      <c r="J975" s="394">
        <f>'FORMAT REKAP'!AY912</f>
        <v>0</v>
      </c>
      <c r="K975" s="395">
        <f>'FORMAT REKAP'!BA912</f>
        <v>0</v>
      </c>
      <c r="L975" s="395" t="str">
        <f>'FORMAT REKAP'!BD912</f>
        <v/>
      </c>
      <c r="M975" s="394" t="str">
        <f>'FORMAT REKAP'!BE912&amp;"/"&amp;'FORMAT REKAP'!BF912</f>
        <v>/</v>
      </c>
      <c r="P975" s="394">
        <f>'FORMAT REKAP'!AW912</f>
        <v>0</v>
      </c>
      <c r="Q975" s="395" t="str">
        <f>'FORMAT REKAP'!BI912</f>
        <v/>
      </c>
      <c r="R975" s="394" t="str">
        <f>'FORMAT REKAP'!BJ912</f>
        <v/>
      </c>
      <c r="S975" s="393" t="str">
        <f>'FORMAT REKAP'!BK912</f>
        <v/>
      </c>
    </row>
    <row r="976" spans="3:19" x14ac:dyDescent="0.25">
      <c r="C976" s="394" t="str">
        <f>'FORMAT REKAP'!H913&amp;"/"&amp;'FORMAT REKAP'!I913</f>
        <v>/</v>
      </c>
      <c r="D976" s="394" t="str">
        <f>'FORMAT REKAP'!AH913</f>
        <v/>
      </c>
      <c r="E976" s="394" t="str">
        <f>'FORMAT REKAP'!AM913</f>
        <v/>
      </c>
      <c r="F976" s="395" t="str">
        <f>'FORMAT REKAP'!AN913</f>
        <v/>
      </c>
      <c r="G976" s="394" t="str">
        <f>'FORMAT REKAP'!AQ913</f>
        <v/>
      </c>
      <c r="H976" s="394">
        <f>'FORMAT REKAP'!AS913</f>
        <v>0</v>
      </c>
      <c r="I976" s="394">
        <f>'FORMAT REKAP'!AU913</f>
        <v>0</v>
      </c>
      <c r="J976" s="394">
        <f>'FORMAT REKAP'!AY913</f>
        <v>0</v>
      </c>
      <c r="K976" s="395">
        <f>'FORMAT REKAP'!BA913</f>
        <v>0</v>
      </c>
      <c r="L976" s="395" t="str">
        <f>'FORMAT REKAP'!BD913</f>
        <v/>
      </c>
      <c r="M976" s="394" t="str">
        <f>'FORMAT REKAP'!BE913&amp;"/"&amp;'FORMAT REKAP'!BF913</f>
        <v>/</v>
      </c>
      <c r="P976" s="394">
        <f>'FORMAT REKAP'!AW913</f>
        <v>0</v>
      </c>
      <c r="Q976" s="395" t="str">
        <f>'FORMAT REKAP'!BI913</f>
        <v/>
      </c>
      <c r="R976" s="394" t="str">
        <f>'FORMAT REKAP'!BJ913</f>
        <v/>
      </c>
      <c r="S976" s="393" t="str">
        <f>'FORMAT REKAP'!BK913</f>
        <v/>
      </c>
    </row>
    <row r="977" spans="3:19" x14ac:dyDescent="0.25">
      <c r="C977" s="394" t="str">
        <f>'FORMAT REKAP'!H914&amp;"/"&amp;'FORMAT REKAP'!I914</f>
        <v>/</v>
      </c>
      <c r="D977" s="394" t="str">
        <f>'FORMAT REKAP'!AH914</f>
        <v/>
      </c>
      <c r="E977" s="394" t="str">
        <f>'FORMAT REKAP'!AM914</f>
        <v/>
      </c>
      <c r="F977" s="395" t="str">
        <f>'FORMAT REKAP'!AN914</f>
        <v/>
      </c>
      <c r="G977" s="394" t="str">
        <f>'FORMAT REKAP'!AQ914</f>
        <v/>
      </c>
      <c r="H977" s="394">
        <f>'FORMAT REKAP'!AS914</f>
        <v>0</v>
      </c>
      <c r="I977" s="394">
        <f>'FORMAT REKAP'!AU914</f>
        <v>0</v>
      </c>
      <c r="J977" s="394">
        <f>'FORMAT REKAP'!AY914</f>
        <v>0</v>
      </c>
      <c r="K977" s="395">
        <f>'FORMAT REKAP'!BA914</f>
        <v>0</v>
      </c>
      <c r="L977" s="395" t="str">
        <f>'FORMAT REKAP'!BD914</f>
        <v/>
      </c>
      <c r="M977" s="394" t="str">
        <f>'FORMAT REKAP'!BE914&amp;"/"&amp;'FORMAT REKAP'!BF914</f>
        <v>/</v>
      </c>
      <c r="P977" s="394">
        <f>'FORMAT REKAP'!AW914</f>
        <v>0</v>
      </c>
      <c r="Q977" s="395" t="str">
        <f>'FORMAT REKAP'!BI914</f>
        <v/>
      </c>
      <c r="R977" s="394" t="str">
        <f>'FORMAT REKAP'!BJ914</f>
        <v/>
      </c>
      <c r="S977" s="393" t="str">
        <f>'FORMAT REKAP'!BK914</f>
        <v/>
      </c>
    </row>
    <row r="978" spans="3:19" x14ac:dyDescent="0.25">
      <c r="C978" s="394" t="str">
        <f>'FORMAT REKAP'!H915&amp;"/"&amp;'FORMAT REKAP'!I915</f>
        <v>/</v>
      </c>
      <c r="D978" s="394" t="str">
        <f>'FORMAT REKAP'!AH915</f>
        <v/>
      </c>
      <c r="E978" s="394" t="str">
        <f>'FORMAT REKAP'!AM915</f>
        <v/>
      </c>
      <c r="F978" s="395" t="str">
        <f>'FORMAT REKAP'!AN915</f>
        <v/>
      </c>
      <c r="G978" s="394" t="str">
        <f>'FORMAT REKAP'!AQ915</f>
        <v/>
      </c>
      <c r="H978" s="394">
        <f>'FORMAT REKAP'!AS915</f>
        <v>0</v>
      </c>
      <c r="I978" s="394">
        <f>'FORMAT REKAP'!AU915</f>
        <v>0</v>
      </c>
      <c r="J978" s="394">
        <f>'FORMAT REKAP'!AY915</f>
        <v>0</v>
      </c>
      <c r="K978" s="395">
        <f>'FORMAT REKAP'!BA915</f>
        <v>0</v>
      </c>
      <c r="L978" s="395" t="str">
        <f>'FORMAT REKAP'!BD915</f>
        <v/>
      </c>
      <c r="M978" s="394" t="str">
        <f>'FORMAT REKAP'!BE915&amp;"/"&amp;'FORMAT REKAP'!BF915</f>
        <v>/</v>
      </c>
      <c r="P978" s="394">
        <f>'FORMAT REKAP'!AW915</f>
        <v>0</v>
      </c>
      <c r="Q978" s="395" t="str">
        <f>'FORMAT REKAP'!BI915</f>
        <v/>
      </c>
      <c r="R978" s="394" t="str">
        <f>'FORMAT REKAP'!BJ915</f>
        <v/>
      </c>
      <c r="S978" s="393" t="str">
        <f>'FORMAT REKAP'!BK915</f>
        <v/>
      </c>
    </row>
    <row r="979" spans="3:19" x14ac:dyDescent="0.25">
      <c r="C979" s="394" t="str">
        <f>'FORMAT REKAP'!H916&amp;"/"&amp;'FORMAT REKAP'!I916</f>
        <v>/</v>
      </c>
      <c r="D979" s="394" t="str">
        <f>'FORMAT REKAP'!AH916</f>
        <v/>
      </c>
      <c r="E979" s="394" t="str">
        <f>'FORMAT REKAP'!AM916</f>
        <v/>
      </c>
      <c r="F979" s="395" t="str">
        <f>'FORMAT REKAP'!AN916</f>
        <v/>
      </c>
      <c r="G979" s="394" t="str">
        <f>'FORMAT REKAP'!AQ916</f>
        <v/>
      </c>
      <c r="H979" s="394">
        <f>'FORMAT REKAP'!AS916</f>
        <v>0</v>
      </c>
      <c r="I979" s="394">
        <f>'FORMAT REKAP'!AU916</f>
        <v>0</v>
      </c>
      <c r="J979" s="394">
        <f>'FORMAT REKAP'!AY916</f>
        <v>0</v>
      </c>
      <c r="K979" s="395">
        <f>'FORMAT REKAP'!BA916</f>
        <v>0</v>
      </c>
      <c r="L979" s="395" t="str">
        <f>'FORMAT REKAP'!BD916</f>
        <v/>
      </c>
      <c r="M979" s="394" t="str">
        <f>'FORMAT REKAP'!BE916&amp;"/"&amp;'FORMAT REKAP'!BF916</f>
        <v>/</v>
      </c>
      <c r="P979" s="394">
        <f>'FORMAT REKAP'!AW916</f>
        <v>0</v>
      </c>
      <c r="Q979" s="395" t="str">
        <f>'FORMAT REKAP'!BI916</f>
        <v/>
      </c>
      <c r="R979" s="394" t="str">
        <f>'FORMAT REKAP'!BJ916</f>
        <v/>
      </c>
      <c r="S979" s="393" t="str">
        <f>'FORMAT REKAP'!BK916</f>
        <v/>
      </c>
    </row>
    <row r="980" spans="3:19" x14ac:dyDescent="0.25">
      <c r="C980" s="394" t="str">
        <f>'FORMAT REKAP'!H917&amp;"/"&amp;'FORMAT REKAP'!I917</f>
        <v>/</v>
      </c>
      <c r="D980" s="394" t="str">
        <f>'FORMAT REKAP'!AH917</f>
        <v/>
      </c>
      <c r="E980" s="394" t="str">
        <f>'FORMAT REKAP'!AM917</f>
        <v/>
      </c>
      <c r="F980" s="395" t="str">
        <f>'FORMAT REKAP'!AN917</f>
        <v/>
      </c>
      <c r="G980" s="394" t="str">
        <f>'FORMAT REKAP'!AQ917</f>
        <v/>
      </c>
      <c r="H980" s="394">
        <f>'FORMAT REKAP'!AS917</f>
        <v>0</v>
      </c>
      <c r="I980" s="394">
        <f>'FORMAT REKAP'!AU917</f>
        <v>0</v>
      </c>
      <c r="J980" s="394">
        <f>'FORMAT REKAP'!AY917</f>
        <v>0</v>
      </c>
      <c r="K980" s="395">
        <f>'FORMAT REKAP'!BA917</f>
        <v>0</v>
      </c>
      <c r="L980" s="395" t="str">
        <f>'FORMAT REKAP'!BD917</f>
        <v/>
      </c>
      <c r="M980" s="394" t="str">
        <f>'FORMAT REKAP'!BE917&amp;"/"&amp;'FORMAT REKAP'!BF917</f>
        <v>/</v>
      </c>
      <c r="P980" s="394">
        <f>'FORMAT REKAP'!AW917</f>
        <v>0</v>
      </c>
      <c r="Q980" s="395" t="str">
        <f>'FORMAT REKAP'!BI917</f>
        <v/>
      </c>
      <c r="R980" s="394" t="str">
        <f>'FORMAT REKAP'!BJ917</f>
        <v/>
      </c>
      <c r="S980" s="393" t="str">
        <f>'FORMAT REKAP'!BK917</f>
        <v/>
      </c>
    </row>
    <row r="981" spans="3:19" x14ac:dyDescent="0.25">
      <c r="C981" s="394" t="str">
        <f>'FORMAT REKAP'!H918&amp;"/"&amp;'FORMAT REKAP'!I918</f>
        <v>/</v>
      </c>
      <c r="D981" s="394" t="str">
        <f>'FORMAT REKAP'!AH918</f>
        <v/>
      </c>
      <c r="E981" s="394" t="str">
        <f>'FORMAT REKAP'!AM918</f>
        <v/>
      </c>
      <c r="F981" s="395" t="str">
        <f>'FORMAT REKAP'!AN918</f>
        <v/>
      </c>
      <c r="G981" s="394" t="str">
        <f>'FORMAT REKAP'!AQ918</f>
        <v/>
      </c>
      <c r="H981" s="394">
        <f>'FORMAT REKAP'!AS918</f>
        <v>0</v>
      </c>
      <c r="I981" s="394">
        <f>'FORMAT REKAP'!AU918</f>
        <v>0</v>
      </c>
      <c r="J981" s="394">
        <f>'FORMAT REKAP'!AY918</f>
        <v>0</v>
      </c>
      <c r="K981" s="395">
        <f>'FORMAT REKAP'!BA918</f>
        <v>0</v>
      </c>
      <c r="L981" s="395" t="str">
        <f>'FORMAT REKAP'!BD918</f>
        <v/>
      </c>
      <c r="M981" s="394" t="str">
        <f>'FORMAT REKAP'!BE918&amp;"/"&amp;'FORMAT REKAP'!BF918</f>
        <v>/</v>
      </c>
      <c r="P981" s="394">
        <f>'FORMAT REKAP'!AW918</f>
        <v>0</v>
      </c>
      <c r="Q981" s="395" t="str">
        <f>'FORMAT REKAP'!BI918</f>
        <v/>
      </c>
      <c r="R981" s="394" t="str">
        <f>'FORMAT REKAP'!BJ918</f>
        <v/>
      </c>
      <c r="S981" s="393" t="str">
        <f>'FORMAT REKAP'!BK918</f>
        <v/>
      </c>
    </row>
    <row r="982" spans="3:19" x14ac:dyDescent="0.25">
      <c r="C982" s="394" t="str">
        <f>'FORMAT REKAP'!H919&amp;"/"&amp;'FORMAT REKAP'!I919</f>
        <v>/</v>
      </c>
      <c r="D982" s="394" t="str">
        <f>'FORMAT REKAP'!AH919</f>
        <v/>
      </c>
      <c r="E982" s="394" t="str">
        <f>'FORMAT REKAP'!AM919</f>
        <v/>
      </c>
      <c r="F982" s="395" t="str">
        <f>'FORMAT REKAP'!AN919</f>
        <v/>
      </c>
      <c r="G982" s="394" t="str">
        <f>'FORMAT REKAP'!AQ919</f>
        <v/>
      </c>
      <c r="H982" s="394">
        <f>'FORMAT REKAP'!AS919</f>
        <v>0</v>
      </c>
      <c r="I982" s="394">
        <f>'FORMAT REKAP'!AU919</f>
        <v>0</v>
      </c>
      <c r="J982" s="394">
        <f>'FORMAT REKAP'!AY919</f>
        <v>0</v>
      </c>
      <c r="K982" s="395">
        <f>'FORMAT REKAP'!BA919</f>
        <v>0</v>
      </c>
      <c r="L982" s="395" t="str">
        <f>'FORMAT REKAP'!BD919</f>
        <v/>
      </c>
      <c r="M982" s="394" t="str">
        <f>'FORMAT REKAP'!BE919&amp;"/"&amp;'FORMAT REKAP'!BF919</f>
        <v>/</v>
      </c>
      <c r="P982" s="394">
        <f>'FORMAT REKAP'!AW919</f>
        <v>0</v>
      </c>
      <c r="Q982" s="395" t="str">
        <f>'FORMAT REKAP'!BI919</f>
        <v/>
      </c>
      <c r="R982" s="394" t="str">
        <f>'FORMAT REKAP'!BJ919</f>
        <v/>
      </c>
      <c r="S982" s="393" t="str">
        <f>'FORMAT REKAP'!BK919</f>
        <v/>
      </c>
    </row>
    <row r="983" spans="3:19" x14ac:dyDescent="0.25">
      <c r="C983" s="394" t="str">
        <f>'FORMAT REKAP'!H920&amp;"/"&amp;'FORMAT REKAP'!I920</f>
        <v>/</v>
      </c>
      <c r="D983" s="394" t="str">
        <f>'FORMAT REKAP'!AH920</f>
        <v/>
      </c>
      <c r="E983" s="394" t="str">
        <f>'FORMAT REKAP'!AM920</f>
        <v/>
      </c>
      <c r="F983" s="395" t="str">
        <f>'FORMAT REKAP'!AN920</f>
        <v/>
      </c>
      <c r="G983" s="394" t="str">
        <f>'FORMAT REKAP'!AQ920</f>
        <v/>
      </c>
      <c r="H983" s="394">
        <f>'FORMAT REKAP'!AS920</f>
        <v>0</v>
      </c>
      <c r="I983" s="394">
        <f>'FORMAT REKAP'!AU920</f>
        <v>0</v>
      </c>
      <c r="J983" s="394">
        <f>'FORMAT REKAP'!AY920</f>
        <v>0</v>
      </c>
      <c r="K983" s="395">
        <f>'FORMAT REKAP'!BA920</f>
        <v>0</v>
      </c>
      <c r="L983" s="395" t="str">
        <f>'FORMAT REKAP'!BD920</f>
        <v/>
      </c>
      <c r="M983" s="394" t="str">
        <f>'FORMAT REKAP'!BE920&amp;"/"&amp;'FORMAT REKAP'!BF920</f>
        <v>/</v>
      </c>
      <c r="P983" s="394">
        <f>'FORMAT REKAP'!AW920</f>
        <v>0</v>
      </c>
      <c r="Q983" s="395" t="str">
        <f>'FORMAT REKAP'!BI920</f>
        <v/>
      </c>
      <c r="R983" s="394" t="str">
        <f>'FORMAT REKAP'!BJ920</f>
        <v/>
      </c>
      <c r="S983" s="393" t="str">
        <f>'FORMAT REKAP'!BK920</f>
        <v/>
      </c>
    </row>
    <row r="984" spans="3:19" x14ac:dyDescent="0.25">
      <c r="C984" s="394" t="str">
        <f>'FORMAT REKAP'!H921&amp;"/"&amp;'FORMAT REKAP'!I921</f>
        <v>/</v>
      </c>
      <c r="D984" s="394" t="str">
        <f>'FORMAT REKAP'!AH921</f>
        <v/>
      </c>
      <c r="E984" s="394" t="str">
        <f>'FORMAT REKAP'!AM921</f>
        <v/>
      </c>
      <c r="F984" s="395" t="str">
        <f>'FORMAT REKAP'!AN921</f>
        <v/>
      </c>
      <c r="G984" s="394" t="str">
        <f>'FORMAT REKAP'!AQ921</f>
        <v/>
      </c>
      <c r="H984" s="394">
        <f>'FORMAT REKAP'!AS921</f>
        <v>0</v>
      </c>
      <c r="I984" s="394">
        <f>'FORMAT REKAP'!AU921</f>
        <v>0</v>
      </c>
      <c r="J984" s="394">
        <f>'FORMAT REKAP'!AY921</f>
        <v>0</v>
      </c>
      <c r="K984" s="395">
        <f>'FORMAT REKAP'!BA921</f>
        <v>0</v>
      </c>
      <c r="L984" s="395" t="str">
        <f>'FORMAT REKAP'!BD921</f>
        <v/>
      </c>
      <c r="M984" s="394" t="str">
        <f>'FORMAT REKAP'!BE921&amp;"/"&amp;'FORMAT REKAP'!BF921</f>
        <v>/</v>
      </c>
      <c r="P984" s="394">
        <f>'FORMAT REKAP'!AW921</f>
        <v>0</v>
      </c>
      <c r="Q984" s="395" t="str">
        <f>'FORMAT REKAP'!BI921</f>
        <v/>
      </c>
      <c r="R984" s="394" t="str">
        <f>'FORMAT REKAP'!BJ921</f>
        <v/>
      </c>
      <c r="S984" s="393" t="str">
        <f>'FORMAT REKAP'!BK921</f>
        <v/>
      </c>
    </row>
    <row r="985" spans="3:19" x14ac:dyDescent="0.25">
      <c r="C985" s="394" t="str">
        <f>'FORMAT REKAP'!H922&amp;"/"&amp;'FORMAT REKAP'!I922</f>
        <v>/</v>
      </c>
      <c r="D985" s="394" t="str">
        <f>'FORMAT REKAP'!AH922</f>
        <v/>
      </c>
      <c r="E985" s="394" t="str">
        <f>'FORMAT REKAP'!AM922</f>
        <v/>
      </c>
      <c r="F985" s="395" t="str">
        <f>'FORMAT REKAP'!AN922</f>
        <v/>
      </c>
      <c r="G985" s="394" t="str">
        <f>'FORMAT REKAP'!AQ922</f>
        <v/>
      </c>
      <c r="H985" s="394">
        <f>'FORMAT REKAP'!AS922</f>
        <v>0</v>
      </c>
      <c r="I985" s="394">
        <f>'FORMAT REKAP'!AU922</f>
        <v>0</v>
      </c>
      <c r="J985" s="394">
        <f>'FORMAT REKAP'!AY922</f>
        <v>0</v>
      </c>
      <c r="K985" s="395">
        <f>'FORMAT REKAP'!BA922</f>
        <v>0</v>
      </c>
      <c r="L985" s="395" t="str">
        <f>'FORMAT REKAP'!BD922</f>
        <v/>
      </c>
      <c r="M985" s="394" t="str">
        <f>'FORMAT REKAP'!BE922&amp;"/"&amp;'FORMAT REKAP'!BF922</f>
        <v>/</v>
      </c>
      <c r="P985" s="394">
        <f>'FORMAT REKAP'!AW922</f>
        <v>0</v>
      </c>
      <c r="Q985" s="395" t="str">
        <f>'FORMAT REKAP'!BI922</f>
        <v/>
      </c>
      <c r="R985" s="394" t="str">
        <f>'FORMAT REKAP'!BJ922</f>
        <v/>
      </c>
      <c r="S985" s="393" t="str">
        <f>'FORMAT REKAP'!BK922</f>
        <v/>
      </c>
    </row>
    <row r="986" spans="3:19" x14ac:dyDescent="0.25">
      <c r="C986" s="394" t="str">
        <f>'FORMAT REKAP'!H923&amp;"/"&amp;'FORMAT REKAP'!I923</f>
        <v>/</v>
      </c>
      <c r="D986" s="394" t="str">
        <f>'FORMAT REKAP'!AH923</f>
        <v/>
      </c>
      <c r="E986" s="394" t="str">
        <f>'FORMAT REKAP'!AM923</f>
        <v/>
      </c>
      <c r="F986" s="395" t="str">
        <f>'FORMAT REKAP'!AN923</f>
        <v/>
      </c>
      <c r="G986" s="394" t="str">
        <f>'FORMAT REKAP'!AQ923</f>
        <v/>
      </c>
      <c r="H986" s="394">
        <f>'FORMAT REKAP'!AS923</f>
        <v>0</v>
      </c>
      <c r="I986" s="394">
        <f>'FORMAT REKAP'!AU923</f>
        <v>0</v>
      </c>
      <c r="J986" s="394">
        <f>'FORMAT REKAP'!AY923</f>
        <v>0</v>
      </c>
      <c r="K986" s="395">
        <f>'FORMAT REKAP'!BA923</f>
        <v>0</v>
      </c>
      <c r="L986" s="395" t="str">
        <f>'FORMAT REKAP'!BD923</f>
        <v/>
      </c>
      <c r="M986" s="394" t="str">
        <f>'FORMAT REKAP'!BE923&amp;"/"&amp;'FORMAT REKAP'!BF923</f>
        <v>/</v>
      </c>
      <c r="P986" s="394">
        <f>'FORMAT REKAP'!AW923</f>
        <v>0</v>
      </c>
      <c r="Q986" s="395" t="str">
        <f>'FORMAT REKAP'!BI923</f>
        <v/>
      </c>
      <c r="R986" s="394" t="str">
        <f>'FORMAT REKAP'!BJ923</f>
        <v/>
      </c>
      <c r="S986" s="393" t="str">
        <f>'FORMAT REKAP'!BK923</f>
        <v/>
      </c>
    </row>
    <row r="987" spans="3:19" x14ac:dyDescent="0.25">
      <c r="C987" s="394" t="str">
        <f>'FORMAT REKAP'!H924&amp;"/"&amp;'FORMAT REKAP'!I924</f>
        <v>/</v>
      </c>
      <c r="D987" s="394" t="str">
        <f>'FORMAT REKAP'!AH924</f>
        <v/>
      </c>
      <c r="E987" s="394" t="str">
        <f>'FORMAT REKAP'!AM924</f>
        <v/>
      </c>
      <c r="F987" s="395" t="str">
        <f>'FORMAT REKAP'!AN924</f>
        <v/>
      </c>
      <c r="G987" s="394" t="str">
        <f>'FORMAT REKAP'!AQ924</f>
        <v/>
      </c>
      <c r="H987" s="394">
        <f>'FORMAT REKAP'!AS924</f>
        <v>0</v>
      </c>
      <c r="I987" s="394">
        <f>'FORMAT REKAP'!AU924</f>
        <v>0</v>
      </c>
      <c r="J987" s="394">
        <f>'FORMAT REKAP'!AY924</f>
        <v>0</v>
      </c>
      <c r="K987" s="395">
        <f>'FORMAT REKAP'!BA924</f>
        <v>0</v>
      </c>
      <c r="L987" s="395" t="str">
        <f>'FORMAT REKAP'!BD924</f>
        <v/>
      </c>
      <c r="M987" s="394" t="str">
        <f>'FORMAT REKAP'!BE924&amp;"/"&amp;'FORMAT REKAP'!BF924</f>
        <v>/</v>
      </c>
      <c r="P987" s="394">
        <f>'FORMAT REKAP'!AW924</f>
        <v>0</v>
      </c>
      <c r="Q987" s="395" t="str">
        <f>'FORMAT REKAP'!BI924</f>
        <v/>
      </c>
      <c r="R987" s="394" t="str">
        <f>'FORMAT REKAP'!BJ924</f>
        <v/>
      </c>
      <c r="S987" s="393" t="str">
        <f>'FORMAT REKAP'!BK924</f>
        <v/>
      </c>
    </row>
    <row r="988" spans="3:19" x14ac:dyDescent="0.25">
      <c r="C988" s="394" t="str">
        <f>'FORMAT REKAP'!H925&amp;"/"&amp;'FORMAT REKAP'!I925</f>
        <v>/</v>
      </c>
      <c r="D988" s="394" t="str">
        <f>'FORMAT REKAP'!AH925</f>
        <v/>
      </c>
      <c r="E988" s="394" t="str">
        <f>'FORMAT REKAP'!AM925</f>
        <v/>
      </c>
      <c r="F988" s="395" t="str">
        <f>'FORMAT REKAP'!AN925</f>
        <v/>
      </c>
      <c r="G988" s="394" t="str">
        <f>'FORMAT REKAP'!AQ925</f>
        <v/>
      </c>
      <c r="H988" s="394">
        <f>'FORMAT REKAP'!AS925</f>
        <v>0</v>
      </c>
      <c r="I988" s="394">
        <f>'FORMAT REKAP'!AU925</f>
        <v>0</v>
      </c>
      <c r="J988" s="394">
        <f>'FORMAT REKAP'!AY925</f>
        <v>0</v>
      </c>
      <c r="K988" s="395">
        <f>'FORMAT REKAP'!BA925</f>
        <v>0</v>
      </c>
      <c r="L988" s="395" t="str">
        <f>'FORMAT REKAP'!BD925</f>
        <v/>
      </c>
      <c r="M988" s="394" t="str">
        <f>'FORMAT REKAP'!BE925&amp;"/"&amp;'FORMAT REKAP'!BF925</f>
        <v>/</v>
      </c>
      <c r="P988" s="394">
        <f>'FORMAT REKAP'!AW925</f>
        <v>0</v>
      </c>
      <c r="Q988" s="395" t="str">
        <f>'FORMAT REKAP'!BI925</f>
        <v/>
      </c>
      <c r="R988" s="394" t="str">
        <f>'FORMAT REKAP'!BJ925</f>
        <v/>
      </c>
      <c r="S988" s="393" t="str">
        <f>'FORMAT REKAP'!BK925</f>
        <v/>
      </c>
    </row>
    <row r="989" spans="3:19" x14ac:dyDescent="0.25">
      <c r="C989" s="394" t="str">
        <f>'FORMAT REKAP'!H926&amp;"/"&amp;'FORMAT REKAP'!I926</f>
        <v>/</v>
      </c>
      <c r="D989" s="394" t="str">
        <f>'FORMAT REKAP'!AH926</f>
        <v/>
      </c>
      <c r="E989" s="394" t="str">
        <f>'FORMAT REKAP'!AM926</f>
        <v/>
      </c>
      <c r="F989" s="395" t="str">
        <f>'FORMAT REKAP'!AN926</f>
        <v/>
      </c>
      <c r="G989" s="394" t="str">
        <f>'FORMAT REKAP'!AQ926</f>
        <v/>
      </c>
      <c r="H989" s="394">
        <f>'FORMAT REKAP'!AS926</f>
        <v>0</v>
      </c>
      <c r="I989" s="394">
        <f>'FORMAT REKAP'!AU926</f>
        <v>0</v>
      </c>
      <c r="J989" s="394">
        <f>'FORMAT REKAP'!AY926</f>
        <v>0</v>
      </c>
      <c r="K989" s="395">
        <f>'FORMAT REKAP'!BA926</f>
        <v>0</v>
      </c>
      <c r="L989" s="395" t="str">
        <f>'FORMAT REKAP'!BD926</f>
        <v/>
      </c>
      <c r="M989" s="394" t="str">
        <f>'FORMAT REKAP'!BE926&amp;"/"&amp;'FORMAT REKAP'!BF926</f>
        <v>/</v>
      </c>
      <c r="P989" s="394">
        <f>'FORMAT REKAP'!AW926</f>
        <v>0</v>
      </c>
      <c r="Q989" s="395" t="str">
        <f>'FORMAT REKAP'!BI926</f>
        <v/>
      </c>
      <c r="R989" s="394" t="str">
        <f>'FORMAT REKAP'!BJ926</f>
        <v/>
      </c>
      <c r="S989" s="393" t="str">
        <f>'FORMAT REKAP'!BK926</f>
        <v/>
      </c>
    </row>
    <row r="990" spans="3:19" x14ac:dyDescent="0.25">
      <c r="C990" s="394" t="str">
        <f>'FORMAT REKAP'!H927&amp;"/"&amp;'FORMAT REKAP'!I927</f>
        <v>/</v>
      </c>
      <c r="D990" s="394" t="str">
        <f>'FORMAT REKAP'!AH927</f>
        <v/>
      </c>
      <c r="E990" s="394" t="str">
        <f>'FORMAT REKAP'!AM927</f>
        <v/>
      </c>
      <c r="F990" s="395" t="str">
        <f>'FORMAT REKAP'!AN927</f>
        <v/>
      </c>
      <c r="G990" s="394" t="str">
        <f>'FORMAT REKAP'!AQ927</f>
        <v/>
      </c>
      <c r="H990" s="394">
        <f>'FORMAT REKAP'!AS927</f>
        <v>0</v>
      </c>
      <c r="I990" s="394">
        <f>'FORMAT REKAP'!AU927</f>
        <v>0</v>
      </c>
      <c r="J990" s="394">
        <f>'FORMAT REKAP'!AY927</f>
        <v>0</v>
      </c>
      <c r="K990" s="395">
        <f>'FORMAT REKAP'!BA927</f>
        <v>0</v>
      </c>
      <c r="L990" s="395" t="str">
        <f>'FORMAT REKAP'!BD927</f>
        <v/>
      </c>
      <c r="M990" s="394" t="str">
        <f>'FORMAT REKAP'!BE927&amp;"/"&amp;'FORMAT REKAP'!BF927</f>
        <v>/</v>
      </c>
      <c r="P990" s="394">
        <f>'FORMAT REKAP'!AW927</f>
        <v>0</v>
      </c>
      <c r="Q990" s="395" t="str">
        <f>'FORMAT REKAP'!BI927</f>
        <v/>
      </c>
      <c r="R990" s="394" t="str">
        <f>'FORMAT REKAP'!BJ927</f>
        <v/>
      </c>
      <c r="S990" s="393" t="str">
        <f>'FORMAT REKAP'!BK927</f>
        <v/>
      </c>
    </row>
    <row r="991" spans="3:19" x14ac:dyDescent="0.25">
      <c r="C991" s="394" t="str">
        <f>'FORMAT REKAP'!H928&amp;"/"&amp;'FORMAT REKAP'!I928</f>
        <v>/</v>
      </c>
      <c r="D991" s="394" t="str">
        <f>'FORMAT REKAP'!AH928</f>
        <v/>
      </c>
      <c r="E991" s="394" t="str">
        <f>'FORMAT REKAP'!AM928</f>
        <v/>
      </c>
      <c r="F991" s="395" t="str">
        <f>'FORMAT REKAP'!AN928</f>
        <v/>
      </c>
      <c r="G991" s="394" t="str">
        <f>'FORMAT REKAP'!AQ928</f>
        <v/>
      </c>
      <c r="H991" s="394">
        <f>'FORMAT REKAP'!AS928</f>
        <v>0</v>
      </c>
      <c r="I991" s="394">
        <f>'FORMAT REKAP'!AU928</f>
        <v>0</v>
      </c>
      <c r="J991" s="394">
        <f>'FORMAT REKAP'!AY928</f>
        <v>0</v>
      </c>
      <c r="K991" s="395">
        <f>'FORMAT REKAP'!BA928</f>
        <v>0</v>
      </c>
      <c r="L991" s="395" t="str">
        <f>'FORMAT REKAP'!BD928</f>
        <v/>
      </c>
      <c r="M991" s="394" t="str">
        <f>'FORMAT REKAP'!BE928&amp;"/"&amp;'FORMAT REKAP'!BF928</f>
        <v>/</v>
      </c>
      <c r="P991" s="394">
        <f>'FORMAT REKAP'!AW928</f>
        <v>0</v>
      </c>
      <c r="Q991" s="395" t="str">
        <f>'FORMAT REKAP'!BI928</f>
        <v/>
      </c>
      <c r="R991" s="394" t="str">
        <f>'FORMAT REKAP'!BJ928</f>
        <v/>
      </c>
      <c r="S991" s="393" t="str">
        <f>'FORMAT REKAP'!BK928</f>
        <v/>
      </c>
    </row>
    <row r="992" spans="3:19" x14ac:dyDescent="0.25">
      <c r="C992" s="394" t="str">
        <f>'FORMAT REKAP'!H929&amp;"/"&amp;'FORMAT REKAP'!I929</f>
        <v>/</v>
      </c>
      <c r="D992" s="394" t="str">
        <f>'FORMAT REKAP'!AH929</f>
        <v/>
      </c>
      <c r="E992" s="394" t="str">
        <f>'FORMAT REKAP'!AM929</f>
        <v/>
      </c>
      <c r="F992" s="395" t="str">
        <f>'FORMAT REKAP'!AN929</f>
        <v/>
      </c>
      <c r="G992" s="394" t="str">
        <f>'FORMAT REKAP'!AQ929</f>
        <v/>
      </c>
      <c r="H992" s="394">
        <f>'FORMAT REKAP'!AS929</f>
        <v>0</v>
      </c>
      <c r="I992" s="394">
        <f>'FORMAT REKAP'!AU929</f>
        <v>0</v>
      </c>
      <c r="J992" s="394">
        <f>'FORMAT REKAP'!AY929</f>
        <v>0</v>
      </c>
      <c r="K992" s="395">
        <f>'FORMAT REKAP'!BA929</f>
        <v>0</v>
      </c>
      <c r="L992" s="395" t="str">
        <f>'FORMAT REKAP'!BD929</f>
        <v/>
      </c>
      <c r="M992" s="394" t="str">
        <f>'FORMAT REKAP'!BE929&amp;"/"&amp;'FORMAT REKAP'!BF929</f>
        <v>/</v>
      </c>
      <c r="P992" s="394">
        <f>'FORMAT REKAP'!AW929</f>
        <v>0</v>
      </c>
      <c r="Q992" s="395" t="str">
        <f>'FORMAT REKAP'!BI929</f>
        <v/>
      </c>
      <c r="R992" s="394" t="str">
        <f>'FORMAT REKAP'!BJ929</f>
        <v/>
      </c>
      <c r="S992" s="393" t="str">
        <f>'FORMAT REKAP'!BK929</f>
        <v/>
      </c>
    </row>
    <row r="993" spans="3:19" x14ac:dyDescent="0.25">
      <c r="C993" s="394" t="str">
        <f>'FORMAT REKAP'!H930&amp;"/"&amp;'FORMAT REKAP'!I930</f>
        <v>/</v>
      </c>
      <c r="D993" s="394" t="str">
        <f>'FORMAT REKAP'!AH930</f>
        <v/>
      </c>
      <c r="E993" s="394" t="str">
        <f>'FORMAT REKAP'!AM930</f>
        <v/>
      </c>
      <c r="F993" s="395" t="str">
        <f>'FORMAT REKAP'!AN930</f>
        <v/>
      </c>
      <c r="G993" s="394" t="str">
        <f>'FORMAT REKAP'!AQ930</f>
        <v/>
      </c>
      <c r="H993" s="394">
        <f>'FORMAT REKAP'!AS930</f>
        <v>0</v>
      </c>
      <c r="I993" s="394">
        <f>'FORMAT REKAP'!AU930</f>
        <v>0</v>
      </c>
      <c r="J993" s="394">
        <f>'FORMAT REKAP'!AY930</f>
        <v>0</v>
      </c>
      <c r="K993" s="395">
        <f>'FORMAT REKAP'!BA930</f>
        <v>0</v>
      </c>
      <c r="L993" s="395" t="str">
        <f>'FORMAT REKAP'!BD930</f>
        <v/>
      </c>
      <c r="M993" s="394" t="str">
        <f>'FORMAT REKAP'!BE930&amp;"/"&amp;'FORMAT REKAP'!BF930</f>
        <v>/</v>
      </c>
      <c r="P993" s="394">
        <f>'FORMAT REKAP'!AW930</f>
        <v>0</v>
      </c>
      <c r="Q993" s="395" t="str">
        <f>'FORMAT REKAP'!BI930</f>
        <v/>
      </c>
      <c r="R993" s="394" t="str">
        <f>'FORMAT REKAP'!BJ930</f>
        <v/>
      </c>
      <c r="S993" s="393" t="str">
        <f>'FORMAT REKAP'!BK930</f>
        <v/>
      </c>
    </row>
    <row r="994" spans="3:19" x14ac:dyDescent="0.25">
      <c r="C994" s="394" t="str">
        <f>'FORMAT REKAP'!H931&amp;"/"&amp;'FORMAT REKAP'!I931</f>
        <v>/</v>
      </c>
      <c r="D994" s="394" t="str">
        <f>'FORMAT REKAP'!AH931</f>
        <v/>
      </c>
      <c r="E994" s="394" t="str">
        <f>'FORMAT REKAP'!AM931</f>
        <v/>
      </c>
      <c r="F994" s="395" t="str">
        <f>'FORMAT REKAP'!AN931</f>
        <v/>
      </c>
      <c r="G994" s="394" t="str">
        <f>'FORMAT REKAP'!AQ931</f>
        <v/>
      </c>
      <c r="H994" s="394">
        <f>'FORMAT REKAP'!AS931</f>
        <v>0</v>
      </c>
      <c r="I994" s="394">
        <f>'FORMAT REKAP'!AU931</f>
        <v>0</v>
      </c>
      <c r="J994" s="394">
        <f>'FORMAT REKAP'!AY931</f>
        <v>0</v>
      </c>
      <c r="K994" s="395">
        <f>'FORMAT REKAP'!BA931</f>
        <v>0</v>
      </c>
      <c r="L994" s="395" t="str">
        <f>'FORMAT REKAP'!BD931</f>
        <v/>
      </c>
      <c r="M994" s="394" t="str">
        <f>'FORMAT REKAP'!BE931&amp;"/"&amp;'FORMAT REKAP'!BF931</f>
        <v>/</v>
      </c>
      <c r="P994" s="394">
        <f>'FORMAT REKAP'!AW931</f>
        <v>0</v>
      </c>
      <c r="Q994" s="395" t="str">
        <f>'FORMAT REKAP'!BI931</f>
        <v/>
      </c>
      <c r="R994" s="394" t="str">
        <f>'FORMAT REKAP'!BJ931</f>
        <v/>
      </c>
      <c r="S994" s="393" t="str">
        <f>'FORMAT REKAP'!BK931</f>
        <v/>
      </c>
    </row>
    <row r="995" spans="3:19" x14ac:dyDescent="0.25">
      <c r="C995" s="394" t="str">
        <f>'FORMAT REKAP'!H932&amp;"/"&amp;'FORMAT REKAP'!I932</f>
        <v>/</v>
      </c>
      <c r="D995" s="394" t="str">
        <f>'FORMAT REKAP'!AH932</f>
        <v/>
      </c>
      <c r="E995" s="394" t="str">
        <f>'FORMAT REKAP'!AM932</f>
        <v/>
      </c>
      <c r="F995" s="395" t="str">
        <f>'FORMAT REKAP'!AN932</f>
        <v/>
      </c>
      <c r="G995" s="394" t="str">
        <f>'FORMAT REKAP'!AQ932</f>
        <v/>
      </c>
      <c r="H995" s="394">
        <f>'FORMAT REKAP'!AS932</f>
        <v>0</v>
      </c>
      <c r="I995" s="394">
        <f>'FORMAT REKAP'!AU932</f>
        <v>0</v>
      </c>
      <c r="J995" s="394">
        <f>'FORMAT REKAP'!AY932</f>
        <v>0</v>
      </c>
      <c r="K995" s="395">
        <f>'FORMAT REKAP'!BA932</f>
        <v>0</v>
      </c>
      <c r="L995" s="395" t="str">
        <f>'FORMAT REKAP'!BD932</f>
        <v/>
      </c>
      <c r="M995" s="394" t="str">
        <f>'FORMAT REKAP'!BE932&amp;"/"&amp;'FORMAT REKAP'!BF932</f>
        <v>/</v>
      </c>
      <c r="P995" s="394">
        <f>'FORMAT REKAP'!AW932</f>
        <v>0</v>
      </c>
      <c r="Q995" s="395" t="str">
        <f>'FORMAT REKAP'!BI932</f>
        <v/>
      </c>
      <c r="R995" s="394" t="str">
        <f>'FORMAT REKAP'!BJ932</f>
        <v/>
      </c>
      <c r="S995" s="393" t="str">
        <f>'FORMAT REKAP'!BK932</f>
        <v/>
      </c>
    </row>
    <row r="996" spans="3:19" x14ac:dyDescent="0.25">
      <c r="C996" s="394" t="str">
        <f>'FORMAT REKAP'!H933&amp;"/"&amp;'FORMAT REKAP'!I933</f>
        <v>/</v>
      </c>
      <c r="D996" s="394" t="str">
        <f>'FORMAT REKAP'!AH933</f>
        <v/>
      </c>
      <c r="E996" s="394" t="str">
        <f>'FORMAT REKAP'!AM933</f>
        <v/>
      </c>
      <c r="F996" s="395" t="str">
        <f>'FORMAT REKAP'!AN933</f>
        <v/>
      </c>
      <c r="G996" s="394" t="str">
        <f>'FORMAT REKAP'!AQ933</f>
        <v/>
      </c>
      <c r="H996" s="394">
        <f>'FORMAT REKAP'!AS933</f>
        <v>0</v>
      </c>
      <c r="I996" s="394">
        <f>'FORMAT REKAP'!AU933</f>
        <v>0</v>
      </c>
      <c r="J996" s="394">
        <f>'FORMAT REKAP'!AY933</f>
        <v>0</v>
      </c>
      <c r="K996" s="395">
        <f>'FORMAT REKAP'!BA933</f>
        <v>0</v>
      </c>
      <c r="L996" s="395" t="str">
        <f>'FORMAT REKAP'!BD933</f>
        <v/>
      </c>
      <c r="M996" s="394" t="str">
        <f>'FORMAT REKAP'!BE933&amp;"/"&amp;'FORMAT REKAP'!BF933</f>
        <v>/</v>
      </c>
      <c r="P996" s="394">
        <f>'FORMAT REKAP'!AW933</f>
        <v>0</v>
      </c>
      <c r="Q996" s="395" t="str">
        <f>'FORMAT REKAP'!BI933</f>
        <v/>
      </c>
      <c r="R996" s="394" t="str">
        <f>'FORMAT REKAP'!BJ933</f>
        <v/>
      </c>
      <c r="S996" s="393" t="str">
        <f>'FORMAT REKAP'!BK933</f>
        <v/>
      </c>
    </row>
    <row r="997" spans="3:19" x14ac:dyDescent="0.25">
      <c r="C997" s="394" t="str">
        <f>'FORMAT REKAP'!H934&amp;"/"&amp;'FORMAT REKAP'!I934</f>
        <v>/</v>
      </c>
      <c r="D997" s="394" t="str">
        <f>'FORMAT REKAP'!AH934</f>
        <v/>
      </c>
      <c r="E997" s="394" t="str">
        <f>'FORMAT REKAP'!AM934</f>
        <v/>
      </c>
      <c r="F997" s="395" t="str">
        <f>'FORMAT REKAP'!AN934</f>
        <v/>
      </c>
      <c r="G997" s="394" t="str">
        <f>'FORMAT REKAP'!AQ934</f>
        <v/>
      </c>
      <c r="H997" s="394">
        <f>'FORMAT REKAP'!AS934</f>
        <v>0</v>
      </c>
      <c r="I997" s="394">
        <f>'FORMAT REKAP'!AU934</f>
        <v>0</v>
      </c>
      <c r="J997" s="394">
        <f>'FORMAT REKAP'!AY934</f>
        <v>0</v>
      </c>
      <c r="K997" s="395">
        <f>'FORMAT REKAP'!BA934</f>
        <v>0</v>
      </c>
      <c r="L997" s="395" t="str">
        <f>'FORMAT REKAP'!BD934</f>
        <v/>
      </c>
      <c r="M997" s="394" t="str">
        <f>'FORMAT REKAP'!BE934&amp;"/"&amp;'FORMAT REKAP'!BF934</f>
        <v>/</v>
      </c>
      <c r="P997" s="394">
        <f>'FORMAT REKAP'!AW934</f>
        <v>0</v>
      </c>
      <c r="Q997" s="395" t="str">
        <f>'FORMAT REKAP'!BI934</f>
        <v/>
      </c>
      <c r="R997" s="394" t="str">
        <f>'FORMAT REKAP'!BJ934</f>
        <v/>
      </c>
      <c r="S997" s="393" t="str">
        <f>'FORMAT REKAP'!BK934</f>
        <v/>
      </c>
    </row>
    <row r="998" spans="3:19" x14ac:dyDescent="0.25">
      <c r="C998" s="394" t="str">
        <f>'FORMAT REKAP'!H935&amp;"/"&amp;'FORMAT REKAP'!I935</f>
        <v>/</v>
      </c>
      <c r="D998" s="394" t="str">
        <f>'FORMAT REKAP'!AH935</f>
        <v/>
      </c>
      <c r="E998" s="394" t="str">
        <f>'FORMAT REKAP'!AM935</f>
        <v/>
      </c>
      <c r="F998" s="395" t="str">
        <f>'FORMAT REKAP'!AN935</f>
        <v/>
      </c>
      <c r="G998" s="394" t="str">
        <f>'FORMAT REKAP'!AQ935</f>
        <v/>
      </c>
      <c r="H998" s="394">
        <f>'FORMAT REKAP'!AS935</f>
        <v>0</v>
      </c>
      <c r="I998" s="394">
        <f>'FORMAT REKAP'!AU935</f>
        <v>0</v>
      </c>
      <c r="J998" s="394">
        <f>'FORMAT REKAP'!AY935</f>
        <v>0</v>
      </c>
      <c r="K998" s="395">
        <f>'FORMAT REKAP'!BA935</f>
        <v>0</v>
      </c>
      <c r="L998" s="395" t="str">
        <f>'FORMAT REKAP'!BD935</f>
        <v/>
      </c>
      <c r="M998" s="394" t="str">
        <f>'FORMAT REKAP'!BE935&amp;"/"&amp;'FORMAT REKAP'!BF935</f>
        <v>/</v>
      </c>
      <c r="P998" s="394">
        <f>'FORMAT REKAP'!AW935</f>
        <v>0</v>
      </c>
      <c r="Q998" s="395" t="str">
        <f>'FORMAT REKAP'!BI935</f>
        <v/>
      </c>
      <c r="R998" s="394" t="str">
        <f>'FORMAT REKAP'!BJ935</f>
        <v/>
      </c>
      <c r="S998" s="393" t="str">
        <f>'FORMAT REKAP'!BK935</f>
        <v/>
      </c>
    </row>
    <row r="999" spans="3:19" x14ac:dyDescent="0.25">
      <c r="C999" s="394" t="str">
        <f>'FORMAT REKAP'!H936&amp;"/"&amp;'FORMAT REKAP'!I936</f>
        <v>/</v>
      </c>
      <c r="D999" s="394" t="str">
        <f>'FORMAT REKAP'!AH936</f>
        <v/>
      </c>
      <c r="E999" s="394" t="str">
        <f>'FORMAT REKAP'!AM936</f>
        <v/>
      </c>
      <c r="F999" s="395" t="str">
        <f>'FORMAT REKAP'!AN936</f>
        <v/>
      </c>
      <c r="G999" s="394" t="str">
        <f>'FORMAT REKAP'!AQ936</f>
        <v/>
      </c>
      <c r="H999" s="394">
        <f>'FORMAT REKAP'!AS936</f>
        <v>0</v>
      </c>
      <c r="I999" s="394">
        <f>'FORMAT REKAP'!AU936</f>
        <v>0</v>
      </c>
      <c r="J999" s="394">
        <f>'FORMAT REKAP'!AY936</f>
        <v>0</v>
      </c>
      <c r="K999" s="395">
        <f>'FORMAT REKAP'!BA936</f>
        <v>0</v>
      </c>
      <c r="L999" s="395" t="str">
        <f>'FORMAT REKAP'!BD936</f>
        <v/>
      </c>
      <c r="M999" s="394" t="str">
        <f>'FORMAT REKAP'!BE936&amp;"/"&amp;'FORMAT REKAP'!BF936</f>
        <v>/</v>
      </c>
      <c r="P999" s="394">
        <f>'FORMAT REKAP'!AW936</f>
        <v>0</v>
      </c>
      <c r="Q999" s="395" t="str">
        <f>'FORMAT REKAP'!BI936</f>
        <v/>
      </c>
      <c r="R999" s="394" t="str">
        <f>'FORMAT REKAP'!BJ936</f>
        <v/>
      </c>
      <c r="S999" s="393" t="str">
        <f>'FORMAT REKAP'!BK936</f>
        <v/>
      </c>
    </row>
    <row r="1000" spans="3:19" x14ac:dyDescent="0.25">
      <c r="C1000" s="394" t="str">
        <f>'FORMAT REKAP'!H937&amp;"/"&amp;'FORMAT REKAP'!I937</f>
        <v>/</v>
      </c>
      <c r="D1000" s="394" t="str">
        <f>'FORMAT REKAP'!AH937</f>
        <v/>
      </c>
      <c r="E1000" s="394" t="str">
        <f>'FORMAT REKAP'!AM937</f>
        <v/>
      </c>
      <c r="F1000" s="395" t="str">
        <f>'FORMAT REKAP'!AN937</f>
        <v/>
      </c>
      <c r="G1000" s="394" t="str">
        <f>'FORMAT REKAP'!AQ937</f>
        <v/>
      </c>
      <c r="H1000" s="394">
        <f>'FORMAT REKAP'!AS937</f>
        <v>0</v>
      </c>
      <c r="I1000" s="394">
        <f>'FORMAT REKAP'!AU937</f>
        <v>0</v>
      </c>
      <c r="J1000" s="394">
        <f>'FORMAT REKAP'!AY937</f>
        <v>0</v>
      </c>
      <c r="K1000" s="395">
        <f>'FORMAT REKAP'!BA937</f>
        <v>0</v>
      </c>
      <c r="L1000" s="395" t="str">
        <f>'FORMAT REKAP'!BD937</f>
        <v/>
      </c>
      <c r="M1000" s="394" t="str">
        <f>'FORMAT REKAP'!BE937&amp;"/"&amp;'FORMAT REKAP'!BF937</f>
        <v>/</v>
      </c>
      <c r="P1000" s="394">
        <f>'FORMAT REKAP'!AW937</f>
        <v>0</v>
      </c>
      <c r="Q1000" s="395" t="str">
        <f>'FORMAT REKAP'!BI937</f>
        <v/>
      </c>
      <c r="R1000" s="394" t="str">
        <f>'FORMAT REKAP'!BJ937</f>
        <v/>
      </c>
      <c r="S1000" s="393" t="str">
        <f>'FORMAT REKAP'!BK937</f>
        <v/>
      </c>
    </row>
    <row r="1001" spans="3:19" x14ac:dyDescent="0.25">
      <c r="C1001" s="394" t="str">
        <f>'FORMAT REKAP'!H938&amp;"/"&amp;'FORMAT REKAP'!I938</f>
        <v>/</v>
      </c>
      <c r="D1001" s="394" t="str">
        <f>'FORMAT REKAP'!AH938</f>
        <v/>
      </c>
      <c r="E1001" s="394" t="str">
        <f>'FORMAT REKAP'!AM938</f>
        <v/>
      </c>
      <c r="F1001" s="395" t="str">
        <f>'FORMAT REKAP'!AN938</f>
        <v/>
      </c>
      <c r="G1001" s="394" t="str">
        <f>'FORMAT REKAP'!AQ938</f>
        <v/>
      </c>
      <c r="H1001" s="394">
        <f>'FORMAT REKAP'!AS938</f>
        <v>0</v>
      </c>
      <c r="I1001" s="394">
        <f>'FORMAT REKAP'!AU938</f>
        <v>0</v>
      </c>
      <c r="J1001" s="394">
        <f>'FORMAT REKAP'!AY938</f>
        <v>0</v>
      </c>
      <c r="K1001" s="395">
        <f>'FORMAT REKAP'!BA938</f>
        <v>0</v>
      </c>
      <c r="L1001" s="395" t="str">
        <f>'FORMAT REKAP'!BD938</f>
        <v/>
      </c>
      <c r="M1001" s="394" t="str">
        <f>'FORMAT REKAP'!BE938&amp;"/"&amp;'FORMAT REKAP'!BF938</f>
        <v>/</v>
      </c>
      <c r="P1001" s="394">
        <f>'FORMAT REKAP'!AW938</f>
        <v>0</v>
      </c>
      <c r="Q1001" s="395" t="str">
        <f>'FORMAT REKAP'!BI938</f>
        <v/>
      </c>
      <c r="R1001" s="394" t="str">
        <f>'FORMAT REKAP'!BJ938</f>
        <v/>
      </c>
      <c r="S1001" s="393" t="str">
        <f>'FORMAT REKAP'!BK938</f>
        <v/>
      </c>
    </row>
    <row r="1002" spans="3:19" x14ac:dyDescent="0.25">
      <c r="C1002" s="394" t="str">
        <f>'FORMAT REKAP'!H939&amp;"/"&amp;'FORMAT REKAP'!I939</f>
        <v>/</v>
      </c>
      <c r="D1002" s="394" t="str">
        <f>'FORMAT REKAP'!AH939</f>
        <v/>
      </c>
      <c r="E1002" s="394" t="str">
        <f>'FORMAT REKAP'!AM939</f>
        <v/>
      </c>
      <c r="F1002" s="395" t="str">
        <f>'FORMAT REKAP'!AN939</f>
        <v/>
      </c>
      <c r="G1002" s="394" t="str">
        <f>'FORMAT REKAP'!AQ939</f>
        <v/>
      </c>
      <c r="H1002" s="394">
        <f>'FORMAT REKAP'!AS939</f>
        <v>0</v>
      </c>
      <c r="I1002" s="394">
        <f>'FORMAT REKAP'!AU939</f>
        <v>0</v>
      </c>
      <c r="J1002" s="394">
        <f>'FORMAT REKAP'!AY939</f>
        <v>0</v>
      </c>
      <c r="K1002" s="395">
        <f>'FORMAT REKAP'!BA939</f>
        <v>0</v>
      </c>
      <c r="L1002" s="395" t="str">
        <f>'FORMAT REKAP'!BD939</f>
        <v/>
      </c>
      <c r="M1002" s="394" t="str">
        <f>'FORMAT REKAP'!BE939&amp;"/"&amp;'FORMAT REKAP'!BF939</f>
        <v>/</v>
      </c>
      <c r="P1002" s="394">
        <f>'FORMAT REKAP'!AW939</f>
        <v>0</v>
      </c>
      <c r="Q1002" s="395" t="str">
        <f>'FORMAT REKAP'!BI939</f>
        <v/>
      </c>
      <c r="R1002" s="394" t="str">
        <f>'FORMAT REKAP'!BJ939</f>
        <v/>
      </c>
      <c r="S1002" s="393" t="str">
        <f>'FORMAT REKAP'!BK939</f>
        <v/>
      </c>
    </row>
    <row r="1003" spans="3:19" x14ac:dyDescent="0.25">
      <c r="C1003" s="394" t="str">
        <f>'FORMAT REKAP'!H940&amp;"/"&amp;'FORMAT REKAP'!I940</f>
        <v>/</v>
      </c>
      <c r="D1003" s="394" t="str">
        <f>'FORMAT REKAP'!AH940</f>
        <v/>
      </c>
      <c r="E1003" s="394" t="str">
        <f>'FORMAT REKAP'!AM940</f>
        <v/>
      </c>
      <c r="F1003" s="395" t="str">
        <f>'FORMAT REKAP'!AN940</f>
        <v/>
      </c>
      <c r="G1003" s="394" t="str">
        <f>'FORMAT REKAP'!AQ940</f>
        <v/>
      </c>
      <c r="H1003" s="394">
        <f>'FORMAT REKAP'!AS940</f>
        <v>0</v>
      </c>
      <c r="I1003" s="394">
        <f>'FORMAT REKAP'!AU940</f>
        <v>0</v>
      </c>
      <c r="J1003" s="394">
        <f>'FORMAT REKAP'!AY940</f>
        <v>0</v>
      </c>
      <c r="K1003" s="395">
        <f>'FORMAT REKAP'!BA940</f>
        <v>0</v>
      </c>
      <c r="L1003" s="395" t="str">
        <f>'FORMAT REKAP'!BD940</f>
        <v/>
      </c>
      <c r="M1003" s="394" t="str">
        <f>'FORMAT REKAP'!BE940&amp;"/"&amp;'FORMAT REKAP'!BF940</f>
        <v>/</v>
      </c>
      <c r="P1003" s="394">
        <f>'FORMAT REKAP'!AW940</f>
        <v>0</v>
      </c>
      <c r="Q1003" s="395" t="str">
        <f>'FORMAT REKAP'!BI940</f>
        <v/>
      </c>
      <c r="R1003" s="394" t="str">
        <f>'FORMAT REKAP'!BJ940</f>
        <v/>
      </c>
      <c r="S1003" s="393" t="str">
        <f>'FORMAT REKAP'!BK940</f>
        <v/>
      </c>
    </row>
    <row r="1004" spans="3:19" x14ac:dyDescent="0.25">
      <c r="C1004" s="394" t="str">
        <f>'FORMAT REKAP'!H941&amp;"/"&amp;'FORMAT REKAP'!I941</f>
        <v>/</v>
      </c>
      <c r="D1004" s="394" t="str">
        <f>'FORMAT REKAP'!AH941</f>
        <v/>
      </c>
      <c r="E1004" s="394" t="str">
        <f>'FORMAT REKAP'!AM941</f>
        <v/>
      </c>
      <c r="F1004" s="395" t="str">
        <f>'FORMAT REKAP'!AN941</f>
        <v/>
      </c>
      <c r="G1004" s="394" t="str">
        <f>'FORMAT REKAP'!AQ941</f>
        <v/>
      </c>
      <c r="H1004" s="394">
        <f>'FORMAT REKAP'!AS941</f>
        <v>0</v>
      </c>
      <c r="I1004" s="394">
        <f>'FORMAT REKAP'!AU941</f>
        <v>0</v>
      </c>
      <c r="J1004" s="394">
        <f>'FORMAT REKAP'!AY941</f>
        <v>0</v>
      </c>
      <c r="K1004" s="395">
        <f>'FORMAT REKAP'!BA941</f>
        <v>0</v>
      </c>
      <c r="L1004" s="395" t="str">
        <f>'FORMAT REKAP'!BD941</f>
        <v/>
      </c>
      <c r="M1004" s="394" t="str">
        <f>'FORMAT REKAP'!BE941&amp;"/"&amp;'FORMAT REKAP'!BF941</f>
        <v>/</v>
      </c>
      <c r="P1004" s="394">
        <f>'FORMAT REKAP'!AW941</f>
        <v>0</v>
      </c>
      <c r="Q1004" s="395" t="str">
        <f>'FORMAT REKAP'!BI941</f>
        <v/>
      </c>
      <c r="R1004" s="394" t="str">
        <f>'FORMAT REKAP'!BJ941</f>
        <v/>
      </c>
      <c r="S1004" s="393" t="str">
        <f>'FORMAT REKAP'!BK941</f>
        <v/>
      </c>
    </row>
    <row r="1005" spans="3:19" x14ac:dyDescent="0.25">
      <c r="C1005" s="394" t="str">
        <f>'FORMAT REKAP'!H942&amp;"/"&amp;'FORMAT REKAP'!I942</f>
        <v>/</v>
      </c>
      <c r="D1005" s="394" t="str">
        <f>'FORMAT REKAP'!AH942</f>
        <v/>
      </c>
      <c r="E1005" s="394" t="str">
        <f>'FORMAT REKAP'!AM942</f>
        <v/>
      </c>
      <c r="F1005" s="395" t="str">
        <f>'FORMAT REKAP'!AN942</f>
        <v/>
      </c>
      <c r="G1005" s="394" t="str">
        <f>'FORMAT REKAP'!AQ942</f>
        <v/>
      </c>
      <c r="H1005" s="394">
        <f>'FORMAT REKAP'!AS942</f>
        <v>0</v>
      </c>
      <c r="I1005" s="394">
        <f>'FORMAT REKAP'!AU942</f>
        <v>0</v>
      </c>
      <c r="J1005" s="394">
        <f>'FORMAT REKAP'!AY942</f>
        <v>0</v>
      </c>
      <c r="K1005" s="395">
        <f>'FORMAT REKAP'!BA942</f>
        <v>0</v>
      </c>
      <c r="L1005" s="395" t="str">
        <f>'FORMAT REKAP'!BD942</f>
        <v/>
      </c>
      <c r="M1005" s="394" t="str">
        <f>'FORMAT REKAP'!BE942&amp;"/"&amp;'FORMAT REKAP'!BF942</f>
        <v>/</v>
      </c>
      <c r="P1005" s="394">
        <f>'FORMAT REKAP'!AW942</f>
        <v>0</v>
      </c>
      <c r="Q1005" s="395" t="str">
        <f>'FORMAT REKAP'!BI942</f>
        <v/>
      </c>
      <c r="R1005" s="394" t="str">
        <f>'FORMAT REKAP'!BJ942</f>
        <v/>
      </c>
      <c r="S1005" s="393" t="str">
        <f>'FORMAT REKAP'!BK942</f>
        <v/>
      </c>
    </row>
    <row r="1006" spans="3:19" x14ac:dyDescent="0.25">
      <c r="C1006" s="394" t="str">
        <f>'FORMAT REKAP'!H943&amp;"/"&amp;'FORMAT REKAP'!I943</f>
        <v>/</v>
      </c>
      <c r="D1006" s="394" t="str">
        <f>'FORMAT REKAP'!AH943</f>
        <v/>
      </c>
      <c r="E1006" s="394" t="str">
        <f>'FORMAT REKAP'!AM943</f>
        <v/>
      </c>
      <c r="F1006" s="395" t="str">
        <f>'FORMAT REKAP'!AN943</f>
        <v/>
      </c>
      <c r="G1006" s="394" t="str">
        <f>'FORMAT REKAP'!AQ943</f>
        <v/>
      </c>
      <c r="H1006" s="394">
        <f>'FORMAT REKAP'!AS943</f>
        <v>0</v>
      </c>
      <c r="I1006" s="394">
        <f>'FORMAT REKAP'!AU943</f>
        <v>0</v>
      </c>
      <c r="J1006" s="394">
        <f>'FORMAT REKAP'!AY943</f>
        <v>0</v>
      </c>
      <c r="K1006" s="395">
        <f>'FORMAT REKAP'!BA943</f>
        <v>0</v>
      </c>
      <c r="L1006" s="395" t="str">
        <f>'FORMAT REKAP'!BD943</f>
        <v/>
      </c>
      <c r="M1006" s="394" t="str">
        <f>'FORMAT REKAP'!BE943&amp;"/"&amp;'FORMAT REKAP'!BF943</f>
        <v>/</v>
      </c>
      <c r="P1006" s="394">
        <f>'FORMAT REKAP'!AW943</f>
        <v>0</v>
      </c>
      <c r="Q1006" s="395" t="str">
        <f>'FORMAT REKAP'!BI943</f>
        <v/>
      </c>
      <c r="R1006" s="394" t="str">
        <f>'FORMAT REKAP'!BJ943</f>
        <v/>
      </c>
      <c r="S1006" s="393" t="str">
        <f>'FORMAT REKAP'!BK943</f>
        <v/>
      </c>
    </row>
    <row r="1007" spans="3:19" x14ac:dyDescent="0.25">
      <c r="C1007" s="394" t="str">
        <f>'FORMAT REKAP'!H944&amp;"/"&amp;'FORMAT REKAP'!I944</f>
        <v>/</v>
      </c>
      <c r="D1007" s="394" t="str">
        <f>'FORMAT REKAP'!AH944</f>
        <v/>
      </c>
      <c r="E1007" s="394" t="str">
        <f>'FORMAT REKAP'!AM944</f>
        <v/>
      </c>
      <c r="F1007" s="395" t="str">
        <f>'FORMAT REKAP'!AN944</f>
        <v/>
      </c>
      <c r="G1007" s="394" t="str">
        <f>'FORMAT REKAP'!AQ944</f>
        <v/>
      </c>
      <c r="H1007" s="394">
        <f>'FORMAT REKAP'!AS944</f>
        <v>0</v>
      </c>
      <c r="I1007" s="394">
        <f>'FORMAT REKAP'!AU944</f>
        <v>0</v>
      </c>
      <c r="J1007" s="394">
        <f>'FORMAT REKAP'!AY944</f>
        <v>0</v>
      </c>
      <c r="K1007" s="395">
        <f>'FORMAT REKAP'!BA944</f>
        <v>0</v>
      </c>
      <c r="L1007" s="395" t="str">
        <f>'FORMAT REKAP'!BD944</f>
        <v/>
      </c>
      <c r="M1007" s="394" t="str">
        <f>'FORMAT REKAP'!BE944&amp;"/"&amp;'FORMAT REKAP'!BF944</f>
        <v>/</v>
      </c>
      <c r="P1007" s="394">
        <f>'FORMAT REKAP'!AW944</f>
        <v>0</v>
      </c>
      <c r="Q1007" s="395" t="str">
        <f>'FORMAT REKAP'!BI944</f>
        <v/>
      </c>
      <c r="R1007" s="394" t="str">
        <f>'FORMAT REKAP'!BJ944</f>
        <v/>
      </c>
      <c r="S1007" s="393" t="str">
        <f>'FORMAT REKAP'!BK944</f>
        <v/>
      </c>
    </row>
    <row r="1008" spans="3:19" x14ac:dyDescent="0.25">
      <c r="C1008" s="394" t="str">
        <f>'FORMAT REKAP'!H945&amp;"/"&amp;'FORMAT REKAP'!I945</f>
        <v>/</v>
      </c>
      <c r="D1008" s="394" t="str">
        <f>'FORMAT REKAP'!AH945</f>
        <v/>
      </c>
      <c r="E1008" s="394" t="str">
        <f>'FORMAT REKAP'!AM945</f>
        <v/>
      </c>
      <c r="F1008" s="395" t="str">
        <f>'FORMAT REKAP'!AN945</f>
        <v/>
      </c>
      <c r="G1008" s="394" t="str">
        <f>'FORMAT REKAP'!AQ945</f>
        <v/>
      </c>
      <c r="H1008" s="394">
        <f>'FORMAT REKAP'!AS945</f>
        <v>0</v>
      </c>
      <c r="I1008" s="394">
        <f>'FORMAT REKAP'!AU945</f>
        <v>0</v>
      </c>
      <c r="J1008" s="394">
        <f>'FORMAT REKAP'!AY945</f>
        <v>0</v>
      </c>
      <c r="K1008" s="395">
        <f>'FORMAT REKAP'!BA945</f>
        <v>0</v>
      </c>
      <c r="L1008" s="395" t="str">
        <f>'FORMAT REKAP'!BD945</f>
        <v/>
      </c>
      <c r="M1008" s="394" t="str">
        <f>'FORMAT REKAP'!BE945&amp;"/"&amp;'FORMAT REKAP'!BF945</f>
        <v>/</v>
      </c>
      <c r="P1008" s="394">
        <f>'FORMAT REKAP'!AW945</f>
        <v>0</v>
      </c>
      <c r="Q1008" s="395" t="str">
        <f>'FORMAT REKAP'!BI945</f>
        <v/>
      </c>
      <c r="R1008" s="394" t="str">
        <f>'FORMAT REKAP'!BJ945</f>
        <v/>
      </c>
      <c r="S1008" s="393" t="str">
        <f>'FORMAT REKAP'!BK945</f>
        <v/>
      </c>
    </row>
    <row r="1009" spans="3:19" x14ac:dyDescent="0.25">
      <c r="C1009" s="394" t="str">
        <f>'FORMAT REKAP'!H946&amp;"/"&amp;'FORMAT REKAP'!I946</f>
        <v>/</v>
      </c>
      <c r="D1009" s="394" t="str">
        <f>'FORMAT REKAP'!AH946</f>
        <v/>
      </c>
      <c r="E1009" s="394" t="str">
        <f>'FORMAT REKAP'!AM946</f>
        <v/>
      </c>
      <c r="F1009" s="395" t="str">
        <f>'FORMAT REKAP'!AN946</f>
        <v/>
      </c>
      <c r="G1009" s="394" t="str">
        <f>'FORMAT REKAP'!AQ946</f>
        <v/>
      </c>
      <c r="H1009" s="394">
        <f>'FORMAT REKAP'!AS946</f>
        <v>0</v>
      </c>
      <c r="I1009" s="394">
        <f>'FORMAT REKAP'!AU946</f>
        <v>0</v>
      </c>
      <c r="J1009" s="394">
        <f>'FORMAT REKAP'!AY946</f>
        <v>0</v>
      </c>
      <c r="K1009" s="395">
        <f>'FORMAT REKAP'!BA946</f>
        <v>0</v>
      </c>
      <c r="L1009" s="395" t="str">
        <f>'FORMAT REKAP'!BD946</f>
        <v/>
      </c>
      <c r="M1009" s="394" t="str">
        <f>'FORMAT REKAP'!BE946&amp;"/"&amp;'FORMAT REKAP'!BF946</f>
        <v>/</v>
      </c>
      <c r="P1009" s="394">
        <f>'FORMAT REKAP'!AW946</f>
        <v>0</v>
      </c>
      <c r="Q1009" s="395" t="str">
        <f>'FORMAT REKAP'!BI946</f>
        <v/>
      </c>
      <c r="R1009" s="394" t="str">
        <f>'FORMAT REKAP'!BJ946</f>
        <v/>
      </c>
      <c r="S1009" s="393" t="str">
        <f>'FORMAT REKAP'!BK946</f>
        <v/>
      </c>
    </row>
    <row r="1010" spans="3:19" x14ac:dyDescent="0.25">
      <c r="C1010" s="394" t="str">
        <f>'FORMAT REKAP'!H947&amp;"/"&amp;'FORMAT REKAP'!I947</f>
        <v>/</v>
      </c>
      <c r="D1010" s="394" t="str">
        <f>'FORMAT REKAP'!AH947</f>
        <v/>
      </c>
      <c r="E1010" s="394" t="str">
        <f>'FORMAT REKAP'!AM947</f>
        <v/>
      </c>
      <c r="F1010" s="395" t="str">
        <f>'FORMAT REKAP'!AN947</f>
        <v/>
      </c>
      <c r="G1010" s="394" t="str">
        <f>'FORMAT REKAP'!AQ947</f>
        <v/>
      </c>
      <c r="H1010" s="394">
        <f>'FORMAT REKAP'!AS947</f>
        <v>0</v>
      </c>
      <c r="I1010" s="394">
        <f>'FORMAT REKAP'!AU947</f>
        <v>0</v>
      </c>
      <c r="J1010" s="394">
        <f>'FORMAT REKAP'!AY947</f>
        <v>0</v>
      </c>
      <c r="K1010" s="395">
        <f>'FORMAT REKAP'!BA947</f>
        <v>0</v>
      </c>
      <c r="L1010" s="395" t="str">
        <f>'FORMAT REKAP'!BD947</f>
        <v/>
      </c>
      <c r="M1010" s="394" t="str">
        <f>'FORMAT REKAP'!BE947&amp;"/"&amp;'FORMAT REKAP'!BF947</f>
        <v>/</v>
      </c>
      <c r="P1010" s="394">
        <f>'FORMAT REKAP'!AW947</f>
        <v>0</v>
      </c>
      <c r="Q1010" s="395" t="str">
        <f>'FORMAT REKAP'!BI947</f>
        <v/>
      </c>
      <c r="R1010" s="394" t="str">
        <f>'FORMAT REKAP'!BJ947</f>
        <v/>
      </c>
      <c r="S1010" s="393" t="str">
        <f>'FORMAT REKAP'!BK947</f>
        <v/>
      </c>
    </row>
    <row r="1011" spans="3:19" x14ac:dyDescent="0.25">
      <c r="C1011" s="394" t="str">
        <f>'FORMAT REKAP'!H948&amp;"/"&amp;'FORMAT REKAP'!I948</f>
        <v>/</v>
      </c>
      <c r="D1011" s="394" t="str">
        <f>'FORMAT REKAP'!AH948</f>
        <v/>
      </c>
      <c r="E1011" s="394" t="str">
        <f>'FORMAT REKAP'!AM948</f>
        <v/>
      </c>
      <c r="F1011" s="395" t="str">
        <f>'FORMAT REKAP'!AN948</f>
        <v/>
      </c>
      <c r="G1011" s="394" t="str">
        <f>'FORMAT REKAP'!AQ948</f>
        <v/>
      </c>
      <c r="H1011" s="394">
        <f>'FORMAT REKAP'!AS948</f>
        <v>0</v>
      </c>
      <c r="I1011" s="394">
        <f>'FORMAT REKAP'!AU948</f>
        <v>0</v>
      </c>
      <c r="J1011" s="394">
        <f>'FORMAT REKAP'!AY948</f>
        <v>0</v>
      </c>
      <c r="K1011" s="395">
        <f>'FORMAT REKAP'!BA948</f>
        <v>0</v>
      </c>
      <c r="L1011" s="395" t="str">
        <f>'FORMAT REKAP'!BD948</f>
        <v/>
      </c>
      <c r="M1011" s="394" t="str">
        <f>'FORMAT REKAP'!BE948&amp;"/"&amp;'FORMAT REKAP'!BF948</f>
        <v>/</v>
      </c>
      <c r="P1011" s="394">
        <f>'FORMAT REKAP'!AW948</f>
        <v>0</v>
      </c>
      <c r="Q1011" s="395" t="str">
        <f>'FORMAT REKAP'!BI948</f>
        <v/>
      </c>
      <c r="R1011" s="394" t="str">
        <f>'FORMAT REKAP'!BJ948</f>
        <v/>
      </c>
      <c r="S1011" s="393" t="str">
        <f>'FORMAT REKAP'!BK948</f>
        <v/>
      </c>
    </row>
    <row r="1012" spans="3:19" x14ac:dyDescent="0.25">
      <c r="C1012" s="394" t="str">
        <f>'FORMAT REKAP'!H949&amp;"/"&amp;'FORMAT REKAP'!I949</f>
        <v>/</v>
      </c>
      <c r="D1012" s="394" t="str">
        <f>'FORMAT REKAP'!AH949</f>
        <v/>
      </c>
      <c r="E1012" s="394" t="str">
        <f>'FORMAT REKAP'!AM949</f>
        <v/>
      </c>
      <c r="F1012" s="395" t="str">
        <f>'FORMAT REKAP'!AN949</f>
        <v/>
      </c>
      <c r="G1012" s="394" t="str">
        <f>'FORMAT REKAP'!AQ949</f>
        <v/>
      </c>
      <c r="H1012" s="394">
        <f>'FORMAT REKAP'!AS949</f>
        <v>0</v>
      </c>
      <c r="I1012" s="394">
        <f>'FORMAT REKAP'!AU949</f>
        <v>0</v>
      </c>
      <c r="J1012" s="394">
        <f>'FORMAT REKAP'!AY949</f>
        <v>0</v>
      </c>
      <c r="K1012" s="395">
        <f>'FORMAT REKAP'!BA949</f>
        <v>0</v>
      </c>
      <c r="L1012" s="395" t="str">
        <f>'FORMAT REKAP'!BD949</f>
        <v/>
      </c>
      <c r="M1012" s="394" t="str">
        <f>'FORMAT REKAP'!BE949&amp;"/"&amp;'FORMAT REKAP'!BF949</f>
        <v>/</v>
      </c>
      <c r="P1012" s="394">
        <f>'FORMAT REKAP'!AW949</f>
        <v>0</v>
      </c>
      <c r="Q1012" s="395" t="str">
        <f>'FORMAT REKAP'!BI949</f>
        <v/>
      </c>
      <c r="R1012" s="394" t="str">
        <f>'FORMAT REKAP'!BJ949</f>
        <v/>
      </c>
      <c r="S1012" s="393" t="str">
        <f>'FORMAT REKAP'!BK949</f>
        <v/>
      </c>
    </row>
    <row r="1013" spans="3:19" x14ac:dyDescent="0.25">
      <c r="C1013" s="394" t="str">
        <f>'FORMAT REKAP'!H950&amp;"/"&amp;'FORMAT REKAP'!I950</f>
        <v>/</v>
      </c>
      <c r="D1013" s="394" t="str">
        <f>'FORMAT REKAP'!AH950</f>
        <v/>
      </c>
      <c r="E1013" s="394" t="str">
        <f>'FORMAT REKAP'!AM950</f>
        <v/>
      </c>
      <c r="F1013" s="395" t="str">
        <f>'FORMAT REKAP'!AN950</f>
        <v/>
      </c>
      <c r="G1013" s="394" t="str">
        <f>'FORMAT REKAP'!AQ950</f>
        <v/>
      </c>
      <c r="H1013" s="394">
        <f>'FORMAT REKAP'!AS950</f>
        <v>0</v>
      </c>
      <c r="I1013" s="394">
        <f>'FORMAT REKAP'!AU950</f>
        <v>0</v>
      </c>
      <c r="J1013" s="394">
        <f>'FORMAT REKAP'!AY950</f>
        <v>0</v>
      </c>
      <c r="K1013" s="395">
        <f>'FORMAT REKAP'!BA950</f>
        <v>0</v>
      </c>
      <c r="L1013" s="395" t="str">
        <f>'FORMAT REKAP'!BD950</f>
        <v/>
      </c>
      <c r="M1013" s="394" t="str">
        <f>'FORMAT REKAP'!BE950&amp;"/"&amp;'FORMAT REKAP'!BF950</f>
        <v>/</v>
      </c>
      <c r="P1013" s="394">
        <f>'FORMAT REKAP'!AW950</f>
        <v>0</v>
      </c>
      <c r="Q1013" s="395" t="str">
        <f>'FORMAT REKAP'!BI950</f>
        <v/>
      </c>
      <c r="R1013" s="394" t="str">
        <f>'FORMAT REKAP'!BJ950</f>
        <v/>
      </c>
      <c r="S1013" s="393" t="str">
        <f>'FORMAT REKAP'!BK950</f>
        <v/>
      </c>
    </row>
    <row r="1014" spans="3:19" x14ac:dyDescent="0.25">
      <c r="C1014" s="394" t="str">
        <f>'FORMAT REKAP'!H951&amp;"/"&amp;'FORMAT REKAP'!I951</f>
        <v>/</v>
      </c>
      <c r="D1014" s="394" t="str">
        <f>'FORMAT REKAP'!AH951</f>
        <v/>
      </c>
      <c r="E1014" s="394" t="str">
        <f>'FORMAT REKAP'!AM951</f>
        <v/>
      </c>
      <c r="F1014" s="395" t="str">
        <f>'FORMAT REKAP'!AN951</f>
        <v/>
      </c>
      <c r="G1014" s="394" t="str">
        <f>'FORMAT REKAP'!AQ951</f>
        <v/>
      </c>
      <c r="H1014" s="394">
        <f>'FORMAT REKAP'!AS951</f>
        <v>0</v>
      </c>
      <c r="I1014" s="394">
        <f>'FORMAT REKAP'!AU951</f>
        <v>0</v>
      </c>
      <c r="J1014" s="394">
        <f>'FORMAT REKAP'!AY951</f>
        <v>0</v>
      </c>
      <c r="K1014" s="395">
        <f>'FORMAT REKAP'!BA951</f>
        <v>0</v>
      </c>
      <c r="L1014" s="395" t="str">
        <f>'FORMAT REKAP'!BD951</f>
        <v/>
      </c>
      <c r="M1014" s="394" t="str">
        <f>'FORMAT REKAP'!BE951&amp;"/"&amp;'FORMAT REKAP'!BF951</f>
        <v>/</v>
      </c>
      <c r="P1014" s="394">
        <f>'FORMAT REKAP'!AW951</f>
        <v>0</v>
      </c>
      <c r="Q1014" s="395" t="str">
        <f>'FORMAT REKAP'!BI951</f>
        <v/>
      </c>
      <c r="R1014" s="394" t="str">
        <f>'FORMAT REKAP'!BJ951</f>
        <v/>
      </c>
      <c r="S1014" s="393" t="str">
        <f>'FORMAT REKAP'!BK951</f>
        <v/>
      </c>
    </row>
    <row r="1015" spans="3:19" x14ac:dyDescent="0.25">
      <c r="C1015" s="394" t="str">
        <f>'FORMAT REKAP'!H952&amp;"/"&amp;'FORMAT REKAP'!I952</f>
        <v>/</v>
      </c>
      <c r="D1015" s="394" t="str">
        <f>'FORMAT REKAP'!AH952</f>
        <v/>
      </c>
      <c r="E1015" s="394" t="str">
        <f>'FORMAT REKAP'!AM952</f>
        <v/>
      </c>
      <c r="F1015" s="395" t="str">
        <f>'FORMAT REKAP'!AN952</f>
        <v/>
      </c>
      <c r="G1015" s="394" t="str">
        <f>'FORMAT REKAP'!AQ952</f>
        <v/>
      </c>
      <c r="H1015" s="394">
        <f>'FORMAT REKAP'!AS952</f>
        <v>0</v>
      </c>
      <c r="I1015" s="394">
        <f>'FORMAT REKAP'!AU952</f>
        <v>0</v>
      </c>
      <c r="J1015" s="394">
        <f>'FORMAT REKAP'!AY952</f>
        <v>0</v>
      </c>
      <c r="K1015" s="395">
        <f>'FORMAT REKAP'!BA952</f>
        <v>0</v>
      </c>
      <c r="L1015" s="395" t="str">
        <f>'FORMAT REKAP'!BD952</f>
        <v/>
      </c>
      <c r="M1015" s="394" t="str">
        <f>'FORMAT REKAP'!BE952&amp;"/"&amp;'FORMAT REKAP'!BF952</f>
        <v>/</v>
      </c>
      <c r="P1015" s="394">
        <f>'FORMAT REKAP'!AW952</f>
        <v>0</v>
      </c>
      <c r="Q1015" s="395" t="str">
        <f>'FORMAT REKAP'!BI952</f>
        <v/>
      </c>
      <c r="R1015" s="394" t="str">
        <f>'FORMAT REKAP'!BJ952</f>
        <v/>
      </c>
      <c r="S1015" s="393" t="str">
        <f>'FORMAT REKAP'!BK952</f>
        <v/>
      </c>
    </row>
    <row r="1016" spans="3:19" x14ac:dyDescent="0.25">
      <c r="C1016" s="394" t="str">
        <f>'FORMAT REKAP'!H953&amp;"/"&amp;'FORMAT REKAP'!I953</f>
        <v>/</v>
      </c>
      <c r="D1016" s="394" t="str">
        <f>'FORMAT REKAP'!AH953</f>
        <v/>
      </c>
      <c r="E1016" s="394" t="str">
        <f>'FORMAT REKAP'!AM953</f>
        <v/>
      </c>
      <c r="F1016" s="395" t="str">
        <f>'FORMAT REKAP'!AN953</f>
        <v/>
      </c>
      <c r="G1016" s="394" t="str">
        <f>'FORMAT REKAP'!AQ953</f>
        <v/>
      </c>
      <c r="H1016" s="394">
        <f>'FORMAT REKAP'!AS953</f>
        <v>0</v>
      </c>
      <c r="I1016" s="394">
        <f>'FORMAT REKAP'!AU953</f>
        <v>0</v>
      </c>
      <c r="J1016" s="394">
        <f>'FORMAT REKAP'!AY953</f>
        <v>0</v>
      </c>
      <c r="K1016" s="395">
        <f>'FORMAT REKAP'!BA953</f>
        <v>0</v>
      </c>
      <c r="L1016" s="395" t="str">
        <f>'FORMAT REKAP'!BD953</f>
        <v/>
      </c>
      <c r="M1016" s="394" t="str">
        <f>'FORMAT REKAP'!BE953&amp;"/"&amp;'FORMAT REKAP'!BF953</f>
        <v>/</v>
      </c>
      <c r="P1016" s="394">
        <f>'FORMAT REKAP'!AW953</f>
        <v>0</v>
      </c>
      <c r="Q1016" s="395" t="str">
        <f>'FORMAT REKAP'!BI953</f>
        <v/>
      </c>
      <c r="R1016" s="394" t="str">
        <f>'FORMAT REKAP'!BJ953</f>
        <v/>
      </c>
      <c r="S1016" s="393" t="str">
        <f>'FORMAT REKAP'!BK953</f>
        <v/>
      </c>
    </row>
    <row r="1017" spans="3:19" x14ac:dyDescent="0.25">
      <c r="C1017" s="394" t="str">
        <f>'FORMAT REKAP'!H954&amp;"/"&amp;'FORMAT REKAP'!I954</f>
        <v>/</v>
      </c>
      <c r="D1017" s="394" t="str">
        <f>'FORMAT REKAP'!AH954</f>
        <v/>
      </c>
      <c r="E1017" s="394" t="str">
        <f>'FORMAT REKAP'!AM954</f>
        <v/>
      </c>
      <c r="F1017" s="395" t="str">
        <f>'FORMAT REKAP'!AN954</f>
        <v/>
      </c>
      <c r="G1017" s="394" t="str">
        <f>'FORMAT REKAP'!AQ954</f>
        <v/>
      </c>
      <c r="H1017" s="394">
        <f>'FORMAT REKAP'!AS954</f>
        <v>0</v>
      </c>
      <c r="I1017" s="394">
        <f>'FORMAT REKAP'!AU954</f>
        <v>0</v>
      </c>
      <c r="J1017" s="394">
        <f>'FORMAT REKAP'!AY954</f>
        <v>0</v>
      </c>
      <c r="K1017" s="395">
        <f>'FORMAT REKAP'!BA954</f>
        <v>0</v>
      </c>
      <c r="L1017" s="395" t="str">
        <f>'FORMAT REKAP'!BD954</f>
        <v/>
      </c>
      <c r="M1017" s="394" t="str">
        <f>'FORMAT REKAP'!BE954&amp;"/"&amp;'FORMAT REKAP'!BF954</f>
        <v>/</v>
      </c>
      <c r="P1017" s="394">
        <f>'FORMAT REKAP'!AW954</f>
        <v>0</v>
      </c>
      <c r="Q1017" s="395" t="str">
        <f>'FORMAT REKAP'!BI954</f>
        <v/>
      </c>
      <c r="R1017" s="394" t="str">
        <f>'FORMAT REKAP'!BJ954</f>
        <v/>
      </c>
      <c r="S1017" s="393" t="str">
        <f>'FORMAT REKAP'!BK954</f>
        <v/>
      </c>
    </row>
    <row r="1018" spans="3:19" x14ac:dyDescent="0.25">
      <c r="C1018" s="394" t="str">
        <f>'FORMAT REKAP'!H955&amp;"/"&amp;'FORMAT REKAP'!I955</f>
        <v>/</v>
      </c>
      <c r="D1018" s="394" t="str">
        <f>'FORMAT REKAP'!AH955</f>
        <v/>
      </c>
      <c r="E1018" s="394" t="str">
        <f>'FORMAT REKAP'!AM955</f>
        <v/>
      </c>
      <c r="F1018" s="395" t="str">
        <f>'FORMAT REKAP'!AN955</f>
        <v/>
      </c>
      <c r="G1018" s="394" t="str">
        <f>'FORMAT REKAP'!AQ955</f>
        <v/>
      </c>
      <c r="H1018" s="394">
        <f>'FORMAT REKAP'!AS955</f>
        <v>0</v>
      </c>
      <c r="I1018" s="394">
        <f>'FORMAT REKAP'!AU955</f>
        <v>0</v>
      </c>
      <c r="J1018" s="394">
        <f>'FORMAT REKAP'!AY955</f>
        <v>0</v>
      </c>
      <c r="K1018" s="395">
        <f>'FORMAT REKAP'!BA955</f>
        <v>0</v>
      </c>
      <c r="L1018" s="395" t="str">
        <f>'FORMAT REKAP'!BD955</f>
        <v/>
      </c>
      <c r="M1018" s="394" t="str">
        <f>'FORMAT REKAP'!BE955&amp;"/"&amp;'FORMAT REKAP'!BF955</f>
        <v>/</v>
      </c>
      <c r="P1018" s="394">
        <f>'FORMAT REKAP'!AW955</f>
        <v>0</v>
      </c>
      <c r="Q1018" s="395" t="str">
        <f>'FORMAT REKAP'!BI955</f>
        <v/>
      </c>
      <c r="R1018" s="394" t="str">
        <f>'FORMAT REKAP'!BJ955</f>
        <v/>
      </c>
      <c r="S1018" s="393" t="str">
        <f>'FORMAT REKAP'!BK955</f>
        <v/>
      </c>
    </row>
    <row r="1019" spans="3:19" x14ac:dyDescent="0.25">
      <c r="C1019" s="394" t="str">
        <f>'FORMAT REKAP'!H956&amp;"/"&amp;'FORMAT REKAP'!I956</f>
        <v>/</v>
      </c>
      <c r="D1019" s="394" t="str">
        <f>'FORMAT REKAP'!AH956</f>
        <v/>
      </c>
      <c r="E1019" s="394" t="str">
        <f>'FORMAT REKAP'!AM956</f>
        <v/>
      </c>
      <c r="F1019" s="395" t="str">
        <f>'FORMAT REKAP'!AN956</f>
        <v/>
      </c>
      <c r="G1019" s="394" t="str">
        <f>'FORMAT REKAP'!AQ956</f>
        <v/>
      </c>
      <c r="H1019" s="394">
        <f>'FORMAT REKAP'!AS956</f>
        <v>0</v>
      </c>
      <c r="I1019" s="394">
        <f>'FORMAT REKAP'!AU956</f>
        <v>0</v>
      </c>
      <c r="J1019" s="394">
        <f>'FORMAT REKAP'!AY956</f>
        <v>0</v>
      </c>
      <c r="K1019" s="395">
        <f>'FORMAT REKAP'!BA956</f>
        <v>0</v>
      </c>
      <c r="L1019" s="395" t="str">
        <f>'FORMAT REKAP'!BD956</f>
        <v/>
      </c>
      <c r="M1019" s="394" t="str">
        <f>'FORMAT REKAP'!BE956&amp;"/"&amp;'FORMAT REKAP'!BF956</f>
        <v>/</v>
      </c>
      <c r="P1019" s="394">
        <f>'FORMAT REKAP'!AW956</f>
        <v>0</v>
      </c>
      <c r="Q1019" s="395" t="str">
        <f>'FORMAT REKAP'!BI956</f>
        <v/>
      </c>
      <c r="R1019" s="394" t="str">
        <f>'FORMAT REKAP'!BJ956</f>
        <v/>
      </c>
      <c r="S1019" s="393" t="str">
        <f>'FORMAT REKAP'!BK956</f>
        <v/>
      </c>
    </row>
    <row r="1020" spans="3:19" x14ac:dyDescent="0.25">
      <c r="C1020" s="394" t="str">
        <f>'FORMAT REKAP'!H957&amp;"/"&amp;'FORMAT REKAP'!I957</f>
        <v>/</v>
      </c>
      <c r="D1020" s="394" t="str">
        <f>'FORMAT REKAP'!AH957</f>
        <v/>
      </c>
      <c r="E1020" s="394" t="str">
        <f>'FORMAT REKAP'!AM957</f>
        <v/>
      </c>
      <c r="F1020" s="395" t="str">
        <f>'FORMAT REKAP'!AN957</f>
        <v/>
      </c>
      <c r="G1020" s="394" t="str">
        <f>'FORMAT REKAP'!AQ957</f>
        <v/>
      </c>
      <c r="H1020" s="394">
        <f>'FORMAT REKAP'!AS957</f>
        <v>0</v>
      </c>
      <c r="I1020" s="394">
        <f>'FORMAT REKAP'!AU957</f>
        <v>0</v>
      </c>
      <c r="J1020" s="394">
        <f>'FORMAT REKAP'!AY957</f>
        <v>0</v>
      </c>
      <c r="K1020" s="395">
        <f>'FORMAT REKAP'!BA957</f>
        <v>0</v>
      </c>
      <c r="L1020" s="395" t="str">
        <f>'FORMAT REKAP'!BD957</f>
        <v/>
      </c>
      <c r="M1020" s="394" t="str">
        <f>'FORMAT REKAP'!BE957&amp;"/"&amp;'FORMAT REKAP'!BF957</f>
        <v>/</v>
      </c>
      <c r="P1020" s="394">
        <f>'FORMAT REKAP'!AW957</f>
        <v>0</v>
      </c>
      <c r="Q1020" s="395" t="str">
        <f>'FORMAT REKAP'!BI957</f>
        <v/>
      </c>
      <c r="R1020" s="394" t="str">
        <f>'FORMAT REKAP'!BJ957</f>
        <v/>
      </c>
      <c r="S1020" s="393" t="str">
        <f>'FORMAT REKAP'!BK957</f>
        <v/>
      </c>
    </row>
    <row r="1021" spans="3:19" x14ac:dyDescent="0.25">
      <c r="C1021" s="394" t="str">
        <f>'FORMAT REKAP'!H958&amp;"/"&amp;'FORMAT REKAP'!I958</f>
        <v>/</v>
      </c>
      <c r="D1021" s="394" t="str">
        <f>'FORMAT REKAP'!AH958</f>
        <v/>
      </c>
      <c r="E1021" s="394" t="str">
        <f>'FORMAT REKAP'!AM958</f>
        <v/>
      </c>
      <c r="F1021" s="395" t="str">
        <f>'FORMAT REKAP'!AN958</f>
        <v/>
      </c>
      <c r="G1021" s="394" t="str">
        <f>'FORMAT REKAP'!AQ958</f>
        <v/>
      </c>
      <c r="H1021" s="394">
        <f>'FORMAT REKAP'!AS958</f>
        <v>0</v>
      </c>
      <c r="I1021" s="394">
        <f>'FORMAT REKAP'!AU958</f>
        <v>0</v>
      </c>
      <c r="J1021" s="394">
        <f>'FORMAT REKAP'!AY958</f>
        <v>0</v>
      </c>
      <c r="K1021" s="395">
        <f>'FORMAT REKAP'!BA958</f>
        <v>0</v>
      </c>
      <c r="L1021" s="395" t="str">
        <f>'FORMAT REKAP'!BD958</f>
        <v/>
      </c>
      <c r="M1021" s="394" t="str">
        <f>'FORMAT REKAP'!BE958&amp;"/"&amp;'FORMAT REKAP'!BF958</f>
        <v>/</v>
      </c>
      <c r="P1021" s="394">
        <f>'FORMAT REKAP'!AW958</f>
        <v>0</v>
      </c>
      <c r="Q1021" s="395" t="str">
        <f>'FORMAT REKAP'!BI958</f>
        <v/>
      </c>
      <c r="R1021" s="394" t="str">
        <f>'FORMAT REKAP'!BJ958</f>
        <v/>
      </c>
      <c r="S1021" s="393" t="str">
        <f>'FORMAT REKAP'!BK958</f>
        <v/>
      </c>
    </row>
    <row r="1022" spans="3:19" x14ac:dyDescent="0.25">
      <c r="C1022" s="394" t="str">
        <f>'FORMAT REKAP'!H959&amp;"/"&amp;'FORMAT REKAP'!I959</f>
        <v>/</v>
      </c>
      <c r="D1022" s="394" t="str">
        <f>'FORMAT REKAP'!AH959</f>
        <v/>
      </c>
      <c r="E1022" s="394" t="str">
        <f>'FORMAT REKAP'!AM959</f>
        <v/>
      </c>
      <c r="F1022" s="395" t="str">
        <f>'FORMAT REKAP'!AN959</f>
        <v/>
      </c>
      <c r="G1022" s="394" t="str">
        <f>'FORMAT REKAP'!AQ959</f>
        <v/>
      </c>
      <c r="H1022" s="394">
        <f>'FORMAT REKAP'!AS959</f>
        <v>0</v>
      </c>
      <c r="I1022" s="394">
        <f>'FORMAT REKAP'!AU959</f>
        <v>0</v>
      </c>
      <c r="J1022" s="394">
        <f>'FORMAT REKAP'!AY959</f>
        <v>0</v>
      </c>
      <c r="K1022" s="395">
        <f>'FORMAT REKAP'!BA959</f>
        <v>0</v>
      </c>
      <c r="L1022" s="395" t="str">
        <f>'FORMAT REKAP'!BD959</f>
        <v/>
      </c>
      <c r="M1022" s="394" t="str">
        <f>'FORMAT REKAP'!BE959&amp;"/"&amp;'FORMAT REKAP'!BF959</f>
        <v>/</v>
      </c>
      <c r="P1022" s="394">
        <f>'FORMAT REKAP'!AW959</f>
        <v>0</v>
      </c>
      <c r="Q1022" s="395" t="str">
        <f>'FORMAT REKAP'!BI959</f>
        <v/>
      </c>
      <c r="R1022" s="394" t="str">
        <f>'FORMAT REKAP'!BJ959</f>
        <v/>
      </c>
      <c r="S1022" s="393" t="str">
        <f>'FORMAT REKAP'!BK959</f>
        <v/>
      </c>
    </row>
    <row r="1023" spans="3:19" x14ac:dyDescent="0.25">
      <c r="C1023" s="394" t="str">
        <f>'FORMAT REKAP'!H960&amp;"/"&amp;'FORMAT REKAP'!I960</f>
        <v>/</v>
      </c>
      <c r="D1023" s="394" t="str">
        <f>'FORMAT REKAP'!AH960</f>
        <v/>
      </c>
      <c r="E1023" s="394" t="str">
        <f>'FORMAT REKAP'!AM960</f>
        <v/>
      </c>
      <c r="F1023" s="395" t="str">
        <f>'FORMAT REKAP'!AN960</f>
        <v/>
      </c>
      <c r="G1023" s="394" t="str">
        <f>'FORMAT REKAP'!AQ960</f>
        <v/>
      </c>
      <c r="H1023" s="394">
        <f>'FORMAT REKAP'!AS960</f>
        <v>0</v>
      </c>
      <c r="I1023" s="394">
        <f>'FORMAT REKAP'!AU960</f>
        <v>0</v>
      </c>
      <c r="J1023" s="394">
        <f>'FORMAT REKAP'!AY960</f>
        <v>0</v>
      </c>
      <c r="K1023" s="395">
        <f>'FORMAT REKAP'!BA960</f>
        <v>0</v>
      </c>
      <c r="L1023" s="395" t="str">
        <f>'FORMAT REKAP'!BD960</f>
        <v/>
      </c>
      <c r="M1023" s="394" t="str">
        <f>'FORMAT REKAP'!BE960&amp;"/"&amp;'FORMAT REKAP'!BF960</f>
        <v>/</v>
      </c>
      <c r="P1023" s="394">
        <f>'FORMAT REKAP'!AW960</f>
        <v>0</v>
      </c>
      <c r="Q1023" s="395" t="str">
        <f>'FORMAT REKAP'!BI960</f>
        <v/>
      </c>
      <c r="R1023" s="394" t="str">
        <f>'FORMAT REKAP'!BJ960</f>
        <v/>
      </c>
      <c r="S1023" s="393" t="str">
        <f>'FORMAT REKAP'!BK960</f>
        <v/>
      </c>
    </row>
    <row r="1024" spans="3:19" x14ac:dyDescent="0.25">
      <c r="C1024" s="394" t="str">
        <f>'FORMAT REKAP'!H961&amp;"/"&amp;'FORMAT REKAP'!I961</f>
        <v>/</v>
      </c>
      <c r="D1024" s="394" t="str">
        <f>'FORMAT REKAP'!AH961</f>
        <v/>
      </c>
      <c r="E1024" s="394" t="str">
        <f>'FORMAT REKAP'!AM961</f>
        <v/>
      </c>
      <c r="F1024" s="395" t="str">
        <f>'FORMAT REKAP'!AN961</f>
        <v/>
      </c>
      <c r="G1024" s="394" t="str">
        <f>'FORMAT REKAP'!AQ961</f>
        <v/>
      </c>
      <c r="H1024" s="394">
        <f>'FORMAT REKAP'!AS961</f>
        <v>0</v>
      </c>
      <c r="I1024" s="394">
        <f>'FORMAT REKAP'!AU961</f>
        <v>0</v>
      </c>
      <c r="J1024" s="394">
        <f>'FORMAT REKAP'!AY961</f>
        <v>0</v>
      </c>
      <c r="K1024" s="395">
        <f>'FORMAT REKAP'!BA961</f>
        <v>0</v>
      </c>
      <c r="L1024" s="395" t="str">
        <f>'FORMAT REKAP'!BD961</f>
        <v/>
      </c>
      <c r="M1024" s="394" t="str">
        <f>'FORMAT REKAP'!BE961&amp;"/"&amp;'FORMAT REKAP'!BF961</f>
        <v>/</v>
      </c>
      <c r="P1024" s="394">
        <f>'FORMAT REKAP'!AW961</f>
        <v>0</v>
      </c>
      <c r="Q1024" s="395" t="str">
        <f>'FORMAT REKAP'!BI961</f>
        <v/>
      </c>
      <c r="R1024" s="394" t="str">
        <f>'FORMAT REKAP'!BJ961</f>
        <v/>
      </c>
      <c r="S1024" s="393" t="str">
        <f>'FORMAT REKAP'!BK961</f>
        <v/>
      </c>
    </row>
    <row r="1025" spans="3:19" x14ac:dyDescent="0.25">
      <c r="C1025" s="394" t="str">
        <f>'FORMAT REKAP'!H962&amp;"/"&amp;'FORMAT REKAP'!I962</f>
        <v>/</v>
      </c>
      <c r="D1025" s="394" t="str">
        <f>'FORMAT REKAP'!AH962</f>
        <v/>
      </c>
      <c r="E1025" s="394" t="str">
        <f>'FORMAT REKAP'!AM962</f>
        <v/>
      </c>
      <c r="F1025" s="395" t="str">
        <f>'FORMAT REKAP'!AN962</f>
        <v/>
      </c>
      <c r="G1025" s="394" t="str">
        <f>'FORMAT REKAP'!AQ962</f>
        <v/>
      </c>
      <c r="H1025" s="394">
        <f>'FORMAT REKAP'!AS962</f>
        <v>0</v>
      </c>
      <c r="I1025" s="394">
        <f>'FORMAT REKAP'!AU962</f>
        <v>0</v>
      </c>
      <c r="J1025" s="394">
        <f>'FORMAT REKAP'!AY962</f>
        <v>0</v>
      </c>
      <c r="K1025" s="395">
        <f>'FORMAT REKAP'!BA962</f>
        <v>0</v>
      </c>
      <c r="L1025" s="395" t="str">
        <f>'FORMAT REKAP'!BD962</f>
        <v/>
      </c>
      <c r="M1025" s="394" t="str">
        <f>'FORMAT REKAP'!BE962&amp;"/"&amp;'FORMAT REKAP'!BF962</f>
        <v>/</v>
      </c>
      <c r="P1025" s="394">
        <f>'FORMAT REKAP'!AW962</f>
        <v>0</v>
      </c>
      <c r="Q1025" s="395" t="str">
        <f>'FORMAT REKAP'!BI962</f>
        <v/>
      </c>
      <c r="R1025" s="394" t="str">
        <f>'FORMAT REKAP'!BJ962</f>
        <v/>
      </c>
      <c r="S1025" s="393" t="str">
        <f>'FORMAT REKAP'!BK962</f>
        <v/>
      </c>
    </row>
    <row r="1026" spans="3:19" x14ac:dyDescent="0.25">
      <c r="C1026" s="394" t="str">
        <f>'FORMAT REKAP'!H963&amp;"/"&amp;'FORMAT REKAP'!I963</f>
        <v>/</v>
      </c>
      <c r="D1026" s="394" t="str">
        <f>'FORMAT REKAP'!AH963</f>
        <v/>
      </c>
      <c r="E1026" s="394" t="str">
        <f>'FORMAT REKAP'!AM963</f>
        <v/>
      </c>
      <c r="F1026" s="395" t="str">
        <f>'FORMAT REKAP'!AN963</f>
        <v/>
      </c>
      <c r="G1026" s="394" t="str">
        <f>'FORMAT REKAP'!AQ963</f>
        <v/>
      </c>
      <c r="H1026" s="394">
        <f>'FORMAT REKAP'!AS963</f>
        <v>0</v>
      </c>
      <c r="I1026" s="394">
        <f>'FORMAT REKAP'!AU963</f>
        <v>0</v>
      </c>
      <c r="J1026" s="394">
        <f>'FORMAT REKAP'!AY963</f>
        <v>0</v>
      </c>
      <c r="K1026" s="395">
        <f>'FORMAT REKAP'!BA963</f>
        <v>0</v>
      </c>
      <c r="L1026" s="395" t="str">
        <f>'FORMAT REKAP'!BD963</f>
        <v/>
      </c>
      <c r="M1026" s="394" t="str">
        <f>'FORMAT REKAP'!BE963&amp;"/"&amp;'FORMAT REKAP'!BF963</f>
        <v>/</v>
      </c>
      <c r="P1026" s="394">
        <f>'FORMAT REKAP'!AW963</f>
        <v>0</v>
      </c>
      <c r="Q1026" s="395" t="str">
        <f>'FORMAT REKAP'!BI963</f>
        <v/>
      </c>
      <c r="R1026" s="394" t="str">
        <f>'FORMAT REKAP'!BJ963</f>
        <v/>
      </c>
      <c r="S1026" s="393" t="str">
        <f>'FORMAT REKAP'!BK963</f>
        <v/>
      </c>
    </row>
    <row r="1027" spans="3:19" x14ac:dyDescent="0.25">
      <c r="C1027" s="394" t="str">
        <f>'FORMAT REKAP'!H964&amp;"/"&amp;'FORMAT REKAP'!I964</f>
        <v>/</v>
      </c>
      <c r="D1027" s="394" t="str">
        <f>'FORMAT REKAP'!AH964</f>
        <v/>
      </c>
      <c r="E1027" s="394" t="str">
        <f>'FORMAT REKAP'!AM964</f>
        <v/>
      </c>
      <c r="F1027" s="395" t="str">
        <f>'FORMAT REKAP'!AN964</f>
        <v/>
      </c>
      <c r="G1027" s="394" t="str">
        <f>'FORMAT REKAP'!AQ964</f>
        <v/>
      </c>
      <c r="H1027" s="394">
        <f>'FORMAT REKAP'!AS964</f>
        <v>0</v>
      </c>
      <c r="I1027" s="394">
        <f>'FORMAT REKAP'!AU964</f>
        <v>0</v>
      </c>
      <c r="J1027" s="394">
        <f>'FORMAT REKAP'!AY964</f>
        <v>0</v>
      </c>
      <c r="K1027" s="395">
        <f>'FORMAT REKAP'!BA964</f>
        <v>0</v>
      </c>
      <c r="L1027" s="395" t="str">
        <f>'FORMAT REKAP'!BD964</f>
        <v/>
      </c>
      <c r="M1027" s="394" t="str">
        <f>'FORMAT REKAP'!BE964&amp;"/"&amp;'FORMAT REKAP'!BF964</f>
        <v>/</v>
      </c>
      <c r="P1027" s="394">
        <f>'FORMAT REKAP'!AW964</f>
        <v>0</v>
      </c>
      <c r="Q1027" s="395" t="str">
        <f>'FORMAT REKAP'!BI964</f>
        <v/>
      </c>
      <c r="R1027" s="394" t="str">
        <f>'FORMAT REKAP'!BJ964</f>
        <v/>
      </c>
      <c r="S1027" s="393" t="str">
        <f>'FORMAT REKAP'!BK964</f>
        <v/>
      </c>
    </row>
    <row r="1028" spans="3:19" x14ac:dyDescent="0.25">
      <c r="C1028" s="394" t="str">
        <f>'FORMAT REKAP'!H965&amp;"/"&amp;'FORMAT REKAP'!I965</f>
        <v>/</v>
      </c>
      <c r="D1028" s="394" t="str">
        <f>'FORMAT REKAP'!AH965</f>
        <v/>
      </c>
      <c r="E1028" s="394" t="str">
        <f>'FORMAT REKAP'!AM965</f>
        <v/>
      </c>
      <c r="F1028" s="395" t="str">
        <f>'FORMAT REKAP'!AN965</f>
        <v/>
      </c>
      <c r="G1028" s="394" t="str">
        <f>'FORMAT REKAP'!AQ965</f>
        <v/>
      </c>
      <c r="H1028" s="394">
        <f>'FORMAT REKAP'!AS965</f>
        <v>0</v>
      </c>
      <c r="I1028" s="394">
        <f>'FORMAT REKAP'!AU965</f>
        <v>0</v>
      </c>
      <c r="J1028" s="394">
        <f>'FORMAT REKAP'!AY965</f>
        <v>0</v>
      </c>
      <c r="K1028" s="395">
        <f>'FORMAT REKAP'!BA965</f>
        <v>0</v>
      </c>
      <c r="L1028" s="395" t="str">
        <f>'FORMAT REKAP'!BD965</f>
        <v/>
      </c>
      <c r="M1028" s="394" t="str">
        <f>'FORMAT REKAP'!BE965&amp;"/"&amp;'FORMAT REKAP'!BF965</f>
        <v>/</v>
      </c>
      <c r="P1028" s="394">
        <f>'FORMAT REKAP'!AW965</f>
        <v>0</v>
      </c>
      <c r="Q1028" s="395" t="str">
        <f>'FORMAT REKAP'!BI965</f>
        <v/>
      </c>
      <c r="R1028" s="394" t="str">
        <f>'FORMAT REKAP'!BJ965</f>
        <v/>
      </c>
      <c r="S1028" s="393" t="str">
        <f>'FORMAT REKAP'!BK965</f>
        <v/>
      </c>
    </row>
    <row r="1029" spans="3:19" x14ac:dyDescent="0.25">
      <c r="C1029" s="394" t="str">
        <f>'FORMAT REKAP'!H966&amp;"/"&amp;'FORMAT REKAP'!I966</f>
        <v>/</v>
      </c>
      <c r="D1029" s="394" t="str">
        <f>'FORMAT REKAP'!AH966</f>
        <v/>
      </c>
      <c r="E1029" s="394" t="str">
        <f>'FORMAT REKAP'!AM966</f>
        <v/>
      </c>
      <c r="F1029" s="395" t="str">
        <f>'FORMAT REKAP'!AN966</f>
        <v/>
      </c>
      <c r="G1029" s="394" t="str">
        <f>'FORMAT REKAP'!AQ966</f>
        <v/>
      </c>
      <c r="H1029" s="394">
        <f>'FORMAT REKAP'!AS966</f>
        <v>0</v>
      </c>
      <c r="I1029" s="394">
        <f>'FORMAT REKAP'!AU966</f>
        <v>0</v>
      </c>
      <c r="J1029" s="394">
        <f>'FORMAT REKAP'!AY966</f>
        <v>0</v>
      </c>
      <c r="K1029" s="395">
        <f>'FORMAT REKAP'!BA966</f>
        <v>0</v>
      </c>
      <c r="L1029" s="395" t="str">
        <f>'FORMAT REKAP'!BD966</f>
        <v/>
      </c>
      <c r="M1029" s="394" t="str">
        <f>'FORMAT REKAP'!BE966&amp;"/"&amp;'FORMAT REKAP'!BF966</f>
        <v>/</v>
      </c>
      <c r="P1029" s="394">
        <f>'FORMAT REKAP'!AW966</f>
        <v>0</v>
      </c>
      <c r="Q1029" s="395" t="str">
        <f>'FORMAT REKAP'!BI966</f>
        <v/>
      </c>
      <c r="R1029" s="394" t="str">
        <f>'FORMAT REKAP'!BJ966</f>
        <v/>
      </c>
      <c r="S1029" s="393" t="str">
        <f>'FORMAT REKAP'!BK966</f>
        <v/>
      </c>
    </row>
    <row r="1030" spans="3:19" x14ac:dyDescent="0.25">
      <c r="C1030" s="394" t="str">
        <f>'FORMAT REKAP'!H967&amp;"/"&amp;'FORMAT REKAP'!I967</f>
        <v>/</v>
      </c>
      <c r="D1030" s="394" t="str">
        <f>'FORMAT REKAP'!AH967</f>
        <v/>
      </c>
      <c r="E1030" s="394" t="str">
        <f>'FORMAT REKAP'!AM967</f>
        <v/>
      </c>
      <c r="F1030" s="395" t="str">
        <f>'FORMAT REKAP'!AN967</f>
        <v/>
      </c>
      <c r="G1030" s="394" t="str">
        <f>'FORMAT REKAP'!AQ967</f>
        <v/>
      </c>
      <c r="H1030" s="394">
        <f>'FORMAT REKAP'!AS967</f>
        <v>0</v>
      </c>
      <c r="I1030" s="394">
        <f>'FORMAT REKAP'!AU967</f>
        <v>0</v>
      </c>
      <c r="J1030" s="394">
        <f>'FORMAT REKAP'!AY967</f>
        <v>0</v>
      </c>
      <c r="K1030" s="395">
        <f>'FORMAT REKAP'!BA967</f>
        <v>0</v>
      </c>
      <c r="L1030" s="395" t="str">
        <f>'FORMAT REKAP'!BD967</f>
        <v/>
      </c>
      <c r="M1030" s="394" t="str">
        <f>'FORMAT REKAP'!BE967&amp;"/"&amp;'FORMAT REKAP'!BF967</f>
        <v>/</v>
      </c>
      <c r="P1030" s="394">
        <f>'FORMAT REKAP'!AW967</f>
        <v>0</v>
      </c>
      <c r="Q1030" s="395" t="str">
        <f>'FORMAT REKAP'!BI967</f>
        <v/>
      </c>
      <c r="R1030" s="394" t="str">
        <f>'FORMAT REKAP'!BJ967</f>
        <v/>
      </c>
      <c r="S1030" s="393" t="str">
        <f>'FORMAT REKAP'!BK967</f>
        <v/>
      </c>
    </row>
    <row r="1031" spans="3:19" x14ac:dyDescent="0.25">
      <c r="C1031" s="394" t="str">
        <f>'FORMAT REKAP'!H968&amp;"/"&amp;'FORMAT REKAP'!I968</f>
        <v>/</v>
      </c>
      <c r="D1031" s="394" t="str">
        <f>'FORMAT REKAP'!AH968</f>
        <v/>
      </c>
      <c r="E1031" s="394" t="str">
        <f>'FORMAT REKAP'!AM968</f>
        <v/>
      </c>
      <c r="F1031" s="395" t="str">
        <f>'FORMAT REKAP'!AN968</f>
        <v/>
      </c>
      <c r="G1031" s="394" t="str">
        <f>'FORMAT REKAP'!AQ968</f>
        <v/>
      </c>
      <c r="H1031" s="394">
        <f>'FORMAT REKAP'!AS968</f>
        <v>0</v>
      </c>
      <c r="I1031" s="394">
        <f>'FORMAT REKAP'!AU968</f>
        <v>0</v>
      </c>
      <c r="J1031" s="394">
        <f>'FORMAT REKAP'!AY968</f>
        <v>0</v>
      </c>
      <c r="K1031" s="395">
        <f>'FORMAT REKAP'!BA968</f>
        <v>0</v>
      </c>
      <c r="L1031" s="395" t="str">
        <f>'FORMAT REKAP'!BD968</f>
        <v/>
      </c>
      <c r="M1031" s="394" t="str">
        <f>'FORMAT REKAP'!BE968&amp;"/"&amp;'FORMAT REKAP'!BF968</f>
        <v>/</v>
      </c>
      <c r="P1031" s="394">
        <f>'FORMAT REKAP'!AW968</f>
        <v>0</v>
      </c>
      <c r="Q1031" s="395" t="str">
        <f>'FORMAT REKAP'!BI968</f>
        <v/>
      </c>
      <c r="R1031" s="394" t="str">
        <f>'FORMAT REKAP'!BJ968</f>
        <v/>
      </c>
      <c r="S1031" s="393" t="str">
        <f>'FORMAT REKAP'!BK968</f>
        <v/>
      </c>
    </row>
    <row r="1032" spans="3:19" x14ac:dyDescent="0.25">
      <c r="C1032" s="394" t="str">
        <f>'FORMAT REKAP'!H969&amp;"/"&amp;'FORMAT REKAP'!I969</f>
        <v>/</v>
      </c>
      <c r="D1032" s="394" t="str">
        <f>'FORMAT REKAP'!AH969</f>
        <v/>
      </c>
      <c r="E1032" s="394" t="str">
        <f>'FORMAT REKAP'!AM969</f>
        <v/>
      </c>
      <c r="F1032" s="395" t="str">
        <f>'FORMAT REKAP'!AN969</f>
        <v/>
      </c>
      <c r="G1032" s="394" t="str">
        <f>'FORMAT REKAP'!AQ969</f>
        <v/>
      </c>
      <c r="H1032" s="394">
        <f>'FORMAT REKAP'!AS969</f>
        <v>0</v>
      </c>
      <c r="I1032" s="394">
        <f>'FORMAT REKAP'!AU969</f>
        <v>0</v>
      </c>
      <c r="J1032" s="394">
        <f>'FORMAT REKAP'!AY969</f>
        <v>0</v>
      </c>
      <c r="K1032" s="395">
        <f>'FORMAT REKAP'!BA969</f>
        <v>0</v>
      </c>
      <c r="L1032" s="395" t="str">
        <f>'FORMAT REKAP'!BD969</f>
        <v/>
      </c>
      <c r="M1032" s="394" t="str">
        <f>'FORMAT REKAP'!BE969&amp;"/"&amp;'FORMAT REKAP'!BF969</f>
        <v>/</v>
      </c>
      <c r="P1032" s="394">
        <f>'FORMAT REKAP'!AW969</f>
        <v>0</v>
      </c>
      <c r="Q1032" s="395" t="str">
        <f>'FORMAT REKAP'!BI969</f>
        <v/>
      </c>
      <c r="R1032" s="394" t="str">
        <f>'FORMAT REKAP'!BJ969</f>
        <v/>
      </c>
      <c r="S1032" s="393" t="str">
        <f>'FORMAT REKAP'!BK969</f>
        <v/>
      </c>
    </row>
    <row r="1033" spans="3:19" x14ac:dyDescent="0.25">
      <c r="C1033" s="394" t="str">
        <f>'FORMAT REKAP'!H970&amp;"/"&amp;'FORMAT REKAP'!I970</f>
        <v>/</v>
      </c>
      <c r="D1033" s="394" t="str">
        <f>'FORMAT REKAP'!AH970</f>
        <v/>
      </c>
      <c r="E1033" s="394" t="str">
        <f>'FORMAT REKAP'!AM970</f>
        <v/>
      </c>
      <c r="F1033" s="395" t="str">
        <f>'FORMAT REKAP'!AN970</f>
        <v/>
      </c>
      <c r="G1033" s="394" t="str">
        <f>'FORMAT REKAP'!AQ970</f>
        <v/>
      </c>
      <c r="H1033" s="394">
        <f>'FORMAT REKAP'!AS970</f>
        <v>0</v>
      </c>
      <c r="I1033" s="394">
        <f>'FORMAT REKAP'!AU970</f>
        <v>0</v>
      </c>
      <c r="J1033" s="394">
        <f>'FORMAT REKAP'!AY970</f>
        <v>0</v>
      </c>
      <c r="K1033" s="395">
        <f>'FORMAT REKAP'!BA970</f>
        <v>0</v>
      </c>
      <c r="L1033" s="395" t="str">
        <f>'FORMAT REKAP'!BD970</f>
        <v/>
      </c>
      <c r="M1033" s="394" t="str">
        <f>'FORMAT REKAP'!BE970&amp;"/"&amp;'FORMAT REKAP'!BF970</f>
        <v>/</v>
      </c>
      <c r="P1033" s="394">
        <f>'FORMAT REKAP'!AW970</f>
        <v>0</v>
      </c>
      <c r="Q1033" s="395" t="str">
        <f>'FORMAT REKAP'!BI970</f>
        <v/>
      </c>
      <c r="R1033" s="394" t="str">
        <f>'FORMAT REKAP'!BJ970</f>
        <v/>
      </c>
      <c r="S1033" s="393" t="str">
        <f>'FORMAT REKAP'!BK970</f>
        <v/>
      </c>
    </row>
    <row r="1034" spans="3:19" x14ac:dyDescent="0.25">
      <c r="C1034" s="394" t="str">
        <f>'FORMAT REKAP'!H971&amp;"/"&amp;'FORMAT REKAP'!I971</f>
        <v>/</v>
      </c>
      <c r="D1034" s="394" t="str">
        <f>'FORMAT REKAP'!AH971</f>
        <v/>
      </c>
      <c r="E1034" s="394" t="str">
        <f>'FORMAT REKAP'!AM971</f>
        <v/>
      </c>
      <c r="F1034" s="395" t="str">
        <f>'FORMAT REKAP'!AN971</f>
        <v/>
      </c>
      <c r="G1034" s="394" t="str">
        <f>'FORMAT REKAP'!AQ971</f>
        <v/>
      </c>
      <c r="H1034" s="394">
        <f>'FORMAT REKAP'!AS971</f>
        <v>0</v>
      </c>
      <c r="I1034" s="394">
        <f>'FORMAT REKAP'!AU971</f>
        <v>0</v>
      </c>
      <c r="J1034" s="394">
        <f>'FORMAT REKAP'!AY971</f>
        <v>0</v>
      </c>
      <c r="K1034" s="395">
        <f>'FORMAT REKAP'!BA971</f>
        <v>0</v>
      </c>
      <c r="L1034" s="395" t="str">
        <f>'FORMAT REKAP'!BD971</f>
        <v/>
      </c>
      <c r="M1034" s="394" t="str">
        <f>'FORMAT REKAP'!BE971&amp;"/"&amp;'FORMAT REKAP'!BF971</f>
        <v>/</v>
      </c>
      <c r="P1034" s="394">
        <f>'FORMAT REKAP'!AW971</f>
        <v>0</v>
      </c>
      <c r="Q1034" s="395" t="str">
        <f>'FORMAT REKAP'!BI971</f>
        <v/>
      </c>
      <c r="R1034" s="394" t="str">
        <f>'FORMAT REKAP'!BJ971</f>
        <v/>
      </c>
      <c r="S1034" s="393" t="str">
        <f>'FORMAT REKAP'!BK971</f>
        <v/>
      </c>
    </row>
    <row r="1035" spans="3:19" x14ac:dyDescent="0.25">
      <c r="C1035" s="394" t="str">
        <f>'FORMAT REKAP'!H972&amp;"/"&amp;'FORMAT REKAP'!I972</f>
        <v>/</v>
      </c>
      <c r="D1035" s="394" t="str">
        <f>'FORMAT REKAP'!AH972</f>
        <v/>
      </c>
      <c r="E1035" s="394" t="str">
        <f>'FORMAT REKAP'!AM972</f>
        <v/>
      </c>
      <c r="F1035" s="395" t="str">
        <f>'FORMAT REKAP'!AN972</f>
        <v/>
      </c>
      <c r="G1035" s="394" t="str">
        <f>'FORMAT REKAP'!AQ972</f>
        <v/>
      </c>
      <c r="H1035" s="394">
        <f>'FORMAT REKAP'!AS972</f>
        <v>0</v>
      </c>
      <c r="I1035" s="394">
        <f>'FORMAT REKAP'!AU972</f>
        <v>0</v>
      </c>
      <c r="J1035" s="394">
        <f>'FORMAT REKAP'!AY972</f>
        <v>0</v>
      </c>
      <c r="K1035" s="395">
        <f>'FORMAT REKAP'!BA972</f>
        <v>0</v>
      </c>
      <c r="L1035" s="395" t="str">
        <f>'FORMAT REKAP'!BD972</f>
        <v/>
      </c>
      <c r="M1035" s="394" t="str">
        <f>'FORMAT REKAP'!BE972&amp;"/"&amp;'FORMAT REKAP'!BF972</f>
        <v>/</v>
      </c>
      <c r="P1035" s="394">
        <f>'FORMAT REKAP'!AW972</f>
        <v>0</v>
      </c>
      <c r="Q1035" s="395" t="str">
        <f>'FORMAT REKAP'!BI972</f>
        <v/>
      </c>
      <c r="R1035" s="394" t="str">
        <f>'FORMAT REKAP'!BJ972</f>
        <v/>
      </c>
      <c r="S1035" s="393" t="str">
        <f>'FORMAT REKAP'!BK972</f>
        <v/>
      </c>
    </row>
    <row r="1036" spans="3:19" x14ac:dyDescent="0.25">
      <c r="C1036" s="394" t="str">
        <f>'FORMAT REKAP'!H973&amp;"/"&amp;'FORMAT REKAP'!I973</f>
        <v>/</v>
      </c>
      <c r="D1036" s="394" t="str">
        <f>'FORMAT REKAP'!AH973</f>
        <v/>
      </c>
      <c r="E1036" s="394" t="str">
        <f>'FORMAT REKAP'!AM973</f>
        <v/>
      </c>
      <c r="F1036" s="395" t="str">
        <f>'FORMAT REKAP'!AN973</f>
        <v/>
      </c>
      <c r="G1036" s="394" t="str">
        <f>'FORMAT REKAP'!AQ973</f>
        <v/>
      </c>
      <c r="H1036" s="394">
        <f>'FORMAT REKAP'!AS973</f>
        <v>0</v>
      </c>
      <c r="I1036" s="394">
        <f>'FORMAT REKAP'!AU973</f>
        <v>0</v>
      </c>
      <c r="J1036" s="394">
        <f>'FORMAT REKAP'!AY973</f>
        <v>0</v>
      </c>
      <c r="K1036" s="395">
        <f>'FORMAT REKAP'!BA973</f>
        <v>0</v>
      </c>
      <c r="L1036" s="395" t="str">
        <f>'FORMAT REKAP'!BD973</f>
        <v/>
      </c>
      <c r="M1036" s="394" t="str">
        <f>'FORMAT REKAP'!BE973&amp;"/"&amp;'FORMAT REKAP'!BF973</f>
        <v>/</v>
      </c>
      <c r="P1036" s="394">
        <f>'FORMAT REKAP'!AW973</f>
        <v>0</v>
      </c>
      <c r="Q1036" s="395" t="str">
        <f>'FORMAT REKAP'!BI973</f>
        <v/>
      </c>
      <c r="R1036" s="394" t="str">
        <f>'FORMAT REKAP'!BJ973</f>
        <v/>
      </c>
      <c r="S1036" s="393" t="str">
        <f>'FORMAT REKAP'!BK973</f>
        <v/>
      </c>
    </row>
    <row r="1037" spans="3:19" x14ac:dyDescent="0.25">
      <c r="C1037" s="394" t="str">
        <f>'FORMAT REKAP'!H974&amp;"/"&amp;'FORMAT REKAP'!I974</f>
        <v>/</v>
      </c>
      <c r="D1037" s="394" t="str">
        <f>'FORMAT REKAP'!AH974</f>
        <v/>
      </c>
      <c r="E1037" s="394" t="str">
        <f>'FORMAT REKAP'!AM974</f>
        <v/>
      </c>
      <c r="F1037" s="395" t="str">
        <f>'FORMAT REKAP'!AN974</f>
        <v/>
      </c>
      <c r="G1037" s="394" t="str">
        <f>'FORMAT REKAP'!AQ974</f>
        <v/>
      </c>
      <c r="H1037" s="394">
        <f>'FORMAT REKAP'!AS974</f>
        <v>0</v>
      </c>
      <c r="I1037" s="394">
        <f>'FORMAT REKAP'!AU974</f>
        <v>0</v>
      </c>
      <c r="J1037" s="394">
        <f>'FORMAT REKAP'!AY974</f>
        <v>0</v>
      </c>
      <c r="K1037" s="395">
        <f>'FORMAT REKAP'!BA974</f>
        <v>0</v>
      </c>
      <c r="L1037" s="395" t="str">
        <f>'FORMAT REKAP'!BD974</f>
        <v/>
      </c>
      <c r="M1037" s="394" t="str">
        <f>'FORMAT REKAP'!BE974&amp;"/"&amp;'FORMAT REKAP'!BF974</f>
        <v>/</v>
      </c>
      <c r="P1037" s="394">
        <f>'FORMAT REKAP'!AW974</f>
        <v>0</v>
      </c>
      <c r="Q1037" s="395" t="str">
        <f>'FORMAT REKAP'!BI974</f>
        <v/>
      </c>
      <c r="R1037" s="394" t="str">
        <f>'FORMAT REKAP'!BJ974</f>
        <v/>
      </c>
      <c r="S1037" s="393" t="str">
        <f>'FORMAT REKAP'!BK974</f>
        <v/>
      </c>
    </row>
    <row r="1038" spans="3:19" x14ac:dyDescent="0.25">
      <c r="C1038" s="394" t="str">
        <f>'FORMAT REKAP'!H975&amp;"/"&amp;'FORMAT REKAP'!I975</f>
        <v>/</v>
      </c>
      <c r="D1038" s="394" t="str">
        <f>'FORMAT REKAP'!AH975</f>
        <v/>
      </c>
      <c r="E1038" s="394" t="str">
        <f>'FORMAT REKAP'!AM975</f>
        <v/>
      </c>
      <c r="F1038" s="395" t="str">
        <f>'FORMAT REKAP'!AN975</f>
        <v/>
      </c>
      <c r="G1038" s="394" t="str">
        <f>'FORMAT REKAP'!AQ975</f>
        <v/>
      </c>
      <c r="H1038" s="394">
        <f>'FORMAT REKAP'!AS975</f>
        <v>0</v>
      </c>
      <c r="I1038" s="394">
        <f>'FORMAT REKAP'!AU975</f>
        <v>0</v>
      </c>
      <c r="J1038" s="394">
        <f>'FORMAT REKAP'!AY975</f>
        <v>0</v>
      </c>
      <c r="K1038" s="395">
        <f>'FORMAT REKAP'!BA975</f>
        <v>0</v>
      </c>
      <c r="L1038" s="395" t="str">
        <f>'FORMAT REKAP'!BD975</f>
        <v/>
      </c>
      <c r="M1038" s="394" t="str">
        <f>'FORMAT REKAP'!BE975&amp;"/"&amp;'FORMAT REKAP'!BF975</f>
        <v>/</v>
      </c>
      <c r="P1038" s="394">
        <f>'FORMAT REKAP'!AW975</f>
        <v>0</v>
      </c>
      <c r="Q1038" s="395" t="str">
        <f>'FORMAT REKAP'!BI975</f>
        <v/>
      </c>
      <c r="R1038" s="394" t="str">
        <f>'FORMAT REKAP'!BJ975</f>
        <v/>
      </c>
      <c r="S1038" s="393" t="str">
        <f>'FORMAT REKAP'!BK975</f>
        <v/>
      </c>
    </row>
    <row r="1039" spans="3:19" x14ac:dyDescent="0.25">
      <c r="C1039" s="394" t="str">
        <f>'FORMAT REKAP'!H976&amp;"/"&amp;'FORMAT REKAP'!I976</f>
        <v>/</v>
      </c>
      <c r="D1039" s="394" t="str">
        <f>'FORMAT REKAP'!AH976</f>
        <v/>
      </c>
      <c r="E1039" s="394" t="str">
        <f>'FORMAT REKAP'!AM976</f>
        <v/>
      </c>
      <c r="F1039" s="395" t="str">
        <f>'FORMAT REKAP'!AN976</f>
        <v/>
      </c>
      <c r="G1039" s="394" t="str">
        <f>'FORMAT REKAP'!AQ976</f>
        <v/>
      </c>
      <c r="H1039" s="394">
        <f>'FORMAT REKAP'!AS976</f>
        <v>0</v>
      </c>
      <c r="I1039" s="394">
        <f>'FORMAT REKAP'!AU976</f>
        <v>0</v>
      </c>
      <c r="J1039" s="394">
        <f>'FORMAT REKAP'!AY976</f>
        <v>0</v>
      </c>
      <c r="K1039" s="395">
        <f>'FORMAT REKAP'!BA976</f>
        <v>0</v>
      </c>
      <c r="L1039" s="395" t="str">
        <f>'FORMAT REKAP'!BD976</f>
        <v/>
      </c>
      <c r="M1039" s="394" t="str">
        <f>'FORMAT REKAP'!BE976&amp;"/"&amp;'FORMAT REKAP'!BF976</f>
        <v>/</v>
      </c>
      <c r="P1039" s="394">
        <f>'FORMAT REKAP'!AW976</f>
        <v>0</v>
      </c>
      <c r="Q1039" s="395" t="str">
        <f>'FORMAT REKAP'!BI976</f>
        <v/>
      </c>
      <c r="R1039" s="394" t="str">
        <f>'FORMAT REKAP'!BJ976</f>
        <v/>
      </c>
      <c r="S1039" s="393" t="str">
        <f>'FORMAT REKAP'!BK976</f>
        <v/>
      </c>
    </row>
    <row r="1040" spans="3:19" x14ac:dyDescent="0.25">
      <c r="C1040" s="394" t="str">
        <f>'FORMAT REKAP'!H977&amp;"/"&amp;'FORMAT REKAP'!I977</f>
        <v>/</v>
      </c>
      <c r="D1040" s="394" t="str">
        <f>'FORMAT REKAP'!AH977</f>
        <v/>
      </c>
      <c r="E1040" s="394" t="str">
        <f>'FORMAT REKAP'!AM977</f>
        <v/>
      </c>
      <c r="F1040" s="395" t="str">
        <f>'FORMAT REKAP'!AN977</f>
        <v/>
      </c>
      <c r="G1040" s="394" t="str">
        <f>'FORMAT REKAP'!AQ977</f>
        <v/>
      </c>
      <c r="H1040" s="394">
        <f>'FORMAT REKAP'!AS977</f>
        <v>0</v>
      </c>
      <c r="I1040" s="394">
        <f>'FORMAT REKAP'!AU977</f>
        <v>0</v>
      </c>
      <c r="J1040" s="394">
        <f>'FORMAT REKAP'!AY977</f>
        <v>0</v>
      </c>
      <c r="K1040" s="395">
        <f>'FORMAT REKAP'!BA977</f>
        <v>0</v>
      </c>
      <c r="L1040" s="395" t="str">
        <f>'FORMAT REKAP'!BD977</f>
        <v/>
      </c>
      <c r="M1040" s="394" t="str">
        <f>'FORMAT REKAP'!BE977&amp;"/"&amp;'FORMAT REKAP'!BF977</f>
        <v>/</v>
      </c>
      <c r="P1040" s="394">
        <f>'FORMAT REKAP'!AW977</f>
        <v>0</v>
      </c>
      <c r="Q1040" s="395" t="str">
        <f>'FORMAT REKAP'!BI977</f>
        <v/>
      </c>
      <c r="R1040" s="394" t="str">
        <f>'FORMAT REKAP'!BJ977</f>
        <v/>
      </c>
      <c r="S1040" s="393" t="str">
        <f>'FORMAT REKAP'!BK977</f>
        <v/>
      </c>
    </row>
    <row r="1041" spans="3:19" x14ac:dyDescent="0.25">
      <c r="C1041" s="394" t="str">
        <f>'FORMAT REKAP'!H978&amp;"/"&amp;'FORMAT REKAP'!I978</f>
        <v>/</v>
      </c>
      <c r="D1041" s="394" t="str">
        <f>'FORMAT REKAP'!AH978</f>
        <v/>
      </c>
      <c r="E1041" s="394" t="str">
        <f>'FORMAT REKAP'!AM978</f>
        <v/>
      </c>
      <c r="F1041" s="395" t="str">
        <f>'FORMAT REKAP'!AN978</f>
        <v/>
      </c>
      <c r="G1041" s="394" t="str">
        <f>'FORMAT REKAP'!AQ978</f>
        <v/>
      </c>
      <c r="H1041" s="394">
        <f>'FORMAT REKAP'!AS978</f>
        <v>0</v>
      </c>
      <c r="I1041" s="394">
        <f>'FORMAT REKAP'!AU978</f>
        <v>0</v>
      </c>
      <c r="J1041" s="394">
        <f>'FORMAT REKAP'!AY978</f>
        <v>0</v>
      </c>
      <c r="K1041" s="395">
        <f>'FORMAT REKAP'!BA978</f>
        <v>0</v>
      </c>
      <c r="L1041" s="395" t="str">
        <f>'FORMAT REKAP'!BD978</f>
        <v/>
      </c>
      <c r="M1041" s="394" t="str">
        <f>'FORMAT REKAP'!BE978&amp;"/"&amp;'FORMAT REKAP'!BF978</f>
        <v>/</v>
      </c>
      <c r="P1041" s="394">
        <f>'FORMAT REKAP'!AW978</f>
        <v>0</v>
      </c>
      <c r="Q1041" s="395" t="str">
        <f>'FORMAT REKAP'!BI978</f>
        <v/>
      </c>
      <c r="R1041" s="394" t="str">
        <f>'FORMAT REKAP'!BJ978</f>
        <v/>
      </c>
      <c r="S1041" s="393" t="str">
        <f>'FORMAT REKAP'!BK978</f>
        <v/>
      </c>
    </row>
    <row r="1042" spans="3:19" x14ac:dyDescent="0.25">
      <c r="C1042" s="394" t="str">
        <f>'FORMAT REKAP'!H979&amp;"/"&amp;'FORMAT REKAP'!I979</f>
        <v>/</v>
      </c>
      <c r="D1042" s="394" t="str">
        <f>'FORMAT REKAP'!AH979</f>
        <v/>
      </c>
      <c r="E1042" s="394" t="str">
        <f>'FORMAT REKAP'!AM979</f>
        <v/>
      </c>
      <c r="F1042" s="395" t="str">
        <f>'FORMAT REKAP'!AN979</f>
        <v/>
      </c>
      <c r="G1042" s="394" t="str">
        <f>'FORMAT REKAP'!AQ979</f>
        <v/>
      </c>
      <c r="H1042" s="394">
        <f>'FORMAT REKAP'!AS979</f>
        <v>0</v>
      </c>
      <c r="I1042" s="394">
        <f>'FORMAT REKAP'!AU979</f>
        <v>0</v>
      </c>
      <c r="J1042" s="394">
        <f>'FORMAT REKAP'!AY979</f>
        <v>0</v>
      </c>
      <c r="K1042" s="395">
        <f>'FORMAT REKAP'!BA979</f>
        <v>0</v>
      </c>
      <c r="L1042" s="395" t="str">
        <f>'FORMAT REKAP'!BD979</f>
        <v/>
      </c>
      <c r="M1042" s="394" t="str">
        <f>'FORMAT REKAP'!BE979&amp;"/"&amp;'FORMAT REKAP'!BF979</f>
        <v>/</v>
      </c>
      <c r="P1042" s="394">
        <f>'FORMAT REKAP'!AW979</f>
        <v>0</v>
      </c>
      <c r="Q1042" s="395" t="str">
        <f>'FORMAT REKAP'!BI979</f>
        <v/>
      </c>
      <c r="R1042" s="394" t="str">
        <f>'FORMAT REKAP'!BJ979</f>
        <v/>
      </c>
      <c r="S1042" s="393" t="str">
        <f>'FORMAT REKAP'!BK979</f>
        <v/>
      </c>
    </row>
    <row r="1043" spans="3:19" x14ac:dyDescent="0.25">
      <c r="C1043" s="394" t="str">
        <f>'FORMAT REKAP'!H980&amp;"/"&amp;'FORMAT REKAP'!I980</f>
        <v>/</v>
      </c>
      <c r="D1043" s="394" t="str">
        <f>'FORMAT REKAP'!AH980</f>
        <v/>
      </c>
      <c r="E1043" s="394" t="str">
        <f>'FORMAT REKAP'!AM980</f>
        <v/>
      </c>
      <c r="F1043" s="395" t="str">
        <f>'FORMAT REKAP'!AN980</f>
        <v/>
      </c>
      <c r="G1043" s="394" t="str">
        <f>'FORMAT REKAP'!AQ980</f>
        <v/>
      </c>
      <c r="H1043" s="394">
        <f>'FORMAT REKAP'!AS980</f>
        <v>0</v>
      </c>
      <c r="I1043" s="394">
        <f>'FORMAT REKAP'!AU980</f>
        <v>0</v>
      </c>
      <c r="J1043" s="394">
        <f>'FORMAT REKAP'!AY980</f>
        <v>0</v>
      </c>
      <c r="K1043" s="395">
        <f>'FORMAT REKAP'!BA980</f>
        <v>0</v>
      </c>
      <c r="L1043" s="395" t="str">
        <f>'FORMAT REKAP'!BD980</f>
        <v/>
      </c>
      <c r="M1043" s="394" t="str">
        <f>'FORMAT REKAP'!BE980&amp;"/"&amp;'FORMAT REKAP'!BF980</f>
        <v>/</v>
      </c>
      <c r="P1043" s="394">
        <f>'FORMAT REKAP'!AW980</f>
        <v>0</v>
      </c>
      <c r="Q1043" s="395" t="str">
        <f>'FORMAT REKAP'!BI980</f>
        <v/>
      </c>
      <c r="R1043" s="394" t="str">
        <f>'FORMAT REKAP'!BJ980</f>
        <v/>
      </c>
      <c r="S1043" s="393" t="str">
        <f>'FORMAT REKAP'!BK980</f>
        <v/>
      </c>
    </row>
    <row r="1044" spans="3:19" x14ac:dyDescent="0.25">
      <c r="C1044" s="394" t="str">
        <f>'FORMAT REKAP'!H981&amp;"/"&amp;'FORMAT REKAP'!I981</f>
        <v>/</v>
      </c>
      <c r="D1044" s="394" t="str">
        <f>'FORMAT REKAP'!AH981</f>
        <v/>
      </c>
      <c r="E1044" s="394" t="str">
        <f>'FORMAT REKAP'!AM981</f>
        <v/>
      </c>
      <c r="F1044" s="395" t="str">
        <f>'FORMAT REKAP'!AN981</f>
        <v/>
      </c>
      <c r="G1044" s="394" t="str">
        <f>'FORMAT REKAP'!AQ981</f>
        <v/>
      </c>
      <c r="H1044" s="394">
        <f>'FORMAT REKAP'!AS981</f>
        <v>0</v>
      </c>
      <c r="I1044" s="394">
        <f>'FORMAT REKAP'!AU981</f>
        <v>0</v>
      </c>
      <c r="J1044" s="394">
        <f>'FORMAT REKAP'!AY981</f>
        <v>0</v>
      </c>
      <c r="K1044" s="395">
        <f>'FORMAT REKAP'!BA981</f>
        <v>0</v>
      </c>
      <c r="L1044" s="395" t="str">
        <f>'FORMAT REKAP'!BD981</f>
        <v/>
      </c>
      <c r="M1044" s="394" t="str">
        <f>'FORMAT REKAP'!BE981&amp;"/"&amp;'FORMAT REKAP'!BF981</f>
        <v>/</v>
      </c>
      <c r="P1044" s="394">
        <f>'FORMAT REKAP'!AW981</f>
        <v>0</v>
      </c>
      <c r="Q1044" s="395" t="str">
        <f>'FORMAT REKAP'!BI981</f>
        <v/>
      </c>
      <c r="R1044" s="394" t="str">
        <f>'FORMAT REKAP'!BJ981</f>
        <v/>
      </c>
      <c r="S1044" s="393" t="str">
        <f>'FORMAT REKAP'!BK981</f>
        <v/>
      </c>
    </row>
    <row r="1045" spans="3:19" x14ac:dyDescent="0.25">
      <c r="C1045" s="394" t="str">
        <f>'FORMAT REKAP'!H982&amp;"/"&amp;'FORMAT REKAP'!I982</f>
        <v>/</v>
      </c>
      <c r="D1045" s="394" t="str">
        <f>'FORMAT REKAP'!AH982</f>
        <v/>
      </c>
      <c r="E1045" s="394" t="str">
        <f>'FORMAT REKAP'!AM982</f>
        <v/>
      </c>
      <c r="F1045" s="395" t="str">
        <f>'FORMAT REKAP'!AN982</f>
        <v/>
      </c>
      <c r="G1045" s="394" t="str">
        <f>'FORMAT REKAP'!AQ982</f>
        <v/>
      </c>
      <c r="H1045" s="394">
        <f>'FORMAT REKAP'!AS982</f>
        <v>0</v>
      </c>
      <c r="I1045" s="394">
        <f>'FORMAT REKAP'!AU982</f>
        <v>0</v>
      </c>
      <c r="J1045" s="394">
        <f>'FORMAT REKAP'!AY982</f>
        <v>0</v>
      </c>
      <c r="K1045" s="395">
        <f>'FORMAT REKAP'!BA982</f>
        <v>0</v>
      </c>
      <c r="L1045" s="395" t="str">
        <f>'FORMAT REKAP'!BD982</f>
        <v/>
      </c>
      <c r="M1045" s="394" t="str">
        <f>'FORMAT REKAP'!BE982&amp;"/"&amp;'FORMAT REKAP'!BF982</f>
        <v>/</v>
      </c>
      <c r="P1045" s="394">
        <f>'FORMAT REKAP'!AW982</f>
        <v>0</v>
      </c>
      <c r="Q1045" s="395" t="str">
        <f>'FORMAT REKAP'!BI982</f>
        <v/>
      </c>
      <c r="R1045" s="394" t="str">
        <f>'FORMAT REKAP'!BJ982</f>
        <v/>
      </c>
      <c r="S1045" s="393" t="str">
        <f>'FORMAT REKAP'!BK982</f>
        <v/>
      </c>
    </row>
    <row r="1046" spans="3:19" x14ac:dyDescent="0.25">
      <c r="C1046" s="394" t="str">
        <f>'FORMAT REKAP'!H983&amp;"/"&amp;'FORMAT REKAP'!I983</f>
        <v>/</v>
      </c>
      <c r="D1046" s="394" t="str">
        <f>'FORMAT REKAP'!AH983</f>
        <v/>
      </c>
      <c r="E1046" s="394" t="str">
        <f>'FORMAT REKAP'!AM983</f>
        <v/>
      </c>
      <c r="F1046" s="395" t="str">
        <f>'FORMAT REKAP'!AN983</f>
        <v/>
      </c>
      <c r="G1046" s="394" t="str">
        <f>'FORMAT REKAP'!AQ983</f>
        <v/>
      </c>
      <c r="H1046" s="394">
        <f>'FORMAT REKAP'!AS983</f>
        <v>0</v>
      </c>
      <c r="I1046" s="394">
        <f>'FORMAT REKAP'!AU983</f>
        <v>0</v>
      </c>
      <c r="J1046" s="394">
        <f>'FORMAT REKAP'!AY983</f>
        <v>0</v>
      </c>
      <c r="K1046" s="395">
        <f>'FORMAT REKAP'!BA983</f>
        <v>0</v>
      </c>
      <c r="L1046" s="395" t="str">
        <f>'FORMAT REKAP'!BD983</f>
        <v/>
      </c>
      <c r="M1046" s="394" t="str">
        <f>'FORMAT REKAP'!BE983&amp;"/"&amp;'FORMAT REKAP'!BF983</f>
        <v>/</v>
      </c>
      <c r="P1046" s="394">
        <f>'FORMAT REKAP'!AW983</f>
        <v>0</v>
      </c>
      <c r="Q1046" s="395" t="str">
        <f>'FORMAT REKAP'!BI983</f>
        <v/>
      </c>
      <c r="R1046" s="394" t="str">
        <f>'FORMAT REKAP'!BJ983</f>
        <v/>
      </c>
      <c r="S1046" s="393" t="str">
        <f>'FORMAT REKAP'!BK983</f>
        <v/>
      </c>
    </row>
    <row r="1047" spans="3:19" x14ac:dyDescent="0.25">
      <c r="C1047" s="394" t="str">
        <f>'FORMAT REKAP'!H984&amp;"/"&amp;'FORMAT REKAP'!I984</f>
        <v>/</v>
      </c>
      <c r="D1047" s="394" t="str">
        <f>'FORMAT REKAP'!AH984</f>
        <v/>
      </c>
      <c r="E1047" s="394" t="str">
        <f>'FORMAT REKAP'!AM984</f>
        <v/>
      </c>
      <c r="F1047" s="395" t="str">
        <f>'FORMAT REKAP'!AN984</f>
        <v/>
      </c>
      <c r="G1047" s="394" t="str">
        <f>'FORMAT REKAP'!AQ984</f>
        <v/>
      </c>
      <c r="H1047" s="394">
        <f>'FORMAT REKAP'!AS984</f>
        <v>0</v>
      </c>
      <c r="I1047" s="394">
        <f>'FORMAT REKAP'!AU984</f>
        <v>0</v>
      </c>
      <c r="J1047" s="394">
        <f>'FORMAT REKAP'!AY984</f>
        <v>0</v>
      </c>
      <c r="K1047" s="395">
        <f>'FORMAT REKAP'!BA984</f>
        <v>0</v>
      </c>
      <c r="L1047" s="395" t="str">
        <f>'FORMAT REKAP'!BD984</f>
        <v/>
      </c>
      <c r="M1047" s="394" t="str">
        <f>'FORMAT REKAP'!BE984&amp;"/"&amp;'FORMAT REKAP'!BF984</f>
        <v>/</v>
      </c>
      <c r="P1047" s="394">
        <f>'FORMAT REKAP'!AW984</f>
        <v>0</v>
      </c>
      <c r="Q1047" s="395" t="str">
        <f>'FORMAT REKAP'!BI984</f>
        <v/>
      </c>
      <c r="R1047" s="394" t="str">
        <f>'FORMAT REKAP'!BJ984</f>
        <v/>
      </c>
      <c r="S1047" s="393" t="str">
        <f>'FORMAT REKAP'!BK984</f>
        <v/>
      </c>
    </row>
    <row r="1048" spans="3:19" x14ac:dyDescent="0.25">
      <c r="C1048" s="394" t="str">
        <f>'FORMAT REKAP'!H985&amp;"/"&amp;'FORMAT REKAP'!I985</f>
        <v>/</v>
      </c>
      <c r="D1048" s="394" t="str">
        <f>'FORMAT REKAP'!AH985</f>
        <v/>
      </c>
      <c r="E1048" s="394" t="str">
        <f>'FORMAT REKAP'!AM985</f>
        <v/>
      </c>
      <c r="F1048" s="395" t="str">
        <f>'FORMAT REKAP'!AN985</f>
        <v/>
      </c>
      <c r="G1048" s="394" t="str">
        <f>'FORMAT REKAP'!AQ985</f>
        <v/>
      </c>
      <c r="H1048" s="394">
        <f>'FORMAT REKAP'!AS985</f>
        <v>0</v>
      </c>
      <c r="I1048" s="394">
        <f>'FORMAT REKAP'!AU985</f>
        <v>0</v>
      </c>
      <c r="J1048" s="394">
        <f>'FORMAT REKAP'!AY985</f>
        <v>0</v>
      </c>
      <c r="K1048" s="395">
        <f>'FORMAT REKAP'!BA985</f>
        <v>0</v>
      </c>
      <c r="L1048" s="395" t="str">
        <f>'FORMAT REKAP'!BD985</f>
        <v/>
      </c>
      <c r="M1048" s="394" t="str">
        <f>'FORMAT REKAP'!BE985&amp;"/"&amp;'FORMAT REKAP'!BF985</f>
        <v>/</v>
      </c>
      <c r="P1048" s="394">
        <f>'FORMAT REKAP'!AW985</f>
        <v>0</v>
      </c>
      <c r="Q1048" s="395" t="str">
        <f>'FORMAT REKAP'!BI985</f>
        <v/>
      </c>
      <c r="R1048" s="394" t="str">
        <f>'FORMAT REKAP'!BJ985</f>
        <v/>
      </c>
      <c r="S1048" s="393" t="str">
        <f>'FORMAT REKAP'!BK985</f>
        <v/>
      </c>
    </row>
    <row r="1049" spans="3:19" x14ac:dyDescent="0.25">
      <c r="C1049" s="394" t="str">
        <f>'FORMAT REKAP'!H986&amp;"/"&amp;'FORMAT REKAP'!I986</f>
        <v>/</v>
      </c>
      <c r="D1049" s="394" t="str">
        <f>'FORMAT REKAP'!AH986</f>
        <v/>
      </c>
      <c r="E1049" s="394" t="str">
        <f>'FORMAT REKAP'!AM986</f>
        <v/>
      </c>
      <c r="F1049" s="395" t="str">
        <f>'FORMAT REKAP'!AN986</f>
        <v/>
      </c>
      <c r="G1049" s="394" t="str">
        <f>'FORMAT REKAP'!AQ986</f>
        <v/>
      </c>
      <c r="H1049" s="394">
        <f>'FORMAT REKAP'!AS986</f>
        <v>0</v>
      </c>
      <c r="I1049" s="394">
        <f>'FORMAT REKAP'!AU986</f>
        <v>0</v>
      </c>
      <c r="J1049" s="394">
        <f>'FORMAT REKAP'!AY986</f>
        <v>0</v>
      </c>
      <c r="K1049" s="395">
        <f>'FORMAT REKAP'!BA986</f>
        <v>0</v>
      </c>
      <c r="L1049" s="395" t="str">
        <f>'FORMAT REKAP'!BD986</f>
        <v/>
      </c>
      <c r="M1049" s="394" t="str">
        <f>'FORMAT REKAP'!BE986&amp;"/"&amp;'FORMAT REKAP'!BF986</f>
        <v>/</v>
      </c>
      <c r="P1049" s="394">
        <f>'FORMAT REKAP'!AW986</f>
        <v>0</v>
      </c>
      <c r="Q1049" s="395" t="str">
        <f>'FORMAT REKAP'!BI986</f>
        <v/>
      </c>
      <c r="R1049" s="394" t="str">
        <f>'FORMAT REKAP'!BJ986</f>
        <v/>
      </c>
      <c r="S1049" s="393" t="str">
        <f>'FORMAT REKAP'!BK986</f>
        <v/>
      </c>
    </row>
    <row r="1050" spans="3:19" x14ac:dyDescent="0.25">
      <c r="C1050" s="394" t="str">
        <f>'FORMAT REKAP'!H987&amp;"/"&amp;'FORMAT REKAP'!I987</f>
        <v>/</v>
      </c>
      <c r="D1050" s="394" t="str">
        <f>'FORMAT REKAP'!AH987</f>
        <v/>
      </c>
      <c r="E1050" s="394" t="str">
        <f>'FORMAT REKAP'!AM987</f>
        <v/>
      </c>
      <c r="F1050" s="395" t="str">
        <f>'FORMAT REKAP'!AN987</f>
        <v/>
      </c>
      <c r="G1050" s="394" t="str">
        <f>'FORMAT REKAP'!AQ987</f>
        <v/>
      </c>
      <c r="H1050" s="394">
        <f>'FORMAT REKAP'!AS987</f>
        <v>0</v>
      </c>
      <c r="I1050" s="394">
        <f>'FORMAT REKAP'!AU987</f>
        <v>0</v>
      </c>
      <c r="J1050" s="394">
        <f>'FORMAT REKAP'!AY987</f>
        <v>0</v>
      </c>
      <c r="K1050" s="395">
        <f>'FORMAT REKAP'!BA987</f>
        <v>0</v>
      </c>
      <c r="L1050" s="395" t="str">
        <f>'FORMAT REKAP'!BD987</f>
        <v/>
      </c>
      <c r="M1050" s="394" t="str">
        <f>'FORMAT REKAP'!BE987&amp;"/"&amp;'FORMAT REKAP'!BF987</f>
        <v>/</v>
      </c>
      <c r="P1050" s="394">
        <f>'FORMAT REKAP'!AW987</f>
        <v>0</v>
      </c>
      <c r="Q1050" s="395" t="str">
        <f>'FORMAT REKAP'!BI987</f>
        <v/>
      </c>
      <c r="R1050" s="394" t="str">
        <f>'FORMAT REKAP'!BJ987</f>
        <v/>
      </c>
      <c r="S1050" s="393" t="str">
        <f>'FORMAT REKAP'!BK987</f>
        <v/>
      </c>
    </row>
    <row r="1051" spans="3:19" x14ac:dyDescent="0.25">
      <c r="C1051" s="394" t="str">
        <f>'FORMAT REKAP'!H988&amp;"/"&amp;'FORMAT REKAP'!I988</f>
        <v>/</v>
      </c>
      <c r="D1051" s="394" t="str">
        <f>'FORMAT REKAP'!AH988</f>
        <v/>
      </c>
      <c r="E1051" s="394" t="str">
        <f>'FORMAT REKAP'!AM988</f>
        <v/>
      </c>
      <c r="F1051" s="395" t="str">
        <f>'FORMAT REKAP'!AN988</f>
        <v/>
      </c>
      <c r="G1051" s="394" t="str">
        <f>'FORMAT REKAP'!AQ988</f>
        <v/>
      </c>
      <c r="H1051" s="394">
        <f>'FORMAT REKAP'!AS988</f>
        <v>0</v>
      </c>
      <c r="I1051" s="394">
        <f>'FORMAT REKAP'!AU988</f>
        <v>0</v>
      </c>
      <c r="J1051" s="394">
        <f>'FORMAT REKAP'!AY988</f>
        <v>0</v>
      </c>
      <c r="K1051" s="395">
        <f>'FORMAT REKAP'!BA988</f>
        <v>0</v>
      </c>
      <c r="L1051" s="395" t="str">
        <f>'FORMAT REKAP'!BD988</f>
        <v/>
      </c>
      <c r="M1051" s="394" t="str">
        <f>'FORMAT REKAP'!BE988&amp;"/"&amp;'FORMAT REKAP'!BF988</f>
        <v>/</v>
      </c>
      <c r="P1051" s="394">
        <f>'FORMAT REKAP'!AW988</f>
        <v>0</v>
      </c>
      <c r="Q1051" s="395" t="str">
        <f>'FORMAT REKAP'!BI988</f>
        <v/>
      </c>
      <c r="R1051" s="394" t="str">
        <f>'FORMAT REKAP'!BJ988</f>
        <v/>
      </c>
      <c r="S1051" s="393" t="str">
        <f>'FORMAT REKAP'!BK988</f>
        <v/>
      </c>
    </row>
    <row r="1052" spans="3:19" x14ac:dyDescent="0.25">
      <c r="C1052" s="394" t="str">
        <f>'FORMAT REKAP'!H989&amp;"/"&amp;'FORMAT REKAP'!I989</f>
        <v>/</v>
      </c>
      <c r="D1052" s="394" t="str">
        <f>'FORMAT REKAP'!AH989</f>
        <v/>
      </c>
      <c r="E1052" s="394" t="str">
        <f>'FORMAT REKAP'!AM989</f>
        <v/>
      </c>
      <c r="F1052" s="395" t="str">
        <f>'FORMAT REKAP'!AN989</f>
        <v/>
      </c>
      <c r="G1052" s="394" t="str">
        <f>'FORMAT REKAP'!AQ989</f>
        <v/>
      </c>
      <c r="H1052" s="394">
        <f>'FORMAT REKAP'!AS989</f>
        <v>0</v>
      </c>
      <c r="I1052" s="394">
        <f>'FORMAT REKAP'!AU989</f>
        <v>0</v>
      </c>
      <c r="J1052" s="394">
        <f>'FORMAT REKAP'!AY989</f>
        <v>0</v>
      </c>
      <c r="K1052" s="395">
        <f>'FORMAT REKAP'!BA989</f>
        <v>0</v>
      </c>
      <c r="L1052" s="395" t="str">
        <f>'FORMAT REKAP'!BD989</f>
        <v/>
      </c>
      <c r="M1052" s="394" t="str">
        <f>'FORMAT REKAP'!BE989&amp;"/"&amp;'FORMAT REKAP'!BF989</f>
        <v>/</v>
      </c>
      <c r="P1052" s="394">
        <f>'FORMAT REKAP'!AW989</f>
        <v>0</v>
      </c>
      <c r="Q1052" s="395" t="str">
        <f>'FORMAT REKAP'!BI989</f>
        <v/>
      </c>
      <c r="R1052" s="394" t="str">
        <f>'FORMAT REKAP'!BJ989</f>
        <v/>
      </c>
      <c r="S1052" s="393" t="str">
        <f>'FORMAT REKAP'!BK989</f>
        <v/>
      </c>
    </row>
    <row r="1053" spans="3:19" x14ac:dyDescent="0.25">
      <c r="C1053" s="394" t="str">
        <f>'FORMAT REKAP'!H990&amp;"/"&amp;'FORMAT REKAP'!I990</f>
        <v>/</v>
      </c>
      <c r="D1053" s="394" t="str">
        <f>'FORMAT REKAP'!AH990</f>
        <v/>
      </c>
      <c r="E1053" s="394" t="str">
        <f>'FORMAT REKAP'!AM990</f>
        <v/>
      </c>
      <c r="F1053" s="395" t="str">
        <f>'FORMAT REKAP'!AN990</f>
        <v/>
      </c>
      <c r="G1053" s="394" t="str">
        <f>'FORMAT REKAP'!AQ990</f>
        <v/>
      </c>
      <c r="H1053" s="394">
        <f>'FORMAT REKAP'!AS990</f>
        <v>0</v>
      </c>
      <c r="I1053" s="394">
        <f>'FORMAT REKAP'!AU990</f>
        <v>0</v>
      </c>
      <c r="J1053" s="394">
        <f>'FORMAT REKAP'!AY990</f>
        <v>0</v>
      </c>
      <c r="K1053" s="395">
        <f>'FORMAT REKAP'!BA990</f>
        <v>0</v>
      </c>
      <c r="L1053" s="395" t="str">
        <f>'FORMAT REKAP'!BD990</f>
        <v/>
      </c>
      <c r="M1053" s="394" t="str">
        <f>'FORMAT REKAP'!BE990&amp;"/"&amp;'FORMAT REKAP'!BF990</f>
        <v>/</v>
      </c>
      <c r="P1053" s="394">
        <f>'FORMAT REKAP'!AW990</f>
        <v>0</v>
      </c>
      <c r="Q1053" s="395" t="str">
        <f>'FORMAT REKAP'!BI990</f>
        <v/>
      </c>
      <c r="R1053" s="394" t="str">
        <f>'FORMAT REKAP'!BJ990</f>
        <v/>
      </c>
      <c r="S1053" s="393" t="str">
        <f>'FORMAT REKAP'!BK990</f>
        <v/>
      </c>
    </row>
    <row r="1054" spans="3:19" x14ac:dyDescent="0.25">
      <c r="C1054" s="394" t="str">
        <f>'FORMAT REKAP'!H991&amp;"/"&amp;'FORMAT REKAP'!I991</f>
        <v>/</v>
      </c>
      <c r="D1054" s="394" t="str">
        <f>'FORMAT REKAP'!AH991</f>
        <v/>
      </c>
      <c r="E1054" s="394" t="str">
        <f>'FORMAT REKAP'!AM991</f>
        <v/>
      </c>
      <c r="F1054" s="395" t="str">
        <f>'FORMAT REKAP'!AN991</f>
        <v/>
      </c>
      <c r="G1054" s="394" t="str">
        <f>'FORMAT REKAP'!AQ991</f>
        <v/>
      </c>
      <c r="H1054" s="394">
        <f>'FORMAT REKAP'!AS991</f>
        <v>0</v>
      </c>
      <c r="I1054" s="394">
        <f>'FORMAT REKAP'!AU991</f>
        <v>0</v>
      </c>
      <c r="J1054" s="394">
        <f>'FORMAT REKAP'!AY991</f>
        <v>0</v>
      </c>
      <c r="K1054" s="395">
        <f>'FORMAT REKAP'!BA991</f>
        <v>0</v>
      </c>
      <c r="L1054" s="395" t="str">
        <f>'FORMAT REKAP'!BD991</f>
        <v/>
      </c>
      <c r="M1054" s="394" t="str">
        <f>'FORMAT REKAP'!BE991&amp;"/"&amp;'FORMAT REKAP'!BF991</f>
        <v>/</v>
      </c>
      <c r="P1054" s="394">
        <f>'FORMAT REKAP'!AW991</f>
        <v>0</v>
      </c>
      <c r="Q1054" s="395" t="str">
        <f>'FORMAT REKAP'!BI991</f>
        <v/>
      </c>
      <c r="R1054" s="394" t="str">
        <f>'FORMAT REKAP'!BJ991</f>
        <v/>
      </c>
      <c r="S1054" s="393" t="str">
        <f>'FORMAT REKAP'!BK991</f>
        <v/>
      </c>
    </row>
    <row r="1055" spans="3:19" x14ac:dyDescent="0.25">
      <c r="C1055" s="394" t="str">
        <f>'FORMAT REKAP'!H992&amp;"/"&amp;'FORMAT REKAP'!I992</f>
        <v>/</v>
      </c>
      <c r="D1055" s="394" t="str">
        <f>'FORMAT REKAP'!AH992</f>
        <v/>
      </c>
      <c r="E1055" s="394" t="str">
        <f>'FORMAT REKAP'!AM992</f>
        <v/>
      </c>
      <c r="F1055" s="395" t="str">
        <f>'FORMAT REKAP'!AN992</f>
        <v/>
      </c>
      <c r="G1055" s="394" t="str">
        <f>'FORMAT REKAP'!AQ992</f>
        <v/>
      </c>
      <c r="H1055" s="394">
        <f>'FORMAT REKAP'!AS992</f>
        <v>0</v>
      </c>
      <c r="I1055" s="394">
        <f>'FORMAT REKAP'!AU992</f>
        <v>0</v>
      </c>
      <c r="J1055" s="394">
        <f>'FORMAT REKAP'!AY992</f>
        <v>0</v>
      </c>
      <c r="K1055" s="395">
        <f>'FORMAT REKAP'!BA992</f>
        <v>0</v>
      </c>
      <c r="L1055" s="395" t="str">
        <f>'FORMAT REKAP'!BD992</f>
        <v/>
      </c>
      <c r="M1055" s="394" t="str">
        <f>'FORMAT REKAP'!BE992&amp;"/"&amp;'FORMAT REKAP'!BF992</f>
        <v>/</v>
      </c>
      <c r="P1055" s="394">
        <f>'FORMAT REKAP'!AW992</f>
        <v>0</v>
      </c>
      <c r="Q1055" s="395" t="str">
        <f>'FORMAT REKAP'!BI992</f>
        <v/>
      </c>
      <c r="R1055" s="394" t="str">
        <f>'FORMAT REKAP'!BJ992</f>
        <v/>
      </c>
      <c r="S1055" s="393" t="str">
        <f>'FORMAT REKAP'!BK992</f>
        <v/>
      </c>
    </row>
    <row r="1056" spans="3:19" x14ac:dyDescent="0.25">
      <c r="C1056" s="394" t="str">
        <f>'FORMAT REKAP'!H993&amp;"/"&amp;'FORMAT REKAP'!I993</f>
        <v>/</v>
      </c>
      <c r="D1056" s="394" t="str">
        <f>'FORMAT REKAP'!AH993</f>
        <v/>
      </c>
      <c r="E1056" s="394" t="str">
        <f>'FORMAT REKAP'!AM993</f>
        <v/>
      </c>
      <c r="F1056" s="395" t="str">
        <f>'FORMAT REKAP'!AN993</f>
        <v/>
      </c>
      <c r="G1056" s="394" t="str">
        <f>'FORMAT REKAP'!AQ993</f>
        <v/>
      </c>
      <c r="H1056" s="394">
        <f>'FORMAT REKAP'!AS993</f>
        <v>0</v>
      </c>
      <c r="I1056" s="394">
        <f>'FORMAT REKAP'!AU993</f>
        <v>0</v>
      </c>
      <c r="J1056" s="394">
        <f>'FORMAT REKAP'!AY993</f>
        <v>0</v>
      </c>
      <c r="K1056" s="395">
        <f>'FORMAT REKAP'!BA993</f>
        <v>0</v>
      </c>
      <c r="L1056" s="395" t="str">
        <f>'FORMAT REKAP'!BD993</f>
        <v/>
      </c>
      <c r="M1056" s="394" t="str">
        <f>'FORMAT REKAP'!BE993&amp;"/"&amp;'FORMAT REKAP'!BF993</f>
        <v>/</v>
      </c>
      <c r="P1056" s="394">
        <f>'FORMAT REKAP'!AW993</f>
        <v>0</v>
      </c>
      <c r="Q1056" s="395" t="str">
        <f>'FORMAT REKAP'!BI993</f>
        <v/>
      </c>
      <c r="R1056" s="394" t="str">
        <f>'FORMAT REKAP'!BJ993</f>
        <v/>
      </c>
      <c r="S1056" s="393" t="str">
        <f>'FORMAT REKAP'!BK993</f>
        <v/>
      </c>
    </row>
    <row r="1057" spans="3:19" x14ac:dyDescent="0.25">
      <c r="C1057" s="394" t="str">
        <f>'FORMAT REKAP'!H994&amp;"/"&amp;'FORMAT REKAP'!I994</f>
        <v>/</v>
      </c>
      <c r="D1057" s="394" t="str">
        <f>'FORMAT REKAP'!AH994</f>
        <v/>
      </c>
      <c r="E1057" s="394" t="str">
        <f>'FORMAT REKAP'!AM994</f>
        <v/>
      </c>
      <c r="F1057" s="395" t="str">
        <f>'FORMAT REKAP'!AN994</f>
        <v/>
      </c>
      <c r="G1057" s="394" t="str">
        <f>'FORMAT REKAP'!AQ994</f>
        <v/>
      </c>
      <c r="H1057" s="394">
        <f>'FORMAT REKAP'!AS994</f>
        <v>0</v>
      </c>
      <c r="I1057" s="394">
        <f>'FORMAT REKAP'!AU994</f>
        <v>0</v>
      </c>
      <c r="J1057" s="394">
        <f>'FORMAT REKAP'!AY994</f>
        <v>0</v>
      </c>
      <c r="K1057" s="395">
        <f>'FORMAT REKAP'!BA994</f>
        <v>0</v>
      </c>
      <c r="L1057" s="395" t="str">
        <f>'FORMAT REKAP'!BD994</f>
        <v/>
      </c>
      <c r="M1057" s="394" t="str">
        <f>'FORMAT REKAP'!BE994&amp;"/"&amp;'FORMAT REKAP'!BF994</f>
        <v>/</v>
      </c>
      <c r="P1057" s="394">
        <f>'FORMAT REKAP'!AW994</f>
        <v>0</v>
      </c>
      <c r="Q1057" s="395" t="str">
        <f>'FORMAT REKAP'!BI994</f>
        <v/>
      </c>
      <c r="R1057" s="394" t="str">
        <f>'FORMAT REKAP'!BJ994</f>
        <v/>
      </c>
      <c r="S1057" s="393" t="str">
        <f>'FORMAT REKAP'!BK994</f>
        <v/>
      </c>
    </row>
    <row r="1058" spans="3:19" x14ac:dyDescent="0.25">
      <c r="C1058" s="394" t="str">
        <f>'FORMAT REKAP'!H995&amp;"/"&amp;'FORMAT REKAP'!I995</f>
        <v>/</v>
      </c>
      <c r="D1058" s="394" t="str">
        <f>'FORMAT REKAP'!AH995</f>
        <v/>
      </c>
      <c r="E1058" s="394" t="str">
        <f>'FORMAT REKAP'!AM995</f>
        <v/>
      </c>
      <c r="F1058" s="395" t="str">
        <f>'FORMAT REKAP'!AN995</f>
        <v/>
      </c>
      <c r="G1058" s="394" t="str">
        <f>'FORMAT REKAP'!AQ995</f>
        <v/>
      </c>
      <c r="H1058" s="394">
        <f>'FORMAT REKAP'!AS995</f>
        <v>0</v>
      </c>
      <c r="I1058" s="394">
        <f>'FORMAT REKAP'!AU995</f>
        <v>0</v>
      </c>
      <c r="J1058" s="394">
        <f>'FORMAT REKAP'!AY995</f>
        <v>0</v>
      </c>
      <c r="K1058" s="395">
        <f>'FORMAT REKAP'!BA995</f>
        <v>0</v>
      </c>
      <c r="L1058" s="395" t="str">
        <f>'FORMAT REKAP'!BD995</f>
        <v/>
      </c>
      <c r="M1058" s="394" t="str">
        <f>'FORMAT REKAP'!BE995&amp;"/"&amp;'FORMAT REKAP'!BF995</f>
        <v>/</v>
      </c>
      <c r="P1058" s="394">
        <f>'FORMAT REKAP'!AW995</f>
        <v>0</v>
      </c>
      <c r="Q1058" s="395" t="str">
        <f>'FORMAT REKAP'!BI995</f>
        <v/>
      </c>
      <c r="R1058" s="394" t="str">
        <f>'FORMAT REKAP'!BJ995</f>
        <v/>
      </c>
      <c r="S1058" s="393" t="str">
        <f>'FORMAT REKAP'!BK995</f>
        <v/>
      </c>
    </row>
    <row r="1059" spans="3:19" x14ac:dyDescent="0.25">
      <c r="C1059" s="394" t="str">
        <f>'FORMAT REKAP'!H996&amp;"/"&amp;'FORMAT REKAP'!I996</f>
        <v>/</v>
      </c>
      <c r="D1059" s="394" t="str">
        <f>'FORMAT REKAP'!AH996</f>
        <v/>
      </c>
      <c r="E1059" s="394" t="str">
        <f>'FORMAT REKAP'!AM996</f>
        <v/>
      </c>
      <c r="F1059" s="395" t="str">
        <f>'FORMAT REKAP'!AN996</f>
        <v/>
      </c>
      <c r="G1059" s="394" t="str">
        <f>'FORMAT REKAP'!AQ996</f>
        <v/>
      </c>
      <c r="H1059" s="394">
        <f>'FORMAT REKAP'!AS996</f>
        <v>0</v>
      </c>
      <c r="I1059" s="394">
        <f>'FORMAT REKAP'!AU996</f>
        <v>0</v>
      </c>
      <c r="J1059" s="394">
        <f>'FORMAT REKAP'!AY996</f>
        <v>0</v>
      </c>
      <c r="K1059" s="395">
        <f>'FORMAT REKAP'!BA996</f>
        <v>0</v>
      </c>
      <c r="L1059" s="395" t="str">
        <f>'FORMAT REKAP'!BD996</f>
        <v/>
      </c>
      <c r="M1059" s="394" t="str">
        <f>'FORMAT REKAP'!BE996&amp;"/"&amp;'FORMAT REKAP'!BF996</f>
        <v>/</v>
      </c>
      <c r="P1059" s="394">
        <f>'FORMAT REKAP'!AW996</f>
        <v>0</v>
      </c>
      <c r="Q1059" s="395" t="str">
        <f>'FORMAT REKAP'!BI996</f>
        <v/>
      </c>
      <c r="R1059" s="394" t="str">
        <f>'FORMAT REKAP'!BJ996</f>
        <v/>
      </c>
      <c r="S1059" s="393" t="str">
        <f>'FORMAT REKAP'!BK996</f>
        <v/>
      </c>
    </row>
    <row r="1060" spans="3:19" x14ac:dyDescent="0.25">
      <c r="C1060" s="394" t="str">
        <f>'FORMAT REKAP'!H997&amp;"/"&amp;'FORMAT REKAP'!I997</f>
        <v>/</v>
      </c>
      <c r="D1060" s="394" t="str">
        <f>'FORMAT REKAP'!AH997</f>
        <v/>
      </c>
      <c r="E1060" s="394" t="str">
        <f>'FORMAT REKAP'!AM997</f>
        <v/>
      </c>
      <c r="F1060" s="395" t="str">
        <f>'FORMAT REKAP'!AN997</f>
        <v/>
      </c>
      <c r="G1060" s="394" t="str">
        <f>'FORMAT REKAP'!AQ997</f>
        <v/>
      </c>
      <c r="H1060" s="394">
        <f>'FORMAT REKAP'!AS997</f>
        <v>0</v>
      </c>
      <c r="I1060" s="394">
        <f>'FORMAT REKAP'!AU997</f>
        <v>0</v>
      </c>
      <c r="J1060" s="394">
        <f>'FORMAT REKAP'!AY997</f>
        <v>0</v>
      </c>
      <c r="K1060" s="395">
        <f>'FORMAT REKAP'!BA997</f>
        <v>0</v>
      </c>
      <c r="L1060" s="395" t="str">
        <f>'FORMAT REKAP'!BD997</f>
        <v/>
      </c>
      <c r="M1060" s="394" t="str">
        <f>'FORMAT REKAP'!BE997&amp;"/"&amp;'FORMAT REKAP'!BF997</f>
        <v>/</v>
      </c>
      <c r="P1060" s="394">
        <f>'FORMAT REKAP'!AW997</f>
        <v>0</v>
      </c>
      <c r="Q1060" s="395" t="str">
        <f>'FORMAT REKAP'!BI997</f>
        <v/>
      </c>
      <c r="R1060" s="394" t="str">
        <f>'FORMAT REKAP'!BJ997</f>
        <v/>
      </c>
      <c r="S1060" s="393" t="str">
        <f>'FORMAT REKAP'!BK997</f>
        <v/>
      </c>
    </row>
    <row r="1061" spans="3:19" x14ac:dyDescent="0.25">
      <c r="C1061" s="394" t="str">
        <f>'FORMAT REKAP'!H998&amp;"/"&amp;'FORMAT REKAP'!I998</f>
        <v>/</v>
      </c>
      <c r="D1061" s="394" t="str">
        <f>'FORMAT REKAP'!AH998</f>
        <v/>
      </c>
      <c r="E1061" s="394" t="str">
        <f>'FORMAT REKAP'!AM998</f>
        <v/>
      </c>
      <c r="F1061" s="395" t="str">
        <f>'FORMAT REKAP'!AN998</f>
        <v/>
      </c>
      <c r="G1061" s="394" t="str">
        <f>'FORMAT REKAP'!AQ998</f>
        <v/>
      </c>
      <c r="H1061" s="394">
        <f>'FORMAT REKAP'!AS998</f>
        <v>0</v>
      </c>
      <c r="I1061" s="394">
        <f>'FORMAT REKAP'!AU998</f>
        <v>0</v>
      </c>
      <c r="J1061" s="394">
        <f>'FORMAT REKAP'!AY998</f>
        <v>0</v>
      </c>
      <c r="K1061" s="395">
        <f>'FORMAT REKAP'!BA998</f>
        <v>0</v>
      </c>
      <c r="L1061" s="395" t="str">
        <f>'FORMAT REKAP'!BD998</f>
        <v/>
      </c>
      <c r="M1061" s="394" t="str">
        <f>'FORMAT REKAP'!BE998&amp;"/"&amp;'FORMAT REKAP'!BF998</f>
        <v>/</v>
      </c>
      <c r="P1061" s="394">
        <f>'FORMAT REKAP'!AW998</f>
        <v>0</v>
      </c>
      <c r="Q1061" s="395" t="str">
        <f>'FORMAT REKAP'!BI998</f>
        <v/>
      </c>
      <c r="R1061" s="394" t="str">
        <f>'FORMAT REKAP'!BJ998</f>
        <v/>
      </c>
      <c r="S1061" s="393" t="str">
        <f>'FORMAT REKAP'!BK998</f>
        <v/>
      </c>
    </row>
    <row r="1062" spans="3:19" x14ac:dyDescent="0.25">
      <c r="C1062" s="394" t="str">
        <f>'FORMAT REKAP'!H999&amp;"/"&amp;'FORMAT REKAP'!I999</f>
        <v>/</v>
      </c>
      <c r="D1062" s="394" t="str">
        <f>'FORMAT REKAP'!AH999</f>
        <v/>
      </c>
      <c r="E1062" s="394" t="str">
        <f>'FORMAT REKAP'!AM999</f>
        <v/>
      </c>
      <c r="F1062" s="395" t="str">
        <f>'FORMAT REKAP'!AN999</f>
        <v/>
      </c>
      <c r="G1062" s="394" t="str">
        <f>'FORMAT REKAP'!AQ999</f>
        <v/>
      </c>
      <c r="H1062" s="394">
        <f>'FORMAT REKAP'!AS999</f>
        <v>0</v>
      </c>
      <c r="I1062" s="394">
        <f>'FORMAT REKAP'!AU999</f>
        <v>0</v>
      </c>
      <c r="J1062" s="394">
        <f>'FORMAT REKAP'!AY999</f>
        <v>0</v>
      </c>
      <c r="K1062" s="395">
        <f>'FORMAT REKAP'!BA999</f>
        <v>0</v>
      </c>
      <c r="L1062" s="395" t="str">
        <f>'FORMAT REKAP'!BD999</f>
        <v/>
      </c>
      <c r="M1062" s="394" t="str">
        <f>'FORMAT REKAP'!BE999&amp;"/"&amp;'FORMAT REKAP'!BF999</f>
        <v>/</v>
      </c>
      <c r="P1062" s="394">
        <f>'FORMAT REKAP'!AW999</f>
        <v>0</v>
      </c>
      <c r="Q1062" s="395" t="str">
        <f>'FORMAT REKAP'!BI999</f>
        <v/>
      </c>
      <c r="R1062" s="394" t="str">
        <f>'FORMAT REKAP'!BJ999</f>
        <v/>
      </c>
      <c r="S1062" s="393" t="str">
        <f>'FORMAT REKAP'!BK999</f>
        <v/>
      </c>
    </row>
    <row r="1063" spans="3:19" x14ac:dyDescent="0.25">
      <c r="C1063" s="394" t="str">
        <f>'FORMAT REKAP'!H1000&amp;"/"&amp;'FORMAT REKAP'!I1000</f>
        <v>/</v>
      </c>
      <c r="D1063" s="394" t="str">
        <f>'FORMAT REKAP'!AH1000</f>
        <v/>
      </c>
      <c r="E1063" s="394" t="str">
        <f>'FORMAT REKAP'!AM1000</f>
        <v/>
      </c>
      <c r="F1063" s="395" t="str">
        <f>'FORMAT REKAP'!AN1000</f>
        <v/>
      </c>
      <c r="G1063" s="394" t="str">
        <f>'FORMAT REKAP'!AQ1000</f>
        <v/>
      </c>
      <c r="H1063" s="394">
        <f>'FORMAT REKAP'!AS1000</f>
        <v>0</v>
      </c>
      <c r="I1063" s="394">
        <f>'FORMAT REKAP'!AU1000</f>
        <v>0</v>
      </c>
      <c r="J1063" s="394">
        <f>'FORMAT REKAP'!AY1000</f>
        <v>0</v>
      </c>
      <c r="K1063" s="395">
        <f>'FORMAT REKAP'!BA1000</f>
        <v>0</v>
      </c>
      <c r="L1063" s="395" t="str">
        <f>'FORMAT REKAP'!BD1000</f>
        <v/>
      </c>
      <c r="M1063" s="394" t="str">
        <f>'FORMAT REKAP'!BE1000&amp;"/"&amp;'FORMAT REKAP'!BF1000</f>
        <v>/</v>
      </c>
      <c r="P1063" s="394">
        <f>'FORMAT REKAP'!AW1000</f>
        <v>0</v>
      </c>
      <c r="Q1063" s="395" t="str">
        <f>'FORMAT REKAP'!BI1000</f>
        <v/>
      </c>
      <c r="R1063" s="394" t="str">
        <f>'FORMAT REKAP'!BJ1000</f>
        <v/>
      </c>
      <c r="S1063" s="393" t="str">
        <f>'FORMAT REKAP'!BK1000</f>
        <v/>
      </c>
    </row>
    <row r="1064" spans="3:19" x14ac:dyDescent="0.25">
      <c r="C1064" s="394" t="str">
        <f>'FORMAT REKAP'!H1001&amp;"/"&amp;'FORMAT REKAP'!I1001</f>
        <v>/</v>
      </c>
      <c r="D1064" s="394" t="str">
        <f>'FORMAT REKAP'!AH1001</f>
        <v/>
      </c>
      <c r="E1064" s="394" t="str">
        <f>'FORMAT REKAP'!AM1001</f>
        <v/>
      </c>
      <c r="F1064" s="395" t="str">
        <f>'FORMAT REKAP'!AN1001</f>
        <v/>
      </c>
      <c r="G1064" s="394" t="str">
        <f>'FORMAT REKAP'!AQ1001</f>
        <v/>
      </c>
      <c r="H1064" s="394">
        <f>'FORMAT REKAP'!AS1001</f>
        <v>0</v>
      </c>
      <c r="I1064" s="394">
        <f>'FORMAT REKAP'!AU1001</f>
        <v>0</v>
      </c>
      <c r="J1064" s="394">
        <f>'FORMAT REKAP'!AY1001</f>
        <v>0</v>
      </c>
      <c r="K1064" s="395">
        <f>'FORMAT REKAP'!BA1001</f>
        <v>0</v>
      </c>
      <c r="L1064" s="395" t="str">
        <f>'FORMAT REKAP'!BD1001</f>
        <v/>
      </c>
      <c r="M1064" s="394" t="str">
        <f>'FORMAT REKAP'!BE1001&amp;"/"&amp;'FORMAT REKAP'!BF1001</f>
        <v>/</v>
      </c>
      <c r="P1064" s="394">
        <f>'FORMAT REKAP'!AW1001</f>
        <v>0</v>
      </c>
      <c r="Q1064" s="395" t="str">
        <f>'FORMAT REKAP'!BI1001</f>
        <v/>
      </c>
      <c r="R1064" s="394" t="str">
        <f>'FORMAT REKAP'!BJ1001</f>
        <v/>
      </c>
      <c r="S1064" s="393" t="str">
        <f>'FORMAT REKAP'!BK1001</f>
        <v/>
      </c>
    </row>
    <row r="1065" spans="3:19" x14ac:dyDescent="0.25">
      <c r="C1065" s="394" t="str">
        <f>'FORMAT REKAP'!H1002&amp;"/"&amp;'FORMAT REKAP'!I1002</f>
        <v>/</v>
      </c>
      <c r="D1065" s="394" t="str">
        <f>'FORMAT REKAP'!AH1002</f>
        <v/>
      </c>
      <c r="E1065" s="394" t="str">
        <f>'FORMAT REKAP'!AM1002</f>
        <v/>
      </c>
      <c r="F1065" s="395" t="str">
        <f>'FORMAT REKAP'!AN1002</f>
        <v/>
      </c>
      <c r="G1065" s="394" t="str">
        <f>'FORMAT REKAP'!AQ1002</f>
        <v/>
      </c>
      <c r="H1065" s="394">
        <f>'FORMAT REKAP'!AS1002</f>
        <v>0</v>
      </c>
      <c r="I1065" s="394">
        <f>'FORMAT REKAP'!AU1002</f>
        <v>0</v>
      </c>
      <c r="J1065" s="394">
        <f>'FORMAT REKAP'!AY1002</f>
        <v>0</v>
      </c>
      <c r="K1065" s="395">
        <f>'FORMAT REKAP'!BA1002</f>
        <v>0</v>
      </c>
      <c r="L1065" s="395" t="str">
        <f>'FORMAT REKAP'!BD1002</f>
        <v/>
      </c>
      <c r="M1065" s="394" t="str">
        <f>'FORMAT REKAP'!BE1002&amp;"/"&amp;'FORMAT REKAP'!BF1002</f>
        <v>/</v>
      </c>
      <c r="P1065" s="394">
        <f>'FORMAT REKAP'!AW1002</f>
        <v>0</v>
      </c>
      <c r="Q1065" s="395" t="str">
        <f>'FORMAT REKAP'!BI1002</f>
        <v/>
      </c>
      <c r="R1065" s="394" t="str">
        <f>'FORMAT REKAP'!BJ1002</f>
        <v/>
      </c>
      <c r="S1065" s="393" t="str">
        <f>'FORMAT REKAP'!BK1002</f>
        <v/>
      </c>
    </row>
    <row r="1066" spans="3:19" x14ac:dyDescent="0.25">
      <c r="C1066" s="394" t="str">
        <f>'FORMAT REKAP'!H1003&amp;"/"&amp;'FORMAT REKAP'!I1003</f>
        <v>/</v>
      </c>
      <c r="D1066" s="394" t="str">
        <f>'FORMAT REKAP'!AH1003</f>
        <v/>
      </c>
      <c r="E1066" s="394" t="str">
        <f>'FORMAT REKAP'!AM1003</f>
        <v/>
      </c>
      <c r="F1066" s="395" t="str">
        <f>'FORMAT REKAP'!AN1003</f>
        <v/>
      </c>
      <c r="G1066" s="394" t="str">
        <f>'FORMAT REKAP'!AQ1003</f>
        <v/>
      </c>
      <c r="H1066" s="394">
        <f>'FORMAT REKAP'!AS1003</f>
        <v>0</v>
      </c>
      <c r="I1066" s="394">
        <f>'FORMAT REKAP'!AU1003</f>
        <v>0</v>
      </c>
      <c r="J1066" s="394">
        <f>'FORMAT REKAP'!AY1003</f>
        <v>0</v>
      </c>
      <c r="K1066" s="395">
        <f>'FORMAT REKAP'!BA1003</f>
        <v>0</v>
      </c>
      <c r="L1066" s="395" t="str">
        <f>'FORMAT REKAP'!BD1003</f>
        <v/>
      </c>
      <c r="M1066" s="394" t="str">
        <f>'FORMAT REKAP'!BE1003&amp;"/"&amp;'FORMAT REKAP'!BF1003</f>
        <v>/</v>
      </c>
      <c r="P1066" s="394">
        <f>'FORMAT REKAP'!AW1003</f>
        <v>0</v>
      </c>
      <c r="Q1066" s="395" t="str">
        <f>'FORMAT REKAP'!BI1003</f>
        <v/>
      </c>
      <c r="R1066" s="394" t="str">
        <f>'FORMAT REKAP'!BJ1003</f>
        <v/>
      </c>
      <c r="S1066" s="393" t="str">
        <f>'FORMAT REKAP'!BK1003</f>
        <v/>
      </c>
    </row>
    <row r="1067" spans="3:19" x14ac:dyDescent="0.25">
      <c r="C1067" s="394" t="str">
        <f>'FORMAT REKAP'!H1004&amp;"/"&amp;'FORMAT REKAP'!I1004</f>
        <v>/</v>
      </c>
      <c r="D1067" s="394" t="str">
        <f>'FORMAT REKAP'!AH1004</f>
        <v/>
      </c>
      <c r="E1067" s="394" t="str">
        <f>'FORMAT REKAP'!AM1004</f>
        <v/>
      </c>
      <c r="F1067" s="395" t="str">
        <f>'FORMAT REKAP'!AN1004</f>
        <v/>
      </c>
      <c r="G1067" s="394" t="str">
        <f>'FORMAT REKAP'!AQ1004</f>
        <v/>
      </c>
      <c r="H1067" s="394">
        <f>'FORMAT REKAP'!AS1004</f>
        <v>0</v>
      </c>
      <c r="I1067" s="394">
        <f>'FORMAT REKAP'!AU1004</f>
        <v>0</v>
      </c>
      <c r="J1067" s="394">
        <f>'FORMAT REKAP'!AY1004</f>
        <v>0</v>
      </c>
      <c r="K1067" s="395">
        <f>'FORMAT REKAP'!BA1004</f>
        <v>0</v>
      </c>
      <c r="L1067" s="395" t="str">
        <f>'FORMAT REKAP'!BD1004</f>
        <v/>
      </c>
      <c r="M1067" s="394" t="str">
        <f>'FORMAT REKAP'!BE1004&amp;"/"&amp;'FORMAT REKAP'!BF1004</f>
        <v>/</v>
      </c>
      <c r="P1067" s="394">
        <f>'FORMAT REKAP'!AW1004</f>
        <v>0</v>
      </c>
      <c r="Q1067" s="395" t="str">
        <f>'FORMAT REKAP'!BI1004</f>
        <v/>
      </c>
      <c r="R1067" s="394" t="str">
        <f>'FORMAT REKAP'!BJ1004</f>
        <v/>
      </c>
      <c r="S1067" s="393" t="str">
        <f>'FORMAT REKAP'!BK1004</f>
        <v/>
      </c>
    </row>
    <row r="1068" spans="3:19" x14ac:dyDescent="0.25">
      <c r="C1068" s="394" t="str">
        <f>'FORMAT REKAP'!H1005&amp;"/"&amp;'FORMAT REKAP'!I1005</f>
        <v>/</v>
      </c>
      <c r="D1068" s="394" t="str">
        <f>'FORMAT REKAP'!AH1005</f>
        <v/>
      </c>
      <c r="E1068" s="394" t="str">
        <f>'FORMAT REKAP'!AM1005</f>
        <v/>
      </c>
      <c r="F1068" s="395" t="str">
        <f>'FORMAT REKAP'!AN1005</f>
        <v/>
      </c>
      <c r="G1068" s="394" t="str">
        <f>'FORMAT REKAP'!AQ1005</f>
        <v/>
      </c>
      <c r="H1068" s="394">
        <f>'FORMAT REKAP'!AS1005</f>
        <v>0</v>
      </c>
      <c r="I1068" s="394">
        <f>'FORMAT REKAP'!AU1005</f>
        <v>0</v>
      </c>
      <c r="J1068" s="394">
        <f>'FORMAT REKAP'!AY1005</f>
        <v>0</v>
      </c>
      <c r="K1068" s="395">
        <f>'FORMAT REKAP'!BA1005</f>
        <v>0</v>
      </c>
      <c r="L1068" s="395" t="str">
        <f>'FORMAT REKAP'!BD1005</f>
        <v/>
      </c>
      <c r="M1068" s="394" t="str">
        <f>'FORMAT REKAP'!BE1005&amp;"/"&amp;'FORMAT REKAP'!BF1005</f>
        <v>/</v>
      </c>
      <c r="P1068" s="394">
        <f>'FORMAT REKAP'!AW1005</f>
        <v>0</v>
      </c>
      <c r="Q1068" s="395" t="str">
        <f>'FORMAT REKAP'!BI1005</f>
        <v/>
      </c>
      <c r="R1068" s="394" t="str">
        <f>'FORMAT REKAP'!BJ1005</f>
        <v/>
      </c>
      <c r="S1068" s="393" t="str">
        <f>'FORMAT REKAP'!BK1005</f>
        <v/>
      </c>
    </row>
    <row r="1069" spans="3:19" x14ac:dyDescent="0.25">
      <c r="C1069" s="394" t="str">
        <f>'FORMAT REKAP'!H1006&amp;"/"&amp;'FORMAT REKAP'!I1006</f>
        <v>/</v>
      </c>
      <c r="D1069" s="394" t="str">
        <f>'FORMAT REKAP'!AH1006</f>
        <v/>
      </c>
      <c r="E1069" s="394" t="str">
        <f>'FORMAT REKAP'!AM1006</f>
        <v/>
      </c>
      <c r="F1069" s="395" t="str">
        <f>'FORMAT REKAP'!AN1006</f>
        <v/>
      </c>
      <c r="G1069" s="394" t="str">
        <f>'FORMAT REKAP'!AQ1006</f>
        <v/>
      </c>
      <c r="H1069" s="394">
        <f>'FORMAT REKAP'!AS1006</f>
        <v>0</v>
      </c>
      <c r="I1069" s="394">
        <f>'FORMAT REKAP'!AU1006</f>
        <v>0</v>
      </c>
      <c r="J1069" s="394">
        <f>'FORMAT REKAP'!AY1006</f>
        <v>0</v>
      </c>
      <c r="K1069" s="395">
        <f>'FORMAT REKAP'!BA1006</f>
        <v>0</v>
      </c>
      <c r="L1069" s="395" t="str">
        <f>'FORMAT REKAP'!BD1006</f>
        <v/>
      </c>
      <c r="M1069" s="394" t="str">
        <f>'FORMAT REKAP'!BE1006&amp;"/"&amp;'FORMAT REKAP'!BF1006</f>
        <v>/</v>
      </c>
      <c r="P1069" s="394">
        <f>'FORMAT REKAP'!AW1006</f>
        <v>0</v>
      </c>
      <c r="Q1069" s="395" t="str">
        <f>'FORMAT REKAP'!BI1006</f>
        <v/>
      </c>
      <c r="R1069" s="394" t="str">
        <f>'FORMAT REKAP'!BJ1006</f>
        <v/>
      </c>
      <c r="S1069" s="393" t="str">
        <f>'FORMAT REKAP'!BK1006</f>
        <v/>
      </c>
    </row>
    <row r="1070" spans="3:19" x14ac:dyDescent="0.25">
      <c r="C1070" s="394" t="str">
        <f>'FORMAT REKAP'!H1007&amp;"/"&amp;'FORMAT REKAP'!I1007</f>
        <v>/</v>
      </c>
      <c r="D1070" s="394" t="str">
        <f>'FORMAT REKAP'!AH1007</f>
        <v/>
      </c>
      <c r="E1070" s="394" t="str">
        <f>'FORMAT REKAP'!AM1007</f>
        <v/>
      </c>
      <c r="F1070" s="395" t="str">
        <f>'FORMAT REKAP'!AN1007</f>
        <v/>
      </c>
      <c r="G1070" s="394" t="str">
        <f>'FORMAT REKAP'!AQ1007</f>
        <v/>
      </c>
      <c r="H1070" s="394">
        <f>'FORMAT REKAP'!AS1007</f>
        <v>0</v>
      </c>
      <c r="I1070" s="394">
        <f>'FORMAT REKAP'!AU1007</f>
        <v>0</v>
      </c>
      <c r="J1070" s="394">
        <f>'FORMAT REKAP'!AY1007</f>
        <v>0</v>
      </c>
      <c r="K1070" s="395">
        <f>'FORMAT REKAP'!BA1007</f>
        <v>0</v>
      </c>
      <c r="L1070" s="395" t="str">
        <f>'FORMAT REKAP'!BD1007</f>
        <v/>
      </c>
      <c r="M1070" s="394" t="str">
        <f>'FORMAT REKAP'!BE1007&amp;"/"&amp;'FORMAT REKAP'!BF1007</f>
        <v>/</v>
      </c>
      <c r="P1070" s="394">
        <f>'FORMAT REKAP'!AW1007</f>
        <v>0</v>
      </c>
      <c r="Q1070" s="395" t="str">
        <f>'FORMAT REKAP'!BI1007</f>
        <v/>
      </c>
      <c r="R1070" s="394" t="str">
        <f>'FORMAT REKAP'!BJ1007</f>
        <v/>
      </c>
      <c r="S1070" s="393" t="str">
        <f>'FORMAT REKAP'!BK1007</f>
        <v/>
      </c>
    </row>
    <row r="1071" spans="3:19" x14ac:dyDescent="0.25">
      <c r="C1071" s="394" t="str">
        <f>'FORMAT REKAP'!H1008&amp;"/"&amp;'FORMAT REKAP'!I1008</f>
        <v>/</v>
      </c>
      <c r="D1071" s="394" t="str">
        <f>'FORMAT REKAP'!AH1008</f>
        <v/>
      </c>
      <c r="E1071" s="394" t="str">
        <f>'FORMAT REKAP'!AM1008</f>
        <v/>
      </c>
      <c r="F1071" s="395" t="str">
        <f>'FORMAT REKAP'!AN1008</f>
        <v/>
      </c>
      <c r="G1071" s="394" t="str">
        <f>'FORMAT REKAP'!AQ1008</f>
        <v/>
      </c>
      <c r="H1071" s="394">
        <f>'FORMAT REKAP'!AS1008</f>
        <v>0</v>
      </c>
      <c r="I1071" s="394">
        <f>'FORMAT REKAP'!AU1008</f>
        <v>0</v>
      </c>
      <c r="J1071" s="394">
        <f>'FORMAT REKAP'!AY1008</f>
        <v>0</v>
      </c>
      <c r="K1071" s="395">
        <f>'FORMAT REKAP'!BA1008</f>
        <v>0</v>
      </c>
      <c r="L1071" s="395" t="str">
        <f>'FORMAT REKAP'!BD1008</f>
        <v/>
      </c>
      <c r="M1071" s="394" t="str">
        <f>'FORMAT REKAP'!BE1008&amp;"/"&amp;'FORMAT REKAP'!BF1008</f>
        <v>/</v>
      </c>
      <c r="P1071" s="394">
        <f>'FORMAT REKAP'!AW1008</f>
        <v>0</v>
      </c>
      <c r="Q1071" s="395" t="str">
        <f>'FORMAT REKAP'!BI1008</f>
        <v/>
      </c>
      <c r="R1071" s="394" t="str">
        <f>'FORMAT REKAP'!BJ1008</f>
        <v/>
      </c>
      <c r="S1071" s="393" t="str">
        <f>'FORMAT REKAP'!BK1008</f>
        <v/>
      </c>
    </row>
    <row r="1072" spans="3:19" x14ac:dyDescent="0.25">
      <c r="C1072" s="394" t="str">
        <f>'FORMAT REKAP'!H1009&amp;"/"&amp;'FORMAT REKAP'!I1009</f>
        <v>/</v>
      </c>
      <c r="D1072" s="394" t="str">
        <f>'FORMAT REKAP'!AH1009</f>
        <v/>
      </c>
      <c r="E1072" s="394" t="str">
        <f>'FORMAT REKAP'!AM1009</f>
        <v/>
      </c>
      <c r="F1072" s="395" t="str">
        <f>'FORMAT REKAP'!AN1009</f>
        <v/>
      </c>
      <c r="G1072" s="394" t="str">
        <f>'FORMAT REKAP'!AQ1009</f>
        <v/>
      </c>
      <c r="H1072" s="394">
        <f>'FORMAT REKAP'!AS1009</f>
        <v>0</v>
      </c>
      <c r="I1072" s="394">
        <f>'FORMAT REKAP'!AU1009</f>
        <v>0</v>
      </c>
      <c r="J1072" s="394">
        <f>'FORMAT REKAP'!AY1009</f>
        <v>0</v>
      </c>
      <c r="K1072" s="395">
        <f>'FORMAT REKAP'!BA1009</f>
        <v>0</v>
      </c>
      <c r="L1072" s="395" t="str">
        <f>'FORMAT REKAP'!BD1009</f>
        <v/>
      </c>
      <c r="M1072" s="394" t="str">
        <f>'FORMAT REKAP'!BE1009&amp;"/"&amp;'FORMAT REKAP'!BF1009</f>
        <v>/</v>
      </c>
      <c r="P1072" s="394">
        <f>'FORMAT REKAP'!AW1009</f>
        <v>0</v>
      </c>
      <c r="Q1072" s="395" t="str">
        <f>'FORMAT REKAP'!BI1009</f>
        <v/>
      </c>
      <c r="R1072" s="394" t="str">
        <f>'FORMAT REKAP'!BJ1009</f>
        <v/>
      </c>
      <c r="S1072" s="393" t="str">
        <f>'FORMAT REKAP'!BK1009</f>
        <v/>
      </c>
    </row>
    <row r="1073" spans="3:19" x14ac:dyDescent="0.25">
      <c r="C1073" s="394" t="str">
        <f>'FORMAT REKAP'!H1010&amp;"/"&amp;'FORMAT REKAP'!I1010</f>
        <v>/</v>
      </c>
      <c r="D1073" s="394" t="str">
        <f>'FORMAT REKAP'!AH1010</f>
        <v/>
      </c>
      <c r="E1073" s="394" t="str">
        <f>'FORMAT REKAP'!AM1010</f>
        <v/>
      </c>
      <c r="F1073" s="395" t="str">
        <f>'FORMAT REKAP'!AN1010</f>
        <v/>
      </c>
      <c r="G1073" s="394" t="str">
        <f>'FORMAT REKAP'!AQ1010</f>
        <v/>
      </c>
      <c r="H1073" s="394">
        <f>'FORMAT REKAP'!AS1010</f>
        <v>0</v>
      </c>
      <c r="I1073" s="394">
        <f>'FORMAT REKAP'!AU1010</f>
        <v>0</v>
      </c>
      <c r="J1073" s="394">
        <f>'FORMAT REKAP'!AY1010</f>
        <v>0</v>
      </c>
      <c r="K1073" s="395">
        <f>'FORMAT REKAP'!BA1010</f>
        <v>0</v>
      </c>
      <c r="L1073" s="395" t="str">
        <f>'FORMAT REKAP'!BD1010</f>
        <v/>
      </c>
      <c r="M1073" s="394" t="str">
        <f>'FORMAT REKAP'!BE1010&amp;"/"&amp;'FORMAT REKAP'!BF1010</f>
        <v>/</v>
      </c>
      <c r="P1073" s="394">
        <f>'FORMAT REKAP'!AW1010</f>
        <v>0</v>
      </c>
      <c r="Q1073" s="395" t="str">
        <f>'FORMAT REKAP'!BI1010</f>
        <v/>
      </c>
      <c r="R1073" s="394" t="str">
        <f>'FORMAT REKAP'!BJ1010</f>
        <v/>
      </c>
      <c r="S1073" s="393" t="str">
        <f>'FORMAT REKAP'!BK1010</f>
        <v/>
      </c>
    </row>
    <row r="1074" spans="3:19" x14ac:dyDescent="0.25">
      <c r="C1074" s="394" t="str">
        <f>'FORMAT REKAP'!H1011&amp;"/"&amp;'FORMAT REKAP'!I1011</f>
        <v>/</v>
      </c>
      <c r="D1074" s="394" t="str">
        <f>'FORMAT REKAP'!AH1011</f>
        <v/>
      </c>
      <c r="E1074" s="394" t="str">
        <f>'FORMAT REKAP'!AM1011</f>
        <v/>
      </c>
      <c r="F1074" s="395" t="str">
        <f>'FORMAT REKAP'!AN1011</f>
        <v/>
      </c>
      <c r="G1074" s="394" t="str">
        <f>'FORMAT REKAP'!AQ1011</f>
        <v/>
      </c>
      <c r="H1074" s="394">
        <f>'FORMAT REKAP'!AS1011</f>
        <v>0</v>
      </c>
      <c r="I1074" s="394">
        <f>'FORMAT REKAP'!AU1011</f>
        <v>0</v>
      </c>
      <c r="J1074" s="394">
        <f>'FORMAT REKAP'!AY1011</f>
        <v>0</v>
      </c>
      <c r="K1074" s="395">
        <f>'FORMAT REKAP'!BA1011</f>
        <v>0</v>
      </c>
      <c r="L1074" s="395" t="str">
        <f>'FORMAT REKAP'!BD1011</f>
        <v/>
      </c>
      <c r="M1074" s="394" t="str">
        <f>'FORMAT REKAP'!BE1011&amp;"/"&amp;'FORMAT REKAP'!BF1011</f>
        <v>/</v>
      </c>
      <c r="P1074" s="394">
        <f>'FORMAT REKAP'!AW1011</f>
        <v>0</v>
      </c>
      <c r="Q1074" s="395" t="str">
        <f>'FORMAT REKAP'!BI1011</f>
        <v/>
      </c>
      <c r="R1074" s="394" t="str">
        <f>'FORMAT REKAP'!BJ1011</f>
        <v/>
      </c>
      <c r="S1074" s="393" t="str">
        <f>'FORMAT REKAP'!BK1011</f>
        <v/>
      </c>
    </row>
    <row r="1075" spans="3:19" x14ac:dyDescent="0.25">
      <c r="C1075" s="394" t="str">
        <f>'FORMAT REKAP'!H1012&amp;"/"&amp;'FORMAT REKAP'!I1012</f>
        <v>/</v>
      </c>
      <c r="D1075" s="394" t="str">
        <f>'FORMAT REKAP'!AH1012</f>
        <v/>
      </c>
      <c r="E1075" s="394" t="str">
        <f>'FORMAT REKAP'!AM1012</f>
        <v/>
      </c>
      <c r="F1075" s="395" t="str">
        <f>'FORMAT REKAP'!AN1012</f>
        <v/>
      </c>
      <c r="G1075" s="394" t="str">
        <f>'FORMAT REKAP'!AQ1012</f>
        <v/>
      </c>
      <c r="H1075" s="394">
        <f>'FORMAT REKAP'!AS1012</f>
        <v>0</v>
      </c>
      <c r="I1075" s="394">
        <f>'FORMAT REKAP'!AU1012</f>
        <v>0</v>
      </c>
      <c r="J1075" s="394">
        <f>'FORMAT REKAP'!AY1012</f>
        <v>0</v>
      </c>
      <c r="K1075" s="395">
        <f>'FORMAT REKAP'!BA1012</f>
        <v>0</v>
      </c>
      <c r="L1075" s="395" t="str">
        <f>'FORMAT REKAP'!BD1012</f>
        <v/>
      </c>
      <c r="M1075" s="394" t="str">
        <f>'FORMAT REKAP'!BE1012&amp;"/"&amp;'FORMAT REKAP'!BF1012</f>
        <v>/</v>
      </c>
      <c r="P1075" s="394">
        <f>'FORMAT REKAP'!AW1012</f>
        <v>0</v>
      </c>
      <c r="Q1075" s="395" t="str">
        <f>'FORMAT REKAP'!BI1012</f>
        <v/>
      </c>
      <c r="R1075" s="394" t="str">
        <f>'FORMAT REKAP'!BJ1012</f>
        <v/>
      </c>
      <c r="S1075" s="393" t="str">
        <f>'FORMAT REKAP'!BK1012</f>
        <v/>
      </c>
    </row>
    <row r="1076" spans="3:19" x14ac:dyDescent="0.25">
      <c r="C1076" s="394" t="str">
        <f>'FORMAT REKAP'!H1013&amp;"/"&amp;'FORMAT REKAP'!I1013</f>
        <v>/</v>
      </c>
      <c r="D1076" s="394" t="str">
        <f>'FORMAT REKAP'!AH1013</f>
        <v/>
      </c>
      <c r="E1076" s="394" t="str">
        <f>'FORMAT REKAP'!AM1013</f>
        <v/>
      </c>
      <c r="F1076" s="395" t="str">
        <f>'FORMAT REKAP'!AN1013</f>
        <v/>
      </c>
      <c r="G1076" s="394" t="str">
        <f>'FORMAT REKAP'!AQ1013</f>
        <v/>
      </c>
      <c r="H1076" s="394">
        <f>'FORMAT REKAP'!AS1013</f>
        <v>0</v>
      </c>
      <c r="I1076" s="394">
        <f>'FORMAT REKAP'!AU1013</f>
        <v>0</v>
      </c>
      <c r="J1076" s="394">
        <f>'FORMAT REKAP'!AY1013</f>
        <v>0</v>
      </c>
      <c r="K1076" s="395">
        <f>'FORMAT REKAP'!BA1013</f>
        <v>0</v>
      </c>
      <c r="L1076" s="395" t="str">
        <f>'FORMAT REKAP'!BD1013</f>
        <v/>
      </c>
      <c r="M1076" s="394" t="str">
        <f>'FORMAT REKAP'!BE1013&amp;"/"&amp;'FORMAT REKAP'!BF1013</f>
        <v>/</v>
      </c>
      <c r="P1076" s="394">
        <f>'FORMAT REKAP'!AW1013</f>
        <v>0</v>
      </c>
      <c r="Q1076" s="395" t="str">
        <f>'FORMAT REKAP'!BI1013</f>
        <v/>
      </c>
      <c r="R1076" s="394" t="str">
        <f>'FORMAT REKAP'!BJ1013</f>
        <v/>
      </c>
      <c r="S1076" s="393" t="str">
        <f>'FORMAT REKAP'!BK1013</f>
        <v/>
      </c>
    </row>
    <row r="1077" spans="3:19" x14ac:dyDescent="0.25">
      <c r="C1077" s="394" t="str">
        <f>'FORMAT REKAP'!H1014&amp;"/"&amp;'FORMAT REKAP'!I1014</f>
        <v>/</v>
      </c>
      <c r="D1077" s="394" t="str">
        <f>'FORMAT REKAP'!AH1014</f>
        <v/>
      </c>
      <c r="E1077" s="394" t="str">
        <f>'FORMAT REKAP'!AM1014</f>
        <v/>
      </c>
      <c r="F1077" s="395" t="str">
        <f>'FORMAT REKAP'!AN1014</f>
        <v/>
      </c>
      <c r="G1077" s="394" t="str">
        <f>'FORMAT REKAP'!AQ1014</f>
        <v/>
      </c>
      <c r="H1077" s="394">
        <f>'FORMAT REKAP'!AS1014</f>
        <v>0</v>
      </c>
      <c r="I1077" s="394">
        <f>'FORMAT REKAP'!AU1014</f>
        <v>0</v>
      </c>
      <c r="J1077" s="394">
        <f>'FORMAT REKAP'!AY1014</f>
        <v>0</v>
      </c>
      <c r="K1077" s="395">
        <f>'FORMAT REKAP'!BA1014</f>
        <v>0</v>
      </c>
      <c r="L1077" s="395" t="str">
        <f>'FORMAT REKAP'!BD1014</f>
        <v/>
      </c>
      <c r="M1077" s="394" t="str">
        <f>'FORMAT REKAP'!BE1014&amp;"/"&amp;'FORMAT REKAP'!BF1014</f>
        <v>/</v>
      </c>
      <c r="P1077" s="394">
        <f>'FORMAT REKAP'!AW1014</f>
        <v>0</v>
      </c>
      <c r="Q1077" s="395" t="str">
        <f>'FORMAT REKAP'!BI1014</f>
        <v/>
      </c>
      <c r="R1077" s="394" t="str">
        <f>'FORMAT REKAP'!BJ1014</f>
        <v/>
      </c>
      <c r="S1077" s="393" t="str">
        <f>'FORMAT REKAP'!BK1014</f>
        <v/>
      </c>
    </row>
    <row r="1078" spans="3:19" x14ac:dyDescent="0.25">
      <c r="C1078" s="394" t="str">
        <f>'FORMAT REKAP'!H1015&amp;"/"&amp;'FORMAT REKAP'!I1015</f>
        <v>/</v>
      </c>
      <c r="D1078" s="394" t="str">
        <f>'FORMAT REKAP'!AH1015</f>
        <v/>
      </c>
      <c r="E1078" s="394" t="str">
        <f>'FORMAT REKAP'!AM1015</f>
        <v/>
      </c>
      <c r="F1078" s="395" t="str">
        <f>'FORMAT REKAP'!AN1015</f>
        <v/>
      </c>
      <c r="G1078" s="394" t="str">
        <f>'FORMAT REKAP'!AQ1015</f>
        <v/>
      </c>
      <c r="H1078" s="394">
        <f>'FORMAT REKAP'!AS1015</f>
        <v>0</v>
      </c>
      <c r="I1078" s="394">
        <f>'FORMAT REKAP'!AU1015</f>
        <v>0</v>
      </c>
      <c r="J1078" s="394">
        <f>'FORMAT REKAP'!AY1015</f>
        <v>0</v>
      </c>
      <c r="K1078" s="395">
        <f>'FORMAT REKAP'!BA1015</f>
        <v>0</v>
      </c>
      <c r="L1078" s="395" t="str">
        <f>'FORMAT REKAP'!BD1015</f>
        <v/>
      </c>
      <c r="M1078" s="394" t="str">
        <f>'FORMAT REKAP'!BE1015&amp;"/"&amp;'FORMAT REKAP'!BF1015</f>
        <v>/</v>
      </c>
      <c r="P1078" s="394">
        <f>'FORMAT REKAP'!AW1015</f>
        <v>0</v>
      </c>
      <c r="Q1078" s="395" t="str">
        <f>'FORMAT REKAP'!BI1015</f>
        <v/>
      </c>
      <c r="R1078" s="394" t="str">
        <f>'FORMAT REKAP'!BJ1015</f>
        <v/>
      </c>
      <c r="S1078" s="393" t="str">
        <f>'FORMAT REKAP'!BK1015</f>
        <v/>
      </c>
    </row>
    <row r="1079" spans="3:19" x14ac:dyDescent="0.25">
      <c r="C1079" s="394" t="str">
        <f>'FORMAT REKAP'!H1016&amp;"/"&amp;'FORMAT REKAP'!I1016</f>
        <v>/</v>
      </c>
      <c r="D1079" s="394" t="str">
        <f>'FORMAT REKAP'!AH1016</f>
        <v/>
      </c>
      <c r="E1079" s="394" t="str">
        <f>'FORMAT REKAP'!AM1016</f>
        <v/>
      </c>
      <c r="F1079" s="395" t="str">
        <f>'FORMAT REKAP'!AN1016</f>
        <v/>
      </c>
      <c r="G1079" s="394" t="str">
        <f>'FORMAT REKAP'!AQ1016</f>
        <v/>
      </c>
      <c r="H1079" s="394">
        <f>'FORMAT REKAP'!AS1016</f>
        <v>0</v>
      </c>
      <c r="I1079" s="394">
        <f>'FORMAT REKAP'!AU1016</f>
        <v>0</v>
      </c>
      <c r="J1079" s="394">
        <f>'FORMAT REKAP'!AY1016</f>
        <v>0</v>
      </c>
      <c r="K1079" s="395">
        <f>'FORMAT REKAP'!BA1016</f>
        <v>0</v>
      </c>
      <c r="L1079" s="395" t="str">
        <f>'FORMAT REKAP'!BD1016</f>
        <v/>
      </c>
      <c r="M1079" s="394" t="str">
        <f>'FORMAT REKAP'!BE1016&amp;"/"&amp;'FORMAT REKAP'!BF1016</f>
        <v>/</v>
      </c>
      <c r="P1079" s="394">
        <f>'FORMAT REKAP'!AW1016</f>
        <v>0</v>
      </c>
      <c r="Q1079" s="395" t="str">
        <f>'FORMAT REKAP'!BI1016</f>
        <v/>
      </c>
      <c r="R1079" s="394" t="str">
        <f>'FORMAT REKAP'!BJ1016</f>
        <v/>
      </c>
      <c r="S1079" s="393" t="str">
        <f>'FORMAT REKAP'!BK1016</f>
        <v/>
      </c>
    </row>
    <row r="1080" spans="3:19" x14ac:dyDescent="0.25">
      <c r="C1080" s="394" t="str">
        <f>'FORMAT REKAP'!H1017&amp;"/"&amp;'FORMAT REKAP'!I1017</f>
        <v>/</v>
      </c>
      <c r="D1080" s="394" t="str">
        <f>'FORMAT REKAP'!AH1017</f>
        <v/>
      </c>
      <c r="E1080" s="394" t="str">
        <f>'FORMAT REKAP'!AM1017</f>
        <v/>
      </c>
      <c r="F1080" s="395" t="str">
        <f>'FORMAT REKAP'!AN1017</f>
        <v/>
      </c>
      <c r="G1080" s="394" t="str">
        <f>'FORMAT REKAP'!AQ1017</f>
        <v/>
      </c>
      <c r="H1080" s="394">
        <f>'FORMAT REKAP'!AS1017</f>
        <v>0</v>
      </c>
      <c r="I1080" s="394">
        <f>'FORMAT REKAP'!AU1017</f>
        <v>0</v>
      </c>
      <c r="J1080" s="394">
        <f>'FORMAT REKAP'!AY1017</f>
        <v>0</v>
      </c>
      <c r="K1080" s="395">
        <f>'FORMAT REKAP'!BA1017</f>
        <v>0</v>
      </c>
      <c r="L1080" s="395" t="str">
        <f>'FORMAT REKAP'!BD1017</f>
        <v/>
      </c>
      <c r="M1080" s="394" t="str">
        <f>'FORMAT REKAP'!BE1017&amp;"/"&amp;'FORMAT REKAP'!BF1017</f>
        <v>/</v>
      </c>
      <c r="P1080" s="394">
        <f>'FORMAT REKAP'!AW1017</f>
        <v>0</v>
      </c>
      <c r="Q1080" s="395" t="str">
        <f>'FORMAT REKAP'!BI1017</f>
        <v/>
      </c>
      <c r="R1080" s="394" t="str">
        <f>'FORMAT REKAP'!BJ1017</f>
        <v/>
      </c>
      <c r="S1080" s="393" t="str">
        <f>'FORMAT REKAP'!BK1017</f>
        <v/>
      </c>
    </row>
    <row r="1081" spans="3:19" x14ac:dyDescent="0.25">
      <c r="C1081" s="394" t="str">
        <f>'FORMAT REKAP'!H1018&amp;"/"&amp;'FORMAT REKAP'!I1018</f>
        <v>/</v>
      </c>
      <c r="D1081" s="394" t="str">
        <f>'FORMAT REKAP'!AH1018</f>
        <v/>
      </c>
      <c r="E1081" s="394" t="str">
        <f>'FORMAT REKAP'!AM1018</f>
        <v/>
      </c>
      <c r="F1081" s="395" t="str">
        <f>'FORMAT REKAP'!AN1018</f>
        <v/>
      </c>
      <c r="G1081" s="394" t="str">
        <f>'FORMAT REKAP'!AQ1018</f>
        <v/>
      </c>
      <c r="H1081" s="394">
        <f>'FORMAT REKAP'!AS1018</f>
        <v>0</v>
      </c>
      <c r="I1081" s="394">
        <f>'FORMAT REKAP'!AU1018</f>
        <v>0</v>
      </c>
      <c r="J1081" s="394">
        <f>'FORMAT REKAP'!AY1018</f>
        <v>0</v>
      </c>
      <c r="K1081" s="395">
        <f>'FORMAT REKAP'!BA1018</f>
        <v>0</v>
      </c>
      <c r="L1081" s="395" t="str">
        <f>'FORMAT REKAP'!BD1018</f>
        <v/>
      </c>
      <c r="M1081" s="394" t="str">
        <f>'FORMAT REKAP'!BE1018&amp;"/"&amp;'FORMAT REKAP'!BF1018</f>
        <v>/</v>
      </c>
      <c r="P1081" s="394">
        <f>'FORMAT REKAP'!AW1018</f>
        <v>0</v>
      </c>
      <c r="Q1081" s="395" t="str">
        <f>'FORMAT REKAP'!BI1018</f>
        <v/>
      </c>
      <c r="R1081" s="394" t="str">
        <f>'FORMAT REKAP'!BJ1018</f>
        <v/>
      </c>
      <c r="S1081" s="393" t="str">
        <f>'FORMAT REKAP'!BK1018</f>
        <v/>
      </c>
    </row>
    <row r="1082" spans="3:19" x14ac:dyDescent="0.25">
      <c r="C1082" s="394" t="str">
        <f>'FORMAT REKAP'!H1019&amp;"/"&amp;'FORMAT REKAP'!I1019</f>
        <v>/</v>
      </c>
      <c r="D1082" s="394" t="str">
        <f>'FORMAT REKAP'!AH1019</f>
        <v/>
      </c>
      <c r="E1082" s="394" t="str">
        <f>'FORMAT REKAP'!AM1019</f>
        <v/>
      </c>
      <c r="F1082" s="395" t="str">
        <f>'FORMAT REKAP'!AN1019</f>
        <v/>
      </c>
      <c r="G1082" s="394" t="str">
        <f>'FORMAT REKAP'!AQ1019</f>
        <v/>
      </c>
      <c r="H1082" s="394">
        <f>'FORMAT REKAP'!AS1019</f>
        <v>0</v>
      </c>
      <c r="I1082" s="394">
        <f>'FORMAT REKAP'!AU1019</f>
        <v>0</v>
      </c>
      <c r="J1082" s="394">
        <f>'FORMAT REKAP'!AY1019</f>
        <v>0</v>
      </c>
      <c r="K1082" s="395">
        <f>'FORMAT REKAP'!BA1019</f>
        <v>0</v>
      </c>
      <c r="L1082" s="395" t="str">
        <f>'FORMAT REKAP'!BD1019</f>
        <v/>
      </c>
      <c r="M1082" s="394" t="str">
        <f>'FORMAT REKAP'!BE1019&amp;"/"&amp;'FORMAT REKAP'!BF1019</f>
        <v>/</v>
      </c>
      <c r="P1082" s="394">
        <f>'FORMAT REKAP'!AW1019</f>
        <v>0</v>
      </c>
      <c r="Q1082" s="395" t="str">
        <f>'FORMAT REKAP'!BI1019</f>
        <v/>
      </c>
      <c r="R1082" s="394" t="str">
        <f>'FORMAT REKAP'!BJ1019</f>
        <v/>
      </c>
      <c r="S1082" s="393" t="str">
        <f>'FORMAT REKAP'!BK1019</f>
        <v/>
      </c>
    </row>
    <row r="1083" spans="3:19" x14ac:dyDescent="0.25">
      <c r="C1083" s="394" t="str">
        <f>'FORMAT REKAP'!H1020&amp;"/"&amp;'FORMAT REKAP'!I1020</f>
        <v>/</v>
      </c>
      <c r="D1083" s="394" t="str">
        <f>'FORMAT REKAP'!AH1020</f>
        <v/>
      </c>
      <c r="E1083" s="394" t="str">
        <f>'FORMAT REKAP'!AM1020</f>
        <v/>
      </c>
      <c r="F1083" s="395" t="str">
        <f>'FORMAT REKAP'!AN1020</f>
        <v/>
      </c>
      <c r="G1083" s="394" t="str">
        <f>'FORMAT REKAP'!AQ1020</f>
        <v/>
      </c>
      <c r="H1083" s="394">
        <f>'FORMAT REKAP'!AS1020</f>
        <v>0</v>
      </c>
      <c r="I1083" s="394">
        <f>'FORMAT REKAP'!AU1020</f>
        <v>0</v>
      </c>
      <c r="J1083" s="394">
        <f>'FORMAT REKAP'!AY1020</f>
        <v>0</v>
      </c>
      <c r="K1083" s="395">
        <f>'FORMAT REKAP'!BA1020</f>
        <v>0</v>
      </c>
      <c r="L1083" s="395" t="str">
        <f>'FORMAT REKAP'!BD1020</f>
        <v/>
      </c>
      <c r="M1083" s="394" t="str">
        <f>'FORMAT REKAP'!BE1020&amp;"/"&amp;'FORMAT REKAP'!BF1020</f>
        <v>/</v>
      </c>
      <c r="P1083" s="394">
        <f>'FORMAT REKAP'!AW1020</f>
        <v>0</v>
      </c>
      <c r="Q1083" s="395" t="str">
        <f>'FORMAT REKAP'!BI1020</f>
        <v/>
      </c>
      <c r="R1083" s="394" t="str">
        <f>'FORMAT REKAP'!BJ1020</f>
        <v/>
      </c>
      <c r="S1083" s="393" t="str">
        <f>'FORMAT REKAP'!BK1020</f>
        <v/>
      </c>
    </row>
    <row r="1084" spans="3:19" x14ac:dyDescent="0.25">
      <c r="C1084" s="394" t="str">
        <f>'FORMAT REKAP'!H1021&amp;"/"&amp;'FORMAT REKAP'!I1021</f>
        <v>/</v>
      </c>
      <c r="D1084" s="394" t="str">
        <f>'FORMAT REKAP'!AH1021</f>
        <v/>
      </c>
      <c r="E1084" s="394" t="str">
        <f>'FORMAT REKAP'!AM1021</f>
        <v/>
      </c>
      <c r="F1084" s="395" t="str">
        <f>'FORMAT REKAP'!AN1021</f>
        <v/>
      </c>
      <c r="G1084" s="394" t="str">
        <f>'FORMAT REKAP'!AQ1021</f>
        <v/>
      </c>
      <c r="H1084" s="394">
        <f>'FORMAT REKAP'!AS1021</f>
        <v>0</v>
      </c>
      <c r="I1084" s="394">
        <f>'FORMAT REKAP'!AU1021</f>
        <v>0</v>
      </c>
      <c r="J1084" s="394">
        <f>'FORMAT REKAP'!AY1021</f>
        <v>0</v>
      </c>
      <c r="K1084" s="395">
        <f>'FORMAT REKAP'!BA1021</f>
        <v>0</v>
      </c>
      <c r="L1084" s="395" t="str">
        <f>'FORMAT REKAP'!BD1021</f>
        <v/>
      </c>
      <c r="M1084" s="394" t="str">
        <f>'FORMAT REKAP'!BE1021&amp;"/"&amp;'FORMAT REKAP'!BF1021</f>
        <v>/</v>
      </c>
      <c r="P1084" s="394">
        <f>'FORMAT REKAP'!AW1021</f>
        <v>0</v>
      </c>
      <c r="Q1084" s="395" t="str">
        <f>'FORMAT REKAP'!BI1021</f>
        <v/>
      </c>
      <c r="R1084" s="394" t="str">
        <f>'FORMAT REKAP'!BJ1021</f>
        <v/>
      </c>
      <c r="S1084" s="393" t="str">
        <f>'FORMAT REKAP'!BK1021</f>
        <v/>
      </c>
    </row>
    <row r="1085" spans="3:19" x14ac:dyDescent="0.25">
      <c r="C1085" s="394" t="str">
        <f>'FORMAT REKAP'!H1022&amp;"/"&amp;'FORMAT REKAP'!I1022</f>
        <v>/</v>
      </c>
      <c r="D1085" s="394" t="str">
        <f>'FORMAT REKAP'!AH1022</f>
        <v/>
      </c>
      <c r="E1085" s="394" t="str">
        <f>'FORMAT REKAP'!AM1022</f>
        <v/>
      </c>
      <c r="F1085" s="395" t="str">
        <f>'FORMAT REKAP'!AN1022</f>
        <v/>
      </c>
      <c r="G1085" s="394" t="str">
        <f>'FORMAT REKAP'!AQ1022</f>
        <v/>
      </c>
      <c r="H1085" s="394">
        <f>'FORMAT REKAP'!AS1022</f>
        <v>0</v>
      </c>
      <c r="I1085" s="394">
        <f>'FORMAT REKAP'!AU1022</f>
        <v>0</v>
      </c>
      <c r="J1085" s="394">
        <f>'FORMAT REKAP'!AY1022</f>
        <v>0</v>
      </c>
      <c r="K1085" s="395">
        <f>'FORMAT REKAP'!BA1022</f>
        <v>0</v>
      </c>
      <c r="L1085" s="395" t="str">
        <f>'FORMAT REKAP'!BD1022</f>
        <v/>
      </c>
      <c r="M1085" s="394" t="str">
        <f>'FORMAT REKAP'!BE1022&amp;"/"&amp;'FORMAT REKAP'!BF1022</f>
        <v>/</v>
      </c>
      <c r="P1085" s="394">
        <f>'FORMAT REKAP'!AW1022</f>
        <v>0</v>
      </c>
      <c r="Q1085" s="395" t="str">
        <f>'FORMAT REKAP'!BI1022</f>
        <v/>
      </c>
      <c r="R1085" s="394" t="str">
        <f>'FORMAT REKAP'!BJ1022</f>
        <v/>
      </c>
      <c r="S1085" s="393" t="str">
        <f>'FORMAT REKAP'!BK1022</f>
        <v/>
      </c>
    </row>
    <row r="1086" spans="3:19" x14ac:dyDescent="0.25">
      <c r="C1086" s="394" t="str">
        <f>'FORMAT REKAP'!H1023&amp;"/"&amp;'FORMAT REKAP'!I1023</f>
        <v>/</v>
      </c>
      <c r="D1086" s="394" t="str">
        <f>'FORMAT REKAP'!AH1023</f>
        <v/>
      </c>
      <c r="E1086" s="394" t="str">
        <f>'FORMAT REKAP'!AM1023</f>
        <v/>
      </c>
      <c r="F1086" s="395" t="str">
        <f>'FORMAT REKAP'!AN1023</f>
        <v/>
      </c>
      <c r="G1086" s="394" t="str">
        <f>'FORMAT REKAP'!AQ1023</f>
        <v/>
      </c>
      <c r="H1086" s="394">
        <f>'FORMAT REKAP'!AS1023</f>
        <v>0</v>
      </c>
      <c r="I1086" s="394">
        <f>'FORMAT REKAP'!AU1023</f>
        <v>0</v>
      </c>
      <c r="J1086" s="394">
        <f>'FORMAT REKAP'!AY1023</f>
        <v>0</v>
      </c>
      <c r="K1086" s="395">
        <f>'FORMAT REKAP'!BA1023</f>
        <v>0</v>
      </c>
      <c r="L1086" s="395" t="str">
        <f>'FORMAT REKAP'!BD1023</f>
        <v/>
      </c>
      <c r="M1086" s="394" t="str">
        <f>'FORMAT REKAP'!BE1023&amp;"/"&amp;'FORMAT REKAP'!BF1023</f>
        <v>/</v>
      </c>
      <c r="P1086" s="394">
        <f>'FORMAT REKAP'!AW1023</f>
        <v>0</v>
      </c>
      <c r="Q1086" s="395" t="str">
        <f>'FORMAT REKAP'!BI1023</f>
        <v/>
      </c>
      <c r="R1086" s="394" t="str">
        <f>'FORMAT REKAP'!BJ1023</f>
        <v/>
      </c>
      <c r="S1086" s="393" t="str">
        <f>'FORMAT REKAP'!BK1023</f>
        <v/>
      </c>
    </row>
    <row r="1087" spans="3:19" x14ac:dyDescent="0.25">
      <c r="C1087" s="394" t="str">
        <f>'FORMAT REKAP'!H1024&amp;"/"&amp;'FORMAT REKAP'!I1024</f>
        <v>/</v>
      </c>
      <c r="D1087" s="394" t="str">
        <f>'FORMAT REKAP'!AH1024</f>
        <v/>
      </c>
      <c r="E1087" s="394" t="str">
        <f>'FORMAT REKAP'!AM1024</f>
        <v/>
      </c>
      <c r="F1087" s="395" t="str">
        <f>'FORMAT REKAP'!AN1024</f>
        <v/>
      </c>
      <c r="G1087" s="394" t="str">
        <f>'FORMAT REKAP'!AQ1024</f>
        <v/>
      </c>
      <c r="H1087" s="394">
        <f>'FORMAT REKAP'!AS1024</f>
        <v>0</v>
      </c>
      <c r="I1087" s="394">
        <f>'FORMAT REKAP'!AU1024</f>
        <v>0</v>
      </c>
      <c r="J1087" s="394">
        <f>'FORMAT REKAP'!AY1024</f>
        <v>0</v>
      </c>
      <c r="K1087" s="395">
        <f>'FORMAT REKAP'!BA1024</f>
        <v>0</v>
      </c>
      <c r="L1087" s="395" t="str">
        <f>'FORMAT REKAP'!BD1024</f>
        <v/>
      </c>
      <c r="M1087" s="394" t="str">
        <f>'FORMAT REKAP'!BE1024&amp;"/"&amp;'FORMAT REKAP'!BF1024</f>
        <v>/</v>
      </c>
      <c r="P1087" s="394">
        <f>'FORMAT REKAP'!AW1024</f>
        <v>0</v>
      </c>
      <c r="Q1087" s="395" t="str">
        <f>'FORMAT REKAP'!BI1024</f>
        <v/>
      </c>
      <c r="R1087" s="394" t="str">
        <f>'FORMAT REKAP'!BJ1024</f>
        <v/>
      </c>
      <c r="S1087" s="393" t="str">
        <f>'FORMAT REKAP'!BK1024</f>
        <v/>
      </c>
    </row>
    <row r="1088" spans="3:19" x14ac:dyDescent="0.25">
      <c r="C1088" s="394" t="str">
        <f>'FORMAT REKAP'!H1025&amp;"/"&amp;'FORMAT REKAP'!I1025</f>
        <v>/</v>
      </c>
      <c r="D1088" s="394" t="str">
        <f>'FORMAT REKAP'!AH1025</f>
        <v/>
      </c>
      <c r="E1088" s="394" t="str">
        <f>'FORMAT REKAP'!AM1025</f>
        <v/>
      </c>
      <c r="F1088" s="395" t="str">
        <f>'FORMAT REKAP'!AN1025</f>
        <v/>
      </c>
      <c r="G1088" s="394" t="str">
        <f>'FORMAT REKAP'!AQ1025</f>
        <v/>
      </c>
      <c r="H1088" s="394">
        <f>'FORMAT REKAP'!AS1025</f>
        <v>0</v>
      </c>
      <c r="I1088" s="394">
        <f>'FORMAT REKAP'!AU1025</f>
        <v>0</v>
      </c>
      <c r="J1088" s="394">
        <f>'FORMAT REKAP'!AY1025</f>
        <v>0</v>
      </c>
      <c r="K1088" s="395">
        <f>'FORMAT REKAP'!BA1025</f>
        <v>0</v>
      </c>
      <c r="L1088" s="395" t="str">
        <f>'FORMAT REKAP'!BD1025</f>
        <v/>
      </c>
      <c r="M1088" s="394" t="str">
        <f>'FORMAT REKAP'!BE1025&amp;"/"&amp;'FORMAT REKAP'!BF1025</f>
        <v>/</v>
      </c>
      <c r="P1088" s="394">
        <f>'FORMAT REKAP'!AW1025</f>
        <v>0</v>
      </c>
      <c r="Q1088" s="395" t="str">
        <f>'FORMAT REKAP'!BI1025</f>
        <v/>
      </c>
      <c r="R1088" s="394" t="str">
        <f>'FORMAT REKAP'!BJ1025</f>
        <v/>
      </c>
      <c r="S1088" s="393" t="str">
        <f>'FORMAT REKAP'!BK1025</f>
        <v/>
      </c>
    </row>
    <row r="1089" spans="3:19" x14ac:dyDescent="0.25">
      <c r="C1089" s="394" t="str">
        <f>'FORMAT REKAP'!H1026&amp;"/"&amp;'FORMAT REKAP'!I1026</f>
        <v>/</v>
      </c>
      <c r="D1089" s="394" t="str">
        <f>'FORMAT REKAP'!AH1026</f>
        <v/>
      </c>
      <c r="E1089" s="394" t="str">
        <f>'FORMAT REKAP'!AM1026</f>
        <v/>
      </c>
      <c r="F1089" s="395" t="str">
        <f>'FORMAT REKAP'!AN1026</f>
        <v/>
      </c>
      <c r="G1089" s="394" t="str">
        <f>'FORMAT REKAP'!AQ1026</f>
        <v/>
      </c>
      <c r="H1089" s="394">
        <f>'FORMAT REKAP'!AS1026</f>
        <v>0</v>
      </c>
      <c r="I1089" s="394">
        <f>'FORMAT REKAP'!AU1026</f>
        <v>0</v>
      </c>
      <c r="J1089" s="394">
        <f>'FORMAT REKAP'!AY1026</f>
        <v>0</v>
      </c>
      <c r="K1089" s="395">
        <f>'FORMAT REKAP'!BA1026</f>
        <v>0</v>
      </c>
      <c r="L1089" s="395" t="str">
        <f>'FORMAT REKAP'!BD1026</f>
        <v/>
      </c>
      <c r="M1089" s="394" t="str">
        <f>'FORMAT REKAP'!BE1026&amp;"/"&amp;'FORMAT REKAP'!BF1026</f>
        <v>/</v>
      </c>
      <c r="P1089" s="394">
        <f>'FORMAT REKAP'!AW1026</f>
        <v>0</v>
      </c>
      <c r="Q1089" s="395" t="str">
        <f>'FORMAT REKAP'!BI1026</f>
        <v/>
      </c>
      <c r="R1089" s="394" t="str">
        <f>'FORMAT REKAP'!BJ1026</f>
        <v/>
      </c>
      <c r="S1089" s="393" t="str">
        <f>'FORMAT REKAP'!BK1026</f>
        <v/>
      </c>
    </row>
    <row r="1090" spans="3:19" x14ac:dyDescent="0.25">
      <c r="C1090" s="394" t="str">
        <f>'FORMAT REKAP'!H1027&amp;"/"&amp;'FORMAT REKAP'!I1027</f>
        <v>/</v>
      </c>
      <c r="D1090" s="394" t="str">
        <f>'FORMAT REKAP'!AH1027</f>
        <v/>
      </c>
      <c r="E1090" s="394" t="str">
        <f>'FORMAT REKAP'!AM1027</f>
        <v/>
      </c>
      <c r="F1090" s="395" t="str">
        <f>'FORMAT REKAP'!AN1027</f>
        <v/>
      </c>
      <c r="G1090" s="394" t="str">
        <f>'FORMAT REKAP'!AQ1027</f>
        <v/>
      </c>
      <c r="H1090" s="394">
        <f>'FORMAT REKAP'!AS1027</f>
        <v>0</v>
      </c>
      <c r="I1090" s="394">
        <f>'FORMAT REKAP'!AU1027</f>
        <v>0</v>
      </c>
      <c r="J1090" s="394">
        <f>'FORMAT REKAP'!AY1027</f>
        <v>0</v>
      </c>
      <c r="K1090" s="395">
        <f>'FORMAT REKAP'!BA1027</f>
        <v>0</v>
      </c>
      <c r="L1090" s="395" t="str">
        <f>'FORMAT REKAP'!BD1027</f>
        <v/>
      </c>
      <c r="M1090" s="394" t="str">
        <f>'FORMAT REKAP'!BE1027&amp;"/"&amp;'FORMAT REKAP'!BF1027</f>
        <v>/</v>
      </c>
      <c r="P1090" s="394">
        <f>'FORMAT REKAP'!AW1027</f>
        <v>0</v>
      </c>
      <c r="Q1090" s="395" t="str">
        <f>'FORMAT REKAP'!BI1027</f>
        <v/>
      </c>
      <c r="R1090" s="394" t="str">
        <f>'FORMAT REKAP'!BJ1027</f>
        <v/>
      </c>
      <c r="S1090" s="393" t="str">
        <f>'FORMAT REKAP'!BK1027</f>
        <v/>
      </c>
    </row>
    <row r="1091" spans="3:19" x14ac:dyDescent="0.25">
      <c r="C1091" s="394" t="str">
        <f>'FORMAT REKAP'!H1028&amp;"/"&amp;'FORMAT REKAP'!I1028</f>
        <v>/</v>
      </c>
      <c r="D1091" s="394" t="str">
        <f>'FORMAT REKAP'!AH1028</f>
        <v/>
      </c>
      <c r="E1091" s="394" t="str">
        <f>'FORMAT REKAP'!AM1028</f>
        <v/>
      </c>
      <c r="F1091" s="395" t="str">
        <f>'FORMAT REKAP'!AN1028</f>
        <v/>
      </c>
      <c r="G1091" s="394" t="str">
        <f>'FORMAT REKAP'!AQ1028</f>
        <v/>
      </c>
      <c r="H1091" s="394">
        <f>'FORMAT REKAP'!AS1028</f>
        <v>0</v>
      </c>
      <c r="I1091" s="394">
        <f>'FORMAT REKAP'!AU1028</f>
        <v>0</v>
      </c>
      <c r="J1091" s="394">
        <f>'FORMAT REKAP'!AY1028</f>
        <v>0</v>
      </c>
      <c r="K1091" s="395">
        <f>'FORMAT REKAP'!BA1028</f>
        <v>0</v>
      </c>
      <c r="L1091" s="395" t="str">
        <f>'FORMAT REKAP'!BD1028</f>
        <v/>
      </c>
      <c r="M1091" s="394" t="str">
        <f>'FORMAT REKAP'!BE1028&amp;"/"&amp;'FORMAT REKAP'!BF1028</f>
        <v>/</v>
      </c>
      <c r="P1091" s="394">
        <f>'FORMAT REKAP'!AW1028</f>
        <v>0</v>
      </c>
      <c r="Q1091" s="395" t="str">
        <f>'FORMAT REKAP'!BI1028</f>
        <v/>
      </c>
      <c r="R1091" s="394" t="str">
        <f>'FORMAT REKAP'!BJ1028</f>
        <v/>
      </c>
      <c r="S1091" s="393" t="str">
        <f>'FORMAT REKAP'!BK1028</f>
        <v/>
      </c>
    </row>
    <row r="1092" spans="3:19" x14ac:dyDescent="0.25">
      <c r="C1092" s="394" t="str">
        <f>'FORMAT REKAP'!H1029&amp;"/"&amp;'FORMAT REKAP'!I1029</f>
        <v>/</v>
      </c>
      <c r="D1092" s="394" t="str">
        <f>'FORMAT REKAP'!AH1029</f>
        <v/>
      </c>
      <c r="E1092" s="394" t="str">
        <f>'FORMAT REKAP'!AM1029</f>
        <v/>
      </c>
      <c r="F1092" s="395" t="str">
        <f>'FORMAT REKAP'!AN1029</f>
        <v/>
      </c>
      <c r="G1092" s="394" t="str">
        <f>'FORMAT REKAP'!AQ1029</f>
        <v/>
      </c>
      <c r="H1092" s="394">
        <f>'FORMAT REKAP'!AS1029</f>
        <v>0</v>
      </c>
      <c r="I1092" s="394">
        <f>'FORMAT REKAP'!AU1029</f>
        <v>0</v>
      </c>
      <c r="J1092" s="394">
        <f>'FORMAT REKAP'!AY1029</f>
        <v>0</v>
      </c>
      <c r="K1092" s="395">
        <f>'FORMAT REKAP'!BA1029</f>
        <v>0</v>
      </c>
      <c r="L1092" s="395" t="str">
        <f>'FORMAT REKAP'!BD1029</f>
        <v/>
      </c>
      <c r="M1092" s="394" t="str">
        <f>'FORMAT REKAP'!BE1029&amp;"/"&amp;'FORMAT REKAP'!BF1029</f>
        <v>/</v>
      </c>
      <c r="P1092" s="394">
        <f>'FORMAT REKAP'!AW1029</f>
        <v>0</v>
      </c>
      <c r="Q1092" s="395" t="str">
        <f>'FORMAT REKAP'!BI1029</f>
        <v/>
      </c>
      <c r="R1092" s="394" t="str">
        <f>'FORMAT REKAP'!BJ1029</f>
        <v/>
      </c>
      <c r="S1092" s="393" t="str">
        <f>'FORMAT REKAP'!BK1029</f>
        <v/>
      </c>
    </row>
    <row r="1093" spans="3:19" x14ac:dyDescent="0.25">
      <c r="C1093" s="394" t="str">
        <f>'FORMAT REKAP'!H1030&amp;"/"&amp;'FORMAT REKAP'!I1030</f>
        <v>/</v>
      </c>
      <c r="D1093" s="394" t="str">
        <f>'FORMAT REKAP'!AH1030</f>
        <v/>
      </c>
      <c r="E1093" s="394" t="str">
        <f>'FORMAT REKAP'!AM1030</f>
        <v/>
      </c>
      <c r="F1093" s="395" t="str">
        <f>'FORMAT REKAP'!AN1030</f>
        <v/>
      </c>
      <c r="G1093" s="394" t="str">
        <f>'FORMAT REKAP'!AQ1030</f>
        <v/>
      </c>
      <c r="H1093" s="394">
        <f>'FORMAT REKAP'!AS1030</f>
        <v>0</v>
      </c>
      <c r="I1093" s="394">
        <f>'FORMAT REKAP'!AU1030</f>
        <v>0</v>
      </c>
      <c r="J1093" s="394">
        <f>'FORMAT REKAP'!AY1030</f>
        <v>0</v>
      </c>
      <c r="K1093" s="395">
        <f>'FORMAT REKAP'!BA1030</f>
        <v>0</v>
      </c>
      <c r="L1093" s="395" t="str">
        <f>'FORMAT REKAP'!BD1030</f>
        <v/>
      </c>
      <c r="M1093" s="394" t="str">
        <f>'FORMAT REKAP'!BE1030&amp;"/"&amp;'FORMAT REKAP'!BF1030</f>
        <v>/</v>
      </c>
      <c r="P1093" s="394">
        <f>'FORMAT REKAP'!AW1030</f>
        <v>0</v>
      </c>
      <c r="Q1093" s="395" t="str">
        <f>'FORMAT REKAP'!BI1030</f>
        <v/>
      </c>
      <c r="R1093" s="394" t="str">
        <f>'FORMAT REKAP'!BJ1030</f>
        <v/>
      </c>
      <c r="S1093" s="393" t="str">
        <f>'FORMAT REKAP'!BK1030</f>
        <v/>
      </c>
    </row>
    <row r="1094" spans="3:19" x14ac:dyDescent="0.25">
      <c r="C1094" s="394" t="str">
        <f>'FORMAT REKAP'!H1031&amp;"/"&amp;'FORMAT REKAP'!I1031</f>
        <v>/</v>
      </c>
      <c r="D1094" s="394" t="str">
        <f>'FORMAT REKAP'!AH1031</f>
        <v/>
      </c>
      <c r="E1094" s="394" t="str">
        <f>'FORMAT REKAP'!AM1031</f>
        <v/>
      </c>
      <c r="F1094" s="395" t="str">
        <f>'FORMAT REKAP'!AN1031</f>
        <v/>
      </c>
      <c r="G1094" s="394" t="str">
        <f>'FORMAT REKAP'!AQ1031</f>
        <v/>
      </c>
      <c r="H1094" s="394">
        <f>'FORMAT REKAP'!AS1031</f>
        <v>0</v>
      </c>
      <c r="I1094" s="394">
        <f>'FORMAT REKAP'!AU1031</f>
        <v>0</v>
      </c>
      <c r="J1094" s="394">
        <f>'FORMAT REKAP'!AY1031</f>
        <v>0</v>
      </c>
      <c r="K1094" s="395">
        <f>'FORMAT REKAP'!BA1031</f>
        <v>0</v>
      </c>
      <c r="L1094" s="395" t="str">
        <f>'FORMAT REKAP'!BD1031</f>
        <v/>
      </c>
      <c r="M1094" s="394" t="str">
        <f>'FORMAT REKAP'!BE1031&amp;"/"&amp;'FORMAT REKAP'!BF1031</f>
        <v>/</v>
      </c>
      <c r="P1094" s="394">
        <f>'FORMAT REKAP'!AW1031</f>
        <v>0</v>
      </c>
      <c r="Q1094" s="395" t="str">
        <f>'FORMAT REKAP'!BI1031</f>
        <v/>
      </c>
      <c r="R1094" s="394" t="str">
        <f>'FORMAT REKAP'!BJ1031</f>
        <v/>
      </c>
      <c r="S1094" s="393" t="str">
        <f>'FORMAT REKAP'!BK1031</f>
        <v/>
      </c>
    </row>
    <row r="1095" spans="3:19" x14ac:dyDescent="0.25">
      <c r="C1095" s="394" t="str">
        <f>'FORMAT REKAP'!H1032&amp;"/"&amp;'FORMAT REKAP'!I1032</f>
        <v>/</v>
      </c>
      <c r="D1095" s="394" t="str">
        <f>'FORMAT REKAP'!AH1032</f>
        <v/>
      </c>
      <c r="E1095" s="394" t="str">
        <f>'FORMAT REKAP'!AM1032</f>
        <v/>
      </c>
      <c r="F1095" s="395" t="str">
        <f>'FORMAT REKAP'!AN1032</f>
        <v/>
      </c>
      <c r="G1095" s="394" t="str">
        <f>'FORMAT REKAP'!AQ1032</f>
        <v/>
      </c>
      <c r="H1095" s="394">
        <f>'FORMAT REKAP'!AS1032</f>
        <v>0</v>
      </c>
      <c r="I1095" s="394">
        <f>'FORMAT REKAP'!AU1032</f>
        <v>0</v>
      </c>
      <c r="J1095" s="394">
        <f>'FORMAT REKAP'!AY1032</f>
        <v>0</v>
      </c>
      <c r="K1095" s="395">
        <f>'FORMAT REKAP'!BA1032</f>
        <v>0</v>
      </c>
      <c r="L1095" s="395" t="str">
        <f>'FORMAT REKAP'!BD1032</f>
        <v/>
      </c>
      <c r="M1095" s="394" t="str">
        <f>'FORMAT REKAP'!BE1032&amp;"/"&amp;'FORMAT REKAP'!BF1032</f>
        <v>/</v>
      </c>
      <c r="P1095" s="394">
        <f>'FORMAT REKAP'!AW1032</f>
        <v>0</v>
      </c>
      <c r="Q1095" s="395" t="str">
        <f>'FORMAT REKAP'!BI1032</f>
        <v/>
      </c>
      <c r="R1095" s="394" t="str">
        <f>'FORMAT REKAP'!BJ1032</f>
        <v/>
      </c>
      <c r="S1095" s="393" t="str">
        <f>'FORMAT REKAP'!BK1032</f>
        <v/>
      </c>
    </row>
    <row r="1096" spans="3:19" x14ac:dyDescent="0.25">
      <c r="C1096" s="394" t="str">
        <f>'FORMAT REKAP'!H1033&amp;"/"&amp;'FORMAT REKAP'!I1033</f>
        <v>/</v>
      </c>
      <c r="D1096" s="394" t="str">
        <f>'FORMAT REKAP'!AH1033</f>
        <v/>
      </c>
      <c r="E1096" s="394" t="str">
        <f>'FORMAT REKAP'!AM1033</f>
        <v/>
      </c>
      <c r="F1096" s="395" t="str">
        <f>'FORMAT REKAP'!AN1033</f>
        <v/>
      </c>
      <c r="G1096" s="394" t="str">
        <f>'FORMAT REKAP'!AQ1033</f>
        <v/>
      </c>
      <c r="H1096" s="394">
        <f>'FORMAT REKAP'!AS1033</f>
        <v>0</v>
      </c>
      <c r="I1096" s="394">
        <f>'FORMAT REKAP'!AU1033</f>
        <v>0</v>
      </c>
      <c r="J1096" s="394">
        <f>'FORMAT REKAP'!AY1033</f>
        <v>0</v>
      </c>
      <c r="K1096" s="395">
        <f>'FORMAT REKAP'!BA1033</f>
        <v>0</v>
      </c>
      <c r="L1096" s="395" t="str">
        <f>'FORMAT REKAP'!BD1033</f>
        <v/>
      </c>
      <c r="M1096" s="394" t="str">
        <f>'FORMAT REKAP'!BE1033&amp;"/"&amp;'FORMAT REKAP'!BF1033</f>
        <v>/</v>
      </c>
      <c r="P1096" s="394">
        <f>'FORMAT REKAP'!AW1033</f>
        <v>0</v>
      </c>
      <c r="Q1096" s="395" t="str">
        <f>'FORMAT REKAP'!BI1033</f>
        <v/>
      </c>
      <c r="R1096" s="394" t="str">
        <f>'FORMAT REKAP'!BJ1033</f>
        <v/>
      </c>
      <c r="S1096" s="393" t="str">
        <f>'FORMAT REKAP'!BK1033</f>
        <v/>
      </c>
    </row>
    <row r="1097" spans="3:19" x14ac:dyDescent="0.25">
      <c r="C1097" s="394" t="str">
        <f>'FORMAT REKAP'!H1034&amp;"/"&amp;'FORMAT REKAP'!I1034</f>
        <v>/</v>
      </c>
      <c r="D1097" s="394" t="str">
        <f>'FORMAT REKAP'!AH1034</f>
        <v/>
      </c>
      <c r="E1097" s="394" t="str">
        <f>'FORMAT REKAP'!AM1034</f>
        <v/>
      </c>
      <c r="F1097" s="395" t="str">
        <f>'FORMAT REKAP'!AN1034</f>
        <v/>
      </c>
      <c r="G1097" s="394" t="str">
        <f>'FORMAT REKAP'!AQ1034</f>
        <v/>
      </c>
      <c r="H1097" s="394">
        <f>'FORMAT REKAP'!AS1034</f>
        <v>0</v>
      </c>
      <c r="I1097" s="394">
        <f>'FORMAT REKAP'!AU1034</f>
        <v>0</v>
      </c>
      <c r="J1097" s="394">
        <f>'FORMAT REKAP'!AY1034</f>
        <v>0</v>
      </c>
      <c r="K1097" s="395">
        <f>'FORMAT REKAP'!BA1034</f>
        <v>0</v>
      </c>
      <c r="L1097" s="395" t="str">
        <f>'FORMAT REKAP'!BD1034</f>
        <v/>
      </c>
      <c r="M1097" s="394" t="str">
        <f>'FORMAT REKAP'!BE1034&amp;"/"&amp;'FORMAT REKAP'!BF1034</f>
        <v>/</v>
      </c>
      <c r="P1097" s="394">
        <f>'FORMAT REKAP'!AW1034</f>
        <v>0</v>
      </c>
      <c r="Q1097" s="395" t="str">
        <f>'FORMAT REKAP'!BI1034</f>
        <v/>
      </c>
      <c r="R1097" s="394" t="str">
        <f>'FORMAT REKAP'!BJ1034</f>
        <v/>
      </c>
      <c r="S1097" s="393" t="str">
        <f>'FORMAT REKAP'!BK1034</f>
        <v/>
      </c>
    </row>
    <row r="1098" spans="3:19" x14ac:dyDescent="0.25">
      <c r="C1098" s="394" t="str">
        <f>'FORMAT REKAP'!H1035&amp;"/"&amp;'FORMAT REKAP'!I1035</f>
        <v>/</v>
      </c>
      <c r="D1098" s="394" t="str">
        <f>'FORMAT REKAP'!AH1035</f>
        <v/>
      </c>
      <c r="E1098" s="394" t="str">
        <f>'FORMAT REKAP'!AM1035</f>
        <v/>
      </c>
      <c r="F1098" s="395" t="str">
        <f>'FORMAT REKAP'!AN1035</f>
        <v/>
      </c>
      <c r="G1098" s="394" t="str">
        <f>'FORMAT REKAP'!AQ1035</f>
        <v/>
      </c>
      <c r="H1098" s="394">
        <f>'FORMAT REKAP'!AS1035</f>
        <v>0</v>
      </c>
      <c r="I1098" s="394">
        <f>'FORMAT REKAP'!AU1035</f>
        <v>0</v>
      </c>
      <c r="J1098" s="394">
        <f>'FORMAT REKAP'!AY1035</f>
        <v>0</v>
      </c>
      <c r="K1098" s="395">
        <f>'FORMAT REKAP'!BA1035</f>
        <v>0</v>
      </c>
      <c r="L1098" s="395" t="str">
        <f>'FORMAT REKAP'!BD1035</f>
        <v/>
      </c>
      <c r="M1098" s="394" t="str">
        <f>'FORMAT REKAP'!BE1035&amp;"/"&amp;'FORMAT REKAP'!BF1035</f>
        <v>/</v>
      </c>
      <c r="P1098" s="394">
        <f>'FORMAT REKAP'!AW1035</f>
        <v>0</v>
      </c>
      <c r="Q1098" s="395" t="str">
        <f>'FORMAT REKAP'!BI1035</f>
        <v/>
      </c>
      <c r="R1098" s="394" t="str">
        <f>'FORMAT REKAP'!BJ1035</f>
        <v/>
      </c>
      <c r="S1098" s="393" t="str">
        <f>'FORMAT REKAP'!BK1035</f>
        <v/>
      </c>
    </row>
    <row r="1099" spans="3:19" x14ac:dyDescent="0.25">
      <c r="C1099" s="394" t="str">
        <f>'FORMAT REKAP'!H1036&amp;"/"&amp;'FORMAT REKAP'!I1036</f>
        <v>/</v>
      </c>
      <c r="D1099" s="394" t="str">
        <f>'FORMAT REKAP'!AH1036</f>
        <v/>
      </c>
      <c r="E1099" s="394" t="str">
        <f>'FORMAT REKAP'!AM1036</f>
        <v/>
      </c>
      <c r="F1099" s="395" t="str">
        <f>'FORMAT REKAP'!AN1036</f>
        <v/>
      </c>
      <c r="G1099" s="394" t="str">
        <f>'FORMAT REKAP'!AQ1036</f>
        <v/>
      </c>
      <c r="H1099" s="394">
        <f>'FORMAT REKAP'!AS1036</f>
        <v>0</v>
      </c>
      <c r="I1099" s="394">
        <f>'FORMAT REKAP'!AU1036</f>
        <v>0</v>
      </c>
      <c r="J1099" s="394">
        <f>'FORMAT REKAP'!AY1036</f>
        <v>0</v>
      </c>
      <c r="K1099" s="395">
        <f>'FORMAT REKAP'!BA1036</f>
        <v>0</v>
      </c>
      <c r="L1099" s="395" t="str">
        <f>'FORMAT REKAP'!BD1036</f>
        <v/>
      </c>
      <c r="M1099" s="394" t="str">
        <f>'FORMAT REKAP'!BE1036&amp;"/"&amp;'FORMAT REKAP'!BF1036</f>
        <v>/</v>
      </c>
      <c r="P1099" s="394">
        <f>'FORMAT REKAP'!AW1036</f>
        <v>0</v>
      </c>
      <c r="Q1099" s="395" t="str">
        <f>'FORMAT REKAP'!BI1036</f>
        <v/>
      </c>
      <c r="R1099" s="394" t="str">
        <f>'FORMAT REKAP'!BJ1036</f>
        <v/>
      </c>
      <c r="S1099" s="393" t="str">
        <f>'FORMAT REKAP'!BK1036</f>
        <v/>
      </c>
    </row>
    <row r="1100" spans="3:19" x14ac:dyDescent="0.25">
      <c r="C1100" s="394" t="str">
        <f>'FORMAT REKAP'!H1037&amp;"/"&amp;'FORMAT REKAP'!I1037</f>
        <v>/</v>
      </c>
      <c r="D1100" s="394" t="str">
        <f>'FORMAT REKAP'!AH1037</f>
        <v/>
      </c>
      <c r="E1100" s="394" t="str">
        <f>'FORMAT REKAP'!AM1037</f>
        <v/>
      </c>
      <c r="F1100" s="395" t="str">
        <f>'FORMAT REKAP'!AN1037</f>
        <v/>
      </c>
      <c r="G1100" s="394" t="str">
        <f>'FORMAT REKAP'!AQ1037</f>
        <v/>
      </c>
      <c r="H1100" s="394">
        <f>'FORMAT REKAP'!AS1037</f>
        <v>0</v>
      </c>
      <c r="I1100" s="394">
        <f>'FORMAT REKAP'!AU1037</f>
        <v>0</v>
      </c>
      <c r="J1100" s="394">
        <f>'FORMAT REKAP'!AY1037</f>
        <v>0</v>
      </c>
      <c r="K1100" s="395">
        <f>'FORMAT REKAP'!BA1037</f>
        <v>0</v>
      </c>
      <c r="L1100" s="395" t="str">
        <f>'FORMAT REKAP'!BD1037</f>
        <v/>
      </c>
      <c r="M1100" s="394" t="str">
        <f>'FORMAT REKAP'!BE1037&amp;"/"&amp;'FORMAT REKAP'!BF1037</f>
        <v>/</v>
      </c>
      <c r="P1100" s="394">
        <f>'FORMAT REKAP'!AW1037</f>
        <v>0</v>
      </c>
      <c r="Q1100" s="395" t="str">
        <f>'FORMAT REKAP'!BI1037</f>
        <v/>
      </c>
      <c r="R1100" s="394" t="str">
        <f>'FORMAT REKAP'!BJ1037</f>
        <v/>
      </c>
      <c r="S1100" s="393" t="str">
        <f>'FORMAT REKAP'!BK1037</f>
        <v/>
      </c>
    </row>
    <row r="1101" spans="3:19" x14ac:dyDescent="0.25">
      <c r="C1101" s="394" t="str">
        <f>'FORMAT REKAP'!H1038&amp;"/"&amp;'FORMAT REKAP'!I1038</f>
        <v>/</v>
      </c>
      <c r="D1101" s="394" t="str">
        <f>'FORMAT REKAP'!AH1038</f>
        <v/>
      </c>
      <c r="E1101" s="394" t="str">
        <f>'FORMAT REKAP'!AM1038</f>
        <v/>
      </c>
      <c r="F1101" s="395" t="str">
        <f>'FORMAT REKAP'!AN1038</f>
        <v/>
      </c>
      <c r="G1101" s="394" t="str">
        <f>'FORMAT REKAP'!AQ1038</f>
        <v/>
      </c>
      <c r="H1101" s="394">
        <f>'FORMAT REKAP'!AS1038</f>
        <v>0</v>
      </c>
      <c r="I1101" s="394">
        <f>'FORMAT REKAP'!AU1038</f>
        <v>0</v>
      </c>
      <c r="J1101" s="394">
        <f>'FORMAT REKAP'!AY1038</f>
        <v>0</v>
      </c>
      <c r="K1101" s="395">
        <f>'FORMAT REKAP'!BA1038</f>
        <v>0</v>
      </c>
      <c r="L1101" s="395" t="str">
        <f>'FORMAT REKAP'!BD1038</f>
        <v/>
      </c>
      <c r="M1101" s="394" t="str">
        <f>'FORMAT REKAP'!BE1038&amp;"/"&amp;'FORMAT REKAP'!BF1038</f>
        <v>/</v>
      </c>
      <c r="P1101" s="394">
        <f>'FORMAT REKAP'!AW1038</f>
        <v>0</v>
      </c>
      <c r="Q1101" s="395" t="str">
        <f>'FORMAT REKAP'!BI1038</f>
        <v/>
      </c>
      <c r="R1101" s="394" t="str">
        <f>'FORMAT REKAP'!BJ1038</f>
        <v/>
      </c>
      <c r="S1101" s="393" t="str">
        <f>'FORMAT REKAP'!BK1038</f>
        <v/>
      </c>
    </row>
    <row r="1102" spans="3:19" x14ac:dyDescent="0.25">
      <c r="C1102" s="394" t="str">
        <f>'FORMAT REKAP'!H1039&amp;"/"&amp;'FORMAT REKAP'!I1039</f>
        <v>/</v>
      </c>
      <c r="D1102" s="394" t="str">
        <f>'FORMAT REKAP'!AH1039</f>
        <v/>
      </c>
      <c r="E1102" s="394" t="str">
        <f>'FORMAT REKAP'!AM1039</f>
        <v/>
      </c>
      <c r="F1102" s="395" t="str">
        <f>'FORMAT REKAP'!AN1039</f>
        <v/>
      </c>
      <c r="G1102" s="394" t="str">
        <f>'FORMAT REKAP'!AQ1039</f>
        <v/>
      </c>
      <c r="H1102" s="394">
        <f>'FORMAT REKAP'!AS1039</f>
        <v>0</v>
      </c>
      <c r="I1102" s="394">
        <f>'FORMAT REKAP'!AU1039</f>
        <v>0</v>
      </c>
      <c r="J1102" s="394">
        <f>'FORMAT REKAP'!AY1039</f>
        <v>0</v>
      </c>
      <c r="K1102" s="395">
        <f>'FORMAT REKAP'!BA1039</f>
        <v>0</v>
      </c>
      <c r="L1102" s="395" t="str">
        <f>'FORMAT REKAP'!BD1039</f>
        <v/>
      </c>
      <c r="M1102" s="394" t="str">
        <f>'FORMAT REKAP'!BE1039&amp;"/"&amp;'FORMAT REKAP'!BF1039</f>
        <v>/</v>
      </c>
      <c r="P1102" s="394">
        <f>'FORMAT REKAP'!AW1039</f>
        <v>0</v>
      </c>
      <c r="Q1102" s="395" t="str">
        <f>'FORMAT REKAP'!BI1039</f>
        <v/>
      </c>
      <c r="R1102" s="394" t="str">
        <f>'FORMAT REKAP'!BJ1039</f>
        <v/>
      </c>
      <c r="S1102" s="393" t="str">
        <f>'FORMAT REKAP'!BK1039</f>
        <v/>
      </c>
    </row>
    <row r="1103" spans="3:19" x14ac:dyDescent="0.25">
      <c r="C1103" s="394" t="str">
        <f>'FORMAT REKAP'!H1040&amp;"/"&amp;'FORMAT REKAP'!I1040</f>
        <v>/</v>
      </c>
      <c r="D1103" s="394" t="str">
        <f>'FORMAT REKAP'!AH1040</f>
        <v/>
      </c>
      <c r="E1103" s="394" t="str">
        <f>'FORMAT REKAP'!AM1040</f>
        <v/>
      </c>
      <c r="F1103" s="395" t="str">
        <f>'FORMAT REKAP'!AN1040</f>
        <v/>
      </c>
      <c r="G1103" s="394" t="str">
        <f>'FORMAT REKAP'!AQ1040</f>
        <v/>
      </c>
      <c r="H1103" s="394">
        <f>'FORMAT REKAP'!AS1040</f>
        <v>0</v>
      </c>
      <c r="I1103" s="394">
        <f>'FORMAT REKAP'!AU1040</f>
        <v>0</v>
      </c>
      <c r="J1103" s="394">
        <f>'FORMAT REKAP'!AY1040</f>
        <v>0</v>
      </c>
      <c r="K1103" s="395">
        <f>'FORMAT REKAP'!BA1040</f>
        <v>0</v>
      </c>
      <c r="L1103" s="395" t="str">
        <f>'FORMAT REKAP'!BD1040</f>
        <v/>
      </c>
      <c r="M1103" s="394" t="str">
        <f>'FORMAT REKAP'!BE1040&amp;"/"&amp;'FORMAT REKAP'!BF1040</f>
        <v>/</v>
      </c>
      <c r="P1103" s="394">
        <f>'FORMAT REKAP'!AW1040</f>
        <v>0</v>
      </c>
      <c r="Q1103" s="395" t="str">
        <f>'FORMAT REKAP'!BI1040</f>
        <v/>
      </c>
      <c r="R1103" s="394" t="str">
        <f>'FORMAT REKAP'!BJ1040</f>
        <v/>
      </c>
      <c r="S1103" s="393" t="str">
        <f>'FORMAT REKAP'!BK1040</f>
        <v/>
      </c>
    </row>
    <row r="1104" spans="3:19" x14ac:dyDescent="0.25">
      <c r="C1104" s="394" t="str">
        <f>'FORMAT REKAP'!H1041&amp;"/"&amp;'FORMAT REKAP'!I1041</f>
        <v>/</v>
      </c>
      <c r="D1104" s="394" t="str">
        <f>'FORMAT REKAP'!AH1041</f>
        <v/>
      </c>
      <c r="E1104" s="394" t="str">
        <f>'FORMAT REKAP'!AM1041</f>
        <v/>
      </c>
      <c r="F1104" s="395" t="str">
        <f>'FORMAT REKAP'!AN1041</f>
        <v/>
      </c>
      <c r="G1104" s="394" t="str">
        <f>'FORMAT REKAP'!AQ1041</f>
        <v/>
      </c>
      <c r="H1104" s="394">
        <f>'FORMAT REKAP'!AS1041</f>
        <v>0</v>
      </c>
      <c r="I1104" s="394">
        <f>'FORMAT REKAP'!AU1041</f>
        <v>0</v>
      </c>
      <c r="J1104" s="394">
        <f>'FORMAT REKAP'!AY1041</f>
        <v>0</v>
      </c>
      <c r="K1104" s="395">
        <f>'FORMAT REKAP'!BA1041</f>
        <v>0</v>
      </c>
      <c r="L1104" s="395" t="str">
        <f>'FORMAT REKAP'!BD1041</f>
        <v/>
      </c>
      <c r="M1104" s="394" t="str">
        <f>'FORMAT REKAP'!BE1041&amp;"/"&amp;'FORMAT REKAP'!BF1041</f>
        <v>/</v>
      </c>
      <c r="P1104" s="394">
        <f>'FORMAT REKAP'!AW1041</f>
        <v>0</v>
      </c>
      <c r="Q1104" s="395" t="str">
        <f>'FORMAT REKAP'!BI1041</f>
        <v/>
      </c>
      <c r="R1104" s="394" t="str">
        <f>'FORMAT REKAP'!BJ1041</f>
        <v/>
      </c>
      <c r="S1104" s="393" t="str">
        <f>'FORMAT REKAP'!BK1041</f>
        <v/>
      </c>
    </row>
    <row r="1105" spans="3:19" x14ac:dyDescent="0.25">
      <c r="C1105" s="394" t="str">
        <f>'FORMAT REKAP'!H1042&amp;"/"&amp;'FORMAT REKAP'!I1042</f>
        <v>/</v>
      </c>
      <c r="D1105" s="394" t="str">
        <f>'FORMAT REKAP'!AH1042</f>
        <v/>
      </c>
      <c r="E1105" s="394" t="str">
        <f>'FORMAT REKAP'!AM1042</f>
        <v/>
      </c>
      <c r="F1105" s="395" t="str">
        <f>'FORMAT REKAP'!AN1042</f>
        <v/>
      </c>
      <c r="G1105" s="394" t="str">
        <f>'FORMAT REKAP'!AQ1042</f>
        <v/>
      </c>
      <c r="H1105" s="394">
        <f>'FORMAT REKAP'!AS1042</f>
        <v>0</v>
      </c>
      <c r="I1105" s="394">
        <f>'FORMAT REKAP'!AU1042</f>
        <v>0</v>
      </c>
      <c r="J1105" s="394">
        <f>'FORMAT REKAP'!AY1042</f>
        <v>0</v>
      </c>
      <c r="K1105" s="395">
        <f>'FORMAT REKAP'!BA1042</f>
        <v>0</v>
      </c>
      <c r="L1105" s="395" t="str">
        <f>'FORMAT REKAP'!BD1042</f>
        <v/>
      </c>
      <c r="M1105" s="394" t="str">
        <f>'FORMAT REKAP'!BE1042&amp;"/"&amp;'FORMAT REKAP'!BF1042</f>
        <v>/</v>
      </c>
      <c r="P1105" s="394">
        <f>'FORMAT REKAP'!AW1042</f>
        <v>0</v>
      </c>
      <c r="Q1105" s="395" t="str">
        <f>'FORMAT REKAP'!BI1042</f>
        <v/>
      </c>
      <c r="R1105" s="394" t="str">
        <f>'FORMAT REKAP'!BJ1042</f>
        <v/>
      </c>
      <c r="S1105" s="393" t="str">
        <f>'FORMAT REKAP'!BK1042</f>
        <v/>
      </c>
    </row>
    <row r="1106" spans="3:19" x14ac:dyDescent="0.25">
      <c r="C1106" s="394" t="str">
        <f>'FORMAT REKAP'!H1043&amp;"/"&amp;'FORMAT REKAP'!I1043</f>
        <v>/</v>
      </c>
      <c r="D1106" s="394" t="str">
        <f>'FORMAT REKAP'!AH1043</f>
        <v/>
      </c>
      <c r="E1106" s="394" t="str">
        <f>'FORMAT REKAP'!AM1043</f>
        <v/>
      </c>
      <c r="F1106" s="395" t="str">
        <f>'FORMAT REKAP'!AN1043</f>
        <v/>
      </c>
      <c r="G1106" s="394" t="str">
        <f>'FORMAT REKAP'!AQ1043</f>
        <v/>
      </c>
      <c r="H1106" s="394">
        <f>'FORMAT REKAP'!AS1043</f>
        <v>0</v>
      </c>
      <c r="I1106" s="394">
        <f>'FORMAT REKAP'!AU1043</f>
        <v>0</v>
      </c>
      <c r="J1106" s="394">
        <f>'FORMAT REKAP'!AY1043</f>
        <v>0</v>
      </c>
      <c r="K1106" s="395">
        <f>'FORMAT REKAP'!BA1043</f>
        <v>0</v>
      </c>
      <c r="L1106" s="395" t="str">
        <f>'FORMAT REKAP'!BD1043</f>
        <v/>
      </c>
      <c r="M1106" s="394" t="str">
        <f>'FORMAT REKAP'!BE1043&amp;"/"&amp;'FORMAT REKAP'!BF1043</f>
        <v>/</v>
      </c>
      <c r="P1106" s="394">
        <f>'FORMAT REKAP'!AW1043</f>
        <v>0</v>
      </c>
      <c r="Q1106" s="395" t="str">
        <f>'FORMAT REKAP'!BI1043</f>
        <v/>
      </c>
      <c r="R1106" s="394" t="str">
        <f>'FORMAT REKAP'!BJ1043</f>
        <v/>
      </c>
      <c r="S1106" s="393" t="str">
        <f>'FORMAT REKAP'!BK1043</f>
        <v/>
      </c>
    </row>
    <row r="1107" spans="3:19" x14ac:dyDescent="0.25">
      <c r="C1107" s="394" t="str">
        <f>'FORMAT REKAP'!H1044&amp;"/"&amp;'FORMAT REKAP'!I1044</f>
        <v>/</v>
      </c>
      <c r="D1107" s="394" t="str">
        <f>'FORMAT REKAP'!AH1044</f>
        <v/>
      </c>
      <c r="E1107" s="394" t="str">
        <f>'FORMAT REKAP'!AM1044</f>
        <v/>
      </c>
      <c r="F1107" s="395" t="str">
        <f>'FORMAT REKAP'!AN1044</f>
        <v/>
      </c>
      <c r="G1107" s="394" t="str">
        <f>'FORMAT REKAP'!AQ1044</f>
        <v/>
      </c>
      <c r="H1107" s="394">
        <f>'FORMAT REKAP'!AS1044</f>
        <v>0</v>
      </c>
      <c r="I1107" s="394">
        <f>'FORMAT REKAP'!AU1044</f>
        <v>0</v>
      </c>
      <c r="J1107" s="394">
        <f>'FORMAT REKAP'!AY1044</f>
        <v>0</v>
      </c>
      <c r="K1107" s="395">
        <f>'FORMAT REKAP'!BA1044</f>
        <v>0</v>
      </c>
      <c r="L1107" s="395" t="str">
        <f>'FORMAT REKAP'!BD1044</f>
        <v/>
      </c>
      <c r="M1107" s="394" t="str">
        <f>'FORMAT REKAP'!BE1044&amp;"/"&amp;'FORMAT REKAP'!BF1044</f>
        <v>/</v>
      </c>
      <c r="P1107" s="394">
        <f>'FORMAT REKAP'!AW1044</f>
        <v>0</v>
      </c>
      <c r="Q1107" s="395" t="str">
        <f>'FORMAT REKAP'!BI1044</f>
        <v/>
      </c>
      <c r="R1107" s="394" t="str">
        <f>'FORMAT REKAP'!BJ1044</f>
        <v/>
      </c>
      <c r="S1107" s="393" t="str">
        <f>'FORMAT REKAP'!BK1044</f>
        <v/>
      </c>
    </row>
    <row r="1108" spans="3:19" x14ac:dyDescent="0.25">
      <c r="C1108" s="394" t="str">
        <f>'FORMAT REKAP'!H1045&amp;"/"&amp;'FORMAT REKAP'!I1045</f>
        <v>/</v>
      </c>
      <c r="D1108" s="394" t="str">
        <f>'FORMAT REKAP'!AH1045</f>
        <v/>
      </c>
      <c r="E1108" s="394" t="str">
        <f>'FORMAT REKAP'!AM1045</f>
        <v/>
      </c>
      <c r="F1108" s="395" t="str">
        <f>'FORMAT REKAP'!AN1045</f>
        <v/>
      </c>
      <c r="G1108" s="394" t="str">
        <f>'FORMAT REKAP'!AQ1045</f>
        <v/>
      </c>
      <c r="H1108" s="394">
        <f>'FORMAT REKAP'!AS1045</f>
        <v>0</v>
      </c>
      <c r="I1108" s="394">
        <f>'FORMAT REKAP'!AU1045</f>
        <v>0</v>
      </c>
      <c r="J1108" s="394">
        <f>'FORMAT REKAP'!AY1045</f>
        <v>0</v>
      </c>
      <c r="K1108" s="395">
        <f>'FORMAT REKAP'!BA1045</f>
        <v>0</v>
      </c>
      <c r="L1108" s="395" t="str">
        <f>'FORMAT REKAP'!BD1045</f>
        <v/>
      </c>
      <c r="M1108" s="394" t="str">
        <f>'FORMAT REKAP'!BE1045&amp;"/"&amp;'FORMAT REKAP'!BF1045</f>
        <v>/</v>
      </c>
      <c r="P1108" s="394">
        <f>'FORMAT REKAP'!AW1045</f>
        <v>0</v>
      </c>
      <c r="Q1108" s="395" t="str">
        <f>'FORMAT REKAP'!BI1045</f>
        <v/>
      </c>
      <c r="R1108" s="394" t="str">
        <f>'FORMAT REKAP'!BJ1045</f>
        <v/>
      </c>
      <c r="S1108" s="393" t="str">
        <f>'FORMAT REKAP'!BK1045</f>
        <v/>
      </c>
    </row>
    <row r="1109" spans="3:19" x14ac:dyDescent="0.25">
      <c r="C1109" s="394" t="str">
        <f>'FORMAT REKAP'!H1046&amp;"/"&amp;'FORMAT REKAP'!I1046</f>
        <v>/</v>
      </c>
      <c r="D1109" s="394" t="str">
        <f>'FORMAT REKAP'!AH1046</f>
        <v/>
      </c>
      <c r="E1109" s="394" t="str">
        <f>'FORMAT REKAP'!AM1046</f>
        <v/>
      </c>
      <c r="F1109" s="395" t="str">
        <f>'FORMAT REKAP'!AN1046</f>
        <v/>
      </c>
      <c r="G1109" s="394" t="str">
        <f>'FORMAT REKAP'!AQ1046</f>
        <v/>
      </c>
      <c r="H1109" s="394">
        <f>'FORMAT REKAP'!AS1046</f>
        <v>0</v>
      </c>
      <c r="I1109" s="394">
        <f>'FORMAT REKAP'!AU1046</f>
        <v>0</v>
      </c>
      <c r="J1109" s="394">
        <f>'FORMAT REKAP'!AY1046</f>
        <v>0</v>
      </c>
      <c r="K1109" s="395">
        <f>'FORMAT REKAP'!BA1046</f>
        <v>0</v>
      </c>
      <c r="L1109" s="395" t="str">
        <f>'FORMAT REKAP'!BD1046</f>
        <v/>
      </c>
      <c r="M1109" s="394" t="str">
        <f>'FORMAT REKAP'!BE1046&amp;"/"&amp;'FORMAT REKAP'!BF1046</f>
        <v>/</v>
      </c>
      <c r="P1109" s="394">
        <f>'FORMAT REKAP'!AW1046</f>
        <v>0</v>
      </c>
      <c r="Q1109" s="395" t="str">
        <f>'FORMAT REKAP'!BI1046</f>
        <v/>
      </c>
      <c r="R1109" s="394" t="str">
        <f>'FORMAT REKAP'!BJ1046</f>
        <v/>
      </c>
      <c r="S1109" s="393" t="str">
        <f>'FORMAT REKAP'!BK1046</f>
        <v/>
      </c>
    </row>
    <row r="1110" spans="3:19" x14ac:dyDescent="0.25">
      <c r="C1110" s="394" t="str">
        <f>'FORMAT REKAP'!H1047&amp;"/"&amp;'FORMAT REKAP'!I1047</f>
        <v>/</v>
      </c>
      <c r="D1110" s="394" t="str">
        <f>'FORMAT REKAP'!AH1047</f>
        <v/>
      </c>
      <c r="E1110" s="394" t="str">
        <f>'FORMAT REKAP'!AM1047</f>
        <v/>
      </c>
      <c r="F1110" s="395" t="str">
        <f>'FORMAT REKAP'!AN1047</f>
        <v/>
      </c>
      <c r="G1110" s="394" t="str">
        <f>'FORMAT REKAP'!AQ1047</f>
        <v/>
      </c>
      <c r="H1110" s="394">
        <f>'FORMAT REKAP'!AS1047</f>
        <v>0</v>
      </c>
      <c r="I1110" s="394">
        <f>'FORMAT REKAP'!AU1047</f>
        <v>0</v>
      </c>
      <c r="J1110" s="394">
        <f>'FORMAT REKAP'!AY1047</f>
        <v>0</v>
      </c>
      <c r="K1110" s="395">
        <f>'FORMAT REKAP'!BA1047</f>
        <v>0</v>
      </c>
      <c r="L1110" s="395" t="str">
        <f>'FORMAT REKAP'!BD1047</f>
        <v/>
      </c>
      <c r="M1110" s="394" t="str">
        <f>'FORMAT REKAP'!BE1047&amp;"/"&amp;'FORMAT REKAP'!BF1047</f>
        <v>/</v>
      </c>
      <c r="P1110" s="394">
        <f>'FORMAT REKAP'!AW1047</f>
        <v>0</v>
      </c>
      <c r="Q1110" s="395" t="str">
        <f>'FORMAT REKAP'!BI1047</f>
        <v/>
      </c>
      <c r="R1110" s="394" t="str">
        <f>'FORMAT REKAP'!BJ1047</f>
        <v/>
      </c>
      <c r="S1110" s="393" t="str">
        <f>'FORMAT REKAP'!BK1047</f>
        <v/>
      </c>
    </row>
    <row r="1111" spans="3:19" x14ac:dyDescent="0.25">
      <c r="C1111" s="394" t="str">
        <f>'FORMAT REKAP'!H1048&amp;"/"&amp;'FORMAT REKAP'!I1048</f>
        <v>/</v>
      </c>
      <c r="D1111" s="394" t="str">
        <f>'FORMAT REKAP'!AH1048</f>
        <v/>
      </c>
      <c r="E1111" s="394" t="str">
        <f>'FORMAT REKAP'!AM1048</f>
        <v/>
      </c>
      <c r="F1111" s="395" t="str">
        <f>'FORMAT REKAP'!AN1048</f>
        <v/>
      </c>
      <c r="G1111" s="394" t="str">
        <f>'FORMAT REKAP'!AQ1048</f>
        <v/>
      </c>
      <c r="H1111" s="394">
        <f>'FORMAT REKAP'!AS1048</f>
        <v>0</v>
      </c>
      <c r="I1111" s="394">
        <f>'FORMAT REKAP'!AU1048</f>
        <v>0</v>
      </c>
      <c r="J1111" s="394">
        <f>'FORMAT REKAP'!AY1048</f>
        <v>0</v>
      </c>
      <c r="K1111" s="395">
        <f>'FORMAT REKAP'!BA1048</f>
        <v>0</v>
      </c>
      <c r="L1111" s="395" t="str">
        <f>'FORMAT REKAP'!BD1048</f>
        <v/>
      </c>
      <c r="M1111" s="394" t="str">
        <f>'FORMAT REKAP'!BE1048&amp;"/"&amp;'FORMAT REKAP'!BF1048</f>
        <v>/</v>
      </c>
      <c r="P1111" s="394">
        <f>'FORMAT REKAP'!AW1048</f>
        <v>0</v>
      </c>
      <c r="Q1111" s="395" t="str">
        <f>'FORMAT REKAP'!BI1048</f>
        <v/>
      </c>
      <c r="R1111" s="394" t="str">
        <f>'FORMAT REKAP'!BJ1048</f>
        <v/>
      </c>
      <c r="S1111" s="393" t="str">
        <f>'FORMAT REKAP'!BK1048</f>
        <v/>
      </c>
    </row>
    <row r="1112" spans="3:19" x14ac:dyDescent="0.25">
      <c r="C1112" s="394" t="str">
        <f>'FORMAT REKAP'!H1049&amp;"/"&amp;'FORMAT REKAP'!I1049</f>
        <v>/</v>
      </c>
      <c r="D1112" s="394" t="str">
        <f>'FORMAT REKAP'!AH1049</f>
        <v/>
      </c>
      <c r="E1112" s="394" t="str">
        <f>'FORMAT REKAP'!AM1049</f>
        <v/>
      </c>
      <c r="F1112" s="395" t="str">
        <f>'FORMAT REKAP'!AN1049</f>
        <v/>
      </c>
      <c r="G1112" s="394" t="str">
        <f>'FORMAT REKAP'!AQ1049</f>
        <v/>
      </c>
      <c r="H1112" s="394">
        <f>'FORMAT REKAP'!AS1049</f>
        <v>0</v>
      </c>
      <c r="I1112" s="394">
        <f>'FORMAT REKAP'!AU1049</f>
        <v>0</v>
      </c>
      <c r="J1112" s="394">
        <f>'FORMAT REKAP'!AY1049</f>
        <v>0</v>
      </c>
      <c r="K1112" s="395">
        <f>'FORMAT REKAP'!BA1049</f>
        <v>0</v>
      </c>
      <c r="L1112" s="395" t="str">
        <f>'FORMAT REKAP'!BD1049</f>
        <v/>
      </c>
      <c r="M1112" s="394" t="str">
        <f>'FORMAT REKAP'!BE1049&amp;"/"&amp;'FORMAT REKAP'!BF1049</f>
        <v>/</v>
      </c>
      <c r="P1112" s="394">
        <f>'FORMAT REKAP'!AW1049</f>
        <v>0</v>
      </c>
      <c r="Q1112" s="395" t="str">
        <f>'FORMAT REKAP'!BI1049</f>
        <v/>
      </c>
      <c r="R1112" s="394" t="str">
        <f>'FORMAT REKAP'!BJ1049</f>
        <v/>
      </c>
      <c r="S1112" s="393" t="str">
        <f>'FORMAT REKAP'!BK1049</f>
        <v/>
      </c>
    </row>
    <row r="1113" spans="3:19" x14ac:dyDescent="0.25">
      <c r="C1113" s="394" t="str">
        <f>'FORMAT REKAP'!H1050&amp;"/"&amp;'FORMAT REKAP'!I1050</f>
        <v>/</v>
      </c>
      <c r="D1113" s="394" t="str">
        <f>'FORMAT REKAP'!AH1050</f>
        <v/>
      </c>
      <c r="E1113" s="394" t="str">
        <f>'FORMAT REKAP'!AM1050</f>
        <v/>
      </c>
      <c r="F1113" s="395" t="str">
        <f>'FORMAT REKAP'!AN1050</f>
        <v/>
      </c>
      <c r="G1113" s="394" t="str">
        <f>'FORMAT REKAP'!AQ1050</f>
        <v/>
      </c>
      <c r="H1113" s="394">
        <f>'FORMAT REKAP'!AS1050</f>
        <v>0</v>
      </c>
      <c r="I1113" s="394">
        <f>'FORMAT REKAP'!AU1050</f>
        <v>0</v>
      </c>
      <c r="J1113" s="394">
        <f>'FORMAT REKAP'!AY1050</f>
        <v>0</v>
      </c>
      <c r="K1113" s="395">
        <f>'FORMAT REKAP'!BA1050</f>
        <v>0</v>
      </c>
      <c r="L1113" s="395" t="str">
        <f>'FORMAT REKAP'!BD1050</f>
        <v/>
      </c>
      <c r="M1113" s="394" t="str">
        <f>'FORMAT REKAP'!BE1050&amp;"/"&amp;'FORMAT REKAP'!BF1050</f>
        <v>/</v>
      </c>
      <c r="P1113" s="394">
        <f>'FORMAT REKAP'!AW1050</f>
        <v>0</v>
      </c>
      <c r="Q1113" s="395" t="str">
        <f>'FORMAT REKAP'!BI1050</f>
        <v/>
      </c>
      <c r="R1113" s="394" t="str">
        <f>'FORMAT REKAP'!BJ1050</f>
        <v/>
      </c>
      <c r="S1113" s="393" t="str">
        <f>'FORMAT REKAP'!BK1050</f>
        <v/>
      </c>
    </row>
    <row r="1114" spans="3:19" x14ac:dyDescent="0.25">
      <c r="C1114" s="394" t="str">
        <f>'FORMAT REKAP'!H1051&amp;"/"&amp;'FORMAT REKAP'!I1051</f>
        <v>/</v>
      </c>
      <c r="D1114" s="394" t="str">
        <f>'FORMAT REKAP'!AH1051</f>
        <v/>
      </c>
      <c r="E1114" s="394" t="str">
        <f>'FORMAT REKAP'!AM1051</f>
        <v/>
      </c>
      <c r="F1114" s="395" t="str">
        <f>'FORMAT REKAP'!AN1051</f>
        <v/>
      </c>
      <c r="G1114" s="394" t="str">
        <f>'FORMAT REKAP'!AQ1051</f>
        <v/>
      </c>
      <c r="H1114" s="394">
        <f>'FORMAT REKAP'!AS1051</f>
        <v>0</v>
      </c>
      <c r="I1114" s="394">
        <f>'FORMAT REKAP'!AU1051</f>
        <v>0</v>
      </c>
      <c r="J1114" s="394">
        <f>'FORMAT REKAP'!AY1051</f>
        <v>0</v>
      </c>
      <c r="K1114" s="395">
        <f>'FORMAT REKAP'!BA1051</f>
        <v>0</v>
      </c>
      <c r="L1114" s="395" t="str">
        <f>'FORMAT REKAP'!BD1051</f>
        <v/>
      </c>
      <c r="M1114" s="394" t="str">
        <f>'FORMAT REKAP'!BE1051&amp;"/"&amp;'FORMAT REKAP'!BF1051</f>
        <v>/</v>
      </c>
      <c r="P1114" s="394">
        <f>'FORMAT REKAP'!AW1051</f>
        <v>0</v>
      </c>
      <c r="Q1114" s="395" t="str">
        <f>'FORMAT REKAP'!BI1051</f>
        <v/>
      </c>
      <c r="R1114" s="394" t="str">
        <f>'FORMAT REKAP'!BJ1051</f>
        <v/>
      </c>
      <c r="S1114" s="393" t="str">
        <f>'FORMAT REKAP'!BK1051</f>
        <v/>
      </c>
    </row>
    <row r="1115" spans="3:19" x14ac:dyDescent="0.25">
      <c r="C1115" s="394" t="str">
        <f>'FORMAT REKAP'!H1052&amp;"/"&amp;'FORMAT REKAP'!I1052</f>
        <v>/</v>
      </c>
      <c r="D1115" s="394" t="str">
        <f>'FORMAT REKAP'!AH1052</f>
        <v/>
      </c>
      <c r="E1115" s="394" t="str">
        <f>'FORMAT REKAP'!AM1052</f>
        <v/>
      </c>
      <c r="F1115" s="395" t="str">
        <f>'FORMAT REKAP'!AN1052</f>
        <v/>
      </c>
      <c r="G1115" s="394" t="str">
        <f>'FORMAT REKAP'!AQ1052</f>
        <v/>
      </c>
      <c r="H1115" s="394">
        <f>'FORMAT REKAP'!AS1052</f>
        <v>0</v>
      </c>
      <c r="I1115" s="394">
        <f>'FORMAT REKAP'!AU1052</f>
        <v>0</v>
      </c>
      <c r="J1115" s="394">
        <f>'FORMAT REKAP'!AY1052</f>
        <v>0</v>
      </c>
      <c r="K1115" s="395">
        <f>'FORMAT REKAP'!BA1052</f>
        <v>0</v>
      </c>
      <c r="L1115" s="395" t="str">
        <f>'FORMAT REKAP'!BD1052</f>
        <v/>
      </c>
      <c r="M1115" s="394" t="str">
        <f>'FORMAT REKAP'!BE1052&amp;"/"&amp;'FORMAT REKAP'!BF1052</f>
        <v>/</v>
      </c>
      <c r="P1115" s="394">
        <f>'FORMAT REKAP'!AW1052</f>
        <v>0</v>
      </c>
      <c r="Q1115" s="395" t="str">
        <f>'FORMAT REKAP'!BI1052</f>
        <v/>
      </c>
      <c r="R1115" s="394" t="str">
        <f>'FORMAT REKAP'!BJ1052</f>
        <v/>
      </c>
      <c r="S1115" s="393" t="str">
        <f>'FORMAT REKAP'!BK1052</f>
        <v/>
      </c>
    </row>
    <row r="1116" spans="3:19" x14ac:dyDescent="0.25">
      <c r="C1116" s="394" t="str">
        <f>'FORMAT REKAP'!H1053&amp;"/"&amp;'FORMAT REKAP'!I1053</f>
        <v>/</v>
      </c>
      <c r="D1116" s="394" t="str">
        <f>'FORMAT REKAP'!AH1053</f>
        <v/>
      </c>
      <c r="E1116" s="394" t="str">
        <f>'FORMAT REKAP'!AM1053</f>
        <v/>
      </c>
      <c r="F1116" s="395" t="str">
        <f>'FORMAT REKAP'!AN1053</f>
        <v/>
      </c>
      <c r="G1116" s="394" t="str">
        <f>'FORMAT REKAP'!AQ1053</f>
        <v/>
      </c>
      <c r="H1116" s="394">
        <f>'FORMAT REKAP'!AS1053</f>
        <v>0</v>
      </c>
      <c r="I1116" s="394">
        <f>'FORMAT REKAP'!AU1053</f>
        <v>0</v>
      </c>
      <c r="J1116" s="394">
        <f>'FORMAT REKAP'!AY1053</f>
        <v>0</v>
      </c>
      <c r="K1116" s="395">
        <f>'FORMAT REKAP'!BA1053</f>
        <v>0</v>
      </c>
      <c r="L1116" s="395" t="str">
        <f>'FORMAT REKAP'!BD1053</f>
        <v/>
      </c>
      <c r="M1116" s="394" t="str">
        <f>'FORMAT REKAP'!BE1053&amp;"/"&amp;'FORMAT REKAP'!BF1053</f>
        <v>/</v>
      </c>
      <c r="P1116" s="394">
        <f>'FORMAT REKAP'!AW1053</f>
        <v>0</v>
      </c>
      <c r="Q1116" s="395" t="str">
        <f>'FORMAT REKAP'!BI1053</f>
        <v/>
      </c>
      <c r="R1116" s="394" t="str">
        <f>'FORMAT REKAP'!BJ1053</f>
        <v/>
      </c>
      <c r="S1116" s="393" t="str">
        <f>'FORMAT REKAP'!BK1053</f>
        <v/>
      </c>
    </row>
    <row r="1117" spans="3:19" x14ac:dyDescent="0.25">
      <c r="C1117" s="394" t="str">
        <f>'FORMAT REKAP'!H1054&amp;"/"&amp;'FORMAT REKAP'!I1054</f>
        <v>/</v>
      </c>
      <c r="D1117" s="394" t="str">
        <f>'FORMAT REKAP'!AH1054</f>
        <v/>
      </c>
      <c r="E1117" s="394" t="str">
        <f>'FORMAT REKAP'!AM1054</f>
        <v/>
      </c>
      <c r="F1117" s="395" t="str">
        <f>'FORMAT REKAP'!AN1054</f>
        <v/>
      </c>
      <c r="G1117" s="394" t="str">
        <f>'FORMAT REKAP'!AQ1054</f>
        <v/>
      </c>
      <c r="H1117" s="394">
        <f>'FORMAT REKAP'!AS1054</f>
        <v>0</v>
      </c>
      <c r="I1117" s="394">
        <f>'FORMAT REKAP'!AU1054</f>
        <v>0</v>
      </c>
      <c r="J1117" s="394">
        <f>'FORMAT REKAP'!AY1054</f>
        <v>0</v>
      </c>
      <c r="K1117" s="395">
        <f>'FORMAT REKAP'!BA1054</f>
        <v>0</v>
      </c>
      <c r="L1117" s="395" t="str">
        <f>'FORMAT REKAP'!BD1054</f>
        <v/>
      </c>
      <c r="M1117" s="394" t="str">
        <f>'FORMAT REKAP'!BE1054&amp;"/"&amp;'FORMAT REKAP'!BF1054</f>
        <v>/</v>
      </c>
      <c r="P1117" s="394">
        <f>'FORMAT REKAP'!AW1054</f>
        <v>0</v>
      </c>
      <c r="Q1117" s="395" t="str">
        <f>'FORMAT REKAP'!BI1054</f>
        <v/>
      </c>
      <c r="R1117" s="394" t="str">
        <f>'FORMAT REKAP'!BJ1054</f>
        <v/>
      </c>
      <c r="S1117" s="393" t="str">
        <f>'FORMAT REKAP'!BK1054</f>
        <v/>
      </c>
    </row>
    <row r="1118" spans="3:19" x14ac:dyDescent="0.25">
      <c r="C1118" s="394" t="str">
        <f>'FORMAT REKAP'!H1055&amp;"/"&amp;'FORMAT REKAP'!I1055</f>
        <v>/</v>
      </c>
      <c r="D1118" s="394" t="str">
        <f>'FORMAT REKAP'!AH1055</f>
        <v/>
      </c>
      <c r="E1118" s="394" t="str">
        <f>'FORMAT REKAP'!AM1055</f>
        <v/>
      </c>
      <c r="F1118" s="395" t="str">
        <f>'FORMAT REKAP'!AN1055</f>
        <v/>
      </c>
      <c r="G1118" s="394" t="str">
        <f>'FORMAT REKAP'!AQ1055</f>
        <v/>
      </c>
      <c r="H1118" s="394">
        <f>'FORMAT REKAP'!AS1055</f>
        <v>0</v>
      </c>
      <c r="I1118" s="394">
        <f>'FORMAT REKAP'!AU1055</f>
        <v>0</v>
      </c>
      <c r="J1118" s="394">
        <f>'FORMAT REKAP'!AY1055</f>
        <v>0</v>
      </c>
      <c r="K1118" s="395">
        <f>'FORMAT REKAP'!BA1055</f>
        <v>0</v>
      </c>
      <c r="L1118" s="395" t="str">
        <f>'FORMAT REKAP'!BD1055</f>
        <v/>
      </c>
      <c r="M1118" s="394" t="str">
        <f>'FORMAT REKAP'!BE1055&amp;"/"&amp;'FORMAT REKAP'!BF1055</f>
        <v>/</v>
      </c>
      <c r="P1118" s="394">
        <f>'FORMAT REKAP'!AW1055</f>
        <v>0</v>
      </c>
      <c r="Q1118" s="395" t="str">
        <f>'FORMAT REKAP'!BI1055</f>
        <v/>
      </c>
      <c r="R1118" s="394" t="str">
        <f>'FORMAT REKAP'!BJ1055</f>
        <v/>
      </c>
      <c r="S1118" s="393" t="str">
        <f>'FORMAT REKAP'!BK1055</f>
        <v/>
      </c>
    </row>
    <row r="1119" spans="3:19" x14ac:dyDescent="0.25">
      <c r="C1119" s="394" t="str">
        <f>'FORMAT REKAP'!H1056&amp;"/"&amp;'FORMAT REKAP'!I1056</f>
        <v>/</v>
      </c>
      <c r="D1119" s="394" t="str">
        <f>'FORMAT REKAP'!AH1056</f>
        <v/>
      </c>
      <c r="E1119" s="394" t="str">
        <f>'FORMAT REKAP'!AM1056</f>
        <v/>
      </c>
      <c r="F1119" s="395" t="str">
        <f>'FORMAT REKAP'!AN1056</f>
        <v/>
      </c>
      <c r="G1119" s="394" t="str">
        <f>'FORMAT REKAP'!AQ1056</f>
        <v/>
      </c>
      <c r="H1119" s="394">
        <f>'FORMAT REKAP'!AS1056</f>
        <v>0</v>
      </c>
      <c r="I1119" s="394">
        <f>'FORMAT REKAP'!AU1056</f>
        <v>0</v>
      </c>
      <c r="J1119" s="394">
        <f>'FORMAT REKAP'!AY1056</f>
        <v>0</v>
      </c>
      <c r="K1119" s="395">
        <f>'FORMAT REKAP'!BA1056</f>
        <v>0</v>
      </c>
      <c r="L1119" s="395" t="str">
        <f>'FORMAT REKAP'!BD1056</f>
        <v/>
      </c>
      <c r="M1119" s="394" t="str">
        <f>'FORMAT REKAP'!BE1056&amp;"/"&amp;'FORMAT REKAP'!BF1056</f>
        <v>/</v>
      </c>
      <c r="P1119" s="394">
        <f>'FORMAT REKAP'!AW1056</f>
        <v>0</v>
      </c>
      <c r="Q1119" s="395" t="str">
        <f>'FORMAT REKAP'!BI1056</f>
        <v/>
      </c>
      <c r="R1119" s="394" t="str">
        <f>'FORMAT REKAP'!BJ1056</f>
        <v/>
      </c>
      <c r="S1119" s="393" t="str">
        <f>'FORMAT REKAP'!BK1056</f>
        <v/>
      </c>
    </row>
    <row r="1120" spans="3:19" x14ac:dyDescent="0.25">
      <c r="C1120" s="394" t="str">
        <f>'FORMAT REKAP'!H1057&amp;"/"&amp;'FORMAT REKAP'!I1057</f>
        <v>/</v>
      </c>
      <c r="D1120" s="394" t="str">
        <f>'FORMAT REKAP'!AH1057</f>
        <v/>
      </c>
      <c r="E1120" s="394" t="str">
        <f>'FORMAT REKAP'!AM1057</f>
        <v/>
      </c>
      <c r="F1120" s="395" t="str">
        <f>'FORMAT REKAP'!AN1057</f>
        <v/>
      </c>
      <c r="G1120" s="394" t="str">
        <f>'FORMAT REKAP'!AQ1057</f>
        <v/>
      </c>
      <c r="H1120" s="394">
        <f>'FORMAT REKAP'!AS1057</f>
        <v>0</v>
      </c>
      <c r="I1120" s="394">
        <f>'FORMAT REKAP'!AU1057</f>
        <v>0</v>
      </c>
      <c r="J1120" s="394">
        <f>'FORMAT REKAP'!AY1057</f>
        <v>0</v>
      </c>
      <c r="K1120" s="395">
        <f>'FORMAT REKAP'!BA1057</f>
        <v>0</v>
      </c>
      <c r="L1120" s="395" t="str">
        <f>'FORMAT REKAP'!BD1057</f>
        <v/>
      </c>
      <c r="M1120" s="394" t="str">
        <f>'FORMAT REKAP'!BE1057&amp;"/"&amp;'FORMAT REKAP'!BF1057</f>
        <v>/</v>
      </c>
      <c r="P1120" s="394">
        <f>'FORMAT REKAP'!AW1057</f>
        <v>0</v>
      </c>
      <c r="Q1120" s="395" t="str">
        <f>'FORMAT REKAP'!BI1057</f>
        <v/>
      </c>
      <c r="R1120" s="394" t="str">
        <f>'FORMAT REKAP'!BJ1057</f>
        <v/>
      </c>
      <c r="S1120" s="393" t="str">
        <f>'FORMAT REKAP'!BK1057</f>
        <v/>
      </c>
    </row>
    <row r="1121" spans="3:19" x14ac:dyDescent="0.25">
      <c r="C1121" s="394" t="str">
        <f>'FORMAT REKAP'!H1058&amp;"/"&amp;'FORMAT REKAP'!I1058</f>
        <v>/</v>
      </c>
      <c r="D1121" s="394" t="str">
        <f>'FORMAT REKAP'!AH1058</f>
        <v/>
      </c>
      <c r="E1121" s="394" t="str">
        <f>'FORMAT REKAP'!AM1058</f>
        <v/>
      </c>
      <c r="F1121" s="395" t="str">
        <f>'FORMAT REKAP'!AN1058</f>
        <v/>
      </c>
      <c r="G1121" s="394" t="str">
        <f>'FORMAT REKAP'!AQ1058</f>
        <v/>
      </c>
      <c r="H1121" s="394">
        <f>'FORMAT REKAP'!AS1058</f>
        <v>0</v>
      </c>
      <c r="I1121" s="394">
        <f>'FORMAT REKAP'!AU1058</f>
        <v>0</v>
      </c>
      <c r="J1121" s="394">
        <f>'FORMAT REKAP'!AY1058</f>
        <v>0</v>
      </c>
      <c r="K1121" s="395">
        <f>'FORMAT REKAP'!BA1058</f>
        <v>0</v>
      </c>
      <c r="L1121" s="395" t="str">
        <f>'FORMAT REKAP'!BD1058</f>
        <v/>
      </c>
      <c r="M1121" s="394" t="str">
        <f>'FORMAT REKAP'!BE1058&amp;"/"&amp;'FORMAT REKAP'!BF1058</f>
        <v>/</v>
      </c>
      <c r="P1121" s="394">
        <f>'FORMAT REKAP'!AW1058</f>
        <v>0</v>
      </c>
      <c r="Q1121" s="395" t="str">
        <f>'FORMAT REKAP'!BI1058</f>
        <v/>
      </c>
      <c r="R1121" s="394" t="str">
        <f>'FORMAT REKAP'!BJ1058</f>
        <v/>
      </c>
      <c r="S1121" s="393" t="str">
        <f>'FORMAT REKAP'!BK1058</f>
        <v/>
      </c>
    </row>
    <row r="1122" spans="3:19" x14ac:dyDescent="0.25">
      <c r="C1122" s="394" t="str">
        <f>'FORMAT REKAP'!H1059&amp;"/"&amp;'FORMAT REKAP'!I1059</f>
        <v>/</v>
      </c>
      <c r="D1122" s="394" t="str">
        <f>'FORMAT REKAP'!AH1059</f>
        <v/>
      </c>
      <c r="E1122" s="394" t="str">
        <f>'FORMAT REKAP'!AM1059</f>
        <v/>
      </c>
      <c r="F1122" s="395" t="str">
        <f>'FORMAT REKAP'!AN1059</f>
        <v/>
      </c>
      <c r="G1122" s="394" t="str">
        <f>'FORMAT REKAP'!AQ1059</f>
        <v/>
      </c>
      <c r="H1122" s="394">
        <f>'FORMAT REKAP'!AS1059</f>
        <v>0</v>
      </c>
      <c r="I1122" s="394">
        <f>'FORMAT REKAP'!AU1059</f>
        <v>0</v>
      </c>
      <c r="J1122" s="394">
        <f>'FORMAT REKAP'!AY1059</f>
        <v>0</v>
      </c>
      <c r="K1122" s="395">
        <f>'FORMAT REKAP'!BA1059</f>
        <v>0</v>
      </c>
      <c r="L1122" s="395" t="str">
        <f>'FORMAT REKAP'!BD1059</f>
        <v/>
      </c>
      <c r="M1122" s="394" t="str">
        <f>'FORMAT REKAP'!BE1059&amp;"/"&amp;'FORMAT REKAP'!BF1059</f>
        <v>/</v>
      </c>
      <c r="P1122" s="394">
        <f>'FORMAT REKAP'!AW1059</f>
        <v>0</v>
      </c>
      <c r="Q1122" s="395" t="str">
        <f>'FORMAT REKAP'!BI1059</f>
        <v/>
      </c>
      <c r="R1122" s="394" t="str">
        <f>'FORMAT REKAP'!BJ1059</f>
        <v/>
      </c>
      <c r="S1122" s="393" t="str">
        <f>'FORMAT REKAP'!BK1059</f>
        <v/>
      </c>
    </row>
    <row r="1123" spans="3:19" x14ac:dyDescent="0.25">
      <c r="C1123" s="394" t="str">
        <f>'FORMAT REKAP'!H1060&amp;"/"&amp;'FORMAT REKAP'!I1060</f>
        <v>/</v>
      </c>
      <c r="D1123" s="394" t="str">
        <f>'FORMAT REKAP'!AH1060</f>
        <v/>
      </c>
      <c r="E1123" s="394" t="str">
        <f>'FORMAT REKAP'!AM1060</f>
        <v/>
      </c>
      <c r="F1123" s="395" t="str">
        <f>'FORMAT REKAP'!AN1060</f>
        <v/>
      </c>
      <c r="G1123" s="394" t="str">
        <f>'FORMAT REKAP'!AQ1060</f>
        <v/>
      </c>
      <c r="H1123" s="394">
        <f>'FORMAT REKAP'!AS1060</f>
        <v>0</v>
      </c>
      <c r="I1123" s="394">
        <f>'FORMAT REKAP'!AU1060</f>
        <v>0</v>
      </c>
      <c r="J1123" s="394">
        <f>'FORMAT REKAP'!AY1060</f>
        <v>0</v>
      </c>
      <c r="K1123" s="395">
        <f>'FORMAT REKAP'!BA1060</f>
        <v>0</v>
      </c>
      <c r="L1123" s="395" t="str">
        <f>'FORMAT REKAP'!BD1060</f>
        <v/>
      </c>
      <c r="M1123" s="394" t="str">
        <f>'FORMAT REKAP'!BE1060&amp;"/"&amp;'FORMAT REKAP'!BF1060</f>
        <v>/</v>
      </c>
      <c r="P1123" s="394">
        <f>'FORMAT REKAP'!AW1060</f>
        <v>0</v>
      </c>
      <c r="Q1123" s="395" t="str">
        <f>'FORMAT REKAP'!BI1060</f>
        <v/>
      </c>
      <c r="R1123" s="394" t="str">
        <f>'FORMAT REKAP'!BJ1060</f>
        <v/>
      </c>
      <c r="S1123" s="393" t="str">
        <f>'FORMAT REKAP'!BK1060</f>
        <v/>
      </c>
    </row>
    <row r="1124" spans="3:19" x14ac:dyDescent="0.25">
      <c r="C1124" s="394" t="str">
        <f>'FORMAT REKAP'!H1061&amp;"/"&amp;'FORMAT REKAP'!I1061</f>
        <v>/</v>
      </c>
      <c r="D1124" s="394" t="str">
        <f>'FORMAT REKAP'!AH1061</f>
        <v/>
      </c>
      <c r="E1124" s="394" t="str">
        <f>'FORMAT REKAP'!AM1061</f>
        <v/>
      </c>
      <c r="F1124" s="395" t="str">
        <f>'FORMAT REKAP'!AN1061</f>
        <v/>
      </c>
      <c r="G1124" s="394" t="str">
        <f>'FORMAT REKAP'!AQ1061</f>
        <v/>
      </c>
      <c r="H1124" s="394">
        <f>'FORMAT REKAP'!AS1061</f>
        <v>0</v>
      </c>
      <c r="I1124" s="394">
        <f>'FORMAT REKAP'!AU1061</f>
        <v>0</v>
      </c>
      <c r="J1124" s="394">
        <f>'FORMAT REKAP'!AY1061</f>
        <v>0</v>
      </c>
      <c r="K1124" s="395">
        <f>'FORMAT REKAP'!BA1061</f>
        <v>0</v>
      </c>
      <c r="L1124" s="395" t="str">
        <f>'FORMAT REKAP'!BD1061</f>
        <v/>
      </c>
      <c r="M1124" s="394" t="str">
        <f>'FORMAT REKAP'!BE1061&amp;"/"&amp;'FORMAT REKAP'!BF1061</f>
        <v>/</v>
      </c>
      <c r="P1124" s="394">
        <f>'FORMAT REKAP'!AW1061</f>
        <v>0</v>
      </c>
      <c r="Q1124" s="395" t="str">
        <f>'FORMAT REKAP'!BI1061</f>
        <v/>
      </c>
      <c r="R1124" s="394" t="str">
        <f>'FORMAT REKAP'!BJ1061</f>
        <v/>
      </c>
      <c r="S1124" s="393" t="str">
        <f>'FORMAT REKAP'!BK1061</f>
        <v/>
      </c>
    </row>
    <row r="1125" spans="3:19" x14ac:dyDescent="0.25">
      <c r="C1125" s="394" t="str">
        <f>'FORMAT REKAP'!H1062&amp;"/"&amp;'FORMAT REKAP'!I1062</f>
        <v>/</v>
      </c>
      <c r="D1125" s="394" t="str">
        <f>'FORMAT REKAP'!AH1062</f>
        <v/>
      </c>
      <c r="E1125" s="394" t="str">
        <f>'FORMAT REKAP'!AM1062</f>
        <v/>
      </c>
      <c r="F1125" s="395" t="str">
        <f>'FORMAT REKAP'!AN1062</f>
        <v/>
      </c>
      <c r="G1125" s="394" t="str">
        <f>'FORMAT REKAP'!AQ1062</f>
        <v/>
      </c>
      <c r="H1125" s="394">
        <f>'FORMAT REKAP'!AS1062</f>
        <v>0</v>
      </c>
      <c r="I1125" s="394">
        <f>'FORMAT REKAP'!AU1062</f>
        <v>0</v>
      </c>
      <c r="J1125" s="394">
        <f>'FORMAT REKAP'!AY1062</f>
        <v>0</v>
      </c>
      <c r="K1125" s="395">
        <f>'FORMAT REKAP'!BA1062</f>
        <v>0</v>
      </c>
      <c r="L1125" s="395" t="str">
        <f>'FORMAT REKAP'!BD1062</f>
        <v/>
      </c>
      <c r="M1125" s="394" t="str">
        <f>'FORMAT REKAP'!BE1062&amp;"/"&amp;'FORMAT REKAP'!BF1062</f>
        <v>/</v>
      </c>
      <c r="P1125" s="394">
        <f>'FORMAT REKAP'!AW1062</f>
        <v>0</v>
      </c>
      <c r="Q1125" s="395" t="str">
        <f>'FORMAT REKAP'!BI1062</f>
        <v/>
      </c>
      <c r="R1125" s="394" t="str">
        <f>'FORMAT REKAP'!BJ1062</f>
        <v/>
      </c>
      <c r="S1125" s="393" t="str">
        <f>'FORMAT REKAP'!BK1062</f>
        <v/>
      </c>
    </row>
    <row r="1126" spans="3:19" x14ac:dyDescent="0.25">
      <c r="C1126" s="394" t="str">
        <f>'FORMAT REKAP'!H1063&amp;"/"&amp;'FORMAT REKAP'!I1063</f>
        <v>/</v>
      </c>
      <c r="D1126" s="394" t="str">
        <f>'FORMAT REKAP'!AH1063</f>
        <v/>
      </c>
      <c r="E1126" s="394" t="str">
        <f>'FORMAT REKAP'!AM1063</f>
        <v/>
      </c>
      <c r="F1126" s="395" t="str">
        <f>'FORMAT REKAP'!AN1063</f>
        <v/>
      </c>
      <c r="G1126" s="394" t="str">
        <f>'FORMAT REKAP'!AQ1063</f>
        <v/>
      </c>
      <c r="H1126" s="394">
        <f>'FORMAT REKAP'!AS1063</f>
        <v>0</v>
      </c>
      <c r="I1126" s="394">
        <f>'FORMAT REKAP'!AU1063</f>
        <v>0</v>
      </c>
      <c r="J1126" s="394">
        <f>'FORMAT REKAP'!AY1063</f>
        <v>0</v>
      </c>
      <c r="K1126" s="395">
        <f>'FORMAT REKAP'!BA1063</f>
        <v>0</v>
      </c>
      <c r="L1126" s="395" t="str">
        <f>'FORMAT REKAP'!BD1063</f>
        <v/>
      </c>
      <c r="M1126" s="394" t="str">
        <f>'FORMAT REKAP'!BE1063&amp;"/"&amp;'FORMAT REKAP'!BF1063</f>
        <v>/</v>
      </c>
      <c r="P1126" s="394">
        <f>'FORMAT REKAP'!AW1063</f>
        <v>0</v>
      </c>
      <c r="Q1126" s="395" t="str">
        <f>'FORMAT REKAP'!BI1063</f>
        <v/>
      </c>
      <c r="R1126" s="394" t="str">
        <f>'FORMAT REKAP'!BJ1063</f>
        <v/>
      </c>
      <c r="S1126" s="393" t="str">
        <f>'FORMAT REKAP'!BK1063</f>
        <v/>
      </c>
    </row>
    <row r="1127" spans="3:19" x14ac:dyDescent="0.25">
      <c r="C1127" s="394" t="str">
        <f>'FORMAT REKAP'!H1064&amp;"/"&amp;'FORMAT REKAP'!I1064</f>
        <v>/</v>
      </c>
      <c r="D1127" s="394" t="str">
        <f>'FORMAT REKAP'!AH1064</f>
        <v/>
      </c>
      <c r="E1127" s="394" t="str">
        <f>'FORMAT REKAP'!AM1064</f>
        <v/>
      </c>
      <c r="F1127" s="395" t="str">
        <f>'FORMAT REKAP'!AN1064</f>
        <v/>
      </c>
      <c r="G1127" s="394" t="str">
        <f>'FORMAT REKAP'!AQ1064</f>
        <v/>
      </c>
      <c r="H1127" s="394">
        <f>'FORMAT REKAP'!AS1064</f>
        <v>0</v>
      </c>
      <c r="I1127" s="394">
        <f>'FORMAT REKAP'!AU1064</f>
        <v>0</v>
      </c>
      <c r="J1127" s="394">
        <f>'FORMAT REKAP'!AY1064</f>
        <v>0</v>
      </c>
      <c r="K1127" s="395">
        <f>'FORMAT REKAP'!BA1064</f>
        <v>0</v>
      </c>
      <c r="L1127" s="395" t="str">
        <f>'FORMAT REKAP'!BD1064</f>
        <v/>
      </c>
      <c r="M1127" s="394" t="str">
        <f>'FORMAT REKAP'!BE1064&amp;"/"&amp;'FORMAT REKAP'!BF1064</f>
        <v>/</v>
      </c>
      <c r="P1127" s="394">
        <f>'FORMAT REKAP'!AW1064</f>
        <v>0</v>
      </c>
      <c r="Q1127" s="395" t="str">
        <f>'FORMAT REKAP'!BI1064</f>
        <v/>
      </c>
      <c r="R1127" s="394" t="str">
        <f>'FORMAT REKAP'!BJ1064</f>
        <v/>
      </c>
      <c r="S1127" s="393" t="str">
        <f>'FORMAT REKAP'!BK1064</f>
        <v/>
      </c>
    </row>
    <row r="1128" spans="3:19" x14ac:dyDescent="0.25">
      <c r="C1128" s="394" t="str">
        <f>'FORMAT REKAP'!H1065&amp;"/"&amp;'FORMAT REKAP'!I1065</f>
        <v>/</v>
      </c>
      <c r="D1128" s="394" t="str">
        <f>'FORMAT REKAP'!AH1065</f>
        <v/>
      </c>
      <c r="E1128" s="394" t="str">
        <f>'FORMAT REKAP'!AM1065</f>
        <v/>
      </c>
      <c r="F1128" s="395" t="str">
        <f>'FORMAT REKAP'!AN1065</f>
        <v/>
      </c>
      <c r="G1128" s="394" t="str">
        <f>'FORMAT REKAP'!AQ1065</f>
        <v/>
      </c>
      <c r="H1128" s="394">
        <f>'FORMAT REKAP'!AS1065</f>
        <v>0</v>
      </c>
      <c r="I1128" s="394">
        <f>'FORMAT REKAP'!AU1065</f>
        <v>0</v>
      </c>
      <c r="J1128" s="394">
        <f>'FORMAT REKAP'!AY1065</f>
        <v>0</v>
      </c>
      <c r="K1128" s="395">
        <f>'FORMAT REKAP'!BA1065</f>
        <v>0</v>
      </c>
      <c r="L1128" s="395" t="str">
        <f>'FORMAT REKAP'!BD1065</f>
        <v/>
      </c>
      <c r="M1128" s="394" t="str">
        <f>'FORMAT REKAP'!BE1065&amp;"/"&amp;'FORMAT REKAP'!BF1065</f>
        <v>/</v>
      </c>
      <c r="P1128" s="394">
        <f>'FORMAT REKAP'!AW1065</f>
        <v>0</v>
      </c>
      <c r="Q1128" s="395" t="str">
        <f>'FORMAT REKAP'!BI1065</f>
        <v/>
      </c>
      <c r="R1128" s="394" t="str">
        <f>'FORMAT REKAP'!BJ1065</f>
        <v/>
      </c>
      <c r="S1128" s="393" t="str">
        <f>'FORMAT REKAP'!BK1065</f>
        <v/>
      </c>
    </row>
    <row r="1129" spans="3:19" x14ac:dyDescent="0.25">
      <c r="C1129" s="394" t="str">
        <f>'FORMAT REKAP'!H1066&amp;"/"&amp;'FORMAT REKAP'!I1066</f>
        <v>/</v>
      </c>
      <c r="D1129" s="394" t="str">
        <f>'FORMAT REKAP'!AH1066</f>
        <v/>
      </c>
      <c r="E1129" s="394" t="str">
        <f>'FORMAT REKAP'!AM1066</f>
        <v/>
      </c>
      <c r="F1129" s="395" t="str">
        <f>'FORMAT REKAP'!AN1066</f>
        <v/>
      </c>
      <c r="G1129" s="394" t="str">
        <f>'FORMAT REKAP'!AQ1066</f>
        <v/>
      </c>
      <c r="H1129" s="394">
        <f>'FORMAT REKAP'!AS1066</f>
        <v>0</v>
      </c>
      <c r="I1129" s="394">
        <f>'FORMAT REKAP'!AU1066</f>
        <v>0</v>
      </c>
      <c r="J1129" s="394">
        <f>'FORMAT REKAP'!AY1066</f>
        <v>0</v>
      </c>
      <c r="K1129" s="395">
        <f>'FORMAT REKAP'!BA1066</f>
        <v>0</v>
      </c>
      <c r="L1129" s="395" t="str">
        <f>'FORMAT REKAP'!BD1066</f>
        <v/>
      </c>
      <c r="M1129" s="394" t="str">
        <f>'FORMAT REKAP'!BE1066&amp;"/"&amp;'FORMAT REKAP'!BF1066</f>
        <v>/</v>
      </c>
      <c r="P1129" s="394">
        <f>'FORMAT REKAP'!AW1066</f>
        <v>0</v>
      </c>
      <c r="Q1129" s="395" t="str">
        <f>'FORMAT REKAP'!BI1066</f>
        <v/>
      </c>
      <c r="R1129" s="394" t="str">
        <f>'FORMAT REKAP'!BJ1066</f>
        <v/>
      </c>
      <c r="S1129" s="393" t="str">
        <f>'FORMAT REKAP'!BK1066</f>
        <v/>
      </c>
    </row>
    <row r="1130" spans="3:19" x14ac:dyDescent="0.25">
      <c r="C1130" s="394" t="str">
        <f>'FORMAT REKAP'!H1067&amp;"/"&amp;'FORMAT REKAP'!I1067</f>
        <v>/</v>
      </c>
      <c r="D1130" s="394" t="str">
        <f>'FORMAT REKAP'!AH1067</f>
        <v/>
      </c>
      <c r="E1130" s="394" t="str">
        <f>'FORMAT REKAP'!AM1067</f>
        <v/>
      </c>
      <c r="F1130" s="395" t="str">
        <f>'FORMAT REKAP'!AN1067</f>
        <v/>
      </c>
      <c r="G1130" s="394" t="str">
        <f>'FORMAT REKAP'!AQ1067</f>
        <v/>
      </c>
      <c r="H1130" s="394">
        <f>'FORMAT REKAP'!AS1067</f>
        <v>0</v>
      </c>
      <c r="I1130" s="394">
        <f>'FORMAT REKAP'!AU1067</f>
        <v>0</v>
      </c>
      <c r="J1130" s="394">
        <f>'FORMAT REKAP'!AY1067</f>
        <v>0</v>
      </c>
      <c r="K1130" s="395">
        <f>'FORMAT REKAP'!BA1067</f>
        <v>0</v>
      </c>
      <c r="L1130" s="395" t="str">
        <f>'FORMAT REKAP'!BD1067</f>
        <v/>
      </c>
      <c r="M1130" s="394" t="str">
        <f>'FORMAT REKAP'!BE1067&amp;"/"&amp;'FORMAT REKAP'!BF1067</f>
        <v>/</v>
      </c>
      <c r="P1130" s="394">
        <f>'FORMAT REKAP'!AW1067</f>
        <v>0</v>
      </c>
      <c r="Q1130" s="395" t="str">
        <f>'FORMAT REKAP'!BI1067</f>
        <v/>
      </c>
      <c r="R1130" s="394" t="str">
        <f>'FORMAT REKAP'!BJ1067</f>
        <v/>
      </c>
      <c r="S1130" s="393" t="str">
        <f>'FORMAT REKAP'!BK1067</f>
        <v/>
      </c>
    </row>
    <row r="1131" spans="3:19" x14ac:dyDescent="0.25">
      <c r="C1131" s="394" t="str">
        <f>'FORMAT REKAP'!H1068&amp;"/"&amp;'FORMAT REKAP'!I1068</f>
        <v>/</v>
      </c>
      <c r="D1131" s="394" t="str">
        <f>'FORMAT REKAP'!AH1068</f>
        <v/>
      </c>
      <c r="E1131" s="394" t="str">
        <f>'FORMAT REKAP'!AM1068</f>
        <v/>
      </c>
      <c r="F1131" s="395" t="str">
        <f>'FORMAT REKAP'!AN1068</f>
        <v/>
      </c>
      <c r="G1131" s="394" t="str">
        <f>'FORMAT REKAP'!AQ1068</f>
        <v/>
      </c>
      <c r="H1131" s="394">
        <f>'FORMAT REKAP'!AS1068</f>
        <v>0</v>
      </c>
      <c r="I1131" s="394">
        <f>'FORMAT REKAP'!AU1068</f>
        <v>0</v>
      </c>
      <c r="J1131" s="394">
        <f>'FORMAT REKAP'!AY1068</f>
        <v>0</v>
      </c>
      <c r="K1131" s="395">
        <f>'FORMAT REKAP'!BA1068</f>
        <v>0</v>
      </c>
      <c r="L1131" s="395" t="str">
        <f>'FORMAT REKAP'!BD1068</f>
        <v/>
      </c>
      <c r="M1131" s="394" t="str">
        <f>'FORMAT REKAP'!BE1068&amp;"/"&amp;'FORMAT REKAP'!BF1068</f>
        <v>/</v>
      </c>
      <c r="P1131" s="394">
        <f>'FORMAT REKAP'!AW1068</f>
        <v>0</v>
      </c>
      <c r="Q1131" s="395" t="str">
        <f>'FORMAT REKAP'!BI1068</f>
        <v/>
      </c>
      <c r="R1131" s="394" t="str">
        <f>'FORMAT REKAP'!BJ1068</f>
        <v/>
      </c>
      <c r="S1131" s="393" t="str">
        <f>'FORMAT REKAP'!BK1068</f>
        <v/>
      </c>
    </row>
    <row r="1132" spans="3:19" x14ac:dyDescent="0.25">
      <c r="C1132" s="394" t="str">
        <f>'FORMAT REKAP'!H1069&amp;"/"&amp;'FORMAT REKAP'!I1069</f>
        <v>/</v>
      </c>
      <c r="D1132" s="394" t="str">
        <f>'FORMAT REKAP'!AH1069</f>
        <v/>
      </c>
      <c r="E1132" s="394" t="str">
        <f>'FORMAT REKAP'!AM1069</f>
        <v/>
      </c>
      <c r="F1132" s="395" t="str">
        <f>'FORMAT REKAP'!AN1069</f>
        <v/>
      </c>
      <c r="G1132" s="394" t="str">
        <f>'FORMAT REKAP'!AQ1069</f>
        <v/>
      </c>
      <c r="H1132" s="394">
        <f>'FORMAT REKAP'!AS1069</f>
        <v>0</v>
      </c>
      <c r="I1132" s="394">
        <f>'FORMAT REKAP'!AU1069</f>
        <v>0</v>
      </c>
      <c r="J1132" s="394">
        <f>'FORMAT REKAP'!AY1069</f>
        <v>0</v>
      </c>
      <c r="K1132" s="395">
        <f>'FORMAT REKAP'!BA1069</f>
        <v>0</v>
      </c>
      <c r="L1132" s="395" t="str">
        <f>'FORMAT REKAP'!BD1069</f>
        <v/>
      </c>
      <c r="M1132" s="394" t="str">
        <f>'FORMAT REKAP'!BE1069&amp;"/"&amp;'FORMAT REKAP'!BF1069</f>
        <v>/</v>
      </c>
      <c r="P1132" s="394">
        <f>'FORMAT REKAP'!AW1069</f>
        <v>0</v>
      </c>
      <c r="Q1132" s="395" t="str">
        <f>'FORMAT REKAP'!BI1069</f>
        <v/>
      </c>
      <c r="R1132" s="394" t="str">
        <f>'FORMAT REKAP'!BJ1069</f>
        <v/>
      </c>
      <c r="S1132" s="393" t="str">
        <f>'FORMAT REKAP'!BK1069</f>
        <v/>
      </c>
    </row>
    <row r="1133" spans="3:19" x14ac:dyDescent="0.25">
      <c r="C1133" s="394" t="str">
        <f>'FORMAT REKAP'!H1070&amp;"/"&amp;'FORMAT REKAP'!I1070</f>
        <v>/</v>
      </c>
      <c r="D1133" s="394" t="str">
        <f>'FORMAT REKAP'!AH1070</f>
        <v/>
      </c>
      <c r="E1133" s="394" t="str">
        <f>'FORMAT REKAP'!AM1070</f>
        <v/>
      </c>
      <c r="F1133" s="395" t="str">
        <f>'FORMAT REKAP'!AN1070</f>
        <v/>
      </c>
      <c r="G1133" s="394" t="str">
        <f>'FORMAT REKAP'!AQ1070</f>
        <v/>
      </c>
      <c r="H1133" s="394">
        <f>'FORMAT REKAP'!AS1070</f>
        <v>0</v>
      </c>
      <c r="I1133" s="394">
        <f>'FORMAT REKAP'!AU1070</f>
        <v>0</v>
      </c>
      <c r="J1133" s="394">
        <f>'FORMAT REKAP'!AY1070</f>
        <v>0</v>
      </c>
      <c r="K1133" s="395">
        <f>'FORMAT REKAP'!BA1070</f>
        <v>0</v>
      </c>
      <c r="L1133" s="395" t="str">
        <f>'FORMAT REKAP'!BD1070</f>
        <v/>
      </c>
      <c r="M1133" s="394" t="str">
        <f>'FORMAT REKAP'!BE1070&amp;"/"&amp;'FORMAT REKAP'!BF1070</f>
        <v>/</v>
      </c>
      <c r="P1133" s="394">
        <f>'FORMAT REKAP'!AW1070</f>
        <v>0</v>
      </c>
      <c r="Q1133" s="395" t="str">
        <f>'FORMAT REKAP'!BI1070</f>
        <v/>
      </c>
      <c r="R1133" s="394" t="str">
        <f>'FORMAT REKAP'!BJ1070</f>
        <v/>
      </c>
      <c r="S1133" s="393" t="str">
        <f>'FORMAT REKAP'!BK1070</f>
        <v/>
      </c>
    </row>
    <row r="1134" spans="3:19" x14ac:dyDescent="0.25">
      <c r="C1134" s="394" t="str">
        <f>'FORMAT REKAP'!H1071&amp;"/"&amp;'FORMAT REKAP'!I1071</f>
        <v>/</v>
      </c>
      <c r="D1134" s="394" t="str">
        <f>'FORMAT REKAP'!AH1071</f>
        <v/>
      </c>
      <c r="E1134" s="394" t="str">
        <f>'FORMAT REKAP'!AM1071</f>
        <v/>
      </c>
      <c r="F1134" s="395" t="str">
        <f>'FORMAT REKAP'!AN1071</f>
        <v/>
      </c>
      <c r="G1134" s="394" t="str">
        <f>'FORMAT REKAP'!AQ1071</f>
        <v/>
      </c>
      <c r="H1134" s="394">
        <f>'FORMAT REKAP'!AS1071</f>
        <v>0</v>
      </c>
      <c r="I1134" s="394">
        <f>'FORMAT REKAP'!AU1071</f>
        <v>0</v>
      </c>
      <c r="J1134" s="394">
        <f>'FORMAT REKAP'!AY1071</f>
        <v>0</v>
      </c>
      <c r="K1134" s="395">
        <f>'FORMAT REKAP'!BA1071</f>
        <v>0</v>
      </c>
      <c r="L1134" s="395" t="str">
        <f>'FORMAT REKAP'!BD1071</f>
        <v/>
      </c>
      <c r="M1134" s="394" t="str">
        <f>'FORMAT REKAP'!BE1071&amp;"/"&amp;'FORMAT REKAP'!BF1071</f>
        <v>/</v>
      </c>
      <c r="P1134" s="394">
        <f>'FORMAT REKAP'!AW1071</f>
        <v>0</v>
      </c>
      <c r="Q1134" s="395" t="str">
        <f>'FORMAT REKAP'!BI1071</f>
        <v/>
      </c>
      <c r="R1134" s="394" t="str">
        <f>'FORMAT REKAP'!BJ1071</f>
        <v/>
      </c>
      <c r="S1134" s="393" t="str">
        <f>'FORMAT REKAP'!BK1071</f>
        <v/>
      </c>
    </row>
    <row r="1135" spans="3:19" x14ac:dyDescent="0.25">
      <c r="C1135" s="394" t="str">
        <f>'FORMAT REKAP'!H1072&amp;"/"&amp;'FORMAT REKAP'!I1072</f>
        <v>/</v>
      </c>
      <c r="D1135" s="394" t="str">
        <f>'FORMAT REKAP'!AH1072</f>
        <v/>
      </c>
      <c r="E1135" s="394" t="str">
        <f>'FORMAT REKAP'!AM1072</f>
        <v/>
      </c>
      <c r="F1135" s="395" t="str">
        <f>'FORMAT REKAP'!AN1072</f>
        <v/>
      </c>
      <c r="G1135" s="394" t="str">
        <f>'FORMAT REKAP'!AQ1072</f>
        <v/>
      </c>
      <c r="H1135" s="394">
        <f>'FORMAT REKAP'!AS1072</f>
        <v>0</v>
      </c>
      <c r="I1135" s="394">
        <f>'FORMAT REKAP'!AU1072</f>
        <v>0</v>
      </c>
      <c r="J1135" s="394">
        <f>'FORMAT REKAP'!AY1072</f>
        <v>0</v>
      </c>
      <c r="K1135" s="395">
        <f>'FORMAT REKAP'!BA1072</f>
        <v>0</v>
      </c>
      <c r="L1135" s="395" t="str">
        <f>'FORMAT REKAP'!BD1072</f>
        <v/>
      </c>
      <c r="M1135" s="394" t="str">
        <f>'FORMAT REKAP'!BE1072&amp;"/"&amp;'FORMAT REKAP'!BF1072</f>
        <v>/</v>
      </c>
      <c r="P1135" s="394">
        <f>'FORMAT REKAP'!AW1072</f>
        <v>0</v>
      </c>
      <c r="Q1135" s="395" t="str">
        <f>'FORMAT REKAP'!BI1072</f>
        <v/>
      </c>
      <c r="R1135" s="394" t="str">
        <f>'FORMAT REKAP'!BJ1072</f>
        <v/>
      </c>
      <c r="S1135" s="393" t="str">
        <f>'FORMAT REKAP'!BK1072</f>
        <v/>
      </c>
    </row>
    <row r="1136" spans="3:19" x14ac:dyDescent="0.25">
      <c r="C1136" s="394" t="str">
        <f>'FORMAT REKAP'!H1073&amp;"/"&amp;'FORMAT REKAP'!I1073</f>
        <v>/</v>
      </c>
      <c r="D1136" s="394" t="str">
        <f>'FORMAT REKAP'!AH1073</f>
        <v/>
      </c>
      <c r="E1136" s="394" t="str">
        <f>'FORMAT REKAP'!AM1073</f>
        <v/>
      </c>
      <c r="F1136" s="395" t="str">
        <f>'FORMAT REKAP'!AN1073</f>
        <v/>
      </c>
      <c r="G1136" s="394" t="str">
        <f>'FORMAT REKAP'!AQ1073</f>
        <v/>
      </c>
      <c r="H1136" s="394">
        <f>'FORMAT REKAP'!AS1073</f>
        <v>0</v>
      </c>
      <c r="I1136" s="394">
        <f>'FORMAT REKAP'!AU1073</f>
        <v>0</v>
      </c>
      <c r="J1136" s="394">
        <f>'FORMAT REKAP'!AY1073</f>
        <v>0</v>
      </c>
      <c r="K1136" s="395">
        <f>'FORMAT REKAP'!BA1073</f>
        <v>0</v>
      </c>
      <c r="L1136" s="395" t="str">
        <f>'FORMAT REKAP'!BD1073</f>
        <v/>
      </c>
      <c r="M1136" s="394" t="str">
        <f>'FORMAT REKAP'!BE1073&amp;"/"&amp;'FORMAT REKAP'!BF1073</f>
        <v>/</v>
      </c>
      <c r="P1136" s="394">
        <f>'FORMAT REKAP'!AW1073</f>
        <v>0</v>
      </c>
      <c r="Q1136" s="395" t="str">
        <f>'FORMAT REKAP'!BI1073</f>
        <v/>
      </c>
      <c r="R1136" s="394" t="str">
        <f>'FORMAT REKAP'!BJ1073</f>
        <v/>
      </c>
      <c r="S1136" s="393" t="str">
        <f>'FORMAT REKAP'!BK1073</f>
        <v/>
      </c>
    </row>
    <row r="1137" spans="3:19" x14ac:dyDescent="0.25">
      <c r="C1137" s="394" t="str">
        <f>'FORMAT REKAP'!H1074&amp;"/"&amp;'FORMAT REKAP'!I1074</f>
        <v>/</v>
      </c>
      <c r="D1137" s="394" t="str">
        <f>'FORMAT REKAP'!AH1074</f>
        <v/>
      </c>
      <c r="E1137" s="394" t="str">
        <f>'FORMAT REKAP'!AM1074</f>
        <v/>
      </c>
      <c r="F1137" s="395" t="str">
        <f>'FORMAT REKAP'!AN1074</f>
        <v/>
      </c>
      <c r="G1137" s="394" t="str">
        <f>'FORMAT REKAP'!AQ1074</f>
        <v/>
      </c>
      <c r="H1137" s="394">
        <f>'FORMAT REKAP'!AS1074</f>
        <v>0</v>
      </c>
      <c r="I1137" s="394">
        <f>'FORMAT REKAP'!AU1074</f>
        <v>0</v>
      </c>
      <c r="J1137" s="394">
        <f>'FORMAT REKAP'!AY1074</f>
        <v>0</v>
      </c>
      <c r="K1137" s="395">
        <f>'FORMAT REKAP'!BA1074</f>
        <v>0</v>
      </c>
      <c r="L1137" s="395" t="str">
        <f>'FORMAT REKAP'!BD1074</f>
        <v/>
      </c>
      <c r="M1137" s="394" t="str">
        <f>'FORMAT REKAP'!BE1074&amp;"/"&amp;'FORMAT REKAP'!BF1074</f>
        <v>/</v>
      </c>
      <c r="P1137" s="394">
        <f>'FORMAT REKAP'!AW1074</f>
        <v>0</v>
      </c>
      <c r="Q1137" s="395" t="str">
        <f>'FORMAT REKAP'!BI1074</f>
        <v/>
      </c>
      <c r="R1137" s="394" t="str">
        <f>'FORMAT REKAP'!BJ1074</f>
        <v/>
      </c>
      <c r="S1137" s="393" t="str">
        <f>'FORMAT REKAP'!BK1074</f>
        <v/>
      </c>
    </row>
    <row r="1138" spans="3:19" x14ac:dyDescent="0.25">
      <c r="C1138" s="394" t="str">
        <f>'FORMAT REKAP'!H1075&amp;"/"&amp;'FORMAT REKAP'!I1075</f>
        <v>/</v>
      </c>
      <c r="D1138" s="394" t="str">
        <f>'FORMAT REKAP'!AH1075</f>
        <v/>
      </c>
      <c r="E1138" s="394" t="str">
        <f>'FORMAT REKAP'!AM1075</f>
        <v/>
      </c>
      <c r="F1138" s="395" t="str">
        <f>'FORMAT REKAP'!AN1075</f>
        <v/>
      </c>
      <c r="G1138" s="394" t="str">
        <f>'FORMAT REKAP'!AQ1075</f>
        <v/>
      </c>
      <c r="H1138" s="394">
        <f>'FORMAT REKAP'!AS1075</f>
        <v>0</v>
      </c>
      <c r="I1138" s="394">
        <f>'FORMAT REKAP'!AU1075</f>
        <v>0</v>
      </c>
      <c r="J1138" s="394">
        <f>'FORMAT REKAP'!AY1075</f>
        <v>0</v>
      </c>
      <c r="K1138" s="395">
        <f>'FORMAT REKAP'!BA1075</f>
        <v>0</v>
      </c>
      <c r="L1138" s="395" t="str">
        <f>'FORMAT REKAP'!BD1075</f>
        <v/>
      </c>
      <c r="M1138" s="394" t="str">
        <f>'FORMAT REKAP'!BE1075&amp;"/"&amp;'FORMAT REKAP'!BF1075</f>
        <v>/</v>
      </c>
      <c r="P1138" s="394">
        <f>'FORMAT REKAP'!AW1075</f>
        <v>0</v>
      </c>
      <c r="Q1138" s="395" t="str">
        <f>'FORMAT REKAP'!BI1075</f>
        <v/>
      </c>
      <c r="R1138" s="394" t="str">
        <f>'FORMAT REKAP'!BJ1075</f>
        <v/>
      </c>
      <c r="S1138" s="393" t="str">
        <f>'FORMAT REKAP'!BK1075</f>
        <v/>
      </c>
    </row>
    <row r="1139" spans="3:19" x14ac:dyDescent="0.25">
      <c r="C1139" s="394" t="str">
        <f>'FORMAT REKAP'!H1076&amp;"/"&amp;'FORMAT REKAP'!I1076</f>
        <v>/</v>
      </c>
      <c r="D1139" s="394" t="str">
        <f>'FORMAT REKAP'!AH1076</f>
        <v/>
      </c>
      <c r="E1139" s="394" t="str">
        <f>'FORMAT REKAP'!AM1076</f>
        <v/>
      </c>
      <c r="F1139" s="395" t="str">
        <f>'FORMAT REKAP'!AN1076</f>
        <v/>
      </c>
      <c r="G1139" s="394" t="str">
        <f>'FORMAT REKAP'!AQ1076</f>
        <v/>
      </c>
      <c r="H1139" s="394">
        <f>'FORMAT REKAP'!AS1076</f>
        <v>0</v>
      </c>
      <c r="I1139" s="394">
        <f>'FORMAT REKAP'!AU1076</f>
        <v>0</v>
      </c>
      <c r="J1139" s="394">
        <f>'FORMAT REKAP'!AY1076</f>
        <v>0</v>
      </c>
      <c r="K1139" s="395">
        <f>'FORMAT REKAP'!BA1076</f>
        <v>0</v>
      </c>
      <c r="L1139" s="395" t="str">
        <f>'FORMAT REKAP'!BD1076</f>
        <v/>
      </c>
      <c r="M1139" s="394" t="str">
        <f>'FORMAT REKAP'!BE1076&amp;"/"&amp;'FORMAT REKAP'!BF1076</f>
        <v>/</v>
      </c>
      <c r="P1139" s="394">
        <f>'FORMAT REKAP'!AW1076</f>
        <v>0</v>
      </c>
      <c r="Q1139" s="395" t="str">
        <f>'FORMAT REKAP'!BI1076</f>
        <v/>
      </c>
      <c r="R1139" s="394" t="str">
        <f>'FORMAT REKAP'!BJ1076</f>
        <v/>
      </c>
      <c r="S1139" s="393" t="str">
        <f>'FORMAT REKAP'!BK1076</f>
        <v/>
      </c>
    </row>
    <row r="1140" spans="3:19" x14ac:dyDescent="0.25">
      <c r="C1140" s="394" t="str">
        <f>'FORMAT REKAP'!H1077&amp;"/"&amp;'FORMAT REKAP'!I1077</f>
        <v>/</v>
      </c>
      <c r="D1140" s="394" t="str">
        <f>'FORMAT REKAP'!AH1077</f>
        <v/>
      </c>
      <c r="E1140" s="394" t="str">
        <f>'FORMAT REKAP'!AM1077</f>
        <v/>
      </c>
      <c r="F1140" s="395" t="str">
        <f>'FORMAT REKAP'!AN1077</f>
        <v/>
      </c>
      <c r="G1140" s="394" t="str">
        <f>'FORMAT REKAP'!AQ1077</f>
        <v/>
      </c>
      <c r="H1140" s="394">
        <f>'FORMAT REKAP'!AS1077</f>
        <v>0</v>
      </c>
      <c r="I1140" s="394">
        <f>'FORMAT REKAP'!AU1077</f>
        <v>0</v>
      </c>
      <c r="J1140" s="394">
        <f>'FORMAT REKAP'!AY1077</f>
        <v>0</v>
      </c>
      <c r="K1140" s="395">
        <f>'FORMAT REKAP'!BA1077</f>
        <v>0</v>
      </c>
      <c r="L1140" s="395" t="str">
        <f>'FORMAT REKAP'!BD1077</f>
        <v/>
      </c>
      <c r="M1140" s="394" t="str">
        <f>'FORMAT REKAP'!BE1077&amp;"/"&amp;'FORMAT REKAP'!BF1077</f>
        <v>/</v>
      </c>
      <c r="P1140" s="394">
        <f>'FORMAT REKAP'!AW1077</f>
        <v>0</v>
      </c>
      <c r="Q1140" s="395" t="str">
        <f>'FORMAT REKAP'!BI1077</f>
        <v/>
      </c>
      <c r="R1140" s="394" t="str">
        <f>'FORMAT REKAP'!BJ1077</f>
        <v/>
      </c>
      <c r="S1140" s="393" t="str">
        <f>'FORMAT REKAP'!BK1077</f>
        <v/>
      </c>
    </row>
    <row r="1141" spans="3:19" x14ac:dyDescent="0.25">
      <c r="C1141" s="394" t="str">
        <f>'FORMAT REKAP'!H1078&amp;"/"&amp;'FORMAT REKAP'!I1078</f>
        <v>/</v>
      </c>
      <c r="D1141" s="394" t="str">
        <f>'FORMAT REKAP'!AH1078</f>
        <v/>
      </c>
      <c r="E1141" s="394" t="str">
        <f>'FORMAT REKAP'!AM1078</f>
        <v/>
      </c>
      <c r="F1141" s="395" t="str">
        <f>'FORMAT REKAP'!AN1078</f>
        <v/>
      </c>
      <c r="G1141" s="394" t="str">
        <f>'FORMAT REKAP'!AQ1078</f>
        <v/>
      </c>
      <c r="H1141" s="394">
        <f>'FORMAT REKAP'!AS1078</f>
        <v>0</v>
      </c>
      <c r="I1141" s="394">
        <f>'FORMAT REKAP'!AU1078</f>
        <v>0</v>
      </c>
      <c r="J1141" s="394">
        <f>'FORMAT REKAP'!AY1078</f>
        <v>0</v>
      </c>
      <c r="K1141" s="395">
        <f>'FORMAT REKAP'!BA1078</f>
        <v>0</v>
      </c>
      <c r="L1141" s="395" t="str">
        <f>'FORMAT REKAP'!BD1078</f>
        <v/>
      </c>
      <c r="M1141" s="394" t="str">
        <f>'FORMAT REKAP'!BE1078&amp;"/"&amp;'FORMAT REKAP'!BF1078</f>
        <v>/</v>
      </c>
      <c r="P1141" s="394">
        <f>'FORMAT REKAP'!AW1078</f>
        <v>0</v>
      </c>
      <c r="Q1141" s="395" t="str">
        <f>'FORMAT REKAP'!BI1078</f>
        <v/>
      </c>
      <c r="R1141" s="394" t="str">
        <f>'FORMAT REKAP'!BJ1078</f>
        <v/>
      </c>
      <c r="S1141" s="393" t="str">
        <f>'FORMAT REKAP'!BK1078</f>
        <v/>
      </c>
    </row>
    <row r="1142" spans="3:19" x14ac:dyDescent="0.25">
      <c r="C1142" s="394" t="str">
        <f>'FORMAT REKAP'!H1079&amp;"/"&amp;'FORMAT REKAP'!I1079</f>
        <v>/</v>
      </c>
      <c r="D1142" s="394" t="str">
        <f>'FORMAT REKAP'!AH1079</f>
        <v/>
      </c>
      <c r="E1142" s="394" t="str">
        <f>'FORMAT REKAP'!AM1079</f>
        <v/>
      </c>
      <c r="F1142" s="395" t="str">
        <f>'FORMAT REKAP'!AN1079</f>
        <v/>
      </c>
      <c r="G1142" s="394" t="str">
        <f>'FORMAT REKAP'!AQ1079</f>
        <v/>
      </c>
      <c r="H1142" s="394">
        <f>'FORMAT REKAP'!AS1079</f>
        <v>0</v>
      </c>
      <c r="I1142" s="394">
        <f>'FORMAT REKAP'!AU1079</f>
        <v>0</v>
      </c>
      <c r="J1142" s="394">
        <f>'FORMAT REKAP'!AY1079</f>
        <v>0</v>
      </c>
      <c r="K1142" s="395">
        <f>'FORMAT REKAP'!BA1079</f>
        <v>0</v>
      </c>
      <c r="L1142" s="395" t="str">
        <f>'FORMAT REKAP'!BD1079</f>
        <v/>
      </c>
      <c r="M1142" s="394" t="str">
        <f>'FORMAT REKAP'!BE1079&amp;"/"&amp;'FORMAT REKAP'!BF1079</f>
        <v>/</v>
      </c>
      <c r="P1142" s="394">
        <f>'FORMAT REKAP'!AW1079</f>
        <v>0</v>
      </c>
      <c r="Q1142" s="395" t="str">
        <f>'FORMAT REKAP'!BI1079</f>
        <v/>
      </c>
      <c r="R1142" s="394" t="str">
        <f>'FORMAT REKAP'!BJ1079</f>
        <v/>
      </c>
      <c r="S1142" s="393" t="str">
        <f>'FORMAT REKAP'!BK1079</f>
        <v/>
      </c>
    </row>
    <row r="1143" spans="3:19" x14ac:dyDescent="0.25">
      <c r="C1143" s="394" t="str">
        <f>'FORMAT REKAP'!H1080&amp;"/"&amp;'FORMAT REKAP'!I1080</f>
        <v>/</v>
      </c>
      <c r="D1143" s="394" t="str">
        <f>'FORMAT REKAP'!AH1080</f>
        <v/>
      </c>
      <c r="E1143" s="394" t="str">
        <f>'FORMAT REKAP'!AM1080</f>
        <v/>
      </c>
      <c r="F1143" s="395" t="str">
        <f>'FORMAT REKAP'!AN1080</f>
        <v/>
      </c>
      <c r="G1143" s="394" t="str">
        <f>'FORMAT REKAP'!AQ1080</f>
        <v/>
      </c>
      <c r="H1143" s="394">
        <f>'FORMAT REKAP'!AS1080</f>
        <v>0</v>
      </c>
      <c r="I1143" s="394">
        <f>'FORMAT REKAP'!AU1080</f>
        <v>0</v>
      </c>
      <c r="J1143" s="394">
        <f>'FORMAT REKAP'!AY1080</f>
        <v>0</v>
      </c>
      <c r="K1143" s="395">
        <f>'FORMAT REKAP'!BA1080</f>
        <v>0</v>
      </c>
      <c r="L1143" s="395" t="str">
        <f>'FORMAT REKAP'!BD1080</f>
        <v/>
      </c>
      <c r="M1143" s="394" t="str">
        <f>'FORMAT REKAP'!BE1080&amp;"/"&amp;'FORMAT REKAP'!BF1080</f>
        <v>/</v>
      </c>
      <c r="P1143" s="394">
        <f>'FORMAT REKAP'!AW1080</f>
        <v>0</v>
      </c>
      <c r="Q1143" s="395" t="str">
        <f>'FORMAT REKAP'!BI1080</f>
        <v/>
      </c>
      <c r="R1143" s="394" t="str">
        <f>'FORMAT REKAP'!BJ1080</f>
        <v/>
      </c>
      <c r="S1143" s="393" t="str">
        <f>'FORMAT REKAP'!BK1080</f>
        <v/>
      </c>
    </row>
    <row r="1144" spans="3:19" x14ac:dyDescent="0.25">
      <c r="C1144" s="394" t="str">
        <f>'FORMAT REKAP'!H1081&amp;"/"&amp;'FORMAT REKAP'!I1081</f>
        <v>/</v>
      </c>
      <c r="D1144" s="394" t="str">
        <f>'FORMAT REKAP'!AH1081</f>
        <v/>
      </c>
      <c r="E1144" s="394" t="str">
        <f>'FORMAT REKAP'!AM1081</f>
        <v/>
      </c>
      <c r="F1144" s="395" t="str">
        <f>'FORMAT REKAP'!AN1081</f>
        <v/>
      </c>
      <c r="G1144" s="394" t="str">
        <f>'FORMAT REKAP'!AQ1081</f>
        <v/>
      </c>
      <c r="H1144" s="394">
        <f>'FORMAT REKAP'!AS1081</f>
        <v>0</v>
      </c>
      <c r="I1144" s="394">
        <f>'FORMAT REKAP'!AU1081</f>
        <v>0</v>
      </c>
      <c r="J1144" s="394">
        <f>'FORMAT REKAP'!AY1081</f>
        <v>0</v>
      </c>
      <c r="K1144" s="395">
        <f>'FORMAT REKAP'!BA1081</f>
        <v>0</v>
      </c>
      <c r="L1144" s="395" t="str">
        <f>'FORMAT REKAP'!BD1081</f>
        <v/>
      </c>
      <c r="M1144" s="394" t="str">
        <f>'FORMAT REKAP'!BE1081&amp;"/"&amp;'FORMAT REKAP'!BF1081</f>
        <v>/</v>
      </c>
      <c r="P1144" s="394">
        <f>'FORMAT REKAP'!AW1081</f>
        <v>0</v>
      </c>
      <c r="Q1144" s="395" t="str">
        <f>'FORMAT REKAP'!BI1081</f>
        <v/>
      </c>
      <c r="R1144" s="394" t="str">
        <f>'FORMAT REKAP'!BJ1081</f>
        <v/>
      </c>
      <c r="S1144" s="393" t="str">
        <f>'FORMAT REKAP'!BK1081</f>
        <v/>
      </c>
    </row>
    <row r="1145" spans="3:19" x14ac:dyDescent="0.25">
      <c r="C1145" s="394" t="str">
        <f>'FORMAT REKAP'!H1082&amp;"/"&amp;'FORMAT REKAP'!I1082</f>
        <v>/</v>
      </c>
      <c r="D1145" s="394" t="str">
        <f>'FORMAT REKAP'!AH1082</f>
        <v/>
      </c>
      <c r="E1145" s="394" t="str">
        <f>'FORMAT REKAP'!AM1082</f>
        <v/>
      </c>
      <c r="F1145" s="395" t="str">
        <f>'FORMAT REKAP'!AN1082</f>
        <v/>
      </c>
      <c r="G1145" s="394" t="str">
        <f>'FORMAT REKAP'!AQ1082</f>
        <v/>
      </c>
      <c r="H1145" s="394">
        <f>'FORMAT REKAP'!AS1082</f>
        <v>0</v>
      </c>
      <c r="I1145" s="394">
        <f>'FORMAT REKAP'!AU1082</f>
        <v>0</v>
      </c>
      <c r="J1145" s="394">
        <f>'FORMAT REKAP'!AY1082</f>
        <v>0</v>
      </c>
      <c r="K1145" s="395">
        <f>'FORMAT REKAP'!BA1082</f>
        <v>0</v>
      </c>
      <c r="L1145" s="395" t="str">
        <f>'FORMAT REKAP'!BD1082</f>
        <v/>
      </c>
      <c r="M1145" s="394" t="str">
        <f>'FORMAT REKAP'!BE1082&amp;"/"&amp;'FORMAT REKAP'!BF1082</f>
        <v>/</v>
      </c>
      <c r="P1145" s="394">
        <f>'FORMAT REKAP'!AW1082</f>
        <v>0</v>
      </c>
      <c r="Q1145" s="395" t="str">
        <f>'FORMAT REKAP'!BI1082</f>
        <v/>
      </c>
      <c r="R1145" s="394" t="str">
        <f>'FORMAT REKAP'!BJ1082</f>
        <v/>
      </c>
      <c r="S1145" s="393" t="str">
        <f>'FORMAT REKAP'!BK1082</f>
        <v/>
      </c>
    </row>
    <row r="1146" spans="3:19" x14ac:dyDescent="0.25">
      <c r="C1146" s="394" t="str">
        <f>'FORMAT REKAP'!H1083&amp;"/"&amp;'FORMAT REKAP'!I1083</f>
        <v>/</v>
      </c>
      <c r="D1146" s="394" t="str">
        <f>'FORMAT REKAP'!AH1083</f>
        <v/>
      </c>
      <c r="E1146" s="394" t="str">
        <f>'FORMAT REKAP'!AM1083</f>
        <v/>
      </c>
      <c r="F1146" s="395" t="str">
        <f>'FORMAT REKAP'!AN1083</f>
        <v/>
      </c>
      <c r="G1146" s="394" t="str">
        <f>'FORMAT REKAP'!AQ1083</f>
        <v/>
      </c>
      <c r="H1146" s="394">
        <f>'FORMAT REKAP'!AS1083</f>
        <v>0</v>
      </c>
      <c r="I1146" s="394">
        <f>'FORMAT REKAP'!AU1083</f>
        <v>0</v>
      </c>
      <c r="J1146" s="394">
        <f>'FORMAT REKAP'!AY1083</f>
        <v>0</v>
      </c>
      <c r="K1146" s="395">
        <f>'FORMAT REKAP'!BA1083</f>
        <v>0</v>
      </c>
      <c r="L1146" s="395" t="str">
        <f>'FORMAT REKAP'!BD1083</f>
        <v/>
      </c>
      <c r="M1146" s="394" t="str">
        <f>'FORMAT REKAP'!BE1083&amp;"/"&amp;'FORMAT REKAP'!BF1083</f>
        <v>/</v>
      </c>
      <c r="P1146" s="394">
        <f>'FORMAT REKAP'!AW1083</f>
        <v>0</v>
      </c>
      <c r="Q1146" s="395" t="str">
        <f>'FORMAT REKAP'!BI1083</f>
        <v/>
      </c>
      <c r="R1146" s="394" t="str">
        <f>'FORMAT REKAP'!BJ1083</f>
        <v/>
      </c>
      <c r="S1146" s="393" t="str">
        <f>'FORMAT REKAP'!BK1083</f>
        <v/>
      </c>
    </row>
    <row r="1147" spans="3:19" x14ac:dyDescent="0.25">
      <c r="C1147" s="394" t="str">
        <f>'FORMAT REKAP'!H1084&amp;"/"&amp;'FORMAT REKAP'!I1084</f>
        <v>/</v>
      </c>
      <c r="D1147" s="394" t="str">
        <f>'FORMAT REKAP'!AH1084</f>
        <v/>
      </c>
      <c r="E1147" s="394" t="str">
        <f>'FORMAT REKAP'!AM1084</f>
        <v/>
      </c>
      <c r="F1147" s="395" t="str">
        <f>'FORMAT REKAP'!AN1084</f>
        <v/>
      </c>
      <c r="G1147" s="394" t="str">
        <f>'FORMAT REKAP'!AQ1084</f>
        <v/>
      </c>
      <c r="H1147" s="394">
        <f>'FORMAT REKAP'!AS1084</f>
        <v>0</v>
      </c>
      <c r="I1147" s="394">
        <f>'FORMAT REKAP'!AU1084</f>
        <v>0</v>
      </c>
      <c r="J1147" s="394">
        <f>'FORMAT REKAP'!AY1084</f>
        <v>0</v>
      </c>
      <c r="K1147" s="395">
        <f>'FORMAT REKAP'!BA1084</f>
        <v>0</v>
      </c>
      <c r="L1147" s="395" t="str">
        <f>'FORMAT REKAP'!BD1084</f>
        <v/>
      </c>
      <c r="M1147" s="394" t="str">
        <f>'FORMAT REKAP'!BE1084&amp;"/"&amp;'FORMAT REKAP'!BF1084</f>
        <v>/</v>
      </c>
      <c r="P1147" s="394">
        <f>'FORMAT REKAP'!AW1084</f>
        <v>0</v>
      </c>
      <c r="Q1147" s="395" t="str">
        <f>'FORMAT REKAP'!BI1084</f>
        <v/>
      </c>
      <c r="R1147" s="394" t="str">
        <f>'FORMAT REKAP'!BJ1084</f>
        <v/>
      </c>
      <c r="S1147" s="393" t="str">
        <f>'FORMAT REKAP'!BK1084</f>
        <v/>
      </c>
    </row>
    <row r="1148" spans="3:19" x14ac:dyDescent="0.25">
      <c r="C1148" s="394" t="str">
        <f>'FORMAT REKAP'!H1085&amp;"/"&amp;'FORMAT REKAP'!I1085</f>
        <v>/</v>
      </c>
      <c r="D1148" s="394" t="str">
        <f>'FORMAT REKAP'!AH1085</f>
        <v/>
      </c>
      <c r="E1148" s="394" t="str">
        <f>'FORMAT REKAP'!AM1085</f>
        <v/>
      </c>
      <c r="F1148" s="395" t="str">
        <f>'FORMAT REKAP'!AN1085</f>
        <v/>
      </c>
      <c r="G1148" s="394" t="str">
        <f>'FORMAT REKAP'!AQ1085</f>
        <v/>
      </c>
      <c r="H1148" s="394">
        <f>'FORMAT REKAP'!AS1085</f>
        <v>0</v>
      </c>
      <c r="I1148" s="394">
        <f>'FORMAT REKAP'!AU1085</f>
        <v>0</v>
      </c>
      <c r="J1148" s="394">
        <f>'FORMAT REKAP'!AY1085</f>
        <v>0</v>
      </c>
      <c r="K1148" s="395">
        <f>'FORMAT REKAP'!BA1085</f>
        <v>0</v>
      </c>
      <c r="L1148" s="395" t="str">
        <f>'FORMAT REKAP'!BD1085</f>
        <v/>
      </c>
      <c r="M1148" s="394" t="str">
        <f>'FORMAT REKAP'!BE1085&amp;"/"&amp;'FORMAT REKAP'!BF1085</f>
        <v>/</v>
      </c>
      <c r="P1148" s="394">
        <f>'FORMAT REKAP'!AW1085</f>
        <v>0</v>
      </c>
      <c r="Q1148" s="395" t="str">
        <f>'FORMAT REKAP'!BI1085</f>
        <v/>
      </c>
      <c r="R1148" s="394" t="str">
        <f>'FORMAT REKAP'!BJ1085</f>
        <v/>
      </c>
      <c r="S1148" s="393" t="str">
        <f>'FORMAT REKAP'!BK1085</f>
        <v/>
      </c>
    </row>
    <row r="1149" spans="3:19" x14ac:dyDescent="0.25">
      <c r="C1149" s="394" t="str">
        <f>'FORMAT REKAP'!H1086&amp;"/"&amp;'FORMAT REKAP'!I1086</f>
        <v>/</v>
      </c>
      <c r="D1149" s="394" t="str">
        <f>'FORMAT REKAP'!AH1086</f>
        <v/>
      </c>
      <c r="E1149" s="394" t="str">
        <f>'FORMAT REKAP'!AM1086</f>
        <v/>
      </c>
      <c r="F1149" s="395" t="str">
        <f>'FORMAT REKAP'!AN1086</f>
        <v/>
      </c>
      <c r="G1149" s="394" t="str">
        <f>'FORMAT REKAP'!AQ1086</f>
        <v/>
      </c>
      <c r="H1149" s="394">
        <f>'FORMAT REKAP'!AS1086</f>
        <v>0</v>
      </c>
      <c r="I1149" s="394">
        <f>'FORMAT REKAP'!AU1086</f>
        <v>0</v>
      </c>
      <c r="J1149" s="394">
        <f>'FORMAT REKAP'!AY1086</f>
        <v>0</v>
      </c>
      <c r="K1149" s="395">
        <f>'FORMAT REKAP'!BA1086</f>
        <v>0</v>
      </c>
      <c r="L1149" s="395" t="str">
        <f>'FORMAT REKAP'!BD1086</f>
        <v/>
      </c>
      <c r="M1149" s="394" t="str">
        <f>'FORMAT REKAP'!BE1086&amp;"/"&amp;'FORMAT REKAP'!BF1086</f>
        <v>/</v>
      </c>
      <c r="P1149" s="394">
        <f>'FORMAT REKAP'!AW1086</f>
        <v>0</v>
      </c>
      <c r="Q1149" s="395" t="str">
        <f>'FORMAT REKAP'!BI1086</f>
        <v/>
      </c>
      <c r="R1149" s="394" t="str">
        <f>'FORMAT REKAP'!BJ1086</f>
        <v/>
      </c>
      <c r="S1149" s="393" t="str">
        <f>'FORMAT REKAP'!BK1086</f>
        <v/>
      </c>
    </row>
    <row r="1150" spans="3:19" x14ac:dyDescent="0.25">
      <c r="C1150" s="394" t="str">
        <f>'FORMAT REKAP'!H1087&amp;"/"&amp;'FORMAT REKAP'!I1087</f>
        <v>/</v>
      </c>
      <c r="D1150" s="394" t="str">
        <f>'FORMAT REKAP'!AH1087</f>
        <v/>
      </c>
      <c r="E1150" s="394" t="str">
        <f>'FORMAT REKAP'!AM1087</f>
        <v/>
      </c>
      <c r="F1150" s="395" t="str">
        <f>'FORMAT REKAP'!AN1087</f>
        <v/>
      </c>
      <c r="G1150" s="394" t="str">
        <f>'FORMAT REKAP'!AQ1087</f>
        <v/>
      </c>
      <c r="H1150" s="394">
        <f>'FORMAT REKAP'!AS1087</f>
        <v>0</v>
      </c>
      <c r="I1150" s="394">
        <f>'FORMAT REKAP'!AU1087</f>
        <v>0</v>
      </c>
      <c r="J1150" s="394">
        <f>'FORMAT REKAP'!AY1087</f>
        <v>0</v>
      </c>
      <c r="K1150" s="395">
        <f>'FORMAT REKAP'!BA1087</f>
        <v>0</v>
      </c>
      <c r="L1150" s="395" t="str">
        <f>'FORMAT REKAP'!BD1087</f>
        <v/>
      </c>
      <c r="M1150" s="394" t="str">
        <f>'FORMAT REKAP'!BE1087&amp;"/"&amp;'FORMAT REKAP'!BF1087</f>
        <v>/</v>
      </c>
      <c r="P1150" s="394">
        <f>'FORMAT REKAP'!AW1087</f>
        <v>0</v>
      </c>
      <c r="Q1150" s="395" t="str">
        <f>'FORMAT REKAP'!BI1087</f>
        <v/>
      </c>
      <c r="R1150" s="394" t="str">
        <f>'FORMAT REKAP'!BJ1087</f>
        <v/>
      </c>
      <c r="S1150" s="393" t="str">
        <f>'FORMAT REKAP'!BK1087</f>
        <v/>
      </c>
    </row>
    <row r="1151" spans="3:19" x14ac:dyDescent="0.25">
      <c r="C1151" s="394" t="str">
        <f>'FORMAT REKAP'!H1088&amp;"/"&amp;'FORMAT REKAP'!I1088</f>
        <v>/</v>
      </c>
      <c r="D1151" s="394" t="str">
        <f>'FORMAT REKAP'!AH1088</f>
        <v/>
      </c>
      <c r="E1151" s="394" t="str">
        <f>'FORMAT REKAP'!AM1088</f>
        <v/>
      </c>
      <c r="F1151" s="395" t="str">
        <f>'FORMAT REKAP'!AN1088</f>
        <v/>
      </c>
      <c r="G1151" s="394" t="str">
        <f>'FORMAT REKAP'!AQ1088</f>
        <v/>
      </c>
      <c r="H1151" s="394">
        <f>'FORMAT REKAP'!AS1088</f>
        <v>0</v>
      </c>
      <c r="I1151" s="394">
        <f>'FORMAT REKAP'!AU1088</f>
        <v>0</v>
      </c>
      <c r="J1151" s="394">
        <f>'FORMAT REKAP'!AY1088</f>
        <v>0</v>
      </c>
      <c r="K1151" s="395">
        <f>'FORMAT REKAP'!BA1088</f>
        <v>0</v>
      </c>
      <c r="L1151" s="395" t="str">
        <f>'FORMAT REKAP'!BD1088</f>
        <v/>
      </c>
      <c r="M1151" s="394" t="str">
        <f>'FORMAT REKAP'!BE1088&amp;"/"&amp;'FORMAT REKAP'!BF1088</f>
        <v>/</v>
      </c>
      <c r="P1151" s="394">
        <f>'FORMAT REKAP'!AW1088</f>
        <v>0</v>
      </c>
      <c r="Q1151" s="395" t="str">
        <f>'FORMAT REKAP'!BI1088</f>
        <v/>
      </c>
      <c r="R1151" s="394" t="str">
        <f>'FORMAT REKAP'!BJ1088</f>
        <v/>
      </c>
      <c r="S1151" s="393" t="str">
        <f>'FORMAT REKAP'!BK1088</f>
        <v/>
      </c>
    </row>
    <row r="1152" spans="3:19" x14ac:dyDescent="0.25">
      <c r="C1152" s="394" t="str">
        <f>'FORMAT REKAP'!H1089&amp;"/"&amp;'FORMAT REKAP'!I1089</f>
        <v>/</v>
      </c>
      <c r="D1152" s="394" t="str">
        <f>'FORMAT REKAP'!AH1089</f>
        <v/>
      </c>
      <c r="E1152" s="394" t="str">
        <f>'FORMAT REKAP'!AM1089</f>
        <v/>
      </c>
      <c r="F1152" s="395" t="str">
        <f>'FORMAT REKAP'!AN1089</f>
        <v/>
      </c>
      <c r="G1152" s="394" t="str">
        <f>'FORMAT REKAP'!AQ1089</f>
        <v/>
      </c>
      <c r="H1152" s="394">
        <f>'FORMAT REKAP'!AS1089</f>
        <v>0</v>
      </c>
      <c r="I1152" s="394">
        <f>'FORMAT REKAP'!AU1089</f>
        <v>0</v>
      </c>
      <c r="J1152" s="394">
        <f>'FORMAT REKAP'!AY1089</f>
        <v>0</v>
      </c>
      <c r="K1152" s="395">
        <f>'FORMAT REKAP'!BA1089</f>
        <v>0</v>
      </c>
      <c r="L1152" s="395" t="str">
        <f>'FORMAT REKAP'!BD1089</f>
        <v/>
      </c>
      <c r="M1152" s="394" t="str">
        <f>'FORMAT REKAP'!BE1089&amp;"/"&amp;'FORMAT REKAP'!BF1089</f>
        <v>/</v>
      </c>
      <c r="P1152" s="394">
        <f>'FORMAT REKAP'!AW1089</f>
        <v>0</v>
      </c>
      <c r="Q1152" s="395" t="str">
        <f>'FORMAT REKAP'!BI1089</f>
        <v/>
      </c>
      <c r="R1152" s="394" t="str">
        <f>'FORMAT REKAP'!BJ1089</f>
        <v/>
      </c>
      <c r="S1152" s="393" t="str">
        <f>'FORMAT REKAP'!BK1089</f>
        <v/>
      </c>
    </row>
    <row r="1153" spans="3:19" x14ac:dyDescent="0.25">
      <c r="C1153" s="394" t="str">
        <f>'FORMAT REKAP'!H1090&amp;"/"&amp;'FORMAT REKAP'!I1090</f>
        <v>/</v>
      </c>
      <c r="D1153" s="394" t="str">
        <f>'FORMAT REKAP'!AH1090</f>
        <v/>
      </c>
      <c r="E1153" s="394" t="str">
        <f>'FORMAT REKAP'!AM1090</f>
        <v/>
      </c>
      <c r="F1153" s="395" t="str">
        <f>'FORMAT REKAP'!AN1090</f>
        <v/>
      </c>
      <c r="G1153" s="394" t="str">
        <f>'FORMAT REKAP'!AQ1090</f>
        <v/>
      </c>
      <c r="H1153" s="394">
        <f>'FORMAT REKAP'!AS1090</f>
        <v>0</v>
      </c>
      <c r="I1153" s="394">
        <f>'FORMAT REKAP'!AU1090</f>
        <v>0</v>
      </c>
      <c r="J1153" s="394">
        <f>'FORMAT REKAP'!AY1090</f>
        <v>0</v>
      </c>
      <c r="K1153" s="395">
        <f>'FORMAT REKAP'!BA1090</f>
        <v>0</v>
      </c>
      <c r="L1153" s="395" t="str">
        <f>'FORMAT REKAP'!BD1090</f>
        <v/>
      </c>
      <c r="M1153" s="394" t="str">
        <f>'FORMAT REKAP'!BE1090&amp;"/"&amp;'FORMAT REKAP'!BF1090</f>
        <v>/</v>
      </c>
      <c r="P1153" s="394">
        <f>'FORMAT REKAP'!AW1090</f>
        <v>0</v>
      </c>
      <c r="Q1153" s="395" t="str">
        <f>'FORMAT REKAP'!BI1090</f>
        <v/>
      </c>
      <c r="R1153" s="394" t="str">
        <f>'FORMAT REKAP'!BJ1090</f>
        <v/>
      </c>
      <c r="S1153" s="393" t="str">
        <f>'FORMAT REKAP'!BK1090</f>
        <v/>
      </c>
    </row>
    <row r="1154" spans="3:19" x14ac:dyDescent="0.25">
      <c r="C1154" s="394" t="str">
        <f>'FORMAT REKAP'!H1091&amp;"/"&amp;'FORMAT REKAP'!I1091</f>
        <v>/</v>
      </c>
      <c r="D1154" s="394" t="str">
        <f>'FORMAT REKAP'!AH1091</f>
        <v/>
      </c>
      <c r="E1154" s="394" t="str">
        <f>'FORMAT REKAP'!AM1091</f>
        <v/>
      </c>
      <c r="F1154" s="395" t="str">
        <f>'FORMAT REKAP'!AN1091</f>
        <v/>
      </c>
      <c r="G1154" s="394" t="str">
        <f>'FORMAT REKAP'!AQ1091</f>
        <v/>
      </c>
      <c r="H1154" s="394">
        <f>'FORMAT REKAP'!AS1091</f>
        <v>0</v>
      </c>
      <c r="I1154" s="394">
        <f>'FORMAT REKAP'!AU1091</f>
        <v>0</v>
      </c>
      <c r="J1154" s="394">
        <f>'FORMAT REKAP'!AY1091</f>
        <v>0</v>
      </c>
      <c r="K1154" s="395">
        <f>'FORMAT REKAP'!BA1091</f>
        <v>0</v>
      </c>
      <c r="L1154" s="395" t="str">
        <f>'FORMAT REKAP'!BD1091</f>
        <v/>
      </c>
      <c r="M1154" s="394" t="str">
        <f>'FORMAT REKAP'!BE1091&amp;"/"&amp;'FORMAT REKAP'!BF1091</f>
        <v>/</v>
      </c>
      <c r="P1154" s="394">
        <f>'FORMAT REKAP'!AW1091</f>
        <v>0</v>
      </c>
      <c r="Q1154" s="395" t="str">
        <f>'FORMAT REKAP'!BI1091</f>
        <v/>
      </c>
      <c r="R1154" s="394" t="str">
        <f>'FORMAT REKAP'!BJ1091</f>
        <v/>
      </c>
      <c r="S1154" s="393" t="str">
        <f>'FORMAT REKAP'!BK1091</f>
        <v/>
      </c>
    </row>
    <row r="1155" spans="3:19" x14ac:dyDescent="0.25">
      <c r="C1155" s="394" t="str">
        <f>'FORMAT REKAP'!H1092&amp;"/"&amp;'FORMAT REKAP'!I1092</f>
        <v>/</v>
      </c>
      <c r="D1155" s="394" t="str">
        <f>'FORMAT REKAP'!AH1092</f>
        <v/>
      </c>
      <c r="E1155" s="394" t="str">
        <f>'FORMAT REKAP'!AM1092</f>
        <v/>
      </c>
      <c r="F1155" s="395" t="str">
        <f>'FORMAT REKAP'!AN1092</f>
        <v/>
      </c>
      <c r="G1155" s="394" t="str">
        <f>'FORMAT REKAP'!AQ1092</f>
        <v/>
      </c>
      <c r="H1155" s="394">
        <f>'FORMAT REKAP'!AS1092</f>
        <v>0</v>
      </c>
      <c r="I1155" s="394">
        <f>'FORMAT REKAP'!AU1092</f>
        <v>0</v>
      </c>
      <c r="J1155" s="394">
        <f>'FORMAT REKAP'!AY1092</f>
        <v>0</v>
      </c>
      <c r="K1155" s="395">
        <f>'FORMAT REKAP'!BA1092</f>
        <v>0</v>
      </c>
      <c r="L1155" s="395" t="str">
        <f>'FORMAT REKAP'!BD1092</f>
        <v/>
      </c>
      <c r="M1155" s="394" t="str">
        <f>'FORMAT REKAP'!BE1092&amp;"/"&amp;'FORMAT REKAP'!BF1092</f>
        <v>/</v>
      </c>
      <c r="P1155" s="394">
        <f>'FORMAT REKAP'!AW1092</f>
        <v>0</v>
      </c>
      <c r="Q1155" s="395" t="str">
        <f>'FORMAT REKAP'!BI1092</f>
        <v/>
      </c>
      <c r="R1155" s="394" t="str">
        <f>'FORMAT REKAP'!BJ1092</f>
        <v/>
      </c>
      <c r="S1155" s="393" t="str">
        <f>'FORMAT REKAP'!BK1092</f>
        <v/>
      </c>
    </row>
    <row r="1156" spans="3:19" x14ac:dyDescent="0.25">
      <c r="C1156" s="394" t="str">
        <f>'FORMAT REKAP'!H1093&amp;"/"&amp;'FORMAT REKAP'!I1093</f>
        <v>/</v>
      </c>
      <c r="D1156" s="394" t="str">
        <f>'FORMAT REKAP'!AH1093</f>
        <v/>
      </c>
      <c r="E1156" s="394" t="str">
        <f>'FORMAT REKAP'!AM1093</f>
        <v/>
      </c>
      <c r="F1156" s="395" t="str">
        <f>'FORMAT REKAP'!AN1093</f>
        <v/>
      </c>
      <c r="G1156" s="394" t="str">
        <f>'FORMAT REKAP'!AQ1093</f>
        <v/>
      </c>
      <c r="H1156" s="394">
        <f>'FORMAT REKAP'!AS1093</f>
        <v>0</v>
      </c>
      <c r="I1156" s="394">
        <f>'FORMAT REKAP'!AU1093</f>
        <v>0</v>
      </c>
      <c r="J1156" s="394">
        <f>'FORMAT REKAP'!AY1093</f>
        <v>0</v>
      </c>
      <c r="K1156" s="395">
        <f>'FORMAT REKAP'!BA1093</f>
        <v>0</v>
      </c>
      <c r="L1156" s="395" t="str">
        <f>'FORMAT REKAP'!BD1093</f>
        <v/>
      </c>
      <c r="M1156" s="394" t="str">
        <f>'FORMAT REKAP'!BE1093&amp;"/"&amp;'FORMAT REKAP'!BF1093</f>
        <v>/</v>
      </c>
      <c r="P1156" s="394">
        <f>'FORMAT REKAP'!AW1093</f>
        <v>0</v>
      </c>
      <c r="Q1156" s="395" t="str">
        <f>'FORMAT REKAP'!BI1093</f>
        <v/>
      </c>
      <c r="R1156" s="394" t="str">
        <f>'FORMAT REKAP'!BJ1093</f>
        <v/>
      </c>
      <c r="S1156" s="393" t="str">
        <f>'FORMAT REKAP'!BK1093</f>
        <v/>
      </c>
    </row>
    <row r="1157" spans="3:19" x14ac:dyDescent="0.25">
      <c r="C1157" s="394" t="str">
        <f>'FORMAT REKAP'!H1094&amp;"/"&amp;'FORMAT REKAP'!I1094</f>
        <v>/</v>
      </c>
      <c r="D1157" s="394" t="str">
        <f>'FORMAT REKAP'!AH1094</f>
        <v/>
      </c>
      <c r="E1157" s="394" t="str">
        <f>'FORMAT REKAP'!AM1094</f>
        <v/>
      </c>
      <c r="F1157" s="395" t="str">
        <f>'FORMAT REKAP'!AN1094</f>
        <v/>
      </c>
      <c r="G1157" s="394" t="str">
        <f>'FORMAT REKAP'!AQ1094</f>
        <v/>
      </c>
      <c r="H1157" s="394">
        <f>'FORMAT REKAP'!AS1094</f>
        <v>0</v>
      </c>
      <c r="I1157" s="394">
        <f>'FORMAT REKAP'!AU1094</f>
        <v>0</v>
      </c>
      <c r="J1157" s="394">
        <f>'FORMAT REKAP'!AY1094</f>
        <v>0</v>
      </c>
      <c r="K1157" s="395">
        <f>'FORMAT REKAP'!BA1094</f>
        <v>0</v>
      </c>
      <c r="L1157" s="395" t="str">
        <f>'FORMAT REKAP'!BD1094</f>
        <v/>
      </c>
      <c r="M1157" s="394" t="str">
        <f>'FORMAT REKAP'!BE1094&amp;"/"&amp;'FORMAT REKAP'!BF1094</f>
        <v>/</v>
      </c>
      <c r="P1157" s="394">
        <f>'FORMAT REKAP'!AW1094</f>
        <v>0</v>
      </c>
      <c r="Q1157" s="395" t="str">
        <f>'FORMAT REKAP'!BI1094</f>
        <v/>
      </c>
      <c r="R1157" s="394" t="str">
        <f>'FORMAT REKAP'!BJ1094</f>
        <v/>
      </c>
      <c r="S1157" s="393" t="str">
        <f>'FORMAT REKAP'!BK1094</f>
        <v/>
      </c>
    </row>
    <row r="1158" spans="3:19" x14ac:dyDescent="0.25">
      <c r="C1158" s="394" t="str">
        <f>'FORMAT REKAP'!H1095&amp;"/"&amp;'FORMAT REKAP'!I1095</f>
        <v>/</v>
      </c>
      <c r="D1158" s="394" t="str">
        <f>'FORMAT REKAP'!AH1095</f>
        <v/>
      </c>
      <c r="E1158" s="394" t="str">
        <f>'FORMAT REKAP'!AM1095</f>
        <v/>
      </c>
      <c r="F1158" s="395" t="str">
        <f>'FORMAT REKAP'!AN1095</f>
        <v/>
      </c>
      <c r="G1158" s="394" t="str">
        <f>'FORMAT REKAP'!AQ1095</f>
        <v/>
      </c>
      <c r="H1158" s="394">
        <f>'FORMAT REKAP'!AS1095</f>
        <v>0</v>
      </c>
      <c r="I1158" s="394">
        <f>'FORMAT REKAP'!AU1095</f>
        <v>0</v>
      </c>
      <c r="J1158" s="394">
        <f>'FORMAT REKAP'!AY1095</f>
        <v>0</v>
      </c>
      <c r="K1158" s="395">
        <f>'FORMAT REKAP'!BA1095</f>
        <v>0</v>
      </c>
      <c r="L1158" s="395" t="str">
        <f>'FORMAT REKAP'!BD1095</f>
        <v/>
      </c>
      <c r="M1158" s="394" t="str">
        <f>'FORMAT REKAP'!BE1095&amp;"/"&amp;'FORMAT REKAP'!BF1095</f>
        <v>/</v>
      </c>
      <c r="P1158" s="394">
        <f>'FORMAT REKAP'!AW1095</f>
        <v>0</v>
      </c>
      <c r="Q1158" s="395" t="str">
        <f>'FORMAT REKAP'!BI1095</f>
        <v/>
      </c>
      <c r="R1158" s="394" t="str">
        <f>'FORMAT REKAP'!BJ1095</f>
        <v/>
      </c>
      <c r="S1158" s="393" t="str">
        <f>'FORMAT REKAP'!BK1095</f>
        <v/>
      </c>
    </row>
    <row r="1159" spans="3:19" x14ac:dyDescent="0.25">
      <c r="C1159" s="394" t="str">
        <f>'FORMAT REKAP'!H1096&amp;"/"&amp;'FORMAT REKAP'!I1096</f>
        <v>/</v>
      </c>
      <c r="D1159" s="394" t="str">
        <f>'FORMAT REKAP'!AH1096</f>
        <v/>
      </c>
      <c r="E1159" s="394" t="str">
        <f>'FORMAT REKAP'!AM1096</f>
        <v/>
      </c>
      <c r="F1159" s="395" t="str">
        <f>'FORMAT REKAP'!AN1096</f>
        <v/>
      </c>
      <c r="G1159" s="394" t="str">
        <f>'FORMAT REKAP'!AQ1096</f>
        <v/>
      </c>
      <c r="H1159" s="394">
        <f>'FORMAT REKAP'!AS1096</f>
        <v>0</v>
      </c>
      <c r="I1159" s="394">
        <f>'FORMAT REKAP'!AU1096</f>
        <v>0</v>
      </c>
      <c r="J1159" s="394">
        <f>'FORMAT REKAP'!AY1096</f>
        <v>0</v>
      </c>
      <c r="K1159" s="395">
        <f>'FORMAT REKAP'!BA1096</f>
        <v>0</v>
      </c>
      <c r="L1159" s="395" t="str">
        <f>'FORMAT REKAP'!BD1096</f>
        <v/>
      </c>
      <c r="M1159" s="394" t="str">
        <f>'FORMAT REKAP'!BE1096&amp;"/"&amp;'FORMAT REKAP'!BF1096</f>
        <v>/</v>
      </c>
      <c r="P1159" s="394">
        <f>'FORMAT REKAP'!AW1096</f>
        <v>0</v>
      </c>
      <c r="Q1159" s="395" t="str">
        <f>'FORMAT REKAP'!BI1096</f>
        <v/>
      </c>
      <c r="R1159" s="394" t="str">
        <f>'FORMAT REKAP'!BJ1096</f>
        <v/>
      </c>
      <c r="S1159" s="393" t="str">
        <f>'FORMAT REKAP'!BK1096</f>
        <v/>
      </c>
    </row>
    <row r="1160" spans="3:19" x14ac:dyDescent="0.25">
      <c r="C1160" s="394" t="str">
        <f>'FORMAT REKAP'!H1097&amp;"/"&amp;'FORMAT REKAP'!I1097</f>
        <v>/</v>
      </c>
      <c r="D1160" s="394" t="str">
        <f>'FORMAT REKAP'!AH1097</f>
        <v/>
      </c>
      <c r="E1160" s="394" t="str">
        <f>'FORMAT REKAP'!AM1097</f>
        <v/>
      </c>
      <c r="F1160" s="395" t="str">
        <f>'FORMAT REKAP'!AN1097</f>
        <v/>
      </c>
      <c r="G1160" s="394" t="str">
        <f>'FORMAT REKAP'!AQ1097</f>
        <v/>
      </c>
      <c r="H1160" s="394">
        <f>'FORMAT REKAP'!AS1097</f>
        <v>0</v>
      </c>
      <c r="I1160" s="394">
        <f>'FORMAT REKAP'!AU1097</f>
        <v>0</v>
      </c>
      <c r="J1160" s="394">
        <f>'FORMAT REKAP'!AY1097</f>
        <v>0</v>
      </c>
      <c r="K1160" s="395">
        <f>'FORMAT REKAP'!BA1097</f>
        <v>0</v>
      </c>
      <c r="L1160" s="395" t="str">
        <f>'FORMAT REKAP'!BD1097</f>
        <v/>
      </c>
      <c r="M1160" s="394" t="str">
        <f>'FORMAT REKAP'!BE1097&amp;"/"&amp;'FORMAT REKAP'!BF1097</f>
        <v>/</v>
      </c>
      <c r="P1160" s="394">
        <f>'FORMAT REKAP'!AW1097</f>
        <v>0</v>
      </c>
      <c r="Q1160" s="395" t="str">
        <f>'FORMAT REKAP'!BI1097</f>
        <v/>
      </c>
      <c r="R1160" s="394" t="str">
        <f>'FORMAT REKAP'!BJ1097</f>
        <v/>
      </c>
      <c r="S1160" s="393" t="str">
        <f>'FORMAT REKAP'!BK1097</f>
        <v/>
      </c>
    </row>
    <row r="1161" spans="3:19" x14ac:dyDescent="0.25">
      <c r="C1161" s="394" t="str">
        <f>'FORMAT REKAP'!H1098&amp;"/"&amp;'FORMAT REKAP'!I1098</f>
        <v>/</v>
      </c>
      <c r="D1161" s="394" t="str">
        <f>'FORMAT REKAP'!AH1098</f>
        <v/>
      </c>
      <c r="E1161" s="394" t="str">
        <f>'FORMAT REKAP'!AM1098</f>
        <v/>
      </c>
      <c r="F1161" s="395" t="str">
        <f>'FORMAT REKAP'!AN1098</f>
        <v/>
      </c>
      <c r="G1161" s="394" t="str">
        <f>'FORMAT REKAP'!AQ1098</f>
        <v/>
      </c>
      <c r="H1161" s="394">
        <f>'FORMAT REKAP'!AS1098</f>
        <v>0</v>
      </c>
      <c r="I1161" s="394">
        <f>'FORMAT REKAP'!AU1098</f>
        <v>0</v>
      </c>
      <c r="J1161" s="394">
        <f>'FORMAT REKAP'!AY1098</f>
        <v>0</v>
      </c>
      <c r="K1161" s="395">
        <f>'FORMAT REKAP'!BA1098</f>
        <v>0</v>
      </c>
      <c r="L1161" s="395" t="str">
        <f>'FORMAT REKAP'!BD1098</f>
        <v/>
      </c>
      <c r="M1161" s="394" t="str">
        <f>'FORMAT REKAP'!BE1098&amp;"/"&amp;'FORMAT REKAP'!BF1098</f>
        <v>/</v>
      </c>
      <c r="P1161" s="394">
        <f>'FORMAT REKAP'!AW1098</f>
        <v>0</v>
      </c>
      <c r="Q1161" s="395" t="str">
        <f>'FORMAT REKAP'!BI1098</f>
        <v/>
      </c>
      <c r="R1161" s="394" t="str">
        <f>'FORMAT REKAP'!BJ1098</f>
        <v/>
      </c>
      <c r="S1161" s="393" t="str">
        <f>'FORMAT REKAP'!BK1098</f>
        <v/>
      </c>
    </row>
    <row r="1162" spans="3:19" x14ac:dyDescent="0.25">
      <c r="C1162" s="394" t="str">
        <f>'FORMAT REKAP'!H1099&amp;"/"&amp;'FORMAT REKAP'!I1099</f>
        <v>/</v>
      </c>
      <c r="D1162" s="394" t="str">
        <f>'FORMAT REKAP'!AH1099</f>
        <v/>
      </c>
      <c r="E1162" s="394" t="str">
        <f>'FORMAT REKAP'!AM1099</f>
        <v/>
      </c>
      <c r="F1162" s="395" t="str">
        <f>'FORMAT REKAP'!AN1099</f>
        <v/>
      </c>
      <c r="G1162" s="394" t="str">
        <f>'FORMAT REKAP'!AQ1099</f>
        <v/>
      </c>
      <c r="H1162" s="394">
        <f>'FORMAT REKAP'!AS1099</f>
        <v>0</v>
      </c>
      <c r="I1162" s="394">
        <f>'FORMAT REKAP'!AU1099</f>
        <v>0</v>
      </c>
      <c r="J1162" s="394">
        <f>'FORMAT REKAP'!AY1099</f>
        <v>0</v>
      </c>
      <c r="K1162" s="395">
        <f>'FORMAT REKAP'!BA1099</f>
        <v>0</v>
      </c>
      <c r="L1162" s="395" t="str">
        <f>'FORMAT REKAP'!BD1099</f>
        <v/>
      </c>
      <c r="M1162" s="394" t="str">
        <f>'FORMAT REKAP'!BE1099&amp;"/"&amp;'FORMAT REKAP'!BF1099</f>
        <v>/</v>
      </c>
      <c r="P1162" s="394">
        <f>'FORMAT REKAP'!AW1099</f>
        <v>0</v>
      </c>
      <c r="Q1162" s="395" t="str">
        <f>'FORMAT REKAP'!BI1099</f>
        <v/>
      </c>
      <c r="R1162" s="394" t="str">
        <f>'FORMAT REKAP'!BJ1099</f>
        <v/>
      </c>
      <c r="S1162" s="393" t="str">
        <f>'FORMAT REKAP'!BK1099</f>
        <v/>
      </c>
    </row>
    <row r="1163" spans="3:19" x14ac:dyDescent="0.25">
      <c r="C1163" s="394" t="str">
        <f>'FORMAT REKAP'!H1100&amp;"/"&amp;'FORMAT REKAP'!I1100</f>
        <v>/</v>
      </c>
      <c r="D1163" s="394" t="str">
        <f>'FORMAT REKAP'!AH1100</f>
        <v/>
      </c>
      <c r="E1163" s="394" t="str">
        <f>'FORMAT REKAP'!AM1100</f>
        <v/>
      </c>
      <c r="F1163" s="395" t="str">
        <f>'FORMAT REKAP'!AN1100</f>
        <v/>
      </c>
      <c r="G1163" s="394" t="str">
        <f>'FORMAT REKAP'!AQ1100</f>
        <v/>
      </c>
      <c r="H1163" s="394">
        <f>'FORMAT REKAP'!AS1100</f>
        <v>0</v>
      </c>
      <c r="I1163" s="394">
        <f>'FORMAT REKAP'!AU1100</f>
        <v>0</v>
      </c>
      <c r="J1163" s="394">
        <f>'FORMAT REKAP'!AY1100</f>
        <v>0</v>
      </c>
      <c r="K1163" s="395">
        <f>'FORMAT REKAP'!BA1100</f>
        <v>0</v>
      </c>
      <c r="L1163" s="395" t="str">
        <f>'FORMAT REKAP'!BD1100</f>
        <v/>
      </c>
      <c r="M1163" s="394" t="str">
        <f>'FORMAT REKAP'!BE1100&amp;"/"&amp;'FORMAT REKAP'!BF1100</f>
        <v>/</v>
      </c>
      <c r="P1163" s="394">
        <f>'FORMAT REKAP'!AW1100</f>
        <v>0</v>
      </c>
      <c r="Q1163" s="395" t="str">
        <f>'FORMAT REKAP'!BI1100</f>
        <v/>
      </c>
      <c r="R1163" s="394" t="str">
        <f>'FORMAT REKAP'!BJ1100</f>
        <v/>
      </c>
      <c r="S1163" s="393" t="str">
        <f>'FORMAT REKAP'!BK1100</f>
        <v/>
      </c>
    </row>
    <row r="1164" spans="3:19" x14ac:dyDescent="0.25">
      <c r="C1164" s="394" t="str">
        <f>'FORMAT REKAP'!H1101&amp;"/"&amp;'FORMAT REKAP'!I1101</f>
        <v>/</v>
      </c>
      <c r="D1164" s="394" t="str">
        <f>'FORMAT REKAP'!AH1101</f>
        <v/>
      </c>
      <c r="E1164" s="394" t="str">
        <f>'FORMAT REKAP'!AM1101</f>
        <v/>
      </c>
      <c r="F1164" s="395" t="str">
        <f>'FORMAT REKAP'!AN1101</f>
        <v/>
      </c>
      <c r="G1164" s="394" t="str">
        <f>'FORMAT REKAP'!AQ1101</f>
        <v/>
      </c>
      <c r="H1164" s="394">
        <f>'FORMAT REKAP'!AS1101</f>
        <v>0</v>
      </c>
      <c r="I1164" s="394">
        <f>'FORMAT REKAP'!AU1101</f>
        <v>0</v>
      </c>
      <c r="J1164" s="394">
        <f>'FORMAT REKAP'!AY1101</f>
        <v>0</v>
      </c>
      <c r="K1164" s="395">
        <f>'FORMAT REKAP'!BA1101</f>
        <v>0</v>
      </c>
      <c r="L1164" s="395" t="str">
        <f>'FORMAT REKAP'!BD1101</f>
        <v/>
      </c>
      <c r="M1164" s="394" t="str">
        <f>'FORMAT REKAP'!BE1101&amp;"/"&amp;'FORMAT REKAP'!BF1101</f>
        <v>/</v>
      </c>
      <c r="P1164" s="394">
        <f>'FORMAT REKAP'!AW1101</f>
        <v>0</v>
      </c>
      <c r="Q1164" s="395" t="str">
        <f>'FORMAT REKAP'!BI1101</f>
        <v/>
      </c>
      <c r="R1164" s="394" t="str">
        <f>'FORMAT REKAP'!BJ1101</f>
        <v/>
      </c>
      <c r="S1164" s="393" t="str">
        <f>'FORMAT REKAP'!BK1101</f>
        <v/>
      </c>
    </row>
    <row r="1165" spans="3:19" x14ac:dyDescent="0.25">
      <c r="C1165" s="394" t="str">
        <f>'FORMAT REKAP'!H1102&amp;"/"&amp;'FORMAT REKAP'!I1102</f>
        <v>/</v>
      </c>
      <c r="D1165" s="394" t="str">
        <f>'FORMAT REKAP'!AH1102</f>
        <v/>
      </c>
      <c r="E1165" s="394" t="str">
        <f>'FORMAT REKAP'!AM1102</f>
        <v/>
      </c>
      <c r="F1165" s="395" t="str">
        <f>'FORMAT REKAP'!AN1102</f>
        <v/>
      </c>
      <c r="G1165" s="394" t="str">
        <f>'FORMAT REKAP'!AQ1102</f>
        <v/>
      </c>
      <c r="H1165" s="394">
        <f>'FORMAT REKAP'!AS1102</f>
        <v>0</v>
      </c>
      <c r="I1165" s="394">
        <f>'FORMAT REKAP'!AU1102</f>
        <v>0</v>
      </c>
      <c r="J1165" s="394">
        <f>'FORMAT REKAP'!AY1102</f>
        <v>0</v>
      </c>
      <c r="K1165" s="395">
        <f>'FORMAT REKAP'!BA1102</f>
        <v>0</v>
      </c>
      <c r="L1165" s="395" t="str">
        <f>'FORMAT REKAP'!BD1102</f>
        <v/>
      </c>
      <c r="M1165" s="394" t="str">
        <f>'FORMAT REKAP'!BE1102&amp;"/"&amp;'FORMAT REKAP'!BF1102</f>
        <v>/</v>
      </c>
      <c r="P1165" s="394">
        <f>'FORMAT REKAP'!AW1102</f>
        <v>0</v>
      </c>
      <c r="Q1165" s="395" t="str">
        <f>'FORMAT REKAP'!BI1102</f>
        <v/>
      </c>
      <c r="R1165" s="394" t="str">
        <f>'FORMAT REKAP'!BJ1102</f>
        <v/>
      </c>
      <c r="S1165" s="393" t="str">
        <f>'FORMAT REKAP'!BK1102</f>
        <v/>
      </c>
    </row>
    <row r="1166" spans="3:19" x14ac:dyDescent="0.25">
      <c r="C1166" s="394" t="str">
        <f>'FORMAT REKAP'!H1103&amp;"/"&amp;'FORMAT REKAP'!I1103</f>
        <v>/</v>
      </c>
      <c r="D1166" s="394" t="str">
        <f>'FORMAT REKAP'!AH1103</f>
        <v/>
      </c>
      <c r="E1166" s="394" t="str">
        <f>'FORMAT REKAP'!AM1103</f>
        <v/>
      </c>
      <c r="F1166" s="395" t="str">
        <f>'FORMAT REKAP'!AN1103</f>
        <v/>
      </c>
      <c r="G1166" s="394" t="str">
        <f>'FORMAT REKAP'!AQ1103</f>
        <v/>
      </c>
      <c r="H1166" s="394">
        <f>'FORMAT REKAP'!AS1103</f>
        <v>0</v>
      </c>
      <c r="I1166" s="394">
        <f>'FORMAT REKAP'!AU1103</f>
        <v>0</v>
      </c>
      <c r="J1166" s="394">
        <f>'FORMAT REKAP'!AY1103</f>
        <v>0</v>
      </c>
      <c r="K1166" s="395">
        <f>'FORMAT REKAP'!BA1103</f>
        <v>0</v>
      </c>
      <c r="L1166" s="395" t="str">
        <f>'FORMAT REKAP'!BD1103</f>
        <v/>
      </c>
      <c r="M1166" s="394" t="str">
        <f>'FORMAT REKAP'!BE1103&amp;"/"&amp;'FORMAT REKAP'!BF1103</f>
        <v>/</v>
      </c>
      <c r="P1166" s="394">
        <f>'FORMAT REKAP'!AW1103</f>
        <v>0</v>
      </c>
      <c r="Q1166" s="395" t="str">
        <f>'FORMAT REKAP'!BI1103</f>
        <v/>
      </c>
      <c r="R1166" s="394" t="str">
        <f>'FORMAT REKAP'!BJ1103</f>
        <v/>
      </c>
      <c r="S1166" s="393" t="str">
        <f>'FORMAT REKAP'!BK1103</f>
        <v/>
      </c>
    </row>
    <row r="1167" spans="3:19" x14ac:dyDescent="0.25">
      <c r="C1167" s="394" t="str">
        <f>'FORMAT REKAP'!H1104&amp;"/"&amp;'FORMAT REKAP'!I1104</f>
        <v>/</v>
      </c>
      <c r="D1167" s="394" t="str">
        <f>'FORMAT REKAP'!AH1104</f>
        <v/>
      </c>
      <c r="E1167" s="394" t="str">
        <f>'FORMAT REKAP'!AM1104</f>
        <v/>
      </c>
      <c r="F1167" s="395" t="str">
        <f>'FORMAT REKAP'!AN1104</f>
        <v/>
      </c>
      <c r="G1167" s="394" t="str">
        <f>'FORMAT REKAP'!AQ1104</f>
        <v/>
      </c>
      <c r="H1167" s="394">
        <f>'FORMAT REKAP'!AS1104</f>
        <v>0</v>
      </c>
      <c r="I1167" s="394">
        <f>'FORMAT REKAP'!AU1104</f>
        <v>0</v>
      </c>
      <c r="J1167" s="394">
        <f>'FORMAT REKAP'!AY1104</f>
        <v>0</v>
      </c>
      <c r="K1167" s="395">
        <f>'FORMAT REKAP'!BA1104</f>
        <v>0</v>
      </c>
      <c r="L1167" s="395" t="str">
        <f>'FORMAT REKAP'!BD1104</f>
        <v/>
      </c>
      <c r="M1167" s="394" t="str">
        <f>'FORMAT REKAP'!BE1104&amp;"/"&amp;'FORMAT REKAP'!BF1104</f>
        <v>/</v>
      </c>
      <c r="P1167" s="394">
        <f>'FORMAT REKAP'!AW1104</f>
        <v>0</v>
      </c>
      <c r="Q1167" s="395" t="str">
        <f>'FORMAT REKAP'!BI1104</f>
        <v/>
      </c>
      <c r="R1167" s="394" t="str">
        <f>'FORMAT REKAP'!BJ1104</f>
        <v/>
      </c>
      <c r="S1167" s="393" t="str">
        <f>'FORMAT REKAP'!BK1104</f>
        <v/>
      </c>
    </row>
    <row r="1168" spans="3:19" x14ac:dyDescent="0.25">
      <c r="C1168" s="394" t="str">
        <f>'FORMAT REKAP'!H1105&amp;"/"&amp;'FORMAT REKAP'!I1105</f>
        <v>/</v>
      </c>
      <c r="D1168" s="394" t="str">
        <f>'FORMAT REKAP'!AH1105</f>
        <v/>
      </c>
      <c r="E1168" s="394" t="str">
        <f>'FORMAT REKAP'!AM1105</f>
        <v/>
      </c>
      <c r="F1168" s="395" t="str">
        <f>'FORMAT REKAP'!AN1105</f>
        <v/>
      </c>
      <c r="G1168" s="394" t="str">
        <f>'FORMAT REKAP'!AQ1105</f>
        <v/>
      </c>
      <c r="H1168" s="394">
        <f>'FORMAT REKAP'!AS1105</f>
        <v>0</v>
      </c>
      <c r="I1168" s="394">
        <f>'FORMAT REKAP'!AU1105</f>
        <v>0</v>
      </c>
      <c r="J1168" s="394">
        <f>'FORMAT REKAP'!AY1105</f>
        <v>0</v>
      </c>
      <c r="K1168" s="395">
        <f>'FORMAT REKAP'!BA1105</f>
        <v>0</v>
      </c>
      <c r="L1168" s="395" t="str">
        <f>'FORMAT REKAP'!BD1105</f>
        <v/>
      </c>
      <c r="M1168" s="394" t="str">
        <f>'FORMAT REKAP'!BE1105&amp;"/"&amp;'FORMAT REKAP'!BF1105</f>
        <v>/</v>
      </c>
      <c r="P1168" s="394">
        <f>'FORMAT REKAP'!AW1105</f>
        <v>0</v>
      </c>
      <c r="Q1168" s="395" t="str">
        <f>'FORMAT REKAP'!BI1105</f>
        <v/>
      </c>
      <c r="R1168" s="394" t="str">
        <f>'FORMAT REKAP'!BJ1105</f>
        <v/>
      </c>
      <c r="S1168" s="393" t="str">
        <f>'FORMAT REKAP'!BK1105</f>
        <v/>
      </c>
    </row>
    <row r="1169" spans="3:19" x14ac:dyDescent="0.25">
      <c r="C1169" s="394" t="str">
        <f>'FORMAT REKAP'!H1106&amp;"/"&amp;'FORMAT REKAP'!I1106</f>
        <v>/</v>
      </c>
      <c r="D1169" s="394" t="str">
        <f>'FORMAT REKAP'!AH1106</f>
        <v/>
      </c>
      <c r="E1169" s="394" t="str">
        <f>'FORMAT REKAP'!AM1106</f>
        <v/>
      </c>
      <c r="F1169" s="395" t="str">
        <f>'FORMAT REKAP'!AN1106</f>
        <v/>
      </c>
      <c r="G1169" s="394" t="str">
        <f>'FORMAT REKAP'!AQ1106</f>
        <v/>
      </c>
      <c r="H1169" s="394">
        <f>'FORMAT REKAP'!AS1106</f>
        <v>0</v>
      </c>
      <c r="I1169" s="394">
        <f>'FORMAT REKAP'!AU1106</f>
        <v>0</v>
      </c>
      <c r="J1169" s="394">
        <f>'FORMAT REKAP'!AY1106</f>
        <v>0</v>
      </c>
      <c r="K1169" s="395">
        <f>'FORMAT REKAP'!BA1106</f>
        <v>0</v>
      </c>
      <c r="L1169" s="395" t="str">
        <f>'FORMAT REKAP'!BD1106</f>
        <v/>
      </c>
      <c r="M1169" s="394" t="str">
        <f>'FORMAT REKAP'!BE1106&amp;"/"&amp;'FORMAT REKAP'!BF1106</f>
        <v>/</v>
      </c>
      <c r="P1169" s="394">
        <f>'FORMAT REKAP'!AW1106</f>
        <v>0</v>
      </c>
      <c r="Q1169" s="395" t="str">
        <f>'FORMAT REKAP'!BI1106</f>
        <v/>
      </c>
      <c r="R1169" s="394" t="str">
        <f>'FORMAT REKAP'!BJ1106</f>
        <v/>
      </c>
      <c r="S1169" s="393" t="str">
        <f>'FORMAT REKAP'!BK1106</f>
        <v/>
      </c>
    </row>
    <row r="1170" spans="3:19" x14ac:dyDescent="0.25">
      <c r="C1170" s="394" t="str">
        <f>'FORMAT REKAP'!H1107&amp;"/"&amp;'FORMAT REKAP'!I1107</f>
        <v>/</v>
      </c>
      <c r="D1170" s="394" t="str">
        <f>'FORMAT REKAP'!AH1107</f>
        <v/>
      </c>
      <c r="E1170" s="394" t="str">
        <f>'FORMAT REKAP'!AM1107</f>
        <v/>
      </c>
      <c r="F1170" s="395" t="str">
        <f>'FORMAT REKAP'!AN1107</f>
        <v/>
      </c>
      <c r="G1170" s="394" t="str">
        <f>'FORMAT REKAP'!AQ1107</f>
        <v/>
      </c>
      <c r="H1170" s="394">
        <f>'FORMAT REKAP'!AS1107</f>
        <v>0</v>
      </c>
      <c r="I1170" s="394">
        <f>'FORMAT REKAP'!AU1107</f>
        <v>0</v>
      </c>
      <c r="J1170" s="394">
        <f>'FORMAT REKAP'!AY1107</f>
        <v>0</v>
      </c>
      <c r="K1170" s="395">
        <f>'FORMAT REKAP'!BA1107</f>
        <v>0</v>
      </c>
      <c r="L1170" s="395" t="str">
        <f>'FORMAT REKAP'!BD1107</f>
        <v/>
      </c>
      <c r="M1170" s="394" t="str">
        <f>'FORMAT REKAP'!BE1107&amp;"/"&amp;'FORMAT REKAP'!BF1107</f>
        <v>/</v>
      </c>
      <c r="P1170" s="394">
        <f>'FORMAT REKAP'!AW1107</f>
        <v>0</v>
      </c>
      <c r="Q1170" s="395" t="str">
        <f>'FORMAT REKAP'!BI1107</f>
        <v/>
      </c>
      <c r="R1170" s="394" t="str">
        <f>'FORMAT REKAP'!BJ1107</f>
        <v/>
      </c>
      <c r="S1170" s="393" t="str">
        <f>'FORMAT REKAP'!BK1107</f>
        <v/>
      </c>
    </row>
    <row r="1171" spans="3:19" x14ac:dyDescent="0.25">
      <c r="C1171" s="394" t="str">
        <f>'FORMAT REKAP'!H1108&amp;"/"&amp;'FORMAT REKAP'!I1108</f>
        <v>/</v>
      </c>
      <c r="D1171" s="394" t="str">
        <f>'FORMAT REKAP'!AH1108</f>
        <v/>
      </c>
      <c r="E1171" s="394" t="str">
        <f>'FORMAT REKAP'!AM1108</f>
        <v/>
      </c>
      <c r="F1171" s="395" t="str">
        <f>'FORMAT REKAP'!AN1108</f>
        <v/>
      </c>
      <c r="G1171" s="394" t="str">
        <f>'FORMAT REKAP'!AQ1108</f>
        <v/>
      </c>
      <c r="H1171" s="394">
        <f>'FORMAT REKAP'!AS1108</f>
        <v>0</v>
      </c>
      <c r="I1171" s="394">
        <f>'FORMAT REKAP'!AU1108</f>
        <v>0</v>
      </c>
      <c r="J1171" s="394">
        <f>'FORMAT REKAP'!AY1108</f>
        <v>0</v>
      </c>
      <c r="K1171" s="395">
        <f>'FORMAT REKAP'!BA1108</f>
        <v>0</v>
      </c>
      <c r="L1171" s="395" t="str">
        <f>'FORMAT REKAP'!BD1108</f>
        <v/>
      </c>
      <c r="M1171" s="394" t="str">
        <f>'FORMAT REKAP'!BE1108&amp;"/"&amp;'FORMAT REKAP'!BF1108</f>
        <v>/</v>
      </c>
      <c r="P1171" s="394">
        <f>'FORMAT REKAP'!AW1108</f>
        <v>0</v>
      </c>
      <c r="Q1171" s="395" t="str">
        <f>'FORMAT REKAP'!BI1108</f>
        <v/>
      </c>
      <c r="R1171" s="394" t="str">
        <f>'FORMAT REKAP'!BJ1108</f>
        <v/>
      </c>
      <c r="S1171" s="393" t="str">
        <f>'FORMAT REKAP'!BK1108</f>
        <v/>
      </c>
    </row>
    <row r="1172" spans="3:19" x14ac:dyDescent="0.25">
      <c r="C1172" s="394" t="str">
        <f>'FORMAT REKAP'!H1109&amp;"/"&amp;'FORMAT REKAP'!I1109</f>
        <v>/</v>
      </c>
      <c r="D1172" s="394" t="str">
        <f>'FORMAT REKAP'!AH1109</f>
        <v/>
      </c>
      <c r="E1172" s="394" t="str">
        <f>'FORMAT REKAP'!AM1109</f>
        <v/>
      </c>
      <c r="F1172" s="395" t="str">
        <f>'FORMAT REKAP'!AN1109</f>
        <v/>
      </c>
      <c r="G1172" s="394" t="str">
        <f>'FORMAT REKAP'!AQ1109</f>
        <v/>
      </c>
      <c r="H1172" s="394">
        <f>'FORMAT REKAP'!AS1109</f>
        <v>0</v>
      </c>
      <c r="I1172" s="394">
        <f>'FORMAT REKAP'!AU1109</f>
        <v>0</v>
      </c>
      <c r="J1172" s="394">
        <f>'FORMAT REKAP'!AY1109</f>
        <v>0</v>
      </c>
      <c r="K1172" s="395">
        <f>'FORMAT REKAP'!BA1109</f>
        <v>0</v>
      </c>
      <c r="L1172" s="395" t="str">
        <f>'FORMAT REKAP'!BD1109</f>
        <v/>
      </c>
      <c r="M1172" s="394" t="str">
        <f>'FORMAT REKAP'!BE1109&amp;"/"&amp;'FORMAT REKAP'!BF1109</f>
        <v>/</v>
      </c>
      <c r="P1172" s="394">
        <f>'FORMAT REKAP'!AW1109</f>
        <v>0</v>
      </c>
      <c r="Q1172" s="395" t="str">
        <f>'FORMAT REKAP'!BI1109</f>
        <v/>
      </c>
      <c r="R1172" s="394" t="str">
        <f>'FORMAT REKAP'!BJ1109</f>
        <v/>
      </c>
      <c r="S1172" s="393" t="str">
        <f>'FORMAT REKAP'!BK1109</f>
        <v/>
      </c>
    </row>
    <row r="1173" spans="3:19" x14ac:dyDescent="0.25">
      <c r="C1173" s="394" t="str">
        <f>'FORMAT REKAP'!H1110&amp;"/"&amp;'FORMAT REKAP'!I1110</f>
        <v>/</v>
      </c>
      <c r="D1173" s="394" t="str">
        <f>'FORMAT REKAP'!AH1110</f>
        <v/>
      </c>
      <c r="E1173" s="394" t="str">
        <f>'FORMAT REKAP'!AM1110</f>
        <v/>
      </c>
      <c r="F1173" s="395" t="str">
        <f>'FORMAT REKAP'!AN1110</f>
        <v/>
      </c>
      <c r="G1173" s="394" t="str">
        <f>'FORMAT REKAP'!AQ1110</f>
        <v/>
      </c>
      <c r="H1173" s="394">
        <f>'FORMAT REKAP'!AS1110</f>
        <v>0</v>
      </c>
      <c r="I1173" s="394">
        <f>'FORMAT REKAP'!AU1110</f>
        <v>0</v>
      </c>
      <c r="J1173" s="394">
        <f>'FORMAT REKAP'!AY1110</f>
        <v>0</v>
      </c>
      <c r="K1173" s="395">
        <f>'FORMAT REKAP'!BA1110</f>
        <v>0</v>
      </c>
      <c r="L1173" s="395" t="str">
        <f>'FORMAT REKAP'!BD1110</f>
        <v/>
      </c>
      <c r="M1173" s="394" t="str">
        <f>'FORMAT REKAP'!BE1110&amp;"/"&amp;'FORMAT REKAP'!BF1110</f>
        <v>/</v>
      </c>
      <c r="P1173" s="394">
        <f>'FORMAT REKAP'!AW1110</f>
        <v>0</v>
      </c>
      <c r="Q1173" s="395" t="str">
        <f>'FORMAT REKAP'!BI1110</f>
        <v/>
      </c>
      <c r="R1173" s="394" t="str">
        <f>'FORMAT REKAP'!BJ1110</f>
        <v/>
      </c>
      <c r="S1173" s="393" t="str">
        <f>'FORMAT REKAP'!BK1110</f>
        <v/>
      </c>
    </row>
    <row r="1174" spans="3:19" x14ac:dyDescent="0.25">
      <c r="C1174" s="394" t="str">
        <f>'FORMAT REKAP'!H1111&amp;"/"&amp;'FORMAT REKAP'!I1111</f>
        <v>/</v>
      </c>
      <c r="D1174" s="394" t="str">
        <f>'FORMAT REKAP'!AH1111</f>
        <v/>
      </c>
      <c r="E1174" s="394" t="str">
        <f>'FORMAT REKAP'!AM1111</f>
        <v/>
      </c>
      <c r="F1174" s="395" t="str">
        <f>'FORMAT REKAP'!AN1111</f>
        <v/>
      </c>
      <c r="G1174" s="394" t="str">
        <f>'FORMAT REKAP'!AQ1111</f>
        <v/>
      </c>
      <c r="H1174" s="394">
        <f>'FORMAT REKAP'!AS1111</f>
        <v>0</v>
      </c>
      <c r="I1174" s="394">
        <f>'FORMAT REKAP'!AU1111</f>
        <v>0</v>
      </c>
      <c r="J1174" s="394">
        <f>'FORMAT REKAP'!AY1111</f>
        <v>0</v>
      </c>
      <c r="K1174" s="395">
        <f>'FORMAT REKAP'!BA1111</f>
        <v>0</v>
      </c>
      <c r="L1174" s="395" t="str">
        <f>'FORMAT REKAP'!BD1111</f>
        <v/>
      </c>
      <c r="M1174" s="394" t="str">
        <f>'FORMAT REKAP'!BE1111&amp;"/"&amp;'FORMAT REKAP'!BF1111</f>
        <v>/</v>
      </c>
      <c r="P1174" s="394">
        <f>'FORMAT REKAP'!AW1111</f>
        <v>0</v>
      </c>
      <c r="Q1174" s="395" t="str">
        <f>'FORMAT REKAP'!BI1111</f>
        <v/>
      </c>
      <c r="R1174" s="394" t="str">
        <f>'FORMAT REKAP'!BJ1111</f>
        <v/>
      </c>
      <c r="S1174" s="393" t="str">
        <f>'FORMAT REKAP'!BK1111</f>
        <v/>
      </c>
    </row>
    <row r="1175" spans="3:19" x14ac:dyDescent="0.25">
      <c r="C1175" s="394" t="str">
        <f>'FORMAT REKAP'!H1112&amp;"/"&amp;'FORMAT REKAP'!I1112</f>
        <v>/</v>
      </c>
      <c r="D1175" s="394" t="str">
        <f>'FORMAT REKAP'!AH1112</f>
        <v/>
      </c>
      <c r="E1175" s="394" t="str">
        <f>'FORMAT REKAP'!AM1112</f>
        <v/>
      </c>
      <c r="F1175" s="395" t="str">
        <f>'FORMAT REKAP'!AN1112</f>
        <v/>
      </c>
      <c r="G1175" s="394" t="str">
        <f>'FORMAT REKAP'!AQ1112</f>
        <v/>
      </c>
      <c r="H1175" s="394">
        <f>'FORMAT REKAP'!AS1112</f>
        <v>0</v>
      </c>
      <c r="I1175" s="394">
        <f>'FORMAT REKAP'!AU1112</f>
        <v>0</v>
      </c>
      <c r="J1175" s="394">
        <f>'FORMAT REKAP'!AY1112</f>
        <v>0</v>
      </c>
      <c r="K1175" s="395">
        <f>'FORMAT REKAP'!BA1112</f>
        <v>0</v>
      </c>
      <c r="L1175" s="395" t="str">
        <f>'FORMAT REKAP'!BD1112</f>
        <v/>
      </c>
      <c r="M1175" s="394" t="str">
        <f>'FORMAT REKAP'!BE1112&amp;"/"&amp;'FORMAT REKAP'!BF1112</f>
        <v>/</v>
      </c>
      <c r="P1175" s="394">
        <f>'FORMAT REKAP'!AW1112</f>
        <v>0</v>
      </c>
      <c r="Q1175" s="395" t="str">
        <f>'FORMAT REKAP'!BI1112</f>
        <v/>
      </c>
      <c r="R1175" s="394" t="str">
        <f>'FORMAT REKAP'!BJ1112</f>
        <v/>
      </c>
      <c r="S1175" s="393" t="str">
        <f>'FORMAT REKAP'!BK1112</f>
        <v/>
      </c>
    </row>
    <row r="1176" spans="3:19" x14ac:dyDescent="0.25">
      <c r="C1176" s="394" t="str">
        <f>'FORMAT REKAP'!H1113&amp;"/"&amp;'FORMAT REKAP'!I1113</f>
        <v>/</v>
      </c>
      <c r="D1176" s="394" t="str">
        <f>'FORMAT REKAP'!AH1113</f>
        <v/>
      </c>
      <c r="E1176" s="394" t="str">
        <f>'FORMAT REKAP'!AM1113</f>
        <v/>
      </c>
      <c r="F1176" s="395" t="str">
        <f>'FORMAT REKAP'!AN1113</f>
        <v/>
      </c>
      <c r="G1176" s="394" t="str">
        <f>'FORMAT REKAP'!AQ1113</f>
        <v/>
      </c>
      <c r="H1176" s="394">
        <f>'FORMAT REKAP'!AS1113</f>
        <v>0</v>
      </c>
      <c r="I1176" s="394">
        <f>'FORMAT REKAP'!AU1113</f>
        <v>0</v>
      </c>
      <c r="J1176" s="394">
        <f>'FORMAT REKAP'!AY1113</f>
        <v>0</v>
      </c>
      <c r="K1176" s="395">
        <f>'FORMAT REKAP'!BA1113</f>
        <v>0</v>
      </c>
      <c r="L1176" s="395" t="str">
        <f>'FORMAT REKAP'!BD1113</f>
        <v/>
      </c>
      <c r="M1176" s="394" t="str">
        <f>'FORMAT REKAP'!BE1113&amp;"/"&amp;'FORMAT REKAP'!BF1113</f>
        <v>/</v>
      </c>
      <c r="P1176" s="394">
        <f>'FORMAT REKAP'!AW1113</f>
        <v>0</v>
      </c>
      <c r="Q1176" s="395" t="str">
        <f>'FORMAT REKAP'!BI1113</f>
        <v/>
      </c>
      <c r="R1176" s="394" t="str">
        <f>'FORMAT REKAP'!BJ1113</f>
        <v/>
      </c>
      <c r="S1176" s="393" t="str">
        <f>'FORMAT REKAP'!BK1113</f>
        <v/>
      </c>
    </row>
    <row r="1177" spans="3:19" x14ac:dyDescent="0.25">
      <c r="C1177" s="394" t="str">
        <f>'FORMAT REKAP'!H1114&amp;"/"&amp;'FORMAT REKAP'!I1114</f>
        <v>/</v>
      </c>
      <c r="D1177" s="394" t="str">
        <f>'FORMAT REKAP'!AH1114</f>
        <v/>
      </c>
      <c r="E1177" s="394" t="str">
        <f>'FORMAT REKAP'!AM1114</f>
        <v/>
      </c>
      <c r="F1177" s="395" t="str">
        <f>'FORMAT REKAP'!AN1114</f>
        <v/>
      </c>
      <c r="G1177" s="394" t="str">
        <f>'FORMAT REKAP'!AQ1114</f>
        <v/>
      </c>
      <c r="H1177" s="394">
        <f>'FORMAT REKAP'!AS1114</f>
        <v>0</v>
      </c>
      <c r="I1177" s="394">
        <f>'FORMAT REKAP'!AU1114</f>
        <v>0</v>
      </c>
      <c r="J1177" s="394">
        <f>'FORMAT REKAP'!AY1114</f>
        <v>0</v>
      </c>
      <c r="K1177" s="395">
        <f>'FORMAT REKAP'!BA1114</f>
        <v>0</v>
      </c>
      <c r="L1177" s="395" t="str">
        <f>'FORMAT REKAP'!BD1114</f>
        <v/>
      </c>
      <c r="M1177" s="394" t="str">
        <f>'FORMAT REKAP'!BE1114&amp;"/"&amp;'FORMAT REKAP'!BF1114</f>
        <v>/</v>
      </c>
      <c r="P1177" s="394">
        <f>'FORMAT REKAP'!AW1114</f>
        <v>0</v>
      </c>
      <c r="Q1177" s="395" t="str">
        <f>'FORMAT REKAP'!BI1114</f>
        <v/>
      </c>
      <c r="R1177" s="394" t="str">
        <f>'FORMAT REKAP'!BJ1114</f>
        <v/>
      </c>
      <c r="S1177" s="393" t="str">
        <f>'FORMAT REKAP'!BK1114</f>
        <v/>
      </c>
    </row>
    <row r="1178" spans="3:19" x14ac:dyDescent="0.25">
      <c r="C1178" s="394" t="str">
        <f>'FORMAT REKAP'!H1115&amp;"/"&amp;'FORMAT REKAP'!I1115</f>
        <v>/</v>
      </c>
      <c r="D1178" s="394" t="str">
        <f>'FORMAT REKAP'!AH1115</f>
        <v/>
      </c>
      <c r="E1178" s="394" t="str">
        <f>'FORMAT REKAP'!AM1115</f>
        <v/>
      </c>
      <c r="F1178" s="395" t="str">
        <f>'FORMAT REKAP'!AN1115</f>
        <v/>
      </c>
      <c r="G1178" s="394" t="str">
        <f>'FORMAT REKAP'!AQ1115</f>
        <v/>
      </c>
      <c r="H1178" s="394">
        <f>'FORMAT REKAP'!AS1115</f>
        <v>0</v>
      </c>
      <c r="I1178" s="394">
        <f>'FORMAT REKAP'!AU1115</f>
        <v>0</v>
      </c>
      <c r="J1178" s="394">
        <f>'FORMAT REKAP'!AY1115</f>
        <v>0</v>
      </c>
      <c r="K1178" s="395">
        <f>'FORMAT REKAP'!BA1115</f>
        <v>0</v>
      </c>
      <c r="L1178" s="395" t="str">
        <f>'FORMAT REKAP'!BD1115</f>
        <v/>
      </c>
      <c r="M1178" s="394" t="str">
        <f>'FORMAT REKAP'!BE1115&amp;"/"&amp;'FORMAT REKAP'!BF1115</f>
        <v>/</v>
      </c>
      <c r="P1178" s="394">
        <f>'FORMAT REKAP'!AW1115</f>
        <v>0</v>
      </c>
      <c r="Q1178" s="395" t="str">
        <f>'FORMAT REKAP'!BI1115</f>
        <v/>
      </c>
      <c r="R1178" s="394" t="str">
        <f>'FORMAT REKAP'!BJ1115</f>
        <v/>
      </c>
      <c r="S1178" s="393" t="str">
        <f>'FORMAT REKAP'!BK1115</f>
        <v/>
      </c>
    </row>
    <row r="1179" spans="3:19" x14ac:dyDescent="0.25">
      <c r="C1179" s="394" t="str">
        <f>'FORMAT REKAP'!H1116&amp;"/"&amp;'FORMAT REKAP'!I1116</f>
        <v>/</v>
      </c>
      <c r="D1179" s="394" t="str">
        <f>'FORMAT REKAP'!AH1116</f>
        <v/>
      </c>
      <c r="E1179" s="394" t="str">
        <f>'FORMAT REKAP'!AM1116</f>
        <v/>
      </c>
      <c r="F1179" s="395" t="str">
        <f>'FORMAT REKAP'!AN1116</f>
        <v/>
      </c>
      <c r="G1179" s="394" t="str">
        <f>'FORMAT REKAP'!AQ1116</f>
        <v/>
      </c>
      <c r="H1179" s="394">
        <f>'FORMAT REKAP'!AS1116</f>
        <v>0</v>
      </c>
      <c r="I1179" s="394">
        <f>'FORMAT REKAP'!AU1116</f>
        <v>0</v>
      </c>
      <c r="J1179" s="394">
        <f>'FORMAT REKAP'!AY1116</f>
        <v>0</v>
      </c>
      <c r="K1179" s="395">
        <f>'FORMAT REKAP'!BA1116</f>
        <v>0</v>
      </c>
      <c r="L1179" s="395" t="str">
        <f>'FORMAT REKAP'!BD1116</f>
        <v/>
      </c>
      <c r="M1179" s="394" t="str">
        <f>'FORMAT REKAP'!BE1116&amp;"/"&amp;'FORMAT REKAP'!BF1116</f>
        <v>/</v>
      </c>
      <c r="P1179" s="394">
        <f>'FORMAT REKAP'!AW1116</f>
        <v>0</v>
      </c>
      <c r="Q1179" s="395" t="str">
        <f>'FORMAT REKAP'!BI1116</f>
        <v/>
      </c>
      <c r="R1179" s="394" t="str">
        <f>'FORMAT REKAP'!BJ1116</f>
        <v/>
      </c>
      <c r="S1179" s="393" t="str">
        <f>'FORMAT REKAP'!BK1116</f>
        <v/>
      </c>
    </row>
    <row r="1180" spans="3:19" x14ac:dyDescent="0.25">
      <c r="C1180" s="394" t="str">
        <f>'FORMAT REKAP'!H1117&amp;"/"&amp;'FORMAT REKAP'!I1117</f>
        <v>/</v>
      </c>
      <c r="D1180" s="394" t="str">
        <f>'FORMAT REKAP'!AH1117</f>
        <v/>
      </c>
      <c r="E1180" s="394" t="str">
        <f>'FORMAT REKAP'!AM1117</f>
        <v/>
      </c>
      <c r="F1180" s="395" t="str">
        <f>'FORMAT REKAP'!AN1117</f>
        <v/>
      </c>
      <c r="G1180" s="394" t="str">
        <f>'FORMAT REKAP'!AQ1117</f>
        <v/>
      </c>
      <c r="H1180" s="394">
        <f>'FORMAT REKAP'!AS1117</f>
        <v>0</v>
      </c>
      <c r="I1180" s="394">
        <f>'FORMAT REKAP'!AU1117</f>
        <v>0</v>
      </c>
      <c r="J1180" s="394">
        <f>'FORMAT REKAP'!AY1117</f>
        <v>0</v>
      </c>
      <c r="K1180" s="395">
        <f>'FORMAT REKAP'!BA1117</f>
        <v>0</v>
      </c>
      <c r="L1180" s="395" t="str">
        <f>'FORMAT REKAP'!BD1117</f>
        <v/>
      </c>
      <c r="M1180" s="394" t="str">
        <f>'FORMAT REKAP'!BE1117&amp;"/"&amp;'FORMAT REKAP'!BF1117</f>
        <v>/</v>
      </c>
      <c r="P1180" s="394">
        <f>'FORMAT REKAP'!AW1117</f>
        <v>0</v>
      </c>
      <c r="Q1180" s="395" t="str">
        <f>'FORMAT REKAP'!BI1117</f>
        <v/>
      </c>
      <c r="R1180" s="394" t="str">
        <f>'FORMAT REKAP'!BJ1117</f>
        <v/>
      </c>
      <c r="S1180" s="393" t="str">
        <f>'FORMAT REKAP'!BK1117</f>
        <v/>
      </c>
    </row>
    <row r="1181" spans="3:19" x14ac:dyDescent="0.25">
      <c r="C1181" s="394" t="str">
        <f>'FORMAT REKAP'!H1118&amp;"/"&amp;'FORMAT REKAP'!I1118</f>
        <v>/</v>
      </c>
      <c r="D1181" s="394" t="str">
        <f>'FORMAT REKAP'!AH1118</f>
        <v/>
      </c>
      <c r="E1181" s="394" t="str">
        <f>'FORMAT REKAP'!AM1118</f>
        <v/>
      </c>
      <c r="F1181" s="395" t="str">
        <f>'FORMAT REKAP'!AN1118</f>
        <v/>
      </c>
      <c r="G1181" s="394" t="str">
        <f>'FORMAT REKAP'!AQ1118</f>
        <v/>
      </c>
      <c r="H1181" s="394">
        <f>'FORMAT REKAP'!AS1118</f>
        <v>0</v>
      </c>
      <c r="I1181" s="394">
        <f>'FORMAT REKAP'!AU1118</f>
        <v>0</v>
      </c>
      <c r="J1181" s="394">
        <f>'FORMAT REKAP'!AY1118</f>
        <v>0</v>
      </c>
      <c r="K1181" s="395">
        <f>'FORMAT REKAP'!BA1118</f>
        <v>0</v>
      </c>
      <c r="L1181" s="395" t="str">
        <f>'FORMAT REKAP'!BD1118</f>
        <v/>
      </c>
      <c r="M1181" s="394" t="str">
        <f>'FORMAT REKAP'!BE1118&amp;"/"&amp;'FORMAT REKAP'!BF1118</f>
        <v>/</v>
      </c>
      <c r="P1181" s="394">
        <f>'FORMAT REKAP'!AW1118</f>
        <v>0</v>
      </c>
      <c r="Q1181" s="395" t="str">
        <f>'FORMAT REKAP'!BI1118</f>
        <v/>
      </c>
      <c r="R1181" s="394" t="str">
        <f>'FORMAT REKAP'!BJ1118</f>
        <v/>
      </c>
      <c r="S1181" s="393" t="str">
        <f>'FORMAT REKAP'!BK1118</f>
        <v/>
      </c>
    </row>
    <row r="1182" spans="3:19" x14ac:dyDescent="0.25">
      <c r="C1182" s="394" t="str">
        <f>'FORMAT REKAP'!H1119&amp;"/"&amp;'FORMAT REKAP'!I1119</f>
        <v>/</v>
      </c>
      <c r="D1182" s="394" t="str">
        <f>'FORMAT REKAP'!AH1119</f>
        <v/>
      </c>
      <c r="E1182" s="394" t="str">
        <f>'FORMAT REKAP'!AM1119</f>
        <v/>
      </c>
      <c r="F1182" s="395" t="str">
        <f>'FORMAT REKAP'!AN1119</f>
        <v/>
      </c>
      <c r="G1182" s="394" t="str">
        <f>'FORMAT REKAP'!AQ1119</f>
        <v/>
      </c>
      <c r="H1182" s="394">
        <f>'FORMAT REKAP'!AS1119</f>
        <v>0</v>
      </c>
      <c r="I1182" s="394">
        <f>'FORMAT REKAP'!AU1119</f>
        <v>0</v>
      </c>
      <c r="J1182" s="394">
        <f>'FORMAT REKAP'!AY1119</f>
        <v>0</v>
      </c>
      <c r="K1182" s="395">
        <f>'FORMAT REKAP'!BA1119</f>
        <v>0</v>
      </c>
      <c r="L1182" s="395" t="str">
        <f>'FORMAT REKAP'!BD1119</f>
        <v/>
      </c>
      <c r="M1182" s="394" t="str">
        <f>'FORMAT REKAP'!BE1119&amp;"/"&amp;'FORMAT REKAP'!BF1119</f>
        <v>/</v>
      </c>
      <c r="P1182" s="394">
        <f>'FORMAT REKAP'!AW1119</f>
        <v>0</v>
      </c>
      <c r="Q1182" s="395" t="str">
        <f>'FORMAT REKAP'!BI1119</f>
        <v/>
      </c>
      <c r="R1182" s="394" t="str">
        <f>'FORMAT REKAP'!BJ1119</f>
        <v/>
      </c>
      <c r="S1182" s="393" t="str">
        <f>'FORMAT REKAP'!BK1119</f>
        <v/>
      </c>
    </row>
    <row r="1183" spans="3:19" x14ac:dyDescent="0.25">
      <c r="C1183" s="394" t="str">
        <f>'FORMAT REKAP'!H1120&amp;"/"&amp;'FORMAT REKAP'!I1120</f>
        <v>/</v>
      </c>
      <c r="D1183" s="394" t="str">
        <f>'FORMAT REKAP'!AH1120</f>
        <v/>
      </c>
      <c r="E1183" s="394" t="str">
        <f>'FORMAT REKAP'!AM1120</f>
        <v/>
      </c>
      <c r="F1183" s="395" t="str">
        <f>'FORMAT REKAP'!AN1120</f>
        <v/>
      </c>
      <c r="G1183" s="394" t="str">
        <f>'FORMAT REKAP'!AQ1120</f>
        <v/>
      </c>
      <c r="H1183" s="394">
        <f>'FORMAT REKAP'!AS1120</f>
        <v>0</v>
      </c>
      <c r="I1183" s="394">
        <f>'FORMAT REKAP'!AU1120</f>
        <v>0</v>
      </c>
      <c r="J1183" s="394">
        <f>'FORMAT REKAP'!AY1120</f>
        <v>0</v>
      </c>
      <c r="K1183" s="395">
        <f>'FORMAT REKAP'!BA1120</f>
        <v>0</v>
      </c>
      <c r="L1183" s="395" t="str">
        <f>'FORMAT REKAP'!BD1120</f>
        <v/>
      </c>
      <c r="M1183" s="394" t="str">
        <f>'FORMAT REKAP'!BE1120&amp;"/"&amp;'FORMAT REKAP'!BF1120</f>
        <v>/</v>
      </c>
      <c r="P1183" s="394">
        <f>'FORMAT REKAP'!AW1120</f>
        <v>0</v>
      </c>
      <c r="Q1183" s="395" t="str">
        <f>'FORMAT REKAP'!BI1120</f>
        <v/>
      </c>
      <c r="R1183" s="394" t="str">
        <f>'FORMAT REKAP'!BJ1120</f>
        <v/>
      </c>
      <c r="S1183" s="393" t="str">
        <f>'FORMAT REKAP'!BK1120</f>
        <v/>
      </c>
    </row>
    <row r="1184" spans="3:19" x14ac:dyDescent="0.25">
      <c r="C1184" s="394" t="str">
        <f>'FORMAT REKAP'!H1121&amp;"/"&amp;'FORMAT REKAP'!I1121</f>
        <v>/</v>
      </c>
      <c r="D1184" s="394" t="str">
        <f>'FORMAT REKAP'!AH1121</f>
        <v/>
      </c>
      <c r="E1184" s="394" t="str">
        <f>'FORMAT REKAP'!AM1121</f>
        <v/>
      </c>
      <c r="F1184" s="395" t="str">
        <f>'FORMAT REKAP'!AN1121</f>
        <v/>
      </c>
      <c r="G1184" s="394" t="str">
        <f>'FORMAT REKAP'!AQ1121</f>
        <v/>
      </c>
      <c r="H1184" s="394">
        <f>'FORMAT REKAP'!AS1121</f>
        <v>0</v>
      </c>
      <c r="I1184" s="394">
        <f>'FORMAT REKAP'!AU1121</f>
        <v>0</v>
      </c>
      <c r="J1184" s="394">
        <f>'FORMAT REKAP'!AY1121</f>
        <v>0</v>
      </c>
      <c r="K1184" s="395">
        <f>'FORMAT REKAP'!BA1121</f>
        <v>0</v>
      </c>
      <c r="L1184" s="395" t="str">
        <f>'FORMAT REKAP'!BD1121</f>
        <v/>
      </c>
      <c r="M1184" s="394" t="str">
        <f>'FORMAT REKAP'!BE1121&amp;"/"&amp;'FORMAT REKAP'!BF1121</f>
        <v>/</v>
      </c>
      <c r="P1184" s="394">
        <f>'FORMAT REKAP'!AW1121</f>
        <v>0</v>
      </c>
      <c r="Q1184" s="395" t="str">
        <f>'FORMAT REKAP'!BI1121</f>
        <v/>
      </c>
      <c r="R1184" s="394" t="str">
        <f>'FORMAT REKAP'!BJ1121</f>
        <v/>
      </c>
      <c r="S1184" s="393" t="str">
        <f>'FORMAT REKAP'!BK1121</f>
        <v/>
      </c>
    </row>
    <row r="1185" spans="3:19" x14ac:dyDescent="0.25">
      <c r="C1185" s="394" t="str">
        <f>'FORMAT REKAP'!H1122&amp;"/"&amp;'FORMAT REKAP'!I1122</f>
        <v>/</v>
      </c>
      <c r="D1185" s="394" t="str">
        <f>'FORMAT REKAP'!AH1122</f>
        <v/>
      </c>
      <c r="E1185" s="394" t="str">
        <f>'FORMAT REKAP'!AM1122</f>
        <v/>
      </c>
      <c r="F1185" s="395" t="str">
        <f>'FORMAT REKAP'!AN1122</f>
        <v/>
      </c>
      <c r="G1185" s="394" t="str">
        <f>'FORMAT REKAP'!AQ1122</f>
        <v/>
      </c>
      <c r="H1185" s="394">
        <f>'FORMAT REKAP'!AS1122</f>
        <v>0</v>
      </c>
      <c r="I1185" s="394">
        <f>'FORMAT REKAP'!AU1122</f>
        <v>0</v>
      </c>
      <c r="J1185" s="394">
        <f>'FORMAT REKAP'!AY1122</f>
        <v>0</v>
      </c>
      <c r="K1185" s="395">
        <f>'FORMAT REKAP'!BA1122</f>
        <v>0</v>
      </c>
      <c r="L1185" s="395" t="str">
        <f>'FORMAT REKAP'!BD1122</f>
        <v/>
      </c>
      <c r="M1185" s="394" t="str">
        <f>'FORMAT REKAP'!BE1122&amp;"/"&amp;'FORMAT REKAP'!BF1122</f>
        <v>/</v>
      </c>
      <c r="P1185" s="394">
        <f>'FORMAT REKAP'!AW1122</f>
        <v>0</v>
      </c>
      <c r="Q1185" s="395" t="str">
        <f>'FORMAT REKAP'!BI1122</f>
        <v/>
      </c>
      <c r="R1185" s="394" t="str">
        <f>'FORMAT REKAP'!BJ1122</f>
        <v/>
      </c>
      <c r="S1185" s="393" t="str">
        <f>'FORMAT REKAP'!BK1122</f>
        <v/>
      </c>
    </row>
    <row r="1186" spans="3:19" x14ac:dyDescent="0.25">
      <c r="C1186" s="394" t="str">
        <f>'FORMAT REKAP'!H1123&amp;"/"&amp;'FORMAT REKAP'!I1123</f>
        <v>/</v>
      </c>
      <c r="D1186" s="394" t="str">
        <f>'FORMAT REKAP'!AH1123</f>
        <v/>
      </c>
      <c r="E1186" s="394" t="str">
        <f>'FORMAT REKAP'!AM1123</f>
        <v/>
      </c>
      <c r="F1186" s="395" t="str">
        <f>'FORMAT REKAP'!AN1123</f>
        <v/>
      </c>
      <c r="G1186" s="394" t="str">
        <f>'FORMAT REKAP'!AQ1123</f>
        <v/>
      </c>
      <c r="H1186" s="394">
        <f>'FORMAT REKAP'!AS1123</f>
        <v>0</v>
      </c>
      <c r="I1186" s="394">
        <f>'FORMAT REKAP'!AU1123</f>
        <v>0</v>
      </c>
      <c r="J1186" s="394">
        <f>'FORMAT REKAP'!AY1123</f>
        <v>0</v>
      </c>
      <c r="K1186" s="395">
        <f>'FORMAT REKAP'!BA1123</f>
        <v>0</v>
      </c>
      <c r="L1186" s="395" t="str">
        <f>'FORMAT REKAP'!BD1123</f>
        <v/>
      </c>
      <c r="M1186" s="394" t="str">
        <f>'FORMAT REKAP'!BE1123&amp;"/"&amp;'FORMAT REKAP'!BF1123</f>
        <v>/</v>
      </c>
      <c r="P1186" s="394">
        <f>'FORMAT REKAP'!AW1123</f>
        <v>0</v>
      </c>
      <c r="Q1186" s="395" t="str">
        <f>'FORMAT REKAP'!BI1123</f>
        <v/>
      </c>
      <c r="R1186" s="394" t="str">
        <f>'FORMAT REKAP'!BJ1123</f>
        <v/>
      </c>
      <c r="S1186" s="393" t="str">
        <f>'FORMAT REKAP'!BK1123</f>
        <v/>
      </c>
    </row>
    <row r="1187" spans="3:19" x14ac:dyDescent="0.25">
      <c r="C1187" s="394" t="str">
        <f>'FORMAT REKAP'!H1124&amp;"/"&amp;'FORMAT REKAP'!I1124</f>
        <v>/</v>
      </c>
      <c r="D1187" s="394" t="str">
        <f>'FORMAT REKAP'!AH1124</f>
        <v/>
      </c>
      <c r="E1187" s="394" t="str">
        <f>'FORMAT REKAP'!AM1124</f>
        <v/>
      </c>
      <c r="F1187" s="395" t="str">
        <f>'FORMAT REKAP'!AN1124</f>
        <v/>
      </c>
      <c r="G1187" s="394" t="str">
        <f>'FORMAT REKAP'!AQ1124</f>
        <v/>
      </c>
      <c r="H1187" s="394">
        <f>'FORMAT REKAP'!AS1124</f>
        <v>0</v>
      </c>
      <c r="I1187" s="394">
        <f>'FORMAT REKAP'!AU1124</f>
        <v>0</v>
      </c>
      <c r="J1187" s="394">
        <f>'FORMAT REKAP'!AY1124</f>
        <v>0</v>
      </c>
      <c r="K1187" s="395">
        <f>'FORMAT REKAP'!BA1124</f>
        <v>0</v>
      </c>
      <c r="L1187" s="395" t="str">
        <f>'FORMAT REKAP'!BD1124</f>
        <v/>
      </c>
      <c r="M1187" s="394" t="str">
        <f>'FORMAT REKAP'!BE1124&amp;"/"&amp;'FORMAT REKAP'!BF1124</f>
        <v>/</v>
      </c>
      <c r="P1187" s="394">
        <f>'FORMAT REKAP'!AW1124</f>
        <v>0</v>
      </c>
      <c r="Q1187" s="395" t="str">
        <f>'FORMAT REKAP'!BI1124</f>
        <v/>
      </c>
      <c r="R1187" s="394" t="str">
        <f>'FORMAT REKAP'!BJ1124</f>
        <v/>
      </c>
      <c r="S1187" s="393" t="str">
        <f>'FORMAT REKAP'!BK1124</f>
        <v/>
      </c>
    </row>
    <row r="1188" spans="3:19" x14ac:dyDescent="0.25">
      <c r="C1188" s="394" t="str">
        <f>'FORMAT REKAP'!H1125&amp;"/"&amp;'FORMAT REKAP'!I1125</f>
        <v>/</v>
      </c>
      <c r="D1188" s="394" t="str">
        <f>'FORMAT REKAP'!AH1125</f>
        <v/>
      </c>
      <c r="E1188" s="394" t="str">
        <f>'FORMAT REKAP'!AM1125</f>
        <v/>
      </c>
      <c r="F1188" s="395" t="str">
        <f>'FORMAT REKAP'!AN1125</f>
        <v/>
      </c>
      <c r="G1188" s="394" t="str">
        <f>'FORMAT REKAP'!AQ1125</f>
        <v/>
      </c>
      <c r="H1188" s="394">
        <f>'FORMAT REKAP'!AS1125</f>
        <v>0</v>
      </c>
      <c r="I1188" s="394">
        <f>'FORMAT REKAP'!AU1125</f>
        <v>0</v>
      </c>
      <c r="J1188" s="394">
        <f>'FORMAT REKAP'!AY1125</f>
        <v>0</v>
      </c>
      <c r="K1188" s="395">
        <f>'FORMAT REKAP'!BA1125</f>
        <v>0</v>
      </c>
      <c r="L1188" s="395" t="str">
        <f>'FORMAT REKAP'!BD1125</f>
        <v/>
      </c>
      <c r="M1188" s="394" t="str">
        <f>'FORMAT REKAP'!BE1125&amp;"/"&amp;'FORMAT REKAP'!BF1125</f>
        <v>/</v>
      </c>
      <c r="P1188" s="394">
        <f>'FORMAT REKAP'!AW1125</f>
        <v>0</v>
      </c>
      <c r="Q1188" s="395" t="str">
        <f>'FORMAT REKAP'!BI1125</f>
        <v/>
      </c>
      <c r="R1188" s="394" t="str">
        <f>'FORMAT REKAP'!BJ1125</f>
        <v/>
      </c>
      <c r="S1188" s="393" t="str">
        <f>'FORMAT REKAP'!BK1125</f>
        <v/>
      </c>
    </row>
    <row r="1189" spans="3:19" x14ac:dyDescent="0.25">
      <c r="C1189" s="394" t="str">
        <f>'FORMAT REKAP'!H1126&amp;"/"&amp;'FORMAT REKAP'!I1126</f>
        <v>/</v>
      </c>
      <c r="D1189" s="394" t="str">
        <f>'FORMAT REKAP'!AH1126</f>
        <v/>
      </c>
      <c r="E1189" s="394" t="str">
        <f>'FORMAT REKAP'!AM1126</f>
        <v/>
      </c>
      <c r="F1189" s="395" t="str">
        <f>'FORMAT REKAP'!AN1126</f>
        <v/>
      </c>
      <c r="G1189" s="394" t="str">
        <f>'FORMAT REKAP'!AQ1126</f>
        <v/>
      </c>
      <c r="H1189" s="394">
        <f>'FORMAT REKAP'!AS1126</f>
        <v>0</v>
      </c>
      <c r="I1189" s="394">
        <f>'FORMAT REKAP'!AU1126</f>
        <v>0</v>
      </c>
      <c r="J1189" s="394">
        <f>'FORMAT REKAP'!AY1126</f>
        <v>0</v>
      </c>
      <c r="K1189" s="395">
        <f>'FORMAT REKAP'!BA1126</f>
        <v>0</v>
      </c>
      <c r="L1189" s="395" t="str">
        <f>'FORMAT REKAP'!BD1126</f>
        <v/>
      </c>
      <c r="M1189" s="394" t="str">
        <f>'FORMAT REKAP'!BE1126&amp;"/"&amp;'FORMAT REKAP'!BF1126</f>
        <v>/</v>
      </c>
      <c r="P1189" s="394">
        <f>'FORMAT REKAP'!AW1126</f>
        <v>0</v>
      </c>
      <c r="Q1189" s="395" t="str">
        <f>'FORMAT REKAP'!BI1126</f>
        <v/>
      </c>
      <c r="R1189" s="394" t="str">
        <f>'FORMAT REKAP'!BJ1126</f>
        <v/>
      </c>
      <c r="S1189" s="393" t="str">
        <f>'FORMAT REKAP'!BK1126</f>
        <v/>
      </c>
    </row>
    <row r="1190" spans="3:19" x14ac:dyDescent="0.25">
      <c r="C1190" s="394" t="str">
        <f>'FORMAT REKAP'!H1127&amp;"/"&amp;'FORMAT REKAP'!I1127</f>
        <v>/</v>
      </c>
      <c r="D1190" s="394" t="str">
        <f>'FORMAT REKAP'!AH1127</f>
        <v/>
      </c>
      <c r="E1190" s="394" t="str">
        <f>'FORMAT REKAP'!AM1127</f>
        <v/>
      </c>
      <c r="F1190" s="395" t="str">
        <f>'FORMAT REKAP'!AN1127</f>
        <v/>
      </c>
      <c r="G1190" s="394" t="str">
        <f>'FORMAT REKAP'!AQ1127</f>
        <v/>
      </c>
      <c r="H1190" s="394">
        <f>'FORMAT REKAP'!AS1127</f>
        <v>0</v>
      </c>
      <c r="I1190" s="394">
        <f>'FORMAT REKAP'!AU1127</f>
        <v>0</v>
      </c>
      <c r="J1190" s="394">
        <f>'FORMAT REKAP'!AY1127</f>
        <v>0</v>
      </c>
      <c r="K1190" s="395">
        <f>'FORMAT REKAP'!BA1127</f>
        <v>0</v>
      </c>
      <c r="L1190" s="395" t="str">
        <f>'FORMAT REKAP'!BD1127</f>
        <v/>
      </c>
      <c r="M1190" s="394" t="str">
        <f>'FORMAT REKAP'!BE1127&amp;"/"&amp;'FORMAT REKAP'!BF1127</f>
        <v>/</v>
      </c>
      <c r="P1190" s="394">
        <f>'FORMAT REKAP'!AW1127</f>
        <v>0</v>
      </c>
      <c r="Q1190" s="395" t="str">
        <f>'FORMAT REKAP'!BI1127</f>
        <v/>
      </c>
      <c r="R1190" s="394" t="str">
        <f>'FORMAT REKAP'!BJ1127</f>
        <v/>
      </c>
      <c r="S1190" s="393" t="str">
        <f>'FORMAT REKAP'!BK1127</f>
        <v/>
      </c>
    </row>
    <row r="1191" spans="3:19" x14ac:dyDescent="0.25">
      <c r="C1191" s="394" t="str">
        <f>'FORMAT REKAP'!H1128&amp;"/"&amp;'FORMAT REKAP'!I1128</f>
        <v>/</v>
      </c>
      <c r="D1191" s="394" t="str">
        <f>'FORMAT REKAP'!AH1128</f>
        <v/>
      </c>
      <c r="E1191" s="394" t="str">
        <f>'FORMAT REKAP'!AM1128</f>
        <v/>
      </c>
      <c r="F1191" s="395" t="str">
        <f>'FORMAT REKAP'!AN1128</f>
        <v/>
      </c>
      <c r="G1191" s="394" t="str">
        <f>'FORMAT REKAP'!AQ1128</f>
        <v/>
      </c>
      <c r="H1191" s="394">
        <f>'FORMAT REKAP'!AS1128</f>
        <v>0</v>
      </c>
      <c r="I1191" s="394">
        <f>'FORMAT REKAP'!AU1128</f>
        <v>0</v>
      </c>
      <c r="J1191" s="394">
        <f>'FORMAT REKAP'!AY1128</f>
        <v>0</v>
      </c>
      <c r="K1191" s="395">
        <f>'FORMAT REKAP'!BA1128</f>
        <v>0</v>
      </c>
      <c r="L1191" s="395" t="str">
        <f>'FORMAT REKAP'!BD1128</f>
        <v/>
      </c>
      <c r="M1191" s="394" t="str">
        <f>'FORMAT REKAP'!BE1128&amp;"/"&amp;'FORMAT REKAP'!BF1128</f>
        <v>/</v>
      </c>
      <c r="P1191" s="394">
        <f>'FORMAT REKAP'!AW1128</f>
        <v>0</v>
      </c>
      <c r="Q1191" s="395" t="str">
        <f>'FORMAT REKAP'!BI1128</f>
        <v/>
      </c>
      <c r="R1191" s="394" t="str">
        <f>'FORMAT REKAP'!BJ1128</f>
        <v/>
      </c>
      <c r="S1191" s="393" t="str">
        <f>'FORMAT REKAP'!BK1128</f>
        <v/>
      </c>
    </row>
    <row r="1192" spans="3:19" x14ac:dyDescent="0.25">
      <c r="C1192" s="394" t="str">
        <f>'FORMAT REKAP'!H1129&amp;"/"&amp;'FORMAT REKAP'!I1129</f>
        <v>/</v>
      </c>
      <c r="D1192" s="394" t="str">
        <f>'FORMAT REKAP'!AH1129</f>
        <v/>
      </c>
      <c r="E1192" s="394" t="str">
        <f>'FORMAT REKAP'!AM1129</f>
        <v/>
      </c>
      <c r="F1192" s="395" t="str">
        <f>'FORMAT REKAP'!AN1129</f>
        <v/>
      </c>
      <c r="G1192" s="394" t="str">
        <f>'FORMAT REKAP'!AQ1129</f>
        <v/>
      </c>
      <c r="H1192" s="394">
        <f>'FORMAT REKAP'!AS1129</f>
        <v>0</v>
      </c>
      <c r="I1192" s="394">
        <f>'FORMAT REKAP'!AU1129</f>
        <v>0</v>
      </c>
      <c r="J1192" s="394">
        <f>'FORMAT REKAP'!AY1129</f>
        <v>0</v>
      </c>
      <c r="K1192" s="395">
        <f>'FORMAT REKAP'!BA1129</f>
        <v>0</v>
      </c>
      <c r="L1192" s="395" t="str">
        <f>'FORMAT REKAP'!BD1129</f>
        <v/>
      </c>
      <c r="M1192" s="394" t="str">
        <f>'FORMAT REKAP'!BE1129&amp;"/"&amp;'FORMAT REKAP'!BF1129</f>
        <v>/</v>
      </c>
      <c r="P1192" s="394">
        <f>'FORMAT REKAP'!AW1129</f>
        <v>0</v>
      </c>
      <c r="Q1192" s="395" t="str">
        <f>'FORMAT REKAP'!BI1129</f>
        <v/>
      </c>
      <c r="R1192" s="394" t="str">
        <f>'FORMAT REKAP'!BJ1129</f>
        <v/>
      </c>
      <c r="S1192" s="393" t="str">
        <f>'FORMAT REKAP'!BK1129</f>
        <v/>
      </c>
    </row>
    <row r="1193" spans="3:19" x14ac:dyDescent="0.25">
      <c r="C1193" s="394" t="str">
        <f>'FORMAT REKAP'!H1130&amp;"/"&amp;'FORMAT REKAP'!I1130</f>
        <v>/</v>
      </c>
      <c r="D1193" s="394" t="str">
        <f>'FORMAT REKAP'!AH1130</f>
        <v/>
      </c>
      <c r="E1193" s="394" t="str">
        <f>'FORMAT REKAP'!AM1130</f>
        <v/>
      </c>
      <c r="F1193" s="395" t="str">
        <f>'FORMAT REKAP'!AN1130</f>
        <v/>
      </c>
      <c r="G1193" s="394" t="str">
        <f>'FORMAT REKAP'!AQ1130</f>
        <v/>
      </c>
      <c r="H1193" s="394">
        <f>'FORMAT REKAP'!AS1130</f>
        <v>0</v>
      </c>
      <c r="I1193" s="394">
        <f>'FORMAT REKAP'!AU1130</f>
        <v>0</v>
      </c>
      <c r="J1193" s="394">
        <f>'FORMAT REKAP'!AY1130</f>
        <v>0</v>
      </c>
      <c r="K1193" s="395">
        <f>'FORMAT REKAP'!BA1130</f>
        <v>0</v>
      </c>
      <c r="L1193" s="395" t="str">
        <f>'FORMAT REKAP'!BD1130</f>
        <v/>
      </c>
      <c r="M1193" s="394" t="str">
        <f>'FORMAT REKAP'!BE1130&amp;"/"&amp;'FORMAT REKAP'!BF1130</f>
        <v>/</v>
      </c>
      <c r="P1193" s="394">
        <f>'FORMAT REKAP'!AW1130</f>
        <v>0</v>
      </c>
      <c r="Q1193" s="395" t="str">
        <f>'FORMAT REKAP'!BI1130</f>
        <v/>
      </c>
      <c r="R1193" s="394" t="str">
        <f>'FORMAT REKAP'!BJ1130</f>
        <v/>
      </c>
      <c r="S1193" s="393" t="str">
        <f>'FORMAT REKAP'!BK1130</f>
        <v/>
      </c>
    </row>
    <row r="1194" spans="3:19" x14ac:dyDescent="0.25">
      <c r="C1194" s="394" t="str">
        <f>'FORMAT REKAP'!H1131&amp;"/"&amp;'FORMAT REKAP'!I1131</f>
        <v>/</v>
      </c>
      <c r="D1194" s="394" t="str">
        <f>'FORMAT REKAP'!AH1131</f>
        <v/>
      </c>
      <c r="E1194" s="394" t="str">
        <f>'FORMAT REKAP'!AM1131</f>
        <v/>
      </c>
      <c r="F1194" s="395" t="str">
        <f>'FORMAT REKAP'!AN1131</f>
        <v/>
      </c>
      <c r="G1194" s="394" t="str">
        <f>'FORMAT REKAP'!AQ1131</f>
        <v/>
      </c>
      <c r="H1194" s="394">
        <f>'FORMAT REKAP'!AS1131</f>
        <v>0</v>
      </c>
      <c r="I1194" s="394">
        <f>'FORMAT REKAP'!AU1131</f>
        <v>0</v>
      </c>
      <c r="J1194" s="394">
        <f>'FORMAT REKAP'!AY1131</f>
        <v>0</v>
      </c>
      <c r="K1194" s="395">
        <f>'FORMAT REKAP'!BA1131</f>
        <v>0</v>
      </c>
      <c r="L1194" s="395" t="str">
        <f>'FORMAT REKAP'!BD1131</f>
        <v/>
      </c>
      <c r="M1194" s="394" t="str">
        <f>'FORMAT REKAP'!BE1131&amp;"/"&amp;'FORMAT REKAP'!BF1131</f>
        <v>/</v>
      </c>
      <c r="P1194" s="394">
        <f>'FORMAT REKAP'!AW1131</f>
        <v>0</v>
      </c>
      <c r="Q1194" s="395" t="str">
        <f>'FORMAT REKAP'!BI1131</f>
        <v/>
      </c>
      <c r="R1194" s="394" t="str">
        <f>'FORMAT REKAP'!BJ1131</f>
        <v/>
      </c>
      <c r="S1194" s="393" t="str">
        <f>'FORMAT REKAP'!BK1131</f>
        <v/>
      </c>
    </row>
    <row r="1195" spans="3:19" x14ac:dyDescent="0.25">
      <c r="C1195" s="394" t="str">
        <f>'FORMAT REKAP'!H1132&amp;"/"&amp;'FORMAT REKAP'!I1132</f>
        <v>/</v>
      </c>
      <c r="D1195" s="394" t="str">
        <f>'FORMAT REKAP'!AH1132</f>
        <v/>
      </c>
      <c r="E1195" s="394" t="str">
        <f>'FORMAT REKAP'!AM1132</f>
        <v/>
      </c>
      <c r="F1195" s="395" t="str">
        <f>'FORMAT REKAP'!AN1132</f>
        <v/>
      </c>
      <c r="G1195" s="394" t="str">
        <f>'FORMAT REKAP'!AQ1132</f>
        <v/>
      </c>
      <c r="H1195" s="394">
        <f>'FORMAT REKAP'!AS1132</f>
        <v>0</v>
      </c>
      <c r="I1195" s="394">
        <f>'FORMAT REKAP'!AU1132</f>
        <v>0</v>
      </c>
      <c r="J1195" s="394">
        <f>'FORMAT REKAP'!AY1132</f>
        <v>0</v>
      </c>
      <c r="K1195" s="395">
        <f>'FORMAT REKAP'!BA1132</f>
        <v>0</v>
      </c>
      <c r="L1195" s="395" t="str">
        <f>'FORMAT REKAP'!BD1132</f>
        <v/>
      </c>
      <c r="M1195" s="394" t="str">
        <f>'FORMAT REKAP'!BE1132&amp;"/"&amp;'FORMAT REKAP'!BF1132</f>
        <v>/</v>
      </c>
      <c r="P1195" s="394">
        <f>'FORMAT REKAP'!AW1132</f>
        <v>0</v>
      </c>
      <c r="Q1195" s="395" t="str">
        <f>'FORMAT REKAP'!BI1132</f>
        <v/>
      </c>
      <c r="R1195" s="394" t="str">
        <f>'FORMAT REKAP'!BJ1132</f>
        <v/>
      </c>
      <c r="S1195" s="393" t="str">
        <f>'FORMAT REKAP'!BK1132</f>
        <v/>
      </c>
    </row>
    <row r="1196" spans="3:19" x14ac:dyDescent="0.25">
      <c r="C1196" s="394" t="str">
        <f>'FORMAT REKAP'!H1133&amp;"/"&amp;'FORMAT REKAP'!I1133</f>
        <v>/</v>
      </c>
      <c r="D1196" s="394" t="str">
        <f>'FORMAT REKAP'!AH1133</f>
        <v/>
      </c>
      <c r="E1196" s="394" t="str">
        <f>'FORMAT REKAP'!AM1133</f>
        <v/>
      </c>
      <c r="F1196" s="395" t="str">
        <f>'FORMAT REKAP'!AN1133</f>
        <v/>
      </c>
      <c r="G1196" s="394" t="str">
        <f>'FORMAT REKAP'!AQ1133</f>
        <v/>
      </c>
      <c r="H1196" s="394">
        <f>'FORMAT REKAP'!AS1133</f>
        <v>0</v>
      </c>
      <c r="I1196" s="394">
        <f>'FORMAT REKAP'!AU1133</f>
        <v>0</v>
      </c>
      <c r="J1196" s="394">
        <f>'FORMAT REKAP'!AY1133</f>
        <v>0</v>
      </c>
      <c r="K1196" s="395">
        <f>'FORMAT REKAP'!BA1133</f>
        <v>0</v>
      </c>
      <c r="L1196" s="395" t="str">
        <f>'FORMAT REKAP'!BD1133</f>
        <v/>
      </c>
      <c r="M1196" s="394" t="str">
        <f>'FORMAT REKAP'!BE1133&amp;"/"&amp;'FORMAT REKAP'!BF1133</f>
        <v>/</v>
      </c>
      <c r="P1196" s="394">
        <f>'FORMAT REKAP'!AW1133</f>
        <v>0</v>
      </c>
      <c r="Q1196" s="395" t="str">
        <f>'FORMAT REKAP'!BI1133</f>
        <v/>
      </c>
      <c r="R1196" s="394" t="str">
        <f>'FORMAT REKAP'!BJ1133</f>
        <v/>
      </c>
      <c r="S1196" s="393" t="str">
        <f>'FORMAT REKAP'!BK1133</f>
        <v/>
      </c>
    </row>
    <row r="1197" spans="3:19" x14ac:dyDescent="0.25">
      <c r="C1197" s="394" t="str">
        <f>'FORMAT REKAP'!H1134&amp;"/"&amp;'FORMAT REKAP'!I1134</f>
        <v>/</v>
      </c>
      <c r="D1197" s="394" t="str">
        <f>'FORMAT REKAP'!AH1134</f>
        <v/>
      </c>
      <c r="E1197" s="394" t="str">
        <f>'FORMAT REKAP'!AM1134</f>
        <v/>
      </c>
      <c r="F1197" s="395" t="str">
        <f>'FORMAT REKAP'!AN1134</f>
        <v/>
      </c>
      <c r="G1197" s="394" t="str">
        <f>'FORMAT REKAP'!AQ1134</f>
        <v/>
      </c>
      <c r="H1197" s="394">
        <f>'FORMAT REKAP'!AS1134</f>
        <v>0</v>
      </c>
      <c r="I1197" s="394">
        <f>'FORMAT REKAP'!AU1134</f>
        <v>0</v>
      </c>
      <c r="J1197" s="394">
        <f>'FORMAT REKAP'!AY1134</f>
        <v>0</v>
      </c>
      <c r="K1197" s="395">
        <f>'FORMAT REKAP'!BA1134</f>
        <v>0</v>
      </c>
      <c r="L1197" s="395" t="str">
        <f>'FORMAT REKAP'!BD1134</f>
        <v/>
      </c>
      <c r="M1197" s="394" t="str">
        <f>'FORMAT REKAP'!BE1134&amp;"/"&amp;'FORMAT REKAP'!BF1134</f>
        <v>/</v>
      </c>
      <c r="P1197" s="394">
        <f>'FORMAT REKAP'!AW1134</f>
        <v>0</v>
      </c>
      <c r="Q1197" s="395" t="str">
        <f>'FORMAT REKAP'!BI1134</f>
        <v/>
      </c>
      <c r="R1197" s="394" t="str">
        <f>'FORMAT REKAP'!BJ1134</f>
        <v/>
      </c>
      <c r="S1197" s="393" t="str">
        <f>'FORMAT REKAP'!BK1134</f>
        <v/>
      </c>
    </row>
    <row r="1198" spans="3:19" x14ac:dyDescent="0.25">
      <c r="C1198" s="394" t="str">
        <f>'FORMAT REKAP'!H1135&amp;"/"&amp;'FORMAT REKAP'!I1135</f>
        <v>/</v>
      </c>
      <c r="D1198" s="394" t="str">
        <f>'FORMAT REKAP'!AH1135</f>
        <v/>
      </c>
      <c r="E1198" s="394" t="str">
        <f>'FORMAT REKAP'!AM1135</f>
        <v/>
      </c>
      <c r="F1198" s="395" t="str">
        <f>'FORMAT REKAP'!AN1135</f>
        <v/>
      </c>
      <c r="G1198" s="394" t="str">
        <f>'FORMAT REKAP'!AQ1135</f>
        <v/>
      </c>
      <c r="H1198" s="394">
        <f>'FORMAT REKAP'!AS1135</f>
        <v>0</v>
      </c>
      <c r="I1198" s="394">
        <f>'FORMAT REKAP'!AU1135</f>
        <v>0</v>
      </c>
      <c r="J1198" s="394">
        <f>'FORMAT REKAP'!AY1135</f>
        <v>0</v>
      </c>
      <c r="K1198" s="395">
        <f>'FORMAT REKAP'!BA1135</f>
        <v>0</v>
      </c>
      <c r="L1198" s="395" t="str">
        <f>'FORMAT REKAP'!BD1135</f>
        <v/>
      </c>
      <c r="M1198" s="394" t="str">
        <f>'FORMAT REKAP'!BE1135&amp;"/"&amp;'FORMAT REKAP'!BF1135</f>
        <v>/</v>
      </c>
      <c r="P1198" s="394">
        <f>'FORMAT REKAP'!AW1135</f>
        <v>0</v>
      </c>
      <c r="Q1198" s="395" t="str">
        <f>'FORMAT REKAP'!BI1135</f>
        <v/>
      </c>
      <c r="R1198" s="394" t="str">
        <f>'FORMAT REKAP'!BJ1135</f>
        <v/>
      </c>
      <c r="S1198" s="393" t="str">
        <f>'FORMAT REKAP'!BK1135</f>
        <v/>
      </c>
    </row>
    <row r="1199" spans="3:19" x14ac:dyDescent="0.25">
      <c r="C1199" s="394" t="str">
        <f>'FORMAT REKAP'!H1136&amp;"/"&amp;'FORMAT REKAP'!I1136</f>
        <v>/</v>
      </c>
      <c r="D1199" s="394" t="str">
        <f>'FORMAT REKAP'!AH1136</f>
        <v/>
      </c>
      <c r="E1199" s="394" t="str">
        <f>'FORMAT REKAP'!AM1136</f>
        <v/>
      </c>
      <c r="F1199" s="395" t="str">
        <f>'FORMAT REKAP'!AN1136</f>
        <v/>
      </c>
      <c r="G1199" s="394" t="str">
        <f>'FORMAT REKAP'!AQ1136</f>
        <v/>
      </c>
      <c r="H1199" s="394">
        <f>'FORMAT REKAP'!AS1136</f>
        <v>0</v>
      </c>
      <c r="I1199" s="394">
        <f>'FORMAT REKAP'!AU1136</f>
        <v>0</v>
      </c>
      <c r="J1199" s="394">
        <f>'FORMAT REKAP'!AY1136</f>
        <v>0</v>
      </c>
      <c r="K1199" s="395">
        <f>'FORMAT REKAP'!BA1136</f>
        <v>0</v>
      </c>
      <c r="L1199" s="395" t="str">
        <f>'FORMAT REKAP'!BD1136</f>
        <v/>
      </c>
      <c r="M1199" s="394" t="str">
        <f>'FORMAT REKAP'!BE1136&amp;"/"&amp;'FORMAT REKAP'!BF1136</f>
        <v>/</v>
      </c>
      <c r="P1199" s="394">
        <f>'FORMAT REKAP'!AW1136</f>
        <v>0</v>
      </c>
      <c r="Q1199" s="395" t="str">
        <f>'FORMAT REKAP'!BI1136</f>
        <v/>
      </c>
      <c r="R1199" s="394" t="str">
        <f>'FORMAT REKAP'!BJ1136</f>
        <v/>
      </c>
      <c r="S1199" s="393" t="str">
        <f>'FORMAT REKAP'!BK1136</f>
        <v/>
      </c>
    </row>
    <row r="1200" spans="3:19" x14ac:dyDescent="0.25">
      <c r="C1200" s="394" t="str">
        <f>'FORMAT REKAP'!H1137&amp;"/"&amp;'FORMAT REKAP'!I1137</f>
        <v>/</v>
      </c>
      <c r="D1200" s="394" t="str">
        <f>'FORMAT REKAP'!AH1137</f>
        <v/>
      </c>
      <c r="E1200" s="394" t="str">
        <f>'FORMAT REKAP'!AM1137</f>
        <v/>
      </c>
      <c r="F1200" s="395" t="str">
        <f>'FORMAT REKAP'!AN1137</f>
        <v/>
      </c>
      <c r="G1200" s="394" t="str">
        <f>'FORMAT REKAP'!AQ1137</f>
        <v/>
      </c>
      <c r="H1200" s="394">
        <f>'FORMAT REKAP'!AS1137</f>
        <v>0</v>
      </c>
      <c r="I1200" s="394">
        <f>'FORMAT REKAP'!AU1137</f>
        <v>0</v>
      </c>
      <c r="J1200" s="394">
        <f>'FORMAT REKAP'!AY1137</f>
        <v>0</v>
      </c>
      <c r="K1200" s="395">
        <f>'FORMAT REKAP'!BA1137</f>
        <v>0</v>
      </c>
      <c r="L1200" s="395" t="str">
        <f>'FORMAT REKAP'!BD1137</f>
        <v/>
      </c>
      <c r="M1200" s="394" t="str">
        <f>'FORMAT REKAP'!BE1137&amp;"/"&amp;'FORMAT REKAP'!BF1137</f>
        <v>/</v>
      </c>
      <c r="P1200" s="394">
        <f>'FORMAT REKAP'!AW1137</f>
        <v>0</v>
      </c>
      <c r="Q1200" s="395" t="str">
        <f>'FORMAT REKAP'!BI1137</f>
        <v/>
      </c>
      <c r="R1200" s="394" t="str">
        <f>'FORMAT REKAP'!BJ1137</f>
        <v/>
      </c>
      <c r="S1200" s="393" t="str">
        <f>'FORMAT REKAP'!BK1137</f>
        <v/>
      </c>
    </row>
    <row r="1201" spans="3:19" x14ac:dyDescent="0.25">
      <c r="C1201" s="394" t="str">
        <f>'FORMAT REKAP'!H1138&amp;"/"&amp;'FORMAT REKAP'!I1138</f>
        <v>/</v>
      </c>
      <c r="D1201" s="394" t="str">
        <f>'FORMAT REKAP'!AH1138</f>
        <v/>
      </c>
      <c r="E1201" s="394" t="str">
        <f>'FORMAT REKAP'!AM1138</f>
        <v/>
      </c>
      <c r="F1201" s="395" t="str">
        <f>'FORMAT REKAP'!AN1138</f>
        <v/>
      </c>
      <c r="G1201" s="394" t="str">
        <f>'FORMAT REKAP'!AQ1138</f>
        <v/>
      </c>
      <c r="H1201" s="394">
        <f>'FORMAT REKAP'!AS1138</f>
        <v>0</v>
      </c>
      <c r="I1201" s="394">
        <f>'FORMAT REKAP'!AU1138</f>
        <v>0</v>
      </c>
      <c r="J1201" s="394">
        <f>'FORMAT REKAP'!AY1138</f>
        <v>0</v>
      </c>
      <c r="K1201" s="395">
        <f>'FORMAT REKAP'!BA1138</f>
        <v>0</v>
      </c>
      <c r="L1201" s="395" t="str">
        <f>'FORMAT REKAP'!BD1138</f>
        <v/>
      </c>
      <c r="M1201" s="394" t="str">
        <f>'FORMAT REKAP'!BE1138&amp;"/"&amp;'FORMAT REKAP'!BF1138</f>
        <v>/</v>
      </c>
      <c r="P1201" s="394">
        <f>'FORMAT REKAP'!AW1138</f>
        <v>0</v>
      </c>
      <c r="Q1201" s="395" t="str">
        <f>'FORMAT REKAP'!BI1138</f>
        <v/>
      </c>
      <c r="R1201" s="394" t="str">
        <f>'FORMAT REKAP'!BJ1138</f>
        <v/>
      </c>
      <c r="S1201" s="393" t="str">
        <f>'FORMAT REKAP'!BK1138</f>
        <v/>
      </c>
    </row>
    <row r="1202" spans="3:19" x14ac:dyDescent="0.25">
      <c r="C1202" s="394" t="str">
        <f>'FORMAT REKAP'!H1139&amp;"/"&amp;'FORMAT REKAP'!I1139</f>
        <v>/</v>
      </c>
      <c r="D1202" s="394" t="str">
        <f>'FORMAT REKAP'!AH1139</f>
        <v/>
      </c>
      <c r="E1202" s="394" t="str">
        <f>'FORMAT REKAP'!AM1139</f>
        <v/>
      </c>
      <c r="F1202" s="395" t="str">
        <f>'FORMAT REKAP'!AN1139</f>
        <v/>
      </c>
      <c r="G1202" s="394" t="str">
        <f>'FORMAT REKAP'!AQ1139</f>
        <v/>
      </c>
      <c r="H1202" s="394">
        <f>'FORMAT REKAP'!AS1139</f>
        <v>0</v>
      </c>
      <c r="I1202" s="394">
        <f>'FORMAT REKAP'!AU1139</f>
        <v>0</v>
      </c>
      <c r="J1202" s="394">
        <f>'FORMAT REKAP'!AY1139</f>
        <v>0</v>
      </c>
      <c r="K1202" s="395">
        <f>'FORMAT REKAP'!BA1139</f>
        <v>0</v>
      </c>
      <c r="L1202" s="395" t="str">
        <f>'FORMAT REKAP'!BD1139</f>
        <v/>
      </c>
      <c r="M1202" s="394" t="str">
        <f>'FORMAT REKAP'!BE1139&amp;"/"&amp;'FORMAT REKAP'!BF1139</f>
        <v>/</v>
      </c>
      <c r="P1202" s="394">
        <f>'FORMAT REKAP'!AW1139</f>
        <v>0</v>
      </c>
      <c r="Q1202" s="395" t="str">
        <f>'FORMAT REKAP'!BI1139</f>
        <v/>
      </c>
      <c r="R1202" s="394" t="str">
        <f>'FORMAT REKAP'!BJ1139</f>
        <v/>
      </c>
      <c r="S1202" s="393" t="str">
        <f>'FORMAT REKAP'!BK1139</f>
        <v/>
      </c>
    </row>
    <row r="1203" spans="3:19" x14ac:dyDescent="0.25">
      <c r="C1203" s="394" t="str">
        <f>'FORMAT REKAP'!H1140&amp;"/"&amp;'FORMAT REKAP'!I1140</f>
        <v>/</v>
      </c>
      <c r="D1203" s="394" t="str">
        <f>'FORMAT REKAP'!AH1140</f>
        <v/>
      </c>
      <c r="E1203" s="394" t="str">
        <f>'FORMAT REKAP'!AM1140</f>
        <v/>
      </c>
      <c r="F1203" s="395" t="str">
        <f>'FORMAT REKAP'!AN1140</f>
        <v/>
      </c>
      <c r="G1203" s="394" t="str">
        <f>'FORMAT REKAP'!AQ1140</f>
        <v/>
      </c>
      <c r="H1203" s="394">
        <f>'FORMAT REKAP'!AS1140</f>
        <v>0</v>
      </c>
      <c r="I1203" s="394">
        <f>'FORMAT REKAP'!AU1140</f>
        <v>0</v>
      </c>
      <c r="J1203" s="394">
        <f>'FORMAT REKAP'!AY1140</f>
        <v>0</v>
      </c>
      <c r="K1203" s="395">
        <f>'FORMAT REKAP'!BA1140</f>
        <v>0</v>
      </c>
      <c r="L1203" s="395" t="str">
        <f>'FORMAT REKAP'!BD1140</f>
        <v/>
      </c>
      <c r="M1203" s="394" t="str">
        <f>'FORMAT REKAP'!BE1140&amp;"/"&amp;'FORMAT REKAP'!BF1140</f>
        <v>/</v>
      </c>
      <c r="P1203" s="394">
        <f>'FORMAT REKAP'!AW1140</f>
        <v>0</v>
      </c>
      <c r="Q1203" s="395" t="str">
        <f>'FORMAT REKAP'!BI1140</f>
        <v/>
      </c>
      <c r="R1203" s="394" t="str">
        <f>'FORMAT REKAP'!BJ1140</f>
        <v/>
      </c>
      <c r="S1203" s="393" t="str">
        <f>'FORMAT REKAP'!BK1140</f>
        <v/>
      </c>
    </row>
    <row r="1204" spans="3:19" x14ac:dyDescent="0.25">
      <c r="C1204" s="394" t="str">
        <f>'FORMAT REKAP'!H1141&amp;"/"&amp;'FORMAT REKAP'!I1141</f>
        <v>/</v>
      </c>
      <c r="D1204" s="394" t="str">
        <f>'FORMAT REKAP'!AH1141</f>
        <v/>
      </c>
      <c r="E1204" s="394" t="str">
        <f>'FORMAT REKAP'!AM1141</f>
        <v/>
      </c>
      <c r="F1204" s="395" t="str">
        <f>'FORMAT REKAP'!AN1141</f>
        <v/>
      </c>
      <c r="G1204" s="394" t="str">
        <f>'FORMAT REKAP'!AQ1141</f>
        <v/>
      </c>
      <c r="H1204" s="394">
        <f>'FORMAT REKAP'!AS1141</f>
        <v>0</v>
      </c>
      <c r="I1204" s="394">
        <f>'FORMAT REKAP'!AU1141</f>
        <v>0</v>
      </c>
      <c r="J1204" s="394">
        <f>'FORMAT REKAP'!AY1141</f>
        <v>0</v>
      </c>
      <c r="K1204" s="395">
        <f>'FORMAT REKAP'!BA1141</f>
        <v>0</v>
      </c>
      <c r="L1204" s="395" t="str">
        <f>'FORMAT REKAP'!BD1141</f>
        <v/>
      </c>
      <c r="M1204" s="394" t="str">
        <f>'FORMAT REKAP'!BE1141&amp;"/"&amp;'FORMAT REKAP'!BF1141</f>
        <v>/</v>
      </c>
      <c r="P1204" s="394">
        <f>'FORMAT REKAP'!AW1141</f>
        <v>0</v>
      </c>
      <c r="Q1204" s="395" t="str">
        <f>'FORMAT REKAP'!BI1141</f>
        <v/>
      </c>
      <c r="R1204" s="394" t="str">
        <f>'FORMAT REKAP'!BJ1141</f>
        <v/>
      </c>
      <c r="S1204" s="393" t="str">
        <f>'FORMAT REKAP'!BK1141</f>
        <v/>
      </c>
    </row>
    <row r="1205" spans="3:19" x14ac:dyDescent="0.25">
      <c r="C1205" s="394" t="str">
        <f>'FORMAT REKAP'!H1142&amp;"/"&amp;'FORMAT REKAP'!I1142</f>
        <v>/</v>
      </c>
      <c r="D1205" s="394" t="str">
        <f>'FORMAT REKAP'!AH1142</f>
        <v/>
      </c>
      <c r="E1205" s="394" t="str">
        <f>'FORMAT REKAP'!AM1142</f>
        <v/>
      </c>
      <c r="F1205" s="395" t="str">
        <f>'FORMAT REKAP'!AN1142</f>
        <v/>
      </c>
      <c r="G1205" s="394" t="str">
        <f>'FORMAT REKAP'!AQ1142</f>
        <v/>
      </c>
      <c r="H1205" s="394">
        <f>'FORMAT REKAP'!AS1142</f>
        <v>0</v>
      </c>
      <c r="I1205" s="394">
        <f>'FORMAT REKAP'!AU1142</f>
        <v>0</v>
      </c>
      <c r="J1205" s="394">
        <f>'FORMAT REKAP'!AY1142</f>
        <v>0</v>
      </c>
      <c r="K1205" s="395">
        <f>'FORMAT REKAP'!BA1142</f>
        <v>0</v>
      </c>
      <c r="L1205" s="395" t="str">
        <f>'FORMAT REKAP'!BD1142</f>
        <v/>
      </c>
      <c r="M1205" s="394" t="str">
        <f>'FORMAT REKAP'!BE1142&amp;"/"&amp;'FORMAT REKAP'!BF1142</f>
        <v>/</v>
      </c>
      <c r="P1205" s="394">
        <f>'FORMAT REKAP'!AW1142</f>
        <v>0</v>
      </c>
      <c r="Q1205" s="395" t="str">
        <f>'FORMAT REKAP'!BI1142</f>
        <v/>
      </c>
      <c r="R1205" s="394" t="str">
        <f>'FORMAT REKAP'!BJ1142</f>
        <v/>
      </c>
      <c r="S1205" s="393" t="str">
        <f>'FORMAT REKAP'!BK1142</f>
        <v/>
      </c>
    </row>
    <row r="1206" spans="3:19" x14ac:dyDescent="0.25">
      <c r="C1206" s="394" t="str">
        <f>'FORMAT REKAP'!H1143&amp;"/"&amp;'FORMAT REKAP'!I1143</f>
        <v>/</v>
      </c>
      <c r="D1206" s="394" t="str">
        <f>'FORMAT REKAP'!AH1143</f>
        <v/>
      </c>
      <c r="E1206" s="394" t="str">
        <f>'FORMAT REKAP'!AM1143</f>
        <v/>
      </c>
      <c r="F1206" s="395" t="str">
        <f>'FORMAT REKAP'!AN1143</f>
        <v/>
      </c>
      <c r="G1206" s="394" t="str">
        <f>'FORMAT REKAP'!AQ1143</f>
        <v/>
      </c>
      <c r="H1206" s="394">
        <f>'FORMAT REKAP'!AS1143</f>
        <v>0</v>
      </c>
      <c r="I1206" s="394">
        <f>'FORMAT REKAP'!AU1143</f>
        <v>0</v>
      </c>
      <c r="J1206" s="394">
        <f>'FORMAT REKAP'!AY1143</f>
        <v>0</v>
      </c>
      <c r="K1206" s="395">
        <f>'FORMAT REKAP'!BA1143</f>
        <v>0</v>
      </c>
      <c r="L1206" s="395" t="str">
        <f>'FORMAT REKAP'!BD1143</f>
        <v/>
      </c>
      <c r="M1206" s="394" t="str">
        <f>'FORMAT REKAP'!BE1143&amp;"/"&amp;'FORMAT REKAP'!BF1143</f>
        <v>/</v>
      </c>
      <c r="P1206" s="394">
        <f>'FORMAT REKAP'!AW1143</f>
        <v>0</v>
      </c>
      <c r="Q1206" s="395" t="str">
        <f>'FORMAT REKAP'!BI1143</f>
        <v/>
      </c>
      <c r="R1206" s="394" t="str">
        <f>'FORMAT REKAP'!BJ1143</f>
        <v/>
      </c>
      <c r="S1206" s="393" t="str">
        <f>'FORMAT REKAP'!BK1143</f>
        <v/>
      </c>
    </row>
    <row r="1207" spans="3:19" x14ac:dyDescent="0.25">
      <c r="C1207" s="394" t="str">
        <f>'FORMAT REKAP'!H1144&amp;"/"&amp;'FORMAT REKAP'!I1144</f>
        <v>/</v>
      </c>
      <c r="D1207" s="394" t="str">
        <f>'FORMAT REKAP'!AH1144</f>
        <v/>
      </c>
      <c r="E1207" s="394" t="str">
        <f>'FORMAT REKAP'!AM1144</f>
        <v/>
      </c>
      <c r="F1207" s="395" t="str">
        <f>'FORMAT REKAP'!AN1144</f>
        <v/>
      </c>
      <c r="G1207" s="394" t="str">
        <f>'FORMAT REKAP'!AQ1144</f>
        <v/>
      </c>
      <c r="H1207" s="394">
        <f>'FORMAT REKAP'!AS1144</f>
        <v>0</v>
      </c>
      <c r="I1207" s="394">
        <f>'FORMAT REKAP'!AU1144</f>
        <v>0</v>
      </c>
      <c r="J1207" s="394">
        <f>'FORMAT REKAP'!AY1144</f>
        <v>0</v>
      </c>
      <c r="K1207" s="395">
        <f>'FORMAT REKAP'!BA1144</f>
        <v>0</v>
      </c>
      <c r="L1207" s="395" t="str">
        <f>'FORMAT REKAP'!BD1144</f>
        <v/>
      </c>
      <c r="M1207" s="394" t="str">
        <f>'FORMAT REKAP'!BE1144&amp;"/"&amp;'FORMAT REKAP'!BF1144</f>
        <v>/</v>
      </c>
      <c r="P1207" s="394">
        <f>'FORMAT REKAP'!AW1144</f>
        <v>0</v>
      </c>
      <c r="Q1207" s="395" t="str">
        <f>'FORMAT REKAP'!BI1144</f>
        <v/>
      </c>
      <c r="R1207" s="394" t="str">
        <f>'FORMAT REKAP'!BJ1144</f>
        <v/>
      </c>
      <c r="S1207" s="393" t="str">
        <f>'FORMAT REKAP'!BK1144</f>
        <v/>
      </c>
    </row>
    <row r="1208" spans="3:19" x14ac:dyDescent="0.25">
      <c r="C1208" s="394" t="str">
        <f>'FORMAT REKAP'!H1145&amp;"/"&amp;'FORMAT REKAP'!I1145</f>
        <v>/</v>
      </c>
      <c r="D1208" s="394" t="str">
        <f>'FORMAT REKAP'!AH1145</f>
        <v/>
      </c>
      <c r="E1208" s="394" t="str">
        <f>'FORMAT REKAP'!AM1145</f>
        <v/>
      </c>
      <c r="F1208" s="395" t="str">
        <f>'FORMAT REKAP'!AN1145</f>
        <v/>
      </c>
      <c r="G1208" s="394" t="str">
        <f>'FORMAT REKAP'!AQ1145</f>
        <v/>
      </c>
      <c r="H1208" s="394">
        <f>'FORMAT REKAP'!AS1145</f>
        <v>0</v>
      </c>
      <c r="I1208" s="394">
        <f>'FORMAT REKAP'!AU1145</f>
        <v>0</v>
      </c>
      <c r="J1208" s="394">
        <f>'FORMAT REKAP'!AY1145</f>
        <v>0</v>
      </c>
      <c r="K1208" s="395">
        <f>'FORMAT REKAP'!BA1145</f>
        <v>0</v>
      </c>
      <c r="L1208" s="395" t="str">
        <f>'FORMAT REKAP'!BD1145</f>
        <v/>
      </c>
      <c r="M1208" s="394" t="str">
        <f>'FORMAT REKAP'!BE1145&amp;"/"&amp;'FORMAT REKAP'!BF1145</f>
        <v>/</v>
      </c>
      <c r="P1208" s="394">
        <f>'FORMAT REKAP'!AW1145</f>
        <v>0</v>
      </c>
      <c r="Q1208" s="395" t="str">
        <f>'FORMAT REKAP'!BI1145</f>
        <v/>
      </c>
      <c r="R1208" s="394" t="str">
        <f>'FORMAT REKAP'!BJ1145</f>
        <v/>
      </c>
      <c r="S1208" s="393" t="str">
        <f>'FORMAT REKAP'!BK1145</f>
        <v/>
      </c>
    </row>
    <row r="1209" spans="3:19" x14ac:dyDescent="0.25">
      <c r="C1209" s="394" t="str">
        <f>'FORMAT REKAP'!H1146&amp;"/"&amp;'FORMAT REKAP'!I1146</f>
        <v>/</v>
      </c>
      <c r="D1209" s="394" t="str">
        <f>'FORMAT REKAP'!AH1146</f>
        <v/>
      </c>
      <c r="E1209" s="394" t="str">
        <f>'FORMAT REKAP'!AM1146</f>
        <v/>
      </c>
      <c r="F1209" s="395" t="str">
        <f>'FORMAT REKAP'!AN1146</f>
        <v/>
      </c>
      <c r="G1209" s="394" t="str">
        <f>'FORMAT REKAP'!AQ1146</f>
        <v/>
      </c>
      <c r="H1209" s="394">
        <f>'FORMAT REKAP'!AS1146</f>
        <v>0</v>
      </c>
      <c r="I1209" s="394">
        <f>'FORMAT REKAP'!AU1146</f>
        <v>0</v>
      </c>
      <c r="J1209" s="394">
        <f>'FORMAT REKAP'!AY1146</f>
        <v>0</v>
      </c>
      <c r="K1209" s="395">
        <f>'FORMAT REKAP'!BA1146</f>
        <v>0</v>
      </c>
      <c r="L1209" s="395" t="str">
        <f>'FORMAT REKAP'!BD1146</f>
        <v/>
      </c>
      <c r="M1209" s="394" t="str">
        <f>'FORMAT REKAP'!BE1146&amp;"/"&amp;'FORMAT REKAP'!BF1146</f>
        <v>/</v>
      </c>
      <c r="P1209" s="394">
        <f>'FORMAT REKAP'!AW1146</f>
        <v>0</v>
      </c>
      <c r="Q1209" s="395" t="str">
        <f>'FORMAT REKAP'!BI1146</f>
        <v/>
      </c>
      <c r="R1209" s="394" t="str">
        <f>'FORMAT REKAP'!BJ1146</f>
        <v/>
      </c>
      <c r="S1209" s="393" t="str">
        <f>'FORMAT REKAP'!BK1146</f>
        <v/>
      </c>
    </row>
    <row r="1210" spans="3:19" x14ac:dyDescent="0.25">
      <c r="C1210" s="394" t="str">
        <f>'FORMAT REKAP'!H1147&amp;"/"&amp;'FORMAT REKAP'!I1147</f>
        <v>/</v>
      </c>
      <c r="D1210" s="394" t="str">
        <f>'FORMAT REKAP'!AH1147</f>
        <v/>
      </c>
      <c r="E1210" s="394" t="str">
        <f>'FORMAT REKAP'!AM1147</f>
        <v/>
      </c>
      <c r="F1210" s="395" t="str">
        <f>'FORMAT REKAP'!AN1147</f>
        <v/>
      </c>
      <c r="G1210" s="394" t="str">
        <f>'FORMAT REKAP'!AQ1147</f>
        <v/>
      </c>
      <c r="H1210" s="394">
        <f>'FORMAT REKAP'!AS1147</f>
        <v>0</v>
      </c>
      <c r="I1210" s="394">
        <f>'FORMAT REKAP'!AU1147</f>
        <v>0</v>
      </c>
      <c r="J1210" s="394">
        <f>'FORMAT REKAP'!AY1147</f>
        <v>0</v>
      </c>
      <c r="K1210" s="395">
        <f>'FORMAT REKAP'!BA1147</f>
        <v>0</v>
      </c>
      <c r="L1210" s="395" t="str">
        <f>'FORMAT REKAP'!BD1147</f>
        <v/>
      </c>
      <c r="M1210" s="394" t="str">
        <f>'FORMAT REKAP'!BE1147&amp;"/"&amp;'FORMAT REKAP'!BF1147</f>
        <v>/</v>
      </c>
      <c r="P1210" s="394">
        <f>'FORMAT REKAP'!AW1147</f>
        <v>0</v>
      </c>
      <c r="Q1210" s="395" t="str">
        <f>'FORMAT REKAP'!BI1147</f>
        <v/>
      </c>
      <c r="R1210" s="394" t="str">
        <f>'FORMAT REKAP'!BJ1147</f>
        <v/>
      </c>
      <c r="S1210" s="393" t="str">
        <f>'FORMAT REKAP'!BK1147</f>
        <v/>
      </c>
    </row>
    <row r="1211" spans="3:19" x14ac:dyDescent="0.25">
      <c r="C1211" s="394" t="str">
        <f>'FORMAT REKAP'!H1148&amp;"/"&amp;'FORMAT REKAP'!I1148</f>
        <v>/</v>
      </c>
      <c r="D1211" s="394" t="str">
        <f>'FORMAT REKAP'!AH1148</f>
        <v/>
      </c>
      <c r="E1211" s="394" t="str">
        <f>'FORMAT REKAP'!AM1148</f>
        <v/>
      </c>
      <c r="F1211" s="395" t="str">
        <f>'FORMAT REKAP'!AN1148</f>
        <v/>
      </c>
      <c r="G1211" s="394" t="str">
        <f>'FORMAT REKAP'!AQ1148</f>
        <v/>
      </c>
      <c r="H1211" s="394">
        <f>'FORMAT REKAP'!AS1148</f>
        <v>0</v>
      </c>
      <c r="I1211" s="394">
        <f>'FORMAT REKAP'!AU1148</f>
        <v>0</v>
      </c>
      <c r="J1211" s="394">
        <f>'FORMAT REKAP'!AY1148</f>
        <v>0</v>
      </c>
      <c r="K1211" s="395">
        <f>'FORMAT REKAP'!BA1148</f>
        <v>0</v>
      </c>
      <c r="L1211" s="395" t="str">
        <f>'FORMAT REKAP'!BD1148</f>
        <v/>
      </c>
      <c r="M1211" s="394" t="str">
        <f>'FORMAT REKAP'!BE1148&amp;"/"&amp;'FORMAT REKAP'!BF1148</f>
        <v>/</v>
      </c>
      <c r="P1211" s="394">
        <f>'FORMAT REKAP'!AW1148</f>
        <v>0</v>
      </c>
      <c r="Q1211" s="395" t="str">
        <f>'FORMAT REKAP'!BI1148</f>
        <v/>
      </c>
      <c r="R1211" s="394" t="str">
        <f>'FORMAT REKAP'!BJ1148</f>
        <v/>
      </c>
      <c r="S1211" s="393" t="str">
        <f>'FORMAT REKAP'!BK1148</f>
        <v/>
      </c>
    </row>
    <row r="1212" spans="3:19" x14ac:dyDescent="0.25">
      <c r="C1212" s="394" t="str">
        <f>'FORMAT REKAP'!H1149&amp;"/"&amp;'FORMAT REKAP'!I1149</f>
        <v>/</v>
      </c>
      <c r="D1212" s="394" t="str">
        <f>'FORMAT REKAP'!AH1149</f>
        <v/>
      </c>
      <c r="E1212" s="394" t="str">
        <f>'FORMAT REKAP'!AM1149</f>
        <v/>
      </c>
      <c r="F1212" s="395" t="str">
        <f>'FORMAT REKAP'!AN1149</f>
        <v/>
      </c>
      <c r="G1212" s="394" t="str">
        <f>'FORMAT REKAP'!AQ1149</f>
        <v/>
      </c>
      <c r="H1212" s="394">
        <f>'FORMAT REKAP'!AS1149</f>
        <v>0</v>
      </c>
      <c r="I1212" s="394">
        <f>'FORMAT REKAP'!AU1149</f>
        <v>0</v>
      </c>
      <c r="J1212" s="394">
        <f>'FORMAT REKAP'!AY1149</f>
        <v>0</v>
      </c>
      <c r="K1212" s="395">
        <f>'FORMAT REKAP'!BA1149</f>
        <v>0</v>
      </c>
      <c r="L1212" s="395" t="str">
        <f>'FORMAT REKAP'!BD1149</f>
        <v/>
      </c>
      <c r="M1212" s="394" t="str">
        <f>'FORMAT REKAP'!BE1149&amp;"/"&amp;'FORMAT REKAP'!BF1149</f>
        <v>/</v>
      </c>
      <c r="P1212" s="394">
        <f>'FORMAT REKAP'!AW1149</f>
        <v>0</v>
      </c>
      <c r="Q1212" s="395" t="str">
        <f>'FORMAT REKAP'!BI1149</f>
        <v/>
      </c>
      <c r="R1212" s="394" t="str">
        <f>'FORMAT REKAP'!BJ1149</f>
        <v/>
      </c>
      <c r="S1212" s="393" t="str">
        <f>'FORMAT REKAP'!BK1149</f>
        <v/>
      </c>
    </row>
    <row r="1213" spans="3:19" x14ac:dyDescent="0.25">
      <c r="C1213" s="394" t="str">
        <f>'FORMAT REKAP'!H1150&amp;"/"&amp;'FORMAT REKAP'!I1150</f>
        <v>/</v>
      </c>
      <c r="D1213" s="394" t="str">
        <f>'FORMAT REKAP'!AH1150</f>
        <v/>
      </c>
      <c r="E1213" s="394" t="str">
        <f>'FORMAT REKAP'!AM1150</f>
        <v/>
      </c>
      <c r="F1213" s="395" t="str">
        <f>'FORMAT REKAP'!AN1150</f>
        <v/>
      </c>
      <c r="G1213" s="394" t="str">
        <f>'FORMAT REKAP'!AQ1150</f>
        <v/>
      </c>
      <c r="H1213" s="394">
        <f>'FORMAT REKAP'!AS1150</f>
        <v>0</v>
      </c>
      <c r="I1213" s="394">
        <f>'FORMAT REKAP'!AU1150</f>
        <v>0</v>
      </c>
      <c r="J1213" s="394">
        <f>'FORMAT REKAP'!AY1150</f>
        <v>0</v>
      </c>
      <c r="K1213" s="395">
        <f>'FORMAT REKAP'!BA1150</f>
        <v>0</v>
      </c>
      <c r="L1213" s="395" t="str">
        <f>'FORMAT REKAP'!BD1150</f>
        <v/>
      </c>
      <c r="M1213" s="394" t="str">
        <f>'FORMAT REKAP'!BE1150&amp;"/"&amp;'FORMAT REKAP'!BF1150</f>
        <v>/</v>
      </c>
      <c r="P1213" s="394">
        <f>'FORMAT REKAP'!AW1150</f>
        <v>0</v>
      </c>
      <c r="Q1213" s="395" t="str">
        <f>'FORMAT REKAP'!BI1150</f>
        <v/>
      </c>
      <c r="R1213" s="394" t="str">
        <f>'FORMAT REKAP'!BJ1150</f>
        <v/>
      </c>
      <c r="S1213" s="393" t="str">
        <f>'FORMAT REKAP'!BK1150</f>
        <v/>
      </c>
    </row>
    <row r="1214" spans="3:19" x14ac:dyDescent="0.25">
      <c r="C1214" s="394" t="str">
        <f>'FORMAT REKAP'!H1151&amp;"/"&amp;'FORMAT REKAP'!I1151</f>
        <v>/</v>
      </c>
      <c r="D1214" s="394" t="str">
        <f>'FORMAT REKAP'!AH1151</f>
        <v/>
      </c>
      <c r="E1214" s="394" t="str">
        <f>'FORMAT REKAP'!AM1151</f>
        <v/>
      </c>
      <c r="F1214" s="395" t="str">
        <f>'FORMAT REKAP'!AN1151</f>
        <v/>
      </c>
      <c r="G1214" s="394" t="str">
        <f>'FORMAT REKAP'!AQ1151</f>
        <v/>
      </c>
      <c r="H1214" s="394">
        <f>'FORMAT REKAP'!AS1151</f>
        <v>0</v>
      </c>
      <c r="I1214" s="394">
        <f>'FORMAT REKAP'!AU1151</f>
        <v>0</v>
      </c>
      <c r="J1214" s="394">
        <f>'FORMAT REKAP'!AY1151</f>
        <v>0</v>
      </c>
      <c r="K1214" s="395">
        <f>'FORMAT REKAP'!BA1151</f>
        <v>0</v>
      </c>
      <c r="L1214" s="395" t="str">
        <f>'FORMAT REKAP'!BD1151</f>
        <v/>
      </c>
      <c r="M1214" s="394" t="str">
        <f>'FORMAT REKAP'!BE1151&amp;"/"&amp;'FORMAT REKAP'!BF1151</f>
        <v>/</v>
      </c>
      <c r="P1214" s="394">
        <f>'FORMAT REKAP'!AW1151</f>
        <v>0</v>
      </c>
      <c r="Q1214" s="395" t="str">
        <f>'FORMAT REKAP'!BI1151</f>
        <v/>
      </c>
      <c r="R1214" s="394" t="str">
        <f>'FORMAT REKAP'!BJ1151</f>
        <v/>
      </c>
      <c r="S1214" s="393" t="str">
        <f>'FORMAT REKAP'!BK1151</f>
        <v/>
      </c>
    </row>
    <row r="1215" spans="3:19" x14ac:dyDescent="0.25">
      <c r="C1215" s="394" t="str">
        <f>'FORMAT REKAP'!H1152&amp;"/"&amp;'FORMAT REKAP'!I1152</f>
        <v>/</v>
      </c>
      <c r="D1215" s="394" t="str">
        <f>'FORMAT REKAP'!AH1152</f>
        <v/>
      </c>
      <c r="E1215" s="394" t="str">
        <f>'FORMAT REKAP'!AM1152</f>
        <v/>
      </c>
      <c r="F1215" s="395" t="str">
        <f>'FORMAT REKAP'!AN1152</f>
        <v/>
      </c>
      <c r="G1215" s="394" t="str">
        <f>'FORMAT REKAP'!AQ1152</f>
        <v/>
      </c>
      <c r="H1215" s="394">
        <f>'FORMAT REKAP'!AS1152</f>
        <v>0</v>
      </c>
      <c r="I1215" s="394">
        <f>'FORMAT REKAP'!AU1152</f>
        <v>0</v>
      </c>
      <c r="J1215" s="394">
        <f>'FORMAT REKAP'!AY1152</f>
        <v>0</v>
      </c>
      <c r="K1215" s="395">
        <f>'FORMAT REKAP'!BA1152</f>
        <v>0</v>
      </c>
      <c r="L1215" s="395" t="str">
        <f>'FORMAT REKAP'!BD1152</f>
        <v/>
      </c>
      <c r="M1215" s="394" t="str">
        <f>'FORMAT REKAP'!BE1152&amp;"/"&amp;'FORMAT REKAP'!BF1152</f>
        <v>/</v>
      </c>
      <c r="P1215" s="394">
        <f>'FORMAT REKAP'!AW1152</f>
        <v>0</v>
      </c>
      <c r="Q1215" s="395" t="str">
        <f>'FORMAT REKAP'!BI1152</f>
        <v/>
      </c>
      <c r="R1215" s="394" t="str">
        <f>'FORMAT REKAP'!BJ1152</f>
        <v/>
      </c>
      <c r="S1215" s="393" t="str">
        <f>'FORMAT REKAP'!BK1152</f>
        <v/>
      </c>
    </row>
    <row r="1216" spans="3:19" x14ac:dyDescent="0.25">
      <c r="C1216" s="394" t="str">
        <f>'FORMAT REKAP'!H1153&amp;"/"&amp;'FORMAT REKAP'!I1153</f>
        <v>/</v>
      </c>
      <c r="D1216" s="394" t="str">
        <f>'FORMAT REKAP'!AH1153</f>
        <v/>
      </c>
      <c r="E1216" s="394" t="str">
        <f>'FORMAT REKAP'!AM1153</f>
        <v/>
      </c>
      <c r="F1216" s="395" t="str">
        <f>'FORMAT REKAP'!AN1153</f>
        <v/>
      </c>
      <c r="G1216" s="394" t="str">
        <f>'FORMAT REKAP'!AQ1153</f>
        <v/>
      </c>
      <c r="H1216" s="394">
        <f>'FORMAT REKAP'!AS1153</f>
        <v>0</v>
      </c>
      <c r="I1216" s="394">
        <f>'FORMAT REKAP'!AU1153</f>
        <v>0</v>
      </c>
      <c r="J1216" s="394">
        <f>'FORMAT REKAP'!AY1153</f>
        <v>0</v>
      </c>
      <c r="K1216" s="395">
        <f>'FORMAT REKAP'!BA1153</f>
        <v>0</v>
      </c>
      <c r="L1216" s="395" t="str">
        <f>'FORMAT REKAP'!BD1153</f>
        <v/>
      </c>
      <c r="M1216" s="394" t="str">
        <f>'FORMAT REKAP'!BE1153&amp;"/"&amp;'FORMAT REKAP'!BF1153</f>
        <v>/</v>
      </c>
      <c r="P1216" s="394">
        <f>'FORMAT REKAP'!AW1153</f>
        <v>0</v>
      </c>
      <c r="Q1216" s="395" t="str">
        <f>'FORMAT REKAP'!BI1153</f>
        <v/>
      </c>
      <c r="R1216" s="394" t="str">
        <f>'FORMAT REKAP'!BJ1153</f>
        <v/>
      </c>
      <c r="S1216" s="393" t="str">
        <f>'FORMAT REKAP'!BK1153</f>
        <v/>
      </c>
    </row>
    <row r="1217" spans="3:19" x14ac:dyDescent="0.25">
      <c r="C1217" s="394" t="str">
        <f>'FORMAT REKAP'!H1154&amp;"/"&amp;'FORMAT REKAP'!I1154</f>
        <v>/</v>
      </c>
      <c r="D1217" s="394" t="str">
        <f>'FORMAT REKAP'!AH1154</f>
        <v/>
      </c>
      <c r="E1217" s="394" t="str">
        <f>'FORMAT REKAP'!AM1154</f>
        <v/>
      </c>
      <c r="F1217" s="395" t="str">
        <f>'FORMAT REKAP'!AN1154</f>
        <v/>
      </c>
      <c r="G1217" s="394" t="str">
        <f>'FORMAT REKAP'!AQ1154</f>
        <v/>
      </c>
      <c r="H1217" s="394">
        <f>'FORMAT REKAP'!AS1154</f>
        <v>0</v>
      </c>
      <c r="I1217" s="394">
        <f>'FORMAT REKAP'!AU1154</f>
        <v>0</v>
      </c>
      <c r="J1217" s="394">
        <f>'FORMAT REKAP'!AY1154</f>
        <v>0</v>
      </c>
      <c r="K1217" s="395">
        <f>'FORMAT REKAP'!BA1154</f>
        <v>0</v>
      </c>
      <c r="L1217" s="395" t="str">
        <f>'FORMAT REKAP'!BD1154</f>
        <v/>
      </c>
      <c r="M1217" s="394" t="str">
        <f>'FORMAT REKAP'!BE1154&amp;"/"&amp;'FORMAT REKAP'!BF1154</f>
        <v>/</v>
      </c>
      <c r="P1217" s="394">
        <f>'FORMAT REKAP'!AW1154</f>
        <v>0</v>
      </c>
      <c r="Q1217" s="395" t="str">
        <f>'FORMAT REKAP'!BI1154</f>
        <v/>
      </c>
      <c r="R1217" s="394" t="str">
        <f>'FORMAT REKAP'!BJ1154</f>
        <v/>
      </c>
      <c r="S1217" s="393" t="str">
        <f>'FORMAT REKAP'!BK1154</f>
        <v/>
      </c>
    </row>
    <row r="1218" spans="3:19" x14ac:dyDescent="0.25">
      <c r="C1218" s="394" t="str">
        <f>'FORMAT REKAP'!H1155&amp;"/"&amp;'FORMAT REKAP'!I1155</f>
        <v>/</v>
      </c>
      <c r="D1218" s="394" t="str">
        <f>'FORMAT REKAP'!AH1155</f>
        <v/>
      </c>
      <c r="E1218" s="394" t="str">
        <f>'FORMAT REKAP'!AM1155</f>
        <v/>
      </c>
      <c r="F1218" s="395" t="str">
        <f>'FORMAT REKAP'!AN1155</f>
        <v/>
      </c>
      <c r="G1218" s="394" t="str">
        <f>'FORMAT REKAP'!AQ1155</f>
        <v/>
      </c>
      <c r="H1218" s="394">
        <f>'FORMAT REKAP'!AS1155</f>
        <v>0</v>
      </c>
      <c r="I1218" s="394">
        <f>'FORMAT REKAP'!AU1155</f>
        <v>0</v>
      </c>
      <c r="J1218" s="394">
        <f>'FORMAT REKAP'!AY1155</f>
        <v>0</v>
      </c>
      <c r="K1218" s="395">
        <f>'FORMAT REKAP'!BA1155</f>
        <v>0</v>
      </c>
      <c r="L1218" s="395" t="str">
        <f>'FORMAT REKAP'!BD1155</f>
        <v/>
      </c>
      <c r="M1218" s="394" t="str">
        <f>'FORMAT REKAP'!BE1155&amp;"/"&amp;'FORMAT REKAP'!BF1155</f>
        <v>/</v>
      </c>
      <c r="P1218" s="394">
        <f>'FORMAT REKAP'!AW1155</f>
        <v>0</v>
      </c>
      <c r="Q1218" s="395" t="str">
        <f>'FORMAT REKAP'!BI1155</f>
        <v/>
      </c>
      <c r="R1218" s="394" t="str">
        <f>'FORMAT REKAP'!BJ1155</f>
        <v/>
      </c>
      <c r="S1218" s="393" t="str">
        <f>'FORMAT REKAP'!BK1155</f>
        <v/>
      </c>
    </row>
    <row r="1219" spans="3:19" x14ac:dyDescent="0.25">
      <c r="C1219" s="394" t="str">
        <f>'FORMAT REKAP'!H1156&amp;"/"&amp;'FORMAT REKAP'!I1156</f>
        <v>/</v>
      </c>
      <c r="D1219" s="394" t="str">
        <f>'FORMAT REKAP'!AH1156</f>
        <v/>
      </c>
      <c r="E1219" s="394" t="str">
        <f>'FORMAT REKAP'!AM1156</f>
        <v/>
      </c>
      <c r="F1219" s="395" t="str">
        <f>'FORMAT REKAP'!AN1156</f>
        <v/>
      </c>
      <c r="G1219" s="394" t="str">
        <f>'FORMAT REKAP'!AQ1156</f>
        <v/>
      </c>
      <c r="H1219" s="394">
        <f>'FORMAT REKAP'!AS1156</f>
        <v>0</v>
      </c>
      <c r="I1219" s="394">
        <f>'FORMAT REKAP'!AU1156</f>
        <v>0</v>
      </c>
      <c r="J1219" s="394">
        <f>'FORMAT REKAP'!AY1156</f>
        <v>0</v>
      </c>
      <c r="K1219" s="395">
        <f>'FORMAT REKAP'!BA1156</f>
        <v>0</v>
      </c>
      <c r="L1219" s="395" t="str">
        <f>'FORMAT REKAP'!BD1156</f>
        <v/>
      </c>
      <c r="M1219" s="394" t="str">
        <f>'FORMAT REKAP'!BE1156&amp;"/"&amp;'FORMAT REKAP'!BF1156</f>
        <v>/</v>
      </c>
      <c r="P1219" s="394">
        <f>'FORMAT REKAP'!AW1156</f>
        <v>0</v>
      </c>
      <c r="Q1219" s="395" t="str">
        <f>'FORMAT REKAP'!BI1156</f>
        <v/>
      </c>
      <c r="R1219" s="394" t="str">
        <f>'FORMAT REKAP'!BJ1156</f>
        <v/>
      </c>
      <c r="S1219" s="393" t="str">
        <f>'FORMAT REKAP'!BK1156</f>
        <v/>
      </c>
    </row>
    <row r="1220" spans="3:19" x14ac:dyDescent="0.25">
      <c r="C1220" s="394" t="str">
        <f>'FORMAT REKAP'!H1157&amp;"/"&amp;'FORMAT REKAP'!I1157</f>
        <v>/</v>
      </c>
      <c r="D1220" s="394" t="str">
        <f>'FORMAT REKAP'!AH1157</f>
        <v/>
      </c>
      <c r="E1220" s="394" t="str">
        <f>'FORMAT REKAP'!AM1157</f>
        <v/>
      </c>
      <c r="F1220" s="395" t="str">
        <f>'FORMAT REKAP'!AN1157</f>
        <v/>
      </c>
      <c r="G1220" s="394" t="str">
        <f>'FORMAT REKAP'!AQ1157</f>
        <v/>
      </c>
      <c r="H1220" s="394">
        <f>'FORMAT REKAP'!AS1157</f>
        <v>0</v>
      </c>
      <c r="I1220" s="394">
        <f>'FORMAT REKAP'!AU1157</f>
        <v>0</v>
      </c>
      <c r="J1220" s="394">
        <f>'FORMAT REKAP'!AY1157</f>
        <v>0</v>
      </c>
      <c r="K1220" s="395">
        <f>'FORMAT REKAP'!BA1157</f>
        <v>0</v>
      </c>
      <c r="L1220" s="395" t="str">
        <f>'FORMAT REKAP'!BD1157</f>
        <v/>
      </c>
      <c r="M1220" s="394" t="str">
        <f>'FORMAT REKAP'!BE1157&amp;"/"&amp;'FORMAT REKAP'!BF1157</f>
        <v>/</v>
      </c>
      <c r="P1220" s="394">
        <f>'FORMAT REKAP'!AW1157</f>
        <v>0</v>
      </c>
      <c r="Q1220" s="395" t="str">
        <f>'FORMAT REKAP'!BI1157</f>
        <v/>
      </c>
      <c r="R1220" s="394" t="str">
        <f>'FORMAT REKAP'!BJ1157</f>
        <v/>
      </c>
      <c r="S1220" s="393" t="str">
        <f>'FORMAT REKAP'!BK1157</f>
        <v/>
      </c>
    </row>
    <row r="1221" spans="3:19" x14ac:dyDescent="0.25">
      <c r="C1221" s="394" t="str">
        <f>'FORMAT REKAP'!H1158&amp;"/"&amp;'FORMAT REKAP'!I1158</f>
        <v>/</v>
      </c>
      <c r="D1221" s="394" t="str">
        <f>'FORMAT REKAP'!AH1158</f>
        <v/>
      </c>
      <c r="E1221" s="394" t="str">
        <f>'FORMAT REKAP'!AM1158</f>
        <v/>
      </c>
      <c r="F1221" s="395" t="str">
        <f>'FORMAT REKAP'!AN1158</f>
        <v/>
      </c>
      <c r="G1221" s="394" t="str">
        <f>'FORMAT REKAP'!AQ1158</f>
        <v/>
      </c>
      <c r="H1221" s="394">
        <f>'FORMAT REKAP'!AS1158</f>
        <v>0</v>
      </c>
      <c r="I1221" s="394">
        <f>'FORMAT REKAP'!AU1158</f>
        <v>0</v>
      </c>
      <c r="J1221" s="394">
        <f>'FORMAT REKAP'!AY1158</f>
        <v>0</v>
      </c>
      <c r="K1221" s="395">
        <f>'FORMAT REKAP'!BA1158</f>
        <v>0</v>
      </c>
      <c r="L1221" s="395" t="str">
        <f>'FORMAT REKAP'!BD1158</f>
        <v/>
      </c>
      <c r="M1221" s="394" t="str">
        <f>'FORMAT REKAP'!BE1158&amp;"/"&amp;'FORMAT REKAP'!BF1158</f>
        <v>/</v>
      </c>
      <c r="P1221" s="394">
        <f>'FORMAT REKAP'!AW1158</f>
        <v>0</v>
      </c>
      <c r="Q1221" s="395" t="str">
        <f>'FORMAT REKAP'!BI1158</f>
        <v/>
      </c>
      <c r="R1221" s="394" t="str">
        <f>'FORMAT REKAP'!BJ1158</f>
        <v/>
      </c>
      <c r="S1221" s="393" t="str">
        <f>'FORMAT REKAP'!BK1158</f>
        <v/>
      </c>
    </row>
    <row r="1222" spans="3:19" x14ac:dyDescent="0.25">
      <c r="C1222" s="394" t="str">
        <f>'FORMAT REKAP'!H1159&amp;"/"&amp;'FORMAT REKAP'!I1159</f>
        <v>/</v>
      </c>
      <c r="D1222" s="394" t="str">
        <f>'FORMAT REKAP'!AH1159</f>
        <v/>
      </c>
      <c r="E1222" s="394" t="str">
        <f>'FORMAT REKAP'!AM1159</f>
        <v/>
      </c>
      <c r="F1222" s="395" t="str">
        <f>'FORMAT REKAP'!AN1159</f>
        <v/>
      </c>
      <c r="G1222" s="394" t="str">
        <f>'FORMAT REKAP'!AQ1159</f>
        <v/>
      </c>
      <c r="H1222" s="394">
        <f>'FORMAT REKAP'!AS1159</f>
        <v>0</v>
      </c>
      <c r="I1222" s="394">
        <f>'FORMAT REKAP'!AU1159</f>
        <v>0</v>
      </c>
      <c r="J1222" s="394">
        <f>'FORMAT REKAP'!AY1159</f>
        <v>0</v>
      </c>
      <c r="K1222" s="395">
        <f>'FORMAT REKAP'!BA1159</f>
        <v>0</v>
      </c>
      <c r="L1222" s="395" t="str">
        <f>'FORMAT REKAP'!BD1159</f>
        <v/>
      </c>
      <c r="M1222" s="394" t="str">
        <f>'FORMAT REKAP'!BE1159&amp;"/"&amp;'FORMAT REKAP'!BF1159</f>
        <v>/</v>
      </c>
      <c r="P1222" s="394">
        <f>'FORMAT REKAP'!AW1159</f>
        <v>0</v>
      </c>
      <c r="Q1222" s="395" t="str">
        <f>'FORMAT REKAP'!BI1159</f>
        <v/>
      </c>
      <c r="R1222" s="394" t="str">
        <f>'FORMAT REKAP'!BJ1159</f>
        <v/>
      </c>
      <c r="S1222" s="393" t="str">
        <f>'FORMAT REKAP'!BK1159</f>
        <v/>
      </c>
    </row>
    <row r="1223" spans="3:19" x14ac:dyDescent="0.25">
      <c r="C1223" s="394" t="str">
        <f>'FORMAT REKAP'!H1160&amp;"/"&amp;'FORMAT REKAP'!I1160</f>
        <v>/</v>
      </c>
      <c r="D1223" s="394" t="str">
        <f>'FORMAT REKAP'!AH1160</f>
        <v/>
      </c>
      <c r="E1223" s="394" t="str">
        <f>'FORMAT REKAP'!AM1160</f>
        <v/>
      </c>
      <c r="F1223" s="395" t="str">
        <f>'FORMAT REKAP'!AN1160</f>
        <v/>
      </c>
      <c r="G1223" s="394" t="str">
        <f>'FORMAT REKAP'!AQ1160</f>
        <v/>
      </c>
      <c r="H1223" s="394">
        <f>'FORMAT REKAP'!AS1160</f>
        <v>0</v>
      </c>
      <c r="I1223" s="394">
        <f>'FORMAT REKAP'!AU1160</f>
        <v>0</v>
      </c>
      <c r="J1223" s="394">
        <f>'FORMAT REKAP'!AY1160</f>
        <v>0</v>
      </c>
      <c r="K1223" s="395">
        <f>'FORMAT REKAP'!BA1160</f>
        <v>0</v>
      </c>
      <c r="L1223" s="395" t="str">
        <f>'FORMAT REKAP'!BD1160</f>
        <v/>
      </c>
      <c r="M1223" s="394" t="str">
        <f>'FORMAT REKAP'!BE1160&amp;"/"&amp;'FORMAT REKAP'!BF1160</f>
        <v>/</v>
      </c>
      <c r="P1223" s="394">
        <f>'FORMAT REKAP'!AW1160</f>
        <v>0</v>
      </c>
      <c r="Q1223" s="395" t="str">
        <f>'FORMAT REKAP'!BI1160</f>
        <v/>
      </c>
      <c r="R1223" s="394" t="str">
        <f>'FORMAT REKAP'!BJ1160</f>
        <v/>
      </c>
      <c r="S1223" s="393" t="str">
        <f>'FORMAT REKAP'!BK1160</f>
        <v/>
      </c>
    </row>
    <row r="1224" spans="3:19" x14ac:dyDescent="0.25">
      <c r="C1224" s="394" t="str">
        <f>'FORMAT REKAP'!H1161&amp;"/"&amp;'FORMAT REKAP'!I1161</f>
        <v>/</v>
      </c>
      <c r="D1224" s="394" t="str">
        <f>'FORMAT REKAP'!AH1161</f>
        <v/>
      </c>
      <c r="E1224" s="394" t="str">
        <f>'FORMAT REKAP'!AM1161</f>
        <v/>
      </c>
      <c r="F1224" s="395" t="str">
        <f>'FORMAT REKAP'!AN1161</f>
        <v/>
      </c>
      <c r="G1224" s="394" t="str">
        <f>'FORMAT REKAP'!AQ1161</f>
        <v/>
      </c>
      <c r="H1224" s="394">
        <f>'FORMAT REKAP'!AS1161</f>
        <v>0</v>
      </c>
      <c r="I1224" s="394">
        <f>'FORMAT REKAP'!AU1161</f>
        <v>0</v>
      </c>
      <c r="J1224" s="394">
        <f>'FORMAT REKAP'!AY1161</f>
        <v>0</v>
      </c>
      <c r="K1224" s="395">
        <f>'FORMAT REKAP'!BA1161</f>
        <v>0</v>
      </c>
      <c r="L1224" s="395" t="str">
        <f>'FORMAT REKAP'!BD1161</f>
        <v/>
      </c>
      <c r="M1224" s="394" t="str">
        <f>'FORMAT REKAP'!BE1161&amp;"/"&amp;'FORMAT REKAP'!BF1161</f>
        <v>/</v>
      </c>
      <c r="P1224" s="394">
        <f>'FORMAT REKAP'!AW1161</f>
        <v>0</v>
      </c>
      <c r="Q1224" s="395" t="str">
        <f>'FORMAT REKAP'!BI1161</f>
        <v/>
      </c>
      <c r="R1224" s="394" t="str">
        <f>'FORMAT REKAP'!BJ1161</f>
        <v/>
      </c>
      <c r="S1224" s="393" t="str">
        <f>'FORMAT REKAP'!BK1161</f>
        <v/>
      </c>
    </row>
    <row r="1225" spans="3:19" x14ac:dyDescent="0.25">
      <c r="C1225" s="394" t="str">
        <f>'FORMAT REKAP'!H1162&amp;"/"&amp;'FORMAT REKAP'!I1162</f>
        <v>/</v>
      </c>
      <c r="D1225" s="394" t="str">
        <f>'FORMAT REKAP'!AH1162</f>
        <v/>
      </c>
      <c r="E1225" s="394" t="str">
        <f>'FORMAT REKAP'!AM1162</f>
        <v/>
      </c>
      <c r="F1225" s="395" t="str">
        <f>'FORMAT REKAP'!AN1162</f>
        <v/>
      </c>
      <c r="G1225" s="394" t="str">
        <f>'FORMAT REKAP'!AQ1162</f>
        <v/>
      </c>
      <c r="H1225" s="394">
        <f>'FORMAT REKAP'!AS1162</f>
        <v>0</v>
      </c>
      <c r="I1225" s="394">
        <f>'FORMAT REKAP'!AU1162</f>
        <v>0</v>
      </c>
      <c r="J1225" s="394">
        <f>'FORMAT REKAP'!AY1162</f>
        <v>0</v>
      </c>
      <c r="K1225" s="395">
        <f>'FORMAT REKAP'!BA1162</f>
        <v>0</v>
      </c>
      <c r="L1225" s="395" t="str">
        <f>'FORMAT REKAP'!BD1162</f>
        <v/>
      </c>
      <c r="M1225" s="394" t="str">
        <f>'FORMAT REKAP'!BE1162&amp;"/"&amp;'FORMAT REKAP'!BF1162</f>
        <v>/</v>
      </c>
      <c r="P1225" s="394">
        <f>'FORMAT REKAP'!AW1162</f>
        <v>0</v>
      </c>
      <c r="Q1225" s="395" t="str">
        <f>'FORMAT REKAP'!BI1162</f>
        <v/>
      </c>
      <c r="R1225" s="394" t="str">
        <f>'FORMAT REKAP'!BJ1162</f>
        <v/>
      </c>
      <c r="S1225" s="393" t="str">
        <f>'FORMAT REKAP'!BK1162</f>
        <v/>
      </c>
    </row>
    <row r="1226" spans="3:19" x14ac:dyDescent="0.25">
      <c r="C1226" s="394" t="str">
        <f>'FORMAT REKAP'!H1163&amp;"/"&amp;'FORMAT REKAP'!I1163</f>
        <v>/</v>
      </c>
      <c r="D1226" s="394" t="str">
        <f>'FORMAT REKAP'!AH1163</f>
        <v/>
      </c>
      <c r="E1226" s="394" t="str">
        <f>'FORMAT REKAP'!AM1163</f>
        <v/>
      </c>
      <c r="F1226" s="395" t="str">
        <f>'FORMAT REKAP'!AN1163</f>
        <v/>
      </c>
      <c r="G1226" s="394" t="str">
        <f>'FORMAT REKAP'!AQ1163</f>
        <v/>
      </c>
      <c r="H1226" s="394">
        <f>'FORMAT REKAP'!AS1163</f>
        <v>0</v>
      </c>
      <c r="I1226" s="394">
        <f>'FORMAT REKAP'!AU1163</f>
        <v>0</v>
      </c>
      <c r="J1226" s="394">
        <f>'FORMAT REKAP'!AY1163</f>
        <v>0</v>
      </c>
      <c r="K1226" s="395">
        <f>'FORMAT REKAP'!BA1163</f>
        <v>0</v>
      </c>
      <c r="L1226" s="395" t="str">
        <f>'FORMAT REKAP'!BD1163</f>
        <v/>
      </c>
      <c r="M1226" s="394" t="str">
        <f>'FORMAT REKAP'!BE1163&amp;"/"&amp;'FORMAT REKAP'!BF1163</f>
        <v>/</v>
      </c>
      <c r="P1226" s="394">
        <f>'FORMAT REKAP'!AW1163</f>
        <v>0</v>
      </c>
      <c r="Q1226" s="395" t="str">
        <f>'FORMAT REKAP'!BI1163</f>
        <v/>
      </c>
      <c r="R1226" s="394" t="str">
        <f>'FORMAT REKAP'!BJ1163</f>
        <v/>
      </c>
      <c r="S1226" s="393" t="str">
        <f>'FORMAT REKAP'!BK1163</f>
        <v/>
      </c>
    </row>
    <row r="1227" spans="3:19" x14ac:dyDescent="0.25">
      <c r="C1227" s="394" t="str">
        <f>'FORMAT REKAP'!H1164&amp;"/"&amp;'FORMAT REKAP'!I1164</f>
        <v>/</v>
      </c>
      <c r="D1227" s="394" t="str">
        <f>'FORMAT REKAP'!AH1164</f>
        <v/>
      </c>
      <c r="E1227" s="394" t="str">
        <f>'FORMAT REKAP'!AM1164</f>
        <v/>
      </c>
      <c r="F1227" s="395" t="str">
        <f>'FORMAT REKAP'!AN1164</f>
        <v/>
      </c>
      <c r="G1227" s="394" t="str">
        <f>'FORMAT REKAP'!AQ1164</f>
        <v/>
      </c>
      <c r="H1227" s="394">
        <f>'FORMAT REKAP'!AS1164</f>
        <v>0</v>
      </c>
      <c r="I1227" s="394">
        <f>'FORMAT REKAP'!AU1164</f>
        <v>0</v>
      </c>
      <c r="J1227" s="394">
        <f>'FORMAT REKAP'!AY1164</f>
        <v>0</v>
      </c>
      <c r="K1227" s="395">
        <f>'FORMAT REKAP'!BA1164</f>
        <v>0</v>
      </c>
      <c r="L1227" s="395" t="str">
        <f>'FORMAT REKAP'!BD1164</f>
        <v/>
      </c>
      <c r="M1227" s="394" t="str">
        <f>'FORMAT REKAP'!BE1164&amp;"/"&amp;'FORMAT REKAP'!BF1164</f>
        <v>/</v>
      </c>
      <c r="P1227" s="394">
        <f>'FORMAT REKAP'!AW1164</f>
        <v>0</v>
      </c>
      <c r="Q1227" s="395" t="str">
        <f>'FORMAT REKAP'!BI1164</f>
        <v/>
      </c>
      <c r="R1227" s="394" t="str">
        <f>'FORMAT REKAP'!BJ1164</f>
        <v/>
      </c>
      <c r="S1227" s="393" t="str">
        <f>'FORMAT REKAP'!BK1164</f>
        <v/>
      </c>
    </row>
    <row r="1228" spans="3:19" x14ac:dyDescent="0.25">
      <c r="C1228" s="394" t="str">
        <f>'FORMAT REKAP'!H1165&amp;"/"&amp;'FORMAT REKAP'!I1165</f>
        <v>/</v>
      </c>
      <c r="D1228" s="394" t="str">
        <f>'FORMAT REKAP'!AH1165</f>
        <v/>
      </c>
      <c r="E1228" s="394" t="str">
        <f>'FORMAT REKAP'!AM1165</f>
        <v/>
      </c>
      <c r="F1228" s="395" t="str">
        <f>'FORMAT REKAP'!AN1165</f>
        <v/>
      </c>
      <c r="G1228" s="394" t="str">
        <f>'FORMAT REKAP'!AQ1165</f>
        <v/>
      </c>
      <c r="H1228" s="394">
        <f>'FORMAT REKAP'!AS1165</f>
        <v>0</v>
      </c>
      <c r="I1228" s="394">
        <f>'FORMAT REKAP'!AU1165</f>
        <v>0</v>
      </c>
      <c r="J1228" s="394">
        <f>'FORMAT REKAP'!AY1165</f>
        <v>0</v>
      </c>
      <c r="K1228" s="395">
        <f>'FORMAT REKAP'!BA1165</f>
        <v>0</v>
      </c>
      <c r="L1228" s="395" t="str">
        <f>'FORMAT REKAP'!BD1165</f>
        <v/>
      </c>
      <c r="M1228" s="394" t="str">
        <f>'FORMAT REKAP'!BE1165&amp;"/"&amp;'FORMAT REKAP'!BF1165</f>
        <v>/</v>
      </c>
      <c r="P1228" s="394">
        <f>'FORMAT REKAP'!AW1165</f>
        <v>0</v>
      </c>
      <c r="Q1228" s="395" t="str">
        <f>'FORMAT REKAP'!BI1165</f>
        <v/>
      </c>
      <c r="R1228" s="394" t="str">
        <f>'FORMAT REKAP'!BJ1165</f>
        <v/>
      </c>
      <c r="S1228" s="393" t="str">
        <f>'FORMAT REKAP'!BK1165</f>
        <v/>
      </c>
    </row>
    <row r="1229" spans="3:19" x14ac:dyDescent="0.25">
      <c r="C1229" s="394" t="str">
        <f>'FORMAT REKAP'!H1166&amp;"/"&amp;'FORMAT REKAP'!I1166</f>
        <v>/</v>
      </c>
      <c r="D1229" s="394" t="str">
        <f>'FORMAT REKAP'!AH1166</f>
        <v/>
      </c>
      <c r="E1229" s="394" t="str">
        <f>'FORMAT REKAP'!AM1166</f>
        <v/>
      </c>
      <c r="F1229" s="395" t="str">
        <f>'FORMAT REKAP'!AN1166</f>
        <v/>
      </c>
      <c r="G1229" s="394" t="str">
        <f>'FORMAT REKAP'!AQ1166</f>
        <v/>
      </c>
      <c r="H1229" s="394">
        <f>'FORMAT REKAP'!AS1166</f>
        <v>0</v>
      </c>
      <c r="I1229" s="394">
        <f>'FORMAT REKAP'!AU1166</f>
        <v>0</v>
      </c>
      <c r="J1229" s="394">
        <f>'FORMAT REKAP'!AY1166</f>
        <v>0</v>
      </c>
      <c r="K1229" s="395">
        <f>'FORMAT REKAP'!BA1166</f>
        <v>0</v>
      </c>
      <c r="L1229" s="395" t="str">
        <f>'FORMAT REKAP'!BD1166</f>
        <v/>
      </c>
      <c r="M1229" s="394" t="str">
        <f>'FORMAT REKAP'!BE1166&amp;"/"&amp;'FORMAT REKAP'!BF1166</f>
        <v>/</v>
      </c>
      <c r="P1229" s="394">
        <f>'FORMAT REKAP'!AW1166</f>
        <v>0</v>
      </c>
      <c r="Q1229" s="395" t="str">
        <f>'FORMAT REKAP'!BI1166</f>
        <v/>
      </c>
      <c r="R1229" s="394" t="str">
        <f>'FORMAT REKAP'!BJ1166</f>
        <v/>
      </c>
      <c r="S1229" s="393" t="str">
        <f>'FORMAT REKAP'!BK1166</f>
        <v/>
      </c>
    </row>
    <row r="1230" spans="3:19" x14ac:dyDescent="0.25">
      <c r="C1230" s="394" t="str">
        <f>'FORMAT REKAP'!H1167&amp;"/"&amp;'FORMAT REKAP'!I1167</f>
        <v>/</v>
      </c>
      <c r="D1230" s="394" t="str">
        <f>'FORMAT REKAP'!AH1167</f>
        <v/>
      </c>
      <c r="E1230" s="394" t="str">
        <f>'FORMAT REKAP'!AM1167</f>
        <v/>
      </c>
      <c r="F1230" s="395" t="str">
        <f>'FORMAT REKAP'!AN1167</f>
        <v/>
      </c>
      <c r="G1230" s="394" t="str">
        <f>'FORMAT REKAP'!AQ1167</f>
        <v/>
      </c>
      <c r="H1230" s="394">
        <f>'FORMAT REKAP'!AS1167</f>
        <v>0</v>
      </c>
      <c r="I1230" s="394">
        <f>'FORMAT REKAP'!AU1167</f>
        <v>0</v>
      </c>
      <c r="J1230" s="394">
        <f>'FORMAT REKAP'!AY1167</f>
        <v>0</v>
      </c>
      <c r="K1230" s="395">
        <f>'FORMAT REKAP'!BA1167</f>
        <v>0</v>
      </c>
      <c r="L1230" s="395" t="str">
        <f>'FORMAT REKAP'!BD1167</f>
        <v/>
      </c>
      <c r="M1230" s="394" t="str">
        <f>'FORMAT REKAP'!BE1167&amp;"/"&amp;'FORMAT REKAP'!BF1167</f>
        <v>/</v>
      </c>
      <c r="P1230" s="394">
        <f>'FORMAT REKAP'!AW1167</f>
        <v>0</v>
      </c>
      <c r="Q1230" s="395" t="str">
        <f>'FORMAT REKAP'!BI1167</f>
        <v/>
      </c>
      <c r="R1230" s="394" t="str">
        <f>'FORMAT REKAP'!BJ1167</f>
        <v/>
      </c>
      <c r="S1230" s="393" t="str">
        <f>'FORMAT REKAP'!BK1167</f>
        <v/>
      </c>
    </row>
    <row r="1231" spans="3:19" x14ac:dyDescent="0.25">
      <c r="C1231" s="394" t="str">
        <f>'FORMAT REKAP'!H1168&amp;"/"&amp;'FORMAT REKAP'!I1168</f>
        <v>/</v>
      </c>
      <c r="D1231" s="394" t="str">
        <f>'FORMAT REKAP'!AH1168</f>
        <v/>
      </c>
      <c r="E1231" s="394" t="str">
        <f>'FORMAT REKAP'!AM1168</f>
        <v/>
      </c>
      <c r="F1231" s="395" t="str">
        <f>'FORMAT REKAP'!AN1168</f>
        <v/>
      </c>
      <c r="G1231" s="394" t="str">
        <f>'FORMAT REKAP'!AQ1168</f>
        <v/>
      </c>
      <c r="H1231" s="394">
        <f>'FORMAT REKAP'!AS1168</f>
        <v>0</v>
      </c>
      <c r="I1231" s="394">
        <f>'FORMAT REKAP'!AU1168</f>
        <v>0</v>
      </c>
      <c r="J1231" s="394">
        <f>'FORMAT REKAP'!AY1168</f>
        <v>0</v>
      </c>
      <c r="K1231" s="395">
        <f>'FORMAT REKAP'!BA1168</f>
        <v>0</v>
      </c>
      <c r="L1231" s="395" t="str">
        <f>'FORMAT REKAP'!BD1168</f>
        <v/>
      </c>
      <c r="M1231" s="394" t="str">
        <f>'FORMAT REKAP'!BE1168&amp;"/"&amp;'FORMAT REKAP'!BF1168</f>
        <v>/</v>
      </c>
      <c r="P1231" s="394">
        <f>'FORMAT REKAP'!AW1168</f>
        <v>0</v>
      </c>
      <c r="Q1231" s="395" t="str">
        <f>'FORMAT REKAP'!BI1168</f>
        <v/>
      </c>
      <c r="R1231" s="394" t="str">
        <f>'FORMAT REKAP'!BJ1168</f>
        <v/>
      </c>
      <c r="S1231" s="393" t="str">
        <f>'FORMAT REKAP'!BK1168</f>
        <v/>
      </c>
    </row>
    <row r="1232" spans="3:19" x14ac:dyDescent="0.25">
      <c r="C1232" s="394" t="str">
        <f>'FORMAT REKAP'!H1169&amp;"/"&amp;'FORMAT REKAP'!I1169</f>
        <v>/</v>
      </c>
      <c r="D1232" s="394" t="str">
        <f>'FORMAT REKAP'!AH1169</f>
        <v/>
      </c>
      <c r="E1232" s="394" t="str">
        <f>'FORMAT REKAP'!AM1169</f>
        <v/>
      </c>
      <c r="F1232" s="395" t="str">
        <f>'FORMAT REKAP'!AN1169</f>
        <v/>
      </c>
      <c r="G1232" s="394" t="str">
        <f>'FORMAT REKAP'!AQ1169</f>
        <v/>
      </c>
      <c r="H1232" s="394">
        <f>'FORMAT REKAP'!AS1169</f>
        <v>0</v>
      </c>
      <c r="I1232" s="394">
        <f>'FORMAT REKAP'!AU1169</f>
        <v>0</v>
      </c>
      <c r="J1232" s="394">
        <f>'FORMAT REKAP'!AY1169</f>
        <v>0</v>
      </c>
      <c r="K1232" s="395">
        <f>'FORMAT REKAP'!BA1169</f>
        <v>0</v>
      </c>
      <c r="L1232" s="395" t="str">
        <f>'FORMAT REKAP'!BD1169</f>
        <v/>
      </c>
      <c r="M1232" s="394" t="str">
        <f>'FORMAT REKAP'!BE1169&amp;"/"&amp;'FORMAT REKAP'!BF1169</f>
        <v>/</v>
      </c>
      <c r="P1232" s="394">
        <f>'FORMAT REKAP'!AW1169</f>
        <v>0</v>
      </c>
      <c r="Q1232" s="395" t="str">
        <f>'FORMAT REKAP'!BI1169</f>
        <v/>
      </c>
      <c r="R1232" s="394" t="str">
        <f>'FORMAT REKAP'!BJ1169</f>
        <v/>
      </c>
      <c r="S1232" s="393" t="str">
        <f>'FORMAT REKAP'!BK1169</f>
        <v/>
      </c>
    </row>
    <row r="1233" spans="3:19" x14ac:dyDescent="0.25">
      <c r="C1233" s="394" t="str">
        <f>'FORMAT REKAP'!H1170&amp;"/"&amp;'FORMAT REKAP'!I1170</f>
        <v>/</v>
      </c>
      <c r="D1233" s="394" t="str">
        <f>'FORMAT REKAP'!AH1170</f>
        <v/>
      </c>
      <c r="E1233" s="394" t="str">
        <f>'FORMAT REKAP'!AM1170</f>
        <v/>
      </c>
      <c r="F1233" s="395" t="str">
        <f>'FORMAT REKAP'!AN1170</f>
        <v/>
      </c>
      <c r="G1233" s="394" t="str">
        <f>'FORMAT REKAP'!AQ1170</f>
        <v/>
      </c>
      <c r="H1233" s="394">
        <f>'FORMAT REKAP'!AS1170</f>
        <v>0</v>
      </c>
      <c r="I1233" s="394">
        <f>'FORMAT REKAP'!AU1170</f>
        <v>0</v>
      </c>
      <c r="J1233" s="394">
        <f>'FORMAT REKAP'!AY1170</f>
        <v>0</v>
      </c>
      <c r="K1233" s="395">
        <f>'FORMAT REKAP'!BA1170</f>
        <v>0</v>
      </c>
      <c r="L1233" s="395" t="str">
        <f>'FORMAT REKAP'!BD1170</f>
        <v/>
      </c>
      <c r="M1233" s="394" t="str">
        <f>'FORMAT REKAP'!BE1170&amp;"/"&amp;'FORMAT REKAP'!BF1170</f>
        <v>/</v>
      </c>
      <c r="P1233" s="394">
        <f>'FORMAT REKAP'!AW1170</f>
        <v>0</v>
      </c>
      <c r="Q1233" s="395" t="str">
        <f>'FORMAT REKAP'!BI1170</f>
        <v/>
      </c>
      <c r="R1233" s="394" t="str">
        <f>'FORMAT REKAP'!BJ1170</f>
        <v/>
      </c>
      <c r="S1233" s="393" t="str">
        <f>'FORMAT REKAP'!BK1170</f>
        <v/>
      </c>
    </row>
    <row r="1234" spans="3:19" x14ac:dyDescent="0.25">
      <c r="C1234" s="394" t="str">
        <f>'FORMAT REKAP'!H1171&amp;"/"&amp;'FORMAT REKAP'!I1171</f>
        <v>/</v>
      </c>
      <c r="D1234" s="394" t="str">
        <f>'FORMAT REKAP'!AH1171</f>
        <v/>
      </c>
      <c r="E1234" s="394" t="str">
        <f>'FORMAT REKAP'!AM1171</f>
        <v/>
      </c>
      <c r="F1234" s="395" t="str">
        <f>'FORMAT REKAP'!AN1171</f>
        <v/>
      </c>
      <c r="G1234" s="394" t="str">
        <f>'FORMAT REKAP'!AQ1171</f>
        <v/>
      </c>
      <c r="H1234" s="394">
        <f>'FORMAT REKAP'!AS1171</f>
        <v>0</v>
      </c>
      <c r="I1234" s="394">
        <f>'FORMAT REKAP'!AU1171</f>
        <v>0</v>
      </c>
      <c r="J1234" s="394">
        <f>'FORMAT REKAP'!AY1171</f>
        <v>0</v>
      </c>
      <c r="K1234" s="395">
        <f>'FORMAT REKAP'!BA1171</f>
        <v>0</v>
      </c>
      <c r="L1234" s="395" t="str">
        <f>'FORMAT REKAP'!BD1171</f>
        <v/>
      </c>
      <c r="M1234" s="394" t="str">
        <f>'FORMAT REKAP'!BE1171&amp;"/"&amp;'FORMAT REKAP'!BF1171</f>
        <v>/</v>
      </c>
      <c r="P1234" s="394">
        <f>'FORMAT REKAP'!AW1171</f>
        <v>0</v>
      </c>
      <c r="Q1234" s="395" t="str">
        <f>'FORMAT REKAP'!BI1171</f>
        <v/>
      </c>
      <c r="R1234" s="394" t="str">
        <f>'FORMAT REKAP'!BJ1171</f>
        <v/>
      </c>
      <c r="S1234" s="393" t="str">
        <f>'FORMAT REKAP'!BK1171</f>
        <v/>
      </c>
    </row>
    <row r="1235" spans="3:19" x14ac:dyDescent="0.25">
      <c r="C1235" s="394" t="str">
        <f>'FORMAT REKAP'!H1172&amp;"/"&amp;'FORMAT REKAP'!I1172</f>
        <v>/</v>
      </c>
      <c r="D1235" s="394" t="str">
        <f>'FORMAT REKAP'!AH1172</f>
        <v/>
      </c>
      <c r="E1235" s="394" t="str">
        <f>'FORMAT REKAP'!AM1172</f>
        <v/>
      </c>
      <c r="F1235" s="395" t="str">
        <f>'FORMAT REKAP'!AN1172</f>
        <v/>
      </c>
      <c r="G1235" s="394" t="str">
        <f>'FORMAT REKAP'!AQ1172</f>
        <v/>
      </c>
      <c r="H1235" s="394">
        <f>'FORMAT REKAP'!AS1172</f>
        <v>0</v>
      </c>
      <c r="I1235" s="394">
        <f>'FORMAT REKAP'!AU1172</f>
        <v>0</v>
      </c>
      <c r="J1235" s="394">
        <f>'FORMAT REKAP'!AY1172</f>
        <v>0</v>
      </c>
      <c r="K1235" s="395">
        <f>'FORMAT REKAP'!BA1172</f>
        <v>0</v>
      </c>
      <c r="L1235" s="395" t="str">
        <f>'FORMAT REKAP'!BD1172</f>
        <v/>
      </c>
      <c r="M1235" s="394" t="str">
        <f>'FORMAT REKAP'!BE1172&amp;"/"&amp;'FORMAT REKAP'!BF1172</f>
        <v>/</v>
      </c>
      <c r="P1235" s="394">
        <f>'FORMAT REKAP'!AW1172</f>
        <v>0</v>
      </c>
      <c r="Q1235" s="395" t="str">
        <f>'FORMAT REKAP'!BI1172</f>
        <v/>
      </c>
      <c r="R1235" s="394" t="str">
        <f>'FORMAT REKAP'!BJ1172</f>
        <v/>
      </c>
      <c r="S1235" s="393" t="str">
        <f>'FORMAT REKAP'!BK1172</f>
        <v/>
      </c>
    </row>
    <row r="1236" spans="3:19" x14ac:dyDescent="0.25">
      <c r="C1236" s="394" t="str">
        <f>'FORMAT REKAP'!H1173&amp;"/"&amp;'FORMAT REKAP'!I1173</f>
        <v>/</v>
      </c>
      <c r="D1236" s="394" t="str">
        <f>'FORMAT REKAP'!AH1173</f>
        <v/>
      </c>
      <c r="E1236" s="394" t="str">
        <f>'FORMAT REKAP'!AM1173</f>
        <v/>
      </c>
      <c r="F1236" s="395" t="str">
        <f>'FORMAT REKAP'!AN1173</f>
        <v/>
      </c>
      <c r="G1236" s="394" t="str">
        <f>'FORMAT REKAP'!AQ1173</f>
        <v/>
      </c>
      <c r="H1236" s="394">
        <f>'FORMAT REKAP'!AS1173</f>
        <v>0</v>
      </c>
      <c r="I1236" s="394">
        <f>'FORMAT REKAP'!AU1173</f>
        <v>0</v>
      </c>
      <c r="J1236" s="394">
        <f>'FORMAT REKAP'!AY1173</f>
        <v>0</v>
      </c>
      <c r="K1236" s="395">
        <f>'FORMAT REKAP'!BA1173</f>
        <v>0</v>
      </c>
      <c r="L1236" s="395" t="str">
        <f>'FORMAT REKAP'!BD1173</f>
        <v/>
      </c>
      <c r="M1236" s="394" t="str">
        <f>'FORMAT REKAP'!BE1173&amp;"/"&amp;'FORMAT REKAP'!BF1173</f>
        <v>/</v>
      </c>
      <c r="P1236" s="394">
        <f>'FORMAT REKAP'!AW1173</f>
        <v>0</v>
      </c>
      <c r="Q1236" s="395" t="str">
        <f>'FORMAT REKAP'!BI1173</f>
        <v/>
      </c>
      <c r="R1236" s="394" t="str">
        <f>'FORMAT REKAP'!BJ1173</f>
        <v/>
      </c>
      <c r="S1236" s="393" t="str">
        <f>'FORMAT REKAP'!BK1173</f>
        <v/>
      </c>
    </row>
    <row r="1237" spans="3:19" x14ac:dyDescent="0.25">
      <c r="C1237" s="394" t="str">
        <f>'FORMAT REKAP'!H1174&amp;"/"&amp;'FORMAT REKAP'!I1174</f>
        <v>/</v>
      </c>
      <c r="D1237" s="394" t="str">
        <f>'FORMAT REKAP'!AH1174</f>
        <v/>
      </c>
      <c r="E1237" s="394" t="str">
        <f>'FORMAT REKAP'!AM1174</f>
        <v/>
      </c>
      <c r="F1237" s="395" t="str">
        <f>'FORMAT REKAP'!AN1174</f>
        <v/>
      </c>
      <c r="G1237" s="394" t="str">
        <f>'FORMAT REKAP'!AQ1174</f>
        <v/>
      </c>
      <c r="H1237" s="394">
        <f>'FORMAT REKAP'!AS1174</f>
        <v>0</v>
      </c>
      <c r="I1237" s="394">
        <f>'FORMAT REKAP'!AU1174</f>
        <v>0</v>
      </c>
      <c r="J1237" s="394">
        <f>'FORMAT REKAP'!AY1174</f>
        <v>0</v>
      </c>
      <c r="K1237" s="395">
        <f>'FORMAT REKAP'!BA1174</f>
        <v>0</v>
      </c>
      <c r="L1237" s="395" t="str">
        <f>'FORMAT REKAP'!BD1174</f>
        <v/>
      </c>
      <c r="M1237" s="394" t="str">
        <f>'FORMAT REKAP'!BE1174&amp;"/"&amp;'FORMAT REKAP'!BF1174</f>
        <v>/</v>
      </c>
      <c r="P1237" s="394">
        <f>'FORMAT REKAP'!AW1174</f>
        <v>0</v>
      </c>
      <c r="Q1237" s="395" t="str">
        <f>'FORMAT REKAP'!BI1174</f>
        <v/>
      </c>
      <c r="R1237" s="394" t="str">
        <f>'FORMAT REKAP'!BJ1174</f>
        <v/>
      </c>
      <c r="S1237" s="393" t="str">
        <f>'FORMAT REKAP'!BK1174</f>
        <v/>
      </c>
    </row>
    <row r="1238" spans="3:19" x14ac:dyDescent="0.25">
      <c r="C1238" s="394" t="str">
        <f>'FORMAT REKAP'!H1175&amp;"/"&amp;'FORMAT REKAP'!I1175</f>
        <v>/</v>
      </c>
      <c r="D1238" s="394" t="str">
        <f>'FORMAT REKAP'!AH1175</f>
        <v/>
      </c>
      <c r="E1238" s="394" t="str">
        <f>'FORMAT REKAP'!AM1175</f>
        <v/>
      </c>
      <c r="F1238" s="395" t="str">
        <f>'FORMAT REKAP'!AN1175</f>
        <v/>
      </c>
      <c r="G1238" s="394" t="str">
        <f>'FORMAT REKAP'!AQ1175</f>
        <v/>
      </c>
      <c r="H1238" s="394">
        <f>'FORMAT REKAP'!AS1175</f>
        <v>0</v>
      </c>
      <c r="I1238" s="394">
        <f>'FORMAT REKAP'!AU1175</f>
        <v>0</v>
      </c>
      <c r="J1238" s="394">
        <f>'FORMAT REKAP'!AY1175</f>
        <v>0</v>
      </c>
      <c r="K1238" s="395">
        <f>'FORMAT REKAP'!BA1175</f>
        <v>0</v>
      </c>
      <c r="L1238" s="395" t="str">
        <f>'FORMAT REKAP'!BD1175</f>
        <v/>
      </c>
      <c r="M1238" s="394" t="str">
        <f>'FORMAT REKAP'!BE1175&amp;"/"&amp;'FORMAT REKAP'!BF1175</f>
        <v>/</v>
      </c>
      <c r="P1238" s="394">
        <f>'FORMAT REKAP'!AW1175</f>
        <v>0</v>
      </c>
      <c r="Q1238" s="395" t="str">
        <f>'FORMAT REKAP'!BI1175</f>
        <v/>
      </c>
      <c r="R1238" s="394" t="str">
        <f>'FORMAT REKAP'!BJ1175</f>
        <v/>
      </c>
      <c r="S1238" s="393" t="str">
        <f>'FORMAT REKAP'!BK1175</f>
        <v/>
      </c>
    </row>
    <row r="1239" spans="3:19" x14ac:dyDescent="0.25">
      <c r="C1239" s="394" t="str">
        <f>'FORMAT REKAP'!H1176&amp;"/"&amp;'FORMAT REKAP'!I1176</f>
        <v>/</v>
      </c>
      <c r="D1239" s="394" t="str">
        <f>'FORMAT REKAP'!AH1176</f>
        <v/>
      </c>
      <c r="E1239" s="394" t="str">
        <f>'FORMAT REKAP'!AM1176</f>
        <v/>
      </c>
      <c r="F1239" s="395" t="str">
        <f>'FORMAT REKAP'!AN1176</f>
        <v/>
      </c>
      <c r="G1239" s="394" t="str">
        <f>'FORMAT REKAP'!AQ1176</f>
        <v/>
      </c>
      <c r="H1239" s="394">
        <f>'FORMAT REKAP'!AS1176</f>
        <v>0</v>
      </c>
      <c r="I1239" s="394">
        <f>'FORMAT REKAP'!AU1176</f>
        <v>0</v>
      </c>
      <c r="J1239" s="394">
        <f>'FORMAT REKAP'!AY1176</f>
        <v>0</v>
      </c>
      <c r="K1239" s="395">
        <f>'FORMAT REKAP'!BA1176</f>
        <v>0</v>
      </c>
      <c r="L1239" s="395" t="str">
        <f>'FORMAT REKAP'!BD1176</f>
        <v/>
      </c>
      <c r="M1239" s="394" t="str">
        <f>'FORMAT REKAP'!BE1176&amp;"/"&amp;'FORMAT REKAP'!BF1176</f>
        <v>/</v>
      </c>
      <c r="P1239" s="394">
        <f>'FORMAT REKAP'!AW1176</f>
        <v>0</v>
      </c>
      <c r="Q1239" s="395" t="str">
        <f>'FORMAT REKAP'!BI1176</f>
        <v/>
      </c>
      <c r="R1239" s="394" t="str">
        <f>'FORMAT REKAP'!BJ1176</f>
        <v/>
      </c>
      <c r="S1239" s="393" t="str">
        <f>'FORMAT REKAP'!BK1176</f>
        <v/>
      </c>
    </row>
    <row r="1240" spans="3:19" x14ac:dyDescent="0.25">
      <c r="C1240" s="394" t="str">
        <f>'FORMAT REKAP'!H1177&amp;"/"&amp;'FORMAT REKAP'!I1177</f>
        <v>/</v>
      </c>
      <c r="D1240" s="394" t="str">
        <f>'FORMAT REKAP'!AH1177</f>
        <v/>
      </c>
      <c r="E1240" s="394" t="str">
        <f>'FORMAT REKAP'!AM1177</f>
        <v/>
      </c>
      <c r="F1240" s="395" t="str">
        <f>'FORMAT REKAP'!AN1177</f>
        <v/>
      </c>
      <c r="G1240" s="394" t="str">
        <f>'FORMAT REKAP'!AQ1177</f>
        <v/>
      </c>
      <c r="H1240" s="394">
        <f>'FORMAT REKAP'!AS1177</f>
        <v>0</v>
      </c>
      <c r="I1240" s="394">
        <f>'FORMAT REKAP'!AU1177</f>
        <v>0</v>
      </c>
      <c r="J1240" s="394">
        <f>'FORMAT REKAP'!AY1177</f>
        <v>0</v>
      </c>
      <c r="K1240" s="395">
        <f>'FORMAT REKAP'!BA1177</f>
        <v>0</v>
      </c>
      <c r="L1240" s="395" t="str">
        <f>'FORMAT REKAP'!BD1177</f>
        <v/>
      </c>
      <c r="M1240" s="394" t="str">
        <f>'FORMAT REKAP'!BE1177&amp;"/"&amp;'FORMAT REKAP'!BF1177</f>
        <v>/</v>
      </c>
      <c r="P1240" s="394">
        <f>'FORMAT REKAP'!AW1177</f>
        <v>0</v>
      </c>
      <c r="Q1240" s="395" t="str">
        <f>'FORMAT REKAP'!BI1177</f>
        <v/>
      </c>
      <c r="R1240" s="394" t="str">
        <f>'FORMAT REKAP'!BJ1177</f>
        <v/>
      </c>
      <c r="S1240" s="393" t="str">
        <f>'FORMAT REKAP'!BK1177</f>
        <v/>
      </c>
    </row>
    <row r="1241" spans="3:19" x14ac:dyDescent="0.25">
      <c r="C1241" s="394" t="str">
        <f>'FORMAT REKAP'!H1178&amp;"/"&amp;'FORMAT REKAP'!I1178</f>
        <v>/</v>
      </c>
      <c r="D1241" s="394" t="str">
        <f>'FORMAT REKAP'!AH1178</f>
        <v/>
      </c>
      <c r="E1241" s="394" t="str">
        <f>'FORMAT REKAP'!AM1178</f>
        <v/>
      </c>
      <c r="F1241" s="395" t="str">
        <f>'FORMAT REKAP'!AN1178</f>
        <v/>
      </c>
      <c r="G1241" s="394" t="str">
        <f>'FORMAT REKAP'!AQ1178</f>
        <v/>
      </c>
      <c r="H1241" s="394">
        <f>'FORMAT REKAP'!AS1178</f>
        <v>0</v>
      </c>
      <c r="I1241" s="394">
        <f>'FORMAT REKAP'!AU1178</f>
        <v>0</v>
      </c>
      <c r="J1241" s="394">
        <f>'FORMAT REKAP'!AY1178</f>
        <v>0</v>
      </c>
      <c r="K1241" s="395">
        <f>'FORMAT REKAP'!BA1178</f>
        <v>0</v>
      </c>
      <c r="L1241" s="395" t="str">
        <f>'FORMAT REKAP'!BD1178</f>
        <v/>
      </c>
      <c r="M1241" s="394" t="str">
        <f>'FORMAT REKAP'!BE1178&amp;"/"&amp;'FORMAT REKAP'!BF1178</f>
        <v>/</v>
      </c>
      <c r="P1241" s="394">
        <f>'FORMAT REKAP'!AW1178</f>
        <v>0</v>
      </c>
      <c r="Q1241" s="395" t="str">
        <f>'FORMAT REKAP'!BI1178</f>
        <v/>
      </c>
      <c r="R1241" s="394" t="str">
        <f>'FORMAT REKAP'!BJ1178</f>
        <v/>
      </c>
      <c r="S1241" s="393" t="str">
        <f>'FORMAT REKAP'!BK1178</f>
        <v/>
      </c>
    </row>
    <row r="1242" spans="3:19" x14ac:dyDescent="0.25">
      <c r="C1242" s="394" t="str">
        <f>'FORMAT REKAP'!H1179&amp;"/"&amp;'FORMAT REKAP'!I1179</f>
        <v>/</v>
      </c>
      <c r="D1242" s="394" t="str">
        <f>'FORMAT REKAP'!AH1179</f>
        <v/>
      </c>
      <c r="E1242" s="394" t="str">
        <f>'FORMAT REKAP'!AM1179</f>
        <v/>
      </c>
      <c r="F1242" s="395" t="str">
        <f>'FORMAT REKAP'!AN1179</f>
        <v/>
      </c>
      <c r="G1242" s="394" t="str">
        <f>'FORMAT REKAP'!AQ1179</f>
        <v/>
      </c>
      <c r="H1242" s="394">
        <f>'FORMAT REKAP'!AS1179</f>
        <v>0</v>
      </c>
      <c r="I1242" s="394">
        <f>'FORMAT REKAP'!AU1179</f>
        <v>0</v>
      </c>
      <c r="J1242" s="394">
        <f>'FORMAT REKAP'!AY1179</f>
        <v>0</v>
      </c>
      <c r="K1242" s="395">
        <f>'FORMAT REKAP'!BA1179</f>
        <v>0</v>
      </c>
      <c r="L1242" s="395" t="str">
        <f>'FORMAT REKAP'!BD1179</f>
        <v/>
      </c>
      <c r="M1242" s="394" t="str">
        <f>'FORMAT REKAP'!BE1179&amp;"/"&amp;'FORMAT REKAP'!BF1179</f>
        <v>/</v>
      </c>
      <c r="P1242" s="394">
        <f>'FORMAT REKAP'!AW1179</f>
        <v>0</v>
      </c>
      <c r="Q1242" s="395" t="str">
        <f>'FORMAT REKAP'!BI1179</f>
        <v/>
      </c>
      <c r="R1242" s="394" t="str">
        <f>'FORMAT REKAP'!BJ1179</f>
        <v/>
      </c>
      <c r="S1242" s="393" t="str">
        <f>'FORMAT REKAP'!BK1179</f>
        <v/>
      </c>
    </row>
    <row r="1243" spans="3:19" x14ac:dyDescent="0.25">
      <c r="C1243" s="394" t="str">
        <f>'FORMAT REKAP'!H1180&amp;"/"&amp;'FORMAT REKAP'!I1180</f>
        <v>/</v>
      </c>
      <c r="D1243" s="394" t="str">
        <f>'FORMAT REKAP'!AH1180</f>
        <v/>
      </c>
      <c r="E1243" s="394" t="str">
        <f>'FORMAT REKAP'!AM1180</f>
        <v/>
      </c>
      <c r="F1243" s="395" t="str">
        <f>'FORMAT REKAP'!AN1180</f>
        <v/>
      </c>
      <c r="G1243" s="394" t="str">
        <f>'FORMAT REKAP'!AQ1180</f>
        <v/>
      </c>
      <c r="H1243" s="394">
        <f>'FORMAT REKAP'!AS1180</f>
        <v>0</v>
      </c>
      <c r="I1243" s="394">
        <f>'FORMAT REKAP'!AU1180</f>
        <v>0</v>
      </c>
      <c r="J1243" s="394">
        <f>'FORMAT REKAP'!AY1180</f>
        <v>0</v>
      </c>
      <c r="K1243" s="395">
        <f>'FORMAT REKAP'!BA1180</f>
        <v>0</v>
      </c>
      <c r="L1243" s="395" t="str">
        <f>'FORMAT REKAP'!BD1180</f>
        <v/>
      </c>
      <c r="M1243" s="394" t="str">
        <f>'FORMAT REKAP'!BE1180&amp;"/"&amp;'FORMAT REKAP'!BF1180</f>
        <v>/</v>
      </c>
      <c r="P1243" s="394">
        <f>'FORMAT REKAP'!AW1180</f>
        <v>0</v>
      </c>
      <c r="Q1243" s="395" t="str">
        <f>'FORMAT REKAP'!BI1180</f>
        <v/>
      </c>
      <c r="R1243" s="394" t="str">
        <f>'FORMAT REKAP'!BJ1180</f>
        <v/>
      </c>
      <c r="S1243" s="393" t="str">
        <f>'FORMAT REKAP'!BK1180</f>
        <v/>
      </c>
    </row>
    <row r="1244" spans="3:19" x14ac:dyDescent="0.25">
      <c r="C1244" s="394" t="str">
        <f>'FORMAT REKAP'!H1181&amp;"/"&amp;'FORMAT REKAP'!I1181</f>
        <v>/</v>
      </c>
      <c r="D1244" s="394" t="str">
        <f>'FORMAT REKAP'!AH1181</f>
        <v/>
      </c>
      <c r="E1244" s="394" t="str">
        <f>'FORMAT REKAP'!AM1181</f>
        <v/>
      </c>
      <c r="F1244" s="395" t="str">
        <f>'FORMAT REKAP'!AN1181</f>
        <v/>
      </c>
      <c r="G1244" s="394" t="str">
        <f>'FORMAT REKAP'!AQ1181</f>
        <v/>
      </c>
      <c r="H1244" s="394">
        <f>'FORMAT REKAP'!AS1181</f>
        <v>0</v>
      </c>
      <c r="I1244" s="394">
        <f>'FORMAT REKAP'!AU1181</f>
        <v>0</v>
      </c>
      <c r="J1244" s="394">
        <f>'FORMAT REKAP'!AY1181</f>
        <v>0</v>
      </c>
      <c r="K1244" s="395">
        <f>'FORMAT REKAP'!BA1181</f>
        <v>0</v>
      </c>
      <c r="L1244" s="395" t="str">
        <f>'FORMAT REKAP'!BD1181</f>
        <v/>
      </c>
      <c r="M1244" s="394" t="str">
        <f>'FORMAT REKAP'!BE1181&amp;"/"&amp;'FORMAT REKAP'!BF1181</f>
        <v>/</v>
      </c>
      <c r="P1244" s="394">
        <f>'FORMAT REKAP'!AW1181</f>
        <v>0</v>
      </c>
      <c r="Q1244" s="395" t="str">
        <f>'FORMAT REKAP'!BI1181</f>
        <v/>
      </c>
      <c r="R1244" s="394" t="str">
        <f>'FORMAT REKAP'!BJ1181</f>
        <v/>
      </c>
      <c r="S1244" s="393" t="str">
        <f>'FORMAT REKAP'!BK1181</f>
        <v/>
      </c>
    </row>
    <row r="1245" spans="3:19" x14ac:dyDescent="0.25">
      <c r="C1245" s="394" t="str">
        <f>'FORMAT REKAP'!H1182&amp;"/"&amp;'FORMAT REKAP'!I1182</f>
        <v>/</v>
      </c>
      <c r="D1245" s="394" t="str">
        <f>'FORMAT REKAP'!AH1182</f>
        <v/>
      </c>
      <c r="E1245" s="394" t="str">
        <f>'FORMAT REKAP'!AM1182</f>
        <v/>
      </c>
      <c r="F1245" s="395" t="str">
        <f>'FORMAT REKAP'!AN1182</f>
        <v/>
      </c>
      <c r="G1245" s="394" t="str">
        <f>'FORMAT REKAP'!AQ1182</f>
        <v/>
      </c>
      <c r="H1245" s="394">
        <f>'FORMAT REKAP'!AS1182</f>
        <v>0</v>
      </c>
      <c r="I1245" s="394">
        <f>'FORMAT REKAP'!AU1182</f>
        <v>0</v>
      </c>
      <c r="J1245" s="394">
        <f>'FORMAT REKAP'!AY1182</f>
        <v>0</v>
      </c>
      <c r="K1245" s="395">
        <f>'FORMAT REKAP'!BA1182</f>
        <v>0</v>
      </c>
      <c r="L1245" s="395" t="str">
        <f>'FORMAT REKAP'!BD1182</f>
        <v/>
      </c>
      <c r="M1245" s="394" t="str">
        <f>'FORMAT REKAP'!BE1182&amp;"/"&amp;'FORMAT REKAP'!BF1182</f>
        <v>/</v>
      </c>
      <c r="P1245" s="394">
        <f>'FORMAT REKAP'!AW1182</f>
        <v>0</v>
      </c>
      <c r="Q1245" s="395" t="str">
        <f>'FORMAT REKAP'!BI1182</f>
        <v/>
      </c>
      <c r="R1245" s="394" t="str">
        <f>'FORMAT REKAP'!BJ1182</f>
        <v/>
      </c>
      <c r="S1245" s="393" t="str">
        <f>'FORMAT REKAP'!BK1182</f>
        <v/>
      </c>
    </row>
    <row r="1246" spans="3:19" x14ac:dyDescent="0.25">
      <c r="C1246" s="394" t="str">
        <f>'FORMAT REKAP'!H1183&amp;"/"&amp;'FORMAT REKAP'!I1183</f>
        <v>/</v>
      </c>
      <c r="D1246" s="394" t="str">
        <f>'FORMAT REKAP'!AH1183</f>
        <v/>
      </c>
      <c r="E1246" s="394" t="str">
        <f>'FORMAT REKAP'!AM1183</f>
        <v/>
      </c>
      <c r="F1246" s="395" t="str">
        <f>'FORMAT REKAP'!AN1183</f>
        <v/>
      </c>
      <c r="G1246" s="394" t="str">
        <f>'FORMAT REKAP'!AQ1183</f>
        <v/>
      </c>
      <c r="H1246" s="394">
        <f>'FORMAT REKAP'!AS1183</f>
        <v>0</v>
      </c>
      <c r="I1246" s="394">
        <f>'FORMAT REKAP'!AU1183</f>
        <v>0</v>
      </c>
      <c r="J1246" s="394">
        <f>'FORMAT REKAP'!AY1183</f>
        <v>0</v>
      </c>
      <c r="K1246" s="395">
        <f>'FORMAT REKAP'!BA1183</f>
        <v>0</v>
      </c>
      <c r="L1246" s="395" t="str">
        <f>'FORMAT REKAP'!BD1183</f>
        <v/>
      </c>
      <c r="M1246" s="394" t="str">
        <f>'FORMAT REKAP'!BE1183&amp;"/"&amp;'FORMAT REKAP'!BF1183</f>
        <v>/</v>
      </c>
      <c r="P1246" s="394">
        <f>'FORMAT REKAP'!AW1183</f>
        <v>0</v>
      </c>
      <c r="Q1246" s="395" t="str">
        <f>'FORMAT REKAP'!BI1183</f>
        <v/>
      </c>
      <c r="R1246" s="394" t="str">
        <f>'FORMAT REKAP'!BJ1183</f>
        <v/>
      </c>
      <c r="S1246" s="393" t="str">
        <f>'FORMAT REKAP'!BK1183</f>
        <v/>
      </c>
    </row>
    <row r="1247" spans="3:19" x14ac:dyDescent="0.25">
      <c r="C1247" s="394" t="str">
        <f>'FORMAT REKAP'!H1184&amp;"/"&amp;'FORMAT REKAP'!I1184</f>
        <v>/</v>
      </c>
      <c r="D1247" s="394" t="str">
        <f>'FORMAT REKAP'!AH1184</f>
        <v/>
      </c>
      <c r="E1247" s="394" t="str">
        <f>'FORMAT REKAP'!AM1184</f>
        <v/>
      </c>
      <c r="F1247" s="395" t="str">
        <f>'FORMAT REKAP'!AN1184</f>
        <v/>
      </c>
      <c r="G1247" s="394" t="str">
        <f>'FORMAT REKAP'!AQ1184</f>
        <v/>
      </c>
      <c r="H1247" s="394">
        <f>'FORMAT REKAP'!AS1184</f>
        <v>0</v>
      </c>
      <c r="I1247" s="394">
        <f>'FORMAT REKAP'!AU1184</f>
        <v>0</v>
      </c>
      <c r="J1247" s="394">
        <f>'FORMAT REKAP'!AY1184</f>
        <v>0</v>
      </c>
      <c r="K1247" s="395">
        <f>'FORMAT REKAP'!BA1184</f>
        <v>0</v>
      </c>
      <c r="L1247" s="395" t="str">
        <f>'FORMAT REKAP'!BD1184</f>
        <v/>
      </c>
      <c r="M1247" s="394" t="str">
        <f>'FORMAT REKAP'!BE1184&amp;"/"&amp;'FORMAT REKAP'!BF1184</f>
        <v>/</v>
      </c>
      <c r="P1247" s="394">
        <f>'FORMAT REKAP'!AW1184</f>
        <v>0</v>
      </c>
      <c r="Q1247" s="395" t="str">
        <f>'FORMAT REKAP'!BI1184</f>
        <v/>
      </c>
      <c r="R1247" s="394" t="str">
        <f>'FORMAT REKAP'!BJ1184</f>
        <v/>
      </c>
      <c r="S1247" s="393" t="str">
        <f>'FORMAT REKAP'!BK1184</f>
        <v/>
      </c>
    </row>
    <row r="1248" spans="3:19" x14ac:dyDescent="0.25">
      <c r="C1248" s="394" t="str">
        <f>'FORMAT REKAP'!H1185&amp;"/"&amp;'FORMAT REKAP'!I1185</f>
        <v>/</v>
      </c>
      <c r="D1248" s="394" t="str">
        <f>'FORMAT REKAP'!AH1185</f>
        <v/>
      </c>
      <c r="E1248" s="394" t="str">
        <f>'FORMAT REKAP'!AM1185</f>
        <v/>
      </c>
      <c r="F1248" s="395" t="str">
        <f>'FORMAT REKAP'!AN1185</f>
        <v/>
      </c>
      <c r="G1248" s="394" t="str">
        <f>'FORMAT REKAP'!AQ1185</f>
        <v/>
      </c>
      <c r="H1248" s="394">
        <f>'FORMAT REKAP'!AS1185</f>
        <v>0</v>
      </c>
      <c r="I1248" s="394">
        <f>'FORMAT REKAP'!AU1185</f>
        <v>0</v>
      </c>
      <c r="J1248" s="394">
        <f>'FORMAT REKAP'!AY1185</f>
        <v>0</v>
      </c>
      <c r="K1248" s="395">
        <f>'FORMAT REKAP'!BA1185</f>
        <v>0</v>
      </c>
      <c r="L1248" s="395" t="str">
        <f>'FORMAT REKAP'!BD1185</f>
        <v/>
      </c>
      <c r="M1248" s="394" t="str">
        <f>'FORMAT REKAP'!BE1185&amp;"/"&amp;'FORMAT REKAP'!BF1185</f>
        <v>/</v>
      </c>
      <c r="P1248" s="394">
        <f>'FORMAT REKAP'!AW1185</f>
        <v>0</v>
      </c>
      <c r="Q1248" s="395" t="str">
        <f>'FORMAT REKAP'!BI1185</f>
        <v/>
      </c>
      <c r="R1248" s="394" t="str">
        <f>'FORMAT REKAP'!BJ1185</f>
        <v/>
      </c>
      <c r="S1248" s="393" t="str">
        <f>'FORMAT REKAP'!BK1185</f>
        <v/>
      </c>
    </row>
    <row r="1249" spans="3:19" x14ac:dyDescent="0.25">
      <c r="C1249" s="394" t="str">
        <f>'FORMAT REKAP'!H1186&amp;"/"&amp;'FORMAT REKAP'!I1186</f>
        <v>/</v>
      </c>
      <c r="D1249" s="394" t="str">
        <f>'FORMAT REKAP'!AH1186</f>
        <v/>
      </c>
      <c r="E1249" s="394" t="str">
        <f>'FORMAT REKAP'!AM1186</f>
        <v/>
      </c>
      <c r="F1249" s="395" t="str">
        <f>'FORMAT REKAP'!AN1186</f>
        <v/>
      </c>
      <c r="G1249" s="394" t="str">
        <f>'FORMAT REKAP'!AQ1186</f>
        <v/>
      </c>
      <c r="H1249" s="394">
        <f>'FORMAT REKAP'!AS1186</f>
        <v>0</v>
      </c>
      <c r="I1249" s="394">
        <f>'FORMAT REKAP'!AU1186</f>
        <v>0</v>
      </c>
      <c r="J1249" s="394">
        <f>'FORMAT REKAP'!AY1186</f>
        <v>0</v>
      </c>
      <c r="K1249" s="395">
        <f>'FORMAT REKAP'!BA1186</f>
        <v>0</v>
      </c>
      <c r="L1249" s="395" t="str">
        <f>'FORMAT REKAP'!BD1186</f>
        <v/>
      </c>
      <c r="M1249" s="394" t="str">
        <f>'FORMAT REKAP'!BE1186&amp;"/"&amp;'FORMAT REKAP'!BF1186</f>
        <v>/</v>
      </c>
      <c r="P1249" s="394">
        <f>'FORMAT REKAP'!AW1186</f>
        <v>0</v>
      </c>
      <c r="Q1249" s="395" t="str">
        <f>'FORMAT REKAP'!BI1186</f>
        <v/>
      </c>
      <c r="R1249" s="394" t="str">
        <f>'FORMAT REKAP'!BJ1186</f>
        <v/>
      </c>
      <c r="S1249" s="393" t="str">
        <f>'FORMAT REKAP'!BK1186</f>
        <v/>
      </c>
    </row>
    <row r="1250" spans="3:19" x14ac:dyDescent="0.25">
      <c r="C1250" s="394" t="str">
        <f>'FORMAT REKAP'!H1187&amp;"/"&amp;'FORMAT REKAP'!I1187</f>
        <v>/</v>
      </c>
      <c r="D1250" s="394" t="str">
        <f>'FORMAT REKAP'!AH1187</f>
        <v/>
      </c>
      <c r="E1250" s="394" t="str">
        <f>'FORMAT REKAP'!AM1187</f>
        <v/>
      </c>
      <c r="F1250" s="395" t="str">
        <f>'FORMAT REKAP'!AN1187</f>
        <v/>
      </c>
      <c r="G1250" s="394" t="str">
        <f>'FORMAT REKAP'!AQ1187</f>
        <v/>
      </c>
      <c r="H1250" s="394">
        <f>'FORMAT REKAP'!AS1187</f>
        <v>0</v>
      </c>
      <c r="I1250" s="394">
        <f>'FORMAT REKAP'!AU1187</f>
        <v>0</v>
      </c>
      <c r="J1250" s="394">
        <f>'FORMAT REKAP'!AY1187</f>
        <v>0</v>
      </c>
      <c r="K1250" s="395">
        <f>'FORMAT REKAP'!BA1187</f>
        <v>0</v>
      </c>
      <c r="L1250" s="395" t="str">
        <f>'FORMAT REKAP'!BD1187</f>
        <v/>
      </c>
      <c r="M1250" s="394" t="str">
        <f>'FORMAT REKAP'!BE1187&amp;"/"&amp;'FORMAT REKAP'!BF1187</f>
        <v>/</v>
      </c>
      <c r="P1250" s="394">
        <f>'FORMAT REKAP'!AW1187</f>
        <v>0</v>
      </c>
      <c r="Q1250" s="395" t="str">
        <f>'FORMAT REKAP'!BI1187</f>
        <v/>
      </c>
      <c r="R1250" s="394" t="str">
        <f>'FORMAT REKAP'!BJ1187</f>
        <v/>
      </c>
      <c r="S1250" s="393" t="str">
        <f>'FORMAT REKAP'!BK1187</f>
        <v/>
      </c>
    </row>
    <row r="1251" spans="3:19" x14ac:dyDescent="0.25">
      <c r="C1251" s="394" t="str">
        <f>'FORMAT REKAP'!H1188&amp;"/"&amp;'FORMAT REKAP'!I1188</f>
        <v>/</v>
      </c>
      <c r="D1251" s="394" t="str">
        <f>'FORMAT REKAP'!AH1188</f>
        <v/>
      </c>
      <c r="E1251" s="394" t="str">
        <f>'FORMAT REKAP'!AM1188</f>
        <v/>
      </c>
      <c r="F1251" s="395" t="str">
        <f>'FORMAT REKAP'!AN1188</f>
        <v/>
      </c>
      <c r="G1251" s="394" t="str">
        <f>'FORMAT REKAP'!AQ1188</f>
        <v/>
      </c>
      <c r="H1251" s="394">
        <f>'FORMAT REKAP'!AS1188</f>
        <v>0</v>
      </c>
      <c r="I1251" s="394">
        <f>'FORMAT REKAP'!AU1188</f>
        <v>0</v>
      </c>
      <c r="J1251" s="394">
        <f>'FORMAT REKAP'!AY1188</f>
        <v>0</v>
      </c>
      <c r="K1251" s="395">
        <f>'FORMAT REKAP'!BA1188</f>
        <v>0</v>
      </c>
      <c r="L1251" s="395" t="str">
        <f>'FORMAT REKAP'!BD1188</f>
        <v/>
      </c>
      <c r="M1251" s="394" t="str">
        <f>'FORMAT REKAP'!BE1188&amp;"/"&amp;'FORMAT REKAP'!BF1188</f>
        <v>/</v>
      </c>
      <c r="P1251" s="394">
        <f>'FORMAT REKAP'!AW1188</f>
        <v>0</v>
      </c>
      <c r="Q1251" s="395" t="str">
        <f>'FORMAT REKAP'!BI1188</f>
        <v/>
      </c>
      <c r="R1251" s="394" t="str">
        <f>'FORMAT REKAP'!BJ1188</f>
        <v/>
      </c>
      <c r="S1251" s="393" t="str">
        <f>'FORMAT REKAP'!BK1188</f>
        <v/>
      </c>
    </row>
    <row r="1252" spans="3:19" x14ac:dyDescent="0.25">
      <c r="C1252" s="394" t="str">
        <f>'FORMAT REKAP'!H1189&amp;"/"&amp;'FORMAT REKAP'!I1189</f>
        <v>/</v>
      </c>
      <c r="D1252" s="394" t="str">
        <f>'FORMAT REKAP'!AH1189</f>
        <v/>
      </c>
      <c r="E1252" s="394" t="str">
        <f>'FORMAT REKAP'!AM1189</f>
        <v/>
      </c>
      <c r="F1252" s="395" t="str">
        <f>'FORMAT REKAP'!AN1189</f>
        <v/>
      </c>
      <c r="G1252" s="394" t="str">
        <f>'FORMAT REKAP'!AQ1189</f>
        <v/>
      </c>
      <c r="H1252" s="394">
        <f>'FORMAT REKAP'!AS1189</f>
        <v>0</v>
      </c>
      <c r="I1252" s="394">
        <f>'FORMAT REKAP'!AU1189</f>
        <v>0</v>
      </c>
      <c r="J1252" s="394">
        <f>'FORMAT REKAP'!AY1189</f>
        <v>0</v>
      </c>
      <c r="K1252" s="395">
        <f>'FORMAT REKAP'!BA1189</f>
        <v>0</v>
      </c>
      <c r="L1252" s="395" t="str">
        <f>'FORMAT REKAP'!BD1189</f>
        <v/>
      </c>
      <c r="M1252" s="394" t="str">
        <f>'FORMAT REKAP'!BE1189&amp;"/"&amp;'FORMAT REKAP'!BF1189</f>
        <v>/</v>
      </c>
      <c r="P1252" s="394">
        <f>'FORMAT REKAP'!AW1189</f>
        <v>0</v>
      </c>
      <c r="Q1252" s="395" t="str">
        <f>'FORMAT REKAP'!BI1189</f>
        <v/>
      </c>
      <c r="R1252" s="394" t="str">
        <f>'FORMAT REKAP'!BJ1189</f>
        <v/>
      </c>
      <c r="S1252" s="393" t="str">
        <f>'FORMAT REKAP'!BK1189</f>
        <v/>
      </c>
    </row>
    <row r="1253" spans="3:19" x14ac:dyDescent="0.25">
      <c r="C1253" s="394" t="str">
        <f>'FORMAT REKAP'!H1190&amp;"/"&amp;'FORMAT REKAP'!I1190</f>
        <v>/</v>
      </c>
      <c r="D1253" s="394" t="str">
        <f>'FORMAT REKAP'!AH1190</f>
        <v/>
      </c>
      <c r="E1253" s="394" t="str">
        <f>'FORMAT REKAP'!AM1190</f>
        <v/>
      </c>
      <c r="F1253" s="395" t="str">
        <f>'FORMAT REKAP'!AN1190</f>
        <v/>
      </c>
      <c r="G1253" s="394" t="str">
        <f>'FORMAT REKAP'!AQ1190</f>
        <v/>
      </c>
      <c r="H1253" s="394">
        <f>'FORMAT REKAP'!AS1190</f>
        <v>0</v>
      </c>
      <c r="I1253" s="394">
        <f>'FORMAT REKAP'!AU1190</f>
        <v>0</v>
      </c>
      <c r="J1253" s="394">
        <f>'FORMAT REKAP'!AY1190</f>
        <v>0</v>
      </c>
      <c r="K1253" s="395">
        <f>'FORMAT REKAP'!BA1190</f>
        <v>0</v>
      </c>
      <c r="L1253" s="395" t="str">
        <f>'FORMAT REKAP'!BD1190</f>
        <v/>
      </c>
      <c r="M1253" s="394" t="str">
        <f>'FORMAT REKAP'!BE1190&amp;"/"&amp;'FORMAT REKAP'!BF1190</f>
        <v>/</v>
      </c>
      <c r="P1253" s="394">
        <f>'FORMAT REKAP'!AW1190</f>
        <v>0</v>
      </c>
      <c r="Q1253" s="395" t="str">
        <f>'FORMAT REKAP'!BI1190</f>
        <v/>
      </c>
      <c r="R1253" s="394" t="str">
        <f>'FORMAT REKAP'!BJ1190</f>
        <v/>
      </c>
      <c r="S1253" s="393" t="str">
        <f>'FORMAT REKAP'!BK1190</f>
        <v/>
      </c>
    </row>
    <row r="1254" spans="3:19" x14ac:dyDescent="0.25">
      <c r="C1254" s="394" t="str">
        <f>'FORMAT REKAP'!H1191&amp;"/"&amp;'FORMAT REKAP'!I1191</f>
        <v>/</v>
      </c>
      <c r="D1254" s="394" t="str">
        <f>'FORMAT REKAP'!AH1191</f>
        <v/>
      </c>
      <c r="E1254" s="394" t="str">
        <f>'FORMAT REKAP'!AM1191</f>
        <v/>
      </c>
      <c r="F1254" s="395" t="str">
        <f>'FORMAT REKAP'!AN1191</f>
        <v/>
      </c>
      <c r="G1254" s="394" t="str">
        <f>'FORMAT REKAP'!AQ1191</f>
        <v/>
      </c>
      <c r="H1254" s="394">
        <f>'FORMAT REKAP'!AS1191</f>
        <v>0</v>
      </c>
      <c r="I1254" s="394">
        <f>'FORMAT REKAP'!AU1191</f>
        <v>0</v>
      </c>
      <c r="J1254" s="394">
        <f>'FORMAT REKAP'!AY1191</f>
        <v>0</v>
      </c>
      <c r="K1254" s="395">
        <f>'FORMAT REKAP'!BA1191</f>
        <v>0</v>
      </c>
      <c r="L1254" s="395" t="str">
        <f>'FORMAT REKAP'!BD1191</f>
        <v/>
      </c>
      <c r="M1254" s="394" t="str">
        <f>'FORMAT REKAP'!BE1191&amp;"/"&amp;'FORMAT REKAP'!BF1191</f>
        <v>/</v>
      </c>
      <c r="P1254" s="394">
        <f>'FORMAT REKAP'!AW1191</f>
        <v>0</v>
      </c>
      <c r="Q1254" s="395" t="str">
        <f>'FORMAT REKAP'!BI1191</f>
        <v/>
      </c>
      <c r="R1254" s="394" t="str">
        <f>'FORMAT REKAP'!BJ1191</f>
        <v/>
      </c>
      <c r="S1254" s="393" t="str">
        <f>'FORMAT REKAP'!BK1191</f>
        <v/>
      </c>
    </row>
    <row r="1255" spans="3:19" x14ac:dyDescent="0.25">
      <c r="C1255" s="394" t="str">
        <f>'FORMAT REKAP'!H1192&amp;"/"&amp;'FORMAT REKAP'!I1192</f>
        <v>/</v>
      </c>
      <c r="D1255" s="394" t="str">
        <f>'FORMAT REKAP'!AH1192</f>
        <v/>
      </c>
      <c r="E1255" s="394" t="str">
        <f>'FORMAT REKAP'!AM1192</f>
        <v/>
      </c>
      <c r="F1255" s="395" t="str">
        <f>'FORMAT REKAP'!AN1192</f>
        <v/>
      </c>
      <c r="G1255" s="394" t="str">
        <f>'FORMAT REKAP'!AQ1192</f>
        <v/>
      </c>
      <c r="H1255" s="394">
        <f>'FORMAT REKAP'!AS1192</f>
        <v>0</v>
      </c>
      <c r="I1255" s="394">
        <f>'FORMAT REKAP'!AU1192</f>
        <v>0</v>
      </c>
      <c r="J1255" s="394">
        <f>'FORMAT REKAP'!AY1192</f>
        <v>0</v>
      </c>
      <c r="K1255" s="395">
        <f>'FORMAT REKAP'!BA1192</f>
        <v>0</v>
      </c>
      <c r="L1255" s="395" t="str">
        <f>'FORMAT REKAP'!BD1192</f>
        <v/>
      </c>
      <c r="M1255" s="394" t="str">
        <f>'FORMAT REKAP'!BE1192&amp;"/"&amp;'FORMAT REKAP'!BF1192</f>
        <v>/</v>
      </c>
      <c r="P1255" s="394">
        <f>'FORMAT REKAP'!AW1192</f>
        <v>0</v>
      </c>
      <c r="Q1255" s="395" t="str">
        <f>'FORMAT REKAP'!BI1192</f>
        <v/>
      </c>
      <c r="R1255" s="394" t="str">
        <f>'FORMAT REKAP'!BJ1192</f>
        <v/>
      </c>
      <c r="S1255" s="393" t="str">
        <f>'FORMAT REKAP'!BK1192</f>
        <v/>
      </c>
    </row>
    <row r="1256" spans="3:19" x14ac:dyDescent="0.25">
      <c r="C1256" s="394" t="str">
        <f>'FORMAT REKAP'!H1193&amp;"/"&amp;'FORMAT REKAP'!I1193</f>
        <v>/</v>
      </c>
      <c r="D1256" s="394" t="str">
        <f>'FORMAT REKAP'!AH1193</f>
        <v/>
      </c>
      <c r="E1256" s="394" t="str">
        <f>'FORMAT REKAP'!AM1193</f>
        <v/>
      </c>
      <c r="F1256" s="395" t="str">
        <f>'FORMAT REKAP'!AN1193</f>
        <v/>
      </c>
      <c r="G1256" s="394" t="str">
        <f>'FORMAT REKAP'!AQ1193</f>
        <v/>
      </c>
      <c r="H1256" s="394">
        <f>'FORMAT REKAP'!AS1193</f>
        <v>0</v>
      </c>
      <c r="I1256" s="394">
        <f>'FORMAT REKAP'!AU1193</f>
        <v>0</v>
      </c>
      <c r="J1256" s="394">
        <f>'FORMAT REKAP'!AY1193</f>
        <v>0</v>
      </c>
      <c r="K1256" s="395">
        <f>'FORMAT REKAP'!BA1193</f>
        <v>0</v>
      </c>
      <c r="L1256" s="395" t="str">
        <f>'FORMAT REKAP'!BD1193</f>
        <v/>
      </c>
      <c r="M1256" s="394" t="str">
        <f>'FORMAT REKAP'!BE1193&amp;"/"&amp;'FORMAT REKAP'!BF1193</f>
        <v>/</v>
      </c>
      <c r="P1256" s="394">
        <f>'FORMAT REKAP'!AW1193</f>
        <v>0</v>
      </c>
      <c r="Q1256" s="395" t="str">
        <f>'FORMAT REKAP'!BI1193</f>
        <v/>
      </c>
      <c r="R1256" s="394" t="str">
        <f>'FORMAT REKAP'!BJ1193</f>
        <v/>
      </c>
      <c r="S1256" s="393" t="str">
        <f>'FORMAT REKAP'!BK1193</f>
        <v/>
      </c>
    </row>
    <row r="1257" spans="3:19" x14ac:dyDescent="0.25">
      <c r="C1257" s="394" t="str">
        <f>'FORMAT REKAP'!H1194&amp;"/"&amp;'FORMAT REKAP'!I1194</f>
        <v>/</v>
      </c>
      <c r="D1257" s="394" t="str">
        <f>'FORMAT REKAP'!AH1194</f>
        <v/>
      </c>
      <c r="E1257" s="394" t="str">
        <f>'FORMAT REKAP'!AM1194</f>
        <v/>
      </c>
      <c r="F1257" s="395" t="str">
        <f>'FORMAT REKAP'!AN1194</f>
        <v/>
      </c>
      <c r="G1257" s="394" t="str">
        <f>'FORMAT REKAP'!AQ1194</f>
        <v/>
      </c>
      <c r="H1257" s="394">
        <f>'FORMAT REKAP'!AS1194</f>
        <v>0</v>
      </c>
      <c r="I1257" s="394">
        <f>'FORMAT REKAP'!AU1194</f>
        <v>0</v>
      </c>
      <c r="J1257" s="394">
        <f>'FORMAT REKAP'!AY1194</f>
        <v>0</v>
      </c>
      <c r="K1257" s="395">
        <f>'FORMAT REKAP'!BA1194</f>
        <v>0</v>
      </c>
      <c r="L1257" s="395" t="str">
        <f>'FORMAT REKAP'!BD1194</f>
        <v/>
      </c>
      <c r="M1257" s="394" t="str">
        <f>'FORMAT REKAP'!BE1194&amp;"/"&amp;'FORMAT REKAP'!BF1194</f>
        <v>/</v>
      </c>
      <c r="P1257" s="394">
        <f>'FORMAT REKAP'!AW1194</f>
        <v>0</v>
      </c>
      <c r="Q1257" s="395" t="str">
        <f>'FORMAT REKAP'!BI1194</f>
        <v/>
      </c>
      <c r="R1257" s="394" t="str">
        <f>'FORMAT REKAP'!BJ1194</f>
        <v/>
      </c>
      <c r="S1257" s="393" t="str">
        <f>'FORMAT REKAP'!BK1194</f>
        <v/>
      </c>
    </row>
    <row r="1258" spans="3:19" x14ac:dyDescent="0.25">
      <c r="C1258" s="394" t="str">
        <f>'FORMAT REKAP'!H1195&amp;"/"&amp;'FORMAT REKAP'!I1195</f>
        <v>/</v>
      </c>
      <c r="D1258" s="394" t="str">
        <f>'FORMAT REKAP'!AH1195</f>
        <v/>
      </c>
      <c r="E1258" s="394" t="str">
        <f>'FORMAT REKAP'!AM1195</f>
        <v/>
      </c>
      <c r="F1258" s="395" t="str">
        <f>'FORMAT REKAP'!AN1195</f>
        <v/>
      </c>
      <c r="G1258" s="394" t="str">
        <f>'FORMAT REKAP'!AQ1195</f>
        <v/>
      </c>
      <c r="H1258" s="394">
        <f>'FORMAT REKAP'!AS1195</f>
        <v>0</v>
      </c>
      <c r="I1258" s="394">
        <f>'FORMAT REKAP'!AU1195</f>
        <v>0</v>
      </c>
      <c r="J1258" s="394">
        <f>'FORMAT REKAP'!AY1195</f>
        <v>0</v>
      </c>
      <c r="K1258" s="395">
        <f>'FORMAT REKAP'!BA1195</f>
        <v>0</v>
      </c>
      <c r="L1258" s="395" t="str">
        <f>'FORMAT REKAP'!BD1195</f>
        <v/>
      </c>
      <c r="M1258" s="394" t="str">
        <f>'FORMAT REKAP'!BE1195&amp;"/"&amp;'FORMAT REKAP'!BF1195</f>
        <v>/</v>
      </c>
      <c r="P1258" s="394">
        <f>'FORMAT REKAP'!AW1195</f>
        <v>0</v>
      </c>
      <c r="Q1258" s="395" t="str">
        <f>'FORMAT REKAP'!BI1195</f>
        <v/>
      </c>
      <c r="R1258" s="394" t="str">
        <f>'FORMAT REKAP'!BJ1195</f>
        <v/>
      </c>
      <c r="S1258" s="393" t="str">
        <f>'FORMAT REKAP'!BK1195</f>
        <v/>
      </c>
    </row>
    <row r="1259" spans="3:19" x14ac:dyDescent="0.25">
      <c r="C1259" s="394" t="str">
        <f>'FORMAT REKAP'!H1196&amp;"/"&amp;'FORMAT REKAP'!I1196</f>
        <v>/</v>
      </c>
      <c r="D1259" s="394" t="str">
        <f>'FORMAT REKAP'!AH1196</f>
        <v/>
      </c>
      <c r="E1259" s="394" t="str">
        <f>'FORMAT REKAP'!AM1196</f>
        <v/>
      </c>
      <c r="F1259" s="395" t="str">
        <f>'FORMAT REKAP'!AN1196</f>
        <v/>
      </c>
      <c r="G1259" s="394" t="str">
        <f>'FORMAT REKAP'!AQ1196</f>
        <v/>
      </c>
      <c r="H1259" s="394">
        <f>'FORMAT REKAP'!AS1196</f>
        <v>0</v>
      </c>
      <c r="I1259" s="394">
        <f>'FORMAT REKAP'!AU1196</f>
        <v>0</v>
      </c>
      <c r="J1259" s="394">
        <f>'FORMAT REKAP'!AY1196</f>
        <v>0</v>
      </c>
      <c r="K1259" s="395">
        <f>'FORMAT REKAP'!BA1196</f>
        <v>0</v>
      </c>
      <c r="L1259" s="395" t="str">
        <f>'FORMAT REKAP'!BD1196</f>
        <v/>
      </c>
      <c r="M1259" s="394" t="str">
        <f>'FORMAT REKAP'!BE1196&amp;"/"&amp;'FORMAT REKAP'!BF1196</f>
        <v>/</v>
      </c>
      <c r="P1259" s="394">
        <f>'FORMAT REKAP'!AW1196</f>
        <v>0</v>
      </c>
      <c r="Q1259" s="395" t="str">
        <f>'FORMAT REKAP'!BI1196</f>
        <v/>
      </c>
      <c r="R1259" s="394" t="str">
        <f>'FORMAT REKAP'!BJ1196</f>
        <v/>
      </c>
      <c r="S1259" s="393" t="str">
        <f>'FORMAT REKAP'!BK1196</f>
        <v/>
      </c>
    </row>
    <row r="1260" spans="3:19" x14ac:dyDescent="0.25">
      <c r="C1260" s="394" t="str">
        <f>'FORMAT REKAP'!H1197&amp;"/"&amp;'FORMAT REKAP'!I1197</f>
        <v>/</v>
      </c>
      <c r="D1260" s="394" t="str">
        <f>'FORMAT REKAP'!AH1197</f>
        <v/>
      </c>
      <c r="E1260" s="394" t="str">
        <f>'FORMAT REKAP'!AM1197</f>
        <v/>
      </c>
      <c r="F1260" s="395" t="str">
        <f>'FORMAT REKAP'!AN1197</f>
        <v/>
      </c>
      <c r="G1260" s="394" t="str">
        <f>'FORMAT REKAP'!AQ1197</f>
        <v/>
      </c>
      <c r="H1260" s="394">
        <f>'FORMAT REKAP'!AS1197</f>
        <v>0</v>
      </c>
      <c r="I1260" s="394">
        <f>'FORMAT REKAP'!AU1197</f>
        <v>0</v>
      </c>
      <c r="J1260" s="394">
        <f>'FORMAT REKAP'!AY1197</f>
        <v>0</v>
      </c>
      <c r="K1260" s="395">
        <f>'FORMAT REKAP'!BA1197</f>
        <v>0</v>
      </c>
      <c r="L1260" s="395" t="str">
        <f>'FORMAT REKAP'!BD1197</f>
        <v/>
      </c>
      <c r="M1260" s="394" t="str">
        <f>'FORMAT REKAP'!BE1197&amp;"/"&amp;'FORMAT REKAP'!BF1197</f>
        <v>/</v>
      </c>
      <c r="P1260" s="394">
        <f>'FORMAT REKAP'!AW1197</f>
        <v>0</v>
      </c>
      <c r="Q1260" s="395" t="str">
        <f>'FORMAT REKAP'!BI1197</f>
        <v/>
      </c>
      <c r="R1260" s="394" t="str">
        <f>'FORMAT REKAP'!BJ1197</f>
        <v/>
      </c>
      <c r="S1260" s="393" t="str">
        <f>'FORMAT REKAP'!BK1197</f>
        <v/>
      </c>
    </row>
    <row r="1261" spans="3:19" x14ac:dyDescent="0.25">
      <c r="C1261" s="394" t="str">
        <f>'FORMAT REKAP'!H1198&amp;"/"&amp;'FORMAT REKAP'!I1198</f>
        <v>/</v>
      </c>
      <c r="D1261" s="394" t="str">
        <f>'FORMAT REKAP'!AH1198</f>
        <v/>
      </c>
      <c r="E1261" s="394" t="str">
        <f>'FORMAT REKAP'!AM1198</f>
        <v/>
      </c>
      <c r="F1261" s="395" t="str">
        <f>'FORMAT REKAP'!AN1198</f>
        <v/>
      </c>
      <c r="G1261" s="394" t="str">
        <f>'FORMAT REKAP'!AQ1198</f>
        <v/>
      </c>
      <c r="H1261" s="394">
        <f>'FORMAT REKAP'!AS1198</f>
        <v>0</v>
      </c>
      <c r="I1261" s="394">
        <f>'FORMAT REKAP'!AU1198</f>
        <v>0</v>
      </c>
      <c r="J1261" s="394">
        <f>'FORMAT REKAP'!AY1198</f>
        <v>0</v>
      </c>
      <c r="K1261" s="395">
        <f>'FORMAT REKAP'!BA1198</f>
        <v>0</v>
      </c>
      <c r="L1261" s="395" t="str">
        <f>'FORMAT REKAP'!BD1198</f>
        <v/>
      </c>
      <c r="M1261" s="394" t="str">
        <f>'FORMAT REKAP'!BE1198&amp;"/"&amp;'FORMAT REKAP'!BF1198</f>
        <v>/</v>
      </c>
      <c r="P1261" s="394">
        <f>'FORMAT REKAP'!AW1198</f>
        <v>0</v>
      </c>
      <c r="Q1261" s="395" t="str">
        <f>'FORMAT REKAP'!BI1198</f>
        <v/>
      </c>
      <c r="R1261" s="394" t="str">
        <f>'FORMAT REKAP'!BJ1198</f>
        <v/>
      </c>
      <c r="S1261" s="393" t="str">
        <f>'FORMAT REKAP'!BK1198</f>
        <v/>
      </c>
    </row>
    <row r="1262" spans="3:19" x14ac:dyDescent="0.25">
      <c r="C1262" s="394" t="str">
        <f>'FORMAT REKAP'!H1199&amp;"/"&amp;'FORMAT REKAP'!I1199</f>
        <v>/</v>
      </c>
      <c r="D1262" s="394" t="str">
        <f>'FORMAT REKAP'!AH1199</f>
        <v/>
      </c>
      <c r="E1262" s="394" t="str">
        <f>'FORMAT REKAP'!AM1199</f>
        <v/>
      </c>
      <c r="F1262" s="395" t="str">
        <f>'FORMAT REKAP'!AN1199</f>
        <v/>
      </c>
      <c r="G1262" s="394" t="str">
        <f>'FORMAT REKAP'!AQ1199</f>
        <v/>
      </c>
      <c r="H1262" s="394">
        <f>'FORMAT REKAP'!AS1199</f>
        <v>0</v>
      </c>
      <c r="I1262" s="394">
        <f>'FORMAT REKAP'!AU1199</f>
        <v>0</v>
      </c>
      <c r="J1262" s="394">
        <f>'FORMAT REKAP'!AY1199</f>
        <v>0</v>
      </c>
      <c r="K1262" s="395">
        <f>'FORMAT REKAP'!BA1199</f>
        <v>0</v>
      </c>
      <c r="L1262" s="395" t="str">
        <f>'FORMAT REKAP'!BD1199</f>
        <v/>
      </c>
      <c r="M1262" s="394" t="str">
        <f>'FORMAT REKAP'!BE1199&amp;"/"&amp;'FORMAT REKAP'!BF1199</f>
        <v>/</v>
      </c>
      <c r="P1262" s="394">
        <f>'FORMAT REKAP'!AW1199</f>
        <v>0</v>
      </c>
      <c r="Q1262" s="395" t="str">
        <f>'FORMAT REKAP'!BI1199</f>
        <v/>
      </c>
      <c r="R1262" s="394" t="str">
        <f>'FORMAT REKAP'!BJ1199</f>
        <v/>
      </c>
      <c r="S1262" s="393" t="str">
        <f>'FORMAT REKAP'!BK1199</f>
        <v/>
      </c>
    </row>
    <row r="1263" spans="3:19" x14ac:dyDescent="0.25">
      <c r="C1263" s="394" t="str">
        <f>'FORMAT REKAP'!H1200&amp;"/"&amp;'FORMAT REKAP'!I1200</f>
        <v>/</v>
      </c>
      <c r="D1263" s="394" t="str">
        <f>'FORMAT REKAP'!AH1200</f>
        <v/>
      </c>
      <c r="E1263" s="394" t="str">
        <f>'FORMAT REKAP'!AM1200</f>
        <v/>
      </c>
      <c r="F1263" s="395" t="str">
        <f>'FORMAT REKAP'!AN1200</f>
        <v/>
      </c>
      <c r="G1263" s="394" t="str">
        <f>'FORMAT REKAP'!AQ1200</f>
        <v/>
      </c>
      <c r="H1263" s="394">
        <f>'FORMAT REKAP'!AS1200</f>
        <v>0</v>
      </c>
      <c r="I1263" s="394">
        <f>'FORMAT REKAP'!AU1200</f>
        <v>0</v>
      </c>
      <c r="J1263" s="394">
        <f>'FORMAT REKAP'!AY1200</f>
        <v>0</v>
      </c>
      <c r="K1263" s="395">
        <f>'FORMAT REKAP'!BA1200</f>
        <v>0</v>
      </c>
      <c r="L1263" s="395" t="str">
        <f>'FORMAT REKAP'!BD1200</f>
        <v/>
      </c>
      <c r="M1263" s="394" t="str">
        <f>'FORMAT REKAP'!BE1200&amp;"/"&amp;'FORMAT REKAP'!BF1200</f>
        <v>/</v>
      </c>
      <c r="P1263" s="394">
        <f>'FORMAT REKAP'!AW1200</f>
        <v>0</v>
      </c>
      <c r="Q1263" s="395" t="str">
        <f>'FORMAT REKAP'!BI1200</f>
        <v/>
      </c>
      <c r="R1263" s="394" t="str">
        <f>'FORMAT REKAP'!BJ1200</f>
        <v/>
      </c>
      <c r="S1263" s="393" t="str">
        <f>'FORMAT REKAP'!BK1200</f>
        <v/>
      </c>
    </row>
    <row r="1264" spans="3:19" x14ac:dyDescent="0.25">
      <c r="C1264" s="394" t="str">
        <f>'FORMAT REKAP'!H1201&amp;"/"&amp;'FORMAT REKAP'!I1201</f>
        <v>/</v>
      </c>
      <c r="D1264" s="394" t="str">
        <f>'FORMAT REKAP'!AH1201</f>
        <v/>
      </c>
      <c r="E1264" s="394" t="str">
        <f>'FORMAT REKAP'!AM1201</f>
        <v/>
      </c>
      <c r="F1264" s="395" t="str">
        <f>'FORMAT REKAP'!AN1201</f>
        <v/>
      </c>
      <c r="G1264" s="394" t="str">
        <f>'FORMAT REKAP'!AQ1201</f>
        <v/>
      </c>
      <c r="H1264" s="394">
        <f>'FORMAT REKAP'!AS1201</f>
        <v>0</v>
      </c>
      <c r="I1264" s="394">
        <f>'FORMAT REKAP'!AU1201</f>
        <v>0</v>
      </c>
      <c r="J1264" s="394">
        <f>'FORMAT REKAP'!AY1201</f>
        <v>0</v>
      </c>
      <c r="K1264" s="395">
        <f>'FORMAT REKAP'!BA1201</f>
        <v>0</v>
      </c>
      <c r="L1264" s="395" t="str">
        <f>'FORMAT REKAP'!BD1201</f>
        <v/>
      </c>
      <c r="M1264" s="394" t="str">
        <f>'FORMAT REKAP'!BE1201&amp;"/"&amp;'FORMAT REKAP'!BF1201</f>
        <v>/</v>
      </c>
      <c r="P1264" s="394">
        <f>'FORMAT REKAP'!AW1201</f>
        <v>0</v>
      </c>
      <c r="Q1264" s="395" t="str">
        <f>'FORMAT REKAP'!BI1201</f>
        <v/>
      </c>
      <c r="R1264" s="394" t="str">
        <f>'FORMAT REKAP'!BJ1201</f>
        <v/>
      </c>
      <c r="S1264" s="393" t="str">
        <f>'FORMAT REKAP'!BK1201</f>
        <v/>
      </c>
    </row>
    <row r="1265" spans="3:19" x14ac:dyDescent="0.25">
      <c r="C1265" s="394" t="str">
        <f>'FORMAT REKAP'!H1202&amp;"/"&amp;'FORMAT REKAP'!I1202</f>
        <v>/</v>
      </c>
      <c r="D1265" s="394" t="str">
        <f>'FORMAT REKAP'!AH1202</f>
        <v/>
      </c>
      <c r="E1265" s="394" t="str">
        <f>'FORMAT REKAP'!AM1202</f>
        <v/>
      </c>
      <c r="F1265" s="395" t="str">
        <f>'FORMAT REKAP'!AN1202</f>
        <v/>
      </c>
      <c r="G1265" s="394" t="str">
        <f>'FORMAT REKAP'!AQ1202</f>
        <v/>
      </c>
      <c r="H1265" s="394">
        <f>'FORMAT REKAP'!AS1202</f>
        <v>0</v>
      </c>
      <c r="I1265" s="394">
        <f>'FORMAT REKAP'!AU1202</f>
        <v>0</v>
      </c>
      <c r="J1265" s="394">
        <f>'FORMAT REKAP'!AY1202</f>
        <v>0</v>
      </c>
      <c r="K1265" s="395">
        <f>'FORMAT REKAP'!BA1202</f>
        <v>0</v>
      </c>
      <c r="L1265" s="395" t="str">
        <f>'FORMAT REKAP'!BD1202</f>
        <v/>
      </c>
      <c r="M1265" s="394" t="str">
        <f>'FORMAT REKAP'!BE1202&amp;"/"&amp;'FORMAT REKAP'!BF1202</f>
        <v>/</v>
      </c>
      <c r="P1265" s="394">
        <f>'FORMAT REKAP'!AW1202</f>
        <v>0</v>
      </c>
      <c r="Q1265" s="395" t="str">
        <f>'FORMAT REKAP'!BI1202</f>
        <v/>
      </c>
      <c r="R1265" s="394" t="str">
        <f>'FORMAT REKAP'!BJ1202</f>
        <v/>
      </c>
      <c r="S1265" s="393" t="str">
        <f>'FORMAT REKAP'!BK1202</f>
        <v/>
      </c>
    </row>
    <row r="1266" spans="3:19" x14ac:dyDescent="0.25">
      <c r="C1266" s="394" t="str">
        <f>'FORMAT REKAP'!H1203&amp;"/"&amp;'FORMAT REKAP'!I1203</f>
        <v>/</v>
      </c>
      <c r="D1266" s="394" t="str">
        <f>'FORMAT REKAP'!AH1203</f>
        <v/>
      </c>
      <c r="E1266" s="394" t="str">
        <f>'FORMAT REKAP'!AM1203</f>
        <v/>
      </c>
      <c r="F1266" s="395" t="str">
        <f>'FORMAT REKAP'!AN1203</f>
        <v/>
      </c>
      <c r="G1266" s="394" t="str">
        <f>'FORMAT REKAP'!AQ1203</f>
        <v/>
      </c>
      <c r="H1266" s="394">
        <f>'FORMAT REKAP'!AS1203</f>
        <v>0</v>
      </c>
      <c r="I1266" s="394">
        <f>'FORMAT REKAP'!AU1203</f>
        <v>0</v>
      </c>
      <c r="J1266" s="394">
        <f>'FORMAT REKAP'!AY1203</f>
        <v>0</v>
      </c>
      <c r="K1266" s="395">
        <f>'FORMAT REKAP'!BA1203</f>
        <v>0</v>
      </c>
      <c r="L1266" s="395" t="str">
        <f>'FORMAT REKAP'!BD1203</f>
        <v/>
      </c>
      <c r="M1266" s="394" t="str">
        <f>'FORMAT REKAP'!BE1203&amp;"/"&amp;'FORMAT REKAP'!BF1203</f>
        <v>/</v>
      </c>
      <c r="P1266" s="394">
        <f>'FORMAT REKAP'!AW1203</f>
        <v>0</v>
      </c>
      <c r="Q1266" s="395" t="str">
        <f>'FORMAT REKAP'!BI1203</f>
        <v/>
      </c>
      <c r="R1266" s="394" t="str">
        <f>'FORMAT REKAP'!BJ1203</f>
        <v/>
      </c>
      <c r="S1266" s="393" t="str">
        <f>'FORMAT REKAP'!BK1203</f>
        <v/>
      </c>
    </row>
    <row r="1267" spans="3:19" x14ac:dyDescent="0.25">
      <c r="C1267" s="394" t="str">
        <f>'FORMAT REKAP'!H1204&amp;"/"&amp;'FORMAT REKAP'!I1204</f>
        <v>/</v>
      </c>
      <c r="D1267" s="394" t="str">
        <f>'FORMAT REKAP'!AH1204</f>
        <v/>
      </c>
      <c r="E1267" s="394" t="str">
        <f>'FORMAT REKAP'!AM1204</f>
        <v/>
      </c>
      <c r="F1267" s="395" t="str">
        <f>'FORMAT REKAP'!AN1204</f>
        <v/>
      </c>
      <c r="G1267" s="394" t="str">
        <f>'FORMAT REKAP'!AQ1204</f>
        <v/>
      </c>
      <c r="H1267" s="394">
        <f>'FORMAT REKAP'!AS1204</f>
        <v>0</v>
      </c>
      <c r="I1267" s="394">
        <f>'FORMAT REKAP'!AU1204</f>
        <v>0</v>
      </c>
      <c r="J1267" s="394">
        <f>'FORMAT REKAP'!AY1204</f>
        <v>0</v>
      </c>
      <c r="K1267" s="395">
        <f>'FORMAT REKAP'!BA1204</f>
        <v>0</v>
      </c>
      <c r="L1267" s="395" t="str">
        <f>'FORMAT REKAP'!BD1204</f>
        <v/>
      </c>
      <c r="M1267" s="394" t="str">
        <f>'FORMAT REKAP'!BE1204&amp;"/"&amp;'FORMAT REKAP'!BF1204</f>
        <v>/</v>
      </c>
      <c r="P1267" s="394">
        <f>'FORMAT REKAP'!AW1204</f>
        <v>0</v>
      </c>
      <c r="Q1267" s="395" t="str">
        <f>'FORMAT REKAP'!BI1204</f>
        <v/>
      </c>
      <c r="R1267" s="394" t="str">
        <f>'FORMAT REKAP'!BJ1204</f>
        <v/>
      </c>
      <c r="S1267" s="393" t="str">
        <f>'FORMAT REKAP'!BK1204</f>
        <v/>
      </c>
    </row>
    <row r="1268" spans="3:19" x14ac:dyDescent="0.25">
      <c r="C1268" s="394" t="str">
        <f>'FORMAT REKAP'!H1205&amp;"/"&amp;'FORMAT REKAP'!I1205</f>
        <v>/</v>
      </c>
      <c r="D1268" s="394" t="str">
        <f>'FORMAT REKAP'!AH1205</f>
        <v/>
      </c>
      <c r="E1268" s="394" t="str">
        <f>'FORMAT REKAP'!AM1205</f>
        <v/>
      </c>
      <c r="F1268" s="395" t="str">
        <f>'FORMAT REKAP'!AN1205</f>
        <v/>
      </c>
      <c r="G1268" s="394" t="str">
        <f>'FORMAT REKAP'!AQ1205</f>
        <v/>
      </c>
      <c r="H1268" s="394">
        <f>'FORMAT REKAP'!AS1205</f>
        <v>0</v>
      </c>
      <c r="I1268" s="394">
        <f>'FORMAT REKAP'!AU1205</f>
        <v>0</v>
      </c>
      <c r="J1268" s="394">
        <f>'FORMAT REKAP'!AY1205</f>
        <v>0</v>
      </c>
      <c r="K1268" s="395">
        <f>'FORMAT REKAP'!BA1205</f>
        <v>0</v>
      </c>
      <c r="L1268" s="395" t="str">
        <f>'FORMAT REKAP'!BD1205</f>
        <v/>
      </c>
      <c r="M1268" s="394" t="str">
        <f>'FORMAT REKAP'!BE1205&amp;"/"&amp;'FORMAT REKAP'!BF1205</f>
        <v>/</v>
      </c>
      <c r="P1268" s="394">
        <f>'FORMAT REKAP'!AW1205</f>
        <v>0</v>
      </c>
      <c r="Q1268" s="395" t="str">
        <f>'FORMAT REKAP'!BI1205</f>
        <v/>
      </c>
      <c r="R1268" s="394" t="str">
        <f>'FORMAT REKAP'!BJ1205</f>
        <v/>
      </c>
      <c r="S1268" s="393" t="str">
        <f>'FORMAT REKAP'!BK1205</f>
        <v/>
      </c>
    </row>
    <row r="1269" spans="3:19" x14ac:dyDescent="0.25">
      <c r="C1269" s="394" t="str">
        <f>'FORMAT REKAP'!H1206&amp;"/"&amp;'FORMAT REKAP'!I1206</f>
        <v>/</v>
      </c>
      <c r="D1269" s="394" t="str">
        <f>'FORMAT REKAP'!AH1206</f>
        <v/>
      </c>
      <c r="E1269" s="394" t="str">
        <f>'FORMAT REKAP'!AM1206</f>
        <v/>
      </c>
      <c r="F1269" s="395" t="str">
        <f>'FORMAT REKAP'!AN1206</f>
        <v/>
      </c>
      <c r="G1269" s="394" t="str">
        <f>'FORMAT REKAP'!AQ1206</f>
        <v/>
      </c>
      <c r="H1269" s="394">
        <f>'FORMAT REKAP'!AS1206</f>
        <v>0</v>
      </c>
      <c r="I1269" s="394">
        <f>'FORMAT REKAP'!AU1206</f>
        <v>0</v>
      </c>
      <c r="J1269" s="394">
        <f>'FORMAT REKAP'!AY1206</f>
        <v>0</v>
      </c>
      <c r="K1269" s="395">
        <f>'FORMAT REKAP'!BA1206</f>
        <v>0</v>
      </c>
      <c r="L1269" s="395" t="str">
        <f>'FORMAT REKAP'!BD1206</f>
        <v/>
      </c>
      <c r="M1269" s="394" t="str">
        <f>'FORMAT REKAP'!BE1206&amp;"/"&amp;'FORMAT REKAP'!BF1206</f>
        <v>/</v>
      </c>
      <c r="P1269" s="394">
        <f>'FORMAT REKAP'!AW1206</f>
        <v>0</v>
      </c>
      <c r="Q1269" s="395" t="str">
        <f>'FORMAT REKAP'!BI1206</f>
        <v/>
      </c>
      <c r="R1269" s="394" t="str">
        <f>'FORMAT REKAP'!BJ1206</f>
        <v/>
      </c>
      <c r="S1269" s="393" t="str">
        <f>'FORMAT REKAP'!BK1206</f>
        <v/>
      </c>
    </row>
    <row r="1270" spans="3:19" x14ac:dyDescent="0.25">
      <c r="C1270" s="394" t="str">
        <f>'FORMAT REKAP'!H1207&amp;"/"&amp;'FORMAT REKAP'!I1207</f>
        <v>/</v>
      </c>
      <c r="D1270" s="394" t="str">
        <f>'FORMAT REKAP'!AH1207</f>
        <v/>
      </c>
      <c r="E1270" s="394" t="str">
        <f>'FORMAT REKAP'!AM1207</f>
        <v/>
      </c>
      <c r="F1270" s="395" t="str">
        <f>'FORMAT REKAP'!AN1207</f>
        <v/>
      </c>
      <c r="G1270" s="394" t="str">
        <f>'FORMAT REKAP'!AQ1207</f>
        <v/>
      </c>
      <c r="H1270" s="394">
        <f>'FORMAT REKAP'!AS1207</f>
        <v>0</v>
      </c>
      <c r="I1270" s="394">
        <f>'FORMAT REKAP'!AU1207</f>
        <v>0</v>
      </c>
      <c r="J1270" s="394">
        <f>'FORMAT REKAP'!AY1207</f>
        <v>0</v>
      </c>
      <c r="K1270" s="395">
        <f>'FORMAT REKAP'!BA1207</f>
        <v>0</v>
      </c>
      <c r="L1270" s="395" t="str">
        <f>'FORMAT REKAP'!BD1207</f>
        <v/>
      </c>
      <c r="M1270" s="394" t="str">
        <f>'FORMAT REKAP'!BE1207&amp;"/"&amp;'FORMAT REKAP'!BF1207</f>
        <v>/</v>
      </c>
      <c r="P1270" s="394">
        <f>'FORMAT REKAP'!AW1207</f>
        <v>0</v>
      </c>
      <c r="Q1270" s="395" t="str">
        <f>'FORMAT REKAP'!BI1207</f>
        <v/>
      </c>
      <c r="R1270" s="394" t="str">
        <f>'FORMAT REKAP'!BJ1207</f>
        <v/>
      </c>
      <c r="S1270" s="393" t="str">
        <f>'FORMAT REKAP'!BK1207</f>
        <v/>
      </c>
    </row>
    <row r="1271" spans="3:19" x14ac:dyDescent="0.25">
      <c r="C1271" s="394" t="str">
        <f>'FORMAT REKAP'!H1208&amp;"/"&amp;'FORMAT REKAP'!I1208</f>
        <v>/</v>
      </c>
      <c r="D1271" s="394" t="str">
        <f>'FORMAT REKAP'!AH1208</f>
        <v/>
      </c>
      <c r="E1271" s="394" t="str">
        <f>'FORMAT REKAP'!AM1208</f>
        <v/>
      </c>
      <c r="F1271" s="395" t="str">
        <f>'FORMAT REKAP'!AN1208</f>
        <v/>
      </c>
      <c r="G1271" s="394" t="str">
        <f>'FORMAT REKAP'!AQ1208</f>
        <v/>
      </c>
      <c r="H1271" s="394">
        <f>'FORMAT REKAP'!AS1208</f>
        <v>0</v>
      </c>
      <c r="I1271" s="394">
        <f>'FORMAT REKAP'!AU1208</f>
        <v>0</v>
      </c>
      <c r="J1271" s="394">
        <f>'FORMAT REKAP'!AY1208</f>
        <v>0</v>
      </c>
      <c r="K1271" s="395">
        <f>'FORMAT REKAP'!BA1208</f>
        <v>0</v>
      </c>
      <c r="L1271" s="395" t="str">
        <f>'FORMAT REKAP'!BD1208</f>
        <v/>
      </c>
      <c r="M1271" s="394" t="str">
        <f>'FORMAT REKAP'!BE1208&amp;"/"&amp;'FORMAT REKAP'!BF1208</f>
        <v>/</v>
      </c>
      <c r="P1271" s="394">
        <f>'FORMAT REKAP'!AW1208</f>
        <v>0</v>
      </c>
      <c r="Q1271" s="395" t="str">
        <f>'FORMAT REKAP'!BI1208</f>
        <v/>
      </c>
      <c r="R1271" s="394" t="str">
        <f>'FORMAT REKAP'!BJ1208</f>
        <v/>
      </c>
      <c r="S1271" s="393" t="str">
        <f>'FORMAT REKAP'!BK1208</f>
        <v/>
      </c>
    </row>
    <row r="1272" spans="3:19" x14ac:dyDescent="0.25">
      <c r="C1272" s="394" t="str">
        <f>'FORMAT REKAP'!H1209&amp;"/"&amp;'FORMAT REKAP'!I1209</f>
        <v>/</v>
      </c>
      <c r="D1272" s="394" t="str">
        <f>'FORMAT REKAP'!AH1209</f>
        <v/>
      </c>
      <c r="E1272" s="394" t="str">
        <f>'FORMAT REKAP'!AM1209</f>
        <v/>
      </c>
      <c r="F1272" s="395" t="str">
        <f>'FORMAT REKAP'!AN1209</f>
        <v/>
      </c>
      <c r="G1272" s="394" t="str">
        <f>'FORMAT REKAP'!AQ1209</f>
        <v/>
      </c>
      <c r="H1272" s="394">
        <f>'FORMAT REKAP'!AS1209</f>
        <v>0</v>
      </c>
      <c r="I1272" s="394">
        <f>'FORMAT REKAP'!AU1209</f>
        <v>0</v>
      </c>
      <c r="J1272" s="394">
        <f>'FORMAT REKAP'!AY1209</f>
        <v>0</v>
      </c>
      <c r="K1272" s="395">
        <f>'FORMAT REKAP'!BA1209</f>
        <v>0</v>
      </c>
      <c r="L1272" s="395" t="str">
        <f>'FORMAT REKAP'!BD1209</f>
        <v/>
      </c>
      <c r="M1272" s="394" t="str">
        <f>'FORMAT REKAP'!BE1209&amp;"/"&amp;'FORMAT REKAP'!BF1209</f>
        <v>/</v>
      </c>
      <c r="P1272" s="394">
        <f>'FORMAT REKAP'!AW1209</f>
        <v>0</v>
      </c>
      <c r="Q1272" s="395" t="str">
        <f>'FORMAT REKAP'!BI1209</f>
        <v/>
      </c>
      <c r="R1272" s="394" t="str">
        <f>'FORMAT REKAP'!BJ1209</f>
        <v/>
      </c>
      <c r="S1272" s="393" t="str">
        <f>'FORMAT REKAP'!BK1209</f>
        <v/>
      </c>
    </row>
    <row r="1273" spans="3:19" x14ac:dyDescent="0.25">
      <c r="C1273" s="394" t="str">
        <f>'FORMAT REKAP'!H1210&amp;"/"&amp;'FORMAT REKAP'!I1210</f>
        <v>/</v>
      </c>
      <c r="D1273" s="394" t="str">
        <f>'FORMAT REKAP'!AH1210</f>
        <v/>
      </c>
      <c r="E1273" s="394" t="str">
        <f>'FORMAT REKAP'!AM1210</f>
        <v/>
      </c>
      <c r="F1273" s="395" t="str">
        <f>'FORMAT REKAP'!AN1210</f>
        <v/>
      </c>
      <c r="G1273" s="394" t="str">
        <f>'FORMAT REKAP'!AQ1210</f>
        <v/>
      </c>
      <c r="H1273" s="394">
        <f>'FORMAT REKAP'!AS1210</f>
        <v>0</v>
      </c>
      <c r="I1273" s="394">
        <f>'FORMAT REKAP'!AU1210</f>
        <v>0</v>
      </c>
      <c r="J1273" s="394">
        <f>'FORMAT REKAP'!AY1210</f>
        <v>0</v>
      </c>
      <c r="K1273" s="395">
        <f>'FORMAT REKAP'!BA1210</f>
        <v>0</v>
      </c>
      <c r="L1273" s="395" t="str">
        <f>'FORMAT REKAP'!BD1210</f>
        <v/>
      </c>
      <c r="M1273" s="394" t="str">
        <f>'FORMAT REKAP'!BE1210&amp;"/"&amp;'FORMAT REKAP'!BF1210</f>
        <v>/</v>
      </c>
      <c r="P1273" s="394">
        <f>'FORMAT REKAP'!AW1210</f>
        <v>0</v>
      </c>
      <c r="Q1273" s="395" t="str">
        <f>'FORMAT REKAP'!BI1210</f>
        <v/>
      </c>
      <c r="R1273" s="394" t="str">
        <f>'FORMAT REKAP'!BJ1210</f>
        <v/>
      </c>
      <c r="S1273" s="393" t="str">
        <f>'FORMAT REKAP'!BK1210</f>
        <v/>
      </c>
    </row>
    <row r="1274" spans="3:19" x14ac:dyDescent="0.25">
      <c r="C1274" s="394" t="str">
        <f>'FORMAT REKAP'!H1211&amp;"/"&amp;'FORMAT REKAP'!I1211</f>
        <v>/</v>
      </c>
      <c r="D1274" s="394" t="str">
        <f>'FORMAT REKAP'!AH1211</f>
        <v/>
      </c>
      <c r="E1274" s="394" t="str">
        <f>'FORMAT REKAP'!AM1211</f>
        <v/>
      </c>
      <c r="F1274" s="395" t="str">
        <f>'FORMAT REKAP'!AN1211</f>
        <v/>
      </c>
      <c r="G1274" s="394" t="str">
        <f>'FORMAT REKAP'!AQ1211</f>
        <v/>
      </c>
      <c r="H1274" s="394">
        <f>'FORMAT REKAP'!AS1211</f>
        <v>0</v>
      </c>
      <c r="I1274" s="394">
        <f>'FORMAT REKAP'!AU1211</f>
        <v>0</v>
      </c>
      <c r="J1274" s="394">
        <f>'FORMAT REKAP'!AY1211</f>
        <v>0</v>
      </c>
      <c r="K1274" s="395">
        <f>'FORMAT REKAP'!BA1211</f>
        <v>0</v>
      </c>
      <c r="L1274" s="395" t="str">
        <f>'FORMAT REKAP'!BD1211</f>
        <v/>
      </c>
      <c r="M1274" s="394" t="str">
        <f>'FORMAT REKAP'!BE1211&amp;"/"&amp;'FORMAT REKAP'!BF1211</f>
        <v>/</v>
      </c>
      <c r="P1274" s="394">
        <f>'FORMAT REKAP'!AW1211</f>
        <v>0</v>
      </c>
      <c r="Q1274" s="395" t="str">
        <f>'FORMAT REKAP'!BI1211</f>
        <v/>
      </c>
      <c r="R1274" s="394" t="str">
        <f>'FORMAT REKAP'!BJ1211</f>
        <v/>
      </c>
      <c r="S1274" s="393" t="str">
        <f>'FORMAT REKAP'!BK1211</f>
        <v/>
      </c>
    </row>
    <row r="1275" spans="3:19" x14ac:dyDescent="0.25">
      <c r="C1275" s="394" t="str">
        <f>'FORMAT REKAP'!H1212&amp;"/"&amp;'FORMAT REKAP'!I1212</f>
        <v>/</v>
      </c>
      <c r="D1275" s="394" t="str">
        <f>'FORMAT REKAP'!AH1212</f>
        <v/>
      </c>
      <c r="E1275" s="394" t="str">
        <f>'FORMAT REKAP'!AM1212</f>
        <v/>
      </c>
      <c r="F1275" s="395" t="str">
        <f>'FORMAT REKAP'!AN1212</f>
        <v/>
      </c>
      <c r="G1275" s="394" t="str">
        <f>'FORMAT REKAP'!AQ1212</f>
        <v/>
      </c>
      <c r="H1275" s="394">
        <f>'FORMAT REKAP'!AS1212</f>
        <v>0</v>
      </c>
      <c r="I1275" s="394">
        <f>'FORMAT REKAP'!AU1212</f>
        <v>0</v>
      </c>
      <c r="J1275" s="394">
        <f>'FORMAT REKAP'!AY1212</f>
        <v>0</v>
      </c>
      <c r="K1275" s="395">
        <f>'FORMAT REKAP'!BA1212</f>
        <v>0</v>
      </c>
      <c r="L1275" s="395" t="str">
        <f>'FORMAT REKAP'!BD1212</f>
        <v/>
      </c>
      <c r="M1275" s="394" t="str">
        <f>'FORMAT REKAP'!BE1212&amp;"/"&amp;'FORMAT REKAP'!BF1212</f>
        <v>/</v>
      </c>
      <c r="P1275" s="394">
        <f>'FORMAT REKAP'!AW1212</f>
        <v>0</v>
      </c>
      <c r="Q1275" s="395" t="str">
        <f>'FORMAT REKAP'!BI1212</f>
        <v/>
      </c>
      <c r="R1275" s="394" t="str">
        <f>'FORMAT REKAP'!BJ1212</f>
        <v/>
      </c>
      <c r="S1275" s="393" t="str">
        <f>'FORMAT REKAP'!BK1212</f>
        <v/>
      </c>
    </row>
    <row r="1276" spans="3:19" x14ac:dyDescent="0.25">
      <c r="C1276" s="394" t="str">
        <f>'FORMAT REKAP'!H1213&amp;"/"&amp;'FORMAT REKAP'!I1213</f>
        <v>/</v>
      </c>
      <c r="D1276" s="394" t="str">
        <f>'FORMAT REKAP'!AH1213</f>
        <v/>
      </c>
      <c r="E1276" s="394" t="str">
        <f>'FORMAT REKAP'!AM1213</f>
        <v/>
      </c>
      <c r="F1276" s="395" t="str">
        <f>'FORMAT REKAP'!AN1213</f>
        <v/>
      </c>
      <c r="G1276" s="394" t="str">
        <f>'FORMAT REKAP'!AQ1213</f>
        <v/>
      </c>
      <c r="H1276" s="394">
        <f>'FORMAT REKAP'!AS1213</f>
        <v>0</v>
      </c>
      <c r="I1276" s="394">
        <f>'FORMAT REKAP'!AU1213</f>
        <v>0</v>
      </c>
      <c r="J1276" s="394">
        <f>'FORMAT REKAP'!AY1213</f>
        <v>0</v>
      </c>
      <c r="K1276" s="395">
        <f>'FORMAT REKAP'!BA1213</f>
        <v>0</v>
      </c>
      <c r="L1276" s="395" t="str">
        <f>'FORMAT REKAP'!BD1213</f>
        <v/>
      </c>
      <c r="M1276" s="394" t="str">
        <f>'FORMAT REKAP'!BE1213&amp;"/"&amp;'FORMAT REKAP'!BF1213</f>
        <v>/</v>
      </c>
      <c r="P1276" s="394">
        <f>'FORMAT REKAP'!AW1213</f>
        <v>0</v>
      </c>
      <c r="Q1276" s="395" t="str">
        <f>'FORMAT REKAP'!BI1213</f>
        <v/>
      </c>
      <c r="R1276" s="394" t="str">
        <f>'FORMAT REKAP'!BJ1213</f>
        <v/>
      </c>
      <c r="S1276" s="393" t="str">
        <f>'FORMAT REKAP'!BK1213</f>
        <v/>
      </c>
    </row>
    <row r="1277" spans="3:19" x14ac:dyDescent="0.25">
      <c r="C1277" s="394" t="str">
        <f>'FORMAT REKAP'!H1214&amp;"/"&amp;'FORMAT REKAP'!I1214</f>
        <v>/</v>
      </c>
      <c r="D1277" s="394" t="str">
        <f>'FORMAT REKAP'!AH1214</f>
        <v/>
      </c>
      <c r="E1277" s="394" t="str">
        <f>'FORMAT REKAP'!AM1214</f>
        <v/>
      </c>
      <c r="F1277" s="395" t="str">
        <f>'FORMAT REKAP'!AN1214</f>
        <v/>
      </c>
      <c r="G1277" s="394" t="str">
        <f>'FORMAT REKAP'!AQ1214</f>
        <v/>
      </c>
      <c r="H1277" s="394">
        <f>'FORMAT REKAP'!AS1214</f>
        <v>0</v>
      </c>
      <c r="I1277" s="394">
        <f>'FORMAT REKAP'!AU1214</f>
        <v>0</v>
      </c>
      <c r="J1277" s="394">
        <f>'FORMAT REKAP'!AY1214</f>
        <v>0</v>
      </c>
      <c r="K1277" s="395">
        <f>'FORMAT REKAP'!BA1214</f>
        <v>0</v>
      </c>
      <c r="L1277" s="395" t="str">
        <f>'FORMAT REKAP'!BD1214</f>
        <v/>
      </c>
      <c r="M1277" s="394" t="str">
        <f>'FORMAT REKAP'!BE1214&amp;"/"&amp;'FORMAT REKAP'!BF1214</f>
        <v>/</v>
      </c>
      <c r="P1277" s="394">
        <f>'FORMAT REKAP'!AW1214</f>
        <v>0</v>
      </c>
      <c r="Q1277" s="395" t="str">
        <f>'FORMAT REKAP'!BI1214</f>
        <v/>
      </c>
      <c r="R1277" s="394" t="str">
        <f>'FORMAT REKAP'!BJ1214</f>
        <v/>
      </c>
      <c r="S1277" s="393" t="str">
        <f>'FORMAT REKAP'!BK1214</f>
        <v/>
      </c>
    </row>
    <row r="1278" spans="3:19" x14ac:dyDescent="0.25">
      <c r="C1278" s="394" t="str">
        <f>'FORMAT REKAP'!H1215&amp;"/"&amp;'FORMAT REKAP'!I1215</f>
        <v>/</v>
      </c>
      <c r="D1278" s="394" t="str">
        <f>'FORMAT REKAP'!AH1215</f>
        <v/>
      </c>
      <c r="E1278" s="394" t="str">
        <f>'FORMAT REKAP'!AM1215</f>
        <v/>
      </c>
      <c r="F1278" s="395" t="str">
        <f>'FORMAT REKAP'!AN1215</f>
        <v/>
      </c>
      <c r="G1278" s="394" t="str">
        <f>'FORMAT REKAP'!AQ1215</f>
        <v/>
      </c>
      <c r="H1278" s="394">
        <f>'FORMAT REKAP'!AS1215</f>
        <v>0</v>
      </c>
      <c r="I1278" s="394">
        <f>'FORMAT REKAP'!AU1215</f>
        <v>0</v>
      </c>
      <c r="J1278" s="394">
        <f>'FORMAT REKAP'!AY1215</f>
        <v>0</v>
      </c>
      <c r="K1278" s="395">
        <f>'FORMAT REKAP'!BA1215</f>
        <v>0</v>
      </c>
      <c r="L1278" s="395" t="str">
        <f>'FORMAT REKAP'!BD1215</f>
        <v/>
      </c>
      <c r="M1278" s="394" t="str">
        <f>'FORMAT REKAP'!BE1215&amp;"/"&amp;'FORMAT REKAP'!BF1215</f>
        <v>/</v>
      </c>
      <c r="P1278" s="394">
        <f>'FORMAT REKAP'!AW1215</f>
        <v>0</v>
      </c>
      <c r="Q1278" s="395" t="str">
        <f>'FORMAT REKAP'!BI1215</f>
        <v/>
      </c>
      <c r="R1278" s="394" t="str">
        <f>'FORMAT REKAP'!BJ1215</f>
        <v/>
      </c>
      <c r="S1278" s="393" t="str">
        <f>'FORMAT REKAP'!BK1215</f>
        <v/>
      </c>
    </row>
    <row r="1279" spans="3:19" x14ac:dyDescent="0.25">
      <c r="C1279" s="394" t="str">
        <f>'FORMAT REKAP'!H1216&amp;"/"&amp;'FORMAT REKAP'!I1216</f>
        <v>/</v>
      </c>
      <c r="D1279" s="394" t="str">
        <f>'FORMAT REKAP'!AH1216</f>
        <v/>
      </c>
      <c r="E1279" s="394" t="str">
        <f>'FORMAT REKAP'!AM1216</f>
        <v/>
      </c>
      <c r="F1279" s="395" t="str">
        <f>'FORMAT REKAP'!AN1216</f>
        <v/>
      </c>
      <c r="G1279" s="394" t="str">
        <f>'FORMAT REKAP'!AQ1216</f>
        <v/>
      </c>
      <c r="H1279" s="394">
        <f>'FORMAT REKAP'!AS1216</f>
        <v>0</v>
      </c>
      <c r="I1279" s="394">
        <f>'FORMAT REKAP'!AU1216</f>
        <v>0</v>
      </c>
      <c r="J1279" s="394">
        <f>'FORMAT REKAP'!AY1216</f>
        <v>0</v>
      </c>
      <c r="K1279" s="395">
        <f>'FORMAT REKAP'!BA1216</f>
        <v>0</v>
      </c>
      <c r="L1279" s="395" t="str">
        <f>'FORMAT REKAP'!BD1216</f>
        <v/>
      </c>
      <c r="M1279" s="394" t="str">
        <f>'FORMAT REKAP'!BE1216&amp;"/"&amp;'FORMAT REKAP'!BF1216</f>
        <v>/</v>
      </c>
      <c r="P1279" s="394">
        <f>'FORMAT REKAP'!AW1216</f>
        <v>0</v>
      </c>
      <c r="Q1279" s="395" t="str">
        <f>'FORMAT REKAP'!BI1216</f>
        <v/>
      </c>
      <c r="R1279" s="394" t="str">
        <f>'FORMAT REKAP'!BJ1216</f>
        <v/>
      </c>
      <c r="S1279" s="393" t="str">
        <f>'FORMAT REKAP'!BK1216</f>
        <v/>
      </c>
    </row>
    <row r="1280" spans="3:19" x14ac:dyDescent="0.25">
      <c r="C1280" s="394" t="str">
        <f>'FORMAT REKAP'!H1217&amp;"/"&amp;'FORMAT REKAP'!I1217</f>
        <v>/</v>
      </c>
      <c r="D1280" s="394" t="str">
        <f>'FORMAT REKAP'!AH1217</f>
        <v/>
      </c>
      <c r="E1280" s="394" t="str">
        <f>'FORMAT REKAP'!AM1217</f>
        <v/>
      </c>
      <c r="F1280" s="395" t="str">
        <f>'FORMAT REKAP'!AN1217</f>
        <v/>
      </c>
      <c r="G1280" s="394" t="str">
        <f>'FORMAT REKAP'!AQ1217</f>
        <v/>
      </c>
      <c r="H1280" s="394">
        <f>'FORMAT REKAP'!AS1217</f>
        <v>0</v>
      </c>
      <c r="I1280" s="394">
        <f>'FORMAT REKAP'!AU1217</f>
        <v>0</v>
      </c>
      <c r="J1280" s="394">
        <f>'FORMAT REKAP'!AY1217</f>
        <v>0</v>
      </c>
      <c r="K1280" s="395">
        <f>'FORMAT REKAP'!BA1217</f>
        <v>0</v>
      </c>
      <c r="L1280" s="395" t="str">
        <f>'FORMAT REKAP'!BD1217</f>
        <v/>
      </c>
      <c r="M1280" s="394" t="str">
        <f>'FORMAT REKAP'!BE1217&amp;"/"&amp;'FORMAT REKAP'!BF1217</f>
        <v>/</v>
      </c>
      <c r="P1280" s="394">
        <f>'FORMAT REKAP'!AW1217</f>
        <v>0</v>
      </c>
      <c r="Q1280" s="395" t="str">
        <f>'FORMAT REKAP'!BI1217</f>
        <v/>
      </c>
      <c r="R1280" s="394" t="str">
        <f>'FORMAT REKAP'!BJ1217</f>
        <v/>
      </c>
      <c r="S1280" s="393" t="str">
        <f>'FORMAT REKAP'!BK1217</f>
        <v/>
      </c>
    </row>
    <row r="1281" spans="3:19" x14ac:dyDescent="0.25">
      <c r="C1281" s="394" t="str">
        <f>'FORMAT REKAP'!H1218&amp;"/"&amp;'FORMAT REKAP'!I1218</f>
        <v>/</v>
      </c>
      <c r="D1281" s="394" t="str">
        <f>'FORMAT REKAP'!AH1218</f>
        <v/>
      </c>
      <c r="E1281" s="394" t="str">
        <f>'FORMAT REKAP'!AM1218</f>
        <v/>
      </c>
      <c r="F1281" s="395" t="str">
        <f>'FORMAT REKAP'!AN1218</f>
        <v/>
      </c>
      <c r="G1281" s="394" t="str">
        <f>'FORMAT REKAP'!AQ1218</f>
        <v/>
      </c>
      <c r="H1281" s="394">
        <f>'FORMAT REKAP'!AS1218</f>
        <v>0</v>
      </c>
      <c r="I1281" s="394">
        <f>'FORMAT REKAP'!AU1218</f>
        <v>0</v>
      </c>
      <c r="J1281" s="394">
        <f>'FORMAT REKAP'!AY1218</f>
        <v>0</v>
      </c>
      <c r="K1281" s="395">
        <f>'FORMAT REKAP'!BA1218</f>
        <v>0</v>
      </c>
      <c r="L1281" s="395" t="str">
        <f>'FORMAT REKAP'!BD1218</f>
        <v/>
      </c>
      <c r="M1281" s="394" t="str">
        <f>'FORMAT REKAP'!BE1218&amp;"/"&amp;'FORMAT REKAP'!BF1218</f>
        <v>/</v>
      </c>
      <c r="P1281" s="394">
        <f>'FORMAT REKAP'!AW1218</f>
        <v>0</v>
      </c>
      <c r="Q1281" s="395" t="str">
        <f>'FORMAT REKAP'!BI1218</f>
        <v/>
      </c>
      <c r="R1281" s="394" t="str">
        <f>'FORMAT REKAP'!BJ1218</f>
        <v/>
      </c>
      <c r="S1281" s="393" t="str">
        <f>'FORMAT REKAP'!BK1218</f>
        <v/>
      </c>
    </row>
    <row r="1282" spans="3:19" x14ac:dyDescent="0.25">
      <c r="C1282" s="394" t="str">
        <f>'FORMAT REKAP'!H1219&amp;"/"&amp;'FORMAT REKAP'!I1219</f>
        <v>/</v>
      </c>
      <c r="D1282" s="394" t="str">
        <f>'FORMAT REKAP'!AH1219</f>
        <v/>
      </c>
      <c r="E1282" s="394" t="str">
        <f>'FORMAT REKAP'!AM1219</f>
        <v/>
      </c>
      <c r="F1282" s="395" t="str">
        <f>'FORMAT REKAP'!AN1219</f>
        <v/>
      </c>
      <c r="G1282" s="394" t="str">
        <f>'FORMAT REKAP'!AQ1219</f>
        <v/>
      </c>
      <c r="H1282" s="394">
        <f>'FORMAT REKAP'!AS1219</f>
        <v>0</v>
      </c>
      <c r="I1282" s="394">
        <f>'FORMAT REKAP'!AU1219</f>
        <v>0</v>
      </c>
      <c r="J1282" s="394">
        <f>'FORMAT REKAP'!AY1219</f>
        <v>0</v>
      </c>
      <c r="K1282" s="395">
        <f>'FORMAT REKAP'!BA1219</f>
        <v>0</v>
      </c>
      <c r="L1282" s="395" t="str">
        <f>'FORMAT REKAP'!BD1219</f>
        <v/>
      </c>
      <c r="M1282" s="394" t="str">
        <f>'FORMAT REKAP'!BE1219&amp;"/"&amp;'FORMAT REKAP'!BF1219</f>
        <v>/</v>
      </c>
      <c r="P1282" s="394">
        <f>'FORMAT REKAP'!AW1219</f>
        <v>0</v>
      </c>
      <c r="Q1282" s="395" t="str">
        <f>'FORMAT REKAP'!BI1219</f>
        <v/>
      </c>
      <c r="R1282" s="394" t="str">
        <f>'FORMAT REKAP'!BJ1219</f>
        <v/>
      </c>
      <c r="S1282" s="393" t="str">
        <f>'FORMAT REKAP'!BK1219</f>
        <v/>
      </c>
    </row>
    <row r="1283" spans="3:19" x14ac:dyDescent="0.25">
      <c r="C1283" s="394" t="str">
        <f>'FORMAT REKAP'!H1220&amp;"/"&amp;'FORMAT REKAP'!I1220</f>
        <v>/</v>
      </c>
      <c r="D1283" s="394" t="str">
        <f>'FORMAT REKAP'!AH1220</f>
        <v/>
      </c>
      <c r="E1283" s="394" t="str">
        <f>'FORMAT REKAP'!AM1220</f>
        <v/>
      </c>
      <c r="F1283" s="395" t="str">
        <f>'FORMAT REKAP'!AN1220</f>
        <v/>
      </c>
      <c r="G1283" s="394" t="str">
        <f>'FORMAT REKAP'!AQ1220</f>
        <v/>
      </c>
      <c r="H1283" s="394">
        <f>'FORMAT REKAP'!AS1220</f>
        <v>0</v>
      </c>
      <c r="I1283" s="394">
        <f>'FORMAT REKAP'!AU1220</f>
        <v>0</v>
      </c>
      <c r="J1283" s="394">
        <f>'FORMAT REKAP'!AY1220</f>
        <v>0</v>
      </c>
      <c r="K1283" s="395">
        <f>'FORMAT REKAP'!BA1220</f>
        <v>0</v>
      </c>
      <c r="L1283" s="395" t="str">
        <f>'FORMAT REKAP'!BD1220</f>
        <v/>
      </c>
      <c r="M1283" s="394" t="str">
        <f>'FORMAT REKAP'!BE1220&amp;"/"&amp;'FORMAT REKAP'!BF1220</f>
        <v>/</v>
      </c>
      <c r="P1283" s="394">
        <f>'FORMAT REKAP'!AW1220</f>
        <v>0</v>
      </c>
      <c r="Q1283" s="395" t="str">
        <f>'FORMAT REKAP'!BI1220</f>
        <v/>
      </c>
      <c r="R1283" s="394" t="str">
        <f>'FORMAT REKAP'!BJ1220</f>
        <v/>
      </c>
      <c r="S1283" s="393" t="str">
        <f>'FORMAT REKAP'!BK1220</f>
        <v/>
      </c>
    </row>
    <row r="1284" spans="3:19" x14ac:dyDescent="0.25">
      <c r="C1284" s="394" t="str">
        <f>'FORMAT REKAP'!H1221&amp;"/"&amp;'FORMAT REKAP'!I1221</f>
        <v>/</v>
      </c>
      <c r="D1284" s="394" t="str">
        <f>'FORMAT REKAP'!AH1221</f>
        <v/>
      </c>
      <c r="E1284" s="394" t="str">
        <f>'FORMAT REKAP'!AM1221</f>
        <v/>
      </c>
      <c r="F1284" s="395" t="str">
        <f>'FORMAT REKAP'!AN1221</f>
        <v/>
      </c>
      <c r="G1284" s="394" t="str">
        <f>'FORMAT REKAP'!AQ1221</f>
        <v/>
      </c>
      <c r="H1284" s="394">
        <f>'FORMAT REKAP'!AS1221</f>
        <v>0</v>
      </c>
      <c r="I1284" s="394">
        <f>'FORMAT REKAP'!AU1221</f>
        <v>0</v>
      </c>
      <c r="J1284" s="394">
        <f>'FORMAT REKAP'!AY1221</f>
        <v>0</v>
      </c>
      <c r="K1284" s="395">
        <f>'FORMAT REKAP'!BA1221</f>
        <v>0</v>
      </c>
      <c r="L1284" s="395" t="str">
        <f>'FORMAT REKAP'!BD1221</f>
        <v/>
      </c>
      <c r="M1284" s="394" t="str">
        <f>'FORMAT REKAP'!BE1221&amp;"/"&amp;'FORMAT REKAP'!BF1221</f>
        <v>/</v>
      </c>
      <c r="P1284" s="394">
        <f>'FORMAT REKAP'!AW1221</f>
        <v>0</v>
      </c>
      <c r="Q1284" s="395" t="str">
        <f>'FORMAT REKAP'!BI1221</f>
        <v/>
      </c>
      <c r="R1284" s="394" t="str">
        <f>'FORMAT REKAP'!BJ1221</f>
        <v/>
      </c>
      <c r="S1284" s="393" t="str">
        <f>'FORMAT REKAP'!BK1221</f>
        <v/>
      </c>
    </row>
    <row r="1285" spans="3:19" x14ac:dyDescent="0.25">
      <c r="C1285" s="394" t="str">
        <f>'FORMAT REKAP'!H1222&amp;"/"&amp;'FORMAT REKAP'!I1222</f>
        <v>/</v>
      </c>
      <c r="D1285" s="394" t="str">
        <f>'FORMAT REKAP'!AH1222</f>
        <v/>
      </c>
      <c r="E1285" s="394" t="str">
        <f>'FORMAT REKAP'!AM1222</f>
        <v/>
      </c>
      <c r="F1285" s="395" t="str">
        <f>'FORMAT REKAP'!AN1222</f>
        <v/>
      </c>
      <c r="G1285" s="394" t="str">
        <f>'FORMAT REKAP'!AQ1222</f>
        <v/>
      </c>
      <c r="H1285" s="394">
        <f>'FORMAT REKAP'!AS1222</f>
        <v>0</v>
      </c>
      <c r="I1285" s="394">
        <f>'FORMAT REKAP'!AU1222</f>
        <v>0</v>
      </c>
      <c r="J1285" s="394">
        <f>'FORMAT REKAP'!AY1222</f>
        <v>0</v>
      </c>
      <c r="K1285" s="395">
        <f>'FORMAT REKAP'!BA1222</f>
        <v>0</v>
      </c>
      <c r="L1285" s="395" t="str">
        <f>'FORMAT REKAP'!BD1222</f>
        <v/>
      </c>
      <c r="M1285" s="394" t="str">
        <f>'FORMAT REKAP'!BE1222&amp;"/"&amp;'FORMAT REKAP'!BF1222</f>
        <v>/</v>
      </c>
      <c r="P1285" s="394">
        <f>'FORMAT REKAP'!AW1222</f>
        <v>0</v>
      </c>
      <c r="Q1285" s="395" t="str">
        <f>'FORMAT REKAP'!BI1222</f>
        <v/>
      </c>
      <c r="R1285" s="394" t="str">
        <f>'FORMAT REKAP'!BJ1222</f>
        <v/>
      </c>
      <c r="S1285" s="393" t="str">
        <f>'FORMAT REKAP'!BK1222</f>
        <v/>
      </c>
    </row>
    <row r="1286" spans="3:19" x14ac:dyDescent="0.25">
      <c r="C1286" s="394" t="str">
        <f>'FORMAT REKAP'!H1223&amp;"/"&amp;'FORMAT REKAP'!I1223</f>
        <v>/</v>
      </c>
      <c r="D1286" s="394" t="str">
        <f>'FORMAT REKAP'!AH1223</f>
        <v/>
      </c>
      <c r="E1286" s="394" t="str">
        <f>'FORMAT REKAP'!AM1223</f>
        <v/>
      </c>
      <c r="F1286" s="395" t="str">
        <f>'FORMAT REKAP'!AN1223</f>
        <v/>
      </c>
      <c r="G1286" s="394" t="str">
        <f>'FORMAT REKAP'!AQ1223</f>
        <v/>
      </c>
      <c r="H1286" s="394">
        <f>'FORMAT REKAP'!AS1223</f>
        <v>0</v>
      </c>
      <c r="I1286" s="394">
        <f>'FORMAT REKAP'!AU1223</f>
        <v>0</v>
      </c>
      <c r="J1286" s="394">
        <f>'FORMAT REKAP'!AY1223</f>
        <v>0</v>
      </c>
      <c r="K1286" s="395">
        <f>'FORMAT REKAP'!BA1223</f>
        <v>0</v>
      </c>
      <c r="L1286" s="395" t="str">
        <f>'FORMAT REKAP'!BD1223</f>
        <v/>
      </c>
      <c r="M1286" s="394" t="str">
        <f>'FORMAT REKAP'!BE1223&amp;"/"&amp;'FORMAT REKAP'!BF1223</f>
        <v>/</v>
      </c>
      <c r="P1286" s="394">
        <f>'FORMAT REKAP'!AW1223</f>
        <v>0</v>
      </c>
      <c r="Q1286" s="395" t="str">
        <f>'FORMAT REKAP'!BI1223</f>
        <v/>
      </c>
      <c r="R1286" s="394" t="str">
        <f>'FORMAT REKAP'!BJ1223</f>
        <v/>
      </c>
      <c r="S1286" s="393" t="str">
        <f>'FORMAT REKAP'!BK1223</f>
        <v/>
      </c>
    </row>
    <row r="1287" spans="3:19" x14ac:dyDescent="0.25">
      <c r="C1287" s="394" t="str">
        <f>'FORMAT REKAP'!H1224&amp;"/"&amp;'FORMAT REKAP'!I1224</f>
        <v>/</v>
      </c>
      <c r="D1287" s="394" t="str">
        <f>'FORMAT REKAP'!AH1224</f>
        <v/>
      </c>
      <c r="E1287" s="394" t="str">
        <f>'FORMAT REKAP'!AM1224</f>
        <v/>
      </c>
      <c r="F1287" s="395" t="str">
        <f>'FORMAT REKAP'!AN1224</f>
        <v/>
      </c>
      <c r="G1287" s="394" t="str">
        <f>'FORMAT REKAP'!AQ1224</f>
        <v/>
      </c>
      <c r="H1287" s="394">
        <f>'FORMAT REKAP'!AS1224</f>
        <v>0</v>
      </c>
      <c r="I1287" s="394">
        <f>'FORMAT REKAP'!AU1224</f>
        <v>0</v>
      </c>
      <c r="J1287" s="394">
        <f>'FORMAT REKAP'!AY1224</f>
        <v>0</v>
      </c>
      <c r="K1287" s="395">
        <f>'FORMAT REKAP'!BA1224</f>
        <v>0</v>
      </c>
      <c r="L1287" s="395" t="str">
        <f>'FORMAT REKAP'!BD1224</f>
        <v/>
      </c>
      <c r="M1287" s="394" t="str">
        <f>'FORMAT REKAP'!BE1224&amp;"/"&amp;'FORMAT REKAP'!BF1224</f>
        <v>/</v>
      </c>
      <c r="P1287" s="394">
        <f>'FORMAT REKAP'!AW1224</f>
        <v>0</v>
      </c>
      <c r="Q1287" s="395" t="str">
        <f>'FORMAT REKAP'!BI1224</f>
        <v/>
      </c>
      <c r="R1287" s="394" t="str">
        <f>'FORMAT REKAP'!BJ1224</f>
        <v/>
      </c>
      <c r="S1287" s="393" t="str">
        <f>'FORMAT REKAP'!BK1224</f>
        <v/>
      </c>
    </row>
    <row r="1288" spans="3:19" x14ac:dyDescent="0.25">
      <c r="C1288" s="394" t="str">
        <f>'FORMAT REKAP'!H1225&amp;"/"&amp;'FORMAT REKAP'!I1225</f>
        <v>/</v>
      </c>
      <c r="D1288" s="394" t="str">
        <f>'FORMAT REKAP'!AH1225</f>
        <v/>
      </c>
      <c r="E1288" s="394" t="str">
        <f>'FORMAT REKAP'!AM1225</f>
        <v/>
      </c>
      <c r="F1288" s="395" t="str">
        <f>'FORMAT REKAP'!AN1225</f>
        <v/>
      </c>
      <c r="G1288" s="394" t="str">
        <f>'FORMAT REKAP'!AQ1225</f>
        <v/>
      </c>
      <c r="H1288" s="394">
        <f>'FORMAT REKAP'!AS1225</f>
        <v>0</v>
      </c>
      <c r="I1288" s="394">
        <f>'FORMAT REKAP'!AU1225</f>
        <v>0</v>
      </c>
      <c r="J1288" s="394">
        <f>'FORMAT REKAP'!AY1225</f>
        <v>0</v>
      </c>
      <c r="K1288" s="395">
        <f>'FORMAT REKAP'!BA1225</f>
        <v>0</v>
      </c>
      <c r="L1288" s="395" t="str">
        <f>'FORMAT REKAP'!BD1225</f>
        <v/>
      </c>
      <c r="M1288" s="394" t="str">
        <f>'FORMAT REKAP'!BE1225&amp;"/"&amp;'FORMAT REKAP'!BF1225</f>
        <v>/</v>
      </c>
      <c r="P1288" s="394">
        <f>'FORMAT REKAP'!AW1225</f>
        <v>0</v>
      </c>
      <c r="Q1288" s="395" t="str">
        <f>'FORMAT REKAP'!BI1225</f>
        <v/>
      </c>
      <c r="R1288" s="394" t="str">
        <f>'FORMAT REKAP'!BJ1225</f>
        <v/>
      </c>
      <c r="S1288" s="393" t="str">
        <f>'FORMAT REKAP'!BK1225</f>
        <v/>
      </c>
    </row>
    <row r="1289" spans="3:19" x14ac:dyDescent="0.25">
      <c r="C1289" s="394" t="str">
        <f>'FORMAT REKAP'!H1226&amp;"/"&amp;'FORMAT REKAP'!I1226</f>
        <v>/</v>
      </c>
      <c r="D1289" s="394" t="str">
        <f>'FORMAT REKAP'!AH1226</f>
        <v/>
      </c>
      <c r="E1289" s="394" t="str">
        <f>'FORMAT REKAP'!AM1226</f>
        <v/>
      </c>
      <c r="F1289" s="395" t="str">
        <f>'FORMAT REKAP'!AN1226</f>
        <v/>
      </c>
      <c r="G1289" s="394" t="str">
        <f>'FORMAT REKAP'!AQ1226</f>
        <v/>
      </c>
      <c r="H1289" s="394">
        <f>'FORMAT REKAP'!AS1226</f>
        <v>0</v>
      </c>
      <c r="I1289" s="394">
        <f>'FORMAT REKAP'!AU1226</f>
        <v>0</v>
      </c>
      <c r="J1289" s="394">
        <f>'FORMAT REKAP'!AY1226</f>
        <v>0</v>
      </c>
      <c r="K1289" s="395">
        <f>'FORMAT REKAP'!BA1226</f>
        <v>0</v>
      </c>
      <c r="L1289" s="395" t="str">
        <f>'FORMAT REKAP'!BD1226</f>
        <v/>
      </c>
      <c r="M1289" s="394" t="str">
        <f>'FORMAT REKAP'!BE1226&amp;"/"&amp;'FORMAT REKAP'!BF1226</f>
        <v>/</v>
      </c>
      <c r="P1289" s="394">
        <f>'FORMAT REKAP'!AW1226</f>
        <v>0</v>
      </c>
      <c r="Q1289" s="395" t="str">
        <f>'FORMAT REKAP'!BI1226</f>
        <v/>
      </c>
      <c r="R1289" s="394" t="str">
        <f>'FORMAT REKAP'!BJ1226</f>
        <v/>
      </c>
      <c r="S1289" s="393" t="str">
        <f>'FORMAT REKAP'!BK1226</f>
        <v/>
      </c>
    </row>
    <row r="1290" spans="3:19" x14ac:dyDescent="0.25">
      <c r="C1290" s="394" t="str">
        <f>'FORMAT REKAP'!H1227&amp;"/"&amp;'FORMAT REKAP'!I1227</f>
        <v>/</v>
      </c>
      <c r="D1290" s="394" t="str">
        <f>'FORMAT REKAP'!AH1227</f>
        <v/>
      </c>
      <c r="E1290" s="394" t="str">
        <f>'FORMAT REKAP'!AM1227</f>
        <v/>
      </c>
      <c r="F1290" s="395" t="str">
        <f>'FORMAT REKAP'!AN1227</f>
        <v/>
      </c>
      <c r="G1290" s="394" t="str">
        <f>'FORMAT REKAP'!AQ1227</f>
        <v/>
      </c>
      <c r="H1290" s="394">
        <f>'FORMAT REKAP'!AS1227</f>
        <v>0</v>
      </c>
      <c r="I1290" s="394">
        <f>'FORMAT REKAP'!AU1227</f>
        <v>0</v>
      </c>
      <c r="J1290" s="394">
        <f>'FORMAT REKAP'!AY1227</f>
        <v>0</v>
      </c>
      <c r="K1290" s="395">
        <f>'FORMAT REKAP'!BA1227</f>
        <v>0</v>
      </c>
      <c r="L1290" s="395" t="str">
        <f>'FORMAT REKAP'!BD1227</f>
        <v/>
      </c>
      <c r="M1290" s="394" t="str">
        <f>'FORMAT REKAP'!BE1227&amp;"/"&amp;'FORMAT REKAP'!BF1227</f>
        <v>/</v>
      </c>
      <c r="P1290" s="394">
        <f>'FORMAT REKAP'!AW1227</f>
        <v>0</v>
      </c>
      <c r="Q1290" s="395" t="str">
        <f>'FORMAT REKAP'!BI1227</f>
        <v/>
      </c>
      <c r="R1290" s="394" t="str">
        <f>'FORMAT REKAP'!BJ1227</f>
        <v/>
      </c>
      <c r="S1290" s="393" t="str">
        <f>'FORMAT REKAP'!BK1227</f>
        <v/>
      </c>
    </row>
    <row r="1291" spans="3:19" x14ac:dyDescent="0.25">
      <c r="C1291" s="394" t="str">
        <f>'FORMAT REKAP'!H1228&amp;"/"&amp;'FORMAT REKAP'!I1228</f>
        <v>/</v>
      </c>
      <c r="D1291" s="394" t="str">
        <f>'FORMAT REKAP'!AH1228</f>
        <v/>
      </c>
      <c r="E1291" s="394" t="str">
        <f>'FORMAT REKAP'!AM1228</f>
        <v/>
      </c>
      <c r="F1291" s="395" t="str">
        <f>'FORMAT REKAP'!AN1228</f>
        <v/>
      </c>
      <c r="G1291" s="394" t="str">
        <f>'FORMAT REKAP'!AQ1228</f>
        <v/>
      </c>
      <c r="H1291" s="394">
        <f>'FORMAT REKAP'!AS1228</f>
        <v>0</v>
      </c>
      <c r="I1291" s="394">
        <f>'FORMAT REKAP'!AU1228</f>
        <v>0</v>
      </c>
      <c r="J1291" s="394">
        <f>'FORMAT REKAP'!AY1228</f>
        <v>0</v>
      </c>
      <c r="K1291" s="395">
        <f>'FORMAT REKAP'!BA1228</f>
        <v>0</v>
      </c>
      <c r="L1291" s="395" t="str">
        <f>'FORMAT REKAP'!BD1228</f>
        <v/>
      </c>
      <c r="M1291" s="394" t="str">
        <f>'FORMAT REKAP'!BE1228&amp;"/"&amp;'FORMAT REKAP'!BF1228</f>
        <v>/</v>
      </c>
      <c r="P1291" s="394">
        <f>'FORMAT REKAP'!AW1228</f>
        <v>0</v>
      </c>
      <c r="Q1291" s="395" t="str">
        <f>'FORMAT REKAP'!BI1228</f>
        <v/>
      </c>
      <c r="R1291" s="394" t="str">
        <f>'FORMAT REKAP'!BJ1228</f>
        <v/>
      </c>
      <c r="S1291" s="393" t="str">
        <f>'FORMAT REKAP'!BK1228</f>
        <v/>
      </c>
    </row>
    <row r="1292" spans="3:19" x14ac:dyDescent="0.25">
      <c r="C1292" s="394" t="str">
        <f>'FORMAT REKAP'!H1229&amp;"/"&amp;'FORMAT REKAP'!I1229</f>
        <v>/</v>
      </c>
      <c r="D1292" s="394" t="str">
        <f>'FORMAT REKAP'!AH1229</f>
        <v/>
      </c>
      <c r="E1292" s="394" t="str">
        <f>'FORMAT REKAP'!AM1229</f>
        <v/>
      </c>
      <c r="F1292" s="395" t="str">
        <f>'FORMAT REKAP'!AN1229</f>
        <v/>
      </c>
      <c r="G1292" s="394" t="str">
        <f>'FORMAT REKAP'!AQ1229</f>
        <v/>
      </c>
      <c r="H1292" s="394">
        <f>'FORMAT REKAP'!AS1229</f>
        <v>0</v>
      </c>
      <c r="I1292" s="394">
        <f>'FORMAT REKAP'!AU1229</f>
        <v>0</v>
      </c>
      <c r="J1292" s="394">
        <f>'FORMAT REKAP'!AY1229</f>
        <v>0</v>
      </c>
      <c r="K1292" s="395">
        <f>'FORMAT REKAP'!BA1229</f>
        <v>0</v>
      </c>
      <c r="L1292" s="395" t="str">
        <f>'FORMAT REKAP'!BD1229</f>
        <v/>
      </c>
      <c r="M1292" s="394" t="str">
        <f>'FORMAT REKAP'!BE1229&amp;"/"&amp;'FORMAT REKAP'!BF1229</f>
        <v>/</v>
      </c>
      <c r="P1292" s="394">
        <f>'FORMAT REKAP'!AW1229</f>
        <v>0</v>
      </c>
      <c r="Q1292" s="395" t="str">
        <f>'FORMAT REKAP'!BI1229</f>
        <v/>
      </c>
      <c r="R1292" s="394" t="str">
        <f>'FORMAT REKAP'!BJ1229</f>
        <v/>
      </c>
      <c r="S1292" s="393" t="str">
        <f>'FORMAT REKAP'!BK1229</f>
        <v/>
      </c>
    </row>
    <row r="1293" spans="3:19" x14ac:dyDescent="0.25">
      <c r="C1293" s="394" t="str">
        <f>'FORMAT REKAP'!H1230&amp;"/"&amp;'FORMAT REKAP'!I1230</f>
        <v>/</v>
      </c>
      <c r="D1293" s="394" t="str">
        <f>'FORMAT REKAP'!AH1230</f>
        <v/>
      </c>
      <c r="E1293" s="394" t="str">
        <f>'FORMAT REKAP'!AM1230</f>
        <v/>
      </c>
      <c r="F1293" s="395" t="str">
        <f>'FORMAT REKAP'!AN1230</f>
        <v/>
      </c>
      <c r="G1293" s="394" t="str">
        <f>'FORMAT REKAP'!AQ1230</f>
        <v/>
      </c>
      <c r="H1293" s="394">
        <f>'FORMAT REKAP'!AS1230</f>
        <v>0</v>
      </c>
      <c r="I1293" s="394">
        <f>'FORMAT REKAP'!AU1230</f>
        <v>0</v>
      </c>
      <c r="J1293" s="394">
        <f>'FORMAT REKAP'!AY1230</f>
        <v>0</v>
      </c>
      <c r="K1293" s="395">
        <f>'FORMAT REKAP'!BA1230</f>
        <v>0</v>
      </c>
      <c r="L1293" s="395" t="str">
        <f>'FORMAT REKAP'!BD1230</f>
        <v/>
      </c>
      <c r="M1293" s="394" t="str">
        <f>'FORMAT REKAP'!BE1230&amp;"/"&amp;'FORMAT REKAP'!BF1230</f>
        <v>/</v>
      </c>
      <c r="P1293" s="394">
        <f>'FORMAT REKAP'!AW1230</f>
        <v>0</v>
      </c>
      <c r="Q1293" s="395" t="str">
        <f>'FORMAT REKAP'!BI1230</f>
        <v/>
      </c>
      <c r="R1293" s="394" t="str">
        <f>'FORMAT REKAP'!BJ1230</f>
        <v/>
      </c>
      <c r="S1293" s="393" t="str">
        <f>'FORMAT REKAP'!BK1230</f>
        <v/>
      </c>
    </row>
    <row r="1294" spans="3:19" x14ac:dyDescent="0.25">
      <c r="C1294" s="394" t="str">
        <f>'FORMAT REKAP'!H1231&amp;"/"&amp;'FORMAT REKAP'!I1231</f>
        <v>/</v>
      </c>
      <c r="D1294" s="394" t="str">
        <f>'FORMAT REKAP'!AH1231</f>
        <v/>
      </c>
      <c r="E1294" s="394" t="str">
        <f>'FORMAT REKAP'!AM1231</f>
        <v/>
      </c>
      <c r="F1294" s="395" t="str">
        <f>'FORMAT REKAP'!AN1231</f>
        <v/>
      </c>
      <c r="G1294" s="394" t="str">
        <f>'FORMAT REKAP'!AQ1231</f>
        <v/>
      </c>
      <c r="H1294" s="394">
        <f>'FORMAT REKAP'!AS1231</f>
        <v>0</v>
      </c>
      <c r="I1294" s="394">
        <f>'FORMAT REKAP'!AU1231</f>
        <v>0</v>
      </c>
      <c r="J1294" s="394">
        <f>'FORMAT REKAP'!AY1231</f>
        <v>0</v>
      </c>
      <c r="K1294" s="395">
        <f>'FORMAT REKAP'!BA1231</f>
        <v>0</v>
      </c>
      <c r="L1294" s="395" t="str">
        <f>'FORMAT REKAP'!BD1231</f>
        <v/>
      </c>
      <c r="M1294" s="394" t="str">
        <f>'FORMAT REKAP'!BE1231&amp;"/"&amp;'FORMAT REKAP'!BF1231</f>
        <v>/</v>
      </c>
      <c r="P1294" s="394">
        <f>'FORMAT REKAP'!AW1231</f>
        <v>0</v>
      </c>
      <c r="Q1294" s="395" t="str">
        <f>'FORMAT REKAP'!BI1231</f>
        <v/>
      </c>
      <c r="R1294" s="394" t="str">
        <f>'FORMAT REKAP'!BJ1231</f>
        <v/>
      </c>
      <c r="S1294" s="393" t="str">
        <f>'FORMAT REKAP'!BK1231</f>
        <v/>
      </c>
    </row>
    <row r="1295" spans="3:19" x14ac:dyDescent="0.25">
      <c r="C1295" s="394" t="str">
        <f>'FORMAT REKAP'!H1232&amp;"/"&amp;'FORMAT REKAP'!I1232</f>
        <v>/</v>
      </c>
      <c r="D1295" s="394" t="str">
        <f>'FORMAT REKAP'!AH1232</f>
        <v/>
      </c>
      <c r="E1295" s="394" t="str">
        <f>'FORMAT REKAP'!AM1232</f>
        <v/>
      </c>
      <c r="F1295" s="395" t="str">
        <f>'FORMAT REKAP'!AN1232</f>
        <v/>
      </c>
      <c r="G1295" s="394" t="str">
        <f>'FORMAT REKAP'!AQ1232</f>
        <v/>
      </c>
      <c r="H1295" s="394">
        <f>'FORMAT REKAP'!AS1232</f>
        <v>0</v>
      </c>
      <c r="I1295" s="394">
        <f>'FORMAT REKAP'!AU1232</f>
        <v>0</v>
      </c>
      <c r="J1295" s="394">
        <f>'FORMAT REKAP'!AY1232</f>
        <v>0</v>
      </c>
      <c r="K1295" s="395">
        <f>'FORMAT REKAP'!BA1232</f>
        <v>0</v>
      </c>
      <c r="L1295" s="395" t="str">
        <f>'FORMAT REKAP'!BD1232</f>
        <v/>
      </c>
      <c r="M1295" s="394" t="str">
        <f>'FORMAT REKAP'!BE1232&amp;"/"&amp;'FORMAT REKAP'!BF1232</f>
        <v>/</v>
      </c>
      <c r="P1295" s="394">
        <f>'FORMAT REKAP'!AW1232</f>
        <v>0</v>
      </c>
      <c r="Q1295" s="395" t="str">
        <f>'FORMAT REKAP'!BI1232</f>
        <v/>
      </c>
      <c r="R1295" s="394" t="str">
        <f>'FORMAT REKAP'!BJ1232</f>
        <v/>
      </c>
      <c r="S1295" s="393" t="str">
        <f>'FORMAT REKAP'!BK1232</f>
        <v/>
      </c>
    </row>
    <row r="1296" spans="3:19" x14ac:dyDescent="0.25">
      <c r="C1296" s="394" t="str">
        <f>'FORMAT REKAP'!H1233&amp;"/"&amp;'FORMAT REKAP'!I1233</f>
        <v>/</v>
      </c>
      <c r="D1296" s="394" t="str">
        <f>'FORMAT REKAP'!AH1233</f>
        <v/>
      </c>
      <c r="E1296" s="394" t="str">
        <f>'FORMAT REKAP'!AM1233</f>
        <v/>
      </c>
      <c r="F1296" s="395" t="str">
        <f>'FORMAT REKAP'!AN1233</f>
        <v/>
      </c>
      <c r="G1296" s="394" t="str">
        <f>'FORMAT REKAP'!AQ1233</f>
        <v/>
      </c>
      <c r="H1296" s="394">
        <f>'FORMAT REKAP'!AS1233</f>
        <v>0</v>
      </c>
      <c r="I1296" s="394">
        <f>'FORMAT REKAP'!AU1233</f>
        <v>0</v>
      </c>
      <c r="J1296" s="394">
        <f>'FORMAT REKAP'!AY1233</f>
        <v>0</v>
      </c>
      <c r="K1296" s="395">
        <f>'FORMAT REKAP'!BA1233</f>
        <v>0</v>
      </c>
      <c r="L1296" s="395" t="str">
        <f>'FORMAT REKAP'!BD1233</f>
        <v/>
      </c>
      <c r="M1296" s="394" t="str">
        <f>'FORMAT REKAP'!BE1233&amp;"/"&amp;'FORMAT REKAP'!BF1233</f>
        <v>/</v>
      </c>
      <c r="P1296" s="394">
        <f>'FORMAT REKAP'!AW1233</f>
        <v>0</v>
      </c>
      <c r="Q1296" s="395" t="str">
        <f>'FORMAT REKAP'!BI1233</f>
        <v/>
      </c>
      <c r="R1296" s="394" t="str">
        <f>'FORMAT REKAP'!BJ1233</f>
        <v/>
      </c>
      <c r="S1296" s="393" t="str">
        <f>'FORMAT REKAP'!BK1233</f>
        <v/>
      </c>
    </row>
    <row r="1297" spans="3:19" x14ac:dyDescent="0.25">
      <c r="C1297" s="394" t="str">
        <f>'FORMAT REKAP'!H1234&amp;"/"&amp;'FORMAT REKAP'!I1234</f>
        <v>/</v>
      </c>
      <c r="D1297" s="394" t="str">
        <f>'FORMAT REKAP'!AH1234</f>
        <v/>
      </c>
      <c r="E1297" s="394" t="str">
        <f>'FORMAT REKAP'!AM1234</f>
        <v/>
      </c>
      <c r="F1297" s="395" t="str">
        <f>'FORMAT REKAP'!AN1234</f>
        <v/>
      </c>
      <c r="G1297" s="394" t="str">
        <f>'FORMAT REKAP'!AQ1234</f>
        <v/>
      </c>
      <c r="H1297" s="394">
        <f>'FORMAT REKAP'!AS1234</f>
        <v>0</v>
      </c>
      <c r="I1297" s="394">
        <f>'FORMAT REKAP'!AU1234</f>
        <v>0</v>
      </c>
      <c r="J1297" s="394">
        <f>'FORMAT REKAP'!AY1234</f>
        <v>0</v>
      </c>
      <c r="K1297" s="395">
        <f>'FORMAT REKAP'!BA1234</f>
        <v>0</v>
      </c>
      <c r="L1297" s="395" t="str">
        <f>'FORMAT REKAP'!BD1234</f>
        <v/>
      </c>
      <c r="M1297" s="394" t="str">
        <f>'FORMAT REKAP'!BE1234&amp;"/"&amp;'FORMAT REKAP'!BF1234</f>
        <v>/</v>
      </c>
      <c r="P1297" s="394">
        <f>'FORMAT REKAP'!AW1234</f>
        <v>0</v>
      </c>
      <c r="Q1297" s="395" t="str">
        <f>'FORMAT REKAP'!BI1234</f>
        <v/>
      </c>
      <c r="R1297" s="394" t="str">
        <f>'FORMAT REKAP'!BJ1234</f>
        <v/>
      </c>
      <c r="S1297" s="393" t="str">
        <f>'FORMAT REKAP'!BK1234</f>
        <v/>
      </c>
    </row>
    <row r="1298" spans="3:19" x14ac:dyDescent="0.25">
      <c r="C1298" s="394" t="str">
        <f>'FORMAT REKAP'!H1235&amp;"/"&amp;'FORMAT REKAP'!I1235</f>
        <v>/</v>
      </c>
      <c r="D1298" s="394" t="str">
        <f>'FORMAT REKAP'!AH1235</f>
        <v/>
      </c>
      <c r="E1298" s="394" t="str">
        <f>'FORMAT REKAP'!AM1235</f>
        <v/>
      </c>
      <c r="F1298" s="395" t="str">
        <f>'FORMAT REKAP'!AN1235</f>
        <v/>
      </c>
      <c r="G1298" s="394" t="str">
        <f>'FORMAT REKAP'!AQ1235</f>
        <v/>
      </c>
      <c r="H1298" s="394">
        <f>'FORMAT REKAP'!AS1235</f>
        <v>0</v>
      </c>
      <c r="I1298" s="394">
        <f>'FORMAT REKAP'!AU1235</f>
        <v>0</v>
      </c>
      <c r="J1298" s="394">
        <f>'FORMAT REKAP'!AY1235</f>
        <v>0</v>
      </c>
      <c r="K1298" s="395">
        <f>'FORMAT REKAP'!BA1235</f>
        <v>0</v>
      </c>
      <c r="L1298" s="395" t="str">
        <f>'FORMAT REKAP'!BD1235</f>
        <v/>
      </c>
      <c r="M1298" s="394" t="str">
        <f>'FORMAT REKAP'!BE1235&amp;"/"&amp;'FORMAT REKAP'!BF1235</f>
        <v>/</v>
      </c>
      <c r="P1298" s="394">
        <f>'FORMAT REKAP'!AW1235</f>
        <v>0</v>
      </c>
      <c r="Q1298" s="395" t="str">
        <f>'FORMAT REKAP'!BI1235</f>
        <v/>
      </c>
      <c r="R1298" s="394" t="str">
        <f>'FORMAT REKAP'!BJ1235</f>
        <v/>
      </c>
      <c r="S1298" s="393" t="str">
        <f>'FORMAT REKAP'!BK1235</f>
        <v/>
      </c>
    </row>
    <row r="1299" spans="3:19" x14ac:dyDescent="0.25">
      <c r="C1299" s="394" t="str">
        <f>'FORMAT REKAP'!H1236&amp;"/"&amp;'FORMAT REKAP'!I1236</f>
        <v>/</v>
      </c>
      <c r="D1299" s="394" t="str">
        <f>'FORMAT REKAP'!AH1236</f>
        <v/>
      </c>
      <c r="E1299" s="394" t="str">
        <f>'FORMAT REKAP'!AM1236</f>
        <v/>
      </c>
      <c r="F1299" s="395" t="str">
        <f>'FORMAT REKAP'!AN1236</f>
        <v/>
      </c>
      <c r="G1299" s="394" t="str">
        <f>'FORMAT REKAP'!AQ1236</f>
        <v/>
      </c>
      <c r="H1299" s="394">
        <f>'FORMAT REKAP'!AS1236</f>
        <v>0</v>
      </c>
      <c r="I1299" s="394">
        <f>'FORMAT REKAP'!AU1236</f>
        <v>0</v>
      </c>
      <c r="J1299" s="394">
        <f>'FORMAT REKAP'!AY1236</f>
        <v>0</v>
      </c>
      <c r="K1299" s="395">
        <f>'FORMAT REKAP'!BA1236</f>
        <v>0</v>
      </c>
      <c r="L1299" s="395" t="str">
        <f>'FORMAT REKAP'!BD1236</f>
        <v/>
      </c>
      <c r="M1299" s="394" t="str">
        <f>'FORMAT REKAP'!BE1236&amp;"/"&amp;'FORMAT REKAP'!BF1236</f>
        <v>/</v>
      </c>
      <c r="P1299" s="394">
        <f>'FORMAT REKAP'!AW1236</f>
        <v>0</v>
      </c>
      <c r="Q1299" s="395" t="str">
        <f>'FORMAT REKAP'!BI1236</f>
        <v/>
      </c>
      <c r="R1299" s="394" t="str">
        <f>'FORMAT REKAP'!BJ1236</f>
        <v/>
      </c>
      <c r="S1299" s="393" t="str">
        <f>'FORMAT REKAP'!BK1236</f>
        <v/>
      </c>
    </row>
    <row r="1300" spans="3:19" x14ac:dyDescent="0.25">
      <c r="C1300" s="394" t="str">
        <f>'FORMAT REKAP'!H1237&amp;"/"&amp;'FORMAT REKAP'!I1237</f>
        <v>/</v>
      </c>
      <c r="D1300" s="394" t="str">
        <f>'FORMAT REKAP'!AH1237</f>
        <v/>
      </c>
      <c r="E1300" s="394" t="str">
        <f>'FORMAT REKAP'!AM1237</f>
        <v/>
      </c>
      <c r="F1300" s="395" t="str">
        <f>'FORMAT REKAP'!AN1237</f>
        <v/>
      </c>
      <c r="G1300" s="394" t="str">
        <f>'FORMAT REKAP'!AQ1237</f>
        <v/>
      </c>
      <c r="H1300" s="394">
        <f>'FORMAT REKAP'!AS1237</f>
        <v>0</v>
      </c>
      <c r="I1300" s="394">
        <f>'FORMAT REKAP'!AU1237</f>
        <v>0</v>
      </c>
      <c r="J1300" s="394">
        <f>'FORMAT REKAP'!AY1237</f>
        <v>0</v>
      </c>
      <c r="K1300" s="395">
        <f>'FORMAT REKAP'!BA1237</f>
        <v>0</v>
      </c>
      <c r="L1300" s="395" t="str">
        <f>'FORMAT REKAP'!BD1237</f>
        <v/>
      </c>
      <c r="M1300" s="394" t="str">
        <f>'FORMAT REKAP'!BE1237&amp;"/"&amp;'FORMAT REKAP'!BF1237</f>
        <v>/</v>
      </c>
      <c r="P1300" s="394">
        <f>'FORMAT REKAP'!AW1237</f>
        <v>0</v>
      </c>
      <c r="Q1300" s="395" t="str">
        <f>'FORMAT REKAP'!BI1237</f>
        <v/>
      </c>
      <c r="R1300" s="394" t="str">
        <f>'FORMAT REKAP'!BJ1237</f>
        <v/>
      </c>
      <c r="S1300" s="393" t="str">
        <f>'FORMAT REKAP'!BK1237</f>
        <v/>
      </c>
    </row>
    <row r="1301" spans="3:19" x14ac:dyDescent="0.25">
      <c r="C1301" s="394" t="str">
        <f>'FORMAT REKAP'!H1238&amp;"/"&amp;'FORMAT REKAP'!I1238</f>
        <v>/</v>
      </c>
      <c r="D1301" s="394" t="str">
        <f>'FORMAT REKAP'!AH1238</f>
        <v/>
      </c>
      <c r="E1301" s="394" t="str">
        <f>'FORMAT REKAP'!AM1238</f>
        <v/>
      </c>
      <c r="F1301" s="395" t="str">
        <f>'FORMAT REKAP'!AN1238</f>
        <v/>
      </c>
      <c r="G1301" s="394" t="str">
        <f>'FORMAT REKAP'!AQ1238</f>
        <v/>
      </c>
      <c r="H1301" s="394">
        <f>'FORMAT REKAP'!AS1238</f>
        <v>0</v>
      </c>
      <c r="I1301" s="394">
        <f>'FORMAT REKAP'!AU1238</f>
        <v>0</v>
      </c>
      <c r="J1301" s="394">
        <f>'FORMAT REKAP'!AY1238</f>
        <v>0</v>
      </c>
      <c r="K1301" s="395">
        <f>'FORMAT REKAP'!BA1238</f>
        <v>0</v>
      </c>
      <c r="L1301" s="395" t="str">
        <f>'FORMAT REKAP'!BD1238</f>
        <v/>
      </c>
      <c r="M1301" s="394" t="str">
        <f>'FORMAT REKAP'!BE1238&amp;"/"&amp;'FORMAT REKAP'!BF1238</f>
        <v>/</v>
      </c>
      <c r="P1301" s="394">
        <f>'FORMAT REKAP'!AW1238</f>
        <v>0</v>
      </c>
      <c r="Q1301" s="395" t="str">
        <f>'FORMAT REKAP'!BI1238</f>
        <v/>
      </c>
      <c r="R1301" s="394" t="str">
        <f>'FORMAT REKAP'!BJ1238</f>
        <v/>
      </c>
      <c r="S1301" s="393" t="str">
        <f>'FORMAT REKAP'!BK1238</f>
        <v/>
      </c>
    </row>
    <row r="1302" spans="3:19" x14ac:dyDescent="0.25">
      <c r="C1302" s="394" t="str">
        <f>'FORMAT REKAP'!H1239&amp;"/"&amp;'FORMAT REKAP'!I1239</f>
        <v>/</v>
      </c>
      <c r="D1302" s="394" t="str">
        <f>'FORMAT REKAP'!AH1239</f>
        <v/>
      </c>
      <c r="E1302" s="394" t="str">
        <f>'FORMAT REKAP'!AM1239</f>
        <v/>
      </c>
      <c r="F1302" s="395" t="str">
        <f>'FORMAT REKAP'!AN1239</f>
        <v/>
      </c>
      <c r="G1302" s="394" t="str">
        <f>'FORMAT REKAP'!AQ1239</f>
        <v/>
      </c>
      <c r="H1302" s="394">
        <f>'FORMAT REKAP'!AS1239</f>
        <v>0</v>
      </c>
      <c r="I1302" s="394">
        <f>'FORMAT REKAP'!AU1239</f>
        <v>0</v>
      </c>
      <c r="J1302" s="394">
        <f>'FORMAT REKAP'!AY1239</f>
        <v>0</v>
      </c>
      <c r="K1302" s="395">
        <f>'FORMAT REKAP'!BA1239</f>
        <v>0</v>
      </c>
      <c r="L1302" s="395" t="str">
        <f>'FORMAT REKAP'!BD1239</f>
        <v/>
      </c>
      <c r="M1302" s="394" t="str">
        <f>'FORMAT REKAP'!BE1239&amp;"/"&amp;'FORMAT REKAP'!BF1239</f>
        <v>/</v>
      </c>
      <c r="P1302" s="394">
        <f>'FORMAT REKAP'!AW1239</f>
        <v>0</v>
      </c>
      <c r="Q1302" s="395" t="str">
        <f>'FORMAT REKAP'!BI1239</f>
        <v/>
      </c>
      <c r="R1302" s="394" t="str">
        <f>'FORMAT REKAP'!BJ1239</f>
        <v/>
      </c>
      <c r="S1302" s="393" t="str">
        <f>'FORMAT REKAP'!BK1239</f>
        <v/>
      </c>
    </row>
    <row r="1303" spans="3:19" x14ac:dyDescent="0.25">
      <c r="C1303" s="394" t="str">
        <f>'FORMAT REKAP'!H1240&amp;"/"&amp;'FORMAT REKAP'!I1240</f>
        <v>/</v>
      </c>
      <c r="D1303" s="394" t="str">
        <f>'FORMAT REKAP'!AH1240</f>
        <v/>
      </c>
      <c r="E1303" s="394" t="str">
        <f>'FORMAT REKAP'!AM1240</f>
        <v/>
      </c>
      <c r="F1303" s="395" t="str">
        <f>'FORMAT REKAP'!AN1240</f>
        <v/>
      </c>
      <c r="G1303" s="394" t="str">
        <f>'FORMAT REKAP'!AQ1240</f>
        <v/>
      </c>
      <c r="H1303" s="394">
        <f>'FORMAT REKAP'!AS1240</f>
        <v>0</v>
      </c>
      <c r="I1303" s="394">
        <f>'FORMAT REKAP'!AU1240</f>
        <v>0</v>
      </c>
      <c r="J1303" s="394">
        <f>'FORMAT REKAP'!AY1240</f>
        <v>0</v>
      </c>
      <c r="K1303" s="395">
        <f>'FORMAT REKAP'!BA1240</f>
        <v>0</v>
      </c>
      <c r="L1303" s="395" t="str">
        <f>'FORMAT REKAP'!BD1240</f>
        <v/>
      </c>
      <c r="M1303" s="394" t="str">
        <f>'FORMAT REKAP'!BE1240&amp;"/"&amp;'FORMAT REKAP'!BF1240</f>
        <v>/</v>
      </c>
      <c r="P1303" s="394">
        <f>'FORMAT REKAP'!AW1240</f>
        <v>0</v>
      </c>
      <c r="Q1303" s="395" t="str">
        <f>'FORMAT REKAP'!BI1240</f>
        <v/>
      </c>
      <c r="R1303" s="394" t="str">
        <f>'FORMAT REKAP'!BJ1240</f>
        <v/>
      </c>
      <c r="S1303" s="393" t="str">
        <f>'FORMAT REKAP'!BK1240</f>
        <v/>
      </c>
    </row>
    <row r="1304" spans="3:19" x14ac:dyDescent="0.25">
      <c r="C1304" s="394" t="str">
        <f>'FORMAT REKAP'!H1241&amp;"/"&amp;'FORMAT REKAP'!I1241</f>
        <v>/</v>
      </c>
      <c r="D1304" s="394" t="str">
        <f>'FORMAT REKAP'!AH1241</f>
        <v/>
      </c>
      <c r="E1304" s="394" t="str">
        <f>'FORMAT REKAP'!AM1241</f>
        <v/>
      </c>
      <c r="F1304" s="395" t="str">
        <f>'FORMAT REKAP'!AN1241</f>
        <v/>
      </c>
      <c r="G1304" s="394" t="str">
        <f>'FORMAT REKAP'!AQ1241</f>
        <v/>
      </c>
      <c r="H1304" s="394">
        <f>'FORMAT REKAP'!AS1241</f>
        <v>0</v>
      </c>
      <c r="I1304" s="394">
        <f>'FORMAT REKAP'!AU1241</f>
        <v>0</v>
      </c>
      <c r="J1304" s="394">
        <f>'FORMAT REKAP'!AY1241</f>
        <v>0</v>
      </c>
      <c r="K1304" s="395">
        <f>'FORMAT REKAP'!BA1241</f>
        <v>0</v>
      </c>
      <c r="L1304" s="395" t="str">
        <f>'FORMAT REKAP'!BD1241</f>
        <v/>
      </c>
      <c r="M1304" s="394" t="str">
        <f>'FORMAT REKAP'!BE1241&amp;"/"&amp;'FORMAT REKAP'!BF1241</f>
        <v>/</v>
      </c>
      <c r="P1304" s="394">
        <f>'FORMAT REKAP'!AW1241</f>
        <v>0</v>
      </c>
      <c r="Q1304" s="395" t="str">
        <f>'FORMAT REKAP'!BI1241</f>
        <v/>
      </c>
      <c r="R1304" s="394" t="str">
        <f>'FORMAT REKAP'!BJ1241</f>
        <v/>
      </c>
      <c r="S1304" s="393" t="str">
        <f>'FORMAT REKAP'!BK1241</f>
        <v/>
      </c>
    </row>
    <row r="1305" spans="3:19" x14ac:dyDescent="0.25">
      <c r="C1305" s="394" t="str">
        <f>'FORMAT REKAP'!H1242&amp;"/"&amp;'FORMAT REKAP'!I1242</f>
        <v>/</v>
      </c>
      <c r="D1305" s="394" t="str">
        <f>'FORMAT REKAP'!AH1242</f>
        <v/>
      </c>
      <c r="E1305" s="394" t="str">
        <f>'FORMAT REKAP'!AM1242</f>
        <v/>
      </c>
      <c r="F1305" s="395" t="str">
        <f>'FORMAT REKAP'!AN1242</f>
        <v/>
      </c>
      <c r="G1305" s="394" t="str">
        <f>'FORMAT REKAP'!AQ1242</f>
        <v/>
      </c>
      <c r="H1305" s="394">
        <f>'FORMAT REKAP'!AS1242</f>
        <v>0</v>
      </c>
      <c r="I1305" s="394">
        <f>'FORMAT REKAP'!AU1242</f>
        <v>0</v>
      </c>
      <c r="J1305" s="394">
        <f>'FORMAT REKAP'!AY1242</f>
        <v>0</v>
      </c>
      <c r="K1305" s="395">
        <f>'FORMAT REKAP'!BA1242</f>
        <v>0</v>
      </c>
      <c r="L1305" s="395" t="str">
        <f>'FORMAT REKAP'!BD1242</f>
        <v/>
      </c>
      <c r="M1305" s="394" t="str">
        <f>'FORMAT REKAP'!BE1242&amp;"/"&amp;'FORMAT REKAP'!BF1242</f>
        <v>/</v>
      </c>
      <c r="P1305" s="394">
        <f>'FORMAT REKAP'!AW1242</f>
        <v>0</v>
      </c>
      <c r="Q1305" s="395" t="str">
        <f>'FORMAT REKAP'!BI1242</f>
        <v/>
      </c>
      <c r="R1305" s="394" t="str">
        <f>'FORMAT REKAP'!BJ1242</f>
        <v/>
      </c>
      <c r="S1305" s="393" t="str">
        <f>'FORMAT REKAP'!BK1242</f>
        <v/>
      </c>
    </row>
    <row r="1306" spans="3:19" x14ac:dyDescent="0.25">
      <c r="C1306" s="394" t="str">
        <f>'FORMAT REKAP'!H1243&amp;"/"&amp;'FORMAT REKAP'!I1243</f>
        <v>/</v>
      </c>
      <c r="D1306" s="394" t="str">
        <f>'FORMAT REKAP'!AH1243</f>
        <v/>
      </c>
      <c r="E1306" s="394" t="str">
        <f>'FORMAT REKAP'!AM1243</f>
        <v/>
      </c>
      <c r="F1306" s="395" t="str">
        <f>'FORMAT REKAP'!AN1243</f>
        <v/>
      </c>
      <c r="G1306" s="394" t="str">
        <f>'FORMAT REKAP'!AQ1243</f>
        <v/>
      </c>
      <c r="H1306" s="394">
        <f>'FORMAT REKAP'!AS1243</f>
        <v>0</v>
      </c>
      <c r="I1306" s="394">
        <f>'FORMAT REKAP'!AU1243</f>
        <v>0</v>
      </c>
      <c r="J1306" s="394">
        <f>'FORMAT REKAP'!AY1243</f>
        <v>0</v>
      </c>
      <c r="K1306" s="395">
        <f>'FORMAT REKAP'!BA1243</f>
        <v>0</v>
      </c>
      <c r="L1306" s="395" t="str">
        <f>'FORMAT REKAP'!BD1243</f>
        <v/>
      </c>
      <c r="M1306" s="394" t="str">
        <f>'FORMAT REKAP'!BE1243&amp;"/"&amp;'FORMAT REKAP'!BF1243</f>
        <v>/</v>
      </c>
      <c r="P1306" s="394">
        <f>'FORMAT REKAP'!AW1243</f>
        <v>0</v>
      </c>
      <c r="Q1306" s="395" t="str">
        <f>'FORMAT REKAP'!BI1243</f>
        <v/>
      </c>
      <c r="R1306" s="394" t="str">
        <f>'FORMAT REKAP'!BJ1243</f>
        <v/>
      </c>
      <c r="S1306" s="393" t="str">
        <f>'FORMAT REKAP'!BK1243</f>
        <v/>
      </c>
    </row>
    <row r="1307" spans="3:19" x14ac:dyDescent="0.25">
      <c r="C1307" s="394" t="str">
        <f>'FORMAT REKAP'!H1244&amp;"/"&amp;'FORMAT REKAP'!I1244</f>
        <v>/</v>
      </c>
      <c r="D1307" s="394" t="str">
        <f>'FORMAT REKAP'!AH1244</f>
        <v/>
      </c>
      <c r="E1307" s="394" t="str">
        <f>'FORMAT REKAP'!AM1244</f>
        <v/>
      </c>
      <c r="F1307" s="395" t="str">
        <f>'FORMAT REKAP'!AN1244</f>
        <v/>
      </c>
      <c r="G1307" s="394" t="str">
        <f>'FORMAT REKAP'!AQ1244</f>
        <v/>
      </c>
      <c r="H1307" s="394">
        <f>'FORMAT REKAP'!AS1244</f>
        <v>0</v>
      </c>
      <c r="I1307" s="394">
        <f>'FORMAT REKAP'!AU1244</f>
        <v>0</v>
      </c>
      <c r="J1307" s="394">
        <f>'FORMAT REKAP'!AY1244</f>
        <v>0</v>
      </c>
      <c r="K1307" s="395">
        <f>'FORMAT REKAP'!BA1244</f>
        <v>0</v>
      </c>
      <c r="L1307" s="395" t="str">
        <f>'FORMAT REKAP'!BD1244</f>
        <v/>
      </c>
      <c r="M1307" s="394" t="str">
        <f>'FORMAT REKAP'!BE1244&amp;"/"&amp;'FORMAT REKAP'!BF1244</f>
        <v>/</v>
      </c>
      <c r="P1307" s="394">
        <f>'FORMAT REKAP'!AW1244</f>
        <v>0</v>
      </c>
      <c r="Q1307" s="395" t="str">
        <f>'FORMAT REKAP'!BI1244</f>
        <v/>
      </c>
      <c r="R1307" s="394" t="str">
        <f>'FORMAT REKAP'!BJ1244</f>
        <v/>
      </c>
      <c r="S1307" s="393" t="str">
        <f>'FORMAT REKAP'!BK1244</f>
        <v/>
      </c>
    </row>
    <row r="1308" spans="3:19" x14ac:dyDescent="0.25">
      <c r="C1308" s="394" t="str">
        <f>'FORMAT REKAP'!H1245&amp;"/"&amp;'FORMAT REKAP'!I1245</f>
        <v>/</v>
      </c>
      <c r="D1308" s="394" t="str">
        <f>'FORMAT REKAP'!AH1245</f>
        <v/>
      </c>
      <c r="E1308" s="394" t="str">
        <f>'FORMAT REKAP'!AM1245</f>
        <v/>
      </c>
      <c r="F1308" s="395" t="str">
        <f>'FORMAT REKAP'!AN1245</f>
        <v/>
      </c>
      <c r="G1308" s="394" t="str">
        <f>'FORMAT REKAP'!AQ1245</f>
        <v/>
      </c>
      <c r="H1308" s="394">
        <f>'FORMAT REKAP'!AS1245</f>
        <v>0</v>
      </c>
      <c r="I1308" s="394">
        <f>'FORMAT REKAP'!AU1245</f>
        <v>0</v>
      </c>
      <c r="J1308" s="394">
        <f>'FORMAT REKAP'!AY1245</f>
        <v>0</v>
      </c>
      <c r="K1308" s="395">
        <f>'FORMAT REKAP'!BA1245</f>
        <v>0</v>
      </c>
      <c r="L1308" s="395" t="str">
        <f>'FORMAT REKAP'!BD1245</f>
        <v/>
      </c>
      <c r="M1308" s="394" t="str">
        <f>'FORMAT REKAP'!BE1245&amp;"/"&amp;'FORMAT REKAP'!BF1245</f>
        <v>/</v>
      </c>
      <c r="P1308" s="394">
        <f>'FORMAT REKAP'!AW1245</f>
        <v>0</v>
      </c>
      <c r="Q1308" s="395" t="str">
        <f>'FORMAT REKAP'!BI1245</f>
        <v/>
      </c>
      <c r="R1308" s="394" t="str">
        <f>'FORMAT REKAP'!BJ1245</f>
        <v/>
      </c>
      <c r="S1308" s="393" t="str">
        <f>'FORMAT REKAP'!BK1245</f>
        <v/>
      </c>
    </row>
    <row r="1309" spans="3:19" x14ac:dyDescent="0.25">
      <c r="C1309" s="394" t="str">
        <f>'FORMAT REKAP'!H1246&amp;"/"&amp;'FORMAT REKAP'!I1246</f>
        <v>/</v>
      </c>
      <c r="D1309" s="394" t="str">
        <f>'FORMAT REKAP'!AH1246</f>
        <v/>
      </c>
      <c r="E1309" s="394" t="str">
        <f>'FORMAT REKAP'!AM1246</f>
        <v/>
      </c>
      <c r="F1309" s="395" t="str">
        <f>'FORMAT REKAP'!AN1246</f>
        <v/>
      </c>
      <c r="G1309" s="394" t="str">
        <f>'FORMAT REKAP'!AQ1246</f>
        <v/>
      </c>
      <c r="H1309" s="394">
        <f>'FORMAT REKAP'!AS1246</f>
        <v>0</v>
      </c>
      <c r="I1309" s="394">
        <f>'FORMAT REKAP'!AU1246</f>
        <v>0</v>
      </c>
      <c r="J1309" s="394">
        <f>'FORMAT REKAP'!AY1246</f>
        <v>0</v>
      </c>
      <c r="K1309" s="395">
        <f>'FORMAT REKAP'!BA1246</f>
        <v>0</v>
      </c>
      <c r="L1309" s="395" t="str">
        <f>'FORMAT REKAP'!BD1246</f>
        <v/>
      </c>
      <c r="M1309" s="394" t="str">
        <f>'FORMAT REKAP'!BE1246&amp;"/"&amp;'FORMAT REKAP'!BF1246</f>
        <v>/</v>
      </c>
      <c r="P1309" s="394">
        <f>'FORMAT REKAP'!AW1246</f>
        <v>0</v>
      </c>
      <c r="Q1309" s="395" t="str">
        <f>'FORMAT REKAP'!BI1246</f>
        <v/>
      </c>
      <c r="R1309" s="394" t="str">
        <f>'FORMAT REKAP'!BJ1246</f>
        <v/>
      </c>
      <c r="S1309" s="393" t="str">
        <f>'FORMAT REKAP'!BK1246</f>
        <v/>
      </c>
    </row>
    <row r="1310" spans="3:19" x14ac:dyDescent="0.25">
      <c r="C1310" s="394" t="str">
        <f>'FORMAT REKAP'!H1247&amp;"/"&amp;'FORMAT REKAP'!I1247</f>
        <v>/</v>
      </c>
      <c r="D1310" s="394" t="str">
        <f>'FORMAT REKAP'!AH1247</f>
        <v/>
      </c>
      <c r="E1310" s="394" t="str">
        <f>'FORMAT REKAP'!AM1247</f>
        <v/>
      </c>
      <c r="F1310" s="395" t="str">
        <f>'FORMAT REKAP'!AN1247</f>
        <v/>
      </c>
      <c r="G1310" s="394" t="str">
        <f>'FORMAT REKAP'!AQ1247</f>
        <v/>
      </c>
      <c r="H1310" s="394">
        <f>'FORMAT REKAP'!AS1247</f>
        <v>0</v>
      </c>
      <c r="I1310" s="394">
        <f>'FORMAT REKAP'!AU1247</f>
        <v>0</v>
      </c>
      <c r="J1310" s="394">
        <f>'FORMAT REKAP'!AY1247</f>
        <v>0</v>
      </c>
      <c r="K1310" s="395">
        <f>'FORMAT REKAP'!BA1247</f>
        <v>0</v>
      </c>
      <c r="L1310" s="395" t="str">
        <f>'FORMAT REKAP'!BD1247</f>
        <v/>
      </c>
      <c r="M1310" s="394" t="str">
        <f>'FORMAT REKAP'!BE1247&amp;"/"&amp;'FORMAT REKAP'!BF1247</f>
        <v>/</v>
      </c>
      <c r="P1310" s="394">
        <f>'FORMAT REKAP'!AW1247</f>
        <v>0</v>
      </c>
      <c r="Q1310" s="395" t="str">
        <f>'FORMAT REKAP'!BI1247</f>
        <v/>
      </c>
      <c r="R1310" s="394" t="str">
        <f>'FORMAT REKAP'!BJ1247</f>
        <v/>
      </c>
      <c r="S1310" s="393" t="str">
        <f>'FORMAT REKAP'!BK1247</f>
        <v/>
      </c>
    </row>
    <row r="1311" spans="3:19" x14ac:dyDescent="0.25">
      <c r="C1311" s="394" t="str">
        <f>'FORMAT REKAP'!H1248&amp;"/"&amp;'FORMAT REKAP'!I1248</f>
        <v>/</v>
      </c>
      <c r="D1311" s="394" t="str">
        <f>'FORMAT REKAP'!AH1248</f>
        <v/>
      </c>
      <c r="E1311" s="394" t="str">
        <f>'FORMAT REKAP'!AM1248</f>
        <v/>
      </c>
      <c r="F1311" s="395" t="str">
        <f>'FORMAT REKAP'!AN1248</f>
        <v/>
      </c>
      <c r="G1311" s="394" t="str">
        <f>'FORMAT REKAP'!AQ1248</f>
        <v/>
      </c>
      <c r="H1311" s="394">
        <f>'FORMAT REKAP'!AS1248</f>
        <v>0</v>
      </c>
      <c r="I1311" s="394">
        <f>'FORMAT REKAP'!AU1248</f>
        <v>0</v>
      </c>
      <c r="J1311" s="394">
        <f>'FORMAT REKAP'!AY1248</f>
        <v>0</v>
      </c>
      <c r="K1311" s="395">
        <f>'FORMAT REKAP'!BA1248</f>
        <v>0</v>
      </c>
      <c r="L1311" s="395" t="str">
        <f>'FORMAT REKAP'!BD1248</f>
        <v/>
      </c>
      <c r="M1311" s="394" t="str">
        <f>'FORMAT REKAP'!BE1248&amp;"/"&amp;'FORMAT REKAP'!BF1248</f>
        <v>/</v>
      </c>
      <c r="P1311" s="394">
        <f>'FORMAT REKAP'!AW1248</f>
        <v>0</v>
      </c>
      <c r="Q1311" s="395" t="str">
        <f>'FORMAT REKAP'!BI1248</f>
        <v/>
      </c>
      <c r="R1311" s="394" t="str">
        <f>'FORMAT REKAP'!BJ1248</f>
        <v/>
      </c>
      <c r="S1311" s="393" t="str">
        <f>'FORMAT REKAP'!BK1248</f>
        <v/>
      </c>
    </row>
    <row r="1312" spans="3:19" x14ac:dyDescent="0.25">
      <c r="C1312" s="394" t="str">
        <f>'FORMAT REKAP'!H1249&amp;"/"&amp;'FORMAT REKAP'!I1249</f>
        <v>/</v>
      </c>
      <c r="D1312" s="394" t="str">
        <f>'FORMAT REKAP'!AH1249</f>
        <v/>
      </c>
      <c r="E1312" s="394" t="str">
        <f>'FORMAT REKAP'!AM1249</f>
        <v/>
      </c>
      <c r="F1312" s="395" t="str">
        <f>'FORMAT REKAP'!AN1249</f>
        <v/>
      </c>
      <c r="G1312" s="394" t="str">
        <f>'FORMAT REKAP'!AQ1249</f>
        <v/>
      </c>
      <c r="H1312" s="394">
        <f>'FORMAT REKAP'!AS1249</f>
        <v>0</v>
      </c>
      <c r="I1312" s="394">
        <f>'FORMAT REKAP'!AU1249</f>
        <v>0</v>
      </c>
      <c r="J1312" s="394">
        <f>'FORMAT REKAP'!AY1249</f>
        <v>0</v>
      </c>
      <c r="K1312" s="395">
        <f>'FORMAT REKAP'!BA1249</f>
        <v>0</v>
      </c>
      <c r="L1312" s="395" t="str">
        <f>'FORMAT REKAP'!BD1249</f>
        <v/>
      </c>
      <c r="M1312" s="394" t="str">
        <f>'FORMAT REKAP'!BE1249&amp;"/"&amp;'FORMAT REKAP'!BF1249</f>
        <v>/</v>
      </c>
      <c r="P1312" s="394">
        <f>'FORMAT REKAP'!AW1249</f>
        <v>0</v>
      </c>
      <c r="Q1312" s="395" t="str">
        <f>'FORMAT REKAP'!BI1249</f>
        <v/>
      </c>
      <c r="R1312" s="394" t="str">
        <f>'FORMAT REKAP'!BJ1249</f>
        <v/>
      </c>
      <c r="S1312" s="393" t="str">
        <f>'FORMAT REKAP'!BK1249</f>
        <v/>
      </c>
    </row>
    <row r="1313" spans="3:19" x14ac:dyDescent="0.25">
      <c r="C1313" s="394" t="str">
        <f>'FORMAT REKAP'!H1250&amp;"/"&amp;'FORMAT REKAP'!I1250</f>
        <v>/</v>
      </c>
      <c r="D1313" s="394" t="str">
        <f>'FORMAT REKAP'!AH1250</f>
        <v/>
      </c>
      <c r="E1313" s="394" t="str">
        <f>'FORMAT REKAP'!AM1250</f>
        <v/>
      </c>
      <c r="F1313" s="395" t="str">
        <f>'FORMAT REKAP'!AN1250</f>
        <v/>
      </c>
      <c r="G1313" s="394" t="str">
        <f>'FORMAT REKAP'!AQ1250</f>
        <v/>
      </c>
      <c r="H1313" s="394">
        <f>'FORMAT REKAP'!AS1250</f>
        <v>0</v>
      </c>
      <c r="I1313" s="394">
        <f>'FORMAT REKAP'!AU1250</f>
        <v>0</v>
      </c>
      <c r="J1313" s="394">
        <f>'FORMAT REKAP'!AY1250</f>
        <v>0</v>
      </c>
      <c r="K1313" s="395">
        <f>'FORMAT REKAP'!BA1250</f>
        <v>0</v>
      </c>
      <c r="L1313" s="395" t="str">
        <f>'FORMAT REKAP'!BD1250</f>
        <v/>
      </c>
      <c r="M1313" s="394" t="str">
        <f>'FORMAT REKAP'!BE1250&amp;"/"&amp;'FORMAT REKAP'!BF1250</f>
        <v>/</v>
      </c>
      <c r="P1313" s="394">
        <f>'FORMAT REKAP'!AW1250</f>
        <v>0</v>
      </c>
      <c r="Q1313" s="395" t="str">
        <f>'FORMAT REKAP'!BI1250</f>
        <v/>
      </c>
      <c r="R1313" s="394" t="str">
        <f>'FORMAT REKAP'!BJ1250</f>
        <v/>
      </c>
      <c r="S1313" s="393" t="str">
        <f>'FORMAT REKAP'!BK1250</f>
        <v/>
      </c>
    </row>
    <row r="1314" spans="3:19" x14ac:dyDescent="0.25">
      <c r="C1314" s="394" t="str">
        <f>'FORMAT REKAP'!H1251&amp;"/"&amp;'FORMAT REKAP'!I1251</f>
        <v>/</v>
      </c>
      <c r="D1314" s="394" t="str">
        <f>'FORMAT REKAP'!AH1251</f>
        <v/>
      </c>
      <c r="E1314" s="394" t="str">
        <f>'FORMAT REKAP'!AM1251</f>
        <v/>
      </c>
      <c r="F1314" s="395" t="str">
        <f>'FORMAT REKAP'!AN1251</f>
        <v/>
      </c>
      <c r="G1314" s="394" t="str">
        <f>'FORMAT REKAP'!AQ1251</f>
        <v/>
      </c>
      <c r="H1314" s="394">
        <f>'FORMAT REKAP'!AS1251</f>
        <v>0</v>
      </c>
      <c r="I1314" s="394">
        <f>'FORMAT REKAP'!AU1251</f>
        <v>0</v>
      </c>
      <c r="J1314" s="394">
        <f>'FORMAT REKAP'!AY1251</f>
        <v>0</v>
      </c>
      <c r="K1314" s="395">
        <f>'FORMAT REKAP'!BA1251</f>
        <v>0</v>
      </c>
      <c r="L1314" s="395" t="str">
        <f>'FORMAT REKAP'!BD1251</f>
        <v/>
      </c>
      <c r="M1314" s="394" t="str">
        <f>'FORMAT REKAP'!BE1251&amp;"/"&amp;'FORMAT REKAP'!BF1251</f>
        <v>/</v>
      </c>
      <c r="P1314" s="394">
        <f>'FORMAT REKAP'!AW1251</f>
        <v>0</v>
      </c>
      <c r="Q1314" s="395" t="str">
        <f>'FORMAT REKAP'!BI1251</f>
        <v/>
      </c>
      <c r="R1314" s="394" t="str">
        <f>'FORMAT REKAP'!BJ1251</f>
        <v/>
      </c>
      <c r="S1314" s="393" t="str">
        <f>'FORMAT REKAP'!BK1251</f>
        <v/>
      </c>
    </row>
    <row r="1315" spans="3:19" x14ac:dyDescent="0.25">
      <c r="C1315" s="394" t="str">
        <f>'FORMAT REKAP'!H1252&amp;"/"&amp;'FORMAT REKAP'!I1252</f>
        <v>/</v>
      </c>
      <c r="D1315" s="394" t="str">
        <f>'FORMAT REKAP'!AH1252</f>
        <v/>
      </c>
      <c r="E1315" s="394" t="str">
        <f>'FORMAT REKAP'!AM1252</f>
        <v/>
      </c>
      <c r="F1315" s="395" t="str">
        <f>'FORMAT REKAP'!AN1252</f>
        <v/>
      </c>
      <c r="G1315" s="394" t="str">
        <f>'FORMAT REKAP'!AQ1252</f>
        <v/>
      </c>
      <c r="H1315" s="394">
        <f>'FORMAT REKAP'!AS1252</f>
        <v>0</v>
      </c>
      <c r="I1315" s="394">
        <f>'FORMAT REKAP'!AU1252</f>
        <v>0</v>
      </c>
      <c r="J1315" s="394">
        <f>'FORMAT REKAP'!AY1252</f>
        <v>0</v>
      </c>
      <c r="K1315" s="395">
        <f>'FORMAT REKAP'!BA1252</f>
        <v>0</v>
      </c>
      <c r="L1315" s="395" t="str">
        <f>'FORMAT REKAP'!BD1252</f>
        <v/>
      </c>
      <c r="M1315" s="394" t="str">
        <f>'FORMAT REKAP'!BE1252&amp;"/"&amp;'FORMAT REKAP'!BF1252</f>
        <v>/</v>
      </c>
      <c r="P1315" s="394">
        <f>'FORMAT REKAP'!AW1252</f>
        <v>0</v>
      </c>
      <c r="Q1315" s="395" t="str">
        <f>'FORMAT REKAP'!BI1252</f>
        <v/>
      </c>
      <c r="R1315" s="394" t="str">
        <f>'FORMAT REKAP'!BJ1252</f>
        <v/>
      </c>
      <c r="S1315" s="393" t="str">
        <f>'FORMAT REKAP'!BK1252</f>
        <v/>
      </c>
    </row>
    <row r="1316" spans="3:19" x14ac:dyDescent="0.25">
      <c r="C1316" s="394" t="str">
        <f>'FORMAT REKAP'!H1253&amp;"/"&amp;'FORMAT REKAP'!I1253</f>
        <v>/</v>
      </c>
      <c r="D1316" s="394" t="str">
        <f>'FORMAT REKAP'!AH1253</f>
        <v/>
      </c>
      <c r="E1316" s="394" t="str">
        <f>'FORMAT REKAP'!AM1253</f>
        <v/>
      </c>
      <c r="F1316" s="395" t="str">
        <f>'FORMAT REKAP'!AN1253</f>
        <v/>
      </c>
      <c r="G1316" s="394" t="str">
        <f>'FORMAT REKAP'!AQ1253</f>
        <v/>
      </c>
      <c r="H1316" s="394">
        <f>'FORMAT REKAP'!AS1253</f>
        <v>0</v>
      </c>
      <c r="I1316" s="394">
        <f>'FORMAT REKAP'!AU1253</f>
        <v>0</v>
      </c>
      <c r="J1316" s="394">
        <f>'FORMAT REKAP'!AY1253</f>
        <v>0</v>
      </c>
      <c r="K1316" s="395">
        <f>'FORMAT REKAP'!BA1253</f>
        <v>0</v>
      </c>
      <c r="L1316" s="395" t="str">
        <f>'FORMAT REKAP'!BD1253</f>
        <v/>
      </c>
      <c r="M1316" s="394" t="str">
        <f>'FORMAT REKAP'!BE1253&amp;"/"&amp;'FORMAT REKAP'!BF1253</f>
        <v>/</v>
      </c>
      <c r="P1316" s="394">
        <f>'FORMAT REKAP'!AW1253</f>
        <v>0</v>
      </c>
      <c r="Q1316" s="395" t="str">
        <f>'FORMAT REKAP'!BI1253</f>
        <v/>
      </c>
      <c r="R1316" s="394" t="str">
        <f>'FORMAT REKAP'!BJ1253</f>
        <v/>
      </c>
      <c r="S1316" s="393" t="str">
        <f>'FORMAT REKAP'!BK1253</f>
        <v/>
      </c>
    </row>
    <row r="1317" spans="3:19" x14ac:dyDescent="0.25">
      <c r="C1317" s="394" t="str">
        <f>'FORMAT REKAP'!H1254&amp;"/"&amp;'FORMAT REKAP'!I1254</f>
        <v>/</v>
      </c>
      <c r="D1317" s="394" t="str">
        <f>'FORMAT REKAP'!AH1254</f>
        <v/>
      </c>
      <c r="E1317" s="394" t="str">
        <f>'FORMAT REKAP'!AM1254</f>
        <v/>
      </c>
      <c r="F1317" s="395" t="str">
        <f>'FORMAT REKAP'!AN1254</f>
        <v/>
      </c>
      <c r="G1317" s="394" t="str">
        <f>'FORMAT REKAP'!AQ1254</f>
        <v/>
      </c>
      <c r="H1317" s="394">
        <f>'FORMAT REKAP'!AS1254</f>
        <v>0</v>
      </c>
      <c r="I1317" s="394">
        <f>'FORMAT REKAP'!AU1254</f>
        <v>0</v>
      </c>
      <c r="J1317" s="394">
        <f>'FORMAT REKAP'!AY1254</f>
        <v>0</v>
      </c>
      <c r="K1317" s="395">
        <f>'FORMAT REKAP'!BA1254</f>
        <v>0</v>
      </c>
      <c r="L1317" s="395" t="str">
        <f>'FORMAT REKAP'!BD1254</f>
        <v/>
      </c>
      <c r="M1317" s="394" t="str">
        <f>'FORMAT REKAP'!BE1254&amp;"/"&amp;'FORMAT REKAP'!BF1254</f>
        <v>/</v>
      </c>
      <c r="P1317" s="394">
        <f>'FORMAT REKAP'!AW1254</f>
        <v>0</v>
      </c>
      <c r="Q1317" s="395" t="str">
        <f>'FORMAT REKAP'!BI1254</f>
        <v/>
      </c>
      <c r="R1317" s="394" t="str">
        <f>'FORMAT REKAP'!BJ1254</f>
        <v/>
      </c>
      <c r="S1317" s="393" t="str">
        <f>'FORMAT REKAP'!BK1254</f>
        <v/>
      </c>
    </row>
    <row r="1318" spans="3:19" x14ac:dyDescent="0.25">
      <c r="C1318" s="394" t="str">
        <f>'FORMAT REKAP'!H1255&amp;"/"&amp;'FORMAT REKAP'!I1255</f>
        <v>/</v>
      </c>
      <c r="D1318" s="394" t="str">
        <f>'FORMAT REKAP'!AH1255</f>
        <v/>
      </c>
      <c r="E1318" s="394" t="str">
        <f>'FORMAT REKAP'!AM1255</f>
        <v/>
      </c>
      <c r="F1318" s="395" t="str">
        <f>'FORMAT REKAP'!AN1255</f>
        <v/>
      </c>
      <c r="G1318" s="394" t="str">
        <f>'FORMAT REKAP'!AQ1255</f>
        <v/>
      </c>
      <c r="H1318" s="394">
        <f>'FORMAT REKAP'!AS1255</f>
        <v>0</v>
      </c>
      <c r="I1318" s="394">
        <f>'FORMAT REKAP'!AU1255</f>
        <v>0</v>
      </c>
      <c r="J1318" s="394">
        <f>'FORMAT REKAP'!AY1255</f>
        <v>0</v>
      </c>
      <c r="K1318" s="395">
        <f>'FORMAT REKAP'!BA1255</f>
        <v>0</v>
      </c>
      <c r="L1318" s="395" t="str">
        <f>'FORMAT REKAP'!BD1255</f>
        <v/>
      </c>
      <c r="M1318" s="394" t="str">
        <f>'FORMAT REKAP'!BE1255&amp;"/"&amp;'FORMAT REKAP'!BF1255</f>
        <v>/</v>
      </c>
      <c r="P1318" s="394">
        <f>'FORMAT REKAP'!AW1255</f>
        <v>0</v>
      </c>
      <c r="Q1318" s="395" t="str">
        <f>'FORMAT REKAP'!BI1255</f>
        <v/>
      </c>
      <c r="R1318" s="394" t="str">
        <f>'FORMAT REKAP'!BJ1255</f>
        <v/>
      </c>
      <c r="S1318" s="393" t="str">
        <f>'FORMAT REKAP'!BK1255</f>
        <v/>
      </c>
    </row>
    <row r="1319" spans="3:19" x14ac:dyDescent="0.25">
      <c r="C1319" s="394" t="str">
        <f>'FORMAT REKAP'!H1256&amp;"/"&amp;'FORMAT REKAP'!I1256</f>
        <v>/</v>
      </c>
      <c r="D1319" s="394" t="str">
        <f>'FORMAT REKAP'!AH1256</f>
        <v/>
      </c>
      <c r="E1319" s="394" t="str">
        <f>'FORMAT REKAP'!AM1256</f>
        <v/>
      </c>
      <c r="F1319" s="395" t="str">
        <f>'FORMAT REKAP'!AN1256</f>
        <v/>
      </c>
      <c r="G1319" s="394" t="str">
        <f>'FORMAT REKAP'!AQ1256</f>
        <v/>
      </c>
      <c r="H1319" s="394">
        <f>'FORMAT REKAP'!AS1256</f>
        <v>0</v>
      </c>
      <c r="I1319" s="394">
        <f>'FORMAT REKAP'!AU1256</f>
        <v>0</v>
      </c>
      <c r="J1319" s="394">
        <f>'FORMAT REKAP'!AY1256</f>
        <v>0</v>
      </c>
      <c r="K1319" s="395">
        <f>'FORMAT REKAP'!BA1256</f>
        <v>0</v>
      </c>
      <c r="L1319" s="395" t="str">
        <f>'FORMAT REKAP'!BD1256</f>
        <v/>
      </c>
      <c r="M1319" s="394" t="str">
        <f>'FORMAT REKAP'!BE1256&amp;"/"&amp;'FORMAT REKAP'!BF1256</f>
        <v>/</v>
      </c>
      <c r="P1319" s="394">
        <f>'FORMAT REKAP'!AW1256</f>
        <v>0</v>
      </c>
      <c r="Q1319" s="395" t="str">
        <f>'FORMAT REKAP'!BI1256</f>
        <v/>
      </c>
      <c r="R1319" s="394" t="str">
        <f>'FORMAT REKAP'!BJ1256</f>
        <v/>
      </c>
      <c r="S1319" s="393" t="str">
        <f>'FORMAT REKAP'!BK1256</f>
        <v/>
      </c>
    </row>
    <row r="1320" spans="3:19" x14ac:dyDescent="0.25">
      <c r="C1320" s="394" t="str">
        <f>'FORMAT REKAP'!H1257&amp;"/"&amp;'FORMAT REKAP'!I1257</f>
        <v>/</v>
      </c>
      <c r="D1320" s="394" t="str">
        <f>'FORMAT REKAP'!AH1257</f>
        <v/>
      </c>
      <c r="E1320" s="394" t="str">
        <f>'FORMAT REKAP'!AM1257</f>
        <v/>
      </c>
      <c r="F1320" s="395" t="str">
        <f>'FORMAT REKAP'!AN1257</f>
        <v/>
      </c>
      <c r="G1320" s="394" t="str">
        <f>'FORMAT REKAP'!AQ1257</f>
        <v/>
      </c>
      <c r="H1320" s="394">
        <f>'FORMAT REKAP'!AS1257</f>
        <v>0</v>
      </c>
      <c r="I1320" s="394">
        <f>'FORMAT REKAP'!AU1257</f>
        <v>0</v>
      </c>
      <c r="J1320" s="394">
        <f>'FORMAT REKAP'!AY1257</f>
        <v>0</v>
      </c>
      <c r="K1320" s="395">
        <f>'FORMAT REKAP'!BA1257</f>
        <v>0</v>
      </c>
      <c r="L1320" s="395" t="str">
        <f>'FORMAT REKAP'!BD1257</f>
        <v/>
      </c>
      <c r="M1320" s="394" t="str">
        <f>'FORMAT REKAP'!BE1257&amp;"/"&amp;'FORMAT REKAP'!BF1257</f>
        <v>/</v>
      </c>
      <c r="P1320" s="394">
        <f>'FORMAT REKAP'!AW1257</f>
        <v>0</v>
      </c>
      <c r="Q1320" s="395" t="str">
        <f>'FORMAT REKAP'!BI1257</f>
        <v/>
      </c>
      <c r="R1320" s="394" t="str">
        <f>'FORMAT REKAP'!BJ1257</f>
        <v/>
      </c>
      <c r="S1320" s="393" t="str">
        <f>'FORMAT REKAP'!BK1257</f>
        <v/>
      </c>
    </row>
    <row r="1321" spans="3:19" x14ac:dyDescent="0.25">
      <c r="C1321" s="394" t="str">
        <f>'FORMAT REKAP'!H1258&amp;"/"&amp;'FORMAT REKAP'!I1258</f>
        <v>/</v>
      </c>
      <c r="D1321" s="394" t="str">
        <f>'FORMAT REKAP'!AH1258</f>
        <v/>
      </c>
      <c r="E1321" s="394" t="str">
        <f>'FORMAT REKAP'!AM1258</f>
        <v/>
      </c>
      <c r="F1321" s="395" t="str">
        <f>'FORMAT REKAP'!AN1258</f>
        <v/>
      </c>
      <c r="G1321" s="394" t="str">
        <f>'FORMAT REKAP'!AQ1258</f>
        <v/>
      </c>
      <c r="H1321" s="394">
        <f>'FORMAT REKAP'!AS1258</f>
        <v>0</v>
      </c>
      <c r="I1321" s="394">
        <f>'FORMAT REKAP'!AU1258</f>
        <v>0</v>
      </c>
      <c r="J1321" s="394">
        <f>'FORMAT REKAP'!AY1258</f>
        <v>0</v>
      </c>
      <c r="K1321" s="395">
        <f>'FORMAT REKAP'!BA1258</f>
        <v>0</v>
      </c>
      <c r="L1321" s="395" t="str">
        <f>'FORMAT REKAP'!BD1258</f>
        <v/>
      </c>
      <c r="M1321" s="394" t="str">
        <f>'FORMAT REKAP'!BE1258&amp;"/"&amp;'FORMAT REKAP'!BF1258</f>
        <v>/</v>
      </c>
      <c r="P1321" s="394">
        <f>'FORMAT REKAP'!AW1258</f>
        <v>0</v>
      </c>
      <c r="Q1321" s="395" t="str">
        <f>'FORMAT REKAP'!BI1258</f>
        <v/>
      </c>
      <c r="R1321" s="394" t="str">
        <f>'FORMAT REKAP'!BJ1258</f>
        <v/>
      </c>
      <c r="S1321" s="393" t="str">
        <f>'FORMAT REKAP'!BK1258</f>
        <v/>
      </c>
    </row>
    <row r="1322" spans="3:19" x14ac:dyDescent="0.25">
      <c r="C1322" s="394" t="str">
        <f>'FORMAT REKAP'!H1259&amp;"/"&amp;'FORMAT REKAP'!I1259</f>
        <v>/</v>
      </c>
      <c r="D1322" s="394" t="str">
        <f>'FORMAT REKAP'!AH1259</f>
        <v/>
      </c>
      <c r="E1322" s="394" t="str">
        <f>'FORMAT REKAP'!AM1259</f>
        <v/>
      </c>
      <c r="F1322" s="395" t="str">
        <f>'FORMAT REKAP'!AN1259</f>
        <v/>
      </c>
      <c r="G1322" s="394" t="str">
        <f>'FORMAT REKAP'!AQ1259</f>
        <v/>
      </c>
      <c r="H1322" s="394">
        <f>'FORMAT REKAP'!AS1259</f>
        <v>0</v>
      </c>
      <c r="I1322" s="394">
        <f>'FORMAT REKAP'!AU1259</f>
        <v>0</v>
      </c>
      <c r="J1322" s="394">
        <f>'FORMAT REKAP'!AY1259</f>
        <v>0</v>
      </c>
      <c r="K1322" s="395">
        <f>'FORMAT REKAP'!BA1259</f>
        <v>0</v>
      </c>
      <c r="L1322" s="395" t="str">
        <f>'FORMAT REKAP'!BD1259</f>
        <v/>
      </c>
      <c r="M1322" s="394" t="str">
        <f>'FORMAT REKAP'!BE1259&amp;"/"&amp;'FORMAT REKAP'!BF1259</f>
        <v>/</v>
      </c>
      <c r="P1322" s="394">
        <f>'FORMAT REKAP'!AW1259</f>
        <v>0</v>
      </c>
      <c r="Q1322" s="395" t="str">
        <f>'FORMAT REKAP'!BI1259</f>
        <v/>
      </c>
      <c r="R1322" s="394" t="str">
        <f>'FORMAT REKAP'!BJ1259</f>
        <v/>
      </c>
      <c r="S1322" s="393" t="str">
        <f>'FORMAT REKAP'!BK1259</f>
        <v/>
      </c>
    </row>
    <row r="1323" spans="3:19" x14ac:dyDescent="0.25">
      <c r="C1323" s="394" t="str">
        <f>'FORMAT REKAP'!H1260&amp;"/"&amp;'FORMAT REKAP'!I1260</f>
        <v>/</v>
      </c>
      <c r="D1323" s="394" t="str">
        <f>'FORMAT REKAP'!AH1260</f>
        <v/>
      </c>
      <c r="E1323" s="394" t="str">
        <f>'FORMAT REKAP'!AM1260</f>
        <v/>
      </c>
      <c r="F1323" s="395" t="str">
        <f>'FORMAT REKAP'!AN1260</f>
        <v/>
      </c>
      <c r="G1323" s="394" t="str">
        <f>'FORMAT REKAP'!AQ1260</f>
        <v/>
      </c>
      <c r="H1323" s="394">
        <f>'FORMAT REKAP'!AS1260</f>
        <v>0</v>
      </c>
      <c r="I1323" s="394">
        <f>'FORMAT REKAP'!AU1260</f>
        <v>0</v>
      </c>
      <c r="J1323" s="394">
        <f>'FORMAT REKAP'!AY1260</f>
        <v>0</v>
      </c>
      <c r="K1323" s="395">
        <f>'FORMAT REKAP'!BA1260</f>
        <v>0</v>
      </c>
      <c r="L1323" s="395" t="str">
        <f>'FORMAT REKAP'!BD1260</f>
        <v/>
      </c>
      <c r="M1323" s="394" t="str">
        <f>'FORMAT REKAP'!BE1260&amp;"/"&amp;'FORMAT REKAP'!BF1260</f>
        <v>/</v>
      </c>
      <c r="P1323" s="394">
        <f>'FORMAT REKAP'!AW1260</f>
        <v>0</v>
      </c>
      <c r="Q1323" s="395" t="str">
        <f>'FORMAT REKAP'!BI1260</f>
        <v/>
      </c>
      <c r="R1323" s="394" t="str">
        <f>'FORMAT REKAP'!BJ1260</f>
        <v/>
      </c>
      <c r="S1323" s="393" t="str">
        <f>'FORMAT REKAP'!BK1260</f>
        <v/>
      </c>
    </row>
    <row r="1324" spans="3:19" x14ac:dyDescent="0.25">
      <c r="C1324" s="394" t="str">
        <f>'FORMAT REKAP'!H1261&amp;"/"&amp;'FORMAT REKAP'!I1261</f>
        <v>/</v>
      </c>
      <c r="D1324" s="394" t="str">
        <f>'FORMAT REKAP'!AH1261</f>
        <v/>
      </c>
      <c r="E1324" s="394" t="str">
        <f>'FORMAT REKAP'!AM1261</f>
        <v/>
      </c>
      <c r="F1324" s="395" t="str">
        <f>'FORMAT REKAP'!AN1261</f>
        <v/>
      </c>
      <c r="G1324" s="394" t="str">
        <f>'FORMAT REKAP'!AQ1261</f>
        <v/>
      </c>
      <c r="H1324" s="394">
        <f>'FORMAT REKAP'!AS1261</f>
        <v>0</v>
      </c>
      <c r="I1324" s="394">
        <f>'FORMAT REKAP'!AU1261</f>
        <v>0</v>
      </c>
      <c r="J1324" s="394">
        <f>'FORMAT REKAP'!AY1261</f>
        <v>0</v>
      </c>
      <c r="K1324" s="395">
        <f>'FORMAT REKAP'!BA1261</f>
        <v>0</v>
      </c>
      <c r="L1324" s="395" t="str">
        <f>'FORMAT REKAP'!BD1261</f>
        <v/>
      </c>
      <c r="M1324" s="394" t="str">
        <f>'FORMAT REKAP'!BE1261&amp;"/"&amp;'FORMAT REKAP'!BF1261</f>
        <v>/</v>
      </c>
      <c r="P1324" s="394">
        <f>'FORMAT REKAP'!AW1261</f>
        <v>0</v>
      </c>
      <c r="Q1324" s="395" t="str">
        <f>'FORMAT REKAP'!BI1261</f>
        <v/>
      </c>
      <c r="R1324" s="394" t="str">
        <f>'FORMAT REKAP'!BJ1261</f>
        <v/>
      </c>
      <c r="S1324" s="393" t="str">
        <f>'FORMAT REKAP'!BK1261</f>
        <v/>
      </c>
    </row>
    <row r="1325" spans="3:19" x14ac:dyDescent="0.25">
      <c r="C1325" s="394" t="str">
        <f>'FORMAT REKAP'!H1262&amp;"/"&amp;'FORMAT REKAP'!I1262</f>
        <v>/</v>
      </c>
      <c r="D1325" s="394" t="str">
        <f>'FORMAT REKAP'!AH1262</f>
        <v/>
      </c>
      <c r="E1325" s="394" t="str">
        <f>'FORMAT REKAP'!AM1262</f>
        <v/>
      </c>
      <c r="F1325" s="395" t="str">
        <f>'FORMAT REKAP'!AN1262</f>
        <v/>
      </c>
      <c r="G1325" s="394" t="str">
        <f>'FORMAT REKAP'!AQ1262</f>
        <v/>
      </c>
      <c r="H1325" s="394">
        <f>'FORMAT REKAP'!AS1262</f>
        <v>0</v>
      </c>
      <c r="I1325" s="394">
        <f>'FORMAT REKAP'!AU1262</f>
        <v>0</v>
      </c>
      <c r="J1325" s="394">
        <f>'FORMAT REKAP'!AY1262</f>
        <v>0</v>
      </c>
      <c r="K1325" s="395">
        <f>'FORMAT REKAP'!BA1262</f>
        <v>0</v>
      </c>
      <c r="L1325" s="395" t="str">
        <f>'FORMAT REKAP'!BD1262</f>
        <v/>
      </c>
      <c r="M1325" s="394" t="str">
        <f>'FORMAT REKAP'!BE1262&amp;"/"&amp;'FORMAT REKAP'!BF1262</f>
        <v>/</v>
      </c>
      <c r="P1325" s="394">
        <f>'FORMAT REKAP'!AW1262</f>
        <v>0</v>
      </c>
      <c r="Q1325" s="395" t="str">
        <f>'FORMAT REKAP'!BI1262</f>
        <v/>
      </c>
      <c r="R1325" s="394" t="str">
        <f>'FORMAT REKAP'!BJ1262</f>
        <v/>
      </c>
      <c r="S1325" s="393" t="str">
        <f>'FORMAT REKAP'!BK1262</f>
        <v/>
      </c>
    </row>
    <row r="1326" spans="3:19" x14ac:dyDescent="0.25">
      <c r="C1326" s="394" t="str">
        <f>'FORMAT REKAP'!H1263&amp;"/"&amp;'FORMAT REKAP'!I1263</f>
        <v>/</v>
      </c>
      <c r="D1326" s="394" t="str">
        <f>'FORMAT REKAP'!AH1263</f>
        <v/>
      </c>
      <c r="E1326" s="394" t="str">
        <f>'FORMAT REKAP'!AM1263</f>
        <v/>
      </c>
      <c r="F1326" s="395" t="str">
        <f>'FORMAT REKAP'!AN1263</f>
        <v/>
      </c>
      <c r="G1326" s="394" t="str">
        <f>'FORMAT REKAP'!AQ1263</f>
        <v/>
      </c>
      <c r="H1326" s="394">
        <f>'FORMAT REKAP'!AS1263</f>
        <v>0</v>
      </c>
      <c r="I1326" s="394">
        <f>'FORMAT REKAP'!AU1263</f>
        <v>0</v>
      </c>
      <c r="J1326" s="394">
        <f>'FORMAT REKAP'!AY1263</f>
        <v>0</v>
      </c>
      <c r="K1326" s="395">
        <f>'FORMAT REKAP'!BA1263</f>
        <v>0</v>
      </c>
      <c r="L1326" s="395" t="str">
        <f>'FORMAT REKAP'!BD1263</f>
        <v/>
      </c>
      <c r="M1326" s="394" t="str">
        <f>'FORMAT REKAP'!BE1263&amp;"/"&amp;'FORMAT REKAP'!BF1263</f>
        <v>/</v>
      </c>
      <c r="P1326" s="394">
        <f>'FORMAT REKAP'!AW1263</f>
        <v>0</v>
      </c>
      <c r="Q1326" s="395" t="str">
        <f>'FORMAT REKAP'!BI1263</f>
        <v/>
      </c>
      <c r="R1326" s="394" t="str">
        <f>'FORMAT REKAP'!BJ1263</f>
        <v/>
      </c>
      <c r="S1326" s="393" t="str">
        <f>'FORMAT REKAP'!BK1263</f>
        <v/>
      </c>
    </row>
    <row r="1327" spans="3:19" x14ac:dyDescent="0.25">
      <c r="C1327" s="394" t="str">
        <f>'FORMAT REKAP'!H1264&amp;"/"&amp;'FORMAT REKAP'!I1264</f>
        <v>/</v>
      </c>
      <c r="D1327" s="394" t="str">
        <f>'FORMAT REKAP'!AH1264</f>
        <v/>
      </c>
      <c r="E1327" s="394" t="str">
        <f>'FORMAT REKAP'!AM1264</f>
        <v/>
      </c>
      <c r="F1327" s="395" t="str">
        <f>'FORMAT REKAP'!AN1264</f>
        <v/>
      </c>
      <c r="G1327" s="394" t="str">
        <f>'FORMAT REKAP'!AQ1264</f>
        <v/>
      </c>
      <c r="H1327" s="394">
        <f>'FORMAT REKAP'!AS1264</f>
        <v>0</v>
      </c>
      <c r="I1327" s="394">
        <f>'FORMAT REKAP'!AU1264</f>
        <v>0</v>
      </c>
      <c r="J1327" s="394">
        <f>'FORMAT REKAP'!AY1264</f>
        <v>0</v>
      </c>
      <c r="K1327" s="395">
        <f>'FORMAT REKAP'!BA1264</f>
        <v>0</v>
      </c>
      <c r="L1327" s="395" t="str">
        <f>'FORMAT REKAP'!BD1264</f>
        <v/>
      </c>
      <c r="M1327" s="394" t="str">
        <f>'FORMAT REKAP'!BE1264&amp;"/"&amp;'FORMAT REKAP'!BF1264</f>
        <v>/</v>
      </c>
      <c r="P1327" s="394">
        <f>'FORMAT REKAP'!AW1264</f>
        <v>0</v>
      </c>
      <c r="Q1327" s="395" t="str">
        <f>'FORMAT REKAP'!BI1264</f>
        <v/>
      </c>
      <c r="R1327" s="394" t="str">
        <f>'FORMAT REKAP'!BJ1264</f>
        <v/>
      </c>
      <c r="S1327" s="393" t="str">
        <f>'FORMAT REKAP'!BK1264</f>
        <v/>
      </c>
    </row>
    <row r="1328" spans="3:19" x14ac:dyDescent="0.25">
      <c r="C1328" s="394" t="str">
        <f>'FORMAT REKAP'!H1265&amp;"/"&amp;'FORMAT REKAP'!I1265</f>
        <v>/</v>
      </c>
      <c r="D1328" s="394" t="str">
        <f>'FORMAT REKAP'!AH1265</f>
        <v/>
      </c>
      <c r="E1328" s="394" t="str">
        <f>'FORMAT REKAP'!AM1265</f>
        <v/>
      </c>
      <c r="F1328" s="395" t="str">
        <f>'FORMAT REKAP'!AN1265</f>
        <v/>
      </c>
      <c r="G1328" s="394" t="str">
        <f>'FORMAT REKAP'!AQ1265</f>
        <v/>
      </c>
      <c r="H1328" s="394">
        <f>'FORMAT REKAP'!AS1265</f>
        <v>0</v>
      </c>
      <c r="I1328" s="394">
        <f>'FORMAT REKAP'!AU1265</f>
        <v>0</v>
      </c>
      <c r="J1328" s="394">
        <f>'FORMAT REKAP'!AY1265</f>
        <v>0</v>
      </c>
      <c r="K1328" s="395">
        <f>'FORMAT REKAP'!BA1265</f>
        <v>0</v>
      </c>
      <c r="L1328" s="395" t="str">
        <f>'FORMAT REKAP'!BD1265</f>
        <v/>
      </c>
      <c r="M1328" s="394" t="str">
        <f>'FORMAT REKAP'!BE1265&amp;"/"&amp;'FORMAT REKAP'!BF1265</f>
        <v>/</v>
      </c>
      <c r="P1328" s="394">
        <f>'FORMAT REKAP'!AW1265</f>
        <v>0</v>
      </c>
      <c r="Q1328" s="395" t="str">
        <f>'FORMAT REKAP'!BI1265</f>
        <v/>
      </c>
      <c r="R1328" s="394" t="str">
        <f>'FORMAT REKAP'!BJ1265</f>
        <v/>
      </c>
      <c r="S1328" s="393" t="str">
        <f>'FORMAT REKAP'!BK1265</f>
        <v/>
      </c>
    </row>
    <row r="1329" spans="3:19" x14ac:dyDescent="0.25">
      <c r="C1329" s="394" t="str">
        <f>'FORMAT REKAP'!H1266&amp;"/"&amp;'FORMAT REKAP'!I1266</f>
        <v>/</v>
      </c>
      <c r="D1329" s="394" t="str">
        <f>'FORMAT REKAP'!AH1266</f>
        <v/>
      </c>
      <c r="E1329" s="394" t="str">
        <f>'FORMAT REKAP'!AM1266</f>
        <v/>
      </c>
      <c r="F1329" s="395" t="str">
        <f>'FORMAT REKAP'!AN1266</f>
        <v/>
      </c>
      <c r="G1329" s="394" t="str">
        <f>'FORMAT REKAP'!AQ1266</f>
        <v/>
      </c>
      <c r="H1329" s="394">
        <f>'FORMAT REKAP'!AS1266</f>
        <v>0</v>
      </c>
      <c r="I1329" s="394">
        <f>'FORMAT REKAP'!AU1266</f>
        <v>0</v>
      </c>
      <c r="J1329" s="394">
        <f>'FORMAT REKAP'!AY1266</f>
        <v>0</v>
      </c>
      <c r="K1329" s="395">
        <f>'FORMAT REKAP'!BA1266</f>
        <v>0</v>
      </c>
      <c r="L1329" s="395" t="str">
        <f>'FORMAT REKAP'!BD1266</f>
        <v/>
      </c>
      <c r="M1329" s="394" t="str">
        <f>'FORMAT REKAP'!BE1266&amp;"/"&amp;'FORMAT REKAP'!BF1266</f>
        <v>/</v>
      </c>
      <c r="P1329" s="394">
        <f>'FORMAT REKAP'!AW1266</f>
        <v>0</v>
      </c>
      <c r="Q1329" s="395" t="str">
        <f>'FORMAT REKAP'!BI1266</f>
        <v/>
      </c>
      <c r="R1329" s="394" t="str">
        <f>'FORMAT REKAP'!BJ1266</f>
        <v/>
      </c>
      <c r="S1329" s="393" t="str">
        <f>'FORMAT REKAP'!BK1266</f>
        <v/>
      </c>
    </row>
    <row r="1330" spans="3:19" x14ac:dyDescent="0.25">
      <c r="C1330" s="394" t="str">
        <f>'FORMAT REKAP'!H1267&amp;"/"&amp;'FORMAT REKAP'!I1267</f>
        <v>/</v>
      </c>
      <c r="D1330" s="394" t="str">
        <f>'FORMAT REKAP'!AH1267</f>
        <v/>
      </c>
      <c r="E1330" s="394" t="str">
        <f>'FORMAT REKAP'!AM1267</f>
        <v/>
      </c>
      <c r="F1330" s="395" t="str">
        <f>'FORMAT REKAP'!AN1267</f>
        <v/>
      </c>
      <c r="G1330" s="394" t="str">
        <f>'FORMAT REKAP'!AQ1267</f>
        <v/>
      </c>
      <c r="H1330" s="394">
        <f>'FORMAT REKAP'!AS1267</f>
        <v>0</v>
      </c>
      <c r="I1330" s="394">
        <f>'FORMAT REKAP'!AU1267</f>
        <v>0</v>
      </c>
      <c r="J1330" s="394">
        <f>'FORMAT REKAP'!AY1267</f>
        <v>0</v>
      </c>
      <c r="K1330" s="395">
        <f>'FORMAT REKAP'!BA1267</f>
        <v>0</v>
      </c>
      <c r="L1330" s="395" t="str">
        <f>'FORMAT REKAP'!BD1267</f>
        <v/>
      </c>
      <c r="M1330" s="394" t="str">
        <f>'FORMAT REKAP'!BE1267&amp;"/"&amp;'FORMAT REKAP'!BF1267</f>
        <v>/</v>
      </c>
      <c r="P1330" s="394">
        <f>'FORMAT REKAP'!AW1267</f>
        <v>0</v>
      </c>
      <c r="Q1330" s="395" t="str">
        <f>'FORMAT REKAP'!BI1267</f>
        <v/>
      </c>
      <c r="R1330" s="394" t="str">
        <f>'FORMAT REKAP'!BJ1267</f>
        <v/>
      </c>
      <c r="S1330" s="393" t="str">
        <f>'FORMAT REKAP'!BK1267</f>
        <v/>
      </c>
    </row>
    <row r="1331" spans="3:19" x14ac:dyDescent="0.25">
      <c r="C1331" s="394" t="str">
        <f>'FORMAT REKAP'!H1268&amp;"/"&amp;'FORMAT REKAP'!I1268</f>
        <v>/</v>
      </c>
      <c r="D1331" s="394" t="str">
        <f>'FORMAT REKAP'!AH1268</f>
        <v/>
      </c>
      <c r="E1331" s="394" t="str">
        <f>'FORMAT REKAP'!AM1268</f>
        <v/>
      </c>
      <c r="F1331" s="395" t="str">
        <f>'FORMAT REKAP'!AN1268</f>
        <v/>
      </c>
      <c r="G1331" s="394" t="str">
        <f>'FORMAT REKAP'!AQ1268</f>
        <v/>
      </c>
      <c r="H1331" s="394">
        <f>'FORMAT REKAP'!AS1268</f>
        <v>0</v>
      </c>
      <c r="I1331" s="394">
        <f>'FORMAT REKAP'!AU1268</f>
        <v>0</v>
      </c>
      <c r="J1331" s="394">
        <f>'FORMAT REKAP'!AY1268</f>
        <v>0</v>
      </c>
      <c r="K1331" s="395">
        <f>'FORMAT REKAP'!BA1268</f>
        <v>0</v>
      </c>
      <c r="L1331" s="395" t="str">
        <f>'FORMAT REKAP'!BD1268</f>
        <v/>
      </c>
      <c r="M1331" s="394" t="str">
        <f>'FORMAT REKAP'!BE1268&amp;"/"&amp;'FORMAT REKAP'!BF1268</f>
        <v>/</v>
      </c>
      <c r="P1331" s="394">
        <f>'FORMAT REKAP'!AW1268</f>
        <v>0</v>
      </c>
      <c r="Q1331" s="395" t="str">
        <f>'FORMAT REKAP'!BI1268</f>
        <v/>
      </c>
      <c r="R1331" s="394" t="str">
        <f>'FORMAT REKAP'!BJ1268</f>
        <v/>
      </c>
      <c r="S1331" s="393" t="str">
        <f>'FORMAT REKAP'!BK1268</f>
        <v/>
      </c>
    </row>
    <row r="1332" spans="3:19" x14ac:dyDescent="0.25">
      <c r="C1332" s="394" t="str">
        <f>'FORMAT REKAP'!H1269&amp;"/"&amp;'FORMAT REKAP'!I1269</f>
        <v>/</v>
      </c>
      <c r="D1332" s="394" t="str">
        <f>'FORMAT REKAP'!AH1269</f>
        <v/>
      </c>
      <c r="E1332" s="394" t="str">
        <f>'FORMAT REKAP'!AM1269</f>
        <v/>
      </c>
      <c r="F1332" s="395" t="str">
        <f>'FORMAT REKAP'!AN1269</f>
        <v/>
      </c>
      <c r="G1332" s="394" t="str">
        <f>'FORMAT REKAP'!AQ1269</f>
        <v/>
      </c>
      <c r="H1332" s="394">
        <f>'FORMAT REKAP'!AS1269</f>
        <v>0</v>
      </c>
      <c r="I1332" s="394">
        <f>'FORMAT REKAP'!AU1269</f>
        <v>0</v>
      </c>
      <c r="J1332" s="394">
        <f>'FORMAT REKAP'!AY1269</f>
        <v>0</v>
      </c>
      <c r="K1332" s="395">
        <f>'FORMAT REKAP'!BA1269</f>
        <v>0</v>
      </c>
      <c r="L1332" s="395" t="str">
        <f>'FORMAT REKAP'!BD1269</f>
        <v/>
      </c>
      <c r="M1332" s="394" t="str">
        <f>'FORMAT REKAP'!BE1269&amp;"/"&amp;'FORMAT REKAP'!BF1269</f>
        <v>/</v>
      </c>
      <c r="P1332" s="394">
        <f>'FORMAT REKAP'!AW1269</f>
        <v>0</v>
      </c>
      <c r="Q1332" s="395" t="str">
        <f>'FORMAT REKAP'!BI1269</f>
        <v/>
      </c>
      <c r="R1332" s="394" t="str">
        <f>'FORMAT REKAP'!BJ1269</f>
        <v/>
      </c>
      <c r="S1332" s="393" t="str">
        <f>'FORMAT REKAP'!BK1269</f>
        <v/>
      </c>
    </row>
    <row r="1333" spans="3:19" x14ac:dyDescent="0.25">
      <c r="C1333" s="394" t="str">
        <f>'FORMAT REKAP'!H1270&amp;"/"&amp;'FORMAT REKAP'!I1270</f>
        <v>/</v>
      </c>
      <c r="D1333" s="394" t="str">
        <f>'FORMAT REKAP'!AH1270</f>
        <v/>
      </c>
      <c r="E1333" s="394" t="str">
        <f>'FORMAT REKAP'!AM1270</f>
        <v/>
      </c>
      <c r="F1333" s="395" t="str">
        <f>'FORMAT REKAP'!AN1270</f>
        <v/>
      </c>
      <c r="G1333" s="394" t="str">
        <f>'FORMAT REKAP'!AQ1270</f>
        <v/>
      </c>
      <c r="H1333" s="394">
        <f>'FORMAT REKAP'!AS1270</f>
        <v>0</v>
      </c>
      <c r="I1333" s="394">
        <f>'FORMAT REKAP'!AU1270</f>
        <v>0</v>
      </c>
      <c r="J1333" s="394">
        <f>'FORMAT REKAP'!AY1270</f>
        <v>0</v>
      </c>
      <c r="K1333" s="395">
        <f>'FORMAT REKAP'!BA1270</f>
        <v>0</v>
      </c>
      <c r="L1333" s="395" t="str">
        <f>'FORMAT REKAP'!BD1270</f>
        <v/>
      </c>
      <c r="M1333" s="394" t="str">
        <f>'FORMAT REKAP'!BE1270&amp;"/"&amp;'FORMAT REKAP'!BF1270</f>
        <v>/</v>
      </c>
      <c r="P1333" s="394">
        <f>'FORMAT REKAP'!AW1270</f>
        <v>0</v>
      </c>
      <c r="Q1333" s="395" t="str">
        <f>'FORMAT REKAP'!BI1270</f>
        <v/>
      </c>
      <c r="R1333" s="394" t="str">
        <f>'FORMAT REKAP'!BJ1270</f>
        <v/>
      </c>
      <c r="S1333" s="393" t="str">
        <f>'FORMAT REKAP'!BK1270</f>
        <v/>
      </c>
    </row>
    <row r="1334" spans="3:19" x14ac:dyDescent="0.25">
      <c r="C1334" s="394" t="str">
        <f>'FORMAT REKAP'!H1271&amp;"/"&amp;'FORMAT REKAP'!I1271</f>
        <v>/</v>
      </c>
      <c r="D1334" s="394" t="str">
        <f>'FORMAT REKAP'!AH1271</f>
        <v/>
      </c>
      <c r="E1334" s="394" t="str">
        <f>'FORMAT REKAP'!AM1271</f>
        <v/>
      </c>
      <c r="F1334" s="395" t="str">
        <f>'FORMAT REKAP'!AN1271</f>
        <v/>
      </c>
      <c r="G1334" s="394" t="str">
        <f>'FORMAT REKAP'!AQ1271</f>
        <v/>
      </c>
      <c r="H1334" s="394">
        <f>'FORMAT REKAP'!AS1271</f>
        <v>0</v>
      </c>
      <c r="I1334" s="394">
        <f>'FORMAT REKAP'!AU1271</f>
        <v>0</v>
      </c>
      <c r="J1334" s="394">
        <f>'FORMAT REKAP'!AY1271</f>
        <v>0</v>
      </c>
      <c r="K1334" s="395">
        <f>'FORMAT REKAP'!BA1271</f>
        <v>0</v>
      </c>
      <c r="L1334" s="395" t="str">
        <f>'FORMAT REKAP'!BD1271</f>
        <v/>
      </c>
      <c r="M1334" s="394" t="str">
        <f>'FORMAT REKAP'!BE1271&amp;"/"&amp;'FORMAT REKAP'!BF1271</f>
        <v>/</v>
      </c>
      <c r="P1334" s="394">
        <f>'FORMAT REKAP'!AW1271</f>
        <v>0</v>
      </c>
      <c r="Q1334" s="395" t="str">
        <f>'FORMAT REKAP'!BI1271</f>
        <v/>
      </c>
      <c r="R1334" s="394" t="str">
        <f>'FORMAT REKAP'!BJ1271</f>
        <v/>
      </c>
      <c r="S1334" s="393" t="str">
        <f>'FORMAT REKAP'!BK1271</f>
        <v/>
      </c>
    </row>
    <row r="1335" spans="3:19" x14ac:dyDescent="0.25">
      <c r="C1335" s="394" t="str">
        <f>'FORMAT REKAP'!H1272&amp;"/"&amp;'FORMAT REKAP'!I1272</f>
        <v>/</v>
      </c>
      <c r="D1335" s="394" t="str">
        <f>'FORMAT REKAP'!AH1272</f>
        <v/>
      </c>
      <c r="E1335" s="394" t="str">
        <f>'FORMAT REKAP'!AM1272</f>
        <v/>
      </c>
      <c r="F1335" s="395" t="str">
        <f>'FORMAT REKAP'!AN1272</f>
        <v/>
      </c>
      <c r="G1335" s="394" t="str">
        <f>'FORMAT REKAP'!AQ1272</f>
        <v/>
      </c>
      <c r="H1335" s="394">
        <f>'FORMAT REKAP'!AS1272</f>
        <v>0</v>
      </c>
      <c r="I1335" s="394">
        <f>'FORMAT REKAP'!AU1272</f>
        <v>0</v>
      </c>
      <c r="J1335" s="394">
        <f>'FORMAT REKAP'!AY1272</f>
        <v>0</v>
      </c>
      <c r="K1335" s="395">
        <f>'FORMAT REKAP'!BA1272</f>
        <v>0</v>
      </c>
      <c r="L1335" s="395" t="str">
        <f>'FORMAT REKAP'!BD1272</f>
        <v/>
      </c>
      <c r="M1335" s="394" t="str">
        <f>'FORMAT REKAP'!BE1272&amp;"/"&amp;'FORMAT REKAP'!BF1272</f>
        <v>/</v>
      </c>
      <c r="P1335" s="394">
        <f>'FORMAT REKAP'!AW1272</f>
        <v>0</v>
      </c>
      <c r="Q1335" s="395" t="str">
        <f>'FORMAT REKAP'!BI1272</f>
        <v/>
      </c>
      <c r="R1335" s="394" t="str">
        <f>'FORMAT REKAP'!BJ1272</f>
        <v/>
      </c>
      <c r="S1335" s="393" t="str">
        <f>'FORMAT REKAP'!BK1272</f>
        <v/>
      </c>
    </row>
    <row r="1336" spans="3:19" x14ac:dyDescent="0.25">
      <c r="C1336" s="394" t="str">
        <f>'FORMAT REKAP'!H1273&amp;"/"&amp;'FORMAT REKAP'!I1273</f>
        <v>/</v>
      </c>
      <c r="D1336" s="394" t="str">
        <f>'FORMAT REKAP'!AH1273</f>
        <v/>
      </c>
      <c r="E1336" s="394" t="str">
        <f>'FORMAT REKAP'!AM1273</f>
        <v/>
      </c>
      <c r="F1336" s="395" t="str">
        <f>'FORMAT REKAP'!AN1273</f>
        <v/>
      </c>
      <c r="G1336" s="394" t="str">
        <f>'FORMAT REKAP'!AQ1273</f>
        <v/>
      </c>
      <c r="H1336" s="394">
        <f>'FORMAT REKAP'!AS1273</f>
        <v>0</v>
      </c>
      <c r="I1336" s="394">
        <f>'FORMAT REKAP'!AU1273</f>
        <v>0</v>
      </c>
      <c r="J1336" s="394">
        <f>'FORMAT REKAP'!AY1273</f>
        <v>0</v>
      </c>
      <c r="K1336" s="395">
        <f>'FORMAT REKAP'!BA1273</f>
        <v>0</v>
      </c>
      <c r="L1336" s="395" t="str">
        <f>'FORMAT REKAP'!BD1273</f>
        <v/>
      </c>
      <c r="M1336" s="394" t="str">
        <f>'FORMAT REKAP'!BE1273&amp;"/"&amp;'FORMAT REKAP'!BF1273</f>
        <v>/</v>
      </c>
      <c r="P1336" s="394">
        <f>'FORMAT REKAP'!AW1273</f>
        <v>0</v>
      </c>
      <c r="Q1336" s="395" t="str">
        <f>'FORMAT REKAP'!BI1273</f>
        <v/>
      </c>
      <c r="R1336" s="394" t="str">
        <f>'FORMAT REKAP'!BJ1273</f>
        <v/>
      </c>
      <c r="S1336" s="393" t="str">
        <f>'FORMAT REKAP'!BK1273</f>
        <v/>
      </c>
    </row>
    <row r="1337" spans="3:19" x14ac:dyDescent="0.25">
      <c r="C1337" s="394" t="str">
        <f>'FORMAT REKAP'!H1274&amp;"/"&amp;'FORMAT REKAP'!I1274</f>
        <v>/</v>
      </c>
      <c r="D1337" s="394" t="str">
        <f>'FORMAT REKAP'!AH1274</f>
        <v/>
      </c>
      <c r="E1337" s="394" t="str">
        <f>'FORMAT REKAP'!AM1274</f>
        <v/>
      </c>
      <c r="F1337" s="395" t="str">
        <f>'FORMAT REKAP'!AN1274</f>
        <v/>
      </c>
      <c r="G1337" s="394" t="str">
        <f>'FORMAT REKAP'!AQ1274</f>
        <v/>
      </c>
      <c r="H1337" s="394">
        <f>'FORMAT REKAP'!AS1274</f>
        <v>0</v>
      </c>
      <c r="I1337" s="394">
        <f>'FORMAT REKAP'!AU1274</f>
        <v>0</v>
      </c>
      <c r="J1337" s="394">
        <f>'FORMAT REKAP'!AY1274</f>
        <v>0</v>
      </c>
      <c r="K1337" s="395">
        <f>'FORMAT REKAP'!BA1274</f>
        <v>0</v>
      </c>
      <c r="L1337" s="395" t="str">
        <f>'FORMAT REKAP'!BD1274</f>
        <v/>
      </c>
      <c r="M1337" s="394" t="str">
        <f>'FORMAT REKAP'!BE1274&amp;"/"&amp;'FORMAT REKAP'!BF1274</f>
        <v>/</v>
      </c>
      <c r="P1337" s="394">
        <f>'FORMAT REKAP'!AW1274</f>
        <v>0</v>
      </c>
      <c r="Q1337" s="395" t="str">
        <f>'FORMAT REKAP'!BI1274</f>
        <v/>
      </c>
      <c r="R1337" s="394" t="str">
        <f>'FORMAT REKAP'!BJ1274</f>
        <v/>
      </c>
      <c r="S1337" s="393" t="str">
        <f>'FORMAT REKAP'!BK1274</f>
        <v/>
      </c>
    </row>
    <row r="1338" spans="3:19" x14ac:dyDescent="0.25">
      <c r="C1338" s="394" t="str">
        <f>'FORMAT REKAP'!H1275&amp;"/"&amp;'FORMAT REKAP'!I1275</f>
        <v>/</v>
      </c>
      <c r="D1338" s="394" t="str">
        <f>'FORMAT REKAP'!AH1275</f>
        <v/>
      </c>
      <c r="E1338" s="394" t="str">
        <f>'FORMAT REKAP'!AM1275</f>
        <v/>
      </c>
      <c r="F1338" s="395" t="str">
        <f>'FORMAT REKAP'!AN1275</f>
        <v/>
      </c>
      <c r="G1338" s="394" t="str">
        <f>'FORMAT REKAP'!AQ1275</f>
        <v/>
      </c>
      <c r="H1338" s="394">
        <f>'FORMAT REKAP'!AS1275</f>
        <v>0</v>
      </c>
      <c r="I1338" s="394">
        <f>'FORMAT REKAP'!AU1275</f>
        <v>0</v>
      </c>
      <c r="J1338" s="394">
        <f>'FORMAT REKAP'!AY1275</f>
        <v>0</v>
      </c>
      <c r="K1338" s="395">
        <f>'FORMAT REKAP'!BA1275</f>
        <v>0</v>
      </c>
      <c r="L1338" s="395" t="str">
        <f>'FORMAT REKAP'!BD1275</f>
        <v/>
      </c>
      <c r="M1338" s="394" t="str">
        <f>'FORMAT REKAP'!BE1275&amp;"/"&amp;'FORMAT REKAP'!BF1275</f>
        <v>/</v>
      </c>
      <c r="P1338" s="394">
        <f>'FORMAT REKAP'!AW1275</f>
        <v>0</v>
      </c>
      <c r="Q1338" s="395" t="str">
        <f>'FORMAT REKAP'!BI1275</f>
        <v/>
      </c>
      <c r="R1338" s="394" t="str">
        <f>'FORMAT REKAP'!BJ1275</f>
        <v/>
      </c>
      <c r="S1338" s="393" t="str">
        <f>'FORMAT REKAP'!BK1275</f>
        <v/>
      </c>
    </row>
    <row r="1339" spans="3:19" x14ac:dyDescent="0.25">
      <c r="C1339" s="394" t="str">
        <f>'FORMAT REKAP'!H1276&amp;"/"&amp;'FORMAT REKAP'!I1276</f>
        <v>/</v>
      </c>
      <c r="D1339" s="394" t="str">
        <f>'FORMAT REKAP'!AH1276</f>
        <v/>
      </c>
      <c r="E1339" s="394" t="str">
        <f>'FORMAT REKAP'!AM1276</f>
        <v/>
      </c>
      <c r="F1339" s="395" t="str">
        <f>'FORMAT REKAP'!AN1276</f>
        <v/>
      </c>
      <c r="G1339" s="394" t="str">
        <f>'FORMAT REKAP'!AQ1276</f>
        <v/>
      </c>
      <c r="H1339" s="394">
        <f>'FORMAT REKAP'!AS1276</f>
        <v>0</v>
      </c>
      <c r="I1339" s="394">
        <f>'FORMAT REKAP'!AU1276</f>
        <v>0</v>
      </c>
      <c r="J1339" s="394">
        <f>'FORMAT REKAP'!AY1276</f>
        <v>0</v>
      </c>
      <c r="K1339" s="395">
        <f>'FORMAT REKAP'!BA1276</f>
        <v>0</v>
      </c>
      <c r="L1339" s="395" t="str">
        <f>'FORMAT REKAP'!BD1276</f>
        <v/>
      </c>
      <c r="M1339" s="394" t="str">
        <f>'FORMAT REKAP'!BE1276&amp;"/"&amp;'FORMAT REKAP'!BF1276</f>
        <v>/</v>
      </c>
      <c r="P1339" s="394">
        <f>'FORMAT REKAP'!AW1276</f>
        <v>0</v>
      </c>
      <c r="Q1339" s="395" t="str">
        <f>'FORMAT REKAP'!BI1276</f>
        <v/>
      </c>
      <c r="R1339" s="394" t="str">
        <f>'FORMAT REKAP'!BJ1276</f>
        <v/>
      </c>
      <c r="S1339" s="393" t="str">
        <f>'FORMAT REKAP'!BK1276</f>
        <v/>
      </c>
    </row>
    <row r="1340" spans="3:19" x14ac:dyDescent="0.25">
      <c r="C1340" s="394" t="str">
        <f>'FORMAT REKAP'!H1277&amp;"/"&amp;'FORMAT REKAP'!I1277</f>
        <v>/</v>
      </c>
      <c r="D1340" s="394" t="str">
        <f>'FORMAT REKAP'!AH1277</f>
        <v/>
      </c>
      <c r="E1340" s="394" t="str">
        <f>'FORMAT REKAP'!AM1277</f>
        <v/>
      </c>
      <c r="F1340" s="395" t="str">
        <f>'FORMAT REKAP'!AN1277</f>
        <v/>
      </c>
      <c r="G1340" s="394" t="str">
        <f>'FORMAT REKAP'!AQ1277</f>
        <v/>
      </c>
      <c r="H1340" s="394">
        <f>'FORMAT REKAP'!AS1277</f>
        <v>0</v>
      </c>
      <c r="I1340" s="394">
        <f>'FORMAT REKAP'!AU1277</f>
        <v>0</v>
      </c>
      <c r="J1340" s="394">
        <f>'FORMAT REKAP'!AY1277</f>
        <v>0</v>
      </c>
      <c r="K1340" s="395">
        <f>'FORMAT REKAP'!BA1277</f>
        <v>0</v>
      </c>
      <c r="L1340" s="395" t="str">
        <f>'FORMAT REKAP'!BD1277</f>
        <v/>
      </c>
      <c r="M1340" s="394" t="str">
        <f>'FORMAT REKAP'!BE1277&amp;"/"&amp;'FORMAT REKAP'!BF1277</f>
        <v>/</v>
      </c>
      <c r="P1340" s="394">
        <f>'FORMAT REKAP'!AW1277</f>
        <v>0</v>
      </c>
      <c r="Q1340" s="395" t="str">
        <f>'FORMAT REKAP'!BI1277</f>
        <v/>
      </c>
      <c r="R1340" s="394" t="str">
        <f>'FORMAT REKAP'!BJ1277</f>
        <v/>
      </c>
      <c r="S1340" s="393" t="str">
        <f>'FORMAT REKAP'!BK1277</f>
        <v/>
      </c>
    </row>
    <row r="1341" spans="3:19" x14ac:dyDescent="0.25">
      <c r="C1341" s="394" t="str">
        <f>'FORMAT REKAP'!H1278&amp;"/"&amp;'FORMAT REKAP'!I1278</f>
        <v>/</v>
      </c>
      <c r="D1341" s="394" t="str">
        <f>'FORMAT REKAP'!AH1278</f>
        <v/>
      </c>
      <c r="E1341" s="394" t="str">
        <f>'FORMAT REKAP'!AM1278</f>
        <v/>
      </c>
      <c r="F1341" s="395" t="str">
        <f>'FORMAT REKAP'!AN1278</f>
        <v/>
      </c>
      <c r="G1341" s="394" t="str">
        <f>'FORMAT REKAP'!AQ1278</f>
        <v/>
      </c>
      <c r="H1341" s="394">
        <f>'FORMAT REKAP'!AS1278</f>
        <v>0</v>
      </c>
      <c r="I1341" s="394">
        <f>'FORMAT REKAP'!AU1278</f>
        <v>0</v>
      </c>
      <c r="J1341" s="394">
        <f>'FORMAT REKAP'!AY1278</f>
        <v>0</v>
      </c>
      <c r="K1341" s="395">
        <f>'FORMAT REKAP'!BA1278</f>
        <v>0</v>
      </c>
      <c r="L1341" s="395" t="str">
        <f>'FORMAT REKAP'!BD1278</f>
        <v/>
      </c>
      <c r="M1341" s="394" t="str">
        <f>'FORMAT REKAP'!BE1278&amp;"/"&amp;'FORMAT REKAP'!BF1278</f>
        <v>/</v>
      </c>
      <c r="P1341" s="394">
        <f>'FORMAT REKAP'!AW1278</f>
        <v>0</v>
      </c>
      <c r="Q1341" s="395" t="str">
        <f>'FORMAT REKAP'!BI1278</f>
        <v/>
      </c>
      <c r="R1341" s="394" t="str">
        <f>'FORMAT REKAP'!BJ1278</f>
        <v/>
      </c>
      <c r="S1341" s="393" t="str">
        <f>'FORMAT REKAP'!BK1278</f>
        <v/>
      </c>
    </row>
    <row r="1342" spans="3:19" x14ac:dyDescent="0.25">
      <c r="C1342" s="394" t="str">
        <f>'FORMAT REKAP'!H1279&amp;"/"&amp;'FORMAT REKAP'!I1279</f>
        <v>/</v>
      </c>
      <c r="D1342" s="394" t="str">
        <f>'FORMAT REKAP'!AH1279</f>
        <v/>
      </c>
      <c r="E1342" s="394" t="str">
        <f>'FORMAT REKAP'!AM1279</f>
        <v/>
      </c>
      <c r="F1342" s="395" t="str">
        <f>'FORMAT REKAP'!AN1279</f>
        <v/>
      </c>
      <c r="G1342" s="394" t="str">
        <f>'FORMAT REKAP'!AQ1279</f>
        <v/>
      </c>
      <c r="H1342" s="394">
        <f>'FORMAT REKAP'!AS1279</f>
        <v>0</v>
      </c>
      <c r="I1342" s="394">
        <f>'FORMAT REKAP'!AU1279</f>
        <v>0</v>
      </c>
      <c r="J1342" s="394">
        <f>'FORMAT REKAP'!AY1279</f>
        <v>0</v>
      </c>
      <c r="K1342" s="395">
        <f>'FORMAT REKAP'!BA1279</f>
        <v>0</v>
      </c>
      <c r="L1342" s="395" t="str">
        <f>'FORMAT REKAP'!BD1279</f>
        <v/>
      </c>
      <c r="M1342" s="394" t="str">
        <f>'FORMAT REKAP'!BE1279&amp;"/"&amp;'FORMAT REKAP'!BF1279</f>
        <v>/</v>
      </c>
      <c r="P1342" s="394">
        <f>'FORMAT REKAP'!AW1279</f>
        <v>0</v>
      </c>
      <c r="Q1342" s="395" t="str">
        <f>'FORMAT REKAP'!BI1279</f>
        <v/>
      </c>
      <c r="R1342" s="394" t="str">
        <f>'FORMAT REKAP'!BJ1279</f>
        <v/>
      </c>
      <c r="S1342" s="393" t="str">
        <f>'FORMAT REKAP'!BK1279</f>
        <v/>
      </c>
    </row>
    <row r="1343" spans="3:19" x14ac:dyDescent="0.25">
      <c r="C1343" s="394" t="str">
        <f>'FORMAT REKAP'!H1280&amp;"/"&amp;'FORMAT REKAP'!I1280</f>
        <v>/</v>
      </c>
      <c r="D1343" s="394" t="str">
        <f>'FORMAT REKAP'!AH1280</f>
        <v/>
      </c>
      <c r="E1343" s="394" t="str">
        <f>'FORMAT REKAP'!AM1280</f>
        <v/>
      </c>
      <c r="F1343" s="395" t="str">
        <f>'FORMAT REKAP'!AN1280</f>
        <v/>
      </c>
      <c r="G1343" s="394" t="str">
        <f>'FORMAT REKAP'!AQ1280</f>
        <v/>
      </c>
      <c r="H1343" s="394">
        <f>'FORMAT REKAP'!AS1280</f>
        <v>0</v>
      </c>
      <c r="I1343" s="394">
        <f>'FORMAT REKAP'!AU1280</f>
        <v>0</v>
      </c>
      <c r="J1343" s="394">
        <f>'FORMAT REKAP'!AY1280</f>
        <v>0</v>
      </c>
      <c r="K1343" s="395">
        <f>'FORMAT REKAP'!BA1280</f>
        <v>0</v>
      </c>
      <c r="L1343" s="395" t="str">
        <f>'FORMAT REKAP'!BD1280</f>
        <v/>
      </c>
      <c r="M1343" s="394" t="str">
        <f>'FORMAT REKAP'!BE1280&amp;"/"&amp;'FORMAT REKAP'!BF1280</f>
        <v>/</v>
      </c>
      <c r="P1343" s="394">
        <f>'FORMAT REKAP'!AW1280</f>
        <v>0</v>
      </c>
      <c r="Q1343" s="395" t="str">
        <f>'FORMAT REKAP'!BI1280</f>
        <v/>
      </c>
      <c r="R1343" s="394" t="str">
        <f>'FORMAT REKAP'!BJ1280</f>
        <v/>
      </c>
      <c r="S1343" s="393" t="str">
        <f>'FORMAT REKAP'!BK1280</f>
        <v/>
      </c>
    </row>
    <row r="1344" spans="3:19" x14ac:dyDescent="0.25">
      <c r="C1344" s="394" t="str">
        <f>'FORMAT REKAP'!H1281&amp;"/"&amp;'FORMAT REKAP'!I1281</f>
        <v>/</v>
      </c>
      <c r="D1344" s="394" t="str">
        <f>'FORMAT REKAP'!AH1281</f>
        <v/>
      </c>
      <c r="E1344" s="394" t="str">
        <f>'FORMAT REKAP'!AM1281</f>
        <v/>
      </c>
      <c r="F1344" s="395" t="str">
        <f>'FORMAT REKAP'!AN1281</f>
        <v/>
      </c>
      <c r="G1344" s="394" t="str">
        <f>'FORMAT REKAP'!AQ1281</f>
        <v/>
      </c>
      <c r="H1344" s="394">
        <f>'FORMAT REKAP'!AS1281</f>
        <v>0</v>
      </c>
      <c r="I1344" s="394">
        <f>'FORMAT REKAP'!AU1281</f>
        <v>0</v>
      </c>
      <c r="J1344" s="394">
        <f>'FORMAT REKAP'!AY1281</f>
        <v>0</v>
      </c>
      <c r="K1344" s="395">
        <f>'FORMAT REKAP'!BA1281</f>
        <v>0</v>
      </c>
      <c r="L1344" s="395" t="str">
        <f>'FORMAT REKAP'!BD1281</f>
        <v/>
      </c>
      <c r="M1344" s="394" t="str">
        <f>'FORMAT REKAP'!BE1281&amp;"/"&amp;'FORMAT REKAP'!BF1281</f>
        <v>/</v>
      </c>
      <c r="P1344" s="394">
        <f>'FORMAT REKAP'!AW1281</f>
        <v>0</v>
      </c>
      <c r="Q1344" s="395" t="str">
        <f>'FORMAT REKAP'!BI1281</f>
        <v/>
      </c>
      <c r="R1344" s="394" t="str">
        <f>'FORMAT REKAP'!BJ1281</f>
        <v/>
      </c>
      <c r="S1344" s="393" t="str">
        <f>'FORMAT REKAP'!BK1281</f>
        <v/>
      </c>
    </row>
    <row r="1345" spans="3:19" x14ac:dyDescent="0.25">
      <c r="C1345" s="394" t="str">
        <f>'FORMAT REKAP'!H1282&amp;"/"&amp;'FORMAT REKAP'!I1282</f>
        <v>/</v>
      </c>
      <c r="D1345" s="394" t="str">
        <f>'FORMAT REKAP'!AH1282</f>
        <v/>
      </c>
      <c r="E1345" s="394" t="str">
        <f>'FORMAT REKAP'!AM1282</f>
        <v/>
      </c>
      <c r="F1345" s="395" t="str">
        <f>'FORMAT REKAP'!AN1282</f>
        <v/>
      </c>
      <c r="G1345" s="394" t="str">
        <f>'FORMAT REKAP'!AQ1282</f>
        <v/>
      </c>
      <c r="H1345" s="394">
        <f>'FORMAT REKAP'!AS1282</f>
        <v>0</v>
      </c>
      <c r="I1345" s="394">
        <f>'FORMAT REKAP'!AU1282</f>
        <v>0</v>
      </c>
      <c r="J1345" s="394">
        <f>'FORMAT REKAP'!AY1282</f>
        <v>0</v>
      </c>
      <c r="K1345" s="395">
        <f>'FORMAT REKAP'!BA1282</f>
        <v>0</v>
      </c>
      <c r="L1345" s="395" t="str">
        <f>'FORMAT REKAP'!BD1282</f>
        <v/>
      </c>
      <c r="M1345" s="394" t="str">
        <f>'FORMAT REKAP'!BE1282&amp;"/"&amp;'FORMAT REKAP'!BF1282</f>
        <v>/</v>
      </c>
      <c r="P1345" s="394">
        <f>'FORMAT REKAP'!AW1282</f>
        <v>0</v>
      </c>
      <c r="Q1345" s="395" t="str">
        <f>'FORMAT REKAP'!BI1282</f>
        <v/>
      </c>
      <c r="R1345" s="394" t="str">
        <f>'FORMAT REKAP'!BJ1282</f>
        <v/>
      </c>
      <c r="S1345" s="393" t="str">
        <f>'FORMAT REKAP'!BK1282</f>
        <v/>
      </c>
    </row>
    <row r="1346" spans="3:19" x14ac:dyDescent="0.25">
      <c r="C1346" s="394" t="str">
        <f>'FORMAT REKAP'!H1283&amp;"/"&amp;'FORMAT REKAP'!I1283</f>
        <v>/</v>
      </c>
      <c r="D1346" s="394" t="str">
        <f>'FORMAT REKAP'!AH1283</f>
        <v/>
      </c>
      <c r="E1346" s="394" t="str">
        <f>'FORMAT REKAP'!AM1283</f>
        <v/>
      </c>
      <c r="F1346" s="395" t="str">
        <f>'FORMAT REKAP'!AN1283</f>
        <v/>
      </c>
      <c r="G1346" s="394" t="str">
        <f>'FORMAT REKAP'!AQ1283</f>
        <v/>
      </c>
      <c r="H1346" s="394">
        <f>'FORMAT REKAP'!AS1283</f>
        <v>0</v>
      </c>
      <c r="I1346" s="394">
        <f>'FORMAT REKAP'!AU1283</f>
        <v>0</v>
      </c>
      <c r="J1346" s="394">
        <f>'FORMAT REKAP'!AY1283</f>
        <v>0</v>
      </c>
      <c r="K1346" s="395">
        <f>'FORMAT REKAP'!BA1283</f>
        <v>0</v>
      </c>
      <c r="L1346" s="395" t="str">
        <f>'FORMAT REKAP'!BD1283</f>
        <v/>
      </c>
      <c r="M1346" s="394" t="str">
        <f>'FORMAT REKAP'!BE1283&amp;"/"&amp;'FORMAT REKAP'!BF1283</f>
        <v>/</v>
      </c>
      <c r="P1346" s="394">
        <f>'FORMAT REKAP'!AW1283</f>
        <v>0</v>
      </c>
      <c r="Q1346" s="395" t="str">
        <f>'FORMAT REKAP'!BI1283</f>
        <v/>
      </c>
      <c r="R1346" s="394" t="str">
        <f>'FORMAT REKAP'!BJ1283</f>
        <v/>
      </c>
      <c r="S1346" s="393" t="str">
        <f>'FORMAT REKAP'!BK1283</f>
        <v/>
      </c>
    </row>
    <row r="1347" spans="3:19" x14ac:dyDescent="0.25">
      <c r="C1347" s="394" t="str">
        <f>'FORMAT REKAP'!H1284&amp;"/"&amp;'FORMAT REKAP'!I1284</f>
        <v>/</v>
      </c>
      <c r="D1347" s="394" t="str">
        <f>'FORMAT REKAP'!AH1284</f>
        <v/>
      </c>
      <c r="E1347" s="394" t="str">
        <f>'FORMAT REKAP'!AM1284</f>
        <v/>
      </c>
      <c r="F1347" s="395" t="str">
        <f>'FORMAT REKAP'!AN1284</f>
        <v/>
      </c>
      <c r="G1347" s="394" t="str">
        <f>'FORMAT REKAP'!AQ1284</f>
        <v/>
      </c>
      <c r="H1347" s="394">
        <f>'FORMAT REKAP'!AS1284</f>
        <v>0</v>
      </c>
      <c r="I1347" s="394">
        <f>'FORMAT REKAP'!AU1284</f>
        <v>0</v>
      </c>
      <c r="J1347" s="394">
        <f>'FORMAT REKAP'!AY1284</f>
        <v>0</v>
      </c>
      <c r="K1347" s="395">
        <f>'FORMAT REKAP'!BA1284</f>
        <v>0</v>
      </c>
      <c r="L1347" s="395" t="str">
        <f>'FORMAT REKAP'!BD1284</f>
        <v/>
      </c>
      <c r="M1347" s="394" t="str">
        <f>'FORMAT REKAP'!BE1284&amp;"/"&amp;'FORMAT REKAP'!BF1284</f>
        <v>/</v>
      </c>
      <c r="P1347" s="394">
        <f>'FORMAT REKAP'!AW1284</f>
        <v>0</v>
      </c>
      <c r="Q1347" s="395" t="str">
        <f>'FORMAT REKAP'!BI1284</f>
        <v/>
      </c>
      <c r="R1347" s="394" t="str">
        <f>'FORMAT REKAP'!BJ1284</f>
        <v/>
      </c>
      <c r="S1347" s="393" t="str">
        <f>'FORMAT REKAP'!BK1284</f>
        <v/>
      </c>
    </row>
    <row r="1348" spans="3:19" x14ac:dyDescent="0.25">
      <c r="C1348" s="394" t="str">
        <f>'FORMAT REKAP'!H1285&amp;"/"&amp;'FORMAT REKAP'!I1285</f>
        <v>/</v>
      </c>
      <c r="D1348" s="394" t="str">
        <f>'FORMAT REKAP'!AH1285</f>
        <v/>
      </c>
      <c r="E1348" s="394" t="str">
        <f>'FORMAT REKAP'!AM1285</f>
        <v/>
      </c>
      <c r="F1348" s="395" t="str">
        <f>'FORMAT REKAP'!AN1285</f>
        <v/>
      </c>
      <c r="G1348" s="394" t="str">
        <f>'FORMAT REKAP'!AQ1285</f>
        <v/>
      </c>
      <c r="H1348" s="394">
        <f>'FORMAT REKAP'!AS1285</f>
        <v>0</v>
      </c>
      <c r="I1348" s="394">
        <f>'FORMAT REKAP'!AU1285</f>
        <v>0</v>
      </c>
      <c r="J1348" s="394">
        <f>'FORMAT REKAP'!AY1285</f>
        <v>0</v>
      </c>
      <c r="K1348" s="395">
        <f>'FORMAT REKAP'!BA1285</f>
        <v>0</v>
      </c>
      <c r="L1348" s="395" t="str">
        <f>'FORMAT REKAP'!BD1285</f>
        <v/>
      </c>
      <c r="M1348" s="394" t="str">
        <f>'FORMAT REKAP'!BE1285&amp;"/"&amp;'FORMAT REKAP'!BF1285</f>
        <v>/</v>
      </c>
      <c r="P1348" s="394">
        <f>'FORMAT REKAP'!AW1285</f>
        <v>0</v>
      </c>
      <c r="Q1348" s="395" t="str">
        <f>'FORMAT REKAP'!BI1285</f>
        <v/>
      </c>
      <c r="R1348" s="394" t="str">
        <f>'FORMAT REKAP'!BJ1285</f>
        <v/>
      </c>
      <c r="S1348" s="393" t="str">
        <f>'FORMAT REKAP'!BK1285</f>
        <v/>
      </c>
    </row>
    <row r="1349" spans="3:19" x14ac:dyDescent="0.25">
      <c r="C1349" s="394" t="str">
        <f>'FORMAT REKAP'!H1286&amp;"/"&amp;'FORMAT REKAP'!I1286</f>
        <v>/</v>
      </c>
      <c r="D1349" s="394" t="str">
        <f>'FORMAT REKAP'!AH1286</f>
        <v/>
      </c>
      <c r="E1349" s="394" t="str">
        <f>'FORMAT REKAP'!AM1286</f>
        <v/>
      </c>
      <c r="F1349" s="395" t="str">
        <f>'FORMAT REKAP'!AN1286</f>
        <v/>
      </c>
      <c r="G1349" s="394" t="str">
        <f>'FORMAT REKAP'!AQ1286</f>
        <v/>
      </c>
      <c r="H1349" s="394">
        <f>'FORMAT REKAP'!AS1286</f>
        <v>0</v>
      </c>
      <c r="I1349" s="394">
        <f>'FORMAT REKAP'!AU1286</f>
        <v>0</v>
      </c>
      <c r="J1349" s="394">
        <f>'FORMAT REKAP'!AY1286</f>
        <v>0</v>
      </c>
      <c r="K1349" s="395">
        <f>'FORMAT REKAP'!BA1286</f>
        <v>0</v>
      </c>
      <c r="L1349" s="395" t="str">
        <f>'FORMAT REKAP'!BD1286</f>
        <v/>
      </c>
      <c r="M1349" s="394" t="str">
        <f>'FORMAT REKAP'!BE1286&amp;"/"&amp;'FORMAT REKAP'!BF1286</f>
        <v>/</v>
      </c>
      <c r="P1349" s="394">
        <f>'FORMAT REKAP'!AW1286</f>
        <v>0</v>
      </c>
      <c r="Q1349" s="395" t="str">
        <f>'FORMAT REKAP'!BI1286</f>
        <v/>
      </c>
      <c r="R1349" s="394" t="str">
        <f>'FORMAT REKAP'!BJ1286</f>
        <v/>
      </c>
      <c r="S1349" s="393" t="str">
        <f>'FORMAT REKAP'!BK1286</f>
        <v/>
      </c>
    </row>
    <row r="1350" spans="3:19" x14ac:dyDescent="0.25">
      <c r="C1350" s="394" t="str">
        <f>'FORMAT REKAP'!H1287&amp;"/"&amp;'FORMAT REKAP'!I1287</f>
        <v>/</v>
      </c>
      <c r="D1350" s="394" t="str">
        <f>'FORMAT REKAP'!AH1287</f>
        <v/>
      </c>
      <c r="E1350" s="394" t="str">
        <f>'FORMAT REKAP'!AM1287</f>
        <v/>
      </c>
      <c r="F1350" s="395" t="str">
        <f>'FORMAT REKAP'!AN1287</f>
        <v/>
      </c>
      <c r="G1350" s="394" t="str">
        <f>'FORMAT REKAP'!AQ1287</f>
        <v/>
      </c>
      <c r="H1350" s="394">
        <f>'FORMAT REKAP'!AS1287</f>
        <v>0</v>
      </c>
      <c r="I1350" s="394">
        <f>'FORMAT REKAP'!AU1287</f>
        <v>0</v>
      </c>
      <c r="J1350" s="394">
        <f>'FORMAT REKAP'!AY1287</f>
        <v>0</v>
      </c>
      <c r="K1350" s="395">
        <f>'FORMAT REKAP'!BA1287</f>
        <v>0</v>
      </c>
      <c r="L1350" s="395" t="str">
        <f>'FORMAT REKAP'!BD1287</f>
        <v/>
      </c>
      <c r="M1350" s="394" t="str">
        <f>'FORMAT REKAP'!BE1287&amp;"/"&amp;'FORMAT REKAP'!BF1287</f>
        <v>/</v>
      </c>
      <c r="P1350" s="394">
        <f>'FORMAT REKAP'!AW1287</f>
        <v>0</v>
      </c>
      <c r="Q1350" s="395" t="str">
        <f>'FORMAT REKAP'!BI1287</f>
        <v/>
      </c>
      <c r="R1350" s="394" t="str">
        <f>'FORMAT REKAP'!BJ1287</f>
        <v/>
      </c>
      <c r="S1350" s="393" t="str">
        <f>'FORMAT REKAP'!BK1287</f>
        <v/>
      </c>
    </row>
    <row r="1351" spans="3:19" x14ac:dyDescent="0.25">
      <c r="C1351" s="394" t="str">
        <f>'FORMAT REKAP'!H1288&amp;"/"&amp;'FORMAT REKAP'!I1288</f>
        <v>/</v>
      </c>
      <c r="D1351" s="394" t="str">
        <f>'FORMAT REKAP'!AH1288</f>
        <v/>
      </c>
      <c r="E1351" s="394" t="str">
        <f>'FORMAT REKAP'!AM1288</f>
        <v/>
      </c>
      <c r="F1351" s="395" t="str">
        <f>'FORMAT REKAP'!AN1288</f>
        <v/>
      </c>
      <c r="G1351" s="394" t="str">
        <f>'FORMAT REKAP'!AQ1288</f>
        <v/>
      </c>
      <c r="H1351" s="394">
        <f>'FORMAT REKAP'!AS1288</f>
        <v>0</v>
      </c>
      <c r="I1351" s="394">
        <f>'FORMAT REKAP'!AU1288</f>
        <v>0</v>
      </c>
      <c r="J1351" s="394">
        <f>'FORMAT REKAP'!AY1288</f>
        <v>0</v>
      </c>
      <c r="K1351" s="395">
        <f>'FORMAT REKAP'!BA1288</f>
        <v>0</v>
      </c>
      <c r="L1351" s="395" t="str">
        <f>'FORMAT REKAP'!BD1288</f>
        <v/>
      </c>
      <c r="M1351" s="394" t="str">
        <f>'FORMAT REKAP'!BE1288&amp;"/"&amp;'FORMAT REKAP'!BF1288</f>
        <v>/</v>
      </c>
      <c r="P1351" s="394">
        <f>'FORMAT REKAP'!AW1288</f>
        <v>0</v>
      </c>
      <c r="Q1351" s="395" t="str">
        <f>'FORMAT REKAP'!BI1288</f>
        <v/>
      </c>
      <c r="R1351" s="394" t="str">
        <f>'FORMAT REKAP'!BJ1288</f>
        <v/>
      </c>
      <c r="S1351" s="393" t="str">
        <f>'FORMAT REKAP'!BK1288</f>
        <v/>
      </c>
    </row>
    <row r="1352" spans="3:19" x14ac:dyDescent="0.25">
      <c r="C1352" s="394" t="str">
        <f>'FORMAT REKAP'!H1289&amp;"/"&amp;'FORMAT REKAP'!I1289</f>
        <v>/</v>
      </c>
      <c r="D1352" s="394" t="str">
        <f>'FORMAT REKAP'!AH1289</f>
        <v/>
      </c>
      <c r="E1352" s="394" t="str">
        <f>'FORMAT REKAP'!AM1289</f>
        <v/>
      </c>
      <c r="F1352" s="395" t="str">
        <f>'FORMAT REKAP'!AN1289</f>
        <v/>
      </c>
      <c r="G1352" s="394" t="str">
        <f>'FORMAT REKAP'!AQ1289</f>
        <v/>
      </c>
      <c r="H1352" s="394">
        <f>'FORMAT REKAP'!AS1289</f>
        <v>0</v>
      </c>
      <c r="I1352" s="394">
        <f>'FORMAT REKAP'!AU1289</f>
        <v>0</v>
      </c>
      <c r="J1352" s="394">
        <f>'FORMAT REKAP'!AY1289</f>
        <v>0</v>
      </c>
      <c r="K1352" s="395">
        <f>'FORMAT REKAP'!BA1289</f>
        <v>0</v>
      </c>
      <c r="L1352" s="395" t="str">
        <f>'FORMAT REKAP'!BD1289</f>
        <v/>
      </c>
      <c r="M1352" s="394" t="str">
        <f>'FORMAT REKAP'!BE1289&amp;"/"&amp;'FORMAT REKAP'!BF1289</f>
        <v>/</v>
      </c>
      <c r="P1352" s="394">
        <f>'FORMAT REKAP'!AW1289</f>
        <v>0</v>
      </c>
      <c r="Q1352" s="395" t="str">
        <f>'FORMAT REKAP'!BI1289</f>
        <v/>
      </c>
      <c r="R1352" s="394" t="str">
        <f>'FORMAT REKAP'!BJ1289</f>
        <v/>
      </c>
      <c r="S1352" s="393" t="str">
        <f>'FORMAT REKAP'!BK1289</f>
        <v/>
      </c>
    </row>
    <row r="1353" spans="3:19" x14ac:dyDescent="0.25">
      <c r="C1353" s="394" t="str">
        <f>'FORMAT REKAP'!H1290&amp;"/"&amp;'FORMAT REKAP'!I1290</f>
        <v>/</v>
      </c>
      <c r="D1353" s="394" t="str">
        <f>'FORMAT REKAP'!AH1290</f>
        <v/>
      </c>
      <c r="E1353" s="394" t="str">
        <f>'FORMAT REKAP'!AM1290</f>
        <v/>
      </c>
      <c r="F1353" s="395" t="str">
        <f>'FORMAT REKAP'!AN1290</f>
        <v/>
      </c>
      <c r="G1353" s="394" t="str">
        <f>'FORMAT REKAP'!AQ1290</f>
        <v/>
      </c>
      <c r="H1353" s="394">
        <f>'FORMAT REKAP'!AS1290</f>
        <v>0</v>
      </c>
      <c r="I1353" s="394">
        <f>'FORMAT REKAP'!AU1290</f>
        <v>0</v>
      </c>
      <c r="J1353" s="394">
        <f>'FORMAT REKAP'!AY1290</f>
        <v>0</v>
      </c>
      <c r="K1353" s="395">
        <f>'FORMAT REKAP'!BA1290</f>
        <v>0</v>
      </c>
      <c r="L1353" s="395" t="str">
        <f>'FORMAT REKAP'!BD1290</f>
        <v/>
      </c>
      <c r="M1353" s="394" t="str">
        <f>'FORMAT REKAP'!BE1290&amp;"/"&amp;'FORMAT REKAP'!BF1290</f>
        <v>/</v>
      </c>
      <c r="P1353" s="394">
        <f>'FORMAT REKAP'!AW1290</f>
        <v>0</v>
      </c>
      <c r="Q1353" s="395" t="str">
        <f>'FORMAT REKAP'!BI1290</f>
        <v/>
      </c>
      <c r="R1353" s="394" t="str">
        <f>'FORMAT REKAP'!BJ1290</f>
        <v/>
      </c>
      <c r="S1353" s="393" t="str">
        <f>'FORMAT REKAP'!BK1290</f>
        <v/>
      </c>
    </row>
    <row r="1354" spans="3:19" x14ac:dyDescent="0.25">
      <c r="C1354" s="394" t="str">
        <f>'FORMAT REKAP'!H1291&amp;"/"&amp;'FORMAT REKAP'!I1291</f>
        <v>/</v>
      </c>
      <c r="D1354" s="394" t="str">
        <f>'FORMAT REKAP'!AH1291</f>
        <v/>
      </c>
      <c r="E1354" s="394" t="str">
        <f>'FORMAT REKAP'!AM1291</f>
        <v/>
      </c>
      <c r="F1354" s="395" t="str">
        <f>'FORMAT REKAP'!AN1291</f>
        <v/>
      </c>
      <c r="G1354" s="394" t="str">
        <f>'FORMAT REKAP'!AQ1291</f>
        <v/>
      </c>
      <c r="H1354" s="394">
        <f>'FORMAT REKAP'!AS1291</f>
        <v>0</v>
      </c>
      <c r="I1354" s="394">
        <f>'FORMAT REKAP'!AU1291</f>
        <v>0</v>
      </c>
      <c r="J1354" s="394">
        <f>'FORMAT REKAP'!AY1291</f>
        <v>0</v>
      </c>
      <c r="K1354" s="395">
        <f>'FORMAT REKAP'!BA1291</f>
        <v>0</v>
      </c>
      <c r="L1354" s="395" t="str">
        <f>'FORMAT REKAP'!BD1291</f>
        <v/>
      </c>
      <c r="M1354" s="394" t="str">
        <f>'FORMAT REKAP'!BE1291&amp;"/"&amp;'FORMAT REKAP'!BF1291</f>
        <v>/</v>
      </c>
      <c r="P1354" s="394">
        <f>'FORMAT REKAP'!AW1291</f>
        <v>0</v>
      </c>
      <c r="Q1354" s="395" t="str">
        <f>'FORMAT REKAP'!BI1291</f>
        <v/>
      </c>
      <c r="R1354" s="394" t="str">
        <f>'FORMAT REKAP'!BJ1291</f>
        <v/>
      </c>
      <c r="S1354" s="393" t="str">
        <f>'FORMAT REKAP'!BK1291</f>
        <v/>
      </c>
    </row>
    <row r="1355" spans="3:19" x14ac:dyDescent="0.25">
      <c r="C1355" s="394" t="str">
        <f>'FORMAT REKAP'!H1292&amp;"/"&amp;'FORMAT REKAP'!I1292</f>
        <v>/</v>
      </c>
      <c r="D1355" s="394" t="str">
        <f>'FORMAT REKAP'!AH1292</f>
        <v/>
      </c>
      <c r="E1355" s="394" t="str">
        <f>'FORMAT REKAP'!AM1292</f>
        <v/>
      </c>
      <c r="F1355" s="395" t="str">
        <f>'FORMAT REKAP'!AN1292</f>
        <v/>
      </c>
      <c r="G1355" s="394" t="str">
        <f>'FORMAT REKAP'!AQ1292</f>
        <v/>
      </c>
      <c r="H1355" s="394">
        <f>'FORMAT REKAP'!AS1292</f>
        <v>0</v>
      </c>
      <c r="I1355" s="394">
        <f>'FORMAT REKAP'!AU1292</f>
        <v>0</v>
      </c>
      <c r="J1355" s="394">
        <f>'FORMAT REKAP'!AY1292</f>
        <v>0</v>
      </c>
      <c r="K1355" s="395">
        <f>'FORMAT REKAP'!BA1292</f>
        <v>0</v>
      </c>
      <c r="L1355" s="395" t="str">
        <f>'FORMAT REKAP'!BD1292</f>
        <v/>
      </c>
      <c r="M1355" s="394" t="str">
        <f>'FORMAT REKAP'!BE1292&amp;"/"&amp;'FORMAT REKAP'!BF1292</f>
        <v>/</v>
      </c>
      <c r="P1355" s="394">
        <f>'FORMAT REKAP'!AW1292</f>
        <v>0</v>
      </c>
      <c r="Q1355" s="395" t="str">
        <f>'FORMAT REKAP'!BI1292</f>
        <v/>
      </c>
      <c r="R1355" s="394" t="str">
        <f>'FORMAT REKAP'!BJ1292</f>
        <v/>
      </c>
      <c r="S1355" s="393" t="str">
        <f>'FORMAT REKAP'!BK1292</f>
        <v/>
      </c>
    </row>
    <row r="1356" spans="3:19" x14ac:dyDescent="0.25">
      <c r="C1356" s="394" t="str">
        <f>'FORMAT REKAP'!H1293&amp;"/"&amp;'FORMAT REKAP'!I1293</f>
        <v>/</v>
      </c>
      <c r="D1356" s="394" t="str">
        <f>'FORMAT REKAP'!AH1293</f>
        <v/>
      </c>
      <c r="E1356" s="394" t="str">
        <f>'FORMAT REKAP'!AM1293</f>
        <v/>
      </c>
      <c r="F1356" s="395" t="str">
        <f>'FORMAT REKAP'!AN1293</f>
        <v/>
      </c>
      <c r="G1356" s="394" t="str">
        <f>'FORMAT REKAP'!AQ1293</f>
        <v/>
      </c>
      <c r="H1356" s="394">
        <f>'FORMAT REKAP'!AS1293</f>
        <v>0</v>
      </c>
      <c r="I1356" s="394">
        <f>'FORMAT REKAP'!AU1293</f>
        <v>0</v>
      </c>
      <c r="J1356" s="394">
        <f>'FORMAT REKAP'!AY1293</f>
        <v>0</v>
      </c>
      <c r="K1356" s="395">
        <f>'FORMAT REKAP'!BA1293</f>
        <v>0</v>
      </c>
      <c r="L1356" s="395" t="str">
        <f>'FORMAT REKAP'!BD1293</f>
        <v/>
      </c>
      <c r="M1356" s="394" t="str">
        <f>'FORMAT REKAP'!BE1293&amp;"/"&amp;'FORMAT REKAP'!BF1293</f>
        <v>/</v>
      </c>
      <c r="P1356" s="394">
        <f>'FORMAT REKAP'!AW1293</f>
        <v>0</v>
      </c>
      <c r="Q1356" s="395" t="str">
        <f>'FORMAT REKAP'!BI1293</f>
        <v/>
      </c>
      <c r="R1356" s="394" t="str">
        <f>'FORMAT REKAP'!BJ1293</f>
        <v/>
      </c>
      <c r="S1356" s="393" t="str">
        <f>'FORMAT REKAP'!BK1293</f>
        <v/>
      </c>
    </row>
    <row r="1357" spans="3:19" x14ac:dyDescent="0.25">
      <c r="C1357" s="394" t="str">
        <f>'FORMAT REKAP'!H1294&amp;"/"&amp;'FORMAT REKAP'!I1294</f>
        <v>/</v>
      </c>
      <c r="D1357" s="394" t="str">
        <f>'FORMAT REKAP'!AH1294</f>
        <v/>
      </c>
      <c r="E1357" s="394" t="str">
        <f>'FORMAT REKAP'!AM1294</f>
        <v/>
      </c>
      <c r="F1357" s="395" t="str">
        <f>'FORMAT REKAP'!AN1294</f>
        <v/>
      </c>
      <c r="G1357" s="394" t="str">
        <f>'FORMAT REKAP'!AQ1294</f>
        <v/>
      </c>
      <c r="H1357" s="394">
        <f>'FORMAT REKAP'!AS1294</f>
        <v>0</v>
      </c>
      <c r="I1357" s="394">
        <f>'FORMAT REKAP'!AU1294</f>
        <v>0</v>
      </c>
      <c r="J1357" s="394">
        <f>'FORMAT REKAP'!AY1294</f>
        <v>0</v>
      </c>
      <c r="K1357" s="395">
        <f>'FORMAT REKAP'!BA1294</f>
        <v>0</v>
      </c>
      <c r="L1357" s="395" t="str">
        <f>'FORMAT REKAP'!BD1294</f>
        <v/>
      </c>
      <c r="M1357" s="394" t="str">
        <f>'FORMAT REKAP'!BE1294&amp;"/"&amp;'FORMAT REKAP'!BF1294</f>
        <v>/</v>
      </c>
      <c r="P1357" s="394">
        <f>'FORMAT REKAP'!AW1294</f>
        <v>0</v>
      </c>
      <c r="Q1357" s="395" t="str">
        <f>'FORMAT REKAP'!BI1294</f>
        <v/>
      </c>
      <c r="R1357" s="394" t="str">
        <f>'FORMAT REKAP'!BJ1294</f>
        <v/>
      </c>
      <c r="S1357" s="393" t="str">
        <f>'FORMAT REKAP'!BK1294</f>
        <v/>
      </c>
    </row>
    <row r="1358" spans="3:19" x14ac:dyDescent="0.25">
      <c r="C1358" s="394" t="str">
        <f>'FORMAT REKAP'!H1295&amp;"/"&amp;'FORMAT REKAP'!I1295</f>
        <v>/</v>
      </c>
      <c r="D1358" s="394" t="str">
        <f>'FORMAT REKAP'!AH1295</f>
        <v/>
      </c>
      <c r="E1358" s="394" t="str">
        <f>'FORMAT REKAP'!AM1295</f>
        <v/>
      </c>
      <c r="F1358" s="395" t="str">
        <f>'FORMAT REKAP'!AN1295</f>
        <v/>
      </c>
      <c r="G1358" s="394" t="str">
        <f>'FORMAT REKAP'!AQ1295</f>
        <v/>
      </c>
      <c r="H1358" s="394">
        <f>'FORMAT REKAP'!AS1295</f>
        <v>0</v>
      </c>
      <c r="I1358" s="394">
        <f>'FORMAT REKAP'!AU1295</f>
        <v>0</v>
      </c>
      <c r="J1358" s="394">
        <f>'FORMAT REKAP'!AY1295</f>
        <v>0</v>
      </c>
      <c r="K1358" s="395">
        <f>'FORMAT REKAP'!BA1295</f>
        <v>0</v>
      </c>
      <c r="L1358" s="395" t="str">
        <f>'FORMAT REKAP'!BD1295</f>
        <v/>
      </c>
      <c r="M1358" s="394" t="str">
        <f>'FORMAT REKAP'!BE1295&amp;"/"&amp;'FORMAT REKAP'!BF1295</f>
        <v>/</v>
      </c>
      <c r="P1358" s="394">
        <f>'FORMAT REKAP'!AW1295</f>
        <v>0</v>
      </c>
      <c r="Q1358" s="395" t="str">
        <f>'FORMAT REKAP'!BI1295</f>
        <v/>
      </c>
      <c r="R1358" s="394" t="str">
        <f>'FORMAT REKAP'!BJ1295</f>
        <v/>
      </c>
      <c r="S1358" s="393" t="str">
        <f>'FORMAT REKAP'!BK1295</f>
        <v/>
      </c>
    </row>
    <row r="1359" spans="3:19" x14ac:dyDescent="0.25">
      <c r="C1359" s="394" t="str">
        <f>'FORMAT REKAP'!H1296&amp;"/"&amp;'FORMAT REKAP'!I1296</f>
        <v>/</v>
      </c>
      <c r="D1359" s="394" t="str">
        <f>'FORMAT REKAP'!AH1296</f>
        <v/>
      </c>
      <c r="E1359" s="394" t="str">
        <f>'FORMAT REKAP'!AM1296</f>
        <v/>
      </c>
      <c r="F1359" s="395" t="str">
        <f>'FORMAT REKAP'!AN1296</f>
        <v/>
      </c>
      <c r="G1359" s="394" t="str">
        <f>'FORMAT REKAP'!AQ1296</f>
        <v/>
      </c>
      <c r="H1359" s="394">
        <f>'FORMAT REKAP'!AS1296</f>
        <v>0</v>
      </c>
      <c r="I1359" s="394">
        <f>'FORMAT REKAP'!AU1296</f>
        <v>0</v>
      </c>
      <c r="J1359" s="394">
        <f>'FORMAT REKAP'!AY1296</f>
        <v>0</v>
      </c>
      <c r="K1359" s="395">
        <f>'FORMAT REKAP'!BA1296</f>
        <v>0</v>
      </c>
      <c r="L1359" s="395" t="str">
        <f>'FORMAT REKAP'!BD1296</f>
        <v/>
      </c>
      <c r="M1359" s="394" t="str">
        <f>'FORMAT REKAP'!BE1296&amp;"/"&amp;'FORMAT REKAP'!BF1296</f>
        <v>/</v>
      </c>
      <c r="P1359" s="394">
        <f>'FORMAT REKAP'!AW1296</f>
        <v>0</v>
      </c>
      <c r="Q1359" s="395" t="str">
        <f>'FORMAT REKAP'!BI1296</f>
        <v/>
      </c>
      <c r="R1359" s="394" t="str">
        <f>'FORMAT REKAP'!BJ1296</f>
        <v/>
      </c>
      <c r="S1359" s="393" t="str">
        <f>'FORMAT REKAP'!BK1296</f>
        <v/>
      </c>
    </row>
    <row r="1360" spans="3:19" x14ac:dyDescent="0.25">
      <c r="C1360" s="394" t="str">
        <f>'FORMAT REKAP'!H1297&amp;"/"&amp;'FORMAT REKAP'!I1297</f>
        <v>/</v>
      </c>
      <c r="D1360" s="394" t="str">
        <f>'FORMAT REKAP'!AH1297</f>
        <v/>
      </c>
      <c r="E1360" s="394" t="str">
        <f>'FORMAT REKAP'!AM1297</f>
        <v/>
      </c>
      <c r="F1360" s="395" t="str">
        <f>'FORMAT REKAP'!AN1297</f>
        <v/>
      </c>
      <c r="G1360" s="394" t="str">
        <f>'FORMAT REKAP'!AQ1297</f>
        <v/>
      </c>
      <c r="H1360" s="394">
        <f>'FORMAT REKAP'!AS1297</f>
        <v>0</v>
      </c>
      <c r="I1360" s="394">
        <f>'FORMAT REKAP'!AU1297</f>
        <v>0</v>
      </c>
      <c r="J1360" s="394">
        <f>'FORMAT REKAP'!AY1297</f>
        <v>0</v>
      </c>
      <c r="K1360" s="395">
        <f>'FORMAT REKAP'!BA1297</f>
        <v>0</v>
      </c>
      <c r="L1360" s="395" t="str">
        <f>'FORMAT REKAP'!BD1297</f>
        <v/>
      </c>
      <c r="M1360" s="394" t="str">
        <f>'FORMAT REKAP'!BE1297&amp;"/"&amp;'FORMAT REKAP'!BF1297</f>
        <v>/</v>
      </c>
      <c r="P1360" s="394">
        <f>'FORMAT REKAP'!AW1297</f>
        <v>0</v>
      </c>
      <c r="Q1360" s="395" t="str">
        <f>'FORMAT REKAP'!BI1297</f>
        <v/>
      </c>
      <c r="R1360" s="394" t="str">
        <f>'FORMAT REKAP'!BJ1297</f>
        <v/>
      </c>
      <c r="S1360" s="393" t="str">
        <f>'FORMAT REKAP'!BK1297</f>
        <v/>
      </c>
    </row>
    <row r="1361" spans="3:19" x14ac:dyDescent="0.25">
      <c r="C1361" s="394" t="str">
        <f>'FORMAT REKAP'!H1298&amp;"/"&amp;'FORMAT REKAP'!I1298</f>
        <v>/</v>
      </c>
      <c r="D1361" s="394" t="str">
        <f>'FORMAT REKAP'!AH1298</f>
        <v/>
      </c>
      <c r="E1361" s="394" t="str">
        <f>'FORMAT REKAP'!AM1298</f>
        <v/>
      </c>
      <c r="F1361" s="395" t="str">
        <f>'FORMAT REKAP'!AN1298</f>
        <v/>
      </c>
      <c r="G1361" s="394" t="str">
        <f>'FORMAT REKAP'!AQ1298</f>
        <v/>
      </c>
      <c r="H1361" s="394">
        <f>'FORMAT REKAP'!AS1298</f>
        <v>0</v>
      </c>
      <c r="I1361" s="394">
        <f>'FORMAT REKAP'!AU1298</f>
        <v>0</v>
      </c>
      <c r="J1361" s="394">
        <f>'FORMAT REKAP'!AY1298</f>
        <v>0</v>
      </c>
      <c r="K1361" s="395">
        <f>'FORMAT REKAP'!BA1298</f>
        <v>0</v>
      </c>
      <c r="L1361" s="395" t="str">
        <f>'FORMAT REKAP'!BD1298</f>
        <v/>
      </c>
      <c r="M1361" s="394" t="str">
        <f>'FORMAT REKAP'!BE1298&amp;"/"&amp;'FORMAT REKAP'!BF1298</f>
        <v>/</v>
      </c>
      <c r="P1361" s="394">
        <f>'FORMAT REKAP'!AW1298</f>
        <v>0</v>
      </c>
      <c r="Q1361" s="395" t="str">
        <f>'FORMAT REKAP'!BI1298</f>
        <v/>
      </c>
      <c r="R1361" s="394" t="str">
        <f>'FORMAT REKAP'!BJ1298</f>
        <v/>
      </c>
      <c r="S1361" s="393" t="str">
        <f>'FORMAT REKAP'!BK1298</f>
        <v/>
      </c>
    </row>
    <row r="1362" spans="3:19" x14ac:dyDescent="0.25">
      <c r="C1362" s="394" t="str">
        <f>'FORMAT REKAP'!H1299&amp;"/"&amp;'FORMAT REKAP'!I1299</f>
        <v>/</v>
      </c>
      <c r="D1362" s="394" t="str">
        <f>'FORMAT REKAP'!AH1299</f>
        <v/>
      </c>
      <c r="E1362" s="394" t="str">
        <f>'FORMAT REKAP'!AM1299</f>
        <v/>
      </c>
      <c r="F1362" s="395" t="str">
        <f>'FORMAT REKAP'!AN1299</f>
        <v/>
      </c>
      <c r="G1362" s="394" t="str">
        <f>'FORMAT REKAP'!AQ1299</f>
        <v/>
      </c>
      <c r="H1362" s="394">
        <f>'FORMAT REKAP'!AS1299</f>
        <v>0</v>
      </c>
      <c r="I1362" s="394">
        <f>'FORMAT REKAP'!AU1299</f>
        <v>0</v>
      </c>
      <c r="J1362" s="394">
        <f>'FORMAT REKAP'!AY1299</f>
        <v>0</v>
      </c>
      <c r="K1362" s="395">
        <f>'FORMAT REKAP'!BA1299</f>
        <v>0</v>
      </c>
      <c r="L1362" s="395" t="str">
        <f>'FORMAT REKAP'!BD1299</f>
        <v/>
      </c>
      <c r="M1362" s="394" t="str">
        <f>'FORMAT REKAP'!BE1299&amp;"/"&amp;'FORMAT REKAP'!BF1299</f>
        <v>/</v>
      </c>
      <c r="P1362" s="394">
        <f>'FORMAT REKAP'!AW1299</f>
        <v>0</v>
      </c>
      <c r="Q1362" s="395" t="str">
        <f>'FORMAT REKAP'!BI1299</f>
        <v/>
      </c>
      <c r="R1362" s="394" t="str">
        <f>'FORMAT REKAP'!BJ1299</f>
        <v/>
      </c>
      <c r="S1362" s="393" t="str">
        <f>'FORMAT REKAP'!BK1299</f>
        <v/>
      </c>
    </row>
    <row r="1363" spans="3:19" x14ac:dyDescent="0.25">
      <c r="C1363" s="394" t="str">
        <f>'FORMAT REKAP'!H1300&amp;"/"&amp;'FORMAT REKAP'!I1300</f>
        <v>/</v>
      </c>
      <c r="D1363" s="394" t="str">
        <f>'FORMAT REKAP'!AH1300</f>
        <v/>
      </c>
      <c r="E1363" s="394" t="str">
        <f>'FORMAT REKAP'!AM1300</f>
        <v/>
      </c>
      <c r="F1363" s="395" t="str">
        <f>'FORMAT REKAP'!AN1300</f>
        <v/>
      </c>
      <c r="G1363" s="394" t="str">
        <f>'FORMAT REKAP'!AQ1300</f>
        <v/>
      </c>
      <c r="H1363" s="394">
        <f>'FORMAT REKAP'!AS1300</f>
        <v>0</v>
      </c>
      <c r="I1363" s="394">
        <f>'FORMAT REKAP'!AU1300</f>
        <v>0</v>
      </c>
      <c r="J1363" s="394">
        <f>'FORMAT REKAP'!AY1300</f>
        <v>0</v>
      </c>
      <c r="K1363" s="395">
        <f>'FORMAT REKAP'!BA1300</f>
        <v>0</v>
      </c>
      <c r="L1363" s="395" t="str">
        <f>'FORMAT REKAP'!BD1300</f>
        <v/>
      </c>
      <c r="M1363" s="394" t="str">
        <f>'FORMAT REKAP'!BE1300&amp;"/"&amp;'FORMAT REKAP'!BF1300</f>
        <v>/</v>
      </c>
      <c r="P1363" s="394">
        <f>'FORMAT REKAP'!AW1300</f>
        <v>0</v>
      </c>
      <c r="Q1363" s="395" t="str">
        <f>'FORMAT REKAP'!BI1300</f>
        <v/>
      </c>
      <c r="R1363" s="394" t="str">
        <f>'FORMAT REKAP'!BJ1300</f>
        <v/>
      </c>
      <c r="S1363" s="393" t="str">
        <f>'FORMAT REKAP'!BK1300</f>
        <v/>
      </c>
    </row>
    <row r="1364" spans="3:19" x14ac:dyDescent="0.25">
      <c r="C1364" s="394" t="str">
        <f>'FORMAT REKAP'!H1301&amp;"/"&amp;'FORMAT REKAP'!I1301</f>
        <v>/</v>
      </c>
      <c r="D1364" s="394" t="str">
        <f>'FORMAT REKAP'!AH1301</f>
        <v/>
      </c>
      <c r="E1364" s="394" t="str">
        <f>'FORMAT REKAP'!AM1301</f>
        <v/>
      </c>
      <c r="F1364" s="395" t="str">
        <f>'FORMAT REKAP'!AN1301</f>
        <v/>
      </c>
      <c r="G1364" s="394" t="str">
        <f>'FORMAT REKAP'!AQ1301</f>
        <v/>
      </c>
      <c r="H1364" s="394">
        <f>'FORMAT REKAP'!AS1301</f>
        <v>0</v>
      </c>
      <c r="I1364" s="394">
        <f>'FORMAT REKAP'!AU1301</f>
        <v>0</v>
      </c>
      <c r="J1364" s="394">
        <f>'FORMAT REKAP'!AY1301</f>
        <v>0</v>
      </c>
      <c r="K1364" s="395">
        <f>'FORMAT REKAP'!BA1301</f>
        <v>0</v>
      </c>
      <c r="L1364" s="395" t="str">
        <f>'FORMAT REKAP'!BD1301</f>
        <v/>
      </c>
      <c r="M1364" s="394" t="str">
        <f>'FORMAT REKAP'!BE1301&amp;"/"&amp;'FORMAT REKAP'!BF1301</f>
        <v>/</v>
      </c>
      <c r="P1364" s="394">
        <f>'FORMAT REKAP'!AW1301</f>
        <v>0</v>
      </c>
      <c r="Q1364" s="395" t="str">
        <f>'FORMAT REKAP'!BI1301</f>
        <v/>
      </c>
      <c r="R1364" s="394" t="str">
        <f>'FORMAT REKAP'!BJ1301</f>
        <v/>
      </c>
      <c r="S1364" s="393" t="str">
        <f>'FORMAT REKAP'!BK1301</f>
        <v/>
      </c>
    </row>
    <row r="1365" spans="3:19" x14ac:dyDescent="0.25">
      <c r="C1365" s="394" t="str">
        <f>'FORMAT REKAP'!H1302&amp;"/"&amp;'FORMAT REKAP'!I1302</f>
        <v>/</v>
      </c>
      <c r="D1365" s="394" t="str">
        <f>'FORMAT REKAP'!AH1302</f>
        <v/>
      </c>
      <c r="E1365" s="394" t="str">
        <f>'FORMAT REKAP'!AM1302</f>
        <v/>
      </c>
      <c r="F1365" s="395" t="str">
        <f>'FORMAT REKAP'!AN1302</f>
        <v/>
      </c>
      <c r="G1365" s="394" t="str">
        <f>'FORMAT REKAP'!AQ1302</f>
        <v/>
      </c>
      <c r="H1365" s="394">
        <f>'FORMAT REKAP'!AS1302</f>
        <v>0</v>
      </c>
      <c r="I1365" s="394">
        <f>'FORMAT REKAP'!AU1302</f>
        <v>0</v>
      </c>
      <c r="J1365" s="394">
        <f>'FORMAT REKAP'!AY1302</f>
        <v>0</v>
      </c>
      <c r="K1365" s="395">
        <f>'FORMAT REKAP'!BA1302</f>
        <v>0</v>
      </c>
      <c r="L1365" s="395" t="str">
        <f>'FORMAT REKAP'!BD1302</f>
        <v/>
      </c>
      <c r="M1365" s="394" t="str">
        <f>'FORMAT REKAP'!BE1302&amp;"/"&amp;'FORMAT REKAP'!BF1302</f>
        <v>/</v>
      </c>
      <c r="P1365" s="394">
        <f>'FORMAT REKAP'!AW1302</f>
        <v>0</v>
      </c>
      <c r="Q1365" s="395" t="str">
        <f>'FORMAT REKAP'!BI1302</f>
        <v/>
      </c>
      <c r="R1365" s="394" t="str">
        <f>'FORMAT REKAP'!BJ1302</f>
        <v/>
      </c>
      <c r="S1365" s="393" t="str">
        <f>'FORMAT REKAP'!BK1302</f>
        <v/>
      </c>
    </row>
    <row r="1366" spans="3:19" x14ac:dyDescent="0.25">
      <c r="C1366" s="394" t="str">
        <f>'FORMAT REKAP'!H1303&amp;"/"&amp;'FORMAT REKAP'!I1303</f>
        <v>/</v>
      </c>
      <c r="D1366" s="394" t="str">
        <f>'FORMAT REKAP'!AH1303</f>
        <v/>
      </c>
      <c r="E1366" s="394" t="str">
        <f>'FORMAT REKAP'!AM1303</f>
        <v/>
      </c>
      <c r="F1366" s="395" t="str">
        <f>'FORMAT REKAP'!AN1303</f>
        <v/>
      </c>
      <c r="G1366" s="394" t="str">
        <f>'FORMAT REKAP'!AQ1303</f>
        <v/>
      </c>
      <c r="H1366" s="394">
        <f>'FORMAT REKAP'!AS1303</f>
        <v>0</v>
      </c>
      <c r="I1366" s="394">
        <f>'FORMAT REKAP'!AU1303</f>
        <v>0</v>
      </c>
      <c r="J1366" s="394">
        <f>'FORMAT REKAP'!AY1303</f>
        <v>0</v>
      </c>
      <c r="K1366" s="395">
        <f>'FORMAT REKAP'!BA1303</f>
        <v>0</v>
      </c>
      <c r="L1366" s="395" t="str">
        <f>'FORMAT REKAP'!BD1303</f>
        <v/>
      </c>
      <c r="M1366" s="394" t="str">
        <f>'FORMAT REKAP'!BE1303&amp;"/"&amp;'FORMAT REKAP'!BF1303</f>
        <v>/</v>
      </c>
      <c r="P1366" s="394">
        <f>'FORMAT REKAP'!AW1303</f>
        <v>0</v>
      </c>
      <c r="Q1366" s="395" t="str">
        <f>'FORMAT REKAP'!BI1303</f>
        <v/>
      </c>
      <c r="R1366" s="394" t="str">
        <f>'FORMAT REKAP'!BJ1303</f>
        <v/>
      </c>
      <c r="S1366" s="393" t="str">
        <f>'FORMAT REKAP'!BK1303</f>
        <v/>
      </c>
    </row>
    <row r="1367" spans="3:19" x14ac:dyDescent="0.25">
      <c r="C1367" s="394" t="str">
        <f>'FORMAT REKAP'!H1304&amp;"/"&amp;'FORMAT REKAP'!I1304</f>
        <v>/</v>
      </c>
      <c r="D1367" s="394" t="str">
        <f>'FORMAT REKAP'!AH1304</f>
        <v/>
      </c>
      <c r="E1367" s="394" t="str">
        <f>'FORMAT REKAP'!AM1304</f>
        <v/>
      </c>
      <c r="F1367" s="395" t="str">
        <f>'FORMAT REKAP'!AN1304</f>
        <v/>
      </c>
      <c r="G1367" s="394" t="str">
        <f>'FORMAT REKAP'!AQ1304</f>
        <v/>
      </c>
      <c r="H1367" s="394">
        <f>'FORMAT REKAP'!AS1304</f>
        <v>0</v>
      </c>
      <c r="I1367" s="394">
        <f>'FORMAT REKAP'!AU1304</f>
        <v>0</v>
      </c>
      <c r="J1367" s="394">
        <f>'FORMAT REKAP'!AY1304</f>
        <v>0</v>
      </c>
      <c r="K1367" s="395">
        <f>'FORMAT REKAP'!BA1304</f>
        <v>0</v>
      </c>
      <c r="L1367" s="395" t="str">
        <f>'FORMAT REKAP'!BD1304</f>
        <v/>
      </c>
      <c r="M1367" s="394" t="str">
        <f>'FORMAT REKAP'!BE1304&amp;"/"&amp;'FORMAT REKAP'!BF1304</f>
        <v>/</v>
      </c>
      <c r="P1367" s="394">
        <f>'FORMAT REKAP'!AW1304</f>
        <v>0</v>
      </c>
      <c r="Q1367" s="395" t="str">
        <f>'FORMAT REKAP'!BI1304</f>
        <v/>
      </c>
      <c r="R1367" s="394" t="str">
        <f>'FORMAT REKAP'!BJ1304</f>
        <v/>
      </c>
      <c r="S1367" s="393" t="str">
        <f>'FORMAT REKAP'!BK1304</f>
        <v/>
      </c>
    </row>
    <row r="1368" spans="3:19" x14ac:dyDescent="0.25">
      <c r="C1368" s="394" t="str">
        <f>'FORMAT REKAP'!H1305&amp;"/"&amp;'FORMAT REKAP'!I1305</f>
        <v>/</v>
      </c>
      <c r="D1368" s="394" t="str">
        <f>'FORMAT REKAP'!AH1305</f>
        <v/>
      </c>
      <c r="E1368" s="394" t="str">
        <f>'FORMAT REKAP'!AM1305</f>
        <v/>
      </c>
      <c r="F1368" s="395" t="str">
        <f>'FORMAT REKAP'!AN1305</f>
        <v/>
      </c>
      <c r="G1368" s="394" t="str">
        <f>'FORMAT REKAP'!AQ1305</f>
        <v/>
      </c>
      <c r="H1368" s="394">
        <f>'FORMAT REKAP'!AS1305</f>
        <v>0</v>
      </c>
      <c r="I1368" s="394">
        <f>'FORMAT REKAP'!AU1305</f>
        <v>0</v>
      </c>
      <c r="J1368" s="394">
        <f>'FORMAT REKAP'!AY1305</f>
        <v>0</v>
      </c>
      <c r="K1368" s="395">
        <f>'FORMAT REKAP'!BA1305</f>
        <v>0</v>
      </c>
      <c r="L1368" s="395" t="str">
        <f>'FORMAT REKAP'!BD1305</f>
        <v/>
      </c>
      <c r="M1368" s="394" t="str">
        <f>'FORMAT REKAP'!BE1305&amp;"/"&amp;'FORMAT REKAP'!BF1305</f>
        <v>/</v>
      </c>
      <c r="P1368" s="394">
        <f>'FORMAT REKAP'!AW1305</f>
        <v>0</v>
      </c>
      <c r="Q1368" s="395" t="str">
        <f>'FORMAT REKAP'!BI1305</f>
        <v/>
      </c>
      <c r="R1368" s="394" t="str">
        <f>'FORMAT REKAP'!BJ1305</f>
        <v/>
      </c>
      <c r="S1368" s="393" t="str">
        <f>'FORMAT REKAP'!BK1305</f>
        <v/>
      </c>
    </row>
    <row r="1369" spans="3:19" x14ac:dyDescent="0.25">
      <c r="C1369" s="394" t="str">
        <f>'FORMAT REKAP'!H1306&amp;"/"&amp;'FORMAT REKAP'!I1306</f>
        <v>/</v>
      </c>
      <c r="D1369" s="394" t="str">
        <f>'FORMAT REKAP'!AH1306</f>
        <v/>
      </c>
      <c r="E1369" s="394" t="str">
        <f>'FORMAT REKAP'!AM1306</f>
        <v/>
      </c>
      <c r="F1369" s="395" t="str">
        <f>'FORMAT REKAP'!AN1306</f>
        <v/>
      </c>
      <c r="G1369" s="394" t="str">
        <f>'FORMAT REKAP'!AQ1306</f>
        <v/>
      </c>
      <c r="H1369" s="394">
        <f>'FORMAT REKAP'!AS1306</f>
        <v>0</v>
      </c>
      <c r="I1369" s="394">
        <f>'FORMAT REKAP'!AU1306</f>
        <v>0</v>
      </c>
      <c r="J1369" s="394">
        <f>'FORMAT REKAP'!AY1306</f>
        <v>0</v>
      </c>
      <c r="K1369" s="395">
        <f>'FORMAT REKAP'!BA1306</f>
        <v>0</v>
      </c>
      <c r="L1369" s="395" t="str">
        <f>'FORMAT REKAP'!BD1306</f>
        <v/>
      </c>
      <c r="M1369" s="394" t="str">
        <f>'FORMAT REKAP'!BE1306&amp;"/"&amp;'FORMAT REKAP'!BF1306</f>
        <v>/</v>
      </c>
      <c r="P1369" s="394">
        <f>'FORMAT REKAP'!AW1306</f>
        <v>0</v>
      </c>
      <c r="Q1369" s="395" t="str">
        <f>'FORMAT REKAP'!BI1306</f>
        <v/>
      </c>
      <c r="R1369" s="394" t="str">
        <f>'FORMAT REKAP'!BJ1306</f>
        <v/>
      </c>
      <c r="S1369" s="393" t="str">
        <f>'FORMAT REKAP'!BK1306</f>
        <v/>
      </c>
    </row>
    <row r="1370" spans="3:19" x14ac:dyDescent="0.25">
      <c r="C1370" s="394" t="str">
        <f>'FORMAT REKAP'!H1307&amp;"/"&amp;'FORMAT REKAP'!I1307</f>
        <v>/</v>
      </c>
      <c r="D1370" s="394" t="str">
        <f>'FORMAT REKAP'!AH1307</f>
        <v/>
      </c>
      <c r="E1370" s="394" t="str">
        <f>'FORMAT REKAP'!AM1307</f>
        <v/>
      </c>
      <c r="F1370" s="395" t="str">
        <f>'FORMAT REKAP'!AN1307</f>
        <v/>
      </c>
      <c r="G1370" s="394" t="str">
        <f>'FORMAT REKAP'!AQ1307</f>
        <v/>
      </c>
      <c r="H1370" s="394">
        <f>'FORMAT REKAP'!AS1307</f>
        <v>0</v>
      </c>
      <c r="I1370" s="394">
        <f>'FORMAT REKAP'!AU1307</f>
        <v>0</v>
      </c>
      <c r="J1370" s="394">
        <f>'FORMAT REKAP'!AY1307</f>
        <v>0</v>
      </c>
      <c r="K1370" s="395">
        <f>'FORMAT REKAP'!BA1307</f>
        <v>0</v>
      </c>
      <c r="L1370" s="395" t="str">
        <f>'FORMAT REKAP'!BD1307</f>
        <v/>
      </c>
      <c r="M1370" s="394" t="str">
        <f>'FORMAT REKAP'!BE1307&amp;"/"&amp;'FORMAT REKAP'!BF1307</f>
        <v>/</v>
      </c>
      <c r="P1370" s="394">
        <f>'FORMAT REKAP'!AW1307</f>
        <v>0</v>
      </c>
      <c r="Q1370" s="395" t="str">
        <f>'FORMAT REKAP'!BI1307</f>
        <v/>
      </c>
      <c r="R1370" s="394" t="str">
        <f>'FORMAT REKAP'!BJ1307</f>
        <v/>
      </c>
      <c r="S1370" s="393" t="str">
        <f>'FORMAT REKAP'!BK1307</f>
        <v/>
      </c>
    </row>
    <row r="1371" spans="3:19" x14ac:dyDescent="0.25">
      <c r="C1371" s="394" t="str">
        <f>'FORMAT REKAP'!H1308&amp;"/"&amp;'FORMAT REKAP'!I1308</f>
        <v>/</v>
      </c>
      <c r="D1371" s="394" t="str">
        <f>'FORMAT REKAP'!AH1308</f>
        <v/>
      </c>
      <c r="E1371" s="394" t="str">
        <f>'FORMAT REKAP'!AM1308</f>
        <v/>
      </c>
      <c r="F1371" s="395" t="str">
        <f>'FORMAT REKAP'!AN1308</f>
        <v/>
      </c>
      <c r="G1371" s="394" t="str">
        <f>'FORMAT REKAP'!AQ1308</f>
        <v/>
      </c>
      <c r="H1371" s="394">
        <f>'FORMAT REKAP'!AS1308</f>
        <v>0</v>
      </c>
      <c r="I1371" s="394">
        <f>'FORMAT REKAP'!AU1308</f>
        <v>0</v>
      </c>
      <c r="J1371" s="394">
        <f>'FORMAT REKAP'!AY1308</f>
        <v>0</v>
      </c>
      <c r="K1371" s="395">
        <f>'FORMAT REKAP'!BA1308</f>
        <v>0</v>
      </c>
      <c r="L1371" s="395" t="str">
        <f>'FORMAT REKAP'!BD1308</f>
        <v/>
      </c>
      <c r="M1371" s="394" t="str">
        <f>'FORMAT REKAP'!BE1308&amp;"/"&amp;'FORMAT REKAP'!BF1308</f>
        <v>/</v>
      </c>
      <c r="P1371" s="394">
        <f>'FORMAT REKAP'!AW1308</f>
        <v>0</v>
      </c>
      <c r="Q1371" s="395" t="str">
        <f>'FORMAT REKAP'!BI1308</f>
        <v/>
      </c>
      <c r="R1371" s="394" t="str">
        <f>'FORMAT REKAP'!BJ1308</f>
        <v/>
      </c>
      <c r="S1371" s="393" t="str">
        <f>'FORMAT REKAP'!BK1308</f>
        <v/>
      </c>
    </row>
    <row r="1372" spans="3:19" x14ac:dyDescent="0.25">
      <c r="C1372" s="394" t="str">
        <f>'FORMAT REKAP'!H1309&amp;"/"&amp;'FORMAT REKAP'!I1309</f>
        <v>/</v>
      </c>
      <c r="D1372" s="394" t="str">
        <f>'FORMAT REKAP'!AH1309</f>
        <v/>
      </c>
      <c r="E1372" s="394" t="str">
        <f>'FORMAT REKAP'!AM1309</f>
        <v/>
      </c>
      <c r="F1372" s="395" t="str">
        <f>'FORMAT REKAP'!AN1309</f>
        <v/>
      </c>
      <c r="G1372" s="394" t="str">
        <f>'FORMAT REKAP'!AQ1309</f>
        <v/>
      </c>
      <c r="H1372" s="394">
        <f>'FORMAT REKAP'!AS1309</f>
        <v>0</v>
      </c>
      <c r="I1372" s="394">
        <f>'FORMAT REKAP'!AU1309</f>
        <v>0</v>
      </c>
      <c r="J1372" s="394">
        <f>'FORMAT REKAP'!AY1309</f>
        <v>0</v>
      </c>
      <c r="K1372" s="395">
        <f>'FORMAT REKAP'!BA1309</f>
        <v>0</v>
      </c>
      <c r="L1372" s="395" t="str">
        <f>'FORMAT REKAP'!BD1309</f>
        <v/>
      </c>
      <c r="M1372" s="394" t="str">
        <f>'FORMAT REKAP'!BE1309&amp;"/"&amp;'FORMAT REKAP'!BF1309</f>
        <v>/</v>
      </c>
      <c r="P1372" s="394">
        <f>'FORMAT REKAP'!AW1309</f>
        <v>0</v>
      </c>
      <c r="Q1372" s="395" t="str">
        <f>'FORMAT REKAP'!BI1309</f>
        <v/>
      </c>
      <c r="R1372" s="394" t="str">
        <f>'FORMAT REKAP'!BJ1309</f>
        <v/>
      </c>
      <c r="S1372" s="393" t="str">
        <f>'FORMAT REKAP'!BK1309</f>
        <v/>
      </c>
    </row>
    <row r="1373" spans="3:19" x14ac:dyDescent="0.25">
      <c r="C1373" s="394" t="str">
        <f>'FORMAT REKAP'!H1310&amp;"/"&amp;'FORMAT REKAP'!I1310</f>
        <v>/</v>
      </c>
      <c r="D1373" s="394" t="str">
        <f>'FORMAT REKAP'!AH1310</f>
        <v/>
      </c>
      <c r="E1373" s="394" t="str">
        <f>'FORMAT REKAP'!AM1310</f>
        <v/>
      </c>
      <c r="F1373" s="395" t="str">
        <f>'FORMAT REKAP'!AN1310</f>
        <v/>
      </c>
      <c r="G1373" s="394" t="str">
        <f>'FORMAT REKAP'!AQ1310</f>
        <v/>
      </c>
      <c r="H1373" s="394">
        <f>'FORMAT REKAP'!AS1310</f>
        <v>0</v>
      </c>
      <c r="I1373" s="394">
        <f>'FORMAT REKAP'!AU1310</f>
        <v>0</v>
      </c>
      <c r="J1373" s="394">
        <f>'FORMAT REKAP'!AY1310</f>
        <v>0</v>
      </c>
      <c r="K1373" s="395">
        <f>'FORMAT REKAP'!BA1310</f>
        <v>0</v>
      </c>
      <c r="L1373" s="395" t="str">
        <f>'FORMAT REKAP'!BD1310</f>
        <v/>
      </c>
      <c r="M1373" s="394" t="str">
        <f>'FORMAT REKAP'!BE1310&amp;"/"&amp;'FORMAT REKAP'!BF1310</f>
        <v>/</v>
      </c>
      <c r="P1373" s="394">
        <f>'FORMAT REKAP'!AW1310</f>
        <v>0</v>
      </c>
      <c r="Q1373" s="395" t="str">
        <f>'FORMAT REKAP'!BI1310</f>
        <v/>
      </c>
      <c r="R1373" s="394" t="str">
        <f>'FORMAT REKAP'!BJ1310</f>
        <v/>
      </c>
      <c r="S1373" s="393" t="str">
        <f>'FORMAT REKAP'!BK1310</f>
        <v/>
      </c>
    </row>
    <row r="1374" spans="3:19" x14ac:dyDescent="0.25">
      <c r="C1374" s="394" t="str">
        <f>'FORMAT REKAP'!H1311&amp;"/"&amp;'FORMAT REKAP'!I1311</f>
        <v>/</v>
      </c>
      <c r="D1374" s="394" t="str">
        <f>'FORMAT REKAP'!AH1311</f>
        <v/>
      </c>
      <c r="E1374" s="394" t="str">
        <f>'FORMAT REKAP'!AM1311</f>
        <v/>
      </c>
      <c r="F1374" s="395" t="str">
        <f>'FORMAT REKAP'!AN1311</f>
        <v/>
      </c>
      <c r="G1374" s="394" t="str">
        <f>'FORMAT REKAP'!AQ1311</f>
        <v/>
      </c>
      <c r="H1374" s="394">
        <f>'FORMAT REKAP'!AS1311</f>
        <v>0</v>
      </c>
      <c r="I1374" s="394">
        <f>'FORMAT REKAP'!AU1311</f>
        <v>0</v>
      </c>
      <c r="J1374" s="394">
        <f>'FORMAT REKAP'!AY1311</f>
        <v>0</v>
      </c>
      <c r="K1374" s="395">
        <f>'FORMAT REKAP'!BA1311</f>
        <v>0</v>
      </c>
      <c r="L1374" s="395" t="str">
        <f>'FORMAT REKAP'!BD1311</f>
        <v/>
      </c>
      <c r="M1374" s="394" t="str">
        <f>'FORMAT REKAP'!BE1311&amp;"/"&amp;'FORMAT REKAP'!BF1311</f>
        <v>/</v>
      </c>
      <c r="P1374" s="394">
        <f>'FORMAT REKAP'!AW1311</f>
        <v>0</v>
      </c>
      <c r="Q1374" s="395" t="str">
        <f>'FORMAT REKAP'!BI1311</f>
        <v/>
      </c>
      <c r="R1374" s="394" t="str">
        <f>'FORMAT REKAP'!BJ1311</f>
        <v/>
      </c>
      <c r="S1374" s="393" t="str">
        <f>'FORMAT REKAP'!BK1311</f>
        <v/>
      </c>
    </row>
    <row r="1375" spans="3:19" x14ac:dyDescent="0.25">
      <c r="C1375" s="394" t="str">
        <f>'FORMAT REKAP'!H1312&amp;"/"&amp;'FORMAT REKAP'!I1312</f>
        <v>/</v>
      </c>
      <c r="D1375" s="394" t="str">
        <f>'FORMAT REKAP'!AH1312</f>
        <v/>
      </c>
      <c r="E1375" s="394" t="str">
        <f>'FORMAT REKAP'!AM1312</f>
        <v/>
      </c>
      <c r="F1375" s="395" t="str">
        <f>'FORMAT REKAP'!AN1312</f>
        <v/>
      </c>
      <c r="G1375" s="394" t="str">
        <f>'FORMAT REKAP'!AQ1312</f>
        <v/>
      </c>
      <c r="H1375" s="394">
        <f>'FORMAT REKAP'!AS1312</f>
        <v>0</v>
      </c>
      <c r="I1375" s="394">
        <f>'FORMAT REKAP'!AU1312</f>
        <v>0</v>
      </c>
      <c r="J1375" s="394">
        <f>'FORMAT REKAP'!AY1312</f>
        <v>0</v>
      </c>
      <c r="K1375" s="395">
        <f>'FORMAT REKAP'!BA1312</f>
        <v>0</v>
      </c>
      <c r="L1375" s="395" t="str">
        <f>'FORMAT REKAP'!BD1312</f>
        <v/>
      </c>
      <c r="M1375" s="394" t="str">
        <f>'FORMAT REKAP'!BE1312&amp;"/"&amp;'FORMAT REKAP'!BF1312</f>
        <v>/</v>
      </c>
      <c r="P1375" s="394">
        <f>'FORMAT REKAP'!AW1312</f>
        <v>0</v>
      </c>
      <c r="Q1375" s="395" t="str">
        <f>'FORMAT REKAP'!BI1312</f>
        <v/>
      </c>
      <c r="R1375" s="394" t="str">
        <f>'FORMAT REKAP'!BJ1312</f>
        <v/>
      </c>
      <c r="S1375" s="393" t="str">
        <f>'FORMAT REKAP'!BK1312</f>
        <v/>
      </c>
    </row>
    <row r="1376" spans="3:19" x14ac:dyDescent="0.25">
      <c r="C1376" s="394" t="str">
        <f>'FORMAT REKAP'!H1313&amp;"/"&amp;'FORMAT REKAP'!I1313</f>
        <v>/</v>
      </c>
      <c r="D1376" s="394" t="str">
        <f>'FORMAT REKAP'!AH1313</f>
        <v/>
      </c>
      <c r="E1376" s="394" t="str">
        <f>'FORMAT REKAP'!AM1313</f>
        <v/>
      </c>
      <c r="F1376" s="395" t="str">
        <f>'FORMAT REKAP'!AN1313</f>
        <v/>
      </c>
      <c r="G1376" s="394" t="str">
        <f>'FORMAT REKAP'!AQ1313</f>
        <v/>
      </c>
      <c r="H1376" s="394">
        <f>'FORMAT REKAP'!AS1313</f>
        <v>0</v>
      </c>
      <c r="I1376" s="394">
        <f>'FORMAT REKAP'!AU1313</f>
        <v>0</v>
      </c>
      <c r="J1376" s="394">
        <f>'FORMAT REKAP'!AY1313</f>
        <v>0</v>
      </c>
      <c r="K1376" s="395">
        <f>'FORMAT REKAP'!BA1313</f>
        <v>0</v>
      </c>
      <c r="L1376" s="395" t="str">
        <f>'FORMAT REKAP'!BD1313</f>
        <v/>
      </c>
      <c r="M1376" s="394" t="str">
        <f>'FORMAT REKAP'!BE1313&amp;"/"&amp;'FORMAT REKAP'!BF1313</f>
        <v>/</v>
      </c>
      <c r="P1376" s="394">
        <f>'FORMAT REKAP'!AW1313</f>
        <v>0</v>
      </c>
      <c r="Q1376" s="395" t="str">
        <f>'FORMAT REKAP'!BI1313</f>
        <v/>
      </c>
      <c r="R1376" s="394" t="str">
        <f>'FORMAT REKAP'!BJ1313</f>
        <v/>
      </c>
      <c r="S1376" s="393" t="str">
        <f>'FORMAT REKAP'!BK1313</f>
        <v/>
      </c>
    </row>
    <row r="1377" spans="3:19" x14ac:dyDescent="0.25">
      <c r="C1377" s="394" t="str">
        <f>'FORMAT REKAP'!H1314&amp;"/"&amp;'FORMAT REKAP'!I1314</f>
        <v>/</v>
      </c>
      <c r="D1377" s="394" t="str">
        <f>'FORMAT REKAP'!AH1314</f>
        <v/>
      </c>
      <c r="E1377" s="394" t="str">
        <f>'FORMAT REKAP'!AM1314</f>
        <v/>
      </c>
      <c r="F1377" s="395" t="str">
        <f>'FORMAT REKAP'!AN1314</f>
        <v/>
      </c>
      <c r="G1377" s="394" t="str">
        <f>'FORMAT REKAP'!AQ1314</f>
        <v/>
      </c>
      <c r="H1377" s="394">
        <f>'FORMAT REKAP'!AS1314</f>
        <v>0</v>
      </c>
      <c r="I1377" s="394">
        <f>'FORMAT REKAP'!AU1314</f>
        <v>0</v>
      </c>
      <c r="J1377" s="394">
        <f>'FORMAT REKAP'!AY1314</f>
        <v>0</v>
      </c>
      <c r="K1377" s="395">
        <f>'FORMAT REKAP'!BA1314</f>
        <v>0</v>
      </c>
      <c r="L1377" s="395" t="str">
        <f>'FORMAT REKAP'!BD1314</f>
        <v/>
      </c>
      <c r="M1377" s="394" t="str">
        <f>'FORMAT REKAP'!BE1314&amp;"/"&amp;'FORMAT REKAP'!BF1314</f>
        <v>/</v>
      </c>
      <c r="P1377" s="394">
        <f>'FORMAT REKAP'!AW1314</f>
        <v>0</v>
      </c>
      <c r="Q1377" s="395" t="str">
        <f>'FORMAT REKAP'!BI1314</f>
        <v/>
      </c>
      <c r="R1377" s="394" t="str">
        <f>'FORMAT REKAP'!BJ1314</f>
        <v/>
      </c>
      <c r="S1377" s="393" t="str">
        <f>'FORMAT REKAP'!BK1314</f>
        <v/>
      </c>
    </row>
    <row r="1378" spans="3:19" x14ac:dyDescent="0.25">
      <c r="C1378" s="394" t="str">
        <f>'FORMAT REKAP'!H1315&amp;"/"&amp;'FORMAT REKAP'!I1315</f>
        <v>/</v>
      </c>
      <c r="D1378" s="394" t="str">
        <f>'FORMAT REKAP'!AH1315</f>
        <v/>
      </c>
      <c r="E1378" s="394" t="str">
        <f>'FORMAT REKAP'!AM1315</f>
        <v/>
      </c>
      <c r="F1378" s="395" t="str">
        <f>'FORMAT REKAP'!AN1315</f>
        <v/>
      </c>
      <c r="G1378" s="394" t="str">
        <f>'FORMAT REKAP'!AQ1315</f>
        <v/>
      </c>
      <c r="H1378" s="394">
        <f>'FORMAT REKAP'!AS1315</f>
        <v>0</v>
      </c>
      <c r="I1378" s="394">
        <f>'FORMAT REKAP'!AU1315</f>
        <v>0</v>
      </c>
      <c r="J1378" s="394">
        <f>'FORMAT REKAP'!AY1315</f>
        <v>0</v>
      </c>
      <c r="K1378" s="395">
        <f>'FORMAT REKAP'!BA1315</f>
        <v>0</v>
      </c>
      <c r="L1378" s="395" t="str">
        <f>'FORMAT REKAP'!BD1315</f>
        <v/>
      </c>
      <c r="M1378" s="394" t="str">
        <f>'FORMAT REKAP'!BE1315&amp;"/"&amp;'FORMAT REKAP'!BF1315</f>
        <v>/</v>
      </c>
      <c r="P1378" s="394">
        <f>'FORMAT REKAP'!AW1315</f>
        <v>0</v>
      </c>
      <c r="Q1378" s="395" t="str">
        <f>'FORMAT REKAP'!BI1315</f>
        <v/>
      </c>
      <c r="R1378" s="394" t="str">
        <f>'FORMAT REKAP'!BJ1315</f>
        <v/>
      </c>
      <c r="S1378" s="393" t="str">
        <f>'FORMAT REKAP'!BK1315</f>
        <v/>
      </c>
    </row>
    <row r="1379" spans="3:19" x14ac:dyDescent="0.25">
      <c r="C1379" s="394" t="str">
        <f>'FORMAT REKAP'!H1316&amp;"/"&amp;'FORMAT REKAP'!I1316</f>
        <v>/</v>
      </c>
      <c r="D1379" s="394" t="str">
        <f>'FORMAT REKAP'!AH1316</f>
        <v/>
      </c>
      <c r="E1379" s="394" t="str">
        <f>'FORMAT REKAP'!AM1316</f>
        <v/>
      </c>
      <c r="F1379" s="395" t="str">
        <f>'FORMAT REKAP'!AN1316</f>
        <v/>
      </c>
      <c r="G1379" s="394" t="str">
        <f>'FORMAT REKAP'!AQ1316</f>
        <v/>
      </c>
      <c r="H1379" s="394">
        <f>'FORMAT REKAP'!AS1316</f>
        <v>0</v>
      </c>
      <c r="I1379" s="394">
        <f>'FORMAT REKAP'!AU1316</f>
        <v>0</v>
      </c>
      <c r="J1379" s="394">
        <f>'FORMAT REKAP'!AY1316</f>
        <v>0</v>
      </c>
      <c r="K1379" s="395">
        <f>'FORMAT REKAP'!BA1316</f>
        <v>0</v>
      </c>
      <c r="L1379" s="395" t="str">
        <f>'FORMAT REKAP'!BD1316</f>
        <v/>
      </c>
      <c r="M1379" s="394" t="str">
        <f>'FORMAT REKAP'!BE1316&amp;"/"&amp;'FORMAT REKAP'!BF1316</f>
        <v>/</v>
      </c>
      <c r="P1379" s="394">
        <f>'FORMAT REKAP'!AW1316</f>
        <v>0</v>
      </c>
      <c r="Q1379" s="395" t="str">
        <f>'FORMAT REKAP'!BI1316</f>
        <v/>
      </c>
      <c r="R1379" s="394" t="str">
        <f>'FORMAT REKAP'!BJ1316</f>
        <v/>
      </c>
      <c r="S1379" s="393" t="str">
        <f>'FORMAT REKAP'!BK1316</f>
        <v/>
      </c>
    </row>
    <row r="1380" spans="3:19" x14ac:dyDescent="0.25">
      <c r="C1380" s="394" t="str">
        <f>'FORMAT REKAP'!H1317&amp;"/"&amp;'FORMAT REKAP'!I1317</f>
        <v>/</v>
      </c>
      <c r="D1380" s="394" t="str">
        <f>'FORMAT REKAP'!AH1317</f>
        <v/>
      </c>
      <c r="E1380" s="394" t="str">
        <f>'FORMAT REKAP'!AM1317</f>
        <v/>
      </c>
      <c r="F1380" s="395" t="str">
        <f>'FORMAT REKAP'!AN1317</f>
        <v/>
      </c>
      <c r="G1380" s="394" t="str">
        <f>'FORMAT REKAP'!AQ1317</f>
        <v/>
      </c>
      <c r="H1380" s="394">
        <f>'FORMAT REKAP'!AS1317</f>
        <v>0</v>
      </c>
      <c r="I1380" s="394">
        <f>'FORMAT REKAP'!AU1317</f>
        <v>0</v>
      </c>
      <c r="J1380" s="394">
        <f>'FORMAT REKAP'!AY1317</f>
        <v>0</v>
      </c>
      <c r="K1380" s="395">
        <f>'FORMAT REKAP'!BA1317</f>
        <v>0</v>
      </c>
      <c r="L1380" s="395" t="str">
        <f>'FORMAT REKAP'!BD1317</f>
        <v/>
      </c>
      <c r="M1380" s="394" t="str">
        <f>'FORMAT REKAP'!BE1317&amp;"/"&amp;'FORMAT REKAP'!BF1317</f>
        <v>/</v>
      </c>
      <c r="P1380" s="394">
        <f>'FORMAT REKAP'!AW1317</f>
        <v>0</v>
      </c>
      <c r="Q1380" s="395" t="str">
        <f>'FORMAT REKAP'!BI1317</f>
        <v/>
      </c>
      <c r="R1380" s="394" t="str">
        <f>'FORMAT REKAP'!BJ1317</f>
        <v/>
      </c>
      <c r="S1380" s="393" t="str">
        <f>'FORMAT REKAP'!BK1317</f>
        <v/>
      </c>
    </row>
    <row r="1381" spans="3:19" x14ac:dyDescent="0.25">
      <c r="C1381" s="394" t="str">
        <f>'FORMAT REKAP'!H1318&amp;"/"&amp;'FORMAT REKAP'!I1318</f>
        <v>/</v>
      </c>
      <c r="D1381" s="394" t="str">
        <f>'FORMAT REKAP'!AH1318</f>
        <v/>
      </c>
      <c r="E1381" s="394" t="str">
        <f>'FORMAT REKAP'!AM1318</f>
        <v/>
      </c>
      <c r="F1381" s="395" t="str">
        <f>'FORMAT REKAP'!AN1318</f>
        <v/>
      </c>
      <c r="G1381" s="394" t="str">
        <f>'FORMAT REKAP'!AQ1318</f>
        <v/>
      </c>
      <c r="H1381" s="394">
        <f>'FORMAT REKAP'!AS1318</f>
        <v>0</v>
      </c>
      <c r="I1381" s="394">
        <f>'FORMAT REKAP'!AU1318</f>
        <v>0</v>
      </c>
      <c r="J1381" s="394">
        <f>'FORMAT REKAP'!AY1318</f>
        <v>0</v>
      </c>
      <c r="K1381" s="395">
        <f>'FORMAT REKAP'!BA1318</f>
        <v>0</v>
      </c>
      <c r="L1381" s="395" t="str">
        <f>'FORMAT REKAP'!BD1318</f>
        <v/>
      </c>
      <c r="M1381" s="394" t="str">
        <f>'FORMAT REKAP'!BE1318&amp;"/"&amp;'FORMAT REKAP'!BF1318</f>
        <v>/</v>
      </c>
      <c r="P1381" s="394">
        <f>'FORMAT REKAP'!AW1318</f>
        <v>0</v>
      </c>
      <c r="Q1381" s="395" t="str">
        <f>'FORMAT REKAP'!BI1318</f>
        <v/>
      </c>
      <c r="R1381" s="394" t="str">
        <f>'FORMAT REKAP'!BJ1318</f>
        <v/>
      </c>
      <c r="S1381" s="393" t="str">
        <f>'FORMAT REKAP'!BK1318</f>
        <v/>
      </c>
    </row>
    <row r="1382" spans="3:19" x14ac:dyDescent="0.25">
      <c r="C1382" s="394" t="str">
        <f>'FORMAT REKAP'!H1319&amp;"/"&amp;'FORMAT REKAP'!I1319</f>
        <v>/</v>
      </c>
      <c r="D1382" s="394" t="str">
        <f>'FORMAT REKAP'!AH1319</f>
        <v/>
      </c>
      <c r="E1382" s="394" t="str">
        <f>'FORMAT REKAP'!AM1319</f>
        <v/>
      </c>
      <c r="F1382" s="395" t="str">
        <f>'FORMAT REKAP'!AN1319</f>
        <v/>
      </c>
      <c r="G1382" s="394" t="str">
        <f>'FORMAT REKAP'!AQ1319</f>
        <v/>
      </c>
      <c r="H1382" s="394">
        <f>'FORMAT REKAP'!AS1319</f>
        <v>0</v>
      </c>
      <c r="I1382" s="394">
        <f>'FORMAT REKAP'!AU1319</f>
        <v>0</v>
      </c>
      <c r="J1382" s="394">
        <f>'FORMAT REKAP'!AY1319</f>
        <v>0</v>
      </c>
      <c r="K1382" s="395">
        <f>'FORMAT REKAP'!BA1319</f>
        <v>0</v>
      </c>
      <c r="L1382" s="395" t="str">
        <f>'FORMAT REKAP'!BD1319</f>
        <v/>
      </c>
      <c r="M1382" s="394" t="str">
        <f>'FORMAT REKAP'!BE1319&amp;"/"&amp;'FORMAT REKAP'!BF1319</f>
        <v>/</v>
      </c>
      <c r="P1382" s="394">
        <f>'FORMAT REKAP'!AW1319</f>
        <v>0</v>
      </c>
      <c r="Q1382" s="395" t="str">
        <f>'FORMAT REKAP'!BI1319</f>
        <v/>
      </c>
      <c r="R1382" s="394" t="str">
        <f>'FORMAT REKAP'!BJ1319</f>
        <v/>
      </c>
      <c r="S1382" s="393" t="str">
        <f>'FORMAT REKAP'!BK1319</f>
        <v/>
      </c>
    </row>
    <row r="1383" spans="3:19" x14ac:dyDescent="0.25">
      <c r="C1383" s="394" t="str">
        <f>'FORMAT REKAP'!H1320&amp;"/"&amp;'FORMAT REKAP'!I1320</f>
        <v>/</v>
      </c>
      <c r="D1383" s="394" t="str">
        <f>'FORMAT REKAP'!AH1320</f>
        <v/>
      </c>
      <c r="E1383" s="394" t="str">
        <f>'FORMAT REKAP'!AM1320</f>
        <v/>
      </c>
      <c r="F1383" s="395" t="str">
        <f>'FORMAT REKAP'!AN1320</f>
        <v/>
      </c>
      <c r="G1383" s="394" t="str">
        <f>'FORMAT REKAP'!AQ1320</f>
        <v/>
      </c>
      <c r="H1383" s="394">
        <f>'FORMAT REKAP'!AS1320</f>
        <v>0</v>
      </c>
      <c r="I1383" s="394">
        <f>'FORMAT REKAP'!AU1320</f>
        <v>0</v>
      </c>
      <c r="J1383" s="394">
        <f>'FORMAT REKAP'!AY1320</f>
        <v>0</v>
      </c>
      <c r="K1383" s="395">
        <f>'FORMAT REKAP'!BA1320</f>
        <v>0</v>
      </c>
      <c r="L1383" s="395" t="str">
        <f>'FORMAT REKAP'!BD1320</f>
        <v/>
      </c>
      <c r="M1383" s="394" t="str">
        <f>'FORMAT REKAP'!BE1320&amp;"/"&amp;'FORMAT REKAP'!BF1320</f>
        <v>/</v>
      </c>
      <c r="P1383" s="394">
        <f>'FORMAT REKAP'!AW1320</f>
        <v>0</v>
      </c>
      <c r="Q1383" s="395" t="str">
        <f>'FORMAT REKAP'!BI1320</f>
        <v/>
      </c>
      <c r="R1383" s="394" t="str">
        <f>'FORMAT REKAP'!BJ1320</f>
        <v/>
      </c>
      <c r="S1383" s="393" t="str">
        <f>'FORMAT REKAP'!BK1320</f>
        <v/>
      </c>
    </row>
    <row r="1384" spans="3:19" x14ac:dyDescent="0.25">
      <c r="C1384" s="394" t="str">
        <f>'FORMAT REKAP'!H1321&amp;"/"&amp;'FORMAT REKAP'!I1321</f>
        <v>/</v>
      </c>
      <c r="D1384" s="394" t="str">
        <f>'FORMAT REKAP'!AH1321</f>
        <v/>
      </c>
      <c r="E1384" s="394" t="str">
        <f>'FORMAT REKAP'!AM1321</f>
        <v/>
      </c>
      <c r="F1384" s="395" t="str">
        <f>'FORMAT REKAP'!AN1321</f>
        <v/>
      </c>
      <c r="G1384" s="394" t="str">
        <f>'FORMAT REKAP'!AQ1321</f>
        <v/>
      </c>
      <c r="H1384" s="394">
        <f>'FORMAT REKAP'!AS1321</f>
        <v>0</v>
      </c>
      <c r="I1384" s="394">
        <f>'FORMAT REKAP'!AU1321</f>
        <v>0</v>
      </c>
      <c r="J1384" s="394">
        <f>'FORMAT REKAP'!AY1321</f>
        <v>0</v>
      </c>
      <c r="K1384" s="395">
        <f>'FORMAT REKAP'!BA1321</f>
        <v>0</v>
      </c>
      <c r="L1384" s="395" t="str">
        <f>'FORMAT REKAP'!BD1321</f>
        <v/>
      </c>
      <c r="M1384" s="394" t="str">
        <f>'FORMAT REKAP'!BE1321&amp;"/"&amp;'FORMAT REKAP'!BF1321</f>
        <v>/</v>
      </c>
      <c r="P1384" s="394">
        <f>'FORMAT REKAP'!AW1321</f>
        <v>0</v>
      </c>
      <c r="Q1384" s="395" t="str">
        <f>'FORMAT REKAP'!BI1321</f>
        <v/>
      </c>
      <c r="R1384" s="394" t="str">
        <f>'FORMAT REKAP'!BJ1321</f>
        <v/>
      </c>
      <c r="S1384" s="393" t="str">
        <f>'FORMAT REKAP'!BK1321</f>
        <v/>
      </c>
    </row>
    <row r="1385" spans="3:19" x14ac:dyDescent="0.25">
      <c r="C1385" s="394" t="str">
        <f>'FORMAT REKAP'!H1322&amp;"/"&amp;'FORMAT REKAP'!I1322</f>
        <v>/</v>
      </c>
      <c r="D1385" s="394" t="str">
        <f>'FORMAT REKAP'!AH1322</f>
        <v/>
      </c>
      <c r="E1385" s="394" t="str">
        <f>'FORMAT REKAP'!AM1322</f>
        <v/>
      </c>
      <c r="F1385" s="395" t="str">
        <f>'FORMAT REKAP'!AN1322</f>
        <v/>
      </c>
      <c r="G1385" s="394" t="str">
        <f>'FORMAT REKAP'!AQ1322</f>
        <v/>
      </c>
      <c r="H1385" s="394">
        <f>'FORMAT REKAP'!AS1322</f>
        <v>0</v>
      </c>
      <c r="I1385" s="394">
        <f>'FORMAT REKAP'!AU1322</f>
        <v>0</v>
      </c>
      <c r="J1385" s="394">
        <f>'FORMAT REKAP'!AY1322</f>
        <v>0</v>
      </c>
      <c r="K1385" s="395">
        <f>'FORMAT REKAP'!BA1322</f>
        <v>0</v>
      </c>
      <c r="L1385" s="395" t="str">
        <f>'FORMAT REKAP'!BD1322</f>
        <v/>
      </c>
      <c r="M1385" s="394" t="str">
        <f>'FORMAT REKAP'!BE1322&amp;"/"&amp;'FORMAT REKAP'!BF1322</f>
        <v>/</v>
      </c>
      <c r="P1385" s="394">
        <f>'FORMAT REKAP'!AW1322</f>
        <v>0</v>
      </c>
      <c r="Q1385" s="395" t="str">
        <f>'FORMAT REKAP'!BI1322</f>
        <v/>
      </c>
      <c r="R1385" s="394" t="str">
        <f>'FORMAT REKAP'!BJ1322</f>
        <v/>
      </c>
      <c r="S1385" s="393" t="str">
        <f>'FORMAT REKAP'!BK1322</f>
        <v/>
      </c>
    </row>
    <row r="1386" spans="3:19" x14ac:dyDescent="0.25">
      <c r="C1386" s="394" t="str">
        <f>'FORMAT REKAP'!H1323&amp;"/"&amp;'FORMAT REKAP'!I1323</f>
        <v>/</v>
      </c>
      <c r="D1386" s="394" t="str">
        <f>'FORMAT REKAP'!AH1323</f>
        <v/>
      </c>
      <c r="E1386" s="394" t="str">
        <f>'FORMAT REKAP'!AM1323</f>
        <v/>
      </c>
      <c r="F1386" s="395" t="str">
        <f>'FORMAT REKAP'!AN1323</f>
        <v/>
      </c>
      <c r="G1386" s="394" t="str">
        <f>'FORMAT REKAP'!AQ1323</f>
        <v/>
      </c>
      <c r="H1386" s="394">
        <f>'FORMAT REKAP'!AS1323</f>
        <v>0</v>
      </c>
      <c r="I1386" s="394">
        <f>'FORMAT REKAP'!AU1323</f>
        <v>0</v>
      </c>
      <c r="J1386" s="394">
        <f>'FORMAT REKAP'!AY1323</f>
        <v>0</v>
      </c>
      <c r="K1386" s="395">
        <f>'FORMAT REKAP'!BA1323</f>
        <v>0</v>
      </c>
      <c r="L1386" s="395" t="str">
        <f>'FORMAT REKAP'!BD1323</f>
        <v/>
      </c>
      <c r="M1386" s="394" t="str">
        <f>'FORMAT REKAP'!BE1323&amp;"/"&amp;'FORMAT REKAP'!BF1323</f>
        <v>/</v>
      </c>
      <c r="P1386" s="394">
        <f>'FORMAT REKAP'!AW1323</f>
        <v>0</v>
      </c>
      <c r="Q1386" s="395" t="str">
        <f>'FORMAT REKAP'!BI1323</f>
        <v/>
      </c>
      <c r="R1386" s="394" t="str">
        <f>'FORMAT REKAP'!BJ1323</f>
        <v/>
      </c>
      <c r="S1386" s="393" t="str">
        <f>'FORMAT REKAP'!BK1323</f>
        <v/>
      </c>
    </row>
    <row r="1387" spans="3:19" x14ac:dyDescent="0.25">
      <c r="C1387" s="394" t="str">
        <f>'FORMAT REKAP'!H1324&amp;"/"&amp;'FORMAT REKAP'!I1324</f>
        <v>/</v>
      </c>
      <c r="D1387" s="394" t="str">
        <f>'FORMAT REKAP'!AH1324</f>
        <v/>
      </c>
      <c r="E1387" s="394" t="str">
        <f>'FORMAT REKAP'!AM1324</f>
        <v/>
      </c>
      <c r="F1387" s="395" t="str">
        <f>'FORMAT REKAP'!AN1324</f>
        <v/>
      </c>
      <c r="G1387" s="394" t="str">
        <f>'FORMAT REKAP'!AQ1324</f>
        <v/>
      </c>
      <c r="H1387" s="394">
        <f>'FORMAT REKAP'!AS1324</f>
        <v>0</v>
      </c>
      <c r="I1387" s="394">
        <f>'FORMAT REKAP'!AU1324</f>
        <v>0</v>
      </c>
      <c r="J1387" s="394">
        <f>'FORMAT REKAP'!AY1324</f>
        <v>0</v>
      </c>
      <c r="K1387" s="395">
        <f>'FORMAT REKAP'!BA1324</f>
        <v>0</v>
      </c>
      <c r="L1387" s="395" t="str">
        <f>'FORMAT REKAP'!BD1324</f>
        <v/>
      </c>
      <c r="M1387" s="394" t="str">
        <f>'FORMAT REKAP'!BE1324&amp;"/"&amp;'FORMAT REKAP'!BF1324</f>
        <v>/</v>
      </c>
      <c r="P1387" s="394">
        <f>'FORMAT REKAP'!AW1324</f>
        <v>0</v>
      </c>
      <c r="Q1387" s="395" t="str">
        <f>'FORMAT REKAP'!BI1324</f>
        <v/>
      </c>
      <c r="R1387" s="394" t="str">
        <f>'FORMAT REKAP'!BJ1324</f>
        <v/>
      </c>
      <c r="S1387" s="393" t="str">
        <f>'FORMAT REKAP'!BK1324</f>
        <v/>
      </c>
    </row>
    <row r="1388" spans="3:19" x14ac:dyDescent="0.25">
      <c r="C1388" s="394" t="str">
        <f>'FORMAT REKAP'!H1325&amp;"/"&amp;'FORMAT REKAP'!I1325</f>
        <v>/</v>
      </c>
      <c r="D1388" s="394" t="str">
        <f>'FORMAT REKAP'!AH1325</f>
        <v/>
      </c>
      <c r="E1388" s="394" t="str">
        <f>'FORMAT REKAP'!AM1325</f>
        <v/>
      </c>
      <c r="F1388" s="395" t="str">
        <f>'FORMAT REKAP'!AN1325</f>
        <v/>
      </c>
      <c r="G1388" s="394" t="str">
        <f>'FORMAT REKAP'!AQ1325</f>
        <v/>
      </c>
      <c r="H1388" s="394">
        <f>'FORMAT REKAP'!AS1325</f>
        <v>0</v>
      </c>
      <c r="I1388" s="394">
        <f>'FORMAT REKAP'!AU1325</f>
        <v>0</v>
      </c>
      <c r="J1388" s="394">
        <f>'FORMAT REKAP'!AY1325</f>
        <v>0</v>
      </c>
      <c r="K1388" s="395">
        <f>'FORMAT REKAP'!BA1325</f>
        <v>0</v>
      </c>
      <c r="L1388" s="395" t="str">
        <f>'FORMAT REKAP'!BD1325</f>
        <v/>
      </c>
      <c r="M1388" s="394" t="str">
        <f>'FORMAT REKAP'!BE1325&amp;"/"&amp;'FORMAT REKAP'!BF1325</f>
        <v>/</v>
      </c>
      <c r="P1388" s="394">
        <f>'FORMAT REKAP'!AW1325</f>
        <v>0</v>
      </c>
      <c r="Q1388" s="395" t="str">
        <f>'FORMAT REKAP'!BI1325</f>
        <v/>
      </c>
      <c r="R1388" s="394" t="str">
        <f>'FORMAT REKAP'!BJ1325</f>
        <v/>
      </c>
      <c r="S1388" s="393" t="str">
        <f>'FORMAT REKAP'!BK1325</f>
        <v/>
      </c>
    </row>
    <row r="1389" spans="3:19" x14ac:dyDescent="0.25">
      <c r="C1389" s="394" t="str">
        <f>'FORMAT REKAP'!H1326&amp;"/"&amp;'FORMAT REKAP'!I1326</f>
        <v>/</v>
      </c>
      <c r="D1389" s="394" t="str">
        <f>'FORMAT REKAP'!AH1326</f>
        <v/>
      </c>
      <c r="E1389" s="394" t="str">
        <f>'FORMAT REKAP'!AM1326</f>
        <v/>
      </c>
      <c r="F1389" s="395" t="str">
        <f>'FORMAT REKAP'!AN1326</f>
        <v/>
      </c>
      <c r="G1389" s="394" t="str">
        <f>'FORMAT REKAP'!AQ1326</f>
        <v/>
      </c>
      <c r="H1389" s="394">
        <f>'FORMAT REKAP'!AS1326</f>
        <v>0</v>
      </c>
      <c r="I1389" s="394">
        <f>'FORMAT REKAP'!AU1326</f>
        <v>0</v>
      </c>
      <c r="J1389" s="394">
        <f>'FORMAT REKAP'!AY1326</f>
        <v>0</v>
      </c>
      <c r="K1389" s="395">
        <f>'FORMAT REKAP'!BA1326</f>
        <v>0</v>
      </c>
      <c r="L1389" s="395" t="str">
        <f>'FORMAT REKAP'!BD1326</f>
        <v/>
      </c>
      <c r="M1389" s="394" t="str">
        <f>'FORMAT REKAP'!BE1326&amp;"/"&amp;'FORMAT REKAP'!BF1326</f>
        <v>/</v>
      </c>
      <c r="P1389" s="394">
        <f>'FORMAT REKAP'!AW1326</f>
        <v>0</v>
      </c>
      <c r="Q1389" s="395" t="str">
        <f>'FORMAT REKAP'!BI1326</f>
        <v/>
      </c>
      <c r="R1389" s="394" t="str">
        <f>'FORMAT REKAP'!BJ1326</f>
        <v/>
      </c>
      <c r="S1389" s="393" t="str">
        <f>'FORMAT REKAP'!BK1326</f>
        <v/>
      </c>
    </row>
    <row r="1390" spans="3:19" x14ac:dyDescent="0.25">
      <c r="C1390" s="394" t="str">
        <f>'FORMAT REKAP'!H1327&amp;"/"&amp;'FORMAT REKAP'!I1327</f>
        <v>/</v>
      </c>
      <c r="D1390" s="394" t="str">
        <f>'FORMAT REKAP'!AH1327</f>
        <v/>
      </c>
      <c r="E1390" s="394" t="str">
        <f>'FORMAT REKAP'!AM1327</f>
        <v/>
      </c>
      <c r="F1390" s="395" t="str">
        <f>'FORMAT REKAP'!AN1327</f>
        <v/>
      </c>
      <c r="G1390" s="394" t="str">
        <f>'FORMAT REKAP'!AQ1327</f>
        <v/>
      </c>
      <c r="H1390" s="394">
        <f>'FORMAT REKAP'!AS1327</f>
        <v>0</v>
      </c>
      <c r="I1390" s="394">
        <f>'FORMAT REKAP'!AU1327</f>
        <v>0</v>
      </c>
      <c r="J1390" s="394">
        <f>'FORMAT REKAP'!AY1327</f>
        <v>0</v>
      </c>
      <c r="K1390" s="395">
        <f>'FORMAT REKAP'!BA1327</f>
        <v>0</v>
      </c>
      <c r="L1390" s="395" t="str">
        <f>'FORMAT REKAP'!BD1327</f>
        <v/>
      </c>
      <c r="M1390" s="394" t="str">
        <f>'FORMAT REKAP'!BE1327&amp;"/"&amp;'FORMAT REKAP'!BF1327</f>
        <v>/</v>
      </c>
      <c r="P1390" s="394">
        <f>'FORMAT REKAP'!AW1327</f>
        <v>0</v>
      </c>
      <c r="Q1390" s="395" t="str">
        <f>'FORMAT REKAP'!BI1327</f>
        <v/>
      </c>
      <c r="R1390" s="394" t="str">
        <f>'FORMAT REKAP'!BJ1327</f>
        <v/>
      </c>
      <c r="S1390" s="393" t="str">
        <f>'FORMAT REKAP'!BK1327</f>
        <v/>
      </c>
    </row>
    <row r="1391" spans="3:19" x14ac:dyDescent="0.25">
      <c r="C1391" s="394" t="str">
        <f>'FORMAT REKAP'!H1328&amp;"/"&amp;'FORMAT REKAP'!I1328</f>
        <v>/</v>
      </c>
      <c r="D1391" s="394" t="str">
        <f>'FORMAT REKAP'!AH1328</f>
        <v/>
      </c>
      <c r="E1391" s="394" t="str">
        <f>'FORMAT REKAP'!AM1328</f>
        <v/>
      </c>
      <c r="F1391" s="395" t="str">
        <f>'FORMAT REKAP'!AN1328</f>
        <v/>
      </c>
      <c r="G1391" s="394" t="str">
        <f>'FORMAT REKAP'!AQ1328</f>
        <v/>
      </c>
      <c r="H1391" s="394">
        <f>'FORMAT REKAP'!AS1328</f>
        <v>0</v>
      </c>
      <c r="I1391" s="394">
        <f>'FORMAT REKAP'!AU1328</f>
        <v>0</v>
      </c>
      <c r="J1391" s="394">
        <f>'FORMAT REKAP'!AY1328</f>
        <v>0</v>
      </c>
      <c r="K1391" s="395">
        <f>'FORMAT REKAP'!BA1328</f>
        <v>0</v>
      </c>
      <c r="L1391" s="395" t="str">
        <f>'FORMAT REKAP'!BD1328</f>
        <v/>
      </c>
      <c r="M1391" s="394" t="str">
        <f>'FORMAT REKAP'!BE1328&amp;"/"&amp;'FORMAT REKAP'!BF1328</f>
        <v>/</v>
      </c>
      <c r="P1391" s="394">
        <f>'FORMAT REKAP'!AW1328</f>
        <v>0</v>
      </c>
      <c r="Q1391" s="395" t="str">
        <f>'FORMAT REKAP'!BI1328</f>
        <v/>
      </c>
      <c r="R1391" s="394" t="str">
        <f>'FORMAT REKAP'!BJ1328</f>
        <v/>
      </c>
      <c r="S1391" s="393" t="str">
        <f>'FORMAT REKAP'!BK1328</f>
        <v/>
      </c>
    </row>
    <row r="1392" spans="3:19" x14ac:dyDescent="0.25">
      <c r="C1392" s="394" t="str">
        <f>'FORMAT REKAP'!H1329&amp;"/"&amp;'FORMAT REKAP'!I1329</f>
        <v>/</v>
      </c>
      <c r="D1392" s="394" t="str">
        <f>'FORMAT REKAP'!AH1329</f>
        <v/>
      </c>
      <c r="E1392" s="394" t="str">
        <f>'FORMAT REKAP'!AM1329</f>
        <v/>
      </c>
      <c r="F1392" s="395" t="str">
        <f>'FORMAT REKAP'!AN1329</f>
        <v/>
      </c>
      <c r="G1392" s="394" t="str">
        <f>'FORMAT REKAP'!AQ1329</f>
        <v/>
      </c>
      <c r="H1392" s="394">
        <f>'FORMAT REKAP'!AS1329</f>
        <v>0</v>
      </c>
      <c r="I1392" s="394">
        <f>'FORMAT REKAP'!AU1329</f>
        <v>0</v>
      </c>
      <c r="J1392" s="394">
        <f>'FORMAT REKAP'!AY1329</f>
        <v>0</v>
      </c>
      <c r="K1392" s="395">
        <f>'FORMAT REKAP'!BA1329</f>
        <v>0</v>
      </c>
      <c r="L1392" s="395" t="str">
        <f>'FORMAT REKAP'!BD1329</f>
        <v/>
      </c>
      <c r="M1392" s="394" t="str">
        <f>'FORMAT REKAP'!BE1329&amp;"/"&amp;'FORMAT REKAP'!BF1329</f>
        <v>/</v>
      </c>
      <c r="P1392" s="394">
        <f>'FORMAT REKAP'!AW1329</f>
        <v>0</v>
      </c>
      <c r="Q1392" s="395" t="str">
        <f>'FORMAT REKAP'!BI1329</f>
        <v/>
      </c>
      <c r="R1392" s="394" t="str">
        <f>'FORMAT REKAP'!BJ1329</f>
        <v/>
      </c>
      <c r="S1392" s="393" t="str">
        <f>'FORMAT REKAP'!BK1329</f>
        <v/>
      </c>
    </row>
    <row r="1393" spans="3:19" x14ac:dyDescent="0.25">
      <c r="C1393" s="394" t="str">
        <f>'FORMAT REKAP'!H1330&amp;"/"&amp;'FORMAT REKAP'!I1330</f>
        <v>/</v>
      </c>
      <c r="D1393" s="394" t="str">
        <f>'FORMAT REKAP'!AH1330</f>
        <v/>
      </c>
      <c r="E1393" s="394" t="str">
        <f>'FORMAT REKAP'!AM1330</f>
        <v/>
      </c>
      <c r="F1393" s="395" t="str">
        <f>'FORMAT REKAP'!AN1330</f>
        <v/>
      </c>
      <c r="G1393" s="394" t="str">
        <f>'FORMAT REKAP'!AQ1330</f>
        <v/>
      </c>
      <c r="H1393" s="394">
        <f>'FORMAT REKAP'!AS1330</f>
        <v>0</v>
      </c>
      <c r="I1393" s="394">
        <f>'FORMAT REKAP'!AU1330</f>
        <v>0</v>
      </c>
      <c r="J1393" s="394">
        <f>'FORMAT REKAP'!AY1330</f>
        <v>0</v>
      </c>
      <c r="K1393" s="395">
        <f>'FORMAT REKAP'!BA1330</f>
        <v>0</v>
      </c>
      <c r="L1393" s="395" t="str">
        <f>'FORMAT REKAP'!BD1330</f>
        <v/>
      </c>
      <c r="M1393" s="394" t="str">
        <f>'FORMAT REKAP'!BE1330&amp;"/"&amp;'FORMAT REKAP'!BF1330</f>
        <v>/</v>
      </c>
      <c r="P1393" s="394">
        <f>'FORMAT REKAP'!AW1330</f>
        <v>0</v>
      </c>
      <c r="Q1393" s="395" t="str">
        <f>'FORMAT REKAP'!BI1330</f>
        <v/>
      </c>
      <c r="R1393" s="394" t="str">
        <f>'FORMAT REKAP'!BJ1330</f>
        <v/>
      </c>
      <c r="S1393" s="393" t="str">
        <f>'FORMAT REKAP'!BK1330</f>
        <v/>
      </c>
    </row>
    <row r="1394" spans="3:19" x14ac:dyDescent="0.25">
      <c r="C1394" s="394" t="str">
        <f>'FORMAT REKAP'!H1331&amp;"/"&amp;'FORMAT REKAP'!I1331</f>
        <v>/</v>
      </c>
      <c r="D1394" s="394" t="str">
        <f>'FORMAT REKAP'!AH1331</f>
        <v/>
      </c>
      <c r="E1394" s="394" t="str">
        <f>'FORMAT REKAP'!AM1331</f>
        <v/>
      </c>
      <c r="F1394" s="395" t="str">
        <f>'FORMAT REKAP'!AN1331</f>
        <v/>
      </c>
      <c r="G1394" s="394" t="str">
        <f>'FORMAT REKAP'!AQ1331</f>
        <v/>
      </c>
      <c r="H1394" s="394">
        <f>'FORMAT REKAP'!AS1331</f>
        <v>0</v>
      </c>
      <c r="I1394" s="394">
        <f>'FORMAT REKAP'!AU1331</f>
        <v>0</v>
      </c>
      <c r="J1394" s="394">
        <f>'FORMAT REKAP'!AY1331</f>
        <v>0</v>
      </c>
      <c r="K1394" s="395">
        <f>'FORMAT REKAP'!BA1331</f>
        <v>0</v>
      </c>
      <c r="L1394" s="395" t="str">
        <f>'FORMAT REKAP'!BD1331</f>
        <v/>
      </c>
      <c r="M1394" s="394" t="str">
        <f>'FORMAT REKAP'!BE1331&amp;"/"&amp;'FORMAT REKAP'!BF1331</f>
        <v>/</v>
      </c>
      <c r="P1394" s="394">
        <f>'FORMAT REKAP'!AW1331</f>
        <v>0</v>
      </c>
      <c r="Q1394" s="395" t="str">
        <f>'FORMAT REKAP'!BI1331</f>
        <v/>
      </c>
      <c r="R1394" s="394" t="str">
        <f>'FORMAT REKAP'!BJ1331</f>
        <v/>
      </c>
      <c r="S1394" s="393" t="str">
        <f>'FORMAT REKAP'!BK1331</f>
        <v/>
      </c>
    </row>
    <row r="1395" spans="3:19" x14ac:dyDescent="0.25">
      <c r="C1395" s="394" t="str">
        <f>'FORMAT REKAP'!H1332&amp;"/"&amp;'FORMAT REKAP'!I1332</f>
        <v>/</v>
      </c>
      <c r="D1395" s="394" t="str">
        <f>'FORMAT REKAP'!AH1332</f>
        <v/>
      </c>
      <c r="E1395" s="394" t="str">
        <f>'FORMAT REKAP'!AM1332</f>
        <v/>
      </c>
      <c r="F1395" s="395" t="str">
        <f>'FORMAT REKAP'!AN1332</f>
        <v/>
      </c>
      <c r="G1395" s="394" t="str">
        <f>'FORMAT REKAP'!AQ1332</f>
        <v/>
      </c>
      <c r="H1395" s="394">
        <f>'FORMAT REKAP'!AS1332</f>
        <v>0</v>
      </c>
      <c r="I1395" s="394">
        <f>'FORMAT REKAP'!AU1332</f>
        <v>0</v>
      </c>
      <c r="J1395" s="394">
        <f>'FORMAT REKAP'!AY1332</f>
        <v>0</v>
      </c>
      <c r="K1395" s="395">
        <f>'FORMAT REKAP'!BA1332</f>
        <v>0</v>
      </c>
      <c r="L1395" s="395" t="str">
        <f>'FORMAT REKAP'!BD1332</f>
        <v/>
      </c>
      <c r="M1395" s="394" t="str">
        <f>'FORMAT REKAP'!BE1332&amp;"/"&amp;'FORMAT REKAP'!BF1332</f>
        <v>/</v>
      </c>
      <c r="P1395" s="394">
        <f>'FORMAT REKAP'!AW1332</f>
        <v>0</v>
      </c>
      <c r="Q1395" s="395" t="str">
        <f>'FORMAT REKAP'!BI1332</f>
        <v/>
      </c>
      <c r="R1395" s="394" t="str">
        <f>'FORMAT REKAP'!BJ1332</f>
        <v/>
      </c>
      <c r="S1395" s="393" t="str">
        <f>'FORMAT REKAP'!BK1332</f>
        <v/>
      </c>
    </row>
    <row r="1396" spans="3:19" x14ac:dyDescent="0.25">
      <c r="C1396" s="394" t="str">
        <f>'FORMAT REKAP'!H1333&amp;"/"&amp;'FORMAT REKAP'!I1333</f>
        <v>/</v>
      </c>
      <c r="D1396" s="394" t="str">
        <f>'FORMAT REKAP'!AH1333</f>
        <v/>
      </c>
      <c r="E1396" s="394" t="str">
        <f>'FORMAT REKAP'!AM1333</f>
        <v/>
      </c>
      <c r="F1396" s="395" t="str">
        <f>'FORMAT REKAP'!AN1333</f>
        <v/>
      </c>
      <c r="G1396" s="394" t="str">
        <f>'FORMAT REKAP'!AQ1333</f>
        <v/>
      </c>
      <c r="H1396" s="394">
        <f>'FORMAT REKAP'!AS1333</f>
        <v>0</v>
      </c>
      <c r="I1396" s="394">
        <f>'FORMAT REKAP'!AU1333</f>
        <v>0</v>
      </c>
      <c r="J1396" s="394">
        <f>'FORMAT REKAP'!AY1333</f>
        <v>0</v>
      </c>
      <c r="K1396" s="395">
        <f>'FORMAT REKAP'!BA1333</f>
        <v>0</v>
      </c>
      <c r="L1396" s="395" t="str">
        <f>'FORMAT REKAP'!BD1333</f>
        <v/>
      </c>
      <c r="M1396" s="394" t="str">
        <f>'FORMAT REKAP'!BE1333&amp;"/"&amp;'FORMAT REKAP'!BF1333</f>
        <v>/</v>
      </c>
      <c r="P1396" s="394">
        <f>'FORMAT REKAP'!AW1333</f>
        <v>0</v>
      </c>
      <c r="Q1396" s="395" t="str">
        <f>'FORMAT REKAP'!BI1333</f>
        <v/>
      </c>
      <c r="R1396" s="394" t="str">
        <f>'FORMAT REKAP'!BJ1333</f>
        <v/>
      </c>
      <c r="S1396" s="393" t="str">
        <f>'FORMAT REKAP'!BK1333</f>
        <v/>
      </c>
    </row>
    <row r="1397" spans="3:19" x14ac:dyDescent="0.25">
      <c r="C1397" s="394" t="str">
        <f>'FORMAT REKAP'!H1334&amp;"/"&amp;'FORMAT REKAP'!I1334</f>
        <v>/</v>
      </c>
      <c r="D1397" s="394" t="str">
        <f>'FORMAT REKAP'!AH1334</f>
        <v/>
      </c>
      <c r="E1397" s="394" t="str">
        <f>'FORMAT REKAP'!AM1334</f>
        <v/>
      </c>
      <c r="F1397" s="395" t="str">
        <f>'FORMAT REKAP'!AN1334</f>
        <v/>
      </c>
      <c r="G1397" s="394" t="str">
        <f>'FORMAT REKAP'!AQ1334</f>
        <v/>
      </c>
      <c r="H1397" s="394">
        <f>'FORMAT REKAP'!AS1334</f>
        <v>0</v>
      </c>
      <c r="I1397" s="394">
        <f>'FORMAT REKAP'!AU1334</f>
        <v>0</v>
      </c>
      <c r="J1397" s="394">
        <f>'FORMAT REKAP'!AY1334</f>
        <v>0</v>
      </c>
      <c r="K1397" s="395">
        <f>'FORMAT REKAP'!BA1334</f>
        <v>0</v>
      </c>
      <c r="L1397" s="395" t="str">
        <f>'FORMAT REKAP'!BD1334</f>
        <v/>
      </c>
      <c r="M1397" s="394" t="str">
        <f>'FORMAT REKAP'!BE1334&amp;"/"&amp;'FORMAT REKAP'!BF1334</f>
        <v>/</v>
      </c>
      <c r="P1397" s="394">
        <f>'FORMAT REKAP'!AW1334</f>
        <v>0</v>
      </c>
      <c r="Q1397" s="395" t="str">
        <f>'FORMAT REKAP'!BI1334</f>
        <v/>
      </c>
      <c r="R1397" s="394" t="str">
        <f>'FORMAT REKAP'!BJ1334</f>
        <v/>
      </c>
      <c r="S1397" s="393" t="str">
        <f>'FORMAT REKAP'!BK1334</f>
        <v/>
      </c>
    </row>
    <row r="1398" spans="3:19" x14ac:dyDescent="0.25">
      <c r="C1398" s="394" t="str">
        <f>'FORMAT REKAP'!H1335&amp;"/"&amp;'FORMAT REKAP'!I1335</f>
        <v>/</v>
      </c>
      <c r="D1398" s="394" t="str">
        <f>'FORMAT REKAP'!AH1335</f>
        <v/>
      </c>
      <c r="E1398" s="394" t="str">
        <f>'FORMAT REKAP'!AM1335</f>
        <v/>
      </c>
      <c r="F1398" s="395" t="str">
        <f>'FORMAT REKAP'!AN1335</f>
        <v/>
      </c>
      <c r="G1398" s="394" t="str">
        <f>'FORMAT REKAP'!AQ1335</f>
        <v/>
      </c>
      <c r="H1398" s="394">
        <f>'FORMAT REKAP'!AS1335</f>
        <v>0</v>
      </c>
      <c r="I1398" s="394">
        <f>'FORMAT REKAP'!AU1335</f>
        <v>0</v>
      </c>
      <c r="J1398" s="394">
        <f>'FORMAT REKAP'!AY1335</f>
        <v>0</v>
      </c>
      <c r="K1398" s="395">
        <f>'FORMAT REKAP'!BA1335</f>
        <v>0</v>
      </c>
      <c r="L1398" s="395" t="str">
        <f>'FORMAT REKAP'!BD1335</f>
        <v/>
      </c>
      <c r="M1398" s="394" t="str">
        <f>'FORMAT REKAP'!BE1335&amp;"/"&amp;'FORMAT REKAP'!BF1335</f>
        <v>/</v>
      </c>
      <c r="P1398" s="394">
        <f>'FORMAT REKAP'!AW1335</f>
        <v>0</v>
      </c>
      <c r="Q1398" s="395" t="str">
        <f>'FORMAT REKAP'!BI1335</f>
        <v/>
      </c>
      <c r="R1398" s="394" t="str">
        <f>'FORMAT REKAP'!BJ1335</f>
        <v/>
      </c>
      <c r="S1398" s="393" t="str">
        <f>'FORMAT REKAP'!BK1335</f>
        <v/>
      </c>
    </row>
    <row r="1399" spans="3:19" x14ac:dyDescent="0.25">
      <c r="C1399" s="394" t="str">
        <f>'FORMAT REKAP'!H1336&amp;"/"&amp;'FORMAT REKAP'!I1336</f>
        <v>/</v>
      </c>
      <c r="D1399" s="394" t="str">
        <f>'FORMAT REKAP'!AH1336</f>
        <v/>
      </c>
      <c r="E1399" s="394" t="str">
        <f>'FORMAT REKAP'!AM1336</f>
        <v/>
      </c>
      <c r="F1399" s="395" t="str">
        <f>'FORMAT REKAP'!AN1336</f>
        <v/>
      </c>
      <c r="G1399" s="394" t="str">
        <f>'FORMAT REKAP'!AQ1336</f>
        <v/>
      </c>
      <c r="H1399" s="394">
        <f>'FORMAT REKAP'!AS1336</f>
        <v>0</v>
      </c>
      <c r="I1399" s="394">
        <f>'FORMAT REKAP'!AU1336</f>
        <v>0</v>
      </c>
      <c r="J1399" s="394">
        <f>'FORMAT REKAP'!AY1336</f>
        <v>0</v>
      </c>
      <c r="K1399" s="395">
        <f>'FORMAT REKAP'!BA1336</f>
        <v>0</v>
      </c>
      <c r="L1399" s="395" t="str">
        <f>'FORMAT REKAP'!BD1336</f>
        <v/>
      </c>
      <c r="M1399" s="394" t="str">
        <f>'FORMAT REKAP'!BE1336&amp;"/"&amp;'FORMAT REKAP'!BF1336</f>
        <v>/</v>
      </c>
      <c r="P1399" s="394">
        <f>'FORMAT REKAP'!AW1336</f>
        <v>0</v>
      </c>
      <c r="Q1399" s="395" t="str">
        <f>'FORMAT REKAP'!BI1336</f>
        <v/>
      </c>
      <c r="R1399" s="394" t="str">
        <f>'FORMAT REKAP'!BJ1336</f>
        <v/>
      </c>
      <c r="S1399" s="393" t="str">
        <f>'FORMAT REKAP'!BK1336</f>
        <v/>
      </c>
    </row>
    <row r="1400" spans="3:19" x14ac:dyDescent="0.25">
      <c r="C1400" s="394" t="str">
        <f>'FORMAT REKAP'!H1337&amp;"/"&amp;'FORMAT REKAP'!I1337</f>
        <v>/</v>
      </c>
      <c r="D1400" s="394" t="str">
        <f>'FORMAT REKAP'!AH1337</f>
        <v/>
      </c>
      <c r="E1400" s="394" t="str">
        <f>'FORMAT REKAP'!AM1337</f>
        <v/>
      </c>
      <c r="F1400" s="395" t="str">
        <f>'FORMAT REKAP'!AN1337</f>
        <v/>
      </c>
      <c r="G1400" s="394" t="str">
        <f>'FORMAT REKAP'!AQ1337</f>
        <v/>
      </c>
      <c r="H1400" s="394">
        <f>'FORMAT REKAP'!AS1337</f>
        <v>0</v>
      </c>
      <c r="I1400" s="394">
        <f>'FORMAT REKAP'!AU1337</f>
        <v>0</v>
      </c>
      <c r="J1400" s="394">
        <f>'FORMAT REKAP'!AY1337</f>
        <v>0</v>
      </c>
      <c r="K1400" s="395">
        <f>'FORMAT REKAP'!BA1337</f>
        <v>0</v>
      </c>
      <c r="L1400" s="395" t="str">
        <f>'FORMAT REKAP'!BD1337</f>
        <v/>
      </c>
      <c r="M1400" s="394" t="str">
        <f>'FORMAT REKAP'!BE1337&amp;"/"&amp;'FORMAT REKAP'!BF1337</f>
        <v>/</v>
      </c>
      <c r="P1400" s="394">
        <f>'FORMAT REKAP'!AW1337</f>
        <v>0</v>
      </c>
      <c r="Q1400" s="395" t="str">
        <f>'FORMAT REKAP'!BI1337</f>
        <v/>
      </c>
      <c r="R1400" s="394" t="str">
        <f>'FORMAT REKAP'!BJ1337</f>
        <v/>
      </c>
      <c r="S1400" s="393" t="str">
        <f>'FORMAT REKAP'!BK1337</f>
        <v/>
      </c>
    </row>
    <row r="1401" spans="3:19" x14ac:dyDescent="0.25">
      <c r="C1401" s="394" t="str">
        <f>'FORMAT REKAP'!H1338&amp;"/"&amp;'FORMAT REKAP'!I1338</f>
        <v>/</v>
      </c>
      <c r="D1401" s="394" t="str">
        <f>'FORMAT REKAP'!AH1338</f>
        <v/>
      </c>
      <c r="E1401" s="394" t="str">
        <f>'FORMAT REKAP'!AM1338</f>
        <v/>
      </c>
      <c r="F1401" s="395" t="str">
        <f>'FORMAT REKAP'!AN1338</f>
        <v/>
      </c>
      <c r="G1401" s="394" t="str">
        <f>'FORMAT REKAP'!AQ1338</f>
        <v/>
      </c>
      <c r="H1401" s="394">
        <f>'FORMAT REKAP'!AS1338</f>
        <v>0</v>
      </c>
      <c r="I1401" s="394">
        <f>'FORMAT REKAP'!AU1338</f>
        <v>0</v>
      </c>
      <c r="J1401" s="394">
        <f>'FORMAT REKAP'!AY1338</f>
        <v>0</v>
      </c>
      <c r="K1401" s="395">
        <f>'FORMAT REKAP'!BA1338</f>
        <v>0</v>
      </c>
      <c r="L1401" s="395" t="str">
        <f>'FORMAT REKAP'!BD1338</f>
        <v/>
      </c>
      <c r="M1401" s="394" t="str">
        <f>'FORMAT REKAP'!BE1338&amp;"/"&amp;'FORMAT REKAP'!BF1338</f>
        <v>/</v>
      </c>
      <c r="P1401" s="394">
        <f>'FORMAT REKAP'!AW1338</f>
        <v>0</v>
      </c>
      <c r="Q1401" s="395" t="str">
        <f>'FORMAT REKAP'!BI1338</f>
        <v/>
      </c>
      <c r="R1401" s="394" t="str">
        <f>'FORMAT REKAP'!BJ1338</f>
        <v/>
      </c>
      <c r="S1401" s="393" t="str">
        <f>'FORMAT REKAP'!BK1338</f>
        <v/>
      </c>
    </row>
    <row r="1402" spans="3:19" x14ac:dyDescent="0.25">
      <c r="C1402" s="394" t="str">
        <f>'FORMAT REKAP'!H1339&amp;"/"&amp;'FORMAT REKAP'!I1339</f>
        <v>/</v>
      </c>
      <c r="D1402" s="394" t="str">
        <f>'FORMAT REKAP'!AH1339</f>
        <v/>
      </c>
      <c r="E1402" s="394" t="str">
        <f>'FORMAT REKAP'!AM1339</f>
        <v/>
      </c>
      <c r="F1402" s="395" t="str">
        <f>'FORMAT REKAP'!AN1339</f>
        <v/>
      </c>
      <c r="G1402" s="394" t="str">
        <f>'FORMAT REKAP'!AQ1339</f>
        <v/>
      </c>
      <c r="H1402" s="394">
        <f>'FORMAT REKAP'!AS1339</f>
        <v>0</v>
      </c>
      <c r="I1402" s="394">
        <f>'FORMAT REKAP'!AU1339</f>
        <v>0</v>
      </c>
      <c r="J1402" s="394">
        <f>'FORMAT REKAP'!AY1339</f>
        <v>0</v>
      </c>
      <c r="K1402" s="395">
        <f>'FORMAT REKAP'!BA1339</f>
        <v>0</v>
      </c>
      <c r="L1402" s="395" t="str">
        <f>'FORMAT REKAP'!BD1339</f>
        <v/>
      </c>
      <c r="M1402" s="394" t="str">
        <f>'FORMAT REKAP'!BE1339&amp;"/"&amp;'FORMAT REKAP'!BF1339</f>
        <v>/</v>
      </c>
      <c r="P1402" s="394">
        <f>'FORMAT REKAP'!AW1339</f>
        <v>0</v>
      </c>
      <c r="Q1402" s="395" t="str">
        <f>'FORMAT REKAP'!BI1339</f>
        <v/>
      </c>
      <c r="R1402" s="394" t="str">
        <f>'FORMAT REKAP'!BJ1339</f>
        <v/>
      </c>
      <c r="S1402" s="393" t="str">
        <f>'FORMAT REKAP'!BK1339</f>
        <v/>
      </c>
    </row>
    <row r="1403" spans="3:19" x14ac:dyDescent="0.25">
      <c r="C1403" s="394" t="str">
        <f>'FORMAT REKAP'!H1340&amp;"/"&amp;'FORMAT REKAP'!I1340</f>
        <v>/</v>
      </c>
      <c r="D1403" s="394" t="str">
        <f>'FORMAT REKAP'!AH1340</f>
        <v/>
      </c>
      <c r="E1403" s="394" t="str">
        <f>'FORMAT REKAP'!AM1340</f>
        <v/>
      </c>
      <c r="F1403" s="395" t="str">
        <f>'FORMAT REKAP'!AN1340</f>
        <v/>
      </c>
      <c r="G1403" s="394" t="str">
        <f>'FORMAT REKAP'!AQ1340</f>
        <v/>
      </c>
      <c r="H1403" s="394">
        <f>'FORMAT REKAP'!AS1340</f>
        <v>0</v>
      </c>
      <c r="I1403" s="394">
        <f>'FORMAT REKAP'!AU1340</f>
        <v>0</v>
      </c>
      <c r="J1403" s="394">
        <f>'FORMAT REKAP'!AY1340</f>
        <v>0</v>
      </c>
      <c r="K1403" s="395">
        <f>'FORMAT REKAP'!BA1340</f>
        <v>0</v>
      </c>
      <c r="L1403" s="395" t="str">
        <f>'FORMAT REKAP'!BD1340</f>
        <v/>
      </c>
      <c r="M1403" s="394" t="str">
        <f>'FORMAT REKAP'!BE1340&amp;"/"&amp;'FORMAT REKAP'!BF1340</f>
        <v>/</v>
      </c>
      <c r="P1403" s="394">
        <f>'FORMAT REKAP'!AW1340</f>
        <v>0</v>
      </c>
      <c r="Q1403" s="395" t="str">
        <f>'FORMAT REKAP'!BI1340</f>
        <v/>
      </c>
      <c r="R1403" s="394" t="str">
        <f>'FORMAT REKAP'!BJ1340</f>
        <v/>
      </c>
      <c r="S1403" s="393" t="str">
        <f>'FORMAT REKAP'!BK1340</f>
        <v/>
      </c>
    </row>
    <row r="1404" spans="3:19" x14ac:dyDescent="0.25">
      <c r="C1404" s="394" t="str">
        <f>'FORMAT REKAP'!H1341&amp;"/"&amp;'FORMAT REKAP'!I1341</f>
        <v>/</v>
      </c>
      <c r="D1404" s="394" t="str">
        <f>'FORMAT REKAP'!AH1341</f>
        <v/>
      </c>
      <c r="E1404" s="394" t="str">
        <f>'FORMAT REKAP'!AM1341</f>
        <v/>
      </c>
      <c r="F1404" s="395" t="str">
        <f>'FORMAT REKAP'!AN1341</f>
        <v/>
      </c>
      <c r="G1404" s="394" t="str">
        <f>'FORMAT REKAP'!AQ1341</f>
        <v/>
      </c>
      <c r="H1404" s="394">
        <f>'FORMAT REKAP'!AS1341</f>
        <v>0</v>
      </c>
      <c r="I1404" s="394">
        <f>'FORMAT REKAP'!AU1341</f>
        <v>0</v>
      </c>
      <c r="J1404" s="394">
        <f>'FORMAT REKAP'!AY1341</f>
        <v>0</v>
      </c>
      <c r="K1404" s="395">
        <f>'FORMAT REKAP'!BA1341</f>
        <v>0</v>
      </c>
      <c r="L1404" s="395" t="str">
        <f>'FORMAT REKAP'!BD1341</f>
        <v/>
      </c>
      <c r="M1404" s="394" t="str">
        <f>'FORMAT REKAP'!BE1341&amp;"/"&amp;'FORMAT REKAP'!BF1341</f>
        <v>/</v>
      </c>
      <c r="P1404" s="394">
        <f>'FORMAT REKAP'!AW1341</f>
        <v>0</v>
      </c>
      <c r="Q1404" s="395" t="str">
        <f>'FORMAT REKAP'!BI1341</f>
        <v/>
      </c>
      <c r="R1404" s="394" t="str">
        <f>'FORMAT REKAP'!BJ1341</f>
        <v/>
      </c>
      <c r="S1404" s="393" t="str">
        <f>'FORMAT REKAP'!BK1341</f>
        <v/>
      </c>
    </row>
    <row r="1405" spans="3:19" x14ac:dyDescent="0.25">
      <c r="C1405" s="394" t="str">
        <f>'FORMAT REKAP'!H1342&amp;"/"&amp;'FORMAT REKAP'!I1342</f>
        <v>/</v>
      </c>
      <c r="D1405" s="394" t="str">
        <f>'FORMAT REKAP'!AH1342</f>
        <v/>
      </c>
      <c r="E1405" s="394" t="str">
        <f>'FORMAT REKAP'!AM1342</f>
        <v/>
      </c>
      <c r="F1405" s="395" t="str">
        <f>'FORMAT REKAP'!AN1342</f>
        <v/>
      </c>
      <c r="G1405" s="394" t="str">
        <f>'FORMAT REKAP'!AQ1342</f>
        <v/>
      </c>
      <c r="H1405" s="394">
        <f>'FORMAT REKAP'!AS1342</f>
        <v>0</v>
      </c>
      <c r="I1405" s="394">
        <f>'FORMAT REKAP'!AU1342</f>
        <v>0</v>
      </c>
      <c r="J1405" s="394">
        <f>'FORMAT REKAP'!AY1342</f>
        <v>0</v>
      </c>
      <c r="K1405" s="395">
        <f>'FORMAT REKAP'!BA1342</f>
        <v>0</v>
      </c>
      <c r="L1405" s="395" t="str">
        <f>'FORMAT REKAP'!BD1342</f>
        <v/>
      </c>
      <c r="M1405" s="394" t="str">
        <f>'FORMAT REKAP'!BE1342&amp;"/"&amp;'FORMAT REKAP'!BF1342</f>
        <v>/</v>
      </c>
      <c r="P1405" s="394">
        <f>'FORMAT REKAP'!AW1342</f>
        <v>0</v>
      </c>
      <c r="Q1405" s="395" t="str">
        <f>'FORMAT REKAP'!BI1342</f>
        <v/>
      </c>
      <c r="R1405" s="394" t="str">
        <f>'FORMAT REKAP'!BJ1342</f>
        <v/>
      </c>
      <c r="S1405" s="393" t="str">
        <f>'FORMAT REKAP'!BK1342</f>
        <v/>
      </c>
    </row>
    <row r="1406" spans="3:19" x14ac:dyDescent="0.25">
      <c r="C1406" s="394" t="str">
        <f>'FORMAT REKAP'!H1343&amp;"/"&amp;'FORMAT REKAP'!I1343</f>
        <v>/</v>
      </c>
      <c r="D1406" s="394" t="str">
        <f>'FORMAT REKAP'!AH1343</f>
        <v/>
      </c>
      <c r="E1406" s="394" t="str">
        <f>'FORMAT REKAP'!AM1343</f>
        <v/>
      </c>
      <c r="F1406" s="395" t="str">
        <f>'FORMAT REKAP'!AN1343</f>
        <v/>
      </c>
      <c r="G1406" s="394" t="str">
        <f>'FORMAT REKAP'!AQ1343</f>
        <v/>
      </c>
      <c r="H1406" s="394">
        <f>'FORMAT REKAP'!AS1343</f>
        <v>0</v>
      </c>
      <c r="I1406" s="394">
        <f>'FORMAT REKAP'!AU1343</f>
        <v>0</v>
      </c>
      <c r="J1406" s="394">
        <f>'FORMAT REKAP'!AY1343</f>
        <v>0</v>
      </c>
      <c r="K1406" s="395">
        <f>'FORMAT REKAP'!BA1343</f>
        <v>0</v>
      </c>
      <c r="L1406" s="395" t="str">
        <f>'FORMAT REKAP'!BD1343</f>
        <v/>
      </c>
      <c r="M1406" s="394" t="str">
        <f>'FORMAT REKAP'!BE1343&amp;"/"&amp;'FORMAT REKAP'!BF1343</f>
        <v>/</v>
      </c>
      <c r="P1406" s="394">
        <f>'FORMAT REKAP'!AW1343</f>
        <v>0</v>
      </c>
      <c r="Q1406" s="395" t="str">
        <f>'FORMAT REKAP'!BI1343</f>
        <v/>
      </c>
      <c r="R1406" s="394" t="str">
        <f>'FORMAT REKAP'!BJ1343</f>
        <v/>
      </c>
      <c r="S1406" s="393" t="str">
        <f>'FORMAT REKAP'!BK1343</f>
        <v/>
      </c>
    </row>
    <row r="1407" spans="3:19" x14ac:dyDescent="0.25">
      <c r="C1407" s="394" t="str">
        <f>'FORMAT REKAP'!H1344&amp;"/"&amp;'FORMAT REKAP'!I1344</f>
        <v>/</v>
      </c>
      <c r="D1407" s="394" t="str">
        <f>'FORMAT REKAP'!AH1344</f>
        <v/>
      </c>
      <c r="E1407" s="394" t="str">
        <f>'FORMAT REKAP'!AM1344</f>
        <v/>
      </c>
      <c r="F1407" s="395" t="str">
        <f>'FORMAT REKAP'!AN1344</f>
        <v/>
      </c>
      <c r="G1407" s="394" t="str">
        <f>'FORMAT REKAP'!AQ1344</f>
        <v/>
      </c>
      <c r="H1407" s="394">
        <f>'FORMAT REKAP'!AS1344</f>
        <v>0</v>
      </c>
      <c r="I1407" s="394">
        <f>'FORMAT REKAP'!AU1344</f>
        <v>0</v>
      </c>
      <c r="J1407" s="394">
        <f>'FORMAT REKAP'!AY1344</f>
        <v>0</v>
      </c>
      <c r="K1407" s="395">
        <f>'FORMAT REKAP'!BA1344</f>
        <v>0</v>
      </c>
      <c r="L1407" s="395" t="str">
        <f>'FORMAT REKAP'!BD1344</f>
        <v/>
      </c>
      <c r="M1407" s="394" t="str">
        <f>'FORMAT REKAP'!BE1344&amp;"/"&amp;'FORMAT REKAP'!BF1344</f>
        <v>/</v>
      </c>
      <c r="P1407" s="394">
        <f>'FORMAT REKAP'!AW1344</f>
        <v>0</v>
      </c>
      <c r="Q1407" s="395" t="str">
        <f>'FORMAT REKAP'!BI1344</f>
        <v/>
      </c>
      <c r="R1407" s="394" t="str">
        <f>'FORMAT REKAP'!BJ1344</f>
        <v/>
      </c>
      <c r="S1407" s="393" t="str">
        <f>'FORMAT REKAP'!BK1344</f>
        <v/>
      </c>
    </row>
    <row r="1408" spans="3:19" x14ac:dyDescent="0.25">
      <c r="C1408" s="394" t="str">
        <f>'FORMAT REKAP'!H1345&amp;"/"&amp;'FORMAT REKAP'!I1345</f>
        <v>/</v>
      </c>
      <c r="D1408" s="394" t="str">
        <f>'FORMAT REKAP'!AH1345</f>
        <v/>
      </c>
      <c r="E1408" s="394" t="str">
        <f>'FORMAT REKAP'!AM1345</f>
        <v/>
      </c>
      <c r="F1408" s="395" t="str">
        <f>'FORMAT REKAP'!AN1345</f>
        <v/>
      </c>
      <c r="G1408" s="394" t="str">
        <f>'FORMAT REKAP'!AQ1345</f>
        <v/>
      </c>
      <c r="H1408" s="394">
        <f>'FORMAT REKAP'!AS1345</f>
        <v>0</v>
      </c>
      <c r="I1408" s="394">
        <f>'FORMAT REKAP'!AU1345</f>
        <v>0</v>
      </c>
      <c r="J1408" s="394">
        <f>'FORMAT REKAP'!AY1345</f>
        <v>0</v>
      </c>
      <c r="K1408" s="395">
        <f>'FORMAT REKAP'!BA1345</f>
        <v>0</v>
      </c>
      <c r="L1408" s="395" t="str">
        <f>'FORMAT REKAP'!BD1345</f>
        <v/>
      </c>
      <c r="M1408" s="394" t="str">
        <f>'FORMAT REKAP'!BE1345&amp;"/"&amp;'FORMAT REKAP'!BF1345</f>
        <v>/</v>
      </c>
      <c r="P1408" s="394">
        <f>'FORMAT REKAP'!AW1345</f>
        <v>0</v>
      </c>
      <c r="Q1408" s="395" t="str">
        <f>'FORMAT REKAP'!BI1345</f>
        <v/>
      </c>
      <c r="R1408" s="394" t="str">
        <f>'FORMAT REKAP'!BJ1345</f>
        <v/>
      </c>
      <c r="S1408" s="393" t="str">
        <f>'FORMAT REKAP'!BK1345</f>
        <v/>
      </c>
    </row>
    <row r="1409" spans="3:19" x14ac:dyDescent="0.25">
      <c r="C1409" s="394" t="str">
        <f>'FORMAT REKAP'!H1346&amp;"/"&amp;'FORMAT REKAP'!I1346</f>
        <v>/</v>
      </c>
      <c r="D1409" s="394" t="str">
        <f>'FORMAT REKAP'!AH1346</f>
        <v/>
      </c>
      <c r="E1409" s="394" t="str">
        <f>'FORMAT REKAP'!AM1346</f>
        <v/>
      </c>
      <c r="F1409" s="395" t="str">
        <f>'FORMAT REKAP'!AN1346</f>
        <v/>
      </c>
      <c r="G1409" s="394" t="str">
        <f>'FORMAT REKAP'!AQ1346</f>
        <v/>
      </c>
      <c r="H1409" s="394">
        <f>'FORMAT REKAP'!AS1346</f>
        <v>0</v>
      </c>
      <c r="I1409" s="394">
        <f>'FORMAT REKAP'!AU1346</f>
        <v>0</v>
      </c>
      <c r="J1409" s="394">
        <f>'FORMAT REKAP'!AY1346</f>
        <v>0</v>
      </c>
      <c r="K1409" s="395">
        <f>'FORMAT REKAP'!BA1346</f>
        <v>0</v>
      </c>
      <c r="L1409" s="395" t="str">
        <f>'FORMAT REKAP'!BD1346</f>
        <v/>
      </c>
      <c r="M1409" s="394" t="str">
        <f>'FORMAT REKAP'!BE1346&amp;"/"&amp;'FORMAT REKAP'!BF1346</f>
        <v>/</v>
      </c>
      <c r="P1409" s="394">
        <f>'FORMAT REKAP'!AW1346</f>
        <v>0</v>
      </c>
      <c r="Q1409" s="395" t="str">
        <f>'FORMAT REKAP'!BI1346</f>
        <v/>
      </c>
      <c r="R1409" s="394" t="str">
        <f>'FORMAT REKAP'!BJ1346</f>
        <v/>
      </c>
      <c r="S1409" s="393" t="str">
        <f>'FORMAT REKAP'!BK1346</f>
        <v/>
      </c>
    </row>
    <row r="1410" spans="3:19" x14ac:dyDescent="0.25">
      <c r="C1410" s="394" t="str">
        <f>'FORMAT REKAP'!H1347&amp;"/"&amp;'FORMAT REKAP'!I1347</f>
        <v>/</v>
      </c>
      <c r="D1410" s="394" t="str">
        <f>'FORMAT REKAP'!AH1347</f>
        <v/>
      </c>
      <c r="E1410" s="394" t="str">
        <f>'FORMAT REKAP'!AM1347</f>
        <v/>
      </c>
      <c r="F1410" s="395" t="str">
        <f>'FORMAT REKAP'!AN1347</f>
        <v/>
      </c>
      <c r="G1410" s="394" t="str">
        <f>'FORMAT REKAP'!AQ1347</f>
        <v/>
      </c>
      <c r="H1410" s="394">
        <f>'FORMAT REKAP'!AS1347</f>
        <v>0</v>
      </c>
      <c r="I1410" s="394">
        <f>'FORMAT REKAP'!AU1347</f>
        <v>0</v>
      </c>
      <c r="J1410" s="394">
        <f>'FORMAT REKAP'!AY1347</f>
        <v>0</v>
      </c>
      <c r="K1410" s="395">
        <f>'FORMAT REKAP'!BA1347</f>
        <v>0</v>
      </c>
      <c r="L1410" s="395" t="str">
        <f>'FORMAT REKAP'!BD1347</f>
        <v/>
      </c>
      <c r="M1410" s="394" t="str">
        <f>'FORMAT REKAP'!BE1347&amp;"/"&amp;'FORMAT REKAP'!BF1347</f>
        <v>/</v>
      </c>
      <c r="P1410" s="394">
        <f>'FORMAT REKAP'!AW1347</f>
        <v>0</v>
      </c>
      <c r="Q1410" s="395" t="str">
        <f>'FORMAT REKAP'!BI1347</f>
        <v/>
      </c>
      <c r="R1410" s="394" t="str">
        <f>'FORMAT REKAP'!BJ1347</f>
        <v/>
      </c>
      <c r="S1410" s="393" t="str">
        <f>'FORMAT REKAP'!BK1347</f>
        <v/>
      </c>
    </row>
    <row r="1411" spans="3:19" x14ac:dyDescent="0.25">
      <c r="C1411" s="394" t="str">
        <f>'FORMAT REKAP'!H1348&amp;"/"&amp;'FORMAT REKAP'!I1348</f>
        <v>/</v>
      </c>
      <c r="D1411" s="394" t="str">
        <f>'FORMAT REKAP'!AH1348</f>
        <v/>
      </c>
      <c r="E1411" s="394" t="str">
        <f>'FORMAT REKAP'!AM1348</f>
        <v/>
      </c>
      <c r="F1411" s="395" t="str">
        <f>'FORMAT REKAP'!AN1348</f>
        <v/>
      </c>
      <c r="G1411" s="394" t="str">
        <f>'FORMAT REKAP'!AQ1348</f>
        <v/>
      </c>
      <c r="H1411" s="394">
        <f>'FORMAT REKAP'!AS1348</f>
        <v>0</v>
      </c>
      <c r="I1411" s="394">
        <f>'FORMAT REKAP'!AU1348</f>
        <v>0</v>
      </c>
      <c r="J1411" s="394">
        <f>'FORMAT REKAP'!AY1348</f>
        <v>0</v>
      </c>
      <c r="K1411" s="395">
        <f>'FORMAT REKAP'!BA1348</f>
        <v>0</v>
      </c>
      <c r="L1411" s="395" t="str">
        <f>'FORMAT REKAP'!BD1348</f>
        <v/>
      </c>
      <c r="M1411" s="394" t="str">
        <f>'FORMAT REKAP'!BE1348&amp;"/"&amp;'FORMAT REKAP'!BF1348</f>
        <v>/</v>
      </c>
      <c r="P1411" s="394">
        <f>'FORMAT REKAP'!AW1348</f>
        <v>0</v>
      </c>
      <c r="Q1411" s="395" t="str">
        <f>'FORMAT REKAP'!BI1348</f>
        <v/>
      </c>
      <c r="R1411" s="394" t="str">
        <f>'FORMAT REKAP'!BJ1348</f>
        <v/>
      </c>
      <c r="S1411" s="393" t="str">
        <f>'FORMAT REKAP'!BK1348</f>
        <v/>
      </c>
    </row>
    <row r="1412" spans="3:19" x14ac:dyDescent="0.25">
      <c r="C1412" s="394" t="str">
        <f>'FORMAT REKAP'!H1349&amp;"/"&amp;'FORMAT REKAP'!I1349</f>
        <v>/</v>
      </c>
      <c r="D1412" s="394" t="str">
        <f>'FORMAT REKAP'!AH1349</f>
        <v/>
      </c>
      <c r="E1412" s="394" t="str">
        <f>'FORMAT REKAP'!AM1349</f>
        <v/>
      </c>
      <c r="F1412" s="395" t="str">
        <f>'FORMAT REKAP'!AN1349</f>
        <v/>
      </c>
      <c r="G1412" s="394" t="str">
        <f>'FORMAT REKAP'!AQ1349</f>
        <v/>
      </c>
      <c r="H1412" s="394">
        <f>'FORMAT REKAP'!AS1349</f>
        <v>0</v>
      </c>
      <c r="I1412" s="394">
        <f>'FORMAT REKAP'!AU1349</f>
        <v>0</v>
      </c>
      <c r="J1412" s="394">
        <f>'FORMAT REKAP'!AY1349</f>
        <v>0</v>
      </c>
      <c r="K1412" s="395">
        <f>'FORMAT REKAP'!BA1349</f>
        <v>0</v>
      </c>
      <c r="L1412" s="395" t="str">
        <f>'FORMAT REKAP'!BD1349</f>
        <v/>
      </c>
      <c r="M1412" s="394" t="str">
        <f>'FORMAT REKAP'!BE1349&amp;"/"&amp;'FORMAT REKAP'!BF1349</f>
        <v>/</v>
      </c>
      <c r="P1412" s="394">
        <f>'FORMAT REKAP'!AW1349</f>
        <v>0</v>
      </c>
      <c r="Q1412" s="395" t="str">
        <f>'FORMAT REKAP'!BI1349</f>
        <v/>
      </c>
      <c r="R1412" s="394" t="str">
        <f>'FORMAT REKAP'!BJ1349</f>
        <v/>
      </c>
      <c r="S1412" s="393" t="str">
        <f>'FORMAT REKAP'!BK1349</f>
        <v/>
      </c>
    </row>
    <row r="1413" spans="3:19" x14ac:dyDescent="0.25">
      <c r="C1413" s="394" t="str">
        <f>'FORMAT REKAP'!H1350&amp;"/"&amp;'FORMAT REKAP'!I1350</f>
        <v>/</v>
      </c>
      <c r="D1413" s="394" t="str">
        <f>'FORMAT REKAP'!AH1350</f>
        <v/>
      </c>
      <c r="E1413" s="394" t="str">
        <f>'FORMAT REKAP'!AM1350</f>
        <v/>
      </c>
      <c r="F1413" s="395" t="str">
        <f>'FORMAT REKAP'!AN1350</f>
        <v/>
      </c>
      <c r="G1413" s="394" t="str">
        <f>'FORMAT REKAP'!AQ1350</f>
        <v/>
      </c>
      <c r="H1413" s="394">
        <f>'FORMAT REKAP'!AS1350</f>
        <v>0</v>
      </c>
      <c r="I1413" s="394">
        <f>'FORMAT REKAP'!AU1350</f>
        <v>0</v>
      </c>
      <c r="J1413" s="394">
        <f>'FORMAT REKAP'!AY1350</f>
        <v>0</v>
      </c>
      <c r="K1413" s="395">
        <f>'FORMAT REKAP'!BA1350</f>
        <v>0</v>
      </c>
      <c r="L1413" s="395" t="str">
        <f>'FORMAT REKAP'!BD1350</f>
        <v/>
      </c>
      <c r="M1413" s="394" t="str">
        <f>'FORMAT REKAP'!BE1350&amp;"/"&amp;'FORMAT REKAP'!BF1350</f>
        <v>/</v>
      </c>
      <c r="P1413" s="394">
        <f>'FORMAT REKAP'!AW1350</f>
        <v>0</v>
      </c>
      <c r="Q1413" s="395" t="str">
        <f>'FORMAT REKAP'!BI1350</f>
        <v/>
      </c>
      <c r="R1413" s="394" t="str">
        <f>'FORMAT REKAP'!BJ1350</f>
        <v/>
      </c>
      <c r="S1413" s="393" t="str">
        <f>'FORMAT REKAP'!BK1350</f>
        <v/>
      </c>
    </row>
    <row r="1414" spans="3:19" x14ac:dyDescent="0.25">
      <c r="C1414" s="394" t="str">
        <f>'FORMAT REKAP'!H1351&amp;"/"&amp;'FORMAT REKAP'!I1351</f>
        <v>/</v>
      </c>
      <c r="D1414" s="394" t="str">
        <f>'FORMAT REKAP'!AH1351</f>
        <v/>
      </c>
      <c r="E1414" s="394" t="str">
        <f>'FORMAT REKAP'!AM1351</f>
        <v/>
      </c>
      <c r="F1414" s="395" t="str">
        <f>'FORMAT REKAP'!AN1351</f>
        <v/>
      </c>
      <c r="G1414" s="394" t="str">
        <f>'FORMAT REKAP'!AQ1351</f>
        <v/>
      </c>
      <c r="H1414" s="394">
        <f>'FORMAT REKAP'!AS1351</f>
        <v>0</v>
      </c>
      <c r="I1414" s="394">
        <f>'FORMAT REKAP'!AU1351</f>
        <v>0</v>
      </c>
      <c r="J1414" s="394">
        <f>'FORMAT REKAP'!AY1351</f>
        <v>0</v>
      </c>
      <c r="K1414" s="395">
        <f>'FORMAT REKAP'!BA1351</f>
        <v>0</v>
      </c>
      <c r="L1414" s="395" t="str">
        <f>'FORMAT REKAP'!BD1351</f>
        <v/>
      </c>
      <c r="M1414" s="394" t="str">
        <f>'FORMAT REKAP'!BE1351&amp;"/"&amp;'FORMAT REKAP'!BF1351</f>
        <v>/</v>
      </c>
      <c r="P1414" s="394">
        <f>'FORMAT REKAP'!AW1351</f>
        <v>0</v>
      </c>
      <c r="Q1414" s="395" t="str">
        <f>'FORMAT REKAP'!BI1351</f>
        <v/>
      </c>
      <c r="R1414" s="394" t="str">
        <f>'FORMAT REKAP'!BJ1351</f>
        <v/>
      </c>
      <c r="S1414" s="393" t="str">
        <f>'FORMAT REKAP'!BK1351</f>
        <v/>
      </c>
    </row>
    <row r="1415" spans="3:19" x14ac:dyDescent="0.25">
      <c r="C1415" s="394" t="str">
        <f>'FORMAT REKAP'!H1352&amp;"/"&amp;'FORMAT REKAP'!I1352</f>
        <v>/</v>
      </c>
      <c r="D1415" s="394" t="str">
        <f>'FORMAT REKAP'!AH1352</f>
        <v/>
      </c>
      <c r="E1415" s="394" t="str">
        <f>'FORMAT REKAP'!AM1352</f>
        <v/>
      </c>
      <c r="F1415" s="395" t="str">
        <f>'FORMAT REKAP'!AN1352</f>
        <v/>
      </c>
      <c r="G1415" s="394" t="str">
        <f>'FORMAT REKAP'!AQ1352</f>
        <v/>
      </c>
      <c r="H1415" s="394">
        <f>'FORMAT REKAP'!AS1352</f>
        <v>0</v>
      </c>
      <c r="I1415" s="394">
        <f>'FORMAT REKAP'!AU1352</f>
        <v>0</v>
      </c>
      <c r="J1415" s="394">
        <f>'FORMAT REKAP'!AY1352</f>
        <v>0</v>
      </c>
      <c r="K1415" s="395">
        <f>'FORMAT REKAP'!BA1352</f>
        <v>0</v>
      </c>
      <c r="L1415" s="395" t="str">
        <f>'FORMAT REKAP'!BD1352</f>
        <v/>
      </c>
      <c r="M1415" s="394" t="str">
        <f>'FORMAT REKAP'!BE1352&amp;"/"&amp;'FORMAT REKAP'!BF1352</f>
        <v>/</v>
      </c>
      <c r="P1415" s="394">
        <f>'FORMAT REKAP'!AW1352</f>
        <v>0</v>
      </c>
      <c r="Q1415" s="395" t="str">
        <f>'FORMAT REKAP'!BI1352</f>
        <v/>
      </c>
      <c r="R1415" s="394" t="str">
        <f>'FORMAT REKAP'!BJ1352</f>
        <v/>
      </c>
      <c r="S1415" s="393" t="str">
        <f>'FORMAT REKAP'!BK1352</f>
        <v/>
      </c>
    </row>
    <row r="1416" spans="3:19" x14ac:dyDescent="0.25">
      <c r="C1416" s="394" t="str">
        <f>'FORMAT REKAP'!H1353&amp;"/"&amp;'FORMAT REKAP'!I1353</f>
        <v>/</v>
      </c>
      <c r="D1416" s="394" t="str">
        <f>'FORMAT REKAP'!AH1353</f>
        <v/>
      </c>
      <c r="E1416" s="394" t="str">
        <f>'FORMAT REKAP'!AM1353</f>
        <v/>
      </c>
      <c r="F1416" s="395" t="str">
        <f>'FORMAT REKAP'!AN1353</f>
        <v/>
      </c>
      <c r="G1416" s="394" t="str">
        <f>'FORMAT REKAP'!AQ1353</f>
        <v/>
      </c>
      <c r="H1416" s="394">
        <f>'FORMAT REKAP'!AS1353</f>
        <v>0</v>
      </c>
      <c r="I1416" s="394">
        <f>'FORMAT REKAP'!AU1353</f>
        <v>0</v>
      </c>
      <c r="J1416" s="394">
        <f>'FORMAT REKAP'!AY1353</f>
        <v>0</v>
      </c>
      <c r="K1416" s="395">
        <f>'FORMAT REKAP'!BA1353</f>
        <v>0</v>
      </c>
      <c r="L1416" s="395" t="str">
        <f>'FORMAT REKAP'!BD1353</f>
        <v/>
      </c>
      <c r="M1416" s="394" t="str">
        <f>'FORMAT REKAP'!BE1353&amp;"/"&amp;'FORMAT REKAP'!BF1353</f>
        <v>/</v>
      </c>
      <c r="P1416" s="394">
        <f>'FORMAT REKAP'!AW1353</f>
        <v>0</v>
      </c>
      <c r="Q1416" s="395" t="str">
        <f>'FORMAT REKAP'!BI1353</f>
        <v/>
      </c>
      <c r="R1416" s="394" t="str">
        <f>'FORMAT REKAP'!BJ1353</f>
        <v/>
      </c>
      <c r="S1416" s="393" t="str">
        <f>'FORMAT REKAP'!BK1353</f>
        <v/>
      </c>
    </row>
    <row r="1417" spans="3:19" x14ac:dyDescent="0.25">
      <c r="C1417" s="394" t="str">
        <f>'FORMAT REKAP'!H1354&amp;"/"&amp;'FORMAT REKAP'!I1354</f>
        <v>/</v>
      </c>
      <c r="D1417" s="394" t="str">
        <f>'FORMAT REKAP'!AH1354</f>
        <v/>
      </c>
      <c r="E1417" s="394" t="str">
        <f>'FORMAT REKAP'!AM1354</f>
        <v/>
      </c>
      <c r="F1417" s="395" t="str">
        <f>'FORMAT REKAP'!AN1354</f>
        <v/>
      </c>
      <c r="G1417" s="394" t="str">
        <f>'FORMAT REKAP'!AQ1354</f>
        <v/>
      </c>
      <c r="H1417" s="394">
        <f>'FORMAT REKAP'!AS1354</f>
        <v>0</v>
      </c>
      <c r="I1417" s="394">
        <f>'FORMAT REKAP'!AU1354</f>
        <v>0</v>
      </c>
      <c r="J1417" s="394">
        <f>'FORMAT REKAP'!AY1354</f>
        <v>0</v>
      </c>
      <c r="K1417" s="395">
        <f>'FORMAT REKAP'!BA1354</f>
        <v>0</v>
      </c>
      <c r="L1417" s="395" t="str">
        <f>'FORMAT REKAP'!BD1354</f>
        <v/>
      </c>
      <c r="M1417" s="394" t="str">
        <f>'FORMAT REKAP'!BE1354&amp;"/"&amp;'FORMAT REKAP'!BF1354</f>
        <v>/</v>
      </c>
      <c r="P1417" s="394">
        <f>'FORMAT REKAP'!AW1354</f>
        <v>0</v>
      </c>
      <c r="Q1417" s="395" t="str">
        <f>'FORMAT REKAP'!BI1354</f>
        <v/>
      </c>
      <c r="R1417" s="394" t="str">
        <f>'FORMAT REKAP'!BJ1354</f>
        <v/>
      </c>
      <c r="S1417" s="393" t="str">
        <f>'FORMAT REKAP'!BK1354</f>
        <v/>
      </c>
    </row>
    <row r="1418" spans="3:19" x14ac:dyDescent="0.25">
      <c r="C1418" s="394" t="str">
        <f>'FORMAT REKAP'!H1355&amp;"/"&amp;'FORMAT REKAP'!I1355</f>
        <v>/</v>
      </c>
      <c r="D1418" s="394" t="str">
        <f>'FORMAT REKAP'!AH1355</f>
        <v/>
      </c>
      <c r="E1418" s="394" t="str">
        <f>'FORMAT REKAP'!AM1355</f>
        <v/>
      </c>
      <c r="F1418" s="395" t="str">
        <f>'FORMAT REKAP'!AN1355</f>
        <v/>
      </c>
      <c r="G1418" s="394" t="str">
        <f>'FORMAT REKAP'!AQ1355</f>
        <v/>
      </c>
      <c r="H1418" s="394">
        <f>'FORMAT REKAP'!AS1355</f>
        <v>0</v>
      </c>
      <c r="I1418" s="394">
        <f>'FORMAT REKAP'!AU1355</f>
        <v>0</v>
      </c>
      <c r="J1418" s="394">
        <f>'FORMAT REKAP'!AY1355</f>
        <v>0</v>
      </c>
      <c r="K1418" s="395">
        <f>'FORMAT REKAP'!BA1355</f>
        <v>0</v>
      </c>
      <c r="L1418" s="395" t="str">
        <f>'FORMAT REKAP'!BD1355</f>
        <v/>
      </c>
      <c r="M1418" s="394" t="str">
        <f>'FORMAT REKAP'!BE1355&amp;"/"&amp;'FORMAT REKAP'!BF1355</f>
        <v>/</v>
      </c>
      <c r="P1418" s="394">
        <f>'FORMAT REKAP'!AW1355</f>
        <v>0</v>
      </c>
      <c r="Q1418" s="395" t="str">
        <f>'FORMAT REKAP'!BI1355</f>
        <v/>
      </c>
      <c r="R1418" s="394" t="str">
        <f>'FORMAT REKAP'!BJ1355</f>
        <v/>
      </c>
      <c r="S1418" s="393" t="str">
        <f>'FORMAT REKAP'!BK1355</f>
        <v/>
      </c>
    </row>
    <row r="1419" spans="3:19" x14ac:dyDescent="0.25">
      <c r="C1419" s="394" t="str">
        <f>'FORMAT REKAP'!H1356&amp;"/"&amp;'FORMAT REKAP'!I1356</f>
        <v>/</v>
      </c>
      <c r="D1419" s="394" t="str">
        <f>'FORMAT REKAP'!AH1356</f>
        <v/>
      </c>
      <c r="E1419" s="394" t="str">
        <f>'FORMAT REKAP'!AM1356</f>
        <v/>
      </c>
      <c r="F1419" s="395" t="str">
        <f>'FORMAT REKAP'!AN1356</f>
        <v/>
      </c>
      <c r="G1419" s="394" t="str">
        <f>'FORMAT REKAP'!AQ1356</f>
        <v/>
      </c>
      <c r="H1419" s="394">
        <f>'FORMAT REKAP'!AS1356</f>
        <v>0</v>
      </c>
      <c r="I1419" s="394">
        <f>'FORMAT REKAP'!AU1356</f>
        <v>0</v>
      </c>
      <c r="J1419" s="394">
        <f>'FORMAT REKAP'!AY1356</f>
        <v>0</v>
      </c>
      <c r="K1419" s="395">
        <f>'FORMAT REKAP'!BA1356</f>
        <v>0</v>
      </c>
      <c r="L1419" s="395" t="str">
        <f>'FORMAT REKAP'!BD1356</f>
        <v/>
      </c>
      <c r="M1419" s="394" t="str">
        <f>'FORMAT REKAP'!BE1356&amp;"/"&amp;'FORMAT REKAP'!BF1356</f>
        <v>/</v>
      </c>
      <c r="P1419" s="394">
        <f>'FORMAT REKAP'!AW1356</f>
        <v>0</v>
      </c>
      <c r="Q1419" s="395" t="str">
        <f>'FORMAT REKAP'!BI1356</f>
        <v/>
      </c>
      <c r="R1419" s="394" t="str">
        <f>'FORMAT REKAP'!BJ1356</f>
        <v/>
      </c>
      <c r="S1419" s="393" t="str">
        <f>'FORMAT REKAP'!BK1356</f>
        <v/>
      </c>
    </row>
    <row r="1420" spans="3:19" x14ac:dyDescent="0.25">
      <c r="C1420" s="394" t="str">
        <f>'FORMAT REKAP'!H1357&amp;"/"&amp;'FORMAT REKAP'!I1357</f>
        <v>/</v>
      </c>
      <c r="D1420" s="394" t="str">
        <f>'FORMAT REKAP'!AH1357</f>
        <v/>
      </c>
      <c r="E1420" s="394" t="str">
        <f>'FORMAT REKAP'!AM1357</f>
        <v/>
      </c>
      <c r="F1420" s="395" t="str">
        <f>'FORMAT REKAP'!AN1357</f>
        <v/>
      </c>
      <c r="G1420" s="394" t="str">
        <f>'FORMAT REKAP'!AQ1357</f>
        <v/>
      </c>
      <c r="H1420" s="394">
        <f>'FORMAT REKAP'!AS1357</f>
        <v>0</v>
      </c>
      <c r="I1420" s="394">
        <f>'FORMAT REKAP'!AU1357</f>
        <v>0</v>
      </c>
      <c r="J1420" s="394">
        <f>'FORMAT REKAP'!AY1357</f>
        <v>0</v>
      </c>
      <c r="K1420" s="395">
        <f>'FORMAT REKAP'!BA1357</f>
        <v>0</v>
      </c>
      <c r="L1420" s="395" t="str">
        <f>'FORMAT REKAP'!BD1357</f>
        <v/>
      </c>
      <c r="M1420" s="394" t="str">
        <f>'FORMAT REKAP'!BE1357&amp;"/"&amp;'FORMAT REKAP'!BF1357</f>
        <v>/</v>
      </c>
      <c r="P1420" s="394">
        <f>'FORMAT REKAP'!AW1357</f>
        <v>0</v>
      </c>
      <c r="Q1420" s="395" t="str">
        <f>'FORMAT REKAP'!BI1357</f>
        <v/>
      </c>
      <c r="R1420" s="394" t="str">
        <f>'FORMAT REKAP'!BJ1357</f>
        <v/>
      </c>
      <c r="S1420" s="393" t="str">
        <f>'FORMAT REKAP'!BK1357</f>
        <v/>
      </c>
    </row>
    <row r="1421" spans="3:19" x14ac:dyDescent="0.25">
      <c r="C1421" s="394" t="str">
        <f>'FORMAT REKAP'!H1358&amp;"/"&amp;'FORMAT REKAP'!I1358</f>
        <v>/</v>
      </c>
      <c r="D1421" s="394" t="str">
        <f>'FORMAT REKAP'!AH1358</f>
        <v/>
      </c>
      <c r="E1421" s="394" t="str">
        <f>'FORMAT REKAP'!AM1358</f>
        <v/>
      </c>
      <c r="F1421" s="395" t="str">
        <f>'FORMAT REKAP'!AN1358</f>
        <v/>
      </c>
      <c r="G1421" s="394" t="str">
        <f>'FORMAT REKAP'!AQ1358</f>
        <v/>
      </c>
      <c r="H1421" s="394">
        <f>'FORMAT REKAP'!AS1358</f>
        <v>0</v>
      </c>
      <c r="I1421" s="394">
        <f>'FORMAT REKAP'!AU1358</f>
        <v>0</v>
      </c>
      <c r="J1421" s="394">
        <f>'FORMAT REKAP'!AY1358</f>
        <v>0</v>
      </c>
      <c r="K1421" s="395">
        <f>'FORMAT REKAP'!BA1358</f>
        <v>0</v>
      </c>
      <c r="L1421" s="395" t="str">
        <f>'FORMAT REKAP'!BD1358</f>
        <v/>
      </c>
      <c r="M1421" s="394" t="str">
        <f>'FORMAT REKAP'!BE1358&amp;"/"&amp;'FORMAT REKAP'!BF1358</f>
        <v>/</v>
      </c>
      <c r="P1421" s="394">
        <f>'FORMAT REKAP'!AW1358</f>
        <v>0</v>
      </c>
      <c r="Q1421" s="395" t="str">
        <f>'FORMAT REKAP'!BI1358</f>
        <v/>
      </c>
      <c r="R1421" s="394" t="str">
        <f>'FORMAT REKAP'!BJ1358</f>
        <v/>
      </c>
      <c r="S1421" s="393" t="str">
        <f>'FORMAT REKAP'!BK1358</f>
        <v/>
      </c>
    </row>
    <row r="1422" spans="3:19" x14ac:dyDescent="0.25">
      <c r="C1422" s="394" t="str">
        <f>'FORMAT REKAP'!H1359&amp;"/"&amp;'FORMAT REKAP'!I1359</f>
        <v>/</v>
      </c>
      <c r="D1422" s="394" t="str">
        <f>'FORMAT REKAP'!AH1359</f>
        <v/>
      </c>
      <c r="E1422" s="394" t="str">
        <f>'FORMAT REKAP'!AM1359</f>
        <v/>
      </c>
      <c r="F1422" s="395" t="str">
        <f>'FORMAT REKAP'!AN1359</f>
        <v/>
      </c>
      <c r="G1422" s="394" t="str">
        <f>'FORMAT REKAP'!AQ1359</f>
        <v/>
      </c>
      <c r="H1422" s="394">
        <f>'FORMAT REKAP'!AS1359</f>
        <v>0</v>
      </c>
      <c r="I1422" s="394">
        <f>'FORMAT REKAP'!AU1359</f>
        <v>0</v>
      </c>
      <c r="J1422" s="394">
        <f>'FORMAT REKAP'!AY1359</f>
        <v>0</v>
      </c>
      <c r="K1422" s="395">
        <f>'FORMAT REKAP'!BA1359</f>
        <v>0</v>
      </c>
      <c r="L1422" s="395" t="str">
        <f>'FORMAT REKAP'!BD1359</f>
        <v/>
      </c>
      <c r="M1422" s="394" t="str">
        <f>'FORMAT REKAP'!BE1359&amp;"/"&amp;'FORMAT REKAP'!BF1359</f>
        <v>/</v>
      </c>
      <c r="P1422" s="394">
        <f>'FORMAT REKAP'!AW1359</f>
        <v>0</v>
      </c>
      <c r="Q1422" s="395" t="str">
        <f>'FORMAT REKAP'!BI1359</f>
        <v/>
      </c>
      <c r="R1422" s="394" t="str">
        <f>'FORMAT REKAP'!BJ1359</f>
        <v/>
      </c>
      <c r="S1422" s="393" t="str">
        <f>'FORMAT REKAP'!BK1359</f>
        <v/>
      </c>
    </row>
    <row r="1423" spans="3:19" x14ac:dyDescent="0.25">
      <c r="C1423" s="394" t="str">
        <f>'FORMAT REKAP'!H1360&amp;"/"&amp;'FORMAT REKAP'!I1360</f>
        <v>/</v>
      </c>
      <c r="D1423" s="394" t="str">
        <f>'FORMAT REKAP'!AH1360</f>
        <v/>
      </c>
      <c r="E1423" s="394" t="str">
        <f>'FORMAT REKAP'!AM1360</f>
        <v/>
      </c>
      <c r="F1423" s="395" t="str">
        <f>'FORMAT REKAP'!AN1360</f>
        <v/>
      </c>
      <c r="G1423" s="394" t="str">
        <f>'FORMAT REKAP'!AQ1360</f>
        <v/>
      </c>
      <c r="H1423" s="394">
        <f>'FORMAT REKAP'!AS1360</f>
        <v>0</v>
      </c>
      <c r="I1423" s="394">
        <f>'FORMAT REKAP'!AU1360</f>
        <v>0</v>
      </c>
      <c r="J1423" s="394">
        <f>'FORMAT REKAP'!AY1360</f>
        <v>0</v>
      </c>
      <c r="K1423" s="395">
        <f>'FORMAT REKAP'!BA1360</f>
        <v>0</v>
      </c>
      <c r="L1423" s="395" t="str">
        <f>'FORMAT REKAP'!BD1360</f>
        <v/>
      </c>
      <c r="M1423" s="394" t="str">
        <f>'FORMAT REKAP'!BE1360&amp;"/"&amp;'FORMAT REKAP'!BF1360</f>
        <v>/</v>
      </c>
      <c r="P1423" s="394">
        <f>'FORMAT REKAP'!AW1360</f>
        <v>0</v>
      </c>
      <c r="Q1423" s="395" t="str">
        <f>'FORMAT REKAP'!BI1360</f>
        <v/>
      </c>
      <c r="R1423" s="394" t="str">
        <f>'FORMAT REKAP'!BJ1360</f>
        <v/>
      </c>
      <c r="S1423" s="393" t="str">
        <f>'FORMAT REKAP'!BK1360</f>
        <v/>
      </c>
    </row>
    <row r="1424" spans="3:19" x14ac:dyDescent="0.25">
      <c r="C1424" s="394" t="str">
        <f>'FORMAT REKAP'!H1361&amp;"/"&amp;'FORMAT REKAP'!I1361</f>
        <v>/</v>
      </c>
      <c r="D1424" s="394" t="str">
        <f>'FORMAT REKAP'!AH1361</f>
        <v/>
      </c>
      <c r="E1424" s="394" t="str">
        <f>'FORMAT REKAP'!AM1361</f>
        <v/>
      </c>
      <c r="F1424" s="395" t="str">
        <f>'FORMAT REKAP'!AN1361</f>
        <v/>
      </c>
      <c r="G1424" s="394" t="str">
        <f>'FORMAT REKAP'!AQ1361</f>
        <v/>
      </c>
      <c r="H1424" s="394">
        <f>'FORMAT REKAP'!AS1361</f>
        <v>0</v>
      </c>
      <c r="I1424" s="394">
        <f>'FORMAT REKAP'!AU1361</f>
        <v>0</v>
      </c>
      <c r="J1424" s="394">
        <f>'FORMAT REKAP'!AY1361</f>
        <v>0</v>
      </c>
      <c r="K1424" s="395">
        <f>'FORMAT REKAP'!BA1361</f>
        <v>0</v>
      </c>
      <c r="L1424" s="395" t="str">
        <f>'FORMAT REKAP'!BD1361</f>
        <v/>
      </c>
      <c r="M1424" s="394" t="str">
        <f>'FORMAT REKAP'!BE1361&amp;"/"&amp;'FORMAT REKAP'!BF1361</f>
        <v>/</v>
      </c>
      <c r="P1424" s="394">
        <f>'FORMAT REKAP'!AW1361</f>
        <v>0</v>
      </c>
      <c r="Q1424" s="395" t="str">
        <f>'FORMAT REKAP'!BI1361</f>
        <v/>
      </c>
      <c r="R1424" s="394" t="str">
        <f>'FORMAT REKAP'!BJ1361</f>
        <v/>
      </c>
      <c r="S1424" s="393" t="str">
        <f>'FORMAT REKAP'!BK1361</f>
        <v/>
      </c>
    </row>
    <row r="1425" spans="3:19" x14ac:dyDescent="0.25">
      <c r="C1425" s="394" t="str">
        <f>'FORMAT REKAP'!H1362&amp;"/"&amp;'FORMAT REKAP'!I1362</f>
        <v>/</v>
      </c>
      <c r="D1425" s="394" t="str">
        <f>'FORMAT REKAP'!AH1362</f>
        <v/>
      </c>
      <c r="E1425" s="394" t="str">
        <f>'FORMAT REKAP'!AM1362</f>
        <v/>
      </c>
      <c r="F1425" s="395" t="str">
        <f>'FORMAT REKAP'!AN1362</f>
        <v/>
      </c>
      <c r="G1425" s="394" t="str">
        <f>'FORMAT REKAP'!AQ1362</f>
        <v/>
      </c>
      <c r="H1425" s="394">
        <f>'FORMAT REKAP'!AS1362</f>
        <v>0</v>
      </c>
      <c r="I1425" s="394">
        <f>'FORMAT REKAP'!AU1362</f>
        <v>0</v>
      </c>
      <c r="J1425" s="394">
        <f>'FORMAT REKAP'!AY1362</f>
        <v>0</v>
      </c>
      <c r="K1425" s="395">
        <f>'FORMAT REKAP'!BA1362</f>
        <v>0</v>
      </c>
      <c r="L1425" s="395" t="str">
        <f>'FORMAT REKAP'!BD1362</f>
        <v/>
      </c>
      <c r="M1425" s="394" t="str">
        <f>'FORMAT REKAP'!BE1362&amp;"/"&amp;'FORMAT REKAP'!BF1362</f>
        <v>/</v>
      </c>
      <c r="P1425" s="394">
        <f>'FORMAT REKAP'!AW1362</f>
        <v>0</v>
      </c>
      <c r="Q1425" s="395" t="str">
        <f>'FORMAT REKAP'!BI1362</f>
        <v/>
      </c>
      <c r="R1425" s="394" t="str">
        <f>'FORMAT REKAP'!BJ1362</f>
        <v/>
      </c>
      <c r="S1425" s="393" t="str">
        <f>'FORMAT REKAP'!BK1362</f>
        <v/>
      </c>
    </row>
    <row r="1426" spans="3:19" x14ac:dyDescent="0.25">
      <c r="C1426" s="394" t="str">
        <f>'FORMAT REKAP'!H1363&amp;"/"&amp;'FORMAT REKAP'!I1363</f>
        <v>/</v>
      </c>
      <c r="D1426" s="394" t="str">
        <f>'FORMAT REKAP'!AH1363</f>
        <v/>
      </c>
      <c r="E1426" s="394" t="str">
        <f>'FORMAT REKAP'!AM1363</f>
        <v/>
      </c>
      <c r="F1426" s="395" t="str">
        <f>'FORMAT REKAP'!AN1363</f>
        <v/>
      </c>
      <c r="G1426" s="394" t="str">
        <f>'FORMAT REKAP'!AQ1363</f>
        <v/>
      </c>
      <c r="H1426" s="394">
        <f>'FORMAT REKAP'!AS1363</f>
        <v>0</v>
      </c>
      <c r="I1426" s="394">
        <f>'FORMAT REKAP'!AU1363</f>
        <v>0</v>
      </c>
      <c r="J1426" s="394">
        <f>'FORMAT REKAP'!AY1363</f>
        <v>0</v>
      </c>
      <c r="K1426" s="395">
        <f>'FORMAT REKAP'!BA1363</f>
        <v>0</v>
      </c>
      <c r="L1426" s="395" t="str">
        <f>'FORMAT REKAP'!BD1363</f>
        <v/>
      </c>
      <c r="M1426" s="394" t="str">
        <f>'FORMAT REKAP'!BE1363&amp;"/"&amp;'FORMAT REKAP'!BF1363</f>
        <v>/</v>
      </c>
      <c r="P1426" s="394">
        <f>'FORMAT REKAP'!AW1363</f>
        <v>0</v>
      </c>
      <c r="Q1426" s="395" t="str">
        <f>'FORMAT REKAP'!BI1363</f>
        <v/>
      </c>
      <c r="R1426" s="394" t="str">
        <f>'FORMAT REKAP'!BJ1363</f>
        <v/>
      </c>
      <c r="S1426" s="393" t="str">
        <f>'FORMAT REKAP'!BK1363</f>
        <v/>
      </c>
    </row>
    <row r="1427" spans="3:19" x14ac:dyDescent="0.25">
      <c r="C1427" s="394" t="str">
        <f>'FORMAT REKAP'!H1364&amp;"/"&amp;'FORMAT REKAP'!I1364</f>
        <v>/</v>
      </c>
      <c r="D1427" s="394" t="str">
        <f>'FORMAT REKAP'!AH1364</f>
        <v/>
      </c>
      <c r="E1427" s="394" t="str">
        <f>'FORMAT REKAP'!AM1364</f>
        <v/>
      </c>
      <c r="F1427" s="395" t="str">
        <f>'FORMAT REKAP'!AN1364</f>
        <v/>
      </c>
      <c r="G1427" s="394" t="str">
        <f>'FORMAT REKAP'!AQ1364</f>
        <v/>
      </c>
      <c r="H1427" s="394">
        <f>'FORMAT REKAP'!AS1364</f>
        <v>0</v>
      </c>
      <c r="I1427" s="394">
        <f>'FORMAT REKAP'!AU1364</f>
        <v>0</v>
      </c>
      <c r="J1427" s="394">
        <f>'FORMAT REKAP'!AY1364</f>
        <v>0</v>
      </c>
      <c r="K1427" s="395">
        <f>'FORMAT REKAP'!BA1364</f>
        <v>0</v>
      </c>
      <c r="L1427" s="395" t="str">
        <f>'FORMAT REKAP'!BD1364</f>
        <v/>
      </c>
      <c r="M1427" s="394" t="str">
        <f>'FORMAT REKAP'!BE1364&amp;"/"&amp;'FORMAT REKAP'!BF1364</f>
        <v>/</v>
      </c>
      <c r="P1427" s="394">
        <f>'FORMAT REKAP'!AW1364</f>
        <v>0</v>
      </c>
      <c r="Q1427" s="395" t="str">
        <f>'FORMAT REKAP'!BI1364</f>
        <v/>
      </c>
      <c r="R1427" s="394" t="str">
        <f>'FORMAT REKAP'!BJ1364</f>
        <v/>
      </c>
      <c r="S1427" s="393" t="str">
        <f>'FORMAT REKAP'!BK1364</f>
        <v/>
      </c>
    </row>
    <row r="1428" spans="3:19" x14ac:dyDescent="0.25">
      <c r="C1428" s="394" t="str">
        <f>'FORMAT REKAP'!H1365&amp;"/"&amp;'FORMAT REKAP'!I1365</f>
        <v>/</v>
      </c>
      <c r="D1428" s="394" t="str">
        <f>'FORMAT REKAP'!AH1365</f>
        <v/>
      </c>
      <c r="E1428" s="394" t="str">
        <f>'FORMAT REKAP'!AM1365</f>
        <v/>
      </c>
      <c r="F1428" s="395" t="str">
        <f>'FORMAT REKAP'!AN1365</f>
        <v/>
      </c>
      <c r="G1428" s="394" t="str">
        <f>'FORMAT REKAP'!AQ1365</f>
        <v/>
      </c>
      <c r="H1428" s="394">
        <f>'FORMAT REKAP'!AS1365</f>
        <v>0</v>
      </c>
      <c r="I1428" s="394">
        <f>'FORMAT REKAP'!AU1365</f>
        <v>0</v>
      </c>
      <c r="J1428" s="394">
        <f>'FORMAT REKAP'!AY1365</f>
        <v>0</v>
      </c>
      <c r="K1428" s="395">
        <f>'FORMAT REKAP'!BA1365</f>
        <v>0</v>
      </c>
      <c r="L1428" s="395" t="str">
        <f>'FORMAT REKAP'!BD1365</f>
        <v/>
      </c>
      <c r="M1428" s="394" t="str">
        <f>'FORMAT REKAP'!BE1365&amp;"/"&amp;'FORMAT REKAP'!BF1365</f>
        <v>/</v>
      </c>
      <c r="P1428" s="394">
        <f>'FORMAT REKAP'!AW1365</f>
        <v>0</v>
      </c>
      <c r="Q1428" s="395" t="str">
        <f>'FORMAT REKAP'!BI1365</f>
        <v/>
      </c>
      <c r="R1428" s="394" t="str">
        <f>'FORMAT REKAP'!BJ1365</f>
        <v/>
      </c>
      <c r="S1428" s="393" t="str">
        <f>'FORMAT REKAP'!BK1365</f>
        <v/>
      </c>
    </row>
    <row r="1429" spans="3:19" x14ac:dyDescent="0.25">
      <c r="C1429" s="394" t="str">
        <f>'FORMAT REKAP'!H1366&amp;"/"&amp;'FORMAT REKAP'!I1366</f>
        <v>/</v>
      </c>
      <c r="D1429" s="394" t="str">
        <f>'FORMAT REKAP'!AH1366</f>
        <v/>
      </c>
      <c r="E1429" s="394" t="str">
        <f>'FORMAT REKAP'!AM1366</f>
        <v/>
      </c>
      <c r="F1429" s="395" t="str">
        <f>'FORMAT REKAP'!AN1366</f>
        <v/>
      </c>
      <c r="G1429" s="394" t="str">
        <f>'FORMAT REKAP'!AQ1366</f>
        <v/>
      </c>
      <c r="H1429" s="394">
        <f>'FORMAT REKAP'!AS1366</f>
        <v>0</v>
      </c>
      <c r="I1429" s="394">
        <f>'FORMAT REKAP'!AU1366</f>
        <v>0</v>
      </c>
      <c r="J1429" s="394">
        <f>'FORMAT REKAP'!AY1366</f>
        <v>0</v>
      </c>
      <c r="K1429" s="395">
        <f>'FORMAT REKAP'!BA1366</f>
        <v>0</v>
      </c>
      <c r="L1429" s="395" t="str">
        <f>'FORMAT REKAP'!BD1366</f>
        <v/>
      </c>
      <c r="M1429" s="394" t="str">
        <f>'FORMAT REKAP'!BE1366&amp;"/"&amp;'FORMAT REKAP'!BF1366</f>
        <v>/</v>
      </c>
      <c r="P1429" s="394">
        <f>'FORMAT REKAP'!AW1366</f>
        <v>0</v>
      </c>
      <c r="Q1429" s="395" t="str">
        <f>'FORMAT REKAP'!BI1366</f>
        <v/>
      </c>
      <c r="R1429" s="394" t="str">
        <f>'FORMAT REKAP'!BJ1366</f>
        <v/>
      </c>
      <c r="S1429" s="393" t="str">
        <f>'FORMAT REKAP'!BK1366</f>
        <v/>
      </c>
    </row>
    <row r="1430" spans="3:19" x14ac:dyDescent="0.25">
      <c r="C1430" s="394" t="str">
        <f>'FORMAT REKAP'!H1367&amp;"/"&amp;'FORMAT REKAP'!I1367</f>
        <v>/</v>
      </c>
      <c r="D1430" s="394" t="str">
        <f>'FORMAT REKAP'!AH1367</f>
        <v/>
      </c>
      <c r="E1430" s="394" t="str">
        <f>'FORMAT REKAP'!AM1367</f>
        <v/>
      </c>
      <c r="F1430" s="395" t="str">
        <f>'FORMAT REKAP'!AN1367</f>
        <v/>
      </c>
      <c r="G1430" s="394" t="str">
        <f>'FORMAT REKAP'!AQ1367</f>
        <v/>
      </c>
      <c r="H1430" s="394">
        <f>'FORMAT REKAP'!AS1367</f>
        <v>0</v>
      </c>
      <c r="I1430" s="394">
        <f>'FORMAT REKAP'!AU1367</f>
        <v>0</v>
      </c>
      <c r="J1430" s="394">
        <f>'FORMAT REKAP'!AY1367</f>
        <v>0</v>
      </c>
      <c r="K1430" s="395">
        <f>'FORMAT REKAP'!BA1367</f>
        <v>0</v>
      </c>
      <c r="L1430" s="395" t="str">
        <f>'FORMAT REKAP'!BD1367</f>
        <v/>
      </c>
      <c r="M1430" s="394" t="str">
        <f>'FORMAT REKAP'!BE1367&amp;"/"&amp;'FORMAT REKAP'!BF1367</f>
        <v>/</v>
      </c>
      <c r="P1430" s="394">
        <f>'FORMAT REKAP'!AW1367</f>
        <v>0</v>
      </c>
      <c r="Q1430" s="395" t="str">
        <f>'FORMAT REKAP'!BI1367</f>
        <v/>
      </c>
      <c r="R1430" s="394" t="str">
        <f>'FORMAT REKAP'!BJ1367</f>
        <v/>
      </c>
      <c r="S1430" s="393" t="str">
        <f>'FORMAT REKAP'!BK1367</f>
        <v/>
      </c>
    </row>
    <row r="1431" spans="3:19" x14ac:dyDescent="0.25">
      <c r="C1431" s="394" t="str">
        <f>'FORMAT REKAP'!H1368&amp;"/"&amp;'FORMAT REKAP'!I1368</f>
        <v>/</v>
      </c>
      <c r="D1431" s="394" t="str">
        <f>'FORMAT REKAP'!AH1368</f>
        <v/>
      </c>
      <c r="E1431" s="394" t="str">
        <f>'FORMAT REKAP'!AM1368</f>
        <v/>
      </c>
      <c r="F1431" s="395" t="str">
        <f>'FORMAT REKAP'!AN1368</f>
        <v/>
      </c>
      <c r="G1431" s="394" t="str">
        <f>'FORMAT REKAP'!AQ1368</f>
        <v/>
      </c>
      <c r="H1431" s="394">
        <f>'FORMAT REKAP'!AS1368</f>
        <v>0</v>
      </c>
      <c r="I1431" s="394">
        <f>'FORMAT REKAP'!AU1368</f>
        <v>0</v>
      </c>
      <c r="J1431" s="394">
        <f>'FORMAT REKAP'!AY1368</f>
        <v>0</v>
      </c>
      <c r="K1431" s="395">
        <f>'FORMAT REKAP'!BA1368</f>
        <v>0</v>
      </c>
      <c r="L1431" s="395" t="str">
        <f>'FORMAT REKAP'!BD1368</f>
        <v/>
      </c>
      <c r="M1431" s="394" t="str">
        <f>'FORMAT REKAP'!BE1368&amp;"/"&amp;'FORMAT REKAP'!BF1368</f>
        <v>/</v>
      </c>
      <c r="P1431" s="394">
        <f>'FORMAT REKAP'!AW1368</f>
        <v>0</v>
      </c>
      <c r="Q1431" s="395" t="str">
        <f>'FORMAT REKAP'!BI1368</f>
        <v/>
      </c>
      <c r="R1431" s="394" t="str">
        <f>'FORMAT REKAP'!BJ1368</f>
        <v/>
      </c>
      <c r="S1431" s="393" t="str">
        <f>'FORMAT REKAP'!BK1368</f>
        <v/>
      </c>
    </row>
    <row r="1432" spans="3:19" x14ac:dyDescent="0.25">
      <c r="C1432" s="394" t="str">
        <f>'FORMAT REKAP'!H1369&amp;"/"&amp;'FORMAT REKAP'!I1369</f>
        <v>/</v>
      </c>
      <c r="D1432" s="394" t="str">
        <f>'FORMAT REKAP'!AH1369</f>
        <v/>
      </c>
      <c r="E1432" s="394" t="str">
        <f>'FORMAT REKAP'!AM1369</f>
        <v/>
      </c>
      <c r="F1432" s="395" t="str">
        <f>'FORMAT REKAP'!AN1369</f>
        <v/>
      </c>
      <c r="G1432" s="394" t="str">
        <f>'FORMAT REKAP'!AQ1369</f>
        <v/>
      </c>
      <c r="H1432" s="394">
        <f>'FORMAT REKAP'!AS1369</f>
        <v>0</v>
      </c>
      <c r="I1432" s="394">
        <f>'FORMAT REKAP'!AU1369</f>
        <v>0</v>
      </c>
      <c r="J1432" s="394">
        <f>'FORMAT REKAP'!AY1369</f>
        <v>0</v>
      </c>
      <c r="K1432" s="395">
        <f>'FORMAT REKAP'!BA1369</f>
        <v>0</v>
      </c>
      <c r="L1432" s="395" t="str">
        <f>'FORMAT REKAP'!BD1369</f>
        <v/>
      </c>
      <c r="M1432" s="394" t="str">
        <f>'FORMAT REKAP'!BE1369&amp;"/"&amp;'FORMAT REKAP'!BF1369</f>
        <v>/</v>
      </c>
      <c r="P1432" s="394">
        <f>'FORMAT REKAP'!AW1369</f>
        <v>0</v>
      </c>
      <c r="Q1432" s="395" t="str">
        <f>'FORMAT REKAP'!BI1369</f>
        <v/>
      </c>
      <c r="R1432" s="394" t="str">
        <f>'FORMAT REKAP'!BJ1369</f>
        <v/>
      </c>
      <c r="S1432" s="393" t="str">
        <f>'FORMAT REKAP'!BK1369</f>
        <v/>
      </c>
    </row>
    <row r="1433" spans="3:19" x14ac:dyDescent="0.25">
      <c r="C1433" s="394" t="str">
        <f>'FORMAT REKAP'!H1370&amp;"/"&amp;'FORMAT REKAP'!I1370</f>
        <v>/</v>
      </c>
      <c r="D1433" s="394" t="str">
        <f>'FORMAT REKAP'!AH1370</f>
        <v/>
      </c>
      <c r="E1433" s="394" t="str">
        <f>'FORMAT REKAP'!AM1370</f>
        <v/>
      </c>
      <c r="F1433" s="395" t="str">
        <f>'FORMAT REKAP'!AN1370</f>
        <v/>
      </c>
      <c r="G1433" s="394" t="str">
        <f>'FORMAT REKAP'!AQ1370</f>
        <v/>
      </c>
      <c r="H1433" s="394">
        <f>'FORMAT REKAP'!AS1370</f>
        <v>0</v>
      </c>
      <c r="I1433" s="394">
        <f>'FORMAT REKAP'!AU1370</f>
        <v>0</v>
      </c>
      <c r="J1433" s="394">
        <f>'FORMAT REKAP'!AY1370</f>
        <v>0</v>
      </c>
      <c r="K1433" s="395">
        <f>'FORMAT REKAP'!BA1370</f>
        <v>0</v>
      </c>
      <c r="L1433" s="395" t="str">
        <f>'FORMAT REKAP'!BD1370</f>
        <v/>
      </c>
      <c r="M1433" s="394" t="str">
        <f>'FORMAT REKAP'!BE1370&amp;"/"&amp;'FORMAT REKAP'!BF1370</f>
        <v>/</v>
      </c>
      <c r="P1433" s="394">
        <f>'FORMAT REKAP'!AW1370</f>
        <v>0</v>
      </c>
      <c r="Q1433" s="395" t="str">
        <f>'FORMAT REKAP'!BI1370</f>
        <v/>
      </c>
      <c r="R1433" s="394" t="str">
        <f>'FORMAT REKAP'!BJ1370</f>
        <v/>
      </c>
      <c r="S1433" s="393" t="str">
        <f>'FORMAT REKAP'!BK1370</f>
        <v/>
      </c>
    </row>
    <row r="1434" spans="3:19" x14ac:dyDescent="0.25">
      <c r="C1434" s="394" t="str">
        <f>'FORMAT REKAP'!H1371&amp;"/"&amp;'FORMAT REKAP'!I1371</f>
        <v>/</v>
      </c>
      <c r="D1434" s="394" t="str">
        <f>'FORMAT REKAP'!AH1371</f>
        <v/>
      </c>
      <c r="E1434" s="394" t="str">
        <f>'FORMAT REKAP'!AM1371</f>
        <v/>
      </c>
      <c r="F1434" s="395" t="str">
        <f>'FORMAT REKAP'!AN1371</f>
        <v/>
      </c>
      <c r="G1434" s="394" t="str">
        <f>'FORMAT REKAP'!AQ1371</f>
        <v/>
      </c>
      <c r="H1434" s="394">
        <f>'FORMAT REKAP'!AS1371</f>
        <v>0</v>
      </c>
      <c r="I1434" s="394">
        <f>'FORMAT REKAP'!AU1371</f>
        <v>0</v>
      </c>
      <c r="J1434" s="394">
        <f>'FORMAT REKAP'!AY1371</f>
        <v>0</v>
      </c>
      <c r="K1434" s="395">
        <f>'FORMAT REKAP'!BA1371</f>
        <v>0</v>
      </c>
      <c r="L1434" s="395" t="str">
        <f>'FORMAT REKAP'!BD1371</f>
        <v/>
      </c>
      <c r="M1434" s="394" t="str">
        <f>'FORMAT REKAP'!BE1371&amp;"/"&amp;'FORMAT REKAP'!BF1371</f>
        <v>/</v>
      </c>
      <c r="P1434" s="394">
        <f>'FORMAT REKAP'!AW1371</f>
        <v>0</v>
      </c>
      <c r="Q1434" s="395" t="str">
        <f>'FORMAT REKAP'!BI1371</f>
        <v/>
      </c>
      <c r="R1434" s="394" t="str">
        <f>'FORMAT REKAP'!BJ1371</f>
        <v/>
      </c>
      <c r="S1434" s="393" t="str">
        <f>'FORMAT REKAP'!BK1371</f>
        <v/>
      </c>
    </row>
    <row r="1435" spans="3:19" x14ac:dyDescent="0.25">
      <c r="C1435" s="394" t="str">
        <f>'FORMAT REKAP'!H1372&amp;"/"&amp;'FORMAT REKAP'!I1372</f>
        <v>/</v>
      </c>
      <c r="D1435" s="394" t="str">
        <f>'FORMAT REKAP'!AH1372</f>
        <v/>
      </c>
      <c r="E1435" s="394" t="str">
        <f>'FORMAT REKAP'!AM1372</f>
        <v/>
      </c>
      <c r="F1435" s="395" t="str">
        <f>'FORMAT REKAP'!AN1372</f>
        <v/>
      </c>
      <c r="G1435" s="394" t="str">
        <f>'FORMAT REKAP'!AQ1372</f>
        <v/>
      </c>
      <c r="H1435" s="394">
        <f>'FORMAT REKAP'!AS1372</f>
        <v>0</v>
      </c>
      <c r="I1435" s="394">
        <f>'FORMAT REKAP'!AU1372</f>
        <v>0</v>
      </c>
      <c r="J1435" s="394">
        <f>'FORMAT REKAP'!AY1372</f>
        <v>0</v>
      </c>
      <c r="K1435" s="395">
        <f>'FORMAT REKAP'!BA1372</f>
        <v>0</v>
      </c>
      <c r="L1435" s="395" t="str">
        <f>'FORMAT REKAP'!BD1372</f>
        <v/>
      </c>
      <c r="M1435" s="394" t="str">
        <f>'FORMAT REKAP'!BE1372&amp;"/"&amp;'FORMAT REKAP'!BF1372</f>
        <v>/</v>
      </c>
      <c r="P1435" s="394">
        <f>'FORMAT REKAP'!AW1372</f>
        <v>0</v>
      </c>
      <c r="Q1435" s="395" t="str">
        <f>'FORMAT REKAP'!BI1372</f>
        <v/>
      </c>
      <c r="R1435" s="394" t="str">
        <f>'FORMAT REKAP'!BJ1372</f>
        <v/>
      </c>
      <c r="S1435" s="393" t="str">
        <f>'FORMAT REKAP'!BK1372</f>
        <v/>
      </c>
    </row>
    <row r="1436" spans="3:19" x14ac:dyDescent="0.25">
      <c r="C1436" s="394" t="str">
        <f>'FORMAT REKAP'!H1373&amp;"/"&amp;'FORMAT REKAP'!I1373</f>
        <v>/</v>
      </c>
      <c r="D1436" s="394" t="str">
        <f>'FORMAT REKAP'!AH1373</f>
        <v/>
      </c>
      <c r="E1436" s="394" t="str">
        <f>'FORMAT REKAP'!AM1373</f>
        <v/>
      </c>
      <c r="F1436" s="395" t="str">
        <f>'FORMAT REKAP'!AN1373</f>
        <v/>
      </c>
      <c r="G1436" s="394" t="str">
        <f>'FORMAT REKAP'!AQ1373</f>
        <v/>
      </c>
      <c r="H1436" s="394">
        <f>'FORMAT REKAP'!AS1373</f>
        <v>0</v>
      </c>
      <c r="I1436" s="394">
        <f>'FORMAT REKAP'!AU1373</f>
        <v>0</v>
      </c>
      <c r="J1436" s="394">
        <f>'FORMAT REKAP'!AY1373</f>
        <v>0</v>
      </c>
      <c r="K1436" s="395">
        <f>'FORMAT REKAP'!BA1373</f>
        <v>0</v>
      </c>
      <c r="L1436" s="395" t="str">
        <f>'FORMAT REKAP'!BD1373</f>
        <v/>
      </c>
      <c r="M1436" s="394" t="str">
        <f>'FORMAT REKAP'!BE1373&amp;"/"&amp;'FORMAT REKAP'!BF1373</f>
        <v>/</v>
      </c>
      <c r="P1436" s="394">
        <f>'FORMAT REKAP'!AW1373</f>
        <v>0</v>
      </c>
      <c r="Q1436" s="395" t="str">
        <f>'FORMAT REKAP'!BI1373</f>
        <v/>
      </c>
      <c r="R1436" s="394" t="str">
        <f>'FORMAT REKAP'!BJ1373</f>
        <v/>
      </c>
      <c r="S1436" s="393" t="str">
        <f>'FORMAT REKAP'!BK1373</f>
        <v/>
      </c>
    </row>
    <row r="1437" spans="3:19" x14ac:dyDescent="0.25">
      <c r="C1437" s="394" t="str">
        <f>'FORMAT REKAP'!H1374&amp;"/"&amp;'FORMAT REKAP'!I1374</f>
        <v>/</v>
      </c>
      <c r="D1437" s="394" t="str">
        <f>'FORMAT REKAP'!AH1374</f>
        <v/>
      </c>
      <c r="E1437" s="394" t="str">
        <f>'FORMAT REKAP'!AM1374</f>
        <v/>
      </c>
      <c r="F1437" s="395" t="str">
        <f>'FORMAT REKAP'!AN1374</f>
        <v/>
      </c>
      <c r="G1437" s="394" t="str">
        <f>'FORMAT REKAP'!AQ1374</f>
        <v/>
      </c>
      <c r="H1437" s="394">
        <f>'FORMAT REKAP'!AS1374</f>
        <v>0</v>
      </c>
      <c r="I1437" s="394">
        <f>'FORMAT REKAP'!AU1374</f>
        <v>0</v>
      </c>
      <c r="J1437" s="394">
        <f>'FORMAT REKAP'!AY1374</f>
        <v>0</v>
      </c>
      <c r="K1437" s="395">
        <f>'FORMAT REKAP'!BA1374</f>
        <v>0</v>
      </c>
      <c r="L1437" s="395" t="str">
        <f>'FORMAT REKAP'!BD1374</f>
        <v/>
      </c>
      <c r="M1437" s="394" t="str">
        <f>'FORMAT REKAP'!BE1374&amp;"/"&amp;'FORMAT REKAP'!BF1374</f>
        <v>/</v>
      </c>
      <c r="P1437" s="394">
        <f>'FORMAT REKAP'!AW1374</f>
        <v>0</v>
      </c>
      <c r="Q1437" s="395" t="str">
        <f>'FORMAT REKAP'!BI1374</f>
        <v/>
      </c>
      <c r="R1437" s="394" t="str">
        <f>'FORMAT REKAP'!BJ1374</f>
        <v/>
      </c>
      <c r="S1437" s="393" t="str">
        <f>'FORMAT REKAP'!BK1374</f>
        <v/>
      </c>
    </row>
    <row r="1438" spans="3:19" x14ac:dyDescent="0.25">
      <c r="C1438" s="394" t="str">
        <f>'FORMAT REKAP'!H1375&amp;"/"&amp;'FORMAT REKAP'!I1375</f>
        <v>/</v>
      </c>
      <c r="D1438" s="394" t="str">
        <f>'FORMAT REKAP'!AH1375</f>
        <v/>
      </c>
      <c r="E1438" s="394" t="str">
        <f>'FORMAT REKAP'!AM1375</f>
        <v/>
      </c>
      <c r="F1438" s="395" t="str">
        <f>'FORMAT REKAP'!AN1375</f>
        <v/>
      </c>
      <c r="G1438" s="394" t="str">
        <f>'FORMAT REKAP'!AQ1375</f>
        <v/>
      </c>
      <c r="H1438" s="394">
        <f>'FORMAT REKAP'!AS1375</f>
        <v>0</v>
      </c>
      <c r="I1438" s="394">
        <f>'FORMAT REKAP'!AU1375</f>
        <v>0</v>
      </c>
      <c r="J1438" s="394">
        <f>'FORMAT REKAP'!AY1375</f>
        <v>0</v>
      </c>
      <c r="K1438" s="395">
        <f>'FORMAT REKAP'!BA1375</f>
        <v>0</v>
      </c>
      <c r="L1438" s="395" t="str">
        <f>'FORMAT REKAP'!BD1375</f>
        <v/>
      </c>
      <c r="M1438" s="394" t="str">
        <f>'FORMAT REKAP'!BE1375&amp;"/"&amp;'FORMAT REKAP'!BF1375</f>
        <v>/</v>
      </c>
      <c r="P1438" s="394">
        <f>'FORMAT REKAP'!AW1375</f>
        <v>0</v>
      </c>
      <c r="Q1438" s="395" t="str">
        <f>'FORMAT REKAP'!BI1375</f>
        <v/>
      </c>
      <c r="R1438" s="394" t="str">
        <f>'FORMAT REKAP'!BJ1375</f>
        <v/>
      </c>
      <c r="S1438" s="393" t="str">
        <f>'FORMAT REKAP'!BK1375</f>
        <v/>
      </c>
    </row>
    <row r="1439" spans="3:19" x14ac:dyDescent="0.25">
      <c r="C1439" s="394" t="str">
        <f>'FORMAT REKAP'!H1376&amp;"/"&amp;'FORMAT REKAP'!I1376</f>
        <v>/</v>
      </c>
      <c r="D1439" s="394" t="str">
        <f>'FORMAT REKAP'!AH1376</f>
        <v/>
      </c>
      <c r="E1439" s="394" t="str">
        <f>'FORMAT REKAP'!AM1376</f>
        <v/>
      </c>
      <c r="F1439" s="395" t="str">
        <f>'FORMAT REKAP'!AN1376</f>
        <v/>
      </c>
      <c r="G1439" s="394" t="str">
        <f>'FORMAT REKAP'!AQ1376</f>
        <v/>
      </c>
      <c r="H1439" s="394">
        <f>'FORMAT REKAP'!AS1376</f>
        <v>0</v>
      </c>
      <c r="I1439" s="394">
        <f>'FORMAT REKAP'!AU1376</f>
        <v>0</v>
      </c>
      <c r="J1439" s="394">
        <f>'FORMAT REKAP'!AY1376</f>
        <v>0</v>
      </c>
      <c r="K1439" s="395">
        <f>'FORMAT REKAP'!BA1376</f>
        <v>0</v>
      </c>
      <c r="L1439" s="395" t="str">
        <f>'FORMAT REKAP'!BD1376</f>
        <v/>
      </c>
      <c r="M1439" s="394" t="str">
        <f>'FORMAT REKAP'!BE1376&amp;"/"&amp;'FORMAT REKAP'!BF1376</f>
        <v>/</v>
      </c>
      <c r="P1439" s="394">
        <f>'FORMAT REKAP'!AW1376</f>
        <v>0</v>
      </c>
      <c r="Q1439" s="395" t="str">
        <f>'FORMAT REKAP'!BI1376</f>
        <v/>
      </c>
      <c r="R1439" s="394" t="str">
        <f>'FORMAT REKAP'!BJ1376</f>
        <v/>
      </c>
      <c r="S1439" s="393" t="str">
        <f>'FORMAT REKAP'!BK1376</f>
        <v/>
      </c>
    </row>
    <row r="1440" spans="3:19" x14ac:dyDescent="0.25">
      <c r="C1440" s="394" t="str">
        <f>'FORMAT REKAP'!H1377&amp;"/"&amp;'FORMAT REKAP'!I1377</f>
        <v>/</v>
      </c>
      <c r="D1440" s="394" t="str">
        <f>'FORMAT REKAP'!AH1377</f>
        <v/>
      </c>
      <c r="E1440" s="394" t="str">
        <f>'FORMAT REKAP'!AM1377</f>
        <v/>
      </c>
      <c r="F1440" s="395" t="str">
        <f>'FORMAT REKAP'!AN1377</f>
        <v/>
      </c>
      <c r="G1440" s="394" t="str">
        <f>'FORMAT REKAP'!AQ1377</f>
        <v/>
      </c>
      <c r="H1440" s="394">
        <f>'FORMAT REKAP'!AS1377</f>
        <v>0</v>
      </c>
      <c r="I1440" s="394">
        <f>'FORMAT REKAP'!AU1377</f>
        <v>0</v>
      </c>
      <c r="J1440" s="394">
        <f>'FORMAT REKAP'!AY1377</f>
        <v>0</v>
      </c>
      <c r="K1440" s="395">
        <f>'FORMAT REKAP'!BA1377</f>
        <v>0</v>
      </c>
      <c r="L1440" s="395" t="str">
        <f>'FORMAT REKAP'!BD1377</f>
        <v/>
      </c>
      <c r="M1440" s="394" t="str">
        <f>'FORMAT REKAP'!BE1377&amp;"/"&amp;'FORMAT REKAP'!BF1377</f>
        <v>/</v>
      </c>
      <c r="P1440" s="394">
        <f>'FORMAT REKAP'!AW1377</f>
        <v>0</v>
      </c>
      <c r="Q1440" s="395" t="str">
        <f>'FORMAT REKAP'!BI1377</f>
        <v/>
      </c>
      <c r="R1440" s="394" t="str">
        <f>'FORMAT REKAP'!BJ1377</f>
        <v/>
      </c>
      <c r="S1440" s="393" t="str">
        <f>'FORMAT REKAP'!BK1377</f>
        <v/>
      </c>
    </row>
    <row r="1441" spans="3:19" x14ac:dyDescent="0.25">
      <c r="C1441" s="394" t="str">
        <f>'FORMAT REKAP'!H1378&amp;"/"&amp;'FORMAT REKAP'!I1378</f>
        <v>/</v>
      </c>
      <c r="D1441" s="394" t="str">
        <f>'FORMAT REKAP'!AH1378</f>
        <v/>
      </c>
      <c r="E1441" s="394" t="str">
        <f>'FORMAT REKAP'!AM1378</f>
        <v/>
      </c>
      <c r="F1441" s="395" t="str">
        <f>'FORMAT REKAP'!AN1378</f>
        <v/>
      </c>
      <c r="G1441" s="394" t="str">
        <f>'FORMAT REKAP'!AQ1378</f>
        <v/>
      </c>
      <c r="H1441" s="394">
        <f>'FORMAT REKAP'!AS1378</f>
        <v>0</v>
      </c>
      <c r="I1441" s="394">
        <f>'FORMAT REKAP'!AU1378</f>
        <v>0</v>
      </c>
      <c r="J1441" s="394">
        <f>'FORMAT REKAP'!AY1378</f>
        <v>0</v>
      </c>
      <c r="K1441" s="395">
        <f>'FORMAT REKAP'!BA1378</f>
        <v>0</v>
      </c>
      <c r="L1441" s="395" t="str">
        <f>'FORMAT REKAP'!BD1378</f>
        <v/>
      </c>
      <c r="M1441" s="394" t="str">
        <f>'FORMAT REKAP'!BE1378&amp;"/"&amp;'FORMAT REKAP'!BF1378</f>
        <v>/</v>
      </c>
      <c r="P1441" s="394">
        <f>'FORMAT REKAP'!AW1378</f>
        <v>0</v>
      </c>
      <c r="Q1441" s="395" t="str">
        <f>'FORMAT REKAP'!BI1378</f>
        <v/>
      </c>
      <c r="R1441" s="394" t="str">
        <f>'FORMAT REKAP'!BJ1378</f>
        <v/>
      </c>
      <c r="S1441" s="393" t="str">
        <f>'FORMAT REKAP'!BK1378</f>
        <v/>
      </c>
    </row>
    <row r="1442" spans="3:19" x14ac:dyDescent="0.25">
      <c r="C1442" s="394" t="str">
        <f>'FORMAT REKAP'!H1379&amp;"/"&amp;'FORMAT REKAP'!I1379</f>
        <v>/</v>
      </c>
      <c r="D1442" s="394" t="str">
        <f>'FORMAT REKAP'!AH1379</f>
        <v/>
      </c>
      <c r="E1442" s="394" t="str">
        <f>'FORMAT REKAP'!AM1379</f>
        <v/>
      </c>
      <c r="F1442" s="395" t="str">
        <f>'FORMAT REKAP'!AN1379</f>
        <v/>
      </c>
      <c r="G1442" s="394" t="str">
        <f>'FORMAT REKAP'!AQ1379</f>
        <v/>
      </c>
      <c r="H1442" s="394">
        <f>'FORMAT REKAP'!AS1379</f>
        <v>0</v>
      </c>
      <c r="I1442" s="394">
        <f>'FORMAT REKAP'!AU1379</f>
        <v>0</v>
      </c>
      <c r="J1442" s="394">
        <f>'FORMAT REKAP'!AY1379</f>
        <v>0</v>
      </c>
      <c r="K1442" s="395">
        <f>'FORMAT REKAP'!BA1379</f>
        <v>0</v>
      </c>
      <c r="L1442" s="395" t="str">
        <f>'FORMAT REKAP'!BD1379</f>
        <v/>
      </c>
      <c r="M1442" s="394" t="str">
        <f>'FORMAT REKAP'!BE1379&amp;"/"&amp;'FORMAT REKAP'!BF1379</f>
        <v>/</v>
      </c>
      <c r="P1442" s="394">
        <f>'FORMAT REKAP'!AW1379</f>
        <v>0</v>
      </c>
      <c r="Q1442" s="395" t="str">
        <f>'FORMAT REKAP'!BI1379</f>
        <v/>
      </c>
      <c r="R1442" s="394" t="str">
        <f>'FORMAT REKAP'!BJ1379</f>
        <v/>
      </c>
      <c r="S1442" s="393" t="str">
        <f>'FORMAT REKAP'!BK1379</f>
        <v/>
      </c>
    </row>
    <row r="1443" spans="3:19" x14ac:dyDescent="0.25">
      <c r="C1443" s="394" t="str">
        <f>'FORMAT REKAP'!H1380&amp;"/"&amp;'FORMAT REKAP'!I1380</f>
        <v>/</v>
      </c>
      <c r="D1443" s="394" t="str">
        <f>'FORMAT REKAP'!AH1380</f>
        <v/>
      </c>
      <c r="E1443" s="394" t="str">
        <f>'FORMAT REKAP'!AM1380</f>
        <v/>
      </c>
      <c r="F1443" s="395" t="str">
        <f>'FORMAT REKAP'!AN1380</f>
        <v/>
      </c>
      <c r="G1443" s="394" t="str">
        <f>'FORMAT REKAP'!AQ1380</f>
        <v/>
      </c>
      <c r="H1443" s="394">
        <f>'FORMAT REKAP'!AS1380</f>
        <v>0</v>
      </c>
      <c r="I1443" s="394">
        <f>'FORMAT REKAP'!AU1380</f>
        <v>0</v>
      </c>
      <c r="J1443" s="394">
        <f>'FORMAT REKAP'!AY1380</f>
        <v>0</v>
      </c>
      <c r="K1443" s="395">
        <f>'FORMAT REKAP'!BA1380</f>
        <v>0</v>
      </c>
      <c r="L1443" s="395" t="str">
        <f>'FORMAT REKAP'!BD1380</f>
        <v/>
      </c>
      <c r="M1443" s="394" t="str">
        <f>'FORMAT REKAP'!BE1380&amp;"/"&amp;'FORMAT REKAP'!BF1380</f>
        <v>/</v>
      </c>
      <c r="P1443" s="394">
        <f>'FORMAT REKAP'!AW1380</f>
        <v>0</v>
      </c>
      <c r="Q1443" s="395" t="str">
        <f>'FORMAT REKAP'!BI1380</f>
        <v/>
      </c>
      <c r="R1443" s="394" t="str">
        <f>'FORMAT REKAP'!BJ1380</f>
        <v/>
      </c>
      <c r="S1443" s="393" t="str">
        <f>'FORMAT REKAP'!BK1380</f>
        <v/>
      </c>
    </row>
    <row r="1444" spans="3:19" x14ac:dyDescent="0.25">
      <c r="C1444" s="394" t="str">
        <f>'FORMAT REKAP'!H1381&amp;"/"&amp;'FORMAT REKAP'!I1381</f>
        <v>/</v>
      </c>
      <c r="D1444" s="394" t="str">
        <f>'FORMAT REKAP'!AH1381</f>
        <v/>
      </c>
      <c r="E1444" s="394" t="str">
        <f>'FORMAT REKAP'!AM1381</f>
        <v/>
      </c>
      <c r="F1444" s="395" t="str">
        <f>'FORMAT REKAP'!AN1381</f>
        <v/>
      </c>
      <c r="G1444" s="394" t="str">
        <f>'FORMAT REKAP'!AQ1381</f>
        <v/>
      </c>
      <c r="H1444" s="394">
        <f>'FORMAT REKAP'!AS1381</f>
        <v>0</v>
      </c>
      <c r="I1444" s="394">
        <f>'FORMAT REKAP'!AU1381</f>
        <v>0</v>
      </c>
      <c r="J1444" s="394">
        <f>'FORMAT REKAP'!AY1381</f>
        <v>0</v>
      </c>
      <c r="K1444" s="395">
        <f>'FORMAT REKAP'!BA1381</f>
        <v>0</v>
      </c>
      <c r="L1444" s="395" t="str">
        <f>'FORMAT REKAP'!BD1381</f>
        <v/>
      </c>
      <c r="M1444" s="394" t="str">
        <f>'FORMAT REKAP'!BE1381&amp;"/"&amp;'FORMAT REKAP'!BF1381</f>
        <v>/</v>
      </c>
      <c r="P1444" s="394">
        <f>'FORMAT REKAP'!AW1381</f>
        <v>0</v>
      </c>
      <c r="Q1444" s="395" t="str">
        <f>'FORMAT REKAP'!BI1381</f>
        <v/>
      </c>
      <c r="R1444" s="394" t="str">
        <f>'FORMAT REKAP'!BJ1381</f>
        <v/>
      </c>
      <c r="S1444" s="393" t="str">
        <f>'FORMAT REKAP'!BK1381</f>
        <v/>
      </c>
    </row>
    <row r="1445" spans="3:19" x14ac:dyDescent="0.25">
      <c r="C1445" s="394" t="str">
        <f>'FORMAT REKAP'!H1382&amp;"/"&amp;'FORMAT REKAP'!I1382</f>
        <v>/</v>
      </c>
      <c r="D1445" s="394" t="str">
        <f>'FORMAT REKAP'!AH1382</f>
        <v/>
      </c>
      <c r="E1445" s="394" t="str">
        <f>'FORMAT REKAP'!AM1382</f>
        <v/>
      </c>
      <c r="F1445" s="395" t="str">
        <f>'FORMAT REKAP'!AN1382</f>
        <v/>
      </c>
      <c r="G1445" s="394" t="str">
        <f>'FORMAT REKAP'!AQ1382</f>
        <v/>
      </c>
      <c r="H1445" s="394">
        <f>'FORMAT REKAP'!AS1382</f>
        <v>0</v>
      </c>
      <c r="I1445" s="394">
        <f>'FORMAT REKAP'!AU1382</f>
        <v>0</v>
      </c>
      <c r="J1445" s="394">
        <f>'FORMAT REKAP'!AY1382</f>
        <v>0</v>
      </c>
      <c r="K1445" s="395">
        <f>'FORMAT REKAP'!BA1382</f>
        <v>0</v>
      </c>
      <c r="L1445" s="395" t="str">
        <f>'FORMAT REKAP'!BD1382</f>
        <v/>
      </c>
      <c r="M1445" s="394" t="str">
        <f>'FORMAT REKAP'!BE1382&amp;"/"&amp;'FORMAT REKAP'!BF1382</f>
        <v>/</v>
      </c>
      <c r="P1445" s="394">
        <f>'FORMAT REKAP'!AW1382</f>
        <v>0</v>
      </c>
      <c r="Q1445" s="395" t="str">
        <f>'FORMAT REKAP'!BI1382</f>
        <v/>
      </c>
      <c r="R1445" s="394" t="str">
        <f>'FORMAT REKAP'!BJ1382</f>
        <v/>
      </c>
      <c r="S1445" s="393" t="str">
        <f>'FORMAT REKAP'!BK1382</f>
        <v/>
      </c>
    </row>
    <row r="1446" spans="3:19" x14ac:dyDescent="0.25">
      <c r="C1446" s="394" t="str">
        <f>'FORMAT REKAP'!H1383&amp;"/"&amp;'FORMAT REKAP'!I1383</f>
        <v>/</v>
      </c>
      <c r="D1446" s="394" t="str">
        <f>'FORMAT REKAP'!AH1383</f>
        <v/>
      </c>
      <c r="E1446" s="394" t="str">
        <f>'FORMAT REKAP'!AM1383</f>
        <v/>
      </c>
      <c r="F1446" s="395" t="str">
        <f>'FORMAT REKAP'!AN1383</f>
        <v/>
      </c>
      <c r="G1446" s="394" t="str">
        <f>'FORMAT REKAP'!AQ1383</f>
        <v/>
      </c>
      <c r="H1446" s="394">
        <f>'FORMAT REKAP'!AS1383</f>
        <v>0</v>
      </c>
      <c r="I1446" s="394">
        <f>'FORMAT REKAP'!AU1383</f>
        <v>0</v>
      </c>
      <c r="J1446" s="394">
        <f>'FORMAT REKAP'!AY1383</f>
        <v>0</v>
      </c>
      <c r="K1446" s="395">
        <f>'FORMAT REKAP'!BA1383</f>
        <v>0</v>
      </c>
      <c r="L1446" s="395" t="str">
        <f>'FORMAT REKAP'!BD1383</f>
        <v/>
      </c>
      <c r="M1446" s="394" t="str">
        <f>'FORMAT REKAP'!BE1383&amp;"/"&amp;'FORMAT REKAP'!BF1383</f>
        <v>/</v>
      </c>
      <c r="P1446" s="394">
        <f>'FORMAT REKAP'!AW1383</f>
        <v>0</v>
      </c>
      <c r="Q1446" s="395" t="str">
        <f>'FORMAT REKAP'!BI1383</f>
        <v/>
      </c>
      <c r="R1446" s="394" t="str">
        <f>'FORMAT REKAP'!BJ1383</f>
        <v/>
      </c>
      <c r="S1446" s="393" t="str">
        <f>'FORMAT REKAP'!BK1383</f>
        <v/>
      </c>
    </row>
    <row r="1447" spans="3:19" x14ac:dyDescent="0.25">
      <c r="C1447" s="394" t="str">
        <f>'FORMAT REKAP'!H1384&amp;"/"&amp;'FORMAT REKAP'!I1384</f>
        <v>/</v>
      </c>
      <c r="D1447" s="394" t="str">
        <f>'FORMAT REKAP'!AH1384</f>
        <v/>
      </c>
      <c r="E1447" s="394" t="str">
        <f>'FORMAT REKAP'!AM1384</f>
        <v/>
      </c>
      <c r="F1447" s="395" t="str">
        <f>'FORMAT REKAP'!AN1384</f>
        <v/>
      </c>
      <c r="G1447" s="394" t="str">
        <f>'FORMAT REKAP'!AQ1384</f>
        <v/>
      </c>
      <c r="H1447" s="394">
        <f>'FORMAT REKAP'!AS1384</f>
        <v>0</v>
      </c>
      <c r="I1447" s="394">
        <f>'FORMAT REKAP'!AU1384</f>
        <v>0</v>
      </c>
      <c r="J1447" s="394">
        <f>'FORMAT REKAP'!AY1384</f>
        <v>0</v>
      </c>
      <c r="K1447" s="395">
        <f>'FORMAT REKAP'!BA1384</f>
        <v>0</v>
      </c>
      <c r="L1447" s="395" t="str">
        <f>'FORMAT REKAP'!BD1384</f>
        <v/>
      </c>
      <c r="M1447" s="394" t="str">
        <f>'FORMAT REKAP'!BE1384&amp;"/"&amp;'FORMAT REKAP'!BF1384</f>
        <v>/</v>
      </c>
      <c r="P1447" s="394">
        <f>'FORMAT REKAP'!AW1384</f>
        <v>0</v>
      </c>
      <c r="Q1447" s="395" t="str">
        <f>'FORMAT REKAP'!BI1384</f>
        <v/>
      </c>
      <c r="R1447" s="394" t="str">
        <f>'FORMAT REKAP'!BJ1384</f>
        <v/>
      </c>
      <c r="S1447" s="393" t="str">
        <f>'FORMAT REKAP'!BK1384</f>
        <v/>
      </c>
    </row>
    <row r="1448" spans="3:19" x14ac:dyDescent="0.25">
      <c r="C1448" s="394" t="str">
        <f>'FORMAT REKAP'!H1385&amp;"/"&amp;'FORMAT REKAP'!I1385</f>
        <v>/</v>
      </c>
      <c r="D1448" s="394" t="str">
        <f>'FORMAT REKAP'!AH1385</f>
        <v/>
      </c>
      <c r="E1448" s="394" t="str">
        <f>'FORMAT REKAP'!AM1385</f>
        <v/>
      </c>
      <c r="F1448" s="395" t="str">
        <f>'FORMAT REKAP'!AN1385</f>
        <v/>
      </c>
      <c r="G1448" s="394" t="str">
        <f>'FORMAT REKAP'!AQ1385</f>
        <v/>
      </c>
      <c r="H1448" s="394">
        <f>'FORMAT REKAP'!AS1385</f>
        <v>0</v>
      </c>
      <c r="I1448" s="394">
        <f>'FORMAT REKAP'!AU1385</f>
        <v>0</v>
      </c>
      <c r="J1448" s="394">
        <f>'FORMAT REKAP'!AY1385</f>
        <v>0</v>
      </c>
      <c r="K1448" s="395">
        <f>'FORMAT REKAP'!BA1385</f>
        <v>0</v>
      </c>
      <c r="L1448" s="395" t="str">
        <f>'FORMAT REKAP'!BD1385</f>
        <v/>
      </c>
      <c r="M1448" s="394" t="str">
        <f>'FORMAT REKAP'!BE1385&amp;"/"&amp;'FORMAT REKAP'!BF1385</f>
        <v>/</v>
      </c>
      <c r="P1448" s="394">
        <f>'FORMAT REKAP'!AW1385</f>
        <v>0</v>
      </c>
      <c r="Q1448" s="395" t="str">
        <f>'FORMAT REKAP'!BI1385</f>
        <v/>
      </c>
      <c r="R1448" s="394" t="str">
        <f>'FORMAT REKAP'!BJ1385</f>
        <v/>
      </c>
      <c r="S1448" s="393" t="str">
        <f>'FORMAT REKAP'!BK1385</f>
        <v/>
      </c>
    </row>
    <row r="1449" spans="3:19" x14ac:dyDescent="0.25">
      <c r="C1449" s="394" t="str">
        <f>'FORMAT REKAP'!H1386&amp;"/"&amp;'FORMAT REKAP'!I1386</f>
        <v>/</v>
      </c>
      <c r="D1449" s="394" t="str">
        <f>'FORMAT REKAP'!AH1386</f>
        <v/>
      </c>
      <c r="E1449" s="394" t="str">
        <f>'FORMAT REKAP'!AM1386</f>
        <v/>
      </c>
      <c r="F1449" s="395" t="str">
        <f>'FORMAT REKAP'!AN1386</f>
        <v/>
      </c>
      <c r="G1449" s="394" t="str">
        <f>'FORMAT REKAP'!AQ1386</f>
        <v/>
      </c>
      <c r="H1449" s="394">
        <f>'FORMAT REKAP'!AS1386</f>
        <v>0</v>
      </c>
      <c r="I1449" s="394">
        <f>'FORMAT REKAP'!AU1386</f>
        <v>0</v>
      </c>
      <c r="J1449" s="394">
        <f>'FORMAT REKAP'!AY1386</f>
        <v>0</v>
      </c>
      <c r="K1449" s="395">
        <f>'FORMAT REKAP'!BA1386</f>
        <v>0</v>
      </c>
      <c r="L1449" s="395" t="str">
        <f>'FORMAT REKAP'!BD1386</f>
        <v/>
      </c>
      <c r="M1449" s="394" t="str">
        <f>'FORMAT REKAP'!BE1386&amp;"/"&amp;'FORMAT REKAP'!BF1386</f>
        <v>/</v>
      </c>
      <c r="P1449" s="394">
        <f>'FORMAT REKAP'!AW1386</f>
        <v>0</v>
      </c>
      <c r="Q1449" s="395" t="str">
        <f>'FORMAT REKAP'!BI1386</f>
        <v/>
      </c>
      <c r="R1449" s="394" t="str">
        <f>'FORMAT REKAP'!BJ1386</f>
        <v/>
      </c>
      <c r="S1449" s="393" t="str">
        <f>'FORMAT REKAP'!BK1386</f>
        <v/>
      </c>
    </row>
    <row r="1450" spans="3:19" x14ac:dyDescent="0.25">
      <c r="C1450" s="394" t="str">
        <f>'FORMAT REKAP'!H1387&amp;"/"&amp;'FORMAT REKAP'!I1387</f>
        <v>/</v>
      </c>
      <c r="D1450" s="394" t="str">
        <f>'FORMAT REKAP'!AH1387</f>
        <v/>
      </c>
      <c r="E1450" s="394" t="str">
        <f>'FORMAT REKAP'!AM1387</f>
        <v/>
      </c>
      <c r="F1450" s="395" t="str">
        <f>'FORMAT REKAP'!AN1387</f>
        <v/>
      </c>
      <c r="G1450" s="394" t="str">
        <f>'FORMAT REKAP'!AQ1387</f>
        <v/>
      </c>
      <c r="H1450" s="394">
        <f>'FORMAT REKAP'!AS1387</f>
        <v>0</v>
      </c>
      <c r="I1450" s="394">
        <f>'FORMAT REKAP'!AU1387</f>
        <v>0</v>
      </c>
      <c r="J1450" s="394">
        <f>'FORMAT REKAP'!AY1387</f>
        <v>0</v>
      </c>
      <c r="K1450" s="395">
        <f>'FORMAT REKAP'!BA1387</f>
        <v>0</v>
      </c>
      <c r="L1450" s="395" t="str">
        <f>'FORMAT REKAP'!BD1387</f>
        <v/>
      </c>
      <c r="M1450" s="394" t="str">
        <f>'FORMAT REKAP'!BE1387&amp;"/"&amp;'FORMAT REKAP'!BF1387</f>
        <v>/</v>
      </c>
      <c r="P1450" s="394">
        <f>'FORMAT REKAP'!AW1387</f>
        <v>0</v>
      </c>
      <c r="Q1450" s="395" t="str">
        <f>'FORMAT REKAP'!BI1387</f>
        <v/>
      </c>
      <c r="R1450" s="394" t="str">
        <f>'FORMAT REKAP'!BJ1387</f>
        <v/>
      </c>
      <c r="S1450" s="393" t="str">
        <f>'FORMAT REKAP'!BK1387</f>
        <v/>
      </c>
    </row>
    <row r="1451" spans="3:19" x14ac:dyDescent="0.25">
      <c r="C1451" s="394" t="str">
        <f>'FORMAT REKAP'!H1388&amp;"/"&amp;'FORMAT REKAP'!I1388</f>
        <v>/</v>
      </c>
      <c r="D1451" s="394" t="str">
        <f>'FORMAT REKAP'!AH1388</f>
        <v/>
      </c>
      <c r="E1451" s="394" t="str">
        <f>'FORMAT REKAP'!AM1388</f>
        <v/>
      </c>
      <c r="F1451" s="395" t="str">
        <f>'FORMAT REKAP'!AN1388</f>
        <v/>
      </c>
      <c r="G1451" s="394" t="str">
        <f>'FORMAT REKAP'!AQ1388</f>
        <v/>
      </c>
      <c r="H1451" s="394">
        <f>'FORMAT REKAP'!AS1388</f>
        <v>0</v>
      </c>
      <c r="I1451" s="394">
        <f>'FORMAT REKAP'!AU1388</f>
        <v>0</v>
      </c>
      <c r="J1451" s="394">
        <f>'FORMAT REKAP'!AY1388</f>
        <v>0</v>
      </c>
      <c r="K1451" s="395">
        <f>'FORMAT REKAP'!BA1388</f>
        <v>0</v>
      </c>
      <c r="L1451" s="395" t="str">
        <f>'FORMAT REKAP'!BD1388</f>
        <v/>
      </c>
      <c r="M1451" s="394" t="str">
        <f>'FORMAT REKAP'!BE1388&amp;"/"&amp;'FORMAT REKAP'!BF1388</f>
        <v>/</v>
      </c>
      <c r="P1451" s="394">
        <f>'FORMAT REKAP'!AW1388</f>
        <v>0</v>
      </c>
      <c r="Q1451" s="395" t="str">
        <f>'FORMAT REKAP'!BI1388</f>
        <v/>
      </c>
      <c r="R1451" s="394" t="str">
        <f>'FORMAT REKAP'!BJ1388</f>
        <v/>
      </c>
      <c r="S1451" s="393" t="str">
        <f>'FORMAT REKAP'!BK1388</f>
        <v/>
      </c>
    </row>
    <row r="1452" spans="3:19" x14ac:dyDescent="0.25">
      <c r="C1452" s="394" t="str">
        <f>'FORMAT REKAP'!H1389&amp;"/"&amp;'FORMAT REKAP'!I1389</f>
        <v>/</v>
      </c>
      <c r="D1452" s="394" t="str">
        <f>'FORMAT REKAP'!AH1389</f>
        <v/>
      </c>
      <c r="E1452" s="394" t="str">
        <f>'FORMAT REKAP'!AM1389</f>
        <v/>
      </c>
      <c r="F1452" s="395" t="str">
        <f>'FORMAT REKAP'!AN1389</f>
        <v/>
      </c>
      <c r="G1452" s="394" t="str">
        <f>'FORMAT REKAP'!AQ1389</f>
        <v/>
      </c>
      <c r="H1452" s="394">
        <f>'FORMAT REKAP'!AS1389</f>
        <v>0</v>
      </c>
      <c r="I1452" s="394">
        <f>'FORMAT REKAP'!AU1389</f>
        <v>0</v>
      </c>
      <c r="J1452" s="394">
        <f>'FORMAT REKAP'!AY1389</f>
        <v>0</v>
      </c>
      <c r="K1452" s="395">
        <f>'FORMAT REKAP'!BA1389</f>
        <v>0</v>
      </c>
      <c r="L1452" s="395" t="str">
        <f>'FORMAT REKAP'!BD1389</f>
        <v/>
      </c>
      <c r="M1452" s="394" t="str">
        <f>'FORMAT REKAP'!BE1389&amp;"/"&amp;'FORMAT REKAP'!BF1389</f>
        <v>/</v>
      </c>
      <c r="P1452" s="394">
        <f>'FORMAT REKAP'!AW1389</f>
        <v>0</v>
      </c>
      <c r="Q1452" s="395" t="str">
        <f>'FORMAT REKAP'!BI1389</f>
        <v/>
      </c>
      <c r="R1452" s="394" t="str">
        <f>'FORMAT REKAP'!BJ1389</f>
        <v/>
      </c>
      <c r="S1452" s="393" t="str">
        <f>'FORMAT REKAP'!BK1389</f>
        <v/>
      </c>
    </row>
    <row r="1453" spans="3:19" x14ac:dyDescent="0.25">
      <c r="C1453" s="394" t="str">
        <f>'FORMAT REKAP'!H1390&amp;"/"&amp;'FORMAT REKAP'!I1390</f>
        <v>/</v>
      </c>
      <c r="D1453" s="394" t="str">
        <f>'FORMAT REKAP'!AH1390</f>
        <v/>
      </c>
      <c r="E1453" s="394" t="str">
        <f>'FORMAT REKAP'!AM1390</f>
        <v/>
      </c>
      <c r="F1453" s="395" t="str">
        <f>'FORMAT REKAP'!AN1390</f>
        <v/>
      </c>
      <c r="G1453" s="394" t="str">
        <f>'FORMAT REKAP'!AQ1390</f>
        <v/>
      </c>
      <c r="H1453" s="394">
        <f>'FORMAT REKAP'!AS1390</f>
        <v>0</v>
      </c>
      <c r="I1453" s="394">
        <f>'FORMAT REKAP'!AU1390</f>
        <v>0</v>
      </c>
      <c r="J1453" s="394">
        <f>'FORMAT REKAP'!AY1390</f>
        <v>0</v>
      </c>
      <c r="K1453" s="395">
        <f>'FORMAT REKAP'!BA1390</f>
        <v>0</v>
      </c>
      <c r="L1453" s="395" t="str">
        <f>'FORMAT REKAP'!BD1390</f>
        <v/>
      </c>
      <c r="M1453" s="394" t="str">
        <f>'FORMAT REKAP'!BE1390&amp;"/"&amp;'FORMAT REKAP'!BF1390</f>
        <v>/</v>
      </c>
      <c r="P1453" s="394">
        <f>'FORMAT REKAP'!AW1390</f>
        <v>0</v>
      </c>
      <c r="Q1453" s="395" t="str">
        <f>'FORMAT REKAP'!BI1390</f>
        <v/>
      </c>
      <c r="R1453" s="394" t="str">
        <f>'FORMAT REKAP'!BJ1390</f>
        <v/>
      </c>
      <c r="S1453" s="393" t="str">
        <f>'FORMAT REKAP'!BK1390</f>
        <v/>
      </c>
    </row>
    <row r="1454" spans="3:19" x14ac:dyDescent="0.25">
      <c r="C1454" s="394" t="str">
        <f>'FORMAT REKAP'!H1391&amp;"/"&amp;'FORMAT REKAP'!I1391</f>
        <v>/</v>
      </c>
      <c r="D1454" s="394" t="str">
        <f>'FORMAT REKAP'!AH1391</f>
        <v/>
      </c>
      <c r="E1454" s="394" t="str">
        <f>'FORMAT REKAP'!AM1391</f>
        <v/>
      </c>
      <c r="F1454" s="395" t="str">
        <f>'FORMAT REKAP'!AN1391</f>
        <v/>
      </c>
      <c r="G1454" s="394" t="str">
        <f>'FORMAT REKAP'!AQ1391</f>
        <v/>
      </c>
      <c r="H1454" s="394">
        <f>'FORMAT REKAP'!AS1391</f>
        <v>0</v>
      </c>
      <c r="I1454" s="394">
        <f>'FORMAT REKAP'!AU1391</f>
        <v>0</v>
      </c>
      <c r="J1454" s="394">
        <f>'FORMAT REKAP'!AY1391</f>
        <v>0</v>
      </c>
      <c r="K1454" s="395">
        <f>'FORMAT REKAP'!BA1391</f>
        <v>0</v>
      </c>
      <c r="L1454" s="395" t="str">
        <f>'FORMAT REKAP'!BD1391</f>
        <v/>
      </c>
      <c r="M1454" s="394" t="str">
        <f>'FORMAT REKAP'!BE1391&amp;"/"&amp;'FORMAT REKAP'!BF1391</f>
        <v>/</v>
      </c>
      <c r="P1454" s="394">
        <f>'FORMAT REKAP'!AW1391</f>
        <v>0</v>
      </c>
      <c r="Q1454" s="395" t="str">
        <f>'FORMAT REKAP'!BI1391</f>
        <v/>
      </c>
      <c r="R1454" s="394" t="str">
        <f>'FORMAT REKAP'!BJ1391</f>
        <v/>
      </c>
      <c r="S1454" s="393" t="str">
        <f>'FORMAT REKAP'!BK1391</f>
        <v/>
      </c>
    </row>
    <row r="1455" spans="3:19" x14ac:dyDescent="0.25">
      <c r="C1455" s="394" t="str">
        <f>'FORMAT REKAP'!H1392&amp;"/"&amp;'FORMAT REKAP'!I1392</f>
        <v>/</v>
      </c>
      <c r="D1455" s="394" t="str">
        <f>'FORMAT REKAP'!AH1392</f>
        <v/>
      </c>
      <c r="E1455" s="394" t="str">
        <f>'FORMAT REKAP'!AM1392</f>
        <v/>
      </c>
      <c r="F1455" s="395" t="str">
        <f>'FORMAT REKAP'!AN1392</f>
        <v/>
      </c>
      <c r="G1455" s="394" t="str">
        <f>'FORMAT REKAP'!AQ1392</f>
        <v/>
      </c>
      <c r="H1455" s="394">
        <f>'FORMAT REKAP'!AS1392</f>
        <v>0</v>
      </c>
      <c r="I1455" s="394">
        <f>'FORMAT REKAP'!AU1392</f>
        <v>0</v>
      </c>
      <c r="J1455" s="394">
        <f>'FORMAT REKAP'!AY1392</f>
        <v>0</v>
      </c>
      <c r="K1455" s="395">
        <f>'FORMAT REKAP'!BA1392</f>
        <v>0</v>
      </c>
      <c r="L1455" s="395" t="str">
        <f>'FORMAT REKAP'!BD1392</f>
        <v/>
      </c>
      <c r="M1455" s="394" t="str">
        <f>'FORMAT REKAP'!BE1392&amp;"/"&amp;'FORMAT REKAP'!BF1392</f>
        <v>/</v>
      </c>
      <c r="P1455" s="394">
        <f>'FORMAT REKAP'!AW1392</f>
        <v>0</v>
      </c>
      <c r="Q1455" s="395" t="str">
        <f>'FORMAT REKAP'!BI1392</f>
        <v/>
      </c>
      <c r="R1455" s="394" t="str">
        <f>'FORMAT REKAP'!BJ1392</f>
        <v/>
      </c>
      <c r="S1455" s="393" t="str">
        <f>'FORMAT REKAP'!BK1392</f>
        <v/>
      </c>
    </row>
    <row r="1456" spans="3:19" x14ac:dyDescent="0.25">
      <c r="C1456" s="394" t="str">
        <f>'FORMAT REKAP'!H1393&amp;"/"&amp;'FORMAT REKAP'!I1393</f>
        <v>/</v>
      </c>
      <c r="D1456" s="394" t="str">
        <f>'FORMAT REKAP'!AH1393</f>
        <v/>
      </c>
      <c r="E1456" s="394" t="str">
        <f>'FORMAT REKAP'!AM1393</f>
        <v/>
      </c>
      <c r="F1456" s="395" t="str">
        <f>'FORMAT REKAP'!AN1393</f>
        <v/>
      </c>
      <c r="G1456" s="394" t="str">
        <f>'FORMAT REKAP'!AQ1393</f>
        <v/>
      </c>
      <c r="H1456" s="394">
        <f>'FORMAT REKAP'!AS1393</f>
        <v>0</v>
      </c>
      <c r="I1456" s="394">
        <f>'FORMAT REKAP'!AU1393</f>
        <v>0</v>
      </c>
      <c r="J1456" s="394">
        <f>'FORMAT REKAP'!AY1393</f>
        <v>0</v>
      </c>
      <c r="K1456" s="395">
        <f>'FORMAT REKAP'!BA1393</f>
        <v>0</v>
      </c>
      <c r="L1456" s="395" t="str">
        <f>'FORMAT REKAP'!BD1393</f>
        <v/>
      </c>
      <c r="M1456" s="394" t="str">
        <f>'FORMAT REKAP'!BE1393&amp;"/"&amp;'FORMAT REKAP'!BF1393</f>
        <v>/</v>
      </c>
      <c r="P1456" s="394">
        <f>'FORMAT REKAP'!AW1393</f>
        <v>0</v>
      </c>
      <c r="Q1456" s="395" t="str">
        <f>'FORMAT REKAP'!BI1393</f>
        <v/>
      </c>
      <c r="R1456" s="394" t="str">
        <f>'FORMAT REKAP'!BJ1393</f>
        <v/>
      </c>
      <c r="S1456" s="393" t="str">
        <f>'FORMAT REKAP'!BK1393</f>
        <v/>
      </c>
    </row>
    <row r="1457" spans="3:19" x14ac:dyDescent="0.25">
      <c r="C1457" s="394" t="str">
        <f>'FORMAT REKAP'!H1394&amp;"/"&amp;'FORMAT REKAP'!I1394</f>
        <v>/</v>
      </c>
      <c r="D1457" s="394" t="str">
        <f>'FORMAT REKAP'!AH1394</f>
        <v/>
      </c>
      <c r="E1457" s="394" t="str">
        <f>'FORMAT REKAP'!AM1394</f>
        <v/>
      </c>
      <c r="F1457" s="395" t="str">
        <f>'FORMAT REKAP'!AN1394</f>
        <v/>
      </c>
      <c r="G1457" s="394" t="str">
        <f>'FORMAT REKAP'!AQ1394</f>
        <v/>
      </c>
      <c r="H1457" s="394">
        <f>'FORMAT REKAP'!AS1394</f>
        <v>0</v>
      </c>
      <c r="I1457" s="394">
        <f>'FORMAT REKAP'!AU1394</f>
        <v>0</v>
      </c>
      <c r="J1457" s="394">
        <f>'FORMAT REKAP'!AY1394</f>
        <v>0</v>
      </c>
      <c r="K1457" s="395">
        <f>'FORMAT REKAP'!BA1394</f>
        <v>0</v>
      </c>
      <c r="L1457" s="395" t="str">
        <f>'FORMAT REKAP'!BD1394</f>
        <v/>
      </c>
      <c r="M1457" s="394" t="str">
        <f>'FORMAT REKAP'!BE1394&amp;"/"&amp;'FORMAT REKAP'!BF1394</f>
        <v>/</v>
      </c>
      <c r="P1457" s="394">
        <f>'FORMAT REKAP'!AW1394</f>
        <v>0</v>
      </c>
      <c r="Q1457" s="395" t="str">
        <f>'FORMAT REKAP'!BI1394</f>
        <v/>
      </c>
      <c r="R1457" s="394" t="str">
        <f>'FORMAT REKAP'!BJ1394</f>
        <v/>
      </c>
      <c r="S1457" s="393" t="str">
        <f>'FORMAT REKAP'!BK1394</f>
        <v/>
      </c>
    </row>
    <row r="1458" spans="3:19" x14ac:dyDescent="0.25">
      <c r="C1458" s="394" t="str">
        <f>'FORMAT REKAP'!H1395&amp;"/"&amp;'FORMAT REKAP'!I1395</f>
        <v>/</v>
      </c>
      <c r="D1458" s="394" t="str">
        <f>'FORMAT REKAP'!AH1395</f>
        <v/>
      </c>
      <c r="E1458" s="394" t="str">
        <f>'FORMAT REKAP'!AM1395</f>
        <v/>
      </c>
      <c r="F1458" s="395" t="str">
        <f>'FORMAT REKAP'!AN1395</f>
        <v/>
      </c>
      <c r="G1458" s="394" t="str">
        <f>'FORMAT REKAP'!AQ1395</f>
        <v/>
      </c>
      <c r="H1458" s="394">
        <f>'FORMAT REKAP'!AS1395</f>
        <v>0</v>
      </c>
      <c r="I1458" s="394">
        <f>'FORMAT REKAP'!AU1395</f>
        <v>0</v>
      </c>
      <c r="J1458" s="394">
        <f>'FORMAT REKAP'!AY1395</f>
        <v>0</v>
      </c>
      <c r="K1458" s="395">
        <f>'FORMAT REKAP'!BA1395</f>
        <v>0</v>
      </c>
      <c r="L1458" s="395" t="str">
        <f>'FORMAT REKAP'!BD1395</f>
        <v/>
      </c>
      <c r="M1458" s="394" t="str">
        <f>'FORMAT REKAP'!BE1395&amp;"/"&amp;'FORMAT REKAP'!BF1395</f>
        <v>/</v>
      </c>
      <c r="P1458" s="394">
        <f>'FORMAT REKAP'!AW1395</f>
        <v>0</v>
      </c>
      <c r="Q1458" s="395" t="str">
        <f>'FORMAT REKAP'!BI1395</f>
        <v/>
      </c>
      <c r="R1458" s="394" t="str">
        <f>'FORMAT REKAP'!BJ1395</f>
        <v/>
      </c>
      <c r="S1458" s="393" t="str">
        <f>'FORMAT REKAP'!BK1395</f>
        <v/>
      </c>
    </row>
    <row r="1459" spans="3:19" x14ac:dyDescent="0.25">
      <c r="C1459" s="394" t="str">
        <f>'FORMAT REKAP'!H1396&amp;"/"&amp;'FORMAT REKAP'!I1396</f>
        <v>/</v>
      </c>
      <c r="D1459" s="394" t="str">
        <f>'FORMAT REKAP'!AH1396</f>
        <v/>
      </c>
      <c r="E1459" s="394" t="str">
        <f>'FORMAT REKAP'!AM1396</f>
        <v/>
      </c>
      <c r="F1459" s="395" t="str">
        <f>'FORMAT REKAP'!AN1396</f>
        <v/>
      </c>
      <c r="G1459" s="394" t="str">
        <f>'FORMAT REKAP'!AQ1396</f>
        <v/>
      </c>
      <c r="H1459" s="394">
        <f>'FORMAT REKAP'!AS1396</f>
        <v>0</v>
      </c>
      <c r="I1459" s="394">
        <f>'FORMAT REKAP'!AU1396</f>
        <v>0</v>
      </c>
      <c r="J1459" s="394">
        <f>'FORMAT REKAP'!AY1396</f>
        <v>0</v>
      </c>
      <c r="K1459" s="395">
        <f>'FORMAT REKAP'!BA1396</f>
        <v>0</v>
      </c>
      <c r="L1459" s="395" t="str">
        <f>'FORMAT REKAP'!BD1396</f>
        <v/>
      </c>
      <c r="M1459" s="394" t="str">
        <f>'FORMAT REKAP'!BE1396&amp;"/"&amp;'FORMAT REKAP'!BF1396</f>
        <v>/</v>
      </c>
      <c r="P1459" s="394">
        <f>'FORMAT REKAP'!AW1396</f>
        <v>0</v>
      </c>
      <c r="Q1459" s="395" t="str">
        <f>'FORMAT REKAP'!BI1396</f>
        <v/>
      </c>
      <c r="R1459" s="394" t="str">
        <f>'FORMAT REKAP'!BJ1396</f>
        <v/>
      </c>
      <c r="S1459" s="393" t="str">
        <f>'FORMAT REKAP'!BK1396</f>
        <v/>
      </c>
    </row>
    <row r="1460" spans="3:19" x14ac:dyDescent="0.25">
      <c r="C1460" s="394" t="str">
        <f>'FORMAT REKAP'!H1397&amp;"/"&amp;'FORMAT REKAP'!I1397</f>
        <v>/</v>
      </c>
      <c r="D1460" s="394" t="str">
        <f>'FORMAT REKAP'!AH1397</f>
        <v/>
      </c>
      <c r="E1460" s="394" t="str">
        <f>'FORMAT REKAP'!AM1397</f>
        <v/>
      </c>
      <c r="F1460" s="395" t="str">
        <f>'FORMAT REKAP'!AN1397</f>
        <v/>
      </c>
      <c r="G1460" s="394" t="str">
        <f>'FORMAT REKAP'!AQ1397</f>
        <v/>
      </c>
      <c r="H1460" s="394">
        <f>'FORMAT REKAP'!AS1397</f>
        <v>0</v>
      </c>
      <c r="I1460" s="394">
        <f>'FORMAT REKAP'!AU1397</f>
        <v>0</v>
      </c>
      <c r="J1460" s="394">
        <f>'FORMAT REKAP'!AY1397</f>
        <v>0</v>
      </c>
      <c r="K1460" s="395">
        <f>'FORMAT REKAP'!BA1397</f>
        <v>0</v>
      </c>
      <c r="L1460" s="395" t="str">
        <f>'FORMAT REKAP'!BD1397</f>
        <v/>
      </c>
      <c r="M1460" s="394" t="str">
        <f>'FORMAT REKAP'!BE1397&amp;"/"&amp;'FORMAT REKAP'!BF1397</f>
        <v>/</v>
      </c>
      <c r="P1460" s="394">
        <f>'FORMAT REKAP'!AW1397</f>
        <v>0</v>
      </c>
      <c r="Q1460" s="395" t="str">
        <f>'FORMAT REKAP'!BI1397</f>
        <v/>
      </c>
      <c r="R1460" s="394" t="str">
        <f>'FORMAT REKAP'!BJ1397</f>
        <v/>
      </c>
      <c r="S1460" s="393" t="str">
        <f>'FORMAT REKAP'!BK1397</f>
        <v/>
      </c>
    </row>
    <row r="1461" spans="3:19" x14ac:dyDescent="0.25">
      <c r="C1461" s="394" t="str">
        <f>'FORMAT REKAP'!H1398&amp;"/"&amp;'FORMAT REKAP'!I1398</f>
        <v>/</v>
      </c>
      <c r="D1461" s="394" t="str">
        <f>'FORMAT REKAP'!AH1398</f>
        <v/>
      </c>
      <c r="E1461" s="394" t="str">
        <f>'FORMAT REKAP'!AM1398</f>
        <v/>
      </c>
      <c r="F1461" s="395" t="str">
        <f>'FORMAT REKAP'!AN1398</f>
        <v/>
      </c>
      <c r="G1461" s="394" t="str">
        <f>'FORMAT REKAP'!AQ1398</f>
        <v/>
      </c>
      <c r="H1461" s="394">
        <f>'FORMAT REKAP'!AS1398</f>
        <v>0</v>
      </c>
      <c r="I1461" s="394">
        <f>'FORMAT REKAP'!AU1398</f>
        <v>0</v>
      </c>
      <c r="J1461" s="394">
        <f>'FORMAT REKAP'!AY1398</f>
        <v>0</v>
      </c>
      <c r="K1461" s="395">
        <f>'FORMAT REKAP'!BA1398</f>
        <v>0</v>
      </c>
      <c r="L1461" s="395" t="str">
        <f>'FORMAT REKAP'!BD1398</f>
        <v/>
      </c>
      <c r="M1461" s="394" t="str">
        <f>'FORMAT REKAP'!BE1398&amp;"/"&amp;'FORMAT REKAP'!BF1398</f>
        <v>/</v>
      </c>
      <c r="P1461" s="394">
        <f>'FORMAT REKAP'!AW1398</f>
        <v>0</v>
      </c>
      <c r="Q1461" s="395" t="str">
        <f>'FORMAT REKAP'!BI1398</f>
        <v/>
      </c>
      <c r="R1461" s="394" t="str">
        <f>'FORMAT REKAP'!BJ1398</f>
        <v/>
      </c>
      <c r="S1461" s="393" t="str">
        <f>'FORMAT REKAP'!BK1398</f>
        <v/>
      </c>
    </row>
    <row r="1462" spans="3:19" x14ac:dyDescent="0.25">
      <c r="C1462" s="394" t="str">
        <f>'FORMAT REKAP'!H1399&amp;"/"&amp;'FORMAT REKAP'!I1399</f>
        <v>/</v>
      </c>
      <c r="D1462" s="394" t="str">
        <f>'FORMAT REKAP'!AH1399</f>
        <v/>
      </c>
      <c r="E1462" s="394" t="str">
        <f>'FORMAT REKAP'!AM1399</f>
        <v/>
      </c>
      <c r="F1462" s="395" t="str">
        <f>'FORMAT REKAP'!AN1399</f>
        <v/>
      </c>
      <c r="G1462" s="394" t="str">
        <f>'FORMAT REKAP'!AQ1399</f>
        <v/>
      </c>
      <c r="H1462" s="394">
        <f>'FORMAT REKAP'!AS1399</f>
        <v>0</v>
      </c>
      <c r="I1462" s="394">
        <f>'FORMAT REKAP'!AU1399</f>
        <v>0</v>
      </c>
      <c r="J1462" s="394">
        <f>'FORMAT REKAP'!AY1399</f>
        <v>0</v>
      </c>
      <c r="K1462" s="395">
        <f>'FORMAT REKAP'!BA1399</f>
        <v>0</v>
      </c>
      <c r="L1462" s="395" t="str">
        <f>'FORMAT REKAP'!BD1399</f>
        <v/>
      </c>
      <c r="M1462" s="394" t="str">
        <f>'FORMAT REKAP'!BE1399&amp;"/"&amp;'FORMAT REKAP'!BF1399</f>
        <v>/</v>
      </c>
      <c r="P1462" s="394">
        <f>'FORMAT REKAP'!AW1399</f>
        <v>0</v>
      </c>
      <c r="Q1462" s="395" t="str">
        <f>'FORMAT REKAP'!BI1399</f>
        <v/>
      </c>
      <c r="R1462" s="394" t="str">
        <f>'FORMAT REKAP'!BJ1399</f>
        <v/>
      </c>
      <c r="S1462" s="393" t="str">
        <f>'FORMAT REKAP'!BK1399</f>
        <v/>
      </c>
    </row>
    <row r="1463" spans="3:19" x14ac:dyDescent="0.25">
      <c r="C1463" s="394" t="str">
        <f>'FORMAT REKAP'!H1400&amp;"/"&amp;'FORMAT REKAP'!I1400</f>
        <v>/</v>
      </c>
      <c r="D1463" s="394" t="str">
        <f>'FORMAT REKAP'!AH1400</f>
        <v/>
      </c>
      <c r="E1463" s="394" t="str">
        <f>'FORMAT REKAP'!AM1400</f>
        <v/>
      </c>
      <c r="F1463" s="395" t="str">
        <f>'FORMAT REKAP'!AN1400</f>
        <v/>
      </c>
      <c r="G1463" s="394" t="str">
        <f>'FORMAT REKAP'!AQ1400</f>
        <v/>
      </c>
      <c r="H1463" s="394">
        <f>'FORMAT REKAP'!AS1400</f>
        <v>0</v>
      </c>
      <c r="I1463" s="394">
        <f>'FORMAT REKAP'!AU1400</f>
        <v>0</v>
      </c>
      <c r="J1463" s="394">
        <f>'FORMAT REKAP'!AY1400</f>
        <v>0</v>
      </c>
      <c r="K1463" s="395">
        <f>'FORMAT REKAP'!BA1400</f>
        <v>0</v>
      </c>
      <c r="L1463" s="395" t="str">
        <f>'FORMAT REKAP'!BD1400</f>
        <v/>
      </c>
      <c r="M1463" s="394" t="str">
        <f>'FORMAT REKAP'!BE1400&amp;"/"&amp;'FORMAT REKAP'!BF1400</f>
        <v>/</v>
      </c>
      <c r="P1463" s="394">
        <f>'FORMAT REKAP'!AW1400</f>
        <v>0</v>
      </c>
      <c r="Q1463" s="395" t="str">
        <f>'FORMAT REKAP'!BI1400</f>
        <v/>
      </c>
      <c r="R1463" s="394" t="str">
        <f>'FORMAT REKAP'!BJ1400</f>
        <v/>
      </c>
      <c r="S1463" s="393" t="str">
        <f>'FORMAT REKAP'!BK1400</f>
        <v/>
      </c>
    </row>
    <row r="1464" spans="3:19" x14ac:dyDescent="0.25">
      <c r="C1464" s="394" t="str">
        <f>'FORMAT REKAP'!H1401&amp;"/"&amp;'FORMAT REKAP'!I1401</f>
        <v>/</v>
      </c>
      <c r="D1464" s="394" t="str">
        <f>'FORMAT REKAP'!AH1401</f>
        <v/>
      </c>
      <c r="E1464" s="394" t="str">
        <f>'FORMAT REKAP'!AM1401</f>
        <v/>
      </c>
      <c r="F1464" s="395" t="str">
        <f>'FORMAT REKAP'!AN1401</f>
        <v/>
      </c>
      <c r="G1464" s="394" t="str">
        <f>'FORMAT REKAP'!AQ1401</f>
        <v/>
      </c>
      <c r="H1464" s="394">
        <f>'FORMAT REKAP'!AS1401</f>
        <v>0</v>
      </c>
      <c r="I1464" s="394">
        <f>'FORMAT REKAP'!AU1401</f>
        <v>0</v>
      </c>
      <c r="J1464" s="394">
        <f>'FORMAT REKAP'!AY1401</f>
        <v>0</v>
      </c>
      <c r="K1464" s="395">
        <f>'FORMAT REKAP'!BA1401</f>
        <v>0</v>
      </c>
      <c r="L1464" s="395" t="str">
        <f>'FORMAT REKAP'!BD1401</f>
        <v/>
      </c>
      <c r="M1464" s="394" t="str">
        <f>'FORMAT REKAP'!BE1401&amp;"/"&amp;'FORMAT REKAP'!BF1401</f>
        <v>/</v>
      </c>
      <c r="P1464" s="394">
        <f>'FORMAT REKAP'!AW1401</f>
        <v>0</v>
      </c>
      <c r="Q1464" s="395" t="str">
        <f>'FORMAT REKAP'!BI1401</f>
        <v/>
      </c>
      <c r="R1464" s="394" t="str">
        <f>'FORMAT REKAP'!BJ1401</f>
        <v/>
      </c>
      <c r="S1464" s="393" t="str">
        <f>'FORMAT REKAP'!BK1401</f>
        <v/>
      </c>
    </row>
    <row r="1465" spans="3:19" x14ac:dyDescent="0.25">
      <c r="C1465" s="394" t="str">
        <f>'FORMAT REKAP'!H1402&amp;"/"&amp;'FORMAT REKAP'!I1402</f>
        <v>/</v>
      </c>
      <c r="D1465" s="394" t="str">
        <f>'FORMAT REKAP'!AH1402</f>
        <v/>
      </c>
      <c r="E1465" s="394" t="str">
        <f>'FORMAT REKAP'!AM1402</f>
        <v/>
      </c>
      <c r="F1465" s="395" t="str">
        <f>'FORMAT REKAP'!AN1402</f>
        <v/>
      </c>
      <c r="G1465" s="394" t="str">
        <f>'FORMAT REKAP'!AQ1402</f>
        <v/>
      </c>
      <c r="H1465" s="394">
        <f>'FORMAT REKAP'!AS1402</f>
        <v>0</v>
      </c>
      <c r="I1465" s="394">
        <f>'FORMAT REKAP'!AU1402</f>
        <v>0</v>
      </c>
      <c r="J1465" s="394">
        <f>'FORMAT REKAP'!AY1402</f>
        <v>0</v>
      </c>
      <c r="K1465" s="395">
        <f>'FORMAT REKAP'!BA1402</f>
        <v>0</v>
      </c>
      <c r="L1465" s="395" t="str">
        <f>'FORMAT REKAP'!BD1402</f>
        <v/>
      </c>
      <c r="M1465" s="394" t="str">
        <f>'FORMAT REKAP'!BE1402&amp;"/"&amp;'FORMAT REKAP'!BF1402</f>
        <v>/</v>
      </c>
      <c r="P1465" s="394">
        <f>'FORMAT REKAP'!AW1402</f>
        <v>0</v>
      </c>
      <c r="Q1465" s="395" t="str">
        <f>'FORMAT REKAP'!BI1402</f>
        <v/>
      </c>
      <c r="R1465" s="394" t="str">
        <f>'FORMAT REKAP'!BJ1402</f>
        <v/>
      </c>
      <c r="S1465" s="393" t="str">
        <f>'FORMAT REKAP'!BK1402</f>
        <v/>
      </c>
    </row>
    <row r="1466" spans="3:19" x14ac:dyDescent="0.25">
      <c r="C1466" s="394" t="str">
        <f>'FORMAT REKAP'!H1403&amp;"/"&amp;'FORMAT REKAP'!I1403</f>
        <v>/</v>
      </c>
      <c r="D1466" s="394" t="str">
        <f>'FORMAT REKAP'!AH1403</f>
        <v/>
      </c>
      <c r="E1466" s="394" t="str">
        <f>'FORMAT REKAP'!AM1403</f>
        <v/>
      </c>
      <c r="F1466" s="395" t="str">
        <f>'FORMAT REKAP'!AN1403</f>
        <v/>
      </c>
      <c r="G1466" s="394" t="str">
        <f>'FORMAT REKAP'!AQ1403</f>
        <v/>
      </c>
      <c r="H1466" s="394">
        <f>'FORMAT REKAP'!AS1403</f>
        <v>0</v>
      </c>
      <c r="I1466" s="394">
        <f>'FORMAT REKAP'!AU1403</f>
        <v>0</v>
      </c>
      <c r="J1466" s="394">
        <f>'FORMAT REKAP'!AY1403</f>
        <v>0</v>
      </c>
      <c r="K1466" s="395">
        <f>'FORMAT REKAP'!BA1403</f>
        <v>0</v>
      </c>
      <c r="L1466" s="395" t="str">
        <f>'FORMAT REKAP'!BD1403</f>
        <v/>
      </c>
      <c r="M1466" s="394" t="str">
        <f>'FORMAT REKAP'!BE1403&amp;"/"&amp;'FORMAT REKAP'!BF1403</f>
        <v>/</v>
      </c>
      <c r="P1466" s="394">
        <f>'FORMAT REKAP'!AW1403</f>
        <v>0</v>
      </c>
      <c r="Q1466" s="395" t="str">
        <f>'FORMAT REKAP'!BI1403</f>
        <v/>
      </c>
      <c r="R1466" s="394" t="str">
        <f>'FORMAT REKAP'!BJ1403</f>
        <v/>
      </c>
      <c r="S1466" s="393" t="str">
        <f>'FORMAT REKAP'!BK1403</f>
        <v/>
      </c>
    </row>
    <row r="1467" spans="3:19" x14ac:dyDescent="0.25">
      <c r="C1467" s="394" t="str">
        <f>'FORMAT REKAP'!H1404&amp;"/"&amp;'FORMAT REKAP'!I1404</f>
        <v>/</v>
      </c>
      <c r="D1467" s="394" t="str">
        <f>'FORMAT REKAP'!AH1404</f>
        <v/>
      </c>
      <c r="E1467" s="394" t="str">
        <f>'FORMAT REKAP'!AM1404</f>
        <v/>
      </c>
      <c r="F1467" s="395" t="str">
        <f>'FORMAT REKAP'!AN1404</f>
        <v/>
      </c>
      <c r="G1467" s="394" t="str">
        <f>'FORMAT REKAP'!AQ1404</f>
        <v/>
      </c>
      <c r="H1467" s="394">
        <f>'FORMAT REKAP'!AS1404</f>
        <v>0</v>
      </c>
      <c r="I1467" s="394">
        <f>'FORMAT REKAP'!AU1404</f>
        <v>0</v>
      </c>
      <c r="J1467" s="394">
        <f>'FORMAT REKAP'!AY1404</f>
        <v>0</v>
      </c>
      <c r="K1467" s="395">
        <f>'FORMAT REKAP'!BA1404</f>
        <v>0</v>
      </c>
      <c r="L1467" s="395" t="str">
        <f>'FORMAT REKAP'!BD1404</f>
        <v/>
      </c>
      <c r="M1467" s="394" t="str">
        <f>'FORMAT REKAP'!BE1404&amp;"/"&amp;'FORMAT REKAP'!BF1404</f>
        <v>/</v>
      </c>
      <c r="P1467" s="394">
        <f>'FORMAT REKAP'!AW1404</f>
        <v>0</v>
      </c>
      <c r="Q1467" s="395" t="str">
        <f>'FORMAT REKAP'!BI1404</f>
        <v/>
      </c>
      <c r="R1467" s="394" t="str">
        <f>'FORMAT REKAP'!BJ1404</f>
        <v/>
      </c>
      <c r="S1467" s="393" t="str">
        <f>'FORMAT REKAP'!BK1404</f>
        <v/>
      </c>
    </row>
    <row r="1468" spans="3:19" x14ac:dyDescent="0.25">
      <c r="C1468" s="394" t="str">
        <f>'FORMAT REKAP'!H1405&amp;"/"&amp;'FORMAT REKAP'!I1405</f>
        <v>/</v>
      </c>
      <c r="D1468" s="394" t="str">
        <f>'FORMAT REKAP'!AH1405</f>
        <v/>
      </c>
      <c r="E1468" s="394" t="str">
        <f>'FORMAT REKAP'!AM1405</f>
        <v/>
      </c>
      <c r="F1468" s="395" t="str">
        <f>'FORMAT REKAP'!AN1405</f>
        <v/>
      </c>
      <c r="G1468" s="394" t="str">
        <f>'FORMAT REKAP'!AQ1405</f>
        <v/>
      </c>
      <c r="H1468" s="394">
        <f>'FORMAT REKAP'!AS1405</f>
        <v>0</v>
      </c>
      <c r="I1468" s="394">
        <f>'FORMAT REKAP'!AU1405</f>
        <v>0</v>
      </c>
      <c r="J1468" s="394">
        <f>'FORMAT REKAP'!AY1405</f>
        <v>0</v>
      </c>
      <c r="K1468" s="395">
        <f>'FORMAT REKAP'!BA1405</f>
        <v>0</v>
      </c>
      <c r="L1468" s="395" t="str">
        <f>'FORMAT REKAP'!BD1405</f>
        <v/>
      </c>
      <c r="M1468" s="394" t="str">
        <f>'FORMAT REKAP'!BE1405&amp;"/"&amp;'FORMAT REKAP'!BF1405</f>
        <v>/</v>
      </c>
      <c r="P1468" s="394">
        <f>'FORMAT REKAP'!AW1405</f>
        <v>0</v>
      </c>
      <c r="Q1468" s="395" t="str">
        <f>'FORMAT REKAP'!BI1405</f>
        <v/>
      </c>
      <c r="R1468" s="394" t="str">
        <f>'FORMAT REKAP'!BJ1405</f>
        <v/>
      </c>
      <c r="S1468" s="393" t="str">
        <f>'FORMAT REKAP'!BK1405</f>
        <v/>
      </c>
    </row>
    <row r="1469" spans="3:19" x14ac:dyDescent="0.25">
      <c r="C1469" s="394" t="str">
        <f>'FORMAT REKAP'!H1406&amp;"/"&amp;'FORMAT REKAP'!I1406</f>
        <v>/</v>
      </c>
      <c r="D1469" s="394" t="str">
        <f>'FORMAT REKAP'!AH1406</f>
        <v/>
      </c>
      <c r="E1469" s="394" t="str">
        <f>'FORMAT REKAP'!AM1406</f>
        <v/>
      </c>
      <c r="F1469" s="395" t="str">
        <f>'FORMAT REKAP'!AN1406</f>
        <v/>
      </c>
      <c r="G1469" s="394" t="str">
        <f>'FORMAT REKAP'!AQ1406</f>
        <v/>
      </c>
      <c r="H1469" s="394">
        <f>'FORMAT REKAP'!AS1406</f>
        <v>0</v>
      </c>
      <c r="I1469" s="394">
        <f>'FORMAT REKAP'!AU1406</f>
        <v>0</v>
      </c>
      <c r="J1469" s="394">
        <f>'FORMAT REKAP'!AY1406</f>
        <v>0</v>
      </c>
      <c r="K1469" s="395">
        <f>'FORMAT REKAP'!BA1406</f>
        <v>0</v>
      </c>
      <c r="L1469" s="395" t="str">
        <f>'FORMAT REKAP'!BD1406</f>
        <v/>
      </c>
      <c r="M1469" s="394" t="str">
        <f>'FORMAT REKAP'!BE1406&amp;"/"&amp;'FORMAT REKAP'!BF1406</f>
        <v>/</v>
      </c>
      <c r="P1469" s="394">
        <f>'FORMAT REKAP'!AW1406</f>
        <v>0</v>
      </c>
      <c r="Q1469" s="395" t="str">
        <f>'FORMAT REKAP'!BI1406</f>
        <v/>
      </c>
      <c r="R1469" s="394" t="str">
        <f>'FORMAT REKAP'!BJ1406</f>
        <v/>
      </c>
      <c r="S1469" s="393" t="str">
        <f>'FORMAT REKAP'!BK1406</f>
        <v/>
      </c>
    </row>
    <row r="1470" spans="3:19" x14ac:dyDescent="0.25">
      <c r="C1470" s="394" t="str">
        <f>'FORMAT REKAP'!H1407&amp;"/"&amp;'FORMAT REKAP'!I1407</f>
        <v>/</v>
      </c>
      <c r="D1470" s="394" t="str">
        <f>'FORMAT REKAP'!AH1407</f>
        <v/>
      </c>
      <c r="E1470" s="394" t="str">
        <f>'FORMAT REKAP'!AM1407</f>
        <v/>
      </c>
      <c r="F1470" s="395" t="str">
        <f>'FORMAT REKAP'!AN1407</f>
        <v/>
      </c>
      <c r="G1470" s="394" t="str">
        <f>'FORMAT REKAP'!AQ1407</f>
        <v/>
      </c>
      <c r="H1470" s="394">
        <f>'FORMAT REKAP'!AS1407</f>
        <v>0</v>
      </c>
      <c r="I1470" s="394">
        <f>'FORMAT REKAP'!AU1407</f>
        <v>0</v>
      </c>
      <c r="J1470" s="394">
        <f>'FORMAT REKAP'!AY1407</f>
        <v>0</v>
      </c>
      <c r="K1470" s="395">
        <f>'FORMAT REKAP'!BA1407</f>
        <v>0</v>
      </c>
      <c r="L1470" s="395" t="str">
        <f>'FORMAT REKAP'!BD1407</f>
        <v/>
      </c>
      <c r="M1470" s="394" t="str">
        <f>'FORMAT REKAP'!BE1407&amp;"/"&amp;'FORMAT REKAP'!BF1407</f>
        <v>/</v>
      </c>
      <c r="P1470" s="394">
        <f>'FORMAT REKAP'!AW1407</f>
        <v>0</v>
      </c>
      <c r="Q1470" s="395" t="str">
        <f>'FORMAT REKAP'!BI1407</f>
        <v/>
      </c>
      <c r="R1470" s="394" t="str">
        <f>'FORMAT REKAP'!BJ1407</f>
        <v/>
      </c>
      <c r="S1470" s="393" t="str">
        <f>'FORMAT REKAP'!BK1407</f>
        <v/>
      </c>
    </row>
    <row r="1471" spans="3:19" x14ac:dyDescent="0.25">
      <c r="C1471" s="394" t="str">
        <f>'FORMAT REKAP'!H1408&amp;"/"&amp;'FORMAT REKAP'!I1408</f>
        <v>/</v>
      </c>
      <c r="D1471" s="394" t="str">
        <f>'FORMAT REKAP'!AH1408</f>
        <v/>
      </c>
      <c r="E1471" s="394" t="str">
        <f>'FORMAT REKAP'!AM1408</f>
        <v/>
      </c>
      <c r="F1471" s="395" t="str">
        <f>'FORMAT REKAP'!AN1408</f>
        <v/>
      </c>
      <c r="G1471" s="394" t="str">
        <f>'FORMAT REKAP'!AQ1408</f>
        <v/>
      </c>
      <c r="H1471" s="394">
        <f>'FORMAT REKAP'!AS1408</f>
        <v>0</v>
      </c>
      <c r="I1471" s="394">
        <f>'FORMAT REKAP'!AU1408</f>
        <v>0</v>
      </c>
      <c r="J1471" s="394">
        <f>'FORMAT REKAP'!AY1408</f>
        <v>0</v>
      </c>
      <c r="K1471" s="395">
        <f>'FORMAT REKAP'!BA1408</f>
        <v>0</v>
      </c>
      <c r="L1471" s="395" t="str">
        <f>'FORMAT REKAP'!BD1408</f>
        <v/>
      </c>
      <c r="M1471" s="394" t="str">
        <f>'FORMAT REKAP'!BE1408&amp;"/"&amp;'FORMAT REKAP'!BF1408</f>
        <v>/</v>
      </c>
      <c r="P1471" s="394">
        <f>'FORMAT REKAP'!AW1408</f>
        <v>0</v>
      </c>
      <c r="Q1471" s="395" t="str">
        <f>'FORMAT REKAP'!BI1408</f>
        <v/>
      </c>
      <c r="R1471" s="394" t="str">
        <f>'FORMAT REKAP'!BJ1408</f>
        <v/>
      </c>
      <c r="S1471" s="393" t="str">
        <f>'FORMAT REKAP'!BK1408</f>
        <v/>
      </c>
    </row>
    <row r="1472" spans="3:19" x14ac:dyDescent="0.25">
      <c r="C1472" s="394" t="str">
        <f>'FORMAT REKAP'!H1409&amp;"/"&amp;'FORMAT REKAP'!I1409</f>
        <v>/</v>
      </c>
      <c r="D1472" s="394" t="str">
        <f>'FORMAT REKAP'!AH1409</f>
        <v/>
      </c>
      <c r="E1472" s="394" t="str">
        <f>'FORMAT REKAP'!AM1409</f>
        <v/>
      </c>
      <c r="F1472" s="395" t="str">
        <f>'FORMAT REKAP'!AN1409</f>
        <v/>
      </c>
      <c r="G1472" s="394" t="str">
        <f>'FORMAT REKAP'!AQ1409</f>
        <v/>
      </c>
      <c r="H1472" s="394">
        <f>'FORMAT REKAP'!AS1409</f>
        <v>0</v>
      </c>
      <c r="I1472" s="394">
        <f>'FORMAT REKAP'!AU1409</f>
        <v>0</v>
      </c>
      <c r="J1472" s="394">
        <f>'FORMAT REKAP'!AY1409</f>
        <v>0</v>
      </c>
      <c r="K1472" s="395">
        <f>'FORMAT REKAP'!BA1409</f>
        <v>0</v>
      </c>
      <c r="L1472" s="395" t="str">
        <f>'FORMAT REKAP'!BD1409</f>
        <v/>
      </c>
      <c r="M1472" s="394" t="str">
        <f>'FORMAT REKAP'!BE1409&amp;"/"&amp;'FORMAT REKAP'!BF1409</f>
        <v>/</v>
      </c>
      <c r="P1472" s="394">
        <f>'FORMAT REKAP'!AW1409</f>
        <v>0</v>
      </c>
      <c r="Q1472" s="395" t="str">
        <f>'FORMAT REKAP'!BI1409</f>
        <v/>
      </c>
      <c r="R1472" s="394" t="str">
        <f>'FORMAT REKAP'!BJ1409</f>
        <v/>
      </c>
      <c r="S1472" s="393" t="str">
        <f>'FORMAT REKAP'!BK1409</f>
        <v/>
      </c>
    </row>
    <row r="1473" spans="3:19" x14ac:dyDescent="0.25">
      <c r="C1473" s="394" t="str">
        <f>'FORMAT REKAP'!H1410&amp;"/"&amp;'FORMAT REKAP'!I1410</f>
        <v>/</v>
      </c>
      <c r="D1473" s="394" t="str">
        <f>'FORMAT REKAP'!AH1410</f>
        <v/>
      </c>
      <c r="E1473" s="394" t="str">
        <f>'FORMAT REKAP'!AM1410</f>
        <v/>
      </c>
      <c r="F1473" s="395" t="str">
        <f>'FORMAT REKAP'!AN1410</f>
        <v/>
      </c>
      <c r="G1473" s="394" t="str">
        <f>'FORMAT REKAP'!AQ1410</f>
        <v/>
      </c>
      <c r="H1473" s="394">
        <f>'FORMAT REKAP'!AS1410</f>
        <v>0</v>
      </c>
      <c r="I1473" s="394">
        <f>'FORMAT REKAP'!AU1410</f>
        <v>0</v>
      </c>
      <c r="J1473" s="394">
        <f>'FORMAT REKAP'!AY1410</f>
        <v>0</v>
      </c>
      <c r="K1473" s="395">
        <f>'FORMAT REKAP'!BA1410</f>
        <v>0</v>
      </c>
      <c r="L1473" s="395" t="str">
        <f>'FORMAT REKAP'!BD1410</f>
        <v/>
      </c>
      <c r="M1473" s="394" t="str">
        <f>'FORMAT REKAP'!BE1410&amp;"/"&amp;'FORMAT REKAP'!BF1410</f>
        <v>/</v>
      </c>
      <c r="P1473" s="394">
        <f>'FORMAT REKAP'!AW1410</f>
        <v>0</v>
      </c>
      <c r="Q1473" s="395" t="str">
        <f>'FORMAT REKAP'!BI1410</f>
        <v/>
      </c>
      <c r="R1473" s="394" t="str">
        <f>'FORMAT REKAP'!BJ1410</f>
        <v/>
      </c>
      <c r="S1473" s="393" t="str">
        <f>'FORMAT REKAP'!BK1410</f>
        <v/>
      </c>
    </row>
    <row r="1474" spans="3:19" x14ac:dyDescent="0.25">
      <c r="C1474" s="394" t="str">
        <f>'FORMAT REKAP'!H1411&amp;"/"&amp;'FORMAT REKAP'!I1411</f>
        <v>/</v>
      </c>
      <c r="D1474" s="394" t="str">
        <f>'FORMAT REKAP'!AH1411</f>
        <v/>
      </c>
      <c r="E1474" s="394" t="str">
        <f>'FORMAT REKAP'!AM1411</f>
        <v/>
      </c>
      <c r="F1474" s="395" t="str">
        <f>'FORMAT REKAP'!AN1411</f>
        <v/>
      </c>
      <c r="G1474" s="394" t="str">
        <f>'FORMAT REKAP'!AQ1411</f>
        <v/>
      </c>
      <c r="H1474" s="394">
        <f>'FORMAT REKAP'!AS1411</f>
        <v>0</v>
      </c>
      <c r="I1474" s="394">
        <f>'FORMAT REKAP'!AU1411</f>
        <v>0</v>
      </c>
      <c r="J1474" s="394">
        <f>'FORMAT REKAP'!AY1411</f>
        <v>0</v>
      </c>
      <c r="K1474" s="395">
        <f>'FORMAT REKAP'!BA1411</f>
        <v>0</v>
      </c>
      <c r="L1474" s="395" t="str">
        <f>'FORMAT REKAP'!BD1411</f>
        <v/>
      </c>
      <c r="M1474" s="394" t="str">
        <f>'FORMAT REKAP'!BE1411&amp;"/"&amp;'FORMAT REKAP'!BF1411</f>
        <v>/</v>
      </c>
      <c r="P1474" s="394">
        <f>'FORMAT REKAP'!AW1411</f>
        <v>0</v>
      </c>
      <c r="Q1474" s="395" t="str">
        <f>'FORMAT REKAP'!BI1411</f>
        <v/>
      </c>
      <c r="R1474" s="394" t="str">
        <f>'FORMAT REKAP'!BJ1411</f>
        <v/>
      </c>
      <c r="S1474" s="393" t="str">
        <f>'FORMAT REKAP'!BK1411</f>
        <v/>
      </c>
    </row>
    <row r="1475" spans="3:19" x14ac:dyDescent="0.25">
      <c r="C1475" s="394" t="str">
        <f>'FORMAT REKAP'!H1412&amp;"/"&amp;'FORMAT REKAP'!I1412</f>
        <v>/</v>
      </c>
      <c r="D1475" s="394" t="str">
        <f>'FORMAT REKAP'!AH1412</f>
        <v/>
      </c>
      <c r="E1475" s="394" t="str">
        <f>'FORMAT REKAP'!AM1412</f>
        <v/>
      </c>
      <c r="F1475" s="395" t="str">
        <f>'FORMAT REKAP'!AN1412</f>
        <v/>
      </c>
      <c r="G1475" s="394" t="str">
        <f>'FORMAT REKAP'!AQ1412</f>
        <v/>
      </c>
      <c r="H1475" s="394">
        <f>'FORMAT REKAP'!AS1412</f>
        <v>0</v>
      </c>
      <c r="I1475" s="394">
        <f>'FORMAT REKAP'!AU1412</f>
        <v>0</v>
      </c>
      <c r="J1475" s="394">
        <f>'FORMAT REKAP'!AY1412</f>
        <v>0</v>
      </c>
      <c r="K1475" s="395">
        <f>'FORMAT REKAP'!BA1412</f>
        <v>0</v>
      </c>
      <c r="L1475" s="395" t="str">
        <f>'FORMAT REKAP'!BD1412</f>
        <v/>
      </c>
      <c r="M1475" s="394" t="str">
        <f>'FORMAT REKAP'!BE1412&amp;"/"&amp;'FORMAT REKAP'!BF1412</f>
        <v>/</v>
      </c>
      <c r="P1475" s="394">
        <f>'FORMAT REKAP'!AW1412</f>
        <v>0</v>
      </c>
      <c r="Q1475" s="395" t="str">
        <f>'FORMAT REKAP'!BI1412</f>
        <v/>
      </c>
      <c r="R1475" s="394" t="str">
        <f>'FORMAT REKAP'!BJ1412</f>
        <v/>
      </c>
      <c r="S1475" s="393" t="str">
        <f>'FORMAT REKAP'!BK1412</f>
        <v/>
      </c>
    </row>
    <row r="1476" spans="3:19" x14ac:dyDescent="0.25">
      <c r="C1476" s="394" t="str">
        <f>'FORMAT REKAP'!H1413&amp;"/"&amp;'FORMAT REKAP'!I1413</f>
        <v>/</v>
      </c>
      <c r="D1476" s="394" t="str">
        <f>'FORMAT REKAP'!AH1413</f>
        <v/>
      </c>
      <c r="E1476" s="394" t="str">
        <f>'FORMAT REKAP'!AM1413</f>
        <v/>
      </c>
      <c r="F1476" s="395" t="str">
        <f>'FORMAT REKAP'!AN1413</f>
        <v/>
      </c>
      <c r="G1476" s="394" t="str">
        <f>'FORMAT REKAP'!AQ1413</f>
        <v/>
      </c>
      <c r="H1476" s="394">
        <f>'FORMAT REKAP'!AS1413</f>
        <v>0</v>
      </c>
      <c r="I1476" s="394">
        <f>'FORMAT REKAP'!AU1413</f>
        <v>0</v>
      </c>
      <c r="J1476" s="394">
        <f>'FORMAT REKAP'!AY1413</f>
        <v>0</v>
      </c>
      <c r="K1476" s="395">
        <f>'FORMAT REKAP'!BA1413</f>
        <v>0</v>
      </c>
      <c r="L1476" s="395" t="str">
        <f>'FORMAT REKAP'!BD1413</f>
        <v/>
      </c>
      <c r="M1476" s="394" t="str">
        <f>'FORMAT REKAP'!BE1413&amp;"/"&amp;'FORMAT REKAP'!BF1413</f>
        <v>/</v>
      </c>
      <c r="P1476" s="394">
        <f>'FORMAT REKAP'!AW1413</f>
        <v>0</v>
      </c>
      <c r="Q1476" s="395" t="str">
        <f>'FORMAT REKAP'!BI1413</f>
        <v/>
      </c>
      <c r="R1476" s="394" t="str">
        <f>'FORMAT REKAP'!BJ1413</f>
        <v/>
      </c>
      <c r="S1476" s="393" t="str">
        <f>'FORMAT REKAP'!BK1413</f>
        <v/>
      </c>
    </row>
    <row r="1477" spans="3:19" x14ac:dyDescent="0.25">
      <c r="C1477" s="394" t="str">
        <f>'FORMAT REKAP'!H1414&amp;"/"&amp;'FORMAT REKAP'!I1414</f>
        <v>/</v>
      </c>
      <c r="D1477" s="394" t="str">
        <f>'FORMAT REKAP'!AH1414</f>
        <v/>
      </c>
      <c r="E1477" s="394" t="str">
        <f>'FORMAT REKAP'!AM1414</f>
        <v/>
      </c>
      <c r="F1477" s="395" t="str">
        <f>'FORMAT REKAP'!AN1414</f>
        <v/>
      </c>
      <c r="G1477" s="394" t="str">
        <f>'FORMAT REKAP'!AQ1414</f>
        <v/>
      </c>
      <c r="H1477" s="394">
        <f>'FORMAT REKAP'!AS1414</f>
        <v>0</v>
      </c>
      <c r="I1477" s="394">
        <f>'FORMAT REKAP'!AU1414</f>
        <v>0</v>
      </c>
      <c r="J1477" s="394">
        <f>'FORMAT REKAP'!AY1414</f>
        <v>0</v>
      </c>
      <c r="K1477" s="395">
        <f>'FORMAT REKAP'!BA1414</f>
        <v>0</v>
      </c>
      <c r="L1477" s="395" t="str">
        <f>'FORMAT REKAP'!BD1414</f>
        <v/>
      </c>
      <c r="M1477" s="394" t="str">
        <f>'FORMAT REKAP'!BE1414&amp;"/"&amp;'FORMAT REKAP'!BF1414</f>
        <v>/</v>
      </c>
      <c r="P1477" s="394">
        <f>'FORMAT REKAP'!AW1414</f>
        <v>0</v>
      </c>
      <c r="Q1477" s="395" t="str">
        <f>'FORMAT REKAP'!BI1414</f>
        <v/>
      </c>
      <c r="R1477" s="394" t="str">
        <f>'FORMAT REKAP'!BJ1414</f>
        <v/>
      </c>
      <c r="S1477" s="393" t="str">
        <f>'FORMAT REKAP'!BK1414</f>
        <v/>
      </c>
    </row>
    <row r="1478" spans="3:19" x14ac:dyDescent="0.25">
      <c r="C1478" s="394" t="str">
        <f>'FORMAT REKAP'!H1415&amp;"/"&amp;'FORMAT REKAP'!I1415</f>
        <v>/</v>
      </c>
      <c r="D1478" s="394" t="str">
        <f>'FORMAT REKAP'!AH1415</f>
        <v/>
      </c>
      <c r="E1478" s="394" t="str">
        <f>'FORMAT REKAP'!AM1415</f>
        <v/>
      </c>
      <c r="F1478" s="395" t="str">
        <f>'FORMAT REKAP'!AN1415</f>
        <v/>
      </c>
      <c r="G1478" s="394" t="str">
        <f>'FORMAT REKAP'!AQ1415</f>
        <v/>
      </c>
      <c r="H1478" s="394">
        <f>'FORMAT REKAP'!AS1415</f>
        <v>0</v>
      </c>
      <c r="I1478" s="394">
        <f>'FORMAT REKAP'!AU1415</f>
        <v>0</v>
      </c>
      <c r="J1478" s="394">
        <f>'FORMAT REKAP'!AY1415</f>
        <v>0</v>
      </c>
      <c r="K1478" s="395">
        <f>'FORMAT REKAP'!BA1415</f>
        <v>0</v>
      </c>
      <c r="L1478" s="395" t="str">
        <f>'FORMAT REKAP'!BD1415</f>
        <v/>
      </c>
      <c r="M1478" s="394" t="str">
        <f>'FORMAT REKAP'!BE1415&amp;"/"&amp;'FORMAT REKAP'!BF1415</f>
        <v>/</v>
      </c>
      <c r="P1478" s="394">
        <f>'FORMAT REKAP'!AW1415</f>
        <v>0</v>
      </c>
      <c r="Q1478" s="395" t="str">
        <f>'FORMAT REKAP'!BI1415</f>
        <v/>
      </c>
      <c r="R1478" s="394" t="str">
        <f>'FORMAT REKAP'!BJ1415</f>
        <v/>
      </c>
      <c r="S1478" s="393" t="str">
        <f>'FORMAT REKAP'!BK1415</f>
        <v/>
      </c>
    </row>
    <row r="1479" spans="3:19" x14ac:dyDescent="0.25">
      <c r="C1479" s="394" t="str">
        <f>'FORMAT REKAP'!H1416&amp;"/"&amp;'FORMAT REKAP'!I1416</f>
        <v>/</v>
      </c>
      <c r="D1479" s="394" t="str">
        <f>'FORMAT REKAP'!AH1416</f>
        <v/>
      </c>
      <c r="E1479" s="394" t="str">
        <f>'FORMAT REKAP'!AM1416</f>
        <v/>
      </c>
      <c r="F1479" s="395" t="str">
        <f>'FORMAT REKAP'!AN1416</f>
        <v/>
      </c>
      <c r="G1479" s="394" t="str">
        <f>'FORMAT REKAP'!AQ1416</f>
        <v/>
      </c>
      <c r="H1479" s="394">
        <f>'FORMAT REKAP'!AS1416</f>
        <v>0</v>
      </c>
      <c r="I1479" s="394">
        <f>'FORMAT REKAP'!AU1416</f>
        <v>0</v>
      </c>
      <c r="J1479" s="394">
        <f>'FORMAT REKAP'!AY1416</f>
        <v>0</v>
      </c>
      <c r="K1479" s="395">
        <f>'FORMAT REKAP'!BA1416</f>
        <v>0</v>
      </c>
      <c r="L1479" s="395" t="str">
        <f>'FORMAT REKAP'!BD1416</f>
        <v/>
      </c>
      <c r="M1479" s="394" t="str">
        <f>'FORMAT REKAP'!BE1416&amp;"/"&amp;'FORMAT REKAP'!BF1416</f>
        <v>/</v>
      </c>
      <c r="P1479" s="394">
        <f>'FORMAT REKAP'!AW1416</f>
        <v>0</v>
      </c>
      <c r="Q1479" s="395" t="str">
        <f>'FORMAT REKAP'!BI1416</f>
        <v/>
      </c>
      <c r="R1479" s="394" t="str">
        <f>'FORMAT REKAP'!BJ1416</f>
        <v/>
      </c>
      <c r="S1479" s="393" t="str">
        <f>'FORMAT REKAP'!BK1416</f>
        <v/>
      </c>
    </row>
    <row r="1480" spans="3:19" x14ac:dyDescent="0.25">
      <c r="C1480" s="394" t="str">
        <f>'FORMAT REKAP'!H1417&amp;"/"&amp;'FORMAT REKAP'!I1417</f>
        <v>/</v>
      </c>
      <c r="D1480" s="394" t="str">
        <f>'FORMAT REKAP'!AH1417</f>
        <v/>
      </c>
      <c r="E1480" s="394" t="str">
        <f>'FORMAT REKAP'!AM1417</f>
        <v/>
      </c>
      <c r="F1480" s="395" t="str">
        <f>'FORMAT REKAP'!AN1417</f>
        <v/>
      </c>
      <c r="G1480" s="394" t="str">
        <f>'FORMAT REKAP'!AQ1417</f>
        <v/>
      </c>
      <c r="H1480" s="394">
        <f>'FORMAT REKAP'!AS1417</f>
        <v>0</v>
      </c>
      <c r="I1480" s="394">
        <f>'FORMAT REKAP'!AU1417</f>
        <v>0</v>
      </c>
      <c r="J1480" s="394">
        <f>'FORMAT REKAP'!AY1417</f>
        <v>0</v>
      </c>
      <c r="K1480" s="395">
        <f>'FORMAT REKAP'!BA1417</f>
        <v>0</v>
      </c>
      <c r="L1480" s="395" t="str">
        <f>'FORMAT REKAP'!BD1417</f>
        <v/>
      </c>
      <c r="M1480" s="394" t="str">
        <f>'FORMAT REKAP'!BE1417&amp;"/"&amp;'FORMAT REKAP'!BF1417</f>
        <v>/</v>
      </c>
      <c r="P1480" s="394">
        <f>'FORMAT REKAP'!AW1417</f>
        <v>0</v>
      </c>
      <c r="Q1480" s="395" t="str">
        <f>'FORMAT REKAP'!BI1417</f>
        <v/>
      </c>
      <c r="R1480" s="394" t="str">
        <f>'FORMAT REKAP'!BJ1417</f>
        <v/>
      </c>
      <c r="S1480" s="393" t="str">
        <f>'FORMAT REKAP'!BK1417</f>
        <v/>
      </c>
    </row>
    <row r="1481" spans="3:19" x14ac:dyDescent="0.25">
      <c r="C1481" s="394" t="str">
        <f>'FORMAT REKAP'!H1418&amp;"/"&amp;'FORMAT REKAP'!I1418</f>
        <v>/</v>
      </c>
      <c r="D1481" s="394" t="str">
        <f>'FORMAT REKAP'!AH1418</f>
        <v/>
      </c>
      <c r="E1481" s="394" t="str">
        <f>'FORMAT REKAP'!AM1418</f>
        <v/>
      </c>
      <c r="F1481" s="395" t="str">
        <f>'FORMAT REKAP'!AN1418</f>
        <v/>
      </c>
      <c r="G1481" s="394" t="str">
        <f>'FORMAT REKAP'!AQ1418</f>
        <v/>
      </c>
      <c r="H1481" s="394">
        <f>'FORMAT REKAP'!AS1418</f>
        <v>0</v>
      </c>
      <c r="I1481" s="394">
        <f>'FORMAT REKAP'!AU1418</f>
        <v>0</v>
      </c>
      <c r="J1481" s="394">
        <f>'FORMAT REKAP'!AY1418</f>
        <v>0</v>
      </c>
      <c r="K1481" s="395">
        <f>'FORMAT REKAP'!BA1418</f>
        <v>0</v>
      </c>
      <c r="L1481" s="395" t="str">
        <f>'FORMAT REKAP'!BD1418</f>
        <v/>
      </c>
      <c r="M1481" s="394" t="str">
        <f>'FORMAT REKAP'!BE1418&amp;"/"&amp;'FORMAT REKAP'!BF1418</f>
        <v>/</v>
      </c>
      <c r="P1481" s="394">
        <f>'FORMAT REKAP'!AW1418</f>
        <v>0</v>
      </c>
      <c r="Q1481" s="395" t="str">
        <f>'FORMAT REKAP'!BI1418</f>
        <v/>
      </c>
      <c r="R1481" s="394" t="str">
        <f>'FORMAT REKAP'!BJ1418</f>
        <v/>
      </c>
      <c r="S1481" s="393" t="str">
        <f>'FORMAT REKAP'!BK1418</f>
        <v/>
      </c>
    </row>
    <row r="1482" spans="3:19" x14ac:dyDescent="0.25">
      <c r="C1482" s="394" t="str">
        <f>'FORMAT REKAP'!H1419&amp;"/"&amp;'FORMAT REKAP'!I1419</f>
        <v>/</v>
      </c>
      <c r="D1482" s="394" t="str">
        <f>'FORMAT REKAP'!AH1419</f>
        <v/>
      </c>
      <c r="E1482" s="394" t="str">
        <f>'FORMAT REKAP'!AM1419</f>
        <v/>
      </c>
      <c r="F1482" s="395" t="str">
        <f>'FORMAT REKAP'!AN1419</f>
        <v/>
      </c>
      <c r="G1482" s="394" t="str">
        <f>'FORMAT REKAP'!AQ1419</f>
        <v/>
      </c>
      <c r="H1482" s="394">
        <f>'FORMAT REKAP'!AS1419</f>
        <v>0</v>
      </c>
      <c r="I1482" s="394">
        <f>'FORMAT REKAP'!AU1419</f>
        <v>0</v>
      </c>
      <c r="J1482" s="394">
        <f>'FORMAT REKAP'!AY1419</f>
        <v>0</v>
      </c>
      <c r="K1482" s="395">
        <f>'FORMAT REKAP'!BA1419</f>
        <v>0</v>
      </c>
      <c r="L1482" s="395" t="str">
        <f>'FORMAT REKAP'!BD1419</f>
        <v/>
      </c>
      <c r="M1482" s="394" t="str">
        <f>'FORMAT REKAP'!BE1419&amp;"/"&amp;'FORMAT REKAP'!BF1419</f>
        <v>/</v>
      </c>
      <c r="P1482" s="394">
        <f>'FORMAT REKAP'!AW1419</f>
        <v>0</v>
      </c>
      <c r="Q1482" s="395" t="str">
        <f>'FORMAT REKAP'!BI1419</f>
        <v/>
      </c>
      <c r="R1482" s="394" t="str">
        <f>'FORMAT REKAP'!BJ1419</f>
        <v/>
      </c>
      <c r="S1482" s="393" t="str">
        <f>'FORMAT REKAP'!BK1419</f>
        <v/>
      </c>
    </row>
    <row r="1483" spans="3:19" x14ac:dyDescent="0.25">
      <c r="C1483" s="394" t="str">
        <f>'FORMAT REKAP'!H1420&amp;"/"&amp;'FORMAT REKAP'!I1420</f>
        <v>/</v>
      </c>
      <c r="D1483" s="394" t="str">
        <f>'FORMAT REKAP'!AH1420</f>
        <v/>
      </c>
      <c r="E1483" s="394" t="str">
        <f>'FORMAT REKAP'!AM1420</f>
        <v/>
      </c>
      <c r="F1483" s="395" t="str">
        <f>'FORMAT REKAP'!AN1420</f>
        <v/>
      </c>
      <c r="G1483" s="394" t="str">
        <f>'FORMAT REKAP'!AQ1420</f>
        <v/>
      </c>
      <c r="H1483" s="394">
        <f>'FORMAT REKAP'!AS1420</f>
        <v>0</v>
      </c>
      <c r="I1483" s="394">
        <f>'FORMAT REKAP'!AU1420</f>
        <v>0</v>
      </c>
      <c r="J1483" s="394">
        <f>'FORMAT REKAP'!AY1420</f>
        <v>0</v>
      </c>
      <c r="K1483" s="395">
        <f>'FORMAT REKAP'!BA1420</f>
        <v>0</v>
      </c>
      <c r="L1483" s="395" t="str">
        <f>'FORMAT REKAP'!BD1420</f>
        <v/>
      </c>
      <c r="M1483" s="394" t="str">
        <f>'FORMAT REKAP'!BE1420&amp;"/"&amp;'FORMAT REKAP'!BF1420</f>
        <v>/</v>
      </c>
      <c r="P1483" s="394">
        <f>'FORMAT REKAP'!AW1420</f>
        <v>0</v>
      </c>
      <c r="Q1483" s="395" t="str">
        <f>'FORMAT REKAP'!BI1420</f>
        <v/>
      </c>
      <c r="R1483" s="394" t="str">
        <f>'FORMAT REKAP'!BJ1420</f>
        <v/>
      </c>
      <c r="S1483" s="393" t="str">
        <f>'FORMAT REKAP'!BK1420</f>
        <v/>
      </c>
    </row>
    <row r="1484" spans="3:19" x14ac:dyDescent="0.25">
      <c r="C1484" s="394" t="str">
        <f>'FORMAT REKAP'!H1421&amp;"/"&amp;'FORMAT REKAP'!I1421</f>
        <v>/</v>
      </c>
      <c r="D1484" s="394" t="str">
        <f>'FORMAT REKAP'!AH1421</f>
        <v/>
      </c>
      <c r="E1484" s="394" t="str">
        <f>'FORMAT REKAP'!AM1421</f>
        <v/>
      </c>
      <c r="F1484" s="395" t="str">
        <f>'FORMAT REKAP'!AN1421</f>
        <v/>
      </c>
      <c r="G1484" s="394" t="str">
        <f>'FORMAT REKAP'!AQ1421</f>
        <v/>
      </c>
      <c r="H1484" s="394">
        <f>'FORMAT REKAP'!AS1421</f>
        <v>0</v>
      </c>
      <c r="I1484" s="394">
        <f>'FORMAT REKAP'!AU1421</f>
        <v>0</v>
      </c>
      <c r="J1484" s="394">
        <f>'FORMAT REKAP'!AY1421</f>
        <v>0</v>
      </c>
      <c r="K1484" s="395">
        <f>'FORMAT REKAP'!BA1421</f>
        <v>0</v>
      </c>
      <c r="L1484" s="395" t="str">
        <f>'FORMAT REKAP'!BD1421</f>
        <v/>
      </c>
      <c r="M1484" s="394" t="str">
        <f>'FORMAT REKAP'!BE1421&amp;"/"&amp;'FORMAT REKAP'!BF1421</f>
        <v>/</v>
      </c>
      <c r="P1484" s="394">
        <f>'FORMAT REKAP'!AW1421</f>
        <v>0</v>
      </c>
      <c r="Q1484" s="395" t="str">
        <f>'FORMAT REKAP'!BI1421</f>
        <v/>
      </c>
      <c r="R1484" s="394" t="str">
        <f>'FORMAT REKAP'!BJ1421</f>
        <v/>
      </c>
      <c r="S1484" s="393" t="str">
        <f>'FORMAT REKAP'!BK1421</f>
        <v/>
      </c>
    </row>
    <row r="1485" spans="3:19" x14ac:dyDescent="0.25">
      <c r="C1485" s="394" t="str">
        <f>'FORMAT REKAP'!H1422&amp;"/"&amp;'FORMAT REKAP'!I1422</f>
        <v>/</v>
      </c>
      <c r="D1485" s="394" t="str">
        <f>'FORMAT REKAP'!AH1422</f>
        <v/>
      </c>
      <c r="E1485" s="394" t="str">
        <f>'FORMAT REKAP'!AM1422</f>
        <v/>
      </c>
      <c r="F1485" s="395" t="str">
        <f>'FORMAT REKAP'!AN1422</f>
        <v/>
      </c>
      <c r="G1485" s="394" t="str">
        <f>'FORMAT REKAP'!AQ1422</f>
        <v/>
      </c>
      <c r="H1485" s="394">
        <f>'FORMAT REKAP'!AS1422</f>
        <v>0</v>
      </c>
      <c r="I1485" s="394">
        <f>'FORMAT REKAP'!AU1422</f>
        <v>0</v>
      </c>
      <c r="J1485" s="394">
        <f>'FORMAT REKAP'!AY1422</f>
        <v>0</v>
      </c>
      <c r="K1485" s="395">
        <f>'FORMAT REKAP'!BA1422</f>
        <v>0</v>
      </c>
      <c r="L1485" s="395" t="str">
        <f>'FORMAT REKAP'!BD1422</f>
        <v/>
      </c>
      <c r="M1485" s="394" t="str">
        <f>'FORMAT REKAP'!BE1422&amp;"/"&amp;'FORMAT REKAP'!BF1422</f>
        <v>/</v>
      </c>
      <c r="P1485" s="394">
        <f>'FORMAT REKAP'!AW1422</f>
        <v>0</v>
      </c>
      <c r="Q1485" s="395" t="str">
        <f>'FORMAT REKAP'!BI1422</f>
        <v/>
      </c>
      <c r="R1485" s="394" t="str">
        <f>'FORMAT REKAP'!BJ1422</f>
        <v/>
      </c>
      <c r="S1485" s="393" t="str">
        <f>'FORMAT REKAP'!BK1422</f>
        <v/>
      </c>
    </row>
    <row r="1486" spans="3:19" x14ac:dyDescent="0.25">
      <c r="C1486" s="394" t="str">
        <f>'FORMAT REKAP'!H1423&amp;"/"&amp;'FORMAT REKAP'!I1423</f>
        <v>/</v>
      </c>
      <c r="D1486" s="394" t="str">
        <f>'FORMAT REKAP'!AH1423</f>
        <v/>
      </c>
      <c r="E1486" s="394" t="str">
        <f>'FORMAT REKAP'!AM1423</f>
        <v/>
      </c>
      <c r="F1486" s="395" t="str">
        <f>'FORMAT REKAP'!AN1423</f>
        <v/>
      </c>
      <c r="G1486" s="394" t="str">
        <f>'FORMAT REKAP'!AQ1423</f>
        <v/>
      </c>
      <c r="H1486" s="394">
        <f>'FORMAT REKAP'!AS1423</f>
        <v>0</v>
      </c>
      <c r="I1486" s="394">
        <f>'FORMAT REKAP'!AU1423</f>
        <v>0</v>
      </c>
      <c r="J1486" s="394">
        <f>'FORMAT REKAP'!AY1423</f>
        <v>0</v>
      </c>
      <c r="K1486" s="395">
        <f>'FORMAT REKAP'!BA1423</f>
        <v>0</v>
      </c>
      <c r="L1486" s="395" t="str">
        <f>'FORMAT REKAP'!BD1423</f>
        <v/>
      </c>
      <c r="M1486" s="394" t="str">
        <f>'FORMAT REKAP'!BE1423&amp;"/"&amp;'FORMAT REKAP'!BF1423</f>
        <v>/</v>
      </c>
      <c r="P1486" s="394">
        <f>'FORMAT REKAP'!AW1423</f>
        <v>0</v>
      </c>
      <c r="Q1486" s="395" t="str">
        <f>'FORMAT REKAP'!BI1423</f>
        <v/>
      </c>
      <c r="R1486" s="394" t="str">
        <f>'FORMAT REKAP'!BJ1423</f>
        <v/>
      </c>
      <c r="S1486" s="393" t="str">
        <f>'FORMAT REKAP'!BK1423</f>
        <v/>
      </c>
    </row>
    <row r="1487" spans="3:19" x14ac:dyDescent="0.25">
      <c r="C1487" s="394" t="str">
        <f>'FORMAT REKAP'!H1424&amp;"/"&amp;'FORMAT REKAP'!I1424</f>
        <v>/</v>
      </c>
      <c r="D1487" s="394" t="str">
        <f>'FORMAT REKAP'!AH1424</f>
        <v/>
      </c>
      <c r="E1487" s="394" t="str">
        <f>'FORMAT REKAP'!AM1424</f>
        <v/>
      </c>
      <c r="F1487" s="395" t="str">
        <f>'FORMAT REKAP'!AN1424</f>
        <v/>
      </c>
      <c r="G1487" s="394" t="str">
        <f>'FORMAT REKAP'!AQ1424</f>
        <v/>
      </c>
      <c r="H1487" s="394">
        <f>'FORMAT REKAP'!AS1424</f>
        <v>0</v>
      </c>
      <c r="I1487" s="394">
        <f>'FORMAT REKAP'!AU1424</f>
        <v>0</v>
      </c>
      <c r="J1487" s="394">
        <f>'FORMAT REKAP'!AY1424</f>
        <v>0</v>
      </c>
      <c r="K1487" s="395">
        <f>'FORMAT REKAP'!BA1424</f>
        <v>0</v>
      </c>
      <c r="L1487" s="395" t="str">
        <f>'FORMAT REKAP'!BD1424</f>
        <v/>
      </c>
      <c r="M1487" s="394" t="str">
        <f>'FORMAT REKAP'!BE1424&amp;"/"&amp;'FORMAT REKAP'!BF1424</f>
        <v>/</v>
      </c>
      <c r="P1487" s="394">
        <f>'FORMAT REKAP'!AW1424</f>
        <v>0</v>
      </c>
      <c r="Q1487" s="395" t="str">
        <f>'FORMAT REKAP'!BI1424</f>
        <v/>
      </c>
      <c r="R1487" s="394" t="str">
        <f>'FORMAT REKAP'!BJ1424</f>
        <v/>
      </c>
      <c r="S1487" s="393" t="str">
        <f>'FORMAT REKAP'!BK1424</f>
        <v/>
      </c>
    </row>
    <row r="1488" spans="3:19" x14ac:dyDescent="0.25">
      <c r="C1488" s="394" t="str">
        <f>'FORMAT REKAP'!H1425&amp;"/"&amp;'FORMAT REKAP'!I1425</f>
        <v>/</v>
      </c>
      <c r="D1488" s="394" t="str">
        <f>'FORMAT REKAP'!AH1425</f>
        <v/>
      </c>
      <c r="E1488" s="394" t="str">
        <f>'FORMAT REKAP'!AM1425</f>
        <v/>
      </c>
      <c r="F1488" s="395" t="str">
        <f>'FORMAT REKAP'!AN1425</f>
        <v/>
      </c>
      <c r="G1488" s="394" t="str">
        <f>'FORMAT REKAP'!AQ1425</f>
        <v/>
      </c>
      <c r="H1488" s="394">
        <f>'FORMAT REKAP'!AS1425</f>
        <v>0</v>
      </c>
      <c r="I1488" s="394">
        <f>'FORMAT REKAP'!AU1425</f>
        <v>0</v>
      </c>
      <c r="J1488" s="394">
        <f>'FORMAT REKAP'!AY1425</f>
        <v>0</v>
      </c>
      <c r="K1488" s="395">
        <f>'FORMAT REKAP'!BA1425</f>
        <v>0</v>
      </c>
      <c r="L1488" s="395" t="str">
        <f>'FORMAT REKAP'!BD1425</f>
        <v/>
      </c>
      <c r="M1488" s="394" t="str">
        <f>'FORMAT REKAP'!BE1425&amp;"/"&amp;'FORMAT REKAP'!BF1425</f>
        <v>/</v>
      </c>
      <c r="P1488" s="394">
        <f>'FORMAT REKAP'!AW1425</f>
        <v>0</v>
      </c>
      <c r="Q1488" s="395" t="str">
        <f>'FORMAT REKAP'!BI1425</f>
        <v/>
      </c>
      <c r="R1488" s="394" t="str">
        <f>'FORMAT REKAP'!BJ1425</f>
        <v/>
      </c>
      <c r="S1488" s="393" t="str">
        <f>'FORMAT REKAP'!BK1425</f>
        <v/>
      </c>
    </row>
    <row r="1489" spans="3:19" x14ac:dyDescent="0.25">
      <c r="C1489" s="394" t="str">
        <f>'FORMAT REKAP'!H1426&amp;"/"&amp;'FORMAT REKAP'!I1426</f>
        <v>/</v>
      </c>
      <c r="D1489" s="394" t="str">
        <f>'FORMAT REKAP'!AH1426</f>
        <v/>
      </c>
      <c r="E1489" s="394" t="str">
        <f>'FORMAT REKAP'!AM1426</f>
        <v/>
      </c>
      <c r="F1489" s="395" t="str">
        <f>'FORMAT REKAP'!AN1426</f>
        <v/>
      </c>
      <c r="G1489" s="394" t="str">
        <f>'FORMAT REKAP'!AQ1426</f>
        <v/>
      </c>
      <c r="H1489" s="394">
        <f>'FORMAT REKAP'!AS1426</f>
        <v>0</v>
      </c>
      <c r="I1489" s="394">
        <f>'FORMAT REKAP'!AU1426</f>
        <v>0</v>
      </c>
      <c r="J1489" s="394">
        <f>'FORMAT REKAP'!AY1426</f>
        <v>0</v>
      </c>
      <c r="K1489" s="395">
        <f>'FORMAT REKAP'!BA1426</f>
        <v>0</v>
      </c>
      <c r="L1489" s="395" t="str">
        <f>'FORMAT REKAP'!BD1426</f>
        <v/>
      </c>
      <c r="M1489" s="394" t="str">
        <f>'FORMAT REKAP'!BE1426&amp;"/"&amp;'FORMAT REKAP'!BF1426</f>
        <v>/</v>
      </c>
      <c r="P1489" s="394">
        <f>'FORMAT REKAP'!AW1426</f>
        <v>0</v>
      </c>
      <c r="Q1489" s="395" t="str">
        <f>'FORMAT REKAP'!BI1426</f>
        <v/>
      </c>
      <c r="R1489" s="394" t="str">
        <f>'FORMAT REKAP'!BJ1426</f>
        <v/>
      </c>
      <c r="S1489" s="393" t="str">
        <f>'FORMAT REKAP'!BK1426</f>
        <v/>
      </c>
    </row>
    <row r="1490" spans="3:19" x14ac:dyDescent="0.25">
      <c r="C1490" s="394" t="str">
        <f>'FORMAT REKAP'!H1427&amp;"/"&amp;'FORMAT REKAP'!I1427</f>
        <v>/</v>
      </c>
      <c r="D1490" s="394" t="str">
        <f>'FORMAT REKAP'!AH1427</f>
        <v/>
      </c>
      <c r="E1490" s="394" t="str">
        <f>'FORMAT REKAP'!AM1427</f>
        <v/>
      </c>
      <c r="F1490" s="395" t="str">
        <f>'FORMAT REKAP'!AN1427</f>
        <v/>
      </c>
      <c r="G1490" s="394" t="str">
        <f>'FORMAT REKAP'!AQ1427</f>
        <v/>
      </c>
      <c r="H1490" s="394">
        <f>'FORMAT REKAP'!AS1427</f>
        <v>0</v>
      </c>
      <c r="I1490" s="394">
        <f>'FORMAT REKAP'!AU1427</f>
        <v>0</v>
      </c>
      <c r="J1490" s="394">
        <f>'FORMAT REKAP'!AY1427</f>
        <v>0</v>
      </c>
      <c r="K1490" s="395">
        <f>'FORMAT REKAP'!BA1427</f>
        <v>0</v>
      </c>
      <c r="L1490" s="395" t="str">
        <f>'FORMAT REKAP'!BD1427</f>
        <v/>
      </c>
      <c r="M1490" s="394" t="str">
        <f>'FORMAT REKAP'!BE1427&amp;"/"&amp;'FORMAT REKAP'!BF1427</f>
        <v>/</v>
      </c>
      <c r="P1490" s="394">
        <f>'FORMAT REKAP'!AW1427</f>
        <v>0</v>
      </c>
      <c r="Q1490" s="395" t="str">
        <f>'FORMAT REKAP'!BI1427</f>
        <v/>
      </c>
      <c r="R1490" s="394" t="str">
        <f>'FORMAT REKAP'!BJ1427</f>
        <v/>
      </c>
      <c r="S1490" s="393" t="str">
        <f>'FORMAT REKAP'!BK1427</f>
        <v/>
      </c>
    </row>
    <row r="1491" spans="3:19" x14ac:dyDescent="0.25">
      <c r="C1491" s="394" t="str">
        <f>'FORMAT REKAP'!H1428&amp;"/"&amp;'FORMAT REKAP'!I1428</f>
        <v>/</v>
      </c>
      <c r="D1491" s="394" t="str">
        <f>'FORMAT REKAP'!AH1428</f>
        <v/>
      </c>
      <c r="E1491" s="394" t="str">
        <f>'FORMAT REKAP'!AM1428</f>
        <v/>
      </c>
      <c r="F1491" s="395" t="str">
        <f>'FORMAT REKAP'!AN1428</f>
        <v/>
      </c>
      <c r="G1491" s="394" t="str">
        <f>'FORMAT REKAP'!AQ1428</f>
        <v/>
      </c>
      <c r="H1491" s="394">
        <f>'FORMAT REKAP'!AS1428</f>
        <v>0</v>
      </c>
      <c r="I1491" s="394">
        <f>'FORMAT REKAP'!AU1428</f>
        <v>0</v>
      </c>
      <c r="J1491" s="394">
        <f>'FORMAT REKAP'!AY1428</f>
        <v>0</v>
      </c>
      <c r="K1491" s="395">
        <f>'FORMAT REKAP'!BA1428</f>
        <v>0</v>
      </c>
      <c r="L1491" s="395" t="str">
        <f>'FORMAT REKAP'!BD1428</f>
        <v/>
      </c>
      <c r="M1491" s="394" t="str">
        <f>'FORMAT REKAP'!BE1428&amp;"/"&amp;'FORMAT REKAP'!BF1428</f>
        <v>/</v>
      </c>
      <c r="P1491" s="394">
        <f>'FORMAT REKAP'!AW1428</f>
        <v>0</v>
      </c>
      <c r="Q1491" s="395" t="str">
        <f>'FORMAT REKAP'!BI1428</f>
        <v/>
      </c>
      <c r="R1491" s="394" t="str">
        <f>'FORMAT REKAP'!BJ1428</f>
        <v/>
      </c>
      <c r="S1491" s="393" t="str">
        <f>'FORMAT REKAP'!BK1428</f>
        <v/>
      </c>
    </row>
    <row r="1492" spans="3:19" x14ac:dyDescent="0.25">
      <c r="C1492" s="394" t="str">
        <f>'FORMAT REKAP'!H1429&amp;"/"&amp;'FORMAT REKAP'!I1429</f>
        <v>/</v>
      </c>
      <c r="D1492" s="394" t="str">
        <f>'FORMAT REKAP'!AH1429</f>
        <v/>
      </c>
      <c r="E1492" s="394" t="str">
        <f>'FORMAT REKAP'!AM1429</f>
        <v/>
      </c>
      <c r="F1492" s="395" t="str">
        <f>'FORMAT REKAP'!AN1429</f>
        <v/>
      </c>
      <c r="G1492" s="394" t="str">
        <f>'FORMAT REKAP'!AQ1429</f>
        <v/>
      </c>
      <c r="H1492" s="394">
        <f>'FORMAT REKAP'!AS1429</f>
        <v>0</v>
      </c>
      <c r="I1492" s="394">
        <f>'FORMAT REKAP'!AU1429</f>
        <v>0</v>
      </c>
      <c r="J1492" s="394">
        <f>'FORMAT REKAP'!AY1429</f>
        <v>0</v>
      </c>
      <c r="K1492" s="395">
        <f>'FORMAT REKAP'!BA1429</f>
        <v>0</v>
      </c>
      <c r="L1492" s="395" t="str">
        <f>'FORMAT REKAP'!BD1429</f>
        <v/>
      </c>
      <c r="M1492" s="394" t="str">
        <f>'FORMAT REKAP'!BE1429&amp;"/"&amp;'FORMAT REKAP'!BF1429</f>
        <v>/</v>
      </c>
      <c r="P1492" s="394">
        <f>'FORMAT REKAP'!AW1429</f>
        <v>0</v>
      </c>
      <c r="Q1492" s="395" t="str">
        <f>'FORMAT REKAP'!BI1429</f>
        <v/>
      </c>
      <c r="R1492" s="394" t="str">
        <f>'FORMAT REKAP'!BJ1429</f>
        <v/>
      </c>
      <c r="S1492" s="393" t="str">
        <f>'FORMAT REKAP'!BK1429</f>
        <v/>
      </c>
    </row>
    <row r="1493" spans="3:19" x14ac:dyDescent="0.25">
      <c r="C1493" s="394" t="str">
        <f>'FORMAT REKAP'!H1430&amp;"/"&amp;'FORMAT REKAP'!I1430</f>
        <v>/</v>
      </c>
      <c r="D1493" s="394" t="str">
        <f>'FORMAT REKAP'!AH1430</f>
        <v/>
      </c>
      <c r="E1493" s="394" t="str">
        <f>'FORMAT REKAP'!AM1430</f>
        <v/>
      </c>
      <c r="F1493" s="395" t="str">
        <f>'FORMAT REKAP'!AN1430</f>
        <v/>
      </c>
      <c r="G1493" s="394" t="str">
        <f>'FORMAT REKAP'!AQ1430</f>
        <v/>
      </c>
      <c r="H1493" s="394">
        <f>'FORMAT REKAP'!AS1430</f>
        <v>0</v>
      </c>
      <c r="I1493" s="394">
        <f>'FORMAT REKAP'!AU1430</f>
        <v>0</v>
      </c>
      <c r="J1493" s="394">
        <f>'FORMAT REKAP'!AY1430</f>
        <v>0</v>
      </c>
      <c r="K1493" s="395">
        <f>'FORMAT REKAP'!BA1430</f>
        <v>0</v>
      </c>
      <c r="L1493" s="395" t="str">
        <f>'FORMAT REKAP'!BD1430</f>
        <v/>
      </c>
      <c r="M1493" s="394" t="str">
        <f>'FORMAT REKAP'!BE1430&amp;"/"&amp;'FORMAT REKAP'!BF1430</f>
        <v>/</v>
      </c>
      <c r="P1493" s="394">
        <f>'FORMAT REKAP'!AW1430</f>
        <v>0</v>
      </c>
      <c r="Q1493" s="395" t="str">
        <f>'FORMAT REKAP'!BI1430</f>
        <v/>
      </c>
      <c r="R1493" s="394" t="str">
        <f>'FORMAT REKAP'!BJ1430</f>
        <v/>
      </c>
      <c r="S1493" s="393" t="str">
        <f>'FORMAT REKAP'!BK1430</f>
        <v/>
      </c>
    </row>
    <row r="1494" spans="3:19" x14ac:dyDescent="0.25">
      <c r="C1494" s="394" t="str">
        <f>'FORMAT REKAP'!H1431&amp;"/"&amp;'FORMAT REKAP'!I1431</f>
        <v>/</v>
      </c>
      <c r="D1494" s="394" t="str">
        <f>'FORMAT REKAP'!AH1431</f>
        <v/>
      </c>
      <c r="E1494" s="394" t="str">
        <f>'FORMAT REKAP'!AM1431</f>
        <v/>
      </c>
      <c r="F1494" s="395" t="str">
        <f>'FORMAT REKAP'!AN1431</f>
        <v/>
      </c>
      <c r="G1494" s="394" t="str">
        <f>'FORMAT REKAP'!AQ1431</f>
        <v/>
      </c>
      <c r="H1494" s="394">
        <f>'FORMAT REKAP'!AS1431</f>
        <v>0</v>
      </c>
      <c r="I1494" s="394">
        <f>'FORMAT REKAP'!AU1431</f>
        <v>0</v>
      </c>
      <c r="J1494" s="394">
        <f>'FORMAT REKAP'!AY1431</f>
        <v>0</v>
      </c>
      <c r="K1494" s="395">
        <f>'FORMAT REKAP'!BA1431</f>
        <v>0</v>
      </c>
      <c r="L1494" s="395" t="str">
        <f>'FORMAT REKAP'!BD1431</f>
        <v/>
      </c>
      <c r="M1494" s="394" t="str">
        <f>'FORMAT REKAP'!BE1431&amp;"/"&amp;'FORMAT REKAP'!BF1431</f>
        <v>/</v>
      </c>
      <c r="P1494" s="394">
        <f>'FORMAT REKAP'!AW1431</f>
        <v>0</v>
      </c>
      <c r="Q1494" s="395" t="str">
        <f>'FORMAT REKAP'!BI1431</f>
        <v/>
      </c>
      <c r="R1494" s="394" t="str">
        <f>'FORMAT REKAP'!BJ1431</f>
        <v/>
      </c>
      <c r="S1494" s="393" t="str">
        <f>'FORMAT REKAP'!BK1431</f>
        <v/>
      </c>
    </row>
    <row r="1495" spans="3:19" x14ac:dyDescent="0.25">
      <c r="C1495" s="394" t="str">
        <f>'FORMAT REKAP'!H1432&amp;"/"&amp;'FORMAT REKAP'!I1432</f>
        <v>/</v>
      </c>
      <c r="D1495" s="394" t="str">
        <f>'FORMAT REKAP'!AH1432</f>
        <v/>
      </c>
      <c r="E1495" s="394" t="str">
        <f>'FORMAT REKAP'!AM1432</f>
        <v/>
      </c>
      <c r="F1495" s="395" t="str">
        <f>'FORMAT REKAP'!AN1432</f>
        <v/>
      </c>
      <c r="G1495" s="394" t="str">
        <f>'FORMAT REKAP'!AQ1432</f>
        <v/>
      </c>
      <c r="H1495" s="394">
        <f>'FORMAT REKAP'!AS1432</f>
        <v>0</v>
      </c>
      <c r="I1495" s="394">
        <f>'FORMAT REKAP'!AU1432</f>
        <v>0</v>
      </c>
      <c r="J1495" s="394">
        <f>'FORMAT REKAP'!AY1432</f>
        <v>0</v>
      </c>
      <c r="K1495" s="395">
        <f>'FORMAT REKAP'!BA1432</f>
        <v>0</v>
      </c>
      <c r="L1495" s="395" t="str">
        <f>'FORMAT REKAP'!BD1432</f>
        <v/>
      </c>
      <c r="M1495" s="394" t="str">
        <f>'FORMAT REKAP'!BE1432&amp;"/"&amp;'FORMAT REKAP'!BF1432</f>
        <v>/</v>
      </c>
      <c r="P1495" s="394">
        <f>'FORMAT REKAP'!AW1432</f>
        <v>0</v>
      </c>
      <c r="Q1495" s="395" t="str">
        <f>'FORMAT REKAP'!BI1432</f>
        <v/>
      </c>
      <c r="R1495" s="394" t="str">
        <f>'FORMAT REKAP'!BJ1432</f>
        <v/>
      </c>
      <c r="S1495" s="393" t="str">
        <f>'FORMAT REKAP'!BK1432</f>
        <v/>
      </c>
    </row>
    <row r="1496" spans="3:19" x14ac:dyDescent="0.25">
      <c r="C1496" s="394" t="str">
        <f>'FORMAT REKAP'!H1433&amp;"/"&amp;'FORMAT REKAP'!I1433</f>
        <v>/</v>
      </c>
      <c r="D1496" s="394" t="str">
        <f>'FORMAT REKAP'!AH1433</f>
        <v/>
      </c>
      <c r="E1496" s="394" t="str">
        <f>'FORMAT REKAP'!AM1433</f>
        <v/>
      </c>
      <c r="F1496" s="395" t="str">
        <f>'FORMAT REKAP'!AN1433</f>
        <v/>
      </c>
      <c r="G1496" s="394" t="str">
        <f>'FORMAT REKAP'!AQ1433</f>
        <v/>
      </c>
      <c r="H1496" s="394">
        <f>'FORMAT REKAP'!AS1433</f>
        <v>0</v>
      </c>
      <c r="I1496" s="394">
        <f>'FORMAT REKAP'!AU1433</f>
        <v>0</v>
      </c>
      <c r="J1496" s="394">
        <f>'FORMAT REKAP'!AY1433</f>
        <v>0</v>
      </c>
      <c r="K1496" s="395">
        <f>'FORMAT REKAP'!BA1433</f>
        <v>0</v>
      </c>
      <c r="L1496" s="395" t="str">
        <f>'FORMAT REKAP'!BD1433</f>
        <v/>
      </c>
      <c r="M1496" s="394" t="str">
        <f>'FORMAT REKAP'!BE1433&amp;"/"&amp;'FORMAT REKAP'!BF1433</f>
        <v>/</v>
      </c>
      <c r="P1496" s="394">
        <f>'FORMAT REKAP'!AW1433</f>
        <v>0</v>
      </c>
      <c r="Q1496" s="395" t="str">
        <f>'FORMAT REKAP'!BI1433</f>
        <v/>
      </c>
      <c r="R1496" s="394" t="str">
        <f>'FORMAT REKAP'!BJ1433</f>
        <v/>
      </c>
      <c r="S1496" s="393" t="str">
        <f>'FORMAT REKAP'!BK1433</f>
        <v/>
      </c>
    </row>
    <row r="1497" spans="3:19" x14ac:dyDescent="0.25">
      <c r="C1497" s="394" t="str">
        <f>'FORMAT REKAP'!H1434&amp;"/"&amp;'FORMAT REKAP'!I1434</f>
        <v>/</v>
      </c>
      <c r="D1497" s="394" t="str">
        <f>'FORMAT REKAP'!AH1434</f>
        <v/>
      </c>
      <c r="E1497" s="394" t="str">
        <f>'FORMAT REKAP'!AM1434</f>
        <v/>
      </c>
      <c r="F1497" s="395" t="str">
        <f>'FORMAT REKAP'!AN1434</f>
        <v/>
      </c>
      <c r="G1497" s="394" t="str">
        <f>'FORMAT REKAP'!AQ1434</f>
        <v/>
      </c>
      <c r="H1497" s="394">
        <f>'FORMAT REKAP'!AS1434</f>
        <v>0</v>
      </c>
      <c r="I1497" s="394">
        <f>'FORMAT REKAP'!AU1434</f>
        <v>0</v>
      </c>
      <c r="J1497" s="394">
        <f>'FORMAT REKAP'!AY1434</f>
        <v>0</v>
      </c>
      <c r="K1497" s="395">
        <f>'FORMAT REKAP'!BA1434</f>
        <v>0</v>
      </c>
      <c r="L1497" s="395" t="str">
        <f>'FORMAT REKAP'!BD1434</f>
        <v/>
      </c>
      <c r="M1497" s="394" t="str">
        <f>'FORMAT REKAP'!BE1434&amp;"/"&amp;'FORMAT REKAP'!BF1434</f>
        <v>/</v>
      </c>
      <c r="P1497" s="394">
        <f>'FORMAT REKAP'!AW1434</f>
        <v>0</v>
      </c>
      <c r="Q1497" s="395" t="str">
        <f>'FORMAT REKAP'!BI1434</f>
        <v/>
      </c>
      <c r="R1497" s="394" t="str">
        <f>'FORMAT REKAP'!BJ1434</f>
        <v/>
      </c>
      <c r="S1497" s="393" t="str">
        <f>'FORMAT REKAP'!BK1434</f>
        <v/>
      </c>
    </row>
    <row r="1498" spans="3:19" x14ac:dyDescent="0.25">
      <c r="C1498" s="394" t="str">
        <f>'FORMAT REKAP'!H1435&amp;"/"&amp;'FORMAT REKAP'!I1435</f>
        <v>/</v>
      </c>
      <c r="D1498" s="394" t="str">
        <f>'FORMAT REKAP'!AH1435</f>
        <v/>
      </c>
      <c r="E1498" s="394" t="str">
        <f>'FORMAT REKAP'!AM1435</f>
        <v/>
      </c>
      <c r="F1498" s="395" t="str">
        <f>'FORMAT REKAP'!AN1435</f>
        <v/>
      </c>
      <c r="G1498" s="394" t="str">
        <f>'FORMAT REKAP'!AQ1435</f>
        <v/>
      </c>
      <c r="H1498" s="394">
        <f>'FORMAT REKAP'!AS1435</f>
        <v>0</v>
      </c>
      <c r="I1498" s="394">
        <f>'FORMAT REKAP'!AU1435</f>
        <v>0</v>
      </c>
      <c r="J1498" s="394">
        <f>'FORMAT REKAP'!AY1435</f>
        <v>0</v>
      </c>
      <c r="K1498" s="395">
        <f>'FORMAT REKAP'!BA1435</f>
        <v>0</v>
      </c>
      <c r="L1498" s="395" t="str">
        <f>'FORMAT REKAP'!BD1435</f>
        <v/>
      </c>
      <c r="M1498" s="394" t="str">
        <f>'FORMAT REKAP'!BE1435&amp;"/"&amp;'FORMAT REKAP'!BF1435</f>
        <v>/</v>
      </c>
      <c r="P1498" s="394">
        <f>'FORMAT REKAP'!AW1435</f>
        <v>0</v>
      </c>
      <c r="Q1498" s="395" t="str">
        <f>'FORMAT REKAP'!BI1435</f>
        <v/>
      </c>
      <c r="R1498" s="394" t="str">
        <f>'FORMAT REKAP'!BJ1435</f>
        <v/>
      </c>
      <c r="S1498" s="393" t="str">
        <f>'FORMAT REKAP'!BK1435</f>
        <v/>
      </c>
    </row>
    <row r="1499" spans="3:19" x14ac:dyDescent="0.25">
      <c r="C1499" s="394" t="str">
        <f>'FORMAT REKAP'!H1436&amp;"/"&amp;'FORMAT REKAP'!I1436</f>
        <v>/</v>
      </c>
      <c r="D1499" s="394" t="str">
        <f>'FORMAT REKAP'!AH1436</f>
        <v/>
      </c>
      <c r="E1499" s="394" t="str">
        <f>'FORMAT REKAP'!AM1436</f>
        <v/>
      </c>
      <c r="F1499" s="395" t="str">
        <f>'FORMAT REKAP'!AN1436</f>
        <v/>
      </c>
      <c r="G1499" s="394" t="str">
        <f>'FORMAT REKAP'!AQ1436</f>
        <v/>
      </c>
      <c r="H1499" s="394">
        <f>'FORMAT REKAP'!AS1436</f>
        <v>0</v>
      </c>
      <c r="I1499" s="394">
        <f>'FORMAT REKAP'!AU1436</f>
        <v>0</v>
      </c>
      <c r="J1499" s="394">
        <f>'FORMAT REKAP'!AY1436</f>
        <v>0</v>
      </c>
      <c r="K1499" s="395">
        <f>'FORMAT REKAP'!BA1436</f>
        <v>0</v>
      </c>
      <c r="L1499" s="395" t="str">
        <f>'FORMAT REKAP'!BD1436</f>
        <v/>
      </c>
      <c r="M1499" s="394" t="str">
        <f>'FORMAT REKAP'!BE1436&amp;"/"&amp;'FORMAT REKAP'!BF1436</f>
        <v>/</v>
      </c>
      <c r="P1499" s="394">
        <f>'FORMAT REKAP'!AW1436</f>
        <v>0</v>
      </c>
      <c r="Q1499" s="395" t="str">
        <f>'FORMAT REKAP'!BI1436</f>
        <v/>
      </c>
      <c r="R1499" s="394" t="str">
        <f>'FORMAT REKAP'!BJ1436</f>
        <v/>
      </c>
      <c r="S1499" s="393" t="str">
        <f>'FORMAT REKAP'!BK1436</f>
        <v/>
      </c>
    </row>
    <row r="1500" spans="3:19" x14ac:dyDescent="0.25">
      <c r="C1500" s="394" t="str">
        <f>'FORMAT REKAP'!H1437&amp;"/"&amp;'FORMAT REKAP'!I1437</f>
        <v>/</v>
      </c>
      <c r="D1500" s="394" t="str">
        <f>'FORMAT REKAP'!AH1437</f>
        <v/>
      </c>
      <c r="E1500" s="394" t="str">
        <f>'FORMAT REKAP'!AM1437</f>
        <v/>
      </c>
      <c r="F1500" s="395" t="str">
        <f>'FORMAT REKAP'!AN1437</f>
        <v/>
      </c>
      <c r="G1500" s="394" t="str">
        <f>'FORMAT REKAP'!AQ1437</f>
        <v/>
      </c>
      <c r="H1500" s="394">
        <f>'FORMAT REKAP'!AS1437</f>
        <v>0</v>
      </c>
      <c r="I1500" s="394">
        <f>'FORMAT REKAP'!AU1437</f>
        <v>0</v>
      </c>
      <c r="J1500" s="394">
        <f>'FORMAT REKAP'!AY1437</f>
        <v>0</v>
      </c>
      <c r="K1500" s="395">
        <f>'FORMAT REKAP'!BA1437</f>
        <v>0</v>
      </c>
      <c r="L1500" s="395" t="str">
        <f>'FORMAT REKAP'!BD1437</f>
        <v/>
      </c>
      <c r="M1500" s="394" t="str">
        <f>'FORMAT REKAP'!BE1437&amp;"/"&amp;'FORMAT REKAP'!BF1437</f>
        <v>/</v>
      </c>
      <c r="P1500" s="394">
        <f>'FORMAT REKAP'!AW1437</f>
        <v>0</v>
      </c>
      <c r="Q1500" s="395" t="str">
        <f>'FORMAT REKAP'!BI1437</f>
        <v/>
      </c>
      <c r="R1500" s="394" t="str">
        <f>'FORMAT REKAP'!BJ1437</f>
        <v/>
      </c>
      <c r="S1500" s="393" t="str">
        <f>'FORMAT REKAP'!BK1437</f>
        <v/>
      </c>
    </row>
    <row r="1501" spans="3:19" x14ac:dyDescent="0.25">
      <c r="C1501" s="394" t="str">
        <f>'FORMAT REKAP'!H1438&amp;"/"&amp;'FORMAT REKAP'!I1438</f>
        <v>/</v>
      </c>
      <c r="D1501" s="394" t="str">
        <f>'FORMAT REKAP'!AH1438</f>
        <v/>
      </c>
      <c r="E1501" s="394" t="str">
        <f>'FORMAT REKAP'!AM1438</f>
        <v/>
      </c>
      <c r="F1501" s="395" t="str">
        <f>'FORMAT REKAP'!AN1438</f>
        <v/>
      </c>
      <c r="G1501" s="394" t="str">
        <f>'FORMAT REKAP'!AQ1438</f>
        <v/>
      </c>
      <c r="H1501" s="394">
        <f>'FORMAT REKAP'!AS1438</f>
        <v>0</v>
      </c>
      <c r="I1501" s="394">
        <f>'FORMAT REKAP'!AU1438</f>
        <v>0</v>
      </c>
      <c r="J1501" s="394">
        <f>'FORMAT REKAP'!AY1438</f>
        <v>0</v>
      </c>
      <c r="K1501" s="395">
        <f>'FORMAT REKAP'!BA1438</f>
        <v>0</v>
      </c>
      <c r="L1501" s="395" t="str">
        <f>'FORMAT REKAP'!BD1438</f>
        <v/>
      </c>
      <c r="M1501" s="394" t="str">
        <f>'FORMAT REKAP'!BE1438&amp;"/"&amp;'FORMAT REKAP'!BF1438</f>
        <v>/</v>
      </c>
      <c r="P1501" s="394">
        <f>'FORMAT REKAP'!AW1438</f>
        <v>0</v>
      </c>
      <c r="Q1501" s="395" t="str">
        <f>'FORMAT REKAP'!BI1438</f>
        <v/>
      </c>
      <c r="R1501" s="394" t="str">
        <f>'FORMAT REKAP'!BJ1438</f>
        <v/>
      </c>
      <c r="S1501" s="393" t="str">
        <f>'FORMAT REKAP'!BK1438</f>
        <v/>
      </c>
    </row>
    <row r="1502" spans="3:19" x14ac:dyDescent="0.25">
      <c r="C1502" s="394" t="str">
        <f>'FORMAT REKAP'!H1439&amp;"/"&amp;'FORMAT REKAP'!I1439</f>
        <v>/</v>
      </c>
      <c r="D1502" s="394" t="str">
        <f>'FORMAT REKAP'!AH1439</f>
        <v/>
      </c>
      <c r="E1502" s="394" t="str">
        <f>'FORMAT REKAP'!AM1439</f>
        <v/>
      </c>
      <c r="F1502" s="395" t="str">
        <f>'FORMAT REKAP'!AN1439</f>
        <v/>
      </c>
      <c r="G1502" s="394" t="str">
        <f>'FORMAT REKAP'!AQ1439</f>
        <v/>
      </c>
      <c r="H1502" s="394">
        <f>'FORMAT REKAP'!AS1439</f>
        <v>0</v>
      </c>
      <c r="I1502" s="394">
        <f>'FORMAT REKAP'!AU1439</f>
        <v>0</v>
      </c>
      <c r="J1502" s="394">
        <f>'FORMAT REKAP'!AY1439</f>
        <v>0</v>
      </c>
      <c r="K1502" s="395">
        <f>'FORMAT REKAP'!BA1439</f>
        <v>0</v>
      </c>
      <c r="L1502" s="395" t="str">
        <f>'FORMAT REKAP'!BD1439</f>
        <v/>
      </c>
      <c r="M1502" s="394" t="str">
        <f>'FORMAT REKAP'!BE1439&amp;"/"&amp;'FORMAT REKAP'!BF1439</f>
        <v>/</v>
      </c>
      <c r="P1502" s="394">
        <f>'FORMAT REKAP'!AW1439</f>
        <v>0</v>
      </c>
      <c r="Q1502" s="395" t="str">
        <f>'FORMAT REKAP'!BI1439</f>
        <v/>
      </c>
      <c r="R1502" s="394" t="str">
        <f>'FORMAT REKAP'!BJ1439</f>
        <v/>
      </c>
      <c r="S1502" s="393" t="str">
        <f>'FORMAT REKAP'!BK1439</f>
        <v/>
      </c>
    </row>
    <row r="1503" spans="3:19" x14ac:dyDescent="0.25">
      <c r="C1503" s="394" t="str">
        <f>'FORMAT REKAP'!H1440&amp;"/"&amp;'FORMAT REKAP'!I1440</f>
        <v>/</v>
      </c>
      <c r="D1503" s="394" t="str">
        <f>'FORMAT REKAP'!AH1440</f>
        <v/>
      </c>
      <c r="E1503" s="394" t="str">
        <f>'FORMAT REKAP'!AM1440</f>
        <v/>
      </c>
      <c r="F1503" s="395" t="str">
        <f>'FORMAT REKAP'!AN1440</f>
        <v/>
      </c>
      <c r="G1503" s="394" t="str">
        <f>'FORMAT REKAP'!AQ1440</f>
        <v/>
      </c>
      <c r="H1503" s="394">
        <f>'FORMAT REKAP'!AS1440</f>
        <v>0</v>
      </c>
      <c r="I1503" s="394">
        <f>'FORMAT REKAP'!AU1440</f>
        <v>0</v>
      </c>
      <c r="J1503" s="394">
        <f>'FORMAT REKAP'!AY1440</f>
        <v>0</v>
      </c>
      <c r="K1503" s="395">
        <f>'FORMAT REKAP'!BA1440</f>
        <v>0</v>
      </c>
      <c r="L1503" s="395" t="str">
        <f>'FORMAT REKAP'!BD1440</f>
        <v/>
      </c>
      <c r="M1503" s="394" t="str">
        <f>'FORMAT REKAP'!BE1440&amp;"/"&amp;'FORMAT REKAP'!BF1440</f>
        <v>/</v>
      </c>
      <c r="P1503" s="394">
        <f>'FORMAT REKAP'!AW1440</f>
        <v>0</v>
      </c>
      <c r="Q1503" s="395" t="str">
        <f>'FORMAT REKAP'!BI1440</f>
        <v/>
      </c>
      <c r="R1503" s="394" t="str">
        <f>'FORMAT REKAP'!BJ1440</f>
        <v/>
      </c>
      <c r="S1503" s="393" t="str">
        <f>'FORMAT REKAP'!BK1440</f>
        <v/>
      </c>
    </row>
    <row r="1504" spans="3:19" x14ac:dyDescent="0.25">
      <c r="C1504" s="394" t="str">
        <f>'FORMAT REKAP'!H1441&amp;"/"&amp;'FORMAT REKAP'!I1441</f>
        <v>/</v>
      </c>
      <c r="D1504" s="394" t="str">
        <f>'FORMAT REKAP'!AH1441</f>
        <v/>
      </c>
      <c r="E1504" s="394" t="str">
        <f>'FORMAT REKAP'!AM1441</f>
        <v/>
      </c>
      <c r="F1504" s="395" t="str">
        <f>'FORMAT REKAP'!AN1441</f>
        <v/>
      </c>
      <c r="G1504" s="394" t="str">
        <f>'FORMAT REKAP'!AQ1441</f>
        <v/>
      </c>
      <c r="H1504" s="394">
        <f>'FORMAT REKAP'!AS1441</f>
        <v>0</v>
      </c>
      <c r="I1504" s="394">
        <f>'FORMAT REKAP'!AU1441</f>
        <v>0</v>
      </c>
      <c r="J1504" s="394">
        <f>'FORMAT REKAP'!AY1441</f>
        <v>0</v>
      </c>
      <c r="K1504" s="395">
        <f>'FORMAT REKAP'!BA1441</f>
        <v>0</v>
      </c>
      <c r="L1504" s="395" t="str">
        <f>'FORMAT REKAP'!BD1441</f>
        <v/>
      </c>
      <c r="M1504" s="394" t="str">
        <f>'FORMAT REKAP'!BE1441&amp;"/"&amp;'FORMAT REKAP'!BF1441</f>
        <v>/</v>
      </c>
      <c r="P1504" s="394">
        <f>'FORMAT REKAP'!AW1441</f>
        <v>0</v>
      </c>
      <c r="Q1504" s="395" t="str">
        <f>'FORMAT REKAP'!BI1441</f>
        <v/>
      </c>
      <c r="R1504" s="394" t="str">
        <f>'FORMAT REKAP'!BJ1441</f>
        <v/>
      </c>
      <c r="S1504" s="393" t="str">
        <f>'FORMAT REKAP'!BK1441</f>
        <v/>
      </c>
    </row>
    <row r="1505" spans="3:19" x14ac:dyDescent="0.25">
      <c r="C1505" s="394" t="str">
        <f>'FORMAT REKAP'!H1442&amp;"/"&amp;'FORMAT REKAP'!I1442</f>
        <v>/</v>
      </c>
      <c r="D1505" s="394" t="str">
        <f>'FORMAT REKAP'!AH1442</f>
        <v/>
      </c>
      <c r="E1505" s="394" t="str">
        <f>'FORMAT REKAP'!AM1442</f>
        <v/>
      </c>
      <c r="F1505" s="395" t="str">
        <f>'FORMAT REKAP'!AN1442</f>
        <v/>
      </c>
      <c r="G1505" s="394" t="str">
        <f>'FORMAT REKAP'!AQ1442</f>
        <v/>
      </c>
      <c r="H1505" s="394">
        <f>'FORMAT REKAP'!AS1442</f>
        <v>0</v>
      </c>
      <c r="I1505" s="394">
        <f>'FORMAT REKAP'!AU1442</f>
        <v>0</v>
      </c>
      <c r="J1505" s="394">
        <f>'FORMAT REKAP'!AY1442</f>
        <v>0</v>
      </c>
      <c r="K1505" s="395">
        <f>'FORMAT REKAP'!BA1442</f>
        <v>0</v>
      </c>
      <c r="L1505" s="395" t="str">
        <f>'FORMAT REKAP'!BD1442</f>
        <v/>
      </c>
      <c r="M1505" s="394" t="str">
        <f>'FORMAT REKAP'!BE1442&amp;"/"&amp;'FORMAT REKAP'!BF1442</f>
        <v>/</v>
      </c>
      <c r="P1505" s="394">
        <f>'FORMAT REKAP'!AW1442</f>
        <v>0</v>
      </c>
      <c r="Q1505" s="395" t="str">
        <f>'FORMAT REKAP'!BI1442</f>
        <v/>
      </c>
      <c r="R1505" s="394" t="str">
        <f>'FORMAT REKAP'!BJ1442</f>
        <v/>
      </c>
      <c r="S1505" s="393" t="str">
        <f>'FORMAT REKAP'!BK1442</f>
        <v/>
      </c>
    </row>
    <row r="1506" spans="3:19" x14ac:dyDescent="0.25">
      <c r="C1506" s="394" t="str">
        <f>'FORMAT REKAP'!H1443&amp;"/"&amp;'FORMAT REKAP'!I1443</f>
        <v>/</v>
      </c>
      <c r="D1506" s="394" t="str">
        <f>'FORMAT REKAP'!AH1443</f>
        <v/>
      </c>
      <c r="E1506" s="394" t="str">
        <f>'FORMAT REKAP'!AM1443</f>
        <v/>
      </c>
      <c r="F1506" s="395" t="str">
        <f>'FORMAT REKAP'!AN1443</f>
        <v/>
      </c>
      <c r="G1506" s="394" t="str">
        <f>'FORMAT REKAP'!AQ1443</f>
        <v/>
      </c>
      <c r="H1506" s="394">
        <f>'FORMAT REKAP'!AS1443</f>
        <v>0</v>
      </c>
      <c r="I1506" s="394">
        <f>'FORMAT REKAP'!AU1443</f>
        <v>0</v>
      </c>
      <c r="J1506" s="394">
        <f>'FORMAT REKAP'!AY1443</f>
        <v>0</v>
      </c>
      <c r="K1506" s="395">
        <f>'FORMAT REKAP'!BA1443</f>
        <v>0</v>
      </c>
      <c r="L1506" s="395" t="str">
        <f>'FORMAT REKAP'!BD1443</f>
        <v/>
      </c>
      <c r="M1506" s="394" t="str">
        <f>'FORMAT REKAP'!BE1443&amp;"/"&amp;'FORMAT REKAP'!BF1443</f>
        <v>/</v>
      </c>
      <c r="P1506" s="394">
        <f>'FORMAT REKAP'!AW1443</f>
        <v>0</v>
      </c>
      <c r="Q1506" s="395" t="str">
        <f>'FORMAT REKAP'!BI1443</f>
        <v/>
      </c>
      <c r="R1506" s="394" t="str">
        <f>'FORMAT REKAP'!BJ1443</f>
        <v/>
      </c>
      <c r="S1506" s="393" t="str">
        <f>'FORMAT REKAP'!BK1443</f>
        <v/>
      </c>
    </row>
    <row r="1507" spans="3:19" x14ac:dyDescent="0.25">
      <c r="C1507" s="394" t="str">
        <f>'FORMAT REKAP'!H1444&amp;"/"&amp;'FORMAT REKAP'!I1444</f>
        <v>/</v>
      </c>
      <c r="D1507" s="394" t="str">
        <f>'FORMAT REKAP'!AH1444</f>
        <v/>
      </c>
      <c r="E1507" s="394" t="str">
        <f>'FORMAT REKAP'!AM1444</f>
        <v/>
      </c>
      <c r="F1507" s="395" t="str">
        <f>'FORMAT REKAP'!AN1444</f>
        <v/>
      </c>
      <c r="G1507" s="394" t="str">
        <f>'FORMAT REKAP'!AQ1444</f>
        <v/>
      </c>
      <c r="H1507" s="394">
        <f>'FORMAT REKAP'!AS1444</f>
        <v>0</v>
      </c>
      <c r="I1507" s="394">
        <f>'FORMAT REKAP'!AU1444</f>
        <v>0</v>
      </c>
      <c r="J1507" s="394">
        <f>'FORMAT REKAP'!AY1444</f>
        <v>0</v>
      </c>
      <c r="K1507" s="395">
        <f>'FORMAT REKAP'!BA1444</f>
        <v>0</v>
      </c>
      <c r="L1507" s="395" t="str">
        <f>'FORMAT REKAP'!BD1444</f>
        <v/>
      </c>
      <c r="M1507" s="394" t="str">
        <f>'FORMAT REKAP'!BE1444&amp;"/"&amp;'FORMAT REKAP'!BF1444</f>
        <v>/</v>
      </c>
      <c r="P1507" s="394">
        <f>'FORMAT REKAP'!AW1444</f>
        <v>0</v>
      </c>
      <c r="Q1507" s="395" t="str">
        <f>'FORMAT REKAP'!BI1444</f>
        <v/>
      </c>
      <c r="R1507" s="394" t="str">
        <f>'FORMAT REKAP'!BJ1444</f>
        <v/>
      </c>
      <c r="S1507" s="393" t="str">
        <f>'FORMAT REKAP'!BK1444</f>
        <v/>
      </c>
    </row>
    <row r="1508" spans="3:19" x14ac:dyDescent="0.25">
      <c r="C1508" s="394" t="str">
        <f>'FORMAT REKAP'!H1445&amp;"/"&amp;'FORMAT REKAP'!I1445</f>
        <v>/</v>
      </c>
      <c r="D1508" s="394" t="str">
        <f>'FORMAT REKAP'!AH1445</f>
        <v/>
      </c>
      <c r="E1508" s="394" t="str">
        <f>'FORMAT REKAP'!AM1445</f>
        <v/>
      </c>
      <c r="F1508" s="395" t="str">
        <f>'FORMAT REKAP'!AN1445</f>
        <v/>
      </c>
      <c r="G1508" s="394" t="str">
        <f>'FORMAT REKAP'!AQ1445</f>
        <v/>
      </c>
      <c r="H1508" s="394">
        <f>'FORMAT REKAP'!AS1445</f>
        <v>0</v>
      </c>
      <c r="I1508" s="394">
        <f>'FORMAT REKAP'!AU1445</f>
        <v>0</v>
      </c>
      <c r="J1508" s="394">
        <f>'FORMAT REKAP'!AY1445</f>
        <v>0</v>
      </c>
      <c r="K1508" s="395">
        <f>'FORMAT REKAP'!BA1445</f>
        <v>0</v>
      </c>
      <c r="L1508" s="395" t="str">
        <f>'FORMAT REKAP'!BD1445</f>
        <v/>
      </c>
      <c r="M1508" s="394" t="str">
        <f>'FORMAT REKAP'!BE1445&amp;"/"&amp;'FORMAT REKAP'!BF1445</f>
        <v>/</v>
      </c>
      <c r="P1508" s="394">
        <f>'FORMAT REKAP'!AW1445</f>
        <v>0</v>
      </c>
      <c r="Q1508" s="395" t="str">
        <f>'FORMAT REKAP'!BI1445</f>
        <v/>
      </c>
      <c r="R1508" s="394" t="str">
        <f>'FORMAT REKAP'!BJ1445</f>
        <v/>
      </c>
      <c r="S1508" s="393" t="str">
        <f>'FORMAT REKAP'!BK1445</f>
        <v/>
      </c>
    </row>
    <row r="1509" spans="3:19" x14ac:dyDescent="0.25">
      <c r="C1509" s="394" t="str">
        <f>'FORMAT REKAP'!H1446&amp;"/"&amp;'FORMAT REKAP'!I1446</f>
        <v>/</v>
      </c>
      <c r="D1509" s="394" t="str">
        <f>'FORMAT REKAP'!AH1446</f>
        <v/>
      </c>
      <c r="E1509" s="394" t="str">
        <f>'FORMAT REKAP'!AM1446</f>
        <v/>
      </c>
      <c r="F1509" s="395" t="str">
        <f>'FORMAT REKAP'!AN1446</f>
        <v/>
      </c>
      <c r="G1509" s="394" t="str">
        <f>'FORMAT REKAP'!AQ1446</f>
        <v/>
      </c>
      <c r="H1509" s="394">
        <f>'FORMAT REKAP'!AS1446</f>
        <v>0</v>
      </c>
      <c r="I1509" s="394">
        <f>'FORMAT REKAP'!AU1446</f>
        <v>0</v>
      </c>
      <c r="J1509" s="394">
        <f>'FORMAT REKAP'!AY1446</f>
        <v>0</v>
      </c>
      <c r="K1509" s="395">
        <f>'FORMAT REKAP'!BA1446</f>
        <v>0</v>
      </c>
      <c r="L1509" s="395" t="str">
        <f>'FORMAT REKAP'!BD1446</f>
        <v/>
      </c>
      <c r="M1509" s="394" t="str">
        <f>'FORMAT REKAP'!BE1446&amp;"/"&amp;'FORMAT REKAP'!BF1446</f>
        <v>/</v>
      </c>
      <c r="P1509" s="394">
        <f>'FORMAT REKAP'!AW1446</f>
        <v>0</v>
      </c>
      <c r="Q1509" s="395" t="str">
        <f>'FORMAT REKAP'!BI1446</f>
        <v/>
      </c>
      <c r="R1509" s="394" t="str">
        <f>'FORMAT REKAP'!BJ1446</f>
        <v/>
      </c>
      <c r="S1509" s="393" t="str">
        <f>'FORMAT REKAP'!BK1446</f>
        <v/>
      </c>
    </row>
    <row r="1510" spans="3:19" x14ac:dyDescent="0.25">
      <c r="C1510" s="394" t="str">
        <f>'FORMAT REKAP'!H1447&amp;"/"&amp;'FORMAT REKAP'!I1447</f>
        <v>/</v>
      </c>
      <c r="D1510" s="394" t="str">
        <f>'FORMAT REKAP'!AH1447</f>
        <v/>
      </c>
      <c r="E1510" s="394" t="str">
        <f>'FORMAT REKAP'!AM1447</f>
        <v/>
      </c>
      <c r="F1510" s="395" t="str">
        <f>'FORMAT REKAP'!AN1447</f>
        <v/>
      </c>
      <c r="G1510" s="394" t="str">
        <f>'FORMAT REKAP'!AQ1447</f>
        <v/>
      </c>
      <c r="H1510" s="394">
        <f>'FORMAT REKAP'!AS1447</f>
        <v>0</v>
      </c>
      <c r="I1510" s="394">
        <f>'FORMAT REKAP'!AU1447</f>
        <v>0</v>
      </c>
      <c r="J1510" s="394">
        <f>'FORMAT REKAP'!AY1447</f>
        <v>0</v>
      </c>
      <c r="K1510" s="395">
        <f>'FORMAT REKAP'!BA1447</f>
        <v>0</v>
      </c>
      <c r="L1510" s="395" t="str">
        <f>'FORMAT REKAP'!BD1447</f>
        <v/>
      </c>
      <c r="M1510" s="394" t="str">
        <f>'FORMAT REKAP'!BE1447&amp;"/"&amp;'FORMAT REKAP'!BF1447</f>
        <v>/</v>
      </c>
      <c r="P1510" s="394">
        <f>'FORMAT REKAP'!AW1447</f>
        <v>0</v>
      </c>
      <c r="Q1510" s="395" t="str">
        <f>'FORMAT REKAP'!BI1447</f>
        <v/>
      </c>
      <c r="R1510" s="394" t="str">
        <f>'FORMAT REKAP'!BJ1447</f>
        <v/>
      </c>
      <c r="S1510" s="393" t="str">
        <f>'FORMAT REKAP'!BK1447</f>
        <v/>
      </c>
    </row>
    <row r="1511" spans="3:19" x14ac:dyDescent="0.25">
      <c r="C1511" s="394" t="str">
        <f>'FORMAT REKAP'!H1448&amp;"/"&amp;'FORMAT REKAP'!I1448</f>
        <v>/</v>
      </c>
      <c r="D1511" s="394" t="str">
        <f>'FORMAT REKAP'!AH1448</f>
        <v/>
      </c>
      <c r="E1511" s="394" t="str">
        <f>'FORMAT REKAP'!AM1448</f>
        <v/>
      </c>
      <c r="F1511" s="395" t="str">
        <f>'FORMAT REKAP'!AN1448</f>
        <v/>
      </c>
      <c r="G1511" s="394" t="str">
        <f>'FORMAT REKAP'!AQ1448</f>
        <v/>
      </c>
      <c r="H1511" s="394">
        <f>'FORMAT REKAP'!AS1448</f>
        <v>0</v>
      </c>
      <c r="I1511" s="394">
        <f>'FORMAT REKAP'!AU1448</f>
        <v>0</v>
      </c>
      <c r="J1511" s="394">
        <f>'FORMAT REKAP'!AY1448</f>
        <v>0</v>
      </c>
      <c r="K1511" s="395">
        <f>'FORMAT REKAP'!BA1448</f>
        <v>0</v>
      </c>
      <c r="L1511" s="395" t="str">
        <f>'FORMAT REKAP'!BD1448</f>
        <v/>
      </c>
      <c r="M1511" s="394" t="str">
        <f>'FORMAT REKAP'!BE1448&amp;"/"&amp;'FORMAT REKAP'!BF1448</f>
        <v>/</v>
      </c>
      <c r="P1511" s="394">
        <f>'FORMAT REKAP'!AW1448</f>
        <v>0</v>
      </c>
      <c r="Q1511" s="395" t="str">
        <f>'FORMAT REKAP'!BI1448</f>
        <v/>
      </c>
      <c r="R1511" s="394" t="str">
        <f>'FORMAT REKAP'!BJ1448</f>
        <v/>
      </c>
      <c r="S1511" s="393" t="str">
        <f>'FORMAT REKAP'!BK1448</f>
        <v/>
      </c>
    </row>
    <row r="1512" spans="3:19" x14ac:dyDescent="0.25">
      <c r="C1512" s="394" t="str">
        <f>'FORMAT REKAP'!H1449&amp;"/"&amp;'FORMAT REKAP'!I1449</f>
        <v>/</v>
      </c>
      <c r="D1512" s="394" t="str">
        <f>'FORMAT REKAP'!AH1449</f>
        <v/>
      </c>
      <c r="E1512" s="394" t="str">
        <f>'FORMAT REKAP'!AM1449</f>
        <v/>
      </c>
      <c r="F1512" s="395" t="str">
        <f>'FORMAT REKAP'!AN1449</f>
        <v/>
      </c>
      <c r="G1512" s="394" t="str">
        <f>'FORMAT REKAP'!AQ1449</f>
        <v/>
      </c>
      <c r="H1512" s="394">
        <f>'FORMAT REKAP'!AS1449</f>
        <v>0</v>
      </c>
      <c r="I1512" s="394">
        <f>'FORMAT REKAP'!AU1449</f>
        <v>0</v>
      </c>
      <c r="J1512" s="394">
        <f>'FORMAT REKAP'!AY1449</f>
        <v>0</v>
      </c>
      <c r="K1512" s="395">
        <f>'FORMAT REKAP'!BA1449</f>
        <v>0</v>
      </c>
      <c r="L1512" s="395" t="str">
        <f>'FORMAT REKAP'!BD1449</f>
        <v/>
      </c>
      <c r="M1512" s="394" t="str">
        <f>'FORMAT REKAP'!BE1449&amp;"/"&amp;'FORMAT REKAP'!BF1449</f>
        <v>/</v>
      </c>
      <c r="P1512" s="394">
        <f>'FORMAT REKAP'!AW1449</f>
        <v>0</v>
      </c>
      <c r="Q1512" s="395" t="str">
        <f>'FORMAT REKAP'!BI1449</f>
        <v/>
      </c>
      <c r="R1512" s="394" t="str">
        <f>'FORMAT REKAP'!BJ1449</f>
        <v/>
      </c>
      <c r="S1512" s="393" t="str">
        <f>'FORMAT REKAP'!BK1449</f>
        <v/>
      </c>
    </row>
    <row r="1513" spans="3:19" x14ac:dyDescent="0.25">
      <c r="C1513" s="394" t="str">
        <f>'FORMAT REKAP'!H1450&amp;"/"&amp;'FORMAT REKAP'!I1450</f>
        <v>/</v>
      </c>
      <c r="D1513" s="394" t="str">
        <f>'FORMAT REKAP'!AH1450</f>
        <v/>
      </c>
      <c r="E1513" s="394" t="str">
        <f>'FORMAT REKAP'!AM1450</f>
        <v/>
      </c>
      <c r="F1513" s="395" t="str">
        <f>'FORMAT REKAP'!AN1450</f>
        <v/>
      </c>
      <c r="G1513" s="394" t="str">
        <f>'FORMAT REKAP'!AQ1450</f>
        <v/>
      </c>
      <c r="H1513" s="394">
        <f>'FORMAT REKAP'!AS1450</f>
        <v>0</v>
      </c>
      <c r="I1513" s="394">
        <f>'FORMAT REKAP'!AU1450</f>
        <v>0</v>
      </c>
      <c r="J1513" s="394">
        <f>'FORMAT REKAP'!AY1450</f>
        <v>0</v>
      </c>
      <c r="K1513" s="395">
        <f>'FORMAT REKAP'!BA1450</f>
        <v>0</v>
      </c>
      <c r="L1513" s="395" t="str">
        <f>'FORMAT REKAP'!BD1450</f>
        <v/>
      </c>
      <c r="M1513" s="394" t="str">
        <f>'FORMAT REKAP'!BE1450&amp;"/"&amp;'FORMAT REKAP'!BF1450</f>
        <v>/</v>
      </c>
      <c r="P1513" s="394">
        <f>'FORMAT REKAP'!AW1450</f>
        <v>0</v>
      </c>
      <c r="Q1513" s="395" t="str">
        <f>'FORMAT REKAP'!BI1450</f>
        <v/>
      </c>
      <c r="R1513" s="394" t="str">
        <f>'FORMAT REKAP'!BJ1450</f>
        <v/>
      </c>
      <c r="S1513" s="393" t="str">
        <f>'FORMAT REKAP'!BK1450</f>
        <v/>
      </c>
    </row>
    <row r="1514" spans="3:19" x14ac:dyDescent="0.25">
      <c r="C1514" s="394" t="str">
        <f>'FORMAT REKAP'!H1451&amp;"/"&amp;'FORMAT REKAP'!I1451</f>
        <v>/</v>
      </c>
      <c r="D1514" s="394" t="str">
        <f>'FORMAT REKAP'!AH1451</f>
        <v/>
      </c>
      <c r="E1514" s="394" t="str">
        <f>'FORMAT REKAP'!AM1451</f>
        <v/>
      </c>
      <c r="F1514" s="395" t="str">
        <f>'FORMAT REKAP'!AN1451</f>
        <v/>
      </c>
      <c r="G1514" s="394" t="str">
        <f>'FORMAT REKAP'!AQ1451</f>
        <v/>
      </c>
      <c r="H1514" s="394">
        <f>'FORMAT REKAP'!AS1451</f>
        <v>0</v>
      </c>
      <c r="I1514" s="394">
        <f>'FORMAT REKAP'!AU1451</f>
        <v>0</v>
      </c>
      <c r="J1514" s="394">
        <f>'FORMAT REKAP'!AY1451</f>
        <v>0</v>
      </c>
      <c r="K1514" s="395">
        <f>'FORMAT REKAP'!BA1451</f>
        <v>0</v>
      </c>
      <c r="L1514" s="395" t="str">
        <f>'FORMAT REKAP'!BD1451</f>
        <v/>
      </c>
      <c r="M1514" s="394" t="str">
        <f>'FORMAT REKAP'!BE1451&amp;"/"&amp;'FORMAT REKAP'!BF1451</f>
        <v>/</v>
      </c>
      <c r="P1514" s="394">
        <f>'FORMAT REKAP'!AW1451</f>
        <v>0</v>
      </c>
      <c r="Q1514" s="395" t="str">
        <f>'FORMAT REKAP'!BI1451</f>
        <v/>
      </c>
      <c r="R1514" s="394" t="str">
        <f>'FORMAT REKAP'!BJ1451</f>
        <v/>
      </c>
      <c r="S1514" s="393" t="str">
        <f>'FORMAT REKAP'!BK1451</f>
        <v/>
      </c>
    </row>
    <row r="1515" spans="3:19" x14ac:dyDescent="0.25">
      <c r="C1515" s="394" t="str">
        <f>'FORMAT REKAP'!H1452&amp;"/"&amp;'FORMAT REKAP'!I1452</f>
        <v>/</v>
      </c>
      <c r="D1515" s="394" t="str">
        <f>'FORMAT REKAP'!AH1452</f>
        <v/>
      </c>
      <c r="E1515" s="394" t="str">
        <f>'FORMAT REKAP'!AM1452</f>
        <v/>
      </c>
      <c r="F1515" s="395" t="str">
        <f>'FORMAT REKAP'!AN1452</f>
        <v/>
      </c>
      <c r="G1515" s="394" t="str">
        <f>'FORMAT REKAP'!AQ1452</f>
        <v/>
      </c>
      <c r="H1515" s="394">
        <f>'FORMAT REKAP'!AS1452</f>
        <v>0</v>
      </c>
      <c r="I1515" s="394">
        <f>'FORMAT REKAP'!AU1452</f>
        <v>0</v>
      </c>
      <c r="J1515" s="394">
        <f>'FORMAT REKAP'!AY1452</f>
        <v>0</v>
      </c>
      <c r="K1515" s="395">
        <f>'FORMAT REKAP'!BA1452</f>
        <v>0</v>
      </c>
      <c r="L1515" s="395" t="str">
        <f>'FORMAT REKAP'!BD1452</f>
        <v/>
      </c>
      <c r="M1515" s="394" t="str">
        <f>'FORMAT REKAP'!BE1452&amp;"/"&amp;'FORMAT REKAP'!BF1452</f>
        <v>/</v>
      </c>
      <c r="P1515" s="394">
        <f>'FORMAT REKAP'!AW1452</f>
        <v>0</v>
      </c>
      <c r="Q1515" s="395" t="str">
        <f>'FORMAT REKAP'!BI1452</f>
        <v/>
      </c>
      <c r="R1515" s="394" t="str">
        <f>'FORMAT REKAP'!BJ1452</f>
        <v/>
      </c>
      <c r="S1515" s="393" t="str">
        <f>'FORMAT REKAP'!BK1452</f>
        <v/>
      </c>
    </row>
    <row r="1516" spans="3:19" x14ac:dyDescent="0.25">
      <c r="C1516" s="394" t="str">
        <f>'FORMAT REKAP'!H1453&amp;"/"&amp;'FORMAT REKAP'!I1453</f>
        <v>/</v>
      </c>
      <c r="D1516" s="394" t="str">
        <f>'FORMAT REKAP'!AH1453</f>
        <v/>
      </c>
      <c r="E1516" s="394" t="str">
        <f>'FORMAT REKAP'!AM1453</f>
        <v/>
      </c>
      <c r="F1516" s="395" t="str">
        <f>'FORMAT REKAP'!AN1453</f>
        <v/>
      </c>
      <c r="G1516" s="394" t="str">
        <f>'FORMAT REKAP'!AQ1453</f>
        <v/>
      </c>
      <c r="H1516" s="394">
        <f>'FORMAT REKAP'!AS1453</f>
        <v>0</v>
      </c>
      <c r="I1516" s="394">
        <f>'FORMAT REKAP'!AU1453</f>
        <v>0</v>
      </c>
      <c r="J1516" s="394">
        <f>'FORMAT REKAP'!AY1453</f>
        <v>0</v>
      </c>
      <c r="K1516" s="395">
        <f>'FORMAT REKAP'!BA1453</f>
        <v>0</v>
      </c>
      <c r="L1516" s="395" t="str">
        <f>'FORMAT REKAP'!BD1453</f>
        <v/>
      </c>
      <c r="M1516" s="394" t="str">
        <f>'FORMAT REKAP'!BE1453&amp;"/"&amp;'FORMAT REKAP'!BF1453</f>
        <v>/</v>
      </c>
      <c r="P1516" s="394">
        <f>'FORMAT REKAP'!AW1453</f>
        <v>0</v>
      </c>
      <c r="Q1516" s="395" t="str">
        <f>'FORMAT REKAP'!BI1453</f>
        <v/>
      </c>
      <c r="R1516" s="394" t="str">
        <f>'FORMAT REKAP'!BJ1453</f>
        <v/>
      </c>
      <c r="S1516" s="393" t="str">
        <f>'FORMAT REKAP'!BK1453</f>
        <v/>
      </c>
    </row>
    <row r="1517" spans="3:19" x14ac:dyDescent="0.25">
      <c r="C1517" s="394" t="str">
        <f>'FORMAT REKAP'!H1454&amp;"/"&amp;'FORMAT REKAP'!I1454</f>
        <v>/</v>
      </c>
      <c r="D1517" s="394" t="str">
        <f>'FORMAT REKAP'!AH1454</f>
        <v/>
      </c>
      <c r="E1517" s="394" t="str">
        <f>'FORMAT REKAP'!AM1454</f>
        <v/>
      </c>
      <c r="F1517" s="395" t="str">
        <f>'FORMAT REKAP'!AN1454</f>
        <v/>
      </c>
      <c r="G1517" s="394" t="str">
        <f>'FORMAT REKAP'!AQ1454</f>
        <v/>
      </c>
      <c r="H1517" s="394">
        <f>'FORMAT REKAP'!AS1454</f>
        <v>0</v>
      </c>
      <c r="I1517" s="394">
        <f>'FORMAT REKAP'!AU1454</f>
        <v>0</v>
      </c>
      <c r="J1517" s="394">
        <f>'FORMAT REKAP'!AY1454</f>
        <v>0</v>
      </c>
      <c r="K1517" s="395">
        <f>'FORMAT REKAP'!BA1454</f>
        <v>0</v>
      </c>
      <c r="L1517" s="395" t="str">
        <f>'FORMAT REKAP'!BD1454</f>
        <v/>
      </c>
      <c r="M1517" s="394" t="str">
        <f>'FORMAT REKAP'!BE1454&amp;"/"&amp;'FORMAT REKAP'!BF1454</f>
        <v>/</v>
      </c>
      <c r="P1517" s="394">
        <f>'FORMAT REKAP'!AW1454</f>
        <v>0</v>
      </c>
      <c r="Q1517" s="395" t="str">
        <f>'FORMAT REKAP'!BI1454</f>
        <v/>
      </c>
      <c r="R1517" s="394" t="str">
        <f>'FORMAT REKAP'!BJ1454</f>
        <v/>
      </c>
      <c r="S1517" s="393" t="str">
        <f>'FORMAT REKAP'!BK1454</f>
        <v/>
      </c>
    </row>
    <row r="1518" spans="3:19" x14ac:dyDescent="0.25">
      <c r="C1518" s="394" t="str">
        <f>'FORMAT REKAP'!H1455&amp;"/"&amp;'FORMAT REKAP'!I1455</f>
        <v>/</v>
      </c>
      <c r="D1518" s="394" t="str">
        <f>'FORMAT REKAP'!AH1455</f>
        <v/>
      </c>
      <c r="E1518" s="394" t="str">
        <f>'FORMAT REKAP'!AM1455</f>
        <v/>
      </c>
      <c r="F1518" s="395" t="str">
        <f>'FORMAT REKAP'!AN1455</f>
        <v/>
      </c>
      <c r="G1518" s="394" t="str">
        <f>'FORMAT REKAP'!AQ1455</f>
        <v/>
      </c>
      <c r="H1518" s="394">
        <f>'FORMAT REKAP'!AS1455</f>
        <v>0</v>
      </c>
      <c r="I1518" s="394">
        <f>'FORMAT REKAP'!AU1455</f>
        <v>0</v>
      </c>
      <c r="J1518" s="394">
        <f>'FORMAT REKAP'!AY1455</f>
        <v>0</v>
      </c>
      <c r="K1518" s="395">
        <f>'FORMAT REKAP'!BA1455</f>
        <v>0</v>
      </c>
      <c r="L1518" s="395" t="str">
        <f>'FORMAT REKAP'!BD1455</f>
        <v/>
      </c>
      <c r="M1518" s="394" t="str">
        <f>'FORMAT REKAP'!BE1455&amp;"/"&amp;'FORMAT REKAP'!BF1455</f>
        <v>/</v>
      </c>
      <c r="P1518" s="394">
        <f>'FORMAT REKAP'!AW1455</f>
        <v>0</v>
      </c>
      <c r="Q1518" s="395" t="str">
        <f>'FORMAT REKAP'!BI1455</f>
        <v/>
      </c>
      <c r="R1518" s="394" t="str">
        <f>'FORMAT REKAP'!BJ1455</f>
        <v/>
      </c>
      <c r="S1518" s="393" t="str">
        <f>'FORMAT REKAP'!BK1455</f>
        <v/>
      </c>
    </row>
    <row r="1519" spans="3:19" x14ac:dyDescent="0.25">
      <c r="C1519" s="394" t="str">
        <f>'FORMAT REKAP'!H1456&amp;"/"&amp;'FORMAT REKAP'!I1456</f>
        <v>/</v>
      </c>
      <c r="D1519" s="394" t="str">
        <f>'FORMAT REKAP'!AH1456</f>
        <v/>
      </c>
      <c r="E1519" s="394" t="str">
        <f>'FORMAT REKAP'!AM1456</f>
        <v/>
      </c>
      <c r="F1519" s="395" t="str">
        <f>'FORMAT REKAP'!AN1456</f>
        <v/>
      </c>
      <c r="G1519" s="394" t="str">
        <f>'FORMAT REKAP'!AQ1456</f>
        <v/>
      </c>
      <c r="H1519" s="394">
        <f>'FORMAT REKAP'!AS1456</f>
        <v>0</v>
      </c>
      <c r="I1519" s="394">
        <f>'FORMAT REKAP'!AU1456</f>
        <v>0</v>
      </c>
      <c r="J1519" s="394">
        <f>'FORMAT REKAP'!AY1456</f>
        <v>0</v>
      </c>
      <c r="K1519" s="395">
        <f>'FORMAT REKAP'!BA1456</f>
        <v>0</v>
      </c>
      <c r="L1519" s="395" t="str">
        <f>'FORMAT REKAP'!BD1456</f>
        <v/>
      </c>
      <c r="M1519" s="394" t="str">
        <f>'FORMAT REKAP'!BE1456&amp;"/"&amp;'FORMAT REKAP'!BF1456</f>
        <v>/</v>
      </c>
      <c r="P1519" s="394">
        <f>'FORMAT REKAP'!AW1456</f>
        <v>0</v>
      </c>
      <c r="Q1519" s="395" t="str">
        <f>'FORMAT REKAP'!BI1456</f>
        <v/>
      </c>
      <c r="R1519" s="394" t="str">
        <f>'FORMAT REKAP'!BJ1456</f>
        <v/>
      </c>
      <c r="S1519" s="393" t="str">
        <f>'FORMAT REKAP'!BK1456</f>
        <v/>
      </c>
    </row>
    <row r="1520" spans="3:19" x14ac:dyDescent="0.25">
      <c r="C1520" s="394" t="str">
        <f>'FORMAT REKAP'!H1457&amp;"/"&amp;'FORMAT REKAP'!I1457</f>
        <v>/</v>
      </c>
      <c r="D1520" s="394" t="str">
        <f>'FORMAT REKAP'!AH1457</f>
        <v/>
      </c>
      <c r="E1520" s="394" t="str">
        <f>'FORMAT REKAP'!AM1457</f>
        <v/>
      </c>
      <c r="F1520" s="395" t="str">
        <f>'FORMAT REKAP'!AN1457</f>
        <v/>
      </c>
      <c r="G1520" s="394" t="str">
        <f>'FORMAT REKAP'!AQ1457</f>
        <v/>
      </c>
      <c r="H1520" s="394">
        <f>'FORMAT REKAP'!AS1457</f>
        <v>0</v>
      </c>
      <c r="I1520" s="394">
        <f>'FORMAT REKAP'!AU1457</f>
        <v>0</v>
      </c>
      <c r="J1520" s="394">
        <f>'FORMAT REKAP'!AY1457</f>
        <v>0</v>
      </c>
      <c r="K1520" s="395">
        <f>'FORMAT REKAP'!BA1457</f>
        <v>0</v>
      </c>
      <c r="L1520" s="395" t="str">
        <f>'FORMAT REKAP'!BD1457</f>
        <v/>
      </c>
      <c r="M1520" s="394" t="str">
        <f>'FORMAT REKAP'!BE1457&amp;"/"&amp;'FORMAT REKAP'!BF1457</f>
        <v>/</v>
      </c>
      <c r="P1520" s="394">
        <f>'FORMAT REKAP'!AW1457</f>
        <v>0</v>
      </c>
      <c r="Q1520" s="395" t="str">
        <f>'FORMAT REKAP'!BI1457</f>
        <v/>
      </c>
      <c r="R1520" s="394" t="str">
        <f>'FORMAT REKAP'!BJ1457</f>
        <v/>
      </c>
      <c r="S1520" s="393" t="str">
        <f>'FORMAT REKAP'!BK1457</f>
        <v/>
      </c>
    </row>
    <row r="1521" spans="3:19" x14ac:dyDescent="0.25">
      <c r="C1521" s="394" t="str">
        <f>'FORMAT REKAP'!H1458&amp;"/"&amp;'FORMAT REKAP'!I1458</f>
        <v>/</v>
      </c>
      <c r="D1521" s="394" t="str">
        <f>'FORMAT REKAP'!AH1458</f>
        <v/>
      </c>
      <c r="E1521" s="394" t="str">
        <f>'FORMAT REKAP'!AM1458</f>
        <v/>
      </c>
      <c r="F1521" s="395" t="str">
        <f>'FORMAT REKAP'!AN1458</f>
        <v/>
      </c>
      <c r="G1521" s="394" t="str">
        <f>'FORMAT REKAP'!AQ1458</f>
        <v/>
      </c>
      <c r="H1521" s="394">
        <f>'FORMAT REKAP'!AS1458</f>
        <v>0</v>
      </c>
      <c r="I1521" s="394">
        <f>'FORMAT REKAP'!AU1458</f>
        <v>0</v>
      </c>
      <c r="J1521" s="394">
        <f>'FORMAT REKAP'!AY1458</f>
        <v>0</v>
      </c>
      <c r="K1521" s="395">
        <f>'FORMAT REKAP'!BA1458</f>
        <v>0</v>
      </c>
      <c r="L1521" s="395" t="str">
        <f>'FORMAT REKAP'!BD1458</f>
        <v/>
      </c>
      <c r="M1521" s="394" t="str">
        <f>'FORMAT REKAP'!BE1458&amp;"/"&amp;'FORMAT REKAP'!BF1458</f>
        <v>/</v>
      </c>
      <c r="P1521" s="394">
        <f>'FORMAT REKAP'!AW1458</f>
        <v>0</v>
      </c>
      <c r="Q1521" s="395" t="str">
        <f>'FORMAT REKAP'!BI1458</f>
        <v/>
      </c>
      <c r="R1521" s="394" t="str">
        <f>'FORMAT REKAP'!BJ1458</f>
        <v/>
      </c>
      <c r="S1521" s="393" t="str">
        <f>'FORMAT REKAP'!BK1458</f>
        <v/>
      </c>
    </row>
    <row r="1522" spans="3:19" x14ac:dyDescent="0.25">
      <c r="C1522" s="394" t="str">
        <f>'FORMAT REKAP'!H1459&amp;"/"&amp;'FORMAT REKAP'!I1459</f>
        <v>/</v>
      </c>
      <c r="D1522" s="394" t="str">
        <f>'FORMAT REKAP'!AH1459</f>
        <v/>
      </c>
      <c r="E1522" s="394" t="str">
        <f>'FORMAT REKAP'!AM1459</f>
        <v/>
      </c>
      <c r="F1522" s="395" t="str">
        <f>'FORMAT REKAP'!AN1459</f>
        <v/>
      </c>
      <c r="G1522" s="394" t="str">
        <f>'FORMAT REKAP'!AQ1459</f>
        <v/>
      </c>
      <c r="H1522" s="394">
        <f>'FORMAT REKAP'!AS1459</f>
        <v>0</v>
      </c>
      <c r="I1522" s="394">
        <f>'FORMAT REKAP'!AU1459</f>
        <v>0</v>
      </c>
      <c r="J1522" s="394">
        <f>'FORMAT REKAP'!AY1459</f>
        <v>0</v>
      </c>
      <c r="K1522" s="395">
        <f>'FORMAT REKAP'!BA1459</f>
        <v>0</v>
      </c>
      <c r="L1522" s="395" t="str">
        <f>'FORMAT REKAP'!BD1459</f>
        <v/>
      </c>
      <c r="M1522" s="394" t="str">
        <f>'FORMAT REKAP'!BE1459&amp;"/"&amp;'FORMAT REKAP'!BF1459</f>
        <v>/</v>
      </c>
      <c r="P1522" s="394">
        <f>'FORMAT REKAP'!AW1459</f>
        <v>0</v>
      </c>
      <c r="Q1522" s="395" t="str">
        <f>'FORMAT REKAP'!BI1459</f>
        <v/>
      </c>
      <c r="R1522" s="394" t="str">
        <f>'FORMAT REKAP'!BJ1459</f>
        <v/>
      </c>
      <c r="S1522" s="393" t="str">
        <f>'FORMAT REKAP'!BK1459</f>
        <v/>
      </c>
    </row>
    <row r="1523" spans="3:19" x14ac:dyDescent="0.25">
      <c r="C1523" s="394" t="str">
        <f>'FORMAT REKAP'!H1460&amp;"/"&amp;'FORMAT REKAP'!I1460</f>
        <v>/</v>
      </c>
      <c r="D1523" s="394" t="str">
        <f>'FORMAT REKAP'!AH1460</f>
        <v/>
      </c>
      <c r="E1523" s="394" t="str">
        <f>'FORMAT REKAP'!AM1460</f>
        <v/>
      </c>
      <c r="F1523" s="395" t="str">
        <f>'FORMAT REKAP'!AN1460</f>
        <v/>
      </c>
      <c r="G1523" s="394" t="str">
        <f>'FORMAT REKAP'!AQ1460</f>
        <v/>
      </c>
      <c r="H1523" s="394">
        <f>'FORMAT REKAP'!AS1460</f>
        <v>0</v>
      </c>
      <c r="I1523" s="394">
        <f>'FORMAT REKAP'!AU1460</f>
        <v>0</v>
      </c>
      <c r="J1523" s="394">
        <f>'FORMAT REKAP'!AY1460</f>
        <v>0</v>
      </c>
      <c r="K1523" s="395">
        <f>'FORMAT REKAP'!BA1460</f>
        <v>0</v>
      </c>
      <c r="L1523" s="395" t="str">
        <f>'FORMAT REKAP'!BD1460</f>
        <v/>
      </c>
      <c r="M1523" s="394" t="str">
        <f>'FORMAT REKAP'!BE1460&amp;"/"&amp;'FORMAT REKAP'!BF1460</f>
        <v>/</v>
      </c>
      <c r="P1523" s="394">
        <f>'FORMAT REKAP'!AW1460</f>
        <v>0</v>
      </c>
      <c r="Q1523" s="395" t="str">
        <f>'FORMAT REKAP'!BI1460</f>
        <v/>
      </c>
      <c r="R1523" s="394" t="str">
        <f>'FORMAT REKAP'!BJ1460</f>
        <v/>
      </c>
      <c r="S1523" s="393" t="str">
        <f>'FORMAT REKAP'!BK1460</f>
        <v/>
      </c>
    </row>
    <row r="1524" spans="3:19" x14ac:dyDescent="0.25">
      <c r="C1524" s="394" t="str">
        <f>'FORMAT REKAP'!H1461&amp;"/"&amp;'FORMAT REKAP'!I1461</f>
        <v>/</v>
      </c>
      <c r="D1524" s="394" t="str">
        <f>'FORMAT REKAP'!AH1461</f>
        <v/>
      </c>
      <c r="E1524" s="394" t="str">
        <f>'FORMAT REKAP'!AM1461</f>
        <v/>
      </c>
      <c r="F1524" s="395" t="str">
        <f>'FORMAT REKAP'!AN1461</f>
        <v/>
      </c>
      <c r="G1524" s="394" t="str">
        <f>'FORMAT REKAP'!AQ1461</f>
        <v/>
      </c>
      <c r="H1524" s="394">
        <f>'FORMAT REKAP'!AS1461</f>
        <v>0</v>
      </c>
      <c r="I1524" s="394">
        <f>'FORMAT REKAP'!AU1461</f>
        <v>0</v>
      </c>
      <c r="J1524" s="394">
        <f>'FORMAT REKAP'!AY1461</f>
        <v>0</v>
      </c>
      <c r="K1524" s="395">
        <f>'FORMAT REKAP'!BA1461</f>
        <v>0</v>
      </c>
      <c r="L1524" s="395" t="str">
        <f>'FORMAT REKAP'!BD1461</f>
        <v/>
      </c>
      <c r="M1524" s="394" t="str">
        <f>'FORMAT REKAP'!BE1461&amp;"/"&amp;'FORMAT REKAP'!BF1461</f>
        <v>/</v>
      </c>
      <c r="P1524" s="394">
        <f>'FORMAT REKAP'!AW1461</f>
        <v>0</v>
      </c>
      <c r="Q1524" s="395" t="str">
        <f>'FORMAT REKAP'!BI1461</f>
        <v/>
      </c>
      <c r="R1524" s="394" t="str">
        <f>'FORMAT REKAP'!BJ1461</f>
        <v/>
      </c>
      <c r="S1524" s="393" t="str">
        <f>'FORMAT REKAP'!BK1461</f>
        <v/>
      </c>
    </row>
    <row r="1525" spans="3:19" x14ac:dyDescent="0.25">
      <c r="C1525" s="394" t="str">
        <f>'FORMAT REKAP'!H1462&amp;"/"&amp;'FORMAT REKAP'!I1462</f>
        <v>/</v>
      </c>
      <c r="D1525" s="394" t="str">
        <f>'FORMAT REKAP'!AH1462</f>
        <v/>
      </c>
      <c r="E1525" s="394" t="str">
        <f>'FORMAT REKAP'!AM1462</f>
        <v/>
      </c>
      <c r="F1525" s="395" t="str">
        <f>'FORMAT REKAP'!AN1462</f>
        <v/>
      </c>
      <c r="G1525" s="394" t="str">
        <f>'FORMAT REKAP'!AQ1462</f>
        <v/>
      </c>
      <c r="H1525" s="394">
        <f>'FORMAT REKAP'!AS1462</f>
        <v>0</v>
      </c>
      <c r="I1525" s="394">
        <f>'FORMAT REKAP'!AU1462</f>
        <v>0</v>
      </c>
      <c r="J1525" s="394">
        <f>'FORMAT REKAP'!AY1462</f>
        <v>0</v>
      </c>
      <c r="K1525" s="395">
        <f>'FORMAT REKAP'!BA1462</f>
        <v>0</v>
      </c>
      <c r="L1525" s="395" t="str">
        <f>'FORMAT REKAP'!BD1462</f>
        <v/>
      </c>
      <c r="M1525" s="394" t="str">
        <f>'FORMAT REKAP'!BE1462&amp;"/"&amp;'FORMAT REKAP'!BF1462</f>
        <v>/</v>
      </c>
      <c r="P1525" s="394">
        <f>'FORMAT REKAP'!AW1462</f>
        <v>0</v>
      </c>
      <c r="Q1525" s="395" t="str">
        <f>'FORMAT REKAP'!BI1462</f>
        <v/>
      </c>
      <c r="R1525" s="394" t="str">
        <f>'FORMAT REKAP'!BJ1462</f>
        <v/>
      </c>
      <c r="S1525" s="393" t="str">
        <f>'FORMAT REKAP'!BK1462</f>
        <v/>
      </c>
    </row>
    <row r="1526" spans="3:19" x14ac:dyDescent="0.25">
      <c r="C1526" s="394" t="str">
        <f>'FORMAT REKAP'!H1463&amp;"/"&amp;'FORMAT REKAP'!I1463</f>
        <v>/</v>
      </c>
      <c r="D1526" s="394" t="str">
        <f>'FORMAT REKAP'!AH1463</f>
        <v/>
      </c>
      <c r="E1526" s="394" t="str">
        <f>'FORMAT REKAP'!AM1463</f>
        <v/>
      </c>
      <c r="F1526" s="395" t="str">
        <f>'FORMAT REKAP'!AN1463</f>
        <v/>
      </c>
      <c r="G1526" s="394" t="str">
        <f>'FORMAT REKAP'!AQ1463</f>
        <v/>
      </c>
      <c r="H1526" s="394">
        <f>'FORMAT REKAP'!AS1463</f>
        <v>0</v>
      </c>
      <c r="I1526" s="394">
        <f>'FORMAT REKAP'!AU1463</f>
        <v>0</v>
      </c>
      <c r="J1526" s="394">
        <f>'FORMAT REKAP'!AY1463</f>
        <v>0</v>
      </c>
      <c r="K1526" s="395">
        <f>'FORMAT REKAP'!BA1463</f>
        <v>0</v>
      </c>
      <c r="L1526" s="395" t="str">
        <f>'FORMAT REKAP'!BD1463</f>
        <v/>
      </c>
      <c r="M1526" s="394" t="str">
        <f>'FORMAT REKAP'!BE1463&amp;"/"&amp;'FORMAT REKAP'!BF1463</f>
        <v>/</v>
      </c>
      <c r="P1526" s="394">
        <f>'FORMAT REKAP'!AW1463</f>
        <v>0</v>
      </c>
      <c r="Q1526" s="395" t="str">
        <f>'FORMAT REKAP'!BI1463</f>
        <v/>
      </c>
      <c r="R1526" s="394" t="str">
        <f>'FORMAT REKAP'!BJ1463</f>
        <v/>
      </c>
      <c r="S1526" s="393" t="str">
        <f>'FORMAT REKAP'!BK1463</f>
        <v/>
      </c>
    </row>
    <row r="1527" spans="3:19" x14ac:dyDescent="0.25">
      <c r="C1527" s="394" t="str">
        <f>'FORMAT REKAP'!H1464&amp;"/"&amp;'FORMAT REKAP'!I1464</f>
        <v>/</v>
      </c>
      <c r="D1527" s="394" t="str">
        <f>'FORMAT REKAP'!AH1464</f>
        <v/>
      </c>
      <c r="E1527" s="394" t="str">
        <f>'FORMAT REKAP'!AM1464</f>
        <v/>
      </c>
      <c r="F1527" s="395" t="str">
        <f>'FORMAT REKAP'!AN1464</f>
        <v/>
      </c>
      <c r="G1527" s="394" t="str">
        <f>'FORMAT REKAP'!AQ1464</f>
        <v/>
      </c>
      <c r="H1527" s="394">
        <f>'FORMAT REKAP'!AS1464</f>
        <v>0</v>
      </c>
      <c r="I1527" s="394">
        <f>'FORMAT REKAP'!AU1464</f>
        <v>0</v>
      </c>
      <c r="J1527" s="394">
        <f>'FORMAT REKAP'!AY1464</f>
        <v>0</v>
      </c>
      <c r="K1527" s="395">
        <f>'FORMAT REKAP'!BA1464</f>
        <v>0</v>
      </c>
      <c r="L1527" s="395" t="str">
        <f>'FORMAT REKAP'!BD1464</f>
        <v/>
      </c>
      <c r="M1527" s="394" t="str">
        <f>'FORMAT REKAP'!BE1464&amp;"/"&amp;'FORMAT REKAP'!BF1464</f>
        <v>/</v>
      </c>
      <c r="P1527" s="394">
        <f>'FORMAT REKAP'!AW1464</f>
        <v>0</v>
      </c>
      <c r="Q1527" s="395" t="str">
        <f>'FORMAT REKAP'!BI1464</f>
        <v/>
      </c>
      <c r="R1527" s="394" t="str">
        <f>'FORMAT REKAP'!BJ1464</f>
        <v/>
      </c>
      <c r="S1527" s="393" t="str">
        <f>'FORMAT REKAP'!BK1464</f>
        <v/>
      </c>
    </row>
    <row r="1528" spans="3:19" x14ac:dyDescent="0.25">
      <c r="C1528" s="394" t="str">
        <f>'FORMAT REKAP'!H1465&amp;"/"&amp;'FORMAT REKAP'!I1465</f>
        <v>/</v>
      </c>
      <c r="D1528" s="394" t="str">
        <f>'FORMAT REKAP'!AH1465</f>
        <v/>
      </c>
      <c r="E1528" s="394" t="str">
        <f>'FORMAT REKAP'!AM1465</f>
        <v/>
      </c>
      <c r="F1528" s="395" t="str">
        <f>'FORMAT REKAP'!AN1465</f>
        <v/>
      </c>
      <c r="G1528" s="394" t="str">
        <f>'FORMAT REKAP'!AQ1465</f>
        <v/>
      </c>
      <c r="H1528" s="394">
        <f>'FORMAT REKAP'!AS1465</f>
        <v>0</v>
      </c>
      <c r="I1528" s="394">
        <f>'FORMAT REKAP'!AU1465</f>
        <v>0</v>
      </c>
      <c r="J1528" s="394">
        <f>'FORMAT REKAP'!AY1465</f>
        <v>0</v>
      </c>
      <c r="K1528" s="395">
        <f>'FORMAT REKAP'!BA1465</f>
        <v>0</v>
      </c>
      <c r="L1528" s="395" t="str">
        <f>'FORMAT REKAP'!BD1465</f>
        <v/>
      </c>
      <c r="M1528" s="394" t="str">
        <f>'FORMAT REKAP'!BE1465&amp;"/"&amp;'FORMAT REKAP'!BF1465</f>
        <v>/</v>
      </c>
      <c r="P1528" s="394">
        <f>'FORMAT REKAP'!AW1465</f>
        <v>0</v>
      </c>
      <c r="Q1528" s="395" t="str">
        <f>'FORMAT REKAP'!BI1465</f>
        <v/>
      </c>
      <c r="R1528" s="394" t="str">
        <f>'FORMAT REKAP'!BJ1465</f>
        <v/>
      </c>
      <c r="S1528" s="393" t="str">
        <f>'FORMAT REKAP'!BK1465</f>
        <v/>
      </c>
    </row>
    <row r="1529" spans="3:19" x14ac:dyDescent="0.25">
      <c r="C1529" s="394" t="str">
        <f>'FORMAT REKAP'!H1466&amp;"/"&amp;'FORMAT REKAP'!I1466</f>
        <v>/</v>
      </c>
      <c r="D1529" s="394" t="str">
        <f>'FORMAT REKAP'!AH1466</f>
        <v/>
      </c>
      <c r="E1529" s="394" t="str">
        <f>'FORMAT REKAP'!AM1466</f>
        <v/>
      </c>
      <c r="F1529" s="395" t="str">
        <f>'FORMAT REKAP'!AN1466</f>
        <v/>
      </c>
      <c r="G1529" s="394" t="str">
        <f>'FORMAT REKAP'!AQ1466</f>
        <v/>
      </c>
      <c r="H1529" s="394">
        <f>'FORMAT REKAP'!AS1466</f>
        <v>0</v>
      </c>
      <c r="I1529" s="394">
        <f>'FORMAT REKAP'!AU1466</f>
        <v>0</v>
      </c>
      <c r="J1529" s="394">
        <f>'FORMAT REKAP'!AY1466</f>
        <v>0</v>
      </c>
      <c r="K1529" s="395">
        <f>'FORMAT REKAP'!BA1466</f>
        <v>0</v>
      </c>
      <c r="L1529" s="395" t="str">
        <f>'FORMAT REKAP'!BD1466</f>
        <v/>
      </c>
      <c r="M1529" s="394" t="str">
        <f>'FORMAT REKAP'!BE1466&amp;"/"&amp;'FORMAT REKAP'!BF1466</f>
        <v>/</v>
      </c>
      <c r="P1529" s="394">
        <f>'FORMAT REKAP'!AW1466</f>
        <v>0</v>
      </c>
      <c r="Q1529" s="395" t="str">
        <f>'FORMAT REKAP'!BI1466</f>
        <v/>
      </c>
      <c r="R1529" s="394" t="str">
        <f>'FORMAT REKAP'!BJ1466</f>
        <v/>
      </c>
      <c r="S1529" s="393" t="str">
        <f>'FORMAT REKAP'!BK1466</f>
        <v/>
      </c>
    </row>
    <row r="1530" spans="3:19" x14ac:dyDescent="0.25">
      <c r="C1530" s="394" t="str">
        <f>'FORMAT REKAP'!H1467&amp;"/"&amp;'FORMAT REKAP'!I1467</f>
        <v>/</v>
      </c>
      <c r="D1530" s="394" t="str">
        <f>'FORMAT REKAP'!AH1467</f>
        <v/>
      </c>
      <c r="E1530" s="394" t="str">
        <f>'FORMAT REKAP'!AM1467</f>
        <v/>
      </c>
      <c r="F1530" s="395" t="str">
        <f>'FORMAT REKAP'!AN1467</f>
        <v/>
      </c>
      <c r="G1530" s="394" t="str">
        <f>'FORMAT REKAP'!AQ1467</f>
        <v/>
      </c>
      <c r="H1530" s="394">
        <f>'FORMAT REKAP'!AS1467</f>
        <v>0</v>
      </c>
      <c r="I1530" s="394">
        <f>'FORMAT REKAP'!AU1467</f>
        <v>0</v>
      </c>
      <c r="J1530" s="394">
        <f>'FORMAT REKAP'!AY1467</f>
        <v>0</v>
      </c>
      <c r="K1530" s="395">
        <f>'FORMAT REKAP'!BA1467</f>
        <v>0</v>
      </c>
      <c r="L1530" s="395" t="str">
        <f>'FORMAT REKAP'!BD1467</f>
        <v/>
      </c>
      <c r="M1530" s="394" t="str">
        <f>'FORMAT REKAP'!BE1467&amp;"/"&amp;'FORMAT REKAP'!BF1467</f>
        <v>/</v>
      </c>
      <c r="P1530" s="394">
        <f>'FORMAT REKAP'!AW1467</f>
        <v>0</v>
      </c>
      <c r="Q1530" s="395" t="str">
        <f>'FORMAT REKAP'!BI1467</f>
        <v/>
      </c>
      <c r="R1530" s="394" t="str">
        <f>'FORMAT REKAP'!BJ1467</f>
        <v/>
      </c>
      <c r="S1530" s="393" t="str">
        <f>'FORMAT REKAP'!BK1467</f>
        <v/>
      </c>
    </row>
    <row r="1531" spans="3:19" x14ac:dyDescent="0.25">
      <c r="C1531" s="394" t="str">
        <f>'FORMAT REKAP'!H1468&amp;"/"&amp;'FORMAT REKAP'!I1468</f>
        <v>/</v>
      </c>
      <c r="D1531" s="394" t="str">
        <f>'FORMAT REKAP'!AH1468</f>
        <v/>
      </c>
      <c r="E1531" s="394" t="str">
        <f>'FORMAT REKAP'!AM1468</f>
        <v/>
      </c>
      <c r="F1531" s="395" t="str">
        <f>'FORMAT REKAP'!AN1468</f>
        <v/>
      </c>
      <c r="G1531" s="394" t="str">
        <f>'FORMAT REKAP'!AQ1468</f>
        <v/>
      </c>
      <c r="H1531" s="394">
        <f>'FORMAT REKAP'!AS1468</f>
        <v>0</v>
      </c>
      <c r="I1531" s="394">
        <f>'FORMAT REKAP'!AU1468</f>
        <v>0</v>
      </c>
      <c r="J1531" s="394">
        <f>'FORMAT REKAP'!AY1468</f>
        <v>0</v>
      </c>
      <c r="K1531" s="395">
        <f>'FORMAT REKAP'!BA1468</f>
        <v>0</v>
      </c>
      <c r="L1531" s="395" t="str">
        <f>'FORMAT REKAP'!BD1468</f>
        <v/>
      </c>
      <c r="M1531" s="394" t="str">
        <f>'FORMAT REKAP'!BE1468&amp;"/"&amp;'FORMAT REKAP'!BF1468</f>
        <v>/</v>
      </c>
      <c r="P1531" s="394">
        <f>'FORMAT REKAP'!AW1468</f>
        <v>0</v>
      </c>
      <c r="Q1531" s="395" t="str">
        <f>'FORMAT REKAP'!BI1468</f>
        <v/>
      </c>
      <c r="R1531" s="394" t="str">
        <f>'FORMAT REKAP'!BJ1468</f>
        <v/>
      </c>
      <c r="S1531" s="393" t="str">
        <f>'FORMAT REKAP'!BK1468</f>
        <v/>
      </c>
    </row>
    <row r="1532" spans="3:19" x14ac:dyDescent="0.25">
      <c r="C1532" s="394" t="str">
        <f>'FORMAT REKAP'!H1469&amp;"/"&amp;'FORMAT REKAP'!I1469</f>
        <v>/</v>
      </c>
      <c r="D1532" s="394" t="str">
        <f>'FORMAT REKAP'!AH1469</f>
        <v/>
      </c>
      <c r="E1532" s="394" t="str">
        <f>'FORMAT REKAP'!AM1469</f>
        <v/>
      </c>
      <c r="F1532" s="395" t="str">
        <f>'FORMAT REKAP'!AN1469</f>
        <v/>
      </c>
      <c r="G1532" s="394" t="str">
        <f>'FORMAT REKAP'!AQ1469</f>
        <v/>
      </c>
      <c r="H1532" s="394">
        <f>'FORMAT REKAP'!AS1469</f>
        <v>0</v>
      </c>
      <c r="I1532" s="394">
        <f>'FORMAT REKAP'!AU1469</f>
        <v>0</v>
      </c>
      <c r="J1532" s="394">
        <f>'FORMAT REKAP'!AY1469</f>
        <v>0</v>
      </c>
      <c r="K1532" s="395">
        <f>'FORMAT REKAP'!BA1469</f>
        <v>0</v>
      </c>
      <c r="L1532" s="395" t="str">
        <f>'FORMAT REKAP'!BD1469</f>
        <v/>
      </c>
      <c r="M1532" s="394" t="str">
        <f>'FORMAT REKAP'!BE1469&amp;"/"&amp;'FORMAT REKAP'!BF1469</f>
        <v>/</v>
      </c>
      <c r="P1532" s="394">
        <f>'FORMAT REKAP'!AW1469</f>
        <v>0</v>
      </c>
      <c r="Q1532" s="395" t="str">
        <f>'FORMAT REKAP'!BI1469</f>
        <v/>
      </c>
      <c r="R1532" s="394" t="str">
        <f>'FORMAT REKAP'!BJ1469</f>
        <v/>
      </c>
      <c r="S1532" s="393" t="str">
        <f>'FORMAT REKAP'!BK1469</f>
        <v/>
      </c>
    </row>
    <row r="1533" spans="3:19" x14ac:dyDescent="0.25">
      <c r="C1533" s="394" t="str">
        <f>'FORMAT REKAP'!H1470&amp;"/"&amp;'FORMAT REKAP'!I1470</f>
        <v>/</v>
      </c>
      <c r="D1533" s="394" t="str">
        <f>'FORMAT REKAP'!AH1470</f>
        <v/>
      </c>
      <c r="E1533" s="394" t="str">
        <f>'FORMAT REKAP'!AM1470</f>
        <v/>
      </c>
      <c r="F1533" s="395" t="str">
        <f>'FORMAT REKAP'!AN1470</f>
        <v/>
      </c>
      <c r="G1533" s="394" t="str">
        <f>'FORMAT REKAP'!AQ1470</f>
        <v/>
      </c>
      <c r="H1533" s="394">
        <f>'FORMAT REKAP'!AS1470</f>
        <v>0</v>
      </c>
      <c r="I1533" s="394">
        <f>'FORMAT REKAP'!AU1470</f>
        <v>0</v>
      </c>
      <c r="J1533" s="394">
        <f>'FORMAT REKAP'!AY1470</f>
        <v>0</v>
      </c>
      <c r="K1533" s="395">
        <f>'FORMAT REKAP'!BA1470</f>
        <v>0</v>
      </c>
      <c r="L1533" s="395" t="str">
        <f>'FORMAT REKAP'!BD1470</f>
        <v/>
      </c>
      <c r="M1533" s="394" t="str">
        <f>'FORMAT REKAP'!BE1470&amp;"/"&amp;'FORMAT REKAP'!BF1470</f>
        <v>/</v>
      </c>
      <c r="P1533" s="394">
        <f>'FORMAT REKAP'!AW1470</f>
        <v>0</v>
      </c>
      <c r="Q1533" s="395" t="str">
        <f>'FORMAT REKAP'!BI1470</f>
        <v/>
      </c>
      <c r="R1533" s="394" t="str">
        <f>'FORMAT REKAP'!BJ1470</f>
        <v/>
      </c>
      <c r="S1533" s="393" t="str">
        <f>'FORMAT REKAP'!BK1470</f>
        <v/>
      </c>
    </row>
    <row r="1534" spans="3:19" x14ac:dyDescent="0.25">
      <c r="C1534" s="394" t="str">
        <f>'FORMAT REKAP'!H1471&amp;"/"&amp;'FORMAT REKAP'!I1471</f>
        <v>/</v>
      </c>
      <c r="D1534" s="394" t="str">
        <f>'FORMAT REKAP'!AH1471</f>
        <v/>
      </c>
      <c r="E1534" s="394" t="str">
        <f>'FORMAT REKAP'!AM1471</f>
        <v/>
      </c>
      <c r="F1534" s="395" t="str">
        <f>'FORMAT REKAP'!AN1471</f>
        <v/>
      </c>
      <c r="G1534" s="394" t="str">
        <f>'FORMAT REKAP'!AQ1471</f>
        <v/>
      </c>
      <c r="H1534" s="394">
        <f>'FORMAT REKAP'!AS1471</f>
        <v>0</v>
      </c>
      <c r="I1534" s="394">
        <f>'FORMAT REKAP'!AU1471</f>
        <v>0</v>
      </c>
      <c r="J1534" s="394">
        <f>'FORMAT REKAP'!AY1471</f>
        <v>0</v>
      </c>
      <c r="K1534" s="395">
        <f>'FORMAT REKAP'!BA1471</f>
        <v>0</v>
      </c>
      <c r="L1534" s="395" t="str">
        <f>'FORMAT REKAP'!BD1471</f>
        <v/>
      </c>
      <c r="M1534" s="394" t="str">
        <f>'FORMAT REKAP'!BE1471&amp;"/"&amp;'FORMAT REKAP'!BF1471</f>
        <v>/</v>
      </c>
      <c r="P1534" s="394">
        <f>'FORMAT REKAP'!AW1471</f>
        <v>0</v>
      </c>
      <c r="Q1534" s="395" t="str">
        <f>'FORMAT REKAP'!BI1471</f>
        <v/>
      </c>
      <c r="R1534" s="394" t="str">
        <f>'FORMAT REKAP'!BJ1471</f>
        <v/>
      </c>
      <c r="S1534" s="393" t="str">
        <f>'FORMAT REKAP'!BK1471</f>
        <v/>
      </c>
    </row>
    <row r="1535" spans="3:19" x14ac:dyDescent="0.25">
      <c r="C1535" s="394" t="str">
        <f>'FORMAT REKAP'!H1472&amp;"/"&amp;'FORMAT REKAP'!I1472</f>
        <v>/</v>
      </c>
      <c r="D1535" s="394" t="str">
        <f>'FORMAT REKAP'!AH1472</f>
        <v/>
      </c>
      <c r="E1535" s="394" t="str">
        <f>'FORMAT REKAP'!AM1472</f>
        <v/>
      </c>
      <c r="F1535" s="395" t="str">
        <f>'FORMAT REKAP'!AN1472</f>
        <v/>
      </c>
      <c r="G1535" s="394" t="str">
        <f>'FORMAT REKAP'!AQ1472</f>
        <v/>
      </c>
      <c r="H1535" s="394">
        <f>'FORMAT REKAP'!AS1472</f>
        <v>0</v>
      </c>
      <c r="I1535" s="394">
        <f>'FORMAT REKAP'!AU1472</f>
        <v>0</v>
      </c>
      <c r="J1535" s="394">
        <f>'FORMAT REKAP'!AY1472</f>
        <v>0</v>
      </c>
      <c r="K1535" s="395">
        <f>'FORMAT REKAP'!BA1472</f>
        <v>0</v>
      </c>
      <c r="L1535" s="395" t="str">
        <f>'FORMAT REKAP'!BD1472</f>
        <v/>
      </c>
      <c r="M1535" s="394" t="str">
        <f>'FORMAT REKAP'!BE1472&amp;"/"&amp;'FORMAT REKAP'!BF1472</f>
        <v>/</v>
      </c>
      <c r="P1535" s="394">
        <f>'FORMAT REKAP'!AW1472</f>
        <v>0</v>
      </c>
      <c r="Q1535" s="395" t="str">
        <f>'FORMAT REKAP'!BI1472</f>
        <v/>
      </c>
      <c r="R1535" s="394" t="str">
        <f>'FORMAT REKAP'!BJ1472</f>
        <v/>
      </c>
      <c r="S1535" s="393" t="str">
        <f>'FORMAT REKAP'!BK1472</f>
        <v/>
      </c>
    </row>
    <row r="1536" spans="3:19" x14ac:dyDescent="0.25">
      <c r="C1536" s="394" t="str">
        <f>'FORMAT REKAP'!H1473&amp;"/"&amp;'FORMAT REKAP'!I1473</f>
        <v>/</v>
      </c>
      <c r="D1536" s="394" t="str">
        <f>'FORMAT REKAP'!AH1473</f>
        <v/>
      </c>
      <c r="E1536" s="394" t="str">
        <f>'FORMAT REKAP'!AM1473</f>
        <v/>
      </c>
      <c r="F1536" s="395" t="str">
        <f>'FORMAT REKAP'!AN1473</f>
        <v/>
      </c>
      <c r="G1536" s="394" t="str">
        <f>'FORMAT REKAP'!AQ1473</f>
        <v/>
      </c>
      <c r="H1536" s="394">
        <f>'FORMAT REKAP'!AS1473</f>
        <v>0</v>
      </c>
      <c r="I1536" s="394">
        <f>'FORMAT REKAP'!AU1473</f>
        <v>0</v>
      </c>
      <c r="J1536" s="394">
        <f>'FORMAT REKAP'!AY1473</f>
        <v>0</v>
      </c>
      <c r="K1536" s="395">
        <f>'FORMAT REKAP'!BA1473</f>
        <v>0</v>
      </c>
      <c r="L1536" s="395" t="str">
        <f>'FORMAT REKAP'!BD1473</f>
        <v/>
      </c>
      <c r="M1536" s="394" t="str">
        <f>'FORMAT REKAP'!BE1473&amp;"/"&amp;'FORMAT REKAP'!BF1473</f>
        <v>/</v>
      </c>
      <c r="P1536" s="394">
        <f>'FORMAT REKAP'!AW1473</f>
        <v>0</v>
      </c>
      <c r="Q1536" s="395" t="str">
        <f>'FORMAT REKAP'!BI1473</f>
        <v/>
      </c>
      <c r="R1536" s="394" t="str">
        <f>'FORMAT REKAP'!BJ1473</f>
        <v/>
      </c>
      <c r="S1536" s="393" t="str">
        <f>'FORMAT REKAP'!BK1473</f>
        <v/>
      </c>
    </row>
    <row r="1537" spans="3:19" x14ac:dyDescent="0.25">
      <c r="C1537" s="394" t="str">
        <f>'FORMAT REKAP'!H1474&amp;"/"&amp;'FORMAT REKAP'!I1474</f>
        <v>/</v>
      </c>
      <c r="D1537" s="394" t="str">
        <f>'FORMAT REKAP'!AH1474</f>
        <v/>
      </c>
      <c r="E1537" s="394" t="str">
        <f>'FORMAT REKAP'!AM1474</f>
        <v/>
      </c>
      <c r="F1537" s="395" t="str">
        <f>'FORMAT REKAP'!AN1474</f>
        <v/>
      </c>
      <c r="G1537" s="394" t="str">
        <f>'FORMAT REKAP'!AQ1474</f>
        <v/>
      </c>
      <c r="H1537" s="394">
        <f>'FORMAT REKAP'!AS1474</f>
        <v>0</v>
      </c>
      <c r="I1537" s="394">
        <f>'FORMAT REKAP'!AU1474</f>
        <v>0</v>
      </c>
      <c r="J1537" s="394">
        <f>'FORMAT REKAP'!AY1474</f>
        <v>0</v>
      </c>
      <c r="K1537" s="395">
        <f>'FORMAT REKAP'!BA1474</f>
        <v>0</v>
      </c>
      <c r="L1537" s="395" t="str">
        <f>'FORMAT REKAP'!BD1474</f>
        <v/>
      </c>
      <c r="M1537" s="394" t="str">
        <f>'FORMAT REKAP'!BE1474&amp;"/"&amp;'FORMAT REKAP'!BF1474</f>
        <v>/</v>
      </c>
      <c r="P1537" s="394">
        <f>'FORMAT REKAP'!AW1474</f>
        <v>0</v>
      </c>
      <c r="Q1537" s="395" t="str">
        <f>'FORMAT REKAP'!BI1474</f>
        <v/>
      </c>
      <c r="R1537" s="394" t="str">
        <f>'FORMAT REKAP'!BJ1474</f>
        <v/>
      </c>
      <c r="S1537" s="393" t="str">
        <f>'FORMAT REKAP'!BK1474</f>
        <v/>
      </c>
    </row>
    <row r="1538" spans="3:19" x14ac:dyDescent="0.25">
      <c r="C1538" s="394" t="str">
        <f>'FORMAT REKAP'!H1475&amp;"/"&amp;'FORMAT REKAP'!I1475</f>
        <v>/</v>
      </c>
      <c r="D1538" s="394" t="str">
        <f>'FORMAT REKAP'!AH1475</f>
        <v/>
      </c>
      <c r="E1538" s="394" t="str">
        <f>'FORMAT REKAP'!AM1475</f>
        <v/>
      </c>
      <c r="F1538" s="395" t="str">
        <f>'FORMAT REKAP'!AN1475</f>
        <v/>
      </c>
      <c r="G1538" s="394" t="str">
        <f>'FORMAT REKAP'!AQ1475</f>
        <v/>
      </c>
      <c r="H1538" s="394">
        <f>'FORMAT REKAP'!AS1475</f>
        <v>0</v>
      </c>
      <c r="I1538" s="394">
        <f>'FORMAT REKAP'!AU1475</f>
        <v>0</v>
      </c>
      <c r="J1538" s="394">
        <f>'FORMAT REKAP'!AY1475</f>
        <v>0</v>
      </c>
      <c r="K1538" s="395">
        <f>'FORMAT REKAP'!BA1475</f>
        <v>0</v>
      </c>
      <c r="L1538" s="395" t="str">
        <f>'FORMAT REKAP'!BD1475</f>
        <v/>
      </c>
      <c r="M1538" s="394" t="str">
        <f>'FORMAT REKAP'!BE1475&amp;"/"&amp;'FORMAT REKAP'!BF1475</f>
        <v>/</v>
      </c>
      <c r="P1538" s="394">
        <f>'FORMAT REKAP'!AW1475</f>
        <v>0</v>
      </c>
      <c r="Q1538" s="395" t="str">
        <f>'FORMAT REKAP'!BI1475</f>
        <v/>
      </c>
      <c r="R1538" s="394" t="str">
        <f>'FORMAT REKAP'!BJ1475</f>
        <v/>
      </c>
      <c r="S1538" s="393" t="str">
        <f>'FORMAT REKAP'!BK1475</f>
        <v/>
      </c>
    </row>
    <row r="1539" spans="3:19" x14ac:dyDescent="0.25">
      <c r="C1539" s="394" t="str">
        <f>'FORMAT REKAP'!H1476&amp;"/"&amp;'FORMAT REKAP'!I1476</f>
        <v>/</v>
      </c>
      <c r="D1539" s="394" t="str">
        <f>'FORMAT REKAP'!AH1476</f>
        <v/>
      </c>
      <c r="E1539" s="394" t="str">
        <f>'FORMAT REKAP'!AM1476</f>
        <v/>
      </c>
      <c r="F1539" s="395" t="str">
        <f>'FORMAT REKAP'!AN1476</f>
        <v/>
      </c>
      <c r="G1539" s="394" t="str">
        <f>'FORMAT REKAP'!AQ1476</f>
        <v/>
      </c>
      <c r="H1539" s="394">
        <f>'FORMAT REKAP'!AS1476</f>
        <v>0</v>
      </c>
      <c r="I1539" s="394">
        <f>'FORMAT REKAP'!AU1476</f>
        <v>0</v>
      </c>
      <c r="J1539" s="394">
        <f>'FORMAT REKAP'!AY1476</f>
        <v>0</v>
      </c>
      <c r="K1539" s="395">
        <f>'FORMAT REKAP'!BA1476</f>
        <v>0</v>
      </c>
      <c r="L1539" s="395" t="str">
        <f>'FORMAT REKAP'!BD1476</f>
        <v/>
      </c>
      <c r="M1539" s="394" t="str">
        <f>'FORMAT REKAP'!BE1476&amp;"/"&amp;'FORMAT REKAP'!BF1476</f>
        <v>/</v>
      </c>
      <c r="P1539" s="394">
        <f>'FORMAT REKAP'!AW1476</f>
        <v>0</v>
      </c>
      <c r="Q1539" s="395" t="str">
        <f>'FORMAT REKAP'!BI1476</f>
        <v/>
      </c>
      <c r="R1539" s="394" t="str">
        <f>'FORMAT REKAP'!BJ1476</f>
        <v/>
      </c>
      <c r="S1539" s="393" t="str">
        <f>'FORMAT REKAP'!BK1476</f>
        <v/>
      </c>
    </row>
    <row r="1540" spans="3:19" x14ac:dyDescent="0.25">
      <c r="C1540" s="394" t="str">
        <f>'FORMAT REKAP'!H1477&amp;"/"&amp;'FORMAT REKAP'!I1477</f>
        <v>/</v>
      </c>
      <c r="D1540" s="394" t="str">
        <f>'FORMAT REKAP'!AH1477</f>
        <v/>
      </c>
      <c r="E1540" s="394" t="str">
        <f>'FORMAT REKAP'!AM1477</f>
        <v/>
      </c>
      <c r="F1540" s="395" t="str">
        <f>'FORMAT REKAP'!AN1477</f>
        <v/>
      </c>
      <c r="G1540" s="394" t="str">
        <f>'FORMAT REKAP'!AQ1477</f>
        <v/>
      </c>
      <c r="H1540" s="394">
        <f>'FORMAT REKAP'!AS1477</f>
        <v>0</v>
      </c>
      <c r="I1540" s="394">
        <f>'FORMAT REKAP'!AU1477</f>
        <v>0</v>
      </c>
      <c r="J1540" s="394">
        <f>'FORMAT REKAP'!AY1477</f>
        <v>0</v>
      </c>
      <c r="K1540" s="395">
        <f>'FORMAT REKAP'!BA1477</f>
        <v>0</v>
      </c>
      <c r="L1540" s="395" t="str">
        <f>'FORMAT REKAP'!BD1477</f>
        <v/>
      </c>
      <c r="M1540" s="394" t="str">
        <f>'FORMAT REKAP'!BE1477&amp;"/"&amp;'FORMAT REKAP'!BF1477</f>
        <v>/</v>
      </c>
      <c r="P1540" s="394">
        <f>'FORMAT REKAP'!AW1477</f>
        <v>0</v>
      </c>
      <c r="Q1540" s="395" t="str">
        <f>'FORMAT REKAP'!BI1477</f>
        <v/>
      </c>
      <c r="R1540" s="394" t="str">
        <f>'FORMAT REKAP'!BJ1477</f>
        <v/>
      </c>
      <c r="S1540" s="393" t="str">
        <f>'FORMAT REKAP'!BK1477</f>
        <v/>
      </c>
    </row>
    <row r="1541" spans="3:19" x14ac:dyDescent="0.25">
      <c r="C1541" s="394" t="str">
        <f>'FORMAT REKAP'!H1478&amp;"/"&amp;'FORMAT REKAP'!I1478</f>
        <v>/</v>
      </c>
      <c r="D1541" s="394" t="str">
        <f>'FORMAT REKAP'!AH1478</f>
        <v/>
      </c>
      <c r="E1541" s="394" t="str">
        <f>'FORMAT REKAP'!AM1478</f>
        <v/>
      </c>
      <c r="F1541" s="395" t="str">
        <f>'FORMAT REKAP'!AN1478</f>
        <v/>
      </c>
      <c r="G1541" s="394" t="str">
        <f>'FORMAT REKAP'!AQ1478</f>
        <v/>
      </c>
      <c r="H1541" s="394">
        <f>'FORMAT REKAP'!AS1478</f>
        <v>0</v>
      </c>
      <c r="I1541" s="394">
        <f>'FORMAT REKAP'!AU1478</f>
        <v>0</v>
      </c>
      <c r="J1541" s="394">
        <f>'FORMAT REKAP'!AY1478</f>
        <v>0</v>
      </c>
      <c r="K1541" s="395">
        <f>'FORMAT REKAP'!BA1478</f>
        <v>0</v>
      </c>
      <c r="L1541" s="395" t="str">
        <f>'FORMAT REKAP'!BD1478</f>
        <v/>
      </c>
      <c r="M1541" s="394" t="str">
        <f>'FORMAT REKAP'!BE1478&amp;"/"&amp;'FORMAT REKAP'!BF1478</f>
        <v>/</v>
      </c>
      <c r="P1541" s="394">
        <f>'FORMAT REKAP'!AW1478</f>
        <v>0</v>
      </c>
      <c r="Q1541" s="395" t="str">
        <f>'FORMAT REKAP'!BI1478</f>
        <v/>
      </c>
      <c r="R1541" s="394" t="str">
        <f>'FORMAT REKAP'!BJ1478</f>
        <v/>
      </c>
      <c r="S1541" s="393" t="str">
        <f>'FORMAT REKAP'!BK1478</f>
        <v/>
      </c>
    </row>
    <row r="1542" spans="3:19" x14ac:dyDescent="0.25">
      <c r="C1542" s="394" t="str">
        <f>'FORMAT REKAP'!H1479&amp;"/"&amp;'FORMAT REKAP'!I1479</f>
        <v>/</v>
      </c>
      <c r="D1542" s="394" t="str">
        <f>'FORMAT REKAP'!AH1479</f>
        <v/>
      </c>
      <c r="E1542" s="394" t="str">
        <f>'FORMAT REKAP'!AM1479</f>
        <v/>
      </c>
      <c r="F1542" s="395" t="str">
        <f>'FORMAT REKAP'!AN1479</f>
        <v/>
      </c>
      <c r="G1542" s="394" t="str">
        <f>'FORMAT REKAP'!AQ1479</f>
        <v/>
      </c>
      <c r="H1542" s="394">
        <f>'FORMAT REKAP'!AS1479</f>
        <v>0</v>
      </c>
      <c r="I1542" s="394">
        <f>'FORMAT REKAP'!AU1479</f>
        <v>0</v>
      </c>
      <c r="J1542" s="394">
        <f>'FORMAT REKAP'!AY1479</f>
        <v>0</v>
      </c>
      <c r="K1542" s="395">
        <f>'FORMAT REKAP'!BA1479</f>
        <v>0</v>
      </c>
      <c r="L1542" s="395" t="str">
        <f>'FORMAT REKAP'!BD1479</f>
        <v/>
      </c>
      <c r="M1542" s="394" t="str">
        <f>'FORMAT REKAP'!BE1479&amp;"/"&amp;'FORMAT REKAP'!BF1479</f>
        <v>/</v>
      </c>
      <c r="P1542" s="394">
        <f>'FORMAT REKAP'!AW1479</f>
        <v>0</v>
      </c>
      <c r="Q1542" s="395" t="str">
        <f>'FORMAT REKAP'!BI1479</f>
        <v/>
      </c>
      <c r="R1542" s="394" t="str">
        <f>'FORMAT REKAP'!BJ1479</f>
        <v/>
      </c>
      <c r="S1542" s="393" t="str">
        <f>'FORMAT REKAP'!BK1479</f>
        <v/>
      </c>
    </row>
    <row r="1543" spans="3:19" x14ac:dyDescent="0.25">
      <c r="C1543" s="394" t="str">
        <f>'FORMAT REKAP'!H1480&amp;"/"&amp;'FORMAT REKAP'!I1480</f>
        <v>/</v>
      </c>
      <c r="D1543" s="394" t="str">
        <f>'FORMAT REKAP'!AH1480</f>
        <v/>
      </c>
      <c r="E1543" s="394" t="str">
        <f>'FORMAT REKAP'!AM1480</f>
        <v/>
      </c>
      <c r="F1543" s="395" t="str">
        <f>'FORMAT REKAP'!AN1480</f>
        <v/>
      </c>
      <c r="G1543" s="394" t="str">
        <f>'FORMAT REKAP'!AQ1480</f>
        <v/>
      </c>
      <c r="H1543" s="394">
        <f>'FORMAT REKAP'!AS1480</f>
        <v>0</v>
      </c>
      <c r="I1543" s="394">
        <f>'FORMAT REKAP'!AU1480</f>
        <v>0</v>
      </c>
      <c r="J1543" s="394">
        <f>'FORMAT REKAP'!AY1480</f>
        <v>0</v>
      </c>
      <c r="K1543" s="395">
        <f>'FORMAT REKAP'!BA1480</f>
        <v>0</v>
      </c>
      <c r="L1543" s="395" t="str">
        <f>'FORMAT REKAP'!BD1480</f>
        <v/>
      </c>
      <c r="M1543" s="394" t="str">
        <f>'FORMAT REKAP'!BE1480&amp;"/"&amp;'FORMAT REKAP'!BF1480</f>
        <v>/</v>
      </c>
      <c r="P1543" s="394">
        <f>'FORMAT REKAP'!AW1480</f>
        <v>0</v>
      </c>
      <c r="Q1543" s="395" t="str">
        <f>'FORMAT REKAP'!BI1480</f>
        <v/>
      </c>
      <c r="R1543" s="394" t="str">
        <f>'FORMAT REKAP'!BJ1480</f>
        <v/>
      </c>
      <c r="S1543" s="393" t="str">
        <f>'FORMAT REKAP'!BK1480</f>
        <v/>
      </c>
    </row>
    <row r="1544" spans="3:19" x14ac:dyDescent="0.25">
      <c r="C1544" s="394" t="str">
        <f>'FORMAT REKAP'!H1481&amp;"/"&amp;'FORMAT REKAP'!I1481</f>
        <v>/</v>
      </c>
      <c r="D1544" s="394" t="str">
        <f>'FORMAT REKAP'!AH1481</f>
        <v/>
      </c>
      <c r="E1544" s="394" t="str">
        <f>'FORMAT REKAP'!AM1481</f>
        <v/>
      </c>
      <c r="F1544" s="395" t="str">
        <f>'FORMAT REKAP'!AN1481</f>
        <v/>
      </c>
      <c r="G1544" s="394" t="str">
        <f>'FORMAT REKAP'!AQ1481</f>
        <v/>
      </c>
      <c r="H1544" s="394">
        <f>'FORMAT REKAP'!AS1481</f>
        <v>0</v>
      </c>
      <c r="I1544" s="394">
        <f>'FORMAT REKAP'!AU1481</f>
        <v>0</v>
      </c>
      <c r="J1544" s="394">
        <f>'FORMAT REKAP'!AY1481</f>
        <v>0</v>
      </c>
      <c r="K1544" s="395">
        <f>'FORMAT REKAP'!BA1481</f>
        <v>0</v>
      </c>
      <c r="L1544" s="395" t="str">
        <f>'FORMAT REKAP'!BD1481</f>
        <v/>
      </c>
      <c r="M1544" s="394" t="str">
        <f>'FORMAT REKAP'!BE1481&amp;"/"&amp;'FORMAT REKAP'!BF1481</f>
        <v>/</v>
      </c>
      <c r="P1544" s="394">
        <f>'FORMAT REKAP'!AW1481</f>
        <v>0</v>
      </c>
      <c r="Q1544" s="395" t="str">
        <f>'FORMAT REKAP'!BI1481</f>
        <v/>
      </c>
      <c r="R1544" s="394" t="str">
        <f>'FORMAT REKAP'!BJ1481</f>
        <v/>
      </c>
      <c r="S1544" s="393" t="str">
        <f>'FORMAT REKAP'!BK1481</f>
        <v/>
      </c>
    </row>
    <row r="1545" spans="3:19" x14ac:dyDescent="0.25">
      <c r="C1545" s="394" t="str">
        <f>'FORMAT REKAP'!H1482&amp;"/"&amp;'FORMAT REKAP'!I1482</f>
        <v>/</v>
      </c>
      <c r="D1545" s="394" t="str">
        <f>'FORMAT REKAP'!AH1482</f>
        <v/>
      </c>
      <c r="E1545" s="394" t="str">
        <f>'FORMAT REKAP'!AM1482</f>
        <v/>
      </c>
      <c r="F1545" s="395" t="str">
        <f>'FORMAT REKAP'!AN1482</f>
        <v/>
      </c>
      <c r="G1545" s="394" t="str">
        <f>'FORMAT REKAP'!AQ1482</f>
        <v/>
      </c>
      <c r="H1545" s="394">
        <f>'FORMAT REKAP'!AS1482</f>
        <v>0</v>
      </c>
      <c r="I1545" s="394">
        <f>'FORMAT REKAP'!AU1482</f>
        <v>0</v>
      </c>
      <c r="J1545" s="394">
        <f>'FORMAT REKAP'!AY1482</f>
        <v>0</v>
      </c>
      <c r="K1545" s="395">
        <f>'FORMAT REKAP'!BA1482</f>
        <v>0</v>
      </c>
      <c r="L1545" s="395" t="str">
        <f>'FORMAT REKAP'!BD1482</f>
        <v/>
      </c>
      <c r="M1545" s="394" t="str">
        <f>'FORMAT REKAP'!BE1482&amp;"/"&amp;'FORMAT REKAP'!BF1482</f>
        <v>/</v>
      </c>
      <c r="P1545" s="394">
        <f>'FORMAT REKAP'!AW1482</f>
        <v>0</v>
      </c>
      <c r="Q1545" s="395" t="str">
        <f>'FORMAT REKAP'!BI1482</f>
        <v/>
      </c>
      <c r="R1545" s="394" t="str">
        <f>'FORMAT REKAP'!BJ1482</f>
        <v/>
      </c>
      <c r="S1545" s="393" t="str">
        <f>'FORMAT REKAP'!BK1482</f>
        <v/>
      </c>
    </row>
    <row r="1546" spans="3:19" x14ac:dyDescent="0.25">
      <c r="C1546" s="394" t="str">
        <f>'FORMAT REKAP'!H1483&amp;"/"&amp;'FORMAT REKAP'!I1483</f>
        <v>/</v>
      </c>
      <c r="D1546" s="394" t="str">
        <f>'FORMAT REKAP'!AH1483</f>
        <v/>
      </c>
      <c r="E1546" s="394" t="str">
        <f>'FORMAT REKAP'!AM1483</f>
        <v/>
      </c>
      <c r="F1546" s="395" t="str">
        <f>'FORMAT REKAP'!AN1483</f>
        <v/>
      </c>
      <c r="G1546" s="394" t="str">
        <f>'FORMAT REKAP'!AQ1483</f>
        <v/>
      </c>
      <c r="H1546" s="394">
        <f>'FORMAT REKAP'!AS1483</f>
        <v>0</v>
      </c>
      <c r="I1546" s="394">
        <f>'FORMAT REKAP'!AU1483</f>
        <v>0</v>
      </c>
      <c r="J1546" s="394">
        <f>'FORMAT REKAP'!AY1483</f>
        <v>0</v>
      </c>
      <c r="K1546" s="395">
        <f>'FORMAT REKAP'!BA1483</f>
        <v>0</v>
      </c>
      <c r="L1546" s="395" t="str">
        <f>'FORMAT REKAP'!BD1483</f>
        <v/>
      </c>
      <c r="M1546" s="394" t="str">
        <f>'FORMAT REKAP'!BE1483&amp;"/"&amp;'FORMAT REKAP'!BF1483</f>
        <v>/</v>
      </c>
      <c r="P1546" s="394">
        <f>'FORMAT REKAP'!AW1483</f>
        <v>0</v>
      </c>
      <c r="Q1546" s="395" t="str">
        <f>'FORMAT REKAP'!BI1483</f>
        <v/>
      </c>
      <c r="R1546" s="394" t="str">
        <f>'FORMAT REKAP'!BJ1483</f>
        <v/>
      </c>
      <c r="S1546" s="393" t="str">
        <f>'FORMAT REKAP'!BK1483</f>
        <v/>
      </c>
    </row>
    <row r="1547" spans="3:19" x14ac:dyDescent="0.25">
      <c r="C1547" s="394" t="str">
        <f>'FORMAT REKAP'!H1484&amp;"/"&amp;'FORMAT REKAP'!I1484</f>
        <v>/</v>
      </c>
      <c r="D1547" s="394" t="str">
        <f>'FORMAT REKAP'!AH1484</f>
        <v/>
      </c>
      <c r="E1547" s="394" t="str">
        <f>'FORMAT REKAP'!AM1484</f>
        <v/>
      </c>
      <c r="F1547" s="395" t="str">
        <f>'FORMAT REKAP'!AN1484</f>
        <v/>
      </c>
      <c r="G1547" s="394" t="str">
        <f>'FORMAT REKAP'!AQ1484</f>
        <v/>
      </c>
      <c r="H1547" s="394">
        <f>'FORMAT REKAP'!AS1484</f>
        <v>0</v>
      </c>
      <c r="I1547" s="394">
        <f>'FORMAT REKAP'!AU1484</f>
        <v>0</v>
      </c>
      <c r="J1547" s="394">
        <f>'FORMAT REKAP'!AY1484</f>
        <v>0</v>
      </c>
      <c r="K1547" s="395">
        <f>'FORMAT REKAP'!BA1484</f>
        <v>0</v>
      </c>
      <c r="L1547" s="395" t="str">
        <f>'FORMAT REKAP'!BD1484</f>
        <v/>
      </c>
      <c r="M1547" s="394" t="str">
        <f>'FORMAT REKAP'!BE1484&amp;"/"&amp;'FORMAT REKAP'!BF1484</f>
        <v>/</v>
      </c>
      <c r="P1547" s="394">
        <f>'FORMAT REKAP'!AW1484</f>
        <v>0</v>
      </c>
      <c r="Q1547" s="395" t="str">
        <f>'FORMAT REKAP'!BI1484</f>
        <v/>
      </c>
      <c r="R1547" s="394" t="str">
        <f>'FORMAT REKAP'!BJ1484</f>
        <v/>
      </c>
      <c r="S1547" s="393" t="str">
        <f>'FORMAT REKAP'!BK1484</f>
        <v/>
      </c>
    </row>
    <row r="1548" spans="3:19" x14ac:dyDescent="0.25">
      <c r="C1548" s="394" t="str">
        <f>'FORMAT REKAP'!H1485&amp;"/"&amp;'FORMAT REKAP'!I1485</f>
        <v>/</v>
      </c>
      <c r="D1548" s="394" t="str">
        <f>'FORMAT REKAP'!AH1485</f>
        <v/>
      </c>
      <c r="E1548" s="394" t="str">
        <f>'FORMAT REKAP'!AM1485</f>
        <v/>
      </c>
      <c r="F1548" s="395" t="str">
        <f>'FORMAT REKAP'!AN1485</f>
        <v/>
      </c>
      <c r="G1548" s="394" t="str">
        <f>'FORMAT REKAP'!AQ1485</f>
        <v/>
      </c>
      <c r="H1548" s="394">
        <f>'FORMAT REKAP'!AS1485</f>
        <v>0</v>
      </c>
      <c r="I1548" s="394">
        <f>'FORMAT REKAP'!AU1485</f>
        <v>0</v>
      </c>
      <c r="J1548" s="394">
        <f>'FORMAT REKAP'!AY1485</f>
        <v>0</v>
      </c>
      <c r="K1548" s="395">
        <f>'FORMAT REKAP'!BA1485</f>
        <v>0</v>
      </c>
      <c r="L1548" s="395" t="str">
        <f>'FORMAT REKAP'!BD1485</f>
        <v/>
      </c>
      <c r="M1548" s="394" t="str">
        <f>'FORMAT REKAP'!BE1485&amp;"/"&amp;'FORMAT REKAP'!BF1485</f>
        <v>/</v>
      </c>
      <c r="P1548" s="394">
        <f>'FORMAT REKAP'!AW1485</f>
        <v>0</v>
      </c>
      <c r="Q1548" s="395" t="str">
        <f>'FORMAT REKAP'!BI1485</f>
        <v/>
      </c>
      <c r="R1548" s="394" t="str">
        <f>'FORMAT REKAP'!BJ1485</f>
        <v/>
      </c>
      <c r="S1548" s="393" t="str">
        <f>'FORMAT REKAP'!BK1485</f>
        <v/>
      </c>
    </row>
    <row r="1549" spans="3:19" x14ac:dyDescent="0.25">
      <c r="C1549" s="394" t="str">
        <f>'FORMAT REKAP'!H1486&amp;"/"&amp;'FORMAT REKAP'!I1486</f>
        <v>/</v>
      </c>
      <c r="D1549" s="394" t="str">
        <f>'FORMAT REKAP'!AH1486</f>
        <v/>
      </c>
      <c r="E1549" s="394" t="str">
        <f>'FORMAT REKAP'!AM1486</f>
        <v/>
      </c>
      <c r="F1549" s="395" t="str">
        <f>'FORMAT REKAP'!AN1486</f>
        <v/>
      </c>
      <c r="G1549" s="394" t="str">
        <f>'FORMAT REKAP'!AQ1486</f>
        <v/>
      </c>
      <c r="H1549" s="394">
        <f>'FORMAT REKAP'!AS1486</f>
        <v>0</v>
      </c>
      <c r="I1549" s="394">
        <f>'FORMAT REKAP'!AU1486</f>
        <v>0</v>
      </c>
      <c r="J1549" s="394">
        <f>'FORMAT REKAP'!AY1486</f>
        <v>0</v>
      </c>
      <c r="K1549" s="395">
        <f>'FORMAT REKAP'!BA1486</f>
        <v>0</v>
      </c>
      <c r="L1549" s="395" t="str">
        <f>'FORMAT REKAP'!BD1486</f>
        <v/>
      </c>
      <c r="M1549" s="394" t="str">
        <f>'FORMAT REKAP'!BE1486&amp;"/"&amp;'FORMAT REKAP'!BF1486</f>
        <v>/</v>
      </c>
      <c r="P1549" s="394">
        <f>'FORMAT REKAP'!AW1486</f>
        <v>0</v>
      </c>
      <c r="Q1549" s="395" t="str">
        <f>'FORMAT REKAP'!BI1486</f>
        <v/>
      </c>
      <c r="R1549" s="394" t="str">
        <f>'FORMAT REKAP'!BJ1486</f>
        <v/>
      </c>
      <c r="S1549" s="393" t="str">
        <f>'FORMAT REKAP'!BK1486</f>
        <v/>
      </c>
    </row>
    <row r="1550" spans="3:19" x14ac:dyDescent="0.25">
      <c r="C1550" s="394" t="str">
        <f>'FORMAT REKAP'!H1487&amp;"/"&amp;'FORMAT REKAP'!I1487</f>
        <v>/</v>
      </c>
      <c r="D1550" s="394" t="str">
        <f>'FORMAT REKAP'!AH1487</f>
        <v/>
      </c>
      <c r="E1550" s="394" t="str">
        <f>'FORMAT REKAP'!AM1487</f>
        <v/>
      </c>
      <c r="F1550" s="395" t="str">
        <f>'FORMAT REKAP'!AN1487</f>
        <v/>
      </c>
      <c r="G1550" s="394" t="str">
        <f>'FORMAT REKAP'!AQ1487</f>
        <v/>
      </c>
      <c r="H1550" s="394">
        <f>'FORMAT REKAP'!AS1487</f>
        <v>0</v>
      </c>
      <c r="I1550" s="394">
        <f>'FORMAT REKAP'!AU1487</f>
        <v>0</v>
      </c>
      <c r="J1550" s="394">
        <f>'FORMAT REKAP'!AY1487</f>
        <v>0</v>
      </c>
      <c r="K1550" s="395">
        <f>'FORMAT REKAP'!BA1487</f>
        <v>0</v>
      </c>
      <c r="L1550" s="395" t="str">
        <f>'FORMAT REKAP'!BD1487</f>
        <v/>
      </c>
      <c r="M1550" s="394" t="str">
        <f>'FORMAT REKAP'!BE1487&amp;"/"&amp;'FORMAT REKAP'!BF1487</f>
        <v>/</v>
      </c>
      <c r="P1550" s="394">
        <f>'FORMAT REKAP'!AW1487</f>
        <v>0</v>
      </c>
      <c r="Q1550" s="395" t="str">
        <f>'FORMAT REKAP'!BI1487</f>
        <v/>
      </c>
      <c r="R1550" s="394" t="str">
        <f>'FORMAT REKAP'!BJ1487</f>
        <v/>
      </c>
      <c r="S1550" s="393" t="str">
        <f>'FORMAT REKAP'!BK1487</f>
        <v/>
      </c>
    </row>
    <row r="1551" spans="3:19" x14ac:dyDescent="0.25">
      <c r="C1551" s="394" t="str">
        <f>'FORMAT REKAP'!H1488&amp;"/"&amp;'FORMAT REKAP'!I1488</f>
        <v>/</v>
      </c>
      <c r="D1551" s="394" t="str">
        <f>'FORMAT REKAP'!AH1488</f>
        <v/>
      </c>
      <c r="E1551" s="394" t="str">
        <f>'FORMAT REKAP'!AM1488</f>
        <v/>
      </c>
      <c r="F1551" s="395" t="str">
        <f>'FORMAT REKAP'!AN1488</f>
        <v/>
      </c>
      <c r="G1551" s="394" t="str">
        <f>'FORMAT REKAP'!AQ1488</f>
        <v/>
      </c>
      <c r="H1551" s="394">
        <f>'FORMAT REKAP'!AS1488</f>
        <v>0</v>
      </c>
      <c r="I1551" s="394">
        <f>'FORMAT REKAP'!AU1488</f>
        <v>0</v>
      </c>
      <c r="J1551" s="394">
        <f>'FORMAT REKAP'!AY1488</f>
        <v>0</v>
      </c>
      <c r="K1551" s="395">
        <f>'FORMAT REKAP'!BA1488</f>
        <v>0</v>
      </c>
      <c r="L1551" s="395" t="str">
        <f>'FORMAT REKAP'!BD1488</f>
        <v/>
      </c>
      <c r="M1551" s="394" t="str">
        <f>'FORMAT REKAP'!BE1488&amp;"/"&amp;'FORMAT REKAP'!BF1488</f>
        <v>/</v>
      </c>
      <c r="P1551" s="394">
        <f>'FORMAT REKAP'!AW1488</f>
        <v>0</v>
      </c>
      <c r="Q1551" s="395" t="str">
        <f>'FORMAT REKAP'!BI1488</f>
        <v/>
      </c>
      <c r="R1551" s="394" t="str">
        <f>'FORMAT REKAP'!BJ1488</f>
        <v/>
      </c>
      <c r="S1551" s="393" t="str">
        <f>'FORMAT REKAP'!BK1488</f>
        <v/>
      </c>
    </row>
    <row r="1552" spans="3:19" x14ac:dyDescent="0.25">
      <c r="C1552" s="394" t="str">
        <f>'FORMAT REKAP'!H1489&amp;"/"&amp;'FORMAT REKAP'!I1489</f>
        <v>/</v>
      </c>
      <c r="D1552" s="394" t="str">
        <f>'FORMAT REKAP'!AH1489</f>
        <v/>
      </c>
      <c r="E1552" s="394" t="str">
        <f>'FORMAT REKAP'!AM1489</f>
        <v/>
      </c>
      <c r="F1552" s="395" t="str">
        <f>'FORMAT REKAP'!AN1489</f>
        <v/>
      </c>
      <c r="G1552" s="394" t="str">
        <f>'FORMAT REKAP'!AQ1489</f>
        <v/>
      </c>
      <c r="H1552" s="394">
        <f>'FORMAT REKAP'!AS1489</f>
        <v>0</v>
      </c>
      <c r="I1552" s="394">
        <f>'FORMAT REKAP'!AU1489</f>
        <v>0</v>
      </c>
      <c r="J1552" s="394">
        <f>'FORMAT REKAP'!AY1489</f>
        <v>0</v>
      </c>
      <c r="K1552" s="395">
        <f>'FORMAT REKAP'!BA1489</f>
        <v>0</v>
      </c>
      <c r="L1552" s="395" t="str">
        <f>'FORMAT REKAP'!BD1489</f>
        <v/>
      </c>
      <c r="M1552" s="394" t="str">
        <f>'FORMAT REKAP'!BE1489&amp;"/"&amp;'FORMAT REKAP'!BF1489</f>
        <v>/</v>
      </c>
      <c r="P1552" s="394">
        <f>'FORMAT REKAP'!AW1489</f>
        <v>0</v>
      </c>
      <c r="Q1552" s="395" t="str">
        <f>'FORMAT REKAP'!BI1489</f>
        <v/>
      </c>
      <c r="R1552" s="394" t="str">
        <f>'FORMAT REKAP'!BJ1489</f>
        <v/>
      </c>
      <c r="S1552" s="393" t="str">
        <f>'FORMAT REKAP'!BK1489</f>
        <v/>
      </c>
    </row>
    <row r="1553" spans="3:19" x14ac:dyDescent="0.25">
      <c r="C1553" s="394" t="str">
        <f>'FORMAT REKAP'!H1490&amp;"/"&amp;'FORMAT REKAP'!I1490</f>
        <v>/</v>
      </c>
      <c r="D1553" s="394" t="str">
        <f>'FORMAT REKAP'!AH1490</f>
        <v/>
      </c>
      <c r="E1553" s="394" t="str">
        <f>'FORMAT REKAP'!AM1490</f>
        <v/>
      </c>
      <c r="F1553" s="395" t="str">
        <f>'FORMAT REKAP'!AN1490</f>
        <v/>
      </c>
      <c r="G1553" s="394" t="str">
        <f>'FORMAT REKAP'!AQ1490</f>
        <v/>
      </c>
      <c r="H1553" s="394">
        <f>'FORMAT REKAP'!AS1490</f>
        <v>0</v>
      </c>
      <c r="I1553" s="394">
        <f>'FORMAT REKAP'!AU1490</f>
        <v>0</v>
      </c>
      <c r="J1553" s="394">
        <f>'FORMAT REKAP'!AY1490</f>
        <v>0</v>
      </c>
      <c r="K1553" s="395">
        <f>'FORMAT REKAP'!BA1490</f>
        <v>0</v>
      </c>
      <c r="L1553" s="395" t="str">
        <f>'FORMAT REKAP'!BD1490</f>
        <v/>
      </c>
      <c r="M1553" s="394" t="str">
        <f>'FORMAT REKAP'!BE1490&amp;"/"&amp;'FORMAT REKAP'!BF1490</f>
        <v>/</v>
      </c>
      <c r="P1553" s="394">
        <f>'FORMAT REKAP'!AW1490</f>
        <v>0</v>
      </c>
      <c r="Q1553" s="395" t="str">
        <f>'FORMAT REKAP'!BI1490</f>
        <v/>
      </c>
      <c r="R1553" s="394" t="str">
        <f>'FORMAT REKAP'!BJ1490</f>
        <v/>
      </c>
      <c r="S1553" s="393" t="str">
        <f>'FORMAT REKAP'!BK1490</f>
        <v/>
      </c>
    </row>
    <row r="1554" spans="3:19" x14ac:dyDescent="0.25">
      <c r="C1554" s="394" t="str">
        <f>'FORMAT REKAP'!H1491&amp;"/"&amp;'FORMAT REKAP'!I1491</f>
        <v>/</v>
      </c>
      <c r="D1554" s="394" t="str">
        <f>'FORMAT REKAP'!AH1491</f>
        <v/>
      </c>
      <c r="E1554" s="394" t="str">
        <f>'FORMAT REKAP'!AM1491</f>
        <v/>
      </c>
      <c r="F1554" s="395" t="str">
        <f>'FORMAT REKAP'!AN1491</f>
        <v/>
      </c>
      <c r="G1554" s="394" t="str">
        <f>'FORMAT REKAP'!AQ1491</f>
        <v/>
      </c>
      <c r="H1554" s="394">
        <f>'FORMAT REKAP'!AS1491</f>
        <v>0</v>
      </c>
      <c r="I1554" s="394">
        <f>'FORMAT REKAP'!AU1491</f>
        <v>0</v>
      </c>
      <c r="J1554" s="394">
        <f>'FORMAT REKAP'!AY1491</f>
        <v>0</v>
      </c>
      <c r="K1554" s="395">
        <f>'FORMAT REKAP'!BA1491</f>
        <v>0</v>
      </c>
      <c r="L1554" s="395" t="str">
        <f>'FORMAT REKAP'!BD1491</f>
        <v/>
      </c>
      <c r="M1554" s="394" t="str">
        <f>'FORMAT REKAP'!BE1491&amp;"/"&amp;'FORMAT REKAP'!BF1491</f>
        <v>/</v>
      </c>
      <c r="P1554" s="394">
        <f>'FORMAT REKAP'!AW1491</f>
        <v>0</v>
      </c>
      <c r="Q1554" s="395" t="str">
        <f>'FORMAT REKAP'!BI1491</f>
        <v/>
      </c>
      <c r="R1554" s="394" t="str">
        <f>'FORMAT REKAP'!BJ1491</f>
        <v/>
      </c>
      <c r="S1554" s="393" t="str">
        <f>'FORMAT REKAP'!BK1491</f>
        <v/>
      </c>
    </row>
    <row r="1555" spans="3:19" x14ac:dyDescent="0.25">
      <c r="C1555" s="394" t="str">
        <f>'FORMAT REKAP'!H1492&amp;"/"&amp;'FORMAT REKAP'!I1492</f>
        <v>/</v>
      </c>
      <c r="D1555" s="394" t="str">
        <f>'FORMAT REKAP'!AH1492</f>
        <v/>
      </c>
      <c r="E1555" s="394" t="str">
        <f>'FORMAT REKAP'!AM1492</f>
        <v/>
      </c>
      <c r="F1555" s="395" t="str">
        <f>'FORMAT REKAP'!AN1492</f>
        <v/>
      </c>
      <c r="G1555" s="394" t="str">
        <f>'FORMAT REKAP'!AQ1492</f>
        <v/>
      </c>
      <c r="H1555" s="394">
        <f>'FORMAT REKAP'!AS1492</f>
        <v>0</v>
      </c>
      <c r="I1555" s="394">
        <f>'FORMAT REKAP'!AU1492</f>
        <v>0</v>
      </c>
      <c r="J1555" s="394">
        <f>'FORMAT REKAP'!AY1492</f>
        <v>0</v>
      </c>
      <c r="K1555" s="395">
        <f>'FORMAT REKAP'!BA1492</f>
        <v>0</v>
      </c>
      <c r="L1555" s="395" t="str">
        <f>'FORMAT REKAP'!BD1492</f>
        <v/>
      </c>
      <c r="M1555" s="394" t="str">
        <f>'FORMAT REKAP'!BE1492&amp;"/"&amp;'FORMAT REKAP'!BF1492</f>
        <v>/</v>
      </c>
      <c r="P1555" s="394">
        <f>'FORMAT REKAP'!AW1492</f>
        <v>0</v>
      </c>
      <c r="Q1555" s="395" t="str">
        <f>'FORMAT REKAP'!BI1492</f>
        <v/>
      </c>
      <c r="R1555" s="394" t="str">
        <f>'FORMAT REKAP'!BJ1492</f>
        <v/>
      </c>
      <c r="S1555" s="393" t="str">
        <f>'FORMAT REKAP'!BK1492</f>
        <v/>
      </c>
    </row>
    <row r="1556" spans="3:19" x14ac:dyDescent="0.25">
      <c r="C1556" s="394" t="str">
        <f>'FORMAT REKAP'!H1493&amp;"/"&amp;'FORMAT REKAP'!I1493</f>
        <v>/</v>
      </c>
      <c r="D1556" s="394" t="str">
        <f>'FORMAT REKAP'!AH1493</f>
        <v/>
      </c>
      <c r="E1556" s="394" t="str">
        <f>'FORMAT REKAP'!AM1493</f>
        <v/>
      </c>
      <c r="F1556" s="395" t="str">
        <f>'FORMAT REKAP'!AN1493</f>
        <v/>
      </c>
      <c r="G1556" s="394" t="str">
        <f>'FORMAT REKAP'!AQ1493</f>
        <v/>
      </c>
      <c r="H1556" s="394">
        <f>'FORMAT REKAP'!AS1493</f>
        <v>0</v>
      </c>
      <c r="I1556" s="394">
        <f>'FORMAT REKAP'!AU1493</f>
        <v>0</v>
      </c>
      <c r="J1556" s="394">
        <f>'FORMAT REKAP'!AY1493</f>
        <v>0</v>
      </c>
      <c r="K1556" s="395">
        <f>'FORMAT REKAP'!BA1493</f>
        <v>0</v>
      </c>
      <c r="L1556" s="395" t="str">
        <f>'FORMAT REKAP'!BD1493</f>
        <v/>
      </c>
      <c r="M1556" s="394" t="str">
        <f>'FORMAT REKAP'!BE1493&amp;"/"&amp;'FORMAT REKAP'!BF1493</f>
        <v>/</v>
      </c>
      <c r="P1556" s="394">
        <f>'FORMAT REKAP'!AW1493</f>
        <v>0</v>
      </c>
      <c r="Q1556" s="395" t="str">
        <f>'FORMAT REKAP'!BI1493</f>
        <v/>
      </c>
      <c r="R1556" s="394" t="str">
        <f>'FORMAT REKAP'!BJ1493</f>
        <v/>
      </c>
      <c r="S1556" s="393" t="str">
        <f>'FORMAT REKAP'!BK1493</f>
        <v/>
      </c>
    </row>
    <row r="1557" spans="3:19" x14ac:dyDescent="0.25">
      <c r="C1557" s="394" t="str">
        <f>'FORMAT REKAP'!H1494&amp;"/"&amp;'FORMAT REKAP'!I1494</f>
        <v>/</v>
      </c>
      <c r="D1557" s="394" t="str">
        <f>'FORMAT REKAP'!AH1494</f>
        <v/>
      </c>
      <c r="E1557" s="394" t="str">
        <f>'FORMAT REKAP'!AM1494</f>
        <v/>
      </c>
      <c r="F1557" s="395" t="str">
        <f>'FORMAT REKAP'!AN1494</f>
        <v/>
      </c>
      <c r="G1557" s="394" t="str">
        <f>'FORMAT REKAP'!AQ1494</f>
        <v/>
      </c>
      <c r="H1557" s="394">
        <f>'FORMAT REKAP'!AS1494</f>
        <v>0</v>
      </c>
      <c r="I1557" s="394">
        <f>'FORMAT REKAP'!AU1494</f>
        <v>0</v>
      </c>
      <c r="J1557" s="394">
        <f>'FORMAT REKAP'!AY1494</f>
        <v>0</v>
      </c>
      <c r="K1557" s="395">
        <f>'FORMAT REKAP'!BA1494</f>
        <v>0</v>
      </c>
      <c r="L1557" s="395" t="str">
        <f>'FORMAT REKAP'!BD1494</f>
        <v/>
      </c>
      <c r="M1557" s="394" t="str">
        <f>'FORMAT REKAP'!BE1494&amp;"/"&amp;'FORMAT REKAP'!BF1494</f>
        <v>/</v>
      </c>
      <c r="P1557" s="394">
        <f>'FORMAT REKAP'!AW1494</f>
        <v>0</v>
      </c>
      <c r="Q1557" s="395" t="str">
        <f>'FORMAT REKAP'!BI1494</f>
        <v/>
      </c>
      <c r="R1557" s="394" t="str">
        <f>'FORMAT REKAP'!BJ1494</f>
        <v/>
      </c>
      <c r="S1557" s="393" t="str">
        <f>'FORMAT REKAP'!BK1494</f>
        <v/>
      </c>
    </row>
    <row r="1558" spans="3:19" x14ac:dyDescent="0.25">
      <c r="C1558" s="394" t="str">
        <f>'FORMAT REKAP'!H1495&amp;"/"&amp;'FORMAT REKAP'!I1495</f>
        <v>/</v>
      </c>
      <c r="D1558" s="394" t="str">
        <f>'FORMAT REKAP'!AH1495</f>
        <v/>
      </c>
      <c r="E1558" s="394" t="str">
        <f>'FORMAT REKAP'!AM1495</f>
        <v/>
      </c>
      <c r="F1558" s="395" t="str">
        <f>'FORMAT REKAP'!AN1495</f>
        <v/>
      </c>
      <c r="G1558" s="394" t="str">
        <f>'FORMAT REKAP'!AQ1495</f>
        <v/>
      </c>
      <c r="H1558" s="394">
        <f>'FORMAT REKAP'!AS1495</f>
        <v>0</v>
      </c>
      <c r="I1558" s="394">
        <f>'FORMAT REKAP'!AU1495</f>
        <v>0</v>
      </c>
      <c r="J1558" s="394">
        <f>'FORMAT REKAP'!AY1495</f>
        <v>0</v>
      </c>
      <c r="K1558" s="395">
        <f>'FORMAT REKAP'!BA1495</f>
        <v>0</v>
      </c>
      <c r="L1558" s="395" t="str">
        <f>'FORMAT REKAP'!BD1495</f>
        <v/>
      </c>
      <c r="M1558" s="394" t="str">
        <f>'FORMAT REKAP'!BE1495&amp;"/"&amp;'FORMAT REKAP'!BF1495</f>
        <v>/</v>
      </c>
      <c r="P1558" s="394">
        <f>'FORMAT REKAP'!AW1495</f>
        <v>0</v>
      </c>
      <c r="Q1558" s="395" t="str">
        <f>'FORMAT REKAP'!BI1495</f>
        <v/>
      </c>
      <c r="R1558" s="394" t="str">
        <f>'FORMAT REKAP'!BJ1495</f>
        <v/>
      </c>
      <c r="S1558" s="393" t="str">
        <f>'FORMAT REKAP'!BK1495</f>
        <v/>
      </c>
    </row>
    <row r="1559" spans="3:19" x14ac:dyDescent="0.25">
      <c r="C1559" s="394" t="str">
        <f>'FORMAT REKAP'!H1496&amp;"/"&amp;'FORMAT REKAP'!I1496</f>
        <v>/</v>
      </c>
      <c r="D1559" s="394" t="str">
        <f>'FORMAT REKAP'!AH1496</f>
        <v/>
      </c>
      <c r="E1559" s="394" t="str">
        <f>'FORMAT REKAP'!AM1496</f>
        <v/>
      </c>
      <c r="F1559" s="395" t="str">
        <f>'FORMAT REKAP'!AN1496</f>
        <v/>
      </c>
      <c r="G1559" s="394" t="str">
        <f>'FORMAT REKAP'!AQ1496</f>
        <v/>
      </c>
      <c r="H1559" s="394">
        <f>'FORMAT REKAP'!AS1496</f>
        <v>0</v>
      </c>
      <c r="I1559" s="394">
        <f>'FORMAT REKAP'!AU1496</f>
        <v>0</v>
      </c>
      <c r="J1559" s="394">
        <f>'FORMAT REKAP'!AY1496</f>
        <v>0</v>
      </c>
      <c r="K1559" s="395">
        <f>'FORMAT REKAP'!BA1496</f>
        <v>0</v>
      </c>
      <c r="L1559" s="395" t="str">
        <f>'FORMAT REKAP'!BD1496</f>
        <v/>
      </c>
      <c r="M1559" s="394" t="str">
        <f>'FORMAT REKAP'!BE1496&amp;"/"&amp;'FORMAT REKAP'!BF1496</f>
        <v>/</v>
      </c>
      <c r="P1559" s="394">
        <f>'FORMAT REKAP'!AW1496</f>
        <v>0</v>
      </c>
      <c r="Q1559" s="395" t="str">
        <f>'FORMAT REKAP'!BI1496</f>
        <v/>
      </c>
      <c r="R1559" s="394" t="str">
        <f>'FORMAT REKAP'!BJ1496</f>
        <v/>
      </c>
      <c r="S1559" s="393" t="str">
        <f>'FORMAT REKAP'!BK1496</f>
        <v/>
      </c>
    </row>
    <row r="1560" spans="3:19" x14ac:dyDescent="0.25">
      <c r="C1560" s="394" t="str">
        <f>'FORMAT REKAP'!H1497&amp;"/"&amp;'FORMAT REKAP'!I1497</f>
        <v>/</v>
      </c>
      <c r="D1560" s="394" t="str">
        <f>'FORMAT REKAP'!AH1497</f>
        <v/>
      </c>
      <c r="E1560" s="394" t="str">
        <f>'FORMAT REKAP'!AM1497</f>
        <v/>
      </c>
      <c r="F1560" s="395" t="str">
        <f>'FORMAT REKAP'!AN1497</f>
        <v/>
      </c>
      <c r="G1560" s="394" t="str">
        <f>'FORMAT REKAP'!AQ1497</f>
        <v/>
      </c>
      <c r="H1560" s="394">
        <f>'FORMAT REKAP'!AS1497</f>
        <v>0</v>
      </c>
      <c r="I1560" s="394">
        <f>'FORMAT REKAP'!AU1497</f>
        <v>0</v>
      </c>
      <c r="J1560" s="394">
        <f>'FORMAT REKAP'!AY1497</f>
        <v>0</v>
      </c>
      <c r="K1560" s="395">
        <f>'FORMAT REKAP'!BA1497</f>
        <v>0</v>
      </c>
      <c r="L1560" s="395" t="str">
        <f>'FORMAT REKAP'!BD1497</f>
        <v/>
      </c>
      <c r="M1560" s="394" t="str">
        <f>'FORMAT REKAP'!BE1497&amp;"/"&amp;'FORMAT REKAP'!BF1497</f>
        <v>/</v>
      </c>
      <c r="P1560" s="394">
        <f>'FORMAT REKAP'!AW1497</f>
        <v>0</v>
      </c>
      <c r="Q1560" s="395" t="str">
        <f>'FORMAT REKAP'!BI1497</f>
        <v/>
      </c>
      <c r="R1560" s="394" t="str">
        <f>'FORMAT REKAP'!BJ1497</f>
        <v/>
      </c>
      <c r="S1560" s="393" t="str">
        <f>'FORMAT REKAP'!BK1497</f>
        <v/>
      </c>
    </row>
    <row r="1561" spans="3:19" x14ac:dyDescent="0.25">
      <c r="C1561" s="394" t="str">
        <f>'FORMAT REKAP'!H1498&amp;"/"&amp;'FORMAT REKAP'!I1498</f>
        <v>/</v>
      </c>
      <c r="D1561" s="394" t="str">
        <f>'FORMAT REKAP'!AH1498</f>
        <v/>
      </c>
      <c r="E1561" s="394" t="str">
        <f>'FORMAT REKAP'!AM1498</f>
        <v/>
      </c>
      <c r="F1561" s="395" t="str">
        <f>'FORMAT REKAP'!AN1498</f>
        <v/>
      </c>
      <c r="G1561" s="394" t="str">
        <f>'FORMAT REKAP'!AQ1498</f>
        <v/>
      </c>
      <c r="H1561" s="394">
        <f>'FORMAT REKAP'!AS1498</f>
        <v>0</v>
      </c>
      <c r="I1561" s="394">
        <f>'FORMAT REKAP'!AU1498</f>
        <v>0</v>
      </c>
      <c r="J1561" s="394">
        <f>'FORMAT REKAP'!AY1498</f>
        <v>0</v>
      </c>
      <c r="K1561" s="395">
        <f>'FORMAT REKAP'!BA1498</f>
        <v>0</v>
      </c>
      <c r="L1561" s="395" t="str">
        <f>'FORMAT REKAP'!BD1498</f>
        <v/>
      </c>
      <c r="M1561" s="394" t="str">
        <f>'FORMAT REKAP'!BE1498&amp;"/"&amp;'FORMAT REKAP'!BF1498</f>
        <v>/</v>
      </c>
      <c r="P1561" s="394">
        <f>'FORMAT REKAP'!AW1498</f>
        <v>0</v>
      </c>
      <c r="Q1561" s="395" t="str">
        <f>'FORMAT REKAP'!BI1498</f>
        <v/>
      </c>
      <c r="R1561" s="394" t="str">
        <f>'FORMAT REKAP'!BJ1498</f>
        <v/>
      </c>
      <c r="S1561" s="393" t="str">
        <f>'FORMAT REKAP'!BK1498</f>
        <v/>
      </c>
    </row>
    <row r="1562" spans="3:19" x14ac:dyDescent="0.25">
      <c r="C1562" s="394" t="str">
        <f>'FORMAT REKAP'!H1499&amp;"/"&amp;'FORMAT REKAP'!I1499</f>
        <v>/</v>
      </c>
      <c r="D1562" s="394" t="str">
        <f>'FORMAT REKAP'!AH1499</f>
        <v/>
      </c>
      <c r="E1562" s="394" t="str">
        <f>'FORMAT REKAP'!AM1499</f>
        <v/>
      </c>
      <c r="F1562" s="395" t="str">
        <f>'FORMAT REKAP'!AN1499</f>
        <v/>
      </c>
      <c r="G1562" s="394" t="str">
        <f>'FORMAT REKAP'!AQ1499</f>
        <v/>
      </c>
      <c r="H1562" s="394">
        <f>'FORMAT REKAP'!AS1499</f>
        <v>0</v>
      </c>
      <c r="I1562" s="394">
        <f>'FORMAT REKAP'!AU1499</f>
        <v>0</v>
      </c>
      <c r="J1562" s="394">
        <f>'FORMAT REKAP'!AY1499</f>
        <v>0</v>
      </c>
      <c r="K1562" s="395">
        <f>'FORMAT REKAP'!BA1499</f>
        <v>0</v>
      </c>
      <c r="L1562" s="395" t="str">
        <f>'FORMAT REKAP'!BD1499</f>
        <v/>
      </c>
      <c r="M1562" s="394" t="str">
        <f>'FORMAT REKAP'!BE1499&amp;"/"&amp;'FORMAT REKAP'!BF1499</f>
        <v>/</v>
      </c>
      <c r="P1562" s="394">
        <f>'FORMAT REKAP'!AW1499</f>
        <v>0</v>
      </c>
      <c r="Q1562" s="395" t="str">
        <f>'FORMAT REKAP'!BI1499</f>
        <v/>
      </c>
      <c r="R1562" s="394" t="str">
        <f>'FORMAT REKAP'!BJ1499</f>
        <v/>
      </c>
      <c r="S1562" s="393" t="str">
        <f>'FORMAT REKAP'!BK1499</f>
        <v/>
      </c>
    </row>
    <row r="1563" spans="3:19" x14ac:dyDescent="0.25">
      <c r="C1563" s="394" t="str">
        <f>'FORMAT REKAP'!H1500&amp;"/"&amp;'FORMAT REKAP'!I1500</f>
        <v>/</v>
      </c>
      <c r="D1563" s="394" t="str">
        <f>'FORMAT REKAP'!AH1500</f>
        <v/>
      </c>
      <c r="E1563" s="394" t="str">
        <f>'FORMAT REKAP'!AM1500</f>
        <v/>
      </c>
      <c r="F1563" s="395" t="str">
        <f>'FORMAT REKAP'!AN1500</f>
        <v/>
      </c>
      <c r="G1563" s="394" t="str">
        <f>'FORMAT REKAP'!AQ1500</f>
        <v/>
      </c>
      <c r="H1563" s="394">
        <f>'FORMAT REKAP'!AS1500</f>
        <v>0</v>
      </c>
      <c r="I1563" s="394">
        <f>'FORMAT REKAP'!AU1500</f>
        <v>0</v>
      </c>
      <c r="J1563" s="394">
        <f>'FORMAT REKAP'!AY1500</f>
        <v>0</v>
      </c>
      <c r="K1563" s="395">
        <f>'FORMAT REKAP'!BA1500</f>
        <v>0</v>
      </c>
      <c r="L1563" s="395" t="str">
        <f>'FORMAT REKAP'!BD1500</f>
        <v/>
      </c>
      <c r="M1563" s="394" t="str">
        <f>'FORMAT REKAP'!BE1500&amp;"/"&amp;'FORMAT REKAP'!BF1500</f>
        <v>/</v>
      </c>
      <c r="P1563" s="394">
        <f>'FORMAT REKAP'!AW1500</f>
        <v>0</v>
      </c>
      <c r="Q1563" s="395" t="str">
        <f>'FORMAT REKAP'!BI1500</f>
        <v/>
      </c>
      <c r="R1563" s="394" t="str">
        <f>'FORMAT REKAP'!BJ1500</f>
        <v/>
      </c>
      <c r="S1563" s="393" t="str">
        <f>'FORMAT REKAP'!BK1500</f>
        <v/>
      </c>
    </row>
    <row r="1564" spans="3:19" x14ac:dyDescent="0.25">
      <c r="C1564" s="394" t="str">
        <f>'FORMAT REKAP'!H1501&amp;"/"&amp;'FORMAT REKAP'!I1501</f>
        <v>/</v>
      </c>
      <c r="D1564" s="394" t="str">
        <f>'FORMAT REKAP'!AH1501</f>
        <v/>
      </c>
      <c r="E1564" s="394" t="str">
        <f>'FORMAT REKAP'!AM1501</f>
        <v/>
      </c>
      <c r="F1564" s="395" t="str">
        <f>'FORMAT REKAP'!AN1501</f>
        <v/>
      </c>
      <c r="G1564" s="394" t="str">
        <f>'FORMAT REKAP'!AQ1501</f>
        <v/>
      </c>
      <c r="H1564" s="394">
        <f>'FORMAT REKAP'!AS1501</f>
        <v>0</v>
      </c>
      <c r="I1564" s="394">
        <f>'FORMAT REKAP'!AU1501</f>
        <v>0</v>
      </c>
      <c r="J1564" s="394">
        <f>'FORMAT REKAP'!AY1501</f>
        <v>0</v>
      </c>
      <c r="K1564" s="395">
        <f>'FORMAT REKAP'!BA1501</f>
        <v>0</v>
      </c>
      <c r="L1564" s="395" t="str">
        <f>'FORMAT REKAP'!BD1501</f>
        <v/>
      </c>
      <c r="M1564" s="394" t="str">
        <f>'FORMAT REKAP'!BE1501&amp;"/"&amp;'FORMAT REKAP'!BF1501</f>
        <v>/</v>
      </c>
      <c r="P1564" s="394">
        <f>'FORMAT REKAP'!AW1501</f>
        <v>0</v>
      </c>
      <c r="Q1564" s="395" t="str">
        <f>'FORMAT REKAP'!BI1501</f>
        <v/>
      </c>
      <c r="R1564" s="394" t="str">
        <f>'FORMAT REKAP'!BJ1501</f>
        <v/>
      </c>
      <c r="S1564" s="393" t="str">
        <f>'FORMAT REKAP'!BK1501</f>
        <v/>
      </c>
    </row>
    <row r="1565" spans="3:19" x14ac:dyDescent="0.25">
      <c r="C1565" s="394" t="str">
        <f>'FORMAT REKAP'!H1502&amp;"/"&amp;'FORMAT REKAP'!I1502</f>
        <v>/</v>
      </c>
      <c r="D1565" s="394" t="str">
        <f>'FORMAT REKAP'!AH1502</f>
        <v/>
      </c>
      <c r="E1565" s="394" t="str">
        <f>'FORMAT REKAP'!AM1502</f>
        <v/>
      </c>
      <c r="F1565" s="395" t="str">
        <f>'FORMAT REKAP'!AN1502</f>
        <v/>
      </c>
      <c r="G1565" s="394" t="str">
        <f>'FORMAT REKAP'!AQ1502</f>
        <v/>
      </c>
      <c r="H1565" s="394">
        <f>'FORMAT REKAP'!AS1502</f>
        <v>0</v>
      </c>
      <c r="I1565" s="394">
        <f>'FORMAT REKAP'!AU1502</f>
        <v>0</v>
      </c>
      <c r="J1565" s="394">
        <f>'FORMAT REKAP'!AY1502</f>
        <v>0</v>
      </c>
      <c r="K1565" s="395">
        <f>'FORMAT REKAP'!BA1502</f>
        <v>0</v>
      </c>
      <c r="L1565" s="395" t="str">
        <f>'FORMAT REKAP'!BD1502</f>
        <v/>
      </c>
      <c r="M1565" s="394" t="str">
        <f>'FORMAT REKAP'!BE1502&amp;"/"&amp;'FORMAT REKAP'!BF1502</f>
        <v>/</v>
      </c>
      <c r="P1565" s="394">
        <f>'FORMAT REKAP'!AW1502</f>
        <v>0</v>
      </c>
      <c r="Q1565" s="395" t="str">
        <f>'FORMAT REKAP'!BI1502</f>
        <v/>
      </c>
      <c r="R1565" s="394" t="str">
        <f>'FORMAT REKAP'!BJ1502</f>
        <v/>
      </c>
      <c r="S1565" s="393" t="str">
        <f>'FORMAT REKAP'!BK1502</f>
        <v/>
      </c>
    </row>
    <row r="1566" spans="3:19" x14ac:dyDescent="0.25">
      <c r="C1566" s="394" t="str">
        <f>'FORMAT REKAP'!H1503&amp;"/"&amp;'FORMAT REKAP'!I1503</f>
        <v>/</v>
      </c>
      <c r="D1566" s="394" t="str">
        <f>'FORMAT REKAP'!AH1503</f>
        <v/>
      </c>
      <c r="E1566" s="394" t="str">
        <f>'FORMAT REKAP'!AM1503</f>
        <v/>
      </c>
      <c r="F1566" s="395" t="str">
        <f>'FORMAT REKAP'!AN1503</f>
        <v/>
      </c>
      <c r="G1566" s="394" t="str">
        <f>'FORMAT REKAP'!AQ1503</f>
        <v/>
      </c>
      <c r="H1566" s="394">
        <f>'FORMAT REKAP'!AS1503</f>
        <v>0</v>
      </c>
      <c r="I1566" s="394">
        <f>'FORMAT REKAP'!AU1503</f>
        <v>0</v>
      </c>
      <c r="J1566" s="394">
        <f>'FORMAT REKAP'!AY1503</f>
        <v>0</v>
      </c>
      <c r="K1566" s="395">
        <f>'FORMAT REKAP'!BA1503</f>
        <v>0</v>
      </c>
      <c r="L1566" s="395" t="str">
        <f>'FORMAT REKAP'!BD1503</f>
        <v/>
      </c>
      <c r="M1566" s="394" t="str">
        <f>'FORMAT REKAP'!BE1503&amp;"/"&amp;'FORMAT REKAP'!BF1503</f>
        <v>/</v>
      </c>
      <c r="P1566" s="394">
        <f>'FORMAT REKAP'!AW1503</f>
        <v>0</v>
      </c>
      <c r="Q1566" s="395" t="str">
        <f>'FORMAT REKAP'!BI1503</f>
        <v/>
      </c>
      <c r="R1566" s="394" t="str">
        <f>'FORMAT REKAP'!BJ1503</f>
        <v/>
      </c>
      <c r="S1566" s="393" t="str">
        <f>'FORMAT REKAP'!BK1503</f>
        <v/>
      </c>
    </row>
    <row r="1567" spans="3:19" x14ac:dyDescent="0.25">
      <c r="C1567" s="394" t="str">
        <f>'FORMAT REKAP'!H1504&amp;"/"&amp;'FORMAT REKAP'!I1504</f>
        <v>/</v>
      </c>
      <c r="D1567" s="394" t="str">
        <f>'FORMAT REKAP'!AH1504</f>
        <v/>
      </c>
      <c r="E1567" s="394" t="str">
        <f>'FORMAT REKAP'!AM1504</f>
        <v/>
      </c>
      <c r="F1567" s="395" t="str">
        <f>'FORMAT REKAP'!AN1504</f>
        <v/>
      </c>
      <c r="G1567" s="394" t="str">
        <f>'FORMAT REKAP'!AQ1504</f>
        <v/>
      </c>
      <c r="H1567" s="394">
        <f>'FORMAT REKAP'!AS1504</f>
        <v>0</v>
      </c>
      <c r="I1567" s="394">
        <f>'FORMAT REKAP'!AU1504</f>
        <v>0</v>
      </c>
      <c r="J1567" s="394">
        <f>'FORMAT REKAP'!AY1504</f>
        <v>0</v>
      </c>
      <c r="K1567" s="395">
        <f>'FORMAT REKAP'!BA1504</f>
        <v>0</v>
      </c>
      <c r="L1567" s="395" t="str">
        <f>'FORMAT REKAP'!BD1504</f>
        <v/>
      </c>
      <c r="M1567" s="394" t="str">
        <f>'FORMAT REKAP'!BE1504&amp;"/"&amp;'FORMAT REKAP'!BF1504</f>
        <v>/</v>
      </c>
      <c r="P1567" s="394">
        <f>'FORMAT REKAP'!AW1504</f>
        <v>0</v>
      </c>
      <c r="Q1567" s="395" t="str">
        <f>'FORMAT REKAP'!BI1504</f>
        <v/>
      </c>
      <c r="R1567" s="394" t="str">
        <f>'FORMAT REKAP'!BJ1504</f>
        <v/>
      </c>
      <c r="S1567" s="393" t="str">
        <f>'FORMAT REKAP'!BK1504</f>
        <v/>
      </c>
    </row>
    <row r="1568" spans="3:19" x14ac:dyDescent="0.25">
      <c r="C1568" s="394" t="str">
        <f>'FORMAT REKAP'!H1505&amp;"/"&amp;'FORMAT REKAP'!I1505</f>
        <v>/</v>
      </c>
      <c r="D1568" s="394" t="str">
        <f>'FORMAT REKAP'!AH1505</f>
        <v/>
      </c>
      <c r="E1568" s="394" t="str">
        <f>'FORMAT REKAP'!AM1505</f>
        <v/>
      </c>
      <c r="F1568" s="395" t="str">
        <f>'FORMAT REKAP'!AN1505</f>
        <v/>
      </c>
      <c r="G1568" s="394" t="str">
        <f>'FORMAT REKAP'!AQ1505</f>
        <v/>
      </c>
      <c r="H1568" s="394">
        <f>'FORMAT REKAP'!AS1505</f>
        <v>0</v>
      </c>
      <c r="I1568" s="394">
        <f>'FORMAT REKAP'!AU1505</f>
        <v>0</v>
      </c>
      <c r="J1568" s="394">
        <f>'FORMAT REKAP'!AY1505</f>
        <v>0</v>
      </c>
      <c r="K1568" s="395">
        <f>'FORMAT REKAP'!BA1505</f>
        <v>0</v>
      </c>
      <c r="L1568" s="395" t="str">
        <f>'FORMAT REKAP'!BD1505</f>
        <v/>
      </c>
      <c r="M1568" s="394" t="str">
        <f>'FORMAT REKAP'!BE1505&amp;"/"&amp;'FORMAT REKAP'!BF1505</f>
        <v>/</v>
      </c>
      <c r="P1568" s="394">
        <f>'FORMAT REKAP'!AW1505</f>
        <v>0</v>
      </c>
      <c r="Q1568" s="395" t="str">
        <f>'FORMAT REKAP'!BI1505</f>
        <v/>
      </c>
      <c r="R1568" s="394" t="str">
        <f>'FORMAT REKAP'!BJ1505</f>
        <v/>
      </c>
      <c r="S1568" s="393" t="str">
        <f>'FORMAT REKAP'!BK1505</f>
        <v/>
      </c>
    </row>
    <row r="1569" spans="3:19" x14ac:dyDescent="0.25">
      <c r="C1569" s="394" t="str">
        <f>'FORMAT REKAP'!H1506&amp;"/"&amp;'FORMAT REKAP'!I1506</f>
        <v>/</v>
      </c>
      <c r="D1569" s="394" t="str">
        <f>'FORMAT REKAP'!AH1506</f>
        <v/>
      </c>
      <c r="E1569" s="394" t="str">
        <f>'FORMAT REKAP'!AM1506</f>
        <v/>
      </c>
      <c r="F1569" s="395" t="str">
        <f>'FORMAT REKAP'!AN1506</f>
        <v/>
      </c>
      <c r="G1569" s="394" t="str">
        <f>'FORMAT REKAP'!AQ1506</f>
        <v/>
      </c>
      <c r="H1569" s="394">
        <f>'FORMAT REKAP'!AS1506</f>
        <v>0</v>
      </c>
      <c r="I1569" s="394">
        <f>'FORMAT REKAP'!AU1506</f>
        <v>0</v>
      </c>
      <c r="J1569" s="394">
        <f>'FORMAT REKAP'!AY1506</f>
        <v>0</v>
      </c>
      <c r="K1569" s="395">
        <f>'FORMAT REKAP'!BA1506</f>
        <v>0</v>
      </c>
      <c r="L1569" s="395" t="str">
        <f>'FORMAT REKAP'!BD1506</f>
        <v/>
      </c>
      <c r="M1569" s="394" t="str">
        <f>'FORMAT REKAP'!BE1506&amp;"/"&amp;'FORMAT REKAP'!BF1506</f>
        <v>/</v>
      </c>
      <c r="P1569" s="394">
        <f>'FORMAT REKAP'!AW1506</f>
        <v>0</v>
      </c>
      <c r="Q1569" s="395" t="str">
        <f>'FORMAT REKAP'!BI1506</f>
        <v/>
      </c>
      <c r="R1569" s="394" t="str">
        <f>'FORMAT REKAP'!BJ1506</f>
        <v/>
      </c>
      <c r="S1569" s="393" t="str">
        <f>'FORMAT REKAP'!BK1506</f>
        <v/>
      </c>
    </row>
    <row r="1570" spans="3:19" x14ac:dyDescent="0.25">
      <c r="C1570" s="394" t="str">
        <f>'FORMAT REKAP'!H1507&amp;"/"&amp;'FORMAT REKAP'!I1507</f>
        <v>/</v>
      </c>
      <c r="D1570" s="394" t="str">
        <f>'FORMAT REKAP'!AH1507</f>
        <v/>
      </c>
      <c r="E1570" s="394" t="str">
        <f>'FORMAT REKAP'!AM1507</f>
        <v/>
      </c>
      <c r="F1570" s="395" t="str">
        <f>'FORMAT REKAP'!AN1507</f>
        <v/>
      </c>
      <c r="G1570" s="394" t="str">
        <f>'FORMAT REKAP'!AQ1507</f>
        <v/>
      </c>
      <c r="H1570" s="394">
        <f>'FORMAT REKAP'!AS1507</f>
        <v>0</v>
      </c>
      <c r="I1570" s="394">
        <f>'FORMAT REKAP'!AU1507</f>
        <v>0</v>
      </c>
      <c r="J1570" s="394">
        <f>'FORMAT REKAP'!AY1507</f>
        <v>0</v>
      </c>
      <c r="K1570" s="395">
        <f>'FORMAT REKAP'!BA1507</f>
        <v>0</v>
      </c>
      <c r="L1570" s="395" t="str">
        <f>'FORMAT REKAP'!BD1507</f>
        <v/>
      </c>
      <c r="M1570" s="394" t="str">
        <f>'FORMAT REKAP'!BE1507&amp;"/"&amp;'FORMAT REKAP'!BF1507</f>
        <v>/</v>
      </c>
      <c r="P1570" s="394">
        <f>'FORMAT REKAP'!AW1507</f>
        <v>0</v>
      </c>
      <c r="Q1570" s="395" t="str">
        <f>'FORMAT REKAP'!BI1507</f>
        <v/>
      </c>
      <c r="R1570" s="394" t="str">
        <f>'FORMAT REKAP'!BJ1507</f>
        <v/>
      </c>
      <c r="S1570" s="393" t="str">
        <f>'FORMAT REKAP'!BK1507</f>
        <v/>
      </c>
    </row>
    <row r="1571" spans="3:19" x14ac:dyDescent="0.25">
      <c r="C1571" s="394" t="str">
        <f>'FORMAT REKAP'!H1508&amp;"/"&amp;'FORMAT REKAP'!I1508</f>
        <v>/</v>
      </c>
      <c r="D1571" s="394" t="str">
        <f>'FORMAT REKAP'!AH1508</f>
        <v/>
      </c>
      <c r="E1571" s="394" t="str">
        <f>'FORMAT REKAP'!AM1508</f>
        <v/>
      </c>
      <c r="F1571" s="395" t="str">
        <f>'FORMAT REKAP'!AN1508</f>
        <v/>
      </c>
      <c r="G1571" s="394" t="str">
        <f>'FORMAT REKAP'!AQ1508</f>
        <v/>
      </c>
      <c r="H1571" s="394">
        <f>'FORMAT REKAP'!AS1508</f>
        <v>0</v>
      </c>
      <c r="I1571" s="394">
        <f>'FORMAT REKAP'!AU1508</f>
        <v>0</v>
      </c>
      <c r="J1571" s="394">
        <f>'FORMAT REKAP'!AY1508</f>
        <v>0</v>
      </c>
      <c r="K1571" s="395">
        <f>'FORMAT REKAP'!BA1508</f>
        <v>0</v>
      </c>
      <c r="L1571" s="395" t="str">
        <f>'FORMAT REKAP'!BD1508</f>
        <v/>
      </c>
      <c r="M1571" s="394" t="str">
        <f>'FORMAT REKAP'!BE1508&amp;"/"&amp;'FORMAT REKAP'!BF1508</f>
        <v>/</v>
      </c>
      <c r="P1571" s="394">
        <f>'FORMAT REKAP'!AW1508</f>
        <v>0</v>
      </c>
      <c r="Q1571" s="395" t="str">
        <f>'FORMAT REKAP'!BI1508</f>
        <v/>
      </c>
      <c r="R1571" s="394" t="str">
        <f>'FORMAT REKAP'!BJ1508</f>
        <v/>
      </c>
      <c r="S1571" s="393" t="str">
        <f>'FORMAT REKAP'!BK1508</f>
        <v/>
      </c>
    </row>
    <row r="1572" spans="3:19" x14ac:dyDescent="0.25">
      <c r="C1572" s="394" t="str">
        <f>'FORMAT REKAP'!H1509&amp;"/"&amp;'FORMAT REKAP'!I1509</f>
        <v>/</v>
      </c>
      <c r="D1572" s="394" t="str">
        <f>'FORMAT REKAP'!AH1509</f>
        <v/>
      </c>
      <c r="E1572" s="394" t="str">
        <f>'FORMAT REKAP'!AM1509</f>
        <v/>
      </c>
      <c r="F1572" s="395" t="str">
        <f>'FORMAT REKAP'!AN1509</f>
        <v/>
      </c>
      <c r="G1572" s="394" t="str">
        <f>'FORMAT REKAP'!AQ1509</f>
        <v/>
      </c>
      <c r="H1572" s="394">
        <f>'FORMAT REKAP'!AS1509</f>
        <v>0</v>
      </c>
      <c r="I1572" s="394">
        <f>'FORMAT REKAP'!AU1509</f>
        <v>0</v>
      </c>
      <c r="J1572" s="394">
        <f>'FORMAT REKAP'!AY1509</f>
        <v>0</v>
      </c>
      <c r="K1572" s="395">
        <f>'FORMAT REKAP'!BA1509</f>
        <v>0</v>
      </c>
      <c r="L1572" s="395" t="str">
        <f>'FORMAT REKAP'!BD1509</f>
        <v/>
      </c>
      <c r="M1572" s="394" t="str">
        <f>'FORMAT REKAP'!BE1509&amp;"/"&amp;'FORMAT REKAP'!BF1509</f>
        <v>/</v>
      </c>
      <c r="P1572" s="394">
        <f>'FORMAT REKAP'!AW1509</f>
        <v>0</v>
      </c>
      <c r="Q1572" s="395" t="str">
        <f>'FORMAT REKAP'!BI1509</f>
        <v/>
      </c>
      <c r="R1572" s="394" t="str">
        <f>'FORMAT REKAP'!BJ1509</f>
        <v/>
      </c>
      <c r="S1572" s="393" t="str">
        <f>'FORMAT REKAP'!BK1509</f>
        <v/>
      </c>
    </row>
    <row r="1573" spans="3:19" x14ac:dyDescent="0.25">
      <c r="C1573" s="394" t="str">
        <f>'FORMAT REKAP'!H1510&amp;"/"&amp;'FORMAT REKAP'!I1510</f>
        <v>/</v>
      </c>
      <c r="D1573" s="394" t="str">
        <f>'FORMAT REKAP'!AH1510</f>
        <v/>
      </c>
      <c r="E1573" s="394" t="str">
        <f>'FORMAT REKAP'!AM1510</f>
        <v/>
      </c>
      <c r="F1573" s="395" t="str">
        <f>'FORMAT REKAP'!AN1510</f>
        <v/>
      </c>
      <c r="G1573" s="394" t="str">
        <f>'FORMAT REKAP'!AQ1510</f>
        <v/>
      </c>
      <c r="H1573" s="394">
        <f>'FORMAT REKAP'!AS1510</f>
        <v>0</v>
      </c>
      <c r="I1573" s="394">
        <f>'FORMAT REKAP'!AU1510</f>
        <v>0</v>
      </c>
      <c r="J1573" s="394">
        <f>'FORMAT REKAP'!AY1510</f>
        <v>0</v>
      </c>
      <c r="K1573" s="395">
        <f>'FORMAT REKAP'!BA1510</f>
        <v>0</v>
      </c>
      <c r="L1573" s="395" t="str">
        <f>'FORMAT REKAP'!BD1510</f>
        <v/>
      </c>
      <c r="M1573" s="394" t="str">
        <f>'FORMAT REKAP'!BE1510&amp;"/"&amp;'FORMAT REKAP'!BF1510</f>
        <v>/</v>
      </c>
      <c r="P1573" s="394">
        <f>'FORMAT REKAP'!AW1510</f>
        <v>0</v>
      </c>
      <c r="Q1573" s="395" t="str">
        <f>'FORMAT REKAP'!BI1510</f>
        <v/>
      </c>
      <c r="R1573" s="394" t="str">
        <f>'FORMAT REKAP'!BJ1510</f>
        <v/>
      </c>
      <c r="S1573" s="393" t="str">
        <f>'FORMAT REKAP'!BK1510</f>
        <v/>
      </c>
    </row>
    <row r="1574" spans="3:19" x14ac:dyDescent="0.25">
      <c r="C1574" s="394" t="str">
        <f>'FORMAT REKAP'!H1511&amp;"/"&amp;'FORMAT REKAP'!I1511</f>
        <v>/</v>
      </c>
      <c r="D1574" s="394" t="str">
        <f>'FORMAT REKAP'!AH1511</f>
        <v/>
      </c>
      <c r="E1574" s="394" t="str">
        <f>'FORMAT REKAP'!AM1511</f>
        <v/>
      </c>
      <c r="F1574" s="395" t="str">
        <f>'FORMAT REKAP'!AN1511</f>
        <v/>
      </c>
      <c r="G1574" s="394" t="str">
        <f>'FORMAT REKAP'!AQ1511</f>
        <v/>
      </c>
      <c r="H1574" s="394">
        <f>'FORMAT REKAP'!AS1511</f>
        <v>0</v>
      </c>
      <c r="I1574" s="394">
        <f>'FORMAT REKAP'!AU1511</f>
        <v>0</v>
      </c>
      <c r="J1574" s="394">
        <f>'FORMAT REKAP'!AY1511</f>
        <v>0</v>
      </c>
      <c r="K1574" s="395">
        <f>'FORMAT REKAP'!BA1511</f>
        <v>0</v>
      </c>
      <c r="L1574" s="395" t="str">
        <f>'FORMAT REKAP'!BD1511</f>
        <v/>
      </c>
      <c r="M1574" s="394" t="str">
        <f>'FORMAT REKAP'!BE1511&amp;"/"&amp;'FORMAT REKAP'!BF1511</f>
        <v>/</v>
      </c>
      <c r="P1574" s="394">
        <f>'FORMAT REKAP'!AW1511</f>
        <v>0</v>
      </c>
      <c r="Q1574" s="395" t="str">
        <f>'FORMAT REKAP'!BI1511</f>
        <v/>
      </c>
      <c r="R1574" s="394" t="str">
        <f>'FORMAT REKAP'!BJ1511</f>
        <v/>
      </c>
      <c r="S1574" s="393" t="str">
        <f>'FORMAT REKAP'!BK1511</f>
        <v/>
      </c>
    </row>
    <row r="1575" spans="3:19" x14ac:dyDescent="0.25">
      <c r="C1575" s="394" t="str">
        <f>'FORMAT REKAP'!H1512&amp;"/"&amp;'FORMAT REKAP'!I1512</f>
        <v>/</v>
      </c>
      <c r="D1575" s="394" t="str">
        <f>'FORMAT REKAP'!AH1512</f>
        <v/>
      </c>
      <c r="E1575" s="394" t="str">
        <f>'FORMAT REKAP'!AM1512</f>
        <v/>
      </c>
      <c r="F1575" s="395" t="str">
        <f>'FORMAT REKAP'!AN1512</f>
        <v/>
      </c>
      <c r="G1575" s="394" t="str">
        <f>'FORMAT REKAP'!AQ1512</f>
        <v/>
      </c>
      <c r="H1575" s="394">
        <f>'FORMAT REKAP'!AS1512</f>
        <v>0</v>
      </c>
      <c r="I1575" s="394">
        <f>'FORMAT REKAP'!AU1512</f>
        <v>0</v>
      </c>
      <c r="J1575" s="394">
        <f>'FORMAT REKAP'!AY1512</f>
        <v>0</v>
      </c>
      <c r="K1575" s="395">
        <f>'FORMAT REKAP'!BA1512</f>
        <v>0</v>
      </c>
      <c r="L1575" s="395" t="str">
        <f>'FORMAT REKAP'!BD1512</f>
        <v/>
      </c>
      <c r="M1575" s="394" t="str">
        <f>'FORMAT REKAP'!BE1512&amp;"/"&amp;'FORMAT REKAP'!BF1512</f>
        <v>/</v>
      </c>
      <c r="P1575" s="394">
        <f>'FORMAT REKAP'!AW1512</f>
        <v>0</v>
      </c>
      <c r="Q1575" s="395" t="str">
        <f>'FORMAT REKAP'!BI1512</f>
        <v/>
      </c>
      <c r="R1575" s="394" t="str">
        <f>'FORMAT REKAP'!BJ1512</f>
        <v/>
      </c>
      <c r="S1575" s="393" t="str">
        <f>'FORMAT REKAP'!BK1512</f>
        <v/>
      </c>
    </row>
    <row r="1576" spans="3:19" x14ac:dyDescent="0.25">
      <c r="C1576" s="394" t="str">
        <f>'FORMAT REKAP'!H1513&amp;"/"&amp;'FORMAT REKAP'!I1513</f>
        <v>/</v>
      </c>
      <c r="D1576" s="394" t="str">
        <f>'FORMAT REKAP'!AH1513</f>
        <v/>
      </c>
      <c r="E1576" s="394" t="str">
        <f>'FORMAT REKAP'!AM1513</f>
        <v/>
      </c>
      <c r="F1576" s="395" t="str">
        <f>'FORMAT REKAP'!AN1513</f>
        <v/>
      </c>
      <c r="G1576" s="394" t="str">
        <f>'FORMAT REKAP'!AQ1513</f>
        <v/>
      </c>
      <c r="H1576" s="394">
        <f>'FORMAT REKAP'!AS1513</f>
        <v>0</v>
      </c>
      <c r="I1576" s="394">
        <f>'FORMAT REKAP'!AU1513</f>
        <v>0</v>
      </c>
      <c r="J1576" s="394">
        <f>'FORMAT REKAP'!AY1513</f>
        <v>0</v>
      </c>
      <c r="K1576" s="395">
        <f>'FORMAT REKAP'!BA1513</f>
        <v>0</v>
      </c>
      <c r="L1576" s="395" t="str">
        <f>'FORMAT REKAP'!BD1513</f>
        <v/>
      </c>
      <c r="M1576" s="394" t="str">
        <f>'FORMAT REKAP'!BE1513&amp;"/"&amp;'FORMAT REKAP'!BF1513</f>
        <v>/</v>
      </c>
      <c r="P1576" s="394">
        <f>'FORMAT REKAP'!AW1513</f>
        <v>0</v>
      </c>
      <c r="Q1576" s="395" t="str">
        <f>'FORMAT REKAP'!BI1513</f>
        <v/>
      </c>
      <c r="R1576" s="394" t="str">
        <f>'FORMAT REKAP'!BJ1513</f>
        <v/>
      </c>
      <c r="S1576" s="393" t="str">
        <f>'FORMAT REKAP'!BK1513</f>
        <v/>
      </c>
    </row>
    <row r="1577" spans="3:19" x14ac:dyDescent="0.25">
      <c r="C1577" s="394" t="str">
        <f>'FORMAT REKAP'!H1514&amp;"/"&amp;'FORMAT REKAP'!I1514</f>
        <v>/</v>
      </c>
      <c r="D1577" s="394" t="str">
        <f>'FORMAT REKAP'!AH1514</f>
        <v/>
      </c>
      <c r="E1577" s="394" t="str">
        <f>'FORMAT REKAP'!AM1514</f>
        <v/>
      </c>
      <c r="F1577" s="395" t="str">
        <f>'FORMAT REKAP'!AN1514</f>
        <v/>
      </c>
      <c r="G1577" s="394" t="str">
        <f>'FORMAT REKAP'!AQ1514</f>
        <v/>
      </c>
      <c r="H1577" s="394">
        <f>'FORMAT REKAP'!AS1514</f>
        <v>0</v>
      </c>
      <c r="I1577" s="394">
        <f>'FORMAT REKAP'!AU1514</f>
        <v>0</v>
      </c>
      <c r="J1577" s="394">
        <f>'FORMAT REKAP'!AY1514</f>
        <v>0</v>
      </c>
      <c r="K1577" s="395">
        <f>'FORMAT REKAP'!BA1514</f>
        <v>0</v>
      </c>
      <c r="L1577" s="395" t="str">
        <f>'FORMAT REKAP'!BD1514</f>
        <v/>
      </c>
      <c r="M1577" s="394" t="str">
        <f>'FORMAT REKAP'!BE1514&amp;"/"&amp;'FORMAT REKAP'!BF1514</f>
        <v>/</v>
      </c>
      <c r="P1577" s="394">
        <f>'FORMAT REKAP'!AW1514</f>
        <v>0</v>
      </c>
      <c r="Q1577" s="395" t="str">
        <f>'FORMAT REKAP'!BI1514</f>
        <v/>
      </c>
      <c r="R1577" s="394" t="str">
        <f>'FORMAT REKAP'!BJ1514</f>
        <v/>
      </c>
      <c r="S1577" s="393" t="str">
        <f>'FORMAT REKAP'!BK1514</f>
        <v/>
      </c>
    </row>
    <row r="1578" spans="3:19" x14ac:dyDescent="0.25">
      <c r="C1578" s="394" t="str">
        <f>'FORMAT REKAP'!H1515&amp;"/"&amp;'FORMAT REKAP'!I1515</f>
        <v>/</v>
      </c>
      <c r="D1578" s="394" t="str">
        <f>'FORMAT REKAP'!AH1515</f>
        <v/>
      </c>
      <c r="E1578" s="394" t="str">
        <f>'FORMAT REKAP'!AM1515</f>
        <v/>
      </c>
      <c r="F1578" s="395" t="str">
        <f>'FORMAT REKAP'!AN1515</f>
        <v/>
      </c>
      <c r="G1578" s="394" t="str">
        <f>'FORMAT REKAP'!AQ1515</f>
        <v/>
      </c>
      <c r="H1578" s="394">
        <f>'FORMAT REKAP'!AS1515</f>
        <v>0</v>
      </c>
      <c r="I1578" s="394">
        <f>'FORMAT REKAP'!AU1515</f>
        <v>0</v>
      </c>
      <c r="J1578" s="394">
        <f>'FORMAT REKAP'!AY1515</f>
        <v>0</v>
      </c>
      <c r="K1578" s="395">
        <f>'FORMAT REKAP'!BA1515</f>
        <v>0</v>
      </c>
      <c r="L1578" s="395" t="str">
        <f>'FORMAT REKAP'!BD1515</f>
        <v/>
      </c>
      <c r="M1578" s="394" t="str">
        <f>'FORMAT REKAP'!BE1515&amp;"/"&amp;'FORMAT REKAP'!BF1515</f>
        <v>/</v>
      </c>
      <c r="P1578" s="394">
        <f>'FORMAT REKAP'!AW1515</f>
        <v>0</v>
      </c>
      <c r="Q1578" s="395" t="str">
        <f>'FORMAT REKAP'!BI1515</f>
        <v/>
      </c>
      <c r="R1578" s="394" t="str">
        <f>'FORMAT REKAP'!BJ1515</f>
        <v/>
      </c>
      <c r="S1578" s="393" t="str">
        <f>'FORMAT REKAP'!BK1515</f>
        <v/>
      </c>
    </row>
    <row r="1579" spans="3:19" x14ac:dyDescent="0.25">
      <c r="C1579" s="394" t="str">
        <f>'FORMAT REKAP'!H1516&amp;"/"&amp;'FORMAT REKAP'!I1516</f>
        <v>/</v>
      </c>
      <c r="D1579" s="394" t="str">
        <f>'FORMAT REKAP'!AH1516</f>
        <v/>
      </c>
      <c r="E1579" s="394" t="str">
        <f>'FORMAT REKAP'!AM1516</f>
        <v/>
      </c>
      <c r="F1579" s="395" t="str">
        <f>'FORMAT REKAP'!AN1516</f>
        <v/>
      </c>
      <c r="G1579" s="394" t="str">
        <f>'FORMAT REKAP'!AQ1516</f>
        <v/>
      </c>
      <c r="H1579" s="394">
        <f>'FORMAT REKAP'!AS1516</f>
        <v>0</v>
      </c>
      <c r="I1579" s="394">
        <f>'FORMAT REKAP'!AU1516</f>
        <v>0</v>
      </c>
      <c r="J1579" s="394">
        <f>'FORMAT REKAP'!AY1516</f>
        <v>0</v>
      </c>
      <c r="K1579" s="395">
        <f>'FORMAT REKAP'!BA1516</f>
        <v>0</v>
      </c>
      <c r="L1579" s="395" t="str">
        <f>'FORMAT REKAP'!BD1516</f>
        <v/>
      </c>
      <c r="M1579" s="394" t="str">
        <f>'FORMAT REKAP'!BE1516&amp;"/"&amp;'FORMAT REKAP'!BF1516</f>
        <v>/</v>
      </c>
      <c r="P1579" s="394">
        <f>'FORMAT REKAP'!AW1516</f>
        <v>0</v>
      </c>
      <c r="Q1579" s="395" t="str">
        <f>'FORMAT REKAP'!BI1516</f>
        <v/>
      </c>
      <c r="R1579" s="394" t="str">
        <f>'FORMAT REKAP'!BJ1516</f>
        <v/>
      </c>
      <c r="S1579" s="393" t="str">
        <f>'FORMAT REKAP'!BK1516</f>
        <v/>
      </c>
    </row>
    <row r="1580" spans="3:19" x14ac:dyDescent="0.25">
      <c r="C1580" s="394" t="str">
        <f>'FORMAT REKAP'!H1517&amp;"/"&amp;'FORMAT REKAP'!I1517</f>
        <v>/</v>
      </c>
      <c r="D1580" s="394" t="str">
        <f>'FORMAT REKAP'!AH1517</f>
        <v/>
      </c>
      <c r="E1580" s="394" t="str">
        <f>'FORMAT REKAP'!AM1517</f>
        <v/>
      </c>
      <c r="F1580" s="395" t="str">
        <f>'FORMAT REKAP'!AN1517</f>
        <v/>
      </c>
      <c r="G1580" s="394" t="str">
        <f>'FORMAT REKAP'!AQ1517</f>
        <v/>
      </c>
      <c r="H1580" s="394">
        <f>'FORMAT REKAP'!AS1517</f>
        <v>0</v>
      </c>
      <c r="I1580" s="394">
        <f>'FORMAT REKAP'!AU1517</f>
        <v>0</v>
      </c>
      <c r="J1580" s="394">
        <f>'FORMAT REKAP'!AY1517</f>
        <v>0</v>
      </c>
      <c r="K1580" s="395">
        <f>'FORMAT REKAP'!BA1517</f>
        <v>0</v>
      </c>
      <c r="L1580" s="395" t="str">
        <f>'FORMAT REKAP'!BD1517</f>
        <v/>
      </c>
      <c r="M1580" s="394" t="str">
        <f>'FORMAT REKAP'!BE1517&amp;"/"&amp;'FORMAT REKAP'!BF1517</f>
        <v>/</v>
      </c>
      <c r="P1580" s="394">
        <f>'FORMAT REKAP'!AW1517</f>
        <v>0</v>
      </c>
      <c r="Q1580" s="395" t="str">
        <f>'FORMAT REKAP'!BI1517</f>
        <v/>
      </c>
      <c r="R1580" s="394" t="str">
        <f>'FORMAT REKAP'!BJ1517</f>
        <v/>
      </c>
      <c r="S1580" s="393" t="str">
        <f>'FORMAT REKAP'!BK1517</f>
        <v/>
      </c>
    </row>
    <row r="1581" spans="3:19" x14ac:dyDescent="0.25">
      <c r="C1581" s="394" t="str">
        <f>'FORMAT REKAP'!H1518&amp;"/"&amp;'FORMAT REKAP'!I1518</f>
        <v>/</v>
      </c>
      <c r="D1581" s="394" t="str">
        <f>'FORMAT REKAP'!AH1518</f>
        <v/>
      </c>
      <c r="E1581" s="394" t="str">
        <f>'FORMAT REKAP'!AM1518</f>
        <v/>
      </c>
      <c r="F1581" s="395" t="str">
        <f>'FORMAT REKAP'!AN1518</f>
        <v/>
      </c>
      <c r="G1581" s="394" t="str">
        <f>'FORMAT REKAP'!AQ1518</f>
        <v/>
      </c>
      <c r="H1581" s="394">
        <f>'FORMAT REKAP'!AS1518</f>
        <v>0</v>
      </c>
      <c r="I1581" s="394">
        <f>'FORMAT REKAP'!AU1518</f>
        <v>0</v>
      </c>
      <c r="J1581" s="394">
        <f>'FORMAT REKAP'!AY1518</f>
        <v>0</v>
      </c>
      <c r="K1581" s="395">
        <f>'FORMAT REKAP'!BA1518</f>
        <v>0</v>
      </c>
      <c r="L1581" s="395" t="str">
        <f>'FORMAT REKAP'!BD1518</f>
        <v/>
      </c>
      <c r="M1581" s="394" t="str">
        <f>'FORMAT REKAP'!BE1518&amp;"/"&amp;'FORMAT REKAP'!BF1518</f>
        <v>/</v>
      </c>
      <c r="P1581" s="394">
        <f>'FORMAT REKAP'!AW1518</f>
        <v>0</v>
      </c>
      <c r="Q1581" s="395" t="str">
        <f>'FORMAT REKAP'!BI1518</f>
        <v/>
      </c>
      <c r="R1581" s="394" t="str">
        <f>'FORMAT REKAP'!BJ1518</f>
        <v/>
      </c>
      <c r="S1581" s="393" t="str">
        <f>'FORMAT REKAP'!BK1518</f>
        <v/>
      </c>
    </row>
    <row r="1582" spans="3:19" x14ac:dyDescent="0.25">
      <c r="C1582" s="394" t="str">
        <f>'FORMAT REKAP'!H1519&amp;"/"&amp;'FORMAT REKAP'!I1519</f>
        <v>/</v>
      </c>
      <c r="D1582" s="394" t="str">
        <f>'FORMAT REKAP'!AH1519</f>
        <v/>
      </c>
      <c r="E1582" s="394" t="str">
        <f>'FORMAT REKAP'!AM1519</f>
        <v/>
      </c>
      <c r="F1582" s="395" t="str">
        <f>'FORMAT REKAP'!AN1519</f>
        <v/>
      </c>
      <c r="G1582" s="394" t="str">
        <f>'FORMAT REKAP'!AQ1519</f>
        <v/>
      </c>
      <c r="H1582" s="394">
        <f>'FORMAT REKAP'!AS1519</f>
        <v>0</v>
      </c>
      <c r="I1582" s="394">
        <f>'FORMAT REKAP'!AU1519</f>
        <v>0</v>
      </c>
      <c r="J1582" s="394">
        <f>'FORMAT REKAP'!AY1519</f>
        <v>0</v>
      </c>
      <c r="K1582" s="395">
        <f>'FORMAT REKAP'!BA1519</f>
        <v>0</v>
      </c>
      <c r="L1582" s="395" t="str">
        <f>'FORMAT REKAP'!BD1519</f>
        <v/>
      </c>
      <c r="M1582" s="394" t="str">
        <f>'FORMAT REKAP'!BE1519&amp;"/"&amp;'FORMAT REKAP'!BF1519</f>
        <v>/</v>
      </c>
      <c r="P1582" s="394">
        <f>'FORMAT REKAP'!AW1519</f>
        <v>0</v>
      </c>
      <c r="Q1582" s="395" t="str">
        <f>'FORMAT REKAP'!BI1519</f>
        <v/>
      </c>
      <c r="R1582" s="394" t="str">
        <f>'FORMAT REKAP'!BJ1519</f>
        <v/>
      </c>
      <c r="S1582" s="393" t="str">
        <f>'FORMAT REKAP'!BK1519</f>
        <v/>
      </c>
    </row>
    <row r="1583" spans="3:19" x14ac:dyDescent="0.25">
      <c r="C1583" s="394" t="str">
        <f>'FORMAT REKAP'!H1520&amp;"/"&amp;'FORMAT REKAP'!I1520</f>
        <v>/</v>
      </c>
      <c r="D1583" s="394" t="str">
        <f>'FORMAT REKAP'!AH1520</f>
        <v/>
      </c>
      <c r="E1583" s="394" t="str">
        <f>'FORMAT REKAP'!AM1520</f>
        <v/>
      </c>
      <c r="F1583" s="395" t="str">
        <f>'FORMAT REKAP'!AN1520</f>
        <v/>
      </c>
      <c r="G1583" s="394" t="str">
        <f>'FORMAT REKAP'!AQ1520</f>
        <v/>
      </c>
      <c r="H1583" s="394">
        <f>'FORMAT REKAP'!AS1520</f>
        <v>0</v>
      </c>
      <c r="I1583" s="394">
        <f>'FORMAT REKAP'!AU1520</f>
        <v>0</v>
      </c>
      <c r="J1583" s="394">
        <f>'FORMAT REKAP'!AY1520</f>
        <v>0</v>
      </c>
      <c r="K1583" s="395">
        <f>'FORMAT REKAP'!BA1520</f>
        <v>0</v>
      </c>
      <c r="L1583" s="395" t="str">
        <f>'FORMAT REKAP'!BD1520</f>
        <v/>
      </c>
      <c r="M1583" s="394" t="str">
        <f>'FORMAT REKAP'!BE1520&amp;"/"&amp;'FORMAT REKAP'!BF1520</f>
        <v>/</v>
      </c>
      <c r="P1583" s="394">
        <f>'FORMAT REKAP'!AW1520</f>
        <v>0</v>
      </c>
      <c r="Q1583" s="395" t="str">
        <f>'FORMAT REKAP'!BI1520</f>
        <v/>
      </c>
      <c r="R1583" s="394" t="str">
        <f>'FORMAT REKAP'!BJ1520</f>
        <v/>
      </c>
      <c r="S1583" s="393" t="str">
        <f>'FORMAT REKAP'!BK1520</f>
        <v/>
      </c>
    </row>
    <row r="1584" spans="3:19" x14ac:dyDescent="0.25">
      <c r="C1584" s="394" t="str">
        <f>'FORMAT REKAP'!H1521&amp;"/"&amp;'FORMAT REKAP'!I1521</f>
        <v>/</v>
      </c>
      <c r="D1584" s="394" t="str">
        <f>'FORMAT REKAP'!AH1521</f>
        <v/>
      </c>
      <c r="E1584" s="394" t="str">
        <f>'FORMAT REKAP'!AM1521</f>
        <v/>
      </c>
      <c r="F1584" s="395" t="str">
        <f>'FORMAT REKAP'!AN1521</f>
        <v/>
      </c>
      <c r="G1584" s="394" t="str">
        <f>'FORMAT REKAP'!AQ1521</f>
        <v/>
      </c>
      <c r="H1584" s="394">
        <f>'FORMAT REKAP'!AS1521</f>
        <v>0</v>
      </c>
      <c r="I1584" s="394">
        <f>'FORMAT REKAP'!AU1521</f>
        <v>0</v>
      </c>
      <c r="J1584" s="394">
        <f>'FORMAT REKAP'!AY1521</f>
        <v>0</v>
      </c>
      <c r="K1584" s="395">
        <f>'FORMAT REKAP'!BA1521</f>
        <v>0</v>
      </c>
      <c r="L1584" s="395" t="str">
        <f>'FORMAT REKAP'!BD1521</f>
        <v/>
      </c>
      <c r="M1584" s="394" t="str">
        <f>'FORMAT REKAP'!BE1521&amp;"/"&amp;'FORMAT REKAP'!BF1521</f>
        <v>/</v>
      </c>
      <c r="P1584" s="394">
        <f>'FORMAT REKAP'!AW1521</f>
        <v>0</v>
      </c>
      <c r="Q1584" s="395" t="str">
        <f>'FORMAT REKAP'!BI1521</f>
        <v/>
      </c>
      <c r="R1584" s="394" t="str">
        <f>'FORMAT REKAP'!BJ1521</f>
        <v/>
      </c>
      <c r="S1584" s="393" t="str">
        <f>'FORMAT REKAP'!BK1521</f>
        <v/>
      </c>
    </row>
    <row r="1585" spans="3:19" x14ac:dyDescent="0.25">
      <c r="C1585" s="394" t="str">
        <f>'FORMAT REKAP'!H1522&amp;"/"&amp;'FORMAT REKAP'!I1522</f>
        <v>/</v>
      </c>
      <c r="D1585" s="394" t="str">
        <f>'FORMAT REKAP'!AH1522</f>
        <v/>
      </c>
      <c r="E1585" s="394" t="str">
        <f>'FORMAT REKAP'!AM1522</f>
        <v/>
      </c>
      <c r="F1585" s="395" t="str">
        <f>'FORMAT REKAP'!AN1522</f>
        <v/>
      </c>
      <c r="G1585" s="394" t="str">
        <f>'FORMAT REKAP'!AQ1522</f>
        <v/>
      </c>
      <c r="H1585" s="394">
        <f>'FORMAT REKAP'!AS1522</f>
        <v>0</v>
      </c>
      <c r="I1585" s="394">
        <f>'FORMAT REKAP'!AU1522</f>
        <v>0</v>
      </c>
      <c r="J1585" s="394">
        <f>'FORMAT REKAP'!AY1522</f>
        <v>0</v>
      </c>
      <c r="K1585" s="395">
        <f>'FORMAT REKAP'!BA1522</f>
        <v>0</v>
      </c>
      <c r="L1585" s="395" t="str">
        <f>'FORMAT REKAP'!BD1522</f>
        <v/>
      </c>
      <c r="M1585" s="394" t="str">
        <f>'FORMAT REKAP'!BE1522&amp;"/"&amp;'FORMAT REKAP'!BF1522</f>
        <v>/</v>
      </c>
      <c r="P1585" s="394">
        <f>'FORMAT REKAP'!AW1522</f>
        <v>0</v>
      </c>
      <c r="Q1585" s="395" t="str">
        <f>'FORMAT REKAP'!BI1522</f>
        <v/>
      </c>
      <c r="R1585" s="394" t="str">
        <f>'FORMAT REKAP'!BJ1522</f>
        <v/>
      </c>
      <c r="S1585" s="393" t="str">
        <f>'FORMAT REKAP'!BK1522</f>
        <v/>
      </c>
    </row>
    <row r="1586" spans="3:19" x14ac:dyDescent="0.25">
      <c r="C1586" s="394" t="str">
        <f>'FORMAT REKAP'!H1523&amp;"/"&amp;'FORMAT REKAP'!I1523</f>
        <v>/</v>
      </c>
      <c r="D1586" s="394" t="str">
        <f>'FORMAT REKAP'!AH1523</f>
        <v/>
      </c>
      <c r="E1586" s="394" t="str">
        <f>'FORMAT REKAP'!AM1523</f>
        <v/>
      </c>
      <c r="F1586" s="395" t="str">
        <f>'FORMAT REKAP'!AN1523</f>
        <v/>
      </c>
      <c r="G1586" s="394" t="str">
        <f>'FORMAT REKAP'!AQ1523</f>
        <v/>
      </c>
      <c r="H1586" s="394">
        <f>'FORMAT REKAP'!AS1523</f>
        <v>0</v>
      </c>
      <c r="I1586" s="394">
        <f>'FORMAT REKAP'!AU1523</f>
        <v>0</v>
      </c>
      <c r="J1586" s="394">
        <f>'FORMAT REKAP'!AY1523</f>
        <v>0</v>
      </c>
      <c r="K1586" s="395">
        <f>'FORMAT REKAP'!BA1523</f>
        <v>0</v>
      </c>
      <c r="L1586" s="395" t="str">
        <f>'FORMAT REKAP'!BD1523</f>
        <v/>
      </c>
      <c r="M1586" s="394" t="str">
        <f>'FORMAT REKAP'!BE1523&amp;"/"&amp;'FORMAT REKAP'!BF1523</f>
        <v>/</v>
      </c>
      <c r="P1586" s="394">
        <f>'FORMAT REKAP'!AW1523</f>
        <v>0</v>
      </c>
      <c r="Q1586" s="395" t="str">
        <f>'FORMAT REKAP'!BI1523</f>
        <v/>
      </c>
      <c r="R1586" s="394" t="str">
        <f>'FORMAT REKAP'!BJ1523</f>
        <v/>
      </c>
      <c r="S1586" s="393" t="str">
        <f>'FORMAT REKAP'!BK1523</f>
        <v/>
      </c>
    </row>
    <row r="1587" spans="3:19" x14ac:dyDescent="0.25">
      <c r="C1587" s="394" t="str">
        <f>'FORMAT REKAP'!H1524&amp;"/"&amp;'FORMAT REKAP'!I1524</f>
        <v>/</v>
      </c>
      <c r="D1587" s="394" t="str">
        <f>'FORMAT REKAP'!AH1524</f>
        <v/>
      </c>
      <c r="E1587" s="394" t="str">
        <f>'FORMAT REKAP'!AM1524</f>
        <v/>
      </c>
      <c r="F1587" s="395" t="str">
        <f>'FORMAT REKAP'!AN1524</f>
        <v/>
      </c>
      <c r="G1587" s="394" t="str">
        <f>'FORMAT REKAP'!AQ1524</f>
        <v/>
      </c>
      <c r="H1587" s="394">
        <f>'FORMAT REKAP'!AS1524</f>
        <v>0</v>
      </c>
      <c r="I1587" s="394">
        <f>'FORMAT REKAP'!AU1524</f>
        <v>0</v>
      </c>
      <c r="J1587" s="394">
        <f>'FORMAT REKAP'!AY1524</f>
        <v>0</v>
      </c>
      <c r="K1587" s="395">
        <f>'FORMAT REKAP'!BA1524</f>
        <v>0</v>
      </c>
      <c r="L1587" s="395" t="str">
        <f>'FORMAT REKAP'!BD1524</f>
        <v/>
      </c>
      <c r="M1587" s="394" t="str">
        <f>'FORMAT REKAP'!BE1524&amp;"/"&amp;'FORMAT REKAP'!BF1524</f>
        <v>/</v>
      </c>
      <c r="P1587" s="394">
        <f>'FORMAT REKAP'!AW1524</f>
        <v>0</v>
      </c>
      <c r="Q1587" s="395" t="str">
        <f>'FORMAT REKAP'!BI1524</f>
        <v/>
      </c>
      <c r="R1587" s="394" t="str">
        <f>'FORMAT REKAP'!BJ1524</f>
        <v/>
      </c>
      <c r="S1587" s="393" t="str">
        <f>'FORMAT REKAP'!BK1524</f>
        <v/>
      </c>
    </row>
    <row r="1588" spans="3:19" x14ac:dyDescent="0.25">
      <c r="C1588" s="394" t="str">
        <f>'FORMAT REKAP'!H1525&amp;"/"&amp;'FORMAT REKAP'!I1525</f>
        <v>/</v>
      </c>
      <c r="D1588" s="394" t="str">
        <f>'FORMAT REKAP'!AH1525</f>
        <v/>
      </c>
      <c r="E1588" s="394" t="str">
        <f>'FORMAT REKAP'!AM1525</f>
        <v/>
      </c>
      <c r="F1588" s="395" t="str">
        <f>'FORMAT REKAP'!AN1525</f>
        <v/>
      </c>
      <c r="G1588" s="394" t="str">
        <f>'FORMAT REKAP'!AQ1525</f>
        <v/>
      </c>
      <c r="H1588" s="394">
        <f>'FORMAT REKAP'!AS1525</f>
        <v>0</v>
      </c>
      <c r="I1588" s="394">
        <f>'FORMAT REKAP'!AU1525</f>
        <v>0</v>
      </c>
      <c r="J1588" s="394">
        <f>'FORMAT REKAP'!AY1525</f>
        <v>0</v>
      </c>
      <c r="K1588" s="395">
        <f>'FORMAT REKAP'!BA1525</f>
        <v>0</v>
      </c>
      <c r="L1588" s="395" t="str">
        <f>'FORMAT REKAP'!BD1525</f>
        <v/>
      </c>
      <c r="M1588" s="394" t="str">
        <f>'FORMAT REKAP'!BE1525&amp;"/"&amp;'FORMAT REKAP'!BF1525</f>
        <v>/</v>
      </c>
      <c r="P1588" s="394">
        <f>'FORMAT REKAP'!AW1525</f>
        <v>0</v>
      </c>
      <c r="Q1588" s="395" t="str">
        <f>'FORMAT REKAP'!BI1525</f>
        <v/>
      </c>
      <c r="R1588" s="394" t="str">
        <f>'FORMAT REKAP'!BJ1525</f>
        <v/>
      </c>
      <c r="S1588" s="393" t="str">
        <f>'FORMAT REKAP'!BK1525</f>
        <v/>
      </c>
    </row>
    <row r="1589" spans="3:19" x14ac:dyDescent="0.25">
      <c r="C1589" s="394" t="str">
        <f>'FORMAT REKAP'!H1526&amp;"/"&amp;'FORMAT REKAP'!I1526</f>
        <v>/</v>
      </c>
      <c r="D1589" s="394" t="str">
        <f>'FORMAT REKAP'!AH1526</f>
        <v/>
      </c>
      <c r="E1589" s="394" t="str">
        <f>'FORMAT REKAP'!AM1526</f>
        <v/>
      </c>
      <c r="F1589" s="395" t="str">
        <f>'FORMAT REKAP'!AN1526</f>
        <v/>
      </c>
      <c r="G1589" s="394" t="str">
        <f>'FORMAT REKAP'!AQ1526</f>
        <v/>
      </c>
      <c r="H1589" s="394">
        <f>'FORMAT REKAP'!AS1526</f>
        <v>0</v>
      </c>
      <c r="I1589" s="394">
        <f>'FORMAT REKAP'!AU1526</f>
        <v>0</v>
      </c>
      <c r="J1589" s="394">
        <f>'FORMAT REKAP'!AY1526</f>
        <v>0</v>
      </c>
      <c r="K1589" s="395">
        <f>'FORMAT REKAP'!BA1526</f>
        <v>0</v>
      </c>
      <c r="L1589" s="395" t="str">
        <f>'FORMAT REKAP'!BD1526</f>
        <v/>
      </c>
      <c r="M1589" s="394" t="str">
        <f>'FORMAT REKAP'!BE1526&amp;"/"&amp;'FORMAT REKAP'!BF1526</f>
        <v>/</v>
      </c>
      <c r="P1589" s="394">
        <f>'FORMAT REKAP'!AW1526</f>
        <v>0</v>
      </c>
      <c r="Q1589" s="395" t="str">
        <f>'FORMAT REKAP'!BI1526</f>
        <v/>
      </c>
      <c r="R1589" s="394" t="str">
        <f>'FORMAT REKAP'!BJ1526</f>
        <v/>
      </c>
      <c r="S1589" s="393" t="str">
        <f>'FORMAT REKAP'!BK1526</f>
        <v/>
      </c>
    </row>
    <row r="1590" spans="3:19" x14ac:dyDescent="0.25">
      <c r="C1590" s="394" t="str">
        <f>'FORMAT REKAP'!H1527&amp;"/"&amp;'FORMAT REKAP'!I1527</f>
        <v>/</v>
      </c>
      <c r="D1590" s="394" t="str">
        <f>'FORMAT REKAP'!AH1527</f>
        <v/>
      </c>
      <c r="E1590" s="394" t="str">
        <f>'FORMAT REKAP'!AM1527</f>
        <v/>
      </c>
      <c r="F1590" s="395" t="str">
        <f>'FORMAT REKAP'!AN1527</f>
        <v/>
      </c>
      <c r="G1590" s="394" t="str">
        <f>'FORMAT REKAP'!AQ1527</f>
        <v/>
      </c>
      <c r="H1590" s="394">
        <f>'FORMAT REKAP'!AS1527</f>
        <v>0</v>
      </c>
      <c r="I1590" s="394">
        <f>'FORMAT REKAP'!AU1527</f>
        <v>0</v>
      </c>
      <c r="J1590" s="394">
        <f>'FORMAT REKAP'!AY1527</f>
        <v>0</v>
      </c>
      <c r="K1590" s="395">
        <f>'FORMAT REKAP'!BA1527</f>
        <v>0</v>
      </c>
      <c r="L1590" s="395" t="str">
        <f>'FORMAT REKAP'!BD1527</f>
        <v/>
      </c>
      <c r="M1590" s="394" t="str">
        <f>'FORMAT REKAP'!BE1527&amp;"/"&amp;'FORMAT REKAP'!BF1527</f>
        <v>/</v>
      </c>
      <c r="P1590" s="394">
        <f>'FORMAT REKAP'!AW1527</f>
        <v>0</v>
      </c>
      <c r="Q1590" s="395" t="str">
        <f>'FORMAT REKAP'!BI1527</f>
        <v/>
      </c>
      <c r="R1590" s="394" t="str">
        <f>'FORMAT REKAP'!BJ1527</f>
        <v/>
      </c>
      <c r="S1590" s="393" t="str">
        <f>'FORMAT REKAP'!BK1527</f>
        <v/>
      </c>
    </row>
    <row r="1591" spans="3:19" x14ac:dyDescent="0.25">
      <c r="C1591" s="394" t="str">
        <f>'FORMAT REKAP'!H1528&amp;"/"&amp;'FORMAT REKAP'!I1528</f>
        <v>/</v>
      </c>
      <c r="D1591" s="394" t="str">
        <f>'FORMAT REKAP'!AH1528</f>
        <v/>
      </c>
      <c r="E1591" s="394" t="str">
        <f>'FORMAT REKAP'!AM1528</f>
        <v/>
      </c>
      <c r="F1591" s="395" t="str">
        <f>'FORMAT REKAP'!AN1528</f>
        <v/>
      </c>
      <c r="G1591" s="394" t="str">
        <f>'FORMAT REKAP'!AQ1528</f>
        <v/>
      </c>
      <c r="H1591" s="394">
        <f>'FORMAT REKAP'!AS1528</f>
        <v>0</v>
      </c>
      <c r="I1591" s="394">
        <f>'FORMAT REKAP'!AU1528</f>
        <v>0</v>
      </c>
      <c r="J1591" s="394">
        <f>'FORMAT REKAP'!AY1528</f>
        <v>0</v>
      </c>
      <c r="K1591" s="395">
        <f>'FORMAT REKAP'!BA1528</f>
        <v>0</v>
      </c>
      <c r="L1591" s="395" t="str">
        <f>'FORMAT REKAP'!BD1528</f>
        <v/>
      </c>
      <c r="M1591" s="394" t="str">
        <f>'FORMAT REKAP'!BE1528&amp;"/"&amp;'FORMAT REKAP'!BF1528</f>
        <v>/</v>
      </c>
      <c r="P1591" s="394">
        <f>'FORMAT REKAP'!AW1528</f>
        <v>0</v>
      </c>
      <c r="Q1591" s="395" t="str">
        <f>'FORMAT REKAP'!BI1528</f>
        <v/>
      </c>
      <c r="R1591" s="394" t="str">
        <f>'FORMAT REKAP'!BJ1528</f>
        <v/>
      </c>
      <c r="S1591" s="393" t="str">
        <f>'FORMAT REKAP'!BK1528</f>
        <v/>
      </c>
    </row>
    <row r="1592" spans="3:19" x14ac:dyDescent="0.25">
      <c r="C1592" s="394" t="str">
        <f>'FORMAT REKAP'!H1529&amp;"/"&amp;'FORMAT REKAP'!I1529</f>
        <v>/</v>
      </c>
      <c r="D1592" s="394" t="str">
        <f>'FORMAT REKAP'!AH1529</f>
        <v/>
      </c>
      <c r="E1592" s="394" t="str">
        <f>'FORMAT REKAP'!AM1529</f>
        <v/>
      </c>
      <c r="F1592" s="395" t="str">
        <f>'FORMAT REKAP'!AN1529</f>
        <v/>
      </c>
      <c r="G1592" s="394" t="str">
        <f>'FORMAT REKAP'!AQ1529</f>
        <v/>
      </c>
      <c r="H1592" s="394">
        <f>'FORMAT REKAP'!AS1529</f>
        <v>0</v>
      </c>
      <c r="I1592" s="394">
        <f>'FORMAT REKAP'!AU1529</f>
        <v>0</v>
      </c>
      <c r="J1592" s="394">
        <f>'FORMAT REKAP'!AY1529</f>
        <v>0</v>
      </c>
      <c r="K1592" s="395">
        <f>'FORMAT REKAP'!BA1529</f>
        <v>0</v>
      </c>
      <c r="L1592" s="395" t="str">
        <f>'FORMAT REKAP'!BD1529</f>
        <v/>
      </c>
      <c r="M1592" s="394" t="str">
        <f>'FORMAT REKAP'!BE1529&amp;"/"&amp;'FORMAT REKAP'!BF1529</f>
        <v>/</v>
      </c>
      <c r="P1592" s="394">
        <f>'FORMAT REKAP'!AW1529</f>
        <v>0</v>
      </c>
      <c r="Q1592" s="395" t="str">
        <f>'FORMAT REKAP'!BI1529</f>
        <v/>
      </c>
      <c r="R1592" s="394" t="str">
        <f>'FORMAT REKAP'!BJ1529</f>
        <v/>
      </c>
      <c r="S1592" s="393" t="str">
        <f>'FORMAT REKAP'!BK1529</f>
        <v/>
      </c>
    </row>
    <row r="1593" spans="3:19" x14ac:dyDescent="0.25">
      <c r="C1593" s="394" t="str">
        <f>'FORMAT REKAP'!H1530&amp;"/"&amp;'FORMAT REKAP'!I1530</f>
        <v>/</v>
      </c>
      <c r="D1593" s="394" t="str">
        <f>'FORMAT REKAP'!AH1530</f>
        <v/>
      </c>
      <c r="E1593" s="394" t="str">
        <f>'FORMAT REKAP'!AM1530</f>
        <v/>
      </c>
      <c r="F1593" s="395" t="str">
        <f>'FORMAT REKAP'!AN1530</f>
        <v/>
      </c>
      <c r="G1593" s="394" t="str">
        <f>'FORMAT REKAP'!AQ1530</f>
        <v/>
      </c>
      <c r="H1593" s="394">
        <f>'FORMAT REKAP'!AS1530</f>
        <v>0</v>
      </c>
      <c r="I1593" s="394">
        <f>'FORMAT REKAP'!AU1530</f>
        <v>0</v>
      </c>
      <c r="J1593" s="394">
        <f>'FORMAT REKAP'!AY1530</f>
        <v>0</v>
      </c>
      <c r="K1593" s="395">
        <f>'FORMAT REKAP'!BA1530</f>
        <v>0</v>
      </c>
      <c r="L1593" s="395" t="str">
        <f>'FORMAT REKAP'!BD1530</f>
        <v/>
      </c>
      <c r="M1593" s="394" t="str">
        <f>'FORMAT REKAP'!BE1530&amp;"/"&amp;'FORMAT REKAP'!BF1530</f>
        <v>/</v>
      </c>
      <c r="P1593" s="394">
        <f>'FORMAT REKAP'!AW1530</f>
        <v>0</v>
      </c>
      <c r="Q1593" s="395" t="str">
        <f>'FORMAT REKAP'!BI1530</f>
        <v/>
      </c>
      <c r="R1593" s="394" t="str">
        <f>'FORMAT REKAP'!BJ1530</f>
        <v/>
      </c>
      <c r="S1593" s="393" t="str">
        <f>'FORMAT REKAP'!BK1530</f>
        <v/>
      </c>
    </row>
    <row r="1594" spans="3:19" x14ac:dyDescent="0.25">
      <c r="C1594" s="394" t="str">
        <f>'FORMAT REKAP'!H1531&amp;"/"&amp;'FORMAT REKAP'!I1531</f>
        <v>/</v>
      </c>
      <c r="D1594" s="394" t="str">
        <f>'FORMAT REKAP'!AH1531</f>
        <v/>
      </c>
      <c r="E1594" s="394" t="str">
        <f>'FORMAT REKAP'!AM1531</f>
        <v/>
      </c>
      <c r="F1594" s="395" t="str">
        <f>'FORMAT REKAP'!AN1531</f>
        <v/>
      </c>
      <c r="G1594" s="394" t="str">
        <f>'FORMAT REKAP'!AQ1531</f>
        <v/>
      </c>
      <c r="H1594" s="394">
        <f>'FORMAT REKAP'!AS1531</f>
        <v>0</v>
      </c>
      <c r="I1594" s="394">
        <f>'FORMAT REKAP'!AU1531</f>
        <v>0</v>
      </c>
      <c r="J1594" s="394">
        <f>'FORMAT REKAP'!AY1531</f>
        <v>0</v>
      </c>
      <c r="K1594" s="395">
        <f>'FORMAT REKAP'!BA1531</f>
        <v>0</v>
      </c>
      <c r="L1594" s="395" t="str">
        <f>'FORMAT REKAP'!BD1531</f>
        <v/>
      </c>
      <c r="M1594" s="394" t="str">
        <f>'FORMAT REKAP'!BE1531&amp;"/"&amp;'FORMAT REKAP'!BF1531</f>
        <v>/</v>
      </c>
      <c r="P1594" s="394">
        <f>'FORMAT REKAP'!AW1531</f>
        <v>0</v>
      </c>
      <c r="Q1594" s="395" t="str">
        <f>'FORMAT REKAP'!BI1531</f>
        <v/>
      </c>
      <c r="R1594" s="394" t="str">
        <f>'FORMAT REKAP'!BJ1531</f>
        <v/>
      </c>
      <c r="S1594" s="393" t="str">
        <f>'FORMAT REKAP'!BK1531</f>
        <v/>
      </c>
    </row>
    <row r="1595" spans="3:19" x14ac:dyDescent="0.25">
      <c r="C1595" s="394" t="str">
        <f>'FORMAT REKAP'!H1532&amp;"/"&amp;'FORMAT REKAP'!I1532</f>
        <v>/</v>
      </c>
      <c r="D1595" s="394" t="str">
        <f>'FORMAT REKAP'!AH1532</f>
        <v/>
      </c>
      <c r="E1595" s="394" t="str">
        <f>'FORMAT REKAP'!AM1532</f>
        <v/>
      </c>
      <c r="F1595" s="395" t="str">
        <f>'FORMAT REKAP'!AN1532</f>
        <v/>
      </c>
      <c r="G1595" s="394" t="str">
        <f>'FORMAT REKAP'!AQ1532</f>
        <v/>
      </c>
      <c r="H1595" s="394">
        <f>'FORMAT REKAP'!AS1532</f>
        <v>0</v>
      </c>
      <c r="I1595" s="394">
        <f>'FORMAT REKAP'!AU1532</f>
        <v>0</v>
      </c>
      <c r="J1595" s="394">
        <f>'FORMAT REKAP'!AY1532</f>
        <v>0</v>
      </c>
      <c r="K1595" s="395">
        <f>'FORMAT REKAP'!BA1532</f>
        <v>0</v>
      </c>
      <c r="L1595" s="395" t="str">
        <f>'FORMAT REKAP'!BD1532</f>
        <v/>
      </c>
      <c r="M1595" s="394" t="str">
        <f>'FORMAT REKAP'!BE1532&amp;"/"&amp;'FORMAT REKAP'!BF1532</f>
        <v>/</v>
      </c>
      <c r="P1595" s="394">
        <f>'FORMAT REKAP'!AW1532</f>
        <v>0</v>
      </c>
      <c r="Q1595" s="395" t="str">
        <f>'FORMAT REKAP'!BI1532</f>
        <v/>
      </c>
      <c r="R1595" s="394" t="str">
        <f>'FORMAT REKAP'!BJ1532</f>
        <v/>
      </c>
      <c r="S1595" s="393" t="str">
        <f>'FORMAT REKAP'!BK1532</f>
        <v/>
      </c>
    </row>
    <row r="1596" spans="3:19" x14ac:dyDescent="0.25">
      <c r="C1596" s="394" t="str">
        <f>'FORMAT REKAP'!H1533&amp;"/"&amp;'FORMAT REKAP'!I1533</f>
        <v>/</v>
      </c>
      <c r="D1596" s="394" t="str">
        <f>'FORMAT REKAP'!AH1533</f>
        <v/>
      </c>
      <c r="E1596" s="394" t="str">
        <f>'FORMAT REKAP'!AM1533</f>
        <v/>
      </c>
      <c r="F1596" s="395" t="str">
        <f>'FORMAT REKAP'!AN1533</f>
        <v/>
      </c>
      <c r="G1596" s="394" t="str">
        <f>'FORMAT REKAP'!AQ1533</f>
        <v/>
      </c>
      <c r="H1596" s="394">
        <f>'FORMAT REKAP'!AS1533</f>
        <v>0</v>
      </c>
      <c r="I1596" s="394">
        <f>'FORMAT REKAP'!AU1533</f>
        <v>0</v>
      </c>
      <c r="J1596" s="394">
        <f>'FORMAT REKAP'!AY1533</f>
        <v>0</v>
      </c>
      <c r="K1596" s="395">
        <f>'FORMAT REKAP'!BA1533</f>
        <v>0</v>
      </c>
      <c r="L1596" s="395" t="str">
        <f>'FORMAT REKAP'!BD1533</f>
        <v/>
      </c>
      <c r="M1596" s="394" t="str">
        <f>'FORMAT REKAP'!BE1533&amp;"/"&amp;'FORMAT REKAP'!BF1533</f>
        <v>/</v>
      </c>
      <c r="P1596" s="394">
        <f>'FORMAT REKAP'!AW1533</f>
        <v>0</v>
      </c>
      <c r="Q1596" s="395" t="str">
        <f>'FORMAT REKAP'!BI1533</f>
        <v/>
      </c>
      <c r="R1596" s="394" t="str">
        <f>'FORMAT REKAP'!BJ1533</f>
        <v/>
      </c>
      <c r="S1596" s="393" t="str">
        <f>'FORMAT REKAP'!BK1533</f>
        <v/>
      </c>
    </row>
    <row r="1597" spans="3:19" x14ac:dyDescent="0.25">
      <c r="C1597" s="394" t="str">
        <f>'FORMAT REKAP'!H1534&amp;"/"&amp;'FORMAT REKAP'!I1534</f>
        <v>/</v>
      </c>
      <c r="D1597" s="394" t="str">
        <f>'FORMAT REKAP'!AH1534</f>
        <v/>
      </c>
      <c r="E1597" s="394" t="str">
        <f>'FORMAT REKAP'!AM1534</f>
        <v/>
      </c>
      <c r="F1597" s="395" t="str">
        <f>'FORMAT REKAP'!AN1534</f>
        <v/>
      </c>
      <c r="G1597" s="394" t="str">
        <f>'FORMAT REKAP'!AQ1534</f>
        <v/>
      </c>
      <c r="H1597" s="394">
        <f>'FORMAT REKAP'!AS1534</f>
        <v>0</v>
      </c>
      <c r="I1597" s="394">
        <f>'FORMAT REKAP'!AU1534</f>
        <v>0</v>
      </c>
      <c r="J1597" s="394">
        <f>'FORMAT REKAP'!AY1534</f>
        <v>0</v>
      </c>
      <c r="K1597" s="395">
        <f>'FORMAT REKAP'!BA1534</f>
        <v>0</v>
      </c>
      <c r="L1597" s="395" t="str">
        <f>'FORMAT REKAP'!BD1534</f>
        <v/>
      </c>
      <c r="M1597" s="394" t="str">
        <f>'FORMAT REKAP'!BE1534&amp;"/"&amp;'FORMAT REKAP'!BF1534</f>
        <v>/</v>
      </c>
      <c r="P1597" s="394">
        <f>'FORMAT REKAP'!AW1534</f>
        <v>0</v>
      </c>
      <c r="Q1597" s="395" t="str">
        <f>'FORMAT REKAP'!BI1534</f>
        <v/>
      </c>
      <c r="R1597" s="394" t="str">
        <f>'FORMAT REKAP'!BJ1534</f>
        <v/>
      </c>
      <c r="S1597" s="393" t="str">
        <f>'FORMAT REKAP'!BK1534</f>
        <v/>
      </c>
    </row>
    <row r="1598" spans="3:19" x14ac:dyDescent="0.25">
      <c r="C1598" s="394" t="str">
        <f>'FORMAT REKAP'!H1535&amp;"/"&amp;'FORMAT REKAP'!I1535</f>
        <v>/</v>
      </c>
      <c r="D1598" s="394" t="str">
        <f>'FORMAT REKAP'!AH1535</f>
        <v/>
      </c>
      <c r="E1598" s="394" t="str">
        <f>'FORMAT REKAP'!AM1535</f>
        <v/>
      </c>
      <c r="F1598" s="395" t="str">
        <f>'FORMAT REKAP'!AN1535</f>
        <v/>
      </c>
      <c r="G1598" s="394" t="str">
        <f>'FORMAT REKAP'!AQ1535</f>
        <v/>
      </c>
      <c r="H1598" s="394">
        <f>'FORMAT REKAP'!AS1535</f>
        <v>0</v>
      </c>
      <c r="I1598" s="394">
        <f>'FORMAT REKAP'!AU1535</f>
        <v>0</v>
      </c>
      <c r="J1598" s="394">
        <f>'FORMAT REKAP'!AY1535</f>
        <v>0</v>
      </c>
      <c r="K1598" s="395">
        <f>'FORMAT REKAP'!BA1535</f>
        <v>0</v>
      </c>
      <c r="L1598" s="395" t="str">
        <f>'FORMAT REKAP'!BD1535</f>
        <v/>
      </c>
      <c r="M1598" s="394" t="str">
        <f>'FORMAT REKAP'!BE1535&amp;"/"&amp;'FORMAT REKAP'!BF1535</f>
        <v>/</v>
      </c>
      <c r="P1598" s="394">
        <f>'FORMAT REKAP'!AW1535</f>
        <v>0</v>
      </c>
      <c r="Q1598" s="395" t="str">
        <f>'FORMAT REKAP'!BI1535</f>
        <v/>
      </c>
      <c r="R1598" s="394" t="str">
        <f>'FORMAT REKAP'!BJ1535</f>
        <v/>
      </c>
      <c r="S1598" s="393" t="str">
        <f>'FORMAT REKAP'!BK1535</f>
        <v/>
      </c>
    </row>
    <row r="1599" spans="3:19" x14ac:dyDescent="0.25">
      <c r="C1599" s="394" t="str">
        <f>'FORMAT REKAP'!H1536&amp;"/"&amp;'FORMAT REKAP'!I1536</f>
        <v>/</v>
      </c>
      <c r="D1599" s="394" t="str">
        <f>'FORMAT REKAP'!AH1536</f>
        <v/>
      </c>
      <c r="E1599" s="394" t="str">
        <f>'FORMAT REKAP'!AM1536</f>
        <v/>
      </c>
      <c r="F1599" s="395" t="str">
        <f>'FORMAT REKAP'!AN1536</f>
        <v/>
      </c>
      <c r="G1599" s="394" t="str">
        <f>'FORMAT REKAP'!AQ1536</f>
        <v/>
      </c>
      <c r="H1599" s="394">
        <f>'FORMAT REKAP'!AS1536</f>
        <v>0</v>
      </c>
      <c r="I1599" s="394">
        <f>'FORMAT REKAP'!AU1536</f>
        <v>0</v>
      </c>
      <c r="J1599" s="394">
        <f>'FORMAT REKAP'!AY1536</f>
        <v>0</v>
      </c>
      <c r="K1599" s="395">
        <f>'FORMAT REKAP'!BA1536</f>
        <v>0</v>
      </c>
      <c r="L1599" s="395" t="str">
        <f>'FORMAT REKAP'!BD1536</f>
        <v/>
      </c>
      <c r="M1599" s="394" t="str">
        <f>'FORMAT REKAP'!BE1536&amp;"/"&amp;'FORMAT REKAP'!BF1536</f>
        <v>/</v>
      </c>
      <c r="P1599" s="394">
        <f>'FORMAT REKAP'!AW1536</f>
        <v>0</v>
      </c>
      <c r="Q1599" s="395" t="str">
        <f>'FORMAT REKAP'!BI1536</f>
        <v/>
      </c>
      <c r="R1599" s="394" t="str">
        <f>'FORMAT REKAP'!BJ1536</f>
        <v/>
      </c>
      <c r="S1599" s="393" t="str">
        <f>'FORMAT REKAP'!BK1536</f>
        <v/>
      </c>
    </row>
    <row r="1600" spans="3:19" x14ac:dyDescent="0.25">
      <c r="C1600" s="394" t="str">
        <f>'FORMAT REKAP'!H1537&amp;"/"&amp;'FORMAT REKAP'!I1537</f>
        <v>/</v>
      </c>
      <c r="D1600" s="394" t="str">
        <f>'FORMAT REKAP'!AH1537</f>
        <v/>
      </c>
      <c r="E1600" s="394" t="str">
        <f>'FORMAT REKAP'!AM1537</f>
        <v/>
      </c>
      <c r="F1600" s="395" t="str">
        <f>'FORMAT REKAP'!AN1537</f>
        <v/>
      </c>
      <c r="G1600" s="394" t="str">
        <f>'FORMAT REKAP'!AQ1537</f>
        <v/>
      </c>
      <c r="H1600" s="394">
        <f>'FORMAT REKAP'!AS1537</f>
        <v>0</v>
      </c>
      <c r="I1600" s="394">
        <f>'FORMAT REKAP'!AU1537</f>
        <v>0</v>
      </c>
      <c r="J1600" s="394">
        <f>'FORMAT REKAP'!AY1537</f>
        <v>0</v>
      </c>
      <c r="K1600" s="395">
        <f>'FORMAT REKAP'!BA1537</f>
        <v>0</v>
      </c>
      <c r="L1600" s="395" t="str">
        <f>'FORMAT REKAP'!BD1537</f>
        <v/>
      </c>
      <c r="M1600" s="394" t="str">
        <f>'FORMAT REKAP'!BE1537&amp;"/"&amp;'FORMAT REKAP'!BF1537</f>
        <v>/</v>
      </c>
      <c r="P1600" s="394">
        <f>'FORMAT REKAP'!AW1537</f>
        <v>0</v>
      </c>
      <c r="Q1600" s="395" t="str">
        <f>'FORMAT REKAP'!BI1537</f>
        <v/>
      </c>
      <c r="R1600" s="394" t="str">
        <f>'FORMAT REKAP'!BJ1537</f>
        <v/>
      </c>
      <c r="S1600" s="393" t="str">
        <f>'FORMAT REKAP'!BK1537</f>
        <v/>
      </c>
    </row>
    <row r="1601" spans="3:19" x14ac:dyDescent="0.25">
      <c r="C1601" s="394" t="str">
        <f>'FORMAT REKAP'!H1538&amp;"/"&amp;'FORMAT REKAP'!I1538</f>
        <v>/</v>
      </c>
      <c r="D1601" s="394" t="str">
        <f>'FORMAT REKAP'!AH1538</f>
        <v/>
      </c>
      <c r="E1601" s="394" t="str">
        <f>'FORMAT REKAP'!AM1538</f>
        <v/>
      </c>
      <c r="F1601" s="395" t="str">
        <f>'FORMAT REKAP'!AN1538</f>
        <v/>
      </c>
      <c r="G1601" s="394" t="str">
        <f>'FORMAT REKAP'!AQ1538</f>
        <v/>
      </c>
      <c r="H1601" s="394">
        <f>'FORMAT REKAP'!AS1538</f>
        <v>0</v>
      </c>
      <c r="I1601" s="394">
        <f>'FORMAT REKAP'!AU1538</f>
        <v>0</v>
      </c>
      <c r="J1601" s="394">
        <f>'FORMAT REKAP'!AY1538</f>
        <v>0</v>
      </c>
      <c r="K1601" s="395">
        <f>'FORMAT REKAP'!BA1538</f>
        <v>0</v>
      </c>
      <c r="L1601" s="395" t="str">
        <f>'FORMAT REKAP'!BD1538</f>
        <v/>
      </c>
      <c r="M1601" s="394" t="str">
        <f>'FORMAT REKAP'!BE1538&amp;"/"&amp;'FORMAT REKAP'!BF1538</f>
        <v>/</v>
      </c>
      <c r="P1601" s="394">
        <f>'FORMAT REKAP'!AW1538</f>
        <v>0</v>
      </c>
      <c r="Q1601" s="395" t="str">
        <f>'FORMAT REKAP'!BI1538</f>
        <v/>
      </c>
      <c r="R1601" s="394" t="str">
        <f>'FORMAT REKAP'!BJ1538</f>
        <v/>
      </c>
      <c r="S1601" s="393" t="str">
        <f>'FORMAT REKAP'!BK1538</f>
        <v/>
      </c>
    </row>
    <row r="1602" spans="3:19" x14ac:dyDescent="0.25">
      <c r="C1602" s="394" t="str">
        <f>'FORMAT REKAP'!H1539&amp;"/"&amp;'FORMAT REKAP'!I1539</f>
        <v>/</v>
      </c>
      <c r="D1602" s="394" t="str">
        <f>'FORMAT REKAP'!AH1539</f>
        <v/>
      </c>
      <c r="E1602" s="394" t="str">
        <f>'FORMAT REKAP'!AM1539</f>
        <v/>
      </c>
      <c r="F1602" s="395" t="str">
        <f>'FORMAT REKAP'!AN1539</f>
        <v/>
      </c>
      <c r="G1602" s="394" t="str">
        <f>'FORMAT REKAP'!AQ1539</f>
        <v/>
      </c>
      <c r="H1602" s="394">
        <f>'FORMAT REKAP'!AS1539</f>
        <v>0</v>
      </c>
      <c r="I1602" s="394">
        <f>'FORMAT REKAP'!AU1539</f>
        <v>0</v>
      </c>
      <c r="J1602" s="394">
        <f>'FORMAT REKAP'!AY1539</f>
        <v>0</v>
      </c>
      <c r="K1602" s="395">
        <f>'FORMAT REKAP'!BA1539</f>
        <v>0</v>
      </c>
      <c r="L1602" s="395" t="str">
        <f>'FORMAT REKAP'!BD1539</f>
        <v/>
      </c>
      <c r="M1602" s="394" t="str">
        <f>'FORMAT REKAP'!BE1539&amp;"/"&amp;'FORMAT REKAP'!BF1539</f>
        <v>/</v>
      </c>
      <c r="P1602" s="394">
        <f>'FORMAT REKAP'!AW1539</f>
        <v>0</v>
      </c>
      <c r="Q1602" s="395" t="str">
        <f>'FORMAT REKAP'!BI1539</f>
        <v/>
      </c>
      <c r="R1602" s="394" t="str">
        <f>'FORMAT REKAP'!BJ1539</f>
        <v/>
      </c>
      <c r="S1602" s="393" t="str">
        <f>'FORMAT REKAP'!BK1539</f>
        <v/>
      </c>
    </row>
    <row r="1603" spans="3:19" x14ac:dyDescent="0.25">
      <c r="C1603" s="394" t="str">
        <f>'FORMAT REKAP'!H1540&amp;"/"&amp;'FORMAT REKAP'!I1540</f>
        <v>/</v>
      </c>
      <c r="D1603" s="394" t="str">
        <f>'FORMAT REKAP'!AH1540</f>
        <v/>
      </c>
      <c r="E1603" s="394" t="str">
        <f>'FORMAT REKAP'!AM1540</f>
        <v/>
      </c>
      <c r="F1603" s="395" t="str">
        <f>'FORMAT REKAP'!AN1540</f>
        <v/>
      </c>
      <c r="G1603" s="394" t="str">
        <f>'FORMAT REKAP'!AQ1540</f>
        <v/>
      </c>
      <c r="H1603" s="394">
        <f>'FORMAT REKAP'!AS1540</f>
        <v>0</v>
      </c>
      <c r="I1603" s="394">
        <f>'FORMAT REKAP'!AU1540</f>
        <v>0</v>
      </c>
      <c r="J1603" s="394">
        <f>'FORMAT REKAP'!AY1540</f>
        <v>0</v>
      </c>
      <c r="K1603" s="395">
        <f>'FORMAT REKAP'!BA1540</f>
        <v>0</v>
      </c>
      <c r="L1603" s="395" t="str">
        <f>'FORMAT REKAP'!BD1540</f>
        <v/>
      </c>
      <c r="M1603" s="394" t="str">
        <f>'FORMAT REKAP'!BE1540&amp;"/"&amp;'FORMAT REKAP'!BF1540</f>
        <v>/</v>
      </c>
      <c r="P1603" s="394">
        <f>'FORMAT REKAP'!AW1540</f>
        <v>0</v>
      </c>
      <c r="Q1603" s="395" t="str">
        <f>'FORMAT REKAP'!BI1540</f>
        <v/>
      </c>
      <c r="R1603" s="394" t="str">
        <f>'FORMAT REKAP'!BJ1540</f>
        <v/>
      </c>
      <c r="S1603" s="393" t="str">
        <f>'FORMAT REKAP'!BK1540</f>
        <v/>
      </c>
    </row>
    <row r="1604" spans="3:19" x14ac:dyDescent="0.25">
      <c r="C1604" s="394" t="str">
        <f>'FORMAT REKAP'!H1541&amp;"/"&amp;'FORMAT REKAP'!I1541</f>
        <v>/</v>
      </c>
      <c r="D1604" s="394" t="str">
        <f>'FORMAT REKAP'!AH1541</f>
        <v/>
      </c>
      <c r="E1604" s="394" t="str">
        <f>'FORMAT REKAP'!AM1541</f>
        <v/>
      </c>
      <c r="F1604" s="395" t="str">
        <f>'FORMAT REKAP'!AN1541</f>
        <v/>
      </c>
      <c r="G1604" s="394" t="str">
        <f>'FORMAT REKAP'!AQ1541</f>
        <v/>
      </c>
      <c r="H1604" s="394">
        <f>'FORMAT REKAP'!AS1541</f>
        <v>0</v>
      </c>
      <c r="I1604" s="394">
        <f>'FORMAT REKAP'!AU1541</f>
        <v>0</v>
      </c>
      <c r="J1604" s="394">
        <f>'FORMAT REKAP'!AY1541</f>
        <v>0</v>
      </c>
      <c r="K1604" s="395">
        <f>'FORMAT REKAP'!BA1541</f>
        <v>0</v>
      </c>
      <c r="L1604" s="395" t="str">
        <f>'FORMAT REKAP'!BD1541</f>
        <v/>
      </c>
      <c r="M1604" s="394" t="str">
        <f>'FORMAT REKAP'!BE1541&amp;"/"&amp;'FORMAT REKAP'!BF1541</f>
        <v>/</v>
      </c>
      <c r="P1604" s="394">
        <f>'FORMAT REKAP'!AW1541</f>
        <v>0</v>
      </c>
      <c r="Q1604" s="395" t="str">
        <f>'FORMAT REKAP'!BI1541</f>
        <v/>
      </c>
      <c r="R1604" s="394" t="str">
        <f>'FORMAT REKAP'!BJ1541</f>
        <v/>
      </c>
      <c r="S1604" s="393" t="str">
        <f>'FORMAT REKAP'!BK1541</f>
        <v/>
      </c>
    </row>
    <row r="1605" spans="3:19" x14ac:dyDescent="0.25">
      <c r="C1605" s="394" t="str">
        <f>'FORMAT REKAP'!H1542&amp;"/"&amp;'FORMAT REKAP'!I1542</f>
        <v>/</v>
      </c>
      <c r="D1605" s="394" t="str">
        <f>'FORMAT REKAP'!AH1542</f>
        <v/>
      </c>
      <c r="E1605" s="394" t="str">
        <f>'FORMAT REKAP'!AM1542</f>
        <v/>
      </c>
      <c r="F1605" s="395" t="str">
        <f>'FORMAT REKAP'!AN1542</f>
        <v/>
      </c>
      <c r="G1605" s="394" t="str">
        <f>'FORMAT REKAP'!AQ1542</f>
        <v/>
      </c>
      <c r="H1605" s="394">
        <f>'FORMAT REKAP'!AS1542</f>
        <v>0</v>
      </c>
      <c r="I1605" s="394">
        <f>'FORMAT REKAP'!AU1542</f>
        <v>0</v>
      </c>
      <c r="J1605" s="394">
        <f>'FORMAT REKAP'!AY1542</f>
        <v>0</v>
      </c>
      <c r="K1605" s="395">
        <f>'FORMAT REKAP'!BA1542</f>
        <v>0</v>
      </c>
      <c r="L1605" s="395" t="str">
        <f>'FORMAT REKAP'!BD1542</f>
        <v/>
      </c>
      <c r="M1605" s="394" t="str">
        <f>'FORMAT REKAP'!BE1542&amp;"/"&amp;'FORMAT REKAP'!BF1542</f>
        <v>/</v>
      </c>
      <c r="P1605" s="394">
        <f>'FORMAT REKAP'!AW1542</f>
        <v>0</v>
      </c>
      <c r="Q1605" s="395" t="str">
        <f>'FORMAT REKAP'!BI1542</f>
        <v/>
      </c>
      <c r="R1605" s="394" t="str">
        <f>'FORMAT REKAP'!BJ1542</f>
        <v/>
      </c>
      <c r="S1605" s="393" t="str">
        <f>'FORMAT REKAP'!BK1542</f>
        <v/>
      </c>
    </row>
    <row r="1606" spans="3:19" x14ac:dyDescent="0.25">
      <c r="C1606" s="394" t="str">
        <f>'FORMAT REKAP'!H1543&amp;"/"&amp;'FORMAT REKAP'!I1543</f>
        <v>/</v>
      </c>
      <c r="D1606" s="394" t="str">
        <f>'FORMAT REKAP'!AH1543</f>
        <v/>
      </c>
      <c r="E1606" s="394" t="str">
        <f>'FORMAT REKAP'!AM1543</f>
        <v/>
      </c>
      <c r="F1606" s="395" t="str">
        <f>'FORMAT REKAP'!AN1543</f>
        <v/>
      </c>
      <c r="G1606" s="394" t="str">
        <f>'FORMAT REKAP'!AQ1543</f>
        <v/>
      </c>
      <c r="H1606" s="394">
        <f>'FORMAT REKAP'!AS1543</f>
        <v>0</v>
      </c>
      <c r="I1606" s="394">
        <f>'FORMAT REKAP'!AU1543</f>
        <v>0</v>
      </c>
      <c r="J1606" s="394">
        <f>'FORMAT REKAP'!AY1543</f>
        <v>0</v>
      </c>
      <c r="K1606" s="395">
        <f>'FORMAT REKAP'!BA1543</f>
        <v>0</v>
      </c>
      <c r="L1606" s="395" t="str">
        <f>'FORMAT REKAP'!BD1543</f>
        <v/>
      </c>
      <c r="M1606" s="394" t="str">
        <f>'FORMAT REKAP'!BE1543&amp;"/"&amp;'FORMAT REKAP'!BF1543</f>
        <v>/</v>
      </c>
      <c r="P1606" s="394">
        <f>'FORMAT REKAP'!AW1543</f>
        <v>0</v>
      </c>
      <c r="Q1606" s="395" t="str">
        <f>'FORMAT REKAP'!BI1543</f>
        <v/>
      </c>
      <c r="R1606" s="394" t="str">
        <f>'FORMAT REKAP'!BJ1543</f>
        <v/>
      </c>
      <c r="S1606" s="393" t="str">
        <f>'FORMAT REKAP'!BK1543</f>
        <v/>
      </c>
    </row>
    <row r="1607" spans="3:19" x14ac:dyDescent="0.25">
      <c r="C1607" s="394" t="str">
        <f>'FORMAT REKAP'!H1544&amp;"/"&amp;'FORMAT REKAP'!I1544</f>
        <v>/</v>
      </c>
      <c r="D1607" s="394" t="str">
        <f>'FORMAT REKAP'!AH1544</f>
        <v/>
      </c>
      <c r="E1607" s="394" t="str">
        <f>'FORMAT REKAP'!AM1544</f>
        <v/>
      </c>
      <c r="F1607" s="395" t="str">
        <f>'FORMAT REKAP'!AN1544</f>
        <v/>
      </c>
      <c r="G1607" s="394" t="str">
        <f>'FORMAT REKAP'!AQ1544</f>
        <v/>
      </c>
      <c r="H1607" s="394">
        <f>'FORMAT REKAP'!AS1544</f>
        <v>0</v>
      </c>
      <c r="I1607" s="394">
        <f>'FORMAT REKAP'!AU1544</f>
        <v>0</v>
      </c>
      <c r="J1607" s="394">
        <f>'FORMAT REKAP'!AY1544</f>
        <v>0</v>
      </c>
      <c r="K1607" s="395">
        <f>'FORMAT REKAP'!BA1544</f>
        <v>0</v>
      </c>
      <c r="L1607" s="395" t="str">
        <f>'FORMAT REKAP'!BD1544</f>
        <v/>
      </c>
      <c r="M1607" s="394" t="str">
        <f>'FORMAT REKAP'!BE1544&amp;"/"&amp;'FORMAT REKAP'!BF1544</f>
        <v>/</v>
      </c>
      <c r="P1607" s="394">
        <f>'FORMAT REKAP'!AW1544</f>
        <v>0</v>
      </c>
      <c r="Q1607" s="395" t="str">
        <f>'FORMAT REKAP'!BI1544</f>
        <v/>
      </c>
      <c r="R1607" s="394" t="str">
        <f>'FORMAT REKAP'!BJ1544</f>
        <v/>
      </c>
      <c r="S1607" s="393" t="str">
        <f>'FORMAT REKAP'!BK1544</f>
        <v/>
      </c>
    </row>
    <row r="1608" spans="3:19" x14ac:dyDescent="0.25">
      <c r="C1608" s="394" t="str">
        <f>'FORMAT REKAP'!H1545&amp;"/"&amp;'FORMAT REKAP'!I1545</f>
        <v>/</v>
      </c>
      <c r="D1608" s="394" t="str">
        <f>'FORMAT REKAP'!AH1545</f>
        <v/>
      </c>
      <c r="E1608" s="394" t="str">
        <f>'FORMAT REKAP'!AM1545</f>
        <v/>
      </c>
      <c r="F1608" s="395" t="str">
        <f>'FORMAT REKAP'!AN1545</f>
        <v/>
      </c>
      <c r="G1608" s="394" t="str">
        <f>'FORMAT REKAP'!AQ1545</f>
        <v/>
      </c>
      <c r="H1608" s="394">
        <f>'FORMAT REKAP'!AS1545</f>
        <v>0</v>
      </c>
      <c r="I1608" s="394">
        <f>'FORMAT REKAP'!AU1545</f>
        <v>0</v>
      </c>
      <c r="J1608" s="394">
        <f>'FORMAT REKAP'!AY1545</f>
        <v>0</v>
      </c>
      <c r="K1608" s="395">
        <f>'FORMAT REKAP'!BA1545</f>
        <v>0</v>
      </c>
      <c r="L1608" s="395" t="str">
        <f>'FORMAT REKAP'!BD1545</f>
        <v/>
      </c>
      <c r="M1608" s="394" t="str">
        <f>'FORMAT REKAP'!BE1545&amp;"/"&amp;'FORMAT REKAP'!BF1545</f>
        <v>/</v>
      </c>
      <c r="P1608" s="394">
        <f>'FORMAT REKAP'!AW1545</f>
        <v>0</v>
      </c>
      <c r="Q1608" s="395" t="str">
        <f>'FORMAT REKAP'!BI1545</f>
        <v/>
      </c>
      <c r="R1608" s="394" t="str">
        <f>'FORMAT REKAP'!BJ1545</f>
        <v/>
      </c>
      <c r="S1608" s="393" t="str">
        <f>'FORMAT REKAP'!BK1545</f>
        <v/>
      </c>
    </row>
    <row r="1609" spans="3:19" x14ac:dyDescent="0.25">
      <c r="C1609" s="394" t="str">
        <f>'FORMAT REKAP'!H1546&amp;"/"&amp;'FORMAT REKAP'!I1546</f>
        <v>/</v>
      </c>
      <c r="D1609" s="394" t="str">
        <f>'FORMAT REKAP'!AH1546</f>
        <v/>
      </c>
      <c r="E1609" s="394" t="str">
        <f>'FORMAT REKAP'!AM1546</f>
        <v/>
      </c>
      <c r="F1609" s="395" t="str">
        <f>'FORMAT REKAP'!AN1546</f>
        <v/>
      </c>
      <c r="G1609" s="394" t="str">
        <f>'FORMAT REKAP'!AQ1546</f>
        <v/>
      </c>
      <c r="H1609" s="394">
        <f>'FORMAT REKAP'!AS1546</f>
        <v>0</v>
      </c>
      <c r="I1609" s="394">
        <f>'FORMAT REKAP'!AU1546</f>
        <v>0</v>
      </c>
      <c r="J1609" s="394">
        <f>'FORMAT REKAP'!AY1546</f>
        <v>0</v>
      </c>
      <c r="K1609" s="395">
        <f>'FORMAT REKAP'!BA1546</f>
        <v>0</v>
      </c>
      <c r="L1609" s="395" t="str">
        <f>'FORMAT REKAP'!BD1546</f>
        <v/>
      </c>
      <c r="M1609" s="394" t="str">
        <f>'FORMAT REKAP'!BE1546&amp;"/"&amp;'FORMAT REKAP'!BF1546</f>
        <v>/</v>
      </c>
      <c r="P1609" s="394">
        <f>'FORMAT REKAP'!AW1546</f>
        <v>0</v>
      </c>
      <c r="Q1609" s="395" t="str">
        <f>'FORMAT REKAP'!BI1546</f>
        <v/>
      </c>
      <c r="R1609" s="394" t="str">
        <f>'FORMAT REKAP'!BJ1546</f>
        <v/>
      </c>
      <c r="S1609" s="393" t="str">
        <f>'FORMAT REKAP'!BK1546</f>
        <v/>
      </c>
    </row>
    <row r="1610" spans="3:19" x14ac:dyDescent="0.25">
      <c r="C1610" s="394" t="str">
        <f>'FORMAT REKAP'!H1547&amp;"/"&amp;'FORMAT REKAP'!I1547</f>
        <v>/</v>
      </c>
      <c r="D1610" s="394" t="str">
        <f>'FORMAT REKAP'!AH1547</f>
        <v/>
      </c>
      <c r="E1610" s="394" t="str">
        <f>'FORMAT REKAP'!AM1547</f>
        <v/>
      </c>
      <c r="F1610" s="395" t="str">
        <f>'FORMAT REKAP'!AN1547</f>
        <v/>
      </c>
      <c r="G1610" s="394" t="str">
        <f>'FORMAT REKAP'!AQ1547</f>
        <v/>
      </c>
      <c r="H1610" s="394">
        <f>'FORMAT REKAP'!AS1547</f>
        <v>0</v>
      </c>
      <c r="I1610" s="394">
        <f>'FORMAT REKAP'!AU1547</f>
        <v>0</v>
      </c>
      <c r="J1610" s="394">
        <f>'FORMAT REKAP'!AY1547</f>
        <v>0</v>
      </c>
      <c r="K1610" s="395">
        <f>'FORMAT REKAP'!BA1547</f>
        <v>0</v>
      </c>
      <c r="L1610" s="395" t="str">
        <f>'FORMAT REKAP'!BD1547</f>
        <v/>
      </c>
      <c r="M1610" s="394" t="str">
        <f>'FORMAT REKAP'!BE1547&amp;"/"&amp;'FORMAT REKAP'!BF1547</f>
        <v>/</v>
      </c>
      <c r="P1610" s="394">
        <f>'FORMAT REKAP'!AW1547</f>
        <v>0</v>
      </c>
      <c r="Q1610" s="395" t="str">
        <f>'FORMAT REKAP'!BI1547</f>
        <v/>
      </c>
      <c r="R1610" s="394" t="str">
        <f>'FORMAT REKAP'!BJ1547</f>
        <v/>
      </c>
      <c r="S1610" s="393" t="str">
        <f>'FORMAT REKAP'!BK1547</f>
        <v/>
      </c>
    </row>
    <row r="1611" spans="3:19" x14ac:dyDescent="0.25">
      <c r="C1611" s="394" t="str">
        <f>'FORMAT REKAP'!H1548&amp;"/"&amp;'FORMAT REKAP'!I1548</f>
        <v>/</v>
      </c>
      <c r="D1611" s="394" t="str">
        <f>'FORMAT REKAP'!AH1548</f>
        <v/>
      </c>
      <c r="E1611" s="394" t="str">
        <f>'FORMAT REKAP'!AM1548</f>
        <v/>
      </c>
      <c r="F1611" s="395" t="str">
        <f>'FORMAT REKAP'!AN1548</f>
        <v/>
      </c>
      <c r="G1611" s="394" t="str">
        <f>'FORMAT REKAP'!AQ1548</f>
        <v/>
      </c>
      <c r="H1611" s="394">
        <f>'FORMAT REKAP'!AS1548</f>
        <v>0</v>
      </c>
      <c r="I1611" s="394">
        <f>'FORMAT REKAP'!AU1548</f>
        <v>0</v>
      </c>
      <c r="J1611" s="394">
        <f>'FORMAT REKAP'!AY1548</f>
        <v>0</v>
      </c>
      <c r="K1611" s="395">
        <f>'FORMAT REKAP'!BA1548</f>
        <v>0</v>
      </c>
      <c r="L1611" s="395" t="str">
        <f>'FORMAT REKAP'!BD1548</f>
        <v/>
      </c>
      <c r="M1611" s="394" t="str">
        <f>'FORMAT REKAP'!BE1548&amp;"/"&amp;'FORMAT REKAP'!BF1548</f>
        <v>/</v>
      </c>
      <c r="P1611" s="394">
        <f>'FORMAT REKAP'!AW1548</f>
        <v>0</v>
      </c>
      <c r="Q1611" s="395" t="str">
        <f>'FORMAT REKAP'!BI1548</f>
        <v/>
      </c>
      <c r="R1611" s="394" t="str">
        <f>'FORMAT REKAP'!BJ1548</f>
        <v/>
      </c>
      <c r="S1611" s="393" t="str">
        <f>'FORMAT REKAP'!BK1548</f>
        <v/>
      </c>
    </row>
    <row r="1612" spans="3:19" x14ac:dyDescent="0.25">
      <c r="C1612" s="394" t="str">
        <f>'FORMAT REKAP'!H1549&amp;"/"&amp;'FORMAT REKAP'!I1549</f>
        <v>/</v>
      </c>
      <c r="D1612" s="394" t="str">
        <f>'FORMAT REKAP'!AH1549</f>
        <v/>
      </c>
      <c r="E1612" s="394" t="str">
        <f>'FORMAT REKAP'!AM1549</f>
        <v/>
      </c>
      <c r="F1612" s="395" t="str">
        <f>'FORMAT REKAP'!AN1549</f>
        <v/>
      </c>
      <c r="G1612" s="394" t="str">
        <f>'FORMAT REKAP'!AQ1549</f>
        <v/>
      </c>
      <c r="H1612" s="394">
        <f>'FORMAT REKAP'!AS1549</f>
        <v>0</v>
      </c>
      <c r="I1612" s="394">
        <f>'FORMAT REKAP'!AU1549</f>
        <v>0</v>
      </c>
      <c r="J1612" s="394">
        <f>'FORMAT REKAP'!AY1549</f>
        <v>0</v>
      </c>
      <c r="K1612" s="395">
        <f>'FORMAT REKAP'!BA1549</f>
        <v>0</v>
      </c>
      <c r="L1612" s="395" t="str">
        <f>'FORMAT REKAP'!BD1549</f>
        <v/>
      </c>
      <c r="M1612" s="394" t="str">
        <f>'FORMAT REKAP'!BE1549&amp;"/"&amp;'FORMAT REKAP'!BF1549</f>
        <v>/</v>
      </c>
      <c r="P1612" s="394">
        <f>'FORMAT REKAP'!AW1549</f>
        <v>0</v>
      </c>
      <c r="Q1612" s="395" t="str">
        <f>'FORMAT REKAP'!BI1549</f>
        <v/>
      </c>
      <c r="R1612" s="394" t="str">
        <f>'FORMAT REKAP'!BJ1549</f>
        <v/>
      </c>
      <c r="S1612" s="393" t="str">
        <f>'FORMAT REKAP'!BK1549</f>
        <v/>
      </c>
    </row>
    <row r="1613" spans="3:19" x14ac:dyDescent="0.25">
      <c r="C1613" s="394" t="str">
        <f>'FORMAT REKAP'!H1550&amp;"/"&amp;'FORMAT REKAP'!I1550</f>
        <v>/</v>
      </c>
      <c r="D1613" s="394" t="str">
        <f>'FORMAT REKAP'!AH1550</f>
        <v/>
      </c>
      <c r="E1613" s="394" t="str">
        <f>'FORMAT REKAP'!AM1550</f>
        <v/>
      </c>
      <c r="F1613" s="395" t="str">
        <f>'FORMAT REKAP'!AN1550</f>
        <v/>
      </c>
      <c r="G1613" s="394" t="str">
        <f>'FORMAT REKAP'!AQ1550</f>
        <v/>
      </c>
      <c r="H1613" s="394">
        <f>'FORMAT REKAP'!AS1550</f>
        <v>0</v>
      </c>
      <c r="I1613" s="394">
        <f>'FORMAT REKAP'!AU1550</f>
        <v>0</v>
      </c>
      <c r="J1613" s="394">
        <f>'FORMAT REKAP'!AY1550</f>
        <v>0</v>
      </c>
      <c r="K1613" s="395">
        <f>'FORMAT REKAP'!BA1550</f>
        <v>0</v>
      </c>
      <c r="L1613" s="395" t="str">
        <f>'FORMAT REKAP'!BD1550</f>
        <v/>
      </c>
      <c r="M1613" s="394" t="str">
        <f>'FORMAT REKAP'!BE1550&amp;"/"&amp;'FORMAT REKAP'!BF1550</f>
        <v>/</v>
      </c>
      <c r="P1613" s="394">
        <f>'FORMAT REKAP'!AW1550</f>
        <v>0</v>
      </c>
      <c r="Q1613" s="395" t="str">
        <f>'FORMAT REKAP'!BI1550</f>
        <v/>
      </c>
      <c r="R1613" s="394" t="str">
        <f>'FORMAT REKAP'!BJ1550</f>
        <v/>
      </c>
      <c r="S1613" s="393" t="str">
        <f>'FORMAT REKAP'!BK1550</f>
        <v/>
      </c>
    </row>
    <row r="1614" spans="3:19" x14ac:dyDescent="0.25">
      <c r="C1614" s="394" t="str">
        <f>'FORMAT REKAP'!H1551&amp;"/"&amp;'FORMAT REKAP'!I1551</f>
        <v>/</v>
      </c>
      <c r="D1614" s="394" t="str">
        <f>'FORMAT REKAP'!AH1551</f>
        <v/>
      </c>
      <c r="E1614" s="394" t="str">
        <f>'FORMAT REKAP'!AM1551</f>
        <v/>
      </c>
      <c r="F1614" s="395" t="str">
        <f>'FORMAT REKAP'!AN1551</f>
        <v/>
      </c>
      <c r="G1614" s="394" t="str">
        <f>'FORMAT REKAP'!AQ1551</f>
        <v/>
      </c>
      <c r="H1614" s="394">
        <f>'FORMAT REKAP'!AS1551</f>
        <v>0</v>
      </c>
      <c r="I1614" s="394">
        <f>'FORMAT REKAP'!AU1551</f>
        <v>0</v>
      </c>
      <c r="J1614" s="394">
        <f>'FORMAT REKAP'!AY1551</f>
        <v>0</v>
      </c>
      <c r="K1614" s="395">
        <f>'FORMAT REKAP'!BA1551</f>
        <v>0</v>
      </c>
      <c r="L1614" s="395" t="str">
        <f>'FORMAT REKAP'!BD1551</f>
        <v/>
      </c>
      <c r="M1614" s="394" t="str">
        <f>'FORMAT REKAP'!BE1551&amp;"/"&amp;'FORMAT REKAP'!BF1551</f>
        <v>/</v>
      </c>
      <c r="P1614" s="394">
        <f>'FORMAT REKAP'!AW1551</f>
        <v>0</v>
      </c>
      <c r="Q1614" s="395" t="str">
        <f>'FORMAT REKAP'!BI1551</f>
        <v/>
      </c>
      <c r="R1614" s="394" t="str">
        <f>'FORMAT REKAP'!BJ1551</f>
        <v/>
      </c>
      <c r="S1614" s="393" t="str">
        <f>'FORMAT REKAP'!BK1551</f>
        <v/>
      </c>
    </row>
    <row r="1615" spans="3:19" x14ac:dyDescent="0.25">
      <c r="C1615" s="394" t="str">
        <f>'FORMAT REKAP'!H1552&amp;"/"&amp;'FORMAT REKAP'!I1552</f>
        <v>/</v>
      </c>
      <c r="D1615" s="394" t="str">
        <f>'FORMAT REKAP'!AH1552</f>
        <v/>
      </c>
      <c r="E1615" s="394" t="str">
        <f>'FORMAT REKAP'!AM1552</f>
        <v/>
      </c>
      <c r="F1615" s="395" t="str">
        <f>'FORMAT REKAP'!AN1552</f>
        <v/>
      </c>
      <c r="G1615" s="394" t="str">
        <f>'FORMAT REKAP'!AQ1552</f>
        <v/>
      </c>
      <c r="H1615" s="394">
        <f>'FORMAT REKAP'!AS1552</f>
        <v>0</v>
      </c>
      <c r="I1615" s="394">
        <f>'FORMAT REKAP'!AU1552</f>
        <v>0</v>
      </c>
      <c r="J1615" s="394">
        <f>'FORMAT REKAP'!AY1552</f>
        <v>0</v>
      </c>
      <c r="K1615" s="395">
        <f>'FORMAT REKAP'!BA1552</f>
        <v>0</v>
      </c>
      <c r="L1615" s="395" t="str">
        <f>'FORMAT REKAP'!BD1552</f>
        <v/>
      </c>
      <c r="M1615" s="394" t="str">
        <f>'FORMAT REKAP'!BE1552&amp;"/"&amp;'FORMAT REKAP'!BF1552</f>
        <v>/</v>
      </c>
      <c r="P1615" s="394">
        <f>'FORMAT REKAP'!AW1552</f>
        <v>0</v>
      </c>
      <c r="Q1615" s="395" t="str">
        <f>'FORMAT REKAP'!BI1552</f>
        <v/>
      </c>
      <c r="R1615" s="394" t="str">
        <f>'FORMAT REKAP'!BJ1552</f>
        <v/>
      </c>
      <c r="S1615" s="393" t="str">
        <f>'FORMAT REKAP'!BK1552</f>
        <v/>
      </c>
    </row>
    <row r="1616" spans="3:19" x14ac:dyDescent="0.25">
      <c r="C1616" s="394" t="str">
        <f>'FORMAT REKAP'!H1553&amp;"/"&amp;'FORMAT REKAP'!I1553</f>
        <v>/</v>
      </c>
      <c r="D1616" s="394" t="str">
        <f>'FORMAT REKAP'!AH1553</f>
        <v/>
      </c>
      <c r="E1616" s="394" t="str">
        <f>'FORMAT REKAP'!AM1553</f>
        <v/>
      </c>
      <c r="F1616" s="395" t="str">
        <f>'FORMAT REKAP'!AN1553</f>
        <v/>
      </c>
      <c r="G1616" s="394" t="str">
        <f>'FORMAT REKAP'!AQ1553</f>
        <v/>
      </c>
      <c r="H1616" s="394">
        <f>'FORMAT REKAP'!AS1553</f>
        <v>0</v>
      </c>
      <c r="I1616" s="394">
        <f>'FORMAT REKAP'!AU1553</f>
        <v>0</v>
      </c>
      <c r="J1616" s="394">
        <f>'FORMAT REKAP'!AY1553</f>
        <v>0</v>
      </c>
      <c r="K1616" s="395">
        <f>'FORMAT REKAP'!BA1553</f>
        <v>0</v>
      </c>
      <c r="L1616" s="395" t="str">
        <f>'FORMAT REKAP'!BD1553</f>
        <v/>
      </c>
      <c r="M1616" s="394" t="str">
        <f>'FORMAT REKAP'!BE1553&amp;"/"&amp;'FORMAT REKAP'!BF1553</f>
        <v>/</v>
      </c>
      <c r="P1616" s="394">
        <f>'FORMAT REKAP'!AW1553</f>
        <v>0</v>
      </c>
      <c r="Q1616" s="395" t="str">
        <f>'FORMAT REKAP'!BI1553</f>
        <v/>
      </c>
      <c r="R1616" s="394" t="str">
        <f>'FORMAT REKAP'!BJ1553</f>
        <v/>
      </c>
      <c r="S1616" s="393" t="str">
        <f>'FORMAT REKAP'!BK1553</f>
        <v/>
      </c>
    </row>
    <row r="1617" spans="3:19" x14ac:dyDescent="0.25">
      <c r="C1617" s="394" t="str">
        <f>'FORMAT REKAP'!H1554&amp;"/"&amp;'FORMAT REKAP'!I1554</f>
        <v>/</v>
      </c>
      <c r="D1617" s="394" t="str">
        <f>'FORMAT REKAP'!AH1554</f>
        <v/>
      </c>
      <c r="E1617" s="394" t="str">
        <f>'FORMAT REKAP'!AM1554</f>
        <v/>
      </c>
      <c r="F1617" s="395" t="str">
        <f>'FORMAT REKAP'!AN1554</f>
        <v/>
      </c>
      <c r="G1617" s="394" t="str">
        <f>'FORMAT REKAP'!AQ1554</f>
        <v/>
      </c>
      <c r="H1617" s="394">
        <f>'FORMAT REKAP'!AS1554</f>
        <v>0</v>
      </c>
      <c r="I1617" s="394">
        <f>'FORMAT REKAP'!AU1554</f>
        <v>0</v>
      </c>
      <c r="J1617" s="394">
        <f>'FORMAT REKAP'!AY1554</f>
        <v>0</v>
      </c>
      <c r="K1617" s="395">
        <f>'FORMAT REKAP'!BA1554</f>
        <v>0</v>
      </c>
      <c r="L1617" s="395" t="str">
        <f>'FORMAT REKAP'!BD1554</f>
        <v/>
      </c>
      <c r="M1617" s="394" t="str">
        <f>'FORMAT REKAP'!BE1554&amp;"/"&amp;'FORMAT REKAP'!BF1554</f>
        <v>/</v>
      </c>
      <c r="P1617" s="394">
        <f>'FORMAT REKAP'!AW1554</f>
        <v>0</v>
      </c>
      <c r="Q1617" s="395" t="str">
        <f>'FORMAT REKAP'!BI1554</f>
        <v/>
      </c>
      <c r="R1617" s="394" t="str">
        <f>'FORMAT REKAP'!BJ1554</f>
        <v/>
      </c>
      <c r="S1617" s="393" t="str">
        <f>'FORMAT REKAP'!BK1554</f>
        <v/>
      </c>
    </row>
    <row r="1618" spans="3:19" x14ac:dyDescent="0.25">
      <c r="C1618" s="394" t="str">
        <f>'FORMAT REKAP'!H1555&amp;"/"&amp;'FORMAT REKAP'!I1555</f>
        <v>/</v>
      </c>
      <c r="D1618" s="394" t="str">
        <f>'FORMAT REKAP'!AH1555</f>
        <v/>
      </c>
      <c r="E1618" s="394" t="str">
        <f>'FORMAT REKAP'!AM1555</f>
        <v/>
      </c>
      <c r="F1618" s="395" t="str">
        <f>'FORMAT REKAP'!AN1555</f>
        <v/>
      </c>
      <c r="G1618" s="394" t="str">
        <f>'FORMAT REKAP'!AQ1555</f>
        <v/>
      </c>
      <c r="H1618" s="394">
        <f>'FORMAT REKAP'!AS1555</f>
        <v>0</v>
      </c>
      <c r="I1618" s="394">
        <f>'FORMAT REKAP'!AU1555</f>
        <v>0</v>
      </c>
      <c r="J1618" s="394">
        <f>'FORMAT REKAP'!AY1555</f>
        <v>0</v>
      </c>
      <c r="K1618" s="395">
        <f>'FORMAT REKAP'!BA1555</f>
        <v>0</v>
      </c>
      <c r="L1618" s="395" t="str">
        <f>'FORMAT REKAP'!BD1555</f>
        <v/>
      </c>
      <c r="M1618" s="394" t="str">
        <f>'FORMAT REKAP'!BE1555&amp;"/"&amp;'FORMAT REKAP'!BF1555</f>
        <v>/</v>
      </c>
      <c r="P1618" s="394">
        <f>'FORMAT REKAP'!AW1555</f>
        <v>0</v>
      </c>
      <c r="Q1618" s="395" t="str">
        <f>'FORMAT REKAP'!BI1555</f>
        <v/>
      </c>
      <c r="R1618" s="394" t="str">
        <f>'FORMAT REKAP'!BJ1555</f>
        <v/>
      </c>
      <c r="S1618" s="393" t="str">
        <f>'FORMAT REKAP'!BK1555</f>
        <v/>
      </c>
    </row>
    <row r="1619" spans="3:19" x14ac:dyDescent="0.25">
      <c r="C1619" s="394" t="str">
        <f>'FORMAT REKAP'!H1556&amp;"/"&amp;'FORMAT REKAP'!I1556</f>
        <v>/</v>
      </c>
      <c r="D1619" s="394" t="str">
        <f>'FORMAT REKAP'!AH1556</f>
        <v/>
      </c>
      <c r="E1619" s="394" t="str">
        <f>'FORMAT REKAP'!AM1556</f>
        <v/>
      </c>
      <c r="F1619" s="395" t="str">
        <f>'FORMAT REKAP'!AN1556</f>
        <v/>
      </c>
      <c r="G1619" s="394" t="str">
        <f>'FORMAT REKAP'!AQ1556</f>
        <v/>
      </c>
      <c r="H1619" s="394">
        <f>'FORMAT REKAP'!AS1556</f>
        <v>0</v>
      </c>
      <c r="I1619" s="394">
        <f>'FORMAT REKAP'!AU1556</f>
        <v>0</v>
      </c>
      <c r="J1619" s="394">
        <f>'FORMAT REKAP'!AY1556</f>
        <v>0</v>
      </c>
      <c r="K1619" s="395">
        <f>'FORMAT REKAP'!BA1556</f>
        <v>0</v>
      </c>
      <c r="L1619" s="395" t="str">
        <f>'FORMAT REKAP'!BD1556</f>
        <v/>
      </c>
      <c r="M1619" s="394" t="str">
        <f>'FORMAT REKAP'!BE1556&amp;"/"&amp;'FORMAT REKAP'!BF1556</f>
        <v>/</v>
      </c>
      <c r="P1619" s="394">
        <f>'FORMAT REKAP'!AW1556</f>
        <v>0</v>
      </c>
      <c r="Q1619" s="395" t="str">
        <f>'FORMAT REKAP'!BI1556</f>
        <v/>
      </c>
      <c r="R1619" s="394" t="str">
        <f>'FORMAT REKAP'!BJ1556</f>
        <v/>
      </c>
      <c r="S1619" s="393" t="str">
        <f>'FORMAT REKAP'!BK1556</f>
        <v/>
      </c>
    </row>
    <row r="1620" spans="3:19" x14ac:dyDescent="0.25">
      <c r="C1620" s="394" t="str">
        <f>'FORMAT REKAP'!H1557&amp;"/"&amp;'FORMAT REKAP'!I1557</f>
        <v>/</v>
      </c>
      <c r="D1620" s="394" t="str">
        <f>'FORMAT REKAP'!AH1557</f>
        <v/>
      </c>
      <c r="E1620" s="394" t="str">
        <f>'FORMAT REKAP'!AM1557</f>
        <v/>
      </c>
      <c r="F1620" s="395" t="str">
        <f>'FORMAT REKAP'!AN1557</f>
        <v/>
      </c>
      <c r="G1620" s="394" t="str">
        <f>'FORMAT REKAP'!AQ1557</f>
        <v/>
      </c>
      <c r="H1620" s="394">
        <f>'FORMAT REKAP'!AS1557</f>
        <v>0</v>
      </c>
      <c r="I1620" s="394">
        <f>'FORMAT REKAP'!AU1557</f>
        <v>0</v>
      </c>
      <c r="J1620" s="394">
        <f>'FORMAT REKAP'!AY1557</f>
        <v>0</v>
      </c>
      <c r="K1620" s="395">
        <f>'FORMAT REKAP'!BA1557</f>
        <v>0</v>
      </c>
      <c r="L1620" s="395" t="str">
        <f>'FORMAT REKAP'!BD1557</f>
        <v/>
      </c>
      <c r="M1620" s="394" t="str">
        <f>'FORMAT REKAP'!BE1557&amp;"/"&amp;'FORMAT REKAP'!BF1557</f>
        <v>/</v>
      </c>
      <c r="P1620" s="394">
        <f>'FORMAT REKAP'!AW1557</f>
        <v>0</v>
      </c>
      <c r="Q1620" s="395" t="str">
        <f>'FORMAT REKAP'!BI1557</f>
        <v/>
      </c>
      <c r="R1620" s="394" t="str">
        <f>'FORMAT REKAP'!BJ1557</f>
        <v/>
      </c>
      <c r="S1620" s="393" t="str">
        <f>'FORMAT REKAP'!BK1557</f>
        <v/>
      </c>
    </row>
    <row r="1621" spans="3:19" x14ac:dyDescent="0.25">
      <c r="C1621" s="394" t="str">
        <f>'FORMAT REKAP'!H1558&amp;"/"&amp;'FORMAT REKAP'!I1558</f>
        <v>/</v>
      </c>
      <c r="D1621" s="394" t="str">
        <f>'FORMAT REKAP'!AH1558</f>
        <v/>
      </c>
      <c r="E1621" s="394" t="str">
        <f>'FORMAT REKAP'!AM1558</f>
        <v/>
      </c>
      <c r="F1621" s="395" t="str">
        <f>'FORMAT REKAP'!AN1558</f>
        <v/>
      </c>
      <c r="G1621" s="394" t="str">
        <f>'FORMAT REKAP'!AQ1558</f>
        <v/>
      </c>
      <c r="H1621" s="394">
        <f>'FORMAT REKAP'!AS1558</f>
        <v>0</v>
      </c>
      <c r="I1621" s="394">
        <f>'FORMAT REKAP'!AU1558</f>
        <v>0</v>
      </c>
      <c r="J1621" s="394">
        <f>'FORMAT REKAP'!AY1558</f>
        <v>0</v>
      </c>
      <c r="K1621" s="395">
        <f>'FORMAT REKAP'!BA1558</f>
        <v>0</v>
      </c>
      <c r="L1621" s="395" t="str">
        <f>'FORMAT REKAP'!BD1558</f>
        <v/>
      </c>
      <c r="M1621" s="394" t="str">
        <f>'FORMAT REKAP'!BE1558&amp;"/"&amp;'FORMAT REKAP'!BF1558</f>
        <v>/</v>
      </c>
      <c r="P1621" s="394">
        <f>'FORMAT REKAP'!AW1558</f>
        <v>0</v>
      </c>
      <c r="Q1621" s="395" t="str">
        <f>'FORMAT REKAP'!BI1558</f>
        <v/>
      </c>
      <c r="R1621" s="394" t="str">
        <f>'FORMAT REKAP'!BJ1558</f>
        <v/>
      </c>
      <c r="S1621" s="393" t="str">
        <f>'FORMAT REKAP'!BK1558</f>
        <v/>
      </c>
    </row>
    <row r="1622" spans="3:19" x14ac:dyDescent="0.25">
      <c r="C1622" s="394" t="str">
        <f>'FORMAT REKAP'!H1559&amp;"/"&amp;'FORMAT REKAP'!I1559</f>
        <v>/</v>
      </c>
      <c r="D1622" s="394" t="str">
        <f>'FORMAT REKAP'!AH1559</f>
        <v/>
      </c>
      <c r="E1622" s="394" t="str">
        <f>'FORMAT REKAP'!AM1559</f>
        <v/>
      </c>
      <c r="F1622" s="395" t="str">
        <f>'FORMAT REKAP'!AN1559</f>
        <v/>
      </c>
      <c r="G1622" s="394" t="str">
        <f>'FORMAT REKAP'!AQ1559</f>
        <v/>
      </c>
      <c r="H1622" s="394">
        <f>'FORMAT REKAP'!AS1559</f>
        <v>0</v>
      </c>
      <c r="I1622" s="394">
        <f>'FORMAT REKAP'!AU1559</f>
        <v>0</v>
      </c>
      <c r="J1622" s="394">
        <f>'FORMAT REKAP'!AY1559</f>
        <v>0</v>
      </c>
      <c r="K1622" s="395">
        <f>'FORMAT REKAP'!BA1559</f>
        <v>0</v>
      </c>
      <c r="L1622" s="395" t="str">
        <f>'FORMAT REKAP'!BD1559</f>
        <v/>
      </c>
      <c r="M1622" s="394" t="str">
        <f>'FORMAT REKAP'!BE1559&amp;"/"&amp;'FORMAT REKAP'!BF1559</f>
        <v>/</v>
      </c>
      <c r="P1622" s="394">
        <f>'FORMAT REKAP'!AW1559</f>
        <v>0</v>
      </c>
      <c r="Q1622" s="395" t="str">
        <f>'FORMAT REKAP'!BI1559</f>
        <v/>
      </c>
      <c r="R1622" s="394" t="str">
        <f>'FORMAT REKAP'!BJ1559</f>
        <v/>
      </c>
      <c r="S1622" s="393" t="str">
        <f>'FORMAT REKAP'!BK1559</f>
        <v/>
      </c>
    </row>
    <row r="1623" spans="3:19" x14ac:dyDescent="0.25">
      <c r="C1623" s="394" t="str">
        <f>'FORMAT REKAP'!H1560&amp;"/"&amp;'FORMAT REKAP'!I1560</f>
        <v>/</v>
      </c>
      <c r="D1623" s="394" t="str">
        <f>'FORMAT REKAP'!AH1560</f>
        <v/>
      </c>
      <c r="E1623" s="394" t="str">
        <f>'FORMAT REKAP'!AM1560</f>
        <v/>
      </c>
      <c r="F1623" s="395" t="str">
        <f>'FORMAT REKAP'!AN1560</f>
        <v/>
      </c>
      <c r="G1623" s="394" t="str">
        <f>'FORMAT REKAP'!AQ1560</f>
        <v/>
      </c>
      <c r="H1623" s="394">
        <f>'FORMAT REKAP'!AS1560</f>
        <v>0</v>
      </c>
      <c r="I1623" s="394">
        <f>'FORMAT REKAP'!AU1560</f>
        <v>0</v>
      </c>
      <c r="J1623" s="394">
        <f>'FORMAT REKAP'!AY1560</f>
        <v>0</v>
      </c>
      <c r="K1623" s="395">
        <f>'FORMAT REKAP'!BA1560</f>
        <v>0</v>
      </c>
      <c r="L1623" s="395" t="str">
        <f>'FORMAT REKAP'!BD1560</f>
        <v/>
      </c>
      <c r="M1623" s="394" t="str">
        <f>'FORMAT REKAP'!BE1560&amp;"/"&amp;'FORMAT REKAP'!BF1560</f>
        <v>/</v>
      </c>
      <c r="P1623" s="394">
        <f>'FORMAT REKAP'!AW1560</f>
        <v>0</v>
      </c>
      <c r="Q1623" s="395" t="str">
        <f>'FORMAT REKAP'!BI1560</f>
        <v/>
      </c>
      <c r="R1623" s="394" t="str">
        <f>'FORMAT REKAP'!BJ1560</f>
        <v/>
      </c>
      <c r="S1623" s="393" t="str">
        <f>'FORMAT REKAP'!BK1560</f>
        <v/>
      </c>
    </row>
    <row r="1624" spans="3:19" x14ac:dyDescent="0.25">
      <c r="C1624" s="394" t="str">
        <f>'FORMAT REKAP'!H1561&amp;"/"&amp;'FORMAT REKAP'!I1561</f>
        <v>/</v>
      </c>
      <c r="D1624" s="394" t="str">
        <f>'FORMAT REKAP'!AH1561</f>
        <v/>
      </c>
      <c r="E1624" s="394" t="str">
        <f>'FORMAT REKAP'!AM1561</f>
        <v/>
      </c>
      <c r="F1624" s="395" t="str">
        <f>'FORMAT REKAP'!AN1561</f>
        <v/>
      </c>
      <c r="G1624" s="394" t="str">
        <f>'FORMAT REKAP'!AQ1561</f>
        <v/>
      </c>
      <c r="H1624" s="394">
        <f>'FORMAT REKAP'!AS1561</f>
        <v>0</v>
      </c>
      <c r="I1624" s="394">
        <f>'FORMAT REKAP'!AU1561</f>
        <v>0</v>
      </c>
      <c r="J1624" s="394">
        <f>'FORMAT REKAP'!AY1561</f>
        <v>0</v>
      </c>
      <c r="K1624" s="395">
        <f>'FORMAT REKAP'!BA1561</f>
        <v>0</v>
      </c>
      <c r="L1624" s="395" t="str">
        <f>'FORMAT REKAP'!BD1561</f>
        <v/>
      </c>
      <c r="M1624" s="394" t="str">
        <f>'FORMAT REKAP'!BE1561&amp;"/"&amp;'FORMAT REKAP'!BF1561</f>
        <v>/</v>
      </c>
      <c r="P1624" s="394">
        <f>'FORMAT REKAP'!AW1561</f>
        <v>0</v>
      </c>
      <c r="Q1624" s="395" t="str">
        <f>'FORMAT REKAP'!BI1561</f>
        <v/>
      </c>
      <c r="R1624" s="394" t="str">
        <f>'FORMAT REKAP'!BJ1561</f>
        <v/>
      </c>
      <c r="S1624" s="393" t="str">
        <f>'FORMAT REKAP'!BK1561</f>
        <v/>
      </c>
    </row>
    <row r="1625" spans="3:19" x14ac:dyDescent="0.25">
      <c r="C1625" s="394" t="str">
        <f>'FORMAT REKAP'!H1562&amp;"/"&amp;'FORMAT REKAP'!I1562</f>
        <v>/</v>
      </c>
      <c r="D1625" s="394" t="str">
        <f>'FORMAT REKAP'!AH1562</f>
        <v/>
      </c>
      <c r="E1625" s="394" t="str">
        <f>'FORMAT REKAP'!AM1562</f>
        <v/>
      </c>
      <c r="F1625" s="395" t="str">
        <f>'FORMAT REKAP'!AN1562</f>
        <v/>
      </c>
      <c r="G1625" s="394" t="str">
        <f>'FORMAT REKAP'!AQ1562</f>
        <v/>
      </c>
      <c r="H1625" s="394">
        <f>'FORMAT REKAP'!AS1562</f>
        <v>0</v>
      </c>
      <c r="I1625" s="394">
        <f>'FORMAT REKAP'!AU1562</f>
        <v>0</v>
      </c>
      <c r="J1625" s="394">
        <f>'FORMAT REKAP'!AY1562</f>
        <v>0</v>
      </c>
      <c r="K1625" s="395">
        <f>'FORMAT REKAP'!BA1562</f>
        <v>0</v>
      </c>
      <c r="L1625" s="395" t="str">
        <f>'FORMAT REKAP'!BD1562</f>
        <v/>
      </c>
      <c r="M1625" s="394" t="str">
        <f>'FORMAT REKAP'!BE1562&amp;"/"&amp;'FORMAT REKAP'!BF1562</f>
        <v>/</v>
      </c>
      <c r="P1625" s="394">
        <f>'FORMAT REKAP'!AW1562</f>
        <v>0</v>
      </c>
      <c r="Q1625" s="395" t="str">
        <f>'FORMAT REKAP'!BI1562</f>
        <v/>
      </c>
      <c r="R1625" s="394" t="str">
        <f>'FORMAT REKAP'!BJ1562</f>
        <v/>
      </c>
      <c r="S1625" s="393" t="str">
        <f>'FORMAT REKAP'!BK1562</f>
        <v/>
      </c>
    </row>
    <row r="1626" spans="3:19" x14ac:dyDescent="0.25">
      <c r="C1626" s="394" t="str">
        <f>'FORMAT REKAP'!H1563&amp;"/"&amp;'FORMAT REKAP'!I1563</f>
        <v>/</v>
      </c>
      <c r="D1626" s="394" t="str">
        <f>'FORMAT REKAP'!AH1563</f>
        <v/>
      </c>
      <c r="E1626" s="394" t="str">
        <f>'FORMAT REKAP'!AM1563</f>
        <v/>
      </c>
      <c r="F1626" s="395" t="str">
        <f>'FORMAT REKAP'!AN1563</f>
        <v/>
      </c>
      <c r="G1626" s="394" t="str">
        <f>'FORMAT REKAP'!AQ1563</f>
        <v/>
      </c>
      <c r="H1626" s="394">
        <f>'FORMAT REKAP'!AS1563</f>
        <v>0</v>
      </c>
      <c r="I1626" s="394">
        <f>'FORMAT REKAP'!AU1563</f>
        <v>0</v>
      </c>
      <c r="J1626" s="394">
        <f>'FORMAT REKAP'!AY1563</f>
        <v>0</v>
      </c>
      <c r="K1626" s="395">
        <f>'FORMAT REKAP'!BA1563</f>
        <v>0</v>
      </c>
      <c r="L1626" s="395" t="str">
        <f>'FORMAT REKAP'!BD1563</f>
        <v/>
      </c>
      <c r="M1626" s="394" t="str">
        <f>'FORMAT REKAP'!BE1563&amp;"/"&amp;'FORMAT REKAP'!BF1563</f>
        <v>/</v>
      </c>
      <c r="P1626" s="394">
        <f>'FORMAT REKAP'!AW1563</f>
        <v>0</v>
      </c>
      <c r="Q1626" s="395" t="str">
        <f>'FORMAT REKAP'!BI1563</f>
        <v/>
      </c>
      <c r="R1626" s="394" t="str">
        <f>'FORMAT REKAP'!BJ1563</f>
        <v/>
      </c>
      <c r="S1626" s="393" t="str">
        <f>'FORMAT REKAP'!BK1563</f>
        <v/>
      </c>
    </row>
    <row r="1627" spans="3:19" x14ac:dyDescent="0.25">
      <c r="C1627" s="394" t="str">
        <f>'FORMAT REKAP'!H1564&amp;"/"&amp;'FORMAT REKAP'!I1564</f>
        <v>/</v>
      </c>
      <c r="D1627" s="394" t="str">
        <f>'FORMAT REKAP'!AH1564</f>
        <v/>
      </c>
      <c r="E1627" s="394" t="str">
        <f>'FORMAT REKAP'!AM1564</f>
        <v/>
      </c>
      <c r="F1627" s="395" t="str">
        <f>'FORMAT REKAP'!AN1564</f>
        <v/>
      </c>
      <c r="G1627" s="394" t="str">
        <f>'FORMAT REKAP'!AQ1564</f>
        <v/>
      </c>
      <c r="H1627" s="394">
        <f>'FORMAT REKAP'!AS1564</f>
        <v>0</v>
      </c>
      <c r="I1627" s="394">
        <f>'FORMAT REKAP'!AU1564</f>
        <v>0</v>
      </c>
      <c r="J1627" s="394">
        <f>'FORMAT REKAP'!AY1564</f>
        <v>0</v>
      </c>
      <c r="K1627" s="395">
        <f>'FORMAT REKAP'!BA1564</f>
        <v>0</v>
      </c>
      <c r="L1627" s="395" t="str">
        <f>'FORMAT REKAP'!BD1564</f>
        <v/>
      </c>
      <c r="M1627" s="394" t="str">
        <f>'FORMAT REKAP'!BE1564&amp;"/"&amp;'FORMAT REKAP'!BF1564</f>
        <v>/</v>
      </c>
      <c r="P1627" s="394">
        <f>'FORMAT REKAP'!AW1564</f>
        <v>0</v>
      </c>
      <c r="Q1627" s="395" t="str">
        <f>'FORMAT REKAP'!BI1564</f>
        <v/>
      </c>
      <c r="R1627" s="394" t="str">
        <f>'FORMAT REKAP'!BJ1564</f>
        <v/>
      </c>
      <c r="S1627" s="393" t="str">
        <f>'FORMAT REKAP'!BK1564</f>
        <v/>
      </c>
    </row>
    <row r="1628" spans="3:19" x14ac:dyDescent="0.25">
      <c r="C1628" s="394" t="str">
        <f>'FORMAT REKAP'!H1565&amp;"/"&amp;'FORMAT REKAP'!I1565</f>
        <v>/</v>
      </c>
      <c r="D1628" s="394" t="str">
        <f>'FORMAT REKAP'!AH1565</f>
        <v/>
      </c>
      <c r="E1628" s="394" t="str">
        <f>'FORMAT REKAP'!AM1565</f>
        <v/>
      </c>
      <c r="F1628" s="395" t="str">
        <f>'FORMAT REKAP'!AN1565</f>
        <v/>
      </c>
      <c r="G1628" s="394" t="str">
        <f>'FORMAT REKAP'!AQ1565</f>
        <v/>
      </c>
      <c r="H1628" s="394">
        <f>'FORMAT REKAP'!AS1565</f>
        <v>0</v>
      </c>
      <c r="I1628" s="394">
        <f>'FORMAT REKAP'!AU1565</f>
        <v>0</v>
      </c>
      <c r="J1628" s="394">
        <f>'FORMAT REKAP'!AY1565</f>
        <v>0</v>
      </c>
      <c r="K1628" s="395">
        <f>'FORMAT REKAP'!BA1565</f>
        <v>0</v>
      </c>
      <c r="L1628" s="395" t="str">
        <f>'FORMAT REKAP'!BD1565</f>
        <v/>
      </c>
      <c r="M1628" s="394" t="str">
        <f>'FORMAT REKAP'!BE1565&amp;"/"&amp;'FORMAT REKAP'!BF1565</f>
        <v>/</v>
      </c>
      <c r="P1628" s="394">
        <f>'FORMAT REKAP'!AW1565</f>
        <v>0</v>
      </c>
      <c r="Q1628" s="395" t="str">
        <f>'FORMAT REKAP'!BI1565</f>
        <v/>
      </c>
      <c r="R1628" s="394" t="str">
        <f>'FORMAT REKAP'!BJ1565</f>
        <v/>
      </c>
      <c r="S1628" s="393" t="str">
        <f>'FORMAT REKAP'!BK1565</f>
        <v/>
      </c>
    </row>
    <row r="1629" spans="3:19" x14ac:dyDescent="0.25">
      <c r="C1629" s="394" t="str">
        <f>'FORMAT REKAP'!H1566&amp;"/"&amp;'FORMAT REKAP'!I1566</f>
        <v>/</v>
      </c>
      <c r="D1629" s="394" t="str">
        <f>'FORMAT REKAP'!AH1566</f>
        <v/>
      </c>
      <c r="E1629" s="394" t="str">
        <f>'FORMAT REKAP'!AM1566</f>
        <v/>
      </c>
      <c r="F1629" s="395" t="str">
        <f>'FORMAT REKAP'!AN1566</f>
        <v/>
      </c>
      <c r="G1629" s="394" t="str">
        <f>'FORMAT REKAP'!AQ1566</f>
        <v/>
      </c>
      <c r="H1629" s="394">
        <f>'FORMAT REKAP'!AS1566</f>
        <v>0</v>
      </c>
      <c r="I1629" s="394">
        <f>'FORMAT REKAP'!AU1566</f>
        <v>0</v>
      </c>
      <c r="J1629" s="394">
        <f>'FORMAT REKAP'!AY1566</f>
        <v>0</v>
      </c>
      <c r="K1629" s="395">
        <f>'FORMAT REKAP'!BA1566</f>
        <v>0</v>
      </c>
      <c r="L1629" s="395" t="str">
        <f>'FORMAT REKAP'!BD1566</f>
        <v/>
      </c>
      <c r="M1629" s="394" t="str">
        <f>'FORMAT REKAP'!BE1566&amp;"/"&amp;'FORMAT REKAP'!BF1566</f>
        <v>/</v>
      </c>
      <c r="P1629" s="394">
        <f>'FORMAT REKAP'!AW1566</f>
        <v>0</v>
      </c>
      <c r="Q1629" s="395" t="str">
        <f>'FORMAT REKAP'!BI1566</f>
        <v/>
      </c>
      <c r="R1629" s="394" t="str">
        <f>'FORMAT REKAP'!BJ1566</f>
        <v/>
      </c>
      <c r="S1629" s="393" t="str">
        <f>'FORMAT REKAP'!BK1566</f>
        <v/>
      </c>
    </row>
    <row r="1630" spans="3:19" x14ac:dyDescent="0.25">
      <c r="C1630" s="394" t="str">
        <f>'FORMAT REKAP'!H1567&amp;"/"&amp;'FORMAT REKAP'!I1567</f>
        <v>/</v>
      </c>
      <c r="D1630" s="394" t="str">
        <f>'FORMAT REKAP'!AH1567</f>
        <v/>
      </c>
      <c r="E1630" s="394" t="str">
        <f>'FORMAT REKAP'!AM1567</f>
        <v/>
      </c>
      <c r="F1630" s="395" t="str">
        <f>'FORMAT REKAP'!AN1567</f>
        <v/>
      </c>
      <c r="G1630" s="394" t="str">
        <f>'FORMAT REKAP'!AQ1567</f>
        <v/>
      </c>
      <c r="H1630" s="394">
        <f>'FORMAT REKAP'!AS1567</f>
        <v>0</v>
      </c>
      <c r="I1630" s="394">
        <f>'FORMAT REKAP'!AU1567</f>
        <v>0</v>
      </c>
      <c r="J1630" s="394">
        <f>'FORMAT REKAP'!AY1567</f>
        <v>0</v>
      </c>
      <c r="K1630" s="395">
        <f>'FORMAT REKAP'!BA1567</f>
        <v>0</v>
      </c>
      <c r="L1630" s="395" t="str">
        <f>'FORMAT REKAP'!BD1567</f>
        <v/>
      </c>
      <c r="M1630" s="394" t="str">
        <f>'FORMAT REKAP'!BE1567&amp;"/"&amp;'FORMAT REKAP'!BF1567</f>
        <v>/</v>
      </c>
      <c r="P1630" s="394">
        <f>'FORMAT REKAP'!AW1567</f>
        <v>0</v>
      </c>
      <c r="Q1630" s="395" t="str">
        <f>'FORMAT REKAP'!BI1567</f>
        <v/>
      </c>
      <c r="R1630" s="394" t="str">
        <f>'FORMAT REKAP'!BJ1567</f>
        <v/>
      </c>
      <c r="S1630" s="393" t="str">
        <f>'FORMAT REKAP'!BK1567</f>
        <v/>
      </c>
    </row>
    <row r="1631" spans="3:19" x14ac:dyDescent="0.25">
      <c r="C1631" s="394" t="str">
        <f>'FORMAT REKAP'!H1568&amp;"/"&amp;'FORMAT REKAP'!I1568</f>
        <v>/</v>
      </c>
      <c r="D1631" s="394" t="str">
        <f>'FORMAT REKAP'!AH1568</f>
        <v/>
      </c>
      <c r="E1631" s="394" t="str">
        <f>'FORMAT REKAP'!AM1568</f>
        <v/>
      </c>
      <c r="F1631" s="395" t="str">
        <f>'FORMAT REKAP'!AN1568</f>
        <v/>
      </c>
      <c r="G1631" s="394" t="str">
        <f>'FORMAT REKAP'!AQ1568</f>
        <v/>
      </c>
      <c r="H1631" s="394">
        <f>'FORMAT REKAP'!AS1568</f>
        <v>0</v>
      </c>
      <c r="I1631" s="394">
        <f>'FORMAT REKAP'!AU1568</f>
        <v>0</v>
      </c>
      <c r="J1631" s="394">
        <f>'FORMAT REKAP'!AY1568</f>
        <v>0</v>
      </c>
      <c r="K1631" s="395">
        <f>'FORMAT REKAP'!BA1568</f>
        <v>0</v>
      </c>
      <c r="L1631" s="395" t="str">
        <f>'FORMAT REKAP'!BD1568</f>
        <v/>
      </c>
      <c r="M1631" s="394" t="str">
        <f>'FORMAT REKAP'!BE1568&amp;"/"&amp;'FORMAT REKAP'!BF1568</f>
        <v>/</v>
      </c>
      <c r="P1631" s="394">
        <f>'FORMAT REKAP'!AW1568</f>
        <v>0</v>
      </c>
      <c r="Q1631" s="395" t="str">
        <f>'FORMAT REKAP'!BI1568</f>
        <v/>
      </c>
      <c r="R1631" s="394" t="str">
        <f>'FORMAT REKAP'!BJ1568</f>
        <v/>
      </c>
      <c r="S1631" s="393" t="str">
        <f>'FORMAT REKAP'!BK1568</f>
        <v/>
      </c>
    </row>
    <row r="1632" spans="3:19" x14ac:dyDescent="0.25">
      <c r="C1632" s="394" t="str">
        <f>'FORMAT REKAP'!H1569&amp;"/"&amp;'FORMAT REKAP'!I1569</f>
        <v>/</v>
      </c>
      <c r="D1632" s="394" t="str">
        <f>'FORMAT REKAP'!AH1569</f>
        <v/>
      </c>
      <c r="E1632" s="394" t="str">
        <f>'FORMAT REKAP'!AM1569</f>
        <v/>
      </c>
      <c r="F1632" s="395" t="str">
        <f>'FORMAT REKAP'!AN1569</f>
        <v/>
      </c>
      <c r="G1632" s="394" t="str">
        <f>'FORMAT REKAP'!AQ1569</f>
        <v/>
      </c>
      <c r="H1632" s="394">
        <f>'FORMAT REKAP'!AS1569</f>
        <v>0</v>
      </c>
      <c r="I1632" s="394">
        <f>'FORMAT REKAP'!AU1569</f>
        <v>0</v>
      </c>
      <c r="J1632" s="394">
        <f>'FORMAT REKAP'!AY1569</f>
        <v>0</v>
      </c>
      <c r="K1632" s="395">
        <f>'FORMAT REKAP'!BA1569</f>
        <v>0</v>
      </c>
      <c r="L1632" s="395" t="str">
        <f>'FORMAT REKAP'!BD1569</f>
        <v/>
      </c>
      <c r="M1632" s="394" t="str">
        <f>'FORMAT REKAP'!BE1569&amp;"/"&amp;'FORMAT REKAP'!BF1569</f>
        <v>/</v>
      </c>
      <c r="P1632" s="394">
        <f>'FORMAT REKAP'!AW1569</f>
        <v>0</v>
      </c>
      <c r="Q1632" s="395" t="str">
        <f>'FORMAT REKAP'!BI1569</f>
        <v/>
      </c>
      <c r="R1632" s="394" t="str">
        <f>'FORMAT REKAP'!BJ1569</f>
        <v/>
      </c>
      <c r="S1632" s="393" t="str">
        <f>'FORMAT REKAP'!BK1569</f>
        <v/>
      </c>
    </row>
    <row r="1633" spans="3:19" x14ac:dyDescent="0.25">
      <c r="C1633" s="394" t="str">
        <f>'FORMAT REKAP'!H1570&amp;"/"&amp;'FORMAT REKAP'!I1570</f>
        <v>/</v>
      </c>
      <c r="D1633" s="394" t="str">
        <f>'FORMAT REKAP'!AH1570</f>
        <v/>
      </c>
      <c r="E1633" s="394" t="str">
        <f>'FORMAT REKAP'!AM1570</f>
        <v/>
      </c>
      <c r="F1633" s="395" t="str">
        <f>'FORMAT REKAP'!AN1570</f>
        <v/>
      </c>
      <c r="G1633" s="394" t="str">
        <f>'FORMAT REKAP'!AQ1570</f>
        <v/>
      </c>
      <c r="H1633" s="394">
        <f>'FORMAT REKAP'!AS1570</f>
        <v>0</v>
      </c>
      <c r="I1633" s="394">
        <f>'FORMAT REKAP'!AU1570</f>
        <v>0</v>
      </c>
      <c r="J1633" s="394">
        <f>'FORMAT REKAP'!AY1570</f>
        <v>0</v>
      </c>
      <c r="K1633" s="395">
        <f>'FORMAT REKAP'!BA1570</f>
        <v>0</v>
      </c>
      <c r="L1633" s="395" t="str">
        <f>'FORMAT REKAP'!BD1570</f>
        <v/>
      </c>
      <c r="M1633" s="394" t="str">
        <f>'FORMAT REKAP'!BE1570&amp;"/"&amp;'FORMAT REKAP'!BF1570</f>
        <v>/</v>
      </c>
      <c r="P1633" s="394">
        <f>'FORMAT REKAP'!AW1570</f>
        <v>0</v>
      </c>
      <c r="Q1633" s="395" t="str">
        <f>'FORMAT REKAP'!BI1570</f>
        <v/>
      </c>
      <c r="R1633" s="394" t="str">
        <f>'FORMAT REKAP'!BJ1570</f>
        <v/>
      </c>
      <c r="S1633" s="393" t="str">
        <f>'FORMAT REKAP'!BK1570</f>
        <v/>
      </c>
    </row>
    <row r="1634" spans="3:19" x14ac:dyDescent="0.25">
      <c r="C1634" s="394" t="str">
        <f>'FORMAT REKAP'!H1571&amp;"/"&amp;'FORMAT REKAP'!I1571</f>
        <v>/</v>
      </c>
      <c r="D1634" s="394" t="str">
        <f>'FORMAT REKAP'!AH1571</f>
        <v/>
      </c>
      <c r="E1634" s="394" t="str">
        <f>'FORMAT REKAP'!AM1571</f>
        <v/>
      </c>
      <c r="F1634" s="395" t="str">
        <f>'FORMAT REKAP'!AN1571</f>
        <v/>
      </c>
      <c r="G1634" s="394" t="str">
        <f>'FORMAT REKAP'!AQ1571</f>
        <v/>
      </c>
      <c r="H1634" s="394">
        <f>'FORMAT REKAP'!AS1571</f>
        <v>0</v>
      </c>
      <c r="I1634" s="394">
        <f>'FORMAT REKAP'!AU1571</f>
        <v>0</v>
      </c>
      <c r="J1634" s="394">
        <f>'FORMAT REKAP'!AY1571</f>
        <v>0</v>
      </c>
      <c r="K1634" s="395">
        <f>'FORMAT REKAP'!BA1571</f>
        <v>0</v>
      </c>
      <c r="L1634" s="395" t="str">
        <f>'FORMAT REKAP'!BD1571</f>
        <v/>
      </c>
      <c r="M1634" s="394" t="str">
        <f>'FORMAT REKAP'!BE1571&amp;"/"&amp;'FORMAT REKAP'!BF1571</f>
        <v>/</v>
      </c>
      <c r="P1634" s="394">
        <f>'FORMAT REKAP'!AW1571</f>
        <v>0</v>
      </c>
      <c r="Q1634" s="395" t="str">
        <f>'FORMAT REKAP'!BI1571</f>
        <v/>
      </c>
      <c r="R1634" s="394" t="str">
        <f>'FORMAT REKAP'!BJ1571</f>
        <v/>
      </c>
      <c r="S1634" s="393" t="str">
        <f>'FORMAT REKAP'!BK1571</f>
        <v/>
      </c>
    </row>
    <row r="1635" spans="3:19" x14ac:dyDescent="0.25">
      <c r="C1635" s="394" t="str">
        <f>'FORMAT REKAP'!H1572&amp;"/"&amp;'FORMAT REKAP'!I1572</f>
        <v>/</v>
      </c>
      <c r="D1635" s="394" t="str">
        <f>'FORMAT REKAP'!AH1572</f>
        <v/>
      </c>
      <c r="E1635" s="394" t="str">
        <f>'FORMAT REKAP'!AM1572</f>
        <v/>
      </c>
      <c r="F1635" s="395" t="str">
        <f>'FORMAT REKAP'!AN1572</f>
        <v/>
      </c>
      <c r="G1635" s="394" t="str">
        <f>'FORMAT REKAP'!AQ1572</f>
        <v/>
      </c>
      <c r="H1635" s="394">
        <f>'FORMAT REKAP'!AS1572</f>
        <v>0</v>
      </c>
      <c r="I1635" s="394">
        <f>'FORMAT REKAP'!AU1572</f>
        <v>0</v>
      </c>
      <c r="J1635" s="394">
        <f>'FORMAT REKAP'!AY1572</f>
        <v>0</v>
      </c>
      <c r="K1635" s="395">
        <f>'FORMAT REKAP'!BA1572</f>
        <v>0</v>
      </c>
      <c r="L1635" s="395" t="str">
        <f>'FORMAT REKAP'!BD1572</f>
        <v/>
      </c>
      <c r="M1635" s="394" t="str">
        <f>'FORMAT REKAP'!BE1572&amp;"/"&amp;'FORMAT REKAP'!BF1572</f>
        <v>/</v>
      </c>
      <c r="P1635" s="394">
        <f>'FORMAT REKAP'!AW1572</f>
        <v>0</v>
      </c>
      <c r="Q1635" s="395" t="str">
        <f>'FORMAT REKAP'!BI1572</f>
        <v/>
      </c>
      <c r="R1635" s="394" t="str">
        <f>'FORMAT REKAP'!BJ1572</f>
        <v/>
      </c>
      <c r="S1635" s="393" t="str">
        <f>'FORMAT REKAP'!BK1572</f>
        <v/>
      </c>
    </row>
    <row r="1636" spans="3:19" x14ac:dyDescent="0.25">
      <c r="C1636" s="394" t="str">
        <f>'FORMAT REKAP'!H1573&amp;"/"&amp;'FORMAT REKAP'!I1573</f>
        <v>/</v>
      </c>
      <c r="D1636" s="394" t="str">
        <f>'FORMAT REKAP'!AH1573</f>
        <v/>
      </c>
      <c r="E1636" s="394" t="str">
        <f>'FORMAT REKAP'!AM1573</f>
        <v/>
      </c>
      <c r="F1636" s="395" t="str">
        <f>'FORMAT REKAP'!AN1573</f>
        <v/>
      </c>
      <c r="G1636" s="394" t="str">
        <f>'FORMAT REKAP'!AQ1573</f>
        <v/>
      </c>
      <c r="H1636" s="394">
        <f>'FORMAT REKAP'!AS1573</f>
        <v>0</v>
      </c>
      <c r="I1636" s="394">
        <f>'FORMAT REKAP'!AU1573</f>
        <v>0</v>
      </c>
      <c r="J1636" s="394">
        <f>'FORMAT REKAP'!AY1573</f>
        <v>0</v>
      </c>
      <c r="K1636" s="395">
        <f>'FORMAT REKAP'!BA1573</f>
        <v>0</v>
      </c>
      <c r="L1636" s="395" t="str">
        <f>'FORMAT REKAP'!BD1573</f>
        <v/>
      </c>
      <c r="M1636" s="394" t="str">
        <f>'FORMAT REKAP'!BE1573&amp;"/"&amp;'FORMAT REKAP'!BF1573</f>
        <v>/</v>
      </c>
      <c r="P1636" s="394">
        <f>'FORMAT REKAP'!AW1573</f>
        <v>0</v>
      </c>
      <c r="Q1636" s="395" t="str">
        <f>'FORMAT REKAP'!BI1573</f>
        <v/>
      </c>
      <c r="R1636" s="394" t="str">
        <f>'FORMAT REKAP'!BJ1573</f>
        <v/>
      </c>
      <c r="S1636" s="393" t="str">
        <f>'FORMAT REKAP'!BK1573</f>
        <v/>
      </c>
    </row>
    <row r="1637" spans="3:19" x14ac:dyDescent="0.25">
      <c r="C1637" s="394" t="str">
        <f>'FORMAT REKAP'!H1574&amp;"/"&amp;'FORMAT REKAP'!I1574</f>
        <v>/</v>
      </c>
      <c r="D1637" s="394" t="str">
        <f>'FORMAT REKAP'!AH1574</f>
        <v/>
      </c>
      <c r="E1637" s="394" t="str">
        <f>'FORMAT REKAP'!AM1574</f>
        <v/>
      </c>
      <c r="F1637" s="395" t="str">
        <f>'FORMAT REKAP'!AN1574</f>
        <v/>
      </c>
      <c r="G1637" s="394" t="str">
        <f>'FORMAT REKAP'!AQ1574</f>
        <v/>
      </c>
      <c r="H1637" s="394">
        <f>'FORMAT REKAP'!AS1574</f>
        <v>0</v>
      </c>
      <c r="I1637" s="394">
        <f>'FORMAT REKAP'!AU1574</f>
        <v>0</v>
      </c>
      <c r="J1637" s="394">
        <f>'FORMAT REKAP'!AY1574</f>
        <v>0</v>
      </c>
      <c r="K1637" s="395">
        <f>'FORMAT REKAP'!BA1574</f>
        <v>0</v>
      </c>
      <c r="L1637" s="395" t="str">
        <f>'FORMAT REKAP'!BD1574</f>
        <v/>
      </c>
      <c r="M1637" s="394" t="str">
        <f>'FORMAT REKAP'!BE1574&amp;"/"&amp;'FORMAT REKAP'!BF1574</f>
        <v>/</v>
      </c>
      <c r="P1637" s="394">
        <f>'FORMAT REKAP'!AW1574</f>
        <v>0</v>
      </c>
      <c r="Q1637" s="395" t="str">
        <f>'FORMAT REKAP'!BI1574</f>
        <v/>
      </c>
      <c r="R1637" s="394" t="str">
        <f>'FORMAT REKAP'!BJ1574</f>
        <v/>
      </c>
      <c r="S1637" s="393" t="str">
        <f>'FORMAT REKAP'!BK1574</f>
        <v/>
      </c>
    </row>
    <row r="1638" spans="3:19" x14ac:dyDescent="0.25">
      <c r="C1638" s="394" t="str">
        <f>'FORMAT REKAP'!H1575&amp;"/"&amp;'FORMAT REKAP'!I1575</f>
        <v>/</v>
      </c>
      <c r="D1638" s="394" t="str">
        <f>'FORMAT REKAP'!AH1575</f>
        <v/>
      </c>
      <c r="E1638" s="394" t="str">
        <f>'FORMAT REKAP'!AM1575</f>
        <v/>
      </c>
      <c r="F1638" s="395" t="str">
        <f>'FORMAT REKAP'!AN1575</f>
        <v/>
      </c>
      <c r="G1638" s="394" t="str">
        <f>'FORMAT REKAP'!AQ1575</f>
        <v/>
      </c>
      <c r="H1638" s="394">
        <f>'FORMAT REKAP'!AS1575</f>
        <v>0</v>
      </c>
      <c r="I1638" s="394">
        <f>'FORMAT REKAP'!AU1575</f>
        <v>0</v>
      </c>
      <c r="J1638" s="394">
        <f>'FORMAT REKAP'!AY1575</f>
        <v>0</v>
      </c>
      <c r="K1638" s="395">
        <f>'FORMAT REKAP'!BA1575</f>
        <v>0</v>
      </c>
      <c r="L1638" s="395" t="str">
        <f>'FORMAT REKAP'!BD1575</f>
        <v/>
      </c>
      <c r="M1638" s="394" t="str">
        <f>'FORMAT REKAP'!BE1575&amp;"/"&amp;'FORMAT REKAP'!BF1575</f>
        <v>/</v>
      </c>
      <c r="P1638" s="394">
        <f>'FORMAT REKAP'!AW1575</f>
        <v>0</v>
      </c>
      <c r="Q1638" s="395" t="str">
        <f>'FORMAT REKAP'!BI1575</f>
        <v/>
      </c>
      <c r="R1638" s="394" t="str">
        <f>'FORMAT REKAP'!BJ1575</f>
        <v/>
      </c>
      <c r="S1638" s="393" t="str">
        <f>'FORMAT REKAP'!BK1575</f>
        <v/>
      </c>
    </row>
    <row r="1639" spans="3:19" x14ac:dyDescent="0.25">
      <c r="C1639" s="394" t="str">
        <f>'FORMAT REKAP'!H1576&amp;"/"&amp;'FORMAT REKAP'!I1576</f>
        <v>/</v>
      </c>
      <c r="D1639" s="394" t="str">
        <f>'FORMAT REKAP'!AH1576</f>
        <v/>
      </c>
      <c r="E1639" s="394" t="str">
        <f>'FORMAT REKAP'!AM1576</f>
        <v/>
      </c>
      <c r="F1639" s="395" t="str">
        <f>'FORMAT REKAP'!AN1576</f>
        <v/>
      </c>
      <c r="G1639" s="394" t="str">
        <f>'FORMAT REKAP'!AQ1576</f>
        <v/>
      </c>
      <c r="H1639" s="394">
        <f>'FORMAT REKAP'!AS1576</f>
        <v>0</v>
      </c>
      <c r="I1639" s="394">
        <f>'FORMAT REKAP'!AU1576</f>
        <v>0</v>
      </c>
      <c r="J1639" s="394">
        <f>'FORMAT REKAP'!AY1576</f>
        <v>0</v>
      </c>
      <c r="K1639" s="395">
        <f>'FORMAT REKAP'!BA1576</f>
        <v>0</v>
      </c>
      <c r="L1639" s="395" t="str">
        <f>'FORMAT REKAP'!BD1576</f>
        <v/>
      </c>
      <c r="M1639" s="394" t="str">
        <f>'FORMAT REKAP'!BE1576&amp;"/"&amp;'FORMAT REKAP'!BF1576</f>
        <v>/</v>
      </c>
      <c r="P1639" s="394">
        <f>'FORMAT REKAP'!AW1576</f>
        <v>0</v>
      </c>
      <c r="Q1639" s="395" t="str">
        <f>'FORMAT REKAP'!BI1576</f>
        <v/>
      </c>
      <c r="R1639" s="394" t="str">
        <f>'FORMAT REKAP'!BJ1576</f>
        <v/>
      </c>
      <c r="S1639" s="393" t="str">
        <f>'FORMAT REKAP'!BK1576</f>
        <v/>
      </c>
    </row>
    <row r="1640" spans="3:19" x14ac:dyDescent="0.25">
      <c r="C1640" s="394" t="str">
        <f>'FORMAT REKAP'!H1577&amp;"/"&amp;'FORMAT REKAP'!I1577</f>
        <v>/</v>
      </c>
      <c r="D1640" s="394" t="str">
        <f>'FORMAT REKAP'!AH1577</f>
        <v/>
      </c>
      <c r="E1640" s="394" t="str">
        <f>'FORMAT REKAP'!AM1577</f>
        <v/>
      </c>
      <c r="F1640" s="395" t="str">
        <f>'FORMAT REKAP'!AN1577</f>
        <v/>
      </c>
      <c r="G1640" s="394" t="str">
        <f>'FORMAT REKAP'!AQ1577</f>
        <v/>
      </c>
      <c r="H1640" s="394">
        <f>'FORMAT REKAP'!AS1577</f>
        <v>0</v>
      </c>
      <c r="I1640" s="394">
        <f>'FORMAT REKAP'!AU1577</f>
        <v>0</v>
      </c>
      <c r="J1640" s="394">
        <f>'FORMAT REKAP'!AY1577</f>
        <v>0</v>
      </c>
      <c r="K1640" s="395">
        <f>'FORMAT REKAP'!BA1577</f>
        <v>0</v>
      </c>
      <c r="L1640" s="395" t="str">
        <f>'FORMAT REKAP'!BD1577</f>
        <v/>
      </c>
      <c r="M1640" s="394" t="str">
        <f>'FORMAT REKAP'!BE1577&amp;"/"&amp;'FORMAT REKAP'!BF1577</f>
        <v>/</v>
      </c>
      <c r="P1640" s="394">
        <f>'FORMAT REKAP'!AW1577</f>
        <v>0</v>
      </c>
      <c r="Q1640" s="395" t="str">
        <f>'FORMAT REKAP'!BI1577</f>
        <v/>
      </c>
      <c r="R1640" s="394" t="str">
        <f>'FORMAT REKAP'!BJ1577</f>
        <v/>
      </c>
      <c r="S1640" s="393" t="str">
        <f>'FORMAT REKAP'!BK1577</f>
        <v/>
      </c>
    </row>
    <row r="1641" spans="3:19" x14ac:dyDescent="0.25">
      <c r="C1641" s="394" t="str">
        <f>'FORMAT REKAP'!H1578&amp;"/"&amp;'FORMAT REKAP'!I1578</f>
        <v>/</v>
      </c>
      <c r="D1641" s="394" t="str">
        <f>'FORMAT REKAP'!AH1578</f>
        <v/>
      </c>
      <c r="E1641" s="394" t="str">
        <f>'FORMAT REKAP'!AM1578</f>
        <v/>
      </c>
      <c r="F1641" s="395" t="str">
        <f>'FORMAT REKAP'!AN1578</f>
        <v/>
      </c>
      <c r="G1641" s="394" t="str">
        <f>'FORMAT REKAP'!AQ1578</f>
        <v/>
      </c>
      <c r="H1641" s="394">
        <f>'FORMAT REKAP'!AS1578</f>
        <v>0</v>
      </c>
      <c r="I1641" s="394">
        <f>'FORMAT REKAP'!AU1578</f>
        <v>0</v>
      </c>
      <c r="J1641" s="394">
        <f>'FORMAT REKAP'!AY1578</f>
        <v>0</v>
      </c>
      <c r="K1641" s="395">
        <f>'FORMAT REKAP'!BA1578</f>
        <v>0</v>
      </c>
      <c r="L1641" s="395" t="str">
        <f>'FORMAT REKAP'!BD1578</f>
        <v/>
      </c>
      <c r="M1641" s="394" t="str">
        <f>'FORMAT REKAP'!BE1578&amp;"/"&amp;'FORMAT REKAP'!BF1578</f>
        <v>/</v>
      </c>
      <c r="P1641" s="394">
        <f>'FORMAT REKAP'!AW1578</f>
        <v>0</v>
      </c>
      <c r="Q1641" s="395" t="str">
        <f>'FORMAT REKAP'!BI1578</f>
        <v/>
      </c>
      <c r="R1641" s="394" t="str">
        <f>'FORMAT REKAP'!BJ1578</f>
        <v/>
      </c>
      <c r="S1641" s="393" t="str">
        <f>'FORMAT REKAP'!BK1578</f>
        <v/>
      </c>
    </row>
    <row r="1642" spans="3:19" x14ac:dyDescent="0.25">
      <c r="C1642" s="394" t="str">
        <f>'FORMAT REKAP'!H1579&amp;"/"&amp;'FORMAT REKAP'!I1579</f>
        <v>/</v>
      </c>
      <c r="D1642" s="394" t="str">
        <f>'FORMAT REKAP'!AH1579</f>
        <v/>
      </c>
      <c r="E1642" s="394" t="str">
        <f>'FORMAT REKAP'!AM1579</f>
        <v/>
      </c>
      <c r="F1642" s="395" t="str">
        <f>'FORMAT REKAP'!AN1579</f>
        <v/>
      </c>
      <c r="G1642" s="394" t="str">
        <f>'FORMAT REKAP'!AQ1579</f>
        <v/>
      </c>
      <c r="H1642" s="394">
        <f>'FORMAT REKAP'!AS1579</f>
        <v>0</v>
      </c>
      <c r="I1642" s="394">
        <f>'FORMAT REKAP'!AU1579</f>
        <v>0</v>
      </c>
      <c r="J1642" s="394">
        <f>'FORMAT REKAP'!AY1579</f>
        <v>0</v>
      </c>
      <c r="K1642" s="395">
        <f>'FORMAT REKAP'!BA1579</f>
        <v>0</v>
      </c>
      <c r="L1642" s="395" t="str">
        <f>'FORMAT REKAP'!BD1579</f>
        <v/>
      </c>
      <c r="M1642" s="394" t="str">
        <f>'FORMAT REKAP'!BE1579&amp;"/"&amp;'FORMAT REKAP'!BF1579</f>
        <v>/</v>
      </c>
      <c r="P1642" s="394">
        <f>'FORMAT REKAP'!AW1579</f>
        <v>0</v>
      </c>
      <c r="Q1642" s="395" t="str">
        <f>'FORMAT REKAP'!BI1579</f>
        <v/>
      </c>
      <c r="R1642" s="394" t="str">
        <f>'FORMAT REKAP'!BJ1579</f>
        <v/>
      </c>
      <c r="S1642" s="393" t="str">
        <f>'FORMAT REKAP'!BK1579</f>
        <v/>
      </c>
    </row>
    <row r="1643" spans="3:19" x14ac:dyDescent="0.25">
      <c r="C1643" s="394" t="str">
        <f>'FORMAT REKAP'!H1580&amp;"/"&amp;'FORMAT REKAP'!I1580</f>
        <v>/</v>
      </c>
      <c r="D1643" s="394" t="str">
        <f>'FORMAT REKAP'!AH1580</f>
        <v/>
      </c>
      <c r="E1643" s="394" t="str">
        <f>'FORMAT REKAP'!AM1580</f>
        <v/>
      </c>
      <c r="F1643" s="395" t="str">
        <f>'FORMAT REKAP'!AN1580</f>
        <v/>
      </c>
      <c r="G1643" s="394" t="str">
        <f>'FORMAT REKAP'!AQ1580</f>
        <v/>
      </c>
      <c r="H1643" s="394">
        <f>'FORMAT REKAP'!AS1580</f>
        <v>0</v>
      </c>
      <c r="I1643" s="394">
        <f>'FORMAT REKAP'!AU1580</f>
        <v>0</v>
      </c>
      <c r="J1643" s="394">
        <f>'FORMAT REKAP'!AY1580</f>
        <v>0</v>
      </c>
      <c r="K1643" s="395">
        <f>'FORMAT REKAP'!BA1580</f>
        <v>0</v>
      </c>
      <c r="L1643" s="395" t="str">
        <f>'FORMAT REKAP'!BD1580</f>
        <v/>
      </c>
      <c r="M1643" s="394" t="str">
        <f>'FORMAT REKAP'!BE1580&amp;"/"&amp;'FORMAT REKAP'!BF1580</f>
        <v>/</v>
      </c>
      <c r="P1643" s="394">
        <f>'FORMAT REKAP'!AW1580</f>
        <v>0</v>
      </c>
      <c r="Q1643" s="395" t="str">
        <f>'FORMAT REKAP'!BI1580</f>
        <v/>
      </c>
      <c r="R1643" s="394" t="str">
        <f>'FORMAT REKAP'!BJ1580</f>
        <v/>
      </c>
      <c r="S1643" s="393" t="str">
        <f>'FORMAT REKAP'!BK1580</f>
        <v/>
      </c>
    </row>
    <row r="1644" spans="3:19" x14ac:dyDescent="0.25">
      <c r="C1644" s="394" t="str">
        <f>'FORMAT REKAP'!H1581&amp;"/"&amp;'FORMAT REKAP'!I1581</f>
        <v>/</v>
      </c>
      <c r="D1644" s="394" t="str">
        <f>'FORMAT REKAP'!AH1581</f>
        <v/>
      </c>
      <c r="E1644" s="394" t="str">
        <f>'FORMAT REKAP'!AM1581</f>
        <v/>
      </c>
      <c r="F1644" s="395" t="str">
        <f>'FORMAT REKAP'!AN1581</f>
        <v/>
      </c>
      <c r="G1644" s="394" t="str">
        <f>'FORMAT REKAP'!AQ1581</f>
        <v/>
      </c>
      <c r="H1644" s="394">
        <f>'FORMAT REKAP'!AS1581</f>
        <v>0</v>
      </c>
      <c r="I1644" s="394">
        <f>'FORMAT REKAP'!AU1581</f>
        <v>0</v>
      </c>
      <c r="J1644" s="394">
        <f>'FORMAT REKAP'!AY1581</f>
        <v>0</v>
      </c>
      <c r="K1644" s="395">
        <f>'FORMAT REKAP'!BA1581</f>
        <v>0</v>
      </c>
      <c r="L1644" s="395" t="str">
        <f>'FORMAT REKAP'!BD1581</f>
        <v/>
      </c>
      <c r="M1644" s="394" t="str">
        <f>'FORMAT REKAP'!BE1581&amp;"/"&amp;'FORMAT REKAP'!BF1581</f>
        <v>/</v>
      </c>
      <c r="P1644" s="394">
        <f>'FORMAT REKAP'!AW1581</f>
        <v>0</v>
      </c>
      <c r="Q1644" s="395" t="str">
        <f>'FORMAT REKAP'!BI1581</f>
        <v/>
      </c>
      <c r="R1644" s="394" t="str">
        <f>'FORMAT REKAP'!BJ1581</f>
        <v/>
      </c>
      <c r="S1644" s="393" t="str">
        <f>'FORMAT REKAP'!BK1581</f>
        <v/>
      </c>
    </row>
    <row r="1645" spans="3:19" x14ac:dyDescent="0.25">
      <c r="C1645" s="394" t="str">
        <f>'FORMAT REKAP'!H1582&amp;"/"&amp;'FORMAT REKAP'!I1582</f>
        <v>/</v>
      </c>
      <c r="D1645" s="394" t="str">
        <f>'FORMAT REKAP'!AH1582</f>
        <v/>
      </c>
      <c r="E1645" s="394" t="str">
        <f>'FORMAT REKAP'!AM1582</f>
        <v/>
      </c>
      <c r="F1645" s="395" t="str">
        <f>'FORMAT REKAP'!AN1582</f>
        <v/>
      </c>
      <c r="G1645" s="394" t="str">
        <f>'FORMAT REKAP'!AQ1582</f>
        <v/>
      </c>
      <c r="H1645" s="394">
        <f>'FORMAT REKAP'!AS1582</f>
        <v>0</v>
      </c>
      <c r="I1645" s="394">
        <f>'FORMAT REKAP'!AU1582</f>
        <v>0</v>
      </c>
      <c r="J1645" s="394">
        <f>'FORMAT REKAP'!AY1582</f>
        <v>0</v>
      </c>
      <c r="K1645" s="395">
        <f>'FORMAT REKAP'!BA1582</f>
        <v>0</v>
      </c>
      <c r="L1645" s="395" t="str">
        <f>'FORMAT REKAP'!BD1582</f>
        <v/>
      </c>
      <c r="M1645" s="394" t="str">
        <f>'FORMAT REKAP'!BE1582&amp;"/"&amp;'FORMAT REKAP'!BF1582</f>
        <v>/</v>
      </c>
      <c r="P1645" s="394">
        <f>'FORMAT REKAP'!AW1582</f>
        <v>0</v>
      </c>
      <c r="Q1645" s="395" t="str">
        <f>'FORMAT REKAP'!BI1582</f>
        <v/>
      </c>
      <c r="R1645" s="394" t="str">
        <f>'FORMAT REKAP'!BJ1582</f>
        <v/>
      </c>
      <c r="S1645" s="393" t="str">
        <f>'FORMAT REKAP'!BK1582</f>
        <v/>
      </c>
    </row>
    <row r="1646" spans="3:19" x14ac:dyDescent="0.25">
      <c r="C1646" s="394" t="str">
        <f>'FORMAT REKAP'!H1583&amp;"/"&amp;'FORMAT REKAP'!I1583</f>
        <v>/</v>
      </c>
      <c r="D1646" s="394" t="str">
        <f>'FORMAT REKAP'!AH1583</f>
        <v/>
      </c>
      <c r="E1646" s="394" t="str">
        <f>'FORMAT REKAP'!AM1583</f>
        <v/>
      </c>
      <c r="F1646" s="395" t="str">
        <f>'FORMAT REKAP'!AN1583</f>
        <v/>
      </c>
      <c r="G1646" s="394" t="str">
        <f>'FORMAT REKAP'!AQ1583</f>
        <v/>
      </c>
      <c r="H1646" s="394">
        <f>'FORMAT REKAP'!AS1583</f>
        <v>0</v>
      </c>
      <c r="I1646" s="394">
        <f>'FORMAT REKAP'!AU1583</f>
        <v>0</v>
      </c>
      <c r="J1646" s="394">
        <f>'FORMAT REKAP'!AY1583</f>
        <v>0</v>
      </c>
      <c r="K1646" s="395">
        <f>'FORMAT REKAP'!BA1583</f>
        <v>0</v>
      </c>
      <c r="L1646" s="395" t="str">
        <f>'FORMAT REKAP'!BD1583</f>
        <v/>
      </c>
      <c r="M1646" s="394" t="str">
        <f>'FORMAT REKAP'!BE1583&amp;"/"&amp;'FORMAT REKAP'!BF1583</f>
        <v>/</v>
      </c>
      <c r="P1646" s="394">
        <f>'FORMAT REKAP'!AW1583</f>
        <v>0</v>
      </c>
      <c r="Q1646" s="395" t="str">
        <f>'FORMAT REKAP'!BI1583</f>
        <v/>
      </c>
      <c r="R1646" s="394" t="str">
        <f>'FORMAT REKAP'!BJ1583</f>
        <v/>
      </c>
      <c r="S1646" s="393" t="str">
        <f>'FORMAT REKAP'!BK1583</f>
        <v/>
      </c>
    </row>
    <row r="1647" spans="3:19" x14ac:dyDescent="0.25">
      <c r="C1647" s="394" t="str">
        <f>'FORMAT REKAP'!H1584&amp;"/"&amp;'FORMAT REKAP'!I1584</f>
        <v>/</v>
      </c>
      <c r="D1647" s="394" t="str">
        <f>'FORMAT REKAP'!AH1584</f>
        <v/>
      </c>
      <c r="E1647" s="394" t="str">
        <f>'FORMAT REKAP'!AM1584</f>
        <v/>
      </c>
      <c r="F1647" s="395" t="str">
        <f>'FORMAT REKAP'!AN1584</f>
        <v/>
      </c>
      <c r="G1647" s="394" t="str">
        <f>'FORMAT REKAP'!AQ1584</f>
        <v/>
      </c>
      <c r="H1647" s="394">
        <f>'FORMAT REKAP'!AS1584</f>
        <v>0</v>
      </c>
      <c r="I1647" s="394">
        <f>'FORMAT REKAP'!AU1584</f>
        <v>0</v>
      </c>
      <c r="J1647" s="394">
        <f>'FORMAT REKAP'!AY1584</f>
        <v>0</v>
      </c>
      <c r="K1647" s="395">
        <f>'FORMAT REKAP'!BA1584</f>
        <v>0</v>
      </c>
      <c r="L1647" s="395" t="str">
        <f>'FORMAT REKAP'!BD1584</f>
        <v/>
      </c>
      <c r="M1647" s="394" t="str">
        <f>'FORMAT REKAP'!BE1584&amp;"/"&amp;'FORMAT REKAP'!BF1584</f>
        <v>/</v>
      </c>
      <c r="P1647" s="394">
        <f>'FORMAT REKAP'!AW1584</f>
        <v>0</v>
      </c>
      <c r="Q1647" s="395" t="str">
        <f>'FORMAT REKAP'!BI1584</f>
        <v/>
      </c>
      <c r="R1647" s="394" t="str">
        <f>'FORMAT REKAP'!BJ1584</f>
        <v/>
      </c>
      <c r="S1647" s="393" t="str">
        <f>'FORMAT REKAP'!BK1584</f>
        <v/>
      </c>
    </row>
    <row r="1648" spans="3:19" x14ac:dyDescent="0.25">
      <c r="C1648" s="394" t="str">
        <f>'FORMAT REKAP'!H1585&amp;"/"&amp;'FORMAT REKAP'!I1585</f>
        <v>/</v>
      </c>
      <c r="D1648" s="394" t="str">
        <f>'FORMAT REKAP'!AH1585</f>
        <v/>
      </c>
      <c r="E1648" s="394" t="str">
        <f>'FORMAT REKAP'!AM1585</f>
        <v/>
      </c>
      <c r="F1648" s="395" t="str">
        <f>'FORMAT REKAP'!AN1585</f>
        <v/>
      </c>
      <c r="G1648" s="394" t="str">
        <f>'FORMAT REKAP'!AQ1585</f>
        <v/>
      </c>
      <c r="H1648" s="394">
        <f>'FORMAT REKAP'!AS1585</f>
        <v>0</v>
      </c>
      <c r="I1648" s="394">
        <f>'FORMAT REKAP'!AU1585</f>
        <v>0</v>
      </c>
      <c r="J1648" s="394">
        <f>'FORMAT REKAP'!AY1585</f>
        <v>0</v>
      </c>
      <c r="K1648" s="395">
        <f>'FORMAT REKAP'!BA1585</f>
        <v>0</v>
      </c>
      <c r="L1648" s="395" t="str">
        <f>'FORMAT REKAP'!BD1585</f>
        <v/>
      </c>
      <c r="M1648" s="394" t="str">
        <f>'FORMAT REKAP'!BE1585&amp;"/"&amp;'FORMAT REKAP'!BF1585</f>
        <v>/</v>
      </c>
      <c r="P1648" s="394">
        <f>'FORMAT REKAP'!AW1585</f>
        <v>0</v>
      </c>
      <c r="Q1648" s="395" t="str">
        <f>'FORMAT REKAP'!BI1585</f>
        <v/>
      </c>
      <c r="R1648" s="394" t="str">
        <f>'FORMAT REKAP'!BJ1585</f>
        <v/>
      </c>
      <c r="S1648" s="393" t="str">
        <f>'FORMAT REKAP'!BK1585</f>
        <v/>
      </c>
    </row>
    <row r="1649" spans="3:19" x14ac:dyDescent="0.25">
      <c r="C1649" s="394" t="str">
        <f>'FORMAT REKAP'!H1586&amp;"/"&amp;'FORMAT REKAP'!I1586</f>
        <v>/</v>
      </c>
      <c r="D1649" s="394" t="str">
        <f>'FORMAT REKAP'!AH1586</f>
        <v/>
      </c>
      <c r="E1649" s="394" t="str">
        <f>'FORMAT REKAP'!AM1586</f>
        <v/>
      </c>
      <c r="F1649" s="395" t="str">
        <f>'FORMAT REKAP'!AN1586</f>
        <v/>
      </c>
      <c r="G1649" s="394" t="str">
        <f>'FORMAT REKAP'!AQ1586</f>
        <v/>
      </c>
      <c r="H1649" s="394">
        <f>'FORMAT REKAP'!AS1586</f>
        <v>0</v>
      </c>
      <c r="I1649" s="394">
        <f>'FORMAT REKAP'!AU1586</f>
        <v>0</v>
      </c>
      <c r="J1649" s="394">
        <f>'FORMAT REKAP'!AY1586</f>
        <v>0</v>
      </c>
      <c r="K1649" s="395">
        <f>'FORMAT REKAP'!BA1586</f>
        <v>0</v>
      </c>
      <c r="L1649" s="395" t="str">
        <f>'FORMAT REKAP'!BD1586</f>
        <v/>
      </c>
      <c r="M1649" s="394" t="str">
        <f>'FORMAT REKAP'!BE1586&amp;"/"&amp;'FORMAT REKAP'!BF1586</f>
        <v>/</v>
      </c>
      <c r="P1649" s="394">
        <f>'FORMAT REKAP'!AW1586</f>
        <v>0</v>
      </c>
      <c r="Q1649" s="395" t="str">
        <f>'FORMAT REKAP'!BI1586</f>
        <v/>
      </c>
      <c r="R1649" s="394" t="str">
        <f>'FORMAT REKAP'!BJ1586</f>
        <v/>
      </c>
      <c r="S1649" s="393" t="str">
        <f>'FORMAT REKAP'!BK1586</f>
        <v/>
      </c>
    </row>
    <row r="1650" spans="3:19" x14ac:dyDescent="0.25">
      <c r="C1650" s="394" t="str">
        <f>'FORMAT REKAP'!H1587&amp;"/"&amp;'FORMAT REKAP'!I1587</f>
        <v>/</v>
      </c>
      <c r="D1650" s="394" t="str">
        <f>'FORMAT REKAP'!AH1587</f>
        <v/>
      </c>
      <c r="E1650" s="394" t="str">
        <f>'FORMAT REKAP'!AM1587</f>
        <v/>
      </c>
      <c r="F1650" s="395" t="str">
        <f>'FORMAT REKAP'!AN1587</f>
        <v/>
      </c>
      <c r="G1650" s="394" t="str">
        <f>'FORMAT REKAP'!AQ1587</f>
        <v/>
      </c>
      <c r="H1650" s="394">
        <f>'FORMAT REKAP'!AS1587</f>
        <v>0</v>
      </c>
      <c r="I1650" s="394">
        <f>'FORMAT REKAP'!AU1587</f>
        <v>0</v>
      </c>
      <c r="J1650" s="394">
        <f>'FORMAT REKAP'!AY1587</f>
        <v>0</v>
      </c>
      <c r="K1650" s="395">
        <f>'FORMAT REKAP'!BA1587</f>
        <v>0</v>
      </c>
      <c r="L1650" s="395" t="str">
        <f>'FORMAT REKAP'!BD1587</f>
        <v/>
      </c>
      <c r="M1650" s="394" t="str">
        <f>'FORMAT REKAP'!BE1587&amp;"/"&amp;'FORMAT REKAP'!BF1587</f>
        <v>/</v>
      </c>
      <c r="P1650" s="394">
        <f>'FORMAT REKAP'!AW1587</f>
        <v>0</v>
      </c>
      <c r="Q1650" s="395" t="str">
        <f>'FORMAT REKAP'!BI1587</f>
        <v/>
      </c>
      <c r="R1650" s="394" t="str">
        <f>'FORMAT REKAP'!BJ1587</f>
        <v/>
      </c>
      <c r="S1650" s="393" t="str">
        <f>'FORMAT REKAP'!BK1587</f>
        <v/>
      </c>
    </row>
    <row r="1651" spans="3:19" x14ac:dyDescent="0.25">
      <c r="C1651" s="394" t="str">
        <f>'FORMAT REKAP'!H1588&amp;"/"&amp;'FORMAT REKAP'!I1588</f>
        <v>/</v>
      </c>
      <c r="D1651" s="394" t="str">
        <f>'FORMAT REKAP'!AH1588</f>
        <v/>
      </c>
      <c r="E1651" s="394" t="str">
        <f>'FORMAT REKAP'!AM1588</f>
        <v/>
      </c>
      <c r="F1651" s="395" t="str">
        <f>'FORMAT REKAP'!AN1588</f>
        <v/>
      </c>
      <c r="G1651" s="394" t="str">
        <f>'FORMAT REKAP'!AQ1588</f>
        <v/>
      </c>
      <c r="H1651" s="394">
        <f>'FORMAT REKAP'!AS1588</f>
        <v>0</v>
      </c>
      <c r="I1651" s="394">
        <f>'FORMAT REKAP'!AU1588</f>
        <v>0</v>
      </c>
      <c r="J1651" s="394">
        <f>'FORMAT REKAP'!AY1588</f>
        <v>0</v>
      </c>
      <c r="K1651" s="395">
        <f>'FORMAT REKAP'!BA1588</f>
        <v>0</v>
      </c>
      <c r="L1651" s="395" t="str">
        <f>'FORMAT REKAP'!BD1588</f>
        <v/>
      </c>
      <c r="M1651" s="394" t="str">
        <f>'FORMAT REKAP'!BE1588&amp;"/"&amp;'FORMAT REKAP'!BF1588</f>
        <v>/</v>
      </c>
      <c r="P1651" s="394">
        <f>'FORMAT REKAP'!AW1588</f>
        <v>0</v>
      </c>
      <c r="Q1651" s="395" t="str">
        <f>'FORMAT REKAP'!BI1588</f>
        <v/>
      </c>
      <c r="R1651" s="394" t="str">
        <f>'FORMAT REKAP'!BJ1588</f>
        <v/>
      </c>
      <c r="S1651" s="393" t="str">
        <f>'FORMAT REKAP'!BK1588</f>
        <v/>
      </c>
    </row>
    <row r="1652" spans="3:19" x14ac:dyDescent="0.25">
      <c r="C1652" s="394" t="str">
        <f>'FORMAT REKAP'!H1589&amp;"/"&amp;'FORMAT REKAP'!I1589</f>
        <v>/</v>
      </c>
      <c r="D1652" s="394" t="str">
        <f>'FORMAT REKAP'!AH1589</f>
        <v/>
      </c>
      <c r="E1652" s="394" t="str">
        <f>'FORMAT REKAP'!AM1589</f>
        <v/>
      </c>
      <c r="F1652" s="395" t="str">
        <f>'FORMAT REKAP'!AN1589</f>
        <v/>
      </c>
      <c r="G1652" s="394" t="str">
        <f>'FORMAT REKAP'!AQ1589</f>
        <v/>
      </c>
      <c r="H1652" s="394">
        <f>'FORMAT REKAP'!AS1589</f>
        <v>0</v>
      </c>
      <c r="I1652" s="394">
        <f>'FORMAT REKAP'!AU1589</f>
        <v>0</v>
      </c>
      <c r="J1652" s="394">
        <f>'FORMAT REKAP'!AY1589</f>
        <v>0</v>
      </c>
      <c r="K1652" s="395">
        <f>'FORMAT REKAP'!BA1589</f>
        <v>0</v>
      </c>
      <c r="L1652" s="395" t="str">
        <f>'FORMAT REKAP'!BD1589</f>
        <v/>
      </c>
      <c r="M1652" s="394" t="str">
        <f>'FORMAT REKAP'!BE1589&amp;"/"&amp;'FORMAT REKAP'!BF1589</f>
        <v>/</v>
      </c>
      <c r="P1652" s="394">
        <f>'FORMAT REKAP'!AW1589</f>
        <v>0</v>
      </c>
      <c r="Q1652" s="395" t="str">
        <f>'FORMAT REKAP'!BI1589</f>
        <v/>
      </c>
      <c r="R1652" s="394" t="str">
        <f>'FORMAT REKAP'!BJ1589</f>
        <v/>
      </c>
      <c r="S1652" s="393" t="str">
        <f>'FORMAT REKAP'!BK1589</f>
        <v/>
      </c>
    </row>
    <row r="1653" spans="3:19" x14ac:dyDescent="0.25">
      <c r="C1653" s="394" t="str">
        <f>'FORMAT REKAP'!H1590&amp;"/"&amp;'FORMAT REKAP'!I1590</f>
        <v>/</v>
      </c>
      <c r="D1653" s="394" t="str">
        <f>'FORMAT REKAP'!AH1590</f>
        <v/>
      </c>
      <c r="E1653" s="394" t="str">
        <f>'FORMAT REKAP'!AM1590</f>
        <v/>
      </c>
      <c r="F1653" s="395" t="str">
        <f>'FORMAT REKAP'!AN1590</f>
        <v/>
      </c>
      <c r="G1653" s="394" t="str">
        <f>'FORMAT REKAP'!AQ1590</f>
        <v/>
      </c>
      <c r="H1653" s="394">
        <f>'FORMAT REKAP'!AS1590</f>
        <v>0</v>
      </c>
      <c r="I1653" s="394">
        <f>'FORMAT REKAP'!AU1590</f>
        <v>0</v>
      </c>
      <c r="J1653" s="394">
        <f>'FORMAT REKAP'!AY1590</f>
        <v>0</v>
      </c>
      <c r="K1653" s="395">
        <f>'FORMAT REKAP'!BA1590</f>
        <v>0</v>
      </c>
      <c r="L1653" s="395" t="str">
        <f>'FORMAT REKAP'!BD1590</f>
        <v/>
      </c>
      <c r="M1653" s="394" t="str">
        <f>'FORMAT REKAP'!BE1590&amp;"/"&amp;'FORMAT REKAP'!BF1590</f>
        <v>/</v>
      </c>
      <c r="P1653" s="394">
        <f>'FORMAT REKAP'!AW1590</f>
        <v>0</v>
      </c>
      <c r="Q1653" s="395" t="str">
        <f>'FORMAT REKAP'!BI1590</f>
        <v/>
      </c>
      <c r="R1653" s="394" t="str">
        <f>'FORMAT REKAP'!BJ1590</f>
        <v/>
      </c>
      <c r="S1653" s="393" t="str">
        <f>'FORMAT REKAP'!BK1590</f>
        <v/>
      </c>
    </row>
    <row r="1654" spans="3:19" x14ac:dyDescent="0.25">
      <c r="C1654" s="394" t="str">
        <f>'FORMAT REKAP'!H1591&amp;"/"&amp;'FORMAT REKAP'!I1591</f>
        <v>/</v>
      </c>
      <c r="D1654" s="394" t="str">
        <f>'FORMAT REKAP'!AH1591</f>
        <v/>
      </c>
      <c r="E1654" s="394" t="str">
        <f>'FORMAT REKAP'!AM1591</f>
        <v/>
      </c>
      <c r="F1654" s="395" t="str">
        <f>'FORMAT REKAP'!AN1591</f>
        <v/>
      </c>
      <c r="G1654" s="394" t="str">
        <f>'FORMAT REKAP'!AQ1591</f>
        <v/>
      </c>
      <c r="H1654" s="394">
        <f>'FORMAT REKAP'!AS1591</f>
        <v>0</v>
      </c>
      <c r="I1654" s="394">
        <f>'FORMAT REKAP'!AU1591</f>
        <v>0</v>
      </c>
      <c r="J1654" s="394">
        <f>'FORMAT REKAP'!AY1591</f>
        <v>0</v>
      </c>
      <c r="K1654" s="395">
        <f>'FORMAT REKAP'!BA1591</f>
        <v>0</v>
      </c>
      <c r="L1654" s="395" t="str">
        <f>'FORMAT REKAP'!BD1591</f>
        <v/>
      </c>
      <c r="M1654" s="394" t="str">
        <f>'FORMAT REKAP'!BE1591&amp;"/"&amp;'FORMAT REKAP'!BF1591</f>
        <v>/</v>
      </c>
      <c r="P1654" s="394">
        <f>'FORMAT REKAP'!AW1591</f>
        <v>0</v>
      </c>
      <c r="Q1654" s="395" t="str">
        <f>'FORMAT REKAP'!BI1591</f>
        <v/>
      </c>
      <c r="R1654" s="394" t="str">
        <f>'FORMAT REKAP'!BJ1591</f>
        <v/>
      </c>
      <c r="S1654" s="393" t="str">
        <f>'FORMAT REKAP'!BK1591</f>
        <v/>
      </c>
    </row>
    <row r="1655" spans="3:19" x14ac:dyDescent="0.25">
      <c r="C1655" s="394" t="str">
        <f>'FORMAT REKAP'!H1592&amp;"/"&amp;'FORMAT REKAP'!I1592</f>
        <v>/</v>
      </c>
      <c r="D1655" s="394" t="str">
        <f>'FORMAT REKAP'!AH1592</f>
        <v/>
      </c>
      <c r="E1655" s="394" t="str">
        <f>'FORMAT REKAP'!AM1592</f>
        <v/>
      </c>
      <c r="F1655" s="395" t="str">
        <f>'FORMAT REKAP'!AN1592</f>
        <v/>
      </c>
      <c r="G1655" s="394" t="str">
        <f>'FORMAT REKAP'!AQ1592</f>
        <v/>
      </c>
      <c r="H1655" s="394">
        <f>'FORMAT REKAP'!AS1592</f>
        <v>0</v>
      </c>
      <c r="I1655" s="394">
        <f>'FORMAT REKAP'!AU1592</f>
        <v>0</v>
      </c>
      <c r="J1655" s="394">
        <f>'FORMAT REKAP'!AY1592</f>
        <v>0</v>
      </c>
      <c r="K1655" s="395">
        <f>'FORMAT REKAP'!BA1592</f>
        <v>0</v>
      </c>
      <c r="L1655" s="395" t="str">
        <f>'FORMAT REKAP'!BD1592</f>
        <v/>
      </c>
      <c r="M1655" s="394" t="str">
        <f>'FORMAT REKAP'!BE1592&amp;"/"&amp;'FORMAT REKAP'!BF1592</f>
        <v>/</v>
      </c>
      <c r="P1655" s="394">
        <f>'FORMAT REKAP'!AW1592</f>
        <v>0</v>
      </c>
      <c r="Q1655" s="395" t="str">
        <f>'FORMAT REKAP'!BI1592</f>
        <v/>
      </c>
      <c r="R1655" s="394" t="str">
        <f>'FORMAT REKAP'!BJ1592</f>
        <v/>
      </c>
      <c r="S1655" s="393" t="str">
        <f>'FORMAT REKAP'!BK1592</f>
        <v/>
      </c>
    </row>
    <row r="1656" spans="3:19" x14ac:dyDescent="0.25">
      <c r="C1656" s="394" t="str">
        <f>'FORMAT REKAP'!H1593&amp;"/"&amp;'FORMAT REKAP'!I1593</f>
        <v>/</v>
      </c>
      <c r="D1656" s="394" t="str">
        <f>'FORMAT REKAP'!AH1593</f>
        <v/>
      </c>
      <c r="E1656" s="394" t="str">
        <f>'FORMAT REKAP'!AM1593</f>
        <v/>
      </c>
      <c r="F1656" s="395" t="str">
        <f>'FORMAT REKAP'!AN1593</f>
        <v/>
      </c>
      <c r="G1656" s="394" t="str">
        <f>'FORMAT REKAP'!AQ1593</f>
        <v/>
      </c>
      <c r="H1656" s="394">
        <f>'FORMAT REKAP'!AS1593</f>
        <v>0</v>
      </c>
      <c r="I1656" s="394">
        <f>'FORMAT REKAP'!AU1593</f>
        <v>0</v>
      </c>
      <c r="J1656" s="394">
        <f>'FORMAT REKAP'!AY1593</f>
        <v>0</v>
      </c>
      <c r="K1656" s="395">
        <f>'FORMAT REKAP'!BA1593</f>
        <v>0</v>
      </c>
      <c r="L1656" s="395" t="str">
        <f>'FORMAT REKAP'!BD1593</f>
        <v/>
      </c>
      <c r="M1656" s="394" t="str">
        <f>'FORMAT REKAP'!BE1593&amp;"/"&amp;'FORMAT REKAP'!BF1593</f>
        <v>/</v>
      </c>
      <c r="P1656" s="394">
        <f>'FORMAT REKAP'!AW1593</f>
        <v>0</v>
      </c>
      <c r="Q1656" s="395" t="str">
        <f>'FORMAT REKAP'!BI1593</f>
        <v/>
      </c>
      <c r="R1656" s="394" t="str">
        <f>'FORMAT REKAP'!BJ1593</f>
        <v/>
      </c>
      <c r="S1656" s="393" t="str">
        <f>'FORMAT REKAP'!BK1593</f>
        <v/>
      </c>
    </row>
    <row r="1657" spans="3:19" x14ac:dyDescent="0.25">
      <c r="C1657" s="394" t="str">
        <f>'FORMAT REKAP'!H1594&amp;"/"&amp;'FORMAT REKAP'!I1594</f>
        <v>/</v>
      </c>
      <c r="D1657" s="394" t="str">
        <f>'FORMAT REKAP'!AH1594</f>
        <v/>
      </c>
      <c r="E1657" s="394" t="str">
        <f>'FORMAT REKAP'!AM1594</f>
        <v/>
      </c>
      <c r="F1657" s="395" t="str">
        <f>'FORMAT REKAP'!AN1594</f>
        <v/>
      </c>
      <c r="G1657" s="394" t="str">
        <f>'FORMAT REKAP'!AQ1594</f>
        <v/>
      </c>
      <c r="H1657" s="394">
        <f>'FORMAT REKAP'!AS1594</f>
        <v>0</v>
      </c>
      <c r="I1657" s="394">
        <f>'FORMAT REKAP'!AU1594</f>
        <v>0</v>
      </c>
      <c r="J1657" s="394">
        <f>'FORMAT REKAP'!AY1594</f>
        <v>0</v>
      </c>
      <c r="K1657" s="395">
        <f>'FORMAT REKAP'!BA1594</f>
        <v>0</v>
      </c>
      <c r="L1657" s="395" t="str">
        <f>'FORMAT REKAP'!BD1594</f>
        <v/>
      </c>
      <c r="M1657" s="394" t="str">
        <f>'FORMAT REKAP'!BE1594&amp;"/"&amp;'FORMAT REKAP'!BF1594</f>
        <v>/</v>
      </c>
      <c r="P1657" s="394">
        <f>'FORMAT REKAP'!AW1594</f>
        <v>0</v>
      </c>
      <c r="Q1657" s="395" t="str">
        <f>'FORMAT REKAP'!BI1594</f>
        <v/>
      </c>
      <c r="R1657" s="394" t="str">
        <f>'FORMAT REKAP'!BJ1594</f>
        <v/>
      </c>
      <c r="S1657" s="393" t="str">
        <f>'FORMAT REKAP'!BK1594</f>
        <v/>
      </c>
    </row>
    <row r="1658" spans="3:19" x14ac:dyDescent="0.25">
      <c r="C1658" s="394" t="str">
        <f>'FORMAT REKAP'!H1595&amp;"/"&amp;'FORMAT REKAP'!I1595</f>
        <v>/</v>
      </c>
      <c r="D1658" s="394" t="str">
        <f>'FORMAT REKAP'!AH1595</f>
        <v/>
      </c>
      <c r="E1658" s="394" t="str">
        <f>'FORMAT REKAP'!AM1595</f>
        <v/>
      </c>
      <c r="F1658" s="395" t="str">
        <f>'FORMAT REKAP'!AN1595</f>
        <v/>
      </c>
      <c r="G1658" s="394" t="str">
        <f>'FORMAT REKAP'!AQ1595</f>
        <v/>
      </c>
      <c r="H1658" s="394">
        <f>'FORMAT REKAP'!AS1595</f>
        <v>0</v>
      </c>
      <c r="I1658" s="394">
        <f>'FORMAT REKAP'!AU1595</f>
        <v>0</v>
      </c>
      <c r="J1658" s="394">
        <f>'FORMAT REKAP'!AY1595</f>
        <v>0</v>
      </c>
      <c r="K1658" s="395">
        <f>'FORMAT REKAP'!BA1595</f>
        <v>0</v>
      </c>
      <c r="L1658" s="395" t="str">
        <f>'FORMAT REKAP'!BD1595</f>
        <v/>
      </c>
      <c r="M1658" s="394" t="str">
        <f>'FORMAT REKAP'!BE1595&amp;"/"&amp;'FORMAT REKAP'!BF1595</f>
        <v>/</v>
      </c>
      <c r="P1658" s="394">
        <f>'FORMAT REKAP'!AW1595</f>
        <v>0</v>
      </c>
      <c r="Q1658" s="395" t="str">
        <f>'FORMAT REKAP'!BI1595</f>
        <v/>
      </c>
      <c r="R1658" s="394" t="str">
        <f>'FORMAT REKAP'!BJ1595</f>
        <v/>
      </c>
      <c r="S1658" s="393" t="str">
        <f>'FORMAT REKAP'!BK1595</f>
        <v/>
      </c>
    </row>
    <row r="1659" spans="3:19" x14ac:dyDescent="0.25">
      <c r="C1659" s="394" t="str">
        <f>'FORMAT REKAP'!H1596&amp;"/"&amp;'FORMAT REKAP'!I1596</f>
        <v>/</v>
      </c>
      <c r="D1659" s="394" t="str">
        <f>'FORMAT REKAP'!AH1596</f>
        <v/>
      </c>
      <c r="E1659" s="394" t="str">
        <f>'FORMAT REKAP'!AM1596</f>
        <v/>
      </c>
      <c r="F1659" s="395" t="str">
        <f>'FORMAT REKAP'!AN1596</f>
        <v/>
      </c>
      <c r="G1659" s="394" t="str">
        <f>'FORMAT REKAP'!AQ1596</f>
        <v/>
      </c>
      <c r="H1659" s="394">
        <f>'FORMAT REKAP'!AS1596</f>
        <v>0</v>
      </c>
      <c r="I1659" s="394">
        <f>'FORMAT REKAP'!AU1596</f>
        <v>0</v>
      </c>
      <c r="J1659" s="394">
        <f>'FORMAT REKAP'!AY1596</f>
        <v>0</v>
      </c>
      <c r="K1659" s="395">
        <f>'FORMAT REKAP'!BA1596</f>
        <v>0</v>
      </c>
      <c r="L1659" s="395" t="str">
        <f>'FORMAT REKAP'!BD1596</f>
        <v/>
      </c>
      <c r="M1659" s="394" t="str">
        <f>'FORMAT REKAP'!BE1596&amp;"/"&amp;'FORMAT REKAP'!BF1596</f>
        <v>/</v>
      </c>
      <c r="P1659" s="394">
        <f>'FORMAT REKAP'!AW1596</f>
        <v>0</v>
      </c>
      <c r="Q1659" s="395" t="str">
        <f>'FORMAT REKAP'!BI1596</f>
        <v/>
      </c>
      <c r="R1659" s="394" t="str">
        <f>'FORMAT REKAP'!BJ1596</f>
        <v/>
      </c>
      <c r="S1659" s="393" t="str">
        <f>'FORMAT REKAP'!BK1596</f>
        <v/>
      </c>
    </row>
    <row r="1660" spans="3:19" x14ac:dyDescent="0.25">
      <c r="C1660" s="394" t="str">
        <f>'FORMAT REKAP'!H1597&amp;"/"&amp;'FORMAT REKAP'!I1597</f>
        <v>/</v>
      </c>
      <c r="D1660" s="394" t="str">
        <f>'FORMAT REKAP'!AH1597</f>
        <v/>
      </c>
      <c r="E1660" s="394" t="str">
        <f>'FORMAT REKAP'!AM1597</f>
        <v/>
      </c>
      <c r="F1660" s="395" t="str">
        <f>'FORMAT REKAP'!AN1597</f>
        <v/>
      </c>
      <c r="G1660" s="394" t="str">
        <f>'FORMAT REKAP'!AQ1597</f>
        <v/>
      </c>
      <c r="H1660" s="394">
        <f>'FORMAT REKAP'!AS1597</f>
        <v>0</v>
      </c>
      <c r="I1660" s="394">
        <f>'FORMAT REKAP'!AU1597</f>
        <v>0</v>
      </c>
      <c r="J1660" s="394">
        <f>'FORMAT REKAP'!AY1597</f>
        <v>0</v>
      </c>
      <c r="K1660" s="395">
        <f>'FORMAT REKAP'!BA1597</f>
        <v>0</v>
      </c>
      <c r="L1660" s="395" t="str">
        <f>'FORMAT REKAP'!BD1597</f>
        <v/>
      </c>
      <c r="M1660" s="394" t="str">
        <f>'FORMAT REKAP'!BE1597&amp;"/"&amp;'FORMAT REKAP'!BF1597</f>
        <v>/</v>
      </c>
      <c r="P1660" s="394">
        <f>'FORMAT REKAP'!AW1597</f>
        <v>0</v>
      </c>
      <c r="Q1660" s="395" t="str">
        <f>'FORMAT REKAP'!BI1597</f>
        <v/>
      </c>
      <c r="R1660" s="394" t="str">
        <f>'FORMAT REKAP'!BJ1597</f>
        <v/>
      </c>
      <c r="S1660" s="393" t="str">
        <f>'FORMAT REKAP'!BK1597</f>
        <v/>
      </c>
    </row>
    <row r="1661" spans="3:19" x14ac:dyDescent="0.25">
      <c r="C1661" s="394" t="str">
        <f>'FORMAT REKAP'!H1598&amp;"/"&amp;'FORMAT REKAP'!I1598</f>
        <v>/</v>
      </c>
      <c r="D1661" s="394" t="str">
        <f>'FORMAT REKAP'!AH1598</f>
        <v/>
      </c>
      <c r="E1661" s="394" t="str">
        <f>'FORMAT REKAP'!AM1598</f>
        <v/>
      </c>
      <c r="F1661" s="395" t="str">
        <f>'FORMAT REKAP'!AN1598</f>
        <v/>
      </c>
      <c r="G1661" s="394" t="str">
        <f>'FORMAT REKAP'!AQ1598</f>
        <v/>
      </c>
      <c r="H1661" s="394">
        <f>'FORMAT REKAP'!AS1598</f>
        <v>0</v>
      </c>
      <c r="I1661" s="394">
        <f>'FORMAT REKAP'!AU1598</f>
        <v>0</v>
      </c>
      <c r="J1661" s="394">
        <f>'FORMAT REKAP'!AY1598</f>
        <v>0</v>
      </c>
      <c r="K1661" s="395">
        <f>'FORMAT REKAP'!BA1598</f>
        <v>0</v>
      </c>
      <c r="L1661" s="395" t="str">
        <f>'FORMAT REKAP'!BD1598</f>
        <v/>
      </c>
      <c r="M1661" s="394" t="str">
        <f>'FORMAT REKAP'!BE1598&amp;"/"&amp;'FORMAT REKAP'!BF1598</f>
        <v>/</v>
      </c>
      <c r="P1661" s="394">
        <f>'FORMAT REKAP'!AW1598</f>
        <v>0</v>
      </c>
      <c r="Q1661" s="395" t="str">
        <f>'FORMAT REKAP'!BI1598</f>
        <v/>
      </c>
      <c r="R1661" s="394" t="str">
        <f>'FORMAT REKAP'!BJ1598</f>
        <v/>
      </c>
      <c r="S1661" s="393" t="str">
        <f>'FORMAT REKAP'!BK1598</f>
        <v/>
      </c>
    </row>
    <row r="1662" spans="3:19" x14ac:dyDescent="0.25">
      <c r="C1662" s="394" t="str">
        <f>'FORMAT REKAP'!H1599&amp;"/"&amp;'FORMAT REKAP'!I1599</f>
        <v>/</v>
      </c>
      <c r="D1662" s="394" t="str">
        <f>'FORMAT REKAP'!AH1599</f>
        <v/>
      </c>
      <c r="E1662" s="394" t="str">
        <f>'FORMAT REKAP'!AM1599</f>
        <v/>
      </c>
      <c r="F1662" s="395" t="str">
        <f>'FORMAT REKAP'!AN1599</f>
        <v/>
      </c>
      <c r="G1662" s="394" t="str">
        <f>'FORMAT REKAP'!AQ1599</f>
        <v/>
      </c>
      <c r="H1662" s="394">
        <f>'FORMAT REKAP'!AS1599</f>
        <v>0</v>
      </c>
      <c r="I1662" s="394">
        <f>'FORMAT REKAP'!AU1599</f>
        <v>0</v>
      </c>
      <c r="J1662" s="394">
        <f>'FORMAT REKAP'!AY1599</f>
        <v>0</v>
      </c>
      <c r="K1662" s="395">
        <f>'FORMAT REKAP'!BA1599</f>
        <v>0</v>
      </c>
      <c r="L1662" s="395" t="str">
        <f>'FORMAT REKAP'!BD1599</f>
        <v/>
      </c>
      <c r="M1662" s="394" t="str">
        <f>'FORMAT REKAP'!BE1599&amp;"/"&amp;'FORMAT REKAP'!BF1599</f>
        <v>/</v>
      </c>
      <c r="P1662" s="394">
        <f>'FORMAT REKAP'!AW1599</f>
        <v>0</v>
      </c>
      <c r="Q1662" s="395" t="str">
        <f>'FORMAT REKAP'!BI1599</f>
        <v/>
      </c>
      <c r="R1662" s="394" t="str">
        <f>'FORMAT REKAP'!BJ1599</f>
        <v/>
      </c>
      <c r="S1662" s="393" t="str">
        <f>'FORMAT REKAP'!BK1599</f>
        <v/>
      </c>
    </row>
    <row r="1663" spans="3:19" x14ac:dyDescent="0.25">
      <c r="C1663" s="394" t="str">
        <f>'FORMAT REKAP'!H1600&amp;"/"&amp;'FORMAT REKAP'!I1600</f>
        <v>/</v>
      </c>
      <c r="D1663" s="394" t="str">
        <f>'FORMAT REKAP'!AH1600</f>
        <v/>
      </c>
      <c r="E1663" s="394" t="str">
        <f>'FORMAT REKAP'!AM1600</f>
        <v/>
      </c>
      <c r="F1663" s="395" t="str">
        <f>'FORMAT REKAP'!AN1600</f>
        <v/>
      </c>
      <c r="G1663" s="394" t="str">
        <f>'FORMAT REKAP'!AQ1600</f>
        <v/>
      </c>
      <c r="H1663" s="394">
        <f>'FORMAT REKAP'!AS1600</f>
        <v>0</v>
      </c>
      <c r="I1663" s="394">
        <f>'FORMAT REKAP'!AU1600</f>
        <v>0</v>
      </c>
      <c r="J1663" s="394">
        <f>'FORMAT REKAP'!AY1600</f>
        <v>0</v>
      </c>
      <c r="K1663" s="395">
        <f>'FORMAT REKAP'!BA1600</f>
        <v>0</v>
      </c>
      <c r="L1663" s="395" t="str">
        <f>'FORMAT REKAP'!BD1600</f>
        <v/>
      </c>
      <c r="M1663" s="394" t="str">
        <f>'FORMAT REKAP'!BE1600&amp;"/"&amp;'FORMAT REKAP'!BF1600</f>
        <v>/</v>
      </c>
      <c r="P1663" s="394">
        <f>'FORMAT REKAP'!AW1600</f>
        <v>0</v>
      </c>
      <c r="Q1663" s="395" t="str">
        <f>'FORMAT REKAP'!BI1600</f>
        <v/>
      </c>
      <c r="R1663" s="394" t="str">
        <f>'FORMAT REKAP'!BJ1600</f>
        <v/>
      </c>
      <c r="S1663" s="393" t="str">
        <f>'FORMAT REKAP'!BK1600</f>
        <v/>
      </c>
    </row>
    <row r="1664" spans="3:19" x14ac:dyDescent="0.25">
      <c r="C1664" s="394" t="str">
        <f>'FORMAT REKAP'!H1601&amp;"/"&amp;'FORMAT REKAP'!I1601</f>
        <v>/</v>
      </c>
      <c r="D1664" s="394" t="str">
        <f>'FORMAT REKAP'!AH1601</f>
        <v/>
      </c>
      <c r="E1664" s="394" t="str">
        <f>'FORMAT REKAP'!AM1601</f>
        <v/>
      </c>
      <c r="F1664" s="395" t="str">
        <f>'FORMAT REKAP'!AN1601</f>
        <v/>
      </c>
      <c r="G1664" s="394" t="str">
        <f>'FORMAT REKAP'!AQ1601</f>
        <v/>
      </c>
      <c r="H1664" s="394">
        <f>'FORMAT REKAP'!AS1601</f>
        <v>0</v>
      </c>
      <c r="I1664" s="394">
        <f>'FORMAT REKAP'!AU1601</f>
        <v>0</v>
      </c>
      <c r="J1664" s="394">
        <f>'FORMAT REKAP'!AY1601</f>
        <v>0</v>
      </c>
      <c r="K1664" s="395">
        <f>'FORMAT REKAP'!BA1601</f>
        <v>0</v>
      </c>
      <c r="L1664" s="395" t="str">
        <f>'FORMAT REKAP'!BD1601</f>
        <v/>
      </c>
      <c r="M1664" s="394" t="str">
        <f>'FORMAT REKAP'!BE1601&amp;"/"&amp;'FORMAT REKAP'!BF1601</f>
        <v>/</v>
      </c>
      <c r="P1664" s="394">
        <f>'FORMAT REKAP'!AW1601</f>
        <v>0</v>
      </c>
      <c r="Q1664" s="395" t="str">
        <f>'FORMAT REKAP'!BI1601</f>
        <v/>
      </c>
      <c r="R1664" s="394" t="str">
        <f>'FORMAT REKAP'!BJ1601</f>
        <v/>
      </c>
      <c r="S1664" s="393" t="str">
        <f>'FORMAT REKAP'!BK1601</f>
        <v/>
      </c>
    </row>
    <row r="1665" spans="3:19" x14ac:dyDescent="0.25">
      <c r="C1665" s="394" t="str">
        <f>'FORMAT REKAP'!H1602&amp;"/"&amp;'FORMAT REKAP'!I1602</f>
        <v>/</v>
      </c>
      <c r="D1665" s="394" t="str">
        <f>'FORMAT REKAP'!AH1602</f>
        <v/>
      </c>
      <c r="E1665" s="394" t="str">
        <f>'FORMAT REKAP'!AM1602</f>
        <v/>
      </c>
      <c r="F1665" s="395" t="str">
        <f>'FORMAT REKAP'!AN1602</f>
        <v/>
      </c>
      <c r="G1665" s="394" t="str">
        <f>'FORMAT REKAP'!AQ1602</f>
        <v/>
      </c>
      <c r="H1665" s="394">
        <f>'FORMAT REKAP'!AS1602</f>
        <v>0</v>
      </c>
      <c r="I1665" s="394">
        <f>'FORMAT REKAP'!AU1602</f>
        <v>0</v>
      </c>
      <c r="J1665" s="394">
        <f>'FORMAT REKAP'!AY1602</f>
        <v>0</v>
      </c>
      <c r="K1665" s="395">
        <f>'FORMAT REKAP'!BA1602</f>
        <v>0</v>
      </c>
      <c r="L1665" s="395" t="str">
        <f>'FORMAT REKAP'!BD1602</f>
        <v/>
      </c>
      <c r="M1665" s="394" t="str">
        <f>'FORMAT REKAP'!BE1602&amp;"/"&amp;'FORMAT REKAP'!BF1602</f>
        <v>/</v>
      </c>
      <c r="P1665" s="394">
        <f>'FORMAT REKAP'!AW1602</f>
        <v>0</v>
      </c>
      <c r="Q1665" s="395" t="str">
        <f>'FORMAT REKAP'!BI1602</f>
        <v/>
      </c>
      <c r="R1665" s="394" t="str">
        <f>'FORMAT REKAP'!BJ1602</f>
        <v/>
      </c>
      <c r="S1665" s="393" t="str">
        <f>'FORMAT REKAP'!BK1602</f>
        <v/>
      </c>
    </row>
    <row r="1666" spans="3:19" x14ac:dyDescent="0.25">
      <c r="C1666" s="394" t="str">
        <f>'FORMAT REKAP'!H1603&amp;"/"&amp;'FORMAT REKAP'!I1603</f>
        <v>/</v>
      </c>
      <c r="D1666" s="394" t="str">
        <f>'FORMAT REKAP'!AH1603</f>
        <v/>
      </c>
      <c r="E1666" s="394" t="str">
        <f>'FORMAT REKAP'!AM1603</f>
        <v/>
      </c>
      <c r="F1666" s="395" t="str">
        <f>'FORMAT REKAP'!AN1603</f>
        <v/>
      </c>
      <c r="G1666" s="394" t="str">
        <f>'FORMAT REKAP'!AQ1603</f>
        <v/>
      </c>
      <c r="H1666" s="394">
        <f>'FORMAT REKAP'!AS1603</f>
        <v>0</v>
      </c>
      <c r="I1666" s="394">
        <f>'FORMAT REKAP'!AU1603</f>
        <v>0</v>
      </c>
      <c r="J1666" s="394">
        <f>'FORMAT REKAP'!AY1603</f>
        <v>0</v>
      </c>
      <c r="K1666" s="395">
        <f>'FORMAT REKAP'!BA1603</f>
        <v>0</v>
      </c>
      <c r="L1666" s="395" t="str">
        <f>'FORMAT REKAP'!BD1603</f>
        <v/>
      </c>
      <c r="M1666" s="394" t="str">
        <f>'FORMAT REKAP'!BE1603&amp;"/"&amp;'FORMAT REKAP'!BF1603</f>
        <v>/</v>
      </c>
      <c r="P1666" s="394">
        <f>'FORMAT REKAP'!AW1603</f>
        <v>0</v>
      </c>
      <c r="Q1666" s="395" t="str">
        <f>'FORMAT REKAP'!BI1603</f>
        <v/>
      </c>
      <c r="R1666" s="394" t="str">
        <f>'FORMAT REKAP'!BJ1603</f>
        <v/>
      </c>
      <c r="S1666" s="393" t="str">
        <f>'FORMAT REKAP'!BK1603</f>
        <v/>
      </c>
    </row>
    <row r="1667" spans="3:19" x14ac:dyDescent="0.25">
      <c r="C1667" s="394" t="str">
        <f>'FORMAT REKAP'!H1604&amp;"/"&amp;'FORMAT REKAP'!I1604</f>
        <v>/</v>
      </c>
      <c r="D1667" s="394" t="str">
        <f>'FORMAT REKAP'!AH1604</f>
        <v/>
      </c>
      <c r="E1667" s="394" t="str">
        <f>'FORMAT REKAP'!AM1604</f>
        <v/>
      </c>
      <c r="F1667" s="395" t="str">
        <f>'FORMAT REKAP'!AN1604</f>
        <v/>
      </c>
      <c r="G1667" s="394" t="str">
        <f>'FORMAT REKAP'!AQ1604</f>
        <v/>
      </c>
      <c r="H1667" s="394">
        <f>'FORMAT REKAP'!AS1604</f>
        <v>0</v>
      </c>
      <c r="I1667" s="394">
        <f>'FORMAT REKAP'!AU1604</f>
        <v>0</v>
      </c>
      <c r="J1667" s="394">
        <f>'FORMAT REKAP'!AY1604</f>
        <v>0</v>
      </c>
      <c r="K1667" s="395">
        <f>'FORMAT REKAP'!BA1604</f>
        <v>0</v>
      </c>
      <c r="L1667" s="395" t="str">
        <f>'FORMAT REKAP'!BD1604</f>
        <v/>
      </c>
      <c r="M1667" s="394" t="str">
        <f>'FORMAT REKAP'!BE1604&amp;"/"&amp;'FORMAT REKAP'!BF1604</f>
        <v>/</v>
      </c>
      <c r="P1667" s="394">
        <f>'FORMAT REKAP'!AW1604</f>
        <v>0</v>
      </c>
      <c r="Q1667" s="395" t="str">
        <f>'FORMAT REKAP'!BI1604</f>
        <v/>
      </c>
      <c r="R1667" s="394" t="str">
        <f>'FORMAT REKAP'!BJ1604</f>
        <v/>
      </c>
      <c r="S1667" s="393" t="str">
        <f>'FORMAT REKAP'!BK1604</f>
        <v/>
      </c>
    </row>
    <row r="1668" spans="3:19" x14ac:dyDescent="0.25">
      <c r="C1668" s="394" t="str">
        <f>'FORMAT REKAP'!H1605&amp;"/"&amp;'FORMAT REKAP'!I1605</f>
        <v>/</v>
      </c>
      <c r="D1668" s="394" t="str">
        <f>'FORMAT REKAP'!AH1605</f>
        <v/>
      </c>
      <c r="E1668" s="394" t="str">
        <f>'FORMAT REKAP'!AM1605</f>
        <v/>
      </c>
      <c r="F1668" s="395" t="str">
        <f>'FORMAT REKAP'!AN1605</f>
        <v/>
      </c>
      <c r="G1668" s="394" t="str">
        <f>'FORMAT REKAP'!AQ1605</f>
        <v/>
      </c>
      <c r="H1668" s="394">
        <f>'FORMAT REKAP'!AS1605</f>
        <v>0</v>
      </c>
      <c r="I1668" s="394">
        <f>'FORMAT REKAP'!AU1605</f>
        <v>0</v>
      </c>
      <c r="J1668" s="394">
        <f>'FORMAT REKAP'!AY1605</f>
        <v>0</v>
      </c>
      <c r="K1668" s="395">
        <f>'FORMAT REKAP'!BA1605</f>
        <v>0</v>
      </c>
      <c r="L1668" s="395" t="str">
        <f>'FORMAT REKAP'!BD1605</f>
        <v/>
      </c>
      <c r="M1668" s="394" t="str">
        <f>'FORMAT REKAP'!BE1605&amp;"/"&amp;'FORMAT REKAP'!BF1605</f>
        <v>/</v>
      </c>
      <c r="P1668" s="394">
        <f>'FORMAT REKAP'!AW1605</f>
        <v>0</v>
      </c>
      <c r="Q1668" s="395" t="str">
        <f>'FORMAT REKAP'!BI1605</f>
        <v/>
      </c>
      <c r="R1668" s="394" t="str">
        <f>'FORMAT REKAP'!BJ1605</f>
        <v/>
      </c>
      <c r="S1668" s="393" t="str">
        <f>'FORMAT REKAP'!BK1605</f>
        <v/>
      </c>
    </row>
    <row r="1669" spans="3:19" x14ac:dyDescent="0.25">
      <c r="C1669" s="394" t="str">
        <f>'FORMAT REKAP'!H1606&amp;"/"&amp;'FORMAT REKAP'!I1606</f>
        <v>/</v>
      </c>
      <c r="D1669" s="394" t="str">
        <f>'FORMAT REKAP'!AH1606</f>
        <v/>
      </c>
      <c r="E1669" s="394" t="str">
        <f>'FORMAT REKAP'!AM1606</f>
        <v/>
      </c>
      <c r="F1669" s="395" t="str">
        <f>'FORMAT REKAP'!AN1606</f>
        <v/>
      </c>
      <c r="G1669" s="394" t="str">
        <f>'FORMAT REKAP'!AQ1606</f>
        <v/>
      </c>
      <c r="H1669" s="394">
        <f>'FORMAT REKAP'!AS1606</f>
        <v>0</v>
      </c>
      <c r="I1669" s="394">
        <f>'FORMAT REKAP'!AU1606</f>
        <v>0</v>
      </c>
      <c r="J1669" s="394">
        <f>'FORMAT REKAP'!AY1606</f>
        <v>0</v>
      </c>
      <c r="K1669" s="395">
        <f>'FORMAT REKAP'!BA1606</f>
        <v>0</v>
      </c>
      <c r="L1669" s="395" t="str">
        <f>'FORMAT REKAP'!BD1606</f>
        <v/>
      </c>
      <c r="M1669" s="394" t="str">
        <f>'FORMAT REKAP'!BE1606&amp;"/"&amp;'FORMAT REKAP'!BF1606</f>
        <v>/</v>
      </c>
      <c r="P1669" s="394">
        <f>'FORMAT REKAP'!AW1606</f>
        <v>0</v>
      </c>
      <c r="Q1669" s="395" t="str">
        <f>'FORMAT REKAP'!BI1606</f>
        <v/>
      </c>
      <c r="R1669" s="394" t="str">
        <f>'FORMAT REKAP'!BJ1606</f>
        <v/>
      </c>
      <c r="S1669" s="393" t="str">
        <f>'FORMAT REKAP'!BK1606</f>
        <v/>
      </c>
    </row>
    <row r="1670" spans="3:19" x14ac:dyDescent="0.25">
      <c r="C1670" s="394" t="str">
        <f>'FORMAT REKAP'!H1607&amp;"/"&amp;'FORMAT REKAP'!I1607</f>
        <v>/</v>
      </c>
      <c r="D1670" s="394" t="str">
        <f>'FORMAT REKAP'!AH1607</f>
        <v/>
      </c>
      <c r="E1670" s="394" t="str">
        <f>'FORMAT REKAP'!AM1607</f>
        <v/>
      </c>
      <c r="F1670" s="395" t="str">
        <f>'FORMAT REKAP'!AN1607</f>
        <v/>
      </c>
      <c r="G1670" s="394" t="str">
        <f>'FORMAT REKAP'!AQ1607</f>
        <v/>
      </c>
      <c r="H1670" s="394">
        <f>'FORMAT REKAP'!AS1607</f>
        <v>0</v>
      </c>
      <c r="I1670" s="394">
        <f>'FORMAT REKAP'!AU1607</f>
        <v>0</v>
      </c>
      <c r="J1670" s="394">
        <f>'FORMAT REKAP'!AY1607</f>
        <v>0</v>
      </c>
      <c r="K1670" s="395">
        <f>'FORMAT REKAP'!BA1607</f>
        <v>0</v>
      </c>
      <c r="L1670" s="395" t="str">
        <f>'FORMAT REKAP'!BD1607</f>
        <v/>
      </c>
      <c r="M1670" s="394" t="str">
        <f>'FORMAT REKAP'!BE1607&amp;"/"&amp;'FORMAT REKAP'!BF1607</f>
        <v>/</v>
      </c>
      <c r="P1670" s="394">
        <f>'FORMAT REKAP'!AW1607</f>
        <v>0</v>
      </c>
      <c r="Q1670" s="395" t="str">
        <f>'FORMAT REKAP'!BI1607</f>
        <v/>
      </c>
      <c r="R1670" s="394" t="str">
        <f>'FORMAT REKAP'!BJ1607</f>
        <v/>
      </c>
      <c r="S1670" s="393" t="str">
        <f>'FORMAT REKAP'!BK1607</f>
        <v/>
      </c>
    </row>
    <row r="1671" spans="3:19" x14ac:dyDescent="0.25">
      <c r="C1671" s="394" t="str">
        <f>'FORMAT REKAP'!H1608&amp;"/"&amp;'FORMAT REKAP'!I1608</f>
        <v>/</v>
      </c>
      <c r="D1671" s="394" t="str">
        <f>'FORMAT REKAP'!AH1608</f>
        <v/>
      </c>
      <c r="E1671" s="394" t="str">
        <f>'FORMAT REKAP'!AM1608</f>
        <v/>
      </c>
      <c r="F1671" s="395" t="str">
        <f>'FORMAT REKAP'!AN1608</f>
        <v/>
      </c>
      <c r="G1671" s="394" t="str">
        <f>'FORMAT REKAP'!AQ1608</f>
        <v/>
      </c>
      <c r="H1671" s="394">
        <f>'FORMAT REKAP'!AS1608</f>
        <v>0</v>
      </c>
      <c r="I1671" s="394">
        <f>'FORMAT REKAP'!AU1608</f>
        <v>0</v>
      </c>
      <c r="J1671" s="394">
        <f>'FORMAT REKAP'!AY1608</f>
        <v>0</v>
      </c>
      <c r="K1671" s="395">
        <f>'FORMAT REKAP'!BA1608</f>
        <v>0</v>
      </c>
      <c r="L1671" s="395" t="str">
        <f>'FORMAT REKAP'!BD1608</f>
        <v/>
      </c>
      <c r="M1671" s="394" t="str">
        <f>'FORMAT REKAP'!BE1608&amp;"/"&amp;'FORMAT REKAP'!BF1608</f>
        <v>/</v>
      </c>
      <c r="P1671" s="394">
        <f>'FORMAT REKAP'!AW1608</f>
        <v>0</v>
      </c>
      <c r="Q1671" s="395" t="str">
        <f>'FORMAT REKAP'!BI1608</f>
        <v/>
      </c>
      <c r="R1671" s="394" t="str">
        <f>'FORMAT REKAP'!BJ1608</f>
        <v/>
      </c>
      <c r="S1671" s="393" t="str">
        <f>'FORMAT REKAP'!BK1608</f>
        <v/>
      </c>
    </row>
    <row r="1672" spans="3:19" x14ac:dyDescent="0.25">
      <c r="C1672" s="394" t="str">
        <f>'FORMAT REKAP'!H1609&amp;"/"&amp;'FORMAT REKAP'!I1609</f>
        <v>/</v>
      </c>
      <c r="D1672" s="394" t="str">
        <f>'FORMAT REKAP'!AH1609</f>
        <v/>
      </c>
      <c r="E1672" s="394" t="str">
        <f>'FORMAT REKAP'!AM1609</f>
        <v/>
      </c>
      <c r="F1672" s="395" t="str">
        <f>'FORMAT REKAP'!AN1609</f>
        <v/>
      </c>
      <c r="G1672" s="394" t="str">
        <f>'FORMAT REKAP'!AQ1609</f>
        <v/>
      </c>
      <c r="H1672" s="394">
        <f>'FORMAT REKAP'!AS1609</f>
        <v>0</v>
      </c>
      <c r="I1672" s="394">
        <f>'FORMAT REKAP'!AU1609</f>
        <v>0</v>
      </c>
      <c r="J1672" s="394">
        <f>'FORMAT REKAP'!AY1609</f>
        <v>0</v>
      </c>
      <c r="K1672" s="395">
        <f>'FORMAT REKAP'!BA1609</f>
        <v>0</v>
      </c>
      <c r="L1672" s="395" t="str">
        <f>'FORMAT REKAP'!BD1609</f>
        <v/>
      </c>
      <c r="M1672" s="394" t="str">
        <f>'FORMAT REKAP'!BE1609&amp;"/"&amp;'FORMAT REKAP'!BF1609</f>
        <v>/</v>
      </c>
      <c r="P1672" s="394">
        <f>'FORMAT REKAP'!AW1609</f>
        <v>0</v>
      </c>
      <c r="Q1672" s="395" t="str">
        <f>'FORMAT REKAP'!BI1609</f>
        <v/>
      </c>
      <c r="R1672" s="394" t="str">
        <f>'FORMAT REKAP'!BJ1609</f>
        <v/>
      </c>
      <c r="S1672" s="393" t="str">
        <f>'FORMAT REKAP'!BK1609</f>
        <v/>
      </c>
    </row>
    <row r="1673" spans="3:19" x14ac:dyDescent="0.25">
      <c r="C1673" s="394" t="str">
        <f>'FORMAT REKAP'!H1610&amp;"/"&amp;'FORMAT REKAP'!I1610</f>
        <v>/</v>
      </c>
      <c r="D1673" s="394" t="str">
        <f>'FORMAT REKAP'!AH1610</f>
        <v/>
      </c>
      <c r="E1673" s="394" t="str">
        <f>'FORMAT REKAP'!AM1610</f>
        <v/>
      </c>
      <c r="F1673" s="395" t="str">
        <f>'FORMAT REKAP'!AN1610</f>
        <v/>
      </c>
      <c r="G1673" s="394" t="str">
        <f>'FORMAT REKAP'!AQ1610</f>
        <v/>
      </c>
      <c r="H1673" s="394">
        <f>'FORMAT REKAP'!AS1610</f>
        <v>0</v>
      </c>
      <c r="I1673" s="394">
        <f>'FORMAT REKAP'!AU1610</f>
        <v>0</v>
      </c>
      <c r="J1673" s="394">
        <f>'FORMAT REKAP'!AY1610</f>
        <v>0</v>
      </c>
      <c r="K1673" s="395">
        <f>'FORMAT REKAP'!BA1610</f>
        <v>0</v>
      </c>
      <c r="L1673" s="395" t="str">
        <f>'FORMAT REKAP'!BD1610</f>
        <v/>
      </c>
      <c r="M1673" s="394" t="str">
        <f>'FORMAT REKAP'!BE1610&amp;"/"&amp;'FORMAT REKAP'!BF1610</f>
        <v>/</v>
      </c>
      <c r="P1673" s="394">
        <f>'FORMAT REKAP'!AW1610</f>
        <v>0</v>
      </c>
      <c r="Q1673" s="395" t="str">
        <f>'FORMAT REKAP'!BI1610</f>
        <v/>
      </c>
      <c r="R1673" s="394" t="str">
        <f>'FORMAT REKAP'!BJ1610</f>
        <v/>
      </c>
      <c r="S1673" s="393" t="str">
        <f>'FORMAT REKAP'!BK1610</f>
        <v/>
      </c>
    </row>
    <row r="1674" spans="3:19" x14ac:dyDescent="0.25">
      <c r="C1674" s="394" t="str">
        <f>'FORMAT REKAP'!H1611&amp;"/"&amp;'FORMAT REKAP'!I1611</f>
        <v>/</v>
      </c>
      <c r="D1674" s="394" t="str">
        <f>'FORMAT REKAP'!AH1611</f>
        <v/>
      </c>
      <c r="E1674" s="394" t="str">
        <f>'FORMAT REKAP'!AM1611</f>
        <v/>
      </c>
      <c r="F1674" s="395" t="str">
        <f>'FORMAT REKAP'!AN1611</f>
        <v/>
      </c>
      <c r="G1674" s="394" t="str">
        <f>'FORMAT REKAP'!AQ1611</f>
        <v/>
      </c>
      <c r="H1674" s="394">
        <f>'FORMAT REKAP'!AS1611</f>
        <v>0</v>
      </c>
      <c r="I1674" s="394">
        <f>'FORMAT REKAP'!AU1611</f>
        <v>0</v>
      </c>
      <c r="J1674" s="394">
        <f>'FORMAT REKAP'!AY1611</f>
        <v>0</v>
      </c>
      <c r="K1674" s="395">
        <f>'FORMAT REKAP'!BA1611</f>
        <v>0</v>
      </c>
      <c r="L1674" s="395" t="str">
        <f>'FORMAT REKAP'!BD1611</f>
        <v/>
      </c>
      <c r="M1674" s="394" t="str">
        <f>'FORMAT REKAP'!BE1611&amp;"/"&amp;'FORMAT REKAP'!BF1611</f>
        <v>/</v>
      </c>
      <c r="P1674" s="394">
        <f>'FORMAT REKAP'!AW1611</f>
        <v>0</v>
      </c>
      <c r="Q1674" s="395" t="str">
        <f>'FORMAT REKAP'!BI1611</f>
        <v/>
      </c>
      <c r="R1674" s="394" t="str">
        <f>'FORMAT REKAP'!BJ1611</f>
        <v/>
      </c>
      <c r="S1674" s="393" t="str">
        <f>'FORMAT REKAP'!BK1611</f>
        <v/>
      </c>
    </row>
    <row r="1675" spans="3:19" x14ac:dyDescent="0.25">
      <c r="C1675" s="394" t="str">
        <f>'FORMAT REKAP'!H1612&amp;"/"&amp;'FORMAT REKAP'!I1612</f>
        <v>/</v>
      </c>
      <c r="D1675" s="394" t="str">
        <f>'FORMAT REKAP'!AH1612</f>
        <v/>
      </c>
      <c r="E1675" s="394" t="str">
        <f>'FORMAT REKAP'!AM1612</f>
        <v/>
      </c>
      <c r="F1675" s="395" t="str">
        <f>'FORMAT REKAP'!AN1612</f>
        <v/>
      </c>
      <c r="G1675" s="394" t="str">
        <f>'FORMAT REKAP'!AQ1612</f>
        <v/>
      </c>
      <c r="H1675" s="394">
        <f>'FORMAT REKAP'!AS1612</f>
        <v>0</v>
      </c>
      <c r="I1675" s="394">
        <f>'FORMAT REKAP'!AU1612</f>
        <v>0</v>
      </c>
      <c r="J1675" s="394">
        <f>'FORMAT REKAP'!AY1612</f>
        <v>0</v>
      </c>
      <c r="K1675" s="395">
        <f>'FORMAT REKAP'!BA1612</f>
        <v>0</v>
      </c>
      <c r="L1675" s="395" t="str">
        <f>'FORMAT REKAP'!BD1612</f>
        <v/>
      </c>
      <c r="M1675" s="394" t="str">
        <f>'FORMAT REKAP'!BE1612&amp;"/"&amp;'FORMAT REKAP'!BF1612</f>
        <v>/</v>
      </c>
      <c r="P1675" s="394">
        <f>'FORMAT REKAP'!AW1612</f>
        <v>0</v>
      </c>
      <c r="Q1675" s="395" t="str">
        <f>'FORMAT REKAP'!BI1612</f>
        <v/>
      </c>
      <c r="R1675" s="394" t="str">
        <f>'FORMAT REKAP'!BJ1612</f>
        <v/>
      </c>
      <c r="S1675" s="393" t="str">
        <f>'FORMAT REKAP'!BK1612</f>
        <v/>
      </c>
    </row>
    <row r="1676" spans="3:19" x14ac:dyDescent="0.25">
      <c r="C1676" s="394" t="str">
        <f>'FORMAT REKAP'!H1613&amp;"/"&amp;'FORMAT REKAP'!I1613</f>
        <v>/</v>
      </c>
      <c r="D1676" s="394" t="str">
        <f>'FORMAT REKAP'!AH1613</f>
        <v/>
      </c>
      <c r="E1676" s="394" t="str">
        <f>'FORMAT REKAP'!AM1613</f>
        <v/>
      </c>
      <c r="F1676" s="395" t="str">
        <f>'FORMAT REKAP'!AN1613</f>
        <v/>
      </c>
      <c r="G1676" s="394" t="str">
        <f>'FORMAT REKAP'!AQ1613</f>
        <v/>
      </c>
      <c r="H1676" s="394">
        <f>'FORMAT REKAP'!AS1613</f>
        <v>0</v>
      </c>
      <c r="I1676" s="394">
        <f>'FORMAT REKAP'!AU1613</f>
        <v>0</v>
      </c>
      <c r="J1676" s="394">
        <f>'FORMAT REKAP'!AY1613</f>
        <v>0</v>
      </c>
      <c r="K1676" s="395">
        <f>'FORMAT REKAP'!BA1613</f>
        <v>0</v>
      </c>
      <c r="L1676" s="395" t="str">
        <f>'FORMAT REKAP'!BD1613</f>
        <v/>
      </c>
      <c r="M1676" s="394" t="str">
        <f>'FORMAT REKAP'!BE1613&amp;"/"&amp;'FORMAT REKAP'!BF1613</f>
        <v>/</v>
      </c>
      <c r="P1676" s="394">
        <f>'FORMAT REKAP'!AW1613</f>
        <v>0</v>
      </c>
      <c r="Q1676" s="395" t="str">
        <f>'FORMAT REKAP'!BI1613</f>
        <v/>
      </c>
      <c r="R1676" s="394" t="str">
        <f>'FORMAT REKAP'!BJ1613</f>
        <v/>
      </c>
      <c r="S1676" s="393" t="str">
        <f>'FORMAT REKAP'!BK1613</f>
        <v/>
      </c>
    </row>
    <row r="1677" spans="3:19" x14ac:dyDescent="0.25">
      <c r="C1677" s="394" t="str">
        <f>'FORMAT REKAP'!H1614&amp;"/"&amp;'FORMAT REKAP'!I1614</f>
        <v>/</v>
      </c>
      <c r="D1677" s="394" t="str">
        <f>'FORMAT REKAP'!AH1614</f>
        <v/>
      </c>
      <c r="E1677" s="394" t="str">
        <f>'FORMAT REKAP'!AM1614</f>
        <v/>
      </c>
      <c r="F1677" s="395" t="str">
        <f>'FORMAT REKAP'!AN1614</f>
        <v/>
      </c>
      <c r="G1677" s="394" t="str">
        <f>'FORMAT REKAP'!AQ1614</f>
        <v/>
      </c>
      <c r="H1677" s="394">
        <f>'FORMAT REKAP'!AS1614</f>
        <v>0</v>
      </c>
      <c r="I1677" s="394">
        <f>'FORMAT REKAP'!AU1614</f>
        <v>0</v>
      </c>
      <c r="J1677" s="394">
        <f>'FORMAT REKAP'!AY1614</f>
        <v>0</v>
      </c>
      <c r="K1677" s="395">
        <f>'FORMAT REKAP'!BA1614</f>
        <v>0</v>
      </c>
      <c r="L1677" s="395" t="str">
        <f>'FORMAT REKAP'!BD1614</f>
        <v/>
      </c>
      <c r="M1677" s="394" t="str">
        <f>'FORMAT REKAP'!BE1614&amp;"/"&amp;'FORMAT REKAP'!BF1614</f>
        <v>/</v>
      </c>
      <c r="P1677" s="394">
        <f>'FORMAT REKAP'!AW1614</f>
        <v>0</v>
      </c>
      <c r="Q1677" s="395" t="str">
        <f>'FORMAT REKAP'!BI1614</f>
        <v/>
      </c>
      <c r="R1677" s="394" t="str">
        <f>'FORMAT REKAP'!BJ1614</f>
        <v/>
      </c>
      <c r="S1677" s="393" t="str">
        <f>'FORMAT REKAP'!BK1614</f>
        <v/>
      </c>
    </row>
    <row r="1678" spans="3:19" x14ac:dyDescent="0.25">
      <c r="C1678" s="394" t="str">
        <f>'FORMAT REKAP'!H1615&amp;"/"&amp;'FORMAT REKAP'!I1615</f>
        <v>/</v>
      </c>
      <c r="D1678" s="394" t="str">
        <f>'FORMAT REKAP'!AH1615</f>
        <v/>
      </c>
      <c r="E1678" s="394" t="str">
        <f>'FORMAT REKAP'!AM1615</f>
        <v/>
      </c>
      <c r="F1678" s="395" t="str">
        <f>'FORMAT REKAP'!AN1615</f>
        <v/>
      </c>
      <c r="G1678" s="394" t="str">
        <f>'FORMAT REKAP'!AQ1615</f>
        <v/>
      </c>
      <c r="H1678" s="394">
        <f>'FORMAT REKAP'!AS1615</f>
        <v>0</v>
      </c>
      <c r="I1678" s="394">
        <f>'FORMAT REKAP'!AU1615</f>
        <v>0</v>
      </c>
      <c r="J1678" s="394">
        <f>'FORMAT REKAP'!AY1615</f>
        <v>0</v>
      </c>
      <c r="K1678" s="395">
        <f>'FORMAT REKAP'!BA1615</f>
        <v>0</v>
      </c>
      <c r="L1678" s="395" t="str">
        <f>'FORMAT REKAP'!BD1615</f>
        <v/>
      </c>
      <c r="M1678" s="394" t="str">
        <f>'FORMAT REKAP'!BE1615&amp;"/"&amp;'FORMAT REKAP'!BF1615</f>
        <v>/</v>
      </c>
      <c r="P1678" s="394">
        <f>'FORMAT REKAP'!AW1615</f>
        <v>0</v>
      </c>
      <c r="Q1678" s="395" t="str">
        <f>'FORMAT REKAP'!BI1615</f>
        <v/>
      </c>
      <c r="R1678" s="394" t="str">
        <f>'FORMAT REKAP'!BJ1615</f>
        <v/>
      </c>
      <c r="S1678" s="393" t="str">
        <f>'FORMAT REKAP'!BK1615</f>
        <v/>
      </c>
    </row>
    <row r="1679" spans="3:19" x14ac:dyDescent="0.25">
      <c r="C1679" s="394" t="str">
        <f>'FORMAT REKAP'!H1616&amp;"/"&amp;'FORMAT REKAP'!I1616</f>
        <v>/</v>
      </c>
      <c r="D1679" s="394" t="str">
        <f>'FORMAT REKAP'!AH1616</f>
        <v/>
      </c>
      <c r="E1679" s="394" t="str">
        <f>'FORMAT REKAP'!AM1616</f>
        <v/>
      </c>
      <c r="F1679" s="395" t="str">
        <f>'FORMAT REKAP'!AN1616</f>
        <v/>
      </c>
      <c r="G1679" s="394" t="str">
        <f>'FORMAT REKAP'!AQ1616</f>
        <v/>
      </c>
      <c r="H1679" s="394">
        <f>'FORMAT REKAP'!AS1616</f>
        <v>0</v>
      </c>
      <c r="I1679" s="394">
        <f>'FORMAT REKAP'!AU1616</f>
        <v>0</v>
      </c>
      <c r="J1679" s="394">
        <f>'FORMAT REKAP'!AY1616</f>
        <v>0</v>
      </c>
      <c r="K1679" s="395">
        <f>'FORMAT REKAP'!BA1616</f>
        <v>0</v>
      </c>
      <c r="L1679" s="395" t="str">
        <f>'FORMAT REKAP'!BD1616</f>
        <v/>
      </c>
      <c r="M1679" s="394" t="str">
        <f>'FORMAT REKAP'!BE1616&amp;"/"&amp;'FORMAT REKAP'!BF1616</f>
        <v>/</v>
      </c>
      <c r="P1679" s="394">
        <f>'FORMAT REKAP'!AW1616</f>
        <v>0</v>
      </c>
      <c r="Q1679" s="395" t="str">
        <f>'FORMAT REKAP'!BI1616</f>
        <v/>
      </c>
      <c r="R1679" s="394" t="str">
        <f>'FORMAT REKAP'!BJ1616</f>
        <v/>
      </c>
      <c r="S1679" s="393" t="str">
        <f>'FORMAT REKAP'!BK1616</f>
        <v/>
      </c>
    </row>
    <row r="1680" spans="3:19" x14ac:dyDescent="0.25">
      <c r="C1680" s="394" t="str">
        <f>'FORMAT REKAP'!H1617&amp;"/"&amp;'FORMAT REKAP'!I1617</f>
        <v>/</v>
      </c>
      <c r="D1680" s="394" t="str">
        <f>'FORMAT REKAP'!AH1617</f>
        <v/>
      </c>
      <c r="E1680" s="394" t="str">
        <f>'FORMAT REKAP'!AM1617</f>
        <v/>
      </c>
      <c r="F1680" s="395" t="str">
        <f>'FORMAT REKAP'!AN1617</f>
        <v/>
      </c>
      <c r="G1680" s="394" t="str">
        <f>'FORMAT REKAP'!AQ1617</f>
        <v/>
      </c>
      <c r="H1680" s="394">
        <f>'FORMAT REKAP'!AS1617</f>
        <v>0</v>
      </c>
      <c r="I1680" s="394">
        <f>'FORMAT REKAP'!AU1617</f>
        <v>0</v>
      </c>
      <c r="J1680" s="394">
        <f>'FORMAT REKAP'!AY1617</f>
        <v>0</v>
      </c>
      <c r="K1680" s="395">
        <f>'FORMAT REKAP'!BA1617</f>
        <v>0</v>
      </c>
      <c r="L1680" s="395" t="str">
        <f>'FORMAT REKAP'!BD1617</f>
        <v/>
      </c>
      <c r="M1680" s="394" t="str">
        <f>'FORMAT REKAP'!BE1617&amp;"/"&amp;'FORMAT REKAP'!BF1617</f>
        <v>/</v>
      </c>
      <c r="P1680" s="394">
        <f>'FORMAT REKAP'!AW1617</f>
        <v>0</v>
      </c>
      <c r="Q1680" s="395" t="str">
        <f>'FORMAT REKAP'!BI1617</f>
        <v/>
      </c>
      <c r="R1680" s="394" t="str">
        <f>'FORMAT REKAP'!BJ1617</f>
        <v/>
      </c>
      <c r="S1680" s="393" t="str">
        <f>'FORMAT REKAP'!BK1617</f>
        <v/>
      </c>
    </row>
    <row r="1681" spans="3:19" x14ac:dyDescent="0.25">
      <c r="C1681" s="394" t="str">
        <f>'FORMAT REKAP'!H1618&amp;"/"&amp;'FORMAT REKAP'!I1618</f>
        <v>/</v>
      </c>
      <c r="D1681" s="394" t="str">
        <f>'FORMAT REKAP'!AH1618</f>
        <v/>
      </c>
      <c r="E1681" s="394" t="str">
        <f>'FORMAT REKAP'!AM1618</f>
        <v/>
      </c>
      <c r="F1681" s="395" t="str">
        <f>'FORMAT REKAP'!AN1618</f>
        <v/>
      </c>
      <c r="G1681" s="394" t="str">
        <f>'FORMAT REKAP'!AQ1618</f>
        <v/>
      </c>
      <c r="H1681" s="394">
        <f>'FORMAT REKAP'!AS1618</f>
        <v>0</v>
      </c>
      <c r="I1681" s="394">
        <f>'FORMAT REKAP'!AU1618</f>
        <v>0</v>
      </c>
      <c r="J1681" s="394">
        <f>'FORMAT REKAP'!AY1618</f>
        <v>0</v>
      </c>
      <c r="K1681" s="395">
        <f>'FORMAT REKAP'!BA1618</f>
        <v>0</v>
      </c>
      <c r="L1681" s="395" t="str">
        <f>'FORMAT REKAP'!BD1618</f>
        <v/>
      </c>
      <c r="M1681" s="394" t="str">
        <f>'FORMAT REKAP'!BE1618&amp;"/"&amp;'FORMAT REKAP'!BF1618</f>
        <v>/</v>
      </c>
      <c r="P1681" s="394">
        <f>'FORMAT REKAP'!AW1618</f>
        <v>0</v>
      </c>
      <c r="Q1681" s="395" t="str">
        <f>'FORMAT REKAP'!BI1618</f>
        <v/>
      </c>
      <c r="R1681" s="394" t="str">
        <f>'FORMAT REKAP'!BJ1618</f>
        <v/>
      </c>
      <c r="S1681" s="393" t="str">
        <f>'FORMAT REKAP'!BK1618</f>
        <v/>
      </c>
    </row>
    <row r="1682" spans="3:19" x14ac:dyDescent="0.25">
      <c r="C1682" s="394" t="str">
        <f>'FORMAT REKAP'!H1619&amp;"/"&amp;'FORMAT REKAP'!I1619</f>
        <v>/</v>
      </c>
      <c r="D1682" s="394" t="str">
        <f>'FORMAT REKAP'!AH1619</f>
        <v/>
      </c>
      <c r="E1682" s="394" t="str">
        <f>'FORMAT REKAP'!AM1619</f>
        <v/>
      </c>
      <c r="F1682" s="395" t="str">
        <f>'FORMAT REKAP'!AN1619</f>
        <v/>
      </c>
      <c r="G1682" s="394" t="str">
        <f>'FORMAT REKAP'!AQ1619</f>
        <v/>
      </c>
      <c r="H1682" s="394">
        <f>'FORMAT REKAP'!AS1619</f>
        <v>0</v>
      </c>
      <c r="I1682" s="394">
        <f>'FORMAT REKAP'!AU1619</f>
        <v>0</v>
      </c>
      <c r="J1682" s="394">
        <f>'FORMAT REKAP'!AY1619</f>
        <v>0</v>
      </c>
      <c r="K1682" s="395">
        <f>'FORMAT REKAP'!BA1619</f>
        <v>0</v>
      </c>
      <c r="L1682" s="395" t="str">
        <f>'FORMAT REKAP'!BD1619</f>
        <v/>
      </c>
      <c r="M1682" s="394" t="str">
        <f>'FORMAT REKAP'!BE1619&amp;"/"&amp;'FORMAT REKAP'!BF1619</f>
        <v>/</v>
      </c>
      <c r="P1682" s="394">
        <f>'FORMAT REKAP'!AW1619</f>
        <v>0</v>
      </c>
      <c r="Q1682" s="395" t="str">
        <f>'FORMAT REKAP'!BI1619</f>
        <v/>
      </c>
      <c r="R1682" s="394" t="str">
        <f>'FORMAT REKAP'!BJ1619</f>
        <v/>
      </c>
      <c r="S1682" s="393" t="str">
        <f>'FORMAT REKAP'!BK1619</f>
        <v/>
      </c>
    </row>
    <row r="1683" spans="3:19" x14ac:dyDescent="0.25">
      <c r="C1683" s="394" t="str">
        <f>'FORMAT REKAP'!H1620&amp;"/"&amp;'FORMAT REKAP'!I1620</f>
        <v>/</v>
      </c>
      <c r="D1683" s="394" t="str">
        <f>'FORMAT REKAP'!AH1620</f>
        <v/>
      </c>
      <c r="E1683" s="394" t="str">
        <f>'FORMAT REKAP'!AM1620</f>
        <v/>
      </c>
      <c r="F1683" s="395" t="str">
        <f>'FORMAT REKAP'!AN1620</f>
        <v/>
      </c>
      <c r="G1683" s="394" t="str">
        <f>'FORMAT REKAP'!AQ1620</f>
        <v/>
      </c>
      <c r="H1683" s="394">
        <f>'FORMAT REKAP'!AS1620</f>
        <v>0</v>
      </c>
      <c r="I1683" s="394">
        <f>'FORMAT REKAP'!AU1620</f>
        <v>0</v>
      </c>
      <c r="J1683" s="394">
        <f>'FORMAT REKAP'!AY1620</f>
        <v>0</v>
      </c>
      <c r="K1683" s="395">
        <f>'FORMAT REKAP'!BA1620</f>
        <v>0</v>
      </c>
      <c r="L1683" s="395" t="str">
        <f>'FORMAT REKAP'!BD1620</f>
        <v/>
      </c>
      <c r="M1683" s="394" t="str">
        <f>'FORMAT REKAP'!BE1620&amp;"/"&amp;'FORMAT REKAP'!BF1620</f>
        <v>/</v>
      </c>
      <c r="P1683" s="394">
        <f>'FORMAT REKAP'!AW1620</f>
        <v>0</v>
      </c>
      <c r="Q1683" s="395" t="str">
        <f>'FORMAT REKAP'!BI1620</f>
        <v/>
      </c>
      <c r="R1683" s="394" t="str">
        <f>'FORMAT REKAP'!BJ1620</f>
        <v/>
      </c>
      <c r="S1683" s="393" t="str">
        <f>'FORMAT REKAP'!BK1620</f>
        <v/>
      </c>
    </row>
    <row r="1684" spans="3:19" x14ac:dyDescent="0.25">
      <c r="C1684" s="394" t="str">
        <f>'FORMAT REKAP'!H1621&amp;"/"&amp;'FORMAT REKAP'!I1621</f>
        <v>/</v>
      </c>
      <c r="D1684" s="394" t="str">
        <f>'FORMAT REKAP'!AH1621</f>
        <v/>
      </c>
      <c r="E1684" s="394" t="str">
        <f>'FORMAT REKAP'!AM1621</f>
        <v/>
      </c>
      <c r="F1684" s="395" t="str">
        <f>'FORMAT REKAP'!AN1621</f>
        <v/>
      </c>
      <c r="G1684" s="394" t="str">
        <f>'FORMAT REKAP'!AQ1621</f>
        <v/>
      </c>
      <c r="H1684" s="394">
        <f>'FORMAT REKAP'!AS1621</f>
        <v>0</v>
      </c>
      <c r="I1684" s="394">
        <f>'FORMAT REKAP'!AU1621</f>
        <v>0</v>
      </c>
      <c r="J1684" s="394">
        <f>'FORMAT REKAP'!AY1621</f>
        <v>0</v>
      </c>
      <c r="K1684" s="395">
        <f>'FORMAT REKAP'!BA1621</f>
        <v>0</v>
      </c>
      <c r="L1684" s="395" t="str">
        <f>'FORMAT REKAP'!BD1621</f>
        <v/>
      </c>
      <c r="M1684" s="394" t="str">
        <f>'FORMAT REKAP'!BE1621&amp;"/"&amp;'FORMAT REKAP'!BF1621</f>
        <v>/</v>
      </c>
      <c r="P1684" s="394">
        <f>'FORMAT REKAP'!AW1621</f>
        <v>0</v>
      </c>
      <c r="Q1684" s="395" t="str">
        <f>'FORMAT REKAP'!BI1621</f>
        <v/>
      </c>
      <c r="R1684" s="394" t="str">
        <f>'FORMAT REKAP'!BJ1621</f>
        <v/>
      </c>
      <c r="S1684" s="393" t="str">
        <f>'FORMAT REKAP'!BK1621</f>
        <v/>
      </c>
    </row>
    <row r="1685" spans="3:19" x14ac:dyDescent="0.25">
      <c r="C1685" s="394" t="str">
        <f>'FORMAT REKAP'!H1622&amp;"/"&amp;'FORMAT REKAP'!I1622</f>
        <v>/</v>
      </c>
      <c r="D1685" s="394" t="str">
        <f>'FORMAT REKAP'!AH1622</f>
        <v/>
      </c>
      <c r="E1685" s="394" t="str">
        <f>'FORMAT REKAP'!AM1622</f>
        <v/>
      </c>
      <c r="F1685" s="395" t="str">
        <f>'FORMAT REKAP'!AN1622</f>
        <v/>
      </c>
      <c r="G1685" s="394" t="str">
        <f>'FORMAT REKAP'!AQ1622</f>
        <v/>
      </c>
      <c r="H1685" s="394">
        <f>'FORMAT REKAP'!AS1622</f>
        <v>0</v>
      </c>
      <c r="I1685" s="394">
        <f>'FORMAT REKAP'!AU1622</f>
        <v>0</v>
      </c>
      <c r="J1685" s="394">
        <f>'FORMAT REKAP'!AY1622</f>
        <v>0</v>
      </c>
      <c r="K1685" s="395">
        <f>'FORMAT REKAP'!BA1622</f>
        <v>0</v>
      </c>
      <c r="L1685" s="395" t="str">
        <f>'FORMAT REKAP'!BD1622</f>
        <v/>
      </c>
      <c r="M1685" s="394" t="str">
        <f>'FORMAT REKAP'!BE1622&amp;"/"&amp;'FORMAT REKAP'!BF1622</f>
        <v>/</v>
      </c>
      <c r="P1685" s="394">
        <f>'FORMAT REKAP'!AW1622</f>
        <v>0</v>
      </c>
      <c r="Q1685" s="395" t="str">
        <f>'FORMAT REKAP'!BI1622</f>
        <v/>
      </c>
      <c r="R1685" s="394" t="str">
        <f>'FORMAT REKAP'!BJ1622</f>
        <v/>
      </c>
      <c r="S1685" s="393" t="str">
        <f>'FORMAT REKAP'!BK1622</f>
        <v/>
      </c>
    </row>
    <row r="1686" spans="3:19" x14ac:dyDescent="0.25">
      <c r="C1686" s="394" t="str">
        <f>'FORMAT REKAP'!H1623&amp;"/"&amp;'FORMAT REKAP'!I1623</f>
        <v>/</v>
      </c>
      <c r="D1686" s="394" t="str">
        <f>'FORMAT REKAP'!AH1623</f>
        <v/>
      </c>
      <c r="E1686" s="394" t="str">
        <f>'FORMAT REKAP'!AM1623</f>
        <v/>
      </c>
      <c r="F1686" s="395" t="str">
        <f>'FORMAT REKAP'!AN1623</f>
        <v/>
      </c>
      <c r="G1686" s="394" t="str">
        <f>'FORMAT REKAP'!AQ1623</f>
        <v/>
      </c>
      <c r="H1686" s="394">
        <f>'FORMAT REKAP'!AS1623</f>
        <v>0</v>
      </c>
      <c r="I1686" s="394">
        <f>'FORMAT REKAP'!AU1623</f>
        <v>0</v>
      </c>
      <c r="J1686" s="394">
        <f>'FORMAT REKAP'!AY1623</f>
        <v>0</v>
      </c>
      <c r="K1686" s="395">
        <f>'FORMAT REKAP'!BA1623</f>
        <v>0</v>
      </c>
      <c r="L1686" s="395" t="str">
        <f>'FORMAT REKAP'!BD1623</f>
        <v/>
      </c>
      <c r="M1686" s="394" t="str">
        <f>'FORMAT REKAP'!BE1623&amp;"/"&amp;'FORMAT REKAP'!BF1623</f>
        <v>/</v>
      </c>
      <c r="P1686" s="394">
        <f>'FORMAT REKAP'!AW1623</f>
        <v>0</v>
      </c>
      <c r="Q1686" s="395" t="str">
        <f>'FORMAT REKAP'!BI1623</f>
        <v/>
      </c>
      <c r="R1686" s="394" t="str">
        <f>'FORMAT REKAP'!BJ1623</f>
        <v/>
      </c>
      <c r="S1686" s="393" t="str">
        <f>'FORMAT REKAP'!BK1623</f>
        <v/>
      </c>
    </row>
    <row r="1687" spans="3:19" x14ac:dyDescent="0.25">
      <c r="C1687" s="394" t="str">
        <f>'FORMAT REKAP'!H1624&amp;"/"&amp;'FORMAT REKAP'!I1624</f>
        <v>/</v>
      </c>
      <c r="D1687" s="394" t="str">
        <f>'FORMAT REKAP'!AH1624</f>
        <v/>
      </c>
      <c r="E1687" s="394" t="str">
        <f>'FORMAT REKAP'!AM1624</f>
        <v/>
      </c>
      <c r="F1687" s="395" t="str">
        <f>'FORMAT REKAP'!AN1624</f>
        <v/>
      </c>
      <c r="G1687" s="394" t="str">
        <f>'FORMAT REKAP'!AQ1624</f>
        <v/>
      </c>
      <c r="H1687" s="394">
        <f>'FORMAT REKAP'!AS1624</f>
        <v>0</v>
      </c>
      <c r="I1687" s="394">
        <f>'FORMAT REKAP'!AU1624</f>
        <v>0</v>
      </c>
      <c r="J1687" s="394">
        <f>'FORMAT REKAP'!AY1624</f>
        <v>0</v>
      </c>
      <c r="K1687" s="395">
        <f>'FORMAT REKAP'!BA1624</f>
        <v>0</v>
      </c>
      <c r="L1687" s="395" t="str">
        <f>'FORMAT REKAP'!BD1624</f>
        <v/>
      </c>
      <c r="M1687" s="394" t="str">
        <f>'FORMAT REKAP'!BE1624&amp;"/"&amp;'FORMAT REKAP'!BF1624</f>
        <v>/</v>
      </c>
      <c r="P1687" s="394">
        <f>'FORMAT REKAP'!AW1624</f>
        <v>0</v>
      </c>
      <c r="Q1687" s="395" t="str">
        <f>'FORMAT REKAP'!BI1624</f>
        <v/>
      </c>
      <c r="R1687" s="394" t="str">
        <f>'FORMAT REKAP'!BJ1624</f>
        <v/>
      </c>
      <c r="S1687" s="393" t="str">
        <f>'FORMAT REKAP'!BK1624</f>
        <v/>
      </c>
    </row>
    <row r="1688" spans="3:19" x14ac:dyDescent="0.25">
      <c r="C1688" s="394" t="str">
        <f>'FORMAT REKAP'!H1625&amp;"/"&amp;'FORMAT REKAP'!I1625</f>
        <v>/</v>
      </c>
      <c r="D1688" s="394" t="str">
        <f>'FORMAT REKAP'!AH1625</f>
        <v/>
      </c>
      <c r="E1688" s="394" t="str">
        <f>'FORMAT REKAP'!AM1625</f>
        <v/>
      </c>
      <c r="F1688" s="395" t="str">
        <f>'FORMAT REKAP'!AN1625</f>
        <v/>
      </c>
      <c r="G1688" s="394" t="str">
        <f>'FORMAT REKAP'!AQ1625</f>
        <v/>
      </c>
      <c r="H1688" s="394">
        <f>'FORMAT REKAP'!AS1625</f>
        <v>0</v>
      </c>
      <c r="I1688" s="394">
        <f>'FORMAT REKAP'!AU1625</f>
        <v>0</v>
      </c>
      <c r="J1688" s="394">
        <f>'FORMAT REKAP'!AY1625</f>
        <v>0</v>
      </c>
      <c r="K1688" s="395">
        <f>'FORMAT REKAP'!BA1625</f>
        <v>0</v>
      </c>
      <c r="L1688" s="395" t="str">
        <f>'FORMAT REKAP'!BD1625</f>
        <v/>
      </c>
      <c r="M1688" s="394" t="str">
        <f>'FORMAT REKAP'!BE1625&amp;"/"&amp;'FORMAT REKAP'!BF1625</f>
        <v>/</v>
      </c>
      <c r="P1688" s="394">
        <f>'FORMAT REKAP'!AW1625</f>
        <v>0</v>
      </c>
      <c r="Q1688" s="395" t="str">
        <f>'FORMAT REKAP'!BI1625</f>
        <v/>
      </c>
      <c r="R1688" s="394" t="str">
        <f>'FORMAT REKAP'!BJ1625</f>
        <v/>
      </c>
      <c r="S1688" s="393" t="str">
        <f>'FORMAT REKAP'!BK1625</f>
        <v/>
      </c>
    </row>
    <row r="1689" spans="3:19" x14ac:dyDescent="0.25">
      <c r="C1689" s="394" t="str">
        <f>'FORMAT REKAP'!H1626&amp;"/"&amp;'FORMAT REKAP'!I1626</f>
        <v>/</v>
      </c>
      <c r="D1689" s="394" t="str">
        <f>'FORMAT REKAP'!AH1626</f>
        <v/>
      </c>
      <c r="E1689" s="394" t="str">
        <f>'FORMAT REKAP'!AM1626</f>
        <v/>
      </c>
      <c r="F1689" s="395" t="str">
        <f>'FORMAT REKAP'!AN1626</f>
        <v/>
      </c>
      <c r="G1689" s="394" t="str">
        <f>'FORMAT REKAP'!AQ1626</f>
        <v/>
      </c>
      <c r="H1689" s="394">
        <f>'FORMAT REKAP'!AS1626</f>
        <v>0</v>
      </c>
      <c r="I1689" s="394">
        <f>'FORMAT REKAP'!AU1626</f>
        <v>0</v>
      </c>
      <c r="J1689" s="394">
        <f>'FORMAT REKAP'!AY1626</f>
        <v>0</v>
      </c>
      <c r="K1689" s="395">
        <f>'FORMAT REKAP'!BA1626</f>
        <v>0</v>
      </c>
      <c r="L1689" s="395" t="str">
        <f>'FORMAT REKAP'!BD1626</f>
        <v/>
      </c>
      <c r="M1689" s="394" t="str">
        <f>'FORMAT REKAP'!BE1626&amp;"/"&amp;'FORMAT REKAP'!BF1626</f>
        <v>/</v>
      </c>
      <c r="P1689" s="394">
        <f>'FORMAT REKAP'!AW1626</f>
        <v>0</v>
      </c>
      <c r="Q1689" s="395" t="str">
        <f>'FORMAT REKAP'!BI1626</f>
        <v/>
      </c>
      <c r="R1689" s="394" t="str">
        <f>'FORMAT REKAP'!BJ1626</f>
        <v/>
      </c>
      <c r="S1689" s="393" t="str">
        <f>'FORMAT REKAP'!BK1626</f>
        <v/>
      </c>
    </row>
    <row r="1690" spans="3:19" x14ac:dyDescent="0.25">
      <c r="C1690" s="394" t="str">
        <f>'FORMAT REKAP'!H1627&amp;"/"&amp;'FORMAT REKAP'!I1627</f>
        <v>/</v>
      </c>
      <c r="D1690" s="394" t="str">
        <f>'FORMAT REKAP'!AH1627</f>
        <v/>
      </c>
      <c r="E1690" s="394" t="str">
        <f>'FORMAT REKAP'!AM1627</f>
        <v/>
      </c>
      <c r="F1690" s="395" t="str">
        <f>'FORMAT REKAP'!AN1627</f>
        <v/>
      </c>
      <c r="G1690" s="394" t="str">
        <f>'FORMAT REKAP'!AQ1627</f>
        <v/>
      </c>
      <c r="H1690" s="394">
        <f>'FORMAT REKAP'!AS1627</f>
        <v>0</v>
      </c>
      <c r="I1690" s="394">
        <f>'FORMAT REKAP'!AU1627</f>
        <v>0</v>
      </c>
      <c r="J1690" s="394">
        <f>'FORMAT REKAP'!AY1627</f>
        <v>0</v>
      </c>
      <c r="K1690" s="395">
        <f>'FORMAT REKAP'!BA1627</f>
        <v>0</v>
      </c>
      <c r="L1690" s="395" t="str">
        <f>'FORMAT REKAP'!BD1627</f>
        <v/>
      </c>
      <c r="M1690" s="394" t="str">
        <f>'FORMAT REKAP'!BE1627&amp;"/"&amp;'FORMAT REKAP'!BF1627</f>
        <v>/</v>
      </c>
      <c r="P1690" s="394">
        <f>'FORMAT REKAP'!AW1627</f>
        <v>0</v>
      </c>
      <c r="Q1690" s="395" t="str">
        <f>'FORMAT REKAP'!BI1627</f>
        <v/>
      </c>
      <c r="R1690" s="394" t="str">
        <f>'FORMAT REKAP'!BJ1627</f>
        <v/>
      </c>
      <c r="S1690" s="393" t="str">
        <f>'FORMAT REKAP'!BK1627</f>
        <v/>
      </c>
    </row>
    <row r="1691" spans="3:19" x14ac:dyDescent="0.25">
      <c r="C1691" s="394" t="str">
        <f>'FORMAT REKAP'!H1628&amp;"/"&amp;'FORMAT REKAP'!I1628</f>
        <v>/</v>
      </c>
      <c r="D1691" s="394" t="str">
        <f>'FORMAT REKAP'!AH1628</f>
        <v/>
      </c>
      <c r="E1691" s="394" t="str">
        <f>'FORMAT REKAP'!AM1628</f>
        <v/>
      </c>
      <c r="F1691" s="395" t="str">
        <f>'FORMAT REKAP'!AN1628</f>
        <v/>
      </c>
      <c r="G1691" s="394" t="str">
        <f>'FORMAT REKAP'!AQ1628</f>
        <v/>
      </c>
      <c r="H1691" s="394">
        <f>'FORMAT REKAP'!AS1628</f>
        <v>0</v>
      </c>
      <c r="I1691" s="394">
        <f>'FORMAT REKAP'!AU1628</f>
        <v>0</v>
      </c>
      <c r="J1691" s="394">
        <f>'FORMAT REKAP'!AY1628</f>
        <v>0</v>
      </c>
      <c r="K1691" s="395">
        <f>'FORMAT REKAP'!BA1628</f>
        <v>0</v>
      </c>
      <c r="L1691" s="395" t="str">
        <f>'FORMAT REKAP'!BD1628</f>
        <v/>
      </c>
      <c r="M1691" s="394" t="str">
        <f>'FORMAT REKAP'!BE1628&amp;"/"&amp;'FORMAT REKAP'!BF1628</f>
        <v>/</v>
      </c>
      <c r="P1691" s="394">
        <f>'FORMAT REKAP'!AW1628</f>
        <v>0</v>
      </c>
      <c r="Q1691" s="395" t="str">
        <f>'FORMAT REKAP'!BI1628</f>
        <v/>
      </c>
      <c r="R1691" s="394" t="str">
        <f>'FORMAT REKAP'!BJ1628</f>
        <v/>
      </c>
      <c r="S1691" s="393" t="str">
        <f>'FORMAT REKAP'!BK1628</f>
        <v/>
      </c>
    </row>
    <row r="1692" spans="3:19" x14ac:dyDescent="0.25">
      <c r="C1692" s="394" t="str">
        <f>'FORMAT REKAP'!H1629&amp;"/"&amp;'FORMAT REKAP'!I1629</f>
        <v>/</v>
      </c>
      <c r="D1692" s="394" t="str">
        <f>'FORMAT REKAP'!AH1629</f>
        <v/>
      </c>
      <c r="E1692" s="394" t="str">
        <f>'FORMAT REKAP'!AM1629</f>
        <v/>
      </c>
      <c r="F1692" s="395" t="str">
        <f>'FORMAT REKAP'!AN1629</f>
        <v/>
      </c>
      <c r="G1692" s="394" t="str">
        <f>'FORMAT REKAP'!AQ1629</f>
        <v/>
      </c>
      <c r="H1692" s="394">
        <f>'FORMAT REKAP'!AS1629</f>
        <v>0</v>
      </c>
      <c r="I1692" s="394">
        <f>'FORMAT REKAP'!AU1629</f>
        <v>0</v>
      </c>
      <c r="J1692" s="394">
        <f>'FORMAT REKAP'!AY1629</f>
        <v>0</v>
      </c>
      <c r="K1692" s="395">
        <f>'FORMAT REKAP'!BA1629</f>
        <v>0</v>
      </c>
      <c r="L1692" s="395" t="str">
        <f>'FORMAT REKAP'!BD1629</f>
        <v/>
      </c>
      <c r="M1692" s="394" t="str">
        <f>'FORMAT REKAP'!BE1629&amp;"/"&amp;'FORMAT REKAP'!BF1629</f>
        <v>/</v>
      </c>
      <c r="P1692" s="394">
        <f>'FORMAT REKAP'!AW1629</f>
        <v>0</v>
      </c>
      <c r="Q1692" s="395" t="str">
        <f>'FORMAT REKAP'!BI1629</f>
        <v/>
      </c>
      <c r="R1692" s="394" t="str">
        <f>'FORMAT REKAP'!BJ1629</f>
        <v/>
      </c>
      <c r="S1692" s="393" t="str">
        <f>'FORMAT REKAP'!BK1629</f>
        <v/>
      </c>
    </row>
    <row r="1693" spans="3:19" x14ac:dyDescent="0.25">
      <c r="C1693" s="394" t="str">
        <f>'FORMAT REKAP'!H1630&amp;"/"&amp;'FORMAT REKAP'!I1630</f>
        <v>/</v>
      </c>
      <c r="D1693" s="394" t="str">
        <f>'FORMAT REKAP'!AH1630</f>
        <v/>
      </c>
      <c r="E1693" s="394" t="str">
        <f>'FORMAT REKAP'!AM1630</f>
        <v/>
      </c>
      <c r="F1693" s="395" t="str">
        <f>'FORMAT REKAP'!AN1630</f>
        <v/>
      </c>
      <c r="G1693" s="394" t="str">
        <f>'FORMAT REKAP'!AQ1630</f>
        <v/>
      </c>
      <c r="H1693" s="394">
        <f>'FORMAT REKAP'!AS1630</f>
        <v>0</v>
      </c>
      <c r="I1693" s="394">
        <f>'FORMAT REKAP'!AU1630</f>
        <v>0</v>
      </c>
      <c r="J1693" s="394">
        <f>'FORMAT REKAP'!AY1630</f>
        <v>0</v>
      </c>
      <c r="K1693" s="395">
        <f>'FORMAT REKAP'!BA1630</f>
        <v>0</v>
      </c>
      <c r="L1693" s="395" t="str">
        <f>'FORMAT REKAP'!BD1630</f>
        <v/>
      </c>
      <c r="M1693" s="394" t="str">
        <f>'FORMAT REKAP'!BE1630&amp;"/"&amp;'FORMAT REKAP'!BF1630</f>
        <v>/</v>
      </c>
      <c r="P1693" s="394">
        <f>'FORMAT REKAP'!AW1630</f>
        <v>0</v>
      </c>
      <c r="Q1693" s="395" t="str">
        <f>'FORMAT REKAP'!BI1630</f>
        <v/>
      </c>
      <c r="R1693" s="394" t="str">
        <f>'FORMAT REKAP'!BJ1630</f>
        <v/>
      </c>
      <c r="S1693" s="393" t="str">
        <f>'FORMAT REKAP'!BK1630</f>
        <v/>
      </c>
    </row>
    <row r="1694" spans="3:19" x14ac:dyDescent="0.25">
      <c r="C1694" s="394" t="str">
        <f>'FORMAT REKAP'!H1631&amp;"/"&amp;'FORMAT REKAP'!I1631</f>
        <v>/</v>
      </c>
      <c r="D1694" s="394" t="str">
        <f>'FORMAT REKAP'!AH1631</f>
        <v/>
      </c>
      <c r="E1694" s="394" t="str">
        <f>'FORMAT REKAP'!AM1631</f>
        <v/>
      </c>
      <c r="F1694" s="395" t="str">
        <f>'FORMAT REKAP'!AN1631</f>
        <v/>
      </c>
      <c r="G1694" s="394" t="str">
        <f>'FORMAT REKAP'!AQ1631</f>
        <v/>
      </c>
      <c r="H1694" s="394">
        <f>'FORMAT REKAP'!AS1631</f>
        <v>0</v>
      </c>
      <c r="I1694" s="394">
        <f>'FORMAT REKAP'!AU1631</f>
        <v>0</v>
      </c>
      <c r="J1694" s="394">
        <f>'FORMAT REKAP'!AY1631</f>
        <v>0</v>
      </c>
      <c r="K1694" s="395">
        <f>'FORMAT REKAP'!BA1631</f>
        <v>0</v>
      </c>
      <c r="L1694" s="395" t="str">
        <f>'FORMAT REKAP'!BD1631</f>
        <v/>
      </c>
      <c r="M1694" s="394" t="str">
        <f>'FORMAT REKAP'!BE1631&amp;"/"&amp;'FORMAT REKAP'!BF1631</f>
        <v>/</v>
      </c>
      <c r="P1694" s="394">
        <f>'FORMAT REKAP'!AW1631</f>
        <v>0</v>
      </c>
      <c r="Q1694" s="395" t="str">
        <f>'FORMAT REKAP'!BI1631</f>
        <v/>
      </c>
      <c r="R1694" s="394" t="str">
        <f>'FORMAT REKAP'!BJ1631</f>
        <v/>
      </c>
      <c r="S1694" s="393" t="str">
        <f>'FORMAT REKAP'!BK1631</f>
        <v/>
      </c>
    </row>
    <row r="1695" spans="3:19" x14ac:dyDescent="0.25">
      <c r="C1695" s="394" t="str">
        <f>'FORMAT REKAP'!H1632&amp;"/"&amp;'FORMAT REKAP'!I1632</f>
        <v>/</v>
      </c>
      <c r="D1695" s="394" t="str">
        <f>'FORMAT REKAP'!AH1632</f>
        <v/>
      </c>
      <c r="E1695" s="394" t="str">
        <f>'FORMAT REKAP'!AM1632</f>
        <v/>
      </c>
      <c r="F1695" s="395" t="str">
        <f>'FORMAT REKAP'!AN1632</f>
        <v/>
      </c>
      <c r="G1695" s="394" t="str">
        <f>'FORMAT REKAP'!AQ1632</f>
        <v/>
      </c>
      <c r="H1695" s="394">
        <f>'FORMAT REKAP'!AS1632</f>
        <v>0</v>
      </c>
      <c r="I1695" s="394">
        <f>'FORMAT REKAP'!AU1632</f>
        <v>0</v>
      </c>
      <c r="J1695" s="394">
        <f>'FORMAT REKAP'!AY1632</f>
        <v>0</v>
      </c>
      <c r="K1695" s="395">
        <f>'FORMAT REKAP'!BA1632</f>
        <v>0</v>
      </c>
      <c r="L1695" s="395" t="str">
        <f>'FORMAT REKAP'!BD1632</f>
        <v/>
      </c>
      <c r="M1695" s="394" t="str">
        <f>'FORMAT REKAP'!BE1632&amp;"/"&amp;'FORMAT REKAP'!BF1632</f>
        <v>/</v>
      </c>
      <c r="P1695" s="394">
        <f>'FORMAT REKAP'!AW1632</f>
        <v>0</v>
      </c>
      <c r="Q1695" s="395" t="str">
        <f>'FORMAT REKAP'!BI1632</f>
        <v/>
      </c>
      <c r="R1695" s="394" t="str">
        <f>'FORMAT REKAP'!BJ1632</f>
        <v/>
      </c>
      <c r="S1695" s="393" t="str">
        <f>'FORMAT REKAP'!BK1632</f>
        <v/>
      </c>
    </row>
    <row r="1696" spans="3:19" x14ac:dyDescent="0.25">
      <c r="C1696" s="394" t="str">
        <f>'FORMAT REKAP'!H1633&amp;"/"&amp;'FORMAT REKAP'!I1633</f>
        <v>/</v>
      </c>
      <c r="D1696" s="394">
        <f>'FORMAT REKAP'!AH1633</f>
        <v>0</v>
      </c>
      <c r="E1696" s="394">
        <f>'FORMAT REKAP'!AM1633</f>
        <v>0</v>
      </c>
      <c r="F1696" s="395">
        <f>'FORMAT REKAP'!AN1633</f>
        <v>0</v>
      </c>
      <c r="G1696" s="394">
        <f>'FORMAT REKAP'!AQ1633</f>
        <v>0</v>
      </c>
      <c r="H1696" s="394">
        <f>'FORMAT REKAP'!AS1633</f>
        <v>0</v>
      </c>
      <c r="I1696" s="394">
        <f>'FORMAT REKAP'!AU1633</f>
        <v>0</v>
      </c>
      <c r="J1696" s="394">
        <f>'FORMAT REKAP'!AY1633</f>
        <v>0</v>
      </c>
      <c r="K1696" s="395">
        <f>'FORMAT REKAP'!BA1633</f>
        <v>0</v>
      </c>
      <c r="L1696" s="395">
        <f>'FORMAT REKAP'!BD1633</f>
        <v>0</v>
      </c>
      <c r="M1696" s="394" t="str">
        <f>'FORMAT REKAP'!BE1633&amp;"/"&amp;'FORMAT REKAP'!BF1633</f>
        <v>/</v>
      </c>
      <c r="P1696" s="394">
        <f>'FORMAT REKAP'!AW1633</f>
        <v>0</v>
      </c>
      <c r="Q1696" s="395">
        <f>'FORMAT REKAP'!BI1633</f>
        <v>0</v>
      </c>
      <c r="R1696" s="394">
        <f>'FORMAT REKAP'!BJ1633</f>
        <v>0</v>
      </c>
      <c r="S1696" s="393">
        <f>'FORMAT REKAP'!BK1633</f>
        <v>0</v>
      </c>
    </row>
    <row r="1697" spans="3:19" x14ac:dyDescent="0.25">
      <c r="C1697" s="394" t="str">
        <f>'FORMAT REKAP'!H1634&amp;"/"&amp;'FORMAT REKAP'!I1634</f>
        <v>/</v>
      </c>
      <c r="D1697" s="394">
        <f>'FORMAT REKAP'!AH1634</f>
        <v>0</v>
      </c>
      <c r="E1697" s="394">
        <f>'FORMAT REKAP'!AM1634</f>
        <v>0</v>
      </c>
      <c r="F1697" s="395">
        <f>'FORMAT REKAP'!AN1634</f>
        <v>0</v>
      </c>
      <c r="G1697" s="394">
        <f>'FORMAT REKAP'!AQ1634</f>
        <v>0</v>
      </c>
      <c r="H1697" s="394">
        <f>'FORMAT REKAP'!AS1634</f>
        <v>0</v>
      </c>
      <c r="I1697" s="394">
        <f>'FORMAT REKAP'!AU1634</f>
        <v>0</v>
      </c>
      <c r="J1697" s="394">
        <f>'FORMAT REKAP'!AY1634</f>
        <v>0</v>
      </c>
      <c r="K1697" s="395">
        <f>'FORMAT REKAP'!BA1634</f>
        <v>0</v>
      </c>
      <c r="L1697" s="395">
        <f>'FORMAT REKAP'!BD1634</f>
        <v>0</v>
      </c>
      <c r="M1697" s="394" t="str">
        <f>'FORMAT REKAP'!BE1634&amp;"/"&amp;'FORMAT REKAP'!BF1634</f>
        <v>/</v>
      </c>
      <c r="P1697" s="394">
        <f>'FORMAT REKAP'!AW1634</f>
        <v>0</v>
      </c>
      <c r="Q1697" s="395">
        <f>'FORMAT REKAP'!BI1634</f>
        <v>0</v>
      </c>
      <c r="R1697" s="394">
        <f>'FORMAT REKAP'!BJ1634</f>
        <v>0</v>
      </c>
      <c r="S1697" s="393">
        <f>'FORMAT REKAP'!BK1634</f>
        <v>0</v>
      </c>
    </row>
    <row r="1698" spans="3:19" x14ac:dyDescent="0.25">
      <c r="C1698" s="394" t="str">
        <f>'FORMAT REKAP'!H1635&amp;"/"&amp;'FORMAT REKAP'!I1635</f>
        <v>/</v>
      </c>
      <c r="D1698" s="394">
        <f>'FORMAT REKAP'!AH1635</f>
        <v>0</v>
      </c>
      <c r="E1698" s="394">
        <f>'FORMAT REKAP'!AM1635</f>
        <v>0</v>
      </c>
      <c r="F1698" s="395">
        <f>'FORMAT REKAP'!AN1635</f>
        <v>0</v>
      </c>
      <c r="G1698" s="394">
        <f>'FORMAT REKAP'!AQ1635</f>
        <v>0</v>
      </c>
      <c r="H1698" s="394">
        <f>'FORMAT REKAP'!AS1635</f>
        <v>0</v>
      </c>
      <c r="I1698" s="394">
        <f>'FORMAT REKAP'!AU1635</f>
        <v>0</v>
      </c>
      <c r="J1698" s="394">
        <f>'FORMAT REKAP'!AY1635</f>
        <v>0</v>
      </c>
      <c r="K1698" s="395">
        <f>'FORMAT REKAP'!BA1635</f>
        <v>0</v>
      </c>
      <c r="L1698" s="395">
        <f>'FORMAT REKAP'!BD1635</f>
        <v>0</v>
      </c>
      <c r="M1698" s="394" t="str">
        <f>'FORMAT REKAP'!BE1635&amp;"/"&amp;'FORMAT REKAP'!BF1635</f>
        <v>/</v>
      </c>
      <c r="P1698" s="394">
        <f>'FORMAT REKAP'!AW1635</f>
        <v>0</v>
      </c>
      <c r="Q1698" s="395">
        <f>'FORMAT REKAP'!BI1635</f>
        <v>0</v>
      </c>
      <c r="R1698" s="394">
        <f>'FORMAT REKAP'!BJ1635</f>
        <v>0</v>
      </c>
      <c r="S1698" s="393">
        <f>'FORMAT REKAP'!BK1635</f>
        <v>0</v>
      </c>
    </row>
    <row r="1699" spans="3:19" x14ac:dyDescent="0.25">
      <c r="C1699" s="394" t="e">
        <f>'FORMAT REKAP'!H1636&amp;"/"&amp;'FORMAT REKAP'!#REF!</f>
        <v>#REF!</v>
      </c>
      <c r="D1699" s="394">
        <f>'FORMAT REKAP'!AH1636</f>
        <v>0</v>
      </c>
      <c r="E1699" s="394">
        <f>'FORMAT REKAP'!AM1636</f>
        <v>0</v>
      </c>
      <c r="F1699" s="395">
        <f>'FORMAT REKAP'!AN1636</f>
        <v>0</v>
      </c>
      <c r="G1699" s="394">
        <f>'FORMAT REKAP'!AQ1636</f>
        <v>0</v>
      </c>
      <c r="H1699" s="394">
        <f>'FORMAT REKAP'!AS1636</f>
        <v>0</v>
      </c>
      <c r="I1699" s="394">
        <f>'FORMAT REKAP'!AU1636</f>
        <v>0</v>
      </c>
      <c r="J1699" s="394">
        <f>'FORMAT REKAP'!AY1636</f>
        <v>0</v>
      </c>
      <c r="K1699" s="395">
        <f>'FORMAT REKAP'!BA1636</f>
        <v>0</v>
      </c>
      <c r="L1699" s="395">
        <f>'FORMAT REKAP'!BD1636</f>
        <v>0</v>
      </c>
      <c r="M1699" s="394" t="str">
        <f>'FORMAT REKAP'!BE1636&amp;"/"&amp;'FORMAT REKAP'!BF1636</f>
        <v>/</v>
      </c>
      <c r="P1699" s="394">
        <f>'FORMAT REKAP'!AW1636</f>
        <v>0</v>
      </c>
      <c r="Q1699" s="395">
        <f>'FORMAT REKAP'!BI1636</f>
        <v>0</v>
      </c>
      <c r="R1699" s="394">
        <f>'FORMAT REKAP'!BJ1636</f>
        <v>0</v>
      </c>
      <c r="S1699" s="393">
        <f>'FORMAT REKAP'!BK1636</f>
        <v>0</v>
      </c>
    </row>
    <row r="1700" spans="3:19" x14ac:dyDescent="0.25">
      <c r="C1700" s="394" t="e">
        <f>'FORMAT REKAP'!H1637&amp;"/"&amp;'FORMAT REKAP'!#REF!</f>
        <v>#REF!</v>
      </c>
      <c r="D1700" s="394">
        <f>'FORMAT REKAP'!AH1637</f>
        <v>0</v>
      </c>
      <c r="E1700" s="394">
        <f>'FORMAT REKAP'!AM1637</f>
        <v>0</v>
      </c>
      <c r="F1700" s="395">
        <f>'FORMAT REKAP'!AN1637</f>
        <v>0</v>
      </c>
      <c r="G1700" s="394">
        <f>'FORMAT REKAP'!AQ1637</f>
        <v>0</v>
      </c>
      <c r="H1700" s="394">
        <f>'FORMAT REKAP'!AS1637</f>
        <v>0</v>
      </c>
      <c r="I1700" s="394">
        <f>'FORMAT REKAP'!AU1637</f>
        <v>0</v>
      </c>
      <c r="J1700" s="394">
        <f>'FORMAT REKAP'!AY1637</f>
        <v>0</v>
      </c>
      <c r="K1700" s="395">
        <f>'FORMAT REKAP'!BA1637</f>
        <v>0</v>
      </c>
      <c r="L1700" s="395">
        <f>'FORMAT REKAP'!BD1637</f>
        <v>0</v>
      </c>
      <c r="M1700" s="394" t="str">
        <f>'FORMAT REKAP'!BE1637&amp;"/"&amp;'FORMAT REKAP'!BF1637</f>
        <v>/</v>
      </c>
      <c r="P1700" s="394">
        <f>'FORMAT REKAP'!AW1637</f>
        <v>0</v>
      </c>
      <c r="Q1700" s="395">
        <f>'FORMAT REKAP'!BI1637</f>
        <v>0</v>
      </c>
      <c r="R1700" s="394">
        <f>'FORMAT REKAP'!BJ1637</f>
        <v>0</v>
      </c>
      <c r="S1700" s="393">
        <f>'FORMAT REKAP'!BK1637</f>
        <v>0</v>
      </c>
    </row>
    <row r="1701" spans="3:19" x14ac:dyDescent="0.25">
      <c r="C1701" s="394" t="e">
        <f>'FORMAT REKAP'!H1638&amp;"/"&amp;'FORMAT REKAP'!#REF!</f>
        <v>#REF!</v>
      </c>
      <c r="D1701" s="394">
        <f>'FORMAT REKAP'!AH1638</f>
        <v>0</v>
      </c>
      <c r="E1701" s="394">
        <f>'FORMAT REKAP'!AM1638</f>
        <v>0</v>
      </c>
      <c r="F1701" s="395">
        <f>'FORMAT REKAP'!AN1638</f>
        <v>0</v>
      </c>
      <c r="G1701" s="394">
        <f>'FORMAT REKAP'!AQ1638</f>
        <v>0</v>
      </c>
      <c r="H1701" s="394">
        <f>'FORMAT REKAP'!AS1638</f>
        <v>0</v>
      </c>
      <c r="I1701" s="394">
        <f>'FORMAT REKAP'!AU1638</f>
        <v>0</v>
      </c>
      <c r="J1701" s="394">
        <f>'FORMAT REKAP'!AY1638</f>
        <v>0</v>
      </c>
      <c r="K1701" s="395">
        <f>'FORMAT REKAP'!BA1638</f>
        <v>0</v>
      </c>
      <c r="L1701" s="395">
        <f>'FORMAT REKAP'!BD1638</f>
        <v>0</v>
      </c>
      <c r="M1701" s="394" t="str">
        <f>'FORMAT REKAP'!BE1638&amp;"/"&amp;'FORMAT REKAP'!BF1638</f>
        <v>/</v>
      </c>
      <c r="P1701" s="394">
        <f>'FORMAT REKAP'!AW1638</f>
        <v>0</v>
      </c>
      <c r="Q1701" s="395">
        <f>'FORMAT REKAP'!BI1638</f>
        <v>0</v>
      </c>
      <c r="R1701" s="394">
        <f>'FORMAT REKAP'!BJ1638</f>
        <v>0</v>
      </c>
      <c r="S1701" s="393">
        <f>'FORMAT REKAP'!BK1638</f>
        <v>0</v>
      </c>
    </row>
    <row r="1702" spans="3:19" x14ac:dyDescent="0.25">
      <c r="C1702" s="394" t="str">
        <f>'FORMAT REKAP'!H1639&amp;"/"&amp;'FORMAT REKAP'!I1639</f>
        <v>/</v>
      </c>
      <c r="D1702" s="394">
        <f>'FORMAT REKAP'!AH1639</f>
        <v>0</v>
      </c>
      <c r="E1702" s="394">
        <f>'FORMAT REKAP'!AM1639</f>
        <v>0</v>
      </c>
      <c r="F1702" s="395">
        <f>'FORMAT REKAP'!AN1639</f>
        <v>0</v>
      </c>
      <c r="G1702" s="394">
        <f>'FORMAT REKAP'!AQ1639</f>
        <v>0</v>
      </c>
      <c r="H1702" s="394">
        <f>'FORMAT REKAP'!AS1639</f>
        <v>0</v>
      </c>
      <c r="I1702" s="394">
        <f>'FORMAT REKAP'!AU1639</f>
        <v>0</v>
      </c>
      <c r="J1702" s="394">
        <f>'FORMAT REKAP'!AY1639</f>
        <v>0</v>
      </c>
      <c r="K1702" s="395">
        <f>'FORMAT REKAP'!BA1639</f>
        <v>0</v>
      </c>
      <c r="L1702" s="395">
        <f>'FORMAT REKAP'!BD1639</f>
        <v>0</v>
      </c>
      <c r="M1702" s="394" t="str">
        <f>'FORMAT REKAP'!BE1639&amp;"/"&amp;'FORMAT REKAP'!BF1639</f>
        <v>/</v>
      </c>
      <c r="P1702" s="394">
        <f>'FORMAT REKAP'!AW1639</f>
        <v>0</v>
      </c>
      <c r="Q1702" s="395">
        <f>'FORMAT REKAP'!BI1639</f>
        <v>0</v>
      </c>
      <c r="R1702" s="394">
        <f>'FORMAT REKAP'!BJ1639</f>
        <v>0</v>
      </c>
      <c r="S1702" s="393">
        <f>'FORMAT REKAP'!BK1639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BC5C6-E873-49F1-A220-5BE28A6CE9F6}">
  <dimension ref="A1:U1702"/>
  <sheetViews>
    <sheetView zoomScale="145" zoomScaleNormal="145" workbookViewId="0">
      <pane ySplit="1" topLeftCell="A2" activePane="bottomLeft" state="frozen"/>
      <selection activeCell="H7" sqref="H7"/>
      <selection pane="bottomLeft" activeCell="I8" sqref="I8"/>
    </sheetView>
  </sheetViews>
  <sheetFormatPr defaultRowHeight="15" x14ac:dyDescent="0.25"/>
  <cols>
    <col min="1" max="1" width="7.42578125" bestFit="1" customWidth="1"/>
    <col min="2" max="2" width="6.42578125" bestFit="1" customWidth="1"/>
    <col min="3" max="3" width="6" bestFit="1" customWidth="1"/>
    <col min="4" max="4" width="5.85546875" bestFit="1" customWidth="1"/>
    <col min="5" max="5" width="5.28515625" bestFit="1" customWidth="1"/>
    <col min="6" max="6" width="5" bestFit="1" customWidth="1"/>
    <col min="7" max="7" width="8.42578125" bestFit="1" customWidth="1"/>
    <col min="8" max="8" width="7.7109375" bestFit="1" customWidth="1"/>
    <col min="9" max="9" width="8.85546875" bestFit="1" customWidth="1"/>
    <col min="10" max="10" width="7.7109375" bestFit="1" customWidth="1"/>
    <col min="11" max="11" width="8" bestFit="1" customWidth="1"/>
    <col min="12" max="12" width="5.5703125" bestFit="1" customWidth="1"/>
    <col min="13" max="14" width="7.5703125" bestFit="1" customWidth="1"/>
    <col min="15" max="15" width="8.140625" bestFit="1" customWidth="1"/>
    <col min="16" max="16" width="10.7109375" bestFit="1" customWidth="1"/>
    <col min="17" max="17" width="8.28515625" bestFit="1" customWidth="1"/>
    <col min="18" max="18" width="6.85546875" bestFit="1" customWidth="1"/>
    <col min="19" max="19" width="8.5703125" bestFit="1" customWidth="1"/>
    <col min="20" max="20" width="6.7109375" bestFit="1" customWidth="1"/>
    <col min="21" max="21" width="17.42578125" customWidth="1"/>
  </cols>
  <sheetData>
    <row r="1" spans="1:21" ht="42.75" x14ac:dyDescent="0.25">
      <c r="A1" s="390" t="s">
        <v>225</v>
      </c>
      <c r="B1" s="391" t="s">
        <v>226</v>
      </c>
      <c r="C1" s="396" t="s">
        <v>127</v>
      </c>
      <c r="D1" s="396" t="s">
        <v>131</v>
      </c>
      <c r="E1" s="390" t="s">
        <v>104</v>
      </c>
      <c r="F1" s="390" t="s">
        <v>84</v>
      </c>
      <c r="G1" s="390" t="s">
        <v>228</v>
      </c>
      <c r="H1" s="390" t="s">
        <v>229</v>
      </c>
      <c r="I1" s="390" t="s">
        <v>230</v>
      </c>
      <c r="J1" s="390" t="s">
        <v>231</v>
      </c>
      <c r="K1" s="396" t="s">
        <v>191</v>
      </c>
      <c r="L1" s="390" t="s">
        <v>232</v>
      </c>
      <c r="M1" s="390" t="s">
        <v>95</v>
      </c>
      <c r="N1" s="390" t="s">
        <v>233</v>
      </c>
      <c r="O1" s="396" t="s">
        <v>241</v>
      </c>
      <c r="P1" s="396" t="s">
        <v>242</v>
      </c>
      <c r="Q1" s="391" t="s">
        <v>235</v>
      </c>
      <c r="R1" s="391" t="s">
        <v>236</v>
      </c>
      <c r="S1" s="390" t="s">
        <v>237</v>
      </c>
      <c r="T1" s="390" t="s">
        <v>238</v>
      </c>
      <c r="U1" s="390" t="s">
        <v>239</v>
      </c>
    </row>
    <row r="2" spans="1:21" x14ac:dyDescent="0.25">
      <c r="A2" s="392"/>
      <c r="B2" s="392"/>
      <c r="C2" s="394">
        <f>'FORMAT REKAP'!H13</f>
        <v>168</v>
      </c>
      <c r="D2" s="394">
        <f>'FORMAT REKAP'!I13</f>
        <v>54.8</v>
      </c>
      <c r="E2" s="394">
        <f>'FORMAT REKAP'!AH13</f>
        <v>50</v>
      </c>
      <c r="F2" s="394">
        <f>'FORMAT REKAP'!AM13</f>
        <v>70</v>
      </c>
      <c r="G2" s="395">
        <f>'FORMAT REKAP'!AN13</f>
        <v>56.67</v>
      </c>
      <c r="H2" s="394">
        <f>'FORMAT REKAP'!AQ13</f>
        <v>3220</v>
      </c>
      <c r="I2" s="394">
        <f>'FORMAT REKAP'!AS13</f>
        <v>18</v>
      </c>
      <c r="J2" s="394">
        <f>'FORMAT REKAP'!AU13</f>
        <v>41</v>
      </c>
      <c r="K2" s="394">
        <f>'FORMAT REKAP'!AW13</f>
        <v>49</v>
      </c>
      <c r="L2" s="394">
        <f>'FORMAT REKAP'!AY13</f>
        <v>40</v>
      </c>
      <c r="M2" s="395">
        <f>'FORMAT REKAP'!BA13</f>
        <v>5.08</v>
      </c>
      <c r="N2" s="395">
        <f>'FORMAT REKAP'!BD13</f>
        <v>86.5</v>
      </c>
      <c r="O2" s="394" t="str">
        <f>'FORMAT REKAP'!BE13</f>
        <v>G</v>
      </c>
      <c r="P2" s="395" t="str">
        <f>'FORMAT REKAP'!BF13</f>
        <v>0.51</v>
      </c>
      <c r="Q2" s="394"/>
      <c r="R2" s="394"/>
      <c r="S2" s="395">
        <f>'FORMAT REKAP'!BI13</f>
        <v>77.55</v>
      </c>
      <c r="T2" s="394" t="str">
        <f>'FORMAT REKAP'!BJ13</f>
        <v>L</v>
      </c>
      <c r="U2" s="393" t="str">
        <f>'FORMAT REKAP'!BK13</f>
        <v/>
      </c>
    </row>
    <row r="3" spans="1:21" x14ac:dyDescent="0.25">
      <c r="C3" s="394">
        <f>'FORMAT REKAP'!H14</f>
        <v>166.5</v>
      </c>
      <c r="D3" s="394">
        <f>'FORMAT REKAP'!I14</f>
        <v>68.8</v>
      </c>
      <c r="E3" s="394">
        <f>'FORMAT REKAP'!AH14</f>
        <v>60</v>
      </c>
      <c r="F3" s="394">
        <f>'FORMAT REKAP'!AM14</f>
        <v>70</v>
      </c>
      <c r="G3" s="395">
        <f>'FORMAT REKAP'!AN14</f>
        <v>56.67</v>
      </c>
      <c r="H3" s="394">
        <f>'FORMAT REKAP'!AQ14</f>
        <v>3310</v>
      </c>
      <c r="I3" s="394">
        <f>'FORMAT REKAP'!AS14</f>
        <v>18</v>
      </c>
      <c r="J3" s="394">
        <f>'FORMAT REKAP'!AU14</f>
        <v>41</v>
      </c>
      <c r="K3" s="394">
        <f>'FORMAT REKAP'!AW14</f>
        <v>54</v>
      </c>
      <c r="L3" s="394">
        <f>'FORMAT REKAP'!AY14</f>
        <v>43</v>
      </c>
      <c r="M3" s="395">
        <f>'FORMAT REKAP'!BA14</f>
        <v>4.09</v>
      </c>
      <c r="N3" s="395">
        <f>'FORMAT REKAP'!BD14</f>
        <v>94.5</v>
      </c>
      <c r="O3" s="394" t="str">
        <f>'FORMAT REKAP'!BE14</f>
        <v>G</v>
      </c>
      <c r="P3" s="395">
        <f>'FORMAT REKAP'!BF14</f>
        <v>0.56000000000000005</v>
      </c>
      <c r="S3" s="395">
        <f>'FORMAT REKAP'!BI14</f>
        <v>83.15</v>
      </c>
      <c r="T3" s="394" t="str">
        <f>'FORMAT REKAP'!BJ14</f>
        <v>L</v>
      </c>
      <c r="U3" s="393" t="str">
        <f>'FORMAT REKAP'!BK14</f>
        <v/>
      </c>
    </row>
    <row r="4" spans="1:21" x14ac:dyDescent="0.25">
      <c r="C4" s="394">
        <f>'FORMAT REKAP'!H15</f>
        <v>166.6</v>
      </c>
      <c r="D4" s="394">
        <f>'FORMAT REKAP'!I15</f>
        <v>59.6</v>
      </c>
      <c r="E4" s="394">
        <f>'FORMAT REKAP'!AH15</f>
        <v>50</v>
      </c>
      <c r="F4" s="394">
        <f>'FORMAT REKAP'!AM15</f>
        <v>69</v>
      </c>
      <c r="G4" s="395">
        <f>'FORMAT REKAP'!AN15</f>
        <v>69.67</v>
      </c>
      <c r="H4" s="394">
        <f>'FORMAT REKAP'!AQ15</f>
        <v>2940</v>
      </c>
      <c r="I4" s="394">
        <f>'FORMAT REKAP'!AS15</f>
        <v>17</v>
      </c>
      <c r="J4" s="394">
        <f>'FORMAT REKAP'!AU15</f>
        <v>41</v>
      </c>
      <c r="K4" s="394">
        <f>'FORMAT REKAP'!AW15</f>
        <v>53</v>
      </c>
      <c r="L4" s="394">
        <f>'FORMAT REKAP'!AY15</f>
        <v>43</v>
      </c>
      <c r="M4" s="395">
        <f>'FORMAT REKAP'!BA15</f>
        <v>5.03</v>
      </c>
      <c r="N4" s="395">
        <f>'FORMAT REKAP'!BD15</f>
        <v>81.900000000000006</v>
      </c>
      <c r="O4" s="394" t="str">
        <f>'FORMAT REKAP'!BE15</f>
        <v>G</v>
      </c>
      <c r="P4" s="395">
        <f>'FORMAT REKAP'!BF15</f>
        <v>0.55000000000000004</v>
      </c>
      <c r="S4" s="395">
        <f>'FORMAT REKAP'!BI15</f>
        <v>78.23</v>
      </c>
      <c r="T4" s="394" t="str">
        <f>'FORMAT REKAP'!BJ15</f>
        <v>L</v>
      </c>
      <c r="U4" s="393" t="str">
        <f>'FORMAT REKAP'!BK15</f>
        <v/>
      </c>
    </row>
    <row r="5" spans="1:21" ht="45" x14ac:dyDescent="0.25">
      <c r="C5" s="394">
        <f>'FORMAT REKAP'!H16</f>
        <v>164.1</v>
      </c>
      <c r="D5" s="394">
        <f>'FORMAT REKAP'!I16</f>
        <v>58.1</v>
      </c>
      <c r="E5" s="394">
        <f>'FORMAT REKAP'!AH16</f>
        <v>30</v>
      </c>
      <c r="F5" s="394">
        <f>'FORMAT REKAP'!AM16</f>
        <v>80</v>
      </c>
      <c r="G5" s="395">
        <f>'FORMAT REKAP'!AN16</f>
        <v>70</v>
      </c>
      <c r="H5" s="394">
        <f>'FORMAT REKAP'!AQ16</f>
        <v>2870</v>
      </c>
      <c r="I5" s="394">
        <f>'FORMAT REKAP'!AS16</f>
        <v>16</v>
      </c>
      <c r="J5" s="394">
        <f>'FORMAT REKAP'!AU16</f>
        <v>41</v>
      </c>
      <c r="K5" s="394">
        <f>'FORMAT REKAP'!AW16</f>
        <v>54</v>
      </c>
      <c r="L5" s="394">
        <f>'FORMAT REKAP'!AY16</f>
        <v>43</v>
      </c>
      <c r="M5" s="395">
        <f>'FORMAT REKAP'!BA16</f>
        <v>5.08</v>
      </c>
      <c r="N5" s="395">
        <f>'FORMAT REKAP'!BD16</f>
        <v>79.7</v>
      </c>
      <c r="O5" s="394" t="str">
        <f>'FORMAT REKAP'!BE16</f>
        <v>G</v>
      </c>
      <c r="P5" s="395">
        <f>'FORMAT REKAP'!BF16</f>
        <v>1.07</v>
      </c>
      <c r="S5" s="395">
        <f>'FORMAT REKAP'!BI16</f>
        <v>38</v>
      </c>
      <c r="T5" s="394" t="str">
        <f>'FORMAT REKAP'!BJ16</f>
        <v>TL</v>
      </c>
      <c r="U5" s="393" t="str">
        <f>'FORMAT REKAP'!BK16</f>
        <v xml:space="preserve">NSA=N-7(30)(NM-= SDR, XBEEN-3, HAP-3),                    </v>
      </c>
    </row>
    <row r="6" spans="1:21" x14ac:dyDescent="0.25">
      <c r="C6" s="394">
        <f>'FORMAT REKAP'!H17</f>
        <v>170.5</v>
      </c>
      <c r="D6" s="394">
        <f>'FORMAT REKAP'!I17</f>
        <v>59.2</v>
      </c>
      <c r="E6" s="394">
        <f>'FORMAT REKAP'!AH17</f>
        <v>60</v>
      </c>
      <c r="F6" s="394">
        <f>'FORMAT REKAP'!AM17</f>
        <v>89</v>
      </c>
      <c r="G6" s="395">
        <f>'FORMAT REKAP'!AN17</f>
        <v>73</v>
      </c>
      <c r="H6" s="394">
        <f>'FORMAT REKAP'!AQ17</f>
        <v>3190</v>
      </c>
      <c r="I6" s="394">
        <f>'FORMAT REKAP'!AS17</f>
        <v>13</v>
      </c>
      <c r="J6" s="394">
        <f>'FORMAT REKAP'!AU17</f>
        <v>41</v>
      </c>
      <c r="K6" s="394">
        <f>'FORMAT REKAP'!AW17</f>
        <v>54</v>
      </c>
      <c r="L6" s="394">
        <f>'FORMAT REKAP'!AY17</f>
        <v>43</v>
      </c>
      <c r="M6" s="395">
        <f>'FORMAT REKAP'!BA17</f>
        <v>5.08</v>
      </c>
      <c r="N6" s="395">
        <f>'FORMAT REKAP'!BD17</f>
        <v>86.7</v>
      </c>
      <c r="O6" s="394" t="str">
        <f>'FORMAT REKAP'!BE17</f>
        <v>G</v>
      </c>
      <c r="P6" s="395">
        <f>'FORMAT REKAP'!BF17</f>
        <v>0.56000000000000005</v>
      </c>
      <c r="S6" s="395">
        <f>'FORMAT REKAP'!BI17</f>
        <v>82.59</v>
      </c>
      <c r="T6" s="394" t="str">
        <f>'FORMAT REKAP'!BJ17</f>
        <v>L</v>
      </c>
      <c r="U6" s="393" t="str">
        <f>'FORMAT REKAP'!BK17</f>
        <v/>
      </c>
    </row>
    <row r="7" spans="1:21" x14ac:dyDescent="0.25">
      <c r="C7" s="394">
        <f>'FORMAT REKAP'!H18</f>
        <v>170</v>
      </c>
      <c r="D7" s="394">
        <f>'FORMAT REKAP'!I18</f>
        <v>61.1</v>
      </c>
      <c r="E7" s="394">
        <f>'FORMAT REKAP'!AH18</f>
        <v>40</v>
      </c>
      <c r="F7" s="394">
        <f>'FORMAT REKAP'!AM18</f>
        <v>80</v>
      </c>
      <c r="G7" s="395">
        <f>'FORMAT REKAP'!AN18</f>
        <v>63.33</v>
      </c>
      <c r="H7" s="394">
        <f>'FORMAT REKAP'!AQ18</f>
        <v>2820</v>
      </c>
      <c r="I7" s="394">
        <f>'FORMAT REKAP'!AS18</f>
        <v>16</v>
      </c>
      <c r="J7" s="394">
        <f>'FORMAT REKAP'!AU18</f>
        <v>41</v>
      </c>
      <c r="K7" s="394">
        <f>'FORMAT REKAP'!AW18</f>
        <v>54</v>
      </c>
      <c r="L7" s="394">
        <f>'FORMAT REKAP'!AY18</f>
        <v>43</v>
      </c>
      <c r="M7" s="395">
        <f>'FORMAT REKAP'!BA18</f>
        <v>5.05</v>
      </c>
      <c r="N7" s="395">
        <f>'FORMAT REKAP'!BD18</f>
        <v>78.3</v>
      </c>
      <c r="O7" s="394" t="str">
        <f>'FORMAT REKAP'!BE18</f>
        <v>G</v>
      </c>
      <c r="P7" s="395">
        <f>'FORMAT REKAP'!BF18</f>
        <v>1.1100000000000001</v>
      </c>
      <c r="S7" s="395">
        <f>'FORMAT REKAP'!BI18</f>
        <v>73.81</v>
      </c>
      <c r="T7" s="394" t="str">
        <f>'FORMAT REKAP'!BJ18</f>
        <v>L</v>
      </c>
      <c r="U7" s="393" t="str">
        <f>'FORMAT REKAP'!BK18</f>
        <v/>
      </c>
    </row>
    <row r="8" spans="1:21" ht="45" x14ac:dyDescent="0.25">
      <c r="C8" s="394">
        <f>'FORMAT REKAP'!H19</f>
        <v>173.2</v>
      </c>
      <c r="D8" s="394">
        <f>'FORMAT REKAP'!I19</f>
        <v>61.5</v>
      </c>
      <c r="E8" s="394">
        <f>'FORMAT REKAP'!AH19</f>
        <v>20</v>
      </c>
      <c r="F8" s="394">
        <f>'FORMAT REKAP'!AM19</f>
        <v>80</v>
      </c>
      <c r="G8" s="395">
        <f>'FORMAT REKAP'!AN19</f>
        <v>56.67</v>
      </c>
      <c r="H8" s="394">
        <f>'FORMAT REKAP'!AQ19</f>
        <v>2910</v>
      </c>
      <c r="I8" s="394">
        <f>'FORMAT REKAP'!AS19</f>
        <v>18</v>
      </c>
      <c r="J8" s="394">
        <f>'FORMAT REKAP'!AU19</f>
        <v>41</v>
      </c>
      <c r="K8" s="394">
        <f>'FORMAT REKAP'!AW19</f>
        <v>54</v>
      </c>
      <c r="L8" s="394">
        <f>'FORMAT REKAP'!AY19</f>
        <v>40</v>
      </c>
      <c r="M8" s="395">
        <f>'FORMAT REKAP'!BA19</f>
        <v>5.0599999999999996</v>
      </c>
      <c r="N8" s="395">
        <f>'FORMAT REKAP'!BD19</f>
        <v>81.099999999999994</v>
      </c>
      <c r="O8" s="394" t="str">
        <f>'FORMAT REKAP'!BE19</f>
        <v>G</v>
      </c>
      <c r="P8" s="395">
        <f>'FORMAT REKAP'!BF19</f>
        <v>1.07</v>
      </c>
      <c r="S8" s="395">
        <f>'FORMAT REKAP'!BI19</f>
        <v>37.5</v>
      </c>
      <c r="T8" s="394" t="str">
        <f>'FORMAT REKAP'!BJ19</f>
        <v>TL</v>
      </c>
      <c r="U8" s="393" t="str">
        <f>'FORMAT REKAP'!BK19</f>
        <v xml:space="preserve">NSA=N-8(20)(NM-= HA-2, HAS-2, LD, KP-2, HAP),                    </v>
      </c>
    </row>
    <row r="9" spans="1:21" x14ac:dyDescent="0.25">
      <c r="C9" s="394">
        <f>'FORMAT REKAP'!H20</f>
        <v>172.5</v>
      </c>
      <c r="D9" s="394">
        <f>'FORMAT REKAP'!I20</f>
        <v>69.3</v>
      </c>
      <c r="E9" s="394">
        <f>'FORMAT REKAP'!AH20</f>
        <v>60</v>
      </c>
      <c r="F9" s="394">
        <f>'FORMAT REKAP'!AM20</f>
        <v>80</v>
      </c>
      <c r="G9" s="395">
        <f>'FORMAT REKAP'!AN20</f>
        <v>73.33</v>
      </c>
      <c r="H9" s="394">
        <f>'FORMAT REKAP'!AQ20</f>
        <v>2750</v>
      </c>
      <c r="I9" s="394">
        <f>'FORMAT REKAP'!AS20</f>
        <v>18</v>
      </c>
      <c r="J9" s="394">
        <f>'FORMAT REKAP'!AU20</f>
        <v>41</v>
      </c>
      <c r="K9" s="394">
        <f>'FORMAT REKAP'!AW20</f>
        <v>54</v>
      </c>
      <c r="L9" s="394">
        <f>'FORMAT REKAP'!AY20</f>
        <v>43</v>
      </c>
      <c r="M9" s="395">
        <f>'FORMAT REKAP'!BA20</f>
        <v>5.09</v>
      </c>
      <c r="N9" s="395">
        <f>'FORMAT REKAP'!BD20</f>
        <v>77.7</v>
      </c>
      <c r="O9" s="394" t="str">
        <f>'FORMAT REKAP'!BE20</f>
        <v>G</v>
      </c>
      <c r="P9" s="395">
        <f>'FORMAT REKAP'!BF20</f>
        <v>0.48</v>
      </c>
      <c r="S9" s="395">
        <f>'FORMAT REKAP'!BI20</f>
        <v>76.39</v>
      </c>
      <c r="T9" s="394" t="str">
        <f>'FORMAT REKAP'!BJ20</f>
        <v>L</v>
      </c>
      <c r="U9" s="393" t="str">
        <f>'FORMAT REKAP'!BK20</f>
        <v/>
      </c>
    </row>
    <row r="10" spans="1:21" x14ac:dyDescent="0.25">
      <c r="C10" s="394">
        <f>'FORMAT REKAP'!H21</f>
        <v>174.4</v>
      </c>
      <c r="D10" s="394">
        <f>'FORMAT REKAP'!I21</f>
        <v>73.5</v>
      </c>
      <c r="E10" s="394">
        <f>'FORMAT REKAP'!AH21</f>
        <v>60</v>
      </c>
      <c r="F10" s="394">
        <f>'FORMAT REKAP'!AM21</f>
        <v>79</v>
      </c>
      <c r="G10" s="395">
        <f>'FORMAT REKAP'!AN21</f>
        <v>66.33</v>
      </c>
      <c r="H10" s="394">
        <f>'FORMAT REKAP'!AQ21</f>
        <v>2730</v>
      </c>
      <c r="I10" s="394">
        <f>'FORMAT REKAP'!AS21</f>
        <v>18</v>
      </c>
      <c r="J10" s="394">
        <f>'FORMAT REKAP'!AU21</f>
        <v>41</v>
      </c>
      <c r="K10" s="394">
        <f>'FORMAT REKAP'!AW21</f>
        <v>52</v>
      </c>
      <c r="L10" s="394">
        <f>'FORMAT REKAP'!AY21</f>
        <v>43</v>
      </c>
      <c r="M10" s="395">
        <f>'FORMAT REKAP'!BA21</f>
        <v>5.7</v>
      </c>
      <c r="N10" s="395">
        <f>'FORMAT REKAP'!BD21</f>
        <v>74.5</v>
      </c>
      <c r="O10" s="394" t="str">
        <f>'FORMAT REKAP'!BE21</f>
        <v>G</v>
      </c>
      <c r="P10" s="395">
        <f>'FORMAT REKAP'!BF21</f>
        <v>0.5</v>
      </c>
      <c r="S10" s="395">
        <f>'FORMAT REKAP'!BI21</f>
        <v>72.05</v>
      </c>
      <c r="T10" s="394" t="str">
        <f>'FORMAT REKAP'!BJ21</f>
        <v>L</v>
      </c>
      <c r="U10" s="393" t="str">
        <f>'FORMAT REKAP'!BK21</f>
        <v/>
      </c>
    </row>
    <row r="11" spans="1:21" x14ac:dyDescent="0.25">
      <c r="C11" s="394">
        <f>'FORMAT REKAP'!H22</f>
        <v>163.19999999999999</v>
      </c>
      <c r="D11" s="394">
        <f>'FORMAT REKAP'!I22</f>
        <v>51.4</v>
      </c>
      <c r="E11" s="394">
        <f>'FORMAT REKAP'!AH22</f>
        <v>70</v>
      </c>
      <c r="F11" s="394">
        <f>'FORMAT REKAP'!AM22</f>
        <v>80</v>
      </c>
      <c r="G11" s="395">
        <f>'FORMAT REKAP'!AN22</f>
        <v>66.67</v>
      </c>
      <c r="H11" s="394">
        <f>'FORMAT REKAP'!AQ22</f>
        <v>2530</v>
      </c>
      <c r="I11" s="394">
        <f>'FORMAT REKAP'!AS22</f>
        <v>18</v>
      </c>
      <c r="J11" s="394">
        <f>'FORMAT REKAP'!AU22</f>
        <v>40</v>
      </c>
      <c r="K11" s="394">
        <f>'FORMAT REKAP'!AW22</f>
        <v>51</v>
      </c>
      <c r="L11" s="394">
        <f>'FORMAT REKAP'!AY22</f>
        <v>35</v>
      </c>
      <c r="M11" s="395">
        <f>'FORMAT REKAP'!BA22</f>
        <v>6</v>
      </c>
      <c r="N11" s="395">
        <f>'FORMAT REKAP'!BD22</f>
        <v>65.400000000000006</v>
      </c>
      <c r="O11" s="394" t="str">
        <f>'FORMAT REKAP'!BE22</f>
        <v>BG</v>
      </c>
      <c r="P11" s="395" t="str">
        <f>'FORMAT REKAP'!BF22</f>
        <v>35 M</v>
      </c>
      <c r="S11" s="395">
        <f>'FORMAT REKAP'!BI22</f>
        <v>65.78</v>
      </c>
      <c r="T11" s="394" t="str">
        <f>'FORMAT REKAP'!BJ22</f>
        <v>L</v>
      </c>
      <c r="U11" s="393" t="str">
        <f>'FORMAT REKAP'!BK22</f>
        <v xml:space="preserve">Renang=35 M,                     </v>
      </c>
    </row>
    <row r="12" spans="1:21" x14ac:dyDescent="0.25">
      <c r="C12" s="394">
        <f>'FORMAT REKAP'!H23</f>
        <v>165</v>
      </c>
      <c r="D12" s="394">
        <f>'FORMAT REKAP'!I23</f>
        <v>62.7</v>
      </c>
      <c r="E12" s="394">
        <f>'FORMAT REKAP'!AH23</f>
        <v>59</v>
      </c>
      <c r="F12" s="394">
        <f>'FORMAT REKAP'!AM23</f>
        <v>70</v>
      </c>
      <c r="G12" s="395">
        <f>'FORMAT REKAP'!AN23</f>
        <v>69.67</v>
      </c>
      <c r="H12" s="394">
        <f>'FORMAT REKAP'!AQ23</f>
        <v>2750</v>
      </c>
      <c r="I12" s="394">
        <f>'FORMAT REKAP'!AS23</f>
        <v>18</v>
      </c>
      <c r="J12" s="394">
        <f>'FORMAT REKAP'!AU23</f>
        <v>41</v>
      </c>
      <c r="K12" s="394">
        <f>'FORMAT REKAP'!AW23</f>
        <v>54</v>
      </c>
      <c r="L12" s="394">
        <f>'FORMAT REKAP'!AY23</f>
        <v>43</v>
      </c>
      <c r="M12" s="395">
        <f>'FORMAT REKAP'!BA23</f>
        <v>5.09</v>
      </c>
      <c r="N12" s="395">
        <f>'FORMAT REKAP'!BD23</f>
        <v>77.7</v>
      </c>
      <c r="O12" s="394" t="str">
        <f>'FORMAT REKAP'!BE23</f>
        <v>G</v>
      </c>
      <c r="P12" s="395">
        <f>'FORMAT REKAP'!BF23</f>
        <v>1.07</v>
      </c>
      <c r="S12" s="395">
        <f>'FORMAT REKAP'!BI23</f>
        <v>75.290000000000006</v>
      </c>
      <c r="T12" s="394" t="str">
        <f>'FORMAT REKAP'!BJ23</f>
        <v>L</v>
      </c>
      <c r="U12" s="393" t="str">
        <f>'FORMAT REKAP'!BK23</f>
        <v/>
      </c>
    </row>
    <row r="13" spans="1:21" x14ac:dyDescent="0.25">
      <c r="C13" s="394">
        <f>'FORMAT REKAP'!H24</f>
        <v>169.5</v>
      </c>
      <c r="D13" s="394">
        <f>'FORMAT REKAP'!I24</f>
        <v>58.5</v>
      </c>
      <c r="E13" s="394">
        <f>'FORMAT REKAP'!AH24</f>
        <v>49</v>
      </c>
      <c r="F13" s="394">
        <f>'FORMAT REKAP'!AM24</f>
        <v>70</v>
      </c>
      <c r="G13" s="395">
        <f>'FORMAT REKAP'!AN24</f>
        <v>63</v>
      </c>
      <c r="H13" s="394">
        <f>'FORMAT REKAP'!AQ24</f>
        <v>2820</v>
      </c>
      <c r="I13" s="394">
        <f>'FORMAT REKAP'!AS24</f>
        <v>18</v>
      </c>
      <c r="J13" s="394">
        <f>'FORMAT REKAP'!AU24</f>
        <v>41</v>
      </c>
      <c r="K13" s="394">
        <f>'FORMAT REKAP'!AW24</f>
        <v>54</v>
      </c>
      <c r="L13" s="394">
        <f>'FORMAT REKAP'!AY24</f>
        <v>43</v>
      </c>
      <c r="M13" s="395">
        <f>'FORMAT REKAP'!BA24</f>
        <v>5.04</v>
      </c>
      <c r="N13" s="395">
        <f>'FORMAT REKAP'!BD24</f>
        <v>79.3</v>
      </c>
      <c r="O13" s="394" t="str">
        <f>'FORMAT REKAP'!BE24</f>
        <v>G</v>
      </c>
      <c r="P13" s="395">
        <f>'FORMAT REKAP'!BF24</f>
        <v>0.56999999999999995</v>
      </c>
      <c r="S13" s="395">
        <f>'FORMAT REKAP'!BI24</f>
        <v>74.41</v>
      </c>
      <c r="T13" s="394" t="str">
        <f>'FORMAT REKAP'!BJ24</f>
        <v>L</v>
      </c>
      <c r="U13" s="393" t="str">
        <f>'FORMAT REKAP'!BK24</f>
        <v/>
      </c>
    </row>
    <row r="14" spans="1:21" x14ac:dyDescent="0.25">
      <c r="C14" s="394">
        <f>'FORMAT REKAP'!H25</f>
        <v>164.5</v>
      </c>
      <c r="D14" s="394">
        <f>'FORMAT REKAP'!I25</f>
        <v>58.5</v>
      </c>
      <c r="E14" s="394">
        <f>'FORMAT REKAP'!AH25</f>
        <v>50</v>
      </c>
      <c r="F14" s="394">
        <f>'FORMAT REKAP'!AM25</f>
        <v>60</v>
      </c>
      <c r="G14" s="395">
        <f>'FORMAT REKAP'!AN25</f>
        <v>70</v>
      </c>
      <c r="H14" s="394">
        <f>'FORMAT REKAP'!AQ25</f>
        <v>2480</v>
      </c>
      <c r="I14" s="394">
        <f>'FORMAT REKAP'!AS25</f>
        <v>17</v>
      </c>
      <c r="J14" s="394">
        <f>'FORMAT REKAP'!AU25</f>
        <v>41</v>
      </c>
      <c r="K14" s="394">
        <f>'FORMAT REKAP'!AW25</f>
        <v>54</v>
      </c>
      <c r="L14" s="394">
        <f>'FORMAT REKAP'!AY25</f>
        <v>36</v>
      </c>
      <c r="M14" s="395">
        <f>'FORMAT REKAP'!BA25</f>
        <v>5.09</v>
      </c>
      <c r="N14" s="395">
        <f>'FORMAT REKAP'!BD25</f>
        <v>68.099999999999994</v>
      </c>
      <c r="O14" s="394" t="str">
        <f>'FORMAT REKAP'!BE25</f>
        <v>BG</v>
      </c>
      <c r="P14" s="395">
        <f>'FORMAT REKAP'!BF25</f>
        <v>1.05</v>
      </c>
      <c r="S14" s="395">
        <f>'FORMAT REKAP'!BI25</f>
        <v>68.67</v>
      </c>
      <c r="T14" s="394" t="str">
        <f>'FORMAT REKAP'!BJ25</f>
        <v>L</v>
      </c>
      <c r="U14" s="393" t="str">
        <f>'FORMAT REKAP'!BK25</f>
        <v/>
      </c>
    </row>
    <row r="15" spans="1:21" x14ac:dyDescent="0.25">
      <c r="C15" s="394">
        <f>'FORMAT REKAP'!H26</f>
        <v>163.6</v>
      </c>
      <c r="D15" s="394">
        <f>'FORMAT REKAP'!I26</f>
        <v>57.9</v>
      </c>
      <c r="E15" s="394">
        <f>'FORMAT REKAP'!AH26</f>
        <v>50</v>
      </c>
      <c r="F15" s="394">
        <f>'FORMAT REKAP'!AM26</f>
        <v>79</v>
      </c>
      <c r="G15" s="395">
        <f>'FORMAT REKAP'!AN26</f>
        <v>69.67</v>
      </c>
      <c r="H15" s="394">
        <f>'FORMAT REKAP'!AQ26</f>
        <v>2550</v>
      </c>
      <c r="I15" s="394">
        <f>'FORMAT REKAP'!AS26</f>
        <v>18</v>
      </c>
      <c r="J15" s="394">
        <f>'FORMAT REKAP'!AU26</f>
        <v>41</v>
      </c>
      <c r="K15" s="394">
        <f>'FORMAT REKAP'!AW26</f>
        <v>54</v>
      </c>
      <c r="L15" s="394">
        <f>'FORMAT REKAP'!AY26</f>
        <v>38</v>
      </c>
      <c r="M15" s="395">
        <f>'FORMAT REKAP'!BA26</f>
        <v>5.9</v>
      </c>
      <c r="N15" s="395">
        <f>'FORMAT REKAP'!BD26</f>
        <v>68.900000000000006</v>
      </c>
      <c r="O15" s="394" t="str">
        <f>'FORMAT REKAP'!BE26</f>
        <v>BG</v>
      </c>
      <c r="P15" s="395">
        <f>'FORMAT REKAP'!BF26</f>
        <v>1</v>
      </c>
      <c r="S15" s="395">
        <f>'FORMAT REKAP'!BI26</f>
        <v>69.13</v>
      </c>
      <c r="T15" s="394" t="str">
        <f>'FORMAT REKAP'!BJ26</f>
        <v>L</v>
      </c>
      <c r="U15" s="393" t="str">
        <f>'FORMAT REKAP'!BK26</f>
        <v/>
      </c>
    </row>
    <row r="16" spans="1:21" x14ac:dyDescent="0.25">
      <c r="C16" s="394">
        <f>'FORMAT REKAP'!H27</f>
        <v>164.7</v>
      </c>
      <c r="D16" s="394">
        <f>'FORMAT REKAP'!I27</f>
        <v>54.2</v>
      </c>
      <c r="E16" s="394">
        <f>'FORMAT REKAP'!AH27</f>
        <v>59</v>
      </c>
      <c r="F16" s="394">
        <f>'FORMAT REKAP'!AM27</f>
        <v>79</v>
      </c>
      <c r="G16" s="395">
        <f>'FORMAT REKAP'!AN27</f>
        <v>69.33</v>
      </c>
      <c r="H16" s="394">
        <f>'FORMAT REKAP'!AQ27</f>
        <v>2690</v>
      </c>
      <c r="I16" s="394">
        <f>'FORMAT REKAP'!AS27</f>
        <v>15</v>
      </c>
      <c r="J16" s="394">
        <f>'FORMAT REKAP'!AU27</f>
        <v>41</v>
      </c>
      <c r="K16" s="394">
        <f>'FORMAT REKAP'!AW27</f>
        <v>49</v>
      </c>
      <c r="L16" s="394">
        <f>'FORMAT REKAP'!AY27</f>
        <v>43</v>
      </c>
      <c r="M16" s="395">
        <f>'FORMAT REKAP'!BA27</f>
        <v>5.09</v>
      </c>
      <c r="N16" s="395">
        <f>'FORMAT REKAP'!BD27</f>
        <v>72.2</v>
      </c>
      <c r="O16" s="394" t="str">
        <f>'FORMAT REKAP'!BE27</f>
        <v>GD</v>
      </c>
      <c r="P16" s="395">
        <f>'FORMAT REKAP'!BF27</f>
        <v>1.03</v>
      </c>
      <c r="S16" s="395">
        <f>'FORMAT REKAP'!BI27</f>
        <v>71.34</v>
      </c>
      <c r="T16" s="394" t="str">
        <f>'FORMAT REKAP'!BJ27</f>
        <v>L</v>
      </c>
      <c r="U16" s="393" t="str">
        <f>'FORMAT REKAP'!BK27</f>
        <v/>
      </c>
    </row>
    <row r="17" spans="3:21" x14ac:dyDescent="0.25">
      <c r="C17" s="394">
        <f>'FORMAT REKAP'!H28</f>
        <v>166.5</v>
      </c>
      <c r="D17" s="394">
        <f>'FORMAT REKAP'!I28</f>
        <v>64.099999999999994</v>
      </c>
      <c r="E17" s="394">
        <f>'FORMAT REKAP'!AH28</f>
        <v>39</v>
      </c>
      <c r="F17" s="394">
        <f>'FORMAT REKAP'!AM28</f>
        <v>69</v>
      </c>
      <c r="G17" s="395">
        <f>'FORMAT REKAP'!AN28</f>
        <v>62.67</v>
      </c>
      <c r="H17" s="394">
        <f>'FORMAT REKAP'!AQ28</f>
        <v>2590</v>
      </c>
      <c r="I17" s="394">
        <f>'FORMAT REKAP'!AS28</f>
        <v>18</v>
      </c>
      <c r="J17" s="394">
        <f>'FORMAT REKAP'!AU28</f>
        <v>41</v>
      </c>
      <c r="K17" s="394">
        <f>'FORMAT REKAP'!AW28</f>
        <v>54</v>
      </c>
      <c r="L17" s="394">
        <f>'FORMAT REKAP'!AY28</f>
        <v>43</v>
      </c>
      <c r="M17" s="395">
        <f>'FORMAT REKAP'!BA28</f>
        <v>5.05</v>
      </c>
      <c r="N17" s="395">
        <f>'FORMAT REKAP'!BD28</f>
        <v>73.3</v>
      </c>
      <c r="O17" s="394" t="str">
        <f>'FORMAT REKAP'!BE28</f>
        <v>GD</v>
      </c>
      <c r="P17" s="395">
        <f>'FORMAT REKAP'!BF28</f>
        <v>1.1000000000000001</v>
      </c>
      <c r="S17" s="395">
        <f>'FORMAT REKAP'!BI28</f>
        <v>70.11</v>
      </c>
      <c r="T17" s="394" t="str">
        <f>'FORMAT REKAP'!BJ28</f>
        <v>L</v>
      </c>
      <c r="U17" s="393" t="str">
        <f>'FORMAT REKAP'!BK28</f>
        <v/>
      </c>
    </row>
    <row r="18" spans="3:21" x14ac:dyDescent="0.25">
      <c r="C18" s="394">
        <f>'FORMAT REKAP'!H29</f>
        <v>166</v>
      </c>
      <c r="D18" s="394">
        <f>'FORMAT REKAP'!I29</f>
        <v>53.4</v>
      </c>
      <c r="E18" s="394">
        <f>'FORMAT REKAP'!AH29</f>
        <v>69</v>
      </c>
      <c r="F18" s="394">
        <f>'FORMAT REKAP'!AM29</f>
        <v>79</v>
      </c>
      <c r="G18" s="395">
        <f>'FORMAT REKAP'!AN29</f>
        <v>66</v>
      </c>
      <c r="H18" s="394">
        <f>'FORMAT REKAP'!AQ29</f>
        <v>2550</v>
      </c>
      <c r="I18" s="394">
        <f>'FORMAT REKAP'!AS29</f>
        <v>18</v>
      </c>
      <c r="J18" s="394">
        <f>'FORMAT REKAP'!AU29</f>
        <v>41</v>
      </c>
      <c r="K18" s="394">
        <f>'FORMAT REKAP'!AW29</f>
        <v>45</v>
      </c>
      <c r="L18" s="394">
        <f>'FORMAT REKAP'!AY29</f>
        <v>43</v>
      </c>
      <c r="M18" s="395">
        <f>'FORMAT REKAP'!BA29</f>
        <v>5.05</v>
      </c>
      <c r="N18" s="395">
        <f>'FORMAT REKAP'!BD29</f>
        <v>67.8</v>
      </c>
      <c r="O18" s="394" t="str">
        <f>'FORMAT REKAP'!BE29</f>
        <v>GD</v>
      </c>
      <c r="P18" s="395">
        <f>'FORMAT REKAP'!BF29</f>
        <v>1.25</v>
      </c>
      <c r="S18" s="395">
        <f>'FORMAT REKAP'!BI29</f>
        <v>67.260000000000005</v>
      </c>
      <c r="T18" s="394" t="str">
        <f>'FORMAT REKAP'!BJ29</f>
        <v>L</v>
      </c>
      <c r="U18" s="393" t="str">
        <f>'FORMAT REKAP'!BK29</f>
        <v/>
      </c>
    </row>
    <row r="19" spans="3:21" ht="45" x14ac:dyDescent="0.25">
      <c r="C19" s="394">
        <f>'FORMAT REKAP'!H30</f>
        <v>167.4</v>
      </c>
      <c r="D19" s="394">
        <f>'FORMAT REKAP'!I30</f>
        <v>62.7</v>
      </c>
      <c r="E19" s="394">
        <f>'FORMAT REKAP'!AH30</f>
        <v>20</v>
      </c>
      <c r="F19" s="394">
        <f>'FORMAT REKAP'!AM30</f>
        <v>70</v>
      </c>
      <c r="G19" s="395">
        <f>'FORMAT REKAP'!AN30</f>
        <v>56.67</v>
      </c>
      <c r="H19" s="394">
        <f>'FORMAT REKAP'!AQ30</f>
        <v>2690</v>
      </c>
      <c r="I19" s="394">
        <f>'FORMAT REKAP'!AS30</f>
        <v>15</v>
      </c>
      <c r="J19" s="394">
        <f>'FORMAT REKAP'!AU30</f>
        <v>41</v>
      </c>
      <c r="K19" s="394">
        <f>'FORMAT REKAP'!AW30</f>
        <v>54</v>
      </c>
      <c r="L19" s="394">
        <f>'FORMAT REKAP'!AY30</f>
        <v>43</v>
      </c>
      <c r="M19" s="395">
        <f>'FORMAT REKAP'!BA30</f>
        <v>5.05</v>
      </c>
      <c r="N19" s="395">
        <f>'FORMAT REKAP'!BD30</f>
        <v>74.8</v>
      </c>
      <c r="O19" s="394" t="str">
        <f>'FORMAT REKAP'!BE30</f>
        <v>GD</v>
      </c>
      <c r="P19" s="395">
        <f>'FORMAT REKAP'!BF30</f>
        <v>1.17</v>
      </c>
      <c r="S19" s="395">
        <f>'FORMAT REKAP'!BI30</f>
        <v>37</v>
      </c>
      <c r="T19" s="394" t="str">
        <f>'FORMAT REKAP'!BJ30</f>
        <v>TL</v>
      </c>
      <c r="U19" s="393" t="str">
        <f>'FORMAT REKAP'!BK30</f>
        <v xml:space="preserve">NSA=N-8(20)(NM-= SDR-2, HAS-3, LD, HEX-2),                    </v>
      </c>
    </row>
    <row r="20" spans="3:21" ht="45" x14ac:dyDescent="0.25">
      <c r="C20" s="394">
        <f>'FORMAT REKAP'!H31</f>
        <v>172.2</v>
      </c>
      <c r="D20" s="394">
        <f>'FORMAT REKAP'!I31</f>
        <v>61.1</v>
      </c>
      <c r="E20" s="394">
        <f>'FORMAT REKAP'!AH31</f>
        <v>30</v>
      </c>
      <c r="F20" s="394">
        <f>'FORMAT REKAP'!AM31</f>
        <v>79</v>
      </c>
      <c r="G20" s="395">
        <f>'FORMAT REKAP'!AN31</f>
        <v>59.67</v>
      </c>
      <c r="H20" s="394">
        <f>'FORMAT REKAP'!AQ31</f>
        <v>2680</v>
      </c>
      <c r="I20" s="394">
        <f>'FORMAT REKAP'!AS31</f>
        <v>18</v>
      </c>
      <c r="J20" s="394">
        <f>'FORMAT REKAP'!AU31</f>
        <v>41</v>
      </c>
      <c r="K20" s="394">
        <f>'FORMAT REKAP'!AW31</f>
        <v>54</v>
      </c>
      <c r="L20" s="394">
        <f>'FORMAT REKAP'!AY31</f>
        <v>39</v>
      </c>
      <c r="M20" s="395">
        <f>'FORMAT REKAP'!BA31</f>
        <v>5.4</v>
      </c>
      <c r="N20" s="395">
        <f>'FORMAT REKAP'!BD31</f>
        <v>73.900000000000006</v>
      </c>
      <c r="O20" s="394" t="str">
        <f>'FORMAT REKAP'!BE31</f>
        <v>GD</v>
      </c>
      <c r="P20" s="395">
        <f>'FORMAT REKAP'!BF31</f>
        <v>0.56000000000000005</v>
      </c>
      <c r="S20" s="395">
        <f>'FORMAT REKAP'!BI31</f>
        <v>37</v>
      </c>
      <c r="T20" s="394" t="str">
        <f>'FORMAT REKAP'!BJ31</f>
        <v>TL</v>
      </c>
      <c r="U20" s="393" t="str">
        <f>'FORMAT REKAP'!BK31</f>
        <v xml:space="preserve">NSA=N-7(30)(NM-= HA, SDL, HAS-2, XBEEN-2, HAP),                    </v>
      </c>
    </row>
    <row r="21" spans="3:21" x14ac:dyDescent="0.25">
      <c r="C21" s="394">
        <f>'FORMAT REKAP'!H32</f>
        <v>174.5</v>
      </c>
      <c r="D21" s="394">
        <f>'FORMAT REKAP'!I32</f>
        <v>62.3</v>
      </c>
      <c r="E21" s="394">
        <f>'FORMAT REKAP'!AH32</f>
        <v>39</v>
      </c>
      <c r="F21" s="394">
        <f>'FORMAT REKAP'!AM32</f>
        <v>89</v>
      </c>
      <c r="G21" s="395">
        <f>'FORMAT REKAP'!AN32</f>
        <v>66</v>
      </c>
      <c r="H21" s="394">
        <f>'FORMAT REKAP'!AQ32</f>
        <v>2980</v>
      </c>
      <c r="I21" s="394">
        <f>'FORMAT REKAP'!AS32</f>
        <v>16</v>
      </c>
      <c r="J21" s="394">
        <f>'FORMAT REKAP'!AU32</f>
        <v>41</v>
      </c>
      <c r="K21" s="394">
        <f>'FORMAT REKAP'!AW32</f>
        <v>54</v>
      </c>
      <c r="L21" s="394">
        <f>'FORMAT REKAP'!AY32</f>
        <v>43</v>
      </c>
      <c r="M21" s="395">
        <f>'FORMAT REKAP'!BA32</f>
        <v>5.03</v>
      </c>
      <c r="N21" s="395">
        <f>'FORMAT REKAP'!BD32</f>
        <v>82.9</v>
      </c>
      <c r="O21" s="394" t="str">
        <f>'FORMAT REKAP'!BE32</f>
        <v>GD</v>
      </c>
      <c r="P21" s="395">
        <f>'FORMAT REKAP'!BF32</f>
        <v>0.55000000000000004</v>
      </c>
      <c r="S21" s="395">
        <f>'FORMAT REKAP'!BI32</f>
        <v>77.83</v>
      </c>
      <c r="T21" s="394" t="str">
        <f>'FORMAT REKAP'!BJ32</f>
        <v>L</v>
      </c>
      <c r="U21" s="393" t="str">
        <f>'FORMAT REKAP'!BK32</f>
        <v/>
      </c>
    </row>
    <row r="22" spans="3:21" ht="45" x14ac:dyDescent="0.25">
      <c r="C22" s="394">
        <f>'FORMAT REKAP'!H33</f>
        <v>169.6</v>
      </c>
      <c r="D22" s="394">
        <f>'FORMAT REKAP'!I33</f>
        <v>62.3</v>
      </c>
      <c r="E22" s="394">
        <f>'FORMAT REKAP'!AH33</f>
        <v>20</v>
      </c>
      <c r="F22" s="394">
        <f>'FORMAT REKAP'!AM33</f>
        <v>70</v>
      </c>
      <c r="G22" s="395">
        <f>'FORMAT REKAP'!AN33</f>
        <v>60</v>
      </c>
      <c r="H22" s="394">
        <f>'FORMAT REKAP'!AQ33</f>
        <v>2600</v>
      </c>
      <c r="I22" s="394">
        <f>'FORMAT REKAP'!AS33</f>
        <v>18</v>
      </c>
      <c r="J22" s="394">
        <f>'FORMAT REKAP'!AU33</f>
        <v>41</v>
      </c>
      <c r="K22" s="394">
        <f>'FORMAT REKAP'!AW33</f>
        <v>54</v>
      </c>
      <c r="L22" s="394">
        <f>'FORMAT REKAP'!AY33</f>
        <v>43</v>
      </c>
      <c r="M22" s="395">
        <f>'FORMAT REKAP'!BA33</f>
        <v>5.9</v>
      </c>
      <c r="N22" s="395">
        <f>'FORMAT REKAP'!BD33</f>
        <v>71.5</v>
      </c>
      <c r="O22" s="394" t="str">
        <f>'FORMAT REKAP'!BE33</f>
        <v>GD</v>
      </c>
      <c r="P22" s="395">
        <f>'FORMAT REKAP'!BF33</f>
        <v>1.01</v>
      </c>
      <c r="S22" s="395">
        <f>'FORMAT REKAP'!BI33</f>
        <v>37</v>
      </c>
      <c r="T22" s="394" t="str">
        <f>'FORMAT REKAP'!BJ33</f>
        <v>TL</v>
      </c>
      <c r="U22" s="393" t="str">
        <f>'FORMAT REKAP'!BK33</f>
        <v xml:space="preserve">NSA=N-8(20)(NM-= SDL-2, HAS-2, XBEEN-3, HEX),                    </v>
      </c>
    </row>
    <row r="23" spans="3:21" ht="60" x14ac:dyDescent="0.25">
      <c r="C23" s="394">
        <f>'FORMAT REKAP'!H34</f>
        <v>164.5</v>
      </c>
      <c r="D23" s="394">
        <f>'FORMAT REKAP'!I34</f>
        <v>54.2</v>
      </c>
      <c r="E23" s="394">
        <f>'FORMAT REKAP'!AH34</f>
        <v>10</v>
      </c>
      <c r="F23" s="394">
        <f>'FORMAT REKAP'!AM34</f>
        <v>69</v>
      </c>
      <c r="G23" s="395">
        <f>'FORMAT REKAP'!AN34</f>
        <v>49.67</v>
      </c>
      <c r="H23" s="394">
        <f>'FORMAT REKAP'!AQ34</f>
        <v>2970</v>
      </c>
      <c r="I23" s="394">
        <f>'FORMAT REKAP'!AS34</f>
        <v>18</v>
      </c>
      <c r="J23" s="394">
        <f>'FORMAT REKAP'!AU34</f>
        <v>41</v>
      </c>
      <c r="K23" s="394">
        <f>'FORMAT REKAP'!AW34</f>
        <v>35</v>
      </c>
      <c r="L23" s="394">
        <f>'FORMAT REKAP'!AY34</f>
        <v>38</v>
      </c>
      <c r="M23" s="395">
        <f>'FORMAT REKAP'!BA34</f>
        <v>5.07</v>
      </c>
      <c r="N23" s="395">
        <f>'FORMAT REKAP'!BD34</f>
        <v>74.599999999999994</v>
      </c>
      <c r="O23" s="394" t="str">
        <f>'FORMAT REKAP'!BE34</f>
        <v>GD</v>
      </c>
      <c r="P23" s="395">
        <f>'FORMAT REKAP'!BF34</f>
        <v>1.02</v>
      </c>
      <c r="S23" s="395">
        <f>'FORMAT REKAP'!BI34</f>
        <v>37</v>
      </c>
      <c r="T23" s="394" t="str">
        <f>'FORMAT REKAP'!BJ34</f>
        <v>TL</v>
      </c>
      <c r="U23" s="393" t="str">
        <f>'FORMAT REKAP'!BK34</f>
        <v xml:space="preserve">NSA=N-9(10)(NM-= HA-2, HAS-3, LD-2, KT-2),                    B3=(25),                    </v>
      </c>
    </row>
    <row r="24" spans="3:21" x14ac:dyDescent="0.25">
      <c r="C24" s="394">
        <f>'FORMAT REKAP'!H35</f>
        <v>166.9</v>
      </c>
      <c r="D24" s="394">
        <f>'FORMAT REKAP'!I35</f>
        <v>56.6</v>
      </c>
      <c r="E24" s="394">
        <f>'FORMAT REKAP'!AH35</f>
        <v>39</v>
      </c>
      <c r="F24" s="394">
        <f>'FORMAT REKAP'!AM35</f>
        <v>70</v>
      </c>
      <c r="G24" s="395">
        <f>'FORMAT REKAP'!AN35</f>
        <v>59.67</v>
      </c>
      <c r="H24" s="394">
        <f>'FORMAT REKAP'!AQ35</f>
        <v>2550</v>
      </c>
      <c r="I24" s="394">
        <f>'FORMAT REKAP'!AS35</f>
        <v>17</v>
      </c>
      <c r="J24" s="394">
        <f>'FORMAT REKAP'!AU35</f>
        <v>41</v>
      </c>
      <c r="K24" s="394">
        <f>'FORMAT REKAP'!AW35</f>
        <v>54</v>
      </c>
      <c r="L24" s="394">
        <f>'FORMAT REKAP'!AY35</f>
        <v>27</v>
      </c>
      <c r="M24" s="395">
        <f>'FORMAT REKAP'!BA35</f>
        <v>5.08</v>
      </c>
      <c r="N24" s="395">
        <f>'FORMAT REKAP'!BD35</f>
        <v>68.2</v>
      </c>
      <c r="O24" s="394" t="str">
        <f>'FORMAT REKAP'!BE35</f>
        <v>GD</v>
      </c>
      <c r="P24" s="395">
        <f>'FORMAT REKAP'!BF35</f>
        <v>1.25</v>
      </c>
      <c r="S24" s="395">
        <f>'FORMAT REKAP'!BI35</f>
        <v>65.64</v>
      </c>
      <c r="T24" s="394" t="str">
        <f>'FORMAT REKAP'!BJ35</f>
        <v>L</v>
      </c>
      <c r="U24" s="393" t="str">
        <f>'FORMAT REKAP'!BK35</f>
        <v/>
      </c>
    </row>
    <row r="25" spans="3:21" x14ac:dyDescent="0.25">
      <c r="C25" s="394">
        <f>'FORMAT REKAP'!H36</f>
        <v>170.6</v>
      </c>
      <c r="D25" s="394">
        <f>'FORMAT REKAP'!I36</f>
        <v>54.6</v>
      </c>
      <c r="E25" s="394">
        <f>'FORMAT REKAP'!AH36</f>
        <v>49</v>
      </c>
      <c r="F25" s="394">
        <f>'FORMAT REKAP'!AM36</f>
        <v>70</v>
      </c>
      <c r="G25" s="395">
        <f>'FORMAT REKAP'!AN36</f>
        <v>49.67</v>
      </c>
      <c r="H25" s="394">
        <f>'FORMAT REKAP'!AQ36</f>
        <v>2730</v>
      </c>
      <c r="I25" s="394">
        <f>'FORMAT REKAP'!AS36</f>
        <v>14</v>
      </c>
      <c r="J25" s="394">
        <f>'FORMAT REKAP'!AU36</f>
        <v>41</v>
      </c>
      <c r="K25" s="394">
        <f>'FORMAT REKAP'!AW36</f>
        <v>54</v>
      </c>
      <c r="L25" s="394">
        <f>'FORMAT REKAP'!AY36</f>
        <v>43</v>
      </c>
      <c r="M25" s="395">
        <f>'FORMAT REKAP'!BA36</f>
        <v>5.09</v>
      </c>
      <c r="N25" s="395">
        <f>'FORMAT REKAP'!BD36</f>
        <v>75.2</v>
      </c>
      <c r="O25" s="394" t="str">
        <f>'FORMAT REKAP'!BE36</f>
        <v>GD</v>
      </c>
      <c r="P25" s="395">
        <f>'FORMAT REKAP'!BF36</f>
        <v>1.07</v>
      </c>
      <c r="S25" s="395">
        <f>'FORMAT REKAP'!BI36</f>
        <v>67.540000000000006</v>
      </c>
      <c r="T25" s="394" t="str">
        <f>'FORMAT REKAP'!BJ36</f>
        <v>L</v>
      </c>
      <c r="U25" s="393" t="str">
        <f>'FORMAT REKAP'!BK36</f>
        <v/>
      </c>
    </row>
    <row r="26" spans="3:21" ht="45" x14ac:dyDescent="0.25">
      <c r="C26" s="394">
        <f>'FORMAT REKAP'!H37</f>
        <v>165</v>
      </c>
      <c r="D26" s="394">
        <f>'FORMAT REKAP'!I37</f>
        <v>60.1</v>
      </c>
      <c r="E26" s="394">
        <f>'FORMAT REKAP'!AH37</f>
        <v>30</v>
      </c>
      <c r="F26" s="394">
        <f>'FORMAT REKAP'!AM37</f>
        <v>70</v>
      </c>
      <c r="G26" s="395">
        <f>'FORMAT REKAP'!AN37</f>
        <v>60</v>
      </c>
      <c r="H26" s="394">
        <f>'FORMAT REKAP'!AQ37</f>
        <v>2520</v>
      </c>
      <c r="I26" s="394">
        <f>'FORMAT REKAP'!AS37</f>
        <v>17</v>
      </c>
      <c r="J26" s="394">
        <f>'FORMAT REKAP'!AU37</f>
        <v>41</v>
      </c>
      <c r="K26" s="394">
        <f>'FORMAT REKAP'!AW37</f>
        <v>52</v>
      </c>
      <c r="L26" s="394">
        <f>'FORMAT REKAP'!AY37</f>
        <v>33</v>
      </c>
      <c r="M26" s="395">
        <f>'FORMAT REKAP'!BA37</f>
        <v>5.4</v>
      </c>
      <c r="N26" s="395">
        <f>'FORMAT REKAP'!BD37</f>
        <v>67</v>
      </c>
      <c r="O26" s="394" t="str">
        <f>'FORMAT REKAP'!BE37</f>
        <v>GD</v>
      </c>
      <c r="P26" s="395">
        <f>'FORMAT REKAP'!BF37</f>
        <v>0.57999999999999996</v>
      </c>
      <c r="S26" s="395">
        <f>'FORMAT REKAP'!BI37</f>
        <v>36.5</v>
      </c>
      <c r="T26" s="394" t="str">
        <f>'FORMAT REKAP'!BJ37</f>
        <v>TL</v>
      </c>
      <c r="U26" s="393" t="str">
        <f>'FORMAT REKAP'!BK37</f>
        <v xml:space="preserve">NSA=N-7(30)(NM-= HA, SDR, HAS-2, KT-2, HAP),                    </v>
      </c>
    </row>
    <row r="27" spans="3:21" x14ac:dyDescent="0.25">
      <c r="C27" s="394">
        <f>'FORMAT REKAP'!H38</f>
        <v>163.4</v>
      </c>
      <c r="D27" s="394">
        <f>'FORMAT REKAP'!I38</f>
        <v>55.2</v>
      </c>
      <c r="E27" s="394">
        <f>'FORMAT REKAP'!AH38</f>
        <v>50</v>
      </c>
      <c r="F27" s="394">
        <f>'FORMAT REKAP'!AM38</f>
        <v>70</v>
      </c>
      <c r="G27" s="395">
        <f>'FORMAT REKAP'!AN38</f>
        <v>63.33</v>
      </c>
      <c r="H27" s="394">
        <f>'FORMAT REKAP'!AQ38</f>
        <v>2640</v>
      </c>
      <c r="I27" s="394">
        <f>'FORMAT REKAP'!AS38</f>
        <v>16</v>
      </c>
      <c r="J27" s="394">
        <f>'FORMAT REKAP'!AU38</f>
        <v>41</v>
      </c>
      <c r="K27" s="394">
        <f>'FORMAT REKAP'!AW38</f>
        <v>54</v>
      </c>
      <c r="L27" s="394">
        <f>'FORMAT REKAP'!AY38</f>
        <v>43</v>
      </c>
      <c r="M27" s="395">
        <f>'FORMAT REKAP'!BA38</f>
        <v>5.08</v>
      </c>
      <c r="N27" s="395">
        <f>'FORMAT REKAP'!BD38</f>
        <v>73.7</v>
      </c>
      <c r="O27" s="394" t="str">
        <f>'FORMAT REKAP'!BE38</f>
        <v>BG</v>
      </c>
      <c r="P27" s="395">
        <f>'FORMAT REKAP'!BF38</f>
        <v>1</v>
      </c>
      <c r="S27" s="395">
        <f>'FORMAT REKAP'!BI38</f>
        <v>70.59</v>
      </c>
      <c r="T27" s="394" t="str">
        <f>'FORMAT REKAP'!BJ38</f>
        <v>L</v>
      </c>
      <c r="U27" s="393" t="str">
        <f>'FORMAT REKAP'!BK38</f>
        <v/>
      </c>
    </row>
    <row r="28" spans="3:21" x14ac:dyDescent="0.25">
      <c r="C28" s="394">
        <f>'FORMAT REKAP'!H39</f>
        <v>174.1</v>
      </c>
      <c r="D28" s="394">
        <f>'FORMAT REKAP'!I39</f>
        <v>74.5</v>
      </c>
      <c r="E28" s="394">
        <f>'FORMAT REKAP'!AH39</f>
        <v>79</v>
      </c>
      <c r="F28" s="394">
        <f>'FORMAT REKAP'!AM39</f>
        <v>90</v>
      </c>
      <c r="G28" s="395">
        <f>'FORMAT REKAP'!AN39</f>
        <v>76.33</v>
      </c>
      <c r="H28" s="394">
        <f>'FORMAT REKAP'!AQ39</f>
        <v>2570</v>
      </c>
      <c r="I28" s="394">
        <f>'FORMAT REKAP'!AS39</f>
        <v>14</v>
      </c>
      <c r="J28" s="394">
        <f>'FORMAT REKAP'!AU39</f>
        <v>41</v>
      </c>
      <c r="K28" s="394">
        <f>'FORMAT REKAP'!AW39</f>
        <v>54</v>
      </c>
      <c r="L28" s="394">
        <f>'FORMAT REKAP'!AY39</f>
        <v>41</v>
      </c>
      <c r="M28" s="395">
        <f>'FORMAT REKAP'!BA39</f>
        <v>5.03</v>
      </c>
      <c r="N28" s="395">
        <f>'FORMAT REKAP'!BD39</f>
        <v>70.5</v>
      </c>
      <c r="O28" s="394" t="str">
        <f>'FORMAT REKAP'!BE39</f>
        <v>GD</v>
      </c>
      <c r="P28" s="395">
        <f>'FORMAT REKAP'!BF39</f>
        <v>0.56999999999999995</v>
      </c>
      <c r="S28" s="395">
        <f>'FORMAT REKAP'!BI39</f>
        <v>72.25</v>
      </c>
      <c r="T28" s="394" t="str">
        <f>'FORMAT REKAP'!BJ39</f>
        <v>L</v>
      </c>
      <c r="U28" s="393" t="str">
        <f>'FORMAT REKAP'!BK39</f>
        <v/>
      </c>
    </row>
    <row r="29" spans="3:21" x14ac:dyDescent="0.25">
      <c r="C29" s="394">
        <f>'FORMAT REKAP'!H40</f>
        <v>163.1</v>
      </c>
      <c r="D29" s="394">
        <f>'FORMAT REKAP'!I40</f>
        <v>66.099999999999994</v>
      </c>
      <c r="E29" s="394">
        <f>'FORMAT REKAP'!AH40</f>
        <v>60</v>
      </c>
      <c r="F29" s="394">
        <f>'FORMAT REKAP'!AM40</f>
        <v>89</v>
      </c>
      <c r="G29" s="395">
        <f>'FORMAT REKAP'!AN40</f>
        <v>56.33</v>
      </c>
      <c r="H29" s="394">
        <f>'FORMAT REKAP'!AQ40</f>
        <v>2520</v>
      </c>
      <c r="I29" s="394">
        <f>'FORMAT REKAP'!AS40</f>
        <v>15</v>
      </c>
      <c r="J29" s="394">
        <f>'FORMAT REKAP'!AU40</f>
        <v>41</v>
      </c>
      <c r="K29" s="394">
        <f>'FORMAT REKAP'!AW40</f>
        <v>51</v>
      </c>
      <c r="L29" s="394">
        <f>'FORMAT REKAP'!AY40</f>
        <v>43</v>
      </c>
      <c r="M29" s="395">
        <f>'FORMAT REKAP'!BA40</f>
        <v>5</v>
      </c>
      <c r="N29" s="395">
        <f>'FORMAT REKAP'!BD40</f>
        <v>69</v>
      </c>
      <c r="O29" s="394" t="str">
        <f>'FORMAT REKAP'!BE40</f>
        <v>GD</v>
      </c>
      <c r="P29" s="395">
        <f>'FORMAT REKAP'!BF40</f>
        <v>1.02</v>
      </c>
      <c r="S29" s="395">
        <f>'FORMAT REKAP'!BI40</f>
        <v>36.5</v>
      </c>
      <c r="T29" s="394" t="str">
        <f>'FORMAT REKAP'!BJ40</f>
        <v>TL</v>
      </c>
      <c r="U29" s="393" t="str">
        <f>'FORMAT REKAP'!BK40</f>
        <v xml:space="preserve">BB=LLA(20),         </v>
      </c>
    </row>
    <row r="30" spans="3:21" x14ac:dyDescent="0.25">
      <c r="C30" s="394">
        <f>'FORMAT REKAP'!H41</f>
        <v>173.1</v>
      </c>
      <c r="D30" s="394">
        <f>'FORMAT REKAP'!I41</f>
        <v>71.099999999999994</v>
      </c>
      <c r="E30" s="394">
        <f>'FORMAT REKAP'!AH41</f>
        <v>69</v>
      </c>
      <c r="F30" s="394">
        <f>'FORMAT REKAP'!AM41</f>
        <v>80</v>
      </c>
      <c r="G30" s="395">
        <f>'FORMAT REKAP'!AN41</f>
        <v>76.33</v>
      </c>
      <c r="H30" s="394">
        <f>'FORMAT REKAP'!AQ41</f>
        <v>2570</v>
      </c>
      <c r="I30" s="394">
        <f>'FORMAT REKAP'!AS41</f>
        <v>11</v>
      </c>
      <c r="J30" s="394">
        <f>'FORMAT REKAP'!AU41</f>
        <v>41</v>
      </c>
      <c r="K30" s="394">
        <f>'FORMAT REKAP'!AW41</f>
        <v>51</v>
      </c>
      <c r="L30" s="394">
        <f>'FORMAT REKAP'!AY41</f>
        <v>34</v>
      </c>
      <c r="M30" s="395">
        <f>'FORMAT REKAP'!BA41</f>
        <v>5.0599999999999996</v>
      </c>
      <c r="N30" s="395">
        <f>'FORMAT REKAP'!BD41</f>
        <v>65.8</v>
      </c>
      <c r="O30" s="394" t="str">
        <f>'FORMAT REKAP'!BE41</f>
        <v>GD</v>
      </c>
      <c r="P30" s="395">
        <f>'FORMAT REKAP'!BF41</f>
        <v>1.1100000000000001</v>
      </c>
      <c r="S30" s="395">
        <f>'FORMAT REKAP'!BI41</f>
        <v>68.959999999999994</v>
      </c>
      <c r="T30" s="394" t="str">
        <f>'FORMAT REKAP'!BJ41</f>
        <v>L</v>
      </c>
      <c r="U30" s="393" t="str">
        <f>'FORMAT REKAP'!BK41</f>
        <v/>
      </c>
    </row>
    <row r="31" spans="3:21" x14ac:dyDescent="0.25">
      <c r="C31" s="394">
        <f>'FORMAT REKAP'!H42</f>
        <v>163.69999999999999</v>
      </c>
      <c r="D31" s="394">
        <f>'FORMAT REKAP'!I42</f>
        <v>55.3</v>
      </c>
      <c r="E31" s="394">
        <f>'FORMAT REKAP'!AH42</f>
        <v>50</v>
      </c>
      <c r="F31" s="394">
        <f>'FORMAT REKAP'!AM42</f>
        <v>80</v>
      </c>
      <c r="G31" s="395">
        <f>'FORMAT REKAP'!AN42</f>
        <v>66.67</v>
      </c>
      <c r="H31" s="394">
        <f>'FORMAT REKAP'!AQ42</f>
        <v>2560</v>
      </c>
      <c r="I31" s="394">
        <f>'FORMAT REKAP'!AS42</f>
        <v>17</v>
      </c>
      <c r="J31" s="394">
        <f>'FORMAT REKAP'!AU42</f>
        <v>41</v>
      </c>
      <c r="K31" s="394">
        <f>'FORMAT REKAP'!AW42</f>
        <v>54</v>
      </c>
      <c r="L31" s="394">
        <f>'FORMAT REKAP'!AY42</f>
        <v>39</v>
      </c>
      <c r="M31" s="395">
        <f>'FORMAT REKAP'!BA42</f>
        <v>5</v>
      </c>
      <c r="N31" s="395">
        <f>'FORMAT REKAP'!BD42</f>
        <v>71.7</v>
      </c>
      <c r="O31" s="394" t="str">
        <f>'FORMAT REKAP'!BE42</f>
        <v>GD</v>
      </c>
      <c r="P31" s="395">
        <f>'FORMAT REKAP'!BF42</f>
        <v>1.24</v>
      </c>
      <c r="S31" s="395">
        <f>'FORMAT REKAP'!BI42</f>
        <v>70.19</v>
      </c>
      <c r="T31" s="394" t="str">
        <f>'FORMAT REKAP'!BJ42</f>
        <v>L</v>
      </c>
      <c r="U31" s="393" t="str">
        <f>'FORMAT REKAP'!BK42</f>
        <v/>
      </c>
    </row>
    <row r="32" spans="3:21" ht="45" x14ac:dyDescent="0.25">
      <c r="C32" s="394">
        <f>'FORMAT REKAP'!H43</f>
        <v>168</v>
      </c>
      <c r="D32" s="394">
        <f>'FORMAT REKAP'!I43</f>
        <v>57.7</v>
      </c>
      <c r="E32" s="394">
        <f>'FORMAT REKAP'!AH43</f>
        <v>30</v>
      </c>
      <c r="F32" s="394">
        <f>'FORMAT REKAP'!AM43</f>
        <v>80</v>
      </c>
      <c r="G32" s="395">
        <f>'FORMAT REKAP'!AN43</f>
        <v>60</v>
      </c>
      <c r="H32" s="394">
        <f>'FORMAT REKAP'!AQ43</f>
        <v>2590</v>
      </c>
      <c r="I32" s="394">
        <f>'FORMAT REKAP'!AS43</f>
        <v>9</v>
      </c>
      <c r="J32" s="394">
        <f>'FORMAT REKAP'!AU43</f>
        <v>41</v>
      </c>
      <c r="K32" s="394">
        <f>'FORMAT REKAP'!AW43</f>
        <v>50</v>
      </c>
      <c r="L32" s="394">
        <f>'FORMAT REKAP'!AY43</f>
        <v>36</v>
      </c>
      <c r="M32" s="395">
        <f>'FORMAT REKAP'!BA43</f>
        <v>6</v>
      </c>
      <c r="N32" s="395">
        <f>'FORMAT REKAP'!BD43</f>
        <v>62.6</v>
      </c>
      <c r="O32" s="394" t="str">
        <f>'FORMAT REKAP'!BE43</f>
        <v>GD</v>
      </c>
      <c r="P32" s="395">
        <f>'FORMAT REKAP'!BF43</f>
        <v>1.21</v>
      </c>
      <c r="S32" s="395">
        <f>'FORMAT REKAP'!BI43</f>
        <v>36.5</v>
      </c>
      <c r="T32" s="394" t="str">
        <f>'FORMAT REKAP'!BJ43</f>
        <v>TL</v>
      </c>
      <c r="U32" s="393" t="str">
        <f>'FORMAT REKAP'!BK43</f>
        <v xml:space="preserve">NSA=N-7(30)(NM-= HP, KP-3, HEX-2, HAP),                    </v>
      </c>
    </row>
    <row r="33" spans="3:21" x14ac:dyDescent="0.25">
      <c r="C33" s="394">
        <f>'FORMAT REKAP'!H44</f>
        <v>180</v>
      </c>
      <c r="D33" s="394">
        <f>'FORMAT REKAP'!I44</f>
        <v>65</v>
      </c>
      <c r="E33" s="394">
        <f>'FORMAT REKAP'!AH44</f>
        <v>40</v>
      </c>
      <c r="F33" s="394">
        <f>'FORMAT REKAP'!AM44</f>
        <v>79</v>
      </c>
      <c r="G33" s="395">
        <f>'FORMAT REKAP'!AN44</f>
        <v>56.33</v>
      </c>
      <c r="H33" s="394">
        <f>'FORMAT REKAP'!AQ44</f>
        <v>2550</v>
      </c>
      <c r="I33" s="394">
        <f>'FORMAT REKAP'!AS44</f>
        <v>10</v>
      </c>
      <c r="J33" s="394">
        <f>'FORMAT REKAP'!AU44</f>
        <v>41</v>
      </c>
      <c r="K33" s="394">
        <f>'FORMAT REKAP'!AW44</f>
        <v>50</v>
      </c>
      <c r="L33" s="394">
        <f>'FORMAT REKAP'!AY44</f>
        <v>40</v>
      </c>
      <c r="M33" s="395">
        <f>'FORMAT REKAP'!BA44</f>
        <v>5.9</v>
      </c>
      <c r="N33" s="395">
        <f>'FORMAT REKAP'!BD44</f>
        <v>63.3</v>
      </c>
      <c r="O33" s="394" t="str">
        <f>'FORMAT REKAP'!BE44</f>
        <v>GD</v>
      </c>
      <c r="P33" s="395">
        <f>'FORMAT REKAP'!BF44</f>
        <v>1.07</v>
      </c>
      <c r="S33" s="395">
        <f>'FORMAT REKAP'!BI44</f>
        <v>61.21</v>
      </c>
      <c r="T33" s="394" t="str">
        <f>'FORMAT REKAP'!BJ44</f>
        <v>L</v>
      </c>
      <c r="U33" s="393" t="str">
        <f>'FORMAT REKAP'!BK44</f>
        <v/>
      </c>
    </row>
    <row r="34" spans="3:21" ht="45" x14ac:dyDescent="0.25">
      <c r="C34" s="394">
        <f>'FORMAT REKAP'!H45</f>
        <v>169</v>
      </c>
      <c r="D34" s="394">
        <f>'FORMAT REKAP'!I45</f>
        <v>71.900000000000006</v>
      </c>
      <c r="E34" s="394">
        <f>'FORMAT REKAP'!AH45</f>
        <v>30</v>
      </c>
      <c r="F34" s="394">
        <f>'FORMAT REKAP'!AM45</f>
        <v>79</v>
      </c>
      <c r="G34" s="395">
        <f>'FORMAT REKAP'!AN45</f>
        <v>49.67</v>
      </c>
      <c r="H34" s="394">
        <f>'FORMAT REKAP'!AQ45</f>
        <v>2430</v>
      </c>
      <c r="I34" s="394">
        <f>'FORMAT REKAP'!AS45</f>
        <v>13</v>
      </c>
      <c r="J34" s="394">
        <f>'FORMAT REKAP'!AU45</f>
        <v>41</v>
      </c>
      <c r="K34" s="394">
        <f>'FORMAT REKAP'!AW45</f>
        <v>52</v>
      </c>
      <c r="L34" s="394">
        <f>'FORMAT REKAP'!AY45</f>
        <v>43</v>
      </c>
      <c r="M34" s="395">
        <f>'FORMAT REKAP'!BA45</f>
        <v>6</v>
      </c>
      <c r="N34" s="395">
        <f>'FORMAT REKAP'!BD45</f>
        <v>63.2</v>
      </c>
      <c r="O34" s="394" t="str">
        <f>'FORMAT REKAP'!BE45</f>
        <v>BG</v>
      </c>
      <c r="P34" s="395">
        <f>'FORMAT REKAP'!BF45</f>
        <v>128</v>
      </c>
      <c r="S34" s="395">
        <f>'FORMAT REKAP'!BI45</f>
        <v>36</v>
      </c>
      <c r="T34" s="394" t="str">
        <f>'FORMAT REKAP'!BJ45</f>
        <v>TL</v>
      </c>
      <c r="U34" s="393" t="str">
        <f>'FORMAT REKAP'!BK45</f>
        <v xml:space="preserve">NSA=N-7(30)(NM-= SDR, HAS, LD-2, XBEEN-3),                    </v>
      </c>
    </row>
    <row r="35" spans="3:21" x14ac:dyDescent="0.25">
      <c r="C35" s="394">
        <f>'FORMAT REKAP'!H46</f>
        <v>164.9</v>
      </c>
      <c r="D35" s="394">
        <f>'FORMAT REKAP'!I46</f>
        <v>62.2</v>
      </c>
      <c r="E35" s="394">
        <f>'FORMAT REKAP'!AH46</f>
        <v>70</v>
      </c>
      <c r="F35" s="394">
        <f>'FORMAT REKAP'!AM46</f>
        <v>79</v>
      </c>
      <c r="G35" s="395">
        <f>'FORMAT REKAP'!AN46</f>
        <v>76.33</v>
      </c>
      <c r="H35" s="394">
        <f>'FORMAT REKAP'!AQ46</f>
        <v>2790</v>
      </c>
      <c r="I35" s="394">
        <f>'FORMAT REKAP'!AS46</f>
        <v>17</v>
      </c>
      <c r="J35" s="394">
        <f>'FORMAT REKAP'!AU46</f>
        <v>41</v>
      </c>
      <c r="K35" s="394">
        <f>'FORMAT REKAP'!AW46</f>
        <v>52</v>
      </c>
      <c r="L35" s="394">
        <f>'FORMAT REKAP'!AY46</f>
        <v>43</v>
      </c>
      <c r="M35" s="395">
        <f>'FORMAT REKAP'!BA46</f>
        <v>5.9</v>
      </c>
      <c r="N35" s="395">
        <f>'FORMAT REKAP'!BD46</f>
        <v>75</v>
      </c>
      <c r="O35" s="394" t="str">
        <f>'FORMAT REKAP'!BE46</f>
        <v>GD</v>
      </c>
      <c r="P35" s="395">
        <f>'FORMAT REKAP'!BF46</f>
        <v>1.2</v>
      </c>
      <c r="S35" s="395">
        <f>'FORMAT REKAP'!BI46</f>
        <v>75.400000000000006</v>
      </c>
      <c r="T35" s="394" t="str">
        <f>'FORMAT REKAP'!BJ46</f>
        <v>L</v>
      </c>
      <c r="U35" s="393" t="str">
        <f>'FORMAT REKAP'!BK46</f>
        <v/>
      </c>
    </row>
    <row r="36" spans="3:21" x14ac:dyDescent="0.25">
      <c r="C36" s="394">
        <f>'FORMAT REKAP'!H47</f>
        <v>168.5</v>
      </c>
      <c r="D36" s="394">
        <f>'FORMAT REKAP'!I47</f>
        <v>62.9</v>
      </c>
      <c r="E36" s="394">
        <f>'FORMAT REKAP'!AH47</f>
        <v>50</v>
      </c>
      <c r="F36" s="394">
        <f>'FORMAT REKAP'!AM47</f>
        <v>80</v>
      </c>
      <c r="G36" s="395">
        <f>'FORMAT REKAP'!AN47</f>
        <v>70</v>
      </c>
      <c r="H36" s="394">
        <f>'FORMAT REKAP'!AQ47</f>
        <v>2450</v>
      </c>
      <c r="I36" s="394">
        <f>'FORMAT REKAP'!AS47</f>
        <v>18</v>
      </c>
      <c r="J36" s="394">
        <f>'FORMAT REKAP'!AU47</f>
        <v>40</v>
      </c>
      <c r="K36" s="394">
        <f>'FORMAT REKAP'!AW47</f>
        <v>54</v>
      </c>
      <c r="L36" s="394">
        <f>'FORMAT REKAP'!AY47</f>
        <v>43</v>
      </c>
      <c r="M36" s="395">
        <f>'FORMAT REKAP'!BA47</f>
        <v>4.09</v>
      </c>
      <c r="N36" s="395">
        <f>'FORMAT REKAP'!BD47</f>
        <v>71.5</v>
      </c>
      <c r="O36" s="394" t="str">
        <f>'FORMAT REKAP'!BE47</f>
        <v>GD</v>
      </c>
      <c r="P36" s="395">
        <f>'FORMAT REKAP'!BF47</f>
        <v>1.1200000000000001</v>
      </c>
      <c r="S36" s="395">
        <f>'FORMAT REKAP'!BI47</f>
        <v>71.05</v>
      </c>
      <c r="T36" s="394" t="str">
        <f>'FORMAT REKAP'!BJ47</f>
        <v>L</v>
      </c>
      <c r="U36" s="393" t="str">
        <f>'FORMAT REKAP'!BK47</f>
        <v/>
      </c>
    </row>
    <row r="37" spans="3:21" x14ac:dyDescent="0.25">
      <c r="C37" s="394">
        <f>'FORMAT REKAP'!H48</f>
        <v>170</v>
      </c>
      <c r="D37" s="394">
        <f>'FORMAT REKAP'!I48</f>
        <v>62.2</v>
      </c>
      <c r="E37" s="394">
        <f>'FORMAT REKAP'!AH48</f>
        <v>40</v>
      </c>
      <c r="F37" s="394">
        <f>'FORMAT REKAP'!AM48</f>
        <v>80</v>
      </c>
      <c r="G37" s="395">
        <f>'FORMAT REKAP'!AN48</f>
        <v>63.33</v>
      </c>
      <c r="H37" s="394">
        <f>'FORMAT REKAP'!AQ48</f>
        <v>2850</v>
      </c>
      <c r="I37" s="394">
        <f>'FORMAT REKAP'!AS48</f>
        <v>18</v>
      </c>
      <c r="J37" s="394">
        <f>'FORMAT REKAP'!AU48</f>
        <v>41</v>
      </c>
      <c r="K37" s="394">
        <f>'FORMAT REKAP'!AW48</f>
        <v>53</v>
      </c>
      <c r="L37" s="394">
        <f>'FORMAT REKAP'!AY48</f>
        <v>43</v>
      </c>
      <c r="M37" s="395">
        <f>'FORMAT REKAP'!BA48</f>
        <v>5.03</v>
      </c>
      <c r="N37" s="395">
        <f>'FORMAT REKAP'!BD48</f>
        <v>79.900000000000006</v>
      </c>
      <c r="O37" s="394" t="str">
        <f>'FORMAT REKAP'!BE48</f>
        <v>GD</v>
      </c>
      <c r="P37" s="395">
        <f>'FORMAT REKAP'!BF48</f>
        <v>0.54</v>
      </c>
      <c r="S37" s="395">
        <f>'FORMAT REKAP'!BI48</f>
        <v>74.930000000000007</v>
      </c>
      <c r="T37" s="394" t="str">
        <f>'FORMAT REKAP'!BJ48</f>
        <v>L</v>
      </c>
      <c r="U37" s="393" t="str">
        <f>'FORMAT REKAP'!BK48</f>
        <v/>
      </c>
    </row>
    <row r="38" spans="3:21" x14ac:dyDescent="0.25">
      <c r="C38" s="394">
        <f>'FORMAT REKAP'!H49</f>
        <v>167</v>
      </c>
      <c r="D38" s="394">
        <f>'FORMAT REKAP'!I49</f>
        <v>56</v>
      </c>
      <c r="E38" s="394">
        <f>'FORMAT REKAP'!AH49</f>
        <v>40</v>
      </c>
      <c r="F38" s="394">
        <f>'FORMAT REKAP'!AM49</f>
        <v>80</v>
      </c>
      <c r="G38" s="395">
        <f>'FORMAT REKAP'!AN49</f>
        <v>63.33</v>
      </c>
      <c r="H38" s="394">
        <f>'FORMAT REKAP'!AQ49</f>
        <v>2810</v>
      </c>
      <c r="I38" s="394">
        <f>'FORMAT REKAP'!AS49</f>
        <v>18</v>
      </c>
      <c r="J38" s="394">
        <f>'FORMAT REKAP'!AU49</f>
        <v>41</v>
      </c>
      <c r="K38" s="394">
        <f>'FORMAT REKAP'!AW49</f>
        <v>54</v>
      </c>
      <c r="L38" s="394">
        <f>'FORMAT REKAP'!AY49</f>
        <v>37</v>
      </c>
      <c r="M38" s="395">
        <f>'FORMAT REKAP'!BA49</f>
        <v>5</v>
      </c>
      <c r="N38" s="395">
        <f>'FORMAT REKAP'!BD49</f>
        <v>78.099999999999994</v>
      </c>
      <c r="O38" s="394" t="str">
        <f>'FORMAT REKAP'!BE49</f>
        <v>GD</v>
      </c>
      <c r="P38" s="395">
        <f>'FORMAT REKAP'!BF49</f>
        <v>0.57999999999999996</v>
      </c>
      <c r="S38" s="395">
        <f>'FORMAT REKAP'!BI49</f>
        <v>73.67</v>
      </c>
      <c r="T38" s="394" t="str">
        <f>'FORMAT REKAP'!BJ49</f>
        <v>L</v>
      </c>
      <c r="U38" s="393" t="str">
        <f>'FORMAT REKAP'!BK49</f>
        <v/>
      </c>
    </row>
    <row r="39" spans="3:21" x14ac:dyDescent="0.25">
      <c r="C39" s="394">
        <f>'FORMAT REKAP'!H50</f>
        <v>174.6</v>
      </c>
      <c r="D39" s="394">
        <f>'FORMAT REKAP'!I50</f>
        <v>66.900000000000006</v>
      </c>
      <c r="E39" s="394">
        <f>'FORMAT REKAP'!AH50</f>
        <v>50</v>
      </c>
      <c r="F39" s="394">
        <f>'FORMAT REKAP'!AM50</f>
        <v>70</v>
      </c>
      <c r="G39" s="395">
        <f>'FORMAT REKAP'!AN50</f>
        <v>70</v>
      </c>
      <c r="H39" s="394">
        <f>'FORMAT REKAP'!AQ50</f>
        <v>2920</v>
      </c>
      <c r="I39" s="394">
        <f>'FORMAT REKAP'!AS50</f>
        <v>16</v>
      </c>
      <c r="J39" s="394">
        <f>'FORMAT REKAP'!AU50</f>
        <v>41</v>
      </c>
      <c r="K39" s="394">
        <f>'FORMAT REKAP'!AW50</f>
        <v>54</v>
      </c>
      <c r="L39" s="394">
        <f>'FORMAT REKAP'!AY50</f>
        <v>43</v>
      </c>
      <c r="M39" s="395">
        <f>'FORMAT REKAP'!BA50</f>
        <v>4.9000000000000004</v>
      </c>
      <c r="N39" s="395">
        <f>'FORMAT REKAP'!BD50</f>
        <v>81.8</v>
      </c>
      <c r="O39" s="394" t="str">
        <f>'FORMAT REKAP'!BE50</f>
        <v>GD</v>
      </c>
      <c r="P39" s="395">
        <f>'FORMAT REKAP'!BF50</f>
        <v>0.55000000000000004</v>
      </c>
      <c r="S39" s="395">
        <f>'FORMAT REKAP'!BI50</f>
        <v>78.260000000000005</v>
      </c>
      <c r="T39" s="394" t="str">
        <f>'FORMAT REKAP'!BJ50</f>
        <v>L</v>
      </c>
      <c r="U39" s="393" t="str">
        <f>'FORMAT REKAP'!BK50</f>
        <v/>
      </c>
    </row>
    <row r="40" spans="3:21" x14ac:dyDescent="0.25">
      <c r="C40" s="394">
        <f>'FORMAT REKAP'!H51</f>
        <v>173</v>
      </c>
      <c r="D40" s="394">
        <f>'FORMAT REKAP'!I51</f>
        <v>67.7</v>
      </c>
      <c r="E40" s="394">
        <f>'FORMAT REKAP'!AH51</f>
        <v>50</v>
      </c>
      <c r="F40" s="394">
        <f>'FORMAT REKAP'!AM51</f>
        <v>89</v>
      </c>
      <c r="G40" s="395">
        <f>'FORMAT REKAP'!AN51</f>
        <v>73</v>
      </c>
      <c r="H40" s="394">
        <f>'FORMAT REKAP'!AQ51</f>
        <v>2850</v>
      </c>
      <c r="I40" s="394">
        <f>'FORMAT REKAP'!AS51</f>
        <v>18</v>
      </c>
      <c r="J40" s="394">
        <f>'FORMAT REKAP'!AU51</f>
        <v>41</v>
      </c>
      <c r="K40" s="394">
        <f>'FORMAT REKAP'!AW51</f>
        <v>54</v>
      </c>
      <c r="L40" s="394">
        <f>'FORMAT REKAP'!AY51</f>
        <v>43</v>
      </c>
      <c r="M40" s="395">
        <f>'FORMAT REKAP'!BA51</f>
        <v>4.09</v>
      </c>
      <c r="N40" s="395">
        <f>'FORMAT REKAP'!BD51</f>
        <v>82.5</v>
      </c>
      <c r="O40" s="394" t="str">
        <f>'FORMAT REKAP'!BE51</f>
        <v>GD</v>
      </c>
      <c r="P40" s="395">
        <f>'FORMAT REKAP'!BF51</f>
        <v>0.56000000000000005</v>
      </c>
      <c r="S40" s="395">
        <f>'FORMAT REKAP'!BI51</f>
        <v>79.650000000000006</v>
      </c>
      <c r="T40" s="394" t="str">
        <f>'FORMAT REKAP'!BJ51</f>
        <v>L</v>
      </c>
      <c r="U40" s="393" t="str">
        <f>'FORMAT REKAP'!BK51</f>
        <v/>
      </c>
    </row>
    <row r="41" spans="3:21" x14ac:dyDescent="0.25">
      <c r="C41" s="394">
        <f>'FORMAT REKAP'!H52</f>
        <v>163.4</v>
      </c>
      <c r="D41" s="394">
        <f>'FORMAT REKAP'!I52</f>
        <v>55.5</v>
      </c>
      <c r="E41" s="394">
        <f>'FORMAT REKAP'!AH52</f>
        <v>40</v>
      </c>
      <c r="F41" s="394">
        <f>'FORMAT REKAP'!AM52</f>
        <v>80</v>
      </c>
      <c r="G41" s="395">
        <f>'FORMAT REKAP'!AN52</f>
        <v>63.33</v>
      </c>
      <c r="H41" s="394">
        <f>'FORMAT REKAP'!AQ52</f>
        <v>2810</v>
      </c>
      <c r="I41" s="394">
        <f>'FORMAT REKAP'!AS52</f>
        <v>18</v>
      </c>
      <c r="J41" s="394">
        <f>'FORMAT REKAP'!AU52</f>
        <v>41</v>
      </c>
      <c r="K41" s="394">
        <f>'FORMAT REKAP'!AW52</f>
        <v>53</v>
      </c>
      <c r="L41" s="394">
        <f>'FORMAT REKAP'!AY52</f>
        <v>43</v>
      </c>
      <c r="M41" s="395">
        <f>'FORMAT REKAP'!BA52</f>
        <v>5</v>
      </c>
      <c r="N41" s="395">
        <f>'FORMAT REKAP'!BD52</f>
        <v>79</v>
      </c>
      <c r="O41" s="394" t="str">
        <f>'FORMAT REKAP'!BE52</f>
        <v>GD</v>
      </c>
      <c r="P41" s="395">
        <f>'FORMAT REKAP'!BF52</f>
        <v>1.1200000000000001</v>
      </c>
      <c r="S41" s="395">
        <f>'FORMAT REKAP'!BI52</f>
        <v>74.3</v>
      </c>
      <c r="T41" s="394" t="str">
        <f>'FORMAT REKAP'!BJ52</f>
        <v>L</v>
      </c>
      <c r="U41" s="393" t="str">
        <f>'FORMAT REKAP'!BK52</f>
        <v/>
      </c>
    </row>
    <row r="42" spans="3:21" ht="45" x14ac:dyDescent="0.25">
      <c r="C42" s="394">
        <f>'FORMAT REKAP'!H53</f>
        <v>164.3</v>
      </c>
      <c r="D42" s="394">
        <f>'FORMAT REKAP'!I53</f>
        <v>54.7</v>
      </c>
      <c r="E42" s="394">
        <f>'FORMAT REKAP'!AH53</f>
        <v>20</v>
      </c>
      <c r="F42" s="394">
        <f>'FORMAT REKAP'!AM53</f>
        <v>80</v>
      </c>
      <c r="G42" s="395">
        <f>'FORMAT REKAP'!AN53</f>
        <v>56.67</v>
      </c>
      <c r="H42" s="394">
        <f>'FORMAT REKAP'!AQ53</f>
        <v>2930</v>
      </c>
      <c r="I42" s="394">
        <f>'FORMAT REKAP'!AS53</f>
        <v>18</v>
      </c>
      <c r="J42" s="394">
        <f>'FORMAT REKAP'!AU53</f>
        <v>41</v>
      </c>
      <c r="K42" s="394">
        <f>'FORMAT REKAP'!AW53</f>
        <v>54</v>
      </c>
      <c r="L42" s="394">
        <f>'FORMAT REKAP'!AY53</f>
        <v>43</v>
      </c>
      <c r="M42" s="395">
        <f>'FORMAT REKAP'!BA53</f>
        <v>4.09</v>
      </c>
      <c r="N42" s="395">
        <f>'FORMAT REKAP'!BD53</f>
        <v>84.5</v>
      </c>
      <c r="O42" s="394" t="str">
        <f>'FORMAT REKAP'!BE53</f>
        <v>GD</v>
      </c>
      <c r="P42" s="395">
        <f>'FORMAT REKAP'!BF53</f>
        <v>0.51</v>
      </c>
      <c r="S42" s="395">
        <f>'FORMAT REKAP'!BI53</f>
        <v>38</v>
      </c>
      <c r="T42" s="394" t="str">
        <f>'FORMAT REKAP'!BJ53</f>
        <v>TL</v>
      </c>
      <c r="U42" s="393" t="str">
        <f>'FORMAT REKAP'!BK53</f>
        <v xml:space="preserve">NSA=N-8(20)(NM-= HA-2, HAS-2, XBEEN-2, KT-2),                    </v>
      </c>
    </row>
    <row r="43" spans="3:21" x14ac:dyDescent="0.25">
      <c r="C43" s="394">
        <f>'FORMAT REKAP'!H54</f>
        <v>170.2</v>
      </c>
      <c r="D43" s="394">
        <f>'FORMAT REKAP'!I54</f>
        <v>65</v>
      </c>
      <c r="E43" s="394">
        <f>'FORMAT REKAP'!AH54</f>
        <v>39</v>
      </c>
      <c r="F43" s="394">
        <f>'FORMAT REKAP'!AM54</f>
        <v>79</v>
      </c>
      <c r="G43" s="395">
        <f>'FORMAT REKAP'!AN54</f>
        <v>66</v>
      </c>
      <c r="H43" s="394">
        <f>'FORMAT REKAP'!AQ54</f>
        <v>2770</v>
      </c>
      <c r="I43" s="394">
        <f>'FORMAT REKAP'!AS54</f>
        <v>18</v>
      </c>
      <c r="J43" s="394">
        <f>'FORMAT REKAP'!AU54</f>
        <v>41</v>
      </c>
      <c r="K43" s="394">
        <f>'FORMAT REKAP'!AW54</f>
        <v>54</v>
      </c>
      <c r="L43" s="394">
        <f>'FORMAT REKAP'!AY54</f>
        <v>43</v>
      </c>
      <c r="M43" s="395">
        <f>'FORMAT REKAP'!BA54</f>
        <v>5.9</v>
      </c>
      <c r="N43" s="395">
        <f>'FORMAT REKAP'!BD54</f>
        <v>76</v>
      </c>
      <c r="O43" s="394" t="str">
        <f>'FORMAT REKAP'!BE54</f>
        <v>GD</v>
      </c>
      <c r="P43" s="395">
        <f>'FORMAT REKAP'!BF54</f>
        <v>0.55000000000000004</v>
      </c>
      <c r="S43" s="395">
        <f>'FORMAT REKAP'!BI54</f>
        <v>73</v>
      </c>
      <c r="T43" s="394" t="str">
        <f>'FORMAT REKAP'!BJ54</f>
        <v>L</v>
      </c>
      <c r="U43" s="393" t="str">
        <f>'FORMAT REKAP'!BK54</f>
        <v/>
      </c>
    </row>
    <row r="44" spans="3:21" x14ac:dyDescent="0.25">
      <c r="C44" s="394">
        <f>'FORMAT REKAP'!H55</f>
        <v>165.1</v>
      </c>
      <c r="D44" s="394">
        <f>'FORMAT REKAP'!I55</f>
        <v>60.2</v>
      </c>
      <c r="E44" s="394">
        <f>'FORMAT REKAP'!AH55</f>
        <v>70</v>
      </c>
      <c r="F44" s="394">
        <f>'FORMAT REKAP'!AM55</f>
        <v>78</v>
      </c>
      <c r="G44" s="395">
        <f>'FORMAT REKAP'!AN55</f>
        <v>76</v>
      </c>
      <c r="H44" s="394">
        <f>'FORMAT REKAP'!AQ55</f>
        <v>2770</v>
      </c>
      <c r="I44" s="394">
        <f>'FORMAT REKAP'!AS55</f>
        <v>18</v>
      </c>
      <c r="J44" s="394">
        <f>'FORMAT REKAP'!AU55</f>
        <v>41</v>
      </c>
      <c r="K44" s="394">
        <f>'FORMAT REKAP'!AW55</f>
        <v>40</v>
      </c>
      <c r="L44" s="394">
        <f>'FORMAT REKAP'!AY55</f>
        <v>43</v>
      </c>
      <c r="M44" s="395">
        <f>'FORMAT REKAP'!BA55</f>
        <v>5.05</v>
      </c>
      <c r="N44" s="395">
        <f>'FORMAT REKAP'!BD55</f>
        <v>72.3</v>
      </c>
      <c r="O44" s="394" t="str">
        <f>'FORMAT REKAP'!BE55</f>
        <v>GD</v>
      </c>
      <c r="P44" s="395">
        <f>'FORMAT REKAP'!BF55</f>
        <v>0.48</v>
      </c>
      <c r="S44" s="395">
        <f>'FORMAT REKAP'!BI55</f>
        <v>73.41</v>
      </c>
      <c r="T44" s="394" t="str">
        <f>'FORMAT REKAP'!BJ55</f>
        <v>L</v>
      </c>
      <c r="U44" s="393" t="str">
        <f>'FORMAT REKAP'!BK55</f>
        <v/>
      </c>
    </row>
    <row r="45" spans="3:21" x14ac:dyDescent="0.25">
      <c r="C45" s="394">
        <f>'FORMAT REKAP'!H56</f>
        <v>166.8</v>
      </c>
      <c r="D45" s="394">
        <f>'FORMAT REKAP'!I56</f>
        <v>59.3</v>
      </c>
      <c r="E45" s="394">
        <f>'FORMAT REKAP'!AH56</f>
        <v>60</v>
      </c>
      <c r="F45" s="394">
        <f>'FORMAT REKAP'!AM56</f>
        <v>79</v>
      </c>
      <c r="G45" s="395">
        <f>'FORMAT REKAP'!AN56</f>
        <v>69.67</v>
      </c>
      <c r="H45" s="394">
        <f>'FORMAT REKAP'!AQ56</f>
        <v>2790</v>
      </c>
      <c r="I45" s="394">
        <f>'FORMAT REKAP'!AS56</f>
        <v>16</v>
      </c>
      <c r="J45" s="394">
        <f>'FORMAT REKAP'!AU56</f>
        <v>38</v>
      </c>
      <c r="K45" s="394">
        <f>'FORMAT REKAP'!AW56</f>
        <v>35</v>
      </c>
      <c r="L45" s="394">
        <f>'FORMAT REKAP'!AY56</f>
        <v>32</v>
      </c>
      <c r="M45" s="395">
        <f>'FORMAT REKAP'!BA56</f>
        <v>5.09</v>
      </c>
      <c r="N45" s="395">
        <f>'FORMAT REKAP'!BD56</f>
        <v>66.3</v>
      </c>
      <c r="O45" s="394" t="str">
        <f>'FORMAT REKAP'!BE56</f>
        <v>BG</v>
      </c>
      <c r="P45" s="395">
        <f>'FORMAT REKAP'!BF56</f>
        <v>1.3</v>
      </c>
      <c r="S45" s="395">
        <f>'FORMAT REKAP'!BI56</f>
        <v>37</v>
      </c>
      <c r="T45" s="394" t="str">
        <f>'FORMAT REKAP'!BJ56</f>
        <v>TL</v>
      </c>
      <c r="U45" s="393" t="str">
        <f>'FORMAT REKAP'!BK56</f>
        <v xml:space="preserve">B3=(25),                    </v>
      </c>
    </row>
    <row r="46" spans="3:21" x14ac:dyDescent="0.25">
      <c r="C46" s="394">
        <f>'FORMAT REKAP'!H57</f>
        <v>168.1</v>
      </c>
      <c r="D46" s="394">
        <f>'FORMAT REKAP'!I57</f>
        <v>65.5</v>
      </c>
      <c r="E46" s="394">
        <f>'FORMAT REKAP'!AH57</f>
        <v>79</v>
      </c>
      <c r="F46" s="394">
        <f>'FORMAT REKAP'!AM57</f>
        <v>79</v>
      </c>
      <c r="G46" s="395">
        <f>'FORMAT REKAP'!AN57</f>
        <v>79.33</v>
      </c>
      <c r="H46" s="394">
        <f>'FORMAT REKAP'!AQ57</f>
        <v>2690</v>
      </c>
      <c r="I46" s="394">
        <f>'FORMAT REKAP'!AS57</f>
        <v>17</v>
      </c>
      <c r="J46" s="394">
        <f>'FORMAT REKAP'!AU57</f>
        <v>41</v>
      </c>
      <c r="K46" s="394">
        <f>'FORMAT REKAP'!AW57</f>
        <v>54</v>
      </c>
      <c r="L46" s="394">
        <f>'FORMAT REKAP'!AY57</f>
        <v>43</v>
      </c>
      <c r="M46" s="395">
        <f>'FORMAT REKAP'!BA57</f>
        <v>5.9</v>
      </c>
      <c r="N46" s="395">
        <f>'FORMAT REKAP'!BD57</f>
        <v>73.5</v>
      </c>
      <c r="O46" s="394" t="str">
        <f>'FORMAT REKAP'!BE57</f>
        <v>GD</v>
      </c>
      <c r="P46" s="395">
        <f>'FORMAT REKAP'!BF57</f>
        <v>0.56999999999999995</v>
      </c>
      <c r="S46" s="395">
        <f>'FORMAT REKAP'!BI57</f>
        <v>75.25</v>
      </c>
      <c r="T46" s="394" t="str">
        <f>'FORMAT REKAP'!BJ57</f>
        <v>L</v>
      </c>
      <c r="U46" s="393" t="str">
        <f>'FORMAT REKAP'!BK57</f>
        <v/>
      </c>
    </row>
    <row r="47" spans="3:21" x14ac:dyDescent="0.25">
      <c r="C47" s="394">
        <f>'FORMAT REKAP'!H58</f>
        <v>164.6</v>
      </c>
      <c r="D47" s="394">
        <f>'FORMAT REKAP'!I58</f>
        <v>57.9</v>
      </c>
      <c r="E47" s="394">
        <f>'FORMAT REKAP'!AH58</f>
        <v>89</v>
      </c>
      <c r="F47" s="394">
        <f>'FORMAT REKAP'!AM58</f>
        <v>79</v>
      </c>
      <c r="G47" s="395">
        <f>'FORMAT REKAP'!AN58</f>
        <v>86</v>
      </c>
      <c r="H47" s="394">
        <f>'FORMAT REKAP'!AQ58</f>
        <v>2600</v>
      </c>
      <c r="I47" s="394">
        <f>'FORMAT REKAP'!AS58</f>
        <v>18</v>
      </c>
      <c r="J47" s="394">
        <f>'FORMAT REKAP'!AU58</f>
        <v>41</v>
      </c>
      <c r="K47" s="394">
        <f>'FORMAT REKAP'!AW58</f>
        <v>53</v>
      </c>
      <c r="L47" s="394">
        <f>'FORMAT REKAP'!AY58</f>
        <v>43</v>
      </c>
      <c r="M47" s="395">
        <f>'FORMAT REKAP'!BA58</f>
        <v>5.6</v>
      </c>
      <c r="N47" s="395">
        <f>'FORMAT REKAP'!BD58</f>
        <v>71.7</v>
      </c>
      <c r="O47" s="394" t="str">
        <f>'FORMAT REKAP'!BE58</f>
        <v>GD</v>
      </c>
      <c r="P47" s="395" t="str">
        <f>'FORMAT REKAP'!BF58</f>
        <v>25 M</v>
      </c>
      <c r="S47" s="395">
        <f>'FORMAT REKAP'!BI58</f>
        <v>75.989999999999995</v>
      </c>
      <c r="T47" s="394" t="str">
        <f>'FORMAT REKAP'!BJ58</f>
        <v>L</v>
      </c>
      <c r="U47" s="393" t="str">
        <f>'FORMAT REKAP'!BK58</f>
        <v xml:space="preserve">Renang=25 M,                     </v>
      </c>
    </row>
    <row r="48" spans="3:21" x14ac:dyDescent="0.25">
      <c r="C48" s="394">
        <f>'FORMAT REKAP'!H59</f>
        <v>167.1</v>
      </c>
      <c r="D48" s="394">
        <f>'FORMAT REKAP'!I59</f>
        <v>57.9</v>
      </c>
      <c r="E48" s="394">
        <f>'FORMAT REKAP'!AH59</f>
        <v>50</v>
      </c>
      <c r="F48" s="394">
        <f>'FORMAT REKAP'!AM59</f>
        <v>80</v>
      </c>
      <c r="G48" s="395">
        <f>'FORMAT REKAP'!AN59</f>
        <v>66.67</v>
      </c>
      <c r="H48" s="394">
        <f>'FORMAT REKAP'!AQ59</f>
        <v>2590</v>
      </c>
      <c r="I48" s="394">
        <f>'FORMAT REKAP'!AS59</f>
        <v>17</v>
      </c>
      <c r="J48" s="394">
        <f>'FORMAT REKAP'!AU59</f>
        <v>41</v>
      </c>
      <c r="K48" s="394">
        <f>'FORMAT REKAP'!AW59</f>
        <v>54</v>
      </c>
      <c r="L48" s="394">
        <f>'FORMAT REKAP'!AY59</f>
        <v>43</v>
      </c>
      <c r="M48" s="395">
        <f>'FORMAT REKAP'!BA59</f>
        <v>5.4</v>
      </c>
      <c r="N48" s="395">
        <f>'FORMAT REKAP'!BD59</f>
        <v>71.7</v>
      </c>
      <c r="O48" s="394" t="str">
        <f>'FORMAT REKAP'!BE59</f>
        <v>GD</v>
      </c>
      <c r="P48" s="395">
        <f>'FORMAT REKAP'!BF59</f>
        <v>1.21</v>
      </c>
      <c r="S48" s="395">
        <f>'FORMAT REKAP'!BI59</f>
        <v>70.19</v>
      </c>
      <c r="T48" s="394" t="str">
        <f>'FORMAT REKAP'!BJ59</f>
        <v>L</v>
      </c>
      <c r="U48" s="393" t="str">
        <f>'FORMAT REKAP'!BK59</f>
        <v/>
      </c>
    </row>
    <row r="49" spans="3:21" x14ac:dyDescent="0.25">
      <c r="C49" s="394">
        <f>'FORMAT REKAP'!H60</f>
        <v>169.3</v>
      </c>
      <c r="D49" s="394">
        <f>'FORMAT REKAP'!I60</f>
        <v>59.3</v>
      </c>
      <c r="E49" s="394">
        <f>'FORMAT REKAP'!AH60</f>
        <v>40</v>
      </c>
      <c r="F49" s="394">
        <f>'FORMAT REKAP'!AM60</f>
        <v>79</v>
      </c>
      <c r="G49" s="395">
        <f>'FORMAT REKAP'!AN60</f>
        <v>63</v>
      </c>
      <c r="H49" s="394">
        <f>'FORMAT REKAP'!AQ60</f>
        <v>2510</v>
      </c>
      <c r="I49" s="394">
        <f>'FORMAT REKAP'!AS60</f>
        <v>16</v>
      </c>
      <c r="J49" s="394">
        <f>'FORMAT REKAP'!AU60</f>
        <v>41</v>
      </c>
      <c r="K49" s="394">
        <f>'FORMAT REKAP'!AW60</f>
        <v>54</v>
      </c>
      <c r="L49" s="394">
        <f>'FORMAT REKAP'!AY60</f>
        <v>43</v>
      </c>
      <c r="M49" s="395">
        <f>'FORMAT REKAP'!BA60</f>
        <v>5.6</v>
      </c>
      <c r="N49" s="395">
        <f>'FORMAT REKAP'!BD60</f>
        <v>68.7</v>
      </c>
      <c r="O49" s="394" t="str">
        <f>'FORMAT REKAP'!BE60</f>
        <v>GD</v>
      </c>
      <c r="P49" s="395">
        <f>'FORMAT REKAP'!BF60</f>
        <v>1.1399999999999999</v>
      </c>
      <c r="S49" s="395">
        <f>'FORMAT REKAP'!BI60</f>
        <v>66.989999999999995</v>
      </c>
      <c r="T49" s="394" t="str">
        <f>'FORMAT REKAP'!BJ60</f>
        <v>L</v>
      </c>
      <c r="U49" s="393" t="str">
        <f>'FORMAT REKAP'!BK60</f>
        <v/>
      </c>
    </row>
    <row r="50" spans="3:21" x14ac:dyDescent="0.25">
      <c r="C50" s="394">
        <f>'FORMAT REKAP'!H61</f>
        <v>169.2</v>
      </c>
      <c r="D50" s="394">
        <f>'FORMAT REKAP'!I61</f>
        <v>68.5</v>
      </c>
      <c r="E50" s="394">
        <f>'FORMAT REKAP'!AH61</f>
        <v>80</v>
      </c>
      <c r="F50" s="394">
        <f>'FORMAT REKAP'!AM61</f>
        <v>80</v>
      </c>
      <c r="G50" s="395">
        <f>'FORMAT REKAP'!AN61</f>
        <v>73.33</v>
      </c>
      <c r="H50" s="394">
        <f>'FORMAT REKAP'!AQ61</f>
        <v>2640</v>
      </c>
      <c r="I50" s="394">
        <f>'FORMAT REKAP'!AS61</f>
        <v>18</v>
      </c>
      <c r="J50" s="394">
        <f>'FORMAT REKAP'!AU61</f>
        <v>41</v>
      </c>
      <c r="K50" s="394">
        <f>'FORMAT REKAP'!AW61</f>
        <v>54</v>
      </c>
      <c r="L50" s="394">
        <f>'FORMAT REKAP'!AY61</f>
        <v>43</v>
      </c>
      <c r="M50" s="395">
        <f>'FORMAT REKAP'!BA61</f>
        <v>5.5</v>
      </c>
      <c r="N50" s="395">
        <f>'FORMAT REKAP'!BD61</f>
        <v>73.5</v>
      </c>
      <c r="O50" s="394" t="str">
        <f>'FORMAT REKAP'!BE61</f>
        <v>GD</v>
      </c>
      <c r="P50" s="395">
        <f>'FORMAT REKAP'!BF61</f>
        <v>1.0900000000000001</v>
      </c>
      <c r="S50" s="395">
        <f>'FORMAT REKAP'!BI61</f>
        <v>73.45</v>
      </c>
      <c r="T50" s="394" t="str">
        <f>'FORMAT REKAP'!BJ61</f>
        <v>L</v>
      </c>
      <c r="U50" s="393" t="str">
        <f>'FORMAT REKAP'!BK61</f>
        <v/>
      </c>
    </row>
    <row r="51" spans="3:21" x14ac:dyDescent="0.25">
      <c r="C51" s="394">
        <f>'FORMAT REKAP'!H62</f>
        <v>168.8</v>
      </c>
      <c r="D51" s="394">
        <f>'FORMAT REKAP'!I62</f>
        <v>59.3</v>
      </c>
      <c r="E51" s="394">
        <f>'FORMAT REKAP'!AH62</f>
        <v>60</v>
      </c>
      <c r="F51" s="394">
        <f>'FORMAT REKAP'!AM62</f>
        <v>70</v>
      </c>
      <c r="G51" s="395">
        <f>'FORMAT REKAP'!AN62</f>
        <v>66.67</v>
      </c>
      <c r="H51" s="394">
        <f>'FORMAT REKAP'!AQ62</f>
        <v>2580</v>
      </c>
      <c r="I51" s="394">
        <f>'FORMAT REKAP'!AS62</f>
        <v>18</v>
      </c>
      <c r="J51" s="394">
        <f>'FORMAT REKAP'!AU62</f>
        <v>41</v>
      </c>
      <c r="K51" s="394">
        <f>'FORMAT REKAP'!AW62</f>
        <v>50</v>
      </c>
      <c r="L51" s="394">
        <f>'FORMAT REKAP'!AY62</f>
        <v>43</v>
      </c>
      <c r="M51" s="395">
        <f>'FORMAT REKAP'!BA62</f>
        <v>5.9</v>
      </c>
      <c r="N51" s="395">
        <f>'FORMAT REKAP'!BD62</f>
        <v>69</v>
      </c>
      <c r="O51" s="394" t="str">
        <f>'FORMAT REKAP'!BE62</f>
        <v>GD</v>
      </c>
      <c r="P51" s="395">
        <f>'FORMAT REKAP'!BF62</f>
        <v>1.03</v>
      </c>
      <c r="S51" s="395">
        <f>'FORMAT REKAP'!BI62</f>
        <v>68.3</v>
      </c>
      <c r="T51" s="394" t="str">
        <f>'FORMAT REKAP'!BJ62</f>
        <v>L</v>
      </c>
      <c r="U51" s="393" t="str">
        <f>'FORMAT REKAP'!BK62</f>
        <v/>
      </c>
    </row>
    <row r="52" spans="3:21" ht="60" x14ac:dyDescent="0.25">
      <c r="C52" s="394">
        <f>'FORMAT REKAP'!H63</f>
        <v>169</v>
      </c>
      <c r="D52" s="394">
        <f>'FORMAT REKAP'!I63</f>
        <v>52.3</v>
      </c>
      <c r="E52" s="394">
        <f>'FORMAT REKAP'!AH63</f>
        <v>30</v>
      </c>
      <c r="F52" s="394">
        <f>'FORMAT REKAP'!AM63</f>
        <v>79</v>
      </c>
      <c r="G52" s="395">
        <f>'FORMAT REKAP'!AN63</f>
        <v>39.67</v>
      </c>
      <c r="H52" s="394">
        <f>'FORMAT REKAP'!AQ63</f>
        <v>2990</v>
      </c>
      <c r="I52" s="394">
        <f>'FORMAT REKAP'!AS63</f>
        <v>18</v>
      </c>
      <c r="J52" s="394">
        <f>'FORMAT REKAP'!AU63</f>
        <v>41</v>
      </c>
      <c r="K52" s="394">
        <f>'FORMAT REKAP'!AW63</f>
        <v>52</v>
      </c>
      <c r="L52" s="394">
        <f>'FORMAT REKAP'!AY63</f>
        <v>39</v>
      </c>
      <c r="M52" s="395">
        <f>'FORMAT REKAP'!BA63</f>
        <v>5.5</v>
      </c>
      <c r="N52" s="395">
        <f>'FORMAT REKAP'!BD63</f>
        <v>80.7</v>
      </c>
      <c r="O52" s="394" t="str">
        <f>'FORMAT REKAP'!BE63</f>
        <v>GD</v>
      </c>
      <c r="P52" s="395">
        <f>'FORMAT REKAP'!BF63</f>
        <v>0.59</v>
      </c>
      <c r="S52" s="395">
        <f>'FORMAT REKAP'!BI63</f>
        <v>37</v>
      </c>
      <c r="T52" s="394" t="str">
        <f>'FORMAT REKAP'!BJ63</f>
        <v>TL</v>
      </c>
      <c r="U52" s="393" t="str">
        <f>'FORMAT REKAP'!BK63</f>
        <v xml:space="preserve">BB=LLB(10),         NSA=N-7(30)(NM-= HA, HP, SDR-2, HAS, KT-2),                    </v>
      </c>
    </row>
    <row r="53" spans="3:21" x14ac:dyDescent="0.25">
      <c r="C53" s="394">
        <f>'FORMAT REKAP'!H64</f>
        <v>170</v>
      </c>
      <c r="D53" s="394">
        <f>'FORMAT REKAP'!I64</f>
        <v>56.4</v>
      </c>
      <c r="E53" s="394">
        <f>'FORMAT REKAP'!AH64</f>
        <v>70</v>
      </c>
      <c r="F53" s="394">
        <f>'FORMAT REKAP'!AM64</f>
        <v>79</v>
      </c>
      <c r="G53" s="395">
        <f>'FORMAT REKAP'!AN64</f>
        <v>66.33</v>
      </c>
      <c r="H53" s="394">
        <f>'FORMAT REKAP'!AQ64</f>
        <v>2800</v>
      </c>
      <c r="I53" s="394">
        <f>'FORMAT REKAP'!AS64</f>
        <v>18</v>
      </c>
      <c r="J53" s="394">
        <f>'FORMAT REKAP'!AU64</f>
        <v>41</v>
      </c>
      <c r="K53" s="394">
        <f>'FORMAT REKAP'!AW64</f>
        <v>54</v>
      </c>
      <c r="L53" s="394">
        <f>'FORMAT REKAP'!AY64</f>
        <v>42</v>
      </c>
      <c r="M53" s="395">
        <f>'FORMAT REKAP'!BA64</f>
        <v>5.9</v>
      </c>
      <c r="N53" s="395">
        <f>'FORMAT REKAP'!BD64</f>
        <v>76.3</v>
      </c>
      <c r="O53" s="394" t="str">
        <f>'FORMAT REKAP'!BE64</f>
        <v>GD</v>
      </c>
      <c r="P53" s="395">
        <f>'FORMAT REKAP'!BF64</f>
        <v>1.03</v>
      </c>
      <c r="S53" s="395">
        <f>'FORMAT REKAP'!BI64</f>
        <v>73.31</v>
      </c>
      <c r="T53" s="394" t="str">
        <f>'FORMAT REKAP'!BJ64</f>
        <v>L</v>
      </c>
      <c r="U53" s="393" t="str">
        <f>'FORMAT REKAP'!BK64</f>
        <v/>
      </c>
    </row>
    <row r="54" spans="3:21" ht="45" x14ac:dyDescent="0.25">
      <c r="C54" s="394">
        <f>'FORMAT REKAP'!H65</f>
        <v>166.8</v>
      </c>
      <c r="D54" s="394">
        <f>'FORMAT REKAP'!I65</f>
        <v>56.4</v>
      </c>
      <c r="E54" s="394">
        <f>'FORMAT REKAP'!AH65</f>
        <v>30</v>
      </c>
      <c r="F54" s="394">
        <f>'FORMAT REKAP'!AM65</f>
        <v>70</v>
      </c>
      <c r="G54" s="395">
        <f>'FORMAT REKAP'!AN65</f>
        <v>56.67</v>
      </c>
      <c r="H54" s="394">
        <f>'FORMAT REKAP'!AQ65</f>
        <v>2790</v>
      </c>
      <c r="I54" s="394">
        <f>'FORMAT REKAP'!AS65</f>
        <v>18</v>
      </c>
      <c r="J54" s="394">
        <f>'FORMAT REKAP'!AU65</f>
        <v>41</v>
      </c>
      <c r="K54" s="394">
        <f>'FORMAT REKAP'!AW65</f>
        <v>52</v>
      </c>
      <c r="L54" s="394">
        <f>'FORMAT REKAP'!AY65</f>
        <v>43</v>
      </c>
      <c r="M54" s="395">
        <f>'FORMAT REKAP'!BA65</f>
        <v>5.5</v>
      </c>
      <c r="N54" s="395">
        <f>'FORMAT REKAP'!BD65</f>
        <v>76.5</v>
      </c>
      <c r="O54" s="394" t="str">
        <f>'FORMAT REKAP'!BE65</f>
        <v>GD</v>
      </c>
      <c r="P54" s="395">
        <f>'FORMAT REKAP'!BF65</f>
        <v>1.05</v>
      </c>
      <c r="S54" s="395">
        <f>'FORMAT REKAP'!BI65</f>
        <v>37</v>
      </c>
      <c r="T54" s="394" t="str">
        <f>'FORMAT REKAP'!BJ65</f>
        <v>TL</v>
      </c>
      <c r="U54" s="393" t="str">
        <f>'FORMAT REKAP'!BK65</f>
        <v xml:space="preserve">NSA=N-7(30)(NM-= SDR-2, XBEEN-4, HAP),                    </v>
      </c>
    </row>
    <row r="55" spans="3:21" x14ac:dyDescent="0.25">
      <c r="C55" s="394">
        <f>'FORMAT REKAP'!H66</f>
        <v>168.9</v>
      </c>
      <c r="D55" s="394">
        <f>'FORMAT REKAP'!I66</f>
        <v>56.4</v>
      </c>
      <c r="E55" s="394">
        <f>'FORMAT REKAP'!AH66</f>
        <v>60</v>
      </c>
      <c r="F55" s="394">
        <f>'FORMAT REKAP'!AM66</f>
        <v>70</v>
      </c>
      <c r="G55" s="395">
        <f>'FORMAT REKAP'!AN66</f>
        <v>60</v>
      </c>
      <c r="H55" s="394">
        <f>'FORMAT REKAP'!AQ66</f>
        <v>2980</v>
      </c>
      <c r="I55" s="394">
        <f>'FORMAT REKAP'!AS66</f>
        <v>13</v>
      </c>
      <c r="J55" s="394">
        <f>'FORMAT REKAP'!AU66</f>
        <v>41</v>
      </c>
      <c r="K55" s="394">
        <f>'FORMAT REKAP'!AW66</f>
        <v>53</v>
      </c>
      <c r="L55" s="394">
        <f>'FORMAT REKAP'!AY66</f>
        <v>41</v>
      </c>
      <c r="M55" s="395">
        <f>'FORMAT REKAP'!BA66</f>
        <v>5.03</v>
      </c>
      <c r="N55" s="395">
        <f>'FORMAT REKAP'!BD66</f>
        <v>80.5</v>
      </c>
      <c r="O55" s="394" t="str">
        <f>'FORMAT REKAP'!BE66</f>
        <v>GD</v>
      </c>
      <c r="P55" s="395">
        <f>'FORMAT REKAP'!BF66</f>
        <v>0.49</v>
      </c>
      <c r="S55" s="395">
        <f>'FORMAT REKAP'!BI66</f>
        <v>74.349999999999994</v>
      </c>
      <c r="T55" s="394" t="str">
        <f>'FORMAT REKAP'!BJ66</f>
        <v>L</v>
      </c>
      <c r="U55" s="393" t="str">
        <f>'FORMAT REKAP'!BK66</f>
        <v/>
      </c>
    </row>
    <row r="56" spans="3:21" x14ac:dyDescent="0.25">
      <c r="C56" s="394">
        <f>'FORMAT REKAP'!H67</f>
        <v>164.5</v>
      </c>
      <c r="D56" s="394">
        <f>'FORMAT REKAP'!I67</f>
        <v>50.4</v>
      </c>
      <c r="E56" s="394">
        <f>'FORMAT REKAP'!AH67</f>
        <v>40</v>
      </c>
      <c r="F56" s="394">
        <f>'FORMAT REKAP'!AM67</f>
        <v>80</v>
      </c>
      <c r="G56" s="395">
        <f>'FORMAT REKAP'!AN67</f>
        <v>56.67</v>
      </c>
      <c r="H56" s="394">
        <f>'FORMAT REKAP'!AQ67</f>
        <v>2710</v>
      </c>
      <c r="I56" s="394">
        <f>'FORMAT REKAP'!AS67</f>
        <v>18</v>
      </c>
      <c r="J56" s="394">
        <f>'FORMAT REKAP'!AU67</f>
        <v>41</v>
      </c>
      <c r="K56" s="394">
        <f>'FORMAT REKAP'!AW67</f>
        <v>54</v>
      </c>
      <c r="L56" s="394">
        <f>'FORMAT REKAP'!AY67</f>
        <v>40</v>
      </c>
      <c r="M56" s="395">
        <f>'FORMAT REKAP'!BA67</f>
        <v>5.07</v>
      </c>
      <c r="N56" s="395">
        <f>'FORMAT REKAP'!BD67</f>
        <v>76</v>
      </c>
      <c r="O56" s="394" t="str">
        <f>'FORMAT REKAP'!BE67</f>
        <v>GD</v>
      </c>
      <c r="P56" s="395">
        <f>'FORMAT REKAP'!BF67</f>
        <v>1.01</v>
      </c>
      <c r="S56" s="395">
        <f>'FORMAT REKAP'!BI67</f>
        <v>70.2</v>
      </c>
      <c r="T56" s="394" t="str">
        <f>'FORMAT REKAP'!BJ67</f>
        <v>L</v>
      </c>
      <c r="U56" s="393" t="str">
        <f>'FORMAT REKAP'!BK67</f>
        <v/>
      </c>
    </row>
    <row r="57" spans="3:21" x14ac:dyDescent="0.25">
      <c r="C57" s="394">
        <f>'FORMAT REKAP'!H68</f>
        <v>164</v>
      </c>
      <c r="D57" s="394">
        <f>'FORMAT REKAP'!I68</f>
        <v>66.900000000000006</v>
      </c>
      <c r="E57" s="394">
        <f>'FORMAT REKAP'!AH68</f>
        <v>60</v>
      </c>
      <c r="F57" s="394">
        <f>'FORMAT REKAP'!AM68</f>
        <v>80</v>
      </c>
      <c r="G57" s="395">
        <f>'FORMAT REKAP'!AN68</f>
        <v>60</v>
      </c>
      <c r="H57" s="394">
        <f>'FORMAT REKAP'!AQ68</f>
        <v>2870</v>
      </c>
      <c r="I57" s="394">
        <f>'FORMAT REKAP'!AS68</f>
        <v>18</v>
      </c>
      <c r="J57" s="394">
        <f>'FORMAT REKAP'!AU68</f>
        <v>41</v>
      </c>
      <c r="K57" s="394">
        <f>'FORMAT REKAP'!AW68</f>
        <v>54</v>
      </c>
      <c r="L57" s="394">
        <f>'FORMAT REKAP'!AY68</f>
        <v>43</v>
      </c>
      <c r="M57" s="395">
        <f>'FORMAT REKAP'!BA68</f>
        <v>5</v>
      </c>
      <c r="N57" s="395">
        <f>'FORMAT REKAP'!BD68</f>
        <v>81</v>
      </c>
      <c r="O57" s="394" t="str">
        <f>'FORMAT REKAP'!BE68</f>
        <v>GD</v>
      </c>
      <c r="P57" s="395">
        <f>'FORMAT REKAP'!BF68</f>
        <v>1.24</v>
      </c>
      <c r="S57" s="395">
        <f>'FORMAT REKAP'!BI68</f>
        <v>74.7</v>
      </c>
      <c r="T57" s="394" t="str">
        <f>'FORMAT REKAP'!BJ68</f>
        <v>L</v>
      </c>
      <c r="U57" s="393" t="str">
        <f>'FORMAT REKAP'!BK68</f>
        <v/>
      </c>
    </row>
    <row r="58" spans="3:21" ht="60" x14ac:dyDescent="0.25">
      <c r="C58" s="394">
        <f>'FORMAT REKAP'!H69</f>
        <v>176.6</v>
      </c>
      <c r="D58" s="394">
        <f>'FORMAT REKAP'!I69</f>
        <v>54.4</v>
      </c>
      <c r="E58" s="394">
        <f>'FORMAT REKAP'!AH69</f>
        <v>20</v>
      </c>
      <c r="F58" s="394">
        <f>'FORMAT REKAP'!AM69</f>
        <v>89</v>
      </c>
      <c r="G58" s="395">
        <f>'FORMAT REKAP'!AN69</f>
        <v>39.67</v>
      </c>
      <c r="H58" s="394">
        <f>'FORMAT REKAP'!AQ69</f>
        <v>2650</v>
      </c>
      <c r="I58" s="394">
        <f>'FORMAT REKAP'!AS69</f>
        <v>18</v>
      </c>
      <c r="J58" s="394">
        <f>'FORMAT REKAP'!AU69</f>
        <v>41</v>
      </c>
      <c r="K58" s="394">
        <f>'FORMAT REKAP'!AW69</f>
        <v>50</v>
      </c>
      <c r="L58" s="394">
        <f>'FORMAT REKAP'!AY69</f>
        <v>43</v>
      </c>
      <c r="M58" s="395">
        <f>'FORMAT REKAP'!BA69</f>
        <v>5.6</v>
      </c>
      <c r="N58" s="395">
        <f>'FORMAT REKAP'!BD69</f>
        <v>71.2</v>
      </c>
      <c r="O58" s="394" t="str">
        <f>'FORMAT REKAP'!BE69</f>
        <v>GD</v>
      </c>
      <c r="P58" s="395">
        <f>'FORMAT REKAP'!BF69</f>
        <v>0.53</v>
      </c>
      <c r="S58" s="395">
        <f>'FORMAT REKAP'!BI69</f>
        <v>36.5</v>
      </c>
      <c r="T58" s="394" t="str">
        <f>'FORMAT REKAP'!BJ69</f>
        <v>TL</v>
      </c>
      <c r="U58" s="393" t="str">
        <f>'FORMAT REKAP'!BK69</f>
        <v xml:space="preserve">BB=LLB(10),         NSA=N-8(20)(NM-= HA-2, SDR, HAS-2, OBEEN-2, HEX),                    </v>
      </c>
    </row>
    <row r="59" spans="3:21" x14ac:dyDescent="0.25">
      <c r="C59" s="394">
        <f>'FORMAT REKAP'!H70</f>
        <v>178.3</v>
      </c>
      <c r="D59" s="394">
        <f>'FORMAT REKAP'!I70</f>
        <v>78.3</v>
      </c>
      <c r="E59" s="394">
        <f>'FORMAT REKAP'!AH70</f>
        <v>67</v>
      </c>
      <c r="F59" s="394">
        <f>'FORMAT REKAP'!AM70</f>
        <v>79</v>
      </c>
      <c r="G59" s="395">
        <f>'FORMAT REKAP'!AN70</f>
        <v>68.67</v>
      </c>
      <c r="H59" s="394">
        <f>'FORMAT REKAP'!AQ70</f>
        <v>2290</v>
      </c>
      <c r="I59" s="394">
        <f>'FORMAT REKAP'!AS70</f>
        <v>17</v>
      </c>
      <c r="J59" s="394">
        <f>'FORMAT REKAP'!AU70</f>
        <v>41</v>
      </c>
      <c r="K59" s="394">
        <f>'FORMAT REKAP'!AW70</f>
        <v>53</v>
      </c>
      <c r="L59" s="394">
        <f>'FORMAT REKAP'!AY70</f>
        <v>43</v>
      </c>
      <c r="M59" s="395">
        <f>'FORMAT REKAP'!BA70</f>
        <v>5.8</v>
      </c>
      <c r="N59" s="395">
        <f>'FORMAT REKAP'!BD70</f>
        <v>62.2</v>
      </c>
      <c r="O59" s="394" t="str">
        <f>'FORMAT REKAP'!BE70</f>
        <v>GD</v>
      </c>
      <c r="P59" s="395">
        <f>'FORMAT REKAP'!BF70</f>
        <v>0.54</v>
      </c>
      <c r="S59" s="395">
        <f>'FORMAT REKAP'!BI70</f>
        <v>64.14</v>
      </c>
      <c r="T59" s="394" t="str">
        <f>'FORMAT REKAP'!BJ70</f>
        <v>L</v>
      </c>
      <c r="U59" s="393" t="str">
        <f>'FORMAT REKAP'!BK70</f>
        <v/>
      </c>
    </row>
    <row r="60" spans="3:21" x14ac:dyDescent="0.25">
      <c r="C60" s="394">
        <f>'FORMAT REKAP'!H71</f>
        <v>170</v>
      </c>
      <c r="D60" s="394">
        <f>'FORMAT REKAP'!I71</f>
        <v>71.599999999999994</v>
      </c>
      <c r="E60" s="394">
        <f>'FORMAT REKAP'!AH71</f>
        <v>80</v>
      </c>
      <c r="F60" s="394">
        <f>'FORMAT REKAP'!AM71</f>
        <v>79</v>
      </c>
      <c r="G60" s="395">
        <f>'FORMAT REKAP'!AN71</f>
        <v>66.33</v>
      </c>
      <c r="H60" s="394">
        <f>'FORMAT REKAP'!AQ71</f>
        <v>2790</v>
      </c>
      <c r="I60" s="394">
        <f>'FORMAT REKAP'!AS71</f>
        <v>14</v>
      </c>
      <c r="J60" s="394">
        <f>'FORMAT REKAP'!AU71</f>
        <v>41</v>
      </c>
      <c r="K60" s="394">
        <f>'FORMAT REKAP'!AW71</f>
        <v>53</v>
      </c>
      <c r="L60" s="394">
        <f>'FORMAT REKAP'!AY71</f>
        <v>31</v>
      </c>
      <c r="M60" s="395">
        <f>'FORMAT REKAP'!BA71</f>
        <v>5.6</v>
      </c>
      <c r="N60" s="395">
        <f>'FORMAT REKAP'!BD71</f>
        <v>72.099999999999994</v>
      </c>
      <c r="O60" s="394" t="str">
        <f>'FORMAT REKAP'!BE71</f>
        <v>GD</v>
      </c>
      <c r="P60" s="395">
        <f>'FORMAT REKAP'!BF71</f>
        <v>0.56000000000000005</v>
      </c>
      <c r="S60" s="395">
        <f>'FORMAT REKAP'!BI71</f>
        <v>70.37</v>
      </c>
      <c r="T60" s="394" t="str">
        <f>'FORMAT REKAP'!BJ71</f>
        <v>L</v>
      </c>
      <c r="U60" s="393" t="str">
        <f>'FORMAT REKAP'!BK71</f>
        <v/>
      </c>
    </row>
    <row r="61" spans="3:21" x14ac:dyDescent="0.25">
      <c r="C61" s="394">
        <f>'FORMAT REKAP'!H72</f>
        <v>166</v>
      </c>
      <c r="D61" s="394">
        <f>'FORMAT REKAP'!I72</f>
        <v>57.7</v>
      </c>
      <c r="E61" s="394">
        <f>'FORMAT REKAP'!AH72</f>
        <v>60</v>
      </c>
      <c r="F61" s="394">
        <f>'FORMAT REKAP'!AM72</f>
        <v>70</v>
      </c>
      <c r="G61" s="395">
        <f>'FORMAT REKAP'!AN72</f>
        <v>66.67</v>
      </c>
      <c r="H61" s="394">
        <f>'FORMAT REKAP'!AQ72</f>
        <v>2550</v>
      </c>
      <c r="I61" s="394">
        <f>'FORMAT REKAP'!AS72</f>
        <v>18</v>
      </c>
      <c r="J61" s="394">
        <f>'FORMAT REKAP'!AU72</f>
        <v>41</v>
      </c>
      <c r="K61" s="394">
        <f>'FORMAT REKAP'!AW72</f>
        <v>53</v>
      </c>
      <c r="L61" s="394">
        <f>'FORMAT REKAP'!AY72</f>
        <v>43</v>
      </c>
      <c r="M61" s="395">
        <f>'FORMAT REKAP'!BA72</f>
        <v>5.2</v>
      </c>
      <c r="N61" s="395">
        <f>'FORMAT REKAP'!BD72</f>
        <v>71.3</v>
      </c>
      <c r="O61" s="394" t="str">
        <f>'FORMAT REKAP'!BE72</f>
        <v>GD</v>
      </c>
      <c r="P61" s="395">
        <f>'FORMAT REKAP'!BF72</f>
        <v>1.1000000000000001</v>
      </c>
      <c r="S61" s="395">
        <f>'FORMAT REKAP'!BI72</f>
        <v>69.91</v>
      </c>
      <c r="T61" s="394" t="str">
        <f>'FORMAT REKAP'!BJ72</f>
        <v>L</v>
      </c>
      <c r="U61" s="393" t="str">
        <f>'FORMAT REKAP'!BK72</f>
        <v/>
      </c>
    </row>
    <row r="62" spans="3:21" x14ac:dyDescent="0.25">
      <c r="C62" s="394">
        <f>'FORMAT REKAP'!H73</f>
        <v>169.3</v>
      </c>
      <c r="D62" s="394">
        <f>'FORMAT REKAP'!I73</f>
        <v>66.2</v>
      </c>
      <c r="E62" s="394">
        <f>'FORMAT REKAP'!AH73</f>
        <v>70</v>
      </c>
      <c r="F62" s="394">
        <f>'FORMAT REKAP'!AM73</f>
        <v>79</v>
      </c>
      <c r="G62" s="395">
        <f>'FORMAT REKAP'!AN73</f>
        <v>76.33</v>
      </c>
      <c r="H62" s="394">
        <f>'FORMAT REKAP'!AQ73</f>
        <v>2530</v>
      </c>
      <c r="I62" s="394">
        <f>'FORMAT REKAP'!AS73</f>
        <v>17</v>
      </c>
      <c r="J62" s="394">
        <f>'FORMAT REKAP'!AU73</f>
        <v>41</v>
      </c>
      <c r="K62" s="394">
        <f>'FORMAT REKAP'!AW73</f>
        <v>52</v>
      </c>
      <c r="L62" s="394">
        <f>'FORMAT REKAP'!AY73</f>
        <v>43</v>
      </c>
      <c r="M62" s="395">
        <f>'FORMAT REKAP'!BA73</f>
        <v>5.4</v>
      </c>
      <c r="N62" s="395">
        <f>'FORMAT REKAP'!BD73</f>
        <v>69.2</v>
      </c>
      <c r="O62" s="394" t="str">
        <f>'FORMAT REKAP'!BE73</f>
        <v>GD</v>
      </c>
      <c r="P62" s="395">
        <f>'FORMAT REKAP'!BF73</f>
        <v>1.01</v>
      </c>
      <c r="S62" s="395">
        <f>'FORMAT REKAP'!BI73</f>
        <v>71.34</v>
      </c>
      <c r="T62" s="394" t="str">
        <f>'FORMAT REKAP'!BJ73</f>
        <v>L</v>
      </c>
      <c r="U62" s="393" t="str">
        <f>'FORMAT REKAP'!BK73</f>
        <v/>
      </c>
    </row>
    <row r="63" spans="3:21" x14ac:dyDescent="0.25">
      <c r="C63" s="394">
        <f>'FORMAT REKAP'!H74</f>
        <v>168.2</v>
      </c>
      <c r="D63" s="394">
        <f>'FORMAT REKAP'!I74</f>
        <v>57.7</v>
      </c>
      <c r="E63" s="394">
        <f>'FORMAT REKAP'!AH74</f>
        <v>40</v>
      </c>
      <c r="F63" s="394">
        <f>'FORMAT REKAP'!AM74</f>
        <v>79</v>
      </c>
      <c r="G63" s="395">
        <f>'FORMAT REKAP'!AN74</f>
        <v>63</v>
      </c>
      <c r="H63" s="394">
        <f>'FORMAT REKAP'!AQ74</f>
        <v>2590</v>
      </c>
      <c r="I63" s="394">
        <f>'FORMAT REKAP'!AS74</f>
        <v>18</v>
      </c>
      <c r="J63" s="394">
        <f>'FORMAT REKAP'!AU74</f>
        <v>41</v>
      </c>
      <c r="K63" s="394">
        <f>'FORMAT REKAP'!AW74</f>
        <v>47</v>
      </c>
      <c r="L63" s="394">
        <f>'FORMAT REKAP'!AY74</f>
        <v>41</v>
      </c>
      <c r="M63" s="395">
        <f>'FORMAT REKAP'!BA74</f>
        <v>5.6</v>
      </c>
      <c r="N63" s="395">
        <f>'FORMAT REKAP'!BD74</f>
        <v>67.8</v>
      </c>
      <c r="O63" s="394" t="str">
        <f>'FORMAT REKAP'!BE74</f>
        <v>BG</v>
      </c>
      <c r="P63" s="395">
        <f>'FORMAT REKAP'!BF74</f>
        <v>1.1299999999999999</v>
      </c>
      <c r="S63" s="395">
        <f>'FORMAT REKAP'!BI74</f>
        <v>66.36</v>
      </c>
      <c r="T63" s="394" t="str">
        <f>'FORMAT REKAP'!BJ74</f>
        <v>L</v>
      </c>
      <c r="U63" s="393" t="str">
        <f>'FORMAT REKAP'!BK74</f>
        <v/>
      </c>
    </row>
    <row r="64" spans="3:21" x14ac:dyDescent="0.25">
      <c r="C64" s="394">
        <f>'FORMAT REKAP'!H75</f>
        <v>164.5</v>
      </c>
      <c r="D64" s="394">
        <f>'FORMAT REKAP'!I75</f>
        <v>56</v>
      </c>
      <c r="E64" s="394">
        <f>'FORMAT REKAP'!AH75</f>
        <v>69</v>
      </c>
      <c r="F64" s="394">
        <f>'FORMAT REKAP'!AM75</f>
        <v>89</v>
      </c>
      <c r="G64" s="395">
        <f>'FORMAT REKAP'!AN75</f>
        <v>76</v>
      </c>
      <c r="H64" s="394">
        <f>'FORMAT REKAP'!AQ75</f>
        <v>2810</v>
      </c>
      <c r="I64" s="394">
        <f>'FORMAT REKAP'!AS75</f>
        <v>14</v>
      </c>
      <c r="J64" s="394">
        <f>'FORMAT REKAP'!AU75</f>
        <v>41</v>
      </c>
      <c r="K64" s="394">
        <f>'FORMAT REKAP'!AW75</f>
        <v>51</v>
      </c>
      <c r="L64" s="394">
        <f>'FORMAT REKAP'!AY75</f>
        <v>43</v>
      </c>
      <c r="M64" s="395">
        <f>'FORMAT REKAP'!BA75</f>
        <v>5.4</v>
      </c>
      <c r="N64" s="395">
        <f>'FORMAT REKAP'!BD75</f>
        <v>74.7</v>
      </c>
      <c r="O64" s="394" t="str">
        <f>'FORMAT REKAP'!BE75</f>
        <v>GD</v>
      </c>
      <c r="P64" s="395">
        <f>'FORMAT REKAP'!BF75</f>
        <v>0.56999999999999995</v>
      </c>
      <c r="S64" s="395">
        <f>'FORMAT REKAP'!BI75</f>
        <v>75.09</v>
      </c>
      <c r="T64" s="394" t="str">
        <f>'FORMAT REKAP'!BJ75</f>
        <v>L</v>
      </c>
      <c r="U64" s="393" t="str">
        <f>'FORMAT REKAP'!BK75</f>
        <v/>
      </c>
    </row>
    <row r="65" spans="3:21" x14ac:dyDescent="0.25">
      <c r="C65" s="394">
        <f>'FORMAT REKAP'!H76</f>
        <v>164.3</v>
      </c>
      <c r="D65" s="394">
        <f>'FORMAT REKAP'!I76</f>
        <v>60.3</v>
      </c>
      <c r="E65" s="394">
        <f>'FORMAT REKAP'!AH76</f>
        <v>40</v>
      </c>
      <c r="F65" s="394">
        <f>'FORMAT REKAP'!AM76</f>
        <v>79</v>
      </c>
      <c r="G65" s="395">
        <f>'FORMAT REKAP'!AN76</f>
        <v>66.33</v>
      </c>
      <c r="H65" s="394">
        <f>'FORMAT REKAP'!AQ76</f>
        <v>2590</v>
      </c>
      <c r="I65" s="394">
        <f>'FORMAT REKAP'!AS76</f>
        <v>14</v>
      </c>
      <c r="J65" s="394">
        <f>'FORMAT REKAP'!AU76</f>
        <v>41</v>
      </c>
      <c r="K65" s="394">
        <f>'FORMAT REKAP'!AW76</f>
        <v>50</v>
      </c>
      <c r="L65" s="394">
        <f>'FORMAT REKAP'!AY76</f>
        <v>43</v>
      </c>
      <c r="M65" s="395">
        <f>'FORMAT REKAP'!BA76</f>
        <v>5.4</v>
      </c>
      <c r="N65" s="395">
        <f>'FORMAT REKAP'!BD76</f>
        <v>68.2</v>
      </c>
      <c r="O65" s="394" t="str">
        <f>'FORMAT REKAP'!BE76</f>
        <v>BG</v>
      </c>
      <c r="P65" s="395">
        <f>'FORMAT REKAP'!BF76</f>
        <v>1.02</v>
      </c>
      <c r="S65" s="395">
        <f>'FORMAT REKAP'!BI76</f>
        <v>67.64</v>
      </c>
      <c r="T65" s="394" t="str">
        <f>'FORMAT REKAP'!BJ76</f>
        <v>L</v>
      </c>
      <c r="U65" s="393" t="str">
        <f>'FORMAT REKAP'!BK76</f>
        <v/>
      </c>
    </row>
    <row r="66" spans="3:21" x14ac:dyDescent="0.25">
      <c r="C66" s="394">
        <f>'FORMAT REKAP'!H77</f>
        <v>163.5</v>
      </c>
      <c r="D66" s="394">
        <f>'FORMAT REKAP'!I77</f>
        <v>51.1</v>
      </c>
      <c r="E66" s="394">
        <f>'FORMAT REKAP'!AH77</f>
        <v>40</v>
      </c>
      <c r="F66" s="394">
        <f>'FORMAT REKAP'!AM77</f>
        <v>70</v>
      </c>
      <c r="G66" s="395">
        <f>'FORMAT REKAP'!AN77</f>
        <v>53.33</v>
      </c>
      <c r="H66" s="394">
        <f>'FORMAT REKAP'!AQ77</f>
        <v>2520</v>
      </c>
      <c r="I66" s="394">
        <f>'FORMAT REKAP'!AS77</f>
        <v>17</v>
      </c>
      <c r="J66" s="394">
        <f>'FORMAT REKAP'!AU77</f>
        <v>41</v>
      </c>
      <c r="K66" s="394">
        <f>'FORMAT REKAP'!AW77</f>
        <v>42</v>
      </c>
      <c r="L66" s="394">
        <f>'FORMAT REKAP'!AY77</f>
        <v>42</v>
      </c>
      <c r="M66" s="395">
        <f>'FORMAT REKAP'!BA77</f>
        <v>5.5</v>
      </c>
      <c r="N66" s="395">
        <f>'FORMAT REKAP'!BD77</f>
        <v>64.400000000000006</v>
      </c>
      <c r="O66" s="394" t="str">
        <f>'FORMAT REKAP'!BE77</f>
        <v>GD</v>
      </c>
      <c r="P66" s="395" t="str">
        <f>'FORMAT REKAP'!BF77</f>
        <v>0.52</v>
      </c>
      <c r="S66" s="395">
        <f>'FORMAT REKAP'!BI77</f>
        <v>61.08</v>
      </c>
      <c r="T66" s="394" t="str">
        <f>'FORMAT REKAP'!BJ77</f>
        <v>L</v>
      </c>
      <c r="U66" s="393" t="str">
        <f>'FORMAT REKAP'!BK77</f>
        <v/>
      </c>
    </row>
    <row r="67" spans="3:21" x14ac:dyDescent="0.25">
      <c r="C67" s="394">
        <f>'FORMAT REKAP'!H78</f>
        <v>172.8</v>
      </c>
      <c r="D67" s="394">
        <f>'FORMAT REKAP'!I78</f>
        <v>62.9</v>
      </c>
      <c r="E67" s="394">
        <f>'FORMAT REKAP'!AH78</f>
        <v>59</v>
      </c>
      <c r="F67" s="394">
        <f>'FORMAT REKAP'!AM78</f>
        <v>79</v>
      </c>
      <c r="G67" s="395">
        <f>'FORMAT REKAP'!AN78</f>
        <v>69.33</v>
      </c>
      <c r="H67" s="394">
        <f>'FORMAT REKAP'!AQ78</f>
        <v>2440</v>
      </c>
      <c r="I67" s="394">
        <f>'FORMAT REKAP'!AS78</f>
        <v>15</v>
      </c>
      <c r="J67" s="394">
        <f>'FORMAT REKAP'!AU78</f>
        <v>37</v>
      </c>
      <c r="K67" s="394">
        <f>'FORMAT REKAP'!AW78</f>
        <v>52</v>
      </c>
      <c r="L67" s="394">
        <f>'FORMAT REKAP'!AY78</f>
        <v>43</v>
      </c>
      <c r="M67" s="395">
        <f>'FORMAT REKAP'!BA78</f>
        <v>5.9</v>
      </c>
      <c r="N67" s="395">
        <f>'FORMAT REKAP'!BD78</f>
        <v>62.5</v>
      </c>
      <c r="O67" s="394" t="str">
        <f>'FORMAT REKAP'!BE78</f>
        <v>GD</v>
      </c>
      <c r="P67" s="395" t="str">
        <f>'FORMAT REKAP'!BF78</f>
        <v>15 M</v>
      </c>
      <c r="S67" s="395">
        <f>'FORMAT REKAP'!BI78</f>
        <v>64.55</v>
      </c>
      <c r="T67" s="394" t="str">
        <f>'FORMAT REKAP'!BJ78</f>
        <v>L</v>
      </c>
      <c r="U67" s="393" t="str">
        <f>'FORMAT REKAP'!BK78</f>
        <v xml:space="preserve">Renang=15 M,                     </v>
      </c>
    </row>
    <row r="68" spans="3:21" ht="45" x14ac:dyDescent="0.25">
      <c r="C68" s="394">
        <f>'FORMAT REKAP'!H79</f>
        <v>167</v>
      </c>
      <c r="D68" s="394">
        <f>'FORMAT REKAP'!I79</f>
        <v>56</v>
      </c>
      <c r="E68" s="394">
        <f>'FORMAT REKAP'!AH79</f>
        <v>29</v>
      </c>
      <c r="F68" s="394">
        <f>'FORMAT REKAP'!AM79</f>
        <v>60</v>
      </c>
      <c r="G68" s="395">
        <f>'FORMAT REKAP'!AN79</f>
        <v>53</v>
      </c>
      <c r="H68" s="394">
        <f>'FORMAT REKAP'!AQ79</f>
        <v>2740</v>
      </c>
      <c r="I68" s="394">
        <f>'FORMAT REKAP'!AS79</f>
        <v>13</v>
      </c>
      <c r="J68" s="394">
        <f>'FORMAT REKAP'!AU79</f>
        <v>41</v>
      </c>
      <c r="K68" s="394">
        <f>'FORMAT REKAP'!AW79</f>
        <v>49</v>
      </c>
      <c r="L68" s="394">
        <f>'FORMAT REKAP'!AY79</f>
        <v>32</v>
      </c>
      <c r="M68" s="395">
        <f>'FORMAT REKAP'!BA79</f>
        <v>5.9</v>
      </c>
      <c r="N68" s="395">
        <f>'FORMAT REKAP'!BD79</f>
        <v>67.599999999999994</v>
      </c>
      <c r="O68" s="394" t="str">
        <f>'FORMAT REKAP'!BE79</f>
        <v>GD</v>
      </c>
      <c r="P68" s="395">
        <f>'FORMAT REKAP'!BF79</f>
        <v>1.01</v>
      </c>
      <c r="S68" s="395">
        <f>'FORMAT REKAP'!BI79</f>
        <v>36.5</v>
      </c>
      <c r="T68" s="394" t="str">
        <f>'FORMAT REKAP'!BJ79</f>
        <v>TL</v>
      </c>
      <c r="U68" s="393" t="str">
        <f>'FORMAT REKAP'!BK79</f>
        <v xml:space="preserve">NSA=N-7(29)(BN= HA / NM-= HAS-3, LD, XBEEN-3),                    </v>
      </c>
    </row>
    <row r="69" spans="3:21" ht="60" x14ac:dyDescent="0.25">
      <c r="C69" s="394">
        <f>'FORMAT REKAP'!H80</f>
        <v>169.6</v>
      </c>
      <c r="D69" s="394">
        <f>'FORMAT REKAP'!I80</f>
        <v>61.4</v>
      </c>
      <c r="E69" s="394">
        <f>'FORMAT REKAP'!AH80</f>
        <v>30</v>
      </c>
      <c r="F69" s="394">
        <f>'FORMAT REKAP'!AM80</f>
        <v>20</v>
      </c>
      <c r="G69" s="395">
        <f>'FORMAT REKAP'!AN80</f>
        <v>40</v>
      </c>
      <c r="H69" s="394">
        <f>'FORMAT REKAP'!AQ80</f>
        <v>2510</v>
      </c>
      <c r="I69" s="394">
        <f>'FORMAT REKAP'!AS80</f>
        <v>8</v>
      </c>
      <c r="J69" s="394">
        <f>'FORMAT REKAP'!AU80</f>
        <v>41</v>
      </c>
      <c r="K69" s="394">
        <f>'FORMAT REKAP'!AW80</f>
        <v>48</v>
      </c>
      <c r="L69" s="394">
        <f>'FORMAT REKAP'!AY80</f>
        <v>38</v>
      </c>
      <c r="M69" s="395">
        <f>'FORMAT REKAP'!BA80</f>
        <v>5.5</v>
      </c>
      <c r="N69" s="395">
        <f>'FORMAT REKAP'!BD80</f>
        <v>60.9</v>
      </c>
      <c r="O69" s="394" t="str">
        <f>'FORMAT REKAP'!BE80</f>
        <v>GD</v>
      </c>
      <c r="P69" s="395">
        <f>'FORMAT REKAP'!BF80</f>
        <v>1.18</v>
      </c>
      <c r="S69" s="395">
        <f>'FORMAT REKAP'!BI80</f>
        <v>35.5</v>
      </c>
      <c r="T69" s="394" t="str">
        <f>'FORMAT REKAP'!BJ80</f>
        <v>TL</v>
      </c>
      <c r="U69" s="393" t="str">
        <f>'FORMAT REKAP'!BK80</f>
        <v xml:space="preserve">NSA=N-7(30)(NM-= HA, SDR, HAS-2, HEX-2, HAP-1),                    SGP-4=(20),  </v>
      </c>
    </row>
    <row r="70" spans="3:21" x14ac:dyDescent="0.25">
      <c r="C70" s="394">
        <f>'FORMAT REKAP'!H81</f>
        <v>166</v>
      </c>
      <c r="D70" s="394">
        <f>'FORMAT REKAP'!I81</f>
        <v>58</v>
      </c>
      <c r="E70" s="394">
        <f>'FORMAT REKAP'!AH81</f>
        <v>40</v>
      </c>
      <c r="F70" s="394">
        <f>'FORMAT REKAP'!AM81</f>
        <v>79</v>
      </c>
      <c r="G70" s="395">
        <f>'FORMAT REKAP'!AN81</f>
        <v>63</v>
      </c>
      <c r="H70" s="394">
        <f>'FORMAT REKAP'!AQ81</f>
        <v>2550</v>
      </c>
      <c r="I70" s="394">
        <f>'FORMAT REKAP'!AS81</f>
        <v>14</v>
      </c>
      <c r="J70" s="394">
        <f>'FORMAT REKAP'!AU81</f>
        <v>41</v>
      </c>
      <c r="K70" s="394">
        <f>'FORMAT REKAP'!AW81</f>
        <v>51</v>
      </c>
      <c r="L70" s="394">
        <f>'FORMAT REKAP'!AY81</f>
        <v>43</v>
      </c>
      <c r="M70" s="395">
        <f>'FORMAT REKAP'!BA81</f>
        <v>5.9</v>
      </c>
      <c r="N70" s="395">
        <f>'FORMAT REKAP'!BD81</f>
        <v>66.5</v>
      </c>
      <c r="O70" s="394" t="str">
        <f>'FORMAT REKAP'!BE81</f>
        <v>GD</v>
      </c>
      <c r="P70" s="395">
        <f>'FORMAT REKAP'!BF81</f>
        <v>1.1200000000000001</v>
      </c>
      <c r="S70" s="395">
        <f>'FORMAT REKAP'!BI81</f>
        <v>65.45</v>
      </c>
      <c r="T70" s="394" t="str">
        <f>'FORMAT REKAP'!BJ81</f>
        <v>L</v>
      </c>
      <c r="U70" s="393" t="str">
        <f>'FORMAT REKAP'!BK81</f>
        <v/>
      </c>
    </row>
    <row r="71" spans="3:21" x14ac:dyDescent="0.25">
      <c r="C71" s="394">
        <f>'FORMAT REKAP'!H82</f>
        <v>171.1</v>
      </c>
      <c r="D71" s="394">
        <f>'FORMAT REKAP'!I82</f>
        <v>59.6</v>
      </c>
      <c r="E71" s="394">
        <f>'FORMAT REKAP'!AH82</f>
        <v>39</v>
      </c>
      <c r="F71" s="394">
        <f>'FORMAT REKAP'!AM82</f>
        <v>79</v>
      </c>
      <c r="G71" s="395">
        <f>'FORMAT REKAP'!AN82</f>
        <v>62.67</v>
      </c>
      <c r="H71" s="394">
        <f>'FORMAT REKAP'!AQ82</f>
        <v>2480</v>
      </c>
      <c r="I71" s="394">
        <f>'FORMAT REKAP'!AS82</f>
        <v>17</v>
      </c>
      <c r="J71" s="394">
        <f>'FORMAT REKAP'!AU82</f>
        <v>41</v>
      </c>
      <c r="K71" s="394">
        <f>'FORMAT REKAP'!AW82</f>
        <v>52</v>
      </c>
      <c r="L71" s="394">
        <f>'FORMAT REKAP'!AY82</f>
        <v>32</v>
      </c>
      <c r="M71" s="395">
        <f>'FORMAT REKAP'!BA82</f>
        <v>5.6</v>
      </c>
      <c r="N71" s="395">
        <f>'FORMAT REKAP'!BD82</f>
        <v>64.8</v>
      </c>
      <c r="O71" s="394" t="str">
        <f>'FORMAT REKAP'!BE82</f>
        <v>GD</v>
      </c>
      <c r="P71" s="395">
        <f>'FORMAT REKAP'!BF82</f>
        <v>1.06</v>
      </c>
      <c r="S71" s="395">
        <f>'FORMAT REKAP'!BI82</f>
        <v>64.16</v>
      </c>
      <c r="T71" s="394" t="str">
        <f>'FORMAT REKAP'!BJ82</f>
        <v>L</v>
      </c>
      <c r="U71" s="393" t="str">
        <f>'FORMAT REKAP'!BK82</f>
        <v/>
      </c>
    </row>
    <row r="72" spans="3:21" x14ac:dyDescent="0.25">
      <c r="C72" s="394">
        <f>'FORMAT REKAP'!H83</f>
        <v>164</v>
      </c>
      <c r="D72" s="394">
        <f>'FORMAT REKAP'!I83</f>
        <v>58</v>
      </c>
      <c r="E72" s="394">
        <f>'FORMAT REKAP'!AH83</f>
        <v>58</v>
      </c>
      <c r="F72" s="394">
        <f>'FORMAT REKAP'!AM83</f>
        <v>69</v>
      </c>
      <c r="G72" s="395">
        <f>'FORMAT REKAP'!AN83</f>
        <v>75.67</v>
      </c>
      <c r="H72" s="394">
        <f>'FORMAT REKAP'!AQ83</f>
        <v>2590</v>
      </c>
      <c r="I72" s="394">
        <f>'FORMAT REKAP'!AS83</f>
        <v>17</v>
      </c>
      <c r="J72" s="394">
        <f>'FORMAT REKAP'!AU83</f>
        <v>41</v>
      </c>
      <c r="K72" s="394">
        <f>'FORMAT REKAP'!AW83</f>
        <v>48</v>
      </c>
      <c r="L72" s="394">
        <f>'FORMAT REKAP'!AY83</f>
        <v>43</v>
      </c>
      <c r="M72" s="395">
        <f>'FORMAT REKAP'!BA83</f>
        <v>5.5</v>
      </c>
      <c r="N72" s="395">
        <f>'FORMAT REKAP'!BD83</f>
        <v>68.5</v>
      </c>
      <c r="O72" s="394" t="str">
        <f>'FORMAT REKAP'!BE83</f>
        <v>GD</v>
      </c>
      <c r="P72" s="395">
        <f>'FORMAT REKAP'!BF83</f>
        <v>1</v>
      </c>
      <c r="S72" s="395">
        <f>'FORMAT REKAP'!BI83</f>
        <v>70.650000000000006</v>
      </c>
      <c r="T72" s="394" t="str">
        <f>'FORMAT REKAP'!BJ83</f>
        <v>L</v>
      </c>
      <c r="U72" s="393" t="str">
        <f>'FORMAT REKAP'!BK83</f>
        <v/>
      </c>
    </row>
    <row r="73" spans="3:21" ht="45" x14ac:dyDescent="0.25">
      <c r="C73" s="394">
        <f>'FORMAT REKAP'!H84</f>
        <v>165</v>
      </c>
      <c r="D73" s="394">
        <f>'FORMAT REKAP'!I84</f>
        <v>54.5</v>
      </c>
      <c r="E73" s="394">
        <f>'FORMAT REKAP'!AH84</f>
        <v>30</v>
      </c>
      <c r="F73" s="394">
        <f>'FORMAT REKAP'!AM84</f>
        <v>69</v>
      </c>
      <c r="G73" s="395">
        <f>'FORMAT REKAP'!AN84</f>
        <v>56.33</v>
      </c>
      <c r="H73" s="394">
        <f>'FORMAT REKAP'!AQ84</f>
        <v>2600</v>
      </c>
      <c r="I73" s="394">
        <f>'FORMAT REKAP'!AS84</f>
        <v>16</v>
      </c>
      <c r="J73" s="394">
        <f>'FORMAT REKAP'!AU84</f>
        <v>41</v>
      </c>
      <c r="K73" s="394">
        <f>'FORMAT REKAP'!AW84</f>
        <v>54</v>
      </c>
      <c r="L73" s="394">
        <f>'FORMAT REKAP'!AY84</f>
        <v>43</v>
      </c>
      <c r="M73" s="395">
        <f>'FORMAT REKAP'!BA84</f>
        <v>5.3</v>
      </c>
      <c r="N73" s="395">
        <f>'FORMAT REKAP'!BD84</f>
        <v>72</v>
      </c>
      <c r="O73" s="394" t="str">
        <f>'FORMAT REKAP'!BE84</f>
        <v>GD</v>
      </c>
      <c r="P73" s="395">
        <f>'FORMAT REKAP'!BF84</f>
        <v>1.08</v>
      </c>
      <c r="S73" s="395">
        <f>'FORMAT REKAP'!BI84</f>
        <v>37</v>
      </c>
      <c r="T73" s="394" t="str">
        <f>'FORMAT REKAP'!BJ84</f>
        <v>TL</v>
      </c>
      <c r="U73" s="393" t="str">
        <f>'FORMAT REKAP'!BK84</f>
        <v xml:space="preserve">NSA=N-7(30)(NM-= HP, SDL-2, HAS-2, OBEEN, HAP),                    </v>
      </c>
    </row>
    <row r="74" spans="3:21" x14ac:dyDescent="0.25">
      <c r="C74" s="394">
        <f>'FORMAT REKAP'!H85</f>
        <v>165.5</v>
      </c>
      <c r="D74" s="394">
        <f>'FORMAT REKAP'!I85</f>
        <v>57.6</v>
      </c>
      <c r="E74" s="394">
        <f>'FORMAT REKAP'!AH85</f>
        <v>69</v>
      </c>
      <c r="F74" s="394">
        <f>'FORMAT REKAP'!AM85</f>
        <v>69</v>
      </c>
      <c r="G74" s="395">
        <f>'FORMAT REKAP'!AN85</f>
        <v>69.33</v>
      </c>
      <c r="H74" s="394">
        <f>'FORMAT REKAP'!AQ85</f>
        <v>2830</v>
      </c>
      <c r="I74" s="394">
        <f>'FORMAT REKAP'!AS85</f>
        <v>13</v>
      </c>
      <c r="J74" s="394">
        <f>'FORMAT REKAP'!AU85</f>
        <v>41</v>
      </c>
      <c r="K74" s="394">
        <f>'FORMAT REKAP'!AW85</f>
        <v>50</v>
      </c>
      <c r="L74" s="394">
        <f>'FORMAT REKAP'!AY85</f>
        <v>33</v>
      </c>
      <c r="M74" s="395">
        <f>'FORMAT REKAP'!BA85</f>
        <v>5.5</v>
      </c>
      <c r="N74" s="395">
        <f>'FORMAT REKAP'!BD85</f>
        <v>71.8</v>
      </c>
      <c r="O74" s="394" t="str">
        <f>'FORMAT REKAP'!BE85</f>
        <v>GD</v>
      </c>
      <c r="P74" s="395">
        <f>'FORMAT REKAP'!BF85</f>
        <v>0.47</v>
      </c>
      <c r="S74" s="395">
        <f>'FORMAT REKAP'!BI85</f>
        <v>71.06</v>
      </c>
      <c r="T74" s="394" t="str">
        <f>'FORMAT REKAP'!BJ85</f>
        <v>L</v>
      </c>
      <c r="U74" s="393" t="str">
        <f>'FORMAT REKAP'!BK85</f>
        <v/>
      </c>
    </row>
    <row r="75" spans="3:21" x14ac:dyDescent="0.25">
      <c r="C75" s="394">
        <f>'FORMAT REKAP'!H86</f>
        <v>173.5</v>
      </c>
      <c r="D75" s="394">
        <f>'FORMAT REKAP'!I86</f>
        <v>65.7</v>
      </c>
      <c r="E75" s="394">
        <f>'FORMAT REKAP'!AH86</f>
        <v>50</v>
      </c>
      <c r="F75" s="394">
        <f>'FORMAT REKAP'!AM86</f>
        <v>70</v>
      </c>
      <c r="G75" s="395">
        <f>'FORMAT REKAP'!AN86</f>
        <v>70</v>
      </c>
      <c r="H75" s="394">
        <f>'FORMAT REKAP'!AQ86</f>
        <v>2510</v>
      </c>
      <c r="I75" s="394">
        <f>'FORMAT REKAP'!AS86</f>
        <v>14</v>
      </c>
      <c r="J75" s="394">
        <f>'FORMAT REKAP'!AU86</f>
        <v>41</v>
      </c>
      <c r="K75" s="394">
        <f>'FORMAT REKAP'!AW86</f>
        <v>53</v>
      </c>
      <c r="L75" s="394">
        <f>'FORMAT REKAP'!AY86</f>
        <v>34</v>
      </c>
      <c r="M75" s="395">
        <f>'FORMAT REKAP'!BA86</f>
        <v>5.7</v>
      </c>
      <c r="N75" s="395">
        <f>'FORMAT REKAP'!BD86</f>
        <v>65</v>
      </c>
      <c r="O75" s="394" t="str">
        <f>'FORMAT REKAP'!BE86</f>
        <v>BG</v>
      </c>
      <c r="P75" s="395">
        <f>'FORMAT REKAP'!BF86</f>
        <v>1.2</v>
      </c>
      <c r="S75" s="395">
        <f>'FORMAT REKAP'!BI86</f>
        <v>66.5</v>
      </c>
      <c r="T75" s="394" t="str">
        <f>'FORMAT REKAP'!BJ86</f>
        <v>L</v>
      </c>
      <c r="U75" s="393" t="str">
        <f>'FORMAT REKAP'!BK86</f>
        <v/>
      </c>
    </row>
    <row r="76" spans="3:21" ht="30" x14ac:dyDescent="0.25">
      <c r="C76" s="394">
        <f>'FORMAT REKAP'!H87</f>
        <v>163.4</v>
      </c>
      <c r="D76" s="394">
        <f>'FORMAT REKAP'!I87</f>
        <v>60.9</v>
      </c>
      <c r="E76" s="394">
        <f>'FORMAT REKAP'!AH87</f>
        <v>58</v>
      </c>
      <c r="F76" s="394">
        <f>'FORMAT REKAP'!AM87</f>
        <v>80</v>
      </c>
      <c r="G76" s="395">
        <f>'FORMAT REKAP'!AN87</f>
        <v>72.67</v>
      </c>
      <c r="H76" s="394">
        <f>'FORMAT REKAP'!AQ87</f>
        <v>2270</v>
      </c>
      <c r="I76" s="394">
        <f>'FORMAT REKAP'!AS87</f>
        <v>13</v>
      </c>
      <c r="J76" s="394">
        <f>'FORMAT REKAP'!AU87</f>
        <v>41</v>
      </c>
      <c r="K76" s="394">
        <f>'FORMAT REKAP'!AW87</f>
        <v>54</v>
      </c>
      <c r="L76" s="394">
        <f>'FORMAT REKAP'!AY87</f>
        <v>38</v>
      </c>
      <c r="M76" s="395">
        <f>'FORMAT REKAP'!BA87</f>
        <v>5.6</v>
      </c>
      <c r="N76" s="395">
        <f>'FORMAT REKAP'!BD87</f>
        <v>59.6</v>
      </c>
      <c r="O76" s="394" t="str">
        <f>'FORMAT REKAP'!BE87</f>
        <v>GD</v>
      </c>
      <c r="P76" s="395">
        <f>'FORMAT REKAP'!BF87</f>
        <v>1.08</v>
      </c>
      <c r="S76" s="395">
        <f>'FORMAT REKAP'!BI87</f>
        <v>36.5</v>
      </c>
      <c r="T76" s="394" t="str">
        <f>'FORMAT REKAP'!BJ87</f>
        <v>TL</v>
      </c>
      <c r="U76" s="393" t="str">
        <f>'FORMAT REKAP'!BK87</f>
        <v xml:space="preserve">A=(34) (Lari Kurang -2m),                      </v>
      </c>
    </row>
    <row r="77" spans="3:21" ht="60" x14ac:dyDescent="0.25">
      <c r="C77" s="394">
        <f>'FORMAT REKAP'!H88</f>
        <v>171</v>
      </c>
      <c r="D77" s="394">
        <f>'FORMAT REKAP'!I88</f>
        <v>53.7</v>
      </c>
      <c r="E77" s="394">
        <f>'FORMAT REKAP'!AH88</f>
        <v>20</v>
      </c>
      <c r="F77" s="394">
        <f>'FORMAT REKAP'!AM88</f>
        <v>60</v>
      </c>
      <c r="G77" s="395">
        <f>'FORMAT REKAP'!AN88</f>
        <v>30</v>
      </c>
      <c r="H77" s="394">
        <f>'FORMAT REKAP'!AQ88</f>
        <v>2330</v>
      </c>
      <c r="I77" s="394">
        <f>'FORMAT REKAP'!AS88</f>
        <v>16</v>
      </c>
      <c r="J77" s="394">
        <f>'FORMAT REKAP'!AU88</f>
        <v>41</v>
      </c>
      <c r="K77" s="394">
        <f>'FORMAT REKAP'!AW88</f>
        <v>54</v>
      </c>
      <c r="L77" s="394">
        <f>'FORMAT REKAP'!AY88</f>
        <v>30</v>
      </c>
      <c r="M77" s="395">
        <f>'FORMAT REKAP'!BA88</f>
        <v>5.3</v>
      </c>
      <c r="N77" s="395">
        <f>'FORMAT REKAP'!BD88</f>
        <v>62.2</v>
      </c>
      <c r="O77" s="394" t="str">
        <f>'FORMAT REKAP'!BE88</f>
        <v>GD</v>
      </c>
      <c r="P77" s="395">
        <f>'FORMAT REKAP'!BF88</f>
        <v>1.03</v>
      </c>
      <c r="S77" s="395">
        <f>'FORMAT REKAP'!BI88</f>
        <v>35.5</v>
      </c>
      <c r="T77" s="394" t="str">
        <f>'FORMAT REKAP'!BJ88</f>
        <v>TL</v>
      </c>
      <c r="U77" s="393" t="str">
        <f>'FORMAT REKAP'!BK88</f>
        <v xml:space="preserve">BB=LLB(10),         NSA=N-8(20)(NM-= SDR-2, HAS-3, KP, HAP-2),                    </v>
      </c>
    </row>
    <row r="78" spans="3:21" x14ac:dyDescent="0.25">
      <c r="C78" s="394">
        <f>'FORMAT REKAP'!H89</f>
        <v>166</v>
      </c>
      <c r="D78" s="394">
        <f>'FORMAT REKAP'!I89</f>
        <v>55.4</v>
      </c>
      <c r="E78" s="394">
        <f>'FORMAT REKAP'!AH89</f>
        <v>38</v>
      </c>
      <c r="F78" s="394">
        <f>'FORMAT REKAP'!AM89</f>
        <v>80</v>
      </c>
      <c r="G78" s="395">
        <f>'FORMAT REKAP'!AN89</f>
        <v>62.67</v>
      </c>
      <c r="H78" s="394">
        <f>'FORMAT REKAP'!AQ89</f>
        <v>2750</v>
      </c>
      <c r="I78" s="394">
        <f>'FORMAT REKAP'!AS89</f>
        <v>18</v>
      </c>
      <c r="J78" s="394">
        <f>'FORMAT REKAP'!AU89</f>
        <v>41</v>
      </c>
      <c r="K78" s="394">
        <f>'FORMAT REKAP'!AW89</f>
        <v>54</v>
      </c>
      <c r="L78" s="394">
        <f>'FORMAT REKAP'!AY89</f>
        <v>40</v>
      </c>
      <c r="M78" s="395">
        <f>'FORMAT REKAP'!BA89</f>
        <v>5.7</v>
      </c>
      <c r="N78" s="395">
        <f>'FORMAT REKAP'!BD89</f>
        <v>75.3</v>
      </c>
      <c r="O78" s="394" t="str">
        <f>'FORMAT REKAP'!BE89</f>
        <v>GD</v>
      </c>
      <c r="P78" s="395">
        <f>'FORMAT REKAP'!BF89</f>
        <v>0.55000000000000004</v>
      </c>
      <c r="S78" s="395">
        <f>'FORMAT REKAP'!BI89</f>
        <v>71.510000000000005</v>
      </c>
      <c r="T78" s="394" t="str">
        <f>'FORMAT REKAP'!BJ89</f>
        <v>L</v>
      </c>
      <c r="U78" s="393" t="str">
        <f>'FORMAT REKAP'!BK89</f>
        <v/>
      </c>
    </row>
    <row r="79" spans="3:21" ht="45" x14ac:dyDescent="0.25">
      <c r="C79" s="394">
        <f>'FORMAT REKAP'!H90</f>
        <v>167.1</v>
      </c>
      <c r="D79" s="394">
        <f>'FORMAT REKAP'!I90</f>
        <v>56.7</v>
      </c>
      <c r="E79" s="394">
        <f>'FORMAT REKAP'!AH90</f>
        <v>30</v>
      </c>
      <c r="F79" s="394">
        <f>'FORMAT REKAP'!AM90</f>
        <v>60</v>
      </c>
      <c r="G79" s="395">
        <f>'FORMAT REKAP'!AN90</f>
        <v>53.33</v>
      </c>
      <c r="H79" s="394">
        <f>'FORMAT REKAP'!AQ90</f>
        <v>2500</v>
      </c>
      <c r="I79" s="394">
        <f>'FORMAT REKAP'!AS90</f>
        <v>16</v>
      </c>
      <c r="J79" s="394">
        <f>'FORMAT REKAP'!AU90</f>
        <v>41</v>
      </c>
      <c r="K79" s="394">
        <f>'FORMAT REKAP'!AW90</f>
        <v>54</v>
      </c>
      <c r="L79" s="394">
        <f>'FORMAT REKAP'!AY90</f>
        <v>43</v>
      </c>
      <c r="M79" s="395">
        <f>'FORMAT REKAP'!BA90</f>
        <v>5.3</v>
      </c>
      <c r="N79" s="395">
        <f>'FORMAT REKAP'!BD90</f>
        <v>69.5</v>
      </c>
      <c r="O79" s="394" t="str">
        <f>'FORMAT REKAP'!BE90</f>
        <v>GD</v>
      </c>
      <c r="P79" s="395">
        <f>'FORMAT REKAP'!BF90</f>
        <v>0.59</v>
      </c>
      <c r="S79" s="395">
        <f>'FORMAT REKAP'!BI90</f>
        <v>36.5</v>
      </c>
      <c r="T79" s="394" t="str">
        <f>'FORMAT REKAP'!BJ90</f>
        <v>TL</v>
      </c>
      <c r="U79" s="393" t="str">
        <f>'FORMAT REKAP'!BK90</f>
        <v xml:space="preserve">NSA=N-7(30)(NM-= HAS-2, SC-3, OBEEN-3),                    </v>
      </c>
    </row>
    <row r="80" spans="3:21" x14ac:dyDescent="0.25">
      <c r="C80" s="394">
        <f>'FORMAT REKAP'!H91</f>
        <v>163.4</v>
      </c>
      <c r="D80" s="394">
        <f>'FORMAT REKAP'!I91</f>
        <v>59.1</v>
      </c>
      <c r="E80" s="394">
        <f>'FORMAT REKAP'!AH91</f>
        <v>78</v>
      </c>
      <c r="F80" s="394">
        <f>'FORMAT REKAP'!AM91</f>
        <v>80</v>
      </c>
      <c r="G80" s="395">
        <f>'FORMAT REKAP'!AN91</f>
        <v>79.33</v>
      </c>
      <c r="H80" s="394">
        <f>'FORMAT REKAP'!AQ91</f>
        <v>2510</v>
      </c>
      <c r="I80" s="394">
        <f>'FORMAT REKAP'!AS91</f>
        <v>10</v>
      </c>
      <c r="J80" s="394">
        <f>'FORMAT REKAP'!AU91</f>
        <v>41</v>
      </c>
      <c r="K80" s="394">
        <f>'FORMAT REKAP'!AW91</f>
        <v>42</v>
      </c>
      <c r="L80" s="394">
        <f>'FORMAT REKAP'!AY91</f>
        <v>35</v>
      </c>
      <c r="M80" s="395">
        <f>'FORMAT REKAP'!BA91</f>
        <v>5.9</v>
      </c>
      <c r="N80" s="395">
        <f>'FORMAT REKAP'!BD91</f>
        <v>57.8</v>
      </c>
      <c r="O80" s="394" t="str">
        <f>'FORMAT REKAP'!BE91</f>
        <v>BG</v>
      </c>
      <c r="P80" s="395">
        <f>'FORMAT REKAP'!BF91</f>
        <v>1.1599999999999999</v>
      </c>
      <c r="S80" s="395">
        <f>'FORMAT REKAP'!BI91</f>
        <v>64.260000000000005</v>
      </c>
      <c r="T80" s="394" t="str">
        <f>'FORMAT REKAP'!BJ91</f>
        <v>L</v>
      </c>
      <c r="U80" s="393" t="str">
        <f>'FORMAT REKAP'!BK91</f>
        <v/>
      </c>
    </row>
    <row r="81" spans="3:21" x14ac:dyDescent="0.25">
      <c r="C81" s="394">
        <f>'FORMAT REKAP'!H92</f>
        <v>172.4</v>
      </c>
      <c r="D81" s="394">
        <f>'FORMAT REKAP'!I92</f>
        <v>63.4</v>
      </c>
      <c r="E81" s="394">
        <f>'FORMAT REKAP'!AH92</f>
        <v>40</v>
      </c>
      <c r="F81" s="394">
        <f>'FORMAT REKAP'!AM92</f>
        <v>80</v>
      </c>
      <c r="G81" s="395">
        <f>'FORMAT REKAP'!AN92</f>
        <v>63.33</v>
      </c>
      <c r="H81" s="394">
        <f>'FORMAT REKAP'!AQ92</f>
        <v>2620</v>
      </c>
      <c r="I81" s="394">
        <f>'FORMAT REKAP'!AS92</f>
        <v>15</v>
      </c>
      <c r="J81" s="394">
        <f>'FORMAT REKAP'!AU92</f>
        <v>40</v>
      </c>
      <c r="K81" s="394">
        <f>'FORMAT REKAP'!AW92</f>
        <v>53</v>
      </c>
      <c r="L81" s="394">
        <f>'FORMAT REKAP'!AY92</f>
        <v>39</v>
      </c>
      <c r="M81" s="395">
        <f>'FORMAT REKAP'!BA92</f>
        <v>5.7</v>
      </c>
      <c r="N81" s="395">
        <f>'FORMAT REKAP'!BD92</f>
        <v>69.2</v>
      </c>
      <c r="O81" s="394" t="str">
        <f>'FORMAT REKAP'!BE92</f>
        <v>GD</v>
      </c>
      <c r="P81" s="395">
        <f>'FORMAT REKAP'!BF92</f>
        <v>0.46</v>
      </c>
      <c r="S81" s="395">
        <f>'FORMAT REKAP'!BI92</f>
        <v>67.44</v>
      </c>
      <c r="T81" s="394" t="str">
        <f>'FORMAT REKAP'!BJ92</f>
        <v>L</v>
      </c>
      <c r="U81" s="393" t="str">
        <f>'FORMAT REKAP'!BK92</f>
        <v/>
      </c>
    </row>
    <row r="82" spans="3:21" x14ac:dyDescent="0.25">
      <c r="C82" s="394">
        <f>'FORMAT REKAP'!H93</f>
        <v>168.5</v>
      </c>
      <c r="D82" s="394">
        <f>'FORMAT REKAP'!I93</f>
        <v>66.400000000000006</v>
      </c>
      <c r="E82" s="394">
        <f>'FORMAT REKAP'!AH93</f>
        <v>49</v>
      </c>
      <c r="F82" s="394">
        <f>'FORMAT REKAP'!AM93</f>
        <v>80</v>
      </c>
      <c r="G82" s="395">
        <f>'FORMAT REKAP'!AN93</f>
        <v>69.67</v>
      </c>
      <c r="H82" s="394">
        <f>'FORMAT REKAP'!AQ93</f>
        <v>2790</v>
      </c>
      <c r="I82" s="394">
        <f>'FORMAT REKAP'!AS93</f>
        <v>13</v>
      </c>
      <c r="J82" s="394">
        <f>'FORMAT REKAP'!AU93</f>
        <v>41</v>
      </c>
      <c r="K82" s="394">
        <f>'FORMAT REKAP'!AW93</f>
        <v>49</v>
      </c>
      <c r="L82" s="394">
        <f>'FORMAT REKAP'!AY93</f>
        <v>34</v>
      </c>
      <c r="M82" s="395">
        <f>'FORMAT REKAP'!BA93</f>
        <v>5.7</v>
      </c>
      <c r="N82" s="395">
        <f>'FORMAT REKAP'!BD93</f>
        <v>70</v>
      </c>
      <c r="O82" s="394" t="str">
        <f>'FORMAT REKAP'!BE93</f>
        <v>GD</v>
      </c>
      <c r="P82" s="395">
        <f>'FORMAT REKAP'!BF93</f>
        <v>1.36</v>
      </c>
      <c r="S82" s="395">
        <f>'FORMAT REKAP'!BI93</f>
        <v>69.900000000000006</v>
      </c>
      <c r="T82" s="394" t="str">
        <f>'FORMAT REKAP'!BJ93</f>
        <v>L</v>
      </c>
      <c r="U82" s="393" t="str">
        <f>'FORMAT REKAP'!BK93</f>
        <v/>
      </c>
    </row>
    <row r="83" spans="3:21" x14ac:dyDescent="0.25">
      <c r="C83" s="394">
        <f>'FORMAT REKAP'!H94</f>
        <v>164.4</v>
      </c>
      <c r="D83" s="394">
        <f>'FORMAT REKAP'!I94</f>
        <v>60.8</v>
      </c>
      <c r="E83" s="394">
        <f>'FORMAT REKAP'!AH94</f>
        <v>59</v>
      </c>
      <c r="F83" s="394">
        <f>'FORMAT REKAP'!AM94</f>
        <v>90</v>
      </c>
      <c r="G83" s="395">
        <f>'FORMAT REKAP'!AN94</f>
        <v>76.33</v>
      </c>
      <c r="H83" s="394">
        <f>'FORMAT REKAP'!AQ94</f>
        <v>2620</v>
      </c>
      <c r="I83" s="394">
        <f>'FORMAT REKAP'!AS94</f>
        <v>10</v>
      </c>
      <c r="J83" s="394">
        <f>'FORMAT REKAP'!AU94</f>
        <v>41</v>
      </c>
      <c r="K83" s="394">
        <f>'FORMAT REKAP'!AW94</f>
        <v>53</v>
      </c>
      <c r="L83" s="394">
        <f>'FORMAT REKAP'!AY94</f>
        <v>43</v>
      </c>
      <c r="M83" s="395">
        <f>'FORMAT REKAP'!BA94</f>
        <v>4.9000000000000004</v>
      </c>
      <c r="N83" s="395">
        <f>'FORMAT REKAP'!BD94</f>
        <v>70.3</v>
      </c>
      <c r="O83" s="394" t="str">
        <f>'FORMAT REKAP'!BE94</f>
        <v>GD</v>
      </c>
      <c r="P83" s="395">
        <f>'FORMAT REKAP'!BF94</f>
        <v>1.01</v>
      </c>
      <c r="S83" s="395">
        <f>'FORMAT REKAP'!BI94</f>
        <v>72.11</v>
      </c>
      <c r="T83" s="394" t="str">
        <f>'FORMAT REKAP'!BJ94</f>
        <v>L</v>
      </c>
      <c r="U83" s="393" t="str">
        <f>'FORMAT REKAP'!BK94</f>
        <v/>
      </c>
    </row>
    <row r="84" spans="3:21" x14ac:dyDescent="0.25">
      <c r="C84" s="394">
        <f>'FORMAT REKAP'!H95</f>
        <v>167.1</v>
      </c>
      <c r="D84" s="394">
        <f>'FORMAT REKAP'!I95</f>
        <v>57.5</v>
      </c>
      <c r="E84" s="394">
        <f>'FORMAT REKAP'!AH95</f>
        <v>40</v>
      </c>
      <c r="F84" s="394">
        <f>'FORMAT REKAP'!AM95</f>
        <v>70</v>
      </c>
      <c r="G84" s="395">
        <f>'FORMAT REKAP'!AN95</f>
        <v>60</v>
      </c>
      <c r="H84" s="394">
        <f>'FORMAT REKAP'!AQ95</f>
        <v>2750</v>
      </c>
      <c r="I84" s="394">
        <f>'FORMAT REKAP'!AS95</f>
        <v>14</v>
      </c>
      <c r="J84" s="394">
        <f>'FORMAT REKAP'!AU95</f>
        <v>41</v>
      </c>
      <c r="K84" s="394">
        <f>'FORMAT REKAP'!AW95</f>
        <v>54</v>
      </c>
      <c r="L84" s="394">
        <f>'FORMAT REKAP'!AY95</f>
        <v>34</v>
      </c>
      <c r="M84" s="395">
        <f>'FORMAT REKAP'!BA95</f>
        <v>5.9</v>
      </c>
      <c r="N84" s="395">
        <f>'FORMAT REKAP'!BD95</f>
        <v>71.5</v>
      </c>
      <c r="O84" s="394" t="str">
        <f>'FORMAT REKAP'!BE95</f>
        <v>GD</v>
      </c>
      <c r="P84" s="395">
        <f>'FORMAT REKAP'!BF95</f>
        <v>1.04</v>
      </c>
      <c r="S84" s="395">
        <f>'FORMAT REKAP'!BI95</f>
        <v>68.05</v>
      </c>
      <c r="T84" s="394" t="str">
        <f>'FORMAT REKAP'!BJ95</f>
        <v>L</v>
      </c>
      <c r="U84" s="393" t="str">
        <f>'FORMAT REKAP'!BK95</f>
        <v/>
      </c>
    </row>
    <row r="85" spans="3:21" x14ac:dyDescent="0.25">
      <c r="C85" s="394">
        <f>'FORMAT REKAP'!H96</f>
        <v>164.5</v>
      </c>
      <c r="D85" s="394">
        <f>'FORMAT REKAP'!I96</f>
        <v>54</v>
      </c>
      <c r="E85" s="394">
        <f>'FORMAT REKAP'!AH96</f>
        <v>60</v>
      </c>
      <c r="F85" s="394">
        <f>'FORMAT REKAP'!AM96</f>
        <v>70</v>
      </c>
      <c r="G85" s="395">
        <f>'FORMAT REKAP'!AN96</f>
        <v>66.67</v>
      </c>
      <c r="H85" s="394">
        <f>'FORMAT REKAP'!AQ96</f>
        <v>2760</v>
      </c>
      <c r="I85" s="394">
        <f>'FORMAT REKAP'!AS96</f>
        <v>11</v>
      </c>
      <c r="J85" s="394">
        <f>'FORMAT REKAP'!AU96</f>
        <v>41</v>
      </c>
      <c r="K85" s="394">
        <f>'FORMAT REKAP'!AW96</f>
        <v>54</v>
      </c>
      <c r="L85" s="394">
        <f>'FORMAT REKAP'!AY96</f>
        <v>43</v>
      </c>
      <c r="M85" s="395">
        <f>'FORMAT REKAP'!BA96</f>
        <v>5.3</v>
      </c>
      <c r="N85" s="395">
        <f>'FORMAT REKAP'!BD96</f>
        <v>73.5</v>
      </c>
      <c r="O85" s="394" t="str">
        <f>'FORMAT REKAP'!BE96</f>
        <v>BG</v>
      </c>
      <c r="P85" s="395">
        <f>'FORMAT REKAP'!BF96</f>
        <v>1.07</v>
      </c>
      <c r="S85" s="395">
        <f>'FORMAT REKAP'!BI96</f>
        <v>71.45</v>
      </c>
      <c r="T85" s="394" t="str">
        <f>'FORMAT REKAP'!BJ96</f>
        <v>L</v>
      </c>
      <c r="U85" s="393" t="str">
        <f>'FORMAT REKAP'!BK96</f>
        <v/>
      </c>
    </row>
    <row r="86" spans="3:21" x14ac:dyDescent="0.25">
      <c r="C86" s="394">
        <f>'FORMAT REKAP'!H97</f>
        <v>165</v>
      </c>
      <c r="D86" s="394">
        <f>'FORMAT REKAP'!I97</f>
        <v>62.9</v>
      </c>
      <c r="E86" s="394">
        <f>'FORMAT REKAP'!AH97</f>
        <v>40</v>
      </c>
      <c r="F86" s="394">
        <f>'FORMAT REKAP'!AM97</f>
        <v>80</v>
      </c>
      <c r="G86" s="395">
        <f>'FORMAT REKAP'!AN97</f>
        <v>66.67</v>
      </c>
      <c r="H86" s="394">
        <f>'FORMAT REKAP'!AQ97</f>
        <v>2410</v>
      </c>
      <c r="I86" s="394">
        <f>'FORMAT REKAP'!AS97</f>
        <v>18</v>
      </c>
      <c r="J86" s="394">
        <f>'FORMAT REKAP'!AU97</f>
        <v>41</v>
      </c>
      <c r="K86" s="394">
        <f>'FORMAT REKAP'!AW97</f>
        <v>49</v>
      </c>
      <c r="L86" s="394">
        <f>'FORMAT REKAP'!AY97</f>
        <v>34</v>
      </c>
      <c r="M86" s="395">
        <f>'FORMAT REKAP'!BA97</f>
        <v>5.7</v>
      </c>
      <c r="N86" s="395">
        <f>'FORMAT REKAP'!BD97</f>
        <v>62.5</v>
      </c>
      <c r="O86" s="394" t="str">
        <f>'FORMAT REKAP'!BE97</f>
        <v>GD</v>
      </c>
      <c r="P86" s="395">
        <f>'FORMAT REKAP'!BF97</f>
        <v>1.08</v>
      </c>
      <c r="S86" s="395">
        <f>'FORMAT REKAP'!BI97</f>
        <v>63.75</v>
      </c>
      <c r="T86" s="394" t="str">
        <f>'FORMAT REKAP'!BJ97</f>
        <v>L</v>
      </c>
      <c r="U86" s="393" t="str">
        <f>'FORMAT REKAP'!BK97</f>
        <v/>
      </c>
    </row>
    <row r="87" spans="3:21" x14ac:dyDescent="0.25">
      <c r="C87" s="394">
        <f>'FORMAT REKAP'!H98</f>
        <v>167.3</v>
      </c>
      <c r="D87" s="394">
        <f>'FORMAT REKAP'!I98</f>
        <v>57.5</v>
      </c>
      <c r="E87" s="394">
        <f>'FORMAT REKAP'!AH98</f>
        <v>39</v>
      </c>
      <c r="F87" s="394">
        <f>'FORMAT REKAP'!AM98</f>
        <v>80</v>
      </c>
      <c r="G87" s="395">
        <f>'FORMAT REKAP'!AN98</f>
        <v>63</v>
      </c>
      <c r="H87" s="394">
        <f>'FORMAT REKAP'!AQ98</f>
        <v>2650</v>
      </c>
      <c r="I87" s="394">
        <f>'FORMAT REKAP'!AS98</f>
        <v>18</v>
      </c>
      <c r="J87" s="394">
        <f>'FORMAT REKAP'!AU98</f>
        <v>41</v>
      </c>
      <c r="K87" s="394">
        <f>'FORMAT REKAP'!AW98</f>
        <v>54</v>
      </c>
      <c r="L87" s="394">
        <f>'FORMAT REKAP'!AY98</f>
        <v>30</v>
      </c>
      <c r="M87" s="395">
        <f>'FORMAT REKAP'!BA98</f>
        <v>5.6</v>
      </c>
      <c r="N87" s="395">
        <f>'FORMAT REKAP'!BD98</f>
        <v>70.400000000000006</v>
      </c>
      <c r="O87" s="394" t="str">
        <f>'FORMAT REKAP'!BE98</f>
        <v>GD</v>
      </c>
      <c r="P87" s="395">
        <f>'FORMAT REKAP'!BF98</f>
        <v>0.59</v>
      </c>
      <c r="S87" s="395">
        <f>'FORMAT REKAP'!BI98</f>
        <v>68.180000000000007</v>
      </c>
      <c r="T87" s="394" t="str">
        <f>'FORMAT REKAP'!BJ98</f>
        <v>L</v>
      </c>
      <c r="U87" s="393" t="str">
        <f>'FORMAT REKAP'!BK98</f>
        <v/>
      </c>
    </row>
    <row r="88" spans="3:21" x14ac:dyDescent="0.25">
      <c r="C88" s="394">
        <f>'FORMAT REKAP'!H99</f>
        <v>166.6</v>
      </c>
      <c r="D88" s="394">
        <f>'FORMAT REKAP'!I99</f>
        <v>55.4</v>
      </c>
      <c r="E88" s="394">
        <f>'FORMAT REKAP'!AH99</f>
        <v>49</v>
      </c>
      <c r="F88" s="394">
        <f>'FORMAT REKAP'!AM99</f>
        <v>80</v>
      </c>
      <c r="G88" s="395">
        <f>'FORMAT REKAP'!AN99</f>
        <v>66.33</v>
      </c>
      <c r="H88" s="394">
        <f>'FORMAT REKAP'!AQ99</f>
        <v>2750</v>
      </c>
      <c r="I88" s="394">
        <f>'FORMAT REKAP'!AS99</f>
        <v>14</v>
      </c>
      <c r="J88" s="394">
        <f>'FORMAT REKAP'!AU99</f>
        <v>41</v>
      </c>
      <c r="K88" s="394">
        <f>'FORMAT REKAP'!AW99</f>
        <v>54</v>
      </c>
      <c r="L88" s="394">
        <f>'FORMAT REKAP'!AY99</f>
        <v>38</v>
      </c>
      <c r="M88" s="395">
        <f>'FORMAT REKAP'!BA99</f>
        <v>5.9</v>
      </c>
      <c r="N88" s="395">
        <f>'FORMAT REKAP'!BD99</f>
        <v>72.400000000000006</v>
      </c>
      <c r="O88" s="394" t="str">
        <f>'FORMAT REKAP'!BE99</f>
        <v>GD</v>
      </c>
      <c r="P88" s="395">
        <f>'FORMAT REKAP'!BF99</f>
        <v>0.49</v>
      </c>
      <c r="S88" s="395">
        <f>'FORMAT REKAP'!BI99</f>
        <v>70.58</v>
      </c>
      <c r="T88" s="394" t="str">
        <f>'FORMAT REKAP'!BJ99</f>
        <v>L</v>
      </c>
      <c r="U88" s="393" t="str">
        <f>'FORMAT REKAP'!BK99</f>
        <v/>
      </c>
    </row>
    <row r="89" spans="3:21" x14ac:dyDescent="0.25">
      <c r="C89" s="394">
        <f>'FORMAT REKAP'!H100</f>
        <v>169.2</v>
      </c>
      <c r="D89" s="394">
        <f>'FORMAT REKAP'!I100</f>
        <v>61.9</v>
      </c>
      <c r="E89" s="394">
        <f>'FORMAT REKAP'!AH100</f>
        <v>39</v>
      </c>
      <c r="F89" s="394">
        <f>'FORMAT REKAP'!AM100</f>
        <v>70</v>
      </c>
      <c r="G89" s="395">
        <f>'FORMAT REKAP'!AN100</f>
        <v>66.33</v>
      </c>
      <c r="H89" s="394">
        <f>'FORMAT REKAP'!AQ100</f>
        <v>2710</v>
      </c>
      <c r="I89" s="394">
        <f>'FORMAT REKAP'!AS100</f>
        <v>11</v>
      </c>
      <c r="J89" s="394">
        <f>'FORMAT REKAP'!AU100</f>
        <v>41</v>
      </c>
      <c r="K89" s="394">
        <f>'FORMAT REKAP'!AW100</f>
        <v>52</v>
      </c>
      <c r="L89" s="394">
        <f>'FORMAT REKAP'!AY100</f>
        <v>40</v>
      </c>
      <c r="M89" s="395">
        <f>'FORMAT REKAP'!BA100</f>
        <v>5.7</v>
      </c>
      <c r="N89" s="395">
        <f>'FORMAT REKAP'!BD100</f>
        <v>69.8</v>
      </c>
      <c r="O89" s="394" t="str">
        <f>'FORMAT REKAP'!BE100</f>
        <v>GD</v>
      </c>
      <c r="P89" s="395">
        <f>'FORMAT REKAP'!BF100</f>
        <v>1.07</v>
      </c>
      <c r="S89" s="395">
        <f>'FORMAT REKAP'!BI100</f>
        <v>68.760000000000005</v>
      </c>
      <c r="T89" s="394" t="str">
        <f>'FORMAT REKAP'!BJ100</f>
        <v>L</v>
      </c>
      <c r="U89" s="393" t="str">
        <f>'FORMAT REKAP'!BK100</f>
        <v/>
      </c>
    </row>
    <row r="90" spans="3:21" ht="60" x14ac:dyDescent="0.25">
      <c r="C90" s="394">
        <f>'FORMAT REKAP'!H101</f>
        <v>165.8</v>
      </c>
      <c r="D90" s="394">
        <f>'FORMAT REKAP'!I101</f>
        <v>49.7</v>
      </c>
      <c r="E90" s="394">
        <f>'FORMAT REKAP'!AH101</f>
        <v>30</v>
      </c>
      <c r="F90" s="394">
        <f>'FORMAT REKAP'!AM101</f>
        <v>70</v>
      </c>
      <c r="G90" s="395">
        <f>'FORMAT REKAP'!AN101</f>
        <v>36.67</v>
      </c>
      <c r="H90" s="394">
        <f>'FORMAT REKAP'!AQ101</f>
        <v>2700</v>
      </c>
      <c r="I90" s="394">
        <f>'FORMAT REKAP'!AS101</f>
        <v>17</v>
      </c>
      <c r="J90" s="394">
        <f>'FORMAT REKAP'!AU101</f>
        <v>41</v>
      </c>
      <c r="K90" s="394">
        <f>'FORMAT REKAP'!AW101</f>
        <v>54</v>
      </c>
      <c r="L90" s="394">
        <f>'FORMAT REKAP'!AY101</f>
        <v>30</v>
      </c>
      <c r="M90" s="395">
        <f>'FORMAT REKAP'!BA101</f>
        <v>5.8</v>
      </c>
      <c r="N90" s="395">
        <f>'FORMAT REKAP'!BD101</f>
        <v>70.900000000000006</v>
      </c>
      <c r="O90" s="394" t="str">
        <f>'FORMAT REKAP'!BE101</f>
        <v>BG</v>
      </c>
      <c r="P90" s="395">
        <f>'FORMAT REKAP'!BF101</f>
        <v>0.59</v>
      </c>
      <c r="S90" s="395">
        <f>'FORMAT REKAP'!BI101</f>
        <v>36</v>
      </c>
      <c r="T90" s="394" t="str">
        <f>'FORMAT REKAP'!BJ101</f>
        <v>TL</v>
      </c>
      <c r="U90" s="393" t="str">
        <f>'FORMAT REKAP'!BK101</f>
        <v xml:space="preserve">BB=LLB(10),         NSA=N-7(30)(NM= HA, HAS-3, KT, HEX, HAP),                    </v>
      </c>
    </row>
    <row r="91" spans="3:21" x14ac:dyDescent="0.25">
      <c r="C91" s="394">
        <f>'FORMAT REKAP'!H102</f>
        <v>163.30000000000001</v>
      </c>
      <c r="D91" s="394">
        <f>'FORMAT REKAP'!I102</f>
        <v>54.4</v>
      </c>
      <c r="E91" s="394">
        <f>'FORMAT REKAP'!AH102</f>
        <v>40</v>
      </c>
      <c r="F91" s="394">
        <f>'FORMAT REKAP'!AM102</f>
        <v>70</v>
      </c>
      <c r="G91" s="395">
        <f>'FORMAT REKAP'!AN102</f>
        <v>60</v>
      </c>
      <c r="H91" s="394">
        <f>'FORMAT REKAP'!AQ102</f>
        <v>2750</v>
      </c>
      <c r="I91" s="394">
        <f>'FORMAT REKAP'!AS102</f>
        <v>11</v>
      </c>
      <c r="J91" s="394">
        <f>'FORMAT REKAP'!AU102</f>
        <v>41</v>
      </c>
      <c r="K91" s="394">
        <f>'FORMAT REKAP'!AW102</f>
        <v>50</v>
      </c>
      <c r="L91" s="394">
        <f>'FORMAT REKAP'!AY102</f>
        <v>27</v>
      </c>
      <c r="M91" s="395">
        <f>'FORMAT REKAP'!BA102</f>
        <v>5.6</v>
      </c>
      <c r="N91" s="395">
        <f>'FORMAT REKAP'!BD102</f>
        <v>67.2</v>
      </c>
      <c r="O91" s="394" t="str">
        <f>'FORMAT REKAP'!BE102</f>
        <v>BG</v>
      </c>
      <c r="P91" s="395">
        <f>'FORMAT REKAP'!BF102</f>
        <v>0.57999999999999996</v>
      </c>
      <c r="S91" s="395">
        <f>'FORMAT REKAP'!BI102</f>
        <v>65.040000000000006</v>
      </c>
      <c r="T91" s="394" t="str">
        <f>'FORMAT REKAP'!BJ102</f>
        <v>L</v>
      </c>
      <c r="U91" s="393" t="str">
        <f>'FORMAT REKAP'!BK102</f>
        <v/>
      </c>
    </row>
    <row r="92" spans="3:21" x14ac:dyDescent="0.25">
      <c r="C92" s="394">
        <f>'FORMAT REKAP'!H103</f>
        <v>168.4</v>
      </c>
      <c r="D92" s="394">
        <f>'FORMAT REKAP'!I103</f>
        <v>59.6</v>
      </c>
      <c r="E92" s="394">
        <f>'FORMAT REKAP'!AH103</f>
        <v>59</v>
      </c>
      <c r="F92" s="394">
        <f>'FORMAT REKAP'!AM103</f>
        <v>70</v>
      </c>
      <c r="G92" s="395">
        <f>'FORMAT REKAP'!AN103</f>
        <v>66.33</v>
      </c>
      <c r="H92" s="394">
        <f>'FORMAT REKAP'!AQ103</f>
        <v>2690</v>
      </c>
      <c r="I92" s="394">
        <f>'FORMAT REKAP'!AS103</f>
        <v>14</v>
      </c>
      <c r="J92" s="394">
        <f>'FORMAT REKAP'!AU103</f>
        <v>41</v>
      </c>
      <c r="K92" s="394">
        <f>'FORMAT REKAP'!AW103</f>
        <v>54</v>
      </c>
      <c r="L92" s="394">
        <f>'FORMAT REKAP'!AY103</f>
        <v>43</v>
      </c>
      <c r="M92" s="395">
        <f>'FORMAT REKAP'!BA103</f>
        <v>5.7</v>
      </c>
      <c r="N92" s="395">
        <f>'FORMAT REKAP'!BD103</f>
        <v>72.5</v>
      </c>
      <c r="O92" s="394" t="str">
        <f>'FORMAT REKAP'!BE103</f>
        <v>GD</v>
      </c>
      <c r="P92" s="395">
        <f>'FORMAT REKAP'!BF103</f>
        <v>1.06</v>
      </c>
      <c r="S92" s="395">
        <f>'FORMAT REKAP'!BI103</f>
        <v>70.650000000000006</v>
      </c>
      <c r="T92" s="394" t="str">
        <f>'FORMAT REKAP'!BJ103</f>
        <v>L</v>
      </c>
      <c r="U92" s="393" t="str">
        <f>'FORMAT REKAP'!BK103</f>
        <v/>
      </c>
    </row>
    <row r="93" spans="3:21" x14ac:dyDescent="0.25">
      <c r="C93" s="394">
        <f>'FORMAT REKAP'!H104</f>
        <v>170.1</v>
      </c>
      <c r="D93" s="394">
        <f>'FORMAT REKAP'!I104</f>
        <v>64.5</v>
      </c>
      <c r="E93" s="394">
        <f>'FORMAT REKAP'!AH104</f>
        <v>40</v>
      </c>
      <c r="F93" s="394">
        <f>'FORMAT REKAP'!AM104</f>
        <v>80</v>
      </c>
      <c r="G93" s="395">
        <f>'FORMAT REKAP'!AN104</f>
        <v>66.67</v>
      </c>
      <c r="H93" s="394">
        <f>'FORMAT REKAP'!AQ104</f>
        <v>2710</v>
      </c>
      <c r="I93" s="394">
        <f>'FORMAT REKAP'!AS104</f>
        <v>13</v>
      </c>
      <c r="J93" s="394">
        <f>'FORMAT REKAP'!AU104</f>
        <v>41</v>
      </c>
      <c r="K93" s="394">
        <f>'FORMAT REKAP'!AW104</f>
        <v>54</v>
      </c>
      <c r="L93" s="394">
        <f>'FORMAT REKAP'!AY104</f>
        <v>34</v>
      </c>
      <c r="M93" s="395">
        <f>'FORMAT REKAP'!BA104</f>
        <v>5.6</v>
      </c>
      <c r="N93" s="395">
        <f>'FORMAT REKAP'!BD104</f>
        <v>70.7</v>
      </c>
      <c r="O93" s="394" t="str">
        <f>'FORMAT REKAP'!BE104</f>
        <v>GD</v>
      </c>
      <c r="P93" s="395">
        <f>'FORMAT REKAP'!BF104</f>
        <v>1.04</v>
      </c>
      <c r="S93" s="395">
        <f>'FORMAT REKAP'!BI104</f>
        <v>69.489999999999995</v>
      </c>
      <c r="T93" s="394" t="str">
        <f>'FORMAT REKAP'!BJ104</f>
        <v>L</v>
      </c>
      <c r="U93" s="393" t="str">
        <f>'FORMAT REKAP'!BK104</f>
        <v/>
      </c>
    </row>
    <row r="94" spans="3:21" ht="45" x14ac:dyDescent="0.25">
      <c r="C94" s="394">
        <f>'FORMAT REKAP'!H105</f>
        <v>166.1</v>
      </c>
      <c r="D94" s="394">
        <f>'FORMAT REKAP'!I105</f>
        <v>62.6</v>
      </c>
      <c r="E94" s="394">
        <f>'FORMAT REKAP'!AH105</f>
        <v>20</v>
      </c>
      <c r="F94" s="394">
        <f>'FORMAT REKAP'!AM105</f>
        <v>60</v>
      </c>
      <c r="G94" s="395">
        <f>'FORMAT REKAP'!AN105</f>
        <v>53.33</v>
      </c>
      <c r="H94" s="394">
        <f>'FORMAT REKAP'!AQ105</f>
        <v>2550</v>
      </c>
      <c r="I94" s="394">
        <f>'FORMAT REKAP'!AS105</f>
        <v>16</v>
      </c>
      <c r="J94" s="394">
        <f>'FORMAT REKAP'!AU105</f>
        <v>41</v>
      </c>
      <c r="K94" s="394">
        <f>'FORMAT REKAP'!AW105</f>
        <v>49</v>
      </c>
      <c r="L94" s="394">
        <f>'FORMAT REKAP'!AY105</f>
        <v>42</v>
      </c>
      <c r="M94" s="395">
        <f>'FORMAT REKAP'!BA105</f>
        <v>5.8</v>
      </c>
      <c r="N94" s="395">
        <f>'FORMAT REKAP'!BD105</f>
        <v>66.5</v>
      </c>
      <c r="O94" s="394" t="str">
        <f>'FORMAT REKAP'!BE105</f>
        <v>GD</v>
      </c>
      <c r="P94" s="395">
        <f>'FORMAT REKAP'!BF105</f>
        <v>6.49</v>
      </c>
      <c r="S94" s="395">
        <f>'FORMAT REKAP'!BI105</f>
        <v>36.5</v>
      </c>
      <c r="T94" s="394" t="str">
        <f>'FORMAT REKAP'!BJ105</f>
        <v>TL</v>
      </c>
      <c r="U94" s="393" t="str">
        <f>'FORMAT REKAP'!BK105</f>
        <v xml:space="preserve">NSA=N-8(20)(HA, SDR-2, LD-2, OBEEN-3),                    </v>
      </c>
    </row>
    <row r="95" spans="3:21" x14ac:dyDescent="0.25">
      <c r="C95" s="394">
        <f>'FORMAT REKAP'!H106</f>
        <v>172.1</v>
      </c>
      <c r="D95" s="394">
        <f>'FORMAT REKAP'!I106</f>
        <v>63.2</v>
      </c>
      <c r="E95" s="394">
        <f>'FORMAT REKAP'!AH106</f>
        <v>40</v>
      </c>
      <c r="F95" s="394">
        <f>'FORMAT REKAP'!AM106</f>
        <v>70</v>
      </c>
      <c r="G95" s="395">
        <f>'FORMAT REKAP'!AN106</f>
        <v>60</v>
      </c>
      <c r="H95" s="394">
        <f>'FORMAT REKAP'!AQ106</f>
        <v>2510</v>
      </c>
      <c r="I95" s="394">
        <f>'FORMAT REKAP'!AS106</f>
        <v>12</v>
      </c>
      <c r="J95" s="394">
        <f>'FORMAT REKAP'!AU106</f>
        <v>41</v>
      </c>
      <c r="K95" s="394">
        <f>'FORMAT REKAP'!AW106</f>
        <v>46</v>
      </c>
      <c r="L95" s="394">
        <f>'FORMAT REKAP'!AY106</f>
        <v>22</v>
      </c>
      <c r="M95" s="395">
        <f>'FORMAT REKAP'!BA106</f>
        <v>5.0999999999999996</v>
      </c>
      <c r="N95" s="395">
        <f>'FORMAT REKAP'!BD106</f>
        <v>59.6</v>
      </c>
      <c r="O95" s="394" t="str">
        <f>'FORMAT REKAP'!BE106</f>
        <v>GD</v>
      </c>
      <c r="P95" s="395">
        <f>'FORMAT REKAP'!BF106</f>
        <v>1</v>
      </c>
      <c r="S95" s="395">
        <f>'FORMAT REKAP'!BI106</f>
        <v>59.72</v>
      </c>
      <c r="T95" s="394" t="str">
        <f>'FORMAT REKAP'!BJ106</f>
        <v>L</v>
      </c>
      <c r="U95" s="393" t="str">
        <f>'FORMAT REKAP'!BK106</f>
        <v/>
      </c>
    </row>
    <row r="96" spans="3:21" x14ac:dyDescent="0.25">
      <c r="C96" s="394">
        <f>'FORMAT REKAP'!H107</f>
        <v>172.1</v>
      </c>
      <c r="D96" s="394">
        <f>'FORMAT REKAP'!I107</f>
        <v>60.7</v>
      </c>
      <c r="E96" s="394">
        <f>'FORMAT REKAP'!AH107</f>
        <v>40</v>
      </c>
      <c r="F96" s="394">
        <f>'FORMAT REKAP'!AM107</f>
        <v>80</v>
      </c>
      <c r="G96" s="395">
        <f>'FORMAT REKAP'!AN107</f>
        <v>63.33</v>
      </c>
      <c r="H96" s="394">
        <f>'FORMAT REKAP'!AQ107</f>
        <v>2670</v>
      </c>
      <c r="I96" s="394">
        <f>'FORMAT REKAP'!AS107</f>
        <v>15</v>
      </c>
      <c r="J96" s="394">
        <f>'FORMAT REKAP'!AU107</f>
        <v>41</v>
      </c>
      <c r="K96" s="394">
        <f>'FORMAT REKAP'!AW107</f>
        <v>47</v>
      </c>
      <c r="L96" s="394">
        <f>'FORMAT REKAP'!AY107</f>
        <v>34</v>
      </c>
      <c r="M96" s="395">
        <f>'FORMAT REKAP'!BA107</f>
        <v>5.75</v>
      </c>
      <c r="N96" s="395">
        <f>'FORMAT REKAP'!BD107</f>
        <v>66.3</v>
      </c>
      <c r="O96" s="394" t="str">
        <f>'FORMAT REKAP'!BE107</f>
        <v>GD</v>
      </c>
      <c r="P96" s="395">
        <f>'FORMAT REKAP'!BF107</f>
        <v>0.53</v>
      </c>
      <c r="S96" s="395">
        <f>'FORMAT REKAP'!BI107</f>
        <v>65.41</v>
      </c>
      <c r="T96" s="394" t="str">
        <f>'FORMAT REKAP'!BJ107</f>
        <v>L</v>
      </c>
      <c r="U96" s="393" t="str">
        <f>'FORMAT REKAP'!BK107</f>
        <v/>
      </c>
    </row>
    <row r="97" spans="3:21" ht="60" x14ac:dyDescent="0.25">
      <c r="C97" s="394">
        <f>'FORMAT REKAP'!H108</f>
        <v>166.6</v>
      </c>
      <c r="D97" s="394">
        <f>'FORMAT REKAP'!I108</f>
        <v>70.599999999999994</v>
      </c>
      <c r="E97" s="394">
        <f>'FORMAT REKAP'!AH108</f>
        <v>30</v>
      </c>
      <c r="F97" s="394">
        <f>'FORMAT REKAP'!AM108</f>
        <v>70</v>
      </c>
      <c r="G97" s="395">
        <f>'FORMAT REKAP'!AN108</f>
        <v>40</v>
      </c>
      <c r="H97" s="394">
        <f>'FORMAT REKAP'!AQ108</f>
        <v>2780</v>
      </c>
      <c r="I97" s="394">
        <f>'FORMAT REKAP'!AS108</f>
        <v>10</v>
      </c>
      <c r="J97" s="394">
        <f>'FORMAT REKAP'!AU108</f>
        <v>41</v>
      </c>
      <c r="K97" s="394">
        <f>'FORMAT REKAP'!AW108</f>
        <v>54</v>
      </c>
      <c r="L97" s="394">
        <f>'FORMAT REKAP'!AY108</f>
        <v>41</v>
      </c>
      <c r="M97" s="395">
        <f>'FORMAT REKAP'!BA108</f>
        <v>5.28</v>
      </c>
      <c r="N97" s="395">
        <f>'FORMAT REKAP'!BD108</f>
        <v>73.099999999999994</v>
      </c>
      <c r="O97" s="394" t="str">
        <f>'FORMAT REKAP'!BE108</f>
        <v>BG</v>
      </c>
      <c r="P97" s="395">
        <f>'FORMAT REKAP'!BF108</f>
        <v>0.55000000000000004</v>
      </c>
      <c r="S97" s="395">
        <f>'FORMAT REKAP'!BI108</f>
        <v>36.5</v>
      </c>
      <c r="T97" s="394" t="str">
        <f>'FORMAT REKAP'!BJ108</f>
        <v>TL</v>
      </c>
      <c r="U97" s="393" t="str">
        <f>'FORMAT REKAP'!BK108</f>
        <v xml:space="preserve">BB=LLA(20),         NSA=N-7(30)(NM-= AP, HAS-2, XBEEN-4),                    </v>
      </c>
    </row>
    <row r="98" spans="3:21" ht="45" x14ac:dyDescent="0.25">
      <c r="C98" s="394">
        <f>'FORMAT REKAP'!H109</f>
        <v>165.6</v>
      </c>
      <c r="D98" s="394">
        <f>'FORMAT REKAP'!I109</f>
        <v>55</v>
      </c>
      <c r="E98" s="394">
        <f>'FORMAT REKAP'!AH109</f>
        <v>30</v>
      </c>
      <c r="F98" s="394">
        <f>'FORMAT REKAP'!AM109</f>
        <v>80</v>
      </c>
      <c r="G98" s="395">
        <f>'FORMAT REKAP'!AN109</f>
        <v>60</v>
      </c>
      <c r="H98" s="394">
        <f>'FORMAT REKAP'!AQ109</f>
        <v>2510</v>
      </c>
      <c r="I98" s="394">
        <f>'FORMAT REKAP'!AS109</f>
        <v>18</v>
      </c>
      <c r="J98" s="394">
        <f>'FORMAT REKAP'!AU109</f>
        <v>41</v>
      </c>
      <c r="K98" s="394">
        <f>'FORMAT REKAP'!AW109</f>
        <v>48</v>
      </c>
      <c r="L98" s="394">
        <f>'FORMAT REKAP'!AY109</f>
        <v>43</v>
      </c>
      <c r="M98" s="395">
        <f>'FORMAT REKAP'!BA109</f>
        <v>5.8</v>
      </c>
      <c r="N98" s="395">
        <f>'FORMAT REKAP'!BD109</f>
        <v>66.2</v>
      </c>
      <c r="O98" s="394" t="str">
        <f>'FORMAT REKAP'!BE109</f>
        <v>GD</v>
      </c>
      <c r="P98" s="395">
        <f>'FORMAT REKAP'!BF109</f>
        <v>1.06</v>
      </c>
      <c r="S98" s="395">
        <f>'FORMAT REKAP'!BI109</f>
        <v>36.5</v>
      </c>
      <c r="T98" s="394" t="str">
        <f>'FORMAT REKAP'!BJ109</f>
        <v>TL</v>
      </c>
      <c r="U98" s="393" t="str">
        <f>'FORMAT REKAP'!BK109</f>
        <v xml:space="preserve">NSA=N-7(30)(NM-= HA, HP, HAS-2, LD-2, HEX),                    </v>
      </c>
    </row>
    <row r="99" spans="3:21" ht="45" x14ac:dyDescent="0.25">
      <c r="C99" s="394">
        <f>'FORMAT REKAP'!H110</f>
        <v>167.9</v>
      </c>
      <c r="D99" s="394">
        <f>'FORMAT REKAP'!I110</f>
        <v>55.8</v>
      </c>
      <c r="E99" s="394">
        <f>'FORMAT REKAP'!AH110</f>
        <v>10</v>
      </c>
      <c r="F99" s="394">
        <f>'FORMAT REKAP'!AM110</f>
        <v>60</v>
      </c>
      <c r="G99" s="395">
        <f>'FORMAT REKAP'!AN110</f>
        <v>40</v>
      </c>
      <c r="H99" s="394">
        <f>'FORMAT REKAP'!AQ110</f>
        <v>2550</v>
      </c>
      <c r="I99" s="394">
        <f>'FORMAT REKAP'!AS110</f>
        <v>17</v>
      </c>
      <c r="J99" s="394">
        <f>'FORMAT REKAP'!AU110</f>
        <v>41</v>
      </c>
      <c r="K99" s="394">
        <f>'FORMAT REKAP'!AW110</f>
        <v>54</v>
      </c>
      <c r="L99" s="394">
        <f>'FORMAT REKAP'!AY110</f>
        <v>43</v>
      </c>
      <c r="M99" s="395">
        <f>'FORMAT REKAP'!BA110</f>
        <v>5.61</v>
      </c>
      <c r="N99" s="395">
        <f>'FORMAT REKAP'!BD110</f>
        <v>70.2</v>
      </c>
      <c r="O99" s="394" t="str">
        <f>'FORMAT REKAP'!BE110</f>
        <v>BG</v>
      </c>
      <c r="P99" s="395">
        <f>'FORMAT REKAP'!BF110</f>
        <v>0.59</v>
      </c>
      <c r="S99" s="395">
        <f>'FORMAT REKAP'!BI110</f>
        <v>36.5</v>
      </c>
      <c r="T99" s="394" t="str">
        <f>'FORMAT REKAP'!BJ110</f>
        <v>TL</v>
      </c>
      <c r="U99" s="393" t="str">
        <f>'FORMAT REKAP'!BK110</f>
        <v xml:space="preserve">NSA=N-9(10)(NM-= HA-2, HP, SDR-2, HAS-3, HEX),                    </v>
      </c>
    </row>
    <row r="100" spans="3:21" ht="45" x14ac:dyDescent="0.25">
      <c r="C100" s="394">
        <f>'FORMAT REKAP'!H111</f>
        <v>163.69999999999999</v>
      </c>
      <c r="D100" s="394">
        <f>'FORMAT REKAP'!I111</f>
        <v>51.7</v>
      </c>
      <c r="E100" s="394">
        <f>'FORMAT REKAP'!AH111</f>
        <v>20</v>
      </c>
      <c r="F100" s="394">
        <f>'FORMAT REKAP'!AM111</f>
        <v>60</v>
      </c>
      <c r="G100" s="395">
        <f>'FORMAT REKAP'!AN111</f>
        <v>43.33</v>
      </c>
      <c r="H100" s="394">
        <f>'FORMAT REKAP'!AQ111</f>
        <v>2520</v>
      </c>
      <c r="I100" s="394">
        <f>'FORMAT REKAP'!AS111</f>
        <v>12</v>
      </c>
      <c r="J100" s="394">
        <f>'FORMAT REKAP'!AU111</f>
        <v>40</v>
      </c>
      <c r="K100" s="394">
        <f>'FORMAT REKAP'!AW111</f>
        <v>54</v>
      </c>
      <c r="L100" s="394">
        <f>'FORMAT REKAP'!AY111</f>
        <v>32</v>
      </c>
      <c r="M100" s="395">
        <f>'FORMAT REKAP'!BA111</f>
        <v>5.72</v>
      </c>
      <c r="N100" s="395">
        <f>'FORMAT REKAP'!BD111</f>
        <v>64</v>
      </c>
      <c r="O100" s="394" t="str">
        <f>'FORMAT REKAP'!BE111</f>
        <v>BG</v>
      </c>
      <c r="P100" s="395">
        <f>'FORMAT REKAP'!BF111</f>
        <v>1.01</v>
      </c>
      <c r="S100" s="395">
        <f>'FORMAT REKAP'!BI111</f>
        <v>36</v>
      </c>
      <c r="T100" s="394" t="str">
        <f>'FORMAT REKAP'!BJ111</f>
        <v>TL</v>
      </c>
      <c r="U100" s="393" t="str">
        <f>'FORMAT REKAP'!BK111</f>
        <v xml:space="preserve">NSA=N-8(20)(NM-= HA, HAS-2, KT-2, HEX-2, HAP),                    </v>
      </c>
    </row>
    <row r="101" spans="3:21" x14ac:dyDescent="0.25">
      <c r="C101" s="394">
        <f>'FORMAT REKAP'!H112</f>
        <v>163.6</v>
      </c>
      <c r="D101" s="394">
        <f>'FORMAT REKAP'!I112</f>
        <v>60.3</v>
      </c>
      <c r="E101" s="394">
        <f>'FORMAT REKAP'!AH112</f>
        <v>39</v>
      </c>
      <c r="F101" s="394">
        <f>'FORMAT REKAP'!AM112</f>
        <v>80</v>
      </c>
      <c r="G101" s="395">
        <f>'FORMAT REKAP'!AN112</f>
        <v>66.33</v>
      </c>
      <c r="H101" s="394">
        <f>'FORMAT REKAP'!AQ112</f>
        <v>2670</v>
      </c>
      <c r="I101" s="394">
        <f>'FORMAT REKAP'!AS112</f>
        <v>10</v>
      </c>
      <c r="J101" s="394">
        <f>'FORMAT REKAP'!AU112</f>
        <v>40</v>
      </c>
      <c r="K101" s="394">
        <f>'FORMAT REKAP'!AW112</f>
        <v>54</v>
      </c>
      <c r="L101" s="394">
        <f>'FORMAT REKAP'!AY112</f>
        <v>30</v>
      </c>
      <c r="M101" s="395">
        <f>'FORMAT REKAP'!BA112</f>
        <v>5.9</v>
      </c>
      <c r="N101" s="395">
        <f>'FORMAT REKAP'!BD112</f>
        <v>65.7</v>
      </c>
      <c r="O101" s="394" t="str">
        <f>'FORMAT REKAP'!BE112</f>
        <v>GD</v>
      </c>
      <c r="P101" s="395">
        <f>'FORMAT REKAP'!BF112</f>
        <v>1.02</v>
      </c>
      <c r="S101" s="395">
        <f>'FORMAT REKAP'!BI112</f>
        <v>65.89</v>
      </c>
      <c r="T101" s="394" t="str">
        <f>'FORMAT REKAP'!BJ112</f>
        <v>L</v>
      </c>
      <c r="U101" s="393" t="str">
        <f>'FORMAT REKAP'!BK112</f>
        <v/>
      </c>
    </row>
    <row r="102" spans="3:21" x14ac:dyDescent="0.25">
      <c r="C102" s="394">
        <f>'FORMAT REKAP'!H113</f>
        <v>171.4</v>
      </c>
      <c r="D102" s="394">
        <f>'FORMAT REKAP'!I113</f>
        <v>64.7</v>
      </c>
      <c r="E102" s="394">
        <f>'FORMAT REKAP'!AH113</f>
        <v>50</v>
      </c>
      <c r="F102" s="394">
        <f>'FORMAT REKAP'!AM113</f>
        <v>80</v>
      </c>
      <c r="G102" s="395">
        <f>'FORMAT REKAP'!AN113</f>
        <v>76.67</v>
      </c>
      <c r="H102" s="394">
        <f>'FORMAT REKAP'!AQ113</f>
        <v>2580</v>
      </c>
      <c r="I102" s="394">
        <f>'FORMAT REKAP'!AS113</f>
        <v>16</v>
      </c>
      <c r="J102" s="394">
        <f>'FORMAT REKAP'!AU113</f>
        <v>41</v>
      </c>
      <c r="K102" s="394">
        <f>'FORMAT REKAP'!AW113</f>
        <v>48</v>
      </c>
      <c r="L102" s="394">
        <f>'FORMAT REKAP'!AY113</f>
        <v>40</v>
      </c>
      <c r="M102" s="395">
        <f>'FORMAT REKAP'!BA113</f>
        <v>4.9000000000000004</v>
      </c>
      <c r="N102" s="395">
        <f>'FORMAT REKAP'!BD113</f>
        <v>69.099999999999994</v>
      </c>
      <c r="O102" s="394" t="str">
        <f>'FORMAT REKAP'!BE113</f>
        <v>GD</v>
      </c>
      <c r="P102" s="395">
        <f>'FORMAT REKAP'!BF113</f>
        <v>0.59</v>
      </c>
      <c r="S102" s="395">
        <f>'FORMAT REKAP'!BI113</f>
        <v>71.37</v>
      </c>
      <c r="T102" s="394" t="str">
        <f>'FORMAT REKAP'!BJ113</f>
        <v>L</v>
      </c>
      <c r="U102" s="393" t="str">
        <f>'FORMAT REKAP'!BK113</f>
        <v/>
      </c>
    </row>
    <row r="103" spans="3:21" x14ac:dyDescent="0.25">
      <c r="C103" s="394">
        <f>'FORMAT REKAP'!H114</f>
        <v>164.4</v>
      </c>
      <c r="D103" s="394">
        <f>'FORMAT REKAP'!I114</f>
        <v>50.5</v>
      </c>
      <c r="E103" s="394">
        <f>'FORMAT REKAP'!AH114</f>
        <v>68</v>
      </c>
      <c r="F103" s="394">
        <f>'FORMAT REKAP'!AM114</f>
        <v>70</v>
      </c>
      <c r="G103" s="395">
        <f>'FORMAT REKAP'!AN114</f>
        <v>62.67</v>
      </c>
      <c r="H103" s="394">
        <f>'FORMAT REKAP'!AQ114</f>
        <v>2510</v>
      </c>
      <c r="I103" s="394">
        <f>'FORMAT REKAP'!AS114</f>
        <v>12</v>
      </c>
      <c r="J103" s="394">
        <f>'FORMAT REKAP'!AU114</f>
        <v>41</v>
      </c>
      <c r="K103" s="394">
        <f>'FORMAT REKAP'!AW114</f>
        <v>54</v>
      </c>
      <c r="L103" s="394">
        <f>'FORMAT REKAP'!AY114</f>
        <v>26</v>
      </c>
      <c r="M103" s="395">
        <f>'FORMAT REKAP'!BA114</f>
        <v>5.68</v>
      </c>
      <c r="N103" s="395">
        <f>'FORMAT REKAP'!BD114</f>
        <v>62.9</v>
      </c>
      <c r="O103" s="394" t="str">
        <f>'FORMAT REKAP'!BE114</f>
        <v>BG</v>
      </c>
      <c r="P103" s="395">
        <f>'FORMAT REKAP'!BF114</f>
        <v>1.08</v>
      </c>
      <c r="S103" s="395">
        <f>'FORMAT REKAP'!BI114</f>
        <v>62.83</v>
      </c>
      <c r="T103" s="394" t="str">
        <f>'FORMAT REKAP'!BJ114</f>
        <v>L</v>
      </c>
      <c r="U103" s="393" t="str">
        <f>'FORMAT REKAP'!BK114</f>
        <v/>
      </c>
    </row>
    <row r="104" spans="3:21" ht="45" x14ac:dyDescent="0.25">
      <c r="C104" s="394">
        <f>'FORMAT REKAP'!H115</f>
        <v>164.7</v>
      </c>
      <c r="D104" s="394">
        <f>'FORMAT REKAP'!I115</f>
        <v>52.3</v>
      </c>
      <c r="E104" s="394">
        <f>'FORMAT REKAP'!AH115</f>
        <v>20</v>
      </c>
      <c r="F104" s="394">
        <f>'FORMAT REKAP'!AM115</f>
        <v>50</v>
      </c>
      <c r="G104" s="395">
        <f>'FORMAT REKAP'!AN115</f>
        <v>40</v>
      </c>
      <c r="H104" s="394">
        <f>'FORMAT REKAP'!AQ115</f>
        <v>2540</v>
      </c>
      <c r="I104" s="394">
        <f>'FORMAT REKAP'!AS115</f>
        <v>11</v>
      </c>
      <c r="J104" s="394">
        <f>'FORMAT REKAP'!AU115</f>
        <v>41</v>
      </c>
      <c r="K104" s="394">
        <f>'FORMAT REKAP'!AW115</f>
        <v>50</v>
      </c>
      <c r="L104" s="394">
        <f>'FORMAT REKAP'!AY115</f>
        <v>28</v>
      </c>
      <c r="M104" s="395">
        <f>'FORMAT REKAP'!BA115</f>
        <v>5.9</v>
      </c>
      <c r="N104" s="395">
        <f>'FORMAT REKAP'!BD115</f>
        <v>61.3</v>
      </c>
      <c r="O104" s="394" t="str">
        <f>'FORMAT REKAP'!BE115</f>
        <v>GD</v>
      </c>
      <c r="P104" s="395">
        <f>'FORMAT REKAP'!BF115</f>
        <v>1.07</v>
      </c>
      <c r="S104" s="395">
        <f>'FORMAT REKAP'!BI115</f>
        <v>35.5</v>
      </c>
      <c r="T104" s="394" t="str">
        <f>'FORMAT REKAP'!BJ115</f>
        <v>TL</v>
      </c>
      <c r="U104" s="393" t="str">
        <f>'FORMAT REKAP'!BK115</f>
        <v xml:space="preserve">NSA=N-8(20)(NM-= HP, HAS-2, XBEEN-3, HAP-2),                    </v>
      </c>
    </row>
    <row r="105" spans="3:21" x14ac:dyDescent="0.25">
      <c r="C105" s="394">
        <f>'FORMAT REKAP'!H116</f>
        <v>165.1</v>
      </c>
      <c r="D105" s="394">
        <f>'FORMAT REKAP'!I116</f>
        <v>57.8</v>
      </c>
      <c r="E105" s="394">
        <f>'FORMAT REKAP'!AH116</f>
        <v>60</v>
      </c>
      <c r="F105" s="394">
        <f>'FORMAT REKAP'!AM116</f>
        <v>70</v>
      </c>
      <c r="G105" s="395">
        <f>'FORMAT REKAP'!AN116</f>
        <v>66.67</v>
      </c>
      <c r="H105" s="394">
        <f>'FORMAT REKAP'!AQ116</f>
        <v>2620</v>
      </c>
      <c r="I105" s="394">
        <f>'FORMAT REKAP'!AS116</f>
        <v>11</v>
      </c>
      <c r="J105" s="394">
        <f>'FORMAT REKAP'!AU116</f>
        <v>41</v>
      </c>
      <c r="K105" s="394">
        <f>'FORMAT REKAP'!AW116</f>
        <v>51</v>
      </c>
      <c r="L105" s="394">
        <f>'FORMAT REKAP'!AY116</f>
        <v>36</v>
      </c>
      <c r="M105" s="395">
        <f>'FORMAT REKAP'!BA116</f>
        <v>5.91</v>
      </c>
      <c r="N105" s="395">
        <f>'FORMAT REKAP'!BD116</f>
        <v>65.3</v>
      </c>
      <c r="O105" s="394" t="str">
        <f>'FORMAT REKAP'!BE116</f>
        <v>GD</v>
      </c>
      <c r="P105" s="395">
        <f>'FORMAT REKAP'!BF116</f>
        <v>1.1200000000000001</v>
      </c>
      <c r="S105" s="395">
        <f>'FORMAT REKAP'!BI116</f>
        <v>65.709999999999994</v>
      </c>
      <c r="T105" s="394" t="str">
        <f>'FORMAT REKAP'!BJ116</f>
        <v>L</v>
      </c>
      <c r="U105" s="393" t="str">
        <f>'FORMAT REKAP'!BK116</f>
        <v/>
      </c>
    </row>
    <row r="106" spans="3:21" x14ac:dyDescent="0.25">
      <c r="C106" s="394">
        <f>'FORMAT REKAP'!H117</f>
        <v>169.6</v>
      </c>
      <c r="D106" s="394">
        <f>'FORMAT REKAP'!I117</f>
        <v>66.400000000000006</v>
      </c>
      <c r="E106" s="394">
        <f>'FORMAT REKAP'!AH117</f>
        <v>60</v>
      </c>
      <c r="F106" s="394">
        <f>'FORMAT REKAP'!AM117</f>
        <v>80</v>
      </c>
      <c r="G106" s="395">
        <f>'FORMAT REKAP'!AN117</f>
        <v>73.33</v>
      </c>
      <c r="H106" s="394">
        <f>'FORMAT REKAP'!AQ117</f>
        <v>2630</v>
      </c>
      <c r="I106" s="394">
        <f>'FORMAT REKAP'!AS117</f>
        <v>11</v>
      </c>
      <c r="J106" s="394">
        <f>'FORMAT REKAP'!AU117</f>
        <v>41</v>
      </c>
      <c r="K106" s="394">
        <f>'FORMAT REKAP'!AW117</f>
        <v>53</v>
      </c>
      <c r="L106" s="394">
        <f>'FORMAT REKAP'!AY117</f>
        <v>35</v>
      </c>
      <c r="M106" s="395">
        <f>'FORMAT REKAP'!BA117</f>
        <v>5.65</v>
      </c>
      <c r="N106" s="395">
        <f>'FORMAT REKAP'!BD117</f>
        <v>66.8</v>
      </c>
      <c r="O106" s="394" t="str">
        <f>'FORMAT REKAP'!BE117</f>
        <v>GD</v>
      </c>
      <c r="P106" s="395">
        <f>'FORMAT REKAP'!BF117</f>
        <v>1.03</v>
      </c>
      <c r="S106" s="395">
        <f>'FORMAT REKAP'!BI117</f>
        <v>68.760000000000005</v>
      </c>
      <c r="T106" s="394" t="str">
        <f>'FORMAT REKAP'!BJ117</f>
        <v>L</v>
      </c>
      <c r="U106" s="393" t="str">
        <f>'FORMAT REKAP'!BK117</f>
        <v/>
      </c>
    </row>
    <row r="107" spans="3:21" x14ac:dyDescent="0.25">
      <c r="C107" s="394">
        <f>'FORMAT REKAP'!H118</f>
        <v>171.4</v>
      </c>
      <c r="D107" s="394">
        <f>'FORMAT REKAP'!I118</f>
        <v>72.900000000000006</v>
      </c>
      <c r="E107" s="394">
        <f>'FORMAT REKAP'!AH118</f>
        <v>40</v>
      </c>
      <c r="F107" s="394">
        <f>'FORMAT REKAP'!AM118</f>
        <v>70</v>
      </c>
      <c r="G107" s="395">
        <f>'FORMAT REKAP'!AN118</f>
        <v>56.67</v>
      </c>
      <c r="H107" s="394">
        <f>'FORMAT REKAP'!AQ118</f>
        <v>2400</v>
      </c>
      <c r="I107" s="394">
        <f>'FORMAT REKAP'!AS118</f>
        <v>14</v>
      </c>
      <c r="J107" s="394">
        <f>'FORMAT REKAP'!AU118</f>
        <v>41</v>
      </c>
      <c r="K107" s="394">
        <f>'FORMAT REKAP'!AW118</f>
        <v>54</v>
      </c>
      <c r="L107" s="394">
        <f>'FORMAT REKAP'!AY118</f>
        <v>43</v>
      </c>
      <c r="M107" s="395">
        <f>'FORMAT REKAP'!BA118</f>
        <v>4.95</v>
      </c>
      <c r="N107" s="395">
        <f>'FORMAT REKAP'!BD118</f>
        <v>66.599999999999994</v>
      </c>
      <c r="O107" s="394" t="str">
        <f>'FORMAT REKAP'!BE118</f>
        <v>GD</v>
      </c>
      <c r="P107" s="395">
        <f>'FORMAT REKAP'!BF118</f>
        <v>0.56000000000000005</v>
      </c>
      <c r="S107" s="395">
        <f>'FORMAT REKAP'!BI118</f>
        <v>63.62</v>
      </c>
      <c r="T107" s="394" t="str">
        <f>'FORMAT REKAP'!BJ118</f>
        <v>L</v>
      </c>
      <c r="U107" s="393" t="str">
        <f>'FORMAT REKAP'!BK118</f>
        <v/>
      </c>
    </row>
    <row r="108" spans="3:21" x14ac:dyDescent="0.25">
      <c r="C108" s="394">
        <f>'FORMAT REKAP'!H119</f>
        <v>166.7</v>
      </c>
      <c r="D108" s="394">
        <f>'FORMAT REKAP'!I119</f>
        <v>52</v>
      </c>
      <c r="E108" s="394">
        <f>'FORMAT REKAP'!AH119</f>
        <v>60</v>
      </c>
      <c r="F108" s="394">
        <f>'FORMAT REKAP'!AM119</f>
        <v>80</v>
      </c>
      <c r="G108" s="395">
        <f>'FORMAT REKAP'!AN119</f>
        <v>56.67</v>
      </c>
      <c r="H108" s="394">
        <f>'FORMAT REKAP'!AQ119</f>
        <v>2670</v>
      </c>
      <c r="I108" s="394">
        <f>'FORMAT REKAP'!AS119</f>
        <v>11</v>
      </c>
      <c r="J108" s="394">
        <f>'FORMAT REKAP'!AU119</f>
        <v>41</v>
      </c>
      <c r="K108" s="394">
        <f>'FORMAT REKAP'!AW119</f>
        <v>50</v>
      </c>
      <c r="L108" s="394">
        <f>'FORMAT REKAP'!AY119</f>
        <v>37</v>
      </c>
      <c r="M108" s="395">
        <f>'FORMAT REKAP'!BA119</f>
        <v>5.0999999999999996</v>
      </c>
      <c r="N108" s="395">
        <f>'FORMAT REKAP'!BD119</f>
        <v>68.2</v>
      </c>
      <c r="O108" s="394" t="str">
        <f>'FORMAT REKAP'!BE119</f>
        <v>GD</v>
      </c>
      <c r="P108" s="395" t="str">
        <f>'FORMAT REKAP'!BF119</f>
        <v>20 M</v>
      </c>
      <c r="S108" s="395">
        <f>'FORMAT REKAP'!BI119</f>
        <v>64.739999999999995</v>
      </c>
      <c r="T108" s="394" t="str">
        <f>'FORMAT REKAP'!BJ119</f>
        <v>L</v>
      </c>
      <c r="U108" s="393" t="str">
        <f>'FORMAT REKAP'!BK119</f>
        <v xml:space="preserve">Renang=20 M,                     </v>
      </c>
    </row>
    <row r="109" spans="3:21" ht="45" x14ac:dyDescent="0.25">
      <c r="C109" s="394">
        <f>'FORMAT REKAP'!H120</f>
        <v>164.6</v>
      </c>
      <c r="D109" s="394">
        <f>'FORMAT REKAP'!I120</f>
        <v>53.6</v>
      </c>
      <c r="E109" s="394">
        <f>'FORMAT REKAP'!AH120</f>
        <v>20</v>
      </c>
      <c r="F109" s="394">
        <f>'FORMAT REKAP'!AM120</f>
        <v>50</v>
      </c>
      <c r="G109" s="395">
        <f>'FORMAT REKAP'!AN120</f>
        <v>46.67</v>
      </c>
      <c r="H109" s="394">
        <f>'FORMAT REKAP'!AQ120</f>
        <v>2540</v>
      </c>
      <c r="I109" s="394">
        <f>'FORMAT REKAP'!AS120</f>
        <v>10</v>
      </c>
      <c r="J109" s="394">
        <f>'FORMAT REKAP'!AU120</f>
        <v>41</v>
      </c>
      <c r="K109" s="394">
        <f>'FORMAT REKAP'!AW120</f>
        <v>54</v>
      </c>
      <c r="L109" s="394">
        <f>'FORMAT REKAP'!AY120</f>
        <v>40</v>
      </c>
      <c r="M109" s="395">
        <f>'FORMAT REKAP'!BA120</f>
        <v>5.3</v>
      </c>
      <c r="N109" s="395">
        <f>'FORMAT REKAP'!BD120</f>
        <v>66.8</v>
      </c>
      <c r="O109" s="394" t="str">
        <f>'FORMAT REKAP'!BE120</f>
        <v>GD</v>
      </c>
      <c r="P109" s="395">
        <f>'FORMAT REKAP'!BF120</f>
        <v>1.1299999999999999</v>
      </c>
      <c r="S109" s="395">
        <f>'FORMAT REKAP'!BI120</f>
        <v>36</v>
      </c>
      <c r="T109" s="394" t="str">
        <f>'FORMAT REKAP'!BJ120</f>
        <v>TL</v>
      </c>
      <c r="U109" s="393" t="str">
        <f>'FORMAT REKAP'!BK120</f>
        <v xml:space="preserve">NSA=N-8(20)(NM-= HA-2, HAS-2, OBEEN-3, HAP),                    </v>
      </c>
    </row>
    <row r="110" spans="3:21" ht="45" x14ac:dyDescent="0.25">
      <c r="C110" s="394">
        <f>'FORMAT REKAP'!H121</f>
        <v>171.7</v>
      </c>
      <c r="D110" s="394">
        <f>'FORMAT REKAP'!I121</f>
        <v>58.1</v>
      </c>
      <c r="E110" s="394">
        <f>'FORMAT REKAP'!AH121</f>
        <v>20</v>
      </c>
      <c r="F110" s="394">
        <f>'FORMAT REKAP'!AM121</f>
        <v>80</v>
      </c>
      <c r="G110" s="395">
        <f>'FORMAT REKAP'!AN121</f>
        <v>50</v>
      </c>
      <c r="H110" s="394">
        <f>'FORMAT REKAP'!AQ121</f>
        <v>2480</v>
      </c>
      <c r="I110" s="394">
        <f>'FORMAT REKAP'!AS121</f>
        <v>12</v>
      </c>
      <c r="J110" s="394">
        <f>'FORMAT REKAP'!AU121</f>
        <v>38</v>
      </c>
      <c r="K110" s="394">
        <f>'FORMAT REKAP'!AW121</f>
        <v>47</v>
      </c>
      <c r="L110" s="394">
        <f>'FORMAT REKAP'!AY121</f>
        <v>37</v>
      </c>
      <c r="M110" s="395">
        <f>'FORMAT REKAP'!BA121</f>
        <v>5.9</v>
      </c>
      <c r="N110" s="395">
        <f>'FORMAT REKAP'!BD121</f>
        <v>58.6</v>
      </c>
      <c r="O110" s="394" t="str">
        <f>'FORMAT REKAP'!BE121</f>
        <v>GD</v>
      </c>
      <c r="P110" s="395">
        <f>'FORMAT REKAP'!BF121</f>
        <v>1.25</v>
      </c>
      <c r="S110" s="395">
        <f>'FORMAT REKAP'!BI121</f>
        <v>36</v>
      </c>
      <c r="T110" s="394" t="str">
        <f>'FORMAT REKAP'!BJ121</f>
        <v>TL</v>
      </c>
      <c r="U110" s="393" t="str">
        <f>'FORMAT REKAP'!BK121</f>
        <v xml:space="preserve">NSA=N-8(20)(NM-= HA, SDR-2, HAS, LD-2, KT, HEX),                    </v>
      </c>
    </row>
    <row r="111" spans="3:21" x14ac:dyDescent="0.25">
      <c r="C111" s="394">
        <f>'FORMAT REKAP'!H122</f>
        <v>165</v>
      </c>
      <c r="D111" s="394">
        <f>'FORMAT REKAP'!I122</f>
        <v>66.099999999999994</v>
      </c>
      <c r="E111" s="394">
        <f>'FORMAT REKAP'!AH122</f>
        <v>40</v>
      </c>
      <c r="F111" s="394">
        <f>'FORMAT REKAP'!AM122</f>
        <v>60</v>
      </c>
      <c r="G111" s="395">
        <f>'FORMAT REKAP'!AN122</f>
        <v>53.33</v>
      </c>
      <c r="H111" s="394">
        <f>'FORMAT REKAP'!AQ122</f>
        <v>2430</v>
      </c>
      <c r="I111" s="394">
        <f>'FORMAT REKAP'!AS122</f>
        <v>14</v>
      </c>
      <c r="J111" s="394">
        <f>'FORMAT REKAP'!AU122</f>
        <v>41</v>
      </c>
      <c r="K111" s="394">
        <f>'FORMAT REKAP'!AW122</f>
        <v>54</v>
      </c>
      <c r="L111" s="394">
        <f>'FORMAT REKAP'!AY122</f>
        <v>31</v>
      </c>
      <c r="M111" s="395">
        <f>'FORMAT REKAP'!BA122</f>
        <v>5.2</v>
      </c>
      <c r="N111" s="395">
        <f>'FORMAT REKAP'!BD122</f>
        <v>64.2</v>
      </c>
      <c r="O111" s="394" t="str">
        <f>'FORMAT REKAP'!BE122</f>
        <v>GD</v>
      </c>
      <c r="P111" s="395">
        <f>'FORMAT REKAP'!BF122</f>
        <v>0.59</v>
      </c>
      <c r="S111" s="395">
        <f>'FORMAT REKAP'!BI122</f>
        <v>60.94</v>
      </c>
      <c r="T111" s="394" t="str">
        <f>'FORMAT REKAP'!BJ122</f>
        <v>L</v>
      </c>
      <c r="U111" s="393" t="str">
        <f>'FORMAT REKAP'!BK122</f>
        <v/>
      </c>
    </row>
    <row r="112" spans="3:21" x14ac:dyDescent="0.25">
      <c r="C112" s="394">
        <f>'FORMAT REKAP'!H123</f>
        <v>168.7</v>
      </c>
      <c r="D112" s="394">
        <f>'FORMAT REKAP'!I123</f>
        <v>55.1</v>
      </c>
      <c r="E112" s="394">
        <f>'FORMAT REKAP'!AH123</f>
        <v>69</v>
      </c>
      <c r="F112" s="394">
        <f>'FORMAT REKAP'!AM123</f>
        <v>60</v>
      </c>
      <c r="G112" s="395">
        <f>'FORMAT REKAP'!AN123</f>
        <v>59.67</v>
      </c>
      <c r="H112" s="394">
        <f>'FORMAT REKAP'!AQ123</f>
        <v>2580</v>
      </c>
      <c r="I112" s="394">
        <f>'FORMAT REKAP'!AS123</f>
        <v>18</v>
      </c>
      <c r="J112" s="394">
        <f>'FORMAT REKAP'!AU123</f>
        <v>41</v>
      </c>
      <c r="K112" s="394">
        <f>'FORMAT REKAP'!AW123</f>
        <v>54</v>
      </c>
      <c r="L112" s="394">
        <f>'FORMAT REKAP'!AY123</f>
        <v>42</v>
      </c>
      <c r="M112" s="395">
        <f>'FORMAT REKAP'!BA123</f>
        <v>5.0999999999999996</v>
      </c>
      <c r="N112" s="395">
        <f>'FORMAT REKAP'!BD123</f>
        <v>72.900000000000006</v>
      </c>
      <c r="O112" s="394" t="str">
        <f>'FORMAT REKAP'!BE123</f>
        <v>GD</v>
      </c>
      <c r="P112" s="395">
        <f>'FORMAT REKAP'!BF123</f>
        <v>1.22</v>
      </c>
      <c r="S112" s="395">
        <f>'FORMAT REKAP'!BI123</f>
        <v>68.930000000000007</v>
      </c>
      <c r="T112" s="394" t="str">
        <f>'FORMAT REKAP'!BJ123</f>
        <v>L</v>
      </c>
      <c r="U112" s="393" t="str">
        <f>'FORMAT REKAP'!BK123</f>
        <v/>
      </c>
    </row>
    <row r="113" spans="3:21" ht="45" x14ac:dyDescent="0.25">
      <c r="C113" s="394">
        <f>'FORMAT REKAP'!H124</f>
        <v>163.1</v>
      </c>
      <c r="D113" s="394">
        <f>'FORMAT REKAP'!I124</f>
        <v>64.400000000000006</v>
      </c>
      <c r="E113" s="394">
        <f>'FORMAT REKAP'!AH124</f>
        <v>30</v>
      </c>
      <c r="F113" s="394">
        <f>'FORMAT REKAP'!AM124</f>
        <v>60</v>
      </c>
      <c r="G113" s="395">
        <f>'FORMAT REKAP'!AN124</f>
        <v>50</v>
      </c>
      <c r="H113" s="394">
        <f>'FORMAT REKAP'!AQ124</f>
        <v>2480</v>
      </c>
      <c r="I113" s="394">
        <f>'FORMAT REKAP'!AS124</f>
        <v>13</v>
      </c>
      <c r="J113" s="394">
        <f>'FORMAT REKAP'!AU124</f>
        <v>41</v>
      </c>
      <c r="K113" s="394">
        <f>'FORMAT REKAP'!AW124</f>
        <v>54</v>
      </c>
      <c r="L113" s="394">
        <f>'FORMAT REKAP'!AY124</f>
        <v>31</v>
      </c>
      <c r="M113" s="395">
        <f>'FORMAT REKAP'!BA124</f>
        <v>5.0999999999999996</v>
      </c>
      <c r="N113" s="395">
        <f>'FORMAT REKAP'!BD124</f>
        <v>65</v>
      </c>
      <c r="O113" s="394" t="str">
        <f>'FORMAT REKAP'!BE124</f>
        <v>GD</v>
      </c>
      <c r="P113" s="395">
        <f>'FORMAT REKAP'!BF124</f>
        <v>0.56000000000000005</v>
      </c>
      <c r="S113" s="395">
        <f>'FORMAT REKAP'!BI124</f>
        <v>36</v>
      </c>
      <c r="T113" s="394" t="str">
        <f>'FORMAT REKAP'!BJ124</f>
        <v>TL</v>
      </c>
      <c r="U113" s="393" t="str">
        <f>'FORMAT REKAP'!BK124</f>
        <v xml:space="preserve">NSA=N-7(30)(NM-= HA, AP, HT, LD-2, XBEEN-2),                    </v>
      </c>
    </row>
    <row r="114" spans="3:21" ht="60" x14ac:dyDescent="0.25">
      <c r="C114" s="394">
        <f>'FORMAT REKAP'!H125</f>
        <v>164.2</v>
      </c>
      <c r="D114" s="394">
        <f>'FORMAT REKAP'!I125</f>
        <v>54.5</v>
      </c>
      <c r="E114" s="394">
        <f>'FORMAT REKAP'!AH125</f>
        <v>30</v>
      </c>
      <c r="F114" s="394">
        <f>'FORMAT REKAP'!AM125</f>
        <v>20</v>
      </c>
      <c r="G114" s="395">
        <f>'FORMAT REKAP'!AN125</f>
        <v>40</v>
      </c>
      <c r="H114" s="394">
        <f>'FORMAT REKAP'!AQ125</f>
        <v>2400</v>
      </c>
      <c r="I114" s="394">
        <f>'FORMAT REKAP'!AS125</f>
        <v>10</v>
      </c>
      <c r="J114" s="394">
        <f>'FORMAT REKAP'!AU125</f>
        <v>41</v>
      </c>
      <c r="K114" s="394">
        <f>'FORMAT REKAP'!AW125</f>
        <v>50</v>
      </c>
      <c r="L114" s="394">
        <f>'FORMAT REKAP'!AY125</f>
        <v>40</v>
      </c>
      <c r="M114" s="395">
        <f>'FORMAT REKAP'!BA125</f>
        <v>5.3</v>
      </c>
      <c r="N114" s="395">
        <f>'FORMAT REKAP'!BD125</f>
        <v>60.8</v>
      </c>
      <c r="O114" s="394" t="str">
        <f>'FORMAT REKAP'!BE125</f>
        <v>BG</v>
      </c>
      <c r="P114" s="395">
        <f>'FORMAT REKAP'!BF125</f>
        <v>1.1499999999999999</v>
      </c>
      <c r="S114" s="395">
        <f>'FORMAT REKAP'!BI125</f>
        <v>35.5</v>
      </c>
      <c r="T114" s="394" t="str">
        <f>'FORMAT REKAP'!BJ125</f>
        <v>TL</v>
      </c>
      <c r="U114" s="393" t="str">
        <f>'FORMAT REKAP'!BK125</f>
        <v xml:space="preserve">NSA=N-7(30)(NM-= HAS-2, LD-2, HEX-2, HAP),                    SGP-4=(20),  </v>
      </c>
    </row>
    <row r="115" spans="3:21" x14ac:dyDescent="0.25">
      <c r="C115" s="394">
        <f>'FORMAT REKAP'!H126</f>
        <v>168.5</v>
      </c>
      <c r="D115" s="394">
        <f>'FORMAT REKAP'!I126</f>
        <v>60.2</v>
      </c>
      <c r="E115" s="394">
        <f>'FORMAT REKAP'!AH126</f>
        <v>50</v>
      </c>
      <c r="F115" s="394">
        <f>'FORMAT REKAP'!AM126</f>
        <v>80</v>
      </c>
      <c r="G115" s="395">
        <f>'FORMAT REKAP'!AN126</f>
        <v>66.67</v>
      </c>
      <c r="H115" s="394">
        <f>'FORMAT REKAP'!AQ126</f>
        <v>2520</v>
      </c>
      <c r="I115" s="394">
        <f>'FORMAT REKAP'!AS126</f>
        <v>14</v>
      </c>
      <c r="J115" s="394">
        <f>'FORMAT REKAP'!AU126</f>
        <v>41</v>
      </c>
      <c r="K115" s="394">
        <f>'FORMAT REKAP'!AW126</f>
        <v>54</v>
      </c>
      <c r="L115" s="394">
        <f>'FORMAT REKAP'!AY126</f>
        <v>30</v>
      </c>
      <c r="M115" s="395">
        <f>'FORMAT REKAP'!BA126</f>
        <v>5.4</v>
      </c>
      <c r="N115" s="395">
        <f>'FORMAT REKAP'!BD126</f>
        <v>65.900000000000006</v>
      </c>
      <c r="O115" s="394" t="str">
        <f>'FORMAT REKAP'!BE126</f>
        <v>GD</v>
      </c>
      <c r="P115" s="395">
        <f>'FORMAT REKAP'!BF126</f>
        <v>1.04</v>
      </c>
      <c r="S115" s="395">
        <f>'FORMAT REKAP'!BI126</f>
        <v>66.13</v>
      </c>
      <c r="T115" s="394" t="str">
        <f>'FORMAT REKAP'!BJ126</f>
        <v>L</v>
      </c>
      <c r="U115" s="393" t="str">
        <f>'FORMAT REKAP'!BK126</f>
        <v/>
      </c>
    </row>
    <row r="116" spans="3:21" x14ac:dyDescent="0.25">
      <c r="C116" s="394">
        <f>'FORMAT REKAP'!H127</f>
        <v>169</v>
      </c>
      <c r="D116" s="394">
        <f>'FORMAT REKAP'!I127</f>
        <v>52.8</v>
      </c>
      <c r="E116" s="394">
        <f>'FORMAT REKAP'!AH127</f>
        <v>49</v>
      </c>
      <c r="F116" s="394">
        <f>'FORMAT REKAP'!AM127</f>
        <v>80</v>
      </c>
      <c r="G116" s="395">
        <f>'FORMAT REKAP'!AN127</f>
        <v>53</v>
      </c>
      <c r="H116" s="394">
        <f>'FORMAT REKAP'!AQ127</f>
        <v>2440</v>
      </c>
      <c r="I116" s="394">
        <f>'FORMAT REKAP'!AS127</f>
        <v>12</v>
      </c>
      <c r="J116" s="394">
        <f>'FORMAT REKAP'!AU127</f>
        <v>41</v>
      </c>
      <c r="K116" s="394">
        <f>'FORMAT REKAP'!AW127</f>
        <v>43</v>
      </c>
      <c r="L116" s="394">
        <f>'FORMAT REKAP'!AY127</f>
        <v>33</v>
      </c>
      <c r="M116" s="395">
        <f>'FORMAT REKAP'!BA127</f>
        <v>5.21</v>
      </c>
      <c r="N116" s="395">
        <f>'FORMAT REKAP'!BD127</f>
        <v>58.5</v>
      </c>
      <c r="O116" s="394" t="str">
        <f>'FORMAT REKAP'!BE127</f>
        <v>BG</v>
      </c>
      <c r="P116" s="395" t="str">
        <f>'FORMAT REKAP'!BF127</f>
        <v>13 M</v>
      </c>
      <c r="S116" s="395">
        <f>'FORMAT REKAP'!BI127</f>
        <v>56.85</v>
      </c>
      <c r="T116" s="394" t="str">
        <f>'FORMAT REKAP'!BJ127</f>
        <v>L</v>
      </c>
      <c r="U116" s="393" t="str">
        <f>'FORMAT REKAP'!BK127</f>
        <v xml:space="preserve">Renang=13 M,                     </v>
      </c>
    </row>
    <row r="117" spans="3:21" ht="45" x14ac:dyDescent="0.25">
      <c r="C117" s="394">
        <f>'FORMAT REKAP'!H128</f>
        <v>169.8</v>
      </c>
      <c r="D117" s="394">
        <f>'FORMAT REKAP'!I128</f>
        <v>60.2</v>
      </c>
      <c r="E117" s="394">
        <f>'FORMAT REKAP'!AH128</f>
        <v>30</v>
      </c>
      <c r="F117" s="394">
        <f>'FORMAT REKAP'!AM128</f>
        <v>70</v>
      </c>
      <c r="G117" s="395">
        <f>'FORMAT REKAP'!AN128</f>
        <v>56.67</v>
      </c>
      <c r="H117" s="394">
        <f>'FORMAT REKAP'!AQ128</f>
        <v>2440</v>
      </c>
      <c r="I117" s="394">
        <f>'FORMAT REKAP'!AS128</f>
        <v>15</v>
      </c>
      <c r="J117" s="394">
        <f>'FORMAT REKAP'!AU128</f>
        <v>41</v>
      </c>
      <c r="K117" s="394">
        <f>'FORMAT REKAP'!AW128</f>
        <v>47</v>
      </c>
      <c r="L117" s="394">
        <f>'FORMAT REKAP'!AY128</f>
        <v>43</v>
      </c>
      <c r="M117" s="395">
        <f>'FORMAT REKAP'!BA128</f>
        <v>5.31</v>
      </c>
      <c r="N117" s="395">
        <f>'FORMAT REKAP'!BD128</f>
        <v>63.4</v>
      </c>
      <c r="O117" s="394" t="str">
        <f>'FORMAT REKAP'!BE128</f>
        <v>BG</v>
      </c>
      <c r="P117" s="395">
        <f>'FORMAT REKAP'!BF128</f>
        <v>0.55000000000000004</v>
      </c>
      <c r="S117" s="395">
        <f>'FORMAT REKAP'!BI128</f>
        <v>36.5</v>
      </c>
      <c r="T117" s="394" t="str">
        <f>'FORMAT REKAP'!BJ128</f>
        <v>TL</v>
      </c>
      <c r="U117" s="393" t="str">
        <f>'FORMAT REKAP'!BK128</f>
        <v xml:space="preserve">NSA=N-7(30)(NM-= HAS-3, XBEEN-4),                    </v>
      </c>
    </row>
    <row r="118" spans="3:21" ht="90" x14ac:dyDescent="0.25">
      <c r="C118" s="394">
        <f>'FORMAT REKAP'!H129</f>
        <v>169.6</v>
      </c>
      <c r="D118" s="394">
        <f>'FORMAT REKAP'!I129</f>
        <v>66.099999999999994</v>
      </c>
      <c r="E118" s="394">
        <f>'FORMAT REKAP'!AH129</f>
        <v>30</v>
      </c>
      <c r="F118" s="394">
        <f>'FORMAT REKAP'!AM129</f>
        <v>60</v>
      </c>
      <c r="G118" s="395">
        <f>'FORMAT REKAP'!AN129</f>
        <v>56.67</v>
      </c>
      <c r="H118" s="394">
        <f>'FORMAT REKAP'!AQ129</f>
        <v>2230</v>
      </c>
      <c r="I118" s="394">
        <f>'FORMAT REKAP'!AS129</f>
        <v>9</v>
      </c>
      <c r="J118" s="394">
        <f>'FORMAT REKAP'!AU129</f>
        <v>41</v>
      </c>
      <c r="K118" s="394">
        <f>'FORMAT REKAP'!AW129</f>
        <v>48</v>
      </c>
      <c r="L118" s="394">
        <f>'FORMAT REKAP'!AY129</f>
        <v>31</v>
      </c>
      <c r="M118" s="395">
        <f>'FORMAT REKAP'!BA129</f>
        <v>5.1100000000000003</v>
      </c>
      <c r="N118" s="395">
        <f>'FORMAT REKAP'!BD129</f>
        <v>53.5</v>
      </c>
      <c r="O118" s="394" t="str">
        <f>'FORMAT REKAP'!BE129</f>
        <v>BG</v>
      </c>
      <c r="P118" s="395" t="str">
        <f>'FORMAT REKAP'!BF129</f>
        <v>36 M</v>
      </c>
      <c r="S118" s="395">
        <f>'FORMAT REKAP'!BI129</f>
        <v>35.5</v>
      </c>
      <c r="T118" s="394" t="str">
        <f>'FORMAT REKAP'!BJ129</f>
        <v>TL</v>
      </c>
      <c r="U118" s="393" t="str">
        <f>'FORMAT REKAP'!BK129</f>
        <v xml:space="preserve">NSA=N-7(30)(NM-= SDR, AP-2, XBEEN-3, HAP),                    A=(32) (Lari Kurang -42m),                      Renang=36 M,                     </v>
      </c>
    </row>
    <row r="119" spans="3:21" x14ac:dyDescent="0.25">
      <c r="C119" s="394">
        <f>'FORMAT REKAP'!H130</f>
        <v>166.5</v>
      </c>
      <c r="D119" s="394">
        <f>'FORMAT REKAP'!I130</f>
        <v>55.8</v>
      </c>
      <c r="E119" s="394">
        <f>'FORMAT REKAP'!AH130</f>
        <v>48</v>
      </c>
      <c r="F119" s="394">
        <f>'FORMAT REKAP'!AM130</f>
        <v>70</v>
      </c>
      <c r="G119" s="395">
        <f>'FORMAT REKAP'!AN130</f>
        <v>62.67</v>
      </c>
      <c r="H119" s="394">
        <f>'FORMAT REKAP'!AQ130</f>
        <v>2430</v>
      </c>
      <c r="I119" s="394">
        <f>'FORMAT REKAP'!AS130</f>
        <v>9</v>
      </c>
      <c r="J119" s="394">
        <f>'FORMAT REKAP'!AU130</f>
        <v>38</v>
      </c>
      <c r="K119" s="394">
        <f>'FORMAT REKAP'!AW130</f>
        <v>50</v>
      </c>
      <c r="L119" s="394">
        <f>'FORMAT REKAP'!AY130</f>
        <v>38</v>
      </c>
      <c r="M119" s="395">
        <f>'FORMAT REKAP'!BA130</f>
        <v>5.72</v>
      </c>
      <c r="N119" s="395">
        <f>'FORMAT REKAP'!BD130</f>
        <v>58.3</v>
      </c>
      <c r="O119" s="394" t="str">
        <f>'FORMAT REKAP'!BE130</f>
        <v>GD</v>
      </c>
      <c r="P119" s="395">
        <f>'FORMAT REKAP'!BF130</f>
        <v>1.08</v>
      </c>
      <c r="S119" s="395">
        <f>'FORMAT REKAP'!BI130</f>
        <v>59.61</v>
      </c>
      <c r="T119" s="394" t="str">
        <f>'FORMAT REKAP'!BJ130</f>
        <v>L</v>
      </c>
      <c r="U119" s="393" t="str">
        <f>'FORMAT REKAP'!BK130</f>
        <v/>
      </c>
    </row>
    <row r="120" spans="3:21" ht="30" x14ac:dyDescent="0.25">
      <c r="C120" s="394">
        <f>'FORMAT REKAP'!H131</f>
        <v>165.7</v>
      </c>
      <c r="D120" s="394">
        <f>'FORMAT REKAP'!I131</f>
        <v>59</v>
      </c>
      <c r="E120" s="394">
        <f>'FORMAT REKAP'!AH131</f>
        <v>49</v>
      </c>
      <c r="F120" s="394">
        <f>'FORMAT REKAP'!AM131</f>
        <v>60</v>
      </c>
      <c r="G120" s="395">
        <f>'FORMAT REKAP'!AN131</f>
        <v>66.33</v>
      </c>
      <c r="H120" s="394">
        <f>'FORMAT REKAP'!AQ131</f>
        <v>2250</v>
      </c>
      <c r="I120" s="394">
        <f>'FORMAT REKAP'!AS131</f>
        <v>15</v>
      </c>
      <c r="J120" s="394">
        <f>'FORMAT REKAP'!AU131</f>
        <v>41</v>
      </c>
      <c r="K120" s="394">
        <f>'FORMAT REKAP'!AW131</f>
        <v>54</v>
      </c>
      <c r="L120" s="394">
        <f>'FORMAT REKAP'!AY131</f>
        <v>39</v>
      </c>
      <c r="M120" s="395">
        <f>'FORMAT REKAP'!BA131</f>
        <v>5.82</v>
      </c>
      <c r="N120" s="395">
        <f>'FORMAT REKAP'!BD131</f>
        <v>59.9</v>
      </c>
      <c r="O120" s="394" t="str">
        <f>'FORMAT REKAP'!BE131</f>
        <v>GD</v>
      </c>
      <c r="P120" s="395">
        <f>'FORMAT REKAP'!BF131</f>
        <v>0.5</v>
      </c>
      <c r="S120" s="395">
        <f>'FORMAT REKAP'!BI131</f>
        <v>36.5</v>
      </c>
      <c r="T120" s="394" t="str">
        <f>'FORMAT REKAP'!BJ131</f>
        <v>TL</v>
      </c>
      <c r="U120" s="393" t="str">
        <f>'FORMAT REKAP'!BK131</f>
        <v xml:space="preserve">A=(33) (Lari Kurang -22m),                      </v>
      </c>
    </row>
    <row r="121" spans="3:21" ht="30" x14ac:dyDescent="0.25">
      <c r="C121" s="394">
        <f>'FORMAT REKAP'!H132</f>
        <v>171.6</v>
      </c>
      <c r="D121" s="394">
        <f>'FORMAT REKAP'!I132</f>
        <v>63.3</v>
      </c>
      <c r="E121" s="394">
        <f>'FORMAT REKAP'!AH132</f>
        <v>60</v>
      </c>
      <c r="F121" s="394">
        <f>'FORMAT REKAP'!AM132</f>
        <v>60</v>
      </c>
      <c r="G121" s="395">
        <f>'FORMAT REKAP'!AN132</f>
        <v>63.33</v>
      </c>
      <c r="H121" s="394">
        <f>'FORMAT REKAP'!AQ132</f>
        <v>2140</v>
      </c>
      <c r="I121" s="394">
        <f>'FORMAT REKAP'!AS132</f>
        <v>15</v>
      </c>
      <c r="J121" s="394">
        <f>'FORMAT REKAP'!AU132</f>
        <v>41</v>
      </c>
      <c r="K121" s="394">
        <f>'FORMAT REKAP'!AW132</f>
        <v>54</v>
      </c>
      <c r="L121" s="394">
        <f>'FORMAT REKAP'!AY132</f>
        <v>33</v>
      </c>
      <c r="M121" s="395">
        <f>'FORMAT REKAP'!BA132</f>
        <v>5.6</v>
      </c>
      <c r="N121" s="395">
        <f>'FORMAT REKAP'!BD132</f>
        <v>56.5</v>
      </c>
      <c r="O121" s="394" t="str">
        <f>'FORMAT REKAP'!BE132</f>
        <v>GD</v>
      </c>
      <c r="P121" s="395">
        <f>'FORMAT REKAP'!BF132</f>
        <v>1.19</v>
      </c>
      <c r="S121" s="395">
        <f>'FORMAT REKAP'!BI132</f>
        <v>36</v>
      </c>
      <c r="T121" s="394" t="str">
        <f>'FORMAT REKAP'!BJ132</f>
        <v>TL</v>
      </c>
      <c r="U121" s="393" t="str">
        <f>'FORMAT REKAP'!BK132</f>
        <v xml:space="preserve">A=(28) (Lari Kurang -132m),                      </v>
      </c>
    </row>
    <row r="122" spans="3:21" ht="30" x14ac:dyDescent="0.25">
      <c r="C122" s="394">
        <f>'FORMAT REKAP'!H133</f>
        <v>165.5</v>
      </c>
      <c r="D122" s="394">
        <f>'FORMAT REKAP'!I133</f>
        <v>62.1</v>
      </c>
      <c r="E122" s="394">
        <f>'FORMAT REKAP'!AH133</f>
        <v>60</v>
      </c>
      <c r="F122" s="394">
        <f>'FORMAT REKAP'!AM133</f>
        <v>80</v>
      </c>
      <c r="G122" s="395">
        <f>'FORMAT REKAP'!AN133</f>
        <v>73.33</v>
      </c>
      <c r="H122" s="394">
        <f>'FORMAT REKAP'!AQ133</f>
        <v>2030</v>
      </c>
      <c r="I122" s="394">
        <f>'FORMAT REKAP'!AS133</f>
        <v>13</v>
      </c>
      <c r="J122" s="394">
        <f>'FORMAT REKAP'!AU133</f>
        <v>41</v>
      </c>
      <c r="K122" s="394">
        <f>'FORMAT REKAP'!AW133</f>
        <v>54</v>
      </c>
      <c r="L122" s="394">
        <f>'FORMAT REKAP'!AY133</f>
        <v>27</v>
      </c>
      <c r="M122" s="395">
        <f>'FORMAT REKAP'!BA133</f>
        <v>5.62</v>
      </c>
      <c r="N122" s="395">
        <f>'FORMAT REKAP'!BD133</f>
        <v>51.2</v>
      </c>
      <c r="O122" s="394" t="str">
        <f>'FORMAT REKAP'!BE133</f>
        <v>GD</v>
      </c>
      <c r="P122" s="395">
        <f>'FORMAT REKAP'!BF133</f>
        <v>1.4</v>
      </c>
      <c r="S122" s="395">
        <f>'FORMAT REKAP'!BI133</f>
        <v>36</v>
      </c>
      <c r="T122" s="394" t="str">
        <f>'FORMAT REKAP'!BJ133</f>
        <v>TL</v>
      </c>
      <c r="U122" s="393" t="str">
        <f>'FORMAT REKAP'!BK133</f>
        <v xml:space="preserve">A=(22) (Lari Kurang -242m),                      </v>
      </c>
    </row>
    <row r="123" spans="3:21" x14ac:dyDescent="0.25">
      <c r="C123" s="394">
        <f>'FORMAT REKAP'!H134</f>
        <v>170.5</v>
      </c>
      <c r="D123" s="394">
        <f>'FORMAT REKAP'!I134</f>
        <v>60.4</v>
      </c>
      <c r="E123" s="394">
        <f>'FORMAT REKAP'!AH134</f>
        <v>40</v>
      </c>
      <c r="F123" s="394">
        <f>'FORMAT REKAP'!AM134</f>
        <v>70</v>
      </c>
      <c r="G123" s="395">
        <f>'FORMAT REKAP'!AN134</f>
        <v>60</v>
      </c>
      <c r="H123" s="394">
        <f>'FORMAT REKAP'!AQ134</f>
        <v>2460</v>
      </c>
      <c r="I123" s="394">
        <f>'FORMAT REKAP'!AS134</f>
        <v>11</v>
      </c>
      <c r="J123" s="394">
        <f>'FORMAT REKAP'!AU134</f>
        <v>41</v>
      </c>
      <c r="K123" s="394">
        <f>'FORMAT REKAP'!AW134</f>
        <v>54</v>
      </c>
      <c r="L123" s="394">
        <f>'FORMAT REKAP'!AY134</f>
        <v>42</v>
      </c>
      <c r="M123" s="395">
        <f>'FORMAT REKAP'!BA134</f>
        <v>5.3</v>
      </c>
      <c r="N123" s="395">
        <f>'FORMAT REKAP'!BD134</f>
        <v>65.3</v>
      </c>
      <c r="O123" s="394" t="str">
        <f>'FORMAT REKAP'!BE134</f>
        <v>BG</v>
      </c>
      <c r="P123" s="395">
        <f>'FORMAT REKAP'!BF134</f>
        <v>114</v>
      </c>
      <c r="S123" s="395">
        <f>'FORMAT REKAP'!BI134</f>
        <v>63.71</v>
      </c>
      <c r="T123" s="394" t="str">
        <f>'FORMAT REKAP'!BJ134</f>
        <v>L</v>
      </c>
      <c r="U123" s="393" t="str">
        <f>'FORMAT REKAP'!BK134</f>
        <v/>
      </c>
    </row>
    <row r="124" spans="3:21" x14ac:dyDescent="0.25">
      <c r="C124" s="394">
        <f>'FORMAT REKAP'!H135</f>
        <v>165.7</v>
      </c>
      <c r="D124" s="394">
        <f>'FORMAT REKAP'!I135</f>
        <v>60.8</v>
      </c>
      <c r="E124" s="394">
        <f>'FORMAT REKAP'!AH135</f>
        <v>50</v>
      </c>
      <c r="F124" s="394">
        <f>'FORMAT REKAP'!AM135</f>
        <v>30</v>
      </c>
      <c r="G124" s="395">
        <f>'FORMAT REKAP'!AN135</f>
        <v>53.33</v>
      </c>
      <c r="H124" s="394">
        <f>'FORMAT REKAP'!AQ135</f>
        <v>2600</v>
      </c>
      <c r="I124" s="394">
        <f>'FORMAT REKAP'!AS135</f>
        <v>15</v>
      </c>
      <c r="J124" s="394">
        <f>'FORMAT REKAP'!AU135</f>
        <v>41</v>
      </c>
      <c r="K124" s="394">
        <f>'FORMAT REKAP'!AW135</f>
        <v>54</v>
      </c>
      <c r="L124" s="394">
        <f>'FORMAT REKAP'!AY135</f>
        <v>32</v>
      </c>
      <c r="M124" s="395">
        <f>'FORMAT REKAP'!BA135</f>
        <v>5.5</v>
      </c>
      <c r="N124" s="395">
        <f>'FORMAT REKAP'!BD135</f>
        <v>68.599999999999994</v>
      </c>
      <c r="O124" s="394" t="str">
        <f>'FORMAT REKAP'!BE135</f>
        <v>GD</v>
      </c>
      <c r="P124" s="395">
        <f>'FORMAT REKAP'!BF135</f>
        <v>1.1399999999999999</v>
      </c>
      <c r="S124" s="395">
        <f>'FORMAT REKAP'!BI135</f>
        <v>64.02</v>
      </c>
      <c r="T124" s="394" t="str">
        <f>'FORMAT REKAP'!BJ135</f>
        <v>L</v>
      </c>
      <c r="U124" s="393" t="str">
        <f>'FORMAT REKAP'!BK135</f>
        <v/>
      </c>
    </row>
    <row r="125" spans="3:21" x14ac:dyDescent="0.25">
      <c r="C125" s="394">
        <f>'FORMAT REKAP'!H136</f>
        <v>180</v>
      </c>
      <c r="D125" s="394">
        <f>'FORMAT REKAP'!I136</f>
        <v>66.900000000000006</v>
      </c>
      <c r="E125" s="394">
        <f>'FORMAT REKAP'!AH136</f>
        <v>68</v>
      </c>
      <c r="F125" s="394">
        <f>'FORMAT REKAP'!AM136</f>
        <v>60</v>
      </c>
      <c r="G125" s="395">
        <f>'FORMAT REKAP'!AN136</f>
        <v>66</v>
      </c>
      <c r="H125" s="394">
        <f>'FORMAT REKAP'!AQ136</f>
        <v>2610</v>
      </c>
      <c r="I125" s="394">
        <f>'FORMAT REKAP'!AS136</f>
        <v>4</v>
      </c>
      <c r="J125" s="394">
        <f>'FORMAT REKAP'!AU136</f>
        <v>41</v>
      </c>
      <c r="K125" s="394">
        <f>'FORMAT REKAP'!AW136</f>
        <v>54</v>
      </c>
      <c r="L125" s="394">
        <f>'FORMAT REKAP'!AY136</f>
        <v>20</v>
      </c>
      <c r="M125" s="395">
        <f>'FORMAT REKAP'!BA136</f>
        <v>5.3</v>
      </c>
      <c r="N125" s="395">
        <f>'FORMAT REKAP'!BD136</f>
        <v>61</v>
      </c>
      <c r="O125" s="394" t="str">
        <f>'FORMAT REKAP'!BE136</f>
        <v>BG</v>
      </c>
      <c r="P125" s="395" t="str">
        <f>'FORMAT REKAP'!BF136</f>
        <v>35 M</v>
      </c>
      <c r="S125" s="395">
        <f>'FORMAT REKAP'!BI136</f>
        <v>62.5</v>
      </c>
      <c r="T125" s="394" t="str">
        <f>'FORMAT REKAP'!BJ136</f>
        <v>L</v>
      </c>
      <c r="U125" s="393" t="str">
        <f>'FORMAT REKAP'!BK136</f>
        <v xml:space="preserve">Renang=35 M,                     </v>
      </c>
    </row>
    <row r="126" spans="3:21" x14ac:dyDescent="0.25">
      <c r="C126" s="394">
        <f>'FORMAT REKAP'!H137</f>
        <v>167.6</v>
      </c>
      <c r="D126" s="394">
        <f>'FORMAT REKAP'!I137</f>
        <v>66.2</v>
      </c>
      <c r="E126" s="394">
        <f>'FORMAT REKAP'!AH137</f>
        <v>50</v>
      </c>
      <c r="F126" s="394">
        <f>'FORMAT REKAP'!AM137</f>
        <v>60</v>
      </c>
      <c r="G126" s="395">
        <f>'FORMAT REKAP'!AN137</f>
        <v>56.67</v>
      </c>
      <c r="H126" s="394">
        <f>'FORMAT REKAP'!AQ137</f>
        <v>3050</v>
      </c>
      <c r="I126" s="394">
        <f>'FORMAT REKAP'!AS137</f>
        <v>18</v>
      </c>
      <c r="J126" s="394">
        <f>'FORMAT REKAP'!AU137</f>
        <v>41</v>
      </c>
      <c r="K126" s="394">
        <f>'FORMAT REKAP'!AW137</f>
        <v>54</v>
      </c>
      <c r="L126" s="394">
        <f>'FORMAT REKAP'!AY137</f>
        <v>42</v>
      </c>
      <c r="M126" s="395">
        <f>'FORMAT REKAP'!BA137</f>
        <v>4.95</v>
      </c>
      <c r="N126" s="395">
        <f>'FORMAT REKAP'!BD137</f>
        <v>85.4</v>
      </c>
      <c r="O126" s="394" t="str">
        <f>'FORMAT REKAP'!BE137</f>
        <v>GD</v>
      </c>
      <c r="P126" s="395">
        <f>'FORMAT REKAP'!BF137</f>
        <v>0.57999999999999996</v>
      </c>
      <c r="S126" s="395">
        <f>'FORMAT REKAP'!BI137</f>
        <v>76.78</v>
      </c>
      <c r="T126" s="394" t="str">
        <f>'FORMAT REKAP'!BJ137</f>
        <v>L</v>
      </c>
      <c r="U126" s="393" t="str">
        <f>'FORMAT REKAP'!BK137</f>
        <v/>
      </c>
    </row>
    <row r="127" spans="3:21" x14ac:dyDescent="0.25">
      <c r="C127" s="394">
        <f>'FORMAT REKAP'!H138</f>
        <v>167.4</v>
      </c>
      <c r="D127" s="394">
        <f>'FORMAT REKAP'!I138</f>
        <v>60.8</v>
      </c>
      <c r="E127" s="394">
        <f>'FORMAT REKAP'!AH138</f>
        <v>60</v>
      </c>
      <c r="F127" s="394">
        <f>'FORMAT REKAP'!AM138</f>
        <v>80</v>
      </c>
      <c r="G127" s="395">
        <f>'FORMAT REKAP'!AN138</f>
        <v>80</v>
      </c>
      <c r="H127" s="394">
        <f>'FORMAT REKAP'!AQ138</f>
        <v>2900</v>
      </c>
      <c r="I127" s="394">
        <f>'FORMAT REKAP'!AS138</f>
        <v>18</v>
      </c>
      <c r="J127" s="394">
        <f>'FORMAT REKAP'!AU138</f>
        <v>41</v>
      </c>
      <c r="K127" s="394">
        <f>'FORMAT REKAP'!AW138</f>
        <v>54</v>
      </c>
      <c r="L127" s="394">
        <f>'FORMAT REKAP'!AY138</f>
        <v>42</v>
      </c>
      <c r="M127" s="395">
        <f>'FORMAT REKAP'!BA138</f>
        <v>4.95</v>
      </c>
      <c r="N127" s="395">
        <f>'FORMAT REKAP'!BD138</f>
        <v>81.900000000000006</v>
      </c>
      <c r="O127" s="394" t="str">
        <f>'FORMAT REKAP'!BE138</f>
        <v>GD</v>
      </c>
      <c r="P127" s="395">
        <f>'FORMAT REKAP'!BF138</f>
        <v>1.1000000000000001</v>
      </c>
      <c r="S127" s="395">
        <f>'FORMAT REKAP'!BI138</f>
        <v>81.33</v>
      </c>
      <c r="T127" s="394" t="str">
        <f>'FORMAT REKAP'!BJ138</f>
        <v>L</v>
      </c>
      <c r="U127" s="393" t="str">
        <f>'FORMAT REKAP'!BK138</f>
        <v/>
      </c>
    </row>
    <row r="128" spans="3:21" ht="45" x14ac:dyDescent="0.25">
      <c r="C128" s="394">
        <f>'FORMAT REKAP'!H139</f>
        <v>170.2</v>
      </c>
      <c r="D128" s="394">
        <f>'FORMAT REKAP'!I139</f>
        <v>58.7</v>
      </c>
      <c r="E128" s="394">
        <f>'FORMAT REKAP'!AH139</f>
        <v>30</v>
      </c>
      <c r="F128" s="394">
        <f>'FORMAT REKAP'!AM139</f>
        <v>60</v>
      </c>
      <c r="G128" s="395">
        <f>'FORMAT REKAP'!AN139</f>
        <v>53.33</v>
      </c>
      <c r="H128" s="394">
        <f>'FORMAT REKAP'!AQ139</f>
        <v>3080</v>
      </c>
      <c r="I128" s="394">
        <f>'FORMAT REKAP'!AS139</f>
        <v>18</v>
      </c>
      <c r="J128" s="394">
        <f>'FORMAT REKAP'!AU139</f>
        <v>41</v>
      </c>
      <c r="K128" s="394">
        <f>'FORMAT REKAP'!AW139</f>
        <v>54</v>
      </c>
      <c r="L128" s="394">
        <f>'FORMAT REKAP'!AY139</f>
        <v>43</v>
      </c>
      <c r="M128" s="395">
        <f>'FORMAT REKAP'!BA139</f>
        <v>4.5</v>
      </c>
      <c r="N128" s="395">
        <f>'FORMAT REKAP'!BD139</f>
        <v>88.1</v>
      </c>
      <c r="O128" s="394" t="str">
        <f>'FORMAT REKAP'!BE139</f>
        <v>GD</v>
      </c>
      <c r="P128" s="395">
        <f>'FORMAT REKAP'!BF139</f>
        <v>1.03</v>
      </c>
      <c r="S128" s="395">
        <f>'FORMAT REKAP'!BI139</f>
        <v>38</v>
      </c>
      <c r="T128" s="394" t="str">
        <f>'FORMAT REKAP'!BJ139</f>
        <v>TL</v>
      </c>
      <c r="U128" s="393" t="str">
        <f>'FORMAT REKAP'!BK139</f>
        <v xml:space="preserve">NSA=N-7(30)(NM-= HA-3, LD-2, KT-2),                    </v>
      </c>
    </row>
    <row r="129" spans="3:21" x14ac:dyDescent="0.25">
      <c r="C129" s="394">
        <f>'FORMAT REKAP'!H140</f>
        <v>169.1</v>
      </c>
      <c r="D129" s="394">
        <f>'FORMAT REKAP'!I140</f>
        <v>56.6</v>
      </c>
      <c r="E129" s="394">
        <f>'FORMAT REKAP'!AH140</f>
        <v>70</v>
      </c>
      <c r="F129" s="394">
        <f>'FORMAT REKAP'!AM140</f>
        <v>90</v>
      </c>
      <c r="G129" s="395">
        <f>'FORMAT REKAP'!AN140</f>
        <v>70</v>
      </c>
      <c r="H129" s="394">
        <f>'FORMAT REKAP'!AQ140</f>
        <v>2690</v>
      </c>
      <c r="I129" s="394">
        <f>'FORMAT REKAP'!AS140</f>
        <v>18</v>
      </c>
      <c r="J129" s="394">
        <f>'FORMAT REKAP'!AU140</f>
        <v>41</v>
      </c>
      <c r="K129" s="394">
        <f>'FORMAT REKAP'!AW140</f>
        <v>54</v>
      </c>
      <c r="L129" s="394">
        <f>'FORMAT REKAP'!AY140</f>
        <v>43</v>
      </c>
      <c r="M129" s="395">
        <f>'FORMAT REKAP'!BA140</f>
        <v>4.5</v>
      </c>
      <c r="N129" s="395">
        <f>'FORMAT REKAP'!BD140</f>
        <v>78.099999999999994</v>
      </c>
      <c r="O129" s="394" t="str">
        <f>'FORMAT REKAP'!BE140</f>
        <v>GD</v>
      </c>
      <c r="P129" s="395">
        <f>'FORMAT REKAP'!BF140</f>
        <v>1.08</v>
      </c>
      <c r="S129" s="395">
        <f>'FORMAT REKAP'!BI140</f>
        <v>75.67</v>
      </c>
      <c r="T129" s="394" t="str">
        <f>'FORMAT REKAP'!BJ140</f>
        <v>L</v>
      </c>
      <c r="U129" s="393" t="str">
        <f>'FORMAT REKAP'!BK140</f>
        <v/>
      </c>
    </row>
    <row r="130" spans="3:21" x14ac:dyDescent="0.25">
      <c r="C130" s="394">
        <f>'FORMAT REKAP'!H141</f>
        <v>164.6</v>
      </c>
      <c r="D130" s="394">
        <f>'FORMAT REKAP'!I141</f>
        <v>62.1</v>
      </c>
      <c r="E130" s="394">
        <f>'FORMAT REKAP'!AH141</f>
        <v>70</v>
      </c>
      <c r="F130" s="394">
        <f>'FORMAT REKAP'!AM141</f>
        <v>80</v>
      </c>
      <c r="G130" s="395">
        <f>'FORMAT REKAP'!AN141</f>
        <v>76.67</v>
      </c>
      <c r="H130" s="394">
        <f>'FORMAT REKAP'!AQ141</f>
        <v>3010</v>
      </c>
      <c r="I130" s="394">
        <f>'FORMAT REKAP'!AS141</f>
        <v>18</v>
      </c>
      <c r="J130" s="394">
        <f>'FORMAT REKAP'!AU141</f>
        <v>41</v>
      </c>
      <c r="K130" s="394">
        <f>'FORMAT REKAP'!AW141</f>
        <v>54</v>
      </c>
      <c r="L130" s="394">
        <f>'FORMAT REKAP'!AY141</f>
        <v>41</v>
      </c>
      <c r="M130" s="395">
        <f>'FORMAT REKAP'!BA141</f>
        <v>5.3</v>
      </c>
      <c r="N130" s="395">
        <f>'FORMAT REKAP'!BD141</f>
        <v>83.1</v>
      </c>
      <c r="O130" s="394" t="str">
        <f>'FORMAT REKAP'!BE141</f>
        <v>GD</v>
      </c>
      <c r="P130" s="395">
        <f>'FORMAT REKAP'!BF141</f>
        <v>1.02</v>
      </c>
      <c r="S130" s="395">
        <f>'FORMAT REKAP'!BI141</f>
        <v>81.17</v>
      </c>
      <c r="T130" s="394" t="str">
        <f>'FORMAT REKAP'!BJ141</f>
        <v>L</v>
      </c>
      <c r="U130" s="393" t="str">
        <f>'FORMAT REKAP'!BK141</f>
        <v/>
      </c>
    </row>
    <row r="131" spans="3:21" x14ac:dyDescent="0.25">
      <c r="C131" s="394">
        <f>'FORMAT REKAP'!H142</f>
        <v>174.9</v>
      </c>
      <c r="D131" s="394">
        <f>'FORMAT REKAP'!I142</f>
        <v>61.4</v>
      </c>
      <c r="E131" s="394">
        <f>'FORMAT REKAP'!AH142</f>
        <v>49</v>
      </c>
      <c r="F131" s="394">
        <f>'FORMAT REKAP'!AM142</f>
        <v>60</v>
      </c>
      <c r="G131" s="395">
        <f>'FORMAT REKAP'!AN142</f>
        <v>53</v>
      </c>
      <c r="H131" s="394">
        <f>'FORMAT REKAP'!AQ142</f>
        <v>2950</v>
      </c>
      <c r="I131" s="394">
        <f>'FORMAT REKAP'!AS142</f>
        <v>18</v>
      </c>
      <c r="J131" s="394">
        <f>'FORMAT REKAP'!AU142</f>
        <v>41</v>
      </c>
      <c r="K131" s="394">
        <f>'FORMAT REKAP'!AW142</f>
        <v>53</v>
      </c>
      <c r="L131" s="394">
        <f>'FORMAT REKAP'!AY142</f>
        <v>43</v>
      </c>
      <c r="M131" s="395">
        <f>'FORMAT REKAP'!BA142</f>
        <v>5.3</v>
      </c>
      <c r="N131" s="395">
        <f>'FORMAT REKAP'!BD142</f>
        <v>81.5</v>
      </c>
      <c r="O131" s="394" t="str">
        <f>'FORMAT REKAP'!BE142</f>
        <v>GD</v>
      </c>
      <c r="P131" s="395">
        <f>'FORMAT REKAP'!BF142</f>
        <v>0.52</v>
      </c>
      <c r="S131" s="395">
        <f>'FORMAT REKAP'!BI142</f>
        <v>72.95</v>
      </c>
      <c r="T131" s="394" t="str">
        <f>'FORMAT REKAP'!BJ142</f>
        <v>L</v>
      </c>
      <c r="U131" s="393" t="str">
        <f>'FORMAT REKAP'!BK142</f>
        <v/>
      </c>
    </row>
    <row r="132" spans="3:21" x14ac:dyDescent="0.25">
      <c r="C132" s="394">
        <f>'FORMAT REKAP'!H143</f>
        <v>171.6</v>
      </c>
      <c r="D132" s="394">
        <f>'FORMAT REKAP'!I143</f>
        <v>64.3</v>
      </c>
      <c r="E132" s="394">
        <f>'FORMAT REKAP'!AH143</f>
        <v>69</v>
      </c>
      <c r="F132" s="394">
        <f>'FORMAT REKAP'!AM143</f>
        <v>80</v>
      </c>
      <c r="G132" s="395">
        <f>'FORMAT REKAP'!AN143</f>
        <v>79.67</v>
      </c>
      <c r="H132" s="394">
        <f>'FORMAT REKAP'!AQ143</f>
        <v>3020</v>
      </c>
      <c r="I132" s="394">
        <f>'FORMAT REKAP'!AS143</f>
        <v>18</v>
      </c>
      <c r="J132" s="394">
        <f>'FORMAT REKAP'!AU143</f>
        <v>41</v>
      </c>
      <c r="K132" s="394">
        <f>'FORMAT REKAP'!AW143</f>
        <v>54</v>
      </c>
      <c r="L132" s="394">
        <f>'FORMAT REKAP'!AY143</f>
        <v>43</v>
      </c>
      <c r="M132" s="395">
        <f>'FORMAT REKAP'!BA143</f>
        <v>5.21</v>
      </c>
      <c r="N132" s="395">
        <f>'FORMAT REKAP'!BD143</f>
        <v>84.3</v>
      </c>
      <c r="O132" s="394" t="str">
        <f>'FORMAT REKAP'!BE143</f>
        <v>GD</v>
      </c>
      <c r="P132" s="395">
        <f>'FORMAT REKAP'!BF143</f>
        <v>0.48</v>
      </c>
      <c r="S132" s="395">
        <f>'FORMAT REKAP'!BI143</f>
        <v>82.91</v>
      </c>
      <c r="T132" s="394" t="str">
        <f>'FORMAT REKAP'!BJ143</f>
        <v>L</v>
      </c>
      <c r="U132" s="393" t="str">
        <f>'FORMAT REKAP'!BK143</f>
        <v/>
      </c>
    </row>
    <row r="133" spans="3:21" x14ac:dyDescent="0.25">
      <c r="C133" s="394">
        <f>'FORMAT REKAP'!H144</f>
        <v>169</v>
      </c>
      <c r="D133" s="394">
        <f>'FORMAT REKAP'!I144</f>
        <v>59.4</v>
      </c>
      <c r="E133" s="394">
        <f>'FORMAT REKAP'!AH144</f>
        <v>40</v>
      </c>
      <c r="F133" s="394">
        <f>'FORMAT REKAP'!AM144</f>
        <v>60</v>
      </c>
      <c r="G133" s="395">
        <f>'FORMAT REKAP'!AN144</f>
        <v>56.67</v>
      </c>
      <c r="H133" s="394">
        <f>'FORMAT REKAP'!AQ144</f>
        <v>2860</v>
      </c>
      <c r="I133" s="394">
        <f>'FORMAT REKAP'!AS144</f>
        <v>18</v>
      </c>
      <c r="J133" s="394">
        <f>'FORMAT REKAP'!AU144</f>
        <v>41</v>
      </c>
      <c r="K133" s="394">
        <f>'FORMAT REKAP'!AW144</f>
        <v>54</v>
      </c>
      <c r="L133" s="394">
        <f>'FORMAT REKAP'!AY144</f>
        <v>43</v>
      </c>
      <c r="M133" s="395">
        <f>'FORMAT REKAP'!BA144</f>
        <v>5</v>
      </c>
      <c r="N133" s="395">
        <f>'FORMAT REKAP'!BD144</f>
        <v>80.5</v>
      </c>
      <c r="O133" s="394" t="str">
        <f>'FORMAT REKAP'!BE144</f>
        <v>GD</v>
      </c>
      <c r="P133" s="395">
        <f>'FORMAT REKAP'!BF144</f>
        <v>0.56999999999999995</v>
      </c>
      <c r="S133" s="395">
        <f>'FORMAT REKAP'!BI144</f>
        <v>73.349999999999994</v>
      </c>
      <c r="T133" s="394" t="str">
        <f>'FORMAT REKAP'!BJ144</f>
        <v>L</v>
      </c>
      <c r="U133" s="393" t="str">
        <f>'FORMAT REKAP'!BK144</f>
        <v/>
      </c>
    </row>
    <row r="134" spans="3:21" x14ac:dyDescent="0.25">
      <c r="C134" s="394">
        <f>'FORMAT REKAP'!H145</f>
        <v>163.6</v>
      </c>
      <c r="D134" s="394">
        <f>'FORMAT REKAP'!I145</f>
        <v>55.1</v>
      </c>
      <c r="E134" s="394">
        <f>'FORMAT REKAP'!AH145</f>
        <v>60</v>
      </c>
      <c r="F134" s="394">
        <f>'FORMAT REKAP'!AM145</f>
        <v>80</v>
      </c>
      <c r="G134" s="395">
        <f>'FORMAT REKAP'!AN145</f>
        <v>70</v>
      </c>
      <c r="H134" s="394">
        <f>'FORMAT REKAP'!AQ145</f>
        <v>3000</v>
      </c>
      <c r="I134" s="394">
        <f>'FORMAT REKAP'!AS145</f>
        <v>18</v>
      </c>
      <c r="J134" s="394">
        <f>'FORMAT REKAP'!AU145</f>
        <v>41</v>
      </c>
      <c r="K134" s="394">
        <f>'FORMAT REKAP'!AW145</f>
        <v>54</v>
      </c>
      <c r="L134" s="394">
        <f>'FORMAT REKAP'!AY145</f>
        <v>43</v>
      </c>
      <c r="M134" s="395">
        <f>'FORMAT REKAP'!BA145</f>
        <v>5.3</v>
      </c>
      <c r="N134" s="395">
        <f>'FORMAT REKAP'!BD145</f>
        <v>83.5</v>
      </c>
      <c r="O134" s="394" t="str">
        <f>'FORMAT REKAP'!BE145</f>
        <v>GD</v>
      </c>
      <c r="P134" s="395">
        <f>'FORMAT REKAP'!BF145</f>
        <v>0.59</v>
      </c>
      <c r="S134" s="395">
        <f>'FORMAT REKAP'!BI145</f>
        <v>79.45</v>
      </c>
      <c r="T134" s="394" t="str">
        <f>'FORMAT REKAP'!BJ145</f>
        <v>L</v>
      </c>
      <c r="U134" s="393" t="str">
        <f>'FORMAT REKAP'!BK145</f>
        <v/>
      </c>
    </row>
    <row r="135" spans="3:21" x14ac:dyDescent="0.25">
      <c r="C135" s="394">
        <f>'FORMAT REKAP'!H146</f>
        <v>173.5</v>
      </c>
      <c r="D135" s="394">
        <f>'FORMAT REKAP'!I146</f>
        <v>64.099999999999994</v>
      </c>
      <c r="E135" s="394">
        <f>'FORMAT REKAP'!AH146</f>
        <v>60</v>
      </c>
      <c r="F135" s="394">
        <f>'FORMAT REKAP'!AM146</f>
        <v>70</v>
      </c>
      <c r="G135" s="395">
        <f>'FORMAT REKAP'!AN146</f>
        <v>66.67</v>
      </c>
      <c r="H135" s="394">
        <f>'FORMAT REKAP'!AQ146</f>
        <v>2860</v>
      </c>
      <c r="I135" s="394">
        <f>'FORMAT REKAP'!AS146</f>
        <v>18</v>
      </c>
      <c r="J135" s="394">
        <f>'FORMAT REKAP'!AU146</f>
        <v>41</v>
      </c>
      <c r="K135" s="394">
        <f>'FORMAT REKAP'!AW146</f>
        <v>54</v>
      </c>
      <c r="L135" s="394">
        <f>'FORMAT REKAP'!AY146</f>
        <v>38</v>
      </c>
      <c r="M135" s="395">
        <f>'FORMAT REKAP'!BA146</f>
        <v>5.7</v>
      </c>
      <c r="N135" s="395">
        <f>'FORMAT REKAP'!BD146</f>
        <v>77.400000000000006</v>
      </c>
      <c r="O135" s="394" t="str">
        <f>'FORMAT REKAP'!BE146</f>
        <v>GD</v>
      </c>
      <c r="P135" s="395">
        <f>'FORMAT REKAP'!BF146</f>
        <v>0.54</v>
      </c>
      <c r="S135" s="395">
        <f>'FORMAT REKAP'!BI146</f>
        <v>74.180000000000007</v>
      </c>
      <c r="T135" s="394" t="str">
        <f>'FORMAT REKAP'!BJ146</f>
        <v>L</v>
      </c>
      <c r="U135" s="393" t="str">
        <f>'FORMAT REKAP'!BK146</f>
        <v/>
      </c>
    </row>
    <row r="136" spans="3:21" x14ac:dyDescent="0.25">
      <c r="C136" s="394">
        <f>'FORMAT REKAP'!H147</f>
        <v>168.5</v>
      </c>
      <c r="D136" s="394">
        <f>'FORMAT REKAP'!I147</f>
        <v>50.8</v>
      </c>
      <c r="E136" s="394">
        <f>'FORMAT REKAP'!AH147</f>
        <v>79</v>
      </c>
      <c r="F136" s="394">
        <f>'FORMAT REKAP'!AM147</f>
        <v>70</v>
      </c>
      <c r="G136" s="395">
        <f>'FORMAT REKAP'!AN147</f>
        <v>53</v>
      </c>
      <c r="H136" s="394">
        <f>'FORMAT REKAP'!AQ147</f>
        <v>2750</v>
      </c>
      <c r="I136" s="394">
        <f>'FORMAT REKAP'!AS147</f>
        <v>18</v>
      </c>
      <c r="J136" s="394">
        <f>'FORMAT REKAP'!AU147</f>
        <v>41</v>
      </c>
      <c r="K136" s="394">
        <f>'FORMAT REKAP'!AW147</f>
        <v>54</v>
      </c>
      <c r="L136" s="394">
        <f>'FORMAT REKAP'!AY147</f>
        <v>40</v>
      </c>
      <c r="M136" s="395">
        <f>'FORMAT REKAP'!BA147</f>
        <v>5.0999999999999996</v>
      </c>
      <c r="N136" s="395">
        <f>'FORMAT REKAP'!BD147</f>
        <v>76.900000000000006</v>
      </c>
      <c r="O136" s="394" t="str">
        <f>'FORMAT REKAP'!BE147</f>
        <v>GD</v>
      </c>
      <c r="P136" s="395">
        <f>'FORMAT REKAP'!BF147</f>
        <v>0.55000000000000004</v>
      </c>
      <c r="S136" s="395">
        <f>'FORMAT REKAP'!BI147</f>
        <v>37</v>
      </c>
      <c r="T136" s="394" t="str">
        <f>'FORMAT REKAP'!BJ147</f>
        <v>TL</v>
      </c>
      <c r="U136" s="393" t="str">
        <f>'FORMAT REKAP'!BK147</f>
        <v xml:space="preserve">BB=LLB(10),         </v>
      </c>
    </row>
    <row r="137" spans="3:21" ht="45" x14ac:dyDescent="0.25">
      <c r="C137" s="394">
        <f>'FORMAT REKAP'!H148</f>
        <v>170</v>
      </c>
      <c r="D137" s="394">
        <f>'FORMAT REKAP'!I148</f>
        <v>60.1</v>
      </c>
      <c r="E137" s="394">
        <f>'FORMAT REKAP'!AH148</f>
        <v>20</v>
      </c>
      <c r="F137" s="394">
        <f>'FORMAT REKAP'!AM148</f>
        <v>80</v>
      </c>
      <c r="G137" s="395">
        <f>'FORMAT REKAP'!AN148</f>
        <v>56.67</v>
      </c>
      <c r="H137" s="394">
        <f>'FORMAT REKAP'!AQ148</f>
        <v>2990</v>
      </c>
      <c r="I137" s="394">
        <f>'FORMAT REKAP'!AS148</f>
        <v>13</v>
      </c>
      <c r="J137" s="394">
        <f>'FORMAT REKAP'!AU148</f>
        <v>41</v>
      </c>
      <c r="K137" s="394">
        <f>'FORMAT REKAP'!AW148</f>
        <v>54</v>
      </c>
      <c r="L137" s="394">
        <f>'FORMAT REKAP'!AY148</f>
        <v>43</v>
      </c>
      <c r="M137" s="395">
        <f>'FORMAT REKAP'!BA148</f>
        <v>5.15</v>
      </c>
      <c r="N137" s="395">
        <f>'FORMAT REKAP'!BD148</f>
        <v>81</v>
      </c>
      <c r="O137" s="394" t="str">
        <f>'FORMAT REKAP'!BE148</f>
        <v>GD</v>
      </c>
      <c r="P137" s="395">
        <f>'FORMAT REKAP'!BF148</f>
        <v>1.03</v>
      </c>
      <c r="S137" s="395">
        <f>'FORMAT REKAP'!BI148</f>
        <v>37.5</v>
      </c>
      <c r="T137" s="394" t="str">
        <f>'FORMAT REKAP'!BJ148</f>
        <v>TL</v>
      </c>
      <c r="U137" s="393" t="str">
        <f>'FORMAT REKAP'!BK148</f>
        <v xml:space="preserve">NSA=N-8(20)(NM-= HAS-2, LD-2, HEX-2, HAP-2),                    </v>
      </c>
    </row>
    <row r="138" spans="3:21" x14ac:dyDescent="0.25">
      <c r="C138" s="394">
        <f>'FORMAT REKAP'!H149</f>
        <v>169.1</v>
      </c>
      <c r="D138" s="394">
        <f>'FORMAT REKAP'!I149</f>
        <v>66</v>
      </c>
      <c r="E138" s="394">
        <f>'FORMAT REKAP'!AH149</f>
        <v>40</v>
      </c>
      <c r="F138" s="394">
        <f>'FORMAT REKAP'!AM149</f>
        <v>80</v>
      </c>
      <c r="G138" s="395">
        <f>'FORMAT REKAP'!AN149</f>
        <v>66.67</v>
      </c>
      <c r="H138" s="394">
        <f>'FORMAT REKAP'!AQ149</f>
        <v>2850</v>
      </c>
      <c r="I138" s="394">
        <f>'FORMAT REKAP'!AS149</f>
        <v>17</v>
      </c>
      <c r="J138" s="394">
        <f>'FORMAT REKAP'!AU149</f>
        <v>41</v>
      </c>
      <c r="K138" s="394">
        <f>'FORMAT REKAP'!AW149</f>
        <v>54</v>
      </c>
      <c r="L138" s="394">
        <f>'FORMAT REKAP'!AY149</f>
        <v>43</v>
      </c>
      <c r="M138" s="395">
        <f>'FORMAT REKAP'!BA149</f>
        <v>5.2</v>
      </c>
      <c r="N138" s="395">
        <f>'FORMAT REKAP'!BD149</f>
        <v>79.3</v>
      </c>
      <c r="O138" s="394" t="str">
        <f>'FORMAT REKAP'!BE149</f>
        <v>GD</v>
      </c>
      <c r="P138" s="395">
        <f>'FORMAT REKAP'!BF149</f>
        <v>0.55000000000000004</v>
      </c>
      <c r="S138" s="395">
        <f>'FORMAT REKAP'!BI149</f>
        <v>75.510000000000005</v>
      </c>
      <c r="T138" s="394" t="str">
        <f>'FORMAT REKAP'!BJ149</f>
        <v>L</v>
      </c>
      <c r="U138" s="393" t="str">
        <f>'FORMAT REKAP'!BK149</f>
        <v/>
      </c>
    </row>
    <row r="139" spans="3:21" x14ac:dyDescent="0.25">
      <c r="C139" s="394">
        <f>'FORMAT REKAP'!H150</f>
        <v>164.2</v>
      </c>
      <c r="D139" s="394">
        <f>'FORMAT REKAP'!I150</f>
        <v>54.1</v>
      </c>
      <c r="E139" s="394">
        <f>'FORMAT REKAP'!AH150</f>
        <v>40</v>
      </c>
      <c r="F139" s="394">
        <f>'FORMAT REKAP'!AM150</f>
        <v>80</v>
      </c>
      <c r="G139" s="395">
        <f>'FORMAT REKAP'!AN150</f>
        <v>63.33</v>
      </c>
      <c r="H139" s="394">
        <f>'FORMAT REKAP'!AQ150</f>
        <v>2790</v>
      </c>
      <c r="I139" s="394">
        <f>'FORMAT REKAP'!AS150</f>
        <v>18</v>
      </c>
      <c r="J139" s="394">
        <f>'FORMAT REKAP'!AU150</f>
        <v>41</v>
      </c>
      <c r="K139" s="394">
        <f>'FORMAT REKAP'!AW150</f>
        <v>49</v>
      </c>
      <c r="L139" s="394">
        <f>'FORMAT REKAP'!AY150</f>
        <v>43</v>
      </c>
      <c r="M139" s="395">
        <f>'FORMAT REKAP'!BA150</f>
        <v>5.7</v>
      </c>
      <c r="N139" s="395">
        <f>'FORMAT REKAP'!BD150</f>
        <v>74.5</v>
      </c>
      <c r="O139" s="394" t="str">
        <f>'FORMAT REKAP'!BE150</f>
        <v>GD</v>
      </c>
      <c r="P139" s="395">
        <f>'FORMAT REKAP'!BF150</f>
        <v>1.02</v>
      </c>
      <c r="S139" s="395">
        <f>'FORMAT REKAP'!BI150</f>
        <v>71.150000000000006</v>
      </c>
      <c r="T139" s="394" t="str">
        <f>'FORMAT REKAP'!BJ150</f>
        <v>L</v>
      </c>
      <c r="U139" s="393" t="str">
        <f>'FORMAT REKAP'!BK150</f>
        <v/>
      </c>
    </row>
    <row r="140" spans="3:21" x14ac:dyDescent="0.25">
      <c r="C140" s="394">
        <f>'FORMAT REKAP'!H151</f>
        <v>177.6</v>
      </c>
      <c r="D140" s="394">
        <f>'FORMAT REKAP'!I151</f>
        <v>72.099999999999994</v>
      </c>
      <c r="E140" s="394">
        <f>'FORMAT REKAP'!AH151</f>
        <v>70</v>
      </c>
      <c r="F140" s="394">
        <f>'FORMAT REKAP'!AM151</f>
        <v>70</v>
      </c>
      <c r="G140" s="395">
        <f>'FORMAT REKAP'!AN151</f>
        <v>73.33</v>
      </c>
      <c r="H140" s="394">
        <f>'FORMAT REKAP'!AQ151</f>
        <v>2770</v>
      </c>
      <c r="I140" s="394">
        <f>'FORMAT REKAP'!AS151</f>
        <v>17</v>
      </c>
      <c r="J140" s="394">
        <f>'FORMAT REKAP'!AU151</f>
        <v>41</v>
      </c>
      <c r="K140" s="394">
        <f>'FORMAT REKAP'!AW151</f>
        <v>48</v>
      </c>
      <c r="L140" s="394">
        <f>'FORMAT REKAP'!AY151</f>
        <v>29</v>
      </c>
      <c r="M140" s="395">
        <f>'FORMAT REKAP'!BA151</f>
        <v>5.6</v>
      </c>
      <c r="N140" s="395">
        <f>'FORMAT REKAP'!BD151</f>
        <v>70.2</v>
      </c>
      <c r="O140" s="394" t="str">
        <f>'FORMAT REKAP'!BE151</f>
        <v>GD</v>
      </c>
      <c r="P140" s="395">
        <f>'FORMAT REKAP'!BF151</f>
        <v>0.49</v>
      </c>
      <c r="S140" s="395">
        <f>'FORMAT REKAP'!BI151</f>
        <v>71.14</v>
      </c>
      <c r="T140" s="394" t="str">
        <f>'FORMAT REKAP'!BJ151</f>
        <v>L</v>
      </c>
      <c r="U140" s="393" t="str">
        <f>'FORMAT REKAP'!BK151</f>
        <v/>
      </c>
    </row>
    <row r="141" spans="3:21" ht="45" x14ac:dyDescent="0.25">
      <c r="C141" s="394">
        <f>'FORMAT REKAP'!H152</f>
        <v>165.6</v>
      </c>
      <c r="D141" s="394">
        <f>'FORMAT REKAP'!I152</f>
        <v>65.3</v>
      </c>
      <c r="E141" s="394">
        <f>'FORMAT REKAP'!AH152</f>
        <v>30</v>
      </c>
      <c r="F141" s="394">
        <f>'FORMAT REKAP'!AM152</f>
        <v>70</v>
      </c>
      <c r="G141" s="395">
        <f>'FORMAT REKAP'!AN152</f>
        <v>53.33</v>
      </c>
      <c r="H141" s="394">
        <f>'FORMAT REKAP'!AQ152</f>
        <v>2930</v>
      </c>
      <c r="I141" s="394">
        <f>'FORMAT REKAP'!AS152</f>
        <v>15</v>
      </c>
      <c r="J141" s="394">
        <f>'FORMAT REKAP'!AU152</f>
        <v>41</v>
      </c>
      <c r="K141" s="394">
        <f>'FORMAT REKAP'!AW152</f>
        <v>54</v>
      </c>
      <c r="L141" s="394">
        <f>'FORMAT REKAP'!AY152</f>
        <v>43</v>
      </c>
      <c r="M141" s="395">
        <f>'FORMAT REKAP'!BA152</f>
        <v>5.85</v>
      </c>
      <c r="N141" s="395">
        <f>'FORMAT REKAP'!BD152</f>
        <v>78.599999999999994</v>
      </c>
      <c r="O141" s="394" t="str">
        <f>'FORMAT REKAP'!BE152</f>
        <v>GD</v>
      </c>
      <c r="P141" s="395">
        <f>'FORMAT REKAP'!BF152</f>
        <v>1.05</v>
      </c>
      <c r="S141" s="395">
        <f>'FORMAT REKAP'!BI152</f>
        <v>37.5</v>
      </c>
      <c r="T141" s="394" t="str">
        <f>'FORMAT REKAP'!BJ152</f>
        <v>TL</v>
      </c>
      <c r="U141" s="393" t="str">
        <f>'FORMAT REKAP'!BK152</f>
        <v xml:space="preserve">NSA=N-7(30)(NM-= HAS-2, LD-2, OBEEN-3),                    </v>
      </c>
    </row>
    <row r="142" spans="3:21" x14ac:dyDescent="0.25">
      <c r="C142" s="394">
        <f>'FORMAT REKAP'!H153</f>
        <v>170.4</v>
      </c>
      <c r="D142" s="394">
        <f>'FORMAT REKAP'!I153</f>
        <v>66.099999999999994</v>
      </c>
      <c r="E142" s="394">
        <f>'FORMAT REKAP'!AH153</f>
        <v>70</v>
      </c>
      <c r="F142" s="394">
        <f>'FORMAT REKAP'!AM153</f>
        <v>80</v>
      </c>
      <c r="G142" s="395">
        <f>'FORMAT REKAP'!AN153</f>
        <v>76.67</v>
      </c>
      <c r="H142" s="394">
        <f>'FORMAT REKAP'!AQ153</f>
        <v>3100</v>
      </c>
      <c r="I142" s="394">
        <f>'FORMAT REKAP'!AS153</f>
        <v>17</v>
      </c>
      <c r="J142" s="394">
        <f>'FORMAT REKAP'!AU153</f>
        <v>41</v>
      </c>
      <c r="K142" s="394">
        <f>'FORMAT REKAP'!AW153</f>
        <v>54</v>
      </c>
      <c r="L142" s="394">
        <f>'FORMAT REKAP'!AY153</f>
        <v>43</v>
      </c>
      <c r="M142" s="395">
        <f>'FORMAT REKAP'!BA153</f>
        <v>4.5999999999999996</v>
      </c>
      <c r="N142" s="395">
        <f>'FORMAT REKAP'!BD153</f>
        <v>87.8</v>
      </c>
      <c r="O142" s="394" t="str">
        <f>'FORMAT REKAP'!BE153</f>
        <v>GD</v>
      </c>
      <c r="P142" s="395">
        <f>'FORMAT REKAP'!BF153</f>
        <v>0.53</v>
      </c>
      <c r="S142" s="395">
        <f>'FORMAT REKAP'!BI153</f>
        <v>84.46</v>
      </c>
      <c r="T142" s="394" t="str">
        <f>'FORMAT REKAP'!BJ153</f>
        <v>L</v>
      </c>
      <c r="U142" s="393" t="str">
        <f>'FORMAT REKAP'!BK153</f>
        <v/>
      </c>
    </row>
    <row r="143" spans="3:21" x14ac:dyDescent="0.25">
      <c r="C143" s="394">
        <f>'FORMAT REKAP'!H154</f>
        <v>163.6</v>
      </c>
      <c r="D143" s="394">
        <f>'FORMAT REKAP'!I154</f>
        <v>57.2</v>
      </c>
      <c r="E143" s="394">
        <f>'FORMAT REKAP'!AH154</f>
        <v>79</v>
      </c>
      <c r="F143" s="394">
        <f>'FORMAT REKAP'!AM154</f>
        <v>80</v>
      </c>
      <c r="G143" s="395">
        <f>'FORMAT REKAP'!AN154</f>
        <v>83</v>
      </c>
      <c r="H143" s="394">
        <f>'FORMAT REKAP'!AQ154</f>
        <v>2630</v>
      </c>
      <c r="I143" s="394">
        <f>'FORMAT REKAP'!AS154</f>
        <v>15</v>
      </c>
      <c r="J143" s="394">
        <f>'FORMAT REKAP'!AU154</f>
        <v>41</v>
      </c>
      <c r="K143" s="394">
        <f>'FORMAT REKAP'!AW154</f>
        <v>54</v>
      </c>
      <c r="L143" s="394">
        <f>'FORMAT REKAP'!AY154</f>
        <v>43</v>
      </c>
      <c r="M143" s="395">
        <f>'FORMAT REKAP'!BA154</f>
        <v>5.7</v>
      </c>
      <c r="N143" s="395">
        <f>'FORMAT REKAP'!BD154</f>
        <v>71</v>
      </c>
      <c r="O143" s="394" t="str">
        <f>'FORMAT REKAP'!BE154</f>
        <v>GD</v>
      </c>
      <c r="P143" s="395">
        <f>'FORMAT REKAP'!BF154</f>
        <v>0.56000000000000005</v>
      </c>
      <c r="S143" s="395">
        <f>'FORMAT REKAP'!BI154</f>
        <v>74.599999999999994</v>
      </c>
      <c r="T143" s="394" t="str">
        <f>'FORMAT REKAP'!BJ154</f>
        <v>L</v>
      </c>
      <c r="U143" s="393" t="str">
        <f>'FORMAT REKAP'!BK154</f>
        <v/>
      </c>
    </row>
    <row r="144" spans="3:21" x14ac:dyDescent="0.25">
      <c r="C144" s="394">
        <f>'FORMAT REKAP'!H155</f>
        <v>177.6</v>
      </c>
      <c r="D144" s="394">
        <f>'FORMAT REKAP'!I155</f>
        <v>67.099999999999994</v>
      </c>
      <c r="E144" s="394">
        <f>'FORMAT REKAP'!AH155</f>
        <v>50</v>
      </c>
      <c r="F144" s="394">
        <f>'FORMAT REKAP'!AM155</f>
        <v>70</v>
      </c>
      <c r="G144" s="395">
        <f>'FORMAT REKAP'!AN155</f>
        <v>63.33</v>
      </c>
      <c r="H144" s="394">
        <f>'FORMAT REKAP'!AQ155</f>
        <v>2780</v>
      </c>
      <c r="I144" s="394">
        <f>'FORMAT REKAP'!AS155</f>
        <v>17</v>
      </c>
      <c r="J144" s="394">
        <f>'FORMAT REKAP'!AU155</f>
        <v>41</v>
      </c>
      <c r="K144" s="394">
        <f>'FORMAT REKAP'!AW155</f>
        <v>54</v>
      </c>
      <c r="L144" s="394">
        <f>'FORMAT REKAP'!AY155</f>
        <v>43</v>
      </c>
      <c r="M144" s="395">
        <f>'FORMAT REKAP'!BA155</f>
        <v>5.4</v>
      </c>
      <c r="N144" s="395">
        <f>'FORMAT REKAP'!BD155</f>
        <v>76.7</v>
      </c>
      <c r="O144" s="394" t="str">
        <f>'FORMAT REKAP'!BE155</f>
        <v>GD</v>
      </c>
      <c r="P144" s="395">
        <f>'FORMAT REKAP'!BF155</f>
        <v>1</v>
      </c>
      <c r="S144" s="395">
        <f>'FORMAT REKAP'!BI155</f>
        <v>72.69</v>
      </c>
      <c r="T144" s="394" t="str">
        <f>'FORMAT REKAP'!BJ155</f>
        <v>L</v>
      </c>
      <c r="U144" s="393" t="str">
        <f>'FORMAT REKAP'!BK155</f>
        <v/>
      </c>
    </row>
    <row r="145" spans="3:21" x14ac:dyDescent="0.25">
      <c r="C145" s="394">
        <f>'FORMAT REKAP'!H156</f>
        <v>164.6</v>
      </c>
      <c r="D145" s="394">
        <f>'FORMAT REKAP'!I156</f>
        <v>56.6</v>
      </c>
      <c r="E145" s="394">
        <f>'FORMAT REKAP'!AH156</f>
        <v>60</v>
      </c>
      <c r="F145" s="394">
        <f>'FORMAT REKAP'!AM156</f>
        <v>70</v>
      </c>
      <c r="G145" s="395">
        <f>'FORMAT REKAP'!AN156</f>
        <v>66.67</v>
      </c>
      <c r="H145" s="394">
        <f>'FORMAT REKAP'!AQ156</f>
        <v>2790</v>
      </c>
      <c r="I145" s="394">
        <f>'FORMAT REKAP'!AS156</f>
        <v>18</v>
      </c>
      <c r="J145" s="394">
        <f>'FORMAT REKAP'!AU156</f>
        <v>41</v>
      </c>
      <c r="K145" s="394">
        <f>'FORMAT REKAP'!AW156</f>
        <v>54</v>
      </c>
      <c r="L145" s="394">
        <f>'FORMAT REKAP'!AY156</f>
        <v>43</v>
      </c>
      <c r="M145" s="395">
        <f>'FORMAT REKAP'!BA156</f>
        <v>4.9000000000000004</v>
      </c>
      <c r="N145" s="395">
        <f>'FORMAT REKAP'!BD156</f>
        <v>79.3</v>
      </c>
      <c r="O145" s="394" t="str">
        <f>'FORMAT REKAP'!BE156</f>
        <v>GD</v>
      </c>
      <c r="P145" s="395">
        <f>'FORMAT REKAP'!BF156</f>
        <v>0.52</v>
      </c>
      <c r="S145" s="395">
        <f>'FORMAT REKAP'!BI156</f>
        <v>75.510000000000005</v>
      </c>
      <c r="T145" s="394" t="str">
        <f>'FORMAT REKAP'!BJ156</f>
        <v>L</v>
      </c>
      <c r="U145" s="393" t="str">
        <f>'FORMAT REKAP'!BK156</f>
        <v/>
      </c>
    </row>
    <row r="146" spans="3:21" x14ac:dyDescent="0.25">
      <c r="C146" s="394">
        <f>'FORMAT REKAP'!H157</f>
        <v>170.1</v>
      </c>
      <c r="D146" s="394">
        <f>'FORMAT REKAP'!I157</f>
        <v>71.599999999999994</v>
      </c>
      <c r="E146" s="394">
        <f>'FORMAT REKAP'!AH157</f>
        <v>49</v>
      </c>
      <c r="F146" s="394">
        <f>'FORMAT REKAP'!AM157</f>
        <v>70</v>
      </c>
      <c r="G146" s="395">
        <f>'FORMAT REKAP'!AN157</f>
        <v>59.67</v>
      </c>
      <c r="H146" s="394">
        <f>'FORMAT REKAP'!AQ157</f>
        <v>2570</v>
      </c>
      <c r="I146" s="394">
        <f>'FORMAT REKAP'!AS157</f>
        <v>18</v>
      </c>
      <c r="J146" s="394">
        <f>'FORMAT REKAP'!AU157</f>
        <v>41</v>
      </c>
      <c r="K146" s="394">
        <f>'FORMAT REKAP'!AW157</f>
        <v>54</v>
      </c>
      <c r="L146" s="394">
        <f>'FORMAT REKAP'!AY157</f>
        <v>34</v>
      </c>
      <c r="M146" s="395">
        <f>'FORMAT REKAP'!BA157</f>
        <v>5.4</v>
      </c>
      <c r="N146" s="395">
        <f>'FORMAT REKAP'!BD157</f>
        <v>69.7</v>
      </c>
      <c r="O146" s="394" t="str">
        <f>'FORMAT REKAP'!BE157</f>
        <v>GD</v>
      </c>
      <c r="P146" s="395">
        <f>'FORMAT REKAP'!BF157</f>
        <v>1.02</v>
      </c>
      <c r="S146" s="395">
        <f>'FORMAT REKAP'!BI157</f>
        <v>66.69</v>
      </c>
      <c r="T146" s="394" t="str">
        <f>'FORMAT REKAP'!BJ157</f>
        <v>L</v>
      </c>
      <c r="U146" s="393" t="str">
        <f>'FORMAT REKAP'!BK157</f>
        <v/>
      </c>
    </row>
    <row r="147" spans="3:21" ht="45" x14ac:dyDescent="0.25">
      <c r="C147" s="394">
        <f>'FORMAT REKAP'!H158</f>
        <v>170.4</v>
      </c>
      <c r="D147" s="394">
        <f>'FORMAT REKAP'!I158</f>
        <v>62.9</v>
      </c>
      <c r="E147" s="394">
        <f>'FORMAT REKAP'!AH158</f>
        <v>30</v>
      </c>
      <c r="F147" s="394">
        <f>'FORMAT REKAP'!AM158</f>
        <v>70</v>
      </c>
      <c r="G147" s="395">
        <f>'FORMAT REKAP'!AN158</f>
        <v>63.33</v>
      </c>
      <c r="H147" s="394">
        <f>'FORMAT REKAP'!AQ158</f>
        <v>2900</v>
      </c>
      <c r="I147" s="394">
        <f>'FORMAT REKAP'!AS158</f>
        <v>18</v>
      </c>
      <c r="J147" s="394">
        <f>'FORMAT REKAP'!AU158</f>
        <v>41</v>
      </c>
      <c r="K147" s="394">
        <f>'FORMAT REKAP'!AW158</f>
        <v>54</v>
      </c>
      <c r="L147" s="394">
        <f>'FORMAT REKAP'!AY158</f>
        <v>43</v>
      </c>
      <c r="M147" s="395">
        <f>'FORMAT REKAP'!BA158</f>
        <v>5.4</v>
      </c>
      <c r="N147" s="395">
        <f>'FORMAT REKAP'!BD158</f>
        <v>80.7</v>
      </c>
      <c r="O147" s="394" t="str">
        <f>'FORMAT REKAP'!BE158</f>
        <v>GD</v>
      </c>
      <c r="P147" s="395">
        <f>'FORMAT REKAP'!BF158</f>
        <v>1.21</v>
      </c>
      <c r="S147" s="395">
        <f>'FORMAT REKAP'!BI158</f>
        <v>37.5</v>
      </c>
      <c r="T147" s="394" t="str">
        <f>'FORMAT REKAP'!BJ158</f>
        <v>TL</v>
      </c>
      <c r="U147" s="393" t="str">
        <f>'FORMAT REKAP'!BK158</f>
        <v xml:space="preserve">NSA=N-7(30)(NM-= HA, HAS-3, LD-2, KP),                    </v>
      </c>
    </row>
    <row r="148" spans="3:21" x14ac:dyDescent="0.25">
      <c r="C148" s="394">
        <f>'FORMAT REKAP'!H159</f>
        <v>164.6</v>
      </c>
      <c r="D148" s="394">
        <f>'FORMAT REKAP'!I159</f>
        <v>64.2</v>
      </c>
      <c r="E148" s="394">
        <f>'FORMAT REKAP'!AH159</f>
        <v>78</v>
      </c>
      <c r="F148" s="394">
        <f>'FORMAT REKAP'!AM159</f>
        <v>60</v>
      </c>
      <c r="G148" s="395">
        <f>'FORMAT REKAP'!AN159</f>
        <v>66</v>
      </c>
      <c r="H148" s="394">
        <f>'FORMAT REKAP'!AQ159</f>
        <v>2720</v>
      </c>
      <c r="I148" s="394">
        <f>'FORMAT REKAP'!AS159</f>
        <v>18</v>
      </c>
      <c r="J148" s="394">
        <f>'FORMAT REKAP'!AU159</f>
        <v>41</v>
      </c>
      <c r="K148" s="394">
        <f>'FORMAT REKAP'!AW159</f>
        <v>52</v>
      </c>
      <c r="L148" s="394">
        <f>'FORMAT REKAP'!AY159</f>
        <v>43</v>
      </c>
      <c r="M148" s="395">
        <f>'FORMAT REKAP'!BA159</f>
        <v>5.21</v>
      </c>
      <c r="N148" s="395">
        <f>'FORMAT REKAP'!BD159</f>
        <v>75.3</v>
      </c>
      <c r="O148" s="394" t="str">
        <f>'FORMAT REKAP'!BE159</f>
        <v>GD</v>
      </c>
      <c r="P148" s="395">
        <f>'FORMAT REKAP'!BF159</f>
        <v>0.54</v>
      </c>
      <c r="S148" s="395">
        <f>'FORMAT REKAP'!BI159</f>
        <v>72.510000000000005</v>
      </c>
      <c r="T148" s="394" t="str">
        <f>'FORMAT REKAP'!BJ159</f>
        <v>L</v>
      </c>
      <c r="U148" s="393" t="str">
        <f>'FORMAT REKAP'!BK159</f>
        <v/>
      </c>
    </row>
    <row r="149" spans="3:21" x14ac:dyDescent="0.25">
      <c r="C149" s="394">
        <f>'FORMAT REKAP'!H160</f>
        <v>163.1</v>
      </c>
      <c r="D149" s="394">
        <f>'FORMAT REKAP'!I160</f>
        <v>58.3</v>
      </c>
      <c r="E149" s="394">
        <f>'FORMAT REKAP'!AH160</f>
        <v>40</v>
      </c>
      <c r="F149" s="394">
        <f>'FORMAT REKAP'!AM160</f>
        <v>80</v>
      </c>
      <c r="G149" s="395">
        <f>'FORMAT REKAP'!AN160</f>
        <v>66.67</v>
      </c>
      <c r="H149" s="394">
        <f>'FORMAT REKAP'!AQ160</f>
        <v>2530</v>
      </c>
      <c r="I149" s="394">
        <f>'FORMAT REKAP'!AS160</f>
        <v>17</v>
      </c>
      <c r="J149" s="394">
        <f>'FORMAT REKAP'!AU160</f>
        <v>41</v>
      </c>
      <c r="K149" s="394">
        <f>'FORMAT REKAP'!AW160</f>
        <v>54</v>
      </c>
      <c r="L149" s="394">
        <f>'FORMAT REKAP'!AY160</f>
        <v>39</v>
      </c>
      <c r="M149" s="395">
        <f>'FORMAT REKAP'!BA160</f>
        <v>5.2</v>
      </c>
      <c r="N149" s="395">
        <f>'FORMAT REKAP'!BD160</f>
        <v>70</v>
      </c>
      <c r="O149" s="394" t="str">
        <f>'FORMAT REKAP'!BE160</f>
        <v>GD</v>
      </c>
      <c r="P149" s="395">
        <f>'FORMAT REKAP'!BF160</f>
        <v>0.54</v>
      </c>
      <c r="S149" s="395">
        <f>'FORMAT REKAP'!BI160</f>
        <v>69</v>
      </c>
      <c r="T149" s="394" t="str">
        <f>'FORMAT REKAP'!BJ160</f>
        <v>L</v>
      </c>
      <c r="U149" s="393" t="str">
        <f>'FORMAT REKAP'!BK160</f>
        <v/>
      </c>
    </row>
    <row r="150" spans="3:21" ht="45" x14ac:dyDescent="0.25">
      <c r="C150" s="394">
        <f>'FORMAT REKAP'!H161</f>
        <v>164.9</v>
      </c>
      <c r="D150" s="394">
        <f>'FORMAT REKAP'!I161</f>
        <v>57.7</v>
      </c>
      <c r="E150" s="394">
        <f>'FORMAT REKAP'!AH161</f>
        <v>30</v>
      </c>
      <c r="F150" s="394">
        <f>'FORMAT REKAP'!AM161</f>
        <v>60</v>
      </c>
      <c r="G150" s="395">
        <f>'FORMAT REKAP'!AN161</f>
        <v>53.33</v>
      </c>
      <c r="H150" s="394">
        <f>'FORMAT REKAP'!AQ161</f>
        <v>2840</v>
      </c>
      <c r="I150" s="394">
        <f>'FORMAT REKAP'!AS161</f>
        <v>18</v>
      </c>
      <c r="J150" s="394">
        <f>'FORMAT REKAP'!AU161</f>
        <v>41</v>
      </c>
      <c r="K150" s="394">
        <f>'FORMAT REKAP'!AW161</f>
        <v>54</v>
      </c>
      <c r="L150" s="394">
        <f>'FORMAT REKAP'!AY161</f>
        <v>41</v>
      </c>
      <c r="M150" s="395">
        <f>'FORMAT REKAP'!BA161</f>
        <v>5</v>
      </c>
      <c r="N150" s="395">
        <f>'FORMAT REKAP'!BD161</f>
        <v>79.599999999999994</v>
      </c>
      <c r="O150" s="394" t="str">
        <f>'FORMAT REKAP'!BE161</f>
        <v>GD</v>
      </c>
      <c r="P150" s="395">
        <f>'FORMAT REKAP'!BF161</f>
        <v>0.49</v>
      </c>
      <c r="S150" s="395">
        <f>'FORMAT REKAP'!BI161</f>
        <v>37.5</v>
      </c>
      <c r="T150" s="394" t="str">
        <f>'FORMAT REKAP'!BJ161</f>
        <v>TL</v>
      </c>
      <c r="U150" s="393" t="str">
        <f>'FORMAT REKAP'!BK161</f>
        <v xml:space="preserve">NSA=N-7(30)(NM-= HA, HAS-2, HEX-3, HAP),                    </v>
      </c>
    </row>
    <row r="151" spans="3:21" x14ac:dyDescent="0.25">
      <c r="C151" s="394">
        <f>'FORMAT REKAP'!H162</f>
        <v>169</v>
      </c>
      <c r="D151" s="394">
        <f>'FORMAT REKAP'!I162</f>
        <v>70.3</v>
      </c>
      <c r="E151" s="394">
        <f>'FORMAT REKAP'!AH162</f>
        <v>50</v>
      </c>
      <c r="F151" s="394">
        <f>'FORMAT REKAP'!AM162</f>
        <v>70</v>
      </c>
      <c r="G151" s="395">
        <f>'FORMAT REKAP'!AN162</f>
        <v>60</v>
      </c>
      <c r="H151" s="394">
        <f>'FORMAT REKAP'!AQ162</f>
        <v>2530</v>
      </c>
      <c r="I151" s="394">
        <f>'FORMAT REKAP'!AS162</f>
        <v>18</v>
      </c>
      <c r="J151" s="394">
        <f>'FORMAT REKAP'!AU162</f>
        <v>41</v>
      </c>
      <c r="K151" s="394">
        <f>'FORMAT REKAP'!AW162</f>
        <v>54</v>
      </c>
      <c r="L151" s="394">
        <f>'FORMAT REKAP'!AY162</f>
        <v>43</v>
      </c>
      <c r="M151" s="395">
        <f>'FORMAT REKAP'!BA162</f>
        <v>5.2</v>
      </c>
      <c r="N151" s="395">
        <f>'FORMAT REKAP'!BD162</f>
        <v>71.3</v>
      </c>
      <c r="O151" s="394" t="str">
        <f>'FORMAT REKAP'!BE162</f>
        <v>GD</v>
      </c>
      <c r="P151" s="395">
        <f>'FORMAT REKAP'!BF162</f>
        <v>0.45</v>
      </c>
      <c r="S151" s="395">
        <f>'FORMAT REKAP'!BI162</f>
        <v>67.91</v>
      </c>
      <c r="T151" s="394" t="str">
        <f>'FORMAT REKAP'!BJ162</f>
        <v>L</v>
      </c>
      <c r="U151" s="393" t="str">
        <f>'FORMAT REKAP'!BK162</f>
        <v/>
      </c>
    </row>
    <row r="152" spans="3:21" x14ac:dyDescent="0.25">
      <c r="C152" s="394">
        <f>'FORMAT REKAP'!H163</f>
        <v>166.1</v>
      </c>
      <c r="D152" s="394">
        <f>'FORMAT REKAP'!I163</f>
        <v>55.3</v>
      </c>
      <c r="E152" s="394">
        <f>'FORMAT REKAP'!AH163</f>
        <v>40</v>
      </c>
      <c r="F152" s="394">
        <f>'FORMAT REKAP'!AM163</f>
        <v>70</v>
      </c>
      <c r="G152" s="395">
        <f>'FORMAT REKAP'!AN163</f>
        <v>60</v>
      </c>
      <c r="H152" s="394">
        <f>'FORMAT REKAP'!AQ163</f>
        <v>2580</v>
      </c>
      <c r="I152" s="394">
        <f>'FORMAT REKAP'!AS163</f>
        <v>18</v>
      </c>
      <c r="J152" s="394">
        <f>'FORMAT REKAP'!AU163</f>
        <v>41</v>
      </c>
      <c r="K152" s="394">
        <f>'FORMAT REKAP'!AW163</f>
        <v>54</v>
      </c>
      <c r="L152" s="394">
        <f>'FORMAT REKAP'!AY163</f>
        <v>43</v>
      </c>
      <c r="M152" s="395">
        <f>'FORMAT REKAP'!BA163</f>
        <v>5.21</v>
      </c>
      <c r="N152" s="395">
        <f>'FORMAT REKAP'!BD163</f>
        <v>72.8</v>
      </c>
      <c r="O152" s="394" t="str">
        <f>'FORMAT REKAP'!BE163</f>
        <v>GD</v>
      </c>
      <c r="P152" s="395">
        <f>'FORMAT REKAP'!BF163</f>
        <v>0.52</v>
      </c>
      <c r="S152" s="395">
        <f>'FORMAT REKAP'!BI163</f>
        <v>68.959999999999994</v>
      </c>
      <c r="T152" s="394" t="str">
        <f>'FORMAT REKAP'!BJ163</f>
        <v>L</v>
      </c>
      <c r="U152" s="393" t="str">
        <f>'FORMAT REKAP'!BK163</f>
        <v/>
      </c>
    </row>
    <row r="153" spans="3:21" x14ac:dyDescent="0.25">
      <c r="C153" s="394">
        <f>'FORMAT REKAP'!H164</f>
        <v>164.3</v>
      </c>
      <c r="D153" s="394">
        <f>'FORMAT REKAP'!I164</f>
        <v>62.1</v>
      </c>
      <c r="E153" s="394">
        <f>'FORMAT REKAP'!AH164</f>
        <v>68</v>
      </c>
      <c r="F153" s="394">
        <f>'FORMAT REKAP'!AM164</f>
        <v>70</v>
      </c>
      <c r="G153" s="395">
        <f>'FORMAT REKAP'!AN164</f>
        <v>72.67</v>
      </c>
      <c r="H153" s="394">
        <f>'FORMAT REKAP'!AQ164</f>
        <v>2680</v>
      </c>
      <c r="I153" s="394">
        <f>'FORMAT REKAP'!AS164</f>
        <v>18</v>
      </c>
      <c r="J153" s="394">
        <f>'FORMAT REKAP'!AU164</f>
        <v>41</v>
      </c>
      <c r="K153" s="394">
        <f>'FORMAT REKAP'!AW164</f>
        <v>54</v>
      </c>
      <c r="L153" s="394">
        <f>'FORMAT REKAP'!AY164</f>
        <v>43</v>
      </c>
      <c r="M153" s="395">
        <f>'FORMAT REKAP'!BA164</f>
        <v>5.3</v>
      </c>
      <c r="N153" s="395">
        <f>'FORMAT REKAP'!BD164</f>
        <v>75</v>
      </c>
      <c r="O153" s="394" t="str">
        <f>'FORMAT REKAP'!BE164</f>
        <v>GD</v>
      </c>
      <c r="P153" s="395">
        <f>'FORMAT REKAP'!BF164</f>
        <v>0.5</v>
      </c>
      <c r="S153" s="395">
        <f>'FORMAT REKAP'!BI164</f>
        <v>74.3</v>
      </c>
      <c r="T153" s="394" t="str">
        <f>'FORMAT REKAP'!BJ164</f>
        <v>L</v>
      </c>
      <c r="U153" s="393" t="str">
        <f>'FORMAT REKAP'!BK164</f>
        <v/>
      </c>
    </row>
    <row r="154" spans="3:21" x14ac:dyDescent="0.25">
      <c r="C154" s="394">
        <f>'FORMAT REKAP'!H165</f>
        <v>165.1</v>
      </c>
      <c r="D154" s="394">
        <f>'FORMAT REKAP'!I165</f>
        <v>58</v>
      </c>
      <c r="E154" s="394">
        <f>'FORMAT REKAP'!AH165</f>
        <v>59</v>
      </c>
      <c r="F154" s="394">
        <f>'FORMAT REKAP'!AM165</f>
        <v>70</v>
      </c>
      <c r="G154" s="395">
        <f>'FORMAT REKAP'!AN165</f>
        <v>66.33</v>
      </c>
      <c r="H154" s="394">
        <f>'FORMAT REKAP'!AQ165</f>
        <v>2550</v>
      </c>
      <c r="I154" s="394">
        <f>'FORMAT REKAP'!AS165</f>
        <v>15</v>
      </c>
      <c r="J154" s="394">
        <f>'FORMAT REKAP'!AU165</f>
        <v>41</v>
      </c>
      <c r="K154" s="394">
        <f>'FORMAT REKAP'!AW165</f>
        <v>52</v>
      </c>
      <c r="L154" s="394">
        <f>'FORMAT REKAP'!AY165</f>
        <v>43</v>
      </c>
      <c r="M154" s="395">
        <f>'FORMAT REKAP'!BA165</f>
        <v>5.2</v>
      </c>
      <c r="N154" s="395">
        <f>'FORMAT REKAP'!BD165</f>
        <v>69.3</v>
      </c>
      <c r="O154" s="394" t="str">
        <f>'FORMAT REKAP'!BE165</f>
        <v>BG</v>
      </c>
      <c r="P154" s="395">
        <f>'FORMAT REKAP'!BF165</f>
        <v>0.56000000000000005</v>
      </c>
      <c r="S154" s="395">
        <f>'FORMAT REKAP'!BI165</f>
        <v>68.41</v>
      </c>
      <c r="T154" s="394" t="str">
        <f>'FORMAT REKAP'!BJ165</f>
        <v>L</v>
      </c>
      <c r="U154" s="393" t="str">
        <f>'FORMAT REKAP'!BK165</f>
        <v/>
      </c>
    </row>
    <row r="155" spans="3:21" x14ac:dyDescent="0.25">
      <c r="C155" s="394">
        <f>'FORMAT REKAP'!H166</f>
        <v>163.19999999999999</v>
      </c>
      <c r="D155" s="394">
        <f>'FORMAT REKAP'!I166</f>
        <v>62.7</v>
      </c>
      <c r="E155" s="394">
        <f>'FORMAT REKAP'!AH166</f>
        <v>39</v>
      </c>
      <c r="F155" s="394">
        <f>'FORMAT REKAP'!AM166</f>
        <v>80</v>
      </c>
      <c r="G155" s="395">
        <f>'FORMAT REKAP'!AN166</f>
        <v>59.67</v>
      </c>
      <c r="H155" s="394">
        <f>'FORMAT REKAP'!AQ166</f>
        <v>2660</v>
      </c>
      <c r="I155" s="394">
        <f>'FORMAT REKAP'!AS166</f>
        <v>18</v>
      </c>
      <c r="J155" s="394">
        <f>'FORMAT REKAP'!AU166</f>
        <v>41</v>
      </c>
      <c r="K155" s="394">
        <f>'FORMAT REKAP'!AW166</f>
        <v>50</v>
      </c>
      <c r="L155" s="394">
        <f>'FORMAT REKAP'!AY166</f>
        <v>43</v>
      </c>
      <c r="M155" s="395">
        <f>'FORMAT REKAP'!BA166</f>
        <v>5.3</v>
      </c>
      <c r="N155" s="395">
        <f>'FORMAT REKAP'!BD166</f>
        <v>72.5</v>
      </c>
      <c r="O155" s="394" t="str">
        <f>'FORMAT REKAP'!BE166</f>
        <v>GD</v>
      </c>
      <c r="P155" s="395">
        <f>'FORMAT REKAP'!BF166</f>
        <v>0.5</v>
      </c>
      <c r="S155" s="395">
        <f>'FORMAT REKAP'!BI166</f>
        <v>68.650000000000006</v>
      </c>
      <c r="T155" s="394" t="str">
        <f>'FORMAT REKAP'!BJ166</f>
        <v>L</v>
      </c>
      <c r="U155" s="393" t="str">
        <f>'FORMAT REKAP'!BK166</f>
        <v/>
      </c>
    </row>
    <row r="156" spans="3:21" x14ac:dyDescent="0.25">
      <c r="C156" s="394">
        <f>'FORMAT REKAP'!H167</f>
        <v>167</v>
      </c>
      <c r="D156" s="394">
        <f>'FORMAT REKAP'!I167</f>
        <v>62.1</v>
      </c>
      <c r="E156" s="394">
        <f>'FORMAT REKAP'!AH167</f>
        <v>39</v>
      </c>
      <c r="F156" s="394">
        <f>'FORMAT REKAP'!AM167</f>
        <v>60</v>
      </c>
      <c r="G156" s="395">
        <f>'FORMAT REKAP'!AN167</f>
        <v>59.67</v>
      </c>
      <c r="H156" s="394">
        <f>'FORMAT REKAP'!AQ167</f>
        <v>2550</v>
      </c>
      <c r="I156" s="394">
        <f>'FORMAT REKAP'!AS167</f>
        <v>18</v>
      </c>
      <c r="J156" s="394">
        <f>'FORMAT REKAP'!AU167</f>
        <v>41</v>
      </c>
      <c r="K156" s="394">
        <f>'FORMAT REKAP'!AW167</f>
        <v>54</v>
      </c>
      <c r="L156" s="394">
        <f>'FORMAT REKAP'!AY167</f>
        <v>22</v>
      </c>
      <c r="M156" s="395">
        <f>'FORMAT REKAP'!BA167</f>
        <v>5.21</v>
      </c>
      <c r="N156" s="395">
        <f>'FORMAT REKAP'!BD167</f>
        <v>67.3</v>
      </c>
      <c r="O156" s="394" t="str">
        <f>'FORMAT REKAP'!BE167</f>
        <v>GD</v>
      </c>
      <c r="P156" s="395">
        <f>'FORMAT REKAP'!BF167</f>
        <v>1.01</v>
      </c>
      <c r="S156" s="395">
        <f>'FORMAT REKAP'!BI167</f>
        <v>65.010000000000005</v>
      </c>
      <c r="T156" s="394" t="str">
        <f>'FORMAT REKAP'!BJ167</f>
        <v>L</v>
      </c>
      <c r="U156" s="393" t="str">
        <f>'FORMAT REKAP'!BK167</f>
        <v/>
      </c>
    </row>
    <row r="157" spans="3:21" x14ac:dyDescent="0.25">
      <c r="C157" s="394">
        <f>'FORMAT REKAP'!H168</f>
        <v>172.6</v>
      </c>
      <c r="D157" s="394">
        <f>'FORMAT REKAP'!I168</f>
        <v>58.8</v>
      </c>
      <c r="E157" s="394">
        <f>'FORMAT REKAP'!AH168</f>
        <v>40</v>
      </c>
      <c r="F157" s="394">
        <f>'FORMAT REKAP'!AM168</f>
        <v>60</v>
      </c>
      <c r="G157" s="395">
        <f>'FORMAT REKAP'!AN168</f>
        <v>50</v>
      </c>
      <c r="H157" s="394">
        <f>'FORMAT REKAP'!AQ168</f>
        <v>2560</v>
      </c>
      <c r="I157" s="394">
        <f>'FORMAT REKAP'!AS168</f>
        <v>18</v>
      </c>
      <c r="J157" s="394">
        <f>'FORMAT REKAP'!AU168</f>
        <v>41</v>
      </c>
      <c r="K157" s="394">
        <f>'FORMAT REKAP'!AW168</f>
        <v>53</v>
      </c>
      <c r="L157" s="394">
        <f>'FORMAT REKAP'!AY168</f>
        <v>21</v>
      </c>
      <c r="M157" s="395">
        <f>'FORMAT REKAP'!BA168</f>
        <v>5.6</v>
      </c>
      <c r="N157" s="395">
        <f>'FORMAT REKAP'!BD168</f>
        <v>66</v>
      </c>
      <c r="O157" s="394" t="str">
        <f>'FORMAT REKAP'!BE168</f>
        <v>GD</v>
      </c>
      <c r="P157" s="395">
        <f>'FORMAT REKAP'!BF168</f>
        <v>1.04</v>
      </c>
      <c r="S157" s="395">
        <f>'FORMAT REKAP'!BI168</f>
        <v>61.2</v>
      </c>
      <c r="T157" s="394" t="str">
        <f>'FORMAT REKAP'!BJ168</f>
        <v>L</v>
      </c>
      <c r="U157" s="393" t="str">
        <f>'FORMAT REKAP'!BK168</f>
        <v/>
      </c>
    </row>
    <row r="158" spans="3:21" x14ac:dyDescent="0.25">
      <c r="C158" s="394">
        <f>'FORMAT REKAP'!H169</f>
        <v>175.8</v>
      </c>
      <c r="D158" s="394">
        <f>'FORMAT REKAP'!I169</f>
        <v>63.7</v>
      </c>
      <c r="E158" s="394">
        <f>'FORMAT REKAP'!AH169</f>
        <v>59</v>
      </c>
      <c r="F158" s="394">
        <f>'FORMAT REKAP'!AM169</f>
        <v>60</v>
      </c>
      <c r="G158" s="395">
        <f>'FORMAT REKAP'!AN169</f>
        <v>63</v>
      </c>
      <c r="H158" s="394">
        <f>'FORMAT REKAP'!AQ169</f>
        <v>2680</v>
      </c>
      <c r="I158" s="394">
        <f>'FORMAT REKAP'!AS169</f>
        <v>18</v>
      </c>
      <c r="J158" s="394">
        <f>'FORMAT REKAP'!AU169</f>
        <v>35</v>
      </c>
      <c r="K158" s="394">
        <f>'FORMAT REKAP'!AW169</f>
        <v>50</v>
      </c>
      <c r="L158" s="394">
        <f>'FORMAT REKAP'!AY169</f>
        <v>41</v>
      </c>
      <c r="M158" s="395">
        <f>'FORMAT REKAP'!BA169</f>
        <v>5.9</v>
      </c>
      <c r="N158" s="395">
        <f>'FORMAT REKAP'!BD169</f>
        <v>68.099999999999994</v>
      </c>
      <c r="O158" s="394" t="str">
        <f>'FORMAT REKAP'!BE169</f>
        <v>GD</v>
      </c>
      <c r="P158" s="395">
        <f>'FORMAT REKAP'!BF169</f>
        <v>1.1100000000000001</v>
      </c>
      <c r="S158" s="395">
        <f>'FORMAT REKAP'!BI169</f>
        <v>66.569999999999993</v>
      </c>
      <c r="T158" s="394" t="str">
        <f>'FORMAT REKAP'!BJ169</f>
        <v>L</v>
      </c>
      <c r="U158" s="393" t="str">
        <f>'FORMAT REKAP'!BK169</f>
        <v/>
      </c>
    </row>
    <row r="159" spans="3:21" x14ac:dyDescent="0.25">
      <c r="C159" s="394">
        <f>'FORMAT REKAP'!H170</f>
        <v>172.1</v>
      </c>
      <c r="D159" s="394">
        <f>'FORMAT REKAP'!I170</f>
        <v>67.3</v>
      </c>
      <c r="E159" s="394">
        <f>'FORMAT REKAP'!AH170</f>
        <v>60</v>
      </c>
      <c r="F159" s="394">
        <f>'FORMAT REKAP'!AM170</f>
        <v>70</v>
      </c>
      <c r="G159" s="395">
        <f>'FORMAT REKAP'!AN170</f>
        <v>70</v>
      </c>
      <c r="H159" s="394">
        <f>'FORMAT REKAP'!AQ170</f>
        <v>2630</v>
      </c>
      <c r="I159" s="394">
        <f>'FORMAT REKAP'!AS170</f>
        <v>18</v>
      </c>
      <c r="J159" s="394">
        <f>'FORMAT REKAP'!AU170</f>
        <v>41</v>
      </c>
      <c r="K159" s="394">
        <f>'FORMAT REKAP'!AW170</f>
        <v>51</v>
      </c>
      <c r="L159" s="394">
        <f>'FORMAT REKAP'!AY170</f>
        <v>41</v>
      </c>
      <c r="M159" s="395">
        <f>'FORMAT REKAP'!BA170</f>
        <v>5.3</v>
      </c>
      <c r="N159" s="395">
        <f>'FORMAT REKAP'!BD170</f>
        <v>71.599999999999994</v>
      </c>
      <c r="O159" s="394" t="str">
        <f>'FORMAT REKAP'!BE170</f>
        <v>GD</v>
      </c>
      <c r="P159" s="395">
        <f>'FORMAT REKAP'!BF170</f>
        <v>1.02</v>
      </c>
      <c r="S159" s="395">
        <f>'FORMAT REKAP'!BI170</f>
        <v>71.12</v>
      </c>
      <c r="T159" s="394" t="str">
        <f>'FORMAT REKAP'!BJ170</f>
        <v>L</v>
      </c>
      <c r="U159" s="393" t="str">
        <f>'FORMAT REKAP'!BK170</f>
        <v/>
      </c>
    </row>
    <row r="160" spans="3:21" x14ac:dyDescent="0.25">
      <c r="C160" s="394">
        <f>'FORMAT REKAP'!H171</f>
        <v>166</v>
      </c>
      <c r="D160" s="394">
        <f>'FORMAT REKAP'!I171</f>
        <v>53.3</v>
      </c>
      <c r="E160" s="394">
        <f>'FORMAT REKAP'!AH171</f>
        <v>58</v>
      </c>
      <c r="F160" s="394">
        <f>'FORMAT REKAP'!AM171</f>
        <v>70</v>
      </c>
      <c r="G160" s="395">
        <f>'FORMAT REKAP'!AN171</f>
        <v>59.33</v>
      </c>
      <c r="H160" s="394">
        <f>'FORMAT REKAP'!AQ171</f>
        <v>2780</v>
      </c>
      <c r="I160" s="394">
        <f>'FORMAT REKAP'!AS171</f>
        <v>16</v>
      </c>
      <c r="J160" s="394">
        <f>'FORMAT REKAP'!AU171</f>
        <v>40</v>
      </c>
      <c r="K160" s="394">
        <f>'FORMAT REKAP'!AW171</f>
        <v>54</v>
      </c>
      <c r="L160" s="394">
        <f>'FORMAT REKAP'!AY171</f>
        <v>31</v>
      </c>
      <c r="M160" s="395">
        <f>'FORMAT REKAP'!BA171</f>
        <v>5.31</v>
      </c>
      <c r="N160" s="395">
        <f>'FORMAT REKAP'!BD171</f>
        <v>73.3</v>
      </c>
      <c r="O160" s="394" t="str">
        <f>'FORMAT REKAP'!BE171</f>
        <v>GD</v>
      </c>
      <c r="P160" s="395">
        <f>'FORMAT REKAP'!BF171</f>
        <v>1.03</v>
      </c>
      <c r="S160" s="395">
        <f>'FORMAT REKAP'!BI171</f>
        <v>69.11</v>
      </c>
      <c r="T160" s="394" t="str">
        <f>'FORMAT REKAP'!BJ171</f>
        <v>L</v>
      </c>
      <c r="U160" s="393" t="str">
        <f>'FORMAT REKAP'!BK171</f>
        <v/>
      </c>
    </row>
    <row r="161" spans="3:21" x14ac:dyDescent="0.25">
      <c r="C161" s="394">
        <f>'FORMAT REKAP'!H172</f>
        <v>171</v>
      </c>
      <c r="D161" s="394">
        <f>'FORMAT REKAP'!I172</f>
        <v>60.2</v>
      </c>
      <c r="E161" s="394">
        <f>'FORMAT REKAP'!AH172</f>
        <v>49</v>
      </c>
      <c r="F161" s="394">
        <f>'FORMAT REKAP'!AM172</f>
        <v>70</v>
      </c>
      <c r="G161" s="395">
        <f>'FORMAT REKAP'!AN172</f>
        <v>63</v>
      </c>
      <c r="H161" s="394">
        <f>'FORMAT REKAP'!AQ172</f>
        <v>2830</v>
      </c>
      <c r="I161" s="394">
        <f>'FORMAT REKAP'!AS172</f>
        <v>14</v>
      </c>
      <c r="J161" s="394">
        <f>'FORMAT REKAP'!AU172</f>
        <v>41</v>
      </c>
      <c r="K161" s="394">
        <f>'FORMAT REKAP'!AW172</f>
        <v>54</v>
      </c>
      <c r="L161" s="394">
        <f>'FORMAT REKAP'!AY172</f>
        <v>38</v>
      </c>
      <c r="M161" s="395">
        <f>'FORMAT REKAP'!BA172</f>
        <v>5.21</v>
      </c>
      <c r="N161" s="395">
        <f>'FORMAT REKAP'!BD172</f>
        <v>76.2</v>
      </c>
      <c r="O161" s="394" t="str">
        <f>'FORMAT REKAP'!BE172</f>
        <v>GD</v>
      </c>
      <c r="P161" s="395">
        <f>'FORMAT REKAP'!BF172</f>
        <v>0.49</v>
      </c>
      <c r="S161" s="395">
        <f>'FORMAT REKAP'!BI172</f>
        <v>72.239999999999995</v>
      </c>
      <c r="T161" s="394" t="str">
        <f>'FORMAT REKAP'!BJ172</f>
        <v>L</v>
      </c>
      <c r="U161" s="393" t="str">
        <f>'FORMAT REKAP'!BK172</f>
        <v/>
      </c>
    </row>
    <row r="162" spans="3:21" x14ac:dyDescent="0.25">
      <c r="C162" s="394">
        <f>'FORMAT REKAP'!H173</f>
        <v>163</v>
      </c>
      <c r="D162" s="394">
        <f>'FORMAT REKAP'!I173</f>
        <v>54</v>
      </c>
      <c r="E162" s="394">
        <f>'FORMAT REKAP'!AH173</f>
        <v>50</v>
      </c>
      <c r="F162" s="394">
        <f>'FORMAT REKAP'!AM173</f>
        <v>70</v>
      </c>
      <c r="G162" s="395">
        <f>'FORMAT REKAP'!AN173</f>
        <v>63.33</v>
      </c>
      <c r="H162" s="394">
        <f>'FORMAT REKAP'!AQ173</f>
        <v>2600</v>
      </c>
      <c r="I162" s="394">
        <f>'FORMAT REKAP'!AS173</f>
        <v>18</v>
      </c>
      <c r="J162" s="394">
        <f>'FORMAT REKAP'!AU173</f>
        <v>41</v>
      </c>
      <c r="K162" s="394">
        <f>'FORMAT REKAP'!AW173</f>
        <v>53</v>
      </c>
      <c r="L162" s="394">
        <f>'FORMAT REKAP'!AY173</f>
        <v>42</v>
      </c>
      <c r="M162" s="395">
        <f>'FORMAT REKAP'!BA173</f>
        <v>5.3</v>
      </c>
      <c r="N162" s="395">
        <f>'FORMAT REKAP'!BD173</f>
        <v>72.3</v>
      </c>
      <c r="O162" s="394" t="str">
        <f>'FORMAT REKAP'!BE173</f>
        <v>GD</v>
      </c>
      <c r="P162" s="395">
        <f>'FORMAT REKAP'!BF173</f>
        <v>0.48</v>
      </c>
      <c r="S162" s="395">
        <f>'FORMAT REKAP'!BI173</f>
        <v>69.61</v>
      </c>
      <c r="T162" s="394" t="str">
        <f>'FORMAT REKAP'!BJ173</f>
        <v>L</v>
      </c>
      <c r="U162" s="393" t="str">
        <f>'FORMAT REKAP'!BK173</f>
        <v/>
      </c>
    </row>
    <row r="163" spans="3:21" x14ac:dyDescent="0.25">
      <c r="C163" s="394">
        <f>'FORMAT REKAP'!H174</f>
        <v>168.1</v>
      </c>
      <c r="D163" s="394">
        <f>'FORMAT REKAP'!I174</f>
        <v>59.2</v>
      </c>
      <c r="E163" s="394">
        <f>'FORMAT REKAP'!AH174</f>
        <v>60</v>
      </c>
      <c r="F163" s="394">
        <f>'FORMAT REKAP'!AM174</f>
        <v>70</v>
      </c>
      <c r="G163" s="395">
        <f>'FORMAT REKAP'!AN174</f>
        <v>66.67</v>
      </c>
      <c r="H163" s="394">
        <f>'FORMAT REKAP'!AQ174</f>
        <v>2350</v>
      </c>
      <c r="I163" s="394">
        <f>'FORMAT REKAP'!AS174</f>
        <v>18</v>
      </c>
      <c r="J163" s="394">
        <f>'FORMAT REKAP'!AU174</f>
        <v>41</v>
      </c>
      <c r="K163" s="394">
        <f>'FORMAT REKAP'!AW174</f>
        <v>50</v>
      </c>
      <c r="L163" s="394">
        <f>'FORMAT REKAP'!AY174</f>
        <v>43</v>
      </c>
      <c r="M163" s="395">
        <f>'FORMAT REKAP'!BA174</f>
        <v>5.41</v>
      </c>
      <c r="N163" s="395">
        <f>'FORMAT REKAP'!BD174</f>
        <v>64.2</v>
      </c>
      <c r="O163" s="394" t="str">
        <f>'FORMAT REKAP'!BE174</f>
        <v>GD</v>
      </c>
      <c r="P163" s="395">
        <f>'FORMAT REKAP'!BF174</f>
        <v>0.52</v>
      </c>
      <c r="S163" s="395">
        <f>'FORMAT REKAP'!BI174</f>
        <v>64.94</v>
      </c>
      <c r="T163" s="394" t="str">
        <f>'FORMAT REKAP'!BJ174</f>
        <v>L</v>
      </c>
      <c r="U163" s="393" t="str">
        <f>'FORMAT REKAP'!BK174</f>
        <v/>
      </c>
    </row>
    <row r="164" spans="3:21" x14ac:dyDescent="0.25">
      <c r="C164" s="394">
        <f>'FORMAT REKAP'!H175</f>
        <v>175.1</v>
      </c>
      <c r="D164" s="394">
        <f>'FORMAT REKAP'!I175</f>
        <v>62.4</v>
      </c>
      <c r="E164" s="394">
        <f>'FORMAT REKAP'!AH175</f>
        <v>50</v>
      </c>
      <c r="F164" s="394">
        <f>'FORMAT REKAP'!AM175</f>
        <v>70</v>
      </c>
      <c r="G164" s="395">
        <f>'FORMAT REKAP'!AN175</f>
        <v>63.33</v>
      </c>
      <c r="H164" s="394">
        <f>'FORMAT REKAP'!AQ175</f>
        <v>2720</v>
      </c>
      <c r="I164" s="394">
        <f>'FORMAT REKAP'!AS175</f>
        <v>15</v>
      </c>
      <c r="J164" s="394">
        <f>'FORMAT REKAP'!AU175</f>
        <v>41</v>
      </c>
      <c r="K164" s="394">
        <f>'FORMAT REKAP'!AW175</f>
        <v>45</v>
      </c>
      <c r="L164" s="394">
        <f>'FORMAT REKAP'!AY175</f>
        <v>20</v>
      </c>
      <c r="M164" s="395">
        <f>'FORMAT REKAP'!BA175</f>
        <v>5.9</v>
      </c>
      <c r="N164" s="395">
        <f>'FORMAT REKAP'!BD175</f>
        <v>63.5</v>
      </c>
      <c r="O164" s="394" t="str">
        <f>'FORMAT REKAP'!BE175</f>
        <v>GD</v>
      </c>
      <c r="P164" s="395">
        <f>'FORMAT REKAP'!BF175</f>
        <v>0.56999999999999995</v>
      </c>
      <c r="S164" s="395">
        <f>'FORMAT REKAP'!BI175</f>
        <v>63.45</v>
      </c>
      <c r="T164" s="394" t="str">
        <f>'FORMAT REKAP'!BJ175</f>
        <v>L</v>
      </c>
      <c r="U164" s="393" t="str">
        <f>'FORMAT REKAP'!BK175</f>
        <v/>
      </c>
    </row>
    <row r="165" spans="3:21" x14ac:dyDescent="0.25">
      <c r="C165" s="394">
        <f>'FORMAT REKAP'!H176</f>
        <v>163.9</v>
      </c>
      <c r="D165" s="394">
        <f>'FORMAT REKAP'!I176</f>
        <v>54.9</v>
      </c>
      <c r="E165" s="394">
        <f>'FORMAT REKAP'!AH176</f>
        <v>59</v>
      </c>
      <c r="F165" s="394">
        <f>'FORMAT REKAP'!AM176</f>
        <v>60</v>
      </c>
      <c r="G165" s="395">
        <f>'FORMAT REKAP'!AN176</f>
        <v>63</v>
      </c>
      <c r="H165" s="394">
        <f>'FORMAT REKAP'!AQ176</f>
        <v>2720</v>
      </c>
      <c r="I165" s="394">
        <f>'FORMAT REKAP'!AS176</f>
        <v>3</v>
      </c>
      <c r="J165" s="394">
        <f>'FORMAT REKAP'!AU176</f>
        <v>41</v>
      </c>
      <c r="K165" s="394">
        <f>'FORMAT REKAP'!AW176</f>
        <v>54</v>
      </c>
      <c r="L165" s="394">
        <f>'FORMAT REKAP'!AY176</f>
        <v>43</v>
      </c>
      <c r="M165" s="395">
        <f>'FORMAT REKAP'!BA176</f>
        <v>5.31</v>
      </c>
      <c r="N165" s="395">
        <f>'FORMAT REKAP'!BD176</f>
        <v>68.400000000000006</v>
      </c>
      <c r="O165" s="394" t="str">
        <f>'FORMAT REKAP'!BE176</f>
        <v>GD</v>
      </c>
      <c r="P165" s="395">
        <f>'FORMAT REKAP'!BF176</f>
        <v>1.23</v>
      </c>
      <c r="S165" s="395">
        <f>'FORMAT REKAP'!BI176</f>
        <v>66.78</v>
      </c>
      <c r="T165" s="394" t="str">
        <f>'FORMAT REKAP'!BJ176</f>
        <v>L</v>
      </c>
      <c r="U165" s="393" t="str">
        <f>'FORMAT REKAP'!BK176</f>
        <v/>
      </c>
    </row>
    <row r="166" spans="3:21" x14ac:dyDescent="0.25">
      <c r="C166" s="394">
        <f>'FORMAT REKAP'!H177</f>
        <v>169.5</v>
      </c>
      <c r="D166" s="394">
        <f>'FORMAT REKAP'!I177</f>
        <v>56.4</v>
      </c>
      <c r="E166" s="394">
        <f>'FORMAT REKAP'!AH177</f>
        <v>69</v>
      </c>
      <c r="F166" s="394">
        <f>'FORMAT REKAP'!AM177</f>
        <v>70</v>
      </c>
      <c r="G166" s="395">
        <f>'FORMAT REKAP'!AN177</f>
        <v>63</v>
      </c>
      <c r="H166" s="394">
        <f>'FORMAT REKAP'!AQ177</f>
        <v>2810</v>
      </c>
      <c r="I166" s="394">
        <f>'FORMAT REKAP'!AS177</f>
        <v>14</v>
      </c>
      <c r="J166" s="394">
        <f>'FORMAT REKAP'!AU177</f>
        <v>41</v>
      </c>
      <c r="K166" s="394">
        <f>'FORMAT REKAP'!AW177</f>
        <v>54</v>
      </c>
      <c r="L166" s="394">
        <f>'FORMAT REKAP'!AY177</f>
        <v>36</v>
      </c>
      <c r="M166" s="395">
        <f>'FORMAT REKAP'!BA177</f>
        <v>5.21</v>
      </c>
      <c r="N166" s="395">
        <f>'FORMAT REKAP'!BD177</f>
        <v>75.2</v>
      </c>
      <c r="O166" s="394" t="str">
        <f>'FORMAT REKAP'!BE177</f>
        <v>GD</v>
      </c>
      <c r="P166" s="395">
        <f>'FORMAT REKAP'!BF177</f>
        <v>1.04</v>
      </c>
      <c r="S166" s="395">
        <f>'FORMAT REKAP'!BI177</f>
        <v>71.540000000000006</v>
      </c>
      <c r="T166" s="394" t="str">
        <f>'FORMAT REKAP'!BJ177</f>
        <v>L</v>
      </c>
      <c r="U166" s="393" t="str">
        <f>'FORMAT REKAP'!BK177</f>
        <v/>
      </c>
    </row>
    <row r="167" spans="3:21" ht="45" x14ac:dyDescent="0.25">
      <c r="C167" s="394">
        <f>'FORMAT REKAP'!H178</f>
        <v>174</v>
      </c>
      <c r="D167" s="394">
        <f>'FORMAT REKAP'!I178</f>
        <v>67</v>
      </c>
      <c r="E167" s="394">
        <f>'FORMAT REKAP'!AH178</f>
        <v>20</v>
      </c>
      <c r="F167" s="394">
        <f>'FORMAT REKAP'!AM178</f>
        <v>60</v>
      </c>
      <c r="G167" s="395">
        <f>'FORMAT REKAP'!AN178</f>
        <v>60</v>
      </c>
      <c r="H167" s="394">
        <f>'FORMAT REKAP'!AQ178</f>
        <v>2650</v>
      </c>
      <c r="I167" s="394">
        <f>'FORMAT REKAP'!AS178</f>
        <v>15</v>
      </c>
      <c r="J167" s="394">
        <f>'FORMAT REKAP'!AU178</f>
        <v>41</v>
      </c>
      <c r="K167" s="394">
        <f>'FORMAT REKAP'!AW178</f>
        <v>54</v>
      </c>
      <c r="L167" s="394">
        <f>'FORMAT REKAP'!AY178</f>
        <v>29</v>
      </c>
      <c r="M167" s="395">
        <f>'FORMAT REKAP'!BA178</f>
        <v>5.3</v>
      </c>
      <c r="N167" s="395">
        <f>'FORMAT REKAP'!BD178</f>
        <v>69.5</v>
      </c>
      <c r="O167" s="394" t="str">
        <f>'FORMAT REKAP'!BE178</f>
        <v>GD</v>
      </c>
      <c r="P167" s="395">
        <f>'FORMAT REKAP'!BF178</f>
        <v>0.54</v>
      </c>
      <c r="S167" s="395">
        <f>'FORMAT REKAP'!BI178</f>
        <v>37</v>
      </c>
      <c r="T167" s="394" t="str">
        <f>'FORMAT REKAP'!BJ178</f>
        <v>TL</v>
      </c>
      <c r="U167" s="393" t="str">
        <f>'FORMAT REKAP'!BK178</f>
        <v xml:space="preserve">NSA=N-8(20)(NM-= HA, SDR-2, HAS-2, XBEEN-3),                    </v>
      </c>
    </row>
    <row r="168" spans="3:21" x14ac:dyDescent="0.25">
      <c r="C168" s="394">
        <f>'FORMAT REKAP'!H179</f>
        <v>164.5</v>
      </c>
      <c r="D168" s="394">
        <f>'FORMAT REKAP'!I179</f>
        <v>50.3</v>
      </c>
      <c r="E168" s="394">
        <f>'FORMAT REKAP'!AH179</f>
        <v>60</v>
      </c>
      <c r="F168" s="394">
        <f>'FORMAT REKAP'!AM179</f>
        <v>80</v>
      </c>
      <c r="G168" s="395">
        <f>'FORMAT REKAP'!AN179</f>
        <v>56.67</v>
      </c>
      <c r="H168" s="394">
        <f>'FORMAT REKAP'!AQ179</f>
        <v>2660</v>
      </c>
      <c r="I168" s="394">
        <f>'FORMAT REKAP'!AS179</f>
        <v>18</v>
      </c>
      <c r="J168" s="394">
        <f>'FORMAT REKAP'!AU179</f>
        <v>41</v>
      </c>
      <c r="K168" s="394">
        <f>'FORMAT REKAP'!AW179</f>
        <v>54</v>
      </c>
      <c r="L168" s="394">
        <f>'FORMAT REKAP'!AY179</f>
        <v>43</v>
      </c>
      <c r="M168" s="395">
        <f>'FORMAT REKAP'!BA179</f>
        <v>5.21</v>
      </c>
      <c r="N168" s="395">
        <f>'FORMAT REKAP'!BD179</f>
        <v>74.8</v>
      </c>
      <c r="O168" s="394" t="str">
        <f>'FORMAT REKAP'!BE179</f>
        <v>GD</v>
      </c>
      <c r="P168" s="395">
        <f>'FORMAT REKAP'!BF179</f>
        <v>0.59</v>
      </c>
      <c r="S168" s="395">
        <f>'FORMAT REKAP'!BI179</f>
        <v>69.36</v>
      </c>
      <c r="T168" s="394" t="str">
        <f>'FORMAT REKAP'!BJ179</f>
        <v>L</v>
      </c>
      <c r="U168" s="393" t="str">
        <f>'FORMAT REKAP'!BK179</f>
        <v/>
      </c>
    </row>
    <row r="169" spans="3:21" ht="45" x14ac:dyDescent="0.25">
      <c r="C169" s="394">
        <f>'FORMAT REKAP'!H180</f>
        <v>165.1</v>
      </c>
      <c r="D169" s="394">
        <f>'FORMAT REKAP'!I180</f>
        <v>52.9</v>
      </c>
      <c r="E169" s="394">
        <f>'FORMAT REKAP'!AH180</f>
        <v>30</v>
      </c>
      <c r="F169" s="394">
        <f>'FORMAT REKAP'!AM180</f>
        <v>80</v>
      </c>
      <c r="G169" s="395">
        <f>'FORMAT REKAP'!AN180</f>
        <v>53.33</v>
      </c>
      <c r="H169" s="394">
        <f>'FORMAT REKAP'!AQ180</f>
        <v>2480</v>
      </c>
      <c r="I169" s="394">
        <f>'FORMAT REKAP'!AS180</f>
        <v>15</v>
      </c>
      <c r="J169" s="394">
        <f>'FORMAT REKAP'!AU180</f>
        <v>41</v>
      </c>
      <c r="K169" s="394">
        <f>'FORMAT REKAP'!AW180</f>
        <v>47</v>
      </c>
      <c r="L169" s="394">
        <f>'FORMAT REKAP'!AY180</f>
        <v>20</v>
      </c>
      <c r="M169" s="395">
        <f>'FORMAT REKAP'!BA180</f>
        <v>5.6</v>
      </c>
      <c r="N169" s="395">
        <f>'FORMAT REKAP'!BD180</f>
        <v>58.7</v>
      </c>
      <c r="O169" s="394" t="str">
        <f>'FORMAT REKAP'!BE180</f>
        <v>BG</v>
      </c>
      <c r="P169" s="395">
        <f>'FORMAT REKAP'!BF180</f>
        <v>1.29</v>
      </c>
      <c r="S169" s="395">
        <f>'FORMAT REKAP'!BI180</f>
        <v>36</v>
      </c>
      <c r="T169" s="394" t="str">
        <f>'FORMAT REKAP'!BJ180</f>
        <v>TL</v>
      </c>
      <c r="U169" s="393" t="str">
        <f>'FORMAT REKAP'!BK180</f>
        <v xml:space="preserve">NSA=N-7(30)(NM-= HA, HAS-2, LD-4),                    </v>
      </c>
    </row>
    <row r="170" spans="3:21" x14ac:dyDescent="0.25">
      <c r="C170" s="394">
        <f>'FORMAT REKAP'!H181</f>
        <v>166.9</v>
      </c>
      <c r="D170" s="394">
        <f>'FORMAT REKAP'!I181</f>
        <v>56.4</v>
      </c>
      <c r="E170" s="394">
        <f>'FORMAT REKAP'!AH181</f>
        <v>60</v>
      </c>
      <c r="F170" s="394">
        <f>'FORMAT REKAP'!AM181</f>
        <v>80</v>
      </c>
      <c r="G170" s="395">
        <f>'FORMAT REKAP'!AN181</f>
        <v>70</v>
      </c>
      <c r="H170" s="394">
        <f>'FORMAT REKAP'!AQ181</f>
        <v>2790</v>
      </c>
      <c r="I170" s="394">
        <f>'FORMAT REKAP'!AS181</f>
        <v>17</v>
      </c>
      <c r="J170" s="394">
        <f>'FORMAT REKAP'!AU181</f>
        <v>41</v>
      </c>
      <c r="K170" s="394">
        <f>'FORMAT REKAP'!AW181</f>
        <v>54</v>
      </c>
      <c r="L170" s="394">
        <f>'FORMAT REKAP'!AY181</f>
        <v>36</v>
      </c>
      <c r="M170" s="395">
        <f>'FORMAT REKAP'!BA181</f>
        <v>5.31</v>
      </c>
      <c r="N170" s="395">
        <f>'FORMAT REKAP'!BD181</f>
        <v>75.8</v>
      </c>
      <c r="O170" s="394" t="str">
        <f>'FORMAT REKAP'!BE181</f>
        <v>GD</v>
      </c>
      <c r="P170" s="395">
        <f>'FORMAT REKAP'!BF181</f>
        <v>2.09</v>
      </c>
      <c r="S170" s="395">
        <f>'FORMAT REKAP'!BI181</f>
        <v>74.06</v>
      </c>
      <c r="T170" s="394" t="str">
        <f>'FORMAT REKAP'!BJ181</f>
        <v>L</v>
      </c>
      <c r="U170" s="393" t="str">
        <f>'FORMAT REKAP'!BK181</f>
        <v/>
      </c>
    </row>
    <row r="171" spans="3:21" x14ac:dyDescent="0.25">
      <c r="C171" s="394">
        <f>'FORMAT REKAP'!H182</f>
        <v>173.4</v>
      </c>
      <c r="D171" s="394">
        <f>'FORMAT REKAP'!I182</f>
        <v>59.3</v>
      </c>
      <c r="E171" s="394">
        <f>'FORMAT REKAP'!AH182</f>
        <v>60</v>
      </c>
      <c r="F171" s="394">
        <f>'FORMAT REKAP'!AM182</f>
        <v>60</v>
      </c>
      <c r="G171" s="395">
        <f>'FORMAT REKAP'!AN182</f>
        <v>56.67</v>
      </c>
      <c r="H171" s="394">
        <f>'FORMAT REKAP'!AQ182</f>
        <v>2480</v>
      </c>
      <c r="I171" s="394">
        <f>'FORMAT REKAP'!AS182</f>
        <v>16</v>
      </c>
      <c r="J171" s="394">
        <f>'FORMAT REKAP'!AU182</f>
        <v>41</v>
      </c>
      <c r="K171" s="394">
        <f>'FORMAT REKAP'!AW182</f>
        <v>52</v>
      </c>
      <c r="L171" s="394">
        <f>'FORMAT REKAP'!AY182</f>
        <v>35</v>
      </c>
      <c r="M171" s="395">
        <f>'FORMAT REKAP'!BA182</f>
        <v>5.9</v>
      </c>
      <c r="N171" s="395">
        <f>'FORMAT REKAP'!BD182</f>
        <v>64.2</v>
      </c>
      <c r="O171" s="394" t="str">
        <f>'FORMAT REKAP'!BE182</f>
        <v>GD</v>
      </c>
      <c r="P171" s="395">
        <f>'FORMAT REKAP'!BF182</f>
        <v>0.52</v>
      </c>
      <c r="S171" s="395">
        <f>'FORMAT REKAP'!BI182</f>
        <v>61.94</v>
      </c>
      <c r="T171" s="394" t="str">
        <f>'FORMAT REKAP'!BJ182</f>
        <v>L</v>
      </c>
      <c r="U171" s="393" t="str">
        <f>'FORMAT REKAP'!BK182</f>
        <v/>
      </c>
    </row>
    <row r="172" spans="3:21" x14ac:dyDescent="0.25">
      <c r="C172" s="394">
        <f>'FORMAT REKAP'!H183</f>
        <v>165.5</v>
      </c>
      <c r="D172" s="394">
        <f>'FORMAT REKAP'!I183</f>
        <v>61.4</v>
      </c>
      <c r="E172" s="394">
        <f>'FORMAT REKAP'!AH183</f>
        <v>89</v>
      </c>
      <c r="F172" s="394">
        <f>'FORMAT REKAP'!AM183</f>
        <v>80</v>
      </c>
      <c r="G172" s="395">
        <f>'FORMAT REKAP'!AN183</f>
        <v>83</v>
      </c>
      <c r="H172" s="394">
        <f>'FORMAT REKAP'!AQ183</f>
        <v>2350</v>
      </c>
      <c r="I172" s="394">
        <f>'FORMAT REKAP'!AS183</f>
        <v>11</v>
      </c>
      <c r="J172" s="394">
        <f>'FORMAT REKAP'!AU183</f>
        <v>41</v>
      </c>
      <c r="K172" s="394">
        <f>'FORMAT REKAP'!AW183</f>
        <v>54</v>
      </c>
      <c r="L172" s="394">
        <f>'FORMAT REKAP'!AY183</f>
        <v>33</v>
      </c>
      <c r="M172" s="395">
        <f>'FORMAT REKAP'!BA183</f>
        <v>5.91</v>
      </c>
      <c r="N172" s="395">
        <f>'FORMAT REKAP'!BD183</f>
        <v>59.2</v>
      </c>
      <c r="O172" s="394" t="str">
        <f>'FORMAT REKAP'!BE183</f>
        <v>GD</v>
      </c>
      <c r="P172" s="395">
        <f>'FORMAT REKAP'!BF183</f>
        <v>1.43</v>
      </c>
      <c r="S172" s="395">
        <f>'FORMAT REKAP'!BI183</f>
        <v>66.34</v>
      </c>
      <c r="T172" s="394" t="str">
        <f>'FORMAT REKAP'!BJ183</f>
        <v>L</v>
      </c>
      <c r="U172" s="393" t="str">
        <f>'FORMAT REKAP'!BK183</f>
        <v/>
      </c>
    </row>
    <row r="173" spans="3:21" x14ac:dyDescent="0.25">
      <c r="C173" s="394">
        <f>'FORMAT REKAP'!H184</f>
        <v>163.19999999999999</v>
      </c>
      <c r="D173" s="394">
        <f>'FORMAT REKAP'!I184</f>
        <v>58.6</v>
      </c>
      <c r="E173" s="394">
        <f>'FORMAT REKAP'!AH184</f>
        <v>59</v>
      </c>
      <c r="F173" s="394">
        <f>'FORMAT REKAP'!AM184</f>
        <v>70</v>
      </c>
      <c r="G173" s="395">
        <f>'FORMAT REKAP'!AN184</f>
        <v>69.67</v>
      </c>
      <c r="H173" s="394">
        <f>'FORMAT REKAP'!AQ184</f>
        <v>2490</v>
      </c>
      <c r="I173" s="394">
        <f>'FORMAT REKAP'!AS184</f>
        <v>17</v>
      </c>
      <c r="J173" s="394">
        <f>'FORMAT REKAP'!AU184</f>
        <v>41</v>
      </c>
      <c r="K173" s="394">
        <f>'FORMAT REKAP'!AW184</f>
        <v>54</v>
      </c>
      <c r="L173" s="394">
        <f>'FORMAT REKAP'!AY184</f>
        <v>40</v>
      </c>
      <c r="M173" s="395">
        <f>'FORMAT REKAP'!BA184</f>
        <v>5.21</v>
      </c>
      <c r="N173" s="395">
        <f>'FORMAT REKAP'!BD184</f>
        <v>69.099999999999994</v>
      </c>
      <c r="O173" s="394" t="str">
        <f>'FORMAT REKAP'!BE184</f>
        <v>GD</v>
      </c>
      <c r="P173" s="395">
        <f>'FORMAT REKAP'!BF184</f>
        <v>1.1100000000000001</v>
      </c>
      <c r="S173" s="395">
        <f>'FORMAT REKAP'!BI184</f>
        <v>69.27</v>
      </c>
      <c r="T173" s="394" t="str">
        <f>'FORMAT REKAP'!BJ184</f>
        <v>L</v>
      </c>
      <c r="U173" s="393" t="str">
        <f>'FORMAT REKAP'!BK184</f>
        <v/>
      </c>
    </row>
    <row r="174" spans="3:21" x14ac:dyDescent="0.25">
      <c r="C174" s="394">
        <f>'FORMAT REKAP'!H185</f>
        <v>165</v>
      </c>
      <c r="D174" s="394">
        <f>'FORMAT REKAP'!I185</f>
        <v>53.3</v>
      </c>
      <c r="E174" s="394">
        <f>'FORMAT REKAP'!AH185</f>
        <v>69</v>
      </c>
      <c r="F174" s="394">
        <f>'FORMAT REKAP'!AM185</f>
        <v>20</v>
      </c>
      <c r="G174" s="395">
        <f>'FORMAT REKAP'!AN185</f>
        <v>46.33</v>
      </c>
      <c r="H174" s="394">
        <f>'FORMAT REKAP'!AQ185</f>
        <v>2740</v>
      </c>
      <c r="I174" s="394">
        <f>'FORMAT REKAP'!AS185</f>
        <v>10</v>
      </c>
      <c r="J174" s="394">
        <f>'FORMAT REKAP'!AU185</f>
        <v>41</v>
      </c>
      <c r="K174" s="394">
        <f>'FORMAT REKAP'!AW185</f>
        <v>50</v>
      </c>
      <c r="L174" s="394">
        <f>'FORMAT REKAP'!AY185</f>
        <v>29</v>
      </c>
      <c r="M174" s="395">
        <f>'FORMAT REKAP'!BA185</f>
        <v>5.2</v>
      </c>
      <c r="N174" s="395">
        <f>'FORMAT REKAP'!BD185</f>
        <v>67.8</v>
      </c>
      <c r="O174" s="394" t="str">
        <f>'FORMAT REKAP'!BE185</f>
        <v>GD</v>
      </c>
      <c r="P174" s="395">
        <f>'FORMAT REKAP'!BF185</f>
        <v>1.05</v>
      </c>
      <c r="S174" s="395">
        <f>'FORMAT REKAP'!BI185</f>
        <v>36.5</v>
      </c>
      <c r="T174" s="394" t="str">
        <f>'FORMAT REKAP'!BJ185</f>
        <v>TL</v>
      </c>
      <c r="U174" s="393" t="str">
        <f>'FORMAT REKAP'!BK185</f>
        <v xml:space="preserve">SGP-4=(20),  </v>
      </c>
    </row>
    <row r="175" spans="3:21" ht="60" x14ac:dyDescent="0.25">
      <c r="C175" s="394">
        <f>'FORMAT REKAP'!H186</f>
        <v>173.1</v>
      </c>
      <c r="D175" s="394">
        <f>'FORMAT REKAP'!I186</f>
        <v>62.1</v>
      </c>
      <c r="E175" s="394">
        <f>'FORMAT REKAP'!AH186</f>
        <v>30</v>
      </c>
      <c r="F175" s="394">
        <f>'FORMAT REKAP'!AM186</f>
        <v>20</v>
      </c>
      <c r="G175" s="395">
        <f>'FORMAT REKAP'!AN186</f>
        <v>40</v>
      </c>
      <c r="H175" s="394">
        <f>'FORMAT REKAP'!AQ186</f>
        <v>2880</v>
      </c>
      <c r="I175" s="394">
        <f>'FORMAT REKAP'!AS186</f>
        <v>12</v>
      </c>
      <c r="J175" s="394">
        <f>'FORMAT REKAP'!AU186</f>
        <v>41</v>
      </c>
      <c r="K175" s="394">
        <f>'FORMAT REKAP'!AW186</f>
        <v>52</v>
      </c>
      <c r="L175" s="394">
        <f>'FORMAT REKAP'!AY186</f>
        <v>32</v>
      </c>
      <c r="M175" s="395">
        <f>'FORMAT REKAP'!BA186</f>
        <v>5.31</v>
      </c>
      <c r="N175" s="395">
        <f>'FORMAT REKAP'!BD186</f>
        <v>74</v>
      </c>
      <c r="O175" s="394" t="str">
        <f>'FORMAT REKAP'!BE186</f>
        <v>GD</v>
      </c>
      <c r="P175" s="395">
        <f>'FORMAT REKAP'!BF186</f>
        <v>0.53</v>
      </c>
      <c r="S175" s="395">
        <f>'FORMAT REKAP'!BI186</f>
        <v>36.5</v>
      </c>
      <c r="T175" s="394" t="str">
        <f>'FORMAT REKAP'!BJ186</f>
        <v>TL</v>
      </c>
      <c r="U175" s="393" t="str">
        <f>'FORMAT REKAP'!BK186</f>
        <v xml:space="preserve">NSA=N-7(30)(NM-= HAS-3, LD, XBEEN-3),                    SGP-4=(20),  </v>
      </c>
    </row>
    <row r="176" spans="3:21" x14ac:dyDescent="0.25">
      <c r="C176" s="394">
        <f>'FORMAT REKAP'!H187</f>
        <v>169.7</v>
      </c>
      <c r="D176" s="394">
        <f>'FORMAT REKAP'!I187</f>
        <v>59.3</v>
      </c>
      <c r="E176" s="394">
        <f>'FORMAT REKAP'!AH187</f>
        <v>40</v>
      </c>
      <c r="F176" s="394">
        <f>'FORMAT REKAP'!AM187</f>
        <v>70</v>
      </c>
      <c r="G176" s="395">
        <f>'FORMAT REKAP'!AN187</f>
        <v>60</v>
      </c>
      <c r="H176" s="394">
        <f>'FORMAT REKAP'!AQ187</f>
        <v>2640</v>
      </c>
      <c r="I176" s="394">
        <f>'FORMAT REKAP'!AS187</f>
        <v>13</v>
      </c>
      <c r="J176" s="394">
        <f>'FORMAT REKAP'!AU187</f>
        <v>41</v>
      </c>
      <c r="K176" s="394">
        <f>'FORMAT REKAP'!AW187</f>
        <v>54</v>
      </c>
      <c r="L176" s="394">
        <f>'FORMAT REKAP'!AY187</f>
        <v>43</v>
      </c>
      <c r="M176" s="395">
        <f>'FORMAT REKAP'!BA187</f>
        <v>5.21</v>
      </c>
      <c r="N176" s="395">
        <f>'FORMAT REKAP'!BD187</f>
        <v>71.8</v>
      </c>
      <c r="O176" s="394" t="str">
        <f>'FORMAT REKAP'!BE187</f>
        <v>GD</v>
      </c>
      <c r="P176" s="395">
        <f>'FORMAT REKAP'!BF187</f>
        <v>1.04</v>
      </c>
      <c r="S176" s="395">
        <f>'FORMAT REKAP'!BI187</f>
        <v>68.260000000000005</v>
      </c>
      <c r="T176" s="394" t="str">
        <f>'FORMAT REKAP'!BJ187</f>
        <v>L</v>
      </c>
      <c r="U176" s="393" t="str">
        <f>'FORMAT REKAP'!BK187</f>
        <v/>
      </c>
    </row>
    <row r="177" spans="3:21" x14ac:dyDescent="0.25">
      <c r="C177" s="394">
        <f>'FORMAT REKAP'!H188</f>
        <v>175.4</v>
      </c>
      <c r="D177" s="394">
        <f>'FORMAT REKAP'!I188</f>
        <v>71.7</v>
      </c>
      <c r="E177" s="394">
        <f>'FORMAT REKAP'!AH188</f>
        <v>69</v>
      </c>
      <c r="F177" s="394">
        <f>'FORMAT REKAP'!AM188</f>
        <v>70</v>
      </c>
      <c r="G177" s="395">
        <f>'FORMAT REKAP'!AN188</f>
        <v>73</v>
      </c>
      <c r="H177" s="394">
        <f>'FORMAT REKAP'!AQ188</f>
        <v>3100</v>
      </c>
      <c r="I177" s="394">
        <f>'FORMAT REKAP'!AS188</f>
        <v>8</v>
      </c>
      <c r="J177" s="394">
        <f>'FORMAT REKAP'!AU188</f>
        <v>41</v>
      </c>
      <c r="K177" s="394">
        <f>'FORMAT REKAP'!AW188</f>
        <v>54</v>
      </c>
      <c r="L177" s="394">
        <f>'FORMAT REKAP'!AY188</f>
        <v>39</v>
      </c>
      <c r="M177" s="395">
        <f>'FORMAT REKAP'!BA188</f>
        <v>5</v>
      </c>
      <c r="N177" s="395">
        <f>'FORMAT REKAP'!BD188</f>
        <v>81.2</v>
      </c>
      <c r="O177" s="394" t="str">
        <f>'FORMAT REKAP'!BE188</f>
        <v>GD</v>
      </c>
      <c r="P177" s="395">
        <f>'FORMAT REKAP'!BF188</f>
        <v>0.57999999999999996</v>
      </c>
      <c r="S177" s="395">
        <f>'FORMAT REKAP'!BI188</f>
        <v>78.739999999999995</v>
      </c>
      <c r="T177" s="394" t="str">
        <f>'FORMAT REKAP'!BJ188</f>
        <v>L</v>
      </c>
      <c r="U177" s="393" t="str">
        <f>'FORMAT REKAP'!BK188</f>
        <v/>
      </c>
    </row>
    <row r="178" spans="3:21" ht="45" x14ac:dyDescent="0.25">
      <c r="C178" s="394">
        <f>'FORMAT REKAP'!H189</f>
        <v>170.5</v>
      </c>
      <c r="D178" s="394">
        <f>'FORMAT REKAP'!I189</f>
        <v>67.099999999999994</v>
      </c>
      <c r="E178" s="394">
        <f>'FORMAT REKAP'!AH189</f>
        <v>30</v>
      </c>
      <c r="F178" s="394">
        <f>'FORMAT REKAP'!AM189</f>
        <v>80</v>
      </c>
      <c r="G178" s="395">
        <f>'FORMAT REKAP'!AN189</f>
        <v>63.33</v>
      </c>
      <c r="H178" s="394">
        <f>'FORMAT REKAP'!AQ189</f>
        <v>2780</v>
      </c>
      <c r="I178" s="394">
        <f>'FORMAT REKAP'!AS189</f>
        <v>9</v>
      </c>
      <c r="J178" s="394">
        <f>'FORMAT REKAP'!AU189</f>
        <v>41</v>
      </c>
      <c r="K178" s="394">
        <f>'FORMAT REKAP'!AW189</f>
        <v>53</v>
      </c>
      <c r="L178" s="394">
        <f>'FORMAT REKAP'!AY189</f>
        <v>40</v>
      </c>
      <c r="M178" s="395">
        <f>'FORMAT REKAP'!BA189</f>
        <v>5.2</v>
      </c>
      <c r="N178" s="395">
        <f>'FORMAT REKAP'!BD189</f>
        <v>72.099999999999994</v>
      </c>
      <c r="O178" s="394" t="str">
        <f>'FORMAT REKAP'!BE189</f>
        <v>GD</v>
      </c>
      <c r="P178" s="395">
        <f>'FORMAT REKAP'!BF189</f>
        <v>0.56000000000000005</v>
      </c>
      <c r="S178" s="395">
        <f>'FORMAT REKAP'!BI189</f>
        <v>37</v>
      </c>
      <c r="T178" s="394" t="str">
        <f>'FORMAT REKAP'!BJ189</f>
        <v>TL</v>
      </c>
      <c r="U178" s="393" t="str">
        <f>'FORMAT REKAP'!BK189</f>
        <v xml:space="preserve">NSA=N-7(30)(NM-= HAS-2, LD-2, XBEEN, HEX-2),                    </v>
      </c>
    </row>
    <row r="179" spans="3:21" x14ac:dyDescent="0.25">
      <c r="C179" s="394">
        <f>'FORMAT REKAP'!H190</f>
        <v>169.4</v>
      </c>
      <c r="D179" s="394">
        <f>'FORMAT REKAP'!I190</f>
        <v>65.3</v>
      </c>
      <c r="E179" s="394">
        <f>'FORMAT REKAP'!AH190</f>
        <v>49</v>
      </c>
      <c r="F179" s="394">
        <f>'FORMAT REKAP'!AM190</f>
        <v>70</v>
      </c>
      <c r="G179" s="395">
        <f>'FORMAT REKAP'!AN190</f>
        <v>66.33</v>
      </c>
      <c r="H179" s="394">
        <f>'FORMAT REKAP'!AQ190</f>
        <v>2600</v>
      </c>
      <c r="I179" s="394">
        <f>'FORMAT REKAP'!AS190</f>
        <v>10</v>
      </c>
      <c r="J179" s="394">
        <f>'FORMAT REKAP'!AU190</f>
        <v>37</v>
      </c>
      <c r="K179" s="394">
        <f>'FORMAT REKAP'!AW190</f>
        <v>53</v>
      </c>
      <c r="L179" s="394">
        <f>'FORMAT REKAP'!AY190</f>
        <v>21</v>
      </c>
      <c r="M179" s="395">
        <f>'FORMAT REKAP'!BA190</f>
        <v>5.31</v>
      </c>
      <c r="N179" s="395">
        <f>'FORMAT REKAP'!BD190</f>
        <v>61.7</v>
      </c>
      <c r="O179" s="394" t="str">
        <f>'FORMAT REKAP'!BE190</f>
        <v>BG</v>
      </c>
      <c r="P179" s="395">
        <f>'FORMAT REKAP'!BF190</f>
        <v>1.1100000000000001</v>
      </c>
      <c r="S179" s="395">
        <f>'FORMAT REKAP'!BI190</f>
        <v>63.09</v>
      </c>
      <c r="T179" s="394" t="str">
        <f>'FORMAT REKAP'!BJ190</f>
        <v>L</v>
      </c>
      <c r="U179" s="393" t="str">
        <f>'FORMAT REKAP'!BK190</f>
        <v/>
      </c>
    </row>
    <row r="180" spans="3:21" x14ac:dyDescent="0.25">
      <c r="C180" s="394">
        <f>'FORMAT REKAP'!H191</f>
        <v>167.3</v>
      </c>
      <c r="D180" s="394">
        <f>'FORMAT REKAP'!I191</f>
        <v>66.099999999999994</v>
      </c>
      <c r="E180" s="394">
        <f>'FORMAT REKAP'!AH191</f>
        <v>40</v>
      </c>
      <c r="F180" s="394">
        <f>'FORMAT REKAP'!AM191</f>
        <v>70</v>
      </c>
      <c r="G180" s="395">
        <f>'FORMAT REKAP'!AN191</f>
        <v>56.67</v>
      </c>
      <c r="H180" s="394">
        <f>'FORMAT REKAP'!AQ191</f>
        <v>2590</v>
      </c>
      <c r="I180" s="394">
        <f>'FORMAT REKAP'!AS191</f>
        <v>17</v>
      </c>
      <c r="J180" s="394">
        <f>'FORMAT REKAP'!AU191</f>
        <v>41</v>
      </c>
      <c r="K180" s="394">
        <f>'FORMAT REKAP'!AW191</f>
        <v>52</v>
      </c>
      <c r="L180" s="394">
        <f>'FORMAT REKAP'!AY191</f>
        <v>31</v>
      </c>
      <c r="M180" s="395">
        <f>'FORMAT REKAP'!BA191</f>
        <v>5.22</v>
      </c>
      <c r="N180" s="395">
        <f>'FORMAT REKAP'!BD191</f>
        <v>68.599999999999994</v>
      </c>
      <c r="O180" s="394" t="str">
        <f>'FORMAT REKAP'!BE191</f>
        <v>GD</v>
      </c>
      <c r="P180" s="395">
        <f>'FORMAT REKAP'!BF191</f>
        <v>0.57999999999999996</v>
      </c>
      <c r="S180" s="395">
        <f>'FORMAT REKAP'!BI191</f>
        <v>65.02</v>
      </c>
      <c r="T180" s="394" t="str">
        <f>'FORMAT REKAP'!BJ191</f>
        <v>L</v>
      </c>
      <c r="U180" s="393" t="str">
        <f>'FORMAT REKAP'!BK191</f>
        <v/>
      </c>
    </row>
    <row r="181" spans="3:21" x14ac:dyDescent="0.25">
      <c r="C181" s="394">
        <f>'FORMAT REKAP'!H192</f>
        <v>178.1</v>
      </c>
      <c r="D181" s="394">
        <f>'FORMAT REKAP'!I192</f>
        <v>67.099999999999994</v>
      </c>
      <c r="E181" s="394">
        <f>'FORMAT REKAP'!AH192</f>
        <v>60</v>
      </c>
      <c r="F181" s="394">
        <f>'FORMAT REKAP'!AM192</f>
        <v>70</v>
      </c>
      <c r="G181" s="395">
        <f>'FORMAT REKAP'!AN192</f>
        <v>66.67</v>
      </c>
      <c r="H181" s="394">
        <f>'FORMAT REKAP'!AQ192</f>
        <v>3110</v>
      </c>
      <c r="I181" s="394">
        <f>'FORMAT REKAP'!AS192</f>
        <v>16</v>
      </c>
      <c r="J181" s="394">
        <f>'FORMAT REKAP'!AU192</f>
        <v>41</v>
      </c>
      <c r="K181" s="394">
        <f>'FORMAT REKAP'!AW192</f>
        <v>54</v>
      </c>
      <c r="L181" s="394">
        <f>'FORMAT REKAP'!AY192</f>
        <v>38</v>
      </c>
      <c r="M181" s="395">
        <f>'FORMAT REKAP'!BA192</f>
        <v>4.95</v>
      </c>
      <c r="N181" s="395">
        <f>'FORMAT REKAP'!BD192</f>
        <v>85.5</v>
      </c>
      <c r="O181" s="394" t="str">
        <f>'FORMAT REKAP'!BE192</f>
        <v>GD</v>
      </c>
      <c r="P181" s="395">
        <f>'FORMAT REKAP'!BF192</f>
        <v>0.53</v>
      </c>
      <c r="S181" s="395">
        <f>'FORMAT REKAP'!BI192</f>
        <v>79.849999999999994</v>
      </c>
      <c r="T181" s="394" t="str">
        <f>'FORMAT REKAP'!BJ192</f>
        <v>L</v>
      </c>
      <c r="U181" s="393" t="str">
        <f>'FORMAT REKAP'!BK192</f>
        <v/>
      </c>
    </row>
    <row r="182" spans="3:21" x14ac:dyDescent="0.25">
      <c r="C182" s="394">
        <f>'FORMAT REKAP'!H193</f>
        <v>168.1</v>
      </c>
      <c r="D182" s="394">
        <f>'FORMAT REKAP'!I193</f>
        <v>68.099999999999994</v>
      </c>
      <c r="E182" s="394">
        <f>'FORMAT REKAP'!AH193</f>
        <v>40</v>
      </c>
      <c r="F182" s="394">
        <f>'FORMAT REKAP'!AM193</f>
        <v>80</v>
      </c>
      <c r="G182" s="395">
        <f>'FORMAT REKAP'!AN193</f>
        <v>60</v>
      </c>
      <c r="H182" s="394">
        <f>'FORMAT REKAP'!AQ193</f>
        <v>2560</v>
      </c>
      <c r="I182" s="394">
        <f>'FORMAT REKAP'!AS193</f>
        <v>17</v>
      </c>
      <c r="J182" s="394">
        <f>'FORMAT REKAP'!AU193</f>
        <v>41</v>
      </c>
      <c r="K182" s="394">
        <f>'FORMAT REKAP'!AW193</f>
        <v>54</v>
      </c>
      <c r="L182" s="394">
        <f>'FORMAT REKAP'!AY193</f>
        <v>33</v>
      </c>
      <c r="M182" s="395">
        <f>'FORMAT REKAP'!BA193</f>
        <v>4.9000000000000004</v>
      </c>
      <c r="N182" s="395">
        <f>'FORMAT REKAP'!BD193</f>
        <v>70.599999999999994</v>
      </c>
      <c r="O182" s="394" t="str">
        <f>'FORMAT REKAP'!BE193</f>
        <v>GD</v>
      </c>
      <c r="P182" s="395">
        <f>'FORMAT REKAP'!BF193</f>
        <v>0.54</v>
      </c>
      <c r="S182" s="395">
        <f>'FORMAT REKAP'!BI193</f>
        <v>67.42</v>
      </c>
      <c r="T182" s="394" t="str">
        <f>'FORMAT REKAP'!BJ193</f>
        <v>L</v>
      </c>
      <c r="U182" s="393" t="str">
        <f>'FORMAT REKAP'!BK193</f>
        <v/>
      </c>
    </row>
    <row r="183" spans="3:21" x14ac:dyDescent="0.25">
      <c r="C183" s="394">
        <f>'FORMAT REKAP'!H194</f>
        <v>163.1</v>
      </c>
      <c r="D183" s="394">
        <f>'FORMAT REKAP'!I194</f>
        <v>57.8</v>
      </c>
      <c r="E183" s="394">
        <f>'FORMAT REKAP'!AH194</f>
        <v>50</v>
      </c>
      <c r="F183" s="394">
        <f>'FORMAT REKAP'!AM194</f>
        <v>70</v>
      </c>
      <c r="G183" s="395">
        <f>'FORMAT REKAP'!AN194</f>
        <v>66.67</v>
      </c>
      <c r="H183" s="394">
        <f>'FORMAT REKAP'!AQ194</f>
        <v>2960</v>
      </c>
      <c r="I183" s="394">
        <f>'FORMAT REKAP'!AS194</f>
        <v>18</v>
      </c>
      <c r="J183" s="394">
        <f>'FORMAT REKAP'!AU194</f>
        <v>41</v>
      </c>
      <c r="K183" s="394">
        <f>'FORMAT REKAP'!AW194</f>
        <v>54</v>
      </c>
      <c r="L183" s="394">
        <f>'FORMAT REKAP'!AY194</f>
        <v>43</v>
      </c>
      <c r="M183" s="395">
        <f>'FORMAT REKAP'!BA194</f>
        <v>5.21</v>
      </c>
      <c r="N183" s="395">
        <f>'FORMAT REKAP'!BD194</f>
        <v>82.8</v>
      </c>
      <c r="O183" s="394" t="str">
        <f>'FORMAT REKAP'!BE194</f>
        <v>GD</v>
      </c>
      <c r="P183" s="395">
        <f>'FORMAT REKAP'!BF194</f>
        <v>0.51</v>
      </c>
      <c r="S183" s="395">
        <f>'FORMAT REKAP'!BI194</f>
        <v>77.959999999999994</v>
      </c>
      <c r="T183" s="394" t="str">
        <f>'FORMAT REKAP'!BJ194</f>
        <v>L</v>
      </c>
      <c r="U183" s="393" t="str">
        <f>'FORMAT REKAP'!BK194</f>
        <v/>
      </c>
    </row>
    <row r="184" spans="3:21" ht="45" x14ac:dyDescent="0.25">
      <c r="C184" s="394">
        <f>'FORMAT REKAP'!H195</f>
        <v>166.6</v>
      </c>
      <c r="D184" s="394">
        <f>'FORMAT REKAP'!I195</f>
        <v>54.5</v>
      </c>
      <c r="E184" s="394">
        <f>'FORMAT REKAP'!AH195</f>
        <v>30</v>
      </c>
      <c r="F184" s="394">
        <f>'FORMAT REKAP'!AM195</f>
        <v>70</v>
      </c>
      <c r="G184" s="395">
        <f>'FORMAT REKAP'!AN195</f>
        <v>50</v>
      </c>
      <c r="H184" s="394">
        <f>'FORMAT REKAP'!AQ195</f>
        <v>2470</v>
      </c>
      <c r="I184" s="394">
        <f>'FORMAT REKAP'!AS195</f>
        <v>18</v>
      </c>
      <c r="J184" s="394">
        <f>'FORMAT REKAP'!AU195</f>
        <v>40</v>
      </c>
      <c r="K184" s="394">
        <f>'FORMAT REKAP'!AW195</f>
        <v>54</v>
      </c>
      <c r="L184" s="394">
        <f>'FORMAT REKAP'!AY195</f>
        <v>43</v>
      </c>
      <c r="M184" s="395">
        <f>'FORMAT REKAP'!BA195</f>
        <v>4.5</v>
      </c>
      <c r="N184" s="395">
        <f>'FORMAT REKAP'!BD195</f>
        <v>71.599999999999994</v>
      </c>
      <c r="O184" s="394" t="str">
        <f>'FORMAT REKAP'!BE195</f>
        <v>BG</v>
      </c>
      <c r="P184" s="395">
        <f>'FORMAT REKAP'!BF195</f>
        <v>1.06</v>
      </c>
      <c r="S184" s="395">
        <f>'FORMAT REKAP'!BI195</f>
        <v>36.5</v>
      </c>
      <c r="T184" s="394" t="str">
        <f>'FORMAT REKAP'!BJ195</f>
        <v>TL</v>
      </c>
      <c r="U184" s="393" t="str">
        <f>'FORMAT REKAP'!BK195</f>
        <v xml:space="preserve">NSA=N-7(30)(NM-= HP, SDR, HAS-2, HEX-2, HAP),                    </v>
      </c>
    </row>
    <row r="185" spans="3:21" x14ac:dyDescent="0.25">
      <c r="C185" s="394">
        <f>'FORMAT REKAP'!H196</f>
        <v>165.1</v>
      </c>
      <c r="D185" s="394">
        <f>'FORMAT REKAP'!I196</f>
        <v>60.8</v>
      </c>
      <c r="E185" s="394">
        <f>'FORMAT REKAP'!AH196</f>
        <v>39</v>
      </c>
      <c r="F185" s="394">
        <f>'FORMAT REKAP'!AM196</f>
        <v>70</v>
      </c>
      <c r="G185" s="395">
        <f>'FORMAT REKAP'!AN196</f>
        <v>63</v>
      </c>
      <c r="H185" s="394">
        <f>'FORMAT REKAP'!AQ196</f>
        <v>2550</v>
      </c>
      <c r="I185" s="394">
        <f>'FORMAT REKAP'!AS196</f>
        <v>14</v>
      </c>
      <c r="J185" s="394">
        <f>'FORMAT REKAP'!AU196</f>
        <v>41</v>
      </c>
      <c r="K185" s="394">
        <f>'FORMAT REKAP'!AW196</f>
        <v>53</v>
      </c>
      <c r="L185" s="394">
        <f>'FORMAT REKAP'!AY196</f>
        <v>33</v>
      </c>
      <c r="M185" s="395">
        <f>'FORMAT REKAP'!BA196</f>
        <v>5.3</v>
      </c>
      <c r="N185" s="395">
        <f>'FORMAT REKAP'!BD196</f>
        <v>66.8</v>
      </c>
      <c r="O185" s="394" t="str">
        <f>'FORMAT REKAP'!BE196</f>
        <v>BG</v>
      </c>
      <c r="P185" s="395">
        <f>'FORMAT REKAP'!BF196</f>
        <v>1.07</v>
      </c>
      <c r="S185" s="395">
        <f>'FORMAT REKAP'!BI196</f>
        <v>65.66</v>
      </c>
      <c r="T185" s="394" t="str">
        <f>'FORMAT REKAP'!BJ196</f>
        <v>L</v>
      </c>
      <c r="U185" s="393" t="str">
        <f>'FORMAT REKAP'!BK196</f>
        <v/>
      </c>
    </row>
    <row r="186" spans="3:21" x14ac:dyDescent="0.25">
      <c r="C186" s="394">
        <f>'FORMAT REKAP'!H197</f>
        <v>175.6</v>
      </c>
      <c r="D186" s="394">
        <f>'FORMAT REKAP'!I197</f>
        <v>70.599999999999994</v>
      </c>
      <c r="E186" s="394">
        <f>'FORMAT REKAP'!AH197</f>
        <v>50</v>
      </c>
      <c r="F186" s="394">
        <f>'FORMAT REKAP'!AM197</f>
        <v>70</v>
      </c>
      <c r="G186" s="395">
        <f>'FORMAT REKAP'!AN197</f>
        <v>66.67</v>
      </c>
      <c r="H186" s="394">
        <f>'FORMAT REKAP'!AQ197</f>
        <v>2820</v>
      </c>
      <c r="I186" s="394">
        <f>'FORMAT REKAP'!AS197</f>
        <v>18</v>
      </c>
      <c r="J186" s="394">
        <f>'FORMAT REKAP'!AU197</f>
        <v>41</v>
      </c>
      <c r="K186" s="394">
        <f>'FORMAT REKAP'!AW197</f>
        <v>50</v>
      </c>
      <c r="L186" s="394">
        <f>'FORMAT REKAP'!AY197</f>
        <v>43</v>
      </c>
      <c r="M186" s="395">
        <f>'FORMAT REKAP'!BA197</f>
        <v>5.21</v>
      </c>
      <c r="N186" s="395">
        <f>'FORMAT REKAP'!BD197</f>
        <v>76.8</v>
      </c>
      <c r="O186" s="394" t="str">
        <f>'FORMAT REKAP'!BE197</f>
        <v>GD</v>
      </c>
      <c r="P186" s="395">
        <f>'FORMAT REKAP'!BF197</f>
        <v>0.5</v>
      </c>
      <c r="S186" s="395">
        <f>'FORMAT REKAP'!BI197</f>
        <v>73.760000000000005</v>
      </c>
      <c r="T186" s="394" t="str">
        <f>'FORMAT REKAP'!BJ197</f>
        <v>L</v>
      </c>
      <c r="U186" s="393" t="str">
        <f>'FORMAT REKAP'!BK197</f>
        <v/>
      </c>
    </row>
    <row r="187" spans="3:21" x14ac:dyDescent="0.25">
      <c r="C187" s="394">
        <f>'FORMAT REKAP'!H198</f>
        <v>174.6</v>
      </c>
      <c r="D187" s="394">
        <f>'FORMAT REKAP'!I198</f>
        <v>60.4</v>
      </c>
      <c r="E187" s="394">
        <f>'FORMAT REKAP'!AH198</f>
        <v>50</v>
      </c>
      <c r="F187" s="394">
        <f>'FORMAT REKAP'!AM198</f>
        <v>70</v>
      </c>
      <c r="G187" s="395">
        <f>'FORMAT REKAP'!AN198</f>
        <v>56.67</v>
      </c>
      <c r="H187" s="394">
        <f>'FORMAT REKAP'!AQ198</f>
        <v>2740</v>
      </c>
      <c r="I187" s="394">
        <f>'FORMAT REKAP'!AS198</f>
        <v>18</v>
      </c>
      <c r="J187" s="394">
        <f>'FORMAT REKAP'!AU198</f>
        <v>41</v>
      </c>
      <c r="K187" s="394">
        <f>'FORMAT REKAP'!AW198</f>
        <v>54</v>
      </c>
      <c r="L187" s="394">
        <f>'FORMAT REKAP'!AY198</f>
        <v>41</v>
      </c>
      <c r="M187" s="395">
        <f>'FORMAT REKAP'!BA198</f>
        <v>5.0999999999999996</v>
      </c>
      <c r="N187" s="395">
        <f>'FORMAT REKAP'!BD198</f>
        <v>76.7</v>
      </c>
      <c r="O187" s="394" t="str">
        <f>'FORMAT REKAP'!BE198</f>
        <v>GD</v>
      </c>
      <c r="P187" s="395">
        <f>'FORMAT REKAP'!BF198</f>
        <v>0.59</v>
      </c>
      <c r="S187" s="395">
        <f>'FORMAT REKAP'!BI198</f>
        <v>70.69</v>
      </c>
      <c r="T187" s="394" t="str">
        <f>'FORMAT REKAP'!BJ198</f>
        <v>L</v>
      </c>
      <c r="U187" s="393" t="str">
        <f>'FORMAT REKAP'!BK198</f>
        <v/>
      </c>
    </row>
    <row r="188" spans="3:21" x14ac:dyDescent="0.25">
      <c r="C188" s="394">
        <f>'FORMAT REKAP'!H199</f>
        <v>165.6</v>
      </c>
      <c r="D188" s="394">
        <f>'FORMAT REKAP'!I199</f>
        <v>60.8</v>
      </c>
      <c r="E188" s="394">
        <f>'FORMAT REKAP'!AH199</f>
        <v>40</v>
      </c>
      <c r="F188" s="394">
        <f>'FORMAT REKAP'!AM199</f>
        <v>70</v>
      </c>
      <c r="G188" s="395">
        <f>'FORMAT REKAP'!AN199</f>
        <v>63.33</v>
      </c>
      <c r="H188" s="394">
        <f>'FORMAT REKAP'!AQ199</f>
        <v>2890</v>
      </c>
      <c r="I188" s="394">
        <f>'FORMAT REKAP'!AS199</f>
        <v>13</v>
      </c>
      <c r="J188" s="394">
        <f>'FORMAT REKAP'!AU199</f>
        <v>41</v>
      </c>
      <c r="K188" s="394">
        <f>'FORMAT REKAP'!AW199</f>
        <v>53</v>
      </c>
      <c r="L188" s="394">
        <f>'FORMAT REKAP'!AY199</f>
        <v>43</v>
      </c>
      <c r="M188" s="395">
        <f>'FORMAT REKAP'!BA199</f>
        <v>5.0999999999999996</v>
      </c>
      <c r="N188" s="395">
        <f>'FORMAT REKAP'!BD199</f>
        <v>78.099999999999994</v>
      </c>
      <c r="O188" s="394" t="str">
        <f>'FORMAT REKAP'!BE199</f>
        <v>GD</v>
      </c>
      <c r="P188" s="395">
        <f>'FORMAT REKAP'!BF199</f>
        <v>0.59</v>
      </c>
      <c r="S188" s="395">
        <f>'FORMAT REKAP'!BI199</f>
        <v>73.67</v>
      </c>
      <c r="T188" s="394" t="str">
        <f>'FORMAT REKAP'!BJ199</f>
        <v>L</v>
      </c>
      <c r="U188" s="393" t="str">
        <f>'FORMAT REKAP'!BK199</f>
        <v/>
      </c>
    </row>
    <row r="189" spans="3:21" ht="60" x14ac:dyDescent="0.25">
      <c r="C189" s="394">
        <f>'FORMAT REKAP'!H200</f>
        <v>166.5</v>
      </c>
      <c r="D189" s="394">
        <f>'FORMAT REKAP'!I200</f>
        <v>50.4</v>
      </c>
      <c r="E189" s="394">
        <f>'FORMAT REKAP'!AH200</f>
        <v>30</v>
      </c>
      <c r="F189" s="394">
        <f>'FORMAT REKAP'!AM200</f>
        <v>70</v>
      </c>
      <c r="G189" s="395">
        <f>'FORMAT REKAP'!AN200</f>
        <v>36.67</v>
      </c>
      <c r="H189" s="394">
        <f>'FORMAT REKAP'!AQ200</f>
        <v>2670</v>
      </c>
      <c r="I189" s="394">
        <f>'FORMAT REKAP'!AS200</f>
        <v>18</v>
      </c>
      <c r="J189" s="394">
        <f>'FORMAT REKAP'!AU200</f>
        <v>41</v>
      </c>
      <c r="K189" s="394">
        <f>'FORMAT REKAP'!AW200</f>
        <v>54</v>
      </c>
      <c r="L189" s="394">
        <f>'FORMAT REKAP'!AY200</f>
        <v>43</v>
      </c>
      <c r="M189" s="395">
        <f>'FORMAT REKAP'!BA200</f>
        <v>5.3</v>
      </c>
      <c r="N189" s="395">
        <f>'FORMAT REKAP'!BD200</f>
        <v>74.5</v>
      </c>
      <c r="O189" s="394" t="str">
        <f>'FORMAT REKAP'!BE200</f>
        <v>GD</v>
      </c>
      <c r="P189" s="395">
        <f>'FORMAT REKAP'!BF200</f>
        <v>0.59</v>
      </c>
      <c r="S189" s="395">
        <f>'FORMAT REKAP'!BI200</f>
        <v>36.5</v>
      </c>
      <c r="T189" s="394" t="str">
        <f>'FORMAT REKAP'!BJ200</f>
        <v>TL</v>
      </c>
      <c r="U189" s="393" t="str">
        <f>'FORMAT REKAP'!BK200</f>
        <v xml:space="preserve">BB=LLB(10),         NSA=N-7(30)(NM-= HA-3. SDR, HAS, HEX-2),                    </v>
      </c>
    </row>
    <row r="190" spans="3:21" x14ac:dyDescent="0.25">
      <c r="C190" s="394">
        <f>'FORMAT REKAP'!H201</f>
        <v>170.6</v>
      </c>
      <c r="D190" s="394">
        <f>'FORMAT REKAP'!I201</f>
        <v>62.9</v>
      </c>
      <c r="E190" s="394">
        <f>'FORMAT REKAP'!AH201</f>
        <v>40</v>
      </c>
      <c r="F190" s="394">
        <f>'FORMAT REKAP'!AM201</f>
        <v>70</v>
      </c>
      <c r="G190" s="395">
        <f>'FORMAT REKAP'!AN201</f>
        <v>60</v>
      </c>
      <c r="H190" s="394">
        <f>'FORMAT REKAP'!AQ201</f>
        <v>2630</v>
      </c>
      <c r="I190" s="394">
        <f>'FORMAT REKAP'!AS201</f>
        <v>18</v>
      </c>
      <c r="J190" s="394">
        <f>'FORMAT REKAP'!AU201</f>
        <v>41</v>
      </c>
      <c r="K190" s="394">
        <f>'FORMAT REKAP'!AW201</f>
        <v>54</v>
      </c>
      <c r="L190" s="394">
        <f>'FORMAT REKAP'!AY201</f>
        <v>41</v>
      </c>
      <c r="M190" s="395">
        <f>'FORMAT REKAP'!BA201</f>
        <v>5.17</v>
      </c>
      <c r="N190" s="395">
        <f>'FORMAT REKAP'!BD201</f>
        <v>73.5</v>
      </c>
      <c r="O190" s="394" t="str">
        <f>'FORMAT REKAP'!BE201</f>
        <v>GD</v>
      </c>
      <c r="P190" s="395">
        <f>'FORMAT REKAP'!BF201</f>
        <v>0.57999999999999996</v>
      </c>
      <c r="S190" s="395">
        <f>'FORMAT REKAP'!BI201</f>
        <v>69.45</v>
      </c>
      <c r="T190" s="394" t="str">
        <f>'FORMAT REKAP'!BJ201</f>
        <v>L</v>
      </c>
      <c r="U190" s="393" t="str">
        <f>'FORMAT REKAP'!BK201</f>
        <v/>
      </c>
    </row>
    <row r="191" spans="3:21" x14ac:dyDescent="0.25">
      <c r="C191" s="394">
        <f>'FORMAT REKAP'!H202</f>
        <v>177.8</v>
      </c>
      <c r="D191" s="394">
        <f>'FORMAT REKAP'!I202</f>
        <v>67.099999999999994</v>
      </c>
      <c r="E191" s="394">
        <f>'FORMAT REKAP'!AH202</f>
        <v>69</v>
      </c>
      <c r="F191" s="394">
        <f>'FORMAT REKAP'!AM202</f>
        <v>70</v>
      </c>
      <c r="G191" s="395">
        <f>'FORMAT REKAP'!AN202</f>
        <v>69.67</v>
      </c>
      <c r="H191" s="394">
        <f>'FORMAT REKAP'!AQ202</f>
        <v>2810</v>
      </c>
      <c r="I191" s="394">
        <f>'FORMAT REKAP'!AS202</f>
        <v>18</v>
      </c>
      <c r="J191" s="394">
        <f>'FORMAT REKAP'!AU202</f>
        <v>41</v>
      </c>
      <c r="K191" s="394">
        <f>'FORMAT REKAP'!AW202</f>
        <v>54</v>
      </c>
      <c r="L191" s="394">
        <f>'FORMAT REKAP'!AY202</f>
        <v>43</v>
      </c>
      <c r="M191" s="395">
        <f>'FORMAT REKAP'!BA202</f>
        <v>5.1100000000000003</v>
      </c>
      <c r="N191" s="395">
        <f>'FORMAT REKAP'!BD202</f>
        <v>79.099999999999994</v>
      </c>
      <c r="O191" s="394" t="str">
        <f>'FORMAT REKAP'!BE202</f>
        <v>GD</v>
      </c>
      <c r="P191" s="395">
        <f>'FORMAT REKAP'!BF202</f>
        <v>0.48</v>
      </c>
      <c r="S191" s="395">
        <f>'FORMAT REKAP'!BI202</f>
        <v>76.27</v>
      </c>
      <c r="T191" s="394" t="str">
        <f>'FORMAT REKAP'!BJ202</f>
        <v>L</v>
      </c>
      <c r="U191" s="393" t="str">
        <f>'FORMAT REKAP'!BK202</f>
        <v/>
      </c>
    </row>
    <row r="192" spans="3:21" x14ac:dyDescent="0.25">
      <c r="C192" s="394">
        <f>'FORMAT REKAP'!H203</f>
        <v>168.9</v>
      </c>
      <c r="D192" s="394">
        <f>'FORMAT REKAP'!I203</f>
        <v>58.9</v>
      </c>
      <c r="E192" s="394">
        <f>'FORMAT REKAP'!AH203</f>
        <v>38</v>
      </c>
      <c r="F192" s="394">
        <f>'FORMAT REKAP'!AM203</f>
        <v>80</v>
      </c>
      <c r="G192" s="395">
        <f>'FORMAT REKAP'!AN203</f>
        <v>62.67</v>
      </c>
      <c r="H192" s="394">
        <f>'FORMAT REKAP'!AQ203</f>
        <v>2820</v>
      </c>
      <c r="I192" s="394">
        <f>'FORMAT REKAP'!AS203</f>
        <v>18</v>
      </c>
      <c r="J192" s="394">
        <f>'FORMAT REKAP'!AU203</f>
        <v>41</v>
      </c>
      <c r="K192" s="394">
        <f>'FORMAT REKAP'!AW203</f>
        <v>54</v>
      </c>
      <c r="L192" s="394">
        <f>'FORMAT REKAP'!AY203</f>
        <v>37</v>
      </c>
      <c r="M192" s="395">
        <f>'FORMAT REKAP'!BA203</f>
        <v>5.3</v>
      </c>
      <c r="N192" s="395">
        <f>'FORMAT REKAP'!BD203</f>
        <v>77.099999999999994</v>
      </c>
      <c r="O192" s="394" t="str">
        <f>'FORMAT REKAP'!BE203</f>
        <v>GD</v>
      </c>
      <c r="P192" s="395">
        <f>'FORMAT REKAP'!BF203</f>
        <v>0.48</v>
      </c>
      <c r="S192" s="395">
        <f>'FORMAT REKAP'!BI203</f>
        <v>72.77</v>
      </c>
      <c r="T192" s="394" t="str">
        <f>'FORMAT REKAP'!BJ203</f>
        <v>L</v>
      </c>
      <c r="U192" s="393" t="str">
        <f>'FORMAT REKAP'!BK203</f>
        <v/>
      </c>
    </row>
    <row r="193" spans="3:21" x14ac:dyDescent="0.25">
      <c r="C193" s="394">
        <f>'FORMAT REKAP'!H204</f>
        <v>162.80000000000001</v>
      </c>
      <c r="D193" s="394">
        <f>'FORMAT REKAP'!I204</f>
        <v>49.7</v>
      </c>
      <c r="E193" s="394">
        <f>'FORMAT REKAP'!AH204</f>
        <v>49</v>
      </c>
      <c r="F193" s="394">
        <f>'FORMAT REKAP'!AM204</f>
        <v>70</v>
      </c>
      <c r="G193" s="395">
        <f>'FORMAT REKAP'!AN204</f>
        <v>56.33</v>
      </c>
      <c r="H193" s="394">
        <f>'FORMAT REKAP'!AQ204</f>
        <v>2810</v>
      </c>
      <c r="I193" s="394">
        <f>'FORMAT REKAP'!AS204</f>
        <v>18</v>
      </c>
      <c r="J193" s="394">
        <f>'FORMAT REKAP'!AU204</f>
        <v>41</v>
      </c>
      <c r="K193" s="394">
        <f>'FORMAT REKAP'!AW204</f>
        <v>53</v>
      </c>
      <c r="L193" s="394">
        <f>'FORMAT REKAP'!AY204</f>
        <v>43</v>
      </c>
      <c r="M193" s="395">
        <f>'FORMAT REKAP'!BA204</f>
        <v>5.1100000000000003</v>
      </c>
      <c r="N193" s="395">
        <f>'FORMAT REKAP'!BD204</f>
        <v>78.599999999999994</v>
      </c>
      <c r="O193" s="394" t="str">
        <f>'FORMAT REKAP'!BE204</f>
        <v>GD</v>
      </c>
      <c r="P193" s="395">
        <f>'FORMAT REKAP'!BF204</f>
        <v>0.59</v>
      </c>
      <c r="S193" s="395">
        <f>'FORMAT REKAP'!BI204</f>
        <v>71.92</v>
      </c>
      <c r="T193" s="394" t="str">
        <f>'FORMAT REKAP'!BJ204</f>
        <v>L</v>
      </c>
      <c r="U193" s="393" t="str">
        <f>'FORMAT REKAP'!BK204</f>
        <v/>
      </c>
    </row>
    <row r="194" spans="3:21" x14ac:dyDescent="0.25">
      <c r="C194" s="394">
        <f>'FORMAT REKAP'!H205</f>
        <v>164.2</v>
      </c>
      <c r="D194" s="394">
        <f>'FORMAT REKAP'!I205</f>
        <v>60.1</v>
      </c>
      <c r="E194" s="394">
        <f>'FORMAT REKAP'!AH205</f>
        <v>40</v>
      </c>
      <c r="F194" s="394">
        <f>'FORMAT REKAP'!AM205</f>
        <v>80</v>
      </c>
      <c r="G194" s="395">
        <f>'FORMAT REKAP'!AN205</f>
        <v>66.67</v>
      </c>
      <c r="H194" s="394">
        <f>'FORMAT REKAP'!AQ205</f>
        <v>2850</v>
      </c>
      <c r="I194" s="394">
        <f>'FORMAT REKAP'!AS205</f>
        <v>15</v>
      </c>
      <c r="J194" s="394">
        <f>'FORMAT REKAP'!AU205</f>
        <v>41</v>
      </c>
      <c r="K194" s="394">
        <f>'FORMAT REKAP'!AW205</f>
        <v>51</v>
      </c>
      <c r="L194" s="394">
        <f>'FORMAT REKAP'!AY205</f>
        <v>36</v>
      </c>
      <c r="M194" s="395">
        <f>'FORMAT REKAP'!BA205</f>
        <v>5.4</v>
      </c>
      <c r="N194" s="395">
        <f>'FORMAT REKAP'!BD205</f>
        <v>74.599999999999994</v>
      </c>
      <c r="O194" s="394" t="str">
        <f>'FORMAT REKAP'!BE205</f>
        <v>GD</v>
      </c>
      <c r="P194" s="395">
        <f>'FORMAT REKAP'!BF205</f>
        <v>0.55000000000000004</v>
      </c>
      <c r="S194" s="395">
        <f>'FORMAT REKAP'!BI205</f>
        <v>72.22</v>
      </c>
      <c r="T194" s="394" t="str">
        <f>'FORMAT REKAP'!BJ205</f>
        <v>L</v>
      </c>
      <c r="U194" s="393" t="str">
        <f>'FORMAT REKAP'!BK205</f>
        <v/>
      </c>
    </row>
    <row r="195" spans="3:21" x14ac:dyDescent="0.25">
      <c r="C195" s="394">
        <f>'FORMAT REKAP'!H206</f>
        <v>164.6</v>
      </c>
      <c r="D195" s="394">
        <f>'FORMAT REKAP'!I206</f>
        <v>67.599999999999994</v>
      </c>
      <c r="E195" s="394">
        <f>'FORMAT REKAP'!AH206</f>
        <v>49</v>
      </c>
      <c r="F195" s="394">
        <f>'FORMAT REKAP'!AM206</f>
        <v>80</v>
      </c>
      <c r="G195" s="395">
        <f>'FORMAT REKAP'!AN206</f>
        <v>49.67</v>
      </c>
      <c r="H195" s="394">
        <f>'FORMAT REKAP'!AQ206</f>
        <v>2580</v>
      </c>
      <c r="I195" s="394">
        <f>'FORMAT REKAP'!AS206</f>
        <v>18</v>
      </c>
      <c r="J195" s="394">
        <f>'FORMAT REKAP'!AU206</f>
        <v>41</v>
      </c>
      <c r="K195" s="394">
        <f>'FORMAT REKAP'!AW206</f>
        <v>50</v>
      </c>
      <c r="L195" s="394">
        <f>'FORMAT REKAP'!AY206</f>
        <v>43</v>
      </c>
      <c r="M195" s="395">
        <f>'FORMAT REKAP'!BA206</f>
        <v>5.2</v>
      </c>
      <c r="N195" s="395">
        <f>'FORMAT REKAP'!BD206</f>
        <v>70.8</v>
      </c>
      <c r="O195" s="394" t="str">
        <f>'FORMAT REKAP'!BE206</f>
        <v>GD</v>
      </c>
      <c r="P195" s="395">
        <f>'FORMAT REKAP'!BF206</f>
        <v>0.49</v>
      </c>
      <c r="S195" s="395">
        <f>'FORMAT REKAP'!BI206</f>
        <v>36.5</v>
      </c>
      <c r="T195" s="394" t="str">
        <f>'FORMAT REKAP'!BJ206</f>
        <v>TL</v>
      </c>
      <c r="U195" s="393" t="str">
        <f>'FORMAT REKAP'!BK206</f>
        <v xml:space="preserve">BB=LLA(20),         </v>
      </c>
    </row>
    <row r="196" spans="3:21" x14ac:dyDescent="0.25">
      <c r="C196" s="394">
        <f>'FORMAT REKAP'!H207</f>
        <v>170</v>
      </c>
      <c r="D196" s="394">
        <f>'FORMAT REKAP'!I207</f>
        <v>62.9</v>
      </c>
      <c r="E196" s="394">
        <f>'FORMAT REKAP'!AH207</f>
        <v>39</v>
      </c>
      <c r="F196" s="394">
        <f>'FORMAT REKAP'!AM207</f>
        <v>70</v>
      </c>
      <c r="G196" s="395">
        <f>'FORMAT REKAP'!AN207</f>
        <v>66.33</v>
      </c>
      <c r="H196" s="394">
        <f>'FORMAT REKAP'!AQ207</f>
        <v>2650</v>
      </c>
      <c r="I196" s="394">
        <f>'FORMAT REKAP'!AS207</f>
        <v>16</v>
      </c>
      <c r="J196" s="394">
        <f>'FORMAT REKAP'!AU207</f>
        <v>41</v>
      </c>
      <c r="K196" s="394">
        <f>'FORMAT REKAP'!AW207</f>
        <v>54</v>
      </c>
      <c r="L196" s="394">
        <f>'FORMAT REKAP'!AY207</f>
        <v>39</v>
      </c>
      <c r="M196" s="395">
        <f>'FORMAT REKAP'!BA207</f>
        <v>5.21</v>
      </c>
      <c r="N196" s="395">
        <f>'FORMAT REKAP'!BD207</f>
        <v>72.5</v>
      </c>
      <c r="O196" s="394" t="str">
        <f>'FORMAT REKAP'!BE207</f>
        <v>GD</v>
      </c>
      <c r="P196" s="395">
        <f>'FORMAT REKAP'!BF207</f>
        <v>1.02</v>
      </c>
      <c r="S196" s="395">
        <f>'FORMAT REKAP'!BI207</f>
        <v>70.650000000000006</v>
      </c>
      <c r="T196" s="394" t="str">
        <f>'FORMAT REKAP'!BJ207</f>
        <v>L</v>
      </c>
      <c r="U196" s="393" t="str">
        <f>'FORMAT REKAP'!BK207</f>
        <v/>
      </c>
    </row>
    <row r="197" spans="3:21" x14ac:dyDescent="0.25">
      <c r="C197" s="394">
        <f>'FORMAT REKAP'!H208</f>
        <v>163.30000000000001</v>
      </c>
      <c r="D197" s="394">
        <f>'FORMAT REKAP'!I208</f>
        <v>60.1</v>
      </c>
      <c r="E197" s="394">
        <f>'FORMAT REKAP'!AH208</f>
        <v>38</v>
      </c>
      <c r="F197" s="394">
        <f>'FORMAT REKAP'!AM208</f>
        <v>80</v>
      </c>
      <c r="G197" s="395">
        <f>'FORMAT REKAP'!AN208</f>
        <v>66</v>
      </c>
      <c r="H197" s="394">
        <f>'FORMAT REKAP'!AQ208</f>
        <v>2610</v>
      </c>
      <c r="I197" s="394">
        <f>'FORMAT REKAP'!AS208</f>
        <v>18</v>
      </c>
      <c r="J197" s="394">
        <f>'FORMAT REKAP'!AU208</f>
        <v>41</v>
      </c>
      <c r="K197" s="394">
        <f>'FORMAT REKAP'!AW208</f>
        <v>54</v>
      </c>
      <c r="L197" s="394">
        <f>'FORMAT REKAP'!AY208</f>
        <v>43</v>
      </c>
      <c r="M197" s="395">
        <f>'FORMAT REKAP'!BA208</f>
        <v>5.21</v>
      </c>
      <c r="N197" s="395">
        <f>'FORMAT REKAP'!BD208</f>
        <v>73.3</v>
      </c>
      <c r="O197" s="394" t="str">
        <f>'FORMAT REKAP'!BE208</f>
        <v>GD</v>
      </c>
      <c r="P197" s="395">
        <f>'FORMAT REKAP'!BF208</f>
        <v>0.5</v>
      </c>
      <c r="S197" s="395">
        <f>'FORMAT REKAP'!BI208</f>
        <v>71.11</v>
      </c>
      <c r="T197" s="394" t="str">
        <f>'FORMAT REKAP'!BJ208</f>
        <v>L</v>
      </c>
      <c r="U197" s="393" t="str">
        <f>'FORMAT REKAP'!BK208</f>
        <v/>
      </c>
    </row>
    <row r="198" spans="3:21" x14ac:dyDescent="0.25">
      <c r="C198" s="394">
        <f>'FORMAT REKAP'!H209</f>
        <v>166.7</v>
      </c>
      <c r="D198" s="394">
        <f>'FORMAT REKAP'!I209</f>
        <v>58.4</v>
      </c>
      <c r="E198" s="394">
        <f>'FORMAT REKAP'!AH209</f>
        <v>78</v>
      </c>
      <c r="F198" s="394">
        <f>'FORMAT REKAP'!AM209</f>
        <v>80</v>
      </c>
      <c r="G198" s="395">
        <f>'FORMAT REKAP'!AN209</f>
        <v>76</v>
      </c>
      <c r="H198" s="394">
        <f>'FORMAT REKAP'!AQ209</f>
        <v>2630</v>
      </c>
      <c r="I198" s="394">
        <f>'FORMAT REKAP'!AS209</f>
        <v>16</v>
      </c>
      <c r="J198" s="394">
        <f>'FORMAT REKAP'!AU209</f>
        <v>41</v>
      </c>
      <c r="K198" s="394">
        <f>'FORMAT REKAP'!AW209</f>
        <v>54</v>
      </c>
      <c r="L198" s="394">
        <f>'FORMAT REKAP'!AY209</f>
        <v>35</v>
      </c>
      <c r="M198" s="395">
        <f>'FORMAT REKAP'!BA209</f>
        <v>5.2</v>
      </c>
      <c r="N198" s="395">
        <f>'FORMAT REKAP'!BD209</f>
        <v>71</v>
      </c>
      <c r="O198" s="394" t="str">
        <f>'FORMAT REKAP'!BE209</f>
        <v>GD</v>
      </c>
      <c r="P198" s="395">
        <f>'FORMAT REKAP'!BF209</f>
        <v>0.56000000000000005</v>
      </c>
      <c r="S198" s="395">
        <f>'FORMAT REKAP'!BI209</f>
        <v>72.5</v>
      </c>
      <c r="T198" s="394" t="str">
        <f>'FORMAT REKAP'!BJ209</f>
        <v>L</v>
      </c>
      <c r="U198" s="393" t="str">
        <f>'FORMAT REKAP'!BK209</f>
        <v/>
      </c>
    </row>
    <row r="199" spans="3:21" x14ac:dyDescent="0.25">
      <c r="C199" s="394">
        <f>'FORMAT REKAP'!H210</f>
        <v>163.5</v>
      </c>
      <c r="D199" s="394">
        <f>'FORMAT REKAP'!I210</f>
        <v>55.3</v>
      </c>
      <c r="E199" s="394">
        <f>'FORMAT REKAP'!AH210</f>
        <v>40</v>
      </c>
      <c r="F199" s="394">
        <f>'FORMAT REKAP'!AM210</f>
        <v>70</v>
      </c>
      <c r="G199" s="395">
        <f>'FORMAT REKAP'!AN210</f>
        <v>60</v>
      </c>
      <c r="H199" s="394">
        <f>'FORMAT REKAP'!AQ210</f>
        <v>2900</v>
      </c>
      <c r="I199" s="394">
        <f>'FORMAT REKAP'!AS210</f>
        <v>18</v>
      </c>
      <c r="J199" s="394">
        <f>'FORMAT REKAP'!AU210</f>
        <v>41</v>
      </c>
      <c r="K199" s="394">
        <f>'FORMAT REKAP'!AW210</f>
        <v>54</v>
      </c>
      <c r="L199" s="394">
        <f>'FORMAT REKAP'!AY210</f>
        <v>39</v>
      </c>
      <c r="M199" s="395">
        <f>'FORMAT REKAP'!BA210</f>
        <v>4.95</v>
      </c>
      <c r="N199" s="395">
        <f>'FORMAT REKAP'!BD210</f>
        <v>81.3</v>
      </c>
      <c r="O199" s="394" t="str">
        <f>'FORMAT REKAP'!BE210</f>
        <v>GD</v>
      </c>
      <c r="P199" s="395">
        <f>'FORMAT REKAP'!BF210</f>
        <v>0.52</v>
      </c>
      <c r="S199" s="395">
        <f>'FORMAT REKAP'!BI210</f>
        <v>74.91</v>
      </c>
      <c r="T199" s="394" t="str">
        <f>'FORMAT REKAP'!BJ210</f>
        <v>L</v>
      </c>
      <c r="U199" s="393" t="str">
        <f>'FORMAT REKAP'!BK210</f>
        <v/>
      </c>
    </row>
    <row r="200" spans="3:21" ht="45" x14ac:dyDescent="0.25">
      <c r="C200" s="394">
        <f>'FORMAT REKAP'!H211</f>
        <v>169.5</v>
      </c>
      <c r="D200" s="394">
        <f>'FORMAT REKAP'!I211</f>
        <v>54</v>
      </c>
      <c r="E200" s="394">
        <f>'FORMAT REKAP'!AH211</f>
        <v>30</v>
      </c>
      <c r="F200" s="394">
        <f>'FORMAT REKAP'!AM211</f>
        <v>70</v>
      </c>
      <c r="G200" s="395">
        <f>'FORMAT REKAP'!AN211</f>
        <v>43.33</v>
      </c>
      <c r="H200" s="394">
        <f>'FORMAT REKAP'!AQ211</f>
        <v>2740</v>
      </c>
      <c r="I200" s="394">
        <f>'FORMAT REKAP'!AS211</f>
        <v>18</v>
      </c>
      <c r="J200" s="394">
        <f>'FORMAT REKAP'!AU211</f>
        <v>41</v>
      </c>
      <c r="K200" s="394">
        <f>'FORMAT REKAP'!AW211</f>
        <v>53</v>
      </c>
      <c r="L200" s="394">
        <f>'FORMAT REKAP'!AY211</f>
        <v>43</v>
      </c>
      <c r="M200" s="395">
        <f>'FORMAT REKAP'!BA211</f>
        <v>5.4</v>
      </c>
      <c r="N200" s="395">
        <f>'FORMAT REKAP'!BD211</f>
        <v>75.7</v>
      </c>
      <c r="O200" s="394" t="str">
        <f>'FORMAT REKAP'!BE211</f>
        <v>GD</v>
      </c>
      <c r="P200" s="395">
        <f>'FORMAT REKAP'!BF211</f>
        <v>0.57999999999999996</v>
      </c>
      <c r="S200" s="395">
        <f>'FORMAT REKAP'!BI211</f>
        <v>36.5</v>
      </c>
      <c r="T200" s="394" t="str">
        <f>'FORMAT REKAP'!BJ211</f>
        <v>TL</v>
      </c>
      <c r="U200" s="393" t="str">
        <f>'FORMAT REKAP'!BK211</f>
        <v xml:space="preserve">NSA=N-7(30)(NM-= HP, SDR, HAS-2, KT-2, HAP),                    </v>
      </c>
    </row>
    <row r="201" spans="3:21" x14ac:dyDescent="0.25">
      <c r="C201" s="394">
        <f>'FORMAT REKAP'!H212</f>
        <v>172</v>
      </c>
      <c r="D201" s="394">
        <f>'FORMAT REKAP'!I212</f>
        <v>69.8</v>
      </c>
      <c r="E201" s="394">
        <f>'FORMAT REKAP'!AH212</f>
        <v>40</v>
      </c>
      <c r="F201" s="394">
        <f>'FORMAT REKAP'!AM212</f>
        <v>70</v>
      </c>
      <c r="G201" s="395">
        <f>'FORMAT REKAP'!AN212</f>
        <v>63.33</v>
      </c>
      <c r="H201" s="394">
        <f>'FORMAT REKAP'!AQ212</f>
        <v>2990</v>
      </c>
      <c r="I201" s="394">
        <f>'FORMAT REKAP'!AS212</f>
        <v>14</v>
      </c>
      <c r="J201" s="394">
        <f>'FORMAT REKAP'!AU212</f>
        <v>41</v>
      </c>
      <c r="K201" s="394">
        <f>'FORMAT REKAP'!AW212</f>
        <v>52</v>
      </c>
      <c r="L201" s="394">
        <f>'FORMAT REKAP'!AY212</f>
        <v>43</v>
      </c>
      <c r="M201" s="395">
        <f>'FORMAT REKAP'!BA212</f>
        <v>5.0999999999999996</v>
      </c>
      <c r="N201" s="395">
        <f>'FORMAT REKAP'!BD212</f>
        <v>80.599999999999994</v>
      </c>
      <c r="O201" s="394" t="str">
        <f>'FORMAT REKAP'!BE212</f>
        <v>GD</v>
      </c>
      <c r="P201" s="395">
        <f>'FORMAT REKAP'!BF212</f>
        <v>0.53</v>
      </c>
      <c r="S201" s="395">
        <f>'FORMAT REKAP'!BI212</f>
        <v>75.42</v>
      </c>
      <c r="T201" s="394" t="str">
        <f>'FORMAT REKAP'!BJ212</f>
        <v>L</v>
      </c>
      <c r="U201" s="393" t="str">
        <f>'FORMAT REKAP'!BK212</f>
        <v/>
      </c>
    </row>
    <row r="202" spans="3:21" ht="45" x14ac:dyDescent="0.25">
      <c r="C202" s="394">
        <f>'FORMAT REKAP'!H213</f>
        <v>167.6</v>
      </c>
      <c r="D202" s="394">
        <f>'FORMAT REKAP'!I213</f>
        <v>56.4</v>
      </c>
      <c r="E202" s="394">
        <f>'FORMAT REKAP'!AH213</f>
        <v>30</v>
      </c>
      <c r="F202" s="394">
        <f>'FORMAT REKAP'!AM213</f>
        <v>70</v>
      </c>
      <c r="G202" s="395">
        <f>'FORMAT REKAP'!AN213</f>
        <v>56.67</v>
      </c>
      <c r="H202" s="394">
        <f>'FORMAT REKAP'!AQ213</f>
        <v>2640</v>
      </c>
      <c r="I202" s="394">
        <f>'FORMAT REKAP'!AS213</f>
        <v>18</v>
      </c>
      <c r="J202" s="394">
        <f>'FORMAT REKAP'!AU213</f>
        <v>41</v>
      </c>
      <c r="K202" s="394">
        <f>'FORMAT REKAP'!AW213</f>
        <v>54</v>
      </c>
      <c r="L202" s="394">
        <f>'FORMAT REKAP'!AY213</f>
        <v>43</v>
      </c>
      <c r="M202" s="395">
        <f>'FORMAT REKAP'!BA213</f>
        <v>5.2</v>
      </c>
      <c r="N202" s="395">
        <f>'FORMAT REKAP'!BD213</f>
        <v>74.3</v>
      </c>
      <c r="O202" s="394" t="str">
        <f>'FORMAT REKAP'!BE213</f>
        <v>GD</v>
      </c>
      <c r="P202" s="395">
        <f>'FORMAT REKAP'!BF213</f>
        <v>0.51</v>
      </c>
      <c r="S202" s="395">
        <f>'FORMAT REKAP'!BI213</f>
        <v>37</v>
      </c>
      <c r="T202" s="394" t="str">
        <f>'FORMAT REKAP'!BJ213</f>
        <v>TL</v>
      </c>
      <c r="U202" s="393" t="str">
        <f>'FORMAT REKAP'!BK213</f>
        <v xml:space="preserve">NSA=N-7(30)(NM-= HA-3, HAS-2, HEX-2),                    </v>
      </c>
    </row>
    <row r="203" spans="3:21" x14ac:dyDescent="0.25">
      <c r="C203" s="394">
        <f>'FORMAT REKAP'!H214</f>
        <v>163.19999999999999</v>
      </c>
      <c r="D203" s="394">
        <f>'FORMAT REKAP'!I214</f>
        <v>56.4</v>
      </c>
      <c r="E203" s="394">
        <f>'FORMAT REKAP'!AH214</f>
        <v>60</v>
      </c>
      <c r="F203" s="394">
        <f>'FORMAT REKAP'!AM214</f>
        <v>60</v>
      </c>
      <c r="G203" s="395">
        <f>'FORMAT REKAP'!AN214</f>
        <v>70</v>
      </c>
      <c r="H203" s="394">
        <f>'FORMAT REKAP'!AQ214</f>
        <v>2690</v>
      </c>
      <c r="I203" s="394">
        <f>'FORMAT REKAP'!AS214</f>
        <v>18</v>
      </c>
      <c r="J203" s="394">
        <f>'FORMAT REKAP'!AU214</f>
        <v>41</v>
      </c>
      <c r="K203" s="394">
        <f>'FORMAT REKAP'!AW214</f>
        <v>54</v>
      </c>
      <c r="L203" s="394">
        <f>'FORMAT REKAP'!AY214</f>
        <v>43</v>
      </c>
      <c r="M203" s="395">
        <f>'FORMAT REKAP'!BA214</f>
        <v>5.0999999999999996</v>
      </c>
      <c r="N203" s="395">
        <f>'FORMAT REKAP'!BD214</f>
        <v>76.099999999999994</v>
      </c>
      <c r="O203" s="394" t="str">
        <f>'FORMAT REKAP'!BE214</f>
        <v>GD</v>
      </c>
      <c r="P203" s="395">
        <f>'FORMAT REKAP'!BF214</f>
        <v>0.5</v>
      </c>
      <c r="S203" s="395">
        <f>'FORMAT REKAP'!BI214</f>
        <v>74.27</v>
      </c>
      <c r="T203" s="394" t="str">
        <f>'FORMAT REKAP'!BJ214</f>
        <v>L</v>
      </c>
      <c r="U203" s="393" t="str">
        <f>'FORMAT REKAP'!BK214</f>
        <v/>
      </c>
    </row>
    <row r="204" spans="3:21" x14ac:dyDescent="0.25">
      <c r="C204" s="394">
        <f>'FORMAT REKAP'!H215</f>
        <v>164.1</v>
      </c>
      <c r="D204" s="394">
        <f>'FORMAT REKAP'!I215</f>
        <v>57.6</v>
      </c>
      <c r="E204" s="394">
        <f>'FORMAT REKAP'!AH215</f>
        <v>50</v>
      </c>
      <c r="F204" s="394">
        <f>'FORMAT REKAP'!AM215</f>
        <v>70</v>
      </c>
      <c r="G204" s="395">
        <f>'FORMAT REKAP'!AN215</f>
        <v>70</v>
      </c>
      <c r="H204" s="394">
        <f>'FORMAT REKAP'!AQ215</f>
        <v>2800</v>
      </c>
      <c r="I204" s="394">
        <f>'FORMAT REKAP'!AS215</f>
        <v>18</v>
      </c>
      <c r="J204" s="394">
        <f>'FORMAT REKAP'!AU215</f>
        <v>41</v>
      </c>
      <c r="K204" s="394">
        <f>'FORMAT REKAP'!AW215</f>
        <v>54</v>
      </c>
      <c r="L204" s="394">
        <f>'FORMAT REKAP'!AY215</f>
        <v>43</v>
      </c>
      <c r="M204" s="395">
        <f>'FORMAT REKAP'!BA215</f>
        <v>5.0999999999999996</v>
      </c>
      <c r="N204" s="395">
        <f>'FORMAT REKAP'!BD215</f>
        <v>78.599999999999994</v>
      </c>
      <c r="O204" s="394" t="str">
        <f>'FORMAT REKAP'!BE215</f>
        <v>GD</v>
      </c>
      <c r="P204" s="395">
        <f>'FORMAT REKAP'!BF215</f>
        <v>0.51</v>
      </c>
      <c r="S204" s="395">
        <f>'FORMAT REKAP'!BI215</f>
        <v>76.02</v>
      </c>
      <c r="T204" s="394" t="str">
        <f>'FORMAT REKAP'!BJ215</f>
        <v>L</v>
      </c>
      <c r="U204" s="393" t="str">
        <f>'FORMAT REKAP'!BK215</f>
        <v/>
      </c>
    </row>
    <row r="205" spans="3:21" ht="45" x14ac:dyDescent="0.25">
      <c r="C205" s="394">
        <f>'FORMAT REKAP'!H216</f>
        <v>163</v>
      </c>
      <c r="D205" s="394">
        <f>'FORMAT REKAP'!I216</f>
        <v>52.6</v>
      </c>
      <c r="E205" s="394">
        <f>'FORMAT REKAP'!AH216</f>
        <v>20</v>
      </c>
      <c r="F205" s="394">
        <f>'FORMAT REKAP'!AM216</f>
        <v>70</v>
      </c>
      <c r="G205" s="395">
        <f>'FORMAT REKAP'!AN216</f>
        <v>53.33</v>
      </c>
      <c r="H205" s="394">
        <f>'FORMAT REKAP'!AQ216</f>
        <v>2470</v>
      </c>
      <c r="I205" s="394">
        <f>'FORMAT REKAP'!AS216</f>
        <v>18</v>
      </c>
      <c r="J205" s="394">
        <f>'FORMAT REKAP'!AU216</f>
        <v>41</v>
      </c>
      <c r="K205" s="394">
        <f>'FORMAT REKAP'!AW216</f>
        <v>40</v>
      </c>
      <c r="L205" s="394">
        <f>'FORMAT REKAP'!AY216</f>
        <v>39</v>
      </c>
      <c r="M205" s="395">
        <f>'FORMAT REKAP'!BA216</f>
        <v>5.6</v>
      </c>
      <c r="N205" s="395">
        <f>'FORMAT REKAP'!BD216</f>
        <v>61.9</v>
      </c>
      <c r="O205" s="394" t="str">
        <f>'FORMAT REKAP'!BE216</f>
        <v>GD</v>
      </c>
      <c r="P205" s="395">
        <f>'FORMAT REKAP'!BF216</f>
        <v>0.49</v>
      </c>
      <c r="S205" s="395">
        <f>'FORMAT REKAP'!BI216</f>
        <v>36</v>
      </c>
      <c r="T205" s="394" t="str">
        <f>'FORMAT REKAP'!BJ216</f>
        <v>TL</v>
      </c>
      <c r="U205" s="393" t="str">
        <f>'FORMAT REKAP'!BK216</f>
        <v xml:space="preserve">NSA=N-8(20)(NM-= HA-2, SDR, HAS-2, XBEEN-3),                    </v>
      </c>
    </row>
    <row r="206" spans="3:21" x14ac:dyDescent="0.25">
      <c r="C206" s="394">
        <f>'FORMAT REKAP'!H217</f>
        <v>169.2</v>
      </c>
      <c r="D206" s="394">
        <f>'FORMAT REKAP'!I217</f>
        <v>63.9</v>
      </c>
      <c r="E206" s="394">
        <f>'FORMAT REKAP'!AH217</f>
        <v>49</v>
      </c>
      <c r="F206" s="394">
        <f>'FORMAT REKAP'!AM217</f>
        <v>70</v>
      </c>
      <c r="G206" s="395">
        <f>'FORMAT REKAP'!AN217</f>
        <v>66.33</v>
      </c>
      <c r="H206" s="394">
        <f>'FORMAT REKAP'!AQ217</f>
        <v>2690</v>
      </c>
      <c r="I206" s="394">
        <f>'FORMAT REKAP'!AS217</f>
        <v>16</v>
      </c>
      <c r="J206" s="394">
        <f>'FORMAT REKAP'!AU217</f>
        <v>41</v>
      </c>
      <c r="K206" s="394">
        <f>'FORMAT REKAP'!AW217</f>
        <v>54</v>
      </c>
      <c r="L206" s="394">
        <f>'FORMAT REKAP'!AY217</f>
        <v>43</v>
      </c>
      <c r="M206" s="395">
        <f>'FORMAT REKAP'!BA217</f>
        <v>5.3</v>
      </c>
      <c r="N206" s="395">
        <f>'FORMAT REKAP'!BD217</f>
        <v>74.5</v>
      </c>
      <c r="O206" s="394" t="str">
        <f>'FORMAT REKAP'!BE217</f>
        <v>GD</v>
      </c>
      <c r="P206" s="395">
        <f>'FORMAT REKAP'!BF217</f>
        <v>1.04</v>
      </c>
      <c r="S206" s="395">
        <f>'FORMAT REKAP'!BI217</f>
        <v>72.05</v>
      </c>
      <c r="T206" s="394" t="str">
        <f>'FORMAT REKAP'!BJ217</f>
        <v>L</v>
      </c>
      <c r="U206" s="393" t="str">
        <f>'FORMAT REKAP'!BK217</f>
        <v/>
      </c>
    </row>
    <row r="207" spans="3:21" x14ac:dyDescent="0.25">
      <c r="C207" s="394">
        <f>'FORMAT REKAP'!H218</f>
        <v>174.6</v>
      </c>
      <c r="D207" s="394">
        <f>'FORMAT REKAP'!I218</f>
        <v>63.3</v>
      </c>
      <c r="E207" s="394">
        <f>'FORMAT REKAP'!AH218</f>
        <v>40</v>
      </c>
      <c r="F207" s="394">
        <f>'FORMAT REKAP'!AM218</f>
        <v>70</v>
      </c>
      <c r="G207" s="395">
        <f>'FORMAT REKAP'!AN218</f>
        <v>60</v>
      </c>
      <c r="H207" s="394">
        <f>'FORMAT REKAP'!AQ218</f>
        <v>2610</v>
      </c>
      <c r="I207" s="394">
        <f>'FORMAT REKAP'!AS218</f>
        <v>18</v>
      </c>
      <c r="J207" s="394">
        <f>'FORMAT REKAP'!AU218</f>
        <v>41</v>
      </c>
      <c r="K207" s="394">
        <f>'FORMAT REKAP'!AW218</f>
        <v>54</v>
      </c>
      <c r="L207" s="394">
        <f>'FORMAT REKAP'!AY218</f>
        <v>39</v>
      </c>
      <c r="M207" s="395">
        <f>'FORMAT REKAP'!BA218</f>
        <v>5.01</v>
      </c>
      <c r="N207" s="395">
        <f>'FORMAT REKAP'!BD218</f>
        <v>73.099999999999994</v>
      </c>
      <c r="O207" s="394" t="str">
        <f>'FORMAT REKAP'!BE218</f>
        <v>GD</v>
      </c>
      <c r="P207" s="395">
        <f>'FORMAT REKAP'!BF218</f>
        <v>0.5</v>
      </c>
      <c r="S207" s="395">
        <f>'FORMAT REKAP'!BI218</f>
        <v>69.17</v>
      </c>
      <c r="T207" s="394" t="str">
        <f>'FORMAT REKAP'!BJ218</f>
        <v>L</v>
      </c>
      <c r="U207" s="393" t="str">
        <f>'FORMAT REKAP'!BK218</f>
        <v/>
      </c>
    </row>
    <row r="208" spans="3:21" x14ac:dyDescent="0.25">
      <c r="C208" s="394">
        <f>'FORMAT REKAP'!H219</f>
        <v>166.6</v>
      </c>
      <c r="D208" s="394">
        <f>'FORMAT REKAP'!I219</f>
        <v>58.5</v>
      </c>
      <c r="E208" s="394">
        <f>'FORMAT REKAP'!AH219</f>
        <v>50</v>
      </c>
      <c r="F208" s="394">
        <f>'FORMAT REKAP'!AM219</f>
        <v>80</v>
      </c>
      <c r="G208" s="395">
        <f>'FORMAT REKAP'!AN219</f>
        <v>66.67</v>
      </c>
      <c r="H208" s="394">
        <f>'FORMAT REKAP'!AQ219</f>
        <v>2650</v>
      </c>
      <c r="I208" s="394">
        <f>'FORMAT REKAP'!AS219</f>
        <v>16</v>
      </c>
      <c r="J208" s="394">
        <f>'FORMAT REKAP'!AU219</f>
        <v>41</v>
      </c>
      <c r="K208" s="394">
        <f>'FORMAT REKAP'!AW219</f>
        <v>54</v>
      </c>
      <c r="L208" s="394">
        <f>'FORMAT REKAP'!AY219</f>
        <v>39</v>
      </c>
      <c r="M208" s="395">
        <f>'FORMAT REKAP'!BA219</f>
        <v>5.6</v>
      </c>
      <c r="N208" s="395">
        <f>'FORMAT REKAP'!BD219</f>
        <v>71.400000000000006</v>
      </c>
      <c r="O208" s="394" t="str">
        <f>'FORMAT REKAP'!BE219</f>
        <v>GD</v>
      </c>
      <c r="P208" s="395">
        <f>'FORMAT REKAP'!BF219</f>
        <v>1.04</v>
      </c>
      <c r="S208" s="395">
        <f>'FORMAT REKAP'!BI219</f>
        <v>69.98</v>
      </c>
      <c r="T208" s="394" t="str">
        <f>'FORMAT REKAP'!BJ219</f>
        <v>L</v>
      </c>
      <c r="U208" s="393" t="str">
        <f>'FORMAT REKAP'!BK219</f>
        <v/>
      </c>
    </row>
    <row r="209" spans="3:21" ht="45" x14ac:dyDescent="0.25">
      <c r="C209" s="394">
        <f>'FORMAT REKAP'!H220</f>
        <v>170.1</v>
      </c>
      <c r="D209" s="394">
        <f>'FORMAT REKAP'!I220</f>
        <v>53.9</v>
      </c>
      <c r="E209" s="394">
        <f>'FORMAT REKAP'!AH220</f>
        <v>30</v>
      </c>
      <c r="F209" s="394">
        <f>'FORMAT REKAP'!AM220</f>
        <v>60</v>
      </c>
      <c r="G209" s="395">
        <f>'FORMAT REKAP'!AN220</f>
        <v>40</v>
      </c>
      <c r="H209" s="394">
        <f>'FORMAT REKAP'!AQ220</f>
        <v>2870</v>
      </c>
      <c r="I209" s="394">
        <f>'FORMAT REKAP'!AS220</f>
        <v>18</v>
      </c>
      <c r="J209" s="394">
        <f>'FORMAT REKAP'!AU220</f>
        <v>41</v>
      </c>
      <c r="K209" s="394">
        <f>'FORMAT REKAP'!AW220</f>
        <v>54</v>
      </c>
      <c r="L209" s="394">
        <f>'FORMAT REKAP'!AY220</f>
        <v>43</v>
      </c>
      <c r="M209" s="395">
        <f>'FORMAT REKAP'!BA220</f>
        <v>5.0999999999999996</v>
      </c>
      <c r="N209" s="395">
        <f>'FORMAT REKAP'!BD220</f>
        <v>80.599999999999994</v>
      </c>
      <c r="O209" s="394" t="str">
        <f>'FORMAT REKAP'!BE220</f>
        <v>GD</v>
      </c>
      <c r="P209" s="395">
        <f>'FORMAT REKAP'!BF220</f>
        <v>0.55000000000000004</v>
      </c>
      <c r="S209" s="395">
        <f>'FORMAT REKAP'!BI220</f>
        <v>37</v>
      </c>
      <c r="T209" s="394" t="str">
        <f>'FORMAT REKAP'!BJ220</f>
        <v>TL</v>
      </c>
      <c r="U209" s="393" t="str">
        <f>'FORMAT REKAP'!BK220</f>
        <v xml:space="preserve">NSA=N-7(30)(NM-= HAS-2, LD, XBEEN-3, HAP),                    </v>
      </c>
    </row>
    <row r="210" spans="3:21" x14ac:dyDescent="0.25">
      <c r="C210" s="394">
        <f>'FORMAT REKAP'!H221</f>
        <v>164.3</v>
      </c>
      <c r="D210" s="394">
        <f>'FORMAT REKAP'!I221</f>
        <v>58.1</v>
      </c>
      <c r="E210" s="394">
        <f>'FORMAT REKAP'!AH221</f>
        <v>50</v>
      </c>
      <c r="F210" s="394">
        <f>'FORMAT REKAP'!AM221</f>
        <v>70</v>
      </c>
      <c r="G210" s="395">
        <f>'FORMAT REKAP'!AN221</f>
        <v>73.33</v>
      </c>
      <c r="H210" s="394">
        <f>'FORMAT REKAP'!AQ221</f>
        <v>2570</v>
      </c>
      <c r="I210" s="394">
        <f>'FORMAT REKAP'!AS221</f>
        <v>17</v>
      </c>
      <c r="J210" s="394">
        <f>'FORMAT REKAP'!AU221</f>
        <v>41</v>
      </c>
      <c r="K210" s="394">
        <f>'FORMAT REKAP'!AW221</f>
        <v>54</v>
      </c>
      <c r="L210" s="394">
        <f>'FORMAT REKAP'!AY221</f>
        <v>43</v>
      </c>
      <c r="M210" s="395">
        <f>'FORMAT REKAP'!BA221</f>
        <v>5.3</v>
      </c>
      <c r="N210" s="395">
        <f>'FORMAT REKAP'!BD221</f>
        <v>71.5</v>
      </c>
      <c r="O210" s="394" t="str">
        <f>'FORMAT REKAP'!BE221</f>
        <v>GD</v>
      </c>
      <c r="P210" s="395">
        <f>'FORMAT REKAP'!BF221</f>
        <v>0.55000000000000004</v>
      </c>
      <c r="S210" s="395">
        <f>'FORMAT REKAP'!BI221</f>
        <v>72.05</v>
      </c>
      <c r="T210" s="394" t="str">
        <f>'FORMAT REKAP'!BJ221</f>
        <v>L</v>
      </c>
      <c r="U210" s="393" t="str">
        <f>'FORMAT REKAP'!BK221</f>
        <v/>
      </c>
    </row>
    <row r="211" spans="3:21" x14ac:dyDescent="0.25">
      <c r="C211" s="394" t="e">
        <f>'FORMAT REKAP'!#REF!</f>
        <v>#REF!</v>
      </c>
      <c r="D211" s="394" t="e">
        <f>'FORMAT REKAP'!#REF!</f>
        <v>#REF!</v>
      </c>
      <c r="E211" s="394" t="e">
        <f>'FORMAT REKAP'!#REF!</f>
        <v>#REF!</v>
      </c>
      <c r="F211" s="394" t="e">
        <f>'FORMAT REKAP'!#REF!</f>
        <v>#REF!</v>
      </c>
      <c r="G211" s="395" t="e">
        <f>'FORMAT REKAP'!#REF!</f>
        <v>#REF!</v>
      </c>
      <c r="H211" s="394" t="e">
        <f>'FORMAT REKAP'!#REF!</f>
        <v>#REF!</v>
      </c>
      <c r="I211" s="394" t="e">
        <f>'FORMAT REKAP'!#REF!</f>
        <v>#REF!</v>
      </c>
      <c r="J211" s="394" t="e">
        <f>'FORMAT REKAP'!#REF!</f>
        <v>#REF!</v>
      </c>
      <c r="K211" s="394" t="e">
        <f>'FORMAT REKAP'!#REF!</f>
        <v>#REF!</v>
      </c>
      <c r="L211" s="394" t="e">
        <f>'FORMAT REKAP'!#REF!</f>
        <v>#REF!</v>
      </c>
      <c r="M211" s="395" t="e">
        <f>'FORMAT REKAP'!#REF!</f>
        <v>#REF!</v>
      </c>
      <c r="N211" s="395" t="e">
        <f>'FORMAT REKAP'!#REF!</f>
        <v>#REF!</v>
      </c>
      <c r="O211" s="394" t="e">
        <f>'FORMAT REKAP'!#REF!</f>
        <v>#REF!</v>
      </c>
      <c r="P211" s="395" t="e">
        <f>'FORMAT REKAP'!#REF!</f>
        <v>#REF!</v>
      </c>
      <c r="S211" s="395" t="e">
        <f>'FORMAT REKAP'!#REF!</f>
        <v>#REF!</v>
      </c>
      <c r="T211" s="394" t="e">
        <f>'FORMAT REKAP'!#REF!</f>
        <v>#REF!</v>
      </c>
      <c r="U211" s="393" t="e">
        <f>'FORMAT REKAP'!#REF!</f>
        <v>#REF!</v>
      </c>
    </row>
    <row r="212" spans="3:21" ht="30" x14ac:dyDescent="0.25">
      <c r="C212" s="394">
        <f>'FORMAT REKAP'!H222</f>
        <v>167</v>
      </c>
      <c r="D212" s="394">
        <f>'FORMAT REKAP'!I222</f>
        <v>70</v>
      </c>
      <c r="E212" s="394">
        <f>'FORMAT REKAP'!AH222</f>
        <v>57</v>
      </c>
      <c r="F212" s="394">
        <f>'FORMAT REKAP'!AM222</f>
        <v>38</v>
      </c>
      <c r="G212" s="395">
        <f>'FORMAT REKAP'!AN222</f>
        <v>45</v>
      </c>
      <c r="H212" s="394">
        <f>'FORMAT REKAP'!AQ222</f>
        <v>2270</v>
      </c>
      <c r="I212" s="394">
        <f>'FORMAT REKAP'!AS222</f>
        <v>13</v>
      </c>
      <c r="J212" s="394">
        <f>'FORMAT REKAP'!AU222</f>
        <v>30</v>
      </c>
      <c r="K212" s="394">
        <f>'FORMAT REKAP'!AW222</f>
        <v>37</v>
      </c>
      <c r="L212" s="394">
        <f>'FORMAT REKAP'!AY222</f>
        <v>28</v>
      </c>
      <c r="M212" s="395">
        <f>'FORMAT REKAP'!BA222</f>
        <v>5.01</v>
      </c>
      <c r="N212" s="395">
        <f>'FORMAT REKAP'!BD222</f>
        <v>47.2</v>
      </c>
      <c r="O212" s="394" t="str">
        <f>'FORMAT REKAP'!BE222</f>
        <v>GD</v>
      </c>
      <c r="P212" s="395">
        <f>'FORMAT REKAP'!BF222</f>
        <v>1.23</v>
      </c>
      <c r="S212" s="395">
        <f>'FORMAT REKAP'!BI222</f>
        <v>35</v>
      </c>
      <c r="T212" s="394" t="str">
        <f>'FORMAT REKAP'!BJ222</f>
        <v>TL</v>
      </c>
      <c r="U212" s="393" t="str">
        <f>'FORMAT REKAP'!BK222</f>
        <v xml:space="preserve">A=(34) (Lari Kurang -2m),                      </v>
      </c>
    </row>
    <row r="213" spans="3:21" x14ac:dyDescent="0.25">
      <c r="C213" s="394">
        <f>'FORMAT REKAP'!H223</f>
        <v>0</v>
      </c>
      <c r="D213" s="394">
        <f>'FORMAT REKAP'!I223</f>
        <v>0</v>
      </c>
      <c r="E213" s="394" t="str">
        <f>'FORMAT REKAP'!AH223</f>
        <v/>
      </c>
      <c r="F213" s="394" t="str">
        <f>'FORMAT REKAP'!AM223</f>
        <v/>
      </c>
      <c r="G213" s="395" t="str">
        <f>'FORMAT REKAP'!AN223</f>
        <v/>
      </c>
      <c r="H213" s="394" t="str">
        <f>'FORMAT REKAP'!AQ223</f>
        <v/>
      </c>
      <c r="I213" s="394">
        <f>'FORMAT REKAP'!AS223</f>
        <v>0</v>
      </c>
      <c r="J213" s="394">
        <f>'FORMAT REKAP'!AU223</f>
        <v>0</v>
      </c>
      <c r="K213" s="394">
        <f>'FORMAT REKAP'!AW223</f>
        <v>0</v>
      </c>
      <c r="L213" s="394">
        <f>'FORMAT REKAP'!AY223</f>
        <v>0</v>
      </c>
      <c r="M213" s="395">
        <f>'FORMAT REKAP'!BA223</f>
        <v>0</v>
      </c>
      <c r="N213" s="395" t="str">
        <f>'FORMAT REKAP'!BD223</f>
        <v/>
      </c>
      <c r="O213" s="394" t="str">
        <f>'FORMAT REKAP'!BE223</f>
        <v>GD</v>
      </c>
      <c r="P213" s="395">
        <f>'FORMAT REKAP'!BF223</f>
        <v>0</v>
      </c>
      <c r="S213" s="395" t="str">
        <f>'FORMAT REKAP'!BI223</f>
        <v/>
      </c>
      <c r="T213" s="394" t="str">
        <f>'FORMAT REKAP'!BJ223</f>
        <v/>
      </c>
      <c r="U213" s="393" t="str">
        <f>'FORMAT REKAP'!BK223</f>
        <v/>
      </c>
    </row>
    <row r="214" spans="3:21" x14ac:dyDescent="0.25">
      <c r="C214" s="394" t="e">
        <f>'FORMAT REKAP'!#REF!</f>
        <v>#REF!</v>
      </c>
      <c r="D214" s="394" t="e">
        <f>'FORMAT REKAP'!#REF!</f>
        <v>#REF!</v>
      </c>
      <c r="E214" s="394" t="e">
        <f>'FORMAT REKAP'!#REF!</f>
        <v>#REF!</v>
      </c>
      <c r="F214" s="394" t="e">
        <f>'FORMAT REKAP'!#REF!</f>
        <v>#REF!</v>
      </c>
      <c r="G214" s="395" t="e">
        <f>'FORMAT REKAP'!#REF!</f>
        <v>#REF!</v>
      </c>
      <c r="H214" s="394" t="e">
        <f>'FORMAT REKAP'!#REF!</f>
        <v>#REF!</v>
      </c>
      <c r="I214" s="394" t="e">
        <f>'FORMAT REKAP'!#REF!</f>
        <v>#REF!</v>
      </c>
      <c r="J214" s="394" t="e">
        <f>'FORMAT REKAP'!#REF!</f>
        <v>#REF!</v>
      </c>
      <c r="K214" s="394" t="e">
        <f>'FORMAT REKAP'!#REF!</f>
        <v>#REF!</v>
      </c>
      <c r="L214" s="394" t="e">
        <f>'FORMAT REKAP'!#REF!</f>
        <v>#REF!</v>
      </c>
      <c r="M214" s="395" t="e">
        <f>'FORMAT REKAP'!#REF!</f>
        <v>#REF!</v>
      </c>
      <c r="N214" s="395" t="e">
        <f>'FORMAT REKAP'!#REF!</f>
        <v>#REF!</v>
      </c>
      <c r="O214" s="394" t="e">
        <f>'FORMAT REKAP'!#REF!</f>
        <v>#REF!</v>
      </c>
      <c r="P214" s="395" t="e">
        <f>'FORMAT REKAP'!#REF!</f>
        <v>#REF!</v>
      </c>
      <c r="S214" s="395" t="e">
        <f>'FORMAT REKAP'!#REF!</f>
        <v>#REF!</v>
      </c>
      <c r="T214" s="394" t="e">
        <f>'FORMAT REKAP'!#REF!</f>
        <v>#REF!</v>
      </c>
      <c r="U214" s="393" t="e">
        <f>'FORMAT REKAP'!#REF!</f>
        <v>#REF!</v>
      </c>
    </row>
    <row r="215" spans="3:21" x14ac:dyDescent="0.25">
      <c r="C215" s="394">
        <f>'FORMAT REKAP'!H224</f>
        <v>0</v>
      </c>
      <c r="D215" s="394">
        <f>'FORMAT REKAP'!I224</f>
        <v>0</v>
      </c>
      <c r="E215" s="394" t="str">
        <f>'FORMAT REKAP'!AH224</f>
        <v/>
      </c>
      <c r="F215" s="394" t="str">
        <f>'FORMAT REKAP'!AM224</f>
        <v/>
      </c>
      <c r="G215" s="395" t="str">
        <f>'FORMAT REKAP'!AN224</f>
        <v/>
      </c>
      <c r="H215" s="394" t="str">
        <f>'FORMAT REKAP'!AQ224</f>
        <v/>
      </c>
      <c r="I215" s="394">
        <f>'FORMAT REKAP'!AS224</f>
        <v>0</v>
      </c>
      <c r="J215" s="394">
        <f>'FORMAT REKAP'!AU224</f>
        <v>0</v>
      </c>
      <c r="K215" s="394">
        <f>'FORMAT REKAP'!AW224</f>
        <v>0</v>
      </c>
      <c r="L215" s="394">
        <f>'FORMAT REKAP'!AY224</f>
        <v>0</v>
      </c>
      <c r="M215" s="395">
        <f>'FORMAT REKAP'!BA224</f>
        <v>0</v>
      </c>
      <c r="N215" s="395" t="str">
        <f>'FORMAT REKAP'!BD224</f>
        <v/>
      </c>
      <c r="O215" s="394" t="str">
        <f>'FORMAT REKAP'!BE224</f>
        <v>GD</v>
      </c>
      <c r="P215" s="395">
        <f>'FORMAT REKAP'!BF224</f>
        <v>0</v>
      </c>
      <c r="S215" s="395" t="str">
        <f>'FORMAT REKAP'!BI224</f>
        <v/>
      </c>
      <c r="T215" s="394" t="str">
        <f>'FORMAT REKAP'!BJ224</f>
        <v/>
      </c>
      <c r="U215" s="393" t="str">
        <f>'FORMAT REKAP'!BK224</f>
        <v/>
      </c>
    </row>
    <row r="216" spans="3:21" x14ac:dyDescent="0.25">
      <c r="C216" s="394">
        <f>'FORMAT REKAP'!H225</f>
        <v>0</v>
      </c>
      <c r="D216" s="394">
        <f>'FORMAT REKAP'!I225</f>
        <v>0</v>
      </c>
      <c r="E216" s="394" t="str">
        <f>'FORMAT REKAP'!AH225</f>
        <v/>
      </c>
      <c r="F216" s="394" t="str">
        <f>'FORMAT REKAP'!AM225</f>
        <v/>
      </c>
      <c r="G216" s="395" t="str">
        <f>'FORMAT REKAP'!AN225</f>
        <v/>
      </c>
      <c r="H216" s="394" t="str">
        <f>'FORMAT REKAP'!AQ225</f>
        <v/>
      </c>
      <c r="I216" s="394">
        <f>'FORMAT REKAP'!AS225</f>
        <v>0</v>
      </c>
      <c r="J216" s="394">
        <f>'FORMAT REKAP'!AU225</f>
        <v>0</v>
      </c>
      <c r="K216" s="394">
        <f>'FORMAT REKAP'!AW225</f>
        <v>0</v>
      </c>
      <c r="L216" s="394">
        <f>'FORMAT REKAP'!AY225</f>
        <v>0</v>
      </c>
      <c r="M216" s="395">
        <f>'FORMAT REKAP'!BA225</f>
        <v>0</v>
      </c>
      <c r="N216" s="395" t="str">
        <f>'FORMAT REKAP'!BD225</f>
        <v/>
      </c>
      <c r="O216" s="394" t="str">
        <f>'FORMAT REKAP'!BE225</f>
        <v>GD</v>
      </c>
      <c r="P216" s="395">
        <f>'FORMAT REKAP'!BF225</f>
        <v>0</v>
      </c>
      <c r="S216" s="395" t="str">
        <f>'FORMAT REKAP'!BI225</f>
        <v/>
      </c>
      <c r="T216" s="394" t="str">
        <f>'FORMAT REKAP'!BJ225</f>
        <v/>
      </c>
      <c r="U216" s="393" t="str">
        <f>'FORMAT REKAP'!BK225</f>
        <v/>
      </c>
    </row>
    <row r="217" spans="3:21" x14ac:dyDescent="0.25">
      <c r="C217" s="394" t="e">
        <f>'FORMAT REKAP'!#REF!</f>
        <v>#REF!</v>
      </c>
      <c r="D217" s="394" t="e">
        <f>'FORMAT REKAP'!#REF!</f>
        <v>#REF!</v>
      </c>
      <c r="E217" s="394" t="e">
        <f>'FORMAT REKAP'!#REF!</f>
        <v>#REF!</v>
      </c>
      <c r="F217" s="394" t="e">
        <f>'FORMAT REKAP'!#REF!</f>
        <v>#REF!</v>
      </c>
      <c r="G217" s="395" t="e">
        <f>'FORMAT REKAP'!#REF!</f>
        <v>#REF!</v>
      </c>
      <c r="H217" s="394" t="e">
        <f>'FORMAT REKAP'!#REF!</f>
        <v>#REF!</v>
      </c>
      <c r="I217" s="394" t="e">
        <f>'FORMAT REKAP'!#REF!</f>
        <v>#REF!</v>
      </c>
      <c r="J217" s="394" t="e">
        <f>'FORMAT REKAP'!#REF!</f>
        <v>#REF!</v>
      </c>
      <c r="K217" s="394" t="e">
        <f>'FORMAT REKAP'!#REF!</f>
        <v>#REF!</v>
      </c>
      <c r="L217" s="394" t="e">
        <f>'FORMAT REKAP'!#REF!</f>
        <v>#REF!</v>
      </c>
      <c r="M217" s="395" t="e">
        <f>'FORMAT REKAP'!#REF!</f>
        <v>#REF!</v>
      </c>
      <c r="N217" s="395" t="e">
        <f>'FORMAT REKAP'!#REF!</f>
        <v>#REF!</v>
      </c>
      <c r="O217" s="394" t="e">
        <f>'FORMAT REKAP'!#REF!</f>
        <v>#REF!</v>
      </c>
      <c r="P217" s="395" t="e">
        <f>'FORMAT REKAP'!#REF!</f>
        <v>#REF!</v>
      </c>
      <c r="S217" s="395" t="e">
        <f>'FORMAT REKAP'!#REF!</f>
        <v>#REF!</v>
      </c>
      <c r="T217" s="394" t="e">
        <f>'FORMAT REKAP'!#REF!</f>
        <v>#REF!</v>
      </c>
      <c r="U217" s="393" t="e">
        <f>'FORMAT REKAP'!#REF!</f>
        <v>#REF!</v>
      </c>
    </row>
    <row r="218" spans="3:21" x14ac:dyDescent="0.25">
      <c r="C218" s="394">
        <f>'FORMAT REKAP'!H226</f>
        <v>0</v>
      </c>
      <c r="D218" s="394">
        <f>'FORMAT REKAP'!I226</f>
        <v>0</v>
      </c>
      <c r="E218" s="394" t="str">
        <f>'FORMAT REKAP'!AH226</f>
        <v/>
      </c>
      <c r="F218" s="394" t="str">
        <f>'FORMAT REKAP'!AM226</f>
        <v/>
      </c>
      <c r="G218" s="395" t="str">
        <f>'FORMAT REKAP'!AN226</f>
        <v/>
      </c>
      <c r="H218" s="394" t="str">
        <f>'FORMAT REKAP'!AQ226</f>
        <v/>
      </c>
      <c r="I218" s="394">
        <f>'FORMAT REKAP'!AS226</f>
        <v>0</v>
      </c>
      <c r="J218" s="394">
        <f>'FORMAT REKAP'!AU226</f>
        <v>0</v>
      </c>
      <c r="K218" s="394">
        <f>'FORMAT REKAP'!AW226</f>
        <v>0</v>
      </c>
      <c r="L218" s="394">
        <f>'FORMAT REKAP'!AY226</f>
        <v>0</v>
      </c>
      <c r="M218" s="395">
        <f>'FORMAT REKAP'!BA226</f>
        <v>0</v>
      </c>
      <c r="N218" s="395" t="str">
        <f>'FORMAT REKAP'!BD226</f>
        <v/>
      </c>
      <c r="O218" s="394" t="str">
        <f>'FORMAT REKAP'!BE226</f>
        <v>BG</v>
      </c>
      <c r="P218" s="395">
        <f>'FORMAT REKAP'!BF226</f>
        <v>0</v>
      </c>
      <c r="S218" s="395" t="str">
        <f>'FORMAT REKAP'!BI226</f>
        <v/>
      </c>
      <c r="T218" s="394" t="str">
        <f>'FORMAT REKAP'!BJ226</f>
        <v/>
      </c>
      <c r="U218" s="393" t="str">
        <f>'FORMAT REKAP'!BK226</f>
        <v/>
      </c>
    </row>
    <row r="219" spans="3:21" x14ac:dyDescent="0.25">
      <c r="C219" s="394">
        <f>'FORMAT REKAP'!H227</f>
        <v>0</v>
      </c>
      <c r="D219" s="394">
        <f>'FORMAT REKAP'!I227</f>
        <v>0</v>
      </c>
      <c r="E219" s="394" t="str">
        <f>'FORMAT REKAP'!AH227</f>
        <v/>
      </c>
      <c r="F219" s="394" t="str">
        <f>'FORMAT REKAP'!AM227</f>
        <v/>
      </c>
      <c r="G219" s="395" t="str">
        <f>'FORMAT REKAP'!AN227</f>
        <v/>
      </c>
      <c r="H219" s="394" t="str">
        <f>'FORMAT REKAP'!AQ227</f>
        <v/>
      </c>
      <c r="I219" s="394">
        <f>'FORMAT REKAP'!AS227</f>
        <v>0</v>
      </c>
      <c r="J219" s="394">
        <f>'FORMAT REKAP'!AU227</f>
        <v>0</v>
      </c>
      <c r="K219" s="394">
        <f>'FORMAT REKAP'!AW227</f>
        <v>0</v>
      </c>
      <c r="L219" s="394">
        <f>'FORMAT REKAP'!AY227</f>
        <v>0</v>
      </c>
      <c r="M219" s="395">
        <f>'FORMAT REKAP'!BA227</f>
        <v>0</v>
      </c>
      <c r="N219" s="395" t="str">
        <f>'FORMAT REKAP'!BD227</f>
        <v/>
      </c>
      <c r="O219" s="394" t="str">
        <f>'FORMAT REKAP'!BE227</f>
        <v>BG</v>
      </c>
      <c r="P219" s="395">
        <f>'FORMAT REKAP'!BF227</f>
        <v>0</v>
      </c>
      <c r="S219" s="395" t="str">
        <f>'FORMAT REKAP'!BI227</f>
        <v/>
      </c>
      <c r="T219" s="394" t="str">
        <f>'FORMAT REKAP'!BJ227</f>
        <v/>
      </c>
      <c r="U219" s="393" t="str">
        <f>'FORMAT REKAP'!BK227</f>
        <v/>
      </c>
    </row>
    <row r="220" spans="3:21" x14ac:dyDescent="0.25">
      <c r="C220" s="394" t="e">
        <f>'FORMAT REKAP'!#REF!</f>
        <v>#REF!</v>
      </c>
      <c r="D220" s="394" t="e">
        <f>'FORMAT REKAP'!#REF!</f>
        <v>#REF!</v>
      </c>
      <c r="E220" s="394" t="e">
        <f>'FORMAT REKAP'!#REF!</f>
        <v>#REF!</v>
      </c>
      <c r="F220" s="394" t="e">
        <f>'FORMAT REKAP'!#REF!</f>
        <v>#REF!</v>
      </c>
      <c r="G220" s="395" t="e">
        <f>'FORMAT REKAP'!#REF!</f>
        <v>#REF!</v>
      </c>
      <c r="H220" s="394" t="e">
        <f>'FORMAT REKAP'!#REF!</f>
        <v>#REF!</v>
      </c>
      <c r="I220" s="394" t="e">
        <f>'FORMAT REKAP'!#REF!</f>
        <v>#REF!</v>
      </c>
      <c r="J220" s="394" t="e">
        <f>'FORMAT REKAP'!#REF!</f>
        <v>#REF!</v>
      </c>
      <c r="K220" s="394" t="e">
        <f>'FORMAT REKAP'!#REF!</f>
        <v>#REF!</v>
      </c>
      <c r="L220" s="394" t="e">
        <f>'FORMAT REKAP'!#REF!</f>
        <v>#REF!</v>
      </c>
      <c r="M220" s="395" t="e">
        <f>'FORMAT REKAP'!#REF!</f>
        <v>#REF!</v>
      </c>
      <c r="N220" s="395" t="e">
        <f>'FORMAT REKAP'!#REF!</f>
        <v>#REF!</v>
      </c>
      <c r="O220" s="394" t="e">
        <f>'FORMAT REKAP'!#REF!</f>
        <v>#REF!</v>
      </c>
      <c r="P220" s="395" t="e">
        <f>'FORMAT REKAP'!#REF!</f>
        <v>#REF!</v>
      </c>
      <c r="S220" s="395" t="e">
        <f>'FORMAT REKAP'!#REF!</f>
        <v>#REF!</v>
      </c>
      <c r="T220" s="394" t="e">
        <f>'FORMAT REKAP'!#REF!</f>
        <v>#REF!</v>
      </c>
      <c r="U220" s="393" t="e">
        <f>'FORMAT REKAP'!#REF!</f>
        <v>#REF!</v>
      </c>
    </row>
    <row r="221" spans="3:21" x14ac:dyDescent="0.25">
      <c r="C221" s="394" t="e">
        <f>'FORMAT REKAP'!#REF!</f>
        <v>#REF!</v>
      </c>
      <c r="D221" s="394" t="e">
        <f>'FORMAT REKAP'!#REF!</f>
        <v>#REF!</v>
      </c>
      <c r="E221" s="394" t="e">
        <f>'FORMAT REKAP'!#REF!</f>
        <v>#REF!</v>
      </c>
      <c r="F221" s="394" t="e">
        <f>'FORMAT REKAP'!#REF!</f>
        <v>#REF!</v>
      </c>
      <c r="G221" s="395" t="e">
        <f>'FORMAT REKAP'!#REF!</f>
        <v>#REF!</v>
      </c>
      <c r="H221" s="394" t="e">
        <f>'FORMAT REKAP'!#REF!</f>
        <v>#REF!</v>
      </c>
      <c r="I221" s="394" t="e">
        <f>'FORMAT REKAP'!#REF!</f>
        <v>#REF!</v>
      </c>
      <c r="J221" s="394" t="e">
        <f>'FORMAT REKAP'!#REF!</f>
        <v>#REF!</v>
      </c>
      <c r="K221" s="394" t="e">
        <f>'FORMAT REKAP'!#REF!</f>
        <v>#REF!</v>
      </c>
      <c r="L221" s="394" t="e">
        <f>'FORMAT REKAP'!#REF!</f>
        <v>#REF!</v>
      </c>
      <c r="M221" s="395" t="e">
        <f>'FORMAT REKAP'!#REF!</f>
        <v>#REF!</v>
      </c>
      <c r="N221" s="395" t="e">
        <f>'FORMAT REKAP'!#REF!</f>
        <v>#REF!</v>
      </c>
      <c r="O221" s="394" t="e">
        <f>'FORMAT REKAP'!#REF!</f>
        <v>#REF!</v>
      </c>
      <c r="P221" s="395" t="e">
        <f>'FORMAT REKAP'!#REF!</f>
        <v>#REF!</v>
      </c>
      <c r="S221" s="395" t="e">
        <f>'FORMAT REKAP'!#REF!</f>
        <v>#REF!</v>
      </c>
      <c r="T221" s="394" t="e">
        <f>'FORMAT REKAP'!#REF!</f>
        <v>#REF!</v>
      </c>
      <c r="U221" s="393" t="e">
        <f>'FORMAT REKAP'!#REF!</f>
        <v>#REF!</v>
      </c>
    </row>
    <row r="222" spans="3:21" x14ac:dyDescent="0.25">
      <c r="C222" s="394" t="e">
        <f>'FORMAT REKAP'!#REF!</f>
        <v>#REF!</v>
      </c>
      <c r="D222" s="394" t="e">
        <f>'FORMAT REKAP'!#REF!</f>
        <v>#REF!</v>
      </c>
      <c r="E222" s="394" t="e">
        <f>'FORMAT REKAP'!#REF!</f>
        <v>#REF!</v>
      </c>
      <c r="F222" s="394" t="e">
        <f>'FORMAT REKAP'!#REF!</f>
        <v>#REF!</v>
      </c>
      <c r="G222" s="395" t="e">
        <f>'FORMAT REKAP'!#REF!</f>
        <v>#REF!</v>
      </c>
      <c r="H222" s="394" t="e">
        <f>'FORMAT REKAP'!#REF!</f>
        <v>#REF!</v>
      </c>
      <c r="I222" s="394" t="e">
        <f>'FORMAT REKAP'!#REF!</f>
        <v>#REF!</v>
      </c>
      <c r="J222" s="394" t="e">
        <f>'FORMAT REKAP'!#REF!</f>
        <v>#REF!</v>
      </c>
      <c r="K222" s="394" t="e">
        <f>'FORMAT REKAP'!#REF!</f>
        <v>#REF!</v>
      </c>
      <c r="L222" s="394" t="e">
        <f>'FORMAT REKAP'!#REF!</f>
        <v>#REF!</v>
      </c>
      <c r="M222" s="395" t="e">
        <f>'FORMAT REKAP'!#REF!</f>
        <v>#REF!</v>
      </c>
      <c r="N222" s="395" t="e">
        <f>'FORMAT REKAP'!#REF!</f>
        <v>#REF!</v>
      </c>
      <c r="O222" s="394" t="e">
        <f>'FORMAT REKAP'!#REF!</f>
        <v>#REF!</v>
      </c>
      <c r="P222" s="395" t="e">
        <f>'FORMAT REKAP'!#REF!</f>
        <v>#REF!</v>
      </c>
      <c r="S222" s="395" t="e">
        <f>'FORMAT REKAP'!#REF!</f>
        <v>#REF!</v>
      </c>
      <c r="T222" s="394" t="e">
        <f>'FORMAT REKAP'!#REF!</f>
        <v>#REF!</v>
      </c>
      <c r="U222" s="393" t="e">
        <f>'FORMAT REKAP'!#REF!</f>
        <v>#REF!</v>
      </c>
    </row>
    <row r="223" spans="3:21" x14ac:dyDescent="0.25">
      <c r="C223" s="394" t="e">
        <f>'FORMAT REKAP'!#REF!</f>
        <v>#REF!</v>
      </c>
      <c r="D223" s="394" t="e">
        <f>'FORMAT REKAP'!#REF!</f>
        <v>#REF!</v>
      </c>
      <c r="E223" s="394" t="e">
        <f>'FORMAT REKAP'!#REF!</f>
        <v>#REF!</v>
      </c>
      <c r="F223" s="394" t="e">
        <f>'FORMAT REKAP'!#REF!</f>
        <v>#REF!</v>
      </c>
      <c r="G223" s="395" t="e">
        <f>'FORMAT REKAP'!#REF!</f>
        <v>#REF!</v>
      </c>
      <c r="H223" s="394" t="e">
        <f>'FORMAT REKAP'!#REF!</f>
        <v>#REF!</v>
      </c>
      <c r="I223" s="394" t="e">
        <f>'FORMAT REKAP'!#REF!</f>
        <v>#REF!</v>
      </c>
      <c r="J223" s="394" t="e">
        <f>'FORMAT REKAP'!#REF!</f>
        <v>#REF!</v>
      </c>
      <c r="K223" s="394" t="e">
        <f>'FORMAT REKAP'!#REF!</f>
        <v>#REF!</v>
      </c>
      <c r="L223" s="394" t="e">
        <f>'FORMAT REKAP'!#REF!</f>
        <v>#REF!</v>
      </c>
      <c r="M223" s="395" t="e">
        <f>'FORMAT REKAP'!#REF!</f>
        <v>#REF!</v>
      </c>
      <c r="N223" s="395" t="e">
        <f>'FORMAT REKAP'!#REF!</f>
        <v>#REF!</v>
      </c>
      <c r="O223" s="394" t="e">
        <f>'FORMAT REKAP'!#REF!</f>
        <v>#REF!</v>
      </c>
      <c r="P223" s="395" t="e">
        <f>'FORMAT REKAP'!#REF!</f>
        <v>#REF!</v>
      </c>
      <c r="S223" s="395" t="e">
        <f>'FORMAT REKAP'!#REF!</f>
        <v>#REF!</v>
      </c>
      <c r="T223" s="394" t="e">
        <f>'FORMAT REKAP'!#REF!</f>
        <v>#REF!</v>
      </c>
      <c r="U223" s="393" t="e">
        <f>'FORMAT REKAP'!#REF!</f>
        <v>#REF!</v>
      </c>
    </row>
    <row r="224" spans="3:21" x14ac:dyDescent="0.25">
      <c r="C224" s="394" t="e">
        <f>'FORMAT REKAP'!#REF!</f>
        <v>#REF!</v>
      </c>
      <c r="D224" s="394" t="e">
        <f>'FORMAT REKAP'!#REF!</f>
        <v>#REF!</v>
      </c>
      <c r="E224" s="394" t="e">
        <f>'FORMAT REKAP'!#REF!</f>
        <v>#REF!</v>
      </c>
      <c r="F224" s="394" t="e">
        <f>'FORMAT REKAP'!#REF!</f>
        <v>#REF!</v>
      </c>
      <c r="G224" s="395" t="e">
        <f>'FORMAT REKAP'!#REF!</f>
        <v>#REF!</v>
      </c>
      <c r="H224" s="394" t="e">
        <f>'FORMAT REKAP'!#REF!</f>
        <v>#REF!</v>
      </c>
      <c r="I224" s="394" t="e">
        <f>'FORMAT REKAP'!#REF!</f>
        <v>#REF!</v>
      </c>
      <c r="J224" s="394" t="e">
        <f>'FORMAT REKAP'!#REF!</f>
        <v>#REF!</v>
      </c>
      <c r="K224" s="394" t="e">
        <f>'FORMAT REKAP'!#REF!</f>
        <v>#REF!</v>
      </c>
      <c r="L224" s="394" t="e">
        <f>'FORMAT REKAP'!#REF!</f>
        <v>#REF!</v>
      </c>
      <c r="M224" s="395" t="e">
        <f>'FORMAT REKAP'!#REF!</f>
        <v>#REF!</v>
      </c>
      <c r="N224" s="395" t="e">
        <f>'FORMAT REKAP'!#REF!</f>
        <v>#REF!</v>
      </c>
      <c r="O224" s="394" t="e">
        <f>'FORMAT REKAP'!#REF!</f>
        <v>#REF!</v>
      </c>
      <c r="P224" s="395" t="e">
        <f>'FORMAT REKAP'!#REF!</f>
        <v>#REF!</v>
      </c>
      <c r="S224" s="395" t="e">
        <f>'FORMAT REKAP'!#REF!</f>
        <v>#REF!</v>
      </c>
      <c r="T224" s="394" t="e">
        <f>'FORMAT REKAP'!#REF!</f>
        <v>#REF!</v>
      </c>
      <c r="U224" s="393" t="e">
        <f>'FORMAT REKAP'!#REF!</f>
        <v>#REF!</v>
      </c>
    </row>
    <row r="225" spans="3:21" x14ac:dyDescent="0.25">
      <c r="C225" s="394" t="e">
        <f>'FORMAT REKAP'!#REF!</f>
        <v>#REF!</v>
      </c>
      <c r="D225" s="394" t="e">
        <f>'FORMAT REKAP'!#REF!</f>
        <v>#REF!</v>
      </c>
      <c r="E225" s="394" t="e">
        <f>'FORMAT REKAP'!#REF!</f>
        <v>#REF!</v>
      </c>
      <c r="F225" s="394" t="e">
        <f>'FORMAT REKAP'!#REF!</f>
        <v>#REF!</v>
      </c>
      <c r="G225" s="395" t="e">
        <f>'FORMAT REKAP'!#REF!</f>
        <v>#REF!</v>
      </c>
      <c r="H225" s="394" t="e">
        <f>'FORMAT REKAP'!#REF!</f>
        <v>#REF!</v>
      </c>
      <c r="I225" s="394" t="e">
        <f>'FORMAT REKAP'!#REF!</f>
        <v>#REF!</v>
      </c>
      <c r="J225" s="394" t="e">
        <f>'FORMAT REKAP'!#REF!</f>
        <v>#REF!</v>
      </c>
      <c r="K225" s="394" t="e">
        <f>'FORMAT REKAP'!#REF!</f>
        <v>#REF!</v>
      </c>
      <c r="L225" s="394" t="e">
        <f>'FORMAT REKAP'!#REF!</f>
        <v>#REF!</v>
      </c>
      <c r="M225" s="395" t="e">
        <f>'FORMAT REKAP'!#REF!</f>
        <v>#REF!</v>
      </c>
      <c r="N225" s="395" t="e">
        <f>'FORMAT REKAP'!#REF!</f>
        <v>#REF!</v>
      </c>
      <c r="O225" s="394" t="e">
        <f>'FORMAT REKAP'!#REF!</f>
        <v>#REF!</v>
      </c>
      <c r="P225" s="395" t="e">
        <f>'FORMAT REKAP'!#REF!</f>
        <v>#REF!</v>
      </c>
      <c r="S225" s="395" t="e">
        <f>'FORMAT REKAP'!#REF!</f>
        <v>#REF!</v>
      </c>
      <c r="T225" s="394" t="e">
        <f>'FORMAT REKAP'!#REF!</f>
        <v>#REF!</v>
      </c>
      <c r="U225" s="393" t="e">
        <f>'FORMAT REKAP'!#REF!</f>
        <v>#REF!</v>
      </c>
    </row>
    <row r="226" spans="3:21" x14ac:dyDescent="0.25">
      <c r="C226" s="394" t="e">
        <f>'FORMAT REKAP'!#REF!</f>
        <v>#REF!</v>
      </c>
      <c r="D226" s="394" t="e">
        <f>'FORMAT REKAP'!#REF!</f>
        <v>#REF!</v>
      </c>
      <c r="E226" s="394" t="e">
        <f>'FORMAT REKAP'!#REF!</f>
        <v>#REF!</v>
      </c>
      <c r="F226" s="394" t="e">
        <f>'FORMAT REKAP'!#REF!</f>
        <v>#REF!</v>
      </c>
      <c r="G226" s="395" t="e">
        <f>'FORMAT REKAP'!#REF!</f>
        <v>#REF!</v>
      </c>
      <c r="H226" s="394" t="e">
        <f>'FORMAT REKAP'!#REF!</f>
        <v>#REF!</v>
      </c>
      <c r="I226" s="394" t="e">
        <f>'FORMAT REKAP'!#REF!</f>
        <v>#REF!</v>
      </c>
      <c r="J226" s="394" t="e">
        <f>'FORMAT REKAP'!#REF!</f>
        <v>#REF!</v>
      </c>
      <c r="K226" s="394" t="e">
        <f>'FORMAT REKAP'!#REF!</f>
        <v>#REF!</v>
      </c>
      <c r="L226" s="394" t="e">
        <f>'FORMAT REKAP'!#REF!</f>
        <v>#REF!</v>
      </c>
      <c r="M226" s="395" t="e">
        <f>'FORMAT REKAP'!#REF!</f>
        <v>#REF!</v>
      </c>
      <c r="N226" s="395" t="e">
        <f>'FORMAT REKAP'!#REF!</f>
        <v>#REF!</v>
      </c>
      <c r="O226" s="394" t="e">
        <f>'FORMAT REKAP'!#REF!</f>
        <v>#REF!</v>
      </c>
      <c r="P226" s="395" t="e">
        <f>'FORMAT REKAP'!#REF!</f>
        <v>#REF!</v>
      </c>
      <c r="S226" s="395" t="e">
        <f>'FORMAT REKAP'!#REF!</f>
        <v>#REF!</v>
      </c>
      <c r="T226" s="394" t="e">
        <f>'FORMAT REKAP'!#REF!</f>
        <v>#REF!</v>
      </c>
      <c r="U226" s="393" t="e">
        <f>'FORMAT REKAP'!#REF!</f>
        <v>#REF!</v>
      </c>
    </row>
    <row r="227" spans="3:21" x14ac:dyDescent="0.25">
      <c r="C227" s="394" t="e">
        <f>'FORMAT REKAP'!#REF!</f>
        <v>#REF!</v>
      </c>
      <c r="D227" s="394" t="e">
        <f>'FORMAT REKAP'!#REF!</f>
        <v>#REF!</v>
      </c>
      <c r="E227" s="394" t="e">
        <f>'FORMAT REKAP'!#REF!</f>
        <v>#REF!</v>
      </c>
      <c r="F227" s="394" t="e">
        <f>'FORMAT REKAP'!#REF!</f>
        <v>#REF!</v>
      </c>
      <c r="G227" s="395" t="e">
        <f>'FORMAT REKAP'!#REF!</f>
        <v>#REF!</v>
      </c>
      <c r="H227" s="394" t="e">
        <f>'FORMAT REKAP'!#REF!</f>
        <v>#REF!</v>
      </c>
      <c r="I227" s="394" t="e">
        <f>'FORMAT REKAP'!#REF!</f>
        <v>#REF!</v>
      </c>
      <c r="J227" s="394" t="e">
        <f>'FORMAT REKAP'!#REF!</f>
        <v>#REF!</v>
      </c>
      <c r="K227" s="394" t="e">
        <f>'FORMAT REKAP'!#REF!</f>
        <v>#REF!</v>
      </c>
      <c r="L227" s="394" t="e">
        <f>'FORMAT REKAP'!#REF!</f>
        <v>#REF!</v>
      </c>
      <c r="M227" s="395" t="e">
        <f>'FORMAT REKAP'!#REF!</f>
        <v>#REF!</v>
      </c>
      <c r="N227" s="395" t="e">
        <f>'FORMAT REKAP'!#REF!</f>
        <v>#REF!</v>
      </c>
      <c r="O227" s="394" t="e">
        <f>'FORMAT REKAP'!#REF!</f>
        <v>#REF!</v>
      </c>
      <c r="P227" s="395" t="e">
        <f>'FORMAT REKAP'!#REF!</f>
        <v>#REF!</v>
      </c>
      <c r="S227" s="395" t="e">
        <f>'FORMAT REKAP'!#REF!</f>
        <v>#REF!</v>
      </c>
      <c r="T227" s="394" t="e">
        <f>'FORMAT REKAP'!#REF!</f>
        <v>#REF!</v>
      </c>
      <c r="U227" s="393" t="e">
        <f>'FORMAT REKAP'!#REF!</f>
        <v>#REF!</v>
      </c>
    </row>
    <row r="228" spans="3:21" x14ac:dyDescent="0.25">
      <c r="C228" s="394" t="e">
        <f>'FORMAT REKAP'!#REF!</f>
        <v>#REF!</v>
      </c>
      <c r="D228" s="394" t="e">
        <f>'FORMAT REKAP'!#REF!</f>
        <v>#REF!</v>
      </c>
      <c r="E228" s="394" t="e">
        <f>'FORMAT REKAP'!#REF!</f>
        <v>#REF!</v>
      </c>
      <c r="F228" s="394" t="e">
        <f>'FORMAT REKAP'!#REF!</f>
        <v>#REF!</v>
      </c>
      <c r="G228" s="395" t="e">
        <f>'FORMAT REKAP'!#REF!</f>
        <v>#REF!</v>
      </c>
      <c r="H228" s="394" t="e">
        <f>'FORMAT REKAP'!#REF!</f>
        <v>#REF!</v>
      </c>
      <c r="I228" s="394" t="e">
        <f>'FORMAT REKAP'!#REF!</f>
        <v>#REF!</v>
      </c>
      <c r="J228" s="394" t="e">
        <f>'FORMAT REKAP'!#REF!</f>
        <v>#REF!</v>
      </c>
      <c r="K228" s="394" t="e">
        <f>'FORMAT REKAP'!#REF!</f>
        <v>#REF!</v>
      </c>
      <c r="L228" s="394" t="e">
        <f>'FORMAT REKAP'!#REF!</f>
        <v>#REF!</v>
      </c>
      <c r="M228" s="395" t="e">
        <f>'FORMAT REKAP'!#REF!</f>
        <v>#REF!</v>
      </c>
      <c r="N228" s="395" t="e">
        <f>'FORMAT REKAP'!#REF!</f>
        <v>#REF!</v>
      </c>
      <c r="O228" s="394" t="e">
        <f>'FORMAT REKAP'!#REF!</f>
        <v>#REF!</v>
      </c>
      <c r="P228" s="395" t="e">
        <f>'FORMAT REKAP'!#REF!</f>
        <v>#REF!</v>
      </c>
      <c r="S228" s="395" t="e">
        <f>'FORMAT REKAP'!#REF!</f>
        <v>#REF!</v>
      </c>
      <c r="T228" s="394" t="e">
        <f>'FORMAT REKAP'!#REF!</f>
        <v>#REF!</v>
      </c>
      <c r="U228" s="393" t="e">
        <f>'FORMAT REKAP'!#REF!</f>
        <v>#REF!</v>
      </c>
    </row>
    <row r="229" spans="3:21" x14ac:dyDescent="0.25">
      <c r="C229" s="394" t="e">
        <f>'FORMAT REKAP'!#REF!</f>
        <v>#REF!</v>
      </c>
      <c r="D229" s="394" t="e">
        <f>'FORMAT REKAP'!#REF!</f>
        <v>#REF!</v>
      </c>
      <c r="E229" s="394" t="e">
        <f>'FORMAT REKAP'!#REF!</f>
        <v>#REF!</v>
      </c>
      <c r="F229" s="394" t="e">
        <f>'FORMAT REKAP'!#REF!</f>
        <v>#REF!</v>
      </c>
      <c r="G229" s="395" t="e">
        <f>'FORMAT REKAP'!#REF!</f>
        <v>#REF!</v>
      </c>
      <c r="H229" s="394" t="e">
        <f>'FORMAT REKAP'!#REF!</f>
        <v>#REF!</v>
      </c>
      <c r="I229" s="394" t="e">
        <f>'FORMAT REKAP'!#REF!</f>
        <v>#REF!</v>
      </c>
      <c r="J229" s="394" t="e">
        <f>'FORMAT REKAP'!#REF!</f>
        <v>#REF!</v>
      </c>
      <c r="K229" s="394" t="e">
        <f>'FORMAT REKAP'!#REF!</f>
        <v>#REF!</v>
      </c>
      <c r="L229" s="394" t="e">
        <f>'FORMAT REKAP'!#REF!</f>
        <v>#REF!</v>
      </c>
      <c r="M229" s="395" t="e">
        <f>'FORMAT REKAP'!#REF!</f>
        <v>#REF!</v>
      </c>
      <c r="N229" s="395" t="e">
        <f>'FORMAT REKAP'!#REF!</f>
        <v>#REF!</v>
      </c>
      <c r="O229" s="394" t="e">
        <f>'FORMAT REKAP'!#REF!</f>
        <v>#REF!</v>
      </c>
      <c r="P229" s="395" t="e">
        <f>'FORMAT REKAP'!#REF!</f>
        <v>#REF!</v>
      </c>
      <c r="S229" s="395" t="e">
        <f>'FORMAT REKAP'!#REF!</f>
        <v>#REF!</v>
      </c>
      <c r="T229" s="394" t="e">
        <f>'FORMAT REKAP'!#REF!</f>
        <v>#REF!</v>
      </c>
      <c r="U229" s="393" t="e">
        <f>'FORMAT REKAP'!#REF!</f>
        <v>#REF!</v>
      </c>
    </row>
    <row r="230" spans="3:21" x14ac:dyDescent="0.25">
      <c r="C230" s="394" t="e">
        <f>'FORMAT REKAP'!#REF!</f>
        <v>#REF!</v>
      </c>
      <c r="D230" s="394" t="e">
        <f>'FORMAT REKAP'!#REF!</f>
        <v>#REF!</v>
      </c>
      <c r="E230" s="394" t="e">
        <f>'FORMAT REKAP'!#REF!</f>
        <v>#REF!</v>
      </c>
      <c r="F230" s="394" t="e">
        <f>'FORMAT REKAP'!#REF!</f>
        <v>#REF!</v>
      </c>
      <c r="G230" s="395" t="e">
        <f>'FORMAT REKAP'!#REF!</f>
        <v>#REF!</v>
      </c>
      <c r="H230" s="394" t="e">
        <f>'FORMAT REKAP'!#REF!</f>
        <v>#REF!</v>
      </c>
      <c r="I230" s="394" t="e">
        <f>'FORMAT REKAP'!#REF!</f>
        <v>#REF!</v>
      </c>
      <c r="J230" s="394" t="e">
        <f>'FORMAT REKAP'!#REF!</f>
        <v>#REF!</v>
      </c>
      <c r="K230" s="394" t="e">
        <f>'FORMAT REKAP'!#REF!</f>
        <v>#REF!</v>
      </c>
      <c r="L230" s="394" t="e">
        <f>'FORMAT REKAP'!#REF!</f>
        <v>#REF!</v>
      </c>
      <c r="M230" s="395" t="e">
        <f>'FORMAT REKAP'!#REF!</f>
        <v>#REF!</v>
      </c>
      <c r="N230" s="395" t="e">
        <f>'FORMAT REKAP'!#REF!</f>
        <v>#REF!</v>
      </c>
      <c r="O230" s="394" t="e">
        <f>'FORMAT REKAP'!#REF!</f>
        <v>#REF!</v>
      </c>
      <c r="P230" s="395" t="e">
        <f>'FORMAT REKAP'!#REF!</f>
        <v>#REF!</v>
      </c>
      <c r="S230" s="395" t="e">
        <f>'FORMAT REKAP'!#REF!</f>
        <v>#REF!</v>
      </c>
      <c r="T230" s="394" t="e">
        <f>'FORMAT REKAP'!#REF!</f>
        <v>#REF!</v>
      </c>
      <c r="U230" s="393" t="e">
        <f>'FORMAT REKAP'!#REF!</f>
        <v>#REF!</v>
      </c>
    </row>
    <row r="231" spans="3:21" x14ac:dyDescent="0.25">
      <c r="C231" s="394" t="e">
        <f>'FORMAT REKAP'!#REF!</f>
        <v>#REF!</v>
      </c>
      <c r="D231" s="394" t="e">
        <f>'FORMAT REKAP'!#REF!</f>
        <v>#REF!</v>
      </c>
      <c r="E231" s="394" t="e">
        <f>'FORMAT REKAP'!#REF!</f>
        <v>#REF!</v>
      </c>
      <c r="F231" s="394" t="e">
        <f>'FORMAT REKAP'!#REF!</f>
        <v>#REF!</v>
      </c>
      <c r="G231" s="395" t="e">
        <f>'FORMAT REKAP'!#REF!</f>
        <v>#REF!</v>
      </c>
      <c r="H231" s="394" t="e">
        <f>'FORMAT REKAP'!#REF!</f>
        <v>#REF!</v>
      </c>
      <c r="I231" s="394" t="e">
        <f>'FORMAT REKAP'!#REF!</f>
        <v>#REF!</v>
      </c>
      <c r="J231" s="394" t="e">
        <f>'FORMAT REKAP'!#REF!</f>
        <v>#REF!</v>
      </c>
      <c r="K231" s="394" t="e">
        <f>'FORMAT REKAP'!#REF!</f>
        <v>#REF!</v>
      </c>
      <c r="L231" s="394" t="e">
        <f>'FORMAT REKAP'!#REF!</f>
        <v>#REF!</v>
      </c>
      <c r="M231" s="395" t="e">
        <f>'FORMAT REKAP'!#REF!</f>
        <v>#REF!</v>
      </c>
      <c r="N231" s="395" t="e">
        <f>'FORMAT REKAP'!#REF!</f>
        <v>#REF!</v>
      </c>
      <c r="O231" s="394" t="e">
        <f>'FORMAT REKAP'!#REF!</f>
        <v>#REF!</v>
      </c>
      <c r="P231" s="395" t="e">
        <f>'FORMAT REKAP'!#REF!</f>
        <v>#REF!</v>
      </c>
      <c r="S231" s="395" t="e">
        <f>'FORMAT REKAP'!#REF!</f>
        <v>#REF!</v>
      </c>
      <c r="T231" s="394" t="e">
        <f>'FORMAT REKAP'!#REF!</f>
        <v>#REF!</v>
      </c>
      <c r="U231" s="393" t="e">
        <f>'FORMAT REKAP'!#REF!</f>
        <v>#REF!</v>
      </c>
    </row>
    <row r="232" spans="3:21" x14ac:dyDescent="0.25">
      <c r="C232" s="394" t="e">
        <f>'FORMAT REKAP'!#REF!</f>
        <v>#REF!</v>
      </c>
      <c r="D232" s="394" t="e">
        <f>'FORMAT REKAP'!#REF!</f>
        <v>#REF!</v>
      </c>
      <c r="E232" s="394" t="e">
        <f>'FORMAT REKAP'!#REF!</f>
        <v>#REF!</v>
      </c>
      <c r="F232" s="394" t="e">
        <f>'FORMAT REKAP'!#REF!</f>
        <v>#REF!</v>
      </c>
      <c r="G232" s="395" t="e">
        <f>'FORMAT REKAP'!#REF!</f>
        <v>#REF!</v>
      </c>
      <c r="H232" s="394" t="e">
        <f>'FORMAT REKAP'!#REF!</f>
        <v>#REF!</v>
      </c>
      <c r="I232" s="394" t="e">
        <f>'FORMAT REKAP'!#REF!</f>
        <v>#REF!</v>
      </c>
      <c r="J232" s="394" t="e">
        <f>'FORMAT REKAP'!#REF!</f>
        <v>#REF!</v>
      </c>
      <c r="K232" s="394" t="e">
        <f>'FORMAT REKAP'!#REF!</f>
        <v>#REF!</v>
      </c>
      <c r="L232" s="394" t="e">
        <f>'FORMAT REKAP'!#REF!</f>
        <v>#REF!</v>
      </c>
      <c r="M232" s="395" t="e">
        <f>'FORMAT REKAP'!#REF!</f>
        <v>#REF!</v>
      </c>
      <c r="N232" s="395" t="e">
        <f>'FORMAT REKAP'!#REF!</f>
        <v>#REF!</v>
      </c>
      <c r="O232" s="394" t="e">
        <f>'FORMAT REKAP'!#REF!</f>
        <v>#REF!</v>
      </c>
      <c r="P232" s="395" t="e">
        <f>'FORMAT REKAP'!#REF!</f>
        <v>#REF!</v>
      </c>
      <c r="S232" s="395" t="e">
        <f>'FORMAT REKAP'!#REF!</f>
        <v>#REF!</v>
      </c>
      <c r="T232" s="394" t="e">
        <f>'FORMAT REKAP'!#REF!</f>
        <v>#REF!</v>
      </c>
      <c r="U232" s="393" t="e">
        <f>'FORMAT REKAP'!#REF!</f>
        <v>#REF!</v>
      </c>
    </row>
    <row r="233" spans="3:21" x14ac:dyDescent="0.25">
      <c r="C233" s="394" t="e">
        <f>'FORMAT REKAP'!#REF!</f>
        <v>#REF!</v>
      </c>
      <c r="D233" s="394" t="e">
        <f>'FORMAT REKAP'!#REF!</f>
        <v>#REF!</v>
      </c>
      <c r="E233" s="394" t="e">
        <f>'FORMAT REKAP'!#REF!</f>
        <v>#REF!</v>
      </c>
      <c r="F233" s="394" t="e">
        <f>'FORMAT REKAP'!#REF!</f>
        <v>#REF!</v>
      </c>
      <c r="G233" s="395" t="e">
        <f>'FORMAT REKAP'!#REF!</f>
        <v>#REF!</v>
      </c>
      <c r="H233" s="394" t="e">
        <f>'FORMAT REKAP'!#REF!</f>
        <v>#REF!</v>
      </c>
      <c r="I233" s="394" t="e">
        <f>'FORMAT REKAP'!#REF!</f>
        <v>#REF!</v>
      </c>
      <c r="J233" s="394" t="e">
        <f>'FORMAT REKAP'!#REF!</f>
        <v>#REF!</v>
      </c>
      <c r="K233" s="394" t="e">
        <f>'FORMAT REKAP'!#REF!</f>
        <v>#REF!</v>
      </c>
      <c r="L233" s="394" t="e">
        <f>'FORMAT REKAP'!#REF!</f>
        <v>#REF!</v>
      </c>
      <c r="M233" s="395" t="e">
        <f>'FORMAT REKAP'!#REF!</f>
        <v>#REF!</v>
      </c>
      <c r="N233" s="395" t="e">
        <f>'FORMAT REKAP'!#REF!</f>
        <v>#REF!</v>
      </c>
      <c r="O233" s="394" t="e">
        <f>'FORMAT REKAP'!#REF!</f>
        <v>#REF!</v>
      </c>
      <c r="P233" s="395" t="e">
        <f>'FORMAT REKAP'!#REF!</f>
        <v>#REF!</v>
      </c>
      <c r="S233" s="395" t="e">
        <f>'FORMAT REKAP'!#REF!</f>
        <v>#REF!</v>
      </c>
      <c r="T233" s="394" t="e">
        <f>'FORMAT REKAP'!#REF!</f>
        <v>#REF!</v>
      </c>
      <c r="U233" s="393" t="e">
        <f>'FORMAT REKAP'!#REF!</f>
        <v>#REF!</v>
      </c>
    </row>
    <row r="234" spans="3:21" x14ac:dyDescent="0.25">
      <c r="C234" s="394" t="e">
        <f>'FORMAT REKAP'!#REF!</f>
        <v>#REF!</v>
      </c>
      <c r="D234" s="394" t="e">
        <f>'FORMAT REKAP'!#REF!</f>
        <v>#REF!</v>
      </c>
      <c r="E234" s="394" t="e">
        <f>'FORMAT REKAP'!#REF!</f>
        <v>#REF!</v>
      </c>
      <c r="F234" s="394" t="e">
        <f>'FORMAT REKAP'!#REF!</f>
        <v>#REF!</v>
      </c>
      <c r="G234" s="395" t="e">
        <f>'FORMAT REKAP'!#REF!</f>
        <v>#REF!</v>
      </c>
      <c r="H234" s="394" t="e">
        <f>'FORMAT REKAP'!#REF!</f>
        <v>#REF!</v>
      </c>
      <c r="I234" s="394" t="e">
        <f>'FORMAT REKAP'!#REF!</f>
        <v>#REF!</v>
      </c>
      <c r="J234" s="394" t="e">
        <f>'FORMAT REKAP'!#REF!</f>
        <v>#REF!</v>
      </c>
      <c r="K234" s="394" t="e">
        <f>'FORMAT REKAP'!#REF!</f>
        <v>#REF!</v>
      </c>
      <c r="L234" s="394" t="e">
        <f>'FORMAT REKAP'!#REF!</f>
        <v>#REF!</v>
      </c>
      <c r="M234" s="395" t="e">
        <f>'FORMAT REKAP'!#REF!</f>
        <v>#REF!</v>
      </c>
      <c r="N234" s="395" t="e">
        <f>'FORMAT REKAP'!#REF!</f>
        <v>#REF!</v>
      </c>
      <c r="O234" s="394" t="e">
        <f>'FORMAT REKAP'!#REF!</f>
        <v>#REF!</v>
      </c>
      <c r="P234" s="395" t="e">
        <f>'FORMAT REKAP'!#REF!</f>
        <v>#REF!</v>
      </c>
      <c r="S234" s="395" t="e">
        <f>'FORMAT REKAP'!#REF!</f>
        <v>#REF!</v>
      </c>
      <c r="T234" s="394" t="e">
        <f>'FORMAT REKAP'!#REF!</f>
        <v>#REF!</v>
      </c>
      <c r="U234" s="393" t="e">
        <f>'FORMAT REKAP'!#REF!</f>
        <v>#REF!</v>
      </c>
    </row>
    <row r="235" spans="3:21" x14ac:dyDescent="0.25">
      <c r="C235" s="394" t="e">
        <f>'FORMAT REKAP'!#REF!</f>
        <v>#REF!</v>
      </c>
      <c r="D235" s="394" t="e">
        <f>'FORMAT REKAP'!#REF!</f>
        <v>#REF!</v>
      </c>
      <c r="E235" s="394" t="e">
        <f>'FORMAT REKAP'!#REF!</f>
        <v>#REF!</v>
      </c>
      <c r="F235" s="394" t="e">
        <f>'FORMAT REKAP'!#REF!</f>
        <v>#REF!</v>
      </c>
      <c r="G235" s="395" t="e">
        <f>'FORMAT REKAP'!#REF!</f>
        <v>#REF!</v>
      </c>
      <c r="H235" s="394" t="e">
        <f>'FORMAT REKAP'!#REF!</f>
        <v>#REF!</v>
      </c>
      <c r="I235" s="394" t="e">
        <f>'FORMAT REKAP'!#REF!</f>
        <v>#REF!</v>
      </c>
      <c r="J235" s="394" t="e">
        <f>'FORMAT REKAP'!#REF!</f>
        <v>#REF!</v>
      </c>
      <c r="K235" s="394" t="e">
        <f>'FORMAT REKAP'!#REF!</f>
        <v>#REF!</v>
      </c>
      <c r="L235" s="394" t="e">
        <f>'FORMAT REKAP'!#REF!</f>
        <v>#REF!</v>
      </c>
      <c r="M235" s="395" t="e">
        <f>'FORMAT REKAP'!#REF!</f>
        <v>#REF!</v>
      </c>
      <c r="N235" s="395" t="e">
        <f>'FORMAT REKAP'!#REF!</f>
        <v>#REF!</v>
      </c>
      <c r="O235" s="394" t="e">
        <f>'FORMAT REKAP'!#REF!</f>
        <v>#REF!</v>
      </c>
      <c r="P235" s="395" t="e">
        <f>'FORMAT REKAP'!#REF!</f>
        <v>#REF!</v>
      </c>
      <c r="S235" s="395" t="e">
        <f>'FORMAT REKAP'!#REF!</f>
        <v>#REF!</v>
      </c>
      <c r="T235" s="394" t="e">
        <f>'FORMAT REKAP'!#REF!</f>
        <v>#REF!</v>
      </c>
      <c r="U235" s="393" t="e">
        <f>'FORMAT REKAP'!#REF!</f>
        <v>#REF!</v>
      </c>
    </row>
    <row r="236" spans="3:21" x14ac:dyDescent="0.25">
      <c r="C236" s="394" t="e">
        <f>'FORMAT REKAP'!#REF!</f>
        <v>#REF!</v>
      </c>
      <c r="D236" s="394" t="e">
        <f>'FORMAT REKAP'!#REF!</f>
        <v>#REF!</v>
      </c>
      <c r="E236" s="394" t="e">
        <f>'FORMAT REKAP'!#REF!</f>
        <v>#REF!</v>
      </c>
      <c r="F236" s="394" t="e">
        <f>'FORMAT REKAP'!#REF!</f>
        <v>#REF!</v>
      </c>
      <c r="G236" s="395" t="e">
        <f>'FORMAT REKAP'!#REF!</f>
        <v>#REF!</v>
      </c>
      <c r="H236" s="394" t="e">
        <f>'FORMAT REKAP'!#REF!</f>
        <v>#REF!</v>
      </c>
      <c r="I236" s="394" t="e">
        <f>'FORMAT REKAP'!#REF!</f>
        <v>#REF!</v>
      </c>
      <c r="J236" s="394" t="e">
        <f>'FORMAT REKAP'!#REF!</f>
        <v>#REF!</v>
      </c>
      <c r="K236" s="394" t="e">
        <f>'FORMAT REKAP'!#REF!</f>
        <v>#REF!</v>
      </c>
      <c r="L236" s="394" t="e">
        <f>'FORMAT REKAP'!#REF!</f>
        <v>#REF!</v>
      </c>
      <c r="M236" s="395" t="e">
        <f>'FORMAT REKAP'!#REF!</f>
        <v>#REF!</v>
      </c>
      <c r="N236" s="395" t="e">
        <f>'FORMAT REKAP'!#REF!</f>
        <v>#REF!</v>
      </c>
      <c r="O236" s="394" t="e">
        <f>'FORMAT REKAP'!#REF!</f>
        <v>#REF!</v>
      </c>
      <c r="P236" s="395" t="e">
        <f>'FORMAT REKAP'!#REF!</f>
        <v>#REF!</v>
      </c>
      <c r="S236" s="395" t="e">
        <f>'FORMAT REKAP'!#REF!</f>
        <v>#REF!</v>
      </c>
      <c r="T236" s="394" t="e">
        <f>'FORMAT REKAP'!#REF!</f>
        <v>#REF!</v>
      </c>
      <c r="U236" s="393" t="e">
        <f>'FORMAT REKAP'!#REF!</f>
        <v>#REF!</v>
      </c>
    </row>
    <row r="237" spans="3:21" x14ac:dyDescent="0.25">
      <c r="C237" s="394" t="e">
        <f>'FORMAT REKAP'!#REF!</f>
        <v>#REF!</v>
      </c>
      <c r="D237" s="394" t="e">
        <f>'FORMAT REKAP'!#REF!</f>
        <v>#REF!</v>
      </c>
      <c r="E237" s="394" t="e">
        <f>'FORMAT REKAP'!#REF!</f>
        <v>#REF!</v>
      </c>
      <c r="F237" s="394" t="e">
        <f>'FORMAT REKAP'!#REF!</f>
        <v>#REF!</v>
      </c>
      <c r="G237" s="395" t="e">
        <f>'FORMAT REKAP'!#REF!</f>
        <v>#REF!</v>
      </c>
      <c r="H237" s="394" t="e">
        <f>'FORMAT REKAP'!#REF!</f>
        <v>#REF!</v>
      </c>
      <c r="I237" s="394" t="e">
        <f>'FORMAT REKAP'!#REF!</f>
        <v>#REF!</v>
      </c>
      <c r="J237" s="394" t="e">
        <f>'FORMAT REKAP'!#REF!</f>
        <v>#REF!</v>
      </c>
      <c r="K237" s="394" t="e">
        <f>'FORMAT REKAP'!#REF!</f>
        <v>#REF!</v>
      </c>
      <c r="L237" s="394" t="e">
        <f>'FORMAT REKAP'!#REF!</f>
        <v>#REF!</v>
      </c>
      <c r="M237" s="395" t="e">
        <f>'FORMAT REKAP'!#REF!</f>
        <v>#REF!</v>
      </c>
      <c r="N237" s="395" t="e">
        <f>'FORMAT REKAP'!#REF!</f>
        <v>#REF!</v>
      </c>
      <c r="O237" s="394" t="e">
        <f>'FORMAT REKAP'!#REF!</f>
        <v>#REF!</v>
      </c>
      <c r="P237" s="395" t="e">
        <f>'FORMAT REKAP'!#REF!</f>
        <v>#REF!</v>
      </c>
      <c r="S237" s="395" t="e">
        <f>'FORMAT REKAP'!#REF!</f>
        <v>#REF!</v>
      </c>
      <c r="T237" s="394" t="e">
        <f>'FORMAT REKAP'!#REF!</f>
        <v>#REF!</v>
      </c>
      <c r="U237" s="393" t="e">
        <f>'FORMAT REKAP'!#REF!</f>
        <v>#REF!</v>
      </c>
    </row>
    <row r="238" spans="3:21" x14ac:dyDescent="0.25">
      <c r="C238" s="394" t="e">
        <f>'FORMAT REKAP'!#REF!</f>
        <v>#REF!</v>
      </c>
      <c r="D238" s="394" t="e">
        <f>'FORMAT REKAP'!#REF!</f>
        <v>#REF!</v>
      </c>
      <c r="E238" s="394" t="e">
        <f>'FORMAT REKAP'!#REF!</f>
        <v>#REF!</v>
      </c>
      <c r="F238" s="394" t="e">
        <f>'FORMAT REKAP'!#REF!</f>
        <v>#REF!</v>
      </c>
      <c r="G238" s="395" t="e">
        <f>'FORMAT REKAP'!#REF!</f>
        <v>#REF!</v>
      </c>
      <c r="H238" s="394" t="e">
        <f>'FORMAT REKAP'!#REF!</f>
        <v>#REF!</v>
      </c>
      <c r="I238" s="394" t="e">
        <f>'FORMAT REKAP'!#REF!</f>
        <v>#REF!</v>
      </c>
      <c r="J238" s="394" t="e">
        <f>'FORMAT REKAP'!#REF!</f>
        <v>#REF!</v>
      </c>
      <c r="K238" s="394" t="e">
        <f>'FORMAT REKAP'!#REF!</f>
        <v>#REF!</v>
      </c>
      <c r="L238" s="394" t="e">
        <f>'FORMAT REKAP'!#REF!</f>
        <v>#REF!</v>
      </c>
      <c r="M238" s="395" t="e">
        <f>'FORMAT REKAP'!#REF!</f>
        <v>#REF!</v>
      </c>
      <c r="N238" s="395" t="e">
        <f>'FORMAT REKAP'!#REF!</f>
        <v>#REF!</v>
      </c>
      <c r="O238" s="394" t="e">
        <f>'FORMAT REKAP'!#REF!</f>
        <v>#REF!</v>
      </c>
      <c r="P238" s="395" t="e">
        <f>'FORMAT REKAP'!#REF!</f>
        <v>#REF!</v>
      </c>
      <c r="S238" s="395" t="e">
        <f>'FORMAT REKAP'!#REF!</f>
        <v>#REF!</v>
      </c>
      <c r="T238" s="394" t="e">
        <f>'FORMAT REKAP'!#REF!</f>
        <v>#REF!</v>
      </c>
      <c r="U238" s="393" t="e">
        <f>'FORMAT REKAP'!#REF!</f>
        <v>#REF!</v>
      </c>
    </row>
    <row r="239" spans="3:21" x14ac:dyDescent="0.25">
      <c r="C239" s="394" t="e">
        <f>'FORMAT REKAP'!#REF!</f>
        <v>#REF!</v>
      </c>
      <c r="D239" s="394" t="e">
        <f>'FORMAT REKAP'!#REF!</f>
        <v>#REF!</v>
      </c>
      <c r="E239" s="394" t="e">
        <f>'FORMAT REKAP'!#REF!</f>
        <v>#REF!</v>
      </c>
      <c r="F239" s="394" t="e">
        <f>'FORMAT REKAP'!#REF!</f>
        <v>#REF!</v>
      </c>
      <c r="G239" s="395" t="e">
        <f>'FORMAT REKAP'!#REF!</f>
        <v>#REF!</v>
      </c>
      <c r="H239" s="394" t="e">
        <f>'FORMAT REKAP'!#REF!</f>
        <v>#REF!</v>
      </c>
      <c r="I239" s="394" t="e">
        <f>'FORMAT REKAP'!#REF!</f>
        <v>#REF!</v>
      </c>
      <c r="J239" s="394" t="e">
        <f>'FORMAT REKAP'!#REF!</f>
        <v>#REF!</v>
      </c>
      <c r="K239" s="394" t="e">
        <f>'FORMAT REKAP'!#REF!</f>
        <v>#REF!</v>
      </c>
      <c r="L239" s="394" t="e">
        <f>'FORMAT REKAP'!#REF!</f>
        <v>#REF!</v>
      </c>
      <c r="M239" s="395" t="e">
        <f>'FORMAT REKAP'!#REF!</f>
        <v>#REF!</v>
      </c>
      <c r="N239" s="395" t="e">
        <f>'FORMAT REKAP'!#REF!</f>
        <v>#REF!</v>
      </c>
      <c r="O239" s="394" t="e">
        <f>'FORMAT REKAP'!#REF!</f>
        <v>#REF!</v>
      </c>
      <c r="P239" s="395" t="e">
        <f>'FORMAT REKAP'!#REF!</f>
        <v>#REF!</v>
      </c>
      <c r="S239" s="395" t="e">
        <f>'FORMAT REKAP'!#REF!</f>
        <v>#REF!</v>
      </c>
      <c r="T239" s="394" t="e">
        <f>'FORMAT REKAP'!#REF!</f>
        <v>#REF!</v>
      </c>
      <c r="U239" s="393" t="e">
        <f>'FORMAT REKAP'!#REF!</f>
        <v>#REF!</v>
      </c>
    </row>
    <row r="240" spans="3:21" x14ac:dyDescent="0.25">
      <c r="C240" s="394" t="e">
        <f>'FORMAT REKAP'!#REF!</f>
        <v>#REF!</v>
      </c>
      <c r="D240" s="394" t="e">
        <f>'FORMAT REKAP'!#REF!</f>
        <v>#REF!</v>
      </c>
      <c r="E240" s="394" t="e">
        <f>'FORMAT REKAP'!#REF!</f>
        <v>#REF!</v>
      </c>
      <c r="F240" s="394" t="e">
        <f>'FORMAT REKAP'!#REF!</f>
        <v>#REF!</v>
      </c>
      <c r="G240" s="395" t="e">
        <f>'FORMAT REKAP'!#REF!</f>
        <v>#REF!</v>
      </c>
      <c r="H240" s="394" t="e">
        <f>'FORMAT REKAP'!#REF!</f>
        <v>#REF!</v>
      </c>
      <c r="I240" s="394" t="e">
        <f>'FORMAT REKAP'!#REF!</f>
        <v>#REF!</v>
      </c>
      <c r="J240" s="394" t="e">
        <f>'FORMAT REKAP'!#REF!</f>
        <v>#REF!</v>
      </c>
      <c r="K240" s="394" t="e">
        <f>'FORMAT REKAP'!#REF!</f>
        <v>#REF!</v>
      </c>
      <c r="L240" s="394" t="e">
        <f>'FORMAT REKAP'!#REF!</f>
        <v>#REF!</v>
      </c>
      <c r="M240" s="395" t="e">
        <f>'FORMAT REKAP'!#REF!</f>
        <v>#REF!</v>
      </c>
      <c r="N240" s="395" t="e">
        <f>'FORMAT REKAP'!#REF!</f>
        <v>#REF!</v>
      </c>
      <c r="O240" s="394" t="e">
        <f>'FORMAT REKAP'!#REF!</f>
        <v>#REF!</v>
      </c>
      <c r="P240" s="395" t="e">
        <f>'FORMAT REKAP'!#REF!</f>
        <v>#REF!</v>
      </c>
      <c r="S240" s="395" t="e">
        <f>'FORMAT REKAP'!#REF!</f>
        <v>#REF!</v>
      </c>
      <c r="T240" s="394" t="e">
        <f>'FORMAT REKAP'!#REF!</f>
        <v>#REF!</v>
      </c>
      <c r="U240" s="393" t="e">
        <f>'FORMAT REKAP'!#REF!</f>
        <v>#REF!</v>
      </c>
    </row>
    <row r="241" spans="3:21" x14ac:dyDescent="0.25">
      <c r="C241" s="394" t="e">
        <f>'FORMAT REKAP'!#REF!</f>
        <v>#REF!</v>
      </c>
      <c r="D241" s="394" t="e">
        <f>'FORMAT REKAP'!#REF!</f>
        <v>#REF!</v>
      </c>
      <c r="E241" s="394" t="e">
        <f>'FORMAT REKAP'!#REF!</f>
        <v>#REF!</v>
      </c>
      <c r="F241" s="394" t="e">
        <f>'FORMAT REKAP'!#REF!</f>
        <v>#REF!</v>
      </c>
      <c r="G241" s="395" t="e">
        <f>'FORMAT REKAP'!#REF!</f>
        <v>#REF!</v>
      </c>
      <c r="H241" s="394" t="e">
        <f>'FORMAT REKAP'!#REF!</f>
        <v>#REF!</v>
      </c>
      <c r="I241" s="394" t="e">
        <f>'FORMAT REKAP'!#REF!</f>
        <v>#REF!</v>
      </c>
      <c r="J241" s="394" t="e">
        <f>'FORMAT REKAP'!#REF!</f>
        <v>#REF!</v>
      </c>
      <c r="K241" s="394" t="e">
        <f>'FORMAT REKAP'!#REF!</f>
        <v>#REF!</v>
      </c>
      <c r="L241" s="394" t="e">
        <f>'FORMAT REKAP'!#REF!</f>
        <v>#REF!</v>
      </c>
      <c r="M241" s="395" t="e">
        <f>'FORMAT REKAP'!#REF!</f>
        <v>#REF!</v>
      </c>
      <c r="N241" s="395" t="e">
        <f>'FORMAT REKAP'!#REF!</f>
        <v>#REF!</v>
      </c>
      <c r="O241" s="394" t="e">
        <f>'FORMAT REKAP'!#REF!</f>
        <v>#REF!</v>
      </c>
      <c r="P241" s="395" t="e">
        <f>'FORMAT REKAP'!#REF!</f>
        <v>#REF!</v>
      </c>
      <c r="S241" s="395" t="e">
        <f>'FORMAT REKAP'!#REF!</f>
        <v>#REF!</v>
      </c>
      <c r="T241" s="394" t="e">
        <f>'FORMAT REKAP'!#REF!</f>
        <v>#REF!</v>
      </c>
      <c r="U241" s="393" t="e">
        <f>'FORMAT REKAP'!#REF!</f>
        <v>#REF!</v>
      </c>
    </row>
    <row r="242" spans="3:21" x14ac:dyDescent="0.25">
      <c r="C242" s="394" t="e">
        <f>'FORMAT REKAP'!#REF!</f>
        <v>#REF!</v>
      </c>
      <c r="D242" s="394" t="e">
        <f>'FORMAT REKAP'!#REF!</f>
        <v>#REF!</v>
      </c>
      <c r="E242" s="394" t="e">
        <f>'FORMAT REKAP'!#REF!</f>
        <v>#REF!</v>
      </c>
      <c r="F242" s="394" t="e">
        <f>'FORMAT REKAP'!#REF!</f>
        <v>#REF!</v>
      </c>
      <c r="G242" s="395" t="e">
        <f>'FORMAT REKAP'!#REF!</f>
        <v>#REF!</v>
      </c>
      <c r="H242" s="394" t="e">
        <f>'FORMAT REKAP'!#REF!</f>
        <v>#REF!</v>
      </c>
      <c r="I242" s="394" t="e">
        <f>'FORMAT REKAP'!#REF!</f>
        <v>#REF!</v>
      </c>
      <c r="J242" s="394" t="e">
        <f>'FORMAT REKAP'!#REF!</f>
        <v>#REF!</v>
      </c>
      <c r="K242" s="394" t="e">
        <f>'FORMAT REKAP'!#REF!</f>
        <v>#REF!</v>
      </c>
      <c r="L242" s="394" t="e">
        <f>'FORMAT REKAP'!#REF!</f>
        <v>#REF!</v>
      </c>
      <c r="M242" s="395" t="e">
        <f>'FORMAT REKAP'!#REF!</f>
        <v>#REF!</v>
      </c>
      <c r="N242" s="395" t="e">
        <f>'FORMAT REKAP'!#REF!</f>
        <v>#REF!</v>
      </c>
      <c r="O242" s="394" t="e">
        <f>'FORMAT REKAP'!#REF!</f>
        <v>#REF!</v>
      </c>
      <c r="P242" s="395" t="e">
        <f>'FORMAT REKAP'!#REF!</f>
        <v>#REF!</v>
      </c>
      <c r="S242" s="395" t="e">
        <f>'FORMAT REKAP'!#REF!</f>
        <v>#REF!</v>
      </c>
      <c r="T242" s="394" t="e">
        <f>'FORMAT REKAP'!#REF!</f>
        <v>#REF!</v>
      </c>
      <c r="U242" s="393" t="e">
        <f>'FORMAT REKAP'!#REF!</f>
        <v>#REF!</v>
      </c>
    </row>
    <row r="243" spans="3:21" x14ac:dyDescent="0.25">
      <c r="C243" s="394" t="e">
        <f>'FORMAT REKAP'!#REF!</f>
        <v>#REF!</v>
      </c>
      <c r="D243" s="394" t="e">
        <f>'FORMAT REKAP'!#REF!</f>
        <v>#REF!</v>
      </c>
      <c r="E243" s="394" t="e">
        <f>'FORMAT REKAP'!#REF!</f>
        <v>#REF!</v>
      </c>
      <c r="F243" s="394" t="e">
        <f>'FORMAT REKAP'!#REF!</f>
        <v>#REF!</v>
      </c>
      <c r="G243" s="395" t="e">
        <f>'FORMAT REKAP'!#REF!</f>
        <v>#REF!</v>
      </c>
      <c r="H243" s="394" t="e">
        <f>'FORMAT REKAP'!#REF!</f>
        <v>#REF!</v>
      </c>
      <c r="I243" s="394" t="e">
        <f>'FORMAT REKAP'!#REF!</f>
        <v>#REF!</v>
      </c>
      <c r="J243" s="394" t="e">
        <f>'FORMAT REKAP'!#REF!</f>
        <v>#REF!</v>
      </c>
      <c r="K243" s="394" t="e">
        <f>'FORMAT REKAP'!#REF!</f>
        <v>#REF!</v>
      </c>
      <c r="L243" s="394" t="e">
        <f>'FORMAT REKAP'!#REF!</f>
        <v>#REF!</v>
      </c>
      <c r="M243" s="395" t="e">
        <f>'FORMAT REKAP'!#REF!</f>
        <v>#REF!</v>
      </c>
      <c r="N243" s="395" t="e">
        <f>'FORMAT REKAP'!#REF!</f>
        <v>#REF!</v>
      </c>
      <c r="O243" s="394" t="e">
        <f>'FORMAT REKAP'!#REF!</f>
        <v>#REF!</v>
      </c>
      <c r="P243" s="395" t="e">
        <f>'FORMAT REKAP'!#REF!</f>
        <v>#REF!</v>
      </c>
      <c r="S243" s="395" t="e">
        <f>'FORMAT REKAP'!#REF!</f>
        <v>#REF!</v>
      </c>
      <c r="T243" s="394" t="e">
        <f>'FORMAT REKAP'!#REF!</f>
        <v>#REF!</v>
      </c>
      <c r="U243" s="393" t="e">
        <f>'FORMAT REKAP'!#REF!</f>
        <v>#REF!</v>
      </c>
    </row>
    <row r="244" spans="3:21" x14ac:dyDescent="0.25">
      <c r="C244" s="394" t="e">
        <f>'FORMAT REKAP'!#REF!</f>
        <v>#REF!</v>
      </c>
      <c r="D244" s="394" t="e">
        <f>'FORMAT REKAP'!#REF!</f>
        <v>#REF!</v>
      </c>
      <c r="E244" s="394" t="e">
        <f>'FORMAT REKAP'!#REF!</f>
        <v>#REF!</v>
      </c>
      <c r="F244" s="394" t="e">
        <f>'FORMAT REKAP'!#REF!</f>
        <v>#REF!</v>
      </c>
      <c r="G244" s="395" t="e">
        <f>'FORMAT REKAP'!#REF!</f>
        <v>#REF!</v>
      </c>
      <c r="H244" s="394" t="e">
        <f>'FORMAT REKAP'!#REF!</f>
        <v>#REF!</v>
      </c>
      <c r="I244" s="394" t="e">
        <f>'FORMAT REKAP'!#REF!</f>
        <v>#REF!</v>
      </c>
      <c r="J244" s="394" t="e">
        <f>'FORMAT REKAP'!#REF!</f>
        <v>#REF!</v>
      </c>
      <c r="K244" s="394" t="e">
        <f>'FORMAT REKAP'!#REF!</f>
        <v>#REF!</v>
      </c>
      <c r="L244" s="394" t="e">
        <f>'FORMAT REKAP'!#REF!</f>
        <v>#REF!</v>
      </c>
      <c r="M244" s="395" t="e">
        <f>'FORMAT REKAP'!#REF!</f>
        <v>#REF!</v>
      </c>
      <c r="N244" s="395" t="e">
        <f>'FORMAT REKAP'!#REF!</f>
        <v>#REF!</v>
      </c>
      <c r="O244" s="394" t="e">
        <f>'FORMAT REKAP'!#REF!</f>
        <v>#REF!</v>
      </c>
      <c r="P244" s="395" t="e">
        <f>'FORMAT REKAP'!#REF!</f>
        <v>#REF!</v>
      </c>
      <c r="S244" s="395" t="e">
        <f>'FORMAT REKAP'!#REF!</f>
        <v>#REF!</v>
      </c>
      <c r="T244" s="394" t="e">
        <f>'FORMAT REKAP'!#REF!</f>
        <v>#REF!</v>
      </c>
      <c r="U244" s="393" t="e">
        <f>'FORMAT REKAP'!#REF!</f>
        <v>#REF!</v>
      </c>
    </row>
    <row r="245" spans="3:21" x14ac:dyDescent="0.25">
      <c r="C245" s="394" t="e">
        <f>'FORMAT REKAP'!#REF!</f>
        <v>#REF!</v>
      </c>
      <c r="D245" s="394" t="e">
        <f>'FORMAT REKAP'!#REF!</f>
        <v>#REF!</v>
      </c>
      <c r="E245" s="394" t="e">
        <f>'FORMAT REKAP'!#REF!</f>
        <v>#REF!</v>
      </c>
      <c r="F245" s="394" t="e">
        <f>'FORMAT REKAP'!#REF!</f>
        <v>#REF!</v>
      </c>
      <c r="G245" s="395" t="e">
        <f>'FORMAT REKAP'!#REF!</f>
        <v>#REF!</v>
      </c>
      <c r="H245" s="394" t="e">
        <f>'FORMAT REKAP'!#REF!</f>
        <v>#REF!</v>
      </c>
      <c r="I245" s="394" t="e">
        <f>'FORMAT REKAP'!#REF!</f>
        <v>#REF!</v>
      </c>
      <c r="J245" s="394" t="e">
        <f>'FORMAT REKAP'!#REF!</f>
        <v>#REF!</v>
      </c>
      <c r="K245" s="394" t="e">
        <f>'FORMAT REKAP'!#REF!</f>
        <v>#REF!</v>
      </c>
      <c r="L245" s="394" t="e">
        <f>'FORMAT REKAP'!#REF!</f>
        <v>#REF!</v>
      </c>
      <c r="M245" s="395" t="e">
        <f>'FORMAT REKAP'!#REF!</f>
        <v>#REF!</v>
      </c>
      <c r="N245" s="395" t="e">
        <f>'FORMAT REKAP'!#REF!</f>
        <v>#REF!</v>
      </c>
      <c r="O245" s="394" t="e">
        <f>'FORMAT REKAP'!#REF!</f>
        <v>#REF!</v>
      </c>
      <c r="P245" s="395" t="e">
        <f>'FORMAT REKAP'!#REF!</f>
        <v>#REF!</v>
      </c>
      <c r="S245" s="395" t="e">
        <f>'FORMAT REKAP'!#REF!</f>
        <v>#REF!</v>
      </c>
      <c r="T245" s="394" t="e">
        <f>'FORMAT REKAP'!#REF!</f>
        <v>#REF!</v>
      </c>
      <c r="U245" s="393" t="e">
        <f>'FORMAT REKAP'!#REF!</f>
        <v>#REF!</v>
      </c>
    </row>
    <row r="246" spans="3:21" x14ac:dyDescent="0.25">
      <c r="C246" s="394" t="e">
        <f>'FORMAT REKAP'!#REF!</f>
        <v>#REF!</v>
      </c>
      <c r="D246" s="394" t="e">
        <f>'FORMAT REKAP'!#REF!</f>
        <v>#REF!</v>
      </c>
      <c r="E246" s="394" t="e">
        <f>'FORMAT REKAP'!#REF!</f>
        <v>#REF!</v>
      </c>
      <c r="F246" s="394" t="e">
        <f>'FORMAT REKAP'!#REF!</f>
        <v>#REF!</v>
      </c>
      <c r="G246" s="395" t="e">
        <f>'FORMAT REKAP'!#REF!</f>
        <v>#REF!</v>
      </c>
      <c r="H246" s="394" t="e">
        <f>'FORMAT REKAP'!#REF!</f>
        <v>#REF!</v>
      </c>
      <c r="I246" s="394" t="e">
        <f>'FORMAT REKAP'!#REF!</f>
        <v>#REF!</v>
      </c>
      <c r="J246" s="394" t="e">
        <f>'FORMAT REKAP'!#REF!</f>
        <v>#REF!</v>
      </c>
      <c r="K246" s="394" t="e">
        <f>'FORMAT REKAP'!#REF!</f>
        <v>#REF!</v>
      </c>
      <c r="L246" s="394" t="e">
        <f>'FORMAT REKAP'!#REF!</f>
        <v>#REF!</v>
      </c>
      <c r="M246" s="395" t="e">
        <f>'FORMAT REKAP'!#REF!</f>
        <v>#REF!</v>
      </c>
      <c r="N246" s="395" t="e">
        <f>'FORMAT REKAP'!#REF!</f>
        <v>#REF!</v>
      </c>
      <c r="O246" s="394" t="e">
        <f>'FORMAT REKAP'!#REF!</f>
        <v>#REF!</v>
      </c>
      <c r="P246" s="395" t="e">
        <f>'FORMAT REKAP'!#REF!</f>
        <v>#REF!</v>
      </c>
      <c r="S246" s="395" t="e">
        <f>'FORMAT REKAP'!#REF!</f>
        <v>#REF!</v>
      </c>
      <c r="T246" s="394" t="e">
        <f>'FORMAT REKAP'!#REF!</f>
        <v>#REF!</v>
      </c>
      <c r="U246" s="393" t="e">
        <f>'FORMAT REKAP'!#REF!</f>
        <v>#REF!</v>
      </c>
    </row>
    <row r="247" spans="3:21" x14ac:dyDescent="0.25">
      <c r="C247" s="394" t="e">
        <f>'FORMAT REKAP'!#REF!</f>
        <v>#REF!</v>
      </c>
      <c r="D247" s="394" t="e">
        <f>'FORMAT REKAP'!#REF!</f>
        <v>#REF!</v>
      </c>
      <c r="E247" s="394" t="e">
        <f>'FORMAT REKAP'!#REF!</f>
        <v>#REF!</v>
      </c>
      <c r="F247" s="394" t="e">
        <f>'FORMAT REKAP'!#REF!</f>
        <v>#REF!</v>
      </c>
      <c r="G247" s="395" t="e">
        <f>'FORMAT REKAP'!#REF!</f>
        <v>#REF!</v>
      </c>
      <c r="H247" s="394" t="e">
        <f>'FORMAT REKAP'!#REF!</f>
        <v>#REF!</v>
      </c>
      <c r="I247" s="394" t="e">
        <f>'FORMAT REKAP'!#REF!</f>
        <v>#REF!</v>
      </c>
      <c r="J247" s="394" t="e">
        <f>'FORMAT REKAP'!#REF!</f>
        <v>#REF!</v>
      </c>
      <c r="K247" s="394" t="e">
        <f>'FORMAT REKAP'!#REF!</f>
        <v>#REF!</v>
      </c>
      <c r="L247" s="394" t="e">
        <f>'FORMAT REKAP'!#REF!</f>
        <v>#REF!</v>
      </c>
      <c r="M247" s="395" t="e">
        <f>'FORMAT REKAP'!#REF!</f>
        <v>#REF!</v>
      </c>
      <c r="N247" s="395" t="e">
        <f>'FORMAT REKAP'!#REF!</f>
        <v>#REF!</v>
      </c>
      <c r="O247" s="394" t="e">
        <f>'FORMAT REKAP'!#REF!</f>
        <v>#REF!</v>
      </c>
      <c r="P247" s="395" t="e">
        <f>'FORMAT REKAP'!#REF!</f>
        <v>#REF!</v>
      </c>
      <c r="S247" s="395" t="e">
        <f>'FORMAT REKAP'!#REF!</f>
        <v>#REF!</v>
      </c>
      <c r="T247" s="394" t="e">
        <f>'FORMAT REKAP'!#REF!</f>
        <v>#REF!</v>
      </c>
      <c r="U247" s="393" t="e">
        <f>'FORMAT REKAP'!#REF!</f>
        <v>#REF!</v>
      </c>
    </row>
    <row r="248" spans="3:21" x14ac:dyDescent="0.25">
      <c r="C248" s="394" t="e">
        <f>'FORMAT REKAP'!#REF!</f>
        <v>#REF!</v>
      </c>
      <c r="D248" s="394" t="e">
        <f>'FORMAT REKAP'!#REF!</f>
        <v>#REF!</v>
      </c>
      <c r="E248" s="394" t="e">
        <f>'FORMAT REKAP'!#REF!</f>
        <v>#REF!</v>
      </c>
      <c r="F248" s="394" t="e">
        <f>'FORMAT REKAP'!#REF!</f>
        <v>#REF!</v>
      </c>
      <c r="G248" s="395" t="e">
        <f>'FORMAT REKAP'!#REF!</f>
        <v>#REF!</v>
      </c>
      <c r="H248" s="394" t="e">
        <f>'FORMAT REKAP'!#REF!</f>
        <v>#REF!</v>
      </c>
      <c r="I248" s="394" t="e">
        <f>'FORMAT REKAP'!#REF!</f>
        <v>#REF!</v>
      </c>
      <c r="J248" s="394" t="e">
        <f>'FORMAT REKAP'!#REF!</f>
        <v>#REF!</v>
      </c>
      <c r="K248" s="394" t="e">
        <f>'FORMAT REKAP'!#REF!</f>
        <v>#REF!</v>
      </c>
      <c r="L248" s="394" t="e">
        <f>'FORMAT REKAP'!#REF!</f>
        <v>#REF!</v>
      </c>
      <c r="M248" s="395" t="e">
        <f>'FORMAT REKAP'!#REF!</f>
        <v>#REF!</v>
      </c>
      <c r="N248" s="395" t="e">
        <f>'FORMAT REKAP'!#REF!</f>
        <v>#REF!</v>
      </c>
      <c r="O248" s="394" t="e">
        <f>'FORMAT REKAP'!#REF!</f>
        <v>#REF!</v>
      </c>
      <c r="P248" s="395" t="e">
        <f>'FORMAT REKAP'!#REF!</f>
        <v>#REF!</v>
      </c>
      <c r="S248" s="395" t="e">
        <f>'FORMAT REKAP'!#REF!</f>
        <v>#REF!</v>
      </c>
      <c r="T248" s="394" t="e">
        <f>'FORMAT REKAP'!#REF!</f>
        <v>#REF!</v>
      </c>
      <c r="U248" s="393" t="e">
        <f>'FORMAT REKAP'!#REF!</f>
        <v>#REF!</v>
      </c>
    </row>
    <row r="249" spans="3:21" x14ac:dyDescent="0.25">
      <c r="C249" s="394" t="e">
        <f>'FORMAT REKAP'!#REF!</f>
        <v>#REF!</v>
      </c>
      <c r="D249" s="394" t="e">
        <f>'FORMAT REKAP'!#REF!</f>
        <v>#REF!</v>
      </c>
      <c r="E249" s="394" t="e">
        <f>'FORMAT REKAP'!#REF!</f>
        <v>#REF!</v>
      </c>
      <c r="F249" s="394" t="e">
        <f>'FORMAT REKAP'!#REF!</f>
        <v>#REF!</v>
      </c>
      <c r="G249" s="395" t="e">
        <f>'FORMAT REKAP'!#REF!</f>
        <v>#REF!</v>
      </c>
      <c r="H249" s="394" t="e">
        <f>'FORMAT REKAP'!#REF!</f>
        <v>#REF!</v>
      </c>
      <c r="I249" s="394" t="e">
        <f>'FORMAT REKAP'!#REF!</f>
        <v>#REF!</v>
      </c>
      <c r="J249" s="394" t="e">
        <f>'FORMAT REKAP'!#REF!</f>
        <v>#REF!</v>
      </c>
      <c r="K249" s="394" t="e">
        <f>'FORMAT REKAP'!#REF!</f>
        <v>#REF!</v>
      </c>
      <c r="L249" s="394" t="e">
        <f>'FORMAT REKAP'!#REF!</f>
        <v>#REF!</v>
      </c>
      <c r="M249" s="395" t="e">
        <f>'FORMAT REKAP'!#REF!</f>
        <v>#REF!</v>
      </c>
      <c r="N249" s="395" t="e">
        <f>'FORMAT REKAP'!#REF!</f>
        <v>#REF!</v>
      </c>
      <c r="O249" s="394" t="e">
        <f>'FORMAT REKAP'!#REF!</f>
        <v>#REF!</v>
      </c>
      <c r="P249" s="395" t="e">
        <f>'FORMAT REKAP'!#REF!</f>
        <v>#REF!</v>
      </c>
      <c r="S249" s="395" t="e">
        <f>'FORMAT REKAP'!#REF!</f>
        <v>#REF!</v>
      </c>
      <c r="T249" s="394" t="e">
        <f>'FORMAT REKAP'!#REF!</f>
        <v>#REF!</v>
      </c>
      <c r="U249" s="393" t="e">
        <f>'FORMAT REKAP'!#REF!</f>
        <v>#REF!</v>
      </c>
    </row>
    <row r="250" spans="3:21" x14ac:dyDescent="0.25">
      <c r="C250" s="394" t="e">
        <f>'FORMAT REKAP'!#REF!</f>
        <v>#REF!</v>
      </c>
      <c r="D250" s="394" t="e">
        <f>'FORMAT REKAP'!#REF!</f>
        <v>#REF!</v>
      </c>
      <c r="E250" s="394" t="e">
        <f>'FORMAT REKAP'!#REF!</f>
        <v>#REF!</v>
      </c>
      <c r="F250" s="394" t="e">
        <f>'FORMAT REKAP'!#REF!</f>
        <v>#REF!</v>
      </c>
      <c r="G250" s="395" t="e">
        <f>'FORMAT REKAP'!#REF!</f>
        <v>#REF!</v>
      </c>
      <c r="H250" s="394" t="e">
        <f>'FORMAT REKAP'!#REF!</f>
        <v>#REF!</v>
      </c>
      <c r="I250" s="394" t="e">
        <f>'FORMAT REKAP'!#REF!</f>
        <v>#REF!</v>
      </c>
      <c r="J250" s="394" t="e">
        <f>'FORMAT REKAP'!#REF!</f>
        <v>#REF!</v>
      </c>
      <c r="K250" s="394" t="e">
        <f>'FORMAT REKAP'!#REF!</f>
        <v>#REF!</v>
      </c>
      <c r="L250" s="394" t="e">
        <f>'FORMAT REKAP'!#REF!</f>
        <v>#REF!</v>
      </c>
      <c r="M250" s="395" t="e">
        <f>'FORMAT REKAP'!#REF!</f>
        <v>#REF!</v>
      </c>
      <c r="N250" s="395" t="e">
        <f>'FORMAT REKAP'!#REF!</f>
        <v>#REF!</v>
      </c>
      <c r="O250" s="394" t="e">
        <f>'FORMAT REKAP'!#REF!</f>
        <v>#REF!</v>
      </c>
      <c r="P250" s="395" t="e">
        <f>'FORMAT REKAP'!#REF!</f>
        <v>#REF!</v>
      </c>
      <c r="S250" s="395" t="e">
        <f>'FORMAT REKAP'!#REF!</f>
        <v>#REF!</v>
      </c>
      <c r="T250" s="394" t="e">
        <f>'FORMAT REKAP'!#REF!</f>
        <v>#REF!</v>
      </c>
      <c r="U250" s="393" t="e">
        <f>'FORMAT REKAP'!#REF!</f>
        <v>#REF!</v>
      </c>
    </row>
    <row r="251" spans="3:21" x14ac:dyDescent="0.25">
      <c r="C251" s="394" t="e">
        <f>'FORMAT REKAP'!#REF!</f>
        <v>#REF!</v>
      </c>
      <c r="D251" s="394" t="e">
        <f>'FORMAT REKAP'!#REF!</f>
        <v>#REF!</v>
      </c>
      <c r="E251" s="394" t="e">
        <f>'FORMAT REKAP'!#REF!</f>
        <v>#REF!</v>
      </c>
      <c r="F251" s="394" t="e">
        <f>'FORMAT REKAP'!#REF!</f>
        <v>#REF!</v>
      </c>
      <c r="G251" s="395" t="e">
        <f>'FORMAT REKAP'!#REF!</f>
        <v>#REF!</v>
      </c>
      <c r="H251" s="394" t="e">
        <f>'FORMAT REKAP'!#REF!</f>
        <v>#REF!</v>
      </c>
      <c r="I251" s="394" t="e">
        <f>'FORMAT REKAP'!#REF!</f>
        <v>#REF!</v>
      </c>
      <c r="J251" s="394" t="e">
        <f>'FORMAT REKAP'!#REF!</f>
        <v>#REF!</v>
      </c>
      <c r="K251" s="394" t="e">
        <f>'FORMAT REKAP'!#REF!</f>
        <v>#REF!</v>
      </c>
      <c r="L251" s="394" t="e">
        <f>'FORMAT REKAP'!#REF!</f>
        <v>#REF!</v>
      </c>
      <c r="M251" s="395" t="e">
        <f>'FORMAT REKAP'!#REF!</f>
        <v>#REF!</v>
      </c>
      <c r="N251" s="395" t="e">
        <f>'FORMAT REKAP'!#REF!</f>
        <v>#REF!</v>
      </c>
      <c r="O251" s="394" t="e">
        <f>'FORMAT REKAP'!#REF!</f>
        <v>#REF!</v>
      </c>
      <c r="P251" s="395" t="e">
        <f>'FORMAT REKAP'!#REF!</f>
        <v>#REF!</v>
      </c>
      <c r="S251" s="395" t="e">
        <f>'FORMAT REKAP'!#REF!</f>
        <v>#REF!</v>
      </c>
      <c r="T251" s="394" t="e">
        <f>'FORMAT REKAP'!#REF!</f>
        <v>#REF!</v>
      </c>
      <c r="U251" s="393" t="e">
        <f>'FORMAT REKAP'!#REF!</f>
        <v>#REF!</v>
      </c>
    </row>
    <row r="252" spans="3:21" x14ac:dyDescent="0.25">
      <c r="C252" s="394" t="e">
        <f>'FORMAT REKAP'!#REF!</f>
        <v>#REF!</v>
      </c>
      <c r="D252" s="394" t="e">
        <f>'FORMAT REKAP'!#REF!</f>
        <v>#REF!</v>
      </c>
      <c r="E252" s="394" t="e">
        <f>'FORMAT REKAP'!#REF!</f>
        <v>#REF!</v>
      </c>
      <c r="F252" s="394" t="e">
        <f>'FORMAT REKAP'!#REF!</f>
        <v>#REF!</v>
      </c>
      <c r="G252" s="395" t="e">
        <f>'FORMAT REKAP'!#REF!</f>
        <v>#REF!</v>
      </c>
      <c r="H252" s="394" t="e">
        <f>'FORMAT REKAP'!#REF!</f>
        <v>#REF!</v>
      </c>
      <c r="I252" s="394" t="e">
        <f>'FORMAT REKAP'!#REF!</f>
        <v>#REF!</v>
      </c>
      <c r="J252" s="394" t="e">
        <f>'FORMAT REKAP'!#REF!</f>
        <v>#REF!</v>
      </c>
      <c r="K252" s="394" t="e">
        <f>'FORMAT REKAP'!#REF!</f>
        <v>#REF!</v>
      </c>
      <c r="L252" s="394" t="e">
        <f>'FORMAT REKAP'!#REF!</f>
        <v>#REF!</v>
      </c>
      <c r="M252" s="395" t="e">
        <f>'FORMAT REKAP'!#REF!</f>
        <v>#REF!</v>
      </c>
      <c r="N252" s="395" t="e">
        <f>'FORMAT REKAP'!#REF!</f>
        <v>#REF!</v>
      </c>
      <c r="O252" s="394" t="e">
        <f>'FORMAT REKAP'!#REF!</f>
        <v>#REF!</v>
      </c>
      <c r="P252" s="395" t="e">
        <f>'FORMAT REKAP'!#REF!</f>
        <v>#REF!</v>
      </c>
      <c r="S252" s="395" t="e">
        <f>'FORMAT REKAP'!#REF!</f>
        <v>#REF!</v>
      </c>
      <c r="T252" s="394" t="e">
        <f>'FORMAT REKAP'!#REF!</f>
        <v>#REF!</v>
      </c>
      <c r="U252" s="393" t="e">
        <f>'FORMAT REKAP'!#REF!</f>
        <v>#REF!</v>
      </c>
    </row>
    <row r="253" spans="3:21" x14ac:dyDescent="0.25">
      <c r="C253" s="394" t="e">
        <f>'FORMAT REKAP'!#REF!</f>
        <v>#REF!</v>
      </c>
      <c r="D253" s="394" t="e">
        <f>'FORMAT REKAP'!#REF!</f>
        <v>#REF!</v>
      </c>
      <c r="E253" s="394" t="e">
        <f>'FORMAT REKAP'!#REF!</f>
        <v>#REF!</v>
      </c>
      <c r="F253" s="394" t="e">
        <f>'FORMAT REKAP'!#REF!</f>
        <v>#REF!</v>
      </c>
      <c r="G253" s="395" t="e">
        <f>'FORMAT REKAP'!#REF!</f>
        <v>#REF!</v>
      </c>
      <c r="H253" s="394" t="e">
        <f>'FORMAT REKAP'!#REF!</f>
        <v>#REF!</v>
      </c>
      <c r="I253" s="394" t="e">
        <f>'FORMAT REKAP'!#REF!</f>
        <v>#REF!</v>
      </c>
      <c r="J253" s="394" t="e">
        <f>'FORMAT REKAP'!#REF!</f>
        <v>#REF!</v>
      </c>
      <c r="K253" s="394" t="e">
        <f>'FORMAT REKAP'!#REF!</f>
        <v>#REF!</v>
      </c>
      <c r="L253" s="394" t="e">
        <f>'FORMAT REKAP'!#REF!</f>
        <v>#REF!</v>
      </c>
      <c r="M253" s="395" t="e">
        <f>'FORMAT REKAP'!#REF!</f>
        <v>#REF!</v>
      </c>
      <c r="N253" s="395" t="e">
        <f>'FORMAT REKAP'!#REF!</f>
        <v>#REF!</v>
      </c>
      <c r="O253" s="394" t="e">
        <f>'FORMAT REKAP'!#REF!</f>
        <v>#REF!</v>
      </c>
      <c r="P253" s="395" t="e">
        <f>'FORMAT REKAP'!#REF!</f>
        <v>#REF!</v>
      </c>
      <c r="S253" s="395" t="e">
        <f>'FORMAT REKAP'!#REF!</f>
        <v>#REF!</v>
      </c>
      <c r="T253" s="394" t="e">
        <f>'FORMAT REKAP'!#REF!</f>
        <v>#REF!</v>
      </c>
      <c r="U253" s="393" t="e">
        <f>'FORMAT REKAP'!#REF!</f>
        <v>#REF!</v>
      </c>
    </row>
    <row r="254" spans="3:21" x14ac:dyDescent="0.25">
      <c r="C254" s="394" t="e">
        <f>'FORMAT REKAP'!#REF!</f>
        <v>#REF!</v>
      </c>
      <c r="D254" s="394" t="e">
        <f>'FORMAT REKAP'!#REF!</f>
        <v>#REF!</v>
      </c>
      <c r="E254" s="394" t="e">
        <f>'FORMAT REKAP'!#REF!</f>
        <v>#REF!</v>
      </c>
      <c r="F254" s="394" t="e">
        <f>'FORMAT REKAP'!#REF!</f>
        <v>#REF!</v>
      </c>
      <c r="G254" s="395" t="e">
        <f>'FORMAT REKAP'!#REF!</f>
        <v>#REF!</v>
      </c>
      <c r="H254" s="394" t="e">
        <f>'FORMAT REKAP'!#REF!</f>
        <v>#REF!</v>
      </c>
      <c r="I254" s="394" t="e">
        <f>'FORMAT REKAP'!#REF!</f>
        <v>#REF!</v>
      </c>
      <c r="J254" s="394" t="e">
        <f>'FORMAT REKAP'!#REF!</f>
        <v>#REF!</v>
      </c>
      <c r="K254" s="394" t="e">
        <f>'FORMAT REKAP'!#REF!</f>
        <v>#REF!</v>
      </c>
      <c r="L254" s="394" t="e">
        <f>'FORMAT REKAP'!#REF!</f>
        <v>#REF!</v>
      </c>
      <c r="M254" s="395" t="e">
        <f>'FORMAT REKAP'!#REF!</f>
        <v>#REF!</v>
      </c>
      <c r="N254" s="395" t="e">
        <f>'FORMAT REKAP'!#REF!</f>
        <v>#REF!</v>
      </c>
      <c r="O254" s="394" t="e">
        <f>'FORMAT REKAP'!#REF!</f>
        <v>#REF!</v>
      </c>
      <c r="P254" s="395" t="e">
        <f>'FORMAT REKAP'!#REF!</f>
        <v>#REF!</v>
      </c>
      <c r="S254" s="395" t="e">
        <f>'FORMAT REKAP'!#REF!</f>
        <v>#REF!</v>
      </c>
      <c r="T254" s="394" t="e">
        <f>'FORMAT REKAP'!#REF!</f>
        <v>#REF!</v>
      </c>
      <c r="U254" s="393" t="e">
        <f>'FORMAT REKAP'!#REF!</f>
        <v>#REF!</v>
      </c>
    </row>
    <row r="255" spans="3:21" x14ac:dyDescent="0.25">
      <c r="C255" s="394" t="e">
        <f>'FORMAT REKAP'!#REF!</f>
        <v>#REF!</v>
      </c>
      <c r="D255" s="394" t="e">
        <f>'FORMAT REKAP'!#REF!</f>
        <v>#REF!</v>
      </c>
      <c r="E255" s="394" t="e">
        <f>'FORMAT REKAP'!#REF!</f>
        <v>#REF!</v>
      </c>
      <c r="F255" s="394" t="e">
        <f>'FORMAT REKAP'!#REF!</f>
        <v>#REF!</v>
      </c>
      <c r="G255" s="395" t="e">
        <f>'FORMAT REKAP'!#REF!</f>
        <v>#REF!</v>
      </c>
      <c r="H255" s="394" t="e">
        <f>'FORMAT REKAP'!#REF!</f>
        <v>#REF!</v>
      </c>
      <c r="I255" s="394" t="e">
        <f>'FORMAT REKAP'!#REF!</f>
        <v>#REF!</v>
      </c>
      <c r="J255" s="394" t="e">
        <f>'FORMAT REKAP'!#REF!</f>
        <v>#REF!</v>
      </c>
      <c r="K255" s="394" t="e">
        <f>'FORMAT REKAP'!#REF!</f>
        <v>#REF!</v>
      </c>
      <c r="L255" s="394" t="e">
        <f>'FORMAT REKAP'!#REF!</f>
        <v>#REF!</v>
      </c>
      <c r="M255" s="395" t="e">
        <f>'FORMAT REKAP'!#REF!</f>
        <v>#REF!</v>
      </c>
      <c r="N255" s="395" t="e">
        <f>'FORMAT REKAP'!#REF!</f>
        <v>#REF!</v>
      </c>
      <c r="O255" s="394" t="e">
        <f>'FORMAT REKAP'!#REF!</f>
        <v>#REF!</v>
      </c>
      <c r="P255" s="395" t="e">
        <f>'FORMAT REKAP'!#REF!</f>
        <v>#REF!</v>
      </c>
      <c r="S255" s="395" t="e">
        <f>'FORMAT REKAP'!#REF!</f>
        <v>#REF!</v>
      </c>
      <c r="T255" s="394" t="e">
        <f>'FORMAT REKAP'!#REF!</f>
        <v>#REF!</v>
      </c>
      <c r="U255" s="393" t="e">
        <f>'FORMAT REKAP'!#REF!</f>
        <v>#REF!</v>
      </c>
    </row>
    <row r="256" spans="3:21" x14ac:dyDescent="0.25">
      <c r="C256" s="394" t="e">
        <f>'FORMAT REKAP'!#REF!</f>
        <v>#REF!</v>
      </c>
      <c r="D256" s="394" t="e">
        <f>'FORMAT REKAP'!#REF!</f>
        <v>#REF!</v>
      </c>
      <c r="E256" s="394" t="e">
        <f>'FORMAT REKAP'!#REF!</f>
        <v>#REF!</v>
      </c>
      <c r="F256" s="394" t="e">
        <f>'FORMAT REKAP'!#REF!</f>
        <v>#REF!</v>
      </c>
      <c r="G256" s="395" t="e">
        <f>'FORMAT REKAP'!#REF!</f>
        <v>#REF!</v>
      </c>
      <c r="H256" s="394" t="e">
        <f>'FORMAT REKAP'!#REF!</f>
        <v>#REF!</v>
      </c>
      <c r="I256" s="394" t="e">
        <f>'FORMAT REKAP'!#REF!</f>
        <v>#REF!</v>
      </c>
      <c r="J256" s="394" t="e">
        <f>'FORMAT REKAP'!#REF!</f>
        <v>#REF!</v>
      </c>
      <c r="K256" s="394" t="e">
        <f>'FORMAT REKAP'!#REF!</f>
        <v>#REF!</v>
      </c>
      <c r="L256" s="394" t="e">
        <f>'FORMAT REKAP'!#REF!</f>
        <v>#REF!</v>
      </c>
      <c r="M256" s="395" t="e">
        <f>'FORMAT REKAP'!#REF!</f>
        <v>#REF!</v>
      </c>
      <c r="N256" s="395" t="e">
        <f>'FORMAT REKAP'!#REF!</f>
        <v>#REF!</v>
      </c>
      <c r="O256" s="394" t="e">
        <f>'FORMAT REKAP'!#REF!</f>
        <v>#REF!</v>
      </c>
      <c r="P256" s="395" t="e">
        <f>'FORMAT REKAP'!#REF!</f>
        <v>#REF!</v>
      </c>
      <c r="S256" s="395" t="e">
        <f>'FORMAT REKAP'!#REF!</f>
        <v>#REF!</v>
      </c>
      <c r="T256" s="394" t="e">
        <f>'FORMAT REKAP'!#REF!</f>
        <v>#REF!</v>
      </c>
      <c r="U256" s="393" t="e">
        <f>'FORMAT REKAP'!#REF!</f>
        <v>#REF!</v>
      </c>
    </row>
    <row r="257" spans="3:21" x14ac:dyDescent="0.25">
      <c r="C257" s="394" t="e">
        <f>'FORMAT REKAP'!#REF!</f>
        <v>#REF!</v>
      </c>
      <c r="D257" s="394" t="e">
        <f>'FORMAT REKAP'!#REF!</f>
        <v>#REF!</v>
      </c>
      <c r="E257" s="394" t="e">
        <f>'FORMAT REKAP'!#REF!</f>
        <v>#REF!</v>
      </c>
      <c r="F257" s="394" t="e">
        <f>'FORMAT REKAP'!#REF!</f>
        <v>#REF!</v>
      </c>
      <c r="G257" s="395" t="e">
        <f>'FORMAT REKAP'!#REF!</f>
        <v>#REF!</v>
      </c>
      <c r="H257" s="394" t="e">
        <f>'FORMAT REKAP'!#REF!</f>
        <v>#REF!</v>
      </c>
      <c r="I257" s="394" t="e">
        <f>'FORMAT REKAP'!#REF!</f>
        <v>#REF!</v>
      </c>
      <c r="J257" s="394" t="e">
        <f>'FORMAT REKAP'!#REF!</f>
        <v>#REF!</v>
      </c>
      <c r="K257" s="394" t="e">
        <f>'FORMAT REKAP'!#REF!</f>
        <v>#REF!</v>
      </c>
      <c r="L257" s="394" t="e">
        <f>'FORMAT REKAP'!#REF!</f>
        <v>#REF!</v>
      </c>
      <c r="M257" s="395" t="e">
        <f>'FORMAT REKAP'!#REF!</f>
        <v>#REF!</v>
      </c>
      <c r="N257" s="395" t="e">
        <f>'FORMAT REKAP'!#REF!</f>
        <v>#REF!</v>
      </c>
      <c r="O257" s="394" t="e">
        <f>'FORMAT REKAP'!#REF!</f>
        <v>#REF!</v>
      </c>
      <c r="P257" s="395" t="e">
        <f>'FORMAT REKAP'!#REF!</f>
        <v>#REF!</v>
      </c>
      <c r="S257" s="395" t="e">
        <f>'FORMAT REKAP'!#REF!</f>
        <v>#REF!</v>
      </c>
      <c r="T257" s="394" t="e">
        <f>'FORMAT REKAP'!#REF!</f>
        <v>#REF!</v>
      </c>
      <c r="U257" s="393" t="e">
        <f>'FORMAT REKAP'!#REF!</f>
        <v>#REF!</v>
      </c>
    </row>
    <row r="258" spans="3:21" x14ac:dyDescent="0.25">
      <c r="C258" s="394" t="e">
        <f>'FORMAT REKAP'!#REF!</f>
        <v>#REF!</v>
      </c>
      <c r="D258" s="394" t="e">
        <f>'FORMAT REKAP'!#REF!</f>
        <v>#REF!</v>
      </c>
      <c r="E258" s="394" t="e">
        <f>'FORMAT REKAP'!#REF!</f>
        <v>#REF!</v>
      </c>
      <c r="F258" s="394" t="e">
        <f>'FORMAT REKAP'!#REF!</f>
        <v>#REF!</v>
      </c>
      <c r="G258" s="395" t="e">
        <f>'FORMAT REKAP'!#REF!</f>
        <v>#REF!</v>
      </c>
      <c r="H258" s="394" t="e">
        <f>'FORMAT REKAP'!#REF!</f>
        <v>#REF!</v>
      </c>
      <c r="I258" s="394" t="e">
        <f>'FORMAT REKAP'!#REF!</f>
        <v>#REF!</v>
      </c>
      <c r="J258" s="394" t="e">
        <f>'FORMAT REKAP'!#REF!</f>
        <v>#REF!</v>
      </c>
      <c r="K258" s="394" t="e">
        <f>'FORMAT REKAP'!#REF!</f>
        <v>#REF!</v>
      </c>
      <c r="L258" s="394" t="e">
        <f>'FORMAT REKAP'!#REF!</f>
        <v>#REF!</v>
      </c>
      <c r="M258" s="395" t="e">
        <f>'FORMAT REKAP'!#REF!</f>
        <v>#REF!</v>
      </c>
      <c r="N258" s="395" t="e">
        <f>'FORMAT REKAP'!#REF!</f>
        <v>#REF!</v>
      </c>
      <c r="O258" s="394" t="e">
        <f>'FORMAT REKAP'!#REF!</f>
        <v>#REF!</v>
      </c>
      <c r="P258" s="395" t="e">
        <f>'FORMAT REKAP'!#REF!</f>
        <v>#REF!</v>
      </c>
      <c r="S258" s="395" t="e">
        <f>'FORMAT REKAP'!#REF!</f>
        <v>#REF!</v>
      </c>
      <c r="T258" s="394" t="e">
        <f>'FORMAT REKAP'!#REF!</f>
        <v>#REF!</v>
      </c>
      <c r="U258" s="393" t="e">
        <f>'FORMAT REKAP'!#REF!</f>
        <v>#REF!</v>
      </c>
    </row>
    <row r="259" spans="3:21" x14ac:dyDescent="0.25">
      <c r="C259" s="394" t="e">
        <f>'FORMAT REKAP'!#REF!</f>
        <v>#REF!</v>
      </c>
      <c r="D259" s="394" t="e">
        <f>'FORMAT REKAP'!#REF!</f>
        <v>#REF!</v>
      </c>
      <c r="E259" s="394" t="e">
        <f>'FORMAT REKAP'!#REF!</f>
        <v>#REF!</v>
      </c>
      <c r="F259" s="394" t="e">
        <f>'FORMAT REKAP'!#REF!</f>
        <v>#REF!</v>
      </c>
      <c r="G259" s="395" t="e">
        <f>'FORMAT REKAP'!#REF!</f>
        <v>#REF!</v>
      </c>
      <c r="H259" s="394" t="e">
        <f>'FORMAT REKAP'!#REF!</f>
        <v>#REF!</v>
      </c>
      <c r="I259" s="394" t="e">
        <f>'FORMAT REKAP'!#REF!</f>
        <v>#REF!</v>
      </c>
      <c r="J259" s="394" t="e">
        <f>'FORMAT REKAP'!#REF!</f>
        <v>#REF!</v>
      </c>
      <c r="K259" s="394" t="e">
        <f>'FORMAT REKAP'!#REF!</f>
        <v>#REF!</v>
      </c>
      <c r="L259" s="394" t="e">
        <f>'FORMAT REKAP'!#REF!</f>
        <v>#REF!</v>
      </c>
      <c r="M259" s="395" t="e">
        <f>'FORMAT REKAP'!#REF!</f>
        <v>#REF!</v>
      </c>
      <c r="N259" s="395" t="e">
        <f>'FORMAT REKAP'!#REF!</f>
        <v>#REF!</v>
      </c>
      <c r="O259" s="394" t="e">
        <f>'FORMAT REKAP'!#REF!</f>
        <v>#REF!</v>
      </c>
      <c r="P259" s="395" t="e">
        <f>'FORMAT REKAP'!#REF!</f>
        <v>#REF!</v>
      </c>
      <c r="S259" s="395" t="e">
        <f>'FORMAT REKAP'!#REF!</f>
        <v>#REF!</v>
      </c>
      <c r="T259" s="394" t="e">
        <f>'FORMAT REKAP'!#REF!</f>
        <v>#REF!</v>
      </c>
      <c r="U259" s="393" t="e">
        <f>'FORMAT REKAP'!#REF!</f>
        <v>#REF!</v>
      </c>
    </row>
    <row r="260" spans="3:21" x14ac:dyDescent="0.25">
      <c r="C260" s="394" t="e">
        <f>'FORMAT REKAP'!#REF!</f>
        <v>#REF!</v>
      </c>
      <c r="D260" s="394" t="e">
        <f>'FORMAT REKAP'!#REF!</f>
        <v>#REF!</v>
      </c>
      <c r="E260" s="394" t="e">
        <f>'FORMAT REKAP'!#REF!</f>
        <v>#REF!</v>
      </c>
      <c r="F260" s="394" t="e">
        <f>'FORMAT REKAP'!#REF!</f>
        <v>#REF!</v>
      </c>
      <c r="G260" s="395" t="e">
        <f>'FORMAT REKAP'!#REF!</f>
        <v>#REF!</v>
      </c>
      <c r="H260" s="394" t="e">
        <f>'FORMAT REKAP'!#REF!</f>
        <v>#REF!</v>
      </c>
      <c r="I260" s="394" t="e">
        <f>'FORMAT REKAP'!#REF!</f>
        <v>#REF!</v>
      </c>
      <c r="J260" s="394" t="e">
        <f>'FORMAT REKAP'!#REF!</f>
        <v>#REF!</v>
      </c>
      <c r="K260" s="394" t="e">
        <f>'FORMAT REKAP'!#REF!</f>
        <v>#REF!</v>
      </c>
      <c r="L260" s="394" t="e">
        <f>'FORMAT REKAP'!#REF!</f>
        <v>#REF!</v>
      </c>
      <c r="M260" s="395" t="e">
        <f>'FORMAT REKAP'!#REF!</f>
        <v>#REF!</v>
      </c>
      <c r="N260" s="395" t="e">
        <f>'FORMAT REKAP'!#REF!</f>
        <v>#REF!</v>
      </c>
      <c r="O260" s="394" t="e">
        <f>'FORMAT REKAP'!#REF!</f>
        <v>#REF!</v>
      </c>
      <c r="P260" s="395" t="e">
        <f>'FORMAT REKAP'!#REF!</f>
        <v>#REF!</v>
      </c>
      <c r="S260" s="395" t="e">
        <f>'FORMAT REKAP'!#REF!</f>
        <v>#REF!</v>
      </c>
      <c r="T260" s="394" t="e">
        <f>'FORMAT REKAP'!#REF!</f>
        <v>#REF!</v>
      </c>
      <c r="U260" s="393" t="e">
        <f>'FORMAT REKAP'!#REF!</f>
        <v>#REF!</v>
      </c>
    </row>
    <row r="261" spans="3:21" x14ac:dyDescent="0.25">
      <c r="C261" s="394" t="e">
        <f>'FORMAT REKAP'!#REF!</f>
        <v>#REF!</v>
      </c>
      <c r="D261" s="394" t="e">
        <f>'FORMAT REKAP'!#REF!</f>
        <v>#REF!</v>
      </c>
      <c r="E261" s="394" t="e">
        <f>'FORMAT REKAP'!#REF!</f>
        <v>#REF!</v>
      </c>
      <c r="F261" s="394" t="e">
        <f>'FORMAT REKAP'!#REF!</f>
        <v>#REF!</v>
      </c>
      <c r="G261" s="395" t="e">
        <f>'FORMAT REKAP'!#REF!</f>
        <v>#REF!</v>
      </c>
      <c r="H261" s="394" t="e">
        <f>'FORMAT REKAP'!#REF!</f>
        <v>#REF!</v>
      </c>
      <c r="I261" s="394" t="e">
        <f>'FORMAT REKAP'!#REF!</f>
        <v>#REF!</v>
      </c>
      <c r="J261" s="394" t="e">
        <f>'FORMAT REKAP'!#REF!</f>
        <v>#REF!</v>
      </c>
      <c r="K261" s="394" t="e">
        <f>'FORMAT REKAP'!#REF!</f>
        <v>#REF!</v>
      </c>
      <c r="L261" s="394" t="e">
        <f>'FORMAT REKAP'!#REF!</f>
        <v>#REF!</v>
      </c>
      <c r="M261" s="395" t="e">
        <f>'FORMAT REKAP'!#REF!</f>
        <v>#REF!</v>
      </c>
      <c r="N261" s="395" t="e">
        <f>'FORMAT REKAP'!#REF!</f>
        <v>#REF!</v>
      </c>
      <c r="O261" s="394" t="e">
        <f>'FORMAT REKAP'!#REF!</f>
        <v>#REF!</v>
      </c>
      <c r="P261" s="395" t="e">
        <f>'FORMAT REKAP'!#REF!</f>
        <v>#REF!</v>
      </c>
      <c r="S261" s="395" t="e">
        <f>'FORMAT REKAP'!#REF!</f>
        <v>#REF!</v>
      </c>
      <c r="T261" s="394" t="e">
        <f>'FORMAT REKAP'!#REF!</f>
        <v>#REF!</v>
      </c>
      <c r="U261" s="393" t="e">
        <f>'FORMAT REKAP'!#REF!</f>
        <v>#REF!</v>
      </c>
    </row>
    <row r="262" spans="3:21" x14ac:dyDescent="0.25">
      <c r="C262" s="394" t="e">
        <f>'FORMAT REKAP'!#REF!</f>
        <v>#REF!</v>
      </c>
      <c r="D262" s="394" t="e">
        <f>'FORMAT REKAP'!#REF!</f>
        <v>#REF!</v>
      </c>
      <c r="E262" s="394" t="e">
        <f>'FORMAT REKAP'!#REF!</f>
        <v>#REF!</v>
      </c>
      <c r="F262" s="394" t="e">
        <f>'FORMAT REKAP'!#REF!</f>
        <v>#REF!</v>
      </c>
      <c r="G262" s="395" t="e">
        <f>'FORMAT REKAP'!#REF!</f>
        <v>#REF!</v>
      </c>
      <c r="H262" s="394" t="e">
        <f>'FORMAT REKAP'!#REF!</f>
        <v>#REF!</v>
      </c>
      <c r="I262" s="394" t="e">
        <f>'FORMAT REKAP'!#REF!</f>
        <v>#REF!</v>
      </c>
      <c r="J262" s="394" t="e">
        <f>'FORMAT REKAP'!#REF!</f>
        <v>#REF!</v>
      </c>
      <c r="K262" s="394" t="e">
        <f>'FORMAT REKAP'!#REF!</f>
        <v>#REF!</v>
      </c>
      <c r="L262" s="394" t="e">
        <f>'FORMAT REKAP'!#REF!</f>
        <v>#REF!</v>
      </c>
      <c r="M262" s="395" t="e">
        <f>'FORMAT REKAP'!#REF!</f>
        <v>#REF!</v>
      </c>
      <c r="N262" s="395" t="e">
        <f>'FORMAT REKAP'!#REF!</f>
        <v>#REF!</v>
      </c>
      <c r="O262" s="394" t="e">
        <f>'FORMAT REKAP'!#REF!</f>
        <v>#REF!</v>
      </c>
      <c r="P262" s="395" t="e">
        <f>'FORMAT REKAP'!#REF!</f>
        <v>#REF!</v>
      </c>
      <c r="S262" s="395" t="e">
        <f>'FORMAT REKAP'!#REF!</f>
        <v>#REF!</v>
      </c>
      <c r="T262" s="394" t="e">
        <f>'FORMAT REKAP'!#REF!</f>
        <v>#REF!</v>
      </c>
      <c r="U262" s="393" t="e">
        <f>'FORMAT REKAP'!#REF!</f>
        <v>#REF!</v>
      </c>
    </row>
    <row r="263" spans="3:21" x14ac:dyDescent="0.25">
      <c r="C263" s="394" t="e">
        <f>'FORMAT REKAP'!#REF!</f>
        <v>#REF!</v>
      </c>
      <c r="D263" s="394" t="e">
        <f>'FORMAT REKAP'!#REF!</f>
        <v>#REF!</v>
      </c>
      <c r="E263" s="394" t="e">
        <f>'FORMAT REKAP'!#REF!</f>
        <v>#REF!</v>
      </c>
      <c r="F263" s="394" t="e">
        <f>'FORMAT REKAP'!#REF!</f>
        <v>#REF!</v>
      </c>
      <c r="G263" s="395" t="e">
        <f>'FORMAT REKAP'!#REF!</f>
        <v>#REF!</v>
      </c>
      <c r="H263" s="394" t="e">
        <f>'FORMAT REKAP'!#REF!</f>
        <v>#REF!</v>
      </c>
      <c r="I263" s="394" t="e">
        <f>'FORMAT REKAP'!#REF!</f>
        <v>#REF!</v>
      </c>
      <c r="J263" s="394" t="e">
        <f>'FORMAT REKAP'!#REF!</f>
        <v>#REF!</v>
      </c>
      <c r="K263" s="394" t="e">
        <f>'FORMAT REKAP'!#REF!</f>
        <v>#REF!</v>
      </c>
      <c r="L263" s="394" t="e">
        <f>'FORMAT REKAP'!#REF!</f>
        <v>#REF!</v>
      </c>
      <c r="M263" s="395" t="e">
        <f>'FORMAT REKAP'!#REF!</f>
        <v>#REF!</v>
      </c>
      <c r="N263" s="395" t="e">
        <f>'FORMAT REKAP'!#REF!</f>
        <v>#REF!</v>
      </c>
      <c r="O263" s="394" t="e">
        <f>'FORMAT REKAP'!#REF!</f>
        <v>#REF!</v>
      </c>
      <c r="P263" s="395" t="e">
        <f>'FORMAT REKAP'!#REF!</f>
        <v>#REF!</v>
      </c>
      <c r="S263" s="395" t="e">
        <f>'FORMAT REKAP'!#REF!</f>
        <v>#REF!</v>
      </c>
      <c r="T263" s="394" t="e">
        <f>'FORMAT REKAP'!#REF!</f>
        <v>#REF!</v>
      </c>
      <c r="U263" s="393" t="e">
        <f>'FORMAT REKAP'!#REF!</f>
        <v>#REF!</v>
      </c>
    </row>
    <row r="264" spans="3:21" x14ac:dyDescent="0.25">
      <c r="C264" s="394" t="e">
        <f>'FORMAT REKAP'!#REF!</f>
        <v>#REF!</v>
      </c>
      <c r="D264" s="394" t="e">
        <f>'FORMAT REKAP'!#REF!</f>
        <v>#REF!</v>
      </c>
      <c r="E264" s="394" t="e">
        <f>'FORMAT REKAP'!#REF!</f>
        <v>#REF!</v>
      </c>
      <c r="F264" s="394" t="e">
        <f>'FORMAT REKAP'!#REF!</f>
        <v>#REF!</v>
      </c>
      <c r="G264" s="395" t="e">
        <f>'FORMAT REKAP'!#REF!</f>
        <v>#REF!</v>
      </c>
      <c r="H264" s="394" t="e">
        <f>'FORMAT REKAP'!#REF!</f>
        <v>#REF!</v>
      </c>
      <c r="I264" s="394" t="e">
        <f>'FORMAT REKAP'!#REF!</f>
        <v>#REF!</v>
      </c>
      <c r="J264" s="394" t="e">
        <f>'FORMAT REKAP'!#REF!</f>
        <v>#REF!</v>
      </c>
      <c r="K264" s="394" t="e">
        <f>'FORMAT REKAP'!#REF!</f>
        <v>#REF!</v>
      </c>
      <c r="L264" s="394" t="e">
        <f>'FORMAT REKAP'!#REF!</f>
        <v>#REF!</v>
      </c>
      <c r="M264" s="395" t="e">
        <f>'FORMAT REKAP'!#REF!</f>
        <v>#REF!</v>
      </c>
      <c r="N264" s="395" t="e">
        <f>'FORMAT REKAP'!#REF!</f>
        <v>#REF!</v>
      </c>
      <c r="O264" s="394" t="e">
        <f>'FORMAT REKAP'!#REF!</f>
        <v>#REF!</v>
      </c>
      <c r="P264" s="395" t="e">
        <f>'FORMAT REKAP'!#REF!</f>
        <v>#REF!</v>
      </c>
      <c r="S264" s="395" t="e">
        <f>'FORMAT REKAP'!#REF!</f>
        <v>#REF!</v>
      </c>
      <c r="T264" s="394" t="e">
        <f>'FORMAT REKAP'!#REF!</f>
        <v>#REF!</v>
      </c>
      <c r="U264" s="393" t="e">
        <f>'FORMAT REKAP'!#REF!</f>
        <v>#REF!</v>
      </c>
    </row>
    <row r="265" spans="3:21" x14ac:dyDescent="0.25">
      <c r="C265" s="394" t="e">
        <f>'FORMAT REKAP'!#REF!</f>
        <v>#REF!</v>
      </c>
      <c r="D265" s="394" t="e">
        <f>'FORMAT REKAP'!#REF!</f>
        <v>#REF!</v>
      </c>
      <c r="E265" s="394" t="e">
        <f>'FORMAT REKAP'!#REF!</f>
        <v>#REF!</v>
      </c>
      <c r="F265" s="394" t="e">
        <f>'FORMAT REKAP'!#REF!</f>
        <v>#REF!</v>
      </c>
      <c r="G265" s="395" t="e">
        <f>'FORMAT REKAP'!#REF!</f>
        <v>#REF!</v>
      </c>
      <c r="H265" s="394" t="e">
        <f>'FORMAT REKAP'!#REF!</f>
        <v>#REF!</v>
      </c>
      <c r="I265" s="394" t="e">
        <f>'FORMAT REKAP'!#REF!</f>
        <v>#REF!</v>
      </c>
      <c r="J265" s="394" t="e">
        <f>'FORMAT REKAP'!#REF!</f>
        <v>#REF!</v>
      </c>
      <c r="K265" s="394" t="e">
        <f>'FORMAT REKAP'!#REF!</f>
        <v>#REF!</v>
      </c>
      <c r="L265" s="394" t="e">
        <f>'FORMAT REKAP'!#REF!</f>
        <v>#REF!</v>
      </c>
      <c r="M265" s="395" t="e">
        <f>'FORMAT REKAP'!#REF!</f>
        <v>#REF!</v>
      </c>
      <c r="N265" s="395" t="e">
        <f>'FORMAT REKAP'!#REF!</f>
        <v>#REF!</v>
      </c>
      <c r="O265" s="394" t="e">
        <f>'FORMAT REKAP'!#REF!</f>
        <v>#REF!</v>
      </c>
      <c r="P265" s="395" t="e">
        <f>'FORMAT REKAP'!#REF!</f>
        <v>#REF!</v>
      </c>
      <c r="S265" s="395" t="e">
        <f>'FORMAT REKAP'!#REF!</f>
        <v>#REF!</v>
      </c>
      <c r="T265" s="394" t="e">
        <f>'FORMAT REKAP'!#REF!</f>
        <v>#REF!</v>
      </c>
      <c r="U265" s="393" t="e">
        <f>'FORMAT REKAP'!#REF!</f>
        <v>#REF!</v>
      </c>
    </row>
    <row r="266" spans="3:21" x14ac:dyDescent="0.25">
      <c r="C266" s="394" t="e">
        <f>'FORMAT REKAP'!#REF!</f>
        <v>#REF!</v>
      </c>
      <c r="D266" s="394" t="e">
        <f>'FORMAT REKAP'!#REF!</f>
        <v>#REF!</v>
      </c>
      <c r="E266" s="394" t="e">
        <f>'FORMAT REKAP'!#REF!</f>
        <v>#REF!</v>
      </c>
      <c r="F266" s="394" t="e">
        <f>'FORMAT REKAP'!#REF!</f>
        <v>#REF!</v>
      </c>
      <c r="G266" s="395" t="e">
        <f>'FORMAT REKAP'!#REF!</f>
        <v>#REF!</v>
      </c>
      <c r="H266" s="394" t="e">
        <f>'FORMAT REKAP'!#REF!</f>
        <v>#REF!</v>
      </c>
      <c r="I266" s="394" t="e">
        <f>'FORMAT REKAP'!#REF!</f>
        <v>#REF!</v>
      </c>
      <c r="J266" s="394" t="e">
        <f>'FORMAT REKAP'!#REF!</f>
        <v>#REF!</v>
      </c>
      <c r="K266" s="394" t="e">
        <f>'FORMAT REKAP'!#REF!</f>
        <v>#REF!</v>
      </c>
      <c r="L266" s="394" t="e">
        <f>'FORMAT REKAP'!#REF!</f>
        <v>#REF!</v>
      </c>
      <c r="M266" s="395" t="e">
        <f>'FORMAT REKAP'!#REF!</f>
        <v>#REF!</v>
      </c>
      <c r="N266" s="395" t="e">
        <f>'FORMAT REKAP'!#REF!</f>
        <v>#REF!</v>
      </c>
      <c r="O266" s="394" t="e">
        <f>'FORMAT REKAP'!#REF!</f>
        <v>#REF!</v>
      </c>
      <c r="P266" s="395" t="e">
        <f>'FORMAT REKAP'!#REF!</f>
        <v>#REF!</v>
      </c>
      <c r="S266" s="395" t="e">
        <f>'FORMAT REKAP'!#REF!</f>
        <v>#REF!</v>
      </c>
      <c r="T266" s="394" t="e">
        <f>'FORMAT REKAP'!#REF!</f>
        <v>#REF!</v>
      </c>
      <c r="U266" s="393" t="e">
        <f>'FORMAT REKAP'!#REF!</f>
        <v>#REF!</v>
      </c>
    </row>
    <row r="267" spans="3:21" x14ac:dyDescent="0.25">
      <c r="C267" s="394" t="e">
        <f>'FORMAT REKAP'!#REF!</f>
        <v>#REF!</v>
      </c>
      <c r="D267" s="394" t="e">
        <f>'FORMAT REKAP'!#REF!</f>
        <v>#REF!</v>
      </c>
      <c r="E267" s="394" t="e">
        <f>'FORMAT REKAP'!#REF!</f>
        <v>#REF!</v>
      </c>
      <c r="F267" s="394" t="e">
        <f>'FORMAT REKAP'!#REF!</f>
        <v>#REF!</v>
      </c>
      <c r="G267" s="395" t="e">
        <f>'FORMAT REKAP'!#REF!</f>
        <v>#REF!</v>
      </c>
      <c r="H267" s="394" t="e">
        <f>'FORMAT REKAP'!#REF!</f>
        <v>#REF!</v>
      </c>
      <c r="I267" s="394" t="e">
        <f>'FORMAT REKAP'!#REF!</f>
        <v>#REF!</v>
      </c>
      <c r="J267" s="394" t="e">
        <f>'FORMAT REKAP'!#REF!</f>
        <v>#REF!</v>
      </c>
      <c r="K267" s="394" t="e">
        <f>'FORMAT REKAP'!#REF!</f>
        <v>#REF!</v>
      </c>
      <c r="L267" s="394" t="e">
        <f>'FORMAT REKAP'!#REF!</f>
        <v>#REF!</v>
      </c>
      <c r="M267" s="395" t="e">
        <f>'FORMAT REKAP'!#REF!</f>
        <v>#REF!</v>
      </c>
      <c r="N267" s="395" t="e">
        <f>'FORMAT REKAP'!#REF!</f>
        <v>#REF!</v>
      </c>
      <c r="O267" s="394" t="e">
        <f>'FORMAT REKAP'!#REF!</f>
        <v>#REF!</v>
      </c>
      <c r="P267" s="395" t="e">
        <f>'FORMAT REKAP'!#REF!</f>
        <v>#REF!</v>
      </c>
      <c r="S267" s="395" t="e">
        <f>'FORMAT REKAP'!#REF!</f>
        <v>#REF!</v>
      </c>
      <c r="T267" s="394" t="e">
        <f>'FORMAT REKAP'!#REF!</f>
        <v>#REF!</v>
      </c>
      <c r="U267" s="393" t="e">
        <f>'FORMAT REKAP'!#REF!</f>
        <v>#REF!</v>
      </c>
    </row>
    <row r="268" spans="3:21" x14ac:dyDescent="0.25">
      <c r="C268" s="394" t="e">
        <f>'FORMAT REKAP'!#REF!</f>
        <v>#REF!</v>
      </c>
      <c r="D268" s="394" t="e">
        <f>'FORMAT REKAP'!#REF!</f>
        <v>#REF!</v>
      </c>
      <c r="E268" s="394" t="e">
        <f>'FORMAT REKAP'!#REF!</f>
        <v>#REF!</v>
      </c>
      <c r="F268" s="394" t="e">
        <f>'FORMAT REKAP'!#REF!</f>
        <v>#REF!</v>
      </c>
      <c r="G268" s="395" t="e">
        <f>'FORMAT REKAP'!#REF!</f>
        <v>#REF!</v>
      </c>
      <c r="H268" s="394" t="e">
        <f>'FORMAT REKAP'!#REF!</f>
        <v>#REF!</v>
      </c>
      <c r="I268" s="394" t="e">
        <f>'FORMAT REKAP'!#REF!</f>
        <v>#REF!</v>
      </c>
      <c r="J268" s="394" t="e">
        <f>'FORMAT REKAP'!#REF!</f>
        <v>#REF!</v>
      </c>
      <c r="K268" s="394" t="e">
        <f>'FORMAT REKAP'!#REF!</f>
        <v>#REF!</v>
      </c>
      <c r="L268" s="394" t="e">
        <f>'FORMAT REKAP'!#REF!</f>
        <v>#REF!</v>
      </c>
      <c r="M268" s="395" t="e">
        <f>'FORMAT REKAP'!#REF!</f>
        <v>#REF!</v>
      </c>
      <c r="N268" s="395" t="e">
        <f>'FORMAT REKAP'!#REF!</f>
        <v>#REF!</v>
      </c>
      <c r="O268" s="394" t="e">
        <f>'FORMAT REKAP'!#REF!</f>
        <v>#REF!</v>
      </c>
      <c r="P268" s="395" t="e">
        <f>'FORMAT REKAP'!#REF!</f>
        <v>#REF!</v>
      </c>
      <c r="S268" s="395" t="e">
        <f>'FORMAT REKAP'!#REF!</f>
        <v>#REF!</v>
      </c>
      <c r="T268" s="394" t="e">
        <f>'FORMAT REKAP'!#REF!</f>
        <v>#REF!</v>
      </c>
      <c r="U268" s="393" t="e">
        <f>'FORMAT REKAP'!#REF!</f>
        <v>#REF!</v>
      </c>
    </row>
    <row r="269" spans="3:21" x14ac:dyDescent="0.25">
      <c r="C269" s="394" t="e">
        <f>'FORMAT REKAP'!#REF!</f>
        <v>#REF!</v>
      </c>
      <c r="D269" s="394" t="e">
        <f>'FORMAT REKAP'!#REF!</f>
        <v>#REF!</v>
      </c>
      <c r="E269" s="394" t="e">
        <f>'FORMAT REKAP'!#REF!</f>
        <v>#REF!</v>
      </c>
      <c r="F269" s="394" t="e">
        <f>'FORMAT REKAP'!#REF!</f>
        <v>#REF!</v>
      </c>
      <c r="G269" s="395" t="e">
        <f>'FORMAT REKAP'!#REF!</f>
        <v>#REF!</v>
      </c>
      <c r="H269" s="394" t="e">
        <f>'FORMAT REKAP'!#REF!</f>
        <v>#REF!</v>
      </c>
      <c r="I269" s="394" t="e">
        <f>'FORMAT REKAP'!#REF!</f>
        <v>#REF!</v>
      </c>
      <c r="J269" s="394" t="e">
        <f>'FORMAT REKAP'!#REF!</f>
        <v>#REF!</v>
      </c>
      <c r="K269" s="394" t="e">
        <f>'FORMAT REKAP'!#REF!</f>
        <v>#REF!</v>
      </c>
      <c r="L269" s="394" t="e">
        <f>'FORMAT REKAP'!#REF!</f>
        <v>#REF!</v>
      </c>
      <c r="M269" s="395" t="e">
        <f>'FORMAT REKAP'!#REF!</f>
        <v>#REF!</v>
      </c>
      <c r="N269" s="395" t="e">
        <f>'FORMAT REKAP'!#REF!</f>
        <v>#REF!</v>
      </c>
      <c r="O269" s="394" t="e">
        <f>'FORMAT REKAP'!#REF!</f>
        <v>#REF!</v>
      </c>
      <c r="P269" s="395" t="e">
        <f>'FORMAT REKAP'!#REF!</f>
        <v>#REF!</v>
      </c>
      <c r="S269" s="395" t="e">
        <f>'FORMAT REKAP'!#REF!</f>
        <v>#REF!</v>
      </c>
      <c r="T269" s="394" t="e">
        <f>'FORMAT REKAP'!#REF!</f>
        <v>#REF!</v>
      </c>
      <c r="U269" s="393" t="e">
        <f>'FORMAT REKAP'!#REF!</f>
        <v>#REF!</v>
      </c>
    </row>
    <row r="270" spans="3:21" x14ac:dyDescent="0.25">
      <c r="C270" s="394" t="e">
        <f>'FORMAT REKAP'!#REF!</f>
        <v>#REF!</v>
      </c>
      <c r="D270" s="394" t="e">
        <f>'FORMAT REKAP'!#REF!</f>
        <v>#REF!</v>
      </c>
      <c r="E270" s="394" t="e">
        <f>'FORMAT REKAP'!#REF!</f>
        <v>#REF!</v>
      </c>
      <c r="F270" s="394" t="e">
        <f>'FORMAT REKAP'!#REF!</f>
        <v>#REF!</v>
      </c>
      <c r="G270" s="395" t="e">
        <f>'FORMAT REKAP'!#REF!</f>
        <v>#REF!</v>
      </c>
      <c r="H270" s="394" t="e">
        <f>'FORMAT REKAP'!#REF!</f>
        <v>#REF!</v>
      </c>
      <c r="I270" s="394" t="e">
        <f>'FORMAT REKAP'!#REF!</f>
        <v>#REF!</v>
      </c>
      <c r="J270" s="394" t="e">
        <f>'FORMAT REKAP'!#REF!</f>
        <v>#REF!</v>
      </c>
      <c r="K270" s="394" t="e">
        <f>'FORMAT REKAP'!#REF!</f>
        <v>#REF!</v>
      </c>
      <c r="L270" s="394" t="e">
        <f>'FORMAT REKAP'!#REF!</f>
        <v>#REF!</v>
      </c>
      <c r="M270" s="395" t="e">
        <f>'FORMAT REKAP'!#REF!</f>
        <v>#REF!</v>
      </c>
      <c r="N270" s="395" t="e">
        <f>'FORMAT REKAP'!#REF!</f>
        <v>#REF!</v>
      </c>
      <c r="O270" s="394" t="e">
        <f>'FORMAT REKAP'!#REF!</f>
        <v>#REF!</v>
      </c>
      <c r="P270" s="395" t="e">
        <f>'FORMAT REKAP'!#REF!</f>
        <v>#REF!</v>
      </c>
      <c r="S270" s="395" t="e">
        <f>'FORMAT REKAP'!#REF!</f>
        <v>#REF!</v>
      </c>
      <c r="T270" s="394" t="e">
        <f>'FORMAT REKAP'!#REF!</f>
        <v>#REF!</v>
      </c>
      <c r="U270" s="393" t="e">
        <f>'FORMAT REKAP'!#REF!</f>
        <v>#REF!</v>
      </c>
    </row>
    <row r="271" spans="3:21" x14ac:dyDescent="0.25">
      <c r="C271" s="394" t="e">
        <f>'FORMAT REKAP'!#REF!</f>
        <v>#REF!</v>
      </c>
      <c r="D271" s="394" t="e">
        <f>'FORMAT REKAP'!#REF!</f>
        <v>#REF!</v>
      </c>
      <c r="E271" s="394" t="e">
        <f>'FORMAT REKAP'!#REF!</f>
        <v>#REF!</v>
      </c>
      <c r="F271" s="394" t="e">
        <f>'FORMAT REKAP'!#REF!</f>
        <v>#REF!</v>
      </c>
      <c r="G271" s="395" t="e">
        <f>'FORMAT REKAP'!#REF!</f>
        <v>#REF!</v>
      </c>
      <c r="H271" s="394" t="e">
        <f>'FORMAT REKAP'!#REF!</f>
        <v>#REF!</v>
      </c>
      <c r="I271" s="394" t="e">
        <f>'FORMAT REKAP'!#REF!</f>
        <v>#REF!</v>
      </c>
      <c r="J271" s="394" t="e">
        <f>'FORMAT REKAP'!#REF!</f>
        <v>#REF!</v>
      </c>
      <c r="K271" s="394" t="e">
        <f>'FORMAT REKAP'!#REF!</f>
        <v>#REF!</v>
      </c>
      <c r="L271" s="394" t="e">
        <f>'FORMAT REKAP'!#REF!</f>
        <v>#REF!</v>
      </c>
      <c r="M271" s="395" t="e">
        <f>'FORMAT REKAP'!#REF!</f>
        <v>#REF!</v>
      </c>
      <c r="N271" s="395" t="e">
        <f>'FORMAT REKAP'!#REF!</f>
        <v>#REF!</v>
      </c>
      <c r="O271" s="394" t="e">
        <f>'FORMAT REKAP'!#REF!</f>
        <v>#REF!</v>
      </c>
      <c r="P271" s="395" t="e">
        <f>'FORMAT REKAP'!#REF!</f>
        <v>#REF!</v>
      </c>
      <c r="S271" s="395" t="e">
        <f>'FORMAT REKAP'!#REF!</f>
        <v>#REF!</v>
      </c>
      <c r="T271" s="394" t="e">
        <f>'FORMAT REKAP'!#REF!</f>
        <v>#REF!</v>
      </c>
      <c r="U271" s="393" t="e">
        <f>'FORMAT REKAP'!#REF!</f>
        <v>#REF!</v>
      </c>
    </row>
    <row r="272" spans="3:21" x14ac:dyDescent="0.25">
      <c r="C272" s="394" t="e">
        <f>'FORMAT REKAP'!#REF!</f>
        <v>#REF!</v>
      </c>
      <c r="D272" s="394" t="e">
        <f>'FORMAT REKAP'!#REF!</f>
        <v>#REF!</v>
      </c>
      <c r="E272" s="394" t="e">
        <f>'FORMAT REKAP'!#REF!</f>
        <v>#REF!</v>
      </c>
      <c r="F272" s="394" t="e">
        <f>'FORMAT REKAP'!#REF!</f>
        <v>#REF!</v>
      </c>
      <c r="G272" s="395" t="e">
        <f>'FORMAT REKAP'!#REF!</f>
        <v>#REF!</v>
      </c>
      <c r="H272" s="394" t="e">
        <f>'FORMAT REKAP'!#REF!</f>
        <v>#REF!</v>
      </c>
      <c r="I272" s="394" t="e">
        <f>'FORMAT REKAP'!#REF!</f>
        <v>#REF!</v>
      </c>
      <c r="J272" s="394" t="e">
        <f>'FORMAT REKAP'!#REF!</f>
        <v>#REF!</v>
      </c>
      <c r="K272" s="394" t="e">
        <f>'FORMAT REKAP'!#REF!</f>
        <v>#REF!</v>
      </c>
      <c r="L272" s="394" t="e">
        <f>'FORMAT REKAP'!#REF!</f>
        <v>#REF!</v>
      </c>
      <c r="M272" s="395" t="e">
        <f>'FORMAT REKAP'!#REF!</f>
        <v>#REF!</v>
      </c>
      <c r="N272" s="395" t="e">
        <f>'FORMAT REKAP'!#REF!</f>
        <v>#REF!</v>
      </c>
      <c r="O272" s="394" t="e">
        <f>'FORMAT REKAP'!#REF!</f>
        <v>#REF!</v>
      </c>
      <c r="P272" s="395" t="e">
        <f>'FORMAT REKAP'!#REF!</f>
        <v>#REF!</v>
      </c>
      <c r="S272" s="395" t="e">
        <f>'FORMAT REKAP'!#REF!</f>
        <v>#REF!</v>
      </c>
      <c r="T272" s="394" t="e">
        <f>'FORMAT REKAP'!#REF!</f>
        <v>#REF!</v>
      </c>
      <c r="U272" s="393" t="e">
        <f>'FORMAT REKAP'!#REF!</f>
        <v>#REF!</v>
      </c>
    </row>
    <row r="273" spans="3:21" x14ac:dyDescent="0.25">
      <c r="C273" s="394" t="e">
        <f>'FORMAT REKAP'!#REF!</f>
        <v>#REF!</v>
      </c>
      <c r="D273" s="394" t="e">
        <f>'FORMAT REKAP'!#REF!</f>
        <v>#REF!</v>
      </c>
      <c r="E273" s="394" t="e">
        <f>'FORMAT REKAP'!#REF!</f>
        <v>#REF!</v>
      </c>
      <c r="F273" s="394" t="e">
        <f>'FORMAT REKAP'!#REF!</f>
        <v>#REF!</v>
      </c>
      <c r="G273" s="395" t="e">
        <f>'FORMAT REKAP'!#REF!</f>
        <v>#REF!</v>
      </c>
      <c r="H273" s="394" t="e">
        <f>'FORMAT REKAP'!#REF!</f>
        <v>#REF!</v>
      </c>
      <c r="I273" s="394" t="e">
        <f>'FORMAT REKAP'!#REF!</f>
        <v>#REF!</v>
      </c>
      <c r="J273" s="394" t="e">
        <f>'FORMAT REKAP'!#REF!</f>
        <v>#REF!</v>
      </c>
      <c r="K273" s="394" t="e">
        <f>'FORMAT REKAP'!#REF!</f>
        <v>#REF!</v>
      </c>
      <c r="L273" s="394" t="e">
        <f>'FORMAT REKAP'!#REF!</f>
        <v>#REF!</v>
      </c>
      <c r="M273" s="395" t="e">
        <f>'FORMAT REKAP'!#REF!</f>
        <v>#REF!</v>
      </c>
      <c r="N273" s="395" t="e">
        <f>'FORMAT REKAP'!#REF!</f>
        <v>#REF!</v>
      </c>
      <c r="O273" s="394" t="e">
        <f>'FORMAT REKAP'!#REF!</f>
        <v>#REF!</v>
      </c>
      <c r="P273" s="395" t="e">
        <f>'FORMAT REKAP'!#REF!</f>
        <v>#REF!</v>
      </c>
      <c r="S273" s="395" t="e">
        <f>'FORMAT REKAP'!#REF!</f>
        <v>#REF!</v>
      </c>
      <c r="T273" s="394" t="e">
        <f>'FORMAT REKAP'!#REF!</f>
        <v>#REF!</v>
      </c>
      <c r="U273" s="393" t="e">
        <f>'FORMAT REKAP'!#REF!</f>
        <v>#REF!</v>
      </c>
    </row>
    <row r="274" spans="3:21" x14ac:dyDescent="0.25">
      <c r="C274" s="394" t="e">
        <f>'FORMAT REKAP'!#REF!</f>
        <v>#REF!</v>
      </c>
      <c r="D274" s="394" t="e">
        <f>'FORMAT REKAP'!#REF!</f>
        <v>#REF!</v>
      </c>
      <c r="E274" s="394" t="e">
        <f>'FORMAT REKAP'!#REF!</f>
        <v>#REF!</v>
      </c>
      <c r="F274" s="394" t="e">
        <f>'FORMAT REKAP'!#REF!</f>
        <v>#REF!</v>
      </c>
      <c r="G274" s="395" t="e">
        <f>'FORMAT REKAP'!#REF!</f>
        <v>#REF!</v>
      </c>
      <c r="H274" s="394" t="e">
        <f>'FORMAT REKAP'!#REF!</f>
        <v>#REF!</v>
      </c>
      <c r="I274" s="394" t="e">
        <f>'FORMAT REKAP'!#REF!</f>
        <v>#REF!</v>
      </c>
      <c r="J274" s="394" t="e">
        <f>'FORMAT REKAP'!#REF!</f>
        <v>#REF!</v>
      </c>
      <c r="K274" s="394" t="e">
        <f>'FORMAT REKAP'!#REF!</f>
        <v>#REF!</v>
      </c>
      <c r="L274" s="394" t="e">
        <f>'FORMAT REKAP'!#REF!</f>
        <v>#REF!</v>
      </c>
      <c r="M274" s="395" t="e">
        <f>'FORMAT REKAP'!#REF!</f>
        <v>#REF!</v>
      </c>
      <c r="N274" s="395" t="e">
        <f>'FORMAT REKAP'!#REF!</f>
        <v>#REF!</v>
      </c>
      <c r="O274" s="394" t="e">
        <f>'FORMAT REKAP'!#REF!</f>
        <v>#REF!</v>
      </c>
      <c r="P274" s="395" t="e">
        <f>'FORMAT REKAP'!#REF!</f>
        <v>#REF!</v>
      </c>
      <c r="S274" s="395" t="e">
        <f>'FORMAT REKAP'!#REF!</f>
        <v>#REF!</v>
      </c>
      <c r="T274" s="394" t="e">
        <f>'FORMAT REKAP'!#REF!</f>
        <v>#REF!</v>
      </c>
      <c r="U274" s="393" t="e">
        <f>'FORMAT REKAP'!#REF!</f>
        <v>#REF!</v>
      </c>
    </row>
    <row r="275" spans="3:21" x14ac:dyDescent="0.25">
      <c r="C275" s="394" t="e">
        <f>'FORMAT REKAP'!#REF!</f>
        <v>#REF!</v>
      </c>
      <c r="D275" s="394" t="e">
        <f>'FORMAT REKAP'!#REF!</f>
        <v>#REF!</v>
      </c>
      <c r="E275" s="394" t="e">
        <f>'FORMAT REKAP'!#REF!</f>
        <v>#REF!</v>
      </c>
      <c r="F275" s="394" t="e">
        <f>'FORMAT REKAP'!#REF!</f>
        <v>#REF!</v>
      </c>
      <c r="G275" s="395" t="e">
        <f>'FORMAT REKAP'!#REF!</f>
        <v>#REF!</v>
      </c>
      <c r="H275" s="394" t="e">
        <f>'FORMAT REKAP'!#REF!</f>
        <v>#REF!</v>
      </c>
      <c r="I275" s="394" t="e">
        <f>'FORMAT REKAP'!#REF!</f>
        <v>#REF!</v>
      </c>
      <c r="J275" s="394" t="e">
        <f>'FORMAT REKAP'!#REF!</f>
        <v>#REF!</v>
      </c>
      <c r="K275" s="394" t="e">
        <f>'FORMAT REKAP'!#REF!</f>
        <v>#REF!</v>
      </c>
      <c r="L275" s="394" t="e">
        <f>'FORMAT REKAP'!#REF!</f>
        <v>#REF!</v>
      </c>
      <c r="M275" s="395" t="e">
        <f>'FORMAT REKAP'!#REF!</f>
        <v>#REF!</v>
      </c>
      <c r="N275" s="395" t="e">
        <f>'FORMAT REKAP'!#REF!</f>
        <v>#REF!</v>
      </c>
      <c r="O275" s="394" t="e">
        <f>'FORMAT REKAP'!#REF!</f>
        <v>#REF!</v>
      </c>
      <c r="P275" s="395" t="e">
        <f>'FORMAT REKAP'!#REF!</f>
        <v>#REF!</v>
      </c>
      <c r="S275" s="395" t="e">
        <f>'FORMAT REKAP'!#REF!</f>
        <v>#REF!</v>
      </c>
      <c r="T275" s="394" t="e">
        <f>'FORMAT REKAP'!#REF!</f>
        <v>#REF!</v>
      </c>
      <c r="U275" s="393" t="e">
        <f>'FORMAT REKAP'!#REF!</f>
        <v>#REF!</v>
      </c>
    </row>
    <row r="276" spans="3:21" x14ac:dyDescent="0.25">
      <c r="C276" s="394" t="e">
        <f>'FORMAT REKAP'!#REF!</f>
        <v>#REF!</v>
      </c>
      <c r="D276" s="394" t="e">
        <f>'FORMAT REKAP'!#REF!</f>
        <v>#REF!</v>
      </c>
      <c r="E276" s="394" t="e">
        <f>'FORMAT REKAP'!#REF!</f>
        <v>#REF!</v>
      </c>
      <c r="F276" s="394" t="e">
        <f>'FORMAT REKAP'!#REF!</f>
        <v>#REF!</v>
      </c>
      <c r="G276" s="395" t="e">
        <f>'FORMAT REKAP'!#REF!</f>
        <v>#REF!</v>
      </c>
      <c r="H276" s="394" t="e">
        <f>'FORMAT REKAP'!#REF!</f>
        <v>#REF!</v>
      </c>
      <c r="I276" s="394" t="e">
        <f>'FORMAT REKAP'!#REF!</f>
        <v>#REF!</v>
      </c>
      <c r="J276" s="394" t="e">
        <f>'FORMAT REKAP'!#REF!</f>
        <v>#REF!</v>
      </c>
      <c r="K276" s="394" t="e">
        <f>'FORMAT REKAP'!#REF!</f>
        <v>#REF!</v>
      </c>
      <c r="L276" s="394" t="e">
        <f>'FORMAT REKAP'!#REF!</f>
        <v>#REF!</v>
      </c>
      <c r="M276" s="395" t="e">
        <f>'FORMAT REKAP'!#REF!</f>
        <v>#REF!</v>
      </c>
      <c r="N276" s="395" t="e">
        <f>'FORMAT REKAP'!#REF!</f>
        <v>#REF!</v>
      </c>
      <c r="O276" s="394" t="e">
        <f>'FORMAT REKAP'!#REF!</f>
        <v>#REF!</v>
      </c>
      <c r="P276" s="395" t="e">
        <f>'FORMAT REKAP'!#REF!</f>
        <v>#REF!</v>
      </c>
      <c r="S276" s="395" t="e">
        <f>'FORMAT REKAP'!#REF!</f>
        <v>#REF!</v>
      </c>
      <c r="T276" s="394" t="e">
        <f>'FORMAT REKAP'!#REF!</f>
        <v>#REF!</v>
      </c>
      <c r="U276" s="393" t="e">
        <f>'FORMAT REKAP'!#REF!</f>
        <v>#REF!</v>
      </c>
    </row>
    <row r="277" spans="3:21" x14ac:dyDescent="0.25">
      <c r="C277" s="394" t="e">
        <f>'FORMAT REKAP'!#REF!</f>
        <v>#REF!</v>
      </c>
      <c r="D277" s="394" t="e">
        <f>'FORMAT REKAP'!#REF!</f>
        <v>#REF!</v>
      </c>
      <c r="E277" s="394" t="e">
        <f>'FORMAT REKAP'!#REF!</f>
        <v>#REF!</v>
      </c>
      <c r="F277" s="394" t="e">
        <f>'FORMAT REKAP'!#REF!</f>
        <v>#REF!</v>
      </c>
      <c r="G277" s="395" t="e">
        <f>'FORMAT REKAP'!#REF!</f>
        <v>#REF!</v>
      </c>
      <c r="H277" s="394" t="e">
        <f>'FORMAT REKAP'!#REF!</f>
        <v>#REF!</v>
      </c>
      <c r="I277" s="394" t="e">
        <f>'FORMAT REKAP'!#REF!</f>
        <v>#REF!</v>
      </c>
      <c r="J277" s="394" t="e">
        <f>'FORMAT REKAP'!#REF!</f>
        <v>#REF!</v>
      </c>
      <c r="K277" s="394" t="e">
        <f>'FORMAT REKAP'!#REF!</f>
        <v>#REF!</v>
      </c>
      <c r="L277" s="394" t="e">
        <f>'FORMAT REKAP'!#REF!</f>
        <v>#REF!</v>
      </c>
      <c r="M277" s="395" t="e">
        <f>'FORMAT REKAP'!#REF!</f>
        <v>#REF!</v>
      </c>
      <c r="N277" s="395" t="e">
        <f>'FORMAT REKAP'!#REF!</f>
        <v>#REF!</v>
      </c>
      <c r="O277" s="394" t="e">
        <f>'FORMAT REKAP'!#REF!</f>
        <v>#REF!</v>
      </c>
      <c r="P277" s="395" t="e">
        <f>'FORMAT REKAP'!#REF!</f>
        <v>#REF!</v>
      </c>
      <c r="S277" s="395" t="e">
        <f>'FORMAT REKAP'!#REF!</f>
        <v>#REF!</v>
      </c>
      <c r="T277" s="394" t="e">
        <f>'FORMAT REKAP'!#REF!</f>
        <v>#REF!</v>
      </c>
      <c r="U277" s="393" t="e">
        <f>'FORMAT REKAP'!#REF!</f>
        <v>#REF!</v>
      </c>
    </row>
    <row r="278" spans="3:21" x14ac:dyDescent="0.25">
      <c r="C278" s="394" t="e">
        <f>'FORMAT REKAP'!#REF!</f>
        <v>#REF!</v>
      </c>
      <c r="D278" s="394" t="e">
        <f>'FORMAT REKAP'!#REF!</f>
        <v>#REF!</v>
      </c>
      <c r="E278" s="394" t="e">
        <f>'FORMAT REKAP'!#REF!</f>
        <v>#REF!</v>
      </c>
      <c r="F278" s="394" t="e">
        <f>'FORMAT REKAP'!#REF!</f>
        <v>#REF!</v>
      </c>
      <c r="G278" s="395" t="e">
        <f>'FORMAT REKAP'!#REF!</f>
        <v>#REF!</v>
      </c>
      <c r="H278" s="394" t="e">
        <f>'FORMAT REKAP'!#REF!</f>
        <v>#REF!</v>
      </c>
      <c r="I278" s="394" t="e">
        <f>'FORMAT REKAP'!#REF!</f>
        <v>#REF!</v>
      </c>
      <c r="J278" s="394" t="e">
        <f>'FORMAT REKAP'!#REF!</f>
        <v>#REF!</v>
      </c>
      <c r="K278" s="394" t="e">
        <f>'FORMAT REKAP'!#REF!</f>
        <v>#REF!</v>
      </c>
      <c r="L278" s="394" t="e">
        <f>'FORMAT REKAP'!#REF!</f>
        <v>#REF!</v>
      </c>
      <c r="M278" s="395" t="e">
        <f>'FORMAT REKAP'!#REF!</f>
        <v>#REF!</v>
      </c>
      <c r="N278" s="395" t="e">
        <f>'FORMAT REKAP'!#REF!</f>
        <v>#REF!</v>
      </c>
      <c r="O278" s="394" t="e">
        <f>'FORMAT REKAP'!#REF!</f>
        <v>#REF!</v>
      </c>
      <c r="P278" s="395" t="e">
        <f>'FORMAT REKAP'!#REF!</f>
        <v>#REF!</v>
      </c>
      <c r="S278" s="395" t="e">
        <f>'FORMAT REKAP'!#REF!</f>
        <v>#REF!</v>
      </c>
      <c r="T278" s="394" t="e">
        <f>'FORMAT REKAP'!#REF!</f>
        <v>#REF!</v>
      </c>
      <c r="U278" s="393" t="e">
        <f>'FORMAT REKAP'!#REF!</f>
        <v>#REF!</v>
      </c>
    </row>
    <row r="279" spans="3:21" x14ac:dyDescent="0.25">
      <c r="C279" s="394" t="e">
        <f>'FORMAT REKAP'!#REF!</f>
        <v>#REF!</v>
      </c>
      <c r="D279" s="394" t="e">
        <f>'FORMAT REKAP'!#REF!</f>
        <v>#REF!</v>
      </c>
      <c r="E279" s="394" t="e">
        <f>'FORMAT REKAP'!#REF!</f>
        <v>#REF!</v>
      </c>
      <c r="F279" s="394" t="e">
        <f>'FORMAT REKAP'!#REF!</f>
        <v>#REF!</v>
      </c>
      <c r="G279" s="395" t="e">
        <f>'FORMAT REKAP'!#REF!</f>
        <v>#REF!</v>
      </c>
      <c r="H279" s="394" t="e">
        <f>'FORMAT REKAP'!#REF!</f>
        <v>#REF!</v>
      </c>
      <c r="I279" s="394" t="e">
        <f>'FORMAT REKAP'!#REF!</f>
        <v>#REF!</v>
      </c>
      <c r="J279" s="394" t="e">
        <f>'FORMAT REKAP'!#REF!</f>
        <v>#REF!</v>
      </c>
      <c r="K279" s="394" t="e">
        <f>'FORMAT REKAP'!#REF!</f>
        <v>#REF!</v>
      </c>
      <c r="L279" s="394" t="e">
        <f>'FORMAT REKAP'!#REF!</f>
        <v>#REF!</v>
      </c>
      <c r="M279" s="395" t="e">
        <f>'FORMAT REKAP'!#REF!</f>
        <v>#REF!</v>
      </c>
      <c r="N279" s="395" t="e">
        <f>'FORMAT REKAP'!#REF!</f>
        <v>#REF!</v>
      </c>
      <c r="O279" s="394" t="e">
        <f>'FORMAT REKAP'!#REF!</f>
        <v>#REF!</v>
      </c>
      <c r="P279" s="395" t="e">
        <f>'FORMAT REKAP'!#REF!</f>
        <v>#REF!</v>
      </c>
      <c r="S279" s="395" t="e">
        <f>'FORMAT REKAP'!#REF!</f>
        <v>#REF!</v>
      </c>
      <c r="T279" s="394" t="e">
        <f>'FORMAT REKAP'!#REF!</f>
        <v>#REF!</v>
      </c>
      <c r="U279" s="393" t="e">
        <f>'FORMAT REKAP'!#REF!</f>
        <v>#REF!</v>
      </c>
    </row>
    <row r="280" spans="3:21" x14ac:dyDescent="0.25">
      <c r="C280" s="394" t="e">
        <f>'FORMAT REKAP'!#REF!</f>
        <v>#REF!</v>
      </c>
      <c r="D280" s="394" t="e">
        <f>'FORMAT REKAP'!#REF!</f>
        <v>#REF!</v>
      </c>
      <c r="E280" s="394" t="e">
        <f>'FORMAT REKAP'!#REF!</f>
        <v>#REF!</v>
      </c>
      <c r="F280" s="394" t="e">
        <f>'FORMAT REKAP'!#REF!</f>
        <v>#REF!</v>
      </c>
      <c r="G280" s="395" t="e">
        <f>'FORMAT REKAP'!#REF!</f>
        <v>#REF!</v>
      </c>
      <c r="H280" s="394" t="e">
        <f>'FORMAT REKAP'!#REF!</f>
        <v>#REF!</v>
      </c>
      <c r="I280" s="394" t="e">
        <f>'FORMAT REKAP'!#REF!</f>
        <v>#REF!</v>
      </c>
      <c r="J280" s="394" t="e">
        <f>'FORMAT REKAP'!#REF!</f>
        <v>#REF!</v>
      </c>
      <c r="K280" s="394" t="e">
        <f>'FORMAT REKAP'!#REF!</f>
        <v>#REF!</v>
      </c>
      <c r="L280" s="394" t="e">
        <f>'FORMAT REKAP'!#REF!</f>
        <v>#REF!</v>
      </c>
      <c r="M280" s="395" t="e">
        <f>'FORMAT REKAP'!#REF!</f>
        <v>#REF!</v>
      </c>
      <c r="N280" s="395" t="e">
        <f>'FORMAT REKAP'!#REF!</f>
        <v>#REF!</v>
      </c>
      <c r="O280" s="394" t="e">
        <f>'FORMAT REKAP'!#REF!</f>
        <v>#REF!</v>
      </c>
      <c r="P280" s="395" t="e">
        <f>'FORMAT REKAP'!#REF!</f>
        <v>#REF!</v>
      </c>
      <c r="S280" s="395" t="e">
        <f>'FORMAT REKAP'!#REF!</f>
        <v>#REF!</v>
      </c>
      <c r="T280" s="394" t="e">
        <f>'FORMAT REKAP'!#REF!</f>
        <v>#REF!</v>
      </c>
      <c r="U280" s="393" t="e">
        <f>'FORMAT REKAP'!#REF!</f>
        <v>#REF!</v>
      </c>
    </row>
    <row r="281" spans="3:21" x14ac:dyDescent="0.25">
      <c r="C281" s="394" t="e">
        <f>'FORMAT REKAP'!#REF!</f>
        <v>#REF!</v>
      </c>
      <c r="D281" s="394" t="e">
        <f>'FORMAT REKAP'!#REF!</f>
        <v>#REF!</v>
      </c>
      <c r="E281" s="394" t="e">
        <f>'FORMAT REKAP'!#REF!</f>
        <v>#REF!</v>
      </c>
      <c r="F281" s="394" t="e">
        <f>'FORMAT REKAP'!#REF!</f>
        <v>#REF!</v>
      </c>
      <c r="G281" s="395" t="e">
        <f>'FORMAT REKAP'!#REF!</f>
        <v>#REF!</v>
      </c>
      <c r="H281" s="394" t="e">
        <f>'FORMAT REKAP'!#REF!</f>
        <v>#REF!</v>
      </c>
      <c r="I281" s="394" t="e">
        <f>'FORMAT REKAP'!#REF!</f>
        <v>#REF!</v>
      </c>
      <c r="J281" s="394" t="e">
        <f>'FORMAT REKAP'!#REF!</f>
        <v>#REF!</v>
      </c>
      <c r="K281" s="394" t="e">
        <f>'FORMAT REKAP'!#REF!</f>
        <v>#REF!</v>
      </c>
      <c r="L281" s="394" t="e">
        <f>'FORMAT REKAP'!#REF!</f>
        <v>#REF!</v>
      </c>
      <c r="M281" s="395" t="e">
        <f>'FORMAT REKAP'!#REF!</f>
        <v>#REF!</v>
      </c>
      <c r="N281" s="395" t="e">
        <f>'FORMAT REKAP'!#REF!</f>
        <v>#REF!</v>
      </c>
      <c r="O281" s="394" t="e">
        <f>'FORMAT REKAP'!#REF!</f>
        <v>#REF!</v>
      </c>
      <c r="P281" s="395" t="e">
        <f>'FORMAT REKAP'!#REF!</f>
        <v>#REF!</v>
      </c>
      <c r="S281" s="395" t="e">
        <f>'FORMAT REKAP'!#REF!</f>
        <v>#REF!</v>
      </c>
      <c r="T281" s="394" t="e">
        <f>'FORMAT REKAP'!#REF!</f>
        <v>#REF!</v>
      </c>
      <c r="U281" s="393" t="e">
        <f>'FORMAT REKAP'!#REF!</f>
        <v>#REF!</v>
      </c>
    </row>
    <row r="282" spans="3:21" x14ac:dyDescent="0.25">
      <c r="C282" s="394" t="e">
        <f>'FORMAT REKAP'!#REF!</f>
        <v>#REF!</v>
      </c>
      <c r="D282" s="394" t="e">
        <f>'FORMAT REKAP'!#REF!</f>
        <v>#REF!</v>
      </c>
      <c r="E282" s="394" t="e">
        <f>'FORMAT REKAP'!#REF!</f>
        <v>#REF!</v>
      </c>
      <c r="F282" s="394" t="e">
        <f>'FORMAT REKAP'!#REF!</f>
        <v>#REF!</v>
      </c>
      <c r="G282" s="395" t="e">
        <f>'FORMAT REKAP'!#REF!</f>
        <v>#REF!</v>
      </c>
      <c r="H282" s="394" t="e">
        <f>'FORMAT REKAP'!#REF!</f>
        <v>#REF!</v>
      </c>
      <c r="I282" s="394" t="e">
        <f>'FORMAT REKAP'!#REF!</f>
        <v>#REF!</v>
      </c>
      <c r="J282" s="394" t="e">
        <f>'FORMAT REKAP'!#REF!</f>
        <v>#REF!</v>
      </c>
      <c r="K282" s="394" t="e">
        <f>'FORMAT REKAP'!#REF!</f>
        <v>#REF!</v>
      </c>
      <c r="L282" s="394" t="e">
        <f>'FORMAT REKAP'!#REF!</f>
        <v>#REF!</v>
      </c>
      <c r="M282" s="395" t="e">
        <f>'FORMAT REKAP'!#REF!</f>
        <v>#REF!</v>
      </c>
      <c r="N282" s="395" t="e">
        <f>'FORMAT REKAP'!#REF!</f>
        <v>#REF!</v>
      </c>
      <c r="O282" s="394" t="e">
        <f>'FORMAT REKAP'!#REF!</f>
        <v>#REF!</v>
      </c>
      <c r="P282" s="395" t="e">
        <f>'FORMAT REKAP'!#REF!</f>
        <v>#REF!</v>
      </c>
      <c r="S282" s="395" t="e">
        <f>'FORMAT REKAP'!#REF!</f>
        <v>#REF!</v>
      </c>
      <c r="T282" s="394" t="e">
        <f>'FORMAT REKAP'!#REF!</f>
        <v>#REF!</v>
      </c>
      <c r="U282" s="393" t="e">
        <f>'FORMAT REKAP'!#REF!</f>
        <v>#REF!</v>
      </c>
    </row>
    <row r="283" spans="3:21" x14ac:dyDescent="0.25">
      <c r="C283" s="394" t="e">
        <f>'FORMAT REKAP'!#REF!</f>
        <v>#REF!</v>
      </c>
      <c r="D283" s="394" t="e">
        <f>'FORMAT REKAP'!#REF!</f>
        <v>#REF!</v>
      </c>
      <c r="E283" s="394" t="e">
        <f>'FORMAT REKAP'!#REF!</f>
        <v>#REF!</v>
      </c>
      <c r="F283" s="394" t="e">
        <f>'FORMAT REKAP'!#REF!</f>
        <v>#REF!</v>
      </c>
      <c r="G283" s="395" t="e">
        <f>'FORMAT REKAP'!#REF!</f>
        <v>#REF!</v>
      </c>
      <c r="H283" s="394" t="e">
        <f>'FORMAT REKAP'!#REF!</f>
        <v>#REF!</v>
      </c>
      <c r="I283" s="394" t="e">
        <f>'FORMAT REKAP'!#REF!</f>
        <v>#REF!</v>
      </c>
      <c r="J283" s="394" t="e">
        <f>'FORMAT REKAP'!#REF!</f>
        <v>#REF!</v>
      </c>
      <c r="K283" s="394" t="e">
        <f>'FORMAT REKAP'!#REF!</f>
        <v>#REF!</v>
      </c>
      <c r="L283" s="394" t="e">
        <f>'FORMAT REKAP'!#REF!</f>
        <v>#REF!</v>
      </c>
      <c r="M283" s="395" t="e">
        <f>'FORMAT REKAP'!#REF!</f>
        <v>#REF!</v>
      </c>
      <c r="N283" s="395" t="e">
        <f>'FORMAT REKAP'!#REF!</f>
        <v>#REF!</v>
      </c>
      <c r="O283" s="394" t="e">
        <f>'FORMAT REKAP'!#REF!</f>
        <v>#REF!</v>
      </c>
      <c r="P283" s="395" t="e">
        <f>'FORMAT REKAP'!#REF!</f>
        <v>#REF!</v>
      </c>
      <c r="S283" s="395" t="e">
        <f>'FORMAT REKAP'!#REF!</f>
        <v>#REF!</v>
      </c>
      <c r="T283" s="394" t="e">
        <f>'FORMAT REKAP'!#REF!</f>
        <v>#REF!</v>
      </c>
      <c r="U283" s="393" t="e">
        <f>'FORMAT REKAP'!#REF!</f>
        <v>#REF!</v>
      </c>
    </row>
    <row r="284" spans="3:21" x14ac:dyDescent="0.25">
      <c r="C284" s="394" t="e">
        <f>'FORMAT REKAP'!#REF!</f>
        <v>#REF!</v>
      </c>
      <c r="D284" s="394" t="e">
        <f>'FORMAT REKAP'!#REF!</f>
        <v>#REF!</v>
      </c>
      <c r="E284" s="394" t="e">
        <f>'FORMAT REKAP'!#REF!</f>
        <v>#REF!</v>
      </c>
      <c r="F284" s="394" t="e">
        <f>'FORMAT REKAP'!#REF!</f>
        <v>#REF!</v>
      </c>
      <c r="G284" s="395" t="e">
        <f>'FORMAT REKAP'!#REF!</f>
        <v>#REF!</v>
      </c>
      <c r="H284" s="394" t="e">
        <f>'FORMAT REKAP'!#REF!</f>
        <v>#REF!</v>
      </c>
      <c r="I284" s="394" t="e">
        <f>'FORMAT REKAP'!#REF!</f>
        <v>#REF!</v>
      </c>
      <c r="J284" s="394" t="e">
        <f>'FORMAT REKAP'!#REF!</f>
        <v>#REF!</v>
      </c>
      <c r="K284" s="394" t="e">
        <f>'FORMAT REKAP'!#REF!</f>
        <v>#REF!</v>
      </c>
      <c r="L284" s="394" t="e">
        <f>'FORMAT REKAP'!#REF!</f>
        <v>#REF!</v>
      </c>
      <c r="M284" s="395" t="e">
        <f>'FORMAT REKAP'!#REF!</f>
        <v>#REF!</v>
      </c>
      <c r="N284" s="395" t="e">
        <f>'FORMAT REKAP'!#REF!</f>
        <v>#REF!</v>
      </c>
      <c r="O284" s="394" t="e">
        <f>'FORMAT REKAP'!#REF!</f>
        <v>#REF!</v>
      </c>
      <c r="P284" s="395" t="e">
        <f>'FORMAT REKAP'!#REF!</f>
        <v>#REF!</v>
      </c>
      <c r="S284" s="395" t="e">
        <f>'FORMAT REKAP'!#REF!</f>
        <v>#REF!</v>
      </c>
      <c r="T284" s="394" t="e">
        <f>'FORMAT REKAP'!#REF!</f>
        <v>#REF!</v>
      </c>
      <c r="U284" s="393" t="e">
        <f>'FORMAT REKAP'!#REF!</f>
        <v>#REF!</v>
      </c>
    </row>
    <row r="285" spans="3:21" x14ac:dyDescent="0.25">
      <c r="C285" s="394" t="e">
        <f>'FORMAT REKAP'!#REF!</f>
        <v>#REF!</v>
      </c>
      <c r="D285" s="394" t="e">
        <f>'FORMAT REKAP'!#REF!</f>
        <v>#REF!</v>
      </c>
      <c r="E285" s="394" t="e">
        <f>'FORMAT REKAP'!#REF!</f>
        <v>#REF!</v>
      </c>
      <c r="F285" s="394" t="e">
        <f>'FORMAT REKAP'!#REF!</f>
        <v>#REF!</v>
      </c>
      <c r="G285" s="395" t="e">
        <f>'FORMAT REKAP'!#REF!</f>
        <v>#REF!</v>
      </c>
      <c r="H285" s="394" t="e">
        <f>'FORMAT REKAP'!#REF!</f>
        <v>#REF!</v>
      </c>
      <c r="I285" s="394" t="e">
        <f>'FORMAT REKAP'!#REF!</f>
        <v>#REF!</v>
      </c>
      <c r="J285" s="394" t="e">
        <f>'FORMAT REKAP'!#REF!</f>
        <v>#REF!</v>
      </c>
      <c r="K285" s="394" t="e">
        <f>'FORMAT REKAP'!#REF!</f>
        <v>#REF!</v>
      </c>
      <c r="L285" s="394" t="e">
        <f>'FORMAT REKAP'!#REF!</f>
        <v>#REF!</v>
      </c>
      <c r="M285" s="395" t="e">
        <f>'FORMAT REKAP'!#REF!</f>
        <v>#REF!</v>
      </c>
      <c r="N285" s="395" t="e">
        <f>'FORMAT REKAP'!#REF!</f>
        <v>#REF!</v>
      </c>
      <c r="O285" s="394" t="e">
        <f>'FORMAT REKAP'!#REF!</f>
        <v>#REF!</v>
      </c>
      <c r="P285" s="395" t="e">
        <f>'FORMAT REKAP'!#REF!</f>
        <v>#REF!</v>
      </c>
      <c r="S285" s="395" t="e">
        <f>'FORMAT REKAP'!#REF!</f>
        <v>#REF!</v>
      </c>
      <c r="T285" s="394" t="e">
        <f>'FORMAT REKAP'!#REF!</f>
        <v>#REF!</v>
      </c>
      <c r="U285" s="393" t="e">
        <f>'FORMAT REKAP'!#REF!</f>
        <v>#REF!</v>
      </c>
    </row>
    <row r="286" spans="3:21" x14ac:dyDescent="0.25">
      <c r="C286" s="394" t="e">
        <f>'FORMAT REKAP'!#REF!</f>
        <v>#REF!</v>
      </c>
      <c r="D286" s="394" t="e">
        <f>'FORMAT REKAP'!#REF!</f>
        <v>#REF!</v>
      </c>
      <c r="E286" s="394" t="e">
        <f>'FORMAT REKAP'!#REF!</f>
        <v>#REF!</v>
      </c>
      <c r="F286" s="394" t="e">
        <f>'FORMAT REKAP'!#REF!</f>
        <v>#REF!</v>
      </c>
      <c r="G286" s="395" t="e">
        <f>'FORMAT REKAP'!#REF!</f>
        <v>#REF!</v>
      </c>
      <c r="H286" s="394" t="e">
        <f>'FORMAT REKAP'!#REF!</f>
        <v>#REF!</v>
      </c>
      <c r="I286" s="394" t="e">
        <f>'FORMAT REKAP'!#REF!</f>
        <v>#REF!</v>
      </c>
      <c r="J286" s="394" t="e">
        <f>'FORMAT REKAP'!#REF!</f>
        <v>#REF!</v>
      </c>
      <c r="K286" s="394" t="e">
        <f>'FORMAT REKAP'!#REF!</f>
        <v>#REF!</v>
      </c>
      <c r="L286" s="394" t="e">
        <f>'FORMAT REKAP'!#REF!</f>
        <v>#REF!</v>
      </c>
      <c r="M286" s="395" t="e">
        <f>'FORMAT REKAP'!#REF!</f>
        <v>#REF!</v>
      </c>
      <c r="N286" s="395" t="e">
        <f>'FORMAT REKAP'!#REF!</f>
        <v>#REF!</v>
      </c>
      <c r="O286" s="394" t="e">
        <f>'FORMAT REKAP'!#REF!</f>
        <v>#REF!</v>
      </c>
      <c r="P286" s="395" t="e">
        <f>'FORMAT REKAP'!#REF!</f>
        <v>#REF!</v>
      </c>
      <c r="S286" s="395" t="e">
        <f>'FORMAT REKAP'!#REF!</f>
        <v>#REF!</v>
      </c>
      <c r="T286" s="394" t="e">
        <f>'FORMAT REKAP'!#REF!</f>
        <v>#REF!</v>
      </c>
      <c r="U286" s="393" t="e">
        <f>'FORMAT REKAP'!#REF!</f>
        <v>#REF!</v>
      </c>
    </row>
    <row r="287" spans="3:21" x14ac:dyDescent="0.25">
      <c r="C287" s="394" t="e">
        <f>'FORMAT REKAP'!#REF!</f>
        <v>#REF!</v>
      </c>
      <c r="D287" s="394" t="e">
        <f>'FORMAT REKAP'!#REF!</f>
        <v>#REF!</v>
      </c>
      <c r="E287" s="394" t="e">
        <f>'FORMAT REKAP'!#REF!</f>
        <v>#REF!</v>
      </c>
      <c r="F287" s="394" t="e">
        <f>'FORMAT REKAP'!#REF!</f>
        <v>#REF!</v>
      </c>
      <c r="G287" s="395" t="e">
        <f>'FORMAT REKAP'!#REF!</f>
        <v>#REF!</v>
      </c>
      <c r="H287" s="394" t="e">
        <f>'FORMAT REKAP'!#REF!</f>
        <v>#REF!</v>
      </c>
      <c r="I287" s="394" t="e">
        <f>'FORMAT REKAP'!#REF!</f>
        <v>#REF!</v>
      </c>
      <c r="J287" s="394" t="e">
        <f>'FORMAT REKAP'!#REF!</f>
        <v>#REF!</v>
      </c>
      <c r="K287" s="394" t="e">
        <f>'FORMAT REKAP'!#REF!</f>
        <v>#REF!</v>
      </c>
      <c r="L287" s="394" t="e">
        <f>'FORMAT REKAP'!#REF!</f>
        <v>#REF!</v>
      </c>
      <c r="M287" s="395" t="e">
        <f>'FORMAT REKAP'!#REF!</f>
        <v>#REF!</v>
      </c>
      <c r="N287" s="395" t="e">
        <f>'FORMAT REKAP'!#REF!</f>
        <v>#REF!</v>
      </c>
      <c r="O287" s="394" t="e">
        <f>'FORMAT REKAP'!#REF!</f>
        <v>#REF!</v>
      </c>
      <c r="P287" s="395" t="e">
        <f>'FORMAT REKAP'!#REF!</f>
        <v>#REF!</v>
      </c>
      <c r="S287" s="395" t="e">
        <f>'FORMAT REKAP'!#REF!</f>
        <v>#REF!</v>
      </c>
      <c r="T287" s="394" t="e">
        <f>'FORMAT REKAP'!#REF!</f>
        <v>#REF!</v>
      </c>
      <c r="U287" s="393" t="e">
        <f>'FORMAT REKAP'!#REF!</f>
        <v>#REF!</v>
      </c>
    </row>
    <row r="288" spans="3:21" x14ac:dyDescent="0.25">
      <c r="C288" s="394" t="e">
        <f>'FORMAT REKAP'!#REF!</f>
        <v>#REF!</v>
      </c>
      <c r="D288" s="394" t="e">
        <f>'FORMAT REKAP'!#REF!</f>
        <v>#REF!</v>
      </c>
      <c r="E288" s="394" t="e">
        <f>'FORMAT REKAP'!#REF!</f>
        <v>#REF!</v>
      </c>
      <c r="F288" s="394" t="e">
        <f>'FORMAT REKAP'!#REF!</f>
        <v>#REF!</v>
      </c>
      <c r="G288" s="395" t="e">
        <f>'FORMAT REKAP'!#REF!</f>
        <v>#REF!</v>
      </c>
      <c r="H288" s="394" t="e">
        <f>'FORMAT REKAP'!#REF!</f>
        <v>#REF!</v>
      </c>
      <c r="I288" s="394" t="e">
        <f>'FORMAT REKAP'!#REF!</f>
        <v>#REF!</v>
      </c>
      <c r="J288" s="394" t="e">
        <f>'FORMAT REKAP'!#REF!</f>
        <v>#REF!</v>
      </c>
      <c r="K288" s="394" t="e">
        <f>'FORMAT REKAP'!#REF!</f>
        <v>#REF!</v>
      </c>
      <c r="L288" s="394" t="e">
        <f>'FORMAT REKAP'!#REF!</f>
        <v>#REF!</v>
      </c>
      <c r="M288" s="395" t="e">
        <f>'FORMAT REKAP'!#REF!</f>
        <v>#REF!</v>
      </c>
      <c r="N288" s="395" t="e">
        <f>'FORMAT REKAP'!#REF!</f>
        <v>#REF!</v>
      </c>
      <c r="O288" s="394" t="e">
        <f>'FORMAT REKAP'!#REF!</f>
        <v>#REF!</v>
      </c>
      <c r="P288" s="395" t="e">
        <f>'FORMAT REKAP'!#REF!</f>
        <v>#REF!</v>
      </c>
      <c r="S288" s="395" t="e">
        <f>'FORMAT REKAP'!#REF!</f>
        <v>#REF!</v>
      </c>
      <c r="T288" s="394" t="e">
        <f>'FORMAT REKAP'!#REF!</f>
        <v>#REF!</v>
      </c>
      <c r="U288" s="393" t="e">
        <f>'FORMAT REKAP'!#REF!</f>
        <v>#REF!</v>
      </c>
    </row>
    <row r="289" spans="3:21" x14ac:dyDescent="0.25">
      <c r="C289" s="394" t="e">
        <f>'FORMAT REKAP'!#REF!</f>
        <v>#REF!</v>
      </c>
      <c r="D289" s="394" t="e">
        <f>'FORMAT REKAP'!#REF!</f>
        <v>#REF!</v>
      </c>
      <c r="E289" s="394" t="e">
        <f>'FORMAT REKAP'!#REF!</f>
        <v>#REF!</v>
      </c>
      <c r="F289" s="394" t="e">
        <f>'FORMAT REKAP'!#REF!</f>
        <v>#REF!</v>
      </c>
      <c r="G289" s="395" t="e">
        <f>'FORMAT REKAP'!#REF!</f>
        <v>#REF!</v>
      </c>
      <c r="H289" s="394" t="e">
        <f>'FORMAT REKAP'!#REF!</f>
        <v>#REF!</v>
      </c>
      <c r="I289" s="394" t="e">
        <f>'FORMAT REKAP'!#REF!</f>
        <v>#REF!</v>
      </c>
      <c r="J289" s="394" t="e">
        <f>'FORMAT REKAP'!#REF!</f>
        <v>#REF!</v>
      </c>
      <c r="K289" s="394" t="e">
        <f>'FORMAT REKAP'!#REF!</f>
        <v>#REF!</v>
      </c>
      <c r="L289" s="394" t="e">
        <f>'FORMAT REKAP'!#REF!</f>
        <v>#REF!</v>
      </c>
      <c r="M289" s="395" t="e">
        <f>'FORMAT REKAP'!#REF!</f>
        <v>#REF!</v>
      </c>
      <c r="N289" s="395" t="e">
        <f>'FORMAT REKAP'!#REF!</f>
        <v>#REF!</v>
      </c>
      <c r="O289" s="394" t="e">
        <f>'FORMAT REKAP'!#REF!</f>
        <v>#REF!</v>
      </c>
      <c r="P289" s="395" t="e">
        <f>'FORMAT REKAP'!#REF!</f>
        <v>#REF!</v>
      </c>
      <c r="S289" s="395" t="e">
        <f>'FORMAT REKAP'!#REF!</f>
        <v>#REF!</v>
      </c>
      <c r="T289" s="394" t="e">
        <f>'FORMAT REKAP'!#REF!</f>
        <v>#REF!</v>
      </c>
      <c r="U289" s="393" t="e">
        <f>'FORMAT REKAP'!#REF!</f>
        <v>#REF!</v>
      </c>
    </row>
    <row r="290" spans="3:21" x14ac:dyDescent="0.25">
      <c r="C290" s="394" t="e">
        <f>'FORMAT REKAP'!#REF!</f>
        <v>#REF!</v>
      </c>
      <c r="D290" s="394" t="e">
        <f>'FORMAT REKAP'!#REF!</f>
        <v>#REF!</v>
      </c>
      <c r="E290" s="394" t="e">
        <f>'FORMAT REKAP'!#REF!</f>
        <v>#REF!</v>
      </c>
      <c r="F290" s="394" t="e">
        <f>'FORMAT REKAP'!#REF!</f>
        <v>#REF!</v>
      </c>
      <c r="G290" s="395" t="e">
        <f>'FORMAT REKAP'!#REF!</f>
        <v>#REF!</v>
      </c>
      <c r="H290" s="394" t="e">
        <f>'FORMAT REKAP'!#REF!</f>
        <v>#REF!</v>
      </c>
      <c r="I290" s="394" t="e">
        <f>'FORMAT REKAP'!#REF!</f>
        <v>#REF!</v>
      </c>
      <c r="J290" s="394" t="e">
        <f>'FORMAT REKAP'!#REF!</f>
        <v>#REF!</v>
      </c>
      <c r="K290" s="394" t="e">
        <f>'FORMAT REKAP'!#REF!</f>
        <v>#REF!</v>
      </c>
      <c r="L290" s="394" t="e">
        <f>'FORMAT REKAP'!#REF!</f>
        <v>#REF!</v>
      </c>
      <c r="M290" s="395" t="e">
        <f>'FORMAT REKAP'!#REF!</f>
        <v>#REF!</v>
      </c>
      <c r="N290" s="395" t="e">
        <f>'FORMAT REKAP'!#REF!</f>
        <v>#REF!</v>
      </c>
      <c r="O290" s="394" t="e">
        <f>'FORMAT REKAP'!#REF!</f>
        <v>#REF!</v>
      </c>
      <c r="P290" s="395" t="e">
        <f>'FORMAT REKAP'!#REF!</f>
        <v>#REF!</v>
      </c>
      <c r="S290" s="395" t="e">
        <f>'FORMAT REKAP'!#REF!</f>
        <v>#REF!</v>
      </c>
      <c r="T290" s="394" t="e">
        <f>'FORMAT REKAP'!#REF!</f>
        <v>#REF!</v>
      </c>
      <c r="U290" s="393" t="e">
        <f>'FORMAT REKAP'!#REF!</f>
        <v>#REF!</v>
      </c>
    </row>
    <row r="291" spans="3:21" x14ac:dyDescent="0.25">
      <c r="C291" s="394">
        <f>'FORMAT REKAP'!H228</f>
        <v>0</v>
      </c>
      <c r="D291" s="394">
        <f>'FORMAT REKAP'!I228</f>
        <v>0</v>
      </c>
      <c r="E291" s="394" t="str">
        <f>'FORMAT REKAP'!AH228</f>
        <v/>
      </c>
      <c r="F291" s="394" t="str">
        <f>'FORMAT REKAP'!AM228</f>
        <v/>
      </c>
      <c r="G291" s="395" t="str">
        <f>'FORMAT REKAP'!AN228</f>
        <v/>
      </c>
      <c r="H291" s="394" t="str">
        <f>'FORMAT REKAP'!AQ228</f>
        <v/>
      </c>
      <c r="I291" s="394">
        <f>'FORMAT REKAP'!AS228</f>
        <v>0</v>
      </c>
      <c r="J291" s="394">
        <f>'FORMAT REKAP'!AU228</f>
        <v>0</v>
      </c>
      <c r="K291" s="394">
        <f>'FORMAT REKAP'!AW228</f>
        <v>0</v>
      </c>
      <c r="L291" s="394">
        <f>'FORMAT REKAP'!AY228</f>
        <v>0</v>
      </c>
      <c r="M291" s="395">
        <f>'FORMAT REKAP'!BA228</f>
        <v>0</v>
      </c>
      <c r="N291" s="395" t="str">
        <f>'FORMAT REKAP'!BD228</f>
        <v/>
      </c>
      <c r="O291" s="394">
        <f>'FORMAT REKAP'!BE228</f>
        <v>0</v>
      </c>
      <c r="P291" s="395">
        <f>'FORMAT REKAP'!BF228</f>
        <v>0</v>
      </c>
      <c r="S291" s="395" t="str">
        <f>'FORMAT REKAP'!BI228</f>
        <v/>
      </c>
      <c r="T291" s="394" t="str">
        <f>'FORMAT REKAP'!BJ228</f>
        <v/>
      </c>
      <c r="U291" s="393" t="str">
        <f>'FORMAT REKAP'!BK228</f>
        <v/>
      </c>
    </row>
    <row r="292" spans="3:21" x14ac:dyDescent="0.25">
      <c r="C292" s="394">
        <f>'FORMAT REKAP'!H229</f>
        <v>0</v>
      </c>
      <c r="D292" s="394">
        <f>'FORMAT REKAP'!I229</f>
        <v>0</v>
      </c>
      <c r="E292" s="394" t="str">
        <f>'FORMAT REKAP'!AH229</f>
        <v/>
      </c>
      <c r="F292" s="394" t="str">
        <f>'FORMAT REKAP'!AM229</f>
        <v/>
      </c>
      <c r="G292" s="395" t="str">
        <f>'FORMAT REKAP'!AN229</f>
        <v/>
      </c>
      <c r="H292" s="394" t="str">
        <f>'FORMAT REKAP'!AQ229</f>
        <v/>
      </c>
      <c r="I292" s="394">
        <f>'FORMAT REKAP'!AS229</f>
        <v>0</v>
      </c>
      <c r="J292" s="394">
        <f>'FORMAT REKAP'!AU229</f>
        <v>0</v>
      </c>
      <c r="K292" s="394">
        <f>'FORMAT REKAP'!AW229</f>
        <v>0</v>
      </c>
      <c r="L292" s="394">
        <f>'FORMAT REKAP'!AY229</f>
        <v>0</v>
      </c>
      <c r="M292" s="395">
        <f>'FORMAT REKAP'!BA229</f>
        <v>0</v>
      </c>
      <c r="N292" s="395" t="str">
        <f>'FORMAT REKAP'!BD229</f>
        <v/>
      </c>
      <c r="O292" s="394">
        <f>'FORMAT REKAP'!BE229</f>
        <v>0</v>
      </c>
      <c r="P292" s="395">
        <f>'FORMAT REKAP'!BF229</f>
        <v>0</v>
      </c>
      <c r="S292" s="395" t="str">
        <f>'FORMAT REKAP'!BI229</f>
        <v/>
      </c>
      <c r="T292" s="394" t="str">
        <f>'FORMAT REKAP'!BJ229</f>
        <v/>
      </c>
      <c r="U292" s="393" t="str">
        <f>'FORMAT REKAP'!BK229</f>
        <v/>
      </c>
    </row>
    <row r="293" spans="3:21" x14ac:dyDescent="0.25">
      <c r="C293" s="394">
        <f>'FORMAT REKAP'!H230</f>
        <v>0</v>
      </c>
      <c r="D293" s="394">
        <f>'FORMAT REKAP'!I230</f>
        <v>0</v>
      </c>
      <c r="E293" s="394" t="str">
        <f>'FORMAT REKAP'!AH230</f>
        <v/>
      </c>
      <c r="F293" s="394" t="str">
        <f>'FORMAT REKAP'!AM230</f>
        <v/>
      </c>
      <c r="G293" s="395" t="str">
        <f>'FORMAT REKAP'!AN230</f>
        <v/>
      </c>
      <c r="H293" s="394" t="str">
        <f>'FORMAT REKAP'!AQ230</f>
        <v/>
      </c>
      <c r="I293" s="394">
        <f>'FORMAT REKAP'!AS230</f>
        <v>0</v>
      </c>
      <c r="J293" s="394">
        <f>'FORMAT REKAP'!AU230</f>
        <v>0</v>
      </c>
      <c r="K293" s="394">
        <f>'FORMAT REKAP'!AW230</f>
        <v>0</v>
      </c>
      <c r="L293" s="394">
        <f>'FORMAT REKAP'!AY230</f>
        <v>0</v>
      </c>
      <c r="M293" s="395">
        <f>'FORMAT REKAP'!BA230</f>
        <v>0</v>
      </c>
      <c r="N293" s="395" t="str">
        <f>'FORMAT REKAP'!BD230</f>
        <v/>
      </c>
      <c r="O293" s="394">
        <f>'FORMAT REKAP'!BE230</f>
        <v>0</v>
      </c>
      <c r="P293" s="395">
        <f>'FORMAT REKAP'!BF230</f>
        <v>0</v>
      </c>
      <c r="S293" s="395" t="str">
        <f>'FORMAT REKAP'!BI230</f>
        <v/>
      </c>
      <c r="T293" s="394" t="str">
        <f>'FORMAT REKAP'!BJ230</f>
        <v/>
      </c>
      <c r="U293" s="393" t="str">
        <f>'FORMAT REKAP'!BK230</f>
        <v/>
      </c>
    </row>
    <row r="294" spans="3:21" x14ac:dyDescent="0.25">
      <c r="C294" s="394">
        <f>'FORMAT REKAP'!H231</f>
        <v>0</v>
      </c>
      <c r="D294" s="394">
        <f>'FORMAT REKAP'!I231</f>
        <v>0</v>
      </c>
      <c r="E294" s="394" t="str">
        <f>'FORMAT REKAP'!AH231</f>
        <v/>
      </c>
      <c r="F294" s="394" t="str">
        <f>'FORMAT REKAP'!AM231</f>
        <v/>
      </c>
      <c r="G294" s="395" t="str">
        <f>'FORMAT REKAP'!AN231</f>
        <v/>
      </c>
      <c r="H294" s="394" t="str">
        <f>'FORMAT REKAP'!AQ231</f>
        <v/>
      </c>
      <c r="I294" s="394">
        <f>'FORMAT REKAP'!AS231</f>
        <v>0</v>
      </c>
      <c r="J294" s="394">
        <f>'FORMAT REKAP'!AU231</f>
        <v>0</v>
      </c>
      <c r="K294" s="394">
        <f>'FORMAT REKAP'!AW231</f>
        <v>0</v>
      </c>
      <c r="L294" s="394">
        <f>'FORMAT REKAP'!AY231</f>
        <v>0</v>
      </c>
      <c r="M294" s="395">
        <f>'FORMAT REKAP'!BA231</f>
        <v>0</v>
      </c>
      <c r="N294" s="395" t="str">
        <f>'FORMAT REKAP'!BD231</f>
        <v/>
      </c>
      <c r="O294" s="394">
        <f>'FORMAT REKAP'!BE231</f>
        <v>0</v>
      </c>
      <c r="P294" s="395">
        <f>'FORMAT REKAP'!BF231</f>
        <v>0</v>
      </c>
      <c r="S294" s="395" t="str">
        <f>'FORMAT REKAP'!BI231</f>
        <v/>
      </c>
      <c r="T294" s="394" t="str">
        <f>'FORMAT REKAP'!BJ231</f>
        <v/>
      </c>
      <c r="U294" s="393" t="str">
        <f>'FORMAT REKAP'!BK231</f>
        <v/>
      </c>
    </row>
    <row r="295" spans="3:21" x14ac:dyDescent="0.25">
      <c r="C295" s="394">
        <f>'FORMAT REKAP'!H232</f>
        <v>0</v>
      </c>
      <c r="D295" s="394">
        <f>'FORMAT REKAP'!I232</f>
        <v>0</v>
      </c>
      <c r="E295" s="394" t="str">
        <f>'FORMAT REKAP'!AH232</f>
        <v/>
      </c>
      <c r="F295" s="394" t="str">
        <f>'FORMAT REKAP'!AM232</f>
        <v/>
      </c>
      <c r="G295" s="395" t="str">
        <f>'FORMAT REKAP'!AN232</f>
        <v/>
      </c>
      <c r="H295" s="394" t="str">
        <f>'FORMAT REKAP'!AQ232</f>
        <v/>
      </c>
      <c r="I295" s="394">
        <f>'FORMAT REKAP'!AS232</f>
        <v>0</v>
      </c>
      <c r="J295" s="394">
        <f>'FORMAT REKAP'!AU232</f>
        <v>0</v>
      </c>
      <c r="K295" s="394">
        <f>'FORMAT REKAP'!AW232</f>
        <v>0</v>
      </c>
      <c r="L295" s="394">
        <f>'FORMAT REKAP'!AY232</f>
        <v>0</v>
      </c>
      <c r="M295" s="395">
        <f>'FORMAT REKAP'!BA232</f>
        <v>0</v>
      </c>
      <c r="N295" s="395" t="str">
        <f>'FORMAT REKAP'!BD232</f>
        <v/>
      </c>
      <c r="O295" s="394">
        <f>'FORMAT REKAP'!BE232</f>
        <v>0</v>
      </c>
      <c r="P295" s="395">
        <f>'FORMAT REKAP'!BF232</f>
        <v>0</v>
      </c>
      <c r="S295" s="395" t="str">
        <f>'FORMAT REKAP'!BI232</f>
        <v/>
      </c>
      <c r="T295" s="394" t="str">
        <f>'FORMAT REKAP'!BJ232</f>
        <v/>
      </c>
      <c r="U295" s="393" t="str">
        <f>'FORMAT REKAP'!BK232</f>
        <v/>
      </c>
    </row>
    <row r="296" spans="3:21" x14ac:dyDescent="0.25">
      <c r="C296" s="394">
        <f>'FORMAT REKAP'!H233</f>
        <v>0</v>
      </c>
      <c r="D296" s="394">
        <f>'FORMAT REKAP'!I233</f>
        <v>0</v>
      </c>
      <c r="E296" s="394" t="str">
        <f>'FORMAT REKAP'!AH233</f>
        <v/>
      </c>
      <c r="F296" s="394" t="str">
        <f>'FORMAT REKAP'!AM233</f>
        <v/>
      </c>
      <c r="G296" s="395" t="str">
        <f>'FORMAT REKAP'!AN233</f>
        <v/>
      </c>
      <c r="H296" s="394" t="str">
        <f>'FORMAT REKAP'!AQ233</f>
        <v/>
      </c>
      <c r="I296" s="394">
        <f>'FORMAT REKAP'!AS233</f>
        <v>0</v>
      </c>
      <c r="J296" s="394">
        <f>'FORMAT REKAP'!AU233</f>
        <v>0</v>
      </c>
      <c r="K296" s="394">
        <f>'FORMAT REKAP'!AW233</f>
        <v>0</v>
      </c>
      <c r="L296" s="394">
        <f>'FORMAT REKAP'!AY233</f>
        <v>0</v>
      </c>
      <c r="M296" s="395">
        <f>'FORMAT REKAP'!BA233</f>
        <v>0</v>
      </c>
      <c r="N296" s="395" t="str">
        <f>'FORMAT REKAP'!BD233</f>
        <v/>
      </c>
      <c r="O296" s="394">
        <f>'FORMAT REKAP'!BE233</f>
        <v>0</v>
      </c>
      <c r="P296" s="395">
        <f>'FORMAT REKAP'!BF233</f>
        <v>0</v>
      </c>
      <c r="S296" s="395" t="str">
        <f>'FORMAT REKAP'!BI233</f>
        <v/>
      </c>
      <c r="T296" s="394" t="str">
        <f>'FORMAT REKAP'!BJ233</f>
        <v/>
      </c>
      <c r="U296" s="393" t="str">
        <f>'FORMAT REKAP'!BK233</f>
        <v/>
      </c>
    </row>
    <row r="297" spans="3:21" x14ac:dyDescent="0.25">
      <c r="C297" s="394">
        <f>'FORMAT REKAP'!H234</f>
        <v>0</v>
      </c>
      <c r="D297" s="394">
        <f>'FORMAT REKAP'!I234</f>
        <v>0</v>
      </c>
      <c r="E297" s="394" t="str">
        <f>'FORMAT REKAP'!AH234</f>
        <v/>
      </c>
      <c r="F297" s="394" t="str">
        <f>'FORMAT REKAP'!AM234</f>
        <v/>
      </c>
      <c r="G297" s="395" t="str">
        <f>'FORMAT REKAP'!AN234</f>
        <v/>
      </c>
      <c r="H297" s="394" t="str">
        <f>'FORMAT REKAP'!AQ234</f>
        <v/>
      </c>
      <c r="I297" s="394">
        <f>'FORMAT REKAP'!AS234</f>
        <v>0</v>
      </c>
      <c r="J297" s="394">
        <f>'FORMAT REKAP'!AU234</f>
        <v>0</v>
      </c>
      <c r="K297" s="394">
        <f>'FORMAT REKAP'!AW234</f>
        <v>0</v>
      </c>
      <c r="L297" s="394">
        <f>'FORMAT REKAP'!AY234</f>
        <v>0</v>
      </c>
      <c r="M297" s="395">
        <f>'FORMAT REKAP'!BA234</f>
        <v>0</v>
      </c>
      <c r="N297" s="395" t="str">
        <f>'FORMAT REKAP'!BD234</f>
        <v/>
      </c>
      <c r="O297" s="394">
        <f>'FORMAT REKAP'!BE234</f>
        <v>0</v>
      </c>
      <c r="P297" s="395">
        <f>'FORMAT REKAP'!BF234</f>
        <v>0</v>
      </c>
      <c r="S297" s="395" t="str">
        <f>'FORMAT REKAP'!BI234</f>
        <v/>
      </c>
      <c r="T297" s="394" t="str">
        <f>'FORMAT REKAP'!BJ234</f>
        <v/>
      </c>
      <c r="U297" s="393" t="str">
        <f>'FORMAT REKAP'!BK234</f>
        <v/>
      </c>
    </row>
    <row r="298" spans="3:21" x14ac:dyDescent="0.25">
      <c r="C298" s="394">
        <f>'FORMAT REKAP'!H235</f>
        <v>0</v>
      </c>
      <c r="D298" s="394">
        <f>'FORMAT REKAP'!I235</f>
        <v>0</v>
      </c>
      <c r="E298" s="394" t="str">
        <f>'FORMAT REKAP'!AH235</f>
        <v/>
      </c>
      <c r="F298" s="394" t="str">
        <f>'FORMAT REKAP'!AM235</f>
        <v/>
      </c>
      <c r="G298" s="395" t="str">
        <f>'FORMAT REKAP'!AN235</f>
        <v/>
      </c>
      <c r="H298" s="394" t="str">
        <f>'FORMAT REKAP'!AQ235</f>
        <v/>
      </c>
      <c r="I298" s="394">
        <f>'FORMAT REKAP'!AS235</f>
        <v>0</v>
      </c>
      <c r="J298" s="394">
        <f>'FORMAT REKAP'!AU235</f>
        <v>0</v>
      </c>
      <c r="K298" s="394">
        <f>'FORMAT REKAP'!AW235</f>
        <v>0</v>
      </c>
      <c r="L298" s="394">
        <f>'FORMAT REKAP'!AY235</f>
        <v>0</v>
      </c>
      <c r="M298" s="395">
        <f>'FORMAT REKAP'!BA235</f>
        <v>0</v>
      </c>
      <c r="N298" s="395" t="str">
        <f>'FORMAT REKAP'!BD235</f>
        <v/>
      </c>
      <c r="O298" s="394">
        <f>'FORMAT REKAP'!BE235</f>
        <v>0</v>
      </c>
      <c r="P298" s="395">
        <f>'FORMAT REKAP'!BF235</f>
        <v>0</v>
      </c>
      <c r="S298" s="395" t="str">
        <f>'FORMAT REKAP'!BI235</f>
        <v/>
      </c>
      <c r="T298" s="394" t="str">
        <f>'FORMAT REKAP'!BJ235</f>
        <v/>
      </c>
      <c r="U298" s="393" t="str">
        <f>'FORMAT REKAP'!BK235</f>
        <v/>
      </c>
    </row>
    <row r="299" spans="3:21" x14ac:dyDescent="0.25">
      <c r="C299" s="394">
        <f>'FORMAT REKAP'!H236</f>
        <v>0</v>
      </c>
      <c r="D299" s="394">
        <f>'FORMAT REKAP'!I236</f>
        <v>0</v>
      </c>
      <c r="E299" s="394" t="str">
        <f>'FORMAT REKAP'!AH236</f>
        <v/>
      </c>
      <c r="F299" s="394" t="str">
        <f>'FORMAT REKAP'!AM236</f>
        <v/>
      </c>
      <c r="G299" s="395" t="str">
        <f>'FORMAT REKAP'!AN236</f>
        <v/>
      </c>
      <c r="H299" s="394" t="str">
        <f>'FORMAT REKAP'!AQ236</f>
        <v/>
      </c>
      <c r="I299" s="394">
        <f>'FORMAT REKAP'!AS236</f>
        <v>0</v>
      </c>
      <c r="J299" s="394">
        <f>'FORMAT REKAP'!AU236</f>
        <v>0</v>
      </c>
      <c r="K299" s="394">
        <f>'FORMAT REKAP'!AW236</f>
        <v>0</v>
      </c>
      <c r="L299" s="394">
        <f>'FORMAT REKAP'!AY236</f>
        <v>0</v>
      </c>
      <c r="M299" s="395">
        <f>'FORMAT REKAP'!BA236</f>
        <v>0</v>
      </c>
      <c r="N299" s="395" t="str">
        <f>'FORMAT REKAP'!BD236</f>
        <v/>
      </c>
      <c r="O299" s="394">
        <f>'FORMAT REKAP'!BE236</f>
        <v>0</v>
      </c>
      <c r="P299" s="395">
        <f>'FORMAT REKAP'!BF236</f>
        <v>0</v>
      </c>
      <c r="S299" s="395" t="str">
        <f>'FORMAT REKAP'!BI236</f>
        <v/>
      </c>
      <c r="T299" s="394" t="str">
        <f>'FORMAT REKAP'!BJ236</f>
        <v/>
      </c>
      <c r="U299" s="393" t="str">
        <f>'FORMAT REKAP'!BK236</f>
        <v/>
      </c>
    </row>
    <row r="300" spans="3:21" x14ac:dyDescent="0.25">
      <c r="C300" s="394">
        <f>'FORMAT REKAP'!H237</f>
        <v>0</v>
      </c>
      <c r="D300" s="394">
        <f>'FORMAT REKAP'!I237</f>
        <v>0</v>
      </c>
      <c r="E300" s="394" t="str">
        <f>'FORMAT REKAP'!AH237</f>
        <v/>
      </c>
      <c r="F300" s="394" t="str">
        <f>'FORMAT REKAP'!AM237</f>
        <v/>
      </c>
      <c r="G300" s="395" t="str">
        <f>'FORMAT REKAP'!AN237</f>
        <v/>
      </c>
      <c r="H300" s="394" t="str">
        <f>'FORMAT REKAP'!AQ237</f>
        <v/>
      </c>
      <c r="I300" s="394">
        <f>'FORMAT REKAP'!AS237</f>
        <v>0</v>
      </c>
      <c r="J300" s="394">
        <f>'FORMAT REKAP'!AU237</f>
        <v>0</v>
      </c>
      <c r="K300" s="394">
        <f>'FORMAT REKAP'!AW237</f>
        <v>0</v>
      </c>
      <c r="L300" s="394">
        <f>'FORMAT REKAP'!AY237</f>
        <v>0</v>
      </c>
      <c r="M300" s="395">
        <f>'FORMAT REKAP'!BA237</f>
        <v>0</v>
      </c>
      <c r="N300" s="395" t="str">
        <f>'FORMAT REKAP'!BD237</f>
        <v/>
      </c>
      <c r="O300" s="394">
        <f>'FORMAT REKAP'!BE237</f>
        <v>0</v>
      </c>
      <c r="P300" s="395">
        <f>'FORMAT REKAP'!BF237</f>
        <v>0</v>
      </c>
      <c r="S300" s="395" t="str">
        <f>'FORMAT REKAP'!BI237</f>
        <v/>
      </c>
      <c r="T300" s="394" t="str">
        <f>'FORMAT REKAP'!BJ237</f>
        <v/>
      </c>
      <c r="U300" s="393" t="str">
        <f>'FORMAT REKAP'!BK237</f>
        <v/>
      </c>
    </row>
    <row r="301" spans="3:21" x14ac:dyDescent="0.25">
      <c r="C301" s="394">
        <f>'FORMAT REKAP'!H238</f>
        <v>0</v>
      </c>
      <c r="D301" s="394">
        <f>'FORMAT REKAP'!I238</f>
        <v>0</v>
      </c>
      <c r="E301" s="394" t="str">
        <f>'FORMAT REKAP'!AH238</f>
        <v/>
      </c>
      <c r="F301" s="394" t="str">
        <f>'FORMAT REKAP'!AM238</f>
        <v/>
      </c>
      <c r="G301" s="395" t="str">
        <f>'FORMAT REKAP'!AN238</f>
        <v/>
      </c>
      <c r="H301" s="394" t="str">
        <f>'FORMAT REKAP'!AQ238</f>
        <v/>
      </c>
      <c r="I301" s="394">
        <f>'FORMAT REKAP'!AS238</f>
        <v>0</v>
      </c>
      <c r="J301" s="394">
        <f>'FORMAT REKAP'!AU238</f>
        <v>0</v>
      </c>
      <c r="K301" s="394">
        <f>'FORMAT REKAP'!AW238</f>
        <v>0</v>
      </c>
      <c r="L301" s="394">
        <f>'FORMAT REKAP'!AY238</f>
        <v>0</v>
      </c>
      <c r="M301" s="395">
        <f>'FORMAT REKAP'!BA238</f>
        <v>0</v>
      </c>
      <c r="N301" s="395" t="str">
        <f>'FORMAT REKAP'!BD238</f>
        <v/>
      </c>
      <c r="O301" s="394">
        <f>'FORMAT REKAP'!BE238</f>
        <v>0</v>
      </c>
      <c r="P301" s="395">
        <f>'FORMAT REKAP'!BF238</f>
        <v>0</v>
      </c>
      <c r="S301" s="395" t="str">
        <f>'FORMAT REKAP'!BI238</f>
        <v/>
      </c>
      <c r="T301" s="394" t="str">
        <f>'FORMAT REKAP'!BJ238</f>
        <v/>
      </c>
      <c r="U301" s="393" t="str">
        <f>'FORMAT REKAP'!BK238</f>
        <v/>
      </c>
    </row>
    <row r="302" spans="3:21" x14ac:dyDescent="0.25">
      <c r="C302" s="394">
        <f>'FORMAT REKAP'!H239</f>
        <v>0</v>
      </c>
      <c r="D302" s="394">
        <f>'FORMAT REKAP'!I239</f>
        <v>0</v>
      </c>
      <c r="E302" s="394" t="str">
        <f>'FORMAT REKAP'!AH239</f>
        <v/>
      </c>
      <c r="F302" s="394" t="str">
        <f>'FORMAT REKAP'!AM239</f>
        <v/>
      </c>
      <c r="G302" s="395" t="str">
        <f>'FORMAT REKAP'!AN239</f>
        <v/>
      </c>
      <c r="H302" s="394" t="str">
        <f>'FORMAT REKAP'!AQ239</f>
        <v/>
      </c>
      <c r="I302" s="394">
        <f>'FORMAT REKAP'!AS239</f>
        <v>0</v>
      </c>
      <c r="J302" s="394">
        <f>'FORMAT REKAP'!AU239</f>
        <v>0</v>
      </c>
      <c r="K302" s="394">
        <f>'FORMAT REKAP'!AW239</f>
        <v>0</v>
      </c>
      <c r="L302" s="394">
        <f>'FORMAT REKAP'!AY239</f>
        <v>0</v>
      </c>
      <c r="M302" s="395">
        <f>'FORMAT REKAP'!BA239</f>
        <v>0</v>
      </c>
      <c r="N302" s="395" t="str">
        <f>'FORMAT REKAP'!BD239</f>
        <v/>
      </c>
      <c r="O302" s="394">
        <f>'FORMAT REKAP'!BE239</f>
        <v>0</v>
      </c>
      <c r="P302" s="395">
        <f>'FORMAT REKAP'!BF239</f>
        <v>0</v>
      </c>
      <c r="S302" s="395" t="str">
        <f>'FORMAT REKAP'!BI239</f>
        <v/>
      </c>
      <c r="T302" s="394" t="str">
        <f>'FORMAT REKAP'!BJ239</f>
        <v/>
      </c>
      <c r="U302" s="393" t="str">
        <f>'FORMAT REKAP'!BK239</f>
        <v/>
      </c>
    </row>
    <row r="303" spans="3:21" x14ac:dyDescent="0.25">
      <c r="C303" s="394">
        <f>'FORMAT REKAP'!H240</f>
        <v>0</v>
      </c>
      <c r="D303" s="394">
        <f>'FORMAT REKAP'!I240</f>
        <v>0</v>
      </c>
      <c r="E303" s="394" t="str">
        <f>'FORMAT REKAP'!AH240</f>
        <v/>
      </c>
      <c r="F303" s="394" t="str">
        <f>'FORMAT REKAP'!AM240</f>
        <v/>
      </c>
      <c r="G303" s="395" t="str">
        <f>'FORMAT REKAP'!AN240</f>
        <v/>
      </c>
      <c r="H303" s="394" t="str">
        <f>'FORMAT REKAP'!AQ240</f>
        <v/>
      </c>
      <c r="I303" s="394">
        <f>'FORMAT REKAP'!AS240</f>
        <v>0</v>
      </c>
      <c r="J303" s="394">
        <f>'FORMAT REKAP'!AU240</f>
        <v>0</v>
      </c>
      <c r="K303" s="394">
        <f>'FORMAT REKAP'!AW240</f>
        <v>0</v>
      </c>
      <c r="L303" s="394">
        <f>'FORMAT REKAP'!AY240</f>
        <v>0</v>
      </c>
      <c r="M303" s="395">
        <f>'FORMAT REKAP'!BA240</f>
        <v>0</v>
      </c>
      <c r="N303" s="395" t="str">
        <f>'FORMAT REKAP'!BD240</f>
        <v/>
      </c>
      <c r="O303" s="394">
        <f>'FORMAT REKAP'!BE240</f>
        <v>0</v>
      </c>
      <c r="P303" s="395">
        <f>'FORMAT REKAP'!BF240</f>
        <v>0</v>
      </c>
      <c r="S303" s="395" t="str">
        <f>'FORMAT REKAP'!BI240</f>
        <v/>
      </c>
      <c r="T303" s="394" t="str">
        <f>'FORMAT REKAP'!BJ240</f>
        <v/>
      </c>
      <c r="U303" s="393" t="str">
        <f>'FORMAT REKAP'!BK240</f>
        <v/>
      </c>
    </row>
    <row r="304" spans="3:21" x14ac:dyDescent="0.25">
      <c r="C304" s="394">
        <f>'FORMAT REKAP'!H241</f>
        <v>0</v>
      </c>
      <c r="D304" s="394">
        <f>'FORMAT REKAP'!I241</f>
        <v>0</v>
      </c>
      <c r="E304" s="394" t="str">
        <f>'FORMAT REKAP'!AH241</f>
        <v/>
      </c>
      <c r="F304" s="394" t="str">
        <f>'FORMAT REKAP'!AM241</f>
        <v/>
      </c>
      <c r="G304" s="395" t="str">
        <f>'FORMAT REKAP'!AN241</f>
        <v/>
      </c>
      <c r="H304" s="394" t="str">
        <f>'FORMAT REKAP'!AQ241</f>
        <v/>
      </c>
      <c r="I304" s="394">
        <f>'FORMAT REKAP'!AS241</f>
        <v>0</v>
      </c>
      <c r="J304" s="394">
        <f>'FORMAT REKAP'!AU241</f>
        <v>0</v>
      </c>
      <c r="K304" s="394">
        <f>'FORMAT REKAP'!AW241</f>
        <v>0</v>
      </c>
      <c r="L304" s="394">
        <f>'FORMAT REKAP'!AY241</f>
        <v>0</v>
      </c>
      <c r="M304" s="395">
        <f>'FORMAT REKAP'!BA241</f>
        <v>0</v>
      </c>
      <c r="N304" s="395" t="str">
        <f>'FORMAT REKAP'!BD241</f>
        <v/>
      </c>
      <c r="O304" s="394">
        <f>'FORMAT REKAP'!BE241</f>
        <v>0</v>
      </c>
      <c r="P304" s="395">
        <f>'FORMAT REKAP'!BF241</f>
        <v>0</v>
      </c>
      <c r="S304" s="395" t="str">
        <f>'FORMAT REKAP'!BI241</f>
        <v/>
      </c>
      <c r="T304" s="394" t="str">
        <f>'FORMAT REKAP'!BJ241</f>
        <v/>
      </c>
      <c r="U304" s="393" t="str">
        <f>'FORMAT REKAP'!BK241</f>
        <v/>
      </c>
    </row>
    <row r="305" spans="3:21" x14ac:dyDescent="0.25">
      <c r="C305" s="394">
        <f>'FORMAT REKAP'!H242</f>
        <v>0</v>
      </c>
      <c r="D305" s="394">
        <f>'FORMAT REKAP'!I242</f>
        <v>0</v>
      </c>
      <c r="E305" s="394" t="str">
        <f>'FORMAT REKAP'!AH242</f>
        <v/>
      </c>
      <c r="F305" s="394" t="str">
        <f>'FORMAT REKAP'!AM242</f>
        <v/>
      </c>
      <c r="G305" s="395" t="str">
        <f>'FORMAT REKAP'!AN242</f>
        <v/>
      </c>
      <c r="H305" s="394" t="str">
        <f>'FORMAT REKAP'!AQ242</f>
        <v/>
      </c>
      <c r="I305" s="394">
        <f>'FORMAT REKAP'!AS242</f>
        <v>0</v>
      </c>
      <c r="J305" s="394">
        <f>'FORMAT REKAP'!AU242</f>
        <v>0</v>
      </c>
      <c r="K305" s="394">
        <f>'FORMAT REKAP'!AW242</f>
        <v>0</v>
      </c>
      <c r="L305" s="394">
        <f>'FORMAT REKAP'!AY242</f>
        <v>0</v>
      </c>
      <c r="M305" s="395">
        <f>'FORMAT REKAP'!BA242</f>
        <v>0</v>
      </c>
      <c r="N305" s="395" t="str">
        <f>'FORMAT REKAP'!BD242</f>
        <v/>
      </c>
      <c r="O305" s="394">
        <f>'FORMAT REKAP'!BE242</f>
        <v>0</v>
      </c>
      <c r="P305" s="395">
        <f>'FORMAT REKAP'!BF242</f>
        <v>0</v>
      </c>
      <c r="S305" s="395" t="str">
        <f>'FORMAT REKAP'!BI242</f>
        <v/>
      </c>
      <c r="T305" s="394" t="str">
        <f>'FORMAT REKAP'!BJ242</f>
        <v/>
      </c>
      <c r="U305" s="393" t="str">
        <f>'FORMAT REKAP'!BK242</f>
        <v/>
      </c>
    </row>
    <row r="306" spans="3:21" x14ac:dyDescent="0.25">
      <c r="C306" s="394">
        <f>'FORMAT REKAP'!H243</f>
        <v>0</v>
      </c>
      <c r="D306" s="394">
        <f>'FORMAT REKAP'!I243</f>
        <v>0</v>
      </c>
      <c r="E306" s="394" t="str">
        <f>'FORMAT REKAP'!AH243</f>
        <v/>
      </c>
      <c r="F306" s="394" t="str">
        <f>'FORMAT REKAP'!AM243</f>
        <v/>
      </c>
      <c r="G306" s="395" t="str">
        <f>'FORMAT REKAP'!AN243</f>
        <v/>
      </c>
      <c r="H306" s="394" t="str">
        <f>'FORMAT REKAP'!AQ243</f>
        <v/>
      </c>
      <c r="I306" s="394">
        <f>'FORMAT REKAP'!AS243</f>
        <v>0</v>
      </c>
      <c r="J306" s="394">
        <f>'FORMAT REKAP'!AU243</f>
        <v>0</v>
      </c>
      <c r="K306" s="394">
        <f>'FORMAT REKAP'!AW243</f>
        <v>0</v>
      </c>
      <c r="L306" s="394">
        <f>'FORMAT REKAP'!AY243</f>
        <v>0</v>
      </c>
      <c r="M306" s="395">
        <f>'FORMAT REKAP'!BA243</f>
        <v>0</v>
      </c>
      <c r="N306" s="395" t="str">
        <f>'FORMAT REKAP'!BD243</f>
        <v/>
      </c>
      <c r="O306" s="394">
        <f>'FORMAT REKAP'!BE243</f>
        <v>0</v>
      </c>
      <c r="P306" s="395">
        <f>'FORMAT REKAP'!BF243</f>
        <v>0</v>
      </c>
      <c r="S306" s="395" t="str">
        <f>'FORMAT REKAP'!BI243</f>
        <v/>
      </c>
      <c r="T306" s="394" t="str">
        <f>'FORMAT REKAP'!BJ243</f>
        <v/>
      </c>
      <c r="U306" s="393" t="str">
        <f>'FORMAT REKAP'!BK243</f>
        <v/>
      </c>
    </row>
    <row r="307" spans="3:21" x14ac:dyDescent="0.25">
      <c r="C307" s="394">
        <f>'FORMAT REKAP'!H244</f>
        <v>0</v>
      </c>
      <c r="D307" s="394">
        <f>'FORMAT REKAP'!I244</f>
        <v>0</v>
      </c>
      <c r="E307" s="394" t="str">
        <f>'FORMAT REKAP'!AH244</f>
        <v/>
      </c>
      <c r="F307" s="394" t="str">
        <f>'FORMAT REKAP'!AM244</f>
        <v/>
      </c>
      <c r="G307" s="395" t="str">
        <f>'FORMAT REKAP'!AN244</f>
        <v/>
      </c>
      <c r="H307" s="394" t="str">
        <f>'FORMAT REKAP'!AQ244</f>
        <v/>
      </c>
      <c r="I307" s="394">
        <f>'FORMAT REKAP'!AS244</f>
        <v>0</v>
      </c>
      <c r="J307" s="394">
        <f>'FORMAT REKAP'!AU244</f>
        <v>0</v>
      </c>
      <c r="K307" s="394">
        <f>'FORMAT REKAP'!AW244</f>
        <v>0</v>
      </c>
      <c r="L307" s="394">
        <f>'FORMAT REKAP'!AY244</f>
        <v>0</v>
      </c>
      <c r="M307" s="395">
        <f>'FORMAT REKAP'!BA244</f>
        <v>0</v>
      </c>
      <c r="N307" s="395" t="str">
        <f>'FORMAT REKAP'!BD244</f>
        <v/>
      </c>
      <c r="O307" s="394">
        <f>'FORMAT REKAP'!BE244</f>
        <v>0</v>
      </c>
      <c r="P307" s="395">
        <f>'FORMAT REKAP'!BF244</f>
        <v>0</v>
      </c>
      <c r="S307" s="395" t="str">
        <f>'FORMAT REKAP'!BI244</f>
        <v/>
      </c>
      <c r="T307" s="394" t="str">
        <f>'FORMAT REKAP'!BJ244</f>
        <v/>
      </c>
      <c r="U307" s="393" t="str">
        <f>'FORMAT REKAP'!BK244</f>
        <v/>
      </c>
    </row>
    <row r="308" spans="3:21" x14ac:dyDescent="0.25">
      <c r="C308" s="394">
        <f>'FORMAT REKAP'!H245</f>
        <v>0</v>
      </c>
      <c r="D308" s="394">
        <f>'FORMAT REKAP'!I245</f>
        <v>0</v>
      </c>
      <c r="E308" s="394" t="str">
        <f>'FORMAT REKAP'!AH245</f>
        <v/>
      </c>
      <c r="F308" s="394" t="str">
        <f>'FORMAT REKAP'!AM245</f>
        <v/>
      </c>
      <c r="G308" s="395" t="str">
        <f>'FORMAT REKAP'!AN245</f>
        <v/>
      </c>
      <c r="H308" s="394" t="str">
        <f>'FORMAT REKAP'!AQ245</f>
        <v/>
      </c>
      <c r="I308" s="394">
        <f>'FORMAT REKAP'!AS245</f>
        <v>0</v>
      </c>
      <c r="J308" s="394">
        <f>'FORMAT REKAP'!AU245</f>
        <v>0</v>
      </c>
      <c r="K308" s="394">
        <f>'FORMAT REKAP'!AW245</f>
        <v>0</v>
      </c>
      <c r="L308" s="394">
        <f>'FORMAT REKAP'!AY245</f>
        <v>0</v>
      </c>
      <c r="M308" s="395">
        <f>'FORMAT REKAP'!BA245</f>
        <v>0</v>
      </c>
      <c r="N308" s="395" t="str">
        <f>'FORMAT REKAP'!BD245</f>
        <v/>
      </c>
      <c r="O308" s="394">
        <f>'FORMAT REKAP'!BE245</f>
        <v>0</v>
      </c>
      <c r="P308" s="395">
        <f>'FORMAT REKAP'!BF245</f>
        <v>0</v>
      </c>
      <c r="S308" s="395" t="str">
        <f>'FORMAT REKAP'!BI245</f>
        <v/>
      </c>
      <c r="T308" s="394" t="str">
        <f>'FORMAT REKAP'!BJ245</f>
        <v/>
      </c>
      <c r="U308" s="393" t="str">
        <f>'FORMAT REKAP'!BK245</f>
        <v/>
      </c>
    </row>
    <row r="309" spans="3:21" x14ac:dyDescent="0.25">
      <c r="C309" s="394">
        <f>'FORMAT REKAP'!H246</f>
        <v>0</v>
      </c>
      <c r="D309" s="394">
        <f>'FORMAT REKAP'!I246</f>
        <v>0</v>
      </c>
      <c r="E309" s="394" t="str">
        <f>'FORMAT REKAP'!AH246</f>
        <v/>
      </c>
      <c r="F309" s="394" t="str">
        <f>'FORMAT REKAP'!AM246</f>
        <v/>
      </c>
      <c r="G309" s="395" t="str">
        <f>'FORMAT REKAP'!AN246</f>
        <v/>
      </c>
      <c r="H309" s="394" t="str">
        <f>'FORMAT REKAP'!AQ246</f>
        <v/>
      </c>
      <c r="I309" s="394">
        <f>'FORMAT REKAP'!AS246</f>
        <v>0</v>
      </c>
      <c r="J309" s="394">
        <f>'FORMAT REKAP'!AU246</f>
        <v>0</v>
      </c>
      <c r="K309" s="394">
        <f>'FORMAT REKAP'!AW246</f>
        <v>0</v>
      </c>
      <c r="L309" s="394">
        <f>'FORMAT REKAP'!AY246</f>
        <v>0</v>
      </c>
      <c r="M309" s="395">
        <f>'FORMAT REKAP'!BA246</f>
        <v>0</v>
      </c>
      <c r="N309" s="395" t="str">
        <f>'FORMAT REKAP'!BD246</f>
        <v/>
      </c>
      <c r="O309" s="394">
        <f>'FORMAT REKAP'!BE246</f>
        <v>0</v>
      </c>
      <c r="P309" s="395">
        <f>'FORMAT REKAP'!BF246</f>
        <v>0</v>
      </c>
      <c r="S309" s="395" t="str">
        <f>'FORMAT REKAP'!BI246</f>
        <v/>
      </c>
      <c r="T309" s="394" t="str">
        <f>'FORMAT REKAP'!BJ246</f>
        <v/>
      </c>
      <c r="U309" s="393" t="str">
        <f>'FORMAT REKAP'!BK246</f>
        <v/>
      </c>
    </row>
    <row r="310" spans="3:21" x14ac:dyDescent="0.25">
      <c r="C310" s="394">
        <f>'FORMAT REKAP'!H247</f>
        <v>0</v>
      </c>
      <c r="D310" s="394">
        <f>'FORMAT REKAP'!I247</f>
        <v>0</v>
      </c>
      <c r="E310" s="394" t="str">
        <f>'FORMAT REKAP'!AH247</f>
        <v/>
      </c>
      <c r="F310" s="394" t="str">
        <f>'FORMAT REKAP'!AM247</f>
        <v/>
      </c>
      <c r="G310" s="395" t="str">
        <f>'FORMAT REKAP'!AN247</f>
        <v/>
      </c>
      <c r="H310" s="394" t="str">
        <f>'FORMAT REKAP'!AQ247</f>
        <v/>
      </c>
      <c r="I310" s="394">
        <f>'FORMAT REKAP'!AS247</f>
        <v>0</v>
      </c>
      <c r="J310" s="394">
        <f>'FORMAT REKAP'!AU247</f>
        <v>0</v>
      </c>
      <c r="K310" s="394">
        <f>'FORMAT REKAP'!AW247</f>
        <v>0</v>
      </c>
      <c r="L310" s="394">
        <f>'FORMAT REKAP'!AY247</f>
        <v>0</v>
      </c>
      <c r="M310" s="395">
        <f>'FORMAT REKAP'!BA247</f>
        <v>0</v>
      </c>
      <c r="N310" s="395" t="str">
        <f>'FORMAT REKAP'!BD247</f>
        <v/>
      </c>
      <c r="O310" s="394">
        <f>'FORMAT REKAP'!BE247</f>
        <v>0</v>
      </c>
      <c r="P310" s="395">
        <f>'FORMAT REKAP'!BF247</f>
        <v>0</v>
      </c>
      <c r="S310" s="395" t="str">
        <f>'FORMAT REKAP'!BI247</f>
        <v/>
      </c>
      <c r="T310" s="394" t="str">
        <f>'FORMAT REKAP'!BJ247</f>
        <v/>
      </c>
      <c r="U310" s="393" t="str">
        <f>'FORMAT REKAP'!BK247</f>
        <v/>
      </c>
    </row>
    <row r="311" spans="3:21" x14ac:dyDescent="0.25">
      <c r="C311" s="394">
        <f>'FORMAT REKAP'!H248</f>
        <v>0</v>
      </c>
      <c r="D311" s="394">
        <f>'FORMAT REKAP'!I248</f>
        <v>0</v>
      </c>
      <c r="E311" s="394" t="str">
        <f>'FORMAT REKAP'!AH248</f>
        <v/>
      </c>
      <c r="F311" s="394" t="str">
        <f>'FORMAT REKAP'!AM248</f>
        <v/>
      </c>
      <c r="G311" s="395" t="str">
        <f>'FORMAT REKAP'!AN248</f>
        <v/>
      </c>
      <c r="H311" s="394" t="str">
        <f>'FORMAT REKAP'!AQ248</f>
        <v/>
      </c>
      <c r="I311" s="394">
        <f>'FORMAT REKAP'!AS248</f>
        <v>0</v>
      </c>
      <c r="J311" s="394">
        <f>'FORMAT REKAP'!AU248</f>
        <v>0</v>
      </c>
      <c r="K311" s="394">
        <f>'FORMAT REKAP'!AW248</f>
        <v>0</v>
      </c>
      <c r="L311" s="394">
        <f>'FORMAT REKAP'!AY248</f>
        <v>0</v>
      </c>
      <c r="M311" s="395">
        <f>'FORMAT REKAP'!BA248</f>
        <v>0</v>
      </c>
      <c r="N311" s="395" t="str">
        <f>'FORMAT REKAP'!BD248</f>
        <v/>
      </c>
      <c r="O311" s="394">
        <f>'FORMAT REKAP'!BE248</f>
        <v>0</v>
      </c>
      <c r="P311" s="395">
        <f>'FORMAT REKAP'!BF248</f>
        <v>0</v>
      </c>
      <c r="S311" s="395" t="str">
        <f>'FORMAT REKAP'!BI248</f>
        <v/>
      </c>
      <c r="T311" s="394" t="str">
        <f>'FORMAT REKAP'!BJ248</f>
        <v/>
      </c>
      <c r="U311" s="393" t="str">
        <f>'FORMAT REKAP'!BK248</f>
        <v/>
      </c>
    </row>
    <row r="312" spans="3:21" x14ac:dyDescent="0.25">
      <c r="C312" s="394">
        <f>'FORMAT REKAP'!H249</f>
        <v>0</v>
      </c>
      <c r="D312" s="394">
        <f>'FORMAT REKAP'!I249</f>
        <v>0</v>
      </c>
      <c r="E312" s="394" t="str">
        <f>'FORMAT REKAP'!AH249</f>
        <v/>
      </c>
      <c r="F312" s="394" t="str">
        <f>'FORMAT REKAP'!AM249</f>
        <v/>
      </c>
      <c r="G312" s="395" t="str">
        <f>'FORMAT REKAP'!AN249</f>
        <v/>
      </c>
      <c r="H312" s="394" t="str">
        <f>'FORMAT REKAP'!AQ249</f>
        <v/>
      </c>
      <c r="I312" s="394">
        <f>'FORMAT REKAP'!AS249</f>
        <v>0</v>
      </c>
      <c r="J312" s="394">
        <f>'FORMAT REKAP'!AU249</f>
        <v>0</v>
      </c>
      <c r="K312" s="394">
        <f>'FORMAT REKAP'!AW249</f>
        <v>0</v>
      </c>
      <c r="L312" s="394">
        <f>'FORMAT REKAP'!AY249</f>
        <v>0</v>
      </c>
      <c r="M312" s="395">
        <f>'FORMAT REKAP'!BA249</f>
        <v>0</v>
      </c>
      <c r="N312" s="395" t="str">
        <f>'FORMAT REKAP'!BD249</f>
        <v/>
      </c>
      <c r="O312" s="394">
        <f>'FORMAT REKAP'!BE249</f>
        <v>0</v>
      </c>
      <c r="P312" s="395">
        <f>'FORMAT REKAP'!BF249</f>
        <v>0</v>
      </c>
      <c r="S312" s="395" t="str">
        <f>'FORMAT REKAP'!BI249</f>
        <v/>
      </c>
      <c r="T312" s="394" t="str">
        <f>'FORMAT REKAP'!BJ249</f>
        <v/>
      </c>
      <c r="U312" s="393" t="str">
        <f>'FORMAT REKAP'!BK249</f>
        <v/>
      </c>
    </row>
    <row r="313" spans="3:21" x14ac:dyDescent="0.25">
      <c r="C313" s="394">
        <f>'FORMAT REKAP'!H250</f>
        <v>0</v>
      </c>
      <c r="D313" s="394">
        <f>'FORMAT REKAP'!I250</f>
        <v>0</v>
      </c>
      <c r="E313" s="394" t="str">
        <f>'FORMAT REKAP'!AH250</f>
        <v/>
      </c>
      <c r="F313" s="394" t="str">
        <f>'FORMAT REKAP'!AM250</f>
        <v/>
      </c>
      <c r="G313" s="395" t="str">
        <f>'FORMAT REKAP'!AN250</f>
        <v/>
      </c>
      <c r="H313" s="394" t="str">
        <f>'FORMAT REKAP'!AQ250</f>
        <v/>
      </c>
      <c r="I313" s="394">
        <f>'FORMAT REKAP'!AS250</f>
        <v>0</v>
      </c>
      <c r="J313" s="394">
        <f>'FORMAT REKAP'!AU250</f>
        <v>0</v>
      </c>
      <c r="K313" s="394">
        <f>'FORMAT REKAP'!AW250</f>
        <v>0</v>
      </c>
      <c r="L313" s="394">
        <f>'FORMAT REKAP'!AY250</f>
        <v>0</v>
      </c>
      <c r="M313" s="395">
        <f>'FORMAT REKAP'!BA250</f>
        <v>0</v>
      </c>
      <c r="N313" s="395" t="str">
        <f>'FORMAT REKAP'!BD250</f>
        <v/>
      </c>
      <c r="O313" s="394">
        <f>'FORMAT REKAP'!BE250</f>
        <v>0</v>
      </c>
      <c r="P313" s="395">
        <f>'FORMAT REKAP'!BF250</f>
        <v>0</v>
      </c>
      <c r="S313" s="395" t="str">
        <f>'FORMAT REKAP'!BI250</f>
        <v/>
      </c>
      <c r="T313" s="394" t="str">
        <f>'FORMAT REKAP'!BJ250</f>
        <v/>
      </c>
      <c r="U313" s="393" t="str">
        <f>'FORMAT REKAP'!BK250</f>
        <v/>
      </c>
    </row>
    <row r="314" spans="3:21" x14ac:dyDescent="0.25">
      <c r="C314" s="394">
        <f>'FORMAT REKAP'!H251</f>
        <v>0</v>
      </c>
      <c r="D314" s="394">
        <f>'FORMAT REKAP'!I251</f>
        <v>0</v>
      </c>
      <c r="E314" s="394" t="str">
        <f>'FORMAT REKAP'!AH251</f>
        <v/>
      </c>
      <c r="F314" s="394" t="str">
        <f>'FORMAT REKAP'!AM251</f>
        <v/>
      </c>
      <c r="G314" s="395" t="str">
        <f>'FORMAT REKAP'!AN251</f>
        <v/>
      </c>
      <c r="H314" s="394" t="str">
        <f>'FORMAT REKAP'!AQ251</f>
        <v/>
      </c>
      <c r="I314" s="394">
        <f>'FORMAT REKAP'!AS251</f>
        <v>0</v>
      </c>
      <c r="J314" s="394">
        <f>'FORMAT REKAP'!AU251</f>
        <v>0</v>
      </c>
      <c r="K314" s="394">
        <f>'FORMAT REKAP'!AW251</f>
        <v>0</v>
      </c>
      <c r="L314" s="394">
        <f>'FORMAT REKAP'!AY251</f>
        <v>0</v>
      </c>
      <c r="M314" s="395">
        <f>'FORMAT REKAP'!BA251</f>
        <v>0</v>
      </c>
      <c r="N314" s="395" t="str">
        <f>'FORMAT REKAP'!BD251</f>
        <v/>
      </c>
      <c r="O314" s="394">
        <f>'FORMAT REKAP'!BE251</f>
        <v>0</v>
      </c>
      <c r="P314" s="395">
        <f>'FORMAT REKAP'!BF251</f>
        <v>0</v>
      </c>
      <c r="S314" s="395" t="str">
        <f>'FORMAT REKAP'!BI251</f>
        <v/>
      </c>
      <c r="T314" s="394" t="str">
        <f>'FORMAT REKAP'!BJ251</f>
        <v/>
      </c>
      <c r="U314" s="393" t="str">
        <f>'FORMAT REKAP'!BK251</f>
        <v/>
      </c>
    </row>
    <row r="315" spans="3:21" x14ac:dyDescent="0.25">
      <c r="C315" s="394">
        <f>'FORMAT REKAP'!H252</f>
        <v>0</v>
      </c>
      <c r="D315" s="394">
        <f>'FORMAT REKAP'!I252</f>
        <v>0</v>
      </c>
      <c r="E315" s="394" t="str">
        <f>'FORMAT REKAP'!AH252</f>
        <v/>
      </c>
      <c r="F315" s="394" t="str">
        <f>'FORMAT REKAP'!AM252</f>
        <v/>
      </c>
      <c r="G315" s="395" t="str">
        <f>'FORMAT REKAP'!AN252</f>
        <v/>
      </c>
      <c r="H315" s="394" t="str">
        <f>'FORMAT REKAP'!AQ252</f>
        <v/>
      </c>
      <c r="I315" s="394">
        <f>'FORMAT REKAP'!AS252</f>
        <v>0</v>
      </c>
      <c r="J315" s="394">
        <f>'FORMAT REKAP'!AU252</f>
        <v>0</v>
      </c>
      <c r="K315" s="394">
        <f>'FORMAT REKAP'!AW252</f>
        <v>0</v>
      </c>
      <c r="L315" s="394">
        <f>'FORMAT REKAP'!AY252</f>
        <v>0</v>
      </c>
      <c r="M315" s="395">
        <f>'FORMAT REKAP'!BA252</f>
        <v>0</v>
      </c>
      <c r="N315" s="395" t="str">
        <f>'FORMAT REKAP'!BD252</f>
        <v/>
      </c>
      <c r="O315" s="394">
        <f>'FORMAT REKAP'!BE252</f>
        <v>0</v>
      </c>
      <c r="P315" s="395">
        <f>'FORMAT REKAP'!BF252</f>
        <v>0</v>
      </c>
      <c r="S315" s="395" t="str">
        <f>'FORMAT REKAP'!BI252</f>
        <v/>
      </c>
      <c r="T315" s="394" t="str">
        <f>'FORMAT REKAP'!BJ252</f>
        <v/>
      </c>
      <c r="U315" s="393" t="str">
        <f>'FORMAT REKAP'!BK252</f>
        <v/>
      </c>
    </row>
    <row r="316" spans="3:21" x14ac:dyDescent="0.25">
      <c r="C316" s="394">
        <f>'FORMAT REKAP'!H253</f>
        <v>0</v>
      </c>
      <c r="D316" s="394">
        <f>'FORMAT REKAP'!I253</f>
        <v>0</v>
      </c>
      <c r="E316" s="394" t="str">
        <f>'FORMAT REKAP'!AH253</f>
        <v/>
      </c>
      <c r="F316" s="394" t="str">
        <f>'FORMAT REKAP'!AM253</f>
        <v/>
      </c>
      <c r="G316" s="395" t="str">
        <f>'FORMAT REKAP'!AN253</f>
        <v/>
      </c>
      <c r="H316" s="394" t="str">
        <f>'FORMAT REKAP'!AQ253</f>
        <v/>
      </c>
      <c r="I316" s="394">
        <f>'FORMAT REKAP'!AS253</f>
        <v>0</v>
      </c>
      <c r="J316" s="394">
        <f>'FORMAT REKAP'!AU253</f>
        <v>0</v>
      </c>
      <c r="K316" s="394">
        <f>'FORMAT REKAP'!AW253</f>
        <v>0</v>
      </c>
      <c r="L316" s="394">
        <f>'FORMAT REKAP'!AY253</f>
        <v>0</v>
      </c>
      <c r="M316" s="395">
        <f>'FORMAT REKAP'!BA253</f>
        <v>0</v>
      </c>
      <c r="N316" s="395" t="str">
        <f>'FORMAT REKAP'!BD253</f>
        <v/>
      </c>
      <c r="O316" s="394">
        <f>'FORMAT REKAP'!BE253</f>
        <v>0</v>
      </c>
      <c r="P316" s="395">
        <f>'FORMAT REKAP'!BF253</f>
        <v>0</v>
      </c>
      <c r="S316" s="395" t="str">
        <f>'FORMAT REKAP'!BI253</f>
        <v/>
      </c>
      <c r="T316" s="394" t="str">
        <f>'FORMAT REKAP'!BJ253</f>
        <v/>
      </c>
      <c r="U316" s="393" t="str">
        <f>'FORMAT REKAP'!BK253</f>
        <v/>
      </c>
    </row>
    <row r="317" spans="3:21" x14ac:dyDescent="0.25">
      <c r="C317" s="394">
        <f>'FORMAT REKAP'!H254</f>
        <v>0</v>
      </c>
      <c r="D317" s="394">
        <f>'FORMAT REKAP'!I254</f>
        <v>0</v>
      </c>
      <c r="E317" s="394" t="str">
        <f>'FORMAT REKAP'!AH254</f>
        <v/>
      </c>
      <c r="F317" s="394" t="str">
        <f>'FORMAT REKAP'!AM254</f>
        <v/>
      </c>
      <c r="G317" s="395" t="str">
        <f>'FORMAT REKAP'!AN254</f>
        <v/>
      </c>
      <c r="H317" s="394" t="str">
        <f>'FORMAT REKAP'!AQ254</f>
        <v/>
      </c>
      <c r="I317" s="394">
        <f>'FORMAT REKAP'!AS254</f>
        <v>0</v>
      </c>
      <c r="J317" s="394">
        <f>'FORMAT REKAP'!AU254</f>
        <v>0</v>
      </c>
      <c r="K317" s="394">
        <f>'FORMAT REKAP'!AW254</f>
        <v>0</v>
      </c>
      <c r="L317" s="394">
        <f>'FORMAT REKAP'!AY254</f>
        <v>0</v>
      </c>
      <c r="M317" s="395">
        <f>'FORMAT REKAP'!BA254</f>
        <v>0</v>
      </c>
      <c r="N317" s="395" t="str">
        <f>'FORMAT REKAP'!BD254</f>
        <v/>
      </c>
      <c r="O317" s="394">
        <f>'FORMAT REKAP'!BE254</f>
        <v>0</v>
      </c>
      <c r="P317" s="395">
        <f>'FORMAT REKAP'!BF254</f>
        <v>0</v>
      </c>
      <c r="S317" s="395" t="str">
        <f>'FORMAT REKAP'!BI254</f>
        <v/>
      </c>
      <c r="T317" s="394" t="str">
        <f>'FORMAT REKAP'!BJ254</f>
        <v/>
      </c>
      <c r="U317" s="393" t="str">
        <f>'FORMAT REKAP'!BK254</f>
        <v/>
      </c>
    </row>
    <row r="318" spans="3:21" x14ac:dyDescent="0.25">
      <c r="C318" s="394">
        <f>'FORMAT REKAP'!H255</f>
        <v>0</v>
      </c>
      <c r="D318" s="394">
        <f>'FORMAT REKAP'!I255</f>
        <v>0</v>
      </c>
      <c r="E318" s="394" t="str">
        <f>'FORMAT REKAP'!AH255</f>
        <v/>
      </c>
      <c r="F318" s="394" t="str">
        <f>'FORMAT REKAP'!AM255</f>
        <v/>
      </c>
      <c r="G318" s="395" t="str">
        <f>'FORMAT REKAP'!AN255</f>
        <v/>
      </c>
      <c r="H318" s="394" t="str">
        <f>'FORMAT REKAP'!AQ255</f>
        <v/>
      </c>
      <c r="I318" s="394">
        <f>'FORMAT REKAP'!AS255</f>
        <v>0</v>
      </c>
      <c r="J318" s="394">
        <f>'FORMAT REKAP'!AU255</f>
        <v>0</v>
      </c>
      <c r="K318" s="394">
        <f>'FORMAT REKAP'!AW255</f>
        <v>0</v>
      </c>
      <c r="L318" s="394">
        <f>'FORMAT REKAP'!AY255</f>
        <v>0</v>
      </c>
      <c r="M318" s="395">
        <f>'FORMAT REKAP'!BA255</f>
        <v>0</v>
      </c>
      <c r="N318" s="395" t="str">
        <f>'FORMAT REKAP'!BD255</f>
        <v/>
      </c>
      <c r="O318" s="394">
        <f>'FORMAT REKAP'!BE255</f>
        <v>0</v>
      </c>
      <c r="P318" s="395">
        <f>'FORMAT REKAP'!BF255</f>
        <v>0</v>
      </c>
      <c r="S318" s="395" t="str">
        <f>'FORMAT REKAP'!BI255</f>
        <v/>
      </c>
      <c r="T318" s="394" t="str">
        <f>'FORMAT REKAP'!BJ255</f>
        <v/>
      </c>
      <c r="U318" s="393" t="str">
        <f>'FORMAT REKAP'!BK255</f>
        <v/>
      </c>
    </row>
    <row r="319" spans="3:21" x14ac:dyDescent="0.25">
      <c r="C319" s="394">
        <f>'FORMAT REKAP'!H256</f>
        <v>0</v>
      </c>
      <c r="D319" s="394">
        <f>'FORMAT REKAP'!I256</f>
        <v>0</v>
      </c>
      <c r="E319" s="394" t="str">
        <f>'FORMAT REKAP'!AH256</f>
        <v/>
      </c>
      <c r="F319" s="394" t="str">
        <f>'FORMAT REKAP'!AM256</f>
        <v/>
      </c>
      <c r="G319" s="395" t="str">
        <f>'FORMAT REKAP'!AN256</f>
        <v/>
      </c>
      <c r="H319" s="394" t="str">
        <f>'FORMAT REKAP'!AQ256</f>
        <v/>
      </c>
      <c r="I319" s="394">
        <f>'FORMAT REKAP'!AS256</f>
        <v>0</v>
      </c>
      <c r="J319" s="394">
        <f>'FORMAT REKAP'!AU256</f>
        <v>0</v>
      </c>
      <c r="K319" s="394">
        <f>'FORMAT REKAP'!AW256</f>
        <v>0</v>
      </c>
      <c r="L319" s="394">
        <f>'FORMAT REKAP'!AY256</f>
        <v>0</v>
      </c>
      <c r="M319" s="395">
        <f>'FORMAT REKAP'!BA256</f>
        <v>0</v>
      </c>
      <c r="N319" s="395" t="str">
        <f>'FORMAT REKAP'!BD256</f>
        <v/>
      </c>
      <c r="O319" s="394">
        <f>'FORMAT REKAP'!BE256</f>
        <v>0</v>
      </c>
      <c r="P319" s="395">
        <f>'FORMAT REKAP'!BF256</f>
        <v>0</v>
      </c>
      <c r="S319" s="395" t="str">
        <f>'FORMAT REKAP'!BI256</f>
        <v/>
      </c>
      <c r="T319" s="394" t="str">
        <f>'FORMAT REKAP'!BJ256</f>
        <v/>
      </c>
      <c r="U319" s="393" t="str">
        <f>'FORMAT REKAP'!BK256</f>
        <v/>
      </c>
    </row>
    <row r="320" spans="3:21" x14ac:dyDescent="0.25">
      <c r="C320" s="394">
        <f>'FORMAT REKAP'!H257</f>
        <v>0</v>
      </c>
      <c r="D320" s="394">
        <f>'FORMAT REKAP'!I257</f>
        <v>0</v>
      </c>
      <c r="E320" s="394" t="str">
        <f>'FORMAT REKAP'!AH257</f>
        <v/>
      </c>
      <c r="F320" s="394" t="str">
        <f>'FORMAT REKAP'!AM257</f>
        <v/>
      </c>
      <c r="G320" s="395" t="str">
        <f>'FORMAT REKAP'!AN257</f>
        <v/>
      </c>
      <c r="H320" s="394" t="str">
        <f>'FORMAT REKAP'!AQ257</f>
        <v/>
      </c>
      <c r="I320" s="394">
        <f>'FORMAT REKAP'!AS257</f>
        <v>0</v>
      </c>
      <c r="J320" s="394">
        <f>'FORMAT REKAP'!AU257</f>
        <v>0</v>
      </c>
      <c r="K320" s="394">
        <f>'FORMAT REKAP'!AW257</f>
        <v>0</v>
      </c>
      <c r="L320" s="394">
        <f>'FORMAT REKAP'!AY257</f>
        <v>0</v>
      </c>
      <c r="M320" s="395">
        <f>'FORMAT REKAP'!BA257</f>
        <v>0</v>
      </c>
      <c r="N320" s="395" t="str">
        <f>'FORMAT REKAP'!BD257</f>
        <v/>
      </c>
      <c r="O320" s="394">
        <f>'FORMAT REKAP'!BE257</f>
        <v>0</v>
      </c>
      <c r="P320" s="395">
        <f>'FORMAT REKAP'!BF257</f>
        <v>0</v>
      </c>
      <c r="S320" s="395" t="str">
        <f>'FORMAT REKAP'!BI257</f>
        <v/>
      </c>
      <c r="T320" s="394" t="str">
        <f>'FORMAT REKAP'!BJ257</f>
        <v/>
      </c>
      <c r="U320" s="393" t="str">
        <f>'FORMAT REKAP'!BK257</f>
        <v/>
      </c>
    </row>
    <row r="321" spans="3:21" x14ac:dyDescent="0.25">
      <c r="C321" s="394">
        <f>'FORMAT REKAP'!H258</f>
        <v>0</v>
      </c>
      <c r="D321" s="394">
        <f>'FORMAT REKAP'!I258</f>
        <v>0</v>
      </c>
      <c r="E321" s="394" t="str">
        <f>'FORMAT REKAP'!AH258</f>
        <v/>
      </c>
      <c r="F321" s="394" t="str">
        <f>'FORMAT REKAP'!AM258</f>
        <v/>
      </c>
      <c r="G321" s="395" t="str">
        <f>'FORMAT REKAP'!AN258</f>
        <v/>
      </c>
      <c r="H321" s="394" t="str">
        <f>'FORMAT REKAP'!AQ258</f>
        <v/>
      </c>
      <c r="I321" s="394">
        <f>'FORMAT REKAP'!AS258</f>
        <v>0</v>
      </c>
      <c r="J321" s="394">
        <f>'FORMAT REKAP'!AU258</f>
        <v>0</v>
      </c>
      <c r="K321" s="394">
        <f>'FORMAT REKAP'!AW258</f>
        <v>0</v>
      </c>
      <c r="L321" s="394">
        <f>'FORMAT REKAP'!AY258</f>
        <v>0</v>
      </c>
      <c r="M321" s="395">
        <f>'FORMAT REKAP'!BA258</f>
        <v>0</v>
      </c>
      <c r="N321" s="395" t="str">
        <f>'FORMAT REKAP'!BD258</f>
        <v/>
      </c>
      <c r="O321" s="394">
        <f>'FORMAT REKAP'!BE258</f>
        <v>0</v>
      </c>
      <c r="P321" s="395">
        <f>'FORMAT REKAP'!BF258</f>
        <v>0</v>
      </c>
      <c r="S321" s="395" t="str">
        <f>'FORMAT REKAP'!BI258</f>
        <v/>
      </c>
      <c r="T321" s="394" t="str">
        <f>'FORMAT REKAP'!BJ258</f>
        <v/>
      </c>
      <c r="U321" s="393" t="str">
        <f>'FORMAT REKAP'!BK258</f>
        <v/>
      </c>
    </row>
    <row r="322" spans="3:21" x14ac:dyDescent="0.25">
      <c r="C322" s="394">
        <f>'FORMAT REKAP'!H259</f>
        <v>0</v>
      </c>
      <c r="D322" s="394">
        <f>'FORMAT REKAP'!I259</f>
        <v>0</v>
      </c>
      <c r="E322" s="394" t="str">
        <f>'FORMAT REKAP'!AH259</f>
        <v/>
      </c>
      <c r="F322" s="394" t="str">
        <f>'FORMAT REKAP'!AM259</f>
        <v/>
      </c>
      <c r="G322" s="395" t="str">
        <f>'FORMAT REKAP'!AN259</f>
        <v/>
      </c>
      <c r="H322" s="394" t="str">
        <f>'FORMAT REKAP'!AQ259</f>
        <v/>
      </c>
      <c r="I322" s="394">
        <f>'FORMAT REKAP'!AS259</f>
        <v>0</v>
      </c>
      <c r="J322" s="394">
        <f>'FORMAT REKAP'!AU259</f>
        <v>0</v>
      </c>
      <c r="K322" s="394">
        <f>'FORMAT REKAP'!AW259</f>
        <v>0</v>
      </c>
      <c r="L322" s="394">
        <f>'FORMAT REKAP'!AY259</f>
        <v>0</v>
      </c>
      <c r="M322" s="395">
        <f>'FORMAT REKAP'!BA259</f>
        <v>0</v>
      </c>
      <c r="N322" s="395" t="str">
        <f>'FORMAT REKAP'!BD259</f>
        <v/>
      </c>
      <c r="O322" s="394">
        <f>'FORMAT REKAP'!BE259</f>
        <v>0</v>
      </c>
      <c r="P322" s="395">
        <f>'FORMAT REKAP'!BF259</f>
        <v>0</v>
      </c>
      <c r="S322" s="395" t="str">
        <f>'FORMAT REKAP'!BI259</f>
        <v/>
      </c>
      <c r="T322" s="394" t="str">
        <f>'FORMAT REKAP'!BJ259</f>
        <v/>
      </c>
      <c r="U322" s="393" t="str">
        <f>'FORMAT REKAP'!BK259</f>
        <v/>
      </c>
    </row>
    <row r="323" spans="3:21" x14ac:dyDescent="0.25">
      <c r="C323" s="394">
        <f>'FORMAT REKAP'!H260</f>
        <v>0</v>
      </c>
      <c r="D323" s="394">
        <f>'FORMAT REKAP'!I260</f>
        <v>0</v>
      </c>
      <c r="E323" s="394" t="str">
        <f>'FORMAT REKAP'!AH260</f>
        <v/>
      </c>
      <c r="F323" s="394" t="str">
        <f>'FORMAT REKAP'!AM260</f>
        <v/>
      </c>
      <c r="G323" s="395" t="str">
        <f>'FORMAT REKAP'!AN260</f>
        <v/>
      </c>
      <c r="H323" s="394" t="str">
        <f>'FORMAT REKAP'!AQ260</f>
        <v/>
      </c>
      <c r="I323" s="394">
        <f>'FORMAT REKAP'!AS260</f>
        <v>0</v>
      </c>
      <c r="J323" s="394">
        <f>'FORMAT REKAP'!AU260</f>
        <v>0</v>
      </c>
      <c r="K323" s="394">
        <f>'FORMAT REKAP'!AW260</f>
        <v>0</v>
      </c>
      <c r="L323" s="394">
        <f>'FORMAT REKAP'!AY260</f>
        <v>0</v>
      </c>
      <c r="M323" s="395">
        <f>'FORMAT REKAP'!BA260</f>
        <v>0</v>
      </c>
      <c r="N323" s="395" t="str">
        <f>'FORMAT REKAP'!BD260</f>
        <v/>
      </c>
      <c r="O323" s="394">
        <f>'FORMAT REKAP'!BE260</f>
        <v>0</v>
      </c>
      <c r="P323" s="395">
        <f>'FORMAT REKAP'!BF260</f>
        <v>0</v>
      </c>
      <c r="S323" s="395" t="str">
        <f>'FORMAT REKAP'!BI260</f>
        <v/>
      </c>
      <c r="T323" s="394" t="str">
        <f>'FORMAT REKAP'!BJ260</f>
        <v/>
      </c>
      <c r="U323" s="393" t="str">
        <f>'FORMAT REKAP'!BK260</f>
        <v/>
      </c>
    </row>
    <row r="324" spans="3:21" x14ac:dyDescent="0.25">
      <c r="C324" s="394">
        <f>'FORMAT REKAP'!H261</f>
        <v>0</v>
      </c>
      <c r="D324" s="394">
        <f>'FORMAT REKAP'!I261</f>
        <v>0</v>
      </c>
      <c r="E324" s="394" t="str">
        <f>'FORMAT REKAP'!AH261</f>
        <v/>
      </c>
      <c r="F324" s="394" t="str">
        <f>'FORMAT REKAP'!AM261</f>
        <v/>
      </c>
      <c r="G324" s="395" t="str">
        <f>'FORMAT REKAP'!AN261</f>
        <v/>
      </c>
      <c r="H324" s="394" t="str">
        <f>'FORMAT REKAP'!AQ261</f>
        <v/>
      </c>
      <c r="I324" s="394">
        <f>'FORMAT REKAP'!AS261</f>
        <v>0</v>
      </c>
      <c r="J324" s="394">
        <f>'FORMAT REKAP'!AU261</f>
        <v>0</v>
      </c>
      <c r="K324" s="394">
        <f>'FORMAT REKAP'!AW261</f>
        <v>0</v>
      </c>
      <c r="L324" s="394">
        <f>'FORMAT REKAP'!AY261</f>
        <v>0</v>
      </c>
      <c r="M324" s="395">
        <f>'FORMAT REKAP'!BA261</f>
        <v>0</v>
      </c>
      <c r="N324" s="395" t="str">
        <f>'FORMAT REKAP'!BD261</f>
        <v/>
      </c>
      <c r="O324" s="394">
        <f>'FORMAT REKAP'!BE261</f>
        <v>0</v>
      </c>
      <c r="P324" s="395">
        <f>'FORMAT REKAP'!BF261</f>
        <v>0</v>
      </c>
      <c r="S324" s="395" t="str">
        <f>'FORMAT REKAP'!BI261</f>
        <v/>
      </c>
      <c r="T324" s="394" t="str">
        <f>'FORMAT REKAP'!BJ261</f>
        <v/>
      </c>
      <c r="U324" s="393" t="str">
        <f>'FORMAT REKAP'!BK261</f>
        <v/>
      </c>
    </row>
    <row r="325" spans="3:21" x14ac:dyDescent="0.25">
      <c r="C325" s="394">
        <f>'FORMAT REKAP'!H262</f>
        <v>0</v>
      </c>
      <c r="D325" s="394">
        <f>'FORMAT REKAP'!I262</f>
        <v>0</v>
      </c>
      <c r="E325" s="394" t="str">
        <f>'FORMAT REKAP'!AH262</f>
        <v/>
      </c>
      <c r="F325" s="394" t="str">
        <f>'FORMAT REKAP'!AM262</f>
        <v/>
      </c>
      <c r="G325" s="395" t="str">
        <f>'FORMAT REKAP'!AN262</f>
        <v/>
      </c>
      <c r="H325" s="394" t="str">
        <f>'FORMAT REKAP'!AQ262</f>
        <v/>
      </c>
      <c r="I325" s="394">
        <f>'FORMAT REKAP'!AS262</f>
        <v>0</v>
      </c>
      <c r="J325" s="394">
        <f>'FORMAT REKAP'!AU262</f>
        <v>0</v>
      </c>
      <c r="K325" s="394">
        <f>'FORMAT REKAP'!AW262</f>
        <v>0</v>
      </c>
      <c r="L325" s="394">
        <f>'FORMAT REKAP'!AY262</f>
        <v>0</v>
      </c>
      <c r="M325" s="395">
        <f>'FORMAT REKAP'!BA262</f>
        <v>0</v>
      </c>
      <c r="N325" s="395" t="str">
        <f>'FORMAT REKAP'!BD262</f>
        <v/>
      </c>
      <c r="O325" s="394">
        <f>'FORMAT REKAP'!BE262</f>
        <v>0</v>
      </c>
      <c r="P325" s="395">
        <f>'FORMAT REKAP'!BF262</f>
        <v>0</v>
      </c>
      <c r="S325" s="395" t="str">
        <f>'FORMAT REKAP'!BI262</f>
        <v/>
      </c>
      <c r="T325" s="394" t="str">
        <f>'FORMAT REKAP'!BJ262</f>
        <v/>
      </c>
      <c r="U325" s="393" t="str">
        <f>'FORMAT REKAP'!BK262</f>
        <v/>
      </c>
    </row>
    <row r="326" spans="3:21" x14ac:dyDescent="0.25">
      <c r="C326" s="394">
        <f>'FORMAT REKAP'!H263</f>
        <v>0</v>
      </c>
      <c r="D326" s="394">
        <f>'FORMAT REKAP'!I263</f>
        <v>0</v>
      </c>
      <c r="E326" s="394" t="str">
        <f>'FORMAT REKAP'!AH263</f>
        <v/>
      </c>
      <c r="F326" s="394" t="str">
        <f>'FORMAT REKAP'!AM263</f>
        <v/>
      </c>
      <c r="G326" s="395" t="str">
        <f>'FORMAT REKAP'!AN263</f>
        <v/>
      </c>
      <c r="H326" s="394" t="str">
        <f>'FORMAT REKAP'!AQ263</f>
        <v/>
      </c>
      <c r="I326" s="394">
        <f>'FORMAT REKAP'!AS263</f>
        <v>0</v>
      </c>
      <c r="J326" s="394">
        <f>'FORMAT REKAP'!AU263</f>
        <v>0</v>
      </c>
      <c r="K326" s="394">
        <f>'FORMAT REKAP'!AW263</f>
        <v>0</v>
      </c>
      <c r="L326" s="394">
        <f>'FORMAT REKAP'!AY263</f>
        <v>0</v>
      </c>
      <c r="M326" s="395">
        <f>'FORMAT REKAP'!BA263</f>
        <v>0</v>
      </c>
      <c r="N326" s="395" t="str">
        <f>'FORMAT REKAP'!BD263</f>
        <v/>
      </c>
      <c r="O326" s="394">
        <f>'FORMAT REKAP'!BE263</f>
        <v>0</v>
      </c>
      <c r="P326" s="395">
        <f>'FORMAT REKAP'!BF263</f>
        <v>0</v>
      </c>
      <c r="S326" s="395" t="str">
        <f>'FORMAT REKAP'!BI263</f>
        <v/>
      </c>
      <c r="T326" s="394" t="str">
        <f>'FORMAT REKAP'!BJ263</f>
        <v/>
      </c>
      <c r="U326" s="393" t="str">
        <f>'FORMAT REKAP'!BK263</f>
        <v/>
      </c>
    </row>
    <row r="327" spans="3:21" x14ac:dyDescent="0.25">
      <c r="C327" s="394">
        <f>'FORMAT REKAP'!H264</f>
        <v>0</v>
      </c>
      <c r="D327" s="394">
        <f>'FORMAT REKAP'!I264</f>
        <v>0</v>
      </c>
      <c r="E327" s="394" t="str">
        <f>'FORMAT REKAP'!AH264</f>
        <v/>
      </c>
      <c r="F327" s="394" t="str">
        <f>'FORMAT REKAP'!AM264</f>
        <v/>
      </c>
      <c r="G327" s="395" t="str">
        <f>'FORMAT REKAP'!AN264</f>
        <v/>
      </c>
      <c r="H327" s="394" t="str">
        <f>'FORMAT REKAP'!AQ264</f>
        <v/>
      </c>
      <c r="I327" s="394">
        <f>'FORMAT REKAP'!AS264</f>
        <v>0</v>
      </c>
      <c r="J327" s="394">
        <f>'FORMAT REKAP'!AU264</f>
        <v>0</v>
      </c>
      <c r="K327" s="394">
        <f>'FORMAT REKAP'!AW264</f>
        <v>0</v>
      </c>
      <c r="L327" s="394">
        <f>'FORMAT REKAP'!AY264</f>
        <v>0</v>
      </c>
      <c r="M327" s="395">
        <f>'FORMAT REKAP'!BA264</f>
        <v>0</v>
      </c>
      <c r="N327" s="395" t="str">
        <f>'FORMAT REKAP'!BD264</f>
        <v/>
      </c>
      <c r="O327" s="394">
        <f>'FORMAT REKAP'!BE264</f>
        <v>0</v>
      </c>
      <c r="P327" s="395">
        <f>'FORMAT REKAP'!BF264</f>
        <v>0</v>
      </c>
      <c r="S327" s="395" t="str">
        <f>'FORMAT REKAP'!BI264</f>
        <v/>
      </c>
      <c r="T327" s="394" t="str">
        <f>'FORMAT REKAP'!BJ264</f>
        <v/>
      </c>
      <c r="U327" s="393" t="str">
        <f>'FORMAT REKAP'!BK264</f>
        <v/>
      </c>
    </row>
    <row r="328" spans="3:21" x14ac:dyDescent="0.25">
      <c r="C328" s="394">
        <f>'FORMAT REKAP'!H265</f>
        <v>0</v>
      </c>
      <c r="D328" s="394">
        <f>'FORMAT REKAP'!I265</f>
        <v>0</v>
      </c>
      <c r="E328" s="394" t="str">
        <f>'FORMAT REKAP'!AH265</f>
        <v/>
      </c>
      <c r="F328" s="394" t="str">
        <f>'FORMAT REKAP'!AM265</f>
        <v/>
      </c>
      <c r="G328" s="395" t="str">
        <f>'FORMAT REKAP'!AN265</f>
        <v/>
      </c>
      <c r="H328" s="394" t="str">
        <f>'FORMAT REKAP'!AQ265</f>
        <v/>
      </c>
      <c r="I328" s="394">
        <f>'FORMAT REKAP'!AS265</f>
        <v>0</v>
      </c>
      <c r="J328" s="394">
        <f>'FORMAT REKAP'!AU265</f>
        <v>0</v>
      </c>
      <c r="K328" s="394">
        <f>'FORMAT REKAP'!AW265</f>
        <v>0</v>
      </c>
      <c r="L328" s="394">
        <f>'FORMAT REKAP'!AY265</f>
        <v>0</v>
      </c>
      <c r="M328" s="395">
        <f>'FORMAT REKAP'!BA265</f>
        <v>0</v>
      </c>
      <c r="N328" s="395" t="str">
        <f>'FORMAT REKAP'!BD265</f>
        <v/>
      </c>
      <c r="O328" s="394">
        <f>'FORMAT REKAP'!BE265</f>
        <v>0</v>
      </c>
      <c r="P328" s="395">
        <f>'FORMAT REKAP'!BF265</f>
        <v>0</v>
      </c>
      <c r="S328" s="395" t="str">
        <f>'FORMAT REKAP'!BI265</f>
        <v/>
      </c>
      <c r="T328" s="394" t="str">
        <f>'FORMAT REKAP'!BJ265</f>
        <v/>
      </c>
      <c r="U328" s="393" t="str">
        <f>'FORMAT REKAP'!BK265</f>
        <v/>
      </c>
    </row>
    <row r="329" spans="3:21" x14ac:dyDescent="0.25">
      <c r="C329" s="394">
        <f>'FORMAT REKAP'!H266</f>
        <v>0</v>
      </c>
      <c r="D329" s="394">
        <f>'FORMAT REKAP'!I266</f>
        <v>0</v>
      </c>
      <c r="E329" s="394" t="str">
        <f>'FORMAT REKAP'!AH266</f>
        <v/>
      </c>
      <c r="F329" s="394" t="str">
        <f>'FORMAT REKAP'!AM266</f>
        <v/>
      </c>
      <c r="G329" s="395" t="str">
        <f>'FORMAT REKAP'!AN266</f>
        <v/>
      </c>
      <c r="H329" s="394" t="str">
        <f>'FORMAT REKAP'!AQ266</f>
        <v/>
      </c>
      <c r="I329" s="394">
        <f>'FORMAT REKAP'!AS266</f>
        <v>0</v>
      </c>
      <c r="J329" s="394">
        <f>'FORMAT REKAP'!AU266</f>
        <v>0</v>
      </c>
      <c r="K329" s="394">
        <f>'FORMAT REKAP'!AW266</f>
        <v>0</v>
      </c>
      <c r="L329" s="394">
        <f>'FORMAT REKAP'!AY266</f>
        <v>0</v>
      </c>
      <c r="M329" s="395">
        <f>'FORMAT REKAP'!BA266</f>
        <v>0</v>
      </c>
      <c r="N329" s="395" t="str">
        <f>'FORMAT REKAP'!BD266</f>
        <v/>
      </c>
      <c r="O329" s="394">
        <f>'FORMAT REKAP'!BE266</f>
        <v>0</v>
      </c>
      <c r="P329" s="395">
        <f>'FORMAT REKAP'!BF266</f>
        <v>0</v>
      </c>
      <c r="S329" s="395" t="str">
        <f>'FORMAT REKAP'!BI266</f>
        <v/>
      </c>
      <c r="T329" s="394" t="str">
        <f>'FORMAT REKAP'!BJ266</f>
        <v/>
      </c>
      <c r="U329" s="393" t="str">
        <f>'FORMAT REKAP'!BK266</f>
        <v/>
      </c>
    </row>
    <row r="330" spans="3:21" x14ac:dyDescent="0.25">
      <c r="C330" s="394">
        <f>'FORMAT REKAP'!H267</f>
        <v>0</v>
      </c>
      <c r="D330" s="394">
        <f>'FORMAT REKAP'!I267</f>
        <v>0</v>
      </c>
      <c r="E330" s="394" t="str">
        <f>'FORMAT REKAP'!AH267</f>
        <v/>
      </c>
      <c r="F330" s="394" t="str">
        <f>'FORMAT REKAP'!AM267</f>
        <v/>
      </c>
      <c r="G330" s="395" t="str">
        <f>'FORMAT REKAP'!AN267</f>
        <v/>
      </c>
      <c r="H330" s="394" t="str">
        <f>'FORMAT REKAP'!AQ267</f>
        <v/>
      </c>
      <c r="I330" s="394">
        <f>'FORMAT REKAP'!AS267</f>
        <v>0</v>
      </c>
      <c r="J330" s="394">
        <f>'FORMAT REKAP'!AU267</f>
        <v>0</v>
      </c>
      <c r="K330" s="394">
        <f>'FORMAT REKAP'!AW267</f>
        <v>0</v>
      </c>
      <c r="L330" s="394">
        <f>'FORMAT REKAP'!AY267</f>
        <v>0</v>
      </c>
      <c r="M330" s="395">
        <f>'FORMAT REKAP'!BA267</f>
        <v>0</v>
      </c>
      <c r="N330" s="395" t="str">
        <f>'FORMAT REKAP'!BD267</f>
        <v/>
      </c>
      <c r="O330" s="394">
        <f>'FORMAT REKAP'!BE267</f>
        <v>0</v>
      </c>
      <c r="P330" s="395">
        <f>'FORMAT REKAP'!BF267</f>
        <v>0</v>
      </c>
      <c r="S330" s="395" t="str">
        <f>'FORMAT REKAP'!BI267</f>
        <v/>
      </c>
      <c r="T330" s="394" t="str">
        <f>'FORMAT REKAP'!BJ267</f>
        <v/>
      </c>
      <c r="U330" s="393" t="str">
        <f>'FORMAT REKAP'!BK267</f>
        <v/>
      </c>
    </row>
    <row r="331" spans="3:21" x14ac:dyDescent="0.25">
      <c r="C331" s="394">
        <f>'FORMAT REKAP'!H268</f>
        <v>0</v>
      </c>
      <c r="D331" s="394">
        <f>'FORMAT REKAP'!I268</f>
        <v>0</v>
      </c>
      <c r="E331" s="394" t="str">
        <f>'FORMAT REKAP'!AH268</f>
        <v/>
      </c>
      <c r="F331" s="394" t="str">
        <f>'FORMAT REKAP'!AM268</f>
        <v/>
      </c>
      <c r="G331" s="395" t="str">
        <f>'FORMAT REKAP'!AN268</f>
        <v/>
      </c>
      <c r="H331" s="394" t="str">
        <f>'FORMAT REKAP'!AQ268</f>
        <v/>
      </c>
      <c r="I331" s="394">
        <f>'FORMAT REKAP'!AS268</f>
        <v>0</v>
      </c>
      <c r="J331" s="394">
        <f>'FORMAT REKAP'!AU268</f>
        <v>0</v>
      </c>
      <c r="K331" s="394">
        <f>'FORMAT REKAP'!AW268</f>
        <v>0</v>
      </c>
      <c r="L331" s="394">
        <f>'FORMAT REKAP'!AY268</f>
        <v>0</v>
      </c>
      <c r="M331" s="395">
        <f>'FORMAT REKAP'!BA268</f>
        <v>0</v>
      </c>
      <c r="N331" s="395" t="str">
        <f>'FORMAT REKAP'!BD268</f>
        <v/>
      </c>
      <c r="O331" s="394">
        <f>'FORMAT REKAP'!BE268</f>
        <v>0</v>
      </c>
      <c r="P331" s="395">
        <f>'FORMAT REKAP'!BF268</f>
        <v>0</v>
      </c>
      <c r="S331" s="395" t="str">
        <f>'FORMAT REKAP'!BI268</f>
        <v/>
      </c>
      <c r="T331" s="394" t="str">
        <f>'FORMAT REKAP'!BJ268</f>
        <v/>
      </c>
      <c r="U331" s="393" t="str">
        <f>'FORMAT REKAP'!BK268</f>
        <v/>
      </c>
    </row>
    <row r="332" spans="3:21" x14ac:dyDescent="0.25">
      <c r="C332" s="394">
        <f>'FORMAT REKAP'!H269</f>
        <v>0</v>
      </c>
      <c r="D332" s="394">
        <f>'FORMAT REKAP'!I269</f>
        <v>0</v>
      </c>
      <c r="E332" s="394" t="str">
        <f>'FORMAT REKAP'!AH269</f>
        <v/>
      </c>
      <c r="F332" s="394" t="str">
        <f>'FORMAT REKAP'!AM269</f>
        <v/>
      </c>
      <c r="G332" s="395" t="str">
        <f>'FORMAT REKAP'!AN269</f>
        <v/>
      </c>
      <c r="H332" s="394" t="str">
        <f>'FORMAT REKAP'!AQ269</f>
        <v/>
      </c>
      <c r="I332" s="394">
        <f>'FORMAT REKAP'!AS269</f>
        <v>0</v>
      </c>
      <c r="J332" s="394">
        <f>'FORMAT REKAP'!AU269</f>
        <v>0</v>
      </c>
      <c r="K332" s="394">
        <f>'FORMAT REKAP'!AW269</f>
        <v>0</v>
      </c>
      <c r="L332" s="394">
        <f>'FORMAT REKAP'!AY269</f>
        <v>0</v>
      </c>
      <c r="M332" s="395">
        <f>'FORMAT REKAP'!BA269</f>
        <v>0</v>
      </c>
      <c r="N332" s="395" t="str">
        <f>'FORMAT REKAP'!BD269</f>
        <v/>
      </c>
      <c r="O332" s="394">
        <f>'FORMAT REKAP'!BE269</f>
        <v>0</v>
      </c>
      <c r="P332" s="395">
        <f>'FORMAT REKAP'!BF269</f>
        <v>0</v>
      </c>
      <c r="S332" s="395" t="str">
        <f>'FORMAT REKAP'!BI269</f>
        <v/>
      </c>
      <c r="T332" s="394" t="str">
        <f>'FORMAT REKAP'!BJ269</f>
        <v/>
      </c>
      <c r="U332" s="393" t="str">
        <f>'FORMAT REKAP'!BK269</f>
        <v/>
      </c>
    </row>
    <row r="333" spans="3:21" x14ac:dyDescent="0.25">
      <c r="C333" s="394">
        <f>'FORMAT REKAP'!H270</f>
        <v>0</v>
      </c>
      <c r="D333" s="394">
        <f>'FORMAT REKAP'!I270</f>
        <v>0</v>
      </c>
      <c r="E333" s="394" t="str">
        <f>'FORMAT REKAP'!AH270</f>
        <v/>
      </c>
      <c r="F333" s="394" t="str">
        <f>'FORMAT REKAP'!AM270</f>
        <v/>
      </c>
      <c r="G333" s="395" t="str">
        <f>'FORMAT REKAP'!AN270</f>
        <v/>
      </c>
      <c r="H333" s="394" t="str">
        <f>'FORMAT REKAP'!AQ270</f>
        <v/>
      </c>
      <c r="I333" s="394">
        <f>'FORMAT REKAP'!AS270</f>
        <v>0</v>
      </c>
      <c r="J333" s="394">
        <f>'FORMAT REKAP'!AU270</f>
        <v>0</v>
      </c>
      <c r="K333" s="394">
        <f>'FORMAT REKAP'!AW270</f>
        <v>0</v>
      </c>
      <c r="L333" s="394">
        <f>'FORMAT REKAP'!AY270</f>
        <v>0</v>
      </c>
      <c r="M333" s="395">
        <f>'FORMAT REKAP'!BA270</f>
        <v>0</v>
      </c>
      <c r="N333" s="395" t="str">
        <f>'FORMAT REKAP'!BD270</f>
        <v/>
      </c>
      <c r="O333" s="394">
        <f>'FORMAT REKAP'!BE270</f>
        <v>0</v>
      </c>
      <c r="P333" s="395">
        <f>'FORMAT REKAP'!BF270</f>
        <v>0</v>
      </c>
      <c r="S333" s="395" t="str">
        <f>'FORMAT REKAP'!BI270</f>
        <v/>
      </c>
      <c r="T333" s="394" t="str">
        <f>'FORMAT REKAP'!BJ270</f>
        <v/>
      </c>
      <c r="U333" s="393" t="str">
        <f>'FORMAT REKAP'!BK270</f>
        <v/>
      </c>
    </row>
    <row r="334" spans="3:21" x14ac:dyDescent="0.25">
      <c r="C334" s="394">
        <f>'FORMAT REKAP'!H271</f>
        <v>0</v>
      </c>
      <c r="D334" s="394">
        <f>'FORMAT REKAP'!I271</f>
        <v>0</v>
      </c>
      <c r="E334" s="394" t="str">
        <f>'FORMAT REKAP'!AH271</f>
        <v/>
      </c>
      <c r="F334" s="394" t="str">
        <f>'FORMAT REKAP'!AM271</f>
        <v/>
      </c>
      <c r="G334" s="395" t="str">
        <f>'FORMAT REKAP'!AN271</f>
        <v/>
      </c>
      <c r="H334" s="394" t="str">
        <f>'FORMAT REKAP'!AQ271</f>
        <v/>
      </c>
      <c r="I334" s="394">
        <f>'FORMAT REKAP'!AS271</f>
        <v>0</v>
      </c>
      <c r="J334" s="394">
        <f>'FORMAT REKAP'!AU271</f>
        <v>0</v>
      </c>
      <c r="K334" s="394">
        <f>'FORMAT REKAP'!AW271</f>
        <v>0</v>
      </c>
      <c r="L334" s="394">
        <f>'FORMAT REKAP'!AY271</f>
        <v>0</v>
      </c>
      <c r="M334" s="395">
        <f>'FORMAT REKAP'!BA271</f>
        <v>0</v>
      </c>
      <c r="N334" s="395" t="str">
        <f>'FORMAT REKAP'!BD271</f>
        <v/>
      </c>
      <c r="O334" s="394">
        <f>'FORMAT REKAP'!BE271</f>
        <v>0</v>
      </c>
      <c r="P334" s="395">
        <f>'FORMAT REKAP'!BF271</f>
        <v>0</v>
      </c>
      <c r="S334" s="395" t="str">
        <f>'FORMAT REKAP'!BI271</f>
        <v/>
      </c>
      <c r="T334" s="394" t="str">
        <f>'FORMAT REKAP'!BJ271</f>
        <v/>
      </c>
      <c r="U334" s="393" t="str">
        <f>'FORMAT REKAP'!BK271</f>
        <v/>
      </c>
    </row>
    <row r="335" spans="3:21" x14ac:dyDescent="0.25">
      <c r="C335" s="394">
        <f>'FORMAT REKAP'!H272</f>
        <v>0</v>
      </c>
      <c r="D335" s="394">
        <f>'FORMAT REKAP'!I272</f>
        <v>0</v>
      </c>
      <c r="E335" s="394" t="str">
        <f>'FORMAT REKAP'!AH272</f>
        <v/>
      </c>
      <c r="F335" s="394" t="str">
        <f>'FORMAT REKAP'!AM272</f>
        <v/>
      </c>
      <c r="G335" s="395" t="str">
        <f>'FORMAT REKAP'!AN272</f>
        <v/>
      </c>
      <c r="H335" s="394" t="str">
        <f>'FORMAT REKAP'!AQ272</f>
        <v/>
      </c>
      <c r="I335" s="394">
        <f>'FORMAT REKAP'!AS272</f>
        <v>0</v>
      </c>
      <c r="J335" s="394">
        <f>'FORMAT REKAP'!AU272</f>
        <v>0</v>
      </c>
      <c r="K335" s="394">
        <f>'FORMAT REKAP'!AW272</f>
        <v>0</v>
      </c>
      <c r="L335" s="394">
        <f>'FORMAT REKAP'!AY272</f>
        <v>0</v>
      </c>
      <c r="M335" s="395">
        <f>'FORMAT REKAP'!BA272</f>
        <v>0</v>
      </c>
      <c r="N335" s="395" t="str">
        <f>'FORMAT REKAP'!BD272</f>
        <v/>
      </c>
      <c r="O335" s="394">
        <f>'FORMAT REKAP'!BE272</f>
        <v>0</v>
      </c>
      <c r="P335" s="395">
        <f>'FORMAT REKAP'!BF272</f>
        <v>0</v>
      </c>
      <c r="S335" s="395" t="str">
        <f>'FORMAT REKAP'!BI272</f>
        <v/>
      </c>
      <c r="T335" s="394" t="str">
        <f>'FORMAT REKAP'!BJ272</f>
        <v/>
      </c>
      <c r="U335" s="393" t="str">
        <f>'FORMAT REKAP'!BK272</f>
        <v/>
      </c>
    </row>
    <row r="336" spans="3:21" x14ac:dyDescent="0.25">
      <c r="C336" s="394">
        <f>'FORMAT REKAP'!H273</f>
        <v>0</v>
      </c>
      <c r="D336" s="394">
        <f>'FORMAT REKAP'!I273</f>
        <v>0</v>
      </c>
      <c r="E336" s="394" t="str">
        <f>'FORMAT REKAP'!AH273</f>
        <v/>
      </c>
      <c r="F336" s="394" t="str">
        <f>'FORMAT REKAP'!AM273</f>
        <v/>
      </c>
      <c r="G336" s="395" t="str">
        <f>'FORMAT REKAP'!AN273</f>
        <v/>
      </c>
      <c r="H336" s="394" t="str">
        <f>'FORMAT REKAP'!AQ273</f>
        <v/>
      </c>
      <c r="I336" s="394">
        <f>'FORMAT REKAP'!AS273</f>
        <v>0</v>
      </c>
      <c r="J336" s="394">
        <f>'FORMAT REKAP'!AU273</f>
        <v>0</v>
      </c>
      <c r="K336" s="394">
        <f>'FORMAT REKAP'!AW273</f>
        <v>0</v>
      </c>
      <c r="L336" s="394">
        <f>'FORMAT REKAP'!AY273</f>
        <v>0</v>
      </c>
      <c r="M336" s="395">
        <f>'FORMAT REKAP'!BA273</f>
        <v>0</v>
      </c>
      <c r="N336" s="395" t="str">
        <f>'FORMAT REKAP'!BD273</f>
        <v/>
      </c>
      <c r="O336" s="394">
        <f>'FORMAT REKAP'!BE273</f>
        <v>0</v>
      </c>
      <c r="P336" s="395">
        <f>'FORMAT REKAP'!BF273</f>
        <v>0</v>
      </c>
      <c r="S336" s="395" t="str">
        <f>'FORMAT REKAP'!BI273</f>
        <v/>
      </c>
      <c r="T336" s="394" t="str">
        <f>'FORMAT REKAP'!BJ273</f>
        <v/>
      </c>
      <c r="U336" s="393" t="str">
        <f>'FORMAT REKAP'!BK273</f>
        <v/>
      </c>
    </row>
    <row r="337" spans="3:21" x14ac:dyDescent="0.25">
      <c r="C337" s="394">
        <f>'FORMAT REKAP'!H274</f>
        <v>0</v>
      </c>
      <c r="D337" s="394">
        <f>'FORMAT REKAP'!I274</f>
        <v>0</v>
      </c>
      <c r="E337" s="394" t="str">
        <f>'FORMAT REKAP'!AH274</f>
        <v/>
      </c>
      <c r="F337" s="394" t="str">
        <f>'FORMAT REKAP'!AM274</f>
        <v/>
      </c>
      <c r="G337" s="395" t="str">
        <f>'FORMAT REKAP'!AN274</f>
        <v/>
      </c>
      <c r="H337" s="394" t="str">
        <f>'FORMAT REKAP'!AQ274</f>
        <v/>
      </c>
      <c r="I337" s="394">
        <f>'FORMAT REKAP'!AS274</f>
        <v>0</v>
      </c>
      <c r="J337" s="394">
        <f>'FORMAT REKAP'!AU274</f>
        <v>0</v>
      </c>
      <c r="K337" s="394">
        <f>'FORMAT REKAP'!AW274</f>
        <v>0</v>
      </c>
      <c r="L337" s="394">
        <f>'FORMAT REKAP'!AY274</f>
        <v>0</v>
      </c>
      <c r="M337" s="395">
        <f>'FORMAT REKAP'!BA274</f>
        <v>0</v>
      </c>
      <c r="N337" s="395" t="str">
        <f>'FORMAT REKAP'!BD274</f>
        <v/>
      </c>
      <c r="O337" s="394">
        <f>'FORMAT REKAP'!BE274</f>
        <v>0</v>
      </c>
      <c r="P337" s="395">
        <f>'FORMAT REKAP'!BF274</f>
        <v>0</v>
      </c>
      <c r="S337" s="395" t="str">
        <f>'FORMAT REKAP'!BI274</f>
        <v/>
      </c>
      <c r="T337" s="394" t="str">
        <f>'FORMAT REKAP'!BJ274</f>
        <v/>
      </c>
      <c r="U337" s="393" t="str">
        <f>'FORMAT REKAP'!BK274</f>
        <v/>
      </c>
    </row>
    <row r="338" spans="3:21" x14ac:dyDescent="0.25">
      <c r="C338" s="394">
        <f>'FORMAT REKAP'!H275</f>
        <v>0</v>
      </c>
      <c r="D338" s="394">
        <f>'FORMAT REKAP'!I275</f>
        <v>0</v>
      </c>
      <c r="E338" s="394" t="str">
        <f>'FORMAT REKAP'!AH275</f>
        <v/>
      </c>
      <c r="F338" s="394" t="str">
        <f>'FORMAT REKAP'!AM275</f>
        <v/>
      </c>
      <c r="G338" s="395" t="str">
        <f>'FORMAT REKAP'!AN275</f>
        <v/>
      </c>
      <c r="H338" s="394" t="str">
        <f>'FORMAT REKAP'!AQ275</f>
        <v/>
      </c>
      <c r="I338" s="394">
        <f>'FORMAT REKAP'!AS275</f>
        <v>0</v>
      </c>
      <c r="J338" s="394">
        <f>'FORMAT REKAP'!AU275</f>
        <v>0</v>
      </c>
      <c r="K338" s="394">
        <f>'FORMAT REKAP'!AW275</f>
        <v>0</v>
      </c>
      <c r="L338" s="394">
        <f>'FORMAT REKAP'!AY275</f>
        <v>0</v>
      </c>
      <c r="M338" s="395">
        <f>'FORMAT REKAP'!BA275</f>
        <v>0</v>
      </c>
      <c r="N338" s="395" t="str">
        <f>'FORMAT REKAP'!BD275</f>
        <v/>
      </c>
      <c r="O338" s="394">
        <f>'FORMAT REKAP'!BE275</f>
        <v>0</v>
      </c>
      <c r="P338" s="395">
        <f>'FORMAT REKAP'!BF275</f>
        <v>0</v>
      </c>
      <c r="S338" s="395" t="str">
        <f>'FORMAT REKAP'!BI275</f>
        <v/>
      </c>
      <c r="T338" s="394" t="str">
        <f>'FORMAT REKAP'!BJ275</f>
        <v/>
      </c>
      <c r="U338" s="393" t="str">
        <f>'FORMAT REKAP'!BK275</f>
        <v/>
      </c>
    </row>
    <row r="339" spans="3:21" x14ac:dyDescent="0.25">
      <c r="C339" s="394">
        <f>'FORMAT REKAP'!H276</f>
        <v>0</v>
      </c>
      <c r="D339" s="394">
        <f>'FORMAT REKAP'!I276</f>
        <v>0</v>
      </c>
      <c r="E339" s="394" t="str">
        <f>'FORMAT REKAP'!AH276</f>
        <v/>
      </c>
      <c r="F339" s="394" t="str">
        <f>'FORMAT REKAP'!AM276</f>
        <v/>
      </c>
      <c r="G339" s="395" t="str">
        <f>'FORMAT REKAP'!AN276</f>
        <v/>
      </c>
      <c r="H339" s="394" t="str">
        <f>'FORMAT REKAP'!AQ276</f>
        <v/>
      </c>
      <c r="I339" s="394">
        <f>'FORMAT REKAP'!AS276</f>
        <v>0</v>
      </c>
      <c r="J339" s="394">
        <f>'FORMAT REKAP'!AU276</f>
        <v>0</v>
      </c>
      <c r="K339" s="394">
        <f>'FORMAT REKAP'!AW276</f>
        <v>0</v>
      </c>
      <c r="L339" s="394">
        <f>'FORMAT REKAP'!AY276</f>
        <v>0</v>
      </c>
      <c r="M339" s="395">
        <f>'FORMAT REKAP'!BA276</f>
        <v>0</v>
      </c>
      <c r="N339" s="395" t="str">
        <f>'FORMAT REKAP'!BD276</f>
        <v/>
      </c>
      <c r="O339" s="394">
        <f>'FORMAT REKAP'!BE276</f>
        <v>0</v>
      </c>
      <c r="P339" s="395">
        <f>'FORMAT REKAP'!BF276</f>
        <v>0</v>
      </c>
      <c r="S339" s="395" t="str">
        <f>'FORMAT REKAP'!BI276</f>
        <v/>
      </c>
      <c r="T339" s="394" t="str">
        <f>'FORMAT REKAP'!BJ276</f>
        <v/>
      </c>
      <c r="U339" s="393" t="str">
        <f>'FORMAT REKAP'!BK276</f>
        <v/>
      </c>
    </row>
    <row r="340" spans="3:21" x14ac:dyDescent="0.25">
      <c r="C340" s="394">
        <f>'FORMAT REKAP'!H277</f>
        <v>0</v>
      </c>
      <c r="D340" s="394">
        <f>'FORMAT REKAP'!I277</f>
        <v>0</v>
      </c>
      <c r="E340" s="394" t="str">
        <f>'FORMAT REKAP'!AH277</f>
        <v/>
      </c>
      <c r="F340" s="394" t="str">
        <f>'FORMAT REKAP'!AM277</f>
        <v/>
      </c>
      <c r="G340" s="395" t="str">
        <f>'FORMAT REKAP'!AN277</f>
        <v/>
      </c>
      <c r="H340" s="394" t="str">
        <f>'FORMAT REKAP'!AQ277</f>
        <v/>
      </c>
      <c r="I340" s="394">
        <f>'FORMAT REKAP'!AS277</f>
        <v>0</v>
      </c>
      <c r="J340" s="394">
        <f>'FORMAT REKAP'!AU277</f>
        <v>0</v>
      </c>
      <c r="K340" s="394">
        <f>'FORMAT REKAP'!AW277</f>
        <v>0</v>
      </c>
      <c r="L340" s="394">
        <f>'FORMAT REKAP'!AY277</f>
        <v>0</v>
      </c>
      <c r="M340" s="395">
        <f>'FORMAT REKAP'!BA277</f>
        <v>0</v>
      </c>
      <c r="N340" s="395" t="str">
        <f>'FORMAT REKAP'!BD277</f>
        <v/>
      </c>
      <c r="O340" s="394">
        <f>'FORMAT REKAP'!BE277</f>
        <v>0</v>
      </c>
      <c r="P340" s="395">
        <f>'FORMAT REKAP'!BF277</f>
        <v>0</v>
      </c>
      <c r="S340" s="395" t="str">
        <f>'FORMAT REKAP'!BI277</f>
        <v/>
      </c>
      <c r="T340" s="394" t="str">
        <f>'FORMAT REKAP'!BJ277</f>
        <v/>
      </c>
      <c r="U340" s="393" t="str">
        <f>'FORMAT REKAP'!BK277</f>
        <v/>
      </c>
    </row>
    <row r="341" spans="3:21" x14ac:dyDescent="0.25">
      <c r="C341" s="394">
        <f>'FORMAT REKAP'!H278</f>
        <v>0</v>
      </c>
      <c r="D341" s="394">
        <f>'FORMAT REKAP'!I278</f>
        <v>0</v>
      </c>
      <c r="E341" s="394" t="str">
        <f>'FORMAT REKAP'!AH278</f>
        <v/>
      </c>
      <c r="F341" s="394" t="str">
        <f>'FORMAT REKAP'!AM278</f>
        <v/>
      </c>
      <c r="G341" s="395" t="str">
        <f>'FORMAT REKAP'!AN278</f>
        <v/>
      </c>
      <c r="H341" s="394" t="str">
        <f>'FORMAT REKAP'!AQ278</f>
        <v/>
      </c>
      <c r="I341" s="394">
        <f>'FORMAT REKAP'!AS278</f>
        <v>0</v>
      </c>
      <c r="J341" s="394">
        <f>'FORMAT REKAP'!AU278</f>
        <v>0</v>
      </c>
      <c r="K341" s="394">
        <f>'FORMAT REKAP'!AW278</f>
        <v>0</v>
      </c>
      <c r="L341" s="394">
        <f>'FORMAT REKAP'!AY278</f>
        <v>0</v>
      </c>
      <c r="M341" s="395">
        <f>'FORMAT REKAP'!BA278</f>
        <v>0</v>
      </c>
      <c r="N341" s="395" t="str">
        <f>'FORMAT REKAP'!BD278</f>
        <v/>
      </c>
      <c r="O341" s="394">
        <f>'FORMAT REKAP'!BE278</f>
        <v>0</v>
      </c>
      <c r="P341" s="395">
        <f>'FORMAT REKAP'!BF278</f>
        <v>0</v>
      </c>
      <c r="S341" s="395" t="str">
        <f>'FORMAT REKAP'!BI278</f>
        <v/>
      </c>
      <c r="T341" s="394" t="str">
        <f>'FORMAT REKAP'!BJ278</f>
        <v/>
      </c>
      <c r="U341" s="393" t="str">
        <f>'FORMAT REKAP'!BK278</f>
        <v/>
      </c>
    </row>
    <row r="342" spans="3:21" x14ac:dyDescent="0.25">
      <c r="C342" s="394">
        <f>'FORMAT REKAP'!H279</f>
        <v>0</v>
      </c>
      <c r="D342" s="394">
        <f>'FORMAT REKAP'!I279</f>
        <v>0</v>
      </c>
      <c r="E342" s="394" t="str">
        <f>'FORMAT REKAP'!AH279</f>
        <v/>
      </c>
      <c r="F342" s="394" t="str">
        <f>'FORMAT REKAP'!AM279</f>
        <v/>
      </c>
      <c r="G342" s="395" t="str">
        <f>'FORMAT REKAP'!AN279</f>
        <v/>
      </c>
      <c r="H342" s="394" t="str">
        <f>'FORMAT REKAP'!AQ279</f>
        <v/>
      </c>
      <c r="I342" s="394">
        <f>'FORMAT REKAP'!AS279</f>
        <v>0</v>
      </c>
      <c r="J342" s="394">
        <f>'FORMAT REKAP'!AU279</f>
        <v>0</v>
      </c>
      <c r="K342" s="394">
        <f>'FORMAT REKAP'!AW279</f>
        <v>0</v>
      </c>
      <c r="L342" s="394">
        <f>'FORMAT REKAP'!AY279</f>
        <v>0</v>
      </c>
      <c r="M342" s="395">
        <f>'FORMAT REKAP'!BA279</f>
        <v>0</v>
      </c>
      <c r="N342" s="395" t="str">
        <f>'FORMAT REKAP'!BD279</f>
        <v/>
      </c>
      <c r="O342" s="394">
        <f>'FORMAT REKAP'!BE279</f>
        <v>0</v>
      </c>
      <c r="P342" s="395">
        <f>'FORMAT REKAP'!BF279</f>
        <v>0</v>
      </c>
      <c r="S342" s="395" t="str">
        <f>'FORMAT REKAP'!BI279</f>
        <v/>
      </c>
      <c r="T342" s="394" t="str">
        <f>'FORMAT REKAP'!BJ279</f>
        <v/>
      </c>
      <c r="U342" s="393" t="str">
        <f>'FORMAT REKAP'!BK279</f>
        <v/>
      </c>
    </row>
    <row r="343" spans="3:21" x14ac:dyDescent="0.25">
      <c r="C343" s="394">
        <f>'FORMAT REKAP'!H280</f>
        <v>0</v>
      </c>
      <c r="D343" s="394">
        <f>'FORMAT REKAP'!I280</f>
        <v>0</v>
      </c>
      <c r="E343" s="394" t="str">
        <f>'FORMAT REKAP'!AH280</f>
        <v/>
      </c>
      <c r="F343" s="394" t="str">
        <f>'FORMAT REKAP'!AM280</f>
        <v/>
      </c>
      <c r="G343" s="395" t="str">
        <f>'FORMAT REKAP'!AN280</f>
        <v/>
      </c>
      <c r="H343" s="394" t="str">
        <f>'FORMAT REKAP'!AQ280</f>
        <v/>
      </c>
      <c r="I343" s="394">
        <f>'FORMAT REKAP'!AS280</f>
        <v>0</v>
      </c>
      <c r="J343" s="394">
        <f>'FORMAT REKAP'!AU280</f>
        <v>0</v>
      </c>
      <c r="K343" s="394">
        <f>'FORMAT REKAP'!AW280</f>
        <v>0</v>
      </c>
      <c r="L343" s="394">
        <f>'FORMAT REKAP'!AY280</f>
        <v>0</v>
      </c>
      <c r="M343" s="395">
        <f>'FORMAT REKAP'!BA280</f>
        <v>0</v>
      </c>
      <c r="N343" s="395" t="str">
        <f>'FORMAT REKAP'!BD280</f>
        <v/>
      </c>
      <c r="O343" s="394">
        <f>'FORMAT REKAP'!BE280</f>
        <v>0</v>
      </c>
      <c r="P343" s="395">
        <f>'FORMAT REKAP'!BF280</f>
        <v>0</v>
      </c>
      <c r="S343" s="395" t="str">
        <f>'FORMAT REKAP'!BI280</f>
        <v/>
      </c>
      <c r="T343" s="394" t="str">
        <f>'FORMAT REKAP'!BJ280</f>
        <v/>
      </c>
      <c r="U343" s="393" t="str">
        <f>'FORMAT REKAP'!BK280</f>
        <v/>
      </c>
    </row>
    <row r="344" spans="3:21" x14ac:dyDescent="0.25">
      <c r="C344" s="394">
        <f>'FORMAT REKAP'!H281</f>
        <v>0</v>
      </c>
      <c r="D344" s="394">
        <f>'FORMAT REKAP'!I281</f>
        <v>0</v>
      </c>
      <c r="E344" s="394" t="str">
        <f>'FORMAT REKAP'!AH281</f>
        <v/>
      </c>
      <c r="F344" s="394" t="str">
        <f>'FORMAT REKAP'!AM281</f>
        <v/>
      </c>
      <c r="G344" s="395" t="str">
        <f>'FORMAT REKAP'!AN281</f>
        <v/>
      </c>
      <c r="H344" s="394" t="str">
        <f>'FORMAT REKAP'!AQ281</f>
        <v/>
      </c>
      <c r="I344" s="394">
        <f>'FORMAT REKAP'!AS281</f>
        <v>0</v>
      </c>
      <c r="J344" s="394">
        <f>'FORMAT REKAP'!AU281</f>
        <v>0</v>
      </c>
      <c r="K344" s="394">
        <f>'FORMAT REKAP'!AW281</f>
        <v>0</v>
      </c>
      <c r="L344" s="394">
        <f>'FORMAT REKAP'!AY281</f>
        <v>0</v>
      </c>
      <c r="M344" s="395">
        <f>'FORMAT REKAP'!BA281</f>
        <v>0</v>
      </c>
      <c r="N344" s="395" t="str">
        <f>'FORMAT REKAP'!BD281</f>
        <v/>
      </c>
      <c r="O344" s="394">
        <f>'FORMAT REKAP'!BE281</f>
        <v>0</v>
      </c>
      <c r="P344" s="395">
        <f>'FORMAT REKAP'!BF281</f>
        <v>0</v>
      </c>
      <c r="S344" s="395" t="str">
        <f>'FORMAT REKAP'!BI281</f>
        <v/>
      </c>
      <c r="T344" s="394" t="str">
        <f>'FORMAT REKAP'!BJ281</f>
        <v/>
      </c>
      <c r="U344" s="393" t="str">
        <f>'FORMAT REKAP'!BK281</f>
        <v/>
      </c>
    </row>
    <row r="345" spans="3:21" x14ac:dyDescent="0.25">
      <c r="C345" s="394">
        <f>'FORMAT REKAP'!H282</f>
        <v>0</v>
      </c>
      <c r="D345" s="394">
        <f>'FORMAT REKAP'!I282</f>
        <v>0</v>
      </c>
      <c r="E345" s="394" t="str">
        <f>'FORMAT REKAP'!AH282</f>
        <v/>
      </c>
      <c r="F345" s="394" t="str">
        <f>'FORMAT REKAP'!AM282</f>
        <v/>
      </c>
      <c r="G345" s="395" t="str">
        <f>'FORMAT REKAP'!AN282</f>
        <v/>
      </c>
      <c r="H345" s="394" t="str">
        <f>'FORMAT REKAP'!AQ282</f>
        <v/>
      </c>
      <c r="I345" s="394">
        <f>'FORMAT REKAP'!AS282</f>
        <v>0</v>
      </c>
      <c r="J345" s="394">
        <f>'FORMAT REKAP'!AU282</f>
        <v>0</v>
      </c>
      <c r="K345" s="394">
        <f>'FORMAT REKAP'!AW282</f>
        <v>0</v>
      </c>
      <c r="L345" s="394">
        <f>'FORMAT REKAP'!AY282</f>
        <v>0</v>
      </c>
      <c r="M345" s="395">
        <f>'FORMAT REKAP'!BA282</f>
        <v>0</v>
      </c>
      <c r="N345" s="395" t="str">
        <f>'FORMAT REKAP'!BD282</f>
        <v/>
      </c>
      <c r="O345" s="394">
        <f>'FORMAT REKAP'!BE282</f>
        <v>0</v>
      </c>
      <c r="P345" s="395">
        <f>'FORMAT REKAP'!BF282</f>
        <v>0</v>
      </c>
      <c r="S345" s="395" t="str">
        <f>'FORMAT REKAP'!BI282</f>
        <v/>
      </c>
      <c r="T345" s="394" t="str">
        <f>'FORMAT REKAP'!BJ282</f>
        <v/>
      </c>
      <c r="U345" s="393" t="str">
        <f>'FORMAT REKAP'!BK282</f>
        <v/>
      </c>
    </row>
    <row r="346" spans="3:21" x14ac:dyDescent="0.25">
      <c r="C346" s="394">
        <f>'FORMAT REKAP'!H283</f>
        <v>0</v>
      </c>
      <c r="D346" s="394">
        <f>'FORMAT REKAP'!I283</f>
        <v>0</v>
      </c>
      <c r="E346" s="394" t="str">
        <f>'FORMAT REKAP'!AH283</f>
        <v/>
      </c>
      <c r="F346" s="394" t="str">
        <f>'FORMAT REKAP'!AM283</f>
        <v/>
      </c>
      <c r="G346" s="395" t="str">
        <f>'FORMAT REKAP'!AN283</f>
        <v/>
      </c>
      <c r="H346" s="394" t="str">
        <f>'FORMAT REKAP'!AQ283</f>
        <v/>
      </c>
      <c r="I346" s="394">
        <f>'FORMAT REKAP'!AS283</f>
        <v>0</v>
      </c>
      <c r="J346" s="394">
        <f>'FORMAT REKAP'!AU283</f>
        <v>0</v>
      </c>
      <c r="K346" s="394">
        <f>'FORMAT REKAP'!AW283</f>
        <v>0</v>
      </c>
      <c r="L346" s="394">
        <f>'FORMAT REKAP'!AY283</f>
        <v>0</v>
      </c>
      <c r="M346" s="395">
        <f>'FORMAT REKAP'!BA283</f>
        <v>0</v>
      </c>
      <c r="N346" s="395" t="str">
        <f>'FORMAT REKAP'!BD283</f>
        <v/>
      </c>
      <c r="O346" s="394">
        <f>'FORMAT REKAP'!BE283</f>
        <v>0</v>
      </c>
      <c r="P346" s="395">
        <f>'FORMAT REKAP'!BF283</f>
        <v>0</v>
      </c>
      <c r="S346" s="395" t="str">
        <f>'FORMAT REKAP'!BI283</f>
        <v/>
      </c>
      <c r="T346" s="394" t="str">
        <f>'FORMAT REKAP'!BJ283</f>
        <v/>
      </c>
      <c r="U346" s="393" t="str">
        <f>'FORMAT REKAP'!BK283</f>
        <v/>
      </c>
    </row>
    <row r="347" spans="3:21" x14ac:dyDescent="0.25">
      <c r="C347" s="394">
        <f>'FORMAT REKAP'!H284</f>
        <v>0</v>
      </c>
      <c r="D347" s="394">
        <f>'FORMAT REKAP'!I284</f>
        <v>0</v>
      </c>
      <c r="E347" s="394" t="str">
        <f>'FORMAT REKAP'!AH284</f>
        <v/>
      </c>
      <c r="F347" s="394" t="str">
        <f>'FORMAT REKAP'!AM284</f>
        <v/>
      </c>
      <c r="G347" s="395" t="str">
        <f>'FORMAT REKAP'!AN284</f>
        <v/>
      </c>
      <c r="H347" s="394" t="str">
        <f>'FORMAT REKAP'!AQ284</f>
        <v/>
      </c>
      <c r="I347" s="394">
        <f>'FORMAT REKAP'!AS284</f>
        <v>0</v>
      </c>
      <c r="J347" s="394">
        <f>'FORMAT REKAP'!AU284</f>
        <v>0</v>
      </c>
      <c r="K347" s="394">
        <f>'FORMAT REKAP'!AW284</f>
        <v>0</v>
      </c>
      <c r="L347" s="394">
        <f>'FORMAT REKAP'!AY284</f>
        <v>0</v>
      </c>
      <c r="M347" s="395">
        <f>'FORMAT REKAP'!BA284</f>
        <v>0</v>
      </c>
      <c r="N347" s="395" t="str">
        <f>'FORMAT REKAP'!BD284</f>
        <v/>
      </c>
      <c r="O347" s="394">
        <f>'FORMAT REKAP'!BE284</f>
        <v>0</v>
      </c>
      <c r="P347" s="395">
        <f>'FORMAT REKAP'!BF284</f>
        <v>0</v>
      </c>
      <c r="S347" s="395" t="str">
        <f>'FORMAT REKAP'!BI284</f>
        <v/>
      </c>
      <c r="T347" s="394" t="str">
        <f>'FORMAT REKAP'!BJ284</f>
        <v/>
      </c>
      <c r="U347" s="393" t="str">
        <f>'FORMAT REKAP'!BK284</f>
        <v/>
      </c>
    </row>
    <row r="348" spans="3:21" x14ac:dyDescent="0.25">
      <c r="C348" s="394">
        <f>'FORMAT REKAP'!H285</f>
        <v>0</v>
      </c>
      <c r="D348" s="394">
        <f>'FORMAT REKAP'!I285</f>
        <v>0</v>
      </c>
      <c r="E348" s="394" t="str">
        <f>'FORMAT REKAP'!AH285</f>
        <v/>
      </c>
      <c r="F348" s="394" t="str">
        <f>'FORMAT REKAP'!AM285</f>
        <v/>
      </c>
      <c r="G348" s="395" t="str">
        <f>'FORMAT REKAP'!AN285</f>
        <v/>
      </c>
      <c r="H348" s="394" t="str">
        <f>'FORMAT REKAP'!AQ285</f>
        <v/>
      </c>
      <c r="I348" s="394">
        <f>'FORMAT REKAP'!AS285</f>
        <v>0</v>
      </c>
      <c r="J348" s="394">
        <f>'FORMAT REKAP'!AU285</f>
        <v>0</v>
      </c>
      <c r="K348" s="394">
        <f>'FORMAT REKAP'!AW285</f>
        <v>0</v>
      </c>
      <c r="L348" s="394">
        <f>'FORMAT REKAP'!AY285</f>
        <v>0</v>
      </c>
      <c r="M348" s="395">
        <f>'FORMAT REKAP'!BA285</f>
        <v>0</v>
      </c>
      <c r="N348" s="395" t="str">
        <f>'FORMAT REKAP'!BD285</f>
        <v/>
      </c>
      <c r="O348" s="394">
        <f>'FORMAT REKAP'!BE285</f>
        <v>0</v>
      </c>
      <c r="P348" s="395">
        <f>'FORMAT REKAP'!BF285</f>
        <v>0</v>
      </c>
      <c r="S348" s="395" t="str">
        <f>'FORMAT REKAP'!BI285</f>
        <v/>
      </c>
      <c r="T348" s="394" t="str">
        <f>'FORMAT REKAP'!BJ285</f>
        <v/>
      </c>
      <c r="U348" s="393" t="str">
        <f>'FORMAT REKAP'!BK285</f>
        <v/>
      </c>
    </row>
    <row r="349" spans="3:21" x14ac:dyDescent="0.25">
      <c r="C349" s="394">
        <f>'FORMAT REKAP'!H286</f>
        <v>0</v>
      </c>
      <c r="D349" s="394">
        <f>'FORMAT REKAP'!I286</f>
        <v>0</v>
      </c>
      <c r="E349" s="394" t="str">
        <f>'FORMAT REKAP'!AH286</f>
        <v/>
      </c>
      <c r="F349" s="394" t="str">
        <f>'FORMAT REKAP'!AM286</f>
        <v/>
      </c>
      <c r="G349" s="395" t="str">
        <f>'FORMAT REKAP'!AN286</f>
        <v/>
      </c>
      <c r="H349" s="394" t="str">
        <f>'FORMAT REKAP'!AQ286</f>
        <v/>
      </c>
      <c r="I349" s="394">
        <f>'FORMAT REKAP'!AS286</f>
        <v>0</v>
      </c>
      <c r="J349" s="394">
        <f>'FORMAT REKAP'!AU286</f>
        <v>0</v>
      </c>
      <c r="K349" s="394">
        <f>'FORMAT REKAP'!AW286</f>
        <v>0</v>
      </c>
      <c r="L349" s="394">
        <f>'FORMAT REKAP'!AY286</f>
        <v>0</v>
      </c>
      <c r="M349" s="395">
        <f>'FORMAT REKAP'!BA286</f>
        <v>0</v>
      </c>
      <c r="N349" s="395" t="str">
        <f>'FORMAT REKAP'!BD286</f>
        <v/>
      </c>
      <c r="O349" s="394">
        <f>'FORMAT REKAP'!BE286</f>
        <v>0</v>
      </c>
      <c r="P349" s="395">
        <f>'FORMAT REKAP'!BF286</f>
        <v>0</v>
      </c>
      <c r="S349" s="395" t="str">
        <f>'FORMAT REKAP'!BI286</f>
        <v/>
      </c>
      <c r="T349" s="394" t="str">
        <f>'FORMAT REKAP'!BJ286</f>
        <v/>
      </c>
      <c r="U349" s="393" t="str">
        <f>'FORMAT REKAP'!BK286</f>
        <v/>
      </c>
    </row>
    <row r="350" spans="3:21" x14ac:dyDescent="0.25">
      <c r="C350" s="394">
        <f>'FORMAT REKAP'!H287</f>
        <v>0</v>
      </c>
      <c r="D350" s="394">
        <f>'FORMAT REKAP'!I287</f>
        <v>0</v>
      </c>
      <c r="E350" s="394" t="str">
        <f>'FORMAT REKAP'!AH287</f>
        <v/>
      </c>
      <c r="F350" s="394" t="str">
        <f>'FORMAT REKAP'!AM287</f>
        <v/>
      </c>
      <c r="G350" s="395" t="str">
        <f>'FORMAT REKAP'!AN287</f>
        <v/>
      </c>
      <c r="H350" s="394" t="str">
        <f>'FORMAT REKAP'!AQ287</f>
        <v/>
      </c>
      <c r="I350" s="394">
        <f>'FORMAT REKAP'!AS287</f>
        <v>0</v>
      </c>
      <c r="J350" s="394">
        <f>'FORMAT REKAP'!AU287</f>
        <v>0</v>
      </c>
      <c r="K350" s="394">
        <f>'FORMAT REKAP'!AW287</f>
        <v>0</v>
      </c>
      <c r="L350" s="394">
        <f>'FORMAT REKAP'!AY287</f>
        <v>0</v>
      </c>
      <c r="M350" s="395">
        <f>'FORMAT REKAP'!BA287</f>
        <v>0</v>
      </c>
      <c r="N350" s="395" t="str">
        <f>'FORMAT REKAP'!BD287</f>
        <v/>
      </c>
      <c r="O350" s="394">
        <f>'FORMAT REKAP'!BE287</f>
        <v>0</v>
      </c>
      <c r="P350" s="395">
        <f>'FORMAT REKAP'!BF287</f>
        <v>0</v>
      </c>
      <c r="S350" s="395" t="str">
        <f>'FORMAT REKAP'!BI287</f>
        <v/>
      </c>
      <c r="T350" s="394" t="str">
        <f>'FORMAT REKAP'!BJ287</f>
        <v/>
      </c>
      <c r="U350" s="393" t="str">
        <f>'FORMAT REKAP'!BK287</f>
        <v/>
      </c>
    </row>
    <row r="351" spans="3:21" x14ac:dyDescent="0.25">
      <c r="C351" s="394">
        <f>'FORMAT REKAP'!H288</f>
        <v>0</v>
      </c>
      <c r="D351" s="394">
        <f>'FORMAT REKAP'!I288</f>
        <v>0</v>
      </c>
      <c r="E351" s="394" t="str">
        <f>'FORMAT REKAP'!AH288</f>
        <v/>
      </c>
      <c r="F351" s="394" t="str">
        <f>'FORMAT REKAP'!AM288</f>
        <v/>
      </c>
      <c r="G351" s="395" t="str">
        <f>'FORMAT REKAP'!AN288</f>
        <v/>
      </c>
      <c r="H351" s="394" t="str">
        <f>'FORMAT REKAP'!AQ288</f>
        <v/>
      </c>
      <c r="I351" s="394">
        <f>'FORMAT REKAP'!AS288</f>
        <v>0</v>
      </c>
      <c r="J351" s="394">
        <f>'FORMAT REKAP'!AU288</f>
        <v>0</v>
      </c>
      <c r="K351" s="394">
        <f>'FORMAT REKAP'!AW288</f>
        <v>0</v>
      </c>
      <c r="L351" s="394">
        <f>'FORMAT REKAP'!AY288</f>
        <v>0</v>
      </c>
      <c r="M351" s="395">
        <f>'FORMAT REKAP'!BA288</f>
        <v>0</v>
      </c>
      <c r="N351" s="395" t="str">
        <f>'FORMAT REKAP'!BD288</f>
        <v/>
      </c>
      <c r="O351" s="394">
        <f>'FORMAT REKAP'!BE288</f>
        <v>0</v>
      </c>
      <c r="P351" s="395">
        <f>'FORMAT REKAP'!BF288</f>
        <v>0</v>
      </c>
      <c r="S351" s="395" t="str">
        <f>'FORMAT REKAP'!BI288</f>
        <v/>
      </c>
      <c r="T351" s="394" t="str">
        <f>'FORMAT REKAP'!BJ288</f>
        <v/>
      </c>
      <c r="U351" s="393" t="str">
        <f>'FORMAT REKAP'!BK288</f>
        <v/>
      </c>
    </row>
    <row r="352" spans="3:21" x14ac:dyDescent="0.25">
      <c r="C352" s="394">
        <f>'FORMAT REKAP'!H289</f>
        <v>0</v>
      </c>
      <c r="D352" s="394">
        <f>'FORMAT REKAP'!I289</f>
        <v>0</v>
      </c>
      <c r="E352" s="394" t="str">
        <f>'FORMAT REKAP'!AH289</f>
        <v/>
      </c>
      <c r="F352" s="394" t="str">
        <f>'FORMAT REKAP'!AM289</f>
        <v/>
      </c>
      <c r="G352" s="395" t="str">
        <f>'FORMAT REKAP'!AN289</f>
        <v/>
      </c>
      <c r="H352" s="394" t="str">
        <f>'FORMAT REKAP'!AQ289</f>
        <v/>
      </c>
      <c r="I352" s="394">
        <f>'FORMAT REKAP'!AS289</f>
        <v>0</v>
      </c>
      <c r="J352" s="394">
        <f>'FORMAT REKAP'!AU289</f>
        <v>0</v>
      </c>
      <c r="K352" s="394">
        <f>'FORMAT REKAP'!AW289</f>
        <v>0</v>
      </c>
      <c r="L352" s="394">
        <f>'FORMAT REKAP'!AY289</f>
        <v>0</v>
      </c>
      <c r="M352" s="395">
        <f>'FORMAT REKAP'!BA289</f>
        <v>0</v>
      </c>
      <c r="N352" s="395" t="str">
        <f>'FORMAT REKAP'!BD289</f>
        <v/>
      </c>
      <c r="O352" s="394">
        <f>'FORMAT REKAP'!BE289</f>
        <v>0</v>
      </c>
      <c r="P352" s="395">
        <f>'FORMAT REKAP'!BF289</f>
        <v>0</v>
      </c>
      <c r="S352" s="395" t="str">
        <f>'FORMAT REKAP'!BI289</f>
        <v/>
      </c>
      <c r="T352" s="394" t="str">
        <f>'FORMAT REKAP'!BJ289</f>
        <v/>
      </c>
      <c r="U352" s="393" t="str">
        <f>'FORMAT REKAP'!BK289</f>
        <v/>
      </c>
    </row>
    <row r="353" spans="3:21" x14ac:dyDescent="0.25">
      <c r="C353" s="394">
        <f>'FORMAT REKAP'!H290</f>
        <v>0</v>
      </c>
      <c r="D353" s="394">
        <f>'FORMAT REKAP'!I290</f>
        <v>0</v>
      </c>
      <c r="E353" s="394" t="str">
        <f>'FORMAT REKAP'!AH290</f>
        <v/>
      </c>
      <c r="F353" s="394" t="str">
        <f>'FORMAT REKAP'!AM290</f>
        <v/>
      </c>
      <c r="G353" s="395" t="str">
        <f>'FORMAT REKAP'!AN290</f>
        <v/>
      </c>
      <c r="H353" s="394" t="str">
        <f>'FORMAT REKAP'!AQ290</f>
        <v/>
      </c>
      <c r="I353" s="394">
        <f>'FORMAT REKAP'!AS290</f>
        <v>0</v>
      </c>
      <c r="J353" s="394">
        <f>'FORMAT REKAP'!AU290</f>
        <v>0</v>
      </c>
      <c r="K353" s="394">
        <f>'FORMAT REKAP'!AW290</f>
        <v>0</v>
      </c>
      <c r="L353" s="394">
        <f>'FORMAT REKAP'!AY290</f>
        <v>0</v>
      </c>
      <c r="M353" s="395">
        <f>'FORMAT REKAP'!BA290</f>
        <v>0</v>
      </c>
      <c r="N353" s="395" t="str">
        <f>'FORMAT REKAP'!BD290</f>
        <v/>
      </c>
      <c r="O353" s="394">
        <f>'FORMAT REKAP'!BE290</f>
        <v>0</v>
      </c>
      <c r="P353" s="395">
        <f>'FORMAT REKAP'!BF290</f>
        <v>0</v>
      </c>
      <c r="S353" s="395" t="str">
        <f>'FORMAT REKAP'!BI290</f>
        <v/>
      </c>
      <c r="T353" s="394" t="str">
        <f>'FORMAT REKAP'!BJ290</f>
        <v/>
      </c>
      <c r="U353" s="393" t="str">
        <f>'FORMAT REKAP'!BK290</f>
        <v/>
      </c>
    </row>
    <row r="354" spans="3:21" x14ac:dyDescent="0.25">
      <c r="C354" s="394">
        <f>'FORMAT REKAP'!H291</f>
        <v>0</v>
      </c>
      <c r="D354" s="394">
        <f>'FORMAT REKAP'!I291</f>
        <v>0</v>
      </c>
      <c r="E354" s="394" t="str">
        <f>'FORMAT REKAP'!AH291</f>
        <v/>
      </c>
      <c r="F354" s="394" t="str">
        <f>'FORMAT REKAP'!AM291</f>
        <v/>
      </c>
      <c r="G354" s="395" t="str">
        <f>'FORMAT REKAP'!AN291</f>
        <v/>
      </c>
      <c r="H354" s="394" t="str">
        <f>'FORMAT REKAP'!AQ291</f>
        <v/>
      </c>
      <c r="I354" s="394">
        <f>'FORMAT REKAP'!AS291</f>
        <v>0</v>
      </c>
      <c r="J354" s="394">
        <f>'FORMAT REKAP'!AU291</f>
        <v>0</v>
      </c>
      <c r="K354" s="394">
        <f>'FORMAT REKAP'!AW291</f>
        <v>0</v>
      </c>
      <c r="L354" s="394">
        <f>'FORMAT REKAP'!AY291</f>
        <v>0</v>
      </c>
      <c r="M354" s="395">
        <f>'FORMAT REKAP'!BA291</f>
        <v>0</v>
      </c>
      <c r="N354" s="395" t="str">
        <f>'FORMAT REKAP'!BD291</f>
        <v/>
      </c>
      <c r="O354" s="394">
        <f>'FORMAT REKAP'!BE291</f>
        <v>0</v>
      </c>
      <c r="P354" s="395">
        <f>'FORMAT REKAP'!BF291</f>
        <v>0</v>
      </c>
      <c r="S354" s="395" t="str">
        <f>'FORMAT REKAP'!BI291</f>
        <v/>
      </c>
      <c r="T354" s="394" t="str">
        <f>'FORMAT REKAP'!BJ291</f>
        <v/>
      </c>
      <c r="U354" s="393" t="str">
        <f>'FORMAT REKAP'!BK291</f>
        <v/>
      </c>
    </row>
    <row r="355" spans="3:21" x14ac:dyDescent="0.25">
      <c r="C355" s="394">
        <f>'FORMAT REKAP'!H292</f>
        <v>0</v>
      </c>
      <c r="D355" s="394">
        <f>'FORMAT REKAP'!I292</f>
        <v>0</v>
      </c>
      <c r="E355" s="394" t="str">
        <f>'FORMAT REKAP'!AH292</f>
        <v/>
      </c>
      <c r="F355" s="394" t="str">
        <f>'FORMAT REKAP'!AM292</f>
        <v/>
      </c>
      <c r="G355" s="395" t="str">
        <f>'FORMAT REKAP'!AN292</f>
        <v/>
      </c>
      <c r="H355" s="394" t="str">
        <f>'FORMAT REKAP'!AQ292</f>
        <v/>
      </c>
      <c r="I355" s="394">
        <f>'FORMAT REKAP'!AS292</f>
        <v>0</v>
      </c>
      <c r="J355" s="394">
        <f>'FORMAT REKAP'!AU292</f>
        <v>0</v>
      </c>
      <c r="K355" s="394">
        <f>'FORMAT REKAP'!AW292</f>
        <v>0</v>
      </c>
      <c r="L355" s="394">
        <f>'FORMAT REKAP'!AY292</f>
        <v>0</v>
      </c>
      <c r="M355" s="395">
        <f>'FORMAT REKAP'!BA292</f>
        <v>0</v>
      </c>
      <c r="N355" s="395" t="str">
        <f>'FORMAT REKAP'!BD292</f>
        <v/>
      </c>
      <c r="O355" s="394">
        <f>'FORMAT REKAP'!BE292</f>
        <v>0</v>
      </c>
      <c r="P355" s="395">
        <f>'FORMAT REKAP'!BF292</f>
        <v>0</v>
      </c>
      <c r="S355" s="395" t="str">
        <f>'FORMAT REKAP'!BI292</f>
        <v/>
      </c>
      <c r="T355" s="394" t="str">
        <f>'FORMAT REKAP'!BJ292</f>
        <v/>
      </c>
      <c r="U355" s="393" t="str">
        <f>'FORMAT REKAP'!BK292</f>
        <v/>
      </c>
    </row>
    <row r="356" spans="3:21" x14ac:dyDescent="0.25">
      <c r="C356" s="394">
        <f>'FORMAT REKAP'!H293</f>
        <v>0</v>
      </c>
      <c r="D356" s="394">
        <f>'FORMAT REKAP'!I293</f>
        <v>0</v>
      </c>
      <c r="E356" s="394" t="str">
        <f>'FORMAT REKAP'!AH293</f>
        <v/>
      </c>
      <c r="F356" s="394" t="str">
        <f>'FORMAT REKAP'!AM293</f>
        <v/>
      </c>
      <c r="G356" s="395" t="str">
        <f>'FORMAT REKAP'!AN293</f>
        <v/>
      </c>
      <c r="H356" s="394" t="str">
        <f>'FORMAT REKAP'!AQ293</f>
        <v/>
      </c>
      <c r="I356" s="394">
        <f>'FORMAT REKAP'!AS293</f>
        <v>0</v>
      </c>
      <c r="J356" s="394">
        <f>'FORMAT REKAP'!AU293</f>
        <v>0</v>
      </c>
      <c r="K356" s="394">
        <f>'FORMAT REKAP'!AW293</f>
        <v>0</v>
      </c>
      <c r="L356" s="394">
        <f>'FORMAT REKAP'!AY293</f>
        <v>0</v>
      </c>
      <c r="M356" s="395">
        <f>'FORMAT REKAP'!BA293</f>
        <v>0</v>
      </c>
      <c r="N356" s="395" t="str">
        <f>'FORMAT REKAP'!BD293</f>
        <v/>
      </c>
      <c r="O356" s="394">
        <f>'FORMAT REKAP'!BE293</f>
        <v>0</v>
      </c>
      <c r="P356" s="395">
        <f>'FORMAT REKAP'!BF293</f>
        <v>0</v>
      </c>
      <c r="S356" s="395" t="str">
        <f>'FORMAT REKAP'!BI293</f>
        <v/>
      </c>
      <c r="T356" s="394" t="str">
        <f>'FORMAT REKAP'!BJ293</f>
        <v/>
      </c>
      <c r="U356" s="393" t="str">
        <f>'FORMAT REKAP'!BK293</f>
        <v/>
      </c>
    </row>
    <row r="357" spans="3:21" x14ac:dyDescent="0.25">
      <c r="C357" s="394">
        <f>'FORMAT REKAP'!H294</f>
        <v>0</v>
      </c>
      <c r="D357" s="394">
        <f>'FORMAT REKAP'!I294</f>
        <v>0</v>
      </c>
      <c r="E357" s="394" t="str">
        <f>'FORMAT REKAP'!AH294</f>
        <v/>
      </c>
      <c r="F357" s="394" t="str">
        <f>'FORMAT REKAP'!AM294</f>
        <v/>
      </c>
      <c r="G357" s="395" t="str">
        <f>'FORMAT REKAP'!AN294</f>
        <v/>
      </c>
      <c r="H357" s="394" t="str">
        <f>'FORMAT REKAP'!AQ294</f>
        <v/>
      </c>
      <c r="I357" s="394">
        <f>'FORMAT REKAP'!AS294</f>
        <v>0</v>
      </c>
      <c r="J357" s="394">
        <f>'FORMAT REKAP'!AU294</f>
        <v>0</v>
      </c>
      <c r="K357" s="394">
        <f>'FORMAT REKAP'!AW294</f>
        <v>0</v>
      </c>
      <c r="L357" s="394">
        <f>'FORMAT REKAP'!AY294</f>
        <v>0</v>
      </c>
      <c r="M357" s="395">
        <f>'FORMAT REKAP'!BA294</f>
        <v>0</v>
      </c>
      <c r="N357" s="395" t="str">
        <f>'FORMAT REKAP'!BD294</f>
        <v/>
      </c>
      <c r="O357" s="394">
        <f>'FORMAT REKAP'!BE294</f>
        <v>0</v>
      </c>
      <c r="P357" s="395">
        <f>'FORMAT REKAP'!BF294</f>
        <v>0</v>
      </c>
      <c r="S357" s="395" t="str">
        <f>'FORMAT REKAP'!BI294</f>
        <v/>
      </c>
      <c r="T357" s="394" t="str">
        <f>'FORMAT REKAP'!BJ294</f>
        <v/>
      </c>
      <c r="U357" s="393" t="str">
        <f>'FORMAT REKAP'!BK294</f>
        <v/>
      </c>
    </row>
    <row r="358" spans="3:21" x14ac:dyDescent="0.25">
      <c r="C358" s="394">
        <f>'FORMAT REKAP'!H295</f>
        <v>0</v>
      </c>
      <c r="D358" s="394">
        <f>'FORMAT REKAP'!I295</f>
        <v>0</v>
      </c>
      <c r="E358" s="394" t="str">
        <f>'FORMAT REKAP'!AH295</f>
        <v/>
      </c>
      <c r="F358" s="394" t="str">
        <f>'FORMAT REKAP'!AM295</f>
        <v/>
      </c>
      <c r="G358" s="395" t="str">
        <f>'FORMAT REKAP'!AN295</f>
        <v/>
      </c>
      <c r="H358" s="394" t="str">
        <f>'FORMAT REKAP'!AQ295</f>
        <v/>
      </c>
      <c r="I358" s="394">
        <f>'FORMAT REKAP'!AS295</f>
        <v>0</v>
      </c>
      <c r="J358" s="394">
        <f>'FORMAT REKAP'!AU295</f>
        <v>0</v>
      </c>
      <c r="K358" s="394">
        <f>'FORMAT REKAP'!AW295</f>
        <v>0</v>
      </c>
      <c r="L358" s="394">
        <f>'FORMAT REKAP'!AY295</f>
        <v>0</v>
      </c>
      <c r="M358" s="395">
        <f>'FORMAT REKAP'!BA295</f>
        <v>0</v>
      </c>
      <c r="N358" s="395" t="str">
        <f>'FORMAT REKAP'!BD295</f>
        <v/>
      </c>
      <c r="O358" s="394">
        <f>'FORMAT REKAP'!BE295</f>
        <v>0</v>
      </c>
      <c r="P358" s="395">
        <f>'FORMAT REKAP'!BF295</f>
        <v>0</v>
      </c>
      <c r="S358" s="395" t="str">
        <f>'FORMAT REKAP'!BI295</f>
        <v/>
      </c>
      <c r="T358" s="394" t="str">
        <f>'FORMAT REKAP'!BJ295</f>
        <v/>
      </c>
      <c r="U358" s="393" t="str">
        <f>'FORMAT REKAP'!BK295</f>
        <v/>
      </c>
    </row>
    <row r="359" spans="3:21" x14ac:dyDescent="0.25">
      <c r="C359" s="394">
        <f>'FORMAT REKAP'!H296</f>
        <v>0</v>
      </c>
      <c r="D359" s="394">
        <f>'FORMAT REKAP'!I296</f>
        <v>0</v>
      </c>
      <c r="E359" s="394" t="str">
        <f>'FORMAT REKAP'!AH296</f>
        <v/>
      </c>
      <c r="F359" s="394" t="str">
        <f>'FORMAT REKAP'!AM296</f>
        <v/>
      </c>
      <c r="G359" s="395" t="str">
        <f>'FORMAT REKAP'!AN296</f>
        <v/>
      </c>
      <c r="H359" s="394" t="str">
        <f>'FORMAT REKAP'!AQ296</f>
        <v/>
      </c>
      <c r="I359" s="394">
        <f>'FORMAT REKAP'!AS296</f>
        <v>0</v>
      </c>
      <c r="J359" s="394">
        <f>'FORMAT REKAP'!AU296</f>
        <v>0</v>
      </c>
      <c r="K359" s="394">
        <f>'FORMAT REKAP'!AW296</f>
        <v>0</v>
      </c>
      <c r="L359" s="394">
        <f>'FORMAT REKAP'!AY296</f>
        <v>0</v>
      </c>
      <c r="M359" s="395">
        <f>'FORMAT REKAP'!BA296</f>
        <v>0</v>
      </c>
      <c r="N359" s="395" t="str">
        <f>'FORMAT REKAP'!BD296</f>
        <v/>
      </c>
      <c r="O359" s="394">
        <f>'FORMAT REKAP'!BE296</f>
        <v>0</v>
      </c>
      <c r="P359" s="395">
        <f>'FORMAT REKAP'!BF296</f>
        <v>0</v>
      </c>
      <c r="S359" s="395" t="str">
        <f>'FORMAT REKAP'!BI296</f>
        <v/>
      </c>
      <c r="T359" s="394" t="str">
        <f>'FORMAT REKAP'!BJ296</f>
        <v/>
      </c>
      <c r="U359" s="393" t="str">
        <f>'FORMAT REKAP'!BK296</f>
        <v/>
      </c>
    </row>
    <row r="360" spans="3:21" x14ac:dyDescent="0.25">
      <c r="C360" s="394">
        <f>'FORMAT REKAP'!H297</f>
        <v>0</v>
      </c>
      <c r="D360" s="394">
        <f>'FORMAT REKAP'!I297</f>
        <v>0</v>
      </c>
      <c r="E360" s="394" t="str">
        <f>'FORMAT REKAP'!AH297</f>
        <v/>
      </c>
      <c r="F360" s="394" t="str">
        <f>'FORMAT REKAP'!AM297</f>
        <v/>
      </c>
      <c r="G360" s="395" t="str">
        <f>'FORMAT REKAP'!AN297</f>
        <v/>
      </c>
      <c r="H360" s="394" t="str">
        <f>'FORMAT REKAP'!AQ297</f>
        <v/>
      </c>
      <c r="I360" s="394">
        <f>'FORMAT REKAP'!AS297</f>
        <v>0</v>
      </c>
      <c r="J360" s="394">
        <f>'FORMAT REKAP'!AU297</f>
        <v>0</v>
      </c>
      <c r="K360" s="394">
        <f>'FORMAT REKAP'!AW297</f>
        <v>0</v>
      </c>
      <c r="L360" s="394">
        <f>'FORMAT REKAP'!AY297</f>
        <v>0</v>
      </c>
      <c r="M360" s="395">
        <f>'FORMAT REKAP'!BA297</f>
        <v>0</v>
      </c>
      <c r="N360" s="395" t="str">
        <f>'FORMAT REKAP'!BD297</f>
        <v/>
      </c>
      <c r="O360" s="394">
        <f>'FORMAT REKAP'!BE297</f>
        <v>0</v>
      </c>
      <c r="P360" s="395">
        <f>'FORMAT REKAP'!BF297</f>
        <v>0</v>
      </c>
      <c r="S360" s="395" t="str">
        <f>'FORMAT REKAP'!BI297</f>
        <v/>
      </c>
      <c r="T360" s="394" t="str">
        <f>'FORMAT REKAP'!BJ297</f>
        <v/>
      </c>
      <c r="U360" s="393" t="str">
        <f>'FORMAT REKAP'!BK297</f>
        <v/>
      </c>
    </row>
    <row r="361" spans="3:21" x14ac:dyDescent="0.25">
      <c r="C361" s="394">
        <f>'FORMAT REKAP'!H298</f>
        <v>0</v>
      </c>
      <c r="D361" s="394">
        <f>'FORMAT REKAP'!I298</f>
        <v>0</v>
      </c>
      <c r="E361" s="394" t="str">
        <f>'FORMAT REKAP'!AH298</f>
        <v/>
      </c>
      <c r="F361" s="394" t="str">
        <f>'FORMAT REKAP'!AM298</f>
        <v/>
      </c>
      <c r="G361" s="395" t="str">
        <f>'FORMAT REKAP'!AN298</f>
        <v/>
      </c>
      <c r="H361" s="394" t="str">
        <f>'FORMAT REKAP'!AQ298</f>
        <v/>
      </c>
      <c r="I361" s="394">
        <f>'FORMAT REKAP'!AS298</f>
        <v>0</v>
      </c>
      <c r="J361" s="394">
        <f>'FORMAT REKAP'!AU298</f>
        <v>0</v>
      </c>
      <c r="K361" s="394">
        <f>'FORMAT REKAP'!AW298</f>
        <v>0</v>
      </c>
      <c r="L361" s="394">
        <f>'FORMAT REKAP'!AY298</f>
        <v>0</v>
      </c>
      <c r="M361" s="395">
        <f>'FORMAT REKAP'!BA298</f>
        <v>0</v>
      </c>
      <c r="N361" s="395" t="str">
        <f>'FORMAT REKAP'!BD298</f>
        <v/>
      </c>
      <c r="O361" s="394">
        <f>'FORMAT REKAP'!BE298</f>
        <v>0</v>
      </c>
      <c r="P361" s="395">
        <f>'FORMAT REKAP'!BF298</f>
        <v>0</v>
      </c>
      <c r="S361" s="395" t="str">
        <f>'FORMAT REKAP'!BI298</f>
        <v/>
      </c>
      <c r="T361" s="394" t="str">
        <f>'FORMAT REKAP'!BJ298</f>
        <v/>
      </c>
      <c r="U361" s="393" t="str">
        <f>'FORMAT REKAP'!BK298</f>
        <v/>
      </c>
    </row>
    <row r="362" spans="3:21" x14ac:dyDescent="0.25">
      <c r="C362" s="394">
        <f>'FORMAT REKAP'!H299</f>
        <v>0</v>
      </c>
      <c r="D362" s="394">
        <f>'FORMAT REKAP'!I299</f>
        <v>0</v>
      </c>
      <c r="E362" s="394" t="str">
        <f>'FORMAT REKAP'!AH299</f>
        <v/>
      </c>
      <c r="F362" s="394" t="str">
        <f>'FORMAT REKAP'!AM299</f>
        <v/>
      </c>
      <c r="G362" s="395" t="str">
        <f>'FORMAT REKAP'!AN299</f>
        <v/>
      </c>
      <c r="H362" s="394" t="str">
        <f>'FORMAT REKAP'!AQ299</f>
        <v/>
      </c>
      <c r="I362" s="394">
        <f>'FORMAT REKAP'!AS299</f>
        <v>0</v>
      </c>
      <c r="J362" s="394">
        <f>'FORMAT REKAP'!AU299</f>
        <v>0</v>
      </c>
      <c r="K362" s="394">
        <f>'FORMAT REKAP'!AW299</f>
        <v>0</v>
      </c>
      <c r="L362" s="394">
        <f>'FORMAT REKAP'!AY299</f>
        <v>0</v>
      </c>
      <c r="M362" s="395">
        <f>'FORMAT REKAP'!BA299</f>
        <v>0</v>
      </c>
      <c r="N362" s="395" t="str">
        <f>'FORMAT REKAP'!BD299</f>
        <v/>
      </c>
      <c r="O362" s="394">
        <f>'FORMAT REKAP'!BE299</f>
        <v>0</v>
      </c>
      <c r="P362" s="395">
        <f>'FORMAT REKAP'!BF299</f>
        <v>0</v>
      </c>
      <c r="S362" s="395" t="str">
        <f>'FORMAT REKAP'!BI299</f>
        <v/>
      </c>
      <c r="T362" s="394" t="str">
        <f>'FORMAT REKAP'!BJ299</f>
        <v/>
      </c>
      <c r="U362" s="393" t="str">
        <f>'FORMAT REKAP'!BK299</f>
        <v/>
      </c>
    </row>
    <row r="363" spans="3:21" x14ac:dyDescent="0.25">
      <c r="C363" s="394">
        <f>'FORMAT REKAP'!H300</f>
        <v>0</v>
      </c>
      <c r="D363" s="394">
        <f>'FORMAT REKAP'!I300</f>
        <v>0</v>
      </c>
      <c r="E363" s="394" t="str">
        <f>'FORMAT REKAP'!AH300</f>
        <v/>
      </c>
      <c r="F363" s="394" t="str">
        <f>'FORMAT REKAP'!AM300</f>
        <v/>
      </c>
      <c r="G363" s="395" t="str">
        <f>'FORMAT REKAP'!AN300</f>
        <v/>
      </c>
      <c r="H363" s="394" t="str">
        <f>'FORMAT REKAP'!AQ300</f>
        <v/>
      </c>
      <c r="I363" s="394">
        <f>'FORMAT REKAP'!AS300</f>
        <v>0</v>
      </c>
      <c r="J363" s="394">
        <f>'FORMAT REKAP'!AU300</f>
        <v>0</v>
      </c>
      <c r="K363" s="394">
        <f>'FORMAT REKAP'!AW300</f>
        <v>0</v>
      </c>
      <c r="L363" s="394">
        <f>'FORMAT REKAP'!AY300</f>
        <v>0</v>
      </c>
      <c r="M363" s="395">
        <f>'FORMAT REKAP'!BA300</f>
        <v>0</v>
      </c>
      <c r="N363" s="395" t="str">
        <f>'FORMAT REKAP'!BD300</f>
        <v/>
      </c>
      <c r="O363" s="394">
        <f>'FORMAT REKAP'!BE300</f>
        <v>0</v>
      </c>
      <c r="P363" s="395">
        <f>'FORMAT REKAP'!BF300</f>
        <v>0</v>
      </c>
      <c r="S363" s="395" t="str">
        <f>'FORMAT REKAP'!BI300</f>
        <v/>
      </c>
      <c r="T363" s="394" t="str">
        <f>'FORMAT REKAP'!BJ300</f>
        <v/>
      </c>
      <c r="U363" s="393" t="str">
        <f>'FORMAT REKAP'!BK300</f>
        <v/>
      </c>
    </row>
    <row r="364" spans="3:21" x14ac:dyDescent="0.25">
      <c r="C364" s="394">
        <f>'FORMAT REKAP'!H301</f>
        <v>0</v>
      </c>
      <c r="D364" s="394">
        <f>'FORMAT REKAP'!I301</f>
        <v>0</v>
      </c>
      <c r="E364" s="394" t="str">
        <f>'FORMAT REKAP'!AH301</f>
        <v/>
      </c>
      <c r="F364" s="394" t="str">
        <f>'FORMAT REKAP'!AM301</f>
        <v/>
      </c>
      <c r="G364" s="395" t="str">
        <f>'FORMAT REKAP'!AN301</f>
        <v/>
      </c>
      <c r="H364" s="394" t="str">
        <f>'FORMAT REKAP'!AQ301</f>
        <v/>
      </c>
      <c r="I364" s="394">
        <f>'FORMAT REKAP'!AS301</f>
        <v>0</v>
      </c>
      <c r="J364" s="394">
        <f>'FORMAT REKAP'!AU301</f>
        <v>0</v>
      </c>
      <c r="K364" s="394">
        <f>'FORMAT REKAP'!AW301</f>
        <v>0</v>
      </c>
      <c r="L364" s="394">
        <f>'FORMAT REKAP'!AY301</f>
        <v>0</v>
      </c>
      <c r="M364" s="395">
        <f>'FORMAT REKAP'!BA301</f>
        <v>0</v>
      </c>
      <c r="N364" s="395" t="str">
        <f>'FORMAT REKAP'!BD301</f>
        <v/>
      </c>
      <c r="O364" s="394">
        <f>'FORMAT REKAP'!BE301</f>
        <v>0</v>
      </c>
      <c r="P364" s="395">
        <f>'FORMAT REKAP'!BF301</f>
        <v>0</v>
      </c>
      <c r="S364" s="395" t="str">
        <f>'FORMAT REKAP'!BI301</f>
        <v/>
      </c>
      <c r="T364" s="394" t="str">
        <f>'FORMAT REKAP'!BJ301</f>
        <v/>
      </c>
      <c r="U364" s="393" t="str">
        <f>'FORMAT REKAP'!BK301</f>
        <v/>
      </c>
    </row>
    <row r="365" spans="3:21" x14ac:dyDescent="0.25">
      <c r="C365" s="394">
        <f>'FORMAT REKAP'!H302</f>
        <v>0</v>
      </c>
      <c r="D365" s="394">
        <f>'FORMAT REKAP'!I302</f>
        <v>0</v>
      </c>
      <c r="E365" s="394" t="str">
        <f>'FORMAT REKAP'!AH302</f>
        <v/>
      </c>
      <c r="F365" s="394" t="str">
        <f>'FORMAT REKAP'!AM302</f>
        <v/>
      </c>
      <c r="G365" s="395" t="str">
        <f>'FORMAT REKAP'!AN302</f>
        <v/>
      </c>
      <c r="H365" s="394" t="str">
        <f>'FORMAT REKAP'!AQ302</f>
        <v/>
      </c>
      <c r="I365" s="394">
        <f>'FORMAT REKAP'!AS302</f>
        <v>0</v>
      </c>
      <c r="J365" s="394">
        <f>'FORMAT REKAP'!AU302</f>
        <v>0</v>
      </c>
      <c r="K365" s="394">
        <f>'FORMAT REKAP'!AW302</f>
        <v>0</v>
      </c>
      <c r="L365" s="394">
        <f>'FORMAT REKAP'!AY302</f>
        <v>0</v>
      </c>
      <c r="M365" s="395">
        <f>'FORMAT REKAP'!BA302</f>
        <v>0</v>
      </c>
      <c r="N365" s="395" t="str">
        <f>'FORMAT REKAP'!BD302</f>
        <v/>
      </c>
      <c r="O365" s="394">
        <f>'FORMAT REKAP'!BE302</f>
        <v>0</v>
      </c>
      <c r="P365" s="395">
        <f>'FORMAT REKAP'!BF302</f>
        <v>0</v>
      </c>
      <c r="S365" s="395" t="str">
        <f>'FORMAT REKAP'!BI302</f>
        <v/>
      </c>
      <c r="T365" s="394" t="str">
        <f>'FORMAT REKAP'!BJ302</f>
        <v/>
      </c>
      <c r="U365" s="393" t="str">
        <f>'FORMAT REKAP'!BK302</f>
        <v/>
      </c>
    </row>
    <row r="366" spans="3:21" x14ac:dyDescent="0.25">
      <c r="C366" s="394">
        <f>'FORMAT REKAP'!H303</f>
        <v>0</v>
      </c>
      <c r="D366" s="394">
        <f>'FORMAT REKAP'!I303</f>
        <v>0</v>
      </c>
      <c r="E366" s="394" t="str">
        <f>'FORMAT REKAP'!AH303</f>
        <v/>
      </c>
      <c r="F366" s="394" t="str">
        <f>'FORMAT REKAP'!AM303</f>
        <v/>
      </c>
      <c r="G366" s="395" t="str">
        <f>'FORMAT REKAP'!AN303</f>
        <v/>
      </c>
      <c r="H366" s="394" t="str">
        <f>'FORMAT REKAP'!AQ303</f>
        <v/>
      </c>
      <c r="I366" s="394">
        <f>'FORMAT REKAP'!AS303</f>
        <v>0</v>
      </c>
      <c r="J366" s="394">
        <f>'FORMAT REKAP'!AU303</f>
        <v>0</v>
      </c>
      <c r="K366" s="394">
        <f>'FORMAT REKAP'!AW303</f>
        <v>0</v>
      </c>
      <c r="L366" s="394">
        <f>'FORMAT REKAP'!AY303</f>
        <v>0</v>
      </c>
      <c r="M366" s="395">
        <f>'FORMAT REKAP'!BA303</f>
        <v>0</v>
      </c>
      <c r="N366" s="395" t="str">
        <f>'FORMAT REKAP'!BD303</f>
        <v/>
      </c>
      <c r="O366" s="394">
        <f>'FORMAT REKAP'!BE303</f>
        <v>0</v>
      </c>
      <c r="P366" s="395">
        <f>'FORMAT REKAP'!BF303</f>
        <v>0</v>
      </c>
      <c r="S366" s="395" t="str">
        <f>'FORMAT REKAP'!BI303</f>
        <v/>
      </c>
      <c r="T366" s="394" t="str">
        <f>'FORMAT REKAP'!BJ303</f>
        <v/>
      </c>
      <c r="U366" s="393" t="str">
        <f>'FORMAT REKAP'!BK303</f>
        <v/>
      </c>
    </row>
    <row r="367" spans="3:21" x14ac:dyDescent="0.25">
      <c r="C367" s="394">
        <f>'FORMAT REKAP'!H304</f>
        <v>0</v>
      </c>
      <c r="D367" s="394">
        <f>'FORMAT REKAP'!I304</f>
        <v>0</v>
      </c>
      <c r="E367" s="394" t="str">
        <f>'FORMAT REKAP'!AH304</f>
        <v/>
      </c>
      <c r="F367" s="394" t="str">
        <f>'FORMAT REKAP'!AM304</f>
        <v/>
      </c>
      <c r="G367" s="395" t="str">
        <f>'FORMAT REKAP'!AN304</f>
        <v/>
      </c>
      <c r="H367" s="394" t="str">
        <f>'FORMAT REKAP'!AQ304</f>
        <v/>
      </c>
      <c r="I367" s="394">
        <f>'FORMAT REKAP'!AS304</f>
        <v>0</v>
      </c>
      <c r="J367" s="394">
        <f>'FORMAT REKAP'!AU304</f>
        <v>0</v>
      </c>
      <c r="K367" s="394">
        <f>'FORMAT REKAP'!AW304</f>
        <v>0</v>
      </c>
      <c r="L367" s="394">
        <f>'FORMAT REKAP'!AY304</f>
        <v>0</v>
      </c>
      <c r="M367" s="395">
        <f>'FORMAT REKAP'!BA304</f>
        <v>0</v>
      </c>
      <c r="N367" s="395" t="str">
        <f>'FORMAT REKAP'!BD304</f>
        <v/>
      </c>
      <c r="O367" s="394">
        <f>'FORMAT REKAP'!BE304</f>
        <v>0</v>
      </c>
      <c r="P367" s="395">
        <f>'FORMAT REKAP'!BF304</f>
        <v>0</v>
      </c>
      <c r="S367" s="395" t="str">
        <f>'FORMAT REKAP'!BI304</f>
        <v/>
      </c>
      <c r="T367" s="394" t="str">
        <f>'FORMAT REKAP'!BJ304</f>
        <v/>
      </c>
      <c r="U367" s="393" t="str">
        <f>'FORMAT REKAP'!BK304</f>
        <v/>
      </c>
    </row>
    <row r="368" spans="3:21" x14ac:dyDescent="0.25">
      <c r="C368" s="394">
        <f>'FORMAT REKAP'!H305</f>
        <v>0</v>
      </c>
      <c r="D368" s="394">
        <f>'FORMAT REKAP'!I305</f>
        <v>0</v>
      </c>
      <c r="E368" s="394" t="str">
        <f>'FORMAT REKAP'!AH305</f>
        <v/>
      </c>
      <c r="F368" s="394" t="str">
        <f>'FORMAT REKAP'!AM305</f>
        <v/>
      </c>
      <c r="G368" s="395" t="str">
        <f>'FORMAT REKAP'!AN305</f>
        <v/>
      </c>
      <c r="H368" s="394" t="str">
        <f>'FORMAT REKAP'!AQ305</f>
        <v/>
      </c>
      <c r="I368" s="394">
        <f>'FORMAT REKAP'!AS305</f>
        <v>0</v>
      </c>
      <c r="J368" s="394">
        <f>'FORMAT REKAP'!AU305</f>
        <v>0</v>
      </c>
      <c r="K368" s="394">
        <f>'FORMAT REKAP'!AW305</f>
        <v>0</v>
      </c>
      <c r="L368" s="394">
        <f>'FORMAT REKAP'!AY305</f>
        <v>0</v>
      </c>
      <c r="M368" s="395">
        <f>'FORMAT REKAP'!BA305</f>
        <v>0</v>
      </c>
      <c r="N368" s="395" t="str">
        <f>'FORMAT REKAP'!BD305</f>
        <v/>
      </c>
      <c r="O368" s="394">
        <f>'FORMAT REKAP'!BE305</f>
        <v>0</v>
      </c>
      <c r="P368" s="395">
        <f>'FORMAT REKAP'!BF305</f>
        <v>0</v>
      </c>
      <c r="S368" s="395" t="str">
        <f>'FORMAT REKAP'!BI305</f>
        <v/>
      </c>
      <c r="T368" s="394" t="str">
        <f>'FORMAT REKAP'!BJ305</f>
        <v/>
      </c>
      <c r="U368" s="393" t="str">
        <f>'FORMAT REKAP'!BK305</f>
        <v/>
      </c>
    </row>
    <row r="369" spans="3:21" x14ac:dyDescent="0.25">
      <c r="C369" s="394">
        <f>'FORMAT REKAP'!H306</f>
        <v>0</v>
      </c>
      <c r="D369" s="394">
        <f>'FORMAT REKAP'!I306</f>
        <v>0</v>
      </c>
      <c r="E369" s="394" t="str">
        <f>'FORMAT REKAP'!AH306</f>
        <v/>
      </c>
      <c r="F369" s="394" t="str">
        <f>'FORMAT REKAP'!AM306</f>
        <v/>
      </c>
      <c r="G369" s="395" t="str">
        <f>'FORMAT REKAP'!AN306</f>
        <v/>
      </c>
      <c r="H369" s="394" t="str">
        <f>'FORMAT REKAP'!AQ306</f>
        <v/>
      </c>
      <c r="I369" s="394">
        <f>'FORMAT REKAP'!AS306</f>
        <v>0</v>
      </c>
      <c r="J369" s="394">
        <f>'FORMAT REKAP'!AU306</f>
        <v>0</v>
      </c>
      <c r="K369" s="394">
        <f>'FORMAT REKAP'!AW306</f>
        <v>0</v>
      </c>
      <c r="L369" s="394">
        <f>'FORMAT REKAP'!AY306</f>
        <v>0</v>
      </c>
      <c r="M369" s="395">
        <f>'FORMAT REKAP'!BA306</f>
        <v>0</v>
      </c>
      <c r="N369" s="395" t="str">
        <f>'FORMAT REKAP'!BD306</f>
        <v/>
      </c>
      <c r="O369" s="394">
        <f>'FORMAT REKAP'!BE306</f>
        <v>0</v>
      </c>
      <c r="P369" s="395">
        <f>'FORMAT REKAP'!BF306</f>
        <v>0</v>
      </c>
      <c r="S369" s="395" t="str">
        <f>'FORMAT REKAP'!BI306</f>
        <v/>
      </c>
      <c r="T369" s="394" t="str">
        <f>'FORMAT REKAP'!BJ306</f>
        <v/>
      </c>
      <c r="U369" s="393" t="str">
        <f>'FORMAT REKAP'!BK306</f>
        <v/>
      </c>
    </row>
    <row r="370" spans="3:21" x14ac:dyDescent="0.25">
      <c r="C370" s="394">
        <f>'FORMAT REKAP'!H307</f>
        <v>0</v>
      </c>
      <c r="D370" s="394">
        <f>'FORMAT REKAP'!I307</f>
        <v>0</v>
      </c>
      <c r="E370" s="394" t="str">
        <f>'FORMAT REKAP'!AH307</f>
        <v/>
      </c>
      <c r="F370" s="394" t="str">
        <f>'FORMAT REKAP'!AM307</f>
        <v/>
      </c>
      <c r="G370" s="395" t="str">
        <f>'FORMAT REKAP'!AN307</f>
        <v/>
      </c>
      <c r="H370" s="394" t="str">
        <f>'FORMAT REKAP'!AQ307</f>
        <v/>
      </c>
      <c r="I370" s="394">
        <f>'FORMAT REKAP'!AS307</f>
        <v>0</v>
      </c>
      <c r="J370" s="394">
        <f>'FORMAT REKAP'!AU307</f>
        <v>0</v>
      </c>
      <c r="K370" s="394">
        <f>'FORMAT REKAP'!AW307</f>
        <v>0</v>
      </c>
      <c r="L370" s="394">
        <f>'FORMAT REKAP'!AY307</f>
        <v>0</v>
      </c>
      <c r="M370" s="395">
        <f>'FORMAT REKAP'!BA307</f>
        <v>0</v>
      </c>
      <c r="N370" s="395" t="str">
        <f>'FORMAT REKAP'!BD307</f>
        <v/>
      </c>
      <c r="O370" s="394">
        <f>'FORMAT REKAP'!BE307</f>
        <v>0</v>
      </c>
      <c r="P370" s="395">
        <f>'FORMAT REKAP'!BF307</f>
        <v>0</v>
      </c>
      <c r="S370" s="395" t="str">
        <f>'FORMAT REKAP'!BI307</f>
        <v/>
      </c>
      <c r="T370" s="394" t="str">
        <f>'FORMAT REKAP'!BJ307</f>
        <v/>
      </c>
      <c r="U370" s="393" t="str">
        <f>'FORMAT REKAP'!BK307</f>
        <v/>
      </c>
    </row>
    <row r="371" spans="3:21" x14ac:dyDescent="0.25">
      <c r="C371" s="394">
        <f>'FORMAT REKAP'!H308</f>
        <v>0</v>
      </c>
      <c r="D371" s="394">
        <f>'FORMAT REKAP'!I308</f>
        <v>0</v>
      </c>
      <c r="E371" s="394" t="str">
        <f>'FORMAT REKAP'!AH308</f>
        <v/>
      </c>
      <c r="F371" s="394" t="str">
        <f>'FORMAT REKAP'!AM308</f>
        <v/>
      </c>
      <c r="G371" s="395" t="str">
        <f>'FORMAT REKAP'!AN308</f>
        <v/>
      </c>
      <c r="H371" s="394" t="str">
        <f>'FORMAT REKAP'!AQ308</f>
        <v/>
      </c>
      <c r="I371" s="394">
        <f>'FORMAT REKAP'!AS308</f>
        <v>0</v>
      </c>
      <c r="J371" s="394">
        <f>'FORMAT REKAP'!AU308</f>
        <v>0</v>
      </c>
      <c r="K371" s="394">
        <f>'FORMAT REKAP'!AW308</f>
        <v>0</v>
      </c>
      <c r="L371" s="394">
        <f>'FORMAT REKAP'!AY308</f>
        <v>0</v>
      </c>
      <c r="M371" s="395">
        <f>'FORMAT REKAP'!BA308</f>
        <v>0</v>
      </c>
      <c r="N371" s="395" t="str">
        <f>'FORMAT REKAP'!BD308</f>
        <v/>
      </c>
      <c r="O371" s="394">
        <f>'FORMAT REKAP'!BE308</f>
        <v>0</v>
      </c>
      <c r="P371" s="395">
        <f>'FORMAT REKAP'!BF308</f>
        <v>0</v>
      </c>
      <c r="S371" s="395" t="str">
        <f>'FORMAT REKAP'!BI308</f>
        <v/>
      </c>
      <c r="T371" s="394" t="str">
        <f>'FORMAT REKAP'!BJ308</f>
        <v/>
      </c>
      <c r="U371" s="393" t="str">
        <f>'FORMAT REKAP'!BK308</f>
        <v/>
      </c>
    </row>
    <row r="372" spans="3:21" x14ac:dyDescent="0.25">
      <c r="C372" s="394">
        <f>'FORMAT REKAP'!H309</f>
        <v>0</v>
      </c>
      <c r="D372" s="394">
        <f>'FORMAT REKAP'!I309</f>
        <v>0</v>
      </c>
      <c r="E372" s="394" t="str">
        <f>'FORMAT REKAP'!AH309</f>
        <v/>
      </c>
      <c r="F372" s="394" t="str">
        <f>'FORMAT REKAP'!AM309</f>
        <v/>
      </c>
      <c r="G372" s="395" t="str">
        <f>'FORMAT REKAP'!AN309</f>
        <v/>
      </c>
      <c r="H372" s="394" t="str">
        <f>'FORMAT REKAP'!AQ309</f>
        <v/>
      </c>
      <c r="I372" s="394">
        <f>'FORMAT REKAP'!AS309</f>
        <v>0</v>
      </c>
      <c r="J372" s="394">
        <f>'FORMAT REKAP'!AU309</f>
        <v>0</v>
      </c>
      <c r="K372" s="394">
        <f>'FORMAT REKAP'!AW309</f>
        <v>0</v>
      </c>
      <c r="L372" s="394">
        <f>'FORMAT REKAP'!AY309</f>
        <v>0</v>
      </c>
      <c r="M372" s="395">
        <f>'FORMAT REKAP'!BA309</f>
        <v>0</v>
      </c>
      <c r="N372" s="395" t="str">
        <f>'FORMAT REKAP'!BD309</f>
        <v/>
      </c>
      <c r="O372" s="394">
        <f>'FORMAT REKAP'!BE309</f>
        <v>0</v>
      </c>
      <c r="P372" s="395">
        <f>'FORMAT REKAP'!BF309</f>
        <v>0</v>
      </c>
      <c r="S372" s="395" t="str">
        <f>'FORMAT REKAP'!BI309</f>
        <v/>
      </c>
      <c r="T372" s="394" t="str">
        <f>'FORMAT REKAP'!BJ309</f>
        <v/>
      </c>
      <c r="U372" s="393" t="str">
        <f>'FORMAT REKAP'!BK309</f>
        <v/>
      </c>
    </row>
    <row r="373" spans="3:21" x14ac:dyDescent="0.25">
      <c r="C373" s="394">
        <f>'FORMAT REKAP'!H310</f>
        <v>0</v>
      </c>
      <c r="D373" s="394">
        <f>'FORMAT REKAP'!I310</f>
        <v>0</v>
      </c>
      <c r="E373" s="394" t="str">
        <f>'FORMAT REKAP'!AH310</f>
        <v/>
      </c>
      <c r="F373" s="394" t="str">
        <f>'FORMAT REKAP'!AM310</f>
        <v/>
      </c>
      <c r="G373" s="395" t="str">
        <f>'FORMAT REKAP'!AN310</f>
        <v/>
      </c>
      <c r="H373" s="394" t="str">
        <f>'FORMAT REKAP'!AQ310</f>
        <v/>
      </c>
      <c r="I373" s="394">
        <f>'FORMAT REKAP'!AS310</f>
        <v>0</v>
      </c>
      <c r="J373" s="394">
        <f>'FORMAT REKAP'!AU310</f>
        <v>0</v>
      </c>
      <c r="K373" s="394">
        <f>'FORMAT REKAP'!AW310</f>
        <v>0</v>
      </c>
      <c r="L373" s="394">
        <f>'FORMAT REKAP'!AY310</f>
        <v>0</v>
      </c>
      <c r="M373" s="395">
        <f>'FORMAT REKAP'!BA310</f>
        <v>0</v>
      </c>
      <c r="N373" s="395" t="str">
        <f>'FORMAT REKAP'!BD310</f>
        <v/>
      </c>
      <c r="O373" s="394">
        <f>'FORMAT REKAP'!BE310</f>
        <v>0</v>
      </c>
      <c r="P373" s="395">
        <f>'FORMAT REKAP'!BF310</f>
        <v>0</v>
      </c>
      <c r="S373" s="395" t="str">
        <f>'FORMAT REKAP'!BI310</f>
        <v/>
      </c>
      <c r="T373" s="394" t="str">
        <f>'FORMAT REKAP'!BJ310</f>
        <v/>
      </c>
      <c r="U373" s="393" t="str">
        <f>'FORMAT REKAP'!BK310</f>
        <v/>
      </c>
    </row>
    <row r="374" spans="3:21" x14ac:dyDescent="0.25">
      <c r="C374" s="394">
        <f>'FORMAT REKAP'!H311</f>
        <v>0</v>
      </c>
      <c r="D374" s="394">
        <f>'FORMAT REKAP'!I311</f>
        <v>0</v>
      </c>
      <c r="E374" s="394" t="str">
        <f>'FORMAT REKAP'!AH311</f>
        <v/>
      </c>
      <c r="F374" s="394" t="str">
        <f>'FORMAT REKAP'!AM311</f>
        <v/>
      </c>
      <c r="G374" s="395" t="str">
        <f>'FORMAT REKAP'!AN311</f>
        <v/>
      </c>
      <c r="H374" s="394" t="str">
        <f>'FORMAT REKAP'!AQ311</f>
        <v/>
      </c>
      <c r="I374" s="394">
        <f>'FORMAT REKAP'!AS311</f>
        <v>0</v>
      </c>
      <c r="J374" s="394">
        <f>'FORMAT REKAP'!AU311</f>
        <v>0</v>
      </c>
      <c r="K374" s="394">
        <f>'FORMAT REKAP'!AW311</f>
        <v>0</v>
      </c>
      <c r="L374" s="394">
        <f>'FORMAT REKAP'!AY311</f>
        <v>0</v>
      </c>
      <c r="M374" s="395">
        <f>'FORMAT REKAP'!BA311</f>
        <v>0</v>
      </c>
      <c r="N374" s="395" t="str">
        <f>'FORMAT REKAP'!BD311</f>
        <v/>
      </c>
      <c r="O374" s="394">
        <f>'FORMAT REKAP'!BE311</f>
        <v>0</v>
      </c>
      <c r="P374" s="395">
        <f>'FORMAT REKAP'!BF311</f>
        <v>0</v>
      </c>
      <c r="S374" s="395" t="str">
        <f>'FORMAT REKAP'!BI311</f>
        <v/>
      </c>
      <c r="T374" s="394" t="str">
        <f>'FORMAT REKAP'!BJ311</f>
        <v/>
      </c>
      <c r="U374" s="393" t="str">
        <f>'FORMAT REKAP'!BK311</f>
        <v/>
      </c>
    </row>
    <row r="375" spans="3:21" x14ac:dyDescent="0.25">
      <c r="C375" s="394">
        <f>'FORMAT REKAP'!H312</f>
        <v>0</v>
      </c>
      <c r="D375" s="394">
        <f>'FORMAT REKAP'!I312</f>
        <v>0</v>
      </c>
      <c r="E375" s="394" t="str">
        <f>'FORMAT REKAP'!AH312</f>
        <v/>
      </c>
      <c r="F375" s="394" t="str">
        <f>'FORMAT REKAP'!AM312</f>
        <v/>
      </c>
      <c r="G375" s="395" t="str">
        <f>'FORMAT REKAP'!AN312</f>
        <v/>
      </c>
      <c r="H375" s="394" t="str">
        <f>'FORMAT REKAP'!AQ312</f>
        <v/>
      </c>
      <c r="I375" s="394">
        <f>'FORMAT REKAP'!AS312</f>
        <v>0</v>
      </c>
      <c r="J375" s="394">
        <f>'FORMAT REKAP'!AU312</f>
        <v>0</v>
      </c>
      <c r="K375" s="394">
        <f>'FORMAT REKAP'!AW312</f>
        <v>0</v>
      </c>
      <c r="L375" s="394">
        <f>'FORMAT REKAP'!AY312</f>
        <v>0</v>
      </c>
      <c r="M375" s="395">
        <f>'FORMAT REKAP'!BA312</f>
        <v>0</v>
      </c>
      <c r="N375" s="395" t="str">
        <f>'FORMAT REKAP'!BD312</f>
        <v/>
      </c>
      <c r="O375" s="394">
        <f>'FORMAT REKAP'!BE312</f>
        <v>0</v>
      </c>
      <c r="P375" s="395">
        <f>'FORMAT REKAP'!BF312</f>
        <v>0</v>
      </c>
      <c r="S375" s="395" t="str">
        <f>'FORMAT REKAP'!BI312</f>
        <v/>
      </c>
      <c r="T375" s="394" t="str">
        <f>'FORMAT REKAP'!BJ312</f>
        <v/>
      </c>
      <c r="U375" s="393" t="str">
        <f>'FORMAT REKAP'!BK312</f>
        <v/>
      </c>
    </row>
    <row r="376" spans="3:21" x14ac:dyDescent="0.25">
      <c r="C376" s="394">
        <f>'FORMAT REKAP'!H313</f>
        <v>0</v>
      </c>
      <c r="D376" s="394">
        <f>'FORMAT REKAP'!I313</f>
        <v>0</v>
      </c>
      <c r="E376" s="394" t="str">
        <f>'FORMAT REKAP'!AH313</f>
        <v/>
      </c>
      <c r="F376" s="394" t="str">
        <f>'FORMAT REKAP'!AM313</f>
        <v/>
      </c>
      <c r="G376" s="395" t="str">
        <f>'FORMAT REKAP'!AN313</f>
        <v/>
      </c>
      <c r="H376" s="394" t="str">
        <f>'FORMAT REKAP'!AQ313</f>
        <v/>
      </c>
      <c r="I376" s="394">
        <f>'FORMAT REKAP'!AS313</f>
        <v>0</v>
      </c>
      <c r="J376" s="394">
        <f>'FORMAT REKAP'!AU313</f>
        <v>0</v>
      </c>
      <c r="K376" s="394">
        <f>'FORMAT REKAP'!AW313</f>
        <v>0</v>
      </c>
      <c r="L376" s="394">
        <f>'FORMAT REKAP'!AY313</f>
        <v>0</v>
      </c>
      <c r="M376" s="395">
        <f>'FORMAT REKAP'!BA313</f>
        <v>0</v>
      </c>
      <c r="N376" s="395" t="str">
        <f>'FORMAT REKAP'!BD313</f>
        <v/>
      </c>
      <c r="O376" s="394">
        <f>'FORMAT REKAP'!BE313</f>
        <v>0</v>
      </c>
      <c r="P376" s="395">
        <f>'FORMAT REKAP'!BF313</f>
        <v>0</v>
      </c>
      <c r="S376" s="395" t="str">
        <f>'FORMAT REKAP'!BI313</f>
        <v/>
      </c>
      <c r="T376" s="394" t="str">
        <f>'FORMAT REKAP'!BJ313</f>
        <v/>
      </c>
      <c r="U376" s="393" t="str">
        <f>'FORMAT REKAP'!BK313</f>
        <v/>
      </c>
    </row>
    <row r="377" spans="3:21" x14ac:dyDescent="0.25">
      <c r="C377" s="394">
        <f>'FORMAT REKAP'!H314</f>
        <v>0</v>
      </c>
      <c r="D377" s="394">
        <f>'FORMAT REKAP'!I314</f>
        <v>0</v>
      </c>
      <c r="E377" s="394" t="str">
        <f>'FORMAT REKAP'!AH314</f>
        <v/>
      </c>
      <c r="F377" s="394" t="str">
        <f>'FORMAT REKAP'!AM314</f>
        <v/>
      </c>
      <c r="G377" s="395" t="str">
        <f>'FORMAT REKAP'!AN314</f>
        <v/>
      </c>
      <c r="H377" s="394" t="str">
        <f>'FORMAT REKAP'!AQ314</f>
        <v/>
      </c>
      <c r="I377" s="394">
        <f>'FORMAT REKAP'!AS314</f>
        <v>0</v>
      </c>
      <c r="J377" s="394">
        <f>'FORMAT REKAP'!AU314</f>
        <v>0</v>
      </c>
      <c r="K377" s="394">
        <f>'FORMAT REKAP'!AW314</f>
        <v>0</v>
      </c>
      <c r="L377" s="394">
        <f>'FORMAT REKAP'!AY314</f>
        <v>0</v>
      </c>
      <c r="M377" s="395">
        <f>'FORMAT REKAP'!BA314</f>
        <v>0</v>
      </c>
      <c r="N377" s="395" t="str">
        <f>'FORMAT REKAP'!BD314</f>
        <v/>
      </c>
      <c r="O377" s="394">
        <f>'FORMAT REKAP'!BE314</f>
        <v>0</v>
      </c>
      <c r="P377" s="395">
        <f>'FORMAT REKAP'!BF314</f>
        <v>0</v>
      </c>
      <c r="S377" s="395" t="str">
        <f>'FORMAT REKAP'!BI314</f>
        <v/>
      </c>
      <c r="T377" s="394" t="str">
        <f>'FORMAT REKAP'!BJ314</f>
        <v/>
      </c>
      <c r="U377" s="393" t="str">
        <f>'FORMAT REKAP'!BK314</f>
        <v/>
      </c>
    </row>
    <row r="378" spans="3:21" x14ac:dyDescent="0.25">
      <c r="C378" s="394">
        <f>'FORMAT REKAP'!H315</f>
        <v>0</v>
      </c>
      <c r="D378" s="394">
        <f>'FORMAT REKAP'!I315</f>
        <v>0</v>
      </c>
      <c r="E378" s="394" t="str">
        <f>'FORMAT REKAP'!AH315</f>
        <v/>
      </c>
      <c r="F378" s="394" t="str">
        <f>'FORMAT REKAP'!AM315</f>
        <v/>
      </c>
      <c r="G378" s="395" t="str">
        <f>'FORMAT REKAP'!AN315</f>
        <v/>
      </c>
      <c r="H378" s="394" t="str">
        <f>'FORMAT REKAP'!AQ315</f>
        <v/>
      </c>
      <c r="I378" s="394">
        <f>'FORMAT REKAP'!AS315</f>
        <v>0</v>
      </c>
      <c r="J378" s="394">
        <f>'FORMAT REKAP'!AU315</f>
        <v>0</v>
      </c>
      <c r="K378" s="394">
        <f>'FORMAT REKAP'!AW315</f>
        <v>0</v>
      </c>
      <c r="L378" s="394">
        <f>'FORMAT REKAP'!AY315</f>
        <v>0</v>
      </c>
      <c r="M378" s="395">
        <f>'FORMAT REKAP'!BA315</f>
        <v>0</v>
      </c>
      <c r="N378" s="395" t="str">
        <f>'FORMAT REKAP'!BD315</f>
        <v/>
      </c>
      <c r="O378" s="394">
        <f>'FORMAT REKAP'!BE315</f>
        <v>0</v>
      </c>
      <c r="P378" s="395">
        <f>'FORMAT REKAP'!BF315</f>
        <v>0</v>
      </c>
      <c r="S378" s="395" t="str">
        <f>'FORMAT REKAP'!BI315</f>
        <v/>
      </c>
      <c r="T378" s="394" t="str">
        <f>'FORMAT REKAP'!BJ315</f>
        <v/>
      </c>
      <c r="U378" s="393" t="str">
        <f>'FORMAT REKAP'!BK315</f>
        <v/>
      </c>
    </row>
    <row r="379" spans="3:21" x14ac:dyDescent="0.25">
      <c r="C379" s="394">
        <f>'FORMAT REKAP'!H316</f>
        <v>0</v>
      </c>
      <c r="D379" s="394">
        <f>'FORMAT REKAP'!I316</f>
        <v>0</v>
      </c>
      <c r="E379" s="394" t="str">
        <f>'FORMAT REKAP'!AH316</f>
        <v/>
      </c>
      <c r="F379" s="394" t="str">
        <f>'FORMAT REKAP'!AM316</f>
        <v/>
      </c>
      <c r="G379" s="395" t="str">
        <f>'FORMAT REKAP'!AN316</f>
        <v/>
      </c>
      <c r="H379" s="394" t="str">
        <f>'FORMAT REKAP'!AQ316</f>
        <v/>
      </c>
      <c r="I379" s="394">
        <f>'FORMAT REKAP'!AS316</f>
        <v>0</v>
      </c>
      <c r="J379" s="394">
        <f>'FORMAT REKAP'!AU316</f>
        <v>0</v>
      </c>
      <c r="K379" s="394">
        <f>'FORMAT REKAP'!AW316</f>
        <v>0</v>
      </c>
      <c r="L379" s="394">
        <f>'FORMAT REKAP'!AY316</f>
        <v>0</v>
      </c>
      <c r="M379" s="395">
        <f>'FORMAT REKAP'!BA316</f>
        <v>0</v>
      </c>
      <c r="N379" s="395" t="str">
        <f>'FORMAT REKAP'!BD316</f>
        <v/>
      </c>
      <c r="O379" s="394">
        <f>'FORMAT REKAP'!BE316</f>
        <v>0</v>
      </c>
      <c r="P379" s="395">
        <f>'FORMAT REKAP'!BF316</f>
        <v>0</v>
      </c>
      <c r="S379" s="395" t="str">
        <f>'FORMAT REKAP'!BI316</f>
        <v/>
      </c>
      <c r="T379" s="394" t="str">
        <f>'FORMAT REKAP'!BJ316</f>
        <v/>
      </c>
      <c r="U379" s="393" t="str">
        <f>'FORMAT REKAP'!BK316</f>
        <v/>
      </c>
    </row>
    <row r="380" spans="3:21" x14ac:dyDescent="0.25">
      <c r="C380" s="394">
        <f>'FORMAT REKAP'!H317</f>
        <v>0</v>
      </c>
      <c r="D380" s="394">
        <f>'FORMAT REKAP'!I317</f>
        <v>0</v>
      </c>
      <c r="E380" s="394" t="str">
        <f>'FORMAT REKAP'!AH317</f>
        <v/>
      </c>
      <c r="F380" s="394" t="str">
        <f>'FORMAT REKAP'!AM317</f>
        <v/>
      </c>
      <c r="G380" s="395" t="str">
        <f>'FORMAT REKAP'!AN317</f>
        <v/>
      </c>
      <c r="H380" s="394" t="str">
        <f>'FORMAT REKAP'!AQ317</f>
        <v/>
      </c>
      <c r="I380" s="394">
        <f>'FORMAT REKAP'!AS317</f>
        <v>0</v>
      </c>
      <c r="J380" s="394">
        <f>'FORMAT REKAP'!AU317</f>
        <v>0</v>
      </c>
      <c r="K380" s="394">
        <f>'FORMAT REKAP'!AW317</f>
        <v>0</v>
      </c>
      <c r="L380" s="394">
        <f>'FORMAT REKAP'!AY317</f>
        <v>0</v>
      </c>
      <c r="M380" s="395">
        <f>'FORMAT REKAP'!BA317</f>
        <v>0</v>
      </c>
      <c r="N380" s="395" t="str">
        <f>'FORMAT REKAP'!BD317</f>
        <v/>
      </c>
      <c r="O380" s="394">
        <f>'FORMAT REKAP'!BE317</f>
        <v>0</v>
      </c>
      <c r="P380" s="395">
        <f>'FORMAT REKAP'!BF317</f>
        <v>0</v>
      </c>
      <c r="S380" s="395" t="str">
        <f>'FORMAT REKAP'!BI317</f>
        <v/>
      </c>
      <c r="T380" s="394" t="str">
        <f>'FORMAT REKAP'!BJ317</f>
        <v/>
      </c>
      <c r="U380" s="393" t="str">
        <f>'FORMAT REKAP'!BK317</f>
        <v/>
      </c>
    </row>
    <row r="381" spans="3:21" x14ac:dyDescent="0.25">
      <c r="C381" s="394">
        <f>'FORMAT REKAP'!H318</f>
        <v>0</v>
      </c>
      <c r="D381" s="394">
        <f>'FORMAT REKAP'!I318</f>
        <v>0</v>
      </c>
      <c r="E381" s="394" t="str">
        <f>'FORMAT REKAP'!AH318</f>
        <v/>
      </c>
      <c r="F381" s="394" t="str">
        <f>'FORMAT REKAP'!AM318</f>
        <v/>
      </c>
      <c r="G381" s="395" t="str">
        <f>'FORMAT REKAP'!AN318</f>
        <v/>
      </c>
      <c r="H381" s="394" t="str">
        <f>'FORMAT REKAP'!AQ318</f>
        <v/>
      </c>
      <c r="I381" s="394">
        <f>'FORMAT REKAP'!AS318</f>
        <v>0</v>
      </c>
      <c r="J381" s="394">
        <f>'FORMAT REKAP'!AU318</f>
        <v>0</v>
      </c>
      <c r="K381" s="394">
        <f>'FORMAT REKAP'!AW318</f>
        <v>0</v>
      </c>
      <c r="L381" s="394">
        <f>'FORMAT REKAP'!AY318</f>
        <v>0</v>
      </c>
      <c r="M381" s="395">
        <f>'FORMAT REKAP'!BA318</f>
        <v>0</v>
      </c>
      <c r="N381" s="395" t="str">
        <f>'FORMAT REKAP'!BD318</f>
        <v/>
      </c>
      <c r="O381" s="394">
        <f>'FORMAT REKAP'!BE318</f>
        <v>0</v>
      </c>
      <c r="P381" s="395">
        <f>'FORMAT REKAP'!BF318</f>
        <v>0</v>
      </c>
      <c r="S381" s="395" t="str">
        <f>'FORMAT REKAP'!BI318</f>
        <v/>
      </c>
      <c r="T381" s="394" t="str">
        <f>'FORMAT REKAP'!BJ318</f>
        <v/>
      </c>
      <c r="U381" s="393" t="str">
        <f>'FORMAT REKAP'!BK318</f>
        <v/>
      </c>
    </row>
    <row r="382" spans="3:21" x14ac:dyDescent="0.25">
      <c r="C382" s="394">
        <f>'FORMAT REKAP'!H319</f>
        <v>0</v>
      </c>
      <c r="D382" s="394">
        <f>'FORMAT REKAP'!I319</f>
        <v>0</v>
      </c>
      <c r="E382" s="394" t="str">
        <f>'FORMAT REKAP'!AH319</f>
        <v/>
      </c>
      <c r="F382" s="394" t="str">
        <f>'FORMAT REKAP'!AM319</f>
        <v/>
      </c>
      <c r="G382" s="395" t="str">
        <f>'FORMAT REKAP'!AN319</f>
        <v/>
      </c>
      <c r="H382" s="394" t="str">
        <f>'FORMAT REKAP'!AQ319</f>
        <v/>
      </c>
      <c r="I382" s="394">
        <f>'FORMAT REKAP'!AS319</f>
        <v>0</v>
      </c>
      <c r="J382" s="394">
        <f>'FORMAT REKAP'!AU319</f>
        <v>0</v>
      </c>
      <c r="K382" s="394">
        <f>'FORMAT REKAP'!AW319</f>
        <v>0</v>
      </c>
      <c r="L382" s="394">
        <f>'FORMAT REKAP'!AY319</f>
        <v>0</v>
      </c>
      <c r="M382" s="395">
        <f>'FORMAT REKAP'!BA319</f>
        <v>0</v>
      </c>
      <c r="N382" s="395" t="str">
        <f>'FORMAT REKAP'!BD319</f>
        <v/>
      </c>
      <c r="O382" s="394">
        <f>'FORMAT REKAP'!BE319</f>
        <v>0</v>
      </c>
      <c r="P382" s="395">
        <f>'FORMAT REKAP'!BF319</f>
        <v>0</v>
      </c>
      <c r="S382" s="395" t="str">
        <f>'FORMAT REKAP'!BI319</f>
        <v/>
      </c>
      <c r="T382" s="394" t="str">
        <f>'FORMAT REKAP'!BJ319</f>
        <v/>
      </c>
      <c r="U382" s="393" t="str">
        <f>'FORMAT REKAP'!BK319</f>
        <v/>
      </c>
    </row>
    <row r="383" spans="3:21" x14ac:dyDescent="0.25">
      <c r="C383" s="394">
        <f>'FORMAT REKAP'!H320</f>
        <v>0</v>
      </c>
      <c r="D383" s="394">
        <f>'FORMAT REKAP'!I320</f>
        <v>0</v>
      </c>
      <c r="E383" s="394" t="str">
        <f>'FORMAT REKAP'!AH320</f>
        <v/>
      </c>
      <c r="F383" s="394" t="str">
        <f>'FORMAT REKAP'!AM320</f>
        <v/>
      </c>
      <c r="G383" s="395" t="str">
        <f>'FORMAT REKAP'!AN320</f>
        <v/>
      </c>
      <c r="H383" s="394" t="str">
        <f>'FORMAT REKAP'!AQ320</f>
        <v/>
      </c>
      <c r="I383" s="394">
        <f>'FORMAT REKAP'!AS320</f>
        <v>0</v>
      </c>
      <c r="J383" s="394">
        <f>'FORMAT REKAP'!AU320</f>
        <v>0</v>
      </c>
      <c r="K383" s="394">
        <f>'FORMAT REKAP'!AW320</f>
        <v>0</v>
      </c>
      <c r="L383" s="394">
        <f>'FORMAT REKAP'!AY320</f>
        <v>0</v>
      </c>
      <c r="M383" s="395">
        <f>'FORMAT REKAP'!BA320</f>
        <v>0</v>
      </c>
      <c r="N383" s="395" t="str">
        <f>'FORMAT REKAP'!BD320</f>
        <v/>
      </c>
      <c r="O383" s="394">
        <f>'FORMAT REKAP'!BE320</f>
        <v>0</v>
      </c>
      <c r="P383" s="395">
        <f>'FORMAT REKAP'!BF320</f>
        <v>0</v>
      </c>
      <c r="S383" s="395" t="str">
        <f>'FORMAT REKAP'!BI320</f>
        <v/>
      </c>
      <c r="T383" s="394" t="str">
        <f>'FORMAT REKAP'!BJ320</f>
        <v/>
      </c>
      <c r="U383" s="393" t="str">
        <f>'FORMAT REKAP'!BK320</f>
        <v/>
      </c>
    </row>
    <row r="384" spans="3:21" x14ac:dyDescent="0.25">
      <c r="C384" s="394">
        <f>'FORMAT REKAP'!H321</f>
        <v>0</v>
      </c>
      <c r="D384" s="394">
        <f>'FORMAT REKAP'!I321</f>
        <v>0</v>
      </c>
      <c r="E384" s="394" t="str">
        <f>'FORMAT REKAP'!AH321</f>
        <v/>
      </c>
      <c r="F384" s="394" t="str">
        <f>'FORMAT REKAP'!AM321</f>
        <v/>
      </c>
      <c r="G384" s="395" t="str">
        <f>'FORMAT REKAP'!AN321</f>
        <v/>
      </c>
      <c r="H384" s="394" t="str">
        <f>'FORMAT REKAP'!AQ321</f>
        <v/>
      </c>
      <c r="I384" s="394">
        <f>'FORMAT REKAP'!AS321</f>
        <v>0</v>
      </c>
      <c r="J384" s="394">
        <f>'FORMAT REKAP'!AU321</f>
        <v>0</v>
      </c>
      <c r="K384" s="394">
        <f>'FORMAT REKAP'!AW321</f>
        <v>0</v>
      </c>
      <c r="L384" s="394">
        <f>'FORMAT REKAP'!AY321</f>
        <v>0</v>
      </c>
      <c r="M384" s="395">
        <f>'FORMAT REKAP'!BA321</f>
        <v>0</v>
      </c>
      <c r="N384" s="395" t="str">
        <f>'FORMAT REKAP'!BD321</f>
        <v/>
      </c>
      <c r="O384" s="394">
        <f>'FORMAT REKAP'!BE321</f>
        <v>0</v>
      </c>
      <c r="P384" s="395">
        <f>'FORMAT REKAP'!BF321</f>
        <v>0</v>
      </c>
      <c r="S384" s="395" t="str">
        <f>'FORMAT REKAP'!BI321</f>
        <v/>
      </c>
      <c r="T384" s="394" t="str">
        <f>'FORMAT REKAP'!BJ321</f>
        <v/>
      </c>
      <c r="U384" s="393" t="str">
        <f>'FORMAT REKAP'!BK321</f>
        <v/>
      </c>
    </row>
    <row r="385" spans="3:21" x14ac:dyDescent="0.25">
      <c r="C385" s="394">
        <f>'FORMAT REKAP'!H322</f>
        <v>0</v>
      </c>
      <c r="D385" s="394">
        <f>'FORMAT REKAP'!I322</f>
        <v>0</v>
      </c>
      <c r="E385" s="394" t="str">
        <f>'FORMAT REKAP'!AH322</f>
        <v/>
      </c>
      <c r="F385" s="394" t="str">
        <f>'FORMAT REKAP'!AM322</f>
        <v/>
      </c>
      <c r="G385" s="395" t="str">
        <f>'FORMAT REKAP'!AN322</f>
        <v/>
      </c>
      <c r="H385" s="394" t="str">
        <f>'FORMAT REKAP'!AQ322</f>
        <v/>
      </c>
      <c r="I385" s="394">
        <f>'FORMAT REKAP'!AS322</f>
        <v>0</v>
      </c>
      <c r="J385" s="394">
        <f>'FORMAT REKAP'!AU322</f>
        <v>0</v>
      </c>
      <c r="K385" s="394">
        <f>'FORMAT REKAP'!AW322</f>
        <v>0</v>
      </c>
      <c r="L385" s="394">
        <f>'FORMAT REKAP'!AY322</f>
        <v>0</v>
      </c>
      <c r="M385" s="395">
        <f>'FORMAT REKAP'!BA322</f>
        <v>0</v>
      </c>
      <c r="N385" s="395" t="str">
        <f>'FORMAT REKAP'!BD322</f>
        <v/>
      </c>
      <c r="O385" s="394">
        <f>'FORMAT REKAP'!BE322</f>
        <v>0</v>
      </c>
      <c r="P385" s="395">
        <f>'FORMAT REKAP'!BF322</f>
        <v>0</v>
      </c>
      <c r="S385" s="395" t="str">
        <f>'FORMAT REKAP'!BI322</f>
        <v/>
      </c>
      <c r="T385" s="394" t="str">
        <f>'FORMAT REKAP'!BJ322</f>
        <v/>
      </c>
      <c r="U385" s="393" t="str">
        <f>'FORMAT REKAP'!BK322</f>
        <v/>
      </c>
    </row>
    <row r="386" spans="3:21" x14ac:dyDescent="0.25">
      <c r="C386" s="394">
        <f>'FORMAT REKAP'!H323</f>
        <v>0</v>
      </c>
      <c r="D386" s="394">
        <f>'FORMAT REKAP'!I323</f>
        <v>0</v>
      </c>
      <c r="E386" s="394" t="str">
        <f>'FORMAT REKAP'!AH323</f>
        <v/>
      </c>
      <c r="F386" s="394" t="str">
        <f>'FORMAT REKAP'!AM323</f>
        <v/>
      </c>
      <c r="G386" s="395" t="str">
        <f>'FORMAT REKAP'!AN323</f>
        <v/>
      </c>
      <c r="H386" s="394" t="str">
        <f>'FORMAT REKAP'!AQ323</f>
        <v/>
      </c>
      <c r="I386" s="394">
        <f>'FORMAT REKAP'!AS323</f>
        <v>0</v>
      </c>
      <c r="J386" s="394">
        <f>'FORMAT REKAP'!AU323</f>
        <v>0</v>
      </c>
      <c r="K386" s="394">
        <f>'FORMAT REKAP'!AW323</f>
        <v>0</v>
      </c>
      <c r="L386" s="394">
        <f>'FORMAT REKAP'!AY323</f>
        <v>0</v>
      </c>
      <c r="M386" s="395">
        <f>'FORMAT REKAP'!BA323</f>
        <v>0</v>
      </c>
      <c r="N386" s="395" t="str">
        <f>'FORMAT REKAP'!BD323</f>
        <v/>
      </c>
      <c r="O386" s="394">
        <f>'FORMAT REKAP'!BE323</f>
        <v>0</v>
      </c>
      <c r="P386" s="395">
        <f>'FORMAT REKAP'!BF323</f>
        <v>0</v>
      </c>
      <c r="S386" s="395" t="str">
        <f>'FORMAT REKAP'!BI323</f>
        <v/>
      </c>
      <c r="T386" s="394" t="str">
        <f>'FORMAT REKAP'!BJ323</f>
        <v/>
      </c>
      <c r="U386" s="393" t="str">
        <f>'FORMAT REKAP'!BK323</f>
        <v/>
      </c>
    </row>
    <row r="387" spans="3:21" x14ac:dyDescent="0.25">
      <c r="C387" s="394">
        <f>'FORMAT REKAP'!H324</f>
        <v>0</v>
      </c>
      <c r="D387" s="394">
        <f>'FORMAT REKAP'!I324</f>
        <v>0</v>
      </c>
      <c r="E387" s="394" t="str">
        <f>'FORMAT REKAP'!AH324</f>
        <v/>
      </c>
      <c r="F387" s="394" t="str">
        <f>'FORMAT REKAP'!AM324</f>
        <v/>
      </c>
      <c r="G387" s="395" t="str">
        <f>'FORMAT REKAP'!AN324</f>
        <v/>
      </c>
      <c r="H387" s="394" t="str">
        <f>'FORMAT REKAP'!AQ324</f>
        <v/>
      </c>
      <c r="I387" s="394">
        <f>'FORMAT REKAP'!AS324</f>
        <v>0</v>
      </c>
      <c r="J387" s="394">
        <f>'FORMAT REKAP'!AU324</f>
        <v>0</v>
      </c>
      <c r="K387" s="394">
        <f>'FORMAT REKAP'!AW324</f>
        <v>0</v>
      </c>
      <c r="L387" s="394">
        <f>'FORMAT REKAP'!AY324</f>
        <v>0</v>
      </c>
      <c r="M387" s="395">
        <f>'FORMAT REKAP'!BA324</f>
        <v>0</v>
      </c>
      <c r="N387" s="395" t="str">
        <f>'FORMAT REKAP'!BD324</f>
        <v/>
      </c>
      <c r="O387" s="394">
        <f>'FORMAT REKAP'!BE324</f>
        <v>0</v>
      </c>
      <c r="P387" s="395">
        <f>'FORMAT REKAP'!BF324</f>
        <v>0</v>
      </c>
      <c r="S387" s="395" t="str">
        <f>'FORMAT REKAP'!BI324</f>
        <v/>
      </c>
      <c r="T387" s="394" t="str">
        <f>'FORMAT REKAP'!BJ324</f>
        <v/>
      </c>
      <c r="U387" s="393" t="str">
        <f>'FORMAT REKAP'!BK324</f>
        <v/>
      </c>
    </row>
    <row r="388" spans="3:21" x14ac:dyDescent="0.25">
      <c r="C388" s="394">
        <f>'FORMAT REKAP'!H325</f>
        <v>0</v>
      </c>
      <c r="D388" s="394">
        <f>'FORMAT REKAP'!I325</f>
        <v>0</v>
      </c>
      <c r="E388" s="394" t="str">
        <f>'FORMAT REKAP'!AH325</f>
        <v/>
      </c>
      <c r="F388" s="394" t="str">
        <f>'FORMAT REKAP'!AM325</f>
        <v/>
      </c>
      <c r="G388" s="395" t="str">
        <f>'FORMAT REKAP'!AN325</f>
        <v/>
      </c>
      <c r="H388" s="394" t="str">
        <f>'FORMAT REKAP'!AQ325</f>
        <v/>
      </c>
      <c r="I388" s="394">
        <f>'FORMAT REKAP'!AS325</f>
        <v>0</v>
      </c>
      <c r="J388" s="394">
        <f>'FORMAT REKAP'!AU325</f>
        <v>0</v>
      </c>
      <c r="K388" s="394">
        <f>'FORMAT REKAP'!AW325</f>
        <v>0</v>
      </c>
      <c r="L388" s="394">
        <f>'FORMAT REKAP'!AY325</f>
        <v>0</v>
      </c>
      <c r="M388" s="395">
        <f>'FORMAT REKAP'!BA325</f>
        <v>0</v>
      </c>
      <c r="N388" s="395" t="str">
        <f>'FORMAT REKAP'!BD325</f>
        <v/>
      </c>
      <c r="O388" s="394">
        <f>'FORMAT REKAP'!BE325</f>
        <v>0</v>
      </c>
      <c r="P388" s="395">
        <f>'FORMAT REKAP'!BF325</f>
        <v>0</v>
      </c>
      <c r="S388" s="395" t="str">
        <f>'FORMAT REKAP'!BI325</f>
        <v/>
      </c>
      <c r="T388" s="394" t="str">
        <f>'FORMAT REKAP'!BJ325</f>
        <v/>
      </c>
      <c r="U388" s="393" t="str">
        <f>'FORMAT REKAP'!BK325</f>
        <v/>
      </c>
    </row>
    <row r="389" spans="3:21" x14ac:dyDescent="0.25">
      <c r="C389" s="394">
        <f>'FORMAT REKAP'!H326</f>
        <v>0</v>
      </c>
      <c r="D389" s="394">
        <f>'FORMAT REKAP'!I326</f>
        <v>0</v>
      </c>
      <c r="E389" s="394" t="str">
        <f>'FORMAT REKAP'!AH326</f>
        <v/>
      </c>
      <c r="F389" s="394" t="str">
        <f>'FORMAT REKAP'!AM326</f>
        <v/>
      </c>
      <c r="G389" s="395" t="str">
        <f>'FORMAT REKAP'!AN326</f>
        <v/>
      </c>
      <c r="H389" s="394" t="str">
        <f>'FORMAT REKAP'!AQ326</f>
        <v/>
      </c>
      <c r="I389" s="394">
        <f>'FORMAT REKAP'!AS326</f>
        <v>0</v>
      </c>
      <c r="J389" s="394">
        <f>'FORMAT REKAP'!AU326</f>
        <v>0</v>
      </c>
      <c r="K389" s="394">
        <f>'FORMAT REKAP'!AW326</f>
        <v>0</v>
      </c>
      <c r="L389" s="394">
        <f>'FORMAT REKAP'!AY326</f>
        <v>0</v>
      </c>
      <c r="M389" s="395">
        <f>'FORMAT REKAP'!BA326</f>
        <v>0</v>
      </c>
      <c r="N389" s="395" t="str">
        <f>'FORMAT REKAP'!BD326</f>
        <v/>
      </c>
      <c r="O389" s="394">
        <f>'FORMAT REKAP'!BE326</f>
        <v>0</v>
      </c>
      <c r="P389" s="395">
        <f>'FORMAT REKAP'!BF326</f>
        <v>0</v>
      </c>
      <c r="S389" s="395" t="str">
        <f>'FORMAT REKAP'!BI326</f>
        <v/>
      </c>
      <c r="T389" s="394" t="str">
        <f>'FORMAT REKAP'!BJ326</f>
        <v/>
      </c>
      <c r="U389" s="393" t="str">
        <f>'FORMAT REKAP'!BK326</f>
        <v/>
      </c>
    </row>
    <row r="390" spans="3:21" x14ac:dyDescent="0.25">
      <c r="C390" s="394">
        <f>'FORMAT REKAP'!H327</f>
        <v>0</v>
      </c>
      <c r="D390" s="394">
        <f>'FORMAT REKAP'!I327</f>
        <v>0</v>
      </c>
      <c r="E390" s="394" t="str">
        <f>'FORMAT REKAP'!AH327</f>
        <v/>
      </c>
      <c r="F390" s="394" t="str">
        <f>'FORMAT REKAP'!AM327</f>
        <v/>
      </c>
      <c r="G390" s="395" t="str">
        <f>'FORMAT REKAP'!AN327</f>
        <v/>
      </c>
      <c r="H390" s="394" t="str">
        <f>'FORMAT REKAP'!AQ327</f>
        <v/>
      </c>
      <c r="I390" s="394">
        <f>'FORMAT REKAP'!AS327</f>
        <v>0</v>
      </c>
      <c r="J390" s="394">
        <f>'FORMAT REKAP'!AU327</f>
        <v>0</v>
      </c>
      <c r="K390" s="394">
        <f>'FORMAT REKAP'!AW327</f>
        <v>0</v>
      </c>
      <c r="L390" s="394">
        <f>'FORMAT REKAP'!AY327</f>
        <v>0</v>
      </c>
      <c r="M390" s="395">
        <f>'FORMAT REKAP'!BA327</f>
        <v>0</v>
      </c>
      <c r="N390" s="395" t="str">
        <f>'FORMAT REKAP'!BD327</f>
        <v/>
      </c>
      <c r="O390" s="394">
        <f>'FORMAT REKAP'!BE327</f>
        <v>0</v>
      </c>
      <c r="P390" s="395">
        <f>'FORMAT REKAP'!BF327</f>
        <v>0</v>
      </c>
      <c r="S390" s="395" t="str">
        <f>'FORMAT REKAP'!BI327</f>
        <v/>
      </c>
      <c r="T390" s="394" t="str">
        <f>'FORMAT REKAP'!BJ327</f>
        <v/>
      </c>
      <c r="U390" s="393" t="str">
        <f>'FORMAT REKAP'!BK327</f>
        <v/>
      </c>
    </row>
    <row r="391" spans="3:21" x14ac:dyDescent="0.25">
      <c r="C391" s="394">
        <f>'FORMAT REKAP'!H328</f>
        <v>0</v>
      </c>
      <c r="D391" s="394">
        <f>'FORMAT REKAP'!I328</f>
        <v>0</v>
      </c>
      <c r="E391" s="394" t="str">
        <f>'FORMAT REKAP'!AH328</f>
        <v/>
      </c>
      <c r="F391" s="394" t="str">
        <f>'FORMAT REKAP'!AM328</f>
        <v/>
      </c>
      <c r="G391" s="395" t="str">
        <f>'FORMAT REKAP'!AN328</f>
        <v/>
      </c>
      <c r="H391" s="394" t="str">
        <f>'FORMAT REKAP'!AQ328</f>
        <v/>
      </c>
      <c r="I391" s="394">
        <f>'FORMAT REKAP'!AS328</f>
        <v>0</v>
      </c>
      <c r="J391" s="394">
        <f>'FORMAT REKAP'!AU328</f>
        <v>0</v>
      </c>
      <c r="K391" s="394">
        <f>'FORMAT REKAP'!AW328</f>
        <v>0</v>
      </c>
      <c r="L391" s="394">
        <f>'FORMAT REKAP'!AY328</f>
        <v>0</v>
      </c>
      <c r="M391" s="395">
        <f>'FORMAT REKAP'!BA328</f>
        <v>0</v>
      </c>
      <c r="N391" s="395" t="str">
        <f>'FORMAT REKAP'!BD328</f>
        <v/>
      </c>
      <c r="O391" s="394">
        <f>'FORMAT REKAP'!BE328</f>
        <v>0</v>
      </c>
      <c r="P391" s="395">
        <f>'FORMAT REKAP'!BF328</f>
        <v>0</v>
      </c>
      <c r="S391" s="395" t="str">
        <f>'FORMAT REKAP'!BI328</f>
        <v/>
      </c>
      <c r="T391" s="394" t="str">
        <f>'FORMAT REKAP'!BJ328</f>
        <v/>
      </c>
      <c r="U391" s="393" t="str">
        <f>'FORMAT REKAP'!BK328</f>
        <v/>
      </c>
    </row>
    <row r="392" spans="3:21" x14ac:dyDescent="0.25">
      <c r="C392" s="394">
        <f>'FORMAT REKAP'!H329</f>
        <v>0</v>
      </c>
      <c r="D392" s="394">
        <f>'FORMAT REKAP'!I329</f>
        <v>0</v>
      </c>
      <c r="E392" s="394" t="str">
        <f>'FORMAT REKAP'!AH329</f>
        <v/>
      </c>
      <c r="F392" s="394" t="str">
        <f>'FORMAT REKAP'!AM329</f>
        <v/>
      </c>
      <c r="G392" s="395" t="str">
        <f>'FORMAT REKAP'!AN329</f>
        <v/>
      </c>
      <c r="H392" s="394" t="str">
        <f>'FORMAT REKAP'!AQ329</f>
        <v/>
      </c>
      <c r="I392" s="394">
        <f>'FORMAT REKAP'!AS329</f>
        <v>0</v>
      </c>
      <c r="J392" s="394">
        <f>'FORMAT REKAP'!AU329</f>
        <v>0</v>
      </c>
      <c r="K392" s="394">
        <f>'FORMAT REKAP'!AW329</f>
        <v>0</v>
      </c>
      <c r="L392" s="394">
        <f>'FORMAT REKAP'!AY329</f>
        <v>0</v>
      </c>
      <c r="M392" s="395">
        <f>'FORMAT REKAP'!BA329</f>
        <v>0</v>
      </c>
      <c r="N392" s="395" t="str">
        <f>'FORMAT REKAP'!BD329</f>
        <v/>
      </c>
      <c r="O392" s="394">
        <f>'FORMAT REKAP'!BE329</f>
        <v>0</v>
      </c>
      <c r="P392" s="395">
        <f>'FORMAT REKAP'!BF329</f>
        <v>0</v>
      </c>
      <c r="S392" s="395" t="str">
        <f>'FORMAT REKAP'!BI329</f>
        <v/>
      </c>
      <c r="T392" s="394" t="str">
        <f>'FORMAT REKAP'!BJ329</f>
        <v/>
      </c>
      <c r="U392" s="393" t="str">
        <f>'FORMAT REKAP'!BK329</f>
        <v/>
      </c>
    </row>
    <row r="393" spans="3:21" x14ac:dyDescent="0.25">
      <c r="C393" s="394">
        <f>'FORMAT REKAP'!H330</f>
        <v>0</v>
      </c>
      <c r="D393" s="394">
        <f>'FORMAT REKAP'!I330</f>
        <v>0</v>
      </c>
      <c r="E393" s="394" t="str">
        <f>'FORMAT REKAP'!AH330</f>
        <v/>
      </c>
      <c r="F393" s="394" t="str">
        <f>'FORMAT REKAP'!AM330</f>
        <v/>
      </c>
      <c r="G393" s="395" t="str">
        <f>'FORMAT REKAP'!AN330</f>
        <v/>
      </c>
      <c r="H393" s="394" t="str">
        <f>'FORMAT REKAP'!AQ330</f>
        <v/>
      </c>
      <c r="I393" s="394">
        <f>'FORMAT REKAP'!AS330</f>
        <v>0</v>
      </c>
      <c r="J393" s="394">
        <f>'FORMAT REKAP'!AU330</f>
        <v>0</v>
      </c>
      <c r="K393" s="394">
        <f>'FORMAT REKAP'!AW330</f>
        <v>0</v>
      </c>
      <c r="L393" s="394">
        <f>'FORMAT REKAP'!AY330</f>
        <v>0</v>
      </c>
      <c r="M393" s="395">
        <f>'FORMAT REKAP'!BA330</f>
        <v>0</v>
      </c>
      <c r="N393" s="395" t="str">
        <f>'FORMAT REKAP'!BD330</f>
        <v/>
      </c>
      <c r="O393" s="394">
        <f>'FORMAT REKAP'!BE330</f>
        <v>0</v>
      </c>
      <c r="P393" s="395">
        <f>'FORMAT REKAP'!BF330</f>
        <v>0</v>
      </c>
      <c r="S393" s="395" t="str">
        <f>'FORMAT REKAP'!BI330</f>
        <v/>
      </c>
      <c r="T393" s="394" t="str">
        <f>'FORMAT REKAP'!BJ330</f>
        <v/>
      </c>
      <c r="U393" s="393" t="str">
        <f>'FORMAT REKAP'!BK330</f>
        <v/>
      </c>
    </row>
    <row r="394" spans="3:21" x14ac:dyDescent="0.25">
      <c r="C394" s="394">
        <f>'FORMAT REKAP'!H331</f>
        <v>0</v>
      </c>
      <c r="D394" s="394">
        <f>'FORMAT REKAP'!I331</f>
        <v>0</v>
      </c>
      <c r="E394" s="394" t="str">
        <f>'FORMAT REKAP'!AH331</f>
        <v/>
      </c>
      <c r="F394" s="394" t="str">
        <f>'FORMAT REKAP'!AM331</f>
        <v/>
      </c>
      <c r="G394" s="395" t="str">
        <f>'FORMAT REKAP'!AN331</f>
        <v/>
      </c>
      <c r="H394" s="394" t="str">
        <f>'FORMAT REKAP'!AQ331</f>
        <v/>
      </c>
      <c r="I394" s="394">
        <f>'FORMAT REKAP'!AS331</f>
        <v>0</v>
      </c>
      <c r="J394" s="394">
        <f>'FORMAT REKAP'!AU331</f>
        <v>0</v>
      </c>
      <c r="K394" s="394">
        <f>'FORMAT REKAP'!AW331</f>
        <v>0</v>
      </c>
      <c r="L394" s="394">
        <f>'FORMAT REKAP'!AY331</f>
        <v>0</v>
      </c>
      <c r="M394" s="395">
        <f>'FORMAT REKAP'!BA331</f>
        <v>0</v>
      </c>
      <c r="N394" s="395" t="str">
        <f>'FORMAT REKAP'!BD331</f>
        <v/>
      </c>
      <c r="O394" s="394">
        <f>'FORMAT REKAP'!BE331</f>
        <v>0</v>
      </c>
      <c r="P394" s="395">
        <f>'FORMAT REKAP'!BF331</f>
        <v>0</v>
      </c>
      <c r="S394" s="395" t="str">
        <f>'FORMAT REKAP'!BI331</f>
        <v/>
      </c>
      <c r="T394" s="394" t="str">
        <f>'FORMAT REKAP'!BJ331</f>
        <v/>
      </c>
      <c r="U394" s="393" t="str">
        <f>'FORMAT REKAP'!BK331</f>
        <v/>
      </c>
    </row>
    <row r="395" spans="3:21" x14ac:dyDescent="0.25">
      <c r="C395" s="394">
        <f>'FORMAT REKAP'!H332</f>
        <v>0</v>
      </c>
      <c r="D395" s="394">
        <f>'FORMAT REKAP'!I332</f>
        <v>0</v>
      </c>
      <c r="E395" s="394" t="str">
        <f>'FORMAT REKAP'!AH332</f>
        <v/>
      </c>
      <c r="F395" s="394" t="str">
        <f>'FORMAT REKAP'!AM332</f>
        <v/>
      </c>
      <c r="G395" s="395" t="str">
        <f>'FORMAT REKAP'!AN332</f>
        <v/>
      </c>
      <c r="H395" s="394" t="str">
        <f>'FORMAT REKAP'!AQ332</f>
        <v/>
      </c>
      <c r="I395" s="394">
        <f>'FORMAT REKAP'!AS332</f>
        <v>0</v>
      </c>
      <c r="J395" s="394">
        <f>'FORMAT REKAP'!AU332</f>
        <v>0</v>
      </c>
      <c r="K395" s="394">
        <f>'FORMAT REKAP'!AW332</f>
        <v>0</v>
      </c>
      <c r="L395" s="394">
        <f>'FORMAT REKAP'!AY332</f>
        <v>0</v>
      </c>
      <c r="M395" s="395">
        <f>'FORMAT REKAP'!BA332</f>
        <v>0</v>
      </c>
      <c r="N395" s="395" t="str">
        <f>'FORMAT REKAP'!BD332</f>
        <v/>
      </c>
      <c r="O395" s="394">
        <f>'FORMAT REKAP'!BE332</f>
        <v>0</v>
      </c>
      <c r="P395" s="395">
        <f>'FORMAT REKAP'!BF332</f>
        <v>0</v>
      </c>
      <c r="S395" s="395" t="str">
        <f>'FORMAT REKAP'!BI332</f>
        <v/>
      </c>
      <c r="T395" s="394" t="str">
        <f>'FORMAT REKAP'!BJ332</f>
        <v/>
      </c>
      <c r="U395" s="393" t="str">
        <f>'FORMAT REKAP'!BK332</f>
        <v/>
      </c>
    </row>
    <row r="396" spans="3:21" x14ac:dyDescent="0.25">
      <c r="C396" s="394">
        <f>'FORMAT REKAP'!H333</f>
        <v>0</v>
      </c>
      <c r="D396" s="394">
        <f>'FORMAT REKAP'!I333</f>
        <v>0</v>
      </c>
      <c r="E396" s="394" t="str">
        <f>'FORMAT REKAP'!AH333</f>
        <v/>
      </c>
      <c r="F396" s="394" t="str">
        <f>'FORMAT REKAP'!AM333</f>
        <v/>
      </c>
      <c r="G396" s="395" t="str">
        <f>'FORMAT REKAP'!AN333</f>
        <v/>
      </c>
      <c r="H396" s="394" t="str">
        <f>'FORMAT REKAP'!AQ333</f>
        <v/>
      </c>
      <c r="I396" s="394">
        <f>'FORMAT REKAP'!AS333</f>
        <v>0</v>
      </c>
      <c r="J396" s="394">
        <f>'FORMAT REKAP'!AU333</f>
        <v>0</v>
      </c>
      <c r="K396" s="394">
        <f>'FORMAT REKAP'!AW333</f>
        <v>0</v>
      </c>
      <c r="L396" s="394">
        <f>'FORMAT REKAP'!AY333</f>
        <v>0</v>
      </c>
      <c r="M396" s="395">
        <f>'FORMAT REKAP'!BA333</f>
        <v>0</v>
      </c>
      <c r="N396" s="395" t="str">
        <f>'FORMAT REKAP'!BD333</f>
        <v/>
      </c>
      <c r="O396" s="394">
        <f>'FORMAT REKAP'!BE333</f>
        <v>0</v>
      </c>
      <c r="P396" s="395">
        <f>'FORMAT REKAP'!BF333</f>
        <v>0</v>
      </c>
      <c r="S396" s="395" t="str">
        <f>'FORMAT REKAP'!BI333</f>
        <v/>
      </c>
      <c r="T396" s="394" t="str">
        <f>'FORMAT REKAP'!BJ333</f>
        <v/>
      </c>
      <c r="U396" s="393" t="str">
        <f>'FORMAT REKAP'!BK333</f>
        <v/>
      </c>
    </row>
    <row r="397" spans="3:21" x14ac:dyDescent="0.25">
      <c r="C397" s="394">
        <f>'FORMAT REKAP'!H334</f>
        <v>0</v>
      </c>
      <c r="D397" s="394">
        <f>'FORMAT REKAP'!I334</f>
        <v>0</v>
      </c>
      <c r="E397" s="394" t="str">
        <f>'FORMAT REKAP'!AH334</f>
        <v/>
      </c>
      <c r="F397" s="394" t="str">
        <f>'FORMAT REKAP'!AM334</f>
        <v/>
      </c>
      <c r="G397" s="395" t="str">
        <f>'FORMAT REKAP'!AN334</f>
        <v/>
      </c>
      <c r="H397" s="394" t="str">
        <f>'FORMAT REKAP'!AQ334</f>
        <v/>
      </c>
      <c r="I397" s="394">
        <f>'FORMAT REKAP'!AS334</f>
        <v>0</v>
      </c>
      <c r="J397" s="394">
        <f>'FORMAT REKAP'!AU334</f>
        <v>0</v>
      </c>
      <c r="K397" s="394">
        <f>'FORMAT REKAP'!AW334</f>
        <v>0</v>
      </c>
      <c r="L397" s="394">
        <f>'FORMAT REKAP'!AY334</f>
        <v>0</v>
      </c>
      <c r="M397" s="395">
        <f>'FORMAT REKAP'!BA334</f>
        <v>0</v>
      </c>
      <c r="N397" s="395" t="str">
        <f>'FORMAT REKAP'!BD334</f>
        <v/>
      </c>
      <c r="O397" s="394">
        <f>'FORMAT REKAP'!BE334</f>
        <v>0</v>
      </c>
      <c r="P397" s="395">
        <f>'FORMAT REKAP'!BF334</f>
        <v>0</v>
      </c>
      <c r="S397" s="395" t="str">
        <f>'FORMAT REKAP'!BI334</f>
        <v/>
      </c>
      <c r="T397" s="394" t="str">
        <f>'FORMAT REKAP'!BJ334</f>
        <v/>
      </c>
      <c r="U397" s="393" t="str">
        <f>'FORMAT REKAP'!BK334</f>
        <v/>
      </c>
    </row>
    <row r="398" spans="3:21" x14ac:dyDescent="0.25">
      <c r="C398" s="394">
        <f>'FORMAT REKAP'!H335</f>
        <v>0</v>
      </c>
      <c r="D398" s="394">
        <f>'FORMAT REKAP'!I335</f>
        <v>0</v>
      </c>
      <c r="E398" s="394" t="str">
        <f>'FORMAT REKAP'!AH335</f>
        <v/>
      </c>
      <c r="F398" s="394" t="str">
        <f>'FORMAT REKAP'!AM335</f>
        <v/>
      </c>
      <c r="G398" s="395" t="str">
        <f>'FORMAT REKAP'!AN335</f>
        <v/>
      </c>
      <c r="H398" s="394" t="str">
        <f>'FORMAT REKAP'!AQ335</f>
        <v/>
      </c>
      <c r="I398" s="394">
        <f>'FORMAT REKAP'!AS335</f>
        <v>0</v>
      </c>
      <c r="J398" s="394">
        <f>'FORMAT REKAP'!AU335</f>
        <v>0</v>
      </c>
      <c r="K398" s="394">
        <f>'FORMAT REKAP'!AW335</f>
        <v>0</v>
      </c>
      <c r="L398" s="394">
        <f>'FORMAT REKAP'!AY335</f>
        <v>0</v>
      </c>
      <c r="M398" s="395">
        <f>'FORMAT REKAP'!BA335</f>
        <v>0</v>
      </c>
      <c r="N398" s="395" t="str">
        <f>'FORMAT REKAP'!BD335</f>
        <v/>
      </c>
      <c r="O398" s="394">
        <f>'FORMAT REKAP'!BE335</f>
        <v>0</v>
      </c>
      <c r="P398" s="395">
        <f>'FORMAT REKAP'!BF335</f>
        <v>0</v>
      </c>
      <c r="S398" s="395" t="str">
        <f>'FORMAT REKAP'!BI335</f>
        <v/>
      </c>
      <c r="T398" s="394" t="str">
        <f>'FORMAT REKAP'!BJ335</f>
        <v/>
      </c>
      <c r="U398" s="393" t="str">
        <f>'FORMAT REKAP'!BK335</f>
        <v/>
      </c>
    </row>
    <row r="399" spans="3:21" x14ac:dyDescent="0.25">
      <c r="C399" s="394">
        <f>'FORMAT REKAP'!H336</f>
        <v>0</v>
      </c>
      <c r="D399" s="394">
        <f>'FORMAT REKAP'!I336</f>
        <v>0</v>
      </c>
      <c r="E399" s="394" t="str">
        <f>'FORMAT REKAP'!AH336</f>
        <v/>
      </c>
      <c r="F399" s="394" t="str">
        <f>'FORMAT REKAP'!AM336</f>
        <v/>
      </c>
      <c r="G399" s="395" t="str">
        <f>'FORMAT REKAP'!AN336</f>
        <v/>
      </c>
      <c r="H399" s="394" t="str">
        <f>'FORMAT REKAP'!AQ336</f>
        <v/>
      </c>
      <c r="I399" s="394">
        <f>'FORMAT REKAP'!AS336</f>
        <v>0</v>
      </c>
      <c r="J399" s="394">
        <f>'FORMAT REKAP'!AU336</f>
        <v>0</v>
      </c>
      <c r="K399" s="394">
        <f>'FORMAT REKAP'!AW336</f>
        <v>0</v>
      </c>
      <c r="L399" s="394">
        <f>'FORMAT REKAP'!AY336</f>
        <v>0</v>
      </c>
      <c r="M399" s="395">
        <f>'FORMAT REKAP'!BA336</f>
        <v>0</v>
      </c>
      <c r="N399" s="395" t="str">
        <f>'FORMAT REKAP'!BD336</f>
        <v/>
      </c>
      <c r="O399" s="394">
        <f>'FORMAT REKAP'!BE336</f>
        <v>0</v>
      </c>
      <c r="P399" s="395">
        <f>'FORMAT REKAP'!BF336</f>
        <v>0</v>
      </c>
      <c r="S399" s="395" t="str">
        <f>'FORMAT REKAP'!BI336</f>
        <v/>
      </c>
      <c r="T399" s="394" t="str">
        <f>'FORMAT REKAP'!BJ336</f>
        <v/>
      </c>
      <c r="U399" s="393" t="str">
        <f>'FORMAT REKAP'!BK336</f>
        <v/>
      </c>
    </row>
    <row r="400" spans="3:21" x14ac:dyDescent="0.25">
      <c r="C400" s="394">
        <f>'FORMAT REKAP'!H337</f>
        <v>0</v>
      </c>
      <c r="D400" s="394">
        <f>'FORMAT REKAP'!I337</f>
        <v>0</v>
      </c>
      <c r="E400" s="394" t="str">
        <f>'FORMAT REKAP'!AH337</f>
        <v/>
      </c>
      <c r="F400" s="394" t="str">
        <f>'FORMAT REKAP'!AM337</f>
        <v/>
      </c>
      <c r="G400" s="395" t="str">
        <f>'FORMAT REKAP'!AN337</f>
        <v/>
      </c>
      <c r="H400" s="394" t="str">
        <f>'FORMAT REKAP'!AQ337</f>
        <v/>
      </c>
      <c r="I400" s="394">
        <f>'FORMAT REKAP'!AS337</f>
        <v>0</v>
      </c>
      <c r="J400" s="394">
        <f>'FORMAT REKAP'!AU337</f>
        <v>0</v>
      </c>
      <c r="K400" s="394">
        <f>'FORMAT REKAP'!AW337</f>
        <v>0</v>
      </c>
      <c r="L400" s="394">
        <f>'FORMAT REKAP'!AY337</f>
        <v>0</v>
      </c>
      <c r="M400" s="395">
        <f>'FORMAT REKAP'!BA337</f>
        <v>0</v>
      </c>
      <c r="N400" s="395" t="str">
        <f>'FORMAT REKAP'!BD337</f>
        <v/>
      </c>
      <c r="O400" s="394">
        <f>'FORMAT REKAP'!BE337</f>
        <v>0</v>
      </c>
      <c r="P400" s="395">
        <f>'FORMAT REKAP'!BF337</f>
        <v>0</v>
      </c>
      <c r="S400" s="395" t="str">
        <f>'FORMAT REKAP'!BI337</f>
        <v/>
      </c>
      <c r="T400" s="394" t="str">
        <f>'FORMAT REKAP'!BJ337</f>
        <v/>
      </c>
      <c r="U400" s="393" t="str">
        <f>'FORMAT REKAP'!BK337</f>
        <v/>
      </c>
    </row>
    <row r="401" spans="3:21" x14ac:dyDescent="0.25">
      <c r="C401" s="394">
        <f>'FORMAT REKAP'!H338</f>
        <v>0</v>
      </c>
      <c r="D401" s="394">
        <f>'FORMAT REKAP'!I338</f>
        <v>0</v>
      </c>
      <c r="E401" s="394" t="str">
        <f>'FORMAT REKAP'!AH338</f>
        <v/>
      </c>
      <c r="F401" s="394" t="str">
        <f>'FORMAT REKAP'!AM338</f>
        <v/>
      </c>
      <c r="G401" s="395" t="str">
        <f>'FORMAT REKAP'!AN338</f>
        <v/>
      </c>
      <c r="H401" s="394" t="str">
        <f>'FORMAT REKAP'!AQ338</f>
        <v/>
      </c>
      <c r="I401" s="394">
        <f>'FORMAT REKAP'!AS338</f>
        <v>0</v>
      </c>
      <c r="J401" s="394">
        <f>'FORMAT REKAP'!AU338</f>
        <v>0</v>
      </c>
      <c r="K401" s="394">
        <f>'FORMAT REKAP'!AW338</f>
        <v>0</v>
      </c>
      <c r="L401" s="394">
        <f>'FORMAT REKAP'!AY338</f>
        <v>0</v>
      </c>
      <c r="M401" s="395">
        <f>'FORMAT REKAP'!BA338</f>
        <v>0</v>
      </c>
      <c r="N401" s="395" t="str">
        <f>'FORMAT REKAP'!BD338</f>
        <v/>
      </c>
      <c r="O401" s="394">
        <f>'FORMAT REKAP'!BE338</f>
        <v>0</v>
      </c>
      <c r="P401" s="395">
        <f>'FORMAT REKAP'!BF338</f>
        <v>0</v>
      </c>
      <c r="S401" s="395" t="str">
        <f>'FORMAT REKAP'!BI338</f>
        <v/>
      </c>
      <c r="T401" s="394" t="str">
        <f>'FORMAT REKAP'!BJ338</f>
        <v/>
      </c>
      <c r="U401" s="393" t="str">
        <f>'FORMAT REKAP'!BK338</f>
        <v/>
      </c>
    </row>
    <row r="402" spans="3:21" x14ac:dyDescent="0.25">
      <c r="C402" s="394">
        <f>'FORMAT REKAP'!H339</f>
        <v>0</v>
      </c>
      <c r="D402" s="394">
        <f>'FORMAT REKAP'!I339</f>
        <v>0</v>
      </c>
      <c r="E402" s="394" t="str">
        <f>'FORMAT REKAP'!AH339</f>
        <v/>
      </c>
      <c r="F402" s="394" t="str">
        <f>'FORMAT REKAP'!AM339</f>
        <v/>
      </c>
      <c r="G402" s="395" t="str">
        <f>'FORMAT REKAP'!AN339</f>
        <v/>
      </c>
      <c r="H402" s="394" t="str">
        <f>'FORMAT REKAP'!AQ339</f>
        <v/>
      </c>
      <c r="I402" s="394">
        <f>'FORMAT REKAP'!AS339</f>
        <v>0</v>
      </c>
      <c r="J402" s="394">
        <f>'FORMAT REKAP'!AU339</f>
        <v>0</v>
      </c>
      <c r="K402" s="394">
        <f>'FORMAT REKAP'!AW339</f>
        <v>0</v>
      </c>
      <c r="L402" s="394">
        <f>'FORMAT REKAP'!AY339</f>
        <v>0</v>
      </c>
      <c r="M402" s="395">
        <f>'FORMAT REKAP'!BA339</f>
        <v>0</v>
      </c>
      <c r="N402" s="395" t="str">
        <f>'FORMAT REKAP'!BD339</f>
        <v/>
      </c>
      <c r="O402" s="394">
        <f>'FORMAT REKAP'!BE339</f>
        <v>0</v>
      </c>
      <c r="P402" s="395">
        <f>'FORMAT REKAP'!BF339</f>
        <v>0</v>
      </c>
      <c r="S402" s="395" t="str">
        <f>'FORMAT REKAP'!BI339</f>
        <v/>
      </c>
      <c r="T402" s="394" t="str">
        <f>'FORMAT REKAP'!BJ339</f>
        <v/>
      </c>
      <c r="U402" s="393" t="str">
        <f>'FORMAT REKAP'!BK339</f>
        <v/>
      </c>
    </row>
    <row r="403" spans="3:21" x14ac:dyDescent="0.25">
      <c r="C403" s="394">
        <f>'FORMAT REKAP'!H340</f>
        <v>0</v>
      </c>
      <c r="D403" s="394">
        <f>'FORMAT REKAP'!I340</f>
        <v>0</v>
      </c>
      <c r="E403" s="394" t="str">
        <f>'FORMAT REKAP'!AH340</f>
        <v/>
      </c>
      <c r="F403" s="394" t="str">
        <f>'FORMAT REKAP'!AM340</f>
        <v/>
      </c>
      <c r="G403" s="395" t="str">
        <f>'FORMAT REKAP'!AN340</f>
        <v/>
      </c>
      <c r="H403" s="394" t="str">
        <f>'FORMAT REKAP'!AQ340</f>
        <v/>
      </c>
      <c r="I403" s="394">
        <f>'FORMAT REKAP'!AS340</f>
        <v>0</v>
      </c>
      <c r="J403" s="394">
        <f>'FORMAT REKAP'!AU340</f>
        <v>0</v>
      </c>
      <c r="K403" s="394">
        <f>'FORMAT REKAP'!AW340</f>
        <v>0</v>
      </c>
      <c r="L403" s="394">
        <f>'FORMAT REKAP'!AY340</f>
        <v>0</v>
      </c>
      <c r="M403" s="395">
        <f>'FORMAT REKAP'!BA340</f>
        <v>0</v>
      </c>
      <c r="N403" s="395" t="str">
        <f>'FORMAT REKAP'!BD340</f>
        <v/>
      </c>
      <c r="O403" s="394">
        <f>'FORMAT REKAP'!BE340</f>
        <v>0</v>
      </c>
      <c r="P403" s="395">
        <f>'FORMAT REKAP'!BF340</f>
        <v>0</v>
      </c>
      <c r="S403" s="395" t="str">
        <f>'FORMAT REKAP'!BI340</f>
        <v/>
      </c>
      <c r="T403" s="394" t="str">
        <f>'FORMAT REKAP'!BJ340</f>
        <v/>
      </c>
      <c r="U403" s="393" t="str">
        <f>'FORMAT REKAP'!BK340</f>
        <v/>
      </c>
    </row>
    <row r="404" spans="3:21" x14ac:dyDescent="0.25">
      <c r="C404" s="394">
        <f>'FORMAT REKAP'!H341</f>
        <v>0</v>
      </c>
      <c r="D404" s="394">
        <f>'FORMAT REKAP'!I341</f>
        <v>0</v>
      </c>
      <c r="E404" s="394" t="str">
        <f>'FORMAT REKAP'!AH341</f>
        <v/>
      </c>
      <c r="F404" s="394" t="str">
        <f>'FORMAT REKAP'!AM341</f>
        <v/>
      </c>
      <c r="G404" s="395" t="str">
        <f>'FORMAT REKAP'!AN341</f>
        <v/>
      </c>
      <c r="H404" s="394" t="str">
        <f>'FORMAT REKAP'!AQ341</f>
        <v/>
      </c>
      <c r="I404" s="394">
        <f>'FORMAT REKAP'!AS341</f>
        <v>0</v>
      </c>
      <c r="J404" s="394">
        <f>'FORMAT REKAP'!AU341</f>
        <v>0</v>
      </c>
      <c r="K404" s="394">
        <f>'FORMAT REKAP'!AW341</f>
        <v>0</v>
      </c>
      <c r="L404" s="394">
        <f>'FORMAT REKAP'!AY341</f>
        <v>0</v>
      </c>
      <c r="M404" s="395">
        <f>'FORMAT REKAP'!BA341</f>
        <v>0</v>
      </c>
      <c r="N404" s="395" t="str">
        <f>'FORMAT REKAP'!BD341</f>
        <v/>
      </c>
      <c r="O404" s="394">
        <f>'FORMAT REKAP'!BE341</f>
        <v>0</v>
      </c>
      <c r="P404" s="395">
        <f>'FORMAT REKAP'!BF341</f>
        <v>0</v>
      </c>
      <c r="S404" s="395" t="str">
        <f>'FORMAT REKAP'!BI341</f>
        <v/>
      </c>
      <c r="T404" s="394" t="str">
        <f>'FORMAT REKAP'!BJ341</f>
        <v/>
      </c>
      <c r="U404" s="393" t="str">
        <f>'FORMAT REKAP'!BK341</f>
        <v/>
      </c>
    </row>
    <row r="405" spans="3:21" x14ac:dyDescent="0.25">
      <c r="C405" s="394">
        <f>'FORMAT REKAP'!H342</f>
        <v>0</v>
      </c>
      <c r="D405" s="394">
        <f>'FORMAT REKAP'!I342</f>
        <v>0</v>
      </c>
      <c r="E405" s="394" t="str">
        <f>'FORMAT REKAP'!AH342</f>
        <v/>
      </c>
      <c r="F405" s="394" t="str">
        <f>'FORMAT REKAP'!AM342</f>
        <v/>
      </c>
      <c r="G405" s="395" t="str">
        <f>'FORMAT REKAP'!AN342</f>
        <v/>
      </c>
      <c r="H405" s="394" t="str">
        <f>'FORMAT REKAP'!AQ342</f>
        <v/>
      </c>
      <c r="I405" s="394">
        <f>'FORMAT REKAP'!AS342</f>
        <v>0</v>
      </c>
      <c r="J405" s="394">
        <f>'FORMAT REKAP'!AU342</f>
        <v>0</v>
      </c>
      <c r="K405" s="394">
        <f>'FORMAT REKAP'!AW342</f>
        <v>0</v>
      </c>
      <c r="L405" s="394">
        <f>'FORMAT REKAP'!AY342</f>
        <v>0</v>
      </c>
      <c r="M405" s="395">
        <f>'FORMAT REKAP'!BA342</f>
        <v>0</v>
      </c>
      <c r="N405" s="395" t="str">
        <f>'FORMAT REKAP'!BD342</f>
        <v/>
      </c>
      <c r="O405" s="394">
        <f>'FORMAT REKAP'!BE342</f>
        <v>0</v>
      </c>
      <c r="P405" s="395">
        <f>'FORMAT REKAP'!BF342</f>
        <v>0</v>
      </c>
      <c r="S405" s="395" t="str">
        <f>'FORMAT REKAP'!BI342</f>
        <v/>
      </c>
      <c r="T405" s="394" t="str">
        <f>'FORMAT REKAP'!BJ342</f>
        <v/>
      </c>
      <c r="U405" s="393" t="str">
        <f>'FORMAT REKAP'!BK342</f>
        <v/>
      </c>
    </row>
    <row r="406" spans="3:21" x14ac:dyDescent="0.25">
      <c r="C406" s="394">
        <f>'FORMAT REKAP'!H343</f>
        <v>0</v>
      </c>
      <c r="D406" s="394">
        <f>'FORMAT REKAP'!I343</f>
        <v>0</v>
      </c>
      <c r="E406" s="394" t="str">
        <f>'FORMAT REKAP'!AH343</f>
        <v/>
      </c>
      <c r="F406" s="394" t="str">
        <f>'FORMAT REKAP'!AM343</f>
        <v/>
      </c>
      <c r="G406" s="395" t="str">
        <f>'FORMAT REKAP'!AN343</f>
        <v/>
      </c>
      <c r="H406" s="394" t="str">
        <f>'FORMAT REKAP'!AQ343</f>
        <v/>
      </c>
      <c r="I406" s="394">
        <f>'FORMAT REKAP'!AS343</f>
        <v>0</v>
      </c>
      <c r="J406" s="394">
        <f>'FORMAT REKAP'!AU343</f>
        <v>0</v>
      </c>
      <c r="K406" s="394">
        <f>'FORMAT REKAP'!AW343</f>
        <v>0</v>
      </c>
      <c r="L406" s="394">
        <f>'FORMAT REKAP'!AY343</f>
        <v>0</v>
      </c>
      <c r="M406" s="395">
        <f>'FORMAT REKAP'!BA343</f>
        <v>0</v>
      </c>
      <c r="N406" s="395" t="str">
        <f>'FORMAT REKAP'!BD343</f>
        <v/>
      </c>
      <c r="O406" s="394">
        <f>'FORMAT REKAP'!BE343</f>
        <v>0</v>
      </c>
      <c r="P406" s="395">
        <f>'FORMAT REKAP'!BF343</f>
        <v>0</v>
      </c>
      <c r="S406" s="395" t="str">
        <f>'FORMAT REKAP'!BI343</f>
        <v/>
      </c>
      <c r="T406" s="394" t="str">
        <f>'FORMAT REKAP'!BJ343</f>
        <v/>
      </c>
      <c r="U406" s="393" t="str">
        <f>'FORMAT REKAP'!BK343</f>
        <v/>
      </c>
    </row>
    <row r="407" spans="3:21" x14ac:dyDescent="0.25">
      <c r="C407" s="394">
        <f>'FORMAT REKAP'!H344</f>
        <v>0</v>
      </c>
      <c r="D407" s="394">
        <f>'FORMAT REKAP'!I344</f>
        <v>0</v>
      </c>
      <c r="E407" s="394" t="str">
        <f>'FORMAT REKAP'!AH344</f>
        <v/>
      </c>
      <c r="F407" s="394" t="str">
        <f>'FORMAT REKAP'!AM344</f>
        <v/>
      </c>
      <c r="G407" s="395" t="str">
        <f>'FORMAT REKAP'!AN344</f>
        <v/>
      </c>
      <c r="H407" s="394" t="str">
        <f>'FORMAT REKAP'!AQ344</f>
        <v/>
      </c>
      <c r="I407" s="394">
        <f>'FORMAT REKAP'!AS344</f>
        <v>0</v>
      </c>
      <c r="J407" s="394">
        <f>'FORMAT REKAP'!AU344</f>
        <v>0</v>
      </c>
      <c r="K407" s="394">
        <f>'FORMAT REKAP'!AW344</f>
        <v>0</v>
      </c>
      <c r="L407" s="394">
        <f>'FORMAT REKAP'!AY344</f>
        <v>0</v>
      </c>
      <c r="M407" s="395">
        <f>'FORMAT REKAP'!BA344</f>
        <v>0</v>
      </c>
      <c r="N407" s="395" t="str">
        <f>'FORMAT REKAP'!BD344</f>
        <v/>
      </c>
      <c r="O407" s="394">
        <f>'FORMAT REKAP'!BE344</f>
        <v>0</v>
      </c>
      <c r="P407" s="395">
        <f>'FORMAT REKAP'!BF344</f>
        <v>0</v>
      </c>
      <c r="S407" s="395" t="str">
        <f>'FORMAT REKAP'!BI344</f>
        <v/>
      </c>
      <c r="T407" s="394" t="str">
        <f>'FORMAT REKAP'!BJ344</f>
        <v/>
      </c>
      <c r="U407" s="393" t="str">
        <f>'FORMAT REKAP'!BK344</f>
        <v/>
      </c>
    </row>
    <row r="408" spans="3:21" x14ac:dyDescent="0.25">
      <c r="C408" s="394">
        <f>'FORMAT REKAP'!H345</f>
        <v>0</v>
      </c>
      <c r="D408" s="394">
        <f>'FORMAT REKAP'!I345</f>
        <v>0</v>
      </c>
      <c r="E408" s="394" t="str">
        <f>'FORMAT REKAP'!AH345</f>
        <v/>
      </c>
      <c r="F408" s="394" t="str">
        <f>'FORMAT REKAP'!AM345</f>
        <v/>
      </c>
      <c r="G408" s="395" t="str">
        <f>'FORMAT REKAP'!AN345</f>
        <v/>
      </c>
      <c r="H408" s="394" t="str">
        <f>'FORMAT REKAP'!AQ345</f>
        <v/>
      </c>
      <c r="I408" s="394">
        <f>'FORMAT REKAP'!AS345</f>
        <v>0</v>
      </c>
      <c r="J408" s="394">
        <f>'FORMAT REKAP'!AU345</f>
        <v>0</v>
      </c>
      <c r="K408" s="394">
        <f>'FORMAT REKAP'!AW345</f>
        <v>0</v>
      </c>
      <c r="L408" s="394">
        <f>'FORMAT REKAP'!AY345</f>
        <v>0</v>
      </c>
      <c r="M408" s="395">
        <f>'FORMAT REKAP'!BA345</f>
        <v>0</v>
      </c>
      <c r="N408" s="395" t="str">
        <f>'FORMAT REKAP'!BD345</f>
        <v/>
      </c>
      <c r="O408" s="394">
        <f>'FORMAT REKAP'!BE345</f>
        <v>0</v>
      </c>
      <c r="P408" s="395">
        <f>'FORMAT REKAP'!BF345</f>
        <v>0</v>
      </c>
      <c r="S408" s="395" t="str">
        <f>'FORMAT REKAP'!BI345</f>
        <v/>
      </c>
      <c r="T408" s="394" t="str">
        <f>'FORMAT REKAP'!BJ345</f>
        <v/>
      </c>
      <c r="U408" s="393" t="str">
        <f>'FORMAT REKAP'!BK345</f>
        <v/>
      </c>
    </row>
    <row r="409" spans="3:21" x14ac:dyDescent="0.25">
      <c r="C409" s="394">
        <f>'FORMAT REKAP'!H346</f>
        <v>0</v>
      </c>
      <c r="D409" s="394">
        <f>'FORMAT REKAP'!I346</f>
        <v>0</v>
      </c>
      <c r="E409" s="394" t="str">
        <f>'FORMAT REKAP'!AH346</f>
        <v/>
      </c>
      <c r="F409" s="394" t="str">
        <f>'FORMAT REKAP'!AM346</f>
        <v/>
      </c>
      <c r="G409" s="395" t="str">
        <f>'FORMAT REKAP'!AN346</f>
        <v/>
      </c>
      <c r="H409" s="394" t="str">
        <f>'FORMAT REKAP'!AQ346</f>
        <v/>
      </c>
      <c r="I409" s="394">
        <f>'FORMAT REKAP'!AS346</f>
        <v>0</v>
      </c>
      <c r="J409" s="394">
        <f>'FORMAT REKAP'!AU346</f>
        <v>0</v>
      </c>
      <c r="K409" s="394">
        <f>'FORMAT REKAP'!AW346</f>
        <v>0</v>
      </c>
      <c r="L409" s="394">
        <f>'FORMAT REKAP'!AY346</f>
        <v>0</v>
      </c>
      <c r="M409" s="395">
        <f>'FORMAT REKAP'!BA346</f>
        <v>0</v>
      </c>
      <c r="N409" s="395" t="str">
        <f>'FORMAT REKAP'!BD346</f>
        <v/>
      </c>
      <c r="O409" s="394">
        <f>'FORMAT REKAP'!BE346</f>
        <v>0</v>
      </c>
      <c r="P409" s="395">
        <f>'FORMAT REKAP'!BF346</f>
        <v>0</v>
      </c>
      <c r="S409" s="395" t="str">
        <f>'FORMAT REKAP'!BI346</f>
        <v/>
      </c>
      <c r="T409" s="394" t="str">
        <f>'FORMAT REKAP'!BJ346</f>
        <v/>
      </c>
      <c r="U409" s="393" t="str">
        <f>'FORMAT REKAP'!BK346</f>
        <v/>
      </c>
    </row>
    <row r="410" spans="3:21" x14ac:dyDescent="0.25">
      <c r="C410" s="394">
        <f>'FORMAT REKAP'!H347</f>
        <v>0</v>
      </c>
      <c r="D410" s="394">
        <f>'FORMAT REKAP'!I347</f>
        <v>0</v>
      </c>
      <c r="E410" s="394" t="str">
        <f>'FORMAT REKAP'!AH347</f>
        <v/>
      </c>
      <c r="F410" s="394" t="str">
        <f>'FORMAT REKAP'!AM347</f>
        <v/>
      </c>
      <c r="G410" s="395" t="str">
        <f>'FORMAT REKAP'!AN347</f>
        <v/>
      </c>
      <c r="H410" s="394" t="str">
        <f>'FORMAT REKAP'!AQ347</f>
        <v/>
      </c>
      <c r="I410" s="394">
        <f>'FORMAT REKAP'!AS347</f>
        <v>0</v>
      </c>
      <c r="J410" s="394">
        <f>'FORMAT REKAP'!AU347</f>
        <v>0</v>
      </c>
      <c r="K410" s="394">
        <f>'FORMAT REKAP'!AW347</f>
        <v>0</v>
      </c>
      <c r="L410" s="394">
        <f>'FORMAT REKAP'!AY347</f>
        <v>0</v>
      </c>
      <c r="M410" s="395">
        <f>'FORMAT REKAP'!BA347</f>
        <v>0</v>
      </c>
      <c r="N410" s="395" t="str">
        <f>'FORMAT REKAP'!BD347</f>
        <v/>
      </c>
      <c r="O410" s="394">
        <f>'FORMAT REKAP'!BE347</f>
        <v>0</v>
      </c>
      <c r="P410" s="395">
        <f>'FORMAT REKAP'!BF347</f>
        <v>0</v>
      </c>
      <c r="S410" s="395" t="str">
        <f>'FORMAT REKAP'!BI347</f>
        <v/>
      </c>
      <c r="T410" s="394" t="str">
        <f>'FORMAT REKAP'!BJ347</f>
        <v/>
      </c>
      <c r="U410" s="393" t="str">
        <f>'FORMAT REKAP'!BK347</f>
        <v/>
      </c>
    </row>
    <row r="411" spans="3:21" x14ac:dyDescent="0.25">
      <c r="C411" s="394">
        <f>'FORMAT REKAP'!H348</f>
        <v>0</v>
      </c>
      <c r="D411" s="394">
        <f>'FORMAT REKAP'!I348</f>
        <v>0</v>
      </c>
      <c r="E411" s="394" t="str">
        <f>'FORMAT REKAP'!AH348</f>
        <v/>
      </c>
      <c r="F411" s="394" t="str">
        <f>'FORMAT REKAP'!AM348</f>
        <v/>
      </c>
      <c r="G411" s="395" t="str">
        <f>'FORMAT REKAP'!AN348</f>
        <v/>
      </c>
      <c r="H411" s="394" t="str">
        <f>'FORMAT REKAP'!AQ348</f>
        <v/>
      </c>
      <c r="I411" s="394">
        <f>'FORMAT REKAP'!AS348</f>
        <v>0</v>
      </c>
      <c r="J411" s="394">
        <f>'FORMAT REKAP'!AU348</f>
        <v>0</v>
      </c>
      <c r="K411" s="394">
        <f>'FORMAT REKAP'!AW348</f>
        <v>0</v>
      </c>
      <c r="L411" s="394">
        <f>'FORMAT REKAP'!AY348</f>
        <v>0</v>
      </c>
      <c r="M411" s="395">
        <f>'FORMAT REKAP'!BA348</f>
        <v>0</v>
      </c>
      <c r="N411" s="395" t="str">
        <f>'FORMAT REKAP'!BD348</f>
        <v/>
      </c>
      <c r="O411" s="394">
        <f>'FORMAT REKAP'!BE348</f>
        <v>0</v>
      </c>
      <c r="P411" s="395">
        <f>'FORMAT REKAP'!BF348</f>
        <v>0</v>
      </c>
      <c r="S411" s="395" t="str">
        <f>'FORMAT REKAP'!BI348</f>
        <v/>
      </c>
      <c r="T411" s="394" t="str">
        <f>'FORMAT REKAP'!BJ348</f>
        <v/>
      </c>
      <c r="U411" s="393" t="str">
        <f>'FORMAT REKAP'!BK348</f>
        <v/>
      </c>
    </row>
    <row r="412" spans="3:21" x14ac:dyDescent="0.25">
      <c r="C412" s="394">
        <f>'FORMAT REKAP'!H349</f>
        <v>0</v>
      </c>
      <c r="D412" s="394">
        <f>'FORMAT REKAP'!I349</f>
        <v>0</v>
      </c>
      <c r="E412" s="394" t="str">
        <f>'FORMAT REKAP'!AH349</f>
        <v/>
      </c>
      <c r="F412" s="394" t="str">
        <f>'FORMAT REKAP'!AM349</f>
        <v/>
      </c>
      <c r="G412" s="395" t="str">
        <f>'FORMAT REKAP'!AN349</f>
        <v/>
      </c>
      <c r="H412" s="394" t="str">
        <f>'FORMAT REKAP'!AQ349</f>
        <v/>
      </c>
      <c r="I412" s="394">
        <f>'FORMAT REKAP'!AS349</f>
        <v>0</v>
      </c>
      <c r="J412" s="394">
        <f>'FORMAT REKAP'!AU349</f>
        <v>0</v>
      </c>
      <c r="K412" s="394">
        <f>'FORMAT REKAP'!AW349</f>
        <v>0</v>
      </c>
      <c r="L412" s="394">
        <f>'FORMAT REKAP'!AY349</f>
        <v>0</v>
      </c>
      <c r="M412" s="395">
        <f>'FORMAT REKAP'!BA349</f>
        <v>0</v>
      </c>
      <c r="N412" s="395" t="str">
        <f>'FORMAT REKAP'!BD349</f>
        <v/>
      </c>
      <c r="O412" s="394">
        <f>'FORMAT REKAP'!BE349</f>
        <v>0</v>
      </c>
      <c r="P412" s="395">
        <f>'FORMAT REKAP'!BF349</f>
        <v>0</v>
      </c>
      <c r="S412" s="395" t="str">
        <f>'FORMAT REKAP'!BI349</f>
        <v/>
      </c>
      <c r="T412" s="394" t="str">
        <f>'FORMAT REKAP'!BJ349</f>
        <v/>
      </c>
      <c r="U412" s="393" t="str">
        <f>'FORMAT REKAP'!BK349</f>
        <v/>
      </c>
    </row>
    <row r="413" spans="3:21" x14ac:dyDescent="0.25">
      <c r="C413" s="394">
        <f>'FORMAT REKAP'!H350</f>
        <v>0</v>
      </c>
      <c r="D413" s="394">
        <f>'FORMAT REKAP'!I350</f>
        <v>0</v>
      </c>
      <c r="E413" s="394" t="str">
        <f>'FORMAT REKAP'!AH350</f>
        <v/>
      </c>
      <c r="F413" s="394" t="str">
        <f>'FORMAT REKAP'!AM350</f>
        <v/>
      </c>
      <c r="G413" s="395" t="str">
        <f>'FORMAT REKAP'!AN350</f>
        <v/>
      </c>
      <c r="H413" s="394" t="str">
        <f>'FORMAT REKAP'!AQ350</f>
        <v/>
      </c>
      <c r="I413" s="394">
        <f>'FORMAT REKAP'!AS350</f>
        <v>0</v>
      </c>
      <c r="J413" s="394">
        <f>'FORMAT REKAP'!AU350</f>
        <v>0</v>
      </c>
      <c r="K413" s="394">
        <f>'FORMAT REKAP'!AW350</f>
        <v>0</v>
      </c>
      <c r="L413" s="394">
        <f>'FORMAT REKAP'!AY350</f>
        <v>0</v>
      </c>
      <c r="M413" s="395">
        <f>'FORMAT REKAP'!BA350</f>
        <v>0</v>
      </c>
      <c r="N413" s="395" t="str">
        <f>'FORMAT REKAP'!BD350</f>
        <v/>
      </c>
      <c r="O413" s="394">
        <f>'FORMAT REKAP'!BE350</f>
        <v>0</v>
      </c>
      <c r="P413" s="395">
        <f>'FORMAT REKAP'!BF350</f>
        <v>0</v>
      </c>
      <c r="S413" s="395" t="str">
        <f>'FORMAT REKAP'!BI350</f>
        <v/>
      </c>
      <c r="T413" s="394" t="str">
        <f>'FORMAT REKAP'!BJ350</f>
        <v/>
      </c>
      <c r="U413" s="393" t="str">
        <f>'FORMAT REKAP'!BK350</f>
        <v/>
      </c>
    </row>
    <row r="414" spans="3:21" x14ac:dyDescent="0.25">
      <c r="C414" s="394">
        <f>'FORMAT REKAP'!H351</f>
        <v>0</v>
      </c>
      <c r="D414" s="394">
        <f>'FORMAT REKAP'!I351</f>
        <v>0</v>
      </c>
      <c r="E414" s="394" t="str">
        <f>'FORMAT REKAP'!AH351</f>
        <v/>
      </c>
      <c r="F414" s="394" t="str">
        <f>'FORMAT REKAP'!AM351</f>
        <v/>
      </c>
      <c r="G414" s="395" t="str">
        <f>'FORMAT REKAP'!AN351</f>
        <v/>
      </c>
      <c r="H414" s="394" t="str">
        <f>'FORMAT REKAP'!AQ351</f>
        <v/>
      </c>
      <c r="I414" s="394">
        <f>'FORMAT REKAP'!AS351</f>
        <v>0</v>
      </c>
      <c r="J414" s="394">
        <f>'FORMAT REKAP'!AU351</f>
        <v>0</v>
      </c>
      <c r="K414" s="394">
        <f>'FORMAT REKAP'!AW351</f>
        <v>0</v>
      </c>
      <c r="L414" s="394">
        <f>'FORMAT REKAP'!AY351</f>
        <v>0</v>
      </c>
      <c r="M414" s="395">
        <f>'FORMAT REKAP'!BA351</f>
        <v>0</v>
      </c>
      <c r="N414" s="395" t="str">
        <f>'FORMAT REKAP'!BD351</f>
        <v/>
      </c>
      <c r="O414" s="394">
        <f>'FORMAT REKAP'!BE351</f>
        <v>0</v>
      </c>
      <c r="P414" s="395">
        <f>'FORMAT REKAP'!BF351</f>
        <v>0</v>
      </c>
      <c r="S414" s="395" t="str">
        <f>'FORMAT REKAP'!BI351</f>
        <v/>
      </c>
      <c r="T414" s="394" t="str">
        <f>'FORMAT REKAP'!BJ351</f>
        <v/>
      </c>
      <c r="U414" s="393" t="str">
        <f>'FORMAT REKAP'!BK351</f>
        <v/>
      </c>
    </row>
    <row r="415" spans="3:21" x14ac:dyDescent="0.25">
      <c r="C415" s="394">
        <f>'FORMAT REKAP'!H352</f>
        <v>0</v>
      </c>
      <c r="D415" s="394">
        <f>'FORMAT REKAP'!I352</f>
        <v>0</v>
      </c>
      <c r="E415" s="394" t="str">
        <f>'FORMAT REKAP'!AH352</f>
        <v/>
      </c>
      <c r="F415" s="394" t="str">
        <f>'FORMAT REKAP'!AM352</f>
        <v/>
      </c>
      <c r="G415" s="395" t="str">
        <f>'FORMAT REKAP'!AN352</f>
        <v/>
      </c>
      <c r="H415" s="394" t="str">
        <f>'FORMAT REKAP'!AQ352</f>
        <v/>
      </c>
      <c r="I415" s="394">
        <f>'FORMAT REKAP'!AS352</f>
        <v>0</v>
      </c>
      <c r="J415" s="394">
        <f>'FORMAT REKAP'!AU352</f>
        <v>0</v>
      </c>
      <c r="K415" s="394">
        <f>'FORMAT REKAP'!AW352</f>
        <v>0</v>
      </c>
      <c r="L415" s="394">
        <f>'FORMAT REKAP'!AY352</f>
        <v>0</v>
      </c>
      <c r="M415" s="395">
        <f>'FORMAT REKAP'!BA352</f>
        <v>0</v>
      </c>
      <c r="N415" s="395" t="str">
        <f>'FORMAT REKAP'!BD352</f>
        <v/>
      </c>
      <c r="O415" s="394">
        <f>'FORMAT REKAP'!BE352</f>
        <v>0</v>
      </c>
      <c r="P415" s="395">
        <f>'FORMAT REKAP'!BF352</f>
        <v>0</v>
      </c>
      <c r="S415" s="395" t="str">
        <f>'FORMAT REKAP'!BI352</f>
        <v/>
      </c>
      <c r="T415" s="394" t="str">
        <f>'FORMAT REKAP'!BJ352</f>
        <v/>
      </c>
      <c r="U415" s="393" t="str">
        <f>'FORMAT REKAP'!BK352</f>
        <v/>
      </c>
    </row>
    <row r="416" spans="3:21" x14ac:dyDescent="0.25">
      <c r="C416" s="394">
        <f>'FORMAT REKAP'!H353</f>
        <v>0</v>
      </c>
      <c r="D416" s="394">
        <f>'FORMAT REKAP'!I353</f>
        <v>0</v>
      </c>
      <c r="E416" s="394" t="str">
        <f>'FORMAT REKAP'!AH353</f>
        <v/>
      </c>
      <c r="F416" s="394" t="str">
        <f>'FORMAT REKAP'!AM353</f>
        <v/>
      </c>
      <c r="G416" s="395" t="str">
        <f>'FORMAT REKAP'!AN353</f>
        <v/>
      </c>
      <c r="H416" s="394" t="str">
        <f>'FORMAT REKAP'!AQ353</f>
        <v/>
      </c>
      <c r="I416" s="394">
        <f>'FORMAT REKAP'!AS353</f>
        <v>0</v>
      </c>
      <c r="J416" s="394">
        <f>'FORMAT REKAP'!AU353</f>
        <v>0</v>
      </c>
      <c r="K416" s="394">
        <f>'FORMAT REKAP'!AW353</f>
        <v>0</v>
      </c>
      <c r="L416" s="394">
        <f>'FORMAT REKAP'!AY353</f>
        <v>0</v>
      </c>
      <c r="M416" s="395">
        <f>'FORMAT REKAP'!BA353</f>
        <v>0</v>
      </c>
      <c r="N416" s="395" t="str">
        <f>'FORMAT REKAP'!BD353</f>
        <v/>
      </c>
      <c r="O416" s="394">
        <f>'FORMAT REKAP'!BE353</f>
        <v>0</v>
      </c>
      <c r="P416" s="395">
        <f>'FORMAT REKAP'!BF353</f>
        <v>0</v>
      </c>
      <c r="S416" s="395" t="str">
        <f>'FORMAT REKAP'!BI353</f>
        <v/>
      </c>
      <c r="T416" s="394" t="str">
        <f>'FORMAT REKAP'!BJ353</f>
        <v/>
      </c>
      <c r="U416" s="393" t="str">
        <f>'FORMAT REKAP'!BK353</f>
        <v/>
      </c>
    </row>
    <row r="417" spans="3:21" x14ac:dyDescent="0.25">
      <c r="C417" s="394">
        <f>'FORMAT REKAP'!H354</f>
        <v>0</v>
      </c>
      <c r="D417" s="394">
        <f>'FORMAT REKAP'!I354</f>
        <v>0</v>
      </c>
      <c r="E417" s="394" t="str">
        <f>'FORMAT REKAP'!AH354</f>
        <v/>
      </c>
      <c r="F417" s="394" t="str">
        <f>'FORMAT REKAP'!AM354</f>
        <v/>
      </c>
      <c r="G417" s="395" t="str">
        <f>'FORMAT REKAP'!AN354</f>
        <v/>
      </c>
      <c r="H417" s="394" t="str">
        <f>'FORMAT REKAP'!AQ354</f>
        <v/>
      </c>
      <c r="I417" s="394">
        <f>'FORMAT REKAP'!AS354</f>
        <v>0</v>
      </c>
      <c r="J417" s="394">
        <f>'FORMAT REKAP'!AU354</f>
        <v>0</v>
      </c>
      <c r="K417" s="394">
        <f>'FORMAT REKAP'!AW354</f>
        <v>0</v>
      </c>
      <c r="L417" s="394">
        <f>'FORMAT REKAP'!AY354</f>
        <v>0</v>
      </c>
      <c r="M417" s="395">
        <f>'FORMAT REKAP'!BA354</f>
        <v>0</v>
      </c>
      <c r="N417" s="395" t="str">
        <f>'FORMAT REKAP'!BD354</f>
        <v/>
      </c>
      <c r="O417" s="394">
        <f>'FORMAT REKAP'!BE354</f>
        <v>0</v>
      </c>
      <c r="P417" s="395">
        <f>'FORMAT REKAP'!BF354</f>
        <v>0</v>
      </c>
      <c r="S417" s="395" t="str">
        <f>'FORMAT REKAP'!BI354</f>
        <v/>
      </c>
      <c r="T417" s="394" t="str">
        <f>'FORMAT REKAP'!BJ354</f>
        <v/>
      </c>
      <c r="U417" s="393" t="str">
        <f>'FORMAT REKAP'!BK354</f>
        <v/>
      </c>
    </row>
    <row r="418" spans="3:21" x14ac:dyDescent="0.25">
      <c r="C418" s="394">
        <f>'FORMAT REKAP'!H355</f>
        <v>0</v>
      </c>
      <c r="D418" s="394">
        <f>'FORMAT REKAP'!I355</f>
        <v>0</v>
      </c>
      <c r="E418" s="394" t="str">
        <f>'FORMAT REKAP'!AH355</f>
        <v/>
      </c>
      <c r="F418" s="394" t="str">
        <f>'FORMAT REKAP'!AM355</f>
        <v/>
      </c>
      <c r="G418" s="395" t="str">
        <f>'FORMAT REKAP'!AN355</f>
        <v/>
      </c>
      <c r="H418" s="394" t="str">
        <f>'FORMAT REKAP'!AQ355</f>
        <v/>
      </c>
      <c r="I418" s="394">
        <f>'FORMAT REKAP'!AS355</f>
        <v>0</v>
      </c>
      <c r="J418" s="394">
        <f>'FORMAT REKAP'!AU355</f>
        <v>0</v>
      </c>
      <c r="K418" s="394">
        <f>'FORMAT REKAP'!AW355</f>
        <v>0</v>
      </c>
      <c r="L418" s="394">
        <f>'FORMAT REKAP'!AY355</f>
        <v>0</v>
      </c>
      <c r="M418" s="395">
        <f>'FORMAT REKAP'!BA355</f>
        <v>0</v>
      </c>
      <c r="N418" s="395" t="str">
        <f>'FORMAT REKAP'!BD355</f>
        <v/>
      </c>
      <c r="O418" s="394">
        <f>'FORMAT REKAP'!BE355</f>
        <v>0</v>
      </c>
      <c r="P418" s="395">
        <f>'FORMAT REKAP'!BF355</f>
        <v>0</v>
      </c>
      <c r="S418" s="395" t="str">
        <f>'FORMAT REKAP'!BI355</f>
        <v/>
      </c>
      <c r="T418" s="394" t="str">
        <f>'FORMAT REKAP'!BJ355</f>
        <v/>
      </c>
      <c r="U418" s="393" t="str">
        <f>'FORMAT REKAP'!BK355</f>
        <v/>
      </c>
    </row>
    <row r="419" spans="3:21" x14ac:dyDescent="0.25">
      <c r="C419" s="394">
        <f>'FORMAT REKAP'!H356</f>
        <v>0</v>
      </c>
      <c r="D419" s="394">
        <f>'FORMAT REKAP'!I356</f>
        <v>0</v>
      </c>
      <c r="E419" s="394" t="str">
        <f>'FORMAT REKAP'!AH356</f>
        <v/>
      </c>
      <c r="F419" s="394" t="str">
        <f>'FORMAT REKAP'!AM356</f>
        <v/>
      </c>
      <c r="G419" s="395" t="str">
        <f>'FORMAT REKAP'!AN356</f>
        <v/>
      </c>
      <c r="H419" s="394" t="str">
        <f>'FORMAT REKAP'!AQ356</f>
        <v/>
      </c>
      <c r="I419" s="394">
        <f>'FORMAT REKAP'!AS356</f>
        <v>0</v>
      </c>
      <c r="J419" s="394">
        <f>'FORMAT REKAP'!AU356</f>
        <v>0</v>
      </c>
      <c r="K419" s="394">
        <f>'FORMAT REKAP'!AW356</f>
        <v>0</v>
      </c>
      <c r="L419" s="394">
        <f>'FORMAT REKAP'!AY356</f>
        <v>0</v>
      </c>
      <c r="M419" s="395">
        <f>'FORMAT REKAP'!BA356</f>
        <v>0</v>
      </c>
      <c r="N419" s="395" t="str">
        <f>'FORMAT REKAP'!BD356</f>
        <v/>
      </c>
      <c r="O419" s="394">
        <f>'FORMAT REKAP'!BE356</f>
        <v>0</v>
      </c>
      <c r="P419" s="395">
        <f>'FORMAT REKAP'!BF356</f>
        <v>0</v>
      </c>
      <c r="S419" s="395" t="str">
        <f>'FORMAT REKAP'!BI356</f>
        <v/>
      </c>
      <c r="T419" s="394" t="str">
        <f>'FORMAT REKAP'!BJ356</f>
        <v/>
      </c>
      <c r="U419" s="393" t="str">
        <f>'FORMAT REKAP'!BK356</f>
        <v/>
      </c>
    </row>
    <row r="420" spans="3:21" x14ac:dyDescent="0.25">
      <c r="C420" s="394">
        <f>'FORMAT REKAP'!H357</f>
        <v>0</v>
      </c>
      <c r="D420" s="394">
        <f>'FORMAT REKAP'!I357</f>
        <v>0</v>
      </c>
      <c r="E420" s="394" t="str">
        <f>'FORMAT REKAP'!AH357</f>
        <v/>
      </c>
      <c r="F420" s="394" t="str">
        <f>'FORMAT REKAP'!AM357</f>
        <v/>
      </c>
      <c r="G420" s="395" t="str">
        <f>'FORMAT REKAP'!AN357</f>
        <v/>
      </c>
      <c r="H420" s="394" t="str">
        <f>'FORMAT REKAP'!AQ357</f>
        <v/>
      </c>
      <c r="I420" s="394">
        <f>'FORMAT REKAP'!AS357</f>
        <v>0</v>
      </c>
      <c r="J420" s="394">
        <f>'FORMAT REKAP'!AU357</f>
        <v>0</v>
      </c>
      <c r="K420" s="394">
        <f>'FORMAT REKAP'!AW357</f>
        <v>0</v>
      </c>
      <c r="L420" s="394">
        <f>'FORMAT REKAP'!AY357</f>
        <v>0</v>
      </c>
      <c r="M420" s="395">
        <f>'FORMAT REKAP'!BA357</f>
        <v>0</v>
      </c>
      <c r="N420" s="395" t="str">
        <f>'FORMAT REKAP'!BD357</f>
        <v/>
      </c>
      <c r="O420" s="394">
        <f>'FORMAT REKAP'!BE357</f>
        <v>0</v>
      </c>
      <c r="P420" s="395">
        <f>'FORMAT REKAP'!BF357</f>
        <v>0</v>
      </c>
      <c r="S420" s="395" t="str">
        <f>'FORMAT REKAP'!BI357</f>
        <v/>
      </c>
      <c r="T420" s="394" t="str">
        <f>'FORMAT REKAP'!BJ357</f>
        <v/>
      </c>
      <c r="U420" s="393" t="str">
        <f>'FORMAT REKAP'!BK357</f>
        <v/>
      </c>
    </row>
    <row r="421" spans="3:21" x14ac:dyDescent="0.25">
      <c r="C421" s="394">
        <f>'FORMAT REKAP'!H358</f>
        <v>0</v>
      </c>
      <c r="D421" s="394">
        <f>'FORMAT REKAP'!I358</f>
        <v>0</v>
      </c>
      <c r="E421" s="394" t="str">
        <f>'FORMAT REKAP'!AH358</f>
        <v/>
      </c>
      <c r="F421" s="394" t="str">
        <f>'FORMAT REKAP'!AM358</f>
        <v/>
      </c>
      <c r="G421" s="395" t="str">
        <f>'FORMAT REKAP'!AN358</f>
        <v/>
      </c>
      <c r="H421" s="394" t="str">
        <f>'FORMAT REKAP'!AQ358</f>
        <v/>
      </c>
      <c r="I421" s="394">
        <f>'FORMAT REKAP'!AS358</f>
        <v>0</v>
      </c>
      <c r="J421" s="394">
        <f>'FORMAT REKAP'!AU358</f>
        <v>0</v>
      </c>
      <c r="K421" s="394">
        <f>'FORMAT REKAP'!AW358</f>
        <v>0</v>
      </c>
      <c r="L421" s="394">
        <f>'FORMAT REKAP'!AY358</f>
        <v>0</v>
      </c>
      <c r="M421" s="395">
        <f>'FORMAT REKAP'!BA358</f>
        <v>0</v>
      </c>
      <c r="N421" s="395" t="str">
        <f>'FORMAT REKAP'!BD358</f>
        <v/>
      </c>
      <c r="O421" s="394">
        <f>'FORMAT REKAP'!BE358</f>
        <v>0</v>
      </c>
      <c r="P421" s="395">
        <f>'FORMAT REKAP'!BF358</f>
        <v>0</v>
      </c>
      <c r="S421" s="395" t="str">
        <f>'FORMAT REKAP'!BI358</f>
        <v/>
      </c>
      <c r="T421" s="394" t="str">
        <f>'FORMAT REKAP'!BJ358</f>
        <v/>
      </c>
      <c r="U421" s="393" t="str">
        <f>'FORMAT REKAP'!BK358</f>
        <v/>
      </c>
    </row>
    <row r="422" spans="3:21" x14ac:dyDescent="0.25">
      <c r="C422" s="394">
        <f>'FORMAT REKAP'!H359</f>
        <v>0</v>
      </c>
      <c r="D422" s="394">
        <f>'FORMAT REKAP'!I359</f>
        <v>0</v>
      </c>
      <c r="E422" s="394" t="str">
        <f>'FORMAT REKAP'!AH359</f>
        <v/>
      </c>
      <c r="F422" s="394" t="str">
        <f>'FORMAT REKAP'!AM359</f>
        <v/>
      </c>
      <c r="G422" s="395" t="str">
        <f>'FORMAT REKAP'!AN359</f>
        <v/>
      </c>
      <c r="H422" s="394" t="str">
        <f>'FORMAT REKAP'!AQ359</f>
        <v/>
      </c>
      <c r="I422" s="394">
        <f>'FORMAT REKAP'!AS359</f>
        <v>0</v>
      </c>
      <c r="J422" s="394">
        <f>'FORMAT REKAP'!AU359</f>
        <v>0</v>
      </c>
      <c r="K422" s="394">
        <f>'FORMAT REKAP'!AW359</f>
        <v>0</v>
      </c>
      <c r="L422" s="394">
        <f>'FORMAT REKAP'!AY359</f>
        <v>0</v>
      </c>
      <c r="M422" s="395">
        <f>'FORMAT REKAP'!BA359</f>
        <v>0</v>
      </c>
      <c r="N422" s="395" t="str">
        <f>'FORMAT REKAP'!BD359</f>
        <v/>
      </c>
      <c r="O422" s="394">
        <f>'FORMAT REKAP'!BE359</f>
        <v>0</v>
      </c>
      <c r="P422" s="395">
        <f>'FORMAT REKAP'!BF359</f>
        <v>0</v>
      </c>
      <c r="S422" s="395" t="str">
        <f>'FORMAT REKAP'!BI359</f>
        <v/>
      </c>
      <c r="T422" s="394" t="str">
        <f>'FORMAT REKAP'!BJ359</f>
        <v/>
      </c>
      <c r="U422" s="393" t="str">
        <f>'FORMAT REKAP'!BK359</f>
        <v/>
      </c>
    </row>
    <row r="423" spans="3:21" x14ac:dyDescent="0.25">
      <c r="C423" s="394">
        <f>'FORMAT REKAP'!H360</f>
        <v>0</v>
      </c>
      <c r="D423" s="394">
        <f>'FORMAT REKAP'!I360</f>
        <v>0</v>
      </c>
      <c r="E423" s="394" t="str">
        <f>'FORMAT REKAP'!AH360</f>
        <v/>
      </c>
      <c r="F423" s="394" t="str">
        <f>'FORMAT REKAP'!AM360</f>
        <v/>
      </c>
      <c r="G423" s="395" t="str">
        <f>'FORMAT REKAP'!AN360</f>
        <v/>
      </c>
      <c r="H423" s="394" t="str">
        <f>'FORMAT REKAP'!AQ360</f>
        <v/>
      </c>
      <c r="I423" s="394">
        <f>'FORMAT REKAP'!AS360</f>
        <v>0</v>
      </c>
      <c r="J423" s="394">
        <f>'FORMAT REKAP'!AU360</f>
        <v>0</v>
      </c>
      <c r="K423" s="394">
        <f>'FORMAT REKAP'!AW360</f>
        <v>0</v>
      </c>
      <c r="L423" s="394">
        <f>'FORMAT REKAP'!AY360</f>
        <v>0</v>
      </c>
      <c r="M423" s="395">
        <f>'FORMAT REKAP'!BA360</f>
        <v>0</v>
      </c>
      <c r="N423" s="395" t="str">
        <f>'FORMAT REKAP'!BD360</f>
        <v/>
      </c>
      <c r="O423" s="394">
        <f>'FORMAT REKAP'!BE360</f>
        <v>0</v>
      </c>
      <c r="P423" s="395">
        <f>'FORMAT REKAP'!BF360</f>
        <v>0</v>
      </c>
      <c r="S423" s="395" t="str">
        <f>'FORMAT REKAP'!BI360</f>
        <v/>
      </c>
      <c r="T423" s="394" t="str">
        <f>'FORMAT REKAP'!BJ360</f>
        <v/>
      </c>
      <c r="U423" s="393" t="str">
        <f>'FORMAT REKAP'!BK360</f>
        <v/>
      </c>
    </row>
    <row r="424" spans="3:21" x14ac:dyDescent="0.25">
      <c r="C424" s="394">
        <f>'FORMAT REKAP'!H361</f>
        <v>0</v>
      </c>
      <c r="D424" s="394">
        <f>'FORMAT REKAP'!I361</f>
        <v>0</v>
      </c>
      <c r="E424" s="394" t="str">
        <f>'FORMAT REKAP'!AH361</f>
        <v/>
      </c>
      <c r="F424" s="394" t="str">
        <f>'FORMAT REKAP'!AM361</f>
        <v/>
      </c>
      <c r="G424" s="395" t="str">
        <f>'FORMAT REKAP'!AN361</f>
        <v/>
      </c>
      <c r="H424" s="394" t="str">
        <f>'FORMAT REKAP'!AQ361</f>
        <v/>
      </c>
      <c r="I424" s="394">
        <f>'FORMAT REKAP'!AS361</f>
        <v>0</v>
      </c>
      <c r="J424" s="394">
        <f>'FORMAT REKAP'!AU361</f>
        <v>0</v>
      </c>
      <c r="K424" s="394">
        <f>'FORMAT REKAP'!AW361</f>
        <v>0</v>
      </c>
      <c r="L424" s="394">
        <f>'FORMAT REKAP'!AY361</f>
        <v>0</v>
      </c>
      <c r="M424" s="395">
        <f>'FORMAT REKAP'!BA361</f>
        <v>0</v>
      </c>
      <c r="N424" s="395" t="str">
        <f>'FORMAT REKAP'!BD361</f>
        <v/>
      </c>
      <c r="O424" s="394">
        <f>'FORMAT REKAP'!BE361</f>
        <v>0</v>
      </c>
      <c r="P424" s="395">
        <f>'FORMAT REKAP'!BF361</f>
        <v>0</v>
      </c>
      <c r="S424" s="395" t="str">
        <f>'FORMAT REKAP'!BI361</f>
        <v/>
      </c>
      <c r="T424" s="394" t="str">
        <f>'FORMAT REKAP'!BJ361</f>
        <v/>
      </c>
      <c r="U424" s="393" t="str">
        <f>'FORMAT REKAP'!BK361</f>
        <v/>
      </c>
    </row>
    <row r="425" spans="3:21" x14ac:dyDescent="0.25">
      <c r="C425" s="394">
        <f>'FORMAT REKAP'!H362</f>
        <v>0</v>
      </c>
      <c r="D425" s="394">
        <f>'FORMAT REKAP'!I362</f>
        <v>0</v>
      </c>
      <c r="E425" s="394" t="str">
        <f>'FORMAT REKAP'!AH362</f>
        <v/>
      </c>
      <c r="F425" s="394" t="str">
        <f>'FORMAT REKAP'!AM362</f>
        <v/>
      </c>
      <c r="G425" s="395" t="str">
        <f>'FORMAT REKAP'!AN362</f>
        <v/>
      </c>
      <c r="H425" s="394" t="str">
        <f>'FORMAT REKAP'!AQ362</f>
        <v/>
      </c>
      <c r="I425" s="394">
        <f>'FORMAT REKAP'!AS362</f>
        <v>0</v>
      </c>
      <c r="J425" s="394">
        <f>'FORMAT REKAP'!AU362</f>
        <v>0</v>
      </c>
      <c r="K425" s="394">
        <f>'FORMAT REKAP'!AW362</f>
        <v>0</v>
      </c>
      <c r="L425" s="394">
        <f>'FORMAT REKAP'!AY362</f>
        <v>0</v>
      </c>
      <c r="M425" s="395">
        <f>'FORMAT REKAP'!BA362</f>
        <v>0</v>
      </c>
      <c r="N425" s="395" t="str">
        <f>'FORMAT REKAP'!BD362</f>
        <v/>
      </c>
      <c r="O425" s="394">
        <f>'FORMAT REKAP'!BE362</f>
        <v>0</v>
      </c>
      <c r="P425" s="395">
        <f>'FORMAT REKAP'!BF362</f>
        <v>0</v>
      </c>
      <c r="S425" s="395" t="str">
        <f>'FORMAT REKAP'!BI362</f>
        <v/>
      </c>
      <c r="T425" s="394" t="str">
        <f>'FORMAT REKAP'!BJ362</f>
        <v/>
      </c>
      <c r="U425" s="393" t="str">
        <f>'FORMAT REKAP'!BK362</f>
        <v/>
      </c>
    </row>
    <row r="426" spans="3:21" x14ac:dyDescent="0.25">
      <c r="C426" s="394">
        <f>'FORMAT REKAP'!H363</f>
        <v>0</v>
      </c>
      <c r="D426" s="394">
        <f>'FORMAT REKAP'!I363</f>
        <v>0</v>
      </c>
      <c r="E426" s="394" t="str">
        <f>'FORMAT REKAP'!AH363</f>
        <v/>
      </c>
      <c r="F426" s="394" t="str">
        <f>'FORMAT REKAP'!AM363</f>
        <v/>
      </c>
      <c r="G426" s="395" t="str">
        <f>'FORMAT REKAP'!AN363</f>
        <v/>
      </c>
      <c r="H426" s="394" t="str">
        <f>'FORMAT REKAP'!AQ363</f>
        <v/>
      </c>
      <c r="I426" s="394">
        <f>'FORMAT REKAP'!AS363</f>
        <v>0</v>
      </c>
      <c r="J426" s="394">
        <f>'FORMAT REKAP'!AU363</f>
        <v>0</v>
      </c>
      <c r="K426" s="394">
        <f>'FORMAT REKAP'!AW363</f>
        <v>0</v>
      </c>
      <c r="L426" s="394">
        <f>'FORMAT REKAP'!AY363</f>
        <v>0</v>
      </c>
      <c r="M426" s="395">
        <f>'FORMAT REKAP'!BA363</f>
        <v>0</v>
      </c>
      <c r="N426" s="395" t="str">
        <f>'FORMAT REKAP'!BD363</f>
        <v/>
      </c>
      <c r="O426" s="394">
        <f>'FORMAT REKAP'!BE363</f>
        <v>0</v>
      </c>
      <c r="P426" s="395">
        <f>'FORMAT REKAP'!BF363</f>
        <v>0</v>
      </c>
      <c r="S426" s="395" t="str">
        <f>'FORMAT REKAP'!BI363</f>
        <v/>
      </c>
      <c r="T426" s="394" t="str">
        <f>'FORMAT REKAP'!BJ363</f>
        <v/>
      </c>
      <c r="U426" s="393" t="str">
        <f>'FORMAT REKAP'!BK363</f>
        <v/>
      </c>
    </row>
    <row r="427" spans="3:21" x14ac:dyDescent="0.25">
      <c r="C427" s="394">
        <f>'FORMAT REKAP'!H364</f>
        <v>0</v>
      </c>
      <c r="D427" s="394">
        <f>'FORMAT REKAP'!I364</f>
        <v>0</v>
      </c>
      <c r="E427" s="394" t="str">
        <f>'FORMAT REKAP'!AH364</f>
        <v/>
      </c>
      <c r="F427" s="394" t="str">
        <f>'FORMAT REKAP'!AM364</f>
        <v/>
      </c>
      <c r="G427" s="395" t="str">
        <f>'FORMAT REKAP'!AN364</f>
        <v/>
      </c>
      <c r="H427" s="394" t="str">
        <f>'FORMAT REKAP'!AQ364</f>
        <v/>
      </c>
      <c r="I427" s="394">
        <f>'FORMAT REKAP'!AS364</f>
        <v>0</v>
      </c>
      <c r="J427" s="394">
        <f>'FORMAT REKAP'!AU364</f>
        <v>0</v>
      </c>
      <c r="K427" s="394">
        <f>'FORMAT REKAP'!AW364</f>
        <v>0</v>
      </c>
      <c r="L427" s="394">
        <f>'FORMAT REKAP'!AY364</f>
        <v>0</v>
      </c>
      <c r="M427" s="395">
        <f>'FORMAT REKAP'!BA364</f>
        <v>0</v>
      </c>
      <c r="N427" s="395" t="str">
        <f>'FORMAT REKAP'!BD364</f>
        <v/>
      </c>
      <c r="O427" s="394">
        <f>'FORMAT REKAP'!BE364</f>
        <v>0</v>
      </c>
      <c r="P427" s="395">
        <f>'FORMAT REKAP'!BF364</f>
        <v>0</v>
      </c>
      <c r="S427" s="395" t="str">
        <f>'FORMAT REKAP'!BI364</f>
        <v/>
      </c>
      <c r="T427" s="394" t="str">
        <f>'FORMAT REKAP'!BJ364</f>
        <v/>
      </c>
      <c r="U427" s="393" t="str">
        <f>'FORMAT REKAP'!BK364</f>
        <v/>
      </c>
    </row>
    <row r="428" spans="3:21" x14ac:dyDescent="0.25">
      <c r="C428" s="394">
        <f>'FORMAT REKAP'!H365</f>
        <v>0</v>
      </c>
      <c r="D428" s="394">
        <f>'FORMAT REKAP'!I365</f>
        <v>0</v>
      </c>
      <c r="E428" s="394" t="str">
        <f>'FORMAT REKAP'!AH365</f>
        <v/>
      </c>
      <c r="F428" s="394" t="str">
        <f>'FORMAT REKAP'!AM365</f>
        <v/>
      </c>
      <c r="G428" s="395" t="str">
        <f>'FORMAT REKAP'!AN365</f>
        <v/>
      </c>
      <c r="H428" s="394" t="str">
        <f>'FORMAT REKAP'!AQ365</f>
        <v/>
      </c>
      <c r="I428" s="394">
        <f>'FORMAT REKAP'!AS365</f>
        <v>0</v>
      </c>
      <c r="J428" s="394">
        <f>'FORMAT REKAP'!AU365</f>
        <v>0</v>
      </c>
      <c r="K428" s="394">
        <f>'FORMAT REKAP'!AW365</f>
        <v>0</v>
      </c>
      <c r="L428" s="394">
        <f>'FORMAT REKAP'!AY365</f>
        <v>0</v>
      </c>
      <c r="M428" s="395">
        <f>'FORMAT REKAP'!BA365</f>
        <v>0</v>
      </c>
      <c r="N428" s="395" t="str">
        <f>'FORMAT REKAP'!BD365</f>
        <v/>
      </c>
      <c r="O428" s="394">
        <f>'FORMAT REKAP'!BE365</f>
        <v>0</v>
      </c>
      <c r="P428" s="395">
        <f>'FORMAT REKAP'!BF365</f>
        <v>0</v>
      </c>
      <c r="S428" s="395" t="str">
        <f>'FORMAT REKAP'!BI365</f>
        <v/>
      </c>
      <c r="T428" s="394" t="str">
        <f>'FORMAT REKAP'!BJ365</f>
        <v/>
      </c>
      <c r="U428" s="393" t="str">
        <f>'FORMAT REKAP'!BK365</f>
        <v/>
      </c>
    </row>
    <row r="429" spans="3:21" x14ac:dyDescent="0.25">
      <c r="C429" s="394">
        <f>'FORMAT REKAP'!H366</f>
        <v>0</v>
      </c>
      <c r="D429" s="394">
        <f>'FORMAT REKAP'!I366</f>
        <v>0</v>
      </c>
      <c r="E429" s="394" t="str">
        <f>'FORMAT REKAP'!AH366</f>
        <v/>
      </c>
      <c r="F429" s="394" t="str">
        <f>'FORMAT REKAP'!AM366</f>
        <v/>
      </c>
      <c r="G429" s="395" t="str">
        <f>'FORMAT REKAP'!AN366</f>
        <v/>
      </c>
      <c r="H429" s="394" t="str">
        <f>'FORMAT REKAP'!AQ366</f>
        <v/>
      </c>
      <c r="I429" s="394">
        <f>'FORMAT REKAP'!AS366</f>
        <v>0</v>
      </c>
      <c r="J429" s="394">
        <f>'FORMAT REKAP'!AU366</f>
        <v>0</v>
      </c>
      <c r="K429" s="394">
        <f>'FORMAT REKAP'!AW366</f>
        <v>0</v>
      </c>
      <c r="L429" s="394">
        <f>'FORMAT REKAP'!AY366</f>
        <v>0</v>
      </c>
      <c r="M429" s="395">
        <f>'FORMAT REKAP'!BA366</f>
        <v>0</v>
      </c>
      <c r="N429" s="395" t="str">
        <f>'FORMAT REKAP'!BD366</f>
        <v/>
      </c>
      <c r="O429" s="394">
        <f>'FORMAT REKAP'!BE366</f>
        <v>0</v>
      </c>
      <c r="P429" s="395">
        <f>'FORMAT REKAP'!BF366</f>
        <v>0</v>
      </c>
      <c r="S429" s="395" t="str">
        <f>'FORMAT REKAP'!BI366</f>
        <v/>
      </c>
      <c r="T429" s="394" t="str">
        <f>'FORMAT REKAP'!BJ366</f>
        <v/>
      </c>
      <c r="U429" s="393" t="str">
        <f>'FORMAT REKAP'!BK366</f>
        <v/>
      </c>
    </row>
    <row r="430" spans="3:21" x14ac:dyDescent="0.25">
      <c r="C430" s="394">
        <f>'FORMAT REKAP'!H367</f>
        <v>0</v>
      </c>
      <c r="D430" s="394">
        <f>'FORMAT REKAP'!I367</f>
        <v>0</v>
      </c>
      <c r="E430" s="394" t="str">
        <f>'FORMAT REKAP'!AH367</f>
        <v/>
      </c>
      <c r="F430" s="394" t="str">
        <f>'FORMAT REKAP'!AM367</f>
        <v/>
      </c>
      <c r="G430" s="395" t="str">
        <f>'FORMAT REKAP'!AN367</f>
        <v/>
      </c>
      <c r="H430" s="394" t="str">
        <f>'FORMAT REKAP'!AQ367</f>
        <v/>
      </c>
      <c r="I430" s="394">
        <f>'FORMAT REKAP'!AS367</f>
        <v>0</v>
      </c>
      <c r="J430" s="394">
        <f>'FORMAT REKAP'!AU367</f>
        <v>0</v>
      </c>
      <c r="K430" s="394">
        <f>'FORMAT REKAP'!AW367</f>
        <v>0</v>
      </c>
      <c r="L430" s="394">
        <f>'FORMAT REKAP'!AY367</f>
        <v>0</v>
      </c>
      <c r="M430" s="395">
        <f>'FORMAT REKAP'!BA367</f>
        <v>0</v>
      </c>
      <c r="N430" s="395" t="str">
        <f>'FORMAT REKAP'!BD367</f>
        <v/>
      </c>
      <c r="O430" s="394">
        <f>'FORMAT REKAP'!BE367</f>
        <v>0</v>
      </c>
      <c r="P430" s="395">
        <f>'FORMAT REKAP'!BF367</f>
        <v>0</v>
      </c>
      <c r="S430" s="395" t="str">
        <f>'FORMAT REKAP'!BI367</f>
        <v/>
      </c>
      <c r="T430" s="394" t="str">
        <f>'FORMAT REKAP'!BJ367</f>
        <v/>
      </c>
      <c r="U430" s="393" t="str">
        <f>'FORMAT REKAP'!BK367</f>
        <v/>
      </c>
    </row>
    <row r="431" spans="3:21" x14ac:dyDescent="0.25">
      <c r="C431" s="394">
        <f>'FORMAT REKAP'!H368</f>
        <v>0</v>
      </c>
      <c r="D431" s="394">
        <f>'FORMAT REKAP'!I368</f>
        <v>0</v>
      </c>
      <c r="E431" s="394" t="str">
        <f>'FORMAT REKAP'!AH368</f>
        <v/>
      </c>
      <c r="F431" s="394" t="str">
        <f>'FORMAT REKAP'!AM368</f>
        <v/>
      </c>
      <c r="G431" s="395" t="str">
        <f>'FORMAT REKAP'!AN368</f>
        <v/>
      </c>
      <c r="H431" s="394" t="str">
        <f>'FORMAT REKAP'!AQ368</f>
        <v/>
      </c>
      <c r="I431" s="394">
        <f>'FORMAT REKAP'!AS368</f>
        <v>0</v>
      </c>
      <c r="J431" s="394">
        <f>'FORMAT REKAP'!AU368</f>
        <v>0</v>
      </c>
      <c r="K431" s="394">
        <f>'FORMAT REKAP'!AW368</f>
        <v>0</v>
      </c>
      <c r="L431" s="394">
        <f>'FORMAT REKAP'!AY368</f>
        <v>0</v>
      </c>
      <c r="M431" s="395">
        <f>'FORMAT REKAP'!BA368</f>
        <v>0</v>
      </c>
      <c r="N431" s="395" t="str">
        <f>'FORMAT REKAP'!BD368</f>
        <v/>
      </c>
      <c r="O431" s="394">
        <f>'FORMAT REKAP'!BE368</f>
        <v>0</v>
      </c>
      <c r="P431" s="395">
        <f>'FORMAT REKAP'!BF368</f>
        <v>0</v>
      </c>
      <c r="S431" s="395" t="str">
        <f>'FORMAT REKAP'!BI368</f>
        <v/>
      </c>
      <c r="T431" s="394" t="str">
        <f>'FORMAT REKAP'!BJ368</f>
        <v/>
      </c>
      <c r="U431" s="393" t="str">
        <f>'FORMAT REKAP'!BK368</f>
        <v/>
      </c>
    </row>
    <row r="432" spans="3:21" x14ac:dyDescent="0.25">
      <c r="C432" s="394">
        <f>'FORMAT REKAP'!H369</f>
        <v>0</v>
      </c>
      <c r="D432" s="394">
        <f>'FORMAT REKAP'!I369</f>
        <v>0</v>
      </c>
      <c r="E432" s="394" t="str">
        <f>'FORMAT REKAP'!AH369</f>
        <v/>
      </c>
      <c r="F432" s="394" t="str">
        <f>'FORMAT REKAP'!AM369</f>
        <v/>
      </c>
      <c r="G432" s="395" t="str">
        <f>'FORMAT REKAP'!AN369</f>
        <v/>
      </c>
      <c r="H432" s="394" t="str">
        <f>'FORMAT REKAP'!AQ369</f>
        <v/>
      </c>
      <c r="I432" s="394">
        <f>'FORMAT REKAP'!AS369</f>
        <v>0</v>
      </c>
      <c r="J432" s="394">
        <f>'FORMAT REKAP'!AU369</f>
        <v>0</v>
      </c>
      <c r="K432" s="394">
        <f>'FORMAT REKAP'!AW369</f>
        <v>0</v>
      </c>
      <c r="L432" s="394">
        <f>'FORMAT REKAP'!AY369</f>
        <v>0</v>
      </c>
      <c r="M432" s="395">
        <f>'FORMAT REKAP'!BA369</f>
        <v>0</v>
      </c>
      <c r="N432" s="395" t="str">
        <f>'FORMAT REKAP'!BD369</f>
        <v/>
      </c>
      <c r="O432" s="394">
        <f>'FORMAT REKAP'!BE369</f>
        <v>0</v>
      </c>
      <c r="P432" s="395">
        <f>'FORMAT REKAP'!BF369</f>
        <v>0</v>
      </c>
      <c r="S432" s="395" t="str">
        <f>'FORMAT REKAP'!BI369</f>
        <v/>
      </c>
      <c r="T432" s="394" t="str">
        <f>'FORMAT REKAP'!BJ369</f>
        <v/>
      </c>
      <c r="U432" s="393" t="str">
        <f>'FORMAT REKAP'!BK369</f>
        <v/>
      </c>
    </row>
    <row r="433" spans="3:21" x14ac:dyDescent="0.25">
      <c r="C433" s="394">
        <f>'FORMAT REKAP'!H370</f>
        <v>0</v>
      </c>
      <c r="D433" s="394">
        <f>'FORMAT REKAP'!I370</f>
        <v>0</v>
      </c>
      <c r="E433" s="394" t="str">
        <f>'FORMAT REKAP'!AH370</f>
        <v/>
      </c>
      <c r="F433" s="394" t="str">
        <f>'FORMAT REKAP'!AM370</f>
        <v/>
      </c>
      <c r="G433" s="395" t="str">
        <f>'FORMAT REKAP'!AN370</f>
        <v/>
      </c>
      <c r="H433" s="394" t="str">
        <f>'FORMAT REKAP'!AQ370</f>
        <v/>
      </c>
      <c r="I433" s="394">
        <f>'FORMAT REKAP'!AS370</f>
        <v>0</v>
      </c>
      <c r="J433" s="394">
        <f>'FORMAT REKAP'!AU370</f>
        <v>0</v>
      </c>
      <c r="K433" s="394">
        <f>'FORMAT REKAP'!AW370</f>
        <v>0</v>
      </c>
      <c r="L433" s="394">
        <f>'FORMAT REKAP'!AY370</f>
        <v>0</v>
      </c>
      <c r="M433" s="395">
        <f>'FORMAT REKAP'!BA370</f>
        <v>0</v>
      </c>
      <c r="N433" s="395" t="str">
        <f>'FORMAT REKAP'!BD370</f>
        <v/>
      </c>
      <c r="O433" s="394">
        <f>'FORMAT REKAP'!BE370</f>
        <v>0</v>
      </c>
      <c r="P433" s="395">
        <f>'FORMAT REKAP'!BF370</f>
        <v>0</v>
      </c>
      <c r="S433" s="395" t="str">
        <f>'FORMAT REKAP'!BI370</f>
        <v/>
      </c>
      <c r="T433" s="394" t="str">
        <f>'FORMAT REKAP'!BJ370</f>
        <v/>
      </c>
      <c r="U433" s="393" t="str">
        <f>'FORMAT REKAP'!BK370</f>
        <v/>
      </c>
    </row>
    <row r="434" spans="3:21" x14ac:dyDescent="0.25">
      <c r="C434" s="394">
        <f>'FORMAT REKAP'!H371</f>
        <v>0</v>
      </c>
      <c r="D434" s="394">
        <f>'FORMAT REKAP'!I371</f>
        <v>0</v>
      </c>
      <c r="E434" s="394" t="str">
        <f>'FORMAT REKAP'!AH371</f>
        <v/>
      </c>
      <c r="F434" s="394" t="str">
        <f>'FORMAT REKAP'!AM371</f>
        <v/>
      </c>
      <c r="G434" s="395" t="str">
        <f>'FORMAT REKAP'!AN371</f>
        <v/>
      </c>
      <c r="H434" s="394" t="str">
        <f>'FORMAT REKAP'!AQ371</f>
        <v/>
      </c>
      <c r="I434" s="394">
        <f>'FORMAT REKAP'!AS371</f>
        <v>0</v>
      </c>
      <c r="J434" s="394">
        <f>'FORMAT REKAP'!AU371</f>
        <v>0</v>
      </c>
      <c r="K434" s="394">
        <f>'FORMAT REKAP'!AW371</f>
        <v>0</v>
      </c>
      <c r="L434" s="394">
        <f>'FORMAT REKAP'!AY371</f>
        <v>0</v>
      </c>
      <c r="M434" s="395">
        <f>'FORMAT REKAP'!BA371</f>
        <v>0</v>
      </c>
      <c r="N434" s="395" t="str">
        <f>'FORMAT REKAP'!BD371</f>
        <v/>
      </c>
      <c r="O434" s="394">
        <f>'FORMAT REKAP'!BE371</f>
        <v>0</v>
      </c>
      <c r="P434" s="395">
        <f>'FORMAT REKAP'!BF371</f>
        <v>0</v>
      </c>
      <c r="S434" s="395" t="str">
        <f>'FORMAT REKAP'!BI371</f>
        <v/>
      </c>
      <c r="T434" s="394" t="str">
        <f>'FORMAT REKAP'!BJ371</f>
        <v/>
      </c>
      <c r="U434" s="393" t="str">
        <f>'FORMAT REKAP'!BK371</f>
        <v/>
      </c>
    </row>
    <row r="435" spans="3:21" x14ac:dyDescent="0.25">
      <c r="C435" s="394">
        <f>'FORMAT REKAP'!H372</f>
        <v>0</v>
      </c>
      <c r="D435" s="394">
        <f>'FORMAT REKAP'!I372</f>
        <v>0</v>
      </c>
      <c r="E435" s="394" t="str">
        <f>'FORMAT REKAP'!AH372</f>
        <v/>
      </c>
      <c r="F435" s="394" t="str">
        <f>'FORMAT REKAP'!AM372</f>
        <v/>
      </c>
      <c r="G435" s="395" t="str">
        <f>'FORMAT REKAP'!AN372</f>
        <v/>
      </c>
      <c r="H435" s="394" t="str">
        <f>'FORMAT REKAP'!AQ372</f>
        <v/>
      </c>
      <c r="I435" s="394">
        <f>'FORMAT REKAP'!AS372</f>
        <v>0</v>
      </c>
      <c r="J435" s="394">
        <f>'FORMAT REKAP'!AU372</f>
        <v>0</v>
      </c>
      <c r="K435" s="394">
        <f>'FORMAT REKAP'!AW372</f>
        <v>0</v>
      </c>
      <c r="L435" s="394">
        <f>'FORMAT REKAP'!AY372</f>
        <v>0</v>
      </c>
      <c r="M435" s="395">
        <f>'FORMAT REKAP'!BA372</f>
        <v>0</v>
      </c>
      <c r="N435" s="395" t="str">
        <f>'FORMAT REKAP'!BD372</f>
        <v/>
      </c>
      <c r="O435" s="394">
        <f>'FORMAT REKAP'!BE372</f>
        <v>0</v>
      </c>
      <c r="P435" s="395">
        <f>'FORMAT REKAP'!BF372</f>
        <v>0</v>
      </c>
      <c r="S435" s="395" t="str">
        <f>'FORMAT REKAP'!BI372</f>
        <v/>
      </c>
      <c r="T435" s="394" t="str">
        <f>'FORMAT REKAP'!BJ372</f>
        <v/>
      </c>
      <c r="U435" s="393" t="str">
        <f>'FORMAT REKAP'!BK372</f>
        <v/>
      </c>
    </row>
    <row r="436" spans="3:21" x14ac:dyDescent="0.25">
      <c r="C436" s="394">
        <f>'FORMAT REKAP'!H373</f>
        <v>0</v>
      </c>
      <c r="D436" s="394">
        <f>'FORMAT REKAP'!I373</f>
        <v>0</v>
      </c>
      <c r="E436" s="394" t="str">
        <f>'FORMAT REKAP'!AH373</f>
        <v/>
      </c>
      <c r="F436" s="394" t="str">
        <f>'FORMAT REKAP'!AM373</f>
        <v/>
      </c>
      <c r="G436" s="395" t="str">
        <f>'FORMAT REKAP'!AN373</f>
        <v/>
      </c>
      <c r="H436" s="394" t="str">
        <f>'FORMAT REKAP'!AQ373</f>
        <v/>
      </c>
      <c r="I436" s="394">
        <f>'FORMAT REKAP'!AS373</f>
        <v>0</v>
      </c>
      <c r="J436" s="394">
        <f>'FORMAT REKAP'!AU373</f>
        <v>0</v>
      </c>
      <c r="K436" s="394">
        <f>'FORMAT REKAP'!AW373</f>
        <v>0</v>
      </c>
      <c r="L436" s="394">
        <f>'FORMAT REKAP'!AY373</f>
        <v>0</v>
      </c>
      <c r="M436" s="395">
        <f>'FORMAT REKAP'!BA373</f>
        <v>0</v>
      </c>
      <c r="N436" s="395" t="str">
        <f>'FORMAT REKAP'!BD373</f>
        <v/>
      </c>
      <c r="O436" s="394">
        <f>'FORMAT REKAP'!BE373</f>
        <v>0</v>
      </c>
      <c r="P436" s="395">
        <f>'FORMAT REKAP'!BF373</f>
        <v>0</v>
      </c>
      <c r="S436" s="395" t="str">
        <f>'FORMAT REKAP'!BI373</f>
        <v/>
      </c>
      <c r="T436" s="394" t="str">
        <f>'FORMAT REKAP'!BJ373</f>
        <v/>
      </c>
      <c r="U436" s="393" t="str">
        <f>'FORMAT REKAP'!BK373</f>
        <v/>
      </c>
    </row>
    <row r="437" spans="3:21" x14ac:dyDescent="0.25">
      <c r="C437" s="394">
        <f>'FORMAT REKAP'!H374</f>
        <v>0</v>
      </c>
      <c r="D437" s="394">
        <f>'FORMAT REKAP'!I374</f>
        <v>0</v>
      </c>
      <c r="E437" s="394" t="str">
        <f>'FORMAT REKAP'!AH374</f>
        <v/>
      </c>
      <c r="F437" s="394" t="str">
        <f>'FORMAT REKAP'!AM374</f>
        <v/>
      </c>
      <c r="G437" s="395" t="str">
        <f>'FORMAT REKAP'!AN374</f>
        <v/>
      </c>
      <c r="H437" s="394" t="str">
        <f>'FORMAT REKAP'!AQ374</f>
        <v/>
      </c>
      <c r="I437" s="394">
        <f>'FORMAT REKAP'!AS374</f>
        <v>0</v>
      </c>
      <c r="J437" s="394">
        <f>'FORMAT REKAP'!AU374</f>
        <v>0</v>
      </c>
      <c r="K437" s="394">
        <f>'FORMAT REKAP'!AW374</f>
        <v>0</v>
      </c>
      <c r="L437" s="394">
        <f>'FORMAT REKAP'!AY374</f>
        <v>0</v>
      </c>
      <c r="M437" s="395">
        <f>'FORMAT REKAP'!BA374</f>
        <v>0</v>
      </c>
      <c r="N437" s="395" t="str">
        <f>'FORMAT REKAP'!BD374</f>
        <v/>
      </c>
      <c r="O437" s="394">
        <f>'FORMAT REKAP'!BE374</f>
        <v>0</v>
      </c>
      <c r="P437" s="395">
        <f>'FORMAT REKAP'!BF374</f>
        <v>0</v>
      </c>
      <c r="S437" s="395" t="str">
        <f>'FORMAT REKAP'!BI374</f>
        <v/>
      </c>
      <c r="T437" s="394" t="str">
        <f>'FORMAT REKAP'!BJ374</f>
        <v/>
      </c>
      <c r="U437" s="393" t="str">
        <f>'FORMAT REKAP'!BK374</f>
        <v/>
      </c>
    </row>
    <row r="438" spans="3:21" x14ac:dyDescent="0.25">
      <c r="C438" s="394">
        <f>'FORMAT REKAP'!H375</f>
        <v>0</v>
      </c>
      <c r="D438" s="394">
        <f>'FORMAT REKAP'!I375</f>
        <v>0</v>
      </c>
      <c r="E438" s="394" t="str">
        <f>'FORMAT REKAP'!AH375</f>
        <v/>
      </c>
      <c r="F438" s="394" t="str">
        <f>'FORMAT REKAP'!AM375</f>
        <v/>
      </c>
      <c r="G438" s="395" t="str">
        <f>'FORMAT REKAP'!AN375</f>
        <v/>
      </c>
      <c r="H438" s="394" t="str">
        <f>'FORMAT REKAP'!AQ375</f>
        <v/>
      </c>
      <c r="I438" s="394">
        <f>'FORMAT REKAP'!AS375</f>
        <v>0</v>
      </c>
      <c r="J438" s="394">
        <f>'FORMAT REKAP'!AU375</f>
        <v>0</v>
      </c>
      <c r="K438" s="394">
        <f>'FORMAT REKAP'!AW375</f>
        <v>0</v>
      </c>
      <c r="L438" s="394">
        <f>'FORMAT REKAP'!AY375</f>
        <v>0</v>
      </c>
      <c r="M438" s="395">
        <f>'FORMAT REKAP'!BA375</f>
        <v>0</v>
      </c>
      <c r="N438" s="395" t="str">
        <f>'FORMAT REKAP'!BD375</f>
        <v/>
      </c>
      <c r="O438" s="394">
        <f>'FORMAT REKAP'!BE375</f>
        <v>0</v>
      </c>
      <c r="P438" s="395">
        <f>'FORMAT REKAP'!BF375</f>
        <v>0</v>
      </c>
      <c r="S438" s="395" t="str">
        <f>'FORMAT REKAP'!BI375</f>
        <v/>
      </c>
      <c r="T438" s="394" t="str">
        <f>'FORMAT REKAP'!BJ375</f>
        <v/>
      </c>
      <c r="U438" s="393" t="str">
        <f>'FORMAT REKAP'!BK375</f>
        <v/>
      </c>
    </row>
    <row r="439" spans="3:21" x14ac:dyDescent="0.25">
      <c r="C439" s="394">
        <f>'FORMAT REKAP'!H376</f>
        <v>0</v>
      </c>
      <c r="D439" s="394">
        <f>'FORMAT REKAP'!I376</f>
        <v>0</v>
      </c>
      <c r="E439" s="394" t="str">
        <f>'FORMAT REKAP'!AH376</f>
        <v/>
      </c>
      <c r="F439" s="394" t="str">
        <f>'FORMAT REKAP'!AM376</f>
        <v/>
      </c>
      <c r="G439" s="395" t="str">
        <f>'FORMAT REKAP'!AN376</f>
        <v/>
      </c>
      <c r="H439" s="394" t="str">
        <f>'FORMAT REKAP'!AQ376</f>
        <v/>
      </c>
      <c r="I439" s="394">
        <f>'FORMAT REKAP'!AS376</f>
        <v>0</v>
      </c>
      <c r="J439" s="394">
        <f>'FORMAT REKAP'!AU376</f>
        <v>0</v>
      </c>
      <c r="K439" s="394">
        <f>'FORMAT REKAP'!AW376</f>
        <v>0</v>
      </c>
      <c r="L439" s="394">
        <f>'FORMAT REKAP'!AY376</f>
        <v>0</v>
      </c>
      <c r="M439" s="395">
        <f>'FORMAT REKAP'!BA376</f>
        <v>0</v>
      </c>
      <c r="N439" s="395" t="str">
        <f>'FORMAT REKAP'!BD376</f>
        <v/>
      </c>
      <c r="O439" s="394">
        <f>'FORMAT REKAP'!BE376</f>
        <v>0</v>
      </c>
      <c r="P439" s="395">
        <f>'FORMAT REKAP'!BF376</f>
        <v>0</v>
      </c>
      <c r="S439" s="395" t="str">
        <f>'FORMAT REKAP'!BI376</f>
        <v/>
      </c>
      <c r="T439" s="394" t="str">
        <f>'FORMAT REKAP'!BJ376</f>
        <v/>
      </c>
      <c r="U439" s="393" t="str">
        <f>'FORMAT REKAP'!BK376</f>
        <v/>
      </c>
    </row>
    <row r="440" spans="3:21" x14ac:dyDescent="0.25">
      <c r="C440" s="394">
        <f>'FORMAT REKAP'!H377</f>
        <v>0</v>
      </c>
      <c r="D440" s="394">
        <f>'FORMAT REKAP'!I377</f>
        <v>0</v>
      </c>
      <c r="E440" s="394" t="str">
        <f>'FORMAT REKAP'!AH377</f>
        <v/>
      </c>
      <c r="F440" s="394" t="str">
        <f>'FORMAT REKAP'!AM377</f>
        <v/>
      </c>
      <c r="G440" s="395" t="str">
        <f>'FORMAT REKAP'!AN377</f>
        <v/>
      </c>
      <c r="H440" s="394" t="str">
        <f>'FORMAT REKAP'!AQ377</f>
        <v/>
      </c>
      <c r="I440" s="394">
        <f>'FORMAT REKAP'!AS377</f>
        <v>0</v>
      </c>
      <c r="J440" s="394">
        <f>'FORMAT REKAP'!AU377</f>
        <v>0</v>
      </c>
      <c r="K440" s="394">
        <f>'FORMAT REKAP'!AW377</f>
        <v>0</v>
      </c>
      <c r="L440" s="394">
        <f>'FORMAT REKAP'!AY377</f>
        <v>0</v>
      </c>
      <c r="M440" s="395">
        <f>'FORMAT REKAP'!BA377</f>
        <v>0</v>
      </c>
      <c r="N440" s="395" t="str">
        <f>'FORMAT REKAP'!BD377</f>
        <v/>
      </c>
      <c r="O440" s="394">
        <f>'FORMAT REKAP'!BE377</f>
        <v>0</v>
      </c>
      <c r="P440" s="395">
        <f>'FORMAT REKAP'!BF377</f>
        <v>0</v>
      </c>
      <c r="S440" s="395" t="str">
        <f>'FORMAT REKAP'!BI377</f>
        <v/>
      </c>
      <c r="T440" s="394" t="str">
        <f>'FORMAT REKAP'!BJ377</f>
        <v/>
      </c>
      <c r="U440" s="393" t="str">
        <f>'FORMAT REKAP'!BK377</f>
        <v/>
      </c>
    </row>
    <row r="441" spans="3:21" x14ac:dyDescent="0.25">
      <c r="C441" s="394">
        <f>'FORMAT REKAP'!H378</f>
        <v>0</v>
      </c>
      <c r="D441" s="394">
        <f>'FORMAT REKAP'!I378</f>
        <v>0</v>
      </c>
      <c r="E441" s="394" t="str">
        <f>'FORMAT REKAP'!AH378</f>
        <v/>
      </c>
      <c r="F441" s="394" t="str">
        <f>'FORMAT REKAP'!AM378</f>
        <v/>
      </c>
      <c r="G441" s="395" t="str">
        <f>'FORMAT REKAP'!AN378</f>
        <v/>
      </c>
      <c r="H441" s="394" t="str">
        <f>'FORMAT REKAP'!AQ378</f>
        <v/>
      </c>
      <c r="I441" s="394">
        <f>'FORMAT REKAP'!AS378</f>
        <v>0</v>
      </c>
      <c r="J441" s="394">
        <f>'FORMAT REKAP'!AU378</f>
        <v>0</v>
      </c>
      <c r="K441" s="394">
        <f>'FORMAT REKAP'!AW378</f>
        <v>0</v>
      </c>
      <c r="L441" s="394">
        <f>'FORMAT REKAP'!AY378</f>
        <v>0</v>
      </c>
      <c r="M441" s="395">
        <f>'FORMAT REKAP'!BA378</f>
        <v>0</v>
      </c>
      <c r="N441" s="395" t="str">
        <f>'FORMAT REKAP'!BD378</f>
        <v/>
      </c>
      <c r="O441" s="394">
        <f>'FORMAT REKAP'!BE378</f>
        <v>0</v>
      </c>
      <c r="P441" s="395">
        <f>'FORMAT REKAP'!BF378</f>
        <v>0</v>
      </c>
      <c r="S441" s="395" t="str">
        <f>'FORMAT REKAP'!BI378</f>
        <v/>
      </c>
      <c r="T441" s="394" t="str">
        <f>'FORMAT REKAP'!BJ378</f>
        <v/>
      </c>
      <c r="U441" s="393" t="str">
        <f>'FORMAT REKAP'!BK378</f>
        <v/>
      </c>
    </row>
    <row r="442" spans="3:21" x14ac:dyDescent="0.25">
      <c r="C442" s="394">
        <f>'FORMAT REKAP'!H379</f>
        <v>0</v>
      </c>
      <c r="D442" s="394">
        <f>'FORMAT REKAP'!I379</f>
        <v>0</v>
      </c>
      <c r="E442" s="394" t="str">
        <f>'FORMAT REKAP'!AH379</f>
        <v/>
      </c>
      <c r="F442" s="394" t="str">
        <f>'FORMAT REKAP'!AM379</f>
        <v/>
      </c>
      <c r="G442" s="395" t="str">
        <f>'FORMAT REKAP'!AN379</f>
        <v/>
      </c>
      <c r="H442" s="394" t="str">
        <f>'FORMAT REKAP'!AQ379</f>
        <v/>
      </c>
      <c r="I442" s="394">
        <f>'FORMAT REKAP'!AS379</f>
        <v>0</v>
      </c>
      <c r="J442" s="394">
        <f>'FORMAT REKAP'!AU379</f>
        <v>0</v>
      </c>
      <c r="K442" s="394">
        <f>'FORMAT REKAP'!AW379</f>
        <v>0</v>
      </c>
      <c r="L442" s="394">
        <f>'FORMAT REKAP'!AY379</f>
        <v>0</v>
      </c>
      <c r="M442" s="395">
        <f>'FORMAT REKAP'!BA379</f>
        <v>0</v>
      </c>
      <c r="N442" s="395" t="str">
        <f>'FORMAT REKAP'!BD379</f>
        <v/>
      </c>
      <c r="O442" s="394">
        <f>'FORMAT REKAP'!BE379</f>
        <v>0</v>
      </c>
      <c r="P442" s="395">
        <f>'FORMAT REKAP'!BF379</f>
        <v>0</v>
      </c>
      <c r="S442" s="395" t="str">
        <f>'FORMAT REKAP'!BI379</f>
        <v/>
      </c>
      <c r="T442" s="394" t="str">
        <f>'FORMAT REKAP'!BJ379</f>
        <v/>
      </c>
      <c r="U442" s="393" t="str">
        <f>'FORMAT REKAP'!BK379</f>
        <v/>
      </c>
    </row>
    <row r="443" spans="3:21" x14ac:dyDescent="0.25">
      <c r="C443" s="394">
        <f>'FORMAT REKAP'!H380</f>
        <v>0</v>
      </c>
      <c r="D443" s="394">
        <f>'FORMAT REKAP'!I380</f>
        <v>0</v>
      </c>
      <c r="E443" s="394" t="str">
        <f>'FORMAT REKAP'!AH380</f>
        <v/>
      </c>
      <c r="F443" s="394" t="str">
        <f>'FORMAT REKAP'!AM380</f>
        <v/>
      </c>
      <c r="G443" s="395" t="str">
        <f>'FORMAT REKAP'!AN380</f>
        <v/>
      </c>
      <c r="H443" s="394" t="str">
        <f>'FORMAT REKAP'!AQ380</f>
        <v/>
      </c>
      <c r="I443" s="394">
        <f>'FORMAT REKAP'!AS380</f>
        <v>0</v>
      </c>
      <c r="J443" s="394">
        <f>'FORMAT REKAP'!AU380</f>
        <v>0</v>
      </c>
      <c r="K443" s="394">
        <f>'FORMAT REKAP'!AW380</f>
        <v>0</v>
      </c>
      <c r="L443" s="394">
        <f>'FORMAT REKAP'!AY380</f>
        <v>0</v>
      </c>
      <c r="M443" s="395">
        <f>'FORMAT REKAP'!BA380</f>
        <v>0</v>
      </c>
      <c r="N443" s="395" t="str">
        <f>'FORMAT REKAP'!BD380</f>
        <v/>
      </c>
      <c r="O443" s="394">
        <f>'FORMAT REKAP'!BE380</f>
        <v>0</v>
      </c>
      <c r="P443" s="395">
        <f>'FORMAT REKAP'!BF380</f>
        <v>0</v>
      </c>
      <c r="S443" s="395" t="str">
        <f>'FORMAT REKAP'!BI380</f>
        <v/>
      </c>
      <c r="T443" s="394" t="str">
        <f>'FORMAT REKAP'!BJ380</f>
        <v/>
      </c>
      <c r="U443" s="393" t="str">
        <f>'FORMAT REKAP'!BK380</f>
        <v/>
      </c>
    </row>
    <row r="444" spans="3:21" x14ac:dyDescent="0.25">
      <c r="C444" s="394">
        <f>'FORMAT REKAP'!H381</f>
        <v>0</v>
      </c>
      <c r="D444" s="394">
        <f>'FORMAT REKAP'!I381</f>
        <v>0</v>
      </c>
      <c r="E444" s="394" t="str">
        <f>'FORMAT REKAP'!AH381</f>
        <v/>
      </c>
      <c r="F444" s="394" t="str">
        <f>'FORMAT REKAP'!AM381</f>
        <v/>
      </c>
      <c r="G444" s="395" t="str">
        <f>'FORMAT REKAP'!AN381</f>
        <v/>
      </c>
      <c r="H444" s="394" t="str">
        <f>'FORMAT REKAP'!AQ381</f>
        <v/>
      </c>
      <c r="I444" s="394">
        <f>'FORMAT REKAP'!AS381</f>
        <v>0</v>
      </c>
      <c r="J444" s="394">
        <f>'FORMAT REKAP'!AU381</f>
        <v>0</v>
      </c>
      <c r="K444" s="394">
        <f>'FORMAT REKAP'!AW381</f>
        <v>0</v>
      </c>
      <c r="L444" s="394">
        <f>'FORMAT REKAP'!AY381</f>
        <v>0</v>
      </c>
      <c r="M444" s="395">
        <f>'FORMAT REKAP'!BA381</f>
        <v>0</v>
      </c>
      <c r="N444" s="395" t="str">
        <f>'FORMAT REKAP'!BD381</f>
        <v/>
      </c>
      <c r="O444" s="394">
        <f>'FORMAT REKAP'!BE381</f>
        <v>0</v>
      </c>
      <c r="P444" s="395">
        <f>'FORMAT REKAP'!BF381</f>
        <v>0</v>
      </c>
      <c r="S444" s="395" t="str">
        <f>'FORMAT REKAP'!BI381</f>
        <v/>
      </c>
      <c r="T444" s="394" t="str">
        <f>'FORMAT REKAP'!BJ381</f>
        <v/>
      </c>
      <c r="U444" s="393" t="str">
        <f>'FORMAT REKAP'!BK381</f>
        <v/>
      </c>
    </row>
    <row r="445" spans="3:21" x14ac:dyDescent="0.25">
      <c r="C445" s="394">
        <f>'FORMAT REKAP'!H382</f>
        <v>0</v>
      </c>
      <c r="D445" s="394">
        <f>'FORMAT REKAP'!I382</f>
        <v>0</v>
      </c>
      <c r="E445" s="394" t="str">
        <f>'FORMAT REKAP'!AH382</f>
        <v/>
      </c>
      <c r="F445" s="394" t="str">
        <f>'FORMAT REKAP'!AM382</f>
        <v/>
      </c>
      <c r="G445" s="395" t="str">
        <f>'FORMAT REKAP'!AN382</f>
        <v/>
      </c>
      <c r="H445" s="394" t="str">
        <f>'FORMAT REKAP'!AQ382</f>
        <v/>
      </c>
      <c r="I445" s="394">
        <f>'FORMAT REKAP'!AS382</f>
        <v>0</v>
      </c>
      <c r="J445" s="394">
        <f>'FORMAT REKAP'!AU382</f>
        <v>0</v>
      </c>
      <c r="K445" s="394">
        <f>'FORMAT REKAP'!AW382</f>
        <v>0</v>
      </c>
      <c r="L445" s="394">
        <f>'FORMAT REKAP'!AY382</f>
        <v>0</v>
      </c>
      <c r="M445" s="395">
        <f>'FORMAT REKAP'!BA382</f>
        <v>0</v>
      </c>
      <c r="N445" s="395" t="str">
        <f>'FORMAT REKAP'!BD382</f>
        <v/>
      </c>
      <c r="O445" s="394">
        <f>'FORMAT REKAP'!BE382</f>
        <v>0</v>
      </c>
      <c r="P445" s="395">
        <f>'FORMAT REKAP'!BF382</f>
        <v>0</v>
      </c>
      <c r="S445" s="395" t="str">
        <f>'FORMAT REKAP'!BI382</f>
        <v/>
      </c>
      <c r="T445" s="394" t="str">
        <f>'FORMAT REKAP'!BJ382</f>
        <v/>
      </c>
      <c r="U445" s="393" t="str">
        <f>'FORMAT REKAP'!BK382</f>
        <v/>
      </c>
    </row>
    <row r="446" spans="3:21" x14ac:dyDescent="0.25">
      <c r="C446" s="394">
        <f>'FORMAT REKAP'!H383</f>
        <v>0</v>
      </c>
      <c r="D446" s="394">
        <f>'FORMAT REKAP'!I383</f>
        <v>0</v>
      </c>
      <c r="E446" s="394" t="str">
        <f>'FORMAT REKAP'!AH383</f>
        <v/>
      </c>
      <c r="F446" s="394" t="str">
        <f>'FORMAT REKAP'!AM383</f>
        <v/>
      </c>
      <c r="G446" s="395" t="str">
        <f>'FORMAT REKAP'!AN383</f>
        <v/>
      </c>
      <c r="H446" s="394" t="str">
        <f>'FORMAT REKAP'!AQ383</f>
        <v/>
      </c>
      <c r="I446" s="394">
        <f>'FORMAT REKAP'!AS383</f>
        <v>0</v>
      </c>
      <c r="J446" s="394">
        <f>'FORMAT REKAP'!AU383</f>
        <v>0</v>
      </c>
      <c r="K446" s="394">
        <f>'FORMAT REKAP'!AW383</f>
        <v>0</v>
      </c>
      <c r="L446" s="394">
        <f>'FORMAT REKAP'!AY383</f>
        <v>0</v>
      </c>
      <c r="M446" s="395">
        <f>'FORMAT REKAP'!BA383</f>
        <v>0</v>
      </c>
      <c r="N446" s="395" t="str">
        <f>'FORMAT REKAP'!BD383</f>
        <v/>
      </c>
      <c r="O446" s="394">
        <f>'FORMAT REKAP'!BE383</f>
        <v>0</v>
      </c>
      <c r="P446" s="395">
        <f>'FORMAT REKAP'!BF383</f>
        <v>0</v>
      </c>
      <c r="S446" s="395" t="str">
        <f>'FORMAT REKAP'!BI383</f>
        <v/>
      </c>
      <c r="T446" s="394" t="str">
        <f>'FORMAT REKAP'!BJ383</f>
        <v/>
      </c>
      <c r="U446" s="393" t="str">
        <f>'FORMAT REKAP'!BK383</f>
        <v/>
      </c>
    </row>
    <row r="447" spans="3:21" x14ac:dyDescent="0.25">
      <c r="C447" s="394">
        <f>'FORMAT REKAP'!H384</f>
        <v>0</v>
      </c>
      <c r="D447" s="394">
        <f>'FORMAT REKAP'!I384</f>
        <v>0</v>
      </c>
      <c r="E447" s="394" t="str">
        <f>'FORMAT REKAP'!AH384</f>
        <v/>
      </c>
      <c r="F447" s="394" t="str">
        <f>'FORMAT REKAP'!AM384</f>
        <v/>
      </c>
      <c r="G447" s="395" t="str">
        <f>'FORMAT REKAP'!AN384</f>
        <v/>
      </c>
      <c r="H447" s="394" t="str">
        <f>'FORMAT REKAP'!AQ384</f>
        <v/>
      </c>
      <c r="I447" s="394">
        <f>'FORMAT REKAP'!AS384</f>
        <v>0</v>
      </c>
      <c r="J447" s="394">
        <f>'FORMAT REKAP'!AU384</f>
        <v>0</v>
      </c>
      <c r="K447" s="394">
        <f>'FORMAT REKAP'!AW384</f>
        <v>0</v>
      </c>
      <c r="L447" s="394">
        <f>'FORMAT REKAP'!AY384</f>
        <v>0</v>
      </c>
      <c r="M447" s="395">
        <f>'FORMAT REKAP'!BA384</f>
        <v>0</v>
      </c>
      <c r="N447" s="395" t="str">
        <f>'FORMAT REKAP'!BD384</f>
        <v/>
      </c>
      <c r="O447" s="394">
        <f>'FORMAT REKAP'!BE384</f>
        <v>0</v>
      </c>
      <c r="P447" s="395">
        <f>'FORMAT REKAP'!BF384</f>
        <v>0</v>
      </c>
      <c r="S447" s="395" t="str">
        <f>'FORMAT REKAP'!BI384</f>
        <v/>
      </c>
      <c r="T447" s="394" t="str">
        <f>'FORMAT REKAP'!BJ384</f>
        <v/>
      </c>
      <c r="U447" s="393" t="str">
        <f>'FORMAT REKAP'!BK384</f>
        <v/>
      </c>
    </row>
    <row r="448" spans="3:21" x14ac:dyDescent="0.25">
      <c r="C448" s="394">
        <f>'FORMAT REKAP'!H385</f>
        <v>0</v>
      </c>
      <c r="D448" s="394">
        <f>'FORMAT REKAP'!I385</f>
        <v>0</v>
      </c>
      <c r="E448" s="394" t="str">
        <f>'FORMAT REKAP'!AH385</f>
        <v/>
      </c>
      <c r="F448" s="394" t="str">
        <f>'FORMAT REKAP'!AM385</f>
        <v/>
      </c>
      <c r="G448" s="395" t="str">
        <f>'FORMAT REKAP'!AN385</f>
        <v/>
      </c>
      <c r="H448" s="394" t="str">
        <f>'FORMAT REKAP'!AQ385</f>
        <v/>
      </c>
      <c r="I448" s="394">
        <f>'FORMAT REKAP'!AS385</f>
        <v>0</v>
      </c>
      <c r="J448" s="394">
        <f>'FORMAT REKAP'!AU385</f>
        <v>0</v>
      </c>
      <c r="K448" s="394">
        <f>'FORMAT REKAP'!AW385</f>
        <v>0</v>
      </c>
      <c r="L448" s="394">
        <f>'FORMAT REKAP'!AY385</f>
        <v>0</v>
      </c>
      <c r="M448" s="395">
        <f>'FORMAT REKAP'!BA385</f>
        <v>0</v>
      </c>
      <c r="N448" s="395" t="str">
        <f>'FORMAT REKAP'!BD385</f>
        <v/>
      </c>
      <c r="O448" s="394">
        <f>'FORMAT REKAP'!BE385</f>
        <v>0</v>
      </c>
      <c r="P448" s="395">
        <f>'FORMAT REKAP'!BF385</f>
        <v>0</v>
      </c>
      <c r="S448" s="395" t="str">
        <f>'FORMAT REKAP'!BI385</f>
        <v/>
      </c>
      <c r="T448" s="394" t="str">
        <f>'FORMAT REKAP'!BJ385</f>
        <v/>
      </c>
      <c r="U448" s="393" t="str">
        <f>'FORMAT REKAP'!BK385</f>
        <v/>
      </c>
    </row>
    <row r="449" spans="3:21" x14ac:dyDescent="0.25">
      <c r="C449" s="394">
        <f>'FORMAT REKAP'!H386</f>
        <v>0</v>
      </c>
      <c r="D449" s="394">
        <f>'FORMAT REKAP'!I386</f>
        <v>0</v>
      </c>
      <c r="E449" s="394" t="str">
        <f>'FORMAT REKAP'!AH386</f>
        <v/>
      </c>
      <c r="F449" s="394" t="str">
        <f>'FORMAT REKAP'!AM386</f>
        <v/>
      </c>
      <c r="G449" s="395" t="str">
        <f>'FORMAT REKAP'!AN386</f>
        <v/>
      </c>
      <c r="H449" s="394" t="str">
        <f>'FORMAT REKAP'!AQ386</f>
        <v/>
      </c>
      <c r="I449" s="394">
        <f>'FORMAT REKAP'!AS386</f>
        <v>0</v>
      </c>
      <c r="J449" s="394">
        <f>'FORMAT REKAP'!AU386</f>
        <v>0</v>
      </c>
      <c r="K449" s="394">
        <f>'FORMAT REKAP'!AW386</f>
        <v>0</v>
      </c>
      <c r="L449" s="394">
        <f>'FORMAT REKAP'!AY386</f>
        <v>0</v>
      </c>
      <c r="M449" s="395">
        <f>'FORMAT REKAP'!BA386</f>
        <v>0</v>
      </c>
      <c r="N449" s="395" t="str">
        <f>'FORMAT REKAP'!BD386</f>
        <v/>
      </c>
      <c r="O449" s="394">
        <f>'FORMAT REKAP'!BE386</f>
        <v>0</v>
      </c>
      <c r="P449" s="395">
        <f>'FORMAT REKAP'!BF386</f>
        <v>0</v>
      </c>
      <c r="S449" s="395" t="str">
        <f>'FORMAT REKAP'!BI386</f>
        <v/>
      </c>
      <c r="T449" s="394" t="str">
        <f>'FORMAT REKAP'!BJ386</f>
        <v/>
      </c>
      <c r="U449" s="393" t="str">
        <f>'FORMAT REKAP'!BK386</f>
        <v/>
      </c>
    </row>
    <row r="450" spans="3:21" x14ac:dyDescent="0.25">
      <c r="C450" s="394">
        <f>'FORMAT REKAP'!H387</f>
        <v>0</v>
      </c>
      <c r="D450" s="394">
        <f>'FORMAT REKAP'!I387</f>
        <v>0</v>
      </c>
      <c r="E450" s="394" t="str">
        <f>'FORMAT REKAP'!AH387</f>
        <v/>
      </c>
      <c r="F450" s="394" t="str">
        <f>'FORMAT REKAP'!AM387</f>
        <v/>
      </c>
      <c r="G450" s="395" t="str">
        <f>'FORMAT REKAP'!AN387</f>
        <v/>
      </c>
      <c r="H450" s="394" t="str">
        <f>'FORMAT REKAP'!AQ387</f>
        <v/>
      </c>
      <c r="I450" s="394">
        <f>'FORMAT REKAP'!AS387</f>
        <v>0</v>
      </c>
      <c r="J450" s="394">
        <f>'FORMAT REKAP'!AU387</f>
        <v>0</v>
      </c>
      <c r="K450" s="394">
        <f>'FORMAT REKAP'!AW387</f>
        <v>0</v>
      </c>
      <c r="L450" s="394">
        <f>'FORMAT REKAP'!AY387</f>
        <v>0</v>
      </c>
      <c r="M450" s="395">
        <f>'FORMAT REKAP'!BA387</f>
        <v>0</v>
      </c>
      <c r="N450" s="395" t="str">
        <f>'FORMAT REKAP'!BD387</f>
        <v/>
      </c>
      <c r="O450" s="394">
        <f>'FORMAT REKAP'!BE387</f>
        <v>0</v>
      </c>
      <c r="P450" s="395">
        <f>'FORMAT REKAP'!BF387</f>
        <v>0</v>
      </c>
      <c r="S450" s="395" t="str">
        <f>'FORMAT REKAP'!BI387</f>
        <v/>
      </c>
      <c r="T450" s="394" t="str">
        <f>'FORMAT REKAP'!BJ387</f>
        <v/>
      </c>
      <c r="U450" s="393" t="str">
        <f>'FORMAT REKAP'!BK387</f>
        <v/>
      </c>
    </row>
    <row r="451" spans="3:21" x14ac:dyDescent="0.25">
      <c r="C451" s="394">
        <f>'FORMAT REKAP'!H388</f>
        <v>0</v>
      </c>
      <c r="D451" s="394">
        <f>'FORMAT REKAP'!I388</f>
        <v>0</v>
      </c>
      <c r="E451" s="394" t="str">
        <f>'FORMAT REKAP'!AH388</f>
        <v/>
      </c>
      <c r="F451" s="394" t="str">
        <f>'FORMAT REKAP'!AM388</f>
        <v/>
      </c>
      <c r="G451" s="395" t="str">
        <f>'FORMAT REKAP'!AN388</f>
        <v/>
      </c>
      <c r="H451" s="394" t="str">
        <f>'FORMAT REKAP'!AQ388</f>
        <v/>
      </c>
      <c r="I451" s="394">
        <f>'FORMAT REKAP'!AS388</f>
        <v>0</v>
      </c>
      <c r="J451" s="394">
        <f>'FORMAT REKAP'!AU388</f>
        <v>0</v>
      </c>
      <c r="K451" s="394">
        <f>'FORMAT REKAP'!AW388</f>
        <v>0</v>
      </c>
      <c r="L451" s="394">
        <f>'FORMAT REKAP'!AY388</f>
        <v>0</v>
      </c>
      <c r="M451" s="395">
        <f>'FORMAT REKAP'!BA388</f>
        <v>0</v>
      </c>
      <c r="N451" s="395" t="str">
        <f>'FORMAT REKAP'!BD388</f>
        <v/>
      </c>
      <c r="O451" s="394">
        <f>'FORMAT REKAP'!BE388</f>
        <v>0</v>
      </c>
      <c r="P451" s="395">
        <f>'FORMAT REKAP'!BF388</f>
        <v>0</v>
      </c>
      <c r="S451" s="395" t="str">
        <f>'FORMAT REKAP'!BI388</f>
        <v/>
      </c>
      <c r="T451" s="394" t="str">
        <f>'FORMAT REKAP'!BJ388</f>
        <v/>
      </c>
      <c r="U451" s="393" t="str">
        <f>'FORMAT REKAP'!BK388</f>
        <v/>
      </c>
    </row>
    <row r="452" spans="3:21" x14ac:dyDescent="0.25">
      <c r="C452" s="394">
        <f>'FORMAT REKAP'!H389</f>
        <v>0</v>
      </c>
      <c r="D452" s="394">
        <f>'FORMAT REKAP'!I389</f>
        <v>0</v>
      </c>
      <c r="E452" s="394" t="str">
        <f>'FORMAT REKAP'!AH389</f>
        <v/>
      </c>
      <c r="F452" s="394" t="str">
        <f>'FORMAT REKAP'!AM389</f>
        <v/>
      </c>
      <c r="G452" s="395" t="str">
        <f>'FORMAT REKAP'!AN389</f>
        <v/>
      </c>
      <c r="H452" s="394" t="str">
        <f>'FORMAT REKAP'!AQ389</f>
        <v/>
      </c>
      <c r="I452" s="394">
        <f>'FORMAT REKAP'!AS389</f>
        <v>0</v>
      </c>
      <c r="J452" s="394">
        <f>'FORMAT REKAP'!AU389</f>
        <v>0</v>
      </c>
      <c r="K452" s="394">
        <f>'FORMAT REKAP'!AW389</f>
        <v>0</v>
      </c>
      <c r="L452" s="394">
        <f>'FORMAT REKAP'!AY389</f>
        <v>0</v>
      </c>
      <c r="M452" s="395">
        <f>'FORMAT REKAP'!BA389</f>
        <v>0</v>
      </c>
      <c r="N452" s="395" t="str">
        <f>'FORMAT REKAP'!BD389</f>
        <v/>
      </c>
      <c r="O452" s="394">
        <f>'FORMAT REKAP'!BE389</f>
        <v>0</v>
      </c>
      <c r="P452" s="395">
        <f>'FORMAT REKAP'!BF389</f>
        <v>0</v>
      </c>
      <c r="S452" s="395" t="str">
        <f>'FORMAT REKAP'!BI389</f>
        <v/>
      </c>
      <c r="T452" s="394" t="str">
        <f>'FORMAT REKAP'!BJ389</f>
        <v/>
      </c>
      <c r="U452" s="393" t="str">
        <f>'FORMAT REKAP'!BK389</f>
        <v/>
      </c>
    </row>
    <row r="453" spans="3:21" x14ac:dyDescent="0.25">
      <c r="C453" s="394">
        <f>'FORMAT REKAP'!H390</f>
        <v>0</v>
      </c>
      <c r="D453" s="394">
        <f>'FORMAT REKAP'!I390</f>
        <v>0</v>
      </c>
      <c r="E453" s="394" t="str">
        <f>'FORMAT REKAP'!AH390</f>
        <v/>
      </c>
      <c r="F453" s="394" t="str">
        <f>'FORMAT REKAP'!AM390</f>
        <v/>
      </c>
      <c r="G453" s="395" t="str">
        <f>'FORMAT REKAP'!AN390</f>
        <v/>
      </c>
      <c r="H453" s="394" t="str">
        <f>'FORMAT REKAP'!AQ390</f>
        <v/>
      </c>
      <c r="I453" s="394">
        <f>'FORMAT REKAP'!AS390</f>
        <v>0</v>
      </c>
      <c r="J453" s="394">
        <f>'FORMAT REKAP'!AU390</f>
        <v>0</v>
      </c>
      <c r="K453" s="394">
        <f>'FORMAT REKAP'!AW390</f>
        <v>0</v>
      </c>
      <c r="L453" s="394">
        <f>'FORMAT REKAP'!AY390</f>
        <v>0</v>
      </c>
      <c r="M453" s="395">
        <f>'FORMAT REKAP'!BA390</f>
        <v>0</v>
      </c>
      <c r="N453" s="395" t="str">
        <f>'FORMAT REKAP'!BD390</f>
        <v/>
      </c>
      <c r="O453" s="394">
        <f>'FORMAT REKAP'!BE390</f>
        <v>0</v>
      </c>
      <c r="P453" s="395">
        <f>'FORMAT REKAP'!BF390</f>
        <v>0</v>
      </c>
      <c r="S453" s="395" t="str">
        <f>'FORMAT REKAP'!BI390</f>
        <v/>
      </c>
      <c r="T453" s="394" t="str">
        <f>'FORMAT REKAP'!BJ390</f>
        <v/>
      </c>
      <c r="U453" s="393" t="str">
        <f>'FORMAT REKAP'!BK390</f>
        <v/>
      </c>
    </row>
    <row r="454" spans="3:21" x14ac:dyDescent="0.25">
      <c r="C454" s="394">
        <f>'FORMAT REKAP'!H391</f>
        <v>0</v>
      </c>
      <c r="D454" s="394">
        <f>'FORMAT REKAP'!I391</f>
        <v>0</v>
      </c>
      <c r="E454" s="394" t="str">
        <f>'FORMAT REKAP'!AH391</f>
        <v/>
      </c>
      <c r="F454" s="394" t="str">
        <f>'FORMAT REKAP'!AM391</f>
        <v/>
      </c>
      <c r="G454" s="395" t="str">
        <f>'FORMAT REKAP'!AN391</f>
        <v/>
      </c>
      <c r="H454" s="394" t="str">
        <f>'FORMAT REKAP'!AQ391</f>
        <v/>
      </c>
      <c r="I454" s="394">
        <f>'FORMAT REKAP'!AS391</f>
        <v>0</v>
      </c>
      <c r="J454" s="394">
        <f>'FORMAT REKAP'!AU391</f>
        <v>0</v>
      </c>
      <c r="K454" s="394">
        <f>'FORMAT REKAP'!AW391</f>
        <v>0</v>
      </c>
      <c r="L454" s="394">
        <f>'FORMAT REKAP'!AY391</f>
        <v>0</v>
      </c>
      <c r="M454" s="395">
        <f>'FORMAT REKAP'!BA391</f>
        <v>0</v>
      </c>
      <c r="N454" s="395" t="str">
        <f>'FORMAT REKAP'!BD391</f>
        <v/>
      </c>
      <c r="O454" s="394">
        <f>'FORMAT REKAP'!BE391</f>
        <v>0</v>
      </c>
      <c r="P454" s="395">
        <f>'FORMAT REKAP'!BF391</f>
        <v>0</v>
      </c>
      <c r="S454" s="395" t="str">
        <f>'FORMAT REKAP'!BI391</f>
        <v/>
      </c>
      <c r="T454" s="394" t="str">
        <f>'FORMAT REKAP'!BJ391</f>
        <v/>
      </c>
      <c r="U454" s="393" t="str">
        <f>'FORMAT REKAP'!BK391</f>
        <v/>
      </c>
    </row>
    <row r="455" spans="3:21" x14ac:dyDescent="0.25">
      <c r="C455" s="394">
        <f>'FORMAT REKAP'!H392</f>
        <v>0</v>
      </c>
      <c r="D455" s="394">
        <f>'FORMAT REKAP'!I392</f>
        <v>0</v>
      </c>
      <c r="E455" s="394" t="str">
        <f>'FORMAT REKAP'!AH392</f>
        <v/>
      </c>
      <c r="F455" s="394" t="str">
        <f>'FORMAT REKAP'!AM392</f>
        <v/>
      </c>
      <c r="G455" s="395" t="str">
        <f>'FORMAT REKAP'!AN392</f>
        <v/>
      </c>
      <c r="H455" s="394" t="str">
        <f>'FORMAT REKAP'!AQ392</f>
        <v/>
      </c>
      <c r="I455" s="394">
        <f>'FORMAT REKAP'!AS392</f>
        <v>0</v>
      </c>
      <c r="J455" s="394">
        <f>'FORMAT REKAP'!AU392</f>
        <v>0</v>
      </c>
      <c r="K455" s="394">
        <f>'FORMAT REKAP'!AW392</f>
        <v>0</v>
      </c>
      <c r="L455" s="394">
        <f>'FORMAT REKAP'!AY392</f>
        <v>0</v>
      </c>
      <c r="M455" s="395">
        <f>'FORMAT REKAP'!BA392</f>
        <v>0</v>
      </c>
      <c r="N455" s="395" t="str">
        <f>'FORMAT REKAP'!BD392</f>
        <v/>
      </c>
      <c r="O455" s="394">
        <f>'FORMAT REKAP'!BE392</f>
        <v>0</v>
      </c>
      <c r="P455" s="395">
        <f>'FORMAT REKAP'!BF392</f>
        <v>0</v>
      </c>
      <c r="S455" s="395" t="str">
        <f>'FORMAT REKAP'!BI392</f>
        <v/>
      </c>
      <c r="T455" s="394" t="str">
        <f>'FORMAT REKAP'!BJ392</f>
        <v/>
      </c>
      <c r="U455" s="393" t="str">
        <f>'FORMAT REKAP'!BK392</f>
        <v/>
      </c>
    </row>
    <row r="456" spans="3:21" x14ac:dyDescent="0.25">
      <c r="C456" s="394">
        <f>'FORMAT REKAP'!H393</f>
        <v>0</v>
      </c>
      <c r="D456" s="394">
        <f>'FORMAT REKAP'!I393</f>
        <v>0</v>
      </c>
      <c r="E456" s="394" t="str">
        <f>'FORMAT REKAP'!AH393</f>
        <v/>
      </c>
      <c r="F456" s="394" t="str">
        <f>'FORMAT REKAP'!AM393</f>
        <v/>
      </c>
      <c r="G456" s="395" t="str">
        <f>'FORMAT REKAP'!AN393</f>
        <v/>
      </c>
      <c r="H456" s="394" t="str">
        <f>'FORMAT REKAP'!AQ393</f>
        <v/>
      </c>
      <c r="I456" s="394">
        <f>'FORMAT REKAP'!AS393</f>
        <v>0</v>
      </c>
      <c r="J456" s="394">
        <f>'FORMAT REKAP'!AU393</f>
        <v>0</v>
      </c>
      <c r="K456" s="394">
        <f>'FORMAT REKAP'!AW393</f>
        <v>0</v>
      </c>
      <c r="L456" s="394">
        <f>'FORMAT REKAP'!AY393</f>
        <v>0</v>
      </c>
      <c r="M456" s="395">
        <f>'FORMAT REKAP'!BA393</f>
        <v>0</v>
      </c>
      <c r="N456" s="395" t="str">
        <f>'FORMAT REKAP'!BD393</f>
        <v/>
      </c>
      <c r="O456" s="394">
        <f>'FORMAT REKAP'!BE393</f>
        <v>0</v>
      </c>
      <c r="P456" s="395">
        <f>'FORMAT REKAP'!BF393</f>
        <v>0</v>
      </c>
      <c r="S456" s="395" t="str">
        <f>'FORMAT REKAP'!BI393</f>
        <v/>
      </c>
      <c r="T456" s="394" t="str">
        <f>'FORMAT REKAP'!BJ393</f>
        <v/>
      </c>
      <c r="U456" s="393" t="str">
        <f>'FORMAT REKAP'!BK393</f>
        <v/>
      </c>
    </row>
    <row r="457" spans="3:21" x14ac:dyDescent="0.25">
      <c r="C457" s="394">
        <f>'FORMAT REKAP'!H394</f>
        <v>0</v>
      </c>
      <c r="D457" s="394">
        <f>'FORMAT REKAP'!I394</f>
        <v>0</v>
      </c>
      <c r="E457" s="394" t="str">
        <f>'FORMAT REKAP'!AH394</f>
        <v/>
      </c>
      <c r="F457" s="394" t="str">
        <f>'FORMAT REKAP'!AM394</f>
        <v/>
      </c>
      <c r="G457" s="395" t="str">
        <f>'FORMAT REKAP'!AN394</f>
        <v/>
      </c>
      <c r="H457" s="394" t="str">
        <f>'FORMAT REKAP'!AQ394</f>
        <v/>
      </c>
      <c r="I457" s="394">
        <f>'FORMAT REKAP'!AS394</f>
        <v>0</v>
      </c>
      <c r="J457" s="394">
        <f>'FORMAT REKAP'!AU394</f>
        <v>0</v>
      </c>
      <c r="K457" s="394">
        <f>'FORMAT REKAP'!AW394</f>
        <v>0</v>
      </c>
      <c r="L457" s="394">
        <f>'FORMAT REKAP'!AY394</f>
        <v>0</v>
      </c>
      <c r="M457" s="395">
        <f>'FORMAT REKAP'!BA394</f>
        <v>0</v>
      </c>
      <c r="N457" s="395" t="str">
        <f>'FORMAT REKAP'!BD394</f>
        <v/>
      </c>
      <c r="O457" s="394">
        <f>'FORMAT REKAP'!BE394</f>
        <v>0</v>
      </c>
      <c r="P457" s="395">
        <f>'FORMAT REKAP'!BF394</f>
        <v>0</v>
      </c>
      <c r="S457" s="395" t="str">
        <f>'FORMAT REKAP'!BI394</f>
        <v/>
      </c>
      <c r="T457" s="394" t="str">
        <f>'FORMAT REKAP'!BJ394</f>
        <v/>
      </c>
      <c r="U457" s="393" t="str">
        <f>'FORMAT REKAP'!BK394</f>
        <v/>
      </c>
    </row>
    <row r="458" spans="3:21" x14ac:dyDescent="0.25">
      <c r="C458" s="394">
        <f>'FORMAT REKAP'!H395</f>
        <v>0</v>
      </c>
      <c r="D458" s="394">
        <f>'FORMAT REKAP'!I395</f>
        <v>0</v>
      </c>
      <c r="E458" s="394" t="str">
        <f>'FORMAT REKAP'!AH395</f>
        <v/>
      </c>
      <c r="F458" s="394" t="str">
        <f>'FORMAT REKAP'!AM395</f>
        <v/>
      </c>
      <c r="G458" s="395" t="str">
        <f>'FORMAT REKAP'!AN395</f>
        <v/>
      </c>
      <c r="H458" s="394" t="str">
        <f>'FORMAT REKAP'!AQ395</f>
        <v/>
      </c>
      <c r="I458" s="394">
        <f>'FORMAT REKAP'!AS395</f>
        <v>0</v>
      </c>
      <c r="J458" s="394">
        <f>'FORMAT REKAP'!AU395</f>
        <v>0</v>
      </c>
      <c r="K458" s="394">
        <f>'FORMAT REKAP'!AW395</f>
        <v>0</v>
      </c>
      <c r="L458" s="394">
        <f>'FORMAT REKAP'!AY395</f>
        <v>0</v>
      </c>
      <c r="M458" s="395">
        <f>'FORMAT REKAP'!BA395</f>
        <v>0</v>
      </c>
      <c r="N458" s="395" t="str">
        <f>'FORMAT REKAP'!BD395</f>
        <v/>
      </c>
      <c r="O458" s="394">
        <f>'FORMAT REKAP'!BE395</f>
        <v>0</v>
      </c>
      <c r="P458" s="395">
        <f>'FORMAT REKAP'!BF395</f>
        <v>0</v>
      </c>
      <c r="S458" s="395" t="str">
        <f>'FORMAT REKAP'!BI395</f>
        <v/>
      </c>
      <c r="T458" s="394" t="str">
        <f>'FORMAT REKAP'!BJ395</f>
        <v/>
      </c>
      <c r="U458" s="393" t="str">
        <f>'FORMAT REKAP'!BK395</f>
        <v/>
      </c>
    </row>
    <row r="459" spans="3:21" x14ac:dyDescent="0.25">
      <c r="C459" s="394">
        <f>'FORMAT REKAP'!H396</f>
        <v>0</v>
      </c>
      <c r="D459" s="394">
        <f>'FORMAT REKAP'!I396</f>
        <v>0</v>
      </c>
      <c r="E459" s="394" t="str">
        <f>'FORMAT REKAP'!AH396</f>
        <v/>
      </c>
      <c r="F459" s="394" t="str">
        <f>'FORMAT REKAP'!AM396</f>
        <v/>
      </c>
      <c r="G459" s="395" t="str">
        <f>'FORMAT REKAP'!AN396</f>
        <v/>
      </c>
      <c r="H459" s="394" t="str">
        <f>'FORMAT REKAP'!AQ396</f>
        <v/>
      </c>
      <c r="I459" s="394">
        <f>'FORMAT REKAP'!AS396</f>
        <v>0</v>
      </c>
      <c r="J459" s="394">
        <f>'FORMAT REKAP'!AU396</f>
        <v>0</v>
      </c>
      <c r="K459" s="394">
        <f>'FORMAT REKAP'!AW396</f>
        <v>0</v>
      </c>
      <c r="L459" s="394">
        <f>'FORMAT REKAP'!AY396</f>
        <v>0</v>
      </c>
      <c r="M459" s="395">
        <f>'FORMAT REKAP'!BA396</f>
        <v>0</v>
      </c>
      <c r="N459" s="395" t="str">
        <f>'FORMAT REKAP'!BD396</f>
        <v/>
      </c>
      <c r="O459" s="394">
        <f>'FORMAT REKAP'!BE396</f>
        <v>0</v>
      </c>
      <c r="P459" s="395">
        <f>'FORMAT REKAP'!BF396</f>
        <v>0</v>
      </c>
      <c r="S459" s="395" t="str">
        <f>'FORMAT REKAP'!BI396</f>
        <v/>
      </c>
      <c r="T459" s="394" t="str">
        <f>'FORMAT REKAP'!BJ396</f>
        <v/>
      </c>
      <c r="U459" s="393" t="str">
        <f>'FORMAT REKAP'!BK396</f>
        <v/>
      </c>
    </row>
    <row r="460" spans="3:21" x14ac:dyDescent="0.25">
      <c r="C460" s="394">
        <f>'FORMAT REKAP'!H397</f>
        <v>0</v>
      </c>
      <c r="D460" s="394">
        <f>'FORMAT REKAP'!I397</f>
        <v>0</v>
      </c>
      <c r="E460" s="394" t="str">
        <f>'FORMAT REKAP'!AH397</f>
        <v/>
      </c>
      <c r="F460" s="394" t="str">
        <f>'FORMAT REKAP'!AM397</f>
        <v/>
      </c>
      <c r="G460" s="395" t="str">
        <f>'FORMAT REKAP'!AN397</f>
        <v/>
      </c>
      <c r="H460" s="394" t="str">
        <f>'FORMAT REKAP'!AQ397</f>
        <v/>
      </c>
      <c r="I460" s="394">
        <f>'FORMAT REKAP'!AS397</f>
        <v>0</v>
      </c>
      <c r="J460" s="394">
        <f>'FORMAT REKAP'!AU397</f>
        <v>0</v>
      </c>
      <c r="K460" s="394">
        <f>'FORMAT REKAP'!AW397</f>
        <v>0</v>
      </c>
      <c r="L460" s="394">
        <f>'FORMAT REKAP'!AY397</f>
        <v>0</v>
      </c>
      <c r="M460" s="395">
        <f>'FORMAT REKAP'!BA397</f>
        <v>0</v>
      </c>
      <c r="N460" s="395" t="str">
        <f>'FORMAT REKAP'!BD397</f>
        <v/>
      </c>
      <c r="O460" s="394">
        <f>'FORMAT REKAP'!BE397</f>
        <v>0</v>
      </c>
      <c r="P460" s="395">
        <f>'FORMAT REKAP'!BF397</f>
        <v>0</v>
      </c>
      <c r="S460" s="395" t="str">
        <f>'FORMAT REKAP'!BI397</f>
        <v/>
      </c>
      <c r="T460" s="394" t="str">
        <f>'FORMAT REKAP'!BJ397</f>
        <v/>
      </c>
      <c r="U460" s="393" t="str">
        <f>'FORMAT REKAP'!BK397</f>
        <v/>
      </c>
    </row>
    <row r="461" spans="3:21" x14ac:dyDescent="0.25">
      <c r="C461" s="394">
        <f>'FORMAT REKAP'!H398</f>
        <v>0</v>
      </c>
      <c r="D461" s="394">
        <f>'FORMAT REKAP'!I398</f>
        <v>0</v>
      </c>
      <c r="E461" s="394" t="str">
        <f>'FORMAT REKAP'!AH398</f>
        <v/>
      </c>
      <c r="F461" s="394" t="str">
        <f>'FORMAT REKAP'!AM398</f>
        <v/>
      </c>
      <c r="G461" s="395" t="str">
        <f>'FORMAT REKAP'!AN398</f>
        <v/>
      </c>
      <c r="H461" s="394" t="str">
        <f>'FORMAT REKAP'!AQ398</f>
        <v/>
      </c>
      <c r="I461" s="394">
        <f>'FORMAT REKAP'!AS398</f>
        <v>0</v>
      </c>
      <c r="J461" s="394">
        <f>'FORMAT REKAP'!AU398</f>
        <v>0</v>
      </c>
      <c r="K461" s="394">
        <f>'FORMAT REKAP'!AW398</f>
        <v>0</v>
      </c>
      <c r="L461" s="394">
        <f>'FORMAT REKAP'!AY398</f>
        <v>0</v>
      </c>
      <c r="M461" s="395">
        <f>'FORMAT REKAP'!BA398</f>
        <v>0</v>
      </c>
      <c r="N461" s="395" t="str">
        <f>'FORMAT REKAP'!BD398</f>
        <v/>
      </c>
      <c r="O461" s="394">
        <f>'FORMAT REKAP'!BE398</f>
        <v>0</v>
      </c>
      <c r="P461" s="395">
        <f>'FORMAT REKAP'!BF398</f>
        <v>0</v>
      </c>
      <c r="S461" s="395" t="str">
        <f>'FORMAT REKAP'!BI398</f>
        <v/>
      </c>
      <c r="T461" s="394" t="str">
        <f>'FORMAT REKAP'!BJ398</f>
        <v/>
      </c>
      <c r="U461" s="393" t="str">
        <f>'FORMAT REKAP'!BK398</f>
        <v/>
      </c>
    </row>
    <row r="462" spans="3:21" x14ac:dyDescent="0.25">
      <c r="C462" s="394">
        <f>'FORMAT REKAP'!H399</f>
        <v>0</v>
      </c>
      <c r="D462" s="394">
        <f>'FORMAT REKAP'!I399</f>
        <v>0</v>
      </c>
      <c r="E462" s="394" t="str">
        <f>'FORMAT REKAP'!AH399</f>
        <v/>
      </c>
      <c r="F462" s="394" t="str">
        <f>'FORMAT REKAP'!AM399</f>
        <v/>
      </c>
      <c r="G462" s="395" t="str">
        <f>'FORMAT REKAP'!AN399</f>
        <v/>
      </c>
      <c r="H462" s="394" t="str">
        <f>'FORMAT REKAP'!AQ399</f>
        <v/>
      </c>
      <c r="I462" s="394">
        <f>'FORMAT REKAP'!AS399</f>
        <v>0</v>
      </c>
      <c r="J462" s="394">
        <f>'FORMAT REKAP'!AU399</f>
        <v>0</v>
      </c>
      <c r="K462" s="394">
        <f>'FORMAT REKAP'!AW399</f>
        <v>0</v>
      </c>
      <c r="L462" s="394">
        <f>'FORMAT REKAP'!AY399</f>
        <v>0</v>
      </c>
      <c r="M462" s="395">
        <f>'FORMAT REKAP'!BA399</f>
        <v>0</v>
      </c>
      <c r="N462" s="395" t="str">
        <f>'FORMAT REKAP'!BD399</f>
        <v/>
      </c>
      <c r="O462" s="394">
        <f>'FORMAT REKAP'!BE399</f>
        <v>0</v>
      </c>
      <c r="P462" s="395">
        <f>'FORMAT REKAP'!BF399</f>
        <v>0</v>
      </c>
      <c r="S462" s="395" t="str">
        <f>'FORMAT REKAP'!BI399</f>
        <v/>
      </c>
      <c r="T462" s="394" t="str">
        <f>'FORMAT REKAP'!BJ399</f>
        <v/>
      </c>
      <c r="U462" s="393" t="str">
        <f>'FORMAT REKAP'!BK399</f>
        <v/>
      </c>
    </row>
    <row r="463" spans="3:21" x14ac:dyDescent="0.25">
      <c r="C463" s="394">
        <f>'FORMAT REKAP'!H400</f>
        <v>0</v>
      </c>
      <c r="D463" s="394">
        <f>'FORMAT REKAP'!I400</f>
        <v>0</v>
      </c>
      <c r="E463" s="394" t="str">
        <f>'FORMAT REKAP'!AH400</f>
        <v/>
      </c>
      <c r="F463" s="394" t="str">
        <f>'FORMAT REKAP'!AM400</f>
        <v/>
      </c>
      <c r="G463" s="395" t="str">
        <f>'FORMAT REKAP'!AN400</f>
        <v/>
      </c>
      <c r="H463" s="394" t="str">
        <f>'FORMAT REKAP'!AQ400</f>
        <v/>
      </c>
      <c r="I463" s="394">
        <f>'FORMAT REKAP'!AS400</f>
        <v>0</v>
      </c>
      <c r="J463" s="394">
        <f>'FORMAT REKAP'!AU400</f>
        <v>0</v>
      </c>
      <c r="K463" s="394">
        <f>'FORMAT REKAP'!AW400</f>
        <v>0</v>
      </c>
      <c r="L463" s="394">
        <f>'FORMAT REKAP'!AY400</f>
        <v>0</v>
      </c>
      <c r="M463" s="395">
        <f>'FORMAT REKAP'!BA400</f>
        <v>0</v>
      </c>
      <c r="N463" s="395" t="str">
        <f>'FORMAT REKAP'!BD400</f>
        <v/>
      </c>
      <c r="O463" s="394">
        <f>'FORMAT REKAP'!BE400</f>
        <v>0</v>
      </c>
      <c r="P463" s="395">
        <f>'FORMAT REKAP'!BF400</f>
        <v>0</v>
      </c>
      <c r="S463" s="395" t="str">
        <f>'FORMAT REKAP'!BI400</f>
        <v/>
      </c>
      <c r="T463" s="394" t="str">
        <f>'FORMAT REKAP'!BJ400</f>
        <v/>
      </c>
      <c r="U463" s="393" t="str">
        <f>'FORMAT REKAP'!BK400</f>
        <v/>
      </c>
    </row>
    <row r="464" spans="3:21" x14ac:dyDescent="0.25">
      <c r="C464" s="394">
        <f>'FORMAT REKAP'!H401</f>
        <v>0</v>
      </c>
      <c r="D464" s="394">
        <f>'FORMAT REKAP'!I401</f>
        <v>0</v>
      </c>
      <c r="E464" s="394" t="str">
        <f>'FORMAT REKAP'!AH401</f>
        <v/>
      </c>
      <c r="F464" s="394" t="str">
        <f>'FORMAT REKAP'!AM401</f>
        <v/>
      </c>
      <c r="G464" s="395" t="str">
        <f>'FORMAT REKAP'!AN401</f>
        <v/>
      </c>
      <c r="H464" s="394" t="str">
        <f>'FORMAT REKAP'!AQ401</f>
        <v/>
      </c>
      <c r="I464" s="394">
        <f>'FORMAT REKAP'!AS401</f>
        <v>0</v>
      </c>
      <c r="J464" s="394">
        <f>'FORMAT REKAP'!AU401</f>
        <v>0</v>
      </c>
      <c r="K464" s="394">
        <f>'FORMAT REKAP'!AW401</f>
        <v>0</v>
      </c>
      <c r="L464" s="394">
        <f>'FORMAT REKAP'!AY401</f>
        <v>0</v>
      </c>
      <c r="M464" s="395">
        <f>'FORMAT REKAP'!BA401</f>
        <v>0</v>
      </c>
      <c r="N464" s="395" t="str">
        <f>'FORMAT REKAP'!BD401</f>
        <v/>
      </c>
      <c r="O464" s="394">
        <f>'FORMAT REKAP'!BE401</f>
        <v>0</v>
      </c>
      <c r="P464" s="395">
        <f>'FORMAT REKAP'!BF401</f>
        <v>0</v>
      </c>
      <c r="S464" s="395" t="str">
        <f>'FORMAT REKAP'!BI401</f>
        <v/>
      </c>
      <c r="T464" s="394" t="str">
        <f>'FORMAT REKAP'!BJ401</f>
        <v/>
      </c>
      <c r="U464" s="393" t="str">
        <f>'FORMAT REKAP'!BK401</f>
        <v/>
      </c>
    </row>
    <row r="465" spans="3:21" x14ac:dyDescent="0.25">
      <c r="C465" s="394">
        <f>'FORMAT REKAP'!H402</f>
        <v>0</v>
      </c>
      <c r="D465" s="394">
        <f>'FORMAT REKAP'!I402</f>
        <v>0</v>
      </c>
      <c r="E465" s="394" t="str">
        <f>'FORMAT REKAP'!AH402</f>
        <v/>
      </c>
      <c r="F465" s="394" t="str">
        <f>'FORMAT REKAP'!AM402</f>
        <v/>
      </c>
      <c r="G465" s="395" t="str">
        <f>'FORMAT REKAP'!AN402</f>
        <v/>
      </c>
      <c r="H465" s="394" t="str">
        <f>'FORMAT REKAP'!AQ402</f>
        <v/>
      </c>
      <c r="I465" s="394">
        <f>'FORMAT REKAP'!AS402</f>
        <v>0</v>
      </c>
      <c r="J465" s="394">
        <f>'FORMAT REKAP'!AU402</f>
        <v>0</v>
      </c>
      <c r="K465" s="394">
        <f>'FORMAT REKAP'!AW402</f>
        <v>0</v>
      </c>
      <c r="L465" s="394">
        <f>'FORMAT REKAP'!AY402</f>
        <v>0</v>
      </c>
      <c r="M465" s="395">
        <f>'FORMAT REKAP'!BA402</f>
        <v>0</v>
      </c>
      <c r="N465" s="395" t="str">
        <f>'FORMAT REKAP'!BD402</f>
        <v/>
      </c>
      <c r="O465" s="394">
        <f>'FORMAT REKAP'!BE402</f>
        <v>0</v>
      </c>
      <c r="P465" s="395">
        <f>'FORMAT REKAP'!BF402</f>
        <v>0</v>
      </c>
      <c r="S465" s="395" t="str">
        <f>'FORMAT REKAP'!BI402</f>
        <v/>
      </c>
      <c r="T465" s="394" t="str">
        <f>'FORMAT REKAP'!BJ402</f>
        <v/>
      </c>
      <c r="U465" s="393" t="str">
        <f>'FORMAT REKAP'!BK402</f>
        <v/>
      </c>
    </row>
    <row r="466" spans="3:21" x14ac:dyDescent="0.25">
      <c r="C466" s="394">
        <f>'FORMAT REKAP'!H403</f>
        <v>0</v>
      </c>
      <c r="D466" s="394">
        <f>'FORMAT REKAP'!I403</f>
        <v>0</v>
      </c>
      <c r="E466" s="394" t="str">
        <f>'FORMAT REKAP'!AH403</f>
        <v/>
      </c>
      <c r="F466" s="394" t="str">
        <f>'FORMAT REKAP'!AM403</f>
        <v/>
      </c>
      <c r="G466" s="395" t="str">
        <f>'FORMAT REKAP'!AN403</f>
        <v/>
      </c>
      <c r="H466" s="394" t="str">
        <f>'FORMAT REKAP'!AQ403</f>
        <v/>
      </c>
      <c r="I466" s="394">
        <f>'FORMAT REKAP'!AS403</f>
        <v>0</v>
      </c>
      <c r="J466" s="394">
        <f>'FORMAT REKAP'!AU403</f>
        <v>0</v>
      </c>
      <c r="K466" s="394">
        <f>'FORMAT REKAP'!AW403</f>
        <v>0</v>
      </c>
      <c r="L466" s="394">
        <f>'FORMAT REKAP'!AY403</f>
        <v>0</v>
      </c>
      <c r="M466" s="395">
        <f>'FORMAT REKAP'!BA403</f>
        <v>0</v>
      </c>
      <c r="N466" s="395" t="str">
        <f>'FORMAT REKAP'!BD403</f>
        <v/>
      </c>
      <c r="O466" s="394">
        <f>'FORMAT REKAP'!BE403</f>
        <v>0</v>
      </c>
      <c r="P466" s="395">
        <f>'FORMAT REKAP'!BF403</f>
        <v>0</v>
      </c>
      <c r="S466" s="395" t="str">
        <f>'FORMAT REKAP'!BI403</f>
        <v/>
      </c>
      <c r="T466" s="394" t="str">
        <f>'FORMAT REKAP'!BJ403</f>
        <v/>
      </c>
      <c r="U466" s="393" t="str">
        <f>'FORMAT REKAP'!BK403</f>
        <v/>
      </c>
    </row>
    <row r="467" spans="3:21" x14ac:dyDescent="0.25">
      <c r="C467" s="394">
        <f>'FORMAT REKAP'!H404</f>
        <v>0</v>
      </c>
      <c r="D467" s="394">
        <f>'FORMAT REKAP'!I404</f>
        <v>0</v>
      </c>
      <c r="E467" s="394" t="str">
        <f>'FORMAT REKAP'!AH404</f>
        <v/>
      </c>
      <c r="F467" s="394" t="str">
        <f>'FORMAT REKAP'!AM404</f>
        <v/>
      </c>
      <c r="G467" s="395" t="str">
        <f>'FORMAT REKAP'!AN404</f>
        <v/>
      </c>
      <c r="H467" s="394" t="str">
        <f>'FORMAT REKAP'!AQ404</f>
        <v/>
      </c>
      <c r="I467" s="394">
        <f>'FORMAT REKAP'!AS404</f>
        <v>0</v>
      </c>
      <c r="J467" s="394">
        <f>'FORMAT REKAP'!AU404</f>
        <v>0</v>
      </c>
      <c r="K467" s="394">
        <f>'FORMAT REKAP'!AW404</f>
        <v>0</v>
      </c>
      <c r="L467" s="394">
        <f>'FORMAT REKAP'!AY404</f>
        <v>0</v>
      </c>
      <c r="M467" s="395">
        <f>'FORMAT REKAP'!BA404</f>
        <v>0</v>
      </c>
      <c r="N467" s="395" t="str">
        <f>'FORMAT REKAP'!BD404</f>
        <v/>
      </c>
      <c r="O467" s="394">
        <f>'FORMAT REKAP'!BE404</f>
        <v>0</v>
      </c>
      <c r="P467" s="395">
        <f>'FORMAT REKAP'!BF404</f>
        <v>0</v>
      </c>
      <c r="S467" s="395" t="str">
        <f>'FORMAT REKAP'!BI404</f>
        <v/>
      </c>
      <c r="T467" s="394" t="str">
        <f>'FORMAT REKAP'!BJ404</f>
        <v/>
      </c>
      <c r="U467" s="393" t="str">
        <f>'FORMAT REKAP'!BK404</f>
        <v/>
      </c>
    </row>
    <row r="468" spans="3:21" x14ac:dyDescent="0.25">
      <c r="C468" s="394">
        <f>'FORMAT REKAP'!H405</f>
        <v>0</v>
      </c>
      <c r="D468" s="394">
        <f>'FORMAT REKAP'!I405</f>
        <v>0</v>
      </c>
      <c r="E468" s="394" t="str">
        <f>'FORMAT REKAP'!AH405</f>
        <v/>
      </c>
      <c r="F468" s="394" t="str">
        <f>'FORMAT REKAP'!AM405</f>
        <v/>
      </c>
      <c r="G468" s="395" t="str">
        <f>'FORMAT REKAP'!AN405</f>
        <v/>
      </c>
      <c r="H468" s="394" t="str">
        <f>'FORMAT REKAP'!AQ405</f>
        <v/>
      </c>
      <c r="I468" s="394">
        <f>'FORMAT REKAP'!AS405</f>
        <v>0</v>
      </c>
      <c r="J468" s="394">
        <f>'FORMAT REKAP'!AU405</f>
        <v>0</v>
      </c>
      <c r="K468" s="394">
        <f>'FORMAT REKAP'!AW405</f>
        <v>0</v>
      </c>
      <c r="L468" s="394">
        <f>'FORMAT REKAP'!AY405</f>
        <v>0</v>
      </c>
      <c r="M468" s="395">
        <f>'FORMAT REKAP'!BA405</f>
        <v>0</v>
      </c>
      <c r="N468" s="395" t="str">
        <f>'FORMAT REKAP'!BD405</f>
        <v/>
      </c>
      <c r="O468" s="394">
        <f>'FORMAT REKAP'!BE405</f>
        <v>0</v>
      </c>
      <c r="P468" s="395">
        <f>'FORMAT REKAP'!BF405</f>
        <v>0</v>
      </c>
      <c r="S468" s="395" t="str">
        <f>'FORMAT REKAP'!BI405</f>
        <v/>
      </c>
      <c r="T468" s="394" t="str">
        <f>'FORMAT REKAP'!BJ405</f>
        <v/>
      </c>
      <c r="U468" s="393" t="str">
        <f>'FORMAT REKAP'!BK405</f>
        <v/>
      </c>
    </row>
    <row r="469" spans="3:21" x14ac:dyDescent="0.25">
      <c r="C469" s="394">
        <f>'FORMAT REKAP'!H406</f>
        <v>0</v>
      </c>
      <c r="D469" s="394">
        <f>'FORMAT REKAP'!I406</f>
        <v>0</v>
      </c>
      <c r="E469" s="394" t="str">
        <f>'FORMAT REKAP'!AH406</f>
        <v/>
      </c>
      <c r="F469" s="394" t="str">
        <f>'FORMAT REKAP'!AM406</f>
        <v/>
      </c>
      <c r="G469" s="395" t="str">
        <f>'FORMAT REKAP'!AN406</f>
        <v/>
      </c>
      <c r="H469" s="394" t="str">
        <f>'FORMAT REKAP'!AQ406</f>
        <v/>
      </c>
      <c r="I469" s="394">
        <f>'FORMAT REKAP'!AS406</f>
        <v>0</v>
      </c>
      <c r="J469" s="394">
        <f>'FORMAT REKAP'!AU406</f>
        <v>0</v>
      </c>
      <c r="K469" s="394">
        <f>'FORMAT REKAP'!AW406</f>
        <v>0</v>
      </c>
      <c r="L469" s="394">
        <f>'FORMAT REKAP'!AY406</f>
        <v>0</v>
      </c>
      <c r="M469" s="395">
        <f>'FORMAT REKAP'!BA406</f>
        <v>0</v>
      </c>
      <c r="N469" s="395" t="str">
        <f>'FORMAT REKAP'!BD406</f>
        <v/>
      </c>
      <c r="O469" s="394">
        <f>'FORMAT REKAP'!BE406</f>
        <v>0</v>
      </c>
      <c r="P469" s="395">
        <f>'FORMAT REKAP'!BF406</f>
        <v>0</v>
      </c>
      <c r="S469" s="395" t="str">
        <f>'FORMAT REKAP'!BI406</f>
        <v/>
      </c>
      <c r="T469" s="394" t="str">
        <f>'FORMAT REKAP'!BJ406</f>
        <v/>
      </c>
      <c r="U469" s="393" t="str">
        <f>'FORMAT REKAP'!BK406</f>
        <v/>
      </c>
    </row>
    <row r="470" spans="3:21" x14ac:dyDescent="0.25">
      <c r="C470" s="394">
        <f>'FORMAT REKAP'!H407</f>
        <v>0</v>
      </c>
      <c r="D470" s="394">
        <f>'FORMAT REKAP'!I407</f>
        <v>0</v>
      </c>
      <c r="E470" s="394" t="str">
        <f>'FORMAT REKAP'!AH407</f>
        <v/>
      </c>
      <c r="F470" s="394" t="str">
        <f>'FORMAT REKAP'!AM407</f>
        <v/>
      </c>
      <c r="G470" s="395" t="str">
        <f>'FORMAT REKAP'!AN407</f>
        <v/>
      </c>
      <c r="H470" s="394" t="str">
        <f>'FORMAT REKAP'!AQ407</f>
        <v/>
      </c>
      <c r="I470" s="394">
        <f>'FORMAT REKAP'!AS407</f>
        <v>0</v>
      </c>
      <c r="J470" s="394">
        <f>'FORMAT REKAP'!AU407</f>
        <v>0</v>
      </c>
      <c r="K470" s="394">
        <f>'FORMAT REKAP'!AW407</f>
        <v>0</v>
      </c>
      <c r="L470" s="394">
        <f>'FORMAT REKAP'!AY407</f>
        <v>0</v>
      </c>
      <c r="M470" s="395">
        <f>'FORMAT REKAP'!BA407</f>
        <v>0</v>
      </c>
      <c r="N470" s="395" t="str">
        <f>'FORMAT REKAP'!BD407</f>
        <v/>
      </c>
      <c r="O470" s="394">
        <f>'FORMAT REKAP'!BE407</f>
        <v>0</v>
      </c>
      <c r="P470" s="395">
        <f>'FORMAT REKAP'!BF407</f>
        <v>0</v>
      </c>
      <c r="S470" s="395" t="str">
        <f>'FORMAT REKAP'!BI407</f>
        <v/>
      </c>
      <c r="T470" s="394" t="str">
        <f>'FORMAT REKAP'!BJ407</f>
        <v/>
      </c>
      <c r="U470" s="393" t="str">
        <f>'FORMAT REKAP'!BK407</f>
        <v/>
      </c>
    </row>
    <row r="471" spans="3:21" x14ac:dyDescent="0.25">
      <c r="C471" s="394">
        <f>'FORMAT REKAP'!H408</f>
        <v>0</v>
      </c>
      <c r="D471" s="394">
        <f>'FORMAT REKAP'!I408</f>
        <v>0</v>
      </c>
      <c r="E471" s="394" t="str">
        <f>'FORMAT REKAP'!AH408</f>
        <v/>
      </c>
      <c r="F471" s="394" t="str">
        <f>'FORMAT REKAP'!AM408</f>
        <v/>
      </c>
      <c r="G471" s="395" t="str">
        <f>'FORMAT REKAP'!AN408</f>
        <v/>
      </c>
      <c r="H471" s="394" t="str">
        <f>'FORMAT REKAP'!AQ408</f>
        <v/>
      </c>
      <c r="I471" s="394">
        <f>'FORMAT REKAP'!AS408</f>
        <v>0</v>
      </c>
      <c r="J471" s="394">
        <f>'FORMAT REKAP'!AU408</f>
        <v>0</v>
      </c>
      <c r="K471" s="394">
        <f>'FORMAT REKAP'!AW408</f>
        <v>0</v>
      </c>
      <c r="L471" s="394">
        <f>'FORMAT REKAP'!AY408</f>
        <v>0</v>
      </c>
      <c r="M471" s="395">
        <f>'FORMAT REKAP'!BA408</f>
        <v>0</v>
      </c>
      <c r="N471" s="395" t="str">
        <f>'FORMAT REKAP'!BD408</f>
        <v/>
      </c>
      <c r="O471" s="394">
        <f>'FORMAT REKAP'!BE408</f>
        <v>0</v>
      </c>
      <c r="P471" s="395">
        <f>'FORMAT REKAP'!BF408</f>
        <v>0</v>
      </c>
      <c r="S471" s="395" t="str">
        <f>'FORMAT REKAP'!BI408</f>
        <v/>
      </c>
      <c r="T471" s="394" t="str">
        <f>'FORMAT REKAP'!BJ408</f>
        <v/>
      </c>
      <c r="U471" s="393" t="str">
        <f>'FORMAT REKAP'!BK408</f>
        <v/>
      </c>
    </row>
    <row r="472" spans="3:21" x14ac:dyDescent="0.25">
      <c r="C472" s="394">
        <f>'FORMAT REKAP'!H409</f>
        <v>0</v>
      </c>
      <c r="D472" s="394">
        <f>'FORMAT REKAP'!I409</f>
        <v>0</v>
      </c>
      <c r="E472" s="394" t="str">
        <f>'FORMAT REKAP'!AH409</f>
        <v/>
      </c>
      <c r="F472" s="394" t="str">
        <f>'FORMAT REKAP'!AM409</f>
        <v/>
      </c>
      <c r="G472" s="395" t="str">
        <f>'FORMAT REKAP'!AN409</f>
        <v/>
      </c>
      <c r="H472" s="394" t="str">
        <f>'FORMAT REKAP'!AQ409</f>
        <v/>
      </c>
      <c r="I472" s="394">
        <f>'FORMAT REKAP'!AS409</f>
        <v>0</v>
      </c>
      <c r="J472" s="394">
        <f>'FORMAT REKAP'!AU409</f>
        <v>0</v>
      </c>
      <c r="K472" s="394">
        <f>'FORMAT REKAP'!AW409</f>
        <v>0</v>
      </c>
      <c r="L472" s="394">
        <f>'FORMAT REKAP'!AY409</f>
        <v>0</v>
      </c>
      <c r="M472" s="395">
        <f>'FORMAT REKAP'!BA409</f>
        <v>0</v>
      </c>
      <c r="N472" s="395" t="str">
        <f>'FORMAT REKAP'!BD409</f>
        <v/>
      </c>
      <c r="O472" s="394">
        <f>'FORMAT REKAP'!BE409</f>
        <v>0</v>
      </c>
      <c r="P472" s="395">
        <f>'FORMAT REKAP'!BF409</f>
        <v>0</v>
      </c>
      <c r="S472" s="395" t="str">
        <f>'FORMAT REKAP'!BI409</f>
        <v/>
      </c>
      <c r="T472" s="394" t="str">
        <f>'FORMAT REKAP'!BJ409</f>
        <v/>
      </c>
      <c r="U472" s="393" t="str">
        <f>'FORMAT REKAP'!BK409</f>
        <v/>
      </c>
    </row>
    <row r="473" spans="3:21" x14ac:dyDescent="0.25">
      <c r="C473" s="394">
        <f>'FORMAT REKAP'!H410</f>
        <v>0</v>
      </c>
      <c r="D473" s="394">
        <f>'FORMAT REKAP'!I410</f>
        <v>0</v>
      </c>
      <c r="E473" s="394" t="str">
        <f>'FORMAT REKAP'!AH410</f>
        <v/>
      </c>
      <c r="F473" s="394" t="str">
        <f>'FORMAT REKAP'!AM410</f>
        <v/>
      </c>
      <c r="G473" s="395" t="str">
        <f>'FORMAT REKAP'!AN410</f>
        <v/>
      </c>
      <c r="H473" s="394" t="str">
        <f>'FORMAT REKAP'!AQ410</f>
        <v/>
      </c>
      <c r="I473" s="394">
        <f>'FORMAT REKAP'!AS410</f>
        <v>0</v>
      </c>
      <c r="J473" s="394">
        <f>'FORMAT REKAP'!AU410</f>
        <v>0</v>
      </c>
      <c r="K473" s="394">
        <f>'FORMAT REKAP'!AW410</f>
        <v>0</v>
      </c>
      <c r="L473" s="394">
        <f>'FORMAT REKAP'!AY410</f>
        <v>0</v>
      </c>
      <c r="M473" s="395">
        <f>'FORMAT REKAP'!BA410</f>
        <v>0</v>
      </c>
      <c r="N473" s="395" t="str">
        <f>'FORMAT REKAP'!BD410</f>
        <v/>
      </c>
      <c r="O473" s="394">
        <f>'FORMAT REKAP'!BE410</f>
        <v>0</v>
      </c>
      <c r="P473" s="395">
        <f>'FORMAT REKAP'!BF410</f>
        <v>0</v>
      </c>
      <c r="S473" s="395" t="str">
        <f>'FORMAT REKAP'!BI410</f>
        <v/>
      </c>
      <c r="T473" s="394" t="str">
        <f>'FORMAT REKAP'!BJ410</f>
        <v/>
      </c>
      <c r="U473" s="393" t="str">
        <f>'FORMAT REKAP'!BK410</f>
        <v/>
      </c>
    </row>
    <row r="474" spans="3:21" x14ac:dyDescent="0.25">
      <c r="C474" s="394">
        <f>'FORMAT REKAP'!H411</f>
        <v>0</v>
      </c>
      <c r="D474" s="394">
        <f>'FORMAT REKAP'!I411</f>
        <v>0</v>
      </c>
      <c r="E474" s="394" t="str">
        <f>'FORMAT REKAP'!AH411</f>
        <v/>
      </c>
      <c r="F474" s="394" t="str">
        <f>'FORMAT REKAP'!AM411</f>
        <v/>
      </c>
      <c r="G474" s="395" t="str">
        <f>'FORMAT REKAP'!AN411</f>
        <v/>
      </c>
      <c r="H474" s="394" t="str">
        <f>'FORMAT REKAP'!AQ411</f>
        <v/>
      </c>
      <c r="I474" s="394">
        <f>'FORMAT REKAP'!AS411</f>
        <v>0</v>
      </c>
      <c r="J474" s="394">
        <f>'FORMAT REKAP'!AU411</f>
        <v>0</v>
      </c>
      <c r="K474" s="394">
        <f>'FORMAT REKAP'!AW411</f>
        <v>0</v>
      </c>
      <c r="L474" s="394">
        <f>'FORMAT REKAP'!AY411</f>
        <v>0</v>
      </c>
      <c r="M474" s="395">
        <f>'FORMAT REKAP'!BA411</f>
        <v>0</v>
      </c>
      <c r="N474" s="395" t="str">
        <f>'FORMAT REKAP'!BD411</f>
        <v/>
      </c>
      <c r="O474" s="394">
        <f>'FORMAT REKAP'!BE411</f>
        <v>0</v>
      </c>
      <c r="P474" s="395">
        <f>'FORMAT REKAP'!BF411</f>
        <v>0</v>
      </c>
      <c r="S474" s="395" t="str">
        <f>'FORMAT REKAP'!BI411</f>
        <v/>
      </c>
      <c r="T474" s="394" t="str">
        <f>'FORMAT REKAP'!BJ411</f>
        <v/>
      </c>
      <c r="U474" s="393" t="str">
        <f>'FORMAT REKAP'!BK411</f>
        <v/>
      </c>
    </row>
    <row r="475" spans="3:21" x14ac:dyDescent="0.25">
      <c r="C475" s="394">
        <f>'FORMAT REKAP'!H412</f>
        <v>0</v>
      </c>
      <c r="D475" s="394">
        <f>'FORMAT REKAP'!I412</f>
        <v>0</v>
      </c>
      <c r="E475" s="394" t="str">
        <f>'FORMAT REKAP'!AH412</f>
        <v/>
      </c>
      <c r="F475" s="394" t="str">
        <f>'FORMAT REKAP'!AM412</f>
        <v/>
      </c>
      <c r="G475" s="395" t="str">
        <f>'FORMAT REKAP'!AN412</f>
        <v/>
      </c>
      <c r="H475" s="394" t="str">
        <f>'FORMAT REKAP'!AQ412</f>
        <v/>
      </c>
      <c r="I475" s="394">
        <f>'FORMAT REKAP'!AS412</f>
        <v>0</v>
      </c>
      <c r="J475" s="394">
        <f>'FORMAT REKAP'!AU412</f>
        <v>0</v>
      </c>
      <c r="K475" s="394">
        <f>'FORMAT REKAP'!AW412</f>
        <v>0</v>
      </c>
      <c r="L475" s="394">
        <f>'FORMAT REKAP'!AY412</f>
        <v>0</v>
      </c>
      <c r="M475" s="395">
        <f>'FORMAT REKAP'!BA412</f>
        <v>0</v>
      </c>
      <c r="N475" s="395" t="str">
        <f>'FORMAT REKAP'!BD412</f>
        <v/>
      </c>
      <c r="O475" s="394">
        <f>'FORMAT REKAP'!BE412</f>
        <v>0</v>
      </c>
      <c r="P475" s="395">
        <f>'FORMAT REKAP'!BF412</f>
        <v>0</v>
      </c>
      <c r="S475" s="395" t="str">
        <f>'FORMAT REKAP'!BI412</f>
        <v/>
      </c>
      <c r="T475" s="394" t="str">
        <f>'FORMAT REKAP'!BJ412</f>
        <v/>
      </c>
      <c r="U475" s="393" t="str">
        <f>'FORMAT REKAP'!BK412</f>
        <v/>
      </c>
    </row>
    <row r="476" spans="3:21" x14ac:dyDescent="0.25">
      <c r="C476" s="394">
        <f>'FORMAT REKAP'!H413</f>
        <v>0</v>
      </c>
      <c r="D476" s="394">
        <f>'FORMAT REKAP'!I413</f>
        <v>0</v>
      </c>
      <c r="E476" s="394" t="str">
        <f>'FORMAT REKAP'!AH413</f>
        <v/>
      </c>
      <c r="F476" s="394" t="str">
        <f>'FORMAT REKAP'!AM413</f>
        <v/>
      </c>
      <c r="G476" s="395" t="str">
        <f>'FORMAT REKAP'!AN413</f>
        <v/>
      </c>
      <c r="H476" s="394" t="str">
        <f>'FORMAT REKAP'!AQ413</f>
        <v/>
      </c>
      <c r="I476" s="394">
        <f>'FORMAT REKAP'!AS413</f>
        <v>0</v>
      </c>
      <c r="J476" s="394">
        <f>'FORMAT REKAP'!AU413</f>
        <v>0</v>
      </c>
      <c r="K476" s="394">
        <f>'FORMAT REKAP'!AW413</f>
        <v>0</v>
      </c>
      <c r="L476" s="394">
        <f>'FORMAT REKAP'!AY413</f>
        <v>0</v>
      </c>
      <c r="M476" s="395">
        <f>'FORMAT REKAP'!BA413</f>
        <v>0</v>
      </c>
      <c r="N476" s="395" t="str">
        <f>'FORMAT REKAP'!BD413</f>
        <v/>
      </c>
      <c r="O476" s="394">
        <f>'FORMAT REKAP'!BE413</f>
        <v>0</v>
      </c>
      <c r="P476" s="395">
        <f>'FORMAT REKAP'!BF413</f>
        <v>0</v>
      </c>
      <c r="S476" s="395" t="str">
        <f>'FORMAT REKAP'!BI413</f>
        <v/>
      </c>
      <c r="T476" s="394" t="str">
        <f>'FORMAT REKAP'!BJ413</f>
        <v/>
      </c>
      <c r="U476" s="393" t="str">
        <f>'FORMAT REKAP'!BK413</f>
        <v/>
      </c>
    </row>
    <row r="477" spans="3:21" x14ac:dyDescent="0.25">
      <c r="C477" s="394">
        <f>'FORMAT REKAP'!H414</f>
        <v>0</v>
      </c>
      <c r="D477" s="394">
        <f>'FORMAT REKAP'!I414</f>
        <v>0</v>
      </c>
      <c r="E477" s="394" t="str">
        <f>'FORMAT REKAP'!AH414</f>
        <v/>
      </c>
      <c r="F477" s="394" t="str">
        <f>'FORMAT REKAP'!AM414</f>
        <v/>
      </c>
      <c r="G477" s="395" t="str">
        <f>'FORMAT REKAP'!AN414</f>
        <v/>
      </c>
      <c r="H477" s="394" t="str">
        <f>'FORMAT REKAP'!AQ414</f>
        <v/>
      </c>
      <c r="I477" s="394">
        <f>'FORMAT REKAP'!AS414</f>
        <v>0</v>
      </c>
      <c r="J477" s="394">
        <f>'FORMAT REKAP'!AU414</f>
        <v>0</v>
      </c>
      <c r="K477" s="394">
        <f>'FORMAT REKAP'!AW414</f>
        <v>0</v>
      </c>
      <c r="L477" s="394">
        <f>'FORMAT REKAP'!AY414</f>
        <v>0</v>
      </c>
      <c r="M477" s="395">
        <f>'FORMAT REKAP'!BA414</f>
        <v>0</v>
      </c>
      <c r="N477" s="395" t="str">
        <f>'FORMAT REKAP'!BD414</f>
        <v/>
      </c>
      <c r="O477" s="394">
        <f>'FORMAT REKAP'!BE414</f>
        <v>0</v>
      </c>
      <c r="P477" s="395">
        <f>'FORMAT REKAP'!BF414</f>
        <v>0</v>
      </c>
      <c r="S477" s="395" t="str">
        <f>'FORMAT REKAP'!BI414</f>
        <v/>
      </c>
      <c r="T477" s="394" t="str">
        <f>'FORMAT REKAP'!BJ414</f>
        <v/>
      </c>
      <c r="U477" s="393" t="str">
        <f>'FORMAT REKAP'!BK414</f>
        <v/>
      </c>
    </row>
    <row r="478" spans="3:21" x14ac:dyDescent="0.25">
      <c r="C478" s="394">
        <f>'FORMAT REKAP'!H415</f>
        <v>0</v>
      </c>
      <c r="D478" s="394">
        <f>'FORMAT REKAP'!I415</f>
        <v>0</v>
      </c>
      <c r="E478" s="394" t="str">
        <f>'FORMAT REKAP'!AH415</f>
        <v/>
      </c>
      <c r="F478" s="394" t="str">
        <f>'FORMAT REKAP'!AM415</f>
        <v/>
      </c>
      <c r="G478" s="395" t="str">
        <f>'FORMAT REKAP'!AN415</f>
        <v/>
      </c>
      <c r="H478" s="394" t="str">
        <f>'FORMAT REKAP'!AQ415</f>
        <v/>
      </c>
      <c r="I478" s="394">
        <f>'FORMAT REKAP'!AS415</f>
        <v>0</v>
      </c>
      <c r="J478" s="394">
        <f>'FORMAT REKAP'!AU415</f>
        <v>0</v>
      </c>
      <c r="K478" s="394">
        <f>'FORMAT REKAP'!AW415</f>
        <v>0</v>
      </c>
      <c r="L478" s="394">
        <f>'FORMAT REKAP'!AY415</f>
        <v>0</v>
      </c>
      <c r="M478" s="395">
        <f>'FORMAT REKAP'!BA415</f>
        <v>0</v>
      </c>
      <c r="N478" s="395" t="str">
        <f>'FORMAT REKAP'!BD415</f>
        <v/>
      </c>
      <c r="O478" s="394">
        <f>'FORMAT REKAP'!BE415</f>
        <v>0</v>
      </c>
      <c r="P478" s="395">
        <f>'FORMAT REKAP'!BF415</f>
        <v>0</v>
      </c>
      <c r="S478" s="395" t="str">
        <f>'FORMAT REKAP'!BI415</f>
        <v/>
      </c>
      <c r="T478" s="394" t="str">
        <f>'FORMAT REKAP'!BJ415</f>
        <v/>
      </c>
      <c r="U478" s="393" t="str">
        <f>'FORMAT REKAP'!BK415</f>
        <v/>
      </c>
    </row>
    <row r="479" spans="3:21" x14ac:dyDescent="0.25">
      <c r="C479" s="394">
        <f>'FORMAT REKAP'!H416</f>
        <v>0</v>
      </c>
      <c r="D479" s="394">
        <f>'FORMAT REKAP'!I416</f>
        <v>0</v>
      </c>
      <c r="E479" s="394" t="str">
        <f>'FORMAT REKAP'!AH416</f>
        <v/>
      </c>
      <c r="F479" s="394" t="str">
        <f>'FORMAT REKAP'!AM416</f>
        <v/>
      </c>
      <c r="G479" s="395" t="str">
        <f>'FORMAT REKAP'!AN416</f>
        <v/>
      </c>
      <c r="H479" s="394" t="str">
        <f>'FORMAT REKAP'!AQ416</f>
        <v/>
      </c>
      <c r="I479" s="394">
        <f>'FORMAT REKAP'!AS416</f>
        <v>0</v>
      </c>
      <c r="J479" s="394">
        <f>'FORMAT REKAP'!AU416</f>
        <v>0</v>
      </c>
      <c r="K479" s="394">
        <f>'FORMAT REKAP'!AW416</f>
        <v>0</v>
      </c>
      <c r="L479" s="394">
        <f>'FORMAT REKAP'!AY416</f>
        <v>0</v>
      </c>
      <c r="M479" s="395">
        <f>'FORMAT REKAP'!BA416</f>
        <v>0</v>
      </c>
      <c r="N479" s="395" t="str">
        <f>'FORMAT REKAP'!BD416</f>
        <v/>
      </c>
      <c r="O479" s="394">
        <f>'FORMAT REKAP'!BE416</f>
        <v>0</v>
      </c>
      <c r="P479" s="395">
        <f>'FORMAT REKAP'!BF416</f>
        <v>0</v>
      </c>
      <c r="S479" s="395" t="str">
        <f>'FORMAT REKAP'!BI416</f>
        <v/>
      </c>
      <c r="T479" s="394" t="str">
        <f>'FORMAT REKAP'!BJ416</f>
        <v/>
      </c>
      <c r="U479" s="393" t="str">
        <f>'FORMAT REKAP'!BK416</f>
        <v/>
      </c>
    </row>
    <row r="480" spans="3:21" x14ac:dyDescent="0.25">
      <c r="C480" s="394">
        <f>'FORMAT REKAP'!H417</f>
        <v>0</v>
      </c>
      <c r="D480" s="394">
        <f>'FORMAT REKAP'!I417</f>
        <v>0</v>
      </c>
      <c r="E480" s="394" t="str">
        <f>'FORMAT REKAP'!AH417</f>
        <v/>
      </c>
      <c r="F480" s="394" t="str">
        <f>'FORMAT REKAP'!AM417</f>
        <v/>
      </c>
      <c r="G480" s="395" t="str">
        <f>'FORMAT REKAP'!AN417</f>
        <v/>
      </c>
      <c r="H480" s="394" t="str">
        <f>'FORMAT REKAP'!AQ417</f>
        <v/>
      </c>
      <c r="I480" s="394">
        <f>'FORMAT REKAP'!AS417</f>
        <v>0</v>
      </c>
      <c r="J480" s="394">
        <f>'FORMAT REKAP'!AU417</f>
        <v>0</v>
      </c>
      <c r="K480" s="394">
        <f>'FORMAT REKAP'!AW417</f>
        <v>0</v>
      </c>
      <c r="L480" s="394">
        <f>'FORMAT REKAP'!AY417</f>
        <v>0</v>
      </c>
      <c r="M480" s="395">
        <f>'FORMAT REKAP'!BA417</f>
        <v>0</v>
      </c>
      <c r="N480" s="395" t="str">
        <f>'FORMAT REKAP'!BD417</f>
        <v/>
      </c>
      <c r="O480" s="394">
        <f>'FORMAT REKAP'!BE417</f>
        <v>0</v>
      </c>
      <c r="P480" s="395">
        <f>'FORMAT REKAP'!BF417</f>
        <v>0</v>
      </c>
      <c r="S480" s="395" t="str">
        <f>'FORMAT REKAP'!BI417</f>
        <v/>
      </c>
      <c r="T480" s="394" t="str">
        <f>'FORMAT REKAP'!BJ417</f>
        <v/>
      </c>
      <c r="U480" s="393" t="str">
        <f>'FORMAT REKAP'!BK417</f>
        <v/>
      </c>
    </row>
    <row r="481" spans="3:21" x14ac:dyDescent="0.25">
      <c r="C481" s="394">
        <f>'FORMAT REKAP'!H418</f>
        <v>0</v>
      </c>
      <c r="D481" s="394">
        <f>'FORMAT REKAP'!I418</f>
        <v>0</v>
      </c>
      <c r="E481" s="394" t="str">
        <f>'FORMAT REKAP'!AH418</f>
        <v/>
      </c>
      <c r="F481" s="394" t="str">
        <f>'FORMAT REKAP'!AM418</f>
        <v/>
      </c>
      <c r="G481" s="395" t="str">
        <f>'FORMAT REKAP'!AN418</f>
        <v/>
      </c>
      <c r="H481" s="394" t="str">
        <f>'FORMAT REKAP'!AQ418</f>
        <v/>
      </c>
      <c r="I481" s="394">
        <f>'FORMAT REKAP'!AS418</f>
        <v>0</v>
      </c>
      <c r="J481" s="394">
        <f>'FORMAT REKAP'!AU418</f>
        <v>0</v>
      </c>
      <c r="K481" s="394">
        <f>'FORMAT REKAP'!AW418</f>
        <v>0</v>
      </c>
      <c r="L481" s="394">
        <f>'FORMAT REKAP'!AY418</f>
        <v>0</v>
      </c>
      <c r="M481" s="395">
        <f>'FORMAT REKAP'!BA418</f>
        <v>0</v>
      </c>
      <c r="N481" s="395" t="str">
        <f>'FORMAT REKAP'!BD418</f>
        <v/>
      </c>
      <c r="O481" s="394">
        <f>'FORMAT REKAP'!BE418</f>
        <v>0</v>
      </c>
      <c r="P481" s="395">
        <f>'FORMAT REKAP'!BF418</f>
        <v>0</v>
      </c>
      <c r="S481" s="395" t="str">
        <f>'FORMAT REKAP'!BI418</f>
        <v/>
      </c>
      <c r="T481" s="394" t="str">
        <f>'FORMAT REKAP'!BJ418</f>
        <v/>
      </c>
      <c r="U481" s="393" t="str">
        <f>'FORMAT REKAP'!BK418</f>
        <v/>
      </c>
    </row>
    <row r="482" spans="3:21" x14ac:dyDescent="0.25">
      <c r="C482" s="394">
        <f>'FORMAT REKAP'!H419</f>
        <v>0</v>
      </c>
      <c r="D482" s="394">
        <f>'FORMAT REKAP'!I419</f>
        <v>0</v>
      </c>
      <c r="E482" s="394" t="str">
        <f>'FORMAT REKAP'!AH419</f>
        <v/>
      </c>
      <c r="F482" s="394" t="str">
        <f>'FORMAT REKAP'!AM419</f>
        <v/>
      </c>
      <c r="G482" s="395" t="str">
        <f>'FORMAT REKAP'!AN419</f>
        <v/>
      </c>
      <c r="H482" s="394" t="str">
        <f>'FORMAT REKAP'!AQ419</f>
        <v/>
      </c>
      <c r="I482" s="394">
        <f>'FORMAT REKAP'!AS419</f>
        <v>0</v>
      </c>
      <c r="J482" s="394">
        <f>'FORMAT REKAP'!AU419</f>
        <v>0</v>
      </c>
      <c r="K482" s="394">
        <f>'FORMAT REKAP'!AW419</f>
        <v>0</v>
      </c>
      <c r="L482" s="394">
        <f>'FORMAT REKAP'!AY419</f>
        <v>0</v>
      </c>
      <c r="M482" s="395">
        <f>'FORMAT REKAP'!BA419</f>
        <v>0</v>
      </c>
      <c r="N482" s="395" t="str">
        <f>'FORMAT REKAP'!BD419</f>
        <v/>
      </c>
      <c r="O482" s="394">
        <f>'FORMAT REKAP'!BE419</f>
        <v>0</v>
      </c>
      <c r="P482" s="395">
        <f>'FORMAT REKAP'!BF419</f>
        <v>0</v>
      </c>
      <c r="S482" s="395" t="str">
        <f>'FORMAT REKAP'!BI419</f>
        <v/>
      </c>
      <c r="T482" s="394" t="str">
        <f>'FORMAT REKAP'!BJ419</f>
        <v/>
      </c>
      <c r="U482" s="393" t="str">
        <f>'FORMAT REKAP'!BK419</f>
        <v/>
      </c>
    </row>
    <row r="483" spans="3:21" x14ac:dyDescent="0.25">
      <c r="C483" s="394">
        <f>'FORMAT REKAP'!H420</f>
        <v>0</v>
      </c>
      <c r="D483" s="394">
        <f>'FORMAT REKAP'!I420</f>
        <v>0</v>
      </c>
      <c r="E483" s="394" t="str">
        <f>'FORMAT REKAP'!AH420</f>
        <v/>
      </c>
      <c r="F483" s="394" t="str">
        <f>'FORMAT REKAP'!AM420</f>
        <v/>
      </c>
      <c r="G483" s="395" t="str">
        <f>'FORMAT REKAP'!AN420</f>
        <v/>
      </c>
      <c r="H483" s="394" t="str">
        <f>'FORMAT REKAP'!AQ420</f>
        <v/>
      </c>
      <c r="I483" s="394">
        <f>'FORMAT REKAP'!AS420</f>
        <v>0</v>
      </c>
      <c r="J483" s="394">
        <f>'FORMAT REKAP'!AU420</f>
        <v>0</v>
      </c>
      <c r="K483" s="394">
        <f>'FORMAT REKAP'!AW420</f>
        <v>0</v>
      </c>
      <c r="L483" s="394">
        <f>'FORMAT REKAP'!AY420</f>
        <v>0</v>
      </c>
      <c r="M483" s="395">
        <f>'FORMAT REKAP'!BA420</f>
        <v>0</v>
      </c>
      <c r="N483" s="395" t="str">
        <f>'FORMAT REKAP'!BD420</f>
        <v/>
      </c>
      <c r="O483" s="394">
        <f>'FORMAT REKAP'!BE420</f>
        <v>0</v>
      </c>
      <c r="P483" s="395">
        <f>'FORMAT REKAP'!BF420</f>
        <v>0</v>
      </c>
      <c r="S483" s="395" t="str">
        <f>'FORMAT REKAP'!BI420</f>
        <v/>
      </c>
      <c r="T483" s="394" t="str">
        <f>'FORMAT REKAP'!BJ420</f>
        <v/>
      </c>
      <c r="U483" s="393" t="str">
        <f>'FORMAT REKAP'!BK420</f>
        <v/>
      </c>
    </row>
    <row r="484" spans="3:21" x14ac:dyDescent="0.25">
      <c r="C484" s="394">
        <f>'FORMAT REKAP'!H421</f>
        <v>0</v>
      </c>
      <c r="D484" s="394">
        <f>'FORMAT REKAP'!I421</f>
        <v>0</v>
      </c>
      <c r="E484" s="394" t="str">
        <f>'FORMAT REKAP'!AH421</f>
        <v/>
      </c>
      <c r="F484" s="394" t="str">
        <f>'FORMAT REKAP'!AM421</f>
        <v/>
      </c>
      <c r="G484" s="395" t="str">
        <f>'FORMAT REKAP'!AN421</f>
        <v/>
      </c>
      <c r="H484" s="394" t="str">
        <f>'FORMAT REKAP'!AQ421</f>
        <v/>
      </c>
      <c r="I484" s="394">
        <f>'FORMAT REKAP'!AS421</f>
        <v>0</v>
      </c>
      <c r="J484" s="394">
        <f>'FORMAT REKAP'!AU421</f>
        <v>0</v>
      </c>
      <c r="K484" s="394">
        <f>'FORMAT REKAP'!AW421</f>
        <v>0</v>
      </c>
      <c r="L484" s="394">
        <f>'FORMAT REKAP'!AY421</f>
        <v>0</v>
      </c>
      <c r="M484" s="395">
        <f>'FORMAT REKAP'!BA421</f>
        <v>0</v>
      </c>
      <c r="N484" s="395" t="str">
        <f>'FORMAT REKAP'!BD421</f>
        <v/>
      </c>
      <c r="O484" s="394">
        <f>'FORMAT REKAP'!BE421</f>
        <v>0</v>
      </c>
      <c r="P484" s="395">
        <f>'FORMAT REKAP'!BF421</f>
        <v>0</v>
      </c>
      <c r="S484" s="395" t="str">
        <f>'FORMAT REKAP'!BI421</f>
        <v/>
      </c>
      <c r="T484" s="394" t="str">
        <f>'FORMAT REKAP'!BJ421</f>
        <v/>
      </c>
      <c r="U484" s="393" t="str">
        <f>'FORMAT REKAP'!BK421</f>
        <v/>
      </c>
    </row>
    <row r="485" spans="3:21" x14ac:dyDescent="0.25">
      <c r="C485" s="394">
        <f>'FORMAT REKAP'!H422</f>
        <v>0</v>
      </c>
      <c r="D485" s="394">
        <f>'FORMAT REKAP'!I422</f>
        <v>0</v>
      </c>
      <c r="E485" s="394" t="str">
        <f>'FORMAT REKAP'!AH422</f>
        <v/>
      </c>
      <c r="F485" s="394" t="str">
        <f>'FORMAT REKAP'!AM422</f>
        <v/>
      </c>
      <c r="G485" s="395" t="str">
        <f>'FORMAT REKAP'!AN422</f>
        <v/>
      </c>
      <c r="H485" s="394" t="str">
        <f>'FORMAT REKAP'!AQ422</f>
        <v/>
      </c>
      <c r="I485" s="394">
        <f>'FORMAT REKAP'!AS422</f>
        <v>0</v>
      </c>
      <c r="J485" s="394">
        <f>'FORMAT REKAP'!AU422</f>
        <v>0</v>
      </c>
      <c r="K485" s="394">
        <f>'FORMAT REKAP'!AW422</f>
        <v>0</v>
      </c>
      <c r="L485" s="394">
        <f>'FORMAT REKAP'!AY422</f>
        <v>0</v>
      </c>
      <c r="M485" s="395">
        <f>'FORMAT REKAP'!BA422</f>
        <v>0</v>
      </c>
      <c r="N485" s="395" t="str">
        <f>'FORMAT REKAP'!BD422</f>
        <v/>
      </c>
      <c r="O485" s="394">
        <f>'FORMAT REKAP'!BE422</f>
        <v>0</v>
      </c>
      <c r="P485" s="395">
        <f>'FORMAT REKAP'!BF422</f>
        <v>0</v>
      </c>
      <c r="S485" s="395" t="str">
        <f>'FORMAT REKAP'!BI422</f>
        <v/>
      </c>
      <c r="T485" s="394" t="str">
        <f>'FORMAT REKAP'!BJ422</f>
        <v/>
      </c>
      <c r="U485" s="393" t="str">
        <f>'FORMAT REKAP'!BK422</f>
        <v/>
      </c>
    </row>
    <row r="486" spans="3:21" x14ac:dyDescent="0.25">
      <c r="C486" s="394">
        <f>'FORMAT REKAP'!H423</f>
        <v>0</v>
      </c>
      <c r="D486" s="394">
        <f>'FORMAT REKAP'!I423</f>
        <v>0</v>
      </c>
      <c r="E486" s="394" t="str">
        <f>'FORMAT REKAP'!AH423</f>
        <v/>
      </c>
      <c r="F486" s="394" t="str">
        <f>'FORMAT REKAP'!AM423</f>
        <v/>
      </c>
      <c r="G486" s="395" t="str">
        <f>'FORMAT REKAP'!AN423</f>
        <v/>
      </c>
      <c r="H486" s="394" t="str">
        <f>'FORMAT REKAP'!AQ423</f>
        <v/>
      </c>
      <c r="I486" s="394">
        <f>'FORMAT REKAP'!AS423</f>
        <v>0</v>
      </c>
      <c r="J486" s="394">
        <f>'FORMAT REKAP'!AU423</f>
        <v>0</v>
      </c>
      <c r="K486" s="394">
        <f>'FORMAT REKAP'!AW423</f>
        <v>0</v>
      </c>
      <c r="L486" s="394">
        <f>'FORMAT REKAP'!AY423</f>
        <v>0</v>
      </c>
      <c r="M486" s="395">
        <f>'FORMAT REKAP'!BA423</f>
        <v>0</v>
      </c>
      <c r="N486" s="395" t="str">
        <f>'FORMAT REKAP'!BD423</f>
        <v/>
      </c>
      <c r="O486" s="394">
        <f>'FORMAT REKAP'!BE423</f>
        <v>0</v>
      </c>
      <c r="P486" s="395">
        <f>'FORMAT REKAP'!BF423</f>
        <v>0</v>
      </c>
      <c r="S486" s="395" t="str">
        <f>'FORMAT REKAP'!BI423</f>
        <v/>
      </c>
      <c r="T486" s="394" t="str">
        <f>'FORMAT REKAP'!BJ423</f>
        <v/>
      </c>
      <c r="U486" s="393" t="str">
        <f>'FORMAT REKAP'!BK423</f>
        <v/>
      </c>
    </row>
    <row r="487" spans="3:21" x14ac:dyDescent="0.25">
      <c r="C487" s="394">
        <f>'FORMAT REKAP'!H424</f>
        <v>0</v>
      </c>
      <c r="D487" s="394">
        <f>'FORMAT REKAP'!I424</f>
        <v>0</v>
      </c>
      <c r="E487" s="394" t="str">
        <f>'FORMAT REKAP'!AH424</f>
        <v/>
      </c>
      <c r="F487" s="394" t="str">
        <f>'FORMAT REKAP'!AM424</f>
        <v/>
      </c>
      <c r="G487" s="395" t="str">
        <f>'FORMAT REKAP'!AN424</f>
        <v/>
      </c>
      <c r="H487" s="394" t="str">
        <f>'FORMAT REKAP'!AQ424</f>
        <v/>
      </c>
      <c r="I487" s="394">
        <f>'FORMAT REKAP'!AS424</f>
        <v>0</v>
      </c>
      <c r="J487" s="394">
        <f>'FORMAT REKAP'!AU424</f>
        <v>0</v>
      </c>
      <c r="K487" s="394">
        <f>'FORMAT REKAP'!AW424</f>
        <v>0</v>
      </c>
      <c r="L487" s="394">
        <f>'FORMAT REKAP'!AY424</f>
        <v>0</v>
      </c>
      <c r="M487" s="395">
        <f>'FORMAT REKAP'!BA424</f>
        <v>0</v>
      </c>
      <c r="N487" s="395" t="str">
        <f>'FORMAT REKAP'!BD424</f>
        <v/>
      </c>
      <c r="O487" s="394">
        <f>'FORMAT REKAP'!BE424</f>
        <v>0</v>
      </c>
      <c r="P487" s="395">
        <f>'FORMAT REKAP'!BF424</f>
        <v>0</v>
      </c>
      <c r="S487" s="395" t="str">
        <f>'FORMAT REKAP'!BI424</f>
        <v/>
      </c>
      <c r="T487" s="394" t="str">
        <f>'FORMAT REKAP'!BJ424</f>
        <v/>
      </c>
      <c r="U487" s="393" t="str">
        <f>'FORMAT REKAP'!BK424</f>
        <v/>
      </c>
    </row>
    <row r="488" spans="3:21" x14ac:dyDescent="0.25">
      <c r="C488" s="394">
        <f>'FORMAT REKAP'!H425</f>
        <v>0</v>
      </c>
      <c r="D488" s="394">
        <f>'FORMAT REKAP'!I425</f>
        <v>0</v>
      </c>
      <c r="E488" s="394" t="str">
        <f>'FORMAT REKAP'!AH425</f>
        <v/>
      </c>
      <c r="F488" s="394" t="str">
        <f>'FORMAT REKAP'!AM425</f>
        <v/>
      </c>
      <c r="G488" s="395" t="str">
        <f>'FORMAT REKAP'!AN425</f>
        <v/>
      </c>
      <c r="H488" s="394" t="str">
        <f>'FORMAT REKAP'!AQ425</f>
        <v/>
      </c>
      <c r="I488" s="394">
        <f>'FORMAT REKAP'!AS425</f>
        <v>0</v>
      </c>
      <c r="J488" s="394">
        <f>'FORMAT REKAP'!AU425</f>
        <v>0</v>
      </c>
      <c r="K488" s="394">
        <f>'FORMAT REKAP'!AW425</f>
        <v>0</v>
      </c>
      <c r="L488" s="394">
        <f>'FORMAT REKAP'!AY425</f>
        <v>0</v>
      </c>
      <c r="M488" s="395">
        <f>'FORMAT REKAP'!BA425</f>
        <v>0</v>
      </c>
      <c r="N488" s="395" t="str">
        <f>'FORMAT REKAP'!BD425</f>
        <v/>
      </c>
      <c r="O488" s="394">
        <f>'FORMAT REKAP'!BE425</f>
        <v>0</v>
      </c>
      <c r="P488" s="395">
        <f>'FORMAT REKAP'!BF425</f>
        <v>0</v>
      </c>
      <c r="S488" s="395" t="str">
        <f>'FORMAT REKAP'!BI425</f>
        <v/>
      </c>
      <c r="T488" s="394" t="str">
        <f>'FORMAT REKAP'!BJ425</f>
        <v/>
      </c>
      <c r="U488" s="393" t="str">
        <f>'FORMAT REKAP'!BK425</f>
        <v/>
      </c>
    </row>
    <row r="489" spans="3:21" x14ac:dyDescent="0.25">
      <c r="C489" s="394">
        <f>'FORMAT REKAP'!H426</f>
        <v>0</v>
      </c>
      <c r="D489" s="394">
        <f>'FORMAT REKAP'!I426</f>
        <v>0</v>
      </c>
      <c r="E489" s="394" t="str">
        <f>'FORMAT REKAP'!AH426</f>
        <v/>
      </c>
      <c r="F489" s="394" t="str">
        <f>'FORMAT REKAP'!AM426</f>
        <v/>
      </c>
      <c r="G489" s="395" t="str">
        <f>'FORMAT REKAP'!AN426</f>
        <v/>
      </c>
      <c r="H489" s="394" t="str">
        <f>'FORMAT REKAP'!AQ426</f>
        <v/>
      </c>
      <c r="I489" s="394">
        <f>'FORMAT REKAP'!AS426</f>
        <v>0</v>
      </c>
      <c r="J489" s="394">
        <f>'FORMAT REKAP'!AU426</f>
        <v>0</v>
      </c>
      <c r="K489" s="394">
        <f>'FORMAT REKAP'!AW426</f>
        <v>0</v>
      </c>
      <c r="L489" s="394">
        <f>'FORMAT REKAP'!AY426</f>
        <v>0</v>
      </c>
      <c r="M489" s="395">
        <f>'FORMAT REKAP'!BA426</f>
        <v>0</v>
      </c>
      <c r="N489" s="395" t="str">
        <f>'FORMAT REKAP'!BD426</f>
        <v/>
      </c>
      <c r="O489" s="394">
        <f>'FORMAT REKAP'!BE426</f>
        <v>0</v>
      </c>
      <c r="P489" s="395">
        <f>'FORMAT REKAP'!BF426</f>
        <v>0</v>
      </c>
      <c r="S489" s="395" t="str">
        <f>'FORMAT REKAP'!BI426</f>
        <v/>
      </c>
      <c r="T489" s="394" t="str">
        <f>'FORMAT REKAP'!BJ426</f>
        <v/>
      </c>
      <c r="U489" s="393" t="str">
        <f>'FORMAT REKAP'!BK426</f>
        <v/>
      </c>
    </row>
    <row r="490" spans="3:21" x14ac:dyDescent="0.25">
      <c r="C490" s="394">
        <f>'FORMAT REKAP'!H427</f>
        <v>0</v>
      </c>
      <c r="D490" s="394">
        <f>'FORMAT REKAP'!I427</f>
        <v>0</v>
      </c>
      <c r="E490" s="394" t="str">
        <f>'FORMAT REKAP'!AH427</f>
        <v/>
      </c>
      <c r="F490" s="394" t="str">
        <f>'FORMAT REKAP'!AM427</f>
        <v/>
      </c>
      <c r="G490" s="395" t="str">
        <f>'FORMAT REKAP'!AN427</f>
        <v/>
      </c>
      <c r="H490" s="394" t="str">
        <f>'FORMAT REKAP'!AQ427</f>
        <v/>
      </c>
      <c r="I490" s="394">
        <f>'FORMAT REKAP'!AS427</f>
        <v>0</v>
      </c>
      <c r="J490" s="394">
        <f>'FORMAT REKAP'!AU427</f>
        <v>0</v>
      </c>
      <c r="K490" s="394">
        <f>'FORMAT REKAP'!AW427</f>
        <v>0</v>
      </c>
      <c r="L490" s="394">
        <f>'FORMAT REKAP'!AY427</f>
        <v>0</v>
      </c>
      <c r="M490" s="395">
        <f>'FORMAT REKAP'!BA427</f>
        <v>0</v>
      </c>
      <c r="N490" s="395" t="str">
        <f>'FORMAT REKAP'!BD427</f>
        <v/>
      </c>
      <c r="O490" s="394">
        <f>'FORMAT REKAP'!BE427</f>
        <v>0</v>
      </c>
      <c r="P490" s="395">
        <f>'FORMAT REKAP'!BF427</f>
        <v>0</v>
      </c>
      <c r="S490" s="395" t="str">
        <f>'FORMAT REKAP'!BI427</f>
        <v/>
      </c>
      <c r="T490" s="394" t="str">
        <f>'FORMAT REKAP'!BJ427</f>
        <v/>
      </c>
      <c r="U490" s="393" t="str">
        <f>'FORMAT REKAP'!BK427</f>
        <v/>
      </c>
    </row>
    <row r="491" spans="3:21" x14ac:dyDescent="0.25">
      <c r="C491" s="394">
        <f>'FORMAT REKAP'!H428</f>
        <v>0</v>
      </c>
      <c r="D491" s="394">
        <f>'FORMAT REKAP'!I428</f>
        <v>0</v>
      </c>
      <c r="E491" s="394" t="str">
        <f>'FORMAT REKAP'!AH428</f>
        <v/>
      </c>
      <c r="F491" s="394" t="str">
        <f>'FORMAT REKAP'!AM428</f>
        <v/>
      </c>
      <c r="G491" s="395" t="str">
        <f>'FORMAT REKAP'!AN428</f>
        <v/>
      </c>
      <c r="H491" s="394" t="str">
        <f>'FORMAT REKAP'!AQ428</f>
        <v/>
      </c>
      <c r="I491" s="394">
        <f>'FORMAT REKAP'!AS428</f>
        <v>0</v>
      </c>
      <c r="J491" s="394">
        <f>'FORMAT REKAP'!AU428</f>
        <v>0</v>
      </c>
      <c r="K491" s="394">
        <f>'FORMAT REKAP'!AW428</f>
        <v>0</v>
      </c>
      <c r="L491" s="394">
        <f>'FORMAT REKAP'!AY428</f>
        <v>0</v>
      </c>
      <c r="M491" s="395">
        <f>'FORMAT REKAP'!BA428</f>
        <v>0</v>
      </c>
      <c r="N491" s="395" t="str">
        <f>'FORMAT REKAP'!BD428</f>
        <v/>
      </c>
      <c r="O491" s="394">
        <f>'FORMAT REKAP'!BE428</f>
        <v>0</v>
      </c>
      <c r="P491" s="395">
        <f>'FORMAT REKAP'!BF428</f>
        <v>0</v>
      </c>
      <c r="S491" s="395" t="str">
        <f>'FORMAT REKAP'!BI428</f>
        <v/>
      </c>
      <c r="T491" s="394" t="str">
        <f>'FORMAT REKAP'!BJ428</f>
        <v/>
      </c>
      <c r="U491" s="393" t="str">
        <f>'FORMAT REKAP'!BK428</f>
        <v/>
      </c>
    </row>
    <row r="492" spans="3:21" x14ac:dyDescent="0.25">
      <c r="C492" s="394">
        <f>'FORMAT REKAP'!H429</f>
        <v>0</v>
      </c>
      <c r="D492" s="394">
        <f>'FORMAT REKAP'!I429</f>
        <v>0</v>
      </c>
      <c r="E492" s="394" t="str">
        <f>'FORMAT REKAP'!AH429</f>
        <v/>
      </c>
      <c r="F492" s="394" t="str">
        <f>'FORMAT REKAP'!AM429</f>
        <v/>
      </c>
      <c r="G492" s="395" t="str">
        <f>'FORMAT REKAP'!AN429</f>
        <v/>
      </c>
      <c r="H492" s="394" t="str">
        <f>'FORMAT REKAP'!AQ429</f>
        <v/>
      </c>
      <c r="I492" s="394">
        <f>'FORMAT REKAP'!AS429</f>
        <v>0</v>
      </c>
      <c r="J492" s="394">
        <f>'FORMAT REKAP'!AU429</f>
        <v>0</v>
      </c>
      <c r="K492" s="394">
        <f>'FORMAT REKAP'!AW429</f>
        <v>0</v>
      </c>
      <c r="L492" s="394">
        <f>'FORMAT REKAP'!AY429</f>
        <v>0</v>
      </c>
      <c r="M492" s="395">
        <f>'FORMAT REKAP'!BA429</f>
        <v>0</v>
      </c>
      <c r="N492" s="395" t="str">
        <f>'FORMAT REKAP'!BD429</f>
        <v/>
      </c>
      <c r="O492" s="394">
        <f>'FORMAT REKAP'!BE429</f>
        <v>0</v>
      </c>
      <c r="P492" s="395">
        <f>'FORMAT REKAP'!BF429</f>
        <v>0</v>
      </c>
      <c r="S492" s="395" t="str">
        <f>'FORMAT REKAP'!BI429</f>
        <v/>
      </c>
      <c r="T492" s="394" t="str">
        <f>'FORMAT REKAP'!BJ429</f>
        <v/>
      </c>
      <c r="U492" s="393" t="str">
        <f>'FORMAT REKAP'!BK429</f>
        <v/>
      </c>
    </row>
    <row r="493" spans="3:21" x14ac:dyDescent="0.25">
      <c r="C493" s="394">
        <f>'FORMAT REKAP'!H430</f>
        <v>0</v>
      </c>
      <c r="D493" s="394">
        <f>'FORMAT REKAP'!I430</f>
        <v>0</v>
      </c>
      <c r="E493" s="394" t="str">
        <f>'FORMAT REKAP'!AH430</f>
        <v/>
      </c>
      <c r="F493" s="394" t="str">
        <f>'FORMAT REKAP'!AM430</f>
        <v/>
      </c>
      <c r="G493" s="395" t="str">
        <f>'FORMAT REKAP'!AN430</f>
        <v/>
      </c>
      <c r="H493" s="394" t="str">
        <f>'FORMAT REKAP'!AQ430</f>
        <v/>
      </c>
      <c r="I493" s="394">
        <f>'FORMAT REKAP'!AS430</f>
        <v>0</v>
      </c>
      <c r="J493" s="394">
        <f>'FORMAT REKAP'!AU430</f>
        <v>0</v>
      </c>
      <c r="K493" s="394">
        <f>'FORMAT REKAP'!AW430</f>
        <v>0</v>
      </c>
      <c r="L493" s="394">
        <f>'FORMAT REKAP'!AY430</f>
        <v>0</v>
      </c>
      <c r="M493" s="395">
        <f>'FORMAT REKAP'!BA430</f>
        <v>0</v>
      </c>
      <c r="N493" s="395" t="str">
        <f>'FORMAT REKAP'!BD430</f>
        <v/>
      </c>
      <c r="O493" s="394">
        <f>'FORMAT REKAP'!BE430</f>
        <v>0</v>
      </c>
      <c r="P493" s="395">
        <f>'FORMAT REKAP'!BF430</f>
        <v>0</v>
      </c>
      <c r="S493" s="395" t="str">
        <f>'FORMAT REKAP'!BI430</f>
        <v/>
      </c>
      <c r="T493" s="394" t="str">
        <f>'FORMAT REKAP'!BJ430</f>
        <v/>
      </c>
      <c r="U493" s="393" t="str">
        <f>'FORMAT REKAP'!BK430</f>
        <v/>
      </c>
    </row>
    <row r="494" spans="3:21" x14ac:dyDescent="0.25">
      <c r="C494" s="394">
        <f>'FORMAT REKAP'!H431</f>
        <v>0</v>
      </c>
      <c r="D494" s="394">
        <f>'FORMAT REKAP'!I431</f>
        <v>0</v>
      </c>
      <c r="E494" s="394" t="str">
        <f>'FORMAT REKAP'!AH431</f>
        <v/>
      </c>
      <c r="F494" s="394" t="str">
        <f>'FORMAT REKAP'!AM431</f>
        <v/>
      </c>
      <c r="G494" s="395" t="str">
        <f>'FORMAT REKAP'!AN431</f>
        <v/>
      </c>
      <c r="H494" s="394" t="str">
        <f>'FORMAT REKAP'!AQ431</f>
        <v/>
      </c>
      <c r="I494" s="394">
        <f>'FORMAT REKAP'!AS431</f>
        <v>0</v>
      </c>
      <c r="J494" s="394">
        <f>'FORMAT REKAP'!AU431</f>
        <v>0</v>
      </c>
      <c r="K494" s="394">
        <f>'FORMAT REKAP'!AW431</f>
        <v>0</v>
      </c>
      <c r="L494" s="394">
        <f>'FORMAT REKAP'!AY431</f>
        <v>0</v>
      </c>
      <c r="M494" s="395">
        <f>'FORMAT REKAP'!BA431</f>
        <v>0</v>
      </c>
      <c r="N494" s="395" t="str">
        <f>'FORMAT REKAP'!BD431</f>
        <v/>
      </c>
      <c r="O494" s="394">
        <f>'FORMAT REKAP'!BE431</f>
        <v>0</v>
      </c>
      <c r="P494" s="395">
        <f>'FORMAT REKAP'!BF431</f>
        <v>0</v>
      </c>
      <c r="S494" s="395" t="str">
        <f>'FORMAT REKAP'!BI431</f>
        <v/>
      </c>
      <c r="T494" s="394" t="str">
        <f>'FORMAT REKAP'!BJ431</f>
        <v/>
      </c>
      <c r="U494" s="393" t="str">
        <f>'FORMAT REKAP'!BK431</f>
        <v/>
      </c>
    </row>
    <row r="495" spans="3:21" x14ac:dyDescent="0.25">
      <c r="C495" s="394">
        <f>'FORMAT REKAP'!H432</f>
        <v>0</v>
      </c>
      <c r="D495" s="394">
        <f>'FORMAT REKAP'!I432</f>
        <v>0</v>
      </c>
      <c r="E495" s="394" t="str">
        <f>'FORMAT REKAP'!AH432</f>
        <v/>
      </c>
      <c r="F495" s="394" t="str">
        <f>'FORMAT REKAP'!AM432</f>
        <v/>
      </c>
      <c r="G495" s="395" t="str">
        <f>'FORMAT REKAP'!AN432</f>
        <v/>
      </c>
      <c r="H495" s="394" t="str">
        <f>'FORMAT REKAP'!AQ432</f>
        <v/>
      </c>
      <c r="I495" s="394">
        <f>'FORMAT REKAP'!AS432</f>
        <v>0</v>
      </c>
      <c r="J495" s="394">
        <f>'FORMAT REKAP'!AU432</f>
        <v>0</v>
      </c>
      <c r="K495" s="394">
        <f>'FORMAT REKAP'!AW432</f>
        <v>0</v>
      </c>
      <c r="L495" s="394">
        <f>'FORMAT REKAP'!AY432</f>
        <v>0</v>
      </c>
      <c r="M495" s="395">
        <f>'FORMAT REKAP'!BA432</f>
        <v>0</v>
      </c>
      <c r="N495" s="395" t="str">
        <f>'FORMAT REKAP'!BD432</f>
        <v/>
      </c>
      <c r="O495" s="394">
        <f>'FORMAT REKAP'!BE432</f>
        <v>0</v>
      </c>
      <c r="P495" s="395">
        <f>'FORMAT REKAP'!BF432</f>
        <v>0</v>
      </c>
      <c r="S495" s="395" t="str">
        <f>'FORMAT REKAP'!BI432</f>
        <v/>
      </c>
      <c r="T495" s="394" t="str">
        <f>'FORMAT REKAP'!BJ432</f>
        <v/>
      </c>
      <c r="U495" s="393" t="str">
        <f>'FORMAT REKAP'!BK432</f>
        <v/>
      </c>
    </row>
    <row r="496" spans="3:21" x14ac:dyDescent="0.25">
      <c r="C496" s="394">
        <f>'FORMAT REKAP'!H433</f>
        <v>0</v>
      </c>
      <c r="D496" s="394">
        <f>'FORMAT REKAP'!I433</f>
        <v>0</v>
      </c>
      <c r="E496" s="394" t="str">
        <f>'FORMAT REKAP'!AH433</f>
        <v/>
      </c>
      <c r="F496" s="394" t="str">
        <f>'FORMAT REKAP'!AM433</f>
        <v/>
      </c>
      <c r="G496" s="395" t="str">
        <f>'FORMAT REKAP'!AN433</f>
        <v/>
      </c>
      <c r="H496" s="394" t="str">
        <f>'FORMAT REKAP'!AQ433</f>
        <v/>
      </c>
      <c r="I496" s="394">
        <f>'FORMAT REKAP'!AS433</f>
        <v>0</v>
      </c>
      <c r="J496" s="394">
        <f>'FORMAT REKAP'!AU433</f>
        <v>0</v>
      </c>
      <c r="K496" s="394">
        <f>'FORMAT REKAP'!AW433</f>
        <v>0</v>
      </c>
      <c r="L496" s="394">
        <f>'FORMAT REKAP'!AY433</f>
        <v>0</v>
      </c>
      <c r="M496" s="395">
        <f>'FORMAT REKAP'!BA433</f>
        <v>0</v>
      </c>
      <c r="N496" s="395" t="str">
        <f>'FORMAT REKAP'!BD433</f>
        <v/>
      </c>
      <c r="O496" s="394">
        <f>'FORMAT REKAP'!BE433</f>
        <v>0</v>
      </c>
      <c r="P496" s="395">
        <f>'FORMAT REKAP'!BF433</f>
        <v>0</v>
      </c>
      <c r="S496" s="395" t="str">
        <f>'FORMAT REKAP'!BI433</f>
        <v/>
      </c>
      <c r="T496" s="394" t="str">
        <f>'FORMAT REKAP'!BJ433</f>
        <v/>
      </c>
      <c r="U496" s="393" t="str">
        <f>'FORMAT REKAP'!BK433</f>
        <v/>
      </c>
    </row>
    <row r="497" spans="3:21" x14ac:dyDescent="0.25">
      <c r="C497" s="394">
        <f>'FORMAT REKAP'!H434</f>
        <v>0</v>
      </c>
      <c r="D497" s="394">
        <f>'FORMAT REKAP'!I434</f>
        <v>0</v>
      </c>
      <c r="E497" s="394" t="str">
        <f>'FORMAT REKAP'!AH434</f>
        <v/>
      </c>
      <c r="F497" s="394" t="str">
        <f>'FORMAT REKAP'!AM434</f>
        <v/>
      </c>
      <c r="G497" s="395" t="str">
        <f>'FORMAT REKAP'!AN434</f>
        <v/>
      </c>
      <c r="H497" s="394" t="str">
        <f>'FORMAT REKAP'!AQ434</f>
        <v/>
      </c>
      <c r="I497" s="394">
        <f>'FORMAT REKAP'!AS434</f>
        <v>0</v>
      </c>
      <c r="J497" s="394">
        <f>'FORMAT REKAP'!AU434</f>
        <v>0</v>
      </c>
      <c r="K497" s="394">
        <f>'FORMAT REKAP'!AW434</f>
        <v>0</v>
      </c>
      <c r="L497" s="394">
        <f>'FORMAT REKAP'!AY434</f>
        <v>0</v>
      </c>
      <c r="M497" s="395">
        <f>'FORMAT REKAP'!BA434</f>
        <v>0</v>
      </c>
      <c r="N497" s="395" t="str">
        <f>'FORMAT REKAP'!BD434</f>
        <v/>
      </c>
      <c r="O497" s="394">
        <f>'FORMAT REKAP'!BE434</f>
        <v>0</v>
      </c>
      <c r="P497" s="395">
        <f>'FORMAT REKAP'!BF434</f>
        <v>0</v>
      </c>
      <c r="S497" s="395" t="str">
        <f>'FORMAT REKAP'!BI434</f>
        <v/>
      </c>
      <c r="T497" s="394" t="str">
        <f>'FORMAT REKAP'!BJ434</f>
        <v/>
      </c>
      <c r="U497" s="393" t="str">
        <f>'FORMAT REKAP'!BK434</f>
        <v/>
      </c>
    </row>
    <row r="498" spans="3:21" x14ac:dyDescent="0.25">
      <c r="C498" s="394">
        <f>'FORMAT REKAP'!H435</f>
        <v>0</v>
      </c>
      <c r="D498" s="394">
        <f>'FORMAT REKAP'!I435</f>
        <v>0</v>
      </c>
      <c r="E498" s="394" t="str">
        <f>'FORMAT REKAP'!AH435</f>
        <v/>
      </c>
      <c r="F498" s="394" t="str">
        <f>'FORMAT REKAP'!AM435</f>
        <v/>
      </c>
      <c r="G498" s="395" t="str">
        <f>'FORMAT REKAP'!AN435</f>
        <v/>
      </c>
      <c r="H498" s="394" t="str">
        <f>'FORMAT REKAP'!AQ435</f>
        <v/>
      </c>
      <c r="I498" s="394">
        <f>'FORMAT REKAP'!AS435</f>
        <v>0</v>
      </c>
      <c r="J498" s="394">
        <f>'FORMAT REKAP'!AU435</f>
        <v>0</v>
      </c>
      <c r="K498" s="394">
        <f>'FORMAT REKAP'!AW435</f>
        <v>0</v>
      </c>
      <c r="L498" s="394">
        <f>'FORMAT REKAP'!AY435</f>
        <v>0</v>
      </c>
      <c r="M498" s="395">
        <f>'FORMAT REKAP'!BA435</f>
        <v>0</v>
      </c>
      <c r="N498" s="395" t="str">
        <f>'FORMAT REKAP'!BD435</f>
        <v/>
      </c>
      <c r="O498" s="394">
        <f>'FORMAT REKAP'!BE435</f>
        <v>0</v>
      </c>
      <c r="P498" s="395">
        <f>'FORMAT REKAP'!BF435</f>
        <v>0</v>
      </c>
      <c r="S498" s="395" t="str">
        <f>'FORMAT REKAP'!BI435</f>
        <v/>
      </c>
      <c r="T498" s="394" t="str">
        <f>'FORMAT REKAP'!BJ435</f>
        <v/>
      </c>
      <c r="U498" s="393" t="str">
        <f>'FORMAT REKAP'!BK435</f>
        <v/>
      </c>
    </row>
    <row r="499" spans="3:21" x14ac:dyDescent="0.25">
      <c r="C499" s="394">
        <f>'FORMAT REKAP'!H436</f>
        <v>0</v>
      </c>
      <c r="D499" s="394">
        <f>'FORMAT REKAP'!I436</f>
        <v>0</v>
      </c>
      <c r="E499" s="394" t="str">
        <f>'FORMAT REKAP'!AH436</f>
        <v/>
      </c>
      <c r="F499" s="394" t="str">
        <f>'FORMAT REKAP'!AM436</f>
        <v/>
      </c>
      <c r="G499" s="395" t="str">
        <f>'FORMAT REKAP'!AN436</f>
        <v/>
      </c>
      <c r="H499" s="394" t="str">
        <f>'FORMAT REKAP'!AQ436</f>
        <v/>
      </c>
      <c r="I499" s="394">
        <f>'FORMAT REKAP'!AS436</f>
        <v>0</v>
      </c>
      <c r="J499" s="394">
        <f>'FORMAT REKAP'!AU436</f>
        <v>0</v>
      </c>
      <c r="K499" s="394">
        <f>'FORMAT REKAP'!AW436</f>
        <v>0</v>
      </c>
      <c r="L499" s="394">
        <f>'FORMAT REKAP'!AY436</f>
        <v>0</v>
      </c>
      <c r="M499" s="395">
        <f>'FORMAT REKAP'!BA436</f>
        <v>0</v>
      </c>
      <c r="N499" s="395" t="str">
        <f>'FORMAT REKAP'!BD436</f>
        <v/>
      </c>
      <c r="O499" s="394">
        <f>'FORMAT REKAP'!BE436</f>
        <v>0</v>
      </c>
      <c r="P499" s="395">
        <f>'FORMAT REKAP'!BF436</f>
        <v>0</v>
      </c>
      <c r="S499" s="395" t="str">
        <f>'FORMAT REKAP'!BI436</f>
        <v/>
      </c>
      <c r="T499" s="394" t="str">
        <f>'FORMAT REKAP'!BJ436</f>
        <v/>
      </c>
      <c r="U499" s="393" t="str">
        <f>'FORMAT REKAP'!BK436</f>
        <v/>
      </c>
    </row>
    <row r="500" spans="3:21" x14ac:dyDescent="0.25">
      <c r="C500" s="394">
        <f>'FORMAT REKAP'!H437</f>
        <v>0</v>
      </c>
      <c r="D500" s="394">
        <f>'FORMAT REKAP'!I437</f>
        <v>0</v>
      </c>
      <c r="E500" s="394" t="str">
        <f>'FORMAT REKAP'!AH437</f>
        <v/>
      </c>
      <c r="F500" s="394" t="str">
        <f>'FORMAT REKAP'!AM437</f>
        <v/>
      </c>
      <c r="G500" s="395" t="str">
        <f>'FORMAT REKAP'!AN437</f>
        <v/>
      </c>
      <c r="H500" s="394" t="str">
        <f>'FORMAT REKAP'!AQ437</f>
        <v/>
      </c>
      <c r="I500" s="394">
        <f>'FORMAT REKAP'!AS437</f>
        <v>0</v>
      </c>
      <c r="J500" s="394">
        <f>'FORMAT REKAP'!AU437</f>
        <v>0</v>
      </c>
      <c r="K500" s="394">
        <f>'FORMAT REKAP'!AW437</f>
        <v>0</v>
      </c>
      <c r="L500" s="394">
        <f>'FORMAT REKAP'!AY437</f>
        <v>0</v>
      </c>
      <c r="M500" s="395">
        <f>'FORMAT REKAP'!BA437</f>
        <v>0</v>
      </c>
      <c r="N500" s="395" t="str">
        <f>'FORMAT REKAP'!BD437</f>
        <v/>
      </c>
      <c r="O500" s="394">
        <f>'FORMAT REKAP'!BE437</f>
        <v>0</v>
      </c>
      <c r="P500" s="395">
        <f>'FORMAT REKAP'!BF437</f>
        <v>0</v>
      </c>
      <c r="S500" s="395" t="str">
        <f>'FORMAT REKAP'!BI437</f>
        <v/>
      </c>
      <c r="T500" s="394" t="str">
        <f>'FORMAT REKAP'!BJ437</f>
        <v/>
      </c>
      <c r="U500" s="393" t="str">
        <f>'FORMAT REKAP'!BK437</f>
        <v/>
      </c>
    </row>
    <row r="501" spans="3:21" x14ac:dyDescent="0.25">
      <c r="C501" s="394">
        <f>'FORMAT REKAP'!H438</f>
        <v>0</v>
      </c>
      <c r="D501" s="394">
        <f>'FORMAT REKAP'!I438</f>
        <v>0</v>
      </c>
      <c r="E501" s="394" t="str">
        <f>'FORMAT REKAP'!AH438</f>
        <v/>
      </c>
      <c r="F501" s="394" t="str">
        <f>'FORMAT REKAP'!AM438</f>
        <v/>
      </c>
      <c r="G501" s="395" t="str">
        <f>'FORMAT REKAP'!AN438</f>
        <v/>
      </c>
      <c r="H501" s="394" t="str">
        <f>'FORMAT REKAP'!AQ438</f>
        <v/>
      </c>
      <c r="I501" s="394">
        <f>'FORMAT REKAP'!AS438</f>
        <v>0</v>
      </c>
      <c r="J501" s="394">
        <f>'FORMAT REKAP'!AU438</f>
        <v>0</v>
      </c>
      <c r="K501" s="394">
        <f>'FORMAT REKAP'!AW438</f>
        <v>0</v>
      </c>
      <c r="L501" s="394">
        <f>'FORMAT REKAP'!AY438</f>
        <v>0</v>
      </c>
      <c r="M501" s="395">
        <f>'FORMAT REKAP'!BA438</f>
        <v>0</v>
      </c>
      <c r="N501" s="395" t="str">
        <f>'FORMAT REKAP'!BD438</f>
        <v/>
      </c>
      <c r="O501" s="394">
        <f>'FORMAT REKAP'!BE438</f>
        <v>0</v>
      </c>
      <c r="P501" s="395">
        <f>'FORMAT REKAP'!BF438</f>
        <v>0</v>
      </c>
      <c r="S501" s="395" t="str">
        <f>'FORMAT REKAP'!BI438</f>
        <v/>
      </c>
      <c r="T501" s="394" t="str">
        <f>'FORMAT REKAP'!BJ438</f>
        <v/>
      </c>
      <c r="U501" s="393" t="str">
        <f>'FORMAT REKAP'!BK438</f>
        <v/>
      </c>
    </row>
    <row r="502" spans="3:21" x14ac:dyDescent="0.25">
      <c r="C502" s="394">
        <f>'FORMAT REKAP'!H439</f>
        <v>0</v>
      </c>
      <c r="D502" s="394">
        <f>'FORMAT REKAP'!I439</f>
        <v>0</v>
      </c>
      <c r="E502" s="394" t="str">
        <f>'FORMAT REKAP'!AH439</f>
        <v/>
      </c>
      <c r="F502" s="394" t="str">
        <f>'FORMAT REKAP'!AM439</f>
        <v/>
      </c>
      <c r="G502" s="395" t="str">
        <f>'FORMAT REKAP'!AN439</f>
        <v/>
      </c>
      <c r="H502" s="394" t="str">
        <f>'FORMAT REKAP'!AQ439</f>
        <v/>
      </c>
      <c r="I502" s="394">
        <f>'FORMAT REKAP'!AS439</f>
        <v>0</v>
      </c>
      <c r="J502" s="394">
        <f>'FORMAT REKAP'!AU439</f>
        <v>0</v>
      </c>
      <c r="K502" s="394">
        <f>'FORMAT REKAP'!AW439</f>
        <v>0</v>
      </c>
      <c r="L502" s="394">
        <f>'FORMAT REKAP'!AY439</f>
        <v>0</v>
      </c>
      <c r="M502" s="395">
        <f>'FORMAT REKAP'!BA439</f>
        <v>0</v>
      </c>
      <c r="N502" s="395" t="str">
        <f>'FORMAT REKAP'!BD439</f>
        <v/>
      </c>
      <c r="O502" s="394">
        <f>'FORMAT REKAP'!BE439</f>
        <v>0</v>
      </c>
      <c r="P502" s="395">
        <f>'FORMAT REKAP'!BF439</f>
        <v>0</v>
      </c>
      <c r="S502" s="395" t="str">
        <f>'FORMAT REKAP'!BI439</f>
        <v/>
      </c>
      <c r="T502" s="394" t="str">
        <f>'FORMAT REKAP'!BJ439</f>
        <v/>
      </c>
      <c r="U502" s="393" t="str">
        <f>'FORMAT REKAP'!BK439</f>
        <v/>
      </c>
    </row>
    <row r="503" spans="3:21" x14ac:dyDescent="0.25">
      <c r="C503" s="394">
        <f>'FORMAT REKAP'!H440</f>
        <v>0</v>
      </c>
      <c r="D503" s="394">
        <f>'FORMAT REKAP'!I440</f>
        <v>0</v>
      </c>
      <c r="E503" s="394" t="str">
        <f>'FORMAT REKAP'!AH440</f>
        <v/>
      </c>
      <c r="F503" s="394" t="str">
        <f>'FORMAT REKAP'!AM440</f>
        <v/>
      </c>
      <c r="G503" s="395" t="str">
        <f>'FORMAT REKAP'!AN440</f>
        <v/>
      </c>
      <c r="H503" s="394" t="str">
        <f>'FORMAT REKAP'!AQ440</f>
        <v/>
      </c>
      <c r="I503" s="394">
        <f>'FORMAT REKAP'!AS440</f>
        <v>0</v>
      </c>
      <c r="J503" s="394">
        <f>'FORMAT REKAP'!AU440</f>
        <v>0</v>
      </c>
      <c r="K503" s="394">
        <f>'FORMAT REKAP'!AW440</f>
        <v>0</v>
      </c>
      <c r="L503" s="394">
        <f>'FORMAT REKAP'!AY440</f>
        <v>0</v>
      </c>
      <c r="M503" s="395">
        <f>'FORMAT REKAP'!BA440</f>
        <v>0</v>
      </c>
      <c r="N503" s="395" t="str">
        <f>'FORMAT REKAP'!BD440</f>
        <v/>
      </c>
      <c r="O503" s="394">
        <f>'FORMAT REKAP'!BE440</f>
        <v>0</v>
      </c>
      <c r="P503" s="395">
        <f>'FORMAT REKAP'!BF440</f>
        <v>0</v>
      </c>
      <c r="S503" s="395" t="str">
        <f>'FORMAT REKAP'!BI440</f>
        <v/>
      </c>
      <c r="T503" s="394" t="str">
        <f>'FORMAT REKAP'!BJ440</f>
        <v/>
      </c>
      <c r="U503" s="393" t="str">
        <f>'FORMAT REKAP'!BK440</f>
        <v/>
      </c>
    </row>
    <row r="504" spans="3:21" x14ac:dyDescent="0.25">
      <c r="C504" s="394">
        <f>'FORMAT REKAP'!H441</f>
        <v>0</v>
      </c>
      <c r="D504" s="394">
        <f>'FORMAT REKAP'!I441</f>
        <v>0</v>
      </c>
      <c r="E504" s="394" t="str">
        <f>'FORMAT REKAP'!AH441</f>
        <v/>
      </c>
      <c r="F504" s="394" t="str">
        <f>'FORMAT REKAP'!AM441</f>
        <v/>
      </c>
      <c r="G504" s="395" t="str">
        <f>'FORMAT REKAP'!AN441</f>
        <v/>
      </c>
      <c r="H504" s="394" t="str">
        <f>'FORMAT REKAP'!AQ441</f>
        <v/>
      </c>
      <c r="I504" s="394">
        <f>'FORMAT REKAP'!AS441</f>
        <v>0</v>
      </c>
      <c r="J504" s="394">
        <f>'FORMAT REKAP'!AU441</f>
        <v>0</v>
      </c>
      <c r="K504" s="394">
        <f>'FORMAT REKAP'!AW441</f>
        <v>0</v>
      </c>
      <c r="L504" s="394">
        <f>'FORMAT REKAP'!AY441</f>
        <v>0</v>
      </c>
      <c r="M504" s="395">
        <f>'FORMAT REKAP'!BA441</f>
        <v>0</v>
      </c>
      <c r="N504" s="395" t="str">
        <f>'FORMAT REKAP'!BD441</f>
        <v/>
      </c>
      <c r="O504" s="394">
        <f>'FORMAT REKAP'!BE441</f>
        <v>0</v>
      </c>
      <c r="P504" s="395">
        <f>'FORMAT REKAP'!BF441</f>
        <v>0</v>
      </c>
      <c r="S504" s="395" t="str">
        <f>'FORMAT REKAP'!BI441</f>
        <v/>
      </c>
      <c r="T504" s="394" t="str">
        <f>'FORMAT REKAP'!BJ441</f>
        <v/>
      </c>
      <c r="U504" s="393" t="str">
        <f>'FORMAT REKAP'!BK441</f>
        <v/>
      </c>
    </row>
    <row r="505" spans="3:21" x14ac:dyDescent="0.25">
      <c r="C505" s="394">
        <f>'FORMAT REKAP'!H442</f>
        <v>0</v>
      </c>
      <c r="D505" s="394">
        <f>'FORMAT REKAP'!I442</f>
        <v>0</v>
      </c>
      <c r="E505" s="394" t="str">
        <f>'FORMAT REKAP'!AH442</f>
        <v/>
      </c>
      <c r="F505" s="394" t="str">
        <f>'FORMAT REKAP'!AM442</f>
        <v/>
      </c>
      <c r="G505" s="395" t="str">
        <f>'FORMAT REKAP'!AN442</f>
        <v/>
      </c>
      <c r="H505" s="394" t="str">
        <f>'FORMAT REKAP'!AQ442</f>
        <v/>
      </c>
      <c r="I505" s="394">
        <f>'FORMAT REKAP'!AS442</f>
        <v>0</v>
      </c>
      <c r="J505" s="394">
        <f>'FORMAT REKAP'!AU442</f>
        <v>0</v>
      </c>
      <c r="K505" s="394">
        <f>'FORMAT REKAP'!AW442</f>
        <v>0</v>
      </c>
      <c r="L505" s="394">
        <f>'FORMAT REKAP'!AY442</f>
        <v>0</v>
      </c>
      <c r="M505" s="395">
        <f>'FORMAT REKAP'!BA442</f>
        <v>0</v>
      </c>
      <c r="N505" s="395" t="str">
        <f>'FORMAT REKAP'!BD442</f>
        <v/>
      </c>
      <c r="O505" s="394">
        <f>'FORMAT REKAP'!BE442</f>
        <v>0</v>
      </c>
      <c r="P505" s="395">
        <f>'FORMAT REKAP'!BF442</f>
        <v>0</v>
      </c>
      <c r="S505" s="395" t="str">
        <f>'FORMAT REKAP'!BI442</f>
        <v/>
      </c>
      <c r="T505" s="394" t="str">
        <f>'FORMAT REKAP'!BJ442</f>
        <v/>
      </c>
      <c r="U505" s="393" t="str">
        <f>'FORMAT REKAP'!BK442</f>
        <v/>
      </c>
    </row>
    <row r="506" spans="3:21" x14ac:dyDescent="0.25">
      <c r="C506" s="394">
        <f>'FORMAT REKAP'!H443</f>
        <v>0</v>
      </c>
      <c r="D506" s="394">
        <f>'FORMAT REKAP'!I443</f>
        <v>0</v>
      </c>
      <c r="E506" s="394" t="str">
        <f>'FORMAT REKAP'!AH443</f>
        <v/>
      </c>
      <c r="F506" s="394" t="str">
        <f>'FORMAT REKAP'!AM443</f>
        <v/>
      </c>
      <c r="G506" s="395" t="str">
        <f>'FORMAT REKAP'!AN443</f>
        <v/>
      </c>
      <c r="H506" s="394" t="str">
        <f>'FORMAT REKAP'!AQ443</f>
        <v/>
      </c>
      <c r="I506" s="394">
        <f>'FORMAT REKAP'!AS443</f>
        <v>0</v>
      </c>
      <c r="J506" s="394">
        <f>'FORMAT REKAP'!AU443</f>
        <v>0</v>
      </c>
      <c r="K506" s="394">
        <f>'FORMAT REKAP'!AW443</f>
        <v>0</v>
      </c>
      <c r="L506" s="394">
        <f>'FORMAT REKAP'!AY443</f>
        <v>0</v>
      </c>
      <c r="M506" s="395">
        <f>'FORMAT REKAP'!BA443</f>
        <v>0</v>
      </c>
      <c r="N506" s="395" t="str">
        <f>'FORMAT REKAP'!BD443</f>
        <v/>
      </c>
      <c r="O506" s="394">
        <f>'FORMAT REKAP'!BE443</f>
        <v>0</v>
      </c>
      <c r="P506" s="395">
        <f>'FORMAT REKAP'!BF443</f>
        <v>0</v>
      </c>
      <c r="S506" s="395" t="str">
        <f>'FORMAT REKAP'!BI443</f>
        <v/>
      </c>
      <c r="T506" s="394" t="str">
        <f>'FORMAT REKAP'!BJ443</f>
        <v/>
      </c>
      <c r="U506" s="393" t="str">
        <f>'FORMAT REKAP'!BK443</f>
        <v/>
      </c>
    </row>
    <row r="507" spans="3:21" x14ac:dyDescent="0.25">
      <c r="C507" s="394">
        <f>'FORMAT REKAP'!H444</f>
        <v>0</v>
      </c>
      <c r="D507" s="394">
        <f>'FORMAT REKAP'!I444</f>
        <v>0</v>
      </c>
      <c r="E507" s="394" t="str">
        <f>'FORMAT REKAP'!AH444</f>
        <v/>
      </c>
      <c r="F507" s="394" t="str">
        <f>'FORMAT REKAP'!AM444</f>
        <v/>
      </c>
      <c r="G507" s="395" t="str">
        <f>'FORMAT REKAP'!AN444</f>
        <v/>
      </c>
      <c r="H507" s="394" t="str">
        <f>'FORMAT REKAP'!AQ444</f>
        <v/>
      </c>
      <c r="I507" s="394">
        <f>'FORMAT REKAP'!AS444</f>
        <v>0</v>
      </c>
      <c r="J507" s="394">
        <f>'FORMAT REKAP'!AU444</f>
        <v>0</v>
      </c>
      <c r="K507" s="394">
        <f>'FORMAT REKAP'!AW444</f>
        <v>0</v>
      </c>
      <c r="L507" s="394">
        <f>'FORMAT REKAP'!AY444</f>
        <v>0</v>
      </c>
      <c r="M507" s="395">
        <f>'FORMAT REKAP'!BA444</f>
        <v>0</v>
      </c>
      <c r="N507" s="395" t="str">
        <f>'FORMAT REKAP'!BD444</f>
        <v/>
      </c>
      <c r="O507" s="394">
        <f>'FORMAT REKAP'!BE444</f>
        <v>0</v>
      </c>
      <c r="P507" s="395">
        <f>'FORMAT REKAP'!BF444</f>
        <v>0</v>
      </c>
      <c r="S507" s="395" t="str">
        <f>'FORMAT REKAP'!BI444</f>
        <v/>
      </c>
      <c r="T507" s="394" t="str">
        <f>'FORMAT REKAP'!BJ444</f>
        <v/>
      </c>
      <c r="U507" s="393" t="str">
        <f>'FORMAT REKAP'!BK444</f>
        <v/>
      </c>
    </row>
    <row r="508" spans="3:21" x14ac:dyDescent="0.25">
      <c r="C508" s="394">
        <f>'FORMAT REKAP'!H445</f>
        <v>0</v>
      </c>
      <c r="D508" s="394">
        <f>'FORMAT REKAP'!I445</f>
        <v>0</v>
      </c>
      <c r="E508" s="394" t="str">
        <f>'FORMAT REKAP'!AH445</f>
        <v/>
      </c>
      <c r="F508" s="394" t="str">
        <f>'FORMAT REKAP'!AM445</f>
        <v/>
      </c>
      <c r="G508" s="395" t="str">
        <f>'FORMAT REKAP'!AN445</f>
        <v/>
      </c>
      <c r="H508" s="394" t="str">
        <f>'FORMAT REKAP'!AQ445</f>
        <v/>
      </c>
      <c r="I508" s="394">
        <f>'FORMAT REKAP'!AS445</f>
        <v>0</v>
      </c>
      <c r="J508" s="394">
        <f>'FORMAT REKAP'!AU445</f>
        <v>0</v>
      </c>
      <c r="K508" s="394">
        <f>'FORMAT REKAP'!AW445</f>
        <v>0</v>
      </c>
      <c r="L508" s="394">
        <f>'FORMAT REKAP'!AY445</f>
        <v>0</v>
      </c>
      <c r="M508" s="395">
        <f>'FORMAT REKAP'!BA445</f>
        <v>0</v>
      </c>
      <c r="N508" s="395" t="str">
        <f>'FORMAT REKAP'!BD445</f>
        <v/>
      </c>
      <c r="O508" s="394">
        <f>'FORMAT REKAP'!BE445</f>
        <v>0</v>
      </c>
      <c r="P508" s="395">
        <f>'FORMAT REKAP'!BF445</f>
        <v>0</v>
      </c>
      <c r="S508" s="395" t="str">
        <f>'FORMAT REKAP'!BI445</f>
        <v/>
      </c>
      <c r="T508" s="394" t="str">
        <f>'FORMAT REKAP'!BJ445</f>
        <v/>
      </c>
      <c r="U508" s="393" t="str">
        <f>'FORMAT REKAP'!BK445</f>
        <v/>
      </c>
    </row>
    <row r="509" spans="3:21" x14ac:dyDescent="0.25">
      <c r="C509" s="394">
        <f>'FORMAT REKAP'!H446</f>
        <v>0</v>
      </c>
      <c r="D509" s="394">
        <f>'FORMAT REKAP'!I446</f>
        <v>0</v>
      </c>
      <c r="E509" s="394" t="str">
        <f>'FORMAT REKAP'!AH446</f>
        <v/>
      </c>
      <c r="F509" s="394" t="str">
        <f>'FORMAT REKAP'!AM446</f>
        <v/>
      </c>
      <c r="G509" s="395" t="str">
        <f>'FORMAT REKAP'!AN446</f>
        <v/>
      </c>
      <c r="H509" s="394" t="str">
        <f>'FORMAT REKAP'!AQ446</f>
        <v/>
      </c>
      <c r="I509" s="394">
        <f>'FORMAT REKAP'!AS446</f>
        <v>0</v>
      </c>
      <c r="J509" s="394">
        <f>'FORMAT REKAP'!AU446</f>
        <v>0</v>
      </c>
      <c r="K509" s="394">
        <f>'FORMAT REKAP'!AW446</f>
        <v>0</v>
      </c>
      <c r="L509" s="394">
        <f>'FORMAT REKAP'!AY446</f>
        <v>0</v>
      </c>
      <c r="M509" s="395">
        <f>'FORMAT REKAP'!BA446</f>
        <v>0</v>
      </c>
      <c r="N509" s="395" t="str">
        <f>'FORMAT REKAP'!BD446</f>
        <v/>
      </c>
      <c r="O509" s="394">
        <f>'FORMAT REKAP'!BE446</f>
        <v>0</v>
      </c>
      <c r="P509" s="395">
        <f>'FORMAT REKAP'!BF446</f>
        <v>0</v>
      </c>
      <c r="S509" s="395" t="str">
        <f>'FORMAT REKAP'!BI446</f>
        <v/>
      </c>
      <c r="T509" s="394" t="str">
        <f>'FORMAT REKAP'!BJ446</f>
        <v/>
      </c>
      <c r="U509" s="393" t="str">
        <f>'FORMAT REKAP'!BK446</f>
        <v/>
      </c>
    </row>
    <row r="510" spans="3:21" x14ac:dyDescent="0.25">
      <c r="C510" s="394">
        <f>'FORMAT REKAP'!H447</f>
        <v>0</v>
      </c>
      <c r="D510" s="394">
        <f>'FORMAT REKAP'!I447</f>
        <v>0</v>
      </c>
      <c r="E510" s="394" t="str">
        <f>'FORMAT REKAP'!AH447</f>
        <v/>
      </c>
      <c r="F510" s="394" t="str">
        <f>'FORMAT REKAP'!AM447</f>
        <v/>
      </c>
      <c r="G510" s="395" t="str">
        <f>'FORMAT REKAP'!AN447</f>
        <v/>
      </c>
      <c r="H510" s="394" t="str">
        <f>'FORMAT REKAP'!AQ447</f>
        <v/>
      </c>
      <c r="I510" s="394">
        <f>'FORMAT REKAP'!AS447</f>
        <v>0</v>
      </c>
      <c r="J510" s="394">
        <f>'FORMAT REKAP'!AU447</f>
        <v>0</v>
      </c>
      <c r="K510" s="394">
        <f>'FORMAT REKAP'!AW447</f>
        <v>0</v>
      </c>
      <c r="L510" s="394">
        <f>'FORMAT REKAP'!AY447</f>
        <v>0</v>
      </c>
      <c r="M510" s="395">
        <f>'FORMAT REKAP'!BA447</f>
        <v>0</v>
      </c>
      <c r="N510" s="395" t="str">
        <f>'FORMAT REKAP'!BD447</f>
        <v/>
      </c>
      <c r="O510" s="394">
        <f>'FORMAT REKAP'!BE447</f>
        <v>0</v>
      </c>
      <c r="P510" s="395">
        <f>'FORMAT REKAP'!BF447</f>
        <v>0</v>
      </c>
      <c r="S510" s="395" t="str">
        <f>'FORMAT REKAP'!BI447</f>
        <v/>
      </c>
      <c r="T510" s="394" t="str">
        <f>'FORMAT REKAP'!BJ447</f>
        <v/>
      </c>
      <c r="U510" s="393" t="str">
        <f>'FORMAT REKAP'!BK447</f>
        <v/>
      </c>
    </row>
    <row r="511" spans="3:21" x14ac:dyDescent="0.25">
      <c r="C511" s="394">
        <f>'FORMAT REKAP'!H448</f>
        <v>0</v>
      </c>
      <c r="D511" s="394">
        <f>'FORMAT REKAP'!I448</f>
        <v>0</v>
      </c>
      <c r="E511" s="394" t="str">
        <f>'FORMAT REKAP'!AH448</f>
        <v/>
      </c>
      <c r="F511" s="394" t="str">
        <f>'FORMAT REKAP'!AM448</f>
        <v/>
      </c>
      <c r="G511" s="395" t="str">
        <f>'FORMAT REKAP'!AN448</f>
        <v/>
      </c>
      <c r="H511" s="394" t="str">
        <f>'FORMAT REKAP'!AQ448</f>
        <v/>
      </c>
      <c r="I511" s="394">
        <f>'FORMAT REKAP'!AS448</f>
        <v>0</v>
      </c>
      <c r="J511" s="394">
        <f>'FORMAT REKAP'!AU448</f>
        <v>0</v>
      </c>
      <c r="K511" s="394">
        <f>'FORMAT REKAP'!AW448</f>
        <v>0</v>
      </c>
      <c r="L511" s="394">
        <f>'FORMAT REKAP'!AY448</f>
        <v>0</v>
      </c>
      <c r="M511" s="395">
        <f>'FORMAT REKAP'!BA448</f>
        <v>0</v>
      </c>
      <c r="N511" s="395" t="str">
        <f>'FORMAT REKAP'!BD448</f>
        <v/>
      </c>
      <c r="O511" s="394">
        <f>'FORMAT REKAP'!BE448</f>
        <v>0</v>
      </c>
      <c r="P511" s="395">
        <f>'FORMAT REKAP'!BF448</f>
        <v>0</v>
      </c>
      <c r="S511" s="395" t="str">
        <f>'FORMAT REKAP'!BI448</f>
        <v/>
      </c>
      <c r="T511" s="394" t="str">
        <f>'FORMAT REKAP'!BJ448</f>
        <v/>
      </c>
      <c r="U511" s="393" t="str">
        <f>'FORMAT REKAP'!BK448</f>
        <v/>
      </c>
    </row>
    <row r="512" spans="3:21" x14ac:dyDescent="0.25">
      <c r="C512" s="394">
        <f>'FORMAT REKAP'!H449</f>
        <v>0</v>
      </c>
      <c r="D512" s="394">
        <f>'FORMAT REKAP'!I449</f>
        <v>0</v>
      </c>
      <c r="E512" s="394" t="str">
        <f>'FORMAT REKAP'!AH449</f>
        <v/>
      </c>
      <c r="F512" s="394" t="str">
        <f>'FORMAT REKAP'!AM449</f>
        <v/>
      </c>
      <c r="G512" s="395" t="str">
        <f>'FORMAT REKAP'!AN449</f>
        <v/>
      </c>
      <c r="H512" s="394" t="str">
        <f>'FORMAT REKAP'!AQ449</f>
        <v/>
      </c>
      <c r="I512" s="394">
        <f>'FORMAT REKAP'!AS449</f>
        <v>0</v>
      </c>
      <c r="J512" s="394">
        <f>'FORMAT REKAP'!AU449</f>
        <v>0</v>
      </c>
      <c r="K512" s="394">
        <f>'FORMAT REKAP'!AW449</f>
        <v>0</v>
      </c>
      <c r="L512" s="394">
        <f>'FORMAT REKAP'!AY449</f>
        <v>0</v>
      </c>
      <c r="M512" s="395">
        <f>'FORMAT REKAP'!BA449</f>
        <v>0</v>
      </c>
      <c r="N512" s="395" t="str">
        <f>'FORMAT REKAP'!BD449</f>
        <v/>
      </c>
      <c r="O512" s="394">
        <f>'FORMAT REKAP'!BE449</f>
        <v>0</v>
      </c>
      <c r="P512" s="395">
        <f>'FORMAT REKAP'!BF449</f>
        <v>0</v>
      </c>
      <c r="S512" s="395" t="str">
        <f>'FORMAT REKAP'!BI449</f>
        <v/>
      </c>
      <c r="T512" s="394" t="str">
        <f>'FORMAT REKAP'!BJ449</f>
        <v/>
      </c>
      <c r="U512" s="393" t="str">
        <f>'FORMAT REKAP'!BK449</f>
        <v/>
      </c>
    </row>
    <row r="513" spans="3:21" x14ac:dyDescent="0.25">
      <c r="C513" s="394">
        <f>'FORMAT REKAP'!H450</f>
        <v>0</v>
      </c>
      <c r="D513" s="394">
        <f>'FORMAT REKAP'!I450</f>
        <v>0</v>
      </c>
      <c r="E513" s="394" t="str">
        <f>'FORMAT REKAP'!AH450</f>
        <v/>
      </c>
      <c r="F513" s="394" t="str">
        <f>'FORMAT REKAP'!AM450</f>
        <v/>
      </c>
      <c r="G513" s="395" t="str">
        <f>'FORMAT REKAP'!AN450</f>
        <v/>
      </c>
      <c r="H513" s="394" t="str">
        <f>'FORMAT REKAP'!AQ450</f>
        <v/>
      </c>
      <c r="I513" s="394">
        <f>'FORMAT REKAP'!AS450</f>
        <v>0</v>
      </c>
      <c r="J513" s="394">
        <f>'FORMAT REKAP'!AU450</f>
        <v>0</v>
      </c>
      <c r="K513" s="394">
        <f>'FORMAT REKAP'!AW450</f>
        <v>0</v>
      </c>
      <c r="L513" s="394">
        <f>'FORMAT REKAP'!AY450</f>
        <v>0</v>
      </c>
      <c r="M513" s="395">
        <f>'FORMAT REKAP'!BA450</f>
        <v>0</v>
      </c>
      <c r="N513" s="395" t="str">
        <f>'FORMAT REKAP'!BD450</f>
        <v/>
      </c>
      <c r="O513" s="394">
        <f>'FORMAT REKAP'!BE450</f>
        <v>0</v>
      </c>
      <c r="P513" s="395">
        <f>'FORMAT REKAP'!BF450</f>
        <v>0</v>
      </c>
      <c r="S513" s="395" t="str">
        <f>'FORMAT REKAP'!BI450</f>
        <v/>
      </c>
      <c r="T513" s="394" t="str">
        <f>'FORMAT REKAP'!BJ450</f>
        <v/>
      </c>
      <c r="U513" s="393" t="str">
        <f>'FORMAT REKAP'!BK450</f>
        <v/>
      </c>
    </row>
    <row r="514" spans="3:21" x14ac:dyDescent="0.25">
      <c r="C514" s="394">
        <f>'FORMAT REKAP'!H451</f>
        <v>0</v>
      </c>
      <c r="D514" s="394">
        <f>'FORMAT REKAP'!I451</f>
        <v>0</v>
      </c>
      <c r="E514" s="394" t="str">
        <f>'FORMAT REKAP'!AH451</f>
        <v/>
      </c>
      <c r="F514" s="394" t="str">
        <f>'FORMAT REKAP'!AM451</f>
        <v/>
      </c>
      <c r="G514" s="395" t="str">
        <f>'FORMAT REKAP'!AN451</f>
        <v/>
      </c>
      <c r="H514" s="394" t="str">
        <f>'FORMAT REKAP'!AQ451</f>
        <v/>
      </c>
      <c r="I514" s="394">
        <f>'FORMAT REKAP'!AS451</f>
        <v>0</v>
      </c>
      <c r="J514" s="394">
        <f>'FORMAT REKAP'!AU451</f>
        <v>0</v>
      </c>
      <c r="K514" s="394">
        <f>'FORMAT REKAP'!AW451</f>
        <v>0</v>
      </c>
      <c r="L514" s="394">
        <f>'FORMAT REKAP'!AY451</f>
        <v>0</v>
      </c>
      <c r="M514" s="395">
        <f>'FORMAT REKAP'!BA451</f>
        <v>0</v>
      </c>
      <c r="N514" s="395" t="str">
        <f>'FORMAT REKAP'!BD451</f>
        <v/>
      </c>
      <c r="O514" s="394">
        <f>'FORMAT REKAP'!BE451</f>
        <v>0</v>
      </c>
      <c r="P514" s="395">
        <f>'FORMAT REKAP'!BF451</f>
        <v>0</v>
      </c>
      <c r="S514" s="395" t="str">
        <f>'FORMAT REKAP'!BI451</f>
        <v/>
      </c>
      <c r="T514" s="394" t="str">
        <f>'FORMAT REKAP'!BJ451</f>
        <v/>
      </c>
      <c r="U514" s="393" t="str">
        <f>'FORMAT REKAP'!BK451</f>
        <v/>
      </c>
    </row>
    <row r="515" spans="3:21" x14ac:dyDescent="0.25">
      <c r="C515" s="394">
        <f>'FORMAT REKAP'!H452</f>
        <v>0</v>
      </c>
      <c r="D515" s="394">
        <f>'FORMAT REKAP'!I452</f>
        <v>0</v>
      </c>
      <c r="E515" s="394" t="str">
        <f>'FORMAT REKAP'!AH452</f>
        <v/>
      </c>
      <c r="F515" s="394" t="str">
        <f>'FORMAT REKAP'!AM452</f>
        <v/>
      </c>
      <c r="G515" s="395" t="str">
        <f>'FORMAT REKAP'!AN452</f>
        <v/>
      </c>
      <c r="H515" s="394" t="str">
        <f>'FORMAT REKAP'!AQ452</f>
        <v/>
      </c>
      <c r="I515" s="394">
        <f>'FORMAT REKAP'!AS452</f>
        <v>0</v>
      </c>
      <c r="J515" s="394">
        <f>'FORMAT REKAP'!AU452</f>
        <v>0</v>
      </c>
      <c r="K515" s="394">
        <f>'FORMAT REKAP'!AW452</f>
        <v>0</v>
      </c>
      <c r="L515" s="394">
        <f>'FORMAT REKAP'!AY452</f>
        <v>0</v>
      </c>
      <c r="M515" s="395">
        <f>'FORMAT REKAP'!BA452</f>
        <v>0</v>
      </c>
      <c r="N515" s="395" t="str">
        <f>'FORMAT REKAP'!BD452</f>
        <v/>
      </c>
      <c r="O515" s="394">
        <f>'FORMAT REKAP'!BE452</f>
        <v>0</v>
      </c>
      <c r="P515" s="395">
        <f>'FORMAT REKAP'!BF452</f>
        <v>0</v>
      </c>
      <c r="S515" s="395" t="str">
        <f>'FORMAT REKAP'!BI452</f>
        <v/>
      </c>
      <c r="T515" s="394" t="str">
        <f>'FORMAT REKAP'!BJ452</f>
        <v/>
      </c>
      <c r="U515" s="393" t="str">
        <f>'FORMAT REKAP'!BK452</f>
        <v/>
      </c>
    </row>
    <row r="516" spans="3:21" x14ac:dyDescent="0.25">
      <c r="C516" s="394">
        <f>'FORMAT REKAP'!H453</f>
        <v>0</v>
      </c>
      <c r="D516" s="394">
        <f>'FORMAT REKAP'!I453</f>
        <v>0</v>
      </c>
      <c r="E516" s="394" t="str">
        <f>'FORMAT REKAP'!AH453</f>
        <v/>
      </c>
      <c r="F516" s="394" t="str">
        <f>'FORMAT REKAP'!AM453</f>
        <v/>
      </c>
      <c r="G516" s="395" t="str">
        <f>'FORMAT REKAP'!AN453</f>
        <v/>
      </c>
      <c r="H516" s="394" t="str">
        <f>'FORMAT REKAP'!AQ453</f>
        <v/>
      </c>
      <c r="I516" s="394">
        <f>'FORMAT REKAP'!AS453</f>
        <v>0</v>
      </c>
      <c r="J516" s="394">
        <f>'FORMAT REKAP'!AU453</f>
        <v>0</v>
      </c>
      <c r="K516" s="394">
        <f>'FORMAT REKAP'!AW453</f>
        <v>0</v>
      </c>
      <c r="L516" s="394">
        <f>'FORMAT REKAP'!AY453</f>
        <v>0</v>
      </c>
      <c r="M516" s="395">
        <f>'FORMAT REKAP'!BA453</f>
        <v>0</v>
      </c>
      <c r="N516" s="395" t="str">
        <f>'FORMAT REKAP'!BD453</f>
        <v/>
      </c>
      <c r="O516" s="394">
        <f>'FORMAT REKAP'!BE453</f>
        <v>0</v>
      </c>
      <c r="P516" s="395">
        <f>'FORMAT REKAP'!BF453</f>
        <v>0</v>
      </c>
      <c r="S516" s="395" t="str">
        <f>'FORMAT REKAP'!BI453</f>
        <v/>
      </c>
      <c r="T516" s="394" t="str">
        <f>'FORMAT REKAP'!BJ453</f>
        <v/>
      </c>
      <c r="U516" s="393" t="str">
        <f>'FORMAT REKAP'!BK453</f>
        <v/>
      </c>
    </row>
    <row r="517" spans="3:21" x14ac:dyDescent="0.25">
      <c r="C517" s="394">
        <f>'FORMAT REKAP'!H454</f>
        <v>0</v>
      </c>
      <c r="D517" s="394">
        <f>'FORMAT REKAP'!I454</f>
        <v>0</v>
      </c>
      <c r="E517" s="394" t="str">
        <f>'FORMAT REKAP'!AH454</f>
        <v/>
      </c>
      <c r="F517" s="394" t="str">
        <f>'FORMAT REKAP'!AM454</f>
        <v/>
      </c>
      <c r="G517" s="395" t="str">
        <f>'FORMAT REKAP'!AN454</f>
        <v/>
      </c>
      <c r="H517" s="394" t="str">
        <f>'FORMAT REKAP'!AQ454</f>
        <v/>
      </c>
      <c r="I517" s="394">
        <f>'FORMAT REKAP'!AS454</f>
        <v>0</v>
      </c>
      <c r="J517" s="394">
        <f>'FORMAT REKAP'!AU454</f>
        <v>0</v>
      </c>
      <c r="K517" s="394">
        <f>'FORMAT REKAP'!AW454</f>
        <v>0</v>
      </c>
      <c r="L517" s="394">
        <f>'FORMAT REKAP'!AY454</f>
        <v>0</v>
      </c>
      <c r="M517" s="395">
        <f>'FORMAT REKAP'!BA454</f>
        <v>0</v>
      </c>
      <c r="N517" s="395" t="str">
        <f>'FORMAT REKAP'!BD454</f>
        <v/>
      </c>
      <c r="O517" s="394">
        <f>'FORMAT REKAP'!BE454</f>
        <v>0</v>
      </c>
      <c r="P517" s="395">
        <f>'FORMAT REKAP'!BF454</f>
        <v>0</v>
      </c>
      <c r="S517" s="395" t="str">
        <f>'FORMAT REKAP'!BI454</f>
        <v/>
      </c>
      <c r="T517" s="394" t="str">
        <f>'FORMAT REKAP'!BJ454</f>
        <v/>
      </c>
      <c r="U517" s="393" t="str">
        <f>'FORMAT REKAP'!BK454</f>
        <v/>
      </c>
    </row>
    <row r="518" spans="3:21" x14ac:dyDescent="0.25">
      <c r="C518" s="394">
        <f>'FORMAT REKAP'!H455</f>
        <v>0</v>
      </c>
      <c r="D518" s="394">
        <f>'FORMAT REKAP'!I455</f>
        <v>0</v>
      </c>
      <c r="E518" s="394" t="str">
        <f>'FORMAT REKAP'!AH455</f>
        <v/>
      </c>
      <c r="F518" s="394" t="str">
        <f>'FORMAT REKAP'!AM455</f>
        <v/>
      </c>
      <c r="G518" s="395" t="str">
        <f>'FORMAT REKAP'!AN455</f>
        <v/>
      </c>
      <c r="H518" s="394" t="str">
        <f>'FORMAT REKAP'!AQ455</f>
        <v/>
      </c>
      <c r="I518" s="394">
        <f>'FORMAT REKAP'!AS455</f>
        <v>0</v>
      </c>
      <c r="J518" s="394">
        <f>'FORMAT REKAP'!AU455</f>
        <v>0</v>
      </c>
      <c r="K518" s="394">
        <f>'FORMAT REKAP'!AW455</f>
        <v>0</v>
      </c>
      <c r="L518" s="394">
        <f>'FORMAT REKAP'!AY455</f>
        <v>0</v>
      </c>
      <c r="M518" s="395">
        <f>'FORMAT REKAP'!BA455</f>
        <v>0</v>
      </c>
      <c r="N518" s="395" t="str">
        <f>'FORMAT REKAP'!BD455</f>
        <v/>
      </c>
      <c r="O518" s="394">
        <f>'FORMAT REKAP'!BE455</f>
        <v>0</v>
      </c>
      <c r="P518" s="395">
        <f>'FORMAT REKAP'!BF455</f>
        <v>0</v>
      </c>
      <c r="S518" s="395" t="str">
        <f>'FORMAT REKAP'!BI455</f>
        <v/>
      </c>
      <c r="T518" s="394" t="str">
        <f>'FORMAT REKAP'!BJ455</f>
        <v/>
      </c>
      <c r="U518" s="393" t="str">
        <f>'FORMAT REKAP'!BK455</f>
        <v/>
      </c>
    </row>
    <row r="519" spans="3:21" x14ac:dyDescent="0.25">
      <c r="C519" s="394">
        <f>'FORMAT REKAP'!H456</f>
        <v>0</v>
      </c>
      <c r="D519" s="394">
        <f>'FORMAT REKAP'!I456</f>
        <v>0</v>
      </c>
      <c r="E519" s="394" t="str">
        <f>'FORMAT REKAP'!AH456</f>
        <v/>
      </c>
      <c r="F519" s="394" t="str">
        <f>'FORMAT REKAP'!AM456</f>
        <v/>
      </c>
      <c r="G519" s="395" t="str">
        <f>'FORMAT REKAP'!AN456</f>
        <v/>
      </c>
      <c r="H519" s="394" t="str">
        <f>'FORMAT REKAP'!AQ456</f>
        <v/>
      </c>
      <c r="I519" s="394">
        <f>'FORMAT REKAP'!AS456</f>
        <v>0</v>
      </c>
      <c r="J519" s="394">
        <f>'FORMAT REKAP'!AU456</f>
        <v>0</v>
      </c>
      <c r="K519" s="394">
        <f>'FORMAT REKAP'!AW456</f>
        <v>0</v>
      </c>
      <c r="L519" s="394">
        <f>'FORMAT REKAP'!AY456</f>
        <v>0</v>
      </c>
      <c r="M519" s="395">
        <f>'FORMAT REKAP'!BA456</f>
        <v>0</v>
      </c>
      <c r="N519" s="395" t="str">
        <f>'FORMAT REKAP'!BD456</f>
        <v/>
      </c>
      <c r="O519" s="394">
        <f>'FORMAT REKAP'!BE456</f>
        <v>0</v>
      </c>
      <c r="P519" s="395">
        <f>'FORMAT REKAP'!BF456</f>
        <v>0</v>
      </c>
      <c r="S519" s="395" t="str">
        <f>'FORMAT REKAP'!BI456</f>
        <v/>
      </c>
      <c r="T519" s="394" t="str">
        <f>'FORMAT REKAP'!BJ456</f>
        <v/>
      </c>
      <c r="U519" s="393" t="str">
        <f>'FORMAT REKAP'!BK456</f>
        <v/>
      </c>
    </row>
    <row r="520" spans="3:21" x14ac:dyDescent="0.25">
      <c r="C520" s="394">
        <f>'FORMAT REKAP'!H457</f>
        <v>0</v>
      </c>
      <c r="D520" s="394">
        <f>'FORMAT REKAP'!I457</f>
        <v>0</v>
      </c>
      <c r="E520" s="394" t="str">
        <f>'FORMAT REKAP'!AH457</f>
        <v/>
      </c>
      <c r="F520" s="394" t="str">
        <f>'FORMAT REKAP'!AM457</f>
        <v/>
      </c>
      <c r="G520" s="395" t="str">
        <f>'FORMAT REKAP'!AN457</f>
        <v/>
      </c>
      <c r="H520" s="394" t="str">
        <f>'FORMAT REKAP'!AQ457</f>
        <v/>
      </c>
      <c r="I520" s="394">
        <f>'FORMAT REKAP'!AS457</f>
        <v>0</v>
      </c>
      <c r="J520" s="394">
        <f>'FORMAT REKAP'!AU457</f>
        <v>0</v>
      </c>
      <c r="K520" s="394">
        <f>'FORMAT REKAP'!AW457</f>
        <v>0</v>
      </c>
      <c r="L520" s="394">
        <f>'FORMAT REKAP'!AY457</f>
        <v>0</v>
      </c>
      <c r="M520" s="395">
        <f>'FORMAT REKAP'!BA457</f>
        <v>0</v>
      </c>
      <c r="N520" s="395" t="str">
        <f>'FORMAT REKAP'!BD457</f>
        <v/>
      </c>
      <c r="O520" s="394">
        <f>'FORMAT REKAP'!BE457</f>
        <v>0</v>
      </c>
      <c r="P520" s="395">
        <f>'FORMAT REKAP'!BF457</f>
        <v>0</v>
      </c>
      <c r="S520" s="395" t="str">
        <f>'FORMAT REKAP'!BI457</f>
        <v/>
      </c>
      <c r="T520" s="394" t="str">
        <f>'FORMAT REKAP'!BJ457</f>
        <v/>
      </c>
      <c r="U520" s="393" t="str">
        <f>'FORMAT REKAP'!BK457</f>
        <v/>
      </c>
    </row>
    <row r="521" spans="3:21" x14ac:dyDescent="0.25">
      <c r="C521" s="394">
        <f>'FORMAT REKAP'!H458</f>
        <v>0</v>
      </c>
      <c r="D521" s="394">
        <f>'FORMAT REKAP'!I458</f>
        <v>0</v>
      </c>
      <c r="E521" s="394" t="str">
        <f>'FORMAT REKAP'!AH458</f>
        <v/>
      </c>
      <c r="F521" s="394" t="str">
        <f>'FORMAT REKAP'!AM458</f>
        <v/>
      </c>
      <c r="G521" s="395" t="str">
        <f>'FORMAT REKAP'!AN458</f>
        <v/>
      </c>
      <c r="H521" s="394" t="str">
        <f>'FORMAT REKAP'!AQ458</f>
        <v/>
      </c>
      <c r="I521" s="394">
        <f>'FORMAT REKAP'!AS458</f>
        <v>0</v>
      </c>
      <c r="J521" s="394">
        <f>'FORMAT REKAP'!AU458</f>
        <v>0</v>
      </c>
      <c r="K521" s="394">
        <f>'FORMAT REKAP'!AW458</f>
        <v>0</v>
      </c>
      <c r="L521" s="394">
        <f>'FORMAT REKAP'!AY458</f>
        <v>0</v>
      </c>
      <c r="M521" s="395">
        <f>'FORMAT REKAP'!BA458</f>
        <v>0</v>
      </c>
      <c r="N521" s="395" t="str">
        <f>'FORMAT REKAP'!BD458</f>
        <v/>
      </c>
      <c r="O521" s="394">
        <f>'FORMAT REKAP'!BE458</f>
        <v>0</v>
      </c>
      <c r="P521" s="395">
        <f>'FORMAT REKAP'!BF458</f>
        <v>0</v>
      </c>
      <c r="S521" s="395" t="str">
        <f>'FORMAT REKAP'!BI458</f>
        <v/>
      </c>
      <c r="T521" s="394" t="str">
        <f>'FORMAT REKAP'!BJ458</f>
        <v/>
      </c>
      <c r="U521" s="393" t="str">
        <f>'FORMAT REKAP'!BK458</f>
        <v/>
      </c>
    </row>
    <row r="522" spans="3:21" x14ac:dyDescent="0.25">
      <c r="C522" s="394">
        <f>'FORMAT REKAP'!H459</f>
        <v>0</v>
      </c>
      <c r="D522" s="394">
        <f>'FORMAT REKAP'!I459</f>
        <v>0</v>
      </c>
      <c r="E522" s="394" t="str">
        <f>'FORMAT REKAP'!AH459</f>
        <v/>
      </c>
      <c r="F522" s="394" t="str">
        <f>'FORMAT REKAP'!AM459</f>
        <v/>
      </c>
      <c r="G522" s="395" t="str">
        <f>'FORMAT REKAP'!AN459</f>
        <v/>
      </c>
      <c r="H522" s="394" t="str">
        <f>'FORMAT REKAP'!AQ459</f>
        <v/>
      </c>
      <c r="I522" s="394">
        <f>'FORMAT REKAP'!AS459</f>
        <v>0</v>
      </c>
      <c r="J522" s="394">
        <f>'FORMAT REKAP'!AU459</f>
        <v>0</v>
      </c>
      <c r="K522" s="394">
        <f>'FORMAT REKAP'!AW459</f>
        <v>0</v>
      </c>
      <c r="L522" s="394">
        <f>'FORMAT REKAP'!AY459</f>
        <v>0</v>
      </c>
      <c r="M522" s="395">
        <f>'FORMAT REKAP'!BA459</f>
        <v>0</v>
      </c>
      <c r="N522" s="395" t="str">
        <f>'FORMAT REKAP'!BD459</f>
        <v/>
      </c>
      <c r="O522" s="394">
        <f>'FORMAT REKAP'!BE459</f>
        <v>0</v>
      </c>
      <c r="P522" s="395">
        <f>'FORMAT REKAP'!BF459</f>
        <v>0</v>
      </c>
      <c r="S522" s="395" t="str">
        <f>'FORMAT REKAP'!BI459</f>
        <v/>
      </c>
      <c r="T522" s="394" t="str">
        <f>'FORMAT REKAP'!BJ459</f>
        <v/>
      </c>
      <c r="U522" s="393" t="str">
        <f>'FORMAT REKAP'!BK459</f>
        <v/>
      </c>
    </row>
    <row r="523" spans="3:21" x14ac:dyDescent="0.25">
      <c r="C523" s="394">
        <f>'FORMAT REKAP'!H460</f>
        <v>0</v>
      </c>
      <c r="D523" s="394">
        <f>'FORMAT REKAP'!I460</f>
        <v>0</v>
      </c>
      <c r="E523" s="394" t="str">
        <f>'FORMAT REKAP'!AH460</f>
        <v/>
      </c>
      <c r="F523" s="394" t="str">
        <f>'FORMAT REKAP'!AM460</f>
        <v/>
      </c>
      <c r="G523" s="395" t="str">
        <f>'FORMAT REKAP'!AN460</f>
        <v/>
      </c>
      <c r="H523" s="394" t="str">
        <f>'FORMAT REKAP'!AQ460</f>
        <v/>
      </c>
      <c r="I523" s="394">
        <f>'FORMAT REKAP'!AS460</f>
        <v>0</v>
      </c>
      <c r="J523" s="394">
        <f>'FORMAT REKAP'!AU460</f>
        <v>0</v>
      </c>
      <c r="K523" s="394">
        <f>'FORMAT REKAP'!AW460</f>
        <v>0</v>
      </c>
      <c r="L523" s="394">
        <f>'FORMAT REKAP'!AY460</f>
        <v>0</v>
      </c>
      <c r="M523" s="395">
        <f>'FORMAT REKAP'!BA460</f>
        <v>0</v>
      </c>
      <c r="N523" s="395" t="str">
        <f>'FORMAT REKAP'!BD460</f>
        <v/>
      </c>
      <c r="O523" s="394">
        <f>'FORMAT REKAP'!BE460</f>
        <v>0</v>
      </c>
      <c r="P523" s="395">
        <f>'FORMAT REKAP'!BF460</f>
        <v>0</v>
      </c>
      <c r="S523" s="395" t="str">
        <f>'FORMAT REKAP'!BI460</f>
        <v/>
      </c>
      <c r="T523" s="394" t="str">
        <f>'FORMAT REKAP'!BJ460</f>
        <v/>
      </c>
      <c r="U523" s="393" t="str">
        <f>'FORMAT REKAP'!BK460</f>
        <v/>
      </c>
    </row>
    <row r="524" spans="3:21" x14ac:dyDescent="0.25">
      <c r="C524" s="394">
        <f>'FORMAT REKAP'!H461</f>
        <v>0</v>
      </c>
      <c r="D524" s="394">
        <f>'FORMAT REKAP'!I461</f>
        <v>0</v>
      </c>
      <c r="E524" s="394" t="str">
        <f>'FORMAT REKAP'!AH461</f>
        <v/>
      </c>
      <c r="F524" s="394" t="str">
        <f>'FORMAT REKAP'!AM461</f>
        <v/>
      </c>
      <c r="G524" s="395" t="str">
        <f>'FORMAT REKAP'!AN461</f>
        <v/>
      </c>
      <c r="H524" s="394" t="str">
        <f>'FORMAT REKAP'!AQ461</f>
        <v/>
      </c>
      <c r="I524" s="394">
        <f>'FORMAT REKAP'!AS461</f>
        <v>0</v>
      </c>
      <c r="J524" s="394">
        <f>'FORMAT REKAP'!AU461</f>
        <v>0</v>
      </c>
      <c r="K524" s="394">
        <f>'FORMAT REKAP'!AW461</f>
        <v>0</v>
      </c>
      <c r="L524" s="394">
        <f>'FORMAT REKAP'!AY461</f>
        <v>0</v>
      </c>
      <c r="M524" s="395">
        <f>'FORMAT REKAP'!BA461</f>
        <v>0</v>
      </c>
      <c r="N524" s="395" t="str">
        <f>'FORMAT REKAP'!BD461</f>
        <v/>
      </c>
      <c r="O524" s="394">
        <f>'FORMAT REKAP'!BE461</f>
        <v>0</v>
      </c>
      <c r="P524" s="395">
        <f>'FORMAT REKAP'!BF461</f>
        <v>0</v>
      </c>
      <c r="S524" s="395" t="str">
        <f>'FORMAT REKAP'!BI461</f>
        <v/>
      </c>
      <c r="T524" s="394" t="str">
        <f>'FORMAT REKAP'!BJ461</f>
        <v/>
      </c>
      <c r="U524" s="393" t="str">
        <f>'FORMAT REKAP'!BK461</f>
        <v/>
      </c>
    </row>
    <row r="525" spans="3:21" x14ac:dyDescent="0.25">
      <c r="C525" s="394">
        <f>'FORMAT REKAP'!H462</f>
        <v>0</v>
      </c>
      <c r="D525" s="394">
        <f>'FORMAT REKAP'!I462</f>
        <v>0</v>
      </c>
      <c r="E525" s="394" t="str">
        <f>'FORMAT REKAP'!AH462</f>
        <v/>
      </c>
      <c r="F525" s="394" t="str">
        <f>'FORMAT REKAP'!AM462</f>
        <v/>
      </c>
      <c r="G525" s="395" t="str">
        <f>'FORMAT REKAP'!AN462</f>
        <v/>
      </c>
      <c r="H525" s="394" t="str">
        <f>'FORMAT REKAP'!AQ462</f>
        <v/>
      </c>
      <c r="I525" s="394">
        <f>'FORMAT REKAP'!AS462</f>
        <v>0</v>
      </c>
      <c r="J525" s="394">
        <f>'FORMAT REKAP'!AU462</f>
        <v>0</v>
      </c>
      <c r="K525" s="394">
        <f>'FORMAT REKAP'!AW462</f>
        <v>0</v>
      </c>
      <c r="L525" s="394">
        <f>'FORMAT REKAP'!AY462</f>
        <v>0</v>
      </c>
      <c r="M525" s="395">
        <f>'FORMAT REKAP'!BA462</f>
        <v>0</v>
      </c>
      <c r="N525" s="395" t="str">
        <f>'FORMAT REKAP'!BD462</f>
        <v/>
      </c>
      <c r="O525" s="394">
        <f>'FORMAT REKAP'!BE462</f>
        <v>0</v>
      </c>
      <c r="P525" s="395">
        <f>'FORMAT REKAP'!BF462</f>
        <v>0</v>
      </c>
      <c r="S525" s="395" t="str">
        <f>'FORMAT REKAP'!BI462</f>
        <v/>
      </c>
      <c r="T525" s="394" t="str">
        <f>'FORMAT REKAP'!BJ462</f>
        <v/>
      </c>
      <c r="U525" s="393" t="str">
        <f>'FORMAT REKAP'!BK462</f>
        <v/>
      </c>
    </row>
    <row r="526" spans="3:21" x14ac:dyDescent="0.25">
      <c r="C526" s="394">
        <f>'FORMAT REKAP'!H463</f>
        <v>0</v>
      </c>
      <c r="D526" s="394">
        <f>'FORMAT REKAP'!I463</f>
        <v>0</v>
      </c>
      <c r="E526" s="394" t="str">
        <f>'FORMAT REKAP'!AH463</f>
        <v/>
      </c>
      <c r="F526" s="394" t="str">
        <f>'FORMAT REKAP'!AM463</f>
        <v/>
      </c>
      <c r="G526" s="395" t="str">
        <f>'FORMAT REKAP'!AN463</f>
        <v/>
      </c>
      <c r="H526" s="394" t="str">
        <f>'FORMAT REKAP'!AQ463</f>
        <v/>
      </c>
      <c r="I526" s="394">
        <f>'FORMAT REKAP'!AS463</f>
        <v>0</v>
      </c>
      <c r="J526" s="394">
        <f>'FORMAT REKAP'!AU463</f>
        <v>0</v>
      </c>
      <c r="K526" s="394">
        <f>'FORMAT REKAP'!AW463</f>
        <v>0</v>
      </c>
      <c r="L526" s="394">
        <f>'FORMAT REKAP'!AY463</f>
        <v>0</v>
      </c>
      <c r="M526" s="395">
        <f>'FORMAT REKAP'!BA463</f>
        <v>0</v>
      </c>
      <c r="N526" s="395" t="str">
        <f>'FORMAT REKAP'!BD463</f>
        <v/>
      </c>
      <c r="O526" s="394">
        <f>'FORMAT REKAP'!BE463</f>
        <v>0</v>
      </c>
      <c r="P526" s="395">
        <f>'FORMAT REKAP'!BF463</f>
        <v>0</v>
      </c>
      <c r="S526" s="395" t="str">
        <f>'FORMAT REKAP'!BI463</f>
        <v/>
      </c>
      <c r="T526" s="394" t="str">
        <f>'FORMAT REKAP'!BJ463</f>
        <v/>
      </c>
      <c r="U526" s="393" t="str">
        <f>'FORMAT REKAP'!BK463</f>
        <v/>
      </c>
    </row>
    <row r="527" spans="3:21" x14ac:dyDescent="0.25">
      <c r="C527" s="394">
        <f>'FORMAT REKAP'!H464</f>
        <v>0</v>
      </c>
      <c r="D527" s="394">
        <f>'FORMAT REKAP'!I464</f>
        <v>0</v>
      </c>
      <c r="E527" s="394" t="str">
        <f>'FORMAT REKAP'!AH464</f>
        <v/>
      </c>
      <c r="F527" s="394" t="str">
        <f>'FORMAT REKAP'!AM464</f>
        <v/>
      </c>
      <c r="G527" s="395" t="str">
        <f>'FORMAT REKAP'!AN464</f>
        <v/>
      </c>
      <c r="H527" s="394" t="str">
        <f>'FORMAT REKAP'!AQ464</f>
        <v/>
      </c>
      <c r="I527" s="394">
        <f>'FORMAT REKAP'!AS464</f>
        <v>0</v>
      </c>
      <c r="J527" s="394">
        <f>'FORMAT REKAP'!AU464</f>
        <v>0</v>
      </c>
      <c r="K527" s="394">
        <f>'FORMAT REKAP'!AW464</f>
        <v>0</v>
      </c>
      <c r="L527" s="394">
        <f>'FORMAT REKAP'!AY464</f>
        <v>0</v>
      </c>
      <c r="M527" s="395">
        <f>'FORMAT REKAP'!BA464</f>
        <v>0</v>
      </c>
      <c r="N527" s="395" t="str">
        <f>'FORMAT REKAP'!BD464</f>
        <v/>
      </c>
      <c r="O527" s="394">
        <f>'FORMAT REKAP'!BE464</f>
        <v>0</v>
      </c>
      <c r="P527" s="395">
        <f>'FORMAT REKAP'!BF464</f>
        <v>0</v>
      </c>
      <c r="S527" s="395" t="str">
        <f>'FORMAT REKAP'!BI464</f>
        <v/>
      </c>
      <c r="T527" s="394" t="str">
        <f>'FORMAT REKAP'!BJ464</f>
        <v/>
      </c>
      <c r="U527" s="393" t="str">
        <f>'FORMAT REKAP'!BK464</f>
        <v/>
      </c>
    </row>
    <row r="528" spans="3:21" x14ac:dyDescent="0.25">
      <c r="C528" s="394">
        <f>'FORMAT REKAP'!H465</f>
        <v>0</v>
      </c>
      <c r="D528" s="394">
        <f>'FORMAT REKAP'!I465</f>
        <v>0</v>
      </c>
      <c r="E528" s="394" t="str">
        <f>'FORMAT REKAP'!AH465</f>
        <v/>
      </c>
      <c r="F528" s="394" t="str">
        <f>'FORMAT REKAP'!AM465</f>
        <v/>
      </c>
      <c r="G528" s="395" t="str">
        <f>'FORMAT REKAP'!AN465</f>
        <v/>
      </c>
      <c r="H528" s="394" t="str">
        <f>'FORMAT REKAP'!AQ465</f>
        <v/>
      </c>
      <c r="I528" s="394">
        <f>'FORMAT REKAP'!AS465</f>
        <v>0</v>
      </c>
      <c r="J528" s="394">
        <f>'FORMAT REKAP'!AU465</f>
        <v>0</v>
      </c>
      <c r="K528" s="394">
        <f>'FORMAT REKAP'!AW465</f>
        <v>0</v>
      </c>
      <c r="L528" s="394">
        <f>'FORMAT REKAP'!AY465</f>
        <v>0</v>
      </c>
      <c r="M528" s="395">
        <f>'FORMAT REKAP'!BA465</f>
        <v>0</v>
      </c>
      <c r="N528" s="395" t="str">
        <f>'FORMAT REKAP'!BD465</f>
        <v/>
      </c>
      <c r="O528" s="394">
        <f>'FORMAT REKAP'!BE465</f>
        <v>0</v>
      </c>
      <c r="P528" s="395">
        <f>'FORMAT REKAP'!BF465</f>
        <v>0</v>
      </c>
      <c r="S528" s="395" t="str">
        <f>'FORMAT REKAP'!BI465</f>
        <v/>
      </c>
      <c r="T528" s="394" t="str">
        <f>'FORMAT REKAP'!BJ465</f>
        <v/>
      </c>
      <c r="U528" s="393" t="str">
        <f>'FORMAT REKAP'!BK465</f>
        <v/>
      </c>
    </row>
    <row r="529" spans="3:21" x14ac:dyDescent="0.25">
      <c r="C529" s="394">
        <f>'FORMAT REKAP'!H466</f>
        <v>0</v>
      </c>
      <c r="D529" s="394">
        <f>'FORMAT REKAP'!I466</f>
        <v>0</v>
      </c>
      <c r="E529" s="394" t="str">
        <f>'FORMAT REKAP'!AH466</f>
        <v/>
      </c>
      <c r="F529" s="394" t="str">
        <f>'FORMAT REKAP'!AM466</f>
        <v/>
      </c>
      <c r="G529" s="395" t="str">
        <f>'FORMAT REKAP'!AN466</f>
        <v/>
      </c>
      <c r="H529" s="394" t="str">
        <f>'FORMAT REKAP'!AQ466</f>
        <v/>
      </c>
      <c r="I529" s="394">
        <f>'FORMAT REKAP'!AS466</f>
        <v>0</v>
      </c>
      <c r="J529" s="394">
        <f>'FORMAT REKAP'!AU466</f>
        <v>0</v>
      </c>
      <c r="K529" s="394">
        <f>'FORMAT REKAP'!AW466</f>
        <v>0</v>
      </c>
      <c r="L529" s="394">
        <f>'FORMAT REKAP'!AY466</f>
        <v>0</v>
      </c>
      <c r="M529" s="395">
        <f>'FORMAT REKAP'!BA466</f>
        <v>0</v>
      </c>
      <c r="N529" s="395" t="str">
        <f>'FORMAT REKAP'!BD466</f>
        <v/>
      </c>
      <c r="O529" s="394">
        <f>'FORMAT REKAP'!BE466</f>
        <v>0</v>
      </c>
      <c r="P529" s="395">
        <f>'FORMAT REKAP'!BF466</f>
        <v>0</v>
      </c>
      <c r="S529" s="395" t="str">
        <f>'FORMAT REKAP'!BI466</f>
        <v/>
      </c>
      <c r="T529" s="394" t="str">
        <f>'FORMAT REKAP'!BJ466</f>
        <v/>
      </c>
      <c r="U529" s="393" t="str">
        <f>'FORMAT REKAP'!BK466</f>
        <v/>
      </c>
    </row>
    <row r="530" spans="3:21" x14ac:dyDescent="0.25">
      <c r="C530" s="394">
        <f>'FORMAT REKAP'!H467</f>
        <v>0</v>
      </c>
      <c r="D530" s="394">
        <f>'FORMAT REKAP'!I467</f>
        <v>0</v>
      </c>
      <c r="E530" s="394" t="str">
        <f>'FORMAT REKAP'!AH467</f>
        <v/>
      </c>
      <c r="F530" s="394" t="str">
        <f>'FORMAT REKAP'!AM467</f>
        <v/>
      </c>
      <c r="G530" s="395" t="str">
        <f>'FORMAT REKAP'!AN467</f>
        <v/>
      </c>
      <c r="H530" s="394" t="str">
        <f>'FORMAT REKAP'!AQ467</f>
        <v/>
      </c>
      <c r="I530" s="394">
        <f>'FORMAT REKAP'!AS467</f>
        <v>0</v>
      </c>
      <c r="J530" s="394">
        <f>'FORMAT REKAP'!AU467</f>
        <v>0</v>
      </c>
      <c r="K530" s="394">
        <f>'FORMAT REKAP'!AW467</f>
        <v>0</v>
      </c>
      <c r="L530" s="394">
        <f>'FORMAT REKAP'!AY467</f>
        <v>0</v>
      </c>
      <c r="M530" s="395">
        <f>'FORMAT REKAP'!BA467</f>
        <v>0</v>
      </c>
      <c r="N530" s="395" t="str">
        <f>'FORMAT REKAP'!BD467</f>
        <v/>
      </c>
      <c r="O530" s="394">
        <f>'FORMAT REKAP'!BE467</f>
        <v>0</v>
      </c>
      <c r="P530" s="395">
        <f>'FORMAT REKAP'!BF467</f>
        <v>0</v>
      </c>
      <c r="S530" s="395" t="str">
        <f>'FORMAT REKAP'!BI467</f>
        <v/>
      </c>
      <c r="T530" s="394" t="str">
        <f>'FORMAT REKAP'!BJ467</f>
        <v/>
      </c>
      <c r="U530" s="393" t="str">
        <f>'FORMAT REKAP'!BK467</f>
        <v/>
      </c>
    </row>
    <row r="531" spans="3:21" x14ac:dyDescent="0.25">
      <c r="C531" s="394">
        <f>'FORMAT REKAP'!H468</f>
        <v>0</v>
      </c>
      <c r="D531" s="394">
        <f>'FORMAT REKAP'!I468</f>
        <v>0</v>
      </c>
      <c r="E531" s="394" t="str">
        <f>'FORMAT REKAP'!AH468</f>
        <v/>
      </c>
      <c r="F531" s="394" t="str">
        <f>'FORMAT REKAP'!AM468</f>
        <v/>
      </c>
      <c r="G531" s="395" t="str">
        <f>'FORMAT REKAP'!AN468</f>
        <v/>
      </c>
      <c r="H531" s="394" t="str">
        <f>'FORMAT REKAP'!AQ468</f>
        <v/>
      </c>
      <c r="I531" s="394">
        <f>'FORMAT REKAP'!AS468</f>
        <v>0</v>
      </c>
      <c r="J531" s="394">
        <f>'FORMAT REKAP'!AU468</f>
        <v>0</v>
      </c>
      <c r="K531" s="394">
        <f>'FORMAT REKAP'!AW468</f>
        <v>0</v>
      </c>
      <c r="L531" s="394">
        <f>'FORMAT REKAP'!AY468</f>
        <v>0</v>
      </c>
      <c r="M531" s="395">
        <f>'FORMAT REKAP'!BA468</f>
        <v>0</v>
      </c>
      <c r="N531" s="395" t="str">
        <f>'FORMAT REKAP'!BD468</f>
        <v/>
      </c>
      <c r="O531" s="394">
        <f>'FORMAT REKAP'!BE468</f>
        <v>0</v>
      </c>
      <c r="P531" s="395">
        <f>'FORMAT REKAP'!BF468</f>
        <v>0</v>
      </c>
      <c r="S531" s="395" t="str">
        <f>'FORMAT REKAP'!BI468</f>
        <v/>
      </c>
      <c r="T531" s="394" t="str">
        <f>'FORMAT REKAP'!BJ468</f>
        <v/>
      </c>
      <c r="U531" s="393" t="str">
        <f>'FORMAT REKAP'!BK468</f>
        <v/>
      </c>
    </row>
    <row r="532" spans="3:21" x14ac:dyDescent="0.25">
      <c r="C532" s="394">
        <f>'FORMAT REKAP'!H469</f>
        <v>0</v>
      </c>
      <c r="D532" s="394">
        <f>'FORMAT REKAP'!I469</f>
        <v>0</v>
      </c>
      <c r="E532" s="394" t="str">
        <f>'FORMAT REKAP'!AH469</f>
        <v/>
      </c>
      <c r="F532" s="394" t="str">
        <f>'FORMAT REKAP'!AM469</f>
        <v/>
      </c>
      <c r="G532" s="395" t="str">
        <f>'FORMAT REKAP'!AN469</f>
        <v/>
      </c>
      <c r="H532" s="394" t="str">
        <f>'FORMAT REKAP'!AQ469</f>
        <v/>
      </c>
      <c r="I532" s="394">
        <f>'FORMAT REKAP'!AS469</f>
        <v>0</v>
      </c>
      <c r="J532" s="394">
        <f>'FORMAT REKAP'!AU469</f>
        <v>0</v>
      </c>
      <c r="K532" s="394">
        <f>'FORMAT REKAP'!AW469</f>
        <v>0</v>
      </c>
      <c r="L532" s="394">
        <f>'FORMAT REKAP'!AY469</f>
        <v>0</v>
      </c>
      <c r="M532" s="395">
        <f>'FORMAT REKAP'!BA469</f>
        <v>0</v>
      </c>
      <c r="N532" s="395" t="str">
        <f>'FORMAT REKAP'!BD469</f>
        <v/>
      </c>
      <c r="O532" s="394">
        <f>'FORMAT REKAP'!BE469</f>
        <v>0</v>
      </c>
      <c r="P532" s="395">
        <f>'FORMAT REKAP'!BF469</f>
        <v>0</v>
      </c>
      <c r="S532" s="395" t="str">
        <f>'FORMAT REKAP'!BI469</f>
        <v/>
      </c>
      <c r="T532" s="394" t="str">
        <f>'FORMAT REKAP'!BJ469</f>
        <v/>
      </c>
      <c r="U532" s="393" t="str">
        <f>'FORMAT REKAP'!BK469</f>
        <v/>
      </c>
    </row>
    <row r="533" spans="3:21" x14ac:dyDescent="0.25">
      <c r="C533" s="394">
        <f>'FORMAT REKAP'!H470</f>
        <v>0</v>
      </c>
      <c r="D533" s="394">
        <f>'FORMAT REKAP'!I470</f>
        <v>0</v>
      </c>
      <c r="E533" s="394" t="str">
        <f>'FORMAT REKAP'!AH470</f>
        <v/>
      </c>
      <c r="F533" s="394" t="str">
        <f>'FORMAT REKAP'!AM470</f>
        <v/>
      </c>
      <c r="G533" s="395" t="str">
        <f>'FORMAT REKAP'!AN470</f>
        <v/>
      </c>
      <c r="H533" s="394" t="str">
        <f>'FORMAT REKAP'!AQ470</f>
        <v/>
      </c>
      <c r="I533" s="394">
        <f>'FORMAT REKAP'!AS470</f>
        <v>0</v>
      </c>
      <c r="J533" s="394">
        <f>'FORMAT REKAP'!AU470</f>
        <v>0</v>
      </c>
      <c r="K533" s="394">
        <f>'FORMAT REKAP'!AW470</f>
        <v>0</v>
      </c>
      <c r="L533" s="394">
        <f>'FORMAT REKAP'!AY470</f>
        <v>0</v>
      </c>
      <c r="M533" s="395">
        <f>'FORMAT REKAP'!BA470</f>
        <v>0</v>
      </c>
      <c r="N533" s="395" t="str">
        <f>'FORMAT REKAP'!BD470</f>
        <v/>
      </c>
      <c r="O533" s="394">
        <f>'FORMAT REKAP'!BE470</f>
        <v>0</v>
      </c>
      <c r="P533" s="395">
        <f>'FORMAT REKAP'!BF470</f>
        <v>0</v>
      </c>
      <c r="S533" s="395" t="str">
        <f>'FORMAT REKAP'!BI470</f>
        <v/>
      </c>
      <c r="T533" s="394" t="str">
        <f>'FORMAT REKAP'!BJ470</f>
        <v/>
      </c>
      <c r="U533" s="393" t="str">
        <f>'FORMAT REKAP'!BK470</f>
        <v/>
      </c>
    </row>
    <row r="534" spans="3:21" x14ac:dyDescent="0.25">
      <c r="C534" s="394">
        <f>'FORMAT REKAP'!H471</f>
        <v>0</v>
      </c>
      <c r="D534" s="394">
        <f>'FORMAT REKAP'!I471</f>
        <v>0</v>
      </c>
      <c r="E534" s="394" t="str">
        <f>'FORMAT REKAP'!AH471</f>
        <v/>
      </c>
      <c r="F534" s="394" t="str">
        <f>'FORMAT REKAP'!AM471</f>
        <v/>
      </c>
      <c r="G534" s="395" t="str">
        <f>'FORMAT REKAP'!AN471</f>
        <v/>
      </c>
      <c r="H534" s="394" t="str">
        <f>'FORMAT REKAP'!AQ471</f>
        <v/>
      </c>
      <c r="I534" s="394">
        <f>'FORMAT REKAP'!AS471</f>
        <v>0</v>
      </c>
      <c r="J534" s="394">
        <f>'FORMAT REKAP'!AU471</f>
        <v>0</v>
      </c>
      <c r="K534" s="394">
        <f>'FORMAT REKAP'!AW471</f>
        <v>0</v>
      </c>
      <c r="L534" s="394">
        <f>'FORMAT REKAP'!AY471</f>
        <v>0</v>
      </c>
      <c r="M534" s="395">
        <f>'FORMAT REKAP'!BA471</f>
        <v>0</v>
      </c>
      <c r="N534" s="395" t="str">
        <f>'FORMAT REKAP'!BD471</f>
        <v/>
      </c>
      <c r="O534" s="394">
        <f>'FORMAT REKAP'!BE471</f>
        <v>0</v>
      </c>
      <c r="P534" s="395">
        <f>'FORMAT REKAP'!BF471</f>
        <v>0</v>
      </c>
      <c r="S534" s="395" t="str">
        <f>'FORMAT REKAP'!BI471</f>
        <v/>
      </c>
      <c r="T534" s="394" t="str">
        <f>'FORMAT REKAP'!BJ471</f>
        <v/>
      </c>
      <c r="U534" s="393" t="str">
        <f>'FORMAT REKAP'!BK471</f>
        <v/>
      </c>
    </row>
    <row r="535" spans="3:21" x14ac:dyDescent="0.25">
      <c r="C535" s="394">
        <f>'FORMAT REKAP'!H472</f>
        <v>0</v>
      </c>
      <c r="D535" s="394">
        <f>'FORMAT REKAP'!I472</f>
        <v>0</v>
      </c>
      <c r="E535" s="394" t="str">
        <f>'FORMAT REKAP'!AH472</f>
        <v/>
      </c>
      <c r="F535" s="394" t="str">
        <f>'FORMAT REKAP'!AM472</f>
        <v/>
      </c>
      <c r="G535" s="395" t="str">
        <f>'FORMAT REKAP'!AN472</f>
        <v/>
      </c>
      <c r="H535" s="394" t="str">
        <f>'FORMAT REKAP'!AQ472</f>
        <v/>
      </c>
      <c r="I535" s="394">
        <f>'FORMAT REKAP'!AS472</f>
        <v>0</v>
      </c>
      <c r="J535" s="394">
        <f>'FORMAT REKAP'!AU472</f>
        <v>0</v>
      </c>
      <c r="K535" s="394">
        <f>'FORMAT REKAP'!AW472</f>
        <v>0</v>
      </c>
      <c r="L535" s="394">
        <f>'FORMAT REKAP'!AY472</f>
        <v>0</v>
      </c>
      <c r="M535" s="395">
        <f>'FORMAT REKAP'!BA472</f>
        <v>0</v>
      </c>
      <c r="N535" s="395" t="str">
        <f>'FORMAT REKAP'!BD472</f>
        <v/>
      </c>
      <c r="O535" s="394">
        <f>'FORMAT REKAP'!BE472</f>
        <v>0</v>
      </c>
      <c r="P535" s="395">
        <f>'FORMAT REKAP'!BF472</f>
        <v>0</v>
      </c>
      <c r="S535" s="395" t="str">
        <f>'FORMAT REKAP'!BI472</f>
        <v/>
      </c>
      <c r="T535" s="394" t="str">
        <f>'FORMAT REKAP'!BJ472</f>
        <v/>
      </c>
      <c r="U535" s="393" t="str">
        <f>'FORMAT REKAP'!BK472</f>
        <v/>
      </c>
    </row>
    <row r="536" spans="3:21" x14ac:dyDescent="0.25">
      <c r="C536" s="394">
        <f>'FORMAT REKAP'!H473</f>
        <v>0</v>
      </c>
      <c r="D536" s="394">
        <f>'FORMAT REKAP'!I473</f>
        <v>0</v>
      </c>
      <c r="E536" s="394" t="str">
        <f>'FORMAT REKAP'!AH473</f>
        <v/>
      </c>
      <c r="F536" s="394" t="str">
        <f>'FORMAT REKAP'!AM473</f>
        <v/>
      </c>
      <c r="G536" s="395" t="str">
        <f>'FORMAT REKAP'!AN473</f>
        <v/>
      </c>
      <c r="H536" s="394" t="str">
        <f>'FORMAT REKAP'!AQ473</f>
        <v/>
      </c>
      <c r="I536" s="394">
        <f>'FORMAT REKAP'!AS473</f>
        <v>0</v>
      </c>
      <c r="J536" s="394">
        <f>'FORMAT REKAP'!AU473</f>
        <v>0</v>
      </c>
      <c r="K536" s="394">
        <f>'FORMAT REKAP'!AW473</f>
        <v>0</v>
      </c>
      <c r="L536" s="394">
        <f>'FORMAT REKAP'!AY473</f>
        <v>0</v>
      </c>
      <c r="M536" s="395">
        <f>'FORMAT REKAP'!BA473</f>
        <v>0</v>
      </c>
      <c r="N536" s="395" t="str">
        <f>'FORMAT REKAP'!BD473</f>
        <v/>
      </c>
      <c r="O536" s="394">
        <f>'FORMAT REKAP'!BE473</f>
        <v>0</v>
      </c>
      <c r="P536" s="395">
        <f>'FORMAT REKAP'!BF473</f>
        <v>0</v>
      </c>
      <c r="S536" s="395" t="str">
        <f>'FORMAT REKAP'!BI473</f>
        <v/>
      </c>
      <c r="T536" s="394" t="str">
        <f>'FORMAT REKAP'!BJ473</f>
        <v/>
      </c>
      <c r="U536" s="393" t="str">
        <f>'FORMAT REKAP'!BK473</f>
        <v/>
      </c>
    </row>
    <row r="537" spans="3:21" x14ac:dyDescent="0.25">
      <c r="C537" s="394">
        <f>'FORMAT REKAP'!H474</f>
        <v>0</v>
      </c>
      <c r="D537" s="394">
        <f>'FORMAT REKAP'!I474</f>
        <v>0</v>
      </c>
      <c r="E537" s="394" t="str">
        <f>'FORMAT REKAP'!AH474</f>
        <v/>
      </c>
      <c r="F537" s="394" t="str">
        <f>'FORMAT REKAP'!AM474</f>
        <v/>
      </c>
      <c r="G537" s="395" t="str">
        <f>'FORMAT REKAP'!AN474</f>
        <v/>
      </c>
      <c r="H537" s="394" t="str">
        <f>'FORMAT REKAP'!AQ474</f>
        <v/>
      </c>
      <c r="I537" s="394">
        <f>'FORMAT REKAP'!AS474</f>
        <v>0</v>
      </c>
      <c r="J537" s="394">
        <f>'FORMAT REKAP'!AU474</f>
        <v>0</v>
      </c>
      <c r="K537" s="394">
        <f>'FORMAT REKAP'!AW474</f>
        <v>0</v>
      </c>
      <c r="L537" s="394">
        <f>'FORMAT REKAP'!AY474</f>
        <v>0</v>
      </c>
      <c r="M537" s="395">
        <f>'FORMAT REKAP'!BA474</f>
        <v>0</v>
      </c>
      <c r="N537" s="395" t="str">
        <f>'FORMAT REKAP'!BD474</f>
        <v/>
      </c>
      <c r="O537" s="394">
        <f>'FORMAT REKAP'!BE474</f>
        <v>0</v>
      </c>
      <c r="P537" s="395">
        <f>'FORMAT REKAP'!BF474</f>
        <v>0</v>
      </c>
      <c r="S537" s="395" t="str">
        <f>'FORMAT REKAP'!BI474</f>
        <v/>
      </c>
      <c r="T537" s="394" t="str">
        <f>'FORMAT REKAP'!BJ474</f>
        <v/>
      </c>
      <c r="U537" s="393" t="str">
        <f>'FORMAT REKAP'!BK474</f>
        <v/>
      </c>
    </row>
    <row r="538" spans="3:21" x14ac:dyDescent="0.25">
      <c r="C538" s="394">
        <f>'FORMAT REKAP'!H475</f>
        <v>0</v>
      </c>
      <c r="D538" s="394">
        <f>'FORMAT REKAP'!I475</f>
        <v>0</v>
      </c>
      <c r="E538" s="394" t="str">
        <f>'FORMAT REKAP'!AH475</f>
        <v/>
      </c>
      <c r="F538" s="394" t="str">
        <f>'FORMAT REKAP'!AM475</f>
        <v/>
      </c>
      <c r="G538" s="395" t="str">
        <f>'FORMAT REKAP'!AN475</f>
        <v/>
      </c>
      <c r="H538" s="394" t="str">
        <f>'FORMAT REKAP'!AQ475</f>
        <v/>
      </c>
      <c r="I538" s="394">
        <f>'FORMAT REKAP'!AS475</f>
        <v>0</v>
      </c>
      <c r="J538" s="394">
        <f>'FORMAT REKAP'!AU475</f>
        <v>0</v>
      </c>
      <c r="K538" s="394">
        <f>'FORMAT REKAP'!AW475</f>
        <v>0</v>
      </c>
      <c r="L538" s="394">
        <f>'FORMAT REKAP'!AY475</f>
        <v>0</v>
      </c>
      <c r="M538" s="395">
        <f>'FORMAT REKAP'!BA475</f>
        <v>0</v>
      </c>
      <c r="N538" s="395" t="str">
        <f>'FORMAT REKAP'!BD475</f>
        <v/>
      </c>
      <c r="O538" s="394">
        <f>'FORMAT REKAP'!BE475</f>
        <v>0</v>
      </c>
      <c r="P538" s="395">
        <f>'FORMAT REKAP'!BF475</f>
        <v>0</v>
      </c>
      <c r="S538" s="395" t="str">
        <f>'FORMAT REKAP'!BI475</f>
        <v/>
      </c>
      <c r="T538" s="394" t="str">
        <f>'FORMAT REKAP'!BJ475</f>
        <v/>
      </c>
      <c r="U538" s="393" t="str">
        <f>'FORMAT REKAP'!BK475</f>
        <v/>
      </c>
    </row>
    <row r="539" spans="3:21" x14ac:dyDescent="0.25">
      <c r="C539" s="394">
        <f>'FORMAT REKAP'!H476</f>
        <v>0</v>
      </c>
      <c r="D539" s="394">
        <f>'FORMAT REKAP'!I476</f>
        <v>0</v>
      </c>
      <c r="E539" s="394" t="str">
        <f>'FORMAT REKAP'!AH476</f>
        <v/>
      </c>
      <c r="F539" s="394" t="str">
        <f>'FORMAT REKAP'!AM476</f>
        <v/>
      </c>
      <c r="G539" s="395" t="str">
        <f>'FORMAT REKAP'!AN476</f>
        <v/>
      </c>
      <c r="H539" s="394" t="str">
        <f>'FORMAT REKAP'!AQ476</f>
        <v/>
      </c>
      <c r="I539" s="394">
        <f>'FORMAT REKAP'!AS476</f>
        <v>0</v>
      </c>
      <c r="J539" s="394">
        <f>'FORMAT REKAP'!AU476</f>
        <v>0</v>
      </c>
      <c r="K539" s="394">
        <f>'FORMAT REKAP'!AW476</f>
        <v>0</v>
      </c>
      <c r="L539" s="394">
        <f>'FORMAT REKAP'!AY476</f>
        <v>0</v>
      </c>
      <c r="M539" s="395">
        <f>'FORMAT REKAP'!BA476</f>
        <v>0</v>
      </c>
      <c r="N539" s="395" t="str">
        <f>'FORMAT REKAP'!BD476</f>
        <v/>
      </c>
      <c r="O539" s="394">
        <f>'FORMAT REKAP'!BE476</f>
        <v>0</v>
      </c>
      <c r="P539" s="395">
        <f>'FORMAT REKAP'!BF476</f>
        <v>0</v>
      </c>
      <c r="S539" s="395" t="str">
        <f>'FORMAT REKAP'!BI476</f>
        <v/>
      </c>
      <c r="T539" s="394" t="str">
        <f>'FORMAT REKAP'!BJ476</f>
        <v/>
      </c>
      <c r="U539" s="393" t="str">
        <f>'FORMAT REKAP'!BK476</f>
        <v/>
      </c>
    </row>
    <row r="540" spans="3:21" x14ac:dyDescent="0.25">
      <c r="C540" s="394">
        <f>'FORMAT REKAP'!H477</f>
        <v>0</v>
      </c>
      <c r="D540" s="394">
        <f>'FORMAT REKAP'!I477</f>
        <v>0</v>
      </c>
      <c r="E540" s="394" t="str">
        <f>'FORMAT REKAP'!AH477</f>
        <v/>
      </c>
      <c r="F540" s="394" t="str">
        <f>'FORMAT REKAP'!AM477</f>
        <v/>
      </c>
      <c r="G540" s="395" t="str">
        <f>'FORMAT REKAP'!AN477</f>
        <v/>
      </c>
      <c r="H540" s="394" t="str">
        <f>'FORMAT REKAP'!AQ477</f>
        <v/>
      </c>
      <c r="I540" s="394">
        <f>'FORMAT REKAP'!AS477</f>
        <v>0</v>
      </c>
      <c r="J540" s="394">
        <f>'FORMAT REKAP'!AU477</f>
        <v>0</v>
      </c>
      <c r="K540" s="394">
        <f>'FORMAT REKAP'!AW477</f>
        <v>0</v>
      </c>
      <c r="L540" s="394">
        <f>'FORMAT REKAP'!AY477</f>
        <v>0</v>
      </c>
      <c r="M540" s="395">
        <f>'FORMAT REKAP'!BA477</f>
        <v>0</v>
      </c>
      <c r="N540" s="395" t="str">
        <f>'FORMAT REKAP'!BD477</f>
        <v/>
      </c>
      <c r="O540" s="394">
        <f>'FORMAT REKAP'!BE477</f>
        <v>0</v>
      </c>
      <c r="P540" s="395">
        <f>'FORMAT REKAP'!BF477</f>
        <v>0</v>
      </c>
      <c r="S540" s="395" t="str">
        <f>'FORMAT REKAP'!BI477</f>
        <v/>
      </c>
      <c r="T540" s="394" t="str">
        <f>'FORMAT REKAP'!BJ477</f>
        <v/>
      </c>
      <c r="U540" s="393" t="str">
        <f>'FORMAT REKAP'!BK477</f>
        <v/>
      </c>
    </row>
    <row r="541" spans="3:21" x14ac:dyDescent="0.25">
      <c r="C541" s="394">
        <f>'FORMAT REKAP'!H478</f>
        <v>0</v>
      </c>
      <c r="D541" s="394">
        <f>'FORMAT REKAP'!I478</f>
        <v>0</v>
      </c>
      <c r="E541" s="394" t="str">
        <f>'FORMAT REKAP'!AH478</f>
        <v/>
      </c>
      <c r="F541" s="394" t="str">
        <f>'FORMAT REKAP'!AM478</f>
        <v/>
      </c>
      <c r="G541" s="395" t="str">
        <f>'FORMAT REKAP'!AN478</f>
        <v/>
      </c>
      <c r="H541" s="394" t="str">
        <f>'FORMAT REKAP'!AQ478</f>
        <v/>
      </c>
      <c r="I541" s="394">
        <f>'FORMAT REKAP'!AS478</f>
        <v>0</v>
      </c>
      <c r="J541" s="394">
        <f>'FORMAT REKAP'!AU478</f>
        <v>0</v>
      </c>
      <c r="K541" s="394">
        <f>'FORMAT REKAP'!AW478</f>
        <v>0</v>
      </c>
      <c r="L541" s="394">
        <f>'FORMAT REKAP'!AY478</f>
        <v>0</v>
      </c>
      <c r="M541" s="395">
        <f>'FORMAT REKAP'!BA478</f>
        <v>0</v>
      </c>
      <c r="N541" s="395" t="str">
        <f>'FORMAT REKAP'!BD478</f>
        <v/>
      </c>
      <c r="O541" s="394">
        <f>'FORMAT REKAP'!BE478</f>
        <v>0</v>
      </c>
      <c r="P541" s="395">
        <f>'FORMAT REKAP'!BF478</f>
        <v>0</v>
      </c>
      <c r="S541" s="395" t="str">
        <f>'FORMAT REKAP'!BI478</f>
        <v/>
      </c>
      <c r="T541" s="394" t="str">
        <f>'FORMAT REKAP'!BJ478</f>
        <v/>
      </c>
      <c r="U541" s="393" t="str">
        <f>'FORMAT REKAP'!BK478</f>
        <v/>
      </c>
    </row>
    <row r="542" spans="3:21" x14ac:dyDescent="0.25">
      <c r="C542" s="394">
        <f>'FORMAT REKAP'!H479</f>
        <v>0</v>
      </c>
      <c r="D542" s="394">
        <f>'FORMAT REKAP'!I479</f>
        <v>0</v>
      </c>
      <c r="E542" s="394" t="str">
        <f>'FORMAT REKAP'!AH479</f>
        <v/>
      </c>
      <c r="F542" s="394" t="str">
        <f>'FORMAT REKAP'!AM479</f>
        <v/>
      </c>
      <c r="G542" s="395" t="str">
        <f>'FORMAT REKAP'!AN479</f>
        <v/>
      </c>
      <c r="H542" s="394" t="str">
        <f>'FORMAT REKAP'!AQ479</f>
        <v/>
      </c>
      <c r="I542" s="394">
        <f>'FORMAT REKAP'!AS479</f>
        <v>0</v>
      </c>
      <c r="J542" s="394">
        <f>'FORMAT REKAP'!AU479</f>
        <v>0</v>
      </c>
      <c r="K542" s="394">
        <f>'FORMAT REKAP'!AW479</f>
        <v>0</v>
      </c>
      <c r="L542" s="394">
        <f>'FORMAT REKAP'!AY479</f>
        <v>0</v>
      </c>
      <c r="M542" s="395">
        <f>'FORMAT REKAP'!BA479</f>
        <v>0</v>
      </c>
      <c r="N542" s="395" t="str">
        <f>'FORMAT REKAP'!BD479</f>
        <v/>
      </c>
      <c r="O542" s="394">
        <f>'FORMAT REKAP'!BE479</f>
        <v>0</v>
      </c>
      <c r="P542" s="395">
        <f>'FORMAT REKAP'!BF479</f>
        <v>0</v>
      </c>
      <c r="S542" s="395" t="str">
        <f>'FORMAT REKAP'!BI479</f>
        <v/>
      </c>
      <c r="T542" s="394" t="str">
        <f>'FORMAT REKAP'!BJ479</f>
        <v/>
      </c>
      <c r="U542" s="393" t="str">
        <f>'FORMAT REKAP'!BK479</f>
        <v/>
      </c>
    </row>
    <row r="543" spans="3:21" x14ac:dyDescent="0.25">
      <c r="C543" s="394">
        <f>'FORMAT REKAP'!H480</f>
        <v>0</v>
      </c>
      <c r="D543" s="394">
        <f>'FORMAT REKAP'!I480</f>
        <v>0</v>
      </c>
      <c r="E543" s="394" t="str">
        <f>'FORMAT REKAP'!AH480</f>
        <v/>
      </c>
      <c r="F543" s="394" t="str">
        <f>'FORMAT REKAP'!AM480</f>
        <v/>
      </c>
      <c r="G543" s="395" t="str">
        <f>'FORMAT REKAP'!AN480</f>
        <v/>
      </c>
      <c r="H543" s="394" t="str">
        <f>'FORMAT REKAP'!AQ480</f>
        <v/>
      </c>
      <c r="I543" s="394">
        <f>'FORMAT REKAP'!AS480</f>
        <v>0</v>
      </c>
      <c r="J543" s="394">
        <f>'FORMAT REKAP'!AU480</f>
        <v>0</v>
      </c>
      <c r="K543" s="394">
        <f>'FORMAT REKAP'!AW480</f>
        <v>0</v>
      </c>
      <c r="L543" s="394">
        <f>'FORMAT REKAP'!AY480</f>
        <v>0</v>
      </c>
      <c r="M543" s="395">
        <f>'FORMAT REKAP'!BA480</f>
        <v>0</v>
      </c>
      <c r="N543" s="395" t="str">
        <f>'FORMAT REKAP'!BD480</f>
        <v/>
      </c>
      <c r="O543" s="394">
        <f>'FORMAT REKAP'!BE480</f>
        <v>0</v>
      </c>
      <c r="P543" s="395">
        <f>'FORMAT REKAP'!BF480</f>
        <v>0</v>
      </c>
      <c r="S543" s="395" t="str">
        <f>'FORMAT REKAP'!BI480</f>
        <v/>
      </c>
      <c r="T543" s="394" t="str">
        <f>'FORMAT REKAP'!BJ480</f>
        <v/>
      </c>
      <c r="U543" s="393" t="str">
        <f>'FORMAT REKAP'!BK480</f>
        <v/>
      </c>
    </row>
    <row r="544" spans="3:21" x14ac:dyDescent="0.25">
      <c r="C544" s="394">
        <f>'FORMAT REKAP'!H481</f>
        <v>0</v>
      </c>
      <c r="D544" s="394">
        <f>'FORMAT REKAP'!I481</f>
        <v>0</v>
      </c>
      <c r="E544" s="394" t="str">
        <f>'FORMAT REKAP'!AH481</f>
        <v/>
      </c>
      <c r="F544" s="394" t="str">
        <f>'FORMAT REKAP'!AM481</f>
        <v/>
      </c>
      <c r="G544" s="395" t="str">
        <f>'FORMAT REKAP'!AN481</f>
        <v/>
      </c>
      <c r="H544" s="394" t="str">
        <f>'FORMAT REKAP'!AQ481</f>
        <v/>
      </c>
      <c r="I544" s="394">
        <f>'FORMAT REKAP'!AS481</f>
        <v>0</v>
      </c>
      <c r="J544" s="394">
        <f>'FORMAT REKAP'!AU481</f>
        <v>0</v>
      </c>
      <c r="K544" s="394">
        <f>'FORMAT REKAP'!AW481</f>
        <v>0</v>
      </c>
      <c r="L544" s="394">
        <f>'FORMAT REKAP'!AY481</f>
        <v>0</v>
      </c>
      <c r="M544" s="395">
        <f>'FORMAT REKAP'!BA481</f>
        <v>0</v>
      </c>
      <c r="N544" s="395" t="str">
        <f>'FORMAT REKAP'!BD481</f>
        <v/>
      </c>
      <c r="O544" s="394">
        <f>'FORMAT REKAP'!BE481</f>
        <v>0</v>
      </c>
      <c r="P544" s="395">
        <f>'FORMAT REKAP'!BF481</f>
        <v>0</v>
      </c>
      <c r="S544" s="395" t="str">
        <f>'FORMAT REKAP'!BI481</f>
        <v/>
      </c>
      <c r="T544" s="394" t="str">
        <f>'FORMAT REKAP'!BJ481</f>
        <v/>
      </c>
      <c r="U544" s="393" t="str">
        <f>'FORMAT REKAP'!BK481</f>
        <v/>
      </c>
    </row>
    <row r="545" spans="3:21" x14ac:dyDescent="0.25">
      <c r="C545" s="394">
        <f>'FORMAT REKAP'!H482</f>
        <v>0</v>
      </c>
      <c r="D545" s="394">
        <f>'FORMAT REKAP'!I482</f>
        <v>0</v>
      </c>
      <c r="E545" s="394" t="str">
        <f>'FORMAT REKAP'!AH482</f>
        <v/>
      </c>
      <c r="F545" s="394" t="str">
        <f>'FORMAT REKAP'!AM482</f>
        <v/>
      </c>
      <c r="G545" s="395" t="str">
        <f>'FORMAT REKAP'!AN482</f>
        <v/>
      </c>
      <c r="H545" s="394" t="str">
        <f>'FORMAT REKAP'!AQ482</f>
        <v/>
      </c>
      <c r="I545" s="394">
        <f>'FORMAT REKAP'!AS482</f>
        <v>0</v>
      </c>
      <c r="J545" s="394">
        <f>'FORMAT REKAP'!AU482</f>
        <v>0</v>
      </c>
      <c r="K545" s="394">
        <f>'FORMAT REKAP'!AW482</f>
        <v>0</v>
      </c>
      <c r="L545" s="394">
        <f>'FORMAT REKAP'!AY482</f>
        <v>0</v>
      </c>
      <c r="M545" s="395">
        <f>'FORMAT REKAP'!BA482</f>
        <v>0</v>
      </c>
      <c r="N545" s="395" t="str">
        <f>'FORMAT REKAP'!BD482</f>
        <v/>
      </c>
      <c r="O545" s="394">
        <f>'FORMAT REKAP'!BE482</f>
        <v>0</v>
      </c>
      <c r="P545" s="395">
        <f>'FORMAT REKAP'!BF482</f>
        <v>0</v>
      </c>
      <c r="S545" s="395" t="str">
        <f>'FORMAT REKAP'!BI482</f>
        <v/>
      </c>
      <c r="T545" s="394" t="str">
        <f>'FORMAT REKAP'!BJ482</f>
        <v/>
      </c>
      <c r="U545" s="393" t="str">
        <f>'FORMAT REKAP'!BK482</f>
        <v/>
      </c>
    </row>
    <row r="546" spans="3:21" x14ac:dyDescent="0.25">
      <c r="C546" s="394">
        <f>'FORMAT REKAP'!H483</f>
        <v>0</v>
      </c>
      <c r="D546" s="394">
        <f>'FORMAT REKAP'!I483</f>
        <v>0</v>
      </c>
      <c r="E546" s="394" t="str">
        <f>'FORMAT REKAP'!AH483</f>
        <v/>
      </c>
      <c r="F546" s="394" t="str">
        <f>'FORMAT REKAP'!AM483</f>
        <v/>
      </c>
      <c r="G546" s="395" t="str">
        <f>'FORMAT REKAP'!AN483</f>
        <v/>
      </c>
      <c r="H546" s="394" t="str">
        <f>'FORMAT REKAP'!AQ483</f>
        <v/>
      </c>
      <c r="I546" s="394">
        <f>'FORMAT REKAP'!AS483</f>
        <v>0</v>
      </c>
      <c r="J546" s="394">
        <f>'FORMAT REKAP'!AU483</f>
        <v>0</v>
      </c>
      <c r="K546" s="394">
        <f>'FORMAT REKAP'!AW483</f>
        <v>0</v>
      </c>
      <c r="L546" s="394">
        <f>'FORMAT REKAP'!AY483</f>
        <v>0</v>
      </c>
      <c r="M546" s="395">
        <f>'FORMAT REKAP'!BA483</f>
        <v>0</v>
      </c>
      <c r="N546" s="395" t="str">
        <f>'FORMAT REKAP'!BD483</f>
        <v/>
      </c>
      <c r="O546" s="394">
        <f>'FORMAT REKAP'!BE483</f>
        <v>0</v>
      </c>
      <c r="P546" s="395">
        <f>'FORMAT REKAP'!BF483</f>
        <v>0</v>
      </c>
      <c r="S546" s="395" t="str">
        <f>'FORMAT REKAP'!BI483</f>
        <v/>
      </c>
      <c r="T546" s="394" t="str">
        <f>'FORMAT REKAP'!BJ483</f>
        <v/>
      </c>
      <c r="U546" s="393" t="str">
        <f>'FORMAT REKAP'!BK483</f>
        <v/>
      </c>
    </row>
    <row r="547" spans="3:21" x14ac:dyDescent="0.25">
      <c r="C547" s="394">
        <f>'FORMAT REKAP'!H484</f>
        <v>0</v>
      </c>
      <c r="D547" s="394">
        <f>'FORMAT REKAP'!I484</f>
        <v>0</v>
      </c>
      <c r="E547" s="394" t="str">
        <f>'FORMAT REKAP'!AH484</f>
        <v/>
      </c>
      <c r="F547" s="394" t="str">
        <f>'FORMAT REKAP'!AM484</f>
        <v/>
      </c>
      <c r="G547" s="395" t="str">
        <f>'FORMAT REKAP'!AN484</f>
        <v/>
      </c>
      <c r="H547" s="394" t="str">
        <f>'FORMAT REKAP'!AQ484</f>
        <v/>
      </c>
      <c r="I547" s="394">
        <f>'FORMAT REKAP'!AS484</f>
        <v>0</v>
      </c>
      <c r="J547" s="394">
        <f>'FORMAT REKAP'!AU484</f>
        <v>0</v>
      </c>
      <c r="K547" s="394">
        <f>'FORMAT REKAP'!AW484</f>
        <v>0</v>
      </c>
      <c r="L547" s="394">
        <f>'FORMAT REKAP'!AY484</f>
        <v>0</v>
      </c>
      <c r="M547" s="395">
        <f>'FORMAT REKAP'!BA484</f>
        <v>0</v>
      </c>
      <c r="N547" s="395" t="str">
        <f>'FORMAT REKAP'!BD484</f>
        <v/>
      </c>
      <c r="O547" s="394">
        <f>'FORMAT REKAP'!BE484</f>
        <v>0</v>
      </c>
      <c r="P547" s="395">
        <f>'FORMAT REKAP'!BF484</f>
        <v>0</v>
      </c>
      <c r="S547" s="395" t="str">
        <f>'FORMAT REKAP'!BI484</f>
        <v/>
      </c>
      <c r="T547" s="394" t="str">
        <f>'FORMAT REKAP'!BJ484</f>
        <v/>
      </c>
      <c r="U547" s="393" t="str">
        <f>'FORMAT REKAP'!BK484</f>
        <v/>
      </c>
    </row>
    <row r="548" spans="3:21" x14ac:dyDescent="0.25">
      <c r="C548" s="394">
        <f>'FORMAT REKAP'!H485</f>
        <v>0</v>
      </c>
      <c r="D548" s="394">
        <f>'FORMAT REKAP'!I485</f>
        <v>0</v>
      </c>
      <c r="E548" s="394" t="str">
        <f>'FORMAT REKAP'!AH485</f>
        <v/>
      </c>
      <c r="F548" s="394" t="str">
        <f>'FORMAT REKAP'!AM485</f>
        <v/>
      </c>
      <c r="G548" s="395" t="str">
        <f>'FORMAT REKAP'!AN485</f>
        <v/>
      </c>
      <c r="H548" s="394" t="str">
        <f>'FORMAT REKAP'!AQ485</f>
        <v/>
      </c>
      <c r="I548" s="394">
        <f>'FORMAT REKAP'!AS485</f>
        <v>0</v>
      </c>
      <c r="J548" s="394">
        <f>'FORMAT REKAP'!AU485</f>
        <v>0</v>
      </c>
      <c r="K548" s="394">
        <f>'FORMAT REKAP'!AW485</f>
        <v>0</v>
      </c>
      <c r="L548" s="394">
        <f>'FORMAT REKAP'!AY485</f>
        <v>0</v>
      </c>
      <c r="M548" s="395">
        <f>'FORMAT REKAP'!BA485</f>
        <v>0</v>
      </c>
      <c r="N548" s="395" t="str">
        <f>'FORMAT REKAP'!BD485</f>
        <v/>
      </c>
      <c r="O548" s="394">
        <f>'FORMAT REKAP'!BE485</f>
        <v>0</v>
      </c>
      <c r="P548" s="395">
        <f>'FORMAT REKAP'!BF485</f>
        <v>0</v>
      </c>
      <c r="S548" s="395" t="str">
        <f>'FORMAT REKAP'!BI485</f>
        <v/>
      </c>
      <c r="T548" s="394" t="str">
        <f>'FORMAT REKAP'!BJ485</f>
        <v/>
      </c>
      <c r="U548" s="393" t="str">
        <f>'FORMAT REKAP'!BK485</f>
        <v/>
      </c>
    </row>
    <row r="549" spans="3:21" x14ac:dyDescent="0.25">
      <c r="C549" s="394">
        <f>'FORMAT REKAP'!H486</f>
        <v>0</v>
      </c>
      <c r="D549" s="394">
        <f>'FORMAT REKAP'!I486</f>
        <v>0</v>
      </c>
      <c r="E549" s="394" t="str">
        <f>'FORMAT REKAP'!AH486</f>
        <v/>
      </c>
      <c r="F549" s="394" t="str">
        <f>'FORMAT REKAP'!AM486</f>
        <v/>
      </c>
      <c r="G549" s="395" t="str">
        <f>'FORMAT REKAP'!AN486</f>
        <v/>
      </c>
      <c r="H549" s="394" t="str">
        <f>'FORMAT REKAP'!AQ486</f>
        <v/>
      </c>
      <c r="I549" s="394">
        <f>'FORMAT REKAP'!AS486</f>
        <v>0</v>
      </c>
      <c r="J549" s="394">
        <f>'FORMAT REKAP'!AU486</f>
        <v>0</v>
      </c>
      <c r="K549" s="394">
        <f>'FORMAT REKAP'!AW486</f>
        <v>0</v>
      </c>
      <c r="L549" s="394">
        <f>'FORMAT REKAP'!AY486</f>
        <v>0</v>
      </c>
      <c r="M549" s="395">
        <f>'FORMAT REKAP'!BA486</f>
        <v>0</v>
      </c>
      <c r="N549" s="395" t="str">
        <f>'FORMAT REKAP'!BD486</f>
        <v/>
      </c>
      <c r="O549" s="394">
        <f>'FORMAT REKAP'!BE486</f>
        <v>0</v>
      </c>
      <c r="P549" s="395">
        <f>'FORMAT REKAP'!BF486</f>
        <v>0</v>
      </c>
      <c r="S549" s="395" t="str">
        <f>'FORMAT REKAP'!BI486</f>
        <v/>
      </c>
      <c r="T549" s="394" t="str">
        <f>'FORMAT REKAP'!BJ486</f>
        <v/>
      </c>
      <c r="U549" s="393" t="str">
        <f>'FORMAT REKAP'!BK486</f>
        <v/>
      </c>
    </row>
    <row r="550" spans="3:21" x14ac:dyDescent="0.25">
      <c r="C550" s="394">
        <f>'FORMAT REKAP'!H487</f>
        <v>0</v>
      </c>
      <c r="D550" s="394">
        <f>'FORMAT REKAP'!I487</f>
        <v>0</v>
      </c>
      <c r="E550" s="394" t="str">
        <f>'FORMAT REKAP'!AH487</f>
        <v/>
      </c>
      <c r="F550" s="394" t="str">
        <f>'FORMAT REKAP'!AM487</f>
        <v/>
      </c>
      <c r="G550" s="395" t="str">
        <f>'FORMAT REKAP'!AN487</f>
        <v/>
      </c>
      <c r="H550" s="394" t="str">
        <f>'FORMAT REKAP'!AQ487</f>
        <v/>
      </c>
      <c r="I550" s="394">
        <f>'FORMAT REKAP'!AS487</f>
        <v>0</v>
      </c>
      <c r="J550" s="394">
        <f>'FORMAT REKAP'!AU487</f>
        <v>0</v>
      </c>
      <c r="K550" s="394">
        <f>'FORMAT REKAP'!AW487</f>
        <v>0</v>
      </c>
      <c r="L550" s="394">
        <f>'FORMAT REKAP'!AY487</f>
        <v>0</v>
      </c>
      <c r="M550" s="395">
        <f>'FORMAT REKAP'!BA487</f>
        <v>0</v>
      </c>
      <c r="N550" s="395" t="str">
        <f>'FORMAT REKAP'!BD487</f>
        <v/>
      </c>
      <c r="O550" s="394">
        <f>'FORMAT REKAP'!BE487</f>
        <v>0</v>
      </c>
      <c r="P550" s="395">
        <f>'FORMAT REKAP'!BF487</f>
        <v>0</v>
      </c>
      <c r="S550" s="395" t="str">
        <f>'FORMAT REKAP'!BI487</f>
        <v/>
      </c>
      <c r="T550" s="394" t="str">
        <f>'FORMAT REKAP'!BJ487</f>
        <v/>
      </c>
      <c r="U550" s="393" t="str">
        <f>'FORMAT REKAP'!BK487</f>
        <v/>
      </c>
    </row>
    <row r="551" spans="3:21" x14ac:dyDescent="0.25">
      <c r="C551" s="394">
        <f>'FORMAT REKAP'!H488</f>
        <v>0</v>
      </c>
      <c r="D551" s="394">
        <f>'FORMAT REKAP'!I488</f>
        <v>0</v>
      </c>
      <c r="E551" s="394" t="str">
        <f>'FORMAT REKAP'!AH488</f>
        <v/>
      </c>
      <c r="F551" s="394" t="str">
        <f>'FORMAT REKAP'!AM488</f>
        <v/>
      </c>
      <c r="G551" s="395" t="str">
        <f>'FORMAT REKAP'!AN488</f>
        <v/>
      </c>
      <c r="H551" s="394" t="str">
        <f>'FORMAT REKAP'!AQ488</f>
        <v/>
      </c>
      <c r="I551" s="394">
        <f>'FORMAT REKAP'!AS488</f>
        <v>0</v>
      </c>
      <c r="J551" s="394">
        <f>'FORMAT REKAP'!AU488</f>
        <v>0</v>
      </c>
      <c r="K551" s="394">
        <f>'FORMAT REKAP'!AW488</f>
        <v>0</v>
      </c>
      <c r="L551" s="394">
        <f>'FORMAT REKAP'!AY488</f>
        <v>0</v>
      </c>
      <c r="M551" s="395">
        <f>'FORMAT REKAP'!BA488</f>
        <v>0</v>
      </c>
      <c r="N551" s="395" t="str">
        <f>'FORMAT REKAP'!BD488</f>
        <v/>
      </c>
      <c r="O551" s="394">
        <f>'FORMAT REKAP'!BE488</f>
        <v>0</v>
      </c>
      <c r="P551" s="395">
        <f>'FORMAT REKAP'!BF488</f>
        <v>0</v>
      </c>
      <c r="S551" s="395" t="str">
        <f>'FORMAT REKAP'!BI488</f>
        <v/>
      </c>
      <c r="T551" s="394" t="str">
        <f>'FORMAT REKAP'!BJ488</f>
        <v/>
      </c>
      <c r="U551" s="393" t="str">
        <f>'FORMAT REKAP'!BK488</f>
        <v/>
      </c>
    </row>
    <row r="552" spans="3:21" x14ac:dyDescent="0.25">
      <c r="C552" s="394">
        <f>'FORMAT REKAP'!H489</f>
        <v>0</v>
      </c>
      <c r="D552" s="394">
        <f>'FORMAT REKAP'!I489</f>
        <v>0</v>
      </c>
      <c r="E552" s="394" t="str">
        <f>'FORMAT REKAP'!AH489</f>
        <v/>
      </c>
      <c r="F552" s="394" t="str">
        <f>'FORMAT REKAP'!AM489</f>
        <v/>
      </c>
      <c r="G552" s="395" t="str">
        <f>'FORMAT REKAP'!AN489</f>
        <v/>
      </c>
      <c r="H552" s="394" t="str">
        <f>'FORMAT REKAP'!AQ489</f>
        <v/>
      </c>
      <c r="I552" s="394">
        <f>'FORMAT REKAP'!AS489</f>
        <v>0</v>
      </c>
      <c r="J552" s="394">
        <f>'FORMAT REKAP'!AU489</f>
        <v>0</v>
      </c>
      <c r="K552" s="394">
        <f>'FORMAT REKAP'!AW489</f>
        <v>0</v>
      </c>
      <c r="L552" s="394">
        <f>'FORMAT REKAP'!AY489</f>
        <v>0</v>
      </c>
      <c r="M552" s="395">
        <f>'FORMAT REKAP'!BA489</f>
        <v>0</v>
      </c>
      <c r="N552" s="395" t="str">
        <f>'FORMAT REKAP'!BD489</f>
        <v/>
      </c>
      <c r="O552" s="394">
        <f>'FORMAT REKAP'!BE489</f>
        <v>0</v>
      </c>
      <c r="P552" s="395">
        <f>'FORMAT REKAP'!BF489</f>
        <v>0</v>
      </c>
      <c r="S552" s="395" t="str">
        <f>'FORMAT REKAP'!BI489</f>
        <v/>
      </c>
      <c r="T552" s="394" t="str">
        <f>'FORMAT REKAP'!BJ489</f>
        <v/>
      </c>
      <c r="U552" s="393" t="str">
        <f>'FORMAT REKAP'!BK489</f>
        <v/>
      </c>
    </row>
    <row r="553" spans="3:21" x14ac:dyDescent="0.25">
      <c r="C553" s="394">
        <f>'FORMAT REKAP'!H490</f>
        <v>0</v>
      </c>
      <c r="D553" s="394">
        <f>'FORMAT REKAP'!I490</f>
        <v>0</v>
      </c>
      <c r="E553" s="394" t="str">
        <f>'FORMAT REKAP'!AH490</f>
        <v/>
      </c>
      <c r="F553" s="394" t="str">
        <f>'FORMAT REKAP'!AM490</f>
        <v/>
      </c>
      <c r="G553" s="395" t="str">
        <f>'FORMAT REKAP'!AN490</f>
        <v/>
      </c>
      <c r="H553" s="394" t="str">
        <f>'FORMAT REKAP'!AQ490</f>
        <v/>
      </c>
      <c r="I553" s="394">
        <f>'FORMAT REKAP'!AS490</f>
        <v>0</v>
      </c>
      <c r="J553" s="394">
        <f>'FORMAT REKAP'!AU490</f>
        <v>0</v>
      </c>
      <c r="K553" s="394">
        <f>'FORMAT REKAP'!AW490</f>
        <v>0</v>
      </c>
      <c r="L553" s="394">
        <f>'FORMAT REKAP'!AY490</f>
        <v>0</v>
      </c>
      <c r="M553" s="395">
        <f>'FORMAT REKAP'!BA490</f>
        <v>0</v>
      </c>
      <c r="N553" s="395" t="str">
        <f>'FORMAT REKAP'!BD490</f>
        <v/>
      </c>
      <c r="O553" s="394">
        <f>'FORMAT REKAP'!BE490</f>
        <v>0</v>
      </c>
      <c r="P553" s="395">
        <f>'FORMAT REKAP'!BF490</f>
        <v>0</v>
      </c>
      <c r="S553" s="395" t="str">
        <f>'FORMAT REKAP'!BI490</f>
        <v/>
      </c>
      <c r="T553" s="394" t="str">
        <f>'FORMAT REKAP'!BJ490</f>
        <v/>
      </c>
      <c r="U553" s="393" t="str">
        <f>'FORMAT REKAP'!BK490</f>
        <v/>
      </c>
    </row>
    <row r="554" spans="3:21" x14ac:dyDescent="0.25">
      <c r="C554" s="394">
        <f>'FORMAT REKAP'!H491</f>
        <v>0</v>
      </c>
      <c r="D554" s="394">
        <f>'FORMAT REKAP'!I491</f>
        <v>0</v>
      </c>
      <c r="E554" s="394" t="str">
        <f>'FORMAT REKAP'!AH491</f>
        <v/>
      </c>
      <c r="F554" s="394" t="str">
        <f>'FORMAT REKAP'!AM491</f>
        <v/>
      </c>
      <c r="G554" s="395" t="str">
        <f>'FORMAT REKAP'!AN491</f>
        <v/>
      </c>
      <c r="H554" s="394" t="str">
        <f>'FORMAT REKAP'!AQ491</f>
        <v/>
      </c>
      <c r="I554" s="394">
        <f>'FORMAT REKAP'!AS491</f>
        <v>0</v>
      </c>
      <c r="J554" s="394">
        <f>'FORMAT REKAP'!AU491</f>
        <v>0</v>
      </c>
      <c r="K554" s="394">
        <f>'FORMAT REKAP'!AW491</f>
        <v>0</v>
      </c>
      <c r="L554" s="394">
        <f>'FORMAT REKAP'!AY491</f>
        <v>0</v>
      </c>
      <c r="M554" s="395">
        <f>'FORMAT REKAP'!BA491</f>
        <v>0</v>
      </c>
      <c r="N554" s="395" t="str">
        <f>'FORMAT REKAP'!BD491</f>
        <v/>
      </c>
      <c r="O554" s="394">
        <f>'FORMAT REKAP'!BE491</f>
        <v>0</v>
      </c>
      <c r="P554" s="395">
        <f>'FORMAT REKAP'!BF491</f>
        <v>0</v>
      </c>
      <c r="S554" s="395" t="str">
        <f>'FORMAT REKAP'!BI491</f>
        <v/>
      </c>
      <c r="T554" s="394" t="str">
        <f>'FORMAT REKAP'!BJ491</f>
        <v/>
      </c>
      <c r="U554" s="393" t="str">
        <f>'FORMAT REKAP'!BK491</f>
        <v/>
      </c>
    </row>
    <row r="555" spans="3:21" x14ac:dyDescent="0.25">
      <c r="C555" s="394">
        <f>'FORMAT REKAP'!H492</f>
        <v>0</v>
      </c>
      <c r="D555" s="394">
        <f>'FORMAT REKAP'!I492</f>
        <v>0</v>
      </c>
      <c r="E555" s="394" t="str">
        <f>'FORMAT REKAP'!AH492</f>
        <v/>
      </c>
      <c r="F555" s="394" t="str">
        <f>'FORMAT REKAP'!AM492</f>
        <v/>
      </c>
      <c r="G555" s="395" t="str">
        <f>'FORMAT REKAP'!AN492</f>
        <v/>
      </c>
      <c r="H555" s="394" t="str">
        <f>'FORMAT REKAP'!AQ492</f>
        <v/>
      </c>
      <c r="I555" s="394">
        <f>'FORMAT REKAP'!AS492</f>
        <v>0</v>
      </c>
      <c r="J555" s="394">
        <f>'FORMAT REKAP'!AU492</f>
        <v>0</v>
      </c>
      <c r="K555" s="394">
        <f>'FORMAT REKAP'!AW492</f>
        <v>0</v>
      </c>
      <c r="L555" s="394">
        <f>'FORMAT REKAP'!AY492</f>
        <v>0</v>
      </c>
      <c r="M555" s="395">
        <f>'FORMAT REKAP'!BA492</f>
        <v>0</v>
      </c>
      <c r="N555" s="395" t="str">
        <f>'FORMAT REKAP'!BD492</f>
        <v/>
      </c>
      <c r="O555" s="394">
        <f>'FORMAT REKAP'!BE492</f>
        <v>0</v>
      </c>
      <c r="P555" s="395">
        <f>'FORMAT REKAP'!BF492</f>
        <v>0</v>
      </c>
      <c r="S555" s="395" t="str">
        <f>'FORMAT REKAP'!BI492</f>
        <v/>
      </c>
      <c r="T555" s="394" t="str">
        <f>'FORMAT REKAP'!BJ492</f>
        <v/>
      </c>
      <c r="U555" s="393" t="str">
        <f>'FORMAT REKAP'!BK492</f>
        <v/>
      </c>
    </row>
    <row r="556" spans="3:21" x14ac:dyDescent="0.25">
      <c r="C556" s="394">
        <f>'FORMAT REKAP'!H493</f>
        <v>0</v>
      </c>
      <c r="D556" s="394">
        <f>'FORMAT REKAP'!I493</f>
        <v>0</v>
      </c>
      <c r="E556" s="394" t="str">
        <f>'FORMAT REKAP'!AH493</f>
        <v/>
      </c>
      <c r="F556" s="394" t="str">
        <f>'FORMAT REKAP'!AM493</f>
        <v/>
      </c>
      <c r="G556" s="395" t="str">
        <f>'FORMAT REKAP'!AN493</f>
        <v/>
      </c>
      <c r="H556" s="394" t="str">
        <f>'FORMAT REKAP'!AQ493</f>
        <v/>
      </c>
      <c r="I556" s="394">
        <f>'FORMAT REKAP'!AS493</f>
        <v>0</v>
      </c>
      <c r="J556" s="394">
        <f>'FORMAT REKAP'!AU493</f>
        <v>0</v>
      </c>
      <c r="K556" s="394">
        <f>'FORMAT REKAP'!AW493</f>
        <v>0</v>
      </c>
      <c r="L556" s="394">
        <f>'FORMAT REKAP'!AY493</f>
        <v>0</v>
      </c>
      <c r="M556" s="395">
        <f>'FORMAT REKAP'!BA493</f>
        <v>0</v>
      </c>
      <c r="N556" s="395" t="str">
        <f>'FORMAT REKAP'!BD493</f>
        <v/>
      </c>
      <c r="O556" s="394">
        <f>'FORMAT REKAP'!BE493</f>
        <v>0</v>
      </c>
      <c r="P556" s="395">
        <f>'FORMAT REKAP'!BF493</f>
        <v>0</v>
      </c>
      <c r="S556" s="395" t="str">
        <f>'FORMAT REKAP'!BI493</f>
        <v/>
      </c>
      <c r="T556" s="394" t="str">
        <f>'FORMAT REKAP'!BJ493</f>
        <v/>
      </c>
      <c r="U556" s="393" t="str">
        <f>'FORMAT REKAP'!BK493</f>
        <v/>
      </c>
    </row>
    <row r="557" spans="3:21" x14ac:dyDescent="0.25">
      <c r="C557" s="394">
        <f>'FORMAT REKAP'!H494</f>
        <v>0</v>
      </c>
      <c r="D557" s="394">
        <f>'FORMAT REKAP'!I494</f>
        <v>0</v>
      </c>
      <c r="E557" s="394" t="str">
        <f>'FORMAT REKAP'!AH494</f>
        <v/>
      </c>
      <c r="F557" s="394" t="str">
        <f>'FORMAT REKAP'!AM494</f>
        <v/>
      </c>
      <c r="G557" s="395" t="str">
        <f>'FORMAT REKAP'!AN494</f>
        <v/>
      </c>
      <c r="H557" s="394" t="str">
        <f>'FORMAT REKAP'!AQ494</f>
        <v/>
      </c>
      <c r="I557" s="394">
        <f>'FORMAT REKAP'!AS494</f>
        <v>0</v>
      </c>
      <c r="J557" s="394">
        <f>'FORMAT REKAP'!AU494</f>
        <v>0</v>
      </c>
      <c r="K557" s="394">
        <f>'FORMAT REKAP'!AW494</f>
        <v>0</v>
      </c>
      <c r="L557" s="394">
        <f>'FORMAT REKAP'!AY494</f>
        <v>0</v>
      </c>
      <c r="M557" s="395">
        <f>'FORMAT REKAP'!BA494</f>
        <v>0</v>
      </c>
      <c r="N557" s="395" t="str">
        <f>'FORMAT REKAP'!BD494</f>
        <v/>
      </c>
      <c r="O557" s="394">
        <f>'FORMAT REKAP'!BE494</f>
        <v>0</v>
      </c>
      <c r="P557" s="395">
        <f>'FORMAT REKAP'!BF494</f>
        <v>0</v>
      </c>
      <c r="S557" s="395" t="str">
        <f>'FORMAT REKAP'!BI494</f>
        <v/>
      </c>
      <c r="T557" s="394" t="str">
        <f>'FORMAT REKAP'!BJ494</f>
        <v/>
      </c>
      <c r="U557" s="393" t="str">
        <f>'FORMAT REKAP'!BK494</f>
        <v/>
      </c>
    </row>
    <row r="558" spans="3:21" x14ac:dyDescent="0.25">
      <c r="C558" s="394">
        <f>'FORMAT REKAP'!H495</f>
        <v>0</v>
      </c>
      <c r="D558" s="394">
        <f>'FORMAT REKAP'!I495</f>
        <v>0</v>
      </c>
      <c r="E558" s="394" t="str">
        <f>'FORMAT REKAP'!AH495</f>
        <v/>
      </c>
      <c r="F558" s="394" t="str">
        <f>'FORMAT REKAP'!AM495</f>
        <v/>
      </c>
      <c r="G558" s="395" t="str">
        <f>'FORMAT REKAP'!AN495</f>
        <v/>
      </c>
      <c r="H558" s="394" t="str">
        <f>'FORMAT REKAP'!AQ495</f>
        <v/>
      </c>
      <c r="I558" s="394">
        <f>'FORMAT REKAP'!AS495</f>
        <v>0</v>
      </c>
      <c r="J558" s="394">
        <f>'FORMAT REKAP'!AU495</f>
        <v>0</v>
      </c>
      <c r="K558" s="394">
        <f>'FORMAT REKAP'!AW495</f>
        <v>0</v>
      </c>
      <c r="L558" s="394">
        <f>'FORMAT REKAP'!AY495</f>
        <v>0</v>
      </c>
      <c r="M558" s="395">
        <f>'FORMAT REKAP'!BA495</f>
        <v>0</v>
      </c>
      <c r="N558" s="395" t="str">
        <f>'FORMAT REKAP'!BD495</f>
        <v/>
      </c>
      <c r="O558" s="394">
        <f>'FORMAT REKAP'!BE495</f>
        <v>0</v>
      </c>
      <c r="P558" s="395">
        <f>'FORMAT REKAP'!BF495</f>
        <v>0</v>
      </c>
      <c r="S558" s="395" t="str">
        <f>'FORMAT REKAP'!BI495</f>
        <v/>
      </c>
      <c r="T558" s="394" t="str">
        <f>'FORMAT REKAP'!BJ495</f>
        <v/>
      </c>
      <c r="U558" s="393" t="str">
        <f>'FORMAT REKAP'!BK495</f>
        <v/>
      </c>
    </row>
    <row r="559" spans="3:21" x14ac:dyDescent="0.25">
      <c r="C559" s="394">
        <f>'FORMAT REKAP'!H496</f>
        <v>0</v>
      </c>
      <c r="D559" s="394">
        <f>'FORMAT REKAP'!I496</f>
        <v>0</v>
      </c>
      <c r="E559" s="394" t="str">
        <f>'FORMAT REKAP'!AH496</f>
        <v/>
      </c>
      <c r="F559" s="394" t="str">
        <f>'FORMAT REKAP'!AM496</f>
        <v/>
      </c>
      <c r="G559" s="395" t="str">
        <f>'FORMAT REKAP'!AN496</f>
        <v/>
      </c>
      <c r="H559" s="394" t="str">
        <f>'FORMAT REKAP'!AQ496</f>
        <v/>
      </c>
      <c r="I559" s="394">
        <f>'FORMAT REKAP'!AS496</f>
        <v>0</v>
      </c>
      <c r="J559" s="394">
        <f>'FORMAT REKAP'!AU496</f>
        <v>0</v>
      </c>
      <c r="K559" s="394">
        <f>'FORMAT REKAP'!AW496</f>
        <v>0</v>
      </c>
      <c r="L559" s="394">
        <f>'FORMAT REKAP'!AY496</f>
        <v>0</v>
      </c>
      <c r="M559" s="395">
        <f>'FORMAT REKAP'!BA496</f>
        <v>0</v>
      </c>
      <c r="N559" s="395" t="str">
        <f>'FORMAT REKAP'!BD496</f>
        <v/>
      </c>
      <c r="O559" s="394">
        <f>'FORMAT REKAP'!BE496</f>
        <v>0</v>
      </c>
      <c r="P559" s="395">
        <f>'FORMAT REKAP'!BF496</f>
        <v>0</v>
      </c>
      <c r="S559" s="395" t="str">
        <f>'FORMAT REKAP'!BI496</f>
        <v/>
      </c>
      <c r="T559" s="394" t="str">
        <f>'FORMAT REKAP'!BJ496</f>
        <v/>
      </c>
      <c r="U559" s="393" t="str">
        <f>'FORMAT REKAP'!BK496</f>
        <v/>
      </c>
    </row>
    <row r="560" spans="3:21" x14ac:dyDescent="0.25">
      <c r="C560" s="394">
        <f>'FORMAT REKAP'!H497</f>
        <v>0</v>
      </c>
      <c r="D560" s="394">
        <f>'FORMAT REKAP'!I497</f>
        <v>0</v>
      </c>
      <c r="E560" s="394" t="str">
        <f>'FORMAT REKAP'!AH497</f>
        <v/>
      </c>
      <c r="F560" s="394" t="str">
        <f>'FORMAT REKAP'!AM497</f>
        <v/>
      </c>
      <c r="G560" s="395" t="str">
        <f>'FORMAT REKAP'!AN497</f>
        <v/>
      </c>
      <c r="H560" s="394" t="str">
        <f>'FORMAT REKAP'!AQ497</f>
        <v/>
      </c>
      <c r="I560" s="394">
        <f>'FORMAT REKAP'!AS497</f>
        <v>0</v>
      </c>
      <c r="J560" s="394">
        <f>'FORMAT REKAP'!AU497</f>
        <v>0</v>
      </c>
      <c r="K560" s="394">
        <f>'FORMAT REKAP'!AW497</f>
        <v>0</v>
      </c>
      <c r="L560" s="394">
        <f>'FORMAT REKAP'!AY497</f>
        <v>0</v>
      </c>
      <c r="M560" s="395">
        <f>'FORMAT REKAP'!BA497</f>
        <v>0</v>
      </c>
      <c r="N560" s="395" t="str">
        <f>'FORMAT REKAP'!BD497</f>
        <v/>
      </c>
      <c r="O560" s="394">
        <f>'FORMAT REKAP'!BE497</f>
        <v>0</v>
      </c>
      <c r="P560" s="395">
        <f>'FORMAT REKAP'!BF497</f>
        <v>0</v>
      </c>
      <c r="S560" s="395" t="str">
        <f>'FORMAT REKAP'!BI497</f>
        <v/>
      </c>
      <c r="T560" s="394" t="str">
        <f>'FORMAT REKAP'!BJ497</f>
        <v/>
      </c>
      <c r="U560" s="393" t="str">
        <f>'FORMAT REKAP'!BK497</f>
        <v/>
      </c>
    </row>
    <row r="561" spans="3:21" x14ac:dyDescent="0.25">
      <c r="C561" s="394">
        <f>'FORMAT REKAP'!H498</f>
        <v>0</v>
      </c>
      <c r="D561" s="394">
        <f>'FORMAT REKAP'!I498</f>
        <v>0</v>
      </c>
      <c r="E561" s="394" t="str">
        <f>'FORMAT REKAP'!AH498</f>
        <v/>
      </c>
      <c r="F561" s="394" t="str">
        <f>'FORMAT REKAP'!AM498</f>
        <v/>
      </c>
      <c r="G561" s="395" t="str">
        <f>'FORMAT REKAP'!AN498</f>
        <v/>
      </c>
      <c r="H561" s="394" t="str">
        <f>'FORMAT REKAP'!AQ498</f>
        <v/>
      </c>
      <c r="I561" s="394">
        <f>'FORMAT REKAP'!AS498</f>
        <v>0</v>
      </c>
      <c r="J561" s="394">
        <f>'FORMAT REKAP'!AU498</f>
        <v>0</v>
      </c>
      <c r="K561" s="394">
        <f>'FORMAT REKAP'!AW498</f>
        <v>0</v>
      </c>
      <c r="L561" s="394">
        <f>'FORMAT REKAP'!AY498</f>
        <v>0</v>
      </c>
      <c r="M561" s="395">
        <f>'FORMAT REKAP'!BA498</f>
        <v>0</v>
      </c>
      <c r="N561" s="395" t="str">
        <f>'FORMAT REKAP'!BD498</f>
        <v/>
      </c>
      <c r="O561" s="394">
        <f>'FORMAT REKAP'!BE498</f>
        <v>0</v>
      </c>
      <c r="P561" s="395">
        <f>'FORMAT REKAP'!BF498</f>
        <v>0</v>
      </c>
      <c r="S561" s="395" t="str">
        <f>'FORMAT REKAP'!BI498</f>
        <v/>
      </c>
      <c r="T561" s="394" t="str">
        <f>'FORMAT REKAP'!BJ498</f>
        <v/>
      </c>
      <c r="U561" s="393" t="str">
        <f>'FORMAT REKAP'!BK498</f>
        <v/>
      </c>
    </row>
    <row r="562" spans="3:21" x14ac:dyDescent="0.25">
      <c r="C562" s="394">
        <f>'FORMAT REKAP'!H499</f>
        <v>0</v>
      </c>
      <c r="D562" s="394">
        <f>'FORMAT REKAP'!I499</f>
        <v>0</v>
      </c>
      <c r="E562" s="394" t="str">
        <f>'FORMAT REKAP'!AH499</f>
        <v/>
      </c>
      <c r="F562" s="394" t="str">
        <f>'FORMAT REKAP'!AM499</f>
        <v/>
      </c>
      <c r="G562" s="395" t="str">
        <f>'FORMAT REKAP'!AN499</f>
        <v/>
      </c>
      <c r="H562" s="394" t="str">
        <f>'FORMAT REKAP'!AQ499</f>
        <v/>
      </c>
      <c r="I562" s="394">
        <f>'FORMAT REKAP'!AS499</f>
        <v>0</v>
      </c>
      <c r="J562" s="394">
        <f>'FORMAT REKAP'!AU499</f>
        <v>0</v>
      </c>
      <c r="K562" s="394">
        <f>'FORMAT REKAP'!AW499</f>
        <v>0</v>
      </c>
      <c r="L562" s="394">
        <f>'FORMAT REKAP'!AY499</f>
        <v>0</v>
      </c>
      <c r="M562" s="395">
        <f>'FORMAT REKAP'!BA499</f>
        <v>0</v>
      </c>
      <c r="N562" s="395" t="str">
        <f>'FORMAT REKAP'!BD499</f>
        <v/>
      </c>
      <c r="O562" s="394">
        <f>'FORMAT REKAP'!BE499</f>
        <v>0</v>
      </c>
      <c r="P562" s="395">
        <f>'FORMAT REKAP'!BF499</f>
        <v>0</v>
      </c>
      <c r="S562" s="395" t="str">
        <f>'FORMAT REKAP'!BI499</f>
        <v/>
      </c>
      <c r="T562" s="394" t="str">
        <f>'FORMAT REKAP'!BJ499</f>
        <v/>
      </c>
      <c r="U562" s="393" t="str">
        <f>'FORMAT REKAP'!BK499</f>
        <v/>
      </c>
    </row>
    <row r="563" spans="3:21" x14ac:dyDescent="0.25">
      <c r="C563" s="394">
        <f>'FORMAT REKAP'!H500</f>
        <v>0</v>
      </c>
      <c r="D563" s="394">
        <f>'FORMAT REKAP'!I500</f>
        <v>0</v>
      </c>
      <c r="E563" s="394" t="str">
        <f>'FORMAT REKAP'!AH500</f>
        <v/>
      </c>
      <c r="F563" s="394" t="str">
        <f>'FORMAT REKAP'!AM500</f>
        <v/>
      </c>
      <c r="G563" s="395" t="str">
        <f>'FORMAT REKAP'!AN500</f>
        <v/>
      </c>
      <c r="H563" s="394" t="str">
        <f>'FORMAT REKAP'!AQ500</f>
        <v/>
      </c>
      <c r="I563" s="394">
        <f>'FORMAT REKAP'!AS500</f>
        <v>0</v>
      </c>
      <c r="J563" s="394">
        <f>'FORMAT REKAP'!AU500</f>
        <v>0</v>
      </c>
      <c r="K563" s="394">
        <f>'FORMAT REKAP'!AW500</f>
        <v>0</v>
      </c>
      <c r="L563" s="394">
        <f>'FORMAT REKAP'!AY500</f>
        <v>0</v>
      </c>
      <c r="M563" s="395">
        <f>'FORMAT REKAP'!BA500</f>
        <v>0</v>
      </c>
      <c r="N563" s="395" t="str">
        <f>'FORMAT REKAP'!BD500</f>
        <v/>
      </c>
      <c r="O563" s="394">
        <f>'FORMAT REKAP'!BE500</f>
        <v>0</v>
      </c>
      <c r="P563" s="395">
        <f>'FORMAT REKAP'!BF500</f>
        <v>0</v>
      </c>
      <c r="S563" s="395" t="str">
        <f>'FORMAT REKAP'!BI500</f>
        <v/>
      </c>
      <c r="T563" s="394" t="str">
        <f>'FORMAT REKAP'!BJ500</f>
        <v/>
      </c>
      <c r="U563" s="393" t="str">
        <f>'FORMAT REKAP'!BK500</f>
        <v/>
      </c>
    </row>
    <row r="564" spans="3:21" x14ac:dyDescent="0.25">
      <c r="C564" s="394">
        <f>'FORMAT REKAP'!H501</f>
        <v>0</v>
      </c>
      <c r="D564" s="394">
        <f>'FORMAT REKAP'!I501</f>
        <v>0</v>
      </c>
      <c r="E564" s="394" t="str">
        <f>'FORMAT REKAP'!AH501</f>
        <v/>
      </c>
      <c r="F564" s="394" t="str">
        <f>'FORMAT REKAP'!AM501</f>
        <v/>
      </c>
      <c r="G564" s="395" t="str">
        <f>'FORMAT REKAP'!AN501</f>
        <v/>
      </c>
      <c r="H564" s="394" t="str">
        <f>'FORMAT REKAP'!AQ501</f>
        <v/>
      </c>
      <c r="I564" s="394">
        <f>'FORMAT REKAP'!AS501</f>
        <v>0</v>
      </c>
      <c r="J564" s="394">
        <f>'FORMAT REKAP'!AU501</f>
        <v>0</v>
      </c>
      <c r="K564" s="394">
        <f>'FORMAT REKAP'!AW501</f>
        <v>0</v>
      </c>
      <c r="L564" s="394">
        <f>'FORMAT REKAP'!AY501</f>
        <v>0</v>
      </c>
      <c r="M564" s="395">
        <f>'FORMAT REKAP'!BA501</f>
        <v>0</v>
      </c>
      <c r="N564" s="395" t="str">
        <f>'FORMAT REKAP'!BD501</f>
        <v/>
      </c>
      <c r="O564" s="394">
        <f>'FORMAT REKAP'!BE501</f>
        <v>0</v>
      </c>
      <c r="P564" s="395">
        <f>'FORMAT REKAP'!BF501</f>
        <v>0</v>
      </c>
      <c r="S564" s="395" t="str">
        <f>'FORMAT REKAP'!BI501</f>
        <v/>
      </c>
      <c r="T564" s="394" t="str">
        <f>'FORMAT REKAP'!BJ501</f>
        <v/>
      </c>
      <c r="U564" s="393" t="str">
        <f>'FORMAT REKAP'!BK501</f>
        <v/>
      </c>
    </row>
    <row r="565" spans="3:21" x14ac:dyDescent="0.25">
      <c r="C565" s="394">
        <f>'FORMAT REKAP'!H502</f>
        <v>0</v>
      </c>
      <c r="D565" s="394">
        <f>'FORMAT REKAP'!I502</f>
        <v>0</v>
      </c>
      <c r="E565" s="394" t="str">
        <f>'FORMAT REKAP'!AH502</f>
        <v/>
      </c>
      <c r="F565" s="394" t="str">
        <f>'FORMAT REKAP'!AM502</f>
        <v/>
      </c>
      <c r="G565" s="395" t="str">
        <f>'FORMAT REKAP'!AN502</f>
        <v/>
      </c>
      <c r="H565" s="394" t="str">
        <f>'FORMAT REKAP'!AQ502</f>
        <v/>
      </c>
      <c r="I565" s="394">
        <f>'FORMAT REKAP'!AS502</f>
        <v>0</v>
      </c>
      <c r="J565" s="394">
        <f>'FORMAT REKAP'!AU502</f>
        <v>0</v>
      </c>
      <c r="K565" s="394">
        <f>'FORMAT REKAP'!AW502</f>
        <v>0</v>
      </c>
      <c r="L565" s="394">
        <f>'FORMAT REKAP'!AY502</f>
        <v>0</v>
      </c>
      <c r="M565" s="395">
        <f>'FORMAT REKAP'!BA502</f>
        <v>0</v>
      </c>
      <c r="N565" s="395" t="str">
        <f>'FORMAT REKAP'!BD502</f>
        <v/>
      </c>
      <c r="O565" s="394">
        <f>'FORMAT REKAP'!BE502</f>
        <v>0</v>
      </c>
      <c r="P565" s="395">
        <f>'FORMAT REKAP'!BF502</f>
        <v>0</v>
      </c>
      <c r="S565" s="395" t="str">
        <f>'FORMAT REKAP'!BI502</f>
        <v/>
      </c>
      <c r="T565" s="394" t="str">
        <f>'FORMAT REKAP'!BJ502</f>
        <v/>
      </c>
      <c r="U565" s="393" t="str">
        <f>'FORMAT REKAP'!BK502</f>
        <v/>
      </c>
    </row>
    <row r="566" spans="3:21" x14ac:dyDescent="0.25">
      <c r="C566" s="394">
        <f>'FORMAT REKAP'!H503</f>
        <v>0</v>
      </c>
      <c r="D566" s="394">
        <f>'FORMAT REKAP'!I503</f>
        <v>0</v>
      </c>
      <c r="E566" s="394" t="str">
        <f>'FORMAT REKAP'!AH503</f>
        <v/>
      </c>
      <c r="F566" s="394" t="str">
        <f>'FORMAT REKAP'!AM503</f>
        <v/>
      </c>
      <c r="G566" s="395" t="str">
        <f>'FORMAT REKAP'!AN503</f>
        <v/>
      </c>
      <c r="H566" s="394" t="str">
        <f>'FORMAT REKAP'!AQ503</f>
        <v/>
      </c>
      <c r="I566" s="394">
        <f>'FORMAT REKAP'!AS503</f>
        <v>0</v>
      </c>
      <c r="J566" s="394">
        <f>'FORMAT REKAP'!AU503</f>
        <v>0</v>
      </c>
      <c r="K566" s="394">
        <f>'FORMAT REKAP'!AW503</f>
        <v>0</v>
      </c>
      <c r="L566" s="394">
        <f>'FORMAT REKAP'!AY503</f>
        <v>0</v>
      </c>
      <c r="M566" s="395">
        <f>'FORMAT REKAP'!BA503</f>
        <v>0</v>
      </c>
      <c r="N566" s="395" t="str">
        <f>'FORMAT REKAP'!BD503</f>
        <v/>
      </c>
      <c r="O566" s="394">
        <f>'FORMAT REKAP'!BE503</f>
        <v>0</v>
      </c>
      <c r="P566" s="395">
        <f>'FORMAT REKAP'!BF503</f>
        <v>0</v>
      </c>
      <c r="S566" s="395" t="str">
        <f>'FORMAT REKAP'!BI503</f>
        <v/>
      </c>
      <c r="T566" s="394" t="str">
        <f>'FORMAT REKAP'!BJ503</f>
        <v/>
      </c>
      <c r="U566" s="393" t="str">
        <f>'FORMAT REKAP'!BK503</f>
        <v/>
      </c>
    </row>
    <row r="567" spans="3:21" x14ac:dyDescent="0.25">
      <c r="C567" s="394">
        <f>'FORMAT REKAP'!H504</f>
        <v>0</v>
      </c>
      <c r="D567" s="394">
        <f>'FORMAT REKAP'!I504</f>
        <v>0</v>
      </c>
      <c r="E567" s="394" t="str">
        <f>'FORMAT REKAP'!AH504</f>
        <v/>
      </c>
      <c r="F567" s="394" t="str">
        <f>'FORMAT REKAP'!AM504</f>
        <v/>
      </c>
      <c r="G567" s="395" t="str">
        <f>'FORMAT REKAP'!AN504</f>
        <v/>
      </c>
      <c r="H567" s="394" t="str">
        <f>'FORMAT REKAP'!AQ504</f>
        <v/>
      </c>
      <c r="I567" s="394">
        <f>'FORMAT REKAP'!AS504</f>
        <v>0</v>
      </c>
      <c r="J567" s="394">
        <f>'FORMAT REKAP'!AU504</f>
        <v>0</v>
      </c>
      <c r="K567" s="394">
        <f>'FORMAT REKAP'!AW504</f>
        <v>0</v>
      </c>
      <c r="L567" s="394">
        <f>'FORMAT REKAP'!AY504</f>
        <v>0</v>
      </c>
      <c r="M567" s="395">
        <f>'FORMAT REKAP'!BA504</f>
        <v>0</v>
      </c>
      <c r="N567" s="395" t="str">
        <f>'FORMAT REKAP'!BD504</f>
        <v/>
      </c>
      <c r="O567" s="394">
        <f>'FORMAT REKAP'!BE504</f>
        <v>0</v>
      </c>
      <c r="P567" s="395">
        <f>'FORMAT REKAP'!BF504</f>
        <v>0</v>
      </c>
      <c r="S567" s="395" t="str">
        <f>'FORMAT REKAP'!BI504</f>
        <v/>
      </c>
      <c r="T567" s="394" t="str">
        <f>'FORMAT REKAP'!BJ504</f>
        <v/>
      </c>
      <c r="U567" s="393" t="str">
        <f>'FORMAT REKAP'!BK504</f>
        <v/>
      </c>
    </row>
    <row r="568" spans="3:21" x14ac:dyDescent="0.25">
      <c r="C568" s="394">
        <f>'FORMAT REKAP'!H505</f>
        <v>0</v>
      </c>
      <c r="D568" s="394">
        <f>'FORMAT REKAP'!I505</f>
        <v>0</v>
      </c>
      <c r="E568" s="394" t="str">
        <f>'FORMAT REKAP'!AH505</f>
        <v/>
      </c>
      <c r="F568" s="394" t="str">
        <f>'FORMAT REKAP'!AM505</f>
        <v/>
      </c>
      <c r="G568" s="395" t="str">
        <f>'FORMAT REKAP'!AN505</f>
        <v/>
      </c>
      <c r="H568" s="394" t="str">
        <f>'FORMAT REKAP'!AQ505</f>
        <v/>
      </c>
      <c r="I568" s="394">
        <f>'FORMAT REKAP'!AS505</f>
        <v>0</v>
      </c>
      <c r="J568" s="394">
        <f>'FORMAT REKAP'!AU505</f>
        <v>0</v>
      </c>
      <c r="K568" s="394">
        <f>'FORMAT REKAP'!AW505</f>
        <v>0</v>
      </c>
      <c r="L568" s="394">
        <f>'FORMAT REKAP'!AY505</f>
        <v>0</v>
      </c>
      <c r="M568" s="395">
        <f>'FORMAT REKAP'!BA505</f>
        <v>0</v>
      </c>
      <c r="N568" s="395" t="str">
        <f>'FORMAT REKAP'!BD505</f>
        <v/>
      </c>
      <c r="O568" s="394">
        <f>'FORMAT REKAP'!BE505</f>
        <v>0</v>
      </c>
      <c r="P568" s="395">
        <f>'FORMAT REKAP'!BF505</f>
        <v>0</v>
      </c>
      <c r="S568" s="395" t="str">
        <f>'FORMAT REKAP'!BI505</f>
        <v/>
      </c>
      <c r="T568" s="394" t="str">
        <f>'FORMAT REKAP'!BJ505</f>
        <v/>
      </c>
      <c r="U568" s="393" t="str">
        <f>'FORMAT REKAP'!BK505</f>
        <v/>
      </c>
    </row>
    <row r="569" spans="3:21" x14ac:dyDescent="0.25">
      <c r="C569" s="394">
        <f>'FORMAT REKAP'!H506</f>
        <v>0</v>
      </c>
      <c r="D569" s="394">
        <f>'FORMAT REKAP'!I506</f>
        <v>0</v>
      </c>
      <c r="E569" s="394" t="str">
        <f>'FORMAT REKAP'!AH506</f>
        <v/>
      </c>
      <c r="F569" s="394" t="str">
        <f>'FORMAT REKAP'!AM506</f>
        <v/>
      </c>
      <c r="G569" s="395" t="str">
        <f>'FORMAT REKAP'!AN506</f>
        <v/>
      </c>
      <c r="H569" s="394" t="str">
        <f>'FORMAT REKAP'!AQ506</f>
        <v/>
      </c>
      <c r="I569" s="394">
        <f>'FORMAT REKAP'!AS506</f>
        <v>0</v>
      </c>
      <c r="J569" s="394">
        <f>'FORMAT REKAP'!AU506</f>
        <v>0</v>
      </c>
      <c r="K569" s="394">
        <f>'FORMAT REKAP'!AW506</f>
        <v>0</v>
      </c>
      <c r="L569" s="394">
        <f>'FORMAT REKAP'!AY506</f>
        <v>0</v>
      </c>
      <c r="M569" s="395">
        <f>'FORMAT REKAP'!BA506</f>
        <v>0</v>
      </c>
      <c r="N569" s="395" t="str">
        <f>'FORMAT REKAP'!BD506</f>
        <v/>
      </c>
      <c r="O569" s="394">
        <f>'FORMAT REKAP'!BE506</f>
        <v>0</v>
      </c>
      <c r="P569" s="395">
        <f>'FORMAT REKAP'!BF506</f>
        <v>0</v>
      </c>
      <c r="S569" s="395" t="str">
        <f>'FORMAT REKAP'!BI506</f>
        <v/>
      </c>
      <c r="T569" s="394" t="str">
        <f>'FORMAT REKAP'!BJ506</f>
        <v/>
      </c>
      <c r="U569" s="393" t="str">
        <f>'FORMAT REKAP'!BK506</f>
        <v/>
      </c>
    </row>
    <row r="570" spans="3:21" x14ac:dyDescent="0.25">
      <c r="C570" s="394">
        <f>'FORMAT REKAP'!H507</f>
        <v>0</v>
      </c>
      <c r="D570" s="394">
        <f>'FORMAT REKAP'!I507</f>
        <v>0</v>
      </c>
      <c r="E570" s="394" t="str">
        <f>'FORMAT REKAP'!AH507</f>
        <v/>
      </c>
      <c r="F570" s="394" t="str">
        <f>'FORMAT REKAP'!AM507</f>
        <v/>
      </c>
      <c r="G570" s="395" t="str">
        <f>'FORMAT REKAP'!AN507</f>
        <v/>
      </c>
      <c r="H570" s="394" t="str">
        <f>'FORMAT REKAP'!AQ507</f>
        <v/>
      </c>
      <c r="I570" s="394">
        <f>'FORMAT REKAP'!AS507</f>
        <v>0</v>
      </c>
      <c r="J570" s="394">
        <f>'FORMAT REKAP'!AU507</f>
        <v>0</v>
      </c>
      <c r="K570" s="394">
        <f>'FORMAT REKAP'!AW507</f>
        <v>0</v>
      </c>
      <c r="L570" s="394">
        <f>'FORMAT REKAP'!AY507</f>
        <v>0</v>
      </c>
      <c r="M570" s="395">
        <f>'FORMAT REKAP'!BA507</f>
        <v>0</v>
      </c>
      <c r="N570" s="395" t="str">
        <f>'FORMAT REKAP'!BD507</f>
        <v/>
      </c>
      <c r="O570" s="394">
        <f>'FORMAT REKAP'!BE507</f>
        <v>0</v>
      </c>
      <c r="P570" s="395">
        <f>'FORMAT REKAP'!BF507</f>
        <v>0</v>
      </c>
      <c r="S570" s="395" t="str">
        <f>'FORMAT REKAP'!BI507</f>
        <v/>
      </c>
      <c r="T570" s="394" t="str">
        <f>'FORMAT REKAP'!BJ507</f>
        <v/>
      </c>
      <c r="U570" s="393" t="str">
        <f>'FORMAT REKAP'!BK507</f>
        <v/>
      </c>
    </row>
    <row r="571" spans="3:21" x14ac:dyDescent="0.25">
      <c r="C571" s="394">
        <f>'FORMAT REKAP'!H508</f>
        <v>0</v>
      </c>
      <c r="D571" s="394">
        <f>'FORMAT REKAP'!I508</f>
        <v>0</v>
      </c>
      <c r="E571" s="394" t="str">
        <f>'FORMAT REKAP'!AH508</f>
        <v/>
      </c>
      <c r="F571" s="394" t="str">
        <f>'FORMAT REKAP'!AM508</f>
        <v/>
      </c>
      <c r="G571" s="395" t="str">
        <f>'FORMAT REKAP'!AN508</f>
        <v/>
      </c>
      <c r="H571" s="394" t="str">
        <f>'FORMAT REKAP'!AQ508</f>
        <v/>
      </c>
      <c r="I571" s="394">
        <f>'FORMAT REKAP'!AS508</f>
        <v>0</v>
      </c>
      <c r="J571" s="394">
        <f>'FORMAT REKAP'!AU508</f>
        <v>0</v>
      </c>
      <c r="K571" s="394">
        <f>'FORMAT REKAP'!AW508</f>
        <v>0</v>
      </c>
      <c r="L571" s="394">
        <f>'FORMAT REKAP'!AY508</f>
        <v>0</v>
      </c>
      <c r="M571" s="395">
        <f>'FORMAT REKAP'!BA508</f>
        <v>0</v>
      </c>
      <c r="N571" s="395" t="str">
        <f>'FORMAT REKAP'!BD508</f>
        <v/>
      </c>
      <c r="O571" s="394">
        <f>'FORMAT REKAP'!BE508</f>
        <v>0</v>
      </c>
      <c r="P571" s="395">
        <f>'FORMAT REKAP'!BF508</f>
        <v>0</v>
      </c>
      <c r="S571" s="395" t="str">
        <f>'FORMAT REKAP'!BI508</f>
        <v/>
      </c>
      <c r="T571" s="394" t="str">
        <f>'FORMAT REKAP'!BJ508</f>
        <v/>
      </c>
      <c r="U571" s="393" t="str">
        <f>'FORMAT REKAP'!BK508</f>
        <v/>
      </c>
    </row>
    <row r="572" spans="3:21" x14ac:dyDescent="0.25">
      <c r="C572" s="394">
        <f>'FORMAT REKAP'!H509</f>
        <v>0</v>
      </c>
      <c r="D572" s="394">
        <f>'FORMAT REKAP'!I509</f>
        <v>0</v>
      </c>
      <c r="E572" s="394" t="str">
        <f>'FORMAT REKAP'!AH509</f>
        <v/>
      </c>
      <c r="F572" s="394" t="str">
        <f>'FORMAT REKAP'!AM509</f>
        <v/>
      </c>
      <c r="G572" s="395" t="str">
        <f>'FORMAT REKAP'!AN509</f>
        <v/>
      </c>
      <c r="H572" s="394" t="str">
        <f>'FORMAT REKAP'!AQ509</f>
        <v/>
      </c>
      <c r="I572" s="394">
        <f>'FORMAT REKAP'!AS509</f>
        <v>0</v>
      </c>
      <c r="J572" s="394">
        <f>'FORMAT REKAP'!AU509</f>
        <v>0</v>
      </c>
      <c r="K572" s="394">
        <f>'FORMAT REKAP'!AW509</f>
        <v>0</v>
      </c>
      <c r="L572" s="394">
        <f>'FORMAT REKAP'!AY509</f>
        <v>0</v>
      </c>
      <c r="M572" s="395">
        <f>'FORMAT REKAP'!BA509</f>
        <v>0</v>
      </c>
      <c r="N572" s="395" t="str">
        <f>'FORMAT REKAP'!BD509</f>
        <v/>
      </c>
      <c r="O572" s="394">
        <f>'FORMAT REKAP'!BE509</f>
        <v>0</v>
      </c>
      <c r="P572" s="395">
        <f>'FORMAT REKAP'!BF509</f>
        <v>0</v>
      </c>
      <c r="S572" s="395" t="str">
        <f>'FORMAT REKAP'!BI509</f>
        <v/>
      </c>
      <c r="T572" s="394" t="str">
        <f>'FORMAT REKAP'!BJ509</f>
        <v/>
      </c>
      <c r="U572" s="393" t="str">
        <f>'FORMAT REKAP'!BK509</f>
        <v/>
      </c>
    </row>
    <row r="573" spans="3:21" x14ac:dyDescent="0.25">
      <c r="C573" s="394">
        <f>'FORMAT REKAP'!H510</f>
        <v>0</v>
      </c>
      <c r="D573" s="394">
        <f>'FORMAT REKAP'!I510</f>
        <v>0</v>
      </c>
      <c r="E573" s="394" t="str">
        <f>'FORMAT REKAP'!AH510</f>
        <v/>
      </c>
      <c r="F573" s="394" t="str">
        <f>'FORMAT REKAP'!AM510</f>
        <v/>
      </c>
      <c r="G573" s="395" t="str">
        <f>'FORMAT REKAP'!AN510</f>
        <v/>
      </c>
      <c r="H573" s="394" t="str">
        <f>'FORMAT REKAP'!AQ510</f>
        <v/>
      </c>
      <c r="I573" s="394">
        <f>'FORMAT REKAP'!AS510</f>
        <v>0</v>
      </c>
      <c r="J573" s="394">
        <f>'FORMAT REKAP'!AU510</f>
        <v>0</v>
      </c>
      <c r="K573" s="394">
        <f>'FORMAT REKAP'!AW510</f>
        <v>0</v>
      </c>
      <c r="L573" s="394">
        <f>'FORMAT REKAP'!AY510</f>
        <v>0</v>
      </c>
      <c r="M573" s="395">
        <f>'FORMAT REKAP'!BA510</f>
        <v>0</v>
      </c>
      <c r="N573" s="395" t="str">
        <f>'FORMAT REKAP'!BD510</f>
        <v/>
      </c>
      <c r="O573" s="394">
        <f>'FORMAT REKAP'!BE510</f>
        <v>0</v>
      </c>
      <c r="P573" s="395">
        <f>'FORMAT REKAP'!BF510</f>
        <v>0</v>
      </c>
      <c r="S573" s="395" t="str">
        <f>'FORMAT REKAP'!BI510</f>
        <v/>
      </c>
      <c r="T573" s="394" t="str">
        <f>'FORMAT REKAP'!BJ510</f>
        <v/>
      </c>
      <c r="U573" s="393" t="str">
        <f>'FORMAT REKAP'!BK510</f>
        <v/>
      </c>
    </row>
    <row r="574" spans="3:21" x14ac:dyDescent="0.25">
      <c r="C574" s="394">
        <f>'FORMAT REKAP'!H511</f>
        <v>0</v>
      </c>
      <c r="D574" s="394">
        <f>'FORMAT REKAP'!I511</f>
        <v>0</v>
      </c>
      <c r="E574" s="394" t="str">
        <f>'FORMAT REKAP'!AH511</f>
        <v/>
      </c>
      <c r="F574" s="394" t="str">
        <f>'FORMAT REKAP'!AM511</f>
        <v/>
      </c>
      <c r="G574" s="395" t="str">
        <f>'FORMAT REKAP'!AN511</f>
        <v/>
      </c>
      <c r="H574" s="394" t="str">
        <f>'FORMAT REKAP'!AQ511</f>
        <v/>
      </c>
      <c r="I574" s="394">
        <f>'FORMAT REKAP'!AS511</f>
        <v>0</v>
      </c>
      <c r="J574" s="394">
        <f>'FORMAT REKAP'!AU511</f>
        <v>0</v>
      </c>
      <c r="K574" s="394">
        <f>'FORMAT REKAP'!AW511</f>
        <v>0</v>
      </c>
      <c r="L574" s="394">
        <f>'FORMAT REKAP'!AY511</f>
        <v>0</v>
      </c>
      <c r="M574" s="395">
        <f>'FORMAT REKAP'!BA511</f>
        <v>0</v>
      </c>
      <c r="N574" s="395" t="str">
        <f>'FORMAT REKAP'!BD511</f>
        <v/>
      </c>
      <c r="O574" s="394">
        <f>'FORMAT REKAP'!BE511</f>
        <v>0</v>
      </c>
      <c r="P574" s="395">
        <f>'FORMAT REKAP'!BF511</f>
        <v>0</v>
      </c>
      <c r="S574" s="395" t="str">
        <f>'FORMAT REKAP'!BI511</f>
        <v/>
      </c>
      <c r="T574" s="394" t="str">
        <f>'FORMAT REKAP'!BJ511</f>
        <v/>
      </c>
      <c r="U574" s="393" t="str">
        <f>'FORMAT REKAP'!BK511</f>
        <v/>
      </c>
    </row>
    <row r="575" spans="3:21" x14ac:dyDescent="0.25">
      <c r="C575" s="394">
        <f>'FORMAT REKAP'!H512</f>
        <v>0</v>
      </c>
      <c r="D575" s="394">
        <f>'FORMAT REKAP'!I512</f>
        <v>0</v>
      </c>
      <c r="E575" s="394" t="str">
        <f>'FORMAT REKAP'!AH512</f>
        <v/>
      </c>
      <c r="F575" s="394" t="str">
        <f>'FORMAT REKAP'!AM512</f>
        <v/>
      </c>
      <c r="G575" s="395" t="str">
        <f>'FORMAT REKAP'!AN512</f>
        <v/>
      </c>
      <c r="H575" s="394" t="str">
        <f>'FORMAT REKAP'!AQ512</f>
        <v/>
      </c>
      <c r="I575" s="394">
        <f>'FORMAT REKAP'!AS512</f>
        <v>0</v>
      </c>
      <c r="J575" s="394">
        <f>'FORMAT REKAP'!AU512</f>
        <v>0</v>
      </c>
      <c r="K575" s="394">
        <f>'FORMAT REKAP'!AW512</f>
        <v>0</v>
      </c>
      <c r="L575" s="394">
        <f>'FORMAT REKAP'!AY512</f>
        <v>0</v>
      </c>
      <c r="M575" s="395">
        <f>'FORMAT REKAP'!BA512</f>
        <v>0</v>
      </c>
      <c r="N575" s="395" t="str">
        <f>'FORMAT REKAP'!BD512</f>
        <v/>
      </c>
      <c r="O575" s="394">
        <f>'FORMAT REKAP'!BE512</f>
        <v>0</v>
      </c>
      <c r="P575" s="395">
        <f>'FORMAT REKAP'!BF512</f>
        <v>0</v>
      </c>
      <c r="S575" s="395" t="str">
        <f>'FORMAT REKAP'!BI512</f>
        <v/>
      </c>
      <c r="T575" s="394" t="str">
        <f>'FORMAT REKAP'!BJ512</f>
        <v/>
      </c>
      <c r="U575" s="393" t="str">
        <f>'FORMAT REKAP'!BK512</f>
        <v/>
      </c>
    </row>
    <row r="576" spans="3:21" x14ac:dyDescent="0.25">
      <c r="C576" s="394">
        <f>'FORMAT REKAP'!H513</f>
        <v>0</v>
      </c>
      <c r="D576" s="394">
        <f>'FORMAT REKAP'!I513</f>
        <v>0</v>
      </c>
      <c r="E576" s="394" t="str">
        <f>'FORMAT REKAP'!AH513</f>
        <v/>
      </c>
      <c r="F576" s="394" t="str">
        <f>'FORMAT REKAP'!AM513</f>
        <v/>
      </c>
      <c r="G576" s="395" t="str">
        <f>'FORMAT REKAP'!AN513</f>
        <v/>
      </c>
      <c r="H576" s="394" t="str">
        <f>'FORMAT REKAP'!AQ513</f>
        <v/>
      </c>
      <c r="I576" s="394">
        <f>'FORMAT REKAP'!AS513</f>
        <v>0</v>
      </c>
      <c r="J576" s="394">
        <f>'FORMAT REKAP'!AU513</f>
        <v>0</v>
      </c>
      <c r="K576" s="394">
        <f>'FORMAT REKAP'!AW513</f>
        <v>0</v>
      </c>
      <c r="L576" s="394">
        <f>'FORMAT REKAP'!AY513</f>
        <v>0</v>
      </c>
      <c r="M576" s="395">
        <f>'FORMAT REKAP'!BA513</f>
        <v>0</v>
      </c>
      <c r="N576" s="395" t="str">
        <f>'FORMAT REKAP'!BD513</f>
        <v/>
      </c>
      <c r="O576" s="394">
        <f>'FORMAT REKAP'!BE513</f>
        <v>0</v>
      </c>
      <c r="P576" s="395">
        <f>'FORMAT REKAP'!BF513</f>
        <v>0</v>
      </c>
      <c r="S576" s="395" t="str">
        <f>'FORMAT REKAP'!BI513</f>
        <v/>
      </c>
      <c r="T576" s="394" t="str">
        <f>'FORMAT REKAP'!BJ513</f>
        <v/>
      </c>
      <c r="U576" s="393" t="str">
        <f>'FORMAT REKAP'!BK513</f>
        <v/>
      </c>
    </row>
    <row r="577" spans="3:21" x14ac:dyDescent="0.25">
      <c r="C577" s="394">
        <f>'FORMAT REKAP'!H514</f>
        <v>0</v>
      </c>
      <c r="D577" s="394">
        <f>'FORMAT REKAP'!I514</f>
        <v>0</v>
      </c>
      <c r="E577" s="394" t="str">
        <f>'FORMAT REKAP'!AH514</f>
        <v/>
      </c>
      <c r="F577" s="394" t="str">
        <f>'FORMAT REKAP'!AM514</f>
        <v/>
      </c>
      <c r="G577" s="395" t="str">
        <f>'FORMAT REKAP'!AN514</f>
        <v/>
      </c>
      <c r="H577" s="394" t="str">
        <f>'FORMAT REKAP'!AQ514</f>
        <v/>
      </c>
      <c r="I577" s="394">
        <f>'FORMAT REKAP'!AS514</f>
        <v>0</v>
      </c>
      <c r="J577" s="394">
        <f>'FORMAT REKAP'!AU514</f>
        <v>0</v>
      </c>
      <c r="K577" s="394">
        <f>'FORMAT REKAP'!AW514</f>
        <v>0</v>
      </c>
      <c r="L577" s="394">
        <f>'FORMAT REKAP'!AY514</f>
        <v>0</v>
      </c>
      <c r="M577" s="395">
        <f>'FORMAT REKAP'!BA514</f>
        <v>0</v>
      </c>
      <c r="N577" s="395" t="str">
        <f>'FORMAT REKAP'!BD514</f>
        <v/>
      </c>
      <c r="O577" s="394">
        <f>'FORMAT REKAP'!BE514</f>
        <v>0</v>
      </c>
      <c r="P577" s="395">
        <f>'FORMAT REKAP'!BF514</f>
        <v>0</v>
      </c>
      <c r="S577" s="395" t="str">
        <f>'FORMAT REKAP'!BI514</f>
        <v/>
      </c>
      <c r="T577" s="394" t="str">
        <f>'FORMAT REKAP'!BJ514</f>
        <v/>
      </c>
      <c r="U577" s="393" t="str">
        <f>'FORMAT REKAP'!BK514</f>
        <v/>
      </c>
    </row>
    <row r="578" spans="3:21" x14ac:dyDescent="0.25">
      <c r="C578" s="394">
        <f>'FORMAT REKAP'!H515</f>
        <v>0</v>
      </c>
      <c r="D578" s="394">
        <f>'FORMAT REKAP'!I515</f>
        <v>0</v>
      </c>
      <c r="E578" s="394" t="str">
        <f>'FORMAT REKAP'!AH515</f>
        <v/>
      </c>
      <c r="F578" s="394" t="str">
        <f>'FORMAT REKAP'!AM515</f>
        <v/>
      </c>
      <c r="G578" s="395" t="str">
        <f>'FORMAT REKAP'!AN515</f>
        <v/>
      </c>
      <c r="H578" s="394" t="str">
        <f>'FORMAT REKAP'!AQ515</f>
        <v/>
      </c>
      <c r="I578" s="394">
        <f>'FORMAT REKAP'!AS515</f>
        <v>0</v>
      </c>
      <c r="J578" s="394">
        <f>'FORMAT REKAP'!AU515</f>
        <v>0</v>
      </c>
      <c r="K578" s="394">
        <f>'FORMAT REKAP'!AW515</f>
        <v>0</v>
      </c>
      <c r="L578" s="394">
        <f>'FORMAT REKAP'!AY515</f>
        <v>0</v>
      </c>
      <c r="M578" s="395">
        <f>'FORMAT REKAP'!BA515</f>
        <v>0</v>
      </c>
      <c r="N578" s="395" t="str">
        <f>'FORMAT REKAP'!BD515</f>
        <v/>
      </c>
      <c r="O578" s="394">
        <f>'FORMAT REKAP'!BE515</f>
        <v>0</v>
      </c>
      <c r="P578" s="395">
        <f>'FORMAT REKAP'!BF515</f>
        <v>0</v>
      </c>
      <c r="S578" s="395" t="str">
        <f>'FORMAT REKAP'!BI515</f>
        <v/>
      </c>
      <c r="T578" s="394" t="str">
        <f>'FORMAT REKAP'!BJ515</f>
        <v/>
      </c>
      <c r="U578" s="393" t="str">
        <f>'FORMAT REKAP'!BK515</f>
        <v/>
      </c>
    </row>
    <row r="579" spans="3:21" x14ac:dyDescent="0.25">
      <c r="C579" s="394">
        <f>'FORMAT REKAP'!H516</f>
        <v>0</v>
      </c>
      <c r="D579" s="394">
        <f>'FORMAT REKAP'!I516</f>
        <v>0</v>
      </c>
      <c r="E579" s="394" t="str">
        <f>'FORMAT REKAP'!AH516</f>
        <v/>
      </c>
      <c r="F579" s="394" t="str">
        <f>'FORMAT REKAP'!AM516</f>
        <v/>
      </c>
      <c r="G579" s="395" t="str">
        <f>'FORMAT REKAP'!AN516</f>
        <v/>
      </c>
      <c r="H579" s="394" t="str">
        <f>'FORMAT REKAP'!AQ516</f>
        <v/>
      </c>
      <c r="I579" s="394">
        <f>'FORMAT REKAP'!AS516</f>
        <v>0</v>
      </c>
      <c r="J579" s="394">
        <f>'FORMAT REKAP'!AU516</f>
        <v>0</v>
      </c>
      <c r="K579" s="394">
        <f>'FORMAT REKAP'!AW516</f>
        <v>0</v>
      </c>
      <c r="L579" s="394">
        <f>'FORMAT REKAP'!AY516</f>
        <v>0</v>
      </c>
      <c r="M579" s="395">
        <f>'FORMAT REKAP'!BA516</f>
        <v>0</v>
      </c>
      <c r="N579" s="395" t="str">
        <f>'FORMAT REKAP'!BD516</f>
        <v/>
      </c>
      <c r="O579" s="394">
        <f>'FORMAT REKAP'!BE516</f>
        <v>0</v>
      </c>
      <c r="P579" s="395">
        <f>'FORMAT REKAP'!BF516</f>
        <v>0</v>
      </c>
      <c r="S579" s="395" t="str">
        <f>'FORMAT REKAP'!BI516</f>
        <v/>
      </c>
      <c r="T579" s="394" t="str">
        <f>'FORMAT REKAP'!BJ516</f>
        <v/>
      </c>
      <c r="U579" s="393" t="str">
        <f>'FORMAT REKAP'!BK516</f>
        <v/>
      </c>
    </row>
    <row r="580" spans="3:21" x14ac:dyDescent="0.25">
      <c r="C580" s="394">
        <f>'FORMAT REKAP'!H517</f>
        <v>0</v>
      </c>
      <c r="D580" s="394">
        <f>'FORMAT REKAP'!I517</f>
        <v>0</v>
      </c>
      <c r="E580" s="394" t="str">
        <f>'FORMAT REKAP'!AH517</f>
        <v/>
      </c>
      <c r="F580" s="394" t="str">
        <f>'FORMAT REKAP'!AM517</f>
        <v/>
      </c>
      <c r="G580" s="395" t="str">
        <f>'FORMAT REKAP'!AN517</f>
        <v/>
      </c>
      <c r="H580" s="394" t="str">
        <f>'FORMAT REKAP'!AQ517</f>
        <v/>
      </c>
      <c r="I580" s="394">
        <f>'FORMAT REKAP'!AS517</f>
        <v>0</v>
      </c>
      <c r="J580" s="394">
        <f>'FORMAT REKAP'!AU517</f>
        <v>0</v>
      </c>
      <c r="K580" s="394">
        <f>'FORMAT REKAP'!AW517</f>
        <v>0</v>
      </c>
      <c r="L580" s="394">
        <f>'FORMAT REKAP'!AY517</f>
        <v>0</v>
      </c>
      <c r="M580" s="395">
        <f>'FORMAT REKAP'!BA517</f>
        <v>0</v>
      </c>
      <c r="N580" s="395" t="str">
        <f>'FORMAT REKAP'!BD517</f>
        <v/>
      </c>
      <c r="O580" s="394">
        <f>'FORMAT REKAP'!BE517</f>
        <v>0</v>
      </c>
      <c r="P580" s="395">
        <f>'FORMAT REKAP'!BF517</f>
        <v>0</v>
      </c>
      <c r="S580" s="395" t="str">
        <f>'FORMAT REKAP'!BI517</f>
        <v/>
      </c>
      <c r="T580" s="394" t="str">
        <f>'FORMAT REKAP'!BJ517</f>
        <v/>
      </c>
      <c r="U580" s="393" t="str">
        <f>'FORMAT REKAP'!BK517</f>
        <v/>
      </c>
    </row>
    <row r="581" spans="3:21" x14ac:dyDescent="0.25">
      <c r="C581" s="394">
        <f>'FORMAT REKAP'!H518</f>
        <v>0</v>
      </c>
      <c r="D581" s="394">
        <f>'FORMAT REKAP'!I518</f>
        <v>0</v>
      </c>
      <c r="E581" s="394" t="str">
        <f>'FORMAT REKAP'!AH518</f>
        <v/>
      </c>
      <c r="F581" s="394" t="str">
        <f>'FORMAT REKAP'!AM518</f>
        <v/>
      </c>
      <c r="G581" s="395" t="str">
        <f>'FORMAT REKAP'!AN518</f>
        <v/>
      </c>
      <c r="H581" s="394" t="str">
        <f>'FORMAT REKAP'!AQ518</f>
        <v/>
      </c>
      <c r="I581" s="394">
        <f>'FORMAT REKAP'!AS518</f>
        <v>0</v>
      </c>
      <c r="J581" s="394">
        <f>'FORMAT REKAP'!AU518</f>
        <v>0</v>
      </c>
      <c r="K581" s="394">
        <f>'FORMAT REKAP'!AW518</f>
        <v>0</v>
      </c>
      <c r="L581" s="394">
        <f>'FORMAT REKAP'!AY518</f>
        <v>0</v>
      </c>
      <c r="M581" s="395">
        <f>'FORMAT REKAP'!BA518</f>
        <v>0</v>
      </c>
      <c r="N581" s="395" t="str">
        <f>'FORMAT REKAP'!BD518</f>
        <v/>
      </c>
      <c r="O581" s="394">
        <f>'FORMAT REKAP'!BE518</f>
        <v>0</v>
      </c>
      <c r="P581" s="395">
        <f>'FORMAT REKAP'!BF518</f>
        <v>0</v>
      </c>
      <c r="S581" s="395" t="str">
        <f>'FORMAT REKAP'!BI518</f>
        <v/>
      </c>
      <c r="T581" s="394" t="str">
        <f>'FORMAT REKAP'!BJ518</f>
        <v/>
      </c>
      <c r="U581" s="393" t="str">
        <f>'FORMAT REKAP'!BK518</f>
        <v/>
      </c>
    </row>
    <row r="582" spans="3:21" x14ac:dyDescent="0.25">
      <c r="C582" s="394">
        <f>'FORMAT REKAP'!H519</f>
        <v>0</v>
      </c>
      <c r="D582" s="394">
        <f>'FORMAT REKAP'!I519</f>
        <v>0</v>
      </c>
      <c r="E582" s="394" t="str">
        <f>'FORMAT REKAP'!AH519</f>
        <v/>
      </c>
      <c r="F582" s="394" t="str">
        <f>'FORMAT REKAP'!AM519</f>
        <v/>
      </c>
      <c r="G582" s="395" t="str">
        <f>'FORMAT REKAP'!AN519</f>
        <v/>
      </c>
      <c r="H582" s="394" t="str">
        <f>'FORMAT REKAP'!AQ519</f>
        <v/>
      </c>
      <c r="I582" s="394">
        <f>'FORMAT REKAP'!AS519</f>
        <v>0</v>
      </c>
      <c r="J582" s="394">
        <f>'FORMAT REKAP'!AU519</f>
        <v>0</v>
      </c>
      <c r="K582" s="394">
        <f>'FORMAT REKAP'!AW519</f>
        <v>0</v>
      </c>
      <c r="L582" s="394">
        <f>'FORMAT REKAP'!AY519</f>
        <v>0</v>
      </c>
      <c r="M582" s="395">
        <f>'FORMAT REKAP'!BA519</f>
        <v>0</v>
      </c>
      <c r="N582" s="395" t="str">
        <f>'FORMAT REKAP'!BD519</f>
        <v/>
      </c>
      <c r="O582" s="394">
        <f>'FORMAT REKAP'!BE519</f>
        <v>0</v>
      </c>
      <c r="P582" s="395">
        <f>'FORMAT REKAP'!BF519</f>
        <v>0</v>
      </c>
      <c r="S582" s="395" t="str">
        <f>'FORMAT REKAP'!BI519</f>
        <v/>
      </c>
      <c r="T582" s="394" t="str">
        <f>'FORMAT REKAP'!BJ519</f>
        <v/>
      </c>
      <c r="U582" s="393" t="str">
        <f>'FORMAT REKAP'!BK519</f>
        <v/>
      </c>
    </row>
    <row r="583" spans="3:21" x14ac:dyDescent="0.25">
      <c r="C583" s="394">
        <f>'FORMAT REKAP'!H520</f>
        <v>0</v>
      </c>
      <c r="D583" s="394">
        <f>'FORMAT REKAP'!I520</f>
        <v>0</v>
      </c>
      <c r="E583" s="394" t="str">
        <f>'FORMAT REKAP'!AH520</f>
        <v/>
      </c>
      <c r="F583" s="394" t="str">
        <f>'FORMAT REKAP'!AM520</f>
        <v/>
      </c>
      <c r="G583" s="395" t="str">
        <f>'FORMAT REKAP'!AN520</f>
        <v/>
      </c>
      <c r="H583" s="394" t="str">
        <f>'FORMAT REKAP'!AQ520</f>
        <v/>
      </c>
      <c r="I583" s="394">
        <f>'FORMAT REKAP'!AS520</f>
        <v>0</v>
      </c>
      <c r="J583" s="394">
        <f>'FORMAT REKAP'!AU520</f>
        <v>0</v>
      </c>
      <c r="K583" s="394">
        <f>'FORMAT REKAP'!AW520</f>
        <v>0</v>
      </c>
      <c r="L583" s="394">
        <f>'FORMAT REKAP'!AY520</f>
        <v>0</v>
      </c>
      <c r="M583" s="395">
        <f>'FORMAT REKAP'!BA520</f>
        <v>0</v>
      </c>
      <c r="N583" s="395" t="str">
        <f>'FORMAT REKAP'!BD520</f>
        <v/>
      </c>
      <c r="O583" s="394">
        <f>'FORMAT REKAP'!BE520</f>
        <v>0</v>
      </c>
      <c r="P583" s="395">
        <f>'FORMAT REKAP'!BF520</f>
        <v>0</v>
      </c>
      <c r="S583" s="395" t="str">
        <f>'FORMAT REKAP'!BI520</f>
        <v/>
      </c>
      <c r="T583" s="394" t="str">
        <f>'FORMAT REKAP'!BJ520</f>
        <v/>
      </c>
      <c r="U583" s="393" t="str">
        <f>'FORMAT REKAP'!BK520</f>
        <v/>
      </c>
    </row>
    <row r="584" spans="3:21" x14ac:dyDescent="0.25">
      <c r="C584" s="394">
        <f>'FORMAT REKAP'!H521</f>
        <v>0</v>
      </c>
      <c r="D584" s="394">
        <f>'FORMAT REKAP'!I521</f>
        <v>0</v>
      </c>
      <c r="E584" s="394" t="str">
        <f>'FORMAT REKAP'!AH521</f>
        <v/>
      </c>
      <c r="F584" s="394" t="str">
        <f>'FORMAT REKAP'!AM521</f>
        <v/>
      </c>
      <c r="G584" s="395" t="str">
        <f>'FORMAT REKAP'!AN521</f>
        <v/>
      </c>
      <c r="H584" s="394" t="str">
        <f>'FORMAT REKAP'!AQ521</f>
        <v/>
      </c>
      <c r="I584" s="394">
        <f>'FORMAT REKAP'!AS521</f>
        <v>0</v>
      </c>
      <c r="J584" s="394">
        <f>'FORMAT REKAP'!AU521</f>
        <v>0</v>
      </c>
      <c r="K584" s="394">
        <f>'FORMAT REKAP'!AW521</f>
        <v>0</v>
      </c>
      <c r="L584" s="394">
        <f>'FORMAT REKAP'!AY521</f>
        <v>0</v>
      </c>
      <c r="M584" s="395">
        <f>'FORMAT REKAP'!BA521</f>
        <v>0</v>
      </c>
      <c r="N584" s="395" t="str">
        <f>'FORMAT REKAP'!BD521</f>
        <v/>
      </c>
      <c r="O584" s="394">
        <f>'FORMAT REKAP'!BE521</f>
        <v>0</v>
      </c>
      <c r="P584" s="395">
        <f>'FORMAT REKAP'!BF521</f>
        <v>0</v>
      </c>
      <c r="S584" s="395" t="str">
        <f>'FORMAT REKAP'!BI521</f>
        <v/>
      </c>
      <c r="T584" s="394" t="str">
        <f>'FORMAT REKAP'!BJ521</f>
        <v/>
      </c>
      <c r="U584" s="393" t="str">
        <f>'FORMAT REKAP'!BK521</f>
        <v/>
      </c>
    </row>
    <row r="585" spans="3:21" x14ac:dyDescent="0.25">
      <c r="C585" s="394">
        <f>'FORMAT REKAP'!H522</f>
        <v>0</v>
      </c>
      <c r="D585" s="394">
        <f>'FORMAT REKAP'!I522</f>
        <v>0</v>
      </c>
      <c r="E585" s="394" t="str">
        <f>'FORMAT REKAP'!AH522</f>
        <v/>
      </c>
      <c r="F585" s="394" t="str">
        <f>'FORMAT REKAP'!AM522</f>
        <v/>
      </c>
      <c r="G585" s="395" t="str">
        <f>'FORMAT REKAP'!AN522</f>
        <v/>
      </c>
      <c r="H585" s="394" t="str">
        <f>'FORMAT REKAP'!AQ522</f>
        <v/>
      </c>
      <c r="I585" s="394">
        <f>'FORMAT REKAP'!AS522</f>
        <v>0</v>
      </c>
      <c r="J585" s="394">
        <f>'FORMAT REKAP'!AU522</f>
        <v>0</v>
      </c>
      <c r="K585" s="394">
        <f>'FORMAT REKAP'!AW522</f>
        <v>0</v>
      </c>
      <c r="L585" s="394">
        <f>'FORMAT REKAP'!AY522</f>
        <v>0</v>
      </c>
      <c r="M585" s="395">
        <f>'FORMAT REKAP'!BA522</f>
        <v>0</v>
      </c>
      <c r="N585" s="395" t="str">
        <f>'FORMAT REKAP'!BD522</f>
        <v/>
      </c>
      <c r="O585" s="394">
        <f>'FORMAT REKAP'!BE522</f>
        <v>0</v>
      </c>
      <c r="P585" s="395">
        <f>'FORMAT REKAP'!BF522</f>
        <v>0</v>
      </c>
      <c r="S585" s="395" t="str">
        <f>'FORMAT REKAP'!BI522</f>
        <v/>
      </c>
      <c r="T585" s="394" t="str">
        <f>'FORMAT REKAP'!BJ522</f>
        <v/>
      </c>
      <c r="U585" s="393" t="str">
        <f>'FORMAT REKAP'!BK522</f>
        <v/>
      </c>
    </row>
    <row r="586" spans="3:21" x14ac:dyDescent="0.25">
      <c r="C586" s="394">
        <f>'FORMAT REKAP'!H523</f>
        <v>0</v>
      </c>
      <c r="D586" s="394">
        <f>'FORMAT REKAP'!I523</f>
        <v>0</v>
      </c>
      <c r="E586" s="394" t="str">
        <f>'FORMAT REKAP'!AH523</f>
        <v/>
      </c>
      <c r="F586" s="394" t="str">
        <f>'FORMAT REKAP'!AM523</f>
        <v/>
      </c>
      <c r="G586" s="395" t="str">
        <f>'FORMAT REKAP'!AN523</f>
        <v/>
      </c>
      <c r="H586" s="394" t="str">
        <f>'FORMAT REKAP'!AQ523</f>
        <v/>
      </c>
      <c r="I586" s="394">
        <f>'FORMAT REKAP'!AS523</f>
        <v>0</v>
      </c>
      <c r="J586" s="394">
        <f>'FORMAT REKAP'!AU523</f>
        <v>0</v>
      </c>
      <c r="K586" s="394">
        <f>'FORMAT REKAP'!AW523</f>
        <v>0</v>
      </c>
      <c r="L586" s="394">
        <f>'FORMAT REKAP'!AY523</f>
        <v>0</v>
      </c>
      <c r="M586" s="395">
        <f>'FORMAT REKAP'!BA523</f>
        <v>0</v>
      </c>
      <c r="N586" s="395" t="str">
        <f>'FORMAT REKAP'!BD523</f>
        <v/>
      </c>
      <c r="O586" s="394">
        <f>'FORMAT REKAP'!BE523</f>
        <v>0</v>
      </c>
      <c r="P586" s="395">
        <f>'FORMAT REKAP'!BF523</f>
        <v>0</v>
      </c>
      <c r="S586" s="395" t="str">
        <f>'FORMAT REKAP'!BI523</f>
        <v/>
      </c>
      <c r="T586" s="394" t="str">
        <f>'FORMAT REKAP'!BJ523</f>
        <v/>
      </c>
      <c r="U586" s="393" t="str">
        <f>'FORMAT REKAP'!BK523</f>
        <v/>
      </c>
    </row>
    <row r="587" spans="3:21" x14ac:dyDescent="0.25">
      <c r="C587" s="394">
        <f>'FORMAT REKAP'!H524</f>
        <v>0</v>
      </c>
      <c r="D587" s="394">
        <f>'FORMAT REKAP'!I524</f>
        <v>0</v>
      </c>
      <c r="E587" s="394" t="str">
        <f>'FORMAT REKAP'!AH524</f>
        <v/>
      </c>
      <c r="F587" s="394" t="str">
        <f>'FORMAT REKAP'!AM524</f>
        <v/>
      </c>
      <c r="G587" s="395" t="str">
        <f>'FORMAT REKAP'!AN524</f>
        <v/>
      </c>
      <c r="H587" s="394" t="str">
        <f>'FORMAT REKAP'!AQ524</f>
        <v/>
      </c>
      <c r="I587" s="394">
        <f>'FORMAT REKAP'!AS524</f>
        <v>0</v>
      </c>
      <c r="J587" s="394">
        <f>'FORMAT REKAP'!AU524</f>
        <v>0</v>
      </c>
      <c r="K587" s="394">
        <f>'FORMAT REKAP'!AW524</f>
        <v>0</v>
      </c>
      <c r="L587" s="394">
        <f>'FORMAT REKAP'!AY524</f>
        <v>0</v>
      </c>
      <c r="M587" s="395">
        <f>'FORMAT REKAP'!BA524</f>
        <v>0</v>
      </c>
      <c r="N587" s="395" t="str">
        <f>'FORMAT REKAP'!BD524</f>
        <v/>
      </c>
      <c r="O587" s="394">
        <f>'FORMAT REKAP'!BE524</f>
        <v>0</v>
      </c>
      <c r="P587" s="395">
        <f>'FORMAT REKAP'!BF524</f>
        <v>0</v>
      </c>
      <c r="S587" s="395" t="str">
        <f>'FORMAT REKAP'!BI524</f>
        <v/>
      </c>
      <c r="T587" s="394" t="str">
        <f>'FORMAT REKAP'!BJ524</f>
        <v/>
      </c>
      <c r="U587" s="393" t="str">
        <f>'FORMAT REKAP'!BK524</f>
        <v/>
      </c>
    </row>
    <row r="588" spans="3:21" x14ac:dyDescent="0.25">
      <c r="C588" s="394">
        <f>'FORMAT REKAP'!H525</f>
        <v>0</v>
      </c>
      <c r="D588" s="394">
        <f>'FORMAT REKAP'!I525</f>
        <v>0</v>
      </c>
      <c r="E588" s="394" t="str">
        <f>'FORMAT REKAP'!AH525</f>
        <v/>
      </c>
      <c r="F588" s="394" t="str">
        <f>'FORMAT REKAP'!AM525</f>
        <v/>
      </c>
      <c r="G588" s="395" t="str">
        <f>'FORMAT REKAP'!AN525</f>
        <v/>
      </c>
      <c r="H588" s="394" t="str">
        <f>'FORMAT REKAP'!AQ525</f>
        <v/>
      </c>
      <c r="I588" s="394">
        <f>'FORMAT REKAP'!AS525</f>
        <v>0</v>
      </c>
      <c r="J588" s="394">
        <f>'FORMAT REKAP'!AU525</f>
        <v>0</v>
      </c>
      <c r="K588" s="394">
        <f>'FORMAT REKAP'!AW525</f>
        <v>0</v>
      </c>
      <c r="L588" s="394">
        <f>'FORMAT REKAP'!AY525</f>
        <v>0</v>
      </c>
      <c r="M588" s="395">
        <f>'FORMAT REKAP'!BA525</f>
        <v>0</v>
      </c>
      <c r="N588" s="395" t="str">
        <f>'FORMAT REKAP'!BD525</f>
        <v/>
      </c>
      <c r="O588" s="394">
        <f>'FORMAT REKAP'!BE525</f>
        <v>0</v>
      </c>
      <c r="P588" s="395">
        <f>'FORMAT REKAP'!BF525</f>
        <v>0</v>
      </c>
      <c r="S588" s="395" t="str">
        <f>'FORMAT REKAP'!BI525</f>
        <v/>
      </c>
      <c r="T588" s="394" t="str">
        <f>'FORMAT REKAP'!BJ525</f>
        <v/>
      </c>
      <c r="U588" s="393" t="str">
        <f>'FORMAT REKAP'!BK525</f>
        <v/>
      </c>
    </row>
    <row r="589" spans="3:21" x14ac:dyDescent="0.25">
      <c r="C589" s="394">
        <f>'FORMAT REKAP'!H526</f>
        <v>0</v>
      </c>
      <c r="D589" s="394">
        <f>'FORMAT REKAP'!I526</f>
        <v>0</v>
      </c>
      <c r="E589" s="394" t="str">
        <f>'FORMAT REKAP'!AH526</f>
        <v/>
      </c>
      <c r="F589" s="394" t="str">
        <f>'FORMAT REKAP'!AM526</f>
        <v/>
      </c>
      <c r="G589" s="395" t="str">
        <f>'FORMAT REKAP'!AN526</f>
        <v/>
      </c>
      <c r="H589" s="394" t="str">
        <f>'FORMAT REKAP'!AQ526</f>
        <v/>
      </c>
      <c r="I589" s="394">
        <f>'FORMAT REKAP'!AS526</f>
        <v>0</v>
      </c>
      <c r="J589" s="394">
        <f>'FORMAT REKAP'!AU526</f>
        <v>0</v>
      </c>
      <c r="K589" s="394">
        <f>'FORMAT REKAP'!AW526</f>
        <v>0</v>
      </c>
      <c r="L589" s="394">
        <f>'FORMAT REKAP'!AY526</f>
        <v>0</v>
      </c>
      <c r="M589" s="395">
        <f>'FORMAT REKAP'!BA526</f>
        <v>0</v>
      </c>
      <c r="N589" s="395" t="str">
        <f>'FORMAT REKAP'!BD526</f>
        <v/>
      </c>
      <c r="O589" s="394">
        <f>'FORMAT REKAP'!BE526</f>
        <v>0</v>
      </c>
      <c r="P589" s="395">
        <f>'FORMAT REKAP'!BF526</f>
        <v>0</v>
      </c>
      <c r="S589" s="395" t="str">
        <f>'FORMAT REKAP'!BI526</f>
        <v/>
      </c>
      <c r="T589" s="394" t="str">
        <f>'FORMAT REKAP'!BJ526</f>
        <v/>
      </c>
      <c r="U589" s="393" t="str">
        <f>'FORMAT REKAP'!BK526</f>
        <v/>
      </c>
    </row>
    <row r="590" spans="3:21" x14ac:dyDescent="0.25">
      <c r="C590" s="394">
        <f>'FORMAT REKAP'!H527</f>
        <v>0</v>
      </c>
      <c r="D590" s="394">
        <f>'FORMAT REKAP'!I527</f>
        <v>0</v>
      </c>
      <c r="E590" s="394" t="str">
        <f>'FORMAT REKAP'!AH527</f>
        <v/>
      </c>
      <c r="F590" s="394" t="str">
        <f>'FORMAT REKAP'!AM527</f>
        <v/>
      </c>
      <c r="G590" s="395" t="str">
        <f>'FORMAT REKAP'!AN527</f>
        <v/>
      </c>
      <c r="H590" s="394" t="str">
        <f>'FORMAT REKAP'!AQ527</f>
        <v/>
      </c>
      <c r="I590" s="394">
        <f>'FORMAT REKAP'!AS527</f>
        <v>0</v>
      </c>
      <c r="J590" s="394">
        <f>'FORMAT REKAP'!AU527</f>
        <v>0</v>
      </c>
      <c r="K590" s="394">
        <f>'FORMAT REKAP'!AW527</f>
        <v>0</v>
      </c>
      <c r="L590" s="394">
        <f>'FORMAT REKAP'!AY527</f>
        <v>0</v>
      </c>
      <c r="M590" s="395">
        <f>'FORMAT REKAP'!BA527</f>
        <v>0</v>
      </c>
      <c r="N590" s="395" t="str">
        <f>'FORMAT REKAP'!BD527</f>
        <v/>
      </c>
      <c r="O590" s="394">
        <f>'FORMAT REKAP'!BE527</f>
        <v>0</v>
      </c>
      <c r="P590" s="395">
        <f>'FORMAT REKAP'!BF527</f>
        <v>0</v>
      </c>
      <c r="S590" s="395" t="str">
        <f>'FORMAT REKAP'!BI527</f>
        <v/>
      </c>
      <c r="T590" s="394" t="str">
        <f>'FORMAT REKAP'!BJ527</f>
        <v/>
      </c>
      <c r="U590" s="393" t="str">
        <f>'FORMAT REKAP'!BK527</f>
        <v/>
      </c>
    </row>
    <row r="591" spans="3:21" x14ac:dyDescent="0.25">
      <c r="C591" s="394">
        <f>'FORMAT REKAP'!H528</f>
        <v>0</v>
      </c>
      <c r="D591" s="394">
        <f>'FORMAT REKAP'!I528</f>
        <v>0</v>
      </c>
      <c r="E591" s="394" t="str">
        <f>'FORMAT REKAP'!AH528</f>
        <v/>
      </c>
      <c r="F591" s="394" t="str">
        <f>'FORMAT REKAP'!AM528</f>
        <v/>
      </c>
      <c r="G591" s="395" t="str">
        <f>'FORMAT REKAP'!AN528</f>
        <v/>
      </c>
      <c r="H591" s="394" t="str">
        <f>'FORMAT REKAP'!AQ528</f>
        <v/>
      </c>
      <c r="I591" s="394">
        <f>'FORMAT REKAP'!AS528</f>
        <v>0</v>
      </c>
      <c r="J591" s="394">
        <f>'FORMAT REKAP'!AU528</f>
        <v>0</v>
      </c>
      <c r="K591" s="394">
        <f>'FORMAT REKAP'!AW528</f>
        <v>0</v>
      </c>
      <c r="L591" s="394">
        <f>'FORMAT REKAP'!AY528</f>
        <v>0</v>
      </c>
      <c r="M591" s="395">
        <f>'FORMAT REKAP'!BA528</f>
        <v>0</v>
      </c>
      <c r="N591" s="395" t="str">
        <f>'FORMAT REKAP'!BD528</f>
        <v/>
      </c>
      <c r="O591" s="394">
        <f>'FORMAT REKAP'!BE528</f>
        <v>0</v>
      </c>
      <c r="P591" s="395">
        <f>'FORMAT REKAP'!BF528</f>
        <v>0</v>
      </c>
      <c r="S591" s="395" t="str">
        <f>'FORMAT REKAP'!BI528</f>
        <v/>
      </c>
      <c r="T591" s="394" t="str">
        <f>'FORMAT REKAP'!BJ528</f>
        <v/>
      </c>
      <c r="U591" s="393" t="str">
        <f>'FORMAT REKAP'!BK528</f>
        <v/>
      </c>
    </row>
    <row r="592" spans="3:21" x14ac:dyDescent="0.25">
      <c r="C592" s="394">
        <f>'FORMAT REKAP'!H529</f>
        <v>0</v>
      </c>
      <c r="D592" s="394">
        <f>'FORMAT REKAP'!I529</f>
        <v>0</v>
      </c>
      <c r="E592" s="394" t="str">
        <f>'FORMAT REKAP'!AH529</f>
        <v/>
      </c>
      <c r="F592" s="394" t="str">
        <f>'FORMAT REKAP'!AM529</f>
        <v/>
      </c>
      <c r="G592" s="395" t="str">
        <f>'FORMAT REKAP'!AN529</f>
        <v/>
      </c>
      <c r="H592" s="394" t="str">
        <f>'FORMAT REKAP'!AQ529</f>
        <v/>
      </c>
      <c r="I592" s="394">
        <f>'FORMAT REKAP'!AS529</f>
        <v>0</v>
      </c>
      <c r="J592" s="394">
        <f>'FORMAT REKAP'!AU529</f>
        <v>0</v>
      </c>
      <c r="K592" s="394">
        <f>'FORMAT REKAP'!AW529</f>
        <v>0</v>
      </c>
      <c r="L592" s="394">
        <f>'FORMAT REKAP'!AY529</f>
        <v>0</v>
      </c>
      <c r="M592" s="395">
        <f>'FORMAT REKAP'!BA529</f>
        <v>0</v>
      </c>
      <c r="N592" s="395" t="str">
        <f>'FORMAT REKAP'!BD529</f>
        <v/>
      </c>
      <c r="O592" s="394">
        <f>'FORMAT REKAP'!BE529</f>
        <v>0</v>
      </c>
      <c r="P592" s="395">
        <f>'FORMAT REKAP'!BF529</f>
        <v>0</v>
      </c>
      <c r="S592" s="395" t="str">
        <f>'FORMAT REKAP'!BI529</f>
        <v/>
      </c>
      <c r="T592" s="394" t="str">
        <f>'FORMAT REKAP'!BJ529</f>
        <v/>
      </c>
      <c r="U592" s="393" t="str">
        <f>'FORMAT REKAP'!BK529</f>
        <v/>
      </c>
    </row>
    <row r="593" spans="3:21" x14ac:dyDescent="0.25">
      <c r="C593" s="394">
        <f>'FORMAT REKAP'!H530</f>
        <v>0</v>
      </c>
      <c r="D593" s="394">
        <f>'FORMAT REKAP'!I530</f>
        <v>0</v>
      </c>
      <c r="E593" s="394" t="str">
        <f>'FORMAT REKAP'!AH530</f>
        <v/>
      </c>
      <c r="F593" s="394" t="str">
        <f>'FORMAT REKAP'!AM530</f>
        <v/>
      </c>
      <c r="G593" s="395" t="str">
        <f>'FORMAT REKAP'!AN530</f>
        <v/>
      </c>
      <c r="H593" s="394" t="str">
        <f>'FORMAT REKAP'!AQ530</f>
        <v/>
      </c>
      <c r="I593" s="394">
        <f>'FORMAT REKAP'!AS530</f>
        <v>0</v>
      </c>
      <c r="J593" s="394">
        <f>'FORMAT REKAP'!AU530</f>
        <v>0</v>
      </c>
      <c r="K593" s="394">
        <f>'FORMAT REKAP'!AW530</f>
        <v>0</v>
      </c>
      <c r="L593" s="394">
        <f>'FORMAT REKAP'!AY530</f>
        <v>0</v>
      </c>
      <c r="M593" s="395">
        <f>'FORMAT REKAP'!BA530</f>
        <v>0</v>
      </c>
      <c r="N593" s="395" t="str">
        <f>'FORMAT REKAP'!BD530</f>
        <v/>
      </c>
      <c r="O593" s="394">
        <f>'FORMAT REKAP'!BE530</f>
        <v>0</v>
      </c>
      <c r="P593" s="395">
        <f>'FORMAT REKAP'!BF530</f>
        <v>0</v>
      </c>
      <c r="S593" s="395" t="str">
        <f>'FORMAT REKAP'!BI530</f>
        <v/>
      </c>
      <c r="T593" s="394" t="str">
        <f>'FORMAT REKAP'!BJ530</f>
        <v/>
      </c>
      <c r="U593" s="393" t="str">
        <f>'FORMAT REKAP'!BK530</f>
        <v/>
      </c>
    </row>
    <row r="594" spans="3:21" x14ac:dyDescent="0.25">
      <c r="C594" s="394">
        <f>'FORMAT REKAP'!H531</f>
        <v>0</v>
      </c>
      <c r="D594" s="394">
        <f>'FORMAT REKAP'!I531</f>
        <v>0</v>
      </c>
      <c r="E594" s="394" t="str">
        <f>'FORMAT REKAP'!AH531</f>
        <v/>
      </c>
      <c r="F594" s="394" t="str">
        <f>'FORMAT REKAP'!AM531</f>
        <v/>
      </c>
      <c r="G594" s="395" t="str">
        <f>'FORMAT REKAP'!AN531</f>
        <v/>
      </c>
      <c r="H594" s="394" t="str">
        <f>'FORMAT REKAP'!AQ531</f>
        <v/>
      </c>
      <c r="I594" s="394">
        <f>'FORMAT REKAP'!AS531</f>
        <v>0</v>
      </c>
      <c r="J594" s="394">
        <f>'FORMAT REKAP'!AU531</f>
        <v>0</v>
      </c>
      <c r="K594" s="394">
        <f>'FORMAT REKAP'!AW531</f>
        <v>0</v>
      </c>
      <c r="L594" s="394">
        <f>'FORMAT REKAP'!AY531</f>
        <v>0</v>
      </c>
      <c r="M594" s="395">
        <f>'FORMAT REKAP'!BA531</f>
        <v>0</v>
      </c>
      <c r="N594" s="395" t="str">
        <f>'FORMAT REKAP'!BD531</f>
        <v/>
      </c>
      <c r="O594" s="394">
        <f>'FORMAT REKAP'!BE531</f>
        <v>0</v>
      </c>
      <c r="P594" s="395">
        <f>'FORMAT REKAP'!BF531</f>
        <v>0</v>
      </c>
      <c r="S594" s="395" t="str">
        <f>'FORMAT REKAP'!BI531</f>
        <v/>
      </c>
      <c r="T594" s="394" t="str">
        <f>'FORMAT REKAP'!BJ531</f>
        <v/>
      </c>
      <c r="U594" s="393" t="str">
        <f>'FORMAT REKAP'!BK531</f>
        <v/>
      </c>
    </row>
    <row r="595" spans="3:21" x14ac:dyDescent="0.25">
      <c r="C595" s="394">
        <f>'FORMAT REKAP'!H532</f>
        <v>0</v>
      </c>
      <c r="D595" s="394">
        <f>'FORMAT REKAP'!I532</f>
        <v>0</v>
      </c>
      <c r="E595" s="394" t="str">
        <f>'FORMAT REKAP'!AH532</f>
        <v/>
      </c>
      <c r="F595" s="394" t="str">
        <f>'FORMAT REKAP'!AM532</f>
        <v/>
      </c>
      <c r="G595" s="395" t="str">
        <f>'FORMAT REKAP'!AN532</f>
        <v/>
      </c>
      <c r="H595" s="394" t="str">
        <f>'FORMAT REKAP'!AQ532</f>
        <v/>
      </c>
      <c r="I595" s="394">
        <f>'FORMAT REKAP'!AS532</f>
        <v>0</v>
      </c>
      <c r="J595" s="394">
        <f>'FORMAT REKAP'!AU532</f>
        <v>0</v>
      </c>
      <c r="K595" s="394">
        <f>'FORMAT REKAP'!AW532</f>
        <v>0</v>
      </c>
      <c r="L595" s="394">
        <f>'FORMAT REKAP'!AY532</f>
        <v>0</v>
      </c>
      <c r="M595" s="395">
        <f>'FORMAT REKAP'!BA532</f>
        <v>0</v>
      </c>
      <c r="N595" s="395" t="str">
        <f>'FORMAT REKAP'!BD532</f>
        <v/>
      </c>
      <c r="O595" s="394">
        <f>'FORMAT REKAP'!BE532</f>
        <v>0</v>
      </c>
      <c r="P595" s="395">
        <f>'FORMAT REKAP'!BF532</f>
        <v>0</v>
      </c>
      <c r="S595" s="395" t="str">
        <f>'FORMAT REKAP'!BI532</f>
        <v/>
      </c>
      <c r="T595" s="394" t="str">
        <f>'FORMAT REKAP'!BJ532</f>
        <v/>
      </c>
      <c r="U595" s="393" t="str">
        <f>'FORMAT REKAP'!BK532</f>
        <v/>
      </c>
    </row>
    <row r="596" spans="3:21" x14ac:dyDescent="0.25">
      <c r="C596" s="394">
        <f>'FORMAT REKAP'!H533</f>
        <v>0</v>
      </c>
      <c r="D596" s="394">
        <f>'FORMAT REKAP'!I533</f>
        <v>0</v>
      </c>
      <c r="E596" s="394" t="str">
        <f>'FORMAT REKAP'!AH533</f>
        <v/>
      </c>
      <c r="F596" s="394" t="str">
        <f>'FORMAT REKAP'!AM533</f>
        <v/>
      </c>
      <c r="G596" s="395" t="str">
        <f>'FORMAT REKAP'!AN533</f>
        <v/>
      </c>
      <c r="H596" s="394" t="str">
        <f>'FORMAT REKAP'!AQ533</f>
        <v/>
      </c>
      <c r="I596" s="394">
        <f>'FORMAT REKAP'!AS533</f>
        <v>0</v>
      </c>
      <c r="J596" s="394">
        <f>'FORMAT REKAP'!AU533</f>
        <v>0</v>
      </c>
      <c r="K596" s="394">
        <f>'FORMAT REKAP'!AW533</f>
        <v>0</v>
      </c>
      <c r="L596" s="394">
        <f>'FORMAT REKAP'!AY533</f>
        <v>0</v>
      </c>
      <c r="M596" s="395">
        <f>'FORMAT REKAP'!BA533</f>
        <v>0</v>
      </c>
      <c r="N596" s="395" t="str">
        <f>'FORMAT REKAP'!BD533</f>
        <v/>
      </c>
      <c r="O596" s="394">
        <f>'FORMAT REKAP'!BE533</f>
        <v>0</v>
      </c>
      <c r="P596" s="395">
        <f>'FORMAT REKAP'!BF533</f>
        <v>0</v>
      </c>
      <c r="S596" s="395" t="str">
        <f>'FORMAT REKAP'!BI533</f>
        <v/>
      </c>
      <c r="T596" s="394" t="str">
        <f>'FORMAT REKAP'!BJ533</f>
        <v/>
      </c>
      <c r="U596" s="393" t="str">
        <f>'FORMAT REKAP'!BK533</f>
        <v/>
      </c>
    </row>
    <row r="597" spans="3:21" x14ac:dyDescent="0.25">
      <c r="C597" s="394">
        <f>'FORMAT REKAP'!H534</f>
        <v>0</v>
      </c>
      <c r="D597" s="394">
        <f>'FORMAT REKAP'!I534</f>
        <v>0</v>
      </c>
      <c r="E597" s="394" t="str">
        <f>'FORMAT REKAP'!AH534</f>
        <v/>
      </c>
      <c r="F597" s="394" t="str">
        <f>'FORMAT REKAP'!AM534</f>
        <v/>
      </c>
      <c r="G597" s="395" t="str">
        <f>'FORMAT REKAP'!AN534</f>
        <v/>
      </c>
      <c r="H597" s="394" t="str">
        <f>'FORMAT REKAP'!AQ534</f>
        <v/>
      </c>
      <c r="I597" s="394">
        <f>'FORMAT REKAP'!AS534</f>
        <v>0</v>
      </c>
      <c r="J597" s="394">
        <f>'FORMAT REKAP'!AU534</f>
        <v>0</v>
      </c>
      <c r="K597" s="394">
        <f>'FORMAT REKAP'!AW534</f>
        <v>0</v>
      </c>
      <c r="L597" s="394">
        <f>'FORMAT REKAP'!AY534</f>
        <v>0</v>
      </c>
      <c r="M597" s="395">
        <f>'FORMAT REKAP'!BA534</f>
        <v>0</v>
      </c>
      <c r="N597" s="395" t="str">
        <f>'FORMAT REKAP'!BD534</f>
        <v/>
      </c>
      <c r="O597" s="394">
        <f>'FORMAT REKAP'!BE534</f>
        <v>0</v>
      </c>
      <c r="P597" s="395">
        <f>'FORMAT REKAP'!BF534</f>
        <v>0</v>
      </c>
      <c r="S597" s="395" t="str">
        <f>'FORMAT REKAP'!BI534</f>
        <v/>
      </c>
      <c r="T597" s="394" t="str">
        <f>'FORMAT REKAP'!BJ534</f>
        <v/>
      </c>
      <c r="U597" s="393" t="str">
        <f>'FORMAT REKAP'!BK534</f>
        <v/>
      </c>
    </row>
    <row r="598" spans="3:21" x14ac:dyDescent="0.25">
      <c r="C598" s="394">
        <f>'FORMAT REKAP'!H535</f>
        <v>0</v>
      </c>
      <c r="D598" s="394">
        <f>'FORMAT REKAP'!I535</f>
        <v>0</v>
      </c>
      <c r="E598" s="394" t="str">
        <f>'FORMAT REKAP'!AH535</f>
        <v/>
      </c>
      <c r="F598" s="394" t="str">
        <f>'FORMAT REKAP'!AM535</f>
        <v/>
      </c>
      <c r="G598" s="395" t="str">
        <f>'FORMAT REKAP'!AN535</f>
        <v/>
      </c>
      <c r="H598" s="394" t="str">
        <f>'FORMAT REKAP'!AQ535</f>
        <v/>
      </c>
      <c r="I598" s="394">
        <f>'FORMAT REKAP'!AS535</f>
        <v>0</v>
      </c>
      <c r="J598" s="394">
        <f>'FORMAT REKAP'!AU535</f>
        <v>0</v>
      </c>
      <c r="K598" s="394">
        <f>'FORMAT REKAP'!AW535</f>
        <v>0</v>
      </c>
      <c r="L598" s="394">
        <f>'FORMAT REKAP'!AY535</f>
        <v>0</v>
      </c>
      <c r="M598" s="395">
        <f>'FORMAT REKAP'!BA535</f>
        <v>0</v>
      </c>
      <c r="N598" s="395" t="str">
        <f>'FORMAT REKAP'!BD535</f>
        <v/>
      </c>
      <c r="O598" s="394">
        <f>'FORMAT REKAP'!BE535</f>
        <v>0</v>
      </c>
      <c r="P598" s="395">
        <f>'FORMAT REKAP'!BF535</f>
        <v>0</v>
      </c>
      <c r="S598" s="395" t="str">
        <f>'FORMAT REKAP'!BI535</f>
        <v/>
      </c>
      <c r="T598" s="394" t="str">
        <f>'FORMAT REKAP'!BJ535</f>
        <v/>
      </c>
      <c r="U598" s="393" t="str">
        <f>'FORMAT REKAP'!BK535</f>
        <v/>
      </c>
    </row>
    <row r="599" spans="3:21" x14ac:dyDescent="0.25">
      <c r="C599" s="394">
        <f>'FORMAT REKAP'!H536</f>
        <v>0</v>
      </c>
      <c r="D599" s="394">
        <f>'FORMAT REKAP'!I536</f>
        <v>0</v>
      </c>
      <c r="E599" s="394" t="str">
        <f>'FORMAT REKAP'!AH536</f>
        <v/>
      </c>
      <c r="F599" s="394" t="str">
        <f>'FORMAT REKAP'!AM536</f>
        <v/>
      </c>
      <c r="G599" s="395" t="str">
        <f>'FORMAT REKAP'!AN536</f>
        <v/>
      </c>
      <c r="H599" s="394" t="str">
        <f>'FORMAT REKAP'!AQ536</f>
        <v/>
      </c>
      <c r="I599" s="394">
        <f>'FORMAT REKAP'!AS536</f>
        <v>0</v>
      </c>
      <c r="J599" s="394">
        <f>'FORMAT REKAP'!AU536</f>
        <v>0</v>
      </c>
      <c r="K599" s="394">
        <f>'FORMAT REKAP'!AW536</f>
        <v>0</v>
      </c>
      <c r="L599" s="394">
        <f>'FORMAT REKAP'!AY536</f>
        <v>0</v>
      </c>
      <c r="M599" s="395">
        <f>'FORMAT REKAP'!BA536</f>
        <v>0</v>
      </c>
      <c r="N599" s="395" t="str">
        <f>'FORMAT REKAP'!BD536</f>
        <v/>
      </c>
      <c r="O599" s="394">
        <f>'FORMAT REKAP'!BE536</f>
        <v>0</v>
      </c>
      <c r="P599" s="395">
        <f>'FORMAT REKAP'!BF536</f>
        <v>0</v>
      </c>
      <c r="S599" s="395" t="str">
        <f>'FORMAT REKAP'!BI536</f>
        <v/>
      </c>
      <c r="T599" s="394" t="str">
        <f>'FORMAT REKAP'!BJ536</f>
        <v/>
      </c>
      <c r="U599" s="393" t="str">
        <f>'FORMAT REKAP'!BK536</f>
        <v/>
      </c>
    </row>
    <row r="600" spans="3:21" x14ac:dyDescent="0.25">
      <c r="C600" s="394">
        <f>'FORMAT REKAP'!H537</f>
        <v>0</v>
      </c>
      <c r="D600" s="394">
        <f>'FORMAT REKAP'!I537</f>
        <v>0</v>
      </c>
      <c r="E600" s="394" t="str">
        <f>'FORMAT REKAP'!AH537</f>
        <v/>
      </c>
      <c r="F600" s="394" t="str">
        <f>'FORMAT REKAP'!AM537</f>
        <v/>
      </c>
      <c r="G600" s="395" t="str">
        <f>'FORMAT REKAP'!AN537</f>
        <v/>
      </c>
      <c r="H600" s="394" t="str">
        <f>'FORMAT REKAP'!AQ537</f>
        <v/>
      </c>
      <c r="I600" s="394">
        <f>'FORMAT REKAP'!AS537</f>
        <v>0</v>
      </c>
      <c r="J600" s="394">
        <f>'FORMAT REKAP'!AU537</f>
        <v>0</v>
      </c>
      <c r="K600" s="394">
        <f>'FORMAT REKAP'!AW537</f>
        <v>0</v>
      </c>
      <c r="L600" s="394">
        <f>'FORMAT REKAP'!AY537</f>
        <v>0</v>
      </c>
      <c r="M600" s="395">
        <f>'FORMAT REKAP'!BA537</f>
        <v>0</v>
      </c>
      <c r="N600" s="395" t="str">
        <f>'FORMAT REKAP'!BD537</f>
        <v/>
      </c>
      <c r="O600" s="394">
        <f>'FORMAT REKAP'!BE537</f>
        <v>0</v>
      </c>
      <c r="P600" s="395">
        <f>'FORMAT REKAP'!BF537</f>
        <v>0</v>
      </c>
      <c r="S600" s="395" t="str">
        <f>'FORMAT REKAP'!BI537</f>
        <v/>
      </c>
      <c r="T600" s="394" t="str">
        <f>'FORMAT REKAP'!BJ537</f>
        <v/>
      </c>
      <c r="U600" s="393" t="str">
        <f>'FORMAT REKAP'!BK537</f>
        <v/>
      </c>
    </row>
    <row r="601" spans="3:21" x14ac:dyDescent="0.25">
      <c r="C601" s="394">
        <f>'FORMAT REKAP'!H538</f>
        <v>0</v>
      </c>
      <c r="D601" s="394">
        <f>'FORMAT REKAP'!I538</f>
        <v>0</v>
      </c>
      <c r="E601" s="394" t="str">
        <f>'FORMAT REKAP'!AH538</f>
        <v/>
      </c>
      <c r="F601" s="394" t="str">
        <f>'FORMAT REKAP'!AM538</f>
        <v/>
      </c>
      <c r="G601" s="395" t="str">
        <f>'FORMAT REKAP'!AN538</f>
        <v/>
      </c>
      <c r="H601" s="394" t="str">
        <f>'FORMAT REKAP'!AQ538</f>
        <v/>
      </c>
      <c r="I601" s="394">
        <f>'FORMAT REKAP'!AS538</f>
        <v>0</v>
      </c>
      <c r="J601" s="394">
        <f>'FORMAT REKAP'!AU538</f>
        <v>0</v>
      </c>
      <c r="K601" s="394">
        <f>'FORMAT REKAP'!AW538</f>
        <v>0</v>
      </c>
      <c r="L601" s="394">
        <f>'FORMAT REKAP'!AY538</f>
        <v>0</v>
      </c>
      <c r="M601" s="395">
        <f>'FORMAT REKAP'!BA538</f>
        <v>0</v>
      </c>
      <c r="N601" s="395" t="str">
        <f>'FORMAT REKAP'!BD538</f>
        <v/>
      </c>
      <c r="O601" s="394">
        <f>'FORMAT REKAP'!BE538</f>
        <v>0</v>
      </c>
      <c r="P601" s="395">
        <f>'FORMAT REKAP'!BF538</f>
        <v>0</v>
      </c>
      <c r="S601" s="395" t="str">
        <f>'FORMAT REKAP'!BI538</f>
        <v/>
      </c>
      <c r="T601" s="394" t="str">
        <f>'FORMAT REKAP'!BJ538</f>
        <v/>
      </c>
      <c r="U601" s="393" t="str">
        <f>'FORMAT REKAP'!BK538</f>
        <v/>
      </c>
    </row>
    <row r="602" spans="3:21" x14ac:dyDescent="0.25">
      <c r="C602" s="394">
        <f>'FORMAT REKAP'!H539</f>
        <v>0</v>
      </c>
      <c r="D602" s="394">
        <f>'FORMAT REKAP'!I539</f>
        <v>0</v>
      </c>
      <c r="E602" s="394" t="str">
        <f>'FORMAT REKAP'!AH539</f>
        <v/>
      </c>
      <c r="F602" s="394" t="str">
        <f>'FORMAT REKAP'!AM539</f>
        <v/>
      </c>
      <c r="G602" s="395" t="str">
        <f>'FORMAT REKAP'!AN539</f>
        <v/>
      </c>
      <c r="H602" s="394" t="str">
        <f>'FORMAT REKAP'!AQ539</f>
        <v/>
      </c>
      <c r="I602" s="394">
        <f>'FORMAT REKAP'!AS539</f>
        <v>0</v>
      </c>
      <c r="J602" s="394">
        <f>'FORMAT REKAP'!AU539</f>
        <v>0</v>
      </c>
      <c r="K602" s="394">
        <f>'FORMAT REKAP'!AW539</f>
        <v>0</v>
      </c>
      <c r="L602" s="394">
        <f>'FORMAT REKAP'!AY539</f>
        <v>0</v>
      </c>
      <c r="M602" s="395">
        <f>'FORMAT REKAP'!BA539</f>
        <v>0</v>
      </c>
      <c r="N602" s="395" t="str">
        <f>'FORMAT REKAP'!BD539</f>
        <v/>
      </c>
      <c r="O602" s="394">
        <f>'FORMAT REKAP'!BE539</f>
        <v>0</v>
      </c>
      <c r="P602" s="395">
        <f>'FORMAT REKAP'!BF539</f>
        <v>0</v>
      </c>
      <c r="S602" s="395" t="str">
        <f>'FORMAT REKAP'!BI539</f>
        <v/>
      </c>
      <c r="T602" s="394" t="str">
        <f>'FORMAT REKAP'!BJ539</f>
        <v/>
      </c>
      <c r="U602" s="393" t="str">
        <f>'FORMAT REKAP'!BK539</f>
        <v/>
      </c>
    </row>
    <row r="603" spans="3:21" x14ac:dyDescent="0.25">
      <c r="C603" s="394">
        <f>'FORMAT REKAP'!H540</f>
        <v>0</v>
      </c>
      <c r="D603" s="394">
        <f>'FORMAT REKAP'!I540</f>
        <v>0</v>
      </c>
      <c r="E603" s="394" t="str">
        <f>'FORMAT REKAP'!AH540</f>
        <v/>
      </c>
      <c r="F603" s="394" t="str">
        <f>'FORMAT REKAP'!AM540</f>
        <v/>
      </c>
      <c r="G603" s="395" t="str">
        <f>'FORMAT REKAP'!AN540</f>
        <v/>
      </c>
      <c r="H603" s="394" t="str">
        <f>'FORMAT REKAP'!AQ540</f>
        <v/>
      </c>
      <c r="I603" s="394">
        <f>'FORMAT REKAP'!AS540</f>
        <v>0</v>
      </c>
      <c r="J603" s="394">
        <f>'FORMAT REKAP'!AU540</f>
        <v>0</v>
      </c>
      <c r="K603" s="394">
        <f>'FORMAT REKAP'!AW540</f>
        <v>0</v>
      </c>
      <c r="L603" s="394">
        <f>'FORMAT REKAP'!AY540</f>
        <v>0</v>
      </c>
      <c r="M603" s="395">
        <f>'FORMAT REKAP'!BA540</f>
        <v>0</v>
      </c>
      <c r="N603" s="395" t="str">
        <f>'FORMAT REKAP'!BD540</f>
        <v/>
      </c>
      <c r="O603" s="394">
        <f>'FORMAT REKAP'!BE540</f>
        <v>0</v>
      </c>
      <c r="P603" s="395">
        <f>'FORMAT REKAP'!BF540</f>
        <v>0</v>
      </c>
      <c r="S603" s="395" t="str">
        <f>'FORMAT REKAP'!BI540</f>
        <v/>
      </c>
      <c r="T603" s="394" t="str">
        <f>'FORMAT REKAP'!BJ540</f>
        <v/>
      </c>
      <c r="U603" s="393" t="str">
        <f>'FORMAT REKAP'!BK540</f>
        <v/>
      </c>
    </row>
    <row r="604" spans="3:21" x14ac:dyDescent="0.25">
      <c r="C604" s="394">
        <f>'FORMAT REKAP'!H541</f>
        <v>0</v>
      </c>
      <c r="D604" s="394">
        <f>'FORMAT REKAP'!I541</f>
        <v>0</v>
      </c>
      <c r="E604" s="394" t="str">
        <f>'FORMAT REKAP'!AH541</f>
        <v/>
      </c>
      <c r="F604" s="394" t="str">
        <f>'FORMAT REKAP'!AM541</f>
        <v/>
      </c>
      <c r="G604" s="395" t="str">
        <f>'FORMAT REKAP'!AN541</f>
        <v/>
      </c>
      <c r="H604" s="394" t="str">
        <f>'FORMAT REKAP'!AQ541</f>
        <v/>
      </c>
      <c r="I604" s="394">
        <f>'FORMAT REKAP'!AS541</f>
        <v>0</v>
      </c>
      <c r="J604" s="394">
        <f>'FORMAT REKAP'!AU541</f>
        <v>0</v>
      </c>
      <c r="K604" s="394">
        <f>'FORMAT REKAP'!AW541</f>
        <v>0</v>
      </c>
      <c r="L604" s="394">
        <f>'FORMAT REKAP'!AY541</f>
        <v>0</v>
      </c>
      <c r="M604" s="395">
        <f>'FORMAT REKAP'!BA541</f>
        <v>0</v>
      </c>
      <c r="N604" s="395" t="str">
        <f>'FORMAT REKAP'!BD541</f>
        <v/>
      </c>
      <c r="O604" s="394">
        <f>'FORMAT REKAP'!BE541</f>
        <v>0</v>
      </c>
      <c r="P604" s="395">
        <f>'FORMAT REKAP'!BF541</f>
        <v>0</v>
      </c>
      <c r="S604" s="395" t="str">
        <f>'FORMAT REKAP'!BI541</f>
        <v/>
      </c>
      <c r="T604" s="394" t="str">
        <f>'FORMAT REKAP'!BJ541</f>
        <v/>
      </c>
      <c r="U604" s="393" t="str">
        <f>'FORMAT REKAP'!BK541</f>
        <v/>
      </c>
    </row>
    <row r="605" spans="3:21" x14ac:dyDescent="0.25">
      <c r="C605" s="394">
        <f>'FORMAT REKAP'!H542</f>
        <v>0</v>
      </c>
      <c r="D605" s="394">
        <f>'FORMAT REKAP'!I542</f>
        <v>0</v>
      </c>
      <c r="E605" s="394" t="str">
        <f>'FORMAT REKAP'!AH542</f>
        <v/>
      </c>
      <c r="F605" s="394" t="str">
        <f>'FORMAT REKAP'!AM542</f>
        <v/>
      </c>
      <c r="G605" s="395" t="str">
        <f>'FORMAT REKAP'!AN542</f>
        <v/>
      </c>
      <c r="H605" s="394" t="str">
        <f>'FORMAT REKAP'!AQ542</f>
        <v/>
      </c>
      <c r="I605" s="394">
        <f>'FORMAT REKAP'!AS542</f>
        <v>0</v>
      </c>
      <c r="J605" s="394">
        <f>'FORMAT REKAP'!AU542</f>
        <v>0</v>
      </c>
      <c r="K605" s="394">
        <f>'FORMAT REKAP'!AW542</f>
        <v>0</v>
      </c>
      <c r="L605" s="394">
        <f>'FORMAT REKAP'!AY542</f>
        <v>0</v>
      </c>
      <c r="M605" s="395">
        <f>'FORMAT REKAP'!BA542</f>
        <v>0</v>
      </c>
      <c r="N605" s="395" t="str">
        <f>'FORMAT REKAP'!BD542</f>
        <v/>
      </c>
      <c r="O605" s="394">
        <f>'FORMAT REKAP'!BE542</f>
        <v>0</v>
      </c>
      <c r="P605" s="395">
        <f>'FORMAT REKAP'!BF542</f>
        <v>0</v>
      </c>
      <c r="S605" s="395" t="str">
        <f>'FORMAT REKAP'!BI542</f>
        <v/>
      </c>
      <c r="T605" s="394" t="str">
        <f>'FORMAT REKAP'!BJ542</f>
        <v/>
      </c>
      <c r="U605" s="393" t="str">
        <f>'FORMAT REKAP'!BK542</f>
        <v/>
      </c>
    </row>
    <row r="606" spans="3:21" x14ac:dyDescent="0.25">
      <c r="C606" s="394">
        <f>'FORMAT REKAP'!H543</f>
        <v>0</v>
      </c>
      <c r="D606" s="394">
        <f>'FORMAT REKAP'!I543</f>
        <v>0</v>
      </c>
      <c r="E606" s="394" t="str">
        <f>'FORMAT REKAP'!AH543</f>
        <v/>
      </c>
      <c r="F606" s="394" t="str">
        <f>'FORMAT REKAP'!AM543</f>
        <v/>
      </c>
      <c r="G606" s="395" t="str">
        <f>'FORMAT REKAP'!AN543</f>
        <v/>
      </c>
      <c r="H606" s="394" t="str">
        <f>'FORMAT REKAP'!AQ543</f>
        <v/>
      </c>
      <c r="I606" s="394">
        <f>'FORMAT REKAP'!AS543</f>
        <v>0</v>
      </c>
      <c r="J606" s="394">
        <f>'FORMAT REKAP'!AU543</f>
        <v>0</v>
      </c>
      <c r="K606" s="394">
        <f>'FORMAT REKAP'!AW543</f>
        <v>0</v>
      </c>
      <c r="L606" s="394">
        <f>'FORMAT REKAP'!AY543</f>
        <v>0</v>
      </c>
      <c r="M606" s="395">
        <f>'FORMAT REKAP'!BA543</f>
        <v>0</v>
      </c>
      <c r="N606" s="395" t="str">
        <f>'FORMAT REKAP'!BD543</f>
        <v/>
      </c>
      <c r="O606" s="394">
        <f>'FORMAT REKAP'!BE543</f>
        <v>0</v>
      </c>
      <c r="P606" s="395">
        <f>'FORMAT REKAP'!BF543</f>
        <v>0</v>
      </c>
      <c r="S606" s="395" t="str">
        <f>'FORMAT REKAP'!BI543</f>
        <v/>
      </c>
      <c r="T606" s="394" t="str">
        <f>'FORMAT REKAP'!BJ543</f>
        <v/>
      </c>
      <c r="U606" s="393" t="str">
        <f>'FORMAT REKAP'!BK543</f>
        <v/>
      </c>
    </row>
    <row r="607" spans="3:21" x14ac:dyDescent="0.25">
      <c r="C607" s="394">
        <f>'FORMAT REKAP'!H544</f>
        <v>0</v>
      </c>
      <c r="D607" s="394">
        <f>'FORMAT REKAP'!I544</f>
        <v>0</v>
      </c>
      <c r="E607" s="394" t="str">
        <f>'FORMAT REKAP'!AH544</f>
        <v/>
      </c>
      <c r="F607" s="394" t="str">
        <f>'FORMAT REKAP'!AM544</f>
        <v/>
      </c>
      <c r="G607" s="395" t="str">
        <f>'FORMAT REKAP'!AN544</f>
        <v/>
      </c>
      <c r="H607" s="394" t="str">
        <f>'FORMAT REKAP'!AQ544</f>
        <v/>
      </c>
      <c r="I607" s="394">
        <f>'FORMAT REKAP'!AS544</f>
        <v>0</v>
      </c>
      <c r="J607" s="394">
        <f>'FORMAT REKAP'!AU544</f>
        <v>0</v>
      </c>
      <c r="K607" s="394">
        <f>'FORMAT REKAP'!AW544</f>
        <v>0</v>
      </c>
      <c r="L607" s="394">
        <f>'FORMAT REKAP'!AY544</f>
        <v>0</v>
      </c>
      <c r="M607" s="395">
        <f>'FORMAT REKAP'!BA544</f>
        <v>0</v>
      </c>
      <c r="N607" s="395" t="str">
        <f>'FORMAT REKAP'!BD544</f>
        <v/>
      </c>
      <c r="O607" s="394">
        <f>'FORMAT REKAP'!BE544</f>
        <v>0</v>
      </c>
      <c r="P607" s="395">
        <f>'FORMAT REKAP'!BF544</f>
        <v>0</v>
      </c>
      <c r="S607" s="395" t="str">
        <f>'FORMAT REKAP'!BI544</f>
        <v/>
      </c>
      <c r="T607" s="394" t="str">
        <f>'FORMAT REKAP'!BJ544</f>
        <v/>
      </c>
      <c r="U607" s="393" t="str">
        <f>'FORMAT REKAP'!BK544</f>
        <v/>
      </c>
    </row>
    <row r="608" spans="3:21" x14ac:dyDescent="0.25">
      <c r="C608" s="394">
        <f>'FORMAT REKAP'!H545</f>
        <v>0</v>
      </c>
      <c r="D608" s="394">
        <f>'FORMAT REKAP'!I545</f>
        <v>0</v>
      </c>
      <c r="E608" s="394" t="str">
        <f>'FORMAT REKAP'!AH545</f>
        <v/>
      </c>
      <c r="F608" s="394" t="str">
        <f>'FORMAT REKAP'!AM545</f>
        <v/>
      </c>
      <c r="G608" s="395" t="str">
        <f>'FORMAT REKAP'!AN545</f>
        <v/>
      </c>
      <c r="H608" s="394" t="str">
        <f>'FORMAT REKAP'!AQ545</f>
        <v/>
      </c>
      <c r="I608" s="394">
        <f>'FORMAT REKAP'!AS545</f>
        <v>0</v>
      </c>
      <c r="J608" s="394">
        <f>'FORMAT REKAP'!AU545</f>
        <v>0</v>
      </c>
      <c r="K608" s="394">
        <f>'FORMAT REKAP'!AW545</f>
        <v>0</v>
      </c>
      <c r="L608" s="394">
        <f>'FORMAT REKAP'!AY545</f>
        <v>0</v>
      </c>
      <c r="M608" s="395">
        <f>'FORMAT REKAP'!BA545</f>
        <v>0</v>
      </c>
      <c r="N608" s="395" t="str">
        <f>'FORMAT REKAP'!BD545</f>
        <v/>
      </c>
      <c r="O608" s="394">
        <f>'FORMAT REKAP'!BE545</f>
        <v>0</v>
      </c>
      <c r="P608" s="395">
        <f>'FORMAT REKAP'!BF545</f>
        <v>0</v>
      </c>
      <c r="S608" s="395" t="str">
        <f>'FORMAT REKAP'!BI545</f>
        <v/>
      </c>
      <c r="T608" s="394" t="str">
        <f>'FORMAT REKAP'!BJ545</f>
        <v/>
      </c>
      <c r="U608" s="393" t="str">
        <f>'FORMAT REKAP'!BK545</f>
        <v/>
      </c>
    </row>
    <row r="609" spans="3:21" x14ac:dyDescent="0.25">
      <c r="C609" s="394">
        <f>'FORMAT REKAP'!H546</f>
        <v>0</v>
      </c>
      <c r="D609" s="394">
        <f>'FORMAT REKAP'!I546</f>
        <v>0</v>
      </c>
      <c r="E609" s="394" t="str">
        <f>'FORMAT REKAP'!AH546</f>
        <v/>
      </c>
      <c r="F609" s="394" t="str">
        <f>'FORMAT REKAP'!AM546</f>
        <v/>
      </c>
      <c r="G609" s="395" t="str">
        <f>'FORMAT REKAP'!AN546</f>
        <v/>
      </c>
      <c r="H609" s="394" t="str">
        <f>'FORMAT REKAP'!AQ546</f>
        <v/>
      </c>
      <c r="I609" s="394">
        <f>'FORMAT REKAP'!AS546</f>
        <v>0</v>
      </c>
      <c r="J609" s="394">
        <f>'FORMAT REKAP'!AU546</f>
        <v>0</v>
      </c>
      <c r="K609" s="394">
        <f>'FORMAT REKAP'!AW546</f>
        <v>0</v>
      </c>
      <c r="L609" s="394">
        <f>'FORMAT REKAP'!AY546</f>
        <v>0</v>
      </c>
      <c r="M609" s="395">
        <f>'FORMAT REKAP'!BA546</f>
        <v>0</v>
      </c>
      <c r="N609" s="395" t="str">
        <f>'FORMAT REKAP'!BD546</f>
        <v/>
      </c>
      <c r="O609" s="394">
        <f>'FORMAT REKAP'!BE546</f>
        <v>0</v>
      </c>
      <c r="P609" s="395">
        <f>'FORMAT REKAP'!BF546</f>
        <v>0</v>
      </c>
      <c r="S609" s="395" t="str">
        <f>'FORMAT REKAP'!BI546</f>
        <v/>
      </c>
      <c r="T609" s="394" t="str">
        <f>'FORMAT REKAP'!BJ546</f>
        <v/>
      </c>
      <c r="U609" s="393" t="str">
        <f>'FORMAT REKAP'!BK546</f>
        <v/>
      </c>
    </row>
    <row r="610" spans="3:21" x14ac:dyDescent="0.25">
      <c r="C610" s="394">
        <f>'FORMAT REKAP'!H547</f>
        <v>0</v>
      </c>
      <c r="D610" s="394">
        <f>'FORMAT REKAP'!I547</f>
        <v>0</v>
      </c>
      <c r="E610" s="394" t="str">
        <f>'FORMAT REKAP'!AH547</f>
        <v/>
      </c>
      <c r="F610" s="394" t="str">
        <f>'FORMAT REKAP'!AM547</f>
        <v/>
      </c>
      <c r="G610" s="395" t="str">
        <f>'FORMAT REKAP'!AN547</f>
        <v/>
      </c>
      <c r="H610" s="394" t="str">
        <f>'FORMAT REKAP'!AQ547</f>
        <v/>
      </c>
      <c r="I610" s="394">
        <f>'FORMAT REKAP'!AS547</f>
        <v>0</v>
      </c>
      <c r="J610" s="394">
        <f>'FORMAT REKAP'!AU547</f>
        <v>0</v>
      </c>
      <c r="K610" s="394">
        <f>'FORMAT REKAP'!AW547</f>
        <v>0</v>
      </c>
      <c r="L610" s="394">
        <f>'FORMAT REKAP'!AY547</f>
        <v>0</v>
      </c>
      <c r="M610" s="395">
        <f>'FORMAT REKAP'!BA547</f>
        <v>0</v>
      </c>
      <c r="N610" s="395" t="str">
        <f>'FORMAT REKAP'!BD547</f>
        <v/>
      </c>
      <c r="O610" s="394">
        <f>'FORMAT REKAP'!BE547</f>
        <v>0</v>
      </c>
      <c r="P610" s="395">
        <f>'FORMAT REKAP'!BF547</f>
        <v>0</v>
      </c>
      <c r="S610" s="395" t="str">
        <f>'FORMAT REKAP'!BI547</f>
        <v/>
      </c>
      <c r="T610" s="394" t="str">
        <f>'FORMAT REKAP'!BJ547</f>
        <v/>
      </c>
      <c r="U610" s="393" t="str">
        <f>'FORMAT REKAP'!BK547</f>
        <v/>
      </c>
    </row>
    <row r="611" spans="3:21" x14ac:dyDescent="0.25">
      <c r="C611" s="394">
        <f>'FORMAT REKAP'!H548</f>
        <v>0</v>
      </c>
      <c r="D611" s="394">
        <f>'FORMAT REKAP'!I548</f>
        <v>0</v>
      </c>
      <c r="E611" s="394" t="str">
        <f>'FORMAT REKAP'!AH548</f>
        <v/>
      </c>
      <c r="F611" s="394" t="str">
        <f>'FORMAT REKAP'!AM548</f>
        <v/>
      </c>
      <c r="G611" s="395" t="str">
        <f>'FORMAT REKAP'!AN548</f>
        <v/>
      </c>
      <c r="H611" s="394" t="str">
        <f>'FORMAT REKAP'!AQ548</f>
        <v/>
      </c>
      <c r="I611" s="394">
        <f>'FORMAT REKAP'!AS548</f>
        <v>0</v>
      </c>
      <c r="J611" s="394">
        <f>'FORMAT REKAP'!AU548</f>
        <v>0</v>
      </c>
      <c r="K611" s="394">
        <f>'FORMAT REKAP'!AW548</f>
        <v>0</v>
      </c>
      <c r="L611" s="394">
        <f>'FORMAT REKAP'!AY548</f>
        <v>0</v>
      </c>
      <c r="M611" s="395">
        <f>'FORMAT REKAP'!BA548</f>
        <v>0</v>
      </c>
      <c r="N611" s="395" t="str">
        <f>'FORMAT REKAP'!BD548</f>
        <v/>
      </c>
      <c r="O611" s="394">
        <f>'FORMAT REKAP'!BE548</f>
        <v>0</v>
      </c>
      <c r="P611" s="395">
        <f>'FORMAT REKAP'!BF548</f>
        <v>0</v>
      </c>
      <c r="S611" s="395" t="str">
        <f>'FORMAT REKAP'!BI548</f>
        <v/>
      </c>
      <c r="T611" s="394" t="str">
        <f>'FORMAT REKAP'!BJ548</f>
        <v/>
      </c>
      <c r="U611" s="393" t="str">
        <f>'FORMAT REKAP'!BK548</f>
        <v/>
      </c>
    </row>
    <row r="612" spans="3:21" x14ac:dyDescent="0.25">
      <c r="C612" s="394">
        <f>'FORMAT REKAP'!H549</f>
        <v>0</v>
      </c>
      <c r="D612" s="394">
        <f>'FORMAT REKAP'!I549</f>
        <v>0</v>
      </c>
      <c r="E612" s="394" t="str">
        <f>'FORMAT REKAP'!AH549</f>
        <v/>
      </c>
      <c r="F612" s="394" t="str">
        <f>'FORMAT REKAP'!AM549</f>
        <v/>
      </c>
      <c r="G612" s="395" t="str">
        <f>'FORMAT REKAP'!AN549</f>
        <v/>
      </c>
      <c r="H612" s="394" t="str">
        <f>'FORMAT REKAP'!AQ549</f>
        <v/>
      </c>
      <c r="I612" s="394">
        <f>'FORMAT REKAP'!AS549</f>
        <v>0</v>
      </c>
      <c r="J612" s="394">
        <f>'FORMAT REKAP'!AU549</f>
        <v>0</v>
      </c>
      <c r="K612" s="394">
        <f>'FORMAT REKAP'!AW549</f>
        <v>0</v>
      </c>
      <c r="L612" s="394">
        <f>'FORMAT REKAP'!AY549</f>
        <v>0</v>
      </c>
      <c r="M612" s="395">
        <f>'FORMAT REKAP'!BA549</f>
        <v>0</v>
      </c>
      <c r="N612" s="395" t="str">
        <f>'FORMAT REKAP'!BD549</f>
        <v/>
      </c>
      <c r="O612" s="394">
        <f>'FORMAT REKAP'!BE549</f>
        <v>0</v>
      </c>
      <c r="P612" s="395">
        <f>'FORMAT REKAP'!BF549</f>
        <v>0</v>
      </c>
      <c r="S612" s="395" t="str">
        <f>'FORMAT REKAP'!BI549</f>
        <v/>
      </c>
      <c r="T612" s="394" t="str">
        <f>'FORMAT REKAP'!BJ549</f>
        <v/>
      </c>
      <c r="U612" s="393" t="str">
        <f>'FORMAT REKAP'!BK549</f>
        <v/>
      </c>
    </row>
    <row r="613" spans="3:21" x14ac:dyDescent="0.25">
      <c r="C613" s="394">
        <f>'FORMAT REKAP'!H550</f>
        <v>0</v>
      </c>
      <c r="D613" s="394">
        <f>'FORMAT REKAP'!I550</f>
        <v>0</v>
      </c>
      <c r="E613" s="394" t="str">
        <f>'FORMAT REKAP'!AH550</f>
        <v/>
      </c>
      <c r="F613" s="394" t="str">
        <f>'FORMAT REKAP'!AM550</f>
        <v/>
      </c>
      <c r="G613" s="395" t="str">
        <f>'FORMAT REKAP'!AN550</f>
        <v/>
      </c>
      <c r="H613" s="394" t="str">
        <f>'FORMAT REKAP'!AQ550</f>
        <v/>
      </c>
      <c r="I613" s="394">
        <f>'FORMAT REKAP'!AS550</f>
        <v>0</v>
      </c>
      <c r="J613" s="394">
        <f>'FORMAT REKAP'!AU550</f>
        <v>0</v>
      </c>
      <c r="K613" s="394">
        <f>'FORMAT REKAP'!AW550</f>
        <v>0</v>
      </c>
      <c r="L613" s="394">
        <f>'FORMAT REKAP'!AY550</f>
        <v>0</v>
      </c>
      <c r="M613" s="395">
        <f>'FORMAT REKAP'!BA550</f>
        <v>0</v>
      </c>
      <c r="N613" s="395" t="str">
        <f>'FORMAT REKAP'!BD550</f>
        <v/>
      </c>
      <c r="O613" s="394">
        <f>'FORMAT REKAP'!BE550</f>
        <v>0</v>
      </c>
      <c r="P613" s="395">
        <f>'FORMAT REKAP'!BF550</f>
        <v>0</v>
      </c>
      <c r="S613" s="395" t="str">
        <f>'FORMAT REKAP'!BI550</f>
        <v/>
      </c>
      <c r="T613" s="394" t="str">
        <f>'FORMAT REKAP'!BJ550</f>
        <v/>
      </c>
      <c r="U613" s="393" t="str">
        <f>'FORMAT REKAP'!BK550</f>
        <v/>
      </c>
    </row>
    <row r="614" spans="3:21" x14ac:dyDescent="0.25">
      <c r="C614" s="394">
        <f>'FORMAT REKAP'!H551</f>
        <v>0</v>
      </c>
      <c r="D614" s="394">
        <f>'FORMAT REKAP'!I551</f>
        <v>0</v>
      </c>
      <c r="E614" s="394" t="str">
        <f>'FORMAT REKAP'!AH551</f>
        <v/>
      </c>
      <c r="F614" s="394" t="str">
        <f>'FORMAT REKAP'!AM551</f>
        <v/>
      </c>
      <c r="G614" s="395" t="str">
        <f>'FORMAT REKAP'!AN551</f>
        <v/>
      </c>
      <c r="H614" s="394" t="str">
        <f>'FORMAT REKAP'!AQ551</f>
        <v/>
      </c>
      <c r="I614" s="394">
        <f>'FORMAT REKAP'!AS551</f>
        <v>0</v>
      </c>
      <c r="J614" s="394">
        <f>'FORMAT REKAP'!AU551</f>
        <v>0</v>
      </c>
      <c r="K614" s="394">
        <f>'FORMAT REKAP'!AW551</f>
        <v>0</v>
      </c>
      <c r="L614" s="394">
        <f>'FORMAT REKAP'!AY551</f>
        <v>0</v>
      </c>
      <c r="M614" s="395">
        <f>'FORMAT REKAP'!BA551</f>
        <v>0</v>
      </c>
      <c r="N614" s="395" t="str">
        <f>'FORMAT REKAP'!BD551</f>
        <v/>
      </c>
      <c r="O614" s="394">
        <f>'FORMAT REKAP'!BE551</f>
        <v>0</v>
      </c>
      <c r="P614" s="395">
        <f>'FORMAT REKAP'!BF551</f>
        <v>0</v>
      </c>
      <c r="S614" s="395" t="str">
        <f>'FORMAT REKAP'!BI551</f>
        <v/>
      </c>
      <c r="T614" s="394" t="str">
        <f>'FORMAT REKAP'!BJ551</f>
        <v/>
      </c>
      <c r="U614" s="393" t="str">
        <f>'FORMAT REKAP'!BK551</f>
        <v/>
      </c>
    </row>
    <row r="615" spans="3:21" x14ac:dyDescent="0.25">
      <c r="C615" s="394">
        <f>'FORMAT REKAP'!H552</f>
        <v>0</v>
      </c>
      <c r="D615" s="394">
        <f>'FORMAT REKAP'!I552</f>
        <v>0</v>
      </c>
      <c r="E615" s="394" t="str">
        <f>'FORMAT REKAP'!AH552</f>
        <v/>
      </c>
      <c r="F615" s="394" t="str">
        <f>'FORMAT REKAP'!AM552</f>
        <v/>
      </c>
      <c r="G615" s="395" t="str">
        <f>'FORMAT REKAP'!AN552</f>
        <v/>
      </c>
      <c r="H615" s="394" t="str">
        <f>'FORMAT REKAP'!AQ552</f>
        <v/>
      </c>
      <c r="I615" s="394">
        <f>'FORMAT REKAP'!AS552</f>
        <v>0</v>
      </c>
      <c r="J615" s="394">
        <f>'FORMAT REKAP'!AU552</f>
        <v>0</v>
      </c>
      <c r="K615" s="394">
        <f>'FORMAT REKAP'!AW552</f>
        <v>0</v>
      </c>
      <c r="L615" s="394">
        <f>'FORMAT REKAP'!AY552</f>
        <v>0</v>
      </c>
      <c r="M615" s="395">
        <f>'FORMAT REKAP'!BA552</f>
        <v>0</v>
      </c>
      <c r="N615" s="395" t="str">
        <f>'FORMAT REKAP'!BD552</f>
        <v/>
      </c>
      <c r="O615" s="394">
        <f>'FORMAT REKAP'!BE552</f>
        <v>0</v>
      </c>
      <c r="P615" s="395">
        <f>'FORMAT REKAP'!BF552</f>
        <v>0</v>
      </c>
      <c r="S615" s="395" t="str">
        <f>'FORMAT REKAP'!BI552</f>
        <v/>
      </c>
      <c r="T615" s="394" t="str">
        <f>'FORMAT REKAP'!BJ552</f>
        <v/>
      </c>
      <c r="U615" s="393" t="str">
        <f>'FORMAT REKAP'!BK552</f>
        <v/>
      </c>
    </row>
    <row r="616" spans="3:21" x14ac:dyDescent="0.25">
      <c r="C616" s="394">
        <f>'FORMAT REKAP'!H553</f>
        <v>0</v>
      </c>
      <c r="D616" s="394">
        <f>'FORMAT REKAP'!I553</f>
        <v>0</v>
      </c>
      <c r="E616" s="394" t="str">
        <f>'FORMAT REKAP'!AH553</f>
        <v/>
      </c>
      <c r="F616" s="394" t="str">
        <f>'FORMAT REKAP'!AM553</f>
        <v/>
      </c>
      <c r="G616" s="395" t="str">
        <f>'FORMAT REKAP'!AN553</f>
        <v/>
      </c>
      <c r="H616" s="394" t="str">
        <f>'FORMAT REKAP'!AQ553</f>
        <v/>
      </c>
      <c r="I616" s="394">
        <f>'FORMAT REKAP'!AS553</f>
        <v>0</v>
      </c>
      <c r="J616" s="394">
        <f>'FORMAT REKAP'!AU553</f>
        <v>0</v>
      </c>
      <c r="K616" s="394">
        <f>'FORMAT REKAP'!AW553</f>
        <v>0</v>
      </c>
      <c r="L616" s="394">
        <f>'FORMAT REKAP'!AY553</f>
        <v>0</v>
      </c>
      <c r="M616" s="395">
        <f>'FORMAT REKAP'!BA553</f>
        <v>0</v>
      </c>
      <c r="N616" s="395" t="str">
        <f>'FORMAT REKAP'!BD553</f>
        <v/>
      </c>
      <c r="O616" s="394">
        <f>'FORMAT REKAP'!BE553</f>
        <v>0</v>
      </c>
      <c r="P616" s="395">
        <f>'FORMAT REKAP'!BF553</f>
        <v>0</v>
      </c>
      <c r="S616" s="395" t="str">
        <f>'FORMAT REKAP'!BI553</f>
        <v/>
      </c>
      <c r="T616" s="394" t="str">
        <f>'FORMAT REKAP'!BJ553</f>
        <v/>
      </c>
      <c r="U616" s="393" t="str">
        <f>'FORMAT REKAP'!BK553</f>
        <v/>
      </c>
    </row>
    <row r="617" spans="3:21" x14ac:dyDescent="0.25">
      <c r="C617" s="394">
        <f>'FORMAT REKAP'!H554</f>
        <v>0</v>
      </c>
      <c r="D617" s="394">
        <f>'FORMAT REKAP'!I554</f>
        <v>0</v>
      </c>
      <c r="E617" s="394" t="str">
        <f>'FORMAT REKAP'!AH554</f>
        <v/>
      </c>
      <c r="F617" s="394" t="str">
        <f>'FORMAT REKAP'!AM554</f>
        <v/>
      </c>
      <c r="G617" s="395" t="str">
        <f>'FORMAT REKAP'!AN554</f>
        <v/>
      </c>
      <c r="H617" s="394" t="str">
        <f>'FORMAT REKAP'!AQ554</f>
        <v/>
      </c>
      <c r="I617" s="394">
        <f>'FORMAT REKAP'!AS554</f>
        <v>0</v>
      </c>
      <c r="J617" s="394">
        <f>'FORMAT REKAP'!AU554</f>
        <v>0</v>
      </c>
      <c r="K617" s="394">
        <f>'FORMAT REKAP'!AW554</f>
        <v>0</v>
      </c>
      <c r="L617" s="394">
        <f>'FORMAT REKAP'!AY554</f>
        <v>0</v>
      </c>
      <c r="M617" s="395">
        <f>'FORMAT REKAP'!BA554</f>
        <v>0</v>
      </c>
      <c r="N617" s="395" t="str">
        <f>'FORMAT REKAP'!BD554</f>
        <v/>
      </c>
      <c r="O617" s="394">
        <f>'FORMAT REKAP'!BE554</f>
        <v>0</v>
      </c>
      <c r="P617" s="395">
        <f>'FORMAT REKAP'!BF554</f>
        <v>0</v>
      </c>
      <c r="S617" s="395" t="str">
        <f>'FORMAT REKAP'!BI554</f>
        <v/>
      </c>
      <c r="T617" s="394" t="str">
        <f>'FORMAT REKAP'!BJ554</f>
        <v/>
      </c>
      <c r="U617" s="393" t="str">
        <f>'FORMAT REKAP'!BK554</f>
        <v/>
      </c>
    </row>
    <row r="618" spans="3:21" x14ac:dyDescent="0.25">
      <c r="C618" s="394">
        <f>'FORMAT REKAP'!H555</f>
        <v>0</v>
      </c>
      <c r="D618" s="394">
        <f>'FORMAT REKAP'!I555</f>
        <v>0</v>
      </c>
      <c r="E618" s="394" t="str">
        <f>'FORMAT REKAP'!AH555</f>
        <v/>
      </c>
      <c r="F618" s="394" t="str">
        <f>'FORMAT REKAP'!AM555</f>
        <v/>
      </c>
      <c r="G618" s="395" t="str">
        <f>'FORMAT REKAP'!AN555</f>
        <v/>
      </c>
      <c r="H618" s="394" t="str">
        <f>'FORMAT REKAP'!AQ555</f>
        <v/>
      </c>
      <c r="I618" s="394">
        <f>'FORMAT REKAP'!AS555</f>
        <v>0</v>
      </c>
      <c r="J618" s="394">
        <f>'FORMAT REKAP'!AU555</f>
        <v>0</v>
      </c>
      <c r="K618" s="394">
        <f>'FORMAT REKAP'!AW555</f>
        <v>0</v>
      </c>
      <c r="L618" s="394">
        <f>'FORMAT REKAP'!AY555</f>
        <v>0</v>
      </c>
      <c r="M618" s="395">
        <f>'FORMAT REKAP'!BA555</f>
        <v>0</v>
      </c>
      <c r="N618" s="395" t="str">
        <f>'FORMAT REKAP'!BD555</f>
        <v/>
      </c>
      <c r="O618" s="394">
        <f>'FORMAT REKAP'!BE555</f>
        <v>0</v>
      </c>
      <c r="P618" s="395">
        <f>'FORMAT REKAP'!BF555</f>
        <v>0</v>
      </c>
      <c r="S618" s="395" t="str">
        <f>'FORMAT REKAP'!BI555</f>
        <v/>
      </c>
      <c r="T618" s="394" t="str">
        <f>'FORMAT REKAP'!BJ555</f>
        <v/>
      </c>
      <c r="U618" s="393" t="str">
        <f>'FORMAT REKAP'!BK555</f>
        <v/>
      </c>
    </row>
    <row r="619" spans="3:21" x14ac:dyDescent="0.25">
      <c r="C619" s="394">
        <f>'FORMAT REKAP'!H556</f>
        <v>0</v>
      </c>
      <c r="D619" s="394">
        <f>'FORMAT REKAP'!I556</f>
        <v>0</v>
      </c>
      <c r="E619" s="394" t="str">
        <f>'FORMAT REKAP'!AH556</f>
        <v/>
      </c>
      <c r="F619" s="394" t="str">
        <f>'FORMAT REKAP'!AM556</f>
        <v/>
      </c>
      <c r="G619" s="395" t="str">
        <f>'FORMAT REKAP'!AN556</f>
        <v/>
      </c>
      <c r="H619" s="394" t="str">
        <f>'FORMAT REKAP'!AQ556</f>
        <v/>
      </c>
      <c r="I619" s="394">
        <f>'FORMAT REKAP'!AS556</f>
        <v>0</v>
      </c>
      <c r="J619" s="394">
        <f>'FORMAT REKAP'!AU556</f>
        <v>0</v>
      </c>
      <c r="K619" s="394">
        <f>'FORMAT REKAP'!AW556</f>
        <v>0</v>
      </c>
      <c r="L619" s="394">
        <f>'FORMAT REKAP'!AY556</f>
        <v>0</v>
      </c>
      <c r="M619" s="395">
        <f>'FORMAT REKAP'!BA556</f>
        <v>0</v>
      </c>
      <c r="N619" s="395" t="str">
        <f>'FORMAT REKAP'!BD556</f>
        <v/>
      </c>
      <c r="O619" s="394">
        <f>'FORMAT REKAP'!BE556</f>
        <v>0</v>
      </c>
      <c r="P619" s="395">
        <f>'FORMAT REKAP'!BF556</f>
        <v>0</v>
      </c>
      <c r="S619" s="395" t="str">
        <f>'FORMAT REKAP'!BI556</f>
        <v/>
      </c>
      <c r="T619" s="394" t="str">
        <f>'FORMAT REKAP'!BJ556</f>
        <v/>
      </c>
      <c r="U619" s="393" t="str">
        <f>'FORMAT REKAP'!BK556</f>
        <v/>
      </c>
    </row>
    <row r="620" spans="3:21" x14ac:dyDescent="0.25">
      <c r="C620" s="394">
        <f>'FORMAT REKAP'!H557</f>
        <v>0</v>
      </c>
      <c r="D620" s="394">
        <f>'FORMAT REKAP'!I557</f>
        <v>0</v>
      </c>
      <c r="E620" s="394" t="str">
        <f>'FORMAT REKAP'!AH557</f>
        <v/>
      </c>
      <c r="F620" s="394" t="str">
        <f>'FORMAT REKAP'!AM557</f>
        <v/>
      </c>
      <c r="G620" s="395" t="str">
        <f>'FORMAT REKAP'!AN557</f>
        <v/>
      </c>
      <c r="H620" s="394" t="str">
        <f>'FORMAT REKAP'!AQ557</f>
        <v/>
      </c>
      <c r="I620" s="394">
        <f>'FORMAT REKAP'!AS557</f>
        <v>0</v>
      </c>
      <c r="J620" s="394">
        <f>'FORMAT REKAP'!AU557</f>
        <v>0</v>
      </c>
      <c r="K620" s="394">
        <f>'FORMAT REKAP'!AW557</f>
        <v>0</v>
      </c>
      <c r="L620" s="394">
        <f>'FORMAT REKAP'!AY557</f>
        <v>0</v>
      </c>
      <c r="M620" s="395">
        <f>'FORMAT REKAP'!BA557</f>
        <v>0</v>
      </c>
      <c r="N620" s="395" t="str">
        <f>'FORMAT REKAP'!BD557</f>
        <v/>
      </c>
      <c r="O620" s="394">
        <f>'FORMAT REKAP'!BE557</f>
        <v>0</v>
      </c>
      <c r="P620" s="395">
        <f>'FORMAT REKAP'!BF557</f>
        <v>0</v>
      </c>
      <c r="S620" s="395" t="str">
        <f>'FORMAT REKAP'!BI557</f>
        <v/>
      </c>
      <c r="T620" s="394" t="str">
        <f>'FORMAT REKAP'!BJ557</f>
        <v/>
      </c>
      <c r="U620" s="393" t="str">
        <f>'FORMAT REKAP'!BK557</f>
        <v/>
      </c>
    </row>
    <row r="621" spans="3:21" x14ac:dyDescent="0.25">
      <c r="C621" s="394">
        <f>'FORMAT REKAP'!H558</f>
        <v>0</v>
      </c>
      <c r="D621" s="394">
        <f>'FORMAT REKAP'!I558</f>
        <v>0</v>
      </c>
      <c r="E621" s="394" t="str">
        <f>'FORMAT REKAP'!AH558</f>
        <v/>
      </c>
      <c r="F621" s="394" t="str">
        <f>'FORMAT REKAP'!AM558</f>
        <v/>
      </c>
      <c r="G621" s="395" t="str">
        <f>'FORMAT REKAP'!AN558</f>
        <v/>
      </c>
      <c r="H621" s="394" t="str">
        <f>'FORMAT REKAP'!AQ558</f>
        <v/>
      </c>
      <c r="I621" s="394">
        <f>'FORMAT REKAP'!AS558</f>
        <v>0</v>
      </c>
      <c r="J621" s="394">
        <f>'FORMAT REKAP'!AU558</f>
        <v>0</v>
      </c>
      <c r="K621" s="394">
        <f>'FORMAT REKAP'!AW558</f>
        <v>0</v>
      </c>
      <c r="L621" s="394">
        <f>'FORMAT REKAP'!AY558</f>
        <v>0</v>
      </c>
      <c r="M621" s="395">
        <f>'FORMAT REKAP'!BA558</f>
        <v>0</v>
      </c>
      <c r="N621" s="395" t="str">
        <f>'FORMAT REKAP'!BD558</f>
        <v/>
      </c>
      <c r="O621" s="394">
        <f>'FORMAT REKAP'!BE558</f>
        <v>0</v>
      </c>
      <c r="P621" s="395">
        <f>'FORMAT REKAP'!BF558</f>
        <v>0</v>
      </c>
      <c r="S621" s="395" t="str">
        <f>'FORMAT REKAP'!BI558</f>
        <v/>
      </c>
      <c r="T621" s="394" t="str">
        <f>'FORMAT REKAP'!BJ558</f>
        <v/>
      </c>
      <c r="U621" s="393" t="str">
        <f>'FORMAT REKAP'!BK558</f>
        <v/>
      </c>
    </row>
    <row r="622" spans="3:21" x14ac:dyDescent="0.25">
      <c r="C622" s="394">
        <f>'FORMAT REKAP'!H559</f>
        <v>0</v>
      </c>
      <c r="D622" s="394">
        <f>'FORMAT REKAP'!I559</f>
        <v>0</v>
      </c>
      <c r="E622" s="394" t="str">
        <f>'FORMAT REKAP'!AH559</f>
        <v/>
      </c>
      <c r="F622" s="394" t="str">
        <f>'FORMAT REKAP'!AM559</f>
        <v/>
      </c>
      <c r="G622" s="395" t="str">
        <f>'FORMAT REKAP'!AN559</f>
        <v/>
      </c>
      <c r="H622" s="394" t="str">
        <f>'FORMAT REKAP'!AQ559</f>
        <v/>
      </c>
      <c r="I622" s="394">
        <f>'FORMAT REKAP'!AS559</f>
        <v>0</v>
      </c>
      <c r="J622" s="394">
        <f>'FORMAT REKAP'!AU559</f>
        <v>0</v>
      </c>
      <c r="K622" s="394">
        <f>'FORMAT REKAP'!AW559</f>
        <v>0</v>
      </c>
      <c r="L622" s="394">
        <f>'FORMAT REKAP'!AY559</f>
        <v>0</v>
      </c>
      <c r="M622" s="395">
        <f>'FORMAT REKAP'!BA559</f>
        <v>0</v>
      </c>
      <c r="N622" s="395" t="str">
        <f>'FORMAT REKAP'!BD559</f>
        <v/>
      </c>
      <c r="O622" s="394">
        <f>'FORMAT REKAP'!BE559</f>
        <v>0</v>
      </c>
      <c r="P622" s="395">
        <f>'FORMAT REKAP'!BF559</f>
        <v>0</v>
      </c>
      <c r="S622" s="395" t="str">
        <f>'FORMAT REKAP'!BI559</f>
        <v/>
      </c>
      <c r="T622" s="394" t="str">
        <f>'FORMAT REKAP'!BJ559</f>
        <v/>
      </c>
      <c r="U622" s="393" t="str">
        <f>'FORMAT REKAP'!BK559</f>
        <v/>
      </c>
    </row>
    <row r="623" spans="3:21" x14ac:dyDescent="0.25">
      <c r="C623" s="394">
        <f>'FORMAT REKAP'!H560</f>
        <v>0</v>
      </c>
      <c r="D623" s="394">
        <f>'FORMAT REKAP'!I560</f>
        <v>0</v>
      </c>
      <c r="E623" s="394" t="str">
        <f>'FORMAT REKAP'!AH560</f>
        <v/>
      </c>
      <c r="F623" s="394" t="str">
        <f>'FORMAT REKAP'!AM560</f>
        <v/>
      </c>
      <c r="G623" s="395" t="str">
        <f>'FORMAT REKAP'!AN560</f>
        <v/>
      </c>
      <c r="H623" s="394" t="str">
        <f>'FORMAT REKAP'!AQ560</f>
        <v/>
      </c>
      <c r="I623" s="394">
        <f>'FORMAT REKAP'!AS560</f>
        <v>0</v>
      </c>
      <c r="J623" s="394">
        <f>'FORMAT REKAP'!AU560</f>
        <v>0</v>
      </c>
      <c r="K623" s="394">
        <f>'FORMAT REKAP'!AW560</f>
        <v>0</v>
      </c>
      <c r="L623" s="394">
        <f>'FORMAT REKAP'!AY560</f>
        <v>0</v>
      </c>
      <c r="M623" s="395">
        <f>'FORMAT REKAP'!BA560</f>
        <v>0</v>
      </c>
      <c r="N623" s="395" t="str">
        <f>'FORMAT REKAP'!BD560</f>
        <v/>
      </c>
      <c r="O623" s="394">
        <f>'FORMAT REKAP'!BE560</f>
        <v>0</v>
      </c>
      <c r="P623" s="395">
        <f>'FORMAT REKAP'!BF560</f>
        <v>0</v>
      </c>
      <c r="S623" s="395" t="str">
        <f>'FORMAT REKAP'!BI560</f>
        <v/>
      </c>
      <c r="T623" s="394" t="str">
        <f>'FORMAT REKAP'!BJ560</f>
        <v/>
      </c>
      <c r="U623" s="393" t="str">
        <f>'FORMAT REKAP'!BK560</f>
        <v/>
      </c>
    </row>
    <row r="624" spans="3:21" x14ac:dyDescent="0.25">
      <c r="C624" s="394">
        <f>'FORMAT REKAP'!H561</f>
        <v>0</v>
      </c>
      <c r="D624" s="394">
        <f>'FORMAT REKAP'!I561</f>
        <v>0</v>
      </c>
      <c r="E624" s="394" t="str">
        <f>'FORMAT REKAP'!AH561</f>
        <v/>
      </c>
      <c r="F624" s="394" t="str">
        <f>'FORMAT REKAP'!AM561</f>
        <v/>
      </c>
      <c r="G624" s="395" t="str">
        <f>'FORMAT REKAP'!AN561</f>
        <v/>
      </c>
      <c r="H624" s="394" t="str">
        <f>'FORMAT REKAP'!AQ561</f>
        <v/>
      </c>
      <c r="I624" s="394">
        <f>'FORMAT REKAP'!AS561</f>
        <v>0</v>
      </c>
      <c r="J624" s="394">
        <f>'FORMAT REKAP'!AU561</f>
        <v>0</v>
      </c>
      <c r="K624" s="394">
        <f>'FORMAT REKAP'!AW561</f>
        <v>0</v>
      </c>
      <c r="L624" s="394">
        <f>'FORMAT REKAP'!AY561</f>
        <v>0</v>
      </c>
      <c r="M624" s="395">
        <f>'FORMAT REKAP'!BA561</f>
        <v>0</v>
      </c>
      <c r="N624" s="395" t="str">
        <f>'FORMAT REKAP'!BD561</f>
        <v/>
      </c>
      <c r="O624" s="394">
        <f>'FORMAT REKAP'!BE561</f>
        <v>0</v>
      </c>
      <c r="P624" s="395">
        <f>'FORMAT REKAP'!BF561</f>
        <v>0</v>
      </c>
      <c r="S624" s="395" t="str">
        <f>'FORMAT REKAP'!BI561</f>
        <v/>
      </c>
      <c r="T624" s="394" t="str">
        <f>'FORMAT REKAP'!BJ561</f>
        <v/>
      </c>
      <c r="U624" s="393" t="str">
        <f>'FORMAT REKAP'!BK561</f>
        <v/>
      </c>
    </row>
    <row r="625" spans="3:21" x14ac:dyDescent="0.25">
      <c r="C625" s="394">
        <f>'FORMAT REKAP'!H562</f>
        <v>0</v>
      </c>
      <c r="D625" s="394">
        <f>'FORMAT REKAP'!I562</f>
        <v>0</v>
      </c>
      <c r="E625" s="394" t="str">
        <f>'FORMAT REKAP'!AH562</f>
        <v/>
      </c>
      <c r="F625" s="394" t="str">
        <f>'FORMAT REKAP'!AM562</f>
        <v/>
      </c>
      <c r="G625" s="395" t="str">
        <f>'FORMAT REKAP'!AN562</f>
        <v/>
      </c>
      <c r="H625" s="394" t="str">
        <f>'FORMAT REKAP'!AQ562</f>
        <v/>
      </c>
      <c r="I625" s="394">
        <f>'FORMAT REKAP'!AS562</f>
        <v>0</v>
      </c>
      <c r="J625" s="394">
        <f>'FORMAT REKAP'!AU562</f>
        <v>0</v>
      </c>
      <c r="K625" s="394">
        <f>'FORMAT REKAP'!AW562</f>
        <v>0</v>
      </c>
      <c r="L625" s="394">
        <f>'FORMAT REKAP'!AY562</f>
        <v>0</v>
      </c>
      <c r="M625" s="395">
        <f>'FORMAT REKAP'!BA562</f>
        <v>0</v>
      </c>
      <c r="N625" s="395" t="str">
        <f>'FORMAT REKAP'!BD562</f>
        <v/>
      </c>
      <c r="O625" s="394">
        <f>'FORMAT REKAP'!BE562</f>
        <v>0</v>
      </c>
      <c r="P625" s="395">
        <f>'FORMAT REKAP'!BF562</f>
        <v>0</v>
      </c>
      <c r="S625" s="395" t="str">
        <f>'FORMAT REKAP'!BI562</f>
        <v/>
      </c>
      <c r="T625" s="394" t="str">
        <f>'FORMAT REKAP'!BJ562</f>
        <v/>
      </c>
      <c r="U625" s="393" t="str">
        <f>'FORMAT REKAP'!BK562</f>
        <v/>
      </c>
    </row>
    <row r="626" spans="3:21" x14ac:dyDescent="0.25">
      <c r="C626" s="394">
        <f>'FORMAT REKAP'!H563</f>
        <v>0</v>
      </c>
      <c r="D626" s="394">
        <f>'FORMAT REKAP'!I563</f>
        <v>0</v>
      </c>
      <c r="E626" s="394" t="str">
        <f>'FORMAT REKAP'!AH563</f>
        <v/>
      </c>
      <c r="F626" s="394" t="str">
        <f>'FORMAT REKAP'!AM563</f>
        <v/>
      </c>
      <c r="G626" s="395" t="str">
        <f>'FORMAT REKAP'!AN563</f>
        <v/>
      </c>
      <c r="H626" s="394" t="str">
        <f>'FORMAT REKAP'!AQ563</f>
        <v/>
      </c>
      <c r="I626" s="394">
        <f>'FORMAT REKAP'!AS563</f>
        <v>0</v>
      </c>
      <c r="J626" s="394">
        <f>'FORMAT REKAP'!AU563</f>
        <v>0</v>
      </c>
      <c r="K626" s="394">
        <f>'FORMAT REKAP'!AW563</f>
        <v>0</v>
      </c>
      <c r="L626" s="394">
        <f>'FORMAT REKAP'!AY563</f>
        <v>0</v>
      </c>
      <c r="M626" s="395">
        <f>'FORMAT REKAP'!BA563</f>
        <v>0</v>
      </c>
      <c r="N626" s="395" t="str">
        <f>'FORMAT REKAP'!BD563</f>
        <v/>
      </c>
      <c r="O626" s="394">
        <f>'FORMAT REKAP'!BE563</f>
        <v>0</v>
      </c>
      <c r="P626" s="395">
        <f>'FORMAT REKAP'!BF563</f>
        <v>0</v>
      </c>
      <c r="S626" s="395" t="str">
        <f>'FORMAT REKAP'!BI563</f>
        <v/>
      </c>
      <c r="T626" s="394" t="str">
        <f>'FORMAT REKAP'!BJ563</f>
        <v/>
      </c>
      <c r="U626" s="393" t="str">
        <f>'FORMAT REKAP'!BK563</f>
        <v/>
      </c>
    </row>
    <row r="627" spans="3:21" x14ac:dyDescent="0.25">
      <c r="C627" s="394">
        <f>'FORMAT REKAP'!H564</f>
        <v>0</v>
      </c>
      <c r="D627" s="394">
        <f>'FORMAT REKAP'!I564</f>
        <v>0</v>
      </c>
      <c r="E627" s="394" t="str">
        <f>'FORMAT REKAP'!AH564</f>
        <v/>
      </c>
      <c r="F627" s="394" t="str">
        <f>'FORMAT REKAP'!AM564</f>
        <v/>
      </c>
      <c r="G627" s="395" t="str">
        <f>'FORMAT REKAP'!AN564</f>
        <v/>
      </c>
      <c r="H627" s="394" t="str">
        <f>'FORMAT REKAP'!AQ564</f>
        <v/>
      </c>
      <c r="I627" s="394">
        <f>'FORMAT REKAP'!AS564</f>
        <v>0</v>
      </c>
      <c r="J627" s="394">
        <f>'FORMAT REKAP'!AU564</f>
        <v>0</v>
      </c>
      <c r="K627" s="394">
        <f>'FORMAT REKAP'!AW564</f>
        <v>0</v>
      </c>
      <c r="L627" s="394">
        <f>'FORMAT REKAP'!AY564</f>
        <v>0</v>
      </c>
      <c r="M627" s="395">
        <f>'FORMAT REKAP'!BA564</f>
        <v>0</v>
      </c>
      <c r="N627" s="395" t="str">
        <f>'FORMAT REKAP'!BD564</f>
        <v/>
      </c>
      <c r="O627" s="394">
        <f>'FORMAT REKAP'!BE564</f>
        <v>0</v>
      </c>
      <c r="P627" s="395">
        <f>'FORMAT REKAP'!BF564</f>
        <v>0</v>
      </c>
      <c r="S627" s="395" t="str">
        <f>'FORMAT REKAP'!BI564</f>
        <v/>
      </c>
      <c r="T627" s="394" t="str">
        <f>'FORMAT REKAP'!BJ564</f>
        <v/>
      </c>
      <c r="U627" s="393" t="str">
        <f>'FORMAT REKAP'!BK564</f>
        <v/>
      </c>
    </row>
    <row r="628" spans="3:21" x14ac:dyDescent="0.25">
      <c r="C628" s="394">
        <f>'FORMAT REKAP'!H565</f>
        <v>0</v>
      </c>
      <c r="D628" s="394">
        <f>'FORMAT REKAP'!I565</f>
        <v>0</v>
      </c>
      <c r="E628" s="394" t="str">
        <f>'FORMAT REKAP'!AH565</f>
        <v/>
      </c>
      <c r="F628" s="394" t="str">
        <f>'FORMAT REKAP'!AM565</f>
        <v/>
      </c>
      <c r="G628" s="395" t="str">
        <f>'FORMAT REKAP'!AN565</f>
        <v/>
      </c>
      <c r="H628" s="394" t="str">
        <f>'FORMAT REKAP'!AQ565</f>
        <v/>
      </c>
      <c r="I628" s="394">
        <f>'FORMAT REKAP'!AS565</f>
        <v>0</v>
      </c>
      <c r="J628" s="394">
        <f>'FORMAT REKAP'!AU565</f>
        <v>0</v>
      </c>
      <c r="K628" s="394">
        <f>'FORMAT REKAP'!AW565</f>
        <v>0</v>
      </c>
      <c r="L628" s="394">
        <f>'FORMAT REKAP'!AY565</f>
        <v>0</v>
      </c>
      <c r="M628" s="395">
        <f>'FORMAT REKAP'!BA565</f>
        <v>0</v>
      </c>
      <c r="N628" s="395" t="str">
        <f>'FORMAT REKAP'!BD565</f>
        <v/>
      </c>
      <c r="O628" s="394">
        <f>'FORMAT REKAP'!BE565</f>
        <v>0</v>
      </c>
      <c r="P628" s="395">
        <f>'FORMAT REKAP'!BF565</f>
        <v>0</v>
      </c>
      <c r="S628" s="395" t="str">
        <f>'FORMAT REKAP'!BI565</f>
        <v/>
      </c>
      <c r="T628" s="394" t="str">
        <f>'FORMAT REKAP'!BJ565</f>
        <v/>
      </c>
      <c r="U628" s="393" t="str">
        <f>'FORMAT REKAP'!BK565</f>
        <v/>
      </c>
    </row>
    <row r="629" spans="3:21" x14ac:dyDescent="0.25">
      <c r="C629" s="394">
        <f>'FORMAT REKAP'!H566</f>
        <v>0</v>
      </c>
      <c r="D629" s="394">
        <f>'FORMAT REKAP'!I566</f>
        <v>0</v>
      </c>
      <c r="E629" s="394" t="str">
        <f>'FORMAT REKAP'!AH566</f>
        <v/>
      </c>
      <c r="F629" s="394" t="str">
        <f>'FORMAT REKAP'!AM566</f>
        <v/>
      </c>
      <c r="G629" s="395" t="str">
        <f>'FORMAT REKAP'!AN566</f>
        <v/>
      </c>
      <c r="H629" s="394" t="str">
        <f>'FORMAT REKAP'!AQ566</f>
        <v/>
      </c>
      <c r="I629" s="394">
        <f>'FORMAT REKAP'!AS566</f>
        <v>0</v>
      </c>
      <c r="J629" s="394">
        <f>'FORMAT REKAP'!AU566</f>
        <v>0</v>
      </c>
      <c r="K629" s="394">
        <f>'FORMAT REKAP'!AW566</f>
        <v>0</v>
      </c>
      <c r="L629" s="394">
        <f>'FORMAT REKAP'!AY566</f>
        <v>0</v>
      </c>
      <c r="M629" s="395">
        <f>'FORMAT REKAP'!BA566</f>
        <v>0</v>
      </c>
      <c r="N629" s="395" t="str">
        <f>'FORMAT REKAP'!BD566</f>
        <v/>
      </c>
      <c r="O629" s="394">
        <f>'FORMAT REKAP'!BE566</f>
        <v>0</v>
      </c>
      <c r="P629" s="395">
        <f>'FORMAT REKAP'!BF566</f>
        <v>0</v>
      </c>
      <c r="S629" s="395" t="str">
        <f>'FORMAT REKAP'!BI566</f>
        <v/>
      </c>
      <c r="T629" s="394" t="str">
        <f>'FORMAT REKAP'!BJ566</f>
        <v/>
      </c>
      <c r="U629" s="393" t="str">
        <f>'FORMAT REKAP'!BK566</f>
        <v/>
      </c>
    </row>
    <row r="630" spans="3:21" x14ac:dyDescent="0.25">
      <c r="C630" s="394">
        <f>'FORMAT REKAP'!H567</f>
        <v>0</v>
      </c>
      <c r="D630" s="394">
        <f>'FORMAT REKAP'!I567</f>
        <v>0</v>
      </c>
      <c r="E630" s="394" t="str">
        <f>'FORMAT REKAP'!AH567</f>
        <v/>
      </c>
      <c r="F630" s="394" t="str">
        <f>'FORMAT REKAP'!AM567</f>
        <v/>
      </c>
      <c r="G630" s="395" t="str">
        <f>'FORMAT REKAP'!AN567</f>
        <v/>
      </c>
      <c r="H630" s="394" t="str">
        <f>'FORMAT REKAP'!AQ567</f>
        <v/>
      </c>
      <c r="I630" s="394">
        <f>'FORMAT REKAP'!AS567</f>
        <v>0</v>
      </c>
      <c r="J630" s="394">
        <f>'FORMAT REKAP'!AU567</f>
        <v>0</v>
      </c>
      <c r="K630" s="394">
        <f>'FORMAT REKAP'!AW567</f>
        <v>0</v>
      </c>
      <c r="L630" s="394">
        <f>'FORMAT REKAP'!AY567</f>
        <v>0</v>
      </c>
      <c r="M630" s="395">
        <f>'FORMAT REKAP'!BA567</f>
        <v>0</v>
      </c>
      <c r="N630" s="395" t="str">
        <f>'FORMAT REKAP'!BD567</f>
        <v/>
      </c>
      <c r="O630" s="394">
        <f>'FORMAT REKAP'!BE567</f>
        <v>0</v>
      </c>
      <c r="P630" s="395">
        <f>'FORMAT REKAP'!BF567</f>
        <v>0</v>
      </c>
      <c r="S630" s="395" t="str">
        <f>'FORMAT REKAP'!BI567</f>
        <v/>
      </c>
      <c r="T630" s="394" t="str">
        <f>'FORMAT REKAP'!BJ567</f>
        <v/>
      </c>
      <c r="U630" s="393" t="str">
        <f>'FORMAT REKAP'!BK567</f>
        <v/>
      </c>
    </row>
    <row r="631" spans="3:21" x14ac:dyDescent="0.25">
      <c r="C631" s="394">
        <f>'FORMAT REKAP'!H568</f>
        <v>0</v>
      </c>
      <c r="D631" s="394">
        <f>'FORMAT REKAP'!I568</f>
        <v>0</v>
      </c>
      <c r="E631" s="394" t="str">
        <f>'FORMAT REKAP'!AH568</f>
        <v/>
      </c>
      <c r="F631" s="394" t="str">
        <f>'FORMAT REKAP'!AM568</f>
        <v/>
      </c>
      <c r="G631" s="395" t="str">
        <f>'FORMAT REKAP'!AN568</f>
        <v/>
      </c>
      <c r="H631" s="394" t="str">
        <f>'FORMAT REKAP'!AQ568</f>
        <v/>
      </c>
      <c r="I631" s="394">
        <f>'FORMAT REKAP'!AS568</f>
        <v>0</v>
      </c>
      <c r="J631" s="394">
        <f>'FORMAT REKAP'!AU568</f>
        <v>0</v>
      </c>
      <c r="K631" s="394">
        <f>'FORMAT REKAP'!AW568</f>
        <v>0</v>
      </c>
      <c r="L631" s="394">
        <f>'FORMAT REKAP'!AY568</f>
        <v>0</v>
      </c>
      <c r="M631" s="395">
        <f>'FORMAT REKAP'!BA568</f>
        <v>0</v>
      </c>
      <c r="N631" s="395" t="str">
        <f>'FORMAT REKAP'!BD568</f>
        <v/>
      </c>
      <c r="O631" s="394">
        <f>'FORMAT REKAP'!BE568</f>
        <v>0</v>
      </c>
      <c r="P631" s="395">
        <f>'FORMAT REKAP'!BF568</f>
        <v>0</v>
      </c>
      <c r="S631" s="395" t="str">
        <f>'FORMAT REKAP'!BI568</f>
        <v/>
      </c>
      <c r="T631" s="394" t="str">
        <f>'FORMAT REKAP'!BJ568</f>
        <v/>
      </c>
      <c r="U631" s="393" t="str">
        <f>'FORMAT REKAP'!BK568</f>
        <v/>
      </c>
    </row>
    <row r="632" spans="3:21" x14ac:dyDescent="0.25">
      <c r="C632" s="394">
        <f>'FORMAT REKAP'!H569</f>
        <v>0</v>
      </c>
      <c r="D632" s="394">
        <f>'FORMAT REKAP'!I569</f>
        <v>0</v>
      </c>
      <c r="E632" s="394" t="str">
        <f>'FORMAT REKAP'!AH569</f>
        <v/>
      </c>
      <c r="F632" s="394" t="str">
        <f>'FORMAT REKAP'!AM569</f>
        <v/>
      </c>
      <c r="G632" s="395" t="str">
        <f>'FORMAT REKAP'!AN569</f>
        <v/>
      </c>
      <c r="H632" s="394" t="str">
        <f>'FORMAT REKAP'!AQ569</f>
        <v/>
      </c>
      <c r="I632" s="394">
        <f>'FORMAT REKAP'!AS569</f>
        <v>0</v>
      </c>
      <c r="J632" s="394">
        <f>'FORMAT REKAP'!AU569</f>
        <v>0</v>
      </c>
      <c r="K632" s="394">
        <f>'FORMAT REKAP'!AW569</f>
        <v>0</v>
      </c>
      <c r="L632" s="394">
        <f>'FORMAT REKAP'!AY569</f>
        <v>0</v>
      </c>
      <c r="M632" s="395">
        <f>'FORMAT REKAP'!BA569</f>
        <v>0</v>
      </c>
      <c r="N632" s="395" t="str">
        <f>'FORMAT REKAP'!BD569</f>
        <v/>
      </c>
      <c r="O632" s="394">
        <f>'FORMAT REKAP'!BE569</f>
        <v>0</v>
      </c>
      <c r="P632" s="395">
        <f>'FORMAT REKAP'!BF569</f>
        <v>0</v>
      </c>
      <c r="S632" s="395" t="str">
        <f>'FORMAT REKAP'!BI569</f>
        <v/>
      </c>
      <c r="T632" s="394" t="str">
        <f>'FORMAT REKAP'!BJ569</f>
        <v/>
      </c>
      <c r="U632" s="393" t="str">
        <f>'FORMAT REKAP'!BK569</f>
        <v/>
      </c>
    </row>
    <row r="633" spans="3:21" x14ac:dyDescent="0.25">
      <c r="C633" s="394">
        <f>'FORMAT REKAP'!H570</f>
        <v>0</v>
      </c>
      <c r="D633" s="394">
        <f>'FORMAT REKAP'!I570</f>
        <v>0</v>
      </c>
      <c r="E633" s="394" t="str">
        <f>'FORMAT REKAP'!AH570</f>
        <v/>
      </c>
      <c r="F633" s="394" t="str">
        <f>'FORMAT REKAP'!AM570</f>
        <v/>
      </c>
      <c r="G633" s="395" t="str">
        <f>'FORMAT REKAP'!AN570</f>
        <v/>
      </c>
      <c r="H633" s="394" t="str">
        <f>'FORMAT REKAP'!AQ570</f>
        <v/>
      </c>
      <c r="I633" s="394">
        <f>'FORMAT REKAP'!AS570</f>
        <v>0</v>
      </c>
      <c r="J633" s="394">
        <f>'FORMAT REKAP'!AU570</f>
        <v>0</v>
      </c>
      <c r="K633" s="394">
        <f>'FORMAT REKAP'!AW570</f>
        <v>0</v>
      </c>
      <c r="L633" s="394">
        <f>'FORMAT REKAP'!AY570</f>
        <v>0</v>
      </c>
      <c r="M633" s="395">
        <f>'FORMAT REKAP'!BA570</f>
        <v>0</v>
      </c>
      <c r="N633" s="395" t="str">
        <f>'FORMAT REKAP'!BD570</f>
        <v/>
      </c>
      <c r="O633" s="394">
        <f>'FORMAT REKAP'!BE570</f>
        <v>0</v>
      </c>
      <c r="P633" s="395">
        <f>'FORMAT REKAP'!BF570</f>
        <v>0</v>
      </c>
      <c r="S633" s="395" t="str">
        <f>'FORMAT REKAP'!BI570</f>
        <v/>
      </c>
      <c r="T633" s="394" t="str">
        <f>'FORMAT REKAP'!BJ570</f>
        <v/>
      </c>
      <c r="U633" s="393" t="str">
        <f>'FORMAT REKAP'!BK570</f>
        <v/>
      </c>
    </row>
    <row r="634" spans="3:21" x14ac:dyDescent="0.25">
      <c r="C634" s="394">
        <f>'FORMAT REKAP'!H571</f>
        <v>0</v>
      </c>
      <c r="D634" s="394">
        <f>'FORMAT REKAP'!I571</f>
        <v>0</v>
      </c>
      <c r="E634" s="394" t="str">
        <f>'FORMAT REKAP'!AH571</f>
        <v/>
      </c>
      <c r="F634" s="394" t="str">
        <f>'FORMAT REKAP'!AM571</f>
        <v/>
      </c>
      <c r="G634" s="395" t="str">
        <f>'FORMAT REKAP'!AN571</f>
        <v/>
      </c>
      <c r="H634" s="394" t="str">
        <f>'FORMAT REKAP'!AQ571</f>
        <v/>
      </c>
      <c r="I634" s="394">
        <f>'FORMAT REKAP'!AS571</f>
        <v>0</v>
      </c>
      <c r="J634" s="394">
        <f>'FORMAT REKAP'!AU571</f>
        <v>0</v>
      </c>
      <c r="K634" s="394">
        <f>'FORMAT REKAP'!AW571</f>
        <v>0</v>
      </c>
      <c r="L634" s="394">
        <f>'FORMAT REKAP'!AY571</f>
        <v>0</v>
      </c>
      <c r="M634" s="395">
        <f>'FORMAT REKAP'!BA571</f>
        <v>0</v>
      </c>
      <c r="N634" s="395" t="str">
        <f>'FORMAT REKAP'!BD571</f>
        <v/>
      </c>
      <c r="O634" s="394">
        <f>'FORMAT REKAP'!BE571</f>
        <v>0</v>
      </c>
      <c r="P634" s="395">
        <f>'FORMAT REKAP'!BF571</f>
        <v>0</v>
      </c>
      <c r="S634" s="395" t="str">
        <f>'FORMAT REKAP'!BI571</f>
        <v/>
      </c>
      <c r="T634" s="394" t="str">
        <f>'FORMAT REKAP'!BJ571</f>
        <v/>
      </c>
      <c r="U634" s="393" t="str">
        <f>'FORMAT REKAP'!BK571</f>
        <v/>
      </c>
    </row>
    <row r="635" spans="3:21" x14ac:dyDescent="0.25">
      <c r="C635" s="394">
        <f>'FORMAT REKAP'!H572</f>
        <v>0</v>
      </c>
      <c r="D635" s="394">
        <f>'FORMAT REKAP'!I572</f>
        <v>0</v>
      </c>
      <c r="E635" s="394" t="str">
        <f>'FORMAT REKAP'!AH572</f>
        <v/>
      </c>
      <c r="F635" s="394" t="str">
        <f>'FORMAT REKAP'!AM572</f>
        <v/>
      </c>
      <c r="G635" s="395" t="str">
        <f>'FORMAT REKAP'!AN572</f>
        <v/>
      </c>
      <c r="H635" s="394" t="str">
        <f>'FORMAT REKAP'!AQ572</f>
        <v/>
      </c>
      <c r="I635" s="394">
        <f>'FORMAT REKAP'!AS572</f>
        <v>0</v>
      </c>
      <c r="J635" s="394">
        <f>'FORMAT REKAP'!AU572</f>
        <v>0</v>
      </c>
      <c r="K635" s="394">
        <f>'FORMAT REKAP'!AW572</f>
        <v>0</v>
      </c>
      <c r="L635" s="394">
        <f>'FORMAT REKAP'!AY572</f>
        <v>0</v>
      </c>
      <c r="M635" s="395">
        <f>'FORMAT REKAP'!BA572</f>
        <v>0</v>
      </c>
      <c r="N635" s="395" t="str">
        <f>'FORMAT REKAP'!BD572</f>
        <v/>
      </c>
      <c r="O635" s="394">
        <f>'FORMAT REKAP'!BE572</f>
        <v>0</v>
      </c>
      <c r="P635" s="395">
        <f>'FORMAT REKAP'!BF572</f>
        <v>0</v>
      </c>
      <c r="S635" s="395" t="str">
        <f>'FORMAT REKAP'!BI572</f>
        <v/>
      </c>
      <c r="T635" s="394" t="str">
        <f>'FORMAT REKAP'!BJ572</f>
        <v/>
      </c>
      <c r="U635" s="393" t="str">
        <f>'FORMAT REKAP'!BK572</f>
        <v/>
      </c>
    </row>
    <row r="636" spans="3:21" x14ac:dyDescent="0.25">
      <c r="C636" s="394">
        <f>'FORMAT REKAP'!H573</f>
        <v>0</v>
      </c>
      <c r="D636" s="394">
        <f>'FORMAT REKAP'!I573</f>
        <v>0</v>
      </c>
      <c r="E636" s="394" t="str">
        <f>'FORMAT REKAP'!AH573</f>
        <v/>
      </c>
      <c r="F636" s="394" t="str">
        <f>'FORMAT REKAP'!AM573</f>
        <v/>
      </c>
      <c r="G636" s="395" t="str">
        <f>'FORMAT REKAP'!AN573</f>
        <v/>
      </c>
      <c r="H636" s="394" t="str">
        <f>'FORMAT REKAP'!AQ573</f>
        <v/>
      </c>
      <c r="I636" s="394">
        <f>'FORMAT REKAP'!AS573</f>
        <v>0</v>
      </c>
      <c r="J636" s="394">
        <f>'FORMAT REKAP'!AU573</f>
        <v>0</v>
      </c>
      <c r="K636" s="394">
        <f>'FORMAT REKAP'!AW573</f>
        <v>0</v>
      </c>
      <c r="L636" s="394">
        <f>'FORMAT REKAP'!AY573</f>
        <v>0</v>
      </c>
      <c r="M636" s="395">
        <f>'FORMAT REKAP'!BA573</f>
        <v>0</v>
      </c>
      <c r="N636" s="395" t="str">
        <f>'FORMAT REKAP'!BD573</f>
        <v/>
      </c>
      <c r="O636" s="394">
        <f>'FORMAT REKAP'!BE573</f>
        <v>0</v>
      </c>
      <c r="P636" s="395">
        <f>'FORMAT REKAP'!BF573</f>
        <v>0</v>
      </c>
      <c r="S636" s="395" t="str">
        <f>'FORMAT REKAP'!BI573</f>
        <v/>
      </c>
      <c r="T636" s="394" t="str">
        <f>'FORMAT REKAP'!BJ573</f>
        <v/>
      </c>
      <c r="U636" s="393" t="str">
        <f>'FORMAT REKAP'!BK573</f>
        <v/>
      </c>
    </row>
    <row r="637" spans="3:21" x14ac:dyDescent="0.25">
      <c r="C637" s="394">
        <f>'FORMAT REKAP'!H574</f>
        <v>0</v>
      </c>
      <c r="D637" s="394">
        <f>'FORMAT REKAP'!I574</f>
        <v>0</v>
      </c>
      <c r="E637" s="394" t="str">
        <f>'FORMAT REKAP'!AH574</f>
        <v/>
      </c>
      <c r="F637" s="394" t="str">
        <f>'FORMAT REKAP'!AM574</f>
        <v/>
      </c>
      <c r="G637" s="395" t="str">
        <f>'FORMAT REKAP'!AN574</f>
        <v/>
      </c>
      <c r="H637" s="394" t="str">
        <f>'FORMAT REKAP'!AQ574</f>
        <v/>
      </c>
      <c r="I637" s="394">
        <f>'FORMAT REKAP'!AS574</f>
        <v>0</v>
      </c>
      <c r="J637" s="394">
        <f>'FORMAT REKAP'!AU574</f>
        <v>0</v>
      </c>
      <c r="K637" s="394">
        <f>'FORMAT REKAP'!AW574</f>
        <v>0</v>
      </c>
      <c r="L637" s="394">
        <f>'FORMAT REKAP'!AY574</f>
        <v>0</v>
      </c>
      <c r="M637" s="395">
        <f>'FORMAT REKAP'!BA574</f>
        <v>0</v>
      </c>
      <c r="N637" s="395" t="str">
        <f>'FORMAT REKAP'!BD574</f>
        <v/>
      </c>
      <c r="O637" s="394">
        <f>'FORMAT REKAP'!BE574</f>
        <v>0</v>
      </c>
      <c r="P637" s="395">
        <f>'FORMAT REKAP'!BF574</f>
        <v>0</v>
      </c>
      <c r="S637" s="395" t="str">
        <f>'FORMAT REKAP'!BI574</f>
        <v/>
      </c>
      <c r="T637" s="394" t="str">
        <f>'FORMAT REKAP'!BJ574</f>
        <v/>
      </c>
      <c r="U637" s="393" t="str">
        <f>'FORMAT REKAP'!BK574</f>
        <v/>
      </c>
    </row>
    <row r="638" spans="3:21" x14ac:dyDescent="0.25">
      <c r="C638" s="394">
        <f>'FORMAT REKAP'!H575</f>
        <v>0</v>
      </c>
      <c r="D638" s="394">
        <f>'FORMAT REKAP'!I575</f>
        <v>0</v>
      </c>
      <c r="E638" s="394" t="str">
        <f>'FORMAT REKAP'!AH575</f>
        <v/>
      </c>
      <c r="F638" s="394" t="str">
        <f>'FORMAT REKAP'!AM575</f>
        <v/>
      </c>
      <c r="G638" s="395" t="str">
        <f>'FORMAT REKAP'!AN575</f>
        <v/>
      </c>
      <c r="H638" s="394" t="str">
        <f>'FORMAT REKAP'!AQ575</f>
        <v/>
      </c>
      <c r="I638" s="394">
        <f>'FORMAT REKAP'!AS575</f>
        <v>0</v>
      </c>
      <c r="J638" s="394">
        <f>'FORMAT REKAP'!AU575</f>
        <v>0</v>
      </c>
      <c r="K638" s="394">
        <f>'FORMAT REKAP'!AW575</f>
        <v>0</v>
      </c>
      <c r="L638" s="394">
        <f>'FORMAT REKAP'!AY575</f>
        <v>0</v>
      </c>
      <c r="M638" s="395">
        <f>'FORMAT REKAP'!BA575</f>
        <v>0</v>
      </c>
      <c r="N638" s="395" t="str">
        <f>'FORMAT REKAP'!BD575</f>
        <v/>
      </c>
      <c r="O638" s="394">
        <f>'FORMAT REKAP'!BE575</f>
        <v>0</v>
      </c>
      <c r="P638" s="395">
        <f>'FORMAT REKAP'!BF575</f>
        <v>0</v>
      </c>
      <c r="S638" s="395" t="str">
        <f>'FORMAT REKAP'!BI575</f>
        <v/>
      </c>
      <c r="T638" s="394" t="str">
        <f>'FORMAT REKAP'!BJ575</f>
        <v/>
      </c>
      <c r="U638" s="393" t="str">
        <f>'FORMAT REKAP'!BK575</f>
        <v/>
      </c>
    </row>
    <row r="639" spans="3:21" x14ac:dyDescent="0.25">
      <c r="C639" s="394">
        <f>'FORMAT REKAP'!H576</f>
        <v>0</v>
      </c>
      <c r="D639" s="394">
        <f>'FORMAT REKAP'!I576</f>
        <v>0</v>
      </c>
      <c r="E639" s="394" t="str">
        <f>'FORMAT REKAP'!AH576</f>
        <v/>
      </c>
      <c r="F639" s="394" t="str">
        <f>'FORMAT REKAP'!AM576</f>
        <v/>
      </c>
      <c r="G639" s="395" t="str">
        <f>'FORMAT REKAP'!AN576</f>
        <v/>
      </c>
      <c r="H639" s="394" t="str">
        <f>'FORMAT REKAP'!AQ576</f>
        <v/>
      </c>
      <c r="I639" s="394">
        <f>'FORMAT REKAP'!AS576</f>
        <v>0</v>
      </c>
      <c r="J639" s="394">
        <f>'FORMAT REKAP'!AU576</f>
        <v>0</v>
      </c>
      <c r="K639" s="394">
        <f>'FORMAT REKAP'!AW576</f>
        <v>0</v>
      </c>
      <c r="L639" s="394">
        <f>'FORMAT REKAP'!AY576</f>
        <v>0</v>
      </c>
      <c r="M639" s="395">
        <f>'FORMAT REKAP'!BA576</f>
        <v>0</v>
      </c>
      <c r="N639" s="395" t="str">
        <f>'FORMAT REKAP'!BD576</f>
        <v/>
      </c>
      <c r="O639" s="394">
        <f>'FORMAT REKAP'!BE576</f>
        <v>0</v>
      </c>
      <c r="P639" s="395">
        <f>'FORMAT REKAP'!BF576</f>
        <v>0</v>
      </c>
      <c r="S639" s="395" t="str">
        <f>'FORMAT REKAP'!BI576</f>
        <v/>
      </c>
      <c r="T639" s="394" t="str">
        <f>'FORMAT REKAP'!BJ576</f>
        <v/>
      </c>
      <c r="U639" s="393" t="str">
        <f>'FORMAT REKAP'!BK576</f>
        <v/>
      </c>
    </row>
    <row r="640" spans="3:21" x14ac:dyDescent="0.25">
      <c r="C640" s="394">
        <f>'FORMAT REKAP'!H577</f>
        <v>0</v>
      </c>
      <c r="D640" s="394">
        <f>'FORMAT REKAP'!I577</f>
        <v>0</v>
      </c>
      <c r="E640" s="394" t="str">
        <f>'FORMAT REKAP'!AH577</f>
        <v/>
      </c>
      <c r="F640" s="394" t="str">
        <f>'FORMAT REKAP'!AM577</f>
        <v/>
      </c>
      <c r="G640" s="395" t="str">
        <f>'FORMAT REKAP'!AN577</f>
        <v/>
      </c>
      <c r="H640" s="394" t="str">
        <f>'FORMAT REKAP'!AQ577</f>
        <v/>
      </c>
      <c r="I640" s="394">
        <f>'FORMAT REKAP'!AS577</f>
        <v>0</v>
      </c>
      <c r="J640" s="394">
        <f>'FORMAT REKAP'!AU577</f>
        <v>0</v>
      </c>
      <c r="K640" s="394">
        <f>'FORMAT REKAP'!AW577</f>
        <v>0</v>
      </c>
      <c r="L640" s="394">
        <f>'FORMAT REKAP'!AY577</f>
        <v>0</v>
      </c>
      <c r="M640" s="395">
        <f>'FORMAT REKAP'!BA577</f>
        <v>0</v>
      </c>
      <c r="N640" s="395" t="str">
        <f>'FORMAT REKAP'!BD577</f>
        <v/>
      </c>
      <c r="O640" s="394">
        <f>'FORMAT REKAP'!BE577</f>
        <v>0</v>
      </c>
      <c r="P640" s="395">
        <f>'FORMAT REKAP'!BF577</f>
        <v>0</v>
      </c>
      <c r="S640" s="395" t="str">
        <f>'FORMAT REKAP'!BI577</f>
        <v/>
      </c>
      <c r="T640" s="394" t="str">
        <f>'FORMAT REKAP'!BJ577</f>
        <v/>
      </c>
      <c r="U640" s="393" t="str">
        <f>'FORMAT REKAP'!BK577</f>
        <v/>
      </c>
    </row>
    <row r="641" spans="3:21" x14ac:dyDescent="0.25">
      <c r="C641" s="394">
        <f>'FORMAT REKAP'!H578</f>
        <v>0</v>
      </c>
      <c r="D641" s="394">
        <f>'FORMAT REKAP'!I578</f>
        <v>0</v>
      </c>
      <c r="E641" s="394" t="str">
        <f>'FORMAT REKAP'!AH578</f>
        <v/>
      </c>
      <c r="F641" s="394" t="str">
        <f>'FORMAT REKAP'!AM578</f>
        <v/>
      </c>
      <c r="G641" s="395" t="str">
        <f>'FORMAT REKAP'!AN578</f>
        <v/>
      </c>
      <c r="H641" s="394" t="str">
        <f>'FORMAT REKAP'!AQ578</f>
        <v/>
      </c>
      <c r="I641" s="394">
        <f>'FORMAT REKAP'!AS578</f>
        <v>0</v>
      </c>
      <c r="J641" s="394">
        <f>'FORMAT REKAP'!AU578</f>
        <v>0</v>
      </c>
      <c r="K641" s="394">
        <f>'FORMAT REKAP'!AW578</f>
        <v>0</v>
      </c>
      <c r="L641" s="394">
        <f>'FORMAT REKAP'!AY578</f>
        <v>0</v>
      </c>
      <c r="M641" s="395">
        <f>'FORMAT REKAP'!BA578</f>
        <v>0</v>
      </c>
      <c r="N641" s="395" t="str">
        <f>'FORMAT REKAP'!BD578</f>
        <v/>
      </c>
      <c r="O641" s="394">
        <f>'FORMAT REKAP'!BE578</f>
        <v>0</v>
      </c>
      <c r="P641" s="395">
        <f>'FORMAT REKAP'!BF578</f>
        <v>0</v>
      </c>
      <c r="S641" s="395" t="str">
        <f>'FORMAT REKAP'!BI578</f>
        <v/>
      </c>
      <c r="T641" s="394" t="str">
        <f>'FORMAT REKAP'!BJ578</f>
        <v/>
      </c>
      <c r="U641" s="393" t="str">
        <f>'FORMAT REKAP'!BK578</f>
        <v/>
      </c>
    </row>
    <row r="642" spans="3:21" x14ac:dyDescent="0.25">
      <c r="C642" s="394">
        <f>'FORMAT REKAP'!H579</f>
        <v>0</v>
      </c>
      <c r="D642" s="394">
        <f>'FORMAT REKAP'!I579</f>
        <v>0</v>
      </c>
      <c r="E642" s="394" t="str">
        <f>'FORMAT REKAP'!AH579</f>
        <v/>
      </c>
      <c r="F642" s="394" t="str">
        <f>'FORMAT REKAP'!AM579</f>
        <v/>
      </c>
      <c r="G642" s="395" t="str">
        <f>'FORMAT REKAP'!AN579</f>
        <v/>
      </c>
      <c r="H642" s="394" t="str">
        <f>'FORMAT REKAP'!AQ579</f>
        <v/>
      </c>
      <c r="I642" s="394">
        <f>'FORMAT REKAP'!AS579</f>
        <v>0</v>
      </c>
      <c r="J642" s="394">
        <f>'FORMAT REKAP'!AU579</f>
        <v>0</v>
      </c>
      <c r="K642" s="394">
        <f>'FORMAT REKAP'!AW579</f>
        <v>0</v>
      </c>
      <c r="L642" s="394">
        <f>'FORMAT REKAP'!AY579</f>
        <v>0</v>
      </c>
      <c r="M642" s="395">
        <f>'FORMAT REKAP'!BA579</f>
        <v>0</v>
      </c>
      <c r="N642" s="395" t="str">
        <f>'FORMAT REKAP'!BD579</f>
        <v/>
      </c>
      <c r="O642" s="394">
        <f>'FORMAT REKAP'!BE579</f>
        <v>0</v>
      </c>
      <c r="P642" s="395">
        <f>'FORMAT REKAP'!BF579</f>
        <v>0</v>
      </c>
      <c r="S642" s="395" t="str">
        <f>'FORMAT REKAP'!BI579</f>
        <v/>
      </c>
      <c r="T642" s="394" t="str">
        <f>'FORMAT REKAP'!BJ579</f>
        <v/>
      </c>
      <c r="U642" s="393" t="str">
        <f>'FORMAT REKAP'!BK579</f>
        <v/>
      </c>
    </row>
    <row r="643" spans="3:21" x14ac:dyDescent="0.25">
      <c r="C643" s="394">
        <f>'FORMAT REKAP'!H580</f>
        <v>0</v>
      </c>
      <c r="D643" s="394">
        <f>'FORMAT REKAP'!I580</f>
        <v>0</v>
      </c>
      <c r="E643" s="394" t="str">
        <f>'FORMAT REKAP'!AH580</f>
        <v/>
      </c>
      <c r="F643" s="394" t="str">
        <f>'FORMAT REKAP'!AM580</f>
        <v/>
      </c>
      <c r="G643" s="395" t="str">
        <f>'FORMAT REKAP'!AN580</f>
        <v/>
      </c>
      <c r="H643" s="394" t="str">
        <f>'FORMAT REKAP'!AQ580</f>
        <v/>
      </c>
      <c r="I643" s="394">
        <f>'FORMAT REKAP'!AS580</f>
        <v>0</v>
      </c>
      <c r="J643" s="394">
        <f>'FORMAT REKAP'!AU580</f>
        <v>0</v>
      </c>
      <c r="K643" s="394">
        <f>'FORMAT REKAP'!AW580</f>
        <v>0</v>
      </c>
      <c r="L643" s="394">
        <f>'FORMAT REKAP'!AY580</f>
        <v>0</v>
      </c>
      <c r="M643" s="395">
        <f>'FORMAT REKAP'!BA580</f>
        <v>0</v>
      </c>
      <c r="N643" s="395" t="str">
        <f>'FORMAT REKAP'!BD580</f>
        <v/>
      </c>
      <c r="O643" s="394">
        <f>'FORMAT REKAP'!BE580</f>
        <v>0</v>
      </c>
      <c r="P643" s="395">
        <f>'FORMAT REKAP'!BF580</f>
        <v>0</v>
      </c>
      <c r="S643" s="395" t="str">
        <f>'FORMAT REKAP'!BI580</f>
        <v/>
      </c>
      <c r="T643" s="394" t="str">
        <f>'FORMAT REKAP'!BJ580</f>
        <v/>
      </c>
      <c r="U643" s="393" t="str">
        <f>'FORMAT REKAP'!BK580</f>
        <v/>
      </c>
    </row>
    <row r="644" spans="3:21" x14ac:dyDescent="0.25">
      <c r="C644" s="394">
        <f>'FORMAT REKAP'!H581</f>
        <v>0</v>
      </c>
      <c r="D644" s="394">
        <f>'FORMAT REKAP'!I581</f>
        <v>0</v>
      </c>
      <c r="E644" s="394" t="str">
        <f>'FORMAT REKAP'!AH581</f>
        <v/>
      </c>
      <c r="F644" s="394" t="str">
        <f>'FORMAT REKAP'!AM581</f>
        <v/>
      </c>
      <c r="G644" s="395" t="str">
        <f>'FORMAT REKAP'!AN581</f>
        <v/>
      </c>
      <c r="H644" s="394" t="str">
        <f>'FORMAT REKAP'!AQ581</f>
        <v/>
      </c>
      <c r="I644" s="394">
        <f>'FORMAT REKAP'!AS581</f>
        <v>0</v>
      </c>
      <c r="J644" s="394">
        <f>'FORMAT REKAP'!AU581</f>
        <v>0</v>
      </c>
      <c r="K644" s="394">
        <f>'FORMAT REKAP'!AW581</f>
        <v>0</v>
      </c>
      <c r="L644" s="394">
        <f>'FORMAT REKAP'!AY581</f>
        <v>0</v>
      </c>
      <c r="M644" s="395">
        <f>'FORMAT REKAP'!BA581</f>
        <v>0</v>
      </c>
      <c r="N644" s="395" t="str">
        <f>'FORMAT REKAP'!BD581</f>
        <v/>
      </c>
      <c r="O644" s="394">
        <f>'FORMAT REKAP'!BE581</f>
        <v>0</v>
      </c>
      <c r="P644" s="395">
        <f>'FORMAT REKAP'!BF581</f>
        <v>0</v>
      </c>
      <c r="S644" s="395" t="str">
        <f>'FORMAT REKAP'!BI581</f>
        <v/>
      </c>
      <c r="T644" s="394" t="str">
        <f>'FORMAT REKAP'!BJ581</f>
        <v/>
      </c>
      <c r="U644" s="393" t="str">
        <f>'FORMAT REKAP'!BK581</f>
        <v/>
      </c>
    </row>
    <row r="645" spans="3:21" x14ac:dyDescent="0.25">
      <c r="C645" s="394">
        <f>'FORMAT REKAP'!H582</f>
        <v>0</v>
      </c>
      <c r="D645" s="394">
        <f>'FORMAT REKAP'!I582</f>
        <v>0</v>
      </c>
      <c r="E645" s="394" t="str">
        <f>'FORMAT REKAP'!AH582</f>
        <v/>
      </c>
      <c r="F645" s="394" t="str">
        <f>'FORMAT REKAP'!AM582</f>
        <v/>
      </c>
      <c r="G645" s="395" t="str">
        <f>'FORMAT REKAP'!AN582</f>
        <v/>
      </c>
      <c r="H645" s="394" t="str">
        <f>'FORMAT REKAP'!AQ582</f>
        <v/>
      </c>
      <c r="I645" s="394">
        <f>'FORMAT REKAP'!AS582</f>
        <v>0</v>
      </c>
      <c r="J645" s="394">
        <f>'FORMAT REKAP'!AU582</f>
        <v>0</v>
      </c>
      <c r="K645" s="394">
        <f>'FORMAT REKAP'!AW582</f>
        <v>0</v>
      </c>
      <c r="L645" s="394">
        <f>'FORMAT REKAP'!AY582</f>
        <v>0</v>
      </c>
      <c r="M645" s="395">
        <f>'FORMAT REKAP'!BA582</f>
        <v>0</v>
      </c>
      <c r="N645" s="395" t="str">
        <f>'FORMAT REKAP'!BD582</f>
        <v/>
      </c>
      <c r="O645" s="394">
        <f>'FORMAT REKAP'!BE582</f>
        <v>0</v>
      </c>
      <c r="P645" s="395">
        <f>'FORMAT REKAP'!BF582</f>
        <v>0</v>
      </c>
      <c r="S645" s="395" t="str">
        <f>'FORMAT REKAP'!BI582</f>
        <v/>
      </c>
      <c r="T645" s="394" t="str">
        <f>'FORMAT REKAP'!BJ582</f>
        <v/>
      </c>
      <c r="U645" s="393" t="str">
        <f>'FORMAT REKAP'!BK582</f>
        <v/>
      </c>
    </row>
    <row r="646" spans="3:21" x14ac:dyDescent="0.25">
      <c r="C646" s="394">
        <f>'FORMAT REKAP'!H583</f>
        <v>0</v>
      </c>
      <c r="D646" s="394">
        <f>'FORMAT REKAP'!I583</f>
        <v>0</v>
      </c>
      <c r="E646" s="394" t="str">
        <f>'FORMAT REKAP'!AH583</f>
        <v/>
      </c>
      <c r="F646" s="394" t="str">
        <f>'FORMAT REKAP'!AM583</f>
        <v/>
      </c>
      <c r="G646" s="395" t="str">
        <f>'FORMAT REKAP'!AN583</f>
        <v/>
      </c>
      <c r="H646" s="394" t="str">
        <f>'FORMAT REKAP'!AQ583</f>
        <v/>
      </c>
      <c r="I646" s="394">
        <f>'FORMAT REKAP'!AS583</f>
        <v>0</v>
      </c>
      <c r="J646" s="394">
        <f>'FORMAT REKAP'!AU583</f>
        <v>0</v>
      </c>
      <c r="K646" s="394">
        <f>'FORMAT REKAP'!AW583</f>
        <v>0</v>
      </c>
      <c r="L646" s="394">
        <f>'FORMAT REKAP'!AY583</f>
        <v>0</v>
      </c>
      <c r="M646" s="395">
        <f>'FORMAT REKAP'!BA583</f>
        <v>0</v>
      </c>
      <c r="N646" s="395" t="str">
        <f>'FORMAT REKAP'!BD583</f>
        <v/>
      </c>
      <c r="O646" s="394">
        <f>'FORMAT REKAP'!BE583</f>
        <v>0</v>
      </c>
      <c r="P646" s="395">
        <f>'FORMAT REKAP'!BF583</f>
        <v>0</v>
      </c>
      <c r="S646" s="395" t="str">
        <f>'FORMAT REKAP'!BI583</f>
        <v/>
      </c>
      <c r="T646" s="394" t="str">
        <f>'FORMAT REKAP'!BJ583</f>
        <v/>
      </c>
      <c r="U646" s="393" t="str">
        <f>'FORMAT REKAP'!BK583</f>
        <v/>
      </c>
    </row>
    <row r="647" spans="3:21" x14ac:dyDescent="0.25">
      <c r="C647" s="394">
        <f>'FORMAT REKAP'!H584</f>
        <v>0</v>
      </c>
      <c r="D647" s="394">
        <f>'FORMAT REKAP'!I584</f>
        <v>0</v>
      </c>
      <c r="E647" s="394" t="str">
        <f>'FORMAT REKAP'!AH584</f>
        <v/>
      </c>
      <c r="F647" s="394" t="str">
        <f>'FORMAT REKAP'!AM584</f>
        <v/>
      </c>
      <c r="G647" s="395" t="str">
        <f>'FORMAT REKAP'!AN584</f>
        <v/>
      </c>
      <c r="H647" s="394" t="str">
        <f>'FORMAT REKAP'!AQ584</f>
        <v/>
      </c>
      <c r="I647" s="394">
        <f>'FORMAT REKAP'!AS584</f>
        <v>0</v>
      </c>
      <c r="J647" s="394">
        <f>'FORMAT REKAP'!AU584</f>
        <v>0</v>
      </c>
      <c r="K647" s="394">
        <f>'FORMAT REKAP'!AW584</f>
        <v>0</v>
      </c>
      <c r="L647" s="394">
        <f>'FORMAT REKAP'!AY584</f>
        <v>0</v>
      </c>
      <c r="M647" s="395">
        <f>'FORMAT REKAP'!BA584</f>
        <v>0</v>
      </c>
      <c r="N647" s="395" t="str">
        <f>'FORMAT REKAP'!BD584</f>
        <v/>
      </c>
      <c r="O647" s="394">
        <f>'FORMAT REKAP'!BE584</f>
        <v>0</v>
      </c>
      <c r="P647" s="395">
        <f>'FORMAT REKAP'!BF584</f>
        <v>0</v>
      </c>
      <c r="S647" s="395" t="str">
        <f>'FORMAT REKAP'!BI584</f>
        <v/>
      </c>
      <c r="T647" s="394" t="str">
        <f>'FORMAT REKAP'!BJ584</f>
        <v/>
      </c>
      <c r="U647" s="393" t="str">
        <f>'FORMAT REKAP'!BK584</f>
        <v/>
      </c>
    </row>
    <row r="648" spans="3:21" x14ac:dyDescent="0.25">
      <c r="C648" s="394">
        <f>'FORMAT REKAP'!H585</f>
        <v>0</v>
      </c>
      <c r="D648" s="394">
        <f>'FORMAT REKAP'!I585</f>
        <v>0</v>
      </c>
      <c r="E648" s="394" t="str">
        <f>'FORMAT REKAP'!AH585</f>
        <v/>
      </c>
      <c r="F648" s="394" t="str">
        <f>'FORMAT REKAP'!AM585</f>
        <v/>
      </c>
      <c r="G648" s="395" t="str">
        <f>'FORMAT REKAP'!AN585</f>
        <v/>
      </c>
      <c r="H648" s="394" t="str">
        <f>'FORMAT REKAP'!AQ585</f>
        <v/>
      </c>
      <c r="I648" s="394">
        <f>'FORMAT REKAP'!AS585</f>
        <v>0</v>
      </c>
      <c r="J648" s="394">
        <f>'FORMAT REKAP'!AU585</f>
        <v>0</v>
      </c>
      <c r="K648" s="394">
        <f>'FORMAT REKAP'!AW585</f>
        <v>0</v>
      </c>
      <c r="L648" s="394">
        <f>'FORMAT REKAP'!AY585</f>
        <v>0</v>
      </c>
      <c r="M648" s="395">
        <f>'FORMAT REKAP'!BA585</f>
        <v>0</v>
      </c>
      <c r="N648" s="395" t="str">
        <f>'FORMAT REKAP'!BD585</f>
        <v/>
      </c>
      <c r="O648" s="394">
        <f>'FORMAT REKAP'!BE585</f>
        <v>0</v>
      </c>
      <c r="P648" s="395">
        <f>'FORMAT REKAP'!BF585</f>
        <v>0</v>
      </c>
      <c r="S648" s="395" t="str">
        <f>'FORMAT REKAP'!BI585</f>
        <v/>
      </c>
      <c r="T648" s="394" t="str">
        <f>'FORMAT REKAP'!BJ585</f>
        <v/>
      </c>
      <c r="U648" s="393" t="str">
        <f>'FORMAT REKAP'!BK585</f>
        <v/>
      </c>
    </row>
    <row r="649" spans="3:21" x14ac:dyDescent="0.25">
      <c r="C649" s="394">
        <f>'FORMAT REKAP'!H586</f>
        <v>0</v>
      </c>
      <c r="D649" s="394">
        <f>'FORMAT REKAP'!I586</f>
        <v>0</v>
      </c>
      <c r="E649" s="394" t="str">
        <f>'FORMAT REKAP'!AH586</f>
        <v/>
      </c>
      <c r="F649" s="394" t="str">
        <f>'FORMAT REKAP'!AM586</f>
        <v/>
      </c>
      <c r="G649" s="395" t="str">
        <f>'FORMAT REKAP'!AN586</f>
        <v/>
      </c>
      <c r="H649" s="394" t="str">
        <f>'FORMAT REKAP'!AQ586</f>
        <v/>
      </c>
      <c r="I649" s="394">
        <f>'FORMAT REKAP'!AS586</f>
        <v>0</v>
      </c>
      <c r="J649" s="394">
        <f>'FORMAT REKAP'!AU586</f>
        <v>0</v>
      </c>
      <c r="K649" s="394">
        <f>'FORMAT REKAP'!AW586</f>
        <v>0</v>
      </c>
      <c r="L649" s="394">
        <f>'FORMAT REKAP'!AY586</f>
        <v>0</v>
      </c>
      <c r="M649" s="395">
        <f>'FORMAT REKAP'!BA586</f>
        <v>0</v>
      </c>
      <c r="N649" s="395" t="str">
        <f>'FORMAT REKAP'!BD586</f>
        <v/>
      </c>
      <c r="O649" s="394">
        <f>'FORMAT REKAP'!BE586</f>
        <v>0</v>
      </c>
      <c r="P649" s="395">
        <f>'FORMAT REKAP'!BF586</f>
        <v>0</v>
      </c>
      <c r="S649" s="395" t="str">
        <f>'FORMAT REKAP'!BI586</f>
        <v/>
      </c>
      <c r="T649" s="394" t="str">
        <f>'FORMAT REKAP'!BJ586</f>
        <v/>
      </c>
      <c r="U649" s="393" t="str">
        <f>'FORMAT REKAP'!BK586</f>
        <v/>
      </c>
    </row>
    <row r="650" spans="3:21" x14ac:dyDescent="0.25">
      <c r="C650" s="394">
        <f>'FORMAT REKAP'!H587</f>
        <v>0</v>
      </c>
      <c r="D650" s="394">
        <f>'FORMAT REKAP'!I587</f>
        <v>0</v>
      </c>
      <c r="E650" s="394" t="str">
        <f>'FORMAT REKAP'!AH587</f>
        <v/>
      </c>
      <c r="F650" s="394" t="str">
        <f>'FORMAT REKAP'!AM587</f>
        <v/>
      </c>
      <c r="G650" s="395" t="str">
        <f>'FORMAT REKAP'!AN587</f>
        <v/>
      </c>
      <c r="H650" s="394" t="str">
        <f>'FORMAT REKAP'!AQ587</f>
        <v/>
      </c>
      <c r="I650" s="394">
        <f>'FORMAT REKAP'!AS587</f>
        <v>0</v>
      </c>
      <c r="J650" s="394">
        <f>'FORMAT REKAP'!AU587</f>
        <v>0</v>
      </c>
      <c r="K650" s="394">
        <f>'FORMAT REKAP'!AW587</f>
        <v>0</v>
      </c>
      <c r="L650" s="394">
        <f>'FORMAT REKAP'!AY587</f>
        <v>0</v>
      </c>
      <c r="M650" s="395">
        <f>'FORMAT REKAP'!BA587</f>
        <v>0</v>
      </c>
      <c r="N650" s="395" t="str">
        <f>'FORMAT REKAP'!BD587</f>
        <v/>
      </c>
      <c r="O650" s="394">
        <f>'FORMAT REKAP'!BE587</f>
        <v>0</v>
      </c>
      <c r="P650" s="395">
        <f>'FORMAT REKAP'!BF587</f>
        <v>0</v>
      </c>
      <c r="S650" s="395" t="str">
        <f>'FORMAT REKAP'!BI587</f>
        <v/>
      </c>
      <c r="T650" s="394" t="str">
        <f>'FORMAT REKAP'!BJ587</f>
        <v/>
      </c>
      <c r="U650" s="393" t="str">
        <f>'FORMAT REKAP'!BK587</f>
        <v/>
      </c>
    </row>
    <row r="651" spans="3:21" x14ac:dyDescent="0.25">
      <c r="C651" s="394">
        <f>'FORMAT REKAP'!H588</f>
        <v>0</v>
      </c>
      <c r="D651" s="394">
        <f>'FORMAT REKAP'!I588</f>
        <v>0</v>
      </c>
      <c r="E651" s="394" t="str">
        <f>'FORMAT REKAP'!AH588</f>
        <v/>
      </c>
      <c r="F651" s="394" t="str">
        <f>'FORMAT REKAP'!AM588</f>
        <v/>
      </c>
      <c r="G651" s="395" t="str">
        <f>'FORMAT REKAP'!AN588</f>
        <v/>
      </c>
      <c r="H651" s="394" t="str">
        <f>'FORMAT REKAP'!AQ588</f>
        <v/>
      </c>
      <c r="I651" s="394">
        <f>'FORMAT REKAP'!AS588</f>
        <v>0</v>
      </c>
      <c r="J651" s="394">
        <f>'FORMAT REKAP'!AU588</f>
        <v>0</v>
      </c>
      <c r="K651" s="394">
        <f>'FORMAT REKAP'!AW588</f>
        <v>0</v>
      </c>
      <c r="L651" s="394">
        <f>'FORMAT REKAP'!AY588</f>
        <v>0</v>
      </c>
      <c r="M651" s="395">
        <f>'FORMAT REKAP'!BA588</f>
        <v>0</v>
      </c>
      <c r="N651" s="395" t="str">
        <f>'FORMAT REKAP'!BD588</f>
        <v/>
      </c>
      <c r="O651" s="394">
        <f>'FORMAT REKAP'!BE588</f>
        <v>0</v>
      </c>
      <c r="P651" s="395">
        <f>'FORMAT REKAP'!BF588</f>
        <v>0</v>
      </c>
      <c r="S651" s="395" t="str">
        <f>'FORMAT REKAP'!BI588</f>
        <v/>
      </c>
      <c r="T651" s="394" t="str">
        <f>'FORMAT REKAP'!BJ588</f>
        <v/>
      </c>
      <c r="U651" s="393" t="str">
        <f>'FORMAT REKAP'!BK588</f>
        <v/>
      </c>
    </row>
    <row r="652" spans="3:21" x14ac:dyDescent="0.25">
      <c r="C652" s="394">
        <f>'FORMAT REKAP'!H589</f>
        <v>0</v>
      </c>
      <c r="D652" s="394">
        <f>'FORMAT REKAP'!I589</f>
        <v>0</v>
      </c>
      <c r="E652" s="394" t="str">
        <f>'FORMAT REKAP'!AH589</f>
        <v/>
      </c>
      <c r="F652" s="394" t="str">
        <f>'FORMAT REKAP'!AM589</f>
        <v/>
      </c>
      <c r="G652" s="395" t="str">
        <f>'FORMAT REKAP'!AN589</f>
        <v/>
      </c>
      <c r="H652" s="394" t="str">
        <f>'FORMAT REKAP'!AQ589</f>
        <v/>
      </c>
      <c r="I652" s="394">
        <f>'FORMAT REKAP'!AS589</f>
        <v>0</v>
      </c>
      <c r="J652" s="394">
        <f>'FORMAT REKAP'!AU589</f>
        <v>0</v>
      </c>
      <c r="K652" s="394">
        <f>'FORMAT REKAP'!AW589</f>
        <v>0</v>
      </c>
      <c r="L652" s="394">
        <f>'FORMAT REKAP'!AY589</f>
        <v>0</v>
      </c>
      <c r="M652" s="395">
        <f>'FORMAT REKAP'!BA589</f>
        <v>0</v>
      </c>
      <c r="N652" s="395" t="str">
        <f>'FORMAT REKAP'!BD589</f>
        <v/>
      </c>
      <c r="O652" s="394">
        <f>'FORMAT REKAP'!BE589</f>
        <v>0</v>
      </c>
      <c r="P652" s="395">
        <f>'FORMAT REKAP'!BF589</f>
        <v>0</v>
      </c>
      <c r="S652" s="395" t="str">
        <f>'FORMAT REKAP'!BI589</f>
        <v/>
      </c>
      <c r="T652" s="394" t="str">
        <f>'FORMAT REKAP'!BJ589</f>
        <v/>
      </c>
      <c r="U652" s="393" t="str">
        <f>'FORMAT REKAP'!BK589</f>
        <v/>
      </c>
    </row>
    <row r="653" spans="3:21" x14ac:dyDescent="0.25">
      <c r="C653" s="394">
        <f>'FORMAT REKAP'!H590</f>
        <v>0</v>
      </c>
      <c r="D653" s="394">
        <f>'FORMAT REKAP'!I590</f>
        <v>0</v>
      </c>
      <c r="E653" s="394" t="str">
        <f>'FORMAT REKAP'!AH590</f>
        <v/>
      </c>
      <c r="F653" s="394" t="str">
        <f>'FORMAT REKAP'!AM590</f>
        <v/>
      </c>
      <c r="G653" s="395" t="str">
        <f>'FORMAT REKAP'!AN590</f>
        <v/>
      </c>
      <c r="H653" s="394" t="str">
        <f>'FORMAT REKAP'!AQ590</f>
        <v/>
      </c>
      <c r="I653" s="394">
        <f>'FORMAT REKAP'!AS590</f>
        <v>0</v>
      </c>
      <c r="J653" s="394">
        <f>'FORMAT REKAP'!AU590</f>
        <v>0</v>
      </c>
      <c r="K653" s="394">
        <f>'FORMAT REKAP'!AW590</f>
        <v>0</v>
      </c>
      <c r="L653" s="394">
        <f>'FORMAT REKAP'!AY590</f>
        <v>0</v>
      </c>
      <c r="M653" s="395">
        <f>'FORMAT REKAP'!BA590</f>
        <v>0</v>
      </c>
      <c r="N653" s="395" t="str">
        <f>'FORMAT REKAP'!BD590</f>
        <v/>
      </c>
      <c r="O653" s="394">
        <f>'FORMAT REKAP'!BE590</f>
        <v>0</v>
      </c>
      <c r="P653" s="395">
        <f>'FORMAT REKAP'!BF590</f>
        <v>0</v>
      </c>
      <c r="S653" s="395" t="str">
        <f>'FORMAT REKAP'!BI590</f>
        <v/>
      </c>
      <c r="T653" s="394" t="str">
        <f>'FORMAT REKAP'!BJ590</f>
        <v/>
      </c>
      <c r="U653" s="393" t="str">
        <f>'FORMAT REKAP'!BK590</f>
        <v/>
      </c>
    </row>
    <row r="654" spans="3:21" x14ac:dyDescent="0.25">
      <c r="C654" s="394">
        <f>'FORMAT REKAP'!H591</f>
        <v>0</v>
      </c>
      <c r="D654" s="394">
        <f>'FORMAT REKAP'!I591</f>
        <v>0</v>
      </c>
      <c r="E654" s="394" t="str">
        <f>'FORMAT REKAP'!AH591</f>
        <v/>
      </c>
      <c r="F654" s="394" t="str">
        <f>'FORMAT REKAP'!AM591</f>
        <v/>
      </c>
      <c r="G654" s="395" t="str">
        <f>'FORMAT REKAP'!AN591</f>
        <v/>
      </c>
      <c r="H654" s="394" t="str">
        <f>'FORMAT REKAP'!AQ591</f>
        <v/>
      </c>
      <c r="I654" s="394">
        <f>'FORMAT REKAP'!AS591</f>
        <v>0</v>
      </c>
      <c r="J654" s="394">
        <f>'FORMAT REKAP'!AU591</f>
        <v>0</v>
      </c>
      <c r="K654" s="394">
        <f>'FORMAT REKAP'!AW591</f>
        <v>0</v>
      </c>
      <c r="L654" s="394">
        <f>'FORMAT REKAP'!AY591</f>
        <v>0</v>
      </c>
      <c r="M654" s="395">
        <f>'FORMAT REKAP'!BA591</f>
        <v>0</v>
      </c>
      <c r="N654" s="395" t="str">
        <f>'FORMAT REKAP'!BD591</f>
        <v/>
      </c>
      <c r="O654" s="394">
        <f>'FORMAT REKAP'!BE591</f>
        <v>0</v>
      </c>
      <c r="P654" s="395">
        <f>'FORMAT REKAP'!BF591</f>
        <v>0</v>
      </c>
      <c r="S654" s="395" t="str">
        <f>'FORMAT REKAP'!BI591</f>
        <v/>
      </c>
      <c r="T654" s="394" t="str">
        <f>'FORMAT REKAP'!BJ591</f>
        <v/>
      </c>
      <c r="U654" s="393" t="str">
        <f>'FORMAT REKAP'!BK591</f>
        <v/>
      </c>
    </row>
    <row r="655" spans="3:21" x14ac:dyDescent="0.25">
      <c r="C655" s="394">
        <f>'FORMAT REKAP'!H592</f>
        <v>0</v>
      </c>
      <c r="D655" s="394">
        <f>'FORMAT REKAP'!I592</f>
        <v>0</v>
      </c>
      <c r="E655" s="394" t="str">
        <f>'FORMAT REKAP'!AH592</f>
        <v/>
      </c>
      <c r="F655" s="394" t="str">
        <f>'FORMAT REKAP'!AM592</f>
        <v/>
      </c>
      <c r="G655" s="395" t="str">
        <f>'FORMAT REKAP'!AN592</f>
        <v/>
      </c>
      <c r="H655" s="394" t="str">
        <f>'FORMAT REKAP'!AQ592</f>
        <v/>
      </c>
      <c r="I655" s="394">
        <f>'FORMAT REKAP'!AS592</f>
        <v>0</v>
      </c>
      <c r="J655" s="394">
        <f>'FORMAT REKAP'!AU592</f>
        <v>0</v>
      </c>
      <c r="K655" s="394">
        <f>'FORMAT REKAP'!AW592</f>
        <v>0</v>
      </c>
      <c r="L655" s="394">
        <f>'FORMAT REKAP'!AY592</f>
        <v>0</v>
      </c>
      <c r="M655" s="395">
        <f>'FORMAT REKAP'!BA592</f>
        <v>0</v>
      </c>
      <c r="N655" s="395" t="str">
        <f>'FORMAT REKAP'!BD592</f>
        <v/>
      </c>
      <c r="O655" s="394">
        <f>'FORMAT REKAP'!BE592</f>
        <v>0</v>
      </c>
      <c r="P655" s="395">
        <f>'FORMAT REKAP'!BF592</f>
        <v>0</v>
      </c>
      <c r="S655" s="395" t="str">
        <f>'FORMAT REKAP'!BI592</f>
        <v/>
      </c>
      <c r="T655" s="394" t="str">
        <f>'FORMAT REKAP'!BJ592</f>
        <v/>
      </c>
      <c r="U655" s="393" t="str">
        <f>'FORMAT REKAP'!BK592</f>
        <v/>
      </c>
    </row>
    <row r="656" spans="3:21" x14ac:dyDescent="0.25">
      <c r="C656" s="394">
        <f>'FORMAT REKAP'!H593</f>
        <v>0</v>
      </c>
      <c r="D656" s="394">
        <f>'FORMAT REKAP'!I593</f>
        <v>0</v>
      </c>
      <c r="E656" s="394" t="str">
        <f>'FORMAT REKAP'!AH593</f>
        <v/>
      </c>
      <c r="F656" s="394" t="str">
        <f>'FORMAT REKAP'!AM593</f>
        <v/>
      </c>
      <c r="G656" s="395" t="str">
        <f>'FORMAT REKAP'!AN593</f>
        <v/>
      </c>
      <c r="H656" s="394" t="str">
        <f>'FORMAT REKAP'!AQ593</f>
        <v/>
      </c>
      <c r="I656" s="394">
        <f>'FORMAT REKAP'!AS593</f>
        <v>0</v>
      </c>
      <c r="J656" s="394">
        <f>'FORMAT REKAP'!AU593</f>
        <v>0</v>
      </c>
      <c r="K656" s="394">
        <f>'FORMAT REKAP'!AW593</f>
        <v>0</v>
      </c>
      <c r="L656" s="394">
        <f>'FORMAT REKAP'!AY593</f>
        <v>0</v>
      </c>
      <c r="M656" s="395">
        <f>'FORMAT REKAP'!BA593</f>
        <v>0</v>
      </c>
      <c r="N656" s="395" t="str">
        <f>'FORMAT REKAP'!BD593</f>
        <v/>
      </c>
      <c r="O656" s="394">
        <f>'FORMAT REKAP'!BE593</f>
        <v>0</v>
      </c>
      <c r="P656" s="395">
        <f>'FORMAT REKAP'!BF593</f>
        <v>0</v>
      </c>
      <c r="S656" s="395" t="str">
        <f>'FORMAT REKAP'!BI593</f>
        <v/>
      </c>
      <c r="T656" s="394" t="str">
        <f>'FORMAT REKAP'!BJ593</f>
        <v/>
      </c>
      <c r="U656" s="393" t="str">
        <f>'FORMAT REKAP'!BK593</f>
        <v/>
      </c>
    </row>
    <row r="657" spans="3:21" x14ac:dyDescent="0.25">
      <c r="C657" s="394">
        <f>'FORMAT REKAP'!H594</f>
        <v>0</v>
      </c>
      <c r="D657" s="394">
        <f>'FORMAT REKAP'!I594</f>
        <v>0</v>
      </c>
      <c r="E657" s="394" t="str">
        <f>'FORMAT REKAP'!AH594</f>
        <v/>
      </c>
      <c r="F657" s="394" t="str">
        <f>'FORMAT REKAP'!AM594</f>
        <v/>
      </c>
      <c r="G657" s="395" t="str">
        <f>'FORMAT REKAP'!AN594</f>
        <v/>
      </c>
      <c r="H657" s="394" t="str">
        <f>'FORMAT REKAP'!AQ594</f>
        <v/>
      </c>
      <c r="I657" s="394">
        <f>'FORMAT REKAP'!AS594</f>
        <v>0</v>
      </c>
      <c r="J657" s="394">
        <f>'FORMAT REKAP'!AU594</f>
        <v>0</v>
      </c>
      <c r="K657" s="394">
        <f>'FORMAT REKAP'!AW594</f>
        <v>0</v>
      </c>
      <c r="L657" s="394">
        <f>'FORMAT REKAP'!AY594</f>
        <v>0</v>
      </c>
      <c r="M657" s="395">
        <f>'FORMAT REKAP'!BA594</f>
        <v>0</v>
      </c>
      <c r="N657" s="395" t="str">
        <f>'FORMAT REKAP'!BD594</f>
        <v/>
      </c>
      <c r="O657" s="394">
        <f>'FORMAT REKAP'!BE594</f>
        <v>0</v>
      </c>
      <c r="P657" s="395">
        <f>'FORMAT REKAP'!BF594</f>
        <v>0</v>
      </c>
      <c r="S657" s="395" t="str">
        <f>'FORMAT REKAP'!BI594</f>
        <v/>
      </c>
      <c r="T657" s="394" t="str">
        <f>'FORMAT REKAP'!BJ594</f>
        <v/>
      </c>
      <c r="U657" s="393" t="str">
        <f>'FORMAT REKAP'!BK594</f>
        <v/>
      </c>
    </row>
    <row r="658" spans="3:21" x14ac:dyDescent="0.25">
      <c r="C658" s="394">
        <f>'FORMAT REKAP'!H595</f>
        <v>0</v>
      </c>
      <c r="D658" s="394">
        <f>'FORMAT REKAP'!I595</f>
        <v>0</v>
      </c>
      <c r="E658" s="394" t="str">
        <f>'FORMAT REKAP'!AH595</f>
        <v/>
      </c>
      <c r="F658" s="394" t="str">
        <f>'FORMAT REKAP'!AM595</f>
        <v/>
      </c>
      <c r="G658" s="395" t="str">
        <f>'FORMAT REKAP'!AN595</f>
        <v/>
      </c>
      <c r="H658" s="394" t="str">
        <f>'FORMAT REKAP'!AQ595</f>
        <v/>
      </c>
      <c r="I658" s="394">
        <f>'FORMAT REKAP'!AS595</f>
        <v>0</v>
      </c>
      <c r="J658" s="394">
        <f>'FORMAT REKAP'!AU595</f>
        <v>0</v>
      </c>
      <c r="K658" s="394">
        <f>'FORMAT REKAP'!AW595</f>
        <v>0</v>
      </c>
      <c r="L658" s="394">
        <f>'FORMAT REKAP'!AY595</f>
        <v>0</v>
      </c>
      <c r="M658" s="395">
        <f>'FORMAT REKAP'!BA595</f>
        <v>0</v>
      </c>
      <c r="N658" s="395" t="str">
        <f>'FORMAT REKAP'!BD595</f>
        <v/>
      </c>
      <c r="O658" s="394">
        <f>'FORMAT REKAP'!BE595</f>
        <v>0</v>
      </c>
      <c r="P658" s="395">
        <f>'FORMAT REKAP'!BF595</f>
        <v>0</v>
      </c>
      <c r="S658" s="395" t="str">
        <f>'FORMAT REKAP'!BI595</f>
        <v/>
      </c>
      <c r="T658" s="394" t="str">
        <f>'FORMAT REKAP'!BJ595</f>
        <v/>
      </c>
      <c r="U658" s="393" t="str">
        <f>'FORMAT REKAP'!BK595</f>
        <v/>
      </c>
    </row>
    <row r="659" spans="3:21" x14ac:dyDescent="0.25">
      <c r="C659" s="394">
        <f>'FORMAT REKAP'!H596</f>
        <v>0</v>
      </c>
      <c r="D659" s="394">
        <f>'FORMAT REKAP'!I596</f>
        <v>0</v>
      </c>
      <c r="E659" s="394" t="str">
        <f>'FORMAT REKAP'!AH596</f>
        <v/>
      </c>
      <c r="F659" s="394" t="str">
        <f>'FORMAT REKAP'!AM596</f>
        <v/>
      </c>
      <c r="G659" s="395" t="str">
        <f>'FORMAT REKAP'!AN596</f>
        <v/>
      </c>
      <c r="H659" s="394" t="str">
        <f>'FORMAT REKAP'!AQ596</f>
        <v/>
      </c>
      <c r="I659" s="394">
        <f>'FORMAT REKAP'!AS596</f>
        <v>0</v>
      </c>
      <c r="J659" s="394">
        <f>'FORMAT REKAP'!AU596</f>
        <v>0</v>
      </c>
      <c r="K659" s="394">
        <f>'FORMAT REKAP'!AW596</f>
        <v>0</v>
      </c>
      <c r="L659" s="394">
        <f>'FORMAT REKAP'!AY596</f>
        <v>0</v>
      </c>
      <c r="M659" s="395">
        <f>'FORMAT REKAP'!BA596</f>
        <v>0</v>
      </c>
      <c r="N659" s="395" t="str">
        <f>'FORMAT REKAP'!BD596</f>
        <v/>
      </c>
      <c r="O659" s="394">
        <f>'FORMAT REKAP'!BE596</f>
        <v>0</v>
      </c>
      <c r="P659" s="395">
        <f>'FORMAT REKAP'!BF596</f>
        <v>0</v>
      </c>
      <c r="S659" s="395" t="str">
        <f>'FORMAT REKAP'!BI596</f>
        <v/>
      </c>
      <c r="T659" s="394" t="str">
        <f>'FORMAT REKAP'!BJ596</f>
        <v/>
      </c>
      <c r="U659" s="393" t="str">
        <f>'FORMAT REKAP'!BK596</f>
        <v/>
      </c>
    </row>
    <row r="660" spans="3:21" x14ac:dyDescent="0.25">
      <c r="C660" s="394">
        <f>'FORMAT REKAP'!H597</f>
        <v>0</v>
      </c>
      <c r="D660" s="394">
        <f>'FORMAT REKAP'!I597</f>
        <v>0</v>
      </c>
      <c r="E660" s="394" t="str">
        <f>'FORMAT REKAP'!AH597</f>
        <v/>
      </c>
      <c r="F660" s="394" t="str">
        <f>'FORMAT REKAP'!AM597</f>
        <v/>
      </c>
      <c r="G660" s="395" t="str">
        <f>'FORMAT REKAP'!AN597</f>
        <v/>
      </c>
      <c r="H660" s="394" t="str">
        <f>'FORMAT REKAP'!AQ597</f>
        <v/>
      </c>
      <c r="I660" s="394">
        <f>'FORMAT REKAP'!AS597</f>
        <v>0</v>
      </c>
      <c r="J660" s="394">
        <f>'FORMAT REKAP'!AU597</f>
        <v>0</v>
      </c>
      <c r="K660" s="394">
        <f>'FORMAT REKAP'!AW597</f>
        <v>0</v>
      </c>
      <c r="L660" s="394">
        <f>'FORMAT REKAP'!AY597</f>
        <v>0</v>
      </c>
      <c r="M660" s="395">
        <f>'FORMAT REKAP'!BA597</f>
        <v>0</v>
      </c>
      <c r="N660" s="395" t="str">
        <f>'FORMAT REKAP'!BD597</f>
        <v/>
      </c>
      <c r="O660" s="394">
        <f>'FORMAT REKAP'!BE597</f>
        <v>0</v>
      </c>
      <c r="P660" s="395">
        <f>'FORMAT REKAP'!BF597</f>
        <v>0</v>
      </c>
      <c r="S660" s="395" t="str">
        <f>'FORMAT REKAP'!BI597</f>
        <v/>
      </c>
      <c r="T660" s="394" t="str">
        <f>'FORMAT REKAP'!BJ597</f>
        <v/>
      </c>
      <c r="U660" s="393" t="str">
        <f>'FORMAT REKAP'!BK597</f>
        <v/>
      </c>
    </row>
    <row r="661" spans="3:21" x14ac:dyDescent="0.25">
      <c r="C661" s="394">
        <f>'FORMAT REKAP'!H598</f>
        <v>0</v>
      </c>
      <c r="D661" s="394">
        <f>'FORMAT REKAP'!I598</f>
        <v>0</v>
      </c>
      <c r="E661" s="394" t="str">
        <f>'FORMAT REKAP'!AH598</f>
        <v/>
      </c>
      <c r="F661" s="394" t="str">
        <f>'FORMAT REKAP'!AM598</f>
        <v/>
      </c>
      <c r="G661" s="395" t="str">
        <f>'FORMAT REKAP'!AN598</f>
        <v/>
      </c>
      <c r="H661" s="394" t="str">
        <f>'FORMAT REKAP'!AQ598</f>
        <v/>
      </c>
      <c r="I661" s="394">
        <f>'FORMAT REKAP'!AS598</f>
        <v>0</v>
      </c>
      <c r="J661" s="394">
        <f>'FORMAT REKAP'!AU598</f>
        <v>0</v>
      </c>
      <c r="K661" s="394">
        <f>'FORMAT REKAP'!AW598</f>
        <v>0</v>
      </c>
      <c r="L661" s="394">
        <f>'FORMAT REKAP'!AY598</f>
        <v>0</v>
      </c>
      <c r="M661" s="395">
        <f>'FORMAT REKAP'!BA598</f>
        <v>0</v>
      </c>
      <c r="N661" s="395" t="str">
        <f>'FORMAT REKAP'!BD598</f>
        <v/>
      </c>
      <c r="O661" s="394">
        <f>'FORMAT REKAP'!BE598</f>
        <v>0</v>
      </c>
      <c r="P661" s="395">
        <f>'FORMAT REKAP'!BF598</f>
        <v>0</v>
      </c>
      <c r="S661" s="395" t="str">
        <f>'FORMAT REKAP'!BI598</f>
        <v/>
      </c>
      <c r="T661" s="394" t="str">
        <f>'FORMAT REKAP'!BJ598</f>
        <v/>
      </c>
      <c r="U661" s="393" t="str">
        <f>'FORMAT REKAP'!BK598</f>
        <v/>
      </c>
    </row>
    <row r="662" spans="3:21" x14ac:dyDescent="0.25">
      <c r="C662" s="394">
        <f>'FORMAT REKAP'!H599</f>
        <v>0</v>
      </c>
      <c r="D662" s="394">
        <f>'FORMAT REKAP'!I599</f>
        <v>0</v>
      </c>
      <c r="E662" s="394" t="str">
        <f>'FORMAT REKAP'!AH599</f>
        <v/>
      </c>
      <c r="F662" s="394" t="str">
        <f>'FORMAT REKAP'!AM599</f>
        <v/>
      </c>
      <c r="G662" s="395" t="str">
        <f>'FORMAT REKAP'!AN599</f>
        <v/>
      </c>
      <c r="H662" s="394" t="str">
        <f>'FORMAT REKAP'!AQ599</f>
        <v/>
      </c>
      <c r="I662" s="394">
        <f>'FORMAT REKAP'!AS599</f>
        <v>0</v>
      </c>
      <c r="J662" s="394">
        <f>'FORMAT REKAP'!AU599</f>
        <v>0</v>
      </c>
      <c r="K662" s="394">
        <f>'FORMAT REKAP'!AW599</f>
        <v>0</v>
      </c>
      <c r="L662" s="394">
        <f>'FORMAT REKAP'!AY599</f>
        <v>0</v>
      </c>
      <c r="M662" s="395">
        <f>'FORMAT REKAP'!BA599</f>
        <v>0</v>
      </c>
      <c r="N662" s="395" t="str">
        <f>'FORMAT REKAP'!BD599</f>
        <v/>
      </c>
      <c r="O662" s="394">
        <f>'FORMAT REKAP'!BE599</f>
        <v>0</v>
      </c>
      <c r="P662" s="395">
        <f>'FORMAT REKAP'!BF599</f>
        <v>0</v>
      </c>
      <c r="S662" s="395" t="str">
        <f>'FORMAT REKAP'!BI599</f>
        <v/>
      </c>
      <c r="T662" s="394" t="str">
        <f>'FORMAT REKAP'!BJ599</f>
        <v/>
      </c>
      <c r="U662" s="393" t="str">
        <f>'FORMAT REKAP'!BK599</f>
        <v/>
      </c>
    </row>
    <row r="663" spans="3:21" x14ac:dyDescent="0.25">
      <c r="C663" s="394">
        <f>'FORMAT REKAP'!H600</f>
        <v>0</v>
      </c>
      <c r="D663" s="394">
        <f>'FORMAT REKAP'!I600</f>
        <v>0</v>
      </c>
      <c r="E663" s="394" t="str">
        <f>'FORMAT REKAP'!AH600</f>
        <v/>
      </c>
      <c r="F663" s="394" t="str">
        <f>'FORMAT REKAP'!AM600</f>
        <v/>
      </c>
      <c r="G663" s="395" t="str">
        <f>'FORMAT REKAP'!AN600</f>
        <v/>
      </c>
      <c r="H663" s="394" t="str">
        <f>'FORMAT REKAP'!AQ600</f>
        <v/>
      </c>
      <c r="I663" s="394">
        <f>'FORMAT REKAP'!AS600</f>
        <v>0</v>
      </c>
      <c r="J663" s="394">
        <f>'FORMAT REKAP'!AU600</f>
        <v>0</v>
      </c>
      <c r="K663" s="394">
        <f>'FORMAT REKAP'!AW600</f>
        <v>0</v>
      </c>
      <c r="L663" s="394">
        <f>'FORMAT REKAP'!AY600</f>
        <v>0</v>
      </c>
      <c r="M663" s="395">
        <f>'FORMAT REKAP'!BA600</f>
        <v>0</v>
      </c>
      <c r="N663" s="395" t="str">
        <f>'FORMAT REKAP'!BD600</f>
        <v/>
      </c>
      <c r="O663" s="394">
        <f>'FORMAT REKAP'!BE600</f>
        <v>0</v>
      </c>
      <c r="P663" s="395">
        <f>'FORMAT REKAP'!BF600</f>
        <v>0</v>
      </c>
      <c r="S663" s="395" t="str">
        <f>'FORMAT REKAP'!BI600</f>
        <v/>
      </c>
      <c r="T663" s="394" t="str">
        <f>'FORMAT REKAP'!BJ600</f>
        <v/>
      </c>
      <c r="U663" s="393" t="str">
        <f>'FORMAT REKAP'!BK600</f>
        <v/>
      </c>
    </row>
    <row r="664" spans="3:21" x14ac:dyDescent="0.25">
      <c r="C664" s="394">
        <f>'FORMAT REKAP'!H601</f>
        <v>0</v>
      </c>
      <c r="D664" s="394">
        <f>'FORMAT REKAP'!I601</f>
        <v>0</v>
      </c>
      <c r="E664" s="394" t="str">
        <f>'FORMAT REKAP'!AH601</f>
        <v/>
      </c>
      <c r="F664" s="394" t="str">
        <f>'FORMAT REKAP'!AM601</f>
        <v/>
      </c>
      <c r="G664" s="395" t="str">
        <f>'FORMAT REKAP'!AN601</f>
        <v/>
      </c>
      <c r="H664" s="394" t="str">
        <f>'FORMAT REKAP'!AQ601</f>
        <v/>
      </c>
      <c r="I664" s="394">
        <f>'FORMAT REKAP'!AS601</f>
        <v>0</v>
      </c>
      <c r="J664" s="394">
        <f>'FORMAT REKAP'!AU601</f>
        <v>0</v>
      </c>
      <c r="K664" s="394">
        <f>'FORMAT REKAP'!AW601</f>
        <v>0</v>
      </c>
      <c r="L664" s="394">
        <f>'FORMAT REKAP'!AY601</f>
        <v>0</v>
      </c>
      <c r="M664" s="395">
        <f>'FORMAT REKAP'!BA601</f>
        <v>0</v>
      </c>
      <c r="N664" s="395" t="str">
        <f>'FORMAT REKAP'!BD601</f>
        <v/>
      </c>
      <c r="O664" s="394">
        <f>'FORMAT REKAP'!BE601</f>
        <v>0</v>
      </c>
      <c r="P664" s="395">
        <f>'FORMAT REKAP'!BF601</f>
        <v>0</v>
      </c>
      <c r="S664" s="395" t="str">
        <f>'FORMAT REKAP'!BI601</f>
        <v/>
      </c>
      <c r="T664" s="394" t="str">
        <f>'FORMAT REKAP'!BJ601</f>
        <v/>
      </c>
      <c r="U664" s="393" t="str">
        <f>'FORMAT REKAP'!BK601</f>
        <v/>
      </c>
    </row>
    <row r="665" spans="3:21" x14ac:dyDescent="0.25">
      <c r="C665" s="394">
        <f>'FORMAT REKAP'!H602</f>
        <v>0</v>
      </c>
      <c r="D665" s="394">
        <f>'FORMAT REKAP'!I602</f>
        <v>0</v>
      </c>
      <c r="E665" s="394" t="str">
        <f>'FORMAT REKAP'!AH602</f>
        <v/>
      </c>
      <c r="F665" s="394" t="str">
        <f>'FORMAT REKAP'!AM602</f>
        <v/>
      </c>
      <c r="G665" s="395" t="str">
        <f>'FORMAT REKAP'!AN602</f>
        <v/>
      </c>
      <c r="H665" s="394" t="str">
        <f>'FORMAT REKAP'!AQ602</f>
        <v/>
      </c>
      <c r="I665" s="394">
        <f>'FORMAT REKAP'!AS602</f>
        <v>0</v>
      </c>
      <c r="J665" s="394">
        <f>'FORMAT REKAP'!AU602</f>
        <v>0</v>
      </c>
      <c r="K665" s="394">
        <f>'FORMAT REKAP'!AW602</f>
        <v>0</v>
      </c>
      <c r="L665" s="394">
        <f>'FORMAT REKAP'!AY602</f>
        <v>0</v>
      </c>
      <c r="M665" s="395">
        <f>'FORMAT REKAP'!BA602</f>
        <v>0</v>
      </c>
      <c r="N665" s="395" t="str">
        <f>'FORMAT REKAP'!BD602</f>
        <v/>
      </c>
      <c r="O665" s="394">
        <f>'FORMAT REKAP'!BE602</f>
        <v>0</v>
      </c>
      <c r="P665" s="395">
        <f>'FORMAT REKAP'!BF602</f>
        <v>0</v>
      </c>
      <c r="S665" s="395" t="str">
        <f>'FORMAT REKAP'!BI602</f>
        <v/>
      </c>
      <c r="T665" s="394" t="str">
        <f>'FORMAT REKAP'!BJ602</f>
        <v/>
      </c>
      <c r="U665" s="393" t="str">
        <f>'FORMAT REKAP'!BK602</f>
        <v/>
      </c>
    </row>
    <row r="666" spans="3:21" x14ac:dyDescent="0.25">
      <c r="C666" s="394">
        <f>'FORMAT REKAP'!H603</f>
        <v>0</v>
      </c>
      <c r="D666" s="394">
        <f>'FORMAT REKAP'!I603</f>
        <v>0</v>
      </c>
      <c r="E666" s="394" t="str">
        <f>'FORMAT REKAP'!AH603</f>
        <v/>
      </c>
      <c r="F666" s="394" t="str">
        <f>'FORMAT REKAP'!AM603</f>
        <v/>
      </c>
      <c r="G666" s="395" t="str">
        <f>'FORMAT REKAP'!AN603</f>
        <v/>
      </c>
      <c r="H666" s="394" t="str">
        <f>'FORMAT REKAP'!AQ603</f>
        <v/>
      </c>
      <c r="I666" s="394">
        <f>'FORMAT REKAP'!AS603</f>
        <v>0</v>
      </c>
      <c r="J666" s="394">
        <f>'FORMAT REKAP'!AU603</f>
        <v>0</v>
      </c>
      <c r="K666" s="394">
        <f>'FORMAT REKAP'!AW603</f>
        <v>0</v>
      </c>
      <c r="L666" s="394">
        <f>'FORMAT REKAP'!AY603</f>
        <v>0</v>
      </c>
      <c r="M666" s="395">
        <f>'FORMAT REKAP'!BA603</f>
        <v>0</v>
      </c>
      <c r="N666" s="395" t="str">
        <f>'FORMAT REKAP'!BD603</f>
        <v/>
      </c>
      <c r="O666" s="394">
        <f>'FORMAT REKAP'!BE603</f>
        <v>0</v>
      </c>
      <c r="P666" s="395">
        <f>'FORMAT REKAP'!BF603</f>
        <v>0</v>
      </c>
      <c r="S666" s="395" t="str">
        <f>'FORMAT REKAP'!BI603</f>
        <v/>
      </c>
      <c r="T666" s="394" t="str">
        <f>'FORMAT REKAP'!BJ603</f>
        <v/>
      </c>
      <c r="U666" s="393" t="str">
        <f>'FORMAT REKAP'!BK603</f>
        <v/>
      </c>
    </row>
    <row r="667" spans="3:21" x14ac:dyDescent="0.25">
      <c r="C667" s="394">
        <f>'FORMAT REKAP'!H604</f>
        <v>0</v>
      </c>
      <c r="D667" s="394">
        <f>'FORMAT REKAP'!I604</f>
        <v>0</v>
      </c>
      <c r="E667" s="394" t="str">
        <f>'FORMAT REKAP'!AH604</f>
        <v/>
      </c>
      <c r="F667" s="394" t="str">
        <f>'FORMAT REKAP'!AM604</f>
        <v/>
      </c>
      <c r="G667" s="395" t="str">
        <f>'FORMAT REKAP'!AN604</f>
        <v/>
      </c>
      <c r="H667" s="394" t="str">
        <f>'FORMAT REKAP'!AQ604</f>
        <v/>
      </c>
      <c r="I667" s="394">
        <f>'FORMAT REKAP'!AS604</f>
        <v>0</v>
      </c>
      <c r="J667" s="394">
        <f>'FORMAT REKAP'!AU604</f>
        <v>0</v>
      </c>
      <c r="K667" s="394">
        <f>'FORMAT REKAP'!AW604</f>
        <v>0</v>
      </c>
      <c r="L667" s="394">
        <f>'FORMAT REKAP'!AY604</f>
        <v>0</v>
      </c>
      <c r="M667" s="395">
        <f>'FORMAT REKAP'!BA604</f>
        <v>0</v>
      </c>
      <c r="N667" s="395" t="str">
        <f>'FORMAT REKAP'!BD604</f>
        <v/>
      </c>
      <c r="O667" s="394">
        <f>'FORMAT REKAP'!BE604</f>
        <v>0</v>
      </c>
      <c r="P667" s="395">
        <f>'FORMAT REKAP'!BF604</f>
        <v>0</v>
      </c>
      <c r="S667" s="395" t="str">
        <f>'FORMAT REKAP'!BI604</f>
        <v/>
      </c>
      <c r="T667" s="394" t="str">
        <f>'FORMAT REKAP'!BJ604</f>
        <v/>
      </c>
      <c r="U667" s="393" t="str">
        <f>'FORMAT REKAP'!BK604</f>
        <v/>
      </c>
    </row>
    <row r="668" spans="3:21" x14ac:dyDescent="0.25">
      <c r="C668" s="394">
        <f>'FORMAT REKAP'!H605</f>
        <v>0</v>
      </c>
      <c r="D668" s="394">
        <f>'FORMAT REKAP'!I605</f>
        <v>0</v>
      </c>
      <c r="E668" s="394" t="str">
        <f>'FORMAT REKAP'!AH605</f>
        <v/>
      </c>
      <c r="F668" s="394" t="str">
        <f>'FORMAT REKAP'!AM605</f>
        <v/>
      </c>
      <c r="G668" s="395" t="str">
        <f>'FORMAT REKAP'!AN605</f>
        <v/>
      </c>
      <c r="H668" s="394" t="str">
        <f>'FORMAT REKAP'!AQ605</f>
        <v/>
      </c>
      <c r="I668" s="394">
        <f>'FORMAT REKAP'!AS605</f>
        <v>0</v>
      </c>
      <c r="J668" s="394">
        <f>'FORMAT REKAP'!AU605</f>
        <v>0</v>
      </c>
      <c r="K668" s="394">
        <f>'FORMAT REKAP'!AW605</f>
        <v>0</v>
      </c>
      <c r="L668" s="394">
        <f>'FORMAT REKAP'!AY605</f>
        <v>0</v>
      </c>
      <c r="M668" s="395">
        <f>'FORMAT REKAP'!BA605</f>
        <v>0</v>
      </c>
      <c r="N668" s="395" t="str">
        <f>'FORMAT REKAP'!BD605</f>
        <v/>
      </c>
      <c r="O668" s="394">
        <f>'FORMAT REKAP'!BE605</f>
        <v>0</v>
      </c>
      <c r="P668" s="395">
        <f>'FORMAT REKAP'!BF605</f>
        <v>0</v>
      </c>
      <c r="S668" s="395" t="str">
        <f>'FORMAT REKAP'!BI605</f>
        <v/>
      </c>
      <c r="T668" s="394" t="str">
        <f>'FORMAT REKAP'!BJ605</f>
        <v/>
      </c>
      <c r="U668" s="393" t="str">
        <f>'FORMAT REKAP'!BK605</f>
        <v/>
      </c>
    </row>
    <row r="669" spans="3:21" x14ac:dyDescent="0.25">
      <c r="C669" s="394">
        <f>'FORMAT REKAP'!H606</f>
        <v>0</v>
      </c>
      <c r="D669" s="394">
        <f>'FORMAT REKAP'!I606</f>
        <v>0</v>
      </c>
      <c r="E669" s="394" t="str">
        <f>'FORMAT REKAP'!AH606</f>
        <v/>
      </c>
      <c r="F669" s="394" t="str">
        <f>'FORMAT REKAP'!AM606</f>
        <v/>
      </c>
      <c r="G669" s="395" t="str">
        <f>'FORMAT REKAP'!AN606</f>
        <v/>
      </c>
      <c r="H669" s="394" t="str">
        <f>'FORMAT REKAP'!AQ606</f>
        <v/>
      </c>
      <c r="I669" s="394">
        <f>'FORMAT REKAP'!AS606</f>
        <v>0</v>
      </c>
      <c r="J669" s="394">
        <f>'FORMAT REKAP'!AU606</f>
        <v>0</v>
      </c>
      <c r="K669" s="394">
        <f>'FORMAT REKAP'!AW606</f>
        <v>0</v>
      </c>
      <c r="L669" s="394">
        <f>'FORMAT REKAP'!AY606</f>
        <v>0</v>
      </c>
      <c r="M669" s="395">
        <f>'FORMAT REKAP'!BA606</f>
        <v>0</v>
      </c>
      <c r="N669" s="395" t="str">
        <f>'FORMAT REKAP'!BD606</f>
        <v/>
      </c>
      <c r="O669" s="394">
        <f>'FORMAT REKAP'!BE606</f>
        <v>0</v>
      </c>
      <c r="P669" s="395">
        <f>'FORMAT REKAP'!BF606</f>
        <v>0</v>
      </c>
      <c r="S669" s="395" t="str">
        <f>'FORMAT REKAP'!BI606</f>
        <v/>
      </c>
      <c r="T669" s="394" t="str">
        <f>'FORMAT REKAP'!BJ606</f>
        <v/>
      </c>
      <c r="U669" s="393" t="str">
        <f>'FORMAT REKAP'!BK606</f>
        <v/>
      </c>
    </row>
    <row r="670" spans="3:21" x14ac:dyDescent="0.25">
      <c r="C670" s="394">
        <f>'FORMAT REKAP'!H607</f>
        <v>0</v>
      </c>
      <c r="D670" s="394">
        <f>'FORMAT REKAP'!I607</f>
        <v>0</v>
      </c>
      <c r="E670" s="394" t="str">
        <f>'FORMAT REKAP'!AH607</f>
        <v/>
      </c>
      <c r="F670" s="394" t="str">
        <f>'FORMAT REKAP'!AM607</f>
        <v/>
      </c>
      <c r="G670" s="395" t="str">
        <f>'FORMAT REKAP'!AN607</f>
        <v/>
      </c>
      <c r="H670" s="394" t="str">
        <f>'FORMAT REKAP'!AQ607</f>
        <v/>
      </c>
      <c r="I670" s="394">
        <f>'FORMAT REKAP'!AS607</f>
        <v>0</v>
      </c>
      <c r="J670" s="394">
        <f>'FORMAT REKAP'!AU607</f>
        <v>0</v>
      </c>
      <c r="K670" s="394">
        <f>'FORMAT REKAP'!AW607</f>
        <v>0</v>
      </c>
      <c r="L670" s="394">
        <f>'FORMAT REKAP'!AY607</f>
        <v>0</v>
      </c>
      <c r="M670" s="395">
        <f>'FORMAT REKAP'!BA607</f>
        <v>0</v>
      </c>
      <c r="N670" s="395" t="str">
        <f>'FORMAT REKAP'!BD607</f>
        <v/>
      </c>
      <c r="O670" s="394">
        <f>'FORMAT REKAP'!BE607</f>
        <v>0</v>
      </c>
      <c r="P670" s="395">
        <f>'FORMAT REKAP'!BF607</f>
        <v>0</v>
      </c>
      <c r="S670" s="395" t="str">
        <f>'FORMAT REKAP'!BI607</f>
        <v/>
      </c>
      <c r="T670" s="394" t="str">
        <f>'FORMAT REKAP'!BJ607</f>
        <v/>
      </c>
      <c r="U670" s="393" t="str">
        <f>'FORMAT REKAP'!BK607</f>
        <v/>
      </c>
    </row>
    <row r="671" spans="3:21" x14ac:dyDescent="0.25">
      <c r="C671" s="394">
        <f>'FORMAT REKAP'!H608</f>
        <v>0</v>
      </c>
      <c r="D671" s="394">
        <f>'FORMAT REKAP'!I608</f>
        <v>0</v>
      </c>
      <c r="E671" s="394" t="str">
        <f>'FORMAT REKAP'!AH608</f>
        <v/>
      </c>
      <c r="F671" s="394" t="str">
        <f>'FORMAT REKAP'!AM608</f>
        <v/>
      </c>
      <c r="G671" s="395" t="str">
        <f>'FORMAT REKAP'!AN608</f>
        <v/>
      </c>
      <c r="H671" s="394" t="str">
        <f>'FORMAT REKAP'!AQ608</f>
        <v/>
      </c>
      <c r="I671" s="394">
        <f>'FORMAT REKAP'!AS608</f>
        <v>0</v>
      </c>
      <c r="J671" s="394">
        <f>'FORMAT REKAP'!AU608</f>
        <v>0</v>
      </c>
      <c r="K671" s="394">
        <f>'FORMAT REKAP'!AW608</f>
        <v>0</v>
      </c>
      <c r="L671" s="394">
        <f>'FORMAT REKAP'!AY608</f>
        <v>0</v>
      </c>
      <c r="M671" s="395">
        <f>'FORMAT REKAP'!BA608</f>
        <v>0</v>
      </c>
      <c r="N671" s="395" t="str">
        <f>'FORMAT REKAP'!BD608</f>
        <v/>
      </c>
      <c r="O671" s="394">
        <f>'FORMAT REKAP'!BE608</f>
        <v>0</v>
      </c>
      <c r="P671" s="395">
        <f>'FORMAT REKAP'!BF608</f>
        <v>0</v>
      </c>
      <c r="S671" s="395" t="str">
        <f>'FORMAT REKAP'!BI608</f>
        <v/>
      </c>
      <c r="T671" s="394" t="str">
        <f>'FORMAT REKAP'!BJ608</f>
        <v/>
      </c>
      <c r="U671" s="393" t="str">
        <f>'FORMAT REKAP'!BK608</f>
        <v/>
      </c>
    </row>
    <row r="672" spans="3:21" x14ac:dyDescent="0.25">
      <c r="C672" s="394">
        <f>'FORMAT REKAP'!H609</f>
        <v>0</v>
      </c>
      <c r="D672" s="394">
        <f>'FORMAT REKAP'!I609</f>
        <v>0</v>
      </c>
      <c r="E672" s="394" t="str">
        <f>'FORMAT REKAP'!AH609</f>
        <v/>
      </c>
      <c r="F672" s="394" t="str">
        <f>'FORMAT REKAP'!AM609</f>
        <v/>
      </c>
      <c r="G672" s="395" t="str">
        <f>'FORMAT REKAP'!AN609</f>
        <v/>
      </c>
      <c r="H672" s="394" t="str">
        <f>'FORMAT REKAP'!AQ609</f>
        <v/>
      </c>
      <c r="I672" s="394">
        <f>'FORMAT REKAP'!AS609</f>
        <v>0</v>
      </c>
      <c r="J672" s="394">
        <f>'FORMAT REKAP'!AU609</f>
        <v>0</v>
      </c>
      <c r="K672" s="394">
        <f>'FORMAT REKAP'!AW609</f>
        <v>0</v>
      </c>
      <c r="L672" s="394">
        <f>'FORMAT REKAP'!AY609</f>
        <v>0</v>
      </c>
      <c r="M672" s="395">
        <f>'FORMAT REKAP'!BA609</f>
        <v>0</v>
      </c>
      <c r="N672" s="395" t="str">
        <f>'FORMAT REKAP'!BD609</f>
        <v/>
      </c>
      <c r="O672" s="394">
        <f>'FORMAT REKAP'!BE609</f>
        <v>0</v>
      </c>
      <c r="P672" s="395">
        <f>'FORMAT REKAP'!BF609</f>
        <v>0</v>
      </c>
      <c r="S672" s="395" t="str">
        <f>'FORMAT REKAP'!BI609</f>
        <v/>
      </c>
      <c r="T672" s="394" t="str">
        <f>'FORMAT REKAP'!BJ609</f>
        <v/>
      </c>
      <c r="U672" s="393" t="str">
        <f>'FORMAT REKAP'!BK609</f>
        <v/>
      </c>
    </row>
    <row r="673" spans="3:21" x14ac:dyDescent="0.25">
      <c r="C673" s="394">
        <f>'FORMAT REKAP'!H610</f>
        <v>0</v>
      </c>
      <c r="D673" s="394">
        <f>'FORMAT REKAP'!I610</f>
        <v>0</v>
      </c>
      <c r="E673" s="394" t="str">
        <f>'FORMAT REKAP'!AH610</f>
        <v/>
      </c>
      <c r="F673" s="394" t="str">
        <f>'FORMAT REKAP'!AM610</f>
        <v/>
      </c>
      <c r="G673" s="395" t="str">
        <f>'FORMAT REKAP'!AN610</f>
        <v/>
      </c>
      <c r="H673" s="394" t="str">
        <f>'FORMAT REKAP'!AQ610</f>
        <v/>
      </c>
      <c r="I673" s="394">
        <f>'FORMAT REKAP'!AS610</f>
        <v>0</v>
      </c>
      <c r="J673" s="394">
        <f>'FORMAT REKAP'!AU610</f>
        <v>0</v>
      </c>
      <c r="K673" s="394">
        <f>'FORMAT REKAP'!AW610</f>
        <v>0</v>
      </c>
      <c r="L673" s="394">
        <f>'FORMAT REKAP'!AY610</f>
        <v>0</v>
      </c>
      <c r="M673" s="395">
        <f>'FORMAT REKAP'!BA610</f>
        <v>0</v>
      </c>
      <c r="N673" s="395" t="str">
        <f>'FORMAT REKAP'!BD610</f>
        <v/>
      </c>
      <c r="O673" s="394">
        <f>'FORMAT REKAP'!BE610</f>
        <v>0</v>
      </c>
      <c r="P673" s="395">
        <f>'FORMAT REKAP'!BF610</f>
        <v>0</v>
      </c>
      <c r="S673" s="395" t="str">
        <f>'FORMAT REKAP'!BI610</f>
        <v/>
      </c>
      <c r="T673" s="394" t="str">
        <f>'FORMAT REKAP'!BJ610</f>
        <v/>
      </c>
      <c r="U673" s="393" t="str">
        <f>'FORMAT REKAP'!BK610</f>
        <v/>
      </c>
    </row>
    <row r="674" spans="3:21" x14ac:dyDescent="0.25">
      <c r="C674" s="394">
        <f>'FORMAT REKAP'!H611</f>
        <v>0</v>
      </c>
      <c r="D674" s="394">
        <f>'FORMAT REKAP'!I611</f>
        <v>0</v>
      </c>
      <c r="E674" s="394" t="str">
        <f>'FORMAT REKAP'!AH611</f>
        <v/>
      </c>
      <c r="F674" s="394" t="str">
        <f>'FORMAT REKAP'!AM611</f>
        <v/>
      </c>
      <c r="G674" s="395" t="str">
        <f>'FORMAT REKAP'!AN611</f>
        <v/>
      </c>
      <c r="H674" s="394" t="str">
        <f>'FORMAT REKAP'!AQ611</f>
        <v/>
      </c>
      <c r="I674" s="394">
        <f>'FORMAT REKAP'!AS611</f>
        <v>0</v>
      </c>
      <c r="J674" s="394">
        <f>'FORMAT REKAP'!AU611</f>
        <v>0</v>
      </c>
      <c r="K674" s="394">
        <f>'FORMAT REKAP'!AW611</f>
        <v>0</v>
      </c>
      <c r="L674" s="394">
        <f>'FORMAT REKAP'!AY611</f>
        <v>0</v>
      </c>
      <c r="M674" s="395">
        <f>'FORMAT REKAP'!BA611</f>
        <v>0</v>
      </c>
      <c r="N674" s="395" t="str">
        <f>'FORMAT REKAP'!BD611</f>
        <v/>
      </c>
      <c r="O674" s="394">
        <f>'FORMAT REKAP'!BE611</f>
        <v>0</v>
      </c>
      <c r="P674" s="395">
        <f>'FORMAT REKAP'!BF611</f>
        <v>0</v>
      </c>
      <c r="S674" s="395" t="str">
        <f>'FORMAT REKAP'!BI611</f>
        <v/>
      </c>
      <c r="T674" s="394" t="str">
        <f>'FORMAT REKAP'!BJ611</f>
        <v/>
      </c>
      <c r="U674" s="393" t="str">
        <f>'FORMAT REKAP'!BK611</f>
        <v/>
      </c>
    </row>
    <row r="675" spans="3:21" x14ac:dyDescent="0.25">
      <c r="C675" s="394">
        <f>'FORMAT REKAP'!H612</f>
        <v>0</v>
      </c>
      <c r="D675" s="394">
        <f>'FORMAT REKAP'!I612</f>
        <v>0</v>
      </c>
      <c r="E675" s="394" t="str">
        <f>'FORMAT REKAP'!AH612</f>
        <v/>
      </c>
      <c r="F675" s="394" t="str">
        <f>'FORMAT REKAP'!AM612</f>
        <v/>
      </c>
      <c r="G675" s="395" t="str">
        <f>'FORMAT REKAP'!AN612</f>
        <v/>
      </c>
      <c r="H675" s="394" t="str">
        <f>'FORMAT REKAP'!AQ612</f>
        <v/>
      </c>
      <c r="I675" s="394">
        <f>'FORMAT REKAP'!AS612</f>
        <v>0</v>
      </c>
      <c r="J675" s="394">
        <f>'FORMAT REKAP'!AU612</f>
        <v>0</v>
      </c>
      <c r="K675" s="394">
        <f>'FORMAT REKAP'!AW612</f>
        <v>0</v>
      </c>
      <c r="L675" s="394">
        <f>'FORMAT REKAP'!AY612</f>
        <v>0</v>
      </c>
      <c r="M675" s="395">
        <f>'FORMAT REKAP'!BA612</f>
        <v>0</v>
      </c>
      <c r="N675" s="395" t="str">
        <f>'FORMAT REKAP'!BD612</f>
        <v/>
      </c>
      <c r="O675" s="394">
        <f>'FORMAT REKAP'!BE612</f>
        <v>0</v>
      </c>
      <c r="P675" s="395">
        <f>'FORMAT REKAP'!BF612</f>
        <v>0</v>
      </c>
      <c r="S675" s="395" t="str">
        <f>'FORMAT REKAP'!BI612</f>
        <v/>
      </c>
      <c r="T675" s="394" t="str">
        <f>'FORMAT REKAP'!BJ612</f>
        <v/>
      </c>
      <c r="U675" s="393" t="str">
        <f>'FORMAT REKAP'!BK612</f>
        <v/>
      </c>
    </row>
    <row r="676" spans="3:21" x14ac:dyDescent="0.25">
      <c r="C676" s="394">
        <f>'FORMAT REKAP'!H613</f>
        <v>0</v>
      </c>
      <c r="D676" s="394">
        <f>'FORMAT REKAP'!I613</f>
        <v>0</v>
      </c>
      <c r="E676" s="394" t="str">
        <f>'FORMAT REKAP'!AH613</f>
        <v/>
      </c>
      <c r="F676" s="394" t="str">
        <f>'FORMAT REKAP'!AM613</f>
        <v/>
      </c>
      <c r="G676" s="395" t="str">
        <f>'FORMAT REKAP'!AN613</f>
        <v/>
      </c>
      <c r="H676" s="394" t="str">
        <f>'FORMAT REKAP'!AQ613</f>
        <v/>
      </c>
      <c r="I676" s="394">
        <f>'FORMAT REKAP'!AS613</f>
        <v>0</v>
      </c>
      <c r="J676" s="394">
        <f>'FORMAT REKAP'!AU613</f>
        <v>0</v>
      </c>
      <c r="K676" s="394">
        <f>'FORMAT REKAP'!AW613</f>
        <v>0</v>
      </c>
      <c r="L676" s="394">
        <f>'FORMAT REKAP'!AY613</f>
        <v>0</v>
      </c>
      <c r="M676" s="395">
        <f>'FORMAT REKAP'!BA613</f>
        <v>0</v>
      </c>
      <c r="N676" s="395" t="str">
        <f>'FORMAT REKAP'!BD613</f>
        <v/>
      </c>
      <c r="O676" s="394">
        <f>'FORMAT REKAP'!BE613</f>
        <v>0</v>
      </c>
      <c r="P676" s="395">
        <f>'FORMAT REKAP'!BF613</f>
        <v>0</v>
      </c>
      <c r="S676" s="395" t="str">
        <f>'FORMAT REKAP'!BI613</f>
        <v/>
      </c>
      <c r="T676" s="394" t="str">
        <f>'FORMAT REKAP'!BJ613</f>
        <v/>
      </c>
      <c r="U676" s="393" t="str">
        <f>'FORMAT REKAP'!BK613</f>
        <v/>
      </c>
    </row>
    <row r="677" spans="3:21" x14ac:dyDescent="0.25">
      <c r="C677" s="394">
        <f>'FORMAT REKAP'!H614</f>
        <v>0</v>
      </c>
      <c r="D677" s="394">
        <f>'FORMAT REKAP'!I614</f>
        <v>0</v>
      </c>
      <c r="E677" s="394" t="str">
        <f>'FORMAT REKAP'!AH614</f>
        <v/>
      </c>
      <c r="F677" s="394" t="str">
        <f>'FORMAT REKAP'!AM614</f>
        <v/>
      </c>
      <c r="G677" s="395" t="str">
        <f>'FORMAT REKAP'!AN614</f>
        <v/>
      </c>
      <c r="H677" s="394" t="str">
        <f>'FORMAT REKAP'!AQ614</f>
        <v/>
      </c>
      <c r="I677" s="394">
        <f>'FORMAT REKAP'!AS614</f>
        <v>0</v>
      </c>
      <c r="J677" s="394">
        <f>'FORMAT REKAP'!AU614</f>
        <v>0</v>
      </c>
      <c r="K677" s="394">
        <f>'FORMAT REKAP'!AW614</f>
        <v>0</v>
      </c>
      <c r="L677" s="394">
        <f>'FORMAT REKAP'!AY614</f>
        <v>0</v>
      </c>
      <c r="M677" s="395">
        <f>'FORMAT REKAP'!BA614</f>
        <v>0</v>
      </c>
      <c r="N677" s="395" t="str">
        <f>'FORMAT REKAP'!BD614</f>
        <v/>
      </c>
      <c r="O677" s="394">
        <f>'FORMAT REKAP'!BE614</f>
        <v>0</v>
      </c>
      <c r="P677" s="395">
        <f>'FORMAT REKAP'!BF614</f>
        <v>0</v>
      </c>
      <c r="S677" s="395" t="str">
        <f>'FORMAT REKAP'!BI614</f>
        <v/>
      </c>
      <c r="T677" s="394" t="str">
        <f>'FORMAT REKAP'!BJ614</f>
        <v/>
      </c>
      <c r="U677" s="393" t="str">
        <f>'FORMAT REKAP'!BK614</f>
        <v/>
      </c>
    </row>
    <row r="678" spans="3:21" x14ac:dyDescent="0.25">
      <c r="C678" s="394">
        <f>'FORMAT REKAP'!H615</f>
        <v>0</v>
      </c>
      <c r="D678" s="394">
        <f>'FORMAT REKAP'!I615</f>
        <v>0</v>
      </c>
      <c r="E678" s="394" t="str">
        <f>'FORMAT REKAP'!AH615</f>
        <v/>
      </c>
      <c r="F678" s="394" t="str">
        <f>'FORMAT REKAP'!AM615</f>
        <v/>
      </c>
      <c r="G678" s="395" t="str">
        <f>'FORMAT REKAP'!AN615</f>
        <v/>
      </c>
      <c r="H678" s="394" t="str">
        <f>'FORMAT REKAP'!AQ615</f>
        <v/>
      </c>
      <c r="I678" s="394">
        <f>'FORMAT REKAP'!AS615</f>
        <v>0</v>
      </c>
      <c r="J678" s="394">
        <f>'FORMAT REKAP'!AU615</f>
        <v>0</v>
      </c>
      <c r="K678" s="394">
        <f>'FORMAT REKAP'!AW615</f>
        <v>0</v>
      </c>
      <c r="L678" s="394">
        <f>'FORMAT REKAP'!AY615</f>
        <v>0</v>
      </c>
      <c r="M678" s="395">
        <f>'FORMAT REKAP'!BA615</f>
        <v>0</v>
      </c>
      <c r="N678" s="395" t="str">
        <f>'FORMAT REKAP'!BD615</f>
        <v/>
      </c>
      <c r="O678" s="394">
        <f>'FORMAT REKAP'!BE615</f>
        <v>0</v>
      </c>
      <c r="P678" s="395">
        <f>'FORMAT REKAP'!BF615</f>
        <v>0</v>
      </c>
      <c r="S678" s="395" t="str">
        <f>'FORMAT REKAP'!BI615</f>
        <v/>
      </c>
      <c r="T678" s="394" t="str">
        <f>'FORMAT REKAP'!BJ615</f>
        <v/>
      </c>
      <c r="U678" s="393" t="str">
        <f>'FORMAT REKAP'!BK615</f>
        <v/>
      </c>
    </row>
    <row r="679" spans="3:21" x14ac:dyDescent="0.25">
      <c r="C679" s="394">
        <f>'FORMAT REKAP'!H616</f>
        <v>0</v>
      </c>
      <c r="D679" s="394">
        <f>'FORMAT REKAP'!I616</f>
        <v>0</v>
      </c>
      <c r="E679" s="394" t="str">
        <f>'FORMAT REKAP'!AH616</f>
        <v/>
      </c>
      <c r="F679" s="394" t="str">
        <f>'FORMAT REKAP'!AM616</f>
        <v/>
      </c>
      <c r="G679" s="395" t="str">
        <f>'FORMAT REKAP'!AN616</f>
        <v/>
      </c>
      <c r="H679" s="394" t="str">
        <f>'FORMAT REKAP'!AQ616</f>
        <v/>
      </c>
      <c r="I679" s="394">
        <f>'FORMAT REKAP'!AS616</f>
        <v>0</v>
      </c>
      <c r="J679" s="394">
        <f>'FORMAT REKAP'!AU616</f>
        <v>0</v>
      </c>
      <c r="K679" s="394">
        <f>'FORMAT REKAP'!AW616</f>
        <v>0</v>
      </c>
      <c r="L679" s="394">
        <f>'FORMAT REKAP'!AY616</f>
        <v>0</v>
      </c>
      <c r="M679" s="395">
        <f>'FORMAT REKAP'!BA616</f>
        <v>0</v>
      </c>
      <c r="N679" s="395" t="str">
        <f>'FORMAT REKAP'!BD616</f>
        <v/>
      </c>
      <c r="O679" s="394">
        <f>'FORMAT REKAP'!BE616</f>
        <v>0</v>
      </c>
      <c r="P679" s="395">
        <f>'FORMAT REKAP'!BF616</f>
        <v>0</v>
      </c>
      <c r="S679" s="395" t="str">
        <f>'FORMAT REKAP'!BI616</f>
        <v/>
      </c>
      <c r="T679" s="394" t="str">
        <f>'FORMAT REKAP'!BJ616</f>
        <v/>
      </c>
      <c r="U679" s="393" t="str">
        <f>'FORMAT REKAP'!BK616</f>
        <v/>
      </c>
    </row>
    <row r="680" spans="3:21" x14ac:dyDescent="0.25">
      <c r="C680" s="394">
        <f>'FORMAT REKAP'!H617</f>
        <v>0</v>
      </c>
      <c r="D680" s="394">
        <f>'FORMAT REKAP'!I617</f>
        <v>0</v>
      </c>
      <c r="E680" s="394" t="str">
        <f>'FORMAT REKAP'!AH617</f>
        <v/>
      </c>
      <c r="F680" s="394" t="str">
        <f>'FORMAT REKAP'!AM617</f>
        <v/>
      </c>
      <c r="G680" s="395" t="str">
        <f>'FORMAT REKAP'!AN617</f>
        <v/>
      </c>
      <c r="H680" s="394" t="str">
        <f>'FORMAT REKAP'!AQ617</f>
        <v/>
      </c>
      <c r="I680" s="394">
        <f>'FORMAT REKAP'!AS617</f>
        <v>0</v>
      </c>
      <c r="J680" s="394">
        <f>'FORMAT REKAP'!AU617</f>
        <v>0</v>
      </c>
      <c r="K680" s="394">
        <f>'FORMAT REKAP'!AW617</f>
        <v>0</v>
      </c>
      <c r="L680" s="394">
        <f>'FORMAT REKAP'!AY617</f>
        <v>0</v>
      </c>
      <c r="M680" s="395">
        <f>'FORMAT REKAP'!BA617</f>
        <v>0</v>
      </c>
      <c r="N680" s="395" t="str">
        <f>'FORMAT REKAP'!BD617</f>
        <v/>
      </c>
      <c r="O680" s="394">
        <f>'FORMAT REKAP'!BE617</f>
        <v>0</v>
      </c>
      <c r="P680" s="395">
        <f>'FORMAT REKAP'!BF617</f>
        <v>0</v>
      </c>
      <c r="S680" s="395" t="str">
        <f>'FORMAT REKAP'!BI617</f>
        <v/>
      </c>
      <c r="T680" s="394" t="str">
        <f>'FORMAT REKAP'!BJ617</f>
        <v/>
      </c>
      <c r="U680" s="393" t="str">
        <f>'FORMAT REKAP'!BK617</f>
        <v/>
      </c>
    </row>
    <row r="681" spans="3:21" x14ac:dyDescent="0.25">
      <c r="C681" s="394">
        <f>'FORMAT REKAP'!H618</f>
        <v>0</v>
      </c>
      <c r="D681" s="394">
        <f>'FORMAT REKAP'!I618</f>
        <v>0</v>
      </c>
      <c r="E681" s="394" t="str">
        <f>'FORMAT REKAP'!AH618</f>
        <v/>
      </c>
      <c r="F681" s="394" t="str">
        <f>'FORMAT REKAP'!AM618</f>
        <v/>
      </c>
      <c r="G681" s="395" t="str">
        <f>'FORMAT REKAP'!AN618</f>
        <v/>
      </c>
      <c r="H681" s="394" t="str">
        <f>'FORMAT REKAP'!AQ618</f>
        <v/>
      </c>
      <c r="I681" s="394">
        <f>'FORMAT REKAP'!AS618</f>
        <v>0</v>
      </c>
      <c r="J681" s="394">
        <f>'FORMAT REKAP'!AU618</f>
        <v>0</v>
      </c>
      <c r="K681" s="394">
        <f>'FORMAT REKAP'!AW618</f>
        <v>0</v>
      </c>
      <c r="L681" s="394">
        <f>'FORMAT REKAP'!AY618</f>
        <v>0</v>
      </c>
      <c r="M681" s="395">
        <f>'FORMAT REKAP'!BA618</f>
        <v>0</v>
      </c>
      <c r="N681" s="395" t="str">
        <f>'FORMAT REKAP'!BD618</f>
        <v/>
      </c>
      <c r="O681" s="394">
        <f>'FORMAT REKAP'!BE618</f>
        <v>0</v>
      </c>
      <c r="P681" s="395">
        <f>'FORMAT REKAP'!BF618</f>
        <v>0</v>
      </c>
      <c r="S681" s="395" t="str">
        <f>'FORMAT REKAP'!BI618</f>
        <v/>
      </c>
      <c r="T681" s="394" t="str">
        <f>'FORMAT REKAP'!BJ618</f>
        <v/>
      </c>
      <c r="U681" s="393" t="str">
        <f>'FORMAT REKAP'!BK618</f>
        <v/>
      </c>
    </row>
    <row r="682" spans="3:21" x14ac:dyDescent="0.25">
      <c r="C682" s="394">
        <f>'FORMAT REKAP'!H619</f>
        <v>0</v>
      </c>
      <c r="D682" s="394">
        <f>'FORMAT REKAP'!I619</f>
        <v>0</v>
      </c>
      <c r="E682" s="394" t="str">
        <f>'FORMAT REKAP'!AH619</f>
        <v/>
      </c>
      <c r="F682" s="394" t="str">
        <f>'FORMAT REKAP'!AM619</f>
        <v/>
      </c>
      <c r="G682" s="395" t="str">
        <f>'FORMAT REKAP'!AN619</f>
        <v/>
      </c>
      <c r="H682" s="394" t="str">
        <f>'FORMAT REKAP'!AQ619</f>
        <v/>
      </c>
      <c r="I682" s="394">
        <f>'FORMAT REKAP'!AS619</f>
        <v>0</v>
      </c>
      <c r="J682" s="394">
        <f>'FORMAT REKAP'!AU619</f>
        <v>0</v>
      </c>
      <c r="K682" s="394">
        <f>'FORMAT REKAP'!AW619</f>
        <v>0</v>
      </c>
      <c r="L682" s="394">
        <f>'FORMAT REKAP'!AY619</f>
        <v>0</v>
      </c>
      <c r="M682" s="395">
        <f>'FORMAT REKAP'!BA619</f>
        <v>0</v>
      </c>
      <c r="N682" s="395" t="str">
        <f>'FORMAT REKAP'!BD619</f>
        <v/>
      </c>
      <c r="O682" s="394">
        <f>'FORMAT REKAP'!BE619</f>
        <v>0</v>
      </c>
      <c r="P682" s="395">
        <f>'FORMAT REKAP'!BF619</f>
        <v>0</v>
      </c>
      <c r="S682" s="395" t="str">
        <f>'FORMAT REKAP'!BI619</f>
        <v/>
      </c>
      <c r="T682" s="394" t="str">
        <f>'FORMAT REKAP'!BJ619</f>
        <v/>
      </c>
      <c r="U682" s="393" t="str">
        <f>'FORMAT REKAP'!BK619</f>
        <v/>
      </c>
    </row>
    <row r="683" spans="3:21" x14ac:dyDescent="0.25">
      <c r="C683" s="394">
        <f>'FORMAT REKAP'!H620</f>
        <v>0</v>
      </c>
      <c r="D683" s="394">
        <f>'FORMAT REKAP'!I620</f>
        <v>0</v>
      </c>
      <c r="E683" s="394" t="str">
        <f>'FORMAT REKAP'!AH620</f>
        <v/>
      </c>
      <c r="F683" s="394" t="str">
        <f>'FORMAT REKAP'!AM620</f>
        <v/>
      </c>
      <c r="G683" s="395" t="str">
        <f>'FORMAT REKAP'!AN620</f>
        <v/>
      </c>
      <c r="H683" s="394" t="str">
        <f>'FORMAT REKAP'!AQ620</f>
        <v/>
      </c>
      <c r="I683" s="394">
        <f>'FORMAT REKAP'!AS620</f>
        <v>0</v>
      </c>
      <c r="J683" s="394">
        <f>'FORMAT REKAP'!AU620</f>
        <v>0</v>
      </c>
      <c r="K683" s="394">
        <f>'FORMAT REKAP'!AW620</f>
        <v>0</v>
      </c>
      <c r="L683" s="394">
        <f>'FORMAT REKAP'!AY620</f>
        <v>0</v>
      </c>
      <c r="M683" s="395">
        <f>'FORMAT REKAP'!BA620</f>
        <v>0</v>
      </c>
      <c r="N683" s="395" t="str">
        <f>'FORMAT REKAP'!BD620</f>
        <v/>
      </c>
      <c r="O683" s="394">
        <f>'FORMAT REKAP'!BE620</f>
        <v>0</v>
      </c>
      <c r="P683" s="395">
        <f>'FORMAT REKAP'!BF620</f>
        <v>0</v>
      </c>
      <c r="S683" s="395" t="str">
        <f>'FORMAT REKAP'!BI620</f>
        <v/>
      </c>
      <c r="T683" s="394" t="str">
        <f>'FORMAT REKAP'!BJ620</f>
        <v/>
      </c>
      <c r="U683" s="393" t="str">
        <f>'FORMAT REKAP'!BK620</f>
        <v/>
      </c>
    </row>
    <row r="684" spans="3:21" x14ac:dyDescent="0.25">
      <c r="C684" s="394">
        <f>'FORMAT REKAP'!H621</f>
        <v>0</v>
      </c>
      <c r="D684" s="394">
        <f>'FORMAT REKAP'!I621</f>
        <v>0</v>
      </c>
      <c r="E684" s="394" t="str">
        <f>'FORMAT REKAP'!AH621</f>
        <v/>
      </c>
      <c r="F684" s="394" t="str">
        <f>'FORMAT REKAP'!AM621</f>
        <v/>
      </c>
      <c r="G684" s="395" t="str">
        <f>'FORMAT REKAP'!AN621</f>
        <v/>
      </c>
      <c r="H684" s="394" t="str">
        <f>'FORMAT REKAP'!AQ621</f>
        <v/>
      </c>
      <c r="I684" s="394">
        <f>'FORMAT REKAP'!AS621</f>
        <v>0</v>
      </c>
      <c r="J684" s="394">
        <f>'FORMAT REKAP'!AU621</f>
        <v>0</v>
      </c>
      <c r="K684" s="394">
        <f>'FORMAT REKAP'!AW621</f>
        <v>0</v>
      </c>
      <c r="L684" s="394">
        <f>'FORMAT REKAP'!AY621</f>
        <v>0</v>
      </c>
      <c r="M684" s="395">
        <f>'FORMAT REKAP'!BA621</f>
        <v>0</v>
      </c>
      <c r="N684" s="395" t="str">
        <f>'FORMAT REKAP'!BD621</f>
        <v/>
      </c>
      <c r="O684" s="394">
        <f>'FORMAT REKAP'!BE621</f>
        <v>0</v>
      </c>
      <c r="P684" s="395">
        <f>'FORMAT REKAP'!BF621</f>
        <v>0</v>
      </c>
      <c r="S684" s="395" t="str">
        <f>'FORMAT REKAP'!BI621</f>
        <v/>
      </c>
      <c r="T684" s="394" t="str">
        <f>'FORMAT REKAP'!BJ621</f>
        <v/>
      </c>
      <c r="U684" s="393" t="str">
        <f>'FORMAT REKAP'!BK621</f>
        <v/>
      </c>
    </row>
    <row r="685" spans="3:21" x14ac:dyDescent="0.25">
      <c r="C685" s="394">
        <f>'FORMAT REKAP'!H622</f>
        <v>0</v>
      </c>
      <c r="D685" s="394">
        <f>'FORMAT REKAP'!I622</f>
        <v>0</v>
      </c>
      <c r="E685" s="394" t="str">
        <f>'FORMAT REKAP'!AH622</f>
        <v/>
      </c>
      <c r="F685" s="394" t="str">
        <f>'FORMAT REKAP'!AM622</f>
        <v/>
      </c>
      <c r="G685" s="395" t="str">
        <f>'FORMAT REKAP'!AN622</f>
        <v/>
      </c>
      <c r="H685" s="394" t="str">
        <f>'FORMAT REKAP'!AQ622</f>
        <v/>
      </c>
      <c r="I685" s="394">
        <f>'FORMAT REKAP'!AS622</f>
        <v>0</v>
      </c>
      <c r="J685" s="394">
        <f>'FORMAT REKAP'!AU622</f>
        <v>0</v>
      </c>
      <c r="K685" s="394">
        <f>'FORMAT REKAP'!AW622</f>
        <v>0</v>
      </c>
      <c r="L685" s="394">
        <f>'FORMAT REKAP'!AY622</f>
        <v>0</v>
      </c>
      <c r="M685" s="395">
        <f>'FORMAT REKAP'!BA622</f>
        <v>0</v>
      </c>
      <c r="N685" s="395" t="str">
        <f>'FORMAT REKAP'!BD622</f>
        <v/>
      </c>
      <c r="O685" s="394">
        <f>'FORMAT REKAP'!BE622</f>
        <v>0</v>
      </c>
      <c r="P685" s="395">
        <f>'FORMAT REKAP'!BF622</f>
        <v>0</v>
      </c>
      <c r="S685" s="395" t="str">
        <f>'FORMAT REKAP'!BI622</f>
        <v/>
      </c>
      <c r="T685" s="394" t="str">
        <f>'FORMAT REKAP'!BJ622</f>
        <v/>
      </c>
      <c r="U685" s="393" t="str">
        <f>'FORMAT REKAP'!BK622</f>
        <v/>
      </c>
    </row>
    <row r="686" spans="3:21" x14ac:dyDescent="0.25">
      <c r="C686" s="394">
        <f>'FORMAT REKAP'!H623</f>
        <v>0</v>
      </c>
      <c r="D686" s="394">
        <f>'FORMAT REKAP'!I623</f>
        <v>0</v>
      </c>
      <c r="E686" s="394" t="str">
        <f>'FORMAT REKAP'!AH623</f>
        <v/>
      </c>
      <c r="F686" s="394" t="str">
        <f>'FORMAT REKAP'!AM623</f>
        <v/>
      </c>
      <c r="G686" s="395" t="str">
        <f>'FORMAT REKAP'!AN623</f>
        <v/>
      </c>
      <c r="H686" s="394" t="str">
        <f>'FORMAT REKAP'!AQ623</f>
        <v/>
      </c>
      <c r="I686" s="394">
        <f>'FORMAT REKAP'!AS623</f>
        <v>0</v>
      </c>
      <c r="J686" s="394">
        <f>'FORMAT REKAP'!AU623</f>
        <v>0</v>
      </c>
      <c r="K686" s="394">
        <f>'FORMAT REKAP'!AW623</f>
        <v>0</v>
      </c>
      <c r="L686" s="394">
        <f>'FORMAT REKAP'!AY623</f>
        <v>0</v>
      </c>
      <c r="M686" s="395">
        <f>'FORMAT REKAP'!BA623</f>
        <v>0</v>
      </c>
      <c r="N686" s="395" t="str">
        <f>'FORMAT REKAP'!BD623</f>
        <v/>
      </c>
      <c r="O686" s="394">
        <f>'FORMAT REKAP'!BE623</f>
        <v>0</v>
      </c>
      <c r="P686" s="395">
        <f>'FORMAT REKAP'!BF623</f>
        <v>0</v>
      </c>
      <c r="S686" s="395" t="str">
        <f>'FORMAT REKAP'!BI623</f>
        <v/>
      </c>
      <c r="T686" s="394" t="str">
        <f>'FORMAT REKAP'!BJ623</f>
        <v/>
      </c>
      <c r="U686" s="393" t="str">
        <f>'FORMAT REKAP'!BK623</f>
        <v/>
      </c>
    </row>
    <row r="687" spans="3:21" x14ac:dyDescent="0.25">
      <c r="C687" s="394">
        <f>'FORMAT REKAP'!H624</f>
        <v>0</v>
      </c>
      <c r="D687" s="394">
        <f>'FORMAT REKAP'!I624</f>
        <v>0</v>
      </c>
      <c r="E687" s="394" t="str">
        <f>'FORMAT REKAP'!AH624</f>
        <v/>
      </c>
      <c r="F687" s="394" t="str">
        <f>'FORMAT REKAP'!AM624</f>
        <v/>
      </c>
      <c r="G687" s="395" t="str">
        <f>'FORMAT REKAP'!AN624</f>
        <v/>
      </c>
      <c r="H687" s="394" t="str">
        <f>'FORMAT REKAP'!AQ624</f>
        <v/>
      </c>
      <c r="I687" s="394">
        <f>'FORMAT REKAP'!AS624</f>
        <v>0</v>
      </c>
      <c r="J687" s="394">
        <f>'FORMAT REKAP'!AU624</f>
        <v>0</v>
      </c>
      <c r="K687" s="394">
        <f>'FORMAT REKAP'!AW624</f>
        <v>0</v>
      </c>
      <c r="L687" s="394">
        <f>'FORMAT REKAP'!AY624</f>
        <v>0</v>
      </c>
      <c r="M687" s="395">
        <f>'FORMAT REKAP'!BA624</f>
        <v>0</v>
      </c>
      <c r="N687" s="395" t="str">
        <f>'FORMAT REKAP'!BD624</f>
        <v/>
      </c>
      <c r="O687" s="394">
        <f>'FORMAT REKAP'!BE624</f>
        <v>0</v>
      </c>
      <c r="P687" s="395">
        <f>'FORMAT REKAP'!BF624</f>
        <v>0</v>
      </c>
      <c r="S687" s="395" t="str">
        <f>'FORMAT REKAP'!BI624</f>
        <v/>
      </c>
      <c r="T687" s="394" t="str">
        <f>'FORMAT REKAP'!BJ624</f>
        <v/>
      </c>
      <c r="U687" s="393" t="str">
        <f>'FORMAT REKAP'!BK624</f>
        <v/>
      </c>
    </row>
    <row r="688" spans="3:21" x14ac:dyDescent="0.25">
      <c r="C688" s="394">
        <f>'FORMAT REKAP'!H625</f>
        <v>0</v>
      </c>
      <c r="D688" s="394">
        <f>'FORMAT REKAP'!I625</f>
        <v>0</v>
      </c>
      <c r="E688" s="394" t="str">
        <f>'FORMAT REKAP'!AH625</f>
        <v/>
      </c>
      <c r="F688" s="394" t="str">
        <f>'FORMAT REKAP'!AM625</f>
        <v/>
      </c>
      <c r="G688" s="395" t="str">
        <f>'FORMAT REKAP'!AN625</f>
        <v/>
      </c>
      <c r="H688" s="394" t="str">
        <f>'FORMAT REKAP'!AQ625</f>
        <v/>
      </c>
      <c r="I688" s="394">
        <f>'FORMAT REKAP'!AS625</f>
        <v>0</v>
      </c>
      <c r="J688" s="394">
        <f>'FORMAT REKAP'!AU625</f>
        <v>0</v>
      </c>
      <c r="K688" s="394">
        <f>'FORMAT REKAP'!AW625</f>
        <v>0</v>
      </c>
      <c r="L688" s="394">
        <f>'FORMAT REKAP'!AY625</f>
        <v>0</v>
      </c>
      <c r="M688" s="395">
        <f>'FORMAT REKAP'!BA625</f>
        <v>0</v>
      </c>
      <c r="N688" s="395" t="str">
        <f>'FORMAT REKAP'!BD625</f>
        <v/>
      </c>
      <c r="O688" s="394">
        <f>'FORMAT REKAP'!BE625</f>
        <v>0</v>
      </c>
      <c r="P688" s="395">
        <f>'FORMAT REKAP'!BF625</f>
        <v>0</v>
      </c>
      <c r="S688" s="395" t="str">
        <f>'FORMAT REKAP'!BI625</f>
        <v/>
      </c>
      <c r="T688" s="394" t="str">
        <f>'FORMAT REKAP'!BJ625</f>
        <v/>
      </c>
      <c r="U688" s="393" t="str">
        <f>'FORMAT REKAP'!BK625</f>
        <v/>
      </c>
    </row>
    <row r="689" spans="3:21" x14ac:dyDescent="0.25">
      <c r="C689" s="394">
        <f>'FORMAT REKAP'!H626</f>
        <v>0</v>
      </c>
      <c r="D689" s="394">
        <f>'FORMAT REKAP'!I626</f>
        <v>0</v>
      </c>
      <c r="E689" s="394" t="str">
        <f>'FORMAT REKAP'!AH626</f>
        <v/>
      </c>
      <c r="F689" s="394" t="str">
        <f>'FORMAT REKAP'!AM626</f>
        <v/>
      </c>
      <c r="G689" s="395" t="str">
        <f>'FORMAT REKAP'!AN626</f>
        <v/>
      </c>
      <c r="H689" s="394" t="str">
        <f>'FORMAT REKAP'!AQ626</f>
        <v/>
      </c>
      <c r="I689" s="394">
        <f>'FORMAT REKAP'!AS626</f>
        <v>0</v>
      </c>
      <c r="J689" s="394">
        <f>'FORMAT REKAP'!AU626</f>
        <v>0</v>
      </c>
      <c r="K689" s="394">
        <f>'FORMAT REKAP'!AW626</f>
        <v>0</v>
      </c>
      <c r="L689" s="394">
        <f>'FORMAT REKAP'!AY626</f>
        <v>0</v>
      </c>
      <c r="M689" s="395">
        <f>'FORMAT REKAP'!BA626</f>
        <v>0</v>
      </c>
      <c r="N689" s="395" t="str">
        <f>'FORMAT REKAP'!BD626</f>
        <v/>
      </c>
      <c r="O689" s="394">
        <f>'FORMAT REKAP'!BE626</f>
        <v>0</v>
      </c>
      <c r="P689" s="395">
        <f>'FORMAT REKAP'!BF626</f>
        <v>0</v>
      </c>
      <c r="S689" s="395" t="str">
        <f>'FORMAT REKAP'!BI626</f>
        <v/>
      </c>
      <c r="T689" s="394" t="str">
        <f>'FORMAT REKAP'!BJ626</f>
        <v/>
      </c>
      <c r="U689" s="393" t="str">
        <f>'FORMAT REKAP'!BK626</f>
        <v/>
      </c>
    </row>
    <row r="690" spans="3:21" x14ac:dyDescent="0.25">
      <c r="C690" s="394">
        <f>'FORMAT REKAP'!H627</f>
        <v>0</v>
      </c>
      <c r="D690" s="394">
        <f>'FORMAT REKAP'!I627</f>
        <v>0</v>
      </c>
      <c r="E690" s="394" t="str">
        <f>'FORMAT REKAP'!AH627</f>
        <v/>
      </c>
      <c r="F690" s="394" t="str">
        <f>'FORMAT REKAP'!AM627</f>
        <v/>
      </c>
      <c r="G690" s="395" t="str">
        <f>'FORMAT REKAP'!AN627</f>
        <v/>
      </c>
      <c r="H690" s="394" t="str">
        <f>'FORMAT REKAP'!AQ627</f>
        <v/>
      </c>
      <c r="I690" s="394">
        <f>'FORMAT REKAP'!AS627</f>
        <v>0</v>
      </c>
      <c r="J690" s="394">
        <f>'FORMAT REKAP'!AU627</f>
        <v>0</v>
      </c>
      <c r="K690" s="394">
        <f>'FORMAT REKAP'!AW627</f>
        <v>0</v>
      </c>
      <c r="L690" s="394">
        <f>'FORMAT REKAP'!AY627</f>
        <v>0</v>
      </c>
      <c r="M690" s="395">
        <f>'FORMAT REKAP'!BA627</f>
        <v>0</v>
      </c>
      <c r="N690" s="395" t="str">
        <f>'FORMAT REKAP'!BD627</f>
        <v/>
      </c>
      <c r="O690" s="394">
        <f>'FORMAT REKAP'!BE627</f>
        <v>0</v>
      </c>
      <c r="P690" s="395">
        <f>'FORMAT REKAP'!BF627</f>
        <v>0</v>
      </c>
      <c r="S690" s="395" t="str">
        <f>'FORMAT REKAP'!BI627</f>
        <v/>
      </c>
      <c r="T690" s="394" t="str">
        <f>'FORMAT REKAP'!BJ627</f>
        <v/>
      </c>
      <c r="U690" s="393" t="str">
        <f>'FORMAT REKAP'!BK627</f>
        <v/>
      </c>
    </row>
    <row r="691" spans="3:21" x14ac:dyDescent="0.25">
      <c r="C691" s="394">
        <f>'FORMAT REKAP'!H628</f>
        <v>0</v>
      </c>
      <c r="D691" s="394">
        <f>'FORMAT REKAP'!I628</f>
        <v>0</v>
      </c>
      <c r="E691" s="394" t="str">
        <f>'FORMAT REKAP'!AH628</f>
        <v/>
      </c>
      <c r="F691" s="394" t="str">
        <f>'FORMAT REKAP'!AM628</f>
        <v/>
      </c>
      <c r="G691" s="395" t="str">
        <f>'FORMAT REKAP'!AN628</f>
        <v/>
      </c>
      <c r="H691" s="394" t="str">
        <f>'FORMAT REKAP'!AQ628</f>
        <v/>
      </c>
      <c r="I691" s="394">
        <f>'FORMAT REKAP'!AS628</f>
        <v>0</v>
      </c>
      <c r="J691" s="394">
        <f>'FORMAT REKAP'!AU628</f>
        <v>0</v>
      </c>
      <c r="K691" s="394">
        <f>'FORMAT REKAP'!AW628</f>
        <v>0</v>
      </c>
      <c r="L691" s="394">
        <f>'FORMAT REKAP'!AY628</f>
        <v>0</v>
      </c>
      <c r="M691" s="395">
        <f>'FORMAT REKAP'!BA628</f>
        <v>0</v>
      </c>
      <c r="N691" s="395" t="str">
        <f>'FORMAT REKAP'!BD628</f>
        <v/>
      </c>
      <c r="O691" s="394">
        <f>'FORMAT REKAP'!BE628</f>
        <v>0</v>
      </c>
      <c r="P691" s="395">
        <f>'FORMAT REKAP'!BF628</f>
        <v>0</v>
      </c>
      <c r="S691" s="395" t="str">
        <f>'FORMAT REKAP'!BI628</f>
        <v/>
      </c>
      <c r="T691" s="394" t="str">
        <f>'FORMAT REKAP'!BJ628</f>
        <v/>
      </c>
      <c r="U691" s="393" t="str">
        <f>'FORMAT REKAP'!BK628</f>
        <v/>
      </c>
    </row>
    <row r="692" spans="3:21" x14ac:dyDescent="0.25">
      <c r="C692" s="394">
        <f>'FORMAT REKAP'!H629</f>
        <v>0</v>
      </c>
      <c r="D692" s="394">
        <f>'FORMAT REKAP'!I629</f>
        <v>0</v>
      </c>
      <c r="E692" s="394" t="str">
        <f>'FORMAT REKAP'!AH629</f>
        <v/>
      </c>
      <c r="F692" s="394" t="str">
        <f>'FORMAT REKAP'!AM629</f>
        <v/>
      </c>
      <c r="G692" s="395" t="str">
        <f>'FORMAT REKAP'!AN629</f>
        <v/>
      </c>
      <c r="H692" s="394" t="str">
        <f>'FORMAT REKAP'!AQ629</f>
        <v/>
      </c>
      <c r="I692" s="394">
        <f>'FORMAT REKAP'!AS629</f>
        <v>0</v>
      </c>
      <c r="J692" s="394">
        <f>'FORMAT REKAP'!AU629</f>
        <v>0</v>
      </c>
      <c r="K692" s="394">
        <f>'FORMAT REKAP'!AW629</f>
        <v>0</v>
      </c>
      <c r="L692" s="394">
        <f>'FORMAT REKAP'!AY629</f>
        <v>0</v>
      </c>
      <c r="M692" s="395">
        <f>'FORMAT REKAP'!BA629</f>
        <v>0</v>
      </c>
      <c r="N692" s="395" t="str">
        <f>'FORMAT REKAP'!BD629</f>
        <v/>
      </c>
      <c r="O692" s="394">
        <f>'FORMAT REKAP'!BE629</f>
        <v>0</v>
      </c>
      <c r="P692" s="395">
        <f>'FORMAT REKAP'!BF629</f>
        <v>0</v>
      </c>
      <c r="S692" s="395" t="str">
        <f>'FORMAT REKAP'!BI629</f>
        <v/>
      </c>
      <c r="T692" s="394" t="str">
        <f>'FORMAT REKAP'!BJ629</f>
        <v/>
      </c>
      <c r="U692" s="393" t="str">
        <f>'FORMAT REKAP'!BK629</f>
        <v/>
      </c>
    </row>
    <row r="693" spans="3:21" x14ac:dyDescent="0.25">
      <c r="C693" s="394">
        <f>'FORMAT REKAP'!H630</f>
        <v>0</v>
      </c>
      <c r="D693" s="394">
        <f>'FORMAT REKAP'!I630</f>
        <v>0</v>
      </c>
      <c r="E693" s="394" t="str">
        <f>'FORMAT REKAP'!AH630</f>
        <v/>
      </c>
      <c r="F693" s="394" t="str">
        <f>'FORMAT REKAP'!AM630</f>
        <v/>
      </c>
      <c r="G693" s="395" t="str">
        <f>'FORMAT REKAP'!AN630</f>
        <v/>
      </c>
      <c r="H693" s="394" t="str">
        <f>'FORMAT REKAP'!AQ630</f>
        <v/>
      </c>
      <c r="I693" s="394">
        <f>'FORMAT REKAP'!AS630</f>
        <v>0</v>
      </c>
      <c r="J693" s="394">
        <f>'FORMAT REKAP'!AU630</f>
        <v>0</v>
      </c>
      <c r="K693" s="394">
        <f>'FORMAT REKAP'!AW630</f>
        <v>0</v>
      </c>
      <c r="L693" s="394">
        <f>'FORMAT REKAP'!AY630</f>
        <v>0</v>
      </c>
      <c r="M693" s="395">
        <f>'FORMAT REKAP'!BA630</f>
        <v>0</v>
      </c>
      <c r="N693" s="395" t="str">
        <f>'FORMAT REKAP'!BD630</f>
        <v/>
      </c>
      <c r="O693" s="394">
        <f>'FORMAT REKAP'!BE630</f>
        <v>0</v>
      </c>
      <c r="P693" s="395">
        <f>'FORMAT REKAP'!BF630</f>
        <v>0</v>
      </c>
      <c r="S693" s="395" t="str">
        <f>'FORMAT REKAP'!BI630</f>
        <v/>
      </c>
      <c r="T693" s="394" t="str">
        <f>'FORMAT REKAP'!BJ630</f>
        <v/>
      </c>
      <c r="U693" s="393" t="str">
        <f>'FORMAT REKAP'!BK630</f>
        <v/>
      </c>
    </row>
    <row r="694" spans="3:21" x14ac:dyDescent="0.25">
      <c r="C694" s="394">
        <f>'FORMAT REKAP'!H631</f>
        <v>0</v>
      </c>
      <c r="D694" s="394">
        <f>'FORMAT REKAP'!I631</f>
        <v>0</v>
      </c>
      <c r="E694" s="394" t="str">
        <f>'FORMAT REKAP'!AH631</f>
        <v/>
      </c>
      <c r="F694" s="394" t="str">
        <f>'FORMAT REKAP'!AM631</f>
        <v/>
      </c>
      <c r="G694" s="395" t="str">
        <f>'FORMAT REKAP'!AN631</f>
        <v/>
      </c>
      <c r="H694" s="394" t="str">
        <f>'FORMAT REKAP'!AQ631</f>
        <v/>
      </c>
      <c r="I694" s="394">
        <f>'FORMAT REKAP'!AS631</f>
        <v>0</v>
      </c>
      <c r="J694" s="394">
        <f>'FORMAT REKAP'!AU631</f>
        <v>0</v>
      </c>
      <c r="K694" s="394">
        <f>'FORMAT REKAP'!AW631</f>
        <v>0</v>
      </c>
      <c r="L694" s="394">
        <f>'FORMAT REKAP'!AY631</f>
        <v>0</v>
      </c>
      <c r="M694" s="395">
        <f>'FORMAT REKAP'!BA631</f>
        <v>0</v>
      </c>
      <c r="N694" s="395" t="str">
        <f>'FORMAT REKAP'!BD631</f>
        <v/>
      </c>
      <c r="O694" s="394">
        <f>'FORMAT REKAP'!BE631</f>
        <v>0</v>
      </c>
      <c r="P694" s="395">
        <f>'FORMAT REKAP'!BF631</f>
        <v>0</v>
      </c>
      <c r="S694" s="395" t="str">
        <f>'FORMAT REKAP'!BI631</f>
        <v/>
      </c>
      <c r="T694" s="394" t="str">
        <f>'FORMAT REKAP'!BJ631</f>
        <v/>
      </c>
      <c r="U694" s="393" t="str">
        <f>'FORMAT REKAP'!BK631</f>
        <v/>
      </c>
    </row>
    <row r="695" spans="3:21" x14ac:dyDescent="0.25">
      <c r="C695" s="394">
        <f>'FORMAT REKAP'!H632</f>
        <v>0</v>
      </c>
      <c r="D695" s="394">
        <f>'FORMAT REKAP'!I632</f>
        <v>0</v>
      </c>
      <c r="E695" s="394" t="str">
        <f>'FORMAT REKAP'!AH632</f>
        <v/>
      </c>
      <c r="F695" s="394" t="str">
        <f>'FORMAT REKAP'!AM632</f>
        <v/>
      </c>
      <c r="G695" s="395" t="str">
        <f>'FORMAT REKAP'!AN632</f>
        <v/>
      </c>
      <c r="H695" s="394" t="str">
        <f>'FORMAT REKAP'!AQ632</f>
        <v/>
      </c>
      <c r="I695" s="394">
        <f>'FORMAT REKAP'!AS632</f>
        <v>0</v>
      </c>
      <c r="J695" s="394">
        <f>'FORMAT REKAP'!AU632</f>
        <v>0</v>
      </c>
      <c r="K695" s="394">
        <f>'FORMAT REKAP'!AW632</f>
        <v>0</v>
      </c>
      <c r="L695" s="394">
        <f>'FORMAT REKAP'!AY632</f>
        <v>0</v>
      </c>
      <c r="M695" s="395">
        <f>'FORMAT REKAP'!BA632</f>
        <v>0</v>
      </c>
      <c r="N695" s="395" t="str">
        <f>'FORMAT REKAP'!BD632</f>
        <v/>
      </c>
      <c r="O695" s="394">
        <f>'FORMAT REKAP'!BE632</f>
        <v>0</v>
      </c>
      <c r="P695" s="395">
        <f>'FORMAT REKAP'!BF632</f>
        <v>0</v>
      </c>
      <c r="S695" s="395" t="str">
        <f>'FORMAT REKAP'!BI632</f>
        <v/>
      </c>
      <c r="T695" s="394" t="str">
        <f>'FORMAT REKAP'!BJ632</f>
        <v/>
      </c>
      <c r="U695" s="393" t="str">
        <f>'FORMAT REKAP'!BK632</f>
        <v/>
      </c>
    </row>
    <row r="696" spans="3:21" x14ac:dyDescent="0.25">
      <c r="C696" s="394">
        <f>'FORMAT REKAP'!H633</f>
        <v>0</v>
      </c>
      <c r="D696" s="394">
        <f>'FORMAT REKAP'!I633</f>
        <v>0</v>
      </c>
      <c r="E696" s="394" t="str">
        <f>'FORMAT REKAP'!AH633</f>
        <v/>
      </c>
      <c r="F696" s="394" t="str">
        <f>'FORMAT REKAP'!AM633</f>
        <v/>
      </c>
      <c r="G696" s="395" t="str">
        <f>'FORMAT REKAP'!AN633</f>
        <v/>
      </c>
      <c r="H696" s="394" t="str">
        <f>'FORMAT REKAP'!AQ633</f>
        <v/>
      </c>
      <c r="I696" s="394">
        <f>'FORMAT REKAP'!AS633</f>
        <v>0</v>
      </c>
      <c r="J696" s="394">
        <f>'FORMAT REKAP'!AU633</f>
        <v>0</v>
      </c>
      <c r="K696" s="394">
        <f>'FORMAT REKAP'!AW633</f>
        <v>0</v>
      </c>
      <c r="L696" s="394">
        <f>'FORMAT REKAP'!AY633</f>
        <v>0</v>
      </c>
      <c r="M696" s="395">
        <f>'FORMAT REKAP'!BA633</f>
        <v>0</v>
      </c>
      <c r="N696" s="395" t="str">
        <f>'FORMAT REKAP'!BD633</f>
        <v/>
      </c>
      <c r="O696" s="394">
        <f>'FORMAT REKAP'!BE633</f>
        <v>0</v>
      </c>
      <c r="P696" s="395">
        <f>'FORMAT REKAP'!BF633</f>
        <v>0</v>
      </c>
      <c r="S696" s="395" t="str">
        <f>'FORMAT REKAP'!BI633</f>
        <v/>
      </c>
      <c r="T696" s="394" t="str">
        <f>'FORMAT REKAP'!BJ633</f>
        <v/>
      </c>
      <c r="U696" s="393" t="str">
        <f>'FORMAT REKAP'!BK633</f>
        <v/>
      </c>
    </row>
    <row r="697" spans="3:21" x14ac:dyDescent="0.25">
      <c r="C697" s="394">
        <f>'FORMAT REKAP'!H634</f>
        <v>0</v>
      </c>
      <c r="D697" s="394">
        <f>'FORMAT REKAP'!I634</f>
        <v>0</v>
      </c>
      <c r="E697" s="394" t="str">
        <f>'FORMAT REKAP'!AH634</f>
        <v/>
      </c>
      <c r="F697" s="394" t="str">
        <f>'FORMAT REKAP'!AM634</f>
        <v/>
      </c>
      <c r="G697" s="395" t="str">
        <f>'FORMAT REKAP'!AN634</f>
        <v/>
      </c>
      <c r="H697" s="394" t="str">
        <f>'FORMAT REKAP'!AQ634</f>
        <v/>
      </c>
      <c r="I697" s="394">
        <f>'FORMAT REKAP'!AS634</f>
        <v>0</v>
      </c>
      <c r="J697" s="394">
        <f>'FORMAT REKAP'!AU634</f>
        <v>0</v>
      </c>
      <c r="K697" s="394">
        <f>'FORMAT REKAP'!AW634</f>
        <v>0</v>
      </c>
      <c r="L697" s="394">
        <f>'FORMAT REKAP'!AY634</f>
        <v>0</v>
      </c>
      <c r="M697" s="395">
        <f>'FORMAT REKAP'!BA634</f>
        <v>0</v>
      </c>
      <c r="N697" s="395" t="str">
        <f>'FORMAT REKAP'!BD634</f>
        <v/>
      </c>
      <c r="O697" s="394">
        <f>'FORMAT REKAP'!BE634</f>
        <v>0</v>
      </c>
      <c r="P697" s="395">
        <f>'FORMAT REKAP'!BF634</f>
        <v>0</v>
      </c>
      <c r="S697" s="395" t="str">
        <f>'FORMAT REKAP'!BI634</f>
        <v/>
      </c>
      <c r="T697" s="394" t="str">
        <f>'FORMAT REKAP'!BJ634</f>
        <v/>
      </c>
      <c r="U697" s="393" t="str">
        <f>'FORMAT REKAP'!BK634</f>
        <v/>
      </c>
    </row>
    <row r="698" spans="3:21" x14ac:dyDescent="0.25">
      <c r="C698" s="394">
        <f>'FORMAT REKAP'!H635</f>
        <v>0</v>
      </c>
      <c r="D698" s="394">
        <f>'FORMAT REKAP'!I635</f>
        <v>0</v>
      </c>
      <c r="E698" s="394" t="str">
        <f>'FORMAT REKAP'!AH635</f>
        <v/>
      </c>
      <c r="F698" s="394" t="str">
        <f>'FORMAT REKAP'!AM635</f>
        <v/>
      </c>
      <c r="G698" s="395" t="str">
        <f>'FORMAT REKAP'!AN635</f>
        <v/>
      </c>
      <c r="H698" s="394" t="str">
        <f>'FORMAT REKAP'!AQ635</f>
        <v/>
      </c>
      <c r="I698" s="394">
        <f>'FORMAT REKAP'!AS635</f>
        <v>0</v>
      </c>
      <c r="J698" s="394">
        <f>'FORMAT REKAP'!AU635</f>
        <v>0</v>
      </c>
      <c r="K698" s="394">
        <f>'FORMAT REKAP'!AW635</f>
        <v>0</v>
      </c>
      <c r="L698" s="394">
        <f>'FORMAT REKAP'!AY635</f>
        <v>0</v>
      </c>
      <c r="M698" s="395">
        <f>'FORMAT REKAP'!BA635</f>
        <v>0</v>
      </c>
      <c r="N698" s="395" t="str">
        <f>'FORMAT REKAP'!BD635</f>
        <v/>
      </c>
      <c r="O698" s="394">
        <f>'FORMAT REKAP'!BE635</f>
        <v>0</v>
      </c>
      <c r="P698" s="395">
        <f>'FORMAT REKAP'!BF635</f>
        <v>0</v>
      </c>
      <c r="S698" s="395" t="str">
        <f>'FORMAT REKAP'!BI635</f>
        <v/>
      </c>
      <c r="T698" s="394" t="str">
        <f>'FORMAT REKAP'!BJ635</f>
        <v/>
      </c>
      <c r="U698" s="393" t="str">
        <f>'FORMAT REKAP'!BK635</f>
        <v/>
      </c>
    </row>
    <row r="699" spans="3:21" x14ac:dyDescent="0.25">
      <c r="C699" s="394">
        <f>'FORMAT REKAP'!H636</f>
        <v>0</v>
      </c>
      <c r="D699" s="394">
        <f>'FORMAT REKAP'!I636</f>
        <v>0</v>
      </c>
      <c r="E699" s="394" t="str">
        <f>'FORMAT REKAP'!AH636</f>
        <v/>
      </c>
      <c r="F699" s="394" t="str">
        <f>'FORMAT REKAP'!AM636</f>
        <v/>
      </c>
      <c r="G699" s="395" t="str">
        <f>'FORMAT REKAP'!AN636</f>
        <v/>
      </c>
      <c r="H699" s="394" t="str">
        <f>'FORMAT REKAP'!AQ636</f>
        <v/>
      </c>
      <c r="I699" s="394">
        <f>'FORMAT REKAP'!AS636</f>
        <v>0</v>
      </c>
      <c r="J699" s="394">
        <f>'FORMAT REKAP'!AU636</f>
        <v>0</v>
      </c>
      <c r="K699" s="394">
        <f>'FORMAT REKAP'!AW636</f>
        <v>0</v>
      </c>
      <c r="L699" s="394">
        <f>'FORMAT REKAP'!AY636</f>
        <v>0</v>
      </c>
      <c r="M699" s="395">
        <f>'FORMAT REKAP'!BA636</f>
        <v>0</v>
      </c>
      <c r="N699" s="395" t="str">
        <f>'FORMAT REKAP'!BD636</f>
        <v/>
      </c>
      <c r="O699" s="394">
        <f>'FORMAT REKAP'!BE636</f>
        <v>0</v>
      </c>
      <c r="P699" s="395">
        <f>'FORMAT REKAP'!BF636</f>
        <v>0</v>
      </c>
      <c r="S699" s="395" t="str">
        <f>'FORMAT REKAP'!BI636</f>
        <v/>
      </c>
      <c r="T699" s="394" t="str">
        <f>'FORMAT REKAP'!BJ636</f>
        <v/>
      </c>
      <c r="U699" s="393" t="str">
        <f>'FORMAT REKAP'!BK636</f>
        <v/>
      </c>
    </row>
    <row r="700" spans="3:21" x14ac:dyDescent="0.25">
      <c r="C700" s="394">
        <f>'FORMAT REKAP'!H637</f>
        <v>0</v>
      </c>
      <c r="D700" s="394">
        <f>'FORMAT REKAP'!I637</f>
        <v>0</v>
      </c>
      <c r="E700" s="394" t="str">
        <f>'FORMAT REKAP'!AH637</f>
        <v/>
      </c>
      <c r="F700" s="394" t="str">
        <f>'FORMAT REKAP'!AM637</f>
        <v/>
      </c>
      <c r="G700" s="395" t="str">
        <f>'FORMAT REKAP'!AN637</f>
        <v/>
      </c>
      <c r="H700" s="394" t="str">
        <f>'FORMAT REKAP'!AQ637</f>
        <v/>
      </c>
      <c r="I700" s="394">
        <f>'FORMAT REKAP'!AS637</f>
        <v>0</v>
      </c>
      <c r="J700" s="394">
        <f>'FORMAT REKAP'!AU637</f>
        <v>0</v>
      </c>
      <c r="K700" s="394">
        <f>'FORMAT REKAP'!AW637</f>
        <v>0</v>
      </c>
      <c r="L700" s="394">
        <f>'FORMAT REKAP'!AY637</f>
        <v>0</v>
      </c>
      <c r="M700" s="395">
        <f>'FORMAT REKAP'!BA637</f>
        <v>0</v>
      </c>
      <c r="N700" s="395" t="str">
        <f>'FORMAT REKAP'!BD637</f>
        <v/>
      </c>
      <c r="O700" s="394">
        <f>'FORMAT REKAP'!BE637</f>
        <v>0</v>
      </c>
      <c r="P700" s="395">
        <f>'FORMAT REKAP'!BF637</f>
        <v>0</v>
      </c>
      <c r="S700" s="395" t="str">
        <f>'FORMAT REKAP'!BI637</f>
        <v/>
      </c>
      <c r="T700" s="394" t="str">
        <f>'FORMAT REKAP'!BJ637</f>
        <v/>
      </c>
      <c r="U700" s="393" t="str">
        <f>'FORMAT REKAP'!BK637</f>
        <v/>
      </c>
    </row>
    <row r="701" spans="3:21" x14ac:dyDescent="0.25">
      <c r="C701" s="394">
        <f>'FORMAT REKAP'!H638</f>
        <v>0</v>
      </c>
      <c r="D701" s="394">
        <f>'FORMAT REKAP'!I638</f>
        <v>0</v>
      </c>
      <c r="E701" s="394" t="str">
        <f>'FORMAT REKAP'!AH638</f>
        <v/>
      </c>
      <c r="F701" s="394" t="str">
        <f>'FORMAT REKAP'!AM638</f>
        <v/>
      </c>
      <c r="G701" s="395" t="str">
        <f>'FORMAT REKAP'!AN638</f>
        <v/>
      </c>
      <c r="H701" s="394" t="str">
        <f>'FORMAT REKAP'!AQ638</f>
        <v/>
      </c>
      <c r="I701" s="394">
        <f>'FORMAT REKAP'!AS638</f>
        <v>0</v>
      </c>
      <c r="J701" s="394">
        <f>'FORMAT REKAP'!AU638</f>
        <v>0</v>
      </c>
      <c r="K701" s="394">
        <f>'FORMAT REKAP'!AW638</f>
        <v>0</v>
      </c>
      <c r="L701" s="394">
        <f>'FORMAT REKAP'!AY638</f>
        <v>0</v>
      </c>
      <c r="M701" s="395">
        <f>'FORMAT REKAP'!BA638</f>
        <v>0</v>
      </c>
      <c r="N701" s="395" t="str">
        <f>'FORMAT REKAP'!BD638</f>
        <v/>
      </c>
      <c r="O701" s="394">
        <f>'FORMAT REKAP'!BE638</f>
        <v>0</v>
      </c>
      <c r="P701" s="395">
        <f>'FORMAT REKAP'!BF638</f>
        <v>0</v>
      </c>
      <c r="S701" s="395" t="str">
        <f>'FORMAT REKAP'!BI638</f>
        <v/>
      </c>
      <c r="T701" s="394" t="str">
        <f>'FORMAT REKAP'!BJ638</f>
        <v/>
      </c>
      <c r="U701" s="393" t="str">
        <f>'FORMAT REKAP'!BK638</f>
        <v/>
      </c>
    </row>
    <row r="702" spans="3:21" x14ac:dyDescent="0.25">
      <c r="C702" s="394">
        <f>'FORMAT REKAP'!H639</f>
        <v>0</v>
      </c>
      <c r="D702" s="394">
        <f>'FORMAT REKAP'!I639</f>
        <v>0</v>
      </c>
      <c r="E702" s="394" t="str">
        <f>'FORMAT REKAP'!AH639</f>
        <v/>
      </c>
      <c r="F702" s="394" t="str">
        <f>'FORMAT REKAP'!AM639</f>
        <v/>
      </c>
      <c r="G702" s="395" t="str">
        <f>'FORMAT REKAP'!AN639</f>
        <v/>
      </c>
      <c r="H702" s="394" t="str">
        <f>'FORMAT REKAP'!AQ639</f>
        <v/>
      </c>
      <c r="I702" s="394">
        <f>'FORMAT REKAP'!AS639</f>
        <v>0</v>
      </c>
      <c r="J702" s="394">
        <f>'FORMAT REKAP'!AU639</f>
        <v>0</v>
      </c>
      <c r="K702" s="394">
        <f>'FORMAT REKAP'!AW639</f>
        <v>0</v>
      </c>
      <c r="L702" s="394">
        <f>'FORMAT REKAP'!AY639</f>
        <v>0</v>
      </c>
      <c r="M702" s="395">
        <f>'FORMAT REKAP'!BA639</f>
        <v>0</v>
      </c>
      <c r="N702" s="395" t="str">
        <f>'FORMAT REKAP'!BD639</f>
        <v/>
      </c>
      <c r="O702" s="394">
        <f>'FORMAT REKAP'!BE639</f>
        <v>0</v>
      </c>
      <c r="P702" s="395">
        <f>'FORMAT REKAP'!BF639</f>
        <v>0</v>
      </c>
      <c r="S702" s="395" t="str">
        <f>'FORMAT REKAP'!BI639</f>
        <v/>
      </c>
      <c r="T702" s="394" t="str">
        <f>'FORMAT REKAP'!BJ639</f>
        <v/>
      </c>
      <c r="U702" s="393" t="str">
        <f>'FORMAT REKAP'!BK639</f>
        <v/>
      </c>
    </row>
    <row r="703" spans="3:21" x14ac:dyDescent="0.25">
      <c r="C703" s="394">
        <f>'FORMAT REKAP'!H640</f>
        <v>0</v>
      </c>
      <c r="D703" s="394">
        <f>'FORMAT REKAP'!I640</f>
        <v>0</v>
      </c>
      <c r="E703" s="394" t="str">
        <f>'FORMAT REKAP'!AH640</f>
        <v/>
      </c>
      <c r="F703" s="394" t="str">
        <f>'FORMAT REKAP'!AM640</f>
        <v/>
      </c>
      <c r="G703" s="395" t="str">
        <f>'FORMAT REKAP'!AN640</f>
        <v/>
      </c>
      <c r="H703" s="394" t="str">
        <f>'FORMAT REKAP'!AQ640</f>
        <v/>
      </c>
      <c r="I703" s="394">
        <f>'FORMAT REKAP'!AS640</f>
        <v>0</v>
      </c>
      <c r="J703" s="394">
        <f>'FORMAT REKAP'!AU640</f>
        <v>0</v>
      </c>
      <c r="K703" s="394">
        <f>'FORMAT REKAP'!AW640</f>
        <v>0</v>
      </c>
      <c r="L703" s="394">
        <f>'FORMAT REKAP'!AY640</f>
        <v>0</v>
      </c>
      <c r="M703" s="395">
        <f>'FORMAT REKAP'!BA640</f>
        <v>0</v>
      </c>
      <c r="N703" s="395" t="str">
        <f>'FORMAT REKAP'!BD640</f>
        <v/>
      </c>
      <c r="O703" s="394">
        <f>'FORMAT REKAP'!BE640</f>
        <v>0</v>
      </c>
      <c r="P703" s="395">
        <f>'FORMAT REKAP'!BF640</f>
        <v>0</v>
      </c>
      <c r="S703" s="395" t="str">
        <f>'FORMAT REKAP'!BI640</f>
        <v/>
      </c>
      <c r="T703" s="394" t="str">
        <f>'FORMAT REKAP'!BJ640</f>
        <v/>
      </c>
      <c r="U703" s="393" t="str">
        <f>'FORMAT REKAP'!BK640</f>
        <v/>
      </c>
    </row>
    <row r="704" spans="3:21" x14ac:dyDescent="0.25">
      <c r="C704" s="394">
        <f>'FORMAT REKAP'!H641</f>
        <v>0</v>
      </c>
      <c r="D704" s="394">
        <f>'FORMAT REKAP'!I641</f>
        <v>0</v>
      </c>
      <c r="E704" s="394" t="str">
        <f>'FORMAT REKAP'!AH641</f>
        <v/>
      </c>
      <c r="F704" s="394" t="str">
        <f>'FORMAT REKAP'!AM641</f>
        <v/>
      </c>
      <c r="G704" s="395" t="str">
        <f>'FORMAT REKAP'!AN641</f>
        <v/>
      </c>
      <c r="H704" s="394" t="str">
        <f>'FORMAT REKAP'!AQ641</f>
        <v/>
      </c>
      <c r="I704" s="394">
        <f>'FORMAT REKAP'!AS641</f>
        <v>0</v>
      </c>
      <c r="J704" s="394">
        <f>'FORMAT REKAP'!AU641</f>
        <v>0</v>
      </c>
      <c r="K704" s="394">
        <f>'FORMAT REKAP'!AW641</f>
        <v>0</v>
      </c>
      <c r="L704" s="394">
        <f>'FORMAT REKAP'!AY641</f>
        <v>0</v>
      </c>
      <c r="M704" s="395">
        <f>'FORMAT REKAP'!BA641</f>
        <v>0</v>
      </c>
      <c r="N704" s="395" t="str">
        <f>'FORMAT REKAP'!BD641</f>
        <v/>
      </c>
      <c r="O704" s="394">
        <f>'FORMAT REKAP'!BE641</f>
        <v>0</v>
      </c>
      <c r="P704" s="395">
        <f>'FORMAT REKAP'!BF641</f>
        <v>0</v>
      </c>
      <c r="S704" s="395" t="str">
        <f>'FORMAT REKAP'!BI641</f>
        <v/>
      </c>
      <c r="T704" s="394" t="str">
        <f>'FORMAT REKAP'!BJ641</f>
        <v/>
      </c>
      <c r="U704" s="393" t="str">
        <f>'FORMAT REKAP'!BK641</f>
        <v/>
      </c>
    </row>
    <row r="705" spans="3:21" x14ac:dyDescent="0.25">
      <c r="C705" s="394">
        <f>'FORMAT REKAP'!H642</f>
        <v>0</v>
      </c>
      <c r="D705" s="394">
        <f>'FORMAT REKAP'!I642</f>
        <v>0</v>
      </c>
      <c r="E705" s="394" t="str">
        <f>'FORMAT REKAP'!AH642</f>
        <v/>
      </c>
      <c r="F705" s="394" t="str">
        <f>'FORMAT REKAP'!AM642</f>
        <v/>
      </c>
      <c r="G705" s="395" t="str">
        <f>'FORMAT REKAP'!AN642</f>
        <v/>
      </c>
      <c r="H705" s="394" t="str">
        <f>'FORMAT REKAP'!AQ642</f>
        <v/>
      </c>
      <c r="I705" s="394">
        <f>'FORMAT REKAP'!AS642</f>
        <v>0</v>
      </c>
      <c r="J705" s="394">
        <f>'FORMAT REKAP'!AU642</f>
        <v>0</v>
      </c>
      <c r="K705" s="394">
        <f>'FORMAT REKAP'!AW642</f>
        <v>0</v>
      </c>
      <c r="L705" s="394">
        <f>'FORMAT REKAP'!AY642</f>
        <v>0</v>
      </c>
      <c r="M705" s="395">
        <f>'FORMAT REKAP'!BA642</f>
        <v>0</v>
      </c>
      <c r="N705" s="395" t="str">
        <f>'FORMAT REKAP'!BD642</f>
        <v/>
      </c>
      <c r="O705" s="394">
        <f>'FORMAT REKAP'!BE642</f>
        <v>0</v>
      </c>
      <c r="P705" s="395">
        <f>'FORMAT REKAP'!BF642</f>
        <v>0</v>
      </c>
      <c r="S705" s="395" t="str">
        <f>'FORMAT REKAP'!BI642</f>
        <v/>
      </c>
      <c r="T705" s="394" t="str">
        <f>'FORMAT REKAP'!BJ642</f>
        <v/>
      </c>
      <c r="U705" s="393" t="str">
        <f>'FORMAT REKAP'!BK642</f>
        <v/>
      </c>
    </row>
    <row r="706" spans="3:21" x14ac:dyDescent="0.25">
      <c r="C706" s="394">
        <f>'FORMAT REKAP'!H643</f>
        <v>0</v>
      </c>
      <c r="D706" s="394">
        <f>'FORMAT REKAP'!I643</f>
        <v>0</v>
      </c>
      <c r="E706" s="394" t="str">
        <f>'FORMAT REKAP'!AH643</f>
        <v/>
      </c>
      <c r="F706" s="394" t="str">
        <f>'FORMAT REKAP'!AM643</f>
        <v/>
      </c>
      <c r="G706" s="395" t="str">
        <f>'FORMAT REKAP'!AN643</f>
        <v/>
      </c>
      <c r="H706" s="394" t="str">
        <f>'FORMAT REKAP'!AQ643</f>
        <v/>
      </c>
      <c r="I706" s="394">
        <f>'FORMAT REKAP'!AS643</f>
        <v>0</v>
      </c>
      <c r="J706" s="394">
        <f>'FORMAT REKAP'!AU643</f>
        <v>0</v>
      </c>
      <c r="K706" s="394">
        <f>'FORMAT REKAP'!AW643</f>
        <v>0</v>
      </c>
      <c r="L706" s="394">
        <f>'FORMAT REKAP'!AY643</f>
        <v>0</v>
      </c>
      <c r="M706" s="395">
        <f>'FORMAT REKAP'!BA643</f>
        <v>0</v>
      </c>
      <c r="N706" s="395" t="str">
        <f>'FORMAT REKAP'!BD643</f>
        <v/>
      </c>
      <c r="O706" s="394">
        <f>'FORMAT REKAP'!BE643</f>
        <v>0</v>
      </c>
      <c r="P706" s="395">
        <f>'FORMAT REKAP'!BF643</f>
        <v>0</v>
      </c>
      <c r="S706" s="395" t="str">
        <f>'FORMAT REKAP'!BI643</f>
        <v/>
      </c>
      <c r="T706" s="394" t="str">
        <f>'FORMAT REKAP'!BJ643</f>
        <v/>
      </c>
      <c r="U706" s="393" t="str">
        <f>'FORMAT REKAP'!BK643</f>
        <v/>
      </c>
    </row>
    <row r="707" spans="3:21" x14ac:dyDescent="0.25">
      <c r="C707" s="394">
        <f>'FORMAT REKAP'!H644</f>
        <v>0</v>
      </c>
      <c r="D707" s="394">
        <f>'FORMAT REKAP'!I644</f>
        <v>0</v>
      </c>
      <c r="E707" s="394" t="str">
        <f>'FORMAT REKAP'!AH644</f>
        <v/>
      </c>
      <c r="F707" s="394" t="str">
        <f>'FORMAT REKAP'!AM644</f>
        <v/>
      </c>
      <c r="G707" s="395" t="str">
        <f>'FORMAT REKAP'!AN644</f>
        <v/>
      </c>
      <c r="H707" s="394" t="str">
        <f>'FORMAT REKAP'!AQ644</f>
        <v/>
      </c>
      <c r="I707" s="394">
        <f>'FORMAT REKAP'!AS644</f>
        <v>0</v>
      </c>
      <c r="J707" s="394">
        <f>'FORMAT REKAP'!AU644</f>
        <v>0</v>
      </c>
      <c r="K707" s="394">
        <f>'FORMAT REKAP'!AW644</f>
        <v>0</v>
      </c>
      <c r="L707" s="394">
        <f>'FORMAT REKAP'!AY644</f>
        <v>0</v>
      </c>
      <c r="M707" s="395">
        <f>'FORMAT REKAP'!BA644</f>
        <v>0</v>
      </c>
      <c r="N707" s="395" t="str">
        <f>'FORMAT REKAP'!BD644</f>
        <v/>
      </c>
      <c r="O707" s="394">
        <f>'FORMAT REKAP'!BE644</f>
        <v>0</v>
      </c>
      <c r="P707" s="395">
        <f>'FORMAT REKAP'!BF644</f>
        <v>0</v>
      </c>
      <c r="S707" s="395" t="str">
        <f>'FORMAT REKAP'!BI644</f>
        <v/>
      </c>
      <c r="T707" s="394" t="str">
        <f>'FORMAT REKAP'!BJ644</f>
        <v/>
      </c>
      <c r="U707" s="393" t="str">
        <f>'FORMAT REKAP'!BK644</f>
        <v/>
      </c>
    </row>
    <row r="708" spans="3:21" x14ac:dyDescent="0.25">
      <c r="C708" s="394">
        <f>'FORMAT REKAP'!H645</f>
        <v>0</v>
      </c>
      <c r="D708" s="394">
        <f>'FORMAT REKAP'!I645</f>
        <v>0</v>
      </c>
      <c r="E708" s="394" t="str">
        <f>'FORMAT REKAP'!AH645</f>
        <v/>
      </c>
      <c r="F708" s="394" t="str">
        <f>'FORMAT REKAP'!AM645</f>
        <v/>
      </c>
      <c r="G708" s="395" t="str">
        <f>'FORMAT REKAP'!AN645</f>
        <v/>
      </c>
      <c r="H708" s="394" t="str">
        <f>'FORMAT REKAP'!AQ645</f>
        <v/>
      </c>
      <c r="I708" s="394">
        <f>'FORMAT REKAP'!AS645</f>
        <v>0</v>
      </c>
      <c r="J708" s="394">
        <f>'FORMAT REKAP'!AU645</f>
        <v>0</v>
      </c>
      <c r="K708" s="394">
        <f>'FORMAT REKAP'!AW645</f>
        <v>0</v>
      </c>
      <c r="L708" s="394">
        <f>'FORMAT REKAP'!AY645</f>
        <v>0</v>
      </c>
      <c r="M708" s="395">
        <f>'FORMAT REKAP'!BA645</f>
        <v>0</v>
      </c>
      <c r="N708" s="395" t="str">
        <f>'FORMAT REKAP'!BD645</f>
        <v/>
      </c>
      <c r="O708" s="394">
        <f>'FORMAT REKAP'!BE645</f>
        <v>0</v>
      </c>
      <c r="P708" s="395">
        <f>'FORMAT REKAP'!BF645</f>
        <v>0</v>
      </c>
      <c r="S708" s="395" t="str">
        <f>'FORMAT REKAP'!BI645</f>
        <v/>
      </c>
      <c r="T708" s="394" t="str">
        <f>'FORMAT REKAP'!BJ645</f>
        <v/>
      </c>
      <c r="U708" s="393" t="str">
        <f>'FORMAT REKAP'!BK645</f>
        <v/>
      </c>
    </row>
    <row r="709" spans="3:21" x14ac:dyDescent="0.25">
      <c r="C709" s="394">
        <f>'FORMAT REKAP'!H646</f>
        <v>0</v>
      </c>
      <c r="D709" s="394">
        <f>'FORMAT REKAP'!I646</f>
        <v>0</v>
      </c>
      <c r="E709" s="394" t="str">
        <f>'FORMAT REKAP'!AH646</f>
        <v/>
      </c>
      <c r="F709" s="394" t="str">
        <f>'FORMAT REKAP'!AM646</f>
        <v/>
      </c>
      <c r="G709" s="395" t="str">
        <f>'FORMAT REKAP'!AN646</f>
        <v/>
      </c>
      <c r="H709" s="394" t="str">
        <f>'FORMAT REKAP'!AQ646</f>
        <v/>
      </c>
      <c r="I709" s="394">
        <f>'FORMAT REKAP'!AS646</f>
        <v>0</v>
      </c>
      <c r="J709" s="394">
        <f>'FORMAT REKAP'!AU646</f>
        <v>0</v>
      </c>
      <c r="K709" s="394">
        <f>'FORMAT REKAP'!AW646</f>
        <v>0</v>
      </c>
      <c r="L709" s="394">
        <f>'FORMAT REKAP'!AY646</f>
        <v>0</v>
      </c>
      <c r="M709" s="395">
        <f>'FORMAT REKAP'!BA646</f>
        <v>0</v>
      </c>
      <c r="N709" s="395" t="str">
        <f>'FORMAT REKAP'!BD646</f>
        <v/>
      </c>
      <c r="O709" s="394">
        <f>'FORMAT REKAP'!BE646</f>
        <v>0</v>
      </c>
      <c r="P709" s="395">
        <f>'FORMAT REKAP'!BF646</f>
        <v>0</v>
      </c>
      <c r="S709" s="395" t="str">
        <f>'FORMAT REKAP'!BI646</f>
        <v/>
      </c>
      <c r="T709" s="394" t="str">
        <f>'FORMAT REKAP'!BJ646</f>
        <v/>
      </c>
      <c r="U709" s="393" t="str">
        <f>'FORMAT REKAP'!BK646</f>
        <v/>
      </c>
    </row>
    <row r="710" spans="3:21" x14ac:dyDescent="0.25">
      <c r="C710" s="394">
        <f>'FORMAT REKAP'!H647</f>
        <v>0</v>
      </c>
      <c r="D710" s="394">
        <f>'FORMAT REKAP'!I647</f>
        <v>0</v>
      </c>
      <c r="E710" s="394" t="str">
        <f>'FORMAT REKAP'!AH647</f>
        <v/>
      </c>
      <c r="F710" s="394" t="str">
        <f>'FORMAT REKAP'!AM647</f>
        <v/>
      </c>
      <c r="G710" s="395" t="str">
        <f>'FORMAT REKAP'!AN647</f>
        <v/>
      </c>
      <c r="H710" s="394" t="str">
        <f>'FORMAT REKAP'!AQ647</f>
        <v/>
      </c>
      <c r="I710" s="394">
        <f>'FORMAT REKAP'!AS647</f>
        <v>0</v>
      </c>
      <c r="J710" s="394">
        <f>'FORMAT REKAP'!AU647</f>
        <v>0</v>
      </c>
      <c r="K710" s="394">
        <f>'FORMAT REKAP'!AW647</f>
        <v>0</v>
      </c>
      <c r="L710" s="394">
        <f>'FORMAT REKAP'!AY647</f>
        <v>0</v>
      </c>
      <c r="M710" s="395">
        <f>'FORMAT REKAP'!BA647</f>
        <v>0</v>
      </c>
      <c r="N710" s="395" t="str">
        <f>'FORMAT REKAP'!BD647</f>
        <v/>
      </c>
      <c r="O710" s="394">
        <f>'FORMAT REKAP'!BE647</f>
        <v>0</v>
      </c>
      <c r="P710" s="395">
        <f>'FORMAT REKAP'!BF647</f>
        <v>0</v>
      </c>
      <c r="S710" s="395" t="str">
        <f>'FORMAT REKAP'!BI647</f>
        <v/>
      </c>
      <c r="T710" s="394" t="str">
        <f>'FORMAT REKAP'!BJ647</f>
        <v/>
      </c>
      <c r="U710" s="393" t="str">
        <f>'FORMAT REKAP'!BK647</f>
        <v/>
      </c>
    </row>
    <row r="711" spans="3:21" x14ac:dyDescent="0.25">
      <c r="C711" s="394">
        <f>'FORMAT REKAP'!H648</f>
        <v>0</v>
      </c>
      <c r="D711" s="394">
        <f>'FORMAT REKAP'!I648</f>
        <v>0</v>
      </c>
      <c r="E711" s="394" t="str">
        <f>'FORMAT REKAP'!AH648</f>
        <v/>
      </c>
      <c r="F711" s="394" t="str">
        <f>'FORMAT REKAP'!AM648</f>
        <v/>
      </c>
      <c r="G711" s="395" t="str">
        <f>'FORMAT REKAP'!AN648</f>
        <v/>
      </c>
      <c r="H711" s="394" t="str">
        <f>'FORMAT REKAP'!AQ648</f>
        <v/>
      </c>
      <c r="I711" s="394">
        <f>'FORMAT REKAP'!AS648</f>
        <v>0</v>
      </c>
      <c r="J711" s="394">
        <f>'FORMAT REKAP'!AU648</f>
        <v>0</v>
      </c>
      <c r="K711" s="394">
        <f>'FORMAT REKAP'!AW648</f>
        <v>0</v>
      </c>
      <c r="L711" s="394">
        <f>'FORMAT REKAP'!AY648</f>
        <v>0</v>
      </c>
      <c r="M711" s="395">
        <f>'FORMAT REKAP'!BA648</f>
        <v>0</v>
      </c>
      <c r="N711" s="395" t="str">
        <f>'FORMAT REKAP'!BD648</f>
        <v/>
      </c>
      <c r="O711" s="394">
        <f>'FORMAT REKAP'!BE648</f>
        <v>0</v>
      </c>
      <c r="P711" s="395">
        <f>'FORMAT REKAP'!BF648</f>
        <v>0</v>
      </c>
      <c r="S711" s="395" t="str">
        <f>'FORMAT REKAP'!BI648</f>
        <v/>
      </c>
      <c r="T711" s="394" t="str">
        <f>'FORMAT REKAP'!BJ648</f>
        <v/>
      </c>
      <c r="U711" s="393" t="str">
        <f>'FORMAT REKAP'!BK648</f>
        <v/>
      </c>
    </row>
    <row r="712" spans="3:21" x14ac:dyDescent="0.25">
      <c r="C712" s="394">
        <f>'FORMAT REKAP'!H649</f>
        <v>0</v>
      </c>
      <c r="D712" s="394">
        <f>'FORMAT REKAP'!I649</f>
        <v>0</v>
      </c>
      <c r="E712" s="394" t="str">
        <f>'FORMAT REKAP'!AH649</f>
        <v/>
      </c>
      <c r="F712" s="394" t="str">
        <f>'FORMAT REKAP'!AM649</f>
        <v/>
      </c>
      <c r="G712" s="395" t="str">
        <f>'FORMAT REKAP'!AN649</f>
        <v/>
      </c>
      <c r="H712" s="394" t="str">
        <f>'FORMAT REKAP'!AQ649</f>
        <v/>
      </c>
      <c r="I712" s="394">
        <f>'FORMAT REKAP'!AS649</f>
        <v>0</v>
      </c>
      <c r="J712" s="394">
        <f>'FORMAT REKAP'!AU649</f>
        <v>0</v>
      </c>
      <c r="K712" s="394">
        <f>'FORMAT REKAP'!AW649</f>
        <v>0</v>
      </c>
      <c r="L712" s="394">
        <f>'FORMAT REKAP'!AY649</f>
        <v>0</v>
      </c>
      <c r="M712" s="395">
        <f>'FORMAT REKAP'!BA649</f>
        <v>0</v>
      </c>
      <c r="N712" s="395" t="str">
        <f>'FORMAT REKAP'!BD649</f>
        <v/>
      </c>
      <c r="O712" s="394">
        <f>'FORMAT REKAP'!BE649</f>
        <v>0</v>
      </c>
      <c r="P712" s="395">
        <f>'FORMAT REKAP'!BF649</f>
        <v>0</v>
      </c>
      <c r="S712" s="395" t="str">
        <f>'FORMAT REKAP'!BI649</f>
        <v/>
      </c>
      <c r="T712" s="394" t="str">
        <f>'FORMAT REKAP'!BJ649</f>
        <v/>
      </c>
      <c r="U712" s="393" t="str">
        <f>'FORMAT REKAP'!BK649</f>
        <v/>
      </c>
    </row>
    <row r="713" spans="3:21" x14ac:dyDescent="0.25">
      <c r="C713" s="394">
        <f>'FORMAT REKAP'!H650</f>
        <v>0</v>
      </c>
      <c r="D713" s="394">
        <f>'FORMAT REKAP'!I650</f>
        <v>0</v>
      </c>
      <c r="E713" s="394" t="str">
        <f>'FORMAT REKAP'!AH650</f>
        <v/>
      </c>
      <c r="F713" s="394" t="str">
        <f>'FORMAT REKAP'!AM650</f>
        <v/>
      </c>
      <c r="G713" s="395" t="str">
        <f>'FORMAT REKAP'!AN650</f>
        <v/>
      </c>
      <c r="H713" s="394" t="str">
        <f>'FORMAT REKAP'!AQ650</f>
        <v/>
      </c>
      <c r="I713" s="394">
        <f>'FORMAT REKAP'!AS650</f>
        <v>0</v>
      </c>
      <c r="J713" s="394">
        <f>'FORMAT REKAP'!AU650</f>
        <v>0</v>
      </c>
      <c r="K713" s="394">
        <f>'FORMAT REKAP'!AW650</f>
        <v>0</v>
      </c>
      <c r="L713" s="394">
        <f>'FORMAT REKAP'!AY650</f>
        <v>0</v>
      </c>
      <c r="M713" s="395">
        <f>'FORMAT REKAP'!BA650</f>
        <v>0</v>
      </c>
      <c r="N713" s="395" t="str">
        <f>'FORMAT REKAP'!BD650</f>
        <v/>
      </c>
      <c r="O713" s="394">
        <f>'FORMAT REKAP'!BE650</f>
        <v>0</v>
      </c>
      <c r="P713" s="395">
        <f>'FORMAT REKAP'!BF650</f>
        <v>0</v>
      </c>
      <c r="S713" s="395" t="str">
        <f>'FORMAT REKAP'!BI650</f>
        <v/>
      </c>
      <c r="T713" s="394" t="str">
        <f>'FORMAT REKAP'!BJ650</f>
        <v/>
      </c>
      <c r="U713" s="393" t="str">
        <f>'FORMAT REKAP'!BK650</f>
        <v/>
      </c>
    </row>
    <row r="714" spans="3:21" x14ac:dyDescent="0.25">
      <c r="C714" s="394">
        <f>'FORMAT REKAP'!H651</f>
        <v>0</v>
      </c>
      <c r="D714" s="394">
        <f>'FORMAT REKAP'!I651</f>
        <v>0</v>
      </c>
      <c r="E714" s="394" t="str">
        <f>'FORMAT REKAP'!AH651</f>
        <v/>
      </c>
      <c r="F714" s="394" t="str">
        <f>'FORMAT REKAP'!AM651</f>
        <v/>
      </c>
      <c r="G714" s="395" t="str">
        <f>'FORMAT REKAP'!AN651</f>
        <v/>
      </c>
      <c r="H714" s="394" t="str">
        <f>'FORMAT REKAP'!AQ651</f>
        <v/>
      </c>
      <c r="I714" s="394">
        <f>'FORMAT REKAP'!AS651</f>
        <v>0</v>
      </c>
      <c r="J714" s="394">
        <f>'FORMAT REKAP'!AU651</f>
        <v>0</v>
      </c>
      <c r="K714" s="394">
        <f>'FORMAT REKAP'!AW651</f>
        <v>0</v>
      </c>
      <c r="L714" s="394">
        <f>'FORMAT REKAP'!AY651</f>
        <v>0</v>
      </c>
      <c r="M714" s="395">
        <f>'FORMAT REKAP'!BA651</f>
        <v>0</v>
      </c>
      <c r="N714" s="395" t="str">
        <f>'FORMAT REKAP'!BD651</f>
        <v/>
      </c>
      <c r="O714" s="394">
        <f>'FORMAT REKAP'!BE651</f>
        <v>0</v>
      </c>
      <c r="P714" s="395">
        <f>'FORMAT REKAP'!BF651</f>
        <v>0</v>
      </c>
      <c r="S714" s="395" t="str">
        <f>'FORMAT REKAP'!BI651</f>
        <v/>
      </c>
      <c r="T714" s="394" t="str">
        <f>'FORMAT REKAP'!BJ651</f>
        <v/>
      </c>
      <c r="U714" s="393" t="str">
        <f>'FORMAT REKAP'!BK651</f>
        <v/>
      </c>
    </row>
    <row r="715" spans="3:21" x14ac:dyDescent="0.25">
      <c r="C715" s="394">
        <f>'FORMAT REKAP'!H652</f>
        <v>0</v>
      </c>
      <c r="D715" s="394">
        <f>'FORMAT REKAP'!I652</f>
        <v>0</v>
      </c>
      <c r="E715" s="394" t="str">
        <f>'FORMAT REKAP'!AH652</f>
        <v/>
      </c>
      <c r="F715" s="394" t="str">
        <f>'FORMAT REKAP'!AM652</f>
        <v/>
      </c>
      <c r="G715" s="395" t="str">
        <f>'FORMAT REKAP'!AN652</f>
        <v/>
      </c>
      <c r="H715" s="394" t="str">
        <f>'FORMAT REKAP'!AQ652</f>
        <v/>
      </c>
      <c r="I715" s="394">
        <f>'FORMAT REKAP'!AS652</f>
        <v>0</v>
      </c>
      <c r="J715" s="394">
        <f>'FORMAT REKAP'!AU652</f>
        <v>0</v>
      </c>
      <c r="K715" s="394">
        <f>'FORMAT REKAP'!AW652</f>
        <v>0</v>
      </c>
      <c r="L715" s="394">
        <f>'FORMAT REKAP'!AY652</f>
        <v>0</v>
      </c>
      <c r="M715" s="395">
        <f>'FORMAT REKAP'!BA652</f>
        <v>0</v>
      </c>
      <c r="N715" s="395" t="str">
        <f>'FORMAT REKAP'!BD652</f>
        <v/>
      </c>
      <c r="O715" s="394">
        <f>'FORMAT REKAP'!BE652</f>
        <v>0</v>
      </c>
      <c r="P715" s="395">
        <f>'FORMAT REKAP'!BF652</f>
        <v>0</v>
      </c>
      <c r="S715" s="395" t="str">
        <f>'FORMAT REKAP'!BI652</f>
        <v/>
      </c>
      <c r="T715" s="394" t="str">
        <f>'FORMAT REKAP'!BJ652</f>
        <v/>
      </c>
      <c r="U715" s="393" t="str">
        <f>'FORMAT REKAP'!BK652</f>
        <v/>
      </c>
    </row>
    <row r="716" spans="3:21" x14ac:dyDescent="0.25">
      <c r="C716" s="394">
        <f>'FORMAT REKAP'!H653</f>
        <v>0</v>
      </c>
      <c r="D716" s="394">
        <f>'FORMAT REKAP'!I653</f>
        <v>0</v>
      </c>
      <c r="E716" s="394" t="str">
        <f>'FORMAT REKAP'!AH653</f>
        <v/>
      </c>
      <c r="F716" s="394" t="str">
        <f>'FORMAT REKAP'!AM653</f>
        <v/>
      </c>
      <c r="G716" s="395" t="str">
        <f>'FORMAT REKAP'!AN653</f>
        <v/>
      </c>
      <c r="H716" s="394" t="str">
        <f>'FORMAT REKAP'!AQ653</f>
        <v/>
      </c>
      <c r="I716" s="394">
        <f>'FORMAT REKAP'!AS653</f>
        <v>0</v>
      </c>
      <c r="J716" s="394">
        <f>'FORMAT REKAP'!AU653</f>
        <v>0</v>
      </c>
      <c r="K716" s="394">
        <f>'FORMAT REKAP'!AW653</f>
        <v>0</v>
      </c>
      <c r="L716" s="394">
        <f>'FORMAT REKAP'!AY653</f>
        <v>0</v>
      </c>
      <c r="M716" s="395">
        <f>'FORMAT REKAP'!BA653</f>
        <v>0</v>
      </c>
      <c r="N716" s="395" t="str">
        <f>'FORMAT REKAP'!BD653</f>
        <v/>
      </c>
      <c r="O716" s="394">
        <f>'FORMAT REKAP'!BE653</f>
        <v>0</v>
      </c>
      <c r="P716" s="395">
        <f>'FORMAT REKAP'!BF653</f>
        <v>0</v>
      </c>
      <c r="S716" s="395" t="str">
        <f>'FORMAT REKAP'!BI653</f>
        <v/>
      </c>
      <c r="T716" s="394" t="str">
        <f>'FORMAT REKAP'!BJ653</f>
        <v/>
      </c>
      <c r="U716" s="393" t="str">
        <f>'FORMAT REKAP'!BK653</f>
        <v/>
      </c>
    </row>
    <row r="717" spans="3:21" x14ac:dyDescent="0.25">
      <c r="C717" s="394">
        <f>'FORMAT REKAP'!H654</f>
        <v>0</v>
      </c>
      <c r="D717" s="394">
        <f>'FORMAT REKAP'!I654</f>
        <v>0</v>
      </c>
      <c r="E717" s="394" t="str">
        <f>'FORMAT REKAP'!AH654</f>
        <v/>
      </c>
      <c r="F717" s="394" t="str">
        <f>'FORMAT REKAP'!AM654</f>
        <v/>
      </c>
      <c r="G717" s="395" t="str">
        <f>'FORMAT REKAP'!AN654</f>
        <v/>
      </c>
      <c r="H717" s="394" t="str">
        <f>'FORMAT REKAP'!AQ654</f>
        <v/>
      </c>
      <c r="I717" s="394">
        <f>'FORMAT REKAP'!AS654</f>
        <v>0</v>
      </c>
      <c r="J717" s="394">
        <f>'FORMAT REKAP'!AU654</f>
        <v>0</v>
      </c>
      <c r="K717" s="394">
        <f>'FORMAT REKAP'!AW654</f>
        <v>0</v>
      </c>
      <c r="L717" s="394">
        <f>'FORMAT REKAP'!AY654</f>
        <v>0</v>
      </c>
      <c r="M717" s="395">
        <f>'FORMAT REKAP'!BA654</f>
        <v>0</v>
      </c>
      <c r="N717" s="395" t="str">
        <f>'FORMAT REKAP'!BD654</f>
        <v/>
      </c>
      <c r="O717" s="394">
        <f>'FORMAT REKAP'!BE654</f>
        <v>0</v>
      </c>
      <c r="P717" s="395">
        <f>'FORMAT REKAP'!BF654</f>
        <v>0</v>
      </c>
      <c r="S717" s="395" t="str">
        <f>'FORMAT REKAP'!BI654</f>
        <v/>
      </c>
      <c r="T717" s="394" t="str">
        <f>'FORMAT REKAP'!BJ654</f>
        <v/>
      </c>
      <c r="U717" s="393" t="str">
        <f>'FORMAT REKAP'!BK654</f>
        <v/>
      </c>
    </row>
    <row r="718" spans="3:21" x14ac:dyDescent="0.25">
      <c r="C718" s="394">
        <f>'FORMAT REKAP'!H655</f>
        <v>0</v>
      </c>
      <c r="D718" s="394">
        <f>'FORMAT REKAP'!I655</f>
        <v>0</v>
      </c>
      <c r="E718" s="394" t="str">
        <f>'FORMAT REKAP'!AH655</f>
        <v/>
      </c>
      <c r="F718" s="394" t="str">
        <f>'FORMAT REKAP'!AM655</f>
        <v/>
      </c>
      <c r="G718" s="395" t="str">
        <f>'FORMAT REKAP'!AN655</f>
        <v/>
      </c>
      <c r="H718" s="394" t="str">
        <f>'FORMAT REKAP'!AQ655</f>
        <v/>
      </c>
      <c r="I718" s="394">
        <f>'FORMAT REKAP'!AS655</f>
        <v>0</v>
      </c>
      <c r="J718" s="394">
        <f>'FORMAT REKAP'!AU655</f>
        <v>0</v>
      </c>
      <c r="K718" s="394">
        <f>'FORMAT REKAP'!AW655</f>
        <v>0</v>
      </c>
      <c r="L718" s="394">
        <f>'FORMAT REKAP'!AY655</f>
        <v>0</v>
      </c>
      <c r="M718" s="395">
        <f>'FORMAT REKAP'!BA655</f>
        <v>0</v>
      </c>
      <c r="N718" s="395" t="str">
        <f>'FORMAT REKAP'!BD655</f>
        <v/>
      </c>
      <c r="O718" s="394">
        <f>'FORMAT REKAP'!BE655</f>
        <v>0</v>
      </c>
      <c r="P718" s="395">
        <f>'FORMAT REKAP'!BF655</f>
        <v>0</v>
      </c>
      <c r="S718" s="395" t="str">
        <f>'FORMAT REKAP'!BI655</f>
        <v/>
      </c>
      <c r="T718" s="394" t="str">
        <f>'FORMAT REKAP'!BJ655</f>
        <v/>
      </c>
      <c r="U718" s="393" t="str">
        <f>'FORMAT REKAP'!BK655</f>
        <v/>
      </c>
    </row>
    <row r="719" spans="3:21" x14ac:dyDescent="0.25">
      <c r="C719" s="394">
        <f>'FORMAT REKAP'!H656</f>
        <v>0</v>
      </c>
      <c r="D719" s="394">
        <f>'FORMAT REKAP'!I656</f>
        <v>0</v>
      </c>
      <c r="E719" s="394" t="str">
        <f>'FORMAT REKAP'!AH656</f>
        <v/>
      </c>
      <c r="F719" s="394" t="str">
        <f>'FORMAT REKAP'!AM656</f>
        <v/>
      </c>
      <c r="G719" s="395" t="str">
        <f>'FORMAT REKAP'!AN656</f>
        <v/>
      </c>
      <c r="H719" s="394" t="str">
        <f>'FORMAT REKAP'!AQ656</f>
        <v/>
      </c>
      <c r="I719" s="394">
        <f>'FORMAT REKAP'!AS656</f>
        <v>0</v>
      </c>
      <c r="J719" s="394">
        <f>'FORMAT REKAP'!AU656</f>
        <v>0</v>
      </c>
      <c r="K719" s="394">
        <f>'FORMAT REKAP'!AW656</f>
        <v>0</v>
      </c>
      <c r="L719" s="394">
        <f>'FORMAT REKAP'!AY656</f>
        <v>0</v>
      </c>
      <c r="M719" s="395">
        <f>'FORMAT REKAP'!BA656</f>
        <v>0</v>
      </c>
      <c r="N719" s="395" t="str">
        <f>'FORMAT REKAP'!BD656</f>
        <v/>
      </c>
      <c r="O719" s="394">
        <f>'FORMAT REKAP'!BE656</f>
        <v>0</v>
      </c>
      <c r="P719" s="395">
        <f>'FORMAT REKAP'!BF656</f>
        <v>0</v>
      </c>
      <c r="S719" s="395" t="str">
        <f>'FORMAT REKAP'!BI656</f>
        <v/>
      </c>
      <c r="T719" s="394" t="str">
        <f>'FORMAT REKAP'!BJ656</f>
        <v/>
      </c>
      <c r="U719" s="393" t="str">
        <f>'FORMAT REKAP'!BK656</f>
        <v/>
      </c>
    </row>
    <row r="720" spans="3:21" x14ac:dyDescent="0.25">
      <c r="C720" s="394">
        <f>'FORMAT REKAP'!H657</f>
        <v>0</v>
      </c>
      <c r="D720" s="394">
        <f>'FORMAT REKAP'!I657</f>
        <v>0</v>
      </c>
      <c r="E720" s="394" t="str">
        <f>'FORMAT REKAP'!AH657</f>
        <v/>
      </c>
      <c r="F720" s="394" t="str">
        <f>'FORMAT REKAP'!AM657</f>
        <v/>
      </c>
      <c r="G720" s="395" t="str">
        <f>'FORMAT REKAP'!AN657</f>
        <v/>
      </c>
      <c r="H720" s="394" t="str">
        <f>'FORMAT REKAP'!AQ657</f>
        <v/>
      </c>
      <c r="I720" s="394">
        <f>'FORMAT REKAP'!AS657</f>
        <v>0</v>
      </c>
      <c r="J720" s="394">
        <f>'FORMAT REKAP'!AU657</f>
        <v>0</v>
      </c>
      <c r="K720" s="394">
        <f>'FORMAT REKAP'!AW657</f>
        <v>0</v>
      </c>
      <c r="L720" s="394">
        <f>'FORMAT REKAP'!AY657</f>
        <v>0</v>
      </c>
      <c r="M720" s="395">
        <f>'FORMAT REKAP'!BA657</f>
        <v>0</v>
      </c>
      <c r="N720" s="395" t="str">
        <f>'FORMAT REKAP'!BD657</f>
        <v/>
      </c>
      <c r="O720" s="394">
        <f>'FORMAT REKAP'!BE657</f>
        <v>0</v>
      </c>
      <c r="P720" s="395">
        <f>'FORMAT REKAP'!BF657</f>
        <v>0</v>
      </c>
      <c r="S720" s="395" t="str">
        <f>'FORMAT REKAP'!BI657</f>
        <v/>
      </c>
      <c r="T720" s="394" t="str">
        <f>'FORMAT REKAP'!BJ657</f>
        <v/>
      </c>
      <c r="U720" s="393" t="str">
        <f>'FORMAT REKAP'!BK657</f>
        <v/>
      </c>
    </row>
    <row r="721" spans="3:21" x14ac:dyDescent="0.25">
      <c r="C721" s="394">
        <f>'FORMAT REKAP'!H658</f>
        <v>0</v>
      </c>
      <c r="D721" s="394">
        <f>'FORMAT REKAP'!I658</f>
        <v>0</v>
      </c>
      <c r="E721" s="394" t="str">
        <f>'FORMAT REKAP'!AH658</f>
        <v/>
      </c>
      <c r="F721" s="394" t="str">
        <f>'FORMAT REKAP'!AM658</f>
        <v/>
      </c>
      <c r="G721" s="395" t="str">
        <f>'FORMAT REKAP'!AN658</f>
        <v/>
      </c>
      <c r="H721" s="394" t="str">
        <f>'FORMAT REKAP'!AQ658</f>
        <v/>
      </c>
      <c r="I721" s="394">
        <f>'FORMAT REKAP'!AS658</f>
        <v>0</v>
      </c>
      <c r="J721" s="394">
        <f>'FORMAT REKAP'!AU658</f>
        <v>0</v>
      </c>
      <c r="K721" s="394">
        <f>'FORMAT REKAP'!AW658</f>
        <v>0</v>
      </c>
      <c r="L721" s="394">
        <f>'FORMAT REKAP'!AY658</f>
        <v>0</v>
      </c>
      <c r="M721" s="395">
        <f>'FORMAT REKAP'!BA658</f>
        <v>0</v>
      </c>
      <c r="N721" s="395" t="str">
        <f>'FORMAT REKAP'!BD658</f>
        <v/>
      </c>
      <c r="O721" s="394">
        <f>'FORMAT REKAP'!BE658</f>
        <v>0</v>
      </c>
      <c r="P721" s="395">
        <f>'FORMAT REKAP'!BF658</f>
        <v>0</v>
      </c>
      <c r="S721" s="395" t="str">
        <f>'FORMAT REKAP'!BI658</f>
        <v/>
      </c>
      <c r="T721" s="394" t="str">
        <f>'FORMAT REKAP'!BJ658</f>
        <v/>
      </c>
      <c r="U721" s="393" t="str">
        <f>'FORMAT REKAP'!BK658</f>
        <v/>
      </c>
    </row>
    <row r="722" spans="3:21" x14ac:dyDescent="0.25">
      <c r="C722" s="394">
        <f>'FORMAT REKAP'!H659</f>
        <v>0</v>
      </c>
      <c r="D722" s="394">
        <f>'FORMAT REKAP'!I659</f>
        <v>0</v>
      </c>
      <c r="E722" s="394" t="str">
        <f>'FORMAT REKAP'!AH659</f>
        <v/>
      </c>
      <c r="F722" s="394" t="str">
        <f>'FORMAT REKAP'!AM659</f>
        <v/>
      </c>
      <c r="G722" s="395" t="str">
        <f>'FORMAT REKAP'!AN659</f>
        <v/>
      </c>
      <c r="H722" s="394" t="str">
        <f>'FORMAT REKAP'!AQ659</f>
        <v/>
      </c>
      <c r="I722" s="394">
        <f>'FORMAT REKAP'!AS659</f>
        <v>0</v>
      </c>
      <c r="J722" s="394">
        <f>'FORMAT REKAP'!AU659</f>
        <v>0</v>
      </c>
      <c r="K722" s="394">
        <f>'FORMAT REKAP'!AW659</f>
        <v>0</v>
      </c>
      <c r="L722" s="394">
        <f>'FORMAT REKAP'!AY659</f>
        <v>0</v>
      </c>
      <c r="M722" s="395">
        <f>'FORMAT REKAP'!BA659</f>
        <v>0</v>
      </c>
      <c r="N722" s="395" t="str">
        <f>'FORMAT REKAP'!BD659</f>
        <v/>
      </c>
      <c r="O722" s="394">
        <f>'FORMAT REKAP'!BE659</f>
        <v>0</v>
      </c>
      <c r="P722" s="395">
        <f>'FORMAT REKAP'!BF659</f>
        <v>0</v>
      </c>
      <c r="S722" s="395" t="str">
        <f>'FORMAT REKAP'!BI659</f>
        <v/>
      </c>
      <c r="T722" s="394" t="str">
        <f>'FORMAT REKAP'!BJ659</f>
        <v/>
      </c>
      <c r="U722" s="393" t="str">
        <f>'FORMAT REKAP'!BK659</f>
        <v/>
      </c>
    </row>
    <row r="723" spans="3:21" x14ac:dyDescent="0.25">
      <c r="C723" s="394">
        <f>'FORMAT REKAP'!H660</f>
        <v>0</v>
      </c>
      <c r="D723" s="394">
        <f>'FORMAT REKAP'!I660</f>
        <v>0</v>
      </c>
      <c r="E723" s="394" t="str">
        <f>'FORMAT REKAP'!AH660</f>
        <v/>
      </c>
      <c r="F723" s="394" t="str">
        <f>'FORMAT REKAP'!AM660</f>
        <v/>
      </c>
      <c r="G723" s="395" t="str">
        <f>'FORMAT REKAP'!AN660</f>
        <v/>
      </c>
      <c r="H723" s="394" t="str">
        <f>'FORMAT REKAP'!AQ660</f>
        <v/>
      </c>
      <c r="I723" s="394">
        <f>'FORMAT REKAP'!AS660</f>
        <v>0</v>
      </c>
      <c r="J723" s="394">
        <f>'FORMAT REKAP'!AU660</f>
        <v>0</v>
      </c>
      <c r="K723" s="394">
        <f>'FORMAT REKAP'!AW660</f>
        <v>0</v>
      </c>
      <c r="L723" s="394">
        <f>'FORMAT REKAP'!AY660</f>
        <v>0</v>
      </c>
      <c r="M723" s="395">
        <f>'FORMAT REKAP'!BA660</f>
        <v>0</v>
      </c>
      <c r="N723" s="395" t="str">
        <f>'FORMAT REKAP'!BD660</f>
        <v/>
      </c>
      <c r="O723" s="394">
        <f>'FORMAT REKAP'!BE660</f>
        <v>0</v>
      </c>
      <c r="P723" s="395">
        <f>'FORMAT REKAP'!BF660</f>
        <v>0</v>
      </c>
      <c r="S723" s="395" t="str">
        <f>'FORMAT REKAP'!BI660</f>
        <v/>
      </c>
      <c r="T723" s="394" t="str">
        <f>'FORMAT REKAP'!BJ660</f>
        <v/>
      </c>
      <c r="U723" s="393" t="str">
        <f>'FORMAT REKAP'!BK660</f>
        <v/>
      </c>
    </row>
    <row r="724" spans="3:21" x14ac:dyDescent="0.25">
      <c r="C724" s="394">
        <f>'FORMAT REKAP'!H661</f>
        <v>0</v>
      </c>
      <c r="D724" s="394">
        <f>'FORMAT REKAP'!I661</f>
        <v>0</v>
      </c>
      <c r="E724" s="394" t="str">
        <f>'FORMAT REKAP'!AH661</f>
        <v/>
      </c>
      <c r="F724" s="394" t="str">
        <f>'FORMAT REKAP'!AM661</f>
        <v/>
      </c>
      <c r="G724" s="395" t="str">
        <f>'FORMAT REKAP'!AN661</f>
        <v/>
      </c>
      <c r="H724" s="394" t="str">
        <f>'FORMAT REKAP'!AQ661</f>
        <v/>
      </c>
      <c r="I724" s="394">
        <f>'FORMAT REKAP'!AS661</f>
        <v>0</v>
      </c>
      <c r="J724" s="394">
        <f>'FORMAT REKAP'!AU661</f>
        <v>0</v>
      </c>
      <c r="K724" s="394">
        <f>'FORMAT REKAP'!AW661</f>
        <v>0</v>
      </c>
      <c r="L724" s="394">
        <f>'FORMAT REKAP'!AY661</f>
        <v>0</v>
      </c>
      <c r="M724" s="395">
        <f>'FORMAT REKAP'!BA661</f>
        <v>0</v>
      </c>
      <c r="N724" s="395" t="str">
        <f>'FORMAT REKAP'!BD661</f>
        <v/>
      </c>
      <c r="O724" s="394">
        <f>'FORMAT REKAP'!BE661</f>
        <v>0</v>
      </c>
      <c r="P724" s="395">
        <f>'FORMAT REKAP'!BF661</f>
        <v>0</v>
      </c>
      <c r="S724" s="395" t="str">
        <f>'FORMAT REKAP'!BI661</f>
        <v/>
      </c>
      <c r="T724" s="394" t="str">
        <f>'FORMAT REKAP'!BJ661</f>
        <v/>
      </c>
      <c r="U724" s="393" t="str">
        <f>'FORMAT REKAP'!BK661</f>
        <v/>
      </c>
    </row>
    <row r="725" spans="3:21" x14ac:dyDescent="0.25">
      <c r="C725" s="394">
        <f>'FORMAT REKAP'!H662</f>
        <v>0</v>
      </c>
      <c r="D725" s="394">
        <f>'FORMAT REKAP'!I662</f>
        <v>0</v>
      </c>
      <c r="E725" s="394" t="str">
        <f>'FORMAT REKAP'!AH662</f>
        <v/>
      </c>
      <c r="F725" s="394" t="str">
        <f>'FORMAT REKAP'!AM662</f>
        <v/>
      </c>
      <c r="G725" s="395" t="str">
        <f>'FORMAT REKAP'!AN662</f>
        <v/>
      </c>
      <c r="H725" s="394" t="str">
        <f>'FORMAT REKAP'!AQ662</f>
        <v/>
      </c>
      <c r="I725" s="394">
        <f>'FORMAT REKAP'!AS662</f>
        <v>0</v>
      </c>
      <c r="J725" s="394">
        <f>'FORMAT REKAP'!AU662</f>
        <v>0</v>
      </c>
      <c r="K725" s="394">
        <f>'FORMAT REKAP'!AW662</f>
        <v>0</v>
      </c>
      <c r="L725" s="394">
        <f>'FORMAT REKAP'!AY662</f>
        <v>0</v>
      </c>
      <c r="M725" s="395">
        <f>'FORMAT REKAP'!BA662</f>
        <v>0</v>
      </c>
      <c r="N725" s="395" t="str">
        <f>'FORMAT REKAP'!BD662</f>
        <v/>
      </c>
      <c r="O725" s="394">
        <f>'FORMAT REKAP'!BE662</f>
        <v>0</v>
      </c>
      <c r="P725" s="395">
        <f>'FORMAT REKAP'!BF662</f>
        <v>0</v>
      </c>
      <c r="S725" s="395" t="str">
        <f>'FORMAT REKAP'!BI662</f>
        <v/>
      </c>
      <c r="T725" s="394" t="str">
        <f>'FORMAT REKAP'!BJ662</f>
        <v/>
      </c>
      <c r="U725" s="393" t="str">
        <f>'FORMAT REKAP'!BK662</f>
        <v/>
      </c>
    </row>
    <row r="726" spans="3:21" x14ac:dyDescent="0.25">
      <c r="C726" s="394">
        <f>'FORMAT REKAP'!H663</f>
        <v>0</v>
      </c>
      <c r="D726" s="394">
        <f>'FORMAT REKAP'!I663</f>
        <v>0</v>
      </c>
      <c r="E726" s="394" t="str">
        <f>'FORMAT REKAP'!AH663</f>
        <v/>
      </c>
      <c r="F726" s="394" t="str">
        <f>'FORMAT REKAP'!AM663</f>
        <v/>
      </c>
      <c r="G726" s="395" t="str">
        <f>'FORMAT REKAP'!AN663</f>
        <v/>
      </c>
      <c r="H726" s="394" t="str">
        <f>'FORMAT REKAP'!AQ663</f>
        <v/>
      </c>
      <c r="I726" s="394">
        <f>'FORMAT REKAP'!AS663</f>
        <v>0</v>
      </c>
      <c r="J726" s="394">
        <f>'FORMAT REKAP'!AU663</f>
        <v>0</v>
      </c>
      <c r="K726" s="394">
        <f>'FORMAT REKAP'!AW663</f>
        <v>0</v>
      </c>
      <c r="L726" s="394">
        <f>'FORMAT REKAP'!AY663</f>
        <v>0</v>
      </c>
      <c r="M726" s="395">
        <f>'FORMAT REKAP'!BA663</f>
        <v>0</v>
      </c>
      <c r="N726" s="395" t="str">
        <f>'FORMAT REKAP'!BD663</f>
        <v/>
      </c>
      <c r="O726" s="394">
        <f>'FORMAT REKAP'!BE663</f>
        <v>0</v>
      </c>
      <c r="P726" s="395">
        <f>'FORMAT REKAP'!BF663</f>
        <v>0</v>
      </c>
      <c r="S726" s="395" t="str">
        <f>'FORMAT REKAP'!BI663</f>
        <v/>
      </c>
      <c r="T726" s="394" t="str">
        <f>'FORMAT REKAP'!BJ663</f>
        <v/>
      </c>
      <c r="U726" s="393" t="str">
        <f>'FORMAT REKAP'!BK663</f>
        <v/>
      </c>
    </row>
    <row r="727" spans="3:21" x14ac:dyDescent="0.25">
      <c r="C727" s="394">
        <f>'FORMAT REKAP'!H664</f>
        <v>0</v>
      </c>
      <c r="D727" s="394">
        <f>'FORMAT REKAP'!I664</f>
        <v>0</v>
      </c>
      <c r="E727" s="394" t="str">
        <f>'FORMAT REKAP'!AH664</f>
        <v/>
      </c>
      <c r="F727" s="394" t="str">
        <f>'FORMAT REKAP'!AM664</f>
        <v/>
      </c>
      <c r="G727" s="395" t="str">
        <f>'FORMAT REKAP'!AN664</f>
        <v/>
      </c>
      <c r="H727" s="394" t="str">
        <f>'FORMAT REKAP'!AQ664</f>
        <v/>
      </c>
      <c r="I727" s="394">
        <f>'FORMAT REKAP'!AS664</f>
        <v>0</v>
      </c>
      <c r="J727" s="394">
        <f>'FORMAT REKAP'!AU664</f>
        <v>0</v>
      </c>
      <c r="K727" s="394">
        <f>'FORMAT REKAP'!AW664</f>
        <v>0</v>
      </c>
      <c r="L727" s="394">
        <f>'FORMAT REKAP'!AY664</f>
        <v>0</v>
      </c>
      <c r="M727" s="395">
        <f>'FORMAT REKAP'!BA664</f>
        <v>0</v>
      </c>
      <c r="N727" s="395" t="str">
        <f>'FORMAT REKAP'!BD664</f>
        <v/>
      </c>
      <c r="O727" s="394">
        <f>'FORMAT REKAP'!BE664</f>
        <v>0</v>
      </c>
      <c r="P727" s="395">
        <f>'FORMAT REKAP'!BF664</f>
        <v>0</v>
      </c>
      <c r="S727" s="395" t="str">
        <f>'FORMAT REKAP'!BI664</f>
        <v/>
      </c>
      <c r="T727" s="394" t="str">
        <f>'FORMAT REKAP'!BJ664</f>
        <v/>
      </c>
      <c r="U727" s="393" t="str">
        <f>'FORMAT REKAP'!BK664</f>
        <v/>
      </c>
    </row>
    <row r="728" spans="3:21" x14ac:dyDescent="0.25">
      <c r="C728" s="394">
        <f>'FORMAT REKAP'!H665</f>
        <v>0</v>
      </c>
      <c r="D728" s="394">
        <f>'FORMAT REKAP'!I665</f>
        <v>0</v>
      </c>
      <c r="E728" s="394" t="str">
        <f>'FORMAT REKAP'!AH665</f>
        <v/>
      </c>
      <c r="F728" s="394" t="str">
        <f>'FORMAT REKAP'!AM665</f>
        <v/>
      </c>
      <c r="G728" s="395" t="str">
        <f>'FORMAT REKAP'!AN665</f>
        <v/>
      </c>
      <c r="H728" s="394" t="str">
        <f>'FORMAT REKAP'!AQ665</f>
        <v/>
      </c>
      <c r="I728" s="394">
        <f>'FORMAT REKAP'!AS665</f>
        <v>0</v>
      </c>
      <c r="J728" s="394">
        <f>'FORMAT REKAP'!AU665</f>
        <v>0</v>
      </c>
      <c r="K728" s="394">
        <f>'FORMAT REKAP'!AW665</f>
        <v>0</v>
      </c>
      <c r="L728" s="394">
        <f>'FORMAT REKAP'!AY665</f>
        <v>0</v>
      </c>
      <c r="M728" s="395">
        <f>'FORMAT REKAP'!BA665</f>
        <v>0</v>
      </c>
      <c r="N728" s="395" t="str">
        <f>'FORMAT REKAP'!BD665</f>
        <v/>
      </c>
      <c r="O728" s="394">
        <f>'FORMAT REKAP'!BE665</f>
        <v>0</v>
      </c>
      <c r="P728" s="395">
        <f>'FORMAT REKAP'!BF665</f>
        <v>0</v>
      </c>
      <c r="S728" s="395" t="str">
        <f>'FORMAT REKAP'!BI665</f>
        <v/>
      </c>
      <c r="T728" s="394" t="str">
        <f>'FORMAT REKAP'!BJ665</f>
        <v/>
      </c>
      <c r="U728" s="393" t="str">
        <f>'FORMAT REKAP'!BK665</f>
        <v/>
      </c>
    </row>
    <row r="729" spans="3:21" x14ac:dyDescent="0.25">
      <c r="C729" s="394">
        <f>'FORMAT REKAP'!H666</f>
        <v>0</v>
      </c>
      <c r="D729" s="394">
        <f>'FORMAT REKAP'!I666</f>
        <v>0</v>
      </c>
      <c r="E729" s="394" t="str">
        <f>'FORMAT REKAP'!AH666</f>
        <v/>
      </c>
      <c r="F729" s="394" t="str">
        <f>'FORMAT REKAP'!AM666</f>
        <v/>
      </c>
      <c r="G729" s="395" t="str">
        <f>'FORMAT REKAP'!AN666</f>
        <v/>
      </c>
      <c r="H729" s="394" t="str">
        <f>'FORMAT REKAP'!AQ666</f>
        <v/>
      </c>
      <c r="I729" s="394">
        <f>'FORMAT REKAP'!AS666</f>
        <v>0</v>
      </c>
      <c r="J729" s="394">
        <f>'FORMAT REKAP'!AU666</f>
        <v>0</v>
      </c>
      <c r="K729" s="394">
        <f>'FORMAT REKAP'!AW666</f>
        <v>0</v>
      </c>
      <c r="L729" s="394">
        <f>'FORMAT REKAP'!AY666</f>
        <v>0</v>
      </c>
      <c r="M729" s="395">
        <f>'FORMAT REKAP'!BA666</f>
        <v>0</v>
      </c>
      <c r="N729" s="395" t="str">
        <f>'FORMAT REKAP'!BD666</f>
        <v/>
      </c>
      <c r="O729" s="394">
        <f>'FORMAT REKAP'!BE666</f>
        <v>0</v>
      </c>
      <c r="P729" s="395">
        <f>'FORMAT REKAP'!BF666</f>
        <v>0</v>
      </c>
      <c r="S729" s="395" t="str">
        <f>'FORMAT REKAP'!BI666</f>
        <v/>
      </c>
      <c r="T729" s="394" t="str">
        <f>'FORMAT REKAP'!BJ666</f>
        <v/>
      </c>
      <c r="U729" s="393" t="str">
        <f>'FORMAT REKAP'!BK666</f>
        <v/>
      </c>
    </row>
    <row r="730" spans="3:21" x14ac:dyDescent="0.25">
      <c r="C730" s="394">
        <f>'FORMAT REKAP'!H667</f>
        <v>0</v>
      </c>
      <c r="D730" s="394">
        <f>'FORMAT REKAP'!I667</f>
        <v>0</v>
      </c>
      <c r="E730" s="394" t="str">
        <f>'FORMAT REKAP'!AH667</f>
        <v/>
      </c>
      <c r="F730" s="394" t="str">
        <f>'FORMAT REKAP'!AM667</f>
        <v/>
      </c>
      <c r="G730" s="395" t="str">
        <f>'FORMAT REKAP'!AN667</f>
        <v/>
      </c>
      <c r="H730" s="394" t="str">
        <f>'FORMAT REKAP'!AQ667</f>
        <v/>
      </c>
      <c r="I730" s="394">
        <f>'FORMAT REKAP'!AS667</f>
        <v>0</v>
      </c>
      <c r="J730" s="394">
        <f>'FORMAT REKAP'!AU667</f>
        <v>0</v>
      </c>
      <c r="K730" s="394">
        <f>'FORMAT REKAP'!AW667</f>
        <v>0</v>
      </c>
      <c r="L730" s="394">
        <f>'FORMAT REKAP'!AY667</f>
        <v>0</v>
      </c>
      <c r="M730" s="395">
        <f>'FORMAT REKAP'!BA667</f>
        <v>0</v>
      </c>
      <c r="N730" s="395" t="str">
        <f>'FORMAT REKAP'!BD667</f>
        <v/>
      </c>
      <c r="O730" s="394">
        <f>'FORMAT REKAP'!BE667</f>
        <v>0</v>
      </c>
      <c r="P730" s="395">
        <f>'FORMAT REKAP'!BF667</f>
        <v>0</v>
      </c>
      <c r="S730" s="395" t="str">
        <f>'FORMAT REKAP'!BI667</f>
        <v/>
      </c>
      <c r="T730" s="394" t="str">
        <f>'FORMAT REKAP'!BJ667</f>
        <v/>
      </c>
      <c r="U730" s="393" t="str">
        <f>'FORMAT REKAP'!BK667</f>
        <v/>
      </c>
    </row>
    <row r="731" spans="3:21" x14ac:dyDescent="0.25">
      <c r="C731" s="394">
        <f>'FORMAT REKAP'!H668</f>
        <v>0</v>
      </c>
      <c r="D731" s="394">
        <f>'FORMAT REKAP'!I668</f>
        <v>0</v>
      </c>
      <c r="E731" s="394" t="str">
        <f>'FORMAT REKAP'!AH668</f>
        <v/>
      </c>
      <c r="F731" s="394" t="str">
        <f>'FORMAT REKAP'!AM668</f>
        <v/>
      </c>
      <c r="G731" s="395" t="str">
        <f>'FORMAT REKAP'!AN668</f>
        <v/>
      </c>
      <c r="H731" s="394" t="str">
        <f>'FORMAT REKAP'!AQ668</f>
        <v/>
      </c>
      <c r="I731" s="394">
        <f>'FORMAT REKAP'!AS668</f>
        <v>0</v>
      </c>
      <c r="J731" s="394">
        <f>'FORMAT REKAP'!AU668</f>
        <v>0</v>
      </c>
      <c r="K731" s="394">
        <f>'FORMAT REKAP'!AW668</f>
        <v>0</v>
      </c>
      <c r="L731" s="394">
        <f>'FORMAT REKAP'!AY668</f>
        <v>0</v>
      </c>
      <c r="M731" s="395">
        <f>'FORMAT REKAP'!BA668</f>
        <v>0</v>
      </c>
      <c r="N731" s="395" t="str">
        <f>'FORMAT REKAP'!BD668</f>
        <v/>
      </c>
      <c r="O731" s="394">
        <f>'FORMAT REKAP'!BE668</f>
        <v>0</v>
      </c>
      <c r="P731" s="395">
        <f>'FORMAT REKAP'!BF668</f>
        <v>0</v>
      </c>
      <c r="S731" s="395" t="str">
        <f>'FORMAT REKAP'!BI668</f>
        <v/>
      </c>
      <c r="T731" s="394" t="str">
        <f>'FORMAT REKAP'!BJ668</f>
        <v/>
      </c>
      <c r="U731" s="393" t="str">
        <f>'FORMAT REKAP'!BK668</f>
        <v/>
      </c>
    </row>
    <row r="732" spans="3:21" x14ac:dyDescent="0.25">
      <c r="C732" s="394">
        <f>'FORMAT REKAP'!H669</f>
        <v>0</v>
      </c>
      <c r="D732" s="394">
        <f>'FORMAT REKAP'!I669</f>
        <v>0</v>
      </c>
      <c r="E732" s="394" t="str">
        <f>'FORMAT REKAP'!AH669</f>
        <v/>
      </c>
      <c r="F732" s="394" t="str">
        <f>'FORMAT REKAP'!AM669</f>
        <v/>
      </c>
      <c r="G732" s="395" t="str">
        <f>'FORMAT REKAP'!AN669</f>
        <v/>
      </c>
      <c r="H732" s="394" t="str">
        <f>'FORMAT REKAP'!AQ669</f>
        <v/>
      </c>
      <c r="I732" s="394">
        <f>'FORMAT REKAP'!AS669</f>
        <v>0</v>
      </c>
      <c r="J732" s="394">
        <f>'FORMAT REKAP'!AU669</f>
        <v>0</v>
      </c>
      <c r="K732" s="394">
        <f>'FORMAT REKAP'!AW669</f>
        <v>0</v>
      </c>
      <c r="L732" s="394">
        <f>'FORMAT REKAP'!AY669</f>
        <v>0</v>
      </c>
      <c r="M732" s="395">
        <f>'FORMAT REKAP'!BA669</f>
        <v>0</v>
      </c>
      <c r="N732" s="395" t="str">
        <f>'FORMAT REKAP'!BD669</f>
        <v/>
      </c>
      <c r="O732" s="394">
        <f>'FORMAT REKAP'!BE669</f>
        <v>0</v>
      </c>
      <c r="P732" s="395">
        <f>'FORMAT REKAP'!BF669</f>
        <v>0</v>
      </c>
      <c r="S732" s="395" t="str">
        <f>'FORMAT REKAP'!BI669</f>
        <v/>
      </c>
      <c r="T732" s="394" t="str">
        <f>'FORMAT REKAP'!BJ669</f>
        <v/>
      </c>
      <c r="U732" s="393" t="str">
        <f>'FORMAT REKAP'!BK669</f>
        <v/>
      </c>
    </row>
    <row r="733" spans="3:21" x14ac:dyDescent="0.25">
      <c r="C733" s="394">
        <f>'FORMAT REKAP'!H670</f>
        <v>0</v>
      </c>
      <c r="D733" s="394">
        <f>'FORMAT REKAP'!I670</f>
        <v>0</v>
      </c>
      <c r="E733" s="394" t="str">
        <f>'FORMAT REKAP'!AH670</f>
        <v/>
      </c>
      <c r="F733" s="394" t="str">
        <f>'FORMAT REKAP'!AM670</f>
        <v/>
      </c>
      <c r="G733" s="395" t="str">
        <f>'FORMAT REKAP'!AN670</f>
        <v/>
      </c>
      <c r="H733" s="394" t="str">
        <f>'FORMAT REKAP'!AQ670</f>
        <v/>
      </c>
      <c r="I733" s="394">
        <f>'FORMAT REKAP'!AS670</f>
        <v>0</v>
      </c>
      <c r="J733" s="394">
        <f>'FORMAT REKAP'!AU670</f>
        <v>0</v>
      </c>
      <c r="K733" s="394">
        <f>'FORMAT REKAP'!AW670</f>
        <v>0</v>
      </c>
      <c r="L733" s="394">
        <f>'FORMAT REKAP'!AY670</f>
        <v>0</v>
      </c>
      <c r="M733" s="395">
        <f>'FORMAT REKAP'!BA670</f>
        <v>0</v>
      </c>
      <c r="N733" s="395" t="str">
        <f>'FORMAT REKAP'!BD670</f>
        <v/>
      </c>
      <c r="O733" s="394">
        <f>'FORMAT REKAP'!BE670</f>
        <v>0</v>
      </c>
      <c r="P733" s="395">
        <f>'FORMAT REKAP'!BF670</f>
        <v>0</v>
      </c>
      <c r="S733" s="395" t="str">
        <f>'FORMAT REKAP'!BI670</f>
        <v/>
      </c>
      <c r="T733" s="394" t="str">
        <f>'FORMAT REKAP'!BJ670</f>
        <v/>
      </c>
      <c r="U733" s="393" t="str">
        <f>'FORMAT REKAP'!BK670</f>
        <v/>
      </c>
    </row>
    <row r="734" spans="3:21" x14ac:dyDescent="0.25">
      <c r="C734" s="394">
        <f>'FORMAT REKAP'!H671</f>
        <v>0</v>
      </c>
      <c r="D734" s="394">
        <f>'FORMAT REKAP'!I671</f>
        <v>0</v>
      </c>
      <c r="E734" s="394" t="str">
        <f>'FORMAT REKAP'!AH671</f>
        <v/>
      </c>
      <c r="F734" s="394" t="str">
        <f>'FORMAT REKAP'!AM671</f>
        <v/>
      </c>
      <c r="G734" s="395" t="str">
        <f>'FORMAT REKAP'!AN671</f>
        <v/>
      </c>
      <c r="H734" s="394" t="str">
        <f>'FORMAT REKAP'!AQ671</f>
        <v/>
      </c>
      <c r="I734" s="394">
        <f>'FORMAT REKAP'!AS671</f>
        <v>0</v>
      </c>
      <c r="J734" s="394">
        <f>'FORMAT REKAP'!AU671</f>
        <v>0</v>
      </c>
      <c r="K734" s="394">
        <f>'FORMAT REKAP'!AW671</f>
        <v>0</v>
      </c>
      <c r="L734" s="394">
        <f>'FORMAT REKAP'!AY671</f>
        <v>0</v>
      </c>
      <c r="M734" s="395">
        <f>'FORMAT REKAP'!BA671</f>
        <v>0</v>
      </c>
      <c r="N734" s="395" t="str">
        <f>'FORMAT REKAP'!BD671</f>
        <v/>
      </c>
      <c r="O734" s="394">
        <f>'FORMAT REKAP'!BE671</f>
        <v>0</v>
      </c>
      <c r="P734" s="395">
        <f>'FORMAT REKAP'!BF671</f>
        <v>0</v>
      </c>
      <c r="S734" s="395" t="str">
        <f>'FORMAT REKAP'!BI671</f>
        <v/>
      </c>
      <c r="T734" s="394" t="str">
        <f>'FORMAT REKAP'!BJ671</f>
        <v/>
      </c>
      <c r="U734" s="393" t="str">
        <f>'FORMAT REKAP'!BK671</f>
        <v/>
      </c>
    </row>
    <row r="735" spans="3:21" x14ac:dyDescent="0.25">
      <c r="C735" s="394">
        <f>'FORMAT REKAP'!H672</f>
        <v>0</v>
      </c>
      <c r="D735" s="394">
        <f>'FORMAT REKAP'!I672</f>
        <v>0</v>
      </c>
      <c r="E735" s="394" t="str">
        <f>'FORMAT REKAP'!AH672</f>
        <v/>
      </c>
      <c r="F735" s="394" t="str">
        <f>'FORMAT REKAP'!AM672</f>
        <v/>
      </c>
      <c r="G735" s="395" t="str">
        <f>'FORMAT REKAP'!AN672</f>
        <v/>
      </c>
      <c r="H735" s="394" t="str">
        <f>'FORMAT REKAP'!AQ672</f>
        <v/>
      </c>
      <c r="I735" s="394">
        <f>'FORMAT REKAP'!AS672</f>
        <v>0</v>
      </c>
      <c r="J735" s="394">
        <f>'FORMAT REKAP'!AU672</f>
        <v>0</v>
      </c>
      <c r="K735" s="394">
        <f>'FORMAT REKAP'!AW672</f>
        <v>0</v>
      </c>
      <c r="L735" s="394">
        <f>'FORMAT REKAP'!AY672</f>
        <v>0</v>
      </c>
      <c r="M735" s="395">
        <f>'FORMAT REKAP'!BA672</f>
        <v>0</v>
      </c>
      <c r="N735" s="395" t="str">
        <f>'FORMAT REKAP'!BD672</f>
        <v/>
      </c>
      <c r="O735" s="394">
        <f>'FORMAT REKAP'!BE672</f>
        <v>0</v>
      </c>
      <c r="P735" s="395">
        <f>'FORMAT REKAP'!BF672</f>
        <v>0</v>
      </c>
      <c r="S735" s="395" t="str">
        <f>'FORMAT REKAP'!BI672</f>
        <v/>
      </c>
      <c r="T735" s="394" t="str">
        <f>'FORMAT REKAP'!BJ672</f>
        <v/>
      </c>
      <c r="U735" s="393" t="str">
        <f>'FORMAT REKAP'!BK672</f>
        <v/>
      </c>
    </row>
    <row r="736" spans="3:21" x14ac:dyDescent="0.25">
      <c r="C736" s="394">
        <f>'FORMAT REKAP'!H673</f>
        <v>0</v>
      </c>
      <c r="D736" s="394">
        <f>'FORMAT REKAP'!I673</f>
        <v>0</v>
      </c>
      <c r="E736" s="394" t="str">
        <f>'FORMAT REKAP'!AH673</f>
        <v/>
      </c>
      <c r="F736" s="394" t="str">
        <f>'FORMAT REKAP'!AM673</f>
        <v/>
      </c>
      <c r="G736" s="395" t="str">
        <f>'FORMAT REKAP'!AN673</f>
        <v/>
      </c>
      <c r="H736" s="394" t="str">
        <f>'FORMAT REKAP'!AQ673</f>
        <v/>
      </c>
      <c r="I736" s="394">
        <f>'FORMAT REKAP'!AS673</f>
        <v>0</v>
      </c>
      <c r="J736" s="394">
        <f>'FORMAT REKAP'!AU673</f>
        <v>0</v>
      </c>
      <c r="K736" s="394">
        <f>'FORMAT REKAP'!AW673</f>
        <v>0</v>
      </c>
      <c r="L736" s="394">
        <f>'FORMAT REKAP'!AY673</f>
        <v>0</v>
      </c>
      <c r="M736" s="395">
        <f>'FORMAT REKAP'!BA673</f>
        <v>0</v>
      </c>
      <c r="N736" s="395" t="str">
        <f>'FORMAT REKAP'!BD673</f>
        <v/>
      </c>
      <c r="O736" s="394">
        <f>'FORMAT REKAP'!BE673</f>
        <v>0</v>
      </c>
      <c r="P736" s="395">
        <f>'FORMAT REKAP'!BF673</f>
        <v>0</v>
      </c>
      <c r="S736" s="395" t="str">
        <f>'FORMAT REKAP'!BI673</f>
        <v/>
      </c>
      <c r="T736" s="394" t="str">
        <f>'FORMAT REKAP'!BJ673</f>
        <v/>
      </c>
      <c r="U736" s="393" t="str">
        <f>'FORMAT REKAP'!BK673</f>
        <v/>
      </c>
    </row>
    <row r="737" spans="3:21" x14ac:dyDescent="0.25">
      <c r="C737" s="394">
        <f>'FORMAT REKAP'!H674</f>
        <v>0</v>
      </c>
      <c r="D737" s="394">
        <f>'FORMAT REKAP'!I674</f>
        <v>0</v>
      </c>
      <c r="E737" s="394" t="str">
        <f>'FORMAT REKAP'!AH674</f>
        <v/>
      </c>
      <c r="F737" s="394" t="str">
        <f>'FORMAT REKAP'!AM674</f>
        <v/>
      </c>
      <c r="G737" s="395" t="str">
        <f>'FORMAT REKAP'!AN674</f>
        <v/>
      </c>
      <c r="H737" s="394" t="str">
        <f>'FORMAT REKAP'!AQ674</f>
        <v/>
      </c>
      <c r="I737" s="394">
        <f>'FORMAT REKAP'!AS674</f>
        <v>0</v>
      </c>
      <c r="J737" s="394">
        <f>'FORMAT REKAP'!AU674</f>
        <v>0</v>
      </c>
      <c r="K737" s="394">
        <f>'FORMAT REKAP'!AW674</f>
        <v>0</v>
      </c>
      <c r="L737" s="394">
        <f>'FORMAT REKAP'!AY674</f>
        <v>0</v>
      </c>
      <c r="M737" s="395">
        <f>'FORMAT REKAP'!BA674</f>
        <v>0</v>
      </c>
      <c r="N737" s="395" t="str">
        <f>'FORMAT REKAP'!BD674</f>
        <v/>
      </c>
      <c r="O737" s="394">
        <f>'FORMAT REKAP'!BE674</f>
        <v>0</v>
      </c>
      <c r="P737" s="395">
        <f>'FORMAT REKAP'!BF674</f>
        <v>0</v>
      </c>
      <c r="S737" s="395" t="str">
        <f>'FORMAT REKAP'!BI674</f>
        <v/>
      </c>
      <c r="T737" s="394" t="str">
        <f>'FORMAT REKAP'!BJ674</f>
        <v/>
      </c>
      <c r="U737" s="393" t="str">
        <f>'FORMAT REKAP'!BK674</f>
        <v/>
      </c>
    </row>
    <row r="738" spans="3:21" x14ac:dyDescent="0.25">
      <c r="C738" s="394">
        <f>'FORMAT REKAP'!H675</f>
        <v>0</v>
      </c>
      <c r="D738" s="394">
        <f>'FORMAT REKAP'!I675</f>
        <v>0</v>
      </c>
      <c r="E738" s="394" t="str">
        <f>'FORMAT REKAP'!AH675</f>
        <v/>
      </c>
      <c r="F738" s="394" t="str">
        <f>'FORMAT REKAP'!AM675</f>
        <v/>
      </c>
      <c r="G738" s="395" t="str">
        <f>'FORMAT REKAP'!AN675</f>
        <v/>
      </c>
      <c r="H738" s="394" t="str">
        <f>'FORMAT REKAP'!AQ675</f>
        <v/>
      </c>
      <c r="I738" s="394">
        <f>'FORMAT REKAP'!AS675</f>
        <v>0</v>
      </c>
      <c r="J738" s="394">
        <f>'FORMAT REKAP'!AU675</f>
        <v>0</v>
      </c>
      <c r="K738" s="394">
        <f>'FORMAT REKAP'!AW675</f>
        <v>0</v>
      </c>
      <c r="L738" s="394">
        <f>'FORMAT REKAP'!AY675</f>
        <v>0</v>
      </c>
      <c r="M738" s="395">
        <f>'FORMAT REKAP'!BA675</f>
        <v>0</v>
      </c>
      <c r="N738" s="395" t="str">
        <f>'FORMAT REKAP'!BD675</f>
        <v/>
      </c>
      <c r="O738" s="394">
        <f>'FORMAT REKAP'!BE675</f>
        <v>0</v>
      </c>
      <c r="P738" s="395">
        <f>'FORMAT REKAP'!BF675</f>
        <v>0</v>
      </c>
      <c r="S738" s="395" t="str">
        <f>'FORMAT REKAP'!BI675</f>
        <v/>
      </c>
      <c r="T738" s="394" t="str">
        <f>'FORMAT REKAP'!BJ675</f>
        <v/>
      </c>
      <c r="U738" s="393" t="str">
        <f>'FORMAT REKAP'!BK675</f>
        <v/>
      </c>
    </row>
    <row r="739" spans="3:21" x14ac:dyDescent="0.25">
      <c r="C739" s="394">
        <f>'FORMAT REKAP'!H676</f>
        <v>0</v>
      </c>
      <c r="D739" s="394">
        <f>'FORMAT REKAP'!I676</f>
        <v>0</v>
      </c>
      <c r="E739" s="394" t="str">
        <f>'FORMAT REKAP'!AH676</f>
        <v/>
      </c>
      <c r="F739" s="394" t="str">
        <f>'FORMAT REKAP'!AM676</f>
        <v/>
      </c>
      <c r="G739" s="395" t="str">
        <f>'FORMAT REKAP'!AN676</f>
        <v/>
      </c>
      <c r="H739" s="394" t="str">
        <f>'FORMAT REKAP'!AQ676</f>
        <v/>
      </c>
      <c r="I739" s="394">
        <f>'FORMAT REKAP'!AS676</f>
        <v>0</v>
      </c>
      <c r="J739" s="394">
        <f>'FORMAT REKAP'!AU676</f>
        <v>0</v>
      </c>
      <c r="K739" s="394">
        <f>'FORMAT REKAP'!AW676</f>
        <v>0</v>
      </c>
      <c r="L739" s="394">
        <f>'FORMAT REKAP'!AY676</f>
        <v>0</v>
      </c>
      <c r="M739" s="395">
        <f>'FORMAT REKAP'!BA676</f>
        <v>0</v>
      </c>
      <c r="N739" s="395" t="str">
        <f>'FORMAT REKAP'!BD676</f>
        <v/>
      </c>
      <c r="O739" s="394">
        <f>'FORMAT REKAP'!BE676</f>
        <v>0</v>
      </c>
      <c r="P739" s="395">
        <f>'FORMAT REKAP'!BF676</f>
        <v>0</v>
      </c>
      <c r="S739" s="395" t="str">
        <f>'FORMAT REKAP'!BI676</f>
        <v/>
      </c>
      <c r="T739" s="394" t="str">
        <f>'FORMAT REKAP'!BJ676</f>
        <v/>
      </c>
      <c r="U739" s="393" t="str">
        <f>'FORMAT REKAP'!BK676</f>
        <v/>
      </c>
    </row>
    <row r="740" spans="3:21" x14ac:dyDescent="0.25">
      <c r="C740" s="394">
        <f>'FORMAT REKAP'!H677</f>
        <v>0</v>
      </c>
      <c r="D740" s="394">
        <f>'FORMAT REKAP'!I677</f>
        <v>0</v>
      </c>
      <c r="E740" s="394" t="str">
        <f>'FORMAT REKAP'!AH677</f>
        <v/>
      </c>
      <c r="F740" s="394" t="str">
        <f>'FORMAT REKAP'!AM677</f>
        <v/>
      </c>
      <c r="G740" s="395" t="str">
        <f>'FORMAT REKAP'!AN677</f>
        <v/>
      </c>
      <c r="H740" s="394" t="str">
        <f>'FORMAT REKAP'!AQ677</f>
        <v/>
      </c>
      <c r="I740" s="394">
        <f>'FORMAT REKAP'!AS677</f>
        <v>0</v>
      </c>
      <c r="J740" s="394">
        <f>'FORMAT REKAP'!AU677</f>
        <v>0</v>
      </c>
      <c r="K740" s="394">
        <f>'FORMAT REKAP'!AW677</f>
        <v>0</v>
      </c>
      <c r="L740" s="394">
        <f>'FORMAT REKAP'!AY677</f>
        <v>0</v>
      </c>
      <c r="M740" s="395">
        <f>'FORMAT REKAP'!BA677</f>
        <v>0</v>
      </c>
      <c r="N740" s="395" t="str">
        <f>'FORMAT REKAP'!BD677</f>
        <v/>
      </c>
      <c r="O740" s="394">
        <f>'FORMAT REKAP'!BE677</f>
        <v>0</v>
      </c>
      <c r="P740" s="395">
        <f>'FORMAT REKAP'!BF677</f>
        <v>0</v>
      </c>
      <c r="S740" s="395" t="str">
        <f>'FORMAT REKAP'!BI677</f>
        <v/>
      </c>
      <c r="T740" s="394" t="str">
        <f>'FORMAT REKAP'!BJ677</f>
        <v/>
      </c>
      <c r="U740" s="393" t="str">
        <f>'FORMAT REKAP'!BK677</f>
        <v/>
      </c>
    </row>
    <row r="741" spans="3:21" x14ac:dyDescent="0.25">
      <c r="C741" s="394">
        <f>'FORMAT REKAP'!H678</f>
        <v>0</v>
      </c>
      <c r="D741" s="394">
        <f>'FORMAT REKAP'!I678</f>
        <v>0</v>
      </c>
      <c r="E741" s="394" t="str">
        <f>'FORMAT REKAP'!AH678</f>
        <v/>
      </c>
      <c r="F741" s="394" t="str">
        <f>'FORMAT REKAP'!AM678</f>
        <v/>
      </c>
      <c r="G741" s="395" t="str">
        <f>'FORMAT REKAP'!AN678</f>
        <v/>
      </c>
      <c r="H741" s="394" t="str">
        <f>'FORMAT REKAP'!AQ678</f>
        <v/>
      </c>
      <c r="I741" s="394">
        <f>'FORMAT REKAP'!AS678</f>
        <v>0</v>
      </c>
      <c r="J741" s="394">
        <f>'FORMAT REKAP'!AU678</f>
        <v>0</v>
      </c>
      <c r="K741" s="394">
        <f>'FORMAT REKAP'!AW678</f>
        <v>0</v>
      </c>
      <c r="L741" s="394">
        <f>'FORMAT REKAP'!AY678</f>
        <v>0</v>
      </c>
      <c r="M741" s="395">
        <f>'FORMAT REKAP'!BA678</f>
        <v>0</v>
      </c>
      <c r="N741" s="395" t="str">
        <f>'FORMAT REKAP'!BD678</f>
        <v/>
      </c>
      <c r="O741" s="394">
        <f>'FORMAT REKAP'!BE678</f>
        <v>0</v>
      </c>
      <c r="P741" s="395">
        <f>'FORMAT REKAP'!BF678</f>
        <v>0</v>
      </c>
      <c r="S741" s="395" t="str">
        <f>'FORMAT REKAP'!BI678</f>
        <v/>
      </c>
      <c r="T741" s="394" t="str">
        <f>'FORMAT REKAP'!BJ678</f>
        <v/>
      </c>
      <c r="U741" s="393" t="str">
        <f>'FORMAT REKAP'!BK678</f>
        <v/>
      </c>
    </row>
    <row r="742" spans="3:21" x14ac:dyDescent="0.25">
      <c r="C742" s="394">
        <f>'FORMAT REKAP'!H679</f>
        <v>0</v>
      </c>
      <c r="D742" s="394">
        <f>'FORMAT REKAP'!I679</f>
        <v>0</v>
      </c>
      <c r="E742" s="394" t="str">
        <f>'FORMAT REKAP'!AH679</f>
        <v/>
      </c>
      <c r="F742" s="394" t="str">
        <f>'FORMAT REKAP'!AM679</f>
        <v/>
      </c>
      <c r="G742" s="395" t="str">
        <f>'FORMAT REKAP'!AN679</f>
        <v/>
      </c>
      <c r="H742" s="394" t="str">
        <f>'FORMAT REKAP'!AQ679</f>
        <v/>
      </c>
      <c r="I742" s="394">
        <f>'FORMAT REKAP'!AS679</f>
        <v>0</v>
      </c>
      <c r="J742" s="394">
        <f>'FORMAT REKAP'!AU679</f>
        <v>0</v>
      </c>
      <c r="K742" s="394">
        <f>'FORMAT REKAP'!AW679</f>
        <v>0</v>
      </c>
      <c r="L742" s="394">
        <f>'FORMAT REKAP'!AY679</f>
        <v>0</v>
      </c>
      <c r="M742" s="395">
        <f>'FORMAT REKAP'!BA679</f>
        <v>0</v>
      </c>
      <c r="N742" s="395" t="str">
        <f>'FORMAT REKAP'!BD679</f>
        <v/>
      </c>
      <c r="O742" s="394">
        <f>'FORMAT REKAP'!BE679</f>
        <v>0</v>
      </c>
      <c r="P742" s="395">
        <f>'FORMAT REKAP'!BF679</f>
        <v>0</v>
      </c>
      <c r="S742" s="395" t="str">
        <f>'FORMAT REKAP'!BI679</f>
        <v/>
      </c>
      <c r="T742" s="394" t="str">
        <f>'FORMAT REKAP'!BJ679</f>
        <v/>
      </c>
      <c r="U742" s="393" t="str">
        <f>'FORMAT REKAP'!BK679</f>
        <v/>
      </c>
    </row>
    <row r="743" spans="3:21" x14ac:dyDescent="0.25">
      <c r="C743" s="394">
        <f>'FORMAT REKAP'!H680</f>
        <v>0</v>
      </c>
      <c r="D743" s="394">
        <f>'FORMAT REKAP'!I680</f>
        <v>0</v>
      </c>
      <c r="E743" s="394" t="str">
        <f>'FORMAT REKAP'!AH680</f>
        <v/>
      </c>
      <c r="F743" s="394" t="str">
        <f>'FORMAT REKAP'!AM680</f>
        <v/>
      </c>
      <c r="G743" s="395" t="str">
        <f>'FORMAT REKAP'!AN680</f>
        <v/>
      </c>
      <c r="H743" s="394" t="str">
        <f>'FORMAT REKAP'!AQ680</f>
        <v/>
      </c>
      <c r="I743" s="394">
        <f>'FORMAT REKAP'!AS680</f>
        <v>0</v>
      </c>
      <c r="J743" s="394">
        <f>'FORMAT REKAP'!AU680</f>
        <v>0</v>
      </c>
      <c r="K743" s="394">
        <f>'FORMAT REKAP'!AW680</f>
        <v>0</v>
      </c>
      <c r="L743" s="394">
        <f>'FORMAT REKAP'!AY680</f>
        <v>0</v>
      </c>
      <c r="M743" s="395">
        <f>'FORMAT REKAP'!BA680</f>
        <v>0</v>
      </c>
      <c r="N743" s="395" t="str">
        <f>'FORMAT REKAP'!BD680</f>
        <v/>
      </c>
      <c r="O743" s="394">
        <f>'FORMAT REKAP'!BE680</f>
        <v>0</v>
      </c>
      <c r="P743" s="395">
        <f>'FORMAT REKAP'!BF680</f>
        <v>0</v>
      </c>
      <c r="S743" s="395" t="str">
        <f>'FORMAT REKAP'!BI680</f>
        <v/>
      </c>
      <c r="T743" s="394" t="str">
        <f>'FORMAT REKAP'!BJ680</f>
        <v/>
      </c>
      <c r="U743" s="393" t="str">
        <f>'FORMAT REKAP'!BK680</f>
        <v/>
      </c>
    </row>
    <row r="744" spans="3:21" x14ac:dyDescent="0.25">
      <c r="C744" s="394">
        <f>'FORMAT REKAP'!H681</f>
        <v>0</v>
      </c>
      <c r="D744" s="394">
        <f>'FORMAT REKAP'!I681</f>
        <v>0</v>
      </c>
      <c r="E744" s="394" t="str">
        <f>'FORMAT REKAP'!AH681</f>
        <v/>
      </c>
      <c r="F744" s="394" t="str">
        <f>'FORMAT REKAP'!AM681</f>
        <v/>
      </c>
      <c r="G744" s="395" t="str">
        <f>'FORMAT REKAP'!AN681</f>
        <v/>
      </c>
      <c r="H744" s="394" t="str">
        <f>'FORMAT REKAP'!AQ681</f>
        <v/>
      </c>
      <c r="I744" s="394">
        <f>'FORMAT REKAP'!AS681</f>
        <v>0</v>
      </c>
      <c r="J744" s="394">
        <f>'FORMAT REKAP'!AU681</f>
        <v>0</v>
      </c>
      <c r="K744" s="394">
        <f>'FORMAT REKAP'!AW681</f>
        <v>0</v>
      </c>
      <c r="L744" s="394">
        <f>'FORMAT REKAP'!AY681</f>
        <v>0</v>
      </c>
      <c r="M744" s="395">
        <f>'FORMAT REKAP'!BA681</f>
        <v>0</v>
      </c>
      <c r="N744" s="395" t="str">
        <f>'FORMAT REKAP'!BD681</f>
        <v/>
      </c>
      <c r="O744" s="394">
        <f>'FORMAT REKAP'!BE681</f>
        <v>0</v>
      </c>
      <c r="P744" s="395">
        <f>'FORMAT REKAP'!BF681</f>
        <v>0</v>
      </c>
      <c r="S744" s="395" t="str">
        <f>'FORMAT REKAP'!BI681</f>
        <v/>
      </c>
      <c r="T744" s="394" t="str">
        <f>'FORMAT REKAP'!BJ681</f>
        <v/>
      </c>
      <c r="U744" s="393" t="str">
        <f>'FORMAT REKAP'!BK681</f>
        <v/>
      </c>
    </row>
    <row r="745" spans="3:21" x14ac:dyDescent="0.25">
      <c r="C745" s="394">
        <f>'FORMAT REKAP'!H682</f>
        <v>0</v>
      </c>
      <c r="D745" s="394">
        <f>'FORMAT REKAP'!I682</f>
        <v>0</v>
      </c>
      <c r="E745" s="394" t="str">
        <f>'FORMAT REKAP'!AH682</f>
        <v/>
      </c>
      <c r="F745" s="394" t="str">
        <f>'FORMAT REKAP'!AM682</f>
        <v/>
      </c>
      <c r="G745" s="395" t="str">
        <f>'FORMAT REKAP'!AN682</f>
        <v/>
      </c>
      <c r="H745" s="394" t="str">
        <f>'FORMAT REKAP'!AQ682</f>
        <v/>
      </c>
      <c r="I745" s="394">
        <f>'FORMAT REKAP'!AS682</f>
        <v>0</v>
      </c>
      <c r="J745" s="394">
        <f>'FORMAT REKAP'!AU682</f>
        <v>0</v>
      </c>
      <c r="K745" s="394">
        <f>'FORMAT REKAP'!AW682</f>
        <v>0</v>
      </c>
      <c r="L745" s="394">
        <f>'FORMAT REKAP'!AY682</f>
        <v>0</v>
      </c>
      <c r="M745" s="395">
        <f>'FORMAT REKAP'!BA682</f>
        <v>0</v>
      </c>
      <c r="N745" s="395" t="str">
        <f>'FORMAT REKAP'!BD682</f>
        <v/>
      </c>
      <c r="O745" s="394">
        <f>'FORMAT REKAP'!BE682</f>
        <v>0</v>
      </c>
      <c r="P745" s="395">
        <f>'FORMAT REKAP'!BF682</f>
        <v>0</v>
      </c>
      <c r="S745" s="395" t="str">
        <f>'FORMAT REKAP'!BI682</f>
        <v/>
      </c>
      <c r="T745" s="394" t="str">
        <f>'FORMAT REKAP'!BJ682</f>
        <v/>
      </c>
      <c r="U745" s="393" t="str">
        <f>'FORMAT REKAP'!BK682</f>
        <v/>
      </c>
    </row>
    <row r="746" spans="3:21" x14ac:dyDescent="0.25">
      <c r="C746" s="394">
        <f>'FORMAT REKAP'!H683</f>
        <v>0</v>
      </c>
      <c r="D746" s="394">
        <f>'FORMAT REKAP'!I683</f>
        <v>0</v>
      </c>
      <c r="E746" s="394" t="str">
        <f>'FORMAT REKAP'!AH683</f>
        <v/>
      </c>
      <c r="F746" s="394" t="str">
        <f>'FORMAT REKAP'!AM683</f>
        <v/>
      </c>
      <c r="G746" s="395" t="str">
        <f>'FORMAT REKAP'!AN683</f>
        <v/>
      </c>
      <c r="H746" s="394" t="str">
        <f>'FORMAT REKAP'!AQ683</f>
        <v/>
      </c>
      <c r="I746" s="394">
        <f>'FORMAT REKAP'!AS683</f>
        <v>0</v>
      </c>
      <c r="J746" s="394">
        <f>'FORMAT REKAP'!AU683</f>
        <v>0</v>
      </c>
      <c r="K746" s="394">
        <f>'FORMAT REKAP'!AW683</f>
        <v>0</v>
      </c>
      <c r="L746" s="394">
        <f>'FORMAT REKAP'!AY683</f>
        <v>0</v>
      </c>
      <c r="M746" s="395">
        <f>'FORMAT REKAP'!BA683</f>
        <v>0</v>
      </c>
      <c r="N746" s="395" t="str">
        <f>'FORMAT REKAP'!BD683</f>
        <v/>
      </c>
      <c r="O746" s="394">
        <f>'FORMAT REKAP'!BE683</f>
        <v>0</v>
      </c>
      <c r="P746" s="395">
        <f>'FORMAT REKAP'!BF683</f>
        <v>0</v>
      </c>
      <c r="S746" s="395" t="str">
        <f>'FORMAT REKAP'!BI683</f>
        <v/>
      </c>
      <c r="T746" s="394" t="str">
        <f>'FORMAT REKAP'!BJ683</f>
        <v/>
      </c>
      <c r="U746" s="393" t="str">
        <f>'FORMAT REKAP'!BK683</f>
        <v/>
      </c>
    </row>
    <row r="747" spans="3:21" x14ac:dyDescent="0.25">
      <c r="C747" s="394">
        <f>'FORMAT REKAP'!H684</f>
        <v>0</v>
      </c>
      <c r="D747" s="394">
        <f>'FORMAT REKAP'!I684</f>
        <v>0</v>
      </c>
      <c r="E747" s="394" t="str">
        <f>'FORMAT REKAP'!AH684</f>
        <v/>
      </c>
      <c r="F747" s="394" t="str">
        <f>'FORMAT REKAP'!AM684</f>
        <v/>
      </c>
      <c r="G747" s="395" t="str">
        <f>'FORMAT REKAP'!AN684</f>
        <v/>
      </c>
      <c r="H747" s="394" t="str">
        <f>'FORMAT REKAP'!AQ684</f>
        <v/>
      </c>
      <c r="I747" s="394">
        <f>'FORMAT REKAP'!AS684</f>
        <v>0</v>
      </c>
      <c r="J747" s="394">
        <f>'FORMAT REKAP'!AU684</f>
        <v>0</v>
      </c>
      <c r="K747" s="394">
        <f>'FORMAT REKAP'!AW684</f>
        <v>0</v>
      </c>
      <c r="L747" s="394">
        <f>'FORMAT REKAP'!AY684</f>
        <v>0</v>
      </c>
      <c r="M747" s="395">
        <f>'FORMAT REKAP'!BA684</f>
        <v>0</v>
      </c>
      <c r="N747" s="395" t="str">
        <f>'FORMAT REKAP'!BD684</f>
        <v/>
      </c>
      <c r="O747" s="394">
        <f>'FORMAT REKAP'!BE684</f>
        <v>0</v>
      </c>
      <c r="P747" s="395">
        <f>'FORMAT REKAP'!BF684</f>
        <v>0</v>
      </c>
      <c r="S747" s="395" t="str">
        <f>'FORMAT REKAP'!BI684</f>
        <v/>
      </c>
      <c r="T747" s="394" t="str">
        <f>'FORMAT REKAP'!BJ684</f>
        <v/>
      </c>
      <c r="U747" s="393" t="str">
        <f>'FORMAT REKAP'!BK684</f>
        <v/>
      </c>
    </row>
    <row r="748" spans="3:21" x14ac:dyDescent="0.25">
      <c r="C748" s="394">
        <f>'FORMAT REKAP'!H685</f>
        <v>0</v>
      </c>
      <c r="D748" s="394">
        <f>'FORMAT REKAP'!I685</f>
        <v>0</v>
      </c>
      <c r="E748" s="394" t="str">
        <f>'FORMAT REKAP'!AH685</f>
        <v/>
      </c>
      <c r="F748" s="394" t="str">
        <f>'FORMAT REKAP'!AM685</f>
        <v/>
      </c>
      <c r="G748" s="395" t="str">
        <f>'FORMAT REKAP'!AN685</f>
        <v/>
      </c>
      <c r="H748" s="394" t="str">
        <f>'FORMAT REKAP'!AQ685</f>
        <v/>
      </c>
      <c r="I748" s="394">
        <f>'FORMAT REKAP'!AS685</f>
        <v>0</v>
      </c>
      <c r="J748" s="394">
        <f>'FORMAT REKAP'!AU685</f>
        <v>0</v>
      </c>
      <c r="K748" s="394">
        <f>'FORMAT REKAP'!AW685</f>
        <v>0</v>
      </c>
      <c r="L748" s="394">
        <f>'FORMAT REKAP'!AY685</f>
        <v>0</v>
      </c>
      <c r="M748" s="395">
        <f>'FORMAT REKAP'!BA685</f>
        <v>0</v>
      </c>
      <c r="N748" s="395" t="str">
        <f>'FORMAT REKAP'!BD685</f>
        <v/>
      </c>
      <c r="O748" s="394">
        <f>'FORMAT REKAP'!BE685</f>
        <v>0</v>
      </c>
      <c r="P748" s="395">
        <f>'FORMAT REKAP'!BF685</f>
        <v>0</v>
      </c>
      <c r="S748" s="395" t="str">
        <f>'FORMAT REKAP'!BI685</f>
        <v/>
      </c>
      <c r="T748" s="394" t="str">
        <f>'FORMAT REKAP'!BJ685</f>
        <v/>
      </c>
      <c r="U748" s="393" t="str">
        <f>'FORMAT REKAP'!BK685</f>
        <v/>
      </c>
    </row>
    <row r="749" spans="3:21" x14ac:dyDescent="0.25">
      <c r="C749" s="394">
        <f>'FORMAT REKAP'!H686</f>
        <v>0</v>
      </c>
      <c r="D749" s="394">
        <f>'FORMAT REKAP'!I686</f>
        <v>0</v>
      </c>
      <c r="E749" s="394" t="str">
        <f>'FORMAT REKAP'!AH686</f>
        <v/>
      </c>
      <c r="F749" s="394" t="str">
        <f>'FORMAT REKAP'!AM686</f>
        <v/>
      </c>
      <c r="G749" s="395" t="str">
        <f>'FORMAT REKAP'!AN686</f>
        <v/>
      </c>
      <c r="H749" s="394" t="str">
        <f>'FORMAT REKAP'!AQ686</f>
        <v/>
      </c>
      <c r="I749" s="394">
        <f>'FORMAT REKAP'!AS686</f>
        <v>0</v>
      </c>
      <c r="J749" s="394">
        <f>'FORMAT REKAP'!AU686</f>
        <v>0</v>
      </c>
      <c r="K749" s="394">
        <f>'FORMAT REKAP'!AW686</f>
        <v>0</v>
      </c>
      <c r="L749" s="394">
        <f>'FORMAT REKAP'!AY686</f>
        <v>0</v>
      </c>
      <c r="M749" s="395">
        <f>'FORMAT REKAP'!BA686</f>
        <v>0</v>
      </c>
      <c r="N749" s="395" t="str">
        <f>'FORMAT REKAP'!BD686</f>
        <v/>
      </c>
      <c r="O749" s="394">
        <f>'FORMAT REKAP'!BE686</f>
        <v>0</v>
      </c>
      <c r="P749" s="395">
        <f>'FORMAT REKAP'!BF686</f>
        <v>0</v>
      </c>
      <c r="S749" s="395" t="str">
        <f>'FORMAT REKAP'!BI686</f>
        <v/>
      </c>
      <c r="T749" s="394" t="str">
        <f>'FORMAT REKAP'!BJ686</f>
        <v/>
      </c>
      <c r="U749" s="393" t="str">
        <f>'FORMAT REKAP'!BK686</f>
        <v/>
      </c>
    </row>
    <row r="750" spans="3:21" x14ac:dyDescent="0.25">
      <c r="C750" s="394">
        <f>'FORMAT REKAP'!H687</f>
        <v>0</v>
      </c>
      <c r="D750" s="394">
        <f>'FORMAT REKAP'!I687</f>
        <v>0</v>
      </c>
      <c r="E750" s="394" t="str">
        <f>'FORMAT REKAP'!AH687</f>
        <v/>
      </c>
      <c r="F750" s="394" t="str">
        <f>'FORMAT REKAP'!AM687</f>
        <v/>
      </c>
      <c r="G750" s="395" t="str">
        <f>'FORMAT REKAP'!AN687</f>
        <v/>
      </c>
      <c r="H750" s="394" t="str">
        <f>'FORMAT REKAP'!AQ687</f>
        <v/>
      </c>
      <c r="I750" s="394">
        <f>'FORMAT REKAP'!AS687</f>
        <v>0</v>
      </c>
      <c r="J750" s="394">
        <f>'FORMAT REKAP'!AU687</f>
        <v>0</v>
      </c>
      <c r="K750" s="394">
        <f>'FORMAT REKAP'!AW687</f>
        <v>0</v>
      </c>
      <c r="L750" s="394">
        <f>'FORMAT REKAP'!AY687</f>
        <v>0</v>
      </c>
      <c r="M750" s="395">
        <f>'FORMAT REKAP'!BA687</f>
        <v>0</v>
      </c>
      <c r="N750" s="395" t="str">
        <f>'FORMAT REKAP'!BD687</f>
        <v/>
      </c>
      <c r="O750" s="394">
        <f>'FORMAT REKAP'!BE687</f>
        <v>0</v>
      </c>
      <c r="P750" s="395">
        <f>'FORMAT REKAP'!BF687</f>
        <v>0</v>
      </c>
      <c r="S750" s="395" t="str">
        <f>'FORMAT REKAP'!BI687</f>
        <v/>
      </c>
      <c r="T750" s="394" t="str">
        <f>'FORMAT REKAP'!BJ687</f>
        <v/>
      </c>
      <c r="U750" s="393" t="str">
        <f>'FORMAT REKAP'!BK687</f>
        <v/>
      </c>
    </row>
    <row r="751" spans="3:21" x14ac:dyDescent="0.25">
      <c r="C751" s="394">
        <f>'FORMAT REKAP'!H688</f>
        <v>0</v>
      </c>
      <c r="D751" s="394">
        <f>'FORMAT REKAP'!I688</f>
        <v>0</v>
      </c>
      <c r="E751" s="394" t="str">
        <f>'FORMAT REKAP'!AH688</f>
        <v/>
      </c>
      <c r="F751" s="394" t="str">
        <f>'FORMAT REKAP'!AM688</f>
        <v/>
      </c>
      <c r="G751" s="395" t="str">
        <f>'FORMAT REKAP'!AN688</f>
        <v/>
      </c>
      <c r="H751" s="394" t="str">
        <f>'FORMAT REKAP'!AQ688</f>
        <v/>
      </c>
      <c r="I751" s="394">
        <f>'FORMAT REKAP'!AS688</f>
        <v>0</v>
      </c>
      <c r="J751" s="394">
        <f>'FORMAT REKAP'!AU688</f>
        <v>0</v>
      </c>
      <c r="K751" s="394">
        <f>'FORMAT REKAP'!AW688</f>
        <v>0</v>
      </c>
      <c r="L751" s="394">
        <f>'FORMAT REKAP'!AY688</f>
        <v>0</v>
      </c>
      <c r="M751" s="395">
        <f>'FORMAT REKAP'!BA688</f>
        <v>0</v>
      </c>
      <c r="N751" s="395" t="str">
        <f>'FORMAT REKAP'!BD688</f>
        <v/>
      </c>
      <c r="O751" s="394">
        <f>'FORMAT REKAP'!BE688</f>
        <v>0</v>
      </c>
      <c r="P751" s="395">
        <f>'FORMAT REKAP'!BF688</f>
        <v>0</v>
      </c>
      <c r="S751" s="395" t="str">
        <f>'FORMAT REKAP'!BI688</f>
        <v/>
      </c>
      <c r="T751" s="394" t="str">
        <f>'FORMAT REKAP'!BJ688</f>
        <v/>
      </c>
      <c r="U751" s="393" t="str">
        <f>'FORMAT REKAP'!BK688</f>
        <v/>
      </c>
    </row>
    <row r="752" spans="3:21" x14ac:dyDescent="0.25">
      <c r="C752" s="394">
        <f>'FORMAT REKAP'!H689</f>
        <v>0</v>
      </c>
      <c r="D752" s="394">
        <f>'FORMAT REKAP'!I689</f>
        <v>0</v>
      </c>
      <c r="E752" s="394" t="str">
        <f>'FORMAT REKAP'!AH689</f>
        <v/>
      </c>
      <c r="F752" s="394" t="str">
        <f>'FORMAT REKAP'!AM689</f>
        <v/>
      </c>
      <c r="G752" s="395" t="str">
        <f>'FORMAT REKAP'!AN689</f>
        <v/>
      </c>
      <c r="H752" s="394" t="str">
        <f>'FORMAT REKAP'!AQ689</f>
        <v/>
      </c>
      <c r="I752" s="394">
        <f>'FORMAT REKAP'!AS689</f>
        <v>0</v>
      </c>
      <c r="J752" s="394">
        <f>'FORMAT REKAP'!AU689</f>
        <v>0</v>
      </c>
      <c r="K752" s="394">
        <f>'FORMAT REKAP'!AW689</f>
        <v>0</v>
      </c>
      <c r="L752" s="394">
        <f>'FORMAT REKAP'!AY689</f>
        <v>0</v>
      </c>
      <c r="M752" s="395">
        <f>'FORMAT REKAP'!BA689</f>
        <v>0</v>
      </c>
      <c r="N752" s="395" t="str">
        <f>'FORMAT REKAP'!BD689</f>
        <v/>
      </c>
      <c r="O752" s="394">
        <f>'FORMAT REKAP'!BE689</f>
        <v>0</v>
      </c>
      <c r="P752" s="395">
        <f>'FORMAT REKAP'!BF689</f>
        <v>0</v>
      </c>
      <c r="S752" s="395" t="str">
        <f>'FORMAT REKAP'!BI689</f>
        <v/>
      </c>
      <c r="T752" s="394" t="str">
        <f>'FORMAT REKAP'!BJ689</f>
        <v/>
      </c>
      <c r="U752" s="393" t="str">
        <f>'FORMAT REKAP'!BK689</f>
        <v/>
      </c>
    </row>
    <row r="753" spans="3:21" x14ac:dyDescent="0.25">
      <c r="C753" s="394">
        <f>'FORMAT REKAP'!H690</f>
        <v>0</v>
      </c>
      <c r="D753" s="394">
        <f>'FORMAT REKAP'!I690</f>
        <v>0</v>
      </c>
      <c r="E753" s="394" t="str">
        <f>'FORMAT REKAP'!AH690</f>
        <v/>
      </c>
      <c r="F753" s="394" t="str">
        <f>'FORMAT REKAP'!AM690</f>
        <v/>
      </c>
      <c r="G753" s="395" t="str">
        <f>'FORMAT REKAP'!AN690</f>
        <v/>
      </c>
      <c r="H753" s="394" t="str">
        <f>'FORMAT REKAP'!AQ690</f>
        <v/>
      </c>
      <c r="I753" s="394">
        <f>'FORMAT REKAP'!AS690</f>
        <v>0</v>
      </c>
      <c r="J753" s="394">
        <f>'FORMAT REKAP'!AU690</f>
        <v>0</v>
      </c>
      <c r="K753" s="394">
        <f>'FORMAT REKAP'!AW690</f>
        <v>0</v>
      </c>
      <c r="L753" s="394">
        <f>'FORMAT REKAP'!AY690</f>
        <v>0</v>
      </c>
      <c r="M753" s="395">
        <f>'FORMAT REKAP'!BA690</f>
        <v>0</v>
      </c>
      <c r="N753" s="395" t="str">
        <f>'FORMAT REKAP'!BD690</f>
        <v/>
      </c>
      <c r="O753" s="394">
        <f>'FORMAT REKAP'!BE690</f>
        <v>0</v>
      </c>
      <c r="P753" s="395">
        <f>'FORMAT REKAP'!BF690</f>
        <v>0</v>
      </c>
      <c r="S753" s="395" t="str">
        <f>'FORMAT REKAP'!BI690</f>
        <v/>
      </c>
      <c r="T753" s="394" t="str">
        <f>'FORMAT REKAP'!BJ690</f>
        <v/>
      </c>
      <c r="U753" s="393" t="str">
        <f>'FORMAT REKAP'!BK690</f>
        <v/>
      </c>
    </row>
    <row r="754" spans="3:21" x14ac:dyDescent="0.25">
      <c r="C754" s="394">
        <f>'FORMAT REKAP'!H691</f>
        <v>0</v>
      </c>
      <c r="D754" s="394">
        <f>'FORMAT REKAP'!I691</f>
        <v>0</v>
      </c>
      <c r="E754" s="394" t="str">
        <f>'FORMAT REKAP'!AH691</f>
        <v/>
      </c>
      <c r="F754" s="394" t="str">
        <f>'FORMAT REKAP'!AM691</f>
        <v/>
      </c>
      <c r="G754" s="395" t="str">
        <f>'FORMAT REKAP'!AN691</f>
        <v/>
      </c>
      <c r="H754" s="394" t="str">
        <f>'FORMAT REKAP'!AQ691</f>
        <v/>
      </c>
      <c r="I754" s="394">
        <f>'FORMAT REKAP'!AS691</f>
        <v>0</v>
      </c>
      <c r="J754" s="394">
        <f>'FORMAT REKAP'!AU691</f>
        <v>0</v>
      </c>
      <c r="K754" s="394">
        <f>'FORMAT REKAP'!AW691</f>
        <v>0</v>
      </c>
      <c r="L754" s="394">
        <f>'FORMAT REKAP'!AY691</f>
        <v>0</v>
      </c>
      <c r="M754" s="395">
        <f>'FORMAT REKAP'!BA691</f>
        <v>0</v>
      </c>
      <c r="N754" s="395" t="str">
        <f>'FORMAT REKAP'!BD691</f>
        <v/>
      </c>
      <c r="O754" s="394">
        <f>'FORMAT REKAP'!BE691</f>
        <v>0</v>
      </c>
      <c r="P754" s="395">
        <f>'FORMAT REKAP'!BF691</f>
        <v>0</v>
      </c>
      <c r="S754" s="395" t="str">
        <f>'FORMAT REKAP'!BI691</f>
        <v/>
      </c>
      <c r="T754" s="394" t="str">
        <f>'FORMAT REKAP'!BJ691</f>
        <v/>
      </c>
      <c r="U754" s="393" t="str">
        <f>'FORMAT REKAP'!BK691</f>
        <v/>
      </c>
    </row>
    <row r="755" spans="3:21" x14ac:dyDescent="0.25">
      <c r="C755" s="394">
        <f>'FORMAT REKAP'!H692</f>
        <v>0</v>
      </c>
      <c r="D755" s="394">
        <f>'FORMAT REKAP'!I692</f>
        <v>0</v>
      </c>
      <c r="E755" s="394" t="str">
        <f>'FORMAT REKAP'!AH692</f>
        <v/>
      </c>
      <c r="F755" s="394" t="str">
        <f>'FORMAT REKAP'!AM692</f>
        <v/>
      </c>
      <c r="G755" s="395" t="str">
        <f>'FORMAT REKAP'!AN692</f>
        <v/>
      </c>
      <c r="H755" s="394" t="str">
        <f>'FORMAT REKAP'!AQ692</f>
        <v/>
      </c>
      <c r="I755" s="394">
        <f>'FORMAT REKAP'!AS692</f>
        <v>0</v>
      </c>
      <c r="J755" s="394">
        <f>'FORMAT REKAP'!AU692</f>
        <v>0</v>
      </c>
      <c r="K755" s="394">
        <f>'FORMAT REKAP'!AW692</f>
        <v>0</v>
      </c>
      <c r="L755" s="394">
        <f>'FORMAT REKAP'!AY692</f>
        <v>0</v>
      </c>
      <c r="M755" s="395">
        <f>'FORMAT REKAP'!BA692</f>
        <v>0</v>
      </c>
      <c r="N755" s="395" t="str">
        <f>'FORMAT REKAP'!BD692</f>
        <v/>
      </c>
      <c r="O755" s="394">
        <f>'FORMAT REKAP'!BE692</f>
        <v>0</v>
      </c>
      <c r="P755" s="395">
        <f>'FORMAT REKAP'!BF692</f>
        <v>0</v>
      </c>
      <c r="S755" s="395" t="str">
        <f>'FORMAT REKAP'!BI692</f>
        <v/>
      </c>
      <c r="T755" s="394" t="str">
        <f>'FORMAT REKAP'!BJ692</f>
        <v/>
      </c>
      <c r="U755" s="393" t="str">
        <f>'FORMAT REKAP'!BK692</f>
        <v/>
      </c>
    </row>
    <row r="756" spans="3:21" x14ac:dyDescent="0.25">
      <c r="C756" s="394">
        <f>'FORMAT REKAP'!H693</f>
        <v>0</v>
      </c>
      <c r="D756" s="394">
        <f>'FORMAT REKAP'!I693</f>
        <v>0</v>
      </c>
      <c r="E756" s="394" t="str">
        <f>'FORMAT REKAP'!AH693</f>
        <v/>
      </c>
      <c r="F756" s="394" t="str">
        <f>'FORMAT REKAP'!AM693</f>
        <v/>
      </c>
      <c r="G756" s="395" t="str">
        <f>'FORMAT REKAP'!AN693</f>
        <v/>
      </c>
      <c r="H756" s="394" t="str">
        <f>'FORMAT REKAP'!AQ693</f>
        <v/>
      </c>
      <c r="I756" s="394">
        <f>'FORMAT REKAP'!AS693</f>
        <v>0</v>
      </c>
      <c r="J756" s="394">
        <f>'FORMAT REKAP'!AU693</f>
        <v>0</v>
      </c>
      <c r="K756" s="394">
        <f>'FORMAT REKAP'!AW693</f>
        <v>0</v>
      </c>
      <c r="L756" s="394">
        <f>'FORMAT REKAP'!AY693</f>
        <v>0</v>
      </c>
      <c r="M756" s="395">
        <f>'FORMAT REKAP'!BA693</f>
        <v>0</v>
      </c>
      <c r="N756" s="395" t="str">
        <f>'FORMAT REKAP'!BD693</f>
        <v/>
      </c>
      <c r="O756" s="394">
        <f>'FORMAT REKAP'!BE693</f>
        <v>0</v>
      </c>
      <c r="P756" s="395">
        <f>'FORMAT REKAP'!BF693</f>
        <v>0</v>
      </c>
      <c r="S756" s="395" t="str">
        <f>'FORMAT REKAP'!BI693</f>
        <v/>
      </c>
      <c r="T756" s="394" t="str">
        <f>'FORMAT REKAP'!BJ693</f>
        <v/>
      </c>
      <c r="U756" s="393" t="str">
        <f>'FORMAT REKAP'!BK693</f>
        <v/>
      </c>
    </row>
    <row r="757" spans="3:21" x14ac:dyDescent="0.25">
      <c r="C757" s="394">
        <f>'FORMAT REKAP'!H694</f>
        <v>0</v>
      </c>
      <c r="D757" s="394">
        <f>'FORMAT REKAP'!I694</f>
        <v>0</v>
      </c>
      <c r="E757" s="394" t="str">
        <f>'FORMAT REKAP'!AH694</f>
        <v/>
      </c>
      <c r="F757" s="394" t="str">
        <f>'FORMAT REKAP'!AM694</f>
        <v/>
      </c>
      <c r="G757" s="395" t="str">
        <f>'FORMAT REKAP'!AN694</f>
        <v/>
      </c>
      <c r="H757" s="394" t="str">
        <f>'FORMAT REKAP'!AQ694</f>
        <v/>
      </c>
      <c r="I757" s="394">
        <f>'FORMAT REKAP'!AS694</f>
        <v>0</v>
      </c>
      <c r="J757" s="394">
        <f>'FORMAT REKAP'!AU694</f>
        <v>0</v>
      </c>
      <c r="K757" s="394">
        <f>'FORMAT REKAP'!AW694</f>
        <v>0</v>
      </c>
      <c r="L757" s="394">
        <f>'FORMAT REKAP'!AY694</f>
        <v>0</v>
      </c>
      <c r="M757" s="395">
        <f>'FORMAT REKAP'!BA694</f>
        <v>0</v>
      </c>
      <c r="N757" s="395" t="str">
        <f>'FORMAT REKAP'!BD694</f>
        <v/>
      </c>
      <c r="O757" s="394">
        <f>'FORMAT REKAP'!BE694</f>
        <v>0</v>
      </c>
      <c r="P757" s="395">
        <f>'FORMAT REKAP'!BF694</f>
        <v>0</v>
      </c>
      <c r="S757" s="395" t="str">
        <f>'FORMAT REKAP'!BI694</f>
        <v/>
      </c>
      <c r="T757" s="394" t="str">
        <f>'FORMAT REKAP'!BJ694</f>
        <v/>
      </c>
      <c r="U757" s="393" t="str">
        <f>'FORMAT REKAP'!BK694</f>
        <v/>
      </c>
    </row>
    <row r="758" spans="3:21" x14ac:dyDescent="0.25">
      <c r="C758" s="394">
        <f>'FORMAT REKAP'!H695</f>
        <v>0</v>
      </c>
      <c r="D758" s="394">
        <f>'FORMAT REKAP'!I695</f>
        <v>0</v>
      </c>
      <c r="E758" s="394" t="str">
        <f>'FORMAT REKAP'!AH695</f>
        <v/>
      </c>
      <c r="F758" s="394" t="str">
        <f>'FORMAT REKAP'!AM695</f>
        <v/>
      </c>
      <c r="G758" s="395" t="str">
        <f>'FORMAT REKAP'!AN695</f>
        <v/>
      </c>
      <c r="H758" s="394" t="str">
        <f>'FORMAT REKAP'!AQ695</f>
        <v/>
      </c>
      <c r="I758" s="394">
        <f>'FORMAT REKAP'!AS695</f>
        <v>0</v>
      </c>
      <c r="J758" s="394">
        <f>'FORMAT REKAP'!AU695</f>
        <v>0</v>
      </c>
      <c r="K758" s="394">
        <f>'FORMAT REKAP'!AW695</f>
        <v>0</v>
      </c>
      <c r="L758" s="394">
        <f>'FORMAT REKAP'!AY695</f>
        <v>0</v>
      </c>
      <c r="M758" s="395">
        <f>'FORMAT REKAP'!BA695</f>
        <v>0</v>
      </c>
      <c r="N758" s="395" t="str">
        <f>'FORMAT REKAP'!BD695</f>
        <v/>
      </c>
      <c r="O758" s="394">
        <f>'FORMAT REKAP'!BE695</f>
        <v>0</v>
      </c>
      <c r="P758" s="395">
        <f>'FORMAT REKAP'!BF695</f>
        <v>0</v>
      </c>
      <c r="S758" s="395" t="str">
        <f>'FORMAT REKAP'!BI695</f>
        <v/>
      </c>
      <c r="T758" s="394" t="str">
        <f>'FORMAT REKAP'!BJ695</f>
        <v/>
      </c>
      <c r="U758" s="393" t="str">
        <f>'FORMAT REKAP'!BK695</f>
        <v/>
      </c>
    </row>
    <row r="759" spans="3:21" x14ac:dyDescent="0.25">
      <c r="C759" s="394">
        <f>'FORMAT REKAP'!H696</f>
        <v>0</v>
      </c>
      <c r="D759" s="394">
        <f>'FORMAT REKAP'!I696</f>
        <v>0</v>
      </c>
      <c r="E759" s="394" t="str">
        <f>'FORMAT REKAP'!AH696</f>
        <v/>
      </c>
      <c r="F759" s="394" t="str">
        <f>'FORMAT REKAP'!AM696</f>
        <v/>
      </c>
      <c r="G759" s="395" t="str">
        <f>'FORMAT REKAP'!AN696</f>
        <v/>
      </c>
      <c r="H759" s="394" t="str">
        <f>'FORMAT REKAP'!AQ696</f>
        <v/>
      </c>
      <c r="I759" s="394">
        <f>'FORMAT REKAP'!AS696</f>
        <v>0</v>
      </c>
      <c r="J759" s="394">
        <f>'FORMAT REKAP'!AU696</f>
        <v>0</v>
      </c>
      <c r="K759" s="394">
        <f>'FORMAT REKAP'!AW696</f>
        <v>0</v>
      </c>
      <c r="L759" s="394">
        <f>'FORMAT REKAP'!AY696</f>
        <v>0</v>
      </c>
      <c r="M759" s="395">
        <f>'FORMAT REKAP'!BA696</f>
        <v>0</v>
      </c>
      <c r="N759" s="395" t="str">
        <f>'FORMAT REKAP'!BD696</f>
        <v/>
      </c>
      <c r="O759" s="394">
        <f>'FORMAT REKAP'!BE696</f>
        <v>0</v>
      </c>
      <c r="P759" s="395">
        <f>'FORMAT REKAP'!BF696</f>
        <v>0</v>
      </c>
      <c r="S759" s="395" t="str">
        <f>'FORMAT REKAP'!BI696</f>
        <v/>
      </c>
      <c r="T759" s="394" t="str">
        <f>'FORMAT REKAP'!BJ696</f>
        <v/>
      </c>
      <c r="U759" s="393" t="str">
        <f>'FORMAT REKAP'!BK696</f>
        <v/>
      </c>
    </row>
    <row r="760" spans="3:21" x14ac:dyDescent="0.25">
      <c r="C760" s="394">
        <f>'FORMAT REKAP'!H697</f>
        <v>0</v>
      </c>
      <c r="D760" s="394">
        <f>'FORMAT REKAP'!I697</f>
        <v>0</v>
      </c>
      <c r="E760" s="394" t="str">
        <f>'FORMAT REKAP'!AH697</f>
        <v/>
      </c>
      <c r="F760" s="394" t="str">
        <f>'FORMAT REKAP'!AM697</f>
        <v/>
      </c>
      <c r="G760" s="395" t="str">
        <f>'FORMAT REKAP'!AN697</f>
        <v/>
      </c>
      <c r="H760" s="394" t="str">
        <f>'FORMAT REKAP'!AQ697</f>
        <v/>
      </c>
      <c r="I760" s="394">
        <f>'FORMAT REKAP'!AS697</f>
        <v>0</v>
      </c>
      <c r="J760" s="394">
        <f>'FORMAT REKAP'!AU697</f>
        <v>0</v>
      </c>
      <c r="K760" s="394">
        <f>'FORMAT REKAP'!AW697</f>
        <v>0</v>
      </c>
      <c r="L760" s="394">
        <f>'FORMAT REKAP'!AY697</f>
        <v>0</v>
      </c>
      <c r="M760" s="395">
        <f>'FORMAT REKAP'!BA697</f>
        <v>0</v>
      </c>
      <c r="N760" s="395" t="str">
        <f>'FORMAT REKAP'!BD697</f>
        <v/>
      </c>
      <c r="O760" s="394">
        <f>'FORMAT REKAP'!BE697</f>
        <v>0</v>
      </c>
      <c r="P760" s="395">
        <f>'FORMAT REKAP'!BF697</f>
        <v>0</v>
      </c>
      <c r="S760" s="395" t="str">
        <f>'FORMAT REKAP'!BI697</f>
        <v/>
      </c>
      <c r="T760" s="394" t="str">
        <f>'FORMAT REKAP'!BJ697</f>
        <v/>
      </c>
      <c r="U760" s="393" t="str">
        <f>'FORMAT REKAP'!BK697</f>
        <v/>
      </c>
    </row>
    <row r="761" spans="3:21" x14ac:dyDescent="0.25">
      <c r="C761" s="394">
        <f>'FORMAT REKAP'!H698</f>
        <v>0</v>
      </c>
      <c r="D761" s="394">
        <f>'FORMAT REKAP'!I698</f>
        <v>0</v>
      </c>
      <c r="E761" s="394" t="str">
        <f>'FORMAT REKAP'!AH698</f>
        <v/>
      </c>
      <c r="F761" s="394" t="str">
        <f>'FORMAT REKAP'!AM698</f>
        <v/>
      </c>
      <c r="G761" s="395" t="str">
        <f>'FORMAT REKAP'!AN698</f>
        <v/>
      </c>
      <c r="H761" s="394" t="str">
        <f>'FORMAT REKAP'!AQ698</f>
        <v/>
      </c>
      <c r="I761" s="394">
        <f>'FORMAT REKAP'!AS698</f>
        <v>0</v>
      </c>
      <c r="J761" s="394">
        <f>'FORMAT REKAP'!AU698</f>
        <v>0</v>
      </c>
      <c r="K761" s="394">
        <f>'FORMAT REKAP'!AW698</f>
        <v>0</v>
      </c>
      <c r="L761" s="394">
        <f>'FORMAT REKAP'!AY698</f>
        <v>0</v>
      </c>
      <c r="M761" s="395">
        <f>'FORMAT REKAP'!BA698</f>
        <v>0</v>
      </c>
      <c r="N761" s="395" t="str">
        <f>'FORMAT REKAP'!BD698</f>
        <v/>
      </c>
      <c r="O761" s="394">
        <f>'FORMAT REKAP'!BE698</f>
        <v>0</v>
      </c>
      <c r="P761" s="395">
        <f>'FORMAT REKAP'!BF698</f>
        <v>0</v>
      </c>
      <c r="S761" s="395" t="str">
        <f>'FORMAT REKAP'!BI698</f>
        <v/>
      </c>
      <c r="T761" s="394" t="str">
        <f>'FORMAT REKAP'!BJ698</f>
        <v/>
      </c>
      <c r="U761" s="393" t="str">
        <f>'FORMAT REKAP'!BK698</f>
        <v/>
      </c>
    </row>
    <row r="762" spans="3:21" x14ac:dyDescent="0.25">
      <c r="C762" s="394">
        <f>'FORMAT REKAP'!H699</f>
        <v>0</v>
      </c>
      <c r="D762" s="394">
        <f>'FORMAT REKAP'!I699</f>
        <v>0</v>
      </c>
      <c r="E762" s="394" t="str">
        <f>'FORMAT REKAP'!AH699</f>
        <v/>
      </c>
      <c r="F762" s="394" t="str">
        <f>'FORMAT REKAP'!AM699</f>
        <v/>
      </c>
      <c r="G762" s="395" t="str">
        <f>'FORMAT REKAP'!AN699</f>
        <v/>
      </c>
      <c r="H762" s="394" t="str">
        <f>'FORMAT REKAP'!AQ699</f>
        <v/>
      </c>
      <c r="I762" s="394">
        <f>'FORMAT REKAP'!AS699</f>
        <v>0</v>
      </c>
      <c r="J762" s="394">
        <f>'FORMAT REKAP'!AU699</f>
        <v>0</v>
      </c>
      <c r="K762" s="394">
        <f>'FORMAT REKAP'!AW699</f>
        <v>0</v>
      </c>
      <c r="L762" s="394">
        <f>'FORMAT REKAP'!AY699</f>
        <v>0</v>
      </c>
      <c r="M762" s="395">
        <f>'FORMAT REKAP'!BA699</f>
        <v>0</v>
      </c>
      <c r="N762" s="395" t="str">
        <f>'FORMAT REKAP'!BD699</f>
        <v/>
      </c>
      <c r="O762" s="394">
        <f>'FORMAT REKAP'!BE699</f>
        <v>0</v>
      </c>
      <c r="P762" s="395">
        <f>'FORMAT REKAP'!BF699</f>
        <v>0</v>
      </c>
      <c r="S762" s="395" t="str">
        <f>'FORMAT REKAP'!BI699</f>
        <v/>
      </c>
      <c r="T762" s="394" t="str">
        <f>'FORMAT REKAP'!BJ699</f>
        <v/>
      </c>
      <c r="U762" s="393" t="str">
        <f>'FORMAT REKAP'!BK699</f>
        <v/>
      </c>
    </row>
    <row r="763" spans="3:21" x14ac:dyDescent="0.25">
      <c r="C763" s="394">
        <f>'FORMAT REKAP'!H700</f>
        <v>0</v>
      </c>
      <c r="D763" s="394">
        <f>'FORMAT REKAP'!I700</f>
        <v>0</v>
      </c>
      <c r="E763" s="394" t="str">
        <f>'FORMAT REKAP'!AH700</f>
        <v/>
      </c>
      <c r="F763" s="394" t="str">
        <f>'FORMAT REKAP'!AM700</f>
        <v/>
      </c>
      <c r="G763" s="395" t="str">
        <f>'FORMAT REKAP'!AN700</f>
        <v/>
      </c>
      <c r="H763" s="394" t="str">
        <f>'FORMAT REKAP'!AQ700</f>
        <v/>
      </c>
      <c r="I763" s="394">
        <f>'FORMAT REKAP'!AS700</f>
        <v>0</v>
      </c>
      <c r="J763" s="394">
        <f>'FORMAT REKAP'!AU700</f>
        <v>0</v>
      </c>
      <c r="K763" s="394">
        <f>'FORMAT REKAP'!AW700</f>
        <v>0</v>
      </c>
      <c r="L763" s="394">
        <f>'FORMAT REKAP'!AY700</f>
        <v>0</v>
      </c>
      <c r="M763" s="395">
        <f>'FORMAT REKAP'!BA700</f>
        <v>0</v>
      </c>
      <c r="N763" s="395" t="str">
        <f>'FORMAT REKAP'!BD700</f>
        <v/>
      </c>
      <c r="O763" s="394">
        <f>'FORMAT REKAP'!BE700</f>
        <v>0</v>
      </c>
      <c r="P763" s="395">
        <f>'FORMAT REKAP'!BF700</f>
        <v>0</v>
      </c>
      <c r="S763" s="395" t="str">
        <f>'FORMAT REKAP'!BI700</f>
        <v/>
      </c>
      <c r="T763" s="394" t="str">
        <f>'FORMAT REKAP'!BJ700</f>
        <v/>
      </c>
      <c r="U763" s="393" t="str">
        <f>'FORMAT REKAP'!BK700</f>
        <v/>
      </c>
    </row>
    <row r="764" spans="3:21" x14ac:dyDescent="0.25">
      <c r="C764" s="394">
        <f>'FORMAT REKAP'!H701</f>
        <v>0</v>
      </c>
      <c r="D764" s="394">
        <f>'FORMAT REKAP'!I701</f>
        <v>0</v>
      </c>
      <c r="E764" s="394" t="str">
        <f>'FORMAT REKAP'!AH701</f>
        <v/>
      </c>
      <c r="F764" s="394" t="str">
        <f>'FORMAT REKAP'!AM701</f>
        <v/>
      </c>
      <c r="G764" s="395" t="str">
        <f>'FORMAT REKAP'!AN701</f>
        <v/>
      </c>
      <c r="H764" s="394" t="str">
        <f>'FORMAT REKAP'!AQ701</f>
        <v/>
      </c>
      <c r="I764" s="394">
        <f>'FORMAT REKAP'!AS701</f>
        <v>0</v>
      </c>
      <c r="J764" s="394">
        <f>'FORMAT REKAP'!AU701</f>
        <v>0</v>
      </c>
      <c r="K764" s="394">
        <f>'FORMAT REKAP'!AW701</f>
        <v>0</v>
      </c>
      <c r="L764" s="394">
        <f>'FORMAT REKAP'!AY701</f>
        <v>0</v>
      </c>
      <c r="M764" s="395">
        <f>'FORMAT REKAP'!BA701</f>
        <v>0</v>
      </c>
      <c r="N764" s="395" t="str">
        <f>'FORMAT REKAP'!BD701</f>
        <v/>
      </c>
      <c r="O764" s="394">
        <f>'FORMAT REKAP'!BE701</f>
        <v>0</v>
      </c>
      <c r="P764" s="395">
        <f>'FORMAT REKAP'!BF701</f>
        <v>0</v>
      </c>
      <c r="S764" s="395" t="str">
        <f>'FORMAT REKAP'!BI701</f>
        <v/>
      </c>
      <c r="T764" s="394" t="str">
        <f>'FORMAT REKAP'!BJ701</f>
        <v/>
      </c>
      <c r="U764" s="393" t="str">
        <f>'FORMAT REKAP'!BK701</f>
        <v/>
      </c>
    </row>
    <row r="765" spans="3:21" x14ac:dyDescent="0.25">
      <c r="C765" s="394">
        <f>'FORMAT REKAP'!H702</f>
        <v>0</v>
      </c>
      <c r="D765" s="394">
        <f>'FORMAT REKAP'!I702</f>
        <v>0</v>
      </c>
      <c r="E765" s="394" t="str">
        <f>'FORMAT REKAP'!AH702</f>
        <v/>
      </c>
      <c r="F765" s="394" t="str">
        <f>'FORMAT REKAP'!AM702</f>
        <v/>
      </c>
      <c r="G765" s="395" t="str">
        <f>'FORMAT REKAP'!AN702</f>
        <v/>
      </c>
      <c r="H765" s="394" t="str">
        <f>'FORMAT REKAP'!AQ702</f>
        <v/>
      </c>
      <c r="I765" s="394">
        <f>'FORMAT REKAP'!AS702</f>
        <v>0</v>
      </c>
      <c r="J765" s="394">
        <f>'FORMAT REKAP'!AU702</f>
        <v>0</v>
      </c>
      <c r="K765" s="394">
        <f>'FORMAT REKAP'!AW702</f>
        <v>0</v>
      </c>
      <c r="L765" s="394">
        <f>'FORMAT REKAP'!AY702</f>
        <v>0</v>
      </c>
      <c r="M765" s="395">
        <f>'FORMAT REKAP'!BA702</f>
        <v>0</v>
      </c>
      <c r="N765" s="395" t="str">
        <f>'FORMAT REKAP'!BD702</f>
        <v/>
      </c>
      <c r="O765" s="394">
        <f>'FORMAT REKAP'!BE702</f>
        <v>0</v>
      </c>
      <c r="P765" s="395">
        <f>'FORMAT REKAP'!BF702</f>
        <v>0</v>
      </c>
      <c r="S765" s="395" t="str">
        <f>'FORMAT REKAP'!BI702</f>
        <v/>
      </c>
      <c r="T765" s="394" t="str">
        <f>'FORMAT REKAP'!BJ702</f>
        <v/>
      </c>
      <c r="U765" s="393" t="str">
        <f>'FORMAT REKAP'!BK702</f>
        <v/>
      </c>
    </row>
    <row r="766" spans="3:21" x14ac:dyDescent="0.25">
      <c r="C766" s="394">
        <f>'FORMAT REKAP'!H703</f>
        <v>0</v>
      </c>
      <c r="D766" s="394">
        <f>'FORMAT REKAP'!I703</f>
        <v>0</v>
      </c>
      <c r="E766" s="394" t="str">
        <f>'FORMAT REKAP'!AH703</f>
        <v/>
      </c>
      <c r="F766" s="394" t="str">
        <f>'FORMAT REKAP'!AM703</f>
        <v/>
      </c>
      <c r="G766" s="395" t="str">
        <f>'FORMAT REKAP'!AN703</f>
        <v/>
      </c>
      <c r="H766" s="394" t="str">
        <f>'FORMAT REKAP'!AQ703</f>
        <v/>
      </c>
      <c r="I766" s="394">
        <f>'FORMAT REKAP'!AS703</f>
        <v>0</v>
      </c>
      <c r="J766" s="394">
        <f>'FORMAT REKAP'!AU703</f>
        <v>0</v>
      </c>
      <c r="K766" s="394">
        <f>'FORMAT REKAP'!AW703</f>
        <v>0</v>
      </c>
      <c r="L766" s="394">
        <f>'FORMAT REKAP'!AY703</f>
        <v>0</v>
      </c>
      <c r="M766" s="395">
        <f>'FORMAT REKAP'!BA703</f>
        <v>0</v>
      </c>
      <c r="N766" s="395" t="str">
        <f>'FORMAT REKAP'!BD703</f>
        <v/>
      </c>
      <c r="O766" s="394">
        <f>'FORMAT REKAP'!BE703</f>
        <v>0</v>
      </c>
      <c r="P766" s="395">
        <f>'FORMAT REKAP'!BF703</f>
        <v>0</v>
      </c>
      <c r="S766" s="395" t="str">
        <f>'FORMAT REKAP'!BI703</f>
        <v/>
      </c>
      <c r="T766" s="394" t="str">
        <f>'FORMAT REKAP'!BJ703</f>
        <v/>
      </c>
      <c r="U766" s="393" t="str">
        <f>'FORMAT REKAP'!BK703</f>
        <v/>
      </c>
    </row>
    <row r="767" spans="3:21" x14ac:dyDescent="0.25">
      <c r="C767" s="394">
        <f>'FORMAT REKAP'!H704</f>
        <v>0</v>
      </c>
      <c r="D767" s="394">
        <f>'FORMAT REKAP'!I704</f>
        <v>0</v>
      </c>
      <c r="E767" s="394" t="str">
        <f>'FORMAT REKAP'!AH704</f>
        <v/>
      </c>
      <c r="F767" s="394" t="str">
        <f>'FORMAT REKAP'!AM704</f>
        <v/>
      </c>
      <c r="G767" s="395" t="str">
        <f>'FORMAT REKAP'!AN704</f>
        <v/>
      </c>
      <c r="H767" s="394" t="str">
        <f>'FORMAT REKAP'!AQ704</f>
        <v/>
      </c>
      <c r="I767" s="394">
        <f>'FORMAT REKAP'!AS704</f>
        <v>0</v>
      </c>
      <c r="J767" s="394">
        <f>'FORMAT REKAP'!AU704</f>
        <v>0</v>
      </c>
      <c r="K767" s="394">
        <f>'FORMAT REKAP'!AW704</f>
        <v>0</v>
      </c>
      <c r="L767" s="394">
        <f>'FORMAT REKAP'!AY704</f>
        <v>0</v>
      </c>
      <c r="M767" s="395">
        <f>'FORMAT REKAP'!BA704</f>
        <v>0</v>
      </c>
      <c r="N767" s="395" t="str">
        <f>'FORMAT REKAP'!BD704</f>
        <v/>
      </c>
      <c r="O767" s="394">
        <f>'FORMAT REKAP'!BE704</f>
        <v>0</v>
      </c>
      <c r="P767" s="395">
        <f>'FORMAT REKAP'!BF704</f>
        <v>0</v>
      </c>
      <c r="S767" s="395" t="str">
        <f>'FORMAT REKAP'!BI704</f>
        <v/>
      </c>
      <c r="T767" s="394" t="str">
        <f>'FORMAT REKAP'!BJ704</f>
        <v/>
      </c>
      <c r="U767" s="393" t="str">
        <f>'FORMAT REKAP'!BK704</f>
        <v/>
      </c>
    </row>
    <row r="768" spans="3:21" x14ac:dyDescent="0.25">
      <c r="C768" s="394">
        <f>'FORMAT REKAP'!H705</f>
        <v>0</v>
      </c>
      <c r="D768" s="394">
        <f>'FORMAT REKAP'!I705</f>
        <v>0</v>
      </c>
      <c r="E768" s="394" t="str">
        <f>'FORMAT REKAP'!AH705</f>
        <v/>
      </c>
      <c r="F768" s="394" t="str">
        <f>'FORMAT REKAP'!AM705</f>
        <v/>
      </c>
      <c r="G768" s="395" t="str">
        <f>'FORMAT REKAP'!AN705</f>
        <v/>
      </c>
      <c r="H768" s="394" t="str">
        <f>'FORMAT REKAP'!AQ705</f>
        <v/>
      </c>
      <c r="I768" s="394">
        <f>'FORMAT REKAP'!AS705</f>
        <v>0</v>
      </c>
      <c r="J768" s="394">
        <f>'FORMAT REKAP'!AU705</f>
        <v>0</v>
      </c>
      <c r="K768" s="394">
        <f>'FORMAT REKAP'!AW705</f>
        <v>0</v>
      </c>
      <c r="L768" s="394">
        <f>'FORMAT REKAP'!AY705</f>
        <v>0</v>
      </c>
      <c r="M768" s="395">
        <f>'FORMAT REKAP'!BA705</f>
        <v>0</v>
      </c>
      <c r="N768" s="395" t="str">
        <f>'FORMAT REKAP'!BD705</f>
        <v/>
      </c>
      <c r="O768" s="394">
        <f>'FORMAT REKAP'!BE705</f>
        <v>0</v>
      </c>
      <c r="P768" s="395">
        <f>'FORMAT REKAP'!BF705</f>
        <v>0</v>
      </c>
      <c r="S768" s="395" t="str">
        <f>'FORMAT REKAP'!BI705</f>
        <v/>
      </c>
      <c r="T768" s="394" t="str">
        <f>'FORMAT REKAP'!BJ705</f>
        <v/>
      </c>
      <c r="U768" s="393" t="str">
        <f>'FORMAT REKAP'!BK705</f>
        <v/>
      </c>
    </row>
    <row r="769" spans="3:21" x14ac:dyDescent="0.25">
      <c r="C769" s="394">
        <f>'FORMAT REKAP'!H706</f>
        <v>0</v>
      </c>
      <c r="D769" s="394">
        <f>'FORMAT REKAP'!I706</f>
        <v>0</v>
      </c>
      <c r="E769" s="394" t="str">
        <f>'FORMAT REKAP'!AH706</f>
        <v/>
      </c>
      <c r="F769" s="394" t="str">
        <f>'FORMAT REKAP'!AM706</f>
        <v/>
      </c>
      <c r="G769" s="395" t="str">
        <f>'FORMAT REKAP'!AN706</f>
        <v/>
      </c>
      <c r="H769" s="394" t="str">
        <f>'FORMAT REKAP'!AQ706</f>
        <v/>
      </c>
      <c r="I769" s="394">
        <f>'FORMAT REKAP'!AS706</f>
        <v>0</v>
      </c>
      <c r="J769" s="394">
        <f>'FORMAT REKAP'!AU706</f>
        <v>0</v>
      </c>
      <c r="K769" s="394">
        <f>'FORMAT REKAP'!AW706</f>
        <v>0</v>
      </c>
      <c r="L769" s="394">
        <f>'FORMAT REKAP'!AY706</f>
        <v>0</v>
      </c>
      <c r="M769" s="395">
        <f>'FORMAT REKAP'!BA706</f>
        <v>0</v>
      </c>
      <c r="N769" s="395" t="str">
        <f>'FORMAT REKAP'!BD706</f>
        <v/>
      </c>
      <c r="O769" s="394">
        <f>'FORMAT REKAP'!BE706</f>
        <v>0</v>
      </c>
      <c r="P769" s="395">
        <f>'FORMAT REKAP'!BF706</f>
        <v>0</v>
      </c>
      <c r="S769" s="395" t="str">
        <f>'FORMAT REKAP'!BI706</f>
        <v/>
      </c>
      <c r="T769" s="394" t="str">
        <f>'FORMAT REKAP'!BJ706</f>
        <v/>
      </c>
      <c r="U769" s="393" t="str">
        <f>'FORMAT REKAP'!BK706</f>
        <v/>
      </c>
    </row>
    <row r="770" spans="3:21" x14ac:dyDescent="0.25">
      <c r="C770" s="394">
        <f>'FORMAT REKAP'!H707</f>
        <v>0</v>
      </c>
      <c r="D770" s="394">
        <f>'FORMAT REKAP'!I707</f>
        <v>0</v>
      </c>
      <c r="E770" s="394" t="str">
        <f>'FORMAT REKAP'!AH707</f>
        <v/>
      </c>
      <c r="F770" s="394" t="str">
        <f>'FORMAT REKAP'!AM707</f>
        <v/>
      </c>
      <c r="G770" s="395" t="str">
        <f>'FORMAT REKAP'!AN707</f>
        <v/>
      </c>
      <c r="H770" s="394" t="str">
        <f>'FORMAT REKAP'!AQ707</f>
        <v/>
      </c>
      <c r="I770" s="394">
        <f>'FORMAT REKAP'!AS707</f>
        <v>0</v>
      </c>
      <c r="J770" s="394">
        <f>'FORMAT REKAP'!AU707</f>
        <v>0</v>
      </c>
      <c r="K770" s="394">
        <f>'FORMAT REKAP'!AW707</f>
        <v>0</v>
      </c>
      <c r="L770" s="394">
        <f>'FORMAT REKAP'!AY707</f>
        <v>0</v>
      </c>
      <c r="M770" s="395">
        <f>'FORMAT REKAP'!BA707</f>
        <v>0</v>
      </c>
      <c r="N770" s="395" t="str">
        <f>'FORMAT REKAP'!BD707</f>
        <v/>
      </c>
      <c r="O770" s="394">
        <f>'FORMAT REKAP'!BE707</f>
        <v>0</v>
      </c>
      <c r="P770" s="395">
        <f>'FORMAT REKAP'!BF707</f>
        <v>0</v>
      </c>
      <c r="S770" s="395" t="str">
        <f>'FORMAT REKAP'!BI707</f>
        <v/>
      </c>
      <c r="T770" s="394" t="str">
        <f>'FORMAT REKAP'!BJ707</f>
        <v/>
      </c>
      <c r="U770" s="393" t="str">
        <f>'FORMAT REKAP'!BK707</f>
        <v/>
      </c>
    </row>
    <row r="771" spans="3:21" x14ac:dyDescent="0.25">
      <c r="C771" s="394">
        <f>'FORMAT REKAP'!H708</f>
        <v>0</v>
      </c>
      <c r="D771" s="394">
        <f>'FORMAT REKAP'!I708</f>
        <v>0</v>
      </c>
      <c r="E771" s="394" t="str">
        <f>'FORMAT REKAP'!AH708</f>
        <v/>
      </c>
      <c r="F771" s="394" t="str">
        <f>'FORMAT REKAP'!AM708</f>
        <v/>
      </c>
      <c r="G771" s="395" t="str">
        <f>'FORMAT REKAP'!AN708</f>
        <v/>
      </c>
      <c r="H771" s="394" t="str">
        <f>'FORMAT REKAP'!AQ708</f>
        <v/>
      </c>
      <c r="I771" s="394">
        <f>'FORMAT REKAP'!AS708</f>
        <v>0</v>
      </c>
      <c r="J771" s="394">
        <f>'FORMAT REKAP'!AU708</f>
        <v>0</v>
      </c>
      <c r="K771" s="394">
        <f>'FORMAT REKAP'!AW708</f>
        <v>0</v>
      </c>
      <c r="L771" s="394">
        <f>'FORMAT REKAP'!AY708</f>
        <v>0</v>
      </c>
      <c r="M771" s="395">
        <f>'FORMAT REKAP'!BA708</f>
        <v>0</v>
      </c>
      <c r="N771" s="395" t="str">
        <f>'FORMAT REKAP'!BD708</f>
        <v/>
      </c>
      <c r="O771" s="394">
        <f>'FORMAT REKAP'!BE708</f>
        <v>0</v>
      </c>
      <c r="P771" s="395">
        <f>'FORMAT REKAP'!BF708</f>
        <v>0</v>
      </c>
      <c r="S771" s="395" t="str">
        <f>'FORMAT REKAP'!BI708</f>
        <v/>
      </c>
      <c r="T771" s="394" t="str">
        <f>'FORMAT REKAP'!BJ708</f>
        <v/>
      </c>
      <c r="U771" s="393" t="str">
        <f>'FORMAT REKAP'!BK708</f>
        <v/>
      </c>
    </row>
    <row r="772" spans="3:21" x14ac:dyDescent="0.25">
      <c r="C772" s="394">
        <f>'FORMAT REKAP'!H709</f>
        <v>0</v>
      </c>
      <c r="D772" s="394">
        <f>'FORMAT REKAP'!I709</f>
        <v>0</v>
      </c>
      <c r="E772" s="394" t="str">
        <f>'FORMAT REKAP'!AH709</f>
        <v/>
      </c>
      <c r="F772" s="394" t="str">
        <f>'FORMAT REKAP'!AM709</f>
        <v/>
      </c>
      <c r="G772" s="395" t="str">
        <f>'FORMAT REKAP'!AN709</f>
        <v/>
      </c>
      <c r="H772" s="394" t="str">
        <f>'FORMAT REKAP'!AQ709</f>
        <v/>
      </c>
      <c r="I772" s="394">
        <f>'FORMAT REKAP'!AS709</f>
        <v>0</v>
      </c>
      <c r="J772" s="394">
        <f>'FORMAT REKAP'!AU709</f>
        <v>0</v>
      </c>
      <c r="K772" s="394">
        <f>'FORMAT REKAP'!AW709</f>
        <v>0</v>
      </c>
      <c r="L772" s="394">
        <f>'FORMAT REKAP'!AY709</f>
        <v>0</v>
      </c>
      <c r="M772" s="395">
        <f>'FORMAT REKAP'!BA709</f>
        <v>0</v>
      </c>
      <c r="N772" s="395" t="str">
        <f>'FORMAT REKAP'!BD709</f>
        <v/>
      </c>
      <c r="O772" s="394">
        <f>'FORMAT REKAP'!BE709</f>
        <v>0</v>
      </c>
      <c r="P772" s="395">
        <f>'FORMAT REKAP'!BF709</f>
        <v>0</v>
      </c>
      <c r="S772" s="395" t="str">
        <f>'FORMAT REKAP'!BI709</f>
        <v/>
      </c>
      <c r="T772" s="394" t="str">
        <f>'FORMAT REKAP'!BJ709</f>
        <v/>
      </c>
      <c r="U772" s="393" t="str">
        <f>'FORMAT REKAP'!BK709</f>
        <v/>
      </c>
    </row>
    <row r="773" spans="3:21" x14ac:dyDescent="0.25">
      <c r="C773" s="394">
        <f>'FORMAT REKAP'!H710</f>
        <v>0</v>
      </c>
      <c r="D773" s="394">
        <f>'FORMAT REKAP'!I710</f>
        <v>0</v>
      </c>
      <c r="E773" s="394" t="str">
        <f>'FORMAT REKAP'!AH710</f>
        <v/>
      </c>
      <c r="F773" s="394" t="str">
        <f>'FORMAT REKAP'!AM710</f>
        <v/>
      </c>
      <c r="G773" s="395" t="str">
        <f>'FORMAT REKAP'!AN710</f>
        <v/>
      </c>
      <c r="H773" s="394" t="str">
        <f>'FORMAT REKAP'!AQ710</f>
        <v/>
      </c>
      <c r="I773" s="394">
        <f>'FORMAT REKAP'!AS710</f>
        <v>0</v>
      </c>
      <c r="J773" s="394">
        <f>'FORMAT REKAP'!AU710</f>
        <v>0</v>
      </c>
      <c r="K773" s="394">
        <f>'FORMAT REKAP'!AW710</f>
        <v>0</v>
      </c>
      <c r="L773" s="394">
        <f>'FORMAT REKAP'!AY710</f>
        <v>0</v>
      </c>
      <c r="M773" s="395">
        <f>'FORMAT REKAP'!BA710</f>
        <v>0</v>
      </c>
      <c r="N773" s="395" t="str">
        <f>'FORMAT REKAP'!BD710</f>
        <v/>
      </c>
      <c r="O773" s="394">
        <f>'FORMAT REKAP'!BE710</f>
        <v>0</v>
      </c>
      <c r="P773" s="395">
        <f>'FORMAT REKAP'!BF710</f>
        <v>0</v>
      </c>
      <c r="S773" s="395" t="str">
        <f>'FORMAT REKAP'!BI710</f>
        <v/>
      </c>
      <c r="T773" s="394" t="str">
        <f>'FORMAT REKAP'!BJ710</f>
        <v/>
      </c>
      <c r="U773" s="393" t="str">
        <f>'FORMAT REKAP'!BK710</f>
        <v/>
      </c>
    </row>
    <row r="774" spans="3:21" x14ac:dyDescent="0.25">
      <c r="C774" s="394">
        <f>'FORMAT REKAP'!H711</f>
        <v>0</v>
      </c>
      <c r="D774" s="394">
        <f>'FORMAT REKAP'!I711</f>
        <v>0</v>
      </c>
      <c r="E774" s="394" t="str">
        <f>'FORMAT REKAP'!AH711</f>
        <v/>
      </c>
      <c r="F774" s="394" t="str">
        <f>'FORMAT REKAP'!AM711</f>
        <v/>
      </c>
      <c r="G774" s="395" t="str">
        <f>'FORMAT REKAP'!AN711</f>
        <v/>
      </c>
      <c r="H774" s="394" t="str">
        <f>'FORMAT REKAP'!AQ711</f>
        <v/>
      </c>
      <c r="I774" s="394">
        <f>'FORMAT REKAP'!AS711</f>
        <v>0</v>
      </c>
      <c r="J774" s="394">
        <f>'FORMAT REKAP'!AU711</f>
        <v>0</v>
      </c>
      <c r="K774" s="394">
        <f>'FORMAT REKAP'!AW711</f>
        <v>0</v>
      </c>
      <c r="L774" s="394">
        <f>'FORMAT REKAP'!AY711</f>
        <v>0</v>
      </c>
      <c r="M774" s="395">
        <f>'FORMAT REKAP'!BA711</f>
        <v>0</v>
      </c>
      <c r="N774" s="395" t="str">
        <f>'FORMAT REKAP'!BD711</f>
        <v/>
      </c>
      <c r="O774" s="394">
        <f>'FORMAT REKAP'!BE711</f>
        <v>0</v>
      </c>
      <c r="P774" s="395">
        <f>'FORMAT REKAP'!BF711</f>
        <v>0</v>
      </c>
      <c r="S774" s="395" t="str">
        <f>'FORMAT REKAP'!BI711</f>
        <v/>
      </c>
      <c r="T774" s="394" t="str">
        <f>'FORMAT REKAP'!BJ711</f>
        <v/>
      </c>
      <c r="U774" s="393" t="str">
        <f>'FORMAT REKAP'!BK711</f>
        <v/>
      </c>
    </row>
    <row r="775" spans="3:21" x14ac:dyDescent="0.25">
      <c r="C775" s="394">
        <f>'FORMAT REKAP'!H712</f>
        <v>0</v>
      </c>
      <c r="D775" s="394">
        <f>'FORMAT REKAP'!I712</f>
        <v>0</v>
      </c>
      <c r="E775" s="394" t="str">
        <f>'FORMAT REKAP'!AH712</f>
        <v/>
      </c>
      <c r="F775" s="394" t="str">
        <f>'FORMAT REKAP'!AM712</f>
        <v/>
      </c>
      <c r="G775" s="395" t="str">
        <f>'FORMAT REKAP'!AN712</f>
        <v/>
      </c>
      <c r="H775" s="394" t="str">
        <f>'FORMAT REKAP'!AQ712</f>
        <v/>
      </c>
      <c r="I775" s="394">
        <f>'FORMAT REKAP'!AS712</f>
        <v>0</v>
      </c>
      <c r="J775" s="394">
        <f>'FORMAT REKAP'!AU712</f>
        <v>0</v>
      </c>
      <c r="K775" s="394">
        <f>'FORMAT REKAP'!AW712</f>
        <v>0</v>
      </c>
      <c r="L775" s="394">
        <f>'FORMAT REKAP'!AY712</f>
        <v>0</v>
      </c>
      <c r="M775" s="395">
        <f>'FORMAT REKAP'!BA712</f>
        <v>0</v>
      </c>
      <c r="N775" s="395" t="str">
        <f>'FORMAT REKAP'!BD712</f>
        <v/>
      </c>
      <c r="O775" s="394">
        <f>'FORMAT REKAP'!BE712</f>
        <v>0</v>
      </c>
      <c r="P775" s="395">
        <f>'FORMAT REKAP'!BF712</f>
        <v>0</v>
      </c>
      <c r="S775" s="395" t="str">
        <f>'FORMAT REKAP'!BI712</f>
        <v/>
      </c>
      <c r="T775" s="394" t="str">
        <f>'FORMAT REKAP'!BJ712</f>
        <v/>
      </c>
      <c r="U775" s="393" t="str">
        <f>'FORMAT REKAP'!BK712</f>
        <v/>
      </c>
    </row>
    <row r="776" spans="3:21" x14ac:dyDescent="0.25">
      <c r="C776" s="394">
        <f>'FORMAT REKAP'!H713</f>
        <v>0</v>
      </c>
      <c r="D776" s="394">
        <f>'FORMAT REKAP'!I713</f>
        <v>0</v>
      </c>
      <c r="E776" s="394" t="str">
        <f>'FORMAT REKAP'!AH713</f>
        <v/>
      </c>
      <c r="F776" s="394" t="str">
        <f>'FORMAT REKAP'!AM713</f>
        <v/>
      </c>
      <c r="G776" s="395" t="str">
        <f>'FORMAT REKAP'!AN713</f>
        <v/>
      </c>
      <c r="H776" s="394" t="str">
        <f>'FORMAT REKAP'!AQ713</f>
        <v/>
      </c>
      <c r="I776" s="394">
        <f>'FORMAT REKAP'!AS713</f>
        <v>0</v>
      </c>
      <c r="J776" s="394">
        <f>'FORMAT REKAP'!AU713</f>
        <v>0</v>
      </c>
      <c r="K776" s="394">
        <f>'FORMAT REKAP'!AW713</f>
        <v>0</v>
      </c>
      <c r="L776" s="394">
        <f>'FORMAT REKAP'!AY713</f>
        <v>0</v>
      </c>
      <c r="M776" s="395">
        <f>'FORMAT REKAP'!BA713</f>
        <v>0</v>
      </c>
      <c r="N776" s="395" t="str">
        <f>'FORMAT REKAP'!BD713</f>
        <v/>
      </c>
      <c r="O776" s="394">
        <f>'FORMAT REKAP'!BE713</f>
        <v>0</v>
      </c>
      <c r="P776" s="395">
        <f>'FORMAT REKAP'!BF713</f>
        <v>0</v>
      </c>
      <c r="S776" s="395" t="str">
        <f>'FORMAT REKAP'!BI713</f>
        <v/>
      </c>
      <c r="T776" s="394" t="str">
        <f>'FORMAT REKAP'!BJ713</f>
        <v/>
      </c>
      <c r="U776" s="393" t="str">
        <f>'FORMAT REKAP'!BK713</f>
        <v/>
      </c>
    </row>
    <row r="777" spans="3:21" x14ac:dyDescent="0.25">
      <c r="C777" s="394">
        <f>'FORMAT REKAP'!H714</f>
        <v>0</v>
      </c>
      <c r="D777" s="394">
        <f>'FORMAT REKAP'!I714</f>
        <v>0</v>
      </c>
      <c r="E777" s="394" t="str">
        <f>'FORMAT REKAP'!AH714</f>
        <v/>
      </c>
      <c r="F777" s="394" t="str">
        <f>'FORMAT REKAP'!AM714</f>
        <v/>
      </c>
      <c r="G777" s="395" t="str">
        <f>'FORMAT REKAP'!AN714</f>
        <v/>
      </c>
      <c r="H777" s="394" t="str">
        <f>'FORMAT REKAP'!AQ714</f>
        <v/>
      </c>
      <c r="I777" s="394">
        <f>'FORMAT REKAP'!AS714</f>
        <v>0</v>
      </c>
      <c r="J777" s="394">
        <f>'FORMAT REKAP'!AU714</f>
        <v>0</v>
      </c>
      <c r="K777" s="394">
        <f>'FORMAT REKAP'!AW714</f>
        <v>0</v>
      </c>
      <c r="L777" s="394">
        <f>'FORMAT REKAP'!AY714</f>
        <v>0</v>
      </c>
      <c r="M777" s="395">
        <f>'FORMAT REKAP'!BA714</f>
        <v>0</v>
      </c>
      <c r="N777" s="395" t="str">
        <f>'FORMAT REKAP'!BD714</f>
        <v/>
      </c>
      <c r="O777" s="394">
        <f>'FORMAT REKAP'!BE714</f>
        <v>0</v>
      </c>
      <c r="P777" s="395">
        <f>'FORMAT REKAP'!BF714</f>
        <v>0</v>
      </c>
      <c r="S777" s="395" t="str">
        <f>'FORMAT REKAP'!BI714</f>
        <v/>
      </c>
      <c r="T777" s="394" t="str">
        <f>'FORMAT REKAP'!BJ714</f>
        <v/>
      </c>
      <c r="U777" s="393" t="str">
        <f>'FORMAT REKAP'!BK714</f>
        <v/>
      </c>
    </row>
    <row r="778" spans="3:21" x14ac:dyDescent="0.25">
      <c r="C778" s="394">
        <f>'FORMAT REKAP'!H715</f>
        <v>0</v>
      </c>
      <c r="D778" s="394">
        <f>'FORMAT REKAP'!I715</f>
        <v>0</v>
      </c>
      <c r="E778" s="394" t="str">
        <f>'FORMAT REKAP'!AH715</f>
        <v/>
      </c>
      <c r="F778" s="394" t="str">
        <f>'FORMAT REKAP'!AM715</f>
        <v/>
      </c>
      <c r="G778" s="395" t="str">
        <f>'FORMAT REKAP'!AN715</f>
        <v/>
      </c>
      <c r="H778" s="394" t="str">
        <f>'FORMAT REKAP'!AQ715</f>
        <v/>
      </c>
      <c r="I778" s="394">
        <f>'FORMAT REKAP'!AS715</f>
        <v>0</v>
      </c>
      <c r="J778" s="394">
        <f>'FORMAT REKAP'!AU715</f>
        <v>0</v>
      </c>
      <c r="K778" s="394">
        <f>'FORMAT REKAP'!AW715</f>
        <v>0</v>
      </c>
      <c r="L778" s="394">
        <f>'FORMAT REKAP'!AY715</f>
        <v>0</v>
      </c>
      <c r="M778" s="395">
        <f>'FORMAT REKAP'!BA715</f>
        <v>0</v>
      </c>
      <c r="N778" s="395" t="str">
        <f>'FORMAT REKAP'!BD715</f>
        <v/>
      </c>
      <c r="O778" s="394">
        <f>'FORMAT REKAP'!BE715</f>
        <v>0</v>
      </c>
      <c r="P778" s="395">
        <f>'FORMAT REKAP'!BF715</f>
        <v>0</v>
      </c>
      <c r="S778" s="395" t="str">
        <f>'FORMAT REKAP'!BI715</f>
        <v/>
      </c>
      <c r="T778" s="394" t="str">
        <f>'FORMAT REKAP'!BJ715</f>
        <v/>
      </c>
      <c r="U778" s="393" t="str">
        <f>'FORMAT REKAP'!BK715</f>
        <v/>
      </c>
    </row>
    <row r="779" spans="3:21" x14ac:dyDescent="0.25">
      <c r="C779" s="394">
        <f>'FORMAT REKAP'!H716</f>
        <v>0</v>
      </c>
      <c r="D779" s="394">
        <f>'FORMAT REKAP'!I716</f>
        <v>0</v>
      </c>
      <c r="E779" s="394" t="str">
        <f>'FORMAT REKAP'!AH716</f>
        <v/>
      </c>
      <c r="F779" s="394" t="str">
        <f>'FORMAT REKAP'!AM716</f>
        <v/>
      </c>
      <c r="G779" s="395" t="str">
        <f>'FORMAT REKAP'!AN716</f>
        <v/>
      </c>
      <c r="H779" s="394" t="str">
        <f>'FORMAT REKAP'!AQ716</f>
        <v/>
      </c>
      <c r="I779" s="394">
        <f>'FORMAT REKAP'!AS716</f>
        <v>0</v>
      </c>
      <c r="J779" s="394">
        <f>'FORMAT REKAP'!AU716</f>
        <v>0</v>
      </c>
      <c r="K779" s="394">
        <f>'FORMAT REKAP'!AW716</f>
        <v>0</v>
      </c>
      <c r="L779" s="394">
        <f>'FORMAT REKAP'!AY716</f>
        <v>0</v>
      </c>
      <c r="M779" s="395">
        <f>'FORMAT REKAP'!BA716</f>
        <v>0</v>
      </c>
      <c r="N779" s="395" t="str">
        <f>'FORMAT REKAP'!BD716</f>
        <v/>
      </c>
      <c r="O779" s="394">
        <f>'FORMAT REKAP'!BE716</f>
        <v>0</v>
      </c>
      <c r="P779" s="395">
        <f>'FORMAT REKAP'!BF716</f>
        <v>0</v>
      </c>
      <c r="S779" s="395" t="str">
        <f>'FORMAT REKAP'!BI716</f>
        <v/>
      </c>
      <c r="T779" s="394" t="str">
        <f>'FORMAT REKAP'!BJ716</f>
        <v/>
      </c>
      <c r="U779" s="393" t="str">
        <f>'FORMAT REKAP'!BK716</f>
        <v/>
      </c>
    </row>
    <row r="780" spans="3:21" x14ac:dyDescent="0.25">
      <c r="C780" s="394">
        <f>'FORMAT REKAP'!H717</f>
        <v>0</v>
      </c>
      <c r="D780" s="394">
        <f>'FORMAT REKAP'!I717</f>
        <v>0</v>
      </c>
      <c r="E780" s="394" t="str">
        <f>'FORMAT REKAP'!AH717</f>
        <v/>
      </c>
      <c r="F780" s="394" t="str">
        <f>'FORMAT REKAP'!AM717</f>
        <v/>
      </c>
      <c r="G780" s="395" t="str">
        <f>'FORMAT REKAP'!AN717</f>
        <v/>
      </c>
      <c r="H780" s="394" t="str">
        <f>'FORMAT REKAP'!AQ717</f>
        <v/>
      </c>
      <c r="I780" s="394">
        <f>'FORMAT REKAP'!AS717</f>
        <v>0</v>
      </c>
      <c r="J780" s="394">
        <f>'FORMAT REKAP'!AU717</f>
        <v>0</v>
      </c>
      <c r="K780" s="394">
        <f>'FORMAT REKAP'!AW717</f>
        <v>0</v>
      </c>
      <c r="L780" s="394">
        <f>'FORMAT REKAP'!AY717</f>
        <v>0</v>
      </c>
      <c r="M780" s="395">
        <f>'FORMAT REKAP'!BA717</f>
        <v>0</v>
      </c>
      <c r="N780" s="395" t="str">
        <f>'FORMAT REKAP'!BD717</f>
        <v/>
      </c>
      <c r="O780" s="394">
        <f>'FORMAT REKAP'!BE717</f>
        <v>0</v>
      </c>
      <c r="P780" s="395">
        <f>'FORMAT REKAP'!BF717</f>
        <v>0</v>
      </c>
      <c r="S780" s="395" t="str">
        <f>'FORMAT REKAP'!BI717</f>
        <v/>
      </c>
      <c r="T780" s="394" t="str">
        <f>'FORMAT REKAP'!BJ717</f>
        <v/>
      </c>
      <c r="U780" s="393" t="str">
        <f>'FORMAT REKAP'!BK717</f>
        <v/>
      </c>
    </row>
    <row r="781" spans="3:21" x14ac:dyDescent="0.25">
      <c r="C781" s="394">
        <f>'FORMAT REKAP'!H718</f>
        <v>0</v>
      </c>
      <c r="D781" s="394">
        <f>'FORMAT REKAP'!I718</f>
        <v>0</v>
      </c>
      <c r="E781" s="394" t="str">
        <f>'FORMAT REKAP'!AH718</f>
        <v/>
      </c>
      <c r="F781" s="394" t="str">
        <f>'FORMAT REKAP'!AM718</f>
        <v/>
      </c>
      <c r="G781" s="395" t="str">
        <f>'FORMAT REKAP'!AN718</f>
        <v/>
      </c>
      <c r="H781" s="394" t="str">
        <f>'FORMAT REKAP'!AQ718</f>
        <v/>
      </c>
      <c r="I781" s="394">
        <f>'FORMAT REKAP'!AS718</f>
        <v>0</v>
      </c>
      <c r="J781" s="394">
        <f>'FORMAT REKAP'!AU718</f>
        <v>0</v>
      </c>
      <c r="K781" s="394">
        <f>'FORMAT REKAP'!AW718</f>
        <v>0</v>
      </c>
      <c r="L781" s="394">
        <f>'FORMAT REKAP'!AY718</f>
        <v>0</v>
      </c>
      <c r="M781" s="395">
        <f>'FORMAT REKAP'!BA718</f>
        <v>0</v>
      </c>
      <c r="N781" s="395" t="str">
        <f>'FORMAT REKAP'!BD718</f>
        <v/>
      </c>
      <c r="O781" s="394">
        <f>'FORMAT REKAP'!BE718</f>
        <v>0</v>
      </c>
      <c r="P781" s="395">
        <f>'FORMAT REKAP'!BF718</f>
        <v>0</v>
      </c>
      <c r="S781" s="395" t="str">
        <f>'FORMAT REKAP'!BI718</f>
        <v/>
      </c>
      <c r="T781" s="394" t="str">
        <f>'FORMAT REKAP'!BJ718</f>
        <v/>
      </c>
      <c r="U781" s="393" t="str">
        <f>'FORMAT REKAP'!BK718</f>
        <v/>
      </c>
    </row>
    <row r="782" spans="3:21" x14ac:dyDescent="0.25">
      <c r="C782" s="394">
        <f>'FORMAT REKAP'!H719</f>
        <v>0</v>
      </c>
      <c r="D782" s="394">
        <f>'FORMAT REKAP'!I719</f>
        <v>0</v>
      </c>
      <c r="E782" s="394" t="str">
        <f>'FORMAT REKAP'!AH719</f>
        <v/>
      </c>
      <c r="F782" s="394" t="str">
        <f>'FORMAT REKAP'!AM719</f>
        <v/>
      </c>
      <c r="G782" s="395" t="str">
        <f>'FORMAT REKAP'!AN719</f>
        <v/>
      </c>
      <c r="H782" s="394" t="str">
        <f>'FORMAT REKAP'!AQ719</f>
        <v/>
      </c>
      <c r="I782" s="394">
        <f>'FORMAT REKAP'!AS719</f>
        <v>0</v>
      </c>
      <c r="J782" s="394">
        <f>'FORMAT REKAP'!AU719</f>
        <v>0</v>
      </c>
      <c r="K782" s="394">
        <f>'FORMAT REKAP'!AW719</f>
        <v>0</v>
      </c>
      <c r="L782" s="394">
        <f>'FORMAT REKAP'!AY719</f>
        <v>0</v>
      </c>
      <c r="M782" s="395">
        <f>'FORMAT REKAP'!BA719</f>
        <v>0</v>
      </c>
      <c r="N782" s="395" t="str">
        <f>'FORMAT REKAP'!BD719</f>
        <v/>
      </c>
      <c r="O782" s="394">
        <f>'FORMAT REKAP'!BE719</f>
        <v>0</v>
      </c>
      <c r="P782" s="395">
        <f>'FORMAT REKAP'!BF719</f>
        <v>0</v>
      </c>
      <c r="S782" s="395" t="str">
        <f>'FORMAT REKAP'!BI719</f>
        <v/>
      </c>
      <c r="T782" s="394" t="str">
        <f>'FORMAT REKAP'!BJ719</f>
        <v/>
      </c>
      <c r="U782" s="393" t="str">
        <f>'FORMAT REKAP'!BK719</f>
        <v/>
      </c>
    </row>
    <row r="783" spans="3:21" x14ac:dyDescent="0.25">
      <c r="C783" s="394">
        <f>'FORMAT REKAP'!H720</f>
        <v>0</v>
      </c>
      <c r="D783" s="394">
        <f>'FORMAT REKAP'!I720</f>
        <v>0</v>
      </c>
      <c r="E783" s="394" t="str">
        <f>'FORMAT REKAP'!AH720</f>
        <v/>
      </c>
      <c r="F783" s="394" t="str">
        <f>'FORMAT REKAP'!AM720</f>
        <v/>
      </c>
      <c r="G783" s="395" t="str">
        <f>'FORMAT REKAP'!AN720</f>
        <v/>
      </c>
      <c r="H783" s="394" t="str">
        <f>'FORMAT REKAP'!AQ720</f>
        <v/>
      </c>
      <c r="I783" s="394">
        <f>'FORMAT REKAP'!AS720</f>
        <v>0</v>
      </c>
      <c r="J783" s="394">
        <f>'FORMAT REKAP'!AU720</f>
        <v>0</v>
      </c>
      <c r="K783" s="394">
        <f>'FORMAT REKAP'!AW720</f>
        <v>0</v>
      </c>
      <c r="L783" s="394">
        <f>'FORMAT REKAP'!AY720</f>
        <v>0</v>
      </c>
      <c r="M783" s="395">
        <f>'FORMAT REKAP'!BA720</f>
        <v>0</v>
      </c>
      <c r="N783" s="395" t="str">
        <f>'FORMAT REKAP'!BD720</f>
        <v/>
      </c>
      <c r="O783" s="394">
        <f>'FORMAT REKAP'!BE720</f>
        <v>0</v>
      </c>
      <c r="P783" s="395">
        <f>'FORMAT REKAP'!BF720</f>
        <v>0</v>
      </c>
      <c r="S783" s="395" t="str">
        <f>'FORMAT REKAP'!BI720</f>
        <v/>
      </c>
      <c r="T783" s="394" t="str">
        <f>'FORMAT REKAP'!BJ720</f>
        <v/>
      </c>
      <c r="U783" s="393" t="str">
        <f>'FORMAT REKAP'!BK720</f>
        <v/>
      </c>
    </row>
    <row r="784" spans="3:21" x14ac:dyDescent="0.25">
      <c r="C784" s="394">
        <f>'FORMAT REKAP'!H721</f>
        <v>0</v>
      </c>
      <c r="D784" s="394">
        <f>'FORMAT REKAP'!I721</f>
        <v>0</v>
      </c>
      <c r="E784" s="394" t="str">
        <f>'FORMAT REKAP'!AH721</f>
        <v/>
      </c>
      <c r="F784" s="394" t="str">
        <f>'FORMAT REKAP'!AM721</f>
        <v/>
      </c>
      <c r="G784" s="395" t="str">
        <f>'FORMAT REKAP'!AN721</f>
        <v/>
      </c>
      <c r="H784" s="394" t="str">
        <f>'FORMAT REKAP'!AQ721</f>
        <v/>
      </c>
      <c r="I784" s="394">
        <f>'FORMAT REKAP'!AS721</f>
        <v>0</v>
      </c>
      <c r="J784" s="394">
        <f>'FORMAT REKAP'!AU721</f>
        <v>0</v>
      </c>
      <c r="K784" s="394">
        <f>'FORMAT REKAP'!AW721</f>
        <v>0</v>
      </c>
      <c r="L784" s="394">
        <f>'FORMAT REKAP'!AY721</f>
        <v>0</v>
      </c>
      <c r="M784" s="395">
        <f>'FORMAT REKAP'!BA721</f>
        <v>0</v>
      </c>
      <c r="N784" s="395" t="str">
        <f>'FORMAT REKAP'!BD721</f>
        <v/>
      </c>
      <c r="O784" s="394">
        <f>'FORMAT REKAP'!BE721</f>
        <v>0</v>
      </c>
      <c r="P784" s="395">
        <f>'FORMAT REKAP'!BF721</f>
        <v>0</v>
      </c>
      <c r="S784" s="395" t="str">
        <f>'FORMAT REKAP'!BI721</f>
        <v/>
      </c>
      <c r="T784" s="394" t="str">
        <f>'FORMAT REKAP'!BJ721</f>
        <v/>
      </c>
      <c r="U784" s="393" t="str">
        <f>'FORMAT REKAP'!BK721</f>
        <v/>
      </c>
    </row>
    <row r="785" spans="3:21" x14ac:dyDescent="0.25">
      <c r="C785" s="394">
        <f>'FORMAT REKAP'!H722</f>
        <v>0</v>
      </c>
      <c r="D785" s="394">
        <f>'FORMAT REKAP'!I722</f>
        <v>0</v>
      </c>
      <c r="E785" s="394" t="str">
        <f>'FORMAT REKAP'!AH722</f>
        <v/>
      </c>
      <c r="F785" s="394" t="str">
        <f>'FORMAT REKAP'!AM722</f>
        <v/>
      </c>
      <c r="G785" s="395" t="str">
        <f>'FORMAT REKAP'!AN722</f>
        <v/>
      </c>
      <c r="H785" s="394" t="str">
        <f>'FORMAT REKAP'!AQ722</f>
        <v/>
      </c>
      <c r="I785" s="394">
        <f>'FORMAT REKAP'!AS722</f>
        <v>0</v>
      </c>
      <c r="J785" s="394">
        <f>'FORMAT REKAP'!AU722</f>
        <v>0</v>
      </c>
      <c r="K785" s="394">
        <f>'FORMAT REKAP'!AW722</f>
        <v>0</v>
      </c>
      <c r="L785" s="394">
        <f>'FORMAT REKAP'!AY722</f>
        <v>0</v>
      </c>
      <c r="M785" s="395">
        <f>'FORMAT REKAP'!BA722</f>
        <v>0</v>
      </c>
      <c r="N785" s="395" t="str">
        <f>'FORMAT REKAP'!BD722</f>
        <v/>
      </c>
      <c r="O785" s="394">
        <f>'FORMAT REKAP'!BE722</f>
        <v>0</v>
      </c>
      <c r="P785" s="395">
        <f>'FORMAT REKAP'!BF722</f>
        <v>0</v>
      </c>
      <c r="S785" s="395" t="str">
        <f>'FORMAT REKAP'!BI722</f>
        <v/>
      </c>
      <c r="T785" s="394" t="str">
        <f>'FORMAT REKAP'!BJ722</f>
        <v/>
      </c>
      <c r="U785" s="393" t="str">
        <f>'FORMAT REKAP'!BK722</f>
        <v/>
      </c>
    </row>
    <row r="786" spans="3:21" x14ac:dyDescent="0.25">
      <c r="C786" s="394">
        <f>'FORMAT REKAP'!H723</f>
        <v>0</v>
      </c>
      <c r="D786" s="394">
        <f>'FORMAT REKAP'!I723</f>
        <v>0</v>
      </c>
      <c r="E786" s="394" t="str">
        <f>'FORMAT REKAP'!AH723</f>
        <v/>
      </c>
      <c r="F786" s="394" t="str">
        <f>'FORMAT REKAP'!AM723</f>
        <v/>
      </c>
      <c r="G786" s="395" t="str">
        <f>'FORMAT REKAP'!AN723</f>
        <v/>
      </c>
      <c r="H786" s="394" t="str">
        <f>'FORMAT REKAP'!AQ723</f>
        <v/>
      </c>
      <c r="I786" s="394">
        <f>'FORMAT REKAP'!AS723</f>
        <v>0</v>
      </c>
      <c r="J786" s="394">
        <f>'FORMAT REKAP'!AU723</f>
        <v>0</v>
      </c>
      <c r="K786" s="394">
        <f>'FORMAT REKAP'!AW723</f>
        <v>0</v>
      </c>
      <c r="L786" s="394">
        <f>'FORMAT REKAP'!AY723</f>
        <v>0</v>
      </c>
      <c r="M786" s="395">
        <f>'FORMAT REKAP'!BA723</f>
        <v>0</v>
      </c>
      <c r="N786" s="395" t="str">
        <f>'FORMAT REKAP'!BD723</f>
        <v/>
      </c>
      <c r="O786" s="394">
        <f>'FORMAT REKAP'!BE723</f>
        <v>0</v>
      </c>
      <c r="P786" s="395">
        <f>'FORMAT REKAP'!BF723</f>
        <v>0</v>
      </c>
      <c r="S786" s="395" t="str">
        <f>'FORMAT REKAP'!BI723</f>
        <v/>
      </c>
      <c r="T786" s="394" t="str">
        <f>'FORMAT REKAP'!BJ723</f>
        <v/>
      </c>
      <c r="U786" s="393" t="str">
        <f>'FORMAT REKAP'!BK723</f>
        <v/>
      </c>
    </row>
    <row r="787" spans="3:21" x14ac:dyDescent="0.25">
      <c r="C787" s="394">
        <f>'FORMAT REKAP'!H724</f>
        <v>0</v>
      </c>
      <c r="D787" s="394">
        <f>'FORMAT REKAP'!I724</f>
        <v>0</v>
      </c>
      <c r="E787" s="394" t="str">
        <f>'FORMAT REKAP'!AH724</f>
        <v/>
      </c>
      <c r="F787" s="394" t="str">
        <f>'FORMAT REKAP'!AM724</f>
        <v/>
      </c>
      <c r="G787" s="395" t="str">
        <f>'FORMAT REKAP'!AN724</f>
        <v/>
      </c>
      <c r="H787" s="394" t="str">
        <f>'FORMAT REKAP'!AQ724</f>
        <v/>
      </c>
      <c r="I787" s="394">
        <f>'FORMAT REKAP'!AS724</f>
        <v>0</v>
      </c>
      <c r="J787" s="394">
        <f>'FORMAT REKAP'!AU724</f>
        <v>0</v>
      </c>
      <c r="K787" s="394">
        <f>'FORMAT REKAP'!AW724</f>
        <v>0</v>
      </c>
      <c r="L787" s="394">
        <f>'FORMAT REKAP'!AY724</f>
        <v>0</v>
      </c>
      <c r="M787" s="395">
        <f>'FORMAT REKAP'!BA724</f>
        <v>0</v>
      </c>
      <c r="N787" s="395" t="str">
        <f>'FORMAT REKAP'!BD724</f>
        <v/>
      </c>
      <c r="O787" s="394">
        <f>'FORMAT REKAP'!BE724</f>
        <v>0</v>
      </c>
      <c r="P787" s="395">
        <f>'FORMAT REKAP'!BF724</f>
        <v>0</v>
      </c>
      <c r="S787" s="395" t="str">
        <f>'FORMAT REKAP'!BI724</f>
        <v/>
      </c>
      <c r="T787" s="394" t="str">
        <f>'FORMAT REKAP'!BJ724</f>
        <v/>
      </c>
      <c r="U787" s="393" t="str">
        <f>'FORMAT REKAP'!BK724</f>
        <v/>
      </c>
    </row>
    <row r="788" spans="3:21" x14ac:dyDescent="0.25">
      <c r="C788" s="394">
        <f>'FORMAT REKAP'!H725</f>
        <v>0</v>
      </c>
      <c r="D788" s="394">
        <f>'FORMAT REKAP'!I725</f>
        <v>0</v>
      </c>
      <c r="E788" s="394" t="str">
        <f>'FORMAT REKAP'!AH725</f>
        <v/>
      </c>
      <c r="F788" s="394" t="str">
        <f>'FORMAT REKAP'!AM725</f>
        <v/>
      </c>
      <c r="G788" s="395" t="str">
        <f>'FORMAT REKAP'!AN725</f>
        <v/>
      </c>
      <c r="H788" s="394" t="str">
        <f>'FORMAT REKAP'!AQ725</f>
        <v/>
      </c>
      <c r="I788" s="394">
        <f>'FORMAT REKAP'!AS725</f>
        <v>0</v>
      </c>
      <c r="J788" s="394">
        <f>'FORMAT REKAP'!AU725</f>
        <v>0</v>
      </c>
      <c r="K788" s="394">
        <f>'FORMAT REKAP'!AW725</f>
        <v>0</v>
      </c>
      <c r="L788" s="394">
        <f>'FORMAT REKAP'!AY725</f>
        <v>0</v>
      </c>
      <c r="M788" s="395">
        <f>'FORMAT REKAP'!BA725</f>
        <v>0</v>
      </c>
      <c r="N788" s="395" t="str">
        <f>'FORMAT REKAP'!BD725</f>
        <v/>
      </c>
      <c r="O788" s="394">
        <f>'FORMAT REKAP'!BE725</f>
        <v>0</v>
      </c>
      <c r="P788" s="395">
        <f>'FORMAT REKAP'!BF725</f>
        <v>0</v>
      </c>
      <c r="S788" s="395" t="str">
        <f>'FORMAT REKAP'!BI725</f>
        <v/>
      </c>
      <c r="T788" s="394" t="str">
        <f>'FORMAT REKAP'!BJ725</f>
        <v/>
      </c>
      <c r="U788" s="393" t="str">
        <f>'FORMAT REKAP'!BK725</f>
        <v/>
      </c>
    </row>
    <row r="789" spans="3:21" x14ac:dyDescent="0.25">
      <c r="C789" s="394">
        <f>'FORMAT REKAP'!H726</f>
        <v>0</v>
      </c>
      <c r="D789" s="394">
        <f>'FORMAT REKAP'!I726</f>
        <v>0</v>
      </c>
      <c r="E789" s="394" t="str">
        <f>'FORMAT REKAP'!AH726</f>
        <v/>
      </c>
      <c r="F789" s="394" t="str">
        <f>'FORMAT REKAP'!AM726</f>
        <v/>
      </c>
      <c r="G789" s="395" t="str">
        <f>'FORMAT REKAP'!AN726</f>
        <v/>
      </c>
      <c r="H789" s="394" t="str">
        <f>'FORMAT REKAP'!AQ726</f>
        <v/>
      </c>
      <c r="I789" s="394">
        <f>'FORMAT REKAP'!AS726</f>
        <v>0</v>
      </c>
      <c r="J789" s="394">
        <f>'FORMAT REKAP'!AU726</f>
        <v>0</v>
      </c>
      <c r="K789" s="394">
        <f>'FORMAT REKAP'!AW726</f>
        <v>0</v>
      </c>
      <c r="L789" s="394">
        <f>'FORMAT REKAP'!AY726</f>
        <v>0</v>
      </c>
      <c r="M789" s="395">
        <f>'FORMAT REKAP'!BA726</f>
        <v>0</v>
      </c>
      <c r="N789" s="395" t="str">
        <f>'FORMAT REKAP'!BD726</f>
        <v/>
      </c>
      <c r="O789" s="394">
        <f>'FORMAT REKAP'!BE726</f>
        <v>0</v>
      </c>
      <c r="P789" s="395">
        <f>'FORMAT REKAP'!BF726</f>
        <v>0</v>
      </c>
      <c r="S789" s="395" t="str">
        <f>'FORMAT REKAP'!BI726</f>
        <v/>
      </c>
      <c r="T789" s="394" t="str">
        <f>'FORMAT REKAP'!BJ726</f>
        <v/>
      </c>
      <c r="U789" s="393" t="str">
        <f>'FORMAT REKAP'!BK726</f>
        <v/>
      </c>
    </row>
    <row r="790" spans="3:21" x14ac:dyDescent="0.25">
      <c r="C790" s="394">
        <f>'FORMAT REKAP'!H727</f>
        <v>0</v>
      </c>
      <c r="D790" s="394">
        <f>'FORMAT REKAP'!I727</f>
        <v>0</v>
      </c>
      <c r="E790" s="394" t="str">
        <f>'FORMAT REKAP'!AH727</f>
        <v/>
      </c>
      <c r="F790" s="394" t="str">
        <f>'FORMAT REKAP'!AM727</f>
        <v/>
      </c>
      <c r="G790" s="395" t="str">
        <f>'FORMAT REKAP'!AN727</f>
        <v/>
      </c>
      <c r="H790" s="394" t="str">
        <f>'FORMAT REKAP'!AQ727</f>
        <v/>
      </c>
      <c r="I790" s="394">
        <f>'FORMAT REKAP'!AS727</f>
        <v>0</v>
      </c>
      <c r="J790" s="394">
        <f>'FORMAT REKAP'!AU727</f>
        <v>0</v>
      </c>
      <c r="K790" s="394">
        <f>'FORMAT REKAP'!AW727</f>
        <v>0</v>
      </c>
      <c r="L790" s="394">
        <f>'FORMAT REKAP'!AY727</f>
        <v>0</v>
      </c>
      <c r="M790" s="395">
        <f>'FORMAT REKAP'!BA727</f>
        <v>0</v>
      </c>
      <c r="N790" s="395" t="str">
        <f>'FORMAT REKAP'!BD727</f>
        <v/>
      </c>
      <c r="O790" s="394">
        <f>'FORMAT REKAP'!BE727</f>
        <v>0</v>
      </c>
      <c r="P790" s="395">
        <f>'FORMAT REKAP'!BF727</f>
        <v>0</v>
      </c>
      <c r="S790" s="395" t="str">
        <f>'FORMAT REKAP'!BI727</f>
        <v/>
      </c>
      <c r="T790" s="394" t="str">
        <f>'FORMAT REKAP'!BJ727</f>
        <v/>
      </c>
      <c r="U790" s="393" t="str">
        <f>'FORMAT REKAP'!BK727</f>
        <v/>
      </c>
    </row>
    <row r="791" spans="3:21" x14ac:dyDescent="0.25">
      <c r="C791" s="394">
        <f>'FORMAT REKAP'!H728</f>
        <v>0</v>
      </c>
      <c r="D791" s="394">
        <f>'FORMAT REKAP'!I728</f>
        <v>0</v>
      </c>
      <c r="E791" s="394" t="str">
        <f>'FORMAT REKAP'!AH728</f>
        <v/>
      </c>
      <c r="F791" s="394" t="str">
        <f>'FORMAT REKAP'!AM728</f>
        <v/>
      </c>
      <c r="G791" s="395" t="str">
        <f>'FORMAT REKAP'!AN728</f>
        <v/>
      </c>
      <c r="H791" s="394" t="str">
        <f>'FORMAT REKAP'!AQ728</f>
        <v/>
      </c>
      <c r="I791" s="394">
        <f>'FORMAT REKAP'!AS728</f>
        <v>0</v>
      </c>
      <c r="J791" s="394">
        <f>'FORMAT REKAP'!AU728</f>
        <v>0</v>
      </c>
      <c r="K791" s="394">
        <f>'FORMAT REKAP'!AW728</f>
        <v>0</v>
      </c>
      <c r="L791" s="394">
        <f>'FORMAT REKAP'!AY728</f>
        <v>0</v>
      </c>
      <c r="M791" s="395">
        <f>'FORMAT REKAP'!BA728</f>
        <v>0</v>
      </c>
      <c r="N791" s="395" t="str">
        <f>'FORMAT REKAP'!BD728</f>
        <v/>
      </c>
      <c r="O791" s="394">
        <f>'FORMAT REKAP'!BE728</f>
        <v>0</v>
      </c>
      <c r="P791" s="395">
        <f>'FORMAT REKAP'!BF728</f>
        <v>0</v>
      </c>
      <c r="S791" s="395" t="str">
        <f>'FORMAT REKAP'!BI728</f>
        <v/>
      </c>
      <c r="T791" s="394" t="str">
        <f>'FORMAT REKAP'!BJ728</f>
        <v/>
      </c>
      <c r="U791" s="393" t="str">
        <f>'FORMAT REKAP'!BK728</f>
        <v/>
      </c>
    </row>
    <row r="792" spans="3:21" x14ac:dyDescent="0.25">
      <c r="C792" s="394">
        <f>'FORMAT REKAP'!H729</f>
        <v>0</v>
      </c>
      <c r="D792" s="394">
        <f>'FORMAT REKAP'!I729</f>
        <v>0</v>
      </c>
      <c r="E792" s="394" t="str">
        <f>'FORMAT REKAP'!AH729</f>
        <v/>
      </c>
      <c r="F792" s="394" t="str">
        <f>'FORMAT REKAP'!AM729</f>
        <v/>
      </c>
      <c r="G792" s="395" t="str">
        <f>'FORMAT REKAP'!AN729</f>
        <v/>
      </c>
      <c r="H792" s="394" t="str">
        <f>'FORMAT REKAP'!AQ729</f>
        <v/>
      </c>
      <c r="I792" s="394">
        <f>'FORMAT REKAP'!AS729</f>
        <v>0</v>
      </c>
      <c r="J792" s="394">
        <f>'FORMAT REKAP'!AU729</f>
        <v>0</v>
      </c>
      <c r="K792" s="394">
        <f>'FORMAT REKAP'!AW729</f>
        <v>0</v>
      </c>
      <c r="L792" s="394">
        <f>'FORMAT REKAP'!AY729</f>
        <v>0</v>
      </c>
      <c r="M792" s="395">
        <f>'FORMAT REKAP'!BA729</f>
        <v>0</v>
      </c>
      <c r="N792" s="395" t="str">
        <f>'FORMAT REKAP'!BD729</f>
        <v/>
      </c>
      <c r="O792" s="394">
        <f>'FORMAT REKAP'!BE729</f>
        <v>0</v>
      </c>
      <c r="P792" s="395">
        <f>'FORMAT REKAP'!BF729</f>
        <v>0</v>
      </c>
      <c r="S792" s="395" t="str">
        <f>'FORMAT REKAP'!BI729</f>
        <v/>
      </c>
      <c r="T792" s="394" t="str">
        <f>'FORMAT REKAP'!BJ729</f>
        <v/>
      </c>
      <c r="U792" s="393" t="str">
        <f>'FORMAT REKAP'!BK729</f>
        <v/>
      </c>
    </row>
    <row r="793" spans="3:21" x14ac:dyDescent="0.25">
      <c r="C793" s="394">
        <f>'FORMAT REKAP'!H730</f>
        <v>0</v>
      </c>
      <c r="D793" s="394">
        <f>'FORMAT REKAP'!I730</f>
        <v>0</v>
      </c>
      <c r="E793" s="394" t="str">
        <f>'FORMAT REKAP'!AH730</f>
        <v/>
      </c>
      <c r="F793" s="394" t="str">
        <f>'FORMAT REKAP'!AM730</f>
        <v/>
      </c>
      <c r="G793" s="395" t="str">
        <f>'FORMAT REKAP'!AN730</f>
        <v/>
      </c>
      <c r="H793" s="394" t="str">
        <f>'FORMAT REKAP'!AQ730</f>
        <v/>
      </c>
      <c r="I793" s="394">
        <f>'FORMAT REKAP'!AS730</f>
        <v>0</v>
      </c>
      <c r="J793" s="394">
        <f>'FORMAT REKAP'!AU730</f>
        <v>0</v>
      </c>
      <c r="K793" s="394">
        <f>'FORMAT REKAP'!AW730</f>
        <v>0</v>
      </c>
      <c r="L793" s="394">
        <f>'FORMAT REKAP'!AY730</f>
        <v>0</v>
      </c>
      <c r="M793" s="395">
        <f>'FORMAT REKAP'!BA730</f>
        <v>0</v>
      </c>
      <c r="N793" s="395" t="str">
        <f>'FORMAT REKAP'!BD730</f>
        <v/>
      </c>
      <c r="O793" s="394">
        <f>'FORMAT REKAP'!BE730</f>
        <v>0</v>
      </c>
      <c r="P793" s="395">
        <f>'FORMAT REKAP'!BF730</f>
        <v>0</v>
      </c>
      <c r="S793" s="395" t="str">
        <f>'FORMAT REKAP'!BI730</f>
        <v/>
      </c>
      <c r="T793" s="394" t="str">
        <f>'FORMAT REKAP'!BJ730</f>
        <v/>
      </c>
      <c r="U793" s="393" t="str">
        <f>'FORMAT REKAP'!BK730</f>
        <v/>
      </c>
    </row>
    <row r="794" spans="3:21" x14ac:dyDescent="0.25">
      <c r="C794" s="394">
        <f>'FORMAT REKAP'!H731</f>
        <v>0</v>
      </c>
      <c r="D794" s="394">
        <f>'FORMAT REKAP'!I731</f>
        <v>0</v>
      </c>
      <c r="E794" s="394" t="str">
        <f>'FORMAT REKAP'!AH731</f>
        <v/>
      </c>
      <c r="F794" s="394" t="str">
        <f>'FORMAT REKAP'!AM731</f>
        <v/>
      </c>
      <c r="G794" s="395" t="str">
        <f>'FORMAT REKAP'!AN731</f>
        <v/>
      </c>
      <c r="H794" s="394" t="str">
        <f>'FORMAT REKAP'!AQ731</f>
        <v/>
      </c>
      <c r="I794" s="394">
        <f>'FORMAT REKAP'!AS731</f>
        <v>0</v>
      </c>
      <c r="J794" s="394">
        <f>'FORMAT REKAP'!AU731</f>
        <v>0</v>
      </c>
      <c r="K794" s="394">
        <f>'FORMAT REKAP'!AW731</f>
        <v>0</v>
      </c>
      <c r="L794" s="394">
        <f>'FORMAT REKAP'!AY731</f>
        <v>0</v>
      </c>
      <c r="M794" s="395">
        <f>'FORMAT REKAP'!BA731</f>
        <v>0</v>
      </c>
      <c r="N794" s="395" t="str">
        <f>'FORMAT REKAP'!BD731</f>
        <v/>
      </c>
      <c r="O794" s="394">
        <f>'FORMAT REKAP'!BE731</f>
        <v>0</v>
      </c>
      <c r="P794" s="395">
        <f>'FORMAT REKAP'!BF731</f>
        <v>0</v>
      </c>
      <c r="S794" s="395" t="str">
        <f>'FORMAT REKAP'!BI731</f>
        <v/>
      </c>
      <c r="T794" s="394" t="str">
        <f>'FORMAT REKAP'!BJ731</f>
        <v/>
      </c>
      <c r="U794" s="393" t="str">
        <f>'FORMAT REKAP'!BK731</f>
        <v/>
      </c>
    </row>
    <row r="795" spans="3:21" x14ac:dyDescent="0.25">
      <c r="C795" s="394">
        <f>'FORMAT REKAP'!H732</f>
        <v>0</v>
      </c>
      <c r="D795" s="394">
        <f>'FORMAT REKAP'!I732</f>
        <v>0</v>
      </c>
      <c r="E795" s="394" t="str">
        <f>'FORMAT REKAP'!AH732</f>
        <v/>
      </c>
      <c r="F795" s="394" t="str">
        <f>'FORMAT REKAP'!AM732</f>
        <v/>
      </c>
      <c r="G795" s="395" t="str">
        <f>'FORMAT REKAP'!AN732</f>
        <v/>
      </c>
      <c r="H795" s="394" t="str">
        <f>'FORMAT REKAP'!AQ732</f>
        <v/>
      </c>
      <c r="I795" s="394">
        <f>'FORMAT REKAP'!AS732</f>
        <v>0</v>
      </c>
      <c r="J795" s="394">
        <f>'FORMAT REKAP'!AU732</f>
        <v>0</v>
      </c>
      <c r="K795" s="394">
        <f>'FORMAT REKAP'!AW732</f>
        <v>0</v>
      </c>
      <c r="L795" s="394">
        <f>'FORMAT REKAP'!AY732</f>
        <v>0</v>
      </c>
      <c r="M795" s="395">
        <f>'FORMAT REKAP'!BA732</f>
        <v>0</v>
      </c>
      <c r="N795" s="395" t="str">
        <f>'FORMAT REKAP'!BD732</f>
        <v/>
      </c>
      <c r="O795" s="394">
        <f>'FORMAT REKAP'!BE732</f>
        <v>0</v>
      </c>
      <c r="P795" s="395">
        <f>'FORMAT REKAP'!BF732</f>
        <v>0</v>
      </c>
      <c r="S795" s="395" t="str">
        <f>'FORMAT REKAP'!BI732</f>
        <v/>
      </c>
      <c r="T795" s="394" t="str">
        <f>'FORMAT REKAP'!BJ732</f>
        <v/>
      </c>
      <c r="U795" s="393" t="str">
        <f>'FORMAT REKAP'!BK732</f>
        <v/>
      </c>
    </row>
    <row r="796" spans="3:21" x14ac:dyDescent="0.25">
      <c r="C796" s="394">
        <f>'FORMAT REKAP'!H733</f>
        <v>0</v>
      </c>
      <c r="D796" s="394">
        <f>'FORMAT REKAP'!I733</f>
        <v>0</v>
      </c>
      <c r="E796" s="394" t="str">
        <f>'FORMAT REKAP'!AH733</f>
        <v/>
      </c>
      <c r="F796" s="394" t="str">
        <f>'FORMAT REKAP'!AM733</f>
        <v/>
      </c>
      <c r="G796" s="395" t="str">
        <f>'FORMAT REKAP'!AN733</f>
        <v/>
      </c>
      <c r="H796" s="394" t="str">
        <f>'FORMAT REKAP'!AQ733</f>
        <v/>
      </c>
      <c r="I796" s="394">
        <f>'FORMAT REKAP'!AS733</f>
        <v>0</v>
      </c>
      <c r="J796" s="394">
        <f>'FORMAT REKAP'!AU733</f>
        <v>0</v>
      </c>
      <c r="K796" s="394">
        <f>'FORMAT REKAP'!AW733</f>
        <v>0</v>
      </c>
      <c r="L796" s="394">
        <f>'FORMAT REKAP'!AY733</f>
        <v>0</v>
      </c>
      <c r="M796" s="395">
        <f>'FORMAT REKAP'!BA733</f>
        <v>0</v>
      </c>
      <c r="N796" s="395" t="str">
        <f>'FORMAT REKAP'!BD733</f>
        <v/>
      </c>
      <c r="O796" s="394">
        <f>'FORMAT REKAP'!BE733</f>
        <v>0</v>
      </c>
      <c r="P796" s="395">
        <f>'FORMAT REKAP'!BF733</f>
        <v>0</v>
      </c>
      <c r="S796" s="395" t="str">
        <f>'FORMAT REKAP'!BI733</f>
        <v/>
      </c>
      <c r="T796" s="394" t="str">
        <f>'FORMAT REKAP'!BJ733</f>
        <v/>
      </c>
      <c r="U796" s="393" t="str">
        <f>'FORMAT REKAP'!BK733</f>
        <v/>
      </c>
    </row>
    <row r="797" spans="3:21" x14ac:dyDescent="0.25">
      <c r="C797" s="394">
        <f>'FORMAT REKAP'!H734</f>
        <v>0</v>
      </c>
      <c r="D797" s="394">
        <f>'FORMAT REKAP'!I734</f>
        <v>0</v>
      </c>
      <c r="E797" s="394" t="str">
        <f>'FORMAT REKAP'!AH734</f>
        <v/>
      </c>
      <c r="F797" s="394" t="str">
        <f>'FORMAT REKAP'!AM734</f>
        <v/>
      </c>
      <c r="G797" s="395" t="str">
        <f>'FORMAT REKAP'!AN734</f>
        <v/>
      </c>
      <c r="H797" s="394" t="str">
        <f>'FORMAT REKAP'!AQ734</f>
        <v/>
      </c>
      <c r="I797" s="394">
        <f>'FORMAT REKAP'!AS734</f>
        <v>0</v>
      </c>
      <c r="J797" s="394">
        <f>'FORMAT REKAP'!AU734</f>
        <v>0</v>
      </c>
      <c r="K797" s="394">
        <f>'FORMAT REKAP'!AW734</f>
        <v>0</v>
      </c>
      <c r="L797" s="394">
        <f>'FORMAT REKAP'!AY734</f>
        <v>0</v>
      </c>
      <c r="M797" s="395">
        <f>'FORMAT REKAP'!BA734</f>
        <v>0</v>
      </c>
      <c r="N797" s="395" t="str">
        <f>'FORMAT REKAP'!BD734</f>
        <v/>
      </c>
      <c r="O797" s="394">
        <f>'FORMAT REKAP'!BE734</f>
        <v>0</v>
      </c>
      <c r="P797" s="395">
        <f>'FORMAT REKAP'!BF734</f>
        <v>0</v>
      </c>
      <c r="S797" s="395" t="str">
        <f>'FORMAT REKAP'!BI734</f>
        <v/>
      </c>
      <c r="T797" s="394" t="str">
        <f>'FORMAT REKAP'!BJ734</f>
        <v/>
      </c>
      <c r="U797" s="393" t="str">
        <f>'FORMAT REKAP'!BK734</f>
        <v/>
      </c>
    </row>
    <row r="798" spans="3:21" x14ac:dyDescent="0.25">
      <c r="C798" s="394">
        <f>'FORMAT REKAP'!H735</f>
        <v>0</v>
      </c>
      <c r="D798" s="394">
        <f>'FORMAT REKAP'!I735</f>
        <v>0</v>
      </c>
      <c r="E798" s="394" t="str">
        <f>'FORMAT REKAP'!AH735</f>
        <v/>
      </c>
      <c r="F798" s="394" t="str">
        <f>'FORMAT REKAP'!AM735</f>
        <v/>
      </c>
      <c r="G798" s="395" t="str">
        <f>'FORMAT REKAP'!AN735</f>
        <v/>
      </c>
      <c r="H798" s="394" t="str">
        <f>'FORMAT REKAP'!AQ735</f>
        <v/>
      </c>
      <c r="I798" s="394">
        <f>'FORMAT REKAP'!AS735</f>
        <v>0</v>
      </c>
      <c r="J798" s="394">
        <f>'FORMAT REKAP'!AU735</f>
        <v>0</v>
      </c>
      <c r="K798" s="394">
        <f>'FORMAT REKAP'!AW735</f>
        <v>0</v>
      </c>
      <c r="L798" s="394">
        <f>'FORMAT REKAP'!AY735</f>
        <v>0</v>
      </c>
      <c r="M798" s="395">
        <f>'FORMAT REKAP'!BA735</f>
        <v>0</v>
      </c>
      <c r="N798" s="395" t="str">
        <f>'FORMAT REKAP'!BD735</f>
        <v/>
      </c>
      <c r="O798" s="394">
        <f>'FORMAT REKAP'!BE735</f>
        <v>0</v>
      </c>
      <c r="P798" s="395">
        <f>'FORMAT REKAP'!BF735</f>
        <v>0</v>
      </c>
      <c r="S798" s="395" t="str">
        <f>'FORMAT REKAP'!BI735</f>
        <v/>
      </c>
      <c r="T798" s="394" t="str">
        <f>'FORMAT REKAP'!BJ735</f>
        <v/>
      </c>
      <c r="U798" s="393" t="str">
        <f>'FORMAT REKAP'!BK735</f>
        <v/>
      </c>
    </row>
    <row r="799" spans="3:21" x14ac:dyDescent="0.25">
      <c r="C799" s="394">
        <f>'FORMAT REKAP'!H736</f>
        <v>0</v>
      </c>
      <c r="D799" s="394">
        <f>'FORMAT REKAP'!I736</f>
        <v>0</v>
      </c>
      <c r="E799" s="394" t="str">
        <f>'FORMAT REKAP'!AH736</f>
        <v/>
      </c>
      <c r="F799" s="394" t="str">
        <f>'FORMAT REKAP'!AM736</f>
        <v/>
      </c>
      <c r="G799" s="395" t="str">
        <f>'FORMAT REKAP'!AN736</f>
        <v/>
      </c>
      <c r="H799" s="394" t="str">
        <f>'FORMAT REKAP'!AQ736</f>
        <v/>
      </c>
      <c r="I799" s="394">
        <f>'FORMAT REKAP'!AS736</f>
        <v>0</v>
      </c>
      <c r="J799" s="394">
        <f>'FORMAT REKAP'!AU736</f>
        <v>0</v>
      </c>
      <c r="K799" s="394">
        <f>'FORMAT REKAP'!AW736</f>
        <v>0</v>
      </c>
      <c r="L799" s="394">
        <f>'FORMAT REKAP'!AY736</f>
        <v>0</v>
      </c>
      <c r="M799" s="395">
        <f>'FORMAT REKAP'!BA736</f>
        <v>0</v>
      </c>
      <c r="N799" s="395" t="str">
        <f>'FORMAT REKAP'!BD736</f>
        <v/>
      </c>
      <c r="O799" s="394">
        <f>'FORMAT REKAP'!BE736</f>
        <v>0</v>
      </c>
      <c r="P799" s="395">
        <f>'FORMAT REKAP'!BF736</f>
        <v>0</v>
      </c>
      <c r="S799" s="395" t="str">
        <f>'FORMAT REKAP'!BI736</f>
        <v/>
      </c>
      <c r="T799" s="394" t="str">
        <f>'FORMAT REKAP'!BJ736</f>
        <v/>
      </c>
      <c r="U799" s="393" t="str">
        <f>'FORMAT REKAP'!BK736</f>
        <v/>
      </c>
    </row>
    <row r="800" spans="3:21" x14ac:dyDescent="0.25">
      <c r="C800" s="394">
        <f>'FORMAT REKAP'!H737</f>
        <v>0</v>
      </c>
      <c r="D800" s="394">
        <f>'FORMAT REKAP'!I737</f>
        <v>0</v>
      </c>
      <c r="E800" s="394" t="str">
        <f>'FORMAT REKAP'!AH737</f>
        <v/>
      </c>
      <c r="F800" s="394" t="str">
        <f>'FORMAT REKAP'!AM737</f>
        <v/>
      </c>
      <c r="G800" s="395" t="str">
        <f>'FORMAT REKAP'!AN737</f>
        <v/>
      </c>
      <c r="H800" s="394" t="str">
        <f>'FORMAT REKAP'!AQ737</f>
        <v/>
      </c>
      <c r="I800" s="394">
        <f>'FORMAT REKAP'!AS737</f>
        <v>0</v>
      </c>
      <c r="J800" s="394">
        <f>'FORMAT REKAP'!AU737</f>
        <v>0</v>
      </c>
      <c r="K800" s="394">
        <f>'FORMAT REKAP'!AW737</f>
        <v>0</v>
      </c>
      <c r="L800" s="394">
        <f>'FORMAT REKAP'!AY737</f>
        <v>0</v>
      </c>
      <c r="M800" s="395">
        <f>'FORMAT REKAP'!BA737</f>
        <v>0</v>
      </c>
      <c r="N800" s="395" t="str">
        <f>'FORMAT REKAP'!BD737</f>
        <v/>
      </c>
      <c r="O800" s="394">
        <f>'FORMAT REKAP'!BE737</f>
        <v>0</v>
      </c>
      <c r="P800" s="395">
        <f>'FORMAT REKAP'!BF737</f>
        <v>0</v>
      </c>
      <c r="S800" s="395" t="str">
        <f>'FORMAT REKAP'!BI737</f>
        <v/>
      </c>
      <c r="T800" s="394" t="str">
        <f>'FORMAT REKAP'!BJ737</f>
        <v/>
      </c>
      <c r="U800" s="393" t="str">
        <f>'FORMAT REKAP'!BK737</f>
        <v/>
      </c>
    </row>
    <row r="801" spans="3:21" x14ac:dyDescent="0.25">
      <c r="C801" s="394">
        <f>'FORMAT REKAP'!H738</f>
        <v>0</v>
      </c>
      <c r="D801" s="394">
        <f>'FORMAT REKAP'!I738</f>
        <v>0</v>
      </c>
      <c r="E801" s="394" t="str">
        <f>'FORMAT REKAP'!AH738</f>
        <v/>
      </c>
      <c r="F801" s="394" t="str">
        <f>'FORMAT REKAP'!AM738</f>
        <v/>
      </c>
      <c r="G801" s="395" t="str">
        <f>'FORMAT REKAP'!AN738</f>
        <v/>
      </c>
      <c r="H801" s="394" t="str">
        <f>'FORMAT REKAP'!AQ738</f>
        <v/>
      </c>
      <c r="I801" s="394">
        <f>'FORMAT REKAP'!AS738</f>
        <v>0</v>
      </c>
      <c r="J801" s="394">
        <f>'FORMAT REKAP'!AU738</f>
        <v>0</v>
      </c>
      <c r="K801" s="394">
        <f>'FORMAT REKAP'!AW738</f>
        <v>0</v>
      </c>
      <c r="L801" s="394">
        <f>'FORMAT REKAP'!AY738</f>
        <v>0</v>
      </c>
      <c r="M801" s="395">
        <f>'FORMAT REKAP'!BA738</f>
        <v>0</v>
      </c>
      <c r="N801" s="395" t="str">
        <f>'FORMAT REKAP'!BD738</f>
        <v/>
      </c>
      <c r="O801" s="394">
        <f>'FORMAT REKAP'!BE738</f>
        <v>0</v>
      </c>
      <c r="P801" s="395">
        <f>'FORMAT REKAP'!BF738</f>
        <v>0</v>
      </c>
      <c r="S801" s="395" t="str">
        <f>'FORMAT REKAP'!BI738</f>
        <v/>
      </c>
      <c r="T801" s="394" t="str">
        <f>'FORMAT REKAP'!BJ738</f>
        <v/>
      </c>
      <c r="U801" s="393" t="str">
        <f>'FORMAT REKAP'!BK738</f>
        <v/>
      </c>
    </row>
    <row r="802" spans="3:21" x14ac:dyDescent="0.25">
      <c r="C802" s="394">
        <f>'FORMAT REKAP'!H739</f>
        <v>0</v>
      </c>
      <c r="D802" s="394">
        <f>'FORMAT REKAP'!I739</f>
        <v>0</v>
      </c>
      <c r="E802" s="394" t="str">
        <f>'FORMAT REKAP'!AH739</f>
        <v/>
      </c>
      <c r="F802" s="394" t="str">
        <f>'FORMAT REKAP'!AM739</f>
        <v/>
      </c>
      <c r="G802" s="395" t="str">
        <f>'FORMAT REKAP'!AN739</f>
        <v/>
      </c>
      <c r="H802" s="394" t="str">
        <f>'FORMAT REKAP'!AQ739</f>
        <v/>
      </c>
      <c r="I802" s="394">
        <f>'FORMAT REKAP'!AS739</f>
        <v>0</v>
      </c>
      <c r="J802" s="394">
        <f>'FORMAT REKAP'!AU739</f>
        <v>0</v>
      </c>
      <c r="K802" s="394">
        <f>'FORMAT REKAP'!AW739</f>
        <v>0</v>
      </c>
      <c r="L802" s="394">
        <f>'FORMAT REKAP'!AY739</f>
        <v>0</v>
      </c>
      <c r="M802" s="395">
        <f>'FORMAT REKAP'!BA739</f>
        <v>0</v>
      </c>
      <c r="N802" s="395" t="str">
        <f>'FORMAT REKAP'!BD739</f>
        <v/>
      </c>
      <c r="O802" s="394">
        <f>'FORMAT REKAP'!BE739</f>
        <v>0</v>
      </c>
      <c r="P802" s="395">
        <f>'FORMAT REKAP'!BF739</f>
        <v>0</v>
      </c>
      <c r="S802" s="395" t="str">
        <f>'FORMAT REKAP'!BI739</f>
        <v/>
      </c>
      <c r="T802" s="394" t="str">
        <f>'FORMAT REKAP'!BJ739</f>
        <v/>
      </c>
      <c r="U802" s="393" t="str">
        <f>'FORMAT REKAP'!BK739</f>
        <v/>
      </c>
    </row>
    <row r="803" spans="3:21" x14ac:dyDescent="0.25">
      <c r="C803" s="394">
        <f>'FORMAT REKAP'!H740</f>
        <v>0</v>
      </c>
      <c r="D803" s="394">
        <f>'FORMAT REKAP'!I740</f>
        <v>0</v>
      </c>
      <c r="E803" s="394" t="str">
        <f>'FORMAT REKAP'!AH740</f>
        <v/>
      </c>
      <c r="F803" s="394" t="str">
        <f>'FORMAT REKAP'!AM740</f>
        <v/>
      </c>
      <c r="G803" s="395" t="str">
        <f>'FORMAT REKAP'!AN740</f>
        <v/>
      </c>
      <c r="H803" s="394" t="str">
        <f>'FORMAT REKAP'!AQ740</f>
        <v/>
      </c>
      <c r="I803" s="394">
        <f>'FORMAT REKAP'!AS740</f>
        <v>0</v>
      </c>
      <c r="J803" s="394">
        <f>'FORMAT REKAP'!AU740</f>
        <v>0</v>
      </c>
      <c r="K803" s="394">
        <f>'FORMAT REKAP'!AW740</f>
        <v>0</v>
      </c>
      <c r="L803" s="394">
        <f>'FORMAT REKAP'!AY740</f>
        <v>0</v>
      </c>
      <c r="M803" s="395">
        <f>'FORMAT REKAP'!BA740</f>
        <v>0</v>
      </c>
      <c r="N803" s="395" t="str">
        <f>'FORMAT REKAP'!BD740</f>
        <v/>
      </c>
      <c r="O803" s="394">
        <f>'FORMAT REKAP'!BE740</f>
        <v>0</v>
      </c>
      <c r="P803" s="395">
        <f>'FORMAT REKAP'!BF740</f>
        <v>0</v>
      </c>
      <c r="S803" s="395" t="str">
        <f>'FORMAT REKAP'!BI740</f>
        <v/>
      </c>
      <c r="T803" s="394" t="str">
        <f>'FORMAT REKAP'!BJ740</f>
        <v/>
      </c>
      <c r="U803" s="393" t="str">
        <f>'FORMAT REKAP'!BK740</f>
        <v/>
      </c>
    </row>
    <row r="804" spans="3:21" x14ac:dyDescent="0.25">
      <c r="C804" s="394">
        <f>'FORMAT REKAP'!H741</f>
        <v>0</v>
      </c>
      <c r="D804" s="394">
        <f>'FORMAT REKAP'!I741</f>
        <v>0</v>
      </c>
      <c r="E804" s="394" t="str">
        <f>'FORMAT REKAP'!AH741</f>
        <v/>
      </c>
      <c r="F804" s="394" t="str">
        <f>'FORMAT REKAP'!AM741</f>
        <v/>
      </c>
      <c r="G804" s="395" t="str">
        <f>'FORMAT REKAP'!AN741</f>
        <v/>
      </c>
      <c r="H804" s="394" t="str">
        <f>'FORMAT REKAP'!AQ741</f>
        <v/>
      </c>
      <c r="I804" s="394">
        <f>'FORMAT REKAP'!AS741</f>
        <v>0</v>
      </c>
      <c r="J804" s="394">
        <f>'FORMAT REKAP'!AU741</f>
        <v>0</v>
      </c>
      <c r="K804" s="394">
        <f>'FORMAT REKAP'!AW741</f>
        <v>0</v>
      </c>
      <c r="L804" s="394">
        <f>'FORMAT REKAP'!AY741</f>
        <v>0</v>
      </c>
      <c r="M804" s="395">
        <f>'FORMAT REKAP'!BA741</f>
        <v>0</v>
      </c>
      <c r="N804" s="395" t="str">
        <f>'FORMAT REKAP'!BD741</f>
        <v/>
      </c>
      <c r="O804" s="394">
        <f>'FORMAT REKAP'!BE741</f>
        <v>0</v>
      </c>
      <c r="P804" s="395">
        <f>'FORMAT REKAP'!BF741</f>
        <v>0</v>
      </c>
      <c r="S804" s="395" t="str">
        <f>'FORMAT REKAP'!BI741</f>
        <v/>
      </c>
      <c r="T804" s="394" t="str">
        <f>'FORMAT REKAP'!BJ741</f>
        <v/>
      </c>
      <c r="U804" s="393" t="str">
        <f>'FORMAT REKAP'!BK741</f>
        <v/>
      </c>
    </row>
    <row r="805" spans="3:21" x14ac:dyDescent="0.25">
      <c r="C805" s="394">
        <f>'FORMAT REKAP'!H742</f>
        <v>0</v>
      </c>
      <c r="D805" s="394">
        <f>'FORMAT REKAP'!I742</f>
        <v>0</v>
      </c>
      <c r="E805" s="394" t="str">
        <f>'FORMAT REKAP'!AH742</f>
        <v/>
      </c>
      <c r="F805" s="394" t="str">
        <f>'FORMAT REKAP'!AM742</f>
        <v/>
      </c>
      <c r="G805" s="395" t="str">
        <f>'FORMAT REKAP'!AN742</f>
        <v/>
      </c>
      <c r="H805" s="394" t="str">
        <f>'FORMAT REKAP'!AQ742</f>
        <v/>
      </c>
      <c r="I805" s="394">
        <f>'FORMAT REKAP'!AS742</f>
        <v>0</v>
      </c>
      <c r="J805" s="394">
        <f>'FORMAT REKAP'!AU742</f>
        <v>0</v>
      </c>
      <c r="K805" s="394">
        <f>'FORMAT REKAP'!AW742</f>
        <v>0</v>
      </c>
      <c r="L805" s="394">
        <f>'FORMAT REKAP'!AY742</f>
        <v>0</v>
      </c>
      <c r="M805" s="395">
        <f>'FORMAT REKAP'!BA742</f>
        <v>0</v>
      </c>
      <c r="N805" s="395" t="str">
        <f>'FORMAT REKAP'!BD742</f>
        <v/>
      </c>
      <c r="O805" s="394">
        <f>'FORMAT REKAP'!BE742</f>
        <v>0</v>
      </c>
      <c r="P805" s="395">
        <f>'FORMAT REKAP'!BF742</f>
        <v>0</v>
      </c>
      <c r="S805" s="395" t="str">
        <f>'FORMAT REKAP'!BI742</f>
        <v/>
      </c>
      <c r="T805" s="394" t="str">
        <f>'FORMAT REKAP'!BJ742</f>
        <v/>
      </c>
      <c r="U805" s="393" t="str">
        <f>'FORMAT REKAP'!BK742</f>
        <v/>
      </c>
    </row>
    <row r="806" spans="3:21" x14ac:dyDescent="0.25">
      <c r="C806" s="394">
        <f>'FORMAT REKAP'!H743</f>
        <v>0</v>
      </c>
      <c r="D806" s="394">
        <f>'FORMAT REKAP'!I743</f>
        <v>0</v>
      </c>
      <c r="E806" s="394" t="str">
        <f>'FORMAT REKAP'!AH743</f>
        <v/>
      </c>
      <c r="F806" s="394" t="str">
        <f>'FORMAT REKAP'!AM743</f>
        <v/>
      </c>
      <c r="G806" s="395" t="str">
        <f>'FORMAT REKAP'!AN743</f>
        <v/>
      </c>
      <c r="H806" s="394" t="str">
        <f>'FORMAT REKAP'!AQ743</f>
        <v/>
      </c>
      <c r="I806" s="394">
        <f>'FORMAT REKAP'!AS743</f>
        <v>0</v>
      </c>
      <c r="J806" s="394">
        <f>'FORMAT REKAP'!AU743</f>
        <v>0</v>
      </c>
      <c r="K806" s="394">
        <f>'FORMAT REKAP'!AW743</f>
        <v>0</v>
      </c>
      <c r="L806" s="394">
        <f>'FORMAT REKAP'!AY743</f>
        <v>0</v>
      </c>
      <c r="M806" s="395">
        <f>'FORMAT REKAP'!BA743</f>
        <v>0</v>
      </c>
      <c r="N806" s="395" t="str">
        <f>'FORMAT REKAP'!BD743</f>
        <v/>
      </c>
      <c r="O806" s="394">
        <f>'FORMAT REKAP'!BE743</f>
        <v>0</v>
      </c>
      <c r="P806" s="395">
        <f>'FORMAT REKAP'!BF743</f>
        <v>0</v>
      </c>
      <c r="S806" s="395" t="str">
        <f>'FORMAT REKAP'!BI743</f>
        <v/>
      </c>
      <c r="T806" s="394" t="str">
        <f>'FORMAT REKAP'!BJ743</f>
        <v/>
      </c>
      <c r="U806" s="393" t="str">
        <f>'FORMAT REKAP'!BK743</f>
        <v/>
      </c>
    </row>
    <row r="807" spans="3:21" x14ac:dyDescent="0.25">
      <c r="C807" s="394">
        <f>'FORMAT REKAP'!H744</f>
        <v>0</v>
      </c>
      <c r="D807" s="394">
        <f>'FORMAT REKAP'!I744</f>
        <v>0</v>
      </c>
      <c r="E807" s="394" t="str">
        <f>'FORMAT REKAP'!AH744</f>
        <v/>
      </c>
      <c r="F807" s="394" t="str">
        <f>'FORMAT REKAP'!AM744</f>
        <v/>
      </c>
      <c r="G807" s="395" t="str">
        <f>'FORMAT REKAP'!AN744</f>
        <v/>
      </c>
      <c r="H807" s="394" t="str">
        <f>'FORMAT REKAP'!AQ744</f>
        <v/>
      </c>
      <c r="I807" s="394">
        <f>'FORMAT REKAP'!AS744</f>
        <v>0</v>
      </c>
      <c r="J807" s="394">
        <f>'FORMAT REKAP'!AU744</f>
        <v>0</v>
      </c>
      <c r="K807" s="394">
        <f>'FORMAT REKAP'!AW744</f>
        <v>0</v>
      </c>
      <c r="L807" s="394">
        <f>'FORMAT REKAP'!AY744</f>
        <v>0</v>
      </c>
      <c r="M807" s="395">
        <f>'FORMAT REKAP'!BA744</f>
        <v>0</v>
      </c>
      <c r="N807" s="395" t="str">
        <f>'FORMAT REKAP'!BD744</f>
        <v/>
      </c>
      <c r="O807" s="394">
        <f>'FORMAT REKAP'!BE744</f>
        <v>0</v>
      </c>
      <c r="P807" s="395">
        <f>'FORMAT REKAP'!BF744</f>
        <v>0</v>
      </c>
      <c r="S807" s="395" t="str">
        <f>'FORMAT REKAP'!BI744</f>
        <v/>
      </c>
      <c r="T807" s="394" t="str">
        <f>'FORMAT REKAP'!BJ744</f>
        <v/>
      </c>
      <c r="U807" s="393" t="str">
        <f>'FORMAT REKAP'!BK744</f>
        <v/>
      </c>
    </row>
    <row r="808" spans="3:21" x14ac:dyDescent="0.25">
      <c r="C808" s="394">
        <f>'FORMAT REKAP'!H745</f>
        <v>0</v>
      </c>
      <c r="D808" s="394">
        <f>'FORMAT REKAP'!I745</f>
        <v>0</v>
      </c>
      <c r="E808" s="394" t="str">
        <f>'FORMAT REKAP'!AH745</f>
        <v/>
      </c>
      <c r="F808" s="394" t="str">
        <f>'FORMAT REKAP'!AM745</f>
        <v/>
      </c>
      <c r="G808" s="395" t="str">
        <f>'FORMAT REKAP'!AN745</f>
        <v/>
      </c>
      <c r="H808" s="394" t="str">
        <f>'FORMAT REKAP'!AQ745</f>
        <v/>
      </c>
      <c r="I808" s="394">
        <f>'FORMAT REKAP'!AS745</f>
        <v>0</v>
      </c>
      <c r="J808" s="394">
        <f>'FORMAT REKAP'!AU745</f>
        <v>0</v>
      </c>
      <c r="K808" s="394">
        <f>'FORMAT REKAP'!AW745</f>
        <v>0</v>
      </c>
      <c r="L808" s="394">
        <f>'FORMAT REKAP'!AY745</f>
        <v>0</v>
      </c>
      <c r="M808" s="395">
        <f>'FORMAT REKAP'!BA745</f>
        <v>0</v>
      </c>
      <c r="N808" s="395" t="str">
        <f>'FORMAT REKAP'!BD745</f>
        <v/>
      </c>
      <c r="O808" s="394">
        <f>'FORMAT REKAP'!BE745</f>
        <v>0</v>
      </c>
      <c r="P808" s="395">
        <f>'FORMAT REKAP'!BF745</f>
        <v>0</v>
      </c>
      <c r="S808" s="395" t="str">
        <f>'FORMAT REKAP'!BI745</f>
        <v/>
      </c>
      <c r="T808" s="394" t="str">
        <f>'FORMAT REKAP'!BJ745</f>
        <v/>
      </c>
      <c r="U808" s="393" t="str">
        <f>'FORMAT REKAP'!BK745</f>
        <v/>
      </c>
    </row>
    <row r="809" spans="3:21" x14ac:dyDescent="0.25">
      <c r="C809" s="394">
        <f>'FORMAT REKAP'!H746</f>
        <v>0</v>
      </c>
      <c r="D809" s="394">
        <f>'FORMAT REKAP'!I746</f>
        <v>0</v>
      </c>
      <c r="E809" s="394" t="str">
        <f>'FORMAT REKAP'!AH746</f>
        <v/>
      </c>
      <c r="F809" s="394" t="str">
        <f>'FORMAT REKAP'!AM746</f>
        <v/>
      </c>
      <c r="G809" s="395" t="str">
        <f>'FORMAT REKAP'!AN746</f>
        <v/>
      </c>
      <c r="H809" s="394" t="str">
        <f>'FORMAT REKAP'!AQ746</f>
        <v/>
      </c>
      <c r="I809" s="394">
        <f>'FORMAT REKAP'!AS746</f>
        <v>0</v>
      </c>
      <c r="J809" s="394">
        <f>'FORMAT REKAP'!AU746</f>
        <v>0</v>
      </c>
      <c r="K809" s="394">
        <f>'FORMAT REKAP'!AW746</f>
        <v>0</v>
      </c>
      <c r="L809" s="394">
        <f>'FORMAT REKAP'!AY746</f>
        <v>0</v>
      </c>
      <c r="M809" s="395">
        <f>'FORMAT REKAP'!BA746</f>
        <v>0</v>
      </c>
      <c r="N809" s="395" t="str">
        <f>'FORMAT REKAP'!BD746</f>
        <v/>
      </c>
      <c r="O809" s="394">
        <f>'FORMAT REKAP'!BE746</f>
        <v>0</v>
      </c>
      <c r="P809" s="395">
        <f>'FORMAT REKAP'!BF746</f>
        <v>0</v>
      </c>
      <c r="S809" s="395" t="str">
        <f>'FORMAT REKAP'!BI746</f>
        <v/>
      </c>
      <c r="T809" s="394" t="str">
        <f>'FORMAT REKAP'!BJ746</f>
        <v/>
      </c>
      <c r="U809" s="393" t="str">
        <f>'FORMAT REKAP'!BK746</f>
        <v/>
      </c>
    </row>
    <row r="810" spans="3:21" x14ac:dyDescent="0.25">
      <c r="C810" s="394">
        <f>'FORMAT REKAP'!H747</f>
        <v>0</v>
      </c>
      <c r="D810" s="394">
        <f>'FORMAT REKAP'!I747</f>
        <v>0</v>
      </c>
      <c r="E810" s="394" t="str">
        <f>'FORMAT REKAP'!AH747</f>
        <v/>
      </c>
      <c r="F810" s="394" t="str">
        <f>'FORMAT REKAP'!AM747</f>
        <v/>
      </c>
      <c r="G810" s="395" t="str">
        <f>'FORMAT REKAP'!AN747</f>
        <v/>
      </c>
      <c r="H810" s="394" t="str">
        <f>'FORMAT REKAP'!AQ747</f>
        <v/>
      </c>
      <c r="I810" s="394">
        <f>'FORMAT REKAP'!AS747</f>
        <v>0</v>
      </c>
      <c r="J810" s="394">
        <f>'FORMAT REKAP'!AU747</f>
        <v>0</v>
      </c>
      <c r="K810" s="394">
        <f>'FORMAT REKAP'!AW747</f>
        <v>0</v>
      </c>
      <c r="L810" s="394">
        <f>'FORMAT REKAP'!AY747</f>
        <v>0</v>
      </c>
      <c r="M810" s="395">
        <f>'FORMAT REKAP'!BA747</f>
        <v>0</v>
      </c>
      <c r="N810" s="395" t="str">
        <f>'FORMAT REKAP'!BD747</f>
        <v/>
      </c>
      <c r="O810" s="394">
        <f>'FORMAT REKAP'!BE747</f>
        <v>0</v>
      </c>
      <c r="P810" s="395">
        <f>'FORMAT REKAP'!BF747</f>
        <v>0</v>
      </c>
      <c r="S810" s="395" t="str">
        <f>'FORMAT REKAP'!BI747</f>
        <v/>
      </c>
      <c r="T810" s="394" t="str">
        <f>'FORMAT REKAP'!BJ747</f>
        <v/>
      </c>
      <c r="U810" s="393" t="str">
        <f>'FORMAT REKAP'!BK747</f>
        <v/>
      </c>
    </row>
    <row r="811" spans="3:21" x14ac:dyDescent="0.25">
      <c r="C811" s="394">
        <f>'FORMAT REKAP'!H748</f>
        <v>0</v>
      </c>
      <c r="D811" s="394">
        <f>'FORMAT REKAP'!I748</f>
        <v>0</v>
      </c>
      <c r="E811" s="394" t="str">
        <f>'FORMAT REKAP'!AH748</f>
        <v/>
      </c>
      <c r="F811" s="394" t="str">
        <f>'FORMAT REKAP'!AM748</f>
        <v/>
      </c>
      <c r="G811" s="395" t="str">
        <f>'FORMAT REKAP'!AN748</f>
        <v/>
      </c>
      <c r="H811" s="394" t="str">
        <f>'FORMAT REKAP'!AQ748</f>
        <v/>
      </c>
      <c r="I811" s="394">
        <f>'FORMAT REKAP'!AS748</f>
        <v>0</v>
      </c>
      <c r="J811" s="394">
        <f>'FORMAT REKAP'!AU748</f>
        <v>0</v>
      </c>
      <c r="K811" s="394">
        <f>'FORMAT REKAP'!AW748</f>
        <v>0</v>
      </c>
      <c r="L811" s="394">
        <f>'FORMAT REKAP'!AY748</f>
        <v>0</v>
      </c>
      <c r="M811" s="395">
        <f>'FORMAT REKAP'!BA748</f>
        <v>0</v>
      </c>
      <c r="N811" s="395" t="str">
        <f>'FORMAT REKAP'!BD748</f>
        <v/>
      </c>
      <c r="O811" s="394">
        <f>'FORMAT REKAP'!BE748</f>
        <v>0</v>
      </c>
      <c r="P811" s="395">
        <f>'FORMAT REKAP'!BF748</f>
        <v>0</v>
      </c>
      <c r="S811" s="395" t="str">
        <f>'FORMAT REKAP'!BI748</f>
        <v/>
      </c>
      <c r="T811" s="394" t="str">
        <f>'FORMAT REKAP'!BJ748</f>
        <v/>
      </c>
      <c r="U811" s="393" t="str">
        <f>'FORMAT REKAP'!BK748</f>
        <v/>
      </c>
    </row>
    <row r="812" spans="3:21" x14ac:dyDescent="0.25">
      <c r="C812" s="394">
        <f>'FORMAT REKAP'!H749</f>
        <v>0</v>
      </c>
      <c r="D812" s="394">
        <f>'FORMAT REKAP'!I749</f>
        <v>0</v>
      </c>
      <c r="E812" s="394" t="str">
        <f>'FORMAT REKAP'!AH749</f>
        <v/>
      </c>
      <c r="F812" s="394" t="str">
        <f>'FORMAT REKAP'!AM749</f>
        <v/>
      </c>
      <c r="G812" s="395" t="str">
        <f>'FORMAT REKAP'!AN749</f>
        <v/>
      </c>
      <c r="H812" s="394" t="str">
        <f>'FORMAT REKAP'!AQ749</f>
        <v/>
      </c>
      <c r="I812" s="394">
        <f>'FORMAT REKAP'!AS749</f>
        <v>0</v>
      </c>
      <c r="J812" s="394">
        <f>'FORMAT REKAP'!AU749</f>
        <v>0</v>
      </c>
      <c r="K812" s="394">
        <f>'FORMAT REKAP'!AW749</f>
        <v>0</v>
      </c>
      <c r="L812" s="394">
        <f>'FORMAT REKAP'!AY749</f>
        <v>0</v>
      </c>
      <c r="M812" s="395">
        <f>'FORMAT REKAP'!BA749</f>
        <v>0</v>
      </c>
      <c r="N812" s="395" t="str">
        <f>'FORMAT REKAP'!BD749</f>
        <v/>
      </c>
      <c r="O812" s="394">
        <f>'FORMAT REKAP'!BE749</f>
        <v>0</v>
      </c>
      <c r="P812" s="395">
        <f>'FORMAT REKAP'!BF749</f>
        <v>0</v>
      </c>
      <c r="S812" s="395" t="str">
        <f>'FORMAT REKAP'!BI749</f>
        <v/>
      </c>
      <c r="T812" s="394" t="str">
        <f>'FORMAT REKAP'!BJ749</f>
        <v/>
      </c>
      <c r="U812" s="393" t="str">
        <f>'FORMAT REKAP'!BK749</f>
        <v/>
      </c>
    </row>
    <row r="813" spans="3:21" x14ac:dyDescent="0.25">
      <c r="C813" s="394">
        <f>'FORMAT REKAP'!H750</f>
        <v>0</v>
      </c>
      <c r="D813" s="394">
        <f>'FORMAT REKAP'!I750</f>
        <v>0</v>
      </c>
      <c r="E813" s="394" t="str">
        <f>'FORMAT REKAP'!AH750</f>
        <v/>
      </c>
      <c r="F813" s="394" t="str">
        <f>'FORMAT REKAP'!AM750</f>
        <v/>
      </c>
      <c r="G813" s="395" t="str">
        <f>'FORMAT REKAP'!AN750</f>
        <v/>
      </c>
      <c r="H813" s="394" t="str">
        <f>'FORMAT REKAP'!AQ750</f>
        <v/>
      </c>
      <c r="I813" s="394">
        <f>'FORMAT REKAP'!AS750</f>
        <v>0</v>
      </c>
      <c r="J813" s="394">
        <f>'FORMAT REKAP'!AU750</f>
        <v>0</v>
      </c>
      <c r="K813" s="394">
        <f>'FORMAT REKAP'!AW750</f>
        <v>0</v>
      </c>
      <c r="L813" s="394">
        <f>'FORMAT REKAP'!AY750</f>
        <v>0</v>
      </c>
      <c r="M813" s="395">
        <f>'FORMAT REKAP'!BA750</f>
        <v>0</v>
      </c>
      <c r="N813" s="395" t="str">
        <f>'FORMAT REKAP'!BD750</f>
        <v/>
      </c>
      <c r="O813" s="394">
        <f>'FORMAT REKAP'!BE750</f>
        <v>0</v>
      </c>
      <c r="P813" s="395">
        <f>'FORMAT REKAP'!BF750</f>
        <v>0</v>
      </c>
      <c r="S813" s="395" t="str">
        <f>'FORMAT REKAP'!BI750</f>
        <v/>
      </c>
      <c r="T813" s="394" t="str">
        <f>'FORMAT REKAP'!BJ750</f>
        <v/>
      </c>
      <c r="U813" s="393" t="str">
        <f>'FORMAT REKAP'!BK750</f>
        <v/>
      </c>
    </row>
    <row r="814" spans="3:21" x14ac:dyDescent="0.25">
      <c r="C814" s="394">
        <f>'FORMAT REKAP'!H751</f>
        <v>0</v>
      </c>
      <c r="D814" s="394">
        <f>'FORMAT REKAP'!I751</f>
        <v>0</v>
      </c>
      <c r="E814" s="394" t="str">
        <f>'FORMAT REKAP'!AH751</f>
        <v/>
      </c>
      <c r="F814" s="394" t="str">
        <f>'FORMAT REKAP'!AM751</f>
        <v/>
      </c>
      <c r="G814" s="395" t="str">
        <f>'FORMAT REKAP'!AN751</f>
        <v/>
      </c>
      <c r="H814" s="394" t="str">
        <f>'FORMAT REKAP'!AQ751</f>
        <v/>
      </c>
      <c r="I814" s="394">
        <f>'FORMAT REKAP'!AS751</f>
        <v>0</v>
      </c>
      <c r="J814" s="394">
        <f>'FORMAT REKAP'!AU751</f>
        <v>0</v>
      </c>
      <c r="K814" s="394">
        <f>'FORMAT REKAP'!AW751</f>
        <v>0</v>
      </c>
      <c r="L814" s="394">
        <f>'FORMAT REKAP'!AY751</f>
        <v>0</v>
      </c>
      <c r="M814" s="395">
        <f>'FORMAT REKAP'!BA751</f>
        <v>0</v>
      </c>
      <c r="N814" s="395" t="str">
        <f>'FORMAT REKAP'!BD751</f>
        <v/>
      </c>
      <c r="O814" s="394">
        <f>'FORMAT REKAP'!BE751</f>
        <v>0</v>
      </c>
      <c r="P814" s="395">
        <f>'FORMAT REKAP'!BF751</f>
        <v>0</v>
      </c>
      <c r="S814" s="395" t="str">
        <f>'FORMAT REKAP'!BI751</f>
        <v/>
      </c>
      <c r="T814" s="394" t="str">
        <f>'FORMAT REKAP'!BJ751</f>
        <v/>
      </c>
      <c r="U814" s="393" t="str">
        <f>'FORMAT REKAP'!BK751</f>
        <v/>
      </c>
    </row>
    <row r="815" spans="3:21" x14ac:dyDescent="0.25">
      <c r="C815" s="394">
        <f>'FORMAT REKAP'!H752</f>
        <v>0</v>
      </c>
      <c r="D815" s="394">
        <f>'FORMAT REKAP'!I752</f>
        <v>0</v>
      </c>
      <c r="E815" s="394" t="str">
        <f>'FORMAT REKAP'!AH752</f>
        <v/>
      </c>
      <c r="F815" s="394" t="str">
        <f>'FORMAT REKAP'!AM752</f>
        <v/>
      </c>
      <c r="G815" s="395" t="str">
        <f>'FORMAT REKAP'!AN752</f>
        <v/>
      </c>
      <c r="H815" s="394" t="str">
        <f>'FORMAT REKAP'!AQ752</f>
        <v/>
      </c>
      <c r="I815" s="394">
        <f>'FORMAT REKAP'!AS752</f>
        <v>0</v>
      </c>
      <c r="J815" s="394">
        <f>'FORMAT REKAP'!AU752</f>
        <v>0</v>
      </c>
      <c r="K815" s="394">
        <f>'FORMAT REKAP'!AW752</f>
        <v>0</v>
      </c>
      <c r="L815" s="394">
        <f>'FORMAT REKAP'!AY752</f>
        <v>0</v>
      </c>
      <c r="M815" s="395">
        <f>'FORMAT REKAP'!BA752</f>
        <v>0</v>
      </c>
      <c r="N815" s="395" t="str">
        <f>'FORMAT REKAP'!BD752</f>
        <v/>
      </c>
      <c r="O815" s="394">
        <f>'FORMAT REKAP'!BE752</f>
        <v>0</v>
      </c>
      <c r="P815" s="395">
        <f>'FORMAT REKAP'!BF752</f>
        <v>0</v>
      </c>
      <c r="S815" s="395" t="str">
        <f>'FORMAT REKAP'!BI752</f>
        <v/>
      </c>
      <c r="T815" s="394" t="str">
        <f>'FORMAT REKAP'!BJ752</f>
        <v/>
      </c>
      <c r="U815" s="393" t="str">
        <f>'FORMAT REKAP'!BK752</f>
        <v/>
      </c>
    </row>
    <row r="816" spans="3:21" x14ac:dyDescent="0.25">
      <c r="C816" s="394">
        <f>'FORMAT REKAP'!H753</f>
        <v>0</v>
      </c>
      <c r="D816" s="394">
        <f>'FORMAT REKAP'!I753</f>
        <v>0</v>
      </c>
      <c r="E816" s="394" t="str">
        <f>'FORMAT REKAP'!AH753</f>
        <v/>
      </c>
      <c r="F816" s="394" t="str">
        <f>'FORMAT REKAP'!AM753</f>
        <v/>
      </c>
      <c r="G816" s="395" t="str">
        <f>'FORMAT REKAP'!AN753</f>
        <v/>
      </c>
      <c r="H816" s="394" t="str">
        <f>'FORMAT REKAP'!AQ753</f>
        <v/>
      </c>
      <c r="I816" s="394">
        <f>'FORMAT REKAP'!AS753</f>
        <v>0</v>
      </c>
      <c r="J816" s="394">
        <f>'FORMAT REKAP'!AU753</f>
        <v>0</v>
      </c>
      <c r="K816" s="394">
        <f>'FORMAT REKAP'!AW753</f>
        <v>0</v>
      </c>
      <c r="L816" s="394">
        <f>'FORMAT REKAP'!AY753</f>
        <v>0</v>
      </c>
      <c r="M816" s="395">
        <f>'FORMAT REKAP'!BA753</f>
        <v>0</v>
      </c>
      <c r="N816" s="395" t="str">
        <f>'FORMAT REKAP'!BD753</f>
        <v/>
      </c>
      <c r="O816" s="394">
        <f>'FORMAT REKAP'!BE753</f>
        <v>0</v>
      </c>
      <c r="P816" s="395">
        <f>'FORMAT REKAP'!BF753</f>
        <v>0</v>
      </c>
      <c r="S816" s="395" t="str">
        <f>'FORMAT REKAP'!BI753</f>
        <v/>
      </c>
      <c r="T816" s="394" t="str">
        <f>'FORMAT REKAP'!BJ753</f>
        <v/>
      </c>
      <c r="U816" s="393" t="str">
        <f>'FORMAT REKAP'!BK753</f>
        <v/>
      </c>
    </row>
    <row r="817" spans="3:21" x14ac:dyDescent="0.25">
      <c r="C817" s="394">
        <f>'FORMAT REKAP'!H754</f>
        <v>0</v>
      </c>
      <c r="D817" s="394">
        <f>'FORMAT REKAP'!I754</f>
        <v>0</v>
      </c>
      <c r="E817" s="394" t="str">
        <f>'FORMAT REKAP'!AH754</f>
        <v/>
      </c>
      <c r="F817" s="394" t="str">
        <f>'FORMAT REKAP'!AM754</f>
        <v/>
      </c>
      <c r="G817" s="395" t="str">
        <f>'FORMAT REKAP'!AN754</f>
        <v/>
      </c>
      <c r="H817" s="394" t="str">
        <f>'FORMAT REKAP'!AQ754</f>
        <v/>
      </c>
      <c r="I817" s="394">
        <f>'FORMAT REKAP'!AS754</f>
        <v>0</v>
      </c>
      <c r="J817" s="394">
        <f>'FORMAT REKAP'!AU754</f>
        <v>0</v>
      </c>
      <c r="K817" s="394">
        <f>'FORMAT REKAP'!AW754</f>
        <v>0</v>
      </c>
      <c r="L817" s="394">
        <f>'FORMAT REKAP'!AY754</f>
        <v>0</v>
      </c>
      <c r="M817" s="395">
        <f>'FORMAT REKAP'!BA754</f>
        <v>0</v>
      </c>
      <c r="N817" s="395" t="str">
        <f>'FORMAT REKAP'!BD754</f>
        <v/>
      </c>
      <c r="O817" s="394">
        <f>'FORMAT REKAP'!BE754</f>
        <v>0</v>
      </c>
      <c r="P817" s="395">
        <f>'FORMAT REKAP'!BF754</f>
        <v>0</v>
      </c>
      <c r="S817" s="395" t="str">
        <f>'FORMAT REKAP'!BI754</f>
        <v/>
      </c>
      <c r="T817" s="394" t="str">
        <f>'FORMAT REKAP'!BJ754</f>
        <v/>
      </c>
      <c r="U817" s="393" t="str">
        <f>'FORMAT REKAP'!BK754</f>
        <v/>
      </c>
    </row>
    <row r="818" spans="3:21" x14ac:dyDescent="0.25">
      <c r="C818" s="394">
        <f>'FORMAT REKAP'!H755</f>
        <v>0</v>
      </c>
      <c r="D818" s="394">
        <f>'FORMAT REKAP'!I755</f>
        <v>0</v>
      </c>
      <c r="E818" s="394" t="str">
        <f>'FORMAT REKAP'!AH755</f>
        <v/>
      </c>
      <c r="F818" s="394" t="str">
        <f>'FORMAT REKAP'!AM755</f>
        <v/>
      </c>
      <c r="G818" s="395" t="str">
        <f>'FORMAT REKAP'!AN755</f>
        <v/>
      </c>
      <c r="H818" s="394" t="str">
        <f>'FORMAT REKAP'!AQ755</f>
        <v/>
      </c>
      <c r="I818" s="394">
        <f>'FORMAT REKAP'!AS755</f>
        <v>0</v>
      </c>
      <c r="J818" s="394">
        <f>'FORMAT REKAP'!AU755</f>
        <v>0</v>
      </c>
      <c r="K818" s="394">
        <f>'FORMAT REKAP'!AW755</f>
        <v>0</v>
      </c>
      <c r="L818" s="394">
        <f>'FORMAT REKAP'!AY755</f>
        <v>0</v>
      </c>
      <c r="M818" s="395">
        <f>'FORMAT REKAP'!BA755</f>
        <v>0</v>
      </c>
      <c r="N818" s="395" t="str">
        <f>'FORMAT REKAP'!BD755</f>
        <v/>
      </c>
      <c r="O818" s="394">
        <f>'FORMAT REKAP'!BE755</f>
        <v>0</v>
      </c>
      <c r="P818" s="395">
        <f>'FORMAT REKAP'!BF755</f>
        <v>0</v>
      </c>
      <c r="S818" s="395" t="str">
        <f>'FORMAT REKAP'!BI755</f>
        <v/>
      </c>
      <c r="T818" s="394" t="str">
        <f>'FORMAT REKAP'!BJ755</f>
        <v/>
      </c>
      <c r="U818" s="393" t="str">
        <f>'FORMAT REKAP'!BK755</f>
        <v/>
      </c>
    </row>
    <row r="819" spans="3:21" x14ac:dyDescent="0.25">
      <c r="C819" s="394">
        <f>'FORMAT REKAP'!H756</f>
        <v>0</v>
      </c>
      <c r="D819" s="394">
        <f>'FORMAT REKAP'!I756</f>
        <v>0</v>
      </c>
      <c r="E819" s="394" t="str">
        <f>'FORMAT REKAP'!AH756</f>
        <v/>
      </c>
      <c r="F819" s="394" t="str">
        <f>'FORMAT REKAP'!AM756</f>
        <v/>
      </c>
      <c r="G819" s="395" t="str">
        <f>'FORMAT REKAP'!AN756</f>
        <v/>
      </c>
      <c r="H819" s="394" t="str">
        <f>'FORMAT REKAP'!AQ756</f>
        <v/>
      </c>
      <c r="I819" s="394">
        <f>'FORMAT REKAP'!AS756</f>
        <v>0</v>
      </c>
      <c r="J819" s="394">
        <f>'FORMAT REKAP'!AU756</f>
        <v>0</v>
      </c>
      <c r="K819" s="394">
        <f>'FORMAT REKAP'!AW756</f>
        <v>0</v>
      </c>
      <c r="L819" s="394">
        <f>'FORMAT REKAP'!AY756</f>
        <v>0</v>
      </c>
      <c r="M819" s="395">
        <f>'FORMAT REKAP'!BA756</f>
        <v>0</v>
      </c>
      <c r="N819" s="395" t="str">
        <f>'FORMAT REKAP'!BD756</f>
        <v/>
      </c>
      <c r="O819" s="394">
        <f>'FORMAT REKAP'!BE756</f>
        <v>0</v>
      </c>
      <c r="P819" s="395">
        <f>'FORMAT REKAP'!BF756</f>
        <v>0</v>
      </c>
      <c r="S819" s="395" t="str">
        <f>'FORMAT REKAP'!BI756</f>
        <v/>
      </c>
      <c r="T819" s="394" t="str">
        <f>'FORMAT REKAP'!BJ756</f>
        <v/>
      </c>
      <c r="U819" s="393" t="str">
        <f>'FORMAT REKAP'!BK756</f>
        <v/>
      </c>
    </row>
    <row r="820" spans="3:21" x14ac:dyDescent="0.25">
      <c r="C820" s="394">
        <f>'FORMAT REKAP'!H757</f>
        <v>0</v>
      </c>
      <c r="D820" s="394">
        <f>'FORMAT REKAP'!I757</f>
        <v>0</v>
      </c>
      <c r="E820" s="394" t="str">
        <f>'FORMAT REKAP'!AH757</f>
        <v/>
      </c>
      <c r="F820" s="394" t="str">
        <f>'FORMAT REKAP'!AM757</f>
        <v/>
      </c>
      <c r="G820" s="395" t="str">
        <f>'FORMAT REKAP'!AN757</f>
        <v/>
      </c>
      <c r="H820" s="394" t="str">
        <f>'FORMAT REKAP'!AQ757</f>
        <v/>
      </c>
      <c r="I820" s="394">
        <f>'FORMAT REKAP'!AS757</f>
        <v>0</v>
      </c>
      <c r="J820" s="394">
        <f>'FORMAT REKAP'!AU757</f>
        <v>0</v>
      </c>
      <c r="K820" s="394">
        <f>'FORMAT REKAP'!AW757</f>
        <v>0</v>
      </c>
      <c r="L820" s="394">
        <f>'FORMAT REKAP'!AY757</f>
        <v>0</v>
      </c>
      <c r="M820" s="395">
        <f>'FORMAT REKAP'!BA757</f>
        <v>0</v>
      </c>
      <c r="N820" s="395" t="str">
        <f>'FORMAT REKAP'!BD757</f>
        <v/>
      </c>
      <c r="O820" s="394">
        <f>'FORMAT REKAP'!BE757</f>
        <v>0</v>
      </c>
      <c r="P820" s="395">
        <f>'FORMAT REKAP'!BF757</f>
        <v>0</v>
      </c>
      <c r="S820" s="395" t="str">
        <f>'FORMAT REKAP'!BI757</f>
        <v/>
      </c>
      <c r="T820" s="394" t="str">
        <f>'FORMAT REKAP'!BJ757</f>
        <v/>
      </c>
      <c r="U820" s="393" t="str">
        <f>'FORMAT REKAP'!BK757</f>
        <v/>
      </c>
    </row>
    <row r="821" spans="3:21" x14ac:dyDescent="0.25">
      <c r="C821" s="394">
        <f>'FORMAT REKAP'!H758</f>
        <v>0</v>
      </c>
      <c r="D821" s="394">
        <f>'FORMAT REKAP'!I758</f>
        <v>0</v>
      </c>
      <c r="E821" s="394" t="str">
        <f>'FORMAT REKAP'!AH758</f>
        <v/>
      </c>
      <c r="F821" s="394" t="str">
        <f>'FORMAT REKAP'!AM758</f>
        <v/>
      </c>
      <c r="G821" s="395" t="str">
        <f>'FORMAT REKAP'!AN758</f>
        <v/>
      </c>
      <c r="H821" s="394" t="str">
        <f>'FORMAT REKAP'!AQ758</f>
        <v/>
      </c>
      <c r="I821" s="394">
        <f>'FORMAT REKAP'!AS758</f>
        <v>0</v>
      </c>
      <c r="J821" s="394">
        <f>'FORMAT REKAP'!AU758</f>
        <v>0</v>
      </c>
      <c r="K821" s="394">
        <f>'FORMAT REKAP'!AW758</f>
        <v>0</v>
      </c>
      <c r="L821" s="394">
        <f>'FORMAT REKAP'!AY758</f>
        <v>0</v>
      </c>
      <c r="M821" s="395">
        <f>'FORMAT REKAP'!BA758</f>
        <v>0</v>
      </c>
      <c r="N821" s="395" t="str">
        <f>'FORMAT REKAP'!BD758</f>
        <v/>
      </c>
      <c r="O821" s="394">
        <f>'FORMAT REKAP'!BE758</f>
        <v>0</v>
      </c>
      <c r="P821" s="395">
        <f>'FORMAT REKAP'!BF758</f>
        <v>0</v>
      </c>
      <c r="S821" s="395" t="str">
        <f>'FORMAT REKAP'!BI758</f>
        <v/>
      </c>
      <c r="T821" s="394" t="str">
        <f>'FORMAT REKAP'!BJ758</f>
        <v/>
      </c>
      <c r="U821" s="393" t="str">
        <f>'FORMAT REKAP'!BK758</f>
        <v/>
      </c>
    </row>
    <row r="822" spans="3:21" x14ac:dyDescent="0.25">
      <c r="C822" s="394">
        <f>'FORMAT REKAP'!H759</f>
        <v>0</v>
      </c>
      <c r="D822" s="394">
        <f>'FORMAT REKAP'!I759</f>
        <v>0</v>
      </c>
      <c r="E822" s="394" t="str">
        <f>'FORMAT REKAP'!AH759</f>
        <v/>
      </c>
      <c r="F822" s="394" t="str">
        <f>'FORMAT REKAP'!AM759</f>
        <v/>
      </c>
      <c r="G822" s="395" t="str">
        <f>'FORMAT REKAP'!AN759</f>
        <v/>
      </c>
      <c r="H822" s="394" t="str">
        <f>'FORMAT REKAP'!AQ759</f>
        <v/>
      </c>
      <c r="I822" s="394">
        <f>'FORMAT REKAP'!AS759</f>
        <v>0</v>
      </c>
      <c r="J822" s="394">
        <f>'FORMAT REKAP'!AU759</f>
        <v>0</v>
      </c>
      <c r="K822" s="394">
        <f>'FORMAT REKAP'!AW759</f>
        <v>0</v>
      </c>
      <c r="L822" s="394">
        <f>'FORMAT REKAP'!AY759</f>
        <v>0</v>
      </c>
      <c r="M822" s="395">
        <f>'FORMAT REKAP'!BA759</f>
        <v>0</v>
      </c>
      <c r="N822" s="395" t="str">
        <f>'FORMAT REKAP'!BD759</f>
        <v/>
      </c>
      <c r="O822" s="394">
        <f>'FORMAT REKAP'!BE759</f>
        <v>0</v>
      </c>
      <c r="P822" s="395">
        <f>'FORMAT REKAP'!BF759</f>
        <v>0</v>
      </c>
      <c r="S822" s="395" t="str">
        <f>'FORMAT REKAP'!BI759</f>
        <v/>
      </c>
      <c r="T822" s="394" t="str">
        <f>'FORMAT REKAP'!BJ759</f>
        <v/>
      </c>
      <c r="U822" s="393" t="str">
        <f>'FORMAT REKAP'!BK759</f>
        <v/>
      </c>
    </row>
    <row r="823" spans="3:21" x14ac:dyDescent="0.25">
      <c r="C823" s="394">
        <f>'FORMAT REKAP'!H760</f>
        <v>0</v>
      </c>
      <c r="D823" s="394">
        <f>'FORMAT REKAP'!I760</f>
        <v>0</v>
      </c>
      <c r="E823" s="394" t="str">
        <f>'FORMAT REKAP'!AH760</f>
        <v/>
      </c>
      <c r="F823" s="394" t="str">
        <f>'FORMAT REKAP'!AM760</f>
        <v/>
      </c>
      <c r="G823" s="395" t="str">
        <f>'FORMAT REKAP'!AN760</f>
        <v/>
      </c>
      <c r="H823" s="394" t="str">
        <f>'FORMAT REKAP'!AQ760</f>
        <v/>
      </c>
      <c r="I823" s="394">
        <f>'FORMAT REKAP'!AS760</f>
        <v>0</v>
      </c>
      <c r="J823" s="394">
        <f>'FORMAT REKAP'!AU760</f>
        <v>0</v>
      </c>
      <c r="K823" s="394">
        <f>'FORMAT REKAP'!AW760</f>
        <v>0</v>
      </c>
      <c r="L823" s="394">
        <f>'FORMAT REKAP'!AY760</f>
        <v>0</v>
      </c>
      <c r="M823" s="395">
        <f>'FORMAT REKAP'!BA760</f>
        <v>0</v>
      </c>
      <c r="N823" s="395" t="str">
        <f>'FORMAT REKAP'!BD760</f>
        <v/>
      </c>
      <c r="O823" s="394">
        <f>'FORMAT REKAP'!BE760</f>
        <v>0</v>
      </c>
      <c r="P823" s="395">
        <f>'FORMAT REKAP'!BF760</f>
        <v>0</v>
      </c>
      <c r="S823" s="395" t="str">
        <f>'FORMAT REKAP'!BI760</f>
        <v/>
      </c>
      <c r="T823" s="394" t="str">
        <f>'FORMAT REKAP'!BJ760</f>
        <v/>
      </c>
      <c r="U823" s="393" t="str">
        <f>'FORMAT REKAP'!BK760</f>
        <v/>
      </c>
    </row>
    <row r="824" spans="3:21" x14ac:dyDescent="0.25">
      <c r="C824" s="394">
        <f>'FORMAT REKAP'!H761</f>
        <v>0</v>
      </c>
      <c r="D824" s="394">
        <f>'FORMAT REKAP'!I761</f>
        <v>0</v>
      </c>
      <c r="E824" s="394" t="str">
        <f>'FORMAT REKAP'!AH761</f>
        <v/>
      </c>
      <c r="F824" s="394" t="str">
        <f>'FORMAT REKAP'!AM761</f>
        <v/>
      </c>
      <c r="G824" s="395" t="str">
        <f>'FORMAT REKAP'!AN761</f>
        <v/>
      </c>
      <c r="H824" s="394" t="str">
        <f>'FORMAT REKAP'!AQ761</f>
        <v/>
      </c>
      <c r="I824" s="394">
        <f>'FORMAT REKAP'!AS761</f>
        <v>0</v>
      </c>
      <c r="J824" s="394">
        <f>'FORMAT REKAP'!AU761</f>
        <v>0</v>
      </c>
      <c r="K824" s="394">
        <f>'FORMAT REKAP'!AW761</f>
        <v>0</v>
      </c>
      <c r="L824" s="394">
        <f>'FORMAT REKAP'!AY761</f>
        <v>0</v>
      </c>
      <c r="M824" s="395">
        <f>'FORMAT REKAP'!BA761</f>
        <v>0</v>
      </c>
      <c r="N824" s="395" t="str">
        <f>'FORMAT REKAP'!BD761</f>
        <v/>
      </c>
      <c r="O824" s="394">
        <f>'FORMAT REKAP'!BE761</f>
        <v>0</v>
      </c>
      <c r="P824" s="395">
        <f>'FORMAT REKAP'!BF761</f>
        <v>0</v>
      </c>
      <c r="S824" s="395" t="str">
        <f>'FORMAT REKAP'!BI761</f>
        <v/>
      </c>
      <c r="T824" s="394" t="str">
        <f>'FORMAT REKAP'!BJ761</f>
        <v/>
      </c>
      <c r="U824" s="393" t="str">
        <f>'FORMAT REKAP'!BK761</f>
        <v/>
      </c>
    </row>
    <row r="825" spans="3:21" x14ac:dyDescent="0.25">
      <c r="C825" s="394">
        <f>'FORMAT REKAP'!H762</f>
        <v>0</v>
      </c>
      <c r="D825" s="394">
        <f>'FORMAT REKAP'!I762</f>
        <v>0</v>
      </c>
      <c r="E825" s="394" t="str">
        <f>'FORMAT REKAP'!AH762</f>
        <v/>
      </c>
      <c r="F825" s="394" t="str">
        <f>'FORMAT REKAP'!AM762</f>
        <v/>
      </c>
      <c r="G825" s="395" t="str">
        <f>'FORMAT REKAP'!AN762</f>
        <v/>
      </c>
      <c r="H825" s="394" t="str">
        <f>'FORMAT REKAP'!AQ762</f>
        <v/>
      </c>
      <c r="I825" s="394">
        <f>'FORMAT REKAP'!AS762</f>
        <v>0</v>
      </c>
      <c r="J825" s="394">
        <f>'FORMAT REKAP'!AU762</f>
        <v>0</v>
      </c>
      <c r="K825" s="394">
        <f>'FORMAT REKAP'!AW762</f>
        <v>0</v>
      </c>
      <c r="L825" s="394">
        <f>'FORMAT REKAP'!AY762</f>
        <v>0</v>
      </c>
      <c r="M825" s="395">
        <f>'FORMAT REKAP'!BA762</f>
        <v>0</v>
      </c>
      <c r="N825" s="395" t="str">
        <f>'FORMAT REKAP'!BD762</f>
        <v/>
      </c>
      <c r="O825" s="394">
        <f>'FORMAT REKAP'!BE762</f>
        <v>0</v>
      </c>
      <c r="P825" s="395">
        <f>'FORMAT REKAP'!BF762</f>
        <v>0</v>
      </c>
      <c r="S825" s="395" t="str">
        <f>'FORMAT REKAP'!BI762</f>
        <v/>
      </c>
      <c r="T825" s="394" t="str">
        <f>'FORMAT REKAP'!BJ762</f>
        <v/>
      </c>
      <c r="U825" s="393" t="str">
        <f>'FORMAT REKAP'!BK762</f>
        <v/>
      </c>
    </row>
    <row r="826" spans="3:21" x14ac:dyDescent="0.25">
      <c r="C826" s="394">
        <f>'FORMAT REKAP'!H763</f>
        <v>0</v>
      </c>
      <c r="D826" s="394">
        <f>'FORMAT REKAP'!I763</f>
        <v>0</v>
      </c>
      <c r="E826" s="394" t="str">
        <f>'FORMAT REKAP'!AH763</f>
        <v/>
      </c>
      <c r="F826" s="394" t="str">
        <f>'FORMAT REKAP'!AM763</f>
        <v/>
      </c>
      <c r="G826" s="395" t="str">
        <f>'FORMAT REKAP'!AN763</f>
        <v/>
      </c>
      <c r="H826" s="394" t="str">
        <f>'FORMAT REKAP'!AQ763</f>
        <v/>
      </c>
      <c r="I826" s="394">
        <f>'FORMAT REKAP'!AS763</f>
        <v>0</v>
      </c>
      <c r="J826" s="394">
        <f>'FORMAT REKAP'!AU763</f>
        <v>0</v>
      </c>
      <c r="K826" s="394">
        <f>'FORMAT REKAP'!AW763</f>
        <v>0</v>
      </c>
      <c r="L826" s="394">
        <f>'FORMAT REKAP'!AY763</f>
        <v>0</v>
      </c>
      <c r="M826" s="395">
        <f>'FORMAT REKAP'!BA763</f>
        <v>0</v>
      </c>
      <c r="N826" s="395" t="str">
        <f>'FORMAT REKAP'!BD763</f>
        <v/>
      </c>
      <c r="O826" s="394">
        <f>'FORMAT REKAP'!BE763</f>
        <v>0</v>
      </c>
      <c r="P826" s="395">
        <f>'FORMAT REKAP'!BF763</f>
        <v>0</v>
      </c>
      <c r="S826" s="395" t="str">
        <f>'FORMAT REKAP'!BI763</f>
        <v/>
      </c>
      <c r="T826" s="394" t="str">
        <f>'FORMAT REKAP'!BJ763</f>
        <v/>
      </c>
      <c r="U826" s="393" t="str">
        <f>'FORMAT REKAP'!BK763</f>
        <v/>
      </c>
    </row>
    <row r="827" spans="3:21" x14ac:dyDescent="0.25">
      <c r="C827" s="394">
        <f>'FORMAT REKAP'!H764</f>
        <v>0</v>
      </c>
      <c r="D827" s="394">
        <f>'FORMAT REKAP'!I764</f>
        <v>0</v>
      </c>
      <c r="E827" s="394" t="str">
        <f>'FORMAT REKAP'!AH764</f>
        <v/>
      </c>
      <c r="F827" s="394" t="str">
        <f>'FORMAT REKAP'!AM764</f>
        <v/>
      </c>
      <c r="G827" s="395" t="str">
        <f>'FORMAT REKAP'!AN764</f>
        <v/>
      </c>
      <c r="H827" s="394" t="str">
        <f>'FORMAT REKAP'!AQ764</f>
        <v/>
      </c>
      <c r="I827" s="394">
        <f>'FORMAT REKAP'!AS764</f>
        <v>0</v>
      </c>
      <c r="J827" s="394">
        <f>'FORMAT REKAP'!AU764</f>
        <v>0</v>
      </c>
      <c r="K827" s="394">
        <f>'FORMAT REKAP'!AW764</f>
        <v>0</v>
      </c>
      <c r="L827" s="394">
        <f>'FORMAT REKAP'!AY764</f>
        <v>0</v>
      </c>
      <c r="M827" s="395">
        <f>'FORMAT REKAP'!BA764</f>
        <v>0</v>
      </c>
      <c r="N827" s="395" t="str">
        <f>'FORMAT REKAP'!BD764</f>
        <v/>
      </c>
      <c r="O827" s="394">
        <f>'FORMAT REKAP'!BE764</f>
        <v>0</v>
      </c>
      <c r="P827" s="395">
        <f>'FORMAT REKAP'!BF764</f>
        <v>0</v>
      </c>
      <c r="S827" s="395" t="str">
        <f>'FORMAT REKAP'!BI764</f>
        <v/>
      </c>
      <c r="T827" s="394" t="str">
        <f>'FORMAT REKAP'!BJ764</f>
        <v/>
      </c>
      <c r="U827" s="393" t="str">
        <f>'FORMAT REKAP'!BK764</f>
        <v/>
      </c>
    </row>
    <row r="828" spans="3:21" x14ac:dyDescent="0.25">
      <c r="C828" s="394">
        <f>'FORMAT REKAP'!H765</f>
        <v>0</v>
      </c>
      <c r="D828" s="394">
        <f>'FORMAT REKAP'!I765</f>
        <v>0</v>
      </c>
      <c r="E828" s="394" t="str">
        <f>'FORMAT REKAP'!AH765</f>
        <v/>
      </c>
      <c r="F828" s="394" t="str">
        <f>'FORMAT REKAP'!AM765</f>
        <v/>
      </c>
      <c r="G828" s="395" t="str">
        <f>'FORMAT REKAP'!AN765</f>
        <v/>
      </c>
      <c r="H828" s="394" t="str">
        <f>'FORMAT REKAP'!AQ765</f>
        <v/>
      </c>
      <c r="I828" s="394">
        <f>'FORMAT REKAP'!AS765</f>
        <v>0</v>
      </c>
      <c r="J828" s="394">
        <f>'FORMAT REKAP'!AU765</f>
        <v>0</v>
      </c>
      <c r="K828" s="394">
        <f>'FORMAT REKAP'!AW765</f>
        <v>0</v>
      </c>
      <c r="L828" s="394">
        <f>'FORMAT REKAP'!AY765</f>
        <v>0</v>
      </c>
      <c r="M828" s="395">
        <f>'FORMAT REKAP'!BA765</f>
        <v>0</v>
      </c>
      <c r="N828" s="395" t="str">
        <f>'FORMAT REKAP'!BD765</f>
        <v/>
      </c>
      <c r="O828" s="394">
        <f>'FORMAT REKAP'!BE765</f>
        <v>0</v>
      </c>
      <c r="P828" s="395">
        <f>'FORMAT REKAP'!BF765</f>
        <v>0</v>
      </c>
      <c r="S828" s="395" t="str">
        <f>'FORMAT REKAP'!BI765</f>
        <v/>
      </c>
      <c r="T828" s="394" t="str">
        <f>'FORMAT REKAP'!BJ765</f>
        <v/>
      </c>
      <c r="U828" s="393" t="str">
        <f>'FORMAT REKAP'!BK765</f>
        <v/>
      </c>
    </row>
    <row r="829" spans="3:21" x14ac:dyDescent="0.25">
      <c r="C829" s="394">
        <f>'FORMAT REKAP'!H766</f>
        <v>0</v>
      </c>
      <c r="D829" s="394">
        <f>'FORMAT REKAP'!I766</f>
        <v>0</v>
      </c>
      <c r="E829" s="394" t="str">
        <f>'FORMAT REKAP'!AH766</f>
        <v/>
      </c>
      <c r="F829" s="394" t="str">
        <f>'FORMAT REKAP'!AM766</f>
        <v/>
      </c>
      <c r="G829" s="395" t="str">
        <f>'FORMAT REKAP'!AN766</f>
        <v/>
      </c>
      <c r="H829" s="394" t="str">
        <f>'FORMAT REKAP'!AQ766</f>
        <v/>
      </c>
      <c r="I829" s="394">
        <f>'FORMAT REKAP'!AS766</f>
        <v>0</v>
      </c>
      <c r="J829" s="394">
        <f>'FORMAT REKAP'!AU766</f>
        <v>0</v>
      </c>
      <c r="K829" s="394">
        <f>'FORMAT REKAP'!AW766</f>
        <v>0</v>
      </c>
      <c r="L829" s="394">
        <f>'FORMAT REKAP'!AY766</f>
        <v>0</v>
      </c>
      <c r="M829" s="395">
        <f>'FORMAT REKAP'!BA766</f>
        <v>0</v>
      </c>
      <c r="N829" s="395" t="str">
        <f>'FORMAT REKAP'!BD766</f>
        <v/>
      </c>
      <c r="O829" s="394">
        <f>'FORMAT REKAP'!BE766</f>
        <v>0</v>
      </c>
      <c r="P829" s="395">
        <f>'FORMAT REKAP'!BF766</f>
        <v>0</v>
      </c>
      <c r="S829" s="395" t="str">
        <f>'FORMAT REKAP'!BI766</f>
        <v/>
      </c>
      <c r="T829" s="394" t="str">
        <f>'FORMAT REKAP'!BJ766</f>
        <v/>
      </c>
      <c r="U829" s="393" t="str">
        <f>'FORMAT REKAP'!BK766</f>
        <v/>
      </c>
    </row>
    <row r="830" spans="3:21" x14ac:dyDescent="0.25">
      <c r="C830" s="394">
        <f>'FORMAT REKAP'!H767</f>
        <v>0</v>
      </c>
      <c r="D830" s="394">
        <f>'FORMAT REKAP'!I767</f>
        <v>0</v>
      </c>
      <c r="E830" s="394" t="str">
        <f>'FORMAT REKAP'!AH767</f>
        <v/>
      </c>
      <c r="F830" s="394" t="str">
        <f>'FORMAT REKAP'!AM767</f>
        <v/>
      </c>
      <c r="G830" s="395" t="str">
        <f>'FORMAT REKAP'!AN767</f>
        <v/>
      </c>
      <c r="H830" s="394" t="str">
        <f>'FORMAT REKAP'!AQ767</f>
        <v/>
      </c>
      <c r="I830" s="394">
        <f>'FORMAT REKAP'!AS767</f>
        <v>0</v>
      </c>
      <c r="J830" s="394">
        <f>'FORMAT REKAP'!AU767</f>
        <v>0</v>
      </c>
      <c r="K830" s="394">
        <f>'FORMAT REKAP'!AW767</f>
        <v>0</v>
      </c>
      <c r="L830" s="394">
        <f>'FORMAT REKAP'!AY767</f>
        <v>0</v>
      </c>
      <c r="M830" s="395">
        <f>'FORMAT REKAP'!BA767</f>
        <v>0</v>
      </c>
      <c r="N830" s="395" t="str">
        <f>'FORMAT REKAP'!BD767</f>
        <v/>
      </c>
      <c r="O830" s="394">
        <f>'FORMAT REKAP'!BE767</f>
        <v>0</v>
      </c>
      <c r="P830" s="395">
        <f>'FORMAT REKAP'!BF767</f>
        <v>0</v>
      </c>
      <c r="S830" s="395" t="str">
        <f>'FORMAT REKAP'!BI767</f>
        <v/>
      </c>
      <c r="T830" s="394" t="str">
        <f>'FORMAT REKAP'!BJ767</f>
        <v/>
      </c>
      <c r="U830" s="393" t="str">
        <f>'FORMAT REKAP'!BK767</f>
        <v/>
      </c>
    </row>
    <row r="831" spans="3:21" x14ac:dyDescent="0.25">
      <c r="C831" s="394">
        <f>'FORMAT REKAP'!H768</f>
        <v>0</v>
      </c>
      <c r="D831" s="394">
        <f>'FORMAT REKAP'!I768</f>
        <v>0</v>
      </c>
      <c r="E831" s="394" t="str">
        <f>'FORMAT REKAP'!AH768</f>
        <v/>
      </c>
      <c r="F831" s="394" t="str">
        <f>'FORMAT REKAP'!AM768</f>
        <v/>
      </c>
      <c r="G831" s="395" t="str">
        <f>'FORMAT REKAP'!AN768</f>
        <v/>
      </c>
      <c r="H831" s="394" t="str">
        <f>'FORMAT REKAP'!AQ768</f>
        <v/>
      </c>
      <c r="I831" s="394">
        <f>'FORMAT REKAP'!AS768</f>
        <v>0</v>
      </c>
      <c r="J831" s="394">
        <f>'FORMAT REKAP'!AU768</f>
        <v>0</v>
      </c>
      <c r="K831" s="394">
        <f>'FORMAT REKAP'!AW768</f>
        <v>0</v>
      </c>
      <c r="L831" s="394">
        <f>'FORMAT REKAP'!AY768</f>
        <v>0</v>
      </c>
      <c r="M831" s="395">
        <f>'FORMAT REKAP'!BA768</f>
        <v>0</v>
      </c>
      <c r="N831" s="395" t="str">
        <f>'FORMAT REKAP'!BD768</f>
        <v/>
      </c>
      <c r="O831" s="394">
        <f>'FORMAT REKAP'!BE768</f>
        <v>0</v>
      </c>
      <c r="P831" s="395">
        <f>'FORMAT REKAP'!BF768</f>
        <v>0</v>
      </c>
      <c r="S831" s="395" t="str">
        <f>'FORMAT REKAP'!BI768</f>
        <v/>
      </c>
      <c r="T831" s="394" t="str">
        <f>'FORMAT REKAP'!BJ768</f>
        <v/>
      </c>
      <c r="U831" s="393" t="str">
        <f>'FORMAT REKAP'!BK768</f>
        <v/>
      </c>
    </row>
    <row r="832" spans="3:21" x14ac:dyDescent="0.25">
      <c r="C832" s="394">
        <f>'FORMAT REKAP'!H769</f>
        <v>0</v>
      </c>
      <c r="D832" s="394">
        <f>'FORMAT REKAP'!I769</f>
        <v>0</v>
      </c>
      <c r="E832" s="394" t="str">
        <f>'FORMAT REKAP'!AH769</f>
        <v/>
      </c>
      <c r="F832" s="394" t="str">
        <f>'FORMAT REKAP'!AM769</f>
        <v/>
      </c>
      <c r="G832" s="395" t="str">
        <f>'FORMAT REKAP'!AN769</f>
        <v/>
      </c>
      <c r="H832" s="394" t="str">
        <f>'FORMAT REKAP'!AQ769</f>
        <v/>
      </c>
      <c r="I832" s="394">
        <f>'FORMAT REKAP'!AS769</f>
        <v>0</v>
      </c>
      <c r="J832" s="394">
        <f>'FORMAT REKAP'!AU769</f>
        <v>0</v>
      </c>
      <c r="K832" s="394">
        <f>'FORMAT REKAP'!AW769</f>
        <v>0</v>
      </c>
      <c r="L832" s="394">
        <f>'FORMAT REKAP'!AY769</f>
        <v>0</v>
      </c>
      <c r="M832" s="395">
        <f>'FORMAT REKAP'!BA769</f>
        <v>0</v>
      </c>
      <c r="N832" s="395" t="str">
        <f>'FORMAT REKAP'!BD769</f>
        <v/>
      </c>
      <c r="O832" s="394">
        <f>'FORMAT REKAP'!BE769</f>
        <v>0</v>
      </c>
      <c r="P832" s="395">
        <f>'FORMAT REKAP'!BF769</f>
        <v>0</v>
      </c>
      <c r="S832" s="395" t="str">
        <f>'FORMAT REKAP'!BI769</f>
        <v/>
      </c>
      <c r="T832" s="394" t="str">
        <f>'FORMAT REKAP'!BJ769</f>
        <v/>
      </c>
      <c r="U832" s="393" t="str">
        <f>'FORMAT REKAP'!BK769</f>
        <v/>
      </c>
    </row>
    <row r="833" spans="3:21" x14ac:dyDescent="0.25">
      <c r="C833" s="394">
        <f>'FORMAT REKAP'!H770</f>
        <v>0</v>
      </c>
      <c r="D833" s="394">
        <f>'FORMAT REKAP'!I770</f>
        <v>0</v>
      </c>
      <c r="E833" s="394" t="str">
        <f>'FORMAT REKAP'!AH770</f>
        <v/>
      </c>
      <c r="F833" s="394" t="str">
        <f>'FORMAT REKAP'!AM770</f>
        <v/>
      </c>
      <c r="G833" s="395" t="str">
        <f>'FORMAT REKAP'!AN770</f>
        <v/>
      </c>
      <c r="H833" s="394" t="str">
        <f>'FORMAT REKAP'!AQ770</f>
        <v/>
      </c>
      <c r="I833" s="394">
        <f>'FORMAT REKAP'!AS770</f>
        <v>0</v>
      </c>
      <c r="J833" s="394">
        <f>'FORMAT REKAP'!AU770</f>
        <v>0</v>
      </c>
      <c r="K833" s="394">
        <f>'FORMAT REKAP'!AW770</f>
        <v>0</v>
      </c>
      <c r="L833" s="394">
        <f>'FORMAT REKAP'!AY770</f>
        <v>0</v>
      </c>
      <c r="M833" s="395">
        <f>'FORMAT REKAP'!BA770</f>
        <v>0</v>
      </c>
      <c r="N833" s="395" t="str">
        <f>'FORMAT REKAP'!BD770</f>
        <v/>
      </c>
      <c r="O833" s="394">
        <f>'FORMAT REKAP'!BE770</f>
        <v>0</v>
      </c>
      <c r="P833" s="395">
        <f>'FORMAT REKAP'!BF770</f>
        <v>0</v>
      </c>
      <c r="S833" s="395" t="str">
        <f>'FORMAT REKAP'!BI770</f>
        <v/>
      </c>
      <c r="T833" s="394" t="str">
        <f>'FORMAT REKAP'!BJ770</f>
        <v/>
      </c>
      <c r="U833" s="393" t="str">
        <f>'FORMAT REKAP'!BK770</f>
        <v/>
      </c>
    </row>
    <row r="834" spans="3:21" x14ac:dyDescent="0.25">
      <c r="C834" s="394">
        <f>'FORMAT REKAP'!H771</f>
        <v>0</v>
      </c>
      <c r="D834" s="394">
        <f>'FORMAT REKAP'!I771</f>
        <v>0</v>
      </c>
      <c r="E834" s="394" t="str">
        <f>'FORMAT REKAP'!AH771</f>
        <v/>
      </c>
      <c r="F834" s="394" t="str">
        <f>'FORMAT REKAP'!AM771</f>
        <v/>
      </c>
      <c r="G834" s="395" t="str">
        <f>'FORMAT REKAP'!AN771</f>
        <v/>
      </c>
      <c r="H834" s="394" t="str">
        <f>'FORMAT REKAP'!AQ771</f>
        <v/>
      </c>
      <c r="I834" s="394">
        <f>'FORMAT REKAP'!AS771</f>
        <v>0</v>
      </c>
      <c r="J834" s="394">
        <f>'FORMAT REKAP'!AU771</f>
        <v>0</v>
      </c>
      <c r="K834" s="394">
        <f>'FORMAT REKAP'!AW771</f>
        <v>0</v>
      </c>
      <c r="L834" s="394">
        <f>'FORMAT REKAP'!AY771</f>
        <v>0</v>
      </c>
      <c r="M834" s="395">
        <f>'FORMAT REKAP'!BA771</f>
        <v>0</v>
      </c>
      <c r="N834" s="395" t="str">
        <f>'FORMAT REKAP'!BD771</f>
        <v/>
      </c>
      <c r="O834" s="394">
        <f>'FORMAT REKAP'!BE771</f>
        <v>0</v>
      </c>
      <c r="P834" s="395">
        <f>'FORMAT REKAP'!BF771</f>
        <v>0</v>
      </c>
      <c r="S834" s="395" t="str">
        <f>'FORMAT REKAP'!BI771</f>
        <v/>
      </c>
      <c r="T834" s="394" t="str">
        <f>'FORMAT REKAP'!BJ771</f>
        <v/>
      </c>
      <c r="U834" s="393" t="str">
        <f>'FORMAT REKAP'!BK771</f>
        <v/>
      </c>
    </row>
    <row r="835" spans="3:21" x14ac:dyDescent="0.25">
      <c r="C835" s="394">
        <f>'FORMAT REKAP'!H772</f>
        <v>0</v>
      </c>
      <c r="D835" s="394">
        <f>'FORMAT REKAP'!I772</f>
        <v>0</v>
      </c>
      <c r="E835" s="394" t="str">
        <f>'FORMAT REKAP'!AH772</f>
        <v/>
      </c>
      <c r="F835" s="394" t="str">
        <f>'FORMAT REKAP'!AM772</f>
        <v/>
      </c>
      <c r="G835" s="395" t="str">
        <f>'FORMAT REKAP'!AN772</f>
        <v/>
      </c>
      <c r="H835" s="394" t="str">
        <f>'FORMAT REKAP'!AQ772</f>
        <v/>
      </c>
      <c r="I835" s="394">
        <f>'FORMAT REKAP'!AS772</f>
        <v>0</v>
      </c>
      <c r="J835" s="394">
        <f>'FORMAT REKAP'!AU772</f>
        <v>0</v>
      </c>
      <c r="K835" s="394">
        <f>'FORMAT REKAP'!AW772</f>
        <v>0</v>
      </c>
      <c r="L835" s="394">
        <f>'FORMAT REKAP'!AY772</f>
        <v>0</v>
      </c>
      <c r="M835" s="395">
        <f>'FORMAT REKAP'!BA772</f>
        <v>0</v>
      </c>
      <c r="N835" s="395" t="str">
        <f>'FORMAT REKAP'!BD772</f>
        <v/>
      </c>
      <c r="O835" s="394">
        <f>'FORMAT REKAP'!BE772</f>
        <v>0</v>
      </c>
      <c r="P835" s="395">
        <f>'FORMAT REKAP'!BF772</f>
        <v>0</v>
      </c>
      <c r="S835" s="395" t="str">
        <f>'FORMAT REKAP'!BI772</f>
        <v/>
      </c>
      <c r="T835" s="394" t="str">
        <f>'FORMAT REKAP'!BJ772</f>
        <v/>
      </c>
      <c r="U835" s="393" t="str">
        <f>'FORMAT REKAP'!BK772</f>
        <v/>
      </c>
    </row>
    <row r="836" spans="3:21" x14ac:dyDescent="0.25">
      <c r="C836" s="394">
        <f>'FORMAT REKAP'!H773</f>
        <v>0</v>
      </c>
      <c r="D836" s="394">
        <f>'FORMAT REKAP'!I773</f>
        <v>0</v>
      </c>
      <c r="E836" s="394" t="str">
        <f>'FORMAT REKAP'!AH773</f>
        <v/>
      </c>
      <c r="F836" s="394" t="str">
        <f>'FORMAT REKAP'!AM773</f>
        <v/>
      </c>
      <c r="G836" s="395" t="str">
        <f>'FORMAT REKAP'!AN773</f>
        <v/>
      </c>
      <c r="H836" s="394" t="str">
        <f>'FORMAT REKAP'!AQ773</f>
        <v/>
      </c>
      <c r="I836" s="394">
        <f>'FORMAT REKAP'!AS773</f>
        <v>0</v>
      </c>
      <c r="J836" s="394">
        <f>'FORMAT REKAP'!AU773</f>
        <v>0</v>
      </c>
      <c r="K836" s="394">
        <f>'FORMAT REKAP'!AW773</f>
        <v>0</v>
      </c>
      <c r="L836" s="394">
        <f>'FORMAT REKAP'!AY773</f>
        <v>0</v>
      </c>
      <c r="M836" s="395">
        <f>'FORMAT REKAP'!BA773</f>
        <v>0</v>
      </c>
      <c r="N836" s="395" t="str">
        <f>'FORMAT REKAP'!BD773</f>
        <v/>
      </c>
      <c r="O836" s="394">
        <f>'FORMAT REKAP'!BE773</f>
        <v>0</v>
      </c>
      <c r="P836" s="395">
        <f>'FORMAT REKAP'!BF773</f>
        <v>0</v>
      </c>
      <c r="S836" s="395" t="str">
        <f>'FORMAT REKAP'!BI773</f>
        <v/>
      </c>
      <c r="T836" s="394" t="str">
        <f>'FORMAT REKAP'!BJ773</f>
        <v/>
      </c>
      <c r="U836" s="393" t="str">
        <f>'FORMAT REKAP'!BK773</f>
        <v/>
      </c>
    </row>
    <row r="837" spans="3:21" x14ac:dyDescent="0.25">
      <c r="C837" s="394">
        <f>'FORMAT REKAP'!H774</f>
        <v>0</v>
      </c>
      <c r="D837" s="394">
        <f>'FORMAT REKAP'!I774</f>
        <v>0</v>
      </c>
      <c r="E837" s="394" t="str">
        <f>'FORMAT REKAP'!AH774</f>
        <v/>
      </c>
      <c r="F837" s="394" t="str">
        <f>'FORMAT REKAP'!AM774</f>
        <v/>
      </c>
      <c r="G837" s="395" t="str">
        <f>'FORMAT REKAP'!AN774</f>
        <v/>
      </c>
      <c r="H837" s="394" t="str">
        <f>'FORMAT REKAP'!AQ774</f>
        <v/>
      </c>
      <c r="I837" s="394">
        <f>'FORMAT REKAP'!AS774</f>
        <v>0</v>
      </c>
      <c r="J837" s="394">
        <f>'FORMAT REKAP'!AU774</f>
        <v>0</v>
      </c>
      <c r="K837" s="394">
        <f>'FORMAT REKAP'!AW774</f>
        <v>0</v>
      </c>
      <c r="L837" s="394">
        <f>'FORMAT REKAP'!AY774</f>
        <v>0</v>
      </c>
      <c r="M837" s="395">
        <f>'FORMAT REKAP'!BA774</f>
        <v>0</v>
      </c>
      <c r="N837" s="395" t="str">
        <f>'FORMAT REKAP'!BD774</f>
        <v/>
      </c>
      <c r="O837" s="394">
        <f>'FORMAT REKAP'!BE774</f>
        <v>0</v>
      </c>
      <c r="P837" s="395">
        <f>'FORMAT REKAP'!BF774</f>
        <v>0</v>
      </c>
      <c r="S837" s="395" t="str">
        <f>'FORMAT REKAP'!BI774</f>
        <v/>
      </c>
      <c r="T837" s="394" t="str">
        <f>'FORMAT REKAP'!BJ774</f>
        <v/>
      </c>
      <c r="U837" s="393" t="str">
        <f>'FORMAT REKAP'!BK774</f>
        <v/>
      </c>
    </row>
    <row r="838" spans="3:21" x14ac:dyDescent="0.25">
      <c r="C838" s="394">
        <f>'FORMAT REKAP'!H775</f>
        <v>0</v>
      </c>
      <c r="D838" s="394">
        <f>'FORMAT REKAP'!I775</f>
        <v>0</v>
      </c>
      <c r="E838" s="394" t="str">
        <f>'FORMAT REKAP'!AH775</f>
        <v/>
      </c>
      <c r="F838" s="394" t="str">
        <f>'FORMAT REKAP'!AM775</f>
        <v/>
      </c>
      <c r="G838" s="395" t="str">
        <f>'FORMAT REKAP'!AN775</f>
        <v/>
      </c>
      <c r="H838" s="394" t="str">
        <f>'FORMAT REKAP'!AQ775</f>
        <v/>
      </c>
      <c r="I838" s="394">
        <f>'FORMAT REKAP'!AS775</f>
        <v>0</v>
      </c>
      <c r="J838" s="394">
        <f>'FORMAT REKAP'!AU775</f>
        <v>0</v>
      </c>
      <c r="K838" s="394">
        <f>'FORMAT REKAP'!AW775</f>
        <v>0</v>
      </c>
      <c r="L838" s="394">
        <f>'FORMAT REKAP'!AY775</f>
        <v>0</v>
      </c>
      <c r="M838" s="395">
        <f>'FORMAT REKAP'!BA775</f>
        <v>0</v>
      </c>
      <c r="N838" s="395" t="str">
        <f>'FORMAT REKAP'!BD775</f>
        <v/>
      </c>
      <c r="O838" s="394">
        <f>'FORMAT REKAP'!BE775</f>
        <v>0</v>
      </c>
      <c r="P838" s="395">
        <f>'FORMAT REKAP'!BF775</f>
        <v>0</v>
      </c>
      <c r="S838" s="395" t="str">
        <f>'FORMAT REKAP'!BI775</f>
        <v/>
      </c>
      <c r="T838" s="394" t="str">
        <f>'FORMAT REKAP'!BJ775</f>
        <v/>
      </c>
      <c r="U838" s="393" t="str">
        <f>'FORMAT REKAP'!BK775</f>
        <v/>
      </c>
    </row>
    <row r="839" spans="3:21" x14ac:dyDescent="0.25">
      <c r="C839" s="394">
        <f>'FORMAT REKAP'!H776</f>
        <v>0</v>
      </c>
      <c r="D839" s="394">
        <f>'FORMAT REKAP'!I776</f>
        <v>0</v>
      </c>
      <c r="E839" s="394" t="str">
        <f>'FORMAT REKAP'!AH776</f>
        <v/>
      </c>
      <c r="F839" s="394" t="str">
        <f>'FORMAT REKAP'!AM776</f>
        <v/>
      </c>
      <c r="G839" s="395" t="str">
        <f>'FORMAT REKAP'!AN776</f>
        <v/>
      </c>
      <c r="H839" s="394" t="str">
        <f>'FORMAT REKAP'!AQ776</f>
        <v/>
      </c>
      <c r="I839" s="394">
        <f>'FORMAT REKAP'!AS776</f>
        <v>0</v>
      </c>
      <c r="J839" s="394">
        <f>'FORMAT REKAP'!AU776</f>
        <v>0</v>
      </c>
      <c r="K839" s="394">
        <f>'FORMAT REKAP'!AW776</f>
        <v>0</v>
      </c>
      <c r="L839" s="394">
        <f>'FORMAT REKAP'!AY776</f>
        <v>0</v>
      </c>
      <c r="M839" s="395">
        <f>'FORMAT REKAP'!BA776</f>
        <v>0</v>
      </c>
      <c r="N839" s="395" t="str">
        <f>'FORMAT REKAP'!BD776</f>
        <v/>
      </c>
      <c r="O839" s="394">
        <f>'FORMAT REKAP'!BE776</f>
        <v>0</v>
      </c>
      <c r="P839" s="395">
        <f>'FORMAT REKAP'!BF776</f>
        <v>0</v>
      </c>
      <c r="S839" s="395" t="str">
        <f>'FORMAT REKAP'!BI776</f>
        <v/>
      </c>
      <c r="T839" s="394" t="str">
        <f>'FORMAT REKAP'!BJ776</f>
        <v/>
      </c>
      <c r="U839" s="393" t="str">
        <f>'FORMAT REKAP'!BK776</f>
        <v/>
      </c>
    </row>
    <row r="840" spans="3:21" x14ac:dyDescent="0.25">
      <c r="C840" s="394">
        <f>'FORMAT REKAP'!H777</f>
        <v>0</v>
      </c>
      <c r="D840" s="394">
        <f>'FORMAT REKAP'!I777</f>
        <v>0</v>
      </c>
      <c r="E840" s="394" t="str">
        <f>'FORMAT REKAP'!AH777</f>
        <v/>
      </c>
      <c r="F840" s="394" t="str">
        <f>'FORMAT REKAP'!AM777</f>
        <v/>
      </c>
      <c r="G840" s="395" t="str">
        <f>'FORMAT REKAP'!AN777</f>
        <v/>
      </c>
      <c r="H840" s="394" t="str">
        <f>'FORMAT REKAP'!AQ777</f>
        <v/>
      </c>
      <c r="I840" s="394">
        <f>'FORMAT REKAP'!AS777</f>
        <v>0</v>
      </c>
      <c r="J840" s="394">
        <f>'FORMAT REKAP'!AU777</f>
        <v>0</v>
      </c>
      <c r="K840" s="394">
        <f>'FORMAT REKAP'!AW777</f>
        <v>0</v>
      </c>
      <c r="L840" s="394">
        <f>'FORMAT REKAP'!AY777</f>
        <v>0</v>
      </c>
      <c r="M840" s="395">
        <f>'FORMAT REKAP'!BA777</f>
        <v>0</v>
      </c>
      <c r="N840" s="395" t="str">
        <f>'FORMAT REKAP'!BD777</f>
        <v/>
      </c>
      <c r="O840" s="394">
        <f>'FORMAT REKAP'!BE777</f>
        <v>0</v>
      </c>
      <c r="P840" s="395">
        <f>'FORMAT REKAP'!BF777</f>
        <v>0</v>
      </c>
      <c r="S840" s="395" t="str">
        <f>'FORMAT REKAP'!BI777</f>
        <v/>
      </c>
      <c r="T840" s="394" t="str">
        <f>'FORMAT REKAP'!BJ777</f>
        <v/>
      </c>
      <c r="U840" s="393" t="str">
        <f>'FORMAT REKAP'!BK777</f>
        <v/>
      </c>
    </row>
    <row r="841" spans="3:21" x14ac:dyDescent="0.25">
      <c r="C841" s="394">
        <f>'FORMAT REKAP'!H778</f>
        <v>0</v>
      </c>
      <c r="D841" s="394">
        <f>'FORMAT REKAP'!I778</f>
        <v>0</v>
      </c>
      <c r="E841" s="394" t="str">
        <f>'FORMAT REKAP'!AH778</f>
        <v/>
      </c>
      <c r="F841" s="394" t="str">
        <f>'FORMAT REKAP'!AM778</f>
        <v/>
      </c>
      <c r="G841" s="395" t="str">
        <f>'FORMAT REKAP'!AN778</f>
        <v/>
      </c>
      <c r="H841" s="394" t="str">
        <f>'FORMAT REKAP'!AQ778</f>
        <v/>
      </c>
      <c r="I841" s="394">
        <f>'FORMAT REKAP'!AS778</f>
        <v>0</v>
      </c>
      <c r="J841" s="394">
        <f>'FORMAT REKAP'!AU778</f>
        <v>0</v>
      </c>
      <c r="K841" s="394">
        <f>'FORMAT REKAP'!AW778</f>
        <v>0</v>
      </c>
      <c r="L841" s="394">
        <f>'FORMAT REKAP'!AY778</f>
        <v>0</v>
      </c>
      <c r="M841" s="395">
        <f>'FORMAT REKAP'!BA778</f>
        <v>0</v>
      </c>
      <c r="N841" s="395" t="str">
        <f>'FORMAT REKAP'!BD778</f>
        <v/>
      </c>
      <c r="O841" s="394">
        <f>'FORMAT REKAP'!BE778</f>
        <v>0</v>
      </c>
      <c r="P841" s="395">
        <f>'FORMAT REKAP'!BF778</f>
        <v>0</v>
      </c>
      <c r="S841" s="395" t="str">
        <f>'FORMAT REKAP'!BI778</f>
        <v/>
      </c>
      <c r="T841" s="394" t="str">
        <f>'FORMAT REKAP'!BJ778</f>
        <v/>
      </c>
      <c r="U841" s="393" t="str">
        <f>'FORMAT REKAP'!BK778</f>
        <v/>
      </c>
    </row>
    <row r="842" spans="3:21" x14ac:dyDescent="0.25">
      <c r="C842" s="394">
        <f>'FORMAT REKAP'!H779</f>
        <v>0</v>
      </c>
      <c r="D842" s="394">
        <f>'FORMAT REKAP'!I779</f>
        <v>0</v>
      </c>
      <c r="E842" s="394" t="str">
        <f>'FORMAT REKAP'!AH779</f>
        <v/>
      </c>
      <c r="F842" s="394" t="str">
        <f>'FORMAT REKAP'!AM779</f>
        <v/>
      </c>
      <c r="G842" s="395" t="str">
        <f>'FORMAT REKAP'!AN779</f>
        <v/>
      </c>
      <c r="H842" s="394" t="str">
        <f>'FORMAT REKAP'!AQ779</f>
        <v/>
      </c>
      <c r="I842" s="394">
        <f>'FORMAT REKAP'!AS779</f>
        <v>0</v>
      </c>
      <c r="J842" s="394">
        <f>'FORMAT REKAP'!AU779</f>
        <v>0</v>
      </c>
      <c r="K842" s="394">
        <f>'FORMAT REKAP'!AW779</f>
        <v>0</v>
      </c>
      <c r="L842" s="394">
        <f>'FORMAT REKAP'!AY779</f>
        <v>0</v>
      </c>
      <c r="M842" s="395">
        <f>'FORMAT REKAP'!BA779</f>
        <v>0</v>
      </c>
      <c r="N842" s="395" t="str">
        <f>'FORMAT REKAP'!BD779</f>
        <v/>
      </c>
      <c r="O842" s="394">
        <f>'FORMAT REKAP'!BE779</f>
        <v>0</v>
      </c>
      <c r="P842" s="395">
        <f>'FORMAT REKAP'!BF779</f>
        <v>0</v>
      </c>
      <c r="S842" s="395" t="str">
        <f>'FORMAT REKAP'!BI779</f>
        <v/>
      </c>
      <c r="T842" s="394" t="str">
        <f>'FORMAT REKAP'!BJ779</f>
        <v/>
      </c>
      <c r="U842" s="393" t="str">
        <f>'FORMAT REKAP'!BK779</f>
        <v/>
      </c>
    </row>
    <row r="843" spans="3:21" x14ac:dyDescent="0.25">
      <c r="C843" s="394">
        <f>'FORMAT REKAP'!H780</f>
        <v>0</v>
      </c>
      <c r="D843" s="394">
        <f>'FORMAT REKAP'!I780</f>
        <v>0</v>
      </c>
      <c r="E843" s="394" t="str">
        <f>'FORMAT REKAP'!AH780</f>
        <v/>
      </c>
      <c r="F843" s="394" t="str">
        <f>'FORMAT REKAP'!AM780</f>
        <v/>
      </c>
      <c r="G843" s="395" t="str">
        <f>'FORMAT REKAP'!AN780</f>
        <v/>
      </c>
      <c r="H843" s="394" t="str">
        <f>'FORMAT REKAP'!AQ780</f>
        <v/>
      </c>
      <c r="I843" s="394">
        <f>'FORMAT REKAP'!AS780</f>
        <v>0</v>
      </c>
      <c r="J843" s="394">
        <f>'FORMAT REKAP'!AU780</f>
        <v>0</v>
      </c>
      <c r="K843" s="394">
        <f>'FORMAT REKAP'!AW780</f>
        <v>0</v>
      </c>
      <c r="L843" s="394">
        <f>'FORMAT REKAP'!AY780</f>
        <v>0</v>
      </c>
      <c r="M843" s="395">
        <f>'FORMAT REKAP'!BA780</f>
        <v>0</v>
      </c>
      <c r="N843" s="395" t="str">
        <f>'FORMAT REKAP'!BD780</f>
        <v/>
      </c>
      <c r="O843" s="394">
        <f>'FORMAT REKAP'!BE780</f>
        <v>0</v>
      </c>
      <c r="P843" s="395">
        <f>'FORMAT REKAP'!BF780</f>
        <v>0</v>
      </c>
      <c r="S843" s="395" t="str">
        <f>'FORMAT REKAP'!BI780</f>
        <v/>
      </c>
      <c r="T843" s="394" t="str">
        <f>'FORMAT REKAP'!BJ780</f>
        <v/>
      </c>
      <c r="U843" s="393" t="str">
        <f>'FORMAT REKAP'!BK780</f>
        <v/>
      </c>
    </row>
    <row r="844" spans="3:21" x14ac:dyDescent="0.25">
      <c r="C844" s="394">
        <f>'FORMAT REKAP'!H781</f>
        <v>0</v>
      </c>
      <c r="D844" s="394">
        <f>'FORMAT REKAP'!I781</f>
        <v>0</v>
      </c>
      <c r="E844" s="394" t="str">
        <f>'FORMAT REKAP'!AH781</f>
        <v/>
      </c>
      <c r="F844" s="394" t="str">
        <f>'FORMAT REKAP'!AM781</f>
        <v/>
      </c>
      <c r="G844" s="395" t="str">
        <f>'FORMAT REKAP'!AN781</f>
        <v/>
      </c>
      <c r="H844" s="394" t="str">
        <f>'FORMAT REKAP'!AQ781</f>
        <v/>
      </c>
      <c r="I844" s="394">
        <f>'FORMAT REKAP'!AS781</f>
        <v>0</v>
      </c>
      <c r="J844" s="394">
        <f>'FORMAT REKAP'!AU781</f>
        <v>0</v>
      </c>
      <c r="K844" s="394">
        <f>'FORMAT REKAP'!AW781</f>
        <v>0</v>
      </c>
      <c r="L844" s="394">
        <f>'FORMAT REKAP'!AY781</f>
        <v>0</v>
      </c>
      <c r="M844" s="395">
        <f>'FORMAT REKAP'!BA781</f>
        <v>0</v>
      </c>
      <c r="N844" s="395" t="str">
        <f>'FORMAT REKAP'!BD781</f>
        <v/>
      </c>
      <c r="O844" s="394">
        <f>'FORMAT REKAP'!BE781</f>
        <v>0</v>
      </c>
      <c r="P844" s="395">
        <f>'FORMAT REKAP'!BF781</f>
        <v>0</v>
      </c>
      <c r="S844" s="395" t="str">
        <f>'FORMAT REKAP'!BI781</f>
        <v/>
      </c>
      <c r="T844" s="394" t="str">
        <f>'FORMAT REKAP'!BJ781</f>
        <v/>
      </c>
      <c r="U844" s="393" t="str">
        <f>'FORMAT REKAP'!BK781</f>
        <v/>
      </c>
    </row>
    <row r="845" spans="3:21" x14ac:dyDescent="0.25">
      <c r="C845" s="394">
        <f>'FORMAT REKAP'!H782</f>
        <v>0</v>
      </c>
      <c r="D845" s="394">
        <f>'FORMAT REKAP'!I782</f>
        <v>0</v>
      </c>
      <c r="E845" s="394" t="str">
        <f>'FORMAT REKAP'!AH782</f>
        <v/>
      </c>
      <c r="F845" s="394" t="str">
        <f>'FORMAT REKAP'!AM782</f>
        <v/>
      </c>
      <c r="G845" s="395" t="str">
        <f>'FORMAT REKAP'!AN782</f>
        <v/>
      </c>
      <c r="H845" s="394" t="str">
        <f>'FORMAT REKAP'!AQ782</f>
        <v/>
      </c>
      <c r="I845" s="394">
        <f>'FORMAT REKAP'!AS782</f>
        <v>0</v>
      </c>
      <c r="J845" s="394">
        <f>'FORMAT REKAP'!AU782</f>
        <v>0</v>
      </c>
      <c r="K845" s="394">
        <f>'FORMAT REKAP'!AW782</f>
        <v>0</v>
      </c>
      <c r="L845" s="394">
        <f>'FORMAT REKAP'!AY782</f>
        <v>0</v>
      </c>
      <c r="M845" s="395">
        <f>'FORMAT REKAP'!BA782</f>
        <v>0</v>
      </c>
      <c r="N845" s="395" t="str">
        <f>'FORMAT REKAP'!BD782</f>
        <v/>
      </c>
      <c r="O845" s="394">
        <f>'FORMAT REKAP'!BE782</f>
        <v>0</v>
      </c>
      <c r="P845" s="395">
        <f>'FORMAT REKAP'!BF782</f>
        <v>0</v>
      </c>
      <c r="S845" s="395" t="str">
        <f>'FORMAT REKAP'!BI782</f>
        <v/>
      </c>
      <c r="T845" s="394" t="str">
        <f>'FORMAT REKAP'!BJ782</f>
        <v/>
      </c>
      <c r="U845" s="393" t="str">
        <f>'FORMAT REKAP'!BK782</f>
        <v/>
      </c>
    </row>
    <row r="846" spans="3:21" x14ac:dyDescent="0.25">
      <c r="C846" s="394">
        <f>'FORMAT REKAP'!H783</f>
        <v>0</v>
      </c>
      <c r="D846" s="394">
        <f>'FORMAT REKAP'!I783</f>
        <v>0</v>
      </c>
      <c r="E846" s="394" t="str">
        <f>'FORMAT REKAP'!AH783</f>
        <v/>
      </c>
      <c r="F846" s="394" t="str">
        <f>'FORMAT REKAP'!AM783</f>
        <v/>
      </c>
      <c r="G846" s="395" t="str">
        <f>'FORMAT REKAP'!AN783</f>
        <v/>
      </c>
      <c r="H846" s="394" t="str">
        <f>'FORMAT REKAP'!AQ783</f>
        <v/>
      </c>
      <c r="I846" s="394">
        <f>'FORMAT REKAP'!AS783</f>
        <v>0</v>
      </c>
      <c r="J846" s="394">
        <f>'FORMAT REKAP'!AU783</f>
        <v>0</v>
      </c>
      <c r="K846" s="394">
        <f>'FORMAT REKAP'!AW783</f>
        <v>0</v>
      </c>
      <c r="L846" s="394">
        <f>'FORMAT REKAP'!AY783</f>
        <v>0</v>
      </c>
      <c r="M846" s="395">
        <f>'FORMAT REKAP'!BA783</f>
        <v>0</v>
      </c>
      <c r="N846" s="395" t="str">
        <f>'FORMAT REKAP'!BD783</f>
        <v/>
      </c>
      <c r="O846" s="394">
        <f>'FORMAT REKAP'!BE783</f>
        <v>0</v>
      </c>
      <c r="P846" s="395">
        <f>'FORMAT REKAP'!BF783</f>
        <v>0</v>
      </c>
      <c r="S846" s="395" t="str">
        <f>'FORMAT REKAP'!BI783</f>
        <v/>
      </c>
      <c r="T846" s="394" t="str">
        <f>'FORMAT REKAP'!BJ783</f>
        <v/>
      </c>
      <c r="U846" s="393" t="str">
        <f>'FORMAT REKAP'!BK783</f>
        <v/>
      </c>
    </row>
    <row r="847" spans="3:21" x14ac:dyDescent="0.25">
      <c r="C847" s="394">
        <f>'FORMAT REKAP'!H784</f>
        <v>0</v>
      </c>
      <c r="D847" s="394">
        <f>'FORMAT REKAP'!I784</f>
        <v>0</v>
      </c>
      <c r="E847" s="394" t="str">
        <f>'FORMAT REKAP'!AH784</f>
        <v/>
      </c>
      <c r="F847" s="394" t="str">
        <f>'FORMAT REKAP'!AM784</f>
        <v/>
      </c>
      <c r="G847" s="395" t="str">
        <f>'FORMAT REKAP'!AN784</f>
        <v/>
      </c>
      <c r="H847" s="394" t="str">
        <f>'FORMAT REKAP'!AQ784</f>
        <v/>
      </c>
      <c r="I847" s="394">
        <f>'FORMAT REKAP'!AS784</f>
        <v>0</v>
      </c>
      <c r="J847" s="394">
        <f>'FORMAT REKAP'!AU784</f>
        <v>0</v>
      </c>
      <c r="K847" s="394">
        <f>'FORMAT REKAP'!AW784</f>
        <v>0</v>
      </c>
      <c r="L847" s="394">
        <f>'FORMAT REKAP'!AY784</f>
        <v>0</v>
      </c>
      <c r="M847" s="395">
        <f>'FORMAT REKAP'!BA784</f>
        <v>0</v>
      </c>
      <c r="N847" s="395" t="str">
        <f>'FORMAT REKAP'!BD784</f>
        <v/>
      </c>
      <c r="O847" s="394">
        <f>'FORMAT REKAP'!BE784</f>
        <v>0</v>
      </c>
      <c r="P847" s="395">
        <f>'FORMAT REKAP'!BF784</f>
        <v>0</v>
      </c>
      <c r="S847" s="395" t="str">
        <f>'FORMAT REKAP'!BI784</f>
        <v/>
      </c>
      <c r="T847" s="394" t="str">
        <f>'FORMAT REKAP'!BJ784</f>
        <v/>
      </c>
      <c r="U847" s="393" t="str">
        <f>'FORMAT REKAP'!BK784</f>
        <v/>
      </c>
    </row>
    <row r="848" spans="3:21" x14ac:dyDescent="0.25">
      <c r="C848" s="394">
        <f>'FORMAT REKAP'!H785</f>
        <v>0</v>
      </c>
      <c r="D848" s="394">
        <f>'FORMAT REKAP'!I785</f>
        <v>0</v>
      </c>
      <c r="E848" s="394" t="str">
        <f>'FORMAT REKAP'!AH785</f>
        <v/>
      </c>
      <c r="F848" s="394" t="str">
        <f>'FORMAT REKAP'!AM785</f>
        <v/>
      </c>
      <c r="G848" s="395" t="str">
        <f>'FORMAT REKAP'!AN785</f>
        <v/>
      </c>
      <c r="H848" s="394" t="str">
        <f>'FORMAT REKAP'!AQ785</f>
        <v/>
      </c>
      <c r="I848" s="394">
        <f>'FORMAT REKAP'!AS785</f>
        <v>0</v>
      </c>
      <c r="J848" s="394">
        <f>'FORMAT REKAP'!AU785</f>
        <v>0</v>
      </c>
      <c r="K848" s="394">
        <f>'FORMAT REKAP'!AW785</f>
        <v>0</v>
      </c>
      <c r="L848" s="394">
        <f>'FORMAT REKAP'!AY785</f>
        <v>0</v>
      </c>
      <c r="M848" s="395">
        <f>'FORMAT REKAP'!BA785</f>
        <v>0</v>
      </c>
      <c r="N848" s="395" t="str">
        <f>'FORMAT REKAP'!BD785</f>
        <v/>
      </c>
      <c r="O848" s="394">
        <f>'FORMAT REKAP'!BE785</f>
        <v>0</v>
      </c>
      <c r="P848" s="395">
        <f>'FORMAT REKAP'!BF785</f>
        <v>0</v>
      </c>
      <c r="S848" s="395" t="str">
        <f>'FORMAT REKAP'!BI785</f>
        <v/>
      </c>
      <c r="T848" s="394" t="str">
        <f>'FORMAT REKAP'!BJ785</f>
        <v/>
      </c>
      <c r="U848" s="393" t="str">
        <f>'FORMAT REKAP'!BK785</f>
        <v/>
      </c>
    </row>
    <row r="849" spans="3:21" x14ac:dyDescent="0.25">
      <c r="C849" s="394">
        <f>'FORMAT REKAP'!H786</f>
        <v>0</v>
      </c>
      <c r="D849" s="394">
        <f>'FORMAT REKAP'!I786</f>
        <v>0</v>
      </c>
      <c r="E849" s="394" t="str">
        <f>'FORMAT REKAP'!AH786</f>
        <v/>
      </c>
      <c r="F849" s="394" t="str">
        <f>'FORMAT REKAP'!AM786</f>
        <v/>
      </c>
      <c r="G849" s="395" t="str">
        <f>'FORMAT REKAP'!AN786</f>
        <v/>
      </c>
      <c r="H849" s="394" t="str">
        <f>'FORMAT REKAP'!AQ786</f>
        <v/>
      </c>
      <c r="I849" s="394">
        <f>'FORMAT REKAP'!AS786</f>
        <v>0</v>
      </c>
      <c r="J849" s="394">
        <f>'FORMAT REKAP'!AU786</f>
        <v>0</v>
      </c>
      <c r="K849" s="394">
        <f>'FORMAT REKAP'!AW786</f>
        <v>0</v>
      </c>
      <c r="L849" s="394">
        <f>'FORMAT REKAP'!AY786</f>
        <v>0</v>
      </c>
      <c r="M849" s="395">
        <f>'FORMAT REKAP'!BA786</f>
        <v>0</v>
      </c>
      <c r="N849" s="395" t="str">
        <f>'FORMAT REKAP'!BD786</f>
        <v/>
      </c>
      <c r="O849" s="394">
        <f>'FORMAT REKAP'!BE786</f>
        <v>0</v>
      </c>
      <c r="P849" s="395">
        <f>'FORMAT REKAP'!BF786</f>
        <v>0</v>
      </c>
      <c r="S849" s="395" t="str">
        <f>'FORMAT REKAP'!BI786</f>
        <v/>
      </c>
      <c r="T849" s="394" t="str">
        <f>'FORMAT REKAP'!BJ786</f>
        <v/>
      </c>
      <c r="U849" s="393" t="str">
        <f>'FORMAT REKAP'!BK786</f>
        <v/>
      </c>
    </row>
    <row r="850" spans="3:21" x14ac:dyDescent="0.25">
      <c r="C850" s="394">
        <f>'FORMAT REKAP'!H787</f>
        <v>0</v>
      </c>
      <c r="D850" s="394">
        <f>'FORMAT REKAP'!I787</f>
        <v>0</v>
      </c>
      <c r="E850" s="394" t="str">
        <f>'FORMAT REKAP'!AH787</f>
        <v/>
      </c>
      <c r="F850" s="394" t="str">
        <f>'FORMAT REKAP'!AM787</f>
        <v/>
      </c>
      <c r="G850" s="395" t="str">
        <f>'FORMAT REKAP'!AN787</f>
        <v/>
      </c>
      <c r="H850" s="394" t="str">
        <f>'FORMAT REKAP'!AQ787</f>
        <v/>
      </c>
      <c r="I850" s="394">
        <f>'FORMAT REKAP'!AS787</f>
        <v>0</v>
      </c>
      <c r="J850" s="394">
        <f>'FORMAT REKAP'!AU787</f>
        <v>0</v>
      </c>
      <c r="K850" s="394">
        <f>'FORMAT REKAP'!AW787</f>
        <v>0</v>
      </c>
      <c r="L850" s="394">
        <f>'FORMAT REKAP'!AY787</f>
        <v>0</v>
      </c>
      <c r="M850" s="395">
        <f>'FORMAT REKAP'!BA787</f>
        <v>0</v>
      </c>
      <c r="N850" s="395" t="str">
        <f>'FORMAT REKAP'!BD787</f>
        <v/>
      </c>
      <c r="O850" s="394">
        <f>'FORMAT REKAP'!BE787</f>
        <v>0</v>
      </c>
      <c r="P850" s="395">
        <f>'FORMAT REKAP'!BF787</f>
        <v>0</v>
      </c>
      <c r="S850" s="395" t="str">
        <f>'FORMAT REKAP'!BI787</f>
        <v/>
      </c>
      <c r="T850" s="394" t="str">
        <f>'FORMAT REKAP'!BJ787</f>
        <v/>
      </c>
      <c r="U850" s="393" t="str">
        <f>'FORMAT REKAP'!BK787</f>
        <v/>
      </c>
    </row>
    <row r="851" spans="3:21" x14ac:dyDescent="0.25">
      <c r="C851" s="394">
        <f>'FORMAT REKAP'!H788</f>
        <v>0</v>
      </c>
      <c r="D851" s="394">
        <f>'FORMAT REKAP'!I788</f>
        <v>0</v>
      </c>
      <c r="E851" s="394" t="str">
        <f>'FORMAT REKAP'!AH788</f>
        <v/>
      </c>
      <c r="F851" s="394" t="str">
        <f>'FORMAT REKAP'!AM788</f>
        <v/>
      </c>
      <c r="G851" s="395" t="str">
        <f>'FORMAT REKAP'!AN788</f>
        <v/>
      </c>
      <c r="H851" s="394" t="str">
        <f>'FORMAT REKAP'!AQ788</f>
        <v/>
      </c>
      <c r="I851" s="394">
        <f>'FORMAT REKAP'!AS788</f>
        <v>0</v>
      </c>
      <c r="J851" s="394">
        <f>'FORMAT REKAP'!AU788</f>
        <v>0</v>
      </c>
      <c r="K851" s="394">
        <f>'FORMAT REKAP'!AW788</f>
        <v>0</v>
      </c>
      <c r="L851" s="394">
        <f>'FORMAT REKAP'!AY788</f>
        <v>0</v>
      </c>
      <c r="M851" s="395">
        <f>'FORMAT REKAP'!BA788</f>
        <v>0</v>
      </c>
      <c r="N851" s="395" t="str">
        <f>'FORMAT REKAP'!BD788</f>
        <v/>
      </c>
      <c r="O851" s="394">
        <f>'FORMAT REKAP'!BE788</f>
        <v>0</v>
      </c>
      <c r="P851" s="395">
        <f>'FORMAT REKAP'!BF788</f>
        <v>0</v>
      </c>
      <c r="S851" s="395" t="str">
        <f>'FORMAT REKAP'!BI788</f>
        <v/>
      </c>
      <c r="T851" s="394" t="str">
        <f>'FORMAT REKAP'!BJ788</f>
        <v/>
      </c>
      <c r="U851" s="393" t="str">
        <f>'FORMAT REKAP'!BK788</f>
        <v/>
      </c>
    </row>
    <row r="852" spans="3:21" x14ac:dyDescent="0.25">
      <c r="C852" s="394">
        <f>'FORMAT REKAP'!H789</f>
        <v>0</v>
      </c>
      <c r="D852" s="394">
        <f>'FORMAT REKAP'!I789</f>
        <v>0</v>
      </c>
      <c r="E852" s="394" t="str">
        <f>'FORMAT REKAP'!AH789</f>
        <v/>
      </c>
      <c r="F852" s="394" t="str">
        <f>'FORMAT REKAP'!AM789</f>
        <v/>
      </c>
      <c r="G852" s="395" t="str">
        <f>'FORMAT REKAP'!AN789</f>
        <v/>
      </c>
      <c r="H852" s="394" t="str">
        <f>'FORMAT REKAP'!AQ789</f>
        <v/>
      </c>
      <c r="I852" s="394">
        <f>'FORMAT REKAP'!AS789</f>
        <v>0</v>
      </c>
      <c r="J852" s="394">
        <f>'FORMAT REKAP'!AU789</f>
        <v>0</v>
      </c>
      <c r="K852" s="394">
        <f>'FORMAT REKAP'!AW789</f>
        <v>0</v>
      </c>
      <c r="L852" s="394">
        <f>'FORMAT REKAP'!AY789</f>
        <v>0</v>
      </c>
      <c r="M852" s="395">
        <f>'FORMAT REKAP'!BA789</f>
        <v>0</v>
      </c>
      <c r="N852" s="395" t="str">
        <f>'FORMAT REKAP'!BD789</f>
        <v/>
      </c>
      <c r="O852" s="394">
        <f>'FORMAT REKAP'!BE789</f>
        <v>0</v>
      </c>
      <c r="P852" s="395">
        <f>'FORMAT REKAP'!BF789</f>
        <v>0</v>
      </c>
      <c r="S852" s="395" t="str">
        <f>'FORMAT REKAP'!BI789</f>
        <v/>
      </c>
      <c r="T852" s="394" t="str">
        <f>'FORMAT REKAP'!BJ789</f>
        <v/>
      </c>
      <c r="U852" s="393" t="str">
        <f>'FORMAT REKAP'!BK789</f>
        <v/>
      </c>
    </row>
    <row r="853" spans="3:21" x14ac:dyDescent="0.25">
      <c r="C853" s="394">
        <f>'FORMAT REKAP'!H790</f>
        <v>0</v>
      </c>
      <c r="D853" s="394">
        <f>'FORMAT REKAP'!I790</f>
        <v>0</v>
      </c>
      <c r="E853" s="394" t="str">
        <f>'FORMAT REKAP'!AH790</f>
        <v/>
      </c>
      <c r="F853" s="394" t="str">
        <f>'FORMAT REKAP'!AM790</f>
        <v/>
      </c>
      <c r="G853" s="395" t="str">
        <f>'FORMAT REKAP'!AN790</f>
        <v/>
      </c>
      <c r="H853" s="394" t="str">
        <f>'FORMAT REKAP'!AQ790</f>
        <v/>
      </c>
      <c r="I853" s="394">
        <f>'FORMAT REKAP'!AS790</f>
        <v>0</v>
      </c>
      <c r="J853" s="394">
        <f>'FORMAT REKAP'!AU790</f>
        <v>0</v>
      </c>
      <c r="K853" s="394">
        <f>'FORMAT REKAP'!AW790</f>
        <v>0</v>
      </c>
      <c r="L853" s="394">
        <f>'FORMAT REKAP'!AY790</f>
        <v>0</v>
      </c>
      <c r="M853" s="395">
        <f>'FORMAT REKAP'!BA790</f>
        <v>0</v>
      </c>
      <c r="N853" s="395" t="str">
        <f>'FORMAT REKAP'!BD790</f>
        <v/>
      </c>
      <c r="O853" s="394">
        <f>'FORMAT REKAP'!BE790</f>
        <v>0</v>
      </c>
      <c r="P853" s="395">
        <f>'FORMAT REKAP'!BF790</f>
        <v>0</v>
      </c>
      <c r="S853" s="395" t="str">
        <f>'FORMAT REKAP'!BI790</f>
        <v/>
      </c>
      <c r="T853" s="394" t="str">
        <f>'FORMAT REKAP'!BJ790</f>
        <v/>
      </c>
      <c r="U853" s="393" t="str">
        <f>'FORMAT REKAP'!BK790</f>
        <v/>
      </c>
    </row>
    <row r="854" spans="3:21" x14ac:dyDescent="0.25">
      <c r="C854" s="394">
        <f>'FORMAT REKAP'!H791</f>
        <v>0</v>
      </c>
      <c r="D854" s="394">
        <f>'FORMAT REKAP'!I791</f>
        <v>0</v>
      </c>
      <c r="E854" s="394" t="str">
        <f>'FORMAT REKAP'!AH791</f>
        <v/>
      </c>
      <c r="F854" s="394" t="str">
        <f>'FORMAT REKAP'!AM791</f>
        <v/>
      </c>
      <c r="G854" s="395" t="str">
        <f>'FORMAT REKAP'!AN791</f>
        <v/>
      </c>
      <c r="H854" s="394" t="str">
        <f>'FORMAT REKAP'!AQ791</f>
        <v/>
      </c>
      <c r="I854" s="394">
        <f>'FORMAT REKAP'!AS791</f>
        <v>0</v>
      </c>
      <c r="J854" s="394">
        <f>'FORMAT REKAP'!AU791</f>
        <v>0</v>
      </c>
      <c r="K854" s="394">
        <f>'FORMAT REKAP'!AW791</f>
        <v>0</v>
      </c>
      <c r="L854" s="394">
        <f>'FORMAT REKAP'!AY791</f>
        <v>0</v>
      </c>
      <c r="M854" s="395">
        <f>'FORMAT REKAP'!BA791</f>
        <v>0</v>
      </c>
      <c r="N854" s="395" t="str">
        <f>'FORMAT REKAP'!BD791</f>
        <v/>
      </c>
      <c r="O854" s="394">
        <f>'FORMAT REKAP'!BE791</f>
        <v>0</v>
      </c>
      <c r="P854" s="395">
        <f>'FORMAT REKAP'!BF791</f>
        <v>0</v>
      </c>
      <c r="S854" s="395" t="str">
        <f>'FORMAT REKAP'!BI791</f>
        <v/>
      </c>
      <c r="T854" s="394" t="str">
        <f>'FORMAT REKAP'!BJ791</f>
        <v/>
      </c>
      <c r="U854" s="393" t="str">
        <f>'FORMAT REKAP'!BK791</f>
        <v/>
      </c>
    </row>
    <row r="855" spans="3:21" x14ac:dyDescent="0.25">
      <c r="C855" s="394">
        <f>'FORMAT REKAP'!H792</f>
        <v>0</v>
      </c>
      <c r="D855" s="394">
        <f>'FORMAT REKAP'!I792</f>
        <v>0</v>
      </c>
      <c r="E855" s="394" t="str">
        <f>'FORMAT REKAP'!AH792</f>
        <v/>
      </c>
      <c r="F855" s="394" t="str">
        <f>'FORMAT REKAP'!AM792</f>
        <v/>
      </c>
      <c r="G855" s="395" t="str">
        <f>'FORMAT REKAP'!AN792</f>
        <v/>
      </c>
      <c r="H855" s="394" t="str">
        <f>'FORMAT REKAP'!AQ792</f>
        <v/>
      </c>
      <c r="I855" s="394">
        <f>'FORMAT REKAP'!AS792</f>
        <v>0</v>
      </c>
      <c r="J855" s="394">
        <f>'FORMAT REKAP'!AU792</f>
        <v>0</v>
      </c>
      <c r="K855" s="394">
        <f>'FORMAT REKAP'!AW792</f>
        <v>0</v>
      </c>
      <c r="L855" s="394">
        <f>'FORMAT REKAP'!AY792</f>
        <v>0</v>
      </c>
      <c r="M855" s="395">
        <f>'FORMAT REKAP'!BA792</f>
        <v>0</v>
      </c>
      <c r="N855" s="395" t="str">
        <f>'FORMAT REKAP'!BD792</f>
        <v/>
      </c>
      <c r="O855" s="394">
        <f>'FORMAT REKAP'!BE792</f>
        <v>0</v>
      </c>
      <c r="P855" s="395">
        <f>'FORMAT REKAP'!BF792</f>
        <v>0</v>
      </c>
      <c r="S855" s="395" t="str">
        <f>'FORMAT REKAP'!BI792</f>
        <v/>
      </c>
      <c r="T855" s="394" t="str">
        <f>'FORMAT REKAP'!BJ792</f>
        <v/>
      </c>
      <c r="U855" s="393" t="str">
        <f>'FORMAT REKAP'!BK792</f>
        <v/>
      </c>
    </row>
    <row r="856" spans="3:21" x14ac:dyDescent="0.25">
      <c r="C856" s="394">
        <f>'FORMAT REKAP'!H793</f>
        <v>0</v>
      </c>
      <c r="D856" s="394">
        <f>'FORMAT REKAP'!I793</f>
        <v>0</v>
      </c>
      <c r="E856" s="394" t="str">
        <f>'FORMAT REKAP'!AH793</f>
        <v/>
      </c>
      <c r="F856" s="394" t="str">
        <f>'FORMAT REKAP'!AM793</f>
        <v/>
      </c>
      <c r="G856" s="395" t="str">
        <f>'FORMAT REKAP'!AN793</f>
        <v/>
      </c>
      <c r="H856" s="394" t="str">
        <f>'FORMAT REKAP'!AQ793</f>
        <v/>
      </c>
      <c r="I856" s="394">
        <f>'FORMAT REKAP'!AS793</f>
        <v>0</v>
      </c>
      <c r="J856" s="394">
        <f>'FORMAT REKAP'!AU793</f>
        <v>0</v>
      </c>
      <c r="K856" s="394">
        <f>'FORMAT REKAP'!AW793</f>
        <v>0</v>
      </c>
      <c r="L856" s="394">
        <f>'FORMAT REKAP'!AY793</f>
        <v>0</v>
      </c>
      <c r="M856" s="395">
        <f>'FORMAT REKAP'!BA793</f>
        <v>0</v>
      </c>
      <c r="N856" s="395" t="str">
        <f>'FORMAT REKAP'!BD793</f>
        <v/>
      </c>
      <c r="O856" s="394">
        <f>'FORMAT REKAP'!BE793</f>
        <v>0</v>
      </c>
      <c r="P856" s="395">
        <f>'FORMAT REKAP'!BF793</f>
        <v>0</v>
      </c>
      <c r="S856" s="395" t="str">
        <f>'FORMAT REKAP'!BI793</f>
        <v/>
      </c>
      <c r="T856" s="394" t="str">
        <f>'FORMAT REKAP'!BJ793</f>
        <v/>
      </c>
      <c r="U856" s="393" t="str">
        <f>'FORMAT REKAP'!BK793</f>
        <v/>
      </c>
    </row>
    <row r="857" spans="3:21" x14ac:dyDescent="0.25">
      <c r="C857" s="394">
        <f>'FORMAT REKAP'!H794</f>
        <v>0</v>
      </c>
      <c r="D857" s="394">
        <f>'FORMAT REKAP'!I794</f>
        <v>0</v>
      </c>
      <c r="E857" s="394" t="str">
        <f>'FORMAT REKAP'!AH794</f>
        <v/>
      </c>
      <c r="F857" s="394" t="str">
        <f>'FORMAT REKAP'!AM794</f>
        <v/>
      </c>
      <c r="G857" s="395" t="str">
        <f>'FORMAT REKAP'!AN794</f>
        <v/>
      </c>
      <c r="H857" s="394" t="str">
        <f>'FORMAT REKAP'!AQ794</f>
        <v/>
      </c>
      <c r="I857" s="394">
        <f>'FORMAT REKAP'!AS794</f>
        <v>0</v>
      </c>
      <c r="J857" s="394">
        <f>'FORMAT REKAP'!AU794</f>
        <v>0</v>
      </c>
      <c r="K857" s="394">
        <f>'FORMAT REKAP'!AW794</f>
        <v>0</v>
      </c>
      <c r="L857" s="394">
        <f>'FORMAT REKAP'!AY794</f>
        <v>0</v>
      </c>
      <c r="M857" s="395">
        <f>'FORMAT REKAP'!BA794</f>
        <v>0</v>
      </c>
      <c r="N857" s="395" t="str">
        <f>'FORMAT REKAP'!BD794</f>
        <v/>
      </c>
      <c r="O857" s="394">
        <f>'FORMAT REKAP'!BE794</f>
        <v>0</v>
      </c>
      <c r="P857" s="395">
        <f>'FORMAT REKAP'!BF794</f>
        <v>0</v>
      </c>
      <c r="S857" s="395" t="str">
        <f>'FORMAT REKAP'!BI794</f>
        <v/>
      </c>
      <c r="T857" s="394" t="str">
        <f>'FORMAT REKAP'!BJ794</f>
        <v/>
      </c>
      <c r="U857" s="393" t="str">
        <f>'FORMAT REKAP'!BK794</f>
        <v/>
      </c>
    </row>
    <row r="858" spans="3:21" x14ac:dyDescent="0.25">
      <c r="C858" s="394">
        <f>'FORMAT REKAP'!H795</f>
        <v>0</v>
      </c>
      <c r="D858" s="394">
        <f>'FORMAT REKAP'!I795</f>
        <v>0</v>
      </c>
      <c r="E858" s="394" t="str">
        <f>'FORMAT REKAP'!AH795</f>
        <v/>
      </c>
      <c r="F858" s="394" t="str">
        <f>'FORMAT REKAP'!AM795</f>
        <v/>
      </c>
      <c r="G858" s="395" t="str">
        <f>'FORMAT REKAP'!AN795</f>
        <v/>
      </c>
      <c r="H858" s="394" t="str">
        <f>'FORMAT REKAP'!AQ795</f>
        <v/>
      </c>
      <c r="I858" s="394">
        <f>'FORMAT REKAP'!AS795</f>
        <v>0</v>
      </c>
      <c r="J858" s="394">
        <f>'FORMAT REKAP'!AU795</f>
        <v>0</v>
      </c>
      <c r="K858" s="394">
        <f>'FORMAT REKAP'!AW795</f>
        <v>0</v>
      </c>
      <c r="L858" s="394">
        <f>'FORMAT REKAP'!AY795</f>
        <v>0</v>
      </c>
      <c r="M858" s="395">
        <f>'FORMAT REKAP'!BA795</f>
        <v>0</v>
      </c>
      <c r="N858" s="395" t="str">
        <f>'FORMAT REKAP'!BD795</f>
        <v/>
      </c>
      <c r="O858" s="394">
        <f>'FORMAT REKAP'!BE795</f>
        <v>0</v>
      </c>
      <c r="P858" s="395">
        <f>'FORMAT REKAP'!BF795</f>
        <v>0</v>
      </c>
      <c r="S858" s="395" t="str">
        <f>'FORMAT REKAP'!BI795</f>
        <v/>
      </c>
      <c r="T858" s="394" t="str">
        <f>'FORMAT REKAP'!BJ795</f>
        <v/>
      </c>
      <c r="U858" s="393" t="str">
        <f>'FORMAT REKAP'!BK795</f>
        <v/>
      </c>
    </row>
    <row r="859" spans="3:21" x14ac:dyDescent="0.25">
      <c r="C859" s="394">
        <f>'FORMAT REKAP'!H796</f>
        <v>0</v>
      </c>
      <c r="D859" s="394">
        <f>'FORMAT REKAP'!I796</f>
        <v>0</v>
      </c>
      <c r="E859" s="394" t="str">
        <f>'FORMAT REKAP'!AH796</f>
        <v/>
      </c>
      <c r="F859" s="394" t="str">
        <f>'FORMAT REKAP'!AM796</f>
        <v/>
      </c>
      <c r="G859" s="395" t="str">
        <f>'FORMAT REKAP'!AN796</f>
        <v/>
      </c>
      <c r="H859" s="394" t="str">
        <f>'FORMAT REKAP'!AQ796</f>
        <v/>
      </c>
      <c r="I859" s="394">
        <f>'FORMAT REKAP'!AS796</f>
        <v>0</v>
      </c>
      <c r="J859" s="394">
        <f>'FORMAT REKAP'!AU796</f>
        <v>0</v>
      </c>
      <c r="K859" s="394">
        <f>'FORMAT REKAP'!AW796</f>
        <v>0</v>
      </c>
      <c r="L859" s="394">
        <f>'FORMAT REKAP'!AY796</f>
        <v>0</v>
      </c>
      <c r="M859" s="395">
        <f>'FORMAT REKAP'!BA796</f>
        <v>0</v>
      </c>
      <c r="N859" s="395" t="str">
        <f>'FORMAT REKAP'!BD796</f>
        <v/>
      </c>
      <c r="O859" s="394">
        <f>'FORMAT REKAP'!BE796</f>
        <v>0</v>
      </c>
      <c r="P859" s="395">
        <f>'FORMAT REKAP'!BF796</f>
        <v>0</v>
      </c>
      <c r="S859" s="395" t="str">
        <f>'FORMAT REKAP'!BI796</f>
        <v/>
      </c>
      <c r="T859" s="394" t="str">
        <f>'FORMAT REKAP'!BJ796</f>
        <v/>
      </c>
      <c r="U859" s="393" t="str">
        <f>'FORMAT REKAP'!BK796</f>
        <v/>
      </c>
    </row>
    <row r="860" spans="3:21" x14ac:dyDescent="0.25">
      <c r="C860" s="394">
        <f>'FORMAT REKAP'!H797</f>
        <v>0</v>
      </c>
      <c r="D860" s="394">
        <f>'FORMAT REKAP'!I797</f>
        <v>0</v>
      </c>
      <c r="E860" s="394" t="str">
        <f>'FORMAT REKAP'!AH797</f>
        <v/>
      </c>
      <c r="F860" s="394" t="str">
        <f>'FORMAT REKAP'!AM797</f>
        <v/>
      </c>
      <c r="G860" s="395" t="str">
        <f>'FORMAT REKAP'!AN797</f>
        <v/>
      </c>
      <c r="H860" s="394" t="str">
        <f>'FORMAT REKAP'!AQ797</f>
        <v/>
      </c>
      <c r="I860" s="394">
        <f>'FORMAT REKAP'!AS797</f>
        <v>0</v>
      </c>
      <c r="J860" s="394">
        <f>'FORMAT REKAP'!AU797</f>
        <v>0</v>
      </c>
      <c r="K860" s="394">
        <f>'FORMAT REKAP'!AW797</f>
        <v>0</v>
      </c>
      <c r="L860" s="394">
        <f>'FORMAT REKAP'!AY797</f>
        <v>0</v>
      </c>
      <c r="M860" s="395">
        <f>'FORMAT REKAP'!BA797</f>
        <v>0</v>
      </c>
      <c r="N860" s="395" t="str">
        <f>'FORMAT REKAP'!BD797</f>
        <v/>
      </c>
      <c r="O860" s="394">
        <f>'FORMAT REKAP'!BE797</f>
        <v>0</v>
      </c>
      <c r="P860" s="395">
        <f>'FORMAT REKAP'!BF797</f>
        <v>0</v>
      </c>
      <c r="S860" s="395" t="str">
        <f>'FORMAT REKAP'!BI797</f>
        <v/>
      </c>
      <c r="T860" s="394" t="str">
        <f>'FORMAT REKAP'!BJ797</f>
        <v/>
      </c>
      <c r="U860" s="393" t="str">
        <f>'FORMAT REKAP'!BK797</f>
        <v/>
      </c>
    </row>
    <row r="861" spans="3:21" x14ac:dyDescent="0.25">
      <c r="C861" s="394">
        <f>'FORMAT REKAP'!H798</f>
        <v>0</v>
      </c>
      <c r="D861" s="394">
        <f>'FORMAT REKAP'!I798</f>
        <v>0</v>
      </c>
      <c r="E861" s="394" t="str">
        <f>'FORMAT REKAP'!AH798</f>
        <v/>
      </c>
      <c r="F861" s="394" t="str">
        <f>'FORMAT REKAP'!AM798</f>
        <v/>
      </c>
      <c r="G861" s="395" t="str">
        <f>'FORMAT REKAP'!AN798</f>
        <v/>
      </c>
      <c r="H861" s="394" t="str">
        <f>'FORMAT REKAP'!AQ798</f>
        <v/>
      </c>
      <c r="I861" s="394">
        <f>'FORMAT REKAP'!AS798</f>
        <v>0</v>
      </c>
      <c r="J861" s="394">
        <f>'FORMAT REKAP'!AU798</f>
        <v>0</v>
      </c>
      <c r="K861" s="394">
        <f>'FORMAT REKAP'!AW798</f>
        <v>0</v>
      </c>
      <c r="L861" s="394">
        <f>'FORMAT REKAP'!AY798</f>
        <v>0</v>
      </c>
      <c r="M861" s="395">
        <f>'FORMAT REKAP'!BA798</f>
        <v>0</v>
      </c>
      <c r="N861" s="395" t="str">
        <f>'FORMAT REKAP'!BD798</f>
        <v/>
      </c>
      <c r="O861" s="394">
        <f>'FORMAT REKAP'!BE798</f>
        <v>0</v>
      </c>
      <c r="P861" s="395">
        <f>'FORMAT REKAP'!BF798</f>
        <v>0</v>
      </c>
      <c r="S861" s="395" t="str">
        <f>'FORMAT REKAP'!BI798</f>
        <v/>
      </c>
      <c r="T861" s="394" t="str">
        <f>'FORMAT REKAP'!BJ798</f>
        <v/>
      </c>
      <c r="U861" s="393" t="str">
        <f>'FORMAT REKAP'!BK798</f>
        <v/>
      </c>
    </row>
    <row r="862" spans="3:21" x14ac:dyDescent="0.25">
      <c r="C862" s="394">
        <f>'FORMAT REKAP'!H799</f>
        <v>0</v>
      </c>
      <c r="D862" s="394">
        <f>'FORMAT REKAP'!I799</f>
        <v>0</v>
      </c>
      <c r="E862" s="394" t="str">
        <f>'FORMAT REKAP'!AH799</f>
        <v/>
      </c>
      <c r="F862" s="394" t="str">
        <f>'FORMAT REKAP'!AM799</f>
        <v/>
      </c>
      <c r="G862" s="395" t="str">
        <f>'FORMAT REKAP'!AN799</f>
        <v/>
      </c>
      <c r="H862" s="394" t="str">
        <f>'FORMAT REKAP'!AQ799</f>
        <v/>
      </c>
      <c r="I862" s="394">
        <f>'FORMAT REKAP'!AS799</f>
        <v>0</v>
      </c>
      <c r="J862" s="394">
        <f>'FORMAT REKAP'!AU799</f>
        <v>0</v>
      </c>
      <c r="K862" s="394">
        <f>'FORMAT REKAP'!AW799</f>
        <v>0</v>
      </c>
      <c r="L862" s="394">
        <f>'FORMAT REKAP'!AY799</f>
        <v>0</v>
      </c>
      <c r="M862" s="395">
        <f>'FORMAT REKAP'!BA799</f>
        <v>0</v>
      </c>
      <c r="N862" s="395" t="str">
        <f>'FORMAT REKAP'!BD799</f>
        <v/>
      </c>
      <c r="O862" s="394">
        <f>'FORMAT REKAP'!BE799</f>
        <v>0</v>
      </c>
      <c r="P862" s="395">
        <f>'FORMAT REKAP'!BF799</f>
        <v>0</v>
      </c>
      <c r="S862" s="395" t="str">
        <f>'FORMAT REKAP'!BI799</f>
        <v/>
      </c>
      <c r="T862" s="394" t="str">
        <f>'FORMAT REKAP'!BJ799</f>
        <v/>
      </c>
      <c r="U862" s="393" t="str">
        <f>'FORMAT REKAP'!BK799</f>
        <v/>
      </c>
    </row>
    <row r="863" spans="3:21" x14ac:dyDescent="0.25">
      <c r="C863" s="394">
        <f>'FORMAT REKAP'!H800</f>
        <v>0</v>
      </c>
      <c r="D863" s="394">
        <f>'FORMAT REKAP'!I800</f>
        <v>0</v>
      </c>
      <c r="E863" s="394" t="str">
        <f>'FORMAT REKAP'!AH800</f>
        <v/>
      </c>
      <c r="F863" s="394" t="str">
        <f>'FORMAT REKAP'!AM800</f>
        <v/>
      </c>
      <c r="G863" s="395" t="str">
        <f>'FORMAT REKAP'!AN800</f>
        <v/>
      </c>
      <c r="H863" s="394" t="str">
        <f>'FORMAT REKAP'!AQ800</f>
        <v/>
      </c>
      <c r="I863" s="394">
        <f>'FORMAT REKAP'!AS800</f>
        <v>0</v>
      </c>
      <c r="J863" s="394">
        <f>'FORMAT REKAP'!AU800</f>
        <v>0</v>
      </c>
      <c r="K863" s="394">
        <f>'FORMAT REKAP'!AW800</f>
        <v>0</v>
      </c>
      <c r="L863" s="394">
        <f>'FORMAT REKAP'!AY800</f>
        <v>0</v>
      </c>
      <c r="M863" s="395">
        <f>'FORMAT REKAP'!BA800</f>
        <v>0</v>
      </c>
      <c r="N863" s="395" t="str">
        <f>'FORMAT REKAP'!BD800</f>
        <v/>
      </c>
      <c r="O863" s="394">
        <f>'FORMAT REKAP'!BE800</f>
        <v>0</v>
      </c>
      <c r="P863" s="395">
        <f>'FORMAT REKAP'!BF800</f>
        <v>0</v>
      </c>
      <c r="S863" s="395" t="str">
        <f>'FORMAT REKAP'!BI800</f>
        <v/>
      </c>
      <c r="T863" s="394" t="str">
        <f>'FORMAT REKAP'!BJ800</f>
        <v/>
      </c>
      <c r="U863" s="393" t="str">
        <f>'FORMAT REKAP'!BK800</f>
        <v/>
      </c>
    </row>
    <row r="864" spans="3:21" x14ac:dyDescent="0.25">
      <c r="C864" s="394">
        <f>'FORMAT REKAP'!H801</f>
        <v>0</v>
      </c>
      <c r="D864" s="394">
        <f>'FORMAT REKAP'!I801</f>
        <v>0</v>
      </c>
      <c r="E864" s="394" t="str">
        <f>'FORMAT REKAP'!AH801</f>
        <v/>
      </c>
      <c r="F864" s="394" t="str">
        <f>'FORMAT REKAP'!AM801</f>
        <v/>
      </c>
      <c r="G864" s="395" t="str">
        <f>'FORMAT REKAP'!AN801</f>
        <v/>
      </c>
      <c r="H864" s="394" t="str">
        <f>'FORMAT REKAP'!AQ801</f>
        <v/>
      </c>
      <c r="I864" s="394">
        <f>'FORMAT REKAP'!AS801</f>
        <v>0</v>
      </c>
      <c r="J864" s="394">
        <f>'FORMAT REKAP'!AU801</f>
        <v>0</v>
      </c>
      <c r="K864" s="394">
        <f>'FORMAT REKAP'!AW801</f>
        <v>0</v>
      </c>
      <c r="L864" s="394">
        <f>'FORMAT REKAP'!AY801</f>
        <v>0</v>
      </c>
      <c r="M864" s="395">
        <f>'FORMAT REKAP'!BA801</f>
        <v>0</v>
      </c>
      <c r="N864" s="395" t="str">
        <f>'FORMAT REKAP'!BD801</f>
        <v/>
      </c>
      <c r="O864" s="394">
        <f>'FORMAT REKAP'!BE801</f>
        <v>0</v>
      </c>
      <c r="P864" s="395">
        <f>'FORMAT REKAP'!BF801</f>
        <v>0</v>
      </c>
      <c r="S864" s="395" t="str">
        <f>'FORMAT REKAP'!BI801</f>
        <v/>
      </c>
      <c r="T864" s="394" t="str">
        <f>'FORMAT REKAP'!BJ801</f>
        <v/>
      </c>
      <c r="U864" s="393" t="str">
        <f>'FORMAT REKAP'!BK801</f>
        <v/>
      </c>
    </row>
    <row r="865" spans="3:21" x14ac:dyDescent="0.25">
      <c r="C865" s="394">
        <f>'FORMAT REKAP'!H802</f>
        <v>0</v>
      </c>
      <c r="D865" s="394">
        <f>'FORMAT REKAP'!I802</f>
        <v>0</v>
      </c>
      <c r="E865" s="394" t="str">
        <f>'FORMAT REKAP'!AH802</f>
        <v/>
      </c>
      <c r="F865" s="394" t="str">
        <f>'FORMAT REKAP'!AM802</f>
        <v/>
      </c>
      <c r="G865" s="395" t="str">
        <f>'FORMAT REKAP'!AN802</f>
        <v/>
      </c>
      <c r="H865" s="394" t="str">
        <f>'FORMAT REKAP'!AQ802</f>
        <v/>
      </c>
      <c r="I865" s="394">
        <f>'FORMAT REKAP'!AS802</f>
        <v>0</v>
      </c>
      <c r="J865" s="394">
        <f>'FORMAT REKAP'!AU802</f>
        <v>0</v>
      </c>
      <c r="K865" s="394">
        <f>'FORMAT REKAP'!AW802</f>
        <v>0</v>
      </c>
      <c r="L865" s="394">
        <f>'FORMAT REKAP'!AY802</f>
        <v>0</v>
      </c>
      <c r="M865" s="395">
        <f>'FORMAT REKAP'!BA802</f>
        <v>0</v>
      </c>
      <c r="N865" s="395" t="str">
        <f>'FORMAT REKAP'!BD802</f>
        <v/>
      </c>
      <c r="O865" s="394">
        <f>'FORMAT REKAP'!BE802</f>
        <v>0</v>
      </c>
      <c r="P865" s="395">
        <f>'FORMAT REKAP'!BF802</f>
        <v>0</v>
      </c>
      <c r="S865" s="395" t="str">
        <f>'FORMAT REKAP'!BI802</f>
        <v/>
      </c>
      <c r="T865" s="394" t="str">
        <f>'FORMAT REKAP'!BJ802</f>
        <v/>
      </c>
      <c r="U865" s="393" t="str">
        <f>'FORMAT REKAP'!BK802</f>
        <v/>
      </c>
    </row>
    <row r="866" spans="3:21" x14ac:dyDescent="0.25">
      <c r="C866" s="394">
        <f>'FORMAT REKAP'!H803</f>
        <v>0</v>
      </c>
      <c r="D866" s="394">
        <f>'FORMAT REKAP'!I803</f>
        <v>0</v>
      </c>
      <c r="E866" s="394" t="str">
        <f>'FORMAT REKAP'!AH803</f>
        <v/>
      </c>
      <c r="F866" s="394" t="str">
        <f>'FORMAT REKAP'!AM803</f>
        <v/>
      </c>
      <c r="G866" s="395" t="str">
        <f>'FORMAT REKAP'!AN803</f>
        <v/>
      </c>
      <c r="H866" s="394" t="str">
        <f>'FORMAT REKAP'!AQ803</f>
        <v/>
      </c>
      <c r="I866" s="394">
        <f>'FORMAT REKAP'!AS803</f>
        <v>0</v>
      </c>
      <c r="J866" s="394">
        <f>'FORMAT REKAP'!AU803</f>
        <v>0</v>
      </c>
      <c r="K866" s="394">
        <f>'FORMAT REKAP'!AW803</f>
        <v>0</v>
      </c>
      <c r="L866" s="394">
        <f>'FORMAT REKAP'!AY803</f>
        <v>0</v>
      </c>
      <c r="M866" s="395">
        <f>'FORMAT REKAP'!BA803</f>
        <v>0</v>
      </c>
      <c r="N866" s="395" t="str">
        <f>'FORMAT REKAP'!BD803</f>
        <v/>
      </c>
      <c r="O866" s="394">
        <f>'FORMAT REKAP'!BE803</f>
        <v>0</v>
      </c>
      <c r="P866" s="395">
        <f>'FORMAT REKAP'!BF803</f>
        <v>0</v>
      </c>
      <c r="S866" s="395" t="str">
        <f>'FORMAT REKAP'!BI803</f>
        <v/>
      </c>
      <c r="T866" s="394" t="str">
        <f>'FORMAT REKAP'!BJ803</f>
        <v/>
      </c>
      <c r="U866" s="393" t="str">
        <f>'FORMAT REKAP'!BK803</f>
        <v/>
      </c>
    </row>
    <row r="867" spans="3:21" x14ac:dyDescent="0.25">
      <c r="C867" s="394">
        <f>'FORMAT REKAP'!H804</f>
        <v>0</v>
      </c>
      <c r="D867" s="394">
        <f>'FORMAT REKAP'!I804</f>
        <v>0</v>
      </c>
      <c r="E867" s="394" t="str">
        <f>'FORMAT REKAP'!AH804</f>
        <v/>
      </c>
      <c r="F867" s="394" t="str">
        <f>'FORMAT REKAP'!AM804</f>
        <v/>
      </c>
      <c r="G867" s="395" t="str">
        <f>'FORMAT REKAP'!AN804</f>
        <v/>
      </c>
      <c r="H867" s="394" t="str">
        <f>'FORMAT REKAP'!AQ804</f>
        <v/>
      </c>
      <c r="I867" s="394">
        <f>'FORMAT REKAP'!AS804</f>
        <v>0</v>
      </c>
      <c r="J867" s="394">
        <f>'FORMAT REKAP'!AU804</f>
        <v>0</v>
      </c>
      <c r="K867" s="394">
        <f>'FORMAT REKAP'!AW804</f>
        <v>0</v>
      </c>
      <c r="L867" s="394">
        <f>'FORMAT REKAP'!AY804</f>
        <v>0</v>
      </c>
      <c r="M867" s="395">
        <f>'FORMAT REKAP'!BA804</f>
        <v>0</v>
      </c>
      <c r="N867" s="395" t="str">
        <f>'FORMAT REKAP'!BD804</f>
        <v/>
      </c>
      <c r="O867" s="394">
        <f>'FORMAT REKAP'!BE804</f>
        <v>0</v>
      </c>
      <c r="P867" s="395">
        <f>'FORMAT REKAP'!BF804</f>
        <v>0</v>
      </c>
      <c r="S867" s="395" t="str">
        <f>'FORMAT REKAP'!BI804</f>
        <v/>
      </c>
      <c r="T867" s="394" t="str">
        <f>'FORMAT REKAP'!BJ804</f>
        <v/>
      </c>
      <c r="U867" s="393" t="str">
        <f>'FORMAT REKAP'!BK804</f>
        <v/>
      </c>
    </row>
    <row r="868" spans="3:21" x14ac:dyDescent="0.25">
      <c r="C868" s="394">
        <f>'FORMAT REKAP'!H805</f>
        <v>0</v>
      </c>
      <c r="D868" s="394">
        <f>'FORMAT REKAP'!I805</f>
        <v>0</v>
      </c>
      <c r="E868" s="394" t="str">
        <f>'FORMAT REKAP'!AH805</f>
        <v/>
      </c>
      <c r="F868" s="394" t="str">
        <f>'FORMAT REKAP'!AM805</f>
        <v/>
      </c>
      <c r="G868" s="395" t="str">
        <f>'FORMAT REKAP'!AN805</f>
        <v/>
      </c>
      <c r="H868" s="394" t="str">
        <f>'FORMAT REKAP'!AQ805</f>
        <v/>
      </c>
      <c r="I868" s="394">
        <f>'FORMAT REKAP'!AS805</f>
        <v>0</v>
      </c>
      <c r="J868" s="394">
        <f>'FORMAT REKAP'!AU805</f>
        <v>0</v>
      </c>
      <c r="K868" s="394">
        <f>'FORMAT REKAP'!AW805</f>
        <v>0</v>
      </c>
      <c r="L868" s="394">
        <f>'FORMAT REKAP'!AY805</f>
        <v>0</v>
      </c>
      <c r="M868" s="395">
        <f>'FORMAT REKAP'!BA805</f>
        <v>0</v>
      </c>
      <c r="N868" s="395" t="str">
        <f>'FORMAT REKAP'!BD805</f>
        <v/>
      </c>
      <c r="O868" s="394">
        <f>'FORMAT REKAP'!BE805</f>
        <v>0</v>
      </c>
      <c r="P868" s="395">
        <f>'FORMAT REKAP'!BF805</f>
        <v>0</v>
      </c>
      <c r="S868" s="395" t="str">
        <f>'FORMAT REKAP'!BI805</f>
        <v/>
      </c>
      <c r="T868" s="394" t="str">
        <f>'FORMAT REKAP'!BJ805</f>
        <v/>
      </c>
      <c r="U868" s="393" t="str">
        <f>'FORMAT REKAP'!BK805</f>
        <v/>
      </c>
    </row>
    <row r="869" spans="3:21" x14ac:dyDescent="0.25">
      <c r="C869" s="394">
        <f>'FORMAT REKAP'!H806</f>
        <v>0</v>
      </c>
      <c r="D869" s="394">
        <f>'FORMAT REKAP'!I806</f>
        <v>0</v>
      </c>
      <c r="E869" s="394" t="str">
        <f>'FORMAT REKAP'!AH806</f>
        <v/>
      </c>
      <c r="F869" s="394" t="str">
        <f>'FORMAT REKAP'!AM806</f>
        <v/>
      </c>
      <c r="G869" s="395" t="str">
        <f>'FORMAT REKAP'!AN806</f>
        <v/>
      </c>
      <c r="H869" s="394" t="str">
        <f>'FORMAT REKAP'!AQ806</f>
        <v/>
      </c>
      <c r="I869" s="394">
        <f>'FORMAT REKAP'!AS806</f>
        <v>0</v>
      </c>
      <c r="J869" s="394">
        <f>'FORMAT REKAP'!AU806</f>
        <v>0</v>
      </c>
      <c r="K869" s="394">
        <f>'FORMAT REKAP'!AW806</f>
        <v>0</v>
      </c>
      <c r="L869" s="394">
        <f>'FORMAT REKAP'!AY806</f>
        <v>0</v>
      </c>
      <c r="M869" s="395">
        <f>'FORMAT REKAP'!BA806</f>
        <v>0</v>
      </c>
      <c r="N869" s="395" t="str">
        <f>'FORMAT REKAP'!BD806</f>
        <v/>
      </c>
      <c r="O869" s="394">
        <f>'FORMAT REKAP'!BE806</f>
        <v>0</v>
      </c>
      <c r="P869" s="395">
        <f>'FORMAT REKAP'!BF806</f>
        <v>0</v>
      </c>
      <c r="S869" s="395" t="str">
        <f>'FORMAT REKAP'!BI806</f>
        <v/>
      </c>
      <c r="T869" s="394" t="str">
        <f>'FORMAT REKAP'!BJ806</f>
        <v/>
      </c>
      <c r="U869" s="393" t="str">
        <f>'FORMAT REKAP'!BK806</f>
        <v/>
      </c>
    </row>
    <row r="870" spans="3:21" x14ac:dyDescent="0.25">
      <c r="C870" s="394">
        <f>'FORMAT REKAP'!H807</f>
        <v>0</v>
      </c>
      <c r="D870" s="394">
        <f>'FORMAT REKAP'!I807</f>
        <v>0</v>
      </c>
      <c r="E870" s="394" t="str">
        <f>'FORMAT REKAP'!AH807</f>
        <v/>
      </c>
      <c r="F870" s="394" t="str">
        <f>'FORMAT REKAP'!AM807</f>
        <v/>
      </c>
      <c r="G870" s="395" t="str">
        <f>'FORMAT REKAP'!AN807</f>
        <v/>
      </c>
      <c r="H870" s="394" t="str">
        <f>'FORMAT REKAP'!AQ807</f>
        <v/>
      </c>
      <c r="I870" s="394">
        <f>'FORMAT REKAP'!AS807</f>
        <v>0</v>
      </c>
      <c r="J870" s="394">
        <f>'FORMAT REKAP'!AU807</f>
        <v>0</v>
      </c>
      <c r="K870" s="394">
        <f>'FORMAT REKAP'!AW807</f>
        <v>0</v>
      </c>
      <c r="L870" s="394">
        <f>'FORMAT REKAP'!AY807</f>
        <v>0</v>
      </c>
      <c r="M870" s="395">
        <f>'FORMAT REKAP'!BA807</f>
        <v>0</v>
      </c>
      <c r="N870" s="395" t="str">
        <f>'FORMAT REKAP'!BD807</f>
        <v/>
      </c>
      <c r="O870" s="394">
        <f>'FORMAT REKAP'!BE807</f>
        <v>0</v>
      </c>
      <c r="P870" s="395">
        <f>'FORMAT REKAP'!BF807</f>
        <v>0</v>
      </c>
      <c r="S870" s="395" t="str">
        <f>'FORMAT REKAP'!BI807</f>
        <v/>
      </c>
      <c r="T870" s="394" t="str">
        <f>'FORMAT REKAP'!BJ807</f>
        <v/>
      </c>
      <c r="U870" s="393" t="str">
        <f>'FORMAT REKAP'!BK807</f>
        <v/>
      </c>
    </row>
    <row r="871" spans="3:21" x14ac:dyDescent="0.25">
      <c r="C871" s="394">
        <f>'FORMAT REKAP'!H808</f>
        <v>0</v>
      </c>
      <c r="D871" s="394">
        <f>'FORMAT REKAP'!I808</f>
        <v>0</v>
      </c>
      <c r="E871" s="394" t="str">
        <f>'FORMAT REKAP'!AH808</f>
        <v/>
      </c>
      <c r="F871" s="394" t="str">
        <f>'FORMAT REKAP'!AM808</f>
        <v/>
      </c>
      <c r="G871" s="395" t="str">
        <f>'FORMAT REKAP'!AN808</f>
        <v/>
      </c>
      <c r="H871" s="394" t="str">
        <f>'FORMAT REKAP'!AQ808</f>
        <v/>
      </c>
      <c r="I871" s="394">
        <f>'FORMAT REKAP'!AS808</f>
        <v>0</v>
      </c>
      <c r="J871" s="394">
        <f>'FORMAT REKAP'!AU808</f>
        <v>0</v>
      </c>
      <c r="K871" s="394">
        <f>'FORMAT REKAP'!AW808</f>
        <v>0</v>
      </c>
      <c r="L871" s="394">
        <f>'FORMAT REKAP'!AY808</f>
        <v>0</v>
      </c>
      <c r="M871" s="395">
        <f>'FORMAT REKAP'!BA808</f>
        <v>0</v>
      </c>
      <c r="N871" s="395" t="str">
        <f>'FORMAT REKAP'!BD808</f>
        <v/>
      </c>
      <c r="O871" s="394">
        <f>'FORMAT REKAP'!BE808</f>
        <v>0</v>
      </c>
      <c r="P871" s="395">
        <f>'FORMAT REKAP'!BF808</f>
        <v>0</v>
      </c>
      <c r="S871" s="395" t="str">
        <f>'FORMAT REKAP'!BI808</f>
        <v/>
      </c>
      <c r="T871" s="394" t="str">
        <f>'FORMAT REKAP'!BJ808</f>
        <v/>
      </c>
      <c r="U871" s="393" t="str">
        <f>'FORMAT REKAP'!BK808</f>
        <v/>
      </c>
    </row>
    <row r="872" spans="3:21" x14ac:dyDescent="0.25">
      <c r="C872" s="394">
        <f>'FORMAT REKAP'!H809</f>
        <v>0</v>
      </c>
      <c r="D872" s="394">
        <f>'FORMAT REKAP'!I809</f>
        <v>0</v>
      </c>
      <c r="E872" s="394" t="str">
        <f>'FORMAT REKAP'!AH809</f>
        <v/>
      </c>
      <c r="F872" s="394" t="str">
        <f>'FORMAT REKAP'!AM809</f>
        <v/>
      </c>
      <c r="G872" s="395" t="str">
        <f>'FORMAT REKAP'!AN809</f>
        <v/>
      </c>
      <c r="H872" s="394" t="str">
        <f>'FORMAT REKAP'!AQ809</f>
        <v/>
      </c>
      <c r="I872" s="394">
        <f>'FORMAT REKAP'!AS809</f>
        <v>0</v>
      </c>
      <c r="J872" s="394">
        <f>'FORMAT REKAP'!AU809</f>
        <v>0</v>
      </c>
      <c r="K872" s="394">
        <f>'FORMAT REKAP'!AW809</f>
        <v>0</v>
      </c>
      <c r="L872" s="394">
        <f>'FORMAT REKAP'!AY809</f>
        <v>0</v>
      </c>
      <c r="M872" s="395">
        <f>'FORMAT REKAP'!BA809</f>
        <v>0</v>
      </c>
      <c r="N872" s="395" t="str">
        <f>'FORMAT REKAP'!BD809</f>
        <v/>
      </c>
      <c r="O872" s="394">
        <f>'FORMAT REKAP'!BE809</f>
        <v>0</v>
      </c>
      <c r="P872" s="395">
        <f>'FORMAT REKAP'!BF809</f>
        <v>0</v>
      </c>
      <c r="S872" s="395" t="str">
        <f>'FORMAT REKAP'!BI809</f>
        <v/>
      </c>
      <c r="T872" s="394" t="str">
        <f>'FORMAT REKAP'!BJ809</f>
        <v/>
      </c>
      <c r="U872" s="393" t="str">
        <f>'FORMAT REKAP'!BK809</f>
        <v/>
      </c>
    </row>
    <row r="873" spans="3:21" x14ac:dyDescent="0.25">
      <c r="C873" s="394">
        <f>'FORMAT REKAP'!H810</f>
        <v>0</v>
      </c>
      <c r="D873" s="394">
        <f>'FORMAT REKAP'!I810</f>
        <v>0</v>
      </c>
      <c r="E873" s="394" t="str">
        <f>'FORMAT REKAP'!AH810</f>
        <v/>
      </c>
      <c r="F873" s="394" t="str">
        <f>'FORMAT REKAP'!AM810</f>
        <v/>
      </c>
      <c r="G873" s="395" t="str">
        <f>'FORMAT REKAP'!AN810</f>
        <v/>
      </c>
      <c r="H873" s="394" t="str">
        <f>'FORMAT REKAP'!AQ810</f>
        <v/>
      </c>
      <c r="I873" s="394">
        <f>'FORMAT REKAP'!AS810</f>
        <v>0</v>
      </c>
      <c r="J873" s="394">
        <f>'FORMAT REKAP'!AU810</f>
        <v>0</v>
      </c>
      <c r="K873" s="394">
        <f>'FORMAT REKAP'!AW810</f>
        <v>0</v>
      </c>
      <c r="L873" s="394">
        <f>'FORMAT REKAP'!AY810</f>
        <v>0</v>
      </c>
      <c r="M873" s="395">
        <f>'FORMAT REKAP'!BA810</f>
        <v>0</v>
      </c>
      <c r="N873" s="395" t="str">
        <f>'FORMAT REKAP'!BD810</f>
        <v/>
      </c>
      <c r="O873" s="394">
        <f>'FORMAT REKAP'!BE810</f>
        <v>0</v>
      </c>
      <c r="P873" s="395">
        <f>'FORMAT REKAP'!BF810</f>
        <v>0</v>
      </c>
      <c r="S873" s="395" t="str">
        <f>'FORMAT REKAP'!BI810</f>
        <v/>
      </c>
      <c r="T873" s="394" t="str">
        <f>'FORMAT REKAP'!BJ810</f>
        <v/>
      </c>
      <c r="U873" s="393" t="str">
        <f>'FORMAT REKAP'!BK810</f>
        <v/>
      </c>
    </row>
    <row r="874" spans="3:21" x14ac:dyDescent="0.25">
      <c r="C874" s="394">
        <f>'FORMAT REKAP'!H811</f>
        <v>0</v>
      </c>
      <c r="D874" s="394">
        <f>'FORMAT REKAP'!I811</f>
        <v>0</v>
      </c>
      <c r="E874" s="394" t="str">
        <f>'FORMAT REKAP'!AH811</f>
        <v/>
      </c>
      <c r="F874" s="394" t="str">
        <f>'FORMAT REKAP'!AM811</f>
        <v/>
      </c>
      <c r="G874" s="395" t="str">
        <f>'FORMAT REKAP'!AN811</f>
        <v/>
      </c>
      <c r="H874" s="394" t="str">
        <f>'FORMAT REKAP'!AQ811</f>
        <v/>
      </c>
      <c r="I874" s="394">
        <f>'FORMAT REKAP'!AS811</f>
        <v>0</v>
      </c>
      <c r="J874" s="394">
        <f>'FORMAT REKAP'!AU811</f>
        <v>0</v>
      </c>
      <c r="K874" s="394">
        <f>'FORMAT REKAP'!AW811</f>
        <v>0</v>
      </c>
      <c r="L874" s="394">
        <f>'FORMAT REKAP'!AY811</f>
        <v>0</v>
      </c>
      <c r="M874" s="395">
        <f>'FORMAT REKAP'!BA811</f>
        <v>0</v>
      </c>
      <c r="N874" s="395" t="str">
        <f>'FORMAT REKAP'!BD811</f>
        <v/>
      </c>
      <c r="O874" s="394">
        <f>'FORMAT REKAP'!BE811</f>
        <v>0</v>
      </c>
      <c r="P874" s="395">
        <f>'FORMAT REKAP'!BF811</f>
        <v>0</v>
      </c>
      <c r="S874" s="395" t="str">
        <f>'FORMAT REKAP'!BI811</f>
        <v/>
      </c>
      <c r="T874" s="394" t="str">
        <f>'FORMAT REKAP'!BJ811</f>
        <v/>
      </c>
      <c r="U874" s="393" t="str">
        <f>'FORMAT REKAP'!BK811</f>
        <v/>
      </c>
    </row>
    <row r="875" spans="3:21" x14ac:dyDescent="0.25">
      <c r="C875" s="394">
        <f>'FORMAT REKAP'!H812</f>
        <v>0</v>
      </c>
      <c r="D875" s="394">
        <f>'FORMAT REKAP'!I812</f>
        <v>0</v>
      </c>
      <c r="E875" s="394" t="str">
        <f>'FORMAT REKAP'!AH812</f>
        <v/>
      </c>
      <c r="F875" s="394" t="str">
        <f>'FORMAT REKAP'!AM812</f>
        <v/>
      </c>
      <c r="G875" s="395" t="str">
        <f>'FORMAT REKAP'!AN812</f>
        <v/>
      </c>
      <c r="H875" s="394" t="str">
        <f>'FORMAT REKAP'!AQ812</f>
        <v/>
      </c>
      <c r="I875" s="394">
        <f>'FORMAT REKAP'!AS812</f>
        <v>0</v>
      </c>
      <c r="J875" s="394">
        <f>'FORMAT REKAP'!AU812</f>
        <v>0</v>
      </c>
      <c r="K875" s="394">
        <f>'FORMAT REKAP'!AW812</f>
        <v>0</v>
      </c>
      <c r="L875" s="394">
        <f>'FORMAT REKAP'!AY812</f>
        <v>0</v>
      </c>
      <c r="M875" s="395">
        <f>'FORMAT REKAP'!BA812</f>
        <v>0</v>
      </c>
      <c r="N875" s="395" t="str">
        <f>'FORMAT REKAP'!BD812</f>
        <v/>
      </c>
      <c r="O875" s="394">
        <f>'FORMAT REKAP'!BE812</f>
        <v>0</v>
      </c>
      <c r="P875" s="395">
        <f>'FORMAT REKAP'!BF812</f>
        <v>0</v>
      </c>
      <c r="S875" s="395" t="str">
        <f>'FORMAT REKAP'!BI812</f>
        <v/>
      </c>
      <c r="T875" s="394" t="str">
        <f>'FORMAT REKAP'!BJ812</f>
        <v/>
      </c>
      <c r="U875" s="393" t="str">
        <f>'FORMAT REKAP'!BK812</f>
        <v/>
      </c>
    </row>
    <row r="876" spans="3:21" x14ac:dyDescent="0.25">
      <c r="C876" s="394">
        <f>'FORMAT REKAP'!H813</f>
        <v>0</v>
      </c>
      <c r="D876" s="394">
        <f>'FORMAT REKAP'!I813</f>
        <v>0</v>
      </c>
      <c r="E876" s="394" t="str">
        <f>'FORMAT REKAP'!AH813</f>
        <v/>
      </c>
      <c r="F876" s="394" t="str">
        <f>'FORMAT REKAP'!AM813</f>
        <v/>
      </c>
      <c r="G876" s="395" t="str">
        <f>'FORMAT REKAP'!AN813</f>
        <v/>
      </c>
      <c r="H876" s="394" t="str">
        <f>'FORMAT REKAP'!AQ813</f>
        <v/>
      </c>
      <c r="I876" s="394">
        <f>'FORMAT REKAP'!AS813</f>
        <v>0</v>
      </c>
      <c r="J876" s="394">
        <f>'FORMAT REKAP'!AU813</f>
        <v>0</v>
      </c>
      <c r="K876" s="394">
        <f>'FORMAT REKAP'!AW813</f>
        <v>0</v>
      </c>
      <c r="L876" s="394">
        <f>'FORMAT REKAP'!AY813</f>
        <v>0</v>
      </c>
      <c r="M876" s="395">
        <f>'FORMAT REKAP'!BA813</f>
        <v>0</v>
      </c>
      <c r="N876" s="395" t="str">
        <f>'FORMAT REKAP'!BD813</f>
        <v/>
      </c>
      <c r="O876" s="394">
        <f>'FORMAT REKAP'!BE813</f>
        <v>0</v>
      </c>
      <c r="P876" s="395">
        <f>'FORMAT REKAP'!BF813</f>
        <v>0</v>
      </c>
      <c r="S876" s="395" t="str">
        <f>'FORMAT REKAP'!BI813</f>
        <v/>
      </c>
      <c r="T876" s="394" t="str">
        <f>'FORMAT REKAP'!BJ813</f>
        <v/>
      </c>
      <c r="U876" s="393" t="str">
        <f>'FORMAT REKAP'!BK813</f>
        <v/>
      </c>
    </row>
    <row r="877" spans="3:21" x14ac:dyDescent="0.25">
      <c r="C877" s="394">
        <f>'FORMAT REKAP'!H814</f>
        <v>0</v>
      </c>
      <c r="D877" s="394">
        <f>'FORMAT REKAP'!I814</f>
        <v>0</v>
      </c>
      <c r="E877" s="394" t="str">
        <f>'FORMAT REKAP'!AH814</f>
        <v/>
      </c>
      <c r="F877" s="394" t="str">
        <f>'FORMAT REKAP'!AM814</f>
        <v/>
      </c>
      <c r="G877" s="395" t="str">
        <f>'FORMAT REKAP'!AN814</f>
        <v/>
      </c>
      <c r="H877" s="394" t="str">
        <f>'FORMAT REKAP'!AQ814</f>
        <v/>
      </c>
      <c r="I877" s="394">
        <f>'FORMAT REKAP'!AS814</f>
        <v>0</v>
      </c>
      <c r="J877" s="394">
        <f>'FORMAT REKAP'!AU814</f>
        <v>0</v>
      </c>
      <c r="K877" s="394">
        <f>'FORMAT REKAP'!AW814</f>
        <v>0</v>
      </c>
      <c r="L877" s="394">
        <f>'FORMAT REKAP'!AY814</f>
        <v>0</v>
      </c>
      <c r="M877" s="395">
        <f>'FORMAT REKAP'!BA814</f>
        <v>0</v>
      </c>
      <c r="N877" s="395" t="str">
        <f>'FORMAT REKAP'!BD814</f>
        <v/>
      </c>
      <c r="O877" s="394">
        <f>'FORMAT REKAP'!BE814</f>
        <v>0</v>
      </c>
      <c r="P877" s="395">
        <f>'FORMAT REKAP'!BF814</f>
        <v>0</v>
      </c>
      <c r="S877" s="395" t="str">
        <f>'FORMAT REKAP'!BI814</f>
        <v/>
      </c>
      <c r="T877" s="394" t="str">
        <f>'FORMAT REKAP'!BJ814</f>
        <v/>
      </c>
      <c r="U877" s="393" t="str">
        <f>'FORMAT REKAP'!BK814</f>
        <v/>
      </c>
    </row>
    <row r="878" spans="3:21" x14ac:dyDescent="0.25">
      <c r="C878" s="394">
        <f>'FORMAT REKAP'!H815</f>
        <v>0</v>
      </c>
      <c r="D878" s="394">
        <f>'FORMAT REKAP'!I815</f>
        <v>0</v>
      </c>
      <c r="E878" s="394" t="str">
        <f>'FORMAT REKAP'!AH815</f>
        <v/>
      </c>
      <c r="F878" s="394" t="str">
        <f>'FORMAT REKAP'!AM815</f>
        <v/>
      </c>
      <c r="G878" s="395" t="str">
        <f>'FORMAT REKAP'!AN815</f>
        <v/>
      </c>
      <c r="H878" s="394" t="str">
        <f>'FORMAT REKAP'!AQ815</f>
        <v/>
      </c>
      <c r="I878" s="394">
        <f>'FORMAT REKAP'!AS815</f>
        <v>0</v>
      </c>
      <c r="J878" s="394">
        <f>'FORMAT REKAP'!AU815</f>
        <v>0</v>
      </c>
      <c r="K878" s="394">
        <f>'FORMAT REKAP'!AW815</f>
        <v>0</v>
      </c>
      <c r="L878" s="394">
        <f>'FORMAT REKAP'!AY815</f>
        <v>0</v>
      </c>
      <c r="M878" s="395">
        <f>'FORMAT REKAP'!BA815</f>
        <v>0</v>
      </c>
      <c r="N878" s="395" t="str">
        <f>'FORMAT REKAP'!BD815</f>
        <v/>
      </c>
      <c r="O878" s="394">
        <f>'FORMAT REKAP'!BE815</f>
        <v>0</v>
      </c>
      <c r="P878" s="395">
        <f>'FORMAT REKAP'!BF815</f>
        <v>0</v>
      </c>
      <c r="S878" s="395" t="str">
        <f>'FORMAT REKAP'!BI815</f>
        <v/>
      </c>
      <c r="T878" s="394" t="str">
        <f>'FORMAT REKAP'!BJ815</f>
        <v/>
      </c>
      <c r="U878" s="393" t="str">
        <f>'FORMAT REKAP'!BK815</f>
        <v/>
      </c>
    </row>
    <row r="879" spans="3:21" x14ac:dyDescent="0.25">
      <c r="C879" s="394">
        <f>'FORMAT REKAP'!H816</f>
        <v>0</v>
      </c>
      <c r="D879" s="394">
        <f>'FORMAT REKAP'!I816</f>
        <v>0</v>
      </c>
      <c r="E879" s="394" t="str">
        <f>'FORMAT REKAP'!AH816</f>
        <v/>
      </c>
      <c r="F879" s="394" t="str">
        <f>'FORMAT REKAP'!AM816</f>
        <v/>
      </c>
      <c r="G879" s="395" t="str">
        <f>'FORMAT REKAP'!AN816</f>
        <v/>
      </c>
      <c r="H879" s="394" t="str">
        <f>'FORMAT REKAP'!AQ816</f>
        <v/>
      </c>
      <c r="I879" s="394">
        <f>'FORMAT REKAP'!AS816</f>
        <v>0</v>
      </c>
      <c r="J879" s="394">
        <f>'FORMAT REKAP'!AU816</f>
        <v>0</v>
      </c>
      <c r="K879" s="394">
        <f>'FORMAT REKAP'!AW816</f>
        <v>0</v>
      </c>
      <c r="L879" s="394">
        <f>'FORMAT REKAP'!AY816</f>
        <v>0</v>
      </c>
      <c r="M879" s="395">
        <f>'FORMAT REKAP'!BA816</f>
        <v>0</v>
      </c>
      <c r="N879" s="395" t="str">
        <f>'FORMAT REKAP'!BD816</f>
        <v/>
      </c>
      <c r="O879" s="394">
        <f>'FORMAT REKAP'!BE816</f>
        <v>0</v>
      </c>
      <c r="P879" s="395">
        <f>'FORMAT REKAP'!BF816</f>
        <v>0</v>
      </c>
      <c r="S879" s="395" t="str">
        <f>'FORMAT REKAP'!BI816</f>
        <v/>
      </c>
      <c r="T879" s="394" t="str">
        <f>'FORMAT REKAP'!BJ816</f>
        <v/>
      </c>
      <c r="U879" s="393" t="str">
        <f>'FORMAT REKAP'!BK816</f>
        <v/>
      </c>
    </row>
    <row r="880" spans="3:21" x14ac:dyDescent="0.25">
      <c r="C880" s="394">
        <f>'FORMAT REKAP'!H817</f>
        <v>0</v>
      </c>
      <c r="D880" s="394">
        <f>'FORMAT REKAP'!I817</f>
        <v>0</v>
      </c>
      <c r="E880" s="394" t="str">
        <f>'FORMAT REKAP'!AH817</f>
        <v/>
      </c>
      <c r="F880" s="394" t="str">
        <f>'FORMAT REKAP'!AM817</f>
        <v/>
      </c>
      <c r="G880" s="395" t="str">
        <f>'FORMAT REKAP'!AN817</f>
        <v/>
      </c>
      <c r="H880" s="394" t="str">
        <f>'FORMAT REKAP'!AQ817</f>
        <v/>
      </c>
      <c r="I880" s="394">
        <f>'FORMAT REKAP'!AS817</f>
        <v>0</v>
      </c>
      <c r="J880" s="394">
        <f>'FORMAT REKAP'!AU817</f>
        <v>0</v>
      </c>
      <c r="K880" s="394">
        <f>'FORMAT REKAP'!AW817</f>
        <v>0</v>
      </c>
      <c r="L880" s="394">
        <f>'FORMAT REKAP'!AY817</f>
        <v>0</v>
      </c>
      <c r="M880" s="395">
        <f>'FORMAT REKAP'!BA817</f>
        <v>0</v>
      </c>
      <c r="N880" s="395" t="str">
        <f>'FORMAT REKAP'!BD817</f>
        <v/>
      </c>
      <c r="O880" s="394">
        <f>'FORMAT REKAP'!BE817</f>
        <v>0</v>
      </c>
      <c r="P880" s="395">
        <f>'FORMAT REKAP'!BF817</f>
        <v>0</v>
      </c>
      <c r="S880" s="395" t="str">
        <f>'FORMAT REKAP'!BI817</f>
        <v/>
      </c>
      <c r="T880" s="394" t="str">
        <f>'FORMAT REKAP'!BJ817</f>
        <v/>
      </c>
      <c r="U880" s="393" t="str">
        <f>'FORMAT REKAP'!BK817</f>
        <v/>
      </c>
    </row>
    <row r="881" spans="3:21" x14ac:dyDescent="0.25">
      <c r="C881" s="394">
        <f>'FORMAT REKAP'!H818</f>
        <v>0</v>
      </c>
      <c r="D881" s="394">
        <f>'FORMAT REKAP'!I818</f>
        <v>0</v>
      </c>
      <c r="E881" s="394" t="str">
        <f>'FORMAT REKAP'!AH818</f>
        <v/>
      </c>
      <c r="F881" s="394" t="str">
        <f>'FORMAT REKAP'!AM818</f>
        <v/>
      </c>
      <c r="G881" s="395" t="str">
        <f>'FORMAT REKAP'!AN818</f>
        <v/>
      </c>
      <c r="H881" s="394" t="str">
        <f>'FORMAT REKAP'!AQ818</f>
        <v/>
      </c>
      <c r="I881" s="394">
        <f>'FORMAT REKAP'!AS818</f>
        <v>0</v>
      </c>
      <c r="J881" s="394">
        <f>'FORMAT REKAP'!AU818</f>
        <v>0</v>
      </c>
      <c r="K881" s="394">
        <f>'FORMAT REKAP'!AW818</f>
        <v>0</v>
      </c>
      <c r="L881" s="394">
        <f>'FORMAT REKAP'!AY818</f>
        <v>0</v>
      </c>
      <c r="M881" s="395">
        <f>'FORMAT REKAP'!BA818</f>
        <v>0</v>
      </c>
      <c r="N881" s="395" t="str">
        <f>'FORMAT REKAP'!BD818</f>
        <v/>
      </c>
      <c r="O881" s="394">
        <f>'FORMAT REKAP'!BE818</f>
        <v>0</v>
      </c>
      <c r="P881" s="395">
        <f>'FORMAT REKAP'!BF818</f>
        <v>0</v>
      </c>
      <c r="S881" s="395" t="str">
        <f>'FORMAT REKAP'!BI818</f>
        <v/>
      </c>
      <c r="T881" s="394" t="str">
        <f>'FORMAT REKAP'!BJ818</f>
        <v/>
      </c>
      <c r="U881" s="393" t="str">
        <f>'FORMAT REKAP'!BK818</f>
        <v/>
      </c>
    </row>
    <row r="882" spans="3:21" x14ac:dyDescent="0.25">
      <c r="C882" s="394">
        <f>'FORMAT REKAP'!H819</f>
        <v>0</v>
      </c>
      <c r="D882" s="394">
        <f>'FORMAT REKAP'!I819</f>
        <v>0</v>
      </c>
      <c r="E882" s="394" t="str">
        <f>'FORMAT REKAP'!AH819</f>
        <v/>
      </c>
      <c r="F882" s="394" t="str">
        <f>'FORMAT REKAP'!AM819</f>
        <v/>
      </c>
      <c r="G882" s="395" t="str">
        <f>'FORMAT REKAP'!AN819</f>
        <v/>
      </c>
      <c r="H882" s="394" t="str">
        <f>'FORMAT REKAP'!AQ819</f>
        <v/>
      </c>
      <c r="I882" s="394">
        <f>'FORMAT REKAP'!AS819</f>
        <v>0</v>
      </c>
      <c r="J882" s="394">
        <f>'FORMAT REKAP'!AU819</f>
        <v>0</v>
      </c>
      <c r="K882" s="394">
        <f>'FORMAT REKAP'!AW819</f>
        <v>0</v>
      </c>
      <c r="L882" s="394">
        <f>'FORMAT REKAP'!AY819</f>
        <v>0</v>
      </c>
      <c r="M882" s="395">
        <f>'FORMAT REKAP'!BA819</f>
        <v>0</v>
      </c>
      <c r="N882" s="395" t="str">
        <f>'FORMAT REKAP'!BD819</f>
        <v/>
      </c>
      <c r="O882" s="394">
        <f>'FORMAT REKAP'!BE819</f>
        <v>0</v>
      </c>
      <c r="P882" s="395">
        <f>'FORMAT REKAP'!BF819</f>
        <v>0</v>
      </c>
      <c r="S882" s="395" t="str">
        <f>'FORMAT REKAP'!BI819</f>
        <v/>
      </c>
      <c r="T882" s="394" t="str">
        <f>'FORMAT REKAP'!BJ819</f>
        <v/>
      </c>
      <c r="U882" s="393" t="str">
        <f>'FORMAT REKAP'!BK819</f>
        <v/>
      </c>
    </row>
    <row r="883" spans="3:21" x14ac:dyDescent="0.25">
      <c r="C883" s="394">
        <f>'FORMAT REKAP'!H820</f>
        <v>0</v>
      </c>
      <c r="D883" s="394">
        <f>'FORMAT REKAP'!I820</f>
        <v>0</v>
      </c>
      <c r="E883" s="394" t="str">
        <f>'FORMAT REKAP'!AH820</f>
        <v/>
      </c>
      <c r="F883" s="394" t="str">
        <f>'FORMAT REKAP'!AM820</f>
        <v/>
      </c>
      <c r="G883" s="395" t="str">
        <f>'FORMAT REKAP'!AN820</f>
        <v/>
      </c>
      <c r="H883" s="394" t="str">
        <f>'FORMAT REKAP'!AQ820</f>
        <v/>
      </c>
      <c r="I883" s="394">
        <f>'FORMAT REKAP'!AS820</f>
        <v>0</v>
      </c>
      <c r="J883" s="394">
        <f>'FORMAT REKAP'!AU820</f>
        <v>0</v>
      </c>
      <c r="K883" s="394">
        <f>'FORMAT REKAP'!AW820</f>
        <v>0</v>
      </c>
      <c r="L883" s="394">
        <f>'FORMAT REKAP'!AY820</f>
        <v>0</v>
      </c>
      <c r="M883" s="395">
        <f>'FORMAT REKAP'!BA820</f>
        <v>0</v>
      </c>
      <c r="N883" s="395" t="str">
        <f>'FORMAT REKAP'!BD820</f>
        <v/>
      </c>
      <c r="O883" s="394">
        <f>'FORMAT REKAP'!BE820</f>
        <v>0</v>
      </c>
      <c r="P883" s="395">
        <f>'FORMAT REKAP'!BF820</f>
        <v>0</v>
      </c>
      <c r="S883" s="395" t="str">
        <f>'FORMAT REKAP'!BI820</f>
        <v/>
      </c>
      <c r="T883" s="394" t="str">
        <f>'FORMAT REKAP'!BJ820</f>
        <v/>
      </c>
      <c r="U883" s="393" t="str">
        <f>'FORMAT REKAP'!BK820</f>
        <v/>
      </c>
    </row>
    <row r="884" spans="3:21" x14ac:dyDescent="0.25">
      <c r="C884" s="394">
        <f>'FORMAT REKAP'!H821</f>
        <v>0</v>
      </c>
      <c r="D884" s="394">
        <f>'FORMAT REKAP'!I821</f>
        <v>0</v>
      </c>
      <c r="E884" s="394" t="str">
        <f>'FORMAT REKAP'!AH821</f>
        <v/>
      </c>
      <c r="F884" s="394" t="str">
        <f>'FORMAT REKAP'!AM821</f>
        <v/>
      </c>
      <c r="G884" s="395" t="str">
        <f>'FORMAT REKAP'!AN821</f>
        <v/>
      </c>
      <c r="H884" s="394" t="str">
        <f>'FORMAT REKAP'!AQ821</f>
        <v/>
      </c>
      <c r="I884" s="394">
        <f>'FORMAT REKAP'!AS821</f>
        <v>0</v>
      </c>
      <c r="J884" s="394">
        <f>'FORMAT REKAP'!AU821</f>
        <v>0</v>
      </c>
      <c r="K884" s="394">
        <f>'FORMAT REKAP'!AW821</f>
        <v>0</v>
      </c>
      <c r="L884" s="394">
        <f>'FORMAT REKAP'!AY821</f>
        <v>0</v>
      </c>
      <c r="M884" s="395">
        <f>'FORMAT REKAP'!BA821</f>
        <v>0</v>
      </c>
      <c r="N884" s="395" t="str">
        <f>'FORMAT REKAP'!BD821</f>
        <v/>
      </c>
      <c r="O884" s="394">
        <f>'FORMAT REKAP'!BE821</f>
        <v>0</v>
      </c>
      <c r="P884" s="395">
        <f>'FORMAT REKAP'!BF821</f>
        <v>0</v>
      </c>
      <c r="S884" s="395" t="str">
        <f>'FORMAT REKAP'!BI821</f>
        <v/>
      </c>
      <c r="T884" s="394" t="str">
        <f>'FORMAT REKAP'!BJ821</f>
        <v/>
      </c>
      <c r="U884" s="393" t="str">
        <f>'FORMAT REKAP'!BK821</f>
        <v/>
      </c>
    </row>
    <row r="885" spans="3:21" x14ac:dyDescent="0.25">
      <c r="C885" s="394">
        <f>'FORMAT REKAP'!H822</f>
        <v>0</v>
      </c>
      <c r="D885" s="394">
        <f>'FORMAT REKAP'!I822</f>
        <v>0</v>
      </c>
      <c r="E885" s="394" t="str">
        <f>'FORMAT REKAP'!AH822</f>
        <v/>
      </c>
      <c r="F885" s="394" t="str">
        <f>'FORMAT REKAP'!AM822</f>
        <v/>
      </c>
      <c r="G885" s="395" t="str">
        <f>'FORMAT REKAP'!AN822</f>
        <v/>
      </c>
      <c r="H885" s="394" t="str">
        <f>'FORMAT REKAP'!AQ822</f>
        <v/>
      </c>
      <c r="I885" s="394">
        <f>'FORMAT REKAP'!AS822</f>
        <v>0</v>
      </c>
      <c r="J885" s="394">
        <f>'FORMAT REKAP'!AU822</f>
        <v>0</v>
      </c>
      <c r="K885" s="394">
        <f>'FORMAT REKAP'!AW822</f>
        <v>0</v>
      </c>
      <c r="L885" s="394">
        <f>'FORMAT REKAP'!AY822</f>
        <v>0</v>
      </c>
      <c r="M885" s="395">
        <f>'FORMAT REKAP'!BA822</f>
        <v>0</v>
      </c>
      <c r="N885" s="395" t="str">
        <f>'FORMAT REKAP'!BD822</f>
        <v/>
      </c>
      <c r="O885" s="394">
        <f>'FORMAT REKAP'!BE822</f>
        <v>0</v>
      </c>
      <c r="P885" s="395">
        <f>'FORMAT REKAP'!BF822</f>
        <v>0</v>
      </c>
      <c r="S885" s="395" t="str">
        <f>'FORMAT REKAP'!BI822</f>
        <v/>
      </c>
      <c r="T885" s="394" t="str">
        <f>'FORMAT REKAP'!BJ822</f>
        <v/>
      </c>
      <c r="U885" s="393" t="str">
        <f>'FORMAT REKAP'!BK822</f>
        <v/>
      </c>
    </row>
    <row r="886" spans="3:21" x14ac:dyDescent="0.25">
      <c r="C886" s="394">
        <f>'FORMAT REKAP'!H823</f>
        <v>0</v>
      </c>
      <c r="D886" s="394">
        <f>'FORMAT REKAP'!I823</f>
        <v>0</v>
      </c>
      <c r="E886" s="394" t="str">
        <f>'FORMAT REKAP'!AH823</f>
        <v/>
      </c>
      <c r="F886" s="394" t="str">
        <f>'FORMAT REKAP'!AM823</f>
        <v/>
      </c>
      <c r="G886" s="395" t="str">
        <f>'FORMAT REKAP'!AN823</f>
        <v/>
      </c>
      <c r="H886" s="394" t="str">
        <f>'FORMAT REKAP'!AQ823</f>
        <v/>
      </c>
      <c r="I886" s="394">
        <f>'FORMAT REKAP'!AS823</f>
        <v>0</v>
      </c>
      <c r="J886" s="394">
        <f>'FORMAT REKAP'!AU823</f>
        <v>0</v>
      </c>
      <c r="K886" s="394">
        <f>'FORMAT REKAP'!AW823</f>
        <v>0</v>
      </c>
      <c r="L886" s="394">
        <f>'FORMAT REKAP'!AY823</f>
        <v>0</v>
      </c>
      <c r="M886" s="395">
        <f>'FORMAT REKAP'!BA823</f>
        <v>0</v>
      </c>
      <c r="N886" s="395" t="str">
        <f>'FORMAT REKAP'!BD823</f>
        <v/>
      </c>
      <c r="O886" s="394">
        <f>'FORMAT REKAP'!BE823</f>
        <v>0</v>
      </c>
      <c r="P886" s="395">
        <f>'FORMAT REKAP'!BF823</f>
        <v>0</v>
      </c>
      <c r="S886" s="395" t="str">
        <f>'FORMAT REKAP'!BI823</f>
        <v/>
      </c>
      <c r="T886" s="394" t="str">
        <f>'FORMAT REKAP'!BJ823</f>
        <v/>
      </c>
      <c r="U886" s="393" t="str">
        <f>'FORMAT REKAP'!BK823</f>
        <v/>
      </c>
    </row>
    <row r="887" spans="3:21" x14ac:dyDescent="0.25">
      <c r="C887" s="394">
        <f>'FORMAT REKAP'!H824</f>
        <v>0</v>
      </c>
      <c r="D887" s="394">
        <f>'FORMAT REKAP'!I824</f>
        <v>0</v>
      </c>
      <c r="E887" s="394" t="str">
        <f>'FORMAT REKAP'!AH824</f>
        <v/>
      </c>
      <c r="F887" s="394" t="str">
        <f>'FORMAT REKAP'!AM824</f>
        <v/>
      </c>
      <c r="G887" s="395" t="str">
        <f>'FORMAT REKAP'!AN824</f>
        <v/>
      </c>
      <c r="H887" s="394" t="str">
        <f>'FORMAT REKAP'!AQ824</f>
        <v/>
      </c>
      <c r="I887" s="394">
        <f>'FORMAT REKAP'!AS824</f>
        <v>0</v>
      </c>
      <c r="J887" s="394">
        <f>'FORMAT REKAP'!AU824</f>
        <v>0</v>
      </c>
      <c r="K887" s="394">
        <f>'FORMAT REKAP'!AW824</f>
        <v>0</v>
      </c>
      <c r="L887" s="394">
        <f>'FORMAT REKAP'!AY824</f>
        <v>0</v>
      </c>
      <c r="M887" s="395">
        <f>'FORMAT REKAP'!BA824</f>
        <v>0</v>
      </c>
      <c r="N887" s="395" t="str">
        <f>'FORMAT REKAP'!BD824</f>
        <v/>
      </c>
      <c r="O887" s="394">
        <f>'FORMAT REKAP'!BE824</f>
        <v>0</v>
      </c>
      <c r="P887" s="395">
        <f>'FORMAT REKAP'!BF824</f>
        <v>0</v>
      </c>
      <c r="S887" s="395" t="str">
        <f>'FORMAT REKAP'!BI824</f>
        <v/>
      </c>
      <c r="T887" s="394" t="str">
        <f>'FORMAT REKAP'!BJ824</f>
        <v/>
      </c>
      <c r="U887" s="393" t="str">
        <f>'FORMAT REKAP'!BK824</f>
        <v/>
      </c>
    </row>
    <row r="888" spans="3:21" x14ac:dyDescent="0.25">
      <c r="C888" s="394">
        <f>'FORMAT REKAP'!H825</f>
        <v>0</v>
      </c>
      <c r="D888" s="394">
        <f>'FORMAT REKAP'!I825</f>
        <v>0</v>
      </c>
      <c r="E888" s="394" t="str">
        <f>'FORMAT REKAP'!AH825</f>
        <v/>
      </c>
      <c r="F888" s="394" t="str">
        <f>'FORMAT REKAP'!AM825</f>
        <v/>
      </c>
      <c r="G888" s="395" t="str">
        <f>'FORMAT REKAP'!AN825</f>
        <v/>
      </c>
      <c r="H888" s="394" t="str">
        <f>'FORMAT REKAP'!AQ825</f>
        <v/>
      </c>
      <c r="I888" s="394">
        <f>'FORMAT REKAP'!AS825</f>
        <v>0</v>
      </c>
      <c r="J888" s="394">
        <f>'FORMAT REKAP'!AU825</f>
        <v>0</v>
      </c>
      <c r="K888" s="394">
        <f>'FORMAT REKAP'!AW825</f>
        <v>0</v>
      </c>
      <c r="L888" s="394">
        <f>'FORMAT REKAP'!AY825</f>
        <v>0</v>
      </c>
      <c r="M888" s="395">
        <f>'FORMAT REKAP'!BA825</f>
        <v>0</v>
      </c>
      <c r="N888" s="395" t="str">
        <f>'FORMAT REKAP'!BD825</f>
        <v/>
      </c>
      <c r="O888" s="394">
        <f>'FORMAT REKAP'!BE825</f>
        <v>0</v>
      </c>
      <c r="P888" s="395">
        <f>'FORMAT REKAP'!BF825</f>
        <v>0</v>
      </c>
      <c r="S888" s="395" t="str">
        <f>'FORMAT REKAP'!BI825</f>
        <v/>
      </c>
      <c r="T888" s="394" t="str">
        <f>'FORMAT REKAP'!BJ825</f>
        <v/>
      </c>
      <c r="U888" s="393" t="str">
        <f>'FORMAT REKAP'!BK825</f>
        <v/>
      </c>
    </row>
    <row r="889" spans="3:21" x14ac:dyDescent="0.25">
      <c r="C889" s="394">
        <f>'FORMAT REKAP'!H826</f>
        <v>0</v>
      </c>
      <c r="D889" s="394">
        <f>'FORMAT REKAP'!I826</f>
        <v>0</v>
      </c>
      <c r="E889" s="394" t="str">
        <f>'FORMAT REKAP'!AH826</f>
        <v/>
      </c>
      <c r="F889" s="394" t="str">
        <f>'FORMAT REKAP'!AM826</f>
        <v/>
      </c>
      <c r="G889" s="395" t="str">
        <f>'FORMAT REKAP'!AN826</f>
        <v/>
      </c>
      <c r="H889" s="394" t="str">
        <f>'FORMAT REKAP'!AQ826</f>
        <v/>
      </c>
      <c r="I889" s="394">
        <f>'FORMAT REKAP'!AS826</f>
        <v>0</v>
      </c>
      <c r="J889" s="394">
        <f>'FORMAT REKAP'!AU826</f>
        <v>0</v>
      </c>
      <c r="K889" s="394">
        <f>'FORMAT REKAP'!AW826</f>
        <v>0</v>
      </c>
      <c r="L889" s="394">
        <f>'FORMAT REKAP'!AY826</f>
        <v>0</v>
      </c>
      <c r="M889" s="395">
        <f>'FORMAT REKAP'!BA826</f>
        <v>0</v>
      </c>
      <c r="N889" s="395" t="str">
        <f>'FORMAT REKAP'!BD826</f>
        <v/>
      </c>
      <c r="O889" s="394">
        <f>'FORMAT REKAP'!BE826</f>
        <v>0</v>
      </c>
      <c r="P889" s="395">
        <f>'FORMAT REKAP'!BF826</f>
        <v>0</v>
      </c>
      <c r="S889" s="395" t="str">
        <f>'FORMAT REKAP'!BI826</f>
        <v/>
      </c>
      <c r="T889" s="394" t="str">
        <f>'FORMAT REKAP'!BJ826</f>
        <v/>
      </c>
      <c r="U889" s="393" t="str">
        <f>'FORMAT REKAP'!BK826</f>
        <v/>
      </c>
    </row>
    <row r="890" spans="3:21" x14ac:dyDescent="0.25">
      <c r="C890" s="394">
        <f>'FORMAT REKAP'!H827</f>
        <v>0</v>
      </c>
      <c r="D890" s="394">
        <f>'FORMAT REKAP'!I827</f>
        <v>0</v>
      </c>
      <c r="E890" s="394" t="str">
        <f>'FORMAT REKAP'!AH827</f>
        <v/>
      </c>
      <c r="F890" s="394" t="str">
        <f>'FORMAT REKAP'!AM827</f>
        <v/>
      </c>
      <c r="G890" s="395" t="str">
        <f>'FORMAT REKAP'!AN827</f>
        <v/>
      </c>
      <c r="H890" s="394" t="str">
        <f>'FORMAT REKAP'!AQ827</f>
        <v/>
      </c>
      <c r="I890" s="394">
        <f>'FORMAT REKAP'!AS827</f>
        <v>0</v>
      </c>
      <c r="J890" s="394">
        <f>'FORMAT REKAP'!AU827</f>
        <v>0</v>
      </c>
      <c r="K890" s="394">
        <f>'FORMAT REKAP'!AW827</f>
        <v>0</v>
      </c>
      <c r="L890" s="394">
        <f>'FORMAT REKAP'!AY827</f>
        <v>0</v>
      </c>
      <c r="M890" s="395">
        <f>'FORMAT REKAP'!BA827</f>
        <v>0</v>
      </c>
      <c r="N890" s="395" t="str">
        <f>'FORMAT REKAP'!BD827</f>
        <v/>
      </c>
      <c r="O890" s="394">
        <f>'FORMAT REKAP'!BE827</f>
        <v>0</v>
      </c>
      <c r="P890" s="395">
        <f>'FORMAT REKAP'!BF827</f>
        <v>0</v>
      </c>
      <c r="S890" s="395" t="str">
        <f>'FORMAT REKAP'!BI827</f>
        <v/>
      </c>
      <c r="T890" s="394" t="str">
        <f>'FORMAT REKAP'!BJ827</f>
        <v/>
      </c>
      <c r="U890" s="393" t="str">
        <f>'FORMAT REKAP'!BK827</f>
        <v/>
      </c>
    </row>
    <row r="891" spans="3:21" x14ac:dyDescent="0.25">
      <c r="C891" s="394">
        <f>'FORMAT REKAP'!H828</f>
        <v>0</v>
      </c>
      <c r="D891" s="394">
        <f>'FORMAT REKAP'!I828</f>
        <v>0</v>
      </c>
      <c r="E891" s="394" t="str">
        <f>'FORMAT REKAP'!AH828</f>
        <v/>
      </c>
      <c r="F891" s="394" t="str">
        <f>'FORMAT REKAP'!AM828</f>
        <v/>
      </c>
      <c r="G891" s="395" t="str">
        <f>'FORMAT REKAP'!AN828</f>
        <v/>
      </c>
      <c r="H891" s="394" t="str">
        <f>'FORMAT REKAP'!AQ828</f>
        <v/>
      </c>
      <c r="I891" s="394">
        <f>'FORMAT REKAP'!AS828</f>
        <v>0</v>
      </c>
      <c r="J891" s="394">
        <f>'FORMAT REKAP'!AU828</f>
        <v>0</v>
      </c>
      <c r="K891" s="394">
        <f>'FORMAT REKAP'!AW828</f>
        <v>0</v>
      </c>
      <c r="L891" s="394">
        <f>'FORMAT REKAP'!AY828</f>
        <v>0</v>
      </c>
      <c r="M891" s="395">
        <f>'FORMAT REKAP'!BA828</f>
        <v>0</v>
      </c>
      <c r="N891" s="395" t="str">
        <f>'FORMAT REKAP'!BD828</f>
        <v/>
      </c>
      <c r="O891" s="394">
        <f>'FORMAT REKAP'!BE828</f>
        <v>0</v>
      </c>
      <c r="P891" s="395">
        <f>'FORMAT REKAP'!BF828</f>
        <v>0</v>
      </c>
      <c r="S891" s="395" t="str">
        <f>'FORMAT REKAP'!BI828</f>
        <v/>
      </c>
      <c r="T891" s="394" t="str">
        <f>'FORMAT REKAP'!BJ828</f>
        <v/>
      </c>
      <c r="U891" s="393" t="str">
        <f>'FORMAT REKAP'!BK828</f>
        <v/>
      </c>
    </row>
    <row r="892" spans="3:21" x14ac:dyDescent="0.25">
      <c r="C892" s="394">
        <f>'FORMAT REKAP'!H829</f>
        <v>0</v>
      </c>
      <c r="D892" s="394">
        <f>'FORMAT REKAP'!I829</f>
        <v>0</v>
      </c>
      <c r="E892" s="394" t="str">
        <f>'FORMAT REKAP'!AH829</f>
        <v/>
      </c>
      <c r="F892" s="394" t="str">
        <f>'FORMAT REKAP'!AM829</f>
        <v/>
      </c>
      <c r="G892" s="395" t="str">
        <f>'FORMAT REKAP'!AN829</f>
        <v/>
      </c>
      <c r="H892" s="394" t="str">
        <f>'FORMAT REKAP'!AQ829</f>
        <v/>
      </c>
      <c r="I892" s="394">
        <f>'FORMAT REKAP'!AS829</f>
        <v>0</v>
      </c>
      <c r="J892" s="394">
        <f>'FORMAT REKAP'!AU829</f>
        <v>0</v>
      </c>
      <c r="K892" s="394">
        <f>'FORMAT REKAP'!AW829</f>
        <v>0</v>
      </c>
      <c r="L892" s="394">
        <f>'FORMAT REKAP'!AY829</f>
        <v>0</v>
      </c>
      <c r="M892" s="395">
        <f>'FORMAT REKAP'!BA829</f>
        <v>0</v>
      </c>
      <c r="N892" s="395" t="str">
        <f>'FORMAT REKAP'!BD829</f>
        <v/>
      </c>
      <c r="O892" s="394">
        <f>'FORMAT REKAP'!BE829</f>
        <v>0</v>
      </c>
      <c r="P892" s="395">
        <f>'FORMAT REKAP'!BF829</f>
        <v>0</v>
      </c>
      <c r="S892" s="395" t="str">
        <f>'FORMAT REKAP'!BI829</f>
        <v/>
      </c>
      <c r="T892" s="394" t="str">
        <f>'FORMAT REKAP'!BJ829</f>
        <v/>
      </c>
      <c r="U892" s="393" t="str">
        <f>'FORMAT REKAP'!BK829</f>
        <v/>
      </c>
    </row>
    <row r="893" spans="3:21" x14ac:dyDescent="0.25">
      <c r="C893" s="394">
        <f>'FORMAT REKAP'!H830</f>
        <v>0</v>
      </c>
      <c r="D893" s="394">
        <f>'FORMAT REKAP'!I830</f>
        <v>0</v>
      </c>
      <c r="E893" s="394" t="str">
        <f>'FORMAT REKAP'!AH830</f>
        <v/>
      </c>
      <c r="F893" s="394" t="str">
        <f>'FORMAT REKAP'!AM830</f>
        <v/>
      </c>
      <c r="G893" s="395" t="str">
        <f>'FORMAT REKAP'!AN830</f>
        <v/>
      </c>
      <c r="H893" s="394" t="str">
        <f>'FORMAT REKAP'!AQ830</f>
        <v/>
      </c>
      <c r="I893" s="394">
        <f>'FORMAT REKAP'!AS830</f>
        <v>0</v>
      </c>
      <c r="J893" s="394">
        <f>'FORMAT REKAP'!AU830</f>
        <v>0</v>
      </c>
      <c r="K893" s="394">
        <f>'FORMAT REKAP'!AW830</f>
        <v>0</v>
      </c>
      <c r="L893" s="394">
        <f>'FORMAT REKAP'!AY830</f>
        <v>0</v>
      </c>
      <c r="M893" s="395">
        <f>'FORMAT REKAP'!BA830</f>
        <v>0</v>
      </c>
      <c r="N893" s="395" t="str">
        <f>'FORMAT REKAP'!BD830</f>
        <v/>
      </c>
      <c r="O893" s="394">
        <f>'FORMAT REKAP'!BE830</f>
        <v>0</v>
      </c>
      <c r="P893" s="395">
        <f>'FORMAT REKAP'!BF830</f>
        <v>0</v>
      </c>
      <c r="S893" s="395" t="str">
        <f>'FORMAT REKAP'!BI830</f>
        <v/>
      </c>
      <c r="T893" s="394" t="str">
        <f>'FORMAT REKAP'!BJ830</f>
        <v/>
      </c>
      <c r="U893" s="393" t="str">
        <f>'FORMAT REKAP'!BK830</f>
        <v/>
      </c>
    </row>
    <row r="894" spans="3:21" x14ac:dyDescent="0.25">
      <c r="C894" s="394">
        <f>'FORMAT REKAP'!H831</f>
        <v>0</v>
      </c>
      <c r="D894" s="394">
        <f>'FORMAT REKAP'!I831</f>
        <v>0</v>
      </c>
      <c r="E894" s="394" t="str">
        <f>'FORMAT REKAP'!AH831</f>
        <v/>
      </c>
      <c r="F894" s="394" t="str">
        <f>'FORMAT REKAP'!AM831</f>
        <v/>
      </c>
      <c r="G894" s="395" t="str">
        <f>'FORMAT REKAP'!AN831</f>
        <v/>
      </c>
      <c r="H894" s="394" t="str">
        <f>'FORMAT REKAP'!AQ831</f>
        <v/>
      </c>
      <c r="I894" s="394">
        <f>'FORMAT REKAP'!AS831</f>
        <v>0</v>
      </c>
      <c r="J894" s="394">
        <f>'FORMAT REKAP'!AU831</f>
        <v>0</v>
      </c>
      <c r="K894" s="394">
        <f>'FORMAT REKAP'!AW831</f>
        <v>0</v>
      </c>
      <c r="L894" s="394">
        <f>'FORMAT REKAP'!AY831</f>
        <v>0</v>
      </c>
      <c r="M894" s="395">
        <f>'FORMAT REKAP'!BA831</f>
        <v>0</v>
      </c>
      <c r="N894" s="395" t="str">
        <f>'FORMAT REKAP'!BD831</f>
        <v/>
      </c>
      <c r="O894" s="394">
        <f>'FORMAT REKAP'!BE831</f>
        <v>0</v>
      </c>
      <c r="P894" s="395">
        <f>'FORMAT REKAP'!BF831</f>
        <v>0</v>
      </c>
      <c r="S894" s="395" t="str">
        <f>'FORMAT REKAP'!BI831</f>
        <v/>
      </c>
      <c r="T894" s="394" t="str">
        <f>'FORMAT REKAP'!BJ831</f>
        <v/>
      </c>
      <c r="U894" s="393" t="str">
        <f>'FORMAT REKAP'!BK831</f>
        <v/>
      </c>
    </row>
    <row r="895" spans="3:21" x14ac:dyDescent="0.25">
      <c r="C895" s="394">
        <f>'FORMAT REKAP'!H832</f>
        <v>0</v>
      </c>
      <c r="D895" s="394">
        <f>'FORMAT REKAP'!I832</f>
        <v>0</v>
      </c>
      <c r="E895" s="394" t="str">
        <f>'FORMAT REKAP'!AH832</f>
        <v/>
      </c>
      <c r="F895" s="394" t="str">
        <f>'FORMAT REKAP'!AM832</f>
        <v/>
      </c>
      <c r="G895" s="395" t="str">
        <f>'FORMAT REKAP'!AN832</f>
        <v/>
      </c>
      <c r="H895" s="394" t="str">
        <f>'FORMAT REKAP'!AQ832</f>
        <v/>
      </c>
      <c r="I895" s="394">
        <f>'FORMAT REKAP'!AS832</f>
        <v>0</v>
      </c>
      <c r="J895" s="394">
        <f>'FORMAT REKAP'!AU832</f>
        <v>0</v>
      </c>
      <c r="K895" s="394">
        <f>'FORMAT REKAP'!AW832</f>
        <v>0</v>
      </c>
      <c r="L895" s="394">
        <f>'FORMAT REKAP'!AY832</f>
        <v>0</v>
      </c>
      <c r="M895" s="395">
        <f>'FORMAT REKAP'!BA832</f>
        <v>0</v>
      </c>
      <c r="N895" s="395" t="str">
        <f>'FORMAT REKAP'!BD832</f>
        <v/>
      </c>
      <c r="O895" s="394">
        <f>'FORMAT REKAP'!BE832</f>
        <v>0</v>
      </c>
      <c r="P895" s="395">
        <f>'FORMAT REKAP'!BF832</f>
        <v>0</v>
      </c>
      <c r="S895" s="395" t="str">
        <f>'FORMAT REKAP'!BI832</f>
        <v/>
      </c>
      <c r="T895" s="394" t="str">
        <f>'FORMAT REKAP'!BJ832</f>
        <v/>
      </c>
      <c r="U895" s="393" t="str">
        <f>'FORMAT REKAP'!BK832</f>
        <v/>
      </c>
    </row>
    <row r="896" spans="3:21" x14ac:dyDescent="0.25">
      <c r="C896" s="394">
        <f>'FORMAT REKAP'!H833</f>
        <v>0</v>
      </c>
      <c r="D896" s="394">
        <f>'FORMAT REKAP'!I833</f>
        <v>0</v>
      </c>
      <c r="E896" s="394" t="str">
        <f>'FORMAT REKAP'!AH833</f>
        <v/>
      </c>
      <c r="F896" s="394" t="str">
        <f>'FORMAT REKAP'!AM833</f>
        <v/>
      </c>
      <c r="G896" s="395" t="str">
        <f>'FORMAT REKAP'!AN833</f>
        <v/>
      </c>
      <c r="H896" s="394" t="str">
        <f>'FORMAT REKAP'!AQ833</f>
        <v/>
      </c>
      <c r="I896" s="394">
        <f>'FORMAT REKAP'!AS833</f>
        <v>0</v>
      </c>
      <c r="J896" s="394">
        <f>'FORMAT REKAP'!AU833</f>
        <v>0</v>
      </c>
      <c r="K896" s="394">
        <f>'FORMAT REKAP'!AW833</f>
        <v>0</v>
      </c>
      <c r="L896" s="394">
        <f>'FORMAT REKAP'!AY833</f>
        <v>0</v>
      </c>
      <c r="M896" s="395">
        <f>'FORMAT REKAP'!BA833</f>
        <v>0</v>
      </c>
      <c r="N896" s="395" t="str">
        <f>'FORMAT REKAP'!BD833</f>
        <v/>
      </c>
      <c r="O896" s="394">
        <f>'FORMAT REKAP'!BE833</f>
        <v>0</v>
      </c>
      <c r="P896" s="395">
        <f>'FORMAT REKAP'!BF833</f>
        <v>0</v>
      </c>
      <c r="S896" s="395" t="str">
        <f>'FORMAT REKAP'!BI833</f>
        <v/>
      </c>
      <c r="T896" s="394" t="str">
        <f>'FORMAT REKAP'!BJ833</f>
        <v/>
      </c>
      <c r="U896" s="393" t="str">
        <f>'FORMAT REKAP'!BK833</f>
        <v/>
      </c>
    </row>
    <row r="897" spans="3:21" x14ac:dyDescent="0.25">
      <c r="C897" s="394">
        <f>'FORMAT REKAP'!H834</f>
        <v>0</v>
      </c>
      <c r="D897" s="394">
        <f>'FORMAT REKAP'!I834</f>
        <v>0</v>
      </c>
      <c r="E897" s="394" t="str">
        <f>'FORMAT REKAP'!AH834</f>
        <v/>
      </c>
      <c r="F897" s="394" t="str">
        <f>'FORMAT REKAP'!AM834</f>
        <v/>
      </c>
      <c r="G897" s="395" t="str">
        <f>'FORMAT REKAP'!AN834</f>
        <v/>
      </c>
      <c r="H897" s="394" t="str">
        <f>'FORMAT REKAP'!AQ834</f>
        <v/>
      </c>
      <c r="I897" s="394">
        <f>'FORMAT REKAP'!AS834</f>
        <v>0</v>
      </c>
      <c r="J897" s="394">
        <f>'FORMAT REKAP'!AU834</f>
        <v>0</v>
      </c>
      <c r="K897" s="394">
        <f>'FORMAT REKAP'!AW834</f>
        <v>0</v>
      </c>
      <c r="L897" s="394">
        <f>'FORMAT REKAP'!AY834</f>
        <v>0</v>
      </c>
      <c r="M897" s="395">
        <f>'FORMAT REKAP'!BA834</f>
        <v>0</v>
      </c>
      <c r="N897" s="395" t="str">
        <f>'FORMAT REKAP'!BD834</f>
        <v/>
      </c>
      <c r="O897" s="394">
        <f>'FORMAT REKAP'!BE834</f>
        <v>0</v>
      </c>
      <c r="P897" s="395">
        <f>'FORMAT REKAP'!BF834</f>
        <v>0</v>
      </c>
      <c r="S897" s="395" t="str">
        <f>'FORMAT REKAP'!BI834</f>
        <v/>
      </c>
      <c r="T897" s="394" t="str">
        <f>'FORMAT REKAP'!BJ834</f>
        <v/>
      </c>
      <c r="U897" s="393" t="str">
        <f>'FORMAT REKAP'!BK834</f>
        <v/>
      </c>
    </row>
    <row r="898" spans="3:21" x14ac:dyDescent="0.25">
      <c r="C898" s="394">
        <f>'FORMAT REKAP'!H835</f>
        <v>0</v>
      </c>
      <c r="D898" s="394">
        <f>'FORMAT REKAP'!I835</f>
        <v>0</v>
      </c>
      <c r="E898" s="394" t="str">
        <f>'FORMAT REKAP'!AH835</f>
        <v/>
      </c>
      <c r="F898" s="394" t="str">
        <f>'FORMAT REKAP'!AM835</f>
        <v/>
      </c>
      <c r="G898" s="395" t="str">
        <f>'FORMAT REKAP'!AN835</f>
        <v/>
      </c>
      <c r="H898" s="394" t="str">
        <f>'FORMAT REKAP'!AQ835</f>
        <v/>
      </c>
      <c r="I898" s="394">
        <f>'FORMAT REKAP'!AS835</f>
        <v>0</v>
      </c>
      <c r="J898" s="394">
        <f>'FORMAT REKAP'!AU835</f>
        <v>0</v>
      </c>
      <c r="K898" s="394">
        <f>'FORMAT REKAP'!AW835</f>
        <v>0</v>
      </c>
      <c r="L898" s="394">
        <f>'FORMAT REKAP'!AY835</f>
        <v>0</v>
      </c>
      <c r="M898" s="395">
        <f>'FORMAT REKAP'!BA835</f>
        <v>0</v>
      </c>
      <c r="N898" s="395" t="str">
        <f>'FORMAT REKAP'!BD835</f>
        <v/>
      </c>
      <c r="O898" s="394">
        <f>'FORMAT REKAP'!BE835</f>
        <v>0</v>
      </c>
      <c r="P898" s="395">
        <f>'FORMAT REKAP'!BF835</f>
        <v>0</v>
      </c>
      <c r="S898" s="395" t="str">
        <f>'FORMAT REKAP'!BI835</f>
        <v/>
      </c>
      <c r="T898" s="394" t="str">
        <f>'FORMAT REKAP'!BJ835</f>
        <v/>
      </c>
      <c r="U898" s="393" t="str">
        <f>'FORMAT REKAP'!BK835</f>
        <v/>
      </c>
    </row>
    <row r="899" spans="3:21" x14ac:dyDescent="0.25">
      <c r="C899" s="394">
        <f>'FORMAT REKAP'!H836</f>
        <v>0</v>
      </c>
      <c r="D899" s="394">
        <f>'FORMAT REKAP'!I836</f>
        <v>0</v>
      </c>
      <c r="E899" s="394" t="str">
        <f>'FORMAT REKAP'!AH836</f>
        <v/>
      </c>
      <c r="F899" s="394" t="str">
        <f>'FORMAT REKAP'!AM836</f>
        <v/>
      </c>
      <c r="G899" s="395" t="str">
        <f>'FORMAT REKAP'!AN836</f>
        <v/>
      </c>
      <c r="H899" s="394" t="str">
        <f>'FORMAT REKAP'!AQ836</f>
        <v/>
      </c>
      <c r="I899" s="394">
        <f>'FORMAT REKAP'!AS836</f>
        <v>0</v>
      </c>
      <c r="J899" s="394">
        <f>'FORMAT REKAP'!AU836</f>
        <v>0</v>
      </c>
      <c r="K899" s="394">
        <f>'FORMAT REKAP'!AW836</f>
        <v>0</v>
      </c>
      <c r="L899" s="394">
        <f>'FORMAT REKAP'!AY836</f>
        <v>0</v>
      </c>
      <c r="M899" s="395">
        <f>'FORMAT REKAP'!BA836</f>
        <v>0</v>
      </c>
      <c r="N899" s="395" t="str">
        <f>'FORMAT REKAP'!BD836</f>
        <v/>
      </c>
      <c r="O899" s="394">
        <f>'FORMAT REKAP'!BE836</f>
        <v>0</v>
      </c>
      <c r="P899" s="395">
        <f>'FORMAT REKAP'!BF836</f>
        <v>0</v>
      </c>
      <c r="S899" s="395" t="str">
        <f>'FORMAT REKAP'!BI836</f>
        <v/>
      </c>
      <c r="T899" s="394" t="str">
        <f>'FORMAT REKAP'!BJ836</f>
        <v/>
      </c>
      <c r="U899" s="393" t="str">
        <f>'FORMAT REKAP'!BK836</f>
        <v/>
      </c>
    </row>
    <row r="900" spans="3:21" x14ac:dyDescent="0.25">
      <c r="C900" s="394">
        <f>'FORMAT REKAP'!H837</f>
        <v>0</v>
      </c>
      <c r="D900" s="394">
        <f>'FORMAT REKAP'!I837</f>
        <v>0</v>
      </c>
      <c r="E900" s="394" t="str">
        <f>'FORMAT REKAP'!AH837</f>
        <v/>
      </c>
      <c r="F900" s="394" t="str">
        <f>'FORMAT REKAP'!AM837</f>
        <v/>
      </c>
      <c r="G900" s="395" t="str">
        <f>'FORMAT REKAP'!AN837</f>
        <v/>
      </c>
      <c r="H900" s="394" t="str">
        <f>'FORMAT REKAP'!AQ837</f>
        <v/>
      </c>
      <c r="I900" s="394">
        <f>'FORMAT REKAP'!AS837</f>
        <v>0</v>
      </c>
      <c r="J900" s="394">
        <f>'FORMAT REKAP'!AU837</f>
        <v>0</v>
      </c>
      <c r="K900" s="394">
        <f>'FORMAT REKAP'!AW837</f>
        <v>0</v>
      </c>
      <c r="L900" s="394">
        <f>'FORMAT REKAP'!AY837</f>
        <v>0</v>
      </c>
      <c r="M900" s="395">
        <f>'FORMAT REKAP'!BA837</f>
        <v>0</v>
      </c>
      <c r="N900" s="395" t="str">
        <f>'FORMAT REKAP'!BD837</f>
        <v/>
      </c>
      <c r="O900" s="394">
        <f>'FORMAT REKAP'!BE837</f>
        <v>0</v>
      </c>
      <c r="P900" s="395">
        <f>'FORMAT REKAP'!BF837</f>
        <v>0</v>
      </c>
      <c r="S900" s="395" t="str">
        <f>'FORMAT REKAP'!BI837</f>
        <v/>
      </c>
      <c r="T900" s="394" t="str">
        <f>'FORMAT REKAP'!BJ837</f>
        <v/>
      </c>
      <c r="U900" s="393" t="str">
        <f>'FORMAT REKAP'!BK837</f>
        <v/>
      </c>
    </row>
    <row r="901" spans="3:21" x14ac:dyDescent="0.25">
      <c r="C901" s="394">
        <f>'FORMAT REKAP'!H838</f>
        <v>0</v>
      </c>
      <c r="D901" s="394">
        <f>'FORMAT REKAP'!I838</f>
        <v>0</v>
      </c>
      <c r="E901" s="394" t="str">
        <f>'FORMAT REKAP'!AH838</f>
        <v/>
      </c>
      <c r="F901" s="394" t="str">
        <f>'FORMAT REKAP'!AM838</f>
        <v/>
      </c>
      <c r="G901" s="395" t="str">
        <f>'FORMAT REKAP'!AN838</f>
        <v/>
      </c>
      <c r="H901" s="394" t="str">
        <f>'FORMAT REKAP'!AQ838</f>
        <v/>
      </c>
      <c r="I901" s="394">
        <f>'FORMAT REKAP'!AS838</f>
        <v>0</v>
      </c>
      <c r="J901" s="394">
        <f>'FORMAT REKAP'!AU838</f>
        <v>0</v>
      </c>
      <c r="K901" s="394">
        <f>'FORMAT REKAP'!AW838</f>
        <v>0</v>
      </c>
      <c r="L901" s="394">
        <f>'FORMAT REKAP'!AY838</f>
        <v>0</v>
      </c>
      <c r="M901" s="395">
        <f>'FORMAT REKAP'!BA838</f>
        <v>0</v>
      </c>
      <c r="N901" s="395" t="str">
        <f>'FORMAT REKAP'!BD838</f>
        <v/>
      </c>
      <c r="O901" s="394">
        <f>'FORMAT REKAP'!BE838</f>
        <v>0</v>
      </c>
      <c r="P901" s="395">
        <f>'FORMAT REKAP'!BF838</f>
        <v>0</v>
      </c>
      <c r="S901" s="395" t="str">
        <f>'FORMAT REKAP'!BI838</f>
        <v/>
      </c>
      <c r="T901" s="394" t="str">
        <f>'FORMAT REKAP'!BJ838</f>
        <v/>
      </c>
      <c r="U901" s="393" t="str">
        <f>'FORMAT REKAP'!BK838</f>
        <v/>
      </c>
    </row>
    <row r="902" spans="3:21" x14ac:dyDescent="0.25">
      <c r="C902" s="394">
        <f>'FORMAT REKAP'!H839</f>
        <v>0</v>
      </c>
      <c r="D902" s="394">
        <f>'FORMAT REKAP'!I839</f>
        <v>0</v>
      </c>
      <c r="E902" s="394" t="str">
        <f>'FORMAT REKAP'!AH839</f>
        <v/>
      </c>
      <c r="F902" s="394" t="str">
        <f>'FORMAT REKAP'!AM839</f>
        <v/>
      </c>
      <c r="G902" s="395" t="str">
        <f>'FORMAT REKAP'!AN839</f>
        <v/>
      </c>
      <c r="H902" s="394" t="str">
        <f>'FORMAT REKAP'!AQ839</f>
        <v/>
      </c>
      <c r="I902" s="394">
        <f>'FORMAT REKAP'!AS839</f>
        <v>0</v>
      </c>
      <c r="J902" s="394">
        <f>'FORMAT REKAP'!AU839</f>
        <v>0</v>
      </c>
      <c r="K902" s="394">
        <f>'FORMAT REKAP'!AW839</f>
        <v>0</v>
      </c>
      <c r="L902" s="394">
        <f>'FORMAT REKAP'!AY839</f>
        <v>0</v>
      </c>
      <c r="M902" s="395">
        <f>'FORMAT REKAP'!BA839</f>
        <v>0</v>
      </c>
      <c r="N902" s="395" t="str">
        <f>'FORMAT REKAP'!BD839</f>
        <v/>
      </c>
      <c r="O902" s="394">
        <f>'FORMAT REKAP'!BE839</f>
        <v>0</v>
      </c>
      <c r="P902" s="395">
        <f>'FORMAT REKAP'!BF839</f>
        <v>0</v>
      </c>
      <c r="S902" s="395" t="str">
        <f>'FORMAT REKAP'!BI839</f>
        <v/>
      </c>
      <c r="T902" s="394" t="str">
        <f>'FORMAT REKAP'!BJ839</f>
        <v/>
      </c>
      <c r="U902" s="393" t="str">
        <f>'FORMAT REKAP'!BK839</f>
        <v/>
      </c>
    </row>
    <row r="903" spans="3:21" x14ac:dyDescent="0.25">
      <c r="C903" s="394">
        <f>'FORMAT REKAP'!H840</f>
        <v>0</v>
      </c>
      <c r="D903" s="394">
        <f>'FORMAT REKAP'!I840</f>
        <v>0</v>
      </c>
      <c r="E903" s="394" t="str">
        <f>'FORMAT REKAP'!AH840</f>
        <v/>
      </c>
      <c r="F903" s="394" t="str">
        <f>'FORMAT REKAP'!AM840</f>
        <v/>
      </c>
      <c r="G903" s="395" t="str">
        <f>'FORMAT REKAP'!AN840</f>
        <v/>
      </c>
      <c r="H903" s="394" t="str">
        <f>'FORMAT REKAP'!AQ840</f>
        <v/>
      </c>
      <c r="I903" s="394">
        <f>'FORMAT REKAP'!AS840</f>
        <v>0</v>
      </c>
      <c r="J903" s="394">
        <f>'FORMAT REKAP'!AU840</f>
        <v>0</v>
      </c>
      <c r="K903" s="394">
        <f>'FORMAT REKAP'!AW840</f>
        <v>0</v>
      </c>
      <c r="L903" s="394">
        <f>'FORMAT REKAP'!AY840</f>
        <v>0</v>
      </c>
      <c r="M903" s="395">
        <f>'FORMAT REKAP'!BA840</f>
        <v>0</v>
      </c>
      <c r="N903" s="395" t="str">
        <f>'FORMAT REKAP'!BD840</f>
        <v/>
      </c>
      <c r="O903" s="394">
        <f>'FORMAT REKAP'!BE840</f>
        <v>0</v>
      </c>
      <c r="P903" s="395">
        <f>'FORMAT REKAP'!BF840</f>
        <v>0</v>
      </c>
      <c r="S903" s="395" t="str">
        <f>'FORMAT REKAP'!BI840</f>
        <v/>
      </c>
      <c r="T903" s="394" t="str">
        <f>'FORMAT REKAP'!BJ840</f>
        <v/>
      </c>
      <c r="U903" s="393" t="str">
        <f>'FORMAT REKAP'!BK840</f>
        <v/>
      </c>
    </row>
    <row r="904" spans="3:21" x14ac:dyDescent="0.25">
      <c r="C904" s="394">
        <f>'FORMAT REKAP'!H841</f>
        <v>0</v>
      </c>
      <c r="D904" s="394">
        <f>'FORMAT REKAP'!I841</f>
        <v>0</v>
      </c>
      <c r="E904" s="394" t="str">
        <f>'FORMAT REKAP'!AH841</f>
        <v/>
      </c>
      <c r="F904" s="394" t="str">
        <f>'FORMAT REKAP'!AM841</f>
        <v/>
      </c>
      <c r="G904" s="395" t="str">
        <f>'FORMAT REKAP'!AN841</f>
        <v/>
      </c>
      <c r="H904" s="394" t="str">
        <f>'FORMAT REKAP'!AQ841</f>
        <v/>
      </c>
      <c r="I904" s="394">
        <f>'FORMAT REKAP'!AS841</f>
        <v>0</v>
      </c>
      <c r="J904" s="394">
        <f>'FORMAT REKAP'!AU841</f>
        <v>0</v>
      </c>
      <c r="K904" s="394">
        <f>'FORMAT REKAP'!AW841</f>
        <v>0</v>
      </c>
      <c r="L904" s="394">
        <f>'FORMAT REKAP'!AY841</f>
        <v>0</v>
      </c>
      <c r="M904" s="395">
        <f>'FORMAT REKAP'!BA841</f>
        <v>0</v>
      </c>
      <c r="N904" s="395" t="str">
        <f>'FORMAT REKAP'!BD841</f>
        <v/>
      </c>
      <c r="O904" s="394">
        <f>'FORMAT REKAP'!BE841</f>
        <v>0</v>
      </c>
      <c r="P904" s="395">
        <f>'FORMAT REKAP'!BF841</f>
        <v>0</v>
      </c>
      <c r="S904" s="395" t="str">
        <f>'FORMAT REKAP'!BI841</f>
        <v/>
      </c>
      <c r="T904" s="394" t="str">
        <f>'FORMAT REKAP'!BJ841</f>
        <v/>
      </c>
      <c r="U904" s="393" t="str">
        <f>'FORMAT REKAP'!BK841</f>
        <v/>
      </c>
    </row>
    <row r="905" spans="3:21" x14ac:dyDescent="0.25">
      <c r="C905" s="394">
        <f>'FORMAT REKAP'!H842</f>
        <v>0</v>
      </c>
      <c r="D905" s="394">
        <f>'FORMAT REKAP'!I842</f>
        <v>0</v>
      </c>
      <c r="E905" s="394" t="str">
        <f>'FORMAT REKAP'!AH842</f>
        <v/>
      </c>
      <c r="F905" s="394" t="str">
        <f>'FORMAT REKAP'!AM842</f>
        <v/>
      </c>
      <c r="G905" s="395" t="str">
        <f>'FORMAT REKAP'!AN842</f>
        <v/>
      </c>
      <c r="H905" s="394" t="str">
        <f>'FORMAT REKAP'!AQ842</f>
        <v/>
      </c>
      <c r="I905" s="394">
        <f>'FORMAT REKAP'!AS842</f>
        <v>0</v>
      </c>
      <c r="J905" s="394">
        <f>'FORMAT REKAP'!AU842</f>
        <v>0</v>
      </c>
      <c r="K905" s="394">
        <f>'FORMAT REKAP'!AW842</f>
        <v>0</v>
      </c>
      <c r="L905" s="394">
        <f>'FORMAT REKAP'!AY842</f>
        <v>0</v>
      </c>
      <c r="M905" s="395">
        <f>'FORMAT REKAP'!BA842</f>
        <v>0</v>
      </c>
      <c r="N905" s="395" t="str">
        <f>'FORMAT REKAP'!BD842</f>
        <v/>
      </c>
      <c r="O905" s="394">
        <f>'FORMAT REKAP'!BE842</f>
        <v>0</v>
      </c>
      <c r="P905" s="395">
        <f>'FORMAT REKAP'!BF842</f>
        <v>0</v>
      </c>
      <c r="S905" s="395" t="str">
        <f>'FORMAT REKAP'!BI842</f>
        <v/>
      </c>
      <c r="T905" s="394" t="str">
        <f>'FORMAT REKAP'!BJ842</f>
        <v/>
      </c>
      <c r="U905" s="393" t="str">
        <f>'FORMAT REKAP'!BK842</f>
        <v/>
      </c>
    </row>
    <row r="906" spans="3:21" x14ac:dyDescent="0.25">
      <c r="C906" s="394">
        <f>'FORMAT REKAP'!H843</f>
        <v>0</v>
      </c>
      <c r="D906" s="394">
        <f>'FORMAT REKAP'!I843</f>
        <v>0</v>
      </c>
      <c r="E906" s="394" t="str">
        <f>'FORMAT REKAP'!AH843</f>
        <v/>
      </c>
      <c r="F906" s="394" t="str">
        <f>'FORMAT REKAP'!AM843</f>
        <v/>
      </c>
      <c r="G906" s="395" t="str">
        <f>'FORMAT REKAP'!AN843</f>
        <v/>
      </c>
      <c r="H906" s="394" t="str">
        <f>'FORMAT REKAP'!AQ843</f>
        <v/>
      </c>
      <c r="I906" s="394">
        <f>'FORMAT REKAP'!AS843</f>
        <v>0</v>
      </c>
      <c r="J906" s="394">
        <f>'FORMAT REKAP'!AU843</f>
        <v>0</v>
      </c>
      <c r="K906" s="394">
        <f>'FORMAT REKAP'!AW843</f>
        <v>0</v>
      </c>
      <c r="L906" s="394">
        <f>'FORMAT REKAP'!AY843</f>
        <v>0</v>
      </c>
      <c r="M906" s="395">
        <f>'FORMAT REKAP'!BA843</f>
        <v>0</v>
      </c>
      <c r="N906" s="395" t="str">
        <f>'FORMAT REKAP'!BD843</f>
        <v/>
      </c>
      <c r="O906" s="394">
        <f>'FORMAT REKAP'!BE843</f>
        <v>0</v>
      </c>
      <c r="P906" s="395">
        <f>'FORMAT REKAP'!BF843</f>
        <v>0</v>
      </c>
      <c r="S906" s="395" t="str">
        <f>'FORMAT REKAP'!BI843</f>
        <v/>
      </c>
      <c r="T906" s="394" t="str">
        <f>'FORMAT REKAP'!BJ843</f>
        <v/>
      </c>
      <c r="U906" s="393" t="str">
        <f>'FORMAT REKAP'!BK843</f>
        <v/>
      </c>
    </row>
    <row r="907" spans="3:21" x14ac:dyDescent="0.25">
      <c r="C907" s="394">
        <f>'FORMAT REKAP'!H844</f>
        <v>0</v>
      </c>
      <c r="D907" s="394">
        <f>'FORMAT REKAP'!I844</f>
        <v>0</v>
      </c>
      <c r="E907" s="394" t="str">
        <f>'FORMAT REKAP'!AH844</f>
        <v/>
      </c>
      <c r="F907" s="394" t="str">
        <f>'FORMAT REKAP'!AM844</f>
        <v/>
      </c>
      <c r="G907" s="395" t="str">
        <f>'FORMAT REKAP'!AN844</f>
        <v/>
      </c>
      <c r="H907" s="394" t="str">
        <f>'FORMAT REKAP'!AQ844</f>
        <v/>
      </c>
      <c r="I907" s="394">
        <f>'FORMAT REKAP'!AS844</f>
        <v>0</v>
      </c>
      <c r="J907" s="394">
        <f>'FORMAT REKAP'!AU844</f>
        <v>0</v>
      </c>
      <c r="K907" s="394">
        <f>'FORMAT REKAP'!AW844</f>
        <v>0</v>
      </c>
      <c r="L907" s="394">
        <f>'FORMAT REKAP'!AY844</f>
        <v>0</v>
      </c>
      <c r="M907" s="395">
        <f>'FORMAT REKAP'!BA844</f>
        <v>0</v>
      </c>
      <c r="N907" s="395" t="str">
        <f>'FORMAT REKAP'!BD844</f>
        <v/>
      </c>
      <c r="O907" s="394">
        <f>'FORMAT REKAP'!BE844</f>
        <v>0</v>
      </c>
      <c r="P907" s="395">
        <f>'FORMAT REKAP'!BF844</f>
        <v>0</v>
      </c>
      <c r="S907" s="395" t="str">
        <f>'FORMAT REKAP'!BI844</f>
        <v/>
      </c>
      <c r="T907" s="394" t="str">
        <f>'FORMAT REKAP'!BJ844</f>
        <v/>
      </c>
      <c r="U907" s="393" t="str">
        <f>'FORMAT REKAP'!BK844</f>
        <v/>
      </c>
    </row>
    <row r="908" spans="3:21" x14ac:dyDescent="0.25">
      <c r="C908" s="394">
        <f>'FORMAT REKAP'!H845</f>
        <v>0</v>
      </c>
      <c r="D908" s="394">
        <f>'FORMAT REKAP'!I845</f>
        <v>0</v>
      </c>
      <c r="E908" s="394" t="str">
        <f>'FORMAT REKAP'!AH845</f>
        <v/>
      </c>
      <c r="F908" s="394" t="str">
        <f>'FORMAT REKAP'!AM845</f>
        <v/>
      </c>
      <c r="G908" s="395" t="str">
        <f>'FORMAT REKAP'!AN845</f>
        <v/>
      </c>
      <c r="H908" s="394" t="str">
        <f>'FORMAT REKAP'!AQ845</f>
        <v/>
      </c>
      <c r="I908" s="394">
        <f>'FORMAT REKAP'!AS845</f>
        <v>0</v>
      </c>
      <c r="J908" s="394">
        <f>'FORMAT REKAP'!AU845</f>
        <v>0</v>
      </c>
      <c r="K908" s="394">
        <f>'FORMAT REKAP'!AW845</f>
        <v>0</v>
      </c>
      <c r="L908" s="394">
        <f>'FORMAT REKAP'!AY845</f>
        <v>0</v>
      </c>
      <c r="M908" s="395">
        <f>'FORMAT REKAP'!BA845</f>
        <v>0</v>
      </c>
      <c r="N908" s="395" t="str">
        <f>'FORMAT REKAP'!BD845</f>
        <v/>
      </c>
      <c r="O908" s="394">
        <f>'FORMAT REKAP'!BE845</f>
        <v>0</v>
      </c>
      <c r="P908" s="395">
        <f>'FORMAT REKAP'!BF845</f>
        <v>0</v>
      </c>
      <c r="S908" s="395" t="str">
        <f>'FORMAT REKAP'!BI845</f>
        <v/>
      </c>
      <c r="T908" s="394" t="str">
        <f>'FORMAT REKAP'!BJ845</f>
        <v/>
      </c>
      <c r="U908" s="393" t="str">
        <f>'FORMAT REKAP'!BK845</f>
        <v/>
      </c>
    </row>
    <row r="909" spans="3:21" x14ac:dyDescent="0.25">
      <c r="C909" s="394">
        <f>'FORMAT REKAP'!H846</f>
        <v>0</v>
      </c>
      <c r="D909" s="394">
        <f>'FORMAT REKAP'!I846</f>
        <v>0</v>
      </c>
      <c r="E909" s="394" t="str">
        <f>'FORMAT REKAP'!AH846</f>
        <v/>
      </c>
      <c r="F909" s="394" t="str">
        <f>'FORMAT REKAP'!AM846</f>
        <v/>
      </c>
      <c r="G909" s="395" t="str">
        <f>'FORMAT REKAP'!AN846</f>
        <v/>
      </c>
      <c r="H909" s="394" t="str">
        <f>'FORMAT REKAP'!AQ846</f>
        <v/>
      </c>
      <c r="I909" s="394">
        <f>'FORMAT REKAP'!AS846</f>
        <v>0</v>
      </c>
      <c r="J909" s="394">
        <f>'FORMAT REKAP'!AU846</f>
        <v>0</v>
      </c>
      <c r="K909" s="394">
        <f>'FORMAT REKAP'!AW846</f>
        <v>0</v>
      </c>
      <c r="L909" s="394">
        <f>'FORMAT REKAP'!AY846</f>
        <v>0</v>
      </c>
      <c r="M909" s="395">
        <f>'FORMAT REKAP'!BA846</f>
        <v>0</v>
      </c>
      <c r="N909" s="395" t="str">
        <f>'FORMAT REKAP'!BD846</f>
        <v/>
      </c>
      <c r="O909" s="394">
        <f>'FORMAT REKAP'!BE846</f>
        <v>0</v>
      </c>
      <c r="P909" s="395">
        <f>'FORMAT REKAP'!BF846</f>
        <v>0</v>
      </c>
      <c r="S909" s="395" t="str">
        <f>'FORMAT REKAP'!BI846</f>
        <v/>
      </c>
      <c r="T909" s="394" t="str">
        <f>'FORMAT REKAP'!BJ846</f>
        <v/>
      </c>
      <c r="U909" s="393" t="str">
        <f>'FORMAT REKAP'!BK846</f>
        <v/>
      </c>
    </row>
    <row r="910" spans="3:21" x14ac:dyDescent="0.25">
      <c r="C910" s="394">
        <f>'FORMAT REKAP'!H847</f>
        <v>0</v>
      </c>
      <c r="D910" s="394">
        <f>'FORMAT REKAP'!I847</f>
        <v>0</v>
      </c>
      <c r="E910" s="394" t="str">
        <f>'FORMAT REKAP'!AH847</f>
        <v/>
      </c>
      <c r="F910" s="394" t="str">
        <f>'FORMAT REKAP'!AM847</f>
        <v/>
      </c>
      <c r="G910" s="395" t="str">
        <f>'FORMAT REKAP'!AN847</f>
        <v/>
      </c>
      <c r="H910" s="394" t="str">
        <f>'FORMAT REKAP'!AQ847</f>
        <v/>
      </c>
      <c r="I910" s="394">
        <f>'FORMAT REKAP'!AS847</f>
        <v>0</v>
      </c>
      <c r="J910" s="394">
        <f>'FORMAT REKAP'!AU847</f>
        <v>0</v>
      </c>
      <c r="K910" s="394">
        <f>'FORMAT REKAP'!AW847</f>
        <v>0</v>
      </c>
      <c r="L910" s="394">
        <f>'FORMAT REKAP'!AY847</f>
        <v>0</v>
      </c>
      <c r="M910" s="395">
        <f>'FORMAT REKAP'!BA847</f>
        <v>0</v>
      </c>
      <c r="N910" s="395" t="str">
        <f>'FORMAT REKAP'!BD847</f>
        <v/>
      </c>
      <c r="O910" s="394">
        <f>'FORMAT REKAP'!BE847</f>
        <v>0</v>
      </c>
      <c r="P910" s="395">
        <f>'FORMAT REKAP'!BF847</f>
        <v>0</v>
      </c>
      <c r="S910" s="395" t="str">
        <f>'FORMAT REKAP'!BI847</f>
        <v/>
      </c>
      <c r="T910" s="394" t="str">
        <f>'FORMAT REKAP'!BJ847</f>
        <v/>
      </c>
      <c r="U910" s="393" t="str">
        <f>'FORMAT REKAP'!BK847</f>
        <v/>
      </c>
    </row>
    <row r="911" spans="3:21" x14ac:dyDescent="0.25">
      <c r="C911" s="394">
        <f>'FORMAT REKAP'!H848</f>
        <v>0</v>
      </c>
      <c r="D911" s="394">
        <f>'FORMAT REKAP'!I848</f>
        <v>0</v>
      </c>
      <c r="E911" s="394" t="str">
        <f>'FORMAT REKAP'!AH848</f>
        <v/>
      </c>
      <c r="F911" s="394" t="str">
        <f>'FORMAT REKAP'!AM848</f>
        <v/>
      </c>
      <c r="G911" s="395" t="str">
        <f>'FORMAT REKAP'!AN848</f>
        <v/>
      </c>
      <c r="H911" s="394" t="str">
        <f>'FORMAT REKAP'!AQ848</f>
        <v/>
      </c>
      <c r="I911" s="394">
        <f>'FORMAT REKAP'!AS848</f>
        <v>0</v>
      </c>
      <c r="J911" s="394">
        <f>'FORMAT REKAP'!AU848</f>
        <v>0</v>
      </c>
      <c r="K911" s="394">
        <f>'FORMAT REKAP'!AW848</f>
        <v>0</v>
      </c>
      <c r="L911" s="394">
        <f>'FORMAT REKAP'!AY848</f>
        <v>0</v>
      </c>
      <c r="M911" s="395">
        <f>'FORMAT REKAP'!BA848</f>
        <v>0</v>
      </c>
      <c r="N911" s="395" t="str">
        <f>'FORMAT REKAP'!BD848</f>
        <v/>
      </c>
      <c r="O911" s="394">
        <f>'FORMAT REKAP'!BE848</f>
        <v>0</v>
      </c>
      <c r="P911" s="395">
        <f>'FORMAT REKAP'!BF848</f>
        <v>0</v>
      </c>
      <c r="S911" s="395" t="str">
        <f>'FORMAT REKAP'!BI848</f>
        <v/>
      </c>
      <c r="T911" s="394" t="str">
        <f>'FORMAT REKAP'!BJ848</f>
        <v/>
      </c>
      <c r="U911" s="393" t="str">
        <f>'FORMAT REKAP'!BK848</f>
        <v/>
      </c>
    </row>
    <row r="912" spans="3:21" x14ac:dyDescent="0.25">
      <c r="C912" s="394">
        <f>'FORMAT REKAP'!H849</f>
        <v>0</v>
      </c>
      <c r="D912" s="394">
        <f>'FORMAT REKAP'!I849</f>
        <v>0</v>
      </c>
      <c r="E912" s="394" t="str">
        <f>'FORMAT REKAP'!AH849</f>
        <v/>
      </c>
      <c r="F912" s="394" t="str">
        <f>'FORMAT REKAP'!AM849</f>
        <v/>
      </c>
      <c r="G912" s="395" t="str">
        <f>'FORMAT REKAP'!AN849</f>
        <v/>
      </c>
      <c r="H912" s="394" t="str">
        <f>'FORMAT REKAP'!AQ849</f>
        <v/>
      </c>
      <c r="I912" s="394">
        <f>'FORMAT REKAP'!AS849</f>
        <v>0</v>
      </c>
      <c r="J912" s="394">
        <f>'FORMAT REKAP'!AU849</f>
        <v>0</v>
      </c>
      <c r="K912" s="394">
        <f>'FORMAT REKAP'!AW849</f>
        <v>0</v>
      </c>
      <c r="L912" s="394">
        <f>'FORMAT REKAP'!AY849</f>
        <v>0</v>
      </c>
      <c r="M912" s="395">
        <f>'FORMAT REKAP'!BA849</f>
        <v>0</v>
      </c>
      <c r="N912" s="395" t="str">
        <f>'FORMAT REKAP'!BD849</f>
        <v/>
      </c>
      <c r="O912" s="394">
        <f>'FORMAT REKAP'!BE849</f>
        <v>0</v>
      </c>
      <c r="P912" s="395">
        <f>'FORMAT REKAP'!BF849</f>
        <v>0</v>
      </c>
      <c r="S912" s="395" t="str">
        <f>'FORMAT REKAP'!BI849</f>
        <v/>
      </c>
      <c r="T912" s="394" t="str">
        <f>'FORMAT REKAP'!BJ849</f>
        <v/>
      </c>
      <c r="U912" s="393" t="str">
        <f>'FORMAT REKAP'!BK849</f>
        <v/>
      </c>
    </row>
    <row r="913" spans="3:21" x14ac:dyDescent="0.25">
      <c r="C913" s="394">
        <f>'FORMAT REKAP'!H850</f>
        <v>0</v>
      </c>
      <c r="D913" s="394">
        <f>'FORMAT REKAP'!I850</f>
        <v>0</v>
      </c>
      <c r="E913" s="394" t="str">
        <f>'FORMAT REKAP'!AH850</f>
        <v/>
      </c>
      <c r="F913" s="394" t="str">
        <f>'FORMAT REKAP'!AM850</f>
        <v/>
      </c>
      <c r="G913" s="395" t="str">
        <f>'FORMAT REKAP'!AN850</f>
        <v/>
      </c>
      <c r="H913" s="394" t="str">
        <f>'FORMAT REKAP'!AQ850</f>
        <v/>
      </c>
      <c r="I913" s="394">
        <f>'FORMAT REKAP'!AS850</f>
        <v>0</v>
      </c>
      <c r="J913" s="394">
        <f>'FORMAT REKAP'!AU850</f>
        <v>0</v>
      </c>
      <c r="K913" s="394">
        <f>'FORMAT REKAP'!AW850</f>
        <v>0</v>
      </c>
      <c r="L913" s="394">
        <f>'FORMAT REKAP'!AY850</f>
        <v>0</v>
      </c>
      <c r="M913" s="395">
        <f>'FORMAT REKAP'!BA850</f>
        <v>0</v>
      </c>
      <c r="N913" s="395" t="str">
        <f>'FORMAT REKAP'!BD850</f>
        <v/>
      </c>
      <c r="O913" s="394">
        <f>'FORMAT REKAP'!BE850</f>
        <v>0</v>
      </c>
      <c r="P913" s="395">
        <f>'FORMAT REKAP'!BF850</f>
        <v>0</v>
      </c>
      <c r="S913" s="395" t="str">
        <f>'FORMAT REKAP'!BI850</f>
        <v/>
      </c>
      <c r="T913" s="394" t="str">
        <f>'FORMAT REKAP'!BJ850</f>
        <v/>
      </c>
      <c r="U913" s="393" t="str">
        <f>'FORMAT REKAP'!BK850</f>
        <v/>
      </c>
    </row>
    <row r="914" spans="3:21" x14ac:dyDescent="0.25">
      <c r="C914" s="394">
        <f>'FORMAT REKAP'!H851</f>
        <v>0</v>
      </c>
      <c r="D914" s="394">
        <f>'FORMAT REKAP'!I851</f>
        <v>0</v>
      </c>
      <c r="E914" s="394" t="str">
        <f>'FORMAT REKAP'!AH851</f>
        <v/>
      </c>
      <c r="F914" s="394" t="str">
        <f>'FORMAT REKAP'!AM851</f>
        <v/>
      </c>
      <c r="G914" s="395" t="str">
        <f>'FORMAT REKAP'!AN851</f>
        <v/>
      </c>
      <c r="H914" s="394" t="str">
        <f>'FORMAT REKAP'!AQ851</f>
        <v/>
      </c>
      <c r="I914" s="394">
        <f>'FORMAT REKAP'!AS851</f>
        <v>0</v>
      </c>
      <c r="J914" s="394">
        <f>'FORMAT REKAP'!AU851</f>
        <v>0</v>
      </c>
      <c r="K914" s="394">
        <f>'FORMAT REKAP'!AW851</f>
        <v>0</v>
      </c>
      <c r="L914" s="394">
        <f>'FORMAT REKAP'!AY851</f>
        <v>0</v>
      </c>
      <c r="M914" s="395">
        <f>'FORMAT REKAP'!BA851</f>
        <v>0</v>
      </c>
      <c r="N914" s="395" t="str">
        <f>'FORMAT REKAP'!BD851</f>
        <v/>
      </c>
      <c r="O914" s="394">
        <f>'FORMAT REKAP'!BE851</f>
        <v>0</v>
      </c>
      <c r="P914" s="395">
        <f>'FORMAT REKAP'!BF851</f>
        <v>0</v>
      </c>
      <c r="S914" s="395" t="str">
        <f>'FORMAT REKAP'!BI851</f>
        <v/>
      </c>
      <c r="T914" s="394" t="str">
        <f>'FORMAT REKAP'!BJ851</f>
        <v/>
      </c>
      <c r="U914" s="393" t="str">
        <f>'FORMAT REKAP'!BK851</f>
        <v/>
      </c>
    </row>
    <row r="915" spans="3:21" x14ac:dyDescent="0.25">
      <c r="C915" s="394">
        <f>'FORMAT REKAP'!H852</f>
        <v>0</v>
      </c>
      <c r="D915" s="394">
        <f>'FORMAT REKAP'!I852</f>
        <v>0</v>
      </c>
      <c r="E915" s="394" t="str">
        <f>'FORMAT REKAP'!AH852</f>
        <v/>
      </c>
      <c r="F915" s="394" t="str">
        <f>'FORMAT REKAP'!AM852</f>
        <v/>
      </c>
      <c r="G915" s="395" t="str">
        <f>'FORMAT REKAP'!AN852</f>
        <v/>
      </c>
      <c r="H915" s="394" t="str">
        <f>'FORMAT REKAP'!AQ852</f>
        <v/>
      </c>
      <c r="I915" s="394">
        <f>'FORMAT REKAP'!AS852</f>
        <v>0</v>
      </c>
      <c r="J915" s="394">
        <f>'FORMAT REKAP'!AU852</f>
        <v>0</v>
      </c>
      <c r="K915" s="394">
        <f>'FORMAT REKAP'!AW852</f>
        <v>0</v>
      </c>
      <c r="L915" s="394">
        <f>'FORMAT REKAP'!AY852</f>
        <v>0</v>
      </c>
      <c r="M915" s="395">
        <f>'FORMAT REKAP'!BA852</f>
        <v>0</v>
      </c>
      <c r="N915" s="395" t="str">
        <f>'FORMAT REKAP'!BD852</f>
        <v/>
      </c>
      <c r="O915" s="394">
        <f>'FORMAT REKAP'!BE852</f>
        <v>0</v>
      </c>
      <c r="P915" s="395">
        <f>'FORMAT REKAP'!BF852</f>
        <v>0</v>
      </c>
      <c r="S915" s="395" t="str">
        <f>'FORMAT REKAP'!BI852</f>
        <v/>
      </c>
      <c r="T915" s="394" t="str">
        <f>'FORMAT REKAP'!BJ852</f>
        <v/>
      </c>
      <c r="U915" s="393" t="str">
        <f>'FORMAT REKAP'!BK852</f>
        <v/>
      </c>
    </row>
    <row r="916" spans="3:21" x14ac:dyDescent="0.25">
      <c r="C916" s="394">
        <f>'FORMAT REKAP'!H853</f>
        <v>0</v>
      </c>
      <c r="D916" s="394">
        <f>'FORMAT REKAP'!I853</f>
        <v>0</v>
      </c>
      <c r="E916" s="394" t="str">
        <f>'FORMAT REKAP'!AH853</f>
        <v/>
      </c>
      <c r="F916" s="394" t="str">
        <f>'FORMAT REKAP'!AM853</f>
        <v/>
      </c>
      <c r="G916" s="395" t="str">
        <f>'FORMAT REKAP'!AN853</f>
        <v/>
      </c>
      <c r="H916" s="394" t="str">
        <f>'FORMAT REKAP'!AQ853</f>
        <v/>
      </c>
      <c r="I916" s="394">
        <f>'FORMAT REKAP'!AS853</f>
        <v>0</v>
      </c>
      <c r="J916" s="394">
        <f>'FORMAT REKAP'!AU853</f>
        <v>0</v>
      </c>
      <c r="K916" s="394">
        <f>'FORMAT REKAP'!AW853</f>
        <v>0</v>
      </c>
      <c r="L916" s="394">
        <f>'FORMAT REKAP'!AY853</f>
        <v>0</v>
      </c>
      <c r="M916" s="395">
        <f>'FORMAT REKAP'!BA853</f>
        <v>0</v>
      </c>
      <c r="N916" s="395" t="str">
        <f>'FORMAT REKAP'!BD853</f>
        <v/>
      </c>
      <c r="O916" s="394">
        <f>'FORMAT REKAP'!BE853</f>
        <v>0</v>
      </c>
      <c r="P916" s="395">
        <f>'FORMAT REKAP'!BF853</f>
        <v>0</v>
      </c>
      <c r="S916" s="395" t="str">
        <f>'FORMAT REKAP'!BI853</f>
        <v/>
      </c>
      <c r="T916" s="394" t="str">
        <f>'FORMAT REKAP'!BJ853</f>
        <v/>
      </c>
      <c r="U916" s="393" t="str">
        <f>'FORMAT REKAP'!BK853</f>
        <v/>
      </c>
    </row>
    <row r="917" spans="3:21" x14ac:dyDescent="0.25">
      <c r="C917" s="394">
        <f>'FORMAT REKAP'!H854</f>
        <v>0</v>
      </c>
      <c r="D917" s="394">
        <f>'FORMAT REKAP'!I854</f>
        <v>0</v>
      </c>
      <c r="E917" s="394" t="str">
        <f>'FORMAT REKAP'!AH854</f>
        <v/>
      </c>
      <c r="F917" s="394" t="str">
        <f>'FORMAT REKAP'!AM854</f>
        <v/>
      </c>
      <c r="G917" s="395" t="str">
        <f>'FORMAT REKAP'!AN854</f>
        <v/>
      </c>
      <c r="H917" s="394" t="str">
        <f>'FORMAT REKAP'!AQ854</f>
        <v/>
      </c>
      <c r="I917" s="394">
        <f>'FORMAT REKAP'!AS854</f>
        <v>0</v>
      </c>
      <c r="J917" s="394">
        <f>'FORMAT REKAP'!AU854</f>
        <v>0</v>
      </c>
      <c r="K917" s="394">
        <f>'FORMAT REKAP'!AW854</f>
        <v>0</v>
      </c>
      <c r="L917" s="394">
        <f>'FORMAT REKAP'!AY854</f>
        <v>0</v>
      </c>
      <c r="M917" s="395">
        <f>'FORMAT REKAP'!BA854</f>
        <v>0</v>
      </c>
      <c r="N917" s="395" t="str">
        <f>'FORMAT REKAP'!BD854</f>
        <v/>
      </c>
      <c r="O917" s="394">
        <f>'FORMAT REKAP'!BE854</f>
        <v>0</v>
      </c>
      <c r="P917" s="395">
        <f>'FORMAT REKAP'!BF854</f>
        <v>0</v>
      </c>
      <c r="S917" s="395" t="str">
        <f>'FORMAT REKAP'!BI854</f>
        <v/>
      </c>
      <c r="T917" s="394" t="str">
        <f>'FORMAT REKAP'!BJ854</f>
        <v/>
      </c>
      <c r="U917" s="393" t="str">
        <f>'FORMAT REKAP'!BK854</f>
        <v/>
      </c>
    </row>
    <row r="918" spans="3:21" x14ac:dyDescent="0.25">
      <c r="C918" s="394">
        <f>'FORMAT REKAP'!H855</f>
        <v>0</v>
      </c>
      <c r="D918" s="394">
        <f>'FORMAT REKAP'!I855</f>
        <v>0</v>
      </c>
      <c r="E918" s="394" t="str">
        <f>'FORMAT REKAP'!AH855</f>
        <v/>
      </c>
      <c r="F918" s="394" t="str">
        <f>'FORMAT REKAP'!AM855</f>
        <v/>
      </c>
      <c r="G918" s="395" t="str">
        <f>'FORMAT REKAP'!AN855</f>
        <v/>
      </c>
      <c r="H918" s="394" t="str">
        <f>'FORMAT REKAP'!AQ855</f>
        <v/>
      </c>
      <c r="I918" s="394">
        <f>'FORMAT REKAP'!AS855</f>
        <v>0</v>
      </c>
      <c r="J918" s="394">
        <f>'FORMAT REKAP'!AU855</f>
        <v>0</v>
      </c>
      <c r="K918" s="394">
        <f>'FORMAT REKAP'!AW855</f>
        <v>0</v>
      </c>
      <c r="L918" s="394">
        <f>'FORMAT REKAP'!AY855</f>
        <v>0</v>
      </c>
      <c r="M918" s="395">
        <f>'FORMAT REKAP'!BA855</f>
        <v>0</v>
      </c>
      <c r="N918" s="395" t="str">
        <f>'FORMAT REKAP'!BD855</f>
        <v/>
      </c>
      <c r="O918" s="394">
        <f>'FORMAT REKAP'!BE855</f>
        <v>0</v>
      </c>
      <c r="P918" s="395">
        <f>'FORMAT REKAP'!BF855</f>
        <v>0</v>
      </c>
      <c r="S918" s="395" t="str">
        <f>'FORMAT REKAP'!BI855</f>
        <v/>
      </c>
      <c r="T918" s="394" t="str">
        <f>'FORMAT REKAP'!BJ855</f>
        <v/>
      </c>
      <c r="U918" s="393" t="str">
        <f>'FORMAT REKAP'!BK855</f>
        <v/>
      </c>
    </row>
    <row r="919" spans="3:21" x14ac:dyDescent="0.25">
      <c r="C919" s="394">
        <f>'FORMAT REKAP'!H856</f>
        <v>0</v>
      </c>
      <c r="D919" s="394">
        <f>'FORMAT REKAP'!I856</f>
        <v>0</v>
      </c>
      <c r="E919" s="394" t="str">
        <f>'FORMAT REKAP'!AH856</f>
        <v/>
      </c>
      <c r="F919" s="394" t="str">
        <f>'FORMAT REKAP'!AM856</f>
        <v/>
      </c>
      <c r="G919" s="395" t="str">
        <f>'FORMAT REKAP'!AN856</f>
        <v/>
      </c>
      <c r="H919" s="394" t="str">
        <f>'FORMAT REKAP'!AQ856</f>
        <v/>
      </c>
      <c r="I919" s="394">
        <f>'FORMAT REKAP'!AS856</f>
        <v>0</v>
      </c>
      <c r="J919" s="394">
        <f>'FORMAT REKAP'!AU856</f>
        <v>0</v>
      </c>
      <c r="K919" s="394">
        <f>'FORMAT REKAP'!AW856</f>
        <v>0</v>
      </c>
      <c r="L919" s="394">
        <f>'FORMAT REKAP'!AY856</f>
        <v>0</v>
      </c>
      <c r="M919" s="395">
        <f>'FORMAT REKAP'!BA856</f>
        <v>0</v>
      </c>
      <c r="N919" s="395" t="str">
        <f>'FORMAT REKAP'!BD856</f>
        <v/>
      </c>
      <c r="O919" s="394">
        <f>'FORMAT REKAP'!BE856</f>
        <v>0</v>
      </c>
      <c r="P919" s="395">
        <f>'FORMAT REKAP'!BF856</f>
        <v>0</v>
      </c>
      <c r="S919" s="395" t="str">
        <f>'FORMAT REKAP'!BI856</f>
        <v/>
      </c>
      <c r="T919" s="394" t="str">
        <f>'FORMAT REKAP'!BJ856</f>
        <v/>
      </c>
      <c r="U919" s="393" t="str">
        <f>'FORMAT REKAP'!BK856</f>
        <v/>
      </c>
    </row>
    <row r="920" spans="3:21" x14ac:dyDescent="0.25">
      <c r="C920" s="394">
        <f>'FORMAT REKAP'!H857</f>
        <v>0</v>
      </c>
      <c r="D920" s="394">
        <f>'FORMAT REKAP'!I857</f>
        <v>0</v>
      </c>
      <c r="E920" s="394" t="str">
        <f>'FORMAT REKAP'!AH857</f>
        <v/>
      </c>
      <c r="F920" s="394" t="str">
        <f>'FORMAT REKAP'!AM857</f>
        <v/>
      </c>
      <c r="G920" s="395" t="str">
        <f>'FORMAT REKAP'!AN857</f>
        <v/>
      </c>
      <c r="H920" s="394" t="str">
        <f>'FORMAT REKAP'!AQ857</f>
        <v/>
      </c>
      <c r="I920" s="394">
        <f>'FORMAT REKAP'!AS857</f>
        <v>0</v>
      </c>
      <c r="J920" s="394">
        <f>'FORMAT REKAP'!AU857</f>
        <v>0</v>
      </c>
      <c r="K920" s="394">
        <f>'FORMAT REKAP'!AW857</f>
        <v>0</v>
      </c>
      <c r="L920" s="394">
        <f>'FORMAT REKAP'!AY857</f>
        <v>0</v>
      </c>
      <c r="M920" s="395">
        <f>'FORMAT REKAP'!BA857</f>
        <v>0</v>
      </c>
      <c r="N920" s="395" t="str">
        <f>'FORMAT REKAP'!BD857</f>
        <v/>
      </c>
      <c r="O920" s="394">
        <f>'FORMAT REKAP'!BE857</f>
        <v>0</v>
      </c>
      <c r="P920" s="395">
        <f>'FORMAT REKAP'!BF857</f>
        <v>0</v>
      </c>
      <c r="S920" s="395" t="str">
        <f>'FORMAT REKAP'!BI857</f>
        <v/>
      </c>
      <c r="T920" s="394" t="str">
        <f>'FORMAT REKAP'!BJ857</f>
        <v/>
      </c>
      <c r="U920" s="393" t="str">
        <f>'FORMAT REKAP'!BK857</f>
        <v/>
      </c>
    </row>
    <row r="921" spans="3:21" x14ac:dyDescent="0.25">
      <c r="C921" s="394">
        <f>'FORMAT REKAP'!H858</f>
        <v>0</v>
      </c>
      <c r="D921" s="394">
        <f>'FORMAT REKAP'!I858</f>
        <v>0</v>
      </c>
      <c r="E921" s="394" t="str">
        <f>'FORMAT REKAP'!AH858</f>
        <v/>
      </c>
      <c r="F921" s="394" t="str">
        <f>'FORMAT REKAP'!AM858</f>
        <v/>
      </c>
      <c r="G921" s="395" t="str">
        <f>'FORMAT REKAP'!AN858</f>
        <v/>
      </c>
      <c r="H921" s="394" t="str">
        <f>'FORMAT REKAP'!AQ858</f>
        <v/>
      </c>
      <c r="I921" s="394">
        <f>'FORMAT REKAP'!AS858</f>
        <v>0</v>
      </c>
      <c r="J921" s="394">
        <f>'FORMAT REKAP'!AU858</f>
        <v>0</v>
      </c>
      <c r="K921" s="394">
        <f>'FORMAT REKAP'!AW858</f>
        <v>0</v>
      </c>
      <c r="L921" s="394">
        <f>'FORMAT REKAP'!AY858</f>
        <v>0</v>
      </c>
      <c r="M921" s="395">
        <f>'FORMAT REKAP'!BA858</f>
        <v>0</v>
      </c>
      <c r="N921" s="395" t="str">
        <f>'FORMAT REKAP'!BD858</f>
        <v/>
      </c>
      <c r="O921" s="394">
        <f>'FORMAT REKAP'!BE858</f>
        <v>0</v>
      </c>
      <c r="P921" s="395">
        <f>'FORMAT REKAP'!BF858</f>
        <v>0</v>
      </c>
      <c r="S921" s="395" t="str">
        <f>'FORMAT REKAP'!BI858</f>
        <v/>
      </c>
      <c r="T921" s="394" t="str">
        <f>'FORMAT REKAP'!BJ858</f>
        <v/>
      </c>
      <c r="U921" s="393" t="str">
        <f>'FORMAT REKAP'!BK858</f>
        <v/>
      </c>
    </row>
    <row r="922" spans="3:21" x14ac:dyDescent="0.25">
      <c r="C922" s="394">
        <f>'FORMAT REKAP'!H859</f>
        <v>0</v>
      </c>
      <c r="D922" s="394">
        <f>'FORMAT REKAP'!I859</f>
        <v>0</v>
      </c>
      <c r="E922" s="394" t="str">
        <f>'FORMAT REKAP'!AH859</f>
        <v/>
      </c>
      <c r="F922" s="394" t="str">
        <f>'FORMAT REKAP'!AM859</f>
        <v/>
      </c>
      <c r="G922" s="395" t="str">
        <f>'FORMAT REKAP'!AN859</f>
        <v/>
      </c>
      <c r="H922" s="394" t="str">
        <f>'FORMAT REKAP'!AQ859</f>
        <v/>
      </c>
      <c r="I922" s="394">
        <f>'FORMAT REKAP'!AS859</f>
        <v>0</v>
      </c>
      <c r="J922" s="394">
        <f>'FORMAT REKAP'!AU859</f>
        <v>0</v>
      </c>
      <c r="K922" s="394">
        <f>'FORMAT REKAP'!AW859</f>
        <v>0</v>
      </c>
      <c r="L922" s="394">
        <f>'FORMAT REKAP'!AY859</f>
        <v>0</v>
      </c>
      <c r="M922" s="395">
        <f>'FORMAT REKAP'!BA859</f>
        <v>0</v>
      </c>
      <c r="N922" s="395" t="str">
        <f>'FORMAT REKAP'!BD859</f>
        <v/>
      </c>
      <c r="O922" s="394">
        <f>'FORMAT REKAP'!BE859</f>
        <v>0</v>
      </c>
      <c r="P922" s="395">
        <f>'FORMAT REKAP'!BF859</f>
        <v>0</v>
      </c>
      <c r="S922" s="395" t="str">
        <f>'FORMAT REKAP'!BI859</f>
        <v/>
      </c>
      <c r="T922" s="394" t="str">
        <f>'FORMAT REKAP'!BJ859</f>
        <v/>
      </c>
      <c r="U922" s="393" t="str">
        <f>'FORMAT REKAP'!BK859</f>
        <v/>
      </c>
    </row>
    <row r="923" spans="3:21" x14ac:dyDescent="0.25">
      <c r="C923" s="394">
        <f>'FORMAT REKAP'!H860</f>
        <v>0</v>
      </c>
      <c r="D923" s="394">
        <f>'FORMAT REKAP'!I860</f>
        <v>0</v>
      </c>
      <c r="E923" s="394" t="str">
        <f>'FORMAT REKAP'!AH860</f>
        <v/>
      </c>
      <c r="F923" s="394" t="str">
        <f>'FORMAT REKAP'!AM860</f>
        <v/>
      </c>
      <c r="G923" s="395" t="str">
        <f>'FORMAT REKAP'!AN860</f>
        <v/>
      </c>
      <c r="H923" s="394" t="str">
        <f>'FORMAT REKAP'!AQ860</f>
        <v/>
      </c>
      <c r="I923" s="394">
        <f>'FORMAT REKAP'!AS860</f>
        <v>0</v>
      </c>
      <c r="J923" s="394">
        <f>'FORMAT REKAP'!AU860</f>
        <v>0</v>
      </c>
      <c r="K923" s="394">
        <f>'FORMAT REKAP'!AW860</f>
        <v>0</v>
      </c>
      <c r="L923" s="394">
        <f>'FORMAT REKAP'!AY860</f>
        <v>0</v>
      </c>
      <c r="M923" s="395">
        <f>'FORMAT REKAP'!BA860</f>
        <v>0</v>
      </c>
      <c r="N923" s="395" t="str">
        <f>'FORMAT REKAP'!BD860</f>
        <v/>
      </c>
      <c r="O923" s="394">
        <f>'FORMAT REKAP'!BE860</f>
        <v>0</v>
      </c>
      <c r="P923" s="395">
        <f>'FORMAT REKAP'!BF860</f>
        <v>0</v>
      </c>
      <c r="S923" s="395" t="str">
        <f>'FORMAT REKAP'!BI860</f>
        <v/>
      </c>
      <c r="T923" s="394" t="str">
        <f>'FORMAT REKAP'!BJ860</f>
        <v/>
      </c>
      <c r="U923" s="393" t="str">
        <f>'FORMAT REKAP'!BK860</f>
        <v/>
      </c>
    </row>
    <row r="924" spans="3:21" x14ac:dyDescent="0.25">
      <c r="C924" s="394">
        <f>'FORMAT REKAP'!H861</f>
        <v>0</v>
      </c>
      <c r="D924" s="394">
        <f>'FORMAT REKAP'!I861</f>
        <v>0</v>
      </c>
      <c r="E924" s="394" t="str">
        <f>'FORMAT REKAP'!AH861</f>
        <v/>
      </c>
      <c r="F924" s="394" t="str">
        <f>'FORMAT REKAP'!AM861</f>
        <v/>
      </c>
      <c r="G924" s="395" t="str">
        <f>'FORMAT REKAP'!AN861</f>
        <v/>
      </c>
      <c r="H924" s="394" t="str">
        <f>'FORMAT REKAP'!AQ861</f>
        <v/>
      </c>
      <c r="I924" s="394">
        <f>'FORMAT REKAP'!AS861</f>
        <v>0</v>
      </c>
      <c r="J924" s="394">
        <f>'FORMAT REKAP'!AU861</f>
        <v>0</v>
      </c>
      <c r="K924" s="394">
        <f>'FORMAT REKAP'!AW861</f>
        <v>0</v>
      </c>
      <c r="L924" s="394">
        <f>'FORMAT REKAP'!AY861</f>
        <v>0</v>
      </c>
      <c r="M924" s="395">
        <f>'FORMAT REKAP'!BA861</f>
        <v>0</v>
      </c>
      <c r="N924" s="395" t="str">
        <f>'FORMAT REKAP'!BD861</f>
        <v/>
      </c>
      <c r="O924" s="394">
        <f>'FORMAT REKAP'!BE861</f>
        <v>0</v>
      </c>
      <c r="P924" s="395">
        <f>'FORMAT REKAP'!BF861</f>
        <v>0</v>
      </c>
      <c r="S924" s="395" t="str">
        <f>'FORMAT REKAP'!BI861</f>
        <v/>
      </c>
      <c r="T924" s="394" t="str">
        <f>'FORMAT REKAP'!BJ861</f>
        <v/>
      </c>
      <c r="U924" s="393" t="str">
        <f>'FORMAT REKAP'!BK861</f>
        <v/>
      </c>
    </row>
    <row r="925" spans="3:21" x14ac:dyDescent="0.25">
      <c r="C925" s="394">
        <f>'FORMAT REKAP'!H862</f>
        <v>0</v>
      </c>
      <c r="D925" s="394">
        <f>'FORMAT REKAP'!I862</f>
        <v>0</v>
      </c>
      <c r="E925" s="394" t="str">
        <f>'FORMAT REKAP'!AH862</f>
        <v/>
      </c>
      <c r="F925" s="394" t="str">
        <f>'FORMAT REKAP'!AM862</f>
        <v/>
      </c>
      <c r="G925" s="395" t="str">
        <f>'FORMAT REKAP'!AN862</f>
        <v/>
      </c>
      <c r="H925" s="394" t="str">
        <f>'FORMAT REKAP'!AQ862</f>
        <v/>
      </c>
      <c r="I925" s="394">
        <f>'FORMAT REKAP'!AS862</f>
        <v>0</v>
      </c>
      <c r="J925" s="394">
        <f>'FORMAT REKAP'!AU862</f>
        <v>0</v>
      </c>
      <c r="K925" s="394">
        <f>'FORMAT REKAP'!AW862</f>
        <v>0</v>
      </c>
      <c r="L925" s="394">
        <f>'FORMAT REKAP'!AY862</f>
        <v>0</v>
      </c>
      <c r="M925" s="395">
        <f>'FORMAT REKAP'!BA862</f>
        <v>0</v>
      </c>
      <c r="N925" s="395" t="str">
        <f>'FORMAT REKAP'!BD862</f>
        <v/>
      </c>
      <c r="O925" s="394">
        <f>'FORMAT REKAP'!BE862</f>
        <v>0</v>
      </c>
      <c r="P925" s="395">
        <f>'FORMAT REKAP'!BF862</f>
        <v>0</v>
      </c>
      <c r="S925" s="395" t="str">
        <f>'FORMAT REKAP'!BI862</f>
        <v/>
      </c>
      <c r="T925" s="394" t="str">
        <f>'FORMAT REKAP'!BJ862</f>
        <v/>
      </c>
      <c r="U925" s="393" t="str">
        <f>'FORMAT REKAP'!BK862</f>
        <v/>
      </c>
    </row>
    <row r="926" spans="3:21" x14ac:dyDescent="0.25">
      <c r="C926" s="394">
        <f>'FORMAT REKAP'!H863</f>
        <v>0</v>
      </c>
      <c r="D926" s="394">
        <f>'FORMAT REKAP'!I863</f>
        <v>0</v>
      </c>
      <c r="E926" s="394" t="str">
        <f>'FORMAT REKAP'!AH863</f>
        <v/>
      </c>
      <c r="F926" s="394" t="str">
        <f>'FORMAT REKAP'!AM863</f>
        <v/>
      </c>
      <c r="G926" s="395" t="str">
        <f>'FORMAT REKAP'!AN863</f>
        <v/>
      </c>
      <c r="H926" s="394" t="str">
        <f>'FORMAT REKAP'!AQ863</f>
        <v/>
      </c>
      <c r="I926" s="394">
        <f>'FORMAT REKAP'!AS863</f>
        <v>0</v>
      </c>
      <c r="J926" s="394">
        <f>'FORMAT REKAP'!AU863</f>
        <v>0</v>
      </c>
      <c r="K926" s="394">
        <f>'FORMAT REKAP'!AW863</f>
        <v>0</v>
      </c>
      <c r="L926" s="394">
        <f>'FORMAT REKAP'!AY863</f>
        <v>0</v>
      </c>
      <c r="M926" s="395">
        <f>'FORMAT REKAP'!BA863</f>
        <v>0</v>
      </c>
      <c r="N926" s="395" t="str">
        <f>'FORMAT REKAP'!BD863</f>
        <v/>
      </c>
      <c r="O926" s="394">
        <f>'FORMAT REKAP'!BE863</f>
        <v>0</v>
      </c>
      <c r="P926" s="395">
        <f>'FORMAT REKAP'!BF863</f>
        <v>0</v>
      </c>
      <c r="S926" s="395" t="str">
        <f>'FORMAT REKAP'!BI863</f>
        <v/>
      </c>
      <c r="T926" s="394" t="str">
        <f>'FORMAT REKAP'!BJ863</f>
        <v/>
      </c>
      <c r="U926" s="393" t="str">
        <f>'FORMAT REKAP'!BK863</f>
        <v/>
      </c>
    </row>
    <row r="927" spans="3:21" x14ac:dyDescent="0.25">
      <c r="C927" s="394">
        <f>'FORMAT REKAP'!H864</f>
        <v>0</v>
      </c>
      <c r="D927" s="394">
        <f>'FORMAT REKAP'!I864</f>
        <v>0</v>
      </c>
      <c r="E927" s="394" t="str">
        <f>'FORMAT REKAP'!AH864</f>
        <v/>
      </c>
      <c r="F927" s="394" t="str">
        <f>'FORMAT REKAP'!AM864</f>
        <v/>
      </c>
      <c r="G927" s="395" t="str">
        <f>'FORMAT REKAP'!AN864</f>
        <v/>
      </c>
      <c r="H927" s="394" t="str">
        <f>'FORMAT REKAP'!AQ864</f>
        <v/>
      </c>
      <c r="I927" s="394">
        <f>'FORMAT REKAP'!AS864</f>
        <v>0</v>
      </c>
      <c r="J927" s="394">
        <f>'FORMAT REKAP'!AU864</f>
        <v>0</v>
      </c>
      <c r="K927" s="394">
        <f>'FORMAT REKAP'!AW864</f>
        <v>0</v>
      </c>
      <c r="L927" s="394">
        <f>'FORMAT REKAP'!AY864</f>
        <v>0</v>
      </c>
      <c r="M927" s="395">
        <f>'FORMAT REKAP'!BA864</f>
        <v>0</v>
      </c>
      <c r="N927" s="395" t="str">
        <f>'FORMAT REKAP'!BD864</f>
        <v/>
      </c>
      <c r="O927" s="394">
        <f>'FORMAT REKAP'!BE864</f>
        <v>0</v>
      </c>
      <c r="P927" s="395">
        <f>'FORMAT REKAP'!BF864</f>
        <v>0</v>
      </c>
      <c r="S927" s="395" t="str">
        <f>'FORMAT REKAP'!BI864</f>
        <v/>
      </c>
      <c r="T927" s="394" t="str">
        <f>'FORMAT REKAP'!BJ864</f>
        <v/>
      </c>
      <c r="U927" s="393" t="str">
        <f>'FORMAT REKAP'!BK864</f>
        <v/>
      </c>
    </row>
    <row r="928" spans="3:21" x14ac:dyDescent="0.25">
      <c r="C928" s="394">
        <f>'FORMAT REKAP'!H865</f>
        <v>0</v>
      </c>
      <c r="D928" s="394">
        <f>'FORMAT REKAP'!I865</f>
        <v>0</v>
      </c>
      <c r="E928" s="394" t="str">
        <f>'FORMAT REKAP'!AH865</f>
        <v/>
      </c>
      <c r="F928" s="394" t="str">
        <f>'FORMAT REKAP'!AM865</f>
        <v/>
      </c>
      <c r="G928" s="395" t="str">
        <f>'FORMAT REKAP'!AN865</f>
        <v/>
      </c>
      <c r="H928" s="394" t="str">
        <f>'FORMAT REKAP'!AQ865</f>
        <v/>
      </c>
      <c r="I928" s="394">
        <f>'FORMAT REKAP'!AS865</f>
        <v>0</v>
      </c>
      <c r="J928" s="394">
        <f>'FORMAT REKAP'!AU865</f>
        <v>0</v>
      </c>
      <c r="K928" s="394">
        <f>'FORMAT REKAP'!AW865</f>
        <v>0</v>
      </c>
      <c r="L928" s="394">
        <f>'FORMAT REKAP'!AY865</f>
        <v>0</v>
      </c>
      <c r="M928" s="395">
        <f>'FORMAT REKAP'!BA865</f>
        <v>0</v>
      </c>
      <c r="N928" s="395" t="str">
        <f>'FORMAT REKAP'!BD865</f>
        <v/>
      </c>
      <c r="O928" s="394">
        <f>'FORMAT REKAP'!BE865</f>
        <v>0</v>
      </c>
      <c r="P928" s="395">
        <f>'FORMAT REKAP'!BF865</f>
        <v>0</v>
      </c>
      <c r="S928" s="395" t="str">
        <f>'FORMAT REKAP'!BI865</f>
        <v/>
      </c>
      <c r="T928" s="394" t="str">
        <f>'FORMAT REKAP'!BJ865</f>
        <v/>
      </c>
      <c r="U928" s="393" t="str">
        <f>'FORMAT REKAP'!BK865</f>
        <v/>
      </c>
    </row>
    <row r="929" spans="3:21" x14ac:dyDescent="0.25">
      <c r="C929" s="394">
        <f>'FORMAT REKAP'!H866</f>
        <v>0</v>
      </c>
      <c r="D929" s="394">
        <f>'FORMAT REKAP'!I866</f>
        <v>0</v>
      </c>
      <c r="E929" s="394" t="str">
        <f>'FORMAT REKAP'!AH866</f>
        <v/>
      </c>
      <c r="F929" s="394" t="str">
        <f>'FORMAT REKAP'!AM866</f>
        <v/>
      </c>
      <c r="G929" s="395" t="str">
        <f>'FORMAT REKAP'!AN866</f>
        <v/>
      </c>
      <c r="H929" s="394" t="str">
        <f>'FORMAT REKAP'!AQ866</f>
        <v/>
      </c>
      <c r="I929" s="394">
        <f>'FORMAT REKAP'!AS866</f>
        <v>0</v>
      </c>
      <c r="J929" s="394">
        <f>'FORMAT REKAP'!AU866</f>
        <v>0</v>
      </c>
      <c r="K929" s="394">
        <f>'FORMAT REKAP'!AW866</f>
        <v>0</v>
      </c>
      <c r="L929" s="394">
        <f>'FORMAT REKAP'!AY866</f>
        <v>0</v>
      </c>
      <c r="M929" s="395">
        <f>'FORMAT REKAP'!BA866</f>
        <v>0</v>
      </c>
      <c r="N929" s="395" t="str">
        <f>'FORMAT REKAP'!BD866</f>
        <v/>
      </c>
      <c r="O929" s="394">
        <f>'FORMAT REKAP'!BE866</f>
        <v>0</v>
      </c>
      <c r="P929" s="395">
        <f>'FORMAT REKAP'!BF866</f>
        <v>0</v>
      </c>
      <c r="S929" s="395" t="str">
        <f>'FORMAT REKAP'!BI866</f>
        <v/>
      </c>
      <c r="T929" s="394" t="str">
        <f>'FORMAT REKAP'!BJ866</f>
        <v/>
      </c>
      <c r="U929" s="393" t="str">
        <f>'FORMAT REKAP'!BK866</f>
        <v/>
      </c>
    </row>
    <row r="930" spans="3:21" x14ac:dyDescent="0.25">
      <c r="C930" s="394">
        <f>'FORMAT REKAP'!H867</f>
        <v>0</v>
      </c>
      <c r="D930" s="394">
        <f>'FORMAT REKAP'!I867</f>
        <v>0</v>
      </c>
      <c r="E930" s="394" t="str">
        <f>'FORMAT REKAP'!AH867</f>
        <v/>
      </c>
      <c r="F930" s="394" t="str">
        <f>'FORMAT REKAP'!AM867</f>
        <v/>
      </c>
      <c r="G930" s="395" t="str">
        <f>'FORMAT REKAP'!AN867</f>
        <v/>
      </c>
      <c r="H930" s="394" t="str">
        <f>'FORMAT REKAP'!AQ867</f>
        <v/>
      </c>
      <c r="I930" s="394">
        <f>'FORMAT REKAP'!AS867</f>
        <v>0</v>
      </c>
      <c r="J930" s="394">
        <f>'FORMAT REKAP'!AU867</f>
        <v>0</v>
      </c>
      <c r="K930" s="394">
        <f>'FORMAT REKAP'!AW867</f>
        <v>0</v>
      </c>
      <c r="L930" s="394">
        <f>'FORMAT REKAP'!AY867</f>
        <v>0</v>
      </c>
      <c r="M930" s="395">
        <f>'FORMAT REKAP'!BA867</f>
        <v>0</v>
      </c>
      <c r="N930" s="395" t="str">
        <f>'FORMAT REKAP'!BD867</f>
        <v/>
      </c>
      <c r="O930" s="394">
        <f>'FORMAT REKAP'!BE867</f>
        <v>0</v>
      </c>
      <c r="P930" s="395">
        <f>'FORMAT REKAP'!BF867</f>
        <v>0</v>
      </c>
      <c r="S930" s="395" t="str">
        <f>'FORMAT REKAP'!BI867</f>
        <v/>
      </c>
      <c r="T930" s="394" t="str">
        <f>'FORMAT REKAP'!BJ867</f>
        <v/>
      </c>
      <c r="U930" s="393" t="str">
        <f>'FORMAT REKAP'!BK867</f>
        <v/>
      </c>
    </row>
    <row r="931" spans="3:21" x14ac:dyDescent="0.25">
      <c r="C931" s="394">
        <f>'FORMAT REKAP'!H868</f>
        <v>0</v>
      </c>
      <c r="D931" s="394">
        <f>'FORMAT REKAP'!I868</f>
        <v>0</v>
      </c>
      <c r="E931" s="394" t="str">
        <f>'FORMAT REKAP'!AH868</f>
        <v/>
      </c>
      <c r="F931" s="394" t="str">
        <f>'FORMAT REKAP'!AM868</f>
        <v/>
      </c>
      <c r="G931" s="395" t="str">
        <f>'FORMAT REKAP'!AN868</f>
        <v/>
      </c>
      <c r="H931" s="394" t="str">
        <f>'FORMAT REKAP'!AQ868</f>
        <v/>
      </c>
      <c r="I931" s="394">
        <f>'FORMAT REKAP'!AS868</f>
        <v>0</v>
      </c>
      <c r="J931" s="394">
        <f>'FORMAT REKAP'!AU868</f>
        <v>0</v>
      </c>
      <c r="K931" s="394">
        <f>'FORMAT REKAP'!AW868</f>
        <v>0</v>
      </c>
      <c r="L931" s="394">
        <f>'FORMAT REKAP'!AY868</f>
        <v>0</v>
      </c>
      <c r="M931" s="395">
        <f>'FORMAT REKAP'!BA868</f>
        <v>0</v>
      </c>
      <c r="N931" s="395" t="str">
        <f>'FORMAT REKAP'!BD868</f>
        <v/>
      </c>
      <c r="O931" s="394">
        <f>'FORMAT REKAP'!BE868</f>
        <v>0</v>
      </c>
      <c r="P931" s="395">
        <f>'FORMAT REKAP'!BF868</f>
        <v>0</v>
      </c>
      <c r="S931" s="395" t="str">
        <f>'FORMAT REKAP'!BI868</f>
        <v/>
      </c>
      <c r="T931" s="394" t="str">
        <f>'FORMAT REKAP'!BJ868</f>
        <v/>
      </c>
      <c r="U931" s="393" t="str">
        <f>'FORMAT REKAP'!BK868</f>
        <v/>
      </c>
    </row>
    <row r="932" spans="3:21" x14ac:dyDescent="0.25">
      <c r="C932" s="394">
        <f>'FORMAT REKAP'!H869</f>
        <v>0</v>
      </c>
      <c r="D932" s="394">
        <f>'FORMAT REKAP'!I869</f>
        <v>0</v>
      </c>
      <c r="E932" s="394" t="str">
        <f>'FORMAT REKAP'!AH869</f>
        <v/>
      </c>
      <c r="F932" s="394" t="str">
        <f>'FORMAT REKAP'!AM869</f>
        <v/>
      </c>
      <c r="G932" s="395" t="str">
        <f>'FORMAT REKAP'!AN869</f>
        <v/>
      </c>
      <c r="H932" s="394" t="str">
        <f>'FORMAT REKAP'!AQ869</f>
        <v/>
      </c>
      <c r="I932" s="394">
        <f>'FORMAT REKAP'!AS869</f>
        <v>0</v>
      </c>
      <c r="J932" s="394">
        <f>'FORMAT REKAP'!AU869</f>
        <v>0</v>
      </c>
      <c r="K932" s="394">
        <f>'FORMAT REKAP'!AW869</f>
        <v>0</v>
      </c>
      <c r="L932" s="394">
        <f>'FORMAT REKAP'!AY869</f>
        <v>0</v>
      </c>
      <c r="M932" s="395">
        <f>'FORMAT REKAP'!BA869</f>
        <v>0</v>
      </c>
      <c r="N932" s="395" t="str">
        <f>'FORMAT REKAP'!BD869</f>
        <v/>
      </c>
      <c r="O932" s="394">
        <f>'FORMAT REKAP'!BE869</f>
        <v>0</v>
      </c>
      <c r="P932" s="395">
        <f>'FORMAT REKAP'!BF869</f>
        <v>0</v>
      </c>
      <c r="S932" s="395" t="str">
        <f>'FORMAT REKAP'!BI869</f>
        <v/>
      </c>
      <c r="T932" s="394" t="str">
        <f>'FORMAT REKAP'!BJ869</f>
        <v/>
      </c>
      <c r="U932" s="393" t="str">
        <f>'FORMAT REKAP'!BK869</f>
        <v/>
      </c>
    </row>
    <row r="933" spans="3:21" x14ac:dyDescent="0.25">
      <c r="C933" s="394">
        <f>'FORMAT REKAP'!H870</f>
        <v>0</v>
      </c>
      <c r="D933" s="394">
        <f>'FORMAT REKAP'!I870</f>
        <v>0</v>
      </c>
      <c r="E933" s="394" t="str">
        <f>'FORMAT REKAP'!AH870</f>
        <v/>
      </c>
      <c r="F933" s="394" t="str">
        <f>'FORMAT REKAP'!AM870</f>
        <v/>
      </c>
      <c r="G933" s="395" t="str">
        <f>'FORMAT REKAP'!AN870</f>
        <v/>
      </c>
      <c r="H933" s="394" t="str">
        <f>'FORMAT REKAP'!AQ870</f>
        <v/>
      </c>
      <c r="I933" s="394">
        <f>'FORMAT REKAP'!AS870</f>
        <v>0</v>
      </c>
      <c r="J933" s="394">
        <f>'FORMAT REKAP'!AU870</f>
        <v>0</v>
      </c>
      <c r="K933" s="394">
        <f>'FORMAT REKAP'!AW870</f>
        <v>0</v>
      </c>
      <c r="L933" s="394">
        <f>'FORMAT REKAP'!AY870</f>
        <v>0</v>
      </c>
      <c r="M933" s="395">
        <f>'FORMAT REKAP'!BA870</f>
        <v>0</v>
      </c>
      <c r="N933" s="395" t="str">
        <f>'FORMAT REKAP'!BD870</f>
        <v/>
      </c>
      <c r="O933" s="394">
        <f>'FORMAT REKAP'!BE870</f>
        <v>0</v>
      </c>
      <c r="P933" s="395">
        <f>'FORMAT REKAP'!BF870</f>
        <v>0</v>
      </c>
      <c r="S933" s="395" t="str">
        <f>'FORMAT REKAP'!BI870</f>
        <v/>
      </c>
      <c r="T933" s="394" t="str">
        <f>'FORMAT REKAP'!BJ870</f>
        <v/>
      </c>
      <c r="U933" s="393" t="str">
        <f>'FORMAT REKAP'!BK870</f>
        <v/>
      </c>
    </row>
    <row r="934" spans="3:21" x14ac:dyDescent="0.25">
      <c r="C934" s="394">
        <f>'FORMAT REKAP'!H871</f>
        <v>0</v>
      </c>
      <c r="D934" s="394">
        <f>'FORMAT REKAP'!I871</f>
        <v>0</v>
      </c>
      <c r="E934" s="394" t="str">
        <f>'FORMAT REKAP'!AH871</f>
        <v/>
      </c>
      <c r="F934" s="394" t="str">
        <f>'FORMAT REKAP'!AM871</f>
        <v/>
      </c>
      <c r="G934" s="395" t="str">
        <f>'FORMAT REKAP'!AN871</f>
        <v/>
      </c>
      <c r="H934" s="394" t="str">
        <f>'FORMAT REKAP'!AQ871</f>
        <v/>
      </c>
      <c r="I934" s="394">
        <f>'FORMAT REKAP'!AS871</f>
        <v>0</v>
      </c>
      <c r="J934" s="394">
        <f>'FORMAT REKAP'!AU871</f>
        <v>0</v>
      </c>
      <c r="K934" s="394">
        <f>'FORMAT REKAP'!AW871</f>
        <v>0</v>
      </c>
      <c r="L934" s="394">
        <f>'FORMAT REKAP'!AY871</f>
        <v>0</v>
      </c>
      <c r="M934" s="395">
        <f>'FORMAT REKAP'!BA871</f>
        <v>0</v>
      </c>
      <c r="N934" s="395" t="str">
        <f>'FORMAT REKAP'!BD871</f>
        <v/>
      </c>
      <c r="O934" s="394">
        <f>'FORMAT REKAP'!BE871</f>
        <v>0</v>
      </c>
      <c r="P934" s="395">
        <f>'FORMAT REKAP'!BF871</f>
        <v>0</v>
      </c>
      <c r="S934" s="395" t="str">
        <f>'FORMAT REKAP'!BI871</f>
        <v/>
      </c>
      <c r="T934" s="394" t="str">
        <f>'FORMAT REKAP'!BJ871</f>
        <v/>
      </c>
      <c r="U934" s="393" t="str">
        <f>'FORMAT REKAP'!BK871</f>
        <v/>
      </c>
    </row>
    <row r="935" spans="3:21" x14ac:dyDescent="0.25">
      <c r="C935" s="394">
        <f>'FORMAT REKAP'!H872</f>
        <v>0</v>
      </c>
      <c r="D935" s="394">
        <f>'FORMAT REKAP'!I872</f>
        <v>0</v>
      </c>
      <c r="E935" s="394" t="str">
        <f>'FORMAT REKAP'!AH872</f>
        <v/>
      </c>
      <c r="F935" s="394" t="str">
        <f>'FORMAT REKAP'!AM872</f>
        <v/>
      </c>
      <c r="G935" s="395" t="str">
        <f>'FORMAT REKAP'!AN872</f>
        <v/>
      </c>
      <c r="H935" s="394" t="str">
        <f>'FORMAT REKAP'!AQ872</f>
        <v/>
      </c>
      <c r="I935" s="394">
        <f>'FORMAT REKAP'!AS872</f>
        <v>0</v>
      </c>
      <c r="J935" s="394">
        <f>'FORMAT REKAP'!AU872</f>
        <v>0</v>
      </c>
      <c r="K935" s="394">
        <f>'FORMAT REKAP'!AW872</f>
        <v>0</v>
      </c>
      <c r="L935" s="394">
        <f>'FORMAT REKAP'!AY872</f>
        <v>0</v>
      </c>
      <c r="M935" s="395">
        <f>'FORMAT REKAP'!BA872</f>
        <v>0</v>
      </c>
      <c r="N935" s="395" t="str">
        <f>'FORMAT REKAP'!BD872</f>
        <v/>
      </c>
      <c r="O935" s="394">
        <f>'FORMAT REKAP'!BE872</f>
        <v>0</v>
      </c>
      <c r="P935" s="395">
        <f>'FORMAT REKAP'!BF872</f>
        <v>0</v>
      </c>
      <c r="S935" s="395" t="str">
        <f>'FORMAT REKAP'!BI872</f>
        <v/>
      </c>
      <c r="T935" s="394" t="str">
        <f>'FORMAT REKAP'!BJ872</f>
        <v/>
      </c>
      <c r="U935" s="393" t="str">
        <f>'FORMAT REKAP'!BK872</f>
        <v/>
      </c>
    </row>
    <row r="936" spans="3:21" x14ac:dyDescent="0.25">
      <c r="C936" s="394">
        <f>'FORMAT REKAP'!H873</f>
        <v>0</v>
      </c>
      <c r="D936" s="394">
        <f>'FORMAT REKAP'!I873</f>
        <v>0</v>
      </c>
      <c r="E936" s="394" t="str">
        <f>'FORMAT REKAP'!AH873</f>
        <v/>
      </c>
      <c r="F936" s="394" t="str">
        <f>'FORMAT REKAP'!AM873</f>
        <v/>
      </c>
      <c r="G936" s="395" t="str">
        <f>'FORMAT REKAP'!AN873</f>
        <v/>
      </c>
      <c r="H936" s="394" t="str">
        <f>'FORMAT REKAP'!AQ873</f>
        <v/>
      </c>
      <c r="I936" s="394">
        <f>'FORMAT REKAP'!AS873</f>
        <v>0</v>
      </c>
      <c r="J936" s="394">
        <f>'FORMAT REKAP'!AU873</f>
        <v>0</v>
      </c>
      <c r="K936" s="394">
        <f>'FORMAT REKAP'!AW873</f>
        <v>0</v>
      </c>
      <c r="L936" s="394">
        <f>'FORMAT REKAP'!AY873</f>
        <v>0</v>
      </c>
      <c r="M936" s="395">
        <f>'FORMAT REKAP'!BA873</f>
        <v>0</v>
      </c>
      <c r="N936" s="395" t="str">
        <f>'FORMAT REKAP'!BD873</f>
        <v/>
      </c>
      <c r="O936" s="394">
        <f>'FORMAT REKAP'!BE873</f>
        <v>0</v>
      </c>
      <c r="P936" s="395">
        <f>'FORMAT REKAP'!BF873</f>
        <v>0</v>
      </c>
      <c r="S936" s="395" t="str">
        <f>'FORMAT REKAP'!BI873</f>
        <v/>
      </c>
      <c r="T936" s="394" t="str">
        <f>'FORMAT REKAP'!BJ873</f>
        <v/>
      </c>
      <c r="U936" s="393" t="str">
        <f>'FORMAT REKAP'!BK873</f>
        <v/>
      </c>
    </row>
    <row r="937" spans="3:21" x14ac:dyDescent="0.25">
      <c r="C937" s="394">
        <f>'FORMAT REKAP'!H874</f>
        <v>0</v>
      </c>
      <c r="D937" s="394">
        <f>'FORMAT REKAP'!I874</f>
        <v>0</v>
      </c>
      <c r="E937" s="394" t="str">
        <f>'FORMAT REKAP'!AH874</f>
        <v/>
      </c>
      <c r="F937" s="394" t="str">
        <f>'FORMAT REKAP'!AM874</f>
        <v/>
      </c>
      <c r="G937" s="395" t="str">
        <f>'FORMAT REKAP'!AN874</f>
        <v/>
      </c>
      <c r="H937" s="394" t="str">
        <f>'FORMAT REKAP'!AQ874</f>
        <v/>
      </c>
      <c r="I937" s="394">
        <f>'FORMAT REKAP'!AS874</f>
        <v>0</v>
      </c>
      <c r="J937" s="394">
        <f>'FORMAT REKAP'!AU874</f>
        <v>0</v>
      </c>
      <c r="K937" s="394">
        <f>'FORMAT REKAP'!AW874</f>
        <v>0</v>
      </c>
      <c r="L937" s="394">
        <f>'FORMAT REKAP'!AY874</f>
        <v>0</v>
      </c>
      <c r="M937" s="395">
        <f>'FORMAT REKAP'!BA874</f>
        <v>0</v>
      </c>
      <c r="N937" s="395" t="str">
        <f>'FORMAT REKAP'!BD874</f>
        <v/>
      </c>
      <c r="O937" s="394">
        <f>'FORMAT REKAP'!BE874</f>
        <v>0</v>
      </c>
      <c r="P937" s="395">
        <f>'FORMAT REKAP'!BF874</f>
        <v>0</v>
      </c>
      <c r="S937" s="395" t="str">
        <f>'FORMAT REKAP'!BI874</f>
        <v/>
      </c>
      <c r="T937" s="394" t="str">
        <f>'FORMAT REKAP'!BJ874</f>
        <v/>
      </c>
      <c r="U937" s="393" t="str">
        <f>'FORMAT REKAP'!BK874</f>
        <v/>
      </c>
    </row>
    <row r="938" spans="3:21" x14ac:dyDescent="0.25">
      <c r="C938" s="394">
        <f>'FORMAT REKAP'!H875</f>
        <v>0</v>
      </c>
      <c r="D938" s="394">
        <f>'FORMAT REKAP'!I875</f>
        <v>0</v>
      </c>
      <c r="E938" s="394" t="str">
        <f>'FORMAT REKAP'!AH875</f>
        <v/>
      </c>
      <c r="F938" s="394" t="str">
        <f>'FORMAT REKAP'!AM875</f>
        <v/>
      </c>
      <c r="G938" s="395" t="str">
        <f>'FORMAT REKAP'!AN875</f>
        <v/>
      </c>
      <c r="H938" s="394" t="str">
        <f>'FORMAT REKAP'!AQ875</f>
        <v/>
      </c>
      <c r="I938" s="394">
        <f>'FORMAT REKAP'!AS875</f>
        <v>0</v>
      </c>
      <c r="J938" s="394">
        <f>'FORMAT REKAP'!AU875</f>
        <v>0</v>
      </c>
      <c r="K938" s="394">
        <f>'FORMAT REKAP'!AW875</f>
        <v>0</v>
      </c>
      <c r="L938" s="394">
        <f>'FORMAT REKAP'!AY875</f>
        <v>0</v>
      </c>
      <c r="M938" s="395">
        <f>'FORMAT REKAP'!BA875</f>
        <v>0</v>
      </c>
      <c r="N938" s="395" t="str">
        <f>'FORMAT REKAP'!BD875</f>
        <v/>
      </c>
      <c r="O938" s="394">
        <f>'FORMAT REKAP'!BE875</f>
        <v>0</v>
      </c>
      <c r="P938" s="395">
        <f>'FORMAT REKAP'!BF875</f>
        <v>0</v>
      </c>
      <c r="S938" s="395" t="str">
        <f>'FORMAT REKAP'!BI875</f>
        <v/>
      </c>
      <c r="T938" s="394" t="str">
        <f>'FORMAT REKAP'!BJ875</f>
        <v/>
      </c>
      <c r="U938" s="393" t="str">
        <f>'FORMAT REKAP'!BK875</f>
        <v/>
      </c>
    </row>
    <row r="939" spans="3:21" x14ac:dyDescent="0.25">
      <c r="C939" s="394">
        <f>'FORMAT REKAP'!H876</f>
        <v>0</v>
      </c>
      <c r="D939" s="394">
        <f>'FORMAT REKAP'!I876</f>
        <v>0</v>
      </c>
      <c r="E939" s="394" t="str">
        <f>'FORMAT REKAP'!AH876</f>
        <v/>
      </c>
      <c r="F939" s="394" t="str">
        <f>'FORMAT REKAP'!AM876</f>
        <v/>
      </c>
      <c r="G939" s="395" t="str">
        <f>'FORMAT REKAP'!AN876</f>
        <v/>
      </c>
      <c r="H939" s="394" t="str">
        <f>'FORMAT REKAP'!AQ876</f>
        <v/>
      </c>
      <c r="I939" s="394">
        <f>'FORMAT REKAP'!AS876</f>
        <v>0</v>
      </c>
      <c r="J939" s="394">
        <f>'FORMAT REKAP'!AU876</f>
        <v>0</v>
      </c>
      <c r="K939" s="394">
        <f>'FORMAT REKAP'!AW876</f>
        <v>0</v>
      </c>
      <c r="L939" s="394">
        <f>'FORMAT REKAP'!AY876</f>
        <v>0</v>
      </c>
      <c r="M939" s="395">
        <f>'FORMAT REKAP'!BA876</f>
        <v>0</v>
      </c>
      <c r="N939" s="395" t="str">
        <f>'FORMAT REKAP'!BD876</f>
        <v/>
      </c>
      <c r="O939" s="394">
        <f>'FORMAT REKAP'!BE876</f>
        <v>0</v>
      </c>
      <c r="P939" s="395">
        <f>'FORMAT REKAP'!BF876</f>
        <v>0</v>
      </c>
      <c r="S939" s="395" t="str">
        <f>'FORMAT REKAP'!BI876</f>
        <v/>
      </c>
      <c r="T939" s="394" t="str">
        <f>'FORMAT REKAP'!BJ876</f>
        <v/>
      </c>
      <c r="U939" s="393" t="str">
        <f>'FORMAT REKAP'!BK876</f>
        <v/>
      </c>
    </row>
    <row r="940" spans="3:21" x14ac:dyDescent="0.25">
      <c r="C940" s="394">
        <f>'FORMAT REKAP'!H877</f>
        <v>0</v>
      </c>
      <c r="D940" s="394">
        <f>'FORMAT REKAP'!I877</f>
        <v>0</v>
      </c>
      <c r="E940" s="394" t="str">
        <f>'FORMAT REKAP'!AH877</f>
        <v/>
      </c>
      <c r="F940" s="394" t="str">
        <f>'FORMAT REKAP'!AM877</f>
        <v/>
      </c>
      <c r="G940" s="395" t="str">
        <f>'FORMAT REKAP'!AN877</f>
        <v/>
      </c>
      <c r="H940" s="394" t="str">
        <f>'FORMAT REKAP'!AQ877</f>
        <v/>
      </c>
      <c r="I940" s="394">
        <f>'FORMAT REKAP'!AS877</f>
        <v>0</v>
      </c>
      <c r="J940" s="394">
        <f>'FORMAT REKAP'!AU877</f>
        <v>0</v>
      </c>
      <c r="K940" s="394">
        <f>'FORMAT REKAP'!AW877</f>
        <v>0</v>
      </c>
      <c r="L940" s="394">
        <f>'FORMAT REKAP'!AY877</f>
        <v>0</v>
      </c>
      <c r="M940" s="395">
        <f>'FORMAT REKAP'!BA877</f>
        <v>0</v>
      </c>
      <c r="N940" s="395" t="str">
        <f>'FORMAT REKAP'!BD877</f>
        <v/>
      </c>
      <c r="O940" s="394">
        <f>'FORMAT REKAP'!BE877</f>
        <v>0</v>
      </c>
      <c r="P940" s="395">
        <f>'FORMAT REKAP'!BF877</f>
        <v>0</v>
      </c>
      <c r="S940" s="395" t="str">
        <f>'FORMAT REKAP'!BI877</f>
        <v/>
      </c>
      <c r="T940" s="394" t="str">
        <f>'FORMAT REKAP'!BJ877</f>
        <v/>
      </c>
      <c r="U940" s="393" t="str">
        <f>'FORMAT REKAP'!BK877</f>
        <v/>
      </c>
    </row>
    <row r="941" spans="3:21" x14ac:dyDescent="0.25">
      <c r="C941" s="394">
        <f>'FORMAT REKAP'!H878</f>
        <v>0</v>
      </c>
      <c r="D941" s="394">
        <f>'FORMAT REKAP'!I878</f>
        <v>0</v>
      </c>
      <c r="E941" s="394" t="str">
        <f>'FORMAT REKAP'!AH878</f>
        <v/>
      </c>
      <c r="F941" s="394" t="str">
        <f>'FORMAT REKAP'!AM878</f>
        <v/>
      </c>
      <c r="G941" s="395" t="str">
        <f>'FORMAT REKAP'!AN878</f>
        <v/>
      </c>
      <c r="H941" s="394" t="str">
        <f>'FORMAT REKAP'!AQ878</f>
        <v/>
      </c>
      <c r="I941" s="394">
        <f>'FORMAT REKAP'!AS878</f>
        <v>0</v>
      </c>
      <c r="J941" s="394">
        <f>'FORMAT REKAP'!AU878</f>
        <v>0</v>
      </c>
      <c r="K941" s="394">
        <f>'FORMAT REKAP'!AW878</f>
        <v>0</v>
      </c>
      <c r="L941" s="394">
        <f>'FORMAT REKAP'!AY878</f>
        <v>0</v>
      </c>
      <c r="M941" s="395">
        <f>'FORMAT REKAP'!BA878</f>
        <v>0</v>
      </c>
      <c r="N941" s="395" t="str">
        <f>'FORMAT REKAP'!BD878</f>
        <v/>
      </c>
      <c r="O941" s="394">
        <f>'FORMAT REKAP'!BE878</f>
        <v>0</v>
      </c>
      <c r="P941" s="395">
        <f>'FORMAT REKAP'!BF878</f>
        <v>0</v>
      </c>
      <c r="S941" s="395" t="str">
        <f>'FORMAT REKAP'!BI878</f>
        <v/>
      </c>
      <c r="T941" s="394" t="str">
        <f>'FORMAT REKAP'!BJ878</f>
        <v/>
      </c>
      <c r="U941" s="393" t="str">
        <f>'FORMAT REKAP'!BK878</f>
        <v/>
      </c>
    </row>
    <row r="942" spans="3:21" x14ac:dyDescent="0.25">
      <c r="C942" s="394">
        <f>'FORMAT REKAP'!H879</f>
        <v>0</v>
      </c>
      <c r="D942" s="394">
        <f>'FORMAT REKAP'!I879</f>
        <v>0</v>
      </c>
      <c r="E942" s="394" t="str">
        <f>'FORMAT REKAP'!AH879</f>
        <v/>
      </c>
      <c r="F942" s="394" t="str">
        <f>'FORMAT REKAP'!AM879</f>
        <v/>
      </c>
      <c r="G942" s="395" t="str">
        <f>'FORMAT REKAP'!AN879</f>
        <v/>
      </c>
      <c r="H942" s="394" t="str">
        <f>'FORMAT REKAP'!AQ879</f>
        <v/>
      </c>
      <c r="I942" s="394">
        <f>'FORMAT REKAP'!AS879</f>
        <v>0</v>
      </c>
      <c r="J942" s="394">
        <f>'FORMAT REKAP'!AU879</f>
        <v>0</v>
      </c>
      <c r="K942" s="394">
        <f>'FORMAT REKAP'!AW879</f>
        <v>0</v>
      </c>
      <c r="L942" s="394">
        <f>'FORMAT REKAP'!AY879</f>
        <v>0</v>
      </c>
      <c r="M942" s="395">
        <f>'FORMAT REKAP'!BA879</f>
        <v>0</v>
      </c>
      <c r="N942" s="395" t="str">
        <f>'FORMAT REKAP'!BD879</f>
        <v/>
      </c>
      <c r="O942" s="394">
        <f>'FORMAT REKAP'!BE879</f>
        <v>0</v>
      </c>
      <c r="P942" s="395">
        <f>'FORMAT REKAP'!BF879</f>
        <v>0</v>
      </c>
      <c r="S942" s="395" t="str">
        <f>'FORMAT REKAP'!BI879</f>
        <v/>
      </c>
      <c r="T942" s="394" t="str">
        <f>'FORMAT REKAP'!BJ879</f>
        <v/>
      </c>
      <c r="U942" s="393" t="str">
        <f>'FORMAT REKAP'!BK879</f>
        <v/>
      </c>
    </row>
    <row r="943" spans="3:21" x14ac:dyDescent="0.25">
      <c r="C943" s="394">
        <f>'FORMAT REKAP'!H880</f>
        <v>0</v>
      </c>
      <c r="D943" s="394">
        <f>'FORMAT REKAP'!I880</f>
        <v>0</v>
      </c>
      <c r="E943" s="394" t="str">
        <f>'FORMAT REKAP'!AH880</f>
        <v/>
      </c>
      <c r="F943" s="394" t="str">
        <f>'FORMAT REKAP'!AM880</f>
        <v/>
      </c>
      <c r="G943" s="395" t="str">
        <f>'FORMAT REKAP'!AN880</f>
        <v/>
      </c>
      <c r="H943" s="394" t="str">
        <f>'FORMAT REKAP'!AQ880</f>
        <v/>
      </c>
      <c r="I943" s="394">
        <f>'FORMAT REKAP'!AS880</f>
        <v>0</v>
      </c>
      <c r="J943" s="394">
        <f>'FORMAT REKAP'!AU880</f>
        <v>0</v>
      </c>
      <c r="K943" s="394">
        <f>'FORMAT REKAP'!AW880</f>
        <v>0</v>
      </c>
      <c r="L943" s="394">
        <f>'FORMAT REKAP'!AY880</f>
        <v>0</v>
      </c>
      <c r="M943" s="395">
        <f>'FORMAT REKAP'!BA880</f>
        <v>0</v>
      </c>
      <c r="N943" s="395" t="str">
        <f>'FORMAT REKAP'!BD880</f>
        <v/>
      </c>
      <c r="O943" s="394">
        <f>'FORMAT REKAP'!BE880</f>
        <v>0</v>
      </c>
      <c r="P943" s="395">
        <f>'FORMAT REKAP'!BF880</f>
        <v>0</v>
      </c>
      <c r="S943" s="395" t="str">
        <f>'FORMAT REKAP'!BI880</f>
        <v/>
      </c>
      <c r="T943" s="394" t="str">
        <f>'FORMAT REKAP'!BJ880</f>
        <v/>
      </c>
      <c r="U943" s="393" t="str">
        <f>'FORMAT REKAP'!BK880</f>
        <v/>
      </c>
    </row>
    <row r="944" spans="3:21" x14ac:dyDescent="0.25">
      <c r="C944" s="394">
        <f>'FORMAT REKAP'!H881</f>
        <v>0</v>
      </c>
      <c r="D944" s="394">
        <f>'FORMAT REKAP'!I881</f>
        <v>0</v>
      </c>
      <c r="E944" s="394" t="str">
        <f>'FORMAT REKAP'!AH881</f>
        <v/>
      </c>
      <c r="F944" s="394" t="str">
        <f>'FORMAT REKAP'!AM881</f>
        <v/>
      </c>
      <c r="G944" s="395" t="str">
        <f>'FORMAT REKAP'!AN881</f>
        <v/>
      </c>
      <c r="H944" s="394" t="str">
        <f>'FORMAT REKAP'!AQ881</f>
        <v/>
      </c>
      <c r="I944" s="394">
        <f>'FORMAT REKAP'!AS881</f>
        <v>0</v>
      </c>
      <c r="J944" s="394">
        <f>'FORMAT REKAP'!AU881</f>
        <v>0</v>
      </c>
      <c r="K944" s="394">
        <f>'FORMAT REKAP'!AW881</f>
        <v>0</v>
      </c>
      <c r="L944" s="394">
        <f>'FORMAT REKAP'!AY881</f>
        <v>0</v>
      </c>
      <c r="M944" s="395">
        <f>'FORMAT REKAP'!BA881</f>
        <v>0</v>
      </c>
      <c r="N944" s="395" t="str">
        <f>'FORMAT REKAP'!BD881</f>
        <v/>
      </c>
      <c r="O944" s="394">
        <f>'FORMAT REKAP'!BE881</f>
        <v>0</v>
      </c>
      <c r="P944" s="395">
        <f>'FORMAT REKAP'!BF881</f>
        <v>0</v>
      </c>
      <c r="S944" s="395" t="str">
        <f>'FORMAT REKAP'!BI881</f>
        <v/>
      </c>
      <c r="T944" s="394" t="str">
        <f>'FORMAT REKAP'!BJ881</f>
        <v/>
      </c>
      <c r="U944" s="393" t="str">
        <f>'FORMAT REKAP'!BK881</f>
        <v/>
      </c>
    </row>
    <row r="945" spans="3:21" x14ac:dyDescent="0.25">
      <c r="C945" s="394">
        <f>'FORMAT REKAP'!H882</f>
        <v>0</v>
      </c>
      <c r="D945" s="394">
        <f>'FORMAT REKAP'!I882</f>
        <v>0</v>
      </c>
      <c r="E945" s="394" t="str">
        <f>'FORMAT REKAP'!AH882</f>
        <v/>
      </c>
      <c r="F945" s="394" t="str">
        <f>'FORMAT REKAP'!AM882</f>
        <v/>
      </c>
      <c r="G945" s="395" t="str">
        <f>'FORMAT REKAP'!AN882</f>
        <v/>
      </c>
      <c r="H945" s="394" t="str">
        <f>'FORMAT REKAP'!AQ882</f>
        <v/>
      </c>
      <c r="I945" s="394">
        <f>'FORMAT REKAP'!AS882</f>
        <v>0</v>
      </c>
      <c r="J945" s="394">
        <f>'FORMAT REKAP'!AU882</f>
        <v>0</v>
      </c>
      <c r="K945" s="394">
        <f>'FORMAT REKAP'!AW882</f>
        <v>0</v>
      </c>
      <c r="L945" s="394">
        <f>'FORMAT REKAP'!AY882</f>
        <v>0</v>
      </c>
      <c r="M945" s="395">
        <f>'FORMAT REKAP'!BA882</f>
        <v>0</v>
      </c>
      <c r="N945" s="395" t="str">
        <f>'FORMAT REKAP'!BD882</f>
        <v/>
      </c>
      <c r="O945" s="394">
        <f>'FORMAT REKAP'!BE882</f>
        <v>0</v>
      </c>
      <c r="P945" s="395">
        <f>'FORMAT REKAP'!BF882</f>
        <v>0</v>
      </c>
      <c r="S945" s="395" t="str">
        <f>'FORMAT REKAP'!BI882</f>
        <v/>
      </c>
      <c r="T945" s="394" t="str">
        <f>'FORMAT REKAP'!BJ882</f>
        <v/>
      </c>
      <c r="U945" s="393" t="str">
        <f>'FORMAT REKAP'!BK882</f>
        <v/>
      </c>
    </row>
    <row r="946" spans="3:21" x14ac:dyDescent="0.25">
      <c r="C946" s="394">
        <f>'FORMAT REKAP'!H883</f>
        <v>0</v>
      </c>
      <c r="D946" s="394">
        <f>'FORMAT REKAP'!I883</f>
        <v>0</v>
      </c>
      <c r="E946" s="394" t="str">
        <f>'FORMAT REKAP'!AH883</f>
        <v/>
      </c>
      <c r="F946" s="394" t="str">
        <f>'FORMAT REKAP'!AM883</f>
        <v/>
      </c>
      <c r="G946" s="395" t="str">
        <f>'FORMAT REKAP'!AN883</f>
        <v/>
      </c>
      <c r="H946" s="394" t="str">
        <f>'FORMAT REKAP'!AQ883</f>
        <v/>
      </c>
      <c r="I946" s="394">
        <f>'FORMAT REKAP'!AS883</f>
        <v>0</v>
      </c>
      <c r="J946" s="394">
        <f>'FORMAT REKAP'!AU883</f>
        <v>0</v>
      </c>
      <c r="K946" s="394">
        <f>'FORMAT REKAP'!AW883</f>
        <v>0</v>
      </c>
      <c r="L946" s="394">
        <f>'FORMAT REKAP'!AY883</f>
        <v>0</v>
      </c>
      <c r="M946" s="395">
        <f>'FORMAT REKAP'!BA883</f>
        <v>0</v>
      </c>
      <c r="N946" s="395" t="str">
        <f>'FORMAT REKAP'!BD883</f>
        <v/>
      </c>
      <c r="O946" s="394">
        <f>'FORMAT REKAP'!BE883</f>
        <v>0</v>
      </c>
      <c r="P946" s="395">
        <f>'FORMAT REKAP'!BF883</f>
        <v>0</v>
      </c>
      <c r="S946" s="395" t="str">
        <f>'FORMAT REKAP'!BI883</f>
        <v/>
      </c>
      <c r="T946" s="394" t="str">
        <f>'FORMAT REKAP'!BJ883</f>
        <v/>
      </c>
      <c r="U946" s="393" t="str">
        <f>'FORMAT REKAP'!BK883</f>
        <v/>
      </c>
    </row>
    <row r="947" spans="3:21" x14ac:dyDescent="0.25">
      <c r="C947" s="394">
        <f>'FORMAT REKAP'!H884</f>
        <v>0</v>
      </c>
      <c r="D947" s="394">
        <f>'FORMAT REKAP'!I884</f>
        <v>0</v>
      </c>
      <c r="E947" s="394" t="str">
        <f>'FORMAT REKAP'!AH884</f>
        <v/>
      </c>
      <c r="F947" s="394" t="str">
        <f>'FORMAT REKAP'!AM884</f>
        <v/>
      </c>
      <c r="G947" s="395" t="str">
        <f>'FORMAT REKAP'!AN884</f>
        <v/>
      </c>
      <c r="H947" s="394" t="str">
        <f>'FORMAT REKAP'!AQ884</f>
        <v/>
      </c>
      <c r="I947" s="394">
        <f>'FORMAT REKAP'!AS884</f>
        <v>0</v>
      </c>
      <c r="J947" s="394">
        <f>'FORMAT REKAP'!AU884</f>
        <v>0</v>
      </c>
      <c r="K947" s="394">
        <f>'FORMAT REKAP'!AW884</f>
        <v>0</v>
      </c>
      <c r="L947" s="394">
        <f>'FORMAT REKAP'!AY884</f>
        <v>0</v>
      </c>
      <c r="M947" s="395">
        <f>'FORMAT REKAP'!BA884</f>
        <v>0</v>
      </c>
      <c r="N947" s="395" t="str">
        <f>'FORMAT REKAP'!BD884</f>
        <v/>
      </c>
      <c r="O947" s="394">
        <f>'FORMAT REKAP'!BE884</f>
        <v>0</v>
      </c>
      <c r="P947" s="395">
        <f>'FORMAT REKAP'!BF884</f>
        <v>0</v>
      </c>
      <c r="S947" s="395" t="str">
        <f>'FORMAT REKAP'!BI884</f>
        <v/>
      </c>
      <c r="T947" s="394" t="str">
        <f>'FORMAT REKAP'!BJ884</f>
        <v/>
      </c>
      <c r="U947" s="393" t="str">
        <f>'FORMAT REKAP'!BK884</f>
        <v/>
      </c>
    </row>
    <row r="948" spans="3:21" x14ac:dyDescent="0.25">
      <c r="C948" s="394">
        <f>'FORMAT REKAP'!H885</f>
        <v>0</v>
      </c>
      <c r="D948" s="394">
        <f>'FORMAT REKAP'!I885</f>
        <v>0</v>
      </c>
      <c r="E948" s="394" t="str">
        <f>'FORMAT REKAP'!AH885</f>
        <v/>
      </c>
      <c r="F948" s="394" t="str">
        <f>'FORMAT REKAP'!AM885</f>
        <v/>
      </c>
      <c r="G948" s="395" t="str">
        <f>'FORMAT REKAP'!AN885</f>
        <v/>
      </c>
      <c r="H948" s="394" t="str">
        <f>'FORMAT REKAP'!AQ885</f>
        <v/>
      </c>
      <c r="I948" s="394">
        <f>'FORMAT REKAP'!AS885</f>
        <v>0</v>
      </c>
      <c r="J948" s="394">
        <f>'FORMAT REKAP'!AU885</f>
        <v>0</v>
      </c>
      <c r="K948" s="394">
        <f>'FORMAT REKAP'!AW885</f>
        <v>0</v>
      </c>
      <c r="L948" s="394">
        <f>'FORMAT REKAP'!AY885</f>
        <v>0</v>
      </c>
      <c r="M948" s="395">
        <f>'FORMAT REKAP'!BA885</f>
        <v>0</v>
      </c>
      <c r="N948" s="395" t="str">
        <f>'FORMAT REKAP'!BD885</f>
        <v/>
      </c>
      <c r="O948" s="394">
        <f>'FORMAT REKAP'!BE885</f>
        <v>0</v>
      </c>
      <c r="P948" s="395">
        <f>'FORMAT REKAP'!BF885</f>
        <v>0</v>
      </c>
      <c r="S948" s="395" t="str">
        <f>'FORMAT REKAP'!BI885</f>
        <v/>
      </c>
      <c r="T948" s="394" t="str">
        <f>'FORMAT REKAP'!BJ885</f>
        <v/>
      </c>
      <c r="U948" s="393" t="str">
        <f>'FORMAT REKAP'!BK885</f>
        <v/>
      </c>
    </row>
    <row r="949" spans="3:21" x14ac:dyDescent="0.25">
      <c r="C949" s="394">
        <f>'FORMAT REKAP'!H886</f>
        <v>0</v>
      </c>
      <c r="D949" s="394">
        <f>'FORMAT REKAP'!I886</f>
        <v>0</v>
      </c>
      <c r="E949" s="394" t="str">
        <f>'FORMAT REKAP'!AH886</f>
        <v/>
      </c>
      <c r="F949" s="394" t="str">
        <f>'FORMAT REKAP'!AM886</f>
        <v/>
      </c>
      <c r="G949" s="395" t="str">
        <f>'FORMAT REKAP'!AN886</f>
        <v/>
      </c>
      <c r="H949" s="394" t="str">
        <f>'FORMAT REKAP'!AQ886</f>
        <v/>
      </c>
      <c r="I949" s="394">
        <f>'FORMAT REKAP'!AS886</f>
        <v>0</v>
      </c>
      <c r="J949" s="394">
        <f>'FORMAT REKAP'!AU886</f>
        <v>0</v>
      </c>
      <c r="K949" s="394">
        <f>'FORMAT REKAP'!AW886</f>
        <v>0</v>
      </c>
      <c r="L949" s="394">
        <f>'FORMAT REKAP'!AY886</f>
        <v>0</v>
      </c>
      <c r="M949" s="395">
        <f>'FORMAT REKAP'!BA886</f>
        <v>0</v>
      </c>
      <c r="N949" s="395" t="str">
        <f>'FORMAT REKAP'!BD886</f>
        <v/>
      </c>
      <c r="O949" s="394">
        <f>'FORMAT REKAP'!BE886</f>
        <v>0</v>
      </c>
      <c r="P949" s="395">
        <f>'FORMAT REKAP'!BF886</f>
        <v>0</v>
      </c>
      <c r="S949" s="395" t="str">
        <f>'FORMAT REKAP'!BI886</f>
        <v/>
      </c>
      <c r="T949" s="394" t="str">
        <f>'FORMAT REKAP'!BJ886</f>
        <v/>
      </c>
      <c r="U949" s="393" t="str">
        <f>'FORMAT REKAP'!BK886</f>
        <v/>
      </c>
    </row>
    <row r="950" spans="3:21" x14ac:dyDescent="0.25">
      <c r="C950" s="394">
        <f>'FORMAT REKAP'!H887</f>
        <v>0</v>
      </c>
      <c r="D950" s="394">
        <f>'FORMAT REKAP'!I887</f>
        <v>0</v>
      </c>
      <c r="E950" s="394" t="str">
        <f>'FORMAT REKAP'!AH887</f>
        <v/>
      </c>
      <c r="F950" s="394" t="str">
        <f>'FORMAT REKAP'!AM887</f>
        <v/>
      </c>
      <c r="G950" s="395" t="str">
        <f>'FORMAT REKAP'!AN887</f>
        <v/>
      </c>
      <c r="H950" s="394" t="str">
        <f>'FORMAT REKAP'!AQ887</f>
        <v/>
      </c>
      <c r="I950" s="394">
        <f>'FORMAT REKAP'!AS887</f>
        <v>0</v>
      </c>
      <c r="J950" s="394">
        <f>'FORMAT REKAP'!AU887</f>
        <v>0</v>
      </c>
      <c r="K950" s="394">
        <f>'FORMAT REKAP'!AW887</f>
        <v>0</v>
      </c>
      <c r="L950" s="394">
        <f>'FORMAT REKAP'!AY887</f>
        <v>0</v>
      </c>
      <c r="M950" s="395">
        <f>'FORMAT REKAP'!BA887</f>
        <v>0</v>
      </c>
      <c r="N950" s="395" t="str">
        <f>'FORMAT REKAP'!BD887</f>
        <v/>
      </c>
      <c r="O950" s="394">
        <f>'FORMAT REKAP'!BE887</f>
        <v>0</v>
      </c>
      <c r="P950" s="395">
        <f>'FORMAT REKAP'!BF887</f>
        <v>0</v>
      </c>
      <c r="S950" s="395" t="str">
        <f>'FORMAT REKAP'!BI887</f>
        <v/>
      </c>
      <c r="T950" s="394" t="str">
        <f>'FORMAT REKAP'!BJ887</f>
        <v/>
      </c>
      <c r="U950" s="393" t="str">
        <f>'FORMAT REKAP'!BK887</f>
        <v/>
      </c>
    </row>
    <row r="951" spans="3:21" x14ac:dyDescent="0.25">
      <c r="C951" s="394">
        <f>'FORMAT REKAP'!H888</f>
        <v>0</v>
      </c>
      <c r="D951" s="394">
        <f>'FORMAT REKAP'!I888</f>
        <v>0</v>
      </c>
      <c r="E951" s="394" t="str">
        <f>'FORMAT REKAP'!AH888</f>
        <v/>
      </c>
      <c r="F951" s="394" t="str">
        <f>'FORMAT REKAP'!AM888</f>
        <v/>
      </c>
      <c r="G951" s="395" t="str">
        <f>'FORMAT REKAP'!AN888</f>
        <v/>
      </c>
      <c r="H951" s="394" t="str">
        <f>'FORMAT REKAP'!AQ888</f>
        <v/>
      </c>
      <c r="I951" s="394">
        <f>'FORMAT REKAP'!AS888</f>
        <v>0</v>
      </c>
      <c r="J951" s="394">
        <f>'FORMAT REKAP'!AU888</f>
        <v>0</v>
      </c>
      <c r="K951" s="394">
        <f>'FORMAT REKAP'!AW888</f>
        <v>0</v>
      </c>
      <c r="L951" s="394">
        <f>'FORMAT REKAP'!AY888</f>
        <v>0</v>
      </c>
      <c r="M951" s="395">
        <f>'FORMAT REKAP'!BA888</f>
        <v>0</v>
      </c>
      <c r="N951" s="395" t="str">
        <f>'FORMAT REKAP'!BD888</f>
        <v/>
      </c>
      <c r="O951" s="394">
        <f>'FORMAT REKAP'!BE888</f>
        <v>0</v>
      </c>
      <c r="P951" s="395">
        <f>'FORMAT REKAP'!BF888</f>
        <v>0</v>
      </c>
      <c r="S951" s="395" t="str">
        <f>'FORMAT REKAP'!BI888</f>
        <v/>
      </c>
      <c r="T951" s="394" t="str">
        <f>'FORMAT REKAP'!BJ888</f>
        <v/>
      </c>
      <c r="U951" s="393" t="str">
        <f>'FORMAT REKAP'!BK888</f>
        <v/>
      </c>
    </row>
    <row r="952" spans="3:21" x14ac:dyDescent="0.25">
      <c r="C952" s="394">
        <f>'FORMAT REKAP'!H889</f>
        <v>0</v>
      </c>
      <c r="D952" s="394">
        <f>'FORMAT REKAP'!I889</f>
        <v>0</v>
      </c>
      <c r="E952" s="394" t="str">
        <f>'FORMAT REKAP'!AH889</f>
        <v/>
      </c>
      <c r="F952" s="394" t="str">
        <f>'FORMAT REKAP'!AM889</f>
        <v/>
      </c>
      <c r="G952" s="395" t="str">
        <f>'FORMAT REKAP'!AN889</f>
        <v/>
      </c>
      <c r="H952" s="394" t="str">
        <f>'FORMAT REKAP'!AQ889</f>
        <v/>
      </c>
      <c r="I952" s="394">
        <f>'FORMAT REKAP'!AS889</f>
        <v>0</v>
      </c>
      <c r="J952" s="394">
        <f>'FORMAT REKAP'!AU889</f>
        <v>0</v>
      </c>
      <c r="K952" s="394">
        <f>'FORMAT REKAP'!AW889</f>
        <v>0</v>
      </c>
      <c r="L952" s="394">
        <f>'FORMAT REKAP'!AY889</f>
        <v>0</v>
      </c>
      <c r="M952" s="395">
        <f>'FORMAT REKAP'!BA889</f>
        <v>0</v>
      </c>
      <c r="N952" s="395" t="str">
        <f>'FORMAT REKAP'!BD889</f>
        <v/>
      </c>
      <c r="O952" s="394">
        <f>'FORMAT REKAP'!BE889</f>
        <v>0</v>
      </c>
      <c r="P952" s="395">
        <f>'FORMAT REKAP'!BF889</f>
        <v>0</v>
      </c>
      <c r="S952" s="395" t="str">
        <f>'FORMAT REKAP'!BI889</f>
        <v/>
      </c>
      <c r="T952" s="394" t="str">
        <f>'FORMAT REKAP'!BJ889</f>
        <v/>
      </c>
      <c r="U952" s="393" t="str">
        <f>'FORMAT REKAP'!BK889</f>
        <v/>
      </c>
    </row>
    <row r="953" spans="3:21" x14ac:dyDescent="0.25">
      <c r="C953" s="394">
        <f>'FORMAT REKAP'!H890</f>
        <v>0</v>
      </c>
      <c r="D953" s="394">
        <f>'FORMAT REKAP'!I890</f>
        <v>0</v>
      </c>
      <c r="E953" s="394" t="str">
        <f>'FORMAT REKAP'!AH890</f>
        <v/>
      </c>
      <c r="F953" s="394" t="str">
        <f>'FORMAT REKAP'!AM890</f>
        <v/>
      </c>
      <c r="G953" s="395" t="str">
        <f>'FORMAT REKAP'!AN890</f>
        <v/>
      </c>
      <c r="H953" s="394" t="str">
        <f>'FORMAT REKAP'!AQ890</f>
        <v/>
      </c>
      <c r="I953" s="394">
        <f>'FORMAT REKAP'!AS890</f>
        <v>0</v>
      </c>
      <c r="J953" s="394">
        <f>'FORMAT REKAP'!AU890</f>
        <v>0</v>
      </c>
      <c r="K953" s="394">
        <f>'FORMAT REKAP'!AW890</f>
        <v>0</v>
      </c>
      <c r="L953" s="394">
        <f>'FORMAT REKAP'!AY890</f>
        <v>0</v>
      </c>
      <c r="M953" s="395">
        <f>'FORMAT REKAP'!BA890</f>
        <v>0</v>
      </c>
      <c r="N953" s="395" t="str">
        <f>'FORMAT REKAP'!BD890</f>
        <v/>
      </c>
      <c r="O953" s="394">
        <f>'FORMAT REKAP'!BE890</f>
        <v>0</v>
      </c>
      <c r="P953" s="395">
        <f>'FORMAT REKAP'!BF890</f>
        <v>0</v>
      </c>
      <c r="S953" s="395" t="str">
        <f>'FORMAT REKAP'!BI890</f>
        <v/>
      </c>
      <c r="T953" s="394" t="str">
        <f>'FORMAT REKAP'!BJ890</f>
        <v/>
      </c>
      <c r="U953" s="393" t="str">
        <f>'FORMAT REKAP'!BK890</f>
        <v/>
      </c>
    </row>
    <row r="954" spans="3:21" x14ac:dyDescent="0.25">
      <c r="C954" s="394">
        <f>'FORMAT REKAP'!H891</f>
        <v>0</v>
      </c>
      <c r="D954" s="394">
        <f>'FORMAT REKAP'!I891</f>
        <v>0</v>
      </c>
      <c r="E954" s="394" t="str">
        <f>'FORMAT REKAP'!AH891</f>
        <v/>
      </c>
      <c r="F954" s="394" t="str">
        <f>'FORMAT REKAP'!AM891</f>
        <v/>
      </c>
      <c r="G954" s="395" t="str">
        <f>'FORMAT REKAP'!AN891</f>
        <v/>
      </c>
      <c r="H954" s="394" t="str">
        <f>'FORMAT REKAP'!AQ891</f>
        <v/>
      </c>
      <c r="I954" s="394">
        <f>'FORMAT REKAP'!AS891</f>
        <v>0</v>
      </c>
      <c r="J954" s="394">
        <f>'FORMAT REKAP'!AU891</f>
        <v>0</v>
      </c>
      <c r="K954" s="394">
        <f>'FORMAT REKAP'!AW891</f>
        <v>0</v>
      </c>
      <c r="L954" s="394">
        <f>'FORMAT REKAP'!AY891</f>
        <v>0</v>
      </c>
      <c r="M954" s="395">
        <f>'FORMAT REKAP'!BA891</f>
        <v>0</v>
      </c>
      <c r="N954" s="395" t="str">
        <f>'FORMAT REKAP'!BD891</f>
        <v/>
      </c>
      <c r="O954" s="394">
        <f>'FORMAT REKAP'!BE891</f>
        <v>0</v>
      </c>
      <c r="P954" s="395">
        <f>'FORMAT REKAP'!BF891</f>
        <v>0</v>
      </c>
      <c r="S954" s="395" t="str">
        <f>'FORMAT REKAP'!BI891</f>
        <v/>
      </c>
      <c r="T954" s="394" t="str">
        <f>'FORMAT REKAP'!BJ891</f>
        <v/>
      </c>
      <c r="U954" s="393" t="str">
        <f>'FORMAT REKAP'!BK891</f>
        <v/>
      </c>
    </row>
    <row r="955" spans="3:21" x14ac:dyDescent="0.25">
      <c r="C955" s="394">
        <f>'FORMAT REKAP'!H892</f>
        <v>0</v>
      </c>
      <c r="D955" s="394">
        <f>'FORMAT REKAP'!I892</f>
        <v>0</v>
      </c>
      <c r="E955" s="394" t="str">
        <f>'FORMAT REKAP'!AH892</f>
        <v/>
      </c>
      <c r="F955" s="394" t="str">
        <f>'FORMAT REKAP'!AM892</f>
        <v/>
      </c>
      <c r="G955" s="395" t="str">
        <f>'FORMAT REKAP'!AN892</f>
        <v/>
      </c>
      <c r="H955" s="394" t="str">
        <f>'FORMAT REKAP'!AQ892</f>
        <v/>
      </c>
      <c r="I955" s="394">
        <f>'FORMAT REKAP'!AS892</f>
        <v>0</v>
      </c>
      <c r="J955" s="394">
        <f>'FORMAT REKAP'!AU892</f>
        <v>0</v>
      </c>
      <c r="K955" s="394">
        <f>'FORMAT REKAP'!AW892</f>
        <v>0</v>
      </c>
      <c r="L955" s="394">
        <f>'FORMAT REKAP'!AY892</f>
        <v>0</v>
      </c>
      <c r="M955" s="395">
        <f>'FORMAT REKAP'!BA892</f>
        <v>0</v>
      </c>
      <c r="N955" s="395" t="str">
        <f>'FORMAT REKAP'!BD892</f>
        <v/>
      </c>
      <c r="O955" s="394">
        <f>'FORMAT REKAP'!BE892</f>
        <v>0</v>
      </c>
      <c r="P955" s="395">
        <f>'FORMAT REKAP'!BF892</f>
        <v>0</v>
      </c>
      <c r="S955" s="395" t="str">
        <f>'FORMAT REKAP'!BI892</f>
        <v/>
      </c>
      <c r="T955" s="394" t="str">
        <f>'FORMAT REKAP'!BJ892</f>
        <v/>
      </c>
      <c r="U955" s="393" t="str">
        <f>'FORMAT REKAP'!BK892</f>
        <v/>
      </c>
    </row>
    <row r="956" spans="3:21" x14ac:dyDescent="0.25">
      <c r="C956" s="394">
        <f>'FORMAT REKAP'!H893</f>
        <v>0</v>
      </c>
      <c r="D956" s="394">
        <f>'FORMAT REKAP'!I893</f>
        <v>0</v>
      </c>
      <c r="E956" s="394" t="str">
        <f>'FORMAT REKAP'!AH893</f>
        <v/>
      </c>
      <c r="F956" s="394" t="str">
        <f>'FORMAT REKAP'!AM893</f>
        <v/>
      </c>
      <c r="G956" s="395" t="str">
        <f>'FORMAT REKAP'!AN893</f>
        <v/>
      </c>
      <c r="H956" s="394" t="str">
        <f>'FORMAT REKAP'!AQ893</f>
        <v/>
      </c>
      <c r="I956" s="394">
        <f>'FORMAT REKAP'!AS893</f>
        <v>0</v>
      </c>
      <c r="J956" s="394">
        <f>'FORMAT REKAP'!AU893</f>
        <v>0</v>
      </c>
      <c r="K956" s="394">
        <f>'FORMAT REKAP'!AW893</f>
        <v>0</v>
      </c>
      <c r="L956" s="394">
        <f>'FORMAT REKAP'!AY893</f>
        <v>0</v>
      </c>
      <c r="M956" s="395">
        <f>'FORMAT REKAP'!BA893</f>
        <v>0</v>
      </c>
      <c r="N956" s="395" t="str">
        <f>'FORMAT REKAP'!BD893</f>
        <v/>
      </c>
      <c r="O956" s="394">
        <f>'FORMAT REKAP'!BE893</f>
        <v>0</v>
      </c>
      <c r="P956" s="395">
        <f>'FORMAT REKAP'!BF893</f>
        <v>0</v>
      </c>
      <c r="S956" s="395" t="str">
        <f>'FORMAT REKAP'!BI893</f>
        <v/>
      </c>
      <c r="T956" s="394" t="str">
        <f>'FORMAT REKAP'!BJ893</f>
        <v/>
      </c>
      <c r="U956" s="393" t="str">
        <f>'FORMAT REKAP'!BK893</f>
        <v/>
      </c>
    </row>
    <row r="957" spans="3:21" x14ac:dyDescent="0.25">
      <c r="C957" s="394">
        <f>'FORMAT REKAP'!H894</f>
        <v>0</v>
      </c>
      <c r="D957" s="394">
        <f>'FORMAT REKAP'!I894</f>
        <v>0</v>
      </c>
      <c r="E957" s="394" t="str">
        <f>'FORMAT REKAP'!AH894</f>
        <v/>
      </c>
      <c r="F957" s="394" t="str">
        <f>'FORMAT REKAP'!AM894</f>
        <v/>
      </c>
      <c r="G957" s="395" t="str">
        <f>'FORMAT REKAP'!AN894</f>
        <v/>
      </c>
      <c r="H957" s="394" t="str">
        <f>'FORMAT REKAP'!AQ894</f>
        <v/>
      </c>
      <c r="I957" s="394">
        <f>'FORMAT REKAP'!AS894</f>
        <v>0</v>
      </c>
      <c r="J957" s="394">
        <f>'FORMAT REKAP'!AU894</f>
        <v>0</v>
      </c>
      <c r="K957" s="394">
        <f>'FORMAT REKAP'!AW894</f>
        <v>0</v>
      </c>
      <c r="L957" s="394">
        <f>'FORMAT REKAP'!AY894</f>
        <v>0</v>
      </c>
      <c r="M957" s="395">
        <f>'FORMAT REKAP'!BA894</f>
        <v>0</v>
      </c>
      <c r="N957" s="395" t="str">
        <f>'FORMAT REKAP'!BD894</f>
        <v/>
      </c>
      <c r="O957" s="394">
        <f>'FORMAT REKAP'!BE894</f>
        <v>0</v>
      </c>
      <c r="P957" s="395">
        <f>'FORMAT REKAP'!BF894</f>
        <v>0</v>
      </c>
      <c r="S957" s="395" t="str">
        <f>'FORMAT REKAP'!BI894</f>
        <v/>
      </c>
      <c r="T957" s="394" t="str">
        <f>'FORMAT REKAP'!BJ894</f>
        <v/>
      </c>
      <c r="U957" s="393" t="str">
        <f>'FORMAT REKAP'!BK894</f>
        <v/>
      </c>
    </row>
    <row r="958" spans="3:21" x14ac:dyDescent="0.25">
      <c r="C958" s="394">
        <f>'FORMAT REKAP'!H895</f>
        <v>0</v>
      </c>
      <c r="D958" s="394">
        <f>'FORMAT REKAP'!I895</f>
        <v>0</v>
      </c>
      <c r="E958" s="394" t="str">
        <f>'FORMAT REKAP'!AH895</f>
        <v/>
      </c>
      <c r="F958" s="394" t="str">
        <f>'FORMAT REKAP'!AM895</f>
        <v/>
      </c>
      <c r="G958" s="395" t="str">
        <f>'FORMAT REKAP'!AN895</f>
        <v/>
      </c>
      <c r="H958" s="394" t="str">
        <f>'FORMAT REKAP'!AQ895</f>
        <v/>
      </c>
      <c r="I958" s="394">
        <f>'FORMAT REKAP'!AS895</f>
        <v>0</v>
      </c>
      <c r="J958" s="394">
        <f>'FORMAT REKAP'!AU895</f>
        <v>0</v>
      </c>
      <c r="K958" s="394">
        <f>'FORMAT REKAP'!AW895</f>
        <v>0</v>
      </c>
      <c r="L958" s="394">
        <f>'FORMAT REKAP'!AY895</f>
        <v>0</v>
      </c>
      <c r="M958" s="395">
        <f>'FORMAT REKAP'!BA895</f>
        <v>0</v>
      </c>
      <c r="N958" s="395" t="str">
        <f>'FORMAT REKAP'!BD895</f>
        <v/>
      </c>
      <c r="O958" s="394">
        <f>'FORMAT REKAP'!BE895</f>
        <v>0</v>
      </c>
      <c r="P958" s="395">
        <f>'FORMAT REKAP'!BF895</f>
        <v>0</v>
      </c>
      <c r="S958" s="395" t="str">
        <f>'FORMAT REKAP'!BI895</f>
        <v/>
      </c>
      <c r="T958" s="394" t="str">
        <f>'FORMAT REKAP'!BJ895</f>
        <v/>
      </c>
      <c r="U958" s="393" t="str">
        <f>'FORMAT REKAP'!BK895</f>
        <v/>
      </c>
    </row>
    <row r="959" spans="3:21" x14ac:dyDescent="0.25">
      <c r="C959" s="394">
        <f>'FORMAT REKAP'!H896</f>
        <v>0</v>
      </c>
      <c r="D959" s="394">
        <f>'FORMAT REKAP'!I896</f>
        <v>0</v>
      </c>
      <c r="E959" s="394" t="str">
        <f>'FORMAT REKAP'!AH896</f>
        <v/>
      </c>
      <c r="F959" s="394" t="str">
        <f>'FORMAT REKAP'!AM896</f>
        <v/>
      </c>
      <c r="G959" s="395" t="str">
        <f>'FORMAT REKAP'!AN896</f>
        <v/>
      </c>
      <c r="H959" s="394" t="str">
        <f>'FORMAT REKAP'!AQ896</f>
        <v/>
      </c>
      <c r="I959" s="394">
        <f>'FORMAT REKAP'!AS896</f>
        <v>0</v>
      </c>
      <c r="J959" s="394">
        <f>'FORMAT REKAP'!AU896</f>
        <v>0</v>
      </c>
      <c r="K959" s="394">
        <f>'FORMAT REKAP'!AW896</f>
        <v>0</v>
      </c>
      <c r="L959" s="394">
        <f>'FORMAT REKAP'!AY896</f>
        <v>0</v>
      </c>
      <c r="M959" s="395">
        <f>'FORMAT REKAP'!BA896</f>
        <v>0</v>
      </c>
      <c r="N959" s="395" t="str">
        <f>'FORMAT REKAP'!BD896</f>
        <v/>
      </c>
      <c r="O959" s="394">
        <f>'FORMAT REKAP'!BE896</f>
        <v>0</v>
      </c>
      <c r="P959" s="395">
        <f>'FORMAT REKAP'!BF896</f>
        <v>0</v>
      </c>
      <c r="S959" s="395" t="str">
        <f>'FORMAT REKAP'!BI896</f>
        <v/>
      </c>
      <c r="T959" s="394" t="str">
        <f>'FORMAT REKAP'!BJ896</f>
        <v/>
      </c>
      <c r="U959" s="393" t="str">
        <f>'FORMAT REKAP'!BK896</f>
        <v/>
      </c>
    </row>
    <row r="960" spans="3:21" x14ac:dyDescent="0.25">
      <c r="C960" s="394">
        <f>'FORMAT REKAP'!H897</f>
        <v>0</v>
      </c>
      <c r="D960" s="394">
        <f>'FORMAT REKAP'!I897</f>
        <v>0</v>
      </c>
      <c r="E960" s="394" t="str">
        <f>'FORMAT REKAP'!AH897</f>
        <v/>
      </c>
      <c r="F960" s="394" t="str">
        <f>'FORMAT REKAP'!AM897</f>
        <v/>
      </c>
      <c r="G960" s="395" t="str">
        <f>'FORMAT REKAP'!AN897</f>
        <v/>
      </c>
      <c r="H960" s="394" t="str">
        <f>'FORMAT REKAP'!AQ897</f>
        <v/>
      </c>
      <c r="I960" s="394">
        <f>'FORMAT REKAP'!AS897</f>
        <v>0</v>
      </c>
      <c r="J960" s="394">
        <f>'FORMAT REKAP'!AU897</f>
        <v>0</v>
      </c>
      <c r="K960" s="394">
        <f>'FORMAT REKAP'!AW897</f>
        <v>0</v>
      </c>
      <c r="L960" s="394">
        <f>'FORMAT REKAP'!AY897</f>
        <v>0</v>
      </c>
      <c r="M960" s="395">
        <f>'FORMAT REKAP'!BA897</f>
        <v>0</v>
      </c>
      <c r="N960" s="395" t="str">
        <f>'FORMAT REKAP'!BD897</f>
        <v/>
      </c>
      <c r="O960" s="394">
        <f>'FORMAT REKAP'!BE897</f>
        <v>0</v>
      </c>
      <c r="P960" s="395">
        <f>'FORMAT REKAP'!BF897</f>
        <v>0</v>
      </c>
      <c r="S960" s="395" t="str">
        <f>'FORMAT REKAP'!BI897</f>
        <v/>
      </c>
      <c r="T960" s="394" t="str">
        <f>'FORMAT REKAP'!BJ897</f>
        <v/>
      </c>
      <c r="U960" s="393" t="str">
        <f>'FORMAT REKAP'!BK897</f>
        <v/>
      </c>
    </row>
    <row r="961" spans="3:21" x14ac:dyDescent="0.25">
      <c r="C961" s="394">
        <f>'FORMAT REKAP'!H898</f>
        <v>0</v>
      </c>
      <c r="D961" s="394">
        <f>'FORMAT REKAP'!I898</f>
        <v>0</v>
      </c>
      <c r="E961" s="394" t="str">
        <f>'FORMAT REKAP'!AH898</f>
        <v/>
      </c>
      <c r="F961" s="394" t="str">
        <f>'FORMAT REKAP'!AM898</f>
        <v/>
      </c>
      <c r="G961" s="395" t="str">
        <f>'FORMAT REKAP'!AN898</f>
        <v/>
      </c>
      <c r="H961" s="394" t="str">
        <f>'FORMAT REKAP'!AQ898</f>
        <v/>
      </c>
      <c r="I961" s="394">
        <f>'FORMAT REKAP'!AS898</f>
        <v>0</v>
      </c>
      <c r="J961" s="394">
        <f>'FORMAT REKAP'!AU898</f>
        <v>0</v>
      </c>
      <c r="K961" s="394">
        <f>'FORMAT REKAP'!AW898</f>
        <v>0</v>
      </c>
      <c r="L961" s="394">
        <f>'FORMAT REKAP'!AY898</f>
        <v>0</v>
      </c>
      <c r="M961" s="395">
        <f>'FORMAT REKAP'!BA898</f>
        <v>0</v>
      </c>
      <c r="N961" s="395" t="str">
        <f>'FORMAT REKAP'!BD898</f>
        <v/>
      </c>
      <c r="O961" s="394">
        <f>'FORMAT REKAP'!BE898</f>
        <v>0</v>
      </c>
      <c r="P961" s="395">
        <f>'FORMAT REKAP'!BF898</f>
        <v>0</v>
      </c>
      <c r="S961" s="395" t="str">
        <f>'FORMAT REKAP'!BI898</f>
        <v/>
      </c>
      <c r="T961" s="394" t="str">
        <f>'FORMAT REKAP'!BJ898</f>
        <v/>
      </c>
      <c r="U961" s="393" t="str">
        <f>'FORMAT REKAP'!BK898</f>
        <v/>
      </c>
    </row>
    <row r="962" spans="3:21" x14ac:dyDescent="0.25">
      <c r="C962" s="394">
        <f>'FORMAT REKAP'!H899</f>
        <v>0</v>
      </c>
      <c r="D962" s="394">
        <f>'FORMAT REKAP'!I899</f>
        <v>0</v>
      </c>
      <c r="E962" s="394" t="str">
        <f>'FORMAT REKAP'!AH899</f>
        <v/>
      </c>
      <c r="F962" s="394" t="str">
        <f>'FORMAT REKAP'!AM899</f>
        <v/>
      </c>
      <c r="G962" s="395" t="str">
        <f>'FORMAT REKAP'!AN899</f>
        <v/>
      </c>
      <c r="H962" s="394" t="str">
        <f>'FORMAT REKAP'!AQ899</f>
        <v/>
      </c>
      <c r="I962" s="394">
        <f>'FORMAT REKAP'!AS899</f>
        <v>0</v>
      </c>
      <c r="J962" s="394">
        <f>'FORMAT REKAP'!AU899</f>
        <v>0</v>
      </c>
      <c r="K962" s="394">
        <f>'FORMAT REKAP'!AW899</f>
        <v>0</v>
      </c>
      <c r="L962" s="394">
        <f>'FORMAT REKAP'!AY899</f>
        <v>0</v>
      </c>
      <c r="M962" s="395">
        <f>'FORMAT REKAP'!BA899</f>
        <v>0</v>
      </c>
      <c r="N962" s="395" t="str">
        <f>'FORMAT REKAP'!BD899</f>
        <v/>
      </c>
      <c r="O962" s="394">
        <f>'FORMAT REKAP'!BE899</f>
        <v>0</v>
      </c>
      <c r="P962" s="395">
        <f>'FORMAT REKAP'!BF899</f>
        <v>0</v>
      </c>
      <c r="S962" s="395" t="str">
        <f>'FORMAT REKAP'!BI899</f>
        <v/>
      </c>
      <c r="T962" s="394" t="str">
        <f>'FORMAT REKAP'!BJ899</f>
        <v/>
      </c>
      <c r="U962" s="393" t="str">
        <f>'FORMAT REKAP'!BK899</f>
        <v/>
      </c>
    </row>
    <row r="963" spans="3:21" x14ac:dyDescent="0.25">
      <c r="C963" s="394">
        <f>'FORMAT REKAP'!H900</f>
        <v>0</v>
      </c>
      <c r="D963" s="394">
        <f>'FORMAT REKAP'!I900</f>
        <v>0</v>
      </c>
      <c r="E963" s="394" t="str">
        <f>'FORMAT REKAP'!AH900</f>
        <v/>
      </c>
      <c r="F963" s="394" t="str">
        <f>'FORMAT REKAP'!AM900</f>
        <v/>
      </c>
      <c r="G963" s="395" t="str">
        <f>'FORMAT REKAP'!AN900</f>
        <v/>
      </c>
      <c r="H963" s="394" t="str">
        <f>'FORMAT REKAP'!AQ900</f>
        <v/>
      </c>
      <c r="I963" s="394">
        <f>'FORMAT REKAP'!AS900</f>
        <v>0</v>
      </c>
      <c r="J963" s="394">
        <f>'FORMAT REKAP'!AU900</f>
        <v>0</v>
      </c>
      <c r="K963" s="394">
        <f>'FORMAT REKAP'!AW900</f>
        <v>0</v>
      </c>
      <c r="L963" s="394">
        <f>'FORMAT REKAP'!AY900</f>
        <v>0</v>
      </c>
      <c r="M963" s="395">
        <f>'FORMAT REKAP'!BA900</f>
        <v>0</v>
      </c>
      <c r="N963" s="395" t="str">
        <f>'FORMAT REKAP'!BD900</f>
        <v/>
      </c>
      <c r="O963" s="394">
        <f>'FORMAT REKAP'!BE900</f>
        <v>0</v>
      </c>
      <c r="P963" s="395">
        <f>'FORMAT REKAP'!BF900</f>
        <v>0</v>
      </c>
      <c r="S963" s="395" t="str">
        <f>'FORMAT REKAP'!BI900</f>
        <v/>
      </c>
      <c r="T963" s="394" t="str">
        <f>'FORMAT REKAP'!BJ900</f>
        <v/>
      </c>
      <c r="U963" s="393" t="str">
        <f>'FORMAT REKAP'!BK900</f>
        <v/>
      </c>
    </row>
    <row r="964" spans="3:21" x14ac:dyDescent="0.25">
      <c r="C964" s="394">
        <f>'FORMAT REKAP'!H901</f>
        <v>0</v>
      </c>
      <c r="D964" s="394">
        <f>'FORMAT REKAP'!I901</f>
        <v>0</v>
      </c>
      <c r="E964" s="394" t="str">
        <f>'FORMAT REKAP'!AH901</f>
        <v/>
      </c>
      <c r="F964" s="394" t="str">
        <f>'FORMAT REKAP'!AM901</f>
        <v/>
      </c>
      <c r="G964" s="395" t="str">
        <f>'FORMAT REKAP'!AN901</f>
        <v/>
      </c>
      <c r="H964" s="394" t="str">
        <f>'FORMAT REKAP'!AQ901</f>
        <v/>
      </c>
      <c r="I964" s="394">
        <f>'FORMAT REKAP'!AS901</f>
        <v>0</v>
      </c>
      <c r="J964" s="394">
        <f>'FORMAT REKAP'!AU901</f>
        <v>0</v>
      </c>
      <c r="K964" s="394">
        <f>'FORMAT REKAP'!AW901</f>
        <v>0</v>
      </c>
      <c r="L964" s="394">
        <f>'FORMAT REKAP'!AY901</f>
        <v>0</v>
      </c>
      <c r="M964" s="395">
        <f>'FORMAT REKAP'!BA901</f>
        <v>0</v>
      </c>
      <c r="N964" s="395" t="str">
        <f>'FORMAT REKAP'!BD901</f>
        <v/>
      </c>
      <c r="O964" s="394">
        <f>'FORMAT REKAP'!BE901</f>
        <v>0</v>
      </c>
      <c r="P964" s="395">
        <f>'FORMAT REKAP'!BF901</f>
        <v>0</v>
      </c>
      <c r="S964" s="395" t="str">
        <f>'FORMAT REKAP'!BI901</f>
        <v/>
      </c>
      <c r="T964" s="394" t="str">
        <f>'FORMAT REKAP'!BJ901</f>
        <v/>
      </c>
      <c r="U964" s="393" t="str">
        <f>'FORMAT REKAP'!BK901</f>
        <v/>
      </c>
    </row>
    <row r="965" spans="3:21" x14ac:dyDescent="0.25">
      <c r="C965" s="394">
        <f>'FORMAT REKAP'!H902</f>
        <v>0</v>
      </c>
      <c r="D965" s="394">
        <f>'FORMAT REKAP'!I902</f>
        <v>0</v>
      </c>
      <c r="E965" s="394" t="str">
        <f>'FORMAT REKAP'!AH902</f>
        <v/>
      </c>
      <c r="F965" s="394" t="str">
        <f>'FORMAT REKAP'!AM902</f>
        <v/>
      </c>
      <c r="G965" s="395" t="str">
        <f>'FORMAT REKAP'!AN902</f>
        <v/>
      </c>
      <c r="H965" s="394" t="str">
        <f>'FORMAT REKAP'!AQ902</f>
        <v/>
      </c>
      <c r="I965" s="394">
        <f>'FORMAT REKAP'!AS902</f>
        <v>0</v>
      </c>
      <c r="J965" s="394">
        <f>'FORMAT REKAP'!AU902</f>
        <v>0</v>
      </c>
      <c r="K965" s="394">
        <f>'FORMAT REKAP'!AW902</f>
        <v>0</v>
      </c>
      <c r="L965" s="394">
        <f>'FORMAT REKAP'!AY902</f>
        <v>0</v>
      </c>
      <c r="M965" s="395">
        <f>'FORMAT REKAP'!BA902</f>
        <v>0</v>
      </c>
      <c r="N965" s="395" t="str">
        <f>'FORMAT REKAP'!BD902</f>
        <v/>
      </c>
      <c r="O965" s="394">
        <f>'FORMAT REKAP'!BE902</f>
        <v>0</v>
      </c>
      <c r="P965" s="395">
        <f>'FORMAT REKAP'!BF902</f>
        <v>0</v>
      </c>
      <c r="S965" s="395" t="str">
        <f>'FORMAT REKAP'!BI902</f>
        <v/>
      </c>
      <c r="T965" s="394" t="str">
        <f>'FORMAT REKAP'!BJ902</f>
        <v/>
      </c>
      <c r="U965" s="393" t="str">
        <f>'FORMAT REKAP'!BK902</f>
        <v/>
      </c>
    </row>
    <row r="966" spans="3:21" x14ac:dyDescent="0.25">
      <c r="C966" s="394">
        <f>'FORMAT REKAP'!H903</f>
        <v>0</v>
      </c>
      <c r="D966" s="394">
        <f>'FORMAT REKAP'!I903</f>
        <v>0</v>
      </c>
      <c r="E966" s="394" t="str">
        <f>'FORMAT REKAP'!AH903</f>
        <v/>
      </c>
      <c r="F966" s="394" t="str">
        <f>'FORMAT REKAP'!AM903</f>
        <v/>
      </c>
      <c r="G966" s="395" t="str">
        <f>'FORMAT REKAP'!AN903</f>
        <v/>
      </c>
      <c r="H966" s="394" t="str">
        <f>'FORMAT REKAP'!AQ903</f>
        <v/>
      </c>
      <c r="I966" s="394">
        <f>'FORMAT REKAP'!AS903</f>
        <v>0</v>
      </c>
      <c r="J966" s="394">
        <f>'FORMAT REKAP'!AU903</f>
        <v>0</v>
      </c>
      <c r="K966" s="394">
        <f>'FORMAT REKAP'!AW903</f>
        <v>0</v>
      </c>
      <c r="L966" s="394">
        <f>'FORMAT REKAP'!AY903</f>
        <v>0</v>
      </c>
      <c r="M966" s="395">
        <f>'FORMAT REKAP'!BA903</f>
        <v>0</v>
      </c>
      <c r="N966" s="395" t="str">
        <f>'FORMAT REKAP'!BD903</f>
        <v/>
      </c>
      <c r="O966" s="394">
        <f>'FORMAT REKAP'!BE903</f>
        <v>0</v>
      </c>
      <c r="P966" s="395">
        <f>'FORMAT REKAP'!BF903</f>
        <v>0</v>
      </c>
      <c r="S966" s="395" t="str">
        <f>'FORMAT REKAP'!BI903</f>
        <v/>
      </c>
      <c r="T966" s="394" t="str">
        <f>'FORMAT REKAP'!BJ903</f>
        <v/>
      </c>
      <c r="U966" s="393" t="str">
        <f>'FORMAT REKAP'!BK903</f>
        <v/>
      </c>
    </row>
    <row r="967" spans="3:21" x14ac:dyDescent="0.25">
      <c r="C967" s="394">
        <f>'FORMAT REKAP'!H904</f>
        <v>0</v>
      </c>
      <c r="D967" s="394">
        <f>'FORMAT REKAP'!I904</f>
        <v>0</v>
      </c>
      <c r="E967" s="394" t="str">
        <f>'FORMAT REKAP'!AH904</f>
        <v/>
      </c>
      <c r="F967" s="394" t="str">
        <f>'FORMAT REKAP'!AM904</f>
        <v/>
      </c>
      <c r="G967" s="395" t="str">
        <f>'FORMAT REKAP'!AN904</f>
        <v/>
      </c>
      <c r="H967" s="394" t="str">
        <f>'FORMAT REKAP'!AQ904</f>
        <v/>
      </c>
      <c r="I967" s="394">
        <f>'FORMAT REKAP'!AS904</f>
        <v>0</v>
      </c>
      <c r="J967" s="394">
        <f>'FORMAT REKAP'!AU904</f>
        <v>0</v>
      </c>
      <c r="K967" s="394">
        <f>'FORMAT REKAP'!AW904</f>
        <v>0</v>
      </c>
      <c r="L967" s="394">
        <f>'FORMAT REKAP'!AY904</f>
        <v>0</v>
      </c>
      <c r="M967" s="395">
        <f>'FORMAT REKAP'!BA904</f>
        <v>0</v>
      </c>
      <c r="N967" s="395" t="str">
        <f>'FORMAT REKAP'!BD904</f>
        <v/>
      </c>
      <c r="O967" s="394">
        <f>'FORMAT REKAP'!BE904</f>
        <v>0</v>
      </c>
      <c r="P967" s="395">
        <f>'FORMAT REKAP'!BF904</f>
        <v>0</v>
      </c>
      <c r="S967" s="395" t="str">
        <f>'FORMAT REKAP'!BI904</f>
        <v/>
      </c>
      <c r="T967" s="394" t="str">
        <f>'FORMAT REKAP'!BJ904</f>
        <v/>
      </c>
      <c r="U967" s="393" t="str">
        <f>'FORMAT REKAP'!BK904</f>
        <v/>
      </c>
    </row>
    <row r="968" spans="3:21" x14ac:dyDescent="0.25">
      <c r="C968" s="394">
        <f>'FORMAT REKAP'!H905</f>
        <v>0</v>
      </c>
      <c r="D968" s="394">
        <f>'FORMAT REKAP'!I905</f>
        <v>0</v>
      </c>
      <c r="E968" s="394" t="str">
        <f>'FORMAT REKAP'!AH905</f>
        <v/>
      </c>
      <c r="F968" s="394" t="str">
        <f>'FORMAT REKAP'!AM905</f>
        <v/>
      </c>
      <c r="G968" s="395" t="str">
        <f>'FORMAT REKAP'!AN905</f>
        <v/>
      </c>
      <c r="H968" s="394" t="str">
        <f>'FORMAT REKAP'!AQ905</f>
        <v/>
      </c>
      <c r="I968" s="394">
        <f>'FORMAT REKAP'!AS905</f>
        <v>0</v>
      </c>
      <c r="J968" s="394">
        <f>'FORMAT REKAP'!AU905</f>
        <v>0</v>
      </c>
      <c r="K968" s="394">
        <f>'FORMAT REKAP'!AW905</f>
        <v>0</v>
      </c>
      <c r="L968" s="394">
        <f>'FORMAT REKAP'!AY905</f>
        <v>0</v>
      </c>
      <c r="M968" s="395">
        <f>'FORMAT REKAP'!BA905</f>
        <v>0</v>
      </c>
      <c r="N968" s="395" t="str">
        <f>'FORMAT REKAP'!BD905</f>
        <v/>
      </c>
      <c r="O968" s="394">
        <f>'FORMAT REKAP'!BE905</f>
        <v>0</v>
      </c>
      <c r="P968" s="395">
        <f>'FORMAT REKAP'!BF905</f>
        <v>0</v>
      </c>
      <c r="S968" s="395" t="str">
        <f>'FORMAT REKAP'!BI905</f>
        <v/>
      </c>
      <c r="T968" s="394" t="str">
        <f>'FORMAT REKAP'!BJ905</f>
        <v/>
      </c>
      <c r="U968" s="393" t="str">
        <f>'FORMAT REKAP'!BK905</f>
        <v/>
      </c>
    </row>
    <row r="969" spans="3:21" x14ac:dyDescent="0.25">
      <c r="C969" s="394">
        <f>'FORMAT REKAP'!H906</f>
        <v>0</v>
      </c>
      <c r="D969" s="394">
        <f>'FORMAT REKAP'!I906</f>
        <v>0</v>
      </c>
      <c r="E969" s="394" t="str">
        <f>'FORMAT REKAP'!AH906</f>
        <v/>
      </c>
      <c r="F969" s="394" t="str">
        <f>'FORMAT REKAP'!AM906</f>
        <v/>
      </c>
      <c r="G969" s="395" t="str">
        <f>'FORMAT REKAP'!AN906</f>
        <v/>
      </c>
      <c r="H969" s="394" t="str">
        <f>'FORMAT REKAP'!AQ906</f>
        <v/>
      </c>
      <c r="I969" s="394">
        <f>'FORMAT REKAP'!AS906</f>
        <v>0</v>
      </c>
      <c r="J969" s="394">
        <f>'FORMAT REKAP'!AU906</f>
        <v>0</v>
      </c>
      <c r="K969" s="394">
        <f>'FORMAT REKAP'!AW906</f>
        <v>0</v>
      </c>
      <c r="L969" s="394">
        <f>'FORMAT REKAP'!AY906</f>
        <v>0</v>
      </c>
      <c r="M969" s="395">
        <f>'FORMAT REKAP'!BA906</f>
        <v>0</v>
      </c>
      <c r="N969" s="395" t="str">
        <f>'FORMAT REKAP'!BD906</f>
        <v/>
      </c>
      <c r="O969" s="394">
        <f>'FORMAT REKAP'!BE906</f>
        <v>0</v>
      </c>
      <c r="P969" s="395">
        <f>'FORMAT REKAP'!BF906</f>
        <v>0</v>
      </c>
      <c r="S969" s="395" t="str">
        <f>'FORMAT REKAP'!BI906</f>
        <v/>
      </c>
      <c r="T969" s="394" t="str">
        <f>'FORMAT REKAP'!BJ906</f>
        <v/>
      </c>
      <c r="U969" s="393" t="str">
        <f>'FORMAT REKAP'!BK906</f>
        <v/>
      </c>
    </row>
    <row r="970" spans="3:21" x14ac:dyDescent="0.25">
      <c r="C970" s="394">
        <f>'FORMAT REKAP'!H907</f>
        <v>0</v>
      </c>
      <c r="D970" s="394">
        <f>'FORMAT REKAP'!I907</f>
        <v>0</v>
      </c>
      <c r="E970" s="394" t="str">
        <f>'FORMAT REKAP'!AH907</f>
        <v/>
      </c>
      <c r="F970" s="394" t="str">
        <f>'FORMAT REKAP'!AM907</f>
        <v/>
      </c>
      <c r="G970" s="395" t="str">
        <f>'FORMAT REKAP'!AN907</f>
        <v/>
      </c>
      <c r="H970" s="394" t="str">
        <f>'FORMAT REKAP'!AQ907</f>
        <v/>
      </c>
      <c r="I970" s="394">
        <f>'FORMAT REKAP'!AS907</f>
        <v>0</v>
      </c>
      <c r="J970" s="394">
        <f>'FORMAT REKAP'!AU907</f>
        <v>0</v>
      </c>
      <c r="K970" s="394">
        <f>'FORMAT REKAP'!AW907</f>
        <v>0</v>
      </c>
      <c r="L970" s="394">
        <f>'FORMAT REKAP'!AY907</f>
        <v>0</v>
      </c>
      <c r="M970" s="395">
        <f>'FORMAT REKAP'!BA907</f>
        <v>0</v>
      </c>
      <c r="N970" s="395" t="str">
        <f>'FORMAT REKAP'!BD907</f>
        <v/>
      </c>
      <c r="O970" s="394">
        <f>'FORMAT REKAP'!BE907</f>
        <v>0</v>
      </c>
      <c r="P970" s="395">
        <f>'FORMAT REKAP'!BF907</f>
        <v>0</v>
      </c>
      <c r="S970" s="395" t="str">
        <f>'FORMAT REKAP'!BI907</f>
        <v/>
      </c>
      <c r="T970" s="394" t="str">
        <f>'FORMAT REKAP'!BJ907</f>
        <v/>
      </c>
      <c r="U970" s="393" t="str">
        <f>'FORMAT REKAP'!BK907</f>
        <v/>
      </c>
    </row>
    <row r="971" spans="3:21" x14ac:dyDescent="0.25">
      <c r="C971" s="394">
        <f>'FORMAT REKAP'!H908</f>
        <v>0</v>
      </c>
      <c r="D971" s="394">
        <f>'FORMAT REKAP'!I908</f>
        <v>0</v>
      </c>
      <c r="E971" s="394" t="str">
        <f>'FORMAT REKAP'!AH908</f>
        <v/>
      </c>
      <c r="F971" s="394" t="str">
        <f>'FORMAT REKAP'!AM908</f>
        <v/>
      </c>
      <c r="G971" s="395" t="str">
        <f>'FORMAT REKAP'!AN908</f>
        <v/>
      </c>
      <c r="H971" s="394" t="str">
        <f>'FORMAT REKAP'!AQ908</f>
        <v/>
      </c>
      <c r="I971" s="394">
        <f>'FORMAT REKAP'!AS908</f>
        <v>0</v>
      </c>
      <c r="J971" s="394">
        <f>'FORMAT REKAP'!AU908</f>
        <v>0</v>
      </c>
      <c r="K971" s="394">
        <f>'FORMAT REKAP'!AW908</f>
        <v>0</v>
      </c>
      <c r="L971" s="394">
        <f>'FORMAT REKAP'!AY908</f>
        <v>0</v>
      </c>
      <c r="M971" s="395">
        <f>'FORMAT REKAP'!BA908</f>
        <v>0</v>
      </c>
      <c r="N971" s="395" t="str">
        <f>'FORMAT REKAP'!BD908</f>
        <v/>
      </c>
      <c r="O971" s="394">
        <f>'FORMAT REKAP'!BE908</f>
        <v>0</v>
      </c>
      <c r="P971" s="395">
        <f>'FORMAT REKAP'!BF908</f>
        <v>0</v>
      </c>
      <c r="S971" s="395" t="str">
        <f>'FORMAT REKAP'!BI908</f>
        <v/>
      </c>
      <c r="T971" s="394" t="str">
        <f>'FORMAT REKAP'!BJ908</f>
        <v/>
      </c>
      <c r="U971" s="393" t="str">
        <f>'FORMAT REKAP'!BK908</f>
        <v/>
      </c>
    </row>
    <row r="972" spans="3:21" x14ac:dyDescent="0.25">
      <c r="C972" s="394">
        <f>'FORMAT REKAP'!H909</f>
        <v>0</v>
      </c>
      <c r="D972" s="394">
        <f>'FORMAT REKAP'!I909</f>
        <v>0</v>
      </c>
      <c r="E972" s="394" t="str">
        <f>'FORMAT REKAP'!AH909</f>
        <v/>
      </c>
      <c r="F972" s="394" t="str">
        <f>'FORMAT REKAP'!AM909</f>
        <v/>
      </c>
      <c r="G972" s="395" t="str">
        <f>'FORMAT REKAP'!AN909</f>
        <v/>
      </c>
      <c r="H972" s="394" t="str">
        <f>'FORMAT REKAP'!AQ909</f>
        <v/>
      </c>
      <c r="I972" s="394">
        <f>'FORMAT REKAP'!AS909</f>
        <v>0</v>
      </c>
      <c r="J972" s="394">
        <f>'FORMAT REKAP'!AU909</f>
        <v>0</v>
      </c>
      <c r="K972" s="394">
        <f>'FORMAT REKAP'!AW909</f>
        <v>0</v>
      </c>
      <c r="L972" s="394">
        <f>'FORMAT REKAP'!AY909</f>
        <v>0</v>
      </c>
      <c r="M972" s="395">
        <f>'FORMAT REKAP'!BA909</f>
        <v>0</v>
      </c>
      <c r="N972" s="395" t="str">
        <f>'FORMAT REKAP'!BD909</f>
        <v/>
      </c>
      <c r="O972" s="394">
        <f>'FORMAT REKAP'!BE909</f>
        <v>0</v>
      </c>
      <c r="P972" s="395">
        <f>'FORMAT REKAP'!BF909</f>
        <v>0</v>
      </c>
      <c r="S972" s="395" t="str">
        <f>'FORMAT REKAP'!BI909</f>
        <v/>
      </c>
      <c r="T972" s="394" t="str">
        <f>'FORMAT REKAP'!BJ909</f>
        <v/>
      </c>
      <c r="U972" s="393" t="str">
        <f>'FORMAT REKAP'!BK909</f>
        <v/>
      </c>
    </row>
    <row r="973" spans="3:21" x14ac:dyDescent="0.25">
      <c r="C973" s="394">
        <f>'FORMAT REKAP'!H910</f>
        <v>0</v>
      </c>
      <c r="D973" s="394">
        <f>'FORMAT REKAP'!I910</f>
        <v>0</v>
      </c>
      <c r="E973" s="394" t="str">
        <f>'FORMAT REKAP'!AH910</f>
        <v/>
      </c>
      <c r="F973" s="394" t="str">
        <f>'FORMAT REKAP'!AM910</f>
        <v/>
      </c>
      <c r="G973" s="395" t="str">
        <f>'FORMAT REKAP'!AN910</f>
        <v/>
      </c>
      <c r="H973" s="394" t="str">
        <f>'FORMAT REKAP'!AQ910</f>
        <v/>
      </c>
      <c r="I973" s="394">
        <f>'FORMAT REKAP'!AS910</f>
        <v>0</v>
      </c>
      <c r="J973" s="394">
        <f>'FORMAT REKAP'!AU910</f>
        <v>0</v>
      </c>
      <c r="K973" s="394">
        <f>'FORMAT REKAP'!AW910</f>
        <v>0</v>
      </c>
      <c r="L973" s="394">
        <f>'FORMAT REKAP'!AY910</f>
        <v>0</v>
      </c>
      <c r="M973" s="395">
        <f>'FORMAT REKAP'!BA910</f>
        <v>0</v>
      </c>
      <c r="N973" s="395" t="str">
        <f>'FORMAT REKAP'!BD910</f>
        <v/>
      </c>
      <c r="O973" s="394">
        <f>'FORMAT REKAP'!BE910</f>
        <v>0</v>
      </c>
      <c r="P973" s="395">
        <f>'FORMAT REKAP'!BF910</f>
        <v>0</v>
      </c>
      <c r="S973" s="395" t="str">
        <f>'FORMAT REKAP'!BI910</f>
        <v/>
      </c>
      <c r="T973" s="394" t="str">
        <f>'FORMAT REKAP'!BJ910</f>
        <v/>
      </c>
      <c r="U973" s="393" t="str">
        <f>'FORMAT REKAP'!BK910</f>
        <v/>
      </c>
    </row>
    <row r="974" spans="3:21" x14ac:dyDescent="0.25">
      <c r="C974" s="394">
        <f>'FORMAT REKAP'!H911</f>
        <v>0</v>
      </c>
      <c r="D974" s="394">
        <f>'FORMAT REKAP'!I911</f>
        <v>0</v>
      </c>
      <c r="E974" s="394" t="str">
        <f>'FORMAT REKAP'!AH911</f>
        <v/>
      </c>
      <c r="F974" s="394" t="str">
        <f>'FORMAT REKAP'!AM911</f>
        <v/>
      </c>
      <c r="G974" s="395" t="str">
        <f>'FORMAT REKAP'!AN911</f>
        <v/>
      </c>
      <c r="H974" s="394" t="str">
        <f>'FORMAT REKAP'!AQ911</f>
        <v/>
      </c>
      <c r="I974" s="394">
        <f>'FORMAT REKAP'!AS911</f>
        <v>0</v>
      </c>
      <c r="J974" s="394">
        <f>'FORMAT REKAP'!AU911</f>
        <v>0</v>
      </c>
      <c r="K974" s="394">
        <f>'FORMAT REKAP'!AW911</f>
        <v>0</v>
      </c>
      <c r="L974" s="394">
        <f>'FORMAT REKAP'!AY911</f>
        <v>0</v>
      </c>
      <c r="M974" s="395">
        <f>'FORMAT REKAP'!BA911</f>
        <v>0</v>
      </c>
      <c r="N974" s="395" t="str">
        <f>'FORMAT REKAP'!BD911</f>
        <v/>
      </c>
      <c r="O974" s="394">
        <f>'FORMAT REKAP'!BE911</f>
        <v>0</v>
      </c>
      <c r="P974" s="395">
        <f>'FORMAT REKAP'!BF911</f>
        <v>0</v>
      </c>
      <c r="S974" s="395" t="str">
        <f>'FORMAT REKAP'!BI911</f>
        <v/>
      </c>
      <c r="T974" s="394" t="str">
        <f>'FORMAT REKAP'!BJ911</f>
        <v/>
      </c>
      <c r="U974" s="393" t="str">
        <f>'FORMAT REKAP'!BK911</f>
        <v/>
      </c>
    </row>
    <row r="975" spans="3:21" x14ac:dyDescent="0.25">
      <c r="C975" s="394">
        <f>'FORMAT REKAP'!H912</f>
        <v>0</v>
      </c>
      <c r="D975" s="394">
        <f>'FORMAT REKAP'!I912</f>
        <v>0</v>
      </c>
      <c r="E975" s="394" t="str">
        <f>'FORMAT REKAP'!AH912</f>
        <v/>
      </c>
      <c r="F975" s="394" t="str">
        <f>'FORMAT REKAP'!AM912</f>
        <v/>
      </c>
      <c r="G975" s="395" t="str">
        <f>'FORMAT REKAP'!AN912</f>
        <v/>
      </c>
      <c r="H975" s="394" t="str">
        <f>'FORMAT REKAP'!AQ912</f>
        <v/>
      </c>
      <c r="I975" s="394">
        <f>'FORMAT REKAP'!AS912</f>
        <v>0</v>
      </c>
      <c r="J975" s="394">
        <f>'FORMAT REKAP'!AU912</f>
        <v>0</v>
      </c>
      <c r="K975" s="394">
        <f>'FORMAT REKAP'!AW912</f>
        <v>0</v>
      </c>
      <c r="L975" s="394">
        <f>'FORMAT REKAP'!AY912</f>
        <v>0</v>
      </c>
      <c r="M975" s="395">
        <f>'FORMAT REKAP'!BA912</f>
        <v>0</v>
      </c>
      <c r="N975" s="395" t="str">
        <f>'FORMAT REKAP'!BD912</f>
        <v/>
      </c>
      <c r="O975" s="394">
        <f>'FORMAT REKAP'!BE912</f>
        <v>0</v>
      </c>
      <c r="P975" s="395">
        <f>'FORMAT REKAP'!BF912</f>
        <v>0</v>
      </c>
      <c r="S975" s="395" t="str">
        <f>'FORMAT REKAP'!BI912</f>
        <v/>
      </c>
      <c r="T975" s="394" t="str">
        <f>'FORMAT REKAP'!BJ912</f>
        <v/>
      </c>
      <c r="U975" s="393" t="str">
        <f>'FORMAT REKAP'!BK912</f>
        <v/>
      </c>
    </row>
    <row r="976" spans="3:21" x14ac:dyDescent="0.25">
      <c r="C976" s="394">
        <f>'FORMAT REKAP'!H913</f>
        <v>0</v>
      </c>
      <c r="D976" s="394">
        <f>'FORMAT REKAP'!I913</f>
        <v>0</v>
      </c>
      <c r="E976" s="394" t="str">
        <f>'FORMAT REKAP'!AH913</f>
        <v/>
      </c>
      <c r="F976" s="394" t="str">
        <f>'FORMAT REKAP'!AM913</f>
        <v/>
      </c>
      <c r="G976" s="395" t="str">
        <f>'FORMAT REKAP'!AN913</f>
        <v/>
      </c>
      <c r="H976" s="394" t="str">
        <f>'FORMAT REKAP'!AQ913</f>
        <v/>
      </c>
      <c r="I976" s="394">
        <f>'FORMAT REKAP'!AS913</f>
        <v>0</v>
      </c>
      <c r="J976" s="394">
        <f>'FORMAT REKAP'!AU913</f>
        <v>0</v>
      </c>
      <c r="K976" s="394">
        <f>'FORMAT REKAP'!AW913</f>
        <v>0</v>
      </c>
      <c r="L976" s="394">
        <f>'FORMAT REKAP'!AY913</f>
        <v>0</v>
      </c>
      <c r="M976" s="395">
        <f>'FORMAT REKAP'!BA913</f>
        <v>0</v>
      </c>
      <c r="N976" s="395" t="str">
        <f>'FORMAT REKAP'!BD913</f>
        <v/>
      </c>
      <c r="O976" s="394">
        <f>'FORMAT REKAP'!BE913</f>
        <v>0</v>
      </c>
      <c r="P976" s="395">
        <f>'FORMAT REKAP'!BF913</f>
        <v>0</v>
      </c>
      <c r="S976" s="395" t="str">
        <f>'FORMAT REKAP'!BI913</f>
        <v/>
      </c>
      <c r="T976" s="394" t="str">
        <f>'FORMAT REKAP'!BJ913</f>
        <v/>
      </c>
      <c r="U976" s="393" t="str">
        <f>'FORMAT REKAP'!BK913</f>
        <v/>
      </c>
    </row>
    <row r="977" spans="3:21" x14ac:dyDescent="0.25">
      <c r="C977" s="394">
        <f>'FORMAT REKAP'!H914</f>
        <v>0</v>
      </c>
      <c r="D977" s="394">
        <f>'FORMAT REKAP'!I914</f>
        <v>0</v>
      </c>
      <c r="E977" s="394" t="str">
        <f>'FORMAT REKAP'!AH914</f>
        <v/>
      </c>
      <c r="F977" s="394" t="str">
        <f>'FORMAT REKAP'!AM914</f>
        <v/>
      </c>
      <c r="G977" s="395" t="str">
        <f>'FORMAT REKAP'!AN914</f>
        <v/>
      </c>
      <c r="H977" s="394" t="str">
        <f>'FORMAT REKAP'!AQ914</f>
        <v/>
      </c>
      <c r="I977" s="394">
        <f>'FORMAT REKAP'!AS914</f>
        <v>0</v>
      </c>
      <c r="J977" s="394">
        <f>'FORMAT REKAP'!AU914</f>
        <v>0</v>
      </c>
      <c r="K977" s="394">
        <f>'FORMAT REKAP'!AW914</f>
        <v>0</v>
      </c>
      <c r="L977" s="394">
        <f>'FORMAT REKAP'!AY914</f>
        <v>0</v>
      </c>
      <c r="M977" s="395">
        <f>'FORMAT REKAP'!BA914</f>
        <v>0</v>
      </c>
      <c r="N977" s="395" t="str">
        <f>'FORMAT REKAP'!BD914</f>
        <v/>
      </c>
      <c r="O977" s="394">
        <f>'FORMAT REKAP'!BE914</f>
        <v>0</v>
      </c>
      <c r="P977" s="395">
        <f>'FORMAT REKAP'!BF914</f>
        <v>0</v>
      </c>
      <c r="S977" s="395" t="str">
        <f>'FORMAT REKAP'!BI914</f>
        <v/>
      </c>
      <c r="T977" s="394" t="str">
        <f>'FORMAT REKAP'!BJ914</f>
        <v/>
      </c>
      <c r="U977" s="393" t="str">
        <f>'FORMAT REKAP'!BK914</f>
        <v/>
      </c>
    </row>
    <row r="978" spans="3:21" x14ac:dyDescent="0.25">
      <c r="C978" s="394">
        <f>'FORMAT REKAP'!H915</f>
        <v>0</v>
      </c>
      <c r="D978" s="394">
        <f>'FORMAT REKAP'!I915</f>
        <v>0</v>
      </c>
      <c r="E978" s="394" t="str">
        <f>'FORMAT REKAP'!AH915</f>
        <v/>
      </c>
      <c r="F978" s="394" t="str">
        <f>'FORMAT REKAP'!AM915</f>
        <v/>
      </c>
      <c r="G978" s="395" t="str">
        <f>'FORMAT REKAP'!AN915</f>
        <v/>
      </c>
      <c r="H978" s="394" t="str">
        <f>'FORMAT REKAP'!AQ915</f>
        <v/>
      </c>
      <c r="I978" s="394">
        <f>'FORMAT REKAP'!AS915</f>
        <v>0</v>
      </c>
      <c r="J978" s="394">
        <f>'FORMAT REKAP'!AU915</f>
        <v>0</v>
      </c>
      <c r="K978" s="394">
        <f>'FORMAT REKAP'!AW915</f>
        <v>0</v>
      </c>
      <c r="L978" s="394">
        <f>'FORMAT REKAP'!AY915</f>
        <v>0</v>
      </c>
      <c r="M978" s="395">
        <f>'FORMAT REKAP'!BA915</f>
        <v>0</v>
      </c>
      <c r="N978" s="395" t="str">
        <f>'FORMAT REKAP'!BD915</f>
        <v/>
      </c>
      <c r="O978" s="394">
        <f>'FORMAT REKAP'!BE915</f>
        <v>0</v>
      </c>
      <c r="P978" s="395">
        <f>'FORMAT REKAP'!BF915</f>
        <v>0</v>
      </c>
      <c r="S978" s="395" t="str">
        <f>'FORMAT REKAP'!BI915</f>
        <v/>
      </c>
      <c r="T978" s="394" t="str">
        <f>'FORMAT REKAP'!BJ915</f>
        <v/>
      </c>
      <c r="U978" s="393" t="str">
        <f>'FORMAT REKAP'!BK915</f>
        <v/>
      </c>
    </row>
    <row r="979" spans="3:21" x14ac:dyDescent="0.25">
      <c r="C979" s="394">
        <f>'FORMAT REKAP'!H916</f>
        <v>0</v>
      </c>
      <c r="D979" s="394">
        <f>'FORMAT REKAP'!I916</f>
        <v>0</v>
      </c>
      <c r="E979" s="394" t="str">
        <f>'FORMAT REKAP'!AH916</f>
        <v/>
      </c>
      <c r="F979" s="394" t="str">
        <f>'FORMAT REKAP'!AM916</f>
        <v/>
      </c>
      <c r="G979" s="395" t="str">
        <f>'FORMAT REKAP'!AN916</f>
        <v/>
      </c>
      <c r="H979" s="394" t="str">
        <f>'FORMAT REKAP'!AQ916</f>
        <v/>
      </c>
      <c r="I979" s="394">
        <f>'FORMAT REKAP'!AS916</f>
        <v>0</v>
      </c>
      <c r="J979" s="394">
        <f>'FORMAT REKAP'!AU916</f>
        <v>0</v>
      </c>
      <c r="K979" s="394">
        <f>'FORMAT REKAP'!AW916</f>
        <v>0</v>
      </c>
      <c r="L979" s="394">
        <f>'FORMAT REKAP'!AY916</f>
        <v>0</v>
      </c>
      <c r="M979" s="395">
        <f>'FORMAT REKAP'!BA916</f>
        <v>0</v>
      </c>
      <c r="N979" s="395" t="str">
        <f>'FORMAT REKAP'!BD916</f>
        <v/>
      </c>
      <c r="O979" s="394">
        <f>'FORMAT REKAP'!BE916</f>
        <v>0</v>
      </c>
      <c r="P979" s="395">
        <f>'FORMAT REKAP'!BF916</f>
        <v>0</v>
      </c>
      <c r="S979" s="395" t="str">
        <f>'FORMAT REKAP'!BI916</f>
        <v/>
      </c>
      <c r="T979" s="394" t="str">
        <f>'FORMAT REKAP'!BJ916</f>
        <v/>
      </c>
      <c r="U979" s="393" t="str">
        <f>'FORMAT REKAP'!BK916</f>
        <v/>
      </c>
    </row>
    <row r="980" spans="3:21" x14ac:dyDescent="0.25">
      <c r="C980" s="394">
        <f>'FORMAT REKAP'!H917</f>
        <v>0</v>
      </c>
      <c r="D980" s="394">
        <f>'FORMAT REKAP'!I917</f>
        <v>0</v>
      </c>
      <c r="E980" s="394" t="str">
        <f>'FORMAT REKAP'!AH917</f>
        <v/>
      </c>
      <c r="F980" s="394" t="str">
        <f>'FORMAT REKAP'!AM917</f>
        <v/>
      </c>
      <c r="G980" s="395" t="str">
        <f>'FORMAT REKAP'!AN917</f>
        <v/>
      </c>
      <c r="H980" s="394" t="str">
        <f>'FORMAT REKAP'!AQ917</f>
        <v/>
      </c>
      <c r="I980" s="394">
        <f>'FORMAT REKAP'!AS917</f>
        <v>0</v>
      </c>
      <c r="J980" s="394">
        <f>'FORMAT REKAP'!AU917</f>
        <v>0</v>
      </c>
      <c r="K980" s="394">
        <f>'FORMAT REKAP'!AW917</f>
        <v>0</v>
      </c>
      <c r="L980" s="394">
        <f>'FORMAT REKAP'!AY917</f>
        <v>0</v>
      </c>
      <c r="M980" s="395">
        <f>'FORMAT REKAP'!BA917</f>
        <v>0</v>
      </c>
      <c r="N980" s="395" t="str">
        <f>'FORMAT REKAP'!BD917</f>
        <v/>
      </c>
      <c r="O980" s="394">
        <f>'FORMAT REKAP'!BE917</f>
        <v>0</v>
      </c>
      <c r="P980" s="395">
        <f>'FORMAT REKAP'!BF917</f>
        <v>0</v>
      </c>
      <c r="S980" s="395" t="str">
        <f>'FORMAT REKAP'!BI917</f>
        <v/>
      </c>
      <c r="T980" s="394" t="str">
        <f>'FORMAT REKAP'!BJ917</f>
        <v/>
      </c>
      <c r="U980" s="393" t="str">
        <f>'FORMAT REKAP'!BK917</f>
        <v/>
      </c>
    </row>
    <row r="981" spans="3:21" x14ac:dyDescent="0.25">
      <c r="C981" s="394">
        <f>'FORMAT REKAP'!H918</f>
        <v>0</v>
      </c>
      <c r="D981" s="394">
        <f>'FORMAT REKAP'!I918</f>
        <v>0</v>
      </c>
      <c r="E981" s="394" t="str">
        <f>'FORMAT REKAP'!AH918</f>
        <v/>
      </c>
      <c r="F981" s="394" t="str">
        <f>'FORMAT REKAP'!AM918</f>
        <v/>
      </c>
      <c r="G981" s="395" t="str">
        <f>'FORMAT REKAP'!AN918</f>
        <v/>
      </c>
      <c r="H981" s="394" t="str">
        <f>'FORMAT REKAP'!AQ918</f>
        <v/>
      </c>
      <c r="I981" s="394">
        <f>'FORMAT REKAP'!AS918</f>
        <v>0</v>
      </c>
      <c r="J981" s="394">
        <f>'FORMAT REKAP'!AU918</f>
        <v>0</v>
      </c>
      <c r="K981" s="394">
        <f>'FORMAT REKAP'!AW918</f>
        <v>0</v>
      </c>
      <c r="L981" s="394">
        <f>'FORMAT REKAP'!AY918</f>
        <v>0</v>
      </c>
      <c r="M981" s="395">
        <f>'FORMAT REKAP'!BA918</f>
        <v>0</v>
      </c>
      <c r="N981" s="395" t="str">
        <f>'FORMAT REKAP'!BD918</f>
        <v/>
      </c>
      <c r="O981" s="394">
        <f>'FORMAT REKAP'!BE918</f>
        <v>0</v>
      </c>
      <c r="P981" s="395">
        <f>'FORMAT REKAP'!BF918</f>
        <v>0</v>
      </c>
      <c r="S981" s="395" t="str">
        <f>'FORMAT REKAP'!BI918</f>
        <v/>
      </c>
      <c r="T981" s="394" t="str">
        <f>'FORMAT REKAP'!BJ918</f>
        <v/>
      </c>
      <c r="U981" s="393" t="str">
        <f>'FORMAT REKAP'!BK918</f>
        <v/>
      </c>
    </row>
    <row r="982" spans="3:21" x14ac:dyDescent="0.25">
      <c r="C982" s="394">
        <f>'FORMAT REKAP'!H919</f>
        <v>0</v>
      </c>
      <c r="D982" s="394">
        <f>'FORMAT REKAP'!I919</f>
        <v>0</v>
      </c>
      <c r="E982" s="394" t="str">
        <f>'FORMAT REKAP'!AH919</f>
        <v/>
      </c>
      <c r="F982" s="394" t="str">
        <f>'FORMAT REKAP'!AM919</f>
        <v/>
      </c>
      <c r="G982" s="395" t="str">
        <f>'FORMAT REKAP'!AN919</f>
        <v/>
      </c>
      <c r="H982" s="394" t="str">
        <f>'FORMAT REKAP'!AQ919</f>
        <v/>
      </c>
      <c r="I982" s="394">
        <f>'FORMAT REKAP'!AS919</f>
        <v>0</v>
      </c>
      <c r="J982" s="394">
        <f>'FORMAT REKAP'!AU919</f>
        <v>0</v>
      </c>
      <c r="K982" s="394">
        <f>'FORMAT REKAP'!AW919</f>
        <v>0</v>
      </c>
      <c r="L982" s="394">
        <f>'FORMAT REKAP'!AY919</f>
        <v>0</v>
      </c>
      <c r="M982" s="395">
        <f>'FORMAT REKAP'!BA919</f>
        <v>0</v>
      </c>
      <c r="N982" s="395" t="str">
        <f>'FORMAT REKAP'!BD919</f>
        <v/>
      </c>
      <c r="O982" s="394">
        <f>'FORMAT REKAP'!BE919</f>
        <v>0</v>
      </c>
      <c r="P982" s="395">
        <f>'FORMAT REKAP'!BF919</f>
        <v>0</v>
      </c>
      <c r="S982" s="395" t="str">
        <f>'FORMAT REKAP'!BI919</f>
        <v/>
      </c>
      <c r="T982" s="394" t="str">
        <f>'FORMAT REKAP'!BJ919</f>
        <v/>
      </c>
      <c r="U982" s="393" t="str">
        <f>'FORMAT REKAP'!BK919</f>
        <v/>
      </c>
    </row>
    <row r="983" spans="3:21" x14ac:dyDescent="0.25">
      <c r="C983" s="394">
        <f>'FORMAT REKAP'!H920</f>
        <v>0</v>
      </c>
      <c r="D983" s="394">
        <f>'FORMAT REKAP'!I920</f>
        <v>0</v>
      </c>
      <c r="E983" s="394" t="str">
        <f>'FORMAT REKAP'!AH920</f>
        <v/>
      </c>
      <c r="F983" s="394" t="str">
        <f>'FORMAT REKAP'!AM920</f>
        <v/>
      </c>
      <c r="G983" s="395" t="str">
        <f>'FORMAT REKAP'!AN920</f>
        <v/>
      </c>
      <c r="H983" s="394" t="str">
        <f>'FORMAT REKAP'!AQ920</f>
        <v/>
      </c>
      <c r="I983" s="394">
        <f>'FORMAT REKAP'!AS920</f>
        <v>0</v>
      </c>
      <c r="J983" s="394">
        <f>'FORMAT REKAP'!AU920</f>
        <v>0</v>
      </c>
      <c r="K983" s="394">
        <f>'FORMAT REKAP'!AW920</f>
        <v>0</v>
      </c>
      <c r="L983" s="394">
        <f>'FORMAT REKAP'!AY920</f>
        <v>0</v>
      </c>
      <c r="M983" s="395">
        <f>'FORMAT REKAP'!BA920</f>
        <v>0</v>
      </c>
      <c r="N983" s="395" t="str">
        <f>'FORMAT REKAP'!BD920</f>
        <v/>
      </c>
      <c r="O983" s="394">
        <f>'FORMAT REKAP'!BE920</f>
        <v>0</v>
      </c>
      <c r="P983" s="395">
        <f>'FORMAT REKAP'!BF920</f>
        <v>0</v>
      </c>
      <c r="S983" s="395" t="str">
        <f>'FORMAT REKAP'!BI920</f>
        <v/>
      </c>
      <c r="T983" s="394" t="str">
        <f>'FORMAT REKAP'!BJ920</f>
        <v/>
      </c>
      <c r="U983" s="393" t="str">
        <f>'FORMAT REKAP'!BK920</f>
        <v/>
      </c>
    </row>
    <row r="984" spans="3:21" x14ac:dyDescent="0.25">
      <c r="C984" s="394">
        <f>'FORMAT REKAP'!H921</f>
        <v>0</v>
      </c>
      <c r="D984" s="394">
        <f>'FORMAT REKAP'!I921</f>
        <v>0</v>
      </c>
      <c r="E984" s="394" t="str">
        <f>'FORMAT REKAP'!AH921</f>
        <v/>
      </c>
      <c r="F984" s="394" t="str">
        <f>'FORMAT REKAP'!AM921</f>
        <v/>
      </c>
      <c r="G984" s="395" t="str">
        <f>'FORMAT REKAP'!AN921</f>
        <v/>
      </c>
      <c r="H984" s="394" t="str">
        <f>'FORMAT REKAP'!AQ921</f>
        <v/>
      </c>
      <c r="I984" s="394">
        <f>'FORMAT REKAP'!AS921</f>
        <v>0</v>
      </c>
      <c r="J984" s="394">
        <f>'FORMAT REKAP'!AU921</f>
        <v>0</v>
      </c>
      <c r="K984" s="394">
        <f>'FORMAT REKAP'!AW921</f>
        <v>0</v>
      </c>
      <c r="L984" s="394">
        <f>'FORMAT REKAP'!AY921</f>
        <v>0</v>
      </c>
      <c r="M984" s="395">
        <f>'FORMAT REKAP'!BA921</f>
        <v>0</v>
      </c>
      <c r="N984" s="395" t="str">
        <f>'FORMAT REKAP'!BD921</f>
        <v/>
      </c>
      <c r="O984" s="394">
        <f>'FORMAT REKAP'!BE921</f>
        <v>0</v>
      </c>
      <c r="P984" s="395">
        <f>'FORMAT REKAP'!BF921</f>
        <v>0</v>
      </c>
      <c r="S984" s="395" t="str">
        <f>'FORMAT REKAP'!BI921</f>
        <v/>
      </c>
      <c r="T984" s="394" t="str">
        <f>'FORMAT REKAP'!BJ921</f>
        <v/>
      </c>
      <c r="U984" s="393" t="str">
        <f>'FORMAT REKAP'!BK921</f>
        <v/>
      </c>
    </row>
    <row r="985" spans="3:21" x14ac:dyDescent="0.25">
      <c r="C985" s="394">
        <f>'FORMAT REKAP'!H922</f>
        <v>0</v>
      </c>
      <c r="D985" s="394">
        <f>'FORMAT REKAP'!I922</f>
        <v>0</v>
      </c>
      <c r="E985" s="394" t="str">
        <f>'FORMAT REKAP'!AH922</f>
        <v/>
      </c>
      <c r="F985" s="394" t="str">
        <f>'FORMAT REKAP'!AM922</f>
        <v/>
      </c>
      <c r="G985" s="395" t="str">
        <f>'FORMAT REKAP'!AN922</f>
        <v/>
      </c>
      <c r="H985" s="394" t="str">
        <f>'FORMAT REKAP'!AQ922</f>
        <v/>
      </c>
      <c r="I985" s="394">
        <f>'FORMAT REKAP'!AS922</f>
        <v>0</v>
      </c>
      <c r="J985" s="394">
        <f>'FORMAT REKAP'!AU922</f>
        <v>0</v>
      </c>
      <c r="K985" s="394">
        <f>'FORMAT REKAP'!AW922</f>
        <v>0</v>
      </c>
      <c r="L985" s="394">
        <f>'FORMAT REKAP'!AY922</f>
        <v>0</v>
      </c>
      <c r="M985" s="395">
        <f>'FORMAT REKAP'!BA922</f>
        <v>0</v>
      </c>
      <c r="N985" s="395" t="str">
        <f>'FORMAT REKAP'!BD922</f>
        <v/>
      </c>
      <c r="O985" s="394">
        <f>'FORMAT REKAP'!BE922</f>
        <v>0</v>
      </c>
      <c r="P985" s="395">
        <f>'FORMAT REKAP'!BF922</f>
        <v>0</v>
      </c>
      <c r="S985" s="395" t="str">
        <f>'FORMAT REKAP'!BI922</f>
        <v/>
      </c>
      <c r="T985" s="394" t="str">
        <f>'FORMAT REKAP'!BJ922</f>
        <v/>
      </c>
      <c r="U985" s="393" t="str">
        <f>'FORMAT REKAP'!BK922</f>
        <v/>
      </c>
    </row>
    <row r="986" spans="3:21" x14ac:dyDescent="0.25">
      <c r="C986" s="394">
        <f>'FORMAT REKAP'!H923</f>
        <v>0</v>
      </c>
      <c r="D986" s="394">
        <f>'FORMAT REKAP'!I923</f>
        <v>0</v>
      </c>
      <c r="E986" s="394" t="str">
        <f>'FORMAT REKAP'!AH923</f>
        <v/>
      </c>
      <c r="F986" s="394" t="str">
        <f>'FORMAT REKAP'!AM923</f>
        <v/>
      </c>
      <c r="G986" s="395" t="str">
        <f>'FORMAT REKAP'!AN923</f>
        <v/>
      </c>
      <c r="H986" s="394" t="str">
        <f>'FORMAT REKAP'!AQ923</f>
        <v/>
      </c>
      <c r="I986" s="394">
        <f>'FORMAT REKAP'!AS923</f>
        <v>0</v>
      </c>
      <c r="J986" s="394">
        <f>'FORMAT REKAP'!AU923</f>
        <v>0</v>
      </c>
      <c r="K986" s="394">
        <f>'FORMAT REKAP'!AW923</f>
        <v>0</v>
      </c>
      <c r="L986" s="394">
        <f>'FORMAT REKAP'!AY923</f>
        <v>0</v>
      </c>
      <c r="M986" s="395">
        <f>'FORMAT REKAP'!BA923</f>
        <v>0</v>
      </c>
      <c r="N986" s="395" t="str">
        <f>'FORMAT REKAP'!BD923</f>
        <v/>
      </c>
      <c r="O986" s="394">
        <f>'FORMAT REKAP'!BE923</f>
        <v>0</v>
      </c>
      <c r="P986" s="395">
        <f>'FORMAT REKAP'!BF923</f>
        <v>0</v>
      </c>
      <c r="S986" s="395" t="str">
        <f>'FORMAT REKAP'!BI923</f>
        <v/>
      </c>
      <c r="T986" s="394" t="str">
        <f>'FORMAT REKAP'!BJ923</f>
        <v/>
      </c>
      <c r="U986" s="393" t="str">
        <f>'FORMAT REKAP'!BK923</f>
        <v/>
      </c>
    </row>
    <row r="987" spans="3:21" x14ac:dyDescent="0.25">
      <c r="C987" s="394">
        <f>'FORMAT REKAP'!H924</f>
        <v>0</v>
      </c>
      <c r="D987" s="394">
        <f>'FORMAT REKAP'!I924</f>
        <v>0</v>
      </c>
      <c r="E987" s="394" t="str">
        <f>'FORMAT REKAP'!AH924</f>
        <v/>
      </c>
      <c r="F987" s="394" t="str">
        <f>'FORMAT REKAP'!AM924</f>
        <v/>
      </c>
      <c r="G987" s="395" t="str">
        <f>'FORMAT REKAP'!AN924</f>
        <v/>
      </c>
      <c r="H987" s="394" t="str">
        <f>'FORMAT REKAP'!AQ924</f>
        <v/>
      </c>
      <c r="I987" s="394">
        <f>'FORMAT REKAP'!AS924</f>
        <v>0</v>
      </c>
      <c r="J987" s="394">
        <f>'FORMAT REKAP'!AU924</f>
        <v>0</v>
      </c>
      <c r="K987" s="394">
        <f>'FORMAT REKAP'!AW924</f>
        <v>0</v>
      </c>
      <c r="L987" s="394">
        <f>'FORMAT REKAP'!AY924</f>
        <v>0</v>
      </c>
      <c r="M987" s="395">
        <f>'FORMAT REKAP'!BA924</f>
        <v>0</v>
      </c>
      <c r="N987" s="395" t="str">
        <f>'FORMAT REKAP'!BD924</f>
        <v/>
      </c>
      <c r="O987" s="394">
        <f>'FORMAT REKAP'!BE924</f>
        <v>0</v>
      </c>
      <c r="P987" s="395">
        <f>'FORMAT REKAP'!BF924</f>
        <v>0</v>
      </c>
      <c r="S987" s="395" t="str">
        <f>'FORMAT REKAP'!BI924</f>
        <v/>
      </c>
      <c r="T987" s="394" t="str">
        <f>'FORMAT REKAP'!BJ924</f>
        <v/>
      </c>
      <c r="U987" s="393" t="str">
        <f>'FORMAT REKAP'!BK924</f>
        <v/>
      </c>
    </row>
    <row r="988" spans="3:21" x14ac:dyDescent="0.25">
      <c r="C988" s="394">
        <f>'FORMAT REKAP'!H925</f>
        <v>0</v>
      </c>
      <c r="D988" s="394">
        <f>'FORMAT REKAP'!I925</f>
        <v>0</v>
      </c>
      <c r="E988" s="394" t="str">
        <f>'FORMAT REKAP'!AH925</f>
        <v/>
      </c>
      <c r="F988" s="394" t="str">
        <f>'FORMAT REKAP'!AM925</f>
        <v/>
      </c>
      <c r="G988" s="395" t="str">
        <f>'FORMAT REKAP'!AN925</f>
        <v/>
      </c>
      <c r="H988" s="394" t="str">
        <f>'FORMAT REKAP'!AQ925</f>
        <v/>
      </c>
      <c r="I988" s="394">
        <f>'FORMAT REKAP'!AS925</f>
        <v>0</v>
      </c>
      <c r="J988" s="394">
        <f>'FORMAT REKAP'!AU925</f>
        <v>0</v>
      </c>
      <c r="K988" s="394">
        <f>'FORMAT REKAP'!AW925</f>
        <v>0</v>
      </c>
      <c r="L988" s="394">
        <f>'FORMAT REKAP'!AY925</f>
        <v>0</v>
      </c>
      <c r="M988" s="395">
        <f>'FORMAT REKAP'!BA925</f>
        <v>0</v>
      </c>
      <c r="N988" s="395" t="str">
        <f>'FORMAT REKAP'!BD925</f>
        <v/>
      </c>
      <c r="O988" s="394">
        <f>'FORMAT REKAP'!BE925</f>
        <v>0</v>
      </c>
      <c r="P988" s="395">
        <f>'FORMAT REKAP'!BF925</f>
        <v>0</v>
      </c>
      <c r="S988" s="395" t="str">
        <f>'FORMAT REKAP'!BI925</f>
        <v/>
      </c>
      <c r="T988" s="394" t="str">
        <f>'FORMAT REKAP'!BJ925</f>
        <v/>
      </c>
      <c r="U988" s="393" t="str">
        <f>'FORMAT REKAP'!BK925</f>
        <v/>
      </c>
    </row>
    <row r="989" spans="3:21" x14ac:dyDescent="0.25">
      <c r="C989" s="394">
        <f>'FORMAT REKAP'!H926</f>
        <v>0</v>
      </c>
      <c r="D989" s="394">
        <f>'FORMAT REKAP'!I926</f>
        <v>0</v>
      </c>
      <c r="E989" s="394" t="str">
        <f>'FORMAT REKAP'!AH926</f>
        <v/>
      </c>
      <c r="F989" s="394" t="str">
        <f>'FORMAT REKAP'!AM926</f>
        <v/>
      </c>
      <c r="G989" s="395" t="str">
        <f>'FORMAT REKAP'!AN926</f>
        <v/>
      </c>
      <c r="H989" s="394" t="str">
        <f>'FORMAT REKAP'!AQ926</f>
        <v/>
      </c>
      <c r="I989" s="394">
        <f>'FORMAT REKAP'!AS926</f>
        <v>0</v>
      </c>
      <c r="J989" s="394">
        <f>'FORMAT REKAP'!AU926</f>
        <v>0</v>
      </c>
      <c r="K989" s="394">
        <f>'FORMAT REKAP'!AW926</f>
        <v>0</v>
      </c>
      <c r="L989" s="394">
        <f>'FORMAT REKAP'!AY926</f>
        <v>0</v>
      </c>
      <c r="M989" s="395">
        <f>'FORMAT REKAP'!BA926</f>
        <v>0</v>
      </c>
      <c r="N989" s="395" t="str">
        <f>'FORMAT REKAP'!BD926</f>
        <v/>
      </c>
      <c r="O989" s="394">
        <f>'FORMAT REKAP'!BE926</f>
        <v>0</v>
      </c>
      <c r="P989" s="395">
        <f>'FORMAT REKAP'!BF926</f>
        <v>0</v>
      </c>
      <c r="S989" s="395" t="str">
        <f>'FORMAT REKAP'!BI926</f>
        <v/>
      </c>
      <c r="T989" s="394" t="str">
        <f>'FORMAT REKAP'!BJ926</f>
        <v/>
      </c>
      <c r="U989" s="393" t="str">
        <f>'FORMAT REKAP'!BK926</f>
        <v/>
      </c>
    </row>
    <row r="990" spans="3:21" x14ac:dyDescent="0.25">
      <c r="C990" s="394">
        <f>'FORMAT REKAP'!H927</f>
        <v>0</v>
      </c>
      <c r="D990" s="394">
        <f>'FORMAT REKAP'!I927</f>
        <v>0</v>
      </c>
      <c r="E990" s="394" t="str">
        <f>'FORMAT REKAP'!AH927</f>
        <v/>
      </c>
      <c r="F990" s="394" t="str">
        <f>'FORMAT REKAP'!AM927</f>
        <v/>
      </c>
      <c r="G990" s="395" t="str">
        <f>'FORMAT REKAP'!AN927</f>
        <v/>
      </c>
      <c r="H990" s="394" t="str">
        <f>'FORMAT REKAP'!AQ927</f>
        <v/>
      </c>
      <c r="I990" s="394">
        <f>'FORMAT REKAP'!AS927</f>
        <v>0</v>
      </c>
      <c r="J990" s="394">
        <f>'FORMAT REKAP'!AU927</f>
        <v>0</v>
      </c>
      <c r="K990" s="394">
        <f>'FORMAT REKAP'!AW927</f>
        <v>0</v>
      </c>
      <c r="L990" s="394">
        <f>'FORMAT REKAP'!AY927</f>
        <v>0</v>
      </c>
      <c r="M990" s="395">
        <f>'FORMAT REKAP'!BA927</f>
        <v>0</v>
      </c>
      <c r="N990" s="395" t="str">
        <f>'FORMAT REKAP'!BD927</f>
        <v/>
      </c>
      <c r="O990" s="394">
        <f>'FORMAT REKAP'!BE927</f>
        <v>0</v>
      </c>
      <c r="P990" s="395">
        <f>'FORMAT REKAP'!BF927</f>
        <v>0</v>
      </c>
      <c r="S990" s="395" t="str">
        <f>'FORMAT REKAP'!BI927</f>
        <v/>
      </c>
      <c r="T990" s="394" t="str">
        <f>'FORMAT REKAP'!BJ927</f>
        <v/>
      </c>
      <c r="U990" s="393" t="str">
        <f>'FORMAT REKAP'!BK927</f>
        <v/>
      </c>
    </row>
    <row r="991" spans="3:21" x14ac:dyDescent="0.25">
      <c r="C991" s="394">
        <f>'FORMAT REKAP'!H928</f>
        <v>0</v>
      </c>
      <c r="D991" s="394">
        <f>'FORMAT REKAP'!I928</f>
        <v>0</v>
      </c>
      <c r="E991" s="394" t="str">
        <f>'FORMAT REKAP'!AH928</f>
        <v/>
      </c>
      <c r="F991" s="394" t="str">
        <f>'FORMAT REKAP'!AM928</f>
        <v/>
      </c>
      <c r="G991" s="395" t="str">
        <f>'FORMAT REKAP'!AN928</f>
        <v/>
      </c>
      <c r="H991" s="394" t="str">
        <f>'FORMAT REKAP'!AQ928</f>
        <v/>
      </c>
      <c r="I991" s="394">
        <f>'FORMAT REKAP'!AS928</f>
        <v>0</v>
      </c>
      <c r="J991" s="394">
        <f>'FORMAT REKAP'!AU928</f>
        <v>0</v>
      </c>
      <c r="K991" s="394">
        <f>'FORMAT REKAP'!AW928</f>
        <v>0</v>
      </c>
      <c r="L991" s="394">
        <f>'FORMAT REKAP'!AY928</f>
        <v>0</v>
      </c>
      <c r="M991" s="395">
        <f>'FORMAT REKAP'!BA928</f>
        <v>0</v>
      </c>
      <c r="N991" s="395" t="str">
        <f>'FORMAT REKAP'!BD928</f>
        <v/>
      </c>
      <c r="O991" s="394">
        <f>'FORMAT REKAP'!BE928</f>
        <v>0</v>
      </c>
      <c r="P991" s="395">
        <f>'FORMAT REKAP'!BF928</f>
        <v>0</v>
      </c>
      <c r="S991" s="395" t="str">
        <f>'FORMAT REKAP'!BI928</f>
        <v/>
      </c>
      <c r="T991" s="394" t="str">
        <f>'FORMAT REKAP'!BJ928</f>
        <v/>
      </c>
      <c r="U991" s="393" t="str">
        <f>'FORMAT REKAP'!BK928</f>
        <v/>
      </c>
    </row>
    <row r="992" spans="3:21" x14ac:dyDescent="0.25">
      <c r="C992" s="394">
        <f>'FORMAT REKAP'!H929</f>
        <v>0</v>
      </c>
      <c r="D992" s="394">
        <f>'FORMAT REKAP'!I929</f>
        <v>0</v>
      </c>
      <c r="E992" s="394" t="str">
        <f>'FORMAT REKAP'!AH929</f>
        <v/>
      </c>
      <c r="F992" s="394" t="str">
        <f>'FORMAT REKAP'!AM929</f>
        <v/>
      </c>
      <c r="G992" s="395" t="str">
        <f>'FORMAT REKAP'!AN929</f>
        <v/>
      </c>
      <c r="H992" s="394" t="str">
        <f>'FORMAT REKAP'!AQ929</f>
        <v/>
      </c>
      <c r="I992" s="394">
        <f>'FORMAT REKAP'!AS929</f>
        <v>0</v>
      </c>
      <c r="J992" s="394">
        <f>'FORMAT REKAP'!AU929</f>
        <v>0</v>
      </c>
      <c r="K992" s="394">
        <f>'FORMAT REKAP'!AW929</f>
        <v>0</v>
      </c>
      <c r="L992" s="394">
        <f>'FORMAT REKAP'!AY929</f>
        <v>0</v>
      </c>
      <c r="M992" s="395">
        <f>'FORMAT REKAP'!BA929</f>
        <v>0</v>
      </c>
      <c r="N992" s="395" t="str">
        <f>'FORMAT REKAP'!BD929</f>
        <v/>
      </c>
      <c r="O992" s="394">
        <f>'FORMAT REKAP'!BE929</f>
        <v>0</v>
      </c>
      <c r="P992" s="395">
        <f>'FORMAT REKAP'!BF929</f>
        <v>0</v>
      </c>
      <c r="S992" s="395" t="str">
        <f>'FORMAT REKAP'!BI929</f>
        <v/>
      </c>
      <c r="T992" s="394" t="str">
        <f>'FORMAT REKAP'!BJ929</f>
        <v/>
      </c>
      <c r="U992" s="393" t="str">
        <f>'FORMAT REKAP'!BK929</f>
        <v/>
      </c>
    </row>
    <row r="993" spans="3:21" x14ac:dyDescent="0.25">
      <c r="C993" s="394">
        <f>'FORMAT REKAP'!H930</f>
        <v>0</v>
      </c>
      <c r="D993" s="394">
        <f>'FORMAT REKAP'!I930</f>
        <v>0</v>
      </c>
      <c r="E993" s="394" t="str">
        <f>'FORMAT REKAP'!AH930</f>
        <v/>
      </c>
      <c r="F993" s="394" t="str">
        <f>'FORMAT REKAP'!AM930</f>
        <v/>
      </c>
      <c r="G993" s="395" t="str">
        <f>'FORMAT REKAP'!AN930</f>
        <v/>
      </c>
      <c r="H993" s="394" t="str">
        <f>'FORMAT REKAP'!AQ930</f>
        <v/>
      </c>
      <c r="I993" s="394">
        <f>'FORMAT REKAP'!AS930</f>
        <v>0</v>
      </c>
      <c r="J993" s="394">
        <f>'FORMAT REKAP'!AU930</f>
        <v>0</v>
      </c>
      <c r="K993" s="394">
        <f>'FORMAT REKAP'!AW930</f>
        <v>0</v>
      </c>
      <c r="L993" s="394">
        <f>'FORMAT REKAP'!AY930</f>
        <v>0</v>
      </c>
      <c r="M993" s="395">
        <f>'FORMAT REKAP'!BA930</f>
        <v>0</v>
      </c>
      <c r="N993" s="395" t="str">
        <f>'FORMAT REKAP'!BD930</f>
        <v/>
      </c>
      <c r="O993" s="394">
        <f>'FORMAT REKAP'!BE930</f>
        <v>0</v>
      </c>
      <c r="P993" s="395">
        <f>'FORMAT REKAP'!BF930</f>
        <v>0</v>
      </c>
      <c r="S993" s="395" t="str">
        <f>'FORMAT REKAP'!BI930</f>
        <v/>
      </c>
      <c r="T993" s="394" t="str">
        <f>'FORMAT REKAP'!BJ930</f>
        <v/>
      </c>
      <c r="U993" s="393" t="str">
        <f>'FORMAT REKAP'!BK930</f>
        <v/>
      </c>
    </row>
    <row r="994" spans="3:21" x14ac:dyDescent="0.25">
      <c r="C994" s="394">
        <f>'FORMAT REKAP'!H931</f>
        <v>0</v>
      </c>
      <c r="D994" s="394">
        <f>'FORMAT REKAP'!I931</f>
        <v>0</v>
      </c>
      <c r="E994" s="394" t="str">
        <f>'FORMAT REKAP'!AH931</f>
        <v/>
      </c>
      <c r="F994" s="394" t="str">
        <f>'FORMAT REKAP'!AM931</f>
        <v/>
      </c>
      <c r="G994" s="395" t="str">
        <f>'FORMAT REKAP'!AN931</f>
        <v/>
      </c>
      <c r="H994" s="394" t="str">
        <f>'FORMAT REKAP'!AQ931</f>
        <v/>
      </c>
      <c r="I994" s="394">
        <f>'FORMAT REKAP'!AS931</f>
        <v>0</v>
      </c>
      <c r="J994" s="394">
        <f>'FORMAT REKAP'!AU931</f>
        <v>0</v>
      </c>
      <c r="K994" s="394">
        <f>'FORMAT REKAP'!AW931</f>
        <v>0</v>
      </c>
      <c r="L994" s="394">
        <f>'FORMAT REKAP'!AY931</f>
        <v>0</v>
      </c>
      <c r="M994" s="395">
        <f>'FORMAT REKAP'!BA931</f>
        <v>0</v>
      </c>
      <c r="N994" s="395" t="str">
        <f>'FORMAT REKAP'!BD931</f>
        <v/>
      </c>
      <c r="O994" s="394">
        <f>'FORMAT REKAP'!BE931</f>
        <v>0</v>
      </c>
      <c r="P994" s="395">
        <f>'FORMAT REKAP'!BF931</f>
        <v>0</v>
      </c>
      <c r="S994" s="395" t="str">
        <f>'FORMAT REKAP'!BI931</f>
        <v/>
      </c>
      <c r="T994" s="394" t="str">
        <f>'FORMAT REKAP'!BJ931</f>
        <v/>
      </c>
      <c r="U994" s="393" t="str">
        <f>'FORMAT REKAP'!BK931</f>
        <v/>
      </c>
    </row>
    <row r="995" spans="3:21" x14ac:dyDescent="0.25">
      <c r="C995" s="394">
        <f>'FORMAT REKAP'!H932</f>
        <v>0</v>
      </c>
      <c r="D995" s="394">
        <f>'FORMAT REKAP'!I932</f>
        <v>0</v>
      </c>
      <c r="E995" s="394" t="str">
        <f>'FORMAT REKAP'!AH932</f>
        <v/>
      </c>
      <c r="F995" s="394" t="str">
        <f>'FORMAT REKAP'!AM932</f>
        <v/>
      </c>
      <c r="G995" s="395" t="str">
        <f>'FORMAT REKAP'!AN932</f>
        <v/>
      </c>
      <c r="H995" s="394" t="str">
        <f>'FORMAT REKAP'!AQ932</f>
        <v/>
      </c>
      <c r="I995" s="394">
        <f>'FORMAT REKAP'!AS932</f>
        <v>0</v>
      </c>
      <c r="J995" s="394">
        <f>'FORMAT REKAP'!AU932</f>
        <v>0</v>
      </c>
      <c r="K995" s="394">
        <f>'FORMAT REKAP'!AW932</f>
        <v>0</v>
      </c>
      <c r="L995" s="394">
        <f>'FORMAT REKAP'!AY932</f>
        <v>0</v>
      </c>
      <c r="M995" s="395">
        <f>'FORMAT REKAP'!BA932</f>
        <v>0</v>
      </c>
      <c r="N995" s="395" t="str">
        <f>'FORMAT REKAP'!BD932</f>
        <v/>
      </c>
      <c r="O995" s="394">
        <f>'FORMAT REKAP'!BE932</f>
        <v>0</v>
      </c>
      <c r="P995" s="395">
        <f>'FORMAT REKAP'!BF932</f>
        <v>0</v>
      </c>
      <c r="S995" s="395" t="str">
        <f>'FORMAT REKAP'!BI932</f>
        <v/>
      </c>
      <c r="T995" s="394" t="str">
        <f>'FORMAT REKAP'!BJ932</f>
        <v/>
      </c>
      <c r="U995" s="393" t="str">
        <f>'FORMAT REKAP'!BK932</f>
        <v/>
      </c>
    </row>
    <row r="996" spans="3:21" x14ac:dyDescent="0.25">
      <c r="C996" s="394">
        <f>'FORMAT REKAP'!H933</f>
        <v>0</v>
      </c>
      <c r="D996" s="394">
        <f>'FORMAT REKAP'!I933</f>
        <v>0</v>
      </c>
      <c r="E996" s="394" t="str">
        <f>'FORMAT REKAP'!AH933</f>
        <v/>
      </c>
      <c r="F996" s="394" t="str">
        <f>'FORMAT REKAP'!AM933</f>
        <v/>
      </c>
      <c r="G996" s="395" t="str">
        <f>'FORMAT REKAP'!AN933</f>
        <v/>
      </c>
      <c r="H996" s="394" t="str">
        <f>'FORMAT REKAP'!AQ933</f>
        <v/>
      </c>
      <c r="I996" s="394">
        <f>'FORMAT REKAP'!AS933</f>
        <v>0</v>
      </c>
      <c r="J996" s="394">
        <f>'FORMAT REKAP'!AU933</f>
        <v>0</v>
      </c>
      <c r="K996" s="394">
        <f>'FORMAT REKAP'!AW933</f>
        <v>0</v>
      </c>
      <c r="L996" s="394">
        <f>'FORMAT REKAP'!AY933</f>
        <v>0</v>
      </c>
      <c r="M996" s="395">
        <f>'FORMAT REKAP'!BA933</f>
        <v>0</v>
      </c>
      <c r="N996" s="395" t="str">
        <f>'FORMAT REKAP'!BD933</f>
        <v/>
      </c>
      <c r="O996" s="394">
        <f>'FORMAT REKAP'!BE933</f>
        <v>0</v>
      </c>
      <c r="P996" s="395">
        <f>'FORMAT REKAP'!BF933</f>
        <v>0</v>
      </c>
      <c r="S996" s="395" t="str">
        <f>'FORMAT REKAP'!BI933</f>
        <v/>
      </c>
      <c r="T996" s="394" t="str">
        <f>'FORMAT REKAP'!BJ933</f>
        <v/>
      </c>
      <c r="U996" s="393" t="str">
        <f>'FORMAT REKAP'!BK933</f>
        <v/>
      </c>
    </row>
    <row r="997" spans="3:21" x14ac:dyDescent="0.25">
      <c r="C997" s="394">
        <f>'FORMAT REKAP'!H934</f>
        <v>0</v>
      </c>
      <c r="D997" s="394">
        <f>'FORMAT REKAP'!I934</f>
        <v>0</v>
      </c>
      <c r="E997" s="394" t="str">
        <f>'FORMAT REKAP'!AH934</f>
        <v/>
      </c>
      <c r="F997" s="394" t="str">
        <f>'FORMAT REKAP'!AM934</f>
        <v/>
      </c>
      <c r="G997" s="395" t="str">
        <f>'FORMAT REKAP'!AN934</f>
        <v/>
      </c>
      <c r="H997" s="394" t="str">
        <f>'FORMAT REKAP'!AQ934</f>
        <v/>
      </c>
      <c r="I997" s="394">
        <f>'FORMAT REKAP'!AS934</f>
        <v>0</v>
      </c>
      <c r="J997" s="394">
        <f>'FORMAT REKAP'!AU934</f>
        <v>0</v>
      </c>
      <c r="K997" s="394">
        <f>'FORMAT REKAP'!AW934</f>
        <v>0</v>
      </c>
      <c r="L997" s="394">
        <f>'FORMAT REKAP'!AY934</f>
        <v>0</v>
      </c>
      <c r="M997" s="395">
        <f>'FORMAT REKAP'!BA934</f>
        <v>0</v>
      </c>
      <c r="N997" s="395" t="str">
        <f>'FORMAT REKAP'!BD934</f>
        <v/>
      </c>
      <c r="O997" s="394">
        <f>'FORMAT REKAP'!BE934</f>
        <v>0</v>
      </c>
      <c r="P997" s="395">
        <f>'FORMAT REKAP'!BF934</f>
        <v>0</v>
      </c>
      <c r="S997" s="395" t="str">
        <f>'FORMAT REKAP'!BI934</f>
        <v/>
      </c>
      <c r="T997" s="394" t="str">
        <f>'FORMAT REKAP'!BJ934</f>
        <v/>
      </c>
      <c r="U997" s="393" t="str">
        <f>'FORMAT REKAP'!BK934</f>
        <v/>
      </c>
    </row>
    <row r="998" spans="3:21" x14ac:dyDescent="0.25">
      <c r="C998" s="394">
        <f>'FORMAT REKAP'!H935</f>
        <v>0</v>
      </c>
      <c r="D998" s="394">
        <f>'FORMAT REKAP'!I935</f>
        <v>0</v>
      </c>
      <c r="E998" s="394" t="str">
        <f>'FORMAT REKAP'!AH935</f>
        <v/>
      </c>
      <c r="F998" s="394" t="str">
        <f>'FORMAT REKAP'!AM935</f>
        <v/>
      </c>
      <c r="G998" s="395" t="str">
        <f>'FORMAT REKAP'!AN935</f>
        <v/>
      </c>
      <c r="H998" s="394" t="str">
        <f>'FORMAT REKAP'!AQ935</f>
        <v/>
      </c>
      <c r="I998" s="394">
        <f>'FORMAT REKAP'!AS935</f>
        <v>0</v>
      </c>
      <c r="J998" s="394">
        <f>'FORMAT REKAP'!AU935</f>
        <v>0</v>
      </c>
      <c r="K998" s="394">
        <f>'FORMAT REKAP'!AW935</f>
        <v>0</v>
      </c>
      <c r="L998" s="394">
        <f>'FORMAT REKAP'!AY935</f>
        <v>0</v>
      </c>
      <c r="M998" s="395">
        <f>'FORMAT REKAP'!BA935</f>
        <v>0</v>
      </c>
      <c r="N998" s="395" t="str">
        <f>'FORMAT REKAP'!BD935</f>
        <v/>
      </c>
      <c r="O998" s="394">
        <f>'FORMAT REKAP'!BE935</f>
        <v>0</v>
      </c>
      <c r="P998" s="395">
        <f>'FORMAT REKAP'!BF935</f>
        <v>0</v>
      </c>
      <c r="S998" s="395" t="str">
        <f>'FORMAT REKAP'!BI935</f>
        <v/>
      </c>
      <c r="T998" s="394" t="str">
        <f>'FORMAT REKAP'!BJ935</f>
        <v/>
      </c>
      <c r="U998" s="393" t="str">
        <f>'FORMAT REKAP'!BK935</f>
        <v/>
      </c>
    </row>
    <row r="999" spans="3:21" x14ac:dyDescent="0.25">
      <c r="C999" s="394">
        <f>'FORMAT REKAP'!H936</f>
        <v>0</v>
      </c>
      <c r="D999" s="394">
        <f>'FORMAT REKAP'!I936</f>
        <v>0</v>
      </c>
      <c r="E999" s="394" t="str">
        <f>'FORMAT REKAP'!AH936</f>
        <v/>
      </c>
      <c r="F999" s="394" t="str">
        <f>'FORMAT REKAP'!AM936</f>
        <v/>
      </c>
      <c r="G999" s="395" t="str">
        <f>'FORMAT REKAP'!AN936</f>
        <v/>
      </c>
      <c r="H999" s="394" t="str">
        <f>'FORMAT REKAP'!AQ936</f>
        <v/>
      </c>
      <c r="I999" s="394">
        <f>'FORMAT REKAP'!AS936</f>
        <v>0</v>
      </c>
      <c r="J999" s="394">
        <f>'FORMAT REKAP'!AU936</f>
        <v>0</v>
      </c>
      <c r="K999" s="394">
        <f>'FORMAT REKAP'!AW936</f>
        <v>0</v>
      </c>
      <c r="L999" s="394">
        <f>'FORMAT REKAP'!AY936</f>
        <v>0</v>
      </c>
      <c r="M999" s="395">
        <f>'FORMAT REKAP'!BA936</f>
        <v>0</v>
      </c>
      <c r="N999" s="395" t="str">
        <f>'FORMAT REKAP'!BD936</f>
        <v/>
      </c>
      <c r="O999" s="394">
        <f>'FORMAT REKAP'!BE936</f>
        <v>0</v>
      </c>
      <c r="P999" s="395">
        <f>'FORMAT REKAP'!BF936</f>
        <v>0</v>
      </c>
      <c r="S999" s="395" t="str">
        <f>'FORMAT REKAP'!BI936</f>
        <v/>
      </c>
      <c r="T999" s="394" t="str">
        <f>'FORMAT REKAP'!BJ936</f>
        <v/>
      </c>
      <c r="U999" s="393" t="str">
        <f>'FORMAT REKAP'!BK936</f>
        <v/>
      </c>
    </row>
    <row r="1000" spans="3:21" x14ac:dyDescent="0.25">
      <c r="C1000" s="394">
        <f>'FORMAT REKAP'!H937</f>
        <v>0</v>
      </c>
      <c r="D1000" s="394">
        <f>'FORMAT REKAP'!I937</f>
        <v>0</v>
      </c>
      <c r="E1000" s="394" t="str">
        <f>'FORMAT REKAP'!AH937</f>
        <v/>
      </c>
      <c r="F1000" s="394" t="str">
        <f>'FORMAT REKAP'!AM937</f>
        <v/>
      </c>
      <c r="G1000" s="395" t="str">
        <f>'FORMAT REKAP'!AN937</f>
        <v/>
      </c>
      <c r="H1000" s="394" t="str">
        <f>'FORMAT REKAP'!AQ937</f>
        <v/>
      </c>
      <c r="I1000" s="394">
        <f>'FORMAT REKAP'!AS937</f>
        <v>0</v>
      </c>
      <c r="J1000" s="394">
        <f>'FORMAT REKAP'!AU937</f>
        <v>0</v>
      </c>
      <c r="K1000" s="394">
        <f>'FORMAT REKAP'!AW937</f>
        <v>0</v>
      </c>
      <c r="L1000" s="394">
        <f>'FORMAT REKAP'!AY937</f>
        <v>0</v>
      </c>
      <c r="M1000" s="395">
        <f>'FORMAT REKAP'!BA937</f>
        <v>0</v>
      </c>
      <c r="N1000" s="395" t="str">
        <f>'FORMAT REKAP'!BD937</f>
        <v/>
      </c>
      <c r="O1000" s="394">
        <f>'FORMAT REKAP'!BE937</f>
        <v>0</v>
      </c>
      <c r="P1000" s="395">
        <f>'FORMAT REKAP'!BF937</f>
        <v>0</v>
      </c>
      <c r="S1000" s="395" t="str">
        <f>'FORMAT REKAP'!BI937</f>
        <v/>
      </c>
      <c r="T1000" s="394" t="str">
        <f>'FORMAT REKAP'!BJ937</f>
        <v/>
      </c>
      <c r="U1000" s="393" t="str">
        <f>'FORMAT REKAP'!BK937</f>
        <v/>
      </c>
    </row>
    <row r="1001" spans="3:21" x14ac:dyDescent="0.25">
      <c r="C1001" s="394">
        <f>'FORMAT REKAP'!H938</f>
        <v>0</v>
      </c>
      <c r="D1001" s="394">
        <f>'FORMAT REKAP'!I938</f>
        <v>0</v>
      </c>
      <c r="E1001" s="394" t="str">
        <f>'FORMAT REKAP'!AH938</f>
        <v/>
      </c>
      <c r="F1001" s="394" t="str">
        <f>'FORMAT REKAP'!AM938</f>
        <v/>
      </c>
      <c r="G1001" s="395" t="str">
        <f>'FORMAT REKAP'!AN938</f>
        <v/>
      </c>
      <c r="H1001" s="394" t="str">
        <f>'FORMAT REKAP'!AQ938</f>
        <v/>
      </c>
      <c r="I1001" s="394">
        <f>'FORMAT REKAP'!AS938</f>
        <v>0</v>
      </c>
      <c r="J1001" s="394">
        <f>'FORMAT REKAP'!AU938</f>
        <v>0</v>
      </c>
      <c r="K1001" s="394">
        <f>'FORMAT REKAP'!AW938</f>
        <v>0</v>
      </c>
      <c r="L1001" s="394">
        <f>'FORMAT REKAP'!AY938</f>
        <v>0</v>
      </c>
      <c r="M1001" s="395">
        <f>'FORMAT REKAP'!BA938</f>
        <v>0</v>
      </c>
      <c r="N1001" s="395" t="str">
        <f>'FORMAT REKAP'!BD938</f>
        <v/>
      </c>
      <c r="O1001" s="394">
        <f>'FORMAT REKAP'!BE938</f>
        <v>0</v>
      </c>
      <c r="P1001" s="395">
        <f>'FORMAT REKAP'!BF938</f>
        <v>0</v>
      </c>
      <c r="S1001" s="395" t="str">
        <f>'FORMAT REKAP'!BI938</f>
        <v/>
      </c>
      <c r="T1001" s="394" t="str">
        <f>'FORMAT REKAP'!BJ938</f>
        <v/>
      </c>
      <c r="U1001" s="393" t="str">
        <f>'FORMAT REKAP'!BK938</f>
        <v/>
      </c>
    </row>
    <row r="1002" spans="3:21" x14ac:dyDescent="0.25">
      <c r="C1002" s="394">
        <f>'FORMAT REKAP'!H939</f>
        <v>0</v>
      </c>
      <c r="D1002" s="394">
        <f>'FORMAT REKAP'!I939</f>
        <v>0</v>
      </c>
      <c r="E1002" s="394" t="str">
        <f>'FORMAT REKAP'!AH939</f>
        <v/>
      </c>
      <c r="F1002" s="394" t="str">
        <f>'FORMAT REKAP'!AM939</f>
        <v/>
      </c>
      <c r="G1002" s="395" t="str">
        <f>'FORMAT REKAP'!AN939</f>
        <v/>
      </c>
      <c r="H1002" s="394" t="str">
        <f>'FORMAT REKAP'!AQ939</f>
        <v/>
      </c>
      <c r="I1002" s="394">
        <f>'FORMAT REKAP'!AS939</f>
        <v>0</v>
      </c>
      <c r="J1002" s="394">
        <f>'FORMAT REKAP'!AU939</f>
        <v>0</v>
      </c>
      <c r="K1002" s="394">
        <f>'FORMAT REKAP'!AW939</f>
        <v>0</v>
      </c>
      <c r="L1002" s="394">
        <f>'FORMAT REKAP'!AY939</f>
        <v>0</v>
      </c>
      <c r="M1002" s="395">
        <f>'FORMAT REKAP'!BA939</f>
        <v>0</v>
      </c>
      <c r="N1002" s="395" t="str">
        <f>'FORMAT REKAP'!BD939</f>
        <v/>
      </c>
      <c r="O1002" s="394">
        <f>'FORMAT REKAP'!BE939</f>
        <v>0</v>
      </c>
      <c r="P1002" s="395">
        <f>'FORMAT REKAP'!BF939</f>
        <v>0</v>
      </c>
      <c r="S1002" s="395" t="str">
        <f>'FORMAT REKAP'!BI939</f>
        <v/>
      </c>
      <c r="T1002" s="394" t="str">
        <f>'FORMAT REKAP'!BJ939</f>
        <v/>
      </c>
      <c r="U1002" s="393" t="str">
        <f>'FORMAT REKAP'!BK939</f>
        <v/>
      </c>
    </row>
    <row r="1003" spans="3:21" x14ac:dyDescent="0.25">
      <c r="C1003" s="394">
        <f>'FORMAT REKAP'!H940</f>
        <v>0</v>
      </c>
      <c r="D1003" s="394">
        <f>'FORMAT REKAP'!I940</f>
        <v>0</v>
      </c>
      <c r="E1003" s="394" t="str">
        <f>'FORMAT REKAP'!AH940</f>
        <v/>
      </c>
      <c r="F1003" s="394" t="str">
        <f>'FORMAT REKAP'!AM940</f>
        <v/>
      </c>
      <c r="G1003" s="395" t="str">
        <f>'FORMAT REKAP'!AN940</f>
        <v/>
      </c>
      <c r="H1003" s="394" t="str">
        <f>'FORMAT REKAP'!AQ940</f>
        <v/>
      </c>
      <c r="I1003" s="394">
        <f>'FORMAT REKAP'!AS940</f>
        <v>0</v>
      </c>
      <c r="J1003" s="394">
        <f>'FORMAT REKAP'!AU940</f>
        <v>0</v>
      </c>
      <c r="K1003" s="394">
        <f>'FORMAT REKAP'!AW940</f>
        <v>0</v>
      </c>
      <c r="L1003" s="394">
        <f>'FORMAT REKAP'!AY940</f>
        <v>0</v>
      </c>
      <c r="M1003" s="395">
        <f>'FORMAT REKAP'!BA940</f>
        <v>0</v>
      </c>
      <c r="N1003" s="395" t="str">
        <f>'FORMAT REKAP'!BD940</f>
        <v/>
      </c>
      <c r="O1003" s="394">
        <f>'FORMAT REKAP'!BE940</f>
        <v>0</v>
      </c>
      <c r="P1003" s="395">
        <f>'FORMAT REKAP'!BF940</f>
        <v>0</v>
      </c>
      <c r="S1003" s="395" t="str">
        <f>'FORMAT REKAP'!BI940</f>
        <v/>
      </c>
      <c r="T1003" s="394" t="str">
        <f>'FORMAT REKAP'!BJ940</f>
        <v/>
      </c>
      <c r="U1003" s="393" t="str">
        <f>'FORMAT REKAP'!BK940</f>
        <v/>
      </c>
    </row>
    <row r="1004" spans="3:21" x14ac:dyDescent="0.25">
      <c r="C1004" s="394">
        <f>'FORMAT REKAP'!H941</f>
        <v>0</v>
      </c>
      <c r="D1004" s="394">
        <f>'FORMAT REKAP'!I941</f>
        <v>0</v>
      </c>
      <c r="E1004" s="394" t="str">
        <f>'FORMAT REKAP'!AH941</f>
        <v/>
      </c>
      <c r="F1004" s="394" t="str">
        <f>'FORMAT REKAP'!AM941</f>
        <v/>
      </c>
      <c r="G1004" s="395" t="str">
        <f>'FORMAT REKAP'!AN941</f>
        <v/>
      </c>
      <c r="H1004" s="394" t="str">
        <f>'FORMAT REKAP'!AQ941</f>
        <v/>
      </c>
      <c r="I1004" s="394">
        <f>'FORMAT REKAP'!AS941</f>
        <v>0</v>
      </c>
      <c r="J1004" s="394">
        <f>'FORMAT REKAP'!AU941</f>
        <v>0</v>
      </c>
      <c r="K1004" s="394">
        <f>'FORMAT REKAP'!AW941</f>
        <v>0</v>
      </c>
      <c r="L1004" s="394">
        <f>'FORMAT REKAP'!AY941</f>
        <v>0</v>
      </c>
      <c r="M1004" s="395">
        <f>'FORMAT REKAP'!BA941</f>
        <v>0</v>
      </c>
      <c r="N1004" s="395" t="str">
        <f>'FORMAT REKAP'!BD941</f>
        <v/>
      </c>
      <c r="O1004" s="394">
        <f>'FORMAT REKAP'!BE941</f>
        <v>0</v>
      </c>
      <c r="P1004" s="395">
        <f>'FORMAT REKAP'!BF941</f>
        <v>0</v>
      </c>
      <c r="S1004" s="395" t="str">
        <f>'FORMAT REKAP'!BI941</f>
        <v/>
      </c>
      <c r="T1004" s="394" t="str">
        <f>'FORMAT REKAP'!BJ941</f>
        <v/>
      </c>
      <c r="U1004" s="393" t="str">
        <f>'FORMAT REKAP'!BK941</f>
        <v/>
      </c>
    </row>
    <row r="1005" spans="3:21" x14ac:dyDescent="0.25">
      <c r="C1005" s="394">
        <f>'FORMAT REKAP'!H942</f>
        <v>0</v>
      </c>
      <c r="D1005" s="394">
        <f>'FORMAT REKAP'!I942</f>
        <v>0</v>
      </c>
      <c r="E1005" s="394" t="str">
        <f>'FORMAT REKAP'!AH942</f>
        <v/>
      </c>
      <c r="F1005" s="394" t="str">
        <f>'FORMAT REKAP'!AM942</f>
        <v/>
      </c>
      <c r="G1005" s="395" t="str">
        <f>'FORMAT REKAP'!AN942</f>
        <v/>
      </c>
      <c r="H1005" s="394" t="str">
        <f>'FORMAT REKAP'!AQ942</f>
        <v/>
      </c>
      <c r="I1005" s="394">
        <f>'FORMAT REKAP'!AS942</f>
        <v>0</v>
      </c>
      <c r="J1005" s="394">
        <f>'FORMAT REKAP'!AU942</f>
        <v>0</v>
      </c>
      <c r="K1005" s="394">
        <f>'FORMAT REKAP'!AW942</f>
        <v>0</v>
      </c>
      <c r="L1005" s="394">
        <f>'FORMAT REKAP'!AY942</f>
        <v>0</v>
      </c>
      <c r="M1005" s="395">
        <f>'FORMAT REKAP'!BA942</f>
        <v>0</v>
      </c>
      <c r="N1005" s="395" t="str">
        <f>'FORMAT REKAP'!BD942</f>
        <v/>
      </c>
      <c r="O1005" s="394">
        <f>'FORMAT REKAP'!BE942</f>
        <v>0</v>
      </c>
      <c r="P1005" s="395">
        <f>'FORMAT REKAP'!BF942</f>
        <v>0</v>
      </c>
      <c r="S1005" s="395" t="str">
        <f>'FORMAT REKAP'!BI942</f>
        <v/>
      </c>
      <c r="T1005" s="394" t="str">
        <f>'FORMAT REKAP'!BJ942</f>
        <v/>
      </c>
      <c r="U1005" s="393" t="str">
        <f>'FORMAT REKAP'!BK942</f>
        <v/>
      </c>
    </row>
    <row r="1006" spans="3:21" x14ac:dyDescent="0.25">
      <c r="C1006" s="394">
        <f>'FORMAT REKAP'!H943</f>
        <v>0</v>
      </c>
      <c r="D1006" s="394">
        <f>'FORMAT REKAP'!I943</f>
        <v>0</v>
      </c>
      <c r="E1006" s="394" t="str">
        <f>'FORMAT REKAP'!AH943</f>
        <v/>
      </c>
      <c r="F1006" s="394" t="str">
        <f>'FORMAT REKAP'!AM943</f>
        <v/>
      </c>
      <c r="G1006" s="395" t="str">
        <f>'FORMAT REKAP'!AN943</f>
        <v/>
      </c>
      <c r="H1006" s="394" t="str">
        <f>'FORMAT REKAP'!AQ943</f>
        <v/>
      </c>
      <c r="I1006" s="394">
        <f>'FORMAT REKAP'!AS943</f>
        <v>0</v>
      </c>
      <c r="J1006" s="394">
        <f>'FORMAT REKAP'!AU943</f>
        <v>0</v>
      </c>
      <c r="K1006" s="394">
        <f>'FORMAT REKAP'!AW943</f>
        <v>0</v>
      </c>
      <c r="L1006" s="394">
        <f>'FORMAT REKAP'!AY943</f>
        <v>0</v>
      </c>
      <c r="M1006" s="395">
        <f>'FORMAT REKAP'!BA943</f>
        <v>0</v>
      </c>
      <c r="N1006" s="395" t="str">
        <f>'FORMAT REKAP'!BD943</f>
        <v/>
      </c>
      <c r="O1006" s="394">
        <f>'FORMAT REKAP'!BE943</f>
        <v>0</v>
      </c>
      <c r="P1006" s="395">
        <f>'FORMAT REKAP'!BF943</f>
        <v>0</v>
      </c>
      <c r="S1006" s="395" t="str">
        <f>'FORMAT REKAP'!BI943</f>
        <v/>
      </c>
      <c r="T1006" s="394" t="str">
        <f>'FORMAT REKAP'!BJ943</f>
        <v/>
      </c>
      <c r="U1006" s="393" t="str">
        <f>'FORMAT REKAP'!BK943</f>
        <v/>
      </c>
    </row>
    <row r="1007" spans="3:21" x14ac:dyDescent="0.25">
      <c r="C1007" s="394">
        <f>'FORMAT REKAP'!H944</f>
        <v>0</v>
      </c>
      <c r="D1007" s="394">
        <f>'FORMAT REKAP'!I944</f>
        <v>0</v>
      </c>
      <c r="E1007" s="394" t="str">
        <f>'FORMAT REKAP'!AH944</f>
        <v/>
      </c>
      <c r="F1007" s="394" t="str">
        <f>'FORMAT REKAP'!AM944</f>
        <v/>
      </c>
      <c r="G1007" s="395" t="str">
        <f>'FORMAT REKAP'!AN944</f>
        <v/>
      </c>
      <c r="H1007" s="394" t="str">
        <f>'FORMAT REKAP'!AQ944</f>
        <v/>
      </c>
      <c r="I1007" s="394">
        <f>'FORMAT REKAP'!AS944</f>
        <v>0</v>
      </c>
      <c r="J1007" s="394">
        <f>'FORMAT REKAP'!AU944</f>
        <v>0</v>
      </c>
      <c r="K1007" s="394">
        <f>'FORMAT REKAP'!AW944</f>
        <v>0</v>
      </c>
      <c r="L1007" s="394">
        <f>'FORMAT REKAP'!AY944</f>
        <v>0</v>
      </c>
      <c r="M1007" s="395">
        <f>'FORMAT REKAP'!BA944</f>
        <v>0</v>
      </c>
      <c r="N1007" s="395" t="str">
        <f>'FORMAT REKAP'!BD944</f>
        <v/>
      </c>
      <c r="O1007" s="394">
        <f>'FORMAT REKAP'!BE944</f>
        <v>0</v>
      </c>
      <c r="P1007" s="395">
        <f>'FORMAT REKAP'!BF944</f>
        <v>0</v>
      </c>
      <c r="S1007" s="395" t="str">
        <f>'FORMAT REKAP'!BI944</f>
        <v/>
      </c>
      <c r="T1007" s="394" t="str">
        <f>'FORMAT REKAP'!BJ944</f>
        <v/>
      </c>
      <c r="U1007" s="393" t="str">
        <f>'FORMAT REKAP'!BK944</f>
        <v/>
      </c>
    </row>
    <row r="1008" spans="3:21" x14ac:dyDescent="0.25">
      <c r="C1008" s="394">
        <f>'FORMAT REKAP'!H945</f>
        <v>0</v>
      </c>
      <c r="D1008" s="394">
        <f>'FORMAT REKAP'!I945</f>
        <v>0</v>
      </c>
      <c r="E1008" s="394" t="str">
        <f>'FORMAT REKAP'!AH945</f>
        <v/>
      </c>
      <c r="F1008" s="394" t="str">
        <f>'FORMAT REKAP'!AM945</f>
        <v/>
      </c>
      <c r="G1008" s="395" t="str">
        <f>'FORMAT REKAP'!AN945</f>
        <v/>
      </c>
      <c r="H1008" s="394" t="str">
        <f>'FORMAT REKAP'!AQ945</f>
        <v/>
      </c>
      <c r="I1008" s="394">
        <f>'FORMAT REKAP'!AS945</f>
        <v>0</v>
      </c>
      <c r="J1008" s="394">
        <f>'FORMAT REKAP'!AU945</f>
        <v>0</v>
      </c>
      <c r="K1008" s="394">
        <f>'FORMAT REKAP'!AW945</f>
        <v>0</v>
      </c>
      <c r="L1008" s="394">
        <f>'FORMAT REKAP'!AY945</f>
        <v>0</v>
      </c>
      <c r="M1008" s="395">
        <f>'FORMAT REKAP'!BA945</f>
        <v>0</v>
      </c>
      <c r="N1008" s="395" t="str">
        <f>'FORMAT REKAP'!BD945</f>
        <v/>
      </c>
      <c r="O1008" s="394">
        <f>'FORMAT REKAP'!BE945</f>
        <v>0</v>
      </c>
      <c r="P1008" s="395">
        <f>'FORMAT REKAP'!BF945</f>
        <v>0</v>
      </c>
      <c r="S1008" s="395" t="str">
        <f>'FORMAT REKAP'!BI945</f>
        <v/>
      </c>
      <c r="T1008" s="394" t="str">
        <f>'FORMAT REKAP'!BJ945</f>
        <v/>
      </c>
      <c r="U1008" s="393" t="str">
        <f>'FORMAT REKAP'!BK945</f>
        <v/>
      </c>
    </row>
    <row r="1009" spans="3:21" x14ac:dyDescent="0.25">
      <c r="C1009" s="394">
        <f>'FORMAT REKAP'!H946</f>
        <v>0</v>
      </c>
      <c r="D1009" s="394">
        <f>'FORMAT REKAP'!I946</f>
        <v>0</v>
      </c>
      <c r="E1009" s="394" t="str">
        <f>'FORMAT REKAP'!AH946</f>
        <v/>
      </c>
      <c r="F1009" s="394" t="str">
        <f>'FORMAT REKAP'!AM946</f>
        <v/>
      </c>
      <c r="G1009" s="395" t="str">
        <f>'FORMAT REKAP'!AN946</f>
        <v/>
      </c>
      <c r="H1009" s="394" t="str">
        <f>'FORMAT REKAP'!AQ946</f>
        <v/>
      </c>
      <c r="I1009" s="394">
        <f>'FORMAT REKAP'!AS946</f>
        <v>0</v>
      </c>
      <c r="J1009" s="394">
        <f>'FORMAT REKAP'!AU946</f>
        <v>0</v>
      </c>
      <c r="K1009" s="394">
        <f>'FORMAT REKAP'!AW946</f>
        <v>0</v>
      </c>
      <c r="L1009" s="394">
        <f>'FORMAT REKAP'!AY946</f>
        <v>0</v>
      </c>
      <c r="M1009" s="395">
        <f>'FORMAT REKAP'!BA946</f>
        <v>0</v>
      </c>
      <c r="N1009" s="395" t="str">
        <f>'FORMAT REKAP'!BD946</f>
        <v/>
      </c>
      <c r="O1009" s="394">
        <f>'FORMAT REKAP'!BE946</f>
        <v>0</v>
      </c>
      <c r="P1009" s="395">
        <f>'FORMAT REKAP'!BF946</f>
        <v>0</v>
      </c>
      <c r="S1009" s="395" t="str">
        <f>'FORMAT REKAP'!BI946</f>
        <v/>
      </c>
      <c r="T1009" s="394" t="str">
        <f>'FORMAT REKAP'!BJ946</f>
        <v/>
      </c>
      <c r="U1009" s="393" t="str">
        <f>'FORMAT REKAP'!BK946</f>
        <v/>
      </c>
    </row>
    <row r="1010" spans="3:21" x14ac:dyDescent="0.25">
      <c r="C1010" s="394">
        <f>'FORMAT REKAP'!H947</f>
        <v>0</v>
      </c>
      <c r="D1010" s="394">
        <f>'FORMAT REKAP'!I947</f>
        <v>0</v>
      </c>
      <c r="E1010" s="394" t="str">
        <f>'FORMAT REKAP'!AH947</f>
        <v/>
      </c>
      <c r="F1010" s="394" t="str">
        <f>'FORMAT REKAP'!AM947</f>
        <v/>
      </c>
      <c r="G1010" s="395" t="str">
        <f>'FORMAT REKAP'!AN947</f>
        <v/>
      </c>
      <c r="H1010" s="394" t="str">
        <f>'FORMAT REKAP'!AQ947</f>
        <v/>
      </c>
      <c r="I1010" s="394">
        <f>'FORMAT REKAP'!AS947</f>
        <v>0</v>
      </c>
      <c r="J1010" s="394">
        <f>'FORMAT REKAP'!AU947</f>
        <v>0</v>
      </c>
      <c r="K1010" s="394">
        <f>'FORMAT REKAP'!AW947</f>
        <v>0</v>
      </c>
      <c r="L1010" s="394">
        <f>'FORMAT REKAP'!AY947</f>
        <v>0</v>
      </c>
      <c r="M1010" s="395">
        <f>'FORMAT REKAP'!BA947</f>
        <v>0</v>
      </c>
      <c r="N1010" s="395" t="str">
        <f>'FORMAT REKAP'!BD947</f>
        <v/>
      </c>
      <c r="O1010" s="394">
        <f>'FORMAT REKAP'!BE947</f>
        <v>0</v>
      </c>
      <c r="P1010" s="395">
        <f>'FORMAT REKAP'!BF947</f>
        <v>0</v>
      </c>
      <c r="S1010" s="395" t="str">
        <f>'FORMAT REKAP'!BI947</f>
        <v/>
      </c>
      <c r="T1010" s="394" t="str">
        <f>'FORMAT REKAP'!BJ947</f>
        <v/>
      </c>
      <c r="U1010" s="393" t="str">
        <f>'FORMAT REKAP'!BK947</f>
        <v/>
      </c>
    </row>
    <row r="1011" spans="3:21" x14ac:dyDescent="0.25">
      <c r="C1011" s="394">
        <f>'FORMAT REKAP'!H948</f>
        <v>0</v>
      </c>
      <c r="D1011" s="394">
        <f>'FORMAT REKAP'!I948</f>
        <v>0</v>
      </c>
      <c r="E1011" s="394" t="str">
        <f>'FORMAT REKAP'!AH948</f>
        <v/>
      </c>
      <c r="F1011" s="394" t="str">
        <f>'FORMAT REKAP'!AM948</f>
        <v/>
      </c>
      <c r="G1011" s="395" t="str">
        <f>'FORMAT REKAP'!AN948</f>
        <v/>
      </c>
      <c r="H1011" s="394" t="str">
        <f>'FORMAT REKAP'!AQ948</f>
        <v/>
      </c>
      <c r="I1011" s="394">
        <f>'FORMAT REKAP'!AS948</f>
        <v>0</v>
      </c>
      <c r="J1011" s="394">
        <f>'FORMAT REKAP'!AU948</f>
        <v>0</v>
      </c>
      <c r="K1011" s="394">
        <f>'FORMAT REKAP'!AW948</f>
        <v>0</v>
      </c>
      <c r="L1011" s="394">
        <f>'FORMAT REKAP'!AY948</f>
        <v>0</v>
      </c>
      <c r="M1011" s="395">
        <f>'FORMAT REKAP'!BA948</f>
        <v>0</v>
      </c>
      <c r="N1011" s="395" t="str">
        <f>'FORMAT REKAP'!BD948</f>
        <v/>
      </c>
      <c r="O1011" s="394">
        <f>'FORMAT REKAP'!BE948</f>
        <v>0</v>
      </c>
      <c r="P1011" s="395">
        <f>'FORMAT REKAP'!BF948</f>
        <v>0</v>
      </c>
      <c r="S1011" s="395" t="str">
        <f>'FORMAT REKAP'!BI948</f>
        <v/>
      </c>
      <c r="T1011" s="394" t="str">
        <f>'FORMAT REKAP'!BJ948</f>
        <v/>
      </c>
      <c r="U1011" s="393" t="str">
        <f>'FORMAT REKAP'!BK948</f>
        <v/>
      </c>
    </row>
    <row r="1012" spans="3:21" x14ac:dyDescent="0.25">
      <c r="C1012" s="394">
        <f>'FORMAT REKAP'!H949</f>
        <v>0</v>
      </c>
      <c r="D1012" s="394">
        <f>'FORMAT REKAP'!I949</f>
        <v>0</v>
      </c>
      <c r="E1012" s="394" t="str">
        <f>'FORMAT REKAP'!AH949</f>
        <v/>
      </c>
      <c r="F1012" s="394" t="str">
        <f>'FORMAT REKAP'!AM949</f>
        <v/>
      </c>
      <c r="G1012" s="395" t="str">
        <f>'FORMAT REKAP'!AN949</f>
        <v/>
      </c>
      <c r="H1012" s="394" t="str">
        <f>'FORMAT REKAP'!AQ949</f>
        <v/>
      </c>
      <c r="I1012" s="394">
        <f>'FORMAT REKAP'!AS949</f>
        <v>0</v>
      </c>
      <c r="J1012" s="394">
        <f>'FORMAT REKAP'!AU949</f>
        <v>0</v>
      </c>
      <c r="K1012" s="394">
        <f>'FORMAT REKAP'!AW949</f>
        <v>0</v>
      </c>
      <c r="L1012" s="394">
        <f>'FORMAT REKAP'!AY949</f>
        <v>0</v>
      </c>
      <c r="M1012" s="395">
        <f>'FORMAT REKAP'!BA949</f>
        <v>0</v>
      </c>
      <c r="N1012" s="395" t="str">
        <f>'FORMAT REKAP'!BD949</f>
        <v/>
      </c>
      <c r="O1012" s="394">
        <f>'FORMAT REKAP'!BE949</f>
        <v>0</v>
      </c>
      <c r="P1012" s="395">
        <f>'FORMAT REKAP'!BF949</f>
        <v>0</v>
      </c>
      <c r="S1012" s="395" t="str">
        <f>'FORMAT REKAP'!BI949</f>
        <v/>
      </c>
      <c r="T1012" s="394" t="str">
        <f>'FORMAT REKAP'!BJ949</f>
        <v/>
      </c>
      <c r="U1012" s="393" t="str">
        <f>'FORMAT REKAP'!BK949</f>
        <v/>
      </c>
    </row>
    <row r="1013" spans="3:21" x14ac:dyDescent="0.25">
      <c r="C1013" s="394">
        <f>'FORMAT REKAP'!H950</f>
        <v>0</v>
      </c>
      <c r="D1013" s="394">
        <f>'FORMAT REKAP'!I950</f>
        <v>0</v>
      </c>
      <c r="E1013" s="394" t="str">
        <f>'FORMAT REKAP'!AH950</f>
        <v/>
      </c>
      <c r="F1013" s="394" t="str">
        <f>'FORMAT REKAP'!AM950</f>
        <v/>
      </c>
      <c r="G1013" s="395" t="str">
        <f>'FORMAT REKAP'!AN950</f>
        <v/>
      </c>
      <c r="H1013" s="394" t="str">
        <f>'FORMAT REKAP'!AQ950</f>
        <v/>
      </c>
      <c r="I1013" s="394">
        <f>'FORMAT REKAP'!AS950</f>
        <v>0</v>
      </c>
      <c r="J1013" s="394">
        <f>'FORMAT REKAP'!AU950</f>
        <v>0</v>
      </c>
      <c r="K1013" s="394">
        <f>'FORMAT REKAP'!AW950</f>
        <v>0</v>
      </c>
      <c r="L1013" s="394">
        <f>'FORMAT REKAP'!AY950</f>
        <v>0</v>
      </c>
      <c r="M1013" s="395">
        <f>'FORMAT REKAP'!BA950</f>
        <v>0</v>
      </c>
      <c r="N1013" s="395" t="str">
        <f>'FORMAT REKAP'!BD950</f>
        <v/>
      </c>
      <c r="O1013" s="394">
        <f>'FORMAT REKAP'!BE950</f>
        <v>0</v>
      </c>
      <c r="P1013" s="395">
        <f>'FORMAT REKAP'!BF950</f>
        <v>0</v>
      </c>
      <c r="S1013" s="395" t="str">
        <f>'FORMAT REKAP'!BI950</f>
        <v/>
      </c>
      <c r="T1013" s="394" t="str">
        <f>'FORMAT REKAP'!BJ950</f>
        <v/>
      </c>
      <c r="U1013" s="393" t="str">
        <f>'FORMAT REKAP'!BK950</f>
        <v/>
      </c>
    </row>
    <row r="1014" spans="3:21" x14ac:dyDescent="0.25">
      <c r="C1014" s="394">
        <f>'FORMAT REKAP'!H951</f>
        <v>0</v>
      </c>
      <c r="D1014" s="394">
        <f>'FORMAT REKAP'!I951</f>
        <v>0</v>
      </c>
      <c r="E1014" s="394" t="str">
        <f>'FORMAT REKAP'!AH951</f>
        <v/>
      </c>
      <c r="F1014" s="394" t="str">
        <f>'FORMAT REKAP'!AM951</f>
        <v/>
      </c>
      <c r="G1014" s="395" t="str">
        <f>'FORMAT REKAP'!AN951</f>
        <v/>
      </c>
      <c r="H1014" s="394" t="str">
        <f>'FORMAT REKAP'!AQ951</f>
        <v/>
      </c>
      <c r="I1014" s="394">
        <f>'FORMAT REKAP'!AS951</f>
        <v>0</v>
      </c>
      <c r="J1014" s="394">
        <f>'FORMAT REKAP'!AU951</f>
        <v>0</v>
      </c>
      <c r="K1014" s="394">
        <f>'FORMAT REKAP'!AW951</f>
        <v>0</v>
      </c>
      <c r="L1014" s="394">
        <f>'FORMAT REKAP'!AY951</f>
        <v>0</v>
      </c>
      <c r="M1014" s="395">
        <f>'FORMAT REKAP'!BA951</f>
        <v>0</v>
      </c>
      <c r="N1014" s="395" t="str">
        <f>'FORMAT REKAP'!BD951</f>
        <v/>
      </c>
      <c r="O1014" s="394">
        <f>'FORMAT REKAP'!BE951</f>
        <v>0</v>
      </c>
      <c r="P1014" s="395">
        <f>'FORMAT REKAP'!BF951</f>
        <v>0</v>
      </c>
      <c r="S1014" s="395" t="str">
        <f>'FORMAT REKAP'!BI951</f>
        <v/>
      </c>
      <c r="T1014" s="394" t="str">
        <f>'FORMAT REKAP'!BJ951</f>
        <v/>
      </c>
      <c r="U1014" s="393" t="str">
        <f>'FORMAT REKAP'!BK951</f>
        <v/>
      </c>
    </row>
    <row r="1015" spans="3:21" x14ac:dyDescent="0.25">
      <c r="C1015" s="394">
        <f>'FORMAT REKAP'!H952</f>
        <v>0</v>
      </c>
      <c r="D1015" s="394">
        <f>'FORMAT REKAP'!I952</f>
        <v>0</v>
      </c>
      <c r="E1015" s="394" t="str">
        <f>'FORMAT REKAP'!AH952</f>
        <v/>
      </c>
      <c r="F1015" s="394" t="str">
        <f>'FORMAT REKAP'!AM952</f>
        <v/>
      </c>
      <c r="G1015" s="395" t="str">
        <f>'FORMAT REKAP'!AN952</f>
        <v/>
      </c>
      <c r="H1015" s="394" t="str">
        <f>'FORMAT REKAP'!AQ952</f>
        <v/>
      </c>
      <c r="I1015" s="394">
        <f>'FORMAT REKAP'!AS952</f>
        <v>0</v>
      </c>
      <c r="J1015" s="394">
        <f>'FORMAT REKAP'!AU952</f>
        <v>0</v>
      </c>
      <c r="K1015" s="394">
        <f>'FORMAT REKAP'!AW952</f>
        <v>0</v>
      </c>
      <c r="L1015" s="394">
        <f>'FORMAT REKAP'!AY952</f>
        <v>0</v>
      </c>
      <c r="M1015" s="395">
        <f>'FORMAT REKAP'!BA952</f>
        <v>0</v>
      </c>
      <c r="N1015" s="395" t="str">
        <f>'FORMAT REKAP'!BD952</f>
        <v/>
      </c>
      <c r="O1015" s="394">
        <f>'FORMAT REKAP'!BE952</f>
        <v>0</v>
      </c>
      <c r="P1015" s="395">
        <f>'FORMAT REKAP'!BF952</f>
        <v>0</v>
      </c>
      <c r="S1015" s="395" t="str">
        <f>'FORMAT REKAP'!BI952</f>
        <v/>
      </c>
      <c r="T1015" s="394" t="str">
        <f>'FORMAT REKAP'!BJ952</f>
        <v/>
      </c>
      <c r="U1015" s="393" t="str">
        <f>'FORMAT REKAP'!BK952</f>
        <v/>
      </c>
    </row>
    <row r="1016" spans="3:21" x14ac:dyDescent="0.25">
      <c r="C1016" s="394">
        <f>'FORMAT REKAP'!H953</f>
        <v>0</v>
      </c>
      <c r="D1016" s="394">
        <f>'FORMAT REKAP'!I953</f>
        <v>0</v>
      </c>
      <c r="E1016" s="394" t="str">
        <f>'FORMAT REKAP'!AH953</f>
        <v/>
      </c>
      <c r="F1016" s="394" t="str">
        <f>'FORMAT REKAP'!AM953</f>
        <v/>
      </c>
      <c r="G1016" s="395" t="str">
        <f>'FORMAT REKAP'!AN953</f>
        <v/>
      </c>
      <c r="H1016" s="394" t="str">
        <f>'FORMAT REKAP'!AQ953</f>
        <v/>
      </c>
      <c r="I1016" s="394">
        <f>'FORMAT REKAP'!AS953</f>
        <v>0</v>
      </c>
      <c r="J1016" s="394">
        <f>'FORMAT REKAP'!AU953</f>
        <v>0</v>
      </c>
      <c r="K1016" s="394">
        <f>'FORMAT REKAP'!AW953</f>
        <v>0</v>
      </c>
      <c r="L1016" s="394">
        <f>'FORMAT REKAP'!AY953</f>
        <v>0</v>
      </c>
      <c r="M1016" s="395">
        <f>'FORMAT REKAP'!BA953</f>
        <v>0</v>
      </c>
      <c r="N1016" s="395" t="str">
        <f>'FORMAT REKAP'!BD953</f>
        <v/>
      </c>
      <c r="O1016" s="394">
        <f>'FORMAT REKAP'!BE953</f>
        <v>0</v>
      </c>
      <c r="P1016" s="395">
        <f>'FORMAT REKAP'!BF953</f>
        <v>0</v>
      </c>
      <c r="S1016" s="395" t="str">
        <f>'FORMAT REKAP'!BI953</f>
        <v/>
      </c>
      <c r="T1016" s="394" t="str">
        <f>'FORMAT REKAP'!BJ953</f>
        <v/>
      </c>
      <c r="U1016" s="393" t="str">
        <f>'FORMAT REKAP'!BK953</f>
        <v/>
      </c>
    </row>
    <row r="1017" spans="3:21" x14ac:dyDescent="0.25">
      <c r="C1017" s="394">
        <f>'FORMAT REKAP'!H954</f>
        <v>0</v>
      </c>
      <c r="D1017" s="394">
        <f>'FORMAT REKAP'!I954</f>
        <v>0</v>
      </c>
      <c r="E1017" s="394" t="str">
        <f>'FORMAT REKAP'!AH954</f>
        <v/>
      </c>
      <c r="F1017" s="394" t="str">
        <f>'FORMAT REKAP'!AM954</f>
        <v/>
      </c>
      <c r="G1017" s="395" t="str">
        <f>'FORMAT REKAP'!AN954</f>
        <v/>
      </c>
      <c r="H1017" s="394" t="str">
        <f>'FORMAT REKAP'!AQ954</f>
        <v/>
      </c>
      <c r="I1017" s="394">
        <f>'FORMAT REKAP'!AS954</f>
        <v>0</v>
      </c>
      <c r="J1017" s="394">
        <f>'FORMAT REKAP'!AU954</f>
        <v>0</v>
      </c>
      <c r="K1017" s="394">
        <f>'FORMAT REKAP'!AW954</f>
        <v>0</v>
      </c>
      <c r="L1017" s="394">
        <f>'FORMAT REKAP'!AY954</f>
        <v>0</v>
      </c>
      <c r="M1017" s="395">
        <f>'FORMAT REKAP'!BA954</f>
        <v>0</v>
      </c>
      <c r="N1017" s="395" t="str">
        <f>'FORMAT REKAP'!BD954</f>
        <v/>
      </c>
      <c r="O1017" s="394">
        <f>'FORMAT REKAP'!BE954</f>
        <v>0</v>
      </c>
      <c r="P1017" s="395">
        <f>'FORMAT REKAP'!BF954</f>
        <v>0</v>
      </c>
      <c r="S1017" s="395" t="str">
        <f>'FORMAT REKAP'!BI954</f>
        <v/>
      </c>
      <c r="T1017" s="394" t="str">
        <f>'FORMAT REKAP'!BJ954</f>
        <v/>
      </c>
      <c r="U1017" s="393" t="str">
        <f>'FORMAT REKAP'!BK954</f>
        <v/>
      </c>
    </row>
    <row r="1018" spans="3:21" x14ac:dyDescent="0.25">
      <c r="C1018" s="394">
        <f>'FORMAT REKAP'!H955</f>
        <v>0</v>
      </c>
      <c r="D1018" s="394">
        <f>'FORMAT REKAP'!I955</f>
        <v>0</v>
      </c>
      <c r="E1018" s="394" t="str">
        <f>'FORMAT REKAP'!AH955</f>
        <v/>
      </c>
      <c r="F1018" s="394" t="str">
        <f>'FORMAT REKAP'!AM955</f>
        <v/>
      </c>
      <c r="G1018" s="395" t="str">
        <f>'FORMAT REKAP'!AN955</f>
        <v/>
      </c>
      <c r="H1018" s="394" t="str">
        <f>'FORMAT REKAP'!AQ955</f>
        <v/>
      </c>
      <c r="I1018" s="394">
        <f>'FORMAT REKAP'!AS955</f>
        <v>0</v>
      </c>
      <c r="J1018" s="394">
        <f>'FORMAT REKAP'!AU955</f>
        <v>0</v>
      </c>
      <c r="K1018" s="394">
        <f>'FORMAT REKAP'!AW955</f>
        <v>0</v>
      </c>
      <c r="L1018" s="394">
        <f>'FORMAT REKAP'!AY955</f>
        <v>0</v>
      </c>
      <c r="M1018" s="395">
        <f>'FORMAT REKAP'!BA955</f>
        <v>0</v>
      </c>
      <c r="N1018" s="395" t="str">
        <f>'FORMAT REKAP'!BD955</f>
        <v/>
      </c>
      <c r="O1018" s="394">
        <f>'FORMAT REKAP'!BE955</f>
        <v>0</v>
      </c>
      <c r="P1018" s="395">
        <f>'FORMAT REKAP'!BF955</f>
        <v>0</v>
      </c>
      <c r="S1018" s="395" t="str">
        <f>'FORMAT REKAP'!BI955</f>
        <v/>
      </c>
      <c r="T1018" s="394" t="str">
        <f>'FORMAT REKAP'!BJ955</f>
        <v/>
      </c>
      <c r="U1018" s="393" t="str">
        <f>'FORMAT REKAP'!BK955</f>
        <v/>
      </c>
    </row>
    <row r="1019" spans="3:21" x14ac:dyDescent="0.25">
      <c r="C1019" s="394">
        <f>'FORMAT REKAP'!H956</f>
        <v>0</v>
      </c>
      <c r="D1019" s="394">
        <f>'FORMAT REKAP'!I956</f>
        <v>0</v>
      </c>
      <c r="E1019" s="394" t="str">
        <f>'FORMAT REKAP'!AH956</f>
        <v/>
      </c>
      <c r="F1019" s="394" t="str">
        <f>'FORMAT REKAP'!AM956</f>
        <v/>
      </c>
      <c r="G1019" s="395" t="str">
        <f>'FORMAT REKAP'!AN956</f>
        <v/>
      </c>
      <c r="H1019" s="394" t="str">
        <f>'FORMAT REKAP'!AQ956</f>
        <v/>
      </c>
      <c r="I1019" s="394">
        <f>'FORMAT REKAP'!AS956</f>
        <v>0</v>
      </c>
      <c r="J1019" s="394">
        <f>'FORMAT REKAP'!AU956</f>
        <v>0</v>
      </c>
      <c r="K1019" s="394">
        <f>'FORMAT REKAP'!AW956</f>
        <v>0</v>
      </c>
      <c r="L1019" s="394">
        <f>'FORMAT REKAP'!AY956</f>
        <v>0</v>
      </c>
      <c r="M1019" s="395">
        <f>'FORMAT REKAP'!BA956</f>
        <v>0</v>
      </c>
      <c r="N1019" s="395" t="str">
        <f>'FORMAT REKAP'!BD956</f>
        <v/>
      </c>
      <c r="O1019" s="394">
        <f>'FORMAT REKAP'!BE956</f>
        <v>0</v>
      </c>
      <c r="P1019" s="395">
        <f>'FORMAT REKAP'!BF956</f>
        <v>0</v>
      </c>
      <c r="S1019" s="395" t="str">
        <f>'FORMAT REKAP'!BI956</f>
        <v/>
      </c>
      <c r="T1019" s="394" t="str">
        <f>'FORMAT REKAP'!BJ956</f>
        <v/>
      </c>
      <c r="U1019" s="393" t="str">
        <f>'FORMAT REKAP'!BK956</f>
        <v/>
      </c>
    </row>
    <row r="1020" spans="3:21" x14ac:dyDescent="0.25">
      <c r="C1020" s="394">
        <f>'FORMAT REKAP'!H957</f>
        <v>0</v>
      </c>
      <c r="D1020" s="394">
        <f>'FORMAT REKAP'!I957</f>
        <v>0</v>
      </c>
      <c r="E1020" s="394" t="str">
        <f>'FORMAT REKAP'!AH957</f>
        <v/>
      </c>
      <c r="F1020" s="394" t="str">
        <f>'FORMAT REKAP'!AM957</f>
        <v/>
      </c>
      <c r="G1020" s="395" t="str">
        <f>'FORMAT REKAP'!AN957</f>
        <v/>
      </c>
      <c r="H1020" s="394" t="str">
        <f>'FORMAT REKAP'!AQ957</f>
        <v/>
      </c>
      <c r="I1020" s="394">
        <f>'FORMAT REKAP'!AS957</f>
        <v>0</v>
      </c>
      <c r="J1020" s="394">
        <f>'FORMAT REKAP'!AU957</f>
        <v>0</v>
      </c>
      <c r="K1020" s="394">
        <f>'FORMAT REKAP'!AW957</f>
        <v>0</v>
      </c>
      <c r="L1020" s="394">
        <f>'FORMAT REKAP'!AY957</f>
        <v>0</v>
      </c>
      <c r="M1020" s="395">
        <f>'FORMAT REKAP'!BA957</f>
        <v>0</v>
      </c>
      <c r="N1020" s="395" t="str">
        <f>'FORMAT REKAP'!BD957</f>
        <v/>
      </c>
      <c r="O1020" s="394">
        <f>'FORMAT REKAP'!BE957</f>
        <v>0</v>
      </c>
      <c r="P1020" s="395">
        <f>'FORMAT REKAP'!BF957</f>
        <v>0</v>
      </c>
      <c r="S1020" s="395" t="str">
        <f>'FORMAT REKAP'!BI957</f>
        <v/>
      </c>
      <c r="T1020" s="394" t="str">
        <f>'FORMAT REKAP'!BJ957</f>
        <v/>
      </c>
      <c r="U1020" s="393" t="str">
        <f>'FORMAT REKAP'!BK957</f>
        <v/>
      </c>
    </row>
    <row r="1021" spans="3:21" x14ac:dyDescent="0.25">
      <c r="C1021" s="394">
        <f>'FORMAT REKAP'!H958</f>
        <v>0</v>
      </c>
      <c r="D1021" s="394">
        <f>'FORMAT REKAP'!I958</f>
        <v>0</v>
      </c>
      <c r="E1021" s="394" t="str">
        <f>'FORMAT REKAP'!AH958</f>
        <v/>
      </c>
      <c r="F1021" s="394" t="str">
        <f>'FORMAT REKAP'!AM958</f>
        <v/>
      </c>
      <c r="G1021" s="395" t="str">
        <f>'FORMAT REKAP'!AN958</f>
        <v/>
      </c>
      <c r="H1021" s="394" t="str">
        <f>'FORMAT REKAP'!AQ958</f>
        <v/>
      </c>
      <c r="I1021" s="394">
        <f>'FORMAT REKAP'!AS958</f>
        <v>0</v>
      </c>
      <c r="J1021" s="394">
        <f>'FORMAT REKAP'!AU958</f>
        <v>0</v>
      </c>
      <c r="K1021" s="394">
        <f>'FORMAT REKAP'!AW958</f>
        <v>0</v>
      </c>
      <c r="L1021" s="394">
        <f>'FORMAT REKAP'!AY958</f>
        <v>0</v>
      </c>
      <c r="M1021" s="395">
        <f>'FORMAT REKAP'!BA958</f>
        <v>0</v>
      </c>
      <c r="N1021" s="395" t="str">
        <f>'FORMAT REKAP'!BD958</f>
        <v/>
      </c>
      <c r="O1021" s="394">
        <f>'FORMAT REKAP'!BE958</f>
        <v>0</v>
      </c>
      <c r="P1021" s="395">
        <f>'FORMAT REKAP'!BF958</f>
        <v>0</v>
      </c>
      <c r="S1021" s="395" t="str">
        <f>'FORMAT REKAP'!BI958</f>
        <v/>
      </c>
      <c r="T1021" s="394" t="str">
        <f>'FORMAT REKAP'!BJ958</f>
        <v/>
      </c>
      <c r="U1021" s="393" t="str">
        <f>'FORMAT REKAP'!BK958</f>
        <v/>
      </c>
    </row>
    <row r="1022" spans="3:21" x14ac:dyDescent="0.25">
      <c r="C1022" s="394">
        <f>'FORMAT REKAP'!H959</f>
        <v>0</v>
      </c>
      <c r="D1022" s="394">
        <f>'FORMAT REKAP'!I959</f>
        <v>0</v>
      </c>
      <c r="E1022" s="394" t="str">
        <f>'FORMAT REKAP'!AH959</f>
        <v/>
      </c>
      <c r="F1022" s="394" t="str">
        <f>'FORMAT REKAP'!AM959</f>
        <v/>
      </c>
      <c r="G1022" s="395" t="str">
        <f>'FORMAT REKAP'!AN959</f>
        <v/>
      </c>
      <c r="H1022" s="394" t="str">
        <f>'FORMAT REKAP'!AQ959</f>
        <v/>
      </c>
      <c r="I1022" s="394">
        <f>'FORMAT REKAP'!AS959</f>
        <v>0</v>
      </c>
      <c r="J1022" s="394">
        <f>'FORMAT REKAP'!AU959</f>
        <v>0</v>
      </c>
      <c r="K1022" s="394">
        <f>'FORMAT REKAP'!AW959</f>
        <v>0</v>
      </c>
      <c r="L1022" s="394">
        <f>'FORMAT REKAP'!AY959</f>
        <v>0</v>
      </c>
      <c r="M1022" s="395">
        <f>'FORMAT REKAP'!BA959</f>
        <v>0</v>
      </c>
      <c r="N1022" s="395" t="str">
        <f>'FORMAT REKAP'!BD959</f>
        <v/>
      </c>
      <c r="O1022" s="394">
        <f>'FORMAT REKAP'!BE959</f>
        <v>0</v>
      </c>
      <c r="P1022" s="395">
        <f>'FORMAT REKAP'!BF959</f>
        <v>0</v>
      </c>
      <c r="S1022" s="395" t="str">
        <f>'FORMAT REKAP'!BI959</f>
        <v/>
      </c>
      <c r="T1022" s="394" t="str">
        <f>'FORMAT REKAP'!BJ959</f>
        <v/>
      </c>
      <c r="U1022" s="393" t="str">
        <f>'FORMAT REKAP'!BK959</f>
        <v/>
      </c>
    </row>
    <row r="1023" spans="3:21" x14ac:dyDescent="0.25">
      <c r="C1023" s="394">
        <f>'FORMAT REKAP'!H960</f>
        <v>0</v>
      </c>
      <c r="D1023" s="394">
        <f>'FORMAT REKAP'!I960</f>
        <v>0</v>
      </c>
      <c r="E1023" s="394" t="str">
        <f>'FORMAT REKAP'!AH960</f>
        <v/>
      </c>
      <c r="F1023" s="394" t="str">
        <f>'FORMAT REKAP'!AM960</f>
        <v/>
      </c>
      <c r="G1023" s="395" t="str">
        <f>'FORMAT REKAP'!AN960</f>
        <v/>
      </c>
      <c r="H1023" s="394" t="str">
        <f>'FORMAT REKAP'!AQ960</f>
        <v/>
      </c>
      <c r="I1023" s="394">
        <f>'FORMAT REKAP'!AS960</f>
        <v>0</v>
      </c>
      <c r="J1023" s="394">
        <f>'FORMAT REKAP'!AU960</f>
        <v>0</v>
      </c>
      <c r="K1023" s="394">
        <f>'FORMAT REKAP'!AW960</f>
        <v>0</v>
      </c>
      <c r="L1023" s="394">
        <f>'FORMAT REKAP'!AY960</f>
        <v>0</v>
      </c>
      <c r="M1023" s="395">
        <f>'FORMAT REKAP'!BA960</f>
        <v>0</v>
      </c>
      <c r="N1023" s="395" t="str">
        <f>'FORMAT REKAP'!BD960</f>
        <v/>
      </c>
      <c r="O1023" s="394">
        <f>'FORMAT REKAP'!BE960</f>
        <v>0</v>
      </c>
      <c r="P1023" s="395">
        <f>'FORMAT REKAP'!BF960</f>
        <v>0</v>
      </c>
      <c r="S1023" s="395" t="str">
        <f>'FORMAT REKAP'!BI960</f>
        <v/>
      </c>
      <c r="T1023" s="394" t="str">
        <f>'FORMAT REKAP'!BJ960</f>
        <v/>
      </c>
      <c r="U1023" s="393" t="str">
        <f>'FORMAT REKAP'!BK960</f>
        <v/>
      </c>
    </row>
    <row r="1024" spans="3:21" x14ac:dyDescent="0.25">
      <c r="C1024" s="394">
        <f>'FORMAT REKAP'!H961</f>
        <v>0</v>
      </c>
      <c r="D1024" s="394">
        <f>'FORMAT REKAP'!I961</f>
        <v>0</v>
      </c>
      <c r="E1024" s="394" t="str">
        <f>'FORMAT REKAP'!AH961</f>
        <v/>
      </c>
      <c r="F1024" s="394" t="str">
        <f>'FORMAT REKAP'!AM961</f>
        <v/>
      </c>
      <c r="G1024" s="395" t="str">
        <f>'FORMAT REKAP'!AN961</f>
        <v/>
      </c>
      <c r="H1024" s="394" t="str">
        <f>'FORMAT REKAP'!AQ961</f>
        <v/>
      </c>
      <c r="I1024" s="394">
        <f>'FORMAT REKAP'!AS961</f>
        <v>0</v>
      </c>
      <c r="J1024" s="394">
        <f>'FORMAT REKAP'!AU961</f>
        <v>0</v>
      </c>
      <c r="K1024" s="394">
        <f>'FORMAT REKAP'!AW961</f>
        <v>0</v>
      </c>
      <c r="L1024" s="394">
        <f>'FORMAT REKAP'!AY961</f>
        <v>0</v>
      </c>
      <c r="M1024" s="395">
        <f>'FORMAT REKAP'!BA961</f>
        <v>0</v>
      </c>
      <c r="N1024" s="395" t="str">
        <f>'FORMAT REKAP'!BD961</f>
        <v/>
      </c>
      <c r="O1024" s="394">
        <f>'FORMAT REKAP'!BE961</f>
        <v>0</v>
      </c>
      <c r="P1024" s="395">
        <f>'FORMAT REKAP'!BF961</f>
        <v>0</v>
      </c>
      <c r="S1024" s="395" t="str">
        <f>'FORMAT REKAP'!BI961</f>
        <v/>
      </c>
      <c r="T1024" s="394" t="str">
        <f>'FORMAT REKAP'!BJ961</f>
        <v/>
      </c>
      <c r="U1024" s="393" t="str">
        <f>'FORMAT REKAP'!BK961</f>
        <v/>
      </c>
    </row>
    <row r="1025" spans="3:21" x14ac:dyDescent="0.25">
      <c r="C1025" s="394">
        <f>'FORMAT REKAP'!H962</f>
        <v>0</v>
      </c>
      <c r="D1025" s="394">
        <f>'FORMAT REKAP'!I962</f>
        <v>0</v>
      </c>
      <c r="E1025" s="394" t="str">
        <f>'FORMAT REKAP'!AH962</f>
        <v/>
      </c>
      <c r="F1025" s="394" t="str">
        <f>'FORMAT REKAP'!AM962</f>
        <v/>
      </c>
      <c r="G1025" s="395" t="str">
        <f>'FORMAT REKAP'!AN962</f>
        <v/>
      </c>
      <c r="H1025" s="394" t="str">
        <f>'FORMAT REKAP'!AQ962</f>
        <v/>
      </c>
      <c r="I1025" s="394">
        <f>'FORMAT REKAP'!AS962</f>
        <v>0</v>
      </c>
      <c r="J1025" s="394">
        <f>'FORMAT REKAP'!AU962</f>
        <v>0</v>
      </c>
      <c r="K1025" s="394">
        <f>'FORMAT REKAP'!AW962</f>
        <v>0</v>
      </c>
      <c r="L1025" s="394">
        <f>'FORMAT REKAP'!AY962</f>
        <v>0</v>
      </c>
      <c r="M1025" s="395">
        <f>'FORMAT REKAP'!BA962</f>
        <v>0</v>
      </c>
      <c r="N1025" s="395" t="str">
        <f>'FORMAT REKAP'!BD962</f>
        <v/>
      </c>
      <c r="O1025" s="394">
        <f>'FORMAT REKAP'!BE962</f>
        <v>0</v>
      </c>
      <c r="P1025" s="395">
        <f>'FORMAT REKAP'!BF962</f>
        <v>0</v>
      </c>
      <c r="S1025" s="395" t="str">
        <f>'FORMAT REKAP'!BI962</f>
        <v/>
      </c>
      <c r="T1025" s="394" t="str">
        <f>'FORMAT REKAP'!BJ962</f>
        <v/>
      </c>
      <c r="U1025" s="393" t="str">
        <f>'FORMAT REKAP'!BK962</f>
        <v/>
      </c>
    </row>
    <row r="1026" spans="3:21" x14ac:dyDescent="0.25">
      <c r="C1026" s="394">
        <f>'FORMAT REKAP'!H963</f>
        <v>0</v>
      </c>
      <c r="D1026" s="394">
        <f>'FORMAT REKAP'!I963</f>
        <v>0</v>
      </c>
      <c r="E1026" s="394" t="str">
        <f>'FORMAT REKAP'!AH963</f>
        <v/>
      </c>
      <c r="F1026" s="394" t="str">
        <f>'FORMAT REKAP'!AM963</f>
        <v/>
      </c>
      <c r="G1026" s="395" t="str">
        <f>'FORMAT REKAP'!AN963</f>
        <v/>
      </c>
      <c r="H1026" s="394" t="str">
        <f>'FORMAT REKAP'!AQ963</f>
        <v/>
      </c>
      <c r="I1026" s="394">
        <f>'FORMAT REKAP'!AS963</f>
        <v>0</v>
      </c>
      <c r="J1026" s="394">
        <f>'FORMAT REKAP'!AU963</f>
        <v>0</v>
      </c>
      <c r="K1026" s="394">
        <f>'FORMAT REKAP'!AW963</f>
        <v>0</v>
      </c>
      <c r="L1026" s="394">
        <f>'FORMAT REKAP'!AY963</f>
        <v>0</v>
      </c>
      <c r="M1026" s="395">
        <f>'FORMAT REKAP'!BA963</f>
        <v>0</v>
      </c>
      <c r="N1026" s="395" t="str">
        <f>'FORMAT REKAP'!BD963</f>
        <v/>
      </c>
      <c r="O1026" s="394">
        <f>'FORMAT REKAP'!BE963</f>
        <v>0</v>
      </c>
      <c r="P1026" s="395">
        <f>'FORMAT REKAP'!BF963</f>
        <v>0</v>
      </c>
      <c r="S1026" s="395" t="str">
        <f>'FORMAT REKAP'!BI963</f>
        <v/>
      </c>
      <c r="T1026" s="394" t="str">
        <f>'FORMAT REKAP'!BJ963</f>
        <v/>
      </c>
      <c r="U1026" s="393" t="str">
        <f>'FORMAT REKAP'!BK963</f>
        <v/>
      </c>
    </row>
    <row r="1027" spans="3:21" x14ac:dyDescent="0.25">
      <c r="C1027" s="394">
        <f>'FORMAT REKAP'!H964</f>
        <v>0</v>
      </c>
      <c r="D1027" s="394">
        <f>'FORMAT REKAP'!I964</f>
        <v>0</v>
      </c>
      <c r="E1027" s="394" t="str">
        <f>'FORMAT REKAP'!AH964</f>
        <v/>
      </c>
      <c r="F1027" s="394" t="str">
        <f>'FORMAT REKAP'!AM964</f>
        <v/>
      </c>
      <c r="G1027" s="395" t="str">
        <f>'FORMAT REKAP'!AN964</f>
        <v/>
      </c>
      <c r="H1027" s="394" t="str">
        <f>'FORMAT REKAP'!AQ964</f>
        <v/>
      </c>
      <c r="I1027" s="394">
        <f>'FORMAT REKAP'!AS964</f>
        <v>0</v>
      </c>
      <c r="J1027" s="394">
        <f>'FORMAT REKAP'!AU964</f>
        <v>0</v>
      </c>
      <c r="K1027" s="394">
        <f>'FORMAT REKAP'!AW964</f>
        <v>0</v>
      </c>
      <c r="L1027" s="394">
        <f>'FORMAT REKAP'!AY964</f>
        <v>0</v>
      </c>
      <c r="M1027" s="395">
        <f>'FORMAT REKAP'!BA964</f>
        <v>0</v>
      </c>
      <c r="N1027" s="395" t="str">
        <f>'FORMAT REKAP'!BD964</f>
        <v/>
      </c>
      <c r="O1027" s="394">
        <f>'FORMAT REKAP'!BE964</f>
        <v>0</v>
      </c>
      <c r="P1027" s="395">
        <f>'FORMAT REKAP'!BF964</f>
        <v>0</v>
      </c>
      <c r="S1027" s="395" t="str">
        <f>'FORMAT REKAP'!BI964</f>
        <v/>
      </c>
      <c r="T1027" s="394" t="str">
        <f>'FORMAT REKAP'!BJ964</f>
        <v/>
      </c>
      <c r="U1027" s="393" t="str">
        <f>'FORMAT REKAP'!BK964</f>
        <v/>
      </c>
    </row>
    <row r="1028" spans="3:21" x14ac:dyDescent="0.25">
      <c r="C1028" s="394">
        <f>'FORMAT REKAP'!H965</f>
        <v>0</v>
      </c>
      <c r="D1028" s="394">
        <f>'FORMAT REKAP'!I965</f>
        <v>0</v>
      </c>
      <c r="E1028" s="394" t="str">
        <f>'FORMAT REKAP'!AH965</f>
        <v/>
      </c>
      <c r="F1028" s="394" t="str">
        <f>'FORMAT REKAP'!AM965</f>
        <v/>
      </c>
      <c r="G1028" s="395" t="str">
        <f>'FORMAT REKAP'!AN965</f>
        <v/>
      </c>
      <c r="H1028" s="394" t="str">
        <f>'FORMAT REKAP'!AQ965</f>
        <v/>
      </c>
      <c r="I1028" s="394">
        <f>'FORMAT REKAP'!AS965</f>
        <v>0</v>
      </c>
      <c r="J1028" s="394">
        <f>'FORMAT REKAP'!AU965</f>
        <v>0</v>
      </c>
      <c r="K1028" s="394">
        <f>'FORMAT REKAP'!AW965</f>
        <v>0</v>
      </c>
      <c r="L1028" s="394">
        <f>'FORMAT REKAP'!AY965</f>
        <v>0</v>
      </c>
      <c r="M1028" s="395">
        <f>'FORMAT REKAP'!BA965</f>
        <v>0</v>
      </c>
      <c r="N1028" s="395" t="str">
        <f>'FORMAT REKAP'!BD965</f>
        <v/>
      </c>
      <c r="O1028" s="394">
        <f>'FORMAT REKAP'!BE965</f>
        <v>0</v>
      </c>
      <c r="P1028" s="395">
        <f>'FORMAT REKAP'!BF965</f>
        <v>0</v>
      </c>
      <c r="S1028" s="395" t="str">
        <f>'FORMAT REKAP'!BI965</f>
        <v/>
      </c>
      <c r="T1028" s="394" t="str">
        <f>'FORMAT REKAP'!BJ965</f>
        <v/>
      </c>
      <c r="U1028" s="393" t="str">
        <f>'FORMAT REKAP'!BK965</f>
        <v/>
      </c>
    </row>
    <row r="1029" spans="3:21" x14ac:dyDescent="0.25">
      <c r="C1029" s="394">
        <f>'FORMAT REKAP'!H966</f>
        <v>0</v>
      </c>
      <c r="D1029" s="394">
        <f>'FORMAT REKAP'!I966</f>
        <v>0</v>
      </c>
      <c r="E1029" s="394" t="str">
        <f>'FORMAT REKAP'!AH966</f>
        <v/>
      </c>
      <c r="F1029" s="394" t="str">
        <f>'FORMAT REKAP'!AM966</f>
        <v/>
      </c>
      <c r="G1029" s="395" t="str">
        <f>'FORMAT REKAP'!AN966</f>
        <v/>
      </c>
      <c r="H1029" s="394" t="str">
        <f>'FORMAT REKAP'!AQ966</f>
        <v/>
      </c>
      <c r="I1029" s="394">
        <f>'FORMAT REKAP'!AS966</f>
        <v>0</v>
      </c>
      <c r="J1029" s="394">
        <f>'FORMAT REKAP'!AU966</f>
        <v>0</v>
      </c>
      <c r="K1029" s="394">
        <f>'FORMAT REKAP'!AW966</f>
        <v>0</v>
      </c>
      <c r="L1029" s="394">
        <f>'FORMAT REKAP'!AY966</f>
        <v>0</v>
      </c>
      <c r="M1029" s="395">
        <f>'FORMAT REKAP'!BA966</f>
        <v>0</v>
      </c>
      <c r="N1029" s="395" t="str">
        <f>'FORMAT REKAP'!BD966</f>
        <v/>
      </c>
      <c r="O1029" s="394">
        <f>'FORMAT REKAP'!BE966</f>
        <v>0</v>
      </c>
      <c r="P1029" s="395">
        <f>'FORMAT REKAP'!BF966</f>
        <v>0</v>
      </c>
      <c r="S1029" s="395" t="str">
        <f>'FORMAT REKAP'!BI966</f>
        <v/>
      </c>
      <c r="T1029" s="394" t="str">
        <f>'FORMAT REKAP'!BJ966</f>
        <v/>
      </c>
      <c r="U1029" s="393" t="str">
        <f>'FORMAT REKAP'!BK966</f>
        <v/>
      </c>
    </row>
    <row r="1030" spans="3:21" x14ac:dyDescent="0.25">
      <c r="C1030" s="394">
        <f>'FORMAT REKAP'!H967</f>
        <v>0</v>
      </c>
      <c r="D1030" s="394">
        <f>'FORMAT REKAP'!I967</f>
        <v>0</v>
      </c>
      <c r="E1030" s="394" t="str">
        <f>'FORMAT REKAP'!AH967</f>
        <v/>
      </c>
      <c r="F1030" s="394" t="str">
        <f>'FORMAT REKAP'!AM967</f>
        <v/>
      </c>
      <c r="G1030" s="395" t="str">
        <f>'FORMAT REKAP'!AN967</f>
        <v/>
      </c>
      <c r="H1030" s="394" t="str">
        <f>'FORMAT REKAP'!AQ967</f>
        <v/>
      </c>
      <c r="I1030" s="394">
        <f>'FORMAT REKAP'!AS967</f>
        <v>0</v>
      </c>
      <c r="J1030" s="394">
        <f>'FORMAT REKAP'!AU967</f>
        <v>0</v>
      </c>
      <c r="K1030" s="394">
        <f>'FORMAT REKAP'!AW967</f>
        <v>0</v>
      </c>
      <c r="L1030" s="394">
        <f>'FORMAT REKAP'!AY967</f>
        <v>0</v>
      </c>
      <c r="M1030" s="395">
        <f>'FORMAT REKAP'!BA967</f>
        <v>0</v>
      </c>
      <c r="N1030" s="395" t="str">
        <f>'FORMAT REKAP'!BD967</f>
        <v/>
      </c>
      <c r="O1030" s="394">
        <f>'FORMAT REKAP'!BE967</f>
        <v>0</v>
      </c>
      <c r="P1030" s="395">
        <f>'FORMAT REKAP'!BF967</f>
        <v>0</v>
      </c>
      <c r="S1030" s="395" t="str">
        <f>'FORMAT REKAP'!BI967</f>
        <v/>
      </c>
      <c r="T1030" s="394" t="str">
        <f>'FORMAT REKAP'!BJ967</f>
        <v/>
      </c>
      <c r="U1030" s="393" t="str">
        <f>'FORMAT REKAP'!BK967</f>
        <v/>
      </c>
    </row>
    <row r="1031" spans="3:21" x14ac:dyDescent="0.25">
      <c r="C1031" s="394">
        <f>'FORMAT REKAP'!H968</f>
        <v>0</v>
      </c>
      <c r="D1031" s="394">
        <f>'FORMAT REKAP'!I968</f>
        <v>0</v>
      </c>
      <c r="E1031" s="394" t="str">
        <f>'FORMAT REKAP'!AH968</f>
        <v/>
      </c>
      <c r="F1031" s="394" t="str">
        <f>'FORMAT REKAP'!AM968</f>
        <v/>
      </c>
      <c r="G1031" s="395" t="str">
        <f>'FORMAT REKAP'!AN968</f>
        <v/>
      </c>
      <c r="H1031" s="394" t="str">
        <f>'FORMAT REKAP'!AQ968</f>
        <v/>
      </c>
      <c r="I1031" s="394">
        <f>'FORMAT REKAP'!AS968</f>
        <v>0</v>
      </c>
      <c r="J1031" s="394">
        <f>'FORMAT REKAP'!AU968</f>
        <v>0</v>
      </c>
      <c r="K1031" s="394">
        <f>'FORMAT REKAP'!AW968</f>
        <v>0</v>
      </c>
      <c r="L1031" s="394">
        <f>'FORMAT REKAP'!AY968</f>
        <v>0</v>
      </c>
      <c r="M1031" s="395">
        <f>'FORMAT REKAP'!BA968</f>
        <v>0</v>
      </c>
      <c r="N1031" s="395" t="str">
        <f>'FORMAT REKAP'!BD968</f>
        <v/>
      </c>
      <c r="O1031" s="394">
        <f>'FORMAT REKAP'!BE968</f>
        <v>0</v>
      </c>
      <c r="P1031" s="395">
        <f>'FORMAT REKAP'!BF968</f>
        <v>0</v>
      </c>
      <c r="S1031" s="395" t="str">
        <f>'FORMAT REKAP'!BI968</f>
        <v/>
      </c>
      <c r="T1031" s="394" t="str">
        <f>'FORMAT REKAP'!BJ968</f>
        <v/>
      </c>
      <c r="U1031" s="393" t="str">
        <f>'FORMAT REKAP'!BK968</f>
        <v/>
      </c>
    </row>
    <row r="1032" spans="3:21" x14ac:dyDescent="0.25">
      <c r="C1032" s="394">
        <f>'FORMAT REKAP'!H969</f>
        <v>0</v>
      </c>
      <c r="D1032" s="394">
        <f>'FORMAT REKAP'!I969</f>
        <v>0</v>
      </c>
      <c r="E1032" s="394" t="str">
        <f>'FORMAT REKAP'!AH969</f>
        <v/>
      </c>
      <c r="F1032" s="394" t="str">
        <f>'FORMAT REKAP'!AM969</f>
        <v/>
      </c>
      <c r="G1032" s="395" t="str">
        <f>'FORMAT REKAP'!AN969</f>
        <v/>
      </c>
      <c r="H1032" s="394" t="str">
        <f>'FORMAT REKAP'!AQ969</f>
        <v/>
      </c>
      <c r="I1032" s="394">
        <f>'FORMAT REKAP'!AS969</f>
        <v>0</v>
      </c>
      <c r="J1032" s="394">
        <f>'FORMAT REKAP'!AU969</f>
        <v>0</v>
      </c>
      <c r="K1032" s="394">
        <f>'FORMAT REKAP'!AW969</f>
        <v>0</v>
      </c>
      <c r="L1032" s="394">
        <f>'FORMAT REKAP'!AY969</f>
        <v>0</v>
      </c>
      <c r="M1032" s="395">
        <f>'FORMAT REKAP'!BA969</f>
        <v>0</v>
      </c>
      <c r="N1032" s="395" t="str">
        <f>'FORMAT REKAP'!BD969</f>
        <v/>
      </c>
      <c r="O1032" s="394">
        <f>'FORMAT REKAP'!BE969</f>
        <v>0</v>
      </c>
      <c r="P1032" s="395">
        <f>'FORMAT REKAP'!BF969</f>
        <v>0</v>
      </c>
      <c r="S1032" s="395" t="str">
        <f>'FORMAT REKAP'!BI969</f>
        <v/>
      </c>
      <c r="T1032" s="394" t="str">
        <f>'FORMAT REKAP'!BJ969</f>
        <v/>
      </c>
      <c r="U1032" s="393" t="str">
        <f>'FORMAT REKAP'!BK969</f>
        <v/>
      </c>
    </row>
    <row r="1033" spans="3:21" x14ac:dyDescent="0.25">
      <c r="C1033" s="394">
        <f>'FORMAT REKAP'!H970</f>
        <v>0</v>
      </c>
      <c r="D1033" s="394">
        <f>'FORMAT REKAP'!I970</f>
        <v>0</v>
      </c>
      <c r="E1033" s="394" t="str">
        <f>'FORMAT REKAP'!AH970</f>
        <v/>
      </c>
      <c r="F1033" s="394" t="str">
        <f>'FORMAT REKAP'!AM970</f>
        <v/>
      </c>
      <c r="G1033" s="395" t="str">
        <f>'FORMAT REKAP'!AN970</f>
        <v/>
      </c>
      <c r="H1033" s="394" t="str">
        <f>'FORMAT REKAP'!AQ970</f>
        <v/>
      </c>
      <c r="I1033" s="394">
        <f>'FORMAT REKAP'!AS970</f>
        <v>0</v>
      </c>
      <c r="J1033" s="394">
        <f>'FORMAT REKAP'!AU970</f>
        <v>0</v>
      </c>
      <c r="K1033" s="394">
        <f>'FORMAT REKAP'!AW970</f>
        <v>0</v>
      </c>
      <c r="L1033" s="394">
        <f>'FORMAT REKAP'!AY970</f>
        <v>0</v>
      </c>
      <c r="M1033" s="395">
        <f>'FORMAT REKAP'!BA970</f>
        <v>0</v>
      </c>
      <c r="N1033" s="395" t="str">
        <f>'FORMAT REKAP'!BD970</f>
        <v/>
      </c>
      <c r="O1033" s="394">
        <f>'FORMAT REKAP'!BE970</f>
        <v>0</v>
      </c>
      <c r="P1033" s="395">
        <f>'FORMAT REKAP'!BF970</f>
        <v>0</v>
      </c>
      <c r="S1033" s="395" t="str">
        <f>'FORMAT REKAP'!BI970</f>
        <v/>
      </c>
      <c r="T1033" s="394" t="str">
        <f>'FORMAT REKAP'!BJ970</f>
        <v/>
      </c>
      <c r="U1033" s="393" t="str">
        <f>'FORMAT REKAP'!BK970</f>
        <v/>
      </c>
    </row>
    <row r="1034" spans="3:21" x14ac:dyDescent="0.25">
      <c r="C1034" s="394">
        <f>'FORMAT REKAP'!H971</f>
        <v>0</v>
      </c>
      <c r="D1034" s="394">
        <f>'FORMAT REKAP'!I971</f>
        <v>0</v>
      </c>
      <c r="E1034" s="394" t="str">
        <f>'FORMAT REKAP'!AH971</f>
        <v/>
      </c>
      <c r="F1034" s="394" t="str">
        <f>'FORMAT REKAP'!AM971</f>
        <v/>
      </c>
      <c r="G1034" s="395" t="str">
        <f>'FORMAT REKAP'!AN971</f>
        <v/>
      </c>
      <c r="H1034" s="394" t="str">
        <f>'FORMAT REKAP'!AQ971</f>
        <v/>
      </c>
      <c r="I1034" s="394">
        <f>'FORMAT REKAP'!AS971</f>
        <v>0</v>
      </c>
      <c r="J1034" s="394">
        <f>'FORMAT REKAP'!AU971</f>
        <v>0</v>
      </c>
      <c r="K1034" s="394">
        <f>'FORMAT REKAP'!AW971</f>
        <v>0</v>
      </c>
      <c r="L1034" s="394">
        <f>'FORMAT REKAP'!AY971</f>
        <v>0</v>
      </c>
      <c r="M1034" s="395">
        <f>'FORMAT REKAP'!BA971</f>
        <v>0</v>
      </c>
      <c r="N1034" s="395" t="str">
        <f>'FORMAT REKAP'!BD971</f>
        <v/>
      </c>
      <c r="O1034" s="394">
        <f>'FORMAT REKAP'!BE971</f>
        <v>0</v>
      </c>
      <c r="P1034" s="395">
        <f>'FORMAT REKAP'!BF971</f>
        <v>0</v>
      </c>
      <c r="S1034" s="395" t="str">
        <f>'FORMAT REKAP'!BI971</f>
        <v/>
      </c>
      <c r="T1034" s="394" t="str">
        <f>'FORMAT REKAP'!BJ971</f>
        <v/>
      </c>
      <c r="U1034" s="393" t="str">
        <f>'FORMAT REKAP'!BK971</f>
        <v/>
      </c>
    </row>
    <row r="1035" spans="3:21" x14ac:dyDescent="0.25">
      <c r="C1035" s="394">
        <f>'FORMAT REKAP'!H972</f>
        <v>0</v>
      </c>
      <c r="D1035" s="394">
        <f>'FORMAT REKAP'!I972</f>
        <v>0</v>
      </c>
      <c r="E1035" s="394" t="str">
        <f>'FORMAT REKAP'!AH972</f>
        <v/>
      </c>
      <c r="F1035" s="394" t="str">
        <f>'FORMAT REKAP'!AM972</f>
        <v/>
      </c>
      <c r="G1035" s="395" t="str">
        <f>'FORMAT REKAP'!AN972</f>
        <v/>
      </c>
      <c r="H1035" s="394" t="str">
        <f>'FORMAT REKAP'!AQ972</f>
        <v/>
      </c>
      <c r="I1035" s="394">
        <f>'FORMAT REKAP'!AS972</f>
        <v>0</v>
      </c>
      <c r="J1035" s="394">
        <f>'FORMAT REKAP'!AU972</f>
        <v>0</v>
      </c>
      <c r="K1035" s="394">
        <f>'FORMAT REKAP'!AW972</f>
        <v>0</v>
      </c>
      <c r="L1035" s="394">
        <f>'FORMAT REKAP'!AY972</f>
        <v>0</v>
      </c>
      <c r="M1035" s="395">
        <f>'FORMAT REKAP'!BA972</f>
        <v>0</v>
      </c>
      <c r="N1035" s="395" t="str">
        <f>'FORMAT REKAP'!BD972</f>
        <v/>
      </c>
      <c r="O1035" s="394">
        <f>'FORMAT REKAP'!BE972</f>
        <v>0</v>
      </c>
      <c r="P1035" s="395">
        <f>'FORMAT REKAP'!BF972</f>
        <v>0</v>
      </c>
      <c r="S1035" s="395" t="str">
        <f>'FORMAT REKAP'!BI972</f>
        <v/>
      </c>
      <c r="T1035" s="394" t="str">
        <f>'FORMAT REKAP'!BJ972</f>
        <v/>
      </c>
      <c r="U1035" s="393" t="str">
        <f>'FORMAT REKAP'!BK972</f>
        <v/>
      </c>
    </row>
    <row r="1036" spans="3:21" x14ac:dyDescent="0.25">
      <c r="C1036" s="394">
        <f>'FORMAT REKAP'!H973</f>
        <v>0</v>
      </c>
      <c r="D1036" s="394">
        <f>'FORMAT REKAP'!I973</f>
        <v>0</v>
      </c>
      <c r="E1036" s="394" t="str">
        <f>'FORMAT REKAP'!AH973</f>
        <v/>
      </c>
      <c r="F1036" s="394" t="str">
        <f>'FORMAT REKAP'!AM973</f>
        <v/>
      </c>
      <c r="G1036" s="395" t="str">
        <f>'FORMAT REKAP'!AN973</f>
        <v/>
      </c>
      <c r="H1036" s="394" t="str">
        <f>'FORMAT REKAP'!AQ973</f>
        <v/>
      </c>
      <c r="I1036" s="394">
        <f>'FORMAT REKAP'!AS973</f>
        <v>0</v>
      </c>
      <c r="J1036" s="394">
        <f>'FORMAT REKAP'!AU973</f>
        <v>0</v>
      </c>
      <c r="K1036" s="394">
        <f>'FORMAT REKAP'!AW973</f>
        <v>0</v>
      </c>
      <c r="L1036" s="394">
        <f>'FORMAT REKAP'!AY973</f>
        <v>0</v>
      </c>
      <c r="M1036" s="395">
        <f>'FORMAT REKAP'!BA973</f>
        <v>0</v>
      </c>
      <c r="N1036" s="395" t="str">
        <f>'FORMAT REKAP'!BD973</f>
        <v/>
      </c>
      <c r="O1036" s="394">
        <f>'FORMAT REKAP'!BE973</f>
        <v>0</v>
      </c>
      <c r="P1036" s="395">
        <f>'FORMAT REKAP'!BF973</f>
        <v>0</v>
      </c>
      <c r="S1036" s="395" t="str">
        <f>'FORMAT REKAP'!BI973</f>
        <v/>
      </c>
      <c r="T1036" s="394" t="str">
        <f>'FORMAT REKAP'!BJ973</f>
        <v/>
      </c>
      <c r="U1036" s="393" t="str">
        <f>'FORMAT REKAP'!BK973</f>
        <v/>
      </c>
    </row>
    <row r="1037" spans="3:21" x14ac:dyDescent="0.25">
      <c r="C1037" s="394">
        <f>'FORMAT REKAP'!H974</f>
        <v>0</v>
      </c>
      <c r="D1037" s="394">
        <f>'FORMAT REKAP'!I974</f>
        <v>0</v>
      </c>
      <c r="E1037" s="394" t="str">
        <f>'FORMAT REKAP'!AH974</f>
        <v/>
      </c>
      <c r="F1037" s="394" t="str">
        <f>'FORMAT REKAP'!AM974</f>
        <v/>
      </c>
      <c r="G1037" s="395" t="str">
        <f>'FORMAT REKAP'!AN974</f>
        <v/>
      </c>
      <c r="H1037" s="394" t="str">
        <f>'FORMAT REKAP'!AQ974</f>
        <v/>
      </c>
      <c r="I1037" s="394">
        <f>'FORMAT REKAP'!AS974</f>
        <v>0</v>
      </c>
      <c r="J1037" s="394">
        <f>'FORMAT REKAP'!AU974</f>
        <v>0</v>
      </c>
      <c r="K1037" s="394">
        <f>'FORMAT REKAP'!AW974</f>
        <v>0</v>
      </c>
      <c r="L1037" s="394">
        <f>'FORMAT REKAP'!AY974</f>
        <v>0</v>
      </c>
      <c r="M1037" s="395">
        <f>'FORMAT REKAP'!BA974</f>
        <v>0</v>
      </c>
      <c r="N1037" s="395" t="str">
        <f>'FORMAT REKAP'!BD974</f>
        <v/>
      </c>
      <c r="O1037" s="394">
        <f>'FORMAT REKAP'!BE974</f>
        <v>0</v>
      </c>
      <c r="P1037" s="395">
        <f>'FORMAT REKAP'!BF974</f>
        <v>0</v>
      </c>
      <c r="S1037" s="395" t="str">
        <f>'FORMAT REKAP'!BI974</f>
        <v/>
      </c>
      <c r="T1037" s="394" t="str">
        <f>'FORMAT REKAP'!BJ974</f>
        <v/>
      </c>
      <c r="U1037" s="393" t="str">
        <f>'FORMAT REKAP'!BK974</f>
        <v/>
      </c>
    </row>
    <row r="1038" spans="3:21" x14ac:dyDescent="0.25">
      <c r="C1038" s="394">
        <f>'FORMAT REKAP'!H975</f>
        <v>0</v>
      </c>
      <c r="D1038" s="394">
        <f>'FORMAT REKAP'!I975</f>
        <v>0</v>
      </c>
      <c r="E1038" s="394" t="str">
        <f>'FORMAT REKAP'!AH975</f>
        <v/>
      </c>
      <c r="F1038" s="394" t="str">
        <f>'FORMAT REKAP'!AM975</f>
        <v/>
      </c>
      <c r="G1038" s="395" t="str">
        <f>'FORMAT REKAP'!AN975</f>
        <v/>
      </c>
      <c r="H1038" s="394" t="str">
        <f>'FORMAT REKAP'!AQ975</f>
        <v/>
      </c>
      <c r="I1038" s="394">
        <f>'FORMAT REKAP'!AS975</f>
        <v>0</v>
      </c>
      <c r="J1038" s="394">
        <f>'FORMAT REKAP'!AU975</f>
        <v>0</v>
      </c>
      <c r="K1038" s="394">
        <f>'FORMAT REKAP'!AW975</f>
        <v>0</v>
      </c>
      <c r="L1038" s="394">
        <f>'FORMAT REKAP'!AY975</f>
        <v>0</v>
      </c>
      <c r="M1038" s="395">
        <f>'FORMAT REKAP'!BA975</f>
        <v>0</v>
      </c>
      <c r="N1038" s="395" t="str">
        <f>'FORMAT REKAP'!BD975</f>
        <v/>
      </c>
      <c r="O1038" s="394">
        <f>'FORMAT REKAP'!BE975</f>
        <v>0</v>
      </c>
      <c r="P1038" s="395">
        <f>'FORMAT REKAP'!BF975</f>
        <v>0</v>
      </c>
      <c r="S1038" s="395" t="str">
        <f>'FORMAT REKAP'!BI975</f>
        <v/>
      </c>
      <c r="T1038" s="394" t="str">
        <f>'FORMAT REKAP'!BJ975</f>
        <v/>
      </c>
      <c r="U1038" s="393" t="str">
        <f>'FORMAT REKAP'!BK975</f>
        <v/>
      </c>
    </row>
    <row r="1039" spans="3:21" x14ac:dyDescent="0.25">
      <c r="C1039" s="394">
        <f>'FORMAT REKAP'!H976</f>
        <v>0</v>
      </c>
      <c r="D1039" s="394">
        <f>'FORMAT REKAP'!I976</f>
        <v>0</v>
      </c>
      <c r="E1039" s="394" t="str">
        <f>'FORMAT REKAP'!AH976</f>
        <v/>
      </c>
      <c r="F1039" s="394" t="str">
        <f>'FORMAT REKAP'!AM976</f>
        <v/>
      </c>
      <c r="G1039" s="395" t="str">
        <f>'FORMAT REKAP'!AN976</f>
        <v/>
      </c>
      <c r="H1039" s="394" t="str">
        <f>'FORMAT REKAP'!AQ976</f>
        <v/>
      </c>
      <c r="I1039" s="394">
        <f>'FORMAT REKAP'!AS976</f>
        <v>0</v>
      </c>
      <c r="J1039" s="394">
        <f>'FORMAT REKAP'!AU976</f>
        <v>0</v>
      </c>
      <c r="K1039" s="394">
        <f>'FORMAT REKAP'!AW976</f>
        <v>0</v>
      </c>
      <c r="L1039" s="394">
        <f>'FORMAT REKAP'!AY976</f>
        <v>0</v>
      </c>
      <c r="M1039" s="395">
        <f>'FORMAT REKAP'!BA976</f>
        <v>0</v>
      </c>
      <c r="N1039" s="395" t="str">
        <f>'FORMAT REKAP'!BD976</f>
        <v/>
      </c>
      <c r="O1039" s="394">
        <f>'FORMAT REKAP'!BE976</f>
        <v>0</v>
      </c>
      <c r="P1039" s="395">
        <f>'FORMAT REKAP'!BF976</f>
        <v>0</v>
      </c>
      <c r="S1039" s="395" t="str">
        <f>'FORMAT REKAP'!BI976</f>
        <v/>
      </c>
      <c r="T1039" s="394" t="str">
        <f>'FORMAT REKAP'!BJ976</f>
        <v/>
      </c>
      <c r="U1039" s="393" t="str">
        <f>'FORMAT REKAP'!BK976</f>
        <v/>
      </c>
    </row>
    <row r="1040" spans="3:21" x14ac:dyDescent="0.25">
      <c r="C1040" s="394">
        <f>'FORMAT REKAP'!H977</f>
        <v>0</v>
      </c>
      <c r="D1040" s="394">
        <f>'FORMAT REKAP'!I977</f>
        <v>0</v>
      </c>
      <c r="E1040" s="394" t="str">
        <f>'FORMAT REKAP'!AH977</f>
        <v/>
      </c>
      <c r="F1040" s="394" t="str">
        <f>'FORMAT REKAP'!AM977</f>
        <v/>
      </c>
      <c r="G1040" s="395" t="str">
        <f>'FORMAT REKAP'!AN977</f>
        <v/>
      </c>
      <c r="H1040" s="394" t="str">
        <f>'FORMAT REKAP'!AQ977</f>
        <v/>
      </c>
      <c r="I1040" s="394">
        <f>'FORMAT REKAP'!AS977</f>
        <v>0</v>
      </c>
      <c r="J1040" s="394">
        <f>'FORMAT REKAP'!AU977</f>
        <v>0</v>
      </c>
      <c r="K1040" s="394">
        <f>'FORMAT REKAP'!AW977</f>
        <v>0</v>
      </c>
      <c r="L1040" s="394">
        <f>'FORMAT REKAP'!AY977</f>
        <v>0</v>
      </c>
      <c r="M1040" s="395">
        <f>'FORMAT REKAP'!BA977</f>
        <v>0</v>
      </c>
      <c r="N1040" s="395" t="str">
        <f>'FORMAT REKAP'!BD977</f>
        <v/>
      </c>
      <c r="O1040" s="394">
        <f>'FORMAT REKAP'!BE977</f>
        <v>0</v>
      </c>
      <c r="P1040" s="395">
        <f>'FORMAT REKAP'!BF977</f>
        <v>0</v>
      </c>
      <c r="S1040" s="395" t="str">
        <f>'FORMAT REKAP'!BI977</f>
        <v/>
      </c>
      <c r="T1040" s="394" t="str">
        <f>'FORMAT REKAP'!BJ977</f>
        <v/>
      </c>
      <c r="U1040" s="393" t="str">
        <f>'FORMAT REKAP'!BK977</f>
        <v/>
      </c>
    </row>
    <row r="1041" spans="3:21" x14ac:dyDescent="0.25">
      <c r="C1041" s="394">
        <f>'FORMAT REKAP'!H978</f>
        <v>0</v>
      </c>
      <c r="D1041" s="394">
        <f>'FORMAT REKAP'!I978</f>
        <v>0</v>
      </c>
      <c r="E1041" s="394" t="str">
        <f>'FORMAT REKAP'!AH978</f>
        <v/>
      </c>
      <c r="F1041" s="394" t="str">
        <f>'FORMAT REKAP'!AM978</f>
        <v/>
      </c>
      <c r="G1041" s="395" t="str">
        <f>'FORMAT REKAP'!AN978</f>
        <v/>
      </c>
      <c r="H1041" s="394" t="str">
        <f>'FORMAT REKAP'!AQ978</f>
        <v/>
      </c>
      <c r="I1041" s="394">
        <f>'FORMAT REKAP'!AS978</f>
        <v>0</v>
      </c>
      <c r="J1041" s="394">
        <f>'FORMAT REKAP'!AU978</f>
        <v>0</v>
      </c>
      <c r="K1041" s="394">
        <f>'FORMAT REKAP'!AW978</f>
        <v>0</v>
      </c>
      <c r="L1041" s="394">
        <f>'FORMAT REKAP'!AY978</f>
        <v>0</v>
      </c>
      <c r="M1041" s="395">
        <f>'FORMAT REKAP'!BA978</f>
        <v>0</v>
      </c>
      <c r="N1041" s="395" t="str">
        <f>'FORMAT REKAP'!BD978</f>
        <v/>
      </c>
      <c r="O1041" s="394">
        <f>'FORMAT REKAP'!BE978</f>
        <v>0</v>
      </c>
      <c r="P1041" s="395">
        <f>'FORMAT REKAP'!BF978</f>
        <v>0</v>
      </c>
      <c r="S1041" s="395" t="str">
        <f>'FORMAT REKAP'!BI978</f>
        <v/>
      </c>
      <c r="T1041" s="394" t="str">
        <f>'FORMAT REKAP'!BJ978</f>
        <v/>
      </c>
      <c r="U1041" s="393" t="str">
        <f>'FORMAT REKAP'!BK978</f>
        <v/>
      </c>
    </row>
    <row r="1042" spans="3:21" x14ac:dyDescent="0.25">
      <c r="C1042" s="394">
        <f>'FORMAT REKAP'!H979</f>
        <v>0</v>
      </c>
      <c r="D1042" s="394">
        <f>'FORMAT REKAP'!I979</f>
        <v>0</v>
      </c>
      <c r="E1042" s="394" t="str">
        <f>'FORMAT REKAP'!AH979</f>
        <v/>
      </c>
      <c r="F1042" s="394" t="str">
        <f>'FORMAT REKAP'!AM979</f>
        <v/>
      </c>
      <c r="G1042" s="395" t="str">
        <f>'FORMAT REKAP'!AN979</f>
        <v/>
      </c>
      <c r="H1042" s="394" t="str">
        <f>'FORMAT REKAP'!AQ979</f>
        <v/>
      </c>
      <c r="I1042" s="394">
        <f>'FORMAT REKAP'!AS979</f>
        <v>0</v>
      </c>
      <c r="J1042" s="394">
        <f>'FORMAT REKAP'!AU979</f>
        <v>0</v>
      </c>
      <c r="K1042" s="394">
        <f>'FORMAT REKAP'!AW979</f>
        <v>0</v>
      </c>
      <c r="L1042" s="394">
        <f>'FORMAT REKAP'!AY979</f>
        <v>0</v>
      </c>
      <c r="M1042" s="395">
        <f>'FORMAT REKAP'!BA979</f>
        <v>0</v>
      </c>
      <c r="N1042" s="395" t="str">
        <f>'FORMAT REKAP'!BD979</f>
        <v/>
      </c>
      <c r="O1042" s="394">
        <f>'FORMAT REKAP'!BE979</f>
        <v>0</v>
      </c>
      <c r="P1042" s="395">
        <f>'FORMAT REKAP'!BF979</f>
        <v>0</v>
      </c>
      <c r="S1042" s="395" t="str">
        <f>'FORMAT REKAP'!BI979</f>
        <v/>
      </c>
      <c r="T1042" s="394" t="str">
        <f>'FORMAT REKAP'!BJ979</f>
        <v/>
      </c>
      <c r="U1042" s="393" t="str">
        <f>'FORMAT REKAP'!BK979</f>
        <v/>
      </c>
    </row>
    <row r="1043" spans="3:21" x14ac:dyDescent="0.25">
      <c r="C1043" s="394">
        <f>'FORMAT REKAP'!H980</f>
        <v>0</v>
      </c>
      <c r="D1043" s="394">
        <f>'FORMAT REKAP'!I980</f>
        <v>0</v>
      </c>
      <c r="E1043" s="394" t="str">
        <f>'FORMAT REKAP'!AH980</f>
        <v/>
      </c>
      <c r="F1043" s="394" t="str">
        <f>'FORMAT REKAP'!AM980</f>
        <v/>
      </c>
      <c r="G1043" s="395" t="str">
        <f>'FORMAT REKAP'!AN980</f>
        <v/>
      </c>
      <c r="H1043" s="394" t="str">
        <f>'FORMAT REKAP'!AQ980</f>
        <v/>
      </c>
      <c r="I1043" s="394">
        <f>'FORMAT REKAP'!AS980</f>
        <v>0</v>
      </c>
      <c r="J1043" s="394">
        <f>'FORMAT REKAP'!AU980</f>
        <v>0</v>
      </c>
      <c r="K1043" s="394">
        <f>'FORMAT REKAP'!AW980</f>
        <v>0</v>
      </c>
      <c r="L1043" s="394">
        <f>'FORMAT REKAP'!AY980</f>
        <v>0</v>
      </c>
      <c r="M1043" s="395">
        <f>'FORMAT REKAP'!BA980</f>
        <v>0</v>
      </c>
      <c r="N1043" s="395" t="str">
        <f>'FORMAT REKAP'!BD980</f>
        <v/>
      </c>
      <c r="O1043" s="394">
        <f>'FORMAT REKAP'!BE980</f>
        <v>0</v>
      </c>
      <c r="P1043" s="395">
        <f>'FORMAT REKAP'!BF980</f>
        <v>0</v>
      </c>
      <c r="S1043" s="395" t="str">
        <f>'FORMAT REKAP'!BI980</f>
        <v/>
      </c>
      <c r="T1043" s="394" t="str">
        <f>'FORMAT REKAP'!BJ980</f>
        <v/>
      </c>
      <c r="U1043" s="393" t="str">
        <f>'FORMAT REKAP'!BK980</f>
        <v/>
      </c>
    </row>
    <row r="1044" spans="3:21" x14ac:dyDescent="0.25">
      <c r="C1044" s="394">
        <f>'FORMAT REKAP'!H981</f>
        <v>0</v>
      </c>
      <c r="D1044" s="394">
        <f>'FORMAT REKAP'!I981</f>
        <v>0</v>
      </c>
      <c r="E1044" s="394" t="str">
        <f>'FORMAT REKAP'!AH981</f>
        <v/>
      </c>
      <c r="F1044" s="394" t="str">
        <f>'FORMAT REKAP'!AM981</f>
        <v/>
      </c>
      <c r="G1044" s="395" t="str">
        <f>'FORMAT REKAP'!AN981</f>
        <v/>
      </c>
      <c r="H1044" s="394" t="str">
        <f>'FORMAT REKAP'!AQ981</f>
        <v/>
      </c>
      <c r="I1044" s="394">
        <f>'FORMAT REKAP'!AS981</f>
        <v>0</v>
      </c>
      <c r="J1044" s="394">
        <f>'FORMAT REKAP'!AU981</f>
        <v>0</v>
      </c>
      <c r="K1044" s="394">
        <f>'FORMAT REKAP'!AW981</f>
        <v>0</v>
      </c>
      <c r="L1044" s="394">
        <f>'FORMAT REKAP'!AY981</f>
        <v>0</v>
      </c>
      <c r="M1044" s="395">
        <f>'FORMAT REKAP'!BA981</f>
        <v>0</v>
      </c>
      <c r="N1044" s="395" t="str">
        <f>'FORMAT REKAP'!BD981</f>
        <v/>
      </c>
      <c r="O1044" s="394">
        <f>'FORMAT REKAP'!BE981</f>
        <v>0</v>
      </c>
      <c r="P1044" s="395">
        <f>'FORMAT REKAP'!BF981</f>
        <v>0</v>
      </c>
      <c r="S1044" s="395" t="str">
        <f>'FORMAT REKAP'!BI981</f>
        <v/>
      </c>
      <c r="T1044" s="394" t="str">
        <f>'FORMAT REKAP'!BJ981</f>
        <v/>
      </c>
      <c r="U1044" s="393" t="str">
        <f>'FORMAT REKAP'!BK981</f>
        <v/>
      </c>
    </row>
    <row r="1045" spans="3:21" x14ac:dyDescent="0.25">
      <c r="C1045" s="394">
        <f>'FORMAT REKAP'!H982</f>
        <v>0</v>
      </c>
      <c r="D1045" s="394">
        <f>'FORMAT REKAP'!I982</f>
        <v>0</v>
      </c>
      <c r="E1045" s="394" t="str">
        <f>'FORMAT REKAP'!AH982</f>
        <v/>
      </c>
      <c r="F1045" s="394" t="str">
        <f>'FORMAT REKAP'!AM982</f>
        <v/>
      </c>
      <c r="G1045" s="395" t="str">
        <f>'FORMAT REKAP'!AN982</f>
        <v/>
      </c>
      <c r="H1045" s="394" t="str">
        <f>'FORMAT REKAP'!AQ982</f>
        <v/>
      </c>
      <c r="I1045" s="394">
        <f>'FORMAT REKAP'!AS982</f>
        <v>0</v>
      </c>
      <c r="J1045" s="394">
        <f>'FORMAT REKAP'!AU982</f>
        <v>0</v>
      </c>
      <c r="K1045" s="394">
        <f>'FORMAT REKAP'!AW982</f>
        <v>0</v>
      </c>
      <c r="L1045" s="394">
        <f>'FORMAT REKAP'!AY982</f>
        <v>0</v>
      </c>
      <c r="M1045" s="395">
        <f>'FORMAT REKAP'!BA982</f>
        <v>0</v>
      </c>
      <c r="N1045" s="395" t="str">
        <f>'FORMAT REKAP'!BD982</f>
        <v/>
      </c>
      <c r="O1045" s="394">
        <f>'FORMAT REKAP'!BE982</f>
        <v>0</v>
      </c>
      <c r="P1045" s="395">
        <f>'FORMAT REKAP'!BF982</f>
        <v>0</v>
      </c>
      <c r="S1045" s="395" t="str">
        <f>'FORMAT REKAP'!BI982</f>
        <v/>
      </c>
      <c r="T1045" s="394" t="str">
        <f>'FORMAT REKAP'!BJ982</f>
        <v/>
      </c>
      <c r="U1045" s="393" t="str">
        <f>'FORMAT REKAP'!BK982</f>
        <v/>
      </c>
    </row>
    <row r="1046" spans="3:21" x14ac:dyDescent="0.25">
      <c r="C1046" s="394">
        <f>'FORMAT REKAP'!H983</f>
        <v>0</v>
      </c>
      <c r="D1046" s="394">
        <f>'FORMAT REKAP'!I983</f>
        <v>0</v>
      </c>
      <c r="E1046" s="394" t="str">
        <f>'FORMAT REKAP'!AH983</f>
        <v/>
      </c>
      <c r="F1046" s="394" t="str">
        <f>'FORMAT REKAP'!AM983</f>
        <v/>
      </c>
      <c r="G1046" s="395" t="str">
        <f>'FORMAT REKAP'!AN983</f>
        <v/>
      </c>
      <c r="H1046" s="394" t="str">
        <f>'FORMAT REKAP'!AQ983</f>
        <v/>
      </c>
      <c r="I1046" s="394">
        <f>'FORMAT REKAP'!AS983</f>
        <v>0</v>
      </c>
      <c r="J1046" s="394">
        <f>'FORMAT REKAP'!AU983</f>
        <v>0</v>
      </c>
      <c r="K1046" s="394">
        <f>'FORMAT REKAP'!AW983</f>
        <v>0</v>
      </c>
      <c r="L1046" s="394">
        <f>'FORMAT REKAP'!AY983</f>
        <v>0</v>
      </c>
      <c r="M1046" s="395">
        <f>'FORMAT REKAP'!BA983</f>
        <v>0</v>
      </c>
      <c r="N1046" s="395" t="str">
        <f>'FORMAT REKAP'!BD983</f>
        <v/>
      </c>
      <c r="O1046" s="394">
        <f>'FORMAT REKAP'!BE983</f>
        <v>0</v>
      </c>
      <c r="P1046" s="395">
        <f>'FORMAT REKAP'!BF983</f>
        <v>0</v>
      </c>
      <c r="S1046" s="395" t="str">
        <f>'FORMAT REKAP'!BI983</f>
        <v/>
      </c>
      <c r="T1046" s="394" t="str">
        <f>'FORMAT REKAP'!BJ983</f>
        <v/>
      </c>
      <c r="U1046" s="393" t="str">
        <f>'FORMAT REKAP'!BK983</f>
        <v/>
      </c>
    </row>
    <row r="1047" spans="3:21" x14ac:dyDescent="0.25">
      <c r="C1047" s="394">
        <f>'FORMAT REKAP'!H984</f>
        <v>0</v>
      </c>
      <c r="D1047" s="394">
        <f>'FORMAT REKAP'!I984</f>
        <v>0</v>
      </c>
      <c r="E1047" s="394" t="str">
        <f>'FORMAT REKAP'!AH984</f>
        <v/>
      </c>
      <c r="F1047" s="394" t="str">
        <f>'FORMAT REKAP'!AM984</f>
        <v/>
      </c>
      <c r="G1047" s="395" t="str">
        <f>'FORMAT REKAP'!AN984</f>
        <v/>
      </c>
      <c r="H1047" s="394" t="str">
        <f>'FORMAT REKAP'!AQ984</f>
        <v/>
      </c>
      <c r="I1047" s="394">
        <f>'FORMAT REKAP'!AS984</f>
        <v>0</v>
      </c>
      <c r="J1047" s="394">
        <f>'FORMAT REKAP'!AU984</f>
        <v>0</v>
      </c>
      <c r="K1047" s="394">
        <f>'FORMAT REKAP'!AW984</f>
        <v>0</v>
      </c>
      <c r="L1047" s="394">
        <f>'FORMAT REKAP'!AY984</f>
        <v>0</v>
      </c>
      <c r="M1047" s="395">
        <f>'FORMAT REKAP'!BA984</f>
        <v>0</v>
      </c>
      <c r="N1047" s="395" t="str">
        <f>'FORMAT REKAP'!BD984</f>
        <v/>
      </c>
      <c r="O1047" s="394">
        <f>'FORMAT REKAP'!BE984</f>
        <v>0</v>
      </c>
      <c r="P1047" s="395">
        <f>'FORMAT REKAP'!BF984</f>
        <v>0</v>
      </c>
      <c r="S1047" s="395" t="str">
        <f>'FORMAT REKAP'!BI984</f>
        <v/>
      </c>
      <c r="T1047" s="394" t="str">
        <f>'FORMAT REKAP'!BJ984</f>
        <v/>
      </c>
      <c r="U1047" s="393" t="str">
        <f>'FORMAT REKAP'!BK984</f>
        <v/>
      </c>
    </row>
    <row r="1048" spans="3:21" x14ac:dyDescent="0.25">
      <c r="C1048" s="394">
        <f>'FORMAT REKAP'!H985</f>
        <v>0</v>
      </c>
      <c r="D1048" s="394">
        <f>'FORMAT REKAP'!I985</f>
        <v>0</v>
      </c>
      <c r="E1048" s="394" t="str">
        <f>'FORMAT REKAP'!AH985</f>
        <v/>
      </c>
      <c r="F1048" s="394" t="str">
        <f>'FORMAT REKAP'!AM985</f>
        <v/>
      </c>
      <c r="G1048" s="395" t="str">
        <f>'FORMAT REKAP'!AN985</f>
        <v/>
      </c>
      <c r="H1048" s="394" t="str">
        <f>'FORMAT REKAP'!AQ985</f>
        <v/>
      </c>
      <c r="I1048" s="394">
        <f>'FORMAT REKAP'!AS985</f>
        <v>0</v>
      </c>
      <c r="J1048" s="394">
        <f>'FORMAT REKAP'!AU985</f>
        <v>0</v>
      </c>
      <c r="K1048" s="394">
        <f>'FORMAT REKAP'!AW985</f>
        <v>0</v>
      </c>
      <c r="L1048" s="394">
        <f>'FORMAT REKAP'!AY985</f>
        <v>0</v>
      </c>
      <c r="M1048" s="395">
        <f>'FORMAT REKAP'!BA985</f>
        <v>0</v>
      </c>
      <c r="N1048" s="395" t="str">
        <f>'FORMAT REKAP'!BD985</f>
        <v/>
      </c>
      <c r="O1048" s="394">
        <f>'FORMAT REKAP'!BE985</f>
        <v>0</v>
      </c>
      <c r="P1048" s="395">
        <f>'FORMAT REKAP'!BF985</f>
        <v>0</v>
      </c>
      <c r="S1048" s="395" t="str">
        <f>'FORMAT REKAP'!BI985</f>
        <v/>
      </c>
      <c r="T1048" s="394" t="str">
        <f>'FORMAT REKAP'!BJ985</f>
        <v/>
      </c>
      <c r="U1048" s="393" t="str">
        <f>'FORMAT REKAP'!BK985</f>
        <v/>
      </c>
    </row>
    <row r="1049" spans="3:21" x14ac:dyDescent="0.25">
      <c r="C1049" s="394">
        <f>'FORMAT REKAP'!H986</f>
        <v>0</v>
      </c>
      <c r="D1049" s="394">
        <f>'FORMAT REKAP'!I986</f>
        <v>0</v>
      </c>
      <c r="E1049" s="394" t="str">
        <f>'FORMAT REKAP'!AH986</f>
        <v/>
      </c>
      <c r="F1049" s="394" t="str">
        <f>'FORMAT REKAP'!AM986</f>
        <v/>
      </c>
      <c r="G1049" s="395" t="str">
        <f>'FORMAT REKAP'!AN986</f>
        <v/>
      </c>
      <c r="H1049" s="394" t="str">
        <f>'FORMAT REKAP'!AQ986</f>
        <v/>
      </c>
      <c r="I1049" s="394">
        <f>'FORMAT REKAP'!AS986</f>
        <v>0</v>
      </c>
      <c r="J1049" s="394">
        <f>'FORMAT REKAP'!AU986</f>
        <v>0</v>
      </c>
      <c r="K1049" s="394">
        <f>'FORMAT REKAP'!AW986</f>
        <v>0</v>
      </c>
      <c r="L1049" s="394">
        <f>'FORMAT REKAP'!AY986</f>
        <v>0</v>
      </c>
      <c r="M1049" s="395">
        <f>'FORMAT REKAP'!BA986</f>
        <v>0</v>
      </c>
      <c r="N1049" s="395" t="str">
        <f>'FORMAT REKAP'!BD986</f>
        <v/>
      </c>
      <c r="O1049" s="394">
        <f>'FORMAT REKAP'!BE986</f>
        <v>0</v>
      </c>
      <c r="P1049" s="395">
        <f>'FORMAT REKAP'!BF986</f>
        <v>0</v>
      </c>
      <c r="S1049" s="395" t="str">
        <f>'FORMAT REKAP'!BI986</f>
        <v/>
      </c>
      <c r="T1049" s="394" t="str">
        <f>'FORMAT REKAP'!BJ986</f>
        <v/>
      </c>
      <c r="U1049" s="393" t="str">
        <f>'FORMAT REKAP'!BK986</f>
        <v/>
      </c>
    </row>
    <row r="1050" spans="3:21" x14ac:dyDescent="0.25">
      <c r="C1050" s="394">
        <f>'FORMAT REKAP'!H987</f>
        <v>0</v>
      </c>
      <c r="D1050" s="394">
        <f>'FORMAT REKAP'!I987</f>
        <v>0</v>
      </c>
      <c r="E1050" s="394" t="str">
        <f>'FORMAT REKAP'!AH987</f>
        <v/>
      </c>
      <c r="F1050" s="394" t="str">
        <f>'FORMAT REKAP'!AM987</f>
        <v/>
      </c>
      <c r="G1050" s="395" t="str">
        <f>'FORMAT REKAP'!AN987</f>
        <v/>
      </c>
      <c r="H1050" s="394" t="str">
        <f>'FORMAT REKAP'!AQ987</f>
        <v/>
      </c>
      <c r="I1050" s="394">
        <f>'FORMAT REKAP'!AS987</f>
        <v>0</v>
      </c>
      <c r="J1050" s="394">
        <f>'FORMAT REKAP'!AU987</f>
        <v>0</v>
      </c>
      <c r="K1050" s="394">
        <f>'FORMAT REKAP'!AW987</f>
        <v>0</v>
      </c>
      <c r="L1050" s="394">
        <f>'FORMAT REKAP'!AY987</f>
        <v>0</v>
      </c>
      <c r="M1050" s="395">
        <f>'FORMAT REKAP'!BA987</f>
        <v>0</v>
      </c>
      <c r="N1050" s="395" t="str">
        <f>'FORMAT REKAP'!BD987</f>
        <v/>
      </c>
      <c r="O1050" s="394">
        <f>'FORMAT REKAP'!BE987</f>
        <v>0</v>
      </c>
      <c r="P1050" s="395">
        <f>'FORMAT REKAP'!BF987</f>
        <v>0</v>
      </c>
      <c r="S1050" s="395" t="str">
        <f>'FORMAT REKAP'!BI987</f>
        <v/>
      </c>
      <c r="T1050" s="394" t="str">
        <f>'FORMAT REKAP'!BJ987</f>
        <v/>
      </c>
      <c r="U1050" s="393" t="str">
        <f>'FORMAT REKAP'!BK987</f>
        <v/>
      </c>
    </row>
    <row r="1051" spans="3:21" x14ac:dyDescent="0.25">
      <c r="C1051" s="394">
        <f>'FORMAT REKAP'!H988</f>
        <v>0</v>
      </c>
      <c r="D1051" s="394">
        <f>'FORMAT REKAP'!I988</f>
        <v>0</v>
      </c>
      <c r="E1051" s="394" t="str">
        <f>'FORMAT REKAP'!AH988</f>
        <v/>
      </c>
      <c r="F1051" s="394" t="str">
        <f>'FORMAT REKAP'!AM988</f>
        <v/>
      </c>
      <c r="G1051" s="395" t="str">
        <f>'FORMAT REKAP'!AN988</f>
        <v/>
      </c>
      <c r="H1051" s="394" t="str">
        <f>'FORMAT REKAP'!AQ988</f>
        <v/>
      </c>
      <c r="I1051" s="394">
        <f>'FORMAT REKAP'!AS988</f>
        <v>0</v>
      </c>
      <c r="J1051" s="394">
        <f>'FORMAT REKAP'!AU988</f>
        <v>0</v>
      </c>
      <c r="K1051" s="394">
        <f>'FORMAT REKAP'!AW988</f>
        <v>0</v>
      </c>
      <c r="L1051" s="394">
        <f>'FORMAT REKAP'!AY988</f>
        <v>0</v>
      </c>
      <c r="M1051" s="395">
        <f>'FORMAT REKAP'!BA988</f>
        <v>0</v>
      </c>
      <c r="N1051" s="395" t="str">
        <f>'FORMAT REKAP'!BD988</f>
        <v/>
      </c>
      <c r="O1051" s="394">
        <f>'FORMAT REKAP'!BE988</f>
        <v>0</v>
      </c>
      <c r="P1051" s="395">
        <f>'FORMAT REKAP'!BF988</f>
        <v>0</v>
      </c>
      <c r="S1051" s="395" t="str">
        <f>'FORMAT REKAP'!BI988</f>
        <v/>
      </c>
      <c r="T1051" s="394" t="str">
        <f>'FORMAT REKAP'!BJ988</f>
        <v/>
      </c>
      <c r="U1051" s="393" t="str">
        <f>'FORMAT REKAP'!BK988</f>
        <v/>
      </c>
    </row>
    <row r="1052" spans="3:21" x14ac:dyDescent="0.25">
      <c r="C1052" s="394">
        <f>'FORMAT REKAP'!H989</f>
        <v>0</v>
      </c>
      <c r="D1052" s="394">
        <f>'FORMAT REKAP'!I989</f>
        <v>0</v>
      </c>
      <c r="E1052" s="394" t="str">
        <f>'FORMAT REKAP'!AH989</f>
        <v/>
      </c>
      <c r="F1052" s="394" t="str">
        <f>'FORMAT REKAP'!AM989</f>
        <v/>
      </c>
      <c r="G1052" s="395" t="str">
        <f>'FORMAT REKAP'!AN989</f>
        <v/>
      </c>
      <c r="H1052" s="394" t="str">
        <f>'FORMAT REKAP'!AQ989</f>
        <v/>
      </c>
      <c r="I1052" s="394">
        <f>'FORMAT REKAP'!AS989</f>
        <v>0</v>
      </c>
      <c r="J1052" s="394">
        <f>'FORMAT REKAP'!AU989</f>
        <v>0</v>
      </c>
      <c r="K1052" s="394">
        <f>'FORMAT REKAP'!AW989</f>
        <v>0</v>
      </c>
      <c r="L1052" s="394">
        <f>'FORMAT REKAP'!AY989</f>
        <v>0</v>
      </c>
      <c r="M1052" s="395">
        <f>'FORMAT REKAP'!BA989</f>
        <v>0</v>
      </c>
      <c r="N1052" s="395" t="str">
        <f>'FORMAT REKAP'!BD989</f>
        <v/>
      </c>
      <c r="O1052" s="394">
        <f>'FORMAT REKAP'!BE989</f>
        <v>0</v>
      </c>
      <c r="P1052" s="395">
        <f>'FORMAT REKAP'!BF989</f>
        <v>0</v>
      </c>
      <c r="S1052" s="395" t="str">
        <f>'FORMAT REKAP'!BI989</f>
        <v/>
      </c>
      <c r="T1052" s="394" t="str">
        <f>'FORMAT REKAP'!BJ989</f>
        <v/>
      </c>
      <c r="U1052" s="393" t="str">
        <f>'FORMAT REKAP'!BK989</f>
        <v/>
      </c>
    </row>
    <row r="1053" spans="3:21" x14ac:dyDescent="0.25">
      <c r="C1053" s="394">
        <f>'FORMAT REKAP'!H990</f>
        <v>0</v>
      </c>
      <c r="D1053" s="394">
        <f>'FORMAT REKAP'!I990</f>
        <v>0</v>
      </c>
      <c r="E1053" s="394" t="str">
        <f>'FORMAT REKAP'!AH990</f>
        <v/>
      </c>
      <c r="F1053" s="394" t="str">
        <f>'FORMAT REKAP'!AM990</f>
        <v/>
      </c>
      <c r="G1053" s="395" t="str">
        <f>'FORMAT REKAP'!AN990</f>
        <v/>
      </c>
      <c r="H1053" s="394" t="str">
        <f>'FORMAT REKAP'!AQ990</f>
        <v/>
      </c>
      <c r="I1053" s="394">
        <f>'FORMAT REKAP'!AS990</f>
        <v>0</v>
      </c>
      <c r="J1053" s="394">
        <f>'FORMAT REKAP'!AU990</f>
        <v>0</v>
      </c>
      <c r="K1053" s="394">
        <f>'FORMAT REKAP'!AW990</f>
        <v>0</v>
      </c>
      <c r="L1053" s="394">
        <f>'FORMAT REKAP'!AY990</f>
        <v>0</v>
      </c>
      <c r="M1053" s="395">
        <f>'FORMAT REKAP'!BA990</f>
        <v>0</v>
      </c>
      <c r="N1053" s="395" t="str">
        <f>'FORMAT REKAP'!BD990</f>
        <v/>
      </c>
      <c r="O1053" s="394">
        <f>'FORMAT REKAP'!BE990</f>
        <v>0</v>
      </c>
      <c r="P1053" s="395">
        <f>'FORMAT REKAP'!BF990</f>
        <v>0</v>
      </c>
      <c r="S1053" s="395" t="str">
        <f>'FORMAT REKAP'!BI990</f>
        <v/>
      </c>
      <c r="T1053" s="394" t="str">
        <f>'FORMAT REKAP'!BJ990</f>
        <v/>
      </c>
      <c r="U1053" s="393" t="str">
        <f>'FORMAT REKAP'!BK990</f>
        <v/>
      </c>
    </row>
    <row r="1054" spans="3:21" x14ac:dyDescent="0.25">
      <c r="C1054" s="394">
        <f>'FORMAT REKAP'!H991</f>
        <v>0</v>
      </c>
      <c r="D1054" s="394">
        <f>'FORMAT REKAP'!I991</f>
        <v>0</v>
      </c>
      <c r="E1054" s="394" t="str">
        <f>'FORMAT REKAP'!AH991</f>
        <v/>
      </c>
      <c r="F1054" s="394" t="str">
        <f>'FORMAT REKAP'!AM991</f>
        <v/>
      </c>
      <c r="G1054" s="395" t="str">
        <f>'FORMAT REKAP'!AN991</f>
        <v/>
      </c>
      <c r="H1054" s="394" t="str">
        <f>'FORMAT REKAP'!AQ991</f>
        <v/>
      </c>
      <c r="I1054" s="394">
        <f>'FORMAT REKAP'!AS991</f>
        <v>0</v>
      </c>
      <c r="J1054" s="394">
        <f>'FORMAT REKAP'!AU991</f>
        <v>0</v>
      </c>
      <c r="K1054" s="394">
        <f>'FORMAT REKAP'!AW991</f>
        <v>0</v>
      </c>
      <c r="L1054" s="394">
        <f>'FORMAT REKAP'!AY991</f>
        <v>0</v>
      </c>
      <c r="M1054" s="395">
        <f>'FORMAT REKAP'!BA991</f>
        <v>0</v>
      </c>
      <c r="N1054" s="395" t="str">
        <f>'FORMAT REKAP'!BD991</f>
        <v/>
      </c>
      <c r="O1054" s="394">
        <f>'FORMAT REKAP'!BE991</f>
        <v>0</v>
      </c>
      <c r="P1054" s="395">
        <f>'FORMAT REKAP'!BF991</f>
        <v>0</v>
      </c>
      <c r="S1054" s="395" t="str">
        <f>'FORMAT REKAP'!BI991</f>
        <v/>
      </c>
      <c r="T1054" s="394" t="str">
        <f>'FORMAT REKAP'!BJ991</f>
        <v/>
      </c>
      <c r="U1054" s="393" t="str">
        <f>'FORMAT REKAP'!BK991</f>
        <v/>
      </c>
    </row>
    <row r="1055" spans="3:21" x14ac:dyDescent="0.25">
      <c r="C1055" s="394">
        <f>'FORMAT REKAP'!H992</f>
        <v>0</v>
      </c>
      <c r="D1055" s="394">
        <f>'FORMAT REKAP'!I992</f>
        <v>0</v>
      </c>
      <c r="E1055" s="394" t="str">
        <f>'FORMAT REKAP'!AH992</f>
        <v/>
      </c>
      <c r="F1055" s="394" t="str">
        <f>'FORMAT REKAP'!AM992</f>
        <v/>
      </c>
      <c r="G1055" s="395" t="str">
        <f>'FORMAT REKAP'!AN992</f>
        <v/>
      </c>
      <c r="H1055" s="394" t="str">
        <f>'FORMAT REKAP'!AQ992</f>
        <v/>
      </c>
      <c r="I1055" s="394">
        <f>'FORMAT REKAP'!AS992</f>
        <v>0</v>
      </c>
      <c r="J1055" s="394">
        <f>'FORMAT REKAP'!AU992</f>
        <v>0</v>
      </c>
      <c r="K1055" s="394">
        <f>'FORMAT REKAP'!AW992</f>
        <v>0</v>
      </c>
      <c r="L1055" s="394">
        <f>'FORMAT REKAP'!AY992</f>
        <v>0</v>
      </c>
      <c r="M1055" s="395">
        <f>'FORMAT REKAP'!BA992</f>
        <v>0</v>
      </c>
      <c r="N1055" s="395" t="str">
        <f>'FORMAT REKAP'!BD992</f>
        <v/>
      </c>
      <c r="O1055" s="394">
        <f>'FORMAT REKAP'!BE992</f>
        <v>0</v>
      </c>
      <c r="P1055" s="395">
        <f>'FORMAT REKAP'!BF992</f>
        <v>0</v>
      </c>
      <c r="S1055" s="395" t="str">
        <f>'FORMAT REKAP'!BI992</f>
        <v/>
      </c>
      <c r="T1055" s="394" t="str">
        <f>'FORMAT REKAP'!BJ992</f>
        <v/>
      </c>
      <c r="U1055" s="393" t="str">
        <f>'FORMAT REKAP'!BK992</f>
        <v/>
      </c>
    </row>
    <row r="1056" spans="3:21" x14ac:dyDescent="0.25">
      <c r="C1056" s="394">
        <f>'FORMAT REKAP'!H993</f>
        <v>0</v>
      </c>
      <c r="D1056" s="394">
        <f>'FORMAT REKAP'!I993</f>
        <v>0</v>
      </c>
      <c r="E1056" s="394" t="str">
        <f>'FORMAT REKAP'!AH993</f>
        <v/>
      </c>
      <c r="F1056" s="394" t="str">
        <f>'FORMAT REKAP'!AM993</f>
        <v/>
      </c>
      <c r="G1056" s="395" t="str">
        <f>'FORMAT REKAP'!AN993</f>
        <v/>
      </c>
      <c r="H1056" s="394" t="str">
        <f>'FORMAT REKAP'!AQ993</f>
        <v/>
      </c>
      <c r="I1056" s="394">
        <f>'FORMAT REKAP'!AS993</f>
        <v>0</v>
      </c>
      <c r="J1056" s="394">
        <f>'FORMAT REKAP'!AU993</f>
        <v>0</v>
      </c>
      <c r="K1056" s="394">
        <f>'FORMAT REKAP'!AW993</f>
        <v>0</v>
      </c>
      <c r="L1056" s="394">
        <f>'FORMAT REKAP'!AY993</f>
        <v>0</v>
      </c>
      <c r="M1056" s="395">
        <f>'FORMAT REKAP'!BA993</f>
        <v>0</v>
      </c>
      <c r="N1056" s="395" t="str">
        <f>'FORMAT REKAP'!BD993</f>
        <v/>
      </c>
      <c r="O1056" s="394">
        <f>'FORMAT REKAP'!BE993</f>
        <v>0</v>
      </c>
      <c r="P1056" s="395">
        <f>'FORMAT REKAP'!BF993</f>
        <v>0</v>
      </c>
      <c r="S1056" s="395" t="str">
        <f>'FORMAT REKAP'!BI993</f>
        <v/>
      </c>
      <c r="T1056" s="394" t="str">
        <f>'FORMAT REKAP'!BJ993</f>
        <v/>
      </c>
      <c r="U1056" s="393" t="str">
        <f>'FORMAT REKAP'!BK993</f>
        <v/>
      </c>
    </row>
    <row r="1057" spans="3:21" x14ac:dyDescent="0.25">
      <c r="C1057" s="394">
        <f>'FORMAT REKAP'!H994</f>
        <v>0</v>
      </c>
      <c r="D1057" s="394">
        <f>'FORMAT REKAP'!I994</f>
        <v>0</v>
      </c>
      <c r="E1057" s="394" t="str">
        <f>'FORMAT REKAP'!AH994</f>
        <v/>
      </c>
      <c r="F1057" s="394" t="str">
        <f>'FORMAT REKAP'!AM994</f>
        <v/>
      </c>
      <c r="G1057" s="395" t="str">
        <f>'FORMAT REKAP'!AN994</f>
        <v/>
      </c>
      <c r="H1057" s="394" t="str">
        <f>'FORMAT REKAP'!AQ994</f>
        <v/>
      </c>
      <c r="I1057" s="394">
        <f>'FORMAT REKAP'!AS994</f>
        <v>0</v>
      </c>
      <c r="J1057" s="394">
        <f>'FORMAT REKAP'!AU994</f>
        <v>0</v>
      </c>
      <c r="K1057" s="394">
        <f>'FORMAT REKAP'!AW994</f>
        <v>0</v>
      </c>
      <c r="L1057" s="394">
        <f>'FORMAT REKAP'!AY994</f>
        <v>0</v>
      </c>
      <c r="M1057" s="395">
        <f>'FORMAT REKAP'!BA994</f>
        <v>0</v>
      </c>
      <c r="N1057" s="395" t="str">
        <f>'FORMAT REKAP'!BD994</f>
        <v/>
      </c>
      <c r="O1057" s="394">
        <f>'FORMAT REKAP'!BE994</f>
        <v>0</v>
      </c>
      <c r="P1057" s="395">
        <f>'FORMAT REKAP'!BF994</f>
        <v>0</v>
      </c>
      <c r="S1057" s="395" t="str">
        <f>'FORMAT REKAP'!BI994</f>
        <v/>
      </c>
      <c r="T1057" s="394" t="str">
        <f>'FORMAT REKAP'!BJ994</f>
        <v/>
      </c>
      <c r="U1057" s="393" t="str">
        <f>'FORMAT REKAP'!BK994</f>
        <v/>
      </c>
    </row>
    <row r="1058" spans="3:21" x14ac:dyDescent="0.25">
      <c r="C1058" s="394">
        <f>'FORMAT REKAP'!H995</f>
        <v>0</v>
      </c>
      <c r="D1058" s="394">
        <f>'FORMAT REKAP'!I995</f>
        <v>0</v>
      </c>
      <c r="E1058" s="394" t="str">
        <f>'FORMAT REKAP'!AH995</f>
        <v/>
      </c>
      <c r="F1058" s="394" t="str">
        <f>'FORMAT REKAP'!AM995</f>
        <v/>
      </c>
      <c r="G1058" s="395" t="str">
        <f>'FORMAT REKAP'!AN995</f>
        <v/>
      </c>
      <c r="H1058" s="394" t="str">
        <f>'FORMAT REKAP'!AQ995</f>
        <v/>
      </c>
      <c r="I1058" s="394">
        <f>'FORMAT REKAP'!AS995</f>
        <v>0</v>
      </c>
      <c r="J1058" s="394">
        <f>'FORMAT REKAP'!AU995</f>
        <v>0</v>
      </c>
      <c r="K1058" s="394">
        <f>'FORMAT REKAP'!AW995</f>
        <v>0</v>
      </c>
      <c r="L1058" s="394">
        <f>'FORMAT REKAP'!AY995</f>
        <v>0</v>
      </c>
      <c r="M1058" s="395">
        <f>'FORMAT REKAP'!BA995</f>
        <v>0</v>
      </c>
      <c r="N1058" s="395" t="str">
        <f>'FORMAT REKAP'!BD995</f>
        <v/>
      </c>
      <c r="O1058" s="394">
        <f>'FORMAT REKAP'!BE995</f>
        <v>0</v>
      </c>
      <c r="P1058" s="395">
        <f>'FORMAT REKAP'!BF995</f>
        <v>0</v>
      </c>
      <c r="S1058" s="395" t="str">
        <f>'FORMAT REKAP'!BI995</f>
        <v/>
      </c>
      <c r="T1058" s="394" t="str">
        <f>'FORMAT REKAP'!BJ995</f>
        <v/>
      </c>
      <c r="U1058" s="393" t="str">
        <f>'FORMAT REKAP'!BK995</f>
        <v/>
      </c>
    </row>
    <row r="1059" spans="3:21" x14ac:dyDescent="0.25">
      <c r="C1059" s="394">
        <f>'FORMAT REKAP'!H996</f>
        <v>0</v>
      </c>
      <c r="D1059" s="394">
        <f>'FORMAT REKAP'!I996</f>
        <v>0</v>
      </c>
      <c r="E1059" s="394" t="str">
        <f>'FORMAT REKAP'!AH996</f>
        <v/>
      </c>
      <c r="F1059" s="394" t="str">
        <f>'FORMAT REKAP'!AM996</f>
        <v/>
      </c>
      <c r="G1059" s="395" t="str">
        <f>'FORMAT REKAP'!AN996</f>
        <v/>
      </c>
      <c r="H1059" s="394" t="str">
        <f>'FORMAT REKAP'!AQ996</f>
        <v/>
      </c>
      <c r="I1059" s="394">
        <f>'FORMAT REKAP'!AS996</f>
        <v>0</v>
      </c>
      <c r="J1059" s="394">
        <f>'FORMAT REKAP'!AU996</f>
        <v>0</v>
      </c>
      <c r="K1059" s="394">
        <f>'FORMAT REKAP'!AW996</f>
        <v>0</v>
      </c>
      <c r="L1059" s="394">
        <f>'FORMAT REKAP'!AY996</f>
        <v>0</v>
      </c>
      <c r="M1059" s="395">
        <f>'FORMAT REKAP'!BA996</f>
        <v>0</v>
      </c>
      <c r="N1059" s="395" t="str">
        <f>'FORMAT REKAP'!BD996</f>
        <v/>
      </c>
      <c r="O1059" s="394">
        <f>'FORMAT REKAP'!BE996</f>
        <v>0</v>
      </c>
      <c r="P1059" s="395">
        <f>'FORMAT REKAP'!BF996</f>
        <v>0</v>
      </c>
      <c r="S1059" s="395" t="str">
        <f>'FORMAT REKAP'!BI996</f>
        <v/>
      </c>
      <c r="T1059" s="394" t="str">
        <f>'FORMAT REKAP'!BJ996</f>
        <v/>
      </c>
      <c r="U1059" s="393" t="str">
        <f>'FORMAT REKAP'!BK996</f>
        <v/>
      </c>
    </row>
    <row r="1060" spans="3:21" x14ac:dyDescent="0.25">
      <c r="C1060" s="394">
        <f>'FORMAT REKAP'!H997</f>
        <v>0</v>
      </c>
      <c r="D1060" s="394">
        <f>'FORMAT REKAP'!I997</f>
        <v>0</v>
      </c>
      <c r="E1060" s="394" t="str">
        <f>'FORMAT REKAP'!AH997</f>
        <v/>
      </c>
      <c r="F1060" s="394" t="str">
        <f>'FORMAT REKAP'!AM997</f>
        <v/>
      </c>
      <c r="G1060" s="395" t="str">
        <f>'FORMAT REKAP'!AN997</f>
        <v/>
      </c>
      <c r="H1060" s="394" t="str">
        <f>'FORMAT REKAP'!AQ997</f>
        <v/>
      </c>
      <c r="I1060" s="394">
        <f>'FORMAT REKAP'!AS997</f>
        <v>0</v>
      </c>
      <c r="J1060" s="394">
        <f>'FORMAT REKAP'!AU997</f>
        <v>0</v>
      </c>
      <c r="K1060" s="394">
        <f>'FORMAT REKAP'!AW997</f>
        <v>0</v>
      </c>
      <c r="L1060" s="394">
        <f>'FORMAT REKAP'!AY997</f>
        <v>0</v>
      </c>
      <c r="M1060" s="395">
        <f>'FORMAT REKAP'!BA997</f>
        <v>0</v>
      </c>
      <c r="N1060" s="395" t="str">
        <f>'FORMAT REKAP'!BD997</f>
        <v/>
      </c>
      <c r="O1060" s="394">
        <f>'FORMAT REKAP'!BE997</f>
        <v>0</v>
      </c>
      <c r="P1060" s="395">
        <f>'FORMAT REKAP'!BF997</f>
        <v>0</v>
      </c>
      <c r="S1060" s="395" t="str">
        <f>'FORMAT REKAP'!BI997</f>
        <v/>
      </c>
      <c r="T1060" s="394" t="str">
        <f>'FORMAT REKAP'!BJ997</f>
        <v/>
      </c>
      <c r="U1060" s="393" t="str">
        <f>'FORMAT REKAP'!BK997</f>
        <v/>
      </c>
    </row>
    <row r="1061" spans="3:21" x14ac:dyDescent="0.25">
      <c r="C1061" s="394">
        <f>'FORMAT REKAP'!H998</f>
        <v>0</v>
      </c>
      <c r="D1061" s="394">
        <f>'FORMAT REKAP'!I998</f>
        <v>0</v>
      </c>
      <c r="E1061" s="394" t="str">
        <f>'FORMAT REKAP'!AH998</f>
        <v/>
      </c>
      <c r="F1061" s="394" t="str">
        <f>'FORMAT REKAP'!AM998</f>
        <v/>
      </c>
      <c r="G1061" s="395" t="str">
        <f>'FORMAT REKAP'!AN998</f>
        <v/>
      </c>
      <c r="H1061" s="394" t="str">
        <f>'FORMAT REKAP'!AQ998</f>
        <v/>
      </c>
      <c r="I1061" s="394">
        <f>'FORMAT REKAP'!AS998</f>
        <v>0</v>
      </c>
      <c r="J1061" s="394">
        <f>'FORMAT REKAP'!AU998</f>
        <v>0</v>
      </c>
      <c r="K1061" s="394">
        <f>'FORMAT REKAP'!AW998</f>
        <v>0</v>
      </c>
      <c r="L1061" s="394">
        <f>'FORMAT REKAP'!AY998</f>
        <v>0</v>
      </c>
      <c r="M1061" s="395">
        <f>'FORMAT REKAP'!BA998</f>
        <v>0</v>
      </c>
      <c r="N1061" s="395" t="str">
        <f>'FORMAT REKAP'!BD998</f>
        <v/>
      </c>
      <c r="O1061" s="394">
        <f>'FORMAT REKAP'!BE998</f>
        <v>0</v>
      </c>
      <c r="P1061" s="395">
        <f>'FORMAT REKAP'!BF998</f>
        <v>0</v>
      </c>
      <c r="S1061" s="395" t="str">
        <f>'FORMAT REKAP'!BI998</f>
        <v/>
      </c>
      <c r="T1061" s="394" t="str">
        <f>'FORMAT REKAP'!BJ998</f>
        <v/>
      </c>
      <c r="U1061" s="393" t="str">
        <f>'FORMAT REKAP'!BK998</f>
        <v/>
      </c>
    </row>
    <row r="1062" spans="3:21" x14ac:dyDescent="0.25">
      <c r="C1062" s="394">
        <f>'FORMAT REKAP'!H999</f>
        <v>0</v>
      </c>
      <c r="D1062" s="394">
        <f>'FORMAT REKAP'!I999</f>
        <v>0</v>
      </c>
      <c r="E1062" s="394" t="str">
        <f>'FORMAT REKAP'!AH999</f>
        <v/>
      </c>
      <c r="F1062" s="394" t="str">
        <f>'FORMAT REKAP'!AM999</f>
        <v/>
      </c>
      <c r="G1062" s="395" t="str">
        <f>'FORMAT REKAP'!AN999</f>
        <v/>
      </c>
      <c r="H1062" s="394" t="str">
        <f>'FORMAT REKAP'!AQ999</f>
        <v/>
      </c>
      <c r="I1062" s="394">
        <f>'FORMAT REKAP'!AS999</f>
        <v>0</v>
      </c>
      <c r="J1062" s="394">
        <f>'FORMAT REKAP'!AU999</f>
        <v>0</v>
      </c>
      <c r="K1062" s="394">
        <f>'FORMAT REKAP'!AW999</f>
        <v>0</v>
      </c>
      <c r="L1062" s="394">
        <f>'FORMAT REKAP'!AY999</f>
        <v>0</v>
      </c>
      <c r="M1062" s="395">
        <f>'FORMAT REKAP'!BA999</f>
        <v>0</v>
      </c>
      <c r="N1062" s="395" t="str">
        <f>'FORMAT REKAP'!BD999</f>
        <v/>
      </c>
      <c r="O1062" s="394">
        <f>'FORMAT REKAP'!BE999</f>
        <v>0</v>
      </c>
      <c r="P1062" s="395">
        <f>'FORMAT REKAP'!BF999</f>
        <v>0</v>
      </c>
      <c r="S1062" s="395" t="str">
        <f>'FORMAT REKAP'!BI999</f>
        <v/>
      </c>
      <c r="T1062" s="394" t="str">
        <f>'FORMAT REKAP'!BJ999</f>
        <v/>
      </c>
      <c r="U1062" s="393" t="str">
        <f>'FORMAT REKAP'!BK999</f>
        <v/>
      </c>
    </row>
    <row r="1063" spans="3:21" x14ac:dyDescent="0.25">
      <c r="C1063" s="394">
        <f>'FORMAT REKAP'!H1000</f>
        <v>0</v>
      </c>
      <c r="D1063" s="394">
        <f>'FORMAT REKAP'!I1000</f>
        <v>0</v>
      </c>
      <c r="E1063" s="394" t="str">
        <f>'FORMAT REKAP'!AH1000</f>
        <v/>
      </c>
      <c r="F1063" s="394" t="str">
        <f>'FORMAT REKAP'!AM1000</f>
        <v/>
      </c>
      <c r="G1063" s="395" t="str">
        <f>'FORMAT REKAP'!AN1000</f>
        <v/>
      </c>
      <c r="H1063" s="394" t="str">
        <f>'FORMAT REKAP'!AQ1000</f>
        <v/>
      </c>
      <c r="I1063" s="394">
        <f>'FORMAT REKAP'!AS1000</f>
        <v>0</v>
      </c>
      <c r="J1063" s="394">
        <f>'FORMAT REKAP'!AU1000</f>
        <v>0</v>
      </c>
      <c r="K1063" s="394">
        <f>'FORMAT REKAP'!AW1000</f>
        <v>0</v>
      </c>
      <c r="L1063" s="394">
        <f>'FORMAT REKAP'!AY1000</f>
        <v>0</v>
      </c>
      <c r="M1063" s="395">
        <f>'FORMAT REKAP'!BA1000</f>
        <v>0</v>
      </c>
      <c r="N1063" s="395" t="str">
        <f>'FORMAT REKAP'!BD1000</f>
        <v/>
      </c>
      <c r="O1063" s="394">
        <f>'FORMAT REKAP'!BE1000</f>
        <v>0</v>
      </c>
      <c r="P1063" s="395">
        <f>'FORMAT REKAP'!BF1000</f>
        <v>0</v>
      </c>
      <c r="S1063" s="395" t="str">
        <f>'FORMAT REKAP'!BI1000</f>
        <v/>
      </c>
      <c r="T1063" s="394" t="str">
        <f>'FORMAT REKAP'!BJ1000</f>
        <v/>
      </c>
      <c r="U1063" s="393" t="str">
        <f>'FORMAT REKAP'!BK1000</f>
        <v/>
      </c>
    </row>
    <row r="1064" spans="3:21" x14ac:dyDescent="0.25">
      <c r="C1064" s="394">
        <f>'FORMAT REKAP'!H1001</f>
        <v>0</v>
      </c>
      <c r="D1064" s="394">
        <f>'FORMAT REKAP'!I1001</f>
        <v>0</v>
      </c>
      <c r="E1064" s="394" t="str">
        <f>'FORMAT REKAP'!AH1001</f>
        <v/>
      </c>
      <c r="F1064" s="394" t="str">
        <f>'FORMAT REKAP'!AM1001</f>
        <v/>
      </c>
      <c r="G1064" s="395" t="str">
        <f>'FORMAT REKAP'!AN1001</f>
        <v/>
      </c>
      <c r="H1064" s="394" t="str">
        <f>'FORMAT REKAP'!AQ1001</f>
        <v/>
      </c>
      <c r="I1064" s="394">
        <f>'FORMAT REKAP'!AS1001</f>
        <v>0</v>
      </c>
      <c r="J1064" s="394">
        <f>'FORMAT REKAP'!AU1001</f>
        <v>0</v>
      </c>
      <c r="K1064" s="394">
        <f>'FORMAT REKAP'!AW1001</f>
        <v>0</v>
      </c>
      <c r="L1064" s="394">
        <f>'FORMAT REKAP'!AY1001</f>
        <v>0</v>
      </c>
      <c r="M1064" s="395">
        <f>'FORMAT REKAP'!BA1001</f>
        <v>0</v>
      </c>
      <c r="N1064" s="395" t="str">
        <f>'FORMAT REKAP'!BD1001</f>
        <v/>
      </c>
      <c r="O1064" s="394">
        <f>'FORMAT REKAP'!BE1001</f>
        <v>0</v>
      </c>
      <c r="P1064" s="395">
        <f>'FORMAT REKAP'!BF1001</f>
        <v>0</v>
      </c>
      <c r="S1064" s="395" t="str">
        <f>'FORMAT REKAP'!BI1001</f>
        <v/>
      </c>
      <c r="T1064" s="394" t="str">
        <f>'FORMAT REKAP'!BJ1001</f>
        <v/>
      </c>
      <c r="U1064" s="393" t="str">
        <f>'FORMAT REKAP'!BK1001</f>
        <v/>
      </c>
    </row>
    <row r="1065" spans="3:21" x14ac:dyDescent="0.25">
      <c r="C1065" s="394">
        <f>'FORMAT REKAP'!H1002</f>
        <v>0</v>
      </c>
      <c r="D1065" s="394">
        <f>'FORMAT REKAP'!I1002</f>
        <v>0</v>
      </c>
      <c r="E1065" s="394" t="str">
        <f>'FORMAT REKAP'!AH1002</f>
        <v/>
      </c>
      <c r="F1065" s="394" t="str">
        <f>'FORMAT REKAP'!AM1002</f>
        <v/>
      </c>
      <c r="G1065" s="395" t="str">
        <f>'FORMAT REKAP'!AN1002</f>
        <v/>
      </c>
      <c r="H1065" s="394" t="str">
        <f>'FORMAT REKAP'!AQ1002</f>
        <v/>
      </c>
      <c r="I1065" s="394">
        <f>'FORMAT REKAP'!AS1002</f>
        <v>0</v>
      </c>
      <c r="J1065" s="394">
        <f>'FORMAT REKAP'!AU1002</f>
        <v>0</v>
      </c>
      <c r="K1065" s="394">
        <f>'FORMAT REKAP'!AW1002</f>
        <v>0</v>
      </c>
      <c r="L1065" s="394">
        <f>'FORMAT REKAP'!AY1002</f>
        <v>0</v>
      </c>
      <c r="M1065" s="395">
        <f>'FORMAT REKAP'!BA1002</f>
        <v>0</v>
      </c>
      <c r="N1065" s="395" t="str">
        <f>'FORMAT REKAP'!BD1002</f>
        <v/>
      </c>
      <c r="O1065" s="394">
        <f>'FORMAT REKAP'!BE1002</f>
        <v>0</v>
      </c>
      <c r="P1065" s="395">
        <f>'FORMAT REKAP'!BF1002</f>
        <v>0</v>
      </c>
      <c r="S1065" s="395" t="str">
        <f>'FORMAT REKAP'!BI1002</f>
        <v/>
      </c>
      <c r="T1065" s="394" t="str">
        <f>'FORMAT REKAP'!BJ1002</f>
        <v/>
      </c>
      <c r="U1065" s="393" t="str">
        <f>'FORMAT REKAP'!BK1002</f>
        <v/>
      </c>
    </row>
    <row r="1066" spans="3:21" x14ac:dyDescent="0.25">
      <c r="C1066" s="394">
        <f>'FORMAT REKAP'!H1003</f>
        <v>0</v>
      </c>
      <c r="D1066" s="394">
        <f>'FORMAT REKAP'!I1003</f>
        <v>0</v>
      </c>
      <c r="E1066" s="394" t="str">
        <f>'FORMAT REKAP'!AH1003</f>
        <v/>
      </c>
      <c r="F1066" s="394" t="str">
        <f>'FORMAT REKAP'!AM1003</f>
        <v/>
      </c>
      <c r="G1066" s="395" t="str">
        <f>'FORMAT REKAP'!AN1003</f>
        <v/>
      </c>
      <c r="H1066" s="394" t="str">
        <f>'FORMAT REKAP'!AQ1003</f>
        <v/>
      </c>
      <c r="I1066" s="394">
        <f>'FORMAT REKAP'!AS1003</f>
        <v>0</v>
      </c>
      <c r="J1066" s="394">
        <f>'FORMAT REKAP'!AU1003</f>
        <v>0</v>
      </c>
      <c r="K1066" s="394">
        <f>'FORMAT REKAP'!AW1003</f>
        <v>0</v>
      </c>
      <c r="L1066" s="394">
        <f>'FORMAT REKAP'!AY1003</f>
        <v>0</v>
      </c>
      <c r="M1066" s="395">
        <f>'FORMAT REKAP'!BA1003</f>
        <v>0</v>
      </c>
      <c r="N1066" s="395" t="str">
        <f>'FORMAT REKAP'!BD1003</f>
        <v/>
      </c>
      <c r="O1066" s="394">
        <f>'FORMAT REKAP'!BE1003</f>
        <v>0</v>
      </c>
      <c r="P1066" s="395">
        <f>'FORMAT REKAP'!BF1003</f>
        <v>0</v>
      </c>
      <c r="S1066" s="395" t="str">
        <f>'FORMAT REKAP'!BI1003</f>
        <v/>
      </c>
      <c r="T1066" s="394" t="str">
        <f>'FORMAT REKAP'!BJ1003</f>
        <v/>
      </c>
      <c r="U1066" s="393" t="str">
        <f>'FORMAT REKAP'!BK1003</f>
        <v/>
      </c>
    </row>
    <row r="1067" spans="3:21" x14ac:dyDescent="0.25">
      <c r="C1067" s="394">
        <f>'FORMAT REKAP'!H1004</f>
        <v>0</v>
      </c>
      <c r="D1067" s="394">
        <f>'FORMAT REKAP'!I1004</f>
        <v>0</v>
      </c>
      <c r="E1067" s="394" t="str">
        <f>'FORMAT REKAP'!AH1004</f>
        <v/>
      </c>
      <c r="F1067" s="394" t="str">
        <f>'FORMAT REKAP'!AM1004</f>
        <v/>
      </c>
      <c r="G1067" s="395" t="str">
        <f>'FORMAT REKAP'!AN1004</f>
        <v/>
      </c>
      <c r="H1067" s="394" t="str">
        <f>'FORMAT REKAP'!AQ1004</f>
        <v/>
      </c>
      <c r="I1067" s="394">
        <f>'FORMAT REKAP'!AS1004</f>
        <v>0</v>
      </c>
      <c r="J1067" s="394">
        <f>'FORMAT REKAP'!AU1004</f>
        <v>0</v>
      </c>
      <c r="K1067" s="394">
        <f>'FORMAT REKAP'!AW1004</f>
        <v>0</v>
      </c>
      <c r="L1067" s="394">
        <f>'FORMAT REKAP'!AY1004</f>
        <v>0</v>
      </c>
      <c r="M1067" s="395">
        <f>'FORMAT REKAP'!BA1004</f>
        <v>0</v>
      </c>
      <c r="N1067" s="395" t="str">
        <f>'FORMAT REKAP'!BD1004</f>
        <v/>
      </c>
      <c r="O1067" s="394">
        <f>'FORMAT REKAP'!BE1004</f>
        <v>0</v>
      </c>
      <c r="P1067" s="395">
        <f>'FORMAT REKAP'!BF1004</f>
        <v>0</v>
      </c>
      <c r="S1067" s="395" t="str">
        <f>'FORMAT REKAP'!BI1004</f>
        <v/>
      </c>
      <c r="T1067" s="394" t="str">
        <f>'FORMAT REKAP'!BJ1004</f>
        <v/>
      </c>
      <c r="U1067" s="393" t="str">
        <f>'FORMAT REKAP'!BK1004</f>
        <v/>
      </c>
    </row>
    <row r="1068" spans="3:21" x14ac:dyDescent="0.25">
      <c r="C1068" s="394">
        <f>'FORMAT REKAP'!H1005</f>
        <v>0</v>
      </c>
      <c r="D1068" s="394">
        <f>'FORMAT REKAP'!I1005</f>
        <v>0</v>
      </c>
      <c r="E1068" s="394" t="str">
        <f>'FORMAT REKAP'!AH1005</f>
        <v/>
      </c>
      <c r="F1068" s="394" t="str">
        <f>'FORMAT REKAP'!AM1005</f>
        <v/>
      </c>
      <c r="G1068" s="395" t="str">
        <f>'FORMAT REKAP'!AN1005</f>
        <v/>
      </c>
      <c r="H1068" s="394" t="str">
        <f>'FORMAT REKAP'!AQ1005</f>
        <v/>
      </c>
      <c r="I1068" s="394">
        <f>'FORMAT REKAP'!AS1005</f>
        <v>0</v>
      </c>
      <c r="J1068" s="394">
        <f>'FORMAT REKAP'!AU1005</f>
        <v>0</v>
      </c>
      <c r="K1068" s="394">
        <f>'FORMAT REKAP'!AW1005</f>
        <v>0</v>
      </c>
      <c r="L1068" s="394">
        <f>'FORMAT REKAP'!AY1005</f>
        <v>0</v>
      </c>
      <c r="M1068" s="395">
        <f>'FORMAT REKAP'!BA1005</f>
        <v>0</v>
      </c>
      <c r="N1068" s="395" t="str">
        <f>'FORMAT REKAP'!BD1005</f>
        <v/>
      </c>
      <c r="O1068" s="394">
        <f>'FORMAT REKAP'!BE1005</f>
        <v>0</v>
      </c>
      <c r="P1068" s="395">
        <f>'FORMAT REKAP'!BF1005</f>
        <v>0</v>
      </c>
      <c r="S1068" s="395" t="str">
        <f>'FORMAT REKAP'!BI1005</f>
        <v/>
      </c>
      <c r="T1068" s="394" t="str">
        <f>'FORMAT REKAP'!BJ1005</f>
        <v/>
      </c>
      <c r="U1068" s="393" t="str">
        <f>'FORMAT REKAP'!BK1005</f>
        <v/>
      </c>
    </row>
    <row r="1069" spans="3:21" x14ac:dyDescent="0.25">
      <c r="C1069" s="394">
        <f>'FORMAT REKAP'!H1006</f>
        <v>0</v>
      </c>
      <c r="D1069" s="394">
        <f>'FORMAT REKAP'!I1006</f>
        <v>0</v>
      </c>
      <c r="E1069" s="394" t="str">
        <f>'FORMAT REKAP'!AH1006</f>
        <v/>
      </c>
      <c r="F1069" s="394" t="str">
        <f>'FORMAT REKAP'!AM1006</f>
        <v/>
      </c>
      <c r="G1069" s="395" t="str">
        <f>'FORMAT REKAP'!AN1006</f>
        <v/>
      </c>
      <c r="H1069" s="394" t="str">
        <f>'FORMAT REKAP'!AQ1006</f>
        <v/>
      </c>
      <c r="I1069" s="394">
        <f>'FORMAT REKAP'!AS1006</f>
        <v>0</v>
      </c>
      <c r="J1069" s="394">
        <f>'FORMAT REKAP'!AU1006</f>
        <v>0</v>
      </c>
      <c r="K1069" s="394">
        <f>'FORMAT REKAP'!AW1006</f>
        <v>0</v>
      </c>
      <c r="L1069" s="394">
        <f>'FORMAT REKAP'!AY1006</f>
        <v>0</v>
      </c>
      <c r="M1069" s="395">
        <f>'FORMAT REKAP'!BA1006</f>
        <v>0</v>
      </c>
      <c r="N1069" s="395" t="str">
        <f>'FORMAT REKAP'!BD1006</f>
        <v/>
      </c>
      <c r="O1069" s="394">
        <f>'FORMAT REKAP'!BE1006</f>
        <v>0</v>
      </c>
      <c r="P1069" s="395">
        <f>'FORMAT REKAP'!BF1006</f>
        <v>0</v>
      </c>
      <c r="S1069" s="395" t="str">
        <f>'FORMAT REKAP'!BI1006</f>
        <v/>
      </c>
      <c r="T1069" s="394" t="str">
        <f>'FORMAT REKAP'!BJ1006</f>
        <v/>
      </c>
      <c r="U1069" s="393" t="str">
        <f>'FORMAT REKAP'!BK1006</f>
        <v/>
      </c>
    </row>
    <row r="1070" spans="3:21" x14ac:dyDescent="0.25">
      <c r="C1070" s="394">
        <f>'FORMAT REKAP'!H1007</f>
        <v>0</v>
      </c>
      <c r="D1070" s="394">
        <f>'FORMAT REKAP'!I1007</f>
        <v>0</v>
      </c>
      <c r="E1070" s="394" t="str">
        <f>'FORMAT REKAP'!AH1007</f>
        <v/>
      </c>
      <c r="F1070" s="394" t="str">
        <f>'FORMAT REKAP'!AM1007</f>
        <v/>
      </c>
      <c r="G1070" s="395" t="str">
        <f>'FORMAT REKAP'!AN1007</f>
        <v/>
      </c>
      <c r="H1070" s="394" t="str">
        <f>'FORMAT REKAP'!AQ1007</f>
        <v/>
      </c>
      <c r="I1070" s="394">
        <f>'FORMAT REKAP'!AS1007</f>
        <v>0</v>
      </c>
      <c r="J1070" s="394">
        <f>'FORMAT REKAP'!AU1007</f>
        <v>0</v>
      </c>
      <c r="K1070" s="394">
        <f>'FORMAT REKAP'!AW1007</f>
        <v>0</v>
      </c>
      <c r="L1070" s="394">
        <f>'FORMAT REKAP'!AY1007</f>
        <v>0</v>
      </c>
      <c r="M1070" s="395">
        <f>'FORMAT REKAP'!BA1007</f>
        <v>0</v>
      </c>
      <c r="N1070" s="395" t="str">
        <f>'FORMAT REKAP'!BD1007</f>
        <v/>
      </c>
      <c r="O1070" s="394">
        <f>'FORMAT REKAP'!BE1007</f>
        <v>0</v>
      </c>
      <c r="P1070" s="395">
        <f>'FORMAT REKAP'!BF1007</f>
        <v>0</v>
      </c>
      <c r="S1070" s="395" t="str">
        <f>'FORMAT REKAP'!BI1007</f>
        <v/>
      </c>
      <c r="T1070" s="394" t="str">
        <f>'FORMAT REKAP'!BJ1007</f>
        <v/>
      </c>
      <c r="U1070" s="393" t="str">
        <f>'FORMAT REKAP'!BK1007</f>
        <v/>
      </c>
    </row>
    <row r="1071" spans="3:21" x14ac:dyDescent="0.25">
      <c r="C1071" s="394">
        <f>'FORMAT REKAP'!H1008</f>
        <v>0</v>
      </c>
      <c r="D1071" s="394">
        <f>'FORMAT REKAP'!I1008</f>
        <v>0</v>
      </c>
      <c r="E1071" s="394" t="str">
        <f>'FORMAT REKAP'!AH1008</f>
        <v/>
      </c>
      <c r="F1071" s="394" t="str">
        <f>'FORMAT REKAP'!AM1008</f>
        <v/>
      </c>
      <c r="G1071" s="395" t="str">
        <f>'FORMAT REKAP'!AN1008</f>
        <v/>
      </c>
      <c r="H1071" s="394" t="str">
        <f>'FORMAT REKAP'!AQ1008</f>
        <v/>
      </c>
      <c r="I1071" s="394">
        <f>'FORMAT REKAP'!AS1008</f>
        <v>0</v>
      </c>
      <c r="J1071" s="394">
        <f>'FORMAT REKAP'!AU1008</f>
        <v>0</v>
      </c>
      <c r="K1071" s="394">
        <f>'FORMAT REKAP'!AW1008</f>
        <v>0</v>
      </c>
      <c r="L1071" s="394">
        <f>'FORMAT REKAP'!AY1008</f>
        <v>0</v>
      </c>
      <c r="M1071" s="395">
        <f>'FORMAT REKAP'!BA1008</f>
        <v>0</v>
      </c>
      <c r="N1071" s="395" t="str">
        <f>'FORMAT REKAP'!BD1008</f>
        <v/>
      </c>
      <c r="O1071" s="394">
        <f>'FORMAT REKAP'!BE1008</f>
        <v>0</v>
      </c>
      <c r="P1071" s="395">
        <f>'FORMAT REKAP'!BF1008</f>
        <v>0</v>
      </c>
      <c r="S1071" s="395" t="str">
        <f>'FORMAT REKAP'!BI1008</f>
        <v/>
      </c>
      <c r="T1071" s="394" t="str">
        <f>'FORMAT REKAP'!BJ1008</f>
        <v/>
      </c>
      <c r="U1071" s="393" t="str">
        <f>'FORMAT REKAP'!BK1008</f>
        <v/>
      </c>
    </row>
    <row r="1072" spans="3:21" x14ac:dyDescent="0.25">
      <c r="C1072" s="394">
        <f>'FORMAT REKAP'!H1009</f>
        <v>0</v>
      </c>
      <c r="D1072" s="394">
        <f>'FORMAT REKAP'!I1009</f>
        <v>0</v>
      </c>
      <c r="E1072" s="394" t="str">
        <f>'FORMAT REKAP'!AH1009</f>
        <v/>
      </c>
      <c r="F1072" s="394" t="str">
        <f>'FORMAT REKAP'!AM1009</f>
        <v/>
      </c>
      <c r="G1072" s="395" t="str">
        <f>'FORMAT REKAP'!AN1009</f>
        <v/>
      </c>
      <c r="H1072" s="394" t="str">
        <f>'FORMAT REKAP'!AQ1009</f>
        <v/>
      </c>
      <c r="I1072" s="394">
        <f>'FORMAT REKAP'!AS1009</f>
        <v>0</v>
      </c>
      <c r="J1072" s="394">
        <f>'FORMAT REKAP'!AU1009</f>
        <v>0</v>
      </c>
      <c r="K1072" s="394">
        <f>'FORMAT REKAP'!AW1009</f>
        <v>0</v>
      </c>
      <c r="L1072" s="394">
        <f>'FORMAT REKAP'!AY1009</f>
        <v>0</v>
      </c>
      <c r="M1072" s="395">
        <f>'FORMAT REKAP'!BA1009</f>
        <v>0</v>
      </c>
      <c r="N1072" s="395" t="str">
        <f>'FORMAT REKAP'!BD1009</f>
        <v/>
      </c>
      <c r="O1072" s="394">
        <f>'FORMAT REKAP'!BE1009</f>
        <v>0</v>
      </c>
      <c r="P1072" s="395">
        <f>'FORMAT REKAP'!BF1009</f>
        <v>0</v>
      </c>
      <c r="S1072" s="395" t="str">
        <f>'FORMAT REKAP'!BI1009</f>
        <v/>
      </c>
      <c r="T1072" s="394" t="str">
        <f>'FORMAT REKAP'!BJ1009</f>
        <v/>
      </c>
      <c r="U1072" s="393" t="str">
        <f>'FORMAT REKAP'!BK1009</f>
        <v/>
      </c>
    </row>
    <row r="1073" spans="3:21" x14ac:dyDescent="0.25">
      <c r="C1073" s="394">
        <f>'FORMAT REKAP'!H1010</f>
        <v>0</v>
      </c>
      <c r="D1073" s="394">
        <f>'FORMAT REKAP'!I1010</f>
        <v>0</v>
      </c>
      <c r="E1073" s="394" t="str">
        <f>'FORMAT REKAP'!AH1010</f>
        <v/>
      </c>
      <c r="F1073" s="394" t="str">
        <f>'FORMAT REKAP'!AM1010</f>
        <v/>
      </c>
      <c r="G1073" s="395" t="str">
        <f>'FORMAT REKAP'!AN1010</f>
        <v/>
      </c>
      <c r="H1073" s="394" t="str">
        <f>'FORMAT REKAP'!AQ1010</f>
        <v/>
      </c>
      <c r="I1073" s="394">
        <f>'FORMAT REKAP'!AS1010</f>
        <v>0</v>
      </c>
      <c r="J1073" s="394">
        <f>'FORMAT REKAP'!AU1010</f>
        <v>0</v>
      </c>
      <c r="K1073" s="394">
        <f>'FORMAT REKAP'!AW1010</f>
        <v>0</v>
      </c>
      <c r="L1073" s="394">
        <f>'FORMAT REKAP'!AY1010</f>
        <v>0</v>
      </c>
      <c r="M1073" s="395">
        <f>'FORMAT REKAP'!BA1010</f>
        <v>0</v>
      </c>
      <c r="N1073" s="395" t="str">
        <f>'FORMAT REKAP'!BD1010</f>
        <v/>
      </c>
      <c r="O1073" s="394">
        <f>'FORMAT REKAP'!BE1010</f>
        <v>0</v>
      </c>
      <c r="P1073" s="395">
        <f>'FORMAT REKAP'!BF1010</f>
        <v>0</v>
      </c>
      <c r="S1073" s="395" t="str">
        <f>'FORMAT REKAP'!BI1010</f>
        <v/>
      </c>
      <c r="T1073" s="394" t="str">
        <f>'FORMAT REKAP'!BJ1010</f>
        <v/>
      </c>
      <c r="U1073" s="393" t="str">
        <f>'FORMAT REKAP'!BK1010</f>
        <v/>
      </c>
    </row>
    <row r="1074" spans="3:21" x14ac:dyDescent="0.25">
      <c r="C1074" s="394">
        <f>'FORMAT REKAP'!H1011</f>
        <v>0</v>
      </c>
      <c r="D1074" s="394">
        <f>'FORMAT REKAP'!I1011</f>
        <v>0</v>
      </c>
      <c r="E1074" s="394" t="str">
        <f>'FORMAT REKAP'!AH1011</f>
        <v/>
      </c>
      <c r="F1074" s="394" t="str">
        <f>'FORMAT REKAP'!AM1011</f>
        <v/>
      </c>
      <c r="G1074" s="395" t="str">
        <f>'FORMAT REKAP'!AN1011</f>
        <v/>
      </c>
      <c r="H1074" s="394" t="str">
        <f>'FORMAT REKAP'!AQ1011</f>
        <v/>
      </c>
      <c r="I1074" s="394">
        <f>'FORMAT REKAP'!AS1011</f>
        <v>0</v>
      </c>
      <c r="J1074" s="394">
        <f>'FORMAT REKAP'!AU1011</f>
        <v>0</v>
      </c>
      <c r="K1074" s="394">
        <f>'FORMAT REKAP'!AW1011</f>
        <v>0</v>
      </c>
      <c r="L1074" s="394">
        <f>'FORMAT REKAP'!AY1011</f>
        <v>0</v>
      </c>
      <c r="M1074" s="395">
        <f>'FORMAT REKAP'!BA1011</f>
        <v>0</v>
      </c>
      <c r="N1074" s="395" t="str">
        <f>'FORMAT REKAP'!BD1011</f>
        <v/>
      </c>
      <c r="O1074" s="394">
        <f>'FORMAT REKAP'!BE1011</f>
        <v>0</v>
      </c>
      <c r="P1074" s="395">
        <f>'FORMAT REKAP'!BF1011</f>
        <v>0</v>
      </c>
      <c r="S1074" s="395" t="str">
        <f>'FORMAT REKAP'!BI1011</f>
        <v/>
      </c>
      <c r="T1074" s="394" t="str">
        <f>'FORMAT REKAP'!BJ1011</f>
        <v/>
      </c>
      <c r="U1074" s="393" t="str">
        <f>'FORMAT REKAP'!BK1011</f>
        <v/>
      </c>
    </row>
    <row r="1075" spans="3:21" x14ac:dyDescent="0.25">
      <c r="C1075" s="394">
        <f>'FORMAT REKAP'!H1012</f>
        <v>0</v>
      </c>
      <c r="D1075" s="394">
        <f>'FORMAT REKAP'!I1012</f>
        <v>0</v>
      </c>
      <c r="E1075" s="394" t="str">
        <f>'FORMAT REKAP'!AH1012</f>
        <v/>
      </c>
      <c r="F1075" s="394" t="str">
        <f>'FORMAT REKAP'!AM1012</f>
        <v/>
      </c>
      <c r="G1075" s="395" t="str">
        <f>'FORMAT REKAP'!AN1012</f>
        <v/>
      </c>
      <c r="H1075" s="394" t="str">
        <f>'FORMAT REKAP'!AQ1012</f>
        <v/>
      </c>
      <c r="I1075" s="394">
        <f>'FORMAT REKAP'!AS1012</f>
        <v>0</v>
      </c>
      <c r="J1075" s="394">
        <f>'FORMAT REKAP'!AU1012</f>
        <v>0</v>
      </c>
      <c r="K1075" s="394">
        <f>'FORMAT REKAP'!AW1012</f>
        <v>0</v>
      </c>
      <c r="L1075" s="394">
        <f>'FORMAT REKAP'!AY1012</f>
        <v>0</v>
      </c>
      <c r="M1075" s="395">
        <f>'FORMAT REKAP'!BA1012</f>
        <v>0</v>
      </c>
      <c r="N1075" s="395" t="str">
        <f>'FORMAT REKAP'!BD1012</f>
        <v/>
      </c>
      <c r="O1075" s="394">
        <f>'FORMAT REKAP'!BE1012</f>
        <v>0</v>
      </c>
      <c r="P1075" s="395">
        <f>'FORMAT REKAP'!BF1012</f>
        <v>0</v>
      </c>
      <c r="S1075" s="395" t="str">
        <f>'FORMAT REKAP'!BI1012</f>
        <v/>
      </c>
      <c r="T1075" s="394" t="str">
        <f>'FORMAT REKAP'!BJ1012</f>
        <v/>
      </c>
      <c r="U1075" s="393" t="str">
        <f>'FORMAT REKAP'!BK1012</f>
        <v/>
      </c>
    </row>
    <row r="1076" spans="3:21" x14ac:dyDescent="0.25">
      <c r="C1076" s="394">
        <f>'FORMAT REKAP'!H1013</f>
        <v>0</v>
      </c>
      <c r="D1076" s="394">
        <f>'FORMAT REKAP'!I1013</f>
        <v>0</v>
      </c>
      <c r="E1076" s="394" t="str">
        <f>'FORMAT REKAP'!AH1013</f>
        <v/>
      </c>
      <c r="F1076" s="394" t="str">
        <f>'FORMAT REKAP'!AM1013</f>
        <v/>
      </c>
      <c r="G1076" s="395" t="str">
        <f>'FORMAT REKAP'!AN1013</f>
        <v/>
      </c>
      <c r="H1076" s="394" t="str">
        <f>'FORMAT REKAP'!AQ1013</f>
        <v/>
      </c>
      <c r="I1076" s="394">
        <f>'FORMAT REKAP'!AS1013</f>
        <v>0</v>
      </c>
      <c r="J1076" s="394">
        <f>'FORMAT REKAP'!AU1013</f>
        <v>0</v>
      </c>
      <c r="K1076" s="394">
        <f>'FORMAT REKAP'!AW1013</f>
        <v>0</v>
      </c>
      <c r="L1076" s="394">
        <f>'FORMAT REKAP'!AY1013</f>
        <v>0</v>
      </c>
      <c r="M1076" s="395">
        <f>'FORMAT REKAP'!BA1013</f>
        <v>0</v>
      </c>
      <c r="N1076" s="395" t="str">
        <f>'FORMAT REKAP'!BD1013</f>
        <v/>
      </c>
      <c r="O1076" s="394">
        <f>'FORMAT REKAP'!BE1013</f>
        <v>0</v>
      </c>
      <c r="P1076" s="395">
        <f>'FORMAT REKAP'!BF1013</f>
        <v>0</v>
      </c>
      <c r="S1076" s="395" t="str">
        <f>'FORMAT REKAP'!BI1013</f>
        <v/>
      </c>
      <c r="T1076" s="394" t="str">
        <f>'FORMAT REKAP'!BJ1013</f>
        <v/>
      </c>
      <c r="U1076" s="393" t="str">
        <f>'FORMAT REKAP'!BK1013</f>
        <v/>
      </c>
    </row>
    <row r="1077" spans="3:21" x14ac:dyDescent="0.25">
      <c r="C1077" s="394">
        <f>'FORMAT REKAP'!H1014</f>
        <v>0</v>
      </c>
      <c r="D1077" s="394">
        <f>'FORMAT REKAP'!I1014</f>
        <v>0</v>
      </c>
      <c r="E1077" s="394" t="str">
        <f>'FORMAT REKAP'!AH1014</f>
        <v/>
      </c>
      <c r="F1077" s="394" t="str">
        <f>'FORMAT REKAP'!AM1014</f>
        <v/>
      </c>
      <c r="G1077" s="395" t="str">
        <f>'FORMAT REKAP'!AN1014</f>
        <v/>
      </c>
      <c r="H1077" s="394" t="str">
        <f>'FORMAT REKAP'!AQ1014</f>
        <v/>
      </c>
      <c r="I1077" s="394">
        <f>'FORMAT REKAP'!AS1014</f>
        <v>0</v>
      </c>
      <c r="J1077" s="394">
        <f>'FORMAT REKAP'!AU1014</f>
        <v>0</v>
      </c>
      <c r="K1077" s="394">
        <f>'FORMAT REKAP'!AW1014</f>
        <v>0</v>
      </c>
      <c r="L1077" s="394">
        <f>'FORMAT REKAP'!AY1014</f>
        <v>0</v>
      </c>
      <c r="M1077" s="395">
        <f>'FORMAT REKAP'!BA1014</f>
        <v>0</v>
      </c>
      <c r="N1077" s="395" t="str">
        <f>'FORMAT REKAP'!BD1014</f>
        <v/>
      </c>
      <c r="O1077" s="394">
        <f>'FORMAT REKAP'!BE1014</f>
        <v>0</v>
      </c>
      <c r="P1077" s="395">
        <f>'FORMAT REKAP'!BF1014</f>
        <v>0</v>
      </c>
      <c r="S1077" s="395" t="str">
        <f>'FORMAT REKAP'!BI1014</f>
        <v/>
      </c>
      <c r="T1077" s="394" t="str">
        <f>'FORMAT REKAP'!BJ1014</f>
        <v/>
      </c>
      <c r="U1077" s="393" t="str">
        <f>'FORMAT REKAP'!BK1014</f>
        <v/>
      </c>
    </row>
    <row r="1078" spans="3:21" x14ac:dyDescent="0.25">
      <c r="C1078" s="394">
        <f>'FORMAT REKAP'!H1015</f>
        <v>0</v>
      </c>
      <c r="D1078" s="394">
        <f>'FORMAT REKAP'!I1015</f>
        <v>0</v>
      </c>
      <c r="E1078" s="394" t="str">
        <f>'FORMAT REKAP'!AH1015</f>
        <v/>
      </c>
      <c r="F1078" s="394" t="str">
        <f>'FORMAT REKAP'!AM1015</f>
        <v/>
      </c>
      <c r="G1078" s="395" t="str">
        <f>'FORMAT REKAP'!AN1015</f>
        <v/>
      </c>
      <c r="H1078" s="394" t="str">
        <f>'FORMAT REKAP'!AQ1015</f>
        <v/>
      </c>
      <c r="I1078" s="394">
        <f>'FORMAT REKAP'!AS1015</f>
        <v>0</v>
      </c>
      <c r="J1078" s="394">
        <f>'FORMAT REKAP'!AU1015</f>
        <v>0</v>
      </c>
      <c r="K1078" s="394">
        <f>'FORMAT REKAP'!AW1015</f>
        <v>0</v>
      </c>
      <c r="L1078" s="394">
        <f>'FORMAT REKAP'!AY1015</f>
        <v>0</v>
      </c>
      <c r="M1078" s="395">
        <f>'FORMAT REKAP'!BA1015</f>
        <v>0</v>
      </c>
      <c r="N1078" s="395" t="str">
        <f>'FORMAT REKAP'!BD1015</f>
        <v/>
      </c>
      <c r="O1078" s="394">
        <f>'FORMAT REKAP'!BE1015</f>
        <v>0</v>
      </c>
      <c r="P1078" s="395">
        <f>'FORMAT REKAP'!BF1015</f>
        <v>0</v>
      </c>
      <c r="S1078" s="395" t="str">
        <f>'FORMAT REKAP'!BI1015</f>
        <v/>
      </c>
      <c r="T1078" s="394" t="str">
        <f>'FORMAT REKAP'!BJ1015</f>
        <v/>
      </c>
      <c r="U1078" s="393" t="str">
        <f>'FORMAT REKAP'!BK1015</f>
        <v/>
      </c>
    </row>
    <row r="1079" spans="3:21" x14ac:dyDescent="0.25">
      <c r="C1079" s="394">
        <f>'FORMAT REKAP'!H1016</f>
        <v>0</v>
      </c>
      <c r="D1079" s="394">
        <f>'FORMAT REKAP'!I1016</f>
        <v>0</v>
      </c>
      <c r="E1079" s="394" t="str">
        <f>'FORMAT REKAP'!AH1016</f>
        <v/>
      </c>
      <c r="F1079" s="394" t="str">
        <f>'FORMAT REKAP'!AM1016</f>
        <v/>
      </c>
      <c r="G1079" s="395" t="str">
        <f>'FORMAT REKAP'!AN1016</f>
        <v/>
      </c>
      <c r="H1079" s="394" t="str">
        <f>'FORMAT REKAP'!AQ1016</f>
        <v/>
      </c>
      <c r="I1079" s="394">
        <f>'FORMAT REKAP'!AS1016</f>
        <v>0</v>
      </c>
      <c r="J1079" s="394">
        <f>'FORMAT REKAP'!AU1016</f>
        <v>0</v>
      </c>
      <c r="K1079" s="394">
        <f>'FORMAT REKAP'!AW1016</f>
        <v>0</v>
      </c>
      <c r="L1079" s="394">
        <f>'FORMAT REKAP'!AY1016</f>
        <v>0</v>
      </c>
      <c r="M1079" s="395">
        <f>'FORMAT REKAP'!BA1016</f>
        <v>0</v>
      </c>
      <c r="N1079" s="395" t="str">
        <f>'FORMAT REKAP'!BD1016</f>
        <v/>
      </c>
      <c r="O1079" s="394">
        <f>'FORMAT REKAP'!BE1016</f>
        <v>0</v>
      </c>
      <c r="P1079" s="395">
        <f>'FORMAT REKAP'!BF1016</f>
        <v>0</v>
      </c>
      <c r="S1079" s="395" t="str">
        <f>'FORMAT REKAP'!BI1016</f>
        <v/>
      </c>
      <c r="T1079" s="394" t="str">
        <f>'FORMAT REKAP'!BJ1016</f>
        <v/>
      </c>
      <c r="U1079" s="393" t="str">
        <f>'FORMAT REKAP'!BK1016</f>
        <v/>
      </c>
    </row>
    <row r="1080" spans="3:21" x14ac:dyDescent="0.25">
      <c r="C1080" s="394">
        <f>'FORMAT REKAP'!H1017</f>
        <v>0</v>
      </c>
      <c r="D1080" s="394">
        <f>'FORMAT REKAP'!I1017</f>
        <v>0</v>
      </c>
      <c r="E1080" s="394" t="str">
        <f>'FORMAT REKAP'!AH1017</f>
        <v/>
      </c>
      <c r="F1080" s="394" t="str">
        <f>'FORMAT REKAP'!AM1017</f>
        <v/>
      </c>
      <c r="G1080" s="395" t="str">
        <f>'FORMAT REKAP'!AN1017</f>
        <v/>
      </c>
      <c r="H1080" s="394" t="str">
        <f>'FORMAT REKAP'!AQ1017</f>
        <v/>
      </c>
      <c r="I1080" s="394">
        <f>'FORMAT REKAP'!AS1017</f>
        <v>0</v>
      </c>
      <c r="J1080" s="394">
        <f>'FORMAT REKAP'!AU1017</f>
        <v>0</v>
      </c>
      <c r="K1080" s="394">
        <f>'FORMAT REKAP'!AW1017</f>
        <v>0</v>
      </c>
      <c r="L1080" s="394">
        <f>'FORMAT REKAP'!AY1017</f>
        <v>0</v>
      </c>
      <c r="M1080" s="395">
        <f>'FORMAT REKAP'!BA1017</f>
        <v>0</v>
      </c>
      <c r="N1080" s="395" t="str">
        <f>'FORMAT REKAP'!BD1017</f>
        <v/>
      </c>
      <c r="O1080" s="394">
        <f>'FORMAT REKAP'!BE1017</f>
        <v>0</v>
      </c>
      <c r="P1080" s="395">
        <f>'FORMAT REKAP'!BF1017</f>
        <v>0</v>
      </c>
      <c r="S1080" s="395" t="str">
        <f>'FORMAT REKAP'!BI1017</f>
        <v/>
      </c>
      <c r="T1080" s="394" t="str">
        <f>'FORMAT REKAP'!BJ1017</f>
        <v/>
      </c>
      <c r="U1080" s="393" t="str">
        <f>'FORMAT REKAP'!BK1017</f>
        <v/>
      </c>
    </row>
    <row r="1081" spans="3:21" x14ac:dyDescent="0.25">
      <c r="C1081" s="394">
        <f>'FORMAT REKAP'!H1018</f>
        <v>0</v>
      </c>
      <c r="D1081" s="394">
        <f>'FORMAT REKAP'!I1018</f>
        <v>0</v>
      </c>
      <c r="E1081" s="394" t="str">
        <f>'FORMAT REKAP'!AH1018</f>
        <v/>
      </c>
      <c r="F1081" s="394" t="str">
        <f>'FORMAT REKAP'!AM1018</f>
        <v/>
      </c>
      <c r="G1081" s="395" t="str">
        <f>'FORMAT REKAP'!AN1018</f>
        <v/>
      </c>
      <c r="H1081" s="394" t="str">
        <f>'FORMAT REKAP'!AQ1018</f>
        <v/>
      </c>
      <c r="I1081" s="394">
        <f>'FORMAT REKAP'!AS1018</f>
        <v>0</v>
      </c>
      <c r="J1081" s="394">
        <f>'FORMAT REKAP'!AU1018</f>
        <v>0</v>
      </c>
      <c r="K1081" s="394">
        <f>'FORMAT REKAP'!AW1018</f>
        <v>0</v>
      </c>
      <c r="L1081" s="394">
        <f>'FORMAT REKAP'!AY1018</f>
        <v>0</v>
      </c>
      <c r="M1081" s="395">
        <f>'FORMAT REKAP'!BA1018</f>
        <v>0</v>
      </c>
      <c r="N1081" s="395" t="str">
        <f>'FORMAT REKAP'!BD1018</f>
        <v/>
      </c>
      <c r="O1081" s="394">
        <f>'FORMAT REKAP'!BE1018</f>
        <v>0</v>
      </c>
      <c r="P1081" s="395">
        <f>'FORMAT REKAP'!BF1018</f>
        <v>0</v>
      </c>
      <c r="S1081" s="395" t="str">
        <f>'FORMAT REKAP'!BI1018</f>
        <v/>
      </c>
      <c r="T1081" s="394" t="str">
        <f>'FORMAT REKAP'!BJ1018</f>
        <v/>
      </c>
      <c r="U1081" s="393" t="str">
        <f>'FORMAT REKAP'!BK1018</f>
        <v/>
      </c>
    </row>
    <row r="1082" spans="3:21" x14ac:dyDescent="0.25">
      <c r="C1082" s="394">
        <f>'FORMAT REKAP'!H1019</f>
        <v>0</v>
      </c>
      <c r="D1082" s="394">
        <f>'FORMAT REKAP'!I1019</f>
        <v>0</v>
      </c>
      <c r="E1082" s="394" t="str">
        <f>'FORMAT REKAP'!AH1019</f>
        <v/>
      </c>
      <c r="F1082" s="394" t="str">
        <f>'FORMAT REKAP'!AM1019</f>
        <v/>
      </c>
      <c r="G1082" s="395" t="str">
        <f>'FORMAT REKAP'!AN1019</f>
        <v/>
      </c>
      <c r="H1082" s="394" t="str">
        <f>'FORMAT REKAP'!AQ1019</f>
        <v/>
      </c>
      <c r="I1082" s="394">
        <f>'FORMAT REKAP'!AS1019</f>
        <v>0</v>
      </c>
      <c r="J1082" s="394">
        <f>'FORMAT REKAP'!AU1019</f>
        <v>0</v>
      </c>
      <c r="K1082" s="394">
        <f>'FORMAT REKAP'!AW1019</f>
        <v>0</v>
      </c>
      <c r="L1082" s="394">
        <f>'FORMAT REKAP'!AY1019</f>
        <v>0</v>
      </c>
      <c r="M1082" s="395">
        <f>'FORMAT REKAP'!BA1019</f>
        <v>0</v>
      </c>
      <c r="N1082" s="395" t="str">
        <f>'FORMAT REKAP'!BD1019</f>
        <v/>
      </c>
      <c r="O1082" s="394">
        <f>'FORMAT REKAP'!BE1019</f>
        <v>0</v>
      </c>
      <c r="P1082" s="395">
        <f>'FORMAT REKAP'!BF1019</f>
        <v>0</v>
      </c>
      <c r="S1082" s="395" t="str">
        <f>'FORMAT REKAP'!BI1019</f>
        <v/>
      </c>
      <c r="T1082" s="394" t="str">
        <f>'FORMAT REKAP'!BJ1019</f>
        <v/>
      </c>
      <c r="U1082" s="393" t="str">
        <f>'FORMAT REKAP'!BK1019</f>
        <v/>
      </c>
    </row>
    <row r="1083" spans="3:21" x14ac:dyDescent="0.25">
      <c r="C1083" s="394">
        <f>'FORMAT REKAP'!H1020</f>
        <v>0</v>
      </c>
      <c r="D1083" s="394">
        <f>'FORMAT REKAP'!I1020</f>
        <v>0</v>
      </c>
      <c r="E1083" s="394" t="str">
        <f>'FORMAT REKAP'!AH1020</f>
        <v/>
      </c>
      <c r="F1083" s="394" t="str">
        <f>'FORMAT REKAP'!AM1020</f>
        <v/>
      </c>
      <c r="G1083" s="395" t="str">
        <f>'FORMAT REKAP'!AN1020</f>
        <v/>
      </c>
      <c r="H1083" s="394" t="str">
        <f>'FORMAT REKAP'!AQ1020</f>
        <v/>
      </c>
      <c r="I1083" s="394">
        <f>'FORMAT REKAP'!AS1020</f>
        <v>0</v>
      </c>
      <c r="J1083" s="394">
        <f>'FORMAT REKAP'!AU1020</f>
        <v>0</v>
      </c>
      <c r="K1083" s="394">
        <f>'FORMAT REKAP'!AW1020</f>
        <v>0</v>
      </c>
      <c r="L1083" s="394">
        <f>'FORMAT REKAP'!AY1020</f>
        <v>0</v>
      </c>
      <c r="M1083" s="395">
        <f>'FORMAT REKAP'!BA1020</f>
        <v>0</v>
      </c>
      <c r="N1083" s="395" t="str">
        <f>'FORMAT REKAP'!BD1020</f>
        <v/>
      </c>
      <c r="O1083" s="394">
        <f>'FORMAT REKAP'!BE1020</f>
        <v>0</v>
      </c>
      <c r="P1083" s="395">
        <f>'FORMAT REKAP'!BF1020</f>
        <v>0</v>
      </c>
      <c r="S1083" s="395" t="str">
        <f>'FORMAT REKAP'!BI1020</f>
        <v/>
      </c>
      <c r="T1083" s="394" t="str">
        <f>'FORMAT REKAP'!BJ1020</f>
        <v/>
      </c>
      <c r="U1083" s="393" t="str">
        <f>'FORMAT REKAP'!BK1020</f>
        <v/>
      </c>
    </row>
    <row r="1084" spans="3:21" x14ac:dyDescent="0.25">
      <c r="C1084" s="394">
        <f>'FORMAT REKAP'!H1021</f>
        <v>0</v>
      </c>
      <c r="D1084" s="394">
        <f>'FORMAT REKAP'!I1021</f>
        <v>0</v>
      </c>
      <c r="E1084" s="394" t="str">
        <f>'FORMAT REKAP'!AH1021</f>
        <v/>
      </c>
      <c r="F1084" s="394" t="str">
        <f>'FORMAT REKAP'!AM1021</f>
        <v/>
      </c>
      <c r="G1084" s="395" t="str">
        <f>'FORMAT REKAP'!AN1021</f>
        <v/>
      </c>
      <c r="H1084" s="394" t="str">
        <f>'FORMAT REKAP'!AQ1021</f>
        <v/>
      </c>
      <c r="I1084" s="394">
        <f>'FORMAT REKAP'!AS1021</f>
        <v>0</v>
      </c>
      <c r="J1084" s="394">
        <f>'FORMAT REKAP'!AU1021</f>
        <v>0</v>
      </c>
      <c r="K1084" s="394">
        <f>'FORMAT REKAP'!AW1021</f>
        <v>0</v>
      </c>
      <c r="L1084" s="394">
        <f>'FORMAT REKAP'!AY1021</f>
        <v>0</v>
      </c>
      <c r="M1084" s="395">
        <f>'FORMAT REKAP'!BA1021</f>
        <v>0</v>
      </c>
      <c r="N1084" s="395" t="str">
        <f>'FORMAT REKAP'!BD1021</f>
        <v/>
      </c>
      <c r="O1084" s="394">
        <f>'FORMAT REKAP'!BE1021</f>
        <v>0</v>
      </c>
      <c r="P1084" s="395">
        <f>'FORMAT REKAP'!BF1021</f>
        <v>0</v>
      </c>
      <c r="S1084" s="395" t="str">
        <f>'FORMAT REKAP'!BI1021</f>
        <v/>
      </c>
      <c r="T1084" s="394" t="str">
        <f>'FORMAT REKAP'!BJ1021</f>
        <v/>
      </c>
      <c r="U1084" s="393" t="str">
        <f>'FORMAT REKAP'!BK1021</f>
        <v/>
      </c>
    </row>
    <row r="1085" spans="3:21" x14ac:dyDescent="0.25">
      <c r="C1085" s="394">
        <f>'FORMAT REKAP'!H1022</f>
        <v>0</v>
      </c>
      <c r="D1085" s="394">
        <f>'FORMAT REKAP'!I1022</f>
        <v>0</v>
      </c>
      <c r="E1085" s="394" t="str">
        <f>'FORMAT REKAP'!AH1022</f>
        <v/>
      </c>
      <c r="F1085" s="394" t="str">
        <f>'FORMAT REKAP'!AM1022</f>
        <v/>
      </c>
      <c r="G1085" s="395" t="str">
        <f>'FORMAT REKAP'!AN1022</f>
        <v/>
      </c>
      <c r="H1085" s="394" t="str">
        <f>'FORMAT REKAP'!AQ1022</f>
        <v/>
      </c>
      <c r="I1085" s="394">
        <f>'FORMAT REKAP'!AS1022</f>
        <v>0</v>
      </c>
      <c r="J1085" s="394">
        <f>'FORMAT REKAP'!AU1022</f>
        <v>0</v>
      </c>
      <c r="K1085" s="394">
        <f>'FORMAT REKAP'!AW1022</f>
        <v>0</v>
      </c>
      <c r="L1085" s="394">
        <f>'FORMAT REKAP'!AY1022</f>
        <v>0</v>
      </c>
      <c r="M1085" s="395">
        <f>'FORMAT REKAP'!BA1022</f>
        <v>0</v>
      </c>
      <c r="N1085" s="395" t="str">
        <f>'FORMAT REKAP'!BD1022</f>
        <v/>
      </c>
      <c r="O1085" s="394">
        <f>'FORMAT REKAP'!BE1022</f>
        <v>0</v>
      </c>
      <c r="P1085" s="395">
        <f>'FORMAT REKAP'!BF1022</f>
        <v>0</v>
      </c>
      <c r="S1085" s="395" t="str">
        <f>'FORMAT REKAP'!BI1022</f>
        <v/>
      </c>
      <c r="T1085" s="394" t="str">
        <f>'FORMAT REKAP'!BJ1022</f>
        <v/>
      </c>
      <c r="U1085" s="393" t="str">
        <f>'FORMAT REKAP'!BK1022</f>
        <v/>
      </c>
    </row>
    <row r="1086" spans="3:21" x14ac:dyDescent="0.25">
      <c r="C1086" s="394">
        <f>'FORMAT REKAP'!H1023</f>
        <v>0</v>
      </c>
      <c r="D1086" s="394">
        <f>'FORMAT REKAP'!I1023</f>
        <v>0</v>
      </c>
      <c r="E1086" s="394" t="str">
        <f>'FORMAT REKAP'!AH1023</f>
        <v/>
      </c>
      <c r="F1086" s="394" t="str">
        <f>'FORMAT REKAP'!AM1023</f>
        <v/>
      </c>
      <c r="G1086" s="395" t="str">
        <f>'FORMAT REKAP'!AN1023</f>
        <v/>
      </c>
      <c r="H1086" s="394" t="str">
        <f>'FORMAT REKAP'!AQ1023</f>
        <v/>
      </c>
      <c r="I1086" s="394">
        <f>'FORMAT REKAP'!AS1023</f>
        <v>0</v>
      </c>
      <c r="J1086" s="394">
        <f>'FORMAT REKAP'!AU1023</f>
        <v>0</v>
      </c>
      <c r="K1086" s="394">
        <f>'FORMAT REKAP'!AW1023</f>
        <v>0</v>
      </c>
      <c r="L1086" s="394">
        <f>'FORMAT REKAP'!AY1023</f>
        <v>0</v>
      </c>
      <c r="M1086" s="395">
        <f>'FORMAT REKAP'!BA1023</f>
        <v>0</v>
      </c>
      <c r="N1086" s="395" t="str">
        <f>'FORMAT REKAP'!BD1023</f>
        <v/>
      </c>
      <c r="O1086" s="394">
        <f>'FORMAT REKAP'!BE1023</f>
        <v>0</v>
      </c>
      <c r="P1086" s="395">
        <f>'FORMAT REKAP'!BF1023</f>
        <v>0</v>
      </c>
      <c r="S1086" s="395" t="str">
        <f>'FORMAT REKAP'!BI1023</f>
        <v/>
      </c>
      <c r="T1086" s="394" t="str">
        <f>'FORMAT REKAP'!BJ1023</f>
        <v/>
      </c>
      <c r="U1086" s="393" t="str">
        <f>'FORMAT REKAP'!BK1023</f>
        <v/>
      </c>
    </row>
    <row r="1087" spans="3:21" x14ac:dyDescent="0.25">
      <c r="C1087" s="394">
        <f>'FORMAT REKAP'!H1024</f>
        <v>0</v>
      </c>
      <c r="D1087" s="394">
        <f>'FORMAT REKAP'!I1024</f>
        <v>0</v>
      </c>
      <c r="E1087" s="394" t="str">
        <f>'FORMAT REKAP'!AH1024</f>
        <v/>
      </c>
      <c r="F1087" s="394" t="str">
        <f>'FORMAT REKAP'!AM1024</f>
        <v/>
      </c>
      <c r="G1087" s="395" t="str">
        <f>'FORMAT REKAP'!AN1024</f>
        <v/>
      </c>
      <c r="H1087" s="394" t="str">
        <f>'FORMAT REKAP'!AQ1024</f>
        <v/>
      </c>
      <c r="I1087" s="394">
        <f>'FORMAT REKAP'!AS1024</f>
        <v>0</v>
      </c>
      <c r="J1087" s="394">
        <f>'FORMAT REKAP'!AU1024</f>
        <v>0</v>
      </c>
      <c r="K1087" s="394">
        <f>'FORMAT REKAP'!AW1024</f>
        <v>0</v>
      </c>
      <c r="L1087" s="394">
        <f>'FORMAT REKAP'!AY1024</f>
        <v>0</v>
      </c>
      <c r="M1087" s="395">
        <f>'FORMAT REKAP'!BA1024</f>
        <v>0</v>
      </c>
      <c r="N1087" s="395" t="str">
        <f>'FORMAT REKAP'!BD1024</f>
        <v/>
      </c>
      <c r="O1087" s="394">
        <f>'FORMAT REKAP'!BE1024</f>
        <v>0</v>
      </c>
      <c r="P1087" s="395">
        <f>'FORMAT REKAP'!BF1024</f>
        <v>0</v>
      </c>
      <c r="S1087" s="395" t="str">
        <f>'FORMAT REKAP'!BI1024</f>
        <v/>
      </c>
      <c r="T1087" s="394" t="str">
        <f>'FORMAT REKAP'!BJ1024</f>
        <v/>
      </c>
      <c r="U1087" s="393" t="str">
        <f>'FORMAT REKAP'!BK1024</f>
        <v/>
      </c>
    </row>
    <row r="1088" spans="3:21" x14ac:dyDescent="0.25">
      <c r="C1088" s="394">
        <f>'FORMAT REKAP'!H1025</f>
        <v>0</v>
      </c>
      <c r="D1088" s="394">
        <f>'FORMAT REKAP'!I1025</f>
        <v>0</v>
      </c>
      <c r="E1088" s="394" t="str">
        <f>'FORMAT REKAP'!AH1025</f>
        <v/>
      </c>
      <c r="F1088" s="394" t="str">
        <f>'FORMAT REKAP'!AM1025</f>
        <v/>
      </c>
      <c r="G1088" s="395" t="str">
        <f>'FORMAT REKAP'!AN1025</f>
        <v/>
      </c>
      <c r="H1088" s="394" t="str">
        <f>'FORMAT REKAP'!AQ1025</f>
        <v/>
      </c>
      <c r="I1088" s="394">
        <f>'FORMAT REKAP'!AS1025</f>
        <v>0</v>
      </c>
      <c r="J1088" s="394">
        <f>'FORMAT REKAP'!AU1025</f>
        <v>0</v>
      </c>
      <c r="K1088" s="394">
        <f>'FORMAT REKAP'!AW1025</f>
        <v>0</v>
      </c>
      <c r="L1088" s="394">
        <f>'FORMAT REKAP'!AY1025</f>
        <v>0</v>
      </c>
      <c r="M1088" s="395">
        <f>'FORMAT REKAP'!BA1025</f>
        <v>0</v>
      </c>
      <c r="N1088" s="395" t="str">
        <f>'FORMAT REKAP'!BD1025</f>
        <v/>
      </c>
      <c r="O1088" s="394">
        <f>'FORMAT REKAP'!BE1025</f>
        <v>0</v>
      </c>
      <c r="P1088" s="395">
        <f>'FORMAT REKAP'!BF1025</f>
        <v>0</v>
      </c>
      <c r="S1088" s="395" t="str">
        <f>'FORMAT REKAP'!BI1025</f>
        <v/>
      </c>
      <c r="T1088" s="394" t="str">
        <f>'FORMAT REKAP'!BJ1025</f>
        <v/>
      </c>
      <c r="U1088" s="393" t="str">
        <f>'FORMAT REKAP'!BK1025</f>
        <v/>
      </c>
    </row>
    <row r="1089" spans="3:21" x14ac:dyDescent="0.25">
      <c r="C1089" s="394">
        <f>'FORMAT REKAP'!H1026</f>
        <v>0</v>
      </c>
      <c r="D1089" s="394">
        <f>'FORMAT REKAP'!I1026</f>
        <v>0</v>
      </c>
      <c r="E1089" s="394" t="str">
        <f>'FORMAT REKAP'!AH1026</f>
        <v/>
      </c>
      <c r="F1089" s="394" t="str">
        <f>'FORMAT REKAP'!AM1026</f>
        <v/>
      </c>
      <c r="G1089" s="395" t="str">
        <f>'FORMAT REKAP'!AN1026</f>
        <v/>
      </c>
      <c r="H1089" s="394" t="str">
        <f>'FORMAT REKAP'!AQ1026</f>
        <v/>
      </c>
      <c r="I1089" s="394">
        <f>'FORMAT REKAP'!AS1026</f>
        <v>0</v>
      </c>
      <c r="J1089" s="394">
        <f>'FORMAT REKAP'!AU1026</f>
        <v>0</v>
      </c>
      <c r="K1089" s="394">
        <f>'FORMAT REKAP'!AW1026</f>
        <v>0</v>
      </c>
      <c r="L1089" s="394">
        <f>'FORMAT REKAP'!AY1026</f>
        <v>0</v>
      </c>
      <c r="M1089" s="395">
        <f>'FORMAT REKAP'!BA1026</f>
        <v>0</v>
      </c>
      <c r="N1089" s="395" t="str">
        <f>'FORMAT REKAP'!BD1026</f>
        <v/>
      </c>
      <c r="O1089" s="394">
        <f>'FORMAT REKAP'!BE1026</f>
        <v>0</v>
      </c>
      <c r="P1089" s="395">
        <f>'FORMAT REKAP'!BF1026</f>
        <v>0</v>
      </c>
      <c r="S1089" s="395" t="str">
        <f>'FORMAT REKAP'!BI1026</f>
        <v/>
      </c>
      <c r="T1089" s="394" t="str">
        <f>'FORMAT REKAP'!BJ1026</f>
        <v/>
      </c>
      <c r="U1089" s="393" t="str">
        <f>'FORMAT REKAP'!BK1026</f>
        <v/>
      </c>
    </row>
    <row r="1090" spans="3:21" x14ac:dyDescent="0.25">
      <c r="C1090" s="394">
        <f>'FORMAT REKAP'!H1027</f>
        <v>0</v>
      </c>
      <c r="D1090" s="394">
        <f>'FORMAT REKAP'!I1027</f>
        <v>0</v>
      </c>
      <c r="E1090" s="394" t="str">
        <f>'FORMAT REKAP'!AH1027</f>
        <v/>
      </c>
      <c r="F1090" s="394" t="str">
        <f>'FORMAT REKAP'!AM1027</f>
        <v/>
      </c>
      <c r="G1090" s="395" t="str">
        <f>'FORMAT REKAP'!AN1027</f>
        <v/>
      </c>
      <c r="H1090" s="394" t="str">
        <f>'FORMAT REKAP'!AQ1027</f>
        <v/>
      </c>
      <c r="I1090" s="394">
        <f>'FORMAT REKAP'!AS1027</f>
        <v>0</v>
      </c>
      <c r="J1090" s="394">
        <f>'FORMAT REKAP'!AU1027</f>
        <v>0</v>
      </c>
      <c r="K1090" s="394">
        <f>'FORMAT REKAP'!AW1027</f>
        <v>0</v>
      </c>
      <c r="L1090" s="394">
        <f>'FORMAT REKAP'!AY1027</f>
        <v>0</v>
      </c>
      <c r="M1090" s="395">
        <f>'FORMAT REKAP'!BA1027</f>
        <v>0</v>
      </c>
      <c r="N1090" s="395" t="str">
        <f>'FORMAT REKAP'!BD1027</f>
        <v/>
      </c>
      <c r="O1090" s="394">
        <f>'FORMAT REKAP'!BE1027</f>
        <v>0</v>
      </c>
      <c r="P1090" s="395">
        <f>'FORMAT REKAP'!BF1027</f>
        <v>0</v>
      </c>
      <c r="S1090" s="395" t="str">
        <f>'FORMAT REKAP'!BI1027</f>
        <v/>
      </c>
      <c r="T1090" s="394" t="str">
        <f>'FORMAT REKAP'!BJ1027</f>
        <v/>
      </c>
      <c r="U1090" s="393" t="str">
        <f>'FORMAT REKAP'!BK1027</f>
        <v/>
      </c>
    </row>
    <row r="1091" spans="3:21" x14ac:dyDescent="0.25">
      <c r="C1091" s="394">
        <f>'FORMAT REKAP'!H1028</f>
        <v>0</v>
      </c>
      <c r="D1091" s="394">
        <f>'FORMAT REKAP'!I1028</f>
        <v>0</v>
      </c>
      <c r="E1091" s="394" t="str">
        <f>'FORMAT REKAP'!AH1028</f>
        <v/>
      </c>
      <c r="F1091" s="394" t="str">
        <f>'FORMAT REKAP'!AM1028</f>
        <v/>
      </c>
      <c r="G1091" s="395" t="str">
        <f>'FORMAT REKAP'!AN1028</f>
        <v/>
      </c>
      <c r="H1091" s="394" t="str">
        <f>'FORMAT REKAP'!AQ1028</f>
        <v/>
      </c>
      <c r="I1091" s="394">
        <f>'FORMAT REKAP'!AS1028</f>
        <v>0</v>
      </c>
      <c r="J1091" s="394">
        <f>'FORMAT REKAP'!AU1028</f>
        <v>0</v>
      </c>
      <c r="K1091" s="394">
        <f>'FORMAT REKAP'!AW1028</f>
        <v>0</v>
      </c>
      <c r="L1091" s="394">
        <f>'FORMAT REKAP'!AY1028</f>
        <v>0</v>
      </c>
      <c r="M1091" s="395">
        <f>'FORMAT REKAP'!BA1028</f>
        <v>0</v>
      </c>
      <c r="N1091" s="395" t="str">
        <f>'FORMAT REKAP'!BD1028</f>
        <v/>
      </c>
      <c r="O1091" s="394">
        <f>'FORMAT REKAP'!BE1028</f>
        <v>0</v>
      </c>
      <c r="P1091" s="395">
        <f>'FORMAT REKAP'!BF1028</f>
        <v>0</v>
      </c>
      <c r="S1091" s="395" t="str">
        <f>'FORMAT REKAP'!BI1028</f>
        <v/>
      </c>
      <c r="T1091" s="394" t="str">
        <f>'FORMAT REKAP'!BJ1028</f>
        <v/>
      </c>
      <c r="U1091" s="393" t="str">
        <f>'FORMAT REKAP'!BK1028</f>
        <v/>
      </c>
    </row>
    <row r="1092" spans="3:21" x14ac:dyDescent="0.25">
      <c r="C1092" s="394">
        <f>'FORMAT REKAP'!H1029</f>
        <v>0</v>
      </c>
      <c r="D1092" s="394">
        <f>'FORMAT REKAP'!I1029</f>
        <v>0</v>
      </c>
      <c r="E1092" s="394" t="str">
        <f>'FORMAT REKAP'!AH1029</f>
        <v/>
      </c>
      <c r="F1092" s="394" t="str">
        <f>'FORMAT REKAP'!AM1029</f>
        <v/>
      </c>
      <c r="G1092" s="395" t="str">
        <f>'FORMAT REKAP'!AN1029</f>
        <v/>
      </c>
      <c r="H1092" s="394" t="str">
        <f>'FORMAT REKAP'!AQ1029</f>
        <v/>
      </c>
      <c r="I1092" s="394">
        <f>'FORMAT REKAP'!AS1029</f>
        <v>0</v>
      </c>
      <c r="J1092" s="394">
        <f>'FORMAT REKAP'!AU1029</f>
        <v>0</v>
      </c>
      <c r="K1092" s="394">
        <f>'FORMAT REKAP'!AW1029</f>
        <v>0</v>
      </c>
      <c r="L1092" s="394">
        <f>'FORMAT REKAP'!AY1029</f>
        <v>0</v>
      </c>
      <c r="M1092" s="395">
        <f>'FORMAT REKAP'!BA1029</f>
        <v>0</v>
      </c>
      <c r="N1092" s="395" t="str">
        <f>'FORMAT REKAP'!BD1029</f>
        <v/>
      </c>
      <c r="O1092" s="394">
        <f>'FORMAT REKAP'!BE1029</f>
        <v>0</v>
      </c>
      <c r="P1092" s="395">
        <f>'FORMAT REKAP'!BF1029</f>
        <v>0</v>
      </c>
      <c r="S1092" s="395" t="str">
        <f>'FORMAT REKAP'!BI1029</f>
        <v/>
      </c>
      <c r="T1092" s="394" t="str">
        <f>'FORMAT REKAP'!BJ1029</f>
        <v/>
      </c>
      <c r="U1092" s="393" t="str">
        <f>'FORMAT REKAP'!BK1029</f>
        <v/>
      </c>
    </row>
    <row r="1093" spans="3:21" x14ac:dyDescent="0.25">
      <c r="C1093" s="394">
        <f>'FORMAT REKAP'!H1030</f>
        <v>0</v>
      </c>
      <c r="D1093" s="394">
        <f>'FORMAT REKAP'!I1030</f>
        <v>0</v>
      </c>
      <c r="E1093" s="394" t="str">
        <f>'FORMAT REKAP'!AH1030</f>
        <v/>
      </c>
      <c r="F1093" s="394" t="str">
        <f>'FORMAT REKAP'!AM1030</f>
        <v/>
      </c>
      <c r="G1093" s="395" t="str">
        <f>'FORMAT REKAP'!AN1030</f>
        <v/>
      </c>
      <c r="H1093" s="394" t="str">
        <f>'FORMAT REKAP'!AQ1030</f>
        <v/>
      </c>
      <c r="I1093" s="394">
        <f>'FORMAT REKAP'!AS1030</f>
        <v>0</v>
      </c>
      <c r="J1093" s="394">
        <f>'FORMAT REKAP'!AU1030</f>
        <v>0</v>
      </c>
      <c r="K1093" s="394">
        <f>'FORMAT REKAP'!AW1030</f>
        <v>0</v>
      </c>
      <c r="L1093" s="394">
        <f>'FORMAT REKAP'!AY1030</f>
        <v>0</v>
      </c>
      <c r="M1093" s="395">
        <f>'FORMAT REKAP'!BA1030</f>
        <v>0</v>
      </c>
      <c r="N1093" s="395" t="str">
        <f>'FORMAT REKAP'!BD1030</f>
        <v/>
      </c>
      <c r="O1093" s="394">
        <f>'FORMAT REKAP'!BE1030</f>
        <v>0</v>
      </c>
      <c r="P1093" s="395">
        <f>'FORMAT REKAP'!BF1030</f>
        <v>0</v>
      </c>
      <c r="S1093" s="395" t="str">
        <f>'FORMAT REKAP'!BI1030</f>
        <v/>
      </c>
      <c r="T1093" s="394" t="str">
        <f>'FORMAT REKAP'!BJ1030</f>
        <v/>
      </c>
      <c r="U1093" s="393" t="str">
        <f>'FORMAT REKAP'!BK1030</f>
        <v/>
      </c>
    </row>
    <row r="1094" spans="3:21" x14ac:dyDescent="0.25">
      <c r="C1094" s="394">
        <f>'FORMAT REKAP'!H1031</f>
        <v>0</v>
      </c>
      <c r="D1094" s="394">
        <f>'FORMAT REKAP'!I1031</f>
        <v>0</v>
      </c>
      <c r="E1094" s="394" t="str">
        <f>'FORMAT REKAP'!AH1031</f>
        <v/>
      </c>
      <c r="F1094" s="394" t="str">
        <f>'FORMAT REKAP'!AM1031</f>
        <v/>
      </c>
      <c r="G1094" s="395" t="str">
        <f>'FORMAT REKAP'!AN1031</f>
        <v/>
      </c>
      <c r="H1094" s="394" t="str">
        <f>'FORMAT REKAP'!AQ1031</f>
        <v/>
      </c>
      <c r="I1094" s="394">
        <f>'FORMAT REKAP'!AS1031</f>
        <v>0</v>
      </c>
      <c r="J1094" s="394">
        <f>'FORMAT REKAP'!AU1031</f>
        <v>0</v>
      </c>
      <c r="K1094" s="394">
        <f>'FORMAT REKAP'!AW1031</f>
        <v>0</v>
      </c>
      <c r="L1094" s="394">
        <f>'FORMAT REKAP'!AY1031</f>
        <v>0</v>
      </c>
      <c r="M1094" s="395">
        <f>'FORMAT REKAP'!BA1031</f>
        <v>0</v>
      </c>
      <c r="N1094" s="395" t="str">
        <f>'FORMAT REKAP'!BD1031</f>
        <v/>
      </c>
      <c r="O1094" s="394">
        <f>'FORMAT REKAP'!BE1031</f>
        <v>0</v>
      </c>
      <c r="P1094" s="395">
        <f>'FORMAT REKAP'!BF1031</f>
        <v>0</v>
      </c>
      <c r="S1094" s="395" t="str">
        <f>'FORMAT REKAP'!BI1031</f>
        <v/>
      </c>
      <c r="T1094" s="394" t="str">
        <f>'FORMAT REKAP'!BJ1031</f>
        <v/>
      </c>
      <c r="U1094" s="393" t="str">
        <f>'FORMAT REKAP'!BK1031</f>
        <v/>
      </c>
    </row>
    <row r="1095" spans="3:21" x14ac:dyDescent="0.25">
      <c r="C1095" s="394">
        <f>'FORMAT REKAP'!H1032</f>
        <v>0</v>
      </c>
      <c r="D1095" s="394">
        <f>'FORMAT REKAP'!I1032</f>
        <v>0</v>
      </c>
      <c r="E1095" s="394" t="str">
        <f>'FORMAT REKAP'!AH1032</f>
        <v/>
      </c>
      <c r="F1095" s="394" t="str">
        <f>'FORMAT REKAP'!AM1032</f>
        <v/>
      </c>
      <c r="G1095" s="395" t="str">
        <f>'FORMAT REKAP'!AN1032</f>
        <v/>
      </c>
      <c r="H1095" s="394" t="str">
        <f>'FORMAT REKAP'!AQ1032</f>
        <v/>
      </c>
      <c r="I1095" s="394">
        <f>'FORMAT REKAP'!AS1032</f>
        <v>0</v>
      </c>
      <c r="J1095" s="394">
        <f>'FORMAT REKAP'!AU1032</f>
        <v>0</v>
      </c>
      <c r="K1095" s="394">
        <f>'FORMAT REKAP'!AW1032</f>
        <v>0</v>
      </c>
      <c r="L1095" s="394">
        <f>'FORMAT REKAP'!AY1032</f>
        <v>0</v>
      </c>
      <c r="M1095" s="395">
        <f>'FORMAT REKAP'!BA1032</f>
        <v>0</v>
      </c>
      <c r="N1095" s="395" t="str">
        <f>'FORMAT REKAP'!BD1032</f>
        <v/>
      </c>
      <c r="O1095" s="394">
        <f>'FORMAT REKAP'!BE1032</f>
        <v>0</v>
      </c>
      <c r="P1095" s="395">
        <f>'FORMAT REKAP'!BF1032</f>
        <v>0</v>
      </c>
      <c r="S1095" s="395" t="str">
        <f>'FORMAT REKAP'!BI1032</f>
        <v/>
      </c>
      <c r="T1095" s="394" t="str">
        <f>'FORMAT REKAP'!BJ1032</f>
        <v/>
      </c>
      <c r="U1095" s="393" t="str">
        <f>'FORMAT REKAP'!BK1032</f>
        <v/>
      </c>
    </row>
    <row r="1096" spans="3:21" x14ac:dyDescent="0.25">
      <c r="C1096" s="394">
        <f>'FORMAT REKAP'!H1033</f>
        <v>0</v>
      </c>
      <c r="D1096" s="394">
        <f>'FORMAT REKAP'!I1033</f>
        <v>0</v>
      </c>
      <c r="E1096" s="394" t="str">
        <f>'FORMAT REKAP'!AH1033</f>
        <v/>
      </c>
      <c r="F1096" s="394" t="str">
        <f>'FORMAT REKAP'!AM1033</f>
        <v/>
      </c>
      <c r="G1096" s="395" t="str">
        <f>'FORMAT REKAP'!AN1033</f>
        <v/>
      </c>
      <c r="H1096" s="394" t="str">
        <f>'FORMAT REKAP'!AQ1033</f>
        <v/>
      </c>
      <c r="I1096" s="394">
        <f>'FORMAT REKAP'!AS1033</f>
        <v>0</v>
      </c>
      <c r="J1096" s="394">
        <f>'FORMAT REKAP'!AU1033</f>
        <v>0</v>
      </c>
      <c r="K1096" s="394">
        <f>'FORMAT REKAP'!AW1033</f>
        <v>0</v>
      </c>
      <c r="L1096" s="394">
        <f>'FORMAT REKAP'!AY1033</f>
        <v>0</v>
      </c>
      <c r="M1096" s="395">
        <f>'FORMAT REKAP'!BA1033</f>
        <v>0</v>
      </c>
      <c r="N1096" s="395" t="str">
        <f>'FORMAT REKAP'!BD1033</f>
        <v/>
      </c>
      <c r="O1096" s="394">
        <f>'FORMAT REKAP'!BE1033</f>
        <v>0</v>
      </c>
      <c r="P1096" s="395">
        <f>'FORMAT REKAP'!BF1033</f>
        <v>0</v>
      </c>
      <c r="S1096" s="395" t="str">
        <f>'FORMAT REKAP'!BI1033</f>
        <v/>
      </c>
      <c r="T1096" s="394" t="str">
        <f>'FORMAT REKAP'!BJ1033</f>
        <v/>
      </c>
      <c r="U1096" s="393" t="str">
        <f>'FORMAT REKAP'!BK1033</f>
        <v/>
      </c>
    </row>
    <row r="1097" spans="3:21" x14ac:dyDescent="0.25">
      <c r="C1097" s="394">
        <f>'FORMAT REKAP'!H1034</f>
        <v>0</v>
      </c>
      <c r="D1097" s="394">
        <f>'FORMAT REKAP'!I1034</f>
        <v>0</v>
      </c>
      <c r="E1097" s="394" t="str">
        <f>'FORMAT REKAP'!AH1034</f>
        <v/>
      </c>
      <c r="F1097" s="394" t="str">
        <f>'FORMAT REKAP'!AM1034</f>
        <v/>
      </c>
      <c r="G1097" s="395" t="str">
        <f>'FORMAT REKAP'!AN1034</f>
        <v/>
      </c>
      <c r="H1097" s="394" t="str">
        <f>'FORMAT REKAP'!AQ1034</f>
        <v/>
      </c>
      <c r="I1097" s="394">
        <f>'FORMAT REKAP'!AS1034</f>
        <v>0</v>
      </c>
      <c r="J1097" s="394">
        <f>'FORMAT REKAP'!AU1034</f>
        <v>0</v>
      </c>
      <c r="K1097" s="394">
        <f>'FORMAT REKAP'!AW1034</f>
        <v>0</v>
      </c>
      <c r="L1097" s="394">
        <f>'FORMAT REKAP'!AY1034</f>
        <v>0</v>
      </c>
      <c r="M1097" s="395">
        <f>'FORMAT REKAP'!BA1034</f>
        <v>0</v>
      </c>
      <c r="N1097" s="395" t="str">
        <f>'FORMAT REKAP'!BD1034</f>
        <v/>
      </c>
      <c r="O1097" s="394">
        <f>'FORMAT REKAP'!BE1034</f>
        <v>0</v>
      </c>
      <c r="P1097" s="395">
        <f>'FORMAT REKAP'!BF1034</f>
        <v>0</v>
      </c>
      <c r="S1097" s="395" t="str">
        <f>'FORMAT REKAP'!BI1034</f>
        <v/>
      </c>
      <c r="T1097" s="394" t="str">
        <f>'FORMAT REKAP'!BJ1034</f>
        <v/>
      </c>
      <c r="U1097" s="393" t="str">
        <f>'FORMAT REKAP'!BK1034</f>
        <v/>
      </c>
    </row>
    <row r="1098" spans="3:21" x14ac:dyDescent="0.25">
      <c r="C1098" s="394">
        <f>'FORMAT REKAP'!H1035</f>
        <v>0</v>
      </c>
      <c r="D1098" s="394">
        <f>'FORMAT REKAP'!I1035</f>
        <v>0</v>
      </c>
      <c r="E1098" s="394" t="str">
        <f>'FORMAT REKAP'!AH1035</f>
        <v/>
      </c>
      <c r="F1098" s="394" t="str">
        <f>'FORMAT REKAP'!AM1035</f>
        <v/>
      </c>
      <c r="G1098" s="395" t="str">
        <f>'FORMAT REKAP'!AN1035</f>
        <v/>
      </c>
      <c r="H1098" s="394" t="str">
        <f>'FORMAT REKAP'!AQ1035</f>
        <v/>
      </c>
      <c r="I1098" s="394">
        <f>'FORMAT REKAP'!AS1035</f>
        <v>0</v>
      </c>
      <c r="J1098" s="394">
        <f>'FORMAT REKAP'!AU1035</f>
        <v>0</v>
      </c>
      <c r="K1098" s="394">
        <f>'FORMAT REKAP'!AW1035</f>
        <v>0</v>
      </c>
      <c r="L1098" s="394">
        <f>'FORMAT REKAP'!AY1035</f>
        <v>0</v>
      </c>
      <c r="M1098" s="395">
        <f>'FORMAT REKAP'!BA1035</f>
        <v>0</v>
      </c>
      <c r="N1098" s="395" t="str">
        <f>'FORMAT REKAP'!BD1035</f>
        <v/>
      </c>
      <c r="O1098" s="394">
        <f>'FORMAT REKAP'!BE1035</f>
        <v>0</v>
      </c>
      <c r="P1098" s="395">
        <f>'FORMAT REKAP'!BF1035</f>
        <v>0</v>
      </c>
      <c r="S1098" s="395" t="str">
        <f>'FORMAT REKAP'!BI1035</f>
        <v/>
      </c>
      <c r="T1098" s="394" t="str">
        <f>'FORMAT REKAP'!BJ1035</f>
        <v/>
      </c>
      <c r="U1098" s="393" t="str">
        <f>'FORMAT REKAP'!BK1035</f>
        <v/>
      </c>
    </row>
    <row r="1099" spans="3:21" x14ac:dyDescent="0.25">
      <c r="C1099" s="394">
        <f>'FORMAT REKAP'!H1036</f>
        <v>0</v>
      </c>
      <c r="D1099" s="394">
        <f>'FORMAT REKAP'!I1036</f>
        <v>0</v>
      </c>
      <c r="E1099" s="394" t="str">
        <f>'FORMAT REKAP'!AH1036</f>
        <v/>
      </c>
      <c r="F1099" s="394" t="str">
        <f>'FORMAT REKAP'!AM1036</f>
        <v/>
      </c>
      <c r="G1099" s="395" t="str">
        <f>'FORMAT REKAP'!AN1036</f>
        <v/>
      </c>
      <c r="H1099" s="394" t="str">
        <f>'FORMAT REKAP'!AQ1036</f>
        <v/>
      </c>
      <c r="I1099" s="394">
        <f>'FORMAT REKAP'!AS1036</f>
        <v>0</v>
      </c>
      <c r="J1099" s="394">
        <f>'FORMAT REKAP'!AU1036</f>
        <v>0</v>
      </c>
      <c r="K1099" s="394">
        <f>'FORMAT REKAP'!AW1036</f>
        <v>0</v>
      </c>
      <c r="L1099" s="394">
        <f>'FORMAT REKAP'!AY1036</f>
        <v>0</v>
      </c>
      <c r="M1099" s="395">
        <f>'FORMAT REKAP'!BA1036</f>
        <v>0</v>
      </c>
      <c r="N1099" s="395" t="str">
        <f>'FORMAT REKAP'!BD1036</f>
        <v/>
      </c>
      <c r="O1099" s="394">
        <f>'FORMAT REKAP'!BE1036</f>
        <v>0</v>
      </c>
      <c r="P1099" s="395">
        <f>'FORMAT REKAP'!BF1036</f>
        <v>0</v>
      </c>
      <c r="S1099" s="395" t="str">
        <f>'FORMAT REKAP'!BI1036</f>
        <v/>
      </c>
      <c r="T1099" s="394" t="str">
        <f>'FORMAT REKAP'!BJ1036</f>
        <v/>
      </c>
      <c r="U1099" s="393" t="str">
        <f>'FORMAT REKAP'!BK1036</f>
        <v/>
      </c>
    </row>
    <row r="1100" spans="3:21" x14ac:dyDescent="0.25">
      <c r="C1100" s="394">
        <f>'FORMAT REKAP'!H1037</f>
        <v>0</v>
      </c>
      <c r="D1100" s="394">
        <f>'FORMAT REKAP'!I1037</f>
        <v>0</v>
      </c>
      <c r="E1100" s="394" t="str">
        <f>'FORMAT REKAP'!AH1037</f>
        <v/>
      </c>
      <c r="F1100" s="394" t="str">
        <f>'FORMAT REKAP'!AM1037</f>
        <v/>
      </c>
      <c r="G1100" s="395" t="str">
        <f>'FORMAT REKAP'!AN1037</f>
        <v/>
      </c>
      <c r="H1100" s="394" t="str">
        <f>'FORMAT REKAP'!AQ1037</f>
        <v/>
      </c>
      <c r="I1100" s="394">
        <f>'FORMAT REKAP'!AS1037</f>
        <v>0</v>
      </c>
      <c r="J1100" s="394">
        <f>'FORMAT REKAP'!AU1037</f>
        <v>0</v>
      </c>
      <c r="K1100" s="394">
        <f>'FORMAT REKAP'!AW1037</f>
        <v>0</v>
      </c>
      <c r="L1100" s="394">
        <f>'FORMAT REKAP'!AY1037</f>
        <v>0</v>
      </c>
      <c r="M1100" s="395">
        <f>'FORMAT REKAP'!BA1037</f>
        <v>0</v>
      </c>
      <c r="N1100" s="395" t="str">
        <f>'FORMAT REKAP'!BD1037</f>
        <v/>
      </c>
      <c r="O1100" s="394">
        <f>'FORMAT REKAP'!BE1037</f>
        <v>0</v>
      </c>
      <c r="P1100" s="395">
        <f>'FORMAT REKAP'!BF1037</f>
        <v>0</v>
      </c>
      <c r="S1100" s="395" t="str">
        <f>'FORMAT REKAP'!BI1037</f>
        <v/>
      </c>
      <c r="T1100" s="394" t="str">
        <f>'FORMAT REKAP'!BJ1037</f>
        <v/>
      </c>
      <c r="U1100" s="393" t="str">
        <f>'FORMAT REKAP'!BK1037</f>
        <v/>
      </c>
    </row>
    <row r="1101" spans="3:21" x14ac:dyDescent="0.25">
      <c r="C1101" s="394">
        <f>'FORMAT REKAP'!H1038</f>
        <v>0</v>
      </c>
      <c r="D1101" s="394">
        <f>'FORMAT REKAP'!I1038</f>
        <v>0</v>
      </c>
      <c r="E1101" s="394" t="str">
        <f>'FORMAT REKAP'!AH1038</f>
        <v/>
      </c>
      <c r="F1101" s="394" t="str">
        <f>'FORMAT REKAP'!AM1038</f>
        <v/>
      </c>
      <c r="G1101" s="395" t="str">
        <f>'FORMAT REKAP'!AN1038</f>
        <v/>
      </c>
      <c r="H1101" s="394" t="str">
        <f>'FORMAT REKAP'!AQ1038</f>
        <v/>
      </c>
      <c r="I1101" s="394">
        <f>'FORMAT REKAP'!AS1038</f>
        <v>0</v>
      </c>
      <c r="J1101" s="394">
        <f>'FORMAT REKAP'!AU1038</f>
        <v>0</v>
      </c>
      <c r="K1101" s="394">
        <f>'FORMAT REKAP'!AW1038</f>
        <v>0</v>
      </c>
      <c r="L1101" s="394">
        <f>'FORMAT REKAP'!AY1038</f>
        <v>0</v>
      </c>
      <c r="M1101" s="395">
        <f>'FORMAT REKAP'!BA1038</f>
        <v>0</v>
      </c>
      <c r="N1101" s="395" t="str">
        <f>'FORMAT REKAP'!BD1038</f>
        <v/>
      </c>
      <c r="O1101" s="394">
        <f>'FORMAT REKAP'!BE1038</f>
        <v>0</v>
      </c>
      <c r="P1101" s="395">
        <f>'FORMAT REKAP'!BF1038</f>
        <v>0</v>
      </c>
      <c r="S1101" s="395" t="str">
        <f>'FORMAT REKAP'!BI1038</f>
        <v/>
      </c>
      <c r="T1101" s="394" t="str">
        <f>'FORMAT REKAP'!BJ1038</f>
        <v/>
      </c>
      <c r="U1101" s="393" t="str">
        <f>'FORMAT REKAP'!BK1038</f>
        <v/>
      </c>
    </row>
    <row r="1102" spans="3:21" x14ac:dyDescent="0.25">
      <c r="C1102" s="394">
        <f>'FORMAT REKAP'!H1039</f>
        <v>0</v>
      </c>
      <c r="D1102" s="394">
        <f>'FORMAT REKAP'!I1039</f>
        <v>0</v>
      </c>
      <c r="E1102" s="394" t="str">
        <f>'FORMAT REKAP'!AH1039</f>
        <v/>
      </c>
      <c r="F1102" s="394" t="str">
        <f>'FORMAT REKAP'!AM1039</f>
        <v/>
      </c>
      <c r="G1102" s="395" t="str">
        <f>'FORMAT REKAP'!AN1039</f>
        <v/>
      </c>
      <c r="H1102" s="394" t="str">
        <f>'FORMAT REKAP'!AQ1039</f>
        <v/>
      </c>
      <c r="I1102" s="394">
        <f>'FORMAT REKAP'!AS1039</f>
        <v>0</v>
      </c>
      <c r="J1102" s="394">
        <f>'FORMAT REKAP'!AU1039</f>
        <v>0</v>
      </c>
      <c r="K1102" s="394">
        <f>'FORMAT REKAP'!AW1039</f>
        <v>0</v>
      </c>
      <c r="L1102" s="394">
        <f>'FORMAT REKAP'!AY1039</f>
        <v>0</v>
      </c>
      <c r="M1102" s="395">
        <f>'FORMAT REKAP'!BA1039</f>
        <v>0</v>
      </c>
      <c r="N1102" s="395" t="str">
        <f>'FORMAT REKAP'!BD1039</f>
        <v/>
      </c>
      <c r="O1102" s="394">
        <f>'FORMAT REKAP'!BE1039</f>
        <v>0</v>
      </c>
      <c r="P1102" s="395">
        <f>'FORMAT REKAP'!BF1039</f>
        <v>0</v>
      </c>
      <c r="S1102" s="395" t="str">
        <f>'FORMAT REKAP'!BI1039</f>
        <v/>
      </c>
      <c r="T1102" s="394" t="str">
        <f>'FORMAT REKAP'!BJ1039</f>
        <v/>
      </c>
      <c r="U1102" s="393" t="str">
        <f>'FORMAT REKAP'!BK1039</f>
        <v/>
      </c>
    </row>
    <row r="1103" spans="3:21" x14ac:dyDescent="0.25">
      <c r="C1103" s="394">
        <f>'FORMAT REKAP'!H1040</f>
        <v>0</v>
      </c>
      <c r="D1103" s="394">
        <f>'FORMAT REKAP'!I1040</f>
        <v>0</v>
      </c>
      <c r="E1103" s="394" t="str">
        <f>'FORMAT REKAP'!AH1040</f>
        <v/>
      </c>
      <c r="F1103" s="394" t="str">
        <f>'FORMAT REKAP'!AM1040</f>
        <v/>
      </c>
      <c r="G1103" s="395" t="str">
        <f>'FORMAT REKAP'!AN1040</f>
        <v/>
      </c>
      <c r="H1103" s="394" t="str">
        <f>'FORMAT REKAP'!AQ1040</f>
        <v/>
      </c>
      <c r="I1103" s="394">
        <f>'FORMAT REKAP'!AS1040</f>
        <v>0</v>
      </c>
      <c r="J1103" s="394">
        <f>'FORMAT REKAP'!AU1040</f>
        <v>0</v>
      </c>
      <c r="K1103" s="394">
        <f>'FORMAT REKAP'!AW1040</f>
        <v>0</v>
      </c>
      <c r="L1103" s="394">
        <f>'FORMAT REKAP'!AY1040</f>
        <v>0</v>
      </c>
      <c r="M1103" s="395">
        <f>'FORMAT REKAP'!BA1040</f>
        <v>0</v>
      </c>
      <c r="N1103" s="395" t="str">
        <f>'FORMAT REKAP'!BD1040</f>
        <v/>
      </c>
      <c r="O1103" s="394">
        <f>'FORMAT REKAP'!BE1040</f>
        <v>0</v>
      </c>
      <c r="P1103" s="395">
        <f>'FORMAT REKAP'!BF1040</f>
        <v>0</v>
      </c>
      <c r="S1103" s="395" t="str">
        <f>'FORMAT REKAP'!BI1040</f>
        <v/>
      </c>
      <c r="T1103" s="394" t="str">
        <f>'FORMAT REKAP'!BJ1040</f>
        <v/>
      </c>
      <c r="U1103" s="393" t="str">
        <f>'FORMAT REKAP'!BK1040</f>
        <v/>
      </c>
    </row>
    <row r="1104" spans="3:21" x14ac:dyDescent="0.25">
      <c r="C1104" s="394">
        <f>'FORMAT REKAP'!H1041</f>
        <v>0</v>
      </c>
      <c r="D1104" s="394">
        <f>'FORMAT REKAP'!I1041</f>
        <v>0</v>
      </c>
      <c r="E1104" s="394" t="str">
        <f>'FORMAT REKAP'!AH1041</f>
        <v/>
      </c>
      <c r="F1104" s="394" t="str">
        <f>'FORMAT REKAP'!AM1041</f>
        <v/>
      </c>
      <c r="G1104" s="395" t="str">
        <f>'FORMAT REKAP'!AN1041</f>
        <v/>
      </c>
      <c r="H1104" s="394" t="str">
        <f>'FORMAT REKAP'!AQ1041</f>
        <v/>
      </c>
      <c r="I1104" s="394">
        <f>'FORMAT REKAP'!AS1041</f>
        <v>0</v>
      </c>
      <c r="J1104" s="394">
        <f>'FORMAT REKAP'!AU1041</f>
        <v>0</v>
      </c>
      <c r="K1104" s="394">
        <f>'FORMAT REKAP'!AW1041</f>
        <v>0</v>
      </c>
      <c r="L1104" s="394">
        <f>'FORMAT REKAP'!AY1041</f>
        <v>0</v>
      </c>
      <c r="M1104" s="395">
        <f>'FORMAT REKAP'!BA1041</f>
        <v>0</v>
      </c>
      <c r="N1104" s="395" t="str">
        <f>'FORMAT REKAP'!BD1041</f>
        <v/>
      </c>
      <c r="O1104" s="394">
        <f>'FORMAT REKAP'!BE1041</f>
        <v>0</v>
      </c>
      <c r="P1104" s="395">
        <f>'FORMAT REKAP'!BF1041</f>
        <v>0</v>
      </c>
      <c r="S1104" s="395" t="str">
        <f>'FORMAT REKAP'!BI1041</f>
        <v/>
      </c>
      <c r="T1104" s="394" t="str">
        <f>'FORMAT REKAP'!BJ1041</f>
        <v/>
      </c>
      <c r="U1104" s="393" t="str">
        <f>'FORMAT REKAP'!BK1041</f>
        <v/>
      </c>
    </row>
    <row r="1105" spans="3:21" x14ac:dyDescent="0.25">
      <c r="C1105" s="394">
        <f>'FORMAT REKAP'!H1042</f>
        <v>0</v>
      </c>
      <c r="D1105" s="394">
        <f>'FORMAT REKAP'!I1042</f>
        <v>0</v>
      </c>
      <c r="E1105" s="394" t="str">
        <f>'FORMAT REKAP'!AH1042</f>
        <v/>
      </c>
      <c r="F1105" s="394" t="str">
        <f>'FORMAT REKAP'!AM1042</f>
        <v/>
      </c>
      <c r="G1105" s="395" t="str">
        <f>'FORMAT REKAP'!AN1042</f>
        <v/>
      </c>
      <c r="H1105" s="394" t="str">
        <f>'FORMAT REKAP'!AQ1042</f>
        <v/>
      </c>
      <c r="I1105" s="394">
        <f>'FORMAT REKAP'!AS1042</f>
        <v>0</v>
      </c>
      <c r="J1105" s="394">
        <f>'FORMAT REKAP'!AU1042</f>
        <v>0</v>
      </c>
      <c r="K1105" s="394">
        <f>'FORMAT REKAP'!AW1042</f>
        <v>0</v>
      </c>
      <c r="L1105" s="394">
        <f>'FORMAT REKAP'!AY1042</f>
        <v>0</v>
      </c>
      <c r="M1105" s="395">
        <f>'FORMAT REKAP'!BA1042</f>
        <v>0</v>
      </c>
      <c r="N1105" s="395" t="str">
        <f>'FORMAT REKAP'!BD1042</f>
        <v/>
      </c>
      <c r="O1105" s="394">
        <f>'FORMAT REKAP'!BE1042</f>
        <v>0</v>
      </c>
      <c r="P1105" s="395">
        <f>'FORMAT REKAP'!BF1042</f>
        <v>0</v>
      </c>
      <c r="S1105" s="395" t="str">
        <f>'FORMAT REKAP'!BI1042</f>
        <v/>
      </c>
      <c r="T1105" s="394" t="str">
        <f>'FORMAT REKAP'!BJ1042</f>
        <v/>
      </c>
      <c r="U1105" s="393" t="str">
        <f>'FORMAT REKAP'!BK1042</f>
        <v/>
      </c>
    </row>
    <row r="1106" spans="3:21" x14ac:dyDescent="0.25">
      <c r="C1106" s="394">
        <f>'FORMAT REKAP'!H1043</f>
        <v>0</v>
      </c>
      <c r="D1106" s="394">
        <f>'FORMAT REKAP'!I1043</f>
        <v>0</v>
      </c>
      <c r="E1106" s="394" t="str">
        <f>'FORMAT REKAP'!AH1043</f>
        <v/>
      </c>
      <c r="F1106" s="394" t="str">
        <f>'FORMAT REKAP'!AM1043</f>
        <v/>
      </c>
      <c r="G1106" s="395" t="str">
        <f>'FORMAT REKAP'!AN1043</f>
        <v/>
      </c>
      <c r="H1106" s="394" t="str">
        <f>'FORMAT REKAP'!AQ1043</f>
        <v/>
      </c>
      <c r="I1106" s="394">
        <f>'FORMAT REKAP'!AS1043</f>
        <v>0</v>
      </c>
      <c r="J1106" s="394">
        <f>'FORMAT REKAP'!AU1043</f>
        <v>0</v>
      </c>
      <c r="K1106" s="394">
        <f>'FORMAT REKAP'!AW1043</f>
        <v>0</v>
      </c>
      <c r="L1106" s="394">
        <f>'FORMAT REKAP'!AY1043</f>
        <v>0</v>
      </c>
      <c r="M1106" s="395">
        <f>'FORMAT REKAP'!BA1043</f>
        <v>0</v>
      </c>
      <c r="N1106" s="395" t="str">
        <f>'FORMAT REKAP'!BD1043</f>
        <v/>
      </c>
      <c r="O1106" s="394">
        <f>'FORMAT REKAP'!BE1043</f>
        <v>0</v>
      </c>
      <c r="P1106" s="395">
        <f>'FORMAT REKAP'!BF1043</f>
        <v>0</v>
      </c>
      <c r="S1106" s="395" t="str">
        <f>'FORMAT REKAP'!BI1043</f>
        <v/>
      </c>
      <c r="T1106" s="394" t="str">
        <f>'FORMAT REKAP'!BJ1043</f>
        <v/>
      </c>
      <c r="U1106" s="393" t="str">
        <f>'FORMAT REKAP'!BK1043</f>
        <v/>
      </c>
    </row>
    <row r="1107" spans="3:21" x14ac:dyDescent="0.25">
      <c r="C1107" s="394">
        <f>'FORMAT REKAP'!H1044</f>
        <v>0</v>
      </c>
      <c r="D1107" s="394">
        <f>'FORMAT REKAP'!I1044</f>
        <v>0</v>
      </c>
      <c r="E1107" s="394" t="str">
        <f>'FORMAT REKAP'!AH1044</f>
        <v/>
      </c>
      <c r="F1107" s="394" t="str">
        <f>'FORMAT REKAP'!AM1044</f>
        <v/>
      </c>
      <c r="G1107" s="395" t="str">
        <f>'FORMAT REKAP'!AN1044</f>
        <v/>
      </c>
      <c r="H1107" s="394" t="str">
        <f>'FORMAT REKAP'!AQ1044</f>
        <v/>
      </c>
      <c r="I1107" s="394">
        <f>'FORMAT REKAP'!AS1044</f>
        <v>0</v>
      </c>
      <c r="J1107" s="394">
        <f>'FORMAT REKAP'!AU1044</f>
        <v>0</v>
      </c>
      <c r="K1107" s="394">
        <f>'FORMAT REKAP'!AW1044</f>
        <v>0</v>
      </c>
      <c r="L1107" s="394">
        <f>'FORMAT REKAP'!AY1044</f>
        <v>0</v>
      </c>
      <c r="M1107" s="395">
        <f>'FORMAT REKAP'!BA1044</f>
        <v>0</v>
      </c>
      <c r="N1107" s="395" t="str">
        <f>'FORMAT REKAP'!BD1044</f>
        <v/>
      </c>
      <c r="O1107" s="394">
        <f>'FORMAT REKAP'!BE1044</f>
        <v>0</v>
      </c>
      <c r="P1107" s="395">
        <f>'FORMAT REKAP'!BF1044</f>
        <v>0</v>
      </c>
      <c r="S1107" s="395" t="str">
        <f>'FORMAT REKAP'!BI1044</f>
        <v/>
      </c>
      <c r="T1107" s="394" t="str">
        <f>'FORMAT REKAP'!BJ1044</f>
        <v/>
      </c>
      <c r="U1107" s="393" t="str">
        <f>'FORMAT REKAP'!BK1044</f>
        <v/>
      </c>
    </row>
    <row r="1108" spans="3:21" x14ac:dyDescent="0.25">
      <c r="C1108" s="394">
        <f>'FORMAT REKAP'!H1045</f>
        <v>0</v>
      </c>
      <c r="D1108" s="394">
        <f>'FORMAT REKAP'!I1045</f>
        <v>0</v>
      </c>
      <c r="E1108" s="394" t="str">
        <f>'FORMAT REKAP'!AH1045</f>
        <v/>
      </c>
      <c r="F1108" s="394" t="str">
        <f>'FORMAT REKAP'!AM1045</f>
        <v/>
      </c>
      <c r="G1108" s="395" t="str">
        <f>'FORMAT REKAP'!AN1045</f>
        <v/>
      </c>
      <c r="H1108" s="394" t="str">
        <f>'FORMAT REKAP'!AQ1045</f>
        <v/>
      </c>
      <c r="I1108" s="394">
        <f>'FORMAT REKAP'!AS1045</f>
        <v>0</v>
      </c>
      <c r="J1108" s="394">
        <f>'FORMAT REKAP'!AU1045</f>
        <v>0</v>
      </c>
      <c r="K1108" s="394">
        <f>'FORMAT REKAP'!AW1045</f>
        <v>0</v>
      </c>
      <c r="L1108" s="394">
        <f>'FORMAT REKAP'!AY1045</f>
        <v>0</v>
      </c>
      <c r="M1108" s="395">
        <f>'FORMAT REKAP'!BA1045</f>
        <v>0</v>
      </c>
      <c r="N1108" s="395" t="str">
        <f>'FORMAT REKAP'!BD1045</f>
        <v/>
      </c>
      <c r="O1108" s="394">
        <f>'FORMAT REKAP'!BE1045</f>
        <v>0</v>
      </c>
      <c r="P1108" s="395">
        <f>'FORMAT REKAP'!BF1045</f>
        <v>0</v>
      </c>
      <c r="S1108" s="395" t="str">
        <f>'FORMAT REKAP'!BI1045</f>
        <v/>
      </c>
      <c r="T1108" s="394" t="str">
        <f>'FORMAT REKAP'!BJ1045</f>
        <v/>
      </c>
      <c r="U1108" s="393" t="str">
        <f>'FORMAT REKAP'!BK1045</f>
        <v/>
      </c>
    </row>
    <row r="1109" spans="3:21" x14ac:dyDescent="0.25">
      <c r="C1109" s="394">
        <f>'FORMAT REKAP'!H1046</f>
        <v>0</v>
      </c>
      <c r="D1109" s="394">
        <f>'FORMAT REKAP'!I1046</f>
        <v>0</v>
      </c>
      <c r="E1109" s="394" t="str">
        <f>'FORMAT REKAP'!AH1046</f>
        <v/>
      </c>
      <c r="F1109" s="394" t="str">
        <f>'FORMAT REKAP'!AM1046</f>
        <v/>
      </c>
      <c r="G1109" s="395" t="str">
        <f>'FORMAT REKAP'!AN1046</f>
        <v/>
      </c>
      <c r="H1109" s="394" t="str">
        <f>'FORMAT REKAP'!AQ1046</f>
        <v/>
      </c>
      <c r="I1109" s="394">
        <f>'FORMAT REKAP'!AS1046</f>
        <v>0</v>
      </c>
      <c r="J1109" s="394">
        <f>'FORMAT REKAP'!AU1046</f>
        <v>0</v>
      </c>
      <c r="K1109" s="394">
        <f>'FORMAT REKAP'!AW1046</f>
        <v>0</v>
      </c>
      <c r="L1109" s="394">
        <f>'FORMAT REKAP'!AY1046</f>
        <v>0</v>
      </c>
      <c r="M1109" s="395">
        <f>'FORMAT REKAP'!BA1046</f>
        <v>0</v>
      </c>
      <c r="N1109" s="395" t="str">
        <f>'FORMAT REKAP'!BD1046</f>
        <v/>
      </c>
      <c r="O1109" s="394">
        <f>'FORMAT REKAP'!BE1046</f>
        <v>0</v>
      </c>
      <c r="P1109" s="395">
        <f>'FORMAT REKAP'!BF1046</f>
        <v>0</v>
      </c>
      <c r="S1109" s="395" t="str">
        <f>'FORMAT REKAP'!BI1046</f>
        <v/>
      </c>
      <c r="T1109" s="394" t="str">
        <f>'FORMAT REKAP'!BJ1046</f>
        <v/>
      </c>
      <c r="U1109" s="393" t="str">
        <f>'FORMAT REKAP'!BK1046</f>
        <v/>
      </c>
    </row>
    <row r="1110" spans="3:21" x14ac:dyDescent="0.25">
      <c r="C1110" s="394">
        <f>'FORMAT REKAP'!H1047</f>
        <v>0</v>
      </c>
      <c r="D1110" s="394">
        <f>'FORMAT REKAP'!I1047</f>
        <v>0</v>
      </c>
      <c r="E1110" s="394" t="str">
        <f>'FORMAT REKAP'!AH1047</f>
        <v/>
      </c>
      <c r="F1110" s="394" t="str">
        <f>'FORMAT REKAP'!AM1047</f>
        <v/>
      </c>
      <c r="G1110" s="395" t="str">
        <f>'FORMAT REKAP'!AN1047</f>
        <v/>
      </c>
      <c r="H1110" s="394" t="str">
        <f>'FORMAT REKAP'!AQ1047</f>
        <v/>
      </c>
      <c r="I1110" s="394">
        <f>'FORMAT REKAP'!AS1047</f>
        <v>0</v>
      </c>
      <c r="J1110" s="394">
        <f>'FORMAT REKAP'!AU1047</f>
        <v>0</v>
      </c>
      <c r="K1110" s="394">
        <f>'FORMAT REKAP'!AW1047</f>
        <v>0</v>
      </c>
      <c r="L1110" s="394">
        <f>'FORMAT REKAP'!AY1047</f>
        <v>0</v>
      </c>
      <c r="M1110" s="395">
        <f>'FORMAT REKAP'!BA1047</f>
        <v>0</v>
      </c>
      <c r="N1110" s="395" t="str">
        <f>'FORMAT REKAP'!BD1047</f>
        <v/>
      </c>
      <c r="O1110" s="394">
        <f>'FORMAT REKAP'!BE1047</f>
        <v>0</v>
      </c>
      <c r="P1110" s="395">
        <f>'FORMAT REKAP'!BF1047</f>
        <v>0</v>
      </c>
      <c r="S1110" s="395" t="str">
        <f>'FORMAT REKAP'!BI1047</f>
        <v/>
      </c>
      <c r="T1110" s="394" t="str">
        <f>'FORMAT REKAP'!BJ1047</f>
        <v/>
      </c>
      <c r="U1110" s="393" t="str">
        <f>'FORMAT REKAP'!BK1047</f>
        <v/>
      </c>
    </row>
    <row r="1111" spans="3:21" x14ac:dyDescent="0.25">
      <c r="C1111" s="394">
        <f>'FORMAT REKAP'!H1048</f>
        <v>0</v>
      </c>
      <c r="D1111" s="394">
        <f>'FORMAT REKAP'!I1048</f>
        <v>0</v>
      </c>
      <c r="E1111" s="394" t="str">
        <f>'FORMAT REKAP'!AH1048</f>
        <v/>
      </c>
      <c r="F1111" s="394" t="str">
        <f>'FORMAT REKAP'!AM1048</f>
        <v/>
      </c>
      <c r="G1111" s="395" t="str">
        <f>'FORMAT REKAP'!AN1048</f>
        <v/>
      </c>
      <c r="H1111" s="394" t="str">
        <f>'FORMAT REKAP'!AQ1048</f>
        <v/>
      </c>
      <c r="I1111" s="394">
        <f>'FORMAT REKAP'!AS1048</f>
        <v>0</v>
      </c>
      <c r="J1111" s="394">
        <f>'FORMAT REKAP'!AU1048</f>
        <v>0</v>
      </c>
      <c r="K1111" s="394">
        <f>'FORMAT REKAP'!AW1048</f>
        <v>0</v>
      </c>
      <c r="L1111" s="394">
        <f>'FORMAT REKAP'!AY1048</f>
        <v>0</v>
      </c>
      <c r="M1111" s="395">
        <f>'FORMAT REKAP'!BA1048</f>
        <v>0</v>
      </c>
      <c r="N1111" s="395" t="str">
        <f>'FORMAT REKAP'!BD1048</f>
        <v/>
      </c>
      <c r="O1111" s="394">
        <f>'FORMAT REKAP'!BE1048</f>
        <v>0</v>
      </c>
      <c r="P1111" s="395">
        <f>'FORMAT REKAP'!BF1048</f>
        <v>0</v>
      </c>
      <c r="S1111" s="395" t="str">
        <f>'FORMAT REKAP'!BI1048</f>
        <v/>
      </c>
      <c r="T1111" s="394" t="str">
        <f>'FORMAT REKAP'!BJ1048</f>
        <v/>
      </c>
      <c r="U1111" s="393" t="str">
        <f>'FORMAT REKAP'!BK1048</f>
        <v/>
      </c>
    </row>
    <row r="1112" spans="3:21" x14ac:dyDescent="0.25">
      <c r="C1112" s="394">
        <f>'FORMAT REKAP'!H1049</f>
        <v>0</v>
      </c>
      <c r="D1112" s="394">
        <f>'FORMAT REKAP'!I1049</f>
        <v>0</v>
      </c>
      <c r="E1112" s="394" t="str">
        <f>'FORMAT REKAP'!AH1049</f>
        <v/>
      </c>
      <c r="F1112" s="394" t="str">
        <f>'FORMAT REKAP'!AM1049</f>
        <v/>
      </c>
      <c r="G1112" s="395" t="str">
        <f>'FORMAT REKAP'!AN1049</f>
        <v/>
      </c>
      <c r="H1112" s="394" t="str">
        <f>'FORMAT REKAP'!AQ1049</f>
        <v/>
      </c>
      <c r="I1112" s="394">
        <f>'FORMAT REKAP'!AS1049</f>
        <v>0</v>
      </c>
      <c r="J1112" s="394">
        <f>'FORMAT REKAP'!AU1049</f>
        <v>0</v>
      </c>
      <c r="K1112" s="394">
        <f>'FORMAT REKAP'!AW1049</f>
        <v>0</v>
      </c>
      <c r="L1112" s="394">
        <f>'FORMAT REKAP'!AY1049</f>
        <v>0</v>
      </c>
      <c r="M1112" s="395">
        <f>'FORMAT REKAP'!BA1049</f>
        <v>0</v>
      </c>
      <c r="N1112" s="395" t="str">
        <f>'FORMAT REKAP'!BD1049</f>
        <v/>
      </c>
      <c r="O1112" s="394">
        <f>'FORMAT REKAP'!BE1049</f>
        <v>0</v>
      </c>
      <c r="P1112" s="395">
        <f>'FORMAT REKAP'!BF1049</f>
        <v>0</v>
      </c>
      <c r="S1112" s="395" t="str">
        <f>'FORMAT REKAP'!BI1049</f>
        <v/>
      </c>
      <c r="T1112" s="394" t="str">
        <f>'FORMAT REKAP'!BJ1049</f>
        <v/>
      </c>
      <c r="U1112" s="393" t="str">
        <f>'FORMAT REKAP'!BK1049</f>
        <v/>
      </c>
    </row>
    <row r="1113" spans="3:21" x14ac:dyDescent="0.25">
      <c r="C1113" s="394">
        <f>'FORMAT REKAP'!H1050</f>
        <v>0</v>
      </c>
      <c r="D1113" s="394">
        <f>'FORMAT REKAP'!I1050</f>
        <v>0</v>
      </c>
      <c r="E1113" s="394" t="str">
        <f>'FORMAT REKAP'!AH1050</f>
        <v/>
      </c>
      <c r="F1113" s="394" t="str">
        <f>'FORMAT REKAP'!AM1050</f>
        <v/>
      </c>
      <c r="G1113" s="395" t="str">
        <f>'FORMAT REKAP'!AN1050</f>
        <v/>
      </c>
      <c r="H1113" s="394" t="str">
        <f>'FORMAT REKAP'!AQ1050</f>
        <v/>
      </c>
      <c r="I1113" s="394">
        <f>'FORMAT REKAP'!AS1050</f>
        <v>0</v>
      </c>
      <c r="J1113" s="394">
        <f>'FORMAT REKAP'!AU1050</f>
        <v>0</v>
      </c>
      <c r="K1113" s="394">
        <f>'FORMAT REKAP'!AW1050</f>
        <v>0</v>
      </c>
      <c r="L1113" s="394">
        <f>'FORMAT REKAP'!AY1050</f>
        <v>0</v>
      </c>
      <c r="M1113" s="395">
        <f>'FORMAT REKAP'!BA1050</f>
        <v>0</v>
      </c>
      <c r="N1113" s="395" t="str">
        <f>'FORMAT REKAP'!BD1050</f>
        <v/>
      </c>
      <c r="O1113" s="394">
        <f>'FORMAT REKAP'!BE1050</f>
        <v>0</v>
      </c>
      <c r="P1113" s="395">
        <f>'FORMAT REKAP'!BF1050</f>
        <v>0</v>
      </c>
      <c r="S1113" s="395" t="str">
        <f>'FORMAT REKAP'!BI1050</f>
        <v/>
      </c>
      <c r="T1113" s="394" t="str">
        <f>'FORMAT REKAP'!BJ1050</f>
        <v/>
      </c>
      <c r="U1113" s="393" t="str">
        <f>'FORMAT REKAP'!BK1050</f>
        <v/>
      </c>
    </row>
    <row r="1114" spans="3:21" x14ac:dyDescent="0.25">
      <c r="C1114" s="394">
        <f>'FORMAT REKAP'!H1051</f>
        <v>0</v>
      </c>
      <c r="D1114" s="394">
        <f>'FORMAT REKAP'!I1051</f>
        <v>0</v>
      </c>
      <c r="E1114" s="394" t="str">
        <f>'FORMAT REKAP'!AH1051</f>
        <v/>
      </c>
      <c r="F1114" s="394" t="str">
        <f>'FORMAT REKAP'!AM1051</f>
        <v/>
      </c>
      <c r="G1114" s="395" t="str">
        <f>'FORMAT REKAP'!AN1051</f>
        <v/>
      </c>
      <c r="H1114" s="394" t="str">
        <f>'FORMAT REKAP'!AQ1051</f>
        <v/>
      </c>
      <c r="I1114" s="394">
        <f>'FORMAT REKAP'!AS1051</f>
        <v>0</v>
      </c>
      <c r="J1114" s="394">
        <f>'FORMAT REKAP'!AU1051</f>
        <v>0</v>
      </c>
      <c r="K1114" s="394">
        <f>'FORMAT REKAP'!AW1051</f>
        <v>0</v>
      </c>
      <c r="L1114" s="394">
        <f>'FORMAT REKAP'!AY1051</f>
        <v>0</v>
      </c>
      <c r="M1114" s="395">
        <f>'FORMAT REKAP'!BA1051</f>
        <v>0</v>
      </c>
      <c r="N1114" s="395" t="str">
        <f>'FORMAT REKAP'!BD1051</f>
        <v/>
      </c>
      <c r="O1114" s="394">
        <f>'FORMAT REKAP'!BE1051</f>
        <v>0</v>
      </c>
      <c r="P1114" s="395">
        <f>'FORMAT REKAP'!BF1051</f>
        <v>0</v>
      </c>
      <c r="S1114" s="395" t="str">
        <f>'FORMAT REKAP'!BI1051</f>
        <v/>
      </c>
      <c r="T1114" s="394" t="str">
        <f>'FORMAT REKAP'!BJ1051</f>
        <v/>
      </c>
      <c r="U1114" s="393" t="str">
        <f>'FORMAT REKAP'!BK1051</f>
        <v/>
      </c>
    </row>
    <row r="1115" spans="3:21" x14ac:dyDescent="0.25">
      <c r="C1115" s="394">
        <f>'FORMAT REKAP'!H1052</f>
        <v>0</v>
      </c>
      <c r="D1115" s="394">
        <f>'FORMAT REKAP'!I1052</f>
        <v>0</v>
      </c>
      <c r="E1115" s="394" t="str">
        <f>'FORMAT REKAP'!AH1052</f>
        <v/>
      </c>
      <c r="F1115" s="394" t="str">
        <f>'FORMAT REKAP'!AM1052</f>
        <v/>
      </c>
      <c r="G1115" s="395" t="str">
        <f>'FORMAT REKAP'!AN1052</f>
        <v/>
      </c>
      <c r="H1115" s="394" t="str">
        <f>'FORMAT REKAP'!AQ1052</f>
        <v/>
      </c>
      <c r="I1115" s="394">
        <f>'FORMAT REKAP'!AS1052</f>
        <v>0</v>
      </c>
      <c r="J1115" s="394">
        <f>'FORMAT REKAP'!AU1052</f>
        <v>0</v>
      </c>
      <c r="K1115" s="394">
        <f>'FORMAT REKAP'!AW1052</f>
        <v>0</v>
      </c>
      <c r="L1115" s="394">
        <f>'FORMAT REKAP'!AY1052</f>
        <v>0</v>
      </c>
      <c r="M1115" s="395">
        <f>'FORMAT REKAP'!BA1052</f>
        <v>0</v>
      </c>
      <c r="N1115" s="395" t="str">
        <f>'FORMAT REKAP'!BD1052</f>
        <v/>
      </c>
      <c r="O1115" s="394">
        <f>'FORMAT REKAP'!BE1052</f>
        <v>0</v>
      </c>
      <c r="P1115" s="395">
        <f>'FORMAT REKAP'!BF1052</f>
        <v>0</v>
      </c>
      <c r="S1115" s="395" t="str">
        <f>'FORMAT REKAP'!BI1052</f>
        <v/>
      </c>
      <c r="T1115" s="394" t="str">
        <f>'FORMAT REKAP'!BJ1052</f>
        <v/>
      </c>
      <c r="U1115" s="393" t="str">
        <f>'FORMAT REKAP'!BK1052</f>
        <v/>
      </c>
    </row>
    <row r="1116" spans="3:21" x14ac:dyDescent="0.25">
      <c r="C1116" s="394">
        <f>'FORMAT REKAP'!H1053</f>
        <v>0</v>
      </c>
      <c r="D1116" s="394">
        <f>'FORMAT REKAP'!I1053</f>
        <v>0</v>
      </c>
      <c r="E1116" s="394" t="str">
        <f>'FORMAT REKAP'!AH1053</f>
        <v/>
      </c>
      <c r="F1116" s="394" t="str">
        <f>'FORMAT REKAP'!AM1053</f>
        <v/>
      </c>
      <c r="G1116" s="395" t="str">
        <f>'FORMAT REKAP'!AN1053</f>
        <v/>
      </c>
      <c r="H1116" s="394" t="str">
        <f>'FORMAT REKAP'!AQ1053</f>
        <v/>
      </c>
      <c r="I1116" s="394">
        <f>'FORMAT REKAP'!AS1053</f>
        <v>0</v>
      </c>
      <c r="J1116" s="394">
        <f>'FORMAT REKAP'!AU1053</f>
        <v>0</v>
      </c>
      <c r="K1116" s="394">
        <f>'FORMAT REKAP'!AW1053</f>
        <v>0</v>
      </c>
      <c r="L1116" s="394">
        <f>'FORMAT REKAP'!AY1053</f>
        <v>0</v>
      </c>
      <c r="M1116" s="395">
        <f>'FORMAT REKAP'!BA1053</f>
        <v>0</v>
      </c>
      <c r="N1116" s="395" t="str">
        <f>'FORMAT REKAP'!BD1053</f>
        <v/>
      </c>
      <c r="O1116" s="394">
        <f>'FORMAT REKAP'!BE1053</f>
        <v>0</v>
      </c>
      <c r="P1116" s="395">
        <f>'FORMAT REKAP'!BF1053</f>
        <v>0</v>
      </c>
      <c r="S1116" s="395" t="str">
        <f>'FORMAT REKAP'!BI1053</f>
        <v/>
      </c>
      <c r="T1116" s="394" t="str">
        <f>'FORMAT REKAP'!BJ1053</f>
        <v/>
      </c>
      <c r="U1116" s="393" t="str">
        <f>'FORMAT REKAP'!BK1053</f>
        <v/>
      </c>
    </row>
    <row r="1117" spans="3:21" x14ac:dyDescent="0.25">
      <c r="C1117" s="394">
        <f>'FORMAT REKAP'!H1054</f>
        <v>0</v>
      </c>
      <c r="D1117" s="394">
        <f>'FORMAT REKAP'!I1054</f>
        <v>0</v>
      </c>
      <c r="E1117" s="394" t="str">
        <f>'FORMAT REKAP'!AH1054</f>
        <v/>
      </c>
      <c r="F1117" s="394" t="str">
        <f>'FORMAT REKAP'!AM1054</f>
        <v/>
      </c>
      <c r="G1117" s="395" t="str">
        <f>'FORMAT REKAP'!AN1054</f>
        <v/>
      </c>
      <c r="H1117" s="394" t="str">
        <f>'FORMAT REKAP'!AQ1054</f>
        <v/>
      </c>
      <c r="I1117" s="394">
        <f>'FORMAT REKAP'!AS1054</f>
        <v>0</v>
      </c>
      <c r="J1117" s="394">
        <f>'FORMAT REKAP'!AU1054</f>
        <v>0</v>
      </c>
      <c r="K1117" s="394">
        <f>'FORMAT REKAP'!AW1054</f>
        <v>0</v>
      </c>
      <c r="L1117" s="394">
        <f>'FORMAT REKAP'!AY1054</f>
        <v>0</v>
      </c>
      <c r="M1117" s="395">
        <f>'FORMAT REKAP'!BA1054</f>
        <v>0</v>
      </c>
      <c r="N1117" s="395" t="str">
        <f>'FORMAT REKAP'!BD1054</f>
        <v/>
      </c>
      <c r="O1117" s="394">
        <f>'FORMAT REKAP'!BE1054</f>
        <v>0</v>
      </c>
      <c r="P1117" s="395">
        <f>'FORMAT REKAP'!BF1054</f>
        <v>0</v>
      </c>
      <c r="S1117" s="395" t="str">
        <f>'FORMAT REKAP'!BI1054</f>
        <v/>
      </c>
      <c r="T1117" s="394" t="str">
        <f>'FORMAT REKAP'!BJ1054</f>
        <v/>
      </c>
      <c r="U1117" s="393" t="str">
        <f>'FORMAT REKAP'!BK1054</f>
        <v/>
      </c>
    </row>
    <row r="1118" spans="3:21" x14ac:dyDescent="0.25">
      <c r="C1118" s="394">
        <f>'FORMAT REKAP'!H1055</f>
        <v>0</v>
      </c>
      <c r="D1118" s="394">
        <f>'FORMAT REKAP'!I1055</f>
        <v>0</v>
      </c>
      <c r="E1118" s="394" t="str">
        <f>'FORMAT REKAP'!AH1055</f>
        <v/>
      </c>
      <c r="F1118" s="394" t="str">
        <f>'FORMAT REKAP'!AM1055</f>
        <v/>
      </c>
      <c r="G1118" s="395" t="str">
        <f>'FORMAT REKAP'!AN1055</f>
        <v/>
      </c>
      <c r="H1118" s="394" t="str">
        <f>'FORMAT REKAP'!AQ1055</f>
        <v/>
      </c>
      <c r="I1118" s="394">
        <f>'FORMAT REKAP'!AS1055</f>
        <v>0</v>
      </c>
      <c r="J1118" s="394">
        <f>'FORMAT REKAP'!AU1055</f>
        <v>0</v>
      </c>
      <c r="K1118" s="394">
        <f>'FORMAT REKAP'!AW1055</f>
        <v>0</v>
      </c>
      <c r="L1118" s="394">
        <f>'FORMAT REKAP'!AY1055</f>
        <v>0</v>
      </c>
      <c r="M1118" s="395">
        <f>'FORMAT REKAP'!BA1055</f>
        <v>0</v>
      </c>
      <c r="N1118" s="395" t="str">
        <f>'FORMAT REKAP'!BD1055</f>
        <v/>
      </c>
      <c r="O1118" s="394">
        <f>'FORMAT REKAP'!BE1055</f>
        <v>0</v>
      </c>
      <c r="P1118" s="395">
        <f>'FORMAT REKAP'!BF1055</f>
        <v>0</v>
      </c>
      <c r="S1118" s="395" t="str">
        <f>'FORMAT REKAP'!BI1055</f>
        <v/>
      </c>
      <c r="T1118" s="394" t="str">
        <f>'FORMAT REKAP'!BJ1055</f>
        <v/>
      </c>
      <c r="U1118" s="393" t="str">
        <f>'FORMAT REKAP'!BK1055</f>
        <v/>
      </c>
    </row>
    <row r="1119" spans="3:21" x14ac:dyDescent="0.25">
      <c r="C1119" s="394">
        <f>'FORMAT REKAP'!H1056</f>
        <v>0</v>
      </c>
      <c r="D1119" s="394">
        <f>'FORMAT REKAP'!I1056</f>
        <v>0</v>
      </c>
      <c r="E1119" s="394" t="str">
        <f>'FORMAT REKAP'!AH1056</f>
        <v/>
      </c>
      <c r="F1119" s="394" t="str">
        <f>'FORMAT REKAP'!AM1056</f>
        <v/>
      </c>
      <c r="G1119" s="395" t="str">
        <f>'FORMAT REKAP'!AN1056</f>
        <v/>
      </c>
      <c r="H1119" s="394" t="str">
        <f>'FORMAT REKAP'!AQ1056</f>
        <v/>
      </c>
      <c r="I1119" s="394">
        <f>'FORMAT REKAP'!AS1056</f>
        <v>0</v>
      </c>
      <c r="J1119" s="394">
        <f>'FORMAT REKAP'!AU1056</f>
        <v>0</v>
      </c>
      <c r="K1119" s="394">
        <f>'FORMAT REKAP'!AW1056</f>
        <v>0</v>
      </c>
      <c r="L1119" s="394">
        <f>'FORMAT REKAP'!AY1056</f>
        <v>0</v>
      </c>
      <c r="M1119" s="395">
        <f>'FORMAT REKAP'!BA1056</f>
        <v>0</v>
      </c>
      <c r="N1119" s="395" t="str">
        <f>'FORMAT REKAP'!BD1056</f>
        <v/>
      </c>
      <c r="O1119" s="394">
        <f>'FORMAT REKAP'!BE1056</f>
        <v>0</v>
      </c>
      <c r="P1119" s="395">
        <f>'FORMAT REKAP'!BF1056</f>
        <v>0</v>
      </c>
      <c r="S1119" s="395" t="str">
        <f>'FORMAT REKAP'!BI1056</f>
        <v/>
      </c>
      <c r="T1119" s="394" t="str">
        <f>'FORMAT REKAP'!BJ1056</f>
        <v/>
      </c>
      <c r="U1119" s="393" t="str">
        <f>'FORMAT REKAP'!BK1056</f>
        <v/>
      </c>
    </row>
    <row r="1120" spans="3:21" x14ac:dyDescent="0.25">
      <c r="C1120" s="394">
        <f>'FORMAT REKAP'!H1057</f>
        <v>0</v>
      </c>
      <c r="D1120" s="394">
        <f>'FORMAT REKAP'!I1057</f>
        <v>0</v>
      </c>
      <c r="E1120" s="394" t="str">
        <f>'FORMAT REKAP'!AH1057</f>
        <v/>
      </c>
      <c r="F1120" s="394" t="str">
        <f>'FORMAT REKAP'!AM1057</f>
        <v/>
      </c>
      <c r="G1120" s="395" t="str">
        <f>'FORMAT REKAP'!AN1057</f>
        <v/>
      </c>
      <c r="H1120" s="394" t="str">
        <f>'FORMAT REKAP'!AQ1057</f>
        <v/>
      </c>
      <c r="I1120" s="394">
        <f>'FORMAT REKAP'!AS1057</f>
        <v>0</v>
      </c>
      <c r="J1120" s="394">
        <f>'FORMAT REKAP'!AU1057</f>
        <v>0</v>
      </c>
      <c r="K1120" s="394">
        <f>'FORMAT REKAP'!AW1057</f>
        <v>0</v>
      </c>
      <c r="L1120" s="394">
        <f>'FORMAT REKAP'!AY1057</f>
        <v>0</v>
      </c>
      <c r="M1120" s="395">
        <f>'FORMAT REKAP'!BA1057</f>
        <v>0</v>
      </c>
      <c r="N1120" s="395" t="str">
        <f>'FORMAT REKAP'!BD1057</f>
        <v/>
      </c>
      <c r="O1120" s="394">
        <f>'FORMAT REKAP'!BE1057</f>
        <v>0</v>
      </c>
      <c r="P1120" s="395">
        <f>'FORMAT REKAP'!BF1057</f>
        <v>0</v>
      </c>
      <c r="S1120" s="395" t="str">
        <f>'FORMAT REKAP'!BI1057</f>
        <v/>
      </c>
      <c r="T1120" s="394" t="str">
        <f>'FORMAT REKAP'!BJ1057</f>
        <v/>
      </c>
      <c r="U1120" s="393" t="str">
        <f>'FORMAT REKAP'!BK1057</f>
        <v/>
      </c>
    </row>
    <row r="1121" spans="3:21" x14ac:dyDescent="0.25">
      <c r="C1121" s="394">
        <f>'FORMAT REKAP'!H1058</f>
        <v>0</v>
      </c>
      <c r="D1121" s="394">
        <f>'FORMAT REKAP'!I1058</f>
        <v>0</v>
      </c>
      <c r="E1121" s="394" t="str">
        <f>'FORMAT REKAP'!AH1058</f>
        <v/>
      </c>
      <c r="F1121" s="394" t="str">
        <f>'FORMAT REKAP'!AM1058</f>
        <v/>
      </c>
      <c r="G1121" s="395" t="str">
        <f>'FORMAT REKAP'!AN1058</f>
        <v/>
      </c>
      <c r="H1121" s="394" t="str">
        <f>'FORMAT REKAP'!AQ1058</f>
        <v/>
      </c>
      <c r="I1121" s="394">
        <f>'FORMAT REKAP'!AS1058</f>
        <v>0</v>
      </c>
      <c r="J1121" s="394">
        <f>'FORMAT REKAP'!AU1058</f>
        <v>0</v>
      </c>
      <c r="K1121" s="394">
        <f>'FORMAT REKAP'!AW1058</f>
        <v>0</v>
      </c>
      <c r="L1121" s="394">
        <f>'FORMAT REKAP'!AY1058</f>
        <v>0</v>
      </c>
      <c r="M1121" s="395">
        <f>'FORMAT REKAP'!BA1058</f>
        <v>0</v>
      </c>
      <c r="N1121" s="395" t="str">
        <f>'FORMAT REKAP'!BD1058</f>
        <v/>
      </c>
      <c r="O1121" s="394">
        <f>'FORMAT REKAP'!BE1058</f>
        <v>0</v>
      </c>
      <c r="P1121" s="395">
        <f>'FORMAT REKAP'!BF1058</f>
        <v>0</v>
      </c>
      <c r="S1121" s="395" t="str">
        <f>'FORMAT REKAP'!BI1058</f>
        <v/>
      </c>
      <c r="T1121" s="394" t="str">
        <f>'FORMAT REKAP'!BJ1058</f>
        <v/>
      </c>
      <c r="U1121" s="393" t="str">
        <f>'FORMAT REKAP'!BK1058</f>
        <v/>
      </c>
    </row>
    <row r="1122" spans="3:21" x14ac:dyDescent="0.25">
      <c r="C1122" s="394">
        <f>'FORMAT REKAP'!H1059</f>
        <v>0</v>
      </c>
      <c r="D1122" s="394">
        <f>'FORMAT REKAP'!I1059</f>
        <v>0</v>
      </c>
      <c r="E1122" s="394" t="str">
        <f>'FORMAT REKAP'!AH1059</f>
        <v/>
      </c>
      <c r="F1122" s="394" t="str">
        <f>'FORMAT REKAP'!AM1059</f>
        <v/>
      </c>
      <c r="G1122" s="395" t="str">
        <f>'FORMAT REKAP'!AN1059</f>
        <v/>
      </c>
      <c r="H1122" s="394" t="str">
        <f>'FORMAT REKAP'!AQ1059</f>
        <v/>
      </c>
      <c r="I1122" s="394">
        <f>'FORMAT REKAP'!AS1059</f>
        <v>0</v>
      </c>
      <c r="J1122" s="394">
        <f>'FORMAT REKAP'!AU1059</f>
        <v>0</v>
      </c>
      <c r="K1122" s="394">
        <f>'FORMAT REKAP'!AW1059</f>
        <v>0</v>
      </c>
      <c r="L1122" s="394">
        <f>'FORMAT REKAP'!AY1059</f>
        <v>0</v>
      </c>
      <c r="M1122" s="395">
        <f>'FORMAT REKAP'!BA1059</f>
        <v>0</v>
      </c>
      <c r="N1122" s="395" t="str">
        <f>'FORMAT REKAP'!BD1059</f>
        <v/>
      </c>
      <c r="O1122" s="394">
        <f>'FORMAT REKAP'!BE1059</f>
        <v>0</v>
      </c>
      <c r="P1122" s="395">
        <f>'FORMAT REKAP'!BF1059</f>
        <v>0</v>
      </c>
      <c r="S1122" s="395" t="str">
        <f>'FORMAT REKAP'!BI1059</f>
        <v/>
      </c>
      <c r="T1122" s="394" t="str">
        <f>'FORMAT REKAP'!BJ1059</f>
        <v/>
      </c>
      <c r="U1122" s="393" t="str">
        <f>'FORMAT REKAP'!BK1059</f>
        <v/>
      </c>
    </row>
    <row r="1123" spans="3:21" x14ac:dyDescent="0.25">
      <c r="C1123" s="394">
        <f>'FORMAT REKAP'!H1060</f>
        <v>0</v>
      </c>
      <c r="D1123" s="394">
        <f>'FORMAT REKAP'!I1060</f>
        <v>0</v>
      </c>
      <c r="E1123" s="394" t="str">
        <f>'FORMAT REKAP'!AH1060</f>
        <v/>
      </c>
      <c r="F1123" s="394" t="str">
        <f>'FORMAT REKAP'!AM1060</f>
        <v/>
      </c>
      <c r="G1123" s="395" t="str">
        <f>'FORMAT REKAP'!AN1060</f>
        <v/>
      </c>
      <c r="H1123" s="394" t="str">
        <f>'FORMAT REKAP'!AQ1060</f>
        <v/>
      </c>
      <c r="I1123" s="394">
        <f>'FORMAT REKAP'!AS1060</f>
        <v>0</v>
      </c>
      <c r="J1123" s="394">
        <f>'FORMAT REKAP'!AU1060</f>
        <v>0</v>
      </c>
      <c r="K1123" s="394">
        <f>'FORMAT REKAP'!AW1060</f>
        <v>0</v>
      </c>
      <c r="L1123" s="394">
        <f>'FORMAT REKAP'!AY1060</f>
        <v>0</v>
      </c>
      <c r="M1123" s="395">
        <f>'FORMAT REKAP'!BA1060</f>
        <v>0</v>
      </c>
      <c r="N1123" s="395" t="str">
        <f>'FORMAT REKAP'!BD1060</f>
        <v/>
      </c>
      <c r="O1123" s="394">
        <f>'FORMAT REKAP'!BE1060</f>
        <v>0</v>
      </c>
      <c r="P1123" s="395">
        <f>'FORMAT REKAP'!BF1060</f>
        <v>0</v>
      </c>
      <c r="S1123" s="395" t="str">
        <f>'FORMAT REKAP'!BI1060</f>
        <v/>
      </c>
      <c r="T1123" s="394" t="str">
        <f>'FORMAT REKAP'!BJ1060</f>
        <v/>
      </c>
      <c r="U1123" s="393" t="str">
        <f>'FORMAT REKAP'!BK1060</f>
        <v/>
      </c>
    </row>
    <row r="1124" spans="3:21" x14ac:dyDescent="0.25">
      <c r="C1124" s="394">
        <f>'FORMAT REKAP'!H1061</f>
        <v>0</v>
      </c>
      <c r="D1124" s="394">
        <f>'FORMAT REKAP'!I1061</f>
        <v>0</v>
      </c>
      <c r="E1124" s="394" t="str">
        <f>'FORMAT REKAP'!AH1061</f>
        <v/>
      </c>
      <c r="F1124" s="394" t="str">
        <f>'FORMAT REKAP'!AM1061</f>
        <v/>
      </c>
      <c r="G1124" s="395" t="str">
        <f>'FORMAT REKAP'!AN1061</f>
        <v/>
      </c>
      <c r="H1124" s="394" t="str">
        <f>'FORMAT REKAP'!AQ1061</f>
        <v/>
      </c>
      <c r="I1124" s="394">
        <f>'FORMAT REKAP'!AS1061</f>
        <v>0</v>
      </c>
      <c r="J1124" s="394">
        <f>'FORMAT REKAP'!AU1061</f>
        <v>0</v>
      </c>
      <c r="K1124" s="394">
        <f>'FORMAT REKAP'!AW1061</f>
        <v>0</v>
      </c>
      <c r="L1124" s="394">
        <f>'FORMAT REKAP'!AY1061</f>
        <v>0</v>
      </c>
      <c r="M1124" s="395">
        <f>'FORMAT REKAP'!BA1061</f>
        <v>0</v>
      </c>
      <c r="N1124" s="395" t="str">
        <f>'FORMAT REKAP'!BD1061</f>
        <v/>
      </c>
      <c r="O1124" s="394">
        <f>'FORMAT REKAP'!BE1061</f>
        <v>0</v>
      </c>
      <c r="P1124" s="395">
        <f>'FORMAT REKAP'!BF1061</f>
        <v>0</v>
      </c>
      <c r="S1124" s="395" t="str">
        <f>'FORMAT REKAP'!BI1061</f>
        <v/>
      </c>
      <c r="T1124" s="394" t="str">
        <f>'FORMAT REKAP'!BJ1061</f>
        <v/>
      </c>
      <c r="U1124" s="393" t="str">
        <f>'FORMAT REKAP'!BK1061</f>
        <v/>
      </c>
    </row>
    <row r="1125" spans="3:21" x14ac:dyDescent="0.25">
      <c r="C1125" s="394">
        <f>'FORMAT REKAP'!H1062</f>
        <v>0</v>
      </c>
      <c r="D1125" s="394">
        <f>'FORMAT REKAP'!I1062</f>
        <v>0</v>
      </c>
      <c r="E1125" s="394" t="str">
        <f>'FORMAT REKAP'!AH1062</f>
        <v/>
      </c>
      <c r="F1125" s="394" t="str">
        <f>'FORMAT REKAP'!AM1062</f>
        <v/>
      </c>
      <c r="G1125" s="395" t="str">
        <f>'FORMAT REKAP'!AN1062</f>
        <v/>
      </c>
      <c r="H1125" s="394" t="str">
        <f>'FORMAT REKAP'!AQ1062</f>
        <v/>
      </c>
      <c r="I1125" s="394">
        <f>'FORMAT REKAP'!AS1062</f>
        <v>0</v>
      </c>
      <c r="J1125" s="394">
        <f>'FORMAT REKAP'!AU1062</f>
        <v>0</v>
      </c>
      <c r="K1125" s="394">
        <f>'FORMAT REKAP'!AW1062</f>
        <v>0</v>
      </c>
      <c r="L1125" s="394">
        <f>'FORMAT REKAP'!AY1062</f>
        <v>0</v>
      </c>
      <c r="M1125" s="395">
        <f>'FORMAT REKAP'!BA1062</f>
        <v>0</v>
      </c>
      <c r="N1125" s="395" t="str">
        <f>'FORMAT REKAP'!BD1062</f>
        <v/>
      </c>
      <c r="O1125" s="394">
        <f>'FORMAT REKAP'!BE1062</f>
        <v>0</v>
      </c>
      <c r="P1125" s="395">
        <f>'FORMAT REKAP'!BF1062</f>
        <v>0</v>
      </c>
      <c r="S1125" s="395" t="str">
        <f>'FORMAT REKAP'!BI1062</f>
        <v/>
      </c>
      <c r="T1125" s="394" t="str">
        <f>'FORMAT REKAP'!BJ1062</f>
        <v/>
      </c>
      <c r="U1125" s="393" t="str">
        <f>'FORMAT REKAP'!BK1062</f>
        <v/>
      </c>
    </row>
    <row r="1126" spans="3:21" x14ac:dyDescent="0.25">
      <c r="C1126" s="394">
        <f>'FORMAT REKAP'!H1063</f>
        <v>0</v>
      </c>
      <c r="D1126" s="394">
        <f>'FORMAT REKAP'!I1063</f>
        <v>0</v>
      </c>
      <c r="E1126" s="394" t="str">
        <f>'FORMAT REKAP'!AH1063</f>
        <v/>
      </c>
      <c r="F1126" s="394" t="str">
        <f>'FORMAT REKAP'!AM1063</f>
        <v/>
      </c>
      <c r="G1126" s="395" t="str">
        <f>'FORMAT REKAP'!AN1063</f>
        <v/>
      </c>
      <c r="H1126" s="394" t="str">
        <f>'FORMAT REKAP'!AQ1063</f>
        <v/>
      </c>
      <c r="I1126" s="394">
        <f>'FORMAT REKAP'!AS1063</f>
        <v>0</v>
      </c>
      <c r="J1126" s="394">
        <f>'FORMAT REKAP'!AU1063</f>
        <v>0</v>
      </c>
      <c r="K1126" s="394">
        <f>'FORMAT REKAP'!AW1063</f>
        <v>0</v>
      </c>
      <c r="L1126" s="394">
        <f>'FORMAT REKAP'!AY1063</f>
        <v>0</v>
      </c>
      <c r="M1126" s="395">
        <f>'FORMAT REKAP'!BA1063</f>
        <v>0</v>
      </c>
      <c r="N1126" s="395" t="str">
        <f>'FORMAT REKAP'!BD1063</f>
        <v/>
      </c>
      <c r="O1126" s="394">
        <f>'FORMAT REKAP'!BE1063</f>
        <v>0</v>
      </c>
      <c r="P1126" s="395">
        <f>'FORMAT REKAP'!BF1063</f>
        <v>0</v>
      </c>
      <c r="S1126" s="395" t="str">
        <f>'FORMAT REKAP'!BI1063</f>
        <v/>
      </c>
      <c r="T1126" s="394" t="str">
        <f>'FORMAT REKAP'!BJ1063</f>
        <v/>
      </c>
      <c r="U1126" s="393" t="str">
        <f>'FORMAT REKAP'!BK1063</f>
        <v/>
      </c>
    </row>
    <row r="1127" spans="3:21" x14ac:dyDescent="0.25">
      <c r="C1127" s="394">
        <f>'FORMAT REKAP'!H1064</f>
        <v>0</v>
      </c>
      <c r="D1127" s="394">
        <f>'FORMAT REKAP'!I1064</f>
        <v>0</v>
      </c>
      <c r="E1127" s="394" t="str">
        <f>'FORMAT REKAP'!AH1064</f>
        <v/>
      </c>
      <c r="F1127" s="394" t="str">
        <f>'FORMAT REKAP'!AM1064</f>
        <v/>
      </c>
      <c r="G1127" s="395" t="str">
        <f>'FORMAT REKAP'!AN1064</f>
        <v/>
      </c>
      <c r="H1127" s="394" t="str">
        <f>'FORMAT REKAP'!AQ1064</f>
        <v/>
      </c>
      <c r="I1127" s="394">
        <f>'FORMAT REKAP'!AS1064</f>
        <v>0</v>
      </c>
      <c r="J1127" s="394">
        <f>'FORMAT REKAP'!AU1064</f>
        <v>0</v>
      </c>
      <c r="K1127" s="394">
        <f>'FORMAT REKAP'!AW1064</f>
        <v>0</v>
      </c>
      <c r="L1127" s="394">
        <f>'FORMAT REKAP'!AY1064</f>
        <v>0</v>
      </c>
      <c r="M1127" s="395">
        <f>'FORMAT REKAP'!BA1064</f>
        <v>0</v>
      </c>
      <c r="N1127" s="395" t="str">
        <f>'FORMAT REKAP'!BD1064</f>
        <v/>
      </c>
      <c r="O1127" s="394">
        <f>'FORMAT REKAP'!BE1064</f>
        <v>0</v>
      </c>
      <c r="P1127" s="395">
        <f>'FORMAT REKAP'!BF1064</f>
        <v>0</v>
      </c>
      <c r="S1127" s="395" t="str">
        <f>'FORMAT REKAP'!BI1064</f>
        <v/>
      </c>
      <c r="T1127" s="394" t="str">
        <f>'FORMAT REKAP'!BJ1064</f>
        <v/>
      </c>
      <c r="U1127" s="393" t="str">
        <f>'FORMAT REKAP'!BK1064</f>
        <v/>
      </c>
    </row>
    <row r="1128" spans="3:21" x14ac:dyDescent="0.25">
      <c r="C1128" s="394">
        <f>'FORMAT REKAP'!H1065</f>
        <v>0</v>
      </c>
      <c r="D1128" s="394">
        <f>'FORMAT REKAP'!I1065</f>
        <v>0</v>
      </c>
      <c r="E1128" s="394" t="str">
        <f>'FORMAT REKAP'!AH1065</f>
        <v/>
      </c>
      <c r="F1128" s="394" t="str">
        <f>'FORMAT REKAP'!AM1065</f>
        <v/>
      </c>
      <c r="G1128" s="395" t="str">
        <f>'FORMAT REKAP'!AN1065</f>
        <v/>
      </c>
      <c r="H1128" s="394" t="str">
        <f>'FORMAT REKAP'!AQ1065</f>
        <v/>
      </c>
      <c r="I1128" s="394">
        <f>'FORMAT REKAP'!AS1065</f>
        <v>0</v>
      </c>
      <c r="J1128" s="394">
        <f>'FORMAT REKAP'!AU1065</f>
        <v>0</v>
      </c>
      <c r="K1128" s="394">
        <f>'FORMAT REKAP'!AW1065</f>
        <v>0</v>
      </c>
      <c r="L1128" s="394">
        <f>'FORMAT REKAP'!AY1065</f>
        <v>0</v>
      </c>
      <c r="M1128" s="395">
        <f>'FORMAT REKAP'!BA1065</f>
        <v>0</v>
      </c>
      <c r="N1128" s="395" t="str">
        <f>'FORMAT REKAP'!BD1065</f>
        <v/>
      </c>
      <c r="O1128" s="394">
        <f>'FORMAT REKAP'!BE1065</f>
        <v>0</v>
      </c>
      <c r="P1128" s="395">
        <f>'FORMAT REKAP'!BF1065</f>
        <v>0</v>
      </c>
      <c r="S1128" s="395" t="str">
        <f>'FORMAT REKAP'!BI1065</f>
        <v/>
      </c>
      <c r="T1128" s="394" t="str">
        <f>'FORMAT REKAP'!BJ1065</f>
        <v/>
      </c>
      <c r="U1128" s="393" t="str">
        <f>'FORMAT REKAP'!BK1065</f>
        <v/>
      </c>
    </row>
    <row r="1129" spans="3:21" x14ac:dyDescent="0.25">
      <c r="C1129" s="394">
        <f>'FORMAT REKAP'!H1066</f>
        <v>0</v>
      </c>
      <c r="D1129" s="394">
        <f>'FORMAT REKAP'!I1066</f>
        <v>0</v>
      </c>
      <c r="E1129" s="394" t="str">
        <f>'FORMAT REKAP'!AH1066</f>
        <v/>
      </c>
      <c r="F1129" s="394" t="str">
        <f>'FORMAT REKAP'!AM1066</f>
        <v/>
      </c>
      <c r="G1129" s="395" t="str">
        <f>'FORMAT REKAP'!AN1066</f>
        <v/>
      </c>
      <c r="H1129" s="394" t="str">
        <f>'FORMAT REKAP'!AQ1066</f>
        <v/>
      </c>
      <c r="I1129" s="394">
        <f>'FORMAT REKAP'!AS1066</f>
        <v>0</v>
      </c>
      <c r="J1129" s="394">
        <f>'FORMAT REKAP'!AU1066</f>
        <v>0</v>
      </c>
      <c r="K1129" s="394">
        <f>'FORMAT REKAP'!AW1066</f>
        <v>0</v>
      </c>
      <c r="L1129" s="394">
        <f>'FORMAT REKAP'!AY1066</f>
        <v>0</v>
      </c>
      <c r="M1129" s="395">
        <f>'FORMAT REKAP'!BA1066</f>
        <v>0</v>
      </c>
      <c r="N1129" s="395" t="str">
        <f>'FORMAT REKAP'!BD1066</f>
        <v/>
      </c>
      <c r="O1129" s="394">
        <f>'FORMAT REKAP'!BE1066</f>
        <v>0</v>
      </c>
      <c r="P1129" s="395">
        <f>'FORMAT REKAP'!BF1066</f>
        <v>0</v>
      </c>
      <c r="S1129" s="395" t="str">
        <f>'FORMAT REKAP'!BI1066</f>
        <v/>
      </c>
      <c r="T1129" s="394" t="str">
        <f>'FORMAT REKAP'!BJ1066</f>
        <v/>
      </c>
      <c r="U1129" s="393" t="str">
        <f>'FORMAT REKAP'!BK1066</f>
        <v/>
      </c>
    </row>
    <row r="1130" spans="3:21" x14ac:dyDescent="0.25">
      <c r="C1130" s="394">
        <f>'FORMAT REKAP'!H1067</f>
        <v>0</v>
      </c>
      <c r="D1130" s="394">
        <f>'FORMAT REKAP'!I1067</f>
        <v>0</v>
      </c>
      <c r="E1130" s="394" t="str">
        <f>'FORMAT REKAP'!AH1067</f>
        <v/>
      </c>
      <c r="F1130" s="394" t="str">
        <f>'FORMAT REKAP'!AM1067</f>
        <v/>
      </c>
      <c r="G1130" s="395" t="str">
        <f>'FORMAT REKAP'!AN1067</f>
        <v/>
      </c>
      <c r="H1130" s="394" t="str">
        <f>'FORMAT REKAP'!AQ1067</f>
        <v/>
      </c>
      <c r="I1130" s="394">
        <f>'FORMAT REKAP'!AS1067</f>
        <v>0</v>
      </c>
      <c r="J1130" s="394">
        <f>'FORMAT REKAP'!AU1067</f>
        <v>0</v>
      </c>
      <c r="K1130" s="394">
        <f>'FORMAT REKAP'!AW1067</f>
        <v>0</v>
      </c>
      <c r="L1130" s="394">
        <f>'FORMAT REKAP'!AY1067</f>
        <v>0</v>
      </c>
      <c r="M1130" s="395">
        <f>'FORMAT REKAP'!BA1067</f>
        <v>0</v>
      </c>
      <c r="N1130" s="395" t="str">
        <f>'FORMAT REKAP'!BD1067</f>
        <v/>
      </c>
      <c r="O1130" s="394">
        <f>'FORMAT REKAP'!BE1067</f>
        <v>0</v>
      </c>
      <c r="P1130" s="395">
        <f>'FORMAT REKAP'!BF1067</f>
        <v>0</v>
      </c>
      <c r="S1130" s="395" t="str">
        <f>'FORMAT REKAP'!BI1067</f>
        <v/>
      </c>
      <c r="T1130" s="394" t="str">
        <f>'FORMAT REKAP'!BJ1067</f>
        <v/>
      </c>
      <c r="U1130" s="393" t="str">
        <f>'FORMAT REKAP'!BK1067</f>
        <v/>
      </c>
    </row>
    <row r="1131" spans="3:21" x14ac:dyDescent="0.25">
      <c r="C1131" s="394">
        <f>'FORMAT REKAP'!H1068</f>
        <v>0</v>
      </c>
      <c r="D1131" s="394">
        <f>'FORMAT REKAP'!I1068</f>
        <v>0</v>
      </c>
      <c r="E1131" s="394" t="str">
        <f>'FORMAT REKAP'!AH1068</f>
        <v/>
      </c>
      <c r="F1131" s="394" t="str">
        <f>'FORMAT REKAP'!AM1068</f>
        <v/>
      </c>
      <c r="G1131" s="395" t="str">
        <f>'FORMAT REKAP'!AN1068</f>
        <v/>
      </c>
      <c r="H1131" s="394" t="str">
        <f>'FORMAT REKAP'!AQ1068</f>
        <v/>
      </c>
      <c r="I1131" s="394">
        <f>'FORMAT REKAP'!AS1068</f>
        <v>0</v>
      </c>
      <c r="J1131" s="394">
        <f>'FORMAT REKAP'!AU1068</f>
        <v>0</v>
      </c>
      <c r="K1131" s="394">
        <f>'FORMAT REKAP'!AW1068</f>
        <v>0</v>
      </c>
      <c r="L1131" s="394">
        <f>'FORMAT REKAP'!AY1068</f>
        <v>0</v>
      </c>
      <c r="M1131" s="395">
        <f>'FORMAT REKAP'!BA1068</f>
        <v>0</v>
      </c>
      <c r="N1131" s="395" t="str">
        <f>'FORMAT REKAP'!BD1068</f>
        <v/>
      </c>
      <c r="O1131" s="394">
        <f>'FORMAT REKAP'!BE1068</f>
        <v>0</v>
      </c>
      <c r="P1131" s="395">
        <f>'FORMAT REKAP'!BF1068</f>
        <v>0</v>
      </c>
      <c r="S1131" s="395" t="str">
        <f>'FORMAT REKAP'!BI1068</f>
        <v/>
      </c>
      <c r="T1131" s="394" t="str">
        <f>'FORMAT REKAP'!BJ1068</f>
        <v/>
      </c>
      <c r="U1131" s="393" t="str">
        <f>'FORMAT REKAP'!BK1068</f>
        <v/>
      </c>
    </row>
    <row r="1132" spans="3:21" x14ac:dyDescent="0.25">
      <c r="C1132" s="394">
        <f>'FORMAT REKAP'!H1069</f>
        <v>0</v>
      </c>
      <c r="D1132" s="394">
        <f>'FORMAT REKAP'!I1069</f>
        <v>0</v>
      </c>
      <c r="E1132" s="394" t="str">
        <f>'FORMAT REKAP'!AH1069</f>
        <v/>
      </c>
      <c r="F1132" s="394" t="str">
        <f>'FORMAT REKAP'!AM1069</f>
        <v/>
      </c>
      <c r="G1132" s="395" t="str">
        <f>'FORMAT REKAP'!AN1069</f>
        <v/>
      </c>
      <c r="H1132" s="394" t="str">
        <f>'FORMAT REKAP'!AQ1069</f>
        <v/>
      </c>
      <c r="I1132" s="394">
        <f>'FORMAT REKAP'!AS1069</f>
        <v>0</v>
      </c>
      <c r="J1132" s="394">
        <f>'FORMAT REKAP'!AU1069</f>
        <v>0</v>
      </c>
      <c r="K1132" s="394">
        <f>'FORMAT REKAP'!AW1069</f>
        <v>0</v>
      </c>
      <c r="L1132" s="394">
        <f>'FORMAT REKAP'!AY1069</f>
        <v>0</v>
      </c>
      <c r="M1132" s="395">
        <f>'FORMAT REKAP'!BA1069</f>
        <v>0</v>
      </c>
      <c r="N1132" s="395" t="str">
        <f>'FORMAT REKAP'!BD1069</f>
        <v/>
      </c>
      <c r="O1132" s="394">
        <f>'FORMAT REKAP'!BE1069</f>
        <v>0</v>
      </c>
      <c r="P1132" s="395">
        <f>'FORMAT REKAP'!BF1069</f>
        <v>0</v>
      </c>
      <c r="S1132" s="395" t="str">
        <f>'FORMAT REKAP'!BI1069</f>
        <v/>
      </c>
      <c r="T1132" s="394" t="str">
        <f>'FORMAT REKAP'!BJ1069</f>
        <v/>
      </c>
      <c r="U1132" s="393" t="str">
        <f>'FORMAT REKAP'!BK1069</f>
        <v/>
      </c>
    </row>
    <row r="1133" spans="3:21" x14ac:dyDescent="0.25">
      <c r="C1133" s="394">
        <f>'FORMAT REKAP'!H1070</f>
        <v>0</v>
      </c>
      <c r="D1133" s="394">
        <f>'FORMAT REKAP'!I1070</f>
        <v>0</v>
      </c>
      <c r="E1133" s="394" t="str">
        <f>'FORMAT REKAP'!AH1070</f>
        <v/>
      </c>
      <c r="F1133" s="394" t="str">
        <f>'FORMAT REKAP'!AM1070</f>
        <v/>
      </c>
      <c r="G1133" s="395" t="str">
        <f>'FORMAT REKAP'!AN1070</f>
        <v/>
      </c>
      <c r="H1133" s="394" t="str">
        <f>'FORMAT REKAP'!AQ1070</f>
        <v/>
      </c>
      <c r="I1133" s="394">
        <f>'FORMAT REKAP'!AS1070</f>
        <v>0</v>
      </c>
      <c r="J1133" s="394">
        <f>'FORMAT REKAP'!AU1070</f>
        <v>0</v>
      </c>
      <c r="K1133" s="394">
        <f>'FORMAT REKAP'!AW1070</f>
        <v>0</v>
      </c>
      <c r="L1133" s="394">
        <f>'FORMAT REKAP'!AY1070</f>
        <v>0</v>
      </c>
      <c r="M1133" s="395">
        <f>'FORMAT REKAP'!BA1070</f>
        <v>0</v>
      </c>
      <c r="N1133" s="395" t="str">
        <f>'FORMAT REKAP'!BD1070</f>
        <v/>
      </c>
      <c r="O1133" s="394">
        <f>'FORMAT REKAP'!BE1070</f>
        <v>0</v>
      </c>
      <c r="P1133" s="395">
        <f>'FORMAT REKAP'!BF1070</f>
        <v>0</v>
      </c>
      <c r="S1133" s="395" t="str">
        <f>'FORMAT REKAP'!BI1070</f>
        <v/>
      </c>
      <c r="T1133" s="394" t="str">
        <f>'FORMAT REKAP'!BJ1070</f>
        <v/>
      </c>
      <c r="U1133" s="393" t="str">
        <f>'FORMAT REKAP'!BK1070</f>
        <v/>
      </c>
    </row>
    <row r="1134" spans="3:21" x14ac:dyDescent="0.25">
      <c r="C1134" s="394">
        <f>'FORMAT REKAP'!H1071</f>
        <v>0</v>
      </c>
      <c r="D1134" s="394">
        <f>'FORMAT REKAP'!I1071</f>
        <v>0</v>
      </c>
      <c r="E1134" s="394" t="str">
        <f>'FORMAT REKAP'!AH1071</f>
        <v/>
      </c>
      <c r="F1134" s="394" t="str">
        <f>'FORMAT REKAP'!AM1071</f>
        <v/>
      </c>
      <c r="G1134" s="395" t="str">
        <f>'FORMAT REKAP'!AN1071</f>
        <v/>
      </c>
      <c r="H1134" s="394" t="str">
        <f>'FORMAT REKAP'!AQ1071</f>
        <v/>
      </c>
      <c r="I1134" s="394">
        <f>'FORMAT REKAP'!AS1071</f>
        <v>0</v>
      </c>
      <c r="J1134" s="394">
        <f>'FORMAT REKAP'!AU1071</f>
        <v>0</v>
      </c>
      <c r="K1134" s="394">
        <f>'FORMAT REKAP'!AW1071</f>
        <v>0</v>
      </c>
      <c r="L1134" s="394">
        <f>'FORMAT REKAP'!AY1071</f>
        <v>0</v>
      </c>
      <c r="M1134" s="395">
        <f>'FORMAT REKAP'!BA1071</f>
        <v>0</v>
      </c>
      <c r="N1134" s="395" t="str">
        <f>'FORMAT REKAP'!BD1071</f>
        <v/>
      </c>
      <c r="O1134" s="394">
        <f>'FORMAT REKAP'!BE1071</f>
        <v>0</v>
      </c>
      <c r="P1134" s="395">
        <f>'FORMAT REKAP'!BF1071</f>
        <v>0</v>
      </c>
      <c r="S1134" s="395" t="str">
        <f>'FORMAT REKAP'!BI1071</f>
        <v/>
      </c>
      <c r="T1134" s="394" t="str">
        <f>'FORMAT REKAP'!BJ1071</f>
        <v/>
      </c>
      <c r="U1134" s="393" t="str">
        <f>'FORMAT REKAP'!BK1071</f>
        <v/>
      </c>
    </row>
    <row r="1135" spans="3:21" x14ac:dyDescent="0.25">
      <c r="C1135" s="394">
        <f>'FORMAT REKAP'!H1072</f>
        <v>0</v>
      </c>
      <c r="D1135" s="394">
        <f>'FORMAT REKAP'!I1072</f>
        <v>0</v>
      </c>
      <c r="E1135" s="394" t="str">
        <f>'FORMAT REKAP'!AH1072</f>
        <v/>
      </c>
      <c r="F1135" s="394" t="str">
        <f>'FORMAT REKAP'!AM1072</f>
        <v/>
      </c>
      <c r="G1135" s="395" t="str">
        <f>'FORMAT REKAP'!AN1072</f>
        <v/>
      </c>
      <c r="H1135" s="394" t="str">
        <f>'FORMAT REKAP'!AQ1072</f>
        <v/>
      </c>
      <c r="I1135" s="394">
        <f>'FORMAT REKAP'!AS1072</f>
        <v>0</v>
      </c>
      <c r="J1135" s="394">
        <f>'FORMAT REKAP'!AU1072</f>
        <v>0</v>
      </c>
      <c r="K1135" s="394">
        <f>'FORMAT REKAP'!AW1072</f>
        <v>0</v>
      </c>
      <c r="L1135" s="394">
        <f>'FORMAT REKAP'!AY1072</f>
        <v>0</v>
      </c>
      <c r="M1135" s="395">
        <f>'FORMAT REKAP'!BA1072</f>
        <v>0</v>
      </c>
      <c r="N1135" s="395" t="str">
        <f>'FORMAT REKAP'!BD1072</f>
        <v/>
      </c>
      <c r="O1135" s="394">
        <f>'FORMAT REKAP'!BE1072</f>
        <v>0</v>
      </c>
      <c r="P1135" s="395">
        <f>'FORMAT REKAP'!BF1072</f>
        <v>0</v>
      </c>
      <c r="S1135" s="395" t="str">
        <f>'FORMAT REKAP'!BI1072</f>
        <v/>
      </c>
      <c r="T1135" s="394" t="str">
        <f>'FORMAT REKAP'!BJ1072</f>
        <v/>
      </c>
      <c r="U1135" s="393" t="str">
        <f>'FORMAT REKAP'!BK1072</f>
        <v/>
      </c>
    </row>
    <row r="1136" spans="3:21" x14ac:dyDescent="0.25">
      <c r="C1136" s="394">
        <f>'FORMAT REKAP'!H1073</f>
        <v>0</v>
      </c>
      <c r="D1136" s="394">
        <f>'FORMAT REKAP'!I1073</f>
        <v>0</v>
      </c>
      <c r="E1136" s="394" t="str">
        <f>'FORMAT REKAP'!AH1073</f>
        <v/>
      </c>
      <c r="F1136" s="394" t="str">
        <f>'FORMAT REKAP'!AM1073</f>
        <v/>
      </c>
      <c r="G1136" s="395" t="str">
        <f>'FORMAT REKAP'!AN1073</f>
        <v/>
      </c>
      <c r="H1136" s="394" t="str">
        <f>'FORMAT REKAP'!AQ1073</f>
        <v/>
      </c>
      <c r="I1136" s="394">
        <f>'FORMAT REKAP'!AS1073</f>
        <v>0</v>
      </c>
      <c r="J1136" s="394">
        <f>'FORMAT REKAP'!AU1073</f>
        <v>0</v>
      </c>
      <c r="K1136" s="394">
        <f>'FORMAT REKAP'!AW1073</f>
        <v>0</v>
      </c>
      <c r="L1136" s="394">
        <f>'FORMAT REKAP'!AY1073</f>
        <v>0</v>
      </c>
      <c r="M1136" s="395">
        <f>'FORMAT REKAP'!BA1073</f>
        <v>0</v>
      </c>
      <c r="N1136" s="395" t="str">
        <f>'FORMAT REKAP'!BD1073</f>
        <v/>
      </c>
      <c r="O1136" s="394">
        <f>'FORMAT REKAP'!BE1073</f>
        <v>0</v>
      </c>
      <c r="P1136" s="395">
        <f>'FORMAT REKAP'!BF1073</f>
        <v>0</v>
      </c>
      <c r="S1136" s="395" t="str">
        <f>'FORMAT REKAP'!BI1073</f>
        <v/>
      </c>
      <c r="T1136" s="394" t="str">
        <f>'FORMAT REKAP'!BJ1073</f>
        <v/>
      </c>
      <c r="U1136" s="393" t="str">
        <f>'FORMAT REKAP'!BK1073</f>
        <v/>
      </c>
    </row>
    <row r="1137" spans="3:21" x14ac:dyDescent="0.25">
      <c r="C1137" s="394">
        <f>'FORMAT REKAP'!H1074</f>
        <v>0</v>
      </c>
      <c r="D1137" s="394">
        <f>'FORMAT REKAP'!I1074</f>
        <v>0</v>
      </c>
      <c r="E1137" s="394" t="str">
        <f>'FORMAT REKAP'!AH1074</f>
        <v/>
      </c>
      <c r="F1137" s="394" t="str">
        <f>'FORMAT REKAP'!AM1074</f>
        <v/>
      </c>
      <c r="G1137" s="395" t="str">
        <f>'FORMAT REKAP'!AN1074</f>
        <v/>
      </c>
      <c r="H1137" s="394" t="str">
        <f>'FORMAT REKAP'!AQ1074</f>
        <v/>
      </c>
      <c r="I1137" s="394">
        <f>'FORMAT REKAP'!AS1074</f>
        <v>0</v>
      </c>
      <c r="J1137" s="394">
        <f>'FORMAT REKAP'!AU1074</f>
        <v>0</v>
      </c>
      <c r="K1137" s="394">
        <f>'FORMAT REKAP'!AW1074</f>
        <v>0</v>
      </c>
      <c r="L1137" s="394">
        <f>'FORMAT REKAP'!AY1074</f>
        <v>0</v>
      </c>
      <c r="M1137" s="395">
        <f>'FORMAT REKAP'!BA1074</f>
        <v>0</v>
      </c>
      <c r="N1137" s="395" t="str">
        <f>'FORMAT REKAP'!BD1074</f>
        <v/>
      </c>
      <c r="O1137" s="394">
        <f>'FORMAT REKAP'!BE1074</f>
        <v>0</v>
      </c>
      <c r="P1137" s="395">
        <f>'FORMAT REKAP'!BF1074</f>
        <v>0</v>
      </c>
      <c r="S1137" s="395" t="str">
        <f>'FORMAT REKAP'!BI1074</f>
        <v/>
      </c>
      <c r="T1137" s="394" t="str">
        <f>'FORMAT REKAP'!BJ1074</f>
        <v/>
      </c>
      <c r="U1137" s="393" t="str">
        <f>'FORMAT REKAP'!BK1074</f>
        <v/>
      </c>
    </row>
    <row r="1138" spans="3:21" x14ac:dyDescent="0.25">
      <c r="C1138" s="394">
        <f>'FORMAT REKAP'!H1075</f>
        <v>0</v>
      </c>
      <c r="D1138" s="394">
        <f>'FORMAT REKAP'!I1075</f>
        <v>0</v>
      </c>
      <c r="E1138" s="394" t="str">
        <f>'FORMAT REKAP'!AH1075</f>
        <v/>
      </c>
      <c r="F1138" s="394" t="str">
        <f>'FORMAT REKAP'!AM1075</f>
        <v/>
      </c>
      <c r="G1138" s="395" t="str">
        <f>'FORMAT REKAP'!AN1075</f>
        <v/>
      </c>
      <c r="H1138" s="394" t="str">
        <f>'FORMAT REKAP'!AQ1075</f>
        <v/>
      </c>
      <c r="I1138" s="394">
        <f>'FORMAT REKAP'!AS1075</f>
        <v>0</v>
      </c>
      <c r="J1138" s="394">
        <f>'FORMAT REKAP'!AU1075</f>
        <v>0</v>
      </c>
      <c r="K1138" s="394">
        <f>'FORMAT REKAP'!AW1075</f>
        <v>0</v>
      </c>
      <c r="L1138" s="394">
        <f>'FORMAT REKAP'!AY1075</f>
        <v>0</v>
      </c>
      <c r="M1138" s="395">
        <f>'FORMAT REKAP'!BA1075</f>
        <v>0</v>
      </c>
      <c r="N1138" s="395" t="str">
        <f>'FORMAT REKAP'!BD1075</f>
        <v/>
      </c>
      <c r="O1138" s="394">
        <f>'FORMAT REKAP'!BE1075</f>
        <v>0</v>
      </c>
      <c r="P1138" s="395">
        <f>'FORMAT REKAP'!BF1075</f>
        <v>0</v>
      </c>
      <c r="S1138" s="395" t="str">
        <f>'FORMAT REKAP'!BI1075</f>
        <v/>
      </c>
      <c r="T1138" s="394" t="str">
        <f>'FORMAT REKAP'!BJ1075</f>
        <v/>
      </c>
      <c r="U1138" s="393" t="str">
        <f>'FORMAT REKAP'!BK1075</f>
        <v/>
      </c>
    </row>
    <row r="1139" spans="3:21" x14ac:dyDescent="0.25">
      <c r="C1139" s="394">
        <f>'FORMAT REKAP'!H1076</f>
        <v>0</v>
      </c>
      <c r="D1139" s="394">
        <f>'FORMAT REKAP'!I1076</f>
        <v>0</v>
      </c>
      <c r="E1139" s="394" t="str">
        <f>'FORMAT REKAP'!AH1076</f>
        <v/>
      </c>
      <c r="F1139" s="394" t="str">
        <f>'FORMAT REKAP'!AM1076</f>
        <v/>
      </c>
      <c r="G1139" s="395" t="str">
        <f>'FORMAT REKAP'!AN1076</f>
        <v/>
      </c>
      <c r="H1139" s="394" t="str">
        <f>'FORMAT REKAP'!AQ1076</f>
        <v/>
      </c>
      <c r="I1139" s="394">
        <f>'FORMAT REKAP'!AS1076</f>
        <v>0</v>
      </c>
      <c r="J1139" s="394">
        <f>'FORMAT REKAP'!AU1076</f>
        <v>0</v>
      </c>
      <c r="K1139" s="394">
        <f>'FORMAT REKAP'!AW1076</f>
        <v>0</v>
      </c>
      <c r="L1139" s="394">
        <f>'FORMAT REKAP'!AY1076</f>
        <v>0</v>
      </c>
      <c r="M1139" s="395">
        <f>'FORMAT REKAP'!BA1076</f>
        <v>0</v>
      </c>
      <c r="N1139" s="395" t="str">
        <f>'FORMAT REKAP'!BD1076</f>
        <v/>
      </c>
      <c r="O1139" s="394">
        <f>'FORMAT REKAP'!BE1076</f>
        <v>0</v>
      </c>
      <c r="P1139" s="395">
        <f>'FORMAT REKAP'!BF1076</f>
        <v>0</v>
      </c>
      <c r="S1139" s="395" t="str">
        <f>'FORMAT REKAP'!BI1076</f>
        <v/>
      </c>
      <c r="T1139" s="394" t="str">
        <f>'FORMAT REKAP'!BJ1076</f>
        <v/>
      </c>
      <c r="U1139" s="393" t="str">
        <f>'FORMAT REKAP'!BK1076</f>
        <v/>
      </c>
    </row>
    <row r="1140" spans="3:21" x14ac:dyDescent="0.25">
      <c r="C1140" s="394">
        <f>'FORMAT REKAP'!H1077</f>
        <v>0</v>
      </c>
      <c r="D1140" s="394">
        <f>'FORMAT REKAP'!I1077</f>
        <v>0</v>
      </c>
      <c r="E1140" s="394" t="str">
        <f>'FORMAT REKAP'!AH1077</f>
        <v/>
      </c>
      <c r="F1140" s="394" t="str">
        <f>'FORMAT REKAP'!AM1077</f>
        <v/>
      </c>
      <c r="G1140" s="395" t="str">
        <f>'FORMAT REKAP'!AN1077</f>
        <v/>
      </c>
      <c r="H1140" s="394" t="str">
        <f>'FORMAT REKAP'!AQ1077</f>
        <v/>
      </c>
      <c r="I1140" s="394">
        <f>'FORMAT REKAP'!AS1077</f>
        <v>0</v>
      </c>
      <c r="J1140" s="394">
        <f>'FORMAT REKAP'!AU1077</f>
        <v>0</v>
      </c>
      <c r="K1140" s="394">
        <f>'FORMAT REKAP'!AW1077</f>
        <v>0</v>
      </c>
      <c r="L1140" s="394">
        <f>'FORMAT REKAP'!AY1077</f>
        <v>0</v>
      </c>
      <c r="M1140" s="395">
        <f>'FORMAT REKAP'!BA1077</f>
        <v>0</v>
      </c>
      <c r="N1140" s="395" t="str">
        <f>'FORMAT REKAP'!BD1077</f>
        <v/>
      </c>
      <c r="O1140" s="394">
        <f>'FORMAT REKAP'!BE1077</f>
        <v>0</v>
      </c>
      <c r="P1140" s="395">
        <f>'FORMAT REKAP'!BF1077</f>
        <v>0</v>
      </c>
      <c r="S1140" s="395" t="str">
        <f>'FORMAT REKAP'!BI1077</f>
        <v/>
      </c>
      <c r="T1140" s="394" t="str">
        <f>'FORMAT REKAP'!BJ1077</f>
        <v/>
      </c>
      <c r="U1140" s="393" t="str">
        <f>'FORMAT REKAP'!BK1077</f>
        <v/>
      </c>
    </row>
    <row r="1141" spans="3:21" x14ac:dyDescent="0.25">
      <c r="C1141" s="394">
        <f>'FORMAT REKAP'!H1078</f>
        <v>0</v>
      </c>
      <c r="D1141" s="394">
        <f>'FORMAT REKAP'!I1078</f>
        <v>0</v>
      </c>
      <c r="E1141" s="394" t="str">
        <f>'FORMAT REKAP'!AH1078</f>
        <v/>
      </c>
      <c r="F1141" s="394" t="str">
        <f>'FORMAT REKAP'!AM1078</f>
        <v/>
      </c>
      <c r="G1141" s="395" t="str">
        <f>'FORMAT REKAP'!AN1078</f>
        <v/>
      </c>
      <c r="H1141" s="394" t="str">
        <f>'FORMAT REKAP'!AQ1078</f>
        <v/>
      </c>
      <c r="I1141" s="394">
        <f>'FORMAT REKAP'!AS1078</f>
        <v>0</v>
      </c>
      <c r="J1141" s="394">
        <f>'FORMAT REKAP'!AU1078</f>
        <v>0</v>
      </c>
      <c r="K1141" s="394">
        <f>'FORMAT REKAP'!AW1078</f>
        <v>0</v>
      </c>
      <c r="L1141" s="394">
        <f>'FORMAT REKAP'!AY1078</f>
        <v>0</v>
      </c>
      <c r="M1141" s="395">
        <f>'FORMAT REKAP'!BA1078</f>
        <v>0</v>
      </c>
      <c r="N1141" s="395" t="str">
        <f>'FORMAT REKAP'!BD1078</f>
        <v/>
      </c>
      <c r="O1141" s="394">
        <f>'FORMAT REKAP'!BE1078</f>
        <v>0</v>
      </c>
      <c r="P1141" s="395">
        <f>'FORMAT REKAP'!BF1078</f>
        <v>0</v>
      </c>
      <c r="S1141" s="395" t="str">
        <f>'FORMAT REKAP'!BI1078</f>
        <v/>
      </c>
      <c r="T1141" s="394" t="str">
        <f>'FORMAT REKAP'!BJ1078</f>
        <v/>
      </c>
      <c r="U1141" s="393" t="str">
        <f>'FORMAT REKAP'!BK1078</f>
        <v/>
      </c>
    </row>
    <row r="1142" spans="3:21" x14ac:dyDescent="0.25">
      <c r="C1142" s="394">
        <f>'FORMAT REKAP'!H1079</f>
        <v>0</v>
      </c>
      <c r="D1142" s="394">
        <f>'FORMAT REKAP'!I1079</f>
        <v>0</v>
      </c>
      <c r="E1142" s="394" t="str">
        <f>'FORMAT REKAP'!AH1079</f>
        <v/>
      </c>
      <c r="F1142" s="394" t="str">
        <f>'FORMAT REKAP'!AM1079</f>
        <v/>
      </c>
      <c r="G1142" s="395" t="str">
        <f>'FORMAT REKAP'!AN1079</f>
        <v/>
      </c>
      <c r="H1142" s="394" t="str">
        <f>'FORMAT REKAP'!AQ1079</f>
        <v/>
      </c>
      <c r="I1142" s="394">
        <f>'FORMAT REKAP'!AS1079</f>
        <v>0</v>
      </c>
      <c r="J1142" s="394">
        <f>'FORMAT REKAP'!AU1079</f>
        <v>0</v>
      </c>
      <c r="K1142" s="394">
        <f>'FORMAT REKAP'!AW1079</f>
        <v>0</v>
      </c>
      <c r="L1142" s="394">
        <f>'FORMAT REKAP'!AY1079</f>
        <v>0</v>
      </c>
      <c r="M1142" s="395">
        <f>'FORMAT REKAP'!BA1079</f>
        <v>0</v>
      </c>
      <c r="N1142" s="395" t="str">
        <f>'FORMAT REKAP'!BD1079</f>
        <v/>
      </c>
      <c r="O1142" s="394">
        <f>'FORMAT REKAP'!BE1079</f>
        <v>0</v>
      </c>
      <c r="P1142" s="395">
        <f>'FORMAT REKAP'!BF1079</f>
        <v>0</v>
      </c>
      <c r="S1142" s="395" t="str">
        <f>'FORMAT REKAP'!BI1079</f>
        <v/>
      </c>
      <c r="T1142" s="394" t="str">
        <f>'FORMAT REKAP'!BJ1079</f>
        <v/>
      </c>
      <c r="U1142" s="393" t="str">
        <f>'FORMAT REKAP'!BK1079</f>
        <v/>
      </c>
    </row>
    <row r="1143" spans="3:21" x14ac:dyDescent="0.25">
      <c r="C1143" s="394">
        <f>'FORMAT REKAP'!H1080</f>
        <v>0</v>
      </c>
      <c r="D1143" s="394">
        <f>'FORMAT REKAP'!I1080</f>
        <v>0</v>
      </c>
      <c r="E1143" s="394" t="str">
        <f>'FORMAT REKAP'!AH1080</f>
        <v/>
      </c>
      <c r="F1143" s="394" t="str">
        <f>'FORMAT REKAP'!AM1080</f>
        <v/>
      </c>
      <c r="G1143" s="395" t="str">
        <f>'FORMAT REKAP'!AN1080</f>
        <v/>
      </c>
      <c r="H1143" s="394" t="str">
        <f>'FORMAT REKAP'!AQ1080</f>
        <v/>
      </c>
      <c r="I1143" s="394">
        <f>'FORMAT REKAP'!AS1080</f>
        <v>0</v>
      </c>
      <c r="J1143" s="394">
        <f>'FORMAT REKAP'!AU1080</f>
        <v>0</v>
      </c>
      <c r="K1143" s="394">
        <f>'FORMAT REKAP'!AW1080</f>
        <v>0</v>
      </c>
      <c r="L1143" s="394">
        <f>'FORMAT REKAP'!AY1080</f>
        <v>0</v>
      </c>
      <c r="M1143" s="395">
        <f>'FORMAT REKAP'!BA1080</f>
        <v>0</v>
      </c>
      <c r="N1143" s="395" t="str">
        <f>'FORMAT REKAP'!BD1080</f>
        <v/>
      </c>
      <c r="O1143" s="394">
        <f>'FORMAT REKAP'!BE1080</f>
        <v>0</v>
      </c>
      <c r="P1143" s="395">
        <f>'FORMAT REKAP'!BF1080</f>
        <v>0</v>
      </c>
      <c r="S1143" s="395" t="str">
        <f>'FORMAT REKAP'!BI1080</f>
        <v/>
      </c>
      <c r="T1143" s="394" t="str">
        <f>'FORMAT REKAP'!BJ1080</f>
        <v/>
      </c>
      <c r="U1143" s="393" t="str">
        <f>'FORMAT REKAP'!BK1080</f>
        <v/>
      </c>
    </row>
    <row r="1144" spans="3:21" x14ac:dyDescent="0.25">
      <c r="C1144" s="394">
        <f>'FORMAT REKAP'!H1081</f>
        <v>0</v>
      </c>
      <c r="D1144" s="394">
        <f>'FORMAT REKAP'!I1081</f>
        <v>0</v>
      </c>
      <c r="E1144" s="394" t="str">
        <f>'FORMAT REKAP'!AH1081</f>
        <v/>
      </c>
      <c r="F1144" s="394" t="str">
        <f>'FORMAT REKAP'!AM1081</f>
        <v/>
      </c>
      <c r="G1144" s="395" t="str">
        <f>'FORMAT REKAP'!AN1081</f>
        <v/>
      </c>
      <c r="H1144" s="394" t="str">
        <f>'FORMAT REKAP'!AQ1081</f>
        <v/>
      </c>
      <c r="I1144" s="394">
        <f>'FORMAT REKAP'!AS1081</f>
        <v>0</v>
      </c>
      <c r="J1144" s="394">
        <f>'FORMAT REKAP'!AU1081</f>
        <v>0</v>
      </c>
      <c r="K1144" s="394">
        <f>'FORMAT REKAP'!AW1081</f>
        <v>0</v>
      </c>
      <c r="L1144" s="394">
        <f>'FORMAT REKAP'!AY1081</f>
        <v>0</v>
      </c>
      <c r="M1144" s="395">
        <f>'FORMAT REKAP'!BA1081</f>
        <v>0</v>
      </c>
      <c r="N1144" s="395" t="str">
        <f>'FORMAT REKAP'!BD1081</f>
        <v/>
      </c>
      <c r="O1144" s="394">
        <f>'FORMAT REKAP'!BE1081</f>
        <v>0</v>
      </c>
      <c r="P1144" s="395">
        <f>'FORMAT REKAP'!BF1081</f>
        <v>0</v>
      </c>
      <c r="S1144" s="395" t="str">
        <f>'FORMAT REKAP'!BI1081</f>
        <v/>
      </c>
      <c r="T1144" s="394" t="str">
        <f>'FORMAT REKAP'!BJ1081</f>
        <v/>
      </c>
      <c r="U1144" s="393" t="str">
        <f>'FORMAT REKAP'!BK1081</f>
        <v/>
      </c>
    </row>
    <row r="1145" spans="3:21" x14ac:dyDescent="0.25">
      <c r="C1145" s="394">
        <f>'FORMAT REKAP'!H1082</f>
        <v>0</v>
      </c>
      <c r="D1145" s="394">
        <f>'FORMAT REKAP'!I1082</f>
        <v>0</v>
      </c>
      <c r="E1145" s="394" t="str">
        <f>'FORMAT REKAP'!AH1082</f>
        <v/>
      </c>
      <c r="F1145" s="394" t="str">
        <f>'FORMAT REKAP'!AM1082</f>
        <v/>
      </c>
      <c r="G1145" s="395" t="str">
        <f>'FORMAT REKAP'!AN1082</f>
        <v/>
      </c>
      <c r="H1145" s="394" t="str">
        <f>'FORMAT REKAP'!AQ1082</f>
        <v/>
      </c>
      <c r="I1145" s="394">
        <f>'FORMAT REKAP'!AS1082</f>
        <v>0</v>
      </c>
      <c r="J1145" s="394">
        <f>'FORMAT REKAP'!AU1082</f>
        <v>0</v>
      </c>
      <c r="K1145" s="394">
        <f>'FORMAT REKAP'!AW1082</f>
        <v>0</v>
      </c>
      <c r="L1145" s="394">
        <f>'FORMAT REKAP'!AY1082</f>
        <v>0</v>
      </c>
      <c r="M1145" s="395">
        <f>'FORMAT REKAP'!BA1082</f>
        <v>0</v>
      </c>
      <c r="N1145" s="395" t="str">
        <f>'FORMAT REKAP'!BD1082</f>
        <v/>
      </c>
      <c r="O1145" s="394">
        <f>'FORMAT REKAP'!BE1082</f>
        <v>0</v>
      </c>
      <c r="P1145" s="395">
        <f>'FORMAT REKAP'!BF1082</f>
        <v>0</v>
      </c>
      <c r="S1145" s="395" t="str">
        <f>'FORMAT REKAP'!BI1082</f>
        <v/>
      </c>
      <c r="T1145" s="394" t="str">
        <f>'FORMAT REKAP'!BJ1082</f>
        <v/>
      </c>
      <c r="U1145" s="393" t="str">
        <f>'FORMAT REKAP'!BK1082</f>
        <v/>
      </c>
    </row>
    <row r="1146" spans="3:21" x14ac:dyDescent="0.25">
      <c r="C1146" s="394">
        <f>'FORMAT REKAP'!H1083</f>
        <v>0</v>
      </c>
      <c r="D1146" s="394">
        <f>'FORMAT REKAP'!I1083</f>
        <v>0</v>
      </c>
      <c r="E1146" s="394" t="str">
        <f>'FORMAT REKAP'!AH1083</f>
        <v/>
      </c>
      <c r="F1146" s="394" t="str">
        <f>'FORMAT REKAP'!AM1083</f>
        <v/>
      </c>
      <c r="G1146" s="395" t="str">
        <f>'FORMAT REKAP'!AN1083</f>
        <v/>
      </c>
      <c r="H1146" s="394" t="str">
        <f>'FORMAT REKAP'!AQ1083</f>
        <v/>
      </c>
      <c r="I1146" s="394">
        <f>'FORMAT REKAP'!AS1083</f>
        <v>0</v>
      </c>
      <c r="J1146" s="394">
        <f>'FORMAT REKAP'!AU1083</f>
        <v>0</v>
      </c>
      <c r="K1146" s="394">
        <f>'FORMAT REKAP'!AW1083</f>
        <v>0</v>
      </c>
      <c r="L1146" s="394">
        <f>'FORMAT REKAP'!AY1083</f>
        <v>0</v>
      </c>
      <c r="M1146" s="395">
        <f>'FORMAT REKAP'!BA1083</f>
        <v>0</v>
      </c>
      <c r="N1146" s="395" t="str">
        <f>'FORMAT REKAP'!BD1083</f>
        <v/>
      </c>
      <c r="O1146" s="394">
        <f>'FORMAT REKAP'!BE1083</f>
        <v>0</v>
      </c>
      <c r="P1146" s="395">
        <f>'FORMAT REKAP'!BF1083</f>
        <v>0</v>
      </c>
      <c r="S1146" s="395" t="str">
        <f>'FORMAT REKAP'!BI1083</f>
        <v/>
      </c>
      <c r="T1146" s="394" t="str">
        <f>'FORMAT REKAP'!BJ1083</f>
        <v/>
      </c>
      <c r="U1146" s="393" t="str">
        <f>'FORMAT REKAP'!BK1083</f>
        <v/>
      </c>
    </row>
    <row r="1147" spans="3:21" x14ac:dyDescent="0.25">
      <c r="C1147" s="394">
        <f>'FORMAT REKAP'!H1084</f>
        <v>0</v>
      </c>
      <c r="D1147" s="394">
        <f>'FORMAT REKAP'!I1084</f>
        <v>0</v>
      </c>
      <c r="E1147" s="394" t="str">
        <f>'FORMAT REKAP'!AH1084</f>
        <v/>
      </c>
      <c r="F1147" s="394" t="str">
        <f>'FORMAT REKAP'!AM1084</f>
        <v/>
      </c>
      <c r="G1147" s="395" t="str">
        <f>'FORMAT REKAP'!AN1084</f>
        <v/>
      </c>
      <c r="H1147" s="394" t="str">
        <f>'FORMAT REKAP'!AQ1084</f>
        <v/>
      </c>
      <c r="I1147" s="394">
        <f>'FORMAT REKAP'!AS1084</f>
        <v>0</v>
      </c>
      <c r="J1147" s="394">
        <f>'FORMAT REKAP'!AU1084</f>
        <v>0</v>
      </c>
      <c r="K1147" s="394">
        <f>'FORMAT REKAP'!AW1084</f>
        <v>0</v>
      </c>
      <c r="L1147" s="394">
        <f>'FORMAT REKAP'!AY1084</f>
        <v>0</v>
      </c>
      <c r="M1147" s="395">
        <f>'FORMAT REKAP'!BA1084</f>
        <v>0</v>
      </c>
      <c r="N1147" s="395" t="str">
        <f>'FORMAT REKAP'!BD1084</f>
        <v/>
      </c>
      <c r="O1147" s="394">
        <f>'FORMAT REKAP'!BE1084</f>
        <v>0</v>
      </c>
      <c r="P1147" s="395">
        <f>'FORMAT REKAP'!BF1084</f>
        <v>0</v>
      </c>
      <c r="S1147" s="395" t="str">
        <f>'FORMAT REKAP'!BI1084</f>
        <v/>
      </c>
      <c r="T1147" s="394" t="str">
        <f>'FORMAT REKAP'!BJ1084</f>
        <v/>
      </c>
      <c r="U1147" s="393" t="str">
        <f>'FORMAT REKAP'!BK1084</f>
        <v/>
      </c>
    </row>
    <row r="1148" spans="3:21" x14ac:dyDescent="0.25">
      <c r="C1148" s="394">
        <f>'FORMAT REKAP'!H1085</f>
        <v>0</v>
      </c>
      <c r="D1148" s="394">
        <f>'FORMAT REKAP'!I1085</f>
        <v>0</v>
      </c>
      <c r="E1148" s="394" t="str">
        <f>'FORMAT REKAP'!AH1085</f>
        <v/>
      </c>
      <c r="F1148" s="394" t="str">
        <f>'FORMAT REKAP'!AM1085</f>
        <v/>
      </c>
      <c r="G1148" s="395" t="str">
        <f>'FORMAT REKAP'!AN1085</f>
        <v/>
      </c>
      <c r="H1148" s="394" t="str">
        <f>'FORMAT REKAP'!AQ1085</f>
        <v/>
      </c>
      <c r="I1148" s="394">
        <f>'FORMAT REKAP'!AS1085</f>
        <v>0</v>
      </c>
      <c r="J1148" s="394">
        <f>'FORMAT REKAP'!AU1085</f>
        <v>0</v>
      </c>
      <c r="K1148" s="394">
        <f>'FORMAT REKAP'!AW1085</f>
        <v>0</v>
      </c>
      <c r="L1148" s="394">
        <f>'FORMAT REKAP'!AY1085</f>
        <v>0</v>
      </c>
      <c r="M1148" s="395">
        <f>'FORMAT REKAP'!BA1085</f>
        <v>0</v>
      </c>
      <c r="N1148" s="395" t="str">
        <f>'FORMAT REKAP'!BD1085</f>
        <v/>
      </c>
      <c r="O1148" s="394">
        <f>'FORMAT REKAP'!BE1085</f>
        <v>0</v>
      </c>
      <c r="P1148" s="395">
        <f>'FORMAT REKAP'!BF1085</f>
        <v>0</v>
      </c>
      <c r="S1148" s="395" t="str">
        <f>'FORMAT REKAP'!BI1085</f>
        <v/>
      </c>
      <c r="T1148" s="394" t="str">
        <f>'FORMAT REKAP'!BJ1085</f>
        <v/>
      </c>
      <c r="U1148" s="393" t="str">
        <f>'FORMAT REKAP'!BK1085</f>
        <v/>
      </c>
    </row>
    <row r="1149" spans="3:21" x14ac:dyDescent="0.25">
      <c r="C1149" s="394">
        <f>'FORMAT REKAP'!H1086</f>
        <v>0</v>
      </c>
      <c r="D1149" s="394">
        <f>'FORMAT REKAP'!I1086</f>
        <v>0</v>
      </c>
      <c r="E1149" s="394" t="str">
        <f>'FORMAT REKAP'!AH1086</f>
        <v/>
      </c>
      <c r="F1149" s="394" t="str">
        <f>'FORMAT REKAP'!AM1086</f>
        <v/>
      </c>
      <c r="G1149" s="395" t="str">
        <f>'FORMAT REKAP'!AN1086</f>
        <v/>
      </c>
      <c r="H1149" s="394" t="str">
        <f>'FORMAT REKAP'!AQ1086</f>
        <v/>
      </c>
      <c r="I1149" s="394">
        <f>'FORMAT REKAP'!AS1086</f>
        <v>0</v>
      </c>
      <c r="J1149" s="394">
        <f>'FORMAT REKAP'!AU1086</f>
        <v>0</v>
      </c>
      <c r="K1149" s="394">
        <f>'FORMAT REKAP'!AW1086</f>
        <v>0</v>
      </c>
      <c r="L1149" s="394">
        <f>'FORMAT REKAP'!AY1086</f>
        <v>0</v>
      </c>
      <c r="M1149" s="395">
        <f>'FORMAT REKAP'!BA1086</f>
        <v>0</v>
      </c>
      <c r="N1149" s="395" t="str">
        <f>'FORMAT REKAP'!BD1086</f>
        <v/>
      </c>
      <c r="O1149" s="394">
        <f>'FORMAT REKAP'!BE1086</f>
        <v>0</v>
      </c>
      <c r="P1149" s="395">
        <f>'FORMAT REKAP'!BF1086</f>
        <v>0</v>
      </c>
      <c r="S1149" s="395" t="str">
        <f>'FORMAT REKAP'!BI1086</f>
        <v/>
      </c>
      <c r="T1149" s="394" t="str">
        <f>'FORMAT REKAP'!BJ1086</f>
        <v/>
      </c>
      <c r="U1149" s="393" t="str">
        <f>'FORMAT REKAP'!BK1086</f>
        <v/>
      </c>
    </row>
    <row r="1150" spans="3:21" x14ac:dyDescent="0.25">
      <c r="C1150" s="394">
        <f>'FORMAT REKAP'!H1087</f>
        <v>0</v>
      </c>
      <c r="D1150" s="394">
        <f>'FORMAT REKAP'!I1087</f>
        <v>0</v>
      </c>
      <c r="E1150" s="394" t="str">
        <f>'FORMAT REKAP'!AH1087</f>
        <v/>
      </c>
      <c r="F1150" s="394" t="str">
        <f>'FORMAT REKAP'!AM1087</f>
        <v/>
      </c>
      <c r="G1150" s="395" t="str">
        <f>'FORMAT REKAP'!AN1087</f>
        <v/>
      </c>
      <c r="H1150" s="394" t="str">
        <f>'FORMAT REKAP'!AQ1087</f>
        <v/>
      </c>
      <c r="I1150" s="394">
        <f>'FORMAT REKAP'!AS1087</f>
        <v>0</v>
      </c>
      <c r="J1150" s="394">
        <f>'FORMAT REKAP'!AU1087</f>
        <v>0</v>
      </c>
      <c r="K1150" s="394">
        <f>'FORMAT REKAP'!AW1087</f>
        <v>0</v>
      </c>
      <c r="L1150" s="394">
        <f>'FORMAT REKAP'!AY1087</f>
        <v>0</v>
      </c>
      <c r="M1150" s="395">
        <f>'FORMAT REKAP'!BA1087</f>
        <v>0</v>
      </c>
      <c r="N1150" s="395" t="str">
        <f>'FORMAT REKAP'!BD1087</f>
        <v/>
      </c>
      <c r="O1150" s="394">
        <f>'FORMAT REKAP'!BE1087</f>
        <v>0</v>
      </c>
      <c r="P1150" s="395">
        <f>'FORMAT REKAP'!BF1087</f>
        <v>0</v>
      </c>
      <c r="S1150" s="395" t="str">
        <f>'FORMAT REKAP'!BI1087</f>
        <v/>
      </c>
      <c r="T1150" s="394" t="str">
        <f>'FORMAT REKAP'!BJ1087</f>
        <v/>
      </c>
      <c r="U1150" s="393" t="str">
        <f>'FORMAT REKAP'!BK1087</f>
        <v/>
      </c>
    </row>
    <row r="1151" spans="3:21" x14ac:dyDescent="0.25">
      <c r="C1151" s="394">
        <f>'FORMAT REKAP'!H1088</f>
        <v>0</v>
      </c>
      <c r="D1151" s="394">
        <f>'FORMAT REKAP'!I1088</f>
        <v>0</v>
      </c>
      <c r="E1151" s="394" t="str">
        <f>'FORMAT REKAP'!AH1088</f>
        <v/>
      </c>
      <c r="F1151" s="394" t="str">
        <f>'FORMAT REKAP'!AM1088</f>
        <v/>
      </c>
      <c r="G1151" s="395" t="str">
        <f>'FORMAT REKAP'!AN1088</f>
        <v/>
      </c>
      <c r="H1151" s="394" t="str">
        <f>'FORMAT REKAP'!AQ1088</f>
        <v/>
      </c>
      <c r="I1151" s="394">
        <f>'FORMAT REKAP'!AS1088</f>
        <v>0</v>
      </c>
      <c r="J1151" s="394">
        <f>'FORMAT REKAP'!AU1088</f>
        <v>0</v>
      </c>
      <c r="K1151" s="394">
        <f>'FORMAT REKAP'!AW1088</f>
        <v>0</v>
      </c>
      <c r="L1151" s="394">
        <f>'FORMAT REKAP'!AY1088</f>
        <v>0</v>
      </c>
      <c r="M1151" s="395">
        <f>'FORMAT REKAP'!BA1088</f>
        <v>0</v>
      </c>
      <c r="N1151" s="395" t="str">
        <f>'FORMAT REKAP'!BD1088</f>
        <v/>
      </c>
      <c r="O1151" s="394">
        <f>'FORMAT REKAP'!BE1088</f>
        <v>0</v>
      </c>
      <c r="P1151" s="395">
        <f>'FORMAT REKAP'!BF1088</f>
        <v>0</v>
      </c>
      <c r="S1151" s="395" t="str">
        <f>'FORMAT REKAP'!BI1088</f>
        <v/>
      </c>
      <c r="T1151" s="394" t="str">
        <f>'FORMAT REKAP'!BJ1088</f>
        <v/>
      </c>
      <c r="U1151" s="393" t="str">
        <f>'FORMAT REKAP'!BK1088</f>
        <v/>
      </c>
    </row>
    <row r="1152" spans="3:21" x14ac:dyDescent="0.25">
      <c r="C1152" s="394">
        <f>'FORMAT REKAP'!H1089</f>
        <v>0</v>
      </c>
      <c r="D1152" s="394">
        <f>'FORMAT REKAP'!I1089</f>
        <v>0</v>
      </c>
      <c r="E1152" s="394" t="str">
        <f>'FORMAT REKAP'!AH1089</f>
        <v/>
      </c>
      <c r="F1152" s="394" t="str">
        <f>'FORMAT REKAP'!AM1089</f>
        <v/>
      </c>
      <c r="G1152" s="395" t="str">
        <f>'FORMAT REKAP'!AN1089</f>
        <v/>
      </c>
      <c r="H1152" s="394" t="str">
        <f>'FORMAT REKAP'!AQ1089</f>
        <v/>
      </c>
      <c r="I1152" s="394">
        <f>'FORMAT REKAP'!AS1089</f>
        <v>0</v>
      </c>
      <c r="J1152" s="394">
        <f>'FORMAT REKAP'!AU1089</f>
        <v>0</v>
      </c>
      <c r="K1152" s="394">
        <f>'FORMAT REKAP'!AW1089</f>
        <v>0</v>
      </c>
      <c r="L1152" s="394">
        <f>'FORMAT REKAP'!AY1089</f>
        <v>0</v>
      </c>
      <c r="M1152" s="395">
        <f>'FORMAT REKAP'!BA1089</f>
        <v>0</v>
      </c>
      <c r="N1152" s="395" t="str">
        <f>'FORMAT REKAP'!BD1089</f>
        <v/>
      </c>
      <c r="O1152" s="394">
        <f>'FORMAT REKAP'!BE1089</f>
        <v>0</v>
      </c>
      <c r="P1152" s="395">
        <f>'FORMAT REKAP'!BF1089</f>
        <v>0</v>
      </c>
      <c r="S1152" s="395" t="str">
        <f>'FORMAT REKAP'!BI1089</f>
        <v/>
      </c>
      <c r="T1152" s="394" t="str">
        <f>'FORMAT REKAP'!BJ1089</f>
        <v/>
      </c>
      <c r="U1152" s="393" t="str">
        <f>'FORMAT REKAP'!BK1089</f>
        <v/>
      </c>
    </row>
    <row r="1153" spans="3:21" x14ac:dyDescent="0.25">
      <c r="C1153" s="394">
        <f>'FORMAT REKAP'!H1090</f>
        <v>0</v>
      </c>
      <c r="D1153" s="394">
        <f>'FORMAT REKAP'!I1090</f>
        <v>0</v>
      </c>
      <c r="E1153" s="394" t="str">
        <f>'FORMAT REKAP'!AH1090</f>
        <v/>
      </c>
      <c r="F1153" s="394" t="str">
        <f>'FORMAT REKAP'!AM1090</f>
        <v/>
      </c>
      <c r="G1153" s="395" t="str">
        <f>'FORMAT REKAP'!AN1090</f>
        <v/>
      </c>
      <c r="H1153" s="394" t="str">
        <f>'FORMAT REKAP'!AQ1090</f>
        <v/>
      </c>
      <c r="I1153" s="394">
        <f>'FORMAT REKAP'!AS1090</f>
        <v>0</v>
      </c>
      <c r="J1153" s="394">
        <f>'FORMAT REKAP'!AU1090</f>
        <v>0</v>
      </c>
      <c r="K1153" s="394">
        <f>'FORMAT REKAP'!AW1090</f>
        <v>0</v>
      </c>
      <c r="L1153" s="394">
        <f>'FORMAT REKAP'!AY1090</f>
        <v>0</v>
      </c>
      <c r="M1153" s="395">
        <f>'FORMAT REKAP'!BA1090</f>
        <v>0</v>
      </c>
      <c r="N1153" s="395" t="str">
        <f>'FORMAT REKAP'!BD1090</f>
        <v/>
      </c>
      <c r="O1153" s="394">
        <f>'FORMAT REKAP'!BE1090</f>
        <v>0</v>
      </c>
      <c r="P1153" s="395">
        <f>'FORMAT REKAP'!BF1090</f>
        <v>0</v>
      </c>
      <c r="S1153" s="395" t="str">
        <f>'FORMAT REKAP'!BI1090</f>
        <v/>
      </c>
      <c r="T1153" s="394" t="str">
        <f>'FORMAT REKAP'!BJ1090</f>
        <v/>
      </c>
      <c r="U1153" s="393" t="str">
        <f>'FORMAT REKAP'!BK1090</f>
        <v/>
      </c>
    </row>
    <row r="1154" spans="3:21" x14ac:dyDescent="0.25">
      <c r="C1154" s="394">
        <f>'FORMAT REKAP'!H1091</f>
        <v>0</v>
      </c>
      <c r="D1154" s="394">
        <f>'FORMAT REKAP'!I1091</f>
        <v>0</v>
      </c>
      <c r="E1154" s="394" t="str">
        <f>'FORMAT REKAP'!AH1091</f>
        <v/>
      </c>
      <c r="F1154" s="394" t="str">
        <f>'FORMAT REKAP'!AM1091</f>
        <v/>
      </c>
      <c r="G1154" s="395" t="str">
        <f>'FORMAT REKAP'!AN1091</f>
        <v/>
      </c>
      <c r="H1154" s="394" t="str">
        <f>'FORMAT REKAP'!AQ1091</f>
        <v/>
      </c>
      <c r="I1154" s="394">
        <f>'FORMAT REKAP'!AS1091</f>
        <v>0</v>
      </c>
      <c r="J1154" s="394">
        <f>'FORMAT REKAP'!AU1091</f>
        <v>0</v>
      </c>
      <c r="K1154" s="394">
        <f>'FORMAT REKAP'!AW1091</f>
        <v>0</v>
      </c>
      <c r="L1154" s="394">
        <f>'FORMAT REKAP'!AY1091</f>
        <v>0</v>
      </c>
      <c r="M1154" s="395">
        <f>'FORMAT REKAP'!BA1091</f>
        <v>0</v>
      </c>
      <c r="N1154" s="395" t="str">
        <f>'FORMAT REKAP'!BD1091</f>
        <v/>
      </c>
      <c r="O1154" s="394">
        <f>'FORMAT REKAP'!BE1091</f>
        <v>0</v>
      </c>
      <c r="P1154" s="395">
        <f>'FORMAT REKAP'!BF1091</f>
        <v>0</v>
      </c>
      <c r="S1154" s="395" t="str">
        <f>'FORMAT REKAP'!BI1091</f>
        <v/>
      </c>
      <c r="T1154" s="394" t="str">
        <f>'FORMAT REKAP'!BJ1091</f>
        <v/>
      </c>
      <c r="U1154" s="393" t="str">
        <f>'FORMAT REKAP'!BK1091</f>
        <v/>
      </c>
    </row>
    <row r="1155" spans="3:21" x14ac:dyDescent="0.25">
      <c r="C1155" s="394">
        <f>'FORMAT REKAP'!H1092</f>
        <v>0</v>
      </c>
      <c r="D1155" s="394">
        <f>'FORMAT REKAP'!I1092</f>
        <v>0</v>
      </c>
      <c r="E1155" s="394" t="str">
        <f>'FORMAT REKAP'!AH1092</f>
        <v/>
      </c>
      <c r="F1155" s="394" t="str">
        <f>'FORMAT REKAP'!AM1092</f>
        <v/>
      </c>
      <c r="G1155" s="395" t="str">
        <f>'FORMAT REKAP'!AN1092</f>
        <v/>
      </c>
      <c r="H1155" s="394" t="str">
        <f>'FORMAT REKAP'!AQ1092</f>
        <v/>
      </c>
      <c r="I1155" s="394">
        <f>'FORMAT REKAP'!AS1092</f>
        <v>0</v>
      </c>
      <c r="J1155" s="394">
        <f>'FORMAT REKAP'!AU1092</f>
        <v>0</v>
      </c>
      <c r="K1155" s="394">
        <f>'FORMAT REKAP'!AW1092</f>
        <v>0</v>
      </c>
      <c r="L1155" s="394">
        <f>'FORMAT REKAP'!AY1092</f>
        <v>0</v>
      </c>
      <c r="M1155" s="395">
        <f>'FORMAT REKAP'!BA1092</f>
        <v>0</v>
      </c>
      <c r="N1155" s="395" t="str">
        <f>'FORMAT REKAP'!BD1092</f>
        <v/>
      </c>
      <c r="O1155" s="394">
        <f>'FORMAT REKAP'!BE1092</f>
        <v>0</v>
      </c>
      <c r="P1155" s="395">
        <f>'FORMAT REKAP'!BF1092</f>
        <v>0</v>
      </c>
      <c r="S1155" s="395" t="str">
        <f>'FORMAT REKAP'!BI1092</f>
        <v/>
      </c>
      <c r="T1155" s="394" t="str">
        <f>'FORMAT REKAP'!BJ1092</f>
        <v/>
      </c>
      <c r="U1155" s="393" t="str">
        <f>'FORMAT REKAP'!BK1092</f>
        <v/>
      </c>
    </row>
    <row r="1156" spans="3:21" x14ac:dyDescent="0.25">
      <c r="C1156" s="394">
        <f>'FORMAT REKAP'!H1093</f>
        <v>0</v>
      </c>
      <c r="D1156" s="394">
        <f>'FORMAT REKAP'!I1093</f>
        <v>0</v>
      </c>
      <c r="E1156" s="394" t="str">
        <f>'FORMAT REKAP'!AH1093</f>
        <v/>
      </c>
      <c r="F1156" s="394" t="str">
        <f>'FORMAT REKAP'!AM1093</f>
        <v/>
      </c>
      <c r="G1156" s="395" t="str">
        <f>'FORMAT REKAP'!AN1093</f>
        <v/>
      </c>
      <c r="H1156" s="394" t="str">
        <f>'FORMAT REKAP'!AQ1093</f>
        <v/>
      </c>
      <c r="I1156" s="394">
        <f>'FORMAT REKAP'!AS1093</f>
        <v>0</v>
      </c>
      <c r="J1156" s="394">
        <f>'FORMAT REKAP'!AU1093</f>
        <v>0</v>
      </c>
      <c r="K1156" s="394">
        <f>'FORMAT REKAP'!AW1093</f>
        <v>0</v>
      </c>
      <c r="L1156" s="394">
        <f>'FORMAT REKAP'!AY1093</f>
        <v>0</v>
      </c>
      <c r="M1156" s="395">
        <f>'FORMAT REKAP'!BA1093</f>
        <v>0</v>
      </c>
      <c r="N1156" s="395" t="str">
        <f>'FORMAT REKAP'!BD1093</f>
        <v/>
      </c>
      <c r="O1156" s="394">
        <f>'FORMAT REKAP'!BE1093</f>
        <v>0</v>
      </c>
      <c r="P1156" s="395">
        <f>'FORMAT REKAP'!BF1093</f>
        <v>0</v>
      </c>
      <c r="S1156" s="395" t="str">
        <f>'FORMAT REKAP'!BI1093</f>
        <v/>
      </c>
      <c r="T1156" s="394" t="str">
        <f>'FORMAT REKAP'!BJ1093</f>
        <v/>
      </c>
      <c r="U1156" s="393" t="str">
        <f>'FORMAT REKAP'!BK1093</f>
        <v/>
      </c>
    </row>
    <row r="1157" spans="3:21" x14ac:dyDescent="0.25">
      <c r="C1157" s="394">
        <f>'FORMAT REKAP'!H1094</f>
        <v>0</v>
      </c>
      <c r="D1157" s="394">
        <f>'FORMAT REKAP'!I1094</f>
        <v>0</v>
      </c>
      <c r="E1157" s="394" t="str">
        <f>'FORMAT REKAP'!AH1094</f>
        <v/>
      </c>
      <c r="F1157" s="394" t="str">
        <f>'FORMAT REKAP'!AM1094</f>
        <v/>
      </c>
      <c r="G1157" s="395" t="str">
        <f>'FORMAT REKAP'!AN1094</f>
        <v/>
      </c>
      <c r="H1157" s="394" t="str">
        <f>'FORMAT REKAP'!AQ1094</f>
        <v/>
      </c>
      <c r="I1157" s="394">
        <f>'FORMAT REKAP'!AS1094</f>
        <v>0</v>
      </c>
      <c r="J1157" s="394">
        <f>'FORMAT REKAP'!AU1094</f>
        <v>0</v>
      </c>
      <c r="K1157" s="394">
        <f>'FORMAT REKAP'!AW1094</f>
        <v>0</v>
      </c>
      <c r="L1157" s="394">
        <f>'FORMAT REKAP'!AY1094</f>
        <v>0</v>
      </c>
      <c r="M1157" s="395">
        <f>'FORMAT REKAP'!BA1094</f>
        <v>0</v>
      </c>
      <c r="N1157" s="395" t="str">
        <f>'FORMAT REKAP'!BD1094</f>
        <v/>
      </c>
      <c r="O1157" s="394">
        <f>'FORMAT REKAP'!BE1094</f>
        <v>0</v>
      </c>
      <c r="P1157" s="395">
        <f>'FORMAT REKAP'!BF1094</f>
        <v>0</v>
      </c>
      <c r="S1157" s="395" t="str">
        <f>'FORMAT REKAP'!BI1094</f>
        <v/>
      </c>
      <c r="T1157" s="394" t="str">
        <f>'FORMAT REKAP'!BJ1094</f>
        <v/>
      </c>
      <c r="U1157" s="393" t="str">
        <f>'FORMAT REKAP'!BK1094</f>
        <v/>
      </c>
    </row>
    <row r="1158" spans="3:21" x14ac:dyDescent="0.25">
      <c r="C1158" s="394">
        <f>'FORMAT REKAP'!H1095</f>
        <v>0</v>
      </c>
      <c r="D1158" s="394">
        <f>'FORMAT REKAP'!I1095</f>
        <v>0</v>
      </c>
      <c r="E1158" s="394" t="str">
        <f>'FORMAT REKAP'!AH1095</f>
        <v/>
      </c>
      <c r="F1158" s="394" t="str">
        <f>'FORMAT REKAP'!AM1095</f>
        <v/>
      </c>
      <c r="G1158" s="395" t="str">
        <f>'FORMAT REKAP'!AN1095</f>
        <v/>
      </c>
      <c r="H1158" s="394" t="str">
        <f>'FORMAT REKAP'!AQ1095</f>
        <v/>
      </c>
      <c r="I1158" s="394">
        <f>'FORMAT REKAP'!AS1095</f>
        <v>0</v>
      </c>
      <c r="J1158" s="394">
        <f>'FORMAT REKAP'!AU1095</f>
        <v>0</v>
      </c>
      <c r="K1158" s="394">
        <f>'FORMAT REKAP'!AW1095</f>
        <v>0</v>
      </c>
      <c r="L1158" s="394">
        <f>'FORMAT REKAP'!AY1095</f>
        <v>0</v>
      </c>
      <c r="M1158" s="395">
        <f>'FORMAT REKAP'!BA1095</f>
        <v>0</v>
      </c>
      <c r="N1158" s="395" t="str">
        <f>'FORMAT REKAP'!BD1095</f>
        <v/>
      </c>
      <c r="O1158" s="394">
        <f>'FORMAT REKAP'!BE1095</f>
        <v>0</v>
      </c>
      <c r="P1158" s="395">
        <f>'FORMAT REKAP'!BF1095</f>
        <v>0</v>
      </c>
      <c r="S1158" s="395" t="str">
        <f>'FORMAT REKAP'!BI1095</f>
        <v/>
      </c>
      <c r="T1158" s="394" t="str">
        <f>'FORMAT REKAP'!BJ1095</f>
        <v/>
      </c>
      <c r="U1158" s="393" t="str">
        <f>'FORMAT REKAP'!BK1095</f>
        <v/>
      </c>
    </row>
    <row r="1159" spans="3:21" x14ac:dyDescent="0.25">
      <c r="C1159" s="394">
        <f>'FORMAT REKAP'!H1096</f>
        <v>0</v>
      </c>
      <c r="D1159" s="394">
        <f>'FORMAT REKAP'!I1096</f>
        <v>0</v>
      </c>
      <c r="E1159" s="394" t="str">
        <f>'FORMAT REKAP'!AH1096</f>
        <v/>
      </c>
      <c r="F1159" s="394" t="str">
        <f>'FORMAT REKAP'!AM1096</f>
        <v/>
      </c>
      <c r="G1159" s="395" t="str">
        <f>'FORMAT REKAP'!AN1096</f>
        <v/>
      </c>
      <c r="H1159" s="394" t="str">
        <f>'FORMAT REKAP'!AQ1096</f>
        <v/>
      </c>
      <c r="I1159" s="394">
        <f>'FORMAT REKAP'!AS1096</f>
        <v>0</v>
      </c>
      <c r="J1159" s="394">
        <f>'FORMAT REKAP'!AU1096</f>
        <v>0</v>
      </c>
      <c r="K1159" s="394">
        <f>'FORMAT REKAP'!AW1096</f>
        <v>0</v>
      </c>
      <c r="L1159" s="394">
        <f>'FORMAT REKAP'!AY1096</f>
        <v>0</v>
      </c>
      <c r="M1159" s="395">
        <f>'FORMAT REKAP'!BA1096</f>
        <v>0</v>
      </c>
      <c r="N1159" s="395" t="str">
        <f>'FORMAT REKAP'!BD1096</f>
        <v/>
      </c>
      <c r="O1159" s="394">
        <f>'FORMAT REKAP'!BE1096</f>
        <v>0</v>
      </c>
      <c r="P1159" s="395">
        <f>'FORMAT REKAP'!BF1096</f>
        <v>0</v>
      </c>
      <c r="S1159" s="395" t="str">
        <f>'FORMAT REKAP'!BI1096</f>
        <v/>
      </c>
      <c r="T1159" s="394" t="str">
        <f>'FORMAT REKAP'!BJ1096</f>
        <v/>
      </c>
      <c r="U1159" s="393" t="str">
        <f>'FORMAT REKAP'!BK1096</f>
        <v/>
      </c>
    </row>
    <row r="1160" spans="3:21" x14ac:dyDescent="0.25">
      <c r="C1160" s="394">
        <f>'FORMAT REKAP'!H1097</f>
        <v>0</v>
      </c>
      <c r="D1160" s="394">
        <f>'FORMAT REKAP'!I1097</f>
        <v>0</v>
      </c>
      <c r="E1160" s="394" t="str">
        <f>'FORMAT REKAP'!AH1097</f>
        <v/>
      </c>
      <c r="F1160" s="394" t="str">
        <f>'FORMAT REKAP'!AM1097</f>
        <v/>
      </c>
      <c r="G1160" s="395" t="str">
        <f>'FORMAT REKAP'!AN1097</f>
        <v/>
      </c>
      <c r="H1160" s="394" t="str">
        <f>'FORMAT REKAP'!AQ1097</f>
        <v/>
      </c>
      <c r="I1160" s="394">
        <f>'FORMAT REKAP'!AS1097</f>
        <v>0</v>
      </c>
      <c r="J1160" s="394">
        <f>'FORMAT REKAP'!AU1097</f>
        <v>0</v>
      </c>
      <c r="K1160" s="394">
        <f>'FORMAT REKAP'!AW1097</f>
        <v>0</v>
      </c>
      <c r="L1160" s="394">
        <f>'FORMAT REKAP'!AY1097</f>
        <v>0</v>
      </c>
      <c r="M1160" s="395">
        <f>'FORMAT REKAP'!BA1097</f>
        <v>0</v>
      </c>
      <c r="N1160" s="395" t="str">
        <f>'FORMAT REKAP'!BD1097</f>
        <v/>
      </c>
      <c r="O1160" s="394">
        <f>'FORMAT REKAP'!BE1097</f>
        <v>0</v>
      </c>
      <c r="P1160" s="395">
        <f>'FORMAT REKAP'!BF1097</f>
        <v>0</v>
      </c>
      <c r="S1160" s="395" t="str">
        <f>'FORMAT REKAP'!BI1097</f>
        <v/>
      </c>
      <c r="T1160" s="394" t="str">
        <f>'FORMAT REKAP'!BJ1097</f>
        <v/>
      </c>
      <c r="U1160" s="393" t="str">
        <f>'FORMAT REKAP'!BK1097</f>
        <v/>
      </c>
    </row>
    <row r="1161" spans="3:21" x14ac:dyDescent="0.25">
      <c r="C1161" s="394">
        <f>'FORMAT REKAP'!H1098</f>
        <v>0</v>
      </c>
      <c r="D1161" s="394">
        <f>'FORMAT REKAP'!I1098</f>
        <v>0</v>
      </c>
      <c r="E1161" s="394" t="str">
        <f>'FORMAT REKAP'!AH1098</f>
        <v/>
      </c>
      <c r="F1161" s="394" t="str">
        <f>'FORMAT REKAP'!AM1098</f>
        <v/>
      </c>
      <c r="G1161" s="395" t="str">
        <f>'FORMAT REKAP'!AN1098</f>
        <v/>
      </c>
      <c r="H1161" s="394" t="str">
        <f>'FORMAT REKAP'!AQ1098</f>
        <v/>
      </c>
      <c r="I1161" s="394">
        <f>'FORMAT REKAP'!AS1098</f>
        <v>0</v>
      </c>
      <c r="J1161" s="394">
        <f>'FORMAT REKAP'!AU1098</f>
        <v>0</v>
      </c>
      <c r="K1161" s="394">
        <f>'FORMAT REKAP'!AW1098</f>
        <v>0</v>
      </c>
      <c r="L1161" s="394">
        <f>'FORMAT REKAP'!AY1098</f>
        <v>0</v>
      </c>
      <c r="M1161" s="395">
        <f>'FORMAT REKAP'!BA1098</f>
        <v>0</v>
      </c>
      <c r="N1161" s="395" t="str">
        <f>'FORMAT REKAP'!BD1098</f>
        <v/>
      </c>
      <c r="O1161" s="394">
        <f>'FORMAT REKAP'!BE1098</f>
        <v>0</v>
      </c>
      <c r="P1161" s="395">
        <f>'FORMAT REKAP'!BF1098</f>
        <v>0</v>
      </c>
      <c r="S1161" s="395" t="str">
        <f>'FORMAT REKAP'!BI1098</f>
        <v/>
      </c>
      <c r="T1161" s="394" t="str">
        <f>'FORMAT REKAP'!BJ1098</f>
        <v/>
      </c>
      <c r="U1161" s="393" t="str">
        <f>'FORMAT REKAP'!BK1098</f>
        <v/>
      </c>
    </row>
    <row r="1162" spans="3:21" x14ac:dyDescent="0.25">
      <c r="C1162" s="394">
        <f>'FORMAT REKAP'!H1099</f>
        <v>0</v>
      </c>
      <c r="D1162" s="394">
        <f>'FORMAT REKAP'!I1099</f>
        <v>0</v>
      </c>
      <c r="E1162" s="394" t="str">
        <f>'FORMAT REKAP'!AH1099</f>
        <v/>
      </c>
      <c r="F1162" s="394" t="str">
        <f>'FORMAT REKAP'!AM1099</f>
        <v/>
      </c>
      <c r="G1162" s="395" t="str">
        <f>'FORMAT REKAP'!AN1099</f>
        <v/>
      </c>
      <c r="H1162" s="394" t="str">
        <f>'FORMAT REKAP'!AQ1099</f>
        <v/>
      </c>
      <c r="I1162" s="394">
        <f>'FORMAT REKAP'!AS1099</f>
        <v>0</v>
      </c>
      <c r="J1162" s="394">
        <f>'FORMAT REKAP'!AU1099</f>
        <v>0</v>
      </c>
      <c r="K1162" s="394">
        <f>'FORMAT REKAP'!AW1099</f>
        <v>0</v>
      </c>
      <c r="L1162" s="394">
        <f>'FORMAT REKAP'!AY1099</f>
        <v>0</v>
      </c>
      <c r="M1162" s="395">
        <f>'FORMAT REKAP'!BA1099</f>
        <v>0</v>
      </c>
      <c r="N1162" s="395" t="str">
        <f>'FORMAT REKAP'!BD1099</f>
        <v/>
      </c>
      <c r="O1162" s="394">
        <f>'FORMAT REKAP'!BE1099</f>
        <v>0</v>
      </c>
      <c r="P1162" s="395">
        <f>'FORMAT REKAP'!BF1099</f>
        <v>0</v>
      </c>
      <c r="S1162" s="395" t="str">
        <f>'FORMAT REKAP'!BI1099</f>
        <v/>
      </c>
      <c r="T1162" s="394" t="str">
        <f>'FORMAT REKAP'!BJ1099</f>
        <v/>
      </c>
      <c r="U1162" s="393" t="str">
        <f>'FORMAT REKAP'!BK1099</f>
        <v/>
      </c>
    </row>
    <row r="1163" spans="3:21" x14ac:dyDescent="0.25">
      <c r="C1163" s="394">
        <f>'FORMAT REKAP'!H1100</f>
        <v>0</v>
      </c>
      <c r="D1163" s="394">
        <f>'FORMAT REKAP'!I1100</f>
        <v>0</v>
      </c>
      <c r="E1163" s="394" t="str">
        <f>'FORMAT REKAP'!AH1100</f>
        <v/>
      </c>
      <c r="F1163" s="394" t="str">
        <f>'FORMAT REKAP'!AM1100</f>
        <v/>
      </c>
      <c r="G1163" s="395" t="str">
        <f>'FORMAT REKAP'!AN1100</f>
        <v/>
      </c>
      <c r="H1163" s="394" t="str">
        <f>'FORMAT REKAP'!AQ1100</f>
        <v/>
      </c>
      <c r="I1163" s="394">
        <f>'FORMAT REKAP'!AS1100</f>
        <v>0</v>
      </c>
      <c r="J1163" s="394">
        <f>'FORMAT REKAP'!AU1100</f>
        <v>0</v>
      </c>
      <c r="K1163" s="394">
        <f>'FORMAT REKAP'!AW1100</f>
        <v>0</v>
      </c>
      <c r="L1163" s="394">
        <f>'FORMAT REKAP'!AY1100</f>
        <v>0</v>
      </c>
      <c r="M1163" s="395">
        <f>'FORMAT REKAP'!BA1100</f>
        <v>0</v>
      </c>
      <c r="N1163" s="395" t="str">
        <f>'FORMAT REKAP'!BD1100</f>
        <v/>
      </c>
      <c r="O1163" s="394">
        <f>'FORMAT REKAP'!BE1100</f>
        <v>0</v>
      </c>
      <c r="P1163" s="395">
        <f>'FORMAT REKAP'!BF1100</f>
        <v>0</v>
      </c>
      <c r="S1163" s="395" t="str">
        <f>'FORMAT REKAP'!BI1100</f>
        <v/>
      </c>
      <c r="T1163" s="394" t="str">
        <f>'FORMAT REKAP'!BJ1100</f>
        <v/>
      </c>
      <c r="U1163" s="393" t="str">
        <f>'FORMAT REKAP'!BK1100</f>
        <v/>
      </c>
    </row>
    <row r="1164" spans="3:21" x14ac:dyDescent="0.25">
      <c r="C1164" s="394">
        <f>'FORMAT REKAP'!H1101</f>
        <v>0</v>
      </c>
      <c r="D1164" s="394">
        <f>'FORMAT REKAP'!I1101</f>
        <v>0</v>
      </c>
      <c r="E1164" s="394" t="str">
        <f>'FORMAT REKAP'!AH1101</f>
        <v/>
      </c>
      <c r="F1164" s="394" t="str">
        <f>'FORMAT REKAP'!AM1101</f>
        <v/>
      </c>
      <c r="G1164" s="395" t="str">
        <f>'FORMAT REKAP'!AN1101</f>
        <v/>
      </c>
      <c r="H1164" s="394" t="str">
        <f>'FORMAT REKAP'!AQ1101</f>
        <v/>
      </c>
      <c r="I1164" s="394">
        <f>'FORMAT REKAP'!AS1101</f>
        <v>0</v>
      </c>
      <c r="J1164" s="394">
        <f>'FORMAT REKAP'!AU1101</f>
        <v>0</v>
      </c>
      <c r="K1164" s="394">
        <f>'FORMAT REKAP'!AW1101</f>
        <v>0</v>
      </c>
      <c r="L1164" s="394">
        <f>'FORMAT REKAP'!AY1101</f>
        <v>0</v>
      </c>
      <c r="M1164" s="395">
        <f>'FORMAT REKAP'!BA1101</f>
        <v>0</v>
      </c>
      <c r="N1164" s="395" t="str">
        <f>'FORMAT REKAP'!BD1101</f>
        <v/>
      </c>
      <c r="O1164" s="394">
        <f>'FORMAT REKAP'!BE1101</f>
        <v>0</v>
      </c>
      <c r="P1164" s="395">
        <f>'FORMAT REKAP'!BF1101</f>
        <v>0</v>
      </c>
      <c r="S1164" s="395" t="str">
        <f>'FORMAT REKAP'!BI1101</f>
        <v/>
      </c>
      <c r="T1164" s="394" t="str">
        <f>'FORMAT REKAP'!BJ1101</f>
        <v/>
      </c>
      <c r="U1164" s="393" t="str">
        <f>'FORMAT REKAP'!BK1101</f>
        <v/>
      </c>
    </row>
    <row r="1165" spans="3:21" x14ac:dyDescent="0.25">
      <c r="C1165" s="394">
        <f>'FORMAT REKAP'!H1102</f>
        <v>0</v>
      </c>
      <c r="D1165" s="394">
        <f>'FORMAT REKAP'!I1102</f>
        <v>0</v>
      </c>
      <c r="E1165" s="394" t="str">
        <f>'FORMAT REKAP'!AH1102</f>
        <v/>
      </c>
      <c r="F1165" s="394" t="str">
        <f>'FORMAT REKAP'!AM1102</f>
        <v/>
      </c>
      <c r="G1165" s="395" t="str">
        <f>'FORMAT REKAP'!AN1102</f>
        <v/>
      </c>
      <c r="H1165" s="394" t="str">
        <f>'FORMAT REKAP'!AQ1102</f>
        <v/>
      </c>
      <c r="I1165" s="394">
        <f>'FORMAT REKAP'!AS1102</f>
        <v>0</v>
      </c>
      <c r="J1165" s="394">
        <f>'FORMAT REKAP'!AU1102</f>
        <v>0</v>
      </c>
      <c r="K1165" s="394">
        <f>'FORMAT REKAP'!AW1102</f>
        <v>0</v>
      </c>
      <c r="L1165" s="394">
        <f>'FORMAT REKAP'!AY1102</f>
        <v>0</v>
      </c>
      <c r="M1165" s="395">
        <f>'FORMAT REKAP'!BA1102</f>
        <v>0</v>
      </c>
      <c r="N1165" s="395" t="str">
        <f>'FORMAT REKAP'!BD1102</f>
        <v/>
      </c>
      <c r="O1165" s="394">
        <f>'FORMAT REKAP'!BE1102</f>
        <v>0</v>
      </c>
      <c r="P1165" s="395">
        <f>'FORMAT REKAP'!BF1102</f>
        <v>0</v>
      </c>
      <c r="S1165" s="395" t="str">
        <f>'FORMAT REKAP'!BI1102</f>
        <v/>
      </c>
      <c r="T1165" s="394" t="str">
        <f>'FORMAT REKAP'!BJ1102</f>
        <v/>
      </c>
      <c r="U1165" s="393" t="str">
        <f>'FORMAT REKAP'!BK1102</f>
        <v/>
      </c>
    </row>
    <row r="1166" spans="3:21" x14ac:dyDescent="0.25">
      <c r="C1166" s="394">
        <f>'FORMAT REKAP'!H1103</f>
        <v>0</v>
      </c>
      <c r="D1166" s="394">
        <f>'FORMAT REKAP'!I1103</f>
        <v>0</v>
      </c>
      <c r="E1166" s="394" t="str">
        <f>'FORMAT REKAP'!AH1103</f>
        <v/>
      </c>
      <c r="F1166" s="394" t="str">
        <f>'FORMAT REKAP'!AM1103</f>
        <v/>
      </c>
      <c r="G1166" s="395" t="str">
        <f>'FORMAT REKAP'!AN1103</f>
        <v/>
      </c>
      <c r="H1166" s="394" t="str">
        <f>'FORMAT REKAP'!AQ1103</f>
        <v/>
      </c>
      <c r="I1166" s="394">
        <f>'FORMAT REKAP'!AS1103</f>
        <v>0</v>
      </c>
      <c r="J1166" s="394">
        <f>'FORMAT REKAP'!AU1103</f>
        <v>0</v>
      </c>
      <c r="K1166" s="394">
        <f>'FORMAT REKAP'!AW1103</f>
        <v>0</v>
      </c>
      <c r="L1166" s="394">
        <f>'FORMAT REKAP'!AY1103</f>
        <v>0</v>
      </c>
      <c r="M1166" s="395">
        <f>'FORMAT REKAP'!BA1103</f>
        <v>0</v>
      </c>
      <c r="N1166" s="395" t="str">
        <f>'FORMAT REKAP'!BD1103</f>
        <v/>
      </c>
      <c r="O1166" s="394">
        <f>'FORMAT REKAP'!BE1103</f>
        <v>0</v>
      </c>
      <c r="P1166" s="395">
        <f>'FORMAT REKAP'!BF1103</f>
        <v>0</v>
      </c>
      <c r="S1166" s="395" t="str">
        <f>'FORMAT REKAP'!BI1103</f>
        <v/>
      </c>
      <c r="T1166" s="394" t="str">
        <f>'FORMAT REKAP'!BJ1103</f>
        <v/>
      </c>
      <c r="U1166" s="393" t="str">
        <f>'FORMAT REKAP'!BK1103</f>
        <v/>
      </c>
    </row>
    <row r="1167" spans="3:21" x14ac:dyDescent="0.25">
      <c r="C1167" s="394">
        <f>'FORMAT REKAP'!H1104</f>
        <v>0</v>
      </c>
      <c r="D1167" s="394">
        <f>'FORMAT REKAP'!I1104</f>
        <v>0</v>
      </c>
      <c r="E1167" s="394" t="str">
        <f>'FORMAT REKAP'!AH1104</f>
        <v/>
      </c>
      <c r="F1167" s="394" t="str">
        <f>'FORMAT REKAP'!AM1104</f>
        <v/>
      </c>
      <c r="G1167" s="395" t="str">
        <f>'FORMAT REKAP'!AN1104</f>
        <v/>
      </c>
      <c r="H1167" s="394" t="str">
        <f>'FORMAT REKAP'!AQ1104</f>
        <v/>
      </c>
      <c r="I1167" s="394">
        <f>'FORMAT REKAP'!AS1104</f>
        <v>0</v>
      </c>
      <c r="J1167" s="394">
        <f>'FORMAT REKAP'!AU1104</f>
        <v>0</v>
      </c>
      <c r="K1167" s="394">
        <f>'FORMAT REKAP'!AW1104</f>
        <v>0</v>
      </c>
      <c r="L1167" s="394">
        <f>'FORMAT REKAP'!AY1104</f>
        <v>0</v>
      </c>
      <c r="M1167" s="395">
        <f>'FORMAT REKAP'!BA1104</f>
        <v>0</v>
      </c>
      <c r="N1167" s="395" t="str">
        <f>'FORMAT REKAP'!BD1104</f>
        <v/>
      </c>
      <c r="O1167" s="394">
        <f>'FORMAT REKAP'!BE1104</f>
        <v>0</v>
      </c>
      <c r="P1167" s="395">
        <f>'FORMAT REKAP'!BF1104</f>
        <v>0</v>
      </c>
      <c r="S1167" s="395" t="str">
        <f>'FORMAT REKAP'!BI1104</f>
        <v/>
      </c>
      <c r="T1167" s="394" t="str">
        <f>'FORMAT REKAP'!BJ1104</f>
        <v/>
      </c>
      <c r="U1167" s="393" t="str">
        <f>'FORMAT REKAP'!BK1104</f>
        <v/>
      </c>
    </row>
    <row r="1168" spans="3:21" x14ac:dyDescent="0.25">
      <c r="C1168" s="394">
        <f>'FORMAT REKAP'!H1105</f>
        <v>0</v>
      </c>
      <c r="D1168" s="394">
        <f>'FORMAT REKAP'!I1105</f>
        <v>0</v>
      </c>
      <c r="E1168" s="394" t="str">
        <f>'FORMAT REKAP'!AH1105</f>
        <v/>
      </c>
      <c r="F1168" s="394" t="str">
        <f>'FORMAT REKAP'!AM1105</f>
        <v/>
      </c>
      <c r="G1168" s="395" t="str">
        <f>'FORMAT REKAP'!AN1105</f>
        <v/>
      </c>
      <c r="H1168" s="394" t="str">
        <f>'FORMAT REKAP'!AQ1105</f>
        <v/>
      </c>
      <c r="I1168" s="394">
        <f>'FORMAT REKAP'!AS1105</f>
        <v>0</v>
      </c>
      <c r="J1168" s="394">
        <f>'FORMAT REKAP'!AU1105</f>
        <v>0</v>
      </c>
      <c r="K1168" s="394">
        <f>'FORMAT REKAP'!AW1105</f>
        <v>0</v>
      </c>
      <c r="L1168" s="394">
        <f>'FORMAT REKAP'!AY1105</f>
        <v>0</v>
      </c>
      <c r="M1168" s="395">
        <f>'FORMAT REKAP'!BA1105</f>
        <v>0</v>
      </c>
      <c r="N1168" s="395" t="str">
        <f>'FORMAT REKAP'!BD1105</f>
        <v/>
      </c>
      <c r="O1168" s="394">
        <f>'FORMAT REKAP'!BE1105</f>
        <v>0</v>
      </c>
      <c r="P1168" s="395">
        <f>'FORMAT REKAP'!BF1105</f>
        <v>0</v>
      </c>
      <c r="S1168" s="395" t="str">
        <f>'FORMAT REKAP'!BI1105</f>
        <v/>
      </c>
      <c r="T1168" s="394" t="str">
        <f>'FORMAT REKAP'!BJ1105</f>
        <v/>
      </c>
      <c r="U1168" s="393" t="str">
        <f>'FORMAT REKAP'!BK1105</f>
        <v/>
      </c>
    </row>
    <row r="1169" spans="3:21" x14ac:dyDescent="0.25">
      <c r="C1169" s="394">
        <f>'FORMAT REKAP'!H1106</f>
        <v>0</v>
      </c>
      <c r="D1169" s="394">
        <f>'FORMAT REKAP'!I1106</f>
        <v>0</v>
      </c>
      <c r="E1169" s="394" t="str">
        <f>'FORMAT REKAP'!AH1106</f>
        <v/>
      </c>
      <c r="F1169" s="394" t="str">
        <f>'FORMAT REKAP'!AM1106</f>
        <v/>
      </c>
      <c r="G1169" s="395" t="str">
        <f>'FORMAT REKAP'!AN1106</f>
        <v/>
      </c>
      <c r="H1169" s="394" t="str">
        <f>'FORMAT REKAP'!AQ1106</f>
        <v/>
      </c>
      <c r="I1169" s="394">
        <f>'FORMAT REKAP'!AS1106</f>
        <v>0</v>
      </c>
      <c r="J1169" s="394">
        <f>'FORMAT REKAP'!AU1106</f>
        <v>0</v>
      </c>
      <c r="K1169" s="394">
        <f>'FORMAT REKAP'!AW1106</f>
        <v>0</v>
      </c>
      <c r="L1169" s="394">
        <f>'FORMAT REKAP'!AY1106</f>
        <v>0</v>
      </c>
      <c r="M1169" s="395">
        <f>'FORMAT REKAP'!BA1106</f>
        <v>0</v>
      </c>
      <c r="N1169" s="395" t="str">
        <f>'FORMAT REKAP'!BD1106</f>
        <v/>
      </c>
      <c r="O1169" s="394">
        <f>'FORMAT REKAP'!BE1106</f>
        <v>0</v>
      </c>
      <c r="P1169" s="395">
        <f>'FORMAT REKAP'!BF1106</f>
        <v>0</v>
      </c>
      <c r="S1169" s="395" t="str">
        <f>'FORMAT REKAP'!BI1106</f>
        <v/>
      </c>
      <c r="T1169" s="394" t="str">
        <f>'FORMAT REKAP'!BJ1106</f>
        <v/>
      </c>
      <c r="U1169" s="393" t="str">
        <f>'FORMAT REKAP'!BK1106</f>
        <v/>
      </c>
    </row>
    <row r="1170" spans="3:21" x14ac:dyDescent="0.25">
      <c r="C1170" s="394">
        <f>'FORMAT REKAP'!H1107</f>
        <v>0</v>
      </c>
      <c r="D1170" s="394">
        <f>'FORMAT REKAP'!I1107</f>
        <v>0</v>
      </c>
      <c r="E1170" s="394" t="str">
        <f>'FORMAT REKAP'!AH1107</f>
        <v/>
      </c>
      <c r="F1170" s="394" t="str">
        <f>'FORMAT REKAP'!AM1107</f>
        <v/>
      </c>
      <c r="G1170" s="395" t="str">
        <f>'FORMAT REKAP'!AN1107</f>
        <v/>
      </c>
      <c r="H1170" s="394" t="str">
        <f>'FORMAT REKAP'!AQ1107</f>
        <v/>
      </c>
      <c r="I1170" s="394">
        <f>'FORMAT REKAP'!AS1107</f>
        <v>0</v>
      </c>
      <c r="J1170" s="394">
        <f>'FORMAT REKAP'!AU1107</f>
        <v>0</v>
      </c>
      <c r="K1170" s="394">
        <f>'FORMAT REKAP'!AW1107</f>
        <v>0</v>
      </c>
      <c r="L1170" s="394">
        <f>'FORMAT REKAP'!AY1107</f>
        <v>0</v>
      </c>
      <c r="M1170" s="395">
        <f>'FORMAT REKAP'!BA1107</f>
        <v>0</v>
      </c>
      <c r="N1170" s="395" t="str">
        <f>'FORMAT REKAP'!BD1107</f>
        <v/>
      </c>
      <c r="O1170" s="394">
        <f>'FORMAT REKAP'!BE1107</f>
        <v>0</v>
      </c>
      <c r="P1170" s="395">
        <f>'FORMAT REKAP'!BF1107</f>
        <v>0</v>
      </c>
      <c r="S1170" s="395" t="str">
        <f>'FORMAT REKAP'!BI1107</f>
        <v/>
      </c>
      <c r="T1170" s="394" t="str">
        <f>'FORMAT REKAP'!BJ1107</f>
        <v/>
      </c>
      <c r="U1170" s="393" t="str">
        <f>'FORMAT REKAP'!BK1107</f>
        <v/>
      </c>
    </row>
    <row r="1171" spans="3:21" x14ac:dyDescent="0.25">
      <c r="C1171" s="394">
        <f>'FORMAT REKAP'!H1108</f>
        <v>0</v>
      </c>
      <c r="D1171" s="394">
        <f>'FORMAT REKAP'!I1108</f>
        <v>0</v>
      </c>
      <c r="E1171" s="394" t="str">
        <f>'FORMAT REKAP'!AH1108</f>
        <v/>
      </c>
      <c r="F1171" s="394" t="str">
        <f>'FORMAT REKAP'!AM1108</f>
        <v/>
      </c>
      <c r="G1171" s="395" t="str">
        <f>'FORMAT REKAP'!AN1108</f>
        <v/>
      </c>
      <c r="H1171" s="394" t="str">
        <f>'FORMAT REKAP'!AQ1108</f>
        <v/>
      </c>
      <c r="I1171" s="394">
        <f>'FORMAT REKAP'!AS1108</f>
        <v>0</v>
      </c>
      <c r="J1171" s="394">
        <f>'FORMAT REKAP'!AU1108</f>
        <v>0</v>
      </c>
      <c r="K1171" s="394">
        <f>'FORMAT REKAP'!AW1108</f>
        <v>0</v>
      </c>
      <c r="L1171" s="394">
        <f>'FORMAT REKAP'!AY1108</f>
        <v>0</v>
      </c>
      <c r="M1171" s="395">
        <f>'FORMAT REKAP'!BA1108</f>
        <v>0</v>
      </c>
      <c r="N1171" s="395" t="str">
        <f>'FORMAT REKAP'!BD1108</f>
        <v/>
      </c>
      <c r="O1171" s="394">
        <f>'FORMAT REKAP'!BE1108</f>
        <v>0</v>
      </c>
      <c r="P1171" s="395">
        <f>'FORMAT REKAP'!BF1108</f>
        <v>0</v>
      </c>
      <c r="S1171" s="395" t="str">
        <f>'FORMAT REKAP'!BI1108</f>
        <v/>
      </c>
      <c r="T1171" s="394" t="str">
        <f>'FORMAT REKAP'!BJ1108</f>
        <v/>
      </c>
      <c r="U1171" s="393" t="str">
        <f>'FORMAT REKAP'!BK1108</f>
        <v/>
      </c>
    </row>
    <row r="1172" spans="3:21" x14ac:dyDescent="0.25">
      <c r="C1172" s="394">
        <f>'FORMAT REKAP'!H1109</f>
        <v>0</v>
      </c>
      <c r="D1172" s="394">
        <f>'FORMAT REKAP'!I1109</f>
        <v>0</v>
      </c>
      <c r="E1172" s="394" t="str">
        <f>'FORMAT REKAP'!AH1109</f>
        <v/>
      </c>
      <c r="F1172" s="394" t="str">
        <f>'FORMAT REKAP'!AM1109</f>
        <v/>
      </c>
      <c r="G1172" s="395" t="str">
        <f>'FORMAT REKAP'!AN1109</f>
        <v/>
      </c>
      <c r="H1172" s="394" t="str">
        <f>'FORMAT REKAP'!AQ1109</f>
        <v/>
      </c>
      <c r="I1172" s="394">
        <f>'FORMAT REKAP'!AS1109</f>
        <v>0</v>
      </c>
      <c r="J1172" s="394">
        <f>'FORMAT REKAP'!AU1109</f>
        <v>0</v>
      </c>
      <c r="K1172" s="394">
        <f>'FORMAT REKAP'!AW1109</f>
        <v>0</v>
      </c>
      <c r="L1172" s="394">
        <f>'FORMAT REKAP'!AY1109</f>
        <v>0</v>
      </c>
      <c r="M1172" s="395">
        <f>'FORMAT REKAP'!BA1109</f>
        <v>0</v>
      </c>
      <c r="N1172" s="395" t="str">
        <f>'FORMAT REKAP'!BD1109</f>
        <v/>
      </c>
      <c r="O1172" s="394">
        <f>'FORMAT REKAP'!BE1109</f>
        <v>0</v>
      </c>
      <c r="P1172" s="395">
        <f>'FORMAT REKAP'!BF1109</f>
        <v>0</v>
      </c>
      <c r="S1172" s="395" t="str">
        <f>'FORMAT REKAP'!BI1109</f>
        <v/>
      </c>
      <c r="T1172" s="394" t="str">
        <f>'FORMAT REKAP'!BJ1109</f>
        <v/>
      </c>
      <c r="U1172" s="393" t="str">
        <f>'FORMAT REKAP'!BK1109</f>
        <v/>
      </c>
    </row>
    <row r="1173" spans="3:21" x14ac:dyDescent="0.25">
      <c r="C1173" s="394">
        <f>'FORMAT REKAP'!H1110</f>
        <v>0</v>
      </c>
      <c r="D1173" s="394">
        <f>'FORMAT REKAP'!I1110</f>
        <v>0</v>
      </c>
      <c r="E1173" s="394" t="str">
        <f>'FORMAT REKAP'!AH1110</f>
        <v/>
      </c>
      <c r="F1173" s="394" t="str">
        <f>'FORMAT REKAP'!AM1110</f>
        <v/>
      </c>
      <c r="G1173" s="395" t="str">
        <f>'FORMAT REKAP'!AN1110</f>
        <v/>
      </c>
      <c r="H1173" s="394" t="str">
        <f>'FORMAT REKAP'!AQ1110</f>
        <v/>
      </c>
      <c r="I1173" s="394">
        <f>'FORMAT REKAP'!AS1110</f>
        <v>0</v>
      </c>
      <c r="J1173" s="394">
        <f>'FORMAT REKAP'!AU1110</f>
        <v>0</v>
      </c>
      <c r="K1173" s="394">
        <f>'FORMAT REKAP'!AW1110</f>
        <v>0</v>
      </c>
      <c r="L1173" s="394">
        <f>'FORMAT REKAP'!AY1110</f>
        <v>0</v>
      </c>
      <c r="M1173" s="395">
        <f>'FORMAT REKAP'!BA1110</f>
        <v>0</v>
      </c>
      <c r="N1173" s="395" t="str">
        <f>'FORMAT REKAP'!BD1110</f>
        <v/>
      </c>
      <c r="O1173" s="394">
        <f>'FORMAT REKAP'!BE1110</f>
        <v>0</v>
      </c>
      <c r="P1173" s="395">
        <f>'FORMAT REKAP'!BF1110</f>
        <v>0</v>
      </c>
      <c r="S1173" s="395" t="str">
        <f>'FORMAT REKAP'!BI1110</f>
        <v/>
      </c>
      <c r="T1173" s="394" t="str">
        <f>'FORMAT REKAP'!BJ1110</f>
        <v/>
      </c>
      <c r="U1173" s="393" t="str">
        <f>'FORMAT REKAP'!BK1110</f>
        <v/>
      </c>
    </row>
    <row r="1174" spans="3:21" x14ac:dyDescent="0.25">
      <c r="C1174" s="394">
        <f>'FORMAT REKAP'!H1111</f>
        <v>0</v>
      </c>
      <c r="D1174" s="394">
        <f>'FORMAT REKAP'!I1111</f>
        <v>0</v>
      </c>
      <c r="E1174" s="394" t="str">
        <f>'FORMAT REKAP'!AH1111</f>
        <v/>
      </c>
      <c r="F1174" s="394" t="str">
        <f>'FORMAT REKAP'!AM1111</f>
        <v/>
      </c>
      <c r="G1174" s="395" t="str">
        <f>'FORMAT REKAP'!AN1111</f>
        <v/>
      </c>
      <c r="H1174" s="394" t="str">
        <f>'FORMAT REKAP'!AQ1111</f>
        <v/>
      </c>
      <c r="I1174" s="394">
        <f>'FORMAT REKAP'!AS1111</f>
        <v>0</v>
      </c>
      <c r="J1174" s="394">
        <f>'FORMAT REKAP'!AU1111</f>
        <v>0</v>
      </c>
      <c r="K1174" s="394">
        <f>'FORMAT REKAP'!AW1111</f>
        <v>0</v>
      </c>
      <c r="L1174" s="394">
        <f>'FORMAT REKAP'!AY1111</f>
        <v>0</v>
      </c>
      <c r="M1174" s="395">
        <f>'FORMAT REKAP'!BA1111</f>
        <v>0</v>
      </c>
      <c r="N1174" s="395" t="str">
        <f>'FORMAT REKAP'!BD1111</f>
        <v/>
      </c>
      <c r="O1174" s="394">
        <f>'FORMAT REKAP'!BE1111</f>
        <v>0</v>
      </c>
      <c r="P1174" s="395">
        <f>'FORMAT REKAP'!BF1111</f>
        <v>0</v>
      </c>
      <c r="S1174" s="395" t="str">
        <f>'FORMAT REKAP'!BI1111</f>
        <v/>
      </c>
      <c r="T1174" s="394" t="str">
        <f>'FORMAT REKAP'!BJ1111</f>
        <v/>
      </c>
      <c r="U1174" s="393" t="str">
        <f>'FORMAT REKAP'!BK1111</f>
        <v/>
      </c>
    </row>
    <row r="1175" spans="3:21" x14ac:dyDescent="0.25">
      <c r="C1175" s="394">
        <f>'FORMAT REKAP'!H1112</f>
        <v>0</v>
      </c>
      <c r="D1175" s="394">
        <f>'FORMAT REKAP'!I1112</f>
        <v>0</v>
      </c>
      <c r="E1175" s="394" t="str">
        <f>'FORMAT REKAP'!AH1112</f>
        <v/>
      </c>
      <c r="F1175" s="394" t="str">
        <f>'FORMAT REKAP'!AM1112</f>
        <v/>
      </c>
      <c r="G1175" s="395" t="str">
        <f>'FORMAT REKAP'!AN1112</f>
        <v/>
      </c>
      <c r="H1175" s="394" t="str">
        <f>'FORMAT REKAP'!AQ1112</f>
        <v/>
      </c>
      <c r="I1175" s="394">
        <f>'FORMAT REKAP'!AS1112</f>
        <v>0</v>
      </c>
      <c r="J1175" s="394">
        <f>'FORMAT REKAP'!AU1112</f>
        <v>0</v>
      </c>
      <c r="K1175" s="394">
        <f>'FORMAT REKAP'!AW1112</f>
        <v>0</v>
      </c>
      <c r="L1175" s="394">
        <f>'FORMAT REKAP'!AY1112</f>
        <v>0</v>
      </c>
      <c r="M1175" s="395">
        <f>'FORMAT REKAP'!BA1112</f>
        <v>0</v>
      </c>
      <c r="N1175" s="395" t="str">
        <f>'FORMAT REKAP'!BD1112</f>
        <v/>
      </c>
      <c r="O1175" s="394">
        <f>'FORMAT REKAP'!BE1112</f>
        <v>0</v>
      </c>
      <c r="P1175" s="395">
        <f>'FORMAT REKAP'!BF1112</f>
        <v>0</v>
      </c>
      <c r="S1175" s="395" t="str">
        <f>'FORMAT REKAP'!BI1112</f>
        <v/>
      </c>
      <c r="T1175" s="394" t="str">
        <f>'FORMAT REKAP'!BJ1112</f>
        <v/>
      </c>
      <c r="U1175" s="393" t="str">
        <f>'FORMAT REKAP'!BK1112</f>
        <v/>
      </c>
    </row>
    <row r="1176" spans="3:21" x14ac:dyDescent="0.25">
      <c r="C1176" s="394">
        <f>'FORMAT REKAP'!H1113</f>
        <v>0</v>
      </c>
      <c r="D1176" s="394">
        <f>'FORMAT REKAP'!I1113</f>
        <v>0</v>
      </c>
      <c r="E1176" s="394" t="str">
        <f>'FORMAT REKAP'!AH1113</f>
        <v/>
      </c>
      <c r="F1176" s="394" t="str">
        <f>'FORMAT REKAP'!AM1113</f>
        <v/>
      </c>
      <c r="G1176" s="395" t="str">
        <f>'FORMAT REKAP'!AN1113</f>
        <v/>
      </c>
      <c r="H1176" s="394" t="str">
        <f>'FORMAT REKAP'!AQ1113</f>
        <v/>
      </c>
      <c r="I1176" s="394">
        <f>'FORMAT REKAP'!AS1113</f>
        <v>0</v>
      </c>
      <c r="J1176" s="394">
        <f>'FORMAT REKAP'!AU1113</f>
        <v>0</v>
      </c>
      <c r="K1176" s="394">
        <f>'FORMAT REKAP'!AW1113</f>
        <v>0</v>
      </c>
      <c r="L1176" s="394">
        <f>'FORMAT REKAP'!AY1113</f>
        <v>0</v>
      </c>
      <c r="M1176" s="395">
        <f>'FORMAT REKAP'!BA1113</f>
        <v>0</v>
      </c>
      <c r="N1176" s="395" t="str">
        <f>'FORMAT REKAP'!BD1113</f>
        <v/>
      </c>
      <c r="O1176" s="394">
        <f>'FORMAT REKAP'!BE1113</f>
        <v>0</v>
      </c>
      <c r="P1176" s="395">
        <f>'FORMAT REKAP'!BF1113</f>
        <v>0</v>
      </c>
      <c r="S1176" s="395" t="str">
        <f>'FORMAT REKAP'!BI1113</f>
        <v/>
      </c>
      <c r="T1176" s="394" t="str">
        <f>'FORMAT REKAP'!BJ1113</f>
        <v/>
      </c>
      <c r="U1176" s="393" t="str">
        <f>'FORMAT REKAP'!BK1113</f>
        <v/>
      </c>
    </row>
    <row r="1177" spans="3:21" x14ac:dyDescent="0.25">
      <c r="C1177" s="394">
        <f>'FORMAT REKAP'!H1114</f>
        <v>0</v>
      </c>
      <c r="D1177" s="394">
        <f>'FORMAT REKAP'!I1114</f>
        <v>0</v>
      </c>
      <c r="E1177" s="394" t="str">
        <f>'FORMAT REKAP'!AH1114</f>
        <v/>
      </c>
      <c r="F1177" s="394" t="str">
        <f>'FORMAT REKAP'!AM1114</f>
        <v/>
      </c>
      <c r="G1177" s="395" t="str">
        <f>'FORMAT REKAP'!AN1114</f>
        <v/>
      </c>
      <c r="H1177" s="394" t="str">
        <f>'FORMAT REKAP'!AQ1114</f>
        <v/>
      </c>
      <c r="I1177" s="394">
        <f>'FORMAT REKAP'!AS1114</f>
        <v>0</v>
      </c>
      <c r="J1177" s="394">
        <f>'FORMAT REKAP'!AU1114</f>
        <v>0</v>
      </c>
      <c r="K1177" s="394">
        <f>'FORMAT REKAP'!AW1114</f>
        <v>0</v>
      </c>
      <c r="L1177" s="394">
        <f>'FORMAT REKAP'!AY1114</f>
        <v>0</v>
      </c>
      <c r="M1177" s="395">
        <f>'FORMAT REKAP'!BA1114</f>
        <v>0</v>
      </c>
      <c r="N1177" s="395" t="str">
        <f>'FORMAT REKAP'!BD1114</f>
        <v/>
      </c>
      <c r="O1177" s="394">
        <f>'FORMAT REKAP'!BE1114</f>
        <v>0</v>
      </c>
      <c r="P1177" s="395">
        <f>'FORMAT REKAP'!BF1114</f>
        <v>0</v>
      </c>
      <c r="S1177" s="395" t="str">
        <f>'FORMAT REKAP'!BI1114</f>
        <v/>
      </c>
      <c r="T1177" s="394" t="str">
        <f>'FORMAT REKAP'!BJ1114</f>
        <v/>
      </c>
      <c r="U1177" s="393" t="str">
        <f>'FORMAT REKAP'!BK1114</f>
        <v/>
      </c>
    </row>
    <row r="1178" spans="3:21" x14ac:dyDescent="0.25">
      <c r="C1178" s="394">
        <f>'FORMAT REKAP'!H1115</f>
        <v>0</v>
      </c>
      <c r="D1178" s="394">
        <f>'FORMAT REKAP'!I1115</f>
        <v>0</v>
      </c>
      <c r="E1178" s="394" t="str">
        <f>'FORMAT REKAP'!AH1115</f>
        <v/>
      </c>
      <c r="F1178" s="394" t="str">
        <f>'FORMAT REKAP'!AM1115</f>
        <v/>
      </c>
      <c r="G1178" s="395" t="str">
        <f>'FORMAT REKAP'!AN1115</f>
        <v/>
      </c>
      <c r="H1178" s="394" t="str">
        <f>'FORMAT REKAP'!AQ1115</f>
        <v/>
      </c>
      <c r="I1178" s="394">
        <f>'FORMAT REKAP'!AS1115</f>
        <v>0</v>
      </c>
      <c r="J1178" s="394">
        <f>'FORMAT REKAP'!AU1115</f>
        <v>0</v>
      </c>
      <c r="K1178" s="394">
        <f>'FORMAT REKAP'!AW1115</f>
        <v>0</v>
      </c>
      <c r="L1178" s="394">
        <f>'FORMAT REKAP'!AY1115</f>
        <v>0</v>
      </c>
      <c r="M1178" s="395">
        <f>'FORMAT REKAP'!BA1115</f>
        <v>0</v>
      </c>
      <c r="N1178" s="395" t="str">
        <f>'FORMAT REKAP'!BD1115</f>
        <v/>
      </c>
      <c r="O1178" s="394">
        <f>'FORMAT REKAP'!BE1115</f>
        <v>0</v>
      </c>
      <c r="P1178" s="395">
        <f>'FORMAT REKAP'!BF1115</f>
        <v>0</v>
      </c>
      <c r="S1178" s="395" t="str">
        <f>'FORMAT REKAP'!BI1115</f>
        <v/>
      </c>
      <c r="T1178" s="394" t="str">
        <f>'FORMAT REKAP'!BJ1115</f>
        <v/>
      </c>
      <c r="U1178" s="393" t="str">
        <f>'FORMAT REKAP'!BK1115</f>
        <v/>
      </c>
    </row>
    <row r="1179" spans="3:21" x14ac:dyDescent="0.25">
      <c r="C1179" s="394">
        <f>'FORMAT REKAP'!H1116</f>
        <v>0</v>
      </c>
      <c r="D1179" s="394">
        <f>'FORMAT REKAP'!I1116</f>
        <v>0</v>
      </c>
      <c r="E1179" s="394" t="str">
        <f>'FORMAT REKAP'!AH1116</f>
        <v/>
      </c>
      <c r="F1179" s="394" t="str">
        <f>'FORMAT REKAP'!AM1116</f>
        <v/>
      </c>
      <c r="G1179" s="395" t="str">
        <f>'FORMAT REKAP'!AN1116</f>
        <v/>
      </c>
      <c r="H1179" s="394" t="str">
        <f>'FORMAT REKAP'!AQ1116</f>
        <v/>
      </c>
      <c r="I1179" s="394">
        <f>'FORMAT REKAP'!AS1116</f>
        <v>0</v>
      </c>
      <c r="J1179" s="394">
        <f>'FORMAT REKAP'!AU1116</f>
        <v>0</v>
      </c>
      <c r="K1179" s="394">
        <f>'FORMAT REKAP'!AW1116</f>
        <v>0</v>
      </c>
      <c r="L1179" s="394">
        <f>'FORMAT REKAP'!AY1116</f>
        <v>0</v>
      </c>
      <c r="M1179" s="395">
        <f>'FORMAT REKAP'!BA1116</f>
        <v>0</v>
      </c>
      <c r="N1179" s="395" t="str">
        <f>'FORMAT REKAP'!BD1116</f>
        <v/>
      </c>
      <c r="O1179" s="394">
        <f>'FORMAT REKAP'!BE1116</f>
        <v>0</v>
      </c>
      <c r="P1179" s="395">
        <f>'FORMAT REKAP'!BF1116</f>
        <v>0</v>
      </c>
      <c r="S1179" s="395" t="str">
        <f>'FORMAT REKAP'!BI1116</f>
        <v/>
      </c>
      <c r="T1179" s="394" t="str">
        <f>'FORMAT REKAP'!BJ1116</f>
        <v/>
      </c>
      <c r="U1179" s="393" t="str">
        <f>'FORMAT REKAP'!BK1116</f>
        <v/>
      </c>
    </row>
    <row r="1180" spans="3:21" x14ac:dyDescent="0.25">
      <c r="C1180" s="394">
        <f>'FORMAT REKAP'!H1117</f>
        <v>0</v>
      </c>
      <c r="D1180" s="394">
        <f>'FORMAT REKAP'!I1117</f>
        <v>0</v>
      </c>
      <c r="E1180" s="394" t="str">
        <f>'FORMAT REKAP'!AH1117</f>
        <v/>
      </c>
      <c r="F1180" s="394" t="str">
        <f>'FORMAT REKAP'!AM1117</f>
        <v/>
      </c>
      <c r="G1180" s="395" t="str">
        <f>'FORMAT REKAP'!AN1117</f>
        <v/>
      </c>
      <c r="H1180" s="394" t="str">
        <f>'FORMAT REKAP'!AQ1117</f>
        <v/>
      </c>
      <c r="I1180" s="394">
        <f>'FORMAT REKAP'!AS1117</f>
        <v>0</v>
      </c>
      <c r="J1180" s="394">
        <f>'FORMAT REKAP'!AU1117</f>
        <v>0</v>
      </c>
      <c r="K1180" s="394">
        <f>'FORMAT REKAP'!AW1117</f>
        <v>0</v>
      </c>
      <c r="L1180" s="394">
        <f>'FORMAT REKAP'!AY1117</f>
        <v>0</v>
      </c>
      <c r="M1180" s="395">
        <f>'FORMAT REKAP'!BA1117</f>
        <v>0</v>
      </c>
      <c r="N1180" s="395" t="str">
        <f>'FORMAT REKAP'!BD1117</f>
        <v/>
      </c>
      <c r="O1180" s="394">
        <f>'FORMAT REKAP'!BE1117</f>
        <v>0</v>
      </c>
      <c r="P1180" s="395">
        <f>'FORMAT REKAP'!BF1117</f>
        <v>0</v>
      </c>
      <c r="S1180" s="395" t="str">
        <f>'FORMAT REKAP'!BI1117</f>
        <v/>
      </c>
      <c r="T1180" s="394" t="str">
        <f>'FORMAT REKAP'!BJ1117</f>
        <v/>
      </c>
      <c r="U1180" s="393" t="str">
        <f>'FORMAT REKAP'!BK1117</f>
        <v/>
      </c>
    </row>
    <row r="1181" spans="3:21" x14ac:dyDescent="0.25">
      <c r="C1181" s="394">
        <f>'FORMAT REKAP'!H1118</f>
        <v>0</v>
      </c>
      <c r="D1181" s="394">
        <f>'FORMAT REKAP'!I1118</f>
        <v>0</v>
      </c>
      <c r="E1181" s="394" t="str">
        <f>'FORMAT REKAP'!AH1118</f>
        <v/>
      </c>
      <c r="F1181" s="394" t="str">
        <f>'FORMAT REKAP'!AM1118</f>
        <v/>
      </c>
      <c r="G1181" s="395" t="str">
        <f>'FORMAT REKAP'!AN1118</f>
        <v/>
      </c>
      <c r="H1181" s="394" t="str">
        <f>'FORMAT REKAP'!AQ1118</f>
        <v/>
      </c>
      <c r="I1181" s="394">
        <f>'FORMAT REKAP'!AS1118</f>
        <v>0</v>
      </c>
      <c r="J1181" s="394">
        <f>'FORMAT REKAP'!AU1118</f>
        <v>0</v>
      </c>
      <c r="K1181" s="394">
        <f>'FORMAT REKAP'!AW1118</f>
        <v>0</v>
      </c>
      <c r="L1181" s="394">
        <f>'FORMAT REKAP'!AY1118</f>
        <v>0</v>
      </c>
      <c r="M1181" s="395">
        <f>'FORMAT REKAP'!BA1118</f>
        <v>0</v>
      </c>
      <c r="N1181" s="395" t="str">
        <f>'FORMAT REKAP'!BD1118</f>
        <v/>
      </c>
      <c r="O1181" s="394">
        <f>'FORMAT REKAP'!BE1118</f>
        <v>0</v>
      </c>
      <c r="P1181" s="395">
        <f>'FORMAT REKAP'!BF1118</f>
        <v>0</v>
      </c>
      <c r="S1181" s="395" t="str">
        <f>'FORMAT REKAP'!BI1118</f>
        <v/>
      </c>
      <c r="T1181" s="394" t="str">
        <f>'FORMAT REKAP'!BJ1118</f>
        <v/>
      </c>
      <c r="U1181" s="393" t="str">
        <f>'FORMAT REKAP'!BK1118</f>
        <v/>
      </c>
    </row>
    <row r="1182" spans="3:21" x14ac:dyDescent="0.25">
      <c r="C1182" s="394">
        <f>'FORMAT REKAP'!H1119</f>
        <v>0</v>
      </c>
      <c r="D1182" s="394">
        <f>'FORMAT REKAP'!I1119</f>
        <v>0</v>
      </c>
      <c r="E1182" s="394" t="str">
        <f>'FORMAT REKAP'!AH1119</f>
        <v/>
      </c>
      <c r="F1182" s="394" t="str">
        <f>'FORMAT REKAP'!AM1119</f>
        <v/>
      </c>
      <c r="G1182" s="395" t="str">
        <f>'FORMAT REKAP'!AN1119</f>
        <v/>
      </c>
      <c r="H1182" s="394" t="str">
        <f>'FORMAT REKAP'!AQ1119</f>
        <v/>
      </c>
      <c r="I1182" s="394">
        <f>'FORMAT REKAP'!AS1119</f>
        <v>0</v>
      </c>
      <c r="J1182" s="394">
        <f>'FORMAT REKAP'!AU1119</f>
        <v>0</v>
      </c>
      <c r="K1182" s="394">
        <f>'FORMAT REKAP'!AW1119</f>
        <v>0</v>
      </c>
      <c r="L1182" s="394">
        <f>'FORMAT REKAP'!AY1119</f>
        <v>0</v>
      </c>
      <c r="M1182" s="395">
        <f>'FORMAT REKAP'!BA1119</f>
        <v>0</v>
      </c>
      <c r="N1182" s="395" t="str">
        <f>'FORMAT REKAP'!BD1119</f>
        <v/>
      </c>
      <c r="O1182" s="394">
        <f>'FORMAT REKAP'!BE1119</f>
        <v>0</v>
      </c>
      <c r="P1182" s="395">
        <f>'FORMAT REKAP'!BF1119</f>
        <v>0</v>
      </c>
      <c r="S1182" s="395" t="str">
        <f>'FORMAT REKAP'!BI1119</f>
        <v/>
      </c>
      <c r="T1182" s="394" t="str">
        <f>'FORMAT REKAP'!BJ1119</f>
        <v/>
      </c>
      <c r="U1182" s="393" t="str">
        <f>'FORMAT REKAP'!BK1119</f>
        <v/>
      </c>
    </row>
    <row r="1183" spans="3:21" x14ac:dyDescent="0.25">
      <c r="C1183" s="394">
        <f>'FORMAT REKAP'!H1120</f>
        <v>0</v>
      </c>
      <c r="D1183" s="394">
        <f>'FORMAT REKAP'!I1120</f>
        <v>0</v>
      </c>
      <c r="E1183" s="394" t="str">
        <f>'FORMAT REKAP'!AH1120</f>
        <v/>
      </c>
      <c r="F1183" s="394" t="str">
        <f>'FORMAT REKAP'!AM1120</f>
        <v/>
      </c>
      <c r="G1183" s="395" t="str">
        <f>'FORMAT REKAP'!AN1120</f>
        <v/>
      </c>
      <c r="H1183" s="394" t="str">
        <f>'FORMAT REKAP'!AQ1120</f>
        <v/>
      </c>
      <c r="I1183" s="394">
        <f>'FORMAT REKAP'!AS1120</f>
        <v>0</v>
      </c>
      <c r="J1183" s="394">
        <f>'FORMAT REKAP'!AU1120</f>
        <v>0</v>
      </c>
      <c r="K1183" s="394">
        <f>'FORMAT REKAP'!AW1120</f>
        <v>0</v>
      </c>
      <c r="L1183" s="394">
        <f>'FORMAT REKAP'!AY1120</f>
        <v>0</v>
      </c>
      <c r="M1183" s="395">
        <f>'FORMAT REKAP'!BA1120</f>
        <v>0</v>
      </c>
      <c r="N1183" s="395" t="str">
        <f>'FORMAT REKAP'!BD1120</f>
        <v/>
      </c>
      <c r="O1183" s="394">
        <f>'FORMAT REKAP'!BE1120</f>
        <v>0</v>
      </c>
      <c r="P1183" s="395">
        <f>'FORMAT REKAP'!BF1120</f>
        <v>0</v>
      </c>
      <c r="S1183" s="395" t="str">
        <f>'FORMAT REKAP'!BI1120</f>
        <v/>
      </c>
      <c r="T1183" s="394" t="str">
        <f>'FORMAT REKAP'!BJ1120</f>
        <v/>
      </c>
      <c r="U1183" s="393" t="str">
        <f>'FORMAT REKAP'!BK1120</f>
        <v/>
      </c>
    </row>
    <row r="1184" spans="3:21" x14ac:dyDescent="0.25">
      <c r="C1184" s="394">
        <f>'FORMAT REKAP'!H1121</f>
        <v>0</v>
      </c>
      <c r="D1184" s="394">
        <f>'FORMAT REKAP'!I1121</f>
        <v>0</v>
      </c>
      <c r="E1184" s="394" t="str">
        <f>'FORMAT REKAP'!AH1121</f>
        <v/>
      </c>
      <c r="F1184" s="394" t="str">
        <f>'FORMAT REKAP'!AM1121</f>
        <v/>
      </c>
      <c r="G1184" s="395" t="str">
        <f>'FORMAT REKAP'!AN1121</f>
        <v/>
      </c>
      <c r="H1184" s="394" t="str">
        <f>'FORMAT REKAP'!AQ1121</f>
        <v/>
      </c>
      <c r="I1184" s="394">
        <f>'FORMAT REKAP'!AS1121</f>
        <v>0</v>
      </c>
      <c r="J1184" s="394">
        <f>'FORMAT REKAP'!AU1121</f>
        <v>0</v>
      </c>
      <c r="K1184" s="394">
        <f>'FORMAT REKAP'!AW1121</f>
        <v>0</v>
      </c>
      <c r="L1184" s="394">
        <f>'FORMAT REKAP'!AY1121</f>
        <v>0</v>
      </c>
      <c r="M1184" s="395">
        <f>'FORMAT REKAP'!BA1121</f>
        <v>0</v>
      </c>
      <c r="N1184" s="395" t="str">
        <f>'FORMAT REKAP'!BD1121</f>
        <v/>
      </c>
      <c r="O1184" s="394">
        <f>'FORMAT REKAP'!BE1121</f>
        <v>0</v>
      </c>
      <c r="P1184" s="395">
        <f>'FORMAT REKAP'!BF1121</f>
        <v>0</v>
      </c>
      <c r="S1184" s="395" t="str">
        <f>'FORMAT REKAP'!BI1121</f>
        <v/>
      </c>
      <c r="T1184" s="394" t="str">
        <f>'FORMAT REKAP'!BJ1121</f>
        <v/>
      </c>
      <c r="U1184" s="393" t="str">
        <f>'FORMAT REKAP'!BK1121</f>
        <v/>
      </c>
    </row>
    <row r="1185" spans="3:21" x14ac:dyDescent="0.25">
      <c r="C1185" s="394">
        <f>'FORMAT REKAP'!H1122</f>
        <v>0</v>
      </c>
      <c r="D1185" s="394">
        <f>'FORMAT REKAP'!I1122</f>
        <v>0</v>
      </c>
      <c r="E1185" s="394" t="str">
        <f>'FORMAT REKAP'!AH1122</f>
        <v/>
      </c>
      <c r="F1185" s="394" t="str">
        <f>'FORMAT REKAP'!AM1122</f>
        <v/>
      </c>
      <c r="G1185" s="395" t="str">
        <f>'FORMAT REKAP'!AN1122</f>
        <v/>
      </c>
      <c r="H1185" s="394" t="str">
        <f>'FORMAT REKAP'!AQ1122</f>
        <v/>
      </c>
      <c r="I1185" s="394">
        <f>'FORMAT REKAP'!AS1122</f>
        <v>0</v>
      </c>
      <c r="J1185" s="394">
        <f>'FORMAT REKAP'!AU1122</f>
        <v>0</v>
      </c>
      <c r="K1185" s="394">
        <f>'FORMAT REKAP'!AW1122</f>
        <v>0</v>
      </c>
      <c r="L1185" s="394">
        <f>'FORMAT REKAP'!AY1122</f>
        <v>0</v>
      </c>
      <c r="M1185" s="395">
        <f>'FORMAT REKAP'!BA1122</f>
        <v>0</v>
      </c>
      <c r="N1185" s="395" t="str">
        <f>'FORMAT REKAP'!BD1122</f>
        <v/>
      </c>
      <c r="O1185" s="394">
        <f>'FORMAT REKAP'!BE1122</f>
        <v>0</v>
      </c>
      <c r="P1185" s="395">
        <f>'FORMAT REKAP'!BF1122</f>
        <v>0</v>
      </c>
      <c r="S1185" s="395" t="str">
        <f>'FORMAT REKAP'!BI1122</f>
        <v/>
      </c>
      <c r="T1185" s="394" t="str">
        <f>'FORMAT REKAP'!BJ1122</f>
        <v/>
      </c>
      <c r="U1185" s="393" t="str">
        <f>'FORMAT REKAP'!BK1122</f>
        <v/>
      </c>
    </row>
    <row r="1186" spans="3:21" x14ac:dyDescent="0.25">
      <c r="C1186" s="394">
        <f>'FORMAT REKAP'!H1123</f>
        <v>0</v>
      </c>
      <c r="D1186" s="394">
        <f>'FORMAT REKAP'!I1123</f>
        <v>0</v>
      </c>
      <c r="E1186" s="394" t="str">
        <f>'FORMAT REKAP'!AH1123</f>
        <v/>
      </c>
      <c r="F1186" s="394" t="str">
        <f>'FORMAT REKAP'!AM1123</f>
        <v/>
      </c>
      <c r="G1186" s="395" t="str">
        <f>'FORMAT REKAP'!AN1123</f>
        <v/>
      </c>
      <c r="H1186" s="394" t="str">
        <f>'FORMAT REKAP'!AQ1123</f>
        <v/>
      </c>
      <c r="I1186" s="394">
        <f>'FORMAT REKAP'!AS1123</f>
        <v>0</v>
      </c>
      <c r="J1186" s="394">
        <f>'FORMAT REKAP'!AU1123</f>
        <v>0</v>
      </c>
      <c r="K1186" s="394">
        <f>'FORMAT REKAP'!AW1123</f>
        <v>0</v>
      </c>
      <c r="L1186" s="394">
        <f>'FORMAT REKAP'!AY1123</f>
        <v>0</v>
      </c>
      <c r="M1186" s="395">
        <f>'FORMAT REKAP'!BA1123</f>
        <v>0</v>
      </c>
      <c r="N1186" s="395" t="str">
        <f>'FORMAT REKAP'!BD1123</f>
        <v/>
      </c>
      <c r="O1186" s="394">
        <f>'FORMAT REKAP'!BE1123</f>
        <v>0</v>
      </c>
      <c r="P1186" s="395">
        <f>'FORMAT REKAP'!BF1123</f>
        <v>0</v>
      </c>
      <c r="S1186" s="395" t="str">
        <f>'FORMAT REKAP'!BI1123</f>
        <v/>
      </c>
      <c r="T1186" s="394" t="str">
        <f>'FORMAT REKAP'!BJ1123</f>
        <v/>
      </c>
      <c r="U1186" s="393" t="str">
        <f>'FORMAT REKAP'!BK1123</f>
        <v/>
      </c>
    </row>
    <row r="1187" spans="3:21" x14ac:dyDescent="0.25">
      <c r="C1187" s="394">
        <f>'FORMAT REKAP'!H1124</f>
        <v>0</v>
      </c>
      <c r="D1187" s="394">
        <f>'FORMAT REKAP'!I1124</f>
        <v>0</v>
      </c>
      <c r="E1187" s="394" t="str">
        <f>'FORMAT REKAP'!AH1124</f>
        <v/>
      </c>
      <c r="F1187" s="394" t="str">
        <f>'FORMAT REKAP'!AM1124</f>
        <v/>
      </c>
      <c r="G1187" s="395" t="str">
        <f>'FORMAT REKAP'!AN1124</f>
        <v/>
      </c>
      <c r="H1187" s="394" t="str">
        <f>'FORMAT REKAP'!AQ1124</f>
        <v/>
      </c>
      <c r="I1187" s="394">
        <f>'FORMAT REKAP'!AS1124</f>
        <v>0</v>
      </c>
      <c r="J1187" s="394">
        <f>'FORMAT REKAP'!AU1124</f>
        <v>0</v>
      </c>
      <c r="K1187" s="394">
        <f>'FORMAT REKAP'!AW1124</f>
        <v>0</v>
      </c>
      <c r="L1187" s="394">
        <f>'FORMAT REKAP'!AY1124</f>
        <v>0</v>
      </c>
      <c r="M1187" s="395">
        <f>'FORMAT REKAP'!BA1124</f>
        <v>0</v>
      </c>
      <c r="N1187" s="395" t="str">
        <f>'FORMAT REKAP'!BD1124</f>
        <v/>
      </c>
      <c r="O1187" s="394">
        <f>'FORMAT REKAP'!BE1124</f>
        <v>0</v>
      </c>
      <c r="P1187" s="395">
        <f>'FORMAT REKAP'!BF1124</f>
        <v>0</v>
      </c>
      <c r="S1187" s="395" t="str">
        <f>'FORMAT REKAP'!BI1124</f>
        <v/>
      </c>
      <c r="T1187" s="394" t="str">
        <f>'FORMAT REKAP'!BJ1124</f>
        <v/>
      </c>
      <c r="U1187" s="393" t="str">
        <f>'FORMAT REKAP'!BK1124</f>
        <v/>
      </c>
    </row>
    <row r="1188" spans="3:21" x14ac:dyDescent="0.25">
      <c r="C1188" s="394">
        <f>'FORMAT REKAP'!H1125</f>
        <v>0</v>
      </c>
      <c r="D1188" s="394">
        <f>'FORMAT REKAP'!I1125</f>
        <v>0</v>
      </c>
      <c r="E1188" s="394" t="str">
        <f>'FORMAT REKAP'!AH1125</f>
        <v/>
      </c>
      <c r="F1188" s="394" t="str">
        <f>'FORMAT REKAP'!AM1125</f>
        <v/>
      </c>
      <c r="G1188" s="395" t="str">
        <f>'FORMAT REKAP'!AN1125</f>
        <v/>
      </c>
      <c r="H1188" s="394" t="str">
        <f>'FORMAT REKAP'!AQ1125</f>
        <v/>
      </c>
      <c r="I1188" s="394">
        <f>'FORMAT REKAP'!AS1125</f>
        <v>0</v>
      </c>
      <c r="J1188" s="394">
        <f>'FORMAT REKAP'!AU1125</f>
        <v>0</v>
      </c>
      <c r="K1188" s="394">
        <f>'FORMAT REKAP'!AW1125</f>
        <v>0</v>
      </c>
      <c r="L1188" s="394">
        <f>'FORMAT REKAP'!AY1125</f>
        <v>0</v>
      </c>
      <c r="M1188" s="395">
        <f>'FORMAT REKAP'!BA1125</f>
        <v>0</v>
      </c>
      <c r="N1188" s="395" t="str">
        <f>'FORMAT REKAP'!BD1125</f>
        <v/>
      </c>
      <c r="O1188" s="394">
        <f>'FORMAT REKAP'!BE1125</f>
        <v>0</v>
      </c>
      <c r="P1188" s="395">
        <f>'FORMAT REKAP'!BF1125</f>
        <v>0</v>
      </c>
      <c r="S1188" s="395" t="str">
        <f>'FORMAT REKAP'!BI1125</f>
        <v/>
      </c>
      <c r="T1188" s="394" t="str">
        <f>'FORMAT REKAP'!BJ1125</f>
        <v/>
      </c>
      <c r="U1188" s="393" t="str">
        <f>'FORMAT REKAP'!BK1125</f>
        <v/>
      </c>
    </row>
    <row r="1189" spans="3:21" x14ac:dyDescent="0.25">
      <c r="C1189" s="394">
        <f>'FORMAT REKAP'!H1126</f>
        <v>0</v>
      </c>
      <c r="D1189" s="394">
        <f>'FORMAT REKAP'!I1126</f>
        <v>0</v>
      </c>
      <c r="E1189" s="394" t="str">
        <f>'FORMAT REKAP'!AH1126</f>
        <v/>
      </c>
      <c r="F1189" s="394" t="str">
        <f>'FORMAT REKAP'!AM1126</f>
        <v/>
      </c>
      <c r="G1189" s="395" t="str">
        <f>'FORMAT REKAP'!AN1126</f>
        <v/>
      </c>
      <c r="H1189" s="394" t="str">
        <f>'FORMAT REKAP'!AQ1126</f>
        <v/>
      </c>
      <c r="I1189" s="394">
        <f>'FORMAT REKAP'!AS1126</f>
        <v>0</v>
      </c>
      <c r="J1189" s="394">
        <f>'FORMAT REKAP'!AU1126</f>
        <v>0</v>
      </c>
      <c r="K1189" s="394">
        <f>'FORMAT REKAP'!AW1126</f>
        <v>0</v>
      </c>
      <c r="L1189" s="394">
        <f>'FORMAT REKAP'!AY1126</f>
        <v>0</v>
      </c>
      <c r="M1189" s="395">
        <f>'FORMAT REKAP'!BA1126</f>
        <v>0</v>
      </c>
      <c r="N1189" s="395" t="str">
        <f>'FORMAT REKAP'!BD1126</f>
        <v/>
      </c>
      <c r="O1189" s="394">
        <f>'FORMAT REKAP'!BE1126</f>
        <v>0</v>
      </c>
      <c r="P1189" s="395">
        <f>'FORMAT REKAP'!BF1126</f>
        <v>0</v>
      </c>
      <c r="S1189" s="395" t="str">
        <f>'FORMAT REKAP'!BI1126</f>
        <v/>
      </c>
      <c r="T1189" s="394" t="str">
        <f>'FORMAT REKAP'!BJ1126</f>
        <v/>
      </c>
      <c r="U1189" s="393" t="str">
        <f>'FORMAT REKAP'!BK1126</f>
        <v/>
      </c>
    </row>
    <row r="1190" spans="3:21" x14ac:dyDescent="0.25">
      <c r="C1190" s="394">
        <f>'FORMAT REKAP'!H1127</f>
        <v>0</v>
      </c>
      <c r="D1190" s="394">
        <f>'FORMAT REKAP'!I1127</f>
        <v>0</v>
      </c>
      <c r="E1190" s="394" t="str">
        <f>'FORMAT REKAP'!AH1127</f>
        <v/>
      </c>
      <c r="F1190" s="394" t="str">
        <f>'FORMAT REKAP'!AM1127</f>
        <v/>
      </c>
      <c r="G1190" s="395" t="str">
        <f>'FORMAT REKAP'!AN1127</f>
        <v/>
      </c>
      <c r="H1190" s="394" t="str">
        <f>'FORMAT REKAP'!AQ1127</f>
        <v/>
      </c>
      <c r="I1190" s="394">
        <f>'FORMAT REKAP'!AS1127</f>
        <v>0</v>
      </c>
      <c r="J1190" s="394">
        <f>'FORMAT REKAP'!AU1127</f>
        <v>0</v>
      </c>
      <c r="K1190" s="394">
        <f>'FORMAT REKAP'!AW1127</f>
        <v>0</v>
      </c>
      <c r="L1190" s="394">
        <f>'FORMAT REKAP'!AY1127</f>
        <v>0</v>
      </c>
      <c r="M1190" s="395">
        <f>'FORMAT REKAP'!BA1127</f>
        <v>0</v>
      </c>
      <c r="N1190" s="395" t="str">
        <f>'FORMAT REKAP'!BD1127</f>
        <v/>
      </c>
      <c r="O1190" s="394">
        <f>'FORMAT REKAP'!BE1127</f>
        <v>0</v>
      </c>
      <c r="P1190" s="395">
        <f>'FORMAT REKAP'!BF1127</f>
        <v>0</v>
      </c>
      <c r="S1190" s="395" t="str">
        <f>'FORMAT REKAP'!BI1127</f>
        <v/>
      </c>
      <c r="T1190" s="394" t="str">
        <f>'FORMAT REKAP'!BJ1127</f>
        <v/>
      </c>
      <c r="U1190" s="393" t="str">
        <f>'FORMAT REKAP'!BK1127</f>
        <v/>
      </c>
    </row>
    <row r="1191" spans="3:21" x14ac:dyDescent="0.25">
      <c r="C1191" s="394">
        <f>'FORMAT REKAP'!H1128</f>
        <v>0</v>
      </c>
      <c r="D1191" s="394">
        <f>'FORMAT REKAP'!I1128</f>
        <v>0</v>
      </c>
      <c r="E1191" s="394" t="str">
        <f>'FORMAT REKAP'!AH1128</f>
        <v/>
      </c>
      <c r="F1191" s="394" t="str">
        <f>'FORMAT REKAP'!AM1128</f>
        <v/>
      </c>
      <c r="G1191" s="395" t="str">
        <f>'FORMAT REKAP'!AN1128</f>
        <v/>
      </c>
      <c r="H1191" s="394" t="str">
        <f>'FORMAT REKAP'!AQ1128</f>
        <v/>
      </c>
      <c r="I1191" s="394">
        <f>'FORMAT REKAP'!AS1128</f>
        <v>0</v>
      </c>
      <c r="J1191" s="394">
        <f>'FORMAT REKAP'!AU1128</f>
        <v>0</v>
      </c>
      <c r="K1191" s="394">
        <f>'FORMAT REKAP'!AW1128</f>
        <v>0</v>
      </c>
      <c r="L1191" s="394">
        <f>'FORMAT REKAP'!AY1128</f>
        <v>0</v>
      </c>
      <c r="M1191" s="395">
        <f>'FORMAT REKAP'!BA1128</f>
        <v>0</v>
      </c>
      <c r="N1191" s="395" t="str">
        <f>'FORMAT REKAP'!BD1128</f>
        <v/>
      </c>
      <c r="O1191" s="394">
        <f>'FORMAT REKAP'!BE1128</f>
        <v>0</v>
      </c>
      <c r="P1191" s="395">
        <f>'FORMAT REKAP'!BF1128</f>
        <v>0</v>
      </c>
      <c r="S1191" s="395" t="str">
        <f>'FORMAT REKAP'!BI1128</f>
        <v/>
      </c>
      <c r="T1191" s="394" t="str">
        <f>'FORMAT REKAP'!BJ1128</f>
        <v/>
      </c>
      <c r="U1191" s="393" t="str">
        <f>'FORMAT REKAP'!BK1128</f>
        <v/>
      </c>
    </row>
    <row r="1192" spans="3:21" x14ac:dyDescent="0.25">
      <c r="C1192" s="394">
        <f>'FORMAT REKAP'!H1129</f>
        <v>0</v>
      </c>
      <c r="D1192" s="394">
        <f>'FORMAT REKAP'!I1129</f>
        <v>0</v>
      </c>
      <c r="E1192" s="394" t="str">
        <f>'FORMAT REKAP'!AH1129</f>
        <v/>
      </c>
      <c r="F1192" s="394" t="str">
        <f>'FORMAT REKAP'!AM1129</f>
        <v/>
      </c>
      <c r="G1192" s="395" t="str">
        <f>'FORMAT REKAP'!AN1129</f>
        <v/>
      </c>
      <c r="H1192" s="394" t="str">
        <f>'FORMAT REKAP'!AQ1129</f>
        <v/>
      </c>
      <c r="I1192" s="394">
        <f>'FORMAT REKAP'!AS1129</f>
        <v>0</v>
      </c>
      <c r="J1192" s="394">
        <f>'FORMAT REKAP'!AU1129</f>
        <v>0</v>
      </c>
      <c r="K1192" s="394">
        <f>'FORMAT REKAP'!AW1129</f>
        <v>0</v>
      </c>
      <c r="L1192" s="394">
        <f>'FORMAT REKAP'!AY1129</f>
        <v>0</v>
      </c>
      <c r="M1192" s="395">
        <f>'FORMAT REKAP'!BA1129</f>
        <v>0</v>
      </c>
      <c r="N1192" s="395" t="str">
        <f>'FORMAT REKAP'!BD1129</f>
        <v/>
      </c>
      <c r="O1192" s="394">
        <f>'FORMAT REKAP'!BE1129</f>
        <v>0</v>
      </c>
      <c r="P1192" s="395">
        <f>'FORMAT REKAP'!BF1129</f>
        <v>0</v>
      </c>
      <c r="S1192" s="395" t="str">
        <f>'FORMAT REKAP'!BI1129</f>
        <v/>
      </c>
      <c r="T1192" s="394" t="str">
        <f>'FORMAT REKAP'!BJ1129</f>
        <v/>
      </c>
      <c r="U1192" s="393" t="str">
        <f>'FORMAT REKAP'!BK1129</f>
        <v/>
      </c>
    </row>
    <row r="1193" spans="3:21" x14ac:dyDescent="0.25">
      <c r="C1193" s="394">
        <f>'FORMAT REKAP'!H1130</f>
        <v>0</v>
      </c>
      <c r="D1193" s="394">
        <f>'FORMAT REKAP'!I1130</f>
        <v>0</v>
      </c>
      <c r="E1193" s="394" t="str">
        <f>'FORMAT REKAP'!AH1130</f>
        <v/>
      </c>
      <c r="F1193" s="394" t="str">
        <f>'FORMAT REKAP'!AM1130</f>
        <v/>
      </c>
      <c r="G1193" s="395" t="str">
        <f>'FORMAT REKAP'!AN1130</f>
        <v/>
      </c>
      <c r="H1193" s="394" t="str">
        <f>'FORMAT REKAP'!AQ1130</f>
        <v/>
      </c>
      <c r="I1193" s="394">
        <f>'FORMAT REKAP'!AS1130</f>
        <v>0</v>
      </c>
      <c r="J1193" s="394">
        <f>'FORMAT REKAP'!AU1130</f>
        <v>0</v>
      </c>
      <c r="K1193" s="394">
        <f>'FORMAT REKAP'!AW1130</f>
        <v>0</v>
      </c>
      <c r="L1193" s="394">
        <f>'FORMAT REKAP'!AY1130</f>
        <v>0</v>
      </c>
      <c r="M1193" s="395">
        <f>'FORMAT REKAP'!BA1130</f>
        <v>0</v>
      </c>
      <c r="N1193" s="395" t="str">
        <f>'FORMAT REKAP'!BD1130</f>
        <v/>
      </c>
      <c r="O1193" s="394">
        <f>'FORMAT REKAP'!BE1130</f>
        <v>0</v>
      </c>
      <c r="P1193" s="395">
        <f>'FORMAT REKAP'!BF1130</f>
        <v>0</v>
      </c>
      <c r="S1193" s="395" t="str">
        <f>'FORMAT REKAP'!BI1130</f>
        <v/>
      </c>
      <c r="T1193" s="394" t="str">
        <f>'FORMAT REKAP'!BJ1130</f>
        <v/>
      </c>
      <c r="U1193" s="393" t="str">
        <f>'FORMAT REKAP'!BK1130</f>
        <v/>
      </c>
    </row>
    <row r="1194" spans="3:21" x14ac:dyDescent="0.25">
      <c r="C1194" s="394">
        <f>'FORMAT REKAP'!H1131</f>
        <v>0</v>
      </c>
      <c r="D1194" s="394">
        <f>'FORMAT REKAP'!I1131</f>
        <v>0</v>
      </c>
      <c r="E1194" s="394" t="str">
        <f>'FORMAT REKAP'!AH1131</f>
        <v/>
      </c>
      <c r="F1194" s="394" t="str">
        <f>'FORMAT REKAP'!AM1131</f>
        <v/>
      </c>
      <c r="G1194" s="395" t="str">
        <f>'FORMAT REKAP'!AN1131</f>
        <v/>
      </c>
      <c r="H1194" s="394" t="str">
        <f>'FORMAT REKAP'!AQ1131</f>
        <v/>
      </c>
      <c r="I1194" s="394">
        <f>'FORMAT REKAP'!AS1131</f>
        <v>0</v>
      </c>
      <c r="J1194" s="394">
        <f>'FORMAT REKAP'!AU1131</f>
        <v>0</v>
      </c>
      <c r="K1194" s="394">
        <f>'FORMAT REKAP'!AW1131</f>
        <v>0</v>
      </c>
      <c r="L1194" s="394">
        <f>'FORMAT REKAP'!AY1131</f>
        <v>0</v>
      </c>
      <c r="M1194" s="395">
        <f>'FORMAT REKAP'!BA1131</f>
        <v>0</v>
      </c>
      <c r="N1194" s="395" t="str">
        <f>'FORMAT REKAP'!BD1131</f>
        <v/>
      </c>
      <c r="O1194" s="394">
        <f>'FORMAT REKAP'!BE1131</f>
        <v>0</v>
      </c>
      <c r="P1194" s="395">
        <f>'FORMAT REKAP'!BF1131</f>
        <v>0</v>
      </c>
      <c r="S1194" s="395" t="str">
        <f>'FORMAT REKAP'!BI1131</f>
        <v/>
      </c>
      <c r="T1194" s="394" t="str">
        <f>'FORMAT REKAP'!BJ1131</f>
        <v/>
      </c>
      <c r="U1194" s="393" t="str">
        <f>'FORMAT REKAP'!BK1131</f>
        <v/>
      </c>
    </row>
    <row r="1195" spans="3:21" x14ac:dyDescent="0.25">
      <c r="C1195" s="394">
        <f>'FORMAT REKAP'!H1132</f>
        <v>0</v>
      </c>
      <c r="D1195" s="394">
        <f>'FORMAT REKAP'!I1132</f>
        <v>0</v>
      </c>
      <c r="E1195" s="394" t="str">
        <f>'FORMAT REKAP'!AH1132</f>
        <v/>
      </c>
      <c r="F1195" s="394" t="str">
        <f>'FORMAT REKAP'!AM1132</f>
        <v/>
      </c>
      <c r="G1195" s="395" t="str">
        <f>'FORMAT REKAP'!AN1132</f>
        <v/>
      </c>
      <c r="H1195" s="394" t="str">
        <f>'FORMAT REKAP'!AQ1132</f>
        <v/>
      </c>
      <c r="I1195" s="394">
        <f>'FORMAT REKAP'!AS1132</f>
        <v>0</v>
      </c>
      <c r="J1195" s="394">
        <f>'FORMAT REKAP'!AU1132</f>
        <v>0</v>
      </c>
      <c r="K1195" s="394">
        <f>'FORMAT REKAP'!AW1132</f>
        <v>0</v>
      </c>
      <c r="L1195" s="394">
        <f>'FORMAT REKAP'!AY1132</f>
        <v>0</v>
      </c>
      <c r="M1195" s="395">
        <f>'FORMAT REKAP'!BA1132</f>
        <v>0</v>
      </c>
      <c r="N1195" s="395" t="str">
        <f>'FORMAT REKAP'!BD1132</f>
        <v/>
      </c>
      <c r="O1195" s="394">
        <f>'FORMAT REKAP'!BE1132</f>
        <v>0</v>
      </c>
      <c r="P1195" s="395">
        <f>'FORMAT REKAP'!BF1132</f>
        <v>0</v>
      </c>
      <c r="S1195" s="395" t="str">
        <f>'FORMAT REKAP'!BI1132</f>
        <v/>
      </c>
      <c r="T1195" s="394" t="str">
        <f>'FORMAT REKAP'!BJ1132</f>
        <v/>
      </c>
      <c r="U1195" s="393" t="str">
        <f>'FORMAT REKAP'!BK1132</f>
        <v/>
      </c>
    </row>
    <row r="1196" spans="3:21" x14ac:dyDescent="0.25">
      <c r="C1196" s="394">
        <f>'FORMAT REKAP'!H1133</f>
        <v>0</v>
      </c>
      <c r="D1196" s="394">
        <f>'FORMAT REKAP'!I1133</f>
        <v>0</v>
      </c>
      <c r="E1196" s="394" t="str">
        <f>'FORMAT REKAP'!AH1133</f>
        <v/>
      </c>
      <c r="F1196" s="394" t="str">
        <f>'FORMAT REKAP'!AM1133</f>
        <v/>
      </c>
      <c r="G1196" s="395" t="str">
        <f>'FORMAT REKAP'!AN1133</f>
        <v/>
      </c>
      <c r="H1196" s="394" t="str">
        <f>'FORMAT REKAP'!AQ1133</f>
        <v/>
      </c>
      <c r="I1196" s="394">
        <f>'FORMAT REKAP'!AS1133</f>
        <v>0</v>
      </c>
      <c r="J1196" s="394">
        <f>'FORMAT REKAP'!AU1133</f>
        <v>0</v>
      </c>
      <c r="K1196" s="394">
        <f>'FORMAT REKAP'!AW1133</f>
        <v>0</v>
      </c>
      <c r="L1196" s="394">
        <f>'FORMAT REKAP'!AY1133</f>
        <v>0</v>
      </c>
      <c r="M1196" s="395">
        <f>'FORMAT REKAP'!BA1133</f>
        <v>0</v>
      </c>
      <c r="N1196" s="395" t="str">
        <f>'FORMAT REKAP'!BD1133</f>
        <v/>
      </c>
      <c r="O1196" s="394">
        <f>'FORMAT REKAP'!BE1133</f>
        <v>0</v>
      </c>
      <c r="P1196" s="395">
        <f>'FORMAT REKAP'!BF1133</f>
        <v>0</v>
      </c>
      <c r="S1196" s="395" t="str">
        <f>'FORMAT REKAP'!BI1133</f>
        <v/>
      </c>
      <c r="T1196" s="394" t="str">
        <f>'FORMAT REKAP'!BJ1133</f>
        <v/>
      </c>
      <c r="U1196" s="393" t="str">
        <f>'FORMAT REKAP'!BK1133</f>
        <v/>
      </c>
    </row>
    <row r="1197" spans="3:21" x14ac:dyDescent="0.25">
      <c r="C1197" s="394">
        <f>'FORMAT REKAP'!H1134</f>
        <v>0</v>
      </c>
      <c r="D1197" s="394">
        <f>'FORMAT REKAP'!I1134</f>
        <v>0</v>
      </c>
      <c r="E1197" s="394" t="str">
        <f>'FORMAT REKAP'!AH1134</f>
        <v/>
      </c>
      <c r="F1197" s="394" t="str">
        <f>'FORMAT REKAP'!AM1134</f>
        <v/>
      </c>
      <c r="G1197" s="395" t="str">
        <f>'FORMAT REKAP'!AN1134</f>
        <v/>
      </c>
      <c r="H1197" s="394" t="str">
        <f>'FORMAT REKAP'!AQ1134</f>
        <v/>
      </c>
      <c r="I1197" s="394">
        <f>'FORMAT REKAP'!AS1134</f>
        <v>0</v>
      </c>
      <c r="J1197" s="394">
        <f>'FORMAT REKAP'!AU1134</f>
        <v>0</v>
      </c>
      <c r="K1197" s="394">
        <f>'FORMAT REKAP'!AW1134</f>
        <v>0</v>
      </c>
      <c r="L1197" s="394">
        <f>'FORMAT REKAP'!AY1134</f>
        <v>0</v>
      </c>
      <c r="M1197" s="395">
        <f>'FORMAT REKAP'!BA1134</f>
        <v>0</v>
      </c>
      <c r="N1197" s="395" t="str">
        <f>'FORMAT REKAP'!BD1134</f>
        <v/>
      </c>
      <c r="O1197" s="394">
        <f>'FORMAT REKAP'!BE1134</f>
        <v>0</v>
      </c>
      <c r="P1197" s="395">
        <f>'FORMAT REKAP'!BF1134</f>
        <v>0</v>
      </c>
      <c r="S1197" s="395" t="str">
        <f>'FORMAT REKAP'!BI1134</f>
        <v/>
      </c>
      <c r="T1197" s="394" t="str">
        <f>'FORMAT REKAP'!BJ1134</f>
        <v/>
      </c>
      <c r="U1197" s="393" t="str">
        <f>'FORMAT REKAP'!BK1134</f>
        <v/>
      </c>
    </row>
    <row r="1198" spans="3:21" x14ac:dyDescent="0.25">
      <c r="C1198" s="394">
        <f>'FORMAT REKAP'!H1135</f>
        <v>0</v>
      </c>
      <c r="D1198" s="394">
        <f>'FORMAT REKAP'!I1135</f>
        <v>0</v>
      </c>
      <c r="E1198" s="394" t="str">
        <f>'FORMAT REKAP'!AH1135</f>
        <v/>
      </c>
      <c r="F1198" s="394" t="str">
        <f>'FORMAT REKAP'!AM1135</f>
        <v/>
      </c>
      <c r="G1198" s="395" t="str">
        <f>'FORMAT REKAP'!AN1135</f>
        <v/>
      </c>
      <c r="H1198" s="394" t="str">
        <f>'FORMAT REKAP'!AQ1135</f>
        <v/>
      </c>
      <c r="I1198" s="394">
        <f>'FORMAT REKAP'!AS1135</f>
        <v>0</v>
      </c>
      <c r="J1198" s="394">
        <f>'FORMAT REKAP'!AU1135</f>
        <v>0</v>
      </c>
      <c r="K1198" s="394">
        <f>'FORMAT REKAP'!AW1135</f>
        <v>0</v>
      </c>
      <c r="L1198" s="394">
        <f>'FORMAT REKAP'!AY1135</f>
        <v>0</v>
      </c>
      <c r="M1198" s="395">
        <f>'FORMAT REKAP'!BA1135</f>
        <v>0</v>
      </c>
      <c r="N1198" s="395" t="str">
        <f>'FORMAT REKAP'!BD1135</f>
        <v/>
      </c>
      <c r="O1198" s="394">
        <f>'FORMAT REKAP'!BE1135</f>
        <v>0</v>
      </c>
      <c r="P1198" s="395">
        <f>'FORMAT REKAP'!BF1135</f>
        <v>0</v>
      </c>
      <c r="S1198" s="395" t="str">
        <f>'FORMAT REKAP'!BI1135</f>
        <v/>
      </c>
      <c r="T1198" s="394" t="str">
        <f>'FORMAT REKAP'!BJ1135</f>
        <v/>
      </c>
      <c r="U1198" s="393" t="str">
        <f>'FORMAT REKAP'!BK1135</f>
        <v/>
      </c>
    </row>
    <row r="1199" spans="3:21" x14ac:dyDescent="0.25">
      <c r="C1199" s="394">
        <f>'FORMAT REKAP'!H1136</f>
        <v>0</v>
      </c>
      <c r="D1199" s="394">
        <f>'FORMAT REKAP'!I1136</f>
        <v>0</v>
      </c>
      <c r="E1199" s="394" t="str">
        <f>'FORMAT REKAP'!AH1136</f>
        <v/>
      </c>
      <c r="F1199" s="394" t="str">
        <f>'FORMAT REKAP'!AM1136</f>
        <v/>
      </c>
      <c r="G1199" s="395" t="str">
        <f>'FORMAT REKAP'!AN1136</f>
        <v/>
      </c>
      <c r="H1199" s="394" t="str">
        <f>'FORMAT REKAP'!AQ1136</f>
        <v/>
      </c>
      <c r="I1199" s="394">
        <f>'FORMAT REKAP'!AS1136</f>
        <v>0</v>
      </c>
      <c r="J1199" s="394">
        <f>'FORMAT REKAP'!AU1136</f>
        <v>0</v>
      </c>
      <c r="K1199" s="394">
        <f>'FORMAT REKAP'!AW1136</f>
        <v>0</v>
      </c>
      <c r="L1199" s="394">
        <f>'FORMAT REKAP'!AY1136</f>
        <v>0</v>
      </c>
      <c r="M1199" s="395">
        <f>'FORMAT REKAP'!BA1136</f>
        <v>0</v>
      </c>
      <c r="N1199" s="395" t="str">
        <f>'FORMAT REKAP'!BD1136</f>
        <v/>
      </c>
      <c r="O1199" s="394">
        <f>'FORMAT REKAP'!BE1136</f>
        <v>0</v>
      </c>
      <c r="P1199" s="395">
        <f>'FORMAT REKAP'!BF1136</f>
        <v>0</v>
      </c>
      <c r="S1199" s="395" t="str">
        <f>'FORMAT REKAP'!BI1136</f>
        <v/>
      </c>
      <c r="T1199" s="394" t="str">
        <f>'FORMAT REKAP'!BJ1136</f>
        <v/>
      </c>
      <c r="U1199" s="393" t="str">
        <f>'FORMAT REKAP'!BK1136</f>
        <v/>
      </c>
    </row>
    <row r="1200" spans="3:21" x14ac:dyDescent="0.25">
      <c r="C1200" s="394">
        <f>'FORMAT REKAP'!H1137</f>
        <v>0</v>
      </c>
      <c r="D1200" s="394">
        <f>'FORMAT REKAP'!I1137</f>
        <v>0</v>
      </c>
      <c r="E1200" s="394" t="str">
        <f>'FORMAT REKAP'!AH1137</f>
        <v/>
      </c>
      <c r="F1200" s="394" t="str">
        <f>'FORMAT REKAP'!AM1137</f>
        <v/>
      </c>
      <c r="G1200" s="395" t="str">
        <f>'FORMAT REKAP'!AN1137</f>
        <v/>
      </c>
      <c r="H1200" s="394" t="str">
        <f>'FORMAT REKAP'!AQ1137</f>
        <v/>
      </c>
      <c r="I1200" s="394">
        <f>'FORMAT REKAP'!AS1137</f>
        <v>0</v>
      </c>
      <c r="J1200" s="394">
        <f>'FORMAT REKAP'!AU1137</f>
        <v>0</v>
      </c>
      <c r="K1200" s="394">
        <f>'FORMAT REKAP'!AW1137</f>
        <v>0</v>
      </c>
      <c r="L1200" s="394">
        <f>'FORMAT REKAP'!AY1137</f>
        <v>0</v>
      </c>
      <c r="M1200" s="395">
        <f>'FORMAT REKAP'!BA1137</f>
        <v>0</v>
      </c>
      <c r="N1200" s="395" t="str">
        <f>'FORMAT REKAP'!BD1137</f>
        <v/>
      </c>
      <c r="O1200" s="394">
        <f>'FORMAT REKAP'!BE1137</f>
        <v>0</v>
      </c>
      <c r="P1200" s="395">
        <f>'FORMAT REKAP'!BF1137</f>
        <v>0</v>
      </c>
      <c r="S1200" s="395" t="str">
        <f>'FORMAT REKAP'!BI1137</f>
        <v/>
      </c>
      <c r="T1200" s="394" t="str">
        <f>'FORMAT REKAP'!BJ1137</f>
        <v/>
      </c>
      <c r="U1200" s="393" t="str">
        <f>'FORMAT REKAP'!BK1137</f>
        <v/>
      </c>
    </row>
    <row r="1201" spans="3:21" x14ac:dyDescent="0.25">
      <c r="C1201" s="394">
        <f>'FORMAT REKAP'!H1138</f>
        <v>0</v>
      </c>
      <c r="D1201" s="394">
        <f>'FORMAT REKAP'!I1138</f>
        <v>0</v>
      </c>
      <c r="E1201" s="394" t="str">
        <f>'FORMAT REKAP'!AH1138</f>
        <v/>
      </c>
      <c r="F1201" s="394" t="str">
        <f>'FORMAT REKAP'!AM1138</f>
        <v/>
      </c>
      <c r="G1201" s="395" t="str">
        <f>'FORMAT REKAP'!AN1138</f>
        <v/>
      </c>
      <c r="H1201" s="394" t="str">
        <f>'FORMAT REKAP'!AQ1138</f>
        <v/>
      </c>
      <c r="I1201" s="394">
        <f>'FORMAT REKAP'!AS1138</f>
        <v>0</v>
      </c>
      <c r="J1201" s="394">
        <f>'FORMAT REKAP'!AU1138</f>
        <v>0</v>
      </c>
      <c r="K1201" s="394">
        <f>'FORMAT REKAP'!AW1138</f>
        <v>0</v>
      </c>
      <c r="L1201" s="394">
        <f>'FORMAT REKAP'!AY1138</f>
        <v>0</v>
      </c>
      <c r="M1201" s="395">
        <f>'FORMAT REKAP'!BA1138</f>
        <v>0</v>
      </c>
      <c r="N1201" s="395" t="str">
        <f>'FORMAT REKAP'!BD1138</f>
        <v/>
      </c>
      <c r="O1201" s="394">
        <f>'FORMAT REKAP'!BE1138</f>
        <v>0</v>
      </c>
      <c r="P1201" s="395">
        <f>'FORMAT REKAP'!BF1138</f>
        <v>0</v>
      </c>
      <c r="S1201" s="395" t="str">
        <f>'FORMAT REKAP'!BI1138</f>
        <v/>
      </c>
      <c r="T1201" s="394" t="str">
        <f>'FORMAT REKAP'!BJ1138</f>
        <v/>
      </c>
      <c r="U1201" s="393" t="str">
        <f>'FORMAT REKAP'!BK1138</f>
        <v/>
      </c>
    </row>
    <row r="1202" spans="3:21" x14ac:dyDescent="0.25">
      <c r="C1202" s="394">
        <f>'FORMAT REKAP'!H1139</f>
        <v>0</v>
      </c>
      <c r="D1202" s="394">
        <f>'FORMAT REKAP'!I1139</f>
        <v>0</v>
      </c>
      <c r="E1202" s="394" t="str">
        <f>'FORMAT REKAP'!AH1139</f>
        <v/>
      </c>
      <c r="F1202" s="394" t="str">
        <f>'FORMAT REKAP'!AM1139</f>
        <v/>
      </c>
      <c r="G1202" s="395" t="str">
        <f>'FORMAT REKAP'!AN1139</f>
        <v/>
      </c>
      <c r="H1202" s="394" t="str">
        <f>'FORMAT REKAP'!AQ1139</f>
        <v/>
      </c>
      <c r="I1202" s="394">
        <f>'FORMAT REKAP'!AS1139</f>
        <v>0</v>
      </c>
      <c r="J1202" s="394">
        <f>'FORMAT REKAP'!AU1139</f>
        <v>0</v>
      </c>
      <c r="K1202" s="394">
        <f>'FORMAT REKAP'!AW1139</f>
        <v>0</v>
      </c>
      <c r="L1202" s="394">
        <f>'FORMAT REKAP'!AY1139</f>
        <v>0</v>
      </c>
      <c r="M1202" s="395">
        <f>'FORMAT REKAP'!BA1139</f>
        <v>0</v>
      </c>
      <c r="N1202" s="395" t="str">
        <f>'FORMAT REKAP'!BD1139</f>
        <v/>
      </c>
      <c r="O1202" s="394">
        <f>'FORMAT REKAP'!BE1139</f>
        <v>0</v>
      </c>
      <c r="P1202" s="395">
        <f>'FORMAT REKAP'!BF1139</f>
        <v>0</v>
      </c>
      <c r="S1202" s="395" t="str">
        <f>'FORMAT REKAP'!BI1139</f>
        <v/>
      </c>
      <c r="T1202" s="394" t="str">
        <f>'FORMAT REKAP'!BJ1139</f>
        <v/>
      </c>
      <c r="U1202" s="393" t="str">
        <f>'FORMAT REKAP'!BK1139</f>
        <v/>
      </c>
    </row>
    <row r="1203" spans="3:21" x14ac:dyDescent="0.25">
      <c r="C1203" s="394">
        <f>'FORMAT REKAP'!H1140</f>
        <v>0</v>
      </c>
      <c r="D1203" s="394">
        <f>'FORMAT REKAP'!I1140</f>
        <v>0</v>
      </c>
      <c r="E1203" s="394" t="str">
        <f>'FORMAT REKAP'!AH1140</f>
        <v/>
      </c>
      <c r="F1203" s="394" t="str">
        <f>'FORMAT REKAP'!AM1140</f>
        <v/>
      </c>
      <c r="G1203" s="395" t="str">
        <f>'FORMAT REKAP'!AN1140</f>
        <v/>
      </c>
      <c r="H1203" s="394" t="str">
        <f>'FORMAT REKAP'!AQ1140</f>
        <v/>
      </c>
      <c r="I1203" s="394">
        <f>'FORMAT REKAP'!AS1140</f>
        <v>0</v>
      </c>
      <c r="J1203" s="394">
        <f>'FORMAT REKAP'!AU1140</f>
        <v>0</v>
      </c>
      <c r="K1203" s="394">
        <f>'FORMAT REKAP'!AW1140</f>
        <v>0</v>
      </c>
      <c r="L1203" s="394">
        <f>'FORMAT REKAP'!AY1140</f>
        <v>0</v>
      </c>
      <c r="M1203" s="395">
        <f>'FORMAT REKAP'!BA1140</f>
        <v>0</v>
      </c>
      <c r="N1203" s="395" t="str">
        <f>'FORMAT REKAP'!BD1140</f>
        <v/>
      </c>
      <c r="O1203" s="394">
        <f>'FORMAT REKAP'!BE1140</f>
        <v>0</v>
      </c>
      <c r="P1203" s="395">
        <f>'FORMAT REKAP'!BF1140</f>
        <v>0</v>
      </c>
      <c r="S1203" s="395" t="str">
        <f>'FORMAT REKAP'!BI1140</f>
        <v/>
      </c>
      <c r="T1203" s="394" t="str">
        <f>'FORMAT REKAP'!BJ1140</f>
        <v/>
      </c>
      <c r="U1203" s="393" t="str">
        <f>'FORMAT REKAP'!BK1140</f>
        <v/>
      </c>
    </row>
    <row r="1204" spans="3:21" x14ac:dyDescent="0.25">
      <c r="C1204" s="394">
        <f>'FORMAT REKAP'!H1141</f>
        <v>0</v>
      </c>
      <c r="D1204" s="394">
        <f>'FORMAT REKAP'!I1141</f>
        <v>0</v>
      </c>
      <c r="E1204" s="394" t="str">
        <f>'FORMAT REKAP'!AH1141</f>
        <v/>
      </c>
      <c r="F1204" s="394" t="str">
        <f>'FORMAT REKAP'!AM1141</f>
        <v/>
      </c>
      <c r="G1204" s="395" t="str">
        <f>'FORMAT REKAP'!AN1141</f>
        <v/>
      </c>
      <c r="H1204" s="394" t="str">
        <f>'FORMAT REKAP'!AQ1141</f>
        <v/>
      </c>
      <c r="I1204" s="394">
        <f>'FORMAT REKAP'!AS1141</f>
        <v>0</v>
      </c>
      <c r="J1204" s="394">
        <f>'FORMAT REKAP'!AU1141</f>
        <v>0</v>
      </c>
      <c r="K1204" s="394">
        <f>'FORMAT REKAP'!AW1141</f>
        <v>0</v>
      </c>
      <c r="L1204" s="394">
        <f>'FORMAT REKAP'!AY1141</f>
        <v>0</v>
      </c>
      <c r="M1204" s="395">
        <f>'FORMAT REKAP'!BA1141</f>
        <v>0</v>
      </c>
      <c r="N1204" s="395" t="str">
        <f>'FORMAT REKAP'!BD1141</f>
        <v/>
      </c>
      <c r="O1204" s="394">
        <f>'FORMAT REKAP'!BE1141</f>
        <v>0</v>
      </c>
      <c r="P1204" s="395">
        <f>'FORMAT REKAP'!BF1141</f>
        <v>0</v>
      </c>
      <c r="S1204" s="395" t="str">
        <f>'FORMAT REKAP'!BI1141</f>
        <v/>
      </c>
      <c r="T1204" s="394" t="str">
        <f>'FORMAT REKAP'!BJ1141</f>
        <v/>
      </c>
      <c r="U1204" s="393" t="str">
        <f>'FORMAT REKAP'!BK1141</f>
        <v/>
      </c>
    </row>
    <row r="1205" spans="3:21" x14ac:dyDescent="0.25">
      <c r="C1205" s="394">
        <f>'FORMAT REKAP'!H1142</f>
        <v>0</v>
      </c>
      <c r="D1205" s="394">
        <f>'FORMAT REKAP'!I1142</f>
        <v>0</v>
      </c>
      <c r="E1205" s="394" t="str">
        <f>'FORMAT REKAP'!AH1142</f>
        <v/>
      </c>
      <c r="F1205" s="394" t="str">
        <f>'FORMAT REKAP'!AM1142</f>
        <v/>
      </c>
      <c r="G1205" s="395" t="str">
        <f>'FORMAT REKAP'!AN1142</f>
        <v/>
      </c>
      <c r="H1205" s="394" t="str">
        <f>'FORMAT REKAP'!AQ1142</f>
        <v/>
      </c>
      <c r="I1205" s="394">
        <f>'FORMAT REKAP'!AS1142</f>
        <v>0</v>
      </c>
      <c r="J1205" s="394">
        <f>'FORMAT REKAP'!AU1142</f>
        <v>0</v>
      </c>
      <c r="K1205" s="394">
        <f>'FORMAT REKAP'!AW1142</f>
        <v>0</v>
      </c>
      <c r="L1205" s="394">
        <f>'FORMAT REKAP'!AY1142</f>
        <v>0</v>
      </c>
      <c r="M1205" s="395">
        <f>'FORMAT REKAP'!BA1142</f>
        <v>0</v>
      </c>
      <c r="N1205" s="395" t="str">
        <f>'FORMAT REKAP'!BD1142</f>
        <v/>
      </c>
      <c r="O1205" s="394">
        <f>'FORMAT REKAP'!BE1142</f>
        <v>0</v>
      </c>
      <c r="P1205" s="395">
        <f>'FORMAT REKAP'!BF1142</f>
        <v>0</v>
      </c>
      <c r="S1205" s="395" t="str">
        <f>'FORMAT REKAP'!BI1142</f>
        <v/>
      </c>
      <c r="T1205" s="394" t="str">
        <f>'FORMAT REKAP'!BJ1142</f>
        <v/>
      </c>
      <c r="U1205" s="393" t="str">
        <f>'FORMAT REKAP'!BK1142</f>
        <v/>
      </c>
    </row>
    <row r="1206" spans="3:21" x14ac:dyDescent="0.25">
      <c r="C1206" s="394">
        <f>'FORMAT REKAP'!H1143</f>
        <v>0</v>
      </c>
      <c r="D1206" s="394">
        <f>'FORMAT REKAP'!I1143</f>
        <v>0</v>
      </c>
      <c r="E1206" s="394" t="str">
        <f>'FORMAT REKAP'!AH1143</f>
        <v/>
      </c>
      <c r="F1206" s="394" t="str">
        <f>'FORMAT REKAP'!AM1143</f>
        <v/>
      </c>
      <c r="G1206" s="395" t="str">
        <f>'FORMAT REKAP'!AN1143</f>
        <v/>
      </c>
      <c r="H1206" s="394" t="str">
        <f>'FORMAT REKAP'!AQ1143</f>
        <v/>
      </c>
      <c r="I1206" s="394">
        <f>'FORMAT REKAP'!AS1143</f>
        <v>0</v>
      </c>
      <c r="J1206" s="394">
        <f>'FORMAT REKAP'!AU1143</f>
        <v>0</v>
      </c>
      <c r="K1206" s="394">
        <f>'FORMAT REKAP'!AW1143</f>
        <v>0</v>
      </c>
      <c r="L1206" s="394">
        <f>'FORMAT REKAP'!AY1143</f>
        <v>0</v>
      </c>
      <c r="M1206" s="395">
        <f>'FORMAT REKAP'!BA1143</f>
        <v>0</v>
      </c>
      <c r="N1206" s="395" t="str">
        <f>'FORMAT REKAP'!BD1143</f>
        <v/>
      </c>
      <c r="O1206" s="394">
        <f>'FORMAT REKAP'!BE1143</f>
        <v>0</v>
      </c>
      <c r="P1206" s="395">
        <f>'FORMAT REKAP'!BF1143</f>
        <v>0</v>
      </c>
      <c r="S1206" s="395" t="str">
        <f>'FORMAT REKAP'!BI1143</f>
        <v/>
      </c>
      <c r="T1206" s="394" t="str">
        <f>'FORMAT REKAP'!BJ1143</f>
        <v/>
      </c>
      <c r="U1206" s="393" t="str">
        <f>'FORMAT REKAP'!BK1143</f>
        <v/>
      </c>
    </row>
    <row r="1207" spans="3:21" x14ac:dyDescent="0.25">
      <c r="C1207" s="394">
        <f>'FORMAT REKAP'!H1144</f>
        <v>0</v>
      </c>
      <c r="D1207" s="394">
        <f>'FORMAT REKAP'!I1144</f>
        <v>0</v>
      </c>
      <c r="E1207" s="394" t="str">
        <f>'FORMAT REKAP'!AH1144</f>
        <v/>
      </c>
      <c r="F1207" s="394" t="str">
        <f>'FORMAT REKAP'!AM1144</f>
        <v/>
      </c>
      <c r="G1207" s="395" t="str">
        <f>'FORMAT REKAP'!AN1144</f>
        <v/>
      </c>
      <c r="H1207" s="394" t="str">
        <f>'FORMAT REKAP'!AQ1144</f>
        <v/>
      </c>
      <c r="I1207" s="394">
        <f>'FORMAT REKAP'!AS1144</f>
        <v>0</v>
      </c>
      <c r="J1207" s="394">
        <f>'FORMAT REKAP'!AU1144</f>
        <v>0</v>
      </c>
      <c r="K1207" s="394">
        <f>'FORMAT REKAP'!AW1144</f>
        <v>0</v>
      </c>
      <c r="L1207" s="394">
        <f>'FORMAT REKAP'!AY1144</f>
        <v>0</v>
      </c>
      <c r="M1207" s="395">
        <f>'FORMAT REKAP'!BA1144</f>
        <v>0</v>
      </c>
      <c r="N1207" s="395" t="str">
        <f>'FORMAT REKAP'!BD1144</f>
        <v/>
      </c>
      <c r="O1207" s="394">
        <f>'FORMAT REKAP'!BE1144</f>
        <v>0</v>
      </c>
      <c r="P1207" s="395">
        <f>'FORMAT REKAP'!BF1144</f>
        <v>0</v>
      </c>
      <c r="S1207" s="395" t="str">
        <f>'FORMAT REKAP'!BI1144</f>
        <v/>
      </c>
      <c r="T1207" s="394" t="str">
        <f>'FORMAT REKAP'!BJ1144</f>
        <v/>
      </c>
      <c r="U1207" s="393" t="str">
        <f>'FORMAT REKAP'!BK1144</f>
        <v/>
      </c>
    </row>
    <row r="1208" spans="3:21" x14ac:dyDescent="0.25">
      <c r="C1208" s="394">
        <f>'FORMAT REKAP'!H1145</f>
        <v>0</v>
      </c>
      <c r="D1208" s="394">
        <f>'FORMAT REKAP'!I1145</f>
        <v>0</v>
      </c>
      <c r="E1208" s="394" t="str">
        <f>'FORMAT REKAP'!AH1145</f>
        <v/>
      </c>
      <c r="F1208" s="394" t="str">
        <f>'FORMAT REKAP'!AM1145</f>
        <v/>
      </c>
      <c r="G1208" s="395" t="str">
        <f>'FORMAT REKAP'!AN1145</f>
        <v/>
      </c>
      <c r="H1208" s="394" t="str">
        <f>'FORMAT REKAP'!AQ1145</f>
        <v/>
      </c>
      <c r="I1208" s="394">
        <f>'FORMAT REKAP'!AS1145</f>
        <v>0</v>
      </c>
      <c r="J1208" s="394">
        <f>'FORMAT REKAP'!AU1145</f>
        <v>0</v>
      </c>
      <c r="K1208" s="394">
        <f>'FORMAT REKAP'!AW1145</f>
        <v>0</v>
      </c>
      <c r="L1208" s="394">
        <f>'FORMAT REKAP'!AY1145</f>
        <v>0</v>
      </c>
      <c r="M1208" s="395">
        <f>'FORMAT REKAP'!BA1145</f>
        <v>0</v>
      </c>
      <c r="N1208" s="395" t="str">
        <f>'FORMAT REKAP'!BD1145</f>
        <v/>
      </c>
      <c r="O1208" s="394">
        <f>'FORMAT REKAP'!BE1145</f>
        <v>0</v>
      </c>
      <c r="P1208" s="395">
        <f>'FORMAT REKAP'!BF1145</f>
        <v>0</v>
      </c>
      <c r="S1208" s="395" t="str">
        <f>'FORMAT REKAP'!BI1145</f>
        <v/>
      </c>
      <c r="T1208" s="394" t="str">
        <f>'FORMAT REKAP'!BJ1145</f>
        <v/>
      </c>
      <c r="U1208" s="393" t="str">
        <f>'FORMAT REKAP'!BK1145</f>
        <v/>
      </c>
    </row>
    <row r="1209" spans="3:21" x14ac:dyDescent="0.25">
      <c r="C1209" s="394">
        <f>'FORMAT REKAP'!H1146</f>
        <v>0</v>
      </c>
      <c r="D1209" s="394">
        <f>'FORMAT REKAP'!I1146</f>
        <v>0</v>
      </c>
      <c r="E1209" s="394" t="str">
        <f>'FORMAT REKAP'!AH1146</f>
        <v/>
      </c>
      <c r="F1209" s="394" t="str">
        <f>'FORMAT REKAP'!AM1146</f>
        <v/>
      </c>
      <c r="G1209" s="395" t="str">
        <f>'FORMAT REKAP'!AN1146</f>
        <v/>
      </c>
      <c r="H1209" s="394" t="str">
        <f>'FORMAT REKAP'!AQ1146</f>
        <v/>
      </c>
      <c r="I1209" s="394">
        <f>'FORMAT REKAP'!AS1146</f>
        <v>0</v>
      </c>
      <c r="J1209" s="394">
        <f>'FORMAT REKAP'!AU1146</f>
        <v>0</v>
      </c>
      <c r="K1209" s="394">
        <f>'FORMAT REKAP'!AW1146</f>
        <v>0</v>
      </c>
      <c r="L1209" s="394">
        <f>'FORMAT REKAP'!AY1146</f>
        <v>0</v>
      </c>
      <c r="M1209" s="395">
        <f>'FORMAT REKAP'!BA1146</f>
        <v>0</v>
      </c>
      <c r="N1209" s="395" t="str">
        <f>'FORMAT REKAP'!BD1146</f>
        <v/>
      </c>
      <c r="O1209" s="394">
        <f>'FORMAT REKAP'!BE1146</f>
        <v>0</v>
      </c>
      <c r="P1209" s="395">
        <f>'FORMAT REKAP'!BF1146</f>
        <v>0</v>
      </c>
      <c r="S1209" s="395" t="str">
        <f>'FORMAT REKAP'!BI1146</f>
        <v/>
      </c>
      <c r="T1209" s="394" t="str">
        <f>'FORMAT REKAP'!BJ1146</f>
        <v/>
      </c>
      <c r="U1209" s="393" t="str">
        <f>'FORMAT REKAP'!BK1146</f>
        <v/>
      </c>
    </row>
    <row r="1210" spans="3:21" x14ac:dyDescent="0.25">
      <c r="C1210" s="394">
        <f>'FORMAT REKAP'!H1147</f>
        <v>0</v>
      </c>
      <c r="D1210" s="394">
        <f>'FORMAT REKAP'!I1147</f>
        <v>0</v>
      </c>
      <c r="E1210" s="394" t="str">
        <f>'FORMAT REKAP'!AH1147</f>
        <v/>
      </c>
      <c r="F1210" s="394" t="str">
        <f>'FORMAT REKAP'!AM1147</f>
        <v/>
      </c>
      <c r="G1210" s="395" t="str">
        <f>'FORMAT REKAP'!AN1147</f>
        <v/>
      </c>
      <c r="H1210" s="394" t="str">
        <f>'FORMAT REKAP'!AQ1147</f>
        <v/>
      </c>
      <c r="I1210" s="394">
        <f>'FORMAT REKAP'!AS1147</f>
        <v>0</v>
      </c>
      <c r="J1210" s="394">
        <f>'FORMAT REKAP'!AU1147</f>
        <v>0</v>
      </c>
      <c r="K1210" s="394">
        <f>'FORMAT REKAP'!AW1147</f>
        <v>0</v>
      </c>
      <c r="L1210" s="394">
        <f>'FORMAT REKAP'!AY1147</f>
        <v>0</v>
      </c>
      <c r="M1210" s="395">
        <f>'FORMAT REKAP'!BA1147</f>
        <v>0</v>
      </c>
      <c r="N1210" s="395" t="str">
        <f>'FORMAT REKAP'!BD1147</f>
        <v/>
      </c>
      <c r="O1210" s="394">
        <f>'FORMAT REKAP'!BE1147</f>
        <v>0</v>
      </c>
      <c r="P1210" s="395">
        <f>'FORMAT REKAP'!BF1147</f>
        <v>0</v>
      </c>
      <c r="S1210" s="395" t="str">
        <f>'FORMAT REKAP'!BI1147</f>
        <v/>
      </c>
      <c r="T1210" s="394" t="str">
        <f>'FORMAT REKAP'!BJ1147</f>
        <v/>
      </c>
      <c r="U1210" s="393" t="str">
        <f>'FORMAT REKAP'!BK1147</f>
        <v/>
      </c>
    </row>
    <row r="1211" spans="3:21" x14ac:dyDescent="0.25">
      <c r="C1211" s="394">
        <f>'FORMAT REKAP'!H1148</f>
        <v>0</v>
      </c>
      <c r="D1211" s="394">
        <f>'FORMAT REKAP'!I1148</f>
        <v>0</v>
      </c>
      <c r="E1211" s="394" t="str">
        <f>'FORMAT REKAP'!AH1148</f>
        <v/>
      </c>
      <c r="F1211" s="394" t="str">
        <f>'FORMAT REKAP'!AM1148</f>
        <v/>
      </c>
      <c r="G1211" s="395" t="str">
        <f>'FORMAT REKAP'!AN1148</f>
        <v/>
      </c>
      <c r="H1211" s="394" t="str">
        <f>'FORMAT REKAP'!AQ1148</f>
        <v/>
      </c>
      <c r="I1211" s="394">
        <f>'FORMAT REKAP'!AS1148</f>
        <v>0</v>
      </c>
      <c r="J1211" s="394">
        <f>'FORMAT REKAP'!AU1148</f>
        <v>0</v>
      </c>
      <c r="K1211" s="394">
        <f>'FORMAT REKAP'!AW1148</f>
        <v>0</v>
      </c>
      <c r="L1211" s="394">
        <f>'FORMAT REKAP'!AY1148</f>
        <v>0</v>
      </c>
      <c r="M1211" s="395">
        <f>'FORMAT REKAP'!BA1148</f>
        <v>0</v>
      </c>
      <c r="N1211" s="395" t="str">
        <f>'FORMAT REKAP'!BD1148</f>
        <v/>
      </c>
      <c r="O1211" s="394">
        <f>'FORMAT REKAP'!BE1148</f>
        <v>0</v>
      </c>
      <c r="P1211" s="395">
        <f>'FORMAT REKAP'!BF1148</f>
        <v>0</v>
      </c>
      <c r="S1211" s="395" t="str">
        <f>'FORMAT REKAP'!BI1148</f>
        <v/>
      </c>
      <c r="T1211" s="394" t="str">
        <f>'FORMAT REKAP'!BJ1148</f>
        <v/>
      </c>
      <c r="U1211" s="393" t="str">
        <f>'FORMAT REKAP'!BK1148</f>
        <v/>
      </c>
    </row>
    <row r="1212" spans="3:21" x14ac:dyDescent="0.25">
      <c r="C1212" s="394">
        <f>'FORMAT REKAP'!H1149</f>
        <v>0</v>
      </c>
      <c r="D1212" s="394">
        <f>'FORMAT REKAP'!I1149</f>
        <v>0</v>
      </c>
      <c r="E1212" s="394" t="str">
        <f>'FORMAT REKAP'!AH1149</f>
        <v/>
      </c>
      <c r="F1212" s="394" t="str">
        <f>'FORMAT REKAP'!AM1149</f>
        <v/>
      </c>
      <c r="G1212" s="395" t="str">
        <f>'FORMAT REKAP'!AN1149</f>
        <v/>
      </c>
      <c r="H1212" s="394" t="str">
        <f>'FORMAT REKAP'!AQ1149</f>
        <v/>
      </c>
      <c r="I1212" s="394">
        <f>'FORMAT REKAP'!AS1149</f>
        <v>0</v>
      </c>
      <c r="J1212" s="394">
        <f>'FORMAT REKAP'!AU1149</f>
        <v>0</v>
      </c>
      <c r="K1212" s="394">
        <f>'FORMAT REKAP'!AW1149</f>
        <v>0</v>
      </c>
      <c r="L1212" s="394">
        <f>'FORMAT REKAP'!AY1149</f>
        <v>0</v>
      </c>
      <c r="M1212" s="395">
        <f>'FORMAT REKAP'!BA1149</f>
        <v>0</v>
      </c>
      <c r="N1212" s="395" t="str">
        <f>'FORMAT REKAP'!BD1149</f>
        <v/>
      </c>
      <c r="O1212" s="394">
        <f>'FORMAT REKAP'!BE1149</f>
        <v>0</v>
      </c>
      <c r="P1212" s="395">
        <f>'FORMAT REKAP'!BF1149</f>
        <v>0</v>
      </c>
      <c r="S1212" s="395" t="str">
        <f>'FORMAT REKAP'!BI1149</f>
        <v/>
      </c>
      <c r="T1212" s="394" t="str">
        <f>'FORMAT REKAP'!BJ1149</f>
        <v/>
      </c>
      <c r="U1212" s="393" t="str">
        <f>'FORMAT REKAP'!BK1149</f>
        <v/>
      </c>
    </row>
    <row r="1213" spans="3:21" x14ac:dyDescent="0.25">
      <c r="C1213" s="394">
        <f>'FORMAT REKAP'!H1150</f>
        <v>0</v>
      </c>
      <c r="D1213" s="394">
        <f>'FORMAT REKAP'!I1150</f>
        <v>0</v>
      </c>
      <c r="E1213" s="394" t="str">
        <f>'FORMAT REKAP'!AH1150</f>
        <v/>
      </c>
      <c r="F1213" s="394" t="str">
        <f>'FORMAT REKAP'!AM1150</f>
        <v/>
      </c>
      <c r="G1213" s="395" t="str">
        <f>'FORMAT REKAP'!AN1150</f>
        <v/>
      </c>
      <c r="H1213" s="394" t="str">
        <f>'FORMAT REKAP'!AQ1150</f>
        <v/>
      </c>
      <c r="I1213" s="394">
        <f>'FORMAT REKAP'!AS1150</f>
        <v>0</v>
      </c>
      <c r="J1213" s="394">
        <f>'FORMAT REKAP'!AU1150</f>
        <v>0</v>
      </c>
      <c r="K1213" s="394">
        <f>'FORMAT REKAP'!AW1150</f>
        <v>0</v>
      </c>
      <c r="L1213" s="394">
        <f>'FORMAT REKAP'!AY1150</f>
        <v>0</v>
      </c>
      <c r="M1213" s="395">
        <f>'FORMAT REKAP'!BA1150</f>
        <v>0</v>
      </c>
      <c r="N1213" s="395" t="str">
        <f>'FORMAT REKAP'!BD1150</f>
        <v/>
      </c>
      <c r="O1213" s="394">
        <f>'FORMAT REKAP'!BE1150</f>
        <v>0</v>
      </c>
      <c r="P1213" s="395">
        <f>'FORMAT REKAP'!BF1150</f>
        <v>0</v>
      </c>
      <c r="S1213" s="395" t="str">
        <f>'FORMAT REKAP'!BI1150</f>
        <v/>
      </c>
      <c r="T1213" s="394" t="str">
        <f>'FORMAT REKAP'!BJ1150</f>
        <v/>
      </c>
      <c r="U1213" s="393" t="str">
        <f>'FORMAT REKAP'!BK1150</f>
        <v/>
      </c>
    </row>
    <row r="1214" spans="3:21" x14ac:dyDescent="0.25">
      <c r="C1214" s="394">
        <f>'FORMAT REKAP'!H1151</f>
        <v>0</v>
      </c>
      <c r="D1214" s="394">
        <f>'FORMAT REKAP'!I1151</f>
        <v>0</v>
      </c>
      <c r="E1214" s="394" t="str">
        <f>'FORMAT REKAP'!AH1151</f>
        <v/>
      </c>
      <c r="F1214" s="394" t="str">
        <f>'FORMAT REKAP'!AM1151</f>
        <v/>
      </c>
      <c r="G1214" s="395" t="str">
        <f>'FORMAT REKAP'!AN1151</f>
        <v/>
      </c>
      <c r="H1214" s="394" t="str">
        <f>'FORMAT REKAP'!AQ1151</f>
        <v/>
      </c>
      <c r="I1214" s="394">
        <f>'FORMAT REKAP'!AS1151</f>
        <v>0</v>
      </c>
      <c r="J1214" s="394">
        <f>'FORMAT REKAP'!AU1151</f>
        <v>0</v>
      </c>
      <c r="K1214" s="394">
        <f>'FORMAT REKAP'!AW1151</f>
        <v>0</v>
      </c>
      <c r="L1214" s="394">
        <f>'FORMAT REKAP'!AY1151</f>
        <v>0</v>
      </c>
      <c r="M1214" s="395">
        <f>'FORMAT REKAP'!BA1151</f>
        <v>0</v>
      </c>
      <c r="N1214" s="395" t="str">
        <f>'FORMAT REKAP'!BD1151</f>
        <v/>
      </c>
      <c r="O1214" s="394">
        <f>'FORMAT REKAP'!BE1151</f>
        <v>0</v>
      </c>
      <c r="P1214" s="395">
        <f>'FORMAT REKAP'!BF1151</f>
        <v>0</v>
      </c>
      <c r="S1214" s="395" t="str">
        <f>'FORMAT REKAP'!BI1151</f>
        <v/>
      </c>
      <c r="T1214" s="394" t="str">
        <f>'FORMAT REKAP'!BJ1151</f>
        <v/>
      </c>
      <c r="U1214" s="393" t="str">
        <f>'FORMAT REKAP'!BK1151</f>
        <v/>
      </c>
    </row>
    <row r="1215" spans="3:21" x14ac:dyDescent="0.25">
      <c r="C1215" s="394">
        <f>'FORMAT REKAP'!H1152</f>
        <v>0</v>
      </c>
      <c r="D1215" s="394">
        <f>'FORMAT REKAP'!I1152</f>
        <v>0</v>
      </c>
      <c r="E1215" s="394" t="str">
        <f>'FORMAT REKAP'!AH1152</f>
        <v/>
      </c>
      <c r="F1215" s="394" t="str">
        <f>'FORMAT REKAP'!AM1152</f>
        <v/>
      </c>
      <c r="G1215" s="395" t="str">
        <f>'FORMAT REKAP'!AN1152</f>
        <v/>
      </c>
      <c r="H1215" s="394" t="str">
        <f>'FORMAT REKAP'!AQ1152</f>
        <v/>
      </c>
      <c r="I1215" s="394">
        <f>'FORMAT REKAP'!AS1152</f>
        <v>0</v>
      </c>
      <c r="J1215" s="394">
        <f>'FORMAT REKAP'!AU1152</f>
        <v>0</v>
      </c>
      <c r="K1215" s="394">
        <f>'FORMAT REKAP'!AW1152</f>
        <v>0</v>
      </c>
      <c r="L1215" s="394">
        <f>'FORMAT REKAP'!AY1152</f>
        <v>0</v>
      </c>
      <c r="M1215" s="395">
        <f>'FORMAT REKAP'!BA1152</f>
        <v>0</v>
      </c>
      <c r="N1215" s="395" t="str">
        <f>'FORMAT REKAP'!BD1152</f>
        <v/>
      </c>
      <c r="O1215" s="394">
        <f>'FORMAT REKAP'!BE1152</f>
        <v>0</v>
      </c>
      <c r="P1215" s="395">
        <f>'FORMAT REKAP'!BF1152</f>
        <v>0</v>
      </c>
      <c r="S1215" s="395" t="str">
        <f>'FORMAT REKAP'!BI1152</f>
        <v/>
      </c>
      <c r="T1215" s="394" t="str">
        <f>'FORMAT REKAP'!BJ1152</f>
        <v/>
      </c>
      <c r="U1215" s="393" t="str">
        <f>'FORMAT REKAP'!BK1152</f>
        <v/>
      </c>
    </row>
    <row r="1216" spans="3:21" x14ac:dyDescent="0.25">
      <c r="C1216" s="394">
        <f>'FORMAT REKAP'!H1153</f>
        <v>0</v>
      </c>
      <c r="D1216" s="394">
        <f>'FORMAT REKAP'!I1153</f>
        <v>0</v>
      </c>
      <c r="E1216" s="394" t="str">
        <f>'FORMAT REKAP'!AH1153</f>
        <v/>
      </c>
      <c r="F1216" s="394" t="str">
        <f>'FORMAT REKAP'!AM1153</f>
        <v/>
      </c>
      <c r="G1216" s="395" t="str">
        <f>'FORMAT REKAP'!AN1153</f>
        <v/>
      </c>
      <c r="H1216" s="394" t="str">
        <f>'FORMAT REKAP'!AQ1153</f>
        <v/>
      </c>
      <c r="I1216" s="394">
        <f>'FORMAT REKAP'!AS1153</f>
        <v>0</v>
      </c>
      <c r="J1216" s="394">
        <f>'FORMAT REKAP'!AU1153</f>
        <v>0</v>
      </c>
      <c r="K1216" s="394">
        <f>'FORMAT REKAP'!AW1153</f>
        <v>0</v>
      </c>
      <c r="L1216" s="394">
        <f>'FORMAT REKAP'!AY1153</f>
        <v>0</v>
      </c>
      <c r="M1216" s="395">
        <f>'FORMAT REKAP'!BA1153</f>
        <v>0</v>
      </c>
      <c r="N1216" s="395" t="str">
        <f>'FORMAT REKAP'!BD1153</f>
        <v/>
      </c>
      <c r="O1216" s="394">
        <f>'FORMAT REKAP'!BE1153</f>
        <v>0</v>
      </c>
      <c r="P1216" s="395">
        <f>'FORMAT REKAP'!BF1153</f>
        <v>0</v>
      </c>
      <c r="S1216" s="395" t="str">
        <f>'FORMAT REKAP'!BI1153</f>
        <v/>
      </c>
      <c r="T1216" s="394" t="str">
        <f>'FORMAT REKAP'!BJ1153</f>
        <v/>
      </c>
      <c r="U1216" s="393" t="str">
        <f>'FORMAT REKAP'!BK1153</f>
        <v/>
      </c>
    </row>
    <row r="1217" spans="3:21" x14ac:dyDescent="0.25">
      <c r="C1217" s="394">
        <f>'FORMAT REKAP'!H1154</f>
        <v>0</v>
      </c>
      <c r="D1217" s="394">
        <f>'FORMAT REKAP'!I1154</f>
        <v>0</v>
      </c>
      <c r="E1217" s="394" t="str">
        <f>'FORMAT REKAP'!AH1154</f>
        <v/>
      </c>
      <c r="F1217" s="394" t="str">
        <f>'FORMAT REKAP'!AM1154</f>
        <v/>
      </c>
      <c r="G1217" s="395" t="str">
        <f>'FORMAT REKAP'!AN1154</f>
        <v/>
      </c>
      <c r="H1217" s="394" t="str">
        <f>'FORMAT REKAP'!AQ1154</f>
        <v/>
      </c>
      <c r="I1217" s="394">
        <f>'FORMAT REKAP'!AS1154</f>
        <v>0</v>
      </c>
      <c r="J1217" s="394">
        <f>'FORMAT REKAP'!AU1154</f>
        <v>0</v>
      </c>
      <c r="K1217" s="394">
        <f>'FORMAT REKAP'!AW1154</f>
        <v>0</v>
      </c>
      <c r="L1217" s="394">
        <f>'FORMAT REKAP'!AY1154</f>
        <v>0</v>
      </c>
      <c r="M1217" s="395">
        <f>'FORMAT REKAP'!BA1154</f>
        <v>0</v>
      </c>
      <c r="N1217" s="395" t="str">
        <f>'FORMAT REKAP'!BD1154</f>
        <v/>
      </c>
      <c r="O1217" s="394">
        <f>'FORMAT REKAP'!BE1154</f>
        <v>0</v>
      </c>
      <c r="P1217" s="395">
        <f>'FORMAT REKAP'!BF1154</f>
        <v>0</v>
      </c>
      <c r="S1217" s="395" t="str">
        <f>'FORMAT REKAP'!BI1154</f>
        <v/>
      </c>
      <c r="T1217" s="394" t="str">
        <f>'FORMAT REKAP'!BJ1154</f>
        <v/>
      </c>
      <c r="U1217" s="393" t="str">
        <f>'FORMAT REKAP'!BK1154</f>
        <v/>
      </c>
    </row>
    <row r="1218" spans="3:21" x14ac:dyDescent="0.25">
      <c r="C1218" s="394">
        <f>'FORMAT REKAP'!H1155</f>
        <v>0</v>
      </c>
      <c r="D1218" s="394">
        <f>'FORMAT REKAP'!I1155</f>
        <v>0</v>
      </c>
      <c r="E1218" s="394" t="str">
        <f>'FORMAT REKAP'!AH1155</f>
        <v/>
      </c>
      <c r="F1218" s="394" t="str">
        <f>'FORMAT REKAP'!AM1155</f>
        <v/>
      </c>
      <c r="G1218" s="395" t="str">
        <f>'FORMAT REKAP'!AN1155</f>
        <v/>
      </c>
      <c r="H1218" s="394" t="str">
        <f>'FORMAT REKAP'!AQ1155</f>
        <v/>
      </c>
      <c r="I1218" s="394">
        <f>'FORMAT REKAP'!AS1155</f>
        <v>0</v>
      </c>
      <c r="J1218" s="394">
        <f>'FORMAT REKAP'!AU1155</f>
        <v>0</v>
      </c>
      <c r="K1218" s="394">
        <f>'FORMAT REKAP'!AW1155</f>
        <v>0</v>
      </c>
      <c r="L1218" s="394">
        <f>'FORMAT REKAP'!AY1155</f>
        <v>0</v>
      </c>
      <c r="M1218" s="395">
        <f>'FORMAT REKAP'!BA1155</f>
        <v>0</v>
      </c>
      <c r="N1218" s="395" t="str">
        <f>'FORMAT REKAP'!BD1155</f>
        <v/>
      </c>
      <c r="O1218" s="394">
        <f>'FORMAT REKAP'!BE1155</f>
        <v>0</v>
      </c>
      <c r="P1218" s="395">
        <f>'FORMAT REKAP'!BF1155</f>
        <v>0</v>
      </c>
      <c r="S1218" s="395" t="str">
        <f>'FORMAT REKAP'!BI1155</f>
        <v/>
      </c>
      <c r="T1218" s="394" t="str">
        <f>'FORMAT REKAP'!BJ1155</f>
        <v/>
      </c>
      <c r="U1218" s="393" t="str">
        <f>'FORMAT REKAP'!BK1155</f>
        <v/>
      </c>
    </row>
    <row r="1219" spans="3:21" x14ac:dyDescent="0.25">
      <c r="C1219" s="394">
        <f>'FORMAT REKAP'!H1156</f>
        <v>0</v>
      </c>
      <c r="D1219" s="394">
        <f>'FORMAT REKAP'!I1156</f>
        <v>0</v>
      </c>
      <c r="E1219" s="394" t="str">
        <f>'FORMAT REKAP'!AH1156</f>
        <v/>
      </c>
      <c r="F1219" s="394" t="str">
        <f>'FORMAT REKAP'!AM1156</f>
        <v/>
      </c>
      <c r="G1219" s="395" t="str">
        <f>'FORMAT REKAP'!AN1156</f>
        <v/>
      </c>
      <c r="H1219" s="394" t="str">
        <f>'FORMAT REKAP'!AQ1156</f>
        <v/>
      </c>
      <c r="I1219" s="394">
        <f>'FORMAT REKAP'!AS1156</f>
        <v>0</v>
      </c>
      <c r="J1219" s="394">
        <f>'FORMAT REKAP'!AU1156</f>
        <v>0</v>
      </c>
      <c r="K1219" s="394">
        <f>'FORMAT REKAP'!AW1156</f>
        <v>0</v>
      </c>
      <c r="L1219" s="394">
        <f>'FORMAT REKAP'!AY1156</f>
        <v>0</v>
      </c>
      <c r="M1219" s="395">
        <f>'FORMAT REKAP'!BA1156</f>
        <v>0</v>
      </c>
      <c r="N1219" s="395" t="str">
        <f>'FORMAT REKAP'!BD1156</f>
        <v/>
      </c>
      <c r="O1219" s="394">
        <f>'FORMAT REKAP'!BE1156</f>
        <v>0</v>
      </c>
      <c r="P1219" s="395">
        <f>'FORMAT REKAP'!BF1156</f>
        <v>0</v>
      </c>
      <c r="S1219" s="395" t="str">
        <f>'FORMAT REKAP'!BI1156</f>
        <v/>
      </c>
      <c r="T1219" s="394" t="str">
        <f>'FORMAT REKAP'!BJ1156</f>
        <v/>
      </c>
      <c r="U1219" s="393" t="str">
        <f>'FORMAT REKAP'!BK1156</f>
        <v/>
      </c>
    </row>
    <row r="1220" spans="3:21" x14ac:dyDescent="0.25">
      <c r="C1220" s="394">
        <f>'FORMAT REKAP'!H1157</f>
        <v>0</v>
      </c>
      <c r="D1220" s="394">
        <f>'FORMAT REKAP'!I1157</f>
        <v>0</v>
      </c>
      <c r="E1220" s="394" t="str">
        <f>'FORMAT REKAP'!AH1157</f>
        <v/>
      </c>
      <c r="F1220" s="394" t="str">
        <f>'FORMAT REKAP'!AM1157</f>
        <v/>
      </c>
      <c r="G1220" s="395" t="str">
        <f>'FORMAT REKAP'!AN1157</f>
        <v/>
      </c>
      <c r="H1220" s="394" t="str">
        <f>'FORMAT REKAP'!AQ1157</f>
        <v/>
      </c>
      <c r="I1220" s="394">
        <f>'FORMAT REKAP'!AS1157</f>
        <v>0</v>
      </c>
      <c r="J1220" s="394">
        <f>'FORMAT REKAP'!AU1157</f>
        <v>0</v>
      </c>
      <c r="K1220" s="394">
        <f>'FORMAT REKAP'!AW1157</f>
        <v>0</v>
      </c>
      <c r="L1220" s="394">
        <f>'FORMAT REKAP'!AY1157</f>
        <v>0</v>
      </c>
      <c r="M1220" s="395">
        <f>'FORMAT REKAP'!BA1157</f>
        <v>0</v>
      </c>
      <c r="N1220" s="395" t="str">
        <f>'FORMAT REKAP'!BD1157</f>
        <v/>
      </c>
      <c r="O1220" s="394">
        <f>'FORMAT REKAP'!BE1157</f>
        <v>0</v>
      </c>
      <c r="P1220" s="395">
        <f>'FORMAT REKAP'!BF1157</f>
        <v>0</v>
      </c>
      <c r="S1220" s="395" t="str">
        <f>'FORMAT REKAP'!BI1157</f>
        <v/>
      </c>
      <c r="T1220" s="394" t="str">
        <f>'FORMAT REKAP'!BJ1157</f>
        <v/>
      </c>
      <c r="U1220" s="393" t="str">
        <f>'FORMAT REKAP'!BK1157</f>
        <v/>
      </c>
    </row>
    <row r="1221" spans="3:21" x14ac:dyDescent="0.25">
      <c r="C1221" s="394">
        <f>'FORMAT REKAP'!H1158</f>
        <v>0</v>
      </c>
      <c r="D1221" s="394">
        <f>'FORMAT REKAP'!I1158</f>
        <v>0</v>
      </c>
      <c r="E1221" s="394" t="str">
        <f>'FORMAT REKAP'!AH1158</f>
        <v/>
      </c>
      <c r="F1221" s="394" t="str">
        <f>'FORMAT REKAP'!AM1158</f>
        <v/>
      </c>
      <c r="G1221" s="395" t="str">
        <f>'FORMAT REKAP'!AN1158</f>
        <v/>
      </c>
      <c r="H1221" s="394" t="str">
        <f>'FORMAT REKAP'!AQ1158</f>
        <v/>
      </c>
      <c r="I1221" s="394">
        <f>'FORMAT REKAP'!AS1158</f>
        <v>0</v>
      </c>
      <c r="J1221" s="394">
        <f>'FORMAT REKAP'!AU1158</f>
        <v>0</v>
      </c>
      <c r="K1221" s="394">
        <f>'FORMAT REKAP'!AW1158</f>
        <v>0</v>
      </c>
      <c r="L1221" s="394">
        <f>'FORMAT REKAP'!AY1158</f>
        <v>0</v>
      </c>
      <c r="M1221" s="395">
        <f>'FORMAT REKAP'!BA1158</f>
        <v>0</v>
      </c>
      <c r="N1221" s="395" t="str">
        <f>'FORMAT REKAP'!BD1158</f>
        <v/>
      </c>
      <c r="O1221" s="394">
        <f>'FORMAT REKAP'!BE1158</f>
        <v>0</v>
      </c>
      <c r="P1221" s="395">
        <f>'FORMAT REKAP'!BF1158</f>
        <v>0</v>
      </c>
      <c r="S1221" s="395" t="str">
        <f>'FORMAT REKAP'!BI1158</f>
        <v/>
      </c>
      <c r="T1221" s="394" t="str">
        <f>'FORMAT REKAP'!BJ1158</f>
        <v/>
      </c>
      <c r="U1221" s="393" t="str">
        <f>'FORMAT REKAP'!BK1158</f>
        <v/>
      </c>
    </row>
    <row r="1222" spans="3:21" x14ac:dyDescent="0.25">
      <c r="C1222" s="394">
        <f>'FORMAT REKAP'!H1159</f>
        <v>0</v>
      </c>
      <c r="D1222" s="394">
        <f>'FORMAT REKAP'!I1159</f>
        <v>0</v>
      </c>
      <c r="E1222" s="394" t="str">
        <f>'FORMAT REKAP'!AH1159</f>
        <v/>
      </c>
      <c r="F1222" s="394" t="str">
        <f>'FORMAT REKAP'!AM1159</f>
        <v/>
      </c>
      <c r="G1222" s="395" t="str">
        <f>'FORMAT REKAP'!AN1159</f>
        <v/>
      </c>
      <c r="H1222" s="394" t="str">
        <f>'FORMAT REKAP'!AQ1159</f>
        <v/>
      </c>
      <c r="I1222" s="394">
        <f>'FORMAT REKAP'!AS1159</f>
        <v>0</v>
      </c>
      <c r="J1222" s="394">
        <f>'FORMAT REKAP'!AU1159</f>
        <v>0</v>
      </c>
      <c r="K1222" s="394">
        <f>'FORMAT REKAP'!AW1159</f>
        <v>0</v>
      </c>
      <c r="L1222" s="394">
        <f>'FORMAT REKAP'!AY1159</f>
        <v>0</v>
      </c>
      <c r="M1222" s="395">
        <f>'FORMAT REKAP'!BA1159</f>
        <v>0</v>
      </c>
      <c r="N1222" s="395" t="str">
        <f>'FORMAT REKAP'!BD1159</f>
        <v/>
      </c>
      <c r="O1222" s="394">
        <f>'FORMAT REKAP'!BE1159</f>
        <v>0</v>
      </c>
      <c r="P1222" s="395">
        <f>'FORMAT REKAP'!BF1159</f>
        <v>0</v>
      </c>
      <c r="S1222" s="395" t="str">
        <f>'FORMAT REKAP'!BI1159</f>
        <v/>
      </c>
      <c r="T1222" s="394" t="str">
        <f>'FORMAT REKAP'!BJ1159</f>
        <v/>
      </c>
      <c r="U1222" s="393" t="str">
        <f>'FORMAT REKAP'!BK1159</f>
        <v/>
      </c>
    </row>
    <row r="1223" spans="3:21" x14ac:dyDescent="0.25">
      <c r="C1223" s="394">
        <f>'FORMAT REKAP'!H1160</f>
        <v>0</v>
      </c>
      <c r="D1223" s="394">
        <f>'FORMAT REKAP'!I1160</f>
        <v>0</v>
      </c>
      <c r="E1223" s="394" t="str">
        <f>'FORMAT REKAP'!AH1160</f>
        <v/>
      </c>
      <c r="F1223" s="394" t="str">
        <f>'FORMAT REKAP'!AM1160</f>
        <v/>
      </c>
      <c r="G1223" s="395" t="str">
        <f>'FORMAT REKAP'!AN1160</f>
        <v/>
      </c>
      <c r="H1223" s="394" t="str">
        <f>'FORMAT REKAP'!AQ1160</f>
        <v/>
      </c>
      <c r="I1223" s="394">
        <f>'FORMAT REKAP'!AS1160</f>
        <v>0</v>
      </c>
      <c r="J1223" s="394">
        <f>'FORMAT REKAP'!AU1160</f>
        <v>0</v>
      </c>
      <c r="K1223" s="394">
        <f>'FORMAT REKAP'!AW1160</f>
        <v>0</v>
      </c>
      <c r="L1223" s="394">
        <f>'FORMAT REKAP'!AY1160</f>
        <v>0</v>
      </c>
      <c r="M1223" s="395">
        <f>'FORMAT REKAP'!BA1160</f>
        <v>0</v>
      </c>
      <c r="N1223" s="395" t="str">
        <f>'FORMAT REKAP'!BD1160</f>
        <v/>
      </c>
      <c r="O1223" s="394">
        <f>'FORMAT REKAP'!BE1160</f>
        <v>0</v>
      </c>
      <c r="P1223" s="395">
        <f>'FORMAT REKAP'!BF1160</f>
        <v>0</v>
      </c>
      <c r="S1223" s="395" t="str">
        <f>'FORMAT REKAP'!BI1160</f>
        <v/>
      </c>
      <c r="T1223" s="394" t="str">
        <f>'FORMAT REKAP'!BJ1160</f>
        <v/>
      </c>
      <c r="U1223" s="393" t="str">
        <f>'FORMAT REKAP'!BK1160</f>
        <v/>
      </c>
    </row>
    <row r="1224" spans="3:21" x14ac:dyDescent="0.25">
      <c r="C1224" s="394">
        <f>'FORMAT REKAP'!H1161</f>
        <v>0</v>
      </c>
      <c r="D1224" s="394">
        <f>'FORMAT REKAP'!I1161</f>
        <v>0</v>
      </c>
      <c r="E1224" s="394" t="str">
        <f>'FORMAT REKAP'!AH1161</f>
        <v/>
      </c>
      <c r="F1224" s="394" t="str">
        <f>'FORMAT REKAP'!AM1161</f>
        <v/>
      </c>
      <c r="G1224" s="395" t="str">
        <f>'FORMAT REKAP'!AN1161</f>
        <v/>
      </c>
      <c r="H1224" s="394" t="str">
        <f>'FORMAT REKAP'!AQ1161</f>
        <v/>
      </c>
      <c r="I1224" s="394">
        <f>'FORMAT REKAP'!AS1161</f>
        <v>0</v>
      </c>
      <c r="J1224" s="394">
        <f>'FORMAT REKAP'!AU1161</f>
        <v>0</v>
      </c>
      <c r="K1224" s="394">
        <f>'FORMAT REKAP'!AW1161</f>
        <v>0</v>
      </c>
      <c r="L1224" s="394">
        <f>'FORMAT REKAP'!AY1161</f>
        <v>0</v>
      </c>
      <c r="M1224" s="395">
        <f>'FORMAT REKAP'!BA1161</f>
        <v>0</v>
      </c>
      <c r="N1224" s="395" t="str">
        <f>'FORMAT REKAP'!BD1161</f>
        <v/>
      </c>
      <c r="O1224" s="394">
        <f>'FORMAT REKAP'!BE1161</f>
        <v>0</v>
      </c>
      <c r="P1224" s="395">
        <f>'FORMAT REKAP'!BF1161</f>
        <v>0</v>
      </c>
      <c r="S1224" s="395" t="str">
        <f>'FORMAT REKAP'!BI1161</f>
        <v/>
      </c>
      <c r="T1224" s="394" t="str">
        <f>'FORMAT REKAP'!BJ1161</f>
        <v/>
      </c>
      <c r="U1224" s="393" t="str">
        <f>'FORMAT REKAP'!BK1161</f>
        <v/>
      </c>
    </row>
    <row r="1225" spans="3:21" x14ac:dyDescent="0.25">
      <c r="C1225" s="394">
        <f>'FORMAT REKAP'!H1162</f>
        <v>0</v>
      </c>
      <c r="D1225" s="394">
        <f>'FORMAT REKAP'!I1162</f>
        <v>0</v>
      </c>
      <c r="E1225" s="394" t="str">
        <f>'FORMAT REKAP'!AH1162</f>
        <v/>
      </c>
      <c r="F1225" s="394" t="str">
        <f>'FORMAT REKAP'!AM1162</f>
        <v/>
      </c>
      <c r="G1225" s="395" t="str">
        <f>'FORMAT REKAP'!AN1162</f>
        <v/>
      </c>
      <c r="H1225" s="394" t="str">
        <f>'FORMAT REKAP'!AQ1162</f>
        <v/>
      </c>
      <c r="I1225" s="394">
        <f>'FORMAT REKAP'!AS1162</f>
        <v>0</v>
      </c>
      <c r="J1225" s="394">
        <f>'FORMAT REKAP'!AU1162</f>
        <v>0</v>
      </c>
      <c r="K1225" s="394">
        <f>'FORMAT REKAP'!AW1162</f>
        <v>0</v>
      </c>
      <c r="L1225" s="394">
        <f>'FORMAT REKAP'!AY1162</f>
        <v>0</v>
      </c>
      <c r="M1225" s="395">
        <f>'FORMAT REKAP'!BA1162</f>
        <v>0</v>
      </c>
      <c r="N1225" s="395" t="str">
        <f>'FORMAT REKAP'!BD1162</f>
        <v/>
      </c>
      <c r="O1225" s="394">
        <f>'FORMAT REKAP'!BE1162</f>
        <v>0</v>
      </c>
      <c r="P1225" s="395">
        <f>'FORMAT REKAP'!BF1162</f>
        <v>0</v>
      </c>
      <c r="S1225" s="395" t="str">
        <f>'FORMAT REKAP'!BI1162</f>
        <v/>
      </c>
      <c r="T1225" s="394" t="str">
        <f>'FORMAT REKAP'!BJ1162</f>
        <v/>
      </c>
      <c r="U1225" s="393" t="str">
        <f>'FORMAT REKAP'!BK1162</f>
        <v/>
      </c>
    </row>
    <row r="1226" spans="3:21" x14ac:dyDescent="0.25">
      <c r="C1226" s="394">
        <f>'FORMAT REKAP'!H1163</f>
        <v>0</v>
      </c>
      <c r="D1226" s="394">
        <f>'FORMAT REKAP'!I1163</f>
        <v>0</v>
      </c>
      <c r="E1226" s="394" t="str">
        <f>'FORMAT REKAP'!AH1163</f>
        <v/>
      </c>
      <c r="F1226" s="394" t="str">
        <f>'FORMAT REKAP'!AM1163</f>
        <v/>
      </c>
      <c r="G1226" s="395" t="str">
        <f>'FORMAT REKAP'!AN1163</f>
        <v/>
      </c>
      <c r="H1226" s="394" t="str">
        <f>'FORMAT REKAP'!AQ1163</f>
        <v/>
      </c>
      <c r="I1226" s="394">
        <f>'FORMAT REKAP'!AS1163</f>
        <v>0</v>
      </c>
      <c r="J1226" s="394">
        <f>'FORMAT REKAP'!AU1163</f>
        <v>0</v>
      </c>
      <c r="K1226" s="394">
        <f>'FORMAT REKAP'!AW1163</f>
        <v>0</v>
      </c>
      <c r="L1226" s="394">
        <f>'FORMAT REKAP'!AY1163</f>
        <v>0</v>
      </c>
      <c r="M1226" s="395">
        <f>'FORMAT REKAP'!BA1163</f>
        <v>0</v>
      </c>
      <c r="N1226" s="395" t="str">
        <f>'FORMAT REKAP'!BD1163</f>
        <v/>
      </c>
      <c r="O1226" s="394">
        <f>'FORMAT REKAP'!BE1163</f>
        <v>0</v>
      </c>
      <c r="P1226" s="395">
        <f>'FORMAT REKAP'!BF1163</f>
        <v>0</v>
      </c>
      <c r="S1226" s="395" t="str">
        <f>'FORMAT REKAP'!BI1163</f>
        <v/>
      </c>
      <c r="T1226" s="394" t="str">
        <f>'FORMAT REKAP'!BJ1163</f>
        <v/>
      </c>
      <c r="U1226" s="393" t="str">
        <f>'FORMAT REKAP'!BK1163</f>
        <v/>
      </c>
    </row>
    <row r="1227" spans="3:21" x14ac:dyDescent="0.25">
      <c r="C1227" s="394">
        <f>'FORMAT REKAP'!H1164</f>
        <v>0</v>
      </c>
      <c r="D1227" s="394">
        <f>'FORMAT REKAP'!I1164</f>
        <v>0</v>
      </c>
      <c r="E1227" s="394" t="str">
        <f>'FORMAT REKAP'!AH1164</f>
        <v/>
      </c>
      <c r="F1227" s="394" t="str">
        <f>'FORMAT REKAP'!AM1164</f>
        <v/>
      </c>
      <c r="G1227" s="395" t="str">
        <f>'FORMAT REKAP'!AN1164</f>
        <v/>
      </c>
      <c r="H1227" s="394" t="str">
        <f>'FORMAT REKAP'!AQ1164</f>
        <v/>
      </c>
      <c r="I1227" s="394">
        <f>'FORMAT REKAP'!AS1164</f>
        <v>0</v>
      </c>
      <c r="J1227" s="394">
        <f>'FORMAT REKAP'!AU1164</f>
        <v>0</v>
      </c>
      <c r="K1227" s="394">
        <f>'FORMAT REKAP'!AW1164</f>
        <v>0</v>
      </c>
      <c r="L1227" s="394">
        <f>'FORMAT REKAP'!AY1164</f>
        <v>0</v>
      </c>
      <c r="M1227" s="395">
        <f>'FORMAT REKAP'!BA1164</f>
        <v>0</v>
      </c>
      <c r="N1227" s="395" t="str">
        <f>'FORMAT REKAP'!BD1164</f>
        <v/>
      </c>
      <c r="O1227" s="394">
        <f>'FORMAT REKAP'!BE1164</f>
        <v>0</v>
      </c>
      <c r="P1227" s="395">
        <f>'FORMAT REKAP'!BF1164</f>
        <v>0</v>
      </c>
      <c r="S1227" s="395" t="str">
        <f>'FORMAT REKAP'!BI1164</f>
        <v/>
      </c>
      <c r="T1227" s="394" t="str">
        <f>'FORMAT REKAP'!BJ1164</f>
        <v/>
      </c>
      <c r="U1227" s="393" t="str">
        <f>'FORMAT REKAP'!BK1164</f>
        <v/>
      </c>
    </row>
    <row r="1228" spans="3:21" x14ac:dyDescent="0.25">
      <c r="C1228" s="394">
        <f>'FORMAT REKAP'!H1165</f>
        <v>0</v>
      </c>
      <c r="D1228" s="394">
        <f>'FORMAT REKAP'!I1165</f>
        <v>0</v>
      </c>
      <c r="E1228" s="394" t="str">
        <f>'FORMAT REKAP'!AH1165</f>
        <v/>
      </c>
      <c r="F1228" s="394" t="str">
        <f>'FORMAT REKAP'!AM1165</f>
        <v/>
      </c>
      <c r="G1228" s="395" t="str">
        <f>'FORMAT REKAP'!AN1165</f>
        <v/>
      </c>
      <c r="H1228" s="394" t="str">
        <f>'FORMAT REKAP'!AQ1165</f>
        <v/>
      </c>
      <c r="I1228" s="394">
        <f>'FORMAT REKAP'!AS1165</f>
        <v>0</v>
      </c>
      <c r="J1228" s="394">
        <f>'FORMAT REKAP'!AU1165</f>
        <v>0</v>
      </c>
      <c r="K1228" s="394">
        <f>'FORMAT REKAP'!AW1165</f>
        <v>0</v>
      </c>
      <c r="L1228" s="394">
        <f>'FORMAT REKAP'!AY1165</f>
        <v>0</v>
      </c>
      <c r="M1228" s="395">
        <f>'FORMAT REKAP'!BA1165</f>
        <v>0</v>
      </c>
      <c r="N1228" s="395" t="str">
        <f>'FORMAT REKAP'!BD1165</f>
        <v/>
      </c>
      <c r="O1228" s="394">
        <f>'FORMAT REKAP'!BE1165</f>
        <v>0</v>
      </c>
      <c r="P1228" s="395">
        <f>'FORMAT REKAP'!BF1165</f>
        <v>0</v>
      </c>
      <c r="S1228" s="395" t="str">
        <f>'FORMAT REKAP'!BI1165</f>
        <v/>
      </c>
      <c r="T1228" s="394" t="str">
        <f>'FORMAT REKAP'!BJ1165</f>
        <v/>
      </c>
      <c r="U1228" s="393" t="str">
        <f>'FORMAT REKAP'!BK1165</f>
        <v/>
      </c>
    </row>
    <row r="1229" spans="3:21" x14ac:dyDescent="0.25">
      <c r="C1229" s="394">
        <f>'FORMAT REKAP'!H1166</f>
        <v>0</v>
      </c>
      <c r="D1229" s="394">
        <f>'FORMAT REKAP'!I1166</f>
        <v>0</v>
      </c>
      <c r="E1229" s="394" t="str">
        <f>'FORMAT REKAP'!AH1166</f>
        <v/>
      </c>
      <c r="F1229" s="394" t="str">
        <f>'FORMAT REKAP'!AM1166</f>
        <v/>
      </c>
      <c r="G1229" s="395" t="str">
        <f>'FORMAT REKAP'!AN1166</f>
        <v/>
      </c>
      <c r="H1229" s="394" t="str">
        <f>'FORMAT REKAP'!AQ1166</f>
        <v/>
      </c>
      <c r="I1229" s="394">
        <f>'FORMAT REKAP'!AS1166</f>
        <v>0</v>
      </c>
      <c r="J1229" s="394">
        <f>'FORMAT REKAP'!AU1166</f>
        <v>0</v>
      </c>
      <c r="K1229" s="394">
        <f>'FORMAT REKAP'!AW1166</f>
        <v>0</v>
      </c>
      <c r="L1229" s="394">
        <f>'FORMAT REKAP'!AY1166</f>
        <v>0</v>
      </c>
      <c r="M1229" s="395">
        <f>'FORMAT REKAP'!BA1166</f>
        <v>0</v>
      </c>
      <c r="N1229" s="395" t="str">
        <f>'FORMAT REKAP'!BD1166</f>
        <v/>
      </c>
      <c r="O1229" s="394">
        <f>'FORMAT REKAP'!BE1166</f>
        <v>0</v>
      </c>
      <c r="P1229" s="395">
        <f>'FORMAT REKAP'!BF1166</f>
        <v>0</v>
      </c>
      <c r="S1229" s="395" t="str">
        <f>'FORMAT REKAP'!BI1166</f>
        <v/>
      </c>
      <c r="T1229" s="394" t="str">
        <f>'FORMAT REKAP'!BJ1166</f>
        <v/>
      </c>
      <c r="U1229" s="393" t="str">
        <f>'FORMAT REKAP'!BK1166</f>
        <v/>
      </c>
    </row>
    <row r="1230" spans="3:21" x14ac:dyDescent="0.25">
      <c r="C1230" s="394">
        <f>'FORMAT REKAP'!H1167</f>
        <v>0</v>
      </c>
      <c r="D1230" s="394">
        <f>'FORMAT REKAP'!I1167</f>
        <v>0</v>
      </c>
      <c r="E1230" s="394" t="str">
        <f>'FORMAT REKAP'!AH1167</f>
        <v/>
      </c>
      <c r="F1230" s="394" t="str">
        <f>'FORMAT REKAP'!AM1167</f>
        <v/>
      </c>
      <c r="G1230" s="395" t="str">
        <f>'FORMAT REKAP'!AN1167</f>
        <v/>
      </c>
      <c r="H1230" s="394" t="str">
        <f>'FORMAT REKAP'!AQ1167</f>
        <v/>
      </c>
      <c r="I1230" s="394">
        <f>'FORMAT REKAP'!AS1167</f>
        <v>0</v>
      </c>
      <c r="J1230" s="394">
        <f>'FORMAT REKAP'!AU1167</f>
        <v>0</v>
      </c>
      <c r="K1230" s="394">
        <f>'FORMAT REKAP'!AW1167</f>
        <v>0</v>
      </c>
      <c r="L1230" s="394">
        <f>'FORMAT REKAP'!AY1167</f>
        <v>0</v>
      </c>
      <c r="M1230" s="395">
        <f>'FORMAT REKAP'!BA1167</f>
        <v>0</v>
      </c>
      <c r="N1230" s="395" t="str">
        <f>'FORMAT REKAP'!BD1167</f>
        <v/>
      </c>
      <c r="O1230" s="394">
        <f>'FORMAT REKAP'!BE1167</f>
        <v>0</v>
      </c>
      <c r="P1230" s="395">
        <f>'FORMAT REKAP'!BF1167</f>
        <v>0</v>
      </c>
      <c r="S1230" s="395" t="str">
        <f>'FORMAT REKAP'!BI1167</f>
        <v/>
      </c>
      <c r="T1230" s="394" t="str">
        <f>'FORMAT REKAP'!BJ1167</f>
        <v/>
      </c>
      <c r="U1230" s="393" t="str">
        <f>'FORMAT REKAP'!BK1167</f>
        <v/>
      </c>
    </row>
    <row r="1231" spans="3:21" x14ac:dyDescent="0.25">
      <c r="C1231" s="394">
        <f>'FORMAT REKAP'!H1168</f>
        <v>0</v>
      </c>
      <c r="D1231" s="394">
        <f>'FORMAT REKAP'!I1168</f>
        <v>0</v>
      </c>
      <c r="E1231" s="394" t="str">
        <f>'FORMAT REKAP'!AH1168</f>
        <v/>
      </c>
      <c r="F1231" s="394" t="str">
        <f>'FORMAT REKAP'!AM1168</f>
        <v/>
      </c>
      <c r="G1231" s="395" t="str">
        <f>'FORMAT REKAP'!AN1168</f>
        <v/>
      </c>
      <c r="H1231" s="394" t="str">
        <f>'FORMAT REKAP'!AQ1168</f>
        <v/>
      </c>
      <c r="I1231" s="394">
        <f>'FORMAT REKAP'!AS1168</f>
        <v>0</v>
      </c>
      <c r="J1231" s="394">
        <f>'FORMAT REKAP'!AU1168</f>
        <v>0</v>
      </c>
      <c r="K1231" s="394">
        <f>'FORMAT REKAP'!AW1168</f>
        <v>0</v>
      </c>
      <c r="L1231" s="394">
        <f>'FORMAT REKAP'!AY1168</f>
        <v>0</v>
      </c>
      <c r="M1231" s="395">
        <f>'FORMAT REKAP'!BA1168</f>
        <v>0</v>
      </c>
      <c r="N1231" s="395" t="str">
        <f>'FORMAT REKAP'!BD1168</f>
        <v/>
      </c>
      <c r="O1231" s="394">
        <f>'FORMAT REKAP'!BE1168</f>
        <v>0</v>
      </c>
      <c r="P1231" s="395">
        <f>'FORMAT REKAP'!BF1168</f>
        <v>0</v>
      </c>
      <c r="S1231" s="395" t="str">
        <f>'FORMAT REKAP'!BI1168</f>
        <v/>
      </c>
      <c r="T1231" s="394" t="str">
        <f>'FORMAT REKAP'!BJ1168</f>
        <v/>
      </c>
      <c r="U1231" s="393" t="str">
        <f>'FORMAT REKAP'!BK1168</f>
        <v/>
      </c>
    </row>
    <row r="1232" spans="3:21" x14ac:dyDescent="0.25">
      <c r="C1232" s="394">
        <f>'FORMAT REKAP'!H1169</f>
        <v>0</v>
      </c>
      <c r="D1232" s="394">
        <f>'FORMAT REKAP'!I1169</f>
        <v>0</v>
      </c>
      <c r="E1232" s="394" t="str">
        <f>'FORMAT REKAP'!AH1169</f>
        <v/>
      </c>
      <c r="F1232" s="394" t="str">
        <f>'FORMAT REKAP'!AM1169</f>
        <v/>
      </c>
      <c r="G1232" s="395" t="str">
        <f>'FORMAT REKAP'!AN1169</f>
        <v/>
      </c>
      <c r="H1232" s="394" t="str">
        <f>'FORMAT REKAP'!AQ1169</f>
        <v/>
      </c>
      <c r="I1232" s="394">
        <f>'FORMAT REKAP'!AS1169</f>
        <v>0</v>
      </c>
      <c r="J1232" s="394">
        <f>'FORMAT REKAP'!AU1169</f>
        <v>0</v>
      </c>
      <c r="K1232" s="394">
        <f>'FORMAT REKAP'!AW1169</f>
        <v>0</v>
      </c>
      <c r="L1232" s="394">
        <f>'FORMAT REKAP'!AY1169</f>
        <v>0</v>
      </c>
      <c r="M1232" s="395">
        <f>'FORMAT REKAP'!BA1169</f>
        <v>0</v>
      </c>
      <c r="N1232" s="395" t="str">
        <f>'FORMAT REKAP'!BD1169</f>
        <v/>
      </c>
      <c r="O1232" s="394">
        <f>'FORMAT REKAP'!BE1169</f>
        <v>0</v>
      </c>
      <c r="P1232" s="395">
        <f>'FORMAT REKAP'!BF1169</f>
        <v>0</v>
      </c>
      <c r="S1232" s="395" t="str">
        <f>'FORMAT REKAP'!BI1169</f>
        <v/>
      </c>
      <c r="T1232" s="394" t="str">
        <f>'FORMAT REKAP'!BJ1169</f>
        <v/>
      </c>
      <c r="U1232" s="393" t="str">
        <f>'FORMAT REKAP'!BK1169</f>
        <v/>
      </c>
    </row>
    <row r="1233" spans="3:21" x14ac:dyDescent="0.25">
      <c r="C1233" s="394">
        <f>'FORMAT REKAP'!H1170</f>
        <v>0</v>
      </c>
      <c r="D1233" s="394">
        <f>'FORMAT REKAP'!I1170</f>
        <v>0</v>
      </c>
      <c r="E1233" s="394" t="str">
        <f>'FORMAT REKAP'!AH1170</f>
        <v/>
      </c>
      <c r="F1233" s="394" t="str">
        <f>'FORMAT REKAP'!AM1170</f>
        <v/>
      </c>
      <c r="G1233" s="395" t="str">
        <f>'FORMAT REKAP'!AN1170</f>
        <v/>
      </c>
      <c r="H1233" s="394" t="str">
        <f>'FORMAT REKAP'!AQ1170</f>
        <v/>
      </c>
      <c r="I1233" s="394">
        <f>'FORMAT REKAP'!AS1170</f>
        <v>0</v>
      </c>
      <c r="J1233" s="394">
        <f>'FORMAT REKAP'!AU1170</f>
        <v>0</v>
      </c>
      <c r="K1233" s="394">
        <f>'FORMAT REKAP'!AW1170</f>
        <v>0</v>
      </c>
      <c r="L1233" s="394">
        <f>'FORMAT REKAP'!AY1170</f>
        <v>0</v>
      </c>
      <c r="M1233" s="395">
        <f>'FORMAT REKAP'!BA1170</f>
        <v>0</v>
      </c>
      <c r="N1233" s="395" t="str">
        <f>'FORMAT REKAP'!BD1170</f>
        <v/>
      </c>
      <c r="O1233" s="394">
        <f>'FORMAT REKAP'!BE1170</f>
        <v>0</v>
      </c>
      <c r="P1233" s="395">
        <f>'FORMAT REKAP'!BF1170</f>
        <v>0</v>
      </c>
      <c r="S1233" s="395" t="str">
        <f>'FORMAT REKAP'!BI1170</f>
        <v/>
      </c>
      <c r="T1233" s="394" t="str">
        <f>'FORMAT REKAP'!BJ1170</f>
        <v/>
      </c>
      <c r="U1233" s="393" t="str">
        <f>'FORMAT REKAP'!BK1170</f>
        <v/>
      </c>
    </row>
    <row r="1234" spans="3:21" x14ac:dyDescent="0.25">
      <c r="C1234" s="394">
        <f>'FORMAT REKAP'!H1171</f>
        <v>0</v>
      </c>
      <c r="D1234" s="394">
        <f>'FORMAT REKAP'!I1171</f>
        <v>0</v>
      </c>
      <c r="E1234" s="394" t="str">
        <f>'FORMAT REKAP'!AH1171</f>
        <v/>
      </c>
      <c r="F1234" s="394" t="str">
        <f>'FORMAT REKAP'!AM1171</f>
        <v/>
      </c>
      <c r="G1234" s="395" t="str">
        <f>'FORMAT REKAP'!AN1171</f>
        <v/>
      </c>
      <c r="H1234" s="394" t="str">
        <f>'FORMAT REKAP'!AQ1171</f>
        <v/>
      </c>
      <c r="I1234" s="394">
        <f>'FORMAT REKAP'!AS1171</f>
        <v>0</v>
      </c>
      <c r="J1234" s="394">
        <f>'FORMAT REKAP'!AU1171</f>
        <v>0</v>
      </c>
      <c r="K1234" s="394">
        <f>'FORMAT REKAP'!AW1171</f>
        <v>0</v>
      </c>
      <c r="L1234" s="394">
        <f>'FORMAT REKAP'!AY1171</f>
        <v>0</v>
      </c>
      <c r="M1234" s="395">
        <f>'FORMAT REKAP'!BA1171</f>
        <v>0</v>
      </c>
      <c r="N1234" s="395" t="str">
        <f>'FORMAT REKAP'!BD1171</f>
        <v/>
      </c>
      <c r="O1234" s="394">
        <f>'FORMAT REKAP'!BE1171</f>
        <v>0</v>
      </c>
      <c r="P1234" s="395">
        <f>'FORMAT REKAP'!BF1171</f>
        <v>0</v>
      </c>
      <c r="S1234" s="395" t="str">
        <f>'FORMAT REKAP'!BI1171</f>
        <v/>
      </c>
      <c r="T1234" s="394" t="str">
        <f>'FORMAT REKAP'!BJ1171</f>
        <v/>
      </c>
      <c r="U1234" s="393" t="str">
        <f>'FORMAT REKAP'!BK1171</f>
        <v/>
      </c>
    </row>
    <row r="1235" spans="3:21" x14ac:dyDescent="0.25">
      <c r="C1235" s="394">
        <f>'FORMAT REKAP'!H1172</f>
        <v>0</v>
      </c>
      <c r="D1235" s="394">
        <f>'FORMAT REKAP'!I1172</f>
        <v>0</v>
      </c>
      <c r="E1235" s="394" t="str">
        <f>'FORMAT REKAP'!AH1172</f>
        <v/>
      </c>
      <c r="F1235" s="394" t="str">
        <f>'FORMAT REKAP'!AM1172</f>
        <v/>
      </c>
      <c r="G1235" s="395" t="str">
        <f>'FORMAT REKAP'!AN1172</f>
        <v/>
      </c>
      <c r="H1235" s="394" t="str">
        <f>'FORMAT REKAP'!AQ1172</f>
        <v/>
      </c>
      <c r="I1235" s="394">
        <f>'FORMAT REKAP'!AS1172</f>
        <v>0</v>
      </c>
      <c r="J1235" s="394">
        <f>'FORMAT REKAP'!AU1172</f>
        <v>0</v>
      </c>
      <c r="K1235" s="394">
        <f>'FORMAT REKAP'!AW1172</f>
        <v>0</v>
      </c>
      <c r="L1235" s="394">
        <f>'FORMAT REKAP'!AY1172</f>
        <v>0</v>
      </c>
      <c r="M1235" s="395">
        <f>'FORMAT REKAP'!BA1172</f>
        <v>0</v>
      </c>
      <c r="N1235" s="395" t="str">
        <f>'FORMAT REKAP'!BD1172</f>
        <v/>
      </c>
      <c r="O1235" s="394">
        <f>'FORMAT REKAP'!BE1172</f>
        <v>0</v>
      </c>
      <c r="P1235" s="395">
        <f>'FORMAT REKAP'!BF1172</f>
        <v>0</v>
      </c>
      <c r="S1235" s="395" t="str">
        <f>'FORMAT REKAP'!BI1172</f>
        <v/>
      </c>
      <c r="T1235" s="394" t="str">
        <f>'FORMAT REKAP'!BJ1172</f>
        <v/>
      </c>
      <c r="U1235" s="393" t="str">
        <f>'FORMAT REKAP'!BK1172</f>
        <v/>
      </c>
    </row>
    <row r="1236" spans="3:21" x14ac:dyDescent="0.25">
      <c r="C1236" s="394">
        <f>'FORMAT REKAP'!H1173</f>
        <v>0</v>
      </c>
      <c r="D1236" s="394">
        <f>'FORMAT REKAP'!I1173</f>
        <v>0</v>
      </c>
      <c r="E1236" s="394" t="str">
        <f>'FORMAT REKAP'!AH1173</f>
        <v/>
      </c>
      <c r="F1236" s="394" t="str">
        <f>'FORMAT REKAP'!AM1173</f>
        <v/>
      </c>
      <c r="G1236" s="395" t="str">
        <f>'FORMAT REKAP'!AN1173</f>
        <v/>
      </c>
      <c r="H1236" s="394" t="str">
        <f>'FORMAT REKAP'!AQ1173</f>
        <v/>
      </c>
      <c r="I1236" s="394">
        <f>'FORMAT REKAP'!AS1173</f>
        <v>0</v>
      </c>
      <c r="J1236" s="394">
        <f>'FORMAT REKAP'!AU1173</f>
        <v>0</v>
      </c>
      <c r="K1236" s="394">
        <f>'FORMAT REKAP'!AW1173</f>
        <v>0</v>
      </c>
      <c r="L1236" s="394">
        <f>'FORMAT REKAP'!AY1173</f>
        <v>0</v>
      </c>
      <c r="M1236" s="395">
        <f>'FORMAT REKAP'!BA1173</f>
        <v>0</v>
      </c>
      <c r="N1236" s="395" t="str">
        <f>'FORMAT REKAP'!BD1173</f>
        <v/>
      </c>
      <c r="O1236" s="394">
        <f>'FORMAT REKAP'!BE1173</f>
        <v>0</v>
      </c>
      <c r="P1236" s="395">
        <f>'FORMAT REKAP'!BF1173</f>
        <v>0</v>
      </c>
      <c r="S1236" s="395" t="str">
        <f>'FORMAT REKAP'!BI1173</f>
        <v/>
      </c>
      <c r="T1236" s="394" t="str">
        <f>'FORMAT REKAP'!BJ1173</f>
        <v/>
      </c>
      <c r="U1236" s="393" t="str">
        <f>'FORMAT REKAP'!BK1173</f>
        <v/>
      </c>
    </row>
    <row r="1237" spans="3:21" x14ac:dyDescent="0.25">
      <c r="C1237" s="394">
        <f>'FORMAT REKAP'!H1174</f>
        <v>0</v>
      </c>
      <c r="D1237" s="394">
        <f>'FORMAT REKAP'!I1174</f>
        <v>0</v>
      </c>
      <c r="E1237" s="394" t="str">
        <f>'FORMAT REKAP'!AH1174</f>
        <v/>
      </c>
      <c r="F1237" s="394" t="str">
        <f>'FORMAT REKAP'!AM1174</f>
        <v/>
      </c>
      <c r="G1237" s="395" t="str">
        <f>'FORMAT REKAP'!AN1174</f>
        <v/>
      </c>
      <c r="H1237" s="394" t="str">
        <f>'FORMAT REKAP'!AQ1174</f>
        <v/>
      </c>
      <c r="I1237" s="394">
        <f>'FORMAT REKAP'!AS1174</f>
        <v>0</v>
      </c>
      <c r="J1237" s="394">
        <f>'FORMAT REKAP'!AU1174</f>
        <v>0</v>
      </c>
      <c r="K1237" s="394">
        <f>'FORMAT REKAP'!AW1174</f>
        <v>0</v>
      </c>
      <c r="L1237" s="394">
        <f>'FORMAT REKAP'!AY1174</f>
        <v>0</v>
      </c>
      <c r="M1237" s="395">
        <f>'FORMAT REKAP'!BA1174</f>
        <v>0</v>
      </c>
      <c r="N1237" s="395" t="str">
        <f>'FORMAT REKAP'!BD1174</f>
        <v/>
      </c>
      <c r="O1237" s="394">
        <f>'FORMAT REKAP'!BE1174</f>
        <v>0</v>
      </c>
      <c r="P1237" s="395">
        <f>'FORMAT REKAP'!BF1174</f>
        <v>0</v>
      </c>
      <c r="S1237" s="395" t="str">
        <f>'FORMAT REKAP'!BI1174</f>
        <v/>
      </c>
      <c r="T1237" s="394" t="str">
        <f>'FORMAT REKAP'!BJ1174</f>
        <v/>
      </c>
      <c r="U1237" s="393" t="str">
        <f>'FORMAT REKAP'!BK1174</f>
        <v/>
      </c>
    </row>
    <row r="1238" spans="3:21" x14ac:dyDescent="0.25">
      <c r="C1238" s="394">
        <f>'FORMAT REKAP'!H1175</f>
        <v>0</v>
      </c>
      <c r="D1238" s="394">
        <f>'FORMAT REKAP'!I1175</f>
        <v>0</v>
      </c>
      <c r="E1238" s="394" t="str">
        <f>'FORMAT REKAP'!AH1175</f>
        <v/>
      </c>
      <c r="F1238" s="394" t="str">
        <f>'FORMAT REKAP'!AM1175</f>
        <v/>
      </c>
      <c r="G1238" s="395" t="str">
        <f>'FORMAT REKAP'!AN1175</f>
        <v/>
      </c>
      <c r="H1238" s="394" t="str">
        <f>'FORMAT REKAP'!AQ1175</f>
        <v/>
      </c>
      <c r="I1238" s="394">
        <f>'FORMAT REKAP'!AS1175</f>
        <v>0</v>
      </c>
      <c r="J1238" s="394">
        <f>'FORMAT REKAP'!AU1175</f>
        <v>0</v>
      </c>
      <c r="K1238" s="394">
        <f>'FORMAT REKAP'!AW1175</f>
        <v>0</v>
      </c>
      <c r="L1238" s="394">
        <f>'FORMAT REKAP'!AY1175</f>
        <v>0</v>
      </c>
      <c r="M1238" s="395">
        <f>'FORMAT REKAP'!BA1175</f>
        <v>0</v>
      </c>
      <c r="N1238" s="395" t="str">
        <f>'FORMAT REKAP'!BD1175</f>
        <v/>
      </c>
      <c r="O1238" s="394">
        <f>'FORMAT REKAP'!BE1175</f>
        <v>0</v>
      </c>
      <c r="P1238" s="395">
        <f>'FORMAT REKAP'!BF1175</f>
        <v>0</v>
      </c>
      <c r="S1238" s="395" t="str">
        <f>'FORMAT REKAP'!BI1175</f>
        <v/>
      </c>
      <c r="T1238" s="394" t="str">
        <f>'FORMAT REKAP'!BJ1175</f>
        <v/>
      </c>
      <c r="U1238" s="393" t="str">
        <f>'FORMAT REKAP'!BK1175</f>
        <v/>
      </c>
    </row>
    <row r="1239" spans="3:21" x14ac:dyDescent="0.25">
      <c r="C1239" s="394">
        <f>'FORMAT REKAP'!H1176</f>
        <v>0</v>
      </c>
      <c r="D1239" s="394">
        <f>'FORMAT REKAP'!I1176</f>
        <v>0</v>
      </c>
      <c r="E1239" s="394" t="str">
        <f>'FORMAT REKAP'!AH1176</f>
        <v/>
      </c>
      <c r="F1239" s="394" t="str">
        <f>'FORMAT REKAP'!AM1176</f>
        <v/>
      </c>
      <c r="G1239" s="395" t="str">
        <f>'FORMAT REKAP'!AN1176</f>
        <v/>
      </c>
      <c r="H1239" s="394" t="str">
        <f>'FORMAT REKAP'!AQ1176</f>
        <v/>
      </c>
      <c r="I1239" s="394">
        <f>'FORMAT REKAP'!AS1176</f>
        <v>0</v>
      </c>
      <c r="J1239" s="394">
        <f>'FORMAT REKAP'!AU1176</f>
        <v>0</v>
      </c>
      <c r="K1239" s="394">
        <f>'FORMAT REKAP'!AW1176</f>
        <v>0</v>
      </c>
      <c r="L1239" s="394">
        <f>'FORMAT REKAP'!AY1176</f>
        <v>0</v>
      </c>
      <c r="M1239" s="395">
        <f>'FORMAT REKAP'!BA1176</f>
        <v>0</v>
      </c>
      <c r="N1239" s="395" t="str">
        <f>'FORMAT REKAP'!BD1176</f>
        <v/>
      </c>
      <c r="O1239" s="394">
        <f>'FORMAT REKAP'!BE1176</f>
        <v>0</v>
      </c>
      <c r="P1239" s="395">
        <f>'FORMAT REKAP'!BF1176</f>
        <v>0</v>
      </c>
      <c r="S1239" s="395" t="str">
        <f>'FORMAT REKAP'!BI1176</f>
        <v/>
      </c>
      <c r="T1239" s="394" t="str">
        <f>'FORMAT REKAP'!BJ1176</f>
        <v/>
      </c>
      <c r="U1239" s="393" t="str">
        <f>'FORMAT REKAP'!BK1176</f>
        <v/>
      </c>
    </row>
    <row r="1240" spans="3:21" x14ac:dyDescent="0.25">
      <c r="C1240" s="394">
        <f>'FORMAT REKAP'!H1177</f>
        <v>0</v>
      </c>
      <c r="D1240" s="394">
        <f>'FORMAT REKAP'!I1177</f>
        <v>0</v>
      </c>
      <c r="E1240" s="394" t="str">
        <f>'FORMAT REKAP'!AH1177</f>
        <v/>
      </c>
      <c r="F1240" s="394" t="str">
        <f>'FORMAT REKAP'!AM1177</f>
        <v/>
      </c>
      <c r="G1240" s="395" t="str">
        <f>'FORMAT REKAP'!AN1177</f>
        <v/>
      </c>
      <c r="H1240" s="394" t="str">
        <f>'FORMAT REKAP'!AQ1177</f>
        <v/>
      </c>
      <c r="I1240" s="394">
        <f>'FORMAT REKAP'!AS1177</f>
        <v>0</v>
      </c>
      <c r="J1240" s="394">
        <f>'FORMAT REKAP'!AU1177</f>
        <v>0</v>
      </c>
      <c r="K1240" s="394">
        <f>'FORMAT REKAP'!AW1177</f>
        <v>0</v>
      </c>
      <c r="L1240" s="394">
        <f>'FORMAT REKAP'!AY1177</f>
        <v>0</v>
      </c>
      <c r="M1240" s="395">
        <f>'FORMAT REKAP'!BA1177</f>
        <v>0</v>
      </c>
      <c r="N1240" s="395" t="str">
        <f>'FORMAT REKAP'!BD1177</f>
        <v/>
      </c>
      <c r="O1240" s="394">
        <f>'FORMAT REKAP'!BE1177</f>
        <v>0</v>
      </c>
      <c r="P1240" s="395">
        <f>'FORMAT REKAP'!BF1177</f>
        <v>0</v>
      </c>
      <c r="S1240" s="395" t="str">
        <f>'FORMAT REKAP'!BI1177</f>
        <v/>
      </c>
      <c r="T1240" s="394" t="str">
        <f>'FORMAT REKAP'!BJ1177</f>
        <v/>
      </c>
      <c r="U1240" s="393" t="str">
        <f>'FORMAT REKAP'!BK1177</f>
        <v/>
      </c>
    </row>
    <row r="1241" spans="3:21" x14ac:dyDescent="0.25">
      <c r="C1241" s="394">
        <f>'FORMAT REKAP'!H1178</f>
        <v>0</v>
      </c>
      <c r="D1241" s="394">
        <f>'FORMAT REKAP'!I1178</f>
        <v>0</v>
      </c>
      <c r="E1241" s="394" t="str">
        <f>'FORMAT REKAP'!AH1178</f>
        <v/>
      </c>
      <c r="F1241" s="394" t="str">
        <f>'FORMAT REKAP'!AM1178</f>
        <v/>
      </c>
      <c r="G1241" s="395" t="str">
        <f>'FORMAT REKAP'!AN1178</f>
        <v/>
      </c>
      <c r="H1241" s="394" t="str">
        <f>'FORMAT REKAP'!AQ1178</f>
        <v/>
      </c>
      <c r="I1241" s="394">
        <f>'FORMAT REKAP'!AS1178</f>
        <v>0</v>
      </c>
      <c r="J1241" s="394">
        <f>'FORMAT REKAP'!AU1178</f>
        <v>0</v>
      </c>
      <c r="K1241" s="394">
        <f>'FORMAT REKAP'!AW1178</f>
        <v>0</v>
      </c>
      <c r="L1241" s="394">
        <f>'FORMAT REKAP'!AY1178</f>
        <v>0</v>
      </c>
      <c r="M1241" s="395">
        <f>'FORMAT REKAP'!BA1178</f>
        <v>0</v>
      </c>
      <c r="N1241" s="395" t="str">
        <f>'FORMAT REKAP'!BD1178</f>
        <v/>
      </c>
      <c r="O1241" s="394">
        <f>'FORMAT REKAP'!BE1178</f>
        <v>0</v>
      </c>
      <c r="P1241" s="395">
        <f>'FORMAT REKAP'!BF1178</f>
        <v>0</v>
      </c>
      <c r="S1241" s="395" t="str">
        <f>'FORMAT REKAP'!BI1178</f>
        <v/>
      </c>
      <c r="T1241" s="394" t="str">
        <f>'FORMAT REKAP'!BJ1178</f>
        <v/>
      </c>
      <c r="U1241" s="393" t="str">
        <f>'FORMAT REKAP'!BK1178</f>
        <v/>
      </c>
    </row>
    <row r="1242" spans="3:21" x14ac:dyDescent="0.25">
      <c r="C1242" s="394">
        <f>'FORMAT REKAP'!H1179</f>
        <v>0</v>
      </c>
      <c r="D1242" s="394">
        <f>'FORMAT REKAP'!I1179</f>
        <v>0</v>
      </c>
      <c r="E1242" s="394" t="str">
        <f>'FORMAT REKAP'!AH1179</f>
        <v/>
      </c>
      <c r="F1242" s="394" t="str">
        <f>'FORMAT REKAP'!AM1179</f>
        <v/>
      </c>
      <c r="G1242" s="395" t="str">
        <f>'FORMAT REKAP'!AN1179</f>
        <v/>
      </c>
      <c r="H1242" s="394" t="str">
        <f>'FORMAT REKAP'!AQ1179</f>
        <v/>
      </c>
      <c r="I1242" s="394">
        <f>'FORMAT REKAP'!AS1179</f>
        <v>0</v>
      </c>
      <c r="J1242" s="394">
        <f>'FORMAT REKAP'!AU1179</f>
        <v>0</v>
      </c>
      <c r="K1242" s="394">
        <f>'FORMAT REKAP'!AW1179</f>
        <v>0</v>
      </c>
      <c r="L1242" s="394">
        <f>'FORMAT REKAP'!AY1179</f>
        <v>0</v>
      </c>
      <c r="M1242" s="395">
        <f>'FORMAT REKAP'!BA1179</f>
        <v>0</v>
      </c>
      <c r="N1242" s="395" t="str">
        <f>'FORMAT REKAP'!BD1179</f>
        <v/>
      </c>
      <c r="O1242" s="394">
        <f>'FORMAT REKAP'!BE1179</f>
        <v>0</v>
      </c>
      <c r="P1242" s="395">
        <f>'FORMAT REKAP'!BF1179</f>
        <v>0</v>
      </c>
      <c r="S1242" s="395" t="str">
        <f>'FORMAT REKAP'!BI1179</f>
        <v/>
      </c>
      <c r="T1242" s="394" t="str">
        <f>'FORMAT REKAP'!BJ1179</f>
        <v/>
      </c>
      <c r="U1242" s="393" t="str">
        <f>'FORMAT REKAP'!BK1179</f>
        <v/>
      </c>
    </row>
    <row r="1243" spans="3:21" x14ac:dyDescent="0.25">
      <c r="C1243" s="394">
        <f>'FORMAT REKAP'!H1180</f>
        <v>0</v>
      </c>
      <c r="D1243" s="394">
        <f>'FORMAT REKAP'!I1180</f>
        <v>0</v>
      </c>
      <c r="E1243" s="394" t="str">
        <f>'FORMAT REKAP'!AH1180</f>
        <v/>
      </c>
      <c r="F1243" s="394" t="str">
        <f>'FORMAT REKAP'!AM1180</f>
        <v/>
      </c>
      <c r="G1243" s="395" t="str">
        <f>'FORMAT REKAP'!AN1180</f>
        <v/>
      </c>
      <c r="H1243" s="394" t="str">
        <f>'FORMAT REKAP'!AQ1180</f>
        <v/>
      </c>
      <c r="I1243" s="394">
        <f>'FORMAT REKAP'!AS1180</f>
        <v>0</v>
      </c>
      <c r="J1243" s="394">
        <f>'FORMAT REKAP'!AU1180</f>
        <v>0</v>
      </c>
      <c r="K1243" s="394">
        <f>'FORMAT REKAP'!AW1180</f>
        <v>0</v>
      </c>
      <c r="L1243" s="394">
        <f>'FORMAT REKAP'!AY1180</f>
        <v>0</v>
      </c>
      <c r="M1243" s="395">
        <f>'FORMAT REKAP'!BA1180</f>
        <v>0</v>
      </c>
      <c r="N1243" s="395" t="str">
        <f>'FORMAT REKAP'!BD1180</f>
        <v/>
      </c>
      <c r="O1243" s="394">
        <f>'FORMAT REKAP'!BE1180</f>
        <v>0</v>
      </c>
      <c r="P1243" s="395">
        <f>'FORMAT REKAP'!BF1180</f>
        <v>0</v>
      </c>
      <c r="S1243" s="395" t="str">
        <f>'FORMAT REKAP'!BI1180</f>
        <v/>
      </c>
      <c r="T1243" s="394" t="str">
        <f>'FORMAT REKAP'!BJ1180</f>
        <v/>
      </c>
      <c r="U1243" s="393" t="str">
        <f>'FORMAT REKAP'!BK1180</f>
        <v/>
      </c>
    </row>
    <row r="1244" spans="3:21" x14ac:dyDescent="0.25">
      <c r="C1244" s="394">
        <f>'FORMAT REKAP'!H1181</f>
        <v>0</v>
      </c>
      <c r="D1244" s="394">
        <f>'FORMAT REKAP'!I1181</f>
        <v>0</v>
      </c>
      <c r="E1244" s="394" t="str">
        <f>'FORMAT REKAP'!AH1181</f>
        <v/>
      </c>
      <c r="F1244" s="394" t="str">
        <f>'FORMAT REKAP'!AM1181</f>
        <v/>
      </c>
      <c r="G1244" s="395" t="str">
        <f>'FORMAT REKAP'!AN1181</f>
        <v/>
      </c>
      <c r="H1244" s="394" t="str">
        <f>'FORMAT REKAP'!AQ1181</f>
        <v/>
      </c>
      <c r="I1244" s="394">
        <f>'FORMAT REKAP'!AS1181</f>
        <v>0</v>
      </c>
      <c r="J1244" s="394">
        <f>'FORMAT REKAP'!AU1181</f>
        <v>0</v>
      </c>
      <c r="K1244" s="394">
        <f>'FORMAT REKAP'!AW1181</f>
        <v>0</v>
      </c>
      <c r="L1244" s="394">
        <f>'FORMAT REKAP'!AY1181</f>
        <v>0</v>
      </c>
      <c r="M1244" s="395">
        <f>'FORMAT REKAP'!BA1181</f>
        <v>0</v>
      </c>
      <c r="N1244" s="395" t="str">
        <f>'FORMAT REKAP'!BD1181</f>
        <v/>
      </c>
      <c r="O1244" s="394">
        <f>'FORMAT REKAP'!BE1181</f>
        <v>0</v>
      </c>
      <c r="P1244" s="395">
        <f>'FORMAT REKAP'!BF1181</f>
        <v>0</v>
      </c>
      <c r="S1244" s="395" t="str">
        <f>'FORMAT REKAP'!BI1181</f>
        <v/>
      </c>
      <c r="T1244" s="394" t="str">
        <f>'FORMAT REKAP'!BJ1181</f>
        <v/>
      </c>
      <c r="U1244" s="393" t="str">
        <f>'FORMAT REKAP'!BK1181</f>
        <v/>
      </c>
    </row>
    <row r="1245" spans="3:21" x14ac:dyDescent="0.25">
      <c r="C1245" s="394">
        <f>'FORMAT REKAP'!H1182</f>
        <v>0</v>
      </c>
      <c r="D1245" s="394">
        <f>'FORMAT REKAP'!I1182</f>
        <v>0</v>
      </c>
      <c r="E1245" s="394" t="str">
        <f>'FORMAT REKAP'!AH1182</f>
        <v/>
      </c>
      <c r="F1245" s="394" t="str">
        <f>'FORMAT REKAP'!AM1182</f>
        <v/>
      </c>
      <c r="G1245" s="395" t="str">
        <f>'FORMAT REKAP'!AN1182</f>
        <v/>
      </c>
      <c r="H1245" s="394" t="str">
        <f>'FORMAT REKAP'!AQ1182</f>
        <v/>
      </c>
      <c r="I1245" s="394">
        <f>'FORMAT REKAP'!AS1182</f>
        <v>0</v>
      </c>
      <c r="J1245" s="394">
        <f>'FORMAT REKAP'!AU1182</f>
        <v>0</v>
      </c>
      <c r="K1245" s="394">
        <f>'FORMAT REKAP'!AW1182</f>
        <v>0</v>
      </c>
      <c r="L1245" s="394">
        <f>'FORMAT REKAP'!AY1182</f>
        <v>0</v>
      </c>
      <c r="M1245" s="395">
        <f>'FORMAT REKAP'!BA1182</f>
        <v>0</v>
      </c>
      <c r="N1245" s="395" t="str">
        <f>'FORMAT REKAP'!BD1182</f>
        <v/>
      </c>
      <c r="O1245" s="394">
        <f>'FORMAT REKAP'!BE1182</f>
        <v>0</v>
      </c>
      <c r="P1245" s="395">
        <f>'FORMAT REKAP'!BF1182</f>
        <v>0</v>
      </c>
      <c r="S1245" s="395" t="str">
        <f>'FORMAT REKAP'!BI1182</f>
        <v/>
      </c>
      <c r="T1245" s="394" t="str">
        <f>'FORMAT REKAP'!BJ1182</f>
        <v/>
      </c>
      <c r="U1245" s="393" t="str">
        <f>'FORMAT REKAP'!BK1182</f>
        <v/>
      </c>
    </row>
    <row r="1246" spans="3:21" x14ac:dyDescent="0.25">
      <c r="C1246" s="394">
        <f>'FORMAT REKAP'!H1183</f>
        <v>0</v>
      </c>
      <c r="D1246" s="394">
        <f>'FORMAT REKAP'!I1183</f>
        <v>0</v>
      </c>
      <c r="E1246" s="394" t="str">
        <f>'FORMAT REKAP'!AH1183</f>
        <v/>
      </c>
      <c r="F1246" s="394" t="str">
        <f>'FORMAT REKAP'!AM1183</f>
        <v/>
      </c>
      <c r="G1246" s="395" t="str">
        <f>'FORMAT REKAP'!AN1183</f>
        <v/>
      </c>
      <c r="H1246" s="394" t="str">
        <f>'FORMAT REKAP'!AQ1183</f>
        <v/>
      </c>
      <c r="I1246" s="394">
        <f>'FORMAT REKAP'!AS1183</f>
        <v>0</v>
      </c>
      <c r="J1246" s="394">
        <f>'FORMAT REKAP'!AU1183</f>
        <v>0</v>
      </c>
      <c r="K1246" s="394">
        <f>'FORMAT REKAP'!AW1183</f>
        <v>0</v>
      </c>
      <c r="L1246" s="394">
        <f>'FORMAT REKAP'!AY1183</f>
        <v>0</v>
      </c>
      <c r="M1246" s="395">
        <f>'FORMAT REKAP'!BA1183</f>
        <v>0</v>
      </c>
      <c r="N1246" s="395" t="str">
        <f>'FORMAT REKAP'!BD1183</f>
        <v/>
      </c>
      <c r="O1246" s="394">
        <f>'FORMAT REKAP'!BE1183</f>
        <v>0</v>
      </c>
      <c r="P1246" s="395">
        <f>'FORMAT REKAP'!BF1183</f>
        <v>0</v>
      </c>
      <c r="S1246" s="395" t="str">
        <f>'FORMAT REKAP'!BI1183</f>
        <v/>
      </c>
      <c r="T1246" s="394" t="str">
        <f>'FORMAT REKAP'!BJ1183</f>
        <v/>
      </c>
      <c r="U1246" s="393" t="str">
        <f>'FORMAT REKAP'!BK1183</f>
        <v/>
      </c>
    </row>
    <row r="1247" spans="3:21" x14ac:dyDescent="0.25">
      <c r="C1247" s="394">
        <f>'FORMAT REKAP'!H1184</f>
        <v>0</v>
      </c>
      <c r="D1247" s="394">
        <f>'FORMAT REKAP'!I1184</f>
        <v>0</v>
      </c>
      <c r="E1247" s="394" t="str">
        <f>'FORMAT REKAP'!AH1184</f>
        <v/>
      </c>
      <c r="F1247" s="394" t="str">
        <f>'FORMAT REKAP'!AM1184</f>
        <v/>
      </c>
      <c r="G1247" s="395" t="str">
        <f>'FORMAT REKAP'!AN1184</f>
        <v/>
      </c>
      <c r="H1247" s="394" t="str">
        <f>'FORMAT REKAP'!AQ1184</f>
        <v/>
      </c>
      <c r="I1247" s="394">
        <f>'FORMAT REKAP'!AS1184</f>
        <v>0</v>
      </c>
      <c r="J1247" s="394">
        <f>'FORMAT REKAP'!AU1184</f>
        <v>0</v>
      </c>
      <c r="K1247" s="394">
        <f>'FORMAT REKAP'!AW1184</f>
        <v>0</v>
      </c>
      <c r="L1247" s="394">
        <f>'FORMAT REKAP'!AY1184</f>
        <v>0</v>
      </c>
      <c r="M1247" s="395">
        <f>'FORMAT REKAP'!BA1184</f>
        <v>0</v>
      </c>
      <c r="N1247" s="395" t="str">
        <f>'FORMAT REKAP'!BD1184</f>
        <v/>
      </c>
      <c r="O1247" s="394">
        <f>'FORMAT REKAP'!BE1184</f>
        <v>0</v>
      </c>
      <c r="P1247" s="395">
        <f>'FORMAT REKAP'!BF1184</f>
        <v>0</v>
      </c>
      <c r="S1247" s="395" t="str">
        <f>'FORMAT REKAP'!BI1184</f>
        <v/>
      </c>
      <c r="T1247" s="394" t="str">
        <f>'FORMAT REKAP'!BJ1184</f>
        <v/>
      </c>
      <c r="U1247" s="393" t="str">
        <f>'FORMAT REKAP'!BK1184</f>
        <v/>
      </c>
    </row>
    <row r="1248" spans="3:21" x14ac:dyDescent="0.25">
      <c r="C1248" s="394">
        <f>'FORMAT REKAP'!H1185</f>
        <v>0</v>
      </c>
      <c r="D1248" s="394">
        <f>'FORMAT REKAP'!I1185</f>
        <v>0</v>
      </c>
      <c r="E1248" s="394" t="str">
        <f>'FORMAT REKAP'!AH1185</f>
        <v/>
      </c>
      <c r="F1248" s="394" t="str">
        <f>'FORMAT REKAP'!AM1185</f>
        <v/>
      </c>
      <c r="G1248" s="395" t="str">
        <f>'FORMAT REKAP'!AN1185</f>
        <v/>
      </c>
      <c r="H1248" s="394" t="str">
        <f>'FORMAT REKAP'!AQ1185</f>
        <v/>
      </c>
      <c r="I1248" s="394">
        <f>'FORMAT REKAP'!AS1185</f>
        <v>0</v>
      </c>
      <c r="J1248" s="394">
        <f>'FORMAT REKAP'!AU1185</f>
        <v>0</v>
      </c>
      <c r="K1248" s="394">
        <f>'FORMAT REKAP'!AW1185</f>
        <v>0</v>
      </c>
      <c r="L1248" s="394">
        <f>'FORMAT REKAP'!AY1185</f>
        <v>0</v>
      </c>
      <c r="M1248" s="395">
        <f>'FORMAT REKAP'!BA1185</f>
        <v>0</v>
      </c>
      <c r="N1248" s="395" t="str">
        <f>'FORMAT REKAP'!BD1185</f>
        <v/>
      </c>
      <c r="O1248" s="394">
        <f>'FORMAT REKAP'!BE1185</f>
        <v>0</v>
      </c>
      <c r="P1248" s="395">
        <f>'FORMAT REKAP'!BF1185</f>
        <v>0</v>
      </c>
      <c r="S1248" s="395" t="str">
        <f>'FORMAT REKAP'!BI1185</f>
        <v/>
      </c>
      <c r="T1248" s="394" t="str">
        <f>'FORMAT REKAP'!BJ1185</f>
        <v/>
      </c>
      <c r="U1248" s="393" t="str">
        <f>'FORMAT REKAP'!BK1185</f>
        <v/>
      </c>
    </row>
    <row r="1249" spans="3:21" x14ac:dyDescent="0.25">
      <c r="C1249" s="394">
        <f>'FORMAT REKAP'!H1186</f>
        <v>0</v>
      </c>
      <c r="D1249" s="394">
        <f>'FORMAT REKAP'!I1186</f>
        <v>0</v>
      </c>
      <c r="E1249" s="394" t="str">
        <f>'FORMAT REKAP'!AH1186</f>
        <v/>
      </c>
      <c r="F1249" s="394" t="str">
        <f>'FORMAT REKAP'!AM1186</f>
        <v/>
      </c>
      <c r="G1249" s="395" t="str">
        <f>'FORMAT REKAP'!AN1186</f>
        <v/>
      </c>
      <c r="H1249" s="394" t="str">
        <f>'FORMAT REKAP'!AQ1186</f>
        <v/>
      </c>
      <c r="I1249" s="394">
        <f>'FORMAT REKAP'!AS1186</f>
        <v>0</v>
      </c>
      <c r="J1249" s="394">
        <f>'FORMAT REKAP'!AU1186</f>
        <v>0</v>
      </c>
      <c r="K1249" s="394">
        <f>'FORMAT REKAP'!AW1186</f>
        <v>0</v>
      </c>
      <c r="L1249" s="394">
        <f>'FORMAT REKAP'!AY1186</f>
        <v>0</v>
      </c>
      <c r="M1249" s="395">
        <f>'FORMAT REKAP'!BA1186</f>
        <v>0</v>
      </c>
      <c r="N1249" s="395" t="str">
        <f>'FORMAT REKAP'!BD1186</f>
        <v/>
      </c>
      <c r="O1249" s="394">
        <f>'FORMAT REKAP'!BE1186</f>
        <v>0</v>
      </c>
      <c r="P1249" s="395">
        <f>'FORMAT REKAP'!BF1186</f>
        <v>0</v>
      </c>
      <c r="S1249" s="395" t="str">
        <f>'FORMAT REKAP'!BI1186</f>
        <v/>
      </c>
      <c r="T1249" s="394" t="str">
        <f>'FORMAT REKAP'!BJ1186</f>
        <v/>
      </c>
      <c r="U1249" s="393" t="str">
        <f>'FORMAT REKAP'!BK1186</f>
        <v/>
      </c>
    </row>
    <row r="1250" spans="3:21" x14ac:dyDescent="0.25">
      <c r="C1250" s="394">
        <f>'FORMAT REKAP'!H1187</f>
        <v>0</v>
      </c>
      <c r="D1250" s="394">
        <f>'FORMAT REKAP'!I1187</f>
        <v>0</v>
      </c>
      <c r="E1250" s="394" t="str">
        <f>'FORMAT REKAP'!AH1187</f>
        <v/>
      </c>
      <c r="F1250" s="394" t="str">
        <f>'FORMAT REKAP'!AM1187</f>
        <v/>
      </c>
      <c r="G1250" s="395" t="str">
        <f>'FORMAT REKAP'!AN1187</f>
        <v/>
      </c>
      <c r="H1250" s="394" t="str">
        <f>'FORMAT REKAP'!AQ1187</f>
        <v/>
      </c>
      <c r="I1250" s="394">
        <f>'FORMAT REKAP'!AS1187</f>
        <v>0</v>
      </c>
      <c r="J1250" s="394">
        <f>'FORMAT REKAP'!AU1187</f>
        <v>0</v>
      </c>
      <c r="K1250" s="394">
        <f>'FORMAT REKAP'!AW1187</f>
        <v>0</v>
      </c>
      <c r="L1250" s="394">
        <f>'FORMAT REKAP'!AY1187</f>
        <v>0</v>
      </c>
      <c r="M1250" s="395">
        <f>'FORMAT REKAP'!BA1187</f>
        <v>0</v>
      </c>
      <c r="N1250" s="395" t="str">
        <f>'FORMAT REKAP'!BD1187</f>
        <v/>
      </c>
      <c r="O1250" s="394">
        <f>'FORMAT REKAP'!BE1187</f>
        <v>0</v>
      </c>
      <c r="P1250" s="395">
        <f>'FORMAT REKAP'!BF1187</f>
        <v>0</v>
      </c>
      <c r="S1250" s="395" t="str">
        <f>'FORMAT REKAP'!BI1187</f>
        <v/>
      </c>
      <c r="T1250" s="394" t="str">
        <f>'FORMAT REKAP'!BJ1187</f>
        <v/>
      </c>
      <c r="U1250" s="393" t="str">
        <f>'FORMAT REKAP'!BK1187</f>
        <v/>
      </c>
    </row>
    <row r="1251" spans="3:21" x14ac:dyDescent="0.25">
      <c r="C1251" s="394">
        <f>'FORMAT REKAP'!H1188</f>
        <v>0</v>
      </c>
      <c r="D1251" s="394">
        <f>'FORMAT REKAP'!I1188</f>
        <v>0</v>
      </c>
      <c r="E1251" s="394" t="str">
        <f>'FORMAT REKAP'!AH1188</f>
        <v/>
      </c>
      <c r="F1251" s="394" t="str">
        <f>'FORMAT REKAP'!AM1188</f>
        <v/>
      </c>
      <c r="G1251" s="395" t="str">
        <f>'FORMAT REKAP'!AN1188</f>
        <v/>
      </c>
      <c r="H1251" s="394" t="str">
        <f>'FORMAT REKAP'!AQ1188</f>
        <v/>
      </c>
      <c r="I1251" s="394">
        <f>'FORMAT REKAP'!AS1188</f>
        <v>0</v>
      </c>
      <c r="J1251" s="394">
        <f>'FORMAT REKAP'!AU1188</f>
        <v>0</v>
      </c>
      <c r="K1251" s="394">
        <f>'FORMAT REKAP'!AW1188</f>
        <v>0</v>
      </c>
      <c r="L1251" s="394">
        <f>'FORMAT REKAP'!AY1188</f>
        <v>0</v>
      </c>
      <c r="M1251" s="395">
        <f>'FORMAT REKAP'!BA1188</f>
        <v>0</v>
      </c>
      <c r="N1251" s="395" t="str">
        <f>'FORMAT REKAP'!BD1188</f>
        <v/>
      </c>
      <c r="O1251" s="394">
        <f>'FORMAT REKAP'!BE1188</f>
        <v>0</v>
      </c>
      <c r="P1251" s="395">
        <f>'FORMAT REKAP'!BF1188</f>
        <v>0</v>
      </c>
      <c r="S1251" s="395" t="str">
        <f>'FORMAT REKAP'!BI1188</f>
        <v/>
      </c>
      <c r="T1251" s="394" t="str">
        <f>'FORMAT REKAP'!BJ1188</f>
        <v/>
      </c>
      <c r="U1251" s="393" t="str">
        <f>'FORMAT REKAP'!BK1188</f>
        <v/>
      </c>
    </row>
    <row r="1252" spans="3:21" x14ac:dyDescent="0.25">
      <c r="C1252" s="394">
        <f>'FORMAT REKAP'!H1189</f>
        <v>0</v>
      </c>
      <c r="D1252" s="394">
        <f>'FORMAT REKAP'!I1189</f>
        <v>0</v>
      </c>
      <c r="E1252" s="394" t="str">
        <f>'FORMAT REKAP'!AH1189</f>
        <v/>
      </c>
      <c r="F1252" s="394" t="str">
        <f>'FORMAT REKAP'!AM1189</f>
        <v/>
      </c>
      <c r="G1252" s="395" t="str">
        <f>'FORMAT REKAP'!AN1189</f>
        <v/>
      </c>
      <c r="H1252" s="394" t="str">
        <f>'FORMAT REKAP'!AQ1189</f>
        <v/>
      </c>
      <c r="I1252" s="394">
        <f>'FORMAT REKAP'!AS1189</f>
        <v>0</v>
      </c>
      <c r="J1252" s="394">
        <f>'FORMAT REKAP'!AU1189</f>
        <v>0</v>
      </c>
      <c r="K1252" s="394">
        <f>'FORMAT REKAP'!AW1189</f>
        <v>0</v>
      </c>
      <c r="L1252" s="394">
        <f>'FORMAT REKAP'!AY1189</f>
        <v>0</v>
      </c>
      <c r="M1252" s="395">
        <f>'FORMAT REKAP'!BA1189</f>
        <v>0</v>
      </c>
      <c r="N1252" s="395" t="str">
        <f>'FORMAT REKAP'!BD1189</f>
        <v/>
      </c>
      <c r="O1252" s="394">
        <f>'FORMAT REKAP'!BE1189</f>
        <v>0</v>
      </c>
      <c r="P1252" s="395">
        <f>'FORMAT REKAP'!BF1189</f>
        <v>0</v>
      </c>
      <c r="S1252" s="395" t="str">
        <f>'FORMAT REKAP'!BI1189</f>
        <v/>
      </c>
      <c r="T1252" s="394" t="str">
        <f>'FORMAT REKAP'!BJ1189</f>
        <v/>
      </c>
      <c r="U1252" s="393" t="str">
        <f>'FORMAT REKAP'!BK1189</f>
        <v/>
      </c>
    </row>
    <row r="1253" spans="3:21" x14ac:dyDescent="0.25">
      <c r="C1253" s="394">
        <f>'FORMAT REKAP'!H1190</f>
        <v>0</v>
      </c>
      <c r="D1253" s="394">
        <f>'FORMAT REKAP'!I1190</f>
        <v>0</v>
      </c>
      <c r="E1253" s="394" t="str">
        <f>'FORMAT REKAP'!AH1190</f>
        <v/>
      </c>
      <c r="F1253" s="394" t="str">
        <f>'FORMAT REKAP'!AM1190</f>
        <v/>
      </c>
      <c r="G1253" s="395" t="str">
        <f>'FORMAT REKAP'!AN1190</f>
        <v/>
      </c>
      <c r="H1253" s="394" t="str">
        <f>'FORMAT REKAP'!AQ1190</f>
        <v/>
      </c>
      <c r="I1253" s="394">
        <f>'FORMAT REKAP'!AS1190</f>
        <v>0</v>
      </c>
      <c r="J1253" s="394">
        <f>'FORMAT REKAP'!AU1190</f>
        <v>0</v>
      </c>
      <c r="K1253" s="394">
        <f>'FORMAT REKAP'!AW1190</f>
        <v>0</v>
      </c>
      <c r="L1253" s="394">
        <f>'FORMAT REKAP'!AY1190</f>
        <v>0</v>
      </c>
      <c r="M1253" s="395">
        <f>'FORMAT REKAP'!BA1190</f>
        <v>0</v>
      </c>
      <c r="N1253" s="395" t="str">
        <f>'FORMAT REKAP'!BD1190</f>
        <v/>
      </c>
      <c r="O1253" s="394">
        <f>'FORMAT REKAP'!BE1190</f>
        <v>0</v>
      </c>
      <c r="P1253" s="395">
        <f>'FORMAT REKAP'!BF1190</f>
        <v>0</v>
      </c>
      <c r="S1253" s="395" t="str">
        <f>'FORMAT REKAP'!BI1190</f>
        <v/>
      </c>
      <c r="T1253" s="394" t="str">
        <f>'FORMAT REKAP'!BJ1190</f>
        <v/>
      </c>
      <c r="U1253" s="393" t="str">
        <f>'FORMAT REKAP'!BK1190</f>
        <v/>
      </c>
    </row>
    <row r="1254" spans="3:21" x14ac:dyDescent="0.25">
      <c r="C1254" s="394">
        <f>'FORMAT REKAP'!H1191</f>
        <v>0</v>
      </c>
      <c r="D1254" s="394">
        <f>'FORMAT REKAP'!I1191</f>
        <v>0</v>
      </c>
      <c r="E1254" s="394" t="str">
        <f>'FORMAT REKAP'!AH1191</f>
        <v/>
      </c>
      <c r="F1254" s="394" t="str">
        <f>'FORMAT REKAP'!AM1191</f>
        <v/>
      </c>
      <c r="G1254" s="395" t="str">
        <f>'FORMAT REKAP'!AN1191</f>
        <v/>
      </c>
      <c r="H1254" s="394" t="str">
        <f>'FORMAT REKAP'!AQ1191</f>
        <v/>
      </c>
      <c r="I1254" s="394">
        <f>'FORMAT REKAP'!AS1191</f>
        <v>0</v>
      </c>
      <c r="J1254" s="394">
        <f>'FORMAT REKAP'!AU1191</f>
        <v>0</v>
      </c>
      <c r="K1254" s="394">
        <f>'FORMAT REKAP'!AW1191</f>
        <v>0</v>
      </c>
      <c r="L1254" s="394">
        <f>'FORMAT REKAP'!AY1191</f>
        <v>0</v>
      </c>
      <c r="M1254" s="395">
        <f>'FORMAT REKAP'!BA1191</f>
        <v>0</v>
      </c>
      <c r="N1254" s="395" t="str">
        <f>'FORMAT REKAP'!BD1191</f>
        <v/>
      </c>
      <c r="O1254" s="394">
        <f>'FORMAT REKAP'!BE1191</f>
        <v>0</v>
      </c>
      <c r="P1254" s="395">
        <f>'FORMAT REKAP'!BF1191</f>
        <v>0</v>
      </c>
      <c r="S1254" s="395" t="str">
        <f>'FORMAT REKAP'!BI1191</f>
        <v/>
      </c>
      <c r="T1254" s="394" t="str">
        <f>'FORMAT REKAP'!BJ1191</f>
        <v/>
      </c>
      <c r="U1254" s="393" t="str">
        <f>'FORMAT REKAP'!BK1191</f>
        <v/>
      </c>
    </row>
    <row r="1255" spans="3:21" x14ac:dyDescent="0.25">
      <c r="C1255" s="394">
        <f>'FORMAT REKAP'!H1192</f>
        <v>0</v>
      </c>
      <c r="D1255" s="394">
        <f>'FORMAT REKAP'!I1192</f>
        <v>0</v>
      </c>
      <c r="E1255" s="394" t="str">
        <f>'FORMAT REKAP'!AH1192</f>
        <v/>
      </c>
      <c r="F1255" s="394" t="str">
        <f>'FORMAT REKAP'!AM1192</f>
        <v/>
      </c>
      <c r="G1255" s="395" t="str">
        <f>'FORMAT REKAP'!AN1192</f>
        <v/>
      </c>
      <c r="H1255" s="394" t="str">
        <f>'FORMAT REKAP'!AQ1192</f>
        <v/>
      </c>
      <c r="I1255" s="394">
        <f>'FORMAT REKAP'!AS1192</f>
        <v>0</v>
      </c>
      <c r="J1255" s="394">
        <f>'FORMAT REKAP'!AU1192</f>
        <v>0</v>
      </c>
      <c r="K1255" s="394">
        <f>'FORMAT REKAP'!AW1192</f>
        <v>0</v>
      </c>
      <c r="L1255" s="394">
        <f>'FORMAT REKAP'!AY1192</f>
        <v>0</v>
      </c>
      <c r="M1255" s="395">
        <f>'FORMAT REKAP'!BA1192</f>
        <v>0</v>
      </c>
      <c r="N1255" s="395" t="str">
        <f>'FORMAT REKAP'!BD1192</f>
        <v/>
      </c>
      <c r="O1255" s="394">
        <f>'FORMAT REKAP'!BE1192</f>
        <v>0</v>
      </c>
      <c r="P1255" s="395">
        <f>'FORMAT REKAP'!BF1192</f>
        <v>0</v>
      </c>
      <c r="S1255" s="395" t="str">
        <f>'FORMAT REKAP'!BI1192</f>
        <v/>
      </c>
      <c r="T1255" s="394" t="str">
        <f>'FORMAT REKAP'!BJ1192</f>
        <v/>
      </c>
      <c r="U1255" s="393" t="str">
        <f>'FORMAT REKAP'!BK1192</f>
        <v/>
      </c>
    </row>
    <row r="1256" spans="3:21" x14ac:dyDescent="0.25">
      <c r="C1256" s="394">
        <f>'FORMAT REKAP'!H1193</f>
        <v>0</v>
      </c>
      <c r="D1256" s="394">
        <f>'FORMAT REKAP'!I1193</f>
        <v>0</v>
      </c>
      <c r="E1256" s="394" t="str">
        <f>'FORMAT REKAP'!AH1193</f>
        <v/>
      </c>
      <c r="F1256" s="394" t="str">
        <f>'FORMAT REKAP'!AM1193</f>
        <v/>
      </c>
      <c r="G1256" s="395" t="str">
        <f>'FORMAT REKAP'!AN1193</f>
        <v/>
      </c>
      <c r="H1256" s="394" t="str">
        <f>'FORMAT REKAP'!AQ1193</f>
        <v/>
      </c>
      <c r="I1256" s="394">
        <f>'FORMAT REKAP'!AS1193</f>
        <v>0</v>
      </c>
      <c r="J1256" s="394">
        <f>'FORMAT REKAP'!AU1193</f>
        <v>0</v>
      </c>
      <c r="K1256" s="394">
        <f>'FORMAT REKAP'!AW1193</f>
        <v>0</v>
      </c>
      <c r="L1256" s="394">
        <f>'FORMAT REKAP'!AY1193</f>
        <v>0</v>
      </c>
      <c r="M1256" s="395">
        <f>'FORMAT REKAP'!BA1193</f>
        <v>0</v>
      </c>
      <c r="N1256" s="395" t="str">
        <f>'FORMAT REKAP'!BD1193</f>
        <v/>
      </c>
      <c r="O1256" s="394">
        <f>'FORMAT REKAP'!BE1193</f>
        <v>0</v>
      </c>
      <c r="P1256" s="395">
        <f>'FORMAT REKAP'!BF1193</f>
        <v>0</v>
      </c>
      <c r="S1256" s="395" t="str">
        <f>'FORMAT REKAP'!BI1193</f>
        <v/>
      </c>
      <c r="T1256" s="394" t="str">
        <f>'FORMAT REKAP'!BJ1193</f>
        <v/>
      </c>
      <c r="U1256" s="393" t="str">
        <f>'FORMAT REKAP'!BK1193</f>
        <v/>
      </c>
    </row>
    <row r="1257" spans="3:21" x14ac:dyDescent="0.25">
      <c r="C1257" s="394">
        <f>'FORMAT REKAP'!H1194</f>
        <v>0</v>
      </c>
      <c r="D1257" s="394">
        <f>'FORMAT REKAP'!I1194</f>
        <v>0</v>
      </c>
      <c r="E1257" s="394" t="str">
        <f>'FORMAT REKAP'!AH1194</f>
        <v/>
      </c>
      <c r="F1257" s="394" t="str">
        <f>'FORMAT REKAP'!AM1194</f>
        <v/>
      </c>
      <c r="G1257" s="395" t="str">
        <f>'FORMAT REKAP'!AN1194</f>
        <v/>
      </c>
      <c r="H1257" s="394" t="str">
        <f>'FORMAT REKAP'!AQ1194</f>
        <v/>
      </c>
      <c r="I1257" s="394">
        <f>'FORMAT REKAP'!AS1194</f>
        <v>0</v>
      </c>
      <c r="J1257" s="394">
        <f>'FORMAT REKAP'!AU1194</f>
        <v>0</v>
      </c>
      <c r="K1257" s="394">
        <f>'FORMAT REKAP'!AW1194</f>
        <v>0</v>
      </c>
      <c r="L1257" s="394">
        <f>'FORMAT REKAP'!AY1194</f>
        <v>0</v>
      </c>
      <c r="M1257" s="395">
        <f>'FORMAT REKAP'!BA1194</f>
        <v>0</v>
      </c>
      <c r="N1257" s="395" t="str">
        <f>'FORMAT REKAP'!BD1194</f>
        <v/>
      </c>
      <c r="O1257" s="394">
        <f>'FORMAT REKAP'!BE1194</f>
        <v>0</v>
      </c>
      <c r="P1257" s="395">
        <f>'FORMAT REKAP'!BF1194</f>
        <v>0</v>
      </c>
      <c r="S1257" s="395" t="str">
        <f>'FORMAT REKAP'!BI1194</f>
        <v/>
      </c>
      <c r="T1257" s="394" t="str">
        <f>'FORMAT REKAP'!BJ1194</f>
        <v/>
      </c>
      <c r="U1257" s="393" t="str">
        <f>'FORMAT REKAP'!BK1194</f>
        <v/>
      </c>
    </row>
    <row r="1258" spans="3:21" x14ac:dyDescent="0.25">
      <c r="C1258" s="394">
        <f>'FORMAT REKAP'!H1195</f>
        <v>0</v>
      </c>
      <c r="D1258" s="394">
        <f>'FORMAT REKAP'!I1195</f>
        <v>0</v>
      </c>
      <c r="E1258" s="394" t="str">
        <f>'FORMAT REKAP'!AH1195</f>
        <v/>
      </c>
      <c r="F1258" s="394" t="str">
        <f>'FORMAT REKAP'!AM1195</f>
        <v/>
      </c>
      <c r="G1258" s="395" t="str">
        <f>'FORMAT REKAP'!AN1195</f>
        <v/>
      </c>
      <c r="H1258" s="394" t="str">
        <f>'FORMAT REKAP'!AQ1195</f>
        <v/>
      </c>
      <c r="I1258" s="394">
        <f>'FORMAT REKAP'!AS1195</f>
        <v>0</v>
      </c>
      <c r="J1258" s="394">
        <f>'FORMAT REKAP'!AU1195</f>
        <v>0</v>
      </c>
      <c r="K1258" s="394">
        <f>'FORMAT REKAP'!AW1195</f>
        <v>0</v>
      </c>
      <c r="L1258" s="394">
        <f>'FORMAT REKAP'!AY1195</f>
        <v>0</v>
      </c>
      <c r="M1258" s="395">
        <f>'FORMAT REKAP'!BA1195</f>
        <v>0</v>
      </c>
      <c r="N1258" s="395" t="str">
        <f>'FORMAT REKAP'!BD1195</f>
        <v/>
      </c>
      <c r="O1258" s="394">
        <f>'FORMAT REKAP'!BE1195</f>
        <v>0</v>
      </c>
      <c r="P1258" s="395">
        <f>'FORMAT REKAP'!BF1195</f>
        <v>0</v>
      </c>
      <c r="S1258" s="395" t="str">
        <f>'FORMAT REKAP'!BI1195</f>
        <v/>
      </c>
      <c r="T1258" s="394" t="str">
        <f>'FORMAT REKAP'!BJ1195</f>
        <v/>
      </c>
      <c r="U1258" s="393" t="str">
        <f>'FORMAT REKAP'!BK1195</f>
        <v/>
      </c>
    </row>
    <row r="1259" spans="3:21" x14ac:dyDescent="0.25">
      <c r="C1259" s="394">
        <f>'FORMAT REKAP'!H1196</f>
        <v>0</v>
      </c>
      <c r="D1259" s="394">
        <f>'FORMAT REKAP'!I1196</f>
        <v>0</v>
      </c>
      <c r="E1259" s="394" t="str">
        <f>'FORMAT REKAP'!AH1196</f>
        <v/>
      </c>
      <c r="F1259" s="394" t="str">
        <f>'FORMAT REKAP'!AM1196</f>
        <v/>
      </c>
      <c r="G1259" s="395" t="str">
        <f>'FORMAT REKAP'!AN1196</f>
        <v/>
      </c>
      <c r="H1259" s="394" t="str">
        <f>'FORMAT REKAP'!AQ1196</f>
        <v/>
      </c>
      <c r="I1259" s="394">
        <f>'FORMAT REKAP'!AS1196</f>
        <v>0</v>
      </c>
      <c r="J1259" s="394">
        <f>'FORMAT REKAP'!AU1196</f>
        <v>0</v>
      </c>
      <c r="K1259" s="394">
        <f>'FORMAT REKAP'!AW1196</f>
        <v>0</v>
      </c>
      <c r="L1259" s="394">
        <f>'FORMAT REKAP'!AY1196</f>
        <v>0</v>
      </c>
      <c r="M1259" s="395">
        <f>'FORMAT REKAP'!BA1196</f>
        <v>0</v>
      </c>
      <c r="N1259" s="395" t="str">
        <f>'FORMAT REKAP'!BD1196</f>
        <v/>
      </c>
      <c r="O1259" s="394">
        <f>'FORMAT REKAP'!BE1196</f>
        <v>0</v>
      </c>
      <c r="P1259" s="395">
        <f>'FORMAT REKAP'!BF1196</f>
        <v>0</v>
      </c>
      <c r="S1259" s="395" t="str">
        <f>'FORMAT REKAP'!BI1196</f>
        <v/>
      </c>
      <c r="T1259" s="394" t="str">
        <f>'FORMAT REKAP'!BJ1196</f>
        <v/>
      </c>
      <c r="U1259" s="393" t="str">
        <f>'FORMAT REKAP'!BK1196</f>
        <v/>
      </c>
    </row>
    <row r="1260" spans="3:21" x14ac:dyDescent="0.25">
      <c r="C1260" s="394">
        <f>'FORMAT REKAP'!H1197</f>
        <v>0</v>
      </c>
      <c r="D1260" s="394">
        <f>'FORMAT REKAP'!I1197</f>
        <v>0</v>
      </c>
      <c r="E1260" s="394" t="str">
        <f>'FORMAT REKAP'!AH1197</f>
        <v/>
      </c>
      <c r="F1260" s="394" t="str">
        <f>'FORMAT REKAP'!AM1197</f>
        <v/>
      </c>
      <c r="G1260" s="395" t="str">
        <f>'FORMAT REKAP'!AN1197</f>
        <v/>
      </c>
      <c r="H1260" s="394" t="str">
        <f>'FORMAT REKAP'!AQ1197</f>
        <v/>
      </c>
      <c r="I1260" s="394">
        <f>'FORMAT REKAP'!AS1197</f>
        <v>0</v>
      </c>
      <c r="J1260" s="394">
        <f>'FORMAT REKAP'!AU1197</f>
        <v>0</v>
      </c>
      <c r="K1260" s="394">
        <f>'FORMAT REKAP'!AW1197</f>
        <v>0</v>
      </c>
      <c r="L1260" s="394">
        <f>'FORMAT REKAP'!AY1197</f>
        <v>0</v>
      </c>
      <c r="M1260" s="395">
        <f>'FORMAT REKAP'!BA1197</f>
        <v>0</v>
      </c>
      <c r="N1260" s="395" t="str">
        <f>'FORMAT REKAP'!BD1197</f>
        <v/>
      </c>
      <c r="O1260" s="394">
        <f>'FORMAT REKAP'!BE1197</f>
        <v>0</v>
      </c>
      <c r="P1260" s="395">
        <f>'FORMAT REKAP'!BF1197</f>
        <v>0</v>
      </c>
      <c r="S1260" s="395" t="str">
        <f>'FORMAT REKAP'!BI1197</f>
        <v/>
      </c>
      <c r="T1260" s="394" t="str">
        <f>'FORMAT REKAP'!BJ1197</f>
        <v/>
      </c>
      <c r="U1260" s="393" t="str">
        <f>'FORMAT REKAP'!BK1197</f>
        <v/>
      </c>
    </row>
    <row r="1261" spans="3:21" x14ac:dyDescent="0.25">
      <c r="C1261" s="394">
        <f>'FORMAT REKAP'!H1198</f>
        <v>0</v>
      </c>
      <c r="D1261" s="394">
        <f>'FORMAT REKAP'!I1198</f>
        <v>0</v>
      </c>
      <c r="E1261" s="394" t="str">
        <f>'FORMAT REKAP'!AH1198</f>
        <v/>
      </c>
      <c r="F1261" s="394" t="str">
        <f>'FORMAT REKAP'!AM1198</f>
        <v/>
      </c>
      <c r="G1261" s="395" t="str">
        <f>'FORMAT REKAP'!AN1198</f>
        <v/>
      </c>
      <c r="H1261" s="394" t="str">
        <f>'FORMAT REKAP'!AQ1198</f>
        <v/>
      </c>
      <c r="I1261" s="394">
        <f>'FORMAT REKAP'!AS1198</f>
        <v>0</v>
      </c>
      <c r="J1261" s="394">
        <f>'FORMAT REKAP'!AU1198</f>
        <v>0</v>
      </c>
      <c r="K1261" s="394">
        <f>'FORMAT REKAP'!AW1198</f>
        <v>0</v>
      </c>
      <c r="L1261" s="394">
        <f>'FORMAT REKAP'!AY1198</f>
        <v>0</v>
      </c>
      <c r="M1261" s="395">
        <f>'FORMAT REKAP'!BA1198</f>
        <v>0</v>
      </c>
      <c r="N1261" s="395" t="str">
        <f>'FORMAT REKAP'!BD1198</f>
        <v/>
      </c>
      <c r="O1261" s="394">
        <f>'FORMAT REKAP'!BE1198</f>
        <v>0</v>
      </c>
      <c r="P1261" s="395">
        <f>'FORMAT REKAP'!BF1198</f>
        <v>0</v>
      </c>
      <c r="S1261" s="395" t="str">
        <f>'FORMAT REKAP'!BI1198</f>
        <v/>
      </c>
      <c r="T1261" s="394" t="str">
        <f>'FORMAT REKAP'!BJ1198</f>
        <v/>
      </c>
      <c r="U1261" s="393" t="str">
        <f>'FORMAT REKAP'!BK1198</f>
        <v/>
      </c>
    </row>
    <row r="1262" spans="3:21" x14ac:dyDescent="0.25">
      <c r="C1262" s="394">
        <f>'FORMAT REKAP'!H1199</f>
        <v>0</v>
      </c>
      <c r="D1262" s="394">
        <f>'FORMAT REKAP'!I1199</f>
        <v>0</v>
      </c>
      <c r="E1262" s="394" t="str">
        <f>'FORMAT REKAP'!AH1199</f>
        <v/>
      </c>
      <c r="F1262" s="394" t="str">
        <f>'FORMAT REKAP'!AM1199</f>
        <v/>
      </c>
      <c r="G1262" s="395" t="str">
        <f>'FORMAT REKAP'!AN1199</f>
        <v/>
      </c>
      <c r="H1262" s="394" t="str">
        <f>'FORMAT REKAP'!AQ1199</f>
        <v/>
      </c>
      <c r="I1262" s="394">
        <f>'FORMAT REKAP'!AS1199</f>
        <v>0</v>
      </c>
      <c r="J1262" s="394">
        <f>'FORMAT REKAP'!AU1199</f>
        <v>0</v>
      </c>
      <c r="K1262" s="394">
        <f>'FORMAT REKAP'!AW1199</f>
        <v>0</v>
      </c>
      <c r="L1262" s="394">
        <f>'FORMAT REKAP'!AY1199</f>
        <v>0</v>
      </c>
      <c r="M1262" s="395">
        <f>'FORMAT REKAP'!BA1199</f>
        <v>0</v>
      </c>
      <c r="N1262" s="395" t="str">
        <f>'FORMAT REKAP'!BD1199</f>
        <v/>
      </c>
      <c r="O1262" s="394">
        <f>'FORMAT REKAP'!BE1199</f>
        <v>0</v>
      </c>
      <c r="P1262" s="395">
        <f>'FORMAT REKAP'!BF1199</f>
        <v>0</v>
      </c>
      <c r="S1262" s="395" t="str">
        <f>'FORMAT REKAP'!BI1199</f>
        <v/>
      </c>
      <c r="T1262" s="394" t="str">
        <f>'FORMAT REKAP'!BJ1199</f>
        <v/>
      </c>
      <c r="U1262" s="393" t="str">
        <f>'FORMAT REKAP'!BK1199</f>
        <v/>
      </c>
    </row>
    <row r="1263" spans="3:21" x14ac:dyDescent="0.25">
      <c r="C1263" s="394">
        <f>'FORMAT REKAP'!H1200</f>
        <v>0</v>
      </c>
      <c r="D1263" s="394">
        <f>'FORMAT REKAP'!I1200</f>
        <v>0</v>
      </c>
      <c r="E1263" s="394" t="str">
        <f>'FORMAT REKAP'!AH1200</f>
        <v/>
      </c>
      <c r="F1263" s="394" t="str">
        <f>'FORMAT REKAP'!AM1200</f>
        <v/>
      </c>
      <c r="G1263" s="395" t="str">
        <f>'FORMAT REKAP'!AN1200</f>
        <v/>
      </c>
      <c r="H1263" s="394" t="str">
        <f>'FORMAT REKAP'!AQ1200</f>
        <v/>
      </c>
      <c r="I1263" s="394">
        <f>'FORMAT REKAP'!AS1200</f>
        <v>0</v>
      </c>
      <c r="J1263" s="394">
        <f>'FORMAT REKAP'!AU1200</f>
        <v>0</v>
      </c>
      <c r="K1263" s="394">
        <f>'FORMAT REKAP'!AW1200</f>
        <v>0</v>
      </c>
      <c r="L1263" s="394">
        <f>'FORMAT REKAP'!AY1200</f>
        <v>0</v>
      </c>
      <c r="M1263" s="395">
        <f>'FORMAT REKAP'!BA1200</f>
        <v>0</v>
      </c>
      <c r="N1263" s="395" t="str">
        <f>'FORMAT REKAP'!BD1200</f>
        <v/>
      </c>
      <c r="O1263" s="394">
        <f>'FORMAT REKAP'!BE1200</f>
        <v>0</v>
      </c>
      <c r="P1263" s="395">
        <f>'FORMAT REKAP'!BF1200</f>
        <v>0</v>
      </c>
      <c r="S1263" s="395" t="str">
        <f>'FORMAT REKAP'!BI1200</f>
        <v/>
      </c>
      <c r="T1263" s="394" t="str">
        <f>'FORMAT REKAP'!BJ1200</f>
        <v/>
      </c>
      <c r="U1263" s="393" t="str">
        <f>'FORMAT REKAP'!BK1200</f>
        <v/>
      </c>
    </row>
    <row r="1264" spans="3:21" x14ac:dyDescent="0.25">
      <c r="C1264" s="394">
        <f>'FORMAT REKAP'!H1201</f>
        <v>0</v>
      </c>
      <c r="D1264" s="394">
        <f>'FORMAT REKAP'!I1201</f>
        <v>0</v>
      </c>
      <c r="E1264" s="394" t="str">
        <f>'FORMAT REKAP'!AH1201</f>
        <v/>
      </c>
      <c r="F1264" s="394" t="str">
        <f>'FORMAT REKAP'!AM1201</f>
        <v/>
      </c>
      <c r="G1264" s="395" t="str">
        <f>'FORMAT REKAP'!AN1201</f>
        <v/>
      </c>
      <c r="H1264" s="394" t="str">
        <f>'FORMAT REKAP'!AQ1201</f>
        <v/>
      </c>
      <c r="I1264" s="394">
        <f>'FORMAT REKAP'!AS1201</f>
        <v>0</v>
      </c>
      <c r="J1264" s="394">
        <f>'FORMAT REKAP'!AU1201</f>
        <v>0</v>
      </c>
      <c r="K1264" s="394">
        <f>'FORMAT REKAP'!AW1201</f>
        <v>0</v>
      </c>
      <c r="L1264" s="394">
        <f>'FORMAT REKAP'!AY1201</f>
        <v>0</v>
      </c>
      <c r="M1264" s="395">
        <f>'FORMAT REKAP'!BA1201</f>
        <v>0</v>
      </c>
      <c r="N1264" s="395" t="str">
        <f>'FORMAT REKAP'!BD1201</f>
        <v/>
      </c>
      <c r="O1264" s="394">
        <f>'FORMAT REKAP'!BE1201</f>
        <v>0</v>
      </c>
      <c r="P1264" s="395">
        <f>'FORMAT REKAP'!BF1201</f>
        <v>0</v>
      </c>
      <c r="S1264" s="395" t="str">
        <f>'FORMAT REKAP'!BI1201</f>
        <v/>
      </c>
      <c r="T1264" s="394" t="str">
        <f>'FORMAT REKAP'!BJ1201</f>
        <v/>
      </c>
      <c r="U1264" s="393" t="str">
        <f>'FORMAT REKAP'!BK1201</f>
        <v/>
      </c>
    </row>
    <row r="1265" spans="3:21" x14ac:dyDescent="0.25">
      <c r="C1265" s="394">
        <f>'FORMAT REKAP'!H1202</f>
        <v>0</v>
      </c>
      <c r="D1265" s="394">
        <f>'FORMAT REKAP'!I1202</f>
        <v>0</v>
      </c>
      <c r="E1265" s="394" t="str">
        <f>'FORMAT REKAP'!AH1202</f>
        <v/>
      </c>
      <c r="F1265" s="394" t="str">
        <f>'FORMAT REKAP'!AM1202</f>
        <v/>
      </c>
      <c r="G1265" s="395" t="str">
        <f>'FORMAT REKAP'!AN1202</f>
        <v/>
      </c>
      <c r="H1265" s="394" t="str">
        <f>'FORMAT REKAP'!AQ1202</f>
        <v/>
      </c>
      <c r="I1265" s="394">
        <f>'FORMAT REKAP'!AS1202</f>
        <v>0</v>
      </c>
      <c r="J1265" s="394">
        <f>'FORMAT REKAP'!AU1202</f>
        <v>0</v>
      </c>
      <c r="K1265" s="394">
        <f>'FORMAT REKAP'!AW1202</f>
        <v>0</v>
      </c>
      <c r="L1265" s="394">
        <f>'FORMAT REKAP'!AY1202</f>
        <v>0</v>
      </c>
      <c r="M1265" s="395">
        <f>'FORMAT REKAP'!BA1202</f>
        <v>0</v>
      </c>
      <c r="N1265" s="395" t="str">
        <f>'FORMAT REKAP'!BD1202</f>
        <v/>
      </c>
      <c r="O1265" s="394">
        <f>'FORMAT REKAP'!BE1202</f>
        <v>0</v>
      </c>
      <c r="P1265" s="395">
        <f>'FORMAT REKAP'!BF1202</f>
        <v>0</v>
      </c>
      <c r="S1265" s="395" t="str">
        <f>'FORMAT REKAP'!BI1202</f>
        <v/>
      </c>
      <c r="T1265" s="394" t="str">
        <f>'FORMAT REKAP'!BJ1202</f>
        <v/>
      </c>
      <c r="U1265" s="393" t="str">
        <f>'FORMAT REKAP'!BK1202</f>
        <v/>
      </c>
    </row>
    <row r="1266" spans="3:21" x14ac:dyDescent="0.25">
      <c r="C1266" s="394">
        <f>'FORMAT REKAP'!H1203</f>
        <v>0</v>
      </c>
      <c r="D1266" s="394">
        <f>'FORMAT REKAP'!I1203</f>
        <v>0</v>
      </c>
      <c r="E1266" s="394" t="str">
        <f>'FORMAT REKAP'!AH1203</f>
        <v/>
      </c>
      <c r="F1266" s="394" t="str">
        <f>'FORMAT REKAP'!AM1203</f>
        <v/>
      </c>
      <c r="G1266" s="395" t="str">
        <f>'FORMAT REKAP'!AN1203</f>
        <v/>
      </c>
      <c r="H1266" s="394" t="str">
        <f>'FORMAT REKAP'!AQ1203</f>
        <v/>
      </c>
      <c r="I1266" s="394">
        <f>'FORMAT REKAP'!AS1203</f>
        <v>0</v>
      </c>
      <c r="J1266" s="394">
        <f>'FORMAT REKAP'!AU1203</f>
        <v>0</v>
      </c>
      <c r="K1266" s="394">
        <f>'FORMAT REKAP'!AW1203</f>
        <v>0</v>
      </c>
      <c r="L1266" s="394">
        <f>'FORMAT REKAP'!AY1203</f>
        <v>0</v>
      </c>
      <c r="M1266" s="395">
        <f>'FORMAT REKAP'!BA1203</f>
        <v>0</v>
      </c>
      <c r="N1266" s="395" t="str">
        <f>'FORMAT REKAP'!BD1203</f>
        <v/>
      </c>
      <c r="O1266" s="394">
        <f>'FORMAT REKAP'!BE1203</f>
        <v>0</v>
      </c>
      <c r="P1266" s="395">
        <f>'FORMAT REKAP'!BF1203</f>
        <v>0</v>
      </c>
      <c r="S1266" s="395" t="str">
        <f>'FORMAT REKAP'!BI1203</f>
        <v/>
      </c>
      <c r="T1266" s="394" t="str">
        <f>'FORMAT REKAP'!BJ1203</f>
        <v/>
      </c>
      <c r="U1266" s="393" t="str">
        <f>'FORMAT REKAP'!BK1203</f>
        <v/>
      </c>
    </row>
    <row r="1267" spans="3:21" x14ac:dyDescent="0.25">
      <c r="C1267" s="394">
        <f>'FORMAT REKAP'!H1204</f>
        <v>0</v>
      </c>
      <c r="D1267" s="394">
        <f>'FORMAT REKAP'!I1204</f>
        <v>0</v>
      </c>
      <c r="E1267" s="394" t="str">
        <f>'FORMAT REKAP'!AH1204</f>
        <v/>
      </c>
      <c r="F1267" s="394" t="str">
        <f>'FORMAT REKAP'!AM1204</f>
        <v/>
      </c>
      <c r="G1267" s="395" t="str">
        <f>'FORMAT REKAP'!AN1204</f>
        <v/>
      </c>
      <c r="H1267" s="394" t="str">
        <f>'FORMAT REKAP'!AQ1204</f>
        <v/>
      </c>
      <c r="I1267" s="394">
        <f>'FORMAT REKAP'!AS1204</f>
        <v>0</v>
      </c>
      <c r="J1267" s="394">
        <f>'FORMAT REKAP'!AU1204</f>
        <v>0</v>
      </c>
      <c r="K1267" s="394">
        <f>'FORMAT REKAP'!AW1204</f>
        <v>0</v>
      </c>
      <c r="L1267" s="394">
        <f>'FORMAT REKAP'!AY1204</f>
        <v>0</v>
      </c>
      <c r="M1267" s="395">
        <f>'FORMAT REKAP'!BA1204</f>
        <v>0</v>
      </c>
      <c r="N1267" s="395" t="str">
        <f>'FORMAT REKAP'!BD1204</f>
        <v/>
      </c>
      <c r="O1267" s="394">
        <f>'FORMAT REKAP'!BE1204</f>
        <v>0</v>
      </c>
      <c r="P1267" s="395">
        <f>'FORMAT REKAP'!BF1204</f>
        <v>0</v>
      </c>
      <c r="S1267" s="395" t="str">
        <f>'FORMAT REKAP'!BI1204</f>
        <v/>
      </c>
      <c r="T1267" s="394" t="str">
        <f>'FORMAT REKAP'!BJ1204</f>
        <v/>
      </c>
      <c r="U1267" s="393" t="str">
        <f>'FORMAT REKAP'!BK1204</f>
        <v/>
      </c>
    </row>
    <row r="1268" spans="3:21" x14ac:dyDescent="0.25">
      <c r="C1268" s="394">
        <f>'FORMAT REKAP'!H1205</f>
        <v>0</v>
      </c>
      <c r="D1268" s="394">
        <f>'FORMAT REKAP'!I1205</f>
        <v>0</v>
      </c>
      <c r="E1268" s="394" t="str">
        <f>'FORMAT REKAP'!AH1205</f>
        <v/>
      </c>
      <c r="F1268" s="394" t="str">
        <f>'FORMAT REKAP'!AM1205</f>
        <v/>
      </c>
      <c r="G1268" s="395" t="str">
        <f>'FORMAT REKAP'!AN1205</f>
        <v/>
      </c>
      <c r="H1268" s="394" t="str">
        <f>'FORMAT REKAP'!AQ1205</f>
        <v/>
      </c>
      <c r="I1268" s="394">
        <f>'FORMAT REKAP'!AS1205</f>
        <v>0</v>
      </c>
      <c r="J1268" s="394">
        <f>'FORMAT REKAP'!AU1205</f>
        <v>0</v>
      </c>
      <c r="K1268" s="394">
        <f>'FORMAT REKAP'!AW1205</f>
        <v>0</v>
      </c>
      <c r="L1268" s="394">
        <f>'FORMAT REKAP'!AY1205</f>
        <v>0</v>
      </c>
      <c r="M1268" s="395">
        <f>'FORMAT REKAP'!BA1205</f>
        <v>0</v>
      </c>
      <c r="N1268" s="395" t="str">
        <f>'FORMAT REKAP'!BD1205</f>
        <v/>
      </c>
      <c r="O1268" s="394">
        <f>'FORMAT REKAP'!BE1205</f>
        <v>0</v>
      </c>
      <c r="P1268" s="395">
        <f>'FORMAT REKAP'!BF1205</f>
        <v>0</v>
      </c>
      <c r="S1268" s="395" t="str">
        <f>'FORMAT REKAP'!BI1205</f>
        <v/>
      </c>
      <c r="T1268" s="394" t="str">
        <f>'FORMAT REKAP'!BJ1205</f>
        <v/>
      </c>
      <c r="U1268" s="393" t="str">
        <f>'FORMAT REKAP'!BK1205</f>
        <v/>
      </c>
    </row>
    <row r="1269" spans="3:21" x14ac:dyDescent="0.25">
      <c r="C1269" s="394">
        <f>'FORMAT REKAP'!H1206</f>
        <v>0</v>
      </c>
      <c r="D1269" s="394">
        <f>'FORMAT REKAP'!I1206</f>
        <v>0</v>
      </c>
      <c r="E1269" s="394" t="str">
        <f>'FORMAT REKAP'!AH1206</f>
        <v/>
      </c>
      <c r="F1269" s="394" t="str">
        <f>'FORMAT REKAP'!AM1206</f>
        <v/>
      </c>
      <c r="G1269" s="395" t="str">
        <f>'FORMAT REKAP'!AN1206</f>
        <v/>
      </c>
      <c r="H1269" s="394" t="str">
        <f>'FORMAT REKAP'!AQ1206</f>
        <v/>
      </c>
      <c r="I1269" s="394">
        <f>'FORMAT REKAP'!AS1206</f>
        <v>0</v>
      </c>
      <c r="J1269" s="394">
        <f>'FORMAT REKAP'!AU1206</f>
        <v>0</v>
      </c>
      <c r="K1269" s="394">
        <f>'FORMAT REKAP'!AW1206</f>
        <v>0</v>
      </c>
      <c r="L1269" s="394">
        <f>'FORMAT REKAP'!AY1206</f>
        <v>0</v>
      </c>
      <c r="M1269" s="395">
        <f>'FORMAT REKAP'!BA1206</f>
        <v>0</v>
      </c>
      <c r="N1269" s="395" t="str">
        <f>'FORMAT REKAP'!BD1206</f>
        <v/>
      </c>
      <c r="O1269" s="394">
        <f>'FORMAT REKAP'!BE1206</f>
        <v>0</v>
      </c>
      <c r="P1269" s="395">
        <f>'FORMAT REKAP'!BF1206</f>
        <v>0</v>
      </c>
      <c r="S1269" s="395" t="str">
        <f>'FORMAT REKAP'!BI1206</f>
        <v/>
      </c>
      <c r="T1269" s="394" t="str">
        <f>'FORMAT REKAP'!BJ1206</f>
        <v/>
      </c>
      <c r="U1269" s="393" t="str">
        <f>'FORMAT REKAP'!BK1206</f>
        <v/>
      </c>
    </row>
    <row r="1270" spans="3:21" x14ac:dyDescent="0.25">
      <c r="C1270" s="394">
        <f>'FORMAT REKAP'!H1207</f>
        <v>0</v>
      </c>
      <c r="D1270" s="394">
        <f>'FORMAT REKAP'!I1207</f>
        <v>0</v>
      </c>
      <c r="E1270" s="394" t="str">
        <f>'FORMAT REKAP'!AH1207</f>
        <v/>
      </c>
      <c r="F1270" s="394" t="str">
        <f>'FORMAT REKAP'!AM1207</f>
        <v/>
      </c>
      <c r="G1270" s="395" t="str">
        <f>'FORMAT REKAP'!AN1207</f>
        <v/>
      </c>
      <c r="H1270" s="394" t="str">
        <f>'FORMAT REKAP'!AQ1207</f>
        <v/>
      </c>
      <c r="I1270" s="394">
        <f>'FORMAT REKAP'!AS1207</f>
        <v>0</v>
      </c>
      <c r="J1270" s="394">
        <f>'FORMAT REKAP'!AU1207</f>
        <v>0</v>
      </c>
      <c r="K1270" s="394">
        <f>'FORMAT REKAP'!AW1207</f>
        <v>0</v>
      </c>
      <c r="L1270" s="394">
        <f>'FORMAT REKAP'!AY1207</f>
        <v>0</v>
      </c>
      <c r="M1270" s="395">
        <f>'FORMAT REKAP'!BA1207</f>
        <v>0</v>
      </c>
      <c r="N1270" s="395" t="str">
        <f>'FORMAT REKAP'!BD1207</f>
        <v/>
      </c>
      <c r="O1270" s="394">
        <f>'FORMAT REKAP'!BE1207</f>
        <v>0</v>
      </c>
      <c r="P1270" s="395">
        <f>'FORMAT REKAP'!BF1207</f>
        <v>0</v>
      </c>
      <c r="S1270" s="395" t="str">
        <f>'FORMAT REKAP'!BI1207</f>
        <v/>
      </c>
      <c r="T1270" s="394" t="str">
        <f>'FORMAT REKAP'!BJ1207</f>
        <v/>
      </c>
      <c r="U1270" s="393" t="str">
        <f>'FORMAT REKAP'!BK1207</f>
        <v/>
      </c>
    </row>
    <row r="1271" spans="3:21" x14ac:dyDescent="0.25">
      <c r="C1271" s="394">
        <f>'FORMAT REKAP'!H1208</f>
        <v>0</v>
      </c>
      <c r="D1271" s="394">
        <f>'FORMAT REKAP'!I1208</f>
        <v>0</v>
      </c>
      <c r="E1271" s="394" t="str">
        <f>'FORMAT REKAP'!AH1208</f>
        <v/>
      </c>
      <c r="F1271" s="394" t="str">
        <f>'FORMAT REKAP'!AM1208</f>
        <v/>
      </c>
      <c r="G1271" s="395" t="str">
        <f>'FORMAT REKAP'!AN1208</f>
        <v/>
      </c>
      <c r="H1271" s="394" t="str">
        <f>'FORMAT REKAP'!AQ1208</f>
        <v/>
      </c>
      <c r="I1271" s="394">
        <f>'FORMAT REKAP'!AS1208</f>
        <v>0</v>
      </c>
      <c r="J1271" s="394">
        <f>'FORMAT REKAP'!AU1208</f>
        <v>0</v>
      </c>
      <c r="K1271" s="394">
        <f>'FORMAT REKAP'!AW1208</f>
        <v>0</v>
      </c>
      <c r="L1271" s="394">
        <f>'FORMAT REKAP'!AY1208</f>
        <v>0</v>
      </c>
      <c r="M1271" s="395">
        <f>'FORMAT REKAP'!BA1208</f>
        <v>0</v>
      </c>
      <c r="N1271" s="395" t="str">
        <f>'FORMAT REKAP'!BD1208</f>
        <v/>
      </c>
      <c r="O1271" s="394">
        <f>'FORMAT REKAP'!BE1208</f>
        <v>0</v>
      </c>
      <c r="P1271" s="395">
        <f>'FORMAT REKAP'!BF1208</f>
        <v>0</v>
      </c>
      <c r="S1271" s="395" t="str">
        <f>'FORMAT REKAP'!BI1208</f>
        <v/>
      </c>
      <c r="T1271" s="394" t="str">
        <f>'FORMAT REKAP'!BJ1208</f>
        <v/>
      </c>
      <c r="U1271" s="393" t="str">
        <f>'FORMAT REKAP'!BK1208</f>
        <v/>
      </c>
    </row>
    <row r="1272" spans="3:21" x14ac:dyDescent="0.25">
      <c r="C1272" s="394">
        <f>'FORMAT REKAP'!H1209</f>
        <v>0</v>
      </c>
      <c r="D1272" s="394">
        <f>'FORMAT REKAP'!I1209</f>
        <v>0</v>
      </c>
      <c r="E1272" s="394" t="str">
        <f>'FORMAT REKAP'!AH1209</f>
        <v/>
      </c>
      <c r="F1272" s="394" t="str">
        <f>'FORMAT REKAP'!AM1209</f>
        <v/>
      </c>
      <c r="G1272" s="395" t="str">
        <f>'FORMAT REKAP'!AN1209</f>
        <v/>
      </c>
      <c r="H1272" s="394" t="str">
        <f>'FORMAT REKAP'!AQ1209</f>
        <v/>
      </c>
      <c r="I1272" s="394">
        <f>'FORMAT REKAP'!AS1209</f>
        <v>0</v>
      </c>
      <c r="J1272" s="394">
        <f>'FORMAT REKAP'!AU1209</f>
        <v>0</v>
      </c>
      <c r="K1272" s="394">
        <f>'FORMAT REKAP'!AW1209</f>
        <v>0</v>
      </c>
      <c r="L1272" s="394">
        <f>'FORMAT REKAP'!AY1209</f>
        <v>0</v>
      </c>
      <c r="M1272" s="395">
        <f>'FORMAT REKAP'!BA1209</f>
        <v>0</v>
      </c>
      <c r="N1272" s="395" t="str">
        <f>'FORMAT REKAP'!BD1209</f>
        <v/>
      </c>
      <c r="O1272" s="394">
        <f>'FORMAT REKAP'!BE1209</f>
        <v>0</v>
      </c>
      <c r="P1272" s="395">
        <f>'FORMAT REKAP'!BF1209</f>
        <v>0</v>
      </c>
      <c r="S1272" s="395" t="str">
        <f>'FORMAT REKAP'!BI1209</f>
        <v/>
      </c>
      <c r="T1272" s="394" t="str">
        <f>'FORMAT REKAP'!BJ1209</f>
        <v/>
      </c>
      <c r="U1272" s="393" t="str">
        <f>'FORMAT REKAP'!BK1209</f>
        <v/>
      </c>
    </row>
    <row r="1273" spans="3:21" x14ac:dyDescent="0.25">
      <c r="C1273" s="394">
        <f>'FORMAT REKAP'!H1210</f>
        <v>0</v>
      </c>
      <c r="D1273" s="394">
        <f>'FORMAT REKAP'!I1210</f>
        <v>0</v>
      </c>
      <c r="E1273" s="394" t="str">
        <f>'FORMAT REKAP'!AH1210</f>
        <v/>
      </c>
      <c r="F1273" s="394" t="str">
        <f>'FORMAT REKAP'!AM1210</f>
        <v/>
      </c>
      <c r="G1273" s="395" t="str">
        <f>'FORMAT REKAP'!AN1210</f>
        <v/>
      </c>
      <c r="H1273" s="394" t="str">
        <f>'FORMAT REKAP'!AQ1210</f>
        <v/>
      </c>
      <c r="I1273" s="394">
        <f>'FORMAT REKAP'!AS1210</f>
        <v>0</v>
      </c>
      <c r="J1273" s="394">
        <f>'FORMAT REKAP'!AU1210</f>
        <v>0</v>
      </c>
      <c r="K1273" s="394">
        <f>'FORMAT REKAP'!AW1210</f>
        <v>0</v>
      </c>
      <c r="L1273" s="394">
        <f>'FORMAT REKAP'!AY1210</f>
        <v>0</v>
      </c>
      <c r="M1273" s="395">
        <f>'FORMAT REKAP'!BA1210</f>
        <v>0</v>
      </c>
      <c r="N1273" s="395" t="str">
        <f>'FORMAT REKAP'!BD1210</f>
        <v/>
      </c>
      <c r="O1273" s="394">
        <f>'FORMAT REKAP'!BE1210</f>
        <v>0</v>
      </c>
      <c r="P1273" s="395">
        <f>'FORMAT REKAP'!BF1210</f>
        <v>0</v>
      </c>
      <c r="S1273" s="395" t="str">
        <f>'FORMAT REKAP'!BI1210</f>
        <v/>
      </c>
      <c r="T1273" s="394" t="str">
        <f>'FORMAT REKAP'!BJ1210</f>
        <v/>
      </c>
      <c r="U1273" s="393" t="str">
        <f>'FORMAT REKAP'!BK1210</f>
        <v/>
      </c>
    </row>
    <row r="1274" spans="3:21" x14ac:dyDescent="0.25">
      <c r="C1274" s="394">
        <f>'FORMAT REKAP'!H1211</f>
        <v>0</v>
      </c>
      <c r="D1274" s="394">
        <f>'FORMAT REKAP'!I1211</f>
        <v>0</v>
      </c>
      <c r="E1274" s="394" t="str">
        <f>'FORMAT REKAP'!AH1211</f>
        <v/>
      </c>
      <c r="F1274" s="394" t="str">
        <f>'FORMAT REKAP'!AM1211</f>
        <v/>
      </c>
      <c r="G1274" s="395" t="str">
        <f>'FORMAT REKAP'!AN1211</f>
        <v/>
      </c>
      <c r="H1274" s="394" t="str">
        <f>'FORMAT REKAP'!AQ1211</f>
        <v/>
      </c>
      <c r="I1274" s="394">
        <f>'FORMAT REKAP'!AS1211</f>
        <v>0</v>
      </c>
      <c r="J1274" s="394">
        <f>'FORMAT REKAP'!AU1211</f>
        <v>0</v>
      </c>
      <c r="K1274" s="394">
        <f>'FORMAT REKAP'!AW1211</f>
        <v>0</v>
      </c>
      <c r="L1274" s="394">
        <f>'FORMAT REKAP'!AY1211</f>
        <v>0</v>
      </c>
      <c r="M1274" s="395">
        <f>'FORMAT REKAP'!BA1211</f>
        <v>0</v>
      </c>
      <c r="N1274" s="395" t="str">
        <f>'FORMAT REKAP'!BD1211</f>
        <v/>
      </c>
      <c r="O1274" s="394">
        <f>'FORMAT REKAP'!BE1211</f>
        <v>0</v>
      </c>
      <c r="P1274" s="395">
        <f>'FORMAT REKAP'!BF1211</f>
        <v>0</v>
      </c>
      <c r="S1274" s="395" t="str">
        <f>'FORMAT REKAP'!BI1211</f>
        <v/>
      </c>
      <c r="T1274" s="394" t="str">
        <f>'FORMAT REKAP'!BJ1211</f>
        <v/>
      </c>
      <c r="U1274" s="393" t="str">
        <f>'FORMAT REKAP'!BK1211</f>
        <v/>
      </c>
    </row>
    <row r="1275" spans="3:21" x14ac:dyDescent="0.25">
      <c r="C1275" s="394">
        <f>'FORMAT REKAP'!H1212</f>
        <v>0</v>
      </c>
      <c r="D1275" s="394">
        <f>'FORMAT REKAP'!I1212</f>
        <v>0</v>
      </c>
      <c r="E1275" s="394" t="str">
        <f>'FORMAT REKAP'!AH1212</f>
        <v/>
      </c>
      <c r="F1275" s="394" t="str">
        <f>'FORMAT REKAP'!AM1212</f>
        <v/>
      </c>
      <c r="G1275" s="395" t="str">
        <f>'FORMAT REKAP'!AN1212</f>
        <v/>
      </c>
      <c r="H1275" s="394" t="str">
        <f>'FORMAT REKAP'!AQ1212</f>
        <v/>
      </c>
      <c r="I1275" s="394">
        <f>'FORMAT REKAP'!AS1212</f>
        <v>0</v>
      </c>
      <c r="J1275" s="394">
        <f>'FORMAT REKAP'!AU1212</f>
        <v>0</v>
      </c>
      <c r="K1275" s="394">
        <f>'FORMAT REKAP'!AW1212</f>
        <v>0</v>
      </c>
      <c r="L1275" s="394">
        <f>'FORMAT REKAP'!AY1212</f>
        <v>0</v>
      </c>
      <c r="M1275" s="395">
        <f>'FORMAT REKAP'!BA1212</f>
        <v>0</v>
      </c>
      <c r="N1275" s="395" t="str">
        <f>'FORMAT REKAP'!BD1212</f>
        <v/>
      </c>
      <c r="O1275" s="394">
        <f>'FORMAT REKAP'!BE1212</f>
        <v>0</v>
      </c>
      <c r="P1275" s="395">
        <f>'FORMAT REKAP'!BF1212</f>
        <v>0</v>
      </c>
      <c r="S1275" s="395" t="str">
        <f>'FORMAT REKAP'!BI1212</f>
        <v/>
      </c>
      <c r="T1275" s="394" t="str">
        <f>'FORMAT REKAP'!BJ1212</f>
        <v/>
      </c>
      <c r="U1275" s="393" t="str">
        <f>'FORMAT REKAP'!BK1212</f>
        <v/>
      </c>
    </row>
    <row r="1276" spans="3:21" x14ac:dyDescent="0.25">
      <c r="C1276" s="394">
        <f>'FORMAT REKAP'!H1213</f>
        <v>0</v>
      </c>
      <c r="D1276" s="394">
        <f>'FORMAT REKAP'!I1213</f>
        <v>0</v>
      </c>
      <c r="E1276" s="394" t="str">
        <f>'FORMAT REKAP'!AH1213</f>
        <v/>
      </c>
      <c r="F1276" s="394" t="str">
        <f>'FORMAT REKAP'!AM1213</f>
        <v/>
      </c>
      <c r="G1276" s="395" t="str">
        <f>'FORMAT REKAP'!AN1213</f>
        <v/>
      </c>
      <c r="H1276" s="394" t="str">
        <f>'FORMAT REKAP'!AQ1213</f>
        <v/>
      </c>
      <c r="I1276" s="394">
        <f>'FORMAT REKAP'!AS1213</f>
        <v>0</v>
      </c>
      <c r="J1276" s="394">
        <f>'FORMAT REKAP'!AU1213</f>
        <v>0</v>
      </c>
      <c r="K1276" s="394">
        <f>'FORMAT REKAP'!AW1213</f>
        <v>0</v>
      </c>
      <c r="L1276" s="394">
        <f>'FORMAT REKAP'!AY1213</f>
        <v>0</v>
      </c>
      <c r="M1276" s="395">
        <f>'FORMAT REKAP'!BA1213</f>
        <v>0</v>
      </c>
      <c r="N1276" s="395" t="str">
        <f>'FORMAT REKAP'!BD1213</f>
        <v/>
      </c>
      <c r="O1276" s="394">
        <f>'FORMAT REKAP'!BE1213</f>
        <v>0</v>
      </c>
      <c r="P1276" s="395">
        <f>'FORMAT REKAP'!BF1213</f>
        <v>0</v>
      </c>
      <c r="S1276" s="395" t="str">
        <f>'FORMAT REKAP'!BI1213</f>
        <v/>
      </c>
      <c r="T1276" s="394" t="str">
        <f>'FORMAT REKAP'!BJ1213</f>
        <v/>
      </c>
      <c r="U1276" s="393" t="str">
        <f>'FORMAT REKAP'!BK1213</f>
        <v/>
      </c>
    </row>
    <row r="1277" spans="3:21" x14ac:dyDescent="0.25">
      <c r="C1277" s="394">
        <f>'FORMAT REKAP'!H1214</f>
        <v>0</v>
      </c>
      <c r="D1277" s="394">
        <f>'FORMAT REKAP'!I1214</f>
        <v>0</v>
      </c>
      <c r="E1277" s="394" t="str">
        <f>'FORMAT REKAP'!AH1214</f>
        <v/>
      </c>
      <c r="F1277" s="394" t="str">
        <f>'FORMAT REKAP'!AM1214</f>
        <v/>
      </c>
      <c r="G1277" s="395" t="str">
        <f>'FORMAT REKAP'!AN1214</f>
        <v/>
      </c>
      <c r="H1277" s="394" t="str">
        <f>'FORMAT REKAP'!AQ1214</f>
        <v/>
      </c>
      <c r="I1277" s="394">
        <f>'FORMAT REKAP'!AS1214</f>
        <v>0</v>
      </c>
      <c r="J1277" s="394">
        <f>'FORMAT REKAP'!AU1214</f>
        <v>0</v>
      </c>
      <c r="K1277" s="394">
        <f>'FORMAT REKAP'!AW1214</f>
        <v>0</v>
      </c>
      <c r="L1277" s="394">
        <f>'FORMAT REKAP'!AY1214</f>
        <v>0</v>
      </c>
      <c r="M1277" s="395">
        <f>'FORMAT REKAP'!BA1214</f>
        <v>0</v>
      </c>
      <c r="N1277" s="395" t="str">
        <f>'FORMAT REKAP'!BD1214</f>
        <v/>
      </c>
      <c r="O1277" s="394">
        <f>'FORMAT REKAP'!BE1214</f>
        <v>0</v>
      </c>
      <c r="P1277" s="395">
        <f>'FORMAT REKAP'!BF1214</f>
        <v>0</v>
      </c>
      <c r="S1277" s="395" t="str">
        <f>'FORMAT REKAP'!BI1214</f>
        <v/>
      </c>
      <c r="T1277" s="394" t="str">
        <f>'FORMAT REKAP'!BJ1214</f>
        <v/>
      </c>
      <c r="U1277" s="393" t="str">
        <f>'FORMAT REKAP'!BK1214</f>
        <v/>
      </c>
    </row>
    <row r="1278" spans="3:21" x14ac:dyDescent="0.25">
      <c r="C1278" s="394">
        <f>'FORMAT REKAP'!H1215</f>
        <v>0</v>
      </c>
      <c r="D1278" s="394">
        <f>'FORMAT REKAP'!I1215</f>
        <v>0</v>
      </c>
      <c r="E1278" s="394" t="str">
        <f>'FORMAT REKAP'!AH1215</f>
        <v/>
      </c>
      <c r="F1278" s="394" t="str">
        <f>'FORMAT REKAP'!AM1215</f>
        <v/>
      </c>
      <c r="G1278" s="395" t="str">
        <f>'FORMAT REKAP'!AN1215</f>
        <v/>
      </c>
      <c r="H1278" s="394" t="str">
        <f>'FORMAT REKAP'!AQ1215</f>
        <v/>
      </c>
      <c r="I1278" s="394">
        <f>'FORMAT REKAP'!AS1215</f>
        <v>0</v>
      </c>
      <c r="J1278" s="394">
        <f>'FORMAT REKAP'!AU1215</f>
        <v>0</v>
      </c>
      <c r="K1278" s="394">
        <f>'FORMAT REKAP'!AW1215</f>
        <v>0</v>
      </c>
      <c r="L1278" s="394">
        <f>'FORMAT REKAP'!AY1215</f>
        <v>0</v>
      </c>
      <c r="M1278" s="395">
        <f>'FORMAT REKAP'!BA1215</f>
        <v>0</v>
      </c>
      <c r="N1278" s="395" t="str">
        <f>'FORMAT REKAP'!BD1215</f>
        <v/>
      </c>
      <c r="O1278" s="394">
        <f>'FORMAT REKAP'!BE1215</f>
        <v>0</v>
      </c>
      <c r="P1278" s="395">
        <f>'FORMAT REKAP'!BF1215</f>
        <v>0</v>
      </c>
      <c r="S1278" s="395" t="str">
        <f>'FORMAT REKAP'!BI1215</f>
        <v/>
      </c>
      <c r="T1278" s="394" t="str">
        <f>'FORMAT REKAP'!BJ1215</f>
        <v/>
      </c>
      <c r="U1278" s="393" t="str">
        <f>'FORMAT REKAP'!BK1215</f>
        <v/>
      </c>
    </row>
    <row r="1279" spans="3:21" x14ac:dyDescent="0.25">
      <c r="C1279" s="394">
        <f>'FORMAT REKAP'!H1216</f>
        <v>0</v>
      </c>
      <c r="D1279" s="394">
        <f>'FORMAT REKAP'!I1216</f>
        <v>0</v>
      </c>
      <c r="E1279" s="394" t="str">
        <f>'FORMAT REKAP'!AH1216</f>
        <v/>
      </c>
      <c r="F1279" s="394" t="str">
        <f>'FORMAT REKAP'!AM1216</f>
        <v/>
      </c>
      <c r="G1279" s="395" t="str">
        <f>'FORMAT REKAP'!AN1216</f>
        <v/>
      </c>
      <c r="H1279" s="394" t="str">
        <f>'FORMAT REKAP'!AQ1216</f>
        <v/>
      </c>
      <c r="I1279" s="394">
        <f>'FORMAT REKAP'!AS1216</f>
        <v>0</v>
      </c>
      <c r="J1279" s="394">
        <f>'FORMAT REKAP'!AU1216</f>
        <v>0</v>
      </c>
      <c r="K1279" s="394">
        <f>'FORMAT REKAP'!AW1216</f>
        <v>0</v>
      </c>
      <c r="L1279" s="394">
        <f>'FORMAT REKAP'!AY1216</f>
        <v>0</v>
      </c>
      <c r="M1279" s="395">
        <f>'FORMAT REKAP'!BA1216</f>
        <v>0</v>
      </c>
      <c r="N1279" s="395" t="str">
        <f>'FORMAT REKAP'!BD1216</f>
        <v/>
      </c>
      <c r="O1279" s="394">
        <f>'FORMAT REKAP'!BE1216</f>
        <v>0</v>
      </c>
      <c r="P1279" s="395">
        <f>'FORMAT REKAP'!BF1216</f>
        <v>0</v>
      </c>
      <c r="S1279" s="395" t="str">
        <f>'FORMAT REKAP'!BI1216</f>
        <v/>
      </c>
      <c r="T1279" s="394" t="str">
        <f>'FORMAT REKAP'!BJ1216</f>
        <v/>
      </c>
      <c r="U1279" s="393" t="str">
        <f>'FORMAT REKAP'!BK1216</f>
        <v/>
      </c>
    </row>
    <row r="1280" spans="3:21" x14ac:dyDescent="0.25">
      <c r="C1280" s="394">
        <f>'FORMAT REKAP'!H1217</f>
        <v>0</v>
      </c>
      <c r="D1280" s="394">
        <f>'FORMAT REKAP'!I1217</f>
        <v>0</v>
      </c>
      <c r="E1280" s="394" t="str">
        <f>'FORMAT REKAP'!AH1217</f>
        <v/>
      </c>
      <c r="F1280" s="394" t="str">
        <f>'FORMAT REKAP'!AM1217</f>
        <v/>
      </c>
      <c r="G1280" s="395" t="str">
        <f>'FORMAT REKAP'!AN1217</f>
        <v/>
      </c>
      <c r="H1280" s="394" t="str">
        <f>'FORMAT REKAP'!AQ1217</f>
        <v/>
      </c>
      <c r="I1280" s="394">
        <f>'FORMAT REKAP'!AS1217</f>
        <v>0</v>
      </c>
      <c r="J1280" s="394">
        <f>'FORMAT REKAP'!AU1217</f>
        <v>0</v>
      </c>
      <c r="K1280" s="394">
        <f>'FORMAT REKAP'!AW1217</f>
        <v>0</v>
      </c>
      <c r="L1280" s="394">
        <f>'FORMAT REKAP'!AY1217</f>
        <v>0</v>
      </c>
      <c r="M1280" s="395">
        <f>'FORMAT REKAP'!BA1217</f>
        <v>0</v>
      </c>
      <c r="N1280" s="395" t="str">
        <f>'FORMAT REKAP'!BD1217</f>
        <v/>
      </c>
      <c r="O1280" s="394">
        <f>'FORMAT REKAP'!BE1217</f>
        <v>0</v>
      </c>
      <c r="P1280" s="395">
        <f>'FORMAT REKAP'!BF1217</f>
        <v>0</v>
      </c>
      <c r="S1280" s="395" t="str">
        <f>'FORMAT REKAP'!BI1217</f>
        <v/>
      </c>
      <c r="T1280" s="394" t="str">
        <f>'FORMAT REKAP'!BJ1217</f>
        <v/>
      </c>
      <c r="U1280" s="393" t="str">
        <f>'FORMAT REKAP'!BK1217</f>
        <v/>
      </c>
    </row>
    <row r="1281" spans="3:21" x14ac:dyDescent="0.25">
      <c r="C1281" s="394">
        <f>'FORMAT REKAP'!H1218</f>
        <v>0</v>
      </c>
      <c r="D1281" s="394">
        <f>'FORMAT REKAP'!I1218</f>
        <v>0</v>
      </c>
      <c r="E1281" s="394" t="str">
        <f>'FORMAT REKAP'!AH1218</f>
        <v/>
      </c>
      <c r="F1281" s="394" t="str">
        <f>'FORMAT REKAP'!AM1218</f>
        <v/>
      </c>
      <c r="G1281" s="395" t="str">
        <f>'FORMAT REKAP'!AN1218</f>
        <v/>
      </c>
      <c r="H1281" s="394" t="str">
        <f>'FORMAT REKAP'!AQ1218</f>
        <v/>
      </c>
      <c r="I1281" s="394">
        <f>'FORMAT REKAP'!AS1218</f>
        <v>0</v>
      </c>
      <c r="J1281" s="394">
        <f>'FORMAT REKAP'!AU1218</f>
        <v>0</v>
      </c>
      <c r="K1281" s="394">
        <f>'FORMAT REKAP'!AW1218</f>
        <v>0</v>
      </c>
      <c r="L1281" s="394">
        <f>'FORMAT REKAP'!AY1218</f>
        <v>0</v>
      </c>
      <c r="M1281" s="395">
        <f>'FORMAT REKAP'!BA1218</f>
        <v>0</v>
      </c>
      <c r="N1281" s="395" t="str">
        <f>'FORMAT REKAP'!BD1218</f>
        <v/>
      </c>
      <c r="O1281" s="394">
        <f>'FORMAT REKAP'!BE1218</f>
        <v>0</v>
      </c>
      <c r="P1281" s="395">
        <f>'FORMAT REKAP'!BF1218</f>
        <v>0</v>
      </c>
      <c r="S1281" s="395" t="str">
        <f>'FORMAT REKAP'!BI1218</f>
        <v/>
      </c>
      <c r="T1281" s="394" t="str">
        <f>'FORMAT REKAP'!BJ1218</f>
        <v/>
      </c>
      <c r="U1281" s="393" t="str">
        <f>'FORMAT REKAP'!BK1218</f>
        <v/>
      </c>
    </row>
    <row r="1282" spans="3:21" x14ac:dyDescent="0.25">
      <c r="C1282" s="394">
        <f>'FORMAT REKAP'!H1219</f>
        <v>0</v>
      </c>
      <c r="D1282" s="394">
        <f>'FORMAT REKAP'!I1219</f>
        <v>0</v>
      </c>
      <c r="E1282" s="394" t="str">
        <f>'FORMAT REKAP'!AH1219</f>
        <v/>
      </c>
      <c r="F1282" s="394" t="str">
        <f>'FORMAT REKAP'!AM1219</f>
        <v/>
      </c>
      <c r="G1282" s="395" t="str">
        <f>'FORMAT REKAP'!AN1219</f>
        <v/>
      </c>
      <c r="H1282" s="394" t="str">
        <f>'FORMAT REKAP'!AQ1219</f>
        <v/>
      </c>
      <c r="I1282" s="394">
        <f>'FORMAT REKAP'!AS1219</f>
        <v>0</v>
      </c>
      <c r="J1282" s="394">
        <f>'FORMAT REKAP'!AU1219</f>
        <v>0</v>
      </c>
      <c r="K1282" s="394">
        <f>'FORMAT REKAP'!AW1219</f>
        <v>0</v>
      </c>
      <c r="L1282" s="394">
        <f>'FORMAT REKAP'!AY1219</f>
        <v>0</v>
      </c>
      <c r="M1282" s="395">
        <f>'FORMAT REKAP'!BA1219</f>
        <v>0</v>
      </c>
      <c r="N1282" s="395" t="str">
        <f>'FORMAT REKAP'!BD1219</f>
        <v/>
      </c>
      <c r="O1282" s="394">
        <f>'FORMAT REKAP'!BE1219</f>
        <v>0</v>
      </c>
      <c r="P1282" s="395">
        <f>'FORMAT REKAP'!BF1219</f>
        <v>0</v>
      </c>
      <c r="S1282" s="395" t="str">
        <f>'FORMAT REKAP'!BI1219</f>
        <v/>
      </c>
      <c r="T1282" s="394" t="str">
        <f>'FORMAT REKAP'!BJ1219</f>
        <v/>
      </c>
      <c r="U1282" s="393" t="str">
        <f>'FORMAT REKAP'!BK1219</f>
        <v/>
      </c>
    </row>
    <row r="1283" spans="3:21" x14ac:dyDescent="0.25">
      <c r="C1283" s="394">
        <f>'FORMAT REKAP'!H1220</f>
        <v>0</v>
      </c>
      <c r="D1283" s="394">
        <f>'FORMAT REKAP'!I1220</f>
        <v>0</v>
      </c>
      <c r="E1283" s="394" t="str">
        <f>'FORMAT REKAP'!AH1220</f>
        <v/>
      </c>
      <c r="F1283" s="394" t="str">
        <f>'FORMAT REKAP'!AM1220</f>
        <v/>
      </c>
      <c r="G1283" s="395" t="str">
        <f>'FORMAT REKAP'!AN1220</f>
        <v/>
      </c>
      <c r="H1283" s="394" t="str">
        <f>'FORMAT REKAP'!AQ1220</f>
        <v/>
      </c>
      <c r="I1283" s="394">
        <f>'FORMAT REKAP'!AS1220</f>
        <v>0</v>
      </c>
      <c r="J1283" s="394">
        <f>'FORMAT REKAP'!AU1220</f>
        <v>0</v>
      </c>
      <c r="K1283" s="394">
        <f>'FORMAT REKAP'!AW1220</f>
        <v>0</v>
      </c>
      <c r="L1283" s="394">
        <f>'FORMAT REKAP'!AY1220</f>
        <v>0</v>
      </c>
      <c r="M1283" s="395">
        <f>'FORMAT REKAP'!BA1220</f>
        <v>0</v>
      </c>
      <c r="N1283" s="395" t="str">
        <f>'FORMAT REKAP'!BD1220</f>
        <v/>
      </c>
      <c r="O1283" s="394">
        <f>'FORMAT REKAP'!BE1220</f>
        <v>0</v>
      </c>
      <c r="P1283" s="395">
        <f>'FORMAT REKAP'!BF1220</f>
        <v>0</v>
      </c>
      <c r="S1283" s="395" t="str">
        <f>'FORMAT REKAP'!BI1220</f>
        <v/>
      </c>
      <c r="T1283" s="394" t="str">
        <f>'FORMAT REKAP'!BJ1220</f>
        <v/>
      </c>
      <c r="U1283" s="393" t="str">
        <f>'FORMAT REKAP'!BK1220</f>
        <v/>
      </c>
    </row>
    <row r="1284" spans="3:21" x14ac:dyDescent="0.25">
      <c r="C1284" s="394">
        <f>'FORMAT REKAP'!H1221</f>
        <v>0</v>
      </c>
      <c r="D1284" s="394">
        <f>'FORMAT REKAP'!I1221</f>
        <v>0</v>
      </c>
      <c r="E1284" s="394" t="str">
        <f>'FORMAT REKAP'!AH1221</f>
        <v/>
      </c>
      <c r="F1284" s="394" t="str">
        <f>'FORMAT REKAP'!AM1221</f>
        <v/>
      </c>
      <c r="G1284" s="395" t="str">
        <f>'FORMAT REKAP'!AN1221</f>
        <v/>
      </c>
      <c r="H1284" s="394" t="str">
        <f>'FORMAT REKAP'!AQ1221</f>
        <v/>
      </c>
      <c r="I1284" s="394">
        <f>'FORMAT REKAP'!AS1221</f>
        <v>0</v>
      </c>
      <c r="J1284" s="394">
        <f>'FORMAT REKAP'!AU1221</f>
        <v>0</v>
      </c>
      <c r="K1284" s="394">
        <f>'FORMAT REKAP'!AW1221</f>
        <v>0</v>
      </c>
      <c r="L1284" s="394">
        <f>'FORMAT REKAP'!AY1221</f>
        <v>0</v>
      </c>
      <c r="M1284" s="395">
        <f>'FORMAT REKAP'!BA1221</f>
        <v>0</v>
      </c>
      <c r="N1284" s="395" t="str">
        <f>'FORMAT REKAP'!BD1221</f>
        <v/>
      </c>
      <c r="O1284" s="394">
        <f>'FORMAT REKAP'!BE1221</f>
        <v>0</v>
      </c>
      <c r="P1284" s="395">
        <f>'FORMAT REKAP'!BF1221</f>
        <v>0</v>
      </c>
      <c r="S1284" s="395" t="str">
        <f>'FORMAT REKAP'!BI1221</f>
        <v/>
      </c>
      <c r="T1284" s="394" t="str">
        <f>'FORMAT REKAP'!BJ1221</f>
        <v/>
      </c>
      <c r="U1284" s="393" t="str">
        <f>'FORMAT REKAP'!BK1221</f>
        <v/>
      </c>
    </row>
    <row r="1285" spans="3:21" x14ac:dyDescent="0.25">
      <c r="C1285" s="394">
        <f>'FORMAT REKAP'!H1222</f>
        <v>0</v>
      </c>
      <c r="D1285" s="394">
        <f>'FORMAT REKAP'!I1222</f>
        <v>0</v>
      </c>
      <c r="E1285" s="394" t="str">
        <f>'FORMAT REKAP'!AH1222</f>
        <v/>
      </c>
      <c r="F1285" s="394" t="str">
        <f>'FORMAT REKAP'!AM1222</f>
        <v/>
      </c>
      <c r="G1285" s="395" t="str">
        <f>'FORMAT REKAP'!AN1222</f>
        <v/>
      </c>
      <c r="H1285" s="394" t="str">
        <f>'FORMAT REKAP'!AQ1222</f>
        <v/>
      </c>
      <c r="I1285" s="394">
        <f>'FORMAT REKAP'!AS1222</f>
        <v>0</v>
      </c>
      <c r="J1285" s="394">
        <f>'FORMAT REKAP'!AU1222</f>
        <v>0</v>
      </c>
      <c r="K1285" s="394">
        <f>'FORMAT REKAP'!AW1222</f>
        <v>0</v>
      </c>
      <c r="L1285" s="394">
        <f>'FORMAT REKAP'!AY1222</f>
        <v>0</v>
      </c>
      <c r="M1285" s="395">
        <f>'FORMAT REKAP'!BA1222</f>
        <v>0</v>
      </c>
      <c r="N1285" s="395" t="str">
        <f>'FORMAT REKAP'!BD1222</f>
        <v/>
      </c>
      <c r="O1285" s="394">
        <f>'FORMAT REKAP'!BE1222</f>
        <v>0</v>
      </c>
      <c r="P1285" s="395">
        <f>'FORMAT REKAP'!BF1222</f>
        <v>0</v>
      </c>
      <c r="S1285" s="395" t="str">
        <f>'FORMAT REKAP'!BI1222</f>
        <v/>
      </c>
      <c r="T1285" s="394" t="str">
        <f>'FORMAT REKAP'!BJ1222</f>
        <v/>
      </c>
      <c r="U1285" s="393" t="str">
        <f>'FORMAT REKAP'!BK1222</f>
        <v/>
      </c>
    </row>
    <row r="1286" spans="3:21" x14ac:dyDescent="0.25">
      <c r="C1286" s="394">
        <f>'FORMAT REKAP'!H1223</f>
        <v>0</v>
      </c>
      <c r="D1286" s="394">
        <f>'FORMAT REKAP'!I1223</f>
        <v>0</v>
      </c>
      <c r="E1286" s="394" t="str">
        <f>'FORMAT REKAP'!AH1223</f>
        <v/>
      </c>
      <c r="F1286" s="394" t="str">
        <f>'FORMAT REKAP'!AM1223</f>
        <v/>
      </c>
      <c r="G1286" s="395" t="str">
        <f>'FORMAT REKAP'!AN1223</f>
        <v/>
      </c>
      <c r="H1286" s="394" t="str">
        <f>'FORMAT REKAP'!AQ1223</f>
        <v/>
      </c>
      <c r="I1286" s="394">
        <f>'FORMAT REKAP'!AS1223</f>
        <v>0</v>
      </c>
      <c r="J1286" s="394">
        <f>'FORMAT REKAP'!AU1223</f>
        <v>0</v>
      </c>
      <c r="K1286" s="394">
        <f>'FORMAT REKAP'!AW1223</f>
        <v>0</v>
      </c>
      <c r="L1286" s="394">
        <f>'FORMAT REKAP'!AY1223</f>
        <v>0</v>
      </c>
      <c r="M1286" s="395">
        <f>'FORMAT REKAP'!BA1223</f>
        <v>0</v>
      </c>
      <c r="N1286" s="395" t="str">
        <f>'FORMAT REKAP'!BD1223</f>
        <v/>
      </c>
      <c r="O1286" s="394">
        <f>'FORMAT REKAP'!BE1223</f>
        <v>0</v>
      </c>
      <c r="P1286" s="395">
        <f>'FORMAT REKAP'!BF1223</f>
        <v>0</v>
      </c>
      <c r="S1286" s="395" t="str">
        <f>'FORMAT REKAP'!BI1223</f>
        <v/>
      </c>
      <c r="T1286" s="394" t="str">
        <f>'FORMAT REKAP'!BJ1223</f>
        <v/>
      </c>
      <c r="U1286" s="393" t="str">
        <f>'FORMAT REKAP'!BK1223</f>
        <v/>
      </c>
    </row>
    <row r="1287" spans="3:21" x14ac:dyDescent="0.25">
      <c r="C1287" s="394">
        <f>'FORMAT REKAP'!H1224</f>
        <v>0</v>
      </c>
      <c r="D1287" s="394">
        <f>'FORMAT REKAP'!I1224</f>
        <v>0</v>
      </c>
      <c r="E1287" s="394" t="str">
        <f>'FORMAT REKAP'!AH1224</f>
        <v/>
      </c>
      <c r="F1287" s="394" t="str">
        <f>'FORMAT REKAP'!AM1224</f>
        <v/>
      </c>
      <c r="G1287" s="395" t="str">
        <f>'FORMAT REKAP'!AN1224</f>
        <v/>
      </c>
      <c r="H1287" s="394" t="str">
        <f>'FORMAT REKAP'!AQ1224</f>
        <v/>
      </c>
      <c r="I1287" s="394">
        <f>'FORMAT REKAP'!AS1224</f>
        <v>0</v>
      </c>
      <c r="J1287" s="394">
        <f>'FORMAT REKAP'!AU1224</f>
        <v>0</v>
      </c>
      <c r="K1287" s="394">
        <f>'FORMAT REKAP'!AW1224</f>
        <v>0</v>
      </c>
      <c r="L1287" s="394">
        <f>'FORMAT REKAP'!AY1224</f>
        <v>0</v>
      </c>
      <c r="M1287" s="395">
        <f>'FORMAT REKAP'!BA1224</f>
        <v>0</v>
      </c>
      <c r="N1287" s="395" t="str">
        <f>'FORMAT REKAP'!BD1224</f>
        <v/>
      </c>
      <c r="O1287" s="394">
        <f>'FORMAT REKAP'!BE1224</f>
        <v>0</v>
      </c>
      <c r="P1287" s="395">
        <f>'FORMAT REKAP'!BF1224</f>
        <v>0</v>
      </c>
      <c r="S1287" s="395" t="str">
        <f>'FORMAT REKAP'!BI1224</f>
        <v/>
      </c>
      <c r="T1287" s="394" t="str">
        <f>'FORMAT REKAP'!BJ1224</f>
        <v/>
      </c>
      <c r="U1287" s="393" t="str">
        <f>'FORMAT REKAP'!BK1224</f>
        <v/>
      </c>
    </row>
    <row r="1288" spans="3:21" x14ac:dyDescent="0.25">
      <c r="C1288" s="394">
        <f>'FORMAT REKAP'!H1225</f>
        <v>0</v>
      </c>
      <c r="D1288" s="394">
        <f>'FORMAT REKAP'!I1225</f>
        <v>0</v>
      </c>
      <c r="E1288" s="394" t="str">
        <f>'FORMAT REKAP'!AH1225</f>
        <v/>
      </c>
      <c r="F1288" s="394" t="str">
        <f>'FORMAT REKAP'!AM1225</f>
        <v/>
      </c>
      <c r="G1288" s="395" t="str">
        <f>'FORMAT REKAP'!AN1225</f>
        <v/>
      </c>
      <c r="H1288" s="394" t="str">
        <f>'FORMAT REKAP'!AQ1225</f>
        <v/>
      </c>
      <c r="I1288" s="394">
        <f>'FORMAT REKAP'!AS1225</f>
        <v>0</v>
      </c>
      <c r="J1288" s="394">
        <f>'FORMAT REKAP'!AU1225</f>
        <v>0</v>
      </c>
      <c r="K1288" s="394">
        <f>'FORMAT REKAP'!AW1225</f>
        <v>0</v>
      </c>
      <c r="L1288" s="394">
        <f>'FORMAT REKAP'!AY1225</f>
        <v>0</v>
      </c>
      <c r="M1288" s="395">
        <f>'FORMAT REKAP'!BA1225</f>
        <v>0</v>
      </c>
      <c r="N1288" s="395" t="str">
        <f>'FORMAT REKAP'!BD1225</f>
        <v/>
      </c>
      <c r="O1288" s="394">
        <f>'FORMAT REKAP'!BE1225</f>
        <v>0</v>
      </c>
      <c r="P1288" s="395">
        <f>'FORMAT REKAP'!BF1225</f>
        <v>0</v>
      </c>
      <c r="S1288" s="395" t="str">
        <f>'FORMAT REKAP'!BI1225</f>
        <v/>
      </c>
      <c r="T1288" s="394" t="str">
        <f>'FORMAT REKAP'!BJ1225</f>
        <v/>
      </c>
      <c r="U1288" s="393" t="str">
        <f>'FORMAT REKAP'!BK1225</f>
        <v/>
      </c>
    </row>
    <row r="1289" spans="3:21" x14ac:dyDescent="0.25">
      <c r="C1289" s="394">
        <f>'FORMAT REKAP'!H1226</f>
        <v>0</v>
      </c>
      <c r="D1289" s="394">
        <f>'FORMAT REKAP'!I1226</f>
        <v>0</v>
      </c>
      <c r="E1289" s="394" t="str">
        <f>'FORMAT REKAP'!AH1226</f>
        <v/>
      </c>
      <c r="F1289" s="394" t="str">
        <f>'FORMAT REKAP'!AM1226</f>
        <v/>
      </c>
      <c r="G1289" s="395" t="str">
        <f>'FORMAT REKAP'!AN1226</f>
        <v/>
      </c>
      <c r="H1289" s="394" t="str">
        <f>'FORMAT REKAP'!AQ1226</f>
        <v/>
      </c>
      <c r="I1289" s="394">
        <f>'FORMAT REKAP'!AS1226</f>
        <v>0</v>
      </c>
      <c r="J1289" s="394">
        <f>'FORMAT REKAP'!AU1226</f>
        <v>0</v>
      </c>
      <c r="K1289" s="394">
        <f>'FORMAT REKAP'!AW1226</f>
        <v>0</v>
      </c>
      <c r="L1289" s="394">
        <f>'FORMAT REKAP'!AY1226</f>
        <v>0</v>
      </c>
      <c r="M1289" s="395">
        <f>'FORMAT REKAP'!BA1226</f>
        <v>0</v>
      </c>
      <c r="N1289" s="395" t="str">
        <f>'FORMAT REKAP'!BD1226</f>
        <v/>
      </c>
      <c r="O1289" s="394">
        <f>'FORMAT REKAP'!BE1226</f>
        <v>0</v>
      </c>
      <c r="P1289" s="395">
        <f>'FORMAT REKAP'!BF1226</f>
        <v>0</v>
      </c>
      <c r="S1289" s="395" t="str">
        <f>'FORMAT REKAP'!BI1226</f>
        <v/>
      </c>
      <c r="T1289" s="394" t="str">
        <f>'FORMAT REKAP'!BJ1226</f>
        <v/>
      </c>
      <c r="U1289" s="393" t="str">
        <f>'FORMAT REKAP'!BK1226</f>
        <v/>
      </c>
    </row>
    <row r="1290" spans="3:21" x14ac:dyDescent="0.25">
      <c r="C1290" s="394">
        <f>'FORMAT REKAP'!H1227</f>
        <v>0</v>
      </c>
      <c r="D1290" s="394">
        <f>'FORMAT REKAP'!I1227</f>
        <v>0</v>
      </c>
      <c r="E1290" s="394" t="str">
        <f>'FORMAT REKAP'!AH1227</f>
        <v/>
      </c>
      <c r="F1290" s="394" t="str">
        <f>'FORMAT REKAP'!AM1227</f>
        <v/>
      </c>
      <c r="G1290" s="395" t="str">
        <f>'FORMAT REKAP'!AN1227</f>
        <v/>
      </c>
      <c r="H1290" s="394" t="str">
        <f>'FORMAT REKAP'!AQ1227</f>
        <v/>
      </c>
      <c r="I1290" s="394">
        <f>'FORMAT REKAP'!AS1227</f>
        <v>0</v>
      </c>
      <c r="J1290" s="394">
        <f>'FORMAT REKAP'!AU1227</f>
        <v>0</v>
      </c>
      <c r="K1290" s="394">
        <f>'FORMAT REKAP'!AW1227</f>
        <v>0</v>
      </c>
      <c r="L1290" s="394">
        <f>'FORMAT REKAP'!AY1227</f>
        <v>0</v>
      </c>
      <c r="M1290" s="395">
        <f>'FORMAT REKAP'!BA1227</f>
        <v>0</v>
      </c>
      <c r="N1290" s="395" t="str">
        <f>'FORMAT REKAP'!BD1227</f>
        <v/>
      </c>
      <c r="O1290" s="394">
        <f>'FORMAT REKAP'!BE1227</f>
        <v>0</v>
      </c>
      <c r="P1290" s="395">
        <f>'FORMAT REKAP'!BF1227</f>
        <v>0</v>
      </c>
      <c r="S1290" s="395" t="str">
        <f>'FORMAT REKAP'!BI1227</f>
        <v/>
      </c>
      <c r="T1290" s="394" t="str">
        <f>'FORMAT REKAP'!BJ1227</f>
        <v/>
      </c>
      <c r="U1290" s="393" t="str">
        <f>'FORMAT REKAP'!BK1227</f>
        <v/>
      </c>
    </row>
    <row r="1291" spans="3:21" x14ac:dyDescent="0.25">
      <c r="C1291" s="394">
        <f>'FORMAT REKAP'!H1228</f>
        <v>0</v>
      </c>
      <c r="D1291" s="394">
        <f>'FORMAT REKAP'!I1228</f>
        <v>0</v>
      </c>
      <c r="E1291" s="394" t="str">
        <f>'FORMAT REKAP'!AH1228</f>
        <v/>
      </c>
      <c r="F1291" s="394" t="str">
        <f>'FORMAT REKAP'!AM1228</f>
        <v/>
      </c>
      <c r="G1291" s="395" t="str">
        <f>'FORMAT REKAP'!AN1228</f>
        <v/>
      </c>
      <c r="H1291" s="394" t="str">
        <f>'FORMAT REKAP'!AQ1228</f>
        <v/>
      </c>
      <c r="I1291" s="394">
        <f>'FORMAT REKAP'!AS1228</f>
        <v>0</v>
      </c>
      <c r="J1291" s="394">
        <f>'FORMAT REKAP'!AU1228</f>
        <v>0</v>
      </c>
      <c r="K1291" s="394">
        <f>'FORMAT REKAP'!AW1228</f>
        <v>0</v>
      </c>
      <c r="L1291" s="394">
        <f>'FORMAT REKAP'!AY1228</f>
        <v>0</v>
      </c>
      <c r="M1291" s="395">
        <f>'FORMAT REKAP'!BA1228</f>
        <v>0</v>
      </c>
      <c r="N1291" s="395" t="str">
        <f>'FORMAT REKAP'!BD1228</f>
        <v/>
      </c>
      <c r="O1291" s="394">
        <f>'FORMAT REKAP'!BE1228</f>
        <v>0</v>
      </c>
      <c r="P1291" s="395">
        <f>'FORMAT REKAP'!BF1228</f>
        <v>0</v>
      </c>
      <c r="S1291" s="395" t="str">
        <f>'FORMAT REKAP'!BI1228</f>
        <v/>
      </c>
      <c r="T1291" s="394" t="str">
        <f>'FORMAT REKAP'!BJ1228</f>
        <v/>
      </c>
      <c r="U1291" s="393" t="str">
        <f>'FORMAT REKAP'!BK1228</f>
        <v/>
      </c>
    </row>
    <row r="1292" spans="3:21" x14ac:dyDescent="0.25">
      <c r="C1292" s="394">
        <f>'FORMAT REKAP'!H1229</f>
        <v>0</v>
      </c>
      <c r="D1292" s="394">
        <f>'FORMAT REKAP'!I1229</f>
        <v>0</v>
      </c>
      <c r="E1292" s="394" t="str">
        <f>'FORMAT REKAP'!AH1229</f>
        <v/>
      </c>
      <c r="F1292" s="394" t="str">
        <f>'FORMAT REKAP'!AM1229</f>
        <v/>
      </c>
      <c r="G1292" s="395" t="str">
        <f>'FORMAT REKAP'!AN1229</f>
        <v/>
      </c>
      <c r="H1292" s="394" t="str">
        <f>'FORMAT REKAP'!AQ1229</f>
        <v/>
      </c>
      <c r="I1292" s="394">
        <f>'FORMAT REKAP'!AS1229</f>
        <v>0</v>
      </c>
      <c r="J1292" s="394">
        <f>'FORMAT REKAP'!AU1229</f>
        <v>0</v>
      </c>
      <c r="K1292" s="394">
        <f>'FORMAT REKAP'!AW1229</f>
        <v>0</v>
      </c>
      <c r="L1292" s="394">
        <f>'FORMAT REKAP'!AY1229</f>
        <v>0</v>
      </c>
      <c r="M1292" s="395">
        <f>'FORMAT REKAP'!BA1229</f>
        <v>0</v>
      </c>
      <c r="N1292" s="395" t="str">
        <f>'FORMAT REKAP'!BD1229</f>
        <v/>
      </c>
      <c r="O1292" s="394">
        <f>'FORMAT REKAP'!BE1229</f>
        <v>0</v>
      </c>
      <c r="P1292" s="395">
        <f>'FORMAT REKAP'!BF1229</f>
        <v>0</v>
      </c>
      <c r="S1292" s="395" t="str">
        <f>'FORMAT REKAP'!BI1229</f>
        <v/>
      </c>
      <c r="T1292" s="394" t="str">
        <f>'FORMAT REKAP'!BJ1229</f>
        <v/>
      </c>
      <c r="U1292" s="393" t="str">
        <f>'FORMAT REKAP'!BK1229</f>
        <v/>
      </c>
    </row>
    <row r="1293" spans="3:21" x14ac:dyDescent="0.25">
      <c r="C1293" s="394">
        <f>'FORMAT REKAP'!H1230</f>
        <v>0</v>
      </c>
      <c r="D1293" s="394">
        <f>'FORMAT REKAP'!I1230</f>
        <v>0</v>
      </c>
      <c r="E1293" s="394" t="str">
        <f>'FORMAT REKAP'!AH1230</f>
        <v/>
      </c>
      <c r="F1293" s="394" t="str">
        <f>'FORMAT REKAP'!AM1230</f>
        <v/>
      </c>
      <c r="G1293" s="395" t="str">
        <f>'FORMAT REKAP'!AN1230</f>
        <v/>
      </c>
      <c r="H1293" s="394" t="str">
        <f>'FORMAT REKAP'!AQ1230</f>
        <v/>
      </c>
      <c r="I1293" s="394">
        <f>'FORMAT REKAP'!AS1230</f>
        <v>0</v>
      </c>
      <c r="J1293" s="394">
        <f>'FORMAT REKAP'!AU1230</f>
        <v>0</v>
      </c>
      <c r="K1293" s="394">
        <f>'FORMAT REKAP'!AW1230</f>
        <v>0</v>
      </c>
      <c r="L1293" s="394">
        <f>'FORMAT REKAP'!AY1230</f>
        <v>0</v>
      </c>
      <c r="M1293" s="395">
        <f>'FORMAT REKAP'!BA1230</f>
        <v>0</v>
      </c>
      <c r="N1293" s="395" t="str">
        <f>'FORMAT REKAP'!BD1230</f>
        <v/>
      </c>
      <c r="O1293" s="394">
        <f>'FORMAT REKAP'!BE1230</f>
        <v>0</v>
      </c>
      <c r="P1293" s="395">
        <f>'FORMAT REKAP'!BF1230</f>
        <v>0</v>
      </c>
      <c r="S1293" s="395" t="str">
        <f>'FORMAT REKAP'!BI1230</f>
        <v/>
      </c>
      <c r="T1293" s="394" t="str">
        <f>'FORMAT REKAP'!BJ1230</f>
        <v/>
      </c>
      <c r="U1293" s="393" t="str">
        <f>'FORMAT REKAP'!BK1230</f>
        <v/>
      </c>
    </row>
    <row r="1294" spans="3:21" x14ac:dyDescent="0.25">
      <c r="C1294" s="394">
        <f>'FORMAT REKAP'!H1231</f>
        <v>0</v>
      </c>
      <c r="D1294" s="394">
        <f>'FORMAT REKAP'!I1231</f>
        <v>0</v>
      </c>
      <c r="E1294" s="394" t="str">
        <f>'FORMAT REKAP'!AH1231</f>
        <v/>
      </c>
      <c r="F1294" s="394" t="str">
        <f>'FORMAT REKAP'!AM1231</f>
        <v/>
      </c>
      <c r="G1294" s="395" t="str">
        <f>'FORMAT REKAP'!AN1231</f>
        <v/>
      </c>
      <c r="H1294" s="394" t="str">
        <f>'FORMAT REKAP'!AQ1231</f>
        <v/>
      </c>
      <c r="I1294" s="394">
        <f>'FORMAT REKAP'!AS1231</f>
        <v>0</v>
      </c>
      <c r="J1294" s="394">
        <f>'FORMAT REKAP'!AU1231</f>
        <v>0</v>
      </c>
      <c r="K1294" s="394">
        <f>'FORMAT REKAP'!AW1231</f>
        <v>0</v>
      </c>
      <c r="L1294" s="394">
        <f>'FORMAT REKAP'!AY1231</f>
        <v>0</v>
      </c>
      <c r="M1294" s="395">
        <f>'FORMAT REKAP'!BA1231</f>
        <v>0</v>
      </c>
      <c r="N1294" s="395" t="str">
        <f>'FORMAT REKAP'!BD1231</f>
        <v/>
      </c>
      <c r="O1294" s="394">
        <f>'FORMAT REKAP'!BE1231</f>
        <v>0</v>
      </c>
      <c r="P1294" s="395">
        <f>'FORMAT REKAP'!BF1231</f>
        <v>0</v>
      </c>
      <c r="S1294" s="395" t="str">
        <f>'FORMAT REKAP'!BI1231</f>
        <v/>
      </c>
      <c r="T1294" s="394" t="str">
        <f>'FORMAT REKAP'!BJ1231</f>
        <v/>
      </c>
      <c r="U1294" s="393" t="str">
        <f>'FORMAT REKAP'!BK1231</f>
        <v/>
      </c>
    </row>
    <row r="1295" spans="3:21" x14ac:dyDescent="0.25">
      <c r="C1295" s="394">
        <f>'FORMAT REKAP'!H1232</f>
        <v>0</v>
      </c>
      <c r="D1295" s="394">
        <f>'FORMAT REKAP'!I1232</f>
        <v>0</v>
      </c>
      <c r="E1295" s="394" t="str">
        <f>'FORMAT REKAP'!AH1232</f>
        <v/>
      </c>
      <c r="F1295" s="394" t="str">
        <f>'FORMAT REKAP'!AM1232</f>
        <v/>
      </c>
      <c r="G1295" s="395" t="str">
        <f>'FORMAT REKAP'!AN1232</f>
        <v/>
      </c>
      <c r="H1295" s="394" t="str">
        <f>'FORMAT REKAP'!AQ1232</f>
        <v/>
      </c>
      <c r="I1295" s="394">
        <f>'FORMAT REKAP'!AS1232</f>
        <v>0</v>
      </c>
      <c r="J1295" s="394">
        <f>'FORMAT REKAP'!AU1232</f>
        <v>0</v>
      </c>
      <c r="K1295" s="394">
        <f>'FORMAT REKAP'!AW1232</f>
        <v>0</v>
      </c>
      <c r="L1295" s="394">
        <f>'FORMAT REKAP'!AY1232</f>
        <v>0</v>
      </c>
      <c r="M1295" s="395">
        <f>'FORMAT REKAP'!BA1232</f>
        <v>0</v>
      </c>
      <c r="N1295" s="395" t="str">
        <f>'FORMAT REKAP'!BD1232</f>
        <v/>
      </c>
      <c r="O1295" s="394">
        <f>'FORMAT REKAP'!BE1232</f>
        <v>0</v>
      </c>
      <c r="P1295" s="395">
        <f>'FORMAT REKAP'!BF1232</f>
        <v>0</v>
      </c>
      <c r="S1295" s="395" t="str">
        <f>'FORMAT REKAP'!BI1232</f>
        <v/>
      </c>
      <c r="T1295" s="394" t="str">
        <f>'FORMAT REKAP'!BJ1232</f>
        <v/>
      </c>
      <c r="U1295" s="393" t="str">
        <f>'FORMAT REKAP'!BK1232</f>
        <v/>
      </c>
    </row>
    <row r="1296" spans="3:21" x14ac:dyDescent="0.25">
      <c r="C1296" s="394">
        <f>'FORMAT REKAP'!H1233</f>
        <v>0</v>
      </c>
      <c r="D1296" s="394">
        <f>'FORMAT REKAP'!I1233</f>
        <v>0</v>
      </c>
      <c r="E1296" s="394" t="str">
        <f>'FORMAT REKAP'!AH1233</f>
        <v/>
      </c>
      <c r="F1296" s="394" t="str">
        <f>'FORMAT REKAP'!AM1233</f>
        <v/>
      </c>
      <c r="G1296" s="395" t="str">
        <f>'FORMAT REKAP'!AN1233</f>
        <v/>
      </c>
      <c r="H1296" s="394" t="str">
        <f>'FORMAT REKAP'!AQ1233</f>
        <v/>
      </c>
      <c r="I1296" s="394">
        <f>'FORMAT REKAP'!AS1233</f>
        <v>0</v>
      </c>
      <c r="J1296" s="394">
        <f>'FORMAT REKAP'!AU1233</f>
        <v>0</v>
      </c>
      <c r="K1296" s="394">
        <f>'FORMAT REKAP'!AW1233</f>
        <v>0</v>
      </c>
      <c r="L1296" s="394">
        <f>'FORMAT REKAP'!AY1233</f>
        <v>0</v>
      </c>
      <c r="M1296" s="395">
        <f>'FORMAT REKAP'!BA1233</f>
        <v>0</v>
      </c>
      <c r="N1296" s="395" t="str">
        <f>'FORMAT REKAP'!BD1233</f>
        <v/>
      </c>
      <c r="O1296" s="394">
        <f>'FORMAT REKAP'!BE1233</f>
        <v>0</v>
      </c>
      <c r="P1296" s="395">
        <f>'FORMAT REKAP'!BF1233</f>
        <v>0</v>
      </c>
      <c r="S1296" s="395" t="str">
        <f>'FORMAT REKAP'!BI1233</f>
        <v/>
      </c>
      <c r="T1296" s="394" t="str">
        <f>'FORMAT REKAP'!BJ1233</f>
        <v/>
      </c>
      <c r="U1296" s="393" t="str">
        <f>'FORMAT REKAP'!BK1233</f>
        <v/>
      </c>
    </row>
    <row r="1297" spans="3:21" x14ac:dyDescent="0.25">
      <c r="C1297" s="394">
        <f>'FORMAT REKAP'!H1234</f>
        <v>0</v>
      </c>
      <c r="D1297" s="394">
        <f>'FORMAT REKAP'!I1234</f>
        <v>0</v>
      </c>
      <c r="E1297" s="394" t="str">
        <f>'FORMAT REKAP'!AH1234</f>
        <v/>
      </c>
      <c r="F1297" s="394" t="str">
        <f>'FORMAT REKAP'!AM1234</f>
        <v/>
      </c>
      <c r="G1297" s="395" t="str">
        <f>'FORMAT REKAP'!AN1234</f>
        <v/>
      </c>
      <c r="H1297" s="394" t="str">
        <f>'FORMAT REKAP'!AQ1234</f>
        <v/>
      </c>
      <c r="I1297" s="394">
        <f>'FORMAT REKAP'!AS1234</f>
        <v>0</v>
      </c>
      <c r="J1297" s="394">
        <f>'FORMAT REKAP'!AU1234</f>
        <v>0</v>
      </c>
      <c r="K1297" s="394">
        <f>'FORMAT REKAP'!AW1234</f>
        <v>0</v>
      </c>
      <c r="L1297" s="394">
        <f>'FORMAT REKAP'!AY1234</f>
        <v>0</v>
      </c>
      <c r="M1297" s="395">
        <f>'FORMAT REKAP'!BA1234</f>
        <v>0</v>
      </c>
      <c r="N1297" s="395" t="str">
        <f>'FORMAT REKAP'!BD1234</f>
        <v/>
      </c>
      <c r="O1297" s="394">
        <f>'FORMAT REKAP'!BE1234</f>
        <v>0</v>
      </c>
      <c r="P1297" s="395">
        <f>'FORMAT REKAP'!BF1234</f>
        <v>0</v>
      </c>
      <c r="S1297" s="395" t="str">
        <f>'FORMAT REKAP'!BI1234</f>
        <v/>
      </c>
      <c r="T1297" s="394" t="str">
        <f>'FORMAT REKAP'!BJ1234</f>
        <v/>
      </c>
      <c r="U1297" s="393" t="str">
        <f>'FORMAT REKAP'!BK1234</f>
        <v/>
      </c>
    </row>
    <row r="1298" spans="3:21" x14ac:dyDescent="0.25">
      <c r="C1298" s="394">
        <f>'FORMAT REKAP'!H1235</f>
        <v>0</v>
      </c>
      <c r="D1298" s="394">
        <f>'FORMAT REKAP'!I1235</f>
        <v>0</v>
      </c>
      <c r="E1298" s="394" t="str">
        <f>'FORMAT REKAP'!AH1235</f>
        <v/>
      </c>
      <c r="F1298" s="394" t="str">
        <f>'FORMAT REKAP'!AM1235</f>
        <v/>
      </c>
      <c r="G1298" s="395" t="str">
        <f>'FORMAT REKAP'!AN1235</f>
        <v/>
      </c>
      <c r="H1298" s="394" t="str">
        <f>'FORMAT REKAP'!AQ1235</f>
        <v/>
      </c>
      <c r="I1298" s="394">
        <f>'FORMAT REKAP'!AS1235</f>
        <v>0</v>
      </c>
      <c r="J1298" s="394">
        <f>'FORMAT REKAP'!AU1235</f>
        <v>0</v>
      </c>
      <c r="K1298" s="394">
        <f>'FORMAT REKAP'!AW1235</f>
        <v>0</v>
      </c>
      <c r="L1298" s="394">
        <f>'FORMAT REKAP'!AY1235</f>
        <v>0</v>
      </c>
      <c r="M1298" s="395">
        <f>'FORMAT REKAP'!BA1235</f>
        <v>0</v>
      </c>
      <c r="N1298" s="395" t="str">
        <f>'FORMAT REKAP'!BD1235</f>
        <v/>
      </c>
      <c r="O1298" s="394">
        <f>'FORMAT REKAP'!BE1235</f>
        <v>0</v>
      </c>
      <c r="P1298" s="395">
        <f>'FORMAT REKAP'!BF1235</f>
        <v>0</v>
      </c>
      <c r="S1298" s="395" t="str">
        <f>'FORMAT REKAP'!BI1235</f>
        <v/>
      </c>
      <c r="T1298" s="394" t="str">
        <f>'FORMAT REKAP'!BJ1235</f>
        <v/>
      </c>
      <c r="U1298" s="393" t="str">
        <f>'FORMAT REKAP'!BK1235</f>
        <v/>
      </c>
    </row>
    <row r="1299" spans="3:21" x14ac:dyDescent="0.25">
      <c r="C1299" s="394">
        <f>'FORMAT REKAP'!H1236</f>
        <v>0</v>
      </c>
      <c r="D1299" s="394">
        <f>'FORMAT REKAP'!I1236</f>
        <v>0</v>
      </c>
      <c r="E1299" s="394" t="str">
        <f>'FORMAT REKAP'!AH1236</f>
        <v/>
      </c>
      <c r="F1299" s="394" t="str">
        <f>'FORMAT REKAP'!AM1236</f>
        <v/>
      </c>
      <c r="G1299" s="395" t="str">
        <f>'FORMAT REKAP'!AN1236</f>
        <v/>
      </c>
      <c r="H1299" s="394" t="str">
        <f>'FORMAT REKAP'!AQ1236</f>
        <v/>
      </c>
      <c r="I1299" s="394">
        <f>'FORMAT REKAP'!AS1236</f>
        <v>0</v>
      </c>
      <c r="J1299" s="394">
        <f>'FORMAT REKAP'!AU1236</f>
        <v>0</v>
      </c>
      <c r="K1299" s="394">
        <f>'FORMAT REKAP'!AW1236</f>
        <v>0</v>
      </c>
      <c r="L1299" s="394">
        <f>'FORMAT REKAP'!AY1236</f>
        <v>0</v>
      </c>
      <c r="M1299" s="395">
        <f>'FORMAT REKAP'!BA1236</f>
        <v>0</v>
      </c>
      <c r="N1299" s="395" t="str">
        <f>'FORMAT REKAP'!BD1236</f>
        <v/>
      </c>
      <c r="O1299" s="394">
        <f>'FORMAT REKAP'!BE1236</f>
        <v>0</v>
      </c>
      <c r="P1299" s="395">
        <f>'FORMAT REKAP'!BF1236</f>
        <v>0</v>
      </c>
      <c r="S1299" s="395" t="str">
        <f>'FORMAT REKAP'!BI1236</f>
        <v/>
      </c>
      <c r="T1299" s="394" t="str">
        <f>'FORMAT REKAP'!BJ1236</f>
        <v/>
      </c>
      <c r="U1299" s="393" t="str">
        <f>'FORMAT REKAP'!BK1236</f>
        <v/>
      </c>
    </row>
    <row r="1300" spans="3:21" x14ac:dyDescent="0.25">
      <c r="C1300" s="394">
        <f>'FORMAT REKAP'!H1237</f>
        <v>0</v>
      </c>
      <c r="D1300" s="394">
        <f>'FORMAT REKAP'!I1237</f>
        <v>0</v>
      </c>
      <c r="E1300" s="394" t="str">
        <f>'FORMAT REKAP'!AH1237</f>
        <v/>
      </c>
      <c r="F1300" s="394" t="str">
        <f>'FORMAT REKAP'!AM1237</f>
        <v/>
      </c>
      <c r="G1300" s="395" t="str">
        <f>'FORMAT REKAP'!AN1237</f>
        <v/>
      </c>
      <c r="H1300" s="394" t="str">
        <f>'FORMAT REKAP'!AQ1237</f>
        <v/>
      </c>
      <c r="I1300" s="394">
        <f>'FORMAT REKAP'!AS1237</f>
        <v>0</v>
      </c>
      <c r="J1300" s="394">
        <f>'FORMAT REKAP'!AU1237</f>
        <v>0</v>
      </c>
      <c r="K1300" s="394">
        <f>'FORMAT REKAP'!AW1237</f>
        <v>0</v>
      </c>
      <c r="L1300" s="394">
        <f>'FORMAT REKAP'!AY1237</f>
        <v>0</v>
      </c>
      <c r="M1300" s="395">
        <f>'FORMAT REKAP'!BA1237</f>
        <v>0</v>
      </c>
      <c r="N1300" s="395" t="str">
        <f>'FORMAT REKAP'!BD1237</f>
        <v/>
      </c>
      <c r="O1300" s="394">
        <f>'FORMAT REKAP'!BE1237</f>
        <v>0</v>
      </c>
      <c r="P1300" s="395">
        <f>'FORMAT REKAP'!BF1237</f>
        <v>0</v>
      </c>
      <c r="S1300" s="395" t="str">
        <f>'FORMAT REKAP'!BI1237</f>
        <v/>
      </c>
      <c r="T1300" s="394" t="str">
        <f>'FORMAT REKAP'!BJ1237</f>
        <v/>
      </c>
      <c r="U1300" s="393" t="str">
        <f>'FORMAT REKAP'!BK1237</f>
        <v/>
      </c>
    </row>
    <row r="1301" spans="3:21" x14ac:dyDescent="0.25">
      <c r="C1301" s="394">
        <f>'FORMAT REKAP'!H1238</f>
        <v>0</v>
      </c>
      <c r="D1301" s="394">
        <f>'FORMAT REKAP'!I1238</f>
        <v>0</v>
      </c>
      <c r="E1301" s="394" t="str">
        <f>'FORMAT REKAP'!AH1238</f>
        <v/>
      </c>
      <c r="F1301" s="394" t="str">
        <f>'FORMAT REKAP'!AM1238</f>
        <v/>
      </c>
      <c r="G1301" s="395" t="str">
        <f>'FORMAT REKAP'!AN1238</f>
        <v/>
      </c>
      <c r="H1301" s="394" t="str">
        <f>'FORMAT REKAP'!AQ1238</f>
        <v/>
      </c>
      <c r="I1301" s="394">
        <f>'FORMAT REKAP'!AS1238</f>
        <v>0</v>
      </c>
      <c r="J1301" s="394">
        <f>'FORMAT REKAP'!AU1238</f>
        <v>0</v>
      </c>
      <c r="K1301" s="394">
        <f>'FORMAT REKAP'!AW1238</f>
        <v>0</v>
      </c>
      <c r="L1301" s="394">
        <f>'FORMAT REKAP'!AY1238</f>
        <v>0</v>
      </c>
      <c r="M1301" s="395">
        <f>'FORMAT REKAP'!BA1238</f>
        <v>0</v>
      </c>
      <c r="N1301" s="395" t="str">
        <f>'FORMAT REKAP'!BD1238</f>
        <v/>
      </c>
      <c r="O1301" s="394">
        <f>'FORMAT REKAP'!BE1238</f>
        <v>0</v>
      </c>
      <c r="P1301" s="395">
        <f>'FORMAT REKAP'!BF1238</f>
        <v>0</v>
      </c>
      <c r="S1301" s="395" t="str">
        <f>'FORMAT REKAP'!BI1238</f>
        <v/>
      </c>
      <c r="T1301" s="394" t="str">
        <f>'FORMAT REKAP'!BJ1238</f>
        <v/>
      </c>
      <c r="U1301" s="393" t="str">
        <f>'FORMAT REKAP'!BK1238</f>
        <v/>
      </c>
    </row>
    <row r="1302" spans="3:21" x14ac:dyDescent="0.25">
      <c r="C1302" s="394">
        <f>'FORMAT REKAP'!H1239</f>
        <v>0</v>
      </c>
      <c r="D1302" s="394">
        <f>'FORMAT REKAP'!I1239</f>
        <v>0</v>
      </c>
      <c r="E1302" s="394" t="str">
        <f>'FORMAT REKAP'!AH1239</f>
        <v/>
      </c>
      <c r="F1302" s="394" t="str">
        <f>'FORMAT REKAP'!AM1239</f>
        <v/>
      </c>
      <c r="G1302" s="395" t="str">
        <f>'FORMAT REKAP'!AN1239</f>
        <v/>
      </c>
      <c r="H1302" s="394" t="str">
        <f>'FORMAT REKAP'!AQ1239</f>
        <v/>
      </c>
      <c r="I1302" s="394">
        <f>'FORMAT REKAP'!AS1239</f>
        <v>0</v>
      </c>
      <c r="J1302" s="394">
        <f>'FORMAT REKAP'!AU1239</f>
        <v>0</v>
      </c>
      <c r="K1302" s="394">
        <f>'FORMAT REKAP'!AW1239</f>
        <v>0</v>
      </c>
      <c r="L1302" s="394">
        <f>'FORMAT REKAP'!AY1239</f>
        <v>0</v>
      </c>
      <c r="M1302" s="395">
        <f>'FORMAT REKAP'!BA1239</f>
        <v>0</v>
      </c>
      <c r="N1302" s="395" t="str">
        <f>'FORMAT REKAP'!BD1239</f>
        <v/>
      </c>
      <c r="O1302" s="394">
        <f>'FORMAT REKAP'!BE1239</f>
        <v>0</v>
      </c>
      <c r="P1302" s="395">
        <f>'FORMAT REKAP'!BF1239</f>
        <v>0</v>
      </c>
      <c r="S1302" s="395" t="str">
        <f>'FORMAT REKAP'!BI1239</f>
        <v/>
      </c>
      <c r="T1302" s="394" t="str">
        <f>'FORMAT REKAP'!BJ1239</f>
        <v/>
      </c>
      <c r="U1302" s="393" t="str">
        <f>'FORMAT REKAP'!BK1239</f>
        <v/>
      </c>
    </row>
    <row r="1303" spans="3:21" x14ac:dyDescent="0.25">
      <c r="C1303" s="394">
        <f>'FORMAT REKAP'!H1240</f>
        <v>0</v>
      </c>
      <c r="D1303" s="394">
        <f>'FORMAT REKAP'!I1240</f>
        <v>0</v>
      </c>
      <c r="E1303" s="394" t="str">
        <f>'FORMAT REKAP'!AH1240</f>
        <v/>
      </c>
      <c r="F1303" s="394" t="str">
        <f>'FORMAT REKAP'!AM1240</f>
        <v/>
      </c>
      <c r="G1303" s="395" t="str">
        <f>'FORMAT REKAP'!AN1240</f>
        <v/>
      </c>
      <c r="H1303" s="394" t="str">
        <f>'FORMAT REKAP'!AQ1240</f>
        <v/>
      </c>
      <c r="I1303" s="394">
        <f>'FORMAT REKAP'!AS1240</f>
        <v>0</v>
      </c>
      <c r="J1303" s="394">
        <f>'FORMAT REKAP'!AU1240</f>
        <v>0</v>
      </c>
      <c r="K1303" s="394">
        <f>'FORMAT REKAP'!AW1240</f>
        <v>0</v>
      </c>
      <c r="L1303" s="394">
        <f>'FORMAT REKAP'!AY1240</f>
        <v>0</v>
      </c>
      <c r="M1303" s="395">
        <f>'FORMAT REKAP'!BA1240</f>
        <v>0</v>
      </c>
      <c r="N1303" s="395" t="str">
        <f>'FORMAT REKAP'!BD1240</f>
        <v/>
      </c>
      <c r="O1303" s="394">
        <f>'FORMAT REKAP'!BE1240</f>
        <v>0</v>
      </c>
      <c r="P1303" s="395">
        <f>'FORMAT REKAP'!BF1240</f>
        <v>0</v>
      </c>
      <c r="S1303" s="395" t="str">
        <f>'FORMAT REKAP'!BI1240</f>
        <v/>
      </c>
      <c r="T1303" s="394" t="str">
        <f>'FORMAT REKAP'!BJ1240</f>
        <v/>
      </c>
      <c r="U1303" s="393" t="str">
        <f>'FORMAT REKAP'!BK1240</f>
        <v/>
      </c>
    </row>
    <row r="1304" spans="3:21" x14ac:dyDescent="0.25">
      <c r="C1304" s="394">
        <f>'FORMAT REKAP'!H1241</f>
        <v>0</v>
      </c>
      <c r="D1304" s="394">
        <f>'FORMAT REKAP'!I1241</f>
        <v>0</v>
      </c>
      <c r="E1304" s="394" t="str">
        <f>'FORMAT REKAP'!AH1241</f>
        <v/>
      </c>
      <c r="F1304" s="394" t="str">
        <f>'FORMAT REKAP'!AM1241</f>
        <v/>
      </c>
      <c r="G1304" s="395" t="str">
        <f>'FORMAT REKAP'!AN1241</f>
        <v/>
      </c>
      <c r="H1304" s="394" t="str">
        <f>'FORMAT REKAP'!AQ1241</f>
        <v/>
      </c>
      <c r="I1304" s="394">
        <f>'FORMAT REKAP'!AS1241</f>
        <v>0</v>
      </c>
      <c r="J1304" s="394">
        <f>'FORMAT REKAP'!AU1241</f>
        <v>0</v>
      </c>
      <c r="K1304" s="394">
        <f>'FORMAT REKAP'!AW1241</f>
        <v>0</v>
      </c>
      <c r="L1304" s="394">
        <f>'FORMAT REKAP'!AY1241</f>
        <v>0</v>
      </c>
      <c r="M1304" s="395">
        <f>'FORMAT REKAP'!BA1241</f>
        <v>0</v>
      </c>
      <c r="N1304" s="395" t="str">
        <f>'FORMAT REKAP'!BD1241</f>
        <v/>
      </c>
      <c r="O1304" s="394">
        <f>'FORMAT REKAP'!BE1241</f>
        <v>0</v>
      </c>
      <c r="P1304" s="395">
        <f>'FORMAT REKAP'!BF1241</f>
        <v>0</v>
      </c>
      <c r="S1304" s="395" t="str">
        <f>'FORMAT REKAP'!BI1241</f>
        <v/>
      </c>
      <c r="T1304" s="394" t="str">
        <f>'FORMAT REKAP'!BJ1241</f>
        <v/>
      </c>
      <c r="U1304" s="393" t="str">
        <f>'FORMAT REKAP'!BK1241</f>
        <v/>
      </c>
    </row>
    <row r="1305" spans="3:21" x14ac:dyDescent="0.25">
      <c r="C1305" s="394">
        <f>'FORMAT REKAP'!H1242</f>
        <v>0</v>
      </c>
      <c r="D1305" s="394">
        <f>'FORMAT REKAP'!I1242</f>
        <v>0</v>
      </c>
      <c r="E1305" s="394" t="str">
        <f>'FORMAT REKAP'!AH1242</f>
        <v/>
      </c>
      <c r="F1305" s="394" t="str">
        <f>'FORMAT REKAP'!AM1242</f>
        <v/>
      </c>
      <c r="G1305" s="395" t="str">
        <f>'FORMAT REKAP'!AN1242</f>
        <v/>
      </c>
      <c r="H1305" s="394" t="str">
        <f>'FORMAT REKAP'!AQ1242</f>
        <v/>
      </c>
      <c r="I1305" s="394">
        <f>'FORMAT REKAP'!AS1242</f>
        <v>0</v>
      </c>
      <c r="J1305" s="394">
        <f>'FORMAT REKAP'!AU1242</f>
        <v>0</v>
      </c>
      <c r="K1305" s="394">
        <f>'FORMAT REKAP'!AW1242</f>
        <v>0</v>
      </c>
      <c r="L1305" s="394">
        <f>'FORMAT REKAP'!AY1242</f>
        <v>0</v>
      </c>
      <c r="M1305" s="395">
        <f>'FORMAT REKAP'!BA1242</f>
        <v>0</v>
      </c>
      <c r="N1305" s="395" t="str">
        <f>'FORMAT REKAP'!BD1242</f>
        <v/>
      </c>
      <c r="O1305" s="394">
        <f>'FORMAT REKAP'!BE1242</f>
        <v>0</v>
      </c>
      <c r="P1305" s="395">
        <f>'FORMAT REKAP'!BF1242</f>
        <v>0</v>
      </c>
      <c r="S1305" s="395" t="str">
        <f>'FORMAT REKAP'!BI1242</f>
        <v/>
      </c>
      <c r="T1305" s="394" t="str">
        <f>'FORMAT REKAP'!BJ1242</f>
        <v/>
      </c>
      <c r="U1305" s="393" t="str">
        <f>'FORMAT REKAP'!BK1242</f>
        <v/>
      </c>
    </row>
    <row r="1306" spans="3:21" x14ac:dyDescent="0.25">
      <c r="C1306" s="394">
        <f>'FORMAT REKAP'!H1243</f>
        <v>0</v>
      </c>
      <c r="D1306" s="394">
        <f>'FORMAT REKAP'!I1243</f>
        <v>0</v>
      </c>
      <c r="E1306" s="394" t="str">
        <f>'FORMAT REKAP'!AH1243</f>
        <v/>
      </c>
      <c r="F1306" s="394" t="str">
        <f>'FORMAT REKAP'!AM1243</f>
        <v/>
      </c>
      <c r="G1306" s="395" t="str">
        <f>'FORMAT REKAP'!AN1243</f>
        <v/>
      </c>
      <c r="H1306" s="394" t="str">
        <f>'FORMAT REKAP'!AQ1243</f>
        <v/>
      </c>
      <c r="I1306" s="394">
        <f>'FORMAT REKAP'!AS1243</f>
        <v>0</v>
      </c>
      <c r="J1306" s="394">
        <f>'FORMAT REKAP'!AU1243</f>
        <v>0</v>
      </c>
      <c r="K1306" s="394">
        <f>'FORMAT REKAP'!AW1243</f>
        <v>0</v>
      </c>
      <c r="L1306" s="394">
        <f>'FORMAT REKAP'!AY1243</f>
        <v>0</v>
      </c>
      <c r="M1306" s="395">
        <f>'FORMAT REKAP'!BA1243</f>
        <v>0</v>
      </c>
      <c r="N1306" s="395" t="str">
        <f>'FORMAT REKAP'!BD1243</f>
        <v/>
      </c>
      <c r="O1306" s="394">
        <f>'FORMAT REKAP'!BE1243</f>
        <v>0</v>
      </c>
      <c r="P1306" s="395">
        <f>'FORMAT REKAP'!BF1243</f>
        <v>0</v>
      </c>
      <c r="S1306" s="395" t="str">
        <f>'FORMAT REKAP'!BI1243</f>
        <v/>
      </c>
      <c r="T1306" s="394" t="str">
        <f>'FORMAT REKAP'!BJ1243</f>
        <v/>
      </c>
      <c r="U1306" s="393" t="str">
        <f>'FORMAT REKAP'!BK1243</f>
        <v/>
      </c>
    </row>
    <row r="1307" spans="3:21" x14ac:dyDescent="0.25">
      <c r="C1307" s="394">
        <f>'FORMAT REKAP'!H1244</f>
        <v>0</v>
      </c>
      <c r="D1307" s="394">
        <f>'FORMAT REKAP'!I1244</f>
        <v>0</v>
      </c>
      <c r="E1307" s="394" t="str">
        <f>'FORMAT REKAP'!AH1244</f>
        <v/>
      </c>
      <c r="F1307" s="394" t="str">
        <f>'FORMAT REKAP'!AM1244</f>
        <v/>
      </c>
      <c r="G1307" s="395" t="str">
        <f>'FORMAT REKAP'!AN1244</f>
        <v/>
      </c>
      <c r="H1307" s="394" t="str">
        <f>'FORMAT REKAP'!AQ1244</f>
        <v/>
      </c>
      <c r="I1307" s="394">
        <f>'FORMAT REKAP'!AS1244</f>
        <v>0</v>
      </c>
      <c r="J1307" s="394">
        <f>'FORMAT REKAP'!AU1244</f>
        <v>0</v>
      </c>
      <c r="K1307" s="394">
        <f>'FORMAT REKAP'!AW1244</f>
        <v>0</v>
      </c>
      <c r="L1307" s="394">
        <f>'FORMAT REKAP'!AY1244</f>
        <v>0</v>
      </c>
      <c r="M1307" s="395">
        <f>'FORMAT REKAP'!BA1244</f>
        <v>0</v>
      </c>
      <c r="N1307" s="395" t="str">
        <f>'FORMAT REKAP'!BD1244</f>
        <v/>
      </c>
      <c r="O1307" s="394">
        <f>'FORMAT REKAP'!BE1244</f>
        <v>0</v>
      </c>
      <c r="P1307" s="395">
        <f>'FORMAT REKAP'!BF1244</f>
        <v>0</v>
      </c>
      <c r="S1307" s="395" t="str">
        <f>'FORMAT REKAP'!BI1244</f>
        <v/>
      </c>
      <c r="T1307" s="394" t="str">
        <f>'FORMAT REKAP'!BJ1244</f>
        <v/>
      </c>
      <c r="U1307" s="393" t="str">
        <f>'FORMAT REKAP'!BK1244</f>
        <v/>
      </c>
    </row>
    <row r="1308" spans="3:21" x14ac:dyDescent="0.25">
      <c r="C1308" s="394">
        <f>'FORMAT REKAP'!H1245</f>
        <v>0</v>
      </c>
      <c r="D1308" s="394">
        <f>'FORMAT REKAP'!I1245</f>
        <v>0</v>
      </c>
      <c r="E1308" s="394" t="str">
        <f>'FORMAT REKAP'!AH1245</f>
        <v/>
      </c>
      <c r="F1308" s="394" t="str">
        <f>'FORMAT REKAP'!AM1245</f>
        <v/>
      </c>
      <c r="G1308" s="395" t="str">
        <f>'FORMAT REKAP'!AN1245</f>
        <v/>
      </c>
      <c r="H1308" s="394" t="str">
        <f>'FORMAT REKAP'!AQ1245</f>
        <v/>
      </c>
      <c r="I1308" s="394">
        <f>'FORMAT REKAP'!AS1245</f>
        <v>0</v>
      </c>
      <c r="J1308" s="394">
        <f>'FORMAT REKAP'!AU1245</f>
        <v>0</v>
      </c>
      <c r="K1308" s="394">
        <f>'FORMAT REKAP'!AW1245</f>
        <v>0</v>
      </c>
      <c r="L1308" s="394">
        <f>'FORMAT REKAP'!AY1245</f>
        <v>0</v>
      </c>
      <c r="M1308" s="395">
        <f>'FORMAT REKAP'!BA1245</f>
        <v>0</v>
      </c>
      <c r="N1308" s="395" t="str">
        <f>'FORMAT REKAP'!BD1245</f>
        <v/>
      </c>
      <c r="O1308" s="394">
        <f>'FORMAT REKAP'!BE1245</f>
        <v>0</v>
      </c>
      <c r="P1308" s="395">
        <f>'FORMAT REKAP'!BF1245</f>
        <v>0</v>
      </c>
      <c r="S1308" s="395" t="str">
        <f>'FORMAT REKAP'!BI1245</f>
        <v/>
      </c>
      <c r="T1308" s="394" t="str">
        <f>'FORMAT REKAP'!BJ1245</f>
        <v/>
      </c>
      <c r="U1308" s="393" t="str">
        <f>'FORMAT REKAP'!BK1245</f>
        <v/>
      </c>
    </row>
    <row r="1309" spans="3:21" x14ac:dyDescent="0.25">
      <c r="C1309" s="394">
        <f>'FORMAT REKAP'!H1246</f>
        <v>0</v>
      </c>
      <c r="D1309" s="394">
        <f>'FORMAT REKAP'!I1246</f>
        <v>0</v>
      </c>
      <c r="E1309" s="394" t="str">
        <f>'FORMAT REKAP'!AH1246</f>
        <v/>
      </c>
      <c r="F1309" s="394" t="str">
        <f>'FORMAT REKAP'!AM1246</f>
        <v/>
      </c>
      <c r="G1309" s="395" t="str">
        <f>'FORMAT REKAP'!AN1246</f>
        <v/>
      </c>
      <c r="H1309" s="394" t="str">
        <f>'FORMAT REKAP'!AQ1246</f>
        <v/>
      </c>
      <c r="I1309" s="394">
        <f>'FORMAT REKAP'!AS1246</f>
        <v>0</v>
      </c>
      <c r="J1309" s="394">
        <f>'FORMAT REKAP'!AU1246</f>
        <v>0</v>
      </c>
      <c r="K1309" s="394">
        <f>'FORMAT REKAP'!AW1246</f>
        <v>0</v>
      </c>
      <c r="L1309" s="394">
        <f>'FORMAT REKAP'!AY1246</f>
        <v>0</v>
      </c>
      <c r="M1309" s="395">
        <f>'FORMAT REKAP'!BA1246</f>
        <v>0</v>
      </c>
      <c r="N1309" s="395" t="str">
        <f>'FORMAT REKAP'!BD1246</f>
        <v/>
      </c>
      <c r="O1309" s="394">
        <f>'FORMAT REKAP'!BE1246</f>
        <v>0</v>
      </c>
      <c r="P1309" s="395">
        <f>'FORMAT REKAP'!BF1246</f>
        <v>0</v>
      </c>
      <c r="S1309" s="395" t="str">
        <f>'FORMAT REKAP'!BI1246</f>
        <v/>
      </c>
      <c r="T1309" s="394" t="str">
        <f>'FORMAT REKAP'!BJ1246</f>
        <v/>
      </c>
      <c r="U1309" s="393" t="str">
        <f>'FORMAT REKAP'!BK1246</f>
        <v/>
      </c>
    </row>
    <row r="1310" spans="3:21" x14ac:dyDescent="0.25">
      <c r="C1310" s="394">
        <f>'FORMAT REKAP'!H1247</f>
        <v>0</v>
      </c>
      <c r="D1310" s="394">
        <f>'FORMAT REKAP'!I1247</f>
        <v>0</v>
      </c>
      <c r="E1310" s="394" t="str">
        <f>'FORMAT REKAP'!AH1247</f>
        <v/>
      </c>
      <c r="F1310" s="394" t="str">
        <f>'FORMAT REKAP'!AM1247</f>
        <v/>
      </c>
      <c r="G1310" s="395" t="str">
        <f>'FORMAT REKAP'!AN1247</f>
        <v/>
      </c>
      <c r="H1310" s="394" t="str">
        <f>'FORMAT REKAP'!AQ1247</f>
        <v/>
      </c>
      <c r="I1310" s="394">
        <f>'FORMAT REKAP'!AS1247</f>
        <v>0</v>
      </c>
      <c r="J1310" s="394">
        <f>'FORMAT REKAP'!AU1247</f>
        <v>0</v>
      </c>
      <c r="K1310" s="394">
        <f>'FORMAT REKAP'!AW1247</f>
        <v>0</v>
      </c>
      <c r="L1310" s="394">
        <f>'FORMAT REKAP'!AY1247</f>
        <v>0</v>
      </c>
      <c r="M1310" s="395">
        <f>'FORMAT REKAP'!BA1247</f>
        <v>0</v>
      </c>
      <c r="N1310" s="395" t="str">
        <f>'FORMAT REKAP'!BD1247</f>
        <v/>
      </c>
      <c r="O1310" s="394">
        <f>'FORMAT REKAP'!BE1247</f>
        <v>0</v>
      </c>
      <c r="P1310" s="395">
        <f>'FORMAT REKAP'!BF1247</f>
        <v>0</v>
      </c>
      <c r="S1310" s="395" t="str">
        <f>'FORMAT REKAP'!BI1247</f>
        <v/>
      </c>
      <c r="T1310" s="394" t="str">
        <f>'FORMAT REKAP'!BJ1247</f>
        <v/>
      </c>
      <c r="U1310" s="393" t="str">
        <f>'FORMAT REKAP'!BK1247</f>
        <v/>
      </c>
    </row>
    <row r="1311" spans="3:21" x14ac:dyDescent="0.25">
      <c r="C1311" s="394">
        <f>'FORMAT REKAP'!H1248</f>
        <v>0</v>
      </c>
      <c r="D1311" s="394">
        <f>'FORMAT REKAP'!I1248</f>
        <v>0</v>
      </c>
      <c r="E1311" s="394" t="str">
        <f>'FORMAT REKAP'!AH1248</f>
        <v/>
      </c>
      <c r="F1311" s="394" t="str">
        <f>'FORMAT REKAP'!AM1248</f>
        <v/>
      </c>
      <c r="G1311" s="395" t="str">
        <f>'FORMAT REKAP'!AN1248</f>
        <v/>
      </c>
      <c r="H1311" s="394" t="str">
        <f>'FORMAT REKAP'!AQ1248</f>
        <v/>
      </c>
      <c r="I1311" s="394">
        <f>'FORMAT REKAP'!AS1248</f>
        <v>0</v>
      </c>
      <c r="J1311" s="394">
        <f>'FORMAT REKAP'!AU1248</f>
        <v>0</v>
      </c>
      <c r="K1311" s="394">
        <f>'FORMAT REKAP'!AW1248</f>
        <v>0</v>
      </c>
      <c r="L1311" s="394">
        <f>'FORMAT REKAP'!AY1248</f>
        <v>0</v>
      </c>
      <c r="M1311" s="395">
        <f>'FORMAT REKAP'!BA1248</f>
        <v>0</v>
      </c>
      <c r="N1311" s="395" t="str">
        <f>'FORMAT REKAP'!BD1248</f>
        <v/>
      </c>
      <c r="O1311" s="394">
        <f>'FORMAT REKAP'!BE1248</f>
        <v>0</v>
      </c>
      <c r="P1311" s="395">
        <f>'FORMAT REKAP'!BF1248</f>
        <v>0</v>
      </c>
      <c r="S1311" s="395" t="str">
        <f>'FORMAT REKAP'!BI1248</f>
        <v/>
      </c>
      <c r="T1311" s="394" t="str">
        <f>'FORMAT REKAP'!BJ1248</f>
        <v/>
      </c>
      <c r="U1311" s="393" t="str">
        <f>'FORMAT REKAP'!BK1248</f>
        <v/>
      </c>
    </row>
    <row r="1312" spans="3:21" x14ac:dyDescent="0.25">
      <c r="C1312" s="394">
        <f>'FORMAT REKAP'!H1249</f>
        <v>0</v>
      </c>
      <c r="D1312" s="394">
        <f>'FORMAT REKAP'!I1249</f>
        <v>0</v>
      </c>
      <c r="E1312" s="394" t="str">
        <f>'FORMAT REKAP'!AH1249</f>
        <v/>
      </c>
      <c r="F1312" s="394" t="str">
        <f>'FORMAT REKAP'!AM1249</f>
        <v/>
      </c>
      <c r="G1312" s="395" t="str">
        <f>'FORMAT REKAP'!AN1249</f>
        <v/>
      </c>
      <c r="H1312" s="394" t="str">
        <f>'FORMAT REKAP'!AQ1249</f>
        <v/>
      </c>
      <c r="I1312" s="394">
        <f>'FORMAT REKAP'!AS1249</f>
        <v>0</v>
      </c>
      <c r="J1312" s="394">
        <f>'FORMAT REKAP'!AU1249</f>
        <v>0</v>
      </c>
      <c r="K1312" s="394">
        <f>'FORMAT REKAP'!AW1249</f>
        <v>0</v>
      </c>
      <c r="L1312" s="394">
        <f>'FORMAT REKAP'!AY1249</f>
        <v>0</v>
      </c>
      <c r="M1312" s="395">
        <f>'FORMAT REKAP'!BA1249</f>
        <v>0</v>
      </c>
      <c r="N1312" s="395" t="str">
        <f>'FORMAT REKAP'!BD1249</f>
        <v/>
      </c>
      <c r="O1312" s="394">
        <f>'FORMAT REKAP'!BE1249</f>
        <v>0</v>
      </c>
      <c r="P1312" s="395">
        <f>'FORMAT REKAP'!BF1249</f>
        <v>0</v>
      </c>
      <c r="S1312" s="395" t="str">
        <f>'FORMAT REKAP'!BI1249</f>
        <v/>
      </c>
      <c r="T1312" s="394" t="str">
        <f>'FORMAT REKAP'!BJ1249</f>
        <v/>
      </c>
      <c r="U1312" s="393" t="str">
        <f>'FORMAT REKAP'!BK1249</f>
        <v/>
      </c>
    </row>
    <row r="1313" spans="3:21" x14ac:dyDescent="0.25">
      <c r="C1313" s="394">
        <f>'FORMAT REKAP'!H1250</f>
        <v>0</v>
      </c>
      <c r="D1313" s="394">
        <f>'FORMAT REKAP'!I1250</f>
        <v>0</v>
      </c>
      <c r="E1313" s="394" t="str">
        <f>'FORMAT REKAP'!AH1250</f>
        <v/>
      </c>
      <c r="F1313" s="394" t="str">
        <f>'FORMAT REKAP'!AM1250</f>
        <v/>
      </c>
      <c r="G1313" s="395" t="str">
        <f>'FORMAT REKAP'!AN1250</f>
        <v/>
      </c>
      <c r="H1313" s="394" t="str">
        <f>'FORMAT REKAP'!AQ1250</f>
        <v/>
      </c>
      <c r="I1313" s="394">
        <f>'FORMAT REKAP'!AS1250</f>
        <v>0</v>
      </c>
      <c r="J1313" s="394">
        <f>'FORMAT REKAP'!AU1250</f>
        <v>0</v>
      </c>
      <c r="K1313" s="394">
        <f>'FORMAT REKAP'!AW1250</f>
        <v>0</v>
      </c>
      <c r="L1313" s="394">
        <f>'FORMAT REKAP'!AY1250</f>
        <v>0</v>
      </c>
      <c r="M1313" s="395">
        <f>'FORMAT REKAP'!BA1250</f>
        <v>0</v>
      </c>
      <c r="N1313" s="395" t="str">
        <f>'FORMAT REKAP'!BD1250</f>
        <v/>
      </c>
      <c r="O1313" s="394">
        <f>'FORMAT REKAP'!BE1250</f>
        <v>0</v>
      </c>
      <c r="P1313" s="395">
        <f>'FORMAT REKAP'!BF1250</f>
        <v>0</v>
      </c>
      <c r="S1313" s="395" t="str">
        <f>'FORMAT REKAP'!BI1250</f>
        <v/>
      </c>
      <c r="T1313" s="394" t="str">
        <f>'FORMAT REKAP'!BJ1250</f>
        <v/>
      </c>
      <c r="U1313" s="393" t="str">
        <f>'FORMAT REKAP'!BK1250</f>
        <v/>
      </c>
    </row>
    <row r="1314" spans="3:21" x14ac:dyDescent="0.25">
      <c r="C1314" s="394">
        <f>'FORMAT REKAP'!H1251</f>
        <v>0</v>
      </c>
      <c r="D1314" s="394">
        <f>'FORMAT REKAP'!I1251</f>
        <v>0</v>
      </c>
      <c r="E1314" s="394" t="str">
        <f>'FORMAT REKAP'!AH1251</f>
        <v/>
      </c>
      <c r="F1314" s="394" t="str">
        <f>'FORMAT REKAP'!AM1251</f>
        <v/>
      </c>
      <c r="G1314" s="395" t="str">
        <f>'FORMAT REKAP'!AN1251</f>
        <v/>
      </c>
      <c r="H1314" s="394" t="str">
        <f>'FORMAT REKAP'!AQ1251</f>
        <v/>
      </c>
      <c r="I1314" s="394">
        <f>'FORMAT REKAP'!AS1251</f>
        <v>0</v>
      </c>
      <c r="J1314" s="394">
        <f>'FORMAT REKAP'!AU1251</f>
        <v>0</v>
      </c>
      <c r="K1314" s="394">
        <f>'FORMAT REKAP'!AW1251</f>
        <v>0</v>
      </c>
      <c r="L1314" s="394">
        <f>'FORMAT REKAP'!AY1251</f>
        <v>0</v>
      </c>
      <c r="M1314" s="395">
        <f>'FORMAT REKAP'!BA1251</f>
        <v>0</v>
      </c>
      <c r="N1314" s="395" t="str">
        <f>'FORMAT REKAP'!BD1251</f>
        <v/>
      </c>
      <c r="O1314" s="394">
        <f>'FORMAT REKAP'!BE1251</f>
        <v>0</v>
      </c>
      <c r="P1314" s="395">
        <f>'FORMAT REKAP'!BF1251</f>
        <v>0</v>
      </c>
      <c r="S1314" s="395" t="str">
        <f>'FORMAT REKAP'!BI1251</f>
        <v/>
      </c>
      <c r="T1314" s="394" t="str">
        <f>'FORMAT REKAP'!BJ1251</f>
        <v/>
      </c>
      <c r="U1314" s="393" t="str">
        <f>'FORMAT REKAP'!BK1251</f>
        <v/>
      </c>
    </row>
    <row r="1315" spans="3:21" x14ac:dyDescent="0.25">
      <c r="C1315" s="394">
        <f>'FORMAT REKAP'!H1252</f>
        <v>0</v>
      </c>
      <c r="D1315" s="394">
        <f>'FORMAT REKAP'!I1252</f>
        <v>0</v>
      </c>
      <c r="E1315" s="394" t="str">
        <f>'FORMAT REKAP'!AH1252</f>
        <v/>
      </c>
      <c r="F1315" s="394" t="str">
        <f>'FORMAT REKAP'!AM1252</f>
        <v/>
      </c>
      <c r="G1315" s="395" t="str">
        <f>'FORMAT REKAP'!AN1252</f>
        <v/>
      </c>
      <c r="H1315" s="394" t="str">
        <f>'FORMAT REKAP'!AQ1252</f>
        <v/>
      </c>
      <c r="I1315" s="394">
        <f>'FORMAT REKAP'!AS1252</f>
        <v>0</v>
      </c>
      <c r="J1315" s="394">
        <f>'FORMAT REKAP'!AU1252</f>
        <v>0</v>
      </c>
      <c r="K1315" s="394">
        <f>'FORMAT REKAP'!AW1252</f>
        <v>0</v>
      </c>
      <c r="L1315" s="394">
        <f>'FORMAT REKAP'!AY1252</f>
        <v>0</v>
      </c>
      <c r="M1315" s="395">
        <f>'FORMAT REKAP'!BA1252</f>
        <v>0</v>
      </c>
      <c r="N1315" s="395" t="str">
        <f>'FORMAT REKAP'!BD1252</f>
        <v/>
      </c>
      <c r="O1315" s="394">
        <f>'FORMAT REKAP'!BE1252</f>
        <v>0</v>
      </c>
      <c r="P1315" s="395">
        <f>'FORMAT REKAP'!BF1252</f>
        <v>0</v>
      </c>
      <c r="S1315" s="395" t="str">
        <f>'FORMAT REKAP'!BI1252</f>
        <v/>
      </c>
      <c r="T1315" s="394" t="str">
        <f>'FORMAT REKAP'!BJ1252</f>
        <v/>
      </c>
      <c r="U1315" s="393" t="str">
        <f>'FORMAT REKAP'!BK1252</f>
        <v/>
      </c>
    </row>
    <row r="1316" spans="3:21" x14ac:dyDescent="0.25">
      <c r="C1316" s="394">
        <f>'FORMAT REKAP'!H1253</f>
        <v>0</v>
      </c>
      <c r="D1316" s="394">
        <f>'FORMAT REKAP'!I1253</f>
        <v>0</v>
      </c>
      <c r="E1316" s="394" t="str">
        <f>'FORMAT REKAP'!AH1253</f>
        <v/>
      </c>
      <c r="F1316" s="394" t="str">
        <f>'FORMAT REKAP'!AM1253</f>
        <v/>
      </c>
      <c r="G1316" s="395" t="str">
        <f>'FORMAT REKAP'!AN1253</f>
        <v/>
      </c>
      <c r="H1316" s="394" t="str">
        <f>'FORMAT REKAP'!AQ1253</f>
        <v/>
      </c>
      <c r="I1316" s="394">
        <f>'FORMAT REKAP'!AS1253</f>
        <v>0</v>
      </c>
      <c r="J1316" s="394">
        <f>'FORMAT REKAP'!AU1253</f>
        <v>0</v>
      </c>
      <c r="K1316" s="394">
        <f>'FORMAT REKAP'!AW1253</f>
        <v>0</v>
      </c>
      <c r="L1316" s="394">
        <f>'FORMAT REKAP'!AY1253</f>
        <v>0</v>
      </c>
      <c r="M1316" s="395">
        <f>'FORMAT REKAP'!BA1253</f>
        <v>0</v>
      </c>
      <c r="N1316" s="395" t="str">
        <f>'FORMAT REKAP'!BD1253</f>
        <v/>
      </c>
      <c r="O1316" s="394">
        <f>'FORMAT REKAP'!BE1253</f>
        <v>0</v>
      </c>
      <c r="P1316" s="395">
        <f>'FORMAT REKAP'!BF1253</f>
        <v>0</v>
      </c>
      <c r="S1316" s="395" t="str">
        <f>'FORMAT REKAP'!BI1253</f>
        <v/>
      </c>
      <c r="T1316" s="394" t="str">
        <f>'FORMAT REKAP'!BJ1253</f>
        <v/>
      </c>
      <c r="U1316" s="393" t="str">
        <f>'FORMAT REKAP'!BK1253</f>
        <v/>
      </c>
    </row>
    <row r="1317" spans="3:21" x14ac:dyDescent="0.25">
      <c r="C1317" s="394">
        <f>'FORMAT REKAP'!H1254</f>
        <v>0</v>
      </c>
      <c r="D1317" s="394">
        <f>'FORMAT REKAP'!I1254</f>
        <v>0</v>
      </c>
      <c r="E1317" s="394" t="str">
        <f>'FORMAT REKAP'!AH1254</f>
        <v/>
      </c>
      <c r="F1317" s="394" t="str">
        <f>'FORMAT REKAP'!AM1254</f>
        <v/>
      </c>
      <c r="G1317" s="395" t="str">
        <f>'FORMAT REKAP'!AN1254</f>
        <v/>
      </c>
      <c r="H1317" s="394" t="str">
        <f>'FORMAT REKAP'!AQ1254</f>
        <v/>
      </c>
      <c r="I1317" s="394">
        <f>'FORMAT REKAP'!AS1254</f>
        <v>0</v>
      </c>
      <c r="J1317" s="394">
        <f>'FORMAT REKAP'!AU1254</f>
        <v>0</v>
      </c>
      <c r="K1317" s="394">
        <f>'FORMAT REKAP'!AW1254</f>
        <v>0</v>
      </c>
      <c r="L1317" s="394">
        <f>'FORMAT REKAP'!AY1254</f>
        <v>0</v>
      </c>
      <c r="M1317" s="395">
        <f>'FORMAT REKAP'!BA1254</f>
        <v>0</v>
      </c>
      <c r="N1317" s="395" t="str">
        <f>'FORMAT REKAP'!BD1254</f>
        <v/>
      </c>
      <c r="O1317" s="394">
        <f>'FORMAT REKAP'!BE1254</f>
        <v>0</v>
      </c>
      <c r="P1317" s="395">
        <f>'FORMAT REKAP'!BF1254</f>
        <v>0</v>
      </c>
      <c r="S1317" s="395" t="str">
        <f>'FORMAT REKAP'!BI1254</f>
        <v/>
      </c>
      <c r="T1317" s="394" t="str">
        <f>'FORMAT REKAP'!BJ1254</f>
        <v/>
      </c>
      <c r="U1317" s="393" t="str">
        <f>'FORMAT REKAP'!BK1254</f>
        <v/>
      </c>
    </row>
    <row r="1318" spans="3:21" x14ac:dyDescent="0.25">
      <c r="C1318" s="394">
        <f>'FORMAT REKAP'!H1255</f>
        <v>0</v>
      </c>
      <c r="D1318" s="394">
        <f>'FORMAT REKAP'!I1255</f>
        <v>0</v>
      </c>
      <c r="E1318" s="394" t="str">
        <f>'FORMAT REKAP'!AH1255</f>
        <v/>
      </c>
      <c r="F1318" s="394" t="str">
        <f>'FORMAT REKAP'!AM1255</f>
        <v/>
      </c>
      <c r="G1318" s="395" t="str">
        <f>'FORMAT REKAP'!AN1255</f>
        <v/>
      </c>
      <c r="H1318" s="394" t="str">
        <f>'FORMAT REKAP'!AQ1255</f>
        <v/>
      </c>
      <c r="I1318" s="394">
        <f>'FORMAT REKAP'!AS1255</f>
        <v>0</v>
      </c>
      <c r="J1318" s="394">
        <f>'FORMAT REKAP'!AU1255</f>
        <v>0</v>
      </c>
      <c r="K1318" s="394">
        <f>'FORMAT REKAP'!AW1255</f>
        <v>0</v>
      </c>
      <c r="L1318" s="394">
        <f>'FORMAT REKAP'!AY1255</f>
        <v>0</v>
      </c>
      <c r="M1318" s="395">
        <f>'FORMAT REKAP'!BA1255</f>
        <v>0</v>
      </c>
      <c r="N1318" s="395" t="str">
        <f>'FORMAT REKAP'!BD1255</f>
        <v/>
      </c>
      <c r="O1318" s="394">
        <f>'FORMAT REKAP'!BE1255</f>
        <v>0</v>
      </c>
      <c r="P1318" s="395">
        <f>'FORMAT REKAP'!BF1255</f>
        <v>0</v>
      </c>
      <c r="S1318" s="395" t="str">
        <f>'FORMAT REKAP'!BI1255</f>
        <v/>
      </c>
      <c r="T1318" s="394" t="str">
        <f>'FORMAT REKAP'!BJ1255</f>
        <v/>
      </c>
      <c r="U1318" s="393" t="str">
        <f>'FORMAT REKAP'!BK1255</f>
        <v/>
      </c>
    </row>
    <row r="1319" spans="3:21" x14ac:dyDescent="0.25">
      <c r="C1319" s="394">
        <f>'FORMAT REKAP'!H1256</f>
        <v>0</v>
      </c>
      <c r="D1319" s="394">
        <f>'FORMAT REKAP'!I1256</f>
        <v>0</v>
      </c>
      <c r="E1319" s="394" t="str">
        <f>'FORMAT REKAP'!AH1256</f>
        <v/>
      </c>
      <c r="F1319" s="394" t="str">
        <f>'FORMAT REKAP'!AM1256</f>
        <v/>
      </c>
      <c r="G1319" s="395" t="str">
        <f>'FORMAT REKAP'!AN1256</f>
        <v/>
      </c>
      <c r="H1319" s="394" t="str">
        <f>'FORMAT REKAP'!AQ1256</f>
        <v/>
      </c>
      <c r="I1319" s="394">
        <f>'FORMAT REKAP'!AS1256</f>
        <v>0</v>
      </c>
      <c r="J1319" s="394">
        <f>'FORMAT REKAP'!AU1256</f>
        <v>0</v>
      </c>
      <c r="K1319" s="394">
        <f>'FORMAT REKAP'!AW1256</f>
        <v>0</v>
      </c>
      <c r="L1319" s="394">
        <f>'FORMAT REKAP'!AY1256</f>
        <v>0</v>
      </c>
      <c r="M1319" s="395">
        <f>'FORMAT REKAP'!BA1256</f>
        <v>0</v>
      </c>
      <c r="N1319" s="395" t="str">
        <f>'FORMAT REKAP'!BD1256</f>
        <v/>
      </c>
      <c r="O1319" s="394">
        <f>'FORMAT REKAP'!BE1256</f>
        <v>0</v>
      </c>
      <c r="P1319" s="395">
        <f>'FORMAT REKAP'!BF1256</f>
        <v>0</v>
      </c>
      <c r="S1319" s="395" t="str">
        <f>'FORMAT REKAP'!BI1256</f>
        <v/>
      </c>
      <c r="T1319" s="394" t="str">
        <f>'FORMAT REKAP'!BJ1256</f>
        <v/>
      </c>
      <c r="U1319" s="393" t="str">
        <f>'FORMAT REKAP'!BK1256</f>
        <v/>
      </c>
    </row>
    <row r="1320" spans="3:21" x14ac:dyDescent="0.25">
      <c r="C1320" s="394">
        <f>'FORMAT REKAP'!H1257</f>
        <v>0</v>
      </c>
      <c r="D1320" s="394">
        <f>'FORMAT REKAP'!I1257</f>
        <v>0</v>
      </c>
      <c r="E1320" s="394" t="str">
        <f>'FORMAT REKAP'!AH1257</f>
        <v/>
      </c>
      <c r="F1320" s="394" t="str">
        <f>'FORMAT REKAP'!AM1257</f>
        <v/>
      </c>
      <c r="G1320" s="395" t="str">
        <f>'FORMAT REKAP'!AN1257</f>
        <v/>
      </c>
      <c r="H1320" s="394" t="str">
        <f>'FORMAT REKAP'!AQ1257</f>
        <v/>
      </c>
      <c r="I1320" s="394">
        <f>'FORMAT REKAP'!AS1257</f>
        <v>0</v>
      </c>
      <c r="J1320" s="394">
        <f>'FORMAT REKAP'!AU1257</f>
        <v>0</v>
      </c>
      <c r="K1320" s="394">
        <f>'FORMAT REKAP'!AW1257</f>
        <v>0</v>
      </c>
      <c r="L1320" s="394">
        <f>'FORMAT REKAP'!AY1257</f>
        <v>0</v>
      </c>
      <c r="M1320" s="395">
        <f>'FORMAT REKAP'!BA1257</f>
        <v>0</v>
      </c>
      <c r="N1320" s="395" t="str">
        <f>'FORMAT REKAP'!BD1257</f>
        <v/>
      </c>
      <c r="O1320" s="394">
        <f>'FORMAT REKAP'!BE1257</f>
        <v>0</v>
      </c>
      <c r="P1320" s="395">
        <f>'FORMAT REKAP'!BF1257</f>
        <v>0</v>
      </c>
      <c r="S1320" s="395" t="str">
        <f>'FORMAT REKAP'!BI1257</f>
        <v/>
      </c>
      <c r="T1320" s="394" t="str">
        <f>'FORMAT REKAP'!BJ1257</f>
        <v/>
      </c>
      <c r="U1320" s="393" t="str">
        <f>'FORMAT REKAP'!BK1257</f>
        <v/>
      </c>
    </row>
    <row r="1321" spans="3:21" x14ac:dyDescent="0.25">
      <c r="C1321" s="394">
        <f>'FORMAT REKAP'!H1258</f>
        <v>0</v>
      </c>
      <c r="D1321" s="394">
        <f>'FORMAT REKAP'!I1258</f>
        <v>0</v>
      </c>
      <c r="E1321" s="394" t="str">
        <f>'FORMAT REKAP'!AH1258</f>
        <v/>
      </c>
      <c r="F1321" s="394" t="str">
        <f>'FORMAT REKAP'!AM1258</f>
        <v/>
      </c>
      <c r="G1321" s="395" t="str">
        <f>'FORMAT REKAP'!AN1258</f>
        <v/>
      </c>
      <c r="H1321" s="394" t="str">
        <f>'FORMAT REKAP'!AQ1258</f>
        <v/>
      </c>
      <c r="I1321" s="394">
        <f>'FORMAT REKAP'!AS1258</f>
        <v>0</v>
      </c>
      <c r="J1321" s="394">
        <f>'FORMAT REKAP'!AU1258</f>
        <v>0</v>
      </c>
      <c r="K1321" s="394">
        <f>'FORMAT REKAP'!AW1258</f>
        <v>0</v>
      </c>
      <c r="L1321" s="394">
        <f>'FORMAT REKAP'!AY1258</f>
        <v>0</v>
      </c>
      <c r="M1321" s="395">
        <f>'FORMAT REKAP'!BA1258</f>
        <v>0</v>
      </c>
      <c r="N1321" s="395" t="str">
        <f>'FORMAT REKAP'!BD1258</f>
        <v/>
      </c>
      <c r="O1321" s="394">
        <f>'FORMAT REKAP'!BE1258</f>
        <v>0</v>
      </c>
      <c r="P1321" s="395">
        <f>'FORMAT REKAP'!BF1258</f>
        <v>0</v>
      </c>
      <c r="S1321" s="395" t="str">
        <f>'FORMAT REKAP'!BI1258</f>
        <v/>
      </c>
      <c r="T1321" s="394" t="str">
        <f>'FORMAT REKAP'!BJ1258</f>
        <v/>
      </c>
      <c r="U1321" s="393" t="str">
        <f>'FORMAT REKAP'!BK1258</f>
        <v/>
      </c>
    </row>
    <row r="1322" spans="3:21" x14ac:dyDescent="0.25">
      <c r="C1322" s="394">
        <f>'FORMAT REKAP'!H1259</f>
        <v>0</v>
      </c>
      <c r="D1322" s="394">
        <f>'FORMAT REKAP'!I1259</f>
        <v>0</v>
      </c>
      <c r="E1322" s="394" t="str">
        <f>'FORMAT REKAP'!AH1259</f>
        <v/>
      </c>
      <c r="F1322" s="394" t="str">
        <f>'FORMAT REKAP'!AM1259</f>
        <v/>
      </c>
      <c r="G1322" s="395" t="str">
        <f>'FORMAT REKAP'!AN1259</f>
        <v/>
      </c>
      <c r="H1322" s="394" t="str">
        <f>'FORMAT REKAP'!AQ1259</f>
        <v/>
      </c>
      <c r="I1322" s="394">
        <f>'FORMAT REKAP'!AS1259</f>
        <v>0</v>
      </c>
      <c r="J1322" s="394">
        <f>'FORMAT REKAP'!AU1259</f>
        <v>0</v>
      </c>
      <c r="K1322" s="394">
        <f>'FORMAT REKAP'!AW1259</f>
        <v>0</v>
      </c>
      <c r="L1322" s="394">
        <f>'FORMAT REKAP'!AY1259</f>
        <v>0</v>
      </c>
      <c r="M1322" s="395">
        <f>'FORMAT REKAP'!BA1259</f>
        <v>0</v>
      </c>
      <c r="N1322" s="395" t="str">
        <f>'FORMAT REKAP'!BD1259</f>
        <v/>
      </c>
      <c r="O1322" s="394">
        <f>'FORMAT REKAP'!BE1259</f>
        <v>0</v>
      </c>
      <c r="P1322" s="395">
        <f>'FORMAT REKAP'!BF1259</f>
        <v>0</v>
      </c>
      <c r="S1322" s="395" t="str">
        <f>'FORMAT REKAP'!BI1259</f>
        <v/>
      </c>
      <c r="T1322" s="394" t="str">
        <f>'FORMAT REKAP'!BJ1259</f>
        <v/>
      </c>
      <c r="U1322" s="393" t="str">
        <f>'FORMAT REKAP'!BK1259</f>
        <v/>
      </c>
    </row>
    <row r="1323" spans="3:21" x14ac:dyDescent="0.25">
      <c r="C1323" s="394">
        <f>'FORMAT REKAP'!H1260</f>
        <v>0</v>
      </c>
      <c r="D1323" s="394">
        <f>'FORMAT REKAP'!I1260</f>
        <v>0</v>
      </c>
      <c r="E1323" s="394" t="str">
        <f>'FORMAT REKAP'!AH1260</f>
        <v/>
      </c>
      <c r="F1323" s="394" t="str">
        <f>'FORMAT REKAP'!AM1260</f>
        <v/>
      </c>
      <c r="G1323" s="395" t="str">
        <f>'FORMAT REKAP'!AN1260</f>
        <v/>
      </c>
      <c r="H1323" s="394" t="str">
        <f>'FORMAT REKAP'!AQ1260</f>
        <v/>
      </c>
      <c r="I1323" s="394">
        <f>'FORMAT REKAP'!AS1260</f>
        <v>0</v>
      </c>
      <c r="J1323" s="394">
        <f>'FORMAT REKAP'!AU1260</f>
        <v>0</v>
      </c>
      <c r="K1323" s="394">
        <f>'FORMAT REKAP'!AW1260</f>
        <v>0</v>
      </c>
      <c r="L1323" s="394">
        <f>'FORMAT REKAP'!AY1260</f>
        <v>0</v>
      </c>
      <c r="M1323" s="395">
        <f>'FORMAT REKAP'!BA1260</f>
        <v>0</v>
      </c>
      <c r="N1323" s="395" t="str">
        <f>'FORMAT REKAP'!BD1260</f>
        <v/>
      </c>
      <c r="O1323" s="394">
        <f>'FORMAT REKAP'!BE1260</f>
        <v>0</v>
      </c>
      <c r="P1323" s="395">
        <f>'FORMAT REKAP'!BF1260</f>
        <v>0</v>
      </c>
      <c r="S1323" s="395" t="str">
        <f>'FORMAT REKAP'!BI1260</f>
        <v/>
      </c>
      <c r="T1323" s="394" t="str">
        <f>'FORMAT REKAP'!BJ1260</f>
        <v/>
      </c>
      <c r="U1323" s="393" t="str">
        <f>'FORMAT REKAP'!BK1260</f>
        <v/>
      </c>
    </row>
    <row r="1324" spans="3:21" x14ac:dyDescent="0.25">
      <c r="C1324" s="394">
        <f>'FORMAT REKAP'!H1261</f>
        <v>0</v>
      </c>
      <c r="D1324" s="394">
        <f>'FORMAT REKAP'!I1261</f>
        <v>0</v>
      </c>
      <c r="E1324" s="394" t="str">
        <f>'FORMAT REKAP'!AH1261</f>
        <v/>
      </c>
      <c r="F1324" s="394" t="str">
        <f>'FORMAT REKAP'!AM1261</f>
        <v/>
      </c>
      <c r="G1324" s="395" t="str">
        <f>'FORMAT REKAP'!AN1261</f>
        <v/>
      </c>
      <c r="H1324" s="394" t="str">
        <f>'FORMAT REKAP'!AQ1261</f>
        <v/>
      </c>
      <c r="I1324" s="394">
        <f>'FORMAT REKAP'!AS1261</f>
        <v>0</v>
      </c>
      <c r="J1324" s="394">
        <f>'FORMAT REKAP'!AU1261</f>
        <v>0</v>
      </c>
      <c r="K1324" s="394">
        <f>'FORMAT REKAP'!AW1261</f>
        <v>0</v>
      </c>
      <c r="L1324" s="394">
        <f>'FORMAT REKAP'!AY1261</f>
        <v>0</v>
      </c>
      <c r="M1324" s="395">
        <f>'FORMAT REKAP'!BA1261</f>
        <v>0</v>
      </c>
      <c r="N1324" s="395" t="str">
        <f>'FORMAT REKAP'!BD1261</f>
        <v/>
      </c>
      <c r="O1324" s="394">
        <f>'FORMAT REKAP'!BE1261</f>
        <v>0</v>
      </c>
      <c r="P1324" s="395">
        <f>'FORMAT REKAP'!BF1261</f>
        <v>0</v>
      </c>
      <c r="S1324" s="395" t="str">
        <f>'FORMAT REKAP'!BI1261</f>
        <v/>
      </c>
      <c r="T1324" s="394" t="str">
        <f>'FORMAT REKAP'!BJ1261</f>
        <v/>
      </c>
      <c r="U1324" s="393" t="str">
        <f>'FORMAT REKAP'!BK1261</f>
        <v/>
      </c>
    </row>
    <row r="1325" spans="3:21" x14ac:dyDescent="0.25">
      <c r="C1325" s="394">
        <f>'FORMAT REKAP'!H1262</f>
        <v>0</v>
      </c>
      <c r="D1325" s="394">
        <f>'FORMAT REKAP'!I1262</f>
        <v>0</v>
      </c>
      <c r="E1325" s="394" t="str">
        <f>'FORMAT REKAP'!AH1262</f>
        <v/>
      </c>
      <c r="F1325" s="394" t="str">
        <f>'FORMAT REKAP'!AM1262</f>
        <v/>
      </c>
      <c r="G1325" s="395" t="str">
        <f>'FORMAT REKAP'!AN1262</f>
        <v/>
      </c>
      <c r="H1325" s="394" t="str">
        <f>'FORMAT REKAP'!AQ1262</f>
        <v/>
      </c>
      <c r="I1325" s="394">
        <f>'FORMAT REKAP'!AS1262</f>
        <v>0</v>
      </c>
      <c r="J1325" s="394">
        <f>'FORMAT REKAP'!AU1262</f>
        <v>0</v>
      </c>
      <c r="K1325" s="394">
        <f>'FORMAT REKAP'!AW1262</f>
        <v>0</v>
      </c>
      <c r="L1325" s="394">
        <f>'FORMAT REKAP'!AY1262</f>
        <v>0</v>
      </c>
      <c r="M1325" s="395">
        <f>'FORMAT REKAP'!BA1262</f>
        <v>0</v>
      </c>
      <c r="N1325" s="395" t="str">
        <f>'FORMAT REKAP'!BD1262</f>
        <v/>
      </c>
      <c r="O1325" s="394">
        <f>'FORMAT REKAP'!BE1262</f>
        <v>0</v>
      </c>
      <c r="P1325" s="395">
        <f>'FORMAT REKAP'!BF1262</f>
        <v>0</v>
      </c>
      <c r="S1325" s="395" t="str">
        <f>'FORMAT REKAP'!BI1262</f>
        <v/>
      </c>
      <c r="T1325" s="394" t="str">
        <f>'FORMAT REKAP'!BJ1262</f>
        <v/>
      </c>
      <c r="U1325" s="393" t="str">
        <f>'FORMAT REKAP'!BK1262</f>
        <v/>
      </c>
    </row>
    <row r="1326" spans="3:21" x14ac:dyDescent="0.25">
      <c r="C1326" s="394">
        <f>'FORMAT REKAP'!H1263</f>
        <v>0</v>
      </c>
      <c r="D1326" s="394">
        <f>'FORMAT REKAP'!I1263</f>
        <v>0</v>
      </c>
      <c r="E1326" s="394" t="str">
        <f>'FORMAT REKAP'!AH1263</f>
        <v/>
      </c>
      <c r="F1326" s="394" t="str">
        <f>'FORMAT REKAP'!AM1263</f>
        <v/>
      </c>
      <c r="G1326" s="395" t="str">
        <f>'FORMAT REKAP'!AN1263</f>
        <v/>
      </c>
      <c r="H1326" s="394" t="str">
        <f>'FORMAT REKAP'!AQ1263</f>
        <v/>
      </c>
      <c r="I1326" s="394">
        <f>'FORMAT REKAP'!AS1263</f>
        <v>0</v>
      </c>
      <c r="J1326" s="394">
        <f>'FORMAT REKAP'!AU1263</f>
        <v>0</v>
      </c>
      <c r="K1326" s="394">
        <f>'FORMAT REKAP'!AW1263</f>
        <v>0</v>
      </c>
      <c r="L1326" s="394">
        <f>'FORMAT REKAP'!AY1263</f>
        <v>0</v>
      </c>
      <c r="M1326" s="395">
        <f>'FORMAT REKAP'!BA1263</f>
        <v>0</v>
      </c>
      <c r="N1326" s="395" t="str">
        <f>'FORMAT REKAP'!BD1263</f>
        <v/>
      </c>
      <c r="O1326" s="394">
        <f>'FORMAT REKAP'!BE1263</f>
        <v>0</v>
      </c>
      <c r="P1326" s="395">
        <f>'FORMAT REKAP'!BF1263</f>
        <v>0</v>
      </c>
      <c r="S1326" s="395" t="str">
        <f>'FORMAT REKAP'!BI1263</f>
        <v/>
      </c>
      <c r="T1326" s="394" t="str">
        <f>'FORMAT REKAP'!BJ1263</f>
        <v/>
      </c>
      <c r="U1326" s="393" t="str">
        <f>'FORMAT REKAP'!BK1263</f>
        <v/>
      </c>
    </row>
    <row r="1327" spans="3:21" x14ac:dyDescent="0.25">
      <c r="C1327" s="394">
        <f>'FORMAT REKAP'!H1264</f>
        <v>0</v>
      </c>
      <c r="D1327" s="394">
        <f>'FORMAT REKAP'!I1264</f>
        <v>0</v>
      </c>
      <c r="E1327" s="394" t="str">
        <f>'FORMAT REKAP'!AH1264</f>
        <v/>
      </c>
      <c r="F1327" s="394" t="str">
        <f>'FORMAT REKAP'!AM1264</f>
        <v/>
      </c>
      <c r="G1327" s="395" t="str">
        <f>'FORMAT REKAP'!AN1264</f>
        <v/>
      </c>
      <c r="H1327" s="394" t="str">
        <f>'FORMAT REKAP'!AQ1264</f>
        <v/>
      </c>
      <c r="I1327" s="394">
        <f>'FORMAT REKAP'!AS1264</f>
        <v>0</v>
      </c>
      <c r="J1327" s="394">
        <f>'FORMAT REKAP'!AU1264</f>
        <v>0</v>
      </c>
      <c r="K1327" s="394">
        <f>'FORMAT REKAP'!AW1264</f>
        <v>0</v>
      </c>
      <c r="L1327" s="394">
        <f>'FORMAT REKAP'!AY1264</f>
        <v>0</v>
      </c>
      <c r="M1327" s="395">
        <f>'FORMAT REKAP'!BA1264</f>
        <v>0</v>
      </c>
      <c r="N1327" s="395" t="str">
        <f>'FORMAT REKAP'!BD1264</f>
        <v/>
      </c>
      <c r="O1327" s="394">
        <f>'FORMAT REKAP'!BE1264</f>
        <v>0</v>
      </c>
      <c r="P1327" s="395">
        <f>'FORMAT REKAP'!BF1264</f>
        <v>0</v>
      </c>
      <c r="S1327" s="395" t="str">
        <f>'FORMAT REKAP'!BI1264</f>
        <v/>
      </c>
      <c r="T1327" s="394" t="str">
        <f>'FORMAT REKAP'!BJ1264</f>
        <v/>
      </c>
      <c r="U1327" s="393" t="str">
        <f>'FORMAT REKAP'!BK1264</f>
        <v/>
      </c>
    </row>
    <row r="1328" spans="3:21" x14ac:dyDescent="0.25">
      <c r="C1328" s="394">
        <f>'FORMAT REKAP'!H1265</f>
        <v>0</v>
      </c>
      <c r="D1328" s="394">
        <f>'FORMAT REKAP'!I1265</f>
        <v>0</v>
      </c>
      <c r="E1328" s="394" t="str">
        <f>'FORMAT REKAP'!AH1265</f>
        <v/>
      </c>
      <c r="F1328" s="394" t="str">
        <f>'FORMAT REKAP'!AM1265</f>
        <v/>
      </c>
      <c r="G1328" s="395" t="str">
        <f>'FORMAT REKAP'!AN1265</f>
        <v/>
      </c>
      <c r="H1328" s="394" t="str">
        <f>'FORMAT REKAP'!AQ1265</f>
        <v/>
      </c>
      <c r="I1328" s="394">
        <f>'FORMAT REKAP'!AS1265</f>
        <v>0</v>
      </c>
      <c r="J1328" s="394">
        <f>'FORMAT REKAP'!AU1265</f>
        <v>0</v>
      </c>
      <c r="K1328" s="394">
        <f>'FORMAT REKAP'!AW1265</f>
        <v>0</v>
      </c>
      <c r="L1328" s="394">
        <f>'FORMAT REKAP'!AY1265</f>
        <v>0</v>
      </c>
      <c r="M1328" s="395">
        <f>'FORMAT REKAP'!BA1265</f>
        <v>0</v>
      </c>
      <c r="N1328" s="395" t="str">
        <f>'FORMAT REKAP'!BD1265</f>
        <v/>
      </c>
      <c r="O1328" s="394">
        <f>'FORMAT REKAP'!BE1265</f>
        <v>0</v>
      </c>
      <c r="P1328" s="395">
        <f>'FORMAT REKAP'!BF1265</f>
        <v>0</v>
      </c>
      <c r="S1328" s="395" t="str">
        <f>'FORMAT REKAP'!BI1265</f>
        <v/>
      </c>
      <c r="T1328" s="394" t="str">
        <f>'FORMAT REKAP'!BJ1265</f>
        <v/>
      </c>
      <c r="U1328" s="393" t="str">
        <f>'FORMAT REKAP'!BK1265</f>
        <v/>
      </c>
    </row>
    <row r="1329" spans="3:21" x14ac:dyDescent="0.25">
      <c r="C1329" s="394">
        <f>'FORMAT REKAP'!H1266</f>
        <v>0</v>
      </c>
      <c r="D1329" s="394">
        <f>'FORMAT REKAP'!I1266</f>
        <v>0</v>
      </c>
      <c r="E1329" s="394" t="str">
        <f>'FORMAT REKAP'!AH1266</f>
        <v/>
      </c>
      <c r="F1329" s="394" t="str">
        <f>'FORMAT REKAP'!AM1266</f>
        <v/>
      </c>
      <c r="G1329" s="395" t="str">
        <f>'FORMAT REKAP'!AN1266</f>
        <v/>
      </c>
      <c r="H1329" s="394" t="str">
        <f>'FORMAT REKAP'!AQ1266</f>
        <v/>
      </c>
      <c r="I1329" s="394">
        <f>'FORMAT REKAP'!AS1266</f>
        <v>0</v>
      </c>
      <c r="J1329" s="394">
        <f>'FORMAT REKAP'!AU1266</f>
        <v>0</v>
      </c>
      <c r="K1329" s="394">
        <f>'FORMAT REKAP'!AW1266</f>
        <v>0</v>
      </c>
      <c r="L1329" s="394">
        <f>'FORMAT REKAP'!AY1266</f>
        <v>0</v>
      </c>
      <c r="M1329" s="395">
        <f>'FORMAT REKAP'!BA1266</f>
        <v>0</v>
      </c>
      <c r="N1329" s="395" t="str">
        <f>'FORMAT REKAP'!BD1266</f>
        <v/>
      </c>
      <c r="O1329" s="394">
        <f>'FORMAT REKAP'!BE1266</f>
        <v>0</v>
      </c>
      <c r="P1329" s="395">
        <f>'FORMAT REKAP'!BF1266</f>
        <v>0</v>
      </c>
      <c r="S1329" s="395" t="str">
        <f>'FORMAT REKAP'!BI1266</f>
        <v/>
      </c>
      <c r="T1329" s="394" t="str">
        <f>'FORMAT REKAP'!BJ1266</f>
        <v/>
      </c>
      <c r="U1329" s="393" t="str">
        <f>'FORMAT REKAP'!BK1266</f>
        <v/>
      </c>
    </row>
    <row r="1330" spans="3:21" x14ac:dyDescent="0.25">
      <c r="C1330" s="394">
        <f>'FORMAT REKAP'!H1267</f>
        <v>0</v>
      </c>
      <c r="D1330" s="394">
        <f>'FORMAT REKAP'!I1267</f>
        <v>0</v>
      </c>
      <c r="E1330" s="394" t="str">
        <f>'FORMAT REKAP'!AH1267</f>
        <v/>
      </c>
      <c r="F1330" s="394" t="str">
        <f>'FORMAT REKAP'!AM1267</f>
        <v/>
      </c>
      <c r="G1330" s="395" t="str">
        <f>'FORMAT REKAP'!AN1267</f>
        <v/>
      </c>
      <c r="H1330" s="394" t="str">
        <f>'FORMAT REKAP'!AQ1267</f>
        <v/>
      </c>
      <c r="I1330" s="394">
        <f>'FORMAT REKAP'!AS1267</f>
        <v>0</v>
      </c>
      <c r="J1330" s="394">
        <f>'FORMAT REKAP'!AU1267</f>
        <v>0</v>
      </c>
      <c r="K1330" s="394">
        <f>'FORMAT REKAP'!AW1267</f>
        <v>0</v>
      </c>
      <c r="L1330" s="394">
        <f>'FORMAT REKAP'!AY1267</f>
        <v>0</v>
      </c>
      <c r="M1330" s="395">
        <f>'FORMAT REKAP'!BA1267</f>
        <v>0</v>
      </c>
      <c r="N1330" s="395" t="str">
        <f>'FORMAT REKAP'!BD1267</f>
        <v/>
      </c>
      <c r="O1330" s="394">
        <f>'FORMAT REKAP'!BE1267</f>
        <v>0</v>
      </c>
      <c r="P1330" s="395">
        <f>'FORMAT REKAP'!BF1267</f>
        <v>0</v>
      </c>
      <c r="S1330" s="395" t="str">
        <f>'FORMAT REKAP'!BI1267</f>
        <v/>
      </c>
      <c r="T1330" s="394" t="str">
        <f>'FORMAT REKAP'!BJ1267</f>
        <v/>
      </c>
      <c r="U1330" s="393" t="str">
        <f>'FORMAT REKAP'!BK1267</f>
        <v/>
      </c>
    </row>
    <row r="1331" spans="3:21" x14ac:dyDescent="0.25">
      <c r="C1331" s="394">
        <f>'FORMAT REKAP'!H1268</f>
        <v>0</v>
      </c>
      <c r="D1331" s="394">
        <f>'FORMAT REKAP'!I1268</f>
        <v>0</v>
      </c>
      <c r="E1331" s="394" t="str">
        <f>'FORMAT REKAP'!AH1268</f>
        <v/>
      </c>
      <c r="F1331" s="394" t="str">
        <f>'FORMAT REKAP'!AM1268</f>
        <v/>
      </c>
      <c r="G1331" s="395" t="str">
        <f>'FORMAT REKAP'!AN1268</f>
        <v/>
      </c>
      <c r="H1331" s="394" t="str">
        <f>'FORMAT REKAP'!AQ1268</f>
        <v/>
      </c>
      <c r="I1331" s="394">
        <f>'FORMAT REKAP'!AS1268</f>
        <v>0</v>
      </c>
      <c r="J1331" s="394">
        <f>'FORMAT REKAP'!AU1268</f>
        <v>0</v>
      </c>
      <c r="K1331" s="394">
        <f>'FORMAT REKAP'!AW1268</f>
        <v>0</v>
      </c>
      <c r="L1331" s="394">
        <f>'FORMAT REKAP'!AY1268</f>
        <v>0</v>
      </c>
      <c r="M1331" s="395">
        <f>'FORMAT REKAP'!BA1268</f>
        <v>0</v>
      </c>
      <c r="N1331" s="395" t="str">
        <f>'FORMAT REKAP'!BD1268</f>
        <v/>
      </c>
      <c r="O1331" s="394">
        <f>'FORMAT REKAP'!BE1268</f>
        <v>0</v>
      </c>
      <c r="P1331" s="395">
        <f>'FORMAT REKAP'!BF1268</f>
        <v>0</v>
      </c>
      <c r="S1331" s="395" t="str">
        <f>'FORMAT REKAP'!BI1268</f>
        <v/>
      </c>
      <c r="T1331" s="394" t="str">
        <f>'FORMAT REKAP'!BJ1268</f>
        <v/>
      </c>
      <c r="U1331" s="393" t="str">
        <f>'FORMAT REKAP'!BK1268</f>
        <v/>
      </c>
    </row>
    <row r="1332" spans="3:21" x14ac:dyDescent="0.25">
      <c r="C1332" s="394">
        <f>'FORMAT REKAP'!H1269</f>
        <v>0</v>
      </c>
      <c r="D1332" s="394">
        <f>'FORMAT REKAP'!I1269</f>
        <v>0</v>
      </c>
      <c r="E1332" s="394" t="str">
        <f>'FORMAT REKAP'!AH1269</f>
        <v/>
      </c>
      <c r="F1332" s="394" t="str">
        <f>'FORMAT REKAP'!AM1269</f>
        <v/>
      </c>
      <c r="G1332" s="395" t="str">
        <f>'FORMAT REKAP'!AN1269</f>
        <v/>
      </c>
      <c r="H1332" s="394" t="str">
        <f>'FORMAT REKAP'!AQ1269</f>
        <v/>
      </c>
      <c r="I1332" s="394">
        <f>'FORMAT REKAP'!AS1269</f>
        <v>0</v>
      </c>
      <c r="J1332" s="394">
        <f>'FORMAT REKAP'!AU1269</f>
        <v>0</v>
      </c>
      <c r="K1332" s="394">
        <f>'FORMAT REKAP'!AW1269</f>
        <v>0</v>
      </c>
      <c r="L1332" s="394">
        <f>'FORMAT REKAP'!AY1269</f>
        <v>0</v>
      </c>
      <c r="M1332" s="395">
        <f>'FORMAT REKAP'!BA1269</f>
        <v>0</v>
      </c>
      <c r="N1332" s="395" t="str">
        <f>'FORMAT REKAP'!BD1269</f>
        <v/>
      </c>
      <c r="O1332" s="394">
        <f>'FORMAT REKAP'!BE1269</f>
        <v>0</v>
      </c>
      <c r="P1332" s="395">
        <f>'FORMAT REKAP'!BF1269</f>
        <v>0</v>
      </c>
      <c r="S1332" s="395" t="str">
        <f>'FORMAT REKAP'!BI1269</f>
        <v/>
      </c>
      <c r="T1332" s="394" t="str">
        <f>'FORMAT REKAP'!BJ1269</f>
        <v/>
      </c>
      <c r="U1332" s="393" t="str">
        <f>'FORMAT REKAP'!BK1269</f>
        <v/>
      </c>
    </row>
    <row r="1333" spans="3:21" x14ac:dyDescent="0.25">
      <c r="C1333" s="394">
        <f>'FORMAT REKAP'!H1270</f>
        <v>0</v>
      </c>
      <c r="D1333" s="394">
        <f>'FORMAT REKAP'!I1270</f>
        <v>0</v>
      </c>
      <c r="E1333" s="394" t="str">
        <f>'FORMAT REKAP'!AH1270</f>
        <v/>
      </c>
      <c r="F1333" s="394" t="str">
        <f>'FORMAT REKAP'!AM1270</f>
        <v/>
      </c>
      <c r="G1333" s="395" t="str">
        <f>'FORMAT REKAP'!AN1270</f>
        <v/>
      </c>
      <c r="H1333" s="394" t="str">
        <f>'FORMAT REKAP'!AQ1270</f>
        <v/>
      </c>
      <c r="I1333" s="394">
        <f>'FORMAT REKAP'!AS1270</f>
        <v>0</v>
      </c>
      <c r="J1333" s="394">
        <f>'FORMAT REKAP'!AU1270</f>
        <v>0</v>
      </c>
      <c r="K1333" s="394">
        <f>'FORMAT REKAP'!AW1270</f>
        <v>0</v>
      </c>
      <c r="L1333" s="394">
        <f>'FORMAT REKAP'!AY1270</f>
        <v>0</v>
      </c>
      <c r="M1333" s="395">
        <f>'FORMAT REKAP'!BA1270</f>
        <v>0</v>
      </c>
      <c r="N1333" s="395" t="str">
        <f>'FORMAT REKAP'!BD1270</f>
        <v/>
      </c>
      <c r="O1333" s="394">
        <f>'FORMAT REKAP'!BE1270</f>
        <v>0</v>
      </c>
      <c r="P1333" s="395">
        <f>'FORMAT REKAP'!BF1270</f>
        <v>0</v>
      </c>
      <c r="S1333" s="395" t="str">
        <f>'FORMAT REKAP'!BI1270</f>
        <v/>
      </c>
      <c r="T1333" s="394" t="str">
        <f>'FORMAT REKAP'!BJ1270</f>
        <v/>
      </c>
      <c r="U1333" s="393" t="str">
        <f>'FORMAT REKAP'!BK1270</f>
        <v/>
      </c>
    </row>
    <row r="1334" spans="3:21" x14ac:dyDescent="0.25">
      <c r="C1334" s="394">
        <f>'FORMAT REKAP'!H1271</f>
        <v>0</v>
      </c>
      <c r="D1334" s="394">
        <f>'FORMAT REKAP'!I1271</f>
        <v>0</v>
      </c>
      <c r="E1334" s="394" t="str">
        <f>'FORMAT REKAP'!AH1271</f>
        <v/>
      </c>
      <c r="F1334" s="394" t="str">
        <f>'FORMAT REKAP'!AM1271</f>
        <v/>
      </c>
      <c r="G1334" s="395" t="str">
        <f>'FORMAT REKAP'!AN1271</f>
        <v/>
      </c>
      <c r="H1334" s="394" t="str">
        <f>'FORMAT REKAP'!AQ1271</f>
        <v/>
      </c>
      <c r="I1334" s="394">
        <f>'FORMAT REKAP'!AS1271</f>
        <v>0</v>
      </c>
      <c r="J1334" s="394">
        <f>'FORMAT REKAP'!AU1271</f>
        <v>0</v>
      </c>
      <c r="K1334" s="394">
        <f>'FORMAT REKAP'!AW1271</f>
        <v>0</v>
      </c>
      <c r="L1334" s="394">
        <f>'FORMAT REKAP'!AY1271</f>
        <v>0</v>
      </c>
      <c r="M1334" s="395">
        <f>'FORMAT REKAP'!BA1271</f>
        <v>0</v>
      </c>
      <c r="N1334" s="395" t="str">
        <f>'FORMAT REKAP'!BD1271</f>
        <v/>
      </c>
      <c r="O1334" s="394">
        <f>'FORMAT REKAP'!BE1271</f>
        <v>0</v>
      </c>
      <c r="P1334" s="395">
        <f>'FORMAT REKAP'!BF1271</f>
        <v>0</v>
      </c>
      <c r="S1334" s="395" t="str">
        <f>'FORMAT REKAP'!BI1271</f>
        <v/>
      </c>
      <c r="T1334" s="394" t="str">
        <f>'FORMAT REKAP'!BJ1271</f>
        <v/>
      </c>
      <c r="U1334" s="393" t="str">
        <f>'FORMAT REKAP'!BK1271</f>
        <v/>
      </c>
    </row>
    <row r="1335" spans="3:21" x14ac:dyDescent="0.25">
      <c r="C1335" s="394">
        <f>'FORMAT REKAP'!H1272</f>
        <v>0</v>
      </c>
      <c r="D1335" s="394">
        <f>'FORMAT REKAP'!I1272</f>
        <v>0</v>
      </c>
      <c r="E1335" s="394" t="str">
        <f>'FORMAT REKAP'!AH1272</f>
        <v/>
      </c>
      <c r="F1335" s="394" t="str">
        <f>'FORMAT REKAP'!AM1272</f>
        <v/>
      </c>
      <c r="G1335" s="395" t="str">
        <f>'FORMAT REKAP'!AN1272</f>
        <v/>
      </c>
      <c r="H1335" s="394" t="str">
        <f>'FORMAT REKAP'!AQ1272</f>
        <v/>
      </c>
      <c r="I1335" s="394">
        <f>'FORMAT REKAP'!AS1272</f>
        <v>0</v>
      </c>
      <c r="J1335" s="394">
        <f>'FORMAT REKAP'!AU1272</f>
        <v>0</v>
      </c>
      <c r="K1335" s="394">
        <f>'FORMAT REKAP'!AW1272</f>
        <v>0</v>
      </c>
      <c r="L1335" s="394">
        <f>'FORMAT REKAP'!AY1272</f>
        <v>0</v>
      </c>
      <c r="M1335" s="395">
        <f>'FORMAT REKAP'!BA1272</f>
        <v>0</v>
      </c>
      <c r="N1335" s="395" t="str">
        <f>'FORMAT REKAP'!BD1272</f>
        <v/>
      </c>
      <c r="O1335" s="394">
        <f>'FORMAT REKAP'!BE1272</f>
        <v>0</v>
      </c>
      <c r="P1335" s="395">
        <f>'FORMAT REKAP'!BF1272</f>
        <v>0</v>
      </c>
      <c r="S1335" s="395" t="str">
        <f>'FORMAT REKAP'!BI1272</f>
        <v/>
      </c>
      <c r="T1335" s="394" t="str">
        <f>'FORMAT REKAP'!BJ1272</f>
        <v/>
      </c>
      <c r="U1335" s="393" t="str">
        <f>'FORMAT REKAP'!BK1272</f>
        <v/>
      </c>
    </row>
    <row r="1336" spans="3:21" x14ac:dyDescent="0.25">
      <c r="C1336" s="394">
        <f>'FORMAT REKAP'!H1273</f>
        <v>0</v>
      </c>
      <c r="D1336" s="394">
        <f>'FORMAT REKAP'!I1273</f>
        <v>0</v>
      </c>
      <c r="E1336" s="394" t="str">
        <f>'FORMAT REKAP'!AH1273</f>
        <v/>
      </c>
      <c r="F1336" s="394" t="str">
        <f>'FORMAT REKAP'!AM1273</f>
        <v/>
      </c>
      <c r="G1336" s="395" t="str">
        <f>'FORMAT REKAP'!AN1273</f>
        <v/>
      </c>
      <c r="H1336" s="394" t="str">
        <f>'FORMAT REKAP'!AQ1273</f>
        <v/>
      </c>
      <c r="I1336" s="394">
        <f>'FORMAT REKAP'!AS1273</f>
        <v>0</v>
      </c>
      <c r="J1336" s="394">
        <f>'FORMAT REKAP'!AU1273</f>
        <v>0</v>
      </c>
      <c r="K1336" s="394">
        <f>'FORMAT REKAP'!AW1273</f>
        <v>0</v>
      </c>
      <c r="L1336" s="394">
        <f>'FORMAT REKAP'!AY1273</f>
        <v>0</v>
      </c>
      <c r="M1336" s="395">
        <f>'FORMAT REKAP'!BA1273</f>
        <v>0</v>
      </c>
      <c r="N1336" s="395" t="str">
        <f>'FORMAT REKAP'!BD1273</f>
        <v/>
      </c>
      <c r="O1336" s="394">
        <f>'FORMAT REKAP'!BE1273</f>
        <v>0</v>
      </c>
      <c r="P1336" s="395">
        <f>'FORMAT REKAP'!BF1273</f>
        <v>0</v>
      </c>
      <c r="S1336" s="395" t="str">
        <f>'FORMAT REKAP'!BI1273</f>
        <v/>
      </c>
      <c r="T1336" s="394" t="str">
        <f>'FORMAT REKAP'!BJ1273</f>
        <v/>
      </c>
      <c r="U1336" s="393" t="str">
        <f>'FORMAT REKAP'!BK1273</f>
        <v/>
      </c>
    </row>
    <row r="1337" spans="3:21" x14ac:dyDescent="0.25">
      <c r="C1337" s="394">
        <f>'FORMAT REKAP'!H1274</f>
        <v>0</v>
      </c>
      <c r="D1337" s="394">
        <f>'FORMAT REKAP'!I1274</f>
        <v>0</v>
      </c>
      <c r="E1337" s="394" t="str">
        <f>'FORMAT REKAP'!AH1274</f>
        <v/>
      </c>
      <c r="F1337" s="394" t="str">
        <f>'FORMAT REKAP'!AM1274</f>
        <v/>
      </c>
      <c r="G1337" s="395" t="str">
        <f>'FORMAT REKAP'!AN1274</f>
        <v/>
      </c>
      <c r="H1337" s="394" t="str">
        <f>'FORMAT REKAP'!AQ1274</f>
        <v/>
      </c>
      <c r="I1337" s="394">
        <f>'FORMAT REKAP'!AS1274</f>
        <v>0</v>
      </c>
      <c r="J1337" s="394">
        <f>'FORMAT REKAP'!AU1274</f>
        <v>0</v>
      </c>
      <c r="K1337" s="394">
        <f>'FORMAT REKAP'!AW1274</f>
        <v>0</v>
      </c>
      <c r="L1337" s="394">
        <f>'FORMAT REKAP'!AY1274</f>
        <v>0</v>
      </c>
      <c r="M1337" s="395">
        <f>'FORMAT REKAP'!BA1274</f>
        <v>0</v>
      </c>
      <c r="N1337" s="395" t="str">
        <f>'FORMAT REKAP'!BD1274</f>
        <v/>
      </c>
      <c r="O1337" s="394">
        <f>'FORMAT REKAP'!BE1274</f>
        <v>0</v>
      </c>
      <c r="P1337" s="395">
        <f>'FORMAT REKAP'!BF1274</f>
        <v>0</v>
      </c>
      <c r="S1337" s="395" t="str">
        <f>'FORMAT REKAP'!BI1274</f>
        <v/>
      </c>
      <c r="T1337" s="394" t="str">
        <f>'FORMAT REKAP'!BJ1274</f>
        <v/>
      </c>
      <c r="U1337" s="393" t="str">
        <f>'FORMAT REKAP'!BK1274</f>
        <v/>
      </c>
    </row>
    <row r="1338" spans="3:21" x14ac:dyDescent="0.25">
      <c r="C1338" s="394">
        <f>'FORMAT REKAP'!H1275</f>
        <v>0</v>
      </c>
      <c r="D1338" s="394">
        <f>'FORMAT REKAP'!I1275</f>
        <v>0</v>
      </c>
      <c r="E1338" s="394" t="str">
        <f>'FORMAT REKAP'!AH1275</f>
        <v/>
      </c>
      <c r="F1338" s="394" t="str">
        <f>'FORMAT REKAP'!AM1275</f>
        <v/>
      </c>
      <c r="G1338" s="395" t="str">
        <f>'FORMAT REKAP'!AN1275</f>
        <v/>
      </c>
      <c r="H1338" s="394" t="str">
        <f>'FORMAT REKAP'!AQ1275</f>
        <v/>
      </c>
      <c r="I1338" s="394">
        <f>'FORMAT REKAP'!AS1275</f>
        <v>0</v>
      </c>
      <c r="J1338" s="394">
        <f>'FORMAT REKAP'!AU1275</f>
        <v>0</v>
      </c>
      <c r="K1338" s="394">
        <f>'FORMAT REKAP'!AW1275</f>
        <v>0</v>
      </c>
      <c r="L1338" s="394">
        <f>'FORMAT REKAP'!AY1275</f>
        <v>0</v>
      </c>
      <c r="M1338" s="395">
        <f>'FORMAT REKAP'!BA1275</f>
        <v>0</v>
      </c>
      <c r="N1338" s="395" t="str">
        <f>'FORMAT REKAP'!BD1275</f>
        <v/>
      </c>
      <c r="O1338" s="394">
        <f>'FORMAT REKAP'!BE1275</f>
        <v>0</v>
      </c>
      <c r="P1338" s="395">
        <f>'FORMAT REKAP'!BF1275</f>
        <v>0</v>
      </c>
      <c r="S1338" s="395" t="str">
        <f>'FORMAT REKAP'!BI1275</f>
        <v/>
      </c>
      <c r="T1338" s="394" t="str">
        <f>'FORMAT REKAP'!BJ1275</f>
        <v/>
      </c>
      <c r="U1338" s="393" t="str">
        <f>'FORMAT REKAP'!BK1275</f>
        <v/>
      </c>
    </row>
    <row r="1339" spans="3:21" x14ac:dyDescent="0.25">
      <c r="C1339" s="394">
        <f>'FORMAT REKAP'!H1276</f>
        <v>0</v>
      </c>
      <c r="D1339" s="394">
        <f>'FORMAT REKAP'!I1276</f>
        <v>0</v>
      </c>
      <c r="E1339" s="394" t="str">
        <f>'FORMAT REKAP'!AH1276</f>
        <v/>
      </c>
      <c r="F1339" s="394" t="str">
        <f>'FORMAT REKAP'!AM1276</f>
        <v/>
      </c>
      <c r="G1339" s="395" t="str">
        <f>'FORMAT REKAP'!AN1276</f>
        <v/>
      </c>
      <c r="H1339" s="394" t="str">
        <f>'FORMAT REKAP'!AQ1276</f>
        <v/>
      </c>
      <c r="I1339" s="394">
        <f>'FORMAT REKAP'!AS1276</f>
        <v>0</v>
      </c>
      <c r="J1339" s="394">
        <f>'FORMAT REKAP'!AU1276</f>
        <v>0</v>
      </c>
      <c r="K1339" s="394">
        <f>'FORMAT REKAP'!AW1276</f>
        <v>0</v>
      </c>
      <c r="L1339" s="394">
        <f>'FORMAT REKAP'!AY1276</f>
        <v>0</v>
      </c>
      <c r="M1339" s="395">
        <f>'FORMAT REKAP'!BA1276</f>
        <v>0</v>
      </c>
      <c r="N1339" s="395" t="str">
        <f>'FORMAT REKAP'!BD1276</f>
        <v/>
      </c>
      <c r="O1339" s="394">
        <f>'FORMAT REKAP'!BE1276</f>
        <v>0</v>
      </c>
      <c r="P1339" s="395">
        <f>'FORMAT REKAP'!BF1276</f>
        <v>0</v>
      </c>
      <c r="S1339" s="395" t="str">
        <f>'FORMAT REKAP'!BI1276</f>
        <v/>
      </c>
      <c r="T1339" s="394" t="str">
        <f>'FORMAT REKAP'!BJ1276</f>
        <v/>
      </c>
      <c r="U1339" s="393" t="str">
        <f>'FORMAT REKAP'!BK1276</f>
        <v/>
      </c>
    </row>
    <row r="1340" spans="3:21" x14ac:dyDescent="0.25">
      <c r="C1340" s="394">
        <f>'FORMAT REKAP'!H1277</f>
        <v>0</v>
      </c>
      <c r="D1340" s="394">
        <f>'FORMAT REKAP'!I1277</f>
        <v>0</v>
      </c>
      <c r="E1340" s="394" t="str">
        <f>'FORMAT REKAP'!AH1277</f>
        <v/>
      </c>
      <c r="F1340" s="394" t="str">
        <f>'FORMAT REKAP'!AM1277</f>
        <v/>
      </c>
      <c r="G1340" s="395" t="str">
        <f>'FORMAT REKAP'!AN1277</f>
        <v/>
      </c>
      <c r="H1340" s="394" t="str">
        <f>'FORMAT REKAP'!AQ1277</f>
        <v/>
      </c>
      <c r="I1340" s="394">
        <f>'FORMAT REKAP'!AS1277</f>
        <v>0</v>
      </c>
      <c r="J1340" s="394">
        <f>'FORMAT REKAP'!AU1277</f>
        <v>0</v>
      </c>
      <c r="K1340" s="394">
        <f>'FORMAT REKAP'!AW1277</f>
        <v>0</v>
      </c>
      <c r="L1340" s="394">
        <f>'FORMAT REKAP'!AY1277</f>
        <v>0</v>
      </c>
      <c r="M1340" s="395">
        <f>'FORMAT REKAP'!BA1277</f>
        <v>0</v>
      </c>
      <c r="N1340" s="395" t="str">
        <f>'FORMAT REKAP'!BD1277</f>
        <v/>
      </c>
      <c r="O1340" s="394">
        <f>'FORMAT REKAP'!BE1277</f>
        <v>0</v>
      </c>
      <c r="P1340" s="395">
        <f>'FORMAT REKAP'!BF1277</f>
        <v>0</v>
      </c>
      <c r="S1340" s="395" t="str">
        <f>'FORMAT REKAP'!BI1277</f>
        <v/>
      </c>
      <c r="T1340" s="394" t="str">
        <f>'FORMAT REKAP'!BJ1277</f>
        <v/>
      </c>
      <c r="U1340" s="393" t="str">
        <f>'FORMAT REKAP'!BK1277</f>
        <v/>
      </c>
    </row>
    <row r="1341" spans="3:21" x14ac:dyDescent="0.25">
      <c r="C1341" s="394">
        <f>'FORMAT REKAP'!H1278</f>
        <v>0</v>
      </c>
      <c r="D1341" s="394">
        <f>'FORMAT REKAP'!I1278</f>
        <v>0</v>
      </c>
      <c r="E1341" s="394" t="str">
        <f>'FORMAT REKAP'!AH1278</f>
        <v/>
      </c>
      <c r="F1341" s="394" t="str">
        <f>'FORMAT REKAP'!AM1278</f>
        <v/>
      </c>
      <c r="G1341" s="395" t="str">
        <f>'FORMAT REKAP'!AN1278</f>
        <v/>
      </c>
      <c r="H1341" s="394" t="str">
        <f>'FORMAT REKAP'!AQ1278</f>
        <v/>
      </c>
      <c r="I1341" s="394">
        <f>'FORMAT REKAP'!AS1278</f>
        <v>0</v>
      </c>
      <c r="J1341" s="394">
        <f>'FORMAT REKAP'!AU1278</f>
        <v>0</v>
      </c>
      <c r="K1341" s="394">
        <f>'FORMAT REKAP'!AW1278</f>
        <v>0</v>
      </c>
      <c r="L1341" s="394">
        <f>'FORMAT REKAP'!AY1278</f>
        <v>0</v>
      </c>
      <c r="M1341" s="395">
        <f>'FORMAT REKAP'!BA1278</f>
        <v>0</v>
      </c>
      <c r="N1341" s="395" t="str">
        <f>'FORMAT REKAP'!BD1278</f>
        <v/>
      </c>
      <c r="O1341" s="394">
        <f>'FORMAT REKAP'!BE1278</f>
        <v>0</v>
      </c>
      <c r="P1341" s="395">
        <f>'FORMAT REKAP'!BF1278</f>
        <v>0</v>
      </c>
      <c r="S1341" s="395" t="str">
        <f>'FORMAT REKAP'!BI1278</f>
        <v/>
      </c>
      <c r="T1341" s="394" t="str">
        <f>'FORMAT REKAP'!BJ1278</f>
        <v/>
      </c>
      <c r="U1341" s="393" t="str">
        <f>'FORMAT REKAP'!BK1278</f>
        <v/>
      </c>
    </row>
    <row r="1342" spans="3:21" x14ac:dyDescent="0.25">
      <c r="C1342" s="394">
        <f>'FORMAT REKAP'!H1279</f>
        <v>0</v>
      </c>
      <c r="D1342" s="394">
        <f>'FORMAT REKAP'!I1279</f>
        <v>0</v>
      </c>
      <c r="E1342" s="394" t="str">
        <f>'FORMAT REKAP'!AH1279</f>
        <v/>
      </c>
      <c r="F1342" s="394" t="str">
        <f>'FORMAT REKAP'!AM1279</f>
        <v/>
      </c>
      <c r="G1342" s="395" t="str">
        <f>'FORMAT REKAP'!AN1279</f>
        <v/>
      </c>
      <c r="H1342" s="394" t="str">
        <f>'FORMAT REKAP'!AQ1279</f>
        <v/>
      </c>
      <c r="I1342" s="394">
        <f>'FORMAT REKAP'!AS1279</f>
        <v>0</v>
      </c>
      <c r="J1342" s="394">
        <f>'FORMAT REKAP'!AU1279</f>
        <v>0</v>
      </c>
      <c r="K1342" s="394">
        <f>'FORMAT REKAP'!AW1279</f>
        <v>0</v>
      </c>
      <c r="L1342" s="394">
        <f>'FORMAT REKAP'!AY1279</f>
        <v>0</v>
      </c>
      <c r="M1342" s="395">
        <f>'FORMAT REKAP'!BA1279</f>
        <v>0</v>
      </c>
      <c r="N1342" s="395" t="str">
        <f>'FORMAT REKAP'!BD1279</f>
        <v/>
      </c>
      <c r="O1342" s="394">
        <f>'FORMAT REKAP'!BE1279</f>
        <v>0</v>
      </c>
      <c r="P1342" s="395">
        <f>'FORMAT REKAP'!BF1279</f>
        <v>0</v>
      </c>
      <c r="S1342" s="395" t="str">
        <f>'FORMAT REKAP'!BI1279</f>
        <v/>
      </c>
      <c r="T1342" s="394" t="str">
        <f>'FORMAT REKAP'!BJ1279</f>
        <v/>
      </c>
      <c r="U1342" s="393" t="str">
        <f>'FORMAT REKAP'!BK1279</f>
        <v/>
      </c>
    </row>
    <row r="1343" spans="3:21" x14ac:dyDescent="0.25">
      <c r="C1343" s="394">
        <f>'FORMAT REKAP'!H1280</f>
        <v>0</v>
      </c>
      <c r="D1343" s="394">
        <f>'FORMAT REKAP'!I1280</f>
        <v>0</v>
      </c>
      <c r="E1343" s="394" t="str">
        <f>'FORMAT REKAP'!AH1280</f>
        <v/>
      </c>
      <c r="F1343" s="394" t="str">
        <f>'FORMAT REKAP'!AM1280</f>
        <v/>
      </c>
      <c r="G1343" s="395" t="str">
        <f>'FORMAT REKAP'!AN1280</f>
        <v/>
      </c>
      <c r="H1343" s="394" t="str">
        <f>'FORMAT REKAP'!AQ1280</f>
        <v/>
      </c>
      <c r="I1343" s="394">
        <f>'FORMAT REKAP'!AS1280</f>
        <v>0</v>
      </c>
      <c r="J1343" s="394">
        <f>'FORMAT REKAP'!AU1280</f>
        <v>0</v>
      </c>
      <c r="K1343" s="394">
        <f>'FORMAT REKAP'!AW1280</f>
        <v>0</v>
      </c>
      <c r="L1343" s="394">
        <f>'FORMAT REKAP'!AY1280</f>
        <v>0</v>
      </c>
      <c r="M1343" s="395">
        <f>'FORMAT REKAP'!BA1280</f>
        <v>0</v>
      </c>
      <c r="N1343" s="395" t="str">
        <f>'FORMAT REKAP'!BD1280</f>
        <v/>
      </c>
      <c r="O1343" s="394">
        <f>'FORMAT REKAP'!BE1280</f>
        <v>0</v>
      </c>
      <c r="P1343" s="395">
        <f>'FORMAT REKAP'!BF1280</f>
        <v>0</v>
      </c>
      <c r="S1343" s="395" t="str">
        <f>'FORMAT REKAP'!BI1280</f>
        <v/>
      </c>
      <c r="T1343" s="394" t="str">
        <f>'FORMAT REKAP'!BJ1280</f>
        <v/>
      </c>
      <c r="U1343" s="393" t="str">
        <f>'FORMAT REKAP'!BK1280</f>
        <v/>
      </c>
    </row>
    <row r="1344" spans="3:21" x14ac:dyDescent="0.25">
      <c r="C1344" s="394">
        <f>'FORMAT REKAP'!H1281</f>
        <v>0</v>
      </c>
      <c r="D1344" s="394">
        <f>'FORMAT REKAP'!I1281</f>
        <v>0</v>
      </c>
      <c r="E1344" s="394" t="str">
        <f>'FORMAT REKAP'!AH1281</f>
        <v/>
      </c>
      <c r="F1344" s="394" t="str">
        <f>'FORMAT REKAP'!AM1281</f>
        <v/>
      </c>
      <c r="G1344" s="395" t="str">
        <f>'FORMAT REKAP'!AN1281</f>
        <v/>
      </c>
      <c r="H1344" s="394" t="str">
        <f>'FORMAT REKAP'!AQ1281</f>
        <v/>
      </c>
      <c r="I1344" s="394">
        <f>'FORMAT REKAP'!AS1281</f>
        <v>0</v>
      </c>
      <c r="J1344" s="394">
        <f>'FORMAT REKAP'!AU1281</f>
        <v>0</v>
      </c>
      <c r="K1344" s="394">
        <f>'FORMAT REKAP'!AW1281</f>
        <v>0</v>
      </c>
      <c r="L1344" s="394">
        <f>'FORMAT REKAP'!AY1281</f>
        <v>0</v>
      </c>
      <c r="M1344" s="395">
        <f>'FORMAT REKAP'!BA1281</f>
        <v>0</v>
      </c>
      <c r="N1344" s="395" t="str">
        <f>'FORMAT REKAP'!BD1281</f>
        <v/>
      </c>
      <c r="O1344" s="394">
        <f>'FORMAT REKAP'!BE1281</f>
        <v>0</v>
      </c>
      <c r="P1344" s="395">
        <f>'FORMAT REKAP'!BF1281</f>
        <v>0</v>
      </c>
      <c r="S1344" s="395" t="str">
        <f>'FORMAT REKAP'!BI1281</f>
        <v/>
      </c>
      <c r="T1344" s="394" t="str">
        <f>'FORMAT REKAP'!BJ1281</f>
        <v/>
      </c>
      <c r="U1344" s="393" t="str">
        <f>'FORMAT REKAP'!BK1281</f>
        <v/>
      </c>
    </row>
    <row r="1345" spans="3:21" x14ac:dyDescent="0.25">
      <c r="C1345" s="394">
        <f>'FORMAT REKAP'!H1282</f>
        <v>0</v>
      </c>
      <c r="D1345" s="394">
        <f>'FORMAT REKAP'!I1282</f>
        <v>0</v>
      </c>
      <c r="E1345" s="394" t="str">
        <f>'FORMAT REKAP'!AH1282</f>
        <v/>
      </c>
      <c r="F1345" s="394" t="str">
        <f>'FORMAT REKAP'!AM1282</f>
        <v/>
      </c>
      <c r="G1345" s="395" t="str">
        <f>'FORMAT REKAP'!AN1282</f>
        <v/>
      </c>
      <c r="H1345" s="394" t="str">
        <f>'FORMAT REKAP'!AQ1282</f>
        <v/>
      </c>
      <c r="I1345" s="394">
        <f>'FORMAT REKAP'!AS1282</f>
        <v>0</v>
      </c>
      <c r="J1345" s="394">
        <f>'FORMAT REKAP'!AU1282</f>
        <v>0</v>
      </c>
      <c r="K1345" s="394">
        <f>'FORMAT REKAP'!AW1282</f>
        <v>0</v>
      </c>
      <c r="L1345" s="394">
        <f>'FORMAT REKAP'!AY1282</f>
        <v>0</v>
      </c>
      <c r="M1345" s="395">
        <f>'FORMAT REKAP'!BA1282</f>
        <v>0</v>
      </c>
      <c r="N1345" s="395" t="str">
        <f>'FORMAT REKAP'!BD1282</f>
        <v/>
      </c>
      <c r="O1345" s="394">
        <f>'FORMAT REKAP'!BE1282</f>
        <v>0</v>
      </c>
      <c r="P1345" s="395">
        <f>'FORMAT REKAP'!BF1282</f>
        <v>0</v>
      </c>
      <c r="S1345" s="395" t="str">
        <f>'FORMAT REKAP'!BI1282</f>
        <v/>
      </c>
      <c r="T1345" s="394" t="str">
        <f>'FORMAT REKAP'!BJ1282</f>
        <v/>
      </c>
      <c r="U1345" s="393" t="str">
        <f>'FORMAT REKAP'!BK1282</f>
        <v/>
      </c>
    </row>
    <row r="1346" spans="3:21" x14ac:dyDescent="0.25">
      <c r="C1346" s="394">
        <f>'FORMAT REKAP'!H1283</f>
        <v>0</v>
      </c>
      <c r="D1346" s="394">
        <f>'FORMAT REKAP'!I1283</f>
        <v>0</v>
      </c>
      <c r="E1346" s="394" t="str">
        <f>'FORMAT REKAP'!AH1283</f>
        <v/>
      </c>
      <c r="F1346" s="394" t="str">
        <f>'FORMAT REKAP'!AM1283</f>
        <v/>
      </c>
      <c r="G1346" s="395" t="str">
        <f>'FORMAT REKAP'!AN1283</f>
        <v/>
      </c>
      <c r="H1346" s="394" t="str">
        <f>'FORMAT REKAP'!AQ1283</f>
        <v/>
      </c>
      <c r="I1346" s="394">
        <f>'FORMAT REKAP'!AS1283</f>
        <v>0</v>
      </c>
      <c r="J1346" s="394">
        <f>'FORMAT REKAP'!AU1283</f>
        <v>0</v>
      </c>
      <c r="K1346" s="394">
        <f>'FORMAT REKAP'!AW1283</f>
        <v>0</v>
      </c>
      <c r="L1346" s="394">
        <f>'FORMAT REKAP'!AY1283</f>
        <v>0</v>
      </c>
      <c r="M1346" s="395">
        <f>'FORMAT REKAP'!BA1283</f>
        <v>0</v>
      </c>
      <c r="N1346" s="395" t="str">
        <f>'FORMAT REKAP'!BD1283</f>
        <v/>
      </c>
      <c r="O1346" s="394">
        <f>'FORMAT REKAP'!BE1283</f>
        <v>0</v>
      </c>
      <c r="P1346" s="395">
        <f>'FORMAT REKAP'!BF1283</f>
        <v>0</v>
      </c>
      <c r="S1346" s="395" t="str">
        <f>'FORMAT REKAP'!BI1283</f>
        <v/>
      </c>
      <c r="T1346" s="394" t="str">
        <f>'FORMAT REKAP'!BJ1283</f>
        <v/>
      </c>
      <c r="U1346" s="393" t="str">
        <f>'FORMAT REKAP'!BK1283</f>
        <v/>
      </c>
    </row>
    <row r="1347" spans="3:21" x14ac:dyDescent="0.25">
      <c r="C1347" s="394">
        <f>'FORMAT REKAP'!H1284</f>
        <v>0</v>
      </c>
      <c r="D1347" s="394">
        <f>'FORMAT REKAP'!I1284</f>
        <v>0</v>
      </c>
      <c r="E1347" s="394" t="str">
        <f>'FORMAT REKAP'!AH1284</f>
        <v/>
      </c>
      <c r="F1347" s="394" t="str">
        <f>'FORMAT REKAP'!AM1284</f>
        <v/>
      </c>
      <c r="G1347" s="395" t="str">
        <f>'FORMAT REKAP'!AN1284</f>
        <v/>
      </c>
      <c r="H1347" s="394" t="str">
        <f>'FORMAT REKAP'!AQ1284</f>
        <v/>
      </c>
      <c r="I1347" s="394">
        <f>'FORMAT REKAP'!AS1284</f>
        <v>0</v>
      </c>
      <c r="J1347" s="394">
        <f>'FORMAT REKAP'!AU1284</f>
        <v>0</v>
      </c>
      <c r="K1347" s="394">
        <f>'FORMAT REKAP'!AW1284</f>
        <v>0</v>
      </c>
      <c r="L1347" s="394">
        <f>'FORMAT REKAP'!AY1284</f>
        <v>0</v>
      </c>
      <c r="M1347" s="395">
        <f>'FORMAT REKAP'!BA1284</f>
        <v>0</v>
      </c>
      <c r="N1347" s="395" t="str">
        <f>'FORMAT REKAP'!BD1284</f>
        <v/>
      </c>
      <c r="O1347" s="394">
        <f>'FORMAT REKAP'!BE1284</f>
        <v>0</v>
      </c>
      <c r="P1347" s="395">
        <f>'FORMAT REKAP'!BF1284</f>
        <v>0</v>
      </c>
      <c r="S1347" s="395" t="str">
        <f>'FORMAT REKAP'!BI1284</f>
        <v/>
      </c>
      <c r="T1347" s="394" t="str">
        <f>'FORMAT REKAP'!BJ1284</f>
        <v/>
      </c>
      <c r="U1347" s="393" t="str">
        <f>'FORMAT REKAP'!BK1284</f>
        <v/>
      </c>
    </row>
    <row r="1348" spans="3:21" x14ac:dyDescent="0.25">
      <c r="C1348" s="394">
        <f>'FORMAT REKAP'!H1285</f>
        <v>0</v>
      </c>
      <c r="D1348" s="394">
        <f>'FORMAT REKAP'!I1285</f>
        <v>0</v>
      </c>
      <c r="E1348" s="394" t="str">
        <f>'FORMAT REKAP'!AH1285</f>
        <v/>
      </c>
      <c r="F1348" s="394" t="str">
        <f>'FORMAT REKAP'!AM1285</f>
        <v/>
      </c>
      <c r="G1348" s="395" t="str">
        <f>'FORMAT REKAP'!AN1285</f>
        <v/>
      </c>
      <c r="H1348" s="394" t="str">
        <f>'FORMAT REKAP'!AQ1285</f>
        <v/>
      </c>
      <c r="I1348" s="394">
        <f>'FORMAT REKAP'!AS1285</f>
        <v>0</v>
      </c>
      <c r="J1348" s="394">
        <f>'FORMAT REKAP'!AU1285</f>
        <v>0</v>
      </c>
      <c r="K1348" s="394">
        <f>'FORMAT REKAP'!AW1285</f>
        <v>0</v>
      </c>
      <c r="L1348" s="394">
        <f>'FORMAT REKAP'!AY1285</f>
        <v>0</v>
      </c>
      <c r="M1348" s="395">
        <f>'FORMAT REKAP'!BA1285</f>
        <v>0</v>
      </c>
      <c r="N1348" s="395" t="str">
        <f>'FORMAT REKAP'!BD1285</f>
        <v/>
      </c>
      <c r="O1348" s="394">
        <f>'FORMAT REKAP'!BE1285</f>
        <v>0</v>
      </c>
      <c r="P1348" s="395">
        <f>'FORMAT REKAP'!BF1285</f>
        <v>0</v>
      </c>
      <c r="S1348" s="395" t="str">
        <f>'FORMAT REKAP'!BI1285</f>
        <v/>
      </c>
      <c r="T1348" s="394" t="str">
        <f>'FORMAT REKAP'!BJ1285</f>
        <v/>
      </c>
      <c r="U1348" s="393" t="str">
        <f>'FORMAT REKAP'!BK1285</f>
        <v/>
      </c>
    </row>
    <row r="1349" spans="3:21" x14ac:dyDescent="0.25">
      <c r="C1349" s="394">
        <f>'FORMAT REKAP'!H1286</f>
        <v>0</v>
      </c>
      <c r="D1349" s="394">
        <f>'FORMAT REKAP'!I1286</f>
        <v>0</v>
      </c>
      <c r="E1349" s="394" t="str">
        <f>'FORMAT REKAP'!AH1286</f>
        <v/>
      </c>
      <c r="F1349" s="394" t="str">
        <f>'FORMAT REKAP'!AM1286</f>
        <v/>
      </c>
      <c r="G1349" s="395" t="str">
        <f>'FORMAT REKAP'!AN1286</f>
        <v/>
      </c>
      <c r="H1349" s="394" t="str">
        <f>'FORMAT REKAP'!AQ1286</f>
        <v/>
      </c>
      <c r="I1349" s="394">
        <f>'FORMAT REKAP'!AS1286</f>
        <v>0</v>
      </c>
      <c r="J1349" s="394">
        <f>'FORMAT REKAP'!AU1286</f>
        <v>0</v>
      </c>
      <c r="K1349" s="394">
        <f>'FORMAT REKAP'!AW1286</f>
        <v>0</v>
      </c>
      <c r="L1349" s="394">
        <f>'FORMAT REKAP'!AY1286</f>
        <v>0</v>
      </c>
      <c r="M1349" s="395">
        <f>'FORMAT REKAP'!BA1286</f>
        <v>0</v>
      </c>
      <c r="N1349" s="395" t="str">
        <f>'FORMAT REKAP'!BD1286</f>
        <v/>
      </c>
      <c r="O1349" s="394">
        <f>'FORMAT REKAP'!BE1286</f>
        <v>0</v>
      </c>
      <c r="P1349" s="395">
        <f>'FORMAT REKAP'!BF1286</f>
        <v>0</v>
      </c>
      <c r="S1349" s="395" t="str">
        <f>'FORMAT REKAP'!BI1286</f>
        <v/>
      </c>
      <c r="T1349" s="394" t="str">
        <f>'FORMAT REKAP'!BJ1286</f>
        <v/>
      </c>
      <c r="U1349" s="393" t="str">
        <f>'FORMAT REKAP'!BK1286</f>
        <v/>
      </c>
    </row>
    <row r="1350" spans="3:21" x14ac:dyDescent="0.25">
      <c r="C1350" s="394">
        <f>'FORMAT REKAP'!H1287</f>
        <v>0</v>
      </c>
      <c r="D1350" s="394">
        <f>'FORMAT REKAP'!I1287</f>
        <v>0</v>
      </c>
      <c r="E1350" s="394" t="str">
        <f>'FORMAT REKAP'!AH1287</f>
        <v/>
      </c>
      <c r="F1350" s="394" t="str">
        <f>'FORMAT REKAP'!AM1287</f>
        <v/>
      </c>
      <c r="G1350" s="395" t="str">
        <f>'FORMAT REKAP'!AN1287</f>
        <v/>
      </c>
      <c r="H1350" s="394" t="str">
        <f>'FORMAT REKAP'!AQ1287</f>
        <v/>
      </c>
      <c r="I1350" s="394">
        <f>'FORMAT REKAP'!AS1287</f>
        <v>0</v>
      </c>
      <c r="J1350" s="394">
        <f>'FORMAT REKAP'!AU1287</f>
        <v>0</v>
      </c>
      <c r="K1350" s="394">
        <f>'FORMAT REKAP'!AW1287</f>
        <v>0</v>
      </c>
      <c r="L1350" s="394">
        <f>'FORMAT REKAP'!AY1287</f>
        <v>0</v>
      </c>
      <c r="M1350" s="395">
        <f>'FORMAT REKAP'!BA1287</f>
        <v>0</v>
      </c>
      <c r="N1350" s="395" t="str">
        <f>'FORMAT REKAP'!BD1287</f>
        <v/>
      </c>
      <c r="O1350" s="394">
        <f>'FORMAT REKAP'!BE1287</f>
        <v>0</v>
      </c>
      <c r="P1350" s="395">
        <f>'FORMAT REKAP'!BF1287</f>
        <v>0</v>
      </c>
      <c r="S1350" s="395" t="str">
        <f>'FORMAT REKAP'!BI1287</f>
        <v/>
      </c>
      <c r="T1350" s="394" t="str">
        <f>'FORMAT REKAP'!BJ1287</f>
        <v/>
      </c>
      <c r="U1350" s="393" t="str">
        <f>'FORMAT REKAP'!BK1287</f>
        <v/>
      </c>
    </row>
    <row r="1351" spans="3:21" x14ac:dyDescent="0.25">
      <c r="C1351" s="394">
        <f>'FORMAT REKAP'!H1288</f>
        <v>0</v>
      </c>
      <c r="D1351" s="394">
        <f>'FORMAT REKAP'!I1288</f>
        <v>0</v>
      </c>
      <c r="E1351" s="394" t="str">
        <f>'FORMAT REKAP'!AH1288</f>
        <v/>
      </c>
      <c r="F1351" s="394" t="str">
        <f>'FORMAT REKAP'!AM1288</f>
        <v/>
      </c>
      <c r="G1351" s="395" t="str">
        <f>'FORMAT REKAP'!AN1288</f>
        <v/>
      </c>
      <c r="H1351" s="394" t="str">
        <f>'FORMAT REKAP'!AQ1288</f>
        <v/>
      </c>
      <c r="I1351" s="394">
        <f>'FORMAT REKAP'!AS1288</f>
        <v>0</v>
      </c>
      <c r="J1351" s="394">
        <f>'FORMAT REKAP'!AU1288</f>
        <v>0</v>
      </c>
      <c r="K1351" s="394">
        <f>'FORMAT REKAP'!AW1288</f>
        <v>0</v>
      </c>
      <c r="L1351" s="394">
        <f>'FORMAT REKAP'!AY1288</f>
        <v>0</v>
      </c>
      <c r="M1351" s="395">
        <f>'FORMAT REKAP'!BA1288</f>
        <v>0</v>
      </c>
      <c r="N1351" s="395" t="str">
        <f>'FORMAT REKAP'!BD1288</f>
        <v/>
      </c>
      <c r="O1351" s="394">
        <f>'FORMAT REKAP'!BE1288</f>
        <v>0</v>
      </c>
      <c r="P1351" s="395">
        <f>'FORMAT REKAP'!BF1288</f>
        <v>0</v>
      </c>
      <c r="S1351" s="395" t="str">
        <f>'FORMAT REKAP'!BI1288</f>
        <v/>
      </c>
      <c r="T1351" s="394" t="str">
        <f>'FORMAT REKAP'!BJ1288</f>
        <v/>
      </c>
      <c r="U1351" s="393" t="str">
        <f>'FORMAT REKAP'!BK1288</f>
        <v/>
      </c>
    </row>
    <row r="1352" spans="3:21" x14ac:dyDescent="0.25">
      <c r="C1352" s="394">
        <f>'FORMAT REKAP'!H1289</f>
        <v>0</v>
      </c>
      <c r="D1352" s="394">
        <f>'FORMAT REKAP'!I1289</f>
        <v>0</v>
      </c>
      <c r="E1352" s="394" t="str">
        <f>'FORMAT REKAP'!AH1289</f>
        <v/>
      </c>
      <c r="F1352" s="394" t="str">
        <f>'FORMAT REKAP'!AM1289</f>
        <v/>
      </c>
      <c r="G1352" s="395" t="str">
        <f>'FORMAT REKAP'!AN1289</f>
        <v/>
      </c>
      <c r="H1352" s="394" t="str">
        <f>'FORMAT REKAP'!AQ1289</f>
        <v/>
      </c>
      <c r="I1352" s="394">
        <f>'FORMAT REKAP'!AS1289</f>
        <v>0</v>
      </c>
      <c r="J1352" s="394">
        <f>'FORMAT REKAP'!AU1289</f>
        <v>0</v>
      </c>
      <c r="K1352" s="394">
        <f>'FORMAT REKAP'!AW1289</f>
        <v>0</v>
      </c>
      <c r="L1352" s="394">
        <f>'FORMAT REKAP'!AY1289</f>
        <v>0</v>
      </c>
      <c r="M1352" s="395">
        <f>'FORMAT REKAP'!BA1289</f>
        <v>0</v>
      </c>
      <c r="N1352" s="395" t="str">
        <f>'FORMAT REKAP'!BD1289</f>
        <v/>
      </c>
      <c r="O1352" s="394">
        <f>'FORMAT REKAP'!BE1289</f>
        <v>0</v>
      </c>
      <c r="P1352" s="395">
        <f>'FORMAT REKAP'!BF1289</f>
        <v>0</v>
      </c>
      <c r="S1352" s="395" t="str">
        <f>'FORMAT REKAP'!BI1289</f>
        <v/>
      </c>
      <c r="T1352" s="394" t="str">
        <f>'FORMAT REKAP'!BJ1289</f>
        <v/>
      </c>
      <c r="U1352" s="393" t="str">
        <f>'FORMAT REKAP'!BK1289</f>
        <v/>
      </c>
    </row>
    <row r="1353" spans="3:21" x14ac:dyDescent="0.25">
      <c r="C1353" s="394">
        <f>'FORMAT REKAP'!H1290</f>
        <v>0</v>
      </c>
      <c r="D1353" s="394">
        <f>'FORMAT REKAP'!I1290</f>
        <v>0</v>
      </c>
      <c r="E1353" s="394" t="str">
        <f>'FORMAT REKAP'!AH1290</f>
        <v/>
      </c>
      <c r="F1353" s="394" t="str">
        <f>'FORMAT REKAP'!AM1290</f>
        <v/>
      </c>
      <c r="G1353" s="395" t="str">
        <f>'FORMAT REKAP'!AN1290</f>
        <v/>
      </c>
      <c r="H1353" s="394" t="str">
        <f>'FORMAT REKAP'!AQ1290</f>
        <v/>
      </c>
      <c r="I1353" s="394">
        <f>'FORMAT REKAP'!AS1290</f>
        <v>0</v>
      </c>
      <c r="J1353" s="394">
        <f>'FORMAT REKAP'!AU1290</f>
        <v>0</v>
      </c>
      <c r="K1353" s="394">
        <f>'FORMAT REKAP'!AW1290</f>
        <v>0</v>
      </c>
      <c r="L1353" s="394">
        <f>'FORMAT REKAP'!AY1290</f>
        <v>0</v>
      </c>
      <c r="M1353" s="395">
        <f>'FORMAT REKAP'!BA1290</f>
        <v>0</v>
      </c>
      <c r="N1353" s="395" t="str">
        <f>'FORMAT REKAP'!BD1290</f>
        <v/>
      </c>
      <c r="O1353" s="394">
        <f>'FORMAT REKAP'!BE1290</f>
        <v>0</v>
      </c>
      <c r="P1353" s="395">
        <f>'FORMAT REKAP'!BF1290</f>
        <v>0</v>
      </c>
      <c r="S1353" s="395" t="str">
        <f>'FORMAT REKAP'!BI1290</f>
        <v/>
      </c>
      <c r="T1353" s="394" t="str">
        <f>'FORMAT REKAP'!BJ1290</f>
        <v/>
      </c>
      <c r="U1353" s="393" t="str">
        <f>'FORMAT REKAP'!BK1290</f>
        <v/>
      </c>
    </row>
    <row r="1354" spans="3:21" x14ac:dyDescent="0.25">
      <c r="C1354" s="394">
        <f>'FORMAT REKAP'!H1291</f>
        <v>0</v>
      </c>
      <c r="D1354" s="394">
        <f>'FORMAT REKAP'!I1291</f>
        <v>0</v>
      </c>
      <c r="E1354" s="394" t="str">
        <f>'FORMAT REKAP'!AH1291</f>
        <v/>
      </c>
      <c r="F1354" s="394" t="str">
        <f>'FORMAT REKAP'!AM1291</f>
        <v/>
      </c>
      <c r="G1354" s="395" t="str">
        <f>'FORMAT REKAP'!AN1291</f>
        <v/>
      </c>
      <c r="H1354" s="394" t="str">
        <f>'FORMAT REKAP'!AQ1291</f>
        <v/>
      </c>
      <c r="I1354" s="394">
        <f>'FORMAT REKAP'!AS1291</f>
        <v>0</v>
      </c>
      <c r="J1354" s="394">
        <f>'FORMAT REKAP'!AU1291</f>
        <v>0</v>
      </c>
      <c r="K1354" s="394">
        <f>'FORMAT REKAP'!AW1291</f>
        <v>0</v>
      </c>
      <c r="L1354" s="394">
        <f>'FORMAT REKAP'!AY1291</f>
        <v>0</v>
      </c>
      <c r="M1354" s="395">
        <f>'FORMAT REKAP'!BA1291</f>
        <v>0</v>
      </c>
      <c r="N1354" s="395" t="str">
        <f>'FORMAT REKAP'!BD1291</f>
        <v/>
      </c>
      <c r="O1354" s="394">
        <f>'FORMAT REKAP'!BE1291</f>
        <v>0</v>
      </c>
      <c r="P1354" s="395">
        <f>'FORMAT REKAP'!BF1291</f>
        <v>0</v>
      </c>
      <c r="S1354" s="395" t="str">
        <f>'FORMAT REKAP'!BI1291</f>
        <v/>
      </c>
      <c r="T1354" s="394" t="str">
        <f>'FORMAT REKAP'!BJ1291</f>
        <v/>
      </c>
      <c r="U1354" s="393" t="str">
        <f>'FORMAT REKAP'!BK1291</f>
        <v/>
      </c>
    </row>
    <row r="1355" spans="3:21" x14ac:dyDescent="0.25">
      <c r="C1355" s="394">
        <f>'FORMAT REKAP'!H1292</f>
        <v>0</v>
      </c>
      <c r="D1355" s="394">
        <f>'FORMAT REKAP'!I1292</f>
        <v>0</v>
      </c>
      <c r="E1355" s="394" t="str">
        <f>'FORMAT REKAP'!AH1292</f>
        <v/>
      </c>
      <c r="F1355" s="394" t="str">
        <f>'FORMAT REKAP'!AM1292</f>
        <v/>
      </c>
      <c r="G1355" s="395" t="str">
        <f>'FORMAT REKAP'!AN1292</f>
        <v/>
      </c>
      <c r="H1355" s="394" t="str">
        <f>'FORMAT REKAP'!AQ1292</f>
        <v/>
      </c>
      <c r="I1355" s="394">
        <f>'FORMAT REKAP'!AS1292</f>
        <v>0</v>
      </c>
      <c r="J1355" s="394">
        <f>'FORMAT REKAP'!AU1292</f>
        <v>0</v>
      </c>
      <c r="K1355" s="394">
        <f>'FORMAT REKAP'!AW1292</f>
        <v>0</v>
      </c>
      <c r="L1355" s="394">
        <f>'FORMAT REKAP'!AY1292</f>
        <v>0</v>
      </c>
      <c r="M1355" s="395">
        <f>'FORMAT REKAP'!BA1292</f>
        <v>0</v>
      </c>
      <c r="N1355" s="395" t="str">
        <f>'FORMAT REKAP'!BD1292</f>
        <v/>
      </c>
      <c r="O1355" s="394">
        <f>'FORMAT REKAP'!BE1292</f>
        <v>0</v>
      </c>
      <c r="P1355" s="395">
        <f>'FORMAT REKAP'!BF1292</f>
        <v>0</v>
      </c>
      <c r="S1355" s="395" t="str">
        <f>'FORMAT REKAP'!BI1292</f>
        <v/>
      </c>
      <c r="T1355" s="394" t="str">
        <f>'FORMAT REKAP'!BJ1292</f>
        <v/>
      </c>
      <c r="U1355" s="393" t="str">
        <f>'FORMAT REKAP'!BK1292</f>
        <v/>
      </c>
    </row>
    <row r="1356" spans="3:21" x14ac:dyDescent="0.25">
      <c r="C1356" s="394">
        <f>'FORMAT REKAP'!H1293</f>
        <v>0</v>
      </c>
      <c r="D1356" s="394">
        <f>'FORMAT REKAP'!I1293</f>
        <v>0</v>
      </c>
      <c r="E1356" s="394" t="str">
        <f>'FORMAT REKAP'!AH1293</f>
        <v/>
      </c>
      <c r="F1356" s="394" t="str">
        <f>'FORMAT REKAP'!AM1293</f>
        <v/>
      </c>
      <c r="G1356" s="395" t="str">
        <f>'FORMAT REKAP'!AN1293</f>
        <v/>
      </c>
      <c r="H1356" s="394" t="str">
        <f>'FORMAT REKAP'!AQ1293</f>
        <v/>
      </c>
      <c r="I1356" s="394">
        <f>'FORMAT REKAP'!AS1293</f>
        <v>0</v>
      </c>
      <c r="J1356" s="394">
        <f>'FORMAT REKAP'!AU1293</f>
        <v>0</v>
      </c>
      <c r="K1356" s="394">
        <f>'FORMAT REKAP'!AW1293</f>
        <v>0</v>
      </c>
      <c r="L1356" s="394">
        <f>'FORMAT REKAP'!AY1293</f>
        <v>0</v>
      </c>
      <c r="M1356" s="395">
        <f>'FORMAT REKAP'!BA1293</f>
        <v>0</v>
      </c>
      <c r="N1356" s="395" t="str">
        <f>'FORMAT REKAP'!BD1293</f>
        <v/>
      </c>
      <c r="O1356" s="394">
        <f>'FORMAT REKAP'!BE1293</f>
        <v>0</v>
      </c>
      <c r="P1356" s="395">
        <f>'FORMAT REKAP'!BF1293</f>
        <v>0</v>
      </c>
      <c r="S1356" s="395" t="str">
        <f>'FORMAT REKAP'!BI1293</f>
        <v/>
      </c>
      <c r="T1356" s="394" t="str">
        <f>'FORMAT REKAP'!BJ1293</f>
        <v/>
      </c>
      <c r="U1356" s="393" t="str">
        <f>'FORMAT REKAP'!BK1293</f>
        <v/>
      </c>
    </row>
    <row r="1357" spans="3:21" x14ac:dyDescent="0.25">
      <c r="C1357" s="394">
        <f>'FORMAT REKAP'!H1294</f>
        <v>0</v>
      </c>
      <c r="D1357" s="394">
        <f>'FORMAT REKAP'!I1294</f>
        <v>0</v>
      </c>
      <c r="E1357" s="394" t="str">
        <f>'FORMAT REKAP'!AH1294</f>
        <v/>
      </c>
      <c r="F1357" s="394" t="str">
        <f>'FORMAT REKAP'!AM1294</f>
        <v/>
      </c>
      <c r="G1357" s="395" t="str">
        <f>'FORMAT REKAP'!AN1294</f>
        <v/>
      </c>
      <c r="H1357" s="394" t="str">
        <f>'FORMAT REKAP'!AQ1294</f>
        <v/>
      </c>
      <c r="I1357" s="394">
        <f>'FORMAT REKAP'!AS1294</f>
        <v>0</v>
      </c>
      <c r="J1357" s="394">
        <f>'FORMAT REKAP'!AU1294</f>
        <v>0</v>
      </c>
      <c r="K1357" s="394">
        <f>'FORMAT REKAP'!AW1294</f>
        <v>0</v>
      </c>
      <c r="L1357" s="394">
        <f>'FORMAT REKAP'!AY1294</f>
        <v>0</v>
      </c>
      <c r="M1357" s="395">
        <f>'FORMAT REKAP'!BA1294</f>
        <v>0</v>
      </c>
      <c r="N1357" s="395" t="str">
        <f>'FORMAT REKAP'!BD1294</f>
        <v/>
      </c>
      <c r="O1357" s="394">
        <f>'FORMAT REKAP'!BE1294</f>
        <v>0</v>
      </c>
      <c r="P1357" s="395">
        <f>'FORMAT REKAP'!BF1294</f>
        <v>0</v>
      </c>
      <c r="S1357" s="395" t="str">
        <f>'FORMAT REKAP'!BI1294</f>
        <v/>
      </c>
      <c r="T1357" s="394" t="str">
        <f>'FORMAT REKAP'!BJ1294</f>
        <v/>
      </c>
      <c r="U1357" s="393" t="str">
        <f>'FORMAT REKAP'!BK1294</f>
        <v/>
      </c>
    </row>
    <row r="1358" spans="3:21" x14ac:dyDescent="0.25">
      <c r="C1358" s="394">
        <f>'FORMAT REKAP'!H1295</f>
        <v>0</v>
      </c>
      <c r="D1358" s="394">
        <f>'FORMAT REKAP'!I1295</f>
        <v>0</v>
      </c>
      <c r="E1358" s="394" t="str">
        <f>'FORMAT REKAP'!AH1295</f>
        <v/>
      </c>
      <c r="F1358" s="394" t="str">
        <f>'FORMAT REKAP'!AM1295</f>
        <v/>
      </c>
      <c r="G1358" s="395" t="str">
        <f>'FORMAT REKAP'!AN1295</f>
        <v/>
      </c>
      <c r="H1358" s="394" t="str">
        <f>'FORMAT REKAP'!AQ1295</f>
        <v/>
      </c>
      <c r="I1358" s="394">
        <f>'FORMAT REKAP'!AS1295</f>
        <v>0</v>
      </c>
      <c r="J1358" s="394">
        <f>'FORMAT REKAP'!AU1295</f>
        <v>0</v>
      </c>
      <c r="K1358" s="394">
        <f>'FORMAT REKAP'!AW1295</f>
        <v>0</v>
      </c>
      <c r="L1358" s="394">
        <f>'FORMAT REKAP'!AY1295</f>
        <v>0</v>
      </c>
      <c r="M1358" s="395">
        <f>'FORMAT REKAP'!BA1295</f>
        <v>0</v>
      </c>
      <c r="N1358" s="395" t="str">
        <f>'FORMAT REKAP'!BD1295</f>
        <v/>
      </c>
      <c r="O1358" s="394">
        <f>'FORMAT REKAP'!BE1295</f>
        <v>0</v>
      </c>
      <c r="P1358" s="395">
        <f>'FORMAT REKAP'!BF1295</f>
        <v>0</v>
      </c>
      <c r="S1358" s="395" t="str">
        <f>'FORMAT REKAP'!BI1295</f>
        <v/>
      </c>
      <c r="T1358" s="394" t="str">
        <f>'FORMAT REKAP'!BJ1295</f>
        <v/>
      </c>
      <c r="U1358" s="393" t="str">
        <f>'FORMAT REKAP'!BK1295</f>
        <v/>
      </c>
    </row>
    <row r="1359" spans="3:21" x14ac:dyDescent="0.25">
      <c r="C1359" s="394">
        <f>'FORMAT REKAP'!H1296</f>
        <v>0</v>
      </c>
      <c r="D1359" s="394">
        <f>'FORMAT REKAP'!I1296</f>
        <v>0</v>
      </c>
      <c r="E1359" s="394" t="str">
        <f>'FORMAT REKAP'!AH1296</f>
        <v/>
      </c>
      <c r="F1359" s="394" t="str">
        <f>'FORMAT REKAP'!AM1296</f>
        <v/>
      </c>
      <c r="G1359" s="395" t="str">
        <f>'FORMAT REKAP'!AN1296</f>
        <v/>
      </c>
      <c r="H1359" s="394" t="str">
        <f>'FORMAT REKAP'!AQ1296</f>
        <v/>
      </c>
      <c r="I1359" s="394">
        <f>'FORMAT REKAP'!AS1296</f>
        <v>0</v>
      </c>
      <c r="J1359" s="394">
        <f>'FORMAT REKAP'!AU1296</f>
        <v>0</v>
      </c>
      <c r="K1359" s="394">
        <f>'FORMAT REKAP'!AW1296</f>
        <v>0</v>
      </c>
      <c r="L1359" s="394">
        <f>'FORMAT REKAP'!AY1296</f>
        <v>0</v>
      </c>
      <c r="M1359" s="395">
        <f>'FORMAT REKAP'!BA1296</f>
        <v>0</v>
      </c>
      <c r="N1359" s="395" t="str">
        <f>'FORMAT REKAP'!BD1296</f>
        <v/>
      </c>
      <c r="O1359" s="394">
        <f>'FORMAT REKAP'!BE1296</f>
        <v>0</v>
      </c>
      <c r="P1359" s="395">
        <f>'FORMAT REKAP'!BF1296</f>
        <v>0</v>
      </c>
      <c r="S1359" s="395" t="str">
        <f>'FORMAT REKAP'!BI1296</f>
        <v/>
      </c>
      <c r="T1359" s="394" t="str">
        <f>'FORMAT REKAP'!BJ1296</f>
        <v/>
      </c>
      <c r="U1359" s="393" t="str">
        <f>'FORMAT REKAP'!BK1296</f>
        <v/>
      </c>
    </row>
    <row r="1360" spans="3:21" x14ac:dyDescent="0.25">
      <c r="C1360" s="394">
        <f>'FORMAT REKAP'!H1297</f>
        <v>0</v>
      </c>
      <c r="D1360" s="394">
        <f>'FORMAT REKAP'!I1297</f>
        <v>0</v>
      </c>
      <c r="E1360" s="394" t="str">
        <f>'FORMAT REKAP'!AH1297</f>
        <v/>
      </c>
      <c r="F1360" s="394" t="str">
        <f>'FORMAT REKAP'!AM1297</f>
        <v/>
      </c>
      <c r="G1360" s="395" t="str">
        <f>'FORMAT REKAP'!AN1297</f>
        <v/>
      </c>
      <c r="H1360" s="394" t="str">
        <f>'FORMAT REKAP'!AQ1297</f>
        <v/>
      </c>
      <c r="I1360" s="394">
        <f>'FORMAT REKAP'!AS1297</f>
        <v>0</v>
      </c>
      <c r="J1360" s="394">
        <f>'FORMAT REKAP'!AU1297</f>
        <v>0</v>
      </c>
      <c r="K1360" s="394">
        <f>'FORMAT REKAP'!AW1297</f>
        <v>0</v>
      </c>
      <c r="L1360" s="394">
        <f>'FORMAT REKAP'!AY1297</f>
        <v>0</v>
      </c>
      <c r="M1360" s="395">
        <f>'FORMAT REKAP'!BA1297</f>
        <v>0</v>
      </c>
      <c r="N1360" s="395" t="str">
        <f>'FORMAT REKAP'!BD1297</f>
        <v/>
      </c>
      <c r="O1360" s="394">
        <f>'FORMAT REKAP'!BE1297</f>
        <v>0</v>
      </c>
      <c r="P1360" s="395">
        <f>'FORMAT REKAP'!BF1297</f>
        <v>0</v>
      </c>
      <c r="S1360" s="395" t="str">
        <f>'FORMAT REKAP'!BI1297</f>
        <v/>
      </c>
      <c r="T1360" s="394" t="str">
        <f>'FORMAT REKAP'!BJ1297</f>
        <v/>
      </c>
      <c r="U1360" s="393" t="str">
        <f>'FORMAT REKAP'!BK1297</f>
        <v/>
      </c>
    </row>
    <row r="1361" spans="3:21" x14ac:dyDescent="0.25">
      <c r="C1361" s="394">
        <f>'FORMAT REKAP'!H1298</f>
        <v>0</v>
      </c>
      <c r="D1361" s="394">
        <f>'FORMAT REKAP'!I1298</f>
        <v>0</v>
      </c>
      <c r="E1361" s="394" t="str">
        <f>'FORMAT REKAP'!AH1298</f>
        <v/>
      </c>
      <c r="F1361" s="394" t="str">
        <f>'FORMAT REKAP'!AM1298</f>
        <v/>
      </c>
      <c r="G1361" s="395" t="str">
        <f>'FORMAT REKAP'!AN1298</f>
        <v/>
      </c>
      <c r="H1361" s="394" t="str">
        <f>'FORMAT REKAP'!AQ1298</f>
        <v/>
      </c>
      <c r="I1361" s="394">
        <f>'FORMAT REKAP'!AS1298</f>
        <v>0</v>
      </c>
      <c r="J1361" s="394">
        <f>'FORMAT REKAP'!AU1298</f>
        <v>0</v>
      </c>
      <c r="K1361" s="394">
        <f>'FORMAT REKAP'!AW1298</f>
        <v>0</v>
      </c>
      <c r="L1361" s="394">
        <f>'FORMAT REKAP'!AY1298</f>
        <v>0</v>
      </c>
      <c r="M1361" s="395">
        <f>'FORMAT REKAP'!BA1298</f>
        <v>0</v>
      </c>
      <c r="N1361" s="395" t="str">
        <f>'FORMAT REKAP'!BD1298</f>
        <v/>
      </c>
      <c r="O1361" s="394">
        <f>'FORMAT REKAP'!BE1298</f>
        <v>0</v>
      </c>
      <c r="P1361" s="395">
        <f>'FORMAT REKAP'!BF1298</f>
        <v>0</v>
      </c>
      <c r="S1361" s="395" t="str">
        <f>'FORMAT REKAP'!BI1298</f>
        <v/>
      </c>
      <c r="T1361" s="394" t="str">
        <f>'FORMAT REKAP'!BJ1298</f>
        <v/>
      </c>
      <c r="U1361" s="393" t="str">
        <f>'FORMAT REKAP'!BK1298</f>
        <v/>
      </c>
    </row>
    <row r="1362" spans="3:21" x14ac:dyDescent="0.25">
      <c r="C1362" s="394">
        <f>'FORMAT REKAP'!H1299</f>
        <v>0</v>
      </c>
      <c r="D1362" s="394">
        <f>'FORMAT REKAP'!I1299</f>
        <v>0</v>
      </c>
      <c r="E1362" s="394" t="str">
        <f>'FORMAT REKAP'!AH1299</f>
        <v/>
      </c>
      <c r="F1362" s="394" t="str">
        <f>'FORMAT REKAP'!AM1299</f>
        <v/>
      </c>
      <c r="G1362" s="395" t="str">
        <f>'FORMAT REKAP'!AN1299</f>
        <v/>
      </c>
      <c r="H1362" s="394" t="str">
        <f>'FORMAT REKAP'!AQ1299</f>
        <v/>
      </c>
      <c r="I1362" s="394">
        <f>'FORMAT REKAP'!AS1299</f>
        <v>0</v>
      </c>
      <c r="J1362" s="394">
        <f>'FORMAT REKAP'!AU1299</f>
        <v>0</v>
      </c>
      <c r="K1362" s="394">
        <f>'FORMAT REKAP'!AW1299</f>
        <v>0</v>
      </c>
      <c r="L1362" s="394">
        <f>'FORMAT REKAP'!AY1299</f>
        <v>0</v>
      </c>
      <c r="M1362" s="395">
        <f>'FORMAT REKAP'!BA1299</f>
        <v>0</v>
      </c>
      <c r="N1362" s="395" t="str">
        <f>'FORMAT REKAP'!BD1299</f>
        <v/>
      </c>
      <c r="O1362" s="394">
        <f>'FORMAT REKAP'!BE1299</f>
        <v>0</v>
      </c>
      <c r="P1362" s="395">
        <f>'FORMAT REKAP'!BF1299</f>
        <v>0</v>
      </c>
      <c r="S1362" s="395" t="str">
        <f>'FORMAT REKAP'!BI1299</f>
        <v/>
      </c>
      <c r="T1362" s="394" t="str">
        <f>'FORMAT REKAP'!BJ1299</f>
        <v/>
      </c>
      <c r="U1362" s="393" t="str">
        <f>'FORMAT REKAP'!BK1299</f>
        <v/>
      </c>
    </row>
    <row r="1363" spans="3:21" x14ac:dyDescent="0.25">
      <c r="C1363" s="394">
        <f>'FORMAT REKAP'!H1300</f>
        <v>0</v>
      </c>
      <c r="D1363" s="394">
        <f>'FORMAT REKAP'!I1300</f>
        <v>0</v>
      </c>
      <c r="E1363" s="394" t="str">
        <f>'FORMAT REKAP'!AH1300</f>
        <v/>
      </c>
      <c r="F1363" s="394" t="str">
        <f>'FORMAT REKAP'!AM1300</f>
        <v/>
      </c>
      <c r="G1363" s="395" t="str">
        <f>'FORMAT REKAP'!AN1300</f>
        <v/>
      </c>
      <c r="H1363" s="394" t="str">
        <f>'FORMAT REKAP'!AQ1300</f>
        <v/>
      </c>
      <c r="I1363" s="394">
        <f>'FORMAT REKAP'!AS1300</f>
        <v>0</v>
      </c>
      <c r="J1363" s="394">
        <f>'FORMAT REKAP'!AU1300</f>
        <v>0</v>
      </c>
      <c r="K1363" s="394">
        <f>'FORMAT REKAP'!AW1300</f>
        <v>0</v>
      </c>
      <c r="L1363" s="394">
        <f>'FORMAT REKAP'!AY1300</f>
        <v>0</v>
      </c>
      <c r="M1363" s="395">
        <f>'FORMAT REKAP'!BA1300</f>
        <v>0</v>
      </c>
      <c r="N1363" s="395" t="str">
        <f>'FORMAT REKAP'!BD1300</f>
        <v/>
      </c>
      <c r="O1363" s="394">
        <f>'FORMAT REKAP'!BE1300</f>
        <v>0</v>
      </c>
      <c r="P1363" s="395">
        <f>'FORMAT REKAP'!BF1300</f>
        <v>0</v>
      </c>
      <c r="S1363" s="395" t="str">
        <f>'FORMAT REKAP'!BI1300</f>
        <v/>
      </c>
      <c r="T1363" s="394" t="str">
        <f>'FORMAT REKAP'!BJ1300</f>
        <v/>
      </c>
      <c r="U1363" s="393" t="str">
        <f>'FORMAT REKAP'!BK1300</f>
        <v/>
      </c>
    </row>
    <row r="1364" spans="3:21" x14ac:dyDescent="0.25">
      <c r="C1364" s="394">
        <f>'FORMAT REKAP'!H1301</f>
        <v>0</v>
      </c>
      <c r="D1364" s="394">
        <f>'FORMAT REKAP'!I1301</f>
        <v>0</v>
      </c>
      <c r="E1364" s="394" t="str">
        <f>'FORMAT REKAP'!AH1301</f>
        <v/>
      </c>
      <c r="F1364" s="394" t="str">
        <f>'FORMAT REKAP'!AM1301</f>
        <v/>
      </c>
      <c r="G1364" s="395" t="str">
        <f>'FORMAT REKAP'!AN1301</f>
        <v/>
      </c>
      <c r="H1364" s="394" t="str">
        <f>'FORMAT REKAP'!AQ1301</f>
        <v/>
      </c>
      <c r="I1364" s="394">
        <f>'FORMAT REKAP'!AS1301</f>
        <v>0</v>
      </c>
      <c r="J1364" s="394">
        <f>'FORMAT REKAP'!AU1301</f>
        <v>0</v>
      </c>
      <c r="K1364" s="394">
        <f>'FORMAT REKAP'!AW1301</f>
        <v>0</v>
      </c>
      <c r="L1364" s="394">
        <f>'FORMAT REKAP'!AY1301</f>
        <v>0</v>
      </c>
      <c r="M1364" s="395">
        <f>'FORMAT REKAP'!BA1301</f>
        <v>0</v>
      </c>
      <c r="N1364" s="395" t="str">
        <f>'FORMAT REKAP'!BD1301</f>
        <v/>
      </c>
      <c r="O1364" s="394">
        <f>'FORMAT REKAP'!BE1301</f>
        <v>0</v>
      </c>
      <c r="P1364" s="395">
        <f>'FORMAT REKAP'!BF1301</f>
        <v>0</v>
      </c>
      <c r="S1364" s="395" t="str">
        <f>'FORMAT REKAP'!BI1301</f>
        <v/>
      </c>
      <c r="T1364" s="394" t="str">
        <f>'FORMAT REKAP'!BJ1301</f>
        <v/>
      </c>
      <c r="U1364" s="393" t="str">
        <f>'FORMAT REKAP'!BK1301</f>
        <v/>
      </c>
    </row>
    <row r="1365" spans="3:21" x14ac:dyDescent="0.25">
      <c r="C1365" s="394">
        <f>'FORMAT REKAP'!H1302</f>
        <v>0</v>
      </c>
      <c r="D1365" s="394">
        <f>'FORMAT REKAP'!I1302</f>
        <v>0</v>
      </c>
      <c r="E1365" s="394" t="str">
        <f>'FORMAT REKAP'!AH1302</f>
        <v/>
      </c>
      <c r="F1365" s="394" t="str">
        <f>'FORMAT REKAP'!AM1302</f>
        <v/>
      </c>
      <c r="G1365" s="395" t="str">
        <f>'FORMAT REKAP'!AN1302</f>
        <v/>
      </c>
      <c r="H1365" s="394" t="str">
        <f>'FORMAT REKAP'!AQ1302</f>
        <v/>
      </c>
      <c r="I1365" s="394">
        <f>'FORMAT REKAP'!AS1302</f>
        <v>0</v>
      </c>
      <c r="J1365" s="394">
        <f>'FORMAT REKAP'!AU1302</f>
        <v>0</v>
      </c>
      <c r="K1365" s="394">
        <f>'FORMAT REKAP'!AW1302</f>
        <v>0</v>
      </c>
      <c r="L1365" s="394">
        <f>'FORMAT REKAP'!AY1302</f>
        <v>0</v>
      </c>
      <c r="M1365" s="395">
        <f>'FORMAT REKAP'!BA1302</f>
        <v>0</v>
      </c>
      <c r="N1365" s="395" t="str">
        <f>'FORMAT REKAP'!BD1302</f>
        <v/>
      </c>
      <c r="O1365" s="394">
        <f>'FORMAT REKAP'!BE1302</f>
        <v>0</v>
      </c>
      <c r="P1365" s="395">
        <f>'FORMAT REKAP'!BF1302</f>
        <v>0</v>
      </c>
      <c r="S1365" s="395" t="str">
        <f>'FORMAT REKAP'!BI1302</f>
        <v/>
      </c>
      <c r="T1365" s="394" t="str">
        <f>'FORMAT REKAP'!BJ1302</f>
        <v/>
      </c>
      <c r="U1365" s="393" t="str">
        <f>'FORMAT REKAP'!BK1302</f>
        <v/>
      </c>
    </row>
    <row r="1366" spans="3:21" x14ac:dyDescent="0.25">
      <c r="C1366" s="394">
        <f>'FORMAT REKAP'!H1303</f>
        <v>0</v>
      </c>
      <c r="D1366" s="394">
        <f>'FORMAT REKAP'!I1303</f>
        <v>0</v>
      </c>
      <c r="E1366" s="394" t="str">
        <f>'FORMAT REKAP'!AH1303</f>
        <v/>
      </c>
      <c r="F1366" s="394" t="str">
        <f>'FORMAT REKAP'!AM1303</f>
        <v/>
      </c>
      <c r="G1366" s="395" t="str">
        <f>'FORMAT REKAP'!AN1303</f>
        <v/>
      </c>
      <c r="H1366" s="394" t="str">
        <f>'FORMAT REKAP'!AQ1303</f>
        <v/>
      </c>
      <c r="I1366" s="394">
        <f>'FORMAT REKAP'!AS1303</f>
        <v>0</v>
      </c>
      <c r="J1366" s="394">
        <f>'FORMAT REKAP'!AU1303</f>
        <v>0</v>
      </c>
      <c r="K1366" s="394">
        <f>'FORMAT REKAP'!AW1303</f>
        <v>0</v>
      </c>
      <c r="L1366" s="394">
        <f>'FORMAT REKAP'!AY1303</f>
        <v>0</v>
      </c>
      <c r="M1366" s="395">
        <f>'FORMAT REKAP'!BA1303</f>
        <v>0</v>
      </c>
      <c r="N1366" s="395" t="str">
        <f>'FORMAT REKAP'!BD1303</f>
        <v/>
      </c>
      <c r="O1366" s="394">
        <f>'FORMAT REKAP'!BE1303</f>
        <v>0</v>
      </c>
      <c r="P1366" s="395">
        <f>'FORMAT REKAP'!BF1303</f>
        <v>0</v>
      </c>
      <c r="S1366" s="395" t="str">
        <f>'FORMAT REKAP'!BI1303</f>
        <v/>
      </c>
      <c r="T1366" s="394" t="str">
        <f>'FORMAT REKAP'!BJ1303</f>
        <v/>
      </c>
      <c r="U1366" s="393" t="str">
        <f>'FORMAT REKAP'!BK1303</f>
        <v/>
      </c>
    </row>
    <row r="1367" spans="3:21" x14ac:dyDescent="0.25">
      <c r="C1367" s="394">
        <f>'FORMAT REKAP'!H1304</f>
        <v>0</v>
      </c>
      <c r="D1367" s="394">
        <f>'FORMAT REKAP'!I1304</f>
        <v>0</v>
      </c>
      <c r="E1367" s="394" t="str">
        <f>'FORMAT REKAP'!AH1304</f>
        <v/>
      </c>
      <c r="F1367" s="394" t="str">
        <f>'FORMAT REKAP'!AM1304</f>
        <v/>
      </c>
      <c r="G1367" s="395" t="str">
        <f>'FORMAT REKAP'!AN1304</f>
        <v/>
      </c>
      <c r="H1367" s="394" t="str">
        <f>'FORMAT REKAP'!AQ1304</f>
        <v/>
      </c>
      <c r="I1367" s="394">
        <f>'FORMAT REKAP'!AS1304</f>
        <v>0</v>
      </c>
      <c r="J1367" s="394">
        <f>'FORMAT REKAP'!AU1304</f>
        <v>0</v>
      </c>
      <c r="K1367" s="394">
        <f>'FORMAT REKAP'!AW1304</f>
        <v>0</v>
      </c>
      <c r="L1367" s="394">
        <f>'FORMAT REKAP'!AY1304</f>
        <v>0</v>
      </c>
      <c r="M1367" s="395">
        <f>'FORMAT REKAP'!BA1304</f>
        <v>0</v>
      </c>
      <c r="N1367" s="395" t="str">
        <f>'FORMAT REKAP'!BD1304</f>
        <v/>
      </c>
      <c r="O1367" s="394">
        <f>'FORMAT REKAP'!BE1304</f>
        <v>0</v>
      </c>
      <c r="P1367" s="395">
        <f>'FORMAT REKAP'!BF1304</f>
        <v>0</v>
      </c>
      <c r="S1367" s="395" t="str">
        <f>'FORMAT REKAP'!BI1304</f>
        <v/>
      </c>
      <c r="T1367" s="394" t="str">
        <f>'FORMAT REKAP'!BJ1304</f>
        <v/>
      </c>
      <c r="U1367" s="393" t="str">
        <f>'FORMAT REKAP'!BK1304</f>
        <v/>
      </c>
    </row>
    <row r="1368" spans="3:21" x14ac:dyDescent="0.25">
      <c r="C1368" s="394">
        <f>'FORMAT REKAP'!H1305</f>
        <v>0</v>
      </c>
      <c r="D1368" s="394">
        <f>'FORMAT REKAP'!I1305</f>
        <v>0</v>
      </c>
      <c r="E1368" s="394" t="str">
        <f>'FORMAT REKAP'!AH1305</f>
        <v/>
      </c>
      <c r="F1368" s="394" t="str">
        <f>'FORMAT REKAP'!AM1305</f>
        <v/>
      </c>
      <c r="G1368" s="395" t="str">
        <f>'FORMAT REKAP'!AN1305</f>
        <v/>
      </c>
      <c r="H1368" s="394" t="str">
        <f>'FORMAT REKAP'!AQ1305</f>
        <v/>
      </c>
      <c r="I1368" s="394">
        <f>'FORMAT REKAP'!AS1305</f>
        <v>0</v>
      </c>
      <c r="J1368" s="394">
        <f>'FORMAT REKAP'!AU1305</f>
        <v>0</v>
      </c>
      <c r="K1368" s="394">
        <f>'FORMAT REKAP'!AW1305</f>
        <v>0</v>
      </c>
      <c r="L1368" s="394">
        <f>'FORMAT REKAP'!AY1305</f>
        <v>0</v>
      </c>
      <c r="M1368" s="395">
        <f>'FORMAT REKAP'!BA1305</f>
        <v>0</v>
      </c>
      <c r="N1368" s="395" t="str">
        <f>'FORMAT REKAP'!BD1305</f>
        <v/>
      </c>
      <c r="O1368" s="394">
        <f>'FORMAT REKAP'!BE1305</f>
        <v>0</v>
      </c>
      <c r="P1368" s="395">
        <f>'FORMAT REKAP'!BF1305</f>
        <v>0</v>
      </c>
      <c r="S1368" s="395" t="str">
        <f>'FORMAT REKAP'!BI1305</f>
        <v/>
      </c>
      <c r="T1368" s="394" t="str">
        <f>'FORMAT REKAP'!BJ1305</f>
        <v/>
      </c>
      <c r="U1368" s="393" t="str">
        <f>'FORMAT REKAP'!BK1305</f>
        <v/>
      </c>
    </row>
    <row r="1369" spans="3:21" x14ac:dyDescent="0.25">
      <c r="C1369" s="394">
        <f>'FORMAT REKAP'!H1306</f>
        <v>0</v>
      </c>
      <c r="D1369" s="394">
        <f>'FORMAT REKAP'!I1306</f>
        <v>0</v>
      </c>
      <c r="E1369" s="394" t="str">
        <f>'FORMAT REKAP'!AH1306</f>
        <v/>
      </c>
      <c r="F1369" s="394" t="str">
        <f>'FORMAT REKAP'!AM1306</f>
        <v/>
      </c>
      <c r="G1369" s="395" t="str">
        <f>'FORMAT REKAP'!AN1306</f>
        <v/>
      </c>
      <c r="H1369" s="394" t="str">
        <f>'FORMAT REKAP'!AQ1306</f>
        <v/>
      </c>
      <c r="I1369" s="394">
        <f>'FORMAT REKAP'!AS1306</f>
        <v>0</v>
      </c>
      <c r="J1369" s="394">
        <f>'FORMAT REKAP'!AU1306</f>
        <v>0</v>
      </c>
      <c r="K1369" s="394">
        <f>'FORMAT REKAP'!AW1306</f>
        <v>0</v>
      </c>
      <c r="L1369" s="394">
        <f>'FORMAT REKAP'!AY1306</f>
        <v>0</v>
      </c>
      <c r="M1369" s="395">
        <f>'FORMAT REKAP'!BA1306</f>
        <v>0</v>
      </c>
      <c r="N1369" s="395" t="str">
        <f>'FORMAT REKAP'!BD1306</f>
        <v/>
      </c>
      <c r="O1369" s="394">
        <f>'FORMAT REKAP'!BE1306</f>
        <v>0</v>
      </c>
      <c r="P1369" s="395">
        <f>'FORMAT REKAP'!BF1306</f>
        <v>0</v>
      </c>
      <c r="S1369" s="395" t="str">
        <f>'FORMAT REKAP'!BI1306</f>
        <v/>
      </c>
      <c r="T1369" s="394" t="str">
        <f>'FORMAT REKAP'!BJ1306</f>
        <v/>
      </c>
      <c r="U1369" s="393" t="str">
        <f>'FORMAT REKAP'!BK1306</f>
        <v/>
      </c>
    </row>
    <row r="1370" spans="3:21" x14ac:dyDescent="0.25">
      <c r="C1370" s="394">
        <f>'FORMAT REKAP'!H1307</f>
        <v>0</v>
      </c>
      <c r="D1370" s="394">
        <f>'FORMAT REKAP'!I1307</f>
        <v>0</v>
      </c>
      <c r="E1370" s="394" t="str">
        <f>'FORMAT REKAP'!AH1307</f>
        <v/>
      </c>
      <c r="F1370" s="394" t="str">
        <f>'FORMAT REKAP'!AM1307</f>
        <v/>
      </c>
      <c r="G1370" s="395" t="str">
        <f>'FORMAT REKAP'!AN1307</f>
        <v/>
      </c>
      <c r="H1370" s="394" t="str">
        <f>'FORMAT REKAP'!AQ1307</f>
        <v/>
      </c>
      <c r="I1370" s="394">
        <f>'FORMAT REKAP'!AS1307</f>
        <v>0</v>
      </c>
      <c r="J1370" s="394">
        <f>'FORMAT REKAP'!AU1307</f>
        <v>0</v>
      </c>
      <c r="K1370" s="394">
        <f>'FORMAT REKAP'!AW1307</f>
        <v>0</v>
      </c>
      <c r="L1370" s="394">
        <f>'FORMAT REKAP'!AY1307</f>
        <v>0</v>
      </c>
      <c r="M1370" s="395">
        <f>'FORMAT REKAP'!BA1307</f>
        <v>0</v>
      </c>
      <c r="N1370" s="395" t="str">
        <f>'FORMAT REKAP'!BD1307</f>
        <v/>
      </c>
      <c r="O1370" s="394">
        <f>'FORMAT REKAP'!BE1307</f>
        <v>0</v>
      </c>
      <c r="P1370" s="395">
        <f>'FORMAT REKAP'!BF1307</f>
        <v>0</v>
      </c>
      <c r="S1370" s="395" t="str">
        <f>'FORMAT REKAP'!BI1307</f>
        <v/>
      </c>
      <c r="T1370" s="394" t="str">
        <f>'FORMAT REKAP'!BJ1307</f>
        <v/>
      </c>
      <c r="U1370" s="393" t="str">
        <f>'FORMAT REKAP'!BK1307</f>
        <v/>
      </c>
    </row>
    <row r="1371" spans="3:21" x14ac:dyDescent="0.25">
      <c r="C1371" s="394">
        <f>'FORMAT REKAP'!H1308</f>
        <v>0</v>
      </c>
      <c r="D1371" s="394">
        <f>'FORMAT REKAP'!I1308</f>
        <v>0</v>
      </c>
      <c r="E1371" s="394" t="str">
        <f>'FORMAT REKAP'!AH1308</f>
        <v/>
      </c>
      <c r="F1371" s="394" t="str">
        <f>'FORMAT REKAP'!AM1308</f>
        <v/>
      </c>
      <c r="G1371" s="395" t="str">
        <f>'FORMAT REKAP'!AN1308</f>
        <v/>
      </c>
      <c r="H1371" s="394" t="str">
        <f>'FORMAT REKAP'!AQ1308</f>
        <v/>
      </c>
      <c r="I1371" s="394">
        <f>'FORMAT REKAP'!AS1308</f>
        <v>0</v>
      </c>
      <c r="J1371" s="394">
        <f>'FORMAT REKAP'!AU1308</f>
        <v>0</v>
      </c>
      <c r="K1371" s="394">
        <f>'FORMAT REKAP'!AW1308</f>
        <v>0</v>
      </c>
      <c r="L1371" s="394">
        <f>'FORMAT REKAP'!AY1308</f>
        <v>0</v>
      </c>
      <c r="M1371" s="395">
        <f>'FORMAT REKAP'!BA1308</f>
        <v>0</v>
      </c>
      <c r="N1371" s="395" t="str">
        <f>'FORMAT REKAP'!BD1308</f>
        <v/>
      </c>
      <c r="O1371" s="394">
        <f>'FORMAT REKAP'!BE1308</f>
        <v>0</v>
      </c>
      <c r="P1371" s="395">
        <f>'FORMAT REKAP'!BF1308</f>
        <v>0</v>
      </c>
      <c r="S1371" s="395" t="str">
        <f>'FORMAT REKAP'!BI1308</f>
        <v/>
      </c>
      <c r="T1371" s="394" t="str">
        <f>'FORMAT REKAP'!BJ1308</f>
        <v/>
      </c>
      <c r="U1371" s="393" t="str">
        <f>'FORMAT REKAP'!BK1308</f>
        <v/>
      </c>
    </row>
    <row r="1372" spans="3:21" x14ac:dyDescent="0.25">
      <c r="C1372" s="394">
        <f>'FORMAT REKAP'!H1309</f>
        <v>0</v>
      </c>
      <c r="D1372" s="394">
        <f>'FORMAT REKAP'!I1309</f>
        <v>0</v>
      </c>
      <c r="E1372" s="394" t="str">
        <f>'FORMAT REKAP'!AH1309</f>
        <v/>
      </c>
      <c r="F1372" s="394" t="str">
        <f>'FORMAT REKAP'!AM1309</f>
        <v/>
      </c>
      <c r="G1372" s="395" t="str">
        <f>'FORMAT REKAP'!AN1309</f>
        <v/>
      </c>
      <c r="H1372" s="394" t="str">
        <f>'FORMAT REKAP'!AQ1309</f>
        <v/>
      </c>
      <c r="I1372" s="394">
        <f>'FORMAT REKAP'!AS1309</f>
        <v>0</v>
      </c>
      <c r="J1372" s="394">
        <f>'FORMAT REKAP'!AU1309</f>
        <v>0</v>
      </c>
      <c r="K1372" s="394">
        <f>'FORMAT REKAP'!AW1309</f>
        <v>0</v>
      </c>
      <c r="L1372" s="394">
        <f>'FORMAT REKAP'!AY1309</f>
        <v>0</v>
      </c>
      <c r="M1372" s="395">
        <f>'FORMAT REKAP'!BA1309</f>
        <v>0</v>
      </c>
      <c r="N1372" s="395" t="str">
        <f>'FORMAT REKAP'!BD1309</f>
        <v/>
      </c>
      <c r="O1372" s="394">
        <f>'FORMAT REKAP'!BE1309</f>
        <v>0</v>
      </c>
      <c r="P1372" s="395">
        <f>'FORMAT REKAP'!BF1309</f>
        <v>0</v>
      </c>
      <c r="S1372" s="395" t="str">
        <f>'FORMAT REKAP'!BI1309</f>
        <v/>
      </c>
      <c r="T1372" s="394" t="str">
        <f>'FORMAT REKAP'!BJ1309</f>
        <v/>
      </c>
      <c r="U1372" s="393" t="str">
        <f>'FORMAT REKAP'!BK1309</f>
        <v/>
      </c>
    </row>
    <row r="1373" spans="3:21" x14ac:dyDescent="0.25">
      <c r="C1373" s="394">
        <f>'FORMAT REKAP'!H1310</f>
        <v>0</v>
      </c>
      <c r="D1373" s="394">
        <f>'FORMAT REKAP'!I1310</f>
        <v>0</v>
      </c>
      <c r="E1373" s="394" t="str">
        <f>'FORMAT REKAP'!AH1310</f>
        <v/>
      </c>
      <c r="F1373" s="394" t="str">
        <f>'FORMAT REKAP'!AM1310</f>
        <v/>
      </c>
      <c r="G1373" s="395" t="str">
        <f>'FORMAT REKAP'!AN1310</f>
        <v/>
      </c>
      <c r="H1373" s="394" t="str">
        <f>'FORMAT REKAP'!AQ1310</f>
        <v/>
      </c>
      <c r="I1373" s="394">
        <f>'FORMAT REKAP'!AS1310</f>
        <v>0</v>
      </c>
      <c r="J1373" s="394">
        <f>'FORMAT REKAP'!AU1310</f>
        <v>0</v>
      </c>
      <c r="K1373" s="394">
        <f>'FORMAT REKAP'!AW1310</f>
        <v>0</v>
      </c>
      <c r="L1373" s="394">
        <f>'FORMAT REKAP'!AY1310</f>
        <v>0</v>
      </c>
      <c r="M1373" s="395">
        <f>'FORMAT REKAP'!BA1310</f>
        <v>0</v>
      </c>
      <c r="N1373" s="395" t="str">
        <f>'FORMAT REKAP'!BD1310</f>
        <v/>
      </c>
      <c r="O1373" s="394">
        <f>'FORMAT REKAP'!BE1310</f>
        <v>0</v>
      </c>
      <c r="P1373" s="395">
        <f>'FORMAT REKAP'!BF1310</f>
        <v>0</v>
      </c>
      <c r="S1373" s="395" t="str">
        <f>'FORMAT REKAP'!BI1310</f>
        <v/>
      </c>
      <c r="T1373" s="394" t="str">
        <f>'FORMAT REKAP'!BJ1310</f>
        <v/>
      </c>
      <c r="U1373" s="393" t="str">
        <f>'FORMAT REKAP'!BK1310</f>
        <v/>
      </c>
    </row>
    <row r="1374" spans="3:21" x14ac:dyDescent="0.25">
      <c r="C1374" s="394">
        <f>'FORMAT REKAP'!H1311</f>
        <v>0</v>
      </c>
      <c r="D1374" s="394">
        <f>'FORMAT REKAP'!I1311</f>
        <v>0</v>
      </c>
      <c r="E1374" s="394" t="str">
        <f>'FORMAT REKAP'!AH1311</f>
        <v/>
      </c>
      <c r="F1374" s="394" t="str">
        <f>'FORMAT REKAP'!AM1311</f>
        <v/>
      </c>
      <c r="G1374" s="395" t="str">
        <f>'FORMAT REKAP'!AN1311</f>
        <v/>
      </c>
      <c r="H1374" s="394" t="str">
        <f>'FORMAT REKAP'!AQ1311</f>
        <v/>
      </c>
      <c r="I1374" s="394">
        <f>'FORMAT REKAP'!AS1311</f>
        <v>0</v>
      </c>
      <c r="J1374" s="394">
        <f>'FORMAT REKAP'!AU1311</f>
        <v>0</v>
      </c>
      <c r="K1374" s="394">
        <f>'FORMAT REKAP'!AW1311</f>
        <v>0</v>
      </c>
      <c r="L1374" s="394">
        <f>'FORMAT REKAP'!AY1311</f>
        <v>0</v>
      </c>
      <c r="M1374" s="395">
        <f>'FORMAT REKAP'!BA1311</f>
        <v>0</v>
      </c>
      <c r="N1374" s="395" t="str">
        <f>'FORMAT REKAP'!BD1311</f>
        <v/>
      </c>
      <c r="O1374" s="394">
        <f>'FORMAT REKAP'!BE1311</f>
        <v>0</v>
      </c>
      <c r="P1374" s="395">
        <f>'FORMAT REKAP'!BF1311</f>
        <v>0</v>
      </c>
      <c r="S1374" s="395" t="str">
        <f>'FORMAT REKAP'!BI1311</f>
        <v/>
      </c>
      <c r="T1374" s="394" t="str">
        <f>'FORMAT REKAP'!BJ1311</f>
        <v/>
      </c>
      <c r="U1374" s="393" t="str">
        <f>'FORMAT REKAP'!BK1311</f>
        <v/>
      </c>
    </row>
    <row r="1375" spans="3:21" x14ac:dyDescent="0.25">
      <c r="C1375" s="394">
        <f>'FORMAT REKAP'!H1312</f>
        <v>0</v>
      </c>
      <c r="D1375" s="394">
        <f>'FORMAT REKAP'!I1312</f>
        <v>0</v>
      </c>
      <c r="E1375" s="394" t="str">
        <f>'FORMAT REKAP'!AH1312</f>
        <v/>
      </c>
      <c r="F1375" s="394" t="str">
        <f>'FORMAT REKAP'!AM1312</f>
        <v/>
      </c>
      <c r="G1375" s="395" t="str">
        <f>'FORMAT REKAP'!AN1312</f>
        <v/>
      </c>
      <c r="H1375" s="394" t="str">
        <f>'FORMAT REKAP'!AQ1312</f>
        <v/>
      </c>
      <c r="I1375" s="394">
        <f>'FORMAT REKAP'!AS1312</f>
        <v>0</v>
      </c>
      <c r="J1375" s="394">
        <f>'FORMAT REKAP'!AU1312</f>
        <v>0</v>
      </c>
      <c r="K1375" s="394">
        <f>'FORMAT REKAP'!AW1312</f>
        <v>0</v>
      </c>
      <c r="L1375" s="394">
        <f>'FORMAT REKAP'!AY1312</f>
        <v>0</v>
      </c>
      <c r="M1375" s="395">
        <f>'FORMAT REKAP'!BA1312</f>
        <v>0</v>
      </c>
      <c r="N1375" s="395" t="str">
        <f>'FORMAT REKAP'!BD1312</f>
        <v/>
      </c>
      <c r="O1375" s="394">
        <f>'FORMAT REKAP'!BE1312</f>
        <v>0</v>
      </c>
      <c r="P1375" s="395">
        <f>'FORMAT REKAP'!BF1312</f>
        <v>0</v>
      </c>
      <c r="S1375" s="395" t="str">
        <f>'FORMAT REKAP'!BI1312</f>
        <v/>
      </c>
      <c r="T1375" s="394" t="str">
        <f>'FORMAT REKAP'!BJ1312</f>
        <v/>
      </c>
      <c r="U1375" s="393" t="str">
        <f>'FORMAT REKAP'!BK1312</f>
        <v/>
      </c>
    </row>
    <row r="1376" spans="3:21" x14ac:dyDescent="0.25">
      <c r="C1376" s="394">
        <f>'FORMAT REKAP'!H1313</f>
        <v>0</v>
      </c>
      <c r="D1376" s="394">
        <f>'FORMAT REKAP'!I1313</f>
        <v>0</v>
      </c>
      <c r="E1376" s="394" t="str">
        <f>'FORMAT REKAP'!AH1313</f>
        <v/>
      </c>
      <c r="F1376" s="394" t="str">
        <f>'FORMAT REKAP'!AM1313</f>
        <v/>
      </c>
      <c r="G1376" s="395" t="str">
        <f>'FORMAT REKAP'!AN1313</f>
        <v/>
      </c>
      <c r="H1376" s="394" t="str">
        <f>'FORMAT REKAP'!AQ1313</f>
        <v/>
      </c>
      <c r="I1376" s="394">
        <f>'FORMAT REKAP'!AS1313</f>
        <v>0</v>
      </c>
      <c r="J1376" s="394">
        <f>'FORMAT REKAP'!AU1313</f>
        <v>0</v>
      </c>
      <c r="K1376" s="394">
        <f>'FORMAT REKAP'!AW1313</f>
        <v>0</v>
      </c>
      <c r="L1376" s="394">
        <f>'FORMAT REKAP'!AY1313</f>
        <v>0</v>
      </c>
      <c r="M1376" s="395">
        <f>'FORMAT REKAP'!BA1313</f>
        <v>0</v>
      </c>
      <c r="N1376" s="395" t="str">
        <f>'FORMAT REKAP'!BD1313</f>
        <v/>
      </c>
      <c r="O1376" s="394">
        <f>'FORMAT REKAP'!BE1313</f>
        <v>0</v>
      </c>
      <c r="P1376" s="395">
        <f>'FORMAT REKAP'!BF1313</f>
        <v>0</v>
      </c>
      <c r="S1376" s="395" t="str">
        <f>'FORMAT REKAP'!BI1313</f>
        <v/>
      </c>
      <c r="T1376" s="394" t="str">
        <f>'FORMAT REKAP'!BJ1313</f>
        <v/>
      </c>
      <c r="U1376" s="393" t="str">
        <f>'FORMAT REKAP'!BK1313</f>
        <v/>
      </c>
    </row>
    <row r="1377" spans="3:21" x14ac:dyDescent="0.25">
      <c r="C1377" s="394">
        <f>'FORMAT REKAP'!H1314</f>
        <v>0</v>
      </c>
      <c r="D1377" s="394">
        <f>'FORMAT REKAP'!I1314</f>
        <v>0</v>
      </c>
      <c r="E1377" s="394" t="str">
        <f>'FORMAT REKAP'!AH1314</f>
        <v/>
      </c>
      <c r="F1377" s="394" t="str">
        <f>'FORMAT REKAP'!AM1314</f>
        <v/>
      </c>
      <c r="G1377" s="395" t="str">
        <f>'FORMAT REKAP'!AN1314</f>
        <v/>
      </c>
      <c r="H1377" s="394" t="str">
        <f>'FORMAT REKAP'!AQ1314</f>
        <v/>
      </c>
      <c r="I1377" s="394">
        <f>'FORMAT REKAP'!AS1314</f>
        <v>0</v>
      </c>
      <c r="J1377" s="394">
        <f>'FORMAT REKAP'!AU1314</f>
        <v>0</v>
      </c>
      <c r="K1377" s="394">
        <f>'FORMAT REKAP'!AW1314</f>
        <v>0</v>
      </c>
      <c r="L1377" s="394">
        <f>'FORMAT REKAP'!AY1314</f>
        <v>0</v>
      </c>
      <c r="M1377" s="395">
        <f>'FORMAT REKAP'!BA1314</f>
        <v>0</v>
      </c>
      <c r="N1377" s="395" t="str">
        <f>'FORMAT REKAP'!BD1314</f>
        <v/>
      </c>
      <c r="O1377" s="394">
        <f>'FORMAT REKAP'!BE1314</f>
        <v>0</v>
      </c>
      <c r="P1377" s="395">
        <f>'FORMAT REKAP'!BF1314</f>
        <v>0</v>
      </c>
      <c r="S1377" s="395" t="str">
        <f>'FORMAT REKAP'!BI1314</f>
        <v/>
      </c>
      <c r="T1377" s="394" t="str">
        <f>'FORMAT REKAP'!BJ1314</f>
        <v/>
      </c>
      <c r="U1377" s="393" t="str">
        <f>'FORMAT REKAP'!BK1314</f>
        <v/>
      </c>
    </row>
    <row r="1378" spans="3:21" x14ac:dyDescent="0.25">
      <c r="C1378" s="394">
        <f>'FORMAT REKAP'!H1315</f>
        <v>0</v>
      </c>
      <c r="D1378" s="394">
        <f>'FORMAT REKAP'!I1315</f>
        <v>0</v>
      </c>
      <c r="E1378" s="394" t="str">
        <f>'FORMAT REKAP'!AH1315</f>
        <v/>
      </c>
      <c r="F1378" s="394" t="str">
        <f>'FORMAT REKAP'!AM1315</f>
        <v/>
      </c>
      <c r="G1378" s="395" t="str">
        <f>'FORMAT REKAP'!AN1315</f>
        <v/>
      </c>
      <c r="H1378" s="394" t="str">
        <f>'FORMAT REKAP'!AQ1315</f>
        <v/>
      </c>
      <c r="I1378" s="394">
        <f>'FORMAT REKAP'!AS1315</f>
        <v>0</v>
      </c>
      <c r="J1378" s="394">
        <f>'FORMAT REKAP'!AU1315</f>
        <v>0</v>
      </c>
      <c r="K1378" s="394">
        <f>'FORMAT REKAP'!AW1315</f>
        <v>0</v>
      </c>
      <c r="L1378" s="394">
        <f>'FORMAT REKAP'!AY1315</f>
        <v>0</v>
      </c>
      <c r="M1378" s="395">
        <f>'FORMAT REKAP'!BA1315</f>
        <v>0</v>
      </c>
      <c r="N1378" s="395" t="str">
        <f>'FORMAT REKAP'!BD1315</f>
        <v/>
      </c>
      <c r="O1378" s="394">
        <f>'FORMAT REKAP'!BE1315</f>
        <v>0</v>
      </c>
      <c r="P1378" s="395">
        <f>'FORMAT REKAP'!BF1315</f>
        <v>0</v>
      </c>
      <c r="S1378" s="395" t="str">
        <f>'FORMAT REKAP'!BI1315</f>
        <v/>
      </c>
      <c r="T1378" s="394" t="str">
        <f>'FORMAT REKAP'!BJ1315</f>
        <v/>
      </c>
      <c r="U1378" s="393" t="str">
        <f>'FORMAT REKAP'!BK1315</f>
        <v/>
      </c>
    </row>
    <row r="1379" spans="3:21" x14ac:dyDescent="0.25">
      <c r="C1379" s="394">
        <f>'FORMAT REKAP'!H1316</f>
        <v>0</v>
      </c>
      <c r="D1379" s="394">
        <f>'FORMAT REKAP'!I1316</f>
        <v>0</v>
      </c>
      <c r="E1379" s="394" t="str">
        <f>'FORMAT REKAP'!AH1316</f>
        <v/>
      </c>
      <c r="F1379" s="394" t="str">
        <f>'FORMAT REKAP'!AM1316</f>
        <v/>
      </c>
      <c r="G1379" s="395" t="str">
        <f>'FORMAT REKAP'!AN1316</f>
        <v/>
      </c>
      <c r="H1379" s="394" t="str">
        <f>'FORMAT REKAP'!AQ1316</f>
        <v/>
      </c>
      <c r="I1379" s="394">
        <f>'FORMAT REKAP'!AS1316</f>
        <v>0</v>
      </c>
      <c r="J1379" s="394">
        <f>'FORMAT REKAP'!AU1316</f>
        <v>0</v>
      </c>
      <c r="K1379" s="394">
        <f>'FORMAT REKAP'!AW1316</f>
        <v>0</v>
      </c>
      <c r="L1379" s="394">
        <f>'FORMAT REKAP'!AY1316</f>
        <v>0</v>
      </c>
      <c r="M1379" s="395">
        <f>'FORMAT REKAP'!BA1316</f>
        <v>0</v>
      </c>
      <c r="N1379" s="395" t="str">
        <f>'FORMAT REKAP'!BD1316</f>
        <v/>
      </c>
      <c r="O1379" s="394">
        <f>'FORMAT REKAP'!BE1316</f>
        <v>0</v>
      </c>
      <c r="P1379" s="395">
        <f>'FORMAT REKAP'!BF1316</f>
        <v>0</v>
      </c>
      <c r="S1379" s="395" t="str">
        <f>'FORMAT REKAP'!BI1316</f>
        <v/>
      </c>
      <c r="T1379" s="394" t="str">
        <f>'FORMAT REKAP'!BJ1316</f>
        <v/>
      </c>
      <c r="U1379" s="393" t="str">
        <f>'FORMAT REKAP'!BK1316</f>
        <v/>
      </c>
    </row>
    <row r="1380" spans="3:21" x14ac:dyDescent="0.25">
      <c r="C1380" s="394">
        <f>'FORMAT REKAP'!H1317</f>
        <v>0</v>
      </c>
      <c r="D1380" s="394">
        <f>'FORMAT REKAP'!I1317</f>
        <v>0</v>
      </c>
      <c r="E1380" s="394" t="str">
        <f>'FORMAT REKAP'!AH1317</f>
        <v/>
      </c>
      <c r="F1380" s="394" t="str">
        <f>'FORMAT REKAP'!AM1317</f>
        <v/>
      </c>
      <c r="G1380" s="395" t="str">
        <f>'FORMAT REKAP'!AN1317</f>
        <v/>
      </c>
      <c r="H1380" s="394" t="str">
        <f>'FORMAT REKAP'!AQ1317</f>
        <v/>
      </c>
      <c r="I1380" s="394">
        <f>'FORMAT REKAP'!AS1317</f>
        <v>0</v>
      </c>
      <c r="J1380" s="394">
        <f>'FORMAT REKAP'!AU1317</f>
        <v>0</v>
      </c>
      <c r="K1380" s="394">
        <f>'FORMAT REKAP'!AW1317</f>
        <v>0</v>
      </c>
      <c r="L1380" s="394">
        <f>'FORMAT REKAP'!AY1317</f>
        <v>0</v>
      </c>
      <c r="M1380" s="395">
        <f>'FORMAT REKAP'!BA1317</f>
        <v>0</v>
      </c>
      <c r="N1380" s="395" t="str">
        <f>'FORMAT REKAP'!BD1317</f>
        <v/>
      </c>
      <c r="O1380" s="394">
        <f>'FORMAT REKAP'!BE1317</f>
        <v>0</v>
      </c>
      <c r="P1380" s="395">
        <f>'FORMAT REKAP'!BF1317</f>
        <v>0</v>
      </c>
      <c r="S1380" s="395" t="str">
        <f>'FORMAT REKAP'!BI1317</f>
        <v/>
      </c>
      <c r="T1380" s="394" t="str">
        <f>'FORMAT REKAP'!BJ1317</f>
        <v/>
      </c>
      <c r="U1380" s="393" t="str">
        <f>'FORMAT REKAP'!BK1317</f>
        <v/>
      </c>
    </row>
    <row r="1381" spans="3:21" x14ac:dyDescent="0.25">
      <c r="C1381" s="394">
        <f>'FORMAT REKAP'!H1318</f>
        <v>0</v>
      </c>
      <c r="D1381" s="394">
        <f>'FORMAT REKAP'!I1318</f>
        <v>0</v>
      </c>
      <c r="E1381" s="394" t="str">
        <f>'FORMAT REKAP'!AH1318</f>
        <v/>
      </c>
      <c r="F1381" s="394" t="str">
        <f>'FORMAT REKAP'!AM1318</f>
        <v/>
      </c>
      <c r="G1381" s="395" t="str">
        <f>'FORMAT REKAP'!AN1318</f>
        <v/>
      </c>
      <c r="H1381" s="394" t="str">
        <f>'FORMAT REKAP'!AQ1318</f>
        <v/>
      </c>
      <c r="I1381" s="394">
        <f>'FORMAT REKAP'!AS1318</f>
        <v>0</v>
      </c>
      <c r="J1381" s="394">
        <f>'FORMAT REKAP'!AU1318</f>
        <v>0</v>
      </c>
      <c r="K1381" s="394">
        <f>'FORMAT REKAP'!AW1318</f>
        <v>0</v>
      </c>
      <c r="L1381" s="394">
        <f>'FORMAT REKAP'!AY1318</f>
        <v>0</v>
      </c>
      <c r="M1381" s="395">
        <f>'FORMAT REKAP'!BA1318</f>
        <v>0</v>
      </c>
      <c r="N1381" s="395" t="str">
        <f>'FORMAT REKAP'!BD1318</f>
        <v/>
      </c>
      <c r="O1381" s="394">
        <f>'FORMAT REKAP'!BE1318</f>
        <v>0</v>
      </c>
      <c r="P1381" s="395">
        <f>'FORMAT REKAP'!BF1318</f>
        <v>0</v>
      </c>
      <c r="S1381" s="395" t="str">
        <f>'FORMAT REKAP'!BI1318</f>
        <v/>
      </c>
      <c r="T1381" s="394" t="str">
        <f>'FORMAT REKAP'!BJ1318</f>
        <v/>
      </c>
      <c r="U1381" s="393" t="str">
        <f>'FORMAT REKAP'!BK1318</f>
        <v/>
      </c>
    </row>
    <row r="1382" spans="3:21" x14ac:dyDescent="0.25">
      <c r="C1382" s="394">
        <f>'FORMAT REKAP'!H1319</f>
        <v>0</v>
      </c>
      <c r="D1382" s="394">
        <f>'FORMAT REKAP'!I1319</f>
        <v>0</v>
      </c>
      <c r="E1382" s="394" t="str">
        <f>'FORMAT REKAP'!AH1319</f>
        <v/>
      </c>
      <c r="F1382" s="394" t="str">
        <f>'FORMAT REKAP'!AM1319</f>
        <v/>
      </c>
      <c r="G1382" s="395" t="str">
        <f>'FORMAT REKAP'!AN1319</f>
        <v/>
      </c>
      <c r="H1382" s="394" t="str">
        <f>'FORMAT REKAP'!AQ1319</f>
        <v/>
      </c>
      <c r="I1382" s="394">
        <f>'FORMAT REKAP'!AS1319</f>
        <v>0</v>
      </c>
      <c r="J1382" s="394">
        <f>'FORMAT REKAP'!AU1319</f>
        <v>0</v>
      </c>
      <c r="K1382" s="394">
        <f>'FORMAT REKAP'!AW1319</f>
        <v>0</v>
      </c>
      <c r="L1382" s="394">
        <f>'FORMAT REKAP'!AY1319</f>
        <v>0</v>
      </c>
      <c r="M1382" s="395">
        <f>'FORMAT REKAP'!BA1319</f>
        <v>0</v>
      </c>
      <c r="N1382" s="395" t="str">
        <f>'FORMAT REKAP'!BD1319</f>
        <v/>
      </c>
      <c r="O1382" s="394">
        <f>'FORMAT REKAP'!BE1319</f>
        <v>0</v>
      </c>
      <c r="P1382" s="395">
        <f>'FORMAT REKAP'!BF1319</f>
        <v>0</v>
      </c>
      <c r="S1382" s="395" t="str">
        <f>'FORMAT REKAP'!BI1319</f>
        <v/>
      </c>
      <c r="T1382" s="394" t="str">
        <f>'FORMAT REKAP'!BJ1319</f>
        <v/>
      </c>
      <c r="U1382" s="393" t="str">
        <f>'FORMAT REKAP'!BK1319</f>
        <v/>
      </c>
    </row>
    <row r="1383" spans="3:21" x14ac:dyDescent="0.25">
      <c r="C1383" s="394">
        <f>'FORMAT REKAP'!H1320</f>
        <v>0</v>
      </c>
      <c r="D1383" s="394">
        <f>'FORMAT REKAP'!I1320</f>
        <v>0</v>
      </c>
      <c r="E1383" s="394" t="str">
        <f>'FORMAT REKAP'!AH1320</f>
        <v/>
      </c>
      <c r="F1383" s="394" t="str">
        <f>'FORMAT REKAP'!AM1320</f>
        <v/>
      </c>
      <c r="G1383" s="395" t="str">
        <f>'FORMAT REKAP'!AN1320</f>
        <v/>
      </c>
      <c r="H1383" s="394" t="str">
        <f>'FORMAT REKAP'!AQ1320</f>
        <v/>
      </c>
      <c r="I1383" s="394">
        <f>'FORMAT REKAP'!AS1320</f>
        <v>0</v>
      </c>
      <c r="J1383" s="394">
        <f>'FORMAT REKAP'!AU1320</f>
        <v>0</v>
      </c>
      <c r="K1383" s="394">
        <f>'FORMAT REKAP'!AW1320</f>
        <v>0</v>
      </c>
      <c r="L1383" s="394">
        <f>'FORMAT REKAP'!AY1320</f>
        <v>0</v>
      </c>
      <c r="M1383" s="395">
        <f>'FORMAT REKAP'!BA1320</f>
        <v>0</v>
      </c>
      <c r="N1383" s="395" t="str">
        <f>'FORMAT REKAP'!BD1320</f>
        <v/>
      </c>
      <c r="O1383" s="394">
        <f>'FORMAT REKAP'!BE1320</f>
        <v>0</v>
      </c>
      <c r="P1383" s="395">
        <f>'FORMAT REKAP'!BF1320</f>
        <v>0</v>
      </c>
      <c r="S1383" s="395" t="str">
        <f>'FORMAT REKAP'!BI1320</f>
        <v/>
      </c>
      <c r="T1383" s="394" t="str">
        <f>'FORMAT REKAP'!BJ1320</f>
        <v/>
      </c>
      <c r="U1383" s="393" t="str">
        <f>'FORMAT REKAP'!BK1320</f>
        <v/>
      </c>
    </row>
    <row r="1384" spans="3:21" x14ac:dyDescent="0.25">
      <c r="C1384" s="394">
        <f>'FORMAT REKAP'!H1321</f>
        <v>0</v>
      </c>
      <c r="D1384" s="394">
        <f>'FORMAT REKAP'!I1321</f>
        <v>0</v>
      </c>
      <c r="E1384" s="394" t="str">
        <f>'FORMAT REKAP'!AH1321</f>
        <v/>
      </c>
      <c r="F1384" s="394" t="str">
        <f>'FORMAT REKAP'!AM1321</f>
        <v/>
      </c>
      <c r="G1384" s="395" t="str">
        <f>'FORMAT REKAP'!AN1321</f>
        <v/>
      </c>
      <c r="H1384" s="394" t="str">
        <f>'FORMAT REKAP'!AQ1321</f>
        <v/>
      </c>
      <c r="I1384" s="394">
        <f>'FORMAT REKAP'!AS1321</f>
        <v>0</v>
      </c>
      <c r="J1384" s="394">
        <f>'FORMAT REKAP'!AU1321</f>
        <v>0</v>
      </c>
      <c r="K1384" s="394">
        <f>'FORMAT REKAP'!AW1321</f>
        <v>0</v>
      </c>
      <c r="L1384" s="394">
        <f>'FORMAT REKAP'!AY1321</f>
        <v>0</v>
      </c>
      <c r="M1384" s="395">
        <f>'FORMAT REKAP'!BA1321</f>
        <v>0</v>
      </c>
      <c r="N1384" s="395" t="str">
        <f>'FORMAT REKAP'!BD1321</f>
        <v/>
      </c>
      <c r="O1384" s="394">
        <f>'FORMAT REKAP'!BE1321</f>
        <v>0</v>
      </c>
      <c r="P1384" s="395">
        <f>'FORMAT REKAP'!BF1321</f>
        <v>0</v>
      </c>
      <c r="S1384" s="395" t="str">
        <f>'FORMAT REKAP'!BI1321</f>
        <v/>
      </c>
      <c r="T1384" s="394" t="str">
        <f>'FORMAT REKAP'!BJ1321</f>
        <v/>
      </c>
      <c r="U1384" s="393" t="str">
        <f>'FORMAT REKAP'!BK1321</f>
        <v/>
      </c>
    </row>
    <row r="1385" spans="3:21" x14ac:dyDescent="0.25">
      <c r="C1385" s="394">
        <f>'FORMAT REKAP'!H1322</f>
        <v>0</v>
      </c>
      <c r="D1385" s="394">
        <f>'FORMAT REKAP'!I1322</f>
        <v>0</v>
      </c>
      <c r="E1385" s="394" t="str">
        <f>'FORMAT REKAP'!AH1322</f>
        <v/>
      </c>
      <c r="F1385" s="394" t="str">
        <f>'FORMAT REKAP'!AM1322</f>
        <v/>
      </c>
      <c r="G1385" s="395" t="str">
        <f>'FORMAT REKAP'!AN1322</f>
        <v/>
      </c>
      <c r="H1385" s="394" t="str">
        <f>'FORMAT REKAP'!AQ1322</f>
        <v/>
      </c>
      <c r="I1385" s="394">
        <f>'FORMAT REKAP'!AS1322</f>
        <v>0</v>
      </c>
      <c r="J1385" s="394">
        <f>'FORMAT REKAP'!AU1322</f>
        <v>0</v>
      </c>
      <c r="K1385" s="394">
        <f>'FORMAT REKAP'!AW1322</f>
        <v>0</v>
      </c>
      <c r="L1385" s="394">
        <f>'FORMAT REKAP'!AY1322</f>
        <v>0</v>
      </c>
      <c r="M1385" s="395">
        <f>'FORMAT REKAP'!BA1322</f>
        <v>0</v>
      </c>
      <c r="N1385" s="395" t="str">
        <f>'FORMAT REKAP'!BD1322</f>
        <v/>
      </c>
      <c r="O1385" s="394">
        <f>'FORMAT REKAP'!BE1322</f>
        <v>0</v>
      </c>
      <c r="P1385" s="395">
        <f>'FORMAT REKAP'!BF1322</f>
        <v>0</v>
      </c>
      <c r="S1385" s="395" t="str">
        <f>'FORMAT REKAP'!BI1322</f>
        <v/>
      </c>
      <c r="T1385" s="394" t="str">
        <f>'FORMAT REKAP'!BJ1322</f>
        <v/>
      </c>
      <c r="U1385" s="393" t="str">
        <f>'FORMAT REKAP'!BK1322</f>
        <v/>
      </c>
    </row>
    <row r="1386" spans="3:21" x14ac:dyDescent="0.25">
      <c r="C1386" s="394">
        <f>'FORMAT REKAP'!H1323</f>
        <v>0</v>
      </c>
      <c r="D1386" s="394">
        <f>'FORMAT REKAP'!I1323</f>
        <v>0</v>
      </c>
      <c r="E1386" s="394" t="str">
        <f>'FORMAT REKAP'!AH1323</f>
        <v/>
      </c>
      <c r="F1386" s="394" t="str">
        <f>'FORMAT REKAP'!AM1323</f>
        <v/>
      </c>
      <c r="G1386" s="395" t="str">
        <f>'FORMAT REKAP'!AN1323</f>
        <v/>
      </c>
      <c r="H1386" s="394" t="str">
        <f>'FORMAT REKAP'!AQ1323</f>
        <v/>
      </c>
      <c r="I1386" s="394">
        <f>'FORMAT REKAP'!AS1323</f>
        <v>0</v>
      </c>
      <c r="J1386" s="394">
        <f>'FORMAT REKAP'!AU1323</f>
        <v>0</v>
      </c>
      <c r="K1386" s="394">
        <f>'FORMAT REKAP'!AW1323</f>
        <v>0</v>
      </c>
      <c r="L1386" s="394">
        <f>'FORMAT REKAP'!AY1323</f>
        <v>0</v>
      </c>
      <c r="M1386" s="395">
        <f>'FORMAT REKAP'!BA1323</f>
        <v>0</v>
      </c>
      <c r="N1386" s="395" t="str">
        <f>'FORMAT REKAP'!BD1323</f>
        <v/>
      </c>
      <c r="O1386" s="394">
        <f>'FORMAT REKAP'!BE1323</f>
        <v>0</v>
      </c>
      <c r="P1386" s="395">
        <f>'FORMAT REKAP'!BF1323</f>
        <v>0</v>
      </c>
      <c r="S1386" s="395" t="str">
        <f>'FORMAT REKAP'!BI1323</f>
        <v/>
      </c>
      <c r="T1386" s="394" t="str">
        <f>'FORMAT REKAP'!BJ1323</f>
        <v/>
      </c>
      <c r="U1386" s="393" t="str">
        <f>'FORMAT REKAP'!BK1323</f>
        <v/>
      </c>
    </row>
    <row r="1387" spans="3:21" x14ac:dyDescent="0.25">
      <c r="C1387" s="394">
        <f>'FORMAT REKAP'!H1324</f>
        <v>0</v>
      </c>
      <c r="D1387" s="394">
        <f>'FORMAT REKAP'!I1324</f>
        <v>0</v>
      </c>
      <c r="E1387" s="394" t="str">
        <f>'FORMAT REKAP'!AH1324</f>
        <v/>
      </c>
      <c r="F1387" s="394" t="str">
        <f>'FORMAT REKAP'!AM1324</f>
        <v/>
      </c>
      <c r="G1387" s="395" t="str">
        <f>'FORMAT REKAP'!AN1324</f>
        <v/>
      </c>
      <c r="H1387" s="394" t="str">
        <f>'FORMAT REKAP'!AQ1324</f>
        <v/>
      </c>
      <c r="I1387" s="394">
        <f>'FORMAT REKAP'!AS1324</f>
        <v>0</v>
      </c>
      <c r="J1387" s="394">
        <f>'FORMAT REKAP'!AU1324</f>
        <v>0</v>
      </c>
      <c r="K1387" s="394">
        <f>'FORMAT REKAP'!AW1324</f>
        <v>0</v>
      </c>
      <c r="L1387" s="394">
        <f>'FORMAT REKAP'!AY1324</f>
        <v>0</v>
      </c>
      <c r="M1387" s="395">
        <f>'FORMAT REKAP'!BA1324</f>
        <v>0</v>
      </c>
      <c r="N1387" s="395" t="str">
        <f>'FORMAT REKAP'!BD1324</f>
        <v/>
      </c>
      <c r="O1387" s="394">
        <f>'FORMAT REKAP'!BE1324</f>
        <v>0</v>
      </c>
      <c r="P1387" s="395">
        <f>'FORMAT REKAP'!BF1324</f>
        <v>0</v>
      </c>
      <c r="S1387" s="395" t="str">
        <f>'FORMAT REKAP'!BI1324</f>
        <v/>
      </c>
      <c r="T1387" s="394" t="str">
        <f>'FORMAT REKAP'!BJ1324</f>
        <v/>
      </c>
      <c r="U1387" s="393" t="str">
        <f>'FORMAT REKAP'!BK1324</f>
        <v/>
      </c>
    </row>
    <row r="1388" spans="3:21" x14ac:dyDescent="0.25">
      <c r="C1388" s="394">
        <f>'FORMAT REKAP'!H1325</f>
        <v>0</v>
      </c>
      <c r="D1388" s="394">
        <f>'FORMAT REKAP'!I1325</f>
        <v>0</v>
      </c>
      <c r="E1388" s="394" t="str">
        <f>'FORMAT REKAP'!AH1325</f>
        <v/>
      </c>
      <c r="F1388" s="394" t="str">
        <f>'FORMAT REKAP'!AM1325</f>
        <v/>
      </c>
      <c r="G1388" s="395" t="str">
        <f>'FORMAT REKAP'!AN1325</f>
        <v/>
      </c>
      <c r="H1388" s="394" t="str">
        <f>'FORMAT REKAP'!AQ1325</f>
        <v/>
      </c>
      <c r="I1388" s="394">
        <f>'FORMAT REKAP'!AS1325</f>
        <v>0</v>
      </c>
      <c r="J1388" s="394">
        <f>'FORMAT REKAP'!AU1325</f>
        <v>0</v>
      </c>
      <c r="K1388" s="394">
        <f>'FORMAT REKAP'!AW1325</f>
        <v>0</v>
      </c>
      <c r="L1388" s="394">
        <f>'FORMAT REKAP'!AY1325</f>
        <v>0</v>
      </c>
      <c r="M1388" s="395">
        <f>'FORMAT REKAP'!BA1325</f>
        <v>0</v>
      </c>
      <c r="N1388" s="395" t="str">
        <f>'FORMAT REKAP'!BD1325</f>
        <v/>
      </c>
      <c r="O1388" s="394">
        <f>'FORMAT REKAP'!BE1325</f>
        <v>0</v>
      </c>
      <c r="P1388" s="395">
        <f>'FORMAT REKAP'!BF1325</f>
        <v>0</v>
      </c>
      <c r="S1388" s="395" t="str">
        <f>'FORMAT REKAP'!BI1325</f>
        <v/>
      </c>
      <c r="T1388" s="394" t="str">
        <f>'FORMAT REKAP'!BJ1325</f>
        <v/>
      </c>
      <c r="U1388" s="393" t="str">
        <f>'FORMAT REKAP'!BK1325</f>
        <v/>
      </c>
    </row>
    <row r="1389" spans="3:21" x14ac:dyDescent="0.25">
      <c r="C1389" s="394">
        <f>'FORMAT REKAP'!H1326</f>
        <v>0</v>
      </c>
      <c r="D1389" s="394">
        <f>'FORMAT REKAP'!I1326</f>
        <v>0</v>
      </c>
      <c r="E1389" s="394" t="str">
        <f>'FORMAT REKAP'!AH1326</f>
        <v/>
      </c>
      <c r="F1389" s="394" t="str">
        <f>'FORMAT REKAP'!AM1326</f>
        <v/>
      </c>
      <c r="G1389" s="395" t="str">
        <f>'FORMAT REKAP'!AN1326</f>
        <v/>
      </c>
      <c r="H1389" s="394" t="str">
        <f>'FORMAT REKAP'!AQ1326</f>
        <v/>
      </c>
      <c r="I1389" s="394">
        <f>'FORMAT REKAP'!AS1326</f>
        <v>0</v>
      </c>
      <c r="J1389" s="394">
        <f>'FORMAT REKAP'!AU1326</f>
        <v>0</v>
      </c>
      <c r="K1389" s="394">
        <f>'FORMAT REKAP'!AW1326</f>
        <v>0</v>
      </c>
      <c r="L1389" s="394">
        <f>'FORMAT REKAP'!AY1326</f>
        <v>0</v>
      </c>
      <c r="M1389" s="395">
        <f>'FORMAT REKAP'!BA1326</f>
        <v>0</v>
      </c>
      <c r="N1389" s="395" t="str">
        <f>'FORMAT REKAP'!BD1326</f>
        <v/>
      </c>
      <c r="O1389" s="394">
        <f>'FORMAT REKAP'!BE1326</f>
        <v>0</v>
      </c>
      <c r="P1389" s="395">
        <f>'FORMAT REKAP'!BF1326</f>
        <v>0</v>
      </c>
      <c r="S1389" s="395" t="str">
        <f>'FORMAT REKAP'!BI1326</f>
        <v/>
      </c>
      <c r="T1389" s="394" t="str">
        <f>'FORMAT REKAP'!BJ1326</f>
        <v/>
      </c>
      <c r="U1389" s="393" t="str">
        <f>'FORMAT REKAP'!BK1326</f>
        <v/>
      </c>
    </row>
    <row r="1390" spans="3:21" x14ac:dyDescent="0.25">
      <c r="C1390" s="394">
        <f>'FORMAT REKAP'!H1327</f>
        <v>0</v>
      </c>
      <c r="D1390" s="394">
        <f>'FORMAT REKAP'!I1327</f>
        <v>0</v>
      </c>
      <c r="E1390" s="394" t="str">
        <f>'FORMAT REKAP'!AH1327</f>
        <v/>
      </c>
      <c r="F1390" s="394" t="str">
        <f>'FORMAT REKAP'!AM1327</f>
        <v/>
      </c>
      <c r="G1390" s="395" t="str">
        <f>'FORMAT REKAP'!AN1327</f>
        <v/>
      </c>
      <c r="H1390" s="394" t="str">
        <f>'FORMAT REKAP'!AQ1327</f>
        <v/>
      </c>
      <c r="I1390" s="394">
        <f>'FORMAT REKAP'!AS1327</f>
        <v>0</v>
      </c>
      <c r="J1390" s="394">
        <f>'FORMAT REKAP'!AU1327</f>
        <v>0</v>
      </c>
      <c r="K1390" s="394">
        <f>'FORMAT REKAP'!AW1327</f>
        <v>0</v>
      </c>
      <c r="L1390" s="394">
        <f>'FORMAT REKAP'!AY1327</f>
        <v>0</v>
      </c>
      <c r="M1390" s="395">
        <f>'FORMAT REKAP'!BA1327</f>
        <v>0</v>
      </c>
      <c r="N1390" s="395" t="str">
        <f>'FORMAT REKAP'!BD1327</f>
        <v/>
      </c>
      <c r="O1390" s="394">
        <f>'FORMAT REKAP'!BE1327</f>
        <v>0</v>
      </c>
      <c r="P1390" s="395">
        <f>'FORMAT REKAP'!BF1327</f>
        <v>0</v>
      </c>
      <c r="S1390" s="395" t="str">
        <f>'FORMAT REKAP'!BI1327</f>
        <v/>
      </c>
      <c r="T1390" s="394" t="str">
        <f>'FORMAT REKAP'!BJ1327</f>
        <v/>
      </c>
      <c r="U1390" s="393" t="str">
        <f>'FORMAT REKAP'!BK1327</f>
        <v/>
      </c>
    </row>
    <row r="1391" spans="3:21" x14ac:dyDescent="0.25">
      <c r="C1391" s="394">
        <f>'FORMAT REKAP'!H1328</f>
        <v>0</v>
      </c>
      <c r="D1391" s="394">
        <f>'FORMAT REKAP'!I1328</f>
        <v>0</v>
      </c>
      <c r="E1391" s="394" t="str">
        <f>'FORMAT REKAP'!AH1328</f>
        <v/>
      </c>
      <c r="F1391" s="394" t="str">
        <f>'FORMAT REKAP'!AM1328</f>
        <v/>
      </c>
      <c r="G1391" s="395" t="str">
        <f>'FORMAT REKAP'!AN1328</f>
        <v/>
      </c>
      <c r="H1391" s="394" t="str">
        <f>'FORMAT REKAP'!AQ1328</f>
        <v/>
      </c>
      <c r="I1391" s="394">
        <f>'FORMAT REKAP'!AS1328</f>
        <v>0</v>
      </c>
      <c r="J1391" s="394">
        <f>'FORMAT REKAP'!AU1328</f>
        <v>0</v>
      </c>
      <c r="K1391" s="394">
        <f>'FORMAT REKAP'!AW1328</f>
        <v>0</v>
      </c>
      <c r="L1391" s="394">
        <f>'FORMAT REKAP'!AY1328</f>
        <v>0</v>
      </c>
      <c r="M1391" s="395">
        <f>'FORMAT REKAP'!BA1328</f>
        <v>0</v>
      </c>
      <c r="N1391" s="395" t="str">
        <f>'FORMAT REKAP'!BD1328</f>
        <v/>
      </c>
      <c r="O1391" s="394">
        <f>'FORMAT REKAP'!BE1328</f>
        <v>0</v>
      </c>
      <c r="P1391" s="395">
        <f>'FORMAT REKAP'!BF1328</f>
        <v>0</v>
      </c>
      <c r="S1391" s="395" t="str">
        <f>'FORMAT REKAP'!BI1328</f>
        <v/>
      </c>
      <c r="T1391" s="394" t="str">
        <f>'FORMAT REKAP'!BJ1328</f>
        <v/>
      </c>
      <c r="U1391" s="393" t="str">
        <f>'FORMAT REKAP'!BK1328</f>
        <v/>
      </c>
    </row>
    <row r="1392" spans="3:21" x14ac:dyDescent="0.25">
      <c r="C1392" s="394">
        <f>'FORMAT REKAP'!H1329</f>
        <v>0</v>
      </c>
      <c r="D1392" s="394">
        <f>'FORMAT REKAP'!I1329</f>
        <v>0</v>
      </c>
      <c r="E1392" s="394" t="str">
        <f>'FORMAT REKAP'!AH1329</f>
        <v/>
      </c>
      <c r="F1392" s="394" t="str">
        <f>'FORMAT REKAP'!AM1329</f>
        <v/>
      </c>
      <c r="G1392" s="395" t="str">
        <f>'FORMAT REKAP'!AN1329</f>
        <v/>
      </c>
      <c r="H1392" s="394" t="str">
        <f>'FORMAT REKAP'!AQ1329</f>
        <v/>
      </c>
      <c r="I1392" s="394">
        <f>'FORMAT REKAP'!AS1329</f>
        <v>0</v>
      </c>
      <c r="J1392" s="394">
        <f>'FORMAT REKAP'!AU1329</f>
        <v>0</v>
      </c>
      <c r="K1392" s="394">
        <f>'FORMAT REKAP'!AW1329</f>
        <v>0</v>
      </c>
      <c r="L1392" s="394">
        <f>'FORMAT REKAP'!AY1329</f>
        <v>0</v>
      </c>
      <c r="M1392" s="395">
        <f>'FORMAT REKAP'!BA1329</f>
        <v>0</v>
      </c>
      <c r="N1392" s="395" t="str">
        <f>'FORMAT REKAP'!BD1329</f>
        <v/>
      </c>
      <c r="O1392" s="394">
        <f>'FORMAT REKAP'!BE1329</f>
        <v>0</v>
      </c>
      <c r="P1392" s="395">
        <f>'FORMAT REKAP'!BF1329</f>
        <v>0</v>
      </c>
      <c r="S1392" s="395" t="str">
        <f>'FORMAT REKAP'!BI1329</f>
        <v/>
      </c>
      <c r="T1392" s="394" t="str">
        <f>'FORMAT REKAP'!BJ1329</f>
        <v/>
      </c>
      <c r="U1392" s="393" t="str">
        <f>'FORMAT REKAP'!BK1329</f>
        <v/>
      </c>
    </row>
    <row r="1393" spans="3:21" x14ac:dyDescent="0.25">
      <c r="C1393" s="394">
        <f>'FORMAT REKAP'!H1330</f>
        <v>0</v>
      </c>
      <c r="D1393" s="394">
        <f>'FORMAT REKAP'!I1330</f>
        <v>0</v>
      </c>
      <c r="E1393" s="394" t="str">
        <f>'FORMAT REKAP'!AH1330</f>
        <v/>
      </c>
      <c r="F1393" s="394" t="str">
        <f>'FORMAT REKAP'!AM1330</f>
        <v/>
      </c>
      <c r="G1393" s="395" t="str">
        <f>'FORMAT REKAP'!AN1330</f>
        <v/>
      </c>
      <c r="H1393" s="394" t="str">
        <f>'FORMAT REKAP'!AQ1330</f>
        <v/>
      </c>
      <c r="I1393" s="394">
        <f>'FORMAT REKAP'!AS1330</f>
        <v>0</v>
      </c>
      <c r="J1393" s="394">
        <f>'FORMAT REKAP'!AU1330</f>
        <v>0</v>
      </c>
      <c r="K1393" s="394">
        <f>'FORMAT REKAP'!AW1330</f>
        <v>0</v>
      </c>
      <c r="L1393" s="394">
        <f>'FORMAT REKAP'!AY1330</f>
        <v>0</v>
      </c>
      <c r="M1393" s="395">
        <f>'FORMAT REKAP'!BA1330</f>
        <v>0</v>
      </c>
      <c r="N1393" s="395" t="str">
        <f>'FORMAT REKAP'!BD1330</f>
        <v/>
      </c>
      <c r="O1393" s="394">
        <f>'FORMAT REKAP'!BE1330</f>
        <v>0</v>
      </c>
      <c r="P1393" s="395">
        <f>'FORMAT REKAP'!BF1330</f>
        <v>0</v>
      </c>
      <c r="S1393" s="395" t="str">
        <f>'FORMAT REKAP'!BI1330</f>
        <v/>
      </c>
      <c r="T1393" s="394" t="str">
        <f>'FORMAT REKAP'!BJ1330</f>
        <v/>
      </c>
      <c r="U1393" s="393" t="str">
        <f>'FORMAT REKAP'!BK1330</f>
        <v/>
      </c>
    </row>
    <row r="1394" spans="3:21" x14ac:dyDescent="0.25">
      <c r="C1394" s="394">
        <f>'FORMAT REKAP'!H1331</f>
        <v>0</v>
      </c>
      <c r="D1394" s="394">
        <f>'FORMAT REKAP'!I1331</f>
        <v>0</v>
      </c>
      <c r="E1394" s="394" t="str">
        <f>'FORMAT REKAP'!AH1331</f>
        <v/>
      </c>
      <c r="F1394" s="394" t="str">
        <f>'FORMAT REKAP'!AM1331</f>
        <v/>
      </c>
      <c r="G1394" s="395" t="str">
        <f>'FORMAT REKAP'!AN1331</f>
        <v/>
      </c>
      <c r="H1394" s="394" t="str">
        <f>'FORMAT REKAP'!AQ1331</f>
        <v/>
      </c>
      <c r="I1394" s="394">
        <f>'FORMAT REKAP'!AS1331</f>
        <v>0</v>
      </c>
      <c r="J1394" s="394">
        <f>'FORMAT REKAP'!AU1331</f>
        <v>0</v>
      </c>
      <c r="K1394" s="394">
        <f>'FORMAT REKAP'!AW1331</f>
        <v>0</v>
      </c>
      <c r="L1394" s="394">
        <f>'FORMAT REKAP'!AY1331</f>
        <v>0</v>
      </c>
      <c r="M1394" s="395">
        <f>'FORMAT REKAP'!BA1331</f>
        <v>0</v>
      </c>
      <c r="N1394" s="395" t="str">
        <f>'FORMAT REKAP'!BD1331</f>
        <v/>
      </c>
      <c r="O1394" s="394">
        <f>'FORMAT REKAP'!BE1331</f>
        <v>0</v>
      </c>
      <c r="P1394" s="395">
        <f>'FORMAT REKAP'!BF1331</f>
        <v>0</v>
      </c>
      <c r="S1394" s="395" t="str">
        <f>'FORMAT REKAP'!BI1331</f>
        <v/>
      </c>
      <c r="T1394" s="394" t="str">
        <f>'FORMAT REKAP'!BJ1331</f>
        <v/>
      </c>
      <c r="U1394" s="393" t="str">
        <f>'FORMAT REKAP'!BK1331</f>
        <v/>
      </c>
    </row>
    <row r="1395" spans="3:21" x14ac:dyDescent="0.25">
      <c r="C1395" s="394">
        <f>'FORMAT REKAP'!H1332</f>
        <v>0</v>
      </c>
      <c r="D1395" s="394">
        <f>'FORMAT REKAP'!I1332</f>
        <v>0</v>
      </c>
      <c r="E1395" s="394" t="str">
        <f>'FORMAT REKAP'!AH1332</f>
        <v/>
      </c>
      <c r="F1395" s="394" t="str">
        <f>'FORMAT REKAP'!AM1332</f>
        <v/>
      </c>
      <c r="G1395" s="395" t="str">
        <f>'FORMAT REKAP'!AN1332</f>
        <v/>
      </c>
      <c r="H1395" s="394" t="str">
        <f>'FORMAT REKAP'!AQ1332</f>
        <v/>
      </c>
      <c r="I1395" s="394">
        <f>'FORMAT REKAP'!AS1332</f>
        <v>0</v>
      </c>
      <c r="J1395" s="394">
        <f>'FORMAT REKAP'!AU1332</f>
        <v>0</v>
      </c>
      <c r="K1395" s="394">
        <f>'FORMAT REKAP'!AW1332</f>
        <v>0</v>
      </c>
      <c r="L1395" s="394">
        <f>'FORMAT REKAP'!AY1332</f>
        <v>0</v>
      </c>
      <c r="M1395" s="395">
        <f>'FORMAT REKAP'!BA1332</f>
        <v>0</v>
      </c>
      <c r="N1395" s="395" t="str">
        <f>'FORMAT REKAP'!BD1332</f>
        <v/>
      </c>
      <c r="O1395" s="394">
        <f>'FORMAT REKAP'!BE1332</f>
        <v>0</v>
      </c>
      <c r="P1395" s="395">
        <f>'FORMAT REKAP'!BF1332</f>
        <v>0</v>
      </c>
      <c r="S1395" s="395" t="str">
        <f>'FORMAT REKAP'!BI1332</f>
        <v/>
      </c>
      <c r="T1395" s="394" t="str">
        <f>'FORMAT REKAP'!BJ1332</f>
        <v/>
      </c>
      <c r="U1395" s="393" t="str">
        <f>'FORMAT REKAP'!BK1332</f>
        <v/>
      </c>
    </row>
    <row r="1396" spans="3:21" x14ac:dyDescent="0.25">
      <c r="C1396" s="394">
        <f>'FORMAT REKAP'!H1333</f>
        <v>0</v>
      </c>
      <c r="D1396" s="394">
        <f>'FORMAT REKAP'!I1333</f>
        <v>0</v>
      </c>
      <c r="E1396" s="394" t="str">
        <f>'FORMAT REKAP'!AH1333</f>
        <v/>
      </c>
      <c r="F1396" s="394" t="str">
        <f>'FORMAT REKAP'!AM1333</f>
        <v/>
      </c>
      <c r="G1396" s="395" t="str">
        <f>'FORMAT REKAP'!AN1333</f>
        <v/>
      </c>
      <c r="H1396" s="394" t="str">
        <f>'FORMAT REKAP'!AQ1333</f>
        <v/>
      </c>
      <c r="I1396" s="394">
        <f>'FORMAT REKAP'!AS1333</f>
        <v>0</v>
      </c>
      <c r="J1396" s="394">
        <f>'FORMAT REKAP'!AU1333</f>
        <v>0</v>
      </c>
      <c r="K1396" s="394">
        <f>'FORMAT REKAP'!AW1333</f>
        <v>0</v>
      </c>
      <c r="L1396" s="394">
        <f>'FORMAT REKAP'!AY1333</f>
        <v>0</v>
      </c>
      <c r="M1396" s="395">
        <f>'FORMAT REKAP'!BA1333</f>
        <v>0</v>
      </c>
      <c r="N1396" s="395" t="str">
        <f>'FORMAT REKAP'!BD1333</f>
        <v/>
      </c>
      <c r="O1396" s="394">
        <f>'FORMAT REKAP'!BE1333</f>
        <v>0</v>
      </c>
      <c r="P1396" s="395">
        <f>'FORMAT REKAP'!BF1333</f>
        <v>0</v>
      </c>
      <c r="S1396" s="395" t="str">
        <f>'FORMAT REKAP'!BI1333</f>
        <v/>
      </c>
      <c r="T1396" s="394" t="str">
        <f>'FORMAT REKAP'!BJ1333</f>
        <v/>
      </c>
      <c r="U1396" s="393" t="str">
        <f>'FORMAT REKAP'!BK1333</f>
        <v/>
      </c>
    </row>
    <row r="1397" spans="3:21" x14ac:dyDescent="0.25">
      <c r="C1397" s="394">
        <f>'FORMAT REKAP'!H1334</f>
        <v>0</v>
      </c>
      <c r="D1397" s="394">
        <f>'FORMAT REKAP'!I1334</f>
        <v>0</v>
      </c>
      <c r="E1397" s="394" t="str">
        <f>'FORMAT REKAP'!AH1334</f>
        <v/>
      </c>
      <c r="F1397" s="394" t="str">
        <f>'FORMAT REKAP'!AM1334</f>
        <v/>
      </c>
      <c r="G1397" s="395" t="str">
        <f>'FORMAT REKAP'!AN1334</f>
        <v/>
      </c>
      <c r="H1397" s="394" t="str">
        <f>'FORMAT REKAP'!AQ1334</f>
        <v/>
      </c>
      <c r="I1397" s="394">
        <f>'FORMAT REKAP'!AS1334</f>
        <v>0</v>
      </c>
      <c r="J1397" s="394">
        <f>'FORMAT REKAP'!AU1334</f>
        <v>0</v>
      </c>
      <c r="K1397" s="394">
        <f>'FORMAT REKAP'!AW1334</f>
        <v>0</v>
      </c>
      <c r="L1397" s="394">
        <f>'FORMAT REKAP'!AY1334</f>
        <v>0</v>
      </c>
      <c r="M1397" s="395">
        <f>'FORMAT REKAP'!BA1334</f>
        <v>0</v>
      </c>
      <c r="N1397" s="395" t="str">
        <f>'FORMAT REKAP'!BD1334</f>
        <v/>
      </c>
      <c r="O1397" s="394">
        <f>'FORMAT REKAP'!BE1334</f>
        <v>0</v>
      </c>
      <c r="P1397" s="395">
        <f>'FORMAT REKAP'!BF1334</f>
        <v>0</v>
      </c>
      <c r="S1397" s="395" t="str">
        <f>'FORMAT REKAP'!BI1334</f>
        <v/>
      </c>
      <c r="T1397" s="394" t="str">
        <f>'FORMAT REKAP'!BJ1334</f>
        <v/>
      </c>
      <c r="U1397" s="393" t="str">
        <f>'FORMAT REKAP'!BK1334</f>
        <v/>
      </c>
    </row>
    <row r="1398" spans="3:21" x14ac:dyDescent="0.25">
      <c r="C1398" s="394">
        <f>'FORMAT REKAP'!H1335</f>
        <v>0</v>
      </c>
      <c r="D1398" s="394">
        <f>'FORMAT REKAP'!I1335</f>
        <v>0</v>
      </c>
      <c r="E1398" s="394" t="str">
        <f>'FORMAT REKAP'!AH1335</f>
        <v/>
      </c>
      <c r="F1398" s="394" t="str">
        <f>'FORMAT REKAP'!AM1335</f>
        <v/>
      </c>
      <c r="G1398" s="395" t="str">
        <f>'FORMAT REKAP'!AN1335</f>
        <v/>
      </c>
      <c r="H1398" s="394" t="str">
        <f>'FORMAT REKAP'!AQ1335</f>
        <v/>
      </c>
      <c r="I1398" s="394">
        <f>'FORMAT REKAP'!AS1335</f>
        <v>0</v>
      </c>
      <c r="J1398" s="394">
        <f>'FORMAT REKAP'!AU1335</f>
        <v>0</v>
      </c>
      <c r="K1398" s="394">
        <f>'FORMAT REKAP'!AW1335</f>
        <v>0</v>
      </c>
      <c r="L1398" s="394">
        <f>'FORMAT REKAP'!AY1335</f>
        <v>0</v>
      </c>
      <c r="M1398" s="395">
        <f>'FORMAT REKAP'!BA1335</f>
        <v>0</v>
      </c>
      <c r="N1398" s="395" t="str">
        <f>'FORMAT REKAP'!BD1335</f>
        <v/>
      </c>
      <c r="O1398" s="394">
        <f>'FORMAT REKAP'!BE1335</f>
        <v>0</v>
      </c>
      <c r="P1398" s="395">
        <f>'FORMAT REKAP'!BF1335</f>
        <v>0</v>
      </c>
      <c r="S1398" s="395" t="str">
        <f>'FORMAT REKAP'!BI1335</f>
        <v/>
      </c>
      <c r="T1398" s="394" t="str">
        <f>'FORMAT REKAP'!BJ1335</f>
        <v/>
      </c>
      <c r="U1398" s="393" t="str">
        <f>'FORMAT REKAP'!BK1335</f>
        <v/>
      </c>
    </row>
    <row r="1399" spans="3:21" x14ac:dyDescent="0.25">
      <c r="C1399" s="394">
        <f>'FORMAT REKAP'!H1336</f>
        <v>0</v>
      </c>
      <c r="D1399" s="394">
        <f>'FORMAT REKAP'!I1336</f>
        <v>0</v>
      </c>
      <c r="E1399" s="394" t="str">
        <f>'FORMAT REKAP'!AH1336</f>
        <v/>
      </c>
      <c r="F1399" s="394" t="str">
        <f>'FORMAT REKAP'!AM1336</f>
        <v/>
      </c>
      <c r="G1399" s="395" t="str">
        <f>'FORMAT REKAP'!AN1336</f>
        <v/>
      </c>
      <c r="H1399" s="394" t="str">
        <f>'FORMAT REKAP'!AQ1336</f>
        <v/>
      </c>
      <c r="I1399" s="394">
        <f>'FORMAT REKAP'!AS1336</f>
        <v>0</v>
      </c>
      <c r="J1399" s="394">
        <f>'FORMAT REKAP'!AU1336</f>
        <v>0</v>
      </c>
      <c r="K1399" s="394">
        <f>'FORMAT REKAP'!AW1336</f>
        <v>0</v>
      </c>
      <c r="L1399" s="394">
        <f>'FORMAT REKAP'!AY1336</f>
        <v>0</v>
      </c>
      <c r="M1399" s="395">
        <f>'FORMAT REKAP'!BA1336</f>
        <v>0</v>
      </c>
      <c r="N1399" s="395" t="str">
        <f>'FORMAT REKAP'!BD1336</f>
        <v/>
      </c>
      <c r="O1399" s="394">
        <f>'FORMAT REKAP'!BE1336</f>
        <v>0</v>
      </c>
      <c r="P1399" s="395">
        <f>'FORMAT REKAP'!BF1336</f>
        <v>0</v>
      </c>
      <c r="S1399" s="395" t="str">
        <f>'FORMAT REKAP'!BI1336</f>
        <v/>
      </c>
      <c r="T1399" s="394" t="str">
        <f>'FORMAT REKAP'!BJ1336</f>
        <v/>
      </c>
      <c r="U1399" s="393" t="str">
        <f>'FORMAT REKAP'!BK1336</f>
        <v/>
      </c>
    </row>
    <row r="1400" spans="3:21" x14ac:dyDescent="0.25">
      <c r="C1400" s="394">
        <f>'FORMAT REKAP'!H1337</f>
        <v>0</v>
      </c>
      <c r="D1400" s="394">
        <f>'FORMAT REKAP'!I1337</f>
        <v>0</v>
      </c>
      <c r="E1400" s="394" t="str">
        <f>'FORMAT REKAP'!AH1337</f>
        <v/>
      </c>
      <c r="F1400" s="394" t="str">
        <f>'FORMAT REKAP'!AM1337</f>
        <v/>
      </c>
      <c r="G1400" s="395" t="str">
        <f>'FORMAT REKAP'!AN1337</f>
        <v/>
      </c>
      <c r="H1400" s="394" t="str">
        <f>'FORMAT REKAP'!AQ1337</f>
        <v/>
      </c>
      <c r="I1400" s="394">
        <f>'FORMAT REKAP'!AS1337</f>
        <v>0</v>
      </c>
      <c r="J1400" s="394">
        <f>'FORMAT REKAP'!AU1337</f>
        <v>0</v>
      </c>
      <c r="K1400" s="394">
        <f>'FORMAT REKAP'!AW1337</f>
        <v>0</v>
      </c>
      <c r="L1400" s="394">
        <f>'FORMAT REKAP'!AY1337</f>
        <v>0</v>
      </c>
      <c r="M1400" s="395">
        <f>'FORMAT REKAP'!BA1337</f>
        <v>0</v>
      </c>
      <c r="N1400" s="395" t="str">
        <f>'FORMAT REKAP'!BD1337</f>
        <v/>
      </c>
      <c r="O1400" s="394">
        <f>'FORMAT REKAP'!BE1337</f>
        <v>0</v>
      </c>
      <c r="P1400" s="395">
        <f>'FORMAT REKAP'!BF1337</f>
        <v>0</v>
      </c>
      <c r="S1400" s="395" t="str">
        <f>'FORMAT REKAP'!BI1337</f>
        <v/>
      </c>
      <c r="T1400" s="394" t="str">
        <f>'FORMAT REKAP'!BJ1337</f>
        <v/>
      </c>
      <c r="U1400" s="393" t="str">
        <f>'FORMAT REKAP'!BK1337</f>
        <v/>
      </c>
    </row>
    <row r="1401" spans="3:21" x14ac:dyDescent="0.25">
      <c r="C1401" s="394">
        <f>'FORMAT REKAP'!H1338</f>
        <v>0</v>
      </c>
      <c r="D1401" s="394">
        <f>'FORMAT REKAP'!I1338</f>
        <v>0</v>
      </c>
      <c r="E1401" s="394" t="str">
        <f>'FORMAT REKAP'!AH1338</f>
        <v/>
      </c>
      <c r="F1401" s="394" t="str">
        <f>'FORMAT REKAP'!AM1338</f>
        <v/>
      </c>
      <c r="G1401" s="395" t="str">
        <f>'FORMAT REKAP'!AN1338</f>
        <v/>
      </c>
      <c r="H1401" s="394" t="str">
        <f>'FORMAT REKAP'!AQ1338</f>
        <v/>
      </c>
      <c r="I1401" s="394">
        <f>'FORMAT REKAP'!AS1338</f>
        <v>0</v>
      </c>
      <c r="J1401" s="394">
        <f>'FORMAT REKAP'!AU1338</f>
        <v>0</v>
      </c>
      <c r="K1401" s="394">
        <f>'FORMAT REKAP'!AW1338</f>
        <v>0</v>
      </c>
      <c r="L1401" s="394">
        <f>'FORMAT REKAP'!AY1338</f>
        <v>0</v>
      </c>
      <c r="M1401" s="395">
        <f>'FORMAT REKAP'!BA1338</f>
        <v>0</v>
      </c>
      <c r="N1401" s="395" t="str">
        <f>'FORMAT REKAP'!BD1338</f>
        <v/>
      </c>
      <c r="O1401" s="394">
        <f>'FORMAT REKAP'!BE1338</f>
        <v>0</v>
      </c>
      <c r="P1401" s="395">
        <f>'FORMAT REKAP'!BF1338</f>
        <v>0</v>
      </c>
      <c r="S1401" s="395" t="str">
        <f>'FORMAT REKAP'!BI1338</f>
        <v/>
      </c>
      <c r="T1401" s="394" t="str">
        <f>'FORMAT REKAP'!BJ1338</f>
        <v/>
      </c>
      <c r="U1401" s="393" t="str">
        <f>'FORMAT REKAP'!BK1338</f>
        <v/>
      </c>
    </row>
    <row r="1402" spans="3:21" x14ac:dyDescent="0.25">
      <c r="C1402" s="394">
        <f>'FORMAT REKAP'!H1339</f>
        <v>0</v>
      </c>
      <c r="D1402" s="394">
        <f>'FORMAT REKAP'!I1339</f>
        <v>0</v>
      </c>
      <c r="E1402" s="394" t="str">
        <f>'FORMAT REKAP'!AH1339</f>
        <v/>
      </c>
      <c r="F1402" s="394" t="str">
        <f>'FORMAT REKAP'!AM1339</f>
        <v/>
      </c>
      <c r="G1402" s="395" t="str">
        <f>'FORMAT REKAP'!AN1339</f>
        <v/>
      </c>
      <c r="H1402" s="394" t="str">
        <f>'FORMAT REKAP'!AQ1339</f>
        <v/>
      </c>
      <c r="I1402" s="394">
        <f>'FORMAT REKAP'!AS1339</f>
        <v>0</v>
      </c>
      <c r="J1402" s="394">
        <f>'FORMAT REKAP'!AU1339</f>
        <v>0</v>
      </c>
      <c r="K1402" s="394">
        <f>'FORMAT REKAP'!AW1339</f>
        <v>0</v>
      </c>
      <c r="L1402" s="394">
        <f>'FORMAT REKAP'!AY1339</f>
        <v>0</v>
      </c>
      <c r="M1402" s="395">
        <f>'FORMAT REKAP'!BA1339</f>
        <v>0</v>
      </c>
      <c r="N1402" s="395" t="str">
        <f>'FORMAT REKAP'!BD1339</f>
        <v/>
      </c>
      <c r="O1402" s="394">
        <f>'FORMAT REKAP'!BE1339</f>
        <v>0</v>
      </c>
      <c r="P1402" s="395">
        <f>'FORMAT REKAP'!BF1339</f>
        <v>0</v>
      </c>
      <c r="S1402" s="395" t="str">
        <f>'FORMAT REKAP'!BI1339</f>
        <v/>
      </c>
      <c r="T1402" s="394" t="str">
        <f>'FORMAT REKAP'!BJ1339</f>
        <v/>
      </c>
      <c r="U1402" s="393" t="str">
        <f>'FORMAT REKAP'!BK1339</f>
        <v/>
      </c>
    </row>
    <row r="1403" spans="3:21" x14ac:dyDescent="0.25">
      <c r="C1403" s="394">
        <f>'FORMAT REKAP'!H1340</f>
        <v>0</v>
      </c>
      <c r="D1403" s="394">
        <f>'FORMAT REKAP'!I1340</f>
        <v>0</v>
      </c>
      <c r="E1403" s="394" t="str">
        <f>'FORMAT REKAP'!AH1340</f>
        <v/>
      </c>
      <c r="F1403" s="394" t="str">
        <f>'FORMAT REKAP'!AM1340</f>
        <v/>
      </c>
      <c r="G1403" s="395" t="str">
        <f>'FORMAT REKAP'!AN1340</f>
        <v/>
      </c>
      <c r="H1403" s="394" t="str">
        <f>'FORMAT REKAP'!AQ1340</f>
        <v/>
      </c>
      <c r="I1403" s="394">
        <f>'FORMAT REKAP'!AS1340</f>
        <v>0</v>
      </c>
      <c r="J1403" s="394">
        <f>'FORMAT REKAP'!AU1340</f>
        <v>0</v>
      </c>
      <c r="K1403" s="394">
        <f>'FORMAT REKAP'!AW1340</f>
        <v>0</v>
      </c>
      <c r="L1403" s="394">
        <f>'FORMAT REKAP'!AY1340</f>
        <v>0</v>
      </c>
      <c r="M1403" s="395">
        <f>'FORMAT REKAP'!BA1340</f>
        <v>0</v>
      </c>
      <c r="N1403" s="395" t="str">
        <f>'FORMAT REKAP'!BD1340</f>
        <v/>
      </c>
      <c r="O1403" s="394">
        <f>'FORMAT REKAP'!BE1340</f>
        <v>0</v>
      </c>
      <c r="P1403" s="395">
        <f>'FORMAT REKAP'!BF1340</f>
        <v>0</v>
      </c>
      <c r="S1403" s="395" t="str">
        <f>'FORMAT REKAP'!BI1340</f>
        <v/>
      </c>
      <c r="T1403" s="394" t="str">
        <f>'FORMAT REKAP'!BJ1340</f>
        <v/>
      </c>
      <c r="U1403" s="393" t="str">
        <f>'FORMAT REKAP'!BK1340</f>
        <v/>
      </c>
    </row>
    <row r="1404" spans="3:21" x14ac:dyDescent="0.25">
      <c r="C1404" s="394">
        <f>'FORMAT REKAP'!H1341</f>
        <v>0</v>
      </c>
      <c r="D1404" s="394">
        <f>'FORMAT REKAP'!I1341</f>
        <v>0</v>
      </c>
      <c r="E1404" s="394" t="str">
        <f>'FORMAT REKAP'!AH1341</f>
        <v/>
      </c>
      <c r="F1404" s="394" t="str">
        <f>'FORMAT REKAP'!AM1341</f>
        <v/>
      </c>
      <c r="G1404" s="395" t="str">
        <f>'FORMAT REKAP'!AN1341</f>
        <v/>
      </c>
      <c r="H1404" s="394" t="str">
        <f>'FORMAT REKAP'!AQ1341</f>
        <v/>
      </c>
      <c r="I1404" s="394">
        <f>'FORMAT REKAP'!AS1341</f>
        <v>0</v>
      </c>
      <c r="J1404" s="394">
        <f>'FORMAT REKAP'!AU1341</f>
        <v>0</v>
      </c>
      <c r="K1404" s="394">
        <f>'FORMAT REKAP'!AW1341</f>
        <v>0</v>
      </c>
      <c r="L1404" s="394">
        <f>'FORMAT REKAP'!AY1341</f>
        <v>0</v>
      </c>
      <c r="M1404" s="395">
        <f>'FORMAT REKAP'!BA1341</f>
        <v>0</v>
      </c>
      <c r="N1404" s="395" t="str">
        <f>'FORMAT REKAP'!BD1341</f>
        <v/>
      </c>
      <c r="O1404" s="394">
        <f>'FORMAT REKAP'!BE1341</f>
        <v>0</v>
      </c>
      <c r="P1404" s="395">
        <f>'FORMAT REKAP'!BF1341</f>
        <v>0</v>
      </c>
      <c r="S1404" s="395" t="str">
        <f>'FORMAT REKAP'!BI1341</f>
        <v/>
      </c>
      <c r="T1404" s="394" t="str">
        <f>'FORMAT REKAP'!BJ1341</f>
        <v/>
      </c>
      <c r="U1404" s="393" t="str">
        <f>'FORMAT REKAP'!BK1341</f>
        <v/>
      </c>
    </row>
    <row r="1405" spans="3:21" x14ac:dyDescent="0.25">
      <c r="C1405" s="394">
        <f>'FORMAT REKAP'!H1342</f>
        <v>0</v>
      </c>
      <c r="D1405" s="394">
        <f>'FORMAT REKAP'!I1342</f>
        <v>0</v>
      </c>
      <c r="E1405" s="394" t="str">
        <f>'FORMAT REKAP'!AH1342</f>
        <v/>
      </c>
      <c r="F1405" s="394" t="str">
        <f>'FORMAT REKAP'!AM1342</f>
        <v/>
      </c>
      <c r="G1405" s="395" t="str">
        <f>'FORMAT REKAP'!AN1342</f>
        <v/>
      </c>
      <c r="H1405" s="394" t="str">
        <f>'FORMAT REKAP'!AQ1342</f>
        <v/>
      </c>
      <c r="I1405" s="394">
        <f>'FORMAT REKAP'!AS1342</f>
        <v>0</v>
      </c>
      <c r="J1405" s="394">
        <f>'FORMAT REKAP'!AU1342</f>
        <v>0</v>
      </c>
      <c r="K1405" s="394">
        <f>'FORMAT REKAP'!AW1342</f>
        <v>0</v>
      </c>
      <c r="L1405" s="394">
        <f>'FORMAT REKAP'!AY1342</f>
        <v>0</v>
      </c>
      <c r="M1405" s="395">
        <f>'FORMAT REKAP'!BA1342</f>
        <v>0</v>
      </c>
      <c r="N1405" s="395" t="str">
        <f>'FORMAT REKAP'!BD1342</f>
        <v/>
      </c>
      <c r="O1405" s="394">
        <f>'FORMAT REKAP'!BE1342</f>
        <v>0</v>
      </c>
      <c r="P1405" s="395">
        <f>'FORMAT REKAP'!BF1342</f>
        <v>0</v>
      </c>
      <c r="S1405" s="395" t="str">
        <f>'FORMAT REKAP'!BI1342</f>
        <v/>
      </c>
      <c r="T1405" s="394" t="str">
        <f>'FORMAT REKAP'!BJ1342</f>
        <v/>
      </c>
      <c r="U1405" s="393" t="str">
        <f>'FORMAT REKAP'!BK1342</f>
        <v/>
      </c>
    </row>
    <row r="1406" spans="3:21" x14ac:dyDescent="0.25">
      <c r="C1406" s="394">
        <f>'FORMAT REKAP'!H1343</f>
        <v>0</v>
      </c>
      <c r="D1406" s="394">
        <f>'FORMAT REKAP'!I1343</f>
        <v>0</v>
      </c>
      <c r="E1406" s="394" t="str">
        <f>'FORMAT REKAP'!AH1343</f>
        <v/>
      </c>
      <c r="F1406" s="394" t="str">
        <f>'FORMAT REKAP'!AM1343</f>
        <v/>
      </c>
      <c r="G1406" s="395" t="str">
        <f>'FORMAT REKAP'!AN1343</f>
        <v/>
      </c>
      <c r="H1406" s="394" t="str">
        <f>'FORMAT REKAP'!AQ1343</f>
        <v/>
      </c>
      <c r="I1406" s="394">
        <f>'FORMAT REKAP'!AS1343</f>
        <v>0</v>
      </c>
      <c r="J1406" s="394">
        <f>'FORMAT REKAP'!AU1343</f>
        <v>0</v>
      </c>
      <c r="K1406" s="394">
        <f>'FORMAT REKAP'!AW1343</f>
        <v>0</v>
      </c>
      <c r="L1406" s="394">
        <f>'FORMAT REKAP'!AY1343</f>
        <v>0</v>
      </c>
      <c r="M1406" s="395">
        <f>'FORMAT REKAP'!BA1343</f>
        <v>0</v>
      </c>
      <c r="N1406" s="395" t="str">
        <f>'FORMAT REKAP'!BD1343</f>
        <v/>
      </c>
      <c r="O1406" s="394">
        <f>'FORMAT REKAP'!BE1343</f>
        <v>0</v>
      </c>
      <c r="P1406" s="395">
        <f>'FORMAT REKAP'!BF1343</f>
        <v>0</v>
      </c>
      <c r="S1406" s="395" t="str">
        <f>'FORMAT REKAP'!BI1343</f>
        <v/>
      </c>
      <c r="T1406" s="394" t="str">
        <f>'FORMAT REKAP'!BJ1343</f>
        <v/>
      </c>
      <c r="U1406" s="393" t="str">
        <f>'FORMAT REKAP'!BK1343</f>
        <v/>
      </c>
    </row>
    <row r="1407" spans="3:21" x14ac:dyDescent="0.25">
      <c r="C1407" s="394">
        <f>'FORMAT REKAP'!H1344</f>
        <v>0</v>
      </c>
      <c r="D1407" s="394">
        <f>'FORMAT REKAP'!I1344</f>
        <v>0</v>
      </c>
      <c r="E1407" s="394" t="str">
        <f>'FORMAT REKAP'!AH1344</f>
        <v/>
      </c>
      <c r="F1407" s="394" t="str">
        <f>'FORMAT REKAP'!AM1344</f>
        <v/>
      </c>
      <c r="G1407" s="395" t="str">
        <f>'FORMAT REKAP'!AN1344</f>
        <v/>
      </c>
      <c r="H1407" s="394" t="str">
        <f>'FORMAT REKAP'!AQ1344</f>
        <v/>
      </c>
      <c r="I1407" s="394">
        <f>'FORMAT REKAP'!AS1344</f>
        <v>0</v>
      </c>
      <c r="J1407" s="394">
        <f>'FORMAT REKAP'!AU1344</f>
        <v>0</v>
      </c>
      <c r="K1407" s="394">
        <f>'FORMAT REKAP'!AW1344</f>
        <v>0</v>
      </c>
      <c r="L1407" s="394">
        <f>'FORMAT REKAP'!AY1344</f>
        <v>0</v>
      </c>
      <c r="M1407" s="395">
        <f>'FORMAT REKAP'!BA1344</f>
        <v>0</v>
      </c>
      <c r="N1407" s="395" t="str">
        <f>'FORMAT REKAP'!BD1344</f>
        <v/>
      </c>
      <c r="O1407" s="394">
        <f>'FORMAT REKAP'!BE1344</f>
        <v>0</v>
      </c>
      <c r="P1407" s="395">
        <f>'FORMAT REKAP'!BF1344</f>
        <v>0</v>
      </c>
      <c r="S1407" s="395" t="str">
        <f>'FORMAT REKAP'!BI1344</f>
        <v/>
      </c>
      <c r="T1407" s="394" t="str">
        <f>'FORMAT REKAP'!BJ1344</f>
        <v/>
      </c>
      <c r="U1407" s="393" t="str">
        <f>'FORMAT REKAP'!BK1344</f>
        <v/>
      </c>
    </row>
    <row r="1408" spans="3:21" x14ac:dyDescent="0.25">
      <c r="C1408" s="394">
        <f>'FORMAT REKAP'!H1345</f>
        <v>0</v>
      </c>
      <c r="D1408" s="394">
        <f>'FORMAT REKAP'!I1345</f>
        <v>0</v>
      </c>
      <c r="E1408" s="394" t="str">
        <f>'FORMAT REKAP'!AH1345</f>
        <v/>
      </c>
      <c r="F1408" s="394" t="str">
        <f>'FORMAT REKAP'!AM1345</f>
        <v/>
      </c>
      <c r="G1408" s="395" t="str">
        <f>'FORMAT REKAP'!AN1345</f>
        <v/>
      </c>
      <c r="H1408" s="394" t="str">
        <f>'FORMAT REKAP'!AQ1345</f>
        <v/>
      </c>
      <c r="I1408" s="394">
        <f>'FORMAT REKAP'!AS1345</f>
        <v>0</v>
      </c>
      <c r="J1408" s="394">
        <f>'FORMAT REKAP'!AU1345</f>
        <v>0</v>
      </c>
      <c r="K1408" s="394">
        <f>'FORMAT REKAP'!AW1345</f>
        <v>0</v>
      </c>
      <c r="L1408" s="394">
        <f>'FORMAT REKAP'!AY1345</f>
        <v>0</v>
      </c>
      <c r="M1408" s="395">
        <f>'FORMAT REKAP'!BA1345</f>
        <v>0</v>
      </c>
      <c r="N1408" s="395" t="str">
        <f>'FORMAT REKAP'!BD1345</f>
        <v/>
      </c>
      <c r="O1408" s="394">
        <f>'FORMAT REKAP'!BE1345</f>
        <v>0</v>
      </c>
      <c r="P1408" s="395">
        <f>'FORMAT REKAP'!BF1345</f>
        <v>0</v>
      </c>
      <c r="S1408" s="395" t="str">
        <f>'FORMAT REKAP'!BI1345</f>
        <v/>
      </c>
      <c r="T1408" s="394" t="str">
        <f>'FORMAT REKAP'!BJ1345</f>
        <v/>
      </c>
      <c r="U1408" s="393" t="str">
        <f>'FORMAT REKAP'!BK1345</f>
        <v/>
      </c>
    </row>
    <row r="1409" spans="3:21" x14ac:dyDescent="0.25">
      <c r="C1409" s="394">
        <f>'FORMAT REKAP'!H1346</f>
        <v>0</v>
      </c>
      <c r="D1409" s="394">
        <f>'FORMAT REKAP'!I1346</f>
        <v>0</v>
      </c>
      <c r="E1409" s="394" t="str">
        <f>'FORMAT REKAP'!AH1346</f>
        <v/>
      </c>
      <c r="F1409" s="394" t="str">
        <f>'FORMAT REKAP'!AM1346</f>
        <v/>
      </c>
      <c r="G1409" s="395" t="str">
        <f>'FORMAT REKAP'!AN1346</f>
        <v/>
      </c>
      <c r="H1409" s="394" t="str">
        <f>'FORMAT REKAP'!AQ1346</f>
        <v/>
      </c>
      <c r="I1409" s="394">
        <f>'FORMAT REKAP'!AS1346</f>
        <v>0</v>
      </c>
      <c r="J1409" s="394">
        <f>'FORMAT REKAP'!AU1346</f>
        <v>0</v>
      </c>
      <c r="K1409" s="394">
        <f>'FORMAT REKAP'!AW1346</f>
        <v>0</v>
      </c>
      <c r="L1409" s="394">
        <f>'FORMAT REKAP'!AY1346</f>
        <v>0</v>
      </c>
      <c r="M1409" s="395">
        <f>'FORMAT REKAP'!BA1346</f>
        <v>0</v>
      </c>
      <c r="N1409" s="395" t="str">
        <f>'FORMAT REKAP'!BD1346</f>
        <v/>
      </c>
      <c r="O1409" s="394">
        <f>'FORMAT REKAP'!BE1346</f>
        <v>0</v>
      </c>
      <c r="P1409" s="395">
        <f>'FORMAT REKAP'!BF1346</f>
        <v>0</v>
      </c>
      <c r="S1409" s="395" t="str">
        <f>'FORMAT REKAP'!BI1346</f>
        <v/>
      </c>
      <c r="T1409" s="394" t="str">
        <f>'FORMAT REKAP'!BJ1346</f>
        <v/>
      </c>
      <c r="U1409" s="393" t="str">
        <f>'FORMAT REKAP'!BK1346</f>
        <v/>
      </c>
    </row>
    <row r="1410" spans="3:21" x14ac:dyDescent="0.25">
      <c r="C1410" s="394">
        <f>'FORMAT REKAP'!H1347</f>
        <v>0</v>
      </c>
      <c r="D1410" s="394">
        <f>'FORMAT REKAP'!I1347</f>
        <v>0</v>
      </c>
      <c r="E1410" s="394" t="str">
        <f>'FORMAT REKAP'!AH1347</f>
        <v/>
      </c>
      <c r="F1410" s="394" t="str">
        <f>'FORMAT REKAP'!AM1347</f>
        <v/>
      </c>
      <c r="G1410" s="395" t="str">
        <f>'FORMAT REKAP'!AN1347</f>
        <v/>
      </c>
      <c r="H1410" s="394" t="str">
        <f>'FORMAT REKAP'!AQ1347</f>
        <v/>
      </c>
      <c r="I1410" s="394">
        <f>'FORMAT REKAP'!AS1347</f>
        <v>0</v>
      </c>
      <c r="J1410" s="394">
        <f>'FORMAT REKAP'!AU1347</f>
        <v>0</v>
      </c>
      <c r="K1410" s="394">
        <f>'FORMAT REKAP'!AW1347</f>
        <v>0</v>
      </c>
      <c r="L1410" s="394">
        <f>'FORMAT REKAP'!AY1347</f>
        <v>0</v>
      </c>
      <c r="M1410" s="395">
        <f>'FORMAT REKAP'!BA1347</f>
        <v>0</v>
      </c>
      <c r="N1410" s="395" t="str">
        <f>'FORMAT REKAP'!BD1347</f>
        <v/>
      </c>
      <c r="O1410" s="394">
        <f>'FORMAT REKAP'!BE1347</f>
        <v>0</v>
      </c>
      <c r="P1410" s="395">
        <f>'FORMAT REKAP'!BF1347</f>
        <v>0</v>
      </c>
      <c r="S1410" s="395" t="str">
        <f>'FORMAT REKAP'!BI1347</f>
        <v/>
      </c>
      <c r="T1410" s="394" t="str">
        <f>'FORMAT REKAP'!BJ1347</f>
        <v/>
      </c>
      <c r="U1410" s="393" t="str">
        <f>'FORMAT REKAP'!BK1347</f>
        <v/>
      </c>
    </row>
    <row r="1411" spans="3:21" x14ac:dyDescent="0.25">
      <c r="C1411" s="394">
        <f>'FORMAT REKAP'!H1348</f>
        <v>0</v>
      </c>
      <c r="D1411" s="394">
        <f>'FORMAT REKAP'!I1348</f>
        <v>0</v>
      </c>
      <c r="E1411" s="394" t="str">
        <f>'FORMAT REKAP'!AH1348</f>
        <v/>
      </c>
      <c r="F1411" s="394" t="str">
        <f>'FORMAT REKAP'!AM1348</f>
        <v/>
      </c>
      <c r="G1411" s="395" t="str">
        <f>'FORMAT REKAP'!AN1348</f>
        <v/>
      </c>
      <c r="H1411" s="394" t="str">
        <f>'FORMAT REKAP'!AQ1348</f>
        <v/>
      </c>
      <c r="I1411" s="394">
        <f>'FORMAT REKAP'!AS1348</f>
        <v>0</v>
      </c>
      <c r="J1411" s="394">
        <f>'FORMAT REKAP'!AU1348</f>
        <v>0</v>
      </c>
      <c r="K1411" s="394">
        <f>'FORMAT REKAP'!AW1348</f>
        <v>0</v>
      </c>
      <c r="L1411" s="394">
        <f>'FORMAT REKAP'!AY1348</f>
        <v>0</v>
      </c>
      <c r="M1411" s="395">
        <f>'FORMAT REKAP'!BA1348</f>
        <v>0</v>
      </c>
      <c r="N1411" s="395" t="str">
        <f>'FORMAT REKAP'!BD1348</f>
        <v/>
      </c>
      <c r="O1411" s="394">
        <f>'FORMAT REKAP'!BE1348</f>
        <v>0</v>
      </c>
      <c r="P1411" s="395">
        <f>'FORMAT REKAP'!BF1348</f>
        <v>0</v>
      </c>
      <c r="S1411" s="395" t="str">
        <f>'FORMAT REKAP'!BI1348</f>
        <v/>
      </c>
      <c r="T1411" s="394" t="str">
        <f>'FORMAT REKAP'!BJ1348</f>
        <v/>
      </c>
      <c r="U1411" s="393" t="str">
        <f>'FORMAT REKAP'!BK1348</f>
        <v/>
      </c>
    </row>
    <row r="1412" spans="3:21" x14ac:dyDescent="0.25">
      <c r="C1412" s="394">
        <f>'FORMAT REKAP'!H1349</f>
        <v>0</v>
      </c>
      <c r="D1412" s="394">
        <f>'FORMAT REKAP'!I1349</f>
        <v>0</v>
      </c>
      <c r="E1412" s="394" t="str">
        <f>'FORMAT REKAP'!AH1349</f>
        <v/>
      </c>
      <c r="F1412" s="394" t="str">
        <f>'FORMAT REKAP'!AM1349</f>
        <v/>
      </c>
      <c r="G1412" s="395" t="str">
        <f>'FORMAT REKAP'!AN1349</f>
        <v/>
      </c>
      <c r="H1412" s="394" t="str">
        <f>'FORMAT REKAP'!AQ1349</f>
        <v/>
      </c>
      <c r="I1412" s="394">
        <f>'FORMAT REKAP'!AS1349</f>
        <v>0</v>
      </c>
      <c r="J1412" s="394">
        <f>'FORMAT REKAP'!AU1349</f>
        <v>0</v>
      </c>
      <c r="K1412" s="394">
        <f>'FORMAT REKAP'!AW1349</f>
        <v>0</v>
      </c>
      <c r="L1412" s="394">
        <f>'FORMAT REKAP'!AY1349</f>
        <v>0</v>
      </c>
      <c r="M1412" s="395">
        <f>'FORMAT REKAP'!BA1349</f>
        <v>0</v>
      </c>
      <c r="N1412" s="395" t="str">
        <f>'FORMAT REKAP'!BD1349</f>
        <v/>
      </c>
      <c r="O1412" s="394">
        <f>'FORMAT REKAP'!BE1349</f>
        <v>0</v>
      </c>
      <c r="P1412" s="395">
        <f>'FORMAT REKAP'!BF1349</f>
        <v>0</v>
      </c>
      <c r="S1412" s="395" t="str">
        <f>'FORMAT REKAP'!BI1349</f>
        <v/>
      </c>
      <c r="T1412" s="394" t="str">
        <f>'FORMAT REKAP'!BJ1349</f>
        <v/>
      </c>
      <c r="U1412" s="393" t="str">
        <f>'FORMAT REKAP'!BK1349</f>
        <v/>
      </c>
    </row>
    <row r="1413" spans="3:21" x14ac:dyDescent="0.25">
      <c r="C1413" s="394">
        <f>'FORMAT REKAP'!H1350</f>
        <v>0</v>
      </c>
      <c r="D1413" s="394">
        <f>'FORMAT REKAP'!I1350</f>
        <v>0</v>
      </c>
      <c r="E1413" s="394" t="str">
        <f>'FORMAT REKAP'!AH1350</f>
        <v/>
      </c>
      <c r="F1413" s="394" t="str">
        <f>'FORMAT REKAP'!AM1350</f>
        <v/>
      </c>
      <c r="G1413" s="395" t="str">
        <f>'FORMAT REKAP'!AN1350</f>
        <v/>
      </c>
      <c r="H1413" s="394" t="str">
        <f>'FORMAT REKAP'!AQ1350</f>
        <v/>
      </c>
      <c r="I1413" s="394">
        <f>'FORMAT REKAP'!AS1350</f>
        <v>0</v>
      </c>
      <c r="J1413" s="394">
        <f>'FORMAT REKAP'!AU1350</f>
        <v>0</v>
      </c>
      <c r="K1413" s="394">
        <f>'FORMAT REKAP'!AW1350</f>
        <v>0</v>
      </c>
      <c r="L1413" s="394">
        <f>'FORMAT REKAP'!AY1350</f>
        <v>0</v>
      </c>
      <c r="M1413" s="395">
        <f>'FORMAT REKAP'!BA1350</f>
        <v>0</v>
      </c>
      <c r="N1413" s="395" t="str">
        <f>'FORMAT REKAP'!BD1350</f>
        <v/>
      </c>
      <c r="O1413" s="394">
        <f>'FORMAT REKAP'!BE1350</f>
        <v>0</v>
      </c>
      <c r="P1413" s="395">
        <f>'FORMAT REKAP'!BF1350</f>
        <v>0</v>
      </c>
      <c r="S1413" s="395" t="str">
        <f>'FORMAT REKAP'!BI1350</f>
        <v/>
      </c>
      <c r="T1413" s="394" t="str">
        <f>'FORMAT REKAP'!BJ1350</f>
        <v/>
      </c>
      <c r="U1413" s="393" t="str">
        <f>'FORMAT REKAP'!BK1350</f>
        <v/>
      </c>
    </row>
    <row r="1414" spans="3:21" x14ac:dyDescent="0.25">
      <c r="C1414" s="394">
        <f>'FORMAT REKAP'!H1351</f>
        <v>0</v>
      </c>
      <c r="D1414" s="394">
        <f>'FORMAT REKAP'!I1351</f>
        <v>0</v>
      </c>
      <c r="E1414" s="394" t="str">
        <f>'FORMAT REKAP'!AH1351</f>
        <v/>
      </c>
      <c r="F1414" s="394" t="str">
        <f>'FORMAT REKAP'!AM1351</f>
        <v/>
      </c>
      <c r="G1414" s="395" t="str">
        <f>'FORMAT REKAP'!AN1351</f>
        <v/>
      </c>
      <c r="H1414" s="394" t="str">
        <f>'FORMAT REKAP'!AQ1351</f>
        <v/>
      </c>
      <c r="I1414" s="394">
        <f>'FORMAT REKAP'!AS1351</f>
        <v>0</v>
      </c>
      <c r="J1414" s="394">
        <f>'FORMAT REKAP'!AU1351</f>
        <v>0</v>
      </c>
      <c r="K1414" s="394">
        <f>'FORMAT REKAP'!AW1351</f>
        <v>0</v>
      </c>
      <c r="L1414" s="394">
        <f>'FORMAT REKAP'!AY1351</f>
        <v>0</v>
      </c>
      <c r="M1414" s="395">
        <f>'FORMAT REKAP'!BA1351</f>
        <v>0</v>
      </c>
      <c r="N1414" s="395" t="str">
        <f>'FORMAT REKAP'!BD1351</f>
        <v/>
      </c>
      <c r="O1414" s="394">
        <f>'FORMAT REKAP'!BE1351</f>
        <v>0</v>
      </c>
      <c r="P1414" s="395">
        <f>'FORMAT REKAP'!BF1351</f>
        <v>0</v>
      </c>
      <c r="S1414" s="395" t="str">
        <f>'FORMAT REKAP'!BI1351</f>
        <v/>
      </c>
      <c r="T1414" s="394" t="str">
        <f>'FORMAT REKAP'!BJ1351</f>
        <v/>
      </c>
      <c r="U1414" s="393" t="str">
        <f>'FORMAT REKAP'!BK1351</f>
        <v/>
      </c>
    </row>
    <row r="1415" spans="3:21" x14ac:dyDescent="0.25">
      <c r="C1415" s="394">
        <f>'FORMAT REKAP'!H1352</f>
        <v>0</v>
      </c>
      <c r="D1415" s="394">
        <f>'FORMAT REKAP'!I1352</f>
        <v>0</v>
      </c>
      <c r="E1415" s="394" t="str">
        <f>'FORMAT REKAP'!AH1352</f>
        <v/>
      </c>
      <c r="F1415" s="394" t="str">
        <f>'FORMAT REKAP'!AM1352</f>
        <v/>
      </c>
      <c r="G1415" s="395" t="str">
        <f>'FORMAT REKAP'!AN1352</f>
        <v/>
      </c>
      <c r="H1415" s="394" t="str">
        <f>'FORMAT REKAP'!AQ1352</f>
        <v/>
      </c>
      <c r="I1415" s="394">
        <f>'FORMAT REKAP'!AS1352</f>
        <v>0</v>
      </c>
      <c r="J1415" s="394">
        <f>'FORMAT REKAP'!AU1352</f>
        <v>0</v>
      </c>
      <c r="K1415" s="394">
        <f>'FORMAT REKAP'!AW1352</f>
        <v>0</v>
      </c>
      <c r="L1415" s="394">
        <f>'FORMAT REKAP'!AY1352</f>
        <v>0</v>
      </c>
      <c r="M1415" s="395">
        <f>'FORMAT REKAP'!BA1352</f>
        <v>0</v>
      </c>
      <c r="N1415" s="395" t="str">
        <f>'FORMAT REKAP'!BD1352</f>
        <v/>
      </c>
      <c r="O1415" s="394">
        <f>'FORMAT REKAP'!BE1352</f>
        <v>0</v>
      </c>
      <c r="P1415" s="395">
        <f>'FORMAT REKAP'!BF1352</f>
        <v>0</v>
      </c>
      <c r="S1415" s="395" t="str">
        <f>'FORMAT REKAP'!BI1352</f>
        <v/>
      </c>
      <c r="T1415" s="394" t="str">
        <f>'FORMAT REKAP'!BJ1352</f>
        <v/>
      </c>
      <c r="U1415" s="393" t="str">
        <f>'FORMAT REKAP'!BK1352</f>
        <v/>
      </c>
    </row>
    <row r="1416" spans="3:21" x14ac:dyDescent="0.25">
      <c r="C1416" s="394">
        <f>'FORMAT REKAP'!H1353</f>
        <v>0</v>
      </c>
      <c r="D1416" s="394">
        <f>'FORMAT REKAP'!I1353</f>
        <v>0</v>
      </c>
      <c r="E1416" s="394" t="str">
        <f>'FORMAT REKAP'!AH1353</f>
        <v/>
      </c>
      <c r="F1416" s="394" t="str">
        <f>'FORMAT REKAP'!AM1353</f>
        <v/>
      </c>
      <c r="G1416" s="395" t="str">
        <f>'FORMAT REKAP'!AN1353</f>
        <v/>
      </c>
      <c r="H1416" s="394" t="str">
        <f>'FORMAT REKAP'!AQ1353</f>
        <v/>
      </c>
      <c r="I1416" s="394">
        <f>'FORMAT REKAP'!AS1353</f>
        <v>0</v>
      </c>
      <c r="J1416" s="394">
        <f>'FORMAT REKAP'!AU1353</f>
        <v>0</v>
      </c>
      <c r="K1416" s="394">
        <f>'FORMAT REKAP'!AW1353</f>
        <v>0</v>
      </c>
      <c r="L1416" s="394">
        <f>'FORMAT REKAP'!AY1353</f>
        <v>0</v>
      </c>
      <c r="M1416" s="395">
        <f>'FORMAT REKAP'!BA1353</f>
        <v>0</v>
      </c>
      <c r="N1416" s="395" t="str">
        <f>'FORMAT REKAP'!BD1353</f>
        <v/>
      </c>
      <c r="O1416" s="394">
        <f>'FORMAT REKAP'!BE1353</f>
        <v>0</v>
      </c>
      <c r="P1416" s="395">
        <f>'FORMAT REKAP'!BF1353</f>
        <v>0</v>
      </c>
      <c r="S1416" s="395" t="str">
        <f>'FORMAT REKAP'!BI1353</f>
        <v/>
      </c>
      <c r="T1416" s="394" t="str">
        <f>'FORMAT REKAP'!BJ1353</f>
        <v/>
      </c>
      <c r="U1416" s="393" t="str">
        <f>'FORMAT REKAP'!BK1353</f>
        <v/>
      </c>
    </row>
    <row r="1417" spans="3:21" x14ac:dyDescent="0.25">
      <c r="C1417" s="394">
        <f>'FORMAT REKAP'!H1354</f>
        <v>0</v>
      </c>
      <c r="D1417" s="394">
        <f>'FORMAT REKAP'!I1354</f>
        <v>0</v>
      </c>
      <c r="E1417" s="394" t="str">
        <f>'FORMAT REKAP'!AH1354</f>
        <v/>
      </c>
      <c r="F1417" s="394" t="str">
        <f>'FORMAT REKAP'!AM1354</f>
        <v/>
      </c>
      <c r="G1417" s="395" t="str">
        <f>'FORMAT REKAP'!AN1354</f>
        <v/>
      </c>
      <c r="H1417" s="394" t="str">
        <f>'FORMAT REKAP'!AQ1354</f>
        <v/>
      </c>
      <c r="I1417" s="394">
        <f>'FORMAT REKAP'!AS1354</f>
        <v>0</v>
      </c>
      <c r="J1417" s="394">
        <f>'FORMAT REKAP'!AU1354</f>
        <v>0</v>
      </c>
      <c r="K1417" s="394">
        <f>'FORMAT REKAP'!AW1354</f>
        <v>0</v>
      </c>
      <c r="L1417" s="394">
        <f>'FORMAT REKAP'!AY1354</f>
        <v>0</v>
      </c>
      <c r="M1417" s="395">
        <f>'FORMAT REKAP'!BA1354</f>
        <v>0</v>
      </c>
      <c r="N1417" s="395" t="str">
        <f>'FORMAT REKAP'!BD1354</f>
        <v/>
      </c>
      <c r="O1417" s="394">
        <f>'FORMAT REKAP'!BE1354</f>
        <v>0</v>
      </c>
      <c r="P1417" s="395">
        <f>'FORMAT REKAP'!BF1354</f>
        <v>0</v>
      </c>
      <c r="S1417" s="395" t="str">
        <f>'FORMAT REKAP'!BI1354</f>
        <v/>
      </c>
      <c r="T1417" s="394" t="str">
        <f>'FORMAT REKAP'!BJ1354</f>
        <v/>
      </c>
      <c r="U1417" s="393" t="str">
        <f>'FORMAT REKAP'!BK1354</f>
        <v/>
      </c>
    </row>
    <row r="1418" spans="3:21" x14ac:dyDescent="0.25">
      <c r="C1418" s="394">
        <f>'FORMAT REKAP'!H1355</f>
        <v>0</v>
      </c>
      <c r="D1418" s="394">
        <f>'FORMAT REKAP'!I1355</f>
        <v>0</v>
      </c>
      <c r="E1418" s="394" t="str">
        <f>'FORMAT REKAP'!AH1355</f>
        <v/>
      </c>
      <c r="F1418" s="394" t="str">
        <f>'FORMAT REKAP'!AM1355</f>
        <v/>
      </c>
      <c r="G1418" s="395" t="str">
        <f>'FORMAT REKAP'!AN1355</f>
        <v/>
      </c>
      <c r="H1418" s="394" t="str">
        <f>'FORMAT REKAP'!AQ1355</f>
        <v/>
      </c>
      <c r="I1418" s="394">
        <f>'FORMAT REKAP'!AS1355</f>
        <v>0</v>
      </c>
      <c r="J1418" s="394">
        <f>'FORMAT REKAP'!AU1355</f>
        <v>0</v>
      </c>
      <c r="K1418" s="394">
        <f>'FORMAT REKAP'!AW1355</f>
        <v>0</v>
      </c>
      <c r="L1418" s="394">
        <f>'FORMAT REKAP'!AY1355</f>
        <v>0</v>
      </c>
      <c r="M1418" s="395">
        <f>'FORMAT REKAP'!BA1355</f>
        <v>0</v>
      </c>
      <c r="N1418" s="395" t="str">
        <f>'FORMAT REKAP'!BD1355</f>
        <v/>
      </c>
      <c r="O1418" s="394">
        <f>'FORMAT REKAP'!BE1355</f>
        <v>0</v>
      </c>
      <c r="P1418" s="395">
        <f>'FORMAT REKAP'!BF1355</f>
        <v>0</v>
      </c>
      <c r="S1418" s="395" t="str">
        <f>'FORMAT REKAP'!BI1355</f>
        <v/>
      </c>
      <c r="T1418" s="394" t="str">
        <f>'FORMAT REKAP'!BJ1355</f>
        <v/>
      </c>
      <c r="U1418" s="393" t="str">
        <f>'FORMAT REKAP'!BK1355</f>
        <v/>
      </c>
    </row>
    <row r="1419" spans="3:21" x14ac:dyDescent="0.25">
      <c r="C1419" s="394">
        <f>'FORMAT REKAP'!H1356</f>
        <v>0</v>
      </c>
      <c r="D1419" s="394">
        <f>'FORMAT REKAP'!I1356</f>
        <v>0</v>
      </c>
      <c r="E1419" s="394" t="str">
        <f>'FORMAT REKAP'!AH1356</f>
        <v/>
      </c>
      <c r="F1419" s="394" t="str">
        <f>'FORMAT REKAP'!AM1356</f>
        <v/>
      </c>
      <c r="G1419" s="395" t="str">
        <f>'FORMAT REKAP'!AN1356</f>
        <v/>
      </c>
      <c r="H1419" s="394" t="str">
        <f>'FORMAT REKAP'!AQ1356</f>
        <v/>
      </c>
      <c r="I1419" s="394">
        <f>'FORMAT REKAP'!AS1356</f>
        <v>0</v>
      </c>
      <c r="J1419" s="394">
        <f>'FORMAT REKAP'!AU1356</f>
        <v>0</v>
      </c>
      <c r="K1419" s="394">
        <f>'FORMAT REKAP'!AW1356</f>
        <v>0</v>
      </c>
      <c r="L1419" s="394">
        <f>'FORMAT REKAP'!AY1356</f>
        <v>0</v>
      </c>
      <c r="M1419" s="395">
        <f>'FORMAT REKAP'!BA1356</f>
        <v>0</v>
      </c>
      <c r="N1419" s="395" t="str">
        <f>'FORMAT REKAP'!BD1356</f>
        <v/>
      </c>
      <c r="O1419" s="394">
        <f>'FORMAT REKAP'!BE1356</f>
        <v>0</v>
      </c>
      <c r="P1419" s="395">
        <f>'FORMAT REKAP'!BF1356</f>
        <v>0</v>
      </c>
      <c r="S1419" s="395" t="str">
        <f>'FORMAT REKAP'!BI1356</f>
        <v/>
      </c>
      <c r="T1419" s="394" t="str">
        <f>'FORMAT REKAP'!BJ1356</f>
        <v/>
      </c>
      <c r="U1419" s="393" t="str">
        <f>'FORMAT REKAP'!BK1356</f>
        <v/>
      </c>
    </row>
    <row r="1420" spans="3:21" x14ac:dyDescent="0.25">
      <c r="C1420" s="394">
        <f>'FORMAT REKAP'!H1357</f>
        <v>0</v>
      </c>
      <c r="D1420" s="394">
        <f>'FORMAT REKAP'!I1357</f>
        <v>0</v>
      </c>
      <c r="E1420" s="394" t="str">
        <f>'FORMAT REKAP'!AH1357</f>
        <v/>
      </c>
      <c r="F1420" s="394" t="str">
        <f>'FORMAT REKAP'!AM1357</f>
        <v/>
      </c>
      <c r="G1420" s="395" t="str">
        <f>'FORMAT REKAP'!AN1357</f>
        <v/>
      </c>
      <c r="H1420" s="394" t="str">
        <f>'FORMAT REKAP'!AQ1357</f>
        <v/>
      </c>
      <c r="I1420" s="394">
        <f>'FORMAT REKAP'!AS1357</f>
        <v>0</v>
      </c>
      <c r="J1420" s="394">
        <f>'FORMAT REKAP'!AU1357</f>
        <v>0</v>
      </c>
      <c r="K1420" s="394">
        <f>'FORMAT REKAP'!AW1357</f>
        <v>0</v>
      </c>
      <c r="L1420" s="394">
        <f>'FORMAT REKAP'!AY1357</f>
        <v>0</v>
      </c>
      <c r="M1420" s="395">
        <f>'FORMAT REKAP'!BA1357</f>
        <v>0</v>
      </c>
      <c r="N1420" s="395" t="str">
        <f>'FORMAT REKAP'!BD1357</f>
        <v/>
      </c>
      <c r="O1420" s="394">
        <f>'FORMAT REKAP'!BE1357</f>
        <v>0</v>
      </c>
      <c r="P1420" s="395">
        <f>'FORMAT REKAP'!BF1357</f>
        <v>0</v>
      </c>
      <c r="S1420" s="395" t="str">
        <f>'FORMAT REKAP'!BI1357</f>
        <v/>
      </c>
      <c r="T1420" s="394" t="str">
        <f>'FORMAT REKAP'!BJ1357</f>
        <v/>
      </c>
      <c r="U1420" s="393" t="str">
        <f>'FORMAT REKAP'!BK1357</f>
        <v/>
      </c>
    </row>
    <row r="1421" spans="3:21" x14ac:dyDescent="0.25">
      <c r="C1421" s="394">
        <f>'FORMAT REKAP'!H1358</f>
        <v>0</v>
      </c>
      <c r="D1421" s="394">
        <f>'FORMAT REKAP'!I1358</f>
        <v>0</v>
      </c>
      <c r="E1421" s="394" t="str">
        <f>'FORMAT REKAP'!AH1358</f>
        <v/>
      </c>
      <c r="F1421" s="394" t="str">
        <f>'FORMAT REKAP'!AM1358</f>
        <v/>
      </c>
      <c r="G1421" s="395" t="str">
        <f>'FORMAT REKAP'!AN1358</f>
        <v/>
      </c>
      <c r="H1421" s="394" t="str">
        <f>'FORMAT REKAP'!AQ1358</f>
        <v/>
      </c>
      <c r="I1421" s="394">
        <f>'FORMAT REKAP'!AS1358</f>
        <v>0</v>
      </c>
      <c r="J1421" s="394">
        <f>'FORMAT REKAP'!AU1358</f>
        <v>0</v>
      </c>
      <c r="K1421" s="394">
        <f>'FORMAT REKAP'!AW1358</f>
        <v>0</v>
      </c>
      <c r="L1421" s="394">
        <f>'FORMAT REKAP'!AY1358</f>
        <v>0</v>
      </c>
      <c r="M1421" s="395">
        <f>'FORMAT REKAP'!BA1358</f>
        <v>0</v>
      </c>
      <c r="N1421" s="395" t="str">
        <f>'FORMAT REKAP'!BD1358</f>
        <v/>
      </c>
      <c r="O1421" s="394">
        <f>'FORMAT REKAP'!BE1358</f>
        <v>0</v>
      </c>
      <c r="P1421" s="395">
        <f>'FORMAT REKAP'!BF1358</f>
        <v>0</v>
      </c>
      <c r="S1421" s="395" t="str">
        <f>'FORMAT REKAP'!BI1358</f>
        <v/>
      </c>
      <c r="T1421" s="394" t="str">
        <f>'FORMAT REKAP'!BJ1358</f>
        <v/>
      </c>
      <c r="U1421" s="393" t="str">
        <f>'FORMAT REKAP'!BK1358</f>
        <v/>
      </c>
    </row>
    <row r="1422" spans="3:21" x14ac:dyDescent="0.25">
      <c r="C1422" s="394">
        <f>'FORMAT REKAP'!H1359</f>
        <v>0</v>
      </c>
      <c r="D1422" s="394">
        <f>'FORMAT REKAP'!I1359</f>
        <v>0</v>
      </c>
      <c r="E1422" s="394" t="str">
        <f>'FORMAT REKAP'!AH1359</f>
        <v/>
      </c>
      <c r="F1422" s="394" t="str">
        <f>'FORMAT REKAP'!AM1359</f>
        <v/>
      </c>
      <c r="G1422" s="395" t="str">
        <f>'FORMAT REKAP'!AN1359</f>
        <v/>
      </c>
      <c r="H1422" s="394" t="str">
        <f>'FORMAT REKAP'!AQ1359</f>
        <v/>
      </c>
      <c r="I1422" s="394">
        <f>'FORMAT REKAP'!AS1359</f>
        <v>0</v>
      </c>
      <c r="J1422" s="394">
        <f>'FORMAT REKAP'!AU1359</f>
        <v>0</v>
      </c>
      <c r="K1422" s="394">
        <f>'FORMAT REKAP'!AW1359</f>
        <v>0</v>
      </c>
      <c r="L1422" s="394">
        <f>'FORMAT REKAP'!AY1359</f>
        <v>0</v>
      </c>
      <c r="M1422" s="395">
        <f>'FORMAT REKAP'!BA1359</f>
        <v>0</v>
      </c>
      <c r="N1422" s="395" t="str">
        <f>'FORMAT REKAP'!BD1359</f>
        <v/>
      </c>
      <c r="O1422" s="394">
        <f>'FORMAT REKAP'!BE1359</f>
        <v>0</v>
      </c>
      <c r="P1422" s="395">
        <f>'FORMAT REKAP'!BF1359</f>
        <v>0</v>
      </c>
      <c r="S1422" s="395" t="str">
        <f>'FORMAT REKAP'!BI1359</f>
        <v/>
      </c>
      <c r="T1422" s="394" t="str">
        <f>'FORMAT REKAP'!BJ1359</f>
        <v/>
      </c>
      <c r="U1422" s="393" t="str">
        <f>'FORMAT REKAP'!BK1359</f>
        <v/>
      </c>
    </row>
    <row r="1423" spans="3:21" x14ac:dyDescent="0.25">
      <c r="C1423" s="394">
        <f>'FORMAT REKAP'!H1360</f>
        <v>0</v>
      </c>
      <c r="D1423" s="394">
        <f>'FORMAT REKAP'!I1360</f>
        <v>0</v>
      </c>
      <c r="E1423" s="394" t="str">
        <f>'FORMAT REKAP'!AH1360</f>
        <v/>
      </c>
      <c r="F1423" s="394" t="str">
        <f>'FORMAT REKAP'!AM1360</f>
        <v/>
      </c>
      <c r="G1423" s="395" t="str">
        <f>'FORMAT REKAP'!AN1360</f>
        <v/>
      </c>
      <c r="H1423" s="394" t="str">
        <f>'FORMAT REKAP'!AQ1360</f>
        <v/>
      </c>
      <c r="I1423" s="394">
        <f>'FORMAT REKAP'!AS1360</f>
        <v>0</v>
      </c>
      <c r="J1423" s="394">
        <f>'FORMAT REKAP'!AU1360</f>
        <v>0</v>
      </c>
      <c r="K1423" s="394">
        <f>'FORMAT REKAP'!AW1360</f>
        <v>0</v>
      </c>
      <c r="L1423" s="394">
        <f>'FORMAT REKAP'!AY1360</f>
        <v>0</v>
      </c>
      <c r="M1423" s="395">
        <f>'FORMAT REKAP'!BA1360</f>
        <v>0</v>
      </c>
      <c r="N1423" s="395" t="str">
        <f>'FORMAT REKAP'!BD1360</f>
        <v/>
      </c>
      <c r="O1423" s="394">
        <f>'FORMAT REKAP'!BE1360</f>
        <v>0</v>
      </c>
      <c r="P1423" s="395">
        <f>'FORMAT REKAP'!BF1360</f>
        <v>0</v>
      </c>
      <c r="S1423" s="395" t="str">
        <f>'FORMAT REKAP'!BI1360</f>
        <v/>
      </c>
      <c r="T1423" s="394" t="str">
        <f>'FORMAT REKAP'!BJ1360</f>
        <v/>
      </c>
      <c r="U1423" s="393" t="str">
        <f>'FORMAT REKAP'!BK1360</f>
        <v/>
      </c>
    </row>
    <row r="1424" spans="3:21" x14ac:dyDescent="0.25">
      <c r="C1424" s="394">
        <f>'FORMAT REKAP'!H1361</f>
        <v>0</v>
      </c>
      <c r="D1424" s="394">
        <f>'FORMAT REKAP'!I1361</f>
        <v>0</v>
      </c>
      <c r="E1424" s="394" t="str">
        <f>'FORMAT REKAP'!AH1361</f>
        <v/>
      </c>
      <c r="F1424" s="394" t="str">
        <f>'FORMAT REKAP'!AM1361</f>
        <v/>
      </c>
      <c r="G1424" s="395" t="str">
        <f>'FORMAT REKAP'!AN1361</f>
        <v/>
      </c>
      <c r="H1424" s="394" t="str">
        <f>'FORMAT REKAP'!AQ1361</f>
        <v/>
      </c>
      <c r="I1424" s="394">
        <f>'FORMAT REKAP'!AS1361</f>
        <v>0</v>
      </c>
      <c r="J1424" s="394">
        <f>'FORMAT REKAP'!AU1361</f>
        <v>0</v>
      </c>
      <c r="K1424" s="394">
        <f>'FORMAT REKAP'!AW1361</f>
        <v>0</v>
      </c>
      <c r="L1424" s="394">
        <f>'FORMAT REKAP'!AY1361</f>
        <v>0</v>
      </c>
      <c r="M1424" s="395">
        <f>'FORMAT REKAP'!BA1361</f>
        <v>0</v>
      </c>
      <c r="N1424" s="395" t="str">
        <f>'FORMAT REKAP'!BD1361</f>
        <v/>
      </c>
      <c r="O1424" s="394">
        <f>'FORMAT REKAP'!BE1361</f>
        <v>0</v>
      </c>
      <c r="P1424" s="395">
        <f>'FORMAT REKAP'!BF1361</f>
        <v>0</v>
      </c>
      <c r="S1424" s="395" t="str">
        <f>'FORMAT REKAP'!BI1361</f>
        <v/>
      </c>
      <c r="T1424" s="394" t="str">
        <f>'FORMAT REKAP'!BJ1361</f>
        <v/>
      </c>
      <c r="U1424" s="393" t="str">
        <f>'FORMAT REKAP'!BK1361</f>
        <v/>
      </c>
    </row>
    <row r="1425" spans="3:21" x14ac:dyDescent="0.25">
      <c r="C1425" s="394">
        <f>'FORMAT REKAP'!H1362</f>
        <v>0</v>
      </c>
      <c r="D1425" s="394">
        <f>'FORMAT REKAP'!I1362</f>
        <v>0</v>
      </c>
      <c r="E1425" s="394" t="str">
        <f>'FORMAT REKAP'!AH1362</f>
        <v/>
      </c>
      <c r="F1425" s="394" t="str">
        <f>'FORMAT REKAP'!AM1362</f>
        <v/>
      </c>
      <c r="G1425" s="395" t="str">
        <f>'FORMAT REKAP'!AN1362</f>
        <v/>
      </c>
      <c r="H1425" s="394" t="str">
        <f>'FORMAT REKAP'!AQ1362</f>
        <v/>
      </c>
      <c r="I1425" s="394">
        <f>'FORMAT REKAP'!AS1362</f>
        <v>0</v>
      </c>
      <c r="J1425" s="394">
        <f>'FORMAT REKAP'!AU1362</f>
        <v>0</v>
      </c>
      <c r="K1425" s="394">
        <f>'FORMAT REKAP'!AW1362</f>
        <v>0</v>
      </c>
      <c r="L1425" s="394">
        <f>'FORMAT REKAP'!AY1362</f>
        <v>0</v>
      </c>
      <c r="M1425" s="395">
        <f>'FORMAT REKAP'!BA1362</f>
        <v>0</v>
      </c>
      <c r="N1425" s="395" t="str">
        <f>'FORMAT REKAP'!BD1362</f>
        <v/>
      </c>
      <c r="O1425" s="394">
        <f>'FORMAT REKAP'!BE1362</f>
        <v>0</v>
      </c>
      <c r="P1425" s="395">
        <f>'FORMAT REKAP'!BF1362</f>
        <v>0</v>
      </c>
      <c r="S1425" s="395" t="str">
        <f>'FORMAT REKAP'!BI1362</f>
        <v/>
      </c>
      <c r="T1425" s="394" t="str">
        <f>'FORMAT REKAP'!BJ1362</f>
        <v/>
      </c>
      <c r="U1425" s="393" t="str">
        <f>'FORMAT REKAP'!BK1362</f>
        <v/>
      </c>
    </row>
    <row r="1426" spans="3:21" x14ac:dyDescent="0.25">
      <c r="C1426" s="394">
        <f>'FORMAT REKAP'!H1363</f>
        <v>0</v>
      </c>
      <c r="D1426" s="394">
        <f>'FORMAT REKAP'!I1363</f>
        <v>0</v>
      </c>
      <c r="E1426" s="394" t="str">
        <f>'FORMAT REKAP'!AH1363</f>
        <v/>
      </c>
      <c r="F1426" s="394" t="str">
        <f>'FORMAT REKAP'!AM1363</f>
        <v/>
      </c>
      <c r="G1426" s="395" t="str">
        <f>'FORMAT REKAP'!AN1363</f>
        <v/>
      </c>
      <c r="H1426" s="394" t="str">
        <f>'FORMAT REKAP'!AQ1363</f>
        <v/>
      </c>
      <c r="I1426" s="394">
        <f>'FORMAT REKAP'!AS1363</f>
        <v>0</v>
      </c>
      <c r="J1426" s="394">
        <f>'FORMAT REKAP'!AU1363</f>
        <v>0</v>
      </c>
      <c r="K1426" s="394">
        <f>'FORMAT REKAP'!AW1363</f>
        <v>0</v>
      </c>
      <c r="L1426" s="394">
        <f>'FORMAT REKAP'!AY1363</f>
        <v>0</v>
      </c>
      <c r="M1426" s="395">
        <f>'FORMAT REKAP'!BA1363</f>
        <v>0</v>
      </c>
      <c r="N1426" s="395" t="str">
        <f>'FORMAT REKAP'!BD1363</f>
        <v/>
      </c>
      <c r="O1426" s="394">
        <f>'FORMAT REKAP'!BE1363</f>
        <v>0</v>
      </c>
      <c r="P1426" s="395">
        <f>'FORMAT REKAP'!BF1363</f>
        <v>0</v>
      </c>
      <c r="S1426" s="395" t="str">
        <f>'FORMAT REKAP'!BI1363</f>
        <v/>
      </c>
      <c r="T1426" s="394" t="str">
        <f>'FORMAT REKAP'!BJ1363</f>
        <v/>
      </c>
      <c r="U1426" s="393" t="str">
        <f>'FORMAT REKAP'!BK1363</f>
        <v/>
      </c>
    </row>
    <row r="1427" spans="3:21" x14ac:dyDescent="0.25">
      <c r="C1427" s="394">
        <f>'FORMAT REKAP'!H1364</f>
        <v>0</v>
      </c>
      <c r="D1427" s="394">
        <f>'FORMAT REKAP'!I1364</f>
        <v>0</v>
      </c>
      <c r="E1427" s="394" t="str">
        <f>'FORMAT REKAP'!AH1364</f>
        <v/>
      </c>
      <c r="F1427" s="394" t="str">
        <f>'FORMAT REKAP'!AM1364</f>
        <v/>
      </c>
      <c r="G1427" s="395" t="str">
        <f>'FORMAT REKAP'!AN1364</f>
        <v/>
      </c>
      <c r="H1427" s="394" t="str">
        <f>'FORMAT REKAP'!AQ1364</f>
        <v/>
      </c>
      <c r="I1427" s="394">
        <f>'FORMAT REKAP'!AS1364</f>
        <v>0</v>
      </c>
      <c r="J1427" s="394">
        <f>'FORMAT REKAP'!AU1364</f>
        <v>0</v>
      </c>
      <c r="K1427" s="394">
        <f>'FORMAT REKAP'!AW1364</f>
        <v>0</v>
      </c>
      <c r="L1427" s="394">
        <f>'FORMAT REKAP'!AY1364</f>
        <v>0</v>
      </c>
      <c r="M1427" s="395">
        <f>'FORMAT REKAP'!BA1364</f>
        <v>0</v>
      </c>
      <c r="N1427" s="395" t="str">
        <f>'FORMAT REKAP'!BD1364</f>
        <v/>
      </c>
      <c r="O1427" s="394">
        <f>'FORMAT REKAP'!BE1364</f>
        <v>0</v>
      </c>
      <c r="P1427" s="395">
        <f>'FORMAT REKAP'!BF1364</f>
        <v>0</v>
      </c>
      <c r="S1427" s="395" t="str">
        <f>'FORMAT REKAP'!BI1364</f>
        <v/>
      </c>
      <c r="T1427" s="394" t="str">
        <f>'FORMAT REKAP'!BJ1364</f>
        <v/>
      </c>
      <c r="U1427" s="393" t="str">
        <f>'FORMAT REKAP'!BK1364</f>
        <v/>
      </c>
    </row>
    <row r="1428" spans="3:21" x14ac:dyDescent="0.25">
      <c r="C1428" s="394">
        <f>'FORMAT REKAP'!H1365</f>
        <v>0</v>
      </c>
      <c r="D1428" s="394">
        <f>'FORMAT REKAP'!I1365</f>
        <v>0</v>
      </c>
      <c r="E1428" s="394" t="str">
        <f>'FORMAT REKAP'!AH1365</f>
        <v/>
      </c>
      <c r="F1428" s="394" t="str">
        <f>'FORMAT REKAP'!AM1365</f>
        <v/>
      </c>
      <c r="G1428" s="395" t="str">
        <f>'FORMAT REKAP'!AN1365</f>
        <v/>
      </c>
      <c r="H1428" s="394" t="str">
        <f>'FORMAT REKAP'!AQ1365</f>
        <v/>
      </c>
      <c r="I1428" s="394">
        <f>'FORMAT REKAP'!AS1365</f>
        <v>0</v>
      </c>
      <c r="J1428" s="394">
        <f>'FORMAT REKAP'!AU1365</f>
        <v>0</v>
      </c>
      <c r="K1428" s="394">
        <f>'FORMAT REKAP'!AW1365</f>
        <v>0</v>
      </c>
      <c r="L1428" s="394">
        <f>'FORMAT REKAP'!AY1365</f>
        <v>0</v>
      </c>
      <c r="M1428" s="395">
        <f>'FORMAT REKAP'!BA1365</f>
        <v>0</v>
      </c>
      <c r="N1428" s="395" t="str">
        <f>'FORMAT REKAP'!BD1365</f>
        <v/>
      </c>
      <c r="O1428" s="394">
        <f>'FORMAT REKAP'!BE1365</f>
        <v>0</v>
      </c>
      <c r="P1428" s="395">
        <f>'FORMAT REKAP'!BF1365</f>
        <v>0</v>
      </c>
      <c r="S1428" s="395" t="str">
        <f>'FORMAT REKAP'!BI1365</f>
        <v/>
      </c>
      <c r="T1428" s="394" t="str">
        <f>'FORMAT REKAP'!BJ1365</f>
        <v/>
      </c>
      <c r="U1428" s="393" t="str">
        <f>'FORMAT REKAP'!BK1365</f>
        <v/>
      </c>
    </row>
    <row r="1429" spans="3:21" x14ac:dyDescent="0.25">
      <c r="C1429" s="394">
        <f>'FORMAT REKAP'!H1366</f>
        <v>0</v>
      </c>
      <c r="D1429" s="394">
        <f>'FORMAT REKAP'!I1366</f>
        <v>0</v>
      </c>
      <c r="E1429" s="394" t="str">
        <f>'FORMAT REKAP'!AH1366</f>
        <v/>
      </c>
      <c r="F1429" s="394" t="str">
        <f>'FORMAT REKAP'!AM1366</f>
        <v/>
      </c>
      <c r="G1429" s="395" t="str">
        <f>'FORMAT REKAP'!AN1366</f>
        <v/>
      </c>
      <c r="H1429" s="394" t="str">
        <f>'FORMAT REKAP'!AQ1366</f>
        <v/>
      </c>
      <c r="I1429" s="394">
        <f>'FORMAT REKAP'!AS1366</f>
        <v>0</v>
      </c>
      <c r="J1429" s="394">
        <f>'FORMAT REKAP'!AU1366</f>
        <v>0</v>
      </c>
      <c r="K1429" s="394">
        <f>'FORMAT REKAP'!AW1366</f>
        <v>0</v>
      </c>
      <c r="L1429" s="394">
        <f>'FORMAT REKAP'!AY1366</f>
        <v>0</v>
      </c>
      <c r="M1429" s="395">
        <f>'FORMAT REKAP'!BA1366</f>
        <v>0</v>
      </c>
      <c r="N1429" s="395" t="str">
        <f>'FORMAT REKAP'!BD1366</f>
        <v/>
      </c>
      <c r="O1429" s="394">
        <f>'FORMAT REKAP'!BE1366</f>
        <v>0</v>
      </c>
      <c r="P1429" s="395">
        <f>'FORMAT REKAP'!BF1366</f>
        <v>0</v>
      </c>
      <c r="S1429" s="395" t="str">
        <f>'FORMAT REKAP'!BI1366</f>
        <v/>
      </c>
      <c r="T1429" s="394" t="str">
        <f>'FORMAT REKAP'!BJ1366</f>
        <v/>
      </c>
      <c r="U1429" s="393" t="str">
        <f>'FORMAT REKAP'!BK1366</f>
        <v/>
      </c>
    </row>
    <row r="1430" spans="3:21" x14ac:dyDescent="0.25">
      <c r="C1430" s="394">
        <f>'FORMAT REKAP'!H1367</f>
        <v>0</v>
      </c>
      <c r="D1430" s="394">
        <f>'FORMAT REKAP'!I1367</f>
        <v>0</v>
      </c>
      <c r="E1430" s="394" t="str">
        <f>'FORMAT REKAP'!AH1367</f>
        <v/>
      </c>
      <c r="F1430" s="394" t="str">
        <f>'FORMAT REKAP'!AM1367</f>
        <v/>
      </c>
      <c r="G1430" s="395" t="str">
        <f>'FORMAT REKAP'!AN1367</f>
        <v/>
      </c>
      <c r="H1430" s="394" t="str">
        <f>'FORMAT REKAP'!AQ1367</f>
        <v/>
      </c>
      <c r="I1430" s="394">
        <f>'FORMAT REKAP'!AS1367</f>
        <v>0</v>
      </c>
      <c r="J1430" s="394">
        <f>'FORMAT REKAP'!AU1367</f>
        <v>0</v>
      </c>
      <c r="K1430" s="394">
        <f>'FORMAT REKAP'!AW1367</f>
        <v>0</v>
      </c>
      <c r="L1430" s="394">
        <f>'FORMAT REKAP'!AY1367</f>
        <v>0</v>
      </c>
      <c r="M1430" s="395">
        <f>'FORMAT REKAP'!BA1367</f>
        <v>0</v>
      </c>
      <c r="N1430" s="395" t="str">
        <f>'FORMAT REKAP'!BD1367</f>
        <v/>
      </c>
      <c r="O1430" s="394">
        <f>'FORMAT REKAP'!BE1367</f>
        <v>0</v>
      </c>
      <c r="P1430" s="395">
        <f>'FORMAT REKAP'!BF1367</f>
        <v>0</v>
      </c>
      <c r="S1430" s="395" t="str">
        <f>'FORMAT REKAP'!BI1367</f>
        <v/>
      </c>
      <c r="T1430" s="394" t="str">
        <f>'FORMAT REKAP'!BJ1367</f>
        <v/>
      </c>
      <c r="U1430" s="393" t="str">
        <f>'FORMAT REKAP'!BK1367</f>
        <v/>
      </c>
    </row>
    <row r="1431" spans="3:21" x14ac:dyDescent="0.25">
      <c r="C1431" s="394">
        <f>'FORMAT REKAP'!H1368</f>
        <v>0</v>
      </c>
      <c r="D1431" s="394">
        <f>'FORMAT REKAP'!I1368</f>
        <v>0</v>
      </c>
      <c r="E1431" s="394" t="str">
        <f>'FORMAT REKAP'!AH1368</f>
        <v/>
      </c>
      <c r="F1431" s="394" t="str">
        <f>'FORMAT REKAP'!AM1368</f>
        <v/>
      </c>
      <c r="G1431" s="395" t="str">
        <f>'FORMAT REKAP'!AN1368</f>
        <v/>
      </c>
      <c r="H1431" s="394" t="str">
        <f>'FORMAT REKAP'!AQ1368</f>
        <v/>
      </c>
      <c r="I1431" s="394">
        <f>'FORMAT REKAP'!AS1368</f>
        <v>0</v>
      </c>
      <c r="J1431" s="394">
        <f>'FORMAT REKAP'!AU1368</f>
        <v>0</v>
      </c>
      <c r="K1431" s="394">
        <f>'FORMAT REKAP'!AW1368</f>
        <v>0</v>
      </c>
      <c r="L1431" s="394">
        <f>'FORMAT REKAP'!AY1368</f>
        <v>0</v>
      </c>
      <c r="M1431" s="395">
        <f>'FORMAT REKAP'!BA1368</f>
        <v>0</v>
      </c>
      <c r="N1431" s="395" t="str">
        <f>'FORMAT REKAP'!BD1368</f>
        <v/>
      </c>
      <c r="O1431" s="394">
        <f>'FORMAT REKAP'!BE1368</f>
        <v>0</v>
      </c>
      <c r="P1431" s="395">
        <f>'FORMAT REKAP'!BF1368</f>
        <v>0</v>
      </c>
      <c r="S1431" s="395" t="str">
        <f>'FORMAT REKAP'!BI1368</f>
        <v/>
      </c>
      <c r="T1431" s="394" t="str">
        <f>'FORMAT REKAP'!BJ1368</f>
        <v/>
      </c>
      <c r="U1431" s="393" t="str">
        <f>'FORMAT REKAP'!BK1368</f>
        <v/>
      </c>
    </row>
    <row r="1432" spans="3:21" x14ac:dyDescent="0.25">
      <c r="C1432" s="394">
        <f>'FORMAT REKAP'!H1369</f>
        <v>0</v>
      </c>
      <c r="D1432" s="394">
        <f>'FORMAT REKAP'!I1369</f>
        <v>0</v>
      </c>
      <c r="E1432" s="394" t="str">
        <f>'FORMAT REKAP'!AH1369</f>
        <v/>
      </c>
      <c r="F1432" s="394" t="str">
        <f>'FORMAT REKAP'!AM1369</f>
        <v/>
      </c>
      <c r="G1432" s="395" t="str">
        <f>'FORMAT REKAP'!AN1369</f>
        <v/>
      </c>
      <c r="H1432" s="394" t="str">
        <f>'FORMAT REKAP'!AQ1369</f>
        <v/>
      </c>
      <c r="I1432" s="394">
        <f>'FORMAT REKAP'!AS1369</f>
        <v>0</v>
      </c>
      <c r="J1432" s="394">
        <f>'FORMAT REKAP'!AU1369</f>
        <v>0</v>
      </c>
      <c r="K1432" s="394">
        <f>'FORMAT REKAP'!AW1369</f>
        <v>0</v>
      </c>
      <c r="L1432" s="394">
        <f>'FORMAT REKAP'!AY1369</f>
        <v>0</v>
      </c>
      <c r="M1432" s="395">
        <f>'FORMAT REKAP'!BA1369</f>
        <v>0</v>
      </c>
      <c r="N1432" s="395" t="str">
        <f>'FORMAT REKAP'!BD1369</f>
        <v/>
      </c>
      <c r="O1432" s="394">
        <f>'FORMAT REKAP'!BE1369</f>
        <v>0</v>
      </c>
      <c r="P1432" s="395">
        <f>'FORMAT REKAP'!BF1369</f>
        <v>0</v>
      </c>
      <c r="S1432" s="395" t="str">
        <f>'FORMAT REKAP'!BI1369</f>
        <v/>
      </c>
      <c r="T1432" s="394" t="str">
        <f>'FORMAT REKAP'!BJ1369</f>
        <v/>
      </c>
      <c r="U1432" s="393" t="str">
        <f>'FORMAT REKAP'!BK1369</f>
        <v/>
      </c>
    </row>
    <row r="1433" spans="3:21" x14ac:dyDescent="0.25">
      <c r="C1433" s="394">
        <f>'FORMAT REKAP'!H1370</f>
        <v>0</v>
      </c>
      <c r="D1433" s="394">
        <f>'FORMAT REKAP'!I1370</f>
        <v>0</v>
      </c>
      <c r="E1433" s="394" t="str">
        <f>'FORMAT REKAP'!AH1370</f>
        <v/>
      </c>
      <c r="F1433" s="394" t="str">
        <f>'FORMAT REKAP'!AM1370</f>
        <v/>
      </c>
      <c r="G1433" s="395" t="str">
        <f>'FORMAT REKAP'!AN1370</f>
        <v/>
      </c>
      <c r="H1433" s="394" t="str">
        <f>'FORMAT REKAP'!AQ1370</f>
        <v/>
      </c>
      <c r="I1433" s="394">
        <f>'FORMAT REKAP'!AS1370</f>
        <v>0</v>
      </c>
      <c r="J1433" s="394">
        <f>'FORMAT REKAP'!AU1370</f>
        <v>0</v>
      </c>
      <c r="K1433" s="394">
        <f>'FORMAT REKAP'!AW1370</f>
        <v>0</v>
      </c>
      <c r="L1433" s="394">
        <f>'FORMAT REKAP'!AY1370</f>
        <v>0</v>
      </c>
      <c r="M1433" s="395">
        <f>'FORMAT REKAP'!BA1370</f>
        <v>0</v>
      </c>
      <c r="N1433" s="395" t="str">
        <f>'FORMAT REKAP'!BD1370</f>
        <v/>
      </c>
      <c r="O1433" s="394">
        <f>'FORMAT REKAP'!BE1370</f>
        <v>0</v>
      </c>
      <c r="P1433" s="395">
        <f>'FORMAT REKAP'!BF1370</f>
        <v>0</v>
      </c>
      <c r="S1433" s="395" t="str">
        <f>'FORMAT REKAP'!BI1370</f>
        <v/>
      </c>
      <c r="T1433" s="394" t="str">
        <f>'FORMAT REKAP'!BJ1370</f>
        <v/>
      </c>
      <c r="U1433" s="393" t="str">
        <f>'FORMAT REKAP'!BK1370</f>
        <v/>
      </c>
    </row>
    <row r="1434" spans="3:21" x14ac:dyDescent="0.25">
      <c r="C1434" s="394">
        <f>'FORMAT REKAP'!H1371</f>
        <v>0</v>
      </c>
      <c r="D1434" s="394">
        <f>'FORMAT REKAP'!I1371</f>
        <v>0</v>
      </c>
      <c r="E1434" s="394" t="str">
        <f>'FORMAT REKAP'!AH1371</f>
        <v/>
      </c>
      <c r="F1434" s="394" t="str">
        <f>'FORMAT REKAP'!AM1371</f>
        <v/>
      </c>
      <c r="G1434" s="395" t="str">
        <f>'FORMAT REKAP'!AN1371</f>
        <v/>
      </c>
      <c r="H1434" s="394" t="str">
        <f>'FORMAT REKAP'!AQ1371</f>
        <v/>
      </c>
      <c r="I1434" s="394">
        <f>'FORMAT REKAP'!AS1371</f>
        <v>0</v>
      </c>
      <c r="J1434" s="394">
        <f>'FORMAT REKAP'!AU1371</f>
        <v>0</v>
      </c>
      <c r="K1434" s="394">
        <f>'FORMAT REKAP'!AW1371</f>
        <v>0</v>
      </c>
      <c r="L1434" s="394">
        <f>'FORMAT REKAP'!AY1371</f>
        <v>0</v>
      </c>
      <c r="M1434" s="395">
        <f>'FORMAT REKAP'!BA1371</f>
        <v>0</v>
      </c>
      <c r="N1434" s="395" t="str">
        <f>'FORMAT REKAP'!BD1371</f>
        <v/>
      </c>
      <c r="O1434" s="394">
        <f>'FORMAT REKAP'!BE1371</f>
        <v>0</v>
      </c>
      <c r="P1434" s="395">
        <f>'FORMAT REKAP'!BF1371</f>
        <v>0</v>
      </c>
      <c r="S1434" s="395" t="str">
        <f>'FORMAT REKAP'!BI1371</f>
        <v/>
      </c>
      <c r="T1434" s="394" t="str">
        <f>'FORMAT REKAP'!BJ1371</f>
        <v/>
      </c>
      <c r="U1434" s="393" t="str">
        <f>'FORMAT REKAP'!BK1371</f>
        <v/>
      </c>
    </row>
    <row r="1435" spans="3:21" x14ac:dyDescent="0.25">
      <c r="C1435" s="394">
        <f>'FORMAT REKAP'!H1372</f>
        <v>0</v>
      </c>
      <c r="D1435" s="394">
        <f>'FORMAT REKAP'!I1372</f>
        <v>0</v>
      </c>
      <c r="E1435" s="394" t="str">
        <f>'FORMAT REKAP'!AH1372</f>
        <v/>
      </c>
      <c r="F1435" s="394" t="str">
        <f>'FORMAT REKAP'!AM1372</f>
        <v/>
      </c>
      <c r="G1435" s="395" t="str">
        <f>'FORMAT REKAP'!AN1372</f>
        <v/>
      </c>
      <c r="H1435" s="394" t="str">
        <f>'FORMAT REKAP'!AQ1372</f>
        <v/>
      </c>
      <c r="I1435" s="394">
        <f>'FORMAT REKAP'!AS1372</f>
        <v>0</v>
      </c>
      <c r="J1435" s="394">
        <f>'FORMAT REKAP'!AU1372</f>
        <v>0</v>
      </c>
      <c r="K1435" s="394">
        <f>'FORMAT REKAP'!AW1372</f>
        <v>0</v>
      </c>
      <c r="L1435" s="394">
        <f>'FORMAT REKAP'!AY1372</f>
        <v>0</v>
      </c>
      <c r="M1435" s="395">
        <f>'FORMAT REKAP'!BA1372</f>
        <v>0</v>
      </c>
      <c r="N1435" s="395" t="str">
        <f>'FORMAT REKAP'!BD1372</f>
        <v/>
      </c>
      <c r="O1435" s="394">
        <f>'FORMAT REKAP'!BE1372</f>
        <v>0</v>
      </c>
      <c r="P1435" s="395">
        <f>'FORMAT REKAP'!BF1372</f>
        <v>0</v>
      </c>
      <c r="S1435" s="395" t="str">
        <f>'FORMAT REKAP'!BI1372</f>
        <v/>
      </c>
      <c r="T1435" s="394" t="str">
        <f>'FORMAT REKAP'!BJ1372</f>
        <v/>
      </c>
      <c r="U1435" s="393" t="str">
        <f>'FORMAT REKAP'!BK1372</f>
        <v/>
      </c>
    </row>
    <row r="1436" spans="3:21" x14ac:dyDescent="0.25">
      <c r="C1436" s="394">
        <f>'FORMAT REKAP'!H1373</f>
        <v>0</v>
      </c>
      <c r="D1436" s="394">
        <f>'FORMAT REKAP'!I1373</f>
        <v>0</v>
      </c>
      <c r="E1436" s="394" t="str">
        <f>'FORMAT REKAP'!AH1373</f>
        <v/>
      </c>
      <c r="F1436" s="394" t="str">
        <f>'FORMAT REKAP'!AM1373</f>
        <v/>
      </c>
      <c r="G1436" s="395" t="str">
        <f>'FORMAT REKAP'!AN1373</f>
        <v/>
      </c>
      <c r="H1436" s="394" t="str">
        <f>'FORMAT REKAP'!AQ1373</f>
        <v/>
      </c>
      <c r="I1436" s="394">
        <f>'FORMAT REKAP'!AS1373</f>
        <v>0</v>
      </c>
      <c r="J1436" s="394">
        <f>'FORMAT REKAP'!AU1373</f>
        <v>0</v>
      </c>
      <c r="K1436" s="394">
        <f>'FORMAT REKAP'!AW1373</f>
        <v>0</v>
      </c>
      <c r="L1436" s="394">
        <f>'FORMAT REKAP'!AY1373</f>
        <v>0</v>
      </c>
      <c r="M1436" s="395">
        <f>'FORMAT REKAP'!BA1373</f>
        <v>0</v>
      </c>
      <c r="N1436" s="395" t="str">
        <f>'FORMAT REKAP'!BD1373</f>
        <v/>
      </c>
      <c r="O1436" s="394">
        <f>'FORMAT REKAP'!BE1373</f>
        <v>0</v>
      </c>
      <c r="P1436" s="395">
        <f>'FORMAT REKAP'!BF1373</f>
        <v>0</v>
      </c>
      <c r="S1436" s="395" t="str">
        <f>'FORMAT REKAP'!BI1373</f>
        <v/>
      </c>
      <c r="T1436" s="394" t="str">
        <f>'FORMAT REKAP'!BJ1373</f>
        <v/>
      </c>
      <c r="U1436" s="393" t="str">
        <f>'FORMAT REKAP'!BK1373</f>
        <v/>
      </c>
    </row>
    <row r="1437" spans="3:21" x14ac:dyDescent="0.25">
      <c r="C1437" s="394">
        <f>'FORMAT REKAP'!H1374</f>
        <v>0</v>
      </c>
      <c r="D1437" s="394">
        <f>'FORMAT REKAP'!I1374</f>
        <v>0</v>
      </c>
      <c r="E1437" s="394" t="str">
        <f>'FORMAT REKAP'!AH1374</f>
        <v/>
      </c>
      <c r="F1437" s="394" t="str">
        <f>'FORMAT REKAP'!AM1374</f>
        <v/>
      </c>
      <c r="G1437" s="395" t="str">
        <f>'FORMAT REKAP'!AN1374</f>
        <v/>
      </c>
      <c r="H1437" s="394" t="str">
        <f>'FORMAT REKAP'!AQ1374</f>
        <v/>
      </c>
      <c r="I1437" s="394">
        <f>'FORMAT REKAP'!AS1374</f>
        <v>0</v>
      </c>
      <c r="J1437" s="394">
        <f>'FORMAT REKAP'!AU1374</f>
        <v>0</v>
      </c>
      <c r="K1437" s="394">
        <f>'FORMAT REKAP'!AW1374</f>
        <v>0</v>
      </c>
      <c r="L1437" s="394">
        <f>'FORMAT REKAP'!AY1374</f>
        <v>0</v>
      </c>
      <c r="M1437" s="395">
        <f>'FORMAT REKAP'!BA1374</f>
        <v>0</v>
      </c>
      <c r="N1437" s="395" t="str">
        <f>'FORMAT REKAP'!BD1374</f>
        <v/>
      </c>
      <c r="O1437" s="394">
        <f>'FORMAT REKAP'!BE1374</f>
        <v>0</v>
      </c>
      <c r="P1437" s="395">
        <f>'FORMAT REKAP'!BF1374</f>
        <v>0</v>
      </c>
      <c r="S1437" s="395" t="str">
        <f>'FORMAT REKAP'!BI1374</f>
        <v/>
      </c>
      <c r="T1437" s="394" t="str">
        <f>'FORMAT REKAP'!BJ1374</f>
        <v/>
      </c>
      <c r="U1437" s="393" t="str">
        <f>'FORMAT REKAP'!BK1374</f>
        <v/>
      </c>
    </row>
    <row r="1438" spans="3:21" x14ac:dyDescent="0.25">
      <c r="C1438" s="394">
        <f>'FORMAT REKAP'!H1375</f>
        <v>0</v>
      </c>
      <c r="D1438" s="394">
        <f>'FORMAT REKAP'!I1375</f>
        <v>0</v>
      </c>
      <c r="E1438" s="394" t="str">
        <f>'FORMAT REKAP'!AH1375</f>
        <v/>
      </c>
      <c r="F1438" s="394" t="str">
        <f>'FORMAT REKAP'!AM1375</f>
        <v/>
      </c>
      <c r="G1438" s="395" t="str">
        <f>'FORMAT REKAP'!AN1375</f>
        <v/>
      </c>
      <c r="H1438" s="394" t="str">
        <f>'FORMAT REKAP'!AQ1375</f>
        <v/>
      </c>
      <c r="I1438" s="394">
        <f>'FORMAT REKAP'!AS1375</f>
        <v>0</v>
      </c>
      <c r="J1438" s="394">
        <f>'FORMAT REKAP'!AU1375</f>
        <v>0</v>
      </c>
      <c r="K1438" s="394">
        <f>'FORMAT REKAP'!AW1375</f>
        <v>0</v>
      </c>
      <c r="L1438" s="394">
        <f>'FORMAT REKAP'!AY1375</f>
        <v>0</v>
      </c>
      <c r="M1438" s="395">
        <f>'FORMAT REKAP'!BA1375</f>
        <v>0</v>
      </c>
      <c r="N1438" s="395" t="str">
        <f>'FORMAT REKAP'!BD1375</f>
        <v/>
      </c>
      <c r="O1438" s="394">
        <f>'FORMAT REKAP'!BE1375</f>
        <v>0</v>
      </c>
      <c r="P1438" s="395">
        <f>'FORMAT REKAP'!BF1375</f>
        <v>0</v>
      </c>
      <c r="S1438" s="395" t="str">
        <f>'FORMAT REKAP'!BI1375</f>
        <v/>
      </c>
      <c r="T1438" s="394" t="str">
        <f>'FORMAT REKAP'!BJ1375</f>
        <v/>
      </c>
      <c r="U1438" s="393" t="str">
        <f>'FORMAT REKAP'!BK1375</f>
        <v/>
      </c>
    </row>
    <row r="1439" spans="3:21" x14ac:dyDescent="0.25">
      <c r="C1439" s="394">
        <f>'FORMAT REKAP'!H1376</f>
        <v>0</v>
      </c>
      <c r="D1439" s="394">
        <f>'FORMAT REKAP'!I1376</f>
        <v>0</v>
      </c>
      <c r="E1439" s="394" t="str">
        <f>'FORMAT REKAP'!AH1376</f>
        <v/>
      </c>
      <c r="F1439" s="394" t="str">
        <f>'FORMAT REKAP'!AM1376</f>
        <v/>
      </c>
      <c r="G1439" s="395" t="str">
        <f>'FORMAT REKAP'!AN1376</f>
        <v/>
      </c>
      <c r="H1439" s="394" t="str">
        <f>'FORMAT REKAP'!AQ1376</f>
        <v/>
      </c>
      <c r="I1439" s="394">
        <f>'FORMAT REKAP'!AS1376</f>
        <v>0</v>
      </c>
      <c r="J1439" s="394">
        <f>'FORMAT REKAP'!AU1376</f>
        <v>0</v>
      </c>
      <c r="K1439" s="394">
        <f>'FORMAT REKAP'!AW1376</f>
        <v>0</v>
      </c>
      <c r="L1439" s="394">
        <f>'FORMAT REKAP'!AY1376</f>
        <v>0</v>
      </c>
      <c r="M1439" s="395">
        <f>'FORMAT REKAP'!BA1376</f>
        <v>0</v>
      </c>
      <c r="N1439" s="395" t="str">
        <f>'FORMAT REKAP'!BD1376</f>
        <v/>
      </c>
      <c r="O1439" s="394">
        <f>'FORMAT REKAP'!BE1376</f>
        <v>0</v>
      </c>
      <c r="P1439" s="395">
        <f>'FORMAT REKAP'!BF1376</f>
        <v>0</v>
      </c>
      <c r="S1439" s="395" t="str">
        <f>'FORMAT REKAP'!BI1376</f>
        <v/>
      </c>
      <c r="T1439" s="394" t="str">
        <f>'FORMAT REKAP'!BJ1376</f>
        <v/>
      </c>
      <c r="U1439" s="393" t="str">
        <f>'FORMAT REKAP'!BK1376</f>
        <v/>
      </c>
    </row>
    <row r="1440" spans="3:21" x14ac:dyDescent="0.25">
      <c r="C1440" s="394">
        <f>'FORMAT REKAP'!H1377</f>
        <v>0</v>
      </c>
      <c r="D1440" s="394">
        <f>'FORMAT REKAP'!I1377</f>
        <v>0</v>
      </c>
      <c r="E1440" s="394" t="str">
        <f>'FORMAT REKAP'!AH1377</f>
        <v/>
      </c>
      <c r="F1440" s="394" t="str">
        <f>'FORMAT REKAP'!AM1377</f>
        <v/>
      </c>
      <c r="G1440" s="395" t="str">
        <f>'FORMAT REKAP'!AN1377</f>
        <v/>
      </c>
      <c r="H1440" s="394" t="str">
        <f>'FORMAT REKAP'!AQ1377</f>
        <v/>
      </c>
      <c r="I1440" s="394">
        <f>'FORMAT REKAP'!AS1377</f>
        <v>0</v>
      </c>
      <c r="J1440" s="394">
        <f>'FORMAT REKAP'!AU1377</f>
        <v>0</v>
      </c>
      <c r="K1440" s="394">
        <f>'FORMAT REKAP'!AW1377</f>
        <v>0</v>
      </c>
      <c r="L1440" s="394">
        <f>'FORMAT REKAP'!AY1377</f>
        <v>0</v>
      </c>
      <c r="M1440" s="395">
        <f>'FORMAT REKAP'!BA1377</f>
        <v>0</v>
      </c>
      <c r="N1440" s="395" t="str">
        <f>'FORMAT REKAP'!BD1377</f>
        <v/>
      </c>
      <c r="O1440" s="394">
        <f>'FORMAT REKAP'!BE1377</f>
        <v>0</v>
      </c>
      <c r="P1440" s="395">
        <f>'FORMAT REKAP'!BF1377</f>
        <v>0</v>
      </c>
      <c r="S1440" s="395" t="str">
        <f>'FORMAT REKAP'!BI1377</f>
        <v/>
      </c>
      <c r="T1440" s="394" t="str">
        <f>'FORMAT REKAP'!BJ1377</f>
        <v/>
      </c>
      <c r="U1440" s="393" t="str">
        <f>'FORMAT REKAP'!BK1377</f>
        <v/>
      </c>
    </row>
    <row r="1441" spans="3:21" x14ac:dyDescent="0.25">
      <c r="C1441" s="394">
        <f>'FORMAT REKAP'!H1378</f>
        <v>0</v>
      </c>
      <c r="D1441" s="394">
        <f>'FORMAT REKAP'!I1378</f>
        <v>0</v>
      </c>
      <c r="E1441" s="394" t="str">
        <f>'FORMAT REKAP'!AH1378</f>
        <v/>
      </c>
      <c r="F1441" s="394" t="str">
        <f>'FORMAT REKAP'!AM1378</f>
        <v/>
      </c>
      <c r="G1441" s="395" t="str">
        <f>'FORMAT REKAP'!AN1378</f>
        <v/>
      </c>
      <c r="H1441" s="394" t="str">
        <f>'FORMAT REKAP'!AQ1378</f>
        <v/>
      </c>
      <c r="I1441" s="394">
        <f>'FORMAT REKAP'!AS1378</f>
        <v>0</v>
      </c>
      <c r="J1441" s="394">
        <f>'FORMAT REKAP'!AU1378</f>
        <v>0</v>
      </c>
      <c r="K1441" s="394">
        <f>'FORMAT REKAP'!AW1378</f>
        <v>0</v>
      </c>
      <c r="L1441" s="394">
        <f>'FORMAT REKAP'!AY1378</f>
        <v>0</v>
      </c>
      <c r="M1441" s="395">
        <f>'FORMAT REKAP'!BA1378</f>
        <v>0</v>
      </c>
      <c r="N1441" s="395" t="str">
        <f>'FORMAT REKAP'!BD1378</f>
        <v/>
      </c>
      <c r="O1441" s="394">
        <f>'FORMAT REKAP'!BE1378</f>
        <v>0</v>
      </c>
      <c r="P1441" s="395">
        <f>'FORMAT REKAP'!BF1378</f>
        <v>0</v>
      </c>
      <c r="S1441" s="395" t="str">
        <f>'FORMAT REKAP'!BI1378</f>
        <v/>
      </c>
      <c r="T1441" s="394" t="str">
        <f>'FORMAT REKAP'!BJ1378</f>
        <v/>
      </c>
      <c r="U1441" s="393" t="str">
        <f>'FORMAT REKAP'!BK1378</f>
        <v/>
      </c>
    </row>
    <row r="1442" spans="3:21" x14ac:dyDescent="0.25">
      <c r="C1442" s="394">
        <f>'FORMAT REKAP'!H1379</f>
        <v>0</v>
      </c>
      <c r="D1442" s="394">
        <f>'FORMAT REKAP'!I1379</f>
        <v>0</v>
      </c>
      <c r="E1442" s="394" t="str">
        <f>'FORMAT REKAP'!AH1379</f>
        <v/>
      </c>
      <c r="F1442" s="394" t="str">
        <f>'FORMAT REKAP'!AM1379</f>
        <v/>
      </c>
      <c r="G1442" s="395" t="str">
        <f>'FORMAT REKAP'!AN1379</f>
        <v/>
      </c>
      <c r="H1442" s="394" t="str">
        <f>'FORMAT REKAP'!AQ1379</f>
        <v/>
      </c>
      <c r="I1442" s="394">
        <f>'FORMAT REKAP'!AS1379</f>
        <v>0</v>
      </c>
      <c r="J1442" s="394">
        <f>'FORMAT REKAP'!AU1379</f>
        <v>0</v>
      </c>
      <c r="K1442" s="394">
        <f>'FORMAT REKAP'!AW1379</f>
        <v>0</v>
      </c>
      <c r="L1442" s="394">
        <f>'FORMAT REKAP'!AY1379</f>
        <v>0</v>
      </c>
      <c r="M1442" s="395">
        <f>'FORMAT REKAP'!BA1379</f>
        <v>0</v>
      </c>
      <c r="N1442" s="395" t="str">
        <f>'FORMAT REKAP'!BD1379</f>
        <v/>
      </c>
      <c r="O1442" s="394">
        <f>'FORMAT REKAP'!BE1379</f>
        <v>0</v>
      </c>
      <c r="P1442" s="395">
        <f>'FORMAT REKAP'!BF1379</f>
        <v>0</v>
      </c>
      <c r="S1442" s="395" t="str">
        <f>'FORMAT REKAP'!BI1379</f>
        <v/>
      </c>
      <c r="T1442" s="394" t="str">
        <f>'FORMAT REKAP'!BJ1379</f>
        <v/>
      </c>
      <c r="U1442" s="393" t="str">
        <f>'FORMAT REKAP'!BK1379</f>
        <v/>
      </c>
    </row>
    <row r="1443" spans="3:21" x14ac:dyDescent="0.25">
      <c r="C1443" s="394">
        <f>'FORMAT REKAP'!H1380</f>
        <v>0</v>
      </c>
      <c r="D1443" s="394">
        <f>'FORMAT REKAP'!I1380</f>
        <v>0</v>
      </c>
      <c r="E1443" s="394" t="str">
        <f>'FORMAT REKAP'!AH1380</f>
        <v/>
      </c>
      <c r="F1443" s="394" t="str">
        <f>'FORMAT REKAP'!AM1380</f>
        <v/>
      </c>
      <c r="G1443" s="395" t="str">
        <f>'FORMAT REKAP'!AN1380</f>
        <v/>
      </c>
      <c r="H1443" s="394" t="str">
        <f>'FORMAT REKAP'!AQ1380</f>
        <v/>
      </c>
      <c r="I1443" s="394">
        <f>'FORMAT REKAP'!AS1380</f>
        <v>0</v>
      </c>
      <c r="J1443" s="394">
        <f>'FORMAT REKAP'!AU1380</f>
        <v>0</v>
      </c>
      <c r="K1443" s="394">
        <f>'FORMAT REKAP'!AW1380</f>
        <v>0</v>
      </c>
      <c r="L1443" s="394">
        <f>'FORMAT REKAP'!AY1380</f>
        <v>0</v>
      </c>
      <c r="M1443" s="395">
        <f>'FORMAT REKAP'!BA1380</f>
        <v>0</v>
      </c>
      <c r="N1443" s="395" t="str">
        <f>'FORMAT REKAP'!BD1380</f>
        <v/>
      </c>
      <c r="O1443" s="394">
        <f>'FORMAT REKAP'!BE1380</f>
        <v>0</v>
      </c>
      <c r="P1443" s="395">
        <f>'FORMAT REKAP'!BF1380</f>
        <v>0</v>
      </c>
      <c r="S1443" s="395" t="str">
        <f>'FORMAT REKAP'!BI1380</f>
        <v/>
      </c>
      <c r="T1443" s="394" t="str">
        <f>'FORMAT REKAP'!BJ1380</f>
        <v/>
      </c>
      <c r="U1443" s="393" t="str">
        <f>'FORMAT REKAP'!BK1380</f>
        <v/>
      </c>
    </row>
    <row r="1444" spans="3:21" x14ac:dyDescent="0.25">
      <c r="C1444" s="394">
        <f>'FORMAT REKAP'!H1381</f>
        <v>0</v>
      </c>
      <c r="D1444" s="394">
        <f>'FORMAT REKAP'!I1381</f>
        <v>0</v>
      </c>
      <c r="E1444" s="394" t="str">
        <f>'FORMAT REKAP'!AH1381</f>
        <v/>
      </c>
      <c r="F1444" s="394" t="str">
        <f>'FORMAT REKAP'!AM1381</f>
        <v/>
      </c>
      <c r="G1444" s="395" t="str">
        <f>'FORMAT REKAP'!AN1381</f>
        <v/>
      </c>
      <c r="H1444" s="394" t="str">
        <f>'FORMAT REKAP'!AQ1381</f>
        <v/>
      </c>
      <c r="I1444" s="394">
        <f>'FORMAT REKAP'!AS1381</f>
        <v>0</v>
      </c>
      <c r="J1444" s="394">
        <f>'FORMAT REKAP'!AU1381</f>
        <v>0</v>
      </c>
      <c r="K1444" s="394">
        <f>'FORMAT REKAP'!AW1381</f>
        <v>0</v>
      </c>
      <c r="L1444" s="394">
        <f>'FORMAT REKAP'!AY1381</f>
        <v>0</v>
      </c>
      <c r="M1444" s="395">
        <f>'FORMAT REKAP'!BA1381</f>
        <v>0</v>
      </c>
      <c r="N1444" s="395" t="str">
        <f>'FORMAT REKAP'!BD1381</f>
        <v/>
      </c>
      <c r="O1444" s="394">
        <f>'FORMAT REKAP'!BE1381</f>
        <v>0</v>
      </c>
      <c r="P1444" s="395">
        <f>'FORMAT REKAP'!BF1381</f>
        <v>0</v>
      </c>
      <c r="S1444" s="395" t="str">
        <f>'FORMAT REKAP'!BI1381</f>
        <v/>
      </c>
      <c r="T1444" s="394" t="str">
        <f>'FORMAT REKAP'!BJ1381</f>
        <v/>
      </c>
      <c r="U1444" s="393" t="str">
        <f>'FORMAT REKAP'!BK1381</f>
        <v/>
      </c>
    </row>
    <row r="1445" spans="3:21" x14ac:dyDescent="0.25">
      <c r="C1445" s="394">
        <f>'FORMAT REKAP'!H1382</f>
        <v>0</v>
      </c>
      <c r="D1445" s="394">
        <f>'FORMAT REKAP'!I1382</f>
        <v>0</v>
      </c>
      <c r="E1445" s="394" t="str">
        <f>'FORMAT REKAP'!AH1382</f>
        <v/>
      </c>
      <c r="F1445" s="394" t="str">
        <f>'FORMAT REKAP'!AM1382</f>
        <v/>
      </c>
      <c r="G1445" s="395" t="str">
        <f>'FORMAT REKAP'!AN1382</f>
        <v/>
      </c>
      <c r="H1445" s="394" t="str">
        <f>'FORMAT REKAP'!AQ1382</f>
        <v/>
      </c>
      <c r="I1445" s="394">
        <f>'FORMAT REKAP'!AS1382</f>
        <v>0</v>
      </c>
      <c r="J1445" s="394">
        <f>'FORMAT REKAP'!AU1382</f>
        <v>0</v>
      </c>
      <c r="K1445" s="394">
        <f>'FORMAT REKAP'!AW1382</f>
        <v>0</v>
      </c>
      <c r="L1445" s="394">
        <f>'FORMAT REKAP'!AY1382</f>
        <v>0</v>
      </c>
      <c r="M1445" s="395">
        <f>'FORMAT REKAP'!BA1382</f>
        <v>0</v>
      </c>
      <c r="N1445" s="395" t="str">
        <f>'FORMAT REKAP'!BD1382</f>
        <v/>
      </c>
      <c r="O1445" s="394">
        <f>'FORMAT REKAP'!BE1382</f>
        <v>0</v>
      </c>
      <c r="P1445" s="395">
        <f>'FORMAT REKAP'!BF1382</f>
        <v>0</v>
      </c>
      <c r="S1445" s="395" t="str">
        <f>'FORMAT REKAP'!BI1382</f>
        <v/>
      </c>
      <c r="T1445" s="394" t="str">
        <f>'FORMAT REKAP'!BJ1382</f>
        <v/>
      </c>
      <c r="U1445" s="393" t="str">
        <f>'FORMAT REKAP'!BK1382</f>
        <v/>
      </c>
    </row>
    <row r="1446" spans="3:21" x14ac:dyDescent="0.25">
      <c r="C1446" s="394">
        <f>'FORMAT REKAP'!H1383</f>
        <v>0</v>
      </c>
      <c r="D1446" s="394">
        <f>'FORMAT REKAP'!I1383</f>
        <v>0</v>
      </c>
      <c r="E1446" s="394" t="str">
        <f>'FORMAT REKAP'!AH1383</f>
        <v/>
      </c>
      <c r="F1446" s="394" t="str">
        <f>'FORMAT REKAP'!AM1383</f>
        <v/>
      </c>
      <c r="G1446" s="395" t="str">
        <f>'FORMAT REKAP'!AN1383</f>
        <v/>
      </c>
      <c r="H1446" s="394" t="str">
        <f>'FORMAT REKAP'!AQ1383</f>
        <v/>
      </c>
      <c r="I1446" s="394">
        <f>'FORMAT REKAP'!AS1383</f>
        <v>0</v>
      </c>
      <c r="J1446" s="394">
        <f>'FORMAT REKAP'!AU1383</f>
        <v>0</v>
      </c>
      <c r="K1446" s="394">
        <f>'FORMAT REKAP'!AW1383</f>
        <v>0</v>
      </c>
      <c r="L1446" s="394">
        <f>'FORMAT REKAP'!AY1383</f>
        <v>0</v>
      </c>
      <c r="M1446" s="395">
        <f>'FORMAT REKAP'!BA1383</f>
        <v>0</v>
      </c>
      <c r="N1446" s="395" t="str">
        <f>'FORMAT REKAP'!BD1383</f>
        <v/>
      </c>
      <c r="O1446" s="394">
        <f>'FORMAT REKAP'!BE1383</f>
        <v>0</v>
      </c>
      <c r="P1446" s="395">
        <f>'FORMAT REKAP'!BF1383</f>
        <v>0</v>
      </c>
      <c r="S1446" s="395" t="str">
        <f>'FORMAT REKAP'!BI1383</f>
        <v/>
      </c>
      <c r="T1446" s="394" t="str">
        <f>'FORMAT REKAP'!BJ1383</f>
        <v/>
      </c>
      <c r="U1446" s="393" t="str">
        <f>'FORMAT REKAP'!BK1383</f>
        <v/>
      </c>
    </row>
    <row r="1447" spans="3:21" x14ac:dyDescent="0.25">
      <c r="C1447" s="394">
        <f>'FORMAT REKAP'!H1384</f>
        <v>0</v>
      </c>
      <c r="D1447" s="394">
        <f>'FORMAT REKAP'!I1384</f>
        <v>0</v>
      </c>
      <c r="E1447" s="394" t="str">
        <f>'FORMAT REKAP'!AH1384</f>
        <v/>
      </c>
      <c r="F1447" s="394" t="str">
        <f>'FORMAT REKAP'!AM1384</f>
        <v/>
      </c>
      <c r="G1447" s="395" t="str">
        <f>'FORMAT REKAP'!AN1384</f>
        <v/>
      </c>
      <c r="H1447" s="394" t="str">
        <f>'FORMAT REKAP'!AQ1384</f>
        <v/>
      </c>
      <c r="I1447" s="394">
        <f>'FORMAT REKAP'!AS1384</f>
        <v>0</v>
      </c>
      <c r="J1447" s="394">
        <f>'FORMAT REKAP'!AU1384</f>
        <v>0</v>
      </c>
      <c r="K1447" s="394">
        <f>'FORMAT REKAP'!AW1384</f>
        <v>0</v>
      </c>
      <c r="L1447" s="394">
        <f>'FORMAT REKAP'!AY1384</f>
        <v>0</v>
      </c>
      <c r="M1447" s="395">
        <f>'FORMAT REKAP'!BA1384</f>
        <v>0</v>
      </c>
      <c r="N1447" s="395" t="str">
        <f>'FORMAT REKAP'!BD1384</f>
        <v/>
      </c>
      <c r="O1447" s="394">
        <f>'FORMAT REKAP'!BE1384</f>
        <v>0</v>
      </c>
      <c r="P1447" s="395">
        <f>'FORMAT REKAP'!BF1384</f>
        <v>0</v>
      </c>
      <c r="S1447" s="395" t="str">
        <f>'FORMAT REKAP'!BI1384</f>
        <v/>
      </c>
      <c r="T1447" s="394" t="str">
        <f>'FORMAT REKAP'!BJ1384</f>
        <v/>
      </c>
      <c r="U1447" s="393" t="str">
        <f>'FORMAT REKAP'!BK1384</f>
        <v/>
      </c>
    </row>
    <row r="1448" spans="3:21" x14ac:dyDescent="0.25">
      <c r="C1448" s="394">
        <f>'FORMAT REKAP'!H1385</f>
        <v>0</v>
      </c>
      <c r="D1448" s="394">
        <f>'FORMAT REKAP'!I1385</f>
        <v>0</v>
      </c>
      <c r="E1448" s="394" t="str">
        <f>'FORMAT REKAP'!AH1385</f>
        <v/>
      </c>
      <c r="F1448" s="394" t="str">
        <f>'FORMAT REKAP'!AM1385</f>
        <v/>
      </c>
      <c r="G1448" s="395" t="str">
        <f>'FORMAT REKAP'!AN1385</f>
        <v/>
      </c>
      <c r="H1448" s="394" t="str">
        <f>'FORMAT REKAP'!AQ1385</f>
        <v/>
      </c>
      <c r="I1448" s="394">
        <f>'FORMAT REKAP'!AS1385</f>
        <v>0</v>
      </c>
      <c r="J1448" s="394">
        <f>'FORMAT REKAP'!AU1385</f>
        <v>0</v>
      </c>
      <c r="K1448" s="394">
        <f>'FORMAT REKAP'!AW1385</f>
        <v>0</v>
      </c>
      <c r="L1448" s="394">
        <f>'FORMAT REKAP'!AY1385</f>
        <v>0</v>
      </c>
      <c r="M1448" s="395">
        <f>'FORMAT REKAP'!BA1385</f>
        <v>0</v>
      </c>
      <c r="N1448" s="395" t="str">
        <f>'FORMAT REKAP'!BD1385</f>
        <v/>
      </c>
      <c r="O1448" s="394">
        <f>'FORMAT REKAP'!BE1385</f>
        <v>0</v>
      </c>
      <c r="P1448" s="395">
        <f>'FORMAT REKAP'!BF1385</f>
        <v>0</v>
      </c>
      <c r="S1448" s="395" t="str">
        <f>'FORMAT REKAP'!BI1385</f>
        <v/>
      </c>
      <c r="T1448" s="394" t="str">
        <f>'FORMAT REKAP'!BJ1385</f>
        <v/>
      </c>
      <c r="U1448" s="393" t="str">
        <f>'FORMAT REKAP'!BK1385</f>
        <v/>
      </c>
    </row>
    <row r="1449" spans="3:21" x14ac:dyDescent="0.25">
      <c r="C1449" s="394">
        <f>'FORMAT REKAP'!H1386</f>
        <v>0</v>
      </c>
      <c r="D1449" s="394">
        <f>'FORMAT REKAP'!I1386</f>
        <v>0</v>
      </c>
      <c r="E1449" s="394" t="str">
        <f>'FORMAT REKAP'!AH1386</f>
        <v/>
      </c>
      <c r="F1449" s="394" t="str">
        <f>'FORMAT REKAP'!AM1386</f>
        <v/>
      </c>
      <c r="G1449" s="395" t="str">
        <f>'FORMAT REKAP'!AN1386</f>
        <v/>
      </c>
      <c r="H1449" s="394" t="str">
        <f>'FORMAT REKAP'!AQ1386</f>
        <v/>
      </c>
      <c r="I1449" s="394">
        <f>'FORMAT REKAP'!AS1386</f>
        <v>0</v>
      </c>
      <c r="J1449" s="394">
        <f>'FORMAT REKAP'!AU1386</f>
        <v>0</v>
      </c>
      <c r="K1449" s="394">
        <f>'FORMAT REKAP'!AW1386</f>
        <v>0</v>
      </c>
      <c r="L1449" s="394">
        <f>'FORMAT REKAP'!AY1386</f>
        <v>0</v>
      </c>
      <c r="M1449" s="395">
        <f>'FORMAT REKAP'!BA1386</f>
        <v>0</v>
      </c>
      <c r="N1449" s="395" t="str">
        <f>'FORMAT REKAP'!BD1386</f>
        <v/>
      </c>
      <c r="O1449" s="394">
        <f>'FORMAT REKAP'!BE1386</f>
        <v>0</v>
      </c>
      <c r="P1449" s="395">
        <f>'FORMAT REKAP'!BF1386</f>
        <v>0</v>
      </c>
      <c r="S1449" s="395" t="str">
        <f>'FORMAT REKAP'!BI1386</f>
        <v/>
      </c>
      <c r="T1449" s="394" t="str">
        <f>'FORMAT REKAP'!BJ1386</f>
        <v/>
      </c>
      <c r="U1449" s="393" t="str">
        <f>'FORMAT REKAP'!BK1386</f>
        <v/>
      </c>
    </row>
    <row r="1450" spans="3:21" x14ac:dyDescent="0.25">
      <c r="C1450" s="394">
        <f>'FORMAT REKAP'!H1387</f>
        <v>0</v>
      </c>
      <c r="D1450" s="394">
        <f>'FORMAT REKAP'!I1387</f>
        <v>0</v>
      </c>
      <c r="E1450" s="394" t="str">
        <f>'FORMAT REKAP'!AH1387</f>
        <v/>
      </c>
      <c r="F1450" s="394" t="str">
        <f>'FORMAT REKAP'!AM1387</f>
        <v/>
      </c>
      <c r="G1450" s="395" t="str">
        <f>'FORMAT REKAP'!AN1387</f>
        <v/>
      </c>
      <c r="H1450" s="394" t="str">
        <f>'FORMAT REKAP'!AQ1387</f>
        <v/>
      </c>
      <c r="I1450" s="394">
        <f>'FORMAT REKAP'!AS1387</f>
        <v>0</v>
      </c>
      <c r="J1450" s="394">
        <f>'FORMAT REKAP'!AU1387</f>
        <v>0</v>
      </c>
      <c r="K1450" s="394">
        <f>'FORMAT REKAP'!AW1387</f>
        <v>0</v>
      </c>
      <c r="L1450" s="394">
        <f>'FORMAT REKAP'!AY1387</f>
        <v>0</v>
      </c>
      <c r="M1450" s="395">
        <f>'FORMAT REKAP'!BA1387</f>
        <v>0</v>
      </c>
      <c r="N1450" s="395" t="str">
        <f>'FORMAT REKAP'!BD1387</f>
        <v/>
      </c>
      <c r="O1450" s="394">
        <f>'FORMAT REKAP'!BE1387</f>
        <v>0</v>
      </c>
      <c r="P1450" s="395">
        <f>'FORMAT REKAP'!BF1387</f>
        <v>0</v>
      </c>
      <c r="S1450" s="395" t="str">
        <f>'FORMAT REKAP'!BI1387</f>
        <v/>
      </c>
      <c r="T1450" s="394" t="str">
        <f>'FORMAT REKAP'!BJ1387</f>
        <v/>
      </c>
      <c r="U1450" s="393" t="str">
        <f>'FORMAT REKAP'!BK1387</f>
        <v/>
      </c>
    </row>
    <row r="1451" spans="3:21" x14ac:dyDescent="0.25">
      <c r="C1451" s="394">
        <f>'FORMAT REKAP'!H1388</f>
        <v>0</v>
      </c>
      <c r="D1451" s="394">
        <f>'FORMAT REKAP'!I1388</f>
        <v>0</v>
      </c>
      <c r="E1451" s="394" t="str">
        <f>'FORMAT REKAP'!AH1388</f>
        <v/>
      </c>
      <c r="F1451" s="394" t="str">
        <f>'FORMAT REKAP'!AM1388</f>
        <v/>
      </c>
      <c r="G1451" s="395" t="str">
        <f>'FORMAT REKAP'!AN1388</f>
        <v/>
      </c>
      <c r="H1451" s="394" t="str">
        <f>'FORMAT REKAP'!AQ1388</f>
        <v/>
      </c>
      <c r="I1451" s="394">
        <f>'FORMAT REKAP'!AS1388</f>
        <v>0</v>
      </c>
      <c r="J1451" s="394">
        <f>'FORMAT REKAP'!AU1388</f>
        <v>0</v>
      </c>
      <c r="K1451" s="394">
        <f>'FORMAT REKAP'!AW1388</f>
        <v>0</v>
      </c>
      <c r="L1451" s="394">
        <f>'FORMAT REKAP'!AY1388</f>
        <v>0</v>
      </c>
      <c r="M1451" s="395">
        <f>'FORMAT REKAP'!BA1388</f>
        <v>0</v>
      </c>
      <c r="N1451" s="395" t="str">
        <f>'FORMAT REKAP'!BD1388</f>
        <v/>
      </c>
      <c r="O1451" s="394">
        <f>'FORMAT REKAP'!BE1388</f>
        <v>0</v>
      </c>
      <c r="P1451" s="395">
        <f>'FORMAT REKAP'!BF1388</f>
        <v>0</v>
      </c>
      <c r="S1451" s="395" t="str">
        <f>'FORMAT REKAP'!BI1388</f>
        <v/>
      </c>
      <c r="T1451" s="394" t="str">
        <f>'FORMAT REKAP'!BJ1388</f>
        <v/>
      </c>
      <c r="U1451" s="393" t="str">
        <f>'FORMAT REKAP'!BK1388</f>
        <v/>
      </c>
    </row>
    <row r="1452" spans="3:21" x14ac:dyDescent="0.25">
      <c r="C1452" s="394">
        <f>'FORMAT REKAP'!H1389</f>
        <v>0</v>
      </c>
      <c r="D1452" s="394">
        <f>'FORMAT REKAP'!I1389</f>
        <v>0</v>
      </c>
      <c r="E1452" s="394" t="str">
        <f>'FORMAT REKAP'!AH1389</f>
        <v/>
      </c>
      <c r="F1452" s="394" t="str">
        <f>'FORMAT REKAP'!AM1389</f>
        <v/>
      </c>
      <c r="G1452" s="395" t="str">
        <f>'FORMAT REKAP'!AN1389</f>
        <v/>
      </c>
      <c r="H1452" s="394" t="str">
        <f>'FORMAT REKAP'!AQ1389</f>
        <v/>
      </c>
      <c r="I1452" s="394">
        <f>'FORMAT REKAP'!AS1389</f>
        <v>0</v>
      </c>
      <c r="J1452" s="394">
        <f>'FORMAT REKAP'!AU1389</f>
        <v>0</v>
      </c>
      <c r="K1452" s="394">
        <f>'FORMAT REKAP'!AW1389</f>
        <v>0</v>
      </c>
      <c r="L1452" s="394">
        <f>'FORMAT REKAP'!AY1389</f>
        <v>0</v>
      </c>
      <c r="M1452" s="395">
        <f>'FORMAT REKAP'!BA1389</f>
        <v>0</v>
      </c>
      <c r="N1452" s="395" t="str">
        <f>'FORMAT REKAP'!BD1389</f>
        <v/>
      </c>
      <c r="O1452" s="394">
        <f>'FORMAT REKAP'!BE1389</f>
        <v>0</v>
      </c>
      <c r="P1452" s="395">
        <f>'FORMAT REKAP'!BF1389</f>
        <v>0</v>
      </c>
      <c r="S1452" s="395" t="str">
        <f>'FORMAT REKAP'!BI1389</f>
        <v/>
      </c>
      <c r="T1452" s="394" t="str">
        <f>'FORMAT REKAP'!BJ1389</f>
        <v/>
      </c>
      <c r="U1452" s="393" t="str">
        <f>'FORMAT REKAP'!BK1389</f>
        <v/>
      </c>
    </row>
    <row r="1453" spans="3:21" x14ac:dyDescent="0.25">
      <c r="C1453" s="394">
        <f>'FORMAT REKAP'!H1390</f>
        <v>0</v>
      </c>
      <c r="D1453" s="394">
        <f>'FORMAT REKAP'!I1390</f>
        <v>0</v>
      </c>
      <c r="E1453" s="394" t="str">
        <f>'FORMAT REKAP'!AH1390</f>
        <v/>
      </c>
      <c r="F1453" s="394" t="str">
        <f>'FORMAT REKAP'!AM1390</f>
        <v/>
      </c>
      <c r="G1453" s="395" t="str">
        <f>'FORMAT REKAP'!AN1390</f>
        <v/>
      </c>
      <c r="H1453" s="394" t="str">
        <f>'FORMAT REKAP'!AQ1390</f>
        <v/>
      </c>
      <c r="I1453" s="394">
        <f>'FORMAT REKAP'!AS1390</f>
        <v>0</v>
      </c>
      <c r="J1453" s="394">
        <f>'FORMAT REKAP'!AU1390</f>
        <v>0</v>
      </c>
      <c r="K1453" s="394">
        <f>'FORMAT REKAP'!AW1390</f>
        <v>0</v>
      </c>
      <c r="L1453" s="394">
        <f>'FORMAT REKAP'!AY1390</f>
        <v>0</v>
      </c>
      <c r="M1453" s="395">
        <f>'FORMAT REKAP'!BA1390</f>
        <v>0</v>
      </c>
      <c r="N1453" s="395" t="str">
        <f>'FORMAT REKAP'!BD1390</f>
        <v/>
      </c>
      <c r="O1453" s="394">
        <f>'FORMAT REKAP'!BE1390</f>
        <v>0</v>
      </c>
      <c r="P1453" s="395">
        <f>'FORMAT REKAP'!BF1390</f>
        <v>0</v>
      </c>
      <c r="S1453" s="395" t="str">
        <f>'FORMAT REKAP'!BI1390</f>
        <v/>
      </c>
      <c r="T1453" s="394" t="str">
        <f>'FORMAT REKAP'!BJ1390</f>
        <v/>
      </c>
      <c r="U1453" s="393" t="str">
        <f>'FORMAT REKAP'!BK1390</f>
        <v/>
      </c>
    </row>
    <row r="1454" spans="3:21" x14ac:dyDescent="0.25">
      <c r="C1454" s="394">
        <f>'FORMAT REKAP'!H1391</f>
        <v>0</v>
      </c>
      <c r="D1454" s="394">
        <f>'FORMAT REKAP'!I1391</f>
        <v>0</v>
      </c>
      <c r="E1454" s="394" t="str">
        <f>'FORMAT REKAP'!AH1391</f>
        <v/>
      </c>
      <c r="F1454" s="394" t="str">
        <f>'FORMAT REKAP'!AM1391</f>
        <v/>
      </c>
      <c r="G1454" s="395" t="str">
        <f>'FORMAT REKAP'!AN1391</f>
        <v/>
      </c>
      <c r="H1454" s="394" t="str">
        <f>'FORMAT REKAP'!AQ1391</f>
        <v/>
      </c>
      <c r="I1454" s="394">
        <f>'FORMAT REKAP'!AS1391</f>
        <v>0</v>
      </c>
      <c r="J1454" s="394">
        <f>'FORMAT REKAP'!AU1391</f>
        <v>0</v>
      </c>
      <c r="K1454" s="394">
        <f>'FORMAT REKAP'!AW1391</f>
        <v>0</v>
      </c>
      <c r="L1454" s="394">
        <f>'FORMAT REKAP'!AY1391</f>
        <v>0</v>
      </c>
      <c r="M1454" s="395">
        <f>'FORMAT REKAP'!BA1391</f>
        <v>0</v>
      </c>
      <c r="N1454" s="395" t="str">
        <f>'FORMAT REKAP'!BD1391</f>
        <v/>
      </c>
      <c r="O1454" s="394">
        <f>'FORMAT REKAP'!BE1391</f>
        <v>0</v>
      </c>
      <c r="P1454" s="395">
        <f>'FORMAT REKAP'!BF1391</f>
        <v>0</v>
      </c>
      <c r="S1454" s="395" t="str">
        <f>'FORMAT REKAP'!BI1391</f>
        <v/>
      </c>
      <c r="T1454" s="394" t="str">
        <f>'FORMAT REKAP'!BJ1391</f>
        <v/>
      </c>
      <c r="U1454" s="393" t="str">
        <f>'FORMAT REKAP'!BK1391</f>
        <v/>
      </c>
    </row>
    <row r="1455" spans="3:21" x14ac:dyDescent="0.25">
      <c r="C1455" s="394">
        <f>'FORMAT REKAP'!H1392</f>
        <v>0</v>
      </c>
      <c r="D1455" s="394">
        <f>'FORMAT REKAP'!I1392</f>
        <v>0</v>
      </c>
      <c r="E1455" s="394" t="str">
        <f>'FORMAT REKAP'!AH1392</f>
        <v/>
      </c>
      <c r="F1455" s="394" t="str">
        <f>'FORMAT REKAP'!AM1392</f>
        <v/>
      </c>
      <c r="G1455" s="395" t="str">
        <f>'FORMAT REKAP'!AN1392</f>
        <v/>
      </c>
      <c r="H1455" s="394" t="str">
        <f>'FORMAT REKAP'!AQ1392</f>
        <v/>
      </c>
      <c r="I1455" s="394">
        <f>'FORMAT REKAP'!AS1392</f>
        <v>0</v>
      </c>
      <c r="J1455" s="394">
        <f>'FORMAT REKAP'!AU1392</f>
        <v>0</v>
      </c>
      <c r="K1455" s="394">
        <f>'FORMAT REKAP'!AW1392</f>
        <v>0</v>
      </c>
      <c r="L1455" s="394">
        <f>'FORMAT REKAP'!AY1392</f>
        <v>0</v>
      </c>
      <c r="M1455" s="395">
        <f>'FORMAT REKAP'!BA1392</f>
        <v>0</v>
      </c>
      <c r="N1455" s="395" t="str">
        <f>'FORMAT REKAP'!BD1392</f>
        <v/>
      </c>
      <c r="O1455" s="394">
        <f>'FORMAT REKAP'!BE1392</f>
        <v>0</v>
      </c>
      <c r="P1455" s="395">
        <f>'FORMAT REKAP'!BF1392</f>
        <v>0</v>
      </c>
      <c r="S1455" s="395" t="str">
        <f>'FORMAT REKAP'!BI1392</f>
        <v/>
      </c>
      <c r="T1455" s="394" t="str">
        <f>'FORMAT REKAP'!BJ1392</f>
        <v/>
      </c>
      <c r="U1455" s="393" t="str">
        <f>'FORMAT REKAP'!BK1392</f>
        <v/>
      </c>
    </row>
    <row r="1456" spans="3:21" x14ac:dyDescent="0.25">
      <c r="C1456" s="394">
        <f>'FORMAT REKAP'!H1393</f>
        <v>0</v>
      </c>
      <c r="D1456" s="394">
        <f>'FORMAT REKAP'!I1393</f>
        <v>0</v>
      </c>
      <c r="E1456" s="394" t="str">
        <f>'FORMAT REKAP'!AH1393</f>
        <v/>
      </c>
      <c r="F1456" s="394" t="str">
        <f>'FORMAT REKAP'!AM1393</f>
        <v/>
      </c>
      <c r="G1456" s="395" t="str">
        <f>'FORMAT REKAP'!AN1393</f>
        <v/>
      </c>
      <c r="H1456" s="394" t="str">
        <f>'FORMAT REKAP'!AQ1393</f>
        <v/>
      </c>
      <c r="I1456" s="394">
        <f>'FORMAT REKAP'!AS1393</f>
        <v>0</v>
      </c>
      <c r="J1456" s="394">
        <f>'FORMAT REKAP'!AU1393</f>
        <v>0</v>
      </c>
      <c r="K1456" s="394">
        <f>'FORMAT REKAP'!AW1393</f>
        <v>0</v>
      </c>
      <c r="L1456" s="394">
        <f>'FORMAT REKAP'!AY1393</f>
        <v>0</v>
      </c>
      <c r="M1456" s="395">
        <f>'FORMAT REKAP'!BA1393</f>
        <v>0</v>
      </c>
      <c r="N1456" s="395" t="str">
        <f>'FORMAT REKAP'!BD1393</f>
        <v/>
      </c>
      <c r="O1456" s="394">
        <f>'FORMAT REKAP'!BE1393</f>
        <v>0</v>
      </c>
      <c r="P1456" s="395">
        <f>'FORMAT REKAP'!BF1393</f>
        <v>0</v>
      </c>
      <c r="S1456" s="395" t="str">
        <f>'FORMAT REKAP'!BI1393</f>
        <v/>
      </c>
      <c r="T1456" s="394" t="str">
        <f>'FORMAT REKAP'!BJ1393</f>
        <v/>
      </c>
      <c r="U1456" s="393" t="str">
        <f>'FORMAT REKAP'!BK1393</f>
        <v/>
      </c>
    </row>
    <row r="1457" spans="3:21" x14ac:dyDescent="0.25">
      <c r="C1457" s="394">
        <f>'FORMAT REKAP'!H1394</f>
        <v>0</v>
      </c>
      <c r="D1457" s="394">
        <f>'FORMAT REKAP'!I1394</f>
        <v>0</v>
      </c>
      <c r="E1457" s="394" t="str">
        <f>'FORMAT REKAP'!AH1394</f>
        <v/>
      </c>
      <c r="F1457" s="394" t="str">
        <f>'FORMAT REKAP'!AM1394</f>
        <v/>
      </c>
      <c r="G1457" s="395" t="str">
        <f>'FORMAT REKAP'!AN1394</f>
        <v/>
      </c>
      <c r="H1457" s="394" t="str">
        <f>'FORMAT REKAP'!AQ1394</f>
        <v/>
      </c>
      <c r="I1457" s="394">
        <f>'FORMAT REKAP'!AS1394</f>
        <v>0</v>
      </c>
      <c r="J1457" s="394">
        <f>'FORMAT REKAP'!AU1394</f>
        <v>0</v>
      </c>
      <c r="K1457" s="394">
        <f>'FORMAT REKAP'!AW1394</f>
        <v>0</v>
      </c>
      <c r="L1457" s="394">
        <f>'FORMAT REKAP'!AY1394</f>
        <v>0</v>
      </c>
      <c r="M1457" s="395">
        <f>'FORMAT REKAP'!BA1394</f>
        <v>0</v>
      </c>
      <c r="N1457" s="395" t="str">
        <f>'FORMAT REKAP'!BD1394</f>
        <v/>
      </c>
      <c r="O1457" s="394">
        <f>'FORMAT REKAP'!BE1394</f>
        <v>0</v>
      </c>
      <c r="P1457" s="395">
        <f>'FORMAT REKAP'!BF1394</f>
        <v>0</v>
      </c>
      <c r="S1457" s="395" t="str">
        <f>'FORMAT REKAP'!BI1394</f>
        <v/>
      </c>
      <c r="T1457" s="394" t="str">
        <f>'FORMAT REKAP'!BJ1394</f>
        <v/>
      </c>
      <c r="U1457" s="393" t="str">
        <f>'FORMAT REKAP'!BK1394</f>
        <v/>
      </c>
    </row>
    <row r="1458" spans="3:21" x14ac:dyDescent="0.25">
      <c r="C1458" s="394">
        <f>'FORMAT REKAP'!H1395</f>
        <v>0</v>
      </c>
      <c r="D1458" s="394">
        <f>'FORMAT REKAP'!I1395</f>
        <v>0</v>
      </c>
      <c r="E1458" s="394" t="str">
        <f>'FORMAT REKAP'!AH1395</f>
        <v/>
      </c>
      <c r="F1458" s="394" t="str">
        <f>'FORMAT REKAP'!AM1395</f>
        <v/>
      </c>
      <c r="G1458" s="395" t="str">
        <f>'FORMAT REKAP'!AN1395</f>
        <v/>
      </c>
      <c r="H1458" s="394" t="str">
        <f>'FORMAT REKAP'!AQ1395</f>
        <v/>
      </c>
      <c r="I1458" s="394">
        <f>'FORMAT REKAP'!AS1395</f>
        <v>0</v>
      </c>
      <c r="J1458" s="394">
        <f>'FORMAT REKAP'!AU1395</f>
        <v>0</v>
      </c>
      <c r="K1458" s="394">
        <f>'FORMAT REKAP'!AW1395</f>
        <v>0</v>
      </c>
      <c r="L1458" s="394">
        <f>'FORMAT REKAP'!AY1395</f>
        <v>0</v>
      </c>
      <c r="M1458" s="395">
        <f>'FORMAT REKAP'!BA1395</f>
        <v>0</v>
      </c>
      <c r="N1458" s="395" t="str">
        <f>'FORMAT REKAP'!BD1395</f>
        <v/>
      </c>
      <c r="O1458" s="394">
        <f>'FORMAT REKAP'!BE1395</f>
        <v>0</v>
      </c>
      <c r="P1458" s="395">
        <f>'FORMAT REKAP'!BF1395</f>
        <v>0</v>
      </c>
      <c r="S1458" s="395" t="str">
        <f>'FORMAT REKAP'!BI1395</f>
        <v/>
      </c>
      <c r="T1458" s="394" t="str">
        <f>'FORMAT REKAP'!BJ1395</f>
        <v/>
      </c>
      <c r="U1458" s="393" t="str">
        <f>'FORMAT REKAP'!BK1395</f>
        <v/>
      </c>
    </row>
    <row r="1459" spans="3:21" x14ac:dyDescent="0.25">
      <c r="C1459" s="394">
        <f>'FORMAT REKAP'!H1396</f>
        <v>0</v>
      </c>
      <c r="D1459" s="394">
        <f>'FORMAT REKAP'!I1396</f>
        <v>0</v>
      </c>
      <c r="E1459" s="394" t="str">
        <f>'FORMAT REKAP'!AH1396</f>
        <v/>
      </c>
      <c r="F1459" s="394" t="str">
        <f>'FORMAT REKAP'!AM1396</f>
        <v/>
      </c>
      <c r="G1459" s="395" t="str">
        <f>'FORMAT REKAP'!AN1396</f>
        <v/>
      </c>
      <c r="H1459" s="394" t="str">
        <f>'FORMAT REKAP'!AQ1396</f>
        <v/>
      </c>
      <c r="I1459" s="394">
        <f>'FORMAT REKAP'!AS1396</f>
        <v>0</v>
      </c>
      <c r="J1459" s="394">
        <f>'FORMAT REKAP'!AU1396</f>
        <v>0</v>
      </c>
      <c r="K1459" s="394">
        <f>'FORMAT REKAP'!AW1396</f>
        <v>0</v>
      </c>
      <c r="L1459" s="394">
        <f>'FORMAT REKAP'!AY1396</f>
        <v>0</v>
      </c>
      <c r="M1459" s="395">
        <f>'FORMAT REKAP'!BA1396</f>
        <v>0</v>
      </c>
      <c r="N1459" s="395" t="str">
        <f>'FORMAT REKAP'!BD1396</f>
        <v/>
      </c>
      <c r="O1459" s="394">
        <f>'FORMAT REKAP'!BE1396</f>
        <v>0</v>
      </c>
      <c r="P1459" s="395">
        <f>'FORMAT REKAP'!BF1396</f>
        <v>0</v>
      </c>
      <c r="S1459" s="395" t="str">
        <f>'FORMAT REKAP'!BI1396</f>
        <v/>
      </c>
      <c r="T1459" s="394" t="str">
        <f>'FORMAT REKAP'!BJ1396</f>
        <v/>
      </c>
      <c r="U1459" s="393" t="str">
        <f>'FORMAT REKAP'!BK1396</f>
        <v/>
      </c>
    </row>
    <row r="1460" spans="3:21" x14ac:dyDescent="0.25">
      <c r="C1460" s="394">
        <f>'FORMAT REKAP'!H1397</f>
        <v>0</v>
      </c>
      <c r="D1460" s="394">
        <f>'FORMAT REKAP'!I1397</f>
        <v>0</v>
      </c>
      <c r="E1460" s="394" t="str">
        <f>'FORMAT REKAP'!AH1397</f>
        <v/>
      </c>
      <c r="F1460" s="394" t="str">
        <f>'FORMAT REKAP'!AM1397</f>
        <v/>
      </c>
      <c r="G1460" s="395" t="str">
        <f>'FORMAT REKAP'!AN1397</f>
        <v/>
      </c>
      <c r="H1460" s="394" t="str">
        <f>'FORMAT REKAP'!AQ1397</f>
        <v/>
      </c>
      <c r="I1460" s="394">
        <f>'FORMAT REKAP'!AS1397</f>
        <v>0</v>
      </c>
      <c r="J1460" s="394">
        <f>'FORMAT REKAP'!AU1397</f>
        <v>0</v>
      </c>
      <c r="K1460" s="394">
        <f>'FORMAT REKAP'!AW1397</f>
        <v>0</v>
      </c>
      <c r="L1460" s="394">
        <f>'FORMAT REKAP'!AY1397</f>
        <v>0</v>
      </c>
      <c r="M1460" s="395">
        <f>'FORMAT REKAP'!BA1397</f>
        <v>0</v>
      </c>
      <c r="N1460" s="395" t="str">
        <f>'FORMAT REKAP'!BD1397</f>
        <v/>
      </c>
      <c r="O1460" s="394">
        <f>'FORMAT REKAP'!BE1397</f>
        <v>0</v>
      </c>
      <c r="P1460" s="395">
        <f>'FORMAT REKAP'!BF1397</f>
        <v>0</v>
      </c>
      <c r="S1460" s="395" t="str">
        <f>'FORMAT REKAP'!BI1397</f>
        <v/>
      </c>
      <c r="T1460" s="394" t="str">
        <f>'FORMAT REKAP'!BJ1397</f>
        <v/>
      </c>
      <c r="U1460" s="393" t="str">
        <f>'FORMAT REKAP'!BK1397</f>
        <v/>
      </c>
    </row>
    <row r="1461" spans="3:21" x14ac:dyDescent="0.25">
      <c r="C1461" s="394">
        <f>'FORMAT REKAP'!H1398</f>
        <v>0</v>
      </c>
      <c r="D1461" s="394">
        <f>'FORMAT REKAP'!I1398</f>
        <v>0</v>
      </c>
      <c r="E1461" s="394" t="str">
        <f>'FORMAT REKAP'!AH1398</f>
        <v/>
      </c>
      <c r="F1461" s="394" t="str">
        <f>'FORMAT REKAP'!AM1398</f>
        <v/>
      </c>
      <c r="G1461" s="395" t="str">
        <f>'FORMAT REKAP'!AN1398</f>
        <v/>
      </c>
      <c r="H1461" s="394" t="str">
        <f>'FORMAT REKAP'!AQ1398</f>
        <v/>
      </c>
      <c r="I1461" s="394">
        <f>'FORMAT REKAP'!AS1398</f>
        <v>0</v>
      </c>
      <c r="J1461" s="394">
        <f>'FORMAT REKAP'!AU1398</f>
        <v>0</v>
      </c>
      <c r="K1461" s="394">
        <f>'FORMAT REKAP'!AW1398</f>
        <v>0</v>
      </c>
      <c r="L1461" s="394">
        <f>'FORMAT REKAP'!AY1398</f>
        <v>0</v>
      </c>
      <c r="M1461" s="395">
        <f>'FORMAT REKAP'!BA1398</f>
        <v>0</v>
      </c>
      <c r="N1461" s="395" t="str">
        <f>'FORMAT REKAP'!BD1398</f>
        <v/>
      </c>
      <c r="O1461" s="394">
        <f>'FORMAT REKAP'!BE1398</f>
        <v>0</v>
      </c>
      <c r="P1461" s="395">
        <f>'FORMAT REKAP'!BF1398</f>
        <v>0</v>
      </c>
      <c r="S1461" s="395" t="str">
        <f>'FORMAT REKAP'!BI1398</f>
        <v/>
      </c>
      <c r="T1461" s="394" t="str">
        <f>'FORMAT REKAP'!BJ1398</f>
        <v/>
      </c>
      <c r="U1461" s="393" t="str">
        <f>'FORMAT REKAP'!BK1398</f>
        <v/>
      </c>
    </row>
    <row r="1462" spans="3:21" x14ac:dyDescent="0.25">
      <c r="C1462" s="394">
        <f>'FORMAT REKAP'!H1399</f>
        <v>0</v>
      </c>
      <c r="D1462" s="394">
        <f>'FORMAT REKAP'!I1399</f>
        <v>0</v>
      </c>
      <c r="E1462" s="394" t="str">
        <f>'FORMAT REKAP'!AH1399</f>
        <v/>
      </c>
      <c r="F1462" s="394" t="str">
        <f>'FORMAT REKAP'!AM1399</f>
        <v/>
      </c>
      <c r="G1462" s="395" t="str">
        <f>'FORMAT REKAP'!AN1399</f>
        <v/>
      </c>
      <c r="H1462" s="394" t="str">
        <f>'FORMAT REKAP'!AQ1399</f>
        <v/>
      </c>
      <c r="I1462" s="394">
        <f>'FORMAT REKAP'!AS1399</f>
        <v>0</v>
      </c>
      <c r="J1462" s="394">
        <f>'FORMAT REKAP'!AU1399</f>
        <v>0</v>
      </c>
      <c r="K1462" s="394">
        <f>'FORMAT REKAP'!AW1399</f>
        <v>0</v>
      </c>
      <c r="L1462" s="394">
        <f>'FORMAT REKAP'!AY1399</f>
        <v>0</v>
      </c>
      <c r="M1462" s="395">
        <f>'FORMAT REKAP'!BA1399</f>
        <v>0</v>
      </c>
      <c r="N1462" s="395" t="str">
        <f>'FORMAT REKAP'!BD1399</f>
        <v/>
      </c>
      <c r="O1462" s="394">
        <f>'FORMAT REKAP'!BE1399</f>
        <v>0</v>
      </c>
      <c r="P1462" s="395">
        <f>'FORMAT REKAP'!BF1399</f>
        <v>0</v>
      </c>
      <c r="S1462" s="395" t="str">
        <f>'FORMAT REKAP'!BI1399</f>
        <v/>
      </c>
      <c r="T1462" s="394" t="str">
        <f>'FORMAT REKAP'!BJ1399</f>
        <v/>
      </c>
      <c r="U1462" s="393" t="str">
        <f>'FORMAT REKAP'!BK1399</f>
        <v/>
      </c>
    </row>
    <row r="1463" spans="3:21" x14ac:dyDescent="0.25">
      <c r="C1463" s="394">
        <f>'FORMAT REKAP'!H1400</f>
        <v>0</v>
      </c>
      <c r="D1463" s="394">
        <f>'FORMAT REKAP'!I1400</f>
        <v>0</v>
      </c>
      <c r="E1463" s="394" t="str">
        <f>'FORMAT REKAP'!AH1400</f>
        <v/>
      </c>
      <c r="F1463" s="394" t="str">
        <f>'FORMAT REKAP'!AM1400</f>
        <v/>
      </c>
      <c r="G1463" s="395" t="str">
        <f>'FORMAT REKAP'!AN1400</f>
        <v/>
      </c>
      <c r="H1463" s="394" t="str">
        <f>'FORMAT REKAP'!AQ1400</f>
        <v/>
      </c>
      <c r="I1463" s="394">
        <f>'FORMAT REKAP'!AS1400</f>
        <v>0</v>
      </c>
      <c r="J1463" s="394">
        <f>'FORMAT REKAP'!AU1400</f>
        <v>0</v>
      </c>
      <c r="K1463" s="394">
        <f>'FORMAT REKAP'!AW1400</f>
        <v>0</v>
      </c>
      <c r="L1463" s="394">
        <f>'FORMAT REKAP'!AY1400</f>
        <v>0</v>
      </c>
      <c r="M1463" s="395">
        <f>'FORMAT REKAP'!BA1400</f>
        <v>0</v>
      </c>
      <c r="N1463" s="395" t="str">
        <f>'FORMAT REKAP'!BD1400</f>
        <v/>
      </c>
      <c r="O1463" s="394">
        <f>'FORMAT REKAP'!BE1400</f>
        <v>0</v>
      </c>
      <c r="P1463" s="395">
        <f>'FORMAT REKAP'!BF1400</f>
        <v>0</v>
      </c>
      <c r="S1463" s="395" t="str">
        <f>'FORMAT REKAP'!BI1400</f>
        <v/>
      </c>
      <c r="T1463" s="394" t="str">
        <f>'FORMAT REKAP'!BJ1400</f>
        <v/>
      </c>
      <c r="U1463" s="393" t="str">
        <f>'FORMAT REKAP'!BK1400</f>
        <v/>
      </c>
    </row>
    <row r="1464" spans="3:21" x14ac:dyDescent="0.25">
      <c r="C1464" s="394">
        <f>'FORMAT REKAP'!H1401</f>
        <v>0</v>
      </c>
      <c r="D1464" s="394">
        <f>'FORMAT REKAP'!I1401</f>
        <v>0</v>
      </c>
      <c r="E1464" s="394" t="str">
        <f>'FORMAT REKAP'!AH1401</f>
        <v/>
      </c>
      <c r="F1464" s="394" t="str">
        <f>'FORMAT REKAP'!AM1401</f>
        <v/>
      </c>
      <c r="G1464" s="395" t="str">
        <f>'FORMAT REKAP'!AN1401</f>
        <v/>
      </c>
      <c r="H1464" s="394" t="str">
        <f>'FORMAT REKAP'!AQ1401</f>
        <v/>
      </c>
      <c r="I1464" s="394">
        <f>'FORMAT REKAP'!AS1401</f>
        <v>0</v>
      </c>
      <c r="J1464" s="394">
        <f>'FORMAT REKAP'!AU1401</f>
        <v>0</v>
      </c>
      <c r="K1464" s="394">
        <f>'FORMAT REKAP'!AW1401</f>
        <v>0</v>
      </c>
      <c r="L1464" s="394">
        <f>'FORMAT REKAP'!AY1401</f>
        <v>0</v>
      </c>
      <c r="M1464" s="395">
        <f>'FORMAT REKAP'!BA1401</f>
        <v>0</v>
      </c>
      <c r="N1464" s="395" t="str">
        <f>'FORMAT REKAP'!BD1401</f>
        <v/>
      </c>
      <c r="O1464" s="394">
        <f>'FORMAT REKAP'!BE1401</f>
        <v>0</v>
      </c>
      <c r="P1464" s="395">
        <f>'FORMAT REKAP'!BF1401</f>
        <v>0</v>
      </c>
      <c r="S1464" s="395" t="str">
        <f>'FORMAT REKAP'!BI1401</f>
        <v/>
      </c>
      <c r="T1464" s="394" t="str">
        <f>'FORMAT REKAP'!BJ1401</f>
        <v/>
      </c>
      <c r="U1464" s="393" t="str">
        <f>'FORMAT REKAP'!BK1401</f>
        <v/>
      </c>
    </row>
    <row r="1465" spans="3:21" x14ac:dyDescent="0.25">
      <c r="C1465" s="394">
        <f>'FORMAT REKAP'!H1402</f>
        <v>0</v>
      </c>
      <c r="D1465" s="394">
        <f>'FORMAT REKAP'!I1402</f>
        <v>0</v>
      </c>
      <c r="E1465" s="394" t="str">
        <f>'FORMAT REKAP'!AH1402</f>
        <v/>
      </c>
      <c r="F1465" s="394" t="str">
        <f>'FORMAT REKAP'!AM1402</f>
        <v/>
      </c>
      <c r="G1465" s="395" t="str">
        <f>'FORMAT REKAP'!AN1402</f>
        <v/>
      </c>
      <c r="H1465" s="394" t="str">
        <f>'FORMAT REKAP'!AQ1402</f>
        <v/>
      </c>
      <c r="I1465" s="394">
        <f>'FORMAT REKAP'!AS1402</f>
        <v>0</v>
      </c>
      <c r="J1465" s="394">
        <f>'FORMAT REKAP'!AU1402</f>
        <v>0</v>
      </c>
      <c r="K1465" s="394">
        <f>'FORMAT REKAP'!AW1402</f>
        <v>0</v>
      </c>
      <c r="L1465" s="394">
        <f>'FORMAT REKAP'!AY1402</f>
        <v>0</v>
      </c>
      <c r="M1465" s="395">
        <f>'FORMAT REKAP'!BA1402</f>
        <v>0</v>
      </c>
      <c r="N1465" s="395" t="str">
        <f>'FORMAT REKAP'!BD1402</f>
        <v/>
      </c>
      <c r="O1465" s="394">
        <f>'FORMAT REKAP'!BE1402</f>
        <v>0</v>
      </c>
      <c r="P1465" s="395">
        <f>'FORMAT REKAP'!BF1402</f>
        <v>0</v>
      </c>
      <c r="S1465" s="395" t="str">
        <f>'FORMAT REKAP'!BI1402</f>
        <v/>
      </c>
      <c r="T1465" s="394" t="str">
        <f>'FORMAT REKAP'!BJ1402</f>
        <v/>
      </c>
      <c r="U1465" s="393" t="str">
        <f>'FORMAT REKAP'!BK1402</f>
        <v/>
      </c>
    </row>
    <row r="1466" spans="3:21" x14ac:dyDescent="0.25">
      <c r="C1466" s="394">
        <f>'FORMAT REKAP'!H1403</f>
        <v>0</v>
      </c>
      <c r="D1466" s="394">
        <f>'FORMAT REKAP'!I1403</f>
        <v>0</v>
      </c>
      <c r="E1466" s="394" t="str">
        <f>'FORMAT REKAP'!AH1403</f>
        <v/>
      </c>
      <c r="F1466" s="394" t="str">
        <f>'FORMAT REKAP'!AM1403</f>
        <v/>
      </c>
      <c r="G1466" s="395" t="str">
        <f>'FORMAT REKAP'!AN1403</f>
        <v/>
      </c>
      <c r="H1466" s="394" t="str">
        <f>'FORMAT REKAP'!AQ1403</f>
        <v/>
      </c>
      <c r="I1466" s="394">
        <f>'FORMAT REKAP'!AS1403</f>
        <v>0</v>
      </c>
      <c r="J1466" s="394">
        <f>'FORMAT REKAP'!AU1403</f>
        <v>0</v>
      </c>
      <c r="K1466" s="394">
        <f>'FORMAT REKAP'!AW1403</f>
        <v>0</v>
      </c>
      <c r="L1466" s="394">
        <f>'FORMAT REKAP'!AY1403</f>
        <v>0</v>
      </c>
      <c r="M1466" s="395">
        <f>'FORMAT REKAP'!BA1403</f>
        <v>0</v>
      </c>
      <c r="N1466" s="395" t="str">
        <f>'FORMAT REKAP'!BD1403</f>
        <v/>
      </c>
      <c r="O1466" s="394">
        <f>'FORMAT REKAP'!BE1403</f>
        <v>0</v>
      </c>
      <c r="P1466" s="395">
        <f>'FORMAT REKAP'!BF1403</f>
        <v>0</v>
      </c>
      <c r="S1466" s="395" t="str">
        <f>'FORMAT REKAP'!BI1403</f>
        <v/>
      </c>
      <c r="T1466" s="394" t="str">
        <f>'FORMAT REKAP'!BJ1403</f>
        <v/>
      </c>
      <c r="U1466" s="393" t="str">
        <f>'FORMAT REKAP'!BK1403</f>
        <v/>
      </c>
    </row>
    <row r="1467" spans="3:21" x14ac:dyDescent="0.25">
      <c r="C1467" s="394">
        <f>'FORMAT REKAP'!H1404</f>
        <v>0</v>
      </c>
      <c r="D1467" s="394">
        <f>'FORMAT REKAP'!I1404</f>
        <v>0</v>
      </c>
      <c r="E1467" s="394" t="str">
        <f>'FORMAT REKAP'!AH1404</f>
        <v/>
      </c>
      <c r="F1467" s="394" t="str">
        <f>'FORMAT REKAP'!AM1404</f>
        <v/>
      </c>
      <c r="G1467" s="395" t="str">
        <f>'FORMAT REKAP'!AN1404</f>
        <v/>
      </c>
      <c r="H1467" s="394" t="str">
        <f>'FORMAT REKAP'!AQ1404</f>
        <v/>
      </c>
      <c r="I1467" s="394">
        <f>'FORMAT REKAP'!AS1404</f>
        <v>0</v>
      </c>
      <c r="J1467" s="394">
        <f>'FORMAT REKAP'!AU1404</f>
        <v>0</v>
      </c>
      <c r="K1467" s="394">
        <f>'FORMAT REKAP'!AW1404</f>
        <v>0</v>
      </c>
      <c r="L1467" s="394">
        <f>'FORMAT REKAP'!AY1404</f>
        <v>0</v>
      </c>
      <c r="M1467" s="395">
        <f>'FORMAT REKAP'!BA1404</f>
        <v>0</v>
      </c>
      <c r="N1467" s="395" t="str">
        <f>'FORMAT REKAP'!BD1404</f>
        <v/>
      </c>
      <c r="O1467" s="394">
        <f>'FORMAT REKAP'!BE1404</f>
        <v>0</v>
      </c>
      <c r="P1467" s="395">
        <f>'FORMAT REKAP'!BF1404</f>
        <v>0</v>
      </c>
      <c r="S1467" s="395" t="str">
        <f>'FORMAT REKAP'!BI1404</f>
        <v/>
      </c>
      <c r="T1467" s="394" t="str">
        <f>'FORMAT REKAP'!BJ1404</f>
        <v/>
      </c>
      <c r="U1467" s="393" t="str">
        <f>'FORMAT REKAP'!BK1404</f>
        <v/>
      </c>
    </row>
    <row r="1468" spans="3:21" x14ac:dyDescent="0.25">
      <c r="C1468" s="394">
        <f>'FORMAT REKAP'!H1405</f>
        <v>0</v>
      </c>
      <c r="D1468" s="394">
        <f>'FORMAT REKAP'!I1405</f>
        <v>0</v>
      </c>
      <c r="E1468" s="394" t="str">
        <f>'FORMAT REKAP'!AH1405</f>
        <v/>
      </c>
      <c r="F1468" s="394" t="str">
        <f>'FORMAT REKAP'!AM1405</f>
        <v/>
      </c>
      <c r="G1468" s="395" t="str">
        <f>'FORMAT REKAP'!AN1405</f>
        <v/>
      </c>
      <c r="H1468" s="394" t="str">
        <f>'FORMAT REKAP'!AQ1405</f>
        <v/>
      </c>
      <c r="I1468" s="394">
        <f>'FORMAT REKAP'!AS1405</f>
        <v>0</v>
      </c>
      <c r="J1468" s="394">
        <f>'FORMAT REKAP'!AU1405</f>
        <v>0</v>
      </c>
      <c r="K1468" s="394">
        <f>'FORMAT REKAP'!AW1405</f>
        <v>0</v>
      </c>
      <c r="L1468" s="394">
        <f>'FORMAT REKAP'!AY1405</f>
        <v>0</v>
      </c>
      <c r="M1468" s="395">
        <f>'FORMAT REKAP'!BA1405</f>
        <v>0</v>
      </c>
      <c r="N1468" s="395" t="str">
        <f>'FORMAT REKAP'!BD1405</f>
        <v/>
      </c>
      <c r="O1468" s="394">
        <f>'FORMAT REKAP'!BE1405</f>
        <v>0</v>
      </c>
      <c r="P1468" s="395">
        <f>'FORMAT REKAP'!BF1405</f>
        <v>0</v>
      </c>
      <c r="S1468" s="395" t="str">
        <f>'FORMAT REKAP'!BI1405</f>
        <v/>
      </c>
      <c r="T1468" s="394" t="str">
        <f>'FORMAT REKAP'!BJ1405</f>
        <v/>
      </c>
      <c r="U1468" s="393" t="str">
        <f>'FORMAT REKAP'!BK1405</f>
        <v/>
      </c>
    </row>
    <row r="1469" spans="3:21" x14ac:dyDescent="0.25">
      <c r="C1469" s="394">
        <f>'FORMAT REKAP'!H1406</f>
        <v>0</v>
      </c>
      <c r="D1469" s="394">
        <f>'FORMAT REKAP'!I1406</f>
        <v>0</v>
      </c>
      <c r="E1469" s="394" t="str">
        <f>'FORMAT REKAP'!AH1406</f>
        <v/>
      </c>
      <c r="F1469" s="394" t="str">
        <f>'FORMAT REKAP'!AM1406</f>
        <v/>
      </c>
      <c r="G1469" s="395" t="str">
        <f>'FORMAT REKAP'!AN1406</f>
        <v/>
      </c>
      <c r="H1469" s="394" t="str">
        <f>'FORMAT REKAP'!AQ1406</f>
        <v/>
      </c>
      <c r="I1469" s="394">
        <f>'FORMAT REKAP'!AS1406</f>
        <v>0</v>
      </c>
      <c r="J1469" s="394">
        <f>'FORMAT REKAP'!AU1406</f>
        <v>0</v>
      </c>
      <c r="K1469" s="394">
        <f>'FORMAT REKAP'!AW1406</f>
        <v>0</v>
      </c>
      <c r="L1469" s="394">
        <f>'FORMAT REKAP'!AY1406</f>
        <v>0</v>
      </c>
      <c r="M1469" s="395">
        <f>'FORMAT REKAP'!BA1406</f>
        <v>0</v>
      </c>
      <c r="N1469" s="395" t="str">
        <f>'FORMAT REKAP'!BD1406</f>
        <v/>
      </c>
      <c r="O1469" s="394">
        <f>'FORMAT REKAP'!BE1406</f>
        <v>0</v>
      </c>
      <c r="P1469" s="395">
        <f>'FORMAT REKAP'!BF1406</f>
        <v>0</v>
      </c>
      <c r="S1469" s="395" t="str">
        <f>'FORMAT REKAP'!BI1406</f>
        <v/>
      </c>
      <c r="T1469" s="394" t="str">
        <f>'FORMAT REKAP'!BJ1406</f>
        <v/>
      </c>
      <c r="U1469" s="393" t="str">
        <f>'FORMAT REKAP'!BK1406</f>
        <v/>
      </c>
    </row>
    <row r="1470" spans="3:21" x14ac:dyDescent="0.25">
      <c r="C1470" s="394">
        <f>'FORMAT REKAP'!H1407</f>
        <v>0</v>
      </c>
      <c r="D1470" s="394">
        <f>'FORMAT REKAP'!I1407</f>
        <v>0</v>
      </c>
      <c r="E1470" s="394" t="str">
        <f>'FORMAT REKAP'!AH1407</f>
        <v/>
      </c>
      <c r="F1470" s="394" t="str">
        <f>'FORMAT REKAP'!AM1407</f>
        <v/>
      </c>
      <c r="G1470" s="395" t="str">
        <f>'FORMAT REKAP'!AN1407</f>
        <v/>
      </c>
      <c r="H1470" s="394" t="str">
        <f>'FORMAT REKAP'!AQ1407</f>
        <v/>
      </c>
      <c r="I1470" s="394">
        <f>'FORMAT REKAP'!AS1407</f>
        <v>0</v>
      </c>
      <c r="J1470" s="394">
        <f>'FORMAT REKAP'!AU1407</f>
        <v>0</v>
      </c>
      <c r="K1470" s="394">
        <f>'FORMAT REKAP'!AW1407</f>
        <v>0</v>
      </c>
      <c r="L1470" s="394">
        <f>'FORMAT REKAP'!AY1407</f>
        <v>0</v>
      </c>
      <c r="M1470" s="395">
        <f>'FORMAT REKAP'!BA1407</f>
        <v>0</v>
      </c>
      <c r="N1470" s="395" t="str">
        <f>'FORMAT REKAP'!BD1407</f>
        <v/>
      </c>
      <c r="O1470" s="394">
        <f>'FORMAT REKAP'!BE1407</f>
        <v>0</v>
      </c>
      <c r="P1470" s="395">
        <f>'FORMAT REKAP'!BF1407</f>
        <v>0</v>
      </c>
      <c r="S1470" s="395" t="str">
        <f>'FORMAT REKAP'!BI1407</f>
        <v/>
      </c>
      <c r="T1470" s="394" t="str">
        <f>'FORMAT REKAP'!BJ1407</f>
        <v/>
      </c>
      <c r="U1470" s="393" t="str">
        <f>'FORMAT REKAP'!BK1407</f>
        <v/>
      </c>
    </row>
    <row r="1471" spans="3:21" x14ac:dyDescent="0.25">
      <c r="C1471" s="394">
        <f>'FORMAT REKAP'!H1408</f>
        <v>0</v>
      </c>
      <c r="D1471" s="394">
        <f>'FORMAT REKAP'!I1408</f>
        <v>0</v>
      </c>
      <c r="E1471" s="394" t="str">
        <f>'FORMAT REKAP'!AH1408</f>
        <v/>
      </c>
      <c r="F1471" s="394" t="str">
        <f>'FORMAT REKAP'!AM1408</f>
        <v/>
      </c>
      <c r="G1471" s="395" t="str">
        <f>'FORMAT REKAP'!AN1408</f>
        <v/>
      </c>
      <c r="H1471" s="394" t="str">
        <f>'FORMAT REKAP'!AQ1408</f>
        <v/>
      </c>
      <c r="I1471" s="394">
        <f>'FORMAT REKAP'!AS1408</f>
        <v>0</v>
      </c>
      <c r="J1471" s="394">
        <f>'FORMAT REKAP'!AU1408</f>
        <v>0</v>
      </c>
      <c r="K1471" s="394">
        <f>'FORMAT REKAP'!AW1408</f>
        <v>0</v>
      </c>
      <c r="L1471" s="394">
        <f>'FORMAT REKAP'!AY1408</f>
        <v>0</v>
      </c>
      <c r="M1471" s="395">
        <f>'FORMAT REKAP'!BA1408</f>
        <v>0</v>
      </c>
      <c r="N1471" s="395" t="str">
        <f>'FORMAT REKAP'!BD1408</f>
        <v/>
      </c>
      <c r="O1471" s="394">
        <f>'FORMAT REKAP'!BE1408</f>
        <v>0</v>
      </c>
      <c r="P1471" s="395">
        <f>'FORMAT REKAP'!BF1408</f>
        <v>0</v>
      </c>
      <c r="S1471" s="395" t="str">
        <f>'FORMAT REKAP'!BI1408</f>
        <v/>
      </c>
      <c r="T1471" s="394" t="str">
        <f>'FORMAT REKAP'!BJ1408</f>
        <v/>
      </c>
      <c r="U1471" s="393" t="str">
        <f>'FORMAT REKAP'!BK1408</f>
        <v/>
      </c>
    </row>
    <row r="1472" spans="3:21" x14ac:dyDescent="0.25">
      <c r="C1472" s="394">
        <f>'FORMAT REKAP'!H1409</f>
        <v>0</v>
      </c>
      <c r="D1472" s="394">
        <f>'FORMAT REKAP'!I1409</f>
        <v>0</v>
      </c>
      <c r="E1472" s="394" t="str">
        <f>'FORMAT REKAP'!AH1409</f>
        <v/>
      </c>
      <c r="F1472" s="394" t="str">
        <f>'FORMAT REKAP'!AM1409</f>
        <v/>
      </c>
      <c r="G1472" s="395" t="str">
        <f>'FORMAT REKAP'!AN1409</f>
        <v/>
      </c>
      <c r="H1472" s="394" t="str">
        <f>'FORMAT REKAP'!AQ1409</f>
        <v/>
      </c>
      <c r="I1472" s="394">
        <f>'FORMAT REKAP'!AS1409</f>
        <v>0</v>
      </c>
      <c r="J1472" s="394">
        <f>'FORMAT REKAP'!AU1409</f>
        <v>0</v>
      </c>
      <c r="K1472" s="394">
        <f>'FORMAT REKAP'!AW1409</f>
        <v>0</v>
      </c>
      <c r="L1472" s="394">
        <f>'FORMAT REKAP'!AY1409</f>
        <v>0</v>
      </c>
      <c r="M1472" s="395">
        <f>'FORMAT REKAP'!BA1409</f>
        <v>0</v>
      </c>
      <c r="N1472" s="395" t="str">
        <f>'FORMAT REKAP'!BD1409</f>
        <v/>
      </c>
      <c r="O1472" s="394">
        <f>'FORMAT REKAP'!BE1409</f>
        <v>0</v>
      </c>
      <c r="P1472" s="395">
        <f>'FORMAT REKAP'!BF1409</f>
        <v>0</v>
      </c>
      <c r="S1472" s="395" t="str">
        <f>'FORMAT REKAP'!BI1409</f>
        <v/>
      </c>
      <c r="T1472" s="394" t="str">
        <f>'FORMAT REKAP'!BJ1409</f>
        <v/>
      </c>
      <c r="U1472" s="393" t="str">
        <f>'FORMAT REKAP'!BK1409</f>
        <v/>
      </c>
    </row>
    <row r="1473" spans="3:21" x14ac:dyDescent="0.25">
      <c r="C1473" s="394">
        <f>'FORMAT REKAP'!H1410</f>
        <v>0</v>
      </c>
      <c r="D1473" s="394">
        <f>'FORMAT REKAP'!I1410</f>
        <v>0</v>
      </c>
      <c r="E1473" s="394" t="str">
        <f>'FORMAT REKAP'!AH1410</f>
        <v/>
      </c>
      <c r="F1473" s="394" t="str">
        <f>'FORMAT REKAP'!AM1410</f>
        <v/>
      </c>
      <c r="G1473" s="395" t="str">
        <f>'FORMAT REKAP'!AN1410</f>
        <v/>
      </c>
      <c r="H1473" s="394" t="str">
        <f>'FORMAT REKAP'!AQ1410</f>
        <v/>
      </c>
      <c r="I1473" s="394">
        <f>'FORMAT REKAP'!AS1410</f>
        <v>0</v>
      </c>
      <c r="J1473" s="394">
        <f>'FORMAT REKAP'!AU1410</f>
        <v>0</v>
      </c>
      <c r="K1473" s="394">
        <f>'FORMAT REKAP'!AW1410</f>
        <v>0</v>
      </c>
      <c r="L1473" s="394">
        <f>'FORMAT REKAP'!AY1410</f>
        <v>0</v>
      </c>
      <c r="M1473" s="395">
        <f>'FORMAT REKAP'!BA1410</f>
        <v>0</v>
      </c>
      <c r="N1473" s="395" t="str">
        <f>'FORMAT REKAP'!BD1410</f>
        <v/>
      </c>
      <c r="O1473" s="394">
        <f>'FORMAT REKAP'!BE1410</f>
        <v>0</v>
      </c>
      <c r="P1473" s="395">
        <f>'FORMAT REKAP'!BF1410</f>
        <v>0</v>
      </c>
      <c r="S1473" s="395" t="str">
        <f>'FORMAT REKAP'!BI1410</f>
        <v/>
      </c>
      <c r="T1473" s="394" t="str">
        <f>'FORMAT REKAP'!BJ1410</f>
        <v/>
      </c>
      <c r="U1473" s="393" t="str">
        <f>'FORMAT REKAP'!BK1410</f>
        <v/>
      </c>
    </row>
    <row r="1474" spans="3:21" x14ac:dyDescent="0.25">
      <c r="C1474" s="394">
        <f>'FORMAT REKAP'!H1411</f>
        <v>0</v>
      </c>
      <c r="D1474" s="394">
        <f>'FORMAT REKAP'!I1411</f>
        <v>0</v>
      </c>
      <c r="E1474" s="394" t="str">
        <f>'FORMAT REKAP'!AH1411</f>
        <v/>
      </c>
      <c r="F1474" s="394" t="str">
        <f>'FORMAT REKAP'!AM1411</f>
        <v/>
      </c>
      <c r="G1474" s="395" t="str">
        <f>'FORMAT REKAP'!AN1411</f>
        <v/>
      </c>
      <c r="H1474" s="394" t="str">
        <f>'FORMAT REKAP'!AQ1411</f>
        <v/>
      </c>
      <c r="I1474" s="394">
        <f>'FORMAT REKAP'!AS1411</f>
        <v>0</v>
      </c>
      <c r="J1474" s="394">
        <f>'FORMAT REKAP'!AU1411</f>
        <v>0</v>
      </c>
      <c r="K1474" s="394">
        <f>'FORMAT REKAP'!AW1411</f>
        <v>0</v>
      </c>
      <c r="L1474" s="394">
        <f>'FORMAT REKAP'!AY1411</f>
        <v>0</v>
      </c>
      <c r="M1474" s="395">
        <f>'FORMAT REKAP'!BA1411</f>
        <v>0</v>
      </c>
      <c r="N1474" s="395" t="str">
        <f>'FORMAT REKAP'!BD1411</f>
        <v/>
      </c>
      <c r="O1474" s="394">
        <f>'FORMAT REKAP'!BE1411</f>
        <v>0</v>
      </c>
      <c r="P1474" s="395">
        <f>'FORMAT REKAP'!BF1411</f>
        <v>0</v>
      </c>
      <c r="S1474" s="395" t="str">
        <f>'FORMAT REKAP'!BI1411</f>
        <v/>
      </c>
      <c r="T1474" s="394" t="str">
        <f>'FORMAT REKAP'!BJ1411</f>
        <v/>
      </c>
      <c r="U1474" s="393" t="str">
        <f>'FORMAT REKAP'!BK1411</f>
        <v/>
      </c>
    </row>
    <row r="1475" spans="3:21" x14ac:dyDescent="0.25">
      <c r="C1475" s="394">
        <f>'FORMAT REKAP'!H1412</f>
        <v>0</v>
      </c>
      <c r="D1475" s="394">
        <f>'FORMAT REKAP'!I1412</f>
        <v>0</v>
      </c>
      <c r="E1475" s="394" t="str">
        <f>'FORMAT REKAP'!AH1412</f>
        <v/>
      </c>
      <c r="F1475" s="394" t="str">
        <f>'FORMAT REKAP'!AM1412</f>
        <v/>
      </c>
      <c r="G1475" s="395" t="str">
        <f>'FORMAT REKAP'!AN1412</f>
        <v/>
      </c>
      <c r="H1475" s="394" t="str">
        <f>'FORMAT REKAP'!AQ1412</f>
        <v/>
      </c>
      <c r="I1475" s="394">
        <f>'FORMAT REKAP'!AS1412</f>
        <v>0</v>
      </c>
      <c r="J1475" s="394">
        <f>'FORMAT REKAP'!AU1412</f>
        <v>0</v>
      </c>
      <c r="K1475" s="394">
        <f>'FORMAT REKAP'!AW1412</f>
        <v>0</v>
      </c>
      <c r="L1475" s="394">
        <f>'FORMAT REKAP'!AY1412</f>
        <v>0</v>
      </c>
      <c r="M1475" s="395">
        <f>'FORMAT REKAP'!BA1412</f>
        <v>0</v>
      </c>
      <c r="N1475" s="395" t="str">
        <f>'FORMAT REKAP'!BD1412</f>
        <v/>
      </c>
      <c r="O1475" s="394">
        <f>'FORMAT REKAP'!BE1412</f>
        <v>0</v>
      </c>
      <c r="P1475" s="395">
        <f>'FORMAT REKAP'!BF1412</f>
        <v>0</v>
      </c>
      <c r="S1475" s="395" t="str">
        <f>'FORMAT REKAP'!BI1412</f>
        <v/>
      </c>
      <c r="T1475" s="394" t="str">
        <f>'FORMAT REKAP'!BJ1412</f>
        <v/>
      </c>
      <c r="U1475" s="393" t="str">
        <f>'FORMAT REKAP'!BK1412</f>
        <v/>
      </c>
    </row>
    <row r="1476" spans="3:21" x14ac:dyDescent="0.25">
      <c r="C1476" s="394">
        <f>'FORMAT REKAP'!H1413</f>
        <v>0</v>
      </c>
      <c r="D1476" s="394">
        <f>'FORMAT REKAP'!I1413</f>
        <v>0</v>
      </c>
      <c r="E1476" s="394" t="str">
        <f>'FORMAT REKAP'!AH1413</f>
        <v/>
      </c>
      <c r="F1476" s="394" t="str">
        <f>'FORMAT REKAP'!AM1413</f>
        <v/>
      </c>
      <c r="G1476" s="395" t="str">
        <f>'FORMAT REKAP'!AN1413</f>
        <v/>
      </c>
      <c r="H1476" s="394" t="str">
        <f>'FORMAT REKAP'!AQ1413</f>
        <v/>
      </c>
      <c r="I1476" s="394">
        <f>'FORMAT REKAP'!AS1413</f>
        <v>0</v>
      </c>
      <c r="J1476" s="394">
        <f>'FORMAT REKAP'!AU1413</f>
        <v>0</v>
      </c>
      <c r="K1476" s="394">
        <f>'FORMAT REKAP'!AW1413</f>
        <v>0</v>
      </c>
      <c r="L1476" s="394">
        <f>'FORMAT REKAP'!AY1413</f>
        <v>0</v>
      </c>
      <c r="M1476" s="395">
        <f>'FORMAT REKAP'!BA1413</f>
        <v>0</v>
      </c>
      <c r="N1476" s="395" t="str">
        <f>'FORMAT REKAP'!BD1413</f>
        <v/>
      </c>
      <c r="O1476" s="394">
        <f>'FORMAT REKAP'!BE1413</f>
        <v>0</v>
      </c>
      <c r="P1476" s="395">
        <f>'FORMAT REKAP'!BF1413</f>
        <v>0</v>
      </c>
      <c r="S1476" s="395" t="str">
        <f>'FORMAT REKAP'!BI1413</f>
        <v/>
      </c>
      <c r="T1476" s="394" t="str">
        <f>'FORMAT REKAP'!BJ1413</f>
        <v/>
      </c>
      <c r="U1476" s="393" t="str">
        <f>'FORMAT REKAP'!BK1413</f>
        <v/>
      </c>
    </row>
    <row r="1477" spans="3:21" x14ac:dyDescent="0.25">
      <c r="C1477" s="394">
        <f>'FORMAT REKAP'!H1414</f>
        <v>0</v>
      </c>
      <c r="D1477" s="394">
        <f>'FORMAT REKAP'!I1414</f>
        <v>0</v>
      </c>
      <c r="E1477" s="394" t="str">
        <f>'FORMAT REKAP'!AH1414</f>
        <v/>
      </c>
      <c r="F1477" s="394" t="str">
        <f>'FORMAT REKAP'!AM1414</f>
        <v/>
      </c>
      <c r="G1477" s="395" t="str">
        <f>'FORMAT REKAP'!AN1414</f>
        <v/>
      </c>
      <c r="H1477" s="394" t="str">
        <f>'FORMAT REKAP'!AQ1414</f>
        <v/>
      </c>
      <c r="I1477" s="394">
        <f>'FORMAT REKAP'!AS1414</f>
        <v>0</v>
      </c>
      <c r="J1477" s="394">
        <f>'FORMAT REKAP'!AU1414</f>
        <v>0</v>
      </c>
      <c r="K1477" s="394">
        <f>'FORMAT REKAP'!AW1414</f>
        <v>0</v>
      </c>
      <c r="L1477" s="394">
        <f>'FORMAT REKAP'!AY1414</f>
        <v>0</v>
      </c>
      <c r="M1477" s="395">
        <f>'FORMAT REKAP'!BA1414</f>
        <v>0</v>
      </c>
      <c r="N1477" s="395" t="str">
        <f>'FORMAT REKAP'!BD1414</f>
        <v/>
      </c>
      <c r="O1477" s="394">
        <f>'FORMAT REKAP'!BE1414</f>
        <v>0</v>
      </c>
      <c r="P1477" s="395">
        <f>'FORMAT REKAP'!BF1414</f>
        <v>0</v>
      </c>
      <c r="S1477" s="395" t="str">
        <f>'FORMAT REKAP'!BI1414</f>
        <v/>
      </c>
      <c r="T1477" s="394" t="str">
        <f>'FORMAT REKAP'!BJ1414</f>
        <v/>
      </c>
      <c r="U1477" s="393" t="str">
        <f>'FORMAT REKAP'!BK1414</f>
        <v/>
      </c>
    </row>
    <row r="1478" spans="3:21" x14ac:dyDescent="0.25">
      <c r="C1478" s="394">
        <f>'FORMAT REKAP'!H1415</f>
        <v>0</v>
      </c>
      <c r="D1478" s="394">
        <f>'FORMAT REKAP'!I1415</f>
        <v>0</v>
      </c>
      <c r="E1478" s="394" t="str">
        <f>'FORMAT REKAP'!AH1415</f>
        <v/>
      </c>
      <c r="F1478" s="394" t="str">
        <f>'FORMAT REKAP'!AM1415</f>
        <v/>
      </c>
      <c r="G1478" s="395" t="str">
        <f>'FORMAT REKAP'!AN1415</f>
        <v/>
      </c>
      <c r="H1478" s="394" t="str">
        <f>'FORMAT REKAP'!AQ1415</f>
        <v/>
      </c>
      <c r="I1478" s="394">
        <f>'FORMAT REKAP'!AS1415</f>
        <v>0</v>
      </c>
      <c r="J1478" s="394">
        <f>'FORMAT REKAP'!AU1415</f>
        <v>0</v>
      </c>
      <c r="K1478" s="394">
        <f>'FORMAT REKAP'!AW1415</f>
        <v>0</v>
      </c>
      <c r="L1478" s="394">
        <f>'FORMAT REKAP'!AY1415</f>
        <v>0</v>
      </c>
      <c r="M1478" s="395">
        <f>'FORMAT REKAP'!BA1415</f>
        <v>0</v>
      </c>
      <c r="N1478" s="395" t="str">
        <f>'FORMAT REKAP'!BD1415</f>
        <v/>
      </c>
      <c r="O1478" s="394">
        <f>'FORMAT REKAP'!BE1415</f>
        <v>0</v>
      </c>
      <c r="P1478" s="395">
        <f>'FORMAT REKAP'!BF1415</f>
        <v>0</v>
      </c>
      <c r="S1478" s="395" t="str">
        <f>'FORMAT REKAP'!BI1415</f>
        <v/>
      </c>
      <c r="T1478" s="394" t="str">
        <f>'FORMAT REKAP'!BJ1415</f>
        <v/>
      </c>
      <c r="U1478" s="393" t="str">
        <f>'FORMAT REKAP'!BK1415</f>
        <v/>
      </c>
    </row>
    <row r="1479" spans="3:21" x14ac:dyDescent="0.25">
      <c r="C1479" s="394">
        <f>'FORMAT REKAP'!H1416</f>
        <v>0</v>
      </c>
      <c r="D1479" s="394">
        <f>'FORMAT REKAP'!I1416</f>
        <v>0</v>
      </c>
      <c r="E1479" s="394" t="str">
        <f>'FORMAT REKAP'!AH1416</f>
        <v/>
      </c>
      <c r="F1479" s="394" t="str">
        <f>'FORMAT REKAP'!AM1416</f>
        <v/>
      </c>
      <c r="G1479" s="395" t="str">
        <f>'FORMAT REKAP'!AN1416</f>
        <v/>
      </c>
      <c r="H1479" s="394" t="str">
        <f>'FORMAT REKAP'!AQ1416</f>
        <v/>
      </c>
      <c r="I1479" s="394">
        <f>'FORMAT REKAP'!AS1416</f>
        <v>0</v>
      </c>
      <c r="J1479" s="394">
        <f>'FORMAT REKAP'!AU1416</f>
        <v>0</v>
      </c>
      <c r="K1479" s="394">
        <f>'FORMAT REKAP'!AW1416</f>
        <v>0</v>
      </c>
      <c r="L1479" s="394">
        <f>'FORMAT REKAP'!AY1416</f>
        <v>0</v>
      </c>
      <c r="M1479" s="395">
        <f>'FORMAT REKAP'!BA1416</f>
        <v>0</v>
      </c>
      <c r="N1479" s="395" t="str">
        <f>'FORMAT REKAP'!BD1416</f>
        <v/>
      </c>
      <c r="O1479" s="394">
        <f>'FORMAT REKAP'!BE1416</f>
        <v>0</v>
      </c>
      <c r="P1479" s="395">
        <f>'FORMAT REKAP'!BF1416</f>
        <v>0</v>
      </c>
      <c r="S1479" s="395" t="str">
        <f>'FORMAT REKAP'!BI1416</f>
        <v/>
      </c>
      <c r="T1479" s="394" t="str">
        <f>'FORMAT REKAP'!BJ1416</f>
        <v/>
      </c>
      <c r="U1479" s="393" t="str">
        <f>'FORMAT REKAP'!BK1416</f>
        <v/>
      </c>
    </row>
    <row r="1480" spans="3:21" x14ac:dyDescent="0.25">
      <c r="C1480" s="394">
        <f>'FORMAT REKAP'!H1417</f>
        <v>0</v>
      </c>
      <c r="D1480" s="394">
        <f>'FORMAT REKAP'!I1417</f>
        <v>0</v>
      </c>
      <c r="E1480" s="394" t="str">
        <f>'FORMAT REKAP'!AH1417</f>
        <v/>
      </c>
      <c r="F1480" s="394" t="str">
        <f>'FORMAT REKAP'!AM1417</f>
        <v/>
      </c>
      <c r="G1480" s="395" t="str">
        <f>'FORMAT REKAP'!AN1417</f>
        <v/>
      </c>
      <c r="H1480" s="394" t="str">
        <f>'FORMAT REKAP'!AQ1417</f>
        <v/>
      </c>
      <c r="I1480" s="394">
        <f>'FORMAT REKAP'!AS1417</f>
        <v>0</v>
      </c>
      <c r="J1480" s="394">
        <f>'FORMAT REKAP'!AU1417</f>
        <v>0</v>
      </c>
      <c r="K1480" s="394">
        <f>'FORMAT REKAP'!AW1417</f>
        <v>0</v>
      </c>
      <c r="L1480" s="394">
        <f>'FORMAT REKAP'!AY1417</f>
        <v>0</v>
      </c>
      <c r="M1480" s="395">
        <f>'FORMAT REKAP'!BA1417</f>
        <v>0</v>
      </c>
      <c r="N1480" s="395" t="str">
        <f>'FORMAT REKAP'!BD1417</f>
        <v/>
      </c>
      <c r="O1480" s="394">
        <f>'FORMAT REKAP'!BE1417</f>
        <v>0</v>
      </c>
      <c r="P1480" s="395">
        <f>'FORMAT REKAP'!BF1417</f>
        <v>0</v>
      </c>
      <c r="S1480" s="395" t="str">
        <f>'FORMAT REKAP'!BI1417</f>
        <v/>
      </c>
      <c r="T1480" s="394" t="str">
        <f>'FORMAT REKAP'!BJ1417</f>
        <v/>
      </c>
      <c r="U1480" s="393" t="str">
        <f>'FORMAT REKAP'!BK1417</f>
        <v/>
      </c>
    </row>
    <row r="1481" spans="3:21" x14ac:dyDescent="0.25">
      <c r="C1481" s="394">
        <f>'FORMAT REKAP'!H1418</f>
        <v>0</v>
      </c>
      <c r="D1481" s="394">
        <f>'FORMAT REKAP'!I1418</f>
        <v>0</v>
      </c>
      <c r="E1481" s="394" t="str">
        <f>'FORMAT REKAP'!AH1418</f>
        <v/>
      </c>
      <c r="F1481" s="394" t="str">
        <f>'FORMAT REKAP'!AM1418</f>
        <v/>
      </c>
      <c r="G1481" s="395" t="str">
        <f>'FORMAT REKAP'!AN1418</f>
        <v/>
      </c>
      <c r="H1481" s="394" t="str">
        <f>'FORMAT REKAP'!AQ1418</f>
        <v/>
      </c>
      <c r="I1481" s="394">
        <f>'FORMAT REKAP'!AS1418</f>
        <v>0</v>
      </c>
      <c r="J1481" s="394">
        <f>'FORMAT REKAP'!AU1418</f>
        <v>0</v>
      </c>
      <c r="K1481" s="394">
        <f>'FORMAT REKAP'!AW1418</f>
        <v>0</v>
      </c>
      <c r="L1481" s="394">
        <f>'FORMAT REKAP'!AY1418</f>
        <v>0</v>
      </c>
      <c r="M1481" s="395">
        <f>'FORMAT REKAP'!BA1418</f>
        <v>0</v>
      </c>
      <c r="N1481" s="395" t="str">
        <f>'FORMAT REKAP'!BD1418</f>
        <v/>
      </c>
      <c r="O1481" s="394">
        <f>'FORMAT REKAP'!BE1418</f>
        <v>0</v>
      </c>
      <c r="P1481" s="395">
        <f>'FORMAT REKAP'!BF1418</f>
        <v>0</v>
      </c>
      <c r="S1481" s="395" t="str">
        <f>'FORMAT REKAP'!BI1418</f>
        <v/>
      </c>
      <c r="T1481" s="394" t="str">
        <f>'FORMAT REKAP'!BJ1418</f>
        <v/>
      </c>
      <c r="U1481" s="393" t="str">
        <f>'FORMAT REKAP'!BK1418</f>
        <v/>
      </c>
    </row>
    <row r="1482" spans="3:21" x14ac:dyDescent="0.25">
      <c r="C1482" s="394">
        <f>'FORMAT REKAP'!H1419</f>
        <v>0</v>
      </c>
      <c r="D1482" s="394">
        <f>'FORMAT REKAP'!I1419</f>
        <v>0</v>
      </c>
      <c r="E1482" s="394" t="str">
        <f>'FORMAT REKAP'!AH1419</f>
        <v/>
      </c>
      <c r="F1482" s="394" t="str">
        <f>'FORMAT REKAP'!AM1419</f>
        <v/>
      </c>
      <c r="G1482" s="395" t="str">
        <f>'FORMAT REKAP'!AN1419</f>
        <v/>
      </c>
      <c r="H1482" s="394" t="str">
        <f>'FORMAT REKAP'!AQ1419</f>
        <v/>
      </c>
      <c r="I1482" s="394">
        <f>'FORMAT REKAP'!AS1419</f>
        <v>0</v>
      </c>
      <c r="J1482" s="394">
        <f>'FORMAT REKAP'!AU1419</f>
        <v>0</v>
      </c>
      <c r="K1482" s="394">
        <f>'FORMAT REKAP'!AW1419</f>
        <v>0</v>
      </c>
      <c r="L1482" s="394">
        <f>'FORMAT REKAP'!AY1419</f>
        <v>0</v>
      </c>
      <c r="M1482" s="395">
        <f>'FORMAT REKAP'!BA1419</f>
        <v>0</v>
      </c>
      <c r="N1482" s="395" t="str">
        <f>'FORMAT REKAP'!BD1419</f>
        <v/>
      </c>
      <c r="O1482" s="394">
        <f>'FORMAT REKAP'!BE1419</f>
        <v>0</v>
      </c>
      <c r="P1482" s="395">
        <f>'FORMAT REKAP'!BF1419</f>
        <v>0</v>
      </c>
      <c r="S1482" s="395" t="str">
        <f>'FORMAT REKAP'!BI1419</f>
        <v/>
      </c>
      <c r="T1482" s="394" t="str">
        <f>'FORMAT REKAP'!BJ1419</f>
        <v/>
      </c>
      <c r="U1482" s="393" t="str">
        <f>'FORMAT REKAP'!BK1419</f>
        <v/>
      </c>
    </row>
    <row r="1483" spans="3:21" x14ac:dyDescent="0.25">
      <c r="C1483" s="394">
        <f>'FORMAT REKAP'!H1420</f>
        <v>0</v>
      </c>
      <c r="D1483" s="394">
        <f>'FORMAT REKAP'!I1420</f>
        <v>0</v>
      </c>
      <c r="E1483" s="394" t="str">
        <f>'FORMAT REKAP'!AH1420</f>
        <v/>
      </c>
      <c r="F1483" s="394" t="str">
        <f>'FORMAT REKAP'!AM1420</f>
        <v/>
      </c>
      <c r="G1483" s="395" t="str">
        <f>'FORMAT REKAP'!AN1420</f>
        <v/>
      </c>
      <c r="H1483" s="394" t="str">
        <f>'FORMAT REKAP'!AQ1420</f>
        <v/>
      </c>
      <c r="I1483" s="394">
        <f>'FORMAT REKAP'!AS1420</f>
        <v>0</v>
      </c>
      <c r="J1483" s="394">
        <f>'FORMAT REKAP'!AU1420</f>
        <v>0</v>
      </c>
      <c r="K1483" s="394">
        <f>'FORMAT REKAP'!AW1420</f>
        <v>0</v>
      </c>
      <c r="L1483" s="394">
        <f>'FORMAT REKAP'!AY1420</f>
        <v>0</v>
      </c>
      <c r="M1483" s="395">
        <f>'FORMAT REKAP'!BA1420</f>
        <v>0</v>
      </c>
      <c r="N1483" s="395" t="str">
        <f>'FORMAT REKAP'!BD1420</f>
        <v/>
      </c>
      <c r="O1483" s="394">
        <f>'FORMAT REKAP'!BE1420</f>
        <v>0</v>
      </c>
      <c r="P1483" s="395">
        <f>'FORMAT REKAP'!BF1420</f>
        <v>0</v>
      </c>
      <c r="S1483" s="395" t="str">
        <f>'FORMAT REKAP'!BI1420</f>
        <v/>
      </c>
      <c r="T1483" s="394" t="str">
        <f>'FORMAT REKAP'!BJ1420</f>
        <v/>
      </c>
      <c r="U1483" s="393" t="str">
        <f>'FORMAT REKAP'!BK1420</f>
        <v/>
      </c>
    </row>
    <row r="1484" spans="3:21" x14ac:dyDescent="0.25">
      <c r="C1484" s="394">
        <f>'FORMAT REKAP'!H1421</f>
        <v>0</v>
      </c>
      <c r="D1484" s="394">
        <f>'FORMAT REKAP'!I1421</f>
        <v>0</v>
      </c>
      <c r="E1484" s="394" t="str">
        <f>'FORMAT REKAP'!AH1421</f>
        <v/>
      </c>
      <c r="F1484" s="394" t="str">
        <f>'FORMAT REKAP'!AM1421</f>
        <v/>
      </c>
      <c r="G1484" s="395" t="str">
        <f>'FORMAT REKAP'!AN1421</f>
        <v/>
      </c>
      <c r="H1484" s="394" t="str">
        <f>'FORMAT REKAP'!AQ1421</f>
        <v/>
      </c>
      <c r="I1484" s="394">
        <f>'FORMAT REKAP'!AS1421</f>
        <v>0</v>
      </c>
      <c r="J1484" s="394">
        <f>'FORMAT REKAP'!AU1421</f>
        <v>0</v>
      </c>
      <c r="K1484" s="394">
        <f>'FORMAT REKAP'!AW1421</f>
        <v>0</v>
      </c>
      <c r="L1484" s="394">
        <f>'FORMAT REKAP'!AY1421</f>
        <v>0</v>
      </c>
      <c r="M1484" s="395">
        <f>'FORMAT REKAP'!BA1421</f>
        <v>0</v>
      </c>
      <c r="N1484" s="395" t="str">
        <f>'FORMAT REKAP'!BD1421</f>
        <v/>
      </c>
      <c r="O1484" s="394">
        <f>'FORMAT REKAP'!BE1421</f>
        <v>0</v>
      </c>
      <c r="P1484" s="395">
        <f>'FORMAT REKAP'!BF1421</f>
        <v>0</v>
      </c>
      <c r="S1484" s="395" t="str">
        <f>'FORMAT REKAP'!BI1421</f>
        <v/>
      </c>
      <c r="T1484" s="394" t="str">
        <f>'FORMAT REKAP'!BJ1421</f>
        <v/>
      </c>
      <c r="U1484" s="393" t="str">
        <f>'FORMAT REKAP'!BK1421</f>
        <v/>
      </c>
    </row>
    <row r="1485" spans="3:21" x14ac:dyDescent="0.25">
      <c r="C1485" s="394">
        <f>'FORMAT REKAP'!H1422</f>
        <v>0</v>
      </c>
      <c r="D1485" s="394">
        <f>'FORMAT REKAP'!I1422</f>
        <v>0</v>
      </c>
      <c r="E1485" s="394" t="str">
        <f>'FORMAT REKAP'!AH1422</f>
        <v/>
      </c>
      <c r="F1485" s="394" t="str">
        <f>'FORMAT REKAP'!AM1422</f>
        <v/>
      </c>
      <c r="G1485" s="395" t="str">
        <f>'FORMAT REKAP'!AN1422</f>
        <v/>
      </c>
      <c r="H1485" s="394" t="str">
        <f>'FORMAT REKAP'!AQ1422</f>
        <v/>
      </c>
      <c r="I1485" s="394">
        <f>'FORMAT REKAP'!AS1422</f>
        <v>0</v>
      </c>
      <c r="J1485" s="394">
        <f>'FORMAT REKAP'!AU1422</f>
        <v>0</v>
      </c>
      <c r="K1485" s="394">
        <f>'FORMAT REKAP'!AW1422</f>
        <v>0</v>
      </c>
      <c r="L1485" s="394">
        <f>'FORMAT REKAP'!AY1422</f>
        <v>0</v>
      </c>
      <c r="M1485" s="395">
        <f>'FORMAT REKAP'!BA1422</f>
        <v>0</v>
      </c>
      <c r="N1485" s="395" t="str">
        <f>'FORMAT REKAP'!BD1422</f>
        <v/>
      </c>
      <c r="O1485" s="394">
        <f>'FORMAT REKAP'!BE1422</f>
        <v>0</v>
      </c>
      <c r="P1485" s="395">
        <f>'FORMAT REKAP'!BF1422</f>
        <v>0</v>
      </c>
      <c r="S1485" s="395" t="str">
        <f>'FORMAT REKAP'!BI1422</f>
        <v/>
      </c>
      <c r="T1485" s="394" t="str">
        <f>'FORMAT REKAP'!BJ1422</f>
        <v/>
      </c>
      <c r="U1485" s="393" t="str">
        <f>'FORMAT REKAP'!BK1422</f>
        <v/>
      </c>
    </row>
    <row r="1486" spans="3:21" x14ac:dyDescent="0.25">
      <c r="C1486" s="394">
        <f>'FORMAT REKAP'!H1423</f>
        <v>0</v>
      </c>
      <c r="D1486" s="394">
        <f>'FORMAT REKAP'!I1423</f>
        <v>0</v>
      </c>
      <c r="E1486" s="394" t="str">
        <f>'FORMAT REKAP'!AH1423</f>
        <v/>
      </c>
      <c r="F1486" s="394" t="str">
        <f>'FORMAT REKAP'!AM1423</f>
        <v/>
      </c>
      <c r="G1486" s="395" t="str">
        <f>'FORMAT REKAP'!AN1423</f>
        <v/>
      </c>
      <c r="H1486" s="394" t="str">
        <f>'FORMAT REKAP'!AQ1423</f>
        <v/>
      </c>
      <c r="I1486" s="394">
        <f>'FORMAT REKAP'!AS1423</f>
        <v>0</v>
      </c>
      <c r="J1486" s="394">
        <f>'FORMAT REKAP'!AU1423</f>
        <v>0</v>
      </c>
      <c r="K1486" s="394">
        <f>'FORMAT REKAP'!AW1423</f>
        <v>0</v>
      </c>
      <c r="L1486" s="394">
        <f>'FORMAT REKAP'!AY1423</f>
        <v>0</v>
      </c>
      <c r="M1486" s="395">
        <f>'FORMAT REKAP'!BA1423</f>
        <v>0</v>
      </c>
      <c r="N1486" s="395" t="str">
        <f>'FORMAT REKAP'!BD1423</f>
        <v/>
      </c>
      <c r="O1486" s="394">
        <f>'FORMAT REKAP'!BE1423</f>
        <v>0</v>
      </c>
      <c r="P1486" s="395">
        <f>'FORMAT REKAP'!BF1423</f>
        <v>0</v>
      </c>
      <c r="S1486" s="395" t="str">
        <f>'FORMAT REKAP'!BI1423</f>
        <v/>
      </c>
      <c r="T1486" s="394" t="str">
        <f>'FORMAT REKAP'!BJ1423</f>
        <v/>
      </c>
      <c r="U1486" s="393" t="str">
        <f>'FORMAT REKAP'!BK1423</f>
        <v/>
      </c>
    </row>
    <row r="1487" spans="3:21" x14ac:dyDescent="0.25">
      <c r="C1487" s="394">
        <f>'FORMAT REKAP'!H1424</f>
        <v>0</v>
      </c>
      <c r="D1487" s="394">
        <f>'FORMAT REKAP'!I1424</f>
        <v>0</v>
      </c>
      <c r="E1487" s="394" t="str">
        <f>'FORMAT REKAP'!AH1424</f>
        <v/>
      </c>
      <c r="F1487" s="394" t="str">
        <f>'FORMAT REKAP'!AM1424</f>
        <v/>
      </c>
      <c r="G1487" s="395" t="str">
        <f>'FORMAT REKAP'!AN1424</f>
        <v/>
      </c>
      <c r="H1487" s="394" t="str">
        <f>'FORMAT REKAP'!AQ1424</f>
        <v/>
      </c>
      <c r="I1487" s="394">
        <f>'FORMAT REKAP'!AS1424</f>
        <v>0</v>
      </c>
      <c r="J1487" s="394">
        <f>'FORMAT REKAP'!AU1424</f>
        <v>0</v>
      </c>
      <c r="K1487" s="394">
        <f>'FORMAT REKAP'!AW1424</f>
        <v>0</v>
      </c>
      <c r="L1487" s="394">
        <f>'FORMAT REKAP'!AY1424</f>
        <v>0</v>
      </c>
      <c r="M1487" s="395">
        <f>'FORMAT REKAP'!BA1424</f>
        <v>0</v>
      </c>
      <c r="N1487" s="395" t="str">
        <f>'FORMAT REKAP'!BD1424</f>
        <v/>
      </c>
      <c r="O1487" s="394">
        <f>'FORMAT REKAP'!BE1424</f>
        <v>0</v>
      </c>
      <c r="P1487" s="395">
        <f>'FORMAT REKAP'!BF1424</f>
        <v>0</v>
      </c>
      <c r="S1487" s="395" t="str">
        <f>'FORMAT REKAP'!BI1424</f>
        <v/>
      </c>
      <c r="T1487" s="394" t="str">
        <f>'FORMAT REKAP'!BJ1424</f>
        <v/>
      </c>
      <c r="U1487" s="393" t="str">
        <f>'FORMAT REKAP'!BK1424</f>
        <v/>
      </c>
    </row>
    <row r="1488" spans="3:21" x14ac:dyDescent="0.25">
      <c r="C1488" s="394">
        <f>'FORMAT REKAP'!H1425</f>
        <v>0</v>
      </c>
      <c r="D1488" s="394">
        <f>'FORMAT REKAP'!I1425</f>
        <v>0</v>
      </c>
      <c r="E1488" s="394" t="str">
        <f>'FORMAT REKAP'!AH1425</f>
        <v/>
      </c>
      <c r="F1488" s="394" t="str">
        <f>'FORMAT REKAP'!AM1425</f>
        <v/>
      </c>
      <c r="G1488" s="395" t="str">
        <f>'FORMAT REKAP'!AN1425</f>
        <v/>
      </c>
      <c r="H1488" s="394" t="str">
        <f>'FORMAT REKAP'!AQ1425</f>
        <v/>
      </c>
      <c r="I1488" s="394">
        <f>'FORMAT REKAP'!AS1425</f>
        <v>0</v>
      </c>
      <c r="J1488" s="394">
        <f>'FORMAT REKAP'!AU1425</f>
        <v>0</v>
      </c>
      <c r="K1488" s="394">
        <f>'FORMAT REKAP'!AW1425</f>
        <v>0</v>
      </c>
      <c r="L1488" s="394">
        <f>'FORMAT REKAP'!AY1425</f>
        <v>0</v>
      </c>
      <c r="M1488" s="395">
        <f>'FORMAT REKAP'!BA1425</f>
        <v>0</v>
      </c>
      <c r="N1488" s="395" t="str">
        <f>'FORMAT REKAP'!BD1425</f>
        <v/>
      </c>
      <c r="O1488" s="394">
        <f>'FORMAT REKAP'!BE1425</f>
        <v>0</v>
      </c>
      <c r="P1488" s="395">
        <f>'FORMAT REKAP'!BF1425</f>
        <v>0</v>
      </c>
      <c r="S1488" s="395" t="str">
        <f>'FORMAT REKAP'!BI1425</f>
        <v/>
      </c>
      <c r="T1488" s="394" t="str">
        <f>'FORMAT REKAP'!BJ1425</f>
        <v/>
      </c>
      <c r="U1488" s="393" t="str">
        <f>'FORMAT REKAP'!BK1425</f>
        <v/>
      </c>
    </row>
    <row r="1489" spans="3:21" x14ac:dyDescent="0.25">
      <c r="C1489" s="394">
        <f>'FORMAT REKAP'!H1426</f>
        <v>0</v>
      </c>
      <c r="D1489" s="394">
        <f>'FORMAT REKAP'!I1426</f>
        <v>0</v>
      </c>
      <c r="E1489" s="394" t="str">
        <f>'FORMAT REKAP'!AH1426</f>
        <v/>
      </c>
      <c r="F1489" s="394" t="str">
        <f>'FORMAT REKAP'!AM1426</f>
        <v/>
      </c>
      <c r="G1489" s="395" t="str">
        <f>'FORMAT REKAP'!AN1426</f>
        <v/>
      </c>
      <c r="H1489" s="394" t="str">
        <f>'FORMAT REKAP'!AQ1426</f>
        <v/>
      </c>
      <c r="I1489" s="394">
        <f>'FORMAT REKAP'!AS1426</f>
        <v>0</v>
      </c>
      <c r="J1489" s="394">
        <f>'FORMAT REKAP'!AU1426</f>
        <v>0</v>
      </c>
      <c r="K1489" s="394">
        <f>'FORMAT REKAP'!AW1426</f>
        <v>0</v>
      </c>
      <c r="L1489" s="394">
        <f>'FORMAT REKAP'!AY1426</f>
        <v>0</v>
      </c>
      <c r="M1489" s="395">
        <f>'FORMAT REKAP'!BA1426</f>
        <v>0</v>
      </c>
      <c r="N1489" s="395" t="str">
        <f>'FORMAT REKAP'!BD1426</f>
        <v/>
      </c>
      <c r="O1489" s="394">
        <f>'FORMAT REKAP'!BE1426</f>
        <v>0</v>
      </c>
      <c r="P1489" s="395">
        <f>'FORMAT REKAP'!BF1426</f>
        <v>0</v>
      </c>
      <c r="S1489" s="395" t="str">
        <f>'FORMAT REKAP'!BI1426</f>
        <v/>
      </c>
      <c r="T1489" s="394" t="str">
        <f>'FORMAT REKAP'!BJ1426</f>
        <v/>
      </c>
      <c r="U1489" s="393" t="str">
        <f>'FORMAT REKAP'!BK1426</f>
        <v/>
      </c>
    </row>
    <row r="1490" spans="3:21" x14ac:dyDescent="0.25">
      <c r="C1490" s="394">
        <f>'FORMAT REKAP'!H1427</f>
        <v>0</v>
      </c>
      <c r="D1490" s="394">
        <f>'FORMAT REKAP'!I1427</f>
        <v>0</v>
      </c>
      <c r="E1490" s="394" t="str">
        <f>'FORMAT REKAP'!AH1427</f>
        <v/>
      </c>
      <c r="F1490" s="394" t="str">
        <f>'FORMAT REKAP'!AM1427</f>
        <v/>
      </c>
      <c r="G1490" s="395" t="str">
        <f>'FORMAT REKAP'!AN1427</f>
        <v/>
      </c>
      <c r="H1490" s="394" t="str">
        <f>'FORMAT REKAP'!AQ1427</f>
        <v/>
      </c>
      <c r="I1490" s="394">
        <f>'FORMAT REKAP'!AS1427</f>
        <v>0</v>
      </c>
      <c r="J1490" s="394">
        <f>'FORMAT REKAP'!AU1427</f>
        <v>0</v>
      </c>
      <c r="K1490" s="394">
        <f>'FORMAT REKAP'!AW1427</f>
        <v>0</v>
      </c>
      <c r="L1490" s="394">
        <f>'FORMAT REKAP'!AY1427</f>
        <v>0</v>
      </c>
      <c r="M1490" s="395">
        <f>'FORMAT REKAP'!BA1427</f>
        <v>0</v>
      </c>
      <c r="N1490" s="395" t="str">
        <f>'FORMAT REKAP'!BD1427</f>
        <v/>
      </c>
      <c r="O1490" s="394">
        <f>'FORMAT REKAP'!BE1427</f>
        <v>0</v>
      </c>
      <c r="P1490" s="395">
        <f>'FORMAT REKAP'!BF1427</f>
        <v>0</v>
      </c>
      <c r="S1490" s="395" t="str">
        <f>'FORMAT REKAP'!BI1427</f>
        <v/>
      </c>
      <c r="T1490" s="394" t="str">
        <f>'FORMAT REKAP'!BJ1427</f>
        <v/>
      </c>
      <c r="U1490" s="393" t="str">
        <f>'FORMAT REKAP'!BK1427</f>
        <v/>
      </c>
    </row>
    <row r="1491" spans="3:21" x14ac:dyDescent="0.25">
      <c r="C1491" s="394">
        <f>'FORMAT REKAP'!H1428</f>
        <v>0</v>
      </c>
      <c r="D1491" s="394">
        <f>'FORMAT REKAP'!I1428</f>
        <v>0</v>
      </c>
      <c r="E1491" s="394" t="str">
        <f>'FORMAT REKAP'!AH1428</f>
        <v/>
      </c>
      <c r="F1491" s="394" t="str">
        <f>'FORMAT REKAP'!AM1428</f>
        <v/>
      </c>
      <c r="G1491" s="395" t="str">
        <f>'FORMAT REKAP'!AN1428</f>
        <v/>
      </c>
      <c r="H1491" s="394" t="str">
        <f>'FORMAT REKAP'!AQ1428</f>
        <v/>
      </c>
      <c r="I1491" s="394">
        <f>'FORMAT REKAP'!AS1428</f>
        <v>0</v>
      </c>
      <c r="J1491" s="394">
        <f>'FORMAT REKAP'!AU1428</f>
        <v>0</v>
      </c>
      <c r="K1491" s="394">
        <f>'FORMAT REKAP'!AW1428</f>
        <v>0</v>
      </c>
      <c r="L1491" s="394">
        <f>'FORMAT REKAP'!AY1428</f>
        <v>0</v>
      </c>
      <c r="M1491" s="395">
        <f>'FORMAT REKAP'!BA1428</f>
        <v>0</v>
      </c>
      <c r="N1491" s="395" t="str">
        <f>'FORMAT REKAP'!BD1428</f>
        <v/>
      </c>
      <c r="O1491" s="394">
        <f>'FORMAT REKAP'!BE1428</f>
        <v>0</v>
      </c>
      <c r="P1491" s="395">
        <f>'FORMAT REKAP'!BF1428</f>
        <v>0</v>
      </c>
      <c r="S1491" s="395" t="str">
        <f>'FORMAT REKAP'!BI1428</f>
        <v/>
      </c>
      <c r="T1491" s="394" t="str">
        <f>'FORMAT REKAP'!BJ1428</f>
        <v/>
      </c>
      <c r="U1491" s="393" t="str">
        <f>'FORMAT REKAP'!BK1428</f>
        <v/>
      </c>
    </row>
    <row r="1492" spans="3:21" x14ac:dyDescent="0.25">
      <c r="C1492" s="394">
        <f>'FORMAT REKAP'!H1429</f>
        <v>0</v>
      </c>
      <c r="D1492" s="394">
        <f>'FORMAT REKAP'!I1429</f>
        <v>0</v>
      </c>
      <c r="E1492" s="394" t="str">
        <f>'FORMAT REKAP'!AH1429</f>
        <v/>
      </c>
      <c r="F1492" s="394" t="str">
        <f>'FORMAT REKAP'!AM1429</f>
        <v/>
      </c>
      <c r="G1492" s="395" t="str">
        <f>'FORMAT REKAP'!AN1429</f>
        <v/>
      </c>
      <c r="H1492" s="394" t="str">
        <f>'FORMAT REKAP'!AQ1429</f>
        <v/>
      </c>
      <c r="I1492" s="394">
        <f>'FORMAT REKAP'!AS1429</f>
        <v>0</v>
      </c>
      <c r="J1492" s="394">
        <f>'FORMAT REKAP'!AU1429</f>
        <v>0</v>
      </c>
      <c r="K1492" s="394">
        <f>'FORMAT REKAP'!AW1429</f>
        <v>0</v>
      </c>
      <c r="L1492" s="394">
        <f>'FORMAT REKAP'!AY1429</f>
        <v>0</v>
      </c>
      <c r="M1492" s="395">
        <f>'FORMAT REKAP'!BA1429</f>
        <v>0</v>
      </c>
      <c r="N1492" s="395" t="str">
        <f>'FORMAT REKAP'!BD1429</f>
        <v/>
      </c>
      <c r="O1492" s="394">
        <f>'FORMAT REKAP'!BE1429</f>
        <v>0</v>
      </c>
      <c r="P1492" s="395">
        <f>'FORMAT REKAP'!BF1429</f>
        <v>0</v>
      </c>
      <c r="S1492" s="395" t="str">
        <f>'FORMAT REKAP'!BI1429</f>
        <v/>
      </c>
      <c r="T1492" s="394" t="str">
        <f>'FORMAT REKAP'!BJ1429</f>
        <v/>
      </c>
      <c r="U1492" s="393" t="str">
        <f>'FORMAT REKAP'!BK1429</f>
        <v/>
      </c>
    </row>
    <row r="1493" spans="3:21" x14ac:dyDescent="0.25">
      <c r="C1493" s="394">
        <f>'FORMAT REKAP'!H1430</f>
        <v>0</v>
      </c>
      <c r="D1493" s="394">
        <f>'FORMAT REKAP'!I1430</f>
        <v>0</v>
      </c>
      <c r="E1493" s="394" t="str">
        <f>'FORMAT REKAP'!AH1430</f>
        <v/>
      </c>
      <c r="F1493" s="394" t="str">
        <f>'FORMAT REKAP'!AM1430</f>
        <v/>
      </c>
      <c r="G1493" s="395" t="str">
        <f>'FORMAT REKAP'!AN1430</f>
        <v/>
      </c>
      <c r="H1493" s="394" t="str">
        <f>'FORMAT REKAP'!AQ1430</f>
        <v/>
      </c>
      <c r="I1493" s="394">
        <f>'FORMAT REKAP'!AS1430</f>
        <v>0</v>
      </c>
      <c r="J1493" s="394">
        <f>'FORMAT REKAP'!AU1430</f>
        <v>0</v>
      </c>
      <c r="K1493" s="394">
        <f>'FORMAT REKAP'!AW1430</f>
        <v>0</v>
      </c>
      <c r="L1493" s="394">
        <f>'FORMAT REKAP'!AY1430</f>
        <v>0</v>
      </c>
      <c r="M1493" s="395">
        <f>'FORMAT REKAP'!BA1430</f>
        <v>0</v>
      </c>
      <c r="N1493" s="395" t="str">
        <f>'FORMAT REKAP'!BD1430</f>
        <v/>
      </c>
      <c r="O1493" s="394">
        <f>'FORMAT REKAP'!BE1430</f>
        <v>0</v>
      </c>
      <c r="P1493" s="395">
        <f>'FORMAT REKAP'!BF1430</f>
        <v>0</v>
      </c>
      <c r="S1493" s="395" t="str">
        <f>'FORMAT REKAP'!BI1430</f>
        <v/>
      </c>
      <c r="T1493" s="394" t="str">
        <f>'FORMAT REKAP'!BJ1430</f>
        <v/>
      </c>
      <c r="U1493" s="393" t="str">
        <f>'FORMAT REKAP'!BK1430</f>
        <v/>
      </c>
    </row>
    <row r="1494" spans="3:21" x14ac:dyDescent="0.25">
      <c r="C1494" s="394">
        <f>'FORMAT REKAP'!H1431</f>
        <v>0</v>
      </c>
      <c r="D1494" s="394">
        <f>'FORMAT REKAP'!I1431</f>
        <v>0</v>
      </c>
      <c r="E1494" s="394" t="str">
        <f>'FORMAT REKAP'!AH1431</f>
        <v/>
      </c>
      <c r="F1494" s="394" t="str">
        <f>'FORMAT REKAP'!AM1431</f>
        <v/>
      </c>
      <c r="G1494" s="395" t="str">
        <f>'FORMAT REKAP'!AN1431</f>
        <v/>
      </c>
      <c r="H1494" s="394" t="str">
        <f>'FORMAT REKAP'!AQ1431</f>
        <v/>
      </c>
      <c r="I1494" s="394">
        <f>'FORMAT REKAP'!AS1431</f>
        <v>0</v>
      </c>
      <c r="J1494" s="394">
        <f>'FORMAT REKAP'!AU1431</f>
        <v>0</v>
      </c>
      <c r="K1494" s="394">
        <f>'FORMAT REKAP'!AW1431</f>
        <v>0</v>
      </c>
      <c r="L1494" s="394">
        <f>'FORMAT REKAP'!AY1431</f>
        <v>0</v>
      </c>
      <c r="M1494" s="395">
        <f>'FORMAT REKAP'!BA1431</f>
        <v>0</v>
      </c>
      <c r="N1494" s="395" t="str">
        <f>'FORMAT REKAP'!BD1431</f>
        <v/>
      </c>
      <c r="O1494" s="394">
        <f>'FORMAT REKAP'!BE1431</f>
        <v>0</v>
      </c>
      <c r="P1494" s="395">
        <f>'FORMAT REKAP'!BF1431</f>
        <v>0</v>
      </c>
      <c r="S1494" s="395" t="str">
        <f>'FORMAT REKAP'!BI1431</f>
        <v/>
      </c>
      <c r="T1494" s="394" t="str">
        <f>'FORMAT REKAP'!BJ1431</f>
        <v/>
      </c>
      <c r="U1494" s="393" t="str">
        <f>'FORMAT REKAP'!BK1431</f>
        <v/>
      </c>
    </row>
    <row r="1495" spans="3:21" x14ac:dyDescent="0.25">
      <c r="C1495" s="394">
        <f>'FORMAT REKAP'!H1432</f>
        <v>0</v>
      </c>
      <c r="D1495" s="394">
        <f>'FORMAT REKAP'!I1432</f>
        <v>0</v>
      </c>
      <c r="E1495" s="394" t="str">
        <f>'FORMAT REKAP'!AH1432</f>
        <v/>
      </c>
      <c r="F1495" s="394" t="str">
        <f>'FORMAT REKAP'!AM1432</f>
        <v/>
      </c>
      <c r="G1495" s="395" t="str">
        <f>'FORMAT REKAP'!AN1432</f>
        <v/>
      </c>
      <c r="H1495" s="394" t="str">
        <f>'FORMAT REKAP'!AQ1432</f>
        <v/>
      </c>
      <c r="I1495" s="394">
        <f>'FORMAT REKAP'!AS1432</f>
        <v>0</v>
      </c>
      <c r="J1495" s="394">
        <f>'FORMAT REKAP'!AU1432</f>
        <v>0</v>
      </c>
      <c r="K1495" s="394">
        <f>'FORMAT REKAP'!AW1432</f>
        <v>0</v>
      </c>
      <c r="L1495" s="394">
        <f>'FORMAT REKAP'!AY1432</f>
        <v>0</v>
      </c>
      <c r="M1495" s="395">
        <f>'FORMAT REKAP'!BA1432</f>
        <v>0</v>
      </c>
      <c r="N1495" s="395" t="str">
        <f>'FORMAT REKAP'!BD1432</f>
        <v/>
      </c>
      <c r="O1495" s="394">
        <f>'FORMAT REKAP'!BE1432</f>
        <v>0</v>
      </c>
      <c r="P1495" s="395">
        <f>'FORMAT REKAP'!BF1432</f>
        <v>0</v>
      </c>
      <c r="S1495" s="395" t="str">
        <f>'FORMAT REKAP'!BI1432</f>
        <v/>
      </c>
      <c r="T1495" s="394" t="str">
        <f>'FORMAT REKAP'!BJ1432</f>
        <v/>
      </c>
      <c r="U1495" s="393" t="str">
        <f>'FORMAT REKAP'!BK1432</f>
        <v/>
      </c>
    </row>
    <row r="1496" spans="3:21" x14ac:dyDescent="0.25">
      <c r="C1496" s="394">
        <f>'FORMAT REKAP'!H1433</f>
        <v>0</v>
      </c>
      <c r="D1496" s="394">
        <f>'FORMAT REKAP'!I1433</f>
        <v>0</v>
      </c>
      <c r="E1496" s="394" t="str">
        <f>'FORMAT REKAP'!AH1433</f>
        <v/>
      </c>
      <c r="F1496" s="394" t="str">
        <f>'FORMAT REKAP'!AM1433</f>
        <v/>
      </c>
      <c r="G1496" s="395" t="str">
        <f>'FORMAT REKAP'!AN1433</f>
        <v/>
      </c>
      <c r="H1496" s="394" t="str">
        <f>'FORMAT REKAP'!AQ1433</f>
        <v/>
      </c>
      <c r="I1496" s="394">
        <f>'FORMAT REKAP'!AS1433</f>
        <v>0</v>
      </c>
      <c r="J1496" s="394">
        <f>'FORMAT REKAP'!AU1433</f>
        <v>0</v>
      </c>
      <c r="K1496" s="394">
        <f>'FORMAT REKAP'!AW1433</f>
        <v>0</v>
      </c>
      <c r="L1496" s="394">
        <f>'FORMAT REKAP'!AY1433</f>
        <v>0</v>
      </c>
      <c r="M1496" s="395">
        <f>'FORMAT REKAP'!BA1433</f>
        <v>0</v>
      </c>
      <c r="N1496" s="395" t="str">
        <f>'FORMAT REKAP'!BD1433</f>
        <v/>
      </c>
      <c r="O1496" s="394">
        <f>'FORMAT REKAP'!BE1433</f>
        <v>0</v>
      </c>
      <c r="P1496" s="395">
        <f>'FORMAT REKAP'!BF1433</f>
        <v>0</v>
      </c>
      <c r="S1496" s="395" t="str">
        <f>'FORMAT REKAP'!BI1433</f>
        <v/>
      </c>
      <c r="T1496" s="394" t="str">
        <f>'FORMAT REKAP'!BJ1433</f>
        <v/>
      </c>
      <c r="U1496" s="393" t="str">
        <f>'FORMAT REKAP'!BK1433</f>
        <v/>
      </c>
    </row>
    <row r="1497" spans="3:21" x14ac:dyDescent="0.25">
      <c r="C1497" s="394">
        <f>'FORMAT REKAP'!H1434</f>
        <v>0</v>
      </c>
      <c r="D1497" s="394">
        <f>'FORMAT REKAP'!I1434</f>
        <v>0</v>
      </c>
      <c r="E1497" s="394" t="str">
        <f>'FORMAT REKAP'!AH1434</f>
        <v/>
      </c>
      <c r="F1497" s="394" t="str">
        <f>'FORMAT REKAP'!AM1434</f>
        <v/>
      </c>
      <c r="G1497" s="395" t="str">
        <f>'FORMAT REKAP'!AN1434</f>
        <v/>
      </c>
      <c r="H1497" s="394" t="str">
        <f>'FORMAT REKAP'!AQ1434</f>
        <v/>
      </c>
      <c r="I1497" s="394">
        <f>'FORMAT REKAP'!AS1434</f>
        <v>0</v>
      </c>
      <c r="J1497" s="394">
        <f>'FORMAT REKAP'!AU1434</f>
        <v>0</v>
      </c>
      <c r="K1497" s="394">
        <f>'FORMAT REKAP'!AW1434</f>
        <v>0</v>
      </c>
      <c r="L1497" s="394">
        <f>'FORMAT REKAP'!AY1434</f>
        <v>0</v>
      </c>
      <c r="M1497" s="395">
        <f>'FORMAT REKAP'!BA1434</f>
        <v>0</v>
      </c>
      <c r="N1497" s="395" t="str">
        <f>'FORMAT REKAP'!BD1434</f>
        <v/>
      </c>
      <c r="O1497" s="394">
        <f>'FORMAT REKAP'!BE1434</f>
        <v>0</v>
      </c>
      <c r="P1497" s="395">
        <f>'FORMAT REKAP'!BF1434</f>
        <v>0</v>
      </c>
      <c r="S1497" s="395" t="str">
        <f>'FORMAT REKAP'!BI1434</f>
        <v/>
      </c>
      <c r="T1497" s="394" t="str">
        <f>'FORMAT REKAP'!BJ1434</f>
        <v/>
      </c>
      <c r="U1497" s="393" t="str">
        <f>'FORMAT REKAP'!BK1434</f>
        <v/>
      </c>
    </row>
    <row r="1498" spans="3:21" x14ac:dyDescent="0.25">
      <c r="C1498" s="394">
        <f>'FORMAT REKAP'!H1435</f>
        <v>0</v>
      </c>
      <c r="D1498" s="394">
        <f>'FORMAT REKAP'!I1435</f>
        <v>0</v>
      </c>
      <c r="E1498" s="394" t="str">
        <f>'FORMAT REKAP'!AH1435</f>
        <v/>
      </c>
      <c r="F1498" s="394" t="str">
        <f>'FORMAT REKAP'!AM1435</f>
        <v/>
      </c>
      <c r="G1498" s="395" t="str">
        <f>'FORMAT REKAP'!AN1435</f>
        <v/>
      </c>
      <c r="H1498" s="394" t="str">
        <f>'FORMAT REKAP'!AQ1435</f>
        <v/>
      </c>
      <c r="I1498" s="394">
        <f>'FORMAT REKAP'!AS1435</f>
        <v>0</v>
      </c>
      <c r="J1498" s="394">
        <f>'FORMAT REKAP'!AU1435</f>
        <v>0</v>
      </c>
      <c r="K1498" s="394">
        <f>'FORMAT REKAP'!AW1435</f>
        <v>0</v>
      </c>
      <c r="L1498" s="394">
        <f>'FORMAT REKAP'!AY1435</f>
        <v>0</v>
      </c>
      <c r="M1498" s="395">
        <f>'FORMAT REKAP'!BA1435</f>
        <v>0</v>
      </c>
      <c r="N1498" s="395" t="str">
        <f>'FORMAT REKAP'!BD1435</f>
        <v/>
      </c>
      <c r="O1498" s="394">
        <f>'FORMAT REKAP'!BE1435</f>
        <v>0</v>
      </c>
      <c r="P1498" s="395">
        <f>'FORMAT REKAP'!BF1435</f>
        <v>0</v>
      </c>
      <c r="S1498" s="395" t="str">
        <f>'FORMAT REKAP'!BI1435</f>
        <v/>
      </c>
      <c r="T1498" s="394" t="str">
        <f>'FORMAT REKAP'!BJ1435</f>
        <v/>
      </c>
      <c r="U1498" s="393" t="str">
        <f>'FORMAT REKAP'!BK1435</f>
        <v/>
      </c>
    </row>
    <row r="1499" spans="3:21" x14ac:dyDescent="0.25">
      <c r="C1499" s="394">
        <f>'FORMAT REKAP'!H1436</f>
        <v>0</v>
      </c>
      <c r="D1499" s="394">
        <f>'FORMAT REKAP'!I1436</f>
        <v>0</v>
      </c>
      <c r="E1499" s="394" t="str">
        <f>'FORMAT REKAP'!AH1436</f>
        <v/>
      </c>
      <c r="F1499" s="394" t="str">
        <f>'FORMAT REKAP'!AM1436</f>
        <v/>
      </c>
      <c r="G1499" s="395" t="str">
        <f>'FORMAT REKAP'!AN1436</f>
        <v/>
      </c>
      <c r="H1499" s="394" t="str">
        <f>'FORMAT REKAP'!AQ1436</f>
        <v/>
      </c>
      <c r="I1499" s="394">
        <f>'FORMAT REKAP'!AS1436</f>
        <v>0</v>
      </c>
      <c r="J1499" s="394">
        <f>'FORMAT REKAP'!AU1436</f>
        <v>0</v>
      </c>
      <c r="K1499" s="394">
        <f>'FORMAT REKAP'!AW1436</f>
        <v>0</v>
      </c>
      <c r="L1499" s="394">
        <f>'FORMAT REKAP'!AY1436</f>
        <v>0</v>
      </c>
      <c r="M1499" s="395">
        <f>'FORMAT REKAP'!BA1436</f>
        <v>0</v>
      </c>
      <c r="N1499" s="395" t="str">
        <f>'FORMAT REKAP'!BD1436</f>
        <v/>
      </c>
      <c r="O1499" s="394">
        <f>'FORMAT REKAP'!BE1436</f>
        <v>0</v>
      </c>
      <c r="P1499" s="395">
        <f>'FORMAT REKAP'!BF1436</f>
        <v>0</v>
      </c>
      <c r="S1499" s="395" t="str">
        <f>'FORMAT REKAP'!BI1436</f>
        <v/>
      </c>
      <c r="T1499" s="394" t="str">
        <f>'FORMAT REKAP'!BJ1436</f>
        <v/>
      </c>
      <c r="U1499" s="393" t="str">
        <f>'FORMAT REKAP'!BK1436</f>
        <v/>
      </c>
    </row>
    <row r="1500" spans="3:21" x14ac:dyDescent="0.25">
      <c r="C1500" s="394">
        <f>'FORMAT REKAP'!H1437</f>
        <v>0</v>
      </c>
      <c r="D1500" s="394">
        <f>'FORMAT REKAP'!I1437</f>
        <v>0</v>
      </c>
      <c r="E1500" s="394" t="str">
        <f>'FORMAT REKAP'!AH1437</f>
        <v/>
      </c>
      <c r="F1500" s="394" t="str">
        <f>'FORMAT REKAP'!AM1437</f>
        <v/>
      </c>
      <c r="G1500" s="395" t="str">
        <f>'FORMAT REKAP'!AN1437</f>
        <v/>
      </c>
      <c r="H1500" s="394" t="str">
        <f>'FORMAT REKAP'!AQ1437</f>
        <v/>
      </c>
      <c r="I1500" s="394">
        <f>'FORMAT REKAP'!AS1437</f>
        <v>0</v>
      </c>
      <c r="J1500" s="394">
        <f>'FORMAT REKAP'!AU1437</f>
        <v>0</v>
      </c>
      <c r="K1500" s="394">
        <f>'FORMAT REKAP'!AW1437</f>
        <v>0</v>
      </c>
      <c r="L1500" s="394">
        <f>'FORMAT REKAP'!AY1437</f>
        <v>0</v>
      </c>
      <c r="M1500" s="395">
        <f>'FORMAT REKAP'!BA1437</f>
        <v>0</v>
      </c>
      <c r="N1500" s="395" t="str">
        <f>'FORMAT REKAP'!BD1437</f>
        <v/>
      </c>
      <c r="O1500" s="394">
        <f>'FORMAT REKAP'!BE1437</f>
        <v>0</v>
      </c>
      <c r="P1500" s="395">
        <f>'FORMAT REKAP'!BF1437</f>
        <v>0</v>
      </c>
      <c r="S1500" s="395" t="str">
        <f>'FORMAT REKAP'!BI1437</f>
        <v/>
      </c>
      <c r="T1500" s="394" t="str">
        <f>'FORMAT REKAP'!BJ1437</f>
        <v/>
      </c>
      <c r="U1500" s="393" t="str">
        <f>'FORMAT REKAP'!BK1437</f>
        <v/>
      </c>
    </row>
    <row r="1501" spans="3:21" x14ac:dyDescent="0.25">
      <c r="C1501" s="394">
        <f>'FORMAT REKAP'!H1438</f>
        <v>0</v>
      </c>
      <c r="D1501" s="394">
        <f>'FORMAT REKAP'!I1438</f>
        <v>0</v>
      </c>
      <c r="E1501" s="394" t="str">
        <f>'FORMAT REKAP'!AH1438</f>
        <v/>
      </c>
      <c r="F1501" s="394" t="str">
        <f>'FORMAT REKAP'!AM1438</f>
        <v/>
      </c>
      <c r="G1501" s="395" t="str">
        <f>'FORMAT REKAP'!AN1438</f>
        <v/>
      </c>
      <c r="H1501" s="394" t="str">
        <f>'FORMAT REKAP'!AQ1438</f>
        <v/>
      </c>
      <c r="I1501" s="394">
        <f>'FORMAT REKAP'!AS1438</f>
        <v>0</v>
      </c>
      <c r="J1501" s="394">
        <f>'FORMAT REKAP'!AU1438</f>
        <v>0</v>
      </c>
      <c r="K1501" s="394">
        <f>'FORMAT REKAP'!AW1438</f>
        <v>0</v>
      </c>
      <c r="L1501" s="394">
        <f>'FORMAT REKAP'!AY1438</f>
        <v>0</v>
      </c>
      <c r="M1501" s="395">
        <f>'FORMAT REKAP'!BA1438</f>
        <v>0</v>
      </c>
      <c r="N1501" s="395" t="str">
        <f>'FORMAT REKAP'!BD1438</f>
        <v/>
      </c>
      <c r="O1501" s="394">
        <f>'FORMAT REKAP'!BE1438</f>
        <v>0</v>
      </c>
      <c r="P1501" s="395">
        <f>'FORMAT REKAP'!BF1438</f>
        <v>0</v>
      </c>
      <c r="S1501" s="395" t="str">
        <f>'FORMAT REKAP'!BI1438</f>
        <v/>
      </c>
      <c r="T1501" s="394" t="str">
        <f>'FORMAT REKAP'!BJ1438</f>
        <v/>
      </c>
      <c r="U1501" s="393" t="str">
        <f>'FORMAT REKAP'!BK1438</f>
        <v/>
      </c>
    </row>
    <row r="1502" spans="3:21" x14ac:dyDescent="0.25">
      <c r="C1502" s="394">
        <f>'FORMAT REKAP'!H1439</f>
        <v>0</v>
      </c>
      <c r="D1502" s="394">
        <f>'FORMAT REKAP'!I1439</f>
        <v>0</v>
      </c>
      <c r="E1502" s="394" t="str">
        <f>'FORMAT REKAP'!AH1439</f>
        <v/>
      </c>
      <c r="F1502" s="394" t="str">
        <f>'FORMAT REKAP'!AM1439</f>
        <v/>
      </c>
      <c r="G1502" s="395" t="str">
        <f>'FORMAT REKAP'!AN1439</f>
        <v/>
      </c>
      <c r="H1502" s="394" t="str">
        <f>'FORMAT REKAP'!AQ1439</f>
        <v/>
      </c>
      <c r="I1502" s="394">
        <f>'FORMAT REKAP'!AS1439</f>
        <v>0</v>
      </c>
      <c r="J1502" s="394">
        <f>'FORMAT REKAP'!AU1439</f>
        <v>0</v>
      </c>
      <c r="K1502" s="394">
        <f>'FORMAT REKAP'!AW1439</f>
        <v>0</v>
      </c>
      <c r="L1502" s="394">
        <f>'FORMAT REKAP'!AY1439</f>
        <v>0</v>
      </c>
      <c r="M1502" s="395">
        <f>'FORMAT REKAP'!BA1439</f>
        <v>0</v>
      </c>
      <c r="N1502" s="395" t="str">
        <f>'FORMAT REKAP'!BD1439</f>
        <v/>
      </c>
      <c r="O1502" s="394">
        <f>'FORMAT REKAP'!BE1439</f>
        <v>0</v>
      </c>
      <c r="P1502" s="395">
        <f>'FORMAT REKAP'!BF1439</f>
        <v>0</v>
      </c>
      <c r="S1502" s="395" t="str">
        <f>'FORMAT REKAP'!BI1439</f>
        <v/>
      </c>
      <c r="T1502" s="394" t="str">
        <f>'FORMAT REKAP'!BJ1439</f>
        <v/>
      </c>
      <c r="U1502" s="393" t="str">
        <f>'FORMAT REKAP'!BK1439</f>
        <v/>
      </c>
    </row>
    <row r="1503" spans="3:21" x14ac:dyDescent="0.25">
      <c r="C1503" s="394">
        <f>'FORMAT REKAP'!H1440</f>
        <v>0</v>
      </c>
      <c r="D1503" s="394">
        <f>'FORMAT REKAP'!I1440</f>
        <v>0</v>
      </c>
      <c r="E1503" s="394" t="str">
        <f>'FORMAT REKAP'!AH1440</f>
        <v/>
      </c>
      <c r="F1503" s="394" t="str">
        <f>'FORMAT REKAP'!AM1440</f>
        <v/>
      </c>
      <c r="G1503" s="395" t="str">
        <f>'FORMAT REKAP'!AN1440</f>
        <v/>
      </c>
      <c r="H1503" s="394" t="str">
        <f>'FORMAT REKAP'!AQ1440</f>
        <v/>
      </c>
      <c r="I1503" s="394">
        <f>'FORMAT REKAP'!AS1440</f>
        <v>0</v>
      </c>
      <c r="J1503" s="394">
        <f>'FORMAT REKAP'!AU1440</f>
        <v>0</v>
      </c>
      <c r="K1503" s="394">
        <f>'FORMAT REKAP'!AW1440</f>
        <v>0</v>
      </c>
      <c r="L1503" s="394">
        <f>'FORMAT REKAP'!AY1440</f>
        <v>0</v>
      </c>
      <c r="M1503" s="395">
        <f>'FORMAT REKAP'!BA1440</f>
        <v>0</v>
      </c>
      <c r="N1503" s="395" t="str">
        <f>'FORMAT REKAP'!BD1440</f>
        <v/>
      </c>
      <c r="O1503" s="394">
        <f>'FORMAT REKAP'!BE1440</f>
        <v>0</v>
      </c>
      <c r="P1503" s="395">
        <f>'FORMAT REKAP'!BF1440</f>
        <v>0</v>
      </c>
      <c r="S1503" s="395" t="str">
        <f>'FORMAT REKAP'!BI1440</f>
        <v/>
      </c>
      <c r="T1503" s="394" t="str">
        <f>'FORMAT REKAP'!BJ1440</f>
        <v/>
      </c>
      <c r="U1503" s="393" t="str">
        <f>'FORMAT REKAP'!BK1440</f>
        <v/>
      </c>
    </row>
    <row r="1504" spans="3:21" x14ac:dyDescent="0.25">
      <c r="C1504" s="394">
        <f>'FORMAT REKAP'!H1441</f>
        <v>0</v>
      </c>
      <c r="D1504" s="394">
        <f>'FORMAT REKAP'!I1441</f>
        <v>0</v>
      </c>
      <c r="E1504" s="394" t="str">
        <f>'FORMAT REKAP'!AH1441</f>
        <v/>
      </c>
      <c r="F1504" s="394" t="str">
        <f>'FORMAT REKAP'!AM1441</f>
        <v/>
      </c>
      <c r="G1504" s="395" t="str">
        <f>'FORMAT REKAP'!AN1441</f>
        <v/>
      </c>
      <c r="H1504" s="394" t="str">
        <f>'FORMAT REKAP'!AQ1441</f>
        <v/>
      </c>
      <c r="I1504" s="394">
        <f>'FORMAT REKAP'!AS1441</f>
        <v>0</v>
      </c>
      <c r="J1504" s="394">
        <f>'FORMAT REKAP'!AU1441</f>
        <v>0</v>
      </c>
      <c r="K1504" s="394">
        <f>'FORMAT REKAP'!AW1441</f>
        <v>0</v>
      </c>
      <c r="L1504" s="394">
        <f>'FORMAT REKAP'!AY1441</f>
        <v>0</v>
      </c>
      <c r="M1504" s="395">
        <f>'FORMAT REKAP'!BA1441</f>
        <v>0</v>
      </c>
      <c r="N1504" s="395" t="str">
        <f>'FORMAT REKAP'!BD1441</f>
        <v/>
      </c>
      <c r="O1504" s="394">
        <f>'FORMAT REKAP'!BE1441</f>
        <v>0</v>
      </c>
      <c r="P1504" s="395">
        <f>'FORMAT REKAP'!BF1441</f>
        <v>0</v>
      </c>
      <c r="S1504" s="395" t="str">
        <f>'FORMAT REKAP'!BI1441</f>
        <v/>
      </c>
      <c r="T1504" s="394" t="str">
        <f>'FORMAT REKAP'!BJ1441</f>
        <v/>
      </c>
      <c r="U1504" s="393" t="str">
        <f>'FORMAT REKAP'!BK1441</f>
        <v/>
      </c>
    </row>
    <row r="1505" spans="3:21" x14ac:dyDescent="0.25">
      <c r="C1505" s="394">
        <f>'FORMAT REKAP'!H1442</f>
        <v>0</v>
      </c>
      <c r="D1505" s="394">
        <f>'FORMAT REKAP'!I1442</f>
        <v>0</v>
      </c>
      <c r="E1505" s="394" t="str">
        <f>'FORMAT REKAP'!AH1442</f>
        <v/>
      </c>
      <c r="F1505" s="394" t="str">
        <f>'FORMAT REKAP'!AM1442</f>
        <v/>
      </c>
      <c r="G1505" s="395" t="str">
        <f>'FORMAT REKAP'!AN1442</f>
        <v/>
      </c>
      <c r="H1505" s="394" t="str">
        <f>'FORMAT REKAP'!AQ1442</f>
        <v/>
      </c>
      <c r="I1505" s="394">
        <f>'FORMAT REKAP'!AS1442</f>
        <v>0</v>
      </c>
      <c r="J1505" s="394">
        <f>'FORMAT REKAP'!AU1442</f>
        <v>0</v>
      </c>
      <c r="K1505" s="394">
        <f>'FORMAT REKAP'!AW1442</f>
        <v>0</v>
      </c>
      <c r="L1505" s="394">
        <f>'FORMAT REKAP'!AY1442</f>
        <v>0</v>
      </c>
      <c r="M1505" s="395">
        <f>'FORMAT REKAP'!BA1442</f>
        <v>0</v>
      </c>
      <c r="N1505" s="395" t="str">
        <f>'FORMAT REKAP'!BD1442</f>
        <v/>
      </c>
      <c r="O1505" s="394">
        <f>'FORMAT REKAP'!BE1442</f>
        <v>0</v>
      </c>
      <c r="P1505" s="395">
        <f>'FORMAT REKAP'!BF1442</f>
        <v>0</v>
      </c>
      <c r="S1505" s="395" t="str">
        <f>'FORMAT REKAP'!BI1442</f>
        <v/>
      </c>
      <c r="T1505" s="394" t="str">
        <f>'FORMAT REKAP'!BJ1442</f>
        <v/>
      </c>
      <c r="U1505" s="393" t="str">
        <f>'FORMAT REKAP'!BK1442</f>
        <v/>
      </c>
    </row>
    <row r="1506" spans="3:21" x14ac:dyDescent="0.25">
      <c r="C1506" s="394">
        <f>'FORMAT REKAP'!H1443</f>
        <v>0</v>
      </c>
      <c r="D1506" s="394">
        <f>'FORMAT REKAP'!I1443</f>
        <v>0</v>
      </c>
      <c r="E1506" s="394" t="str">
        <f>'FORMAT REKAP'!AH1443</f>
        <v/>
      </c>
      <c r="F1506" s="394" t="str">
        <f>'FORMAT REKAP'!AM1443</f>
        <v/>
      </c>
      <c r="G1506" s="395" t="str">
        <f>'FORMAT REKAP'!AN1443</f>
        <v/>
      </c>
      <c r="H1506" s="394" t="str">
        <f>'FORMAT REKAP'!AQ1443</f>
        <v/>
      </c>
      <c r="I1506" s="394">
        <f>'FORMAT REKAP'!AS1443</f>
        <v>0</v>
      </c>
      <c r="J1506" s="394">
        <f>'FORMAT REKAP'!AU1443</f>
        <v>0</v>
      </c>
      <c r="K1506" s="394">
        <f>'FORMAT REKAP'!AW1443</f>
        <v>0</v>
      </c>
      <c r="L1506" s="394">
        <f>'FORMAT REKAP'!AY1443</f>
        <v>0</v>
      </c>
      <c r="M1506" s="395">
        <f>'FORMAT REKAP'!BA1443</f>
        <v>0</v>
      </c>
      <c r="N1506" s="395" t="str">
        <f>'FORMAT REKAP'!BD1443</f>
        <v/>
      </c>
      <c r="O1506" s="394">
        <f>'FORMAT REKAP'!BE1443</f>
        <v>0</v>
      </c>
      <c r="P1506" s="395">
        <f>'FORMAT REKAP'!BF1443</f>
        <v>0</v>
      </c>
      <c r="S1506" s="395" t="str">
        <f>'FORMAT REKAP'!BI1443</f>
        <v/>
      </c>
      <c r="T1506" s="394" t="str">
        <f>'FORMAT REKAP'!BJ1443</f>
        <v/>
      </c>
      <c r="U1506" s="393" t="str">
        <f>'FORMAT REKAP'!BK1443</f>
        <v/>
      </c>
    </row>
    <row r="1507" spans="3:21" x14ac:dyDescent="0.25">
      <c r="C1507" s="394">
        <f>'FORMAT REKAP'!H1444</f>
        <v>0</v>
      </c>
      <c r="D1507" s="394">
        <f>'FORMAT REKAP'!I1444</f>
        <v>0</v>
      </c>
      <c r="E1507" s="394" t="str">
        <f>'FORMAT REKAP'!AH1444</f>
        <v/>
      </c>
      <c r="F1507" s="394" t="str">
        <f>'FORMAT REKAP'!AM1444</f>
        <v/>
      </c>
      <c r="G1507" s="395" t="str">
        <f>'FORMAT REKAP'!AN1444</f>
        <v/>
      </c>
      <c r="H1507" s="394" t="str">
        <f>'FORMAT REKAP'!AQ1444</f>
        <v/>
      </c>
      <c r="I1507" s="394">
        <f>'FORMAT REKAP'!AS1444</f>
        <v>0</v>
      </c>
      <c r="J1507" s="394">
        <f>'FORMAT REKAP'!AU1444</f>
        <v>0</v>
      </c>
      <c r="K1507" s="394">
        <f>'FORMAT REKAP'!AW1444</f>
        <v>0</v>
      </c>
      <c r="L1507" s="394">
        <f>'FORMAT REKAP'!AY1444</f>
        <v>0</v>
      </c>
      <c r="M1507" s="395">
        <f>'FORMAT REKAP'!BA1444</f>
        <v>0</v>
      </c>
      <c r="N1507" s="395" t="str">
        <f>'FORMAT REKAP'!BD1444</f>
        <v/>
      </c>
      <c r="O1507" s="394">
        <f>'FORMAT REKAP'!BE1444</f>
        <v>0</v>
      </c>
      <c r="P1507" s="395">
        <f>'FORMAT REKAP'!BF1444</f>
        <v>0</v>
      </c>
      <c r="S1507" s="395" t="str">
        <f>'FORMAT REKAP'!BI1444</f>
        <v/>
      </c>
      <c r="T1507" s="394" t="str">
        <f>'FORMAT REKAP'!BJ1444</f>
        <v/>
      </c>
      <c r="U1507" s="393" t="str">
        <f>'FORMAT REKAP'!BK1444</f>
        <v/>
      </c>
    </row>
    <row r="1508" spans="3:21" x14ac:dyDescent="0.25">
      <c r="C1508" s="394">
        <f>'FORMAT REKAP'!H1445</f>
        <v>0</v>
      </c>
      <c r="D1508" s="394">
        <f>'FORMAT REKAP'!I1445</f>
        <v>0</v>
      </c>
      <c r="E1508" s="394" t="str">
        <f>'FORMAT REKAP'!AH1445</f>
        <v/>
      </c>
      <c r="F1508" s="394" t="str">
        <f>'FORMAT REKAP'!AM1445</f>
        <v/>
      </c>
      <c r="G1508" s="395" t="str">
        <f>'FORMAT REKAP'!AN1445</f>
        <v/>
      </c>
      <c r="H1508" s="394" t="str">
        <f>'FORMAT REKAP'!AQ1445</f>
        <v/>
      </c>
      <c r="I1508" s="394">
        <f>'FORMAT REKAP'!AS1445</f>
        <v>0</v>
      </c>
      <c r="J1508" s="394">
        <f>'FORMAT REKAP'!AU1445</f>
        <v>0</v>
      </c>
      <c r="K1508" s="394">
        <f>'FORMAT REKAP'!AW1445</f>
        <v>0</v>
      </c>
      <c r="L1508" s="394">
        <f>'FORMAT REKAP'!AY1445</f>
        <v>0</v>
      </c>
      <c r="M1508" s="395">
        <f>'FORMAT REKAP'!BA1445</f>
        <v>0</v>
      </c>
      <c r="N1508" s="395" t="str">
        <f>'FORMAT REKAP'!BD1445</f>
        <v/>
      </c>
      <c r="O1508" s="394">
        <f>'FORMAT REKAP'!BE1445</f>
        <v>0</v>
      </c>
      <c r="P1508" s="395">
        <f>'FORMAT REKAP'!BF1445</f>
        <v>0</v>
      </c>
      <c r="S1508" s="395" t="str">
        <f>'FORMAT REKAP'!BI1445</f>
        <v/>
      </c>
      <c r="T1508" s="394" t="str">
        <f>'FORMAT REKAP'!BJ1445</f>
        <v/>
      </c>
      <c r="U1508" s="393" t="str">
        <f>'FORMAT REKAP'!BK1445</f>
        <v/>
      </c>
    </row>
    <row r="1509" spans="3:21" x14ac:dyDescent="0.25">
      <c r="C1509" s="394">
        <f>'FORMAT REKAP'!H1446</f>
        <v>0</v>
      </c>
      <c r="D1509" s="394">
        <f>'FORMAT REKAP'!I1446</f>
        <v>0</v>
      </c>
      <c r="E1509" s="394" t="str">
        <f>'FORMAT REKAP'!AH1446</f>
        <v/>
      </c>
      <c r="F1509" s="394" t="str">
        <f>'FORMAT REKAP'!AM1446</f>
        <v/>
      </c>
      <c r="G1509" s="395" t="str">
        <f>'FORMAT REKAP'!AN1446</f>
        <v/>
      </c>
      <c r="H1509" s="394" t="str">
        <f>'FORMAT REKAP'!AQ1446</f>
        <v/>
      </c>
      <c r="I1509" s="394">
        <f>'FORMAT REKAP'!AS1446</f>
        <v>0</v>
      </c>
      <c r="J1509" s="394">
        <f>'FORMAT REKAP'!AU1446</f>
        <v>0</v>
      </c>
      <c r="K1509" s="394">
        <f>'FORMAT REKAP'!AW1446</f>
        <v>0</v>
      </c>
      <c r="L1509" s="394">
        <f>'FORMAT REKAP'!AY1446</f>
        <v>0</v>
      </c>
      <c r="M1509" s="395">
        <f>'FORMAT REKAP'!BA1446</f>
        <v>0</v>
      </c>
      <c r="N1509" s="395" t="str">
        <f>'FORMAT REKAP'!BD1446</f>
        <v/>
      </c>
      <c r="O1509" s="394">
        <f>'FORMAT REKAP'!BE1446</f>
        <v>0</v>
      </c>
      <c r="P1509" s="395">
        <f>'FORMAT REKAP'!BF1446</f>
        <v>0</v>
      </c>
      <c r="S1509" s="395" t="str">
        <f>'FORMAT REKAP'!BI1446</f>
        <v/>
      </c>
      <c r="T1509" s="394" t="str">
        <f>'FORMAT REKAP'!BJ1446</f>
        <v/>
      </c>
      <c r="U1509" s="393" t="str">
        <f>'FORMAT REKAP'!BK1446</f>
        <v/>
      </c>
    </row>
    <row r="1510" spans="3:21" x14ac:dyDescent="0.25">
      <c r="C1510" s="394">
        <f>'FORMAT REKAP'!H1447</f>
        <v>0</v>
      </c>
      <c r="D1510" s="394">
        <f>'FORMAT REKAP'!I1447</f>
        <v>0</v>
      </c>
      <c r="E1510" s="394" t="str">
        <f>'FORMAT REKAP'!AH1447</f>
        <v/>
      </c>
      <c r="F1510" s="394" t="str">
        <f>'FORMAT REKAP'!AM1447</f>
        <v/>
      </c>
      <c r="G1510" s="395" t="str">
        <f>'FORMAT REKAP'!AN1447</f>
        <v/>
      </c>
      <c r="H1510" s="394" t="str">
        <f>'FORMAT REKAP'!AQ1447</f>
        <v/>
      </c>
      <c r="I1510" s="394">
        <f>'FORMAT REKAP'!AS1447</f>
        <v>0</v>
      </c>
      <c r="J1510" s="394">
        <f>'FORMAT REKAP'!AU1447</f>
        <v>0</v>
      </c>
      <c r="K1510" s="394">
        <f>'FORMAT REKAP'!AW1447</f>
        <v>0</v>
      </c>
      <c r="L1510" s="394">
        <f>'FORMAT REKAP'!AY1447</f>
        <v>0</v>
      </c>
      <c r="M1510" s="395">
        <f>'FORMAT REKAP'!BA1447</f>
        <v>0</v>
      </c>
      <c r="N1510" s="395" t="str">
        <f>'FORMAT REKAP'!BD1447</f>
        <v/>
      </c>
      <c r="O1510" s="394">
        <f>'FORMAT REKAP'!BE1447</f>
        <v>0</v>
      </c>
      <c r="P1510" s="395">
        <f>'FORMAT REKAP'!BF1447</f>
        <v>0</v>
      </c>
      <c r="S1510" s="395" t="str">
        <f>'FORMAT REKAP'!BI1447</f>
        <v/>
      </c>
      <c r="T1510" s="394" t="str">
        <f>'FORMAT REKAP'!BJ1447</f>
        <v/>
      </c>
      <c r="U1510" s="393" t="str">
        <f>'FORMAT REKAP'!BK1447</f>
        <v/>
      </c>
    </row>
    <row r="1511" spans="3:21" x14ac:dyDescent="0.25">
      <c r="C1511" s="394">
        <f>'FORMAT REKAP'!H1448</f>
        <v>0</v>
      </c>
      <c r="D1511" s="394">
        <f>'FORMAT REKAP'!I1448</f>
        <v>0</v>
      </c>
      <c r="E1511" s="394" t="str">
        <f>'FORMAT REKAP'!AH1448</f>
        <v/>
      </c>
      <c r="F1511" s="394" t="str">
        <f>'FORMAT REKAP'!AM1448</f>
        <v/>
      </c>
      <c r="G1511" s="395" t="str">
        <f>'FORMAT REKAP'!AN1448</f>
        <v/>
      </c>
      <c r="H1511" s="394" t="str">
        <f>'FORMAT REKAP'!AQ1448</f>
        <v/>
      </c>
      <c r="I1511" s="394">
        <f>'FORMAT REKAP'!AS1448</f>
        <v>0</v>
      </c>
      <c r="J1511" s="394">
        <f>'FORMAT REKAP'!AU1448</f>
        <v>0</v>
      </c>
      <c r="K1511" s="394">
        <f>'FORMAT REKAP'!AW1448</f>
        <v>0</v>
      </c>
      <c r="L1511" s="394">
        <f>'FORMAT REKAP'!AY1448</f>
        <v>0</v>
      </c>
      <c r="M1511" s="395">
        <f>'FORMAT REKAP'!BA1448</f>
        <v>0</v>
      </c>
      <c r="N1511" s="395" t="str">
        <f>'FORMAT REKAP'!BD1448</f>
        <v/>
      </c>
      <c r="O1511" s="394">
        <f>'FORMAT REKAP'!BE1448</f>
        <v>0</v>
      </c>
      <c r="P1511" s="395">
        <f>'FORMAT REKAP'!BF1448</f>
        <v>0</v>
      </c>
      <c r="S1511" s="395" t="str">
        <f>'FORMAT REKAP'!BI1448</f>
        <v/>
      </c>
      <c r="T1511" s="394" t="str">
        <f>'FORMAT REKAP'!BJ1448</f>
        <v/>
      </c>
      <c r="U1511" s="393" t="str">
        <f>'FORMAT REKAP'!BK1448</f>
        <v/>
      </c>
    </row>
    <row r="1512" spans="3:21" x14ac:dyDescent="0.25">
      <c r="C1512" s="394">
        <f>'FORMAT REKAP'!H1449</f>
        <v>0</v>
      </c>
      <c r="D1512" s="394">
        <f>'FORMAT REKAP'!I1449</f>
        <v>0</v>
      </c>
      <c r="E1512" s="394" t="str">
        <f>'FORMAT REKAP'!AH1449</f>
        <v/>
      </c>
      <c r="F1512" s="394" t="str">
        <f>'FORMAT REKAP'!AM1449</f>
        <v/>
      </c>
      <c r="G1512" s="395" t="str">
        <f>'FORMAT REKAP'!AN1449</f>
        <v/>
      </c>
      <c r="H1512" s="394" t="str">
        <f>'FORMAT REKAP'!AQ1449</f>
        <v/>
      </c>
      <c r="I1512" s="394">
        <f>'FORMAT REKAP'!AS1449</f>
        <v>0</v>
      </c>
      <c r="J1512" s="394">
        <f>'FORMAT REKAP'!AU1449</f>
        <v>0</v>
      </c>
      <c r="K1512" s="394">
        <f>'FORMAT REKAP'!AW1449</f>
        <v>0</v>
      </c>
      <c r="L1512" s="394">
        <f>'FORMAT REKAP'!AY1449</f>
        <v>0</v>
      </c>
      <c r="M1512" s="395">
        <f>'FORMAT REKAP'!BA1449</f>
        <v>0</v>
      </c>
      <c r="N1512" s="395" t="str">
        <f>'FORMAT REKAP'!BD1449</f>
        <v/>
      </c>
      <c r="O1512" s="394">
        <f>'FORMAT REKAP'!BE1449</f>
        <v>0</v>
      </c>
      <c r="P1512" s="395">
        <f>'FORMAT REKAP'!BF1449</f>
        <v>0</v>
      </c>
      <c r="S1512" s="395" t="str">
        <f>'FORMAT REKAP'!BI1449</f>
        <v/>
      </c>
      <c r="T1512" s="394" t="str">
        <f>'FORMAT REKAP'!BJ1449</f>
        <v/>
      </c>
      <c r="U1512" s="393" t="str">
        <f>'FORMAT REKAP'!BK1449</f>
        <v/>
      </c>
    </row>
    <row r="1513" spans="3:21" x14ac:dyDescent="0.25">
      <c r="C1513" s="394">
        <f>'FORMAT REKAP'!H1450</f>
        <v>0</v>
      </c>
      <c r="D1513" s="394">
        <f>'FORMAT REKAP'!I1450</f>
        <v>0</v>
      </c>
      <c r="E1513" s="394" t="str">
        <f>'FORMAT REKAP'!AH1450</f>
        <v/>
      </c>
      <c r="F1513" s="394" t="str">
        <f>'FORMAT REKAP'!AM1450</f>
        <v/>
      </c>
      <c r="G1513" s="395" t="str">
        <f>'FORMAT REKAP'!AN1450</f>
        <v/>
      </c>
      <c r="H1513" s="394" t="str">
        <f>'FORMAT REKAP'!AQ1450</f>
        <v/>
      </c>
      <c r="I1513" s="394">
        <f>'FORMAT REKAP'!AS1450</f>
        <v>0</v>
      </c>
      <c r="J1513" s="394">
        <f>'FORMAT REKAP'!AU1450</f>
        <v>0</v>
      </c>
      <c r="K1513" s="394">
        <f>'FORMAT REKAP'!AW1450</f>
        <v>0</v>
      </c>
      <c r="L1513" s="394">
        <f>'FORMAT REKAP'!AY1450</f>
        <v>0</v>
      </c>
      <c r="M1513" s="395">
        <f>'FORMAT REKAP'!BA1450</f>
        <v>0</v>
      </c>
      <c r="N1513" s="395" t="str">
        <f>'FORMAT REKAP'!BD1450</f>
        <v/>
      </c>
      <c r="O1513" s="394">
        <f>'FORMAT REKAP'!BE1450</f>
        <v>0</v>
      </c>
      <c r="P1513" s="395">
        <f>'FORMAT REKAP'!BF1450</f>
        <v>0</v>
      </c>
      <c r="S1513" s="395" t="str">
        <f>'FORMAT REKAP'!BI1450</f>
        <v/>
      </c>
      <c r="T1513" s="394" t="str">
        <f>'FORMAT REKAP'!BJ1450</f>
        <v/>
      </c>
      <c r="U1513" s="393" t="str">
        <f>'FORMAT REKAP'!BK1450</f>
        <v/>
      </c>
    </row>
    <row r="1514" spans="3:21" x14ac:dyDescent="0.25">
      <c r="C1514" s="394">
        <f>'FORMAT REKAP'!H1451</f>
        <v>0</v>
      </c>
      <c r="D1514" s="394">
        <f>'FORMAT REKAP'!I1451</f>
        <v>0</v>
      </c>
      <c r="E1514" s="394" t="str">
        <f>'FORMAT REKAP'!AH1451</f>
        <v/>
      </c>
      <c r="F1514" s="394" t="str">
        <f>'FORMAT REKAP'!AM1451</f>
        <v/>
      </c>
      <c r="G1514" s="395" t="str">
        <f>'FORMAT REKAP'!AN1451</f>
        <v/>
      </c>
      <c r="H1514" s="394" t="str">
        <f>'FORMAT REKAP'!AQ1451</f>
        <v/>
      </c>
      <c r="I1514" s="394">
        <f>'FORMAT REKAP'!AS1451</f>
        <v>0</v>
      </c>
      <c r="J1514" s="394">
        <f>'FORMAT REKAP'!AU1451</f>
        <v>0</v>
      </c>
      <c r="K1514" s="394">
        <f>'FORMAT REKAP'!AW1451</f>
        <v>0</v>
      </c>
      <c r="L1514" s="394">
        <f>'FORMAT REKAP'!AY1451</f>
        <v>0</v>
      </c>
      <c r="M1514" s="395">
        <f>'FORMAT REKAP'!BA1451</f>
        <v>0</v>
      </c>
      <c r="N1514" s="395" t="str">
        <f>'FORMAT REKAP'!BD1451</f>
        <v/>
      </c>
      <c r="O1514" s="394">
        <f>'FORMAT REKAP'!BE1451</f>
        <v>0</v>
      </c>
      <c r="P1514" s="395">
        <f>'FORMAT REKAP'!BF1451</f>
        <v>0</v>
      </c>
      <c r="S1514" s="395" t="str">
        <f>'FORMAT REKAP'!BI1451</f>
        <v/>
      </c>
      <c r="T1514" s="394" t="str">
        <f>'FORMAT REKAP'!BJ1451</f>
        <v/>
      </c>
      <c r="U1514" s="393" t="str">
        <f>'FORMAT REKAP'!BK1451</f>
        <v/>
      </c>
    </row>
    <row r="1515" spans="3:21" x14ac:dyDescent="0.25">
      <c r="C1515" s="394">
        <f>'FORMAT REKAP'!H1452</f>
        <v>0</v>
      </c>
      <c r="D1515" s="394">
        <f>'FORMAT REKAP'!I1452</f>
        <v>0</v>
      </c>
      <c r="E1515" s="394" t="str">
        <f>'FORMAT REKAP'!AH1452</f>
        <v/>
      </c>
      <c r="F1515" s="394" t="str">
        <f>'FORMAT REKAP'!AM1452</f>
        <v/>
      </c>
      <c r="G1515" s="395" t="str">
        <f>'FORMAT REKAP'!AN1452</f>
        <v/>
      </c>
      <c r="H1515" s="394" t="str">
        <f>'FORMAT REKAP'!AQ1452</f>
        <v/>
      </c>
      <c r="I1515" s="394">
        <f>'FORMAT REKAP'!AS1452</f>
        <v>0</v>
      </c>
      <c r="J1515" s="394">
        <f>'FORMAT REKAP'!AU1452</f>
        <v>0</v>
      </c>
      <c r="K1515" s="394">
        <f>'FORMAT REKAP'!AW1452</f>
        <v>0</v>
      </c>
      <c r="L1515" s="394">
        <f>'FORMAT REKAP'!AY1452</f>
        <v>0</v>
      </c>
      <c r="M1515" s="395">
        <f>'FORMAT REKAP'!BA1452</f>
        <v>0</v>
      </c>
      <c r="N1515" s="395" t="str">
        <f>'FORMAT REKAP'!BD1452</f>
        <v/>
      </c>
      <c r="O1515" s="394">
        <f>'FORMAT REKAP'!BE1452</f>
        <v>0</v>
      </c>
      <c r="P1515" s="395">
        <f>'FORMAT REKAP'!BF1452</f>
        <v>0</v>
      </c>
      <c r="S1515" s="395" t="str">
        <f>'FORMAT REKAP'!BI1452</f>
        <v/>
      </c>
      <c r="T1515" s="394" t="str">
        <f>'FORMAT REKAP'!BJ1452</f>
        <v/>
      </c>
      <c r="U1515" s="393" t="str">
        <f>'FORMAT REKAP'!BK1452</f>
        <v/>
      </c>
    </row>
    <row r="1516" spans="3:21" x14ac:dyDescent="0.25">
      <c r="C1516" s="394">
        <f>'FORMAT REKAP'!H1453</f>
        <v>0</v>
      </c>
      <c r="D1516" s="394">
        <f>'FORMAT REKAP'!I1453</f>
        <v>0</v>
      </c>
      <c r="E1516" s="394" t="str">
        <f>'FORMAT REKAP'!AH1453</f>
        <v/>
      </c>
      <c r="F1516" s="394" t="str">
        <f>'FORMAT REKAP'!AM1453</f>
        <v/>
      </c>
      <c r="G1516" s="395" t="str">
        <f>'FORMAT REKAP'!AN1453</f>
        <v/>
      </c>
      <c r="H1516" s="394" t="str">
        <f>'FORMAT REKAP'!AQ1453</f>
        <v/>
      </c>
      <c r="I1516" s="394">
        <f>'FORMAT REKAP'!AS1453</f>
        <v>0</v>
      </c>
      <c r="J1516" s="394">
        <f>'FORMAT REKAP'!AU1453</f>
        <v>0</v>
      </c>
      <c r="K1516" s="394">
        <f>'FORMAT REKAP'!AW1453</f>
        <v>0</v>
      </c>
      <c r="L1516" s="394">
        <f>'FORMAT REKAP'!AY1453</f>
        <v>0</v>
      </c>
      <c r="M1516" s="395">
        <f>'FORMAT REKAP'!BA1453</f>
        <v>0</v>
      </c>
      <c r="N1516" s="395" t="str">
        <f>'FORMAT REKAP'!BD1453</f>
        <v/>
      </c>
      <c r="O1516" s="394">
        <f>'FORMAT REKAP'!BE1453</f>
        <v>0</v>
      </c>
      <c r="P1516" s="395">
        <f>'FORMAT REKAP'!BF1453</f>
        <v>0</v>
      </c>
      <c r="S1516" s="395" t="str">
        <f>'FORMAT REKAP'!BI1453</f>
        <v/>
      </c>
      <c r="T1516" s="394" t="str">
        <f>'FORMAT REKAP'!BJ1453</f>
        <v/>
      </c>
      <c r="U1516" s="393" t="str">
        <f>'FORMAT REKAP'!BK1453</f>
        <v/>
      </c>
    </row>
    <row r="1517" spans="3:21" x14ac:dyDescent="0.25">
      <c r="C1517" s="394">
        <f>'FORMAT REKAP'!H1454</f>
        <v>0</v>
      </c>
      <c r="D1517" s="394">
        <f>'FORMAT REKAP'!I1454</f>
        <v>0</v>
      </c>
      <c r="E1517" s="394" t="str">
        <f>'FORMAT REKAP'!AH1454</f>
        <v/>
      </c>
      <c r="F1517" s="394" t="str">
        <f>'FORMAT REKAP'!AM1454</f>
        <v/>
      </c>
      <c r="G1517" s="395" t="str">
        <f>'FORMAT REKAP'!AN1454</f>
        <v/>
      </c>
      <c r="H1517" s="394" t="str">
        <f>'FORMAT REKAP'!AQ1454</f>
        <v/>
      </c>
      <c r="I1517" s="394">
        <f>'FORMAT REKAP'!AS1454</f>
        <v>0</v>
      </c>
      <c r="J1517" s="394">
        <f>'FORMAT REKAP'!AU1454</f>
        <v>0</v>
      </c>
      <c r="K1517" s="394">
        <f>'FORMAT REKAP'!AW1454</f>
        <v>0</v>
      </c>
      <c r="L1517" s="394">
        <f>'FORMAT REKAP'!AY1454</f>
        <v>0</v>
      </c>
      <c r="M1517" s="395">
        <f>'FORMAT REKAP'!BA1454</f>
        <v>0</v>
      </c>
      <c r="N1517" s="395" t="str">
        <f>'FORMAT REKAP'!BD1454</f>
        <v/>
      </c>
      <c r="O1517" s="394">
        <f>'FORMAT REKAP'!BE1454</f>
        <v>0</v>
      </c>
      <c r="P1517" s="395">
        <f>'FORMAT REKAP'!BF1454</f>
        <v>0</v>
      </c>
      <c r="S1517" s="395" t="str">
        <f>'FORMAT REKAP'!BI1454</f>
        <v/>
      </c>
      <c r="T1517" s="394" t="str">
        <f>'FORMAT REKAP'!BJ1454</f>
        <v/>
      </c>
      <c r="U1517" s="393" t="str">
        <f>'FORMAT REKAP'!BK1454</f>
        <v/>
      </c>
    </row>
    <row r="1518" spans="3:21" x14ac:dyDescent="0.25">
      <c r="C1518" s="394">
        <f>'FORMAT REKAP'!H1455</f>
        <v>0</v>
      </c>
      <c r="D1518" s="394">
        <f>'FORMAT REKAP'!I1455</f>
        <v>0</v>
      </c>
      <c r="E1518" s="394" t="str">
        <f>'FORMAT REKAP'!AH1455</f>
        <v/>
      </c>
      <c r="F1518" s="394" t="str">
        <f>'FORMAT REKAP'!AM1455</f>
        <v/>
      </c>
      <c r="G1518" s="395" t="str">
        <f>'FORMAT REKAP'!AN1455</f>
        <v/>
      </c>
      <c r="H1518" s="394" t="str">
        <f>'FORMAT REKAP'!AQ1455</f>
        <v/>
      </c>
      <c r="I1518" s="394">
        <f>'FORMAT REKAP'!AS1455</f>
        <v>0</v>
      </c>
      <c r="J1518" s="394">
        <f>'FORMAT REKAP'!AU1455</f>
        <v>0</v>
      </c>
      <c r="K1518" s="394">
        <f>'FORMAT REKAP'!AW1455</f>
        <v>0</v>
      </c>
      <c r="L1518" s="394">
        <f>'FORMAT REKAP'!AY1455</f>
        <v>0</v>
      </c>
      <c r="M1518" s="395">
        <f>'FORMAT REKAP'!BA1455</f>
        <v>0</v>
      </c>
      <c r="N1518" s="395" t="str">
        <f>'FORMAT REKAP'!BD1455</f>
        <v/>
      </c>
      <c r="O1518" s="394">
        <f>'FORMAT REKAP'!BE1455</f>
        <v>0</v>
      </c>
      <c r="P1518" s="395">
        <f>'FORMAT REKAP'!BF1455</f>
        <v>0</v>
      </c>
      <c r="S1518" s="395" t="str">
        <f>'FORMAT REKAP'!BI1455</f>
        <v/>
      </c>
      <c r="T1518" s="394" t="str">
        <f>'FORMAT REKAP'!BJ1455</f>
        <v/>
      </c>
      <c r="U1518" s="393" t="str">
        <f>'FORMAT REKAP'!BK1455</f>
        <v/>
      </c>
    </row>
    <row r="1519" spans="3:21" x14ac:dyDescent="0.25">
      <c r="C1519" s="394">
        <f>'FORMAT REKAP'!H1456</f>
        <v>0</v>
      </c>
      <c r="D1519" s="394">
        <f>'FORMAT REKAP'!I1456</f>
        <v>0</v>
      </c>
      <c r="E1519" s="394" t="str">
        <f>'FORMAT REKAP'!AH1456</f>
        <v/>
      </c>
      <c r="F1519" s="394" t="str">
        <f>'FORMAT REKAP'!AM1456</f>
        <v/>
      </c>
      <c r="G1519" s="395" t="str">
        <f>'FORMAT REKAP'!AN1456</f>
        <v/>
      </c>
      <c r="H1519" s="394" t="str">
        <f>'FORMAT REKAP'!AQ1456</f>
        <v/>
      </c>
      <c r="I1519" s="394">
        <f>'FORMAT REKAP'!AS1456</f>
        <v>0</v>
      </c>
      <c r="J1519" s="394">
        <f>'FORMAT REKAP'!AU1456</f>
        <v>0</v>
      </c>
      <c r="K1519" s="394">
        <f>'FORMAT REKAP'!AW1456</f>
        <v>0</v>
      </c>
      <c r="L1519" s="394">
        <f>'FORMAT REKAP'!AY1456</f>
        <v>0</v>
      </c>
      <c r="M1519" s="395">
        <f>'FORMAT REKAP'!BA1456</f>
        <v>0</v>
      </c>
      <c r="N1519" s="395" t="str">
        <f>'FORMAT REKAP'!BD1456</f>
        <v/>
      </c>
      <c r="O1519" s="394">
        <f>'FORMAT REKAP'!BE1456</f>
        <v>0</v>
      </c>
      <c r="P1519" s="395">
        <f>'FORMAT REKAP'!BF1456</f>
        <v>0</v>
      </c>
      <c r="S1519" s="395" t="str">
        <f>'FORMAT REKAP'!BI1456</f>
        <v/>
      </c>
      <c r="T1519" s="394" t="str">
        <f>'FORMAT REKAP'!BJ1456</f>
        <v/>
      </c>
      <c r="U1519" s="393" t="str">
        <f>'FORMAT REKAP'!BK1456</f>
        <v/>
      </c>
    </row>
    <row r="1520" spans="3:21" x14ac:dyDescent="0.25">
      <c r="C1520" s="394">
        <f>'FORMAT REKAP'!H1457</f>
        <v>0</v>
      </c>
      <c r="D1520" s="394">
        <f>'FORMAT REKAP'!I1457</f>
        <v>0</v>
      </c>
      <c r="E1520" s="394" t="str">
        <f>'FORMAT REKAP'!AH1457</f>
        <v/>
      </c>
      <c r="F1520" s="394" t="str">
        <f>'FORMAT REKAP'!AM1457</f>
        <v/>
      </c>
      <c r="G1520" s="395" t="str">
        <f>'FORMAT REKAP'!AN1457</f>
        <v/>
      </c>
      <c r="H1520" s="394" t="str">
        <f>'FORMAT REKAP'!AQ1457</f>
        <v/>
      </c>
      <c r="I1520" s="394">
        <f>'FORMAT REKAP'!AS1457</f>
        <v>0</v>
      </c>
      <c r="J1520" s="394">
        <f>'FORMAT REKAP'!AU1457</f>
        <v>0</v>
      </c>
      <c r="K1520" s="394">
        <f>'FORMAT REKAP'!AW1457</f>
        <v>0</v>
      </c>
      <c r="L1520" s="394">
        <f>'FORMAT REKAP'!AY1457</f>
        <v>0</v>
      </c>
      <c r="M1520" s="395">
        <f>'FORMAT REKAP'!BA1457</f>
        <v>0</v>
      </c>
      <c r="N1520" s="395" t="str">
        <f>'FORMAT REKAP'!BD1457</f>
        <v/>
      </c>
      <c r="O1520" s="394">
        <f>'FORMAT REKAP'!BE1457</f>
        <v>0</v>
      </c>
      <c r="P1520" s="395">
        <f>'FORMAT REKAP'!BF1457</f>
        <v>0</v>
      </c>
      <c r="S1520" s="395" t="str">
        <f>'FORMAT REKAP'!BI1457</f>
        <v/>
      </c>
      <c r="T1520" s="394" t="str">
        <f>'FORMAT REKAP'!BJ1457</f>
        <v/>
      </c>
      <c r="U1520" s="393" t="str">
        <f>'FORMAT REKAP'!BK1457</f>
        <v/>
      </c>
    </row>
    <row r="1521" spans="3:21" x14ac:dyDescent="0.25">
      <c r="C1521" s="394">
        <f>'FORMAT REKAP'!H1458</f>
        <v>0</v>
      </c>
      <c r="D1521" s="394">
        <f>'FORMAT REKAP'!I1458</f>
        <v>0</v>
      </c>
      <c r="E1521" s="394" t="str">
        <f>'FORMAT REKAP'!AH1458</f>
        <v/>
      </c>
      <c r="F1521" s="394" t="str">
        <f>'FORMAT REKAP'!AM1458</f>
        <v/>
      </c>
      <c r="G1521" s="395" t="str">
        <f>'FORMAT REKAP'!AN1458</f>
        <v/>
      </c>
      <c r="H1521" s="394" t="str">
        <f>'FORMAT REKAP'!AQ1458</f>
        <v/>
      </c>
      <c r="I1521" s="394">
        <f>'FORMAT REKAP'!AS1458</f>
        <v>0</v>
      </c>
      <c r="J1521" s="394">
        <f>'FORMAT REKAP'!AU1458</f>
        <v>0</v>
      </c>
      <c r="K1521" s="394">
        <f>'FORMAT REKAP'!AW1458</f>
        <v>0</v>
      </c>
      <c r="L1521" s="394">
        <f>'FORMAT REKAP'!AY1458</f>
        <v>0</v>
      </c>
      <c r="M1521" s="395">
        <f>'FORMAT REKAP'!BA1458</f>
        <v>0</v>
      </c>
      <c r="N1521" s="395" t="str">
        <f>'FORMAT REKAP'!BD1458</f>
        <v/>
      </c>
      <c r="O1521" s="394">
        <f>'FORMAT REKAP'!BE1458</f>
        <v>0</v>
      </c>
      <c r="P1521" s="395">
        <f>'FORMAT REKAP'!BF1458</f>
        <v>0</v>
      </c>
      <c r="S1521" s="395" t="str">
        <f>'FORMAT REKAP'!BI1458</f>
        <v/>
      </c>
      <c r="T1521" s="394" t="str">
        <f>'FORMAT REKAP'!BJ1458</f>
        <v/>
      </c>
      <c r="U1521" s="393" t="str">
        <f>'FORMAT REKAP'!BK1458</f>
        <v/>
      </c>
    </row>
    <row r="1522" spans="3:21" x14ac:dyDescent="0.25">
      <c r="C1522" s="394">
        <f>'FORMAT REKAP'!H1459</f>
        <v>0</v>
      </c>
      <c r="D1522" s="394">
        <f>'FORMAT REKAP'!I1459</f>
        <v>0</v>
      </c>
      <c r="E1522" s="394" t="str">
        <f>'FORMAT REKAP'!AH1459</f>
        <v/>
      </c>
      <c r="F1522" s="394" t="str">
        <f>'FORMAT REKAP'!AM1459</f>
        <v/>
      </c>
      <c r="G1522" s="395" t="str">
        <f>'FORMAT REKAP'!AN1459</f>
        <v/>
      </c>
      <c r="H1522" s="394" t="str">
        <f>'FORMAT REKAP'!AQ1459</f>
        <v/>
      </c>
      <c r="I1522" s="394">
        <f>'FORMAT REKAP'!AS1459</f>
        <v>0</v>
      </c>
      <c r="J1522" s="394">
        <f>'FORMAT REKAP'!AU1459</f>
        <v>0</v>
      </c>
      <c r="K1522" s="394">
        <f>'FORMAT REKAP'!AW1459</f>
        <v>0</v>
      </c>
      <c r="L1522" s="394">
        <f>'FORMAT REKAP'!AY1459</f>
        <v>0</v>
      </c>
      <c r="M1522" s="395">
        <f>'FORMAT REKAP'!BA1459</f>
        <v>0</v>
      </c>
      <c r="N1522" s="395" t="str">
        <f>'FORMAT REKAP'!BD1459</f>
        <v/>
      </c>
      <c r="O1522" s="394">
        <f>'FORMAT REKAP'!BE1459</f>
        <v>0</v>
      </c>
      <c r="P1522" s="395">
        <f>'FORMAT REKAP'!BF1459</f>
        <v>0</v>
      </c>
      <c r="S1522" s="395" t="str">
        <f>'FORMAT REKAP'!BI1459</f>
        <v/>
      </c>
      <c r="T1522" s="394" t="str">
        <f>'FORMAT REKAP'!BJ1459</f>
        <v/>
      </c>
      <c r="U1522" s="393" t="str">
        <f>'FORMAT REKAP'!BK1459</f>
        <v/>
      </c>
    </row>
    <row r="1523" spans="3:21" x14ac:dyDescent="0.25">
      <c r="C1523" s="394">
        <f>'FORMAT REKAP'!H1460</f>
        <v>0</v>
      </c>
      <c r="D1523" s="394">
        <f>'FORMAT REKAP'!I1460</f>
        <v>0</v>
      </c>
      <c r="E1523" s="394" t="str">
        <f>'FORMAT REKAP'!AH1460</f>
        <v/>
      </c>
      <c r="F1523" s="394" t="str">
        <f>'FORMAT REKAP'!AM1460</f>
        <v/>
      </c>
      <c r="G1523" s="395" t="str">
        <f>'FORMAT REKAP'!AN1460</f>
        <v/>
      </c>
      <c r="H1523" s="394" t="str">
        <f>'FORMAT REKAP'!AQ1460</f>
        <v/>
      </c>
      <c r="I1523" s="394">
        <f>'FORMAT REKAP'!AS1460</f>
        <v>0</v>
      </c>
      <c r="J1523" s="394">
        <f>'FORMAT REKAP'!AU1460</f>
        <v>0</v>
      </c>
      <c r="K1523" s="394">
        <f>'FORMAT REKAP'!AW1460</f>
        <v>0</v>
      </c>
      <c r="L1523" s="394">
        <f>'FORMAT REKAP'!AY1460</f>
        <v>0</v>
      </c>
      <c r="M1523" s="395">
        <f>'FORMAT REKAP'!BA1460</f>
        <v>0</v>
      </c>
      <c r="N1523" s="395" t="str">
        <f>'FORMAT REKAP'!BD1460</f>
        <v/>
      </c>
      <c r="O1523" s="394">
        <f>'FORMAT REKAP'!BE1460</f>
        <v>0</v>
      </c>
      <c r="P1523" s="395">
        <f>'FORMAT REKAP'!BF1460</f>
        <v>0</v>
      </c>
      <c r="S1523" s="395" t="str">
        <f>'FORMAT REKAP'!BI1460</f>
        <v/>
      </c>
      <c r="T1523" s="394" t="str">
        <f>'FORMAT REKAP'!BJ1460</f>
        <v/>
      </c>
      <c r="U1523" s="393" t="str">
        <f>'FORMAT REKAP'!BK1460</f>
        <v/>
      </c>
    </row>
    <row r="1524" spans="3:21" x14ac:dyDescent="0.25">
      <c r="C1524" s="394">
        <f>'FORMAT REKAP'!H1461</f>
        <v>0</v>
      </c>
      <c r="D1524" s="394">
        <f>'FORMAT REKAP'!I1461</f>
        <v>0</v>
      </c>
      <c r="E1524" s="394" t="str">
        <f>'FORMAT REKAP'!AH1461</f>
        <v/>
      </c>
      <c r="F1524" s="394" t="str">
        <f>'FORMAT REKAP'!AM1461</f>
        <v/>
      </c>
      <c r="G1524" s="395" t="str">
        <f>'FORMAT REKAP'!AN1461</f>
        <v/>
      </c>
      <c r="H1524" s="394" t="str">
        <f>'FORMAT REKAP'!AQ1461</f>
        <v/>
      </c>
      <c r="I1524" s="394">
        <f>'FORMAT REKAP'!AS1461</f>
        <v>0</v>
      </c>
      <c r="J1524" s="394">
        <f>'FORMAT REKAP'!AU1461</f>
        <v>0</v>
      </c>
      <c r="K1524" s="394">
        <f>'FORMAT REKAP'!AW1461</f>
        <v>0</v>
      </c>
      <c r="L1524" s="394">
        <f>'FORMAT REKAP'!AY1461</f>
        <v>0</v>
      </c>
      <c r="M1524" s="395">
        <f>'FORMAT REKAP'!BA1461</f>
        <v>0</v>
      </c>
      <c r="N1524" s="395" t="str">
        <f>'FORMAT REKAP'!BD1461</f>
        <v/>
      </c>
      <c r="O1524" s="394">
        <f>'FORMAT REKAP'!BE1461</f>
        <v>0</v>
      </c>
      <c r="P1524" s="395">
        <f>'FORMAT REKAP'!BF1461</f>
        <v>0</v>
      </c>
      <c r="S1524" s="395" t="str">
        <f>'FORMAT REKAP'!BI1461</f>
        <v/>
      </c>
      <c r="T1524" s="394" t="str">
        <f>'FORMAT REKAP'!BJ1461</f>
        <v/>
      </c>
      <c r="U1524" s="393" t="str">
        <f>'FORMAT REKAP'!BK1461</f>
        <v/>
      </c>
    </row>
    <row r="1525" spans="3:21" x14ac:dyDescent="0.25">
      <c r="C1525" s="394">
        <f>'FORMAT REKAP'!H1462</f>
        <v>0</v>
      </c>
      <c r="D1525" s="394">
        <f>'FORMAT REKAP'!I1462</f>
        <v>0</v>
      </c>
      <c r="E1525" s="394" t="str">
        <f>'FORMAT REKAP'!AH1462</f>
        <v/>
      </c>
      <c r="F1525" s="394" t="str">
        <f>'FORMAT REKAP'!AM1462</f>
        <v/>
      </c>
      <c r="G1525" s="395" t="str">
        <f>'FORMAT REKAP'!AN1462</f>
        <v/>
      </c>
      <c r="H1525" s="394" t="str">
        <f>'FORMAT REKAP'!AQ1462</f>
        <v/>
      </c>
      <c r="I1525" s="394">
        <f>'FORMAT REKAP'!AS1462</f>
        <v>0</v>
      </c>
      <c r="J1525" s="394">
        <f>'FORMAT REKAP'!AU1462</f>
        <v>0</v>
      </c>
      <c r="K1525" s="394">
        <f>'FORMAT REKAP'!AW1462</f>
        <v>0</v>
      </c>
      <c r="L1525" s="394">
        <f>'FORMAT REKAP'!AY1462</f>
        <v>0</v>
      </c>
      <c r="M1525" s="395">
        <f>'FORMAT REKAP'!BA1462</f>
        <v>0</v>
      </c>
      <c r="N1525" s="395" t="str">
        <f>'FORMAT REKAP'!BD1462</f>
        <v/>
      </c>
      <c r="O1525" s="394">
        <f>'FORMAT REKAP'!BE1462</f>
        <v>0</v>
      </c>
      <c r="P1525" s="395">
        <f>'FORMAT REKAP'!BF1462</f>
        <v>0</v>
      </c>
      <c r="S1525" s="395" t="str">
        <f>'FORMAT REKAP'!BI1462</f>
        <v/>
      </c>
      <c r="T1525" s="394" t="str">
        <f>'FORMAT REKAP'!BJ1462</f>
        <v/>
      </c>
      <c r="U1525" s="393" t="str">
        <f>'FORMAT REKAP'!BK1462</f>
        <v/>
      </c>
    </row>
    <row r="1526" spans="3:21" x14ac:dyDescent="0.25">
      <c r="C1526" s="394">
        <f>'FORMAT REKAP'!H1463</f>
        <v>0</v>
      </c>
      <c r="D1526" s="394">
        <f>'FORMAT REKAP'!I1463</f>
        <v>0</v>
      </c>
      <c r="E1526" s="394" t="str">
        <f>'FORMAT REKAP'!AH1463</f>
        <v/>
      </c>
      <c r="F1526" s="394" t="str">
        <f>'FORMAT REKAP'!AM1463</f>
        <v/>
      </c>
      <c r="G1526" s="395" t="str">
        <f>'FORMAT REKAP'!AN1463</f>
        <v/>
      </c>
      <c r="H1526" s="394" t="str">
        <f>'FORMAT REKAP'!AQ1463</f>
        <v/>
      </c>
      <c r="I1526" s="394">
        <f>'FORMAT REKAP'!AS1463</f>
        <v>0</v>
      </c>
      <c r="J1526" s="394">
        <f>'FORMAT REKAP'!AU1463</f>
        <v>0</v>
      </c>
      <c r="K1526" s="394">
        <f>'FORMAT REKAP'!AW1463</f>
        <v>0</v>
      </c>
      <c r="L1526" s="394">
        <f>'FORMAT REKAP'!AY1463</f>
        <v>0</v>
      </c>
      <c r="M1526" s="395">
        <f>'FORMAT REKAP'!BA1463</f>
        <v>0</v>
      </c>
      <c r="N1526" s="395" t="str">
        <f>'FORMAT REKAP'!BD1463</f>
        <v/>
      </c>
      <c r="O1526" s="394">
        <f>'FORMAT REKAP'!BE1463</f>
        <v>0</v>
      </c>
      <c r="P1526" s="395">
        <f>'FORMAT REKAP'!BF1463</f>
        <v>0</v>
      </c>
      <c r="S1526" s="395" t="str">
        <f>'FORMAT REKAP'!BI1463</f>
        <v/>
      </c>
      <c r="T1526" s="394" t="str">
        <f>'FORMAT REKAP'!BJ1463</f>
        <v/>
      </c>
      <c r="U1526" s="393" t="str">
        <f>'FORMAT REKAP'!BK1463</f>
        <v/>
      </c>
    </row>
    <row r="1527" spans="3:21" x14ac:dyDescent="0.25">
      <c r="C1527" s="394">
        <f>'FORMAT REKAP'!H1464</f>
        <v>0</v>
      </c>
      <c r="D1527" s="394">
        <f>'FORMAT REKAP'!I1464</f>
        <v>0</v>
      </c>
      <c r="E1527" s="394" t="str">
        <f>'FORMAT REKAP'!AH1464</f>
        <v/>
      </c>
      <c r="F1527" s="394" t="str">
        <f>'FORMAT REKAP'!AM1464</f>
        <v/>
      </c>
      <c r="G1527" s="395" t="str">
        <f>'FORMAT REKAP'!AN1464</f>
        <v/>
      </c>
      <c r="H1527" s="394" t="str">
        <f>'FORMAT REKAP'!AQ1464</f>
        <v/>
      </c>
      <c r="I1527" s="394">
        <f>'FORMAT REKAP'!AS1464</f>
        <v>0</v>
      </c>
      <c r="J1527" s="394">
        <f>'FORMAT REKAP'!AU1464</f>
        <v>0</v>
      </c>
      <c r="K1527" s="394">
        <f>'FORMAT REKAP'!AW1464</f>
        <v>0</v>
      </c>
      <c r="L1527" s="394">
        <f>'FORMAT REKAP'!AY1464</f>
        <v>0</v>
      </c>
      <c r="M1527" s="395">
        <f>'FORMAT REKAP'!BA1464</f>
        <v>0</v>
      </c>
      <c r="N1527" s="395" t="str">
        <f>'FORMAT REKAP'!BD1464</f>
        <v/>
      </c>
      <c r="O1527" s="394">
        <f>'FORMAT REKAP'!BE1464</f>
        <v>0</v>
      </c>
      <c r="P1527" s="395">
        <f>'FORMAT REKAP'!BF1464</f>
        <v>0</v>
      </c>
      <c r="S1527" s="395" t="str">
        <f>'FORMAT REKAP'!BI1464</f>
        <v/>
      </c>
      <c r="T1527" s="394" t="str">
        <f>'FORMAT REKAP'!BJ1464</f>
        <v/>
      </c>
      <c r="U1527" s="393" t="str">
        <f>'FORMAT REKAP'!BK1464</f>
        <v/>
      </c>
    </row>
    <row r="1528" spans="3:21" x14ac:dyDescent="0.25">
      <c r="C1528" s="394">
        <f>'FORMAT REKAP'!H1465</f>
        <v>0</v>
      </c>
      <c r="D1528" s="394">
        <f>'FORMAT REKAP'!I1465</f>
        <v>0</v>
      </c>
      <c r="E1528" s="394" t="str">
        <f>'FORMAT REKAP'!AH1465</f>
        <v/>
      </c>
      <c r="F1528" s="394" t="str">
        <f>'FORMAT REKAP'!AM1465</f>
        <v/>
      </c>
      <c r="G1528" s="395" t="str">
        <f>'FORMAT REKAP'!AN1465</f>
        <v/>
      </c>
      <c r="H1528" s="394" t="str">
        <f>'FORMAT REKAP'!AQ1465</f>
        <v/>
      </c>
      <c r="I1528" s="394">
        <f>'FORMAT REKAP'!AS1465</f>
        <v>0</v>
      </c>
      <c r="J1528" s="394">
        <f>'FORMAT REKAP'!AU1465</f>
        <v>0</v>
      </c>
      <c r="K1528" s="394">
        <f>'FORMAT REKAP'!AW1465</f>
        <v>0</v>
      </c>
      <c r="L1528" s="394">
        <f>'FORMAT REKAP'!AY1465</f>
        <v>0</v>
      </c>
      <c r="M1528" s="395">
        <f>'FORMAT REKAP'!BA1465</f>
        <v>0</v>
      </c>
      <c r="N1528" s="395" t="str">
        <f>'FORMAT REKAP'!BD1465</f>
        <v/>
      </c>
      <c r="O1528" s="394">
        <f>'FORMAT REKAP'!BE1465</f>
        <v>0</v>
      </c>
      <c r="P1528" s="395">
        <f>'FORMAT REKAP'!BF1465</f>
        <v>0</v>
      </c>
      <c r="S1528" s="395" t="str">
        <f>'FORMAT REKAP'!BI1465</f>
        <v/>
      </c>
      <c r="T1528" s="394" t="str">
        <f>'FORMAT REKAP'!BJ1465</f>
        <v/>
      </c>
      <c r="U1528" s="393" t="str">
        <f>'FORMAT REKAP'!BK1465</f>
        <v/>
      </c>
    </row>
    <row r="1529" spans="3:21" x14ac:dyDescent="0.25">
      <c r="C1529" s="394">
        <f>'FORMAT REKAP'!H1466</f>
        <v>0</v>
      </c>
      <c r="D1529" s="394">
        <f>'FORMAT REKAP'!I1466</f>
        <v>0</v>
      </c>
      <c r="E1529" s="394" t="str">
        <f>'FORMAT REKAP'!AH1466</f>
        <v/>
      </c>
      <c r="F1529" s="394" t="str">
        <f>'FORMAT REKAP'!AM1466</f>
        <v/>
      </c>
      <c r="G1529" s="395" t="str">
        <f>'FORMAT REKAP'!AN1466</f>
        <v/>
      </c>
      <c r="H1529" s="394" t="str">
        <f>'FORMAT REKAP'!AQ1466</f>
        <v/>
      </c>
      <c r="I1529" s="394">
        <f>'FORMAT REKAP'!AS1466</f>
        <v>0</v>
      </c>
      <c r="J1529" s="394">
        <f>'FORMAT REKAP'!AU1466</f>
        <v>0</v>
      </c>
      <c r="K1529" s="394">
        <f>'FORMAT REKAP'!AW1466</f>
        <v>0</v>
      </c>
      <c r="L1529" s="394">
        <f>'FORMAT REKAP'!AY1466</f>
        <v>0</v>
      </c>
      <c r="M1529" s="395">
        <f>'FORMAT REKAP'!BA1466</f>
        <v>0</v>
      </c>
      <c r="N1529" s="395" t="str">
        <f>'FORMAT REKAP'!BD1466</f>
        <v/>
      </c>
      <c r="O1529" s="394">
        <f>'FORMAT REKAP'!BE1466</f>
        <v>0</v>
      </c>
      <c r="P1529" s="395">
        <f>'FORMAT REKAP'!BF1466</f>
        <v>0</v>
      </c>
      <c r="S1529" s="395" t="str">
        <f>'FORMAT REKAP'!BI1466</f>
        <v/>
      </c>
      <c r="T1529" s="394" t="str">
        <f>'FORMAT REKAP'!BJ1466</f>
        <v/>
      </c>
      <c r="U1529" s="393" t="str">
        <f>'FORMAT REKAP'!BK1466</f>
        <v/>
      </c>
    </row>
    <row r="1530" spans="3:21" x14ac:dyDescent="0.25">
      <c r="C1530" s="394">
        <f>'FORMAT REKAP'!H1467</f>
        <v>0</v>
      </c>
      <c r="D1530" s="394">
        <f>'FORMAT REKAP'!I1467</f>
        <v>0</v>
      </c>
      <c r="E1530" s="394" t="str">
        <f>'FORMAT REKAP'!AH1467</f>
        <v/>
      </c>
      <c r="F1530" s="394" t="str">
        <f>'FORMAT REKAP'!AM1467</f>
        <v/>
      </c>
      <c r="G1530" s="395" t="str">
        <f>'FORMAT REKAP'!AN1467</f>
        <v/>
      </c>
      <c r="H1530" s="394" t="str">
        <f>'FORMAT REKAP'!AQ1467</f>
        <v/>
      </c>
      <c r="I1530" s="394">
        <f>'FORMAT REKAP'!AS1467</f>
        <v>0</v>
      </c>
      <c r="J1530" s="394">
        <f>'FORMAT REKAP'!AU1467</f>
        <v>0</v>
      </c>
      <c r="K1530" s="394">
        <f>'FORMAT REKAP'!AW1467</f>
        <v>0</v>
      </c>
      <c r="L1530" s="394">
        <f>'FORMAT REKAP'!AY1467</f>
        <v>0</v>
      </c>
      <c r="M1530" s="395">
        <f>'FORMAT REKAP'!BA1467</f>
        <v>0</v>
      </c>
      <c r="N1530" s="395" t="str">
        <f>'FORMAT REKAP'!BD1467</f>
        <v/>
      </c>
      <c r="O1530" s="394">
        <f>'FORMAT REKAP'!BE1467</f>
        <v>0</v>
      </c>
      <c r="P1530" s="395">
        <f>'FORMAT REKAP'!BF1467</f>
        <v>0</v>
      </c>
      <c r="S1530" s="395" t="str">
        <f>'FORMAT REKAP'!BI1467</f>
        <v/>
      </c>
      <c r="T1530" s="394" t="str">
        <f>'FORMAT REKAP'!BJ1467</f>
        <v/>
      </c>
      <c r="U1530" s="393" t="str">
        <f>'FORMAT REKAP'!BK1467</f>
        <v/>
      </c>
    </row>
    <row r="1531" spans="3:21" x14ac:dyDescent="0.25">
      <c r="C1531" s="394">
        <f>'FORMAT REKAP'!H1468</f>
        <v>0</v>
      </c>
      <c r="D1531" s="394">
        <f>'FORMAT REKAP'!I1468</f>
        <v>0</v>
      </c>
      <c r="E1531" s="394" t="str">
        <f>'FORMAT REKAP'!AH1468</f>
        <v/>
      </c>
      <c r="F1531" s="394" t="str">
        <f>'FORMAT REKAP'!AM1468</f>
        <v/>
      </c>
      <c r="G1531" s="395" t="str">
        <f>'FORMAT REKAP'!AN1468</f>
        <v/>
      </c>
      <c r="H1531" s="394" t="str">
        <f>'FORMAT REKAP'!AQ1468</f>
        <v/>
      </c>
      <c r="I1531" s="394">
        <f>'FORMAT REKAP'!AS1468</f>
        <v>0</v>
      </c>
      <c r="J1531" s="394">
        <f>'FORMAT REKAP'!AU1468</f>
        <v>0</v>
      </c>
      <c r="K1531" s="394">
        <f>'FORMAT REKAP'!AW1468</f>
        <v>0</v>
      </c>
      <c r="L1531" s="394">
        <f>'FORMAT REKAP'!AY1468</f>
        <v>0</v>
      </c>
      <c r="M1531" s="395">
        <f>'FORMAT REKAP'!BA1468</f>
        <v>0</v>
      </c>
      <c r="N1531" s="395" t="str">
        <f>'FORMAT REKAP'!BD1468</f>
        <v/>
      </c>
      <c r="O1531" s="394">
        <f>'FORMAT REKAP'!BE1468</f>
        <v>0</v>
      </c>
      <c r="P1531" s="395">
        <f>'FORMAT REKAP'!BF1468</f>
        <v>0</v>
      </c>
      <c r="S1531" s="395" t="str">
        <f>'FORMAT REKAP'!BI1468</f>
        <v/>
      </c>
      <c r="T1531" s="394" t="str">
        <f>'FORMAT REKAP'!BJ1468</f>
        <v/>
      </c>
      <c r="U1531" s="393" t="str">
        <f>'FORMAT REKAP'!BK1468</f>
        <v/>
      </c>
    </row>
    <row r="1532" spans="3:21" x14ac:dyDescent="0.25">
      <c r="C1532" s="394">
        <f>'FORMAT REKAP'!H1469</f>
        <v>0</v>
      </c>
      <c r="D1532" s="394">
        <f>'FORMAT REKAP'!I1469</f>
        <v>0</v>
      </c>
      <c r="E1532" s="394" t="str">
        <f>'FORMAT REKAP'!AH1469</f>
        <v/>
      </c>
      <c r="F1532" s="394" t="str">
        <f>'FORMAT REKAP'!AM1469</f>
        <v/>
      </c>
      <c r="G1532" s="395" t="str">
        <f>'FORMAT REKAP'!AN1469</f>
        <v/>
      </c>
      <c r="H1532" s="394" t="str">
        <f>'FORMAT REKAP'!AQ1469</f>
        <v/>
      </c>
      <c r="I1532" s="394">
        <f>'FORMAT REKAP'!AS1469</f>
        <v>0</v>
      </c>
      <c r="J1532" s="394">
        <f>'FORMAT REKAP'!AU1469</f>
        <v>0</v>
      </c>
      <c r="K1532" s="394">
        <f>'FORMAT REKAP'!AW1469</f>
        <v>0</v>
      </c>
      <c r="L1532" s="394">
        <f>'FORMAT REKAP'!AY1469</f>
        <v>0</v>
      </c>
      <c r="M1532" s="395">
        <f>'FORMAT REKAP'!BA1469</f>
        <v>0</v>
      </c>
      <c r="N1532" s="395" t="str">
        <f>'FORMAT REKAP'!BD1469</f>
        <v/>
      </c>
      <c r="O1532" s="394">
        <f>'FORMAT REKAP'!BE1469</f>
        <v>0</v>
      </c>
      <c r="P1532" s="395">
        <f>'FORMAT REKAP'!BF1469</f>
        <v>0</v>
      </c>
      <c r="S1532" s="395" t="str">
        <f>'FORMAT REKAP'!BI1469</f>
        <v/>
      </c>
      <c r="T1532" s="394" t="str">
        <f>'FORMAT REKAP'!BJ1469</f>
        <v/>
      </c>
      <c r="U1532" s="393" t="str">
        <f>'FORMAT REKAP'!BK1469</f>
        <v/>
      </c>
    </row>
    <row r="1533" spans="3:21" x14ac:dyDescent="0.25">
      <c r="C1533" s="394">
        <f>'FORMAT REKAP'!H1470</f>
        <v>0</v>
      </c>
      <c r="D1533" s="394">
        <f>'FORMAT REKAP'!I1470</f>
        <v>0</v>
      </c>
      <c r="E1533" s="394" t="str">
        <f>'FORMAT REKAP'!AH1470</f>
        <v/>
      </c>
      <c r="F1533" s="394" t="str">
        <f>'FORMAT REKAP'!AM1470</f>
        <v/>
      </c>
      <c r="G1533" s="395" t="str">
        <f>'FORMAT REKAP'!AN1470</f>
        <v/>
      </c>
      <c r="H1533" s="394" t="str">
        <f>'FORMAT REKAP'!AQ1470</f>
        <v/>
      </c>
      <c r="I1533" s="394">
        <f>'FORMAT REKAP'!AS1470</f>
        <v>0</v>
      </c>
      <c r="J1533" s="394">
        <f>'FORMAT REKAP'!AU1470</f>
        <v>0</v>
      </c>
      <c r="K1533" s="394">
        <f>'FORMAT REKAP'!AW1470</f>
        <v>0</v>
      </c>
      <c r="L1533" s="394">
        <f>'FORMAT REKAP'!AY1470</f>
        <v>0</v>
      </c>
      <c r="M1533" s="395">
        <f>'FORMAT REKAP'!BA1470</f>
        <v>0</v>
      </c>
      <c r="N1533" s="395" t="str">
        <f>'FORMAT REKAP'!BD1470</f>
        <v/>
      </c>
      <c r="O1533" s="394">
        <f>'FORMAT REKAP'!BE1470</f>
        <v>0</v>
      </c>
      <c r="P1533" s="395">
        <f>'FORMAT REKAP'!BF1470</f>
        <v>0</v>
      </c>
      <c r="S1533" s="395" t="str">
        <f>'FORMAT REKAP'!BI1470</f>
        <v/>
      </c>
      <c r="T1533" s="394" t="str">
        <f>'FORMAT REKAP'!BJ1470</f>
        <v/>
      </c>
      <c r="U1533" s="393" t="str">
        <f>'FORMAT REKAP'!BK1470</f>
        <v/>
      </c>
    </row>
    <row r="1534" spans="3:21" x14ac:dyDescent="0.25">
      <c r="C1534" s="394">
        <f>'FORMAT REKAP'!H1471</f>
        <v>0</v>
      </c>
      <c r="D1534" s="394">
        <f>'FORMAT REKAP'!I1471</f>
        <v>0</v>
      </c>
      <c r="E1534" s="394" t="str">
        <f>'FORMAT REKAP'!AH1471</f>
        <v/>
      </c>
      <c r="F1534" s="394" t="str">
        <f>'FORMAT REKAP'!AM1471</f>
        <v/>
      </c>
      <c r="G1534" s="395" t="str">
        <f>'FORMAT REKAP'!AN1471</f>
        <v/>
      </c>
      <c r="H1534" s="394" t="str">
        <f>'FORMAT REKAP'!AQ1471</f>
        <v/>
      </c>
      <c r="I1534" s="394">
        <f>'FORMAT REKAP'!AS1471</f>
        <v>0</v>
      </c>
      <c r="J1534" s="394">
        <f>'FORMAT REKAP'!AU1471</f>
        <v>0</v>
      </c>
      <c r="K1534" s="394">
        <f>'FORMAT REKAP'!AW1471</f>
        <v>0</v>
      </c>
      <c r="L1534" s="394">
        <f>'FORMAT REKAP'!AY1471</f>
        <v>0</v>
      </c>
      <c r="M1534" s="395">
        <f>'FORMAT REKAP'!BA1471</f>
        <v>0</v>
      </c>
      <c r="N1534" s="395" t="str">
        <f>'FORMAT REKAP'!BD1471</f>
        <v/>
      </c>
      <c r="O1534" s="394">
        <f>'FORMAT REKAP'!BE1471</f>
        <v>0</v>
      </c>
      <c r="P1534" s="395">
        <f>'FORMAT REKAP'!BF1471</f>
        <v>0</v>
      </c>
      <c r="S1534" s="395" t="str">
        <f>'FORMAT REKAP'!BI1471</f>
        <v/>
      </c>
      <c r="T1534" s="394" t="str">
        <f>'FORMAT REKAP'!BJ1471</f>
        <v/>
      </c>
      <c r="U1534" s="393" t="str">
        <f>'FORMAT REKAP'!BK1471</f>
        <v/>
      </c>
    </row>
    <row r="1535" spans="3:21" x14ac:dyDescent="0.25">
      <c r="C1535" s="394">
        <f>'FORMAT REKAP'!H1472</f>
        <v>0</v>
      </c>
      <c r="D1535" s="394">
        <f>'FORMAT REKAP'!I1472</f>
        <v>0</v>
      </c>
      <c r="E1535" s="394" t="str">
        <f>'FORMAT REKAP'!AH1472</f>
        <v/>
      </c>
      <c r="F1535" s="394" t="str">
        <f>'FORMAT REKAP'!AM1472</f>
        <v/>
      </c>
      <c r="G1535" s="395" t="str">
        <f>'FORMAT REKAP'!AN1472</f>
        <v/>
      </c>
      <c r="H1535" s="394" t="str">
        <f>'FORMAT REKAP'!AQ1472</f>
        <v/>
      </c>
      <c r="I1535" s="394">
        <f>'FORMAT REKAP'!AS1472</f>
        <v>0</v>
      </c>
      <c r="J1535" s="394">
        <f>'FORMAT REKAP'!AU1472</f>
        <v>0</v>
      </c>
      <c r="K1535" s="394">
        <f>'FORMAT REKAP'!AW1472</f>
        <v>0</v>
      </c>
      <c r="L1535" s="394">
        <f>'FORMAT REKAP'!AY1472</f>
        <v>0</v>
      </c>
      <c r="M1535" s="395">
        <f>'FORMAT REKAP'!BA1472</f>
        <v>0</v>
      </c>
      <c r="N1535" s="395" t="str">
        <f>'FORMAT REKAP'!BD1472</f>
        <v/>
      </c>
      <c r="O1535" s="394">
        <f>'FORMAT REKAP'!BE1472</f>
        <v>0</v>
      </c>
      <c r="P1535" s="395">
        <f>'FORMAT REKAP'!BF1472</f>
        <v>0</v>
      </c>
      <c r="S1535" s="395" t="str">
        <f>'FORMAT REKAP'!BI1472</f>
        <v/>
      </c>
      <c r="T1535" s="394" t="str">
        <f>'FORMAT REKAP'!BJ1472</f>
        <v/>
      </c>
      <c r="U1535" s="393" t="str">
        <f>'FORMAT REKAP'!BK1472</f>
        <v/>
      </c>
    </row>
    <row r="1536" spans="3:21" x14ac:dyDescent="0.25">
      <c r="C1536" s="394">
        <f>'FORMAT REKAP'!H1473</f>
        <v>0</v>
      </c>
      <c r="D1536" s="394">
        <f>'FORMAT REKAP'!I1473</f>
        <v>0</v>
      </c>
      <c r="E1536" s="394" t="str">
        <f>'FORMAT REKAP'!AH1473</f>
        <v/>
      </c>
      <c r="F1536" s="394" t="str">
        <f>'FORMAT REKAP'!AM1473</f>
        <v/>
      </c>
      <c r="G1536" s="395" t="str">
        <f>'FORMAT REKAP'!AN1473</f>
        <v/>
      </c>
      <c r="H1536" s="394" t="str">
        <f>'FORMAT REKAP'!AQ1473</f>
        <v/>
      </c>
      <c r="I1536" s="394">
        <f>'FORMAT REKAP'!AS1473</f>
        <v>0</v>
      </c>
      <c r="J1536" s="394">
        <f>'FORMAT REKAP'!AU1473</f>
        <v>0</v>
      </c>
      <c r="K1536" s="394">
        <f>'FORMAT REKAP'!AW1473</f>
        <v>0</v>
      </c>
      <c r="L1536" s="394">
        <f>'FORMAT REKAP'!AY1473</f>
        <v>0</v>
      </c>
      <c r="M1536" s="395">
        <f>'FORMAT REKAP'!BA1473</f>
        <v>0</v>
      </c>
      <c r="N1536" s="395" t="str">
        <f>'FORMAT REKAP'!BD1473</f>
        <v/>
      </c>
      <c r="O1536" s="394">
        <f>'FORMAT REKAP'!BE1473</f>
        <v>0</v>
      </c>
      <c r="P1536" s="395">
        <f>'FORMAT REKAP'!BF1473</f>
        <v>0</v>
      </c>
      <c r="S1536" s="395" t="str">
        <f>'FORMAT REKAP'!BI1473</f>
        <v/>
      </c>
      <c r="T1536" s="394" t="str">
        <f>'FORMAT REKAP'!BJ1473</f>
        <v/>
      </c>
      <c r="U1536" s="393" t="str">
        <f>'FORMAT REKAP'!BK1473</f>
        <v/>
      </c>
    </row>
    <row r="1537" spans="3:21" x14ac:dyDescent="0.25">
      <c r="C1537" s="394">
        <f>'FORMAT REKAP'!H1474</f>
        <v>0</v>
      </c>
      <c r="D1537" s="394">
        <f>'FORMAT REKAP'!I1474</f>
        <v>0</v>
      </c>
      <c r="E1537" s="394" t="str">
        <f>'FORMAT REKAP'!AH1474</f>
        <v/>
      </c>
      <c r="F1537" s="394" t="str">
        <f>'FORMAT REKAP'!AM1474</f>
        <v/>
      </c>
      <c r="G1537" s="395" t="str">
        <f>'FORMAT REKAP'!AN1474</f>
        <v/>
      </c>
      <c r="H1537" s="394" t="str">
        <f>'FORMAT REKAP'!AQ1474</f>
        <v/>
      </c>
      <c r="I1537" s="394">
        <f>'FORMAT REKAP'!AS1474</f>
        <v>0</v>
      </c>
      <c r="J1537" s="394">
        <f>'FORMAT REKAP'!AU1474</f>
        <v>0</v>
      </c>
      <c r="K1537" s="394">
        <f>'FORMAT REKAP'!AW1474</f>
        <v>0</v>
      </c>
      <c r="L1537" s="394">
        <f>'FORMAT REKAP'!AY1474</f>
        <v>0</v>
      </c>
      <c r="M1537" s="395">
        <f>'FORMAT REKAP'!BA1474</f>
        <v>0</v>
      </c>
      <c r="N1537" s="395" t="str">
        <f>'FORMAT REKAP'!BD1474</f>
        <v/>
      </c>
      <c r="O1537" s="394">
        <f>'FORMAT REKAP'!BE1474</f>
        <v>0</v>
      </c>
      <c r="P1537" s="395">
        <f>'FORMAT REKAP'!BF1474</f>
        <v>0</v>
      </c>
      <c r="S1537" s="395" t="str">
        <f>'FORMAT REKAP'!BI1474</f>
        <v/>
      </c>
      <c r="T1537" s="394" t="str">
        <f>'FORMAT REKAP'!BJ1474</f>
        <v/>
      </c>
      <c r="U1537" s="393" t="str">
        <f>'FORMAT REKAP'!BK1474</f>
        <v/>
      </c>
    </row>
    <row r="1538" spans="3:21" x14ac:dyDescent="0.25">
      <c r="C1538" s="394">
        <f>'FORMAT REKAP'!H1475</f>
        <v>0</v>
      </c>
      <c r="D1538" s="394">
        <f>'FORMAT REKAP'!I1475</f>
        <v>0</v>
      </c>
      <c r="E1538" s="394" t="str">
        <f>'FORMAT REKAP'!AH1475</f>
        <v/>
      </c>
      <c r="F1538" s="394" t="str">
        <f>'FORMAT REKAP'!AM1475</f>
        <v/>
      </c>
      <c r="G1538" s="395" t="str">
        <f>'FORMAT REKAP'!AN1475</f>
        <v/>
      </c>
      <c r="H1538" s="394" t="str">
        <f>'FORMAT REKAP'!AQ1475</f>
        <v/>
      </c>
      <c r="I1538" s="394">
        <f>'FORMAT REKAP'!AS1475</f>
        <v>0</v>
      </c>
      <c r="J1538" s="394">
        <f>'FORMAT REKAP'!AU1475</f>
        <v>0</v>
      </c>
      <c r="K1538" s="394">
        <f>'FORMAT REKAP'!AW1475</f>
        <v>0</v>
      </c>
      <c r="L1538" s="394">
        <f>'FORMAT REKAP'!AY1475</f>
        <v>0</v>
      </c>
      <c r="M1538" s="395">
        <f>'FORMAT REKAP'!BA1475</f>
        <v>0</v>
      </c>
      <c r="N1538" s="395" t="str">
        <f>'FORMAT REKAP'!BD1475</f>
        <v/>
      </c>
      <c r="O1538" s="394">
        <f>'FORMAT REKAP'!BE1475</f>
        <v>0</v>
      </c>
      <c r="P1538" s="395">
        <f>'FORMAT REKAP'!BF1475</f>
        <v>0</v>
      </c>
      <c r="S1538" s="395" t="str">
        <f>'FORMAT REKAP'!BI1475</f>
        <v/>
      </c>
      <c r="T1538" s="394" t="str">
        <f>'FORMAT REKAP'!BJ1475</f>
        <v/>
      </c>
      <c r="U1538" s="393" t="str">
        <f>'FORMAT REKAP'!BK1475</f>
        <v/>
      </c>
    </row>
    <row r="1539" spans="3:21" x14ac:dyDescent="0.25">
      <c r="C1539" s="394">
        <f>'FORMAT REKAP'!H1476</f>
        <v>0</v>
      </c>
      <c r="D1539" s="394">
        <f>'FORMAT REKAP'!I1476</f>
        <v>0</v>
      </c>
      <c r="E1539" s="394" t="str">
        <f>'FORMAT REKAP'!AH1476</f>
        <v/>
      </c>
      <c r="F1539" s="394" t="str">
        <f>'FORMAT REKAP'!AM1476</f>
        <v/>
      </c>
      <c r="G1539" s="395" t="str">
        <f>'FORMAT REKAP'!AN1476</f>
        <v/>
      </c>
      <c r="H1539" s="394" t="str">
        <f>'FORMAT REKAP'!AQ1476</f>
        <v/>
      </c>
      <c r="I1539" s="394">
        <f>'FORMAT REKAP'!AS1476</f>
        <v>0</v>
      </c>
      <c r="J1539" s="394">
        <f>'FORMAT REKAP'!AU1476</f>
        <v>0</v>
      </c>
      <c r="K1539" s="394">
        <f>'FORMAT REKAP'!AW1476</f>
        <v>0</v>
      </c>
      <c r="L1539" s="394">
        <f>'FORMAT REKAP'!AY1476</f>
        <v>0</v>
      </c>
      <c r="M1539" s="395">
        <f>'FORMAT REKAP'!BA1476</f>
        <v>0</v>
      </c>
      <c r="N1539" s="395" t="str">
        <f>'FORMAT REKAP'!BD1476</f>
        <v/>
      </c>
      <c r="O1539" s="394">
        <f>'FORMAT REKAP'!BE1476</f>
        <v>0</v>
      </c>
      <c r="P1539" s="395">
        <f>'FORMAT REKAP'!BF1476</f>
        <v>0</v>
      </c>
      <c r="S1539" s="395" t="str">
        <f>'FORMAT REKAP'!BI1476</f>
        <v/>
      </c>
      <c r="T1539" s="394" t="str">
        <f>'FORMAT REKAP'!BJ1476</f>
        <v/>
      </c>
      <c r="U1539" s="393" t="str">
        <f>'FORMAT REKAP'!BK1476</f>
        <v/>
      </c>
    </row>
    <row r="1540" spans="3:21" x14ac:dyDescent="0.25">
      <c r="C1540" s="394">
        <f>'FORMAT REKAP'!H1477</f>
        <v>0</v>
      </c>
      <c r="D1540" s="394">
        <f>'FORMAT REKAP'!I1477</f>
        <v>0</v>
      </c>
      <c r="E1540" s="394" t="str">
        <f>'FORMAT REKAP'!AH1477</f>
        <v/>
      </c>
      <c r="F1540" s="394" t="str">
        <f>'FORMAT REKAP'!AM1477</f>
        <v/>
      </c>
      <c r="G1540" s="395" t="str">
        <f>'FORMAT REKAP'!AN1477</f>
        <v/>
      </c>
      <c r="H1540" s="394" t="str">
        <f>'FORMAT REKAP'!AQ1477</f>
        <v/>
      </c>
      <c r="I1540" s="394">
        <f>'FORMAT REKAP'!AS1477</f>
        <v>0</v>
      </c>
      <c r="J1540" s="394">
        <f>'FORMAT REKAP'!AU1477</f>
        <v>0</v>
      </c>
      <c r="K1540" s="394">
        <f>'FORMAT REKAP'!AW1477</f>
        <v>0</v>
      </c>
      <c r="L1540" s="394">
        <f>'FORMAT REKAP'!AY1477</f>
        <v>0</v>
      </c>
      <c r="M1540" s="395">
        <f>'FORMAT REKAP'!BA1477</f>
        <v>0</v>
      </c>
      <c r="N1540" s="395" t="str">
        <f>'FORMAT REKAP'!BD1477</f>
        <v/>
      </c>
      <c r="O1540" s="394">
        <f>'FORMAT REKAP'!BE1477</f>
        <v>0</v>
      </c>
      <c r="P1540" s="395">
        <f>'FORMAT REKAP'!BF1477</f>
        <v>0</v>
      </c>
      <c r="S1540" s="395" t="str">
        <f>'FORMAT REKAP'!BI1477</f>
        <v/>
      </c>
      <c r="T1540" s="394" t="str">
        <f>'FORMAT REKAP'!BJ1477</f>
        <v/>
      </c>
      <c r="U1540" s="393" t="str">
        <f>'FORMAT REKAP'!BK1477</f>
        <v/>
      </c>
    </row>
    <row r="1541" spans="3:21" x14ac:dyDescent="0.25">
      <c r="C1541" s="394">
        <f>'FORMAT REKAP'!H1478</f>
        <v>0</v>
      </c>
      <c r="D1541" s="394">
        <f>'FORMAT REKAP'!I1478</f>
        <v>0</v>
      </c>
      <c r="E1541" s="394" t="str">
        <f>'FORMAT REKAP'!AH1478</f>
        <v/>
      </c>
      <c r="F1541" s="394" t="str">
        <f>'FORMAT REKAP'!AM1478</f>
        <v/>
      </c>
      <c r="G1541" s="395" t="str">
        <f>'FORMAT REKAP'!AN1478</f>
        <v/>
      </c>
      <c r="H1541" s="394" t="str">
        <f>'FORMAT REKAP'!AQ1478</f>
        <v/>
      </c>
      <c r="I1541" s="394">
        <f>'FORMAT REKAP'!AS1478</f>
        <v>0</v>
      </c>
      <c r="J1541" s="394">
        <f>'FORMAT REKAP'!AU1478</f>
        <v>0</v>
      </c>
      <c r="K1541" s="394">
        <f>'FORMAT REKAP'!AW1478</f>
        <v>0</v>
      </c>
      <c r="L1541" s="394">
        <f>'FORMAT REKAP'!AY1478</f>
        <v>0</v>
      </c>
      <c r="M1541" s="395">
        <f>'FORMAT REKAP'!BA1478</f>
        <v>0</v>
      </c>
      <c r="N1541" s="395" t="str">
        <f>'FORMAT REKAP'!BD1478</f>
        <v/>
      </c>
      <c r="O1541" s="394">
        <f>'FORMAT REKAP'!BE1478</f>
        <v>0</v>
      </c>
      <c r="P1541" s="395">
        <f>'FORMAT REKAP'!BF1478</f>
        <v>0</v>
      </c>
      <c r="S1541" s="395" t="str">
        <f>'FORMAT REKAP'!BI1478</f>
        <v/>
      </c>
      <c r="T1541" s="394" t="str">
        <f>'FORMAT REKAP'!BJ1478</f>
        <v/>
      </c>
      <c r="U1541" s="393" t="str">
        <f>'FORMAT REKAP'!BK1478</f>
        <v/>
      </c>
    </row>
    <row r="1542" spans="3:21" x14ac:dyDescent="0.25">
      <c r="C1542" s="394">
        <f>'FORMAT REKAP'!H1479</f>
        <v>0</v>
      </c>
      <c r="D1542" s="394">
        <f>'FORMAT REKAP'!I1479</f>
        <v>0</v>
      </c>
      <c r="E1542" s="394" t="str">
        <f>'FORMAT REKAP'!AH1479</f>
        <v/>
      </c>
      <c r="F1542" s="394" t="str">
        <f>'FORMAT REKAP'!AM1479</f>
        <v/>
      </c>
      <c r="G1542" s="395" t="str">
        <f>'FORMAT REKAP'!AN1479</f>
        <v/>
      </c>
      <c r="H1542" s="394" t="str">
        <f>'FORMAT REKAP'!AQ1479</f>
        <v/>
      </c>
      <c r="I1542" s="394">
        <f>'FORMAT REKAP'!AS1479</f>
        <v>0</v>
      </c>
      <c r="J1542" s="394">
        <f>'FORMAT REKAP'!AU1479</f>
        <v>0</v>
      </c>
      <c r="K1542" s="394">
        <f>'FORMAT REKAP'!AW1479</f>
        <v>0</v>
      </c>
      <c r="L1542" s="394">
        <f>'FORMAT REKAP'!AY1479</f>
        <v>0</v>
      </c>
      <c r="M1542" s="395">
        <f>'FORMAT REKAP'!BA1479</f>
        <v>0</v>
      </c>
      <c r="N1542" s="395" t="str">
        <f>'FORMAT REKAP'!BD1479</f>
        <v/>
      </c>
      <c r="O1542" s="394">
        <f>'FORMAT REKAP'!BE1479</f>
        <v>0</v>
      </c>
      <c r="P1542" s="395">
        <f>'FORMAT REKAP'!BF1479</f>
        <v>0</v>
      </c>
      <c r="S1542" s="395" t="str">
        <f>'FORMAT REKAP'!BI1479</f>
        <v/>
      </c>
      <c r="T1542" s="394" t="str">
        <f>'FORMAT REKAP'!BJ1479</f>
        <v/>
      </c>
      <c r="U1542" s="393" t="str">
        <f>'FORMAT REKAP'!BK1479</f>
        <v/>
      </c>
    </row>
    <row r="1543" spans="3:21" x14ac:dyDescent="0.25">
      <c r="C1543" s="394">
        <f>'FORMAT REKAP'!H1480</f>
        <v>0</v>
      </c>
      <c r="D1543" s="394">
        <f>'FORMAT REKAP'!I1480</f>
        <v>0</v>
      </c>
      <c r="E1543" s="394" t="str">
        <f>'FORMAT REKAP'!AH1480</f>
        <v/>
      </c>
      <c r="F1543" s="394" t="str">
        <f>'FORMAT REKAP'!AM1480</f>
        <v/>
      </c>
      <c r="G1543" s="395" t="str">
        <f>'FORMAT REKAP'!AN1480</f>
        <v/>
      </c>
      <c r="H1543" s="394" t="str">
        <f>'FORMAT REKAP'!AQ1480</f>
        <v/>
      </c>
      <c r="I1543" s="394">
        <f>'FORMAT REKAP'!AS1480</f>
        <v>0</v>
      </c>
      <c r="J1543" s="394">
        <f>'FORMAT REKAP'!AU1480</f>
        <v>0</v>
      </c>
      <c r="K1543" s="394">
        <f>'FORMAT REKAP'!AW1480</f>
        <v>0</v>
      </c>
      <c r="L1543" s="394">
        <f>'FORMAT REKAP'!AY1480</f>
        <v>0</v>
      </c>
      <c r="M1543" s="395">
        <f>'FORMAT REKAP'!BA1480</f>
        <v>0</v>
      </c>
      <c r="N1543" s="395" t="str">
        <f>'FORMAT REKAP'!BD1480</f>
        <v/>
      </c>
      <c r="O1543" s="394">
        <f>'FORMAT REKAP'!BE1480</f>
        <v>0</v>
      </c>
      <c r="P1543" s="395">
        <f>'FORMAT REKAP'!BF1480</f>
        <v>0</v>
      </c>
      <c r="S1543" s="395" t="str">
        <f>'FORMAT REKAP'!BI1480</f>
        <v/>
      </c>
      <c r="T1543" s="394" t="str">
        <f>'FORMAT REKAP'!BJ1480</f>
        <v/>
      </c>
      <c r="U1543" s="393" t="str">
        <f>'FORMAT REKAP'!BK1480</f>
        <v/>
      </c>
    </row>
    <row r="1544" spans="3:21" x14ac:dyDescent="0.25">
      <c r="C1544" s="394">
        <f>'FORMAT REKAP'!H1481</f>
        <v>0</v>
      </c>
      <c r="D1544" s="394">
        <f>'FORMAT REKAP'!I1481</f>
        <v>0</v>
      </c>
      <c r="E1544" s="394" t="str">
        <f>'FORMAT REKAP'!AH1481</f>
        <v/>
      </c>
      <c r="F1544" s="394" t="str">
        <f>'FORMAT REKAP'!AM1481</f>
        <v/>
      </c>
      <c r="G1544" s="395" t="str">
        <f>'FORMAT REKAP'!AN1481</f>
        <v/>
      </c>
      <c r="H1544" s="394" t="str">
        <f>'FORMAT REKAP'!AQ1481</f>
        <v/>
      </c>
      <c r="I1544" s="394">
        <f>'FORMAT REKAP'!AS1481</f>
        <v>0</v>
      </c>
      <c r="J1544" s="394">
        <f>'FORMAT REKAP'!AU1481</f>
        <v>0</v>
      </c>
      <c r="K1544" s="394">
        <f>'FORMAT REKAP'!AW1481</f>
        <v>0</v>
      </c>
      <c r="L1544" s="394">
        <f>'FORMAT REKAP'!AY1481</f>
        <v>0</v>
      </c>
      <c r="M1544" s="395">
        <f>'FORMAT REKAP'!BA1481</f>
        <v>0</v>
      </c>
      <c r="N1544" s="395" t="str">
        <f>'FORMAT REKAP'!BD1481</f>
        <v/>
      </c>
      <c r="O1544" s="394">
        <f>'FORMAT REKAP'!BE1481</f>
        <v>0</v>
      </c>
      <c r="P1544" s="395">
        <f>'FORMAT REKAP'!BF1481</f>
        <v>0</v>
      </c>
      <c r="S1544" s="395" t="str">
        <f>'FORMAT REKAP'!BI1481</f>
        <v/>
      </c>
      <c r="T1544" s="394" t="str">
        <f>'FORMAT REKAP'!BJ1481</f>
        <v/>
      </c>
      <c r="U1544" s="393" t="str">
        <f>'FORMAT REKAP'!BK1481</f>
        <v/>
      </c>
    </row>
    <row r="1545" spans="3:21" x14ac:dyDescent="0.25">
      <c r="C1545" s="394">
        <f>'FORMAT REKAP'!H1482</f>
        <v>0</v>
      </c>
      <c r="D1545" s="394">
        <f>'FORMAT REKAP'!I1482</f>
        <v>0</v>
      </c>
      <c r="E1545" s="394" t="str">
        <f>'FORMAT REKAP'!AH1482</f>
        <v/>
      </c>
      <c r="F1545" s="394" t="str">
        <f>'FORMAT REKAP'!AM1482</f>
        <v/>
      </c>
      <c r="G1545" s="395" t="str">
        <f>'FORMAT REKAP'!AN1482</f>
        <v/>
      </c>
      <c r="H1545" s="394" t="str">
        <f>'FORMAT REKAP'!AQ1482</f>
        <v/>
      </c>
      <c r="I1545" s="394">
        <f>'FORMAT REKAP'!AS1482</f>
        <v>0</v>
      </c>
      <c r="J1545" s="394">
        <f>'FORMAT REKAP'!AU1482</f>
        <v>0</v>
      </c>
      <c r="K1545" s="394">
        <f>'FORMAT REKAP'!AW1482</f>
        <v>0</v>
      </c>
      <c r="L1545" s="394">
        <f>'FORMAT REKAP'!AY1482</f>
        <v>0</v>
      </c>
      <c r="M1545" s="395">
        <f>'FORMAT REKAP'!BA1482</f>
        <v>0</v>
      </c>
      <c r="N1545" s="395" t="str">
        <f>'FORMAT REKAP'!BD1482</f>
        <v/>
      </c>
      <c r="O1545" s="394">
        <f>'FORMAT REKAP'!BE1482</f>
        <v>0</v>
      </c>
      <c r="P1545" s="395">
        <f>'FORMAT REKAP'!BF1482</f>
        <v>0</v>
      </c>
      <c r="S1545" s="395" t="str">
        <f>'FORMAT REKAP'!BI1482</f>
        <v/>
      </c>
      <c r="T1545" s="394" t="str">
        <f>'FORMAT REKAP'!BJ1482</f>
        <v/>
      </c>
      <c r="U1545" s="393" t="str">
        <f>'FORMAT REKAP'!BK1482</f>
        <v/>
      </c>
    </row>
    <row r="1546" spans="3:21" x14ac:dyDescent="0.25">
      <c r="C1546" s="394">
        <f>'FORMAT REKAP'!H1483</f>
        <v>0</v>
      </c>
      <c r="D1546" s="394">
        <f>'FORMAT REKAP'!I1483</f>
        <v>0</v>
      </c>
      <c r="E1546" s="394" t="str">
        <f>'FORMAT REKAP'!AH1483</f>
        <v/>
      </c>
      <c r="F1546" s="394" t="str">
        <f>'FORMAT REKAP'!AM1483</f>
        <v/>
      </c>
      <c r="G1546" s="395" t="str">
        <f>'FORMAT REKAP'!AN1483</f>
        <v/>
      </c>
      <c r="H1546" s="394" t="str">
        <f>'FORMAT REKAP'!AQ1483</f>
        <v/>
      </c>
      <c r="I1546" s="394">
        <f>'FORMAT REKAP'!AS1483</f>
        <v>0</v>
      </c>
      <c r="J1546" s="394">
        <f>'FORMAT REKAP'!AU1483</f>
        <v>0</v>
      </c>
      <c r="K1546" s="394">
        <f>'FORMAT REKAP'!AW1483</f>
        <v>0</v>
      </c>
      <c r="L1546" s="394">
        <f>'FORMAT REKAP'!AY1483</f>
        <v>0</v>
      </c>
      <c r="M1546" s="395">
        <f>'FORMAT REKAP'!BA1483</f>
        <v>0</v>
      </c>
      <c r="N1546" s="395" t="str">
        <f>'FORMAT REKAP'!BD1483</f>
        <v/>
      </c>
      <c r="O1546" s="394">
        <f>'FORMAT REKAP'!BE1483</f>
        <v>0</v>
      </c>
      <c r="P1546" s="395">
        <f>'FORMAT REKAP'!BF1483</f>
        <v>0</v>
      </c>
      <c r="S1546" s="395" t="str">
        <f>'FORMAT REKAP'!BI1483</f>
        <v/>
      </c>
      <c r="T1546" s="394" t="str">
        <f>'FORMAT REKAP'!BJ1483</f>
        <v/>
      </c>
      <c r="U1546" s="393" t="str">
        <f>'FORMAT REKAP'!BK1483</f>
        <v/>
      </c>
    </row>
    <row r="1547" spans="3:21" x14ac:dyDescent="0.25">
      <c r="C1547" s="394">
        <f>'FORMAT REKAP'!H1484</f>
        <v>0</v>
      </c>
      <c r="D1547" s="394">
        <f>'FORMAT REKAP'!I1484</f>
        <v>0</v>
      </c>
      <c r="E1547" s="394" t="str">
        <f>'FORMAT REKAP'!AH1484</f>
        <v/>
      </c>
      <c r="F1547" s="394" t="str">
        <f>'FORMAT REKAP'!AM1484</f>
        <v/>
      </c>
      <c r="G1547" s="395" t="str">
        <f>'FORMAT REKAP'!AN1484</f>
        <v/>
      </c>
      <c r="H1547" s="394" t="str">
        <f>'FORMAT REKAP'!AQ1484</f>
        <v/>
      </c>
      <c r="I1547" s="394">
        <f>'FORMAT REKAP'!AS1484</f>
        <v>0</v>
      </c>
      <c r="J1547" s="394">
        <f>'FORMAT REKAP'!AU1484</f>
        <v>0</v>
      </c>
      <c r="K1547" s="394">
        <f>'FORMAT REKAP'!AW1484</f>
        <v>0</v>
      </c>
      <c r="L1547" s="394">
        <f>'FORMAT REKAP'!AY1484</f>
        <v>0</v>
      </c>
      <c r="M1547" s="395">
        <f>'FORMAT REKAP'!BA1484</f>
        <v>0</v>
      </c>
      <c r="N1547" s="395" t="str">
        <f>'FORMAT REKAP'!BD1484</f>
        <v/>
      </c>
      <c r="O1547" s="394">
        <f>'FORMAT REKAP'!BE1484</f>
        <v>0</v>
      </c>
      <c r="P1547" s="395">
        <f>'FORMAT REKAP'!BF1484</f>
        <v>0</v>
      </c>
      <c r="S1547" s="395" t="str">
        <f>'FORMAT REKAP'!BI1484</f>
        <v/>
      </c>
      <c r="T1547" s="394" t="str">
        <f>'FORMAT REKAP'!BJ1484</f>
        <v/>
      </c>
      <c r="U1547" s="393" t="str">
        <f>'FORMAT REKAP'!BK1484</f>
        <v/>
      </c>
    </row>
    <row r="1548" spans="3:21" x14ac:dyDescent="0.25">
      <c r="C1548" s="394">
        <f>'FORMAT REKAP'!H1485</f>
        <v>0</v>
      </c>
      <c r="D1548" s="394">
        <f>'FORMAT REKAP'!I1485</f>
        <v>0</v>
      </c>
      <c r="E1548" s="394" t="str">
        <f>'FORMAT REKAP'!AH1485</f>
        <v/>
      </c>
      <c r="F1548" s="394" t="str">
        <f>'FORMAT REKAP'!AM1485</f>
        <v/>
      </c>
      <c r="G1548" s="395" t="str">
        <f>'FORMAT REKAP'!AN1485</f>
        <v/>
      </c>
      <c r="H1548" s="394" t="str">
        <f>'FORMAT REKAP'!AQ1485</f>
        <v/>
      </c>
      <c r="I1548" s="394">
        <f>'FORMAT REKAP'!AS1485</f>
        <v>0</v>
      </c>
      <c r="J1548" s="394">
        <f>'FORMAT REKAP'!AU1485</f>
        <v>0</v>
      </c>
      <c r="K1548" s="394">
        <f>'FORMAT REKAP'!AW1485</f>
        <v>0</v>
      </c>
      <c r="L1548" s="394">
        <f>'FORMAT REKAP'!AY1485</f>
        <v>0</v>
      </c>
      <c r="M1548" s="395">
        <f>'FORMAT REKAP'!BA1485</f>
        <v>0</v>
      </c>
      <c r="N1548" s="395" t="str">
        <f>'FORMAT REKAP'!BD1485</f>
        <v/>
      </c>
      <c r="O1548" s="394">
        <f>'FORMAT REKAP'!BE1485</f>
        <v>0</v>
      </c>
      <c r="P1548" s="395">
        <f>'FORMAT REKAP'!BF1485</f>
        <v>0</v>
      </c>
      <c r="S1548" s="395" t="str">
        <f>'FORMAT REKAP'!BI1485</f>
        <v/>
      </c>
      <c r="T1548" s="394" t="str">
        <f>'FORMAT REKAP'!BJ1485</f>
        <v/>
      </c>
      <c r="U1548" s="393" t="str">
        <f>'FORMAT REKAP'!BK1485</f>
        <v/>
      </c>
    </row>
    <row r="1549" spans="3:21" x14ac:dyDescent="0.25">
      <c r="C1549" s="394">
        <f>'FORMAT REKAP'!H1486</f>
        <v>0</v>
      </c>
      <c r="D1549" s="394">
        <f>'FORMAT REKAP'!I1486</f>
        <v>0</v>
      </c>
      <c r="E1549" s="394" t="str">
        <f>'FORMAT REKAP'!AH1486</f>
        <v/>
      </c>
      <c r="F1549" s="394" t="str">
        <f>'FORMAT REKAP'!AM1486</f>
        <v/>
      </c>
      <c r="G1549" s="395" t="str">
        <f>'FORMAT REKAP'!AN1486</f>
        <v/>
      </c>
      <c r="H1549" s="394" t="str">
        <f>'FORMAT REKAP'!AQ1486</f>
        <v/>
      </c>
      <c r="I1549" s="394">
        <f>'FORMAT REKAP'!AS1486</f>
        <v>0</v>
      </c>
      <c r="J1549" s="394">
        <f>'FORMAT REKAP'!AU1486</f>
        <v>0</v>
      </c>
      <c r="K1549" s="394">
        <f>'FORMAT REKAP'!AW1486</f>
        <v>0</v>
      </c>
      <c r="L1549" s="394">
        <f>'FORMAT REKAP'!AY1486</f>
        <v>0</v>
      </c>
      <c r="M1549" s="395">
        <f>'FORMAT REKAP'!BA1486</f>
        <v>0</v>
      </c>
      <c r="N1549" s="395" t="str">
        <f>'FORMAT REKAP'!BD1486</f>
        <v/>
      </c>
      <c r="O1549" s="394">
        <f>'FORMAT REKAP'!BE1486</f>
        <v>0</v>
      </c>
      <c r="P1549" s="395">
        <f>'FORMAT REKAP'!BF1486</f>
        <v>0</v>
      </c>
      <c r="S1549" s="395" t="str">
        <f>'FORMAT REKAP'!BI1486</f>
        <v/>
      </c>
      <c r="T1549" s="394" t="str">
        <f>'FORMAT REKAP'!BJ1486</f>
        <v/>
      </c>
      <c r="U1549" s="393" t="str">
        <f>'FORMAT REKAP'!BK1486</f>
        <v/>
      </c>
    </row>
    <row r="1550" spans="3:21" x14ac:dyDescent="0.25">
      <c r="C1550" s="394">
        <f>'FORMAT REKAP'!H1487</f>
        <v>0</v>
      </c>
      <c r="D1550" s="394">
        <f>'FORMAT REKAP'!I1487</f>
        <v>0</v>
      </c>
      <c r="E1550" s="394" t="str">
        <f>'FORMAT REKAP'!AH1487</f>
        <v/>
      </c>
      <c r="F1550" s="394" t="str">
        <f>'FORMAT REKAP'!AM1487</f>
        <v/>
      </c>
      <c r="G1550" s="395" t="str">
        <f>'FORMAT REKAP'!AN1487</f>
        <v/>
      </c>
      <c r="H1550" s="394" t="str">
        <f>'FORMAT REKAP'!AQ1487</f>
        <v/>
      </c>
      <c r="I1550" s="394">
        <f>'FORMAT REKAP'!AS1487</f>
        <v>0</v>
      </c>
      <c r="J1550" s="394">
        <f>'FORMAT REKAP'!AU1487</f>
        <v>0</v>
      </c>
      <c r="K1550" s="394">
        <f>'FORMAT REKAP'!AW1487</f>
        <v>0</v>
      </c>
      <c r="L1550" s="394">
        <f>'FORMAT REKAP'!AY1487</f>
        <v>0</v>
      </c>
      <c r="M1550" s="395">
        <f>'FORMAT REKAP'!BA1487</f>
        <v>0</v>
      </c>
      <c r="N1550" s="395" t="str">
        <f>'FORMAT REKAP'!BD1487</f>
        <v/>
      </c>
      <c r="O1550" s="394">
        <f>'FORMAT REKAP'!BE1487</f>
        <v>0</v>
      </c>
      <c r="P1550" s="395">
        <f>'FORMAT REKAP'!BF1487</f>
        <v>0</v>
      </c>
      <c r="S1550" s="395" t="str">
        <f>'FORMAT REKAP'!BI1487</f>
        <v/>
      </c>
      <c r="T1550" s="394" t="str">
        <f>'FORMAT REKAP'!BJ1487</f>
        <v/>
      </c>
      <c r="U1550" s="393" t="str">
        <f>'FORMAT REKAP'!BK1487</f>
        <v/>
      </c>
    </row>
    <row r="1551" spans="3:21" x14ac:dyDescent="0.25">
      <c r="C1551" s="394">
        <f>'FORMAT REKAP'!H1488</f>
        <v>0</v>
      </c>
      <c r="D1551" s="394">
        <f>'FORMAT REKAP'!I1488</f>
        <v>0</v>
      </c>
      <c r="E1551" s="394" t="str">
        <f>'FORMAT REKAP'!AH1488</f>
        <v/>
      </c>
      <c r="F1551" s="394" t="str">
        <f>'FORMAT REKAP'!AM1488</f>
        <v/>
      </c>
      <c r="G1551" s="395" t="str">
        <f>'FORMAT REKAP'!AN1488</f>
        <v/>
      </c>
      <c r="H1551" s="394" t="str">
        <f>'FORMAT REKAP'!AQ1488</f>
        <v/>
      </c>
      <c r="I1551" s="394">
        <f>'FORMAT REKAP'!AS1488</f>
        <v>0</v>
      </c>
      <c r="J1551" s="394">
        <f>'FORMAT REKAP'!AU1488</f>
        <v>0</v>
      </c>
      <c r="K1551" s="394">
        <f>'FORMAT REKAP'!AW1488</f>
        <v>0</v>
      </c>
      <c r="L1551" s="394">
        <f>'FORMAT REKAP'!AY1488</f>
        <v>0</v>
      </c>
      <c r="M1551" s="395">
        <f>'FORMAT REKAP'!BA1488</f>
        <v>0</v>
      </c>
      <c r="N1551" s="395" t="str">
        <f>'FORMAT REKAP'!BD1488</f>
        <v/>
      </c>
      <c r="O1551" s="394">
        <f>'FORMAT REKAP'!BE1488</f>
        <v>0</v>
      </c>
      <c r="P1551" s="395">
        <f>'FORMAT REKAP'!BF1488</f>
        <v>0</v>
      </c>
      <c r="S1551" s="395" t="str">
        <f>'FORMAT REKAP'!BI1488</f>
        <v/>
      </c>
      <c r="T1551" s="394" t="str">
        <f>'FORMAT REKAP'!BJ1488</f>
        <v/>
      </c>
      <c r="U1551" s="393" t="str">
        <f>'FORMAT REKAP'!BK1488</f>
        <v/>
      </c>
    </row>
    <row r="1552" spans="3:21" x14ac:dyDescent="0.25">
      <c r="C1552" s="394">
        <f>'FORMAT REKAP'!H1489</f>
        <v>0</v>
      </c>
      <c r="D1552" s="394">
        <f>'FORMAT REKAP'!I1489</f>
        <v>0</v>
      </c>
      <c r="E1552" s="394" t="str">
        <f>'FORMAT REKAP'!AH1489</f>
        <v/>
      </c>
      <c r="F1552" s="394" t="str">
        <f>'FORMAT REKAP'!AM1489</f>
        <v/>
      </c>
      <c r="G1552" s="395" t="str">
        <f>'FORMAT REKAP'!AN1489</f>
        <v/>
      </c>
      <c r="H1552" s="394" t="str">
        <f>'FORMAT REKAP'!AQ1489</f>
        <v/>
      </c>
      <c r="I1552" s="394">
        <f>'FORMAT REKAP'!AS1489</f>
        <v>0</v>
      </c>
      <c r="J1552" s="394">
        <f>'FORMAT REKAP'!AU1489</f>
        <v>0</v>
      </c>
      <c r="K1552" s="394">
        <f>'FORMAT REKAP'!AW1489</f>
        <v>0</v>
      </c>
      <c r="L1552" s="394">
        <f>'FORMAT REKAP'!AY1489</f>
        <v>0</v>
      </c>
      <c r="M1552" s="395">
        <f>'FORMAT REKAP'!BA1489</f>
        <v>0</v>
      </c>
      <c r="N1552" s="395" t="str">
        <f>'FORMAT REKAP'!BD1489</f>
        <v/>
      </c>
      <c r="O1552" s="394">
        <f>'FORMAT REKAP'!BE1489</f>
        <v>0</v>
      </c>
      <c r="P1552" s="395">
        <f>'FORMAT REKAP'!BF1489</f>
        <v>0</v>
      </c>
      <c r="S1552" s="395" t="str">
        <f>'FORMAT REKAP'!BI1489</f>
        <v/>
      </c>
      <c r="T1552" s="394" t="str">
        <f>'FORMAT REKAP'!BJ1489</f>
        <v/>
      </c>
      <c r="U1552" s="393" t="str">
        <f>'FORMAT REKAP'!BK1489</f>
        <v/>
      </c>
    </row>
    <row r="1553" spans="3:21" x14ac:dyDescent="0.25">
      <c r="C1553" s="394">
        <f>'FORMAT REKAP'!H1490</f>
        <v>0</v>
      </c>
      <c r="D1553" s="394">
        <f>'FORMAT REKAP'!I1490</f>
        <v>0</v>
      </c>
      <c r="E1553" s="394" t="str">
        <f>'FORMAT REKAP'!AH1490</f>
        <v/>
      </c>
      <c r="F1553" s="394" t="str">
        <f>'FORMAT REKAP'!AM1490</f>
        <v/>
      </c>
      <c r="G1553" s="395" t="str">
        <f>'FORMAT REKAP'!AN1490</f>
        <v/>
      </c>
      <c r="H1553" s="394" t="str">
        <f>'FORMAT REKAP'!AQ1490</f>
        <v/>
      </c>
      <c r="I1553" s="394">
        <f>'FORMAT REKAP'!AS1490</f>
        <v>0</v>
      </c>
      <c r="J1553" s="394">
        <f>'FORMAT REKAP'!AU1490</f>
        <v>0</v>
      </c>
      <c r="K1553" s="394">
        <f>'FORMAT REKAP'!AW1490</f>
        <v>0</v>
      </c>
      <c r="L1553" s="394">
        <f>'FORMAT REKAP'!AY1490</f>
        <v>0</v>
      </c>
      <c r="M1553" s="395">
        <f>'FORMAT REKAP'!BA1490</f>
        <v>0</v>
      </c>
      <c r="N1553" s="395" t="str">
        <f>'FORMAT REKAP'!BD1490</f>
        <v/>
      </c>
      <c r="O1553" s="394">
        <f>'FORMAT REKAP'!BE1490</f>
        <v>0</v>
      </c>
      <c r="P1553" s="395">
        <f>'FORMAT REKAP'!BF1490</f>
        <v>0</v>
      </c>
      <c r="S1553" s="395" t="str">
        <f>'FORMAT REKAP'!BI1490</f>
        <v/>
      </c>
      <c r="T1553" s="394" t="str">
        <f>'FORMAT REKAP'!BJ1490</f>
        <v/>
      </c>
      <c r="U1553" s="393" t="str">
        <f>'FORMAT REKAP'!BK1490</f>
        <v/>
      </c>
    </row>
    <row r="1554" spans="3:21" x14ac:dyDescent="0.25">
      <c r="C1554" s="394">
        <f>'FORMAT REKAP'!H1491</f>
        <v>0</v>
      </c>
      <c r="D1554" s="394">
        <f>'FORMAT REKAP'!I1491</f>
        <v>0</v>
      </c>
      <c r="E1554" s="394" t="str">
        <f>'FORMAT REKAP'!AH1491</f>
        <v/>
      </c>
      <c r="F1554" s="394" t="str">
        <f>'FORMAT REKAP'!AM1491</f>
        <v/>
      </c>
      <c r="G1554" s="395" t="str">
        <f>'FORMAT REKAP'!AN1491</f>
        <v/>
      </c>
      <c r="H1554" s="394" t="str">
        <f>'FORMAT REKAP'!AQ1491</f>
        <v/>
      </c>
      <c r="I1554" s="394">
        <f>'FORMAT REKAP'!AS1491</f>
        <v>0</v>
      </c>
      <c r="J1554" s="394">
        <f>'FORMAT REKAP'!AU1491</f>
        <v>0</v>
      </c>
      <c r="K1554" s="394">
        <f>'FORMAT REKAP'!AW1491</f>
        <v>0</v>
      </c>
      <c r="L1554" s="394">
        <f>'FORMAT REKAP'!AY1491</f>
        <v>0</v>
      </c>
      <c r="M1554" s="395">
        <f>'FORMAT REKAP'!BA1491</f>
        <v>0</v>
      </c>
      <c r="N1554" s="395" t="str">
        <f>'FORMAT REKAP'!BD1491</f>
        <v/>
      </c>
      <c r="O1554" s="394">
        <f>'FORMAT REKAP'!BE1491</f>
        <v>0</v>
      </c>
      <c r="P1554" s="395">
        <f>'FORMAT REKAP'!BF1491</f>
        <v>0</v>
      </c>
      <c r="S1554" s="395" t="str">
        <f>'FORMAT REKAP'!BI1491</f>
        <v/>
      </c>
      <c r="T1554" s="394" t="str">
        <f>'FORMAT REKAP'!BJ1491</f>
        <v/>
      </c>
      <c r="U1554" s="393" t="str">
        <f>'FORMAT REKAP'!BK1491</f>
        <v/>
      </c>
    </row>
    <row r="1555" spans="3:21" x14ac:dyDescent="0.25">
      <c r="C1555" s="394">
        <f>'FORMAT REKAP'!H1492</f>
        <v>0</v>
      </c>
      <c r="D1555" s="394">
        <f>'FORMAT REKAP'!I1492</f>
        <v>0</v>
      </c>
      <c r="E1555" s="394" t="str">
        <f>'FORMAT REKAP'!AH1492</f>
        <v/>
      </c>
      <c r="F1555" s="394" t="str">
        <f>'FORMAT REKAP'!AM1492</f>
        <v/>
      </c>
      <c r="G1555" s="395" t="str">
        <f>'FORMAT REKAP'!AN1492</f>
        <v/>
      </c>
      <c r="H1555" s="394" t="str">
        <f>'FORMAT REKAP'!AQ1492</f>
        <v/>
      </c>
      <c r="I1555" s="394">
        <f>'FORMAT REKAP'!AS1492</f>
        <v>0</v>
      </c>
      <c r="J1555" s="394">
        <f>'FORMAT REKAP'!AU1492</f>
        <v>0</v>
      </c>
      <c r="K1555" s="394">
        <f>'FORMAT REKAP'!AW1492</f>
        <v>0</v>
      </c>
      <c r="L1555" s="394">
        <f>'FORMAT REKAP'!AY1492</f>
        <v>0</v>
      </c>
      <c r="M1555" s="395">
        <f>'FORMAT REKAP'!BA1492</f>
        <v>0</v>
      </c>
      <c r="N1555" s="395" t="str">
        <f>'FORMAT REKAP'!BD1492</f>
        <v/>
      </c>
      <c r="O1555" s="394">
        <f>'FORMAT REKAP'!BE1492</f>
        <v>0</v>
      </c>
      <c r="P1555" s="395">
        <f>'FORMAT REKAP'!BF1492</f>
        <v>0</v>
      </c>
      <c r="S1555" s="395" t="str">
        <f>'FORMAT REKAP'!BI1492</f>
        <v/>
      </c>
      <c r="T1555" s="394" t="str">
        <f>'FORMAT REKAP'!BJ1492</f>
        <v/>
      </c>
      <c r="U1555" s="393" t="str">
        <f>'FORMAT REKAP'!BK1492</f>
        <v/>
      </c>
    </row>
    <row r="1556" spans="3:21" x14ac:dyDescent="0.25">
      <c r="C1556" s="394">
        <f>'FORMAT REKAP'!H1493</f>
        <v>0</v>
      </c>
      <c r="D1556" s="394">
        <f>'FORMAT REKAP'!I1493</f>
        <v>0</v>
      </c>
      <c r="E1556" s="394" t="str">
        <f>'FORMAT REKAP'!AH1493</f>
        <v/>
      </c>
      <c r="F1556" s="394" t="str">
        <f>'FORMAT REKAP'!AM1493</f>
        <v/>
      </c>
      <c r="G1556" s="395" t="str">
        <f>'FORMAT REKAP'!AN1493</f>
        <v/>
      </c>
      <c r="H1556" s="394" t="str">
        <f>'FORMAT REKAP'!AQ1493</f>
        <v/>
      </c>
      <c r="I1556" s="394">
        <f>'FORMAT REKAP'!AS1493</f>
        <v>0</v>
      </c>
      <c r="J1556" s="394">
        <f>'FORMAT REKAP'!AU1493</f>
        <v>0</v>
      </c>
      <c r="K1556" s="394">
        <f>'FORMAT REKAP'!AW1493</f>
        <v>0</v>
      </c>
      <c r="L1556" s="394">
        <f>'FORMAT REKAP'!AY1493</f>
        <v>0</v>
      </c>
      <c r="M1556" s="395">
        <f>'FORMAT REKAP'!BA1493</f>
        <v>0</v>
      </c>
      <c r="N1556" s="395" t="str">
        <f>'FORMAT REKAP'!BD1493</f>
        <v/>
      </c>
      <c r="O1556" s="394">
        <f>'FORMAT REKAP'!BE1493</f>
        <v>0</v>
      </c>
      <c r="P1556" s="395">
        <f>'FORMAT REKAP'!BF1493</f>
        <v>0</v>
      </c>
      <c r="S1556" s="395" t="str">
        <f>'FORMAT REKAP'!BI1493</f>
        <v/>
      </c>
      <c r="T1556" s="394" t="str">
        <f>'FORMAT REKAP'!BJ1493</f>
        <v/>
      </c>
      <c r="U1556" s="393" t="str">
        <f>'FORMAT REKAP'!BK1493</f>
        <v/>
      </c>
    </row>
    <row r="1557" spans="3:21" x14ac:dyDescent="0.25">
      <c r="C1557" s="394">
        <f>'FORMAT REKAP'!H1494</f>
        <v>0</v>
      </c>
      <c r="D1557" s="394">
        <f>'FORMAT REKAP'!I1494</f>
        <v>0</v>
      </c>
      <c r="E1557" s="394" t="str">
        <f>'FORMAT REKAP'!AH1494</f>
        <v/>
      </c>
      <c r="F1557" s="394" t="str">
        <f>'FORMAT REKAP'!AM1494</f>
        <v/>
      </c>
      <c r="G1557" s="395" t="str">
        <f>'FORMAT REKAP'!AN1494</f>
        <v/>
      </c>
      <c r="H1557" s="394" t="str">
        <f>'FORMAT REKAP'!AQ1494</f>
        <v/>
      </c>
      <c r="I1557" s="394">
        <f>'FORMAT REKAP'!AS1494</f>
        <v>0</v>
      </c>
      <c r="J1557" s="394">
        <f>'FORMAT REKAP'!AU1494</f>
        <v>0</v>
      </c>
      <c r="K1557" s="394">
        <f>'FORMAT REKAP'!AW1494</f>
        <v>0</v>
      </c>
      <c r="L1557" s="394">
        <f>'FORMAT REKAP'!AY1494</f>
        <v>0</v>
      </c>
      <c r="M1557" s="395">
        <f>'FORMAT REKAP'!BA1494</f>
        <v>0</v>
      </c>
      <c r="N1557" s="395" t="str">
        <f>'FORMAT REKAP'!BD1494</f>
        <v/>
      </c>
      <c r="O1557" s="394">
        <f>'FORMAT REKAP'!BE1494</f>
        <v>0</v>
      </c>
      <c r="P1557" s="395">
        <f>'FORMAT REKAP'!BF1494</f>
        <v>0</v>
      </c>
      <c r="S1557" s="395" t="str">
        <f>'FORMAT REKAP'!BI1494</f>
        <v/>
      </c>
      <c r="T1557" s="394" t="str">
        <f>'FORMAT REKAP'!BJ1494</f>
        <v/>
      </c>
      <c r="U1557" s="393" t="str">
        <f>'FORMAT REKAP'!BK1494</f>
        <v/>
      </c>
    </row>
    <row r="1558" spans="3:21" x14ac:dyDescent="0.25">
      <c r="C1558" s="394">
        <f>'FORMAT REKAP'!H1495</f>
        <v>0</v>
      </c>
      <c r="D1558" s="394">
        <f>'FORMAT REKAP'!I1495</f>
        <v>0</v>
      </c>
      <c r="E1558" s="394" t="str">
        <f>'FORMAT REKAP'!AH1495</f>
        <v/>
      </c>
      <c r="F1558" s="394" t="str">
        <f>'FORMAT REKAP'!AM1495</f>
        <v/>
      </c>
      <c r="G1558" s="395" t="str">
        <f>'FORMAT REKAP'!AN1495</f>
        <v/>
      </c>
      <c r="H1558" s="394" t="str">
        <f>'FORMAT REKAP'!AQ1495</f>
        <v/>
      </c>
      <c r="I1558" s="394">
        <f>'FORMAT REKAP'!AS1495</f>
        <v>0</v>
      </c>
      <c r="J1558" s="394">
        <f>'FORMAT REKAP'!AU1495</f>
        <v>0</v>
      </c>
      <c r="K1558" s="394">
        <f>'FORMAT REKAP'!AW1495</f>
        <v>0</v>
      </c>
      <c r="L1558" s="394">
        <f>'FORMAT REKAP'!AY1495</f>
        <v>0</v>
      </c>
      <c r="M1558" s="395">
        <f>'FORMAT REKAP'!BA1495</f>
        <v>0</v>
      </c>
      <c r="N1558" s="395" t="str">
        <f>'FORMAT REKAP'!BD1495</f>
        <v/>
      </c>
      <c r="O1558" s="394">
        <f>'FORMAT REKAP'!BE1495</f>
        <v>0</v>
      </c>
      <c r="P1558" s="395">
        <f>'FORMAT REKAP'!BF1495</f>
        <v>0</v>
      </c>
      <c r="S1558" s="395" t="str">
        <f>'FORMAT REKAP'!BI1495</f>
        <v/>
      </c>
      <c r="T1558" s="394" t="str">
        <f>'FORMAT REKAP'!BJ1495</f>
        <v/>
      </c>
      <c r="U1558" s="393" t="str">
        <f>'FORMAT REKAP'!BK1495</f>
        <v/>
      </c>
    </row>
    <row r="1559" spans="3:21" x14ac:dyDescent="0.25">
      <c r="C1559" s="394">
        <f>'FORMAT REKAP'!H1496</f>
        <v>0</v>
      </c>
      <c r="D1559" s="394">
        <f>'FORMAT REKAP'!I1496</f>
        <v>0</v>
      </c>
      <c r="E1559" s="394" t="str">
        <f>'FORMAT REKAP'!AH1496</f>
        <v/>
      </c>
      <c r="F1559" s="394" t="str">
        <f>'FORMAT REKAP'!AM1496</f>
        <v/>
      </c>
      <c r="G1559" s="395" t="str">
        <f>'FORMAT REKAP'!AN1496</f>
        <v/>
      </c>
      <c r="H1559" s="394" t="str">
        <f>'FORMAT REKAP'!AQ1496</f>
        <v/>
      </c>
      <c r="I1559" s="394">
        <f>'FORMAT REKAP'!AS1496</f>
        <v>0</v>
      </c>
      <c r="J1559" s="394">
        <f>'FORMAT REKAP'!AU1496</f>
        <v>0</v>
      </c>
      <c r="K1559" s="394">
        <f>'FORMAT REKAP'!AW1496</f>
        <v>0</v>
      </c>
      <c r="L1559" s="394">
        <f>'FORMAT REKAP'!AY1496</f>
        <v>0</v>
      </c>
      <c r="M1559" s="395">
        <f>'FORMAT REKAP'!BA1496</f>
        <v>0</v>
      </c>
      <c r="N1559" s="395" t="str">
        <f>'FORMAT REKAP'!BD1496</f>
        <v/>
      </c>
      <c r="O1559" s="394">
        <f>'FORMAT REKAP'!BE1496</f>
        <v>0</v>
      </c>
      <c r="P1559" s="395">
        <f>'FORMAT REKAP'!BF1496</f>
        <v>0</v>
      </c>
      <c r="S1559" s="395" t="str">
        <f>'FORMAT REKAP'!BI1496</f>
        <v/>
      </c>
      <c r="T1559" s="394" t="str">
        <f>'FORMAT REKAP'!BJ1496</f>
        <v/>
      </c>
      <c r="U1559" s="393" t="str">
        <f>'FORMAT REKAP'!BK1496</f>
        <v/>
      </c>
    </row>
    <row r="1560" spans="3:21" x14ac:dyDescent="0.25">
      <c r="C1560" s="394">
        <f>'FORMAT REKAP'!H1497</f>
        <v>0</v>
      </c>
      <c r="D1560" s="394">
        <f>'FORMAT REKAP'!I1497</f>
        <v>0</v>
      </c>
      <c r="E1560" s="394" t="str">
        <f>'FORMAT REKAP'!AH1497</f>
        <v/>
      </c>
      <c r="F1560" s="394" t="str">
        <f>'FORMAT REKAP'!AM1497</f>
        <v/>
      </c>
      <c r="G1560" s="395" t="str">
        <f>'FORMAT REKAP'!AN1497</f>
        <v/>
      </c>
      <c r="H1560" s="394" t="str">
        <f>'FORMAT REKAP'!AQ1497</f>
        <v/>
      </c>
      <c r="I1560" s="394">
        <f>'FORMAT REKAP'!AS1497</f>
        <v>0</v>
      </c>
      <c r="J1560" s="394">
        <f>'FORMAT REKAP'!AU1497</f>
        <v>0</v>
      </c>
      <c r="K1560" s="394">
        <f>'FORMAT REKAP'!AW1497</f>
        <v>0</v>
      </c>
      <c r="L1560" s="394">
        <f>'FORMAT REKAP'!AY1497</f>
        <v>0</v>
      </c>
      <c r="M1560" s="395">
        <f>'FORMAT REKAP'!BA1497</f>
        <v>0</v>
      </c>
      <c r="N1560" s="395" t="str">
        <f>'FORMAT REKAP'!BD1497</f>
        <v/>
      </c>
      <c r="O1560" s="394">
        <f>'FORMAT REKAP'!BE1497</f>
        <v>0</v>
      </c>
      <c r="P1560" s="395">
        <f>'FORMAT REKAP'!BF1497</f>
        <v>0</v>
      </c>
      <c r="S1560" s="395" t="str">
        <f>'FORMAT REKAP'!BI1497</f>
        <v/>
      </c>
      <c r="T1560" s="394" t="str">
        <f>'FORMAT REKAP'!BJ1497</f>
        <v/>
      </c>
      <c r="U1560" s="393" t="str">
        <f>'FORMAT REKAP'!BK1497</f>
        <v/>
      </c>
    </row>
    <row r="1561" spans="3:21" x14ac:dyDescent="0.25">
      <c r="C1561" s="394">
        <f>'FORMAT REKAP'!H1498</f>
        <v>0</v>
      </c>
      <c r="D1561" s="394">
        <f>'FORMAT REKAP'!I1498</f>
        <v>0</v>
      </c>
      <c r="E1561" s="394" t="str">
        <f>'FORMAT REKAP'!AH1498</f>
        <v/>
      </c>
      <c r="F1561" s="394" t="str">
        <f>'FORMAT REKAP'!AM1498</f>
        <v/>
      </c>
      <c r="G1561" s="395" t="str">
        <f>'FORMAT REKAP'!AN1498</f>
        <v/>
      </c>
      <c r="H1561" s="394" t="str">
        <f>'FORMAT REKAP'!AQ1498</f>
        <v/>
      </c>
      <c r="I1561" s="394">
        <f>'FORMAT REKAP'!AS1498</f>
        <v>0</v>
      </c>
      <c r="J1561" s="394">
        <f>'FORMAT REKAP'!AU1498</f>
        <v>0</v>
      </c>
      <c r="K1561" s="394">
        <f>'FORMAT REKAP'!AW1498</f>
        <v>0</v>
      </c>
      <c r="L1561" s="394">
        <f>'FORMAT REKAP'!AY1498</f>
        <v>0</v>
      </c>
      <c r="M1561" s="395">
        <f>'FORMAT REKAP'!BA1498</f>
        <v>0</v>
      </c>
      <c r="N1561" s="395" t="str">
        <f>'FORMAT REKAP'!BD1498</f>
        <v/>
      </c>
      <c r="O1561" s="394">
        <f>'FORMAT REKAP'!BE1498</f>
        <v>0</v>
      </c>
      <c r="P1561" s="395">
        <f>'FORMAT REKAP'!BF1498</f>
        <v>0</v>
      </c>
      <c r="S1561" s="395" t="str">
        <f>'FORMAT REKAP'!BI1498</f>
        <v/>
      </c>
      <c r="T1561" s="394" t="str">
        <f>'FORMAT REKAP'!BJ1498</f>
        <v/>
      </c>
      <c r="U1561" s="393" t="str">
        <f>'FORMAT REKAP'!BK1498</f>
        <v/>
      </c>
    </row>
    <row r="1562" spans="3:21" x14ac:dyDescent="0.25">
      <c r="C1562" s="394">
        <f>'FORMAT REKAP'!H1499</f>
        <v>0</v>
      </c>
      <c r="D1562" s="394">
        <f>'FORMAT REKAP'!I1499</f>
        <v>0</v>
      </c>
      <c r="E1562" s="394" t="str">
        <f>'FORMAT REKAP'!AH1499</f>
        <v/>
      </c>
      <c r="F1562" s="394" t="str">
        <f>'FORMAT REKAP'!AM1499</f>
        <v/>
      </c>
      <c r="G1562" s="395" t="str">
        <f>'FORMAT REKAP'!AN1499</f>
        <v/>
      </c>
      <c r="H1562" s="394" t="str">
        <f>'FORMAT REKAP'!AQ1499</f>
        <v/>
      </c>
      <c r="I1562" s="394">
        <f>'FORMAT REKAP'!AS1499</f>
        <v>0</v>
      </c>
      <c r="J1562" s="394">
        <f>'FORMAT REKAP'!AU1499</f>
        <v>0</v>
      </c>
      <c r="K1562" s="394">
        <f>'FORMAT REKAP'!AW1499</f>
        <v>0</v>
      </c>
      <c r="L1562" s="394">
        <f>'FORMAT REKAP'!AY1499</f>
        <v>0</v>
      </c>
      <c r="M1562" s="395">
        <f>'FORMAT REKAP'!BA1499</f>
        <v>0</v>
      </c>
      <c r="N1562" s="395" t="str">
        <f>'FORMAT REKAP'!BD1499</f>
        <v/>
      </c>
      <c r="O1562" s="394">
        <f>'FORMAT REKAP'!BE1499</f>
        <v>0</v>
      </c>
      <c r="P1562" s="395">
        <f>'FORMAT REKAP'!BF1499</f>
        <v>0</v>
      </c>
      <c r="S1562" s="395" t="str">
        <f>'FORMAT REKAP'!BI1499</f>
        <v/>
      </c>
      <c r="T1562" s="394" t="str">
        <f>'FORMAT REKAP'!BJ1499</f>
        <v/>
      </c>
      <c r="U1562" s="393" t="str">
        <f>'FORMAT REKAP'!BK1499</f>
        <v/>
      </c>
    </row>
    <row r="1563" spans="3:21" x14ac:dyDescent="0.25">
      <c r="C1563" s="394">
        <f>'FORMAT REKAP'!H1500</f>
        <v>0</v>
      </c>
      <c r="D1563" s="394">
        <f>'FORMAT REKAP'!I1500</f>
        <v>0</v>
      </c>
      <c r="E1563" s="394" t="str">
        <f>'FORMAT REKAP'!AH1500</f>
        <v/>
      </c>
      <c r="F1563" s="394" t="str">
        <f>'FORMAT REKAP'!AM1500</f>
        <v/>
      </c>
      <c r="G1563" s="395" t="str">
        <f>'FORMAT REKAP'!AN1500</f>
        <v/>
      </c>
      <c r="H1563" s="394" t="str">
        <f>'FORMAT REKAP'!AQ1500</f>
        <v/>
      </c>
      <c r="I1563" s="394">
        <f>'FORMAT REKAP'!AS1500</f>
        <v>0</v>
      </c>
      <c r="J1563" s="394">
        <f>'FORMAT REKAP'!AU1500</f>
        <v>0</v>
      </c>
      <c r="K1563" s="394">
        <f>'FORMAT REKAP'!AW1500</f>
        <v>0</v>
      </c>
      <c r="L1563" s="394">
        <f>'FORMAT REKAP'!AY1500</f>
        <v>0</v>
      </c>
      <c r="M1563" s="395">
        <f>'FORMAT REKAP'!BA1500</f>
        <v>0</v>
      </c>
      <c r="N1563" s="395" t="str">
        <f>'FORMAT REKAP'!BD1500</f>
        <v/>
      </c>
      <c r="O1563" s="394">
        <f>'FORMAT REKAP'!BE1500</f>
        <v>0</v>
      </c>
      <c r="P1563" s="395">
        <f>'FORMAT REKAP'!BF1500</f>
        <v>0</v>
      </c>
      <c r="S1563" s="395" t="str">
        <f>'FORMAT REKAP'!BI1500</f>
        <v/>
      </c>
      <c r="T1563" s="394" t="str">
        <f>'FORMAT REKAP'!BJ1500</f>
        <v/>
      </c>
      <c r="U1563" s="393" t="str">
        <f>'FORMAT REKAP'!BK1500</f>
        <v/>
      </c>
    </row>
    <row r="1564" spans="3:21" x14ac:dyDescent="0.25">
      <c r="C1564" s="394">
        <f>'FORMAT REKAP'!H1501</f>
        <v>0</v>
      </c>
      <c r="D1564" s="394">
        <f>'FORMAT REKAP'!I1501</f>
        <v>0</v>
      </c>
      <c r="E1564" s="394" t="str">
        <f>'FORMAT REKAP'!AH1501</f>
        <v/>
      </c>
      <c r="F1564" s="394" t="str">
        <f>'FORMAT REKAP'!AM1501</f>
        <v/>
      </c>
      <c r="G1564" s="395" t="str">
        <f>'FORMAT REKAP'!AN1501</f>
        <v/>
      </c>
      <c r="H1564" s="394" t="str">
        <f>'FORMAT REKAP'!AQ1501</f>
        <v/>
      </c>
      <c r="I1564" s="394">
        <f>'FORMAT REKAP'!AS1501</f>
        <v>0</v>
      </c>
      <c r="J1564" s="394">
        <f>'FORMAT REKAP'!AU1501</f>
        <v>0</v>
      </c>
      <c r="K1564" s="394">
        <f>'FORMAT REKAP'!AW1501</f>
        <v>0</v>
      </c>
      <c r="L1564" s="394">
        <f>'FORMAT REKAP'!AY1501</f>
        <v>0</v>
      </c>
      <c r="M1564" s="395">
        <f>'FORMAT REKAP'!BA1501</f>
        <v>0</v>
      </c>
      <c r="N1564" s="395" t="str">
        <f>'FORMAT REKAP'!BD1501</f>
        <v/>
      </c>
      <c r="O1564" s="394">
        <f>'FORMAT REKAP'!BE1501</f>
        <v>0</v>
      </c>
      <c r="P1564" s="395">
        <f>'FORMAT REKAP'!BF1501</f>
        <v>0</v>
      </c>
      <c r="S1564" s="395" t="str">
        <f>'FORMAT REKAP'!BI1501</f>
        <v/>
      </c>
      <c r="T1564" s="394" t="str">
        <f>'FORMAT REKAP'!BJ1501</f>
        <v/>
      </c>
      <c r="U1564" s="393" t="str">
        <f>'FORMAT REKAP'!BK1501</f>
        <v/>
      </c>
    </row>
    <row r="1565" spans="3:21" x14ac:dyDescent="0.25">
      <c r="C1565" s="394">
        <f>'FORMAT REKAP'!H1502</f>
        <v>0</v>
      </c>
      <c r="D1565" s="394">
        <f>'FORMAT REKAP'!I1502</f>
        <v>0</v>
      </c>
      <c r="E1565" s="394" t="str">
        <f>'FORMAT REKAP'!AH1502</f>
        <v/>
      </c>
      <c r="F1565" s="394" t="str">
        <f>'FORMAT REKAP'!AM1502</f>
        <v/>
      </c>
      <c r="G1565" s="395" t="str">
        <f>'FORMAT REKAP'!AN1502</f>
        <v/>
      </c>
      <c r="H1565" s="394" t="str">
        <f>'FORMAT REKAP'!AQ1502</f>
        <v/>
      </c>
      <c r="I1565" s="394">
        <f>'FORMAT REKAP'!AS1502</f>
        <v>0</v>
      </c>
      <c r="J1565" s="394">
        <f>'FORMAT REKAP'!AU1502</f>
        <v>0</v>
      </c>
      <c r="K1565" s="394">
        <f>'FORMAT REKAP'!AW1502</f>
        <v>0</v>
      </c>
      <c r="L1565" s="394">
        <f>'FORMAT REKAP'!AY1502</f>
        <v>0</v>
      </c>
      <c r="M1565" s="395">
        <f>'FORMAT REKAP'!BA1502</f>
        <v>0</v>
      </c>
      <c r="N1565" s="395" t="str">
        <f>'FORMAT REKAP'!BD1502</f>
        <v/>
      </c>
      <c r="O1565" s="394">
        <f>'FORMAT REKAP'!BE1502</f>
        <v>0</v>
      </c>
      <c r="P1565" s="395">
        <f>'FORMAT REKAP'!BF1502</f>
        <v>0</v>
      </c>
      <c r="S1565" s="395" t="str">
        <f>'FORMAT REKAP'!BI1502</f>
        <v/>
      </c>
      <c r="T1565" s="394" t="str">
        <f>'FORMAT REKAP'!BJ1502</f>
        <v/>
      </c>
      <c r="U1565" s="393" t="str">
        <f>'FORMAT REKAP'!BK1502</f>
        <v/>
      </c>
    </row>
    <row r="1566" spans="3:21" x14ac:dyDescent="0.25">
      <c r="C1566" s="394">
        <f>'FORMAT REKAP'!H1503</f>
        <v>0</v>
      </c>
      <c r="D1566" s="394">
        <f>'FORMAT REKAP'!I1503</f>
        <v>0</v>
      </c>
      <c r="E1566" s="394" t="str">
        <f>'FORMAT REKAP'!AH1503</f>
        <v/>
      </c>
      <c r="F1566" s="394" t="str">
        <f>'FORMAT REKAP'!AM1503</f>
        <v/>
      </c>
      <c r="G1566" s="395" t="str">
        <f>'FORMAT REKAP'!AN1503</f>
        <v/>
      </c>
      <c r="H1566" s="394" t="str">
        <f>'FORMAT REKAP'!AQ1503</f>
        <v/>
      </c>
      <c r="I1566" s="394">
        <f>'FORMAT REKAP'!AS1503</f>
        <v>0</v>
      </c>
      <c r="J1566" s="394">
        <f>'FORMAT REKAP'!AU1503</f>
        <v>0</v>
      </c>
      <c r="K1566" s="394">
        <f>'FORMAT REKAP'!AW1503</f>
        <v>0</v>
      </c>
      <c r="L1566" s="394">
        <f>'FORMAT REKAP'!AY1503</f>
        <v>0</v>
      </c>
      <c r="M1566" s="395">
        <f>'FORMAT REKAP'!BA1503</f>
        <v>0</v>
      </c>
      <c r="N1566" s="395" t="str">
        <f>'FORMAT REKAP'!BD1503</f>
        <v/>
      </c>
      <c r="O1566" s="394">
        <f>'FORMAT REKAP'!BE1503</f>
        <v>0</v>
      </c>
      <c r="P1566" s="395">
        <f>'FORMAT REKAP'!BF1503</f>
        <v>0</v>
      </c>
      <c r="S1566" s="395" t="str">
        <f>'FORMAT REKAP'!BI1503</f>
        <v/>
      </c>
      <c r="T1566" s="394" t="str">
        <f>'FORMAT REKAP'!BJ1503</f>
        <v/>
      </c>
      <c r="U1566" s="393" t="str">
        <f>'FORMAT REKAP'!BK1503</f>
        <v/>
      </c>
    </row>
    <row r="1567" spans="3:21" x14ac:dyDescent="0.25">
      <c r="C1567" s="394">
        <f>'FORMAT REKAP'!H1504</f>
        <v>0</v>
      </c>
      <c r="D1567" s="394">
        <f>'FORMAT REKAP'!I1504</f>
        <v>0</v>
      </c>
      <c r="E1567" s="394" t="str">
        <f>'FORMAT REKAP'!AH1504</f>
        <v/>
      </c>
      <c r="F1567" s="394" t="str">
        <f>'FORMAT REKAP'!AM1504</f>
        <v/>
      </c>
      <c r="G1567" s="395" t="str">
        <f>'FORMAT REKAP'!AN1504</f>
        <v/>
      </c>
      <c r="H1567" s="394" t="str">
        <f>'FORMAT REKAP'!AQ1504</f>
        <v/>
      </c>
      <c r="I1567" s="394">
        <f>'FORMAT REKAP'!AS1504</f>
        <v>0</v>
      </c>
      <c r="J1567" s="394">
        <f>'FORMAT REKAP'!AU1504</f>
        <v>0</v>
      </c>
      <c r="K1567" s="394">
        <f>'FORMAT REKAP'!AW1504</f>
        <v>0</v>
      </c>
      <c r="L1567" s="394">
        <f>'FORMAT REKAP'!AY1504</f>
        <v>0</v>
      </c>
      <c r="M1567" s="395">
        <f>'FORMAT REKAP'!BA1504</f>
        <v>0</v>
      </c>
      <c r="N1567" s="395" t="str">
        <f>'FORMAT REKAP'!BD1504</f>
        <v/>
      </c>
      <c r="O1567" s="394">
        <f>'FORMAT REKAP'!BE1504</f>
        <v>0</v>
      </c>
      <c r="P1567" s="395">
        <f>'FORMAT REKAP'!BF1504</f>
        <v>0</v>
      </c>
      <c r="S1567" s="395" t="str">
        <f>'FORMAT REKAP'!BI1504</f>
        <v/>
      </c>
      <c r="T1567" s="394" t="str">
        <f>'FORMAT REKAP'!BJ1504</f>
        <v/>
      </c>
      <c r="U1567" s="393" t="str">
        <f>'FORMAT REKAP'!BK1504</f>
        <v/>
      </c>
    </row>
    <row r="1568" spans="3:21" x14ac:dyDescent="0.25">
      <c r="C1568" s="394">
        <f>'FORMAT REKAP'!H1505</f>
        <v>0</v>
      </c>
      <c r="D1568" s="394">
        <f>'FORMAT REKAP'!I1505</f>
        <v>0</v>
      </c>
      <c r="E1568" s="394" t="str">
        <f>'FORMAT REKAP'!AH1505</f>
        <v/>
      </c>
      <c r="F1568" s="394" t="str">
        <f>'FORMAT REKAP'!AM1505</f>
        <v/>
      </c>
      <c r="G1568" s="395" t="str">
        <f>'FORMAT REKAP'!AN1505</f>
        <v/>
      </c>
      <c r="H1568" s="394" t="str">
        <f>'FORMAT REKAP'!AQ1505</f>
        <v/>
      </c>
      <c r="I1568" s="394">
        <f>'FORMAT REKAP'!AS1505</f>
        <v>0</v>
      </c>
      <c r="J1568" s="394">
        <f>'FORMAT REKAP'!AU1505</f>
        <v>0</v>
      </c>
      <c r="K1568" s="394">
        <f>'FORMAT REKAP'!AW1505</f>
        <v>0</v>
      </c>
      <c r="L1568" s="394">
        <f>'FORMAT REKAP'!AY1505</f>
        <v>0</v>
      </c>
      <c r="M1568" s="395">
        <f>'FORMAT REKAP'!BA1505</f>
        <v>0</v>
      </c>
      <c r="N1568" s="395" t="str">
        <f>'FORMAT REKAP'!BD1505</f>
        <v/>
      </c>
      <c r="O1568" s="394">
        <f>'FORMAT REKAP'!BE1505</f>
        <v>0</v>
      </c>
      <c r="P1568" s="395">
        <f>'FORMAT REKAP'!BF1505</f>
        <v>0</v>
      </c>
      <c r="S1568" s="395" t="str">
        <f>'FORMAT REKAP'!BI1505</f>
        <v/>
      </c>
      <c r="T1568" s="394" t="str">
        <f>'FORMAT REKAP'!BJ1505</f>
        <v/>
      </c>
      <c r="U1568" s="393" t="str">
        <f>'FORMAT REKAP'!BK1505</f>
        <v/>
      </c>
    </row>
    <row r="1569" spans="3:21" x14ac:dyDescent="0.25">
      <c r="C1569" s="394">
        <f>'FORMAT REKAP'!H1506</f>
        <v>0</v>
      </c>
      <c r="D1569" s="394">
        <f>'FORMAT REKAP'!I1506</f>
        <v>0</v>
      </c>
      <c r="E1569" s="394" t="str">
        <f>'FORMAT REKAP'!AH1506</f>
        <v/>
      </c>
      <c r="F1569" s="394" t="str">
        <f>'FORMAT REKAP'!AM1506</f>
        <v/>
      </c>
      <c r="G1569" s="395" t="str">
        <f>'FORMAT REKAP'!AN1506</f>
        <v/>
      </c>
      <c r="H1569" s="394" t="str">
        <f>'FORMAT REKAP'!AQ1506</f>
        <v/>
      </c>
      <c r="I1569" s="394">
        <f>'FORMAT REKAP'!AS1506</f>
        <v>0</v>
      </c>
      <c r="J1569" s="394">
        <f>'FORMAT REKAP'!AU1506</f>
        <v>0</v>
      </c>
      <c r="K1569" s="394">
        <f>'FORMAT REKAP'!AW1506</f>
        <v>0</v>
      </c>
      <c r="L1569" s="394">
        <f>'FORMAT REKAP'!AY1506</f>
        <v>0</v>
      </c>
      <c r="M1569" s="395">
        <f>'FORMAT REKAP'!BA1506</f>
        <v>0</v>
      </c>
      <c r="N1569" s="395" t="str">
        <f>'FORMAT REKAP'!BD1506</f>
        <v/>
      </c>
      <c r="O1569" s="394">
        <f>'FORMAT REKAP'!BE1506</f>
        <v>0</v>
      </c>
      <c r="P1569" s="395">
        <f>'FORMAT REKAP'!BF1506</f>
        <v>0</v>
      </c>
      <c r="S1569" s="395" t="str">
        <f>'FORMAT REKAP'!BI1506</f>
        <v/>
      </c>
      <c r="T1569" s="394" t="str">
        <f>'FORMAT REKAP'!BJ1506</f>
        <v/>
      </c>
      <c r="U1569" s="393" t="str">
        <f>'FORMAT REKAP'!BK1506</f>
        <v/>
      </c>
    </row>
    <row r="1570" spans="3:21" x14ac:dyDescent="0.25">
      <c r="C1570" s="394">
        <f>'FORMAT REKAP'!H1507</f>
        <v>0</v>
      </c>
      <c r="D1570" s="394">
        <f>'FORMAT REKAP'!I1507</f>
        <v>0</v>
      </c>
      <c r="E1570" s="394" t="str">
        <f>'FORMAT REKAP'!AH1507</f>
        <v/>
      </c>
      <c r="F1570" s="394" t="str">
        <f>'FORMAT REKAP'!AM1507</f>
        <v/>
      </c>
      <c r="G1570" s="395" t="str">
        <f>'FORMAT REKAP'!AN1507</f>
        <v/>
      </c>
      <c r="H1570" s="394" t="str">
        <f>'FORMAT REKAP'!AQ1507</f>
        <v/>
      </c>
      <c r="I1570" s="394">
        <f>'FORMAT REKAP'!AS1507</f>
        <v>0</v>
      </c>
      <c r="J1570" s="394">
        <f>'FORMAT REKAP'!AU1507</f>
        <v>0</v>
      </c>
      <c r="K1570" s="394">
        <f>'FORMAT REKAP'!AW1507</f>
        <v>0</v>
      </c>
      <c r="L1570" s="394">
        <f>'FORMAT REKAP'!AY1507</f>
        <v>0</v>
      </c>
      <c r="M1570" s="395">
        <f>'FORMAT REKAP'!BA1507</f>
        <v>0</v>
      </c>
      <c r="N1570" s="395" t="str">
        <f>'FORMAT REKAP'!BD1507</f>
        <v/>
      </c>
      <c r="O1570" s="394">
        <f>'FORMAT REKAP'!BE1507</f>
        <v>0</v>
      </c>
      <c r="P1570" s="395">
        <f>'FORMAT REKAP'!BF1507</f>
        <v>0</v>
      </c>
      <c r="S1570" s="395" t="str">
        <f>'FORMAT REKAP'!BI1507</f>
        <v/>
      </c>
      <c r="T1570" s="394" t="str">
        <f>'FORMAT REKAP'!BJ1507</f>
        <v/>
      </c>
      <c r="U1570" s="393" t="str">
        <f>'FORMAT REKAP'!BK1507</f>
        <v/>
      </c>
    </row>
    <row r="1571" spans="3:21" x14ac:dyDescent="0.25">
      <c r="C1571" s="394">
        <f>'FORMAT REKAP'!H1508</f>
        <v>0</v>
      </c>
      <c r="D1571" s="394">
        <f>'FORMAT REKAP'!I1508</f>
        <v>0</v>
      </c>
      <c r="E1571" s="394" t="str">
        <f>'FORMAT REKAP'!AH1508</f>
        <v/>
      </c>
      <c r="F1571" s="394" t="str">
        <f>'FORMAT REKAP'!AM1508</f>
        <v/>
      </c>
      <c r="G1571" s="395" t="str">
        <f>'FORMAT REKAP'!AN1508</f>
        <v/>
      </c>
      <c r="H1571" s="394" t="str">
        <f>'FORMAT REKAP'!AQ1508</f>
        <v/>
      </c>
      <c r="I1571" s="394">
        <f>'FORMAT REKAP'!AS1508</f>
        <v>0</v>
      </c>
      <c r="J1571" s="394">
        <f>'FORMAT REKAP'!AU1508</f>
        <v>0</v>
      </c>
      <c r="K1571" s="394">
        <f>'FORMAT REKAP'!AW1508</f>
        <v>0</v>
      </c>
      <c r="L1571" s="394">
        <f>'FORMAT REKAP'!AY1508</f>
        <v>0</v>
      </c>
      <c r="M1571" s="395">
        <f>'FORMAT REKAP'!BA1508</f>
        <v>0</v>
      </c>
      <c r="N1571" s="395" t="str">
        <f>'FORMAT REKAP'!BD1508</f>
        <v/>
      </c>
      <c r="O1571" s="394">
        <f>'FORMAT REKAP'!BE1508</f>
        <v>0</v>
      </c>
      <c r="P1571" s="395">
        <f>'FORMAT REKAP'!BF1508</f>
        <v>0</v>
      </c>
      <c r="S1571" s="395" t="str">
        <f>'FORMAT REKAP'!BI1508</f>
        <v/>
      </c>
      <c r="T1571" s="394" t="str">
        <f>'FORMAT REKAP'!BJ1508</f>
        <v/>
      </c>
      <c r="U1571" s="393" t="str">
        <f>'FORMAT REKAP'!BK1508</f>
        <v/>
      </c>
    </row>
    <row r="1572" spans="3:21" x14ac:dyDescent="0.25">
      <c r="C1572" s="394">
        <f>'FORMAT REKAP'!H1509</f>
        <v>0</v>
      </c>
      <c r="D1572" s="394">
        <f>'FORMAT REKAP'!I1509</f>
        <v>0</v>
      </c>
      <c r="E1572" s="394" t="str">
        <f>'FORMAT REKAP'!AH1509</f>
        <v/>
      </c>
      <c r="F1572" s="394" t="str">
        <f>'FORMAT REKAP'!AM1509</f>
        <v/>
      </c>
      <c r="G1572" s="395" t="str">
        <f>'FORMAT REKAP'!AN1509</f>
        <v/>
      </c>
      <c r="H1572" s="394" t="str">
        <f>'FORMAT REKAP'!AQ1509</f>
        <v/>
      </c>
      <c r="I1572" s="394">
        <f>'FORMAT REKAP'!AS1509</f>
        <v>0</v>
      </c>
      <c r="J1572" s="394">
        <f>'FORMAT REKAP'!AU1509</f>
        <v>0</v>
      </c>
      <c r="K1572" s="394">
        <f>'FORMAT REKAP'!AW1509</f>
        <v>0</v>
      </c>
      <c r="L1572" s="394">
        <f>'FORMAT REKAP'!AY1509</f>
        <v>0</v>
      </c>
      <c r="M1572" s="395">
        <f>'FORMAT REKAP'!BA1509</f>
        <v>0</v>
      </c>
      <c r="N1572" s="395" t="str">
        <f>'FORMAT REKAP'!BD1509</f>
        <v/>
      </c>
      <c r="O1572" s="394">
        <f>'FORMAT REKAP'!BE1509</f>
        <v>0</v>
      </c>
      <c r="P1572" s="395">
        <f>'FORMAT REKAP'!BF1509</f>
        <v>0</v>
      </c>
      <c r="S1572" s="395" t="str">
        <f>'FORMAT REKAP'!BI1509</f>
        <v/>
      </c>
      <c r="T1572" s="394" t="str">
        <f>'FORMAT REKAP'!BJ1509</f>
        <v/>
      </c>
      <c r="U1572" s="393" t="str">
        <f>'FORMAT REKAP'!BK1509</f>
        <v/>
      </c>
    </row>
    <row r="1573" spans="3:21" x14ac:dyDescent="0.25">
      <c r="C1573" s="394">
        <f>'FORMAT REKAP'!H1510</f>
        <v>0</v>
      </c>
      <c r="D1573" s="394">
        <f>'FORMAT REKAP'!I1510</f>
        <v>0</v>
      </c>
      <c r="E1573" s="394" t="str">
        <f>'FORMAT REKAP'!AH1510</f>
        <v/>
      </c>
      <c r="F1573" s="394" t="str">
        <f>'FORMAT REKAP'!AM1510</f>
        <v/>
      </c>
      <c r="G1573" s="395" t="str">
        <f>'FORMAT REKAP'!AN1510</f>
        <v/>
      </c>
      <c r="H1573" s="394" t="str">
        <f>'FORMAT REKAP'!AQ1510</f>
        <v/>
      </c>
      <c r="I1573" s="394">
        <f>'FORMAT REKAP'!AS1510</f>
        <v>0</v>
      </c>
      <c r="J1573" s="394">
        <f>'FORMAT REKAP'!AU1510</f>
        <v>0</v>
      </c>
      <c r="K1573" s="394">
        <f>'FORMAT REKAP'!AW1510</f>
        <v>0</v>
      </c>
      <c r="L1573" s="394">
        <f>'FORMAT REKAP'!AY1510</f>
        <v>0</v>
      </c>
      <c r="M1573" s="395">
        <f>'FORMAT REKAP'!BA1510</f>
        <v>0</v>
      </c>
      <c r="N1573" s="395" t="str">
        <f>'FORMAT REKAP'!BD1510</f>
        <v/>
      </c>
      <c r="O1573" s="394">
        <f>'FORMAT REKAP'!BE1510</f>
        <v>0</v>
      </c>
      <c r="P1573" s="395">
        <f>'FORMAT REKAP'!BF1510</f>
        <v>0</v>
      </c>
      <c r="S1573" s="395" t="str">
        <f>'FORMAT REKAP'!BI1510</f>
        <v/>
      </c>
      <c r="T1573" s="394" t="str">
        <f>'FORMAT REKAP'!BJ1510</f>
        <v/>
      </c>
      <c r="U1573" s="393" t="str">
        <f>'FORMAT REKAP'!BK1510</f>
        <v/>
      </c>
    </row>
    <row r="1574" spans="3:21" x14ac:dyDescent="0.25">
      <c r="C1574" s="394">
        <f>'FORMAT REKAP'!H1511</f>
        <v>0</v>
      </c>
      <c r="D1574" s="394">
        <f>'FORMAT REKAP'!I1511</f>
        <v>0</v>
      </c>
      <c r="E1574" s="394" t="str">
        <f>'FORMAT REKAP'!AH1511</f>
        <v/>
      </c>
      <c r="F1574" s="394" t="str">
        <f>'FORMAT REKAP'!AM1511</f>
        <v/>
      </c>
      <c r="G1574" s="395" t="str">
        <f>'FORMAT REKAP'!AN1511</f>
        <v/>
      </c>
      <c r="H1574" s="394" t="str">
        <f>'FORMAT REKAP'!AQ1511</f>
        <v/>
      </c>
      <c r="I1574" s="394">
        <f>'FORMAT REKAP'!AS1511</f>
        <v>0</v>
      </c>
      <c r="J1574" s="394">
        <f>'FORMAT REKAP'!AU1511</f>
        <v>0</v>
      </c>
      <c r="K1574" s="394">
        <f>'FORMAT REKAP'!AW1511</f>
        <v>0</v>
      </c>
      <c r="L1574" s="394">
        <f>'FORMAT REKAP'!AY1511</f>
        <v>0</v>
      </c>
      <c r="M1574" s="395">
        <f>'FORMAT REKAP'!BA1511</f>
        <v>0</v>
      </c>
      <c r="N1574" s="395" t="str">
        <f>'FORMAT REKAP'!BD1511</f>
        <v/>
      </c>
      <c r="O1574" s="394">
        <f>'FORMAT REKAP'!BE1511</f>
        <v>0</v>
      </c>
      <c r="P1574" s="395">
        <f>'FORMAT REKAP'!BF1511</f>
        <v>0</v>
      </c>
      <c r="S1574" s="395" t="str">
        <f>'FORMAT REKAP'!BI1511</f>
        <v/>
      </c>
      <c r="T1574" s="394" t="str">
        <f>'FORMAT REKAP'!BJ1511</f>
        <v/>
      </c>
      <c r="U1574" s="393" t="str">
        <f>'FORMAT REKAP'!BK1511</f>
        <v/>
      </c>
    </row>
    <row r="1575" spans="3:21" x14ac:dyDescent="0.25">
      <c r="C1575" s="394">
        <f>'FORMAT REKAP'!H1512</f>
        <v>0</v>
      </c>
      <c r="D1575" s="394">
        <f>'FORMAT REKAP'!I1512</f>
        <v>0</v>
      </c>
      <c r="E1575" s="394" t="str">
        <f>'FORMAT REKAP'!AH1512</f>
        <v/>
      </c>
      <c r="F1575" s="394" t="str">
        <f>'FORMAT REKAP'!AM1512</f>
        <v/>
      </c>
      <c r="G1575" s="395" t="str">
        <f>'FORMAT REKAP'!AN1512</f>
        <v/>
      </c>
      <c r="H1575" s="394" t="str">
        <f>'FORMAT REKAP'!AQ1512</f>
        <v/>
      </c>
      <c r="I1575" s="394">
        <f>'FORMAT REKAP'!AS1512</f>
        <v>0</v>
      </c>
      <c r="J1575" s="394">
        <f>'FORMAT REKAP'!AU1512</f>
        <v>0</v>
      </c>
      <c r="K1575" s="394">
        <f>'FORMAT REKAP'!AW1512</f>
        <v>0</v>
      </c>
      <c r="L1575" s="394">
        <f>'FORMAT REKAP'!AY1512</f>
        <v>0</v>
      </c>
      <c r="M1575" s="395">
        <f>'FORMAT REKAP'!BA1512</f>
        <v>0</v>
      </c>
      <c r="N1575" s="395" t="str">
        <f>'FORMAT REKAP'!BD1512</f>
        <v/>
      </c>
      <c r="O1575" s="394">
        <f>'FORMAT REKAP'!BE1512</f>
        <v>0</v>
      </c>
      <c r="P1575" s="395">
        <f>'FORMAT REKAP'!BF1512</f>
        <v>0</v>
      </c>
      <c r="S1575" s="395" t="str">
        <f>'FORMAT REKAP'!BI1512</f>
        <v/>
      </c>
      <c r="T1575" s="394" t="str">
        <f>'FORMAT REKAP'!BJ1512</f>
        <v/>
      </c>
      <c r="U1575" s="393" t="str">
        <f>'FORMAT REKAP'!BK1512</f>
        <v/>
      </c>
    </row>
    <row r="1576" spans="3:21" x14ac:dyDescent="0.25">
      <c r="C1576" s="394">
        <f>'FORMAT REKAP'!H1513</f>
        <v>0</v>
      </c>
      <c r="D1576" s="394">
        <f>'FORMAT REKAP'!I1513</f>
        <v>0</v>
      </c>
      <c r="E1576" s="394" t="str">
        <f>'FORMAT REKAP'!AH1513</f>
        <v/>
      </c>
      <c r="F1576" s="394" t="str">
        <f>'FORMAT REKAP'!AM1513</f>
        <v/>
      </c>
      <c r="G1576" s="395" t="str">
        <f>'FORMAT REKAP'!AN1513</f>
        <v/>
      </c>
      <c r="H1576" s="394" t="str">
        <f>'FORMAT REKAP'!AQ1513</f>
        <v/>
      </c>
      <c r="I1576" s="394">
        <f>'FORMAT REKAP'!AS1513</f>
        <v>0</v>
      </c>
      <c r="J1576" s="394">
        <f>'FORMAT REKAP'!AU1513</f>
        <v>0</v>
      </c>
      <c r="K1576" s="394">
        <f>'FORMAT REKAP'!AW1513</f>
        <v>0</v>
      </c>
      <c r="L1576" s="394">
        <f>'FORMAT REKAP'!AY1513</f>
        <v>0</v>
      </c>
      <c r="M1576" s="395">
        <f>'FORMAT REKAP'!BA1513</f>
        <v>0</v>
      </c>
      <c r="N1576" s="395" t="str">
        <f>'FORMAT REKAP'!BD1513</f>
        <v/>
      </c>
      <c r="O1576" s="394">
        <f>'FORMAT REKAP'!BE1513</f>
        <v>0</v>
      </c>
      <c r="P1576" s="395">
        <f>'FORMAT REKAP'!BF1513</f>
        <v>0</v>
      </c>
      <c r="S1576" s="395" t="str">
        <f>'FORMAT REKAP'!BI1513</f>
        <v/>
      </c>
      <c r="T1576" s="394" t="str">
        <f>'FORMAT REKAP'!BJ1513</f>
        <v/>
      </c>
      <c r="U1576" s="393" t="str">
        <f>'FORMAT REKAP'!BK1513</f>
        <v/>
      </c>
    </row>
    <row r="1577" spans="3:21" x14ac:dyDescent="0.25">
      <c r="C1577" s="394">
        <f>'FORMAT REKAP'!H1514</f>
        <v>0</v>
      </c>
      <c r="D1577" s="394">
        <f>'FORMAT REKAP'!I1514</f>
        <v>0</v>
      </c>
      <c r="E1577" s="394" t="str">
        <f>'FORMAT REKAP'!AH1514</f>
        <v/>
      </c>
      <c r="F1577" s="394" t="str">
        <f>'FORMAT REKAP'!AM1514</f>
        <v/>
      </c>
      <c r="G1577" s="395" t="str">
        <f>'FORMAT REKAP'!AN1514</f>
        <v/>
      </c>
      <c r="H1577" s="394" t="str">
        <f>'FORMAT REKAP'!AQ1514</f>
        <v/>
      </c>
      <c r="I1577" s="394">
        <f>'FORMAT REKAP'!AS1514</f>
        <v>0</v>
      </c>
      <c r="J1577" s="394">
        <f>'FORMAT REKAP'!AU1514</f>
        <v>0</v>
      </c>
      <c r="K1577" s="394">
        <f>'FORMAT REKAP'!AW1514</f>
        <v>0</v>
      </c>
      <c r="L1577" s="394">
        <f>'FORMAT REKAP'!AY1514</f>
        <v>0</v>
      </c>
      <c r="M1577" s="395">
        <f>'FORMAT REKAP'!BA1514</f>
        <v>0</v>
      </c>
      <c r="N1577" s="395" t="str">
        <f>'FORMAT REKAP'!BD1514</f>
        <v/>
      </c>
      <c r="O1577" s="394">
        <f>'FORMAT REKAP'!BE1514</f>
        <v>0</v>
      </c>
      <c r="P1577" s="395">
        <f>'FORMAT REKAP'!BF1514</f>
        <v>0</v>
      </c>
      <c r="S1577" s="395" t="str">
        <f>'FORMAT REKAP'!BI1514</f>
        <v/>
      </c>
      <c r="T1577" s="394" t="str">
        <f>'FORMAT REKAP'!BJ1514</f>
        <v/>
      </c>
      <c r="U1577" s="393" t="str">
        <f>'FORMAT REKAP'!BK1514</f>
        <v/>
      </c>
    </row>
    <row r="1578" spans="3:21" x14ac:dyDescent="0.25">
      <c r="C1578" s="394">
        <f>'FORMAT REKAP'!H1515</f>
        <v>0</v>
      </c>
      <c r="D1578" s="394">
        <f>'FORMAT REKAP'!I1515</f>
        <v>0</v>
      </c>
      <c r="E1578" s="394" t="str">
        <f>'FORMAT REKAP'!AH1515</f>
        <v/>
      </c>
      <c r="F1578" s="394" t="str">
        <f>'FORMAT REKAP'!AM1515</f>
        <v/>
      </c>
      <c r="G1578" s="395" t="str">
        <f>'FORMAT REKAP'!AN1515</f>
        <v/>
      </c>
      <c r="H1578" s="394" t="str">
        <f>'FORMAT REKAP'!AQ1515</f>
        <v/>
      </c>
      <c r="I1578" s="394">
        <f>'FORMAT REKAP'!AS1515</f>
        <v>0</v>
      </c>
      <c r="J1578" s="394">
        <f>'FORMAT REKAP'!AU1515</f>
        <v>0</v>
      </c>
      <c r="K1578" s="394">
        <f>'FORMAT REKAP'!AW1515</f>
        <v>0</v>
      </c>
      <c r="L1578" s="394">
        <f>'FORMAT REKAP'!AY1515</f>
        <v>0</v>
      </c>
      <c r="M1578" s="395">
        <f>'FORMAT REKAP'!BA1515</f>
        <v>0</v>
      </c>
      <c r="N1578" s="395" t="str">
        <f>'FORMAT REKAP'!BD1515</f>
        <v/>
      </c>
      <c r="O1578" s="394">
        <f>'FORMAT REKAP'!BE1515</f>
        <v>0</v>
      </c>
      <c r="P1578" s="395">
        <f>'FORMAT REKAP'!BF1515</f>
        <v>0</v>
      </c>
      <c r="S1578" s="395" t="str">
        <f>'FORMAT REKAP'!BI1515</f>
        <v/>
      </c>
      <c r="T1578" s="394" t="str">
        <f>'FORMAT REKAP'!BJ1515</f>
        <v/>
      </c>
      <c r="U1578" s="393" t="str">
        <f>'FORMAT REKAP'!BK1515</f>
        <v/>
      </c>
    </row>
    <row r="1579" spans="3:21" x14ac:dyDescent="0.25">
      <c r="C1579" s="394">
        <f>'FORMAT REKAP'!H1516</f>
        <v>0</v>
      </c>
      <c r="D1579" s="394">
        <f>'FORMAT REKAP'!I1516</f>
        <v>0</v>
      </c>
      <c r="E1579" s="394" t="str">
        <f>'FORMAT REKAP'!AH1516</f>
        <v/>
      </c>
      <c r="F1579" s="394" t="str">
        <f>'FORMAT REKAP'!AM1516</f>
        <v/>
      </c>
      <c r="G1579" s="395" t="str">
        <f>'FORMAT REKAP'!AN1516</f>
        <v/>
      </c>
      <c r="H1579" s="394" t="str">
        <f>'FORMAT REKAP'!AQ1516</f>
        <v/>
      </c>
      <c r="I1579" s="394">
        <f>'FORMAT REKAP'!AS1516</f>
        <v>0</v>
      </c>
      <c r="J1579" s="394">
        <f>'FORMAT REKAP'!AU1516</f>
        <v>0</v>
      </c>
      <c r="K1579" s="394">
        <f>'FORMAT REKAP'!AW1516</f>
        <v>0</v>
      </c>
      <c r="L1579" s="394">
        <f>'FORMAT REKAP'!AY1516</f>
        <v>0</v>
      </c>
      <c r="M1579" s="395">
        <f>'FORMAT REKAP'!BA1516</f>
        <v>0</v>
      </c>
      <c r="N1579" s="395" t="str">
        <f>'FORMAT REKAP'!BD1516</f>
        <v/>
      </c>
      <c r="O1579" s="394">
        <f>'FORMAT REKAP'!BE1516</f>
        <v>0</v>
      </c>
      <c r="P1579" s="395">
        <f>'FORMAT REKAP'!BF1516</f>
        <v>0</v>
      </c>
      <c r="S1579" s="395" t="str">
        <f>'FORMAT REKAP'!BI1516</f>
        <v/>
      </c>
      <c r="T1579" s="394" t="str">
        <f>'FORMAT REKAP'!BJ1516</f>
        <v/>
      </c>
      <c r="U1579" s="393" t="str">
        <f>'FORMAT REKAP'!BK1516</f>
        <v/>
      </c>
    </row>
    <row r="1580" spans="3:21" x14ac:dyDescent="0.25">
      <c r="C1580" s="394">
        <f>'FORMAT REKAP'!H1517</f>
        <v>0</v>
      </c>
      <c r="D1580" s="394">
        <f>'FORMAT REKAP'!I1517</f>
        <v>0</v>
      </c>
      <c r="E1580" s="394" t="str">
        <f>'FORMAT REKAP'!AH1517</f>
        <v/>
      </c>
      <c r="F1580" s="394" t="str">
        <f>'FORMAT REKAP'!AM1517</f>
        <v/>
      </c>
      <c r="G1580" s="395" t="str">
        <f>'FORMAT REKAP'!AN1517</f>
        <v/>
      </c>
      <c r="H1580" s="394" t="str">
        <f>'FORMAT REKAP'!AQ1517</f>
        <v/>
      </c>
      <c r="I1580" s="394">
        <f>'FORMAT REKAP'!AS1517</f>
        <v>0</v>
      </c>
      <c r="J1580" s="394">
        <f>'FORMAT REKAP'!AU1517</f>
        <v>0</v>
      </c>
      <c r="K1580" s="394">
        <f>'FORMAT REKAP'!AW1517</f>
        <v>0</v>
      </c>
      <c r="L1580" s="394">
        <f>'FORMAT REKAP'!AY1517</f>
        <v>0</v>
      </c>
      <c r="M1580" s="395">
        <f>'FORMAT REKAP'!BA1517</f>
        <v>0</v>
      </c>
      <c r="N1580" s="395" t="str">
        <f>'FORMAT REKAP'!BD1517</f>
        <v/>
      </c>
      <c r="O1580" s="394">
        <f>'FORMAT REKAP'!BE1517</f>
        <v>0</v>
      </c>
      <c r="P1580" s="395">
        <f>'FORMAT REKAP'!BF1517</f>
        <v>0</v>
      </c>
      <c r="S1580" s="395" t="str">
        <f>'FORMAT REKAP'!BI1517</f>
        <v/>
      </c>
      <c r="T1580" s="394" t="str">
        <f>'FORMAT REKAP'!BJ1517</f>
        <v/>
      </c>
      <c r="U1580" s="393" t="str">
        <f>'FORMAT REKAP'!BK1517</f>
        <v/>
      </c>
    </row>
    <row r="1581" spans="3:21" x14ac:dyDescent="0.25">
      <c r="C1581" s="394">
        <f>'FORMAT REKAP'!H1518</f>
        <v>0</v>
      </c>
      <c r="D1581" s="394">
        <f>'FORMAT REKAP'!I1518</f>
        <v>0</v>
      </c>
      <c r="E1581" s="394" t="str">
        <f>'FORMAT REKAP'!AH1518</f>
        <v/>
      </c>
      <c r="F1581" s="394" t="str">
        <f>'FORMAT REKAP'!AM1518</f>
        <v/>
      </c>
      <c r="G1581" s="395" t="str">
        <f>'FORMAT REKAP'!AN1518</f>
        <v/>
      </c>
      <c r="H1581" s="394" t="str">
        <f>'FORMAT REKAP'!AQ1518</f>
        <v/>
      </c>
      <c r="I1581" s="394">
        <f>'FORMAT REKAP'!AS1518</f>
        <v>0</v>
      </c>
      <c r="J1581" s="394">
        <f>'FORMAT REKAP'!AU1518</f>
        <v>0</v>
      </c>
      <c r="K1581" s="394">
        <f>'FORMAT REKAP'!AW1518</f>
        <v>0</v>
      </c>
      <c r="L1581" s="394">
        <f>'FORMAT REKAP'!AY1518</f>
        <v>0</v>
      </c>
      <c r="M1581" s="395">
        <f>'FORMAT REKAP'!BA1518</f>
        <v>0</v>
      </c>
      <c r="N1581" s="395" t="str">
        <f>'FORMAT REKAP'!BD1518</f>
        <v/>
      </c>
      <c r="O1581" s="394">
        <f>'FORMAT REKAP'!BE1518</f>
        <v>0</v>
      </c>
      <c r="P1581" s="395">
        <f>'FORMAT REKAP'!BF1518</f>
        <v>0</v>
      </c>
      <c r="S1581" s="395" t="str">
        <f>'FORMAT REKAP'!BI1518</f>
        <v/>
      </c>
      <c r="T1581" s="394" t="str">
        <f>'FORMAT REKAP'!BJ1518</f>
        <v/>
      </c>
      <c r="U1581" s="393" t="str">
        <f>'FORMAT REKAP'!BK1518</f>
        <v/>
      </c>
    </row>
    <row r="1582" spans="3:21" x14ac:dyDescent="0.25">
      <c r="C1582" s="394">
        <f>'FORMAT REKAP'!H1519</f>
        <v>0</v>
      </c>
      <c r="D1582" s="394">
        <f>'FORMAT REKAP'!I1519</f>
        <v>0</v>
      </c>
      <c r="E1582" s="394" t="str">
        <f>'FORMAT REKAP'!AH1519</f>
        <v/>
      </c>
      <c r="F1582" s="394" t="str">
        <f>'FORMAT REKAP'!AM1519</f>
        <v/>
      </c>
      <c r="G1582" s="395" t="str">
        <f>'FORMAT REKAP'!AN1519</f>
        <v/>
      </c>
      <c r="H1582" s="394" t="str">
        <f>'FORMAT REKAP'!AQ1519</f>
        <v/>
      </c>
      <c r="I1582" s="394">
        <f>'FORMAT REKAP'!AS1519</f>
        <v>0</v>
      </c>
      <c r="J1582" s="394">
        <f>'FORMAT REKAP'!AU1519</f>
        <v>0</v>
      </c>
      <c r="K1582" s="394">
        <f>'FORMAT REKAP'!AW1519</f>
        <v>0</v>
      </c>
      <c r="L1582" s="394">
        <f>'FORMAT REKAP'!AY1519</f>
        <v>0</v>
      </c>
      <c r="M1582" s="395">
        <f>'FORMAT REKAP'!BA1519</f>
        <v>0</v>
      </c>
      <c r="N1582" s="395" t="str">
        <f>'FORMAT REKAP'!BD1519</f>
        <v/>
      </c>
      <c r="O1582" s="394">
        <f>'FORMAT REKAP'!BE1519</f>
        <v>0</v>
      </c>
      <c r="P1582" s="395">
        <f>'FORMAT REKAP'!BF1519</f>
        <v>0</v>
      </c>
      <c r="S1582" s="395" t="str">
        <f>'FORMAT REKAP'!BI1519</f>
        <v/>
      </c>
      <c r="T1582" s="394" t="str">
        <f>'FORMAT REKAP'!BJ1519</f>
        <v/>
      </c>
      <c r="U1582" s="393" t="str">
        <f>'FORMAT REKAP'!BK1519</f>
        <v/>
      </c>
    </row>
    <row r="1583" spans="3:21" x14ac:dyDescent="0.25">
      <c r="C1583" s="394">
        <f>'FORMAT REKAP'!H1520</f>
        <v>0</v>
      </c>
      <c r="D1583" s="394">
        <f>'FORMAT REKAP'!I1520</f>
        <v>0</v>
      </c>
      <c r="E1583" s="394" t="str">
        <f>'FORMAT REKAP'!AH1520</f>
        <v/>
      </c>
      <c r="F1583" s="394" t="str">
        <f>'FORMAT REKAP'!AM1520</f>
        <v/>
      </c>
      <c r="G1583" s="395" t="str">
        <f>'FORMAT REKAP'!AN1520</f>
        <v/>
      </c>
      <c r="H1583" s="394" t="str">
        <f>'FORMAT REKAP'!AQ1520</f>
        <v/>
      </c>
      <c r="I1583" s="394">
        <f>'FORMAT REKAP'!AS1520</f>
        <v>0</v>
      </c>
      <c r="J1583" s="394">
        <f>'FORMAT REKAP'!AU1520</f>
        <v>0</v>
      </c>
      <c r="K1583" s="394">
        <f>'FORMAT REKAP'!AW1520</f>
        <v>0</v>
      </c>
      <c r="L1583" s="394">
        <f>'FORMAT REKAP'!AY1520</f>
        <v>0</v>
      </c>
      <c r="M1583" s="395">
        <f>'FORMAT REKAP'!BA1520</f>
        <v>0</v>
      </c>
      <c r="N1583" s="395" t="str">
        <f>'FORMAT REKAP'!BD1520</f>
        <v/>
      </c>
      <c r="O1583" s="394">
        <f>'FORMAT REKAP'!BE1520</f>
        <v>0</v>
      </c>
      <c r="P1583" s="395">
        <f>'FORMAT REKAP'!BF1520</f>
        <v>0</v>
      </c>
      <c r="S1583" s="395" t="str">
        <f>'FORMAT REKAP'!BI1520</f>
        <v/>
      </c>
      <c r="T1583" s="394" t="str">
        <f>'FORMAT REKAP'!BJ1520</f>
        <v/>
      </c>
      <c r="U1583" s="393" t="str">
        <f>'FORMAT REKAP'!BK1520</f>
        <v/>
      </c>
    </row>
    <row r="1584" spans="3:21" x14ac:dyDescent="0.25">
      <c r="C1584" s="394">
        <f>'FORMAT REKAP'!H1521</f>
        <v>0</v>
      </c>
      <c r="D1584" s="394">
        <f>'FORMAT REKAP'!I1521</f>
        <v>0</v>
      </c>
      <c r="E1584" s="394" t="str">
        <f>'FORMAT REKAP'!AH1521</f>
        <v/>
      </c>
      <c r="F1584" s="394" t="str">
        <f>'FORMAT REKAP'!AM1521</f>
        <v/>
      </c>
      <c r="G1584" s="395" t="str">
        <f>'FORMAT REKAP'!AN1521</f>
        <v/>
      </c>
      <c r="H1584" s="394" t="str">
        <f>'FORMAT REKAP'!AQ1521</f>
        <v/>
      </c>
      <c r="I1584" s="394">
        <f>'FORMAT REKAP'!AS1521</f>
        <v>0</v>
      </c>
      <c r="J1584" s="394">
        <f>'FORMAT REKAP'!AU1521</f>
        <v>0</v>
      </c>
      <c r="K1584" s="394">
        <f>'FORMAT REKAP'!AW1521</f>
        <v>0</v>
      </c>
      <c r="L1584" s="394">
        <f>'FORMAT REKAP'!AY1521</f>
        <v>0</v>
      </c>
      <c r="M1584" s="395">
        <f>'FORMAT REKAP'!BA1521</f>
        <v>0</v>
      </c>
      <c r="N1584" s="395" t="str">
        <f>'FORMAT REKAP'!BD1521</f>
        <v/>
      </c>
      <c r="O1584" s="394">
        <f>'FORMAT REKAP'!BE1521</f>
        <v>0</v>
      </c>
      <c r="P1584" s="395">
        <f>'FORMAT REKAP'!BF1521</f>
        <v>0</v>
      </c>
      <c r="S1584" s="395" t="str">
        <f>'FORMAT REKAP'!BI1521</f>
        <v/>
      </c>
      <c r="T1584" s="394" t="str">
        <f>'FORMAT REKAP'!BJ1521</f>
        <v/>
      </c>
      <c r="U1584" s="393" t="str">
        <f>'FORMAT REKAP'!BK1521</f>
        <v/>
      </c>
    </row>
    <row r="1585" spans="3:21" x14ac:dyDescent="0.25">
      <c r="C1585" s="394">
        <f>'FORMAT REKAP'!H1522</f>
        <v>0</v>
      </c>
      <c r="D1585" s="394">
        <f>'FORMAT REKAP'!I1522</f>
        <v>0</v>
      </c>
      <c r="E1585" s="394" t="str">
        <f>'FORMAT REKAP'!AH1522</f>
        <v/>
      </c>
      <c r="F1585" s="394" t="str">
        <f>'FORMAT REKAP'!AM1522</f>
        <v/>
      </c>
      <c r="G1585" s="395" t="str">
        <f>'FORMAT REKAP'!AN1522</f>
        <v/>
      </c>
      <c r="H1585" s="394" t="str">
        <f>'FORMAT REKAP'!AQ1522</f>
        <v/>
      </c>
      <c r="I1585" s="394">
        <f>'FORMAT REKAP'!AS1522</f>
        <v>0</v>
      </c>
      <c r="J1585" s="394">
        <f>'FORMAT REKAP'!AU1522</f>
        <v>0</v>
      </c>
      <c r="K1585" s="394">
        <f>'FORMAT REKAP'!AW1522</f>
        <v>0</v>
      </c>
      <c r="L1585" s="394">
        <f>'FORMAT REKAP'!AY1522</f>
        <v>0</v>
      </c>
      <c r="M1585" s="395">
        <f>'FORMAT REKAP'!BA1522</f>
        <v>0</v>
      </c>
      <c r="N1585" s="395" t="str">
        <f>'FORMAT REKAP'!BD1522</f>
        <v/>
      </c>
      <c r="O1585" s="394">
        <f>'FORMAT REKAP'!BE1522</f>
        <v>0</v>
      </c>
      <c r="P1585" s="395">
        <f>'FORMAT REKAP'!BF1522</f>
        <v>0</v>
      </c>
      <c r="S1585" s="395" t="str">
        <f>'FORMAT REKAP'!BI1522</f>
        <v/>
      </c>
      <c r="T1585" s="394" t="str">
        <f>'FORMAT REKAP'!BJ1522</f>
        <v/>
      </c>
      <c r="U1585" s="393" t="str">
        <f>'FORMAT REKAP'!BK1522</f>
        <v/>
      </c>
    </row>
    <row r="1586" spans="3:21" x14ac:dyDescent="0.25">
      <c r="C1586" s="394">
        <f>'FORMAT REKAP'!H1523</f>
        <v>0</v>
      </c>
      <c r="D1586" s="394">
        <f>'FORMAT REKAP'!I1523</f>
        <v>0</v>
      </c>
      <c r="E1586" s="394" t="str">
        <f>'FORMAT REKAP'!AH1523</f>
        <v/>
      </c>
      <c r="F1586" s="394" t="str">
        <f>'FORMAT REKAP'!AM1523</f>
        <v/>
      </c>
      <c r="G1586" s="395" t="str">
        <f>'FORMAT REKAP'!AN1523</f>
        <v/>
      </c>
      <c r="H1586" s="394" t="str">
        <f>'FORMAT REKAP'!AQ1523</f>
        <v/>
      </c>
      <c r="I1586" s="394">
        <f>'FORMAT REKAP'!AS1523</f>
        <v>0</v>
      </c>
      <c r="J1586" s="394">
        <f>'FORMAT REKAP'!AU1523</f>
        <v>0</v>
      </c>
      <c r="K1586" s="394">
        <f>'FORMAT REKAP'!AW1523</f>
        <v>0</v>
      </c>
      <c r="L1586" s="394">
        <f>'FORMAT REKAP'!AY1523</f>
        <v>0</v>
      </c>
      <c r="M1586" s="395">
        <f>'FORMAT REKAP'!BA1523</f>
        <v>0</v>
      </c>
      <c r="N1586" s="395" t="str">
        <f>'FORMAT REKAP'!BD1523</f>
        <v/>
      </c>
      <c r="O1586" s="394">
        <f>'FORMAT REKAP'!BE1523</f>
        <v>0</v>
      </c>
      <c r="P1586" s="395">
        <f>'FORMAT REKAP'!BF1523</f>
        <v>0</v>
      </c>
      <c r="S1586" s="395" t="str">
        <f>'FORMAT REKAP'!BI1523</f>
        <v/>
      </c>
      <c r="T1586" s="394" t="str">
        <f>'FORMAT REKAP'!BJ1523</f>
        <v/>
      </c>
      <c r="U1586" s="393" t="str">
        <f>'FORMAT REKAP'!BK1523</f>
        <v/>
      </c>
    </row>
    <row r="1587" spans="3:21" x14ac:dyDescent="0.25">
      <c r="C1587" s="394">
        <f>'FORMAT REKAP'!H1524</f>
        <v>0</v>
      </c>
      <c r="D1587" s="394">
        <f>'FORMAT REKAP'!I1524</f>
        <v>0</v>
      </c>
      <c r="E1587" s="394" t="str">
        <f>'FORMAT REKAP'!AH1524</f>
        <v/>
      </c>
      <c r="F1587" s="394" t="str">
        <f>'FORMAT REKAP'!AM1524</f>
        <v/>
      </c>
      <c r="G1587" s="395" t="str">
        <f>'FORMAT REKAP'!AN1524</f>
        <v/>
      </c>
      <c r="H1587" s="394" t="str">
        <f>'FORMAT REKAP'!AQ1524</f>
        <v/>
      </c>
      <c r="I1587" s="394">
        <f>'FORMAT REKAP'!AS1524</f>
        <v>0</v>
      </c>
      <c r="J1587" s="394">
        <f>'FORMAT REKAP'!AU1524</f>
        <v>0</v>
      </c>
      <c r="K1587" s="394">
        <f>'FORMAT REKAP'!AW1524</f>
        <v>0</v>
      </c>
      <c r="L1587" s="394">
        <f>'FORMAT REKAP'!AY1524</f>
        <v>0</v>
      </c>
      <c r="M1587" s="395">
        <f>'FORMAT REKAP'!BA1524</f>
        <v>0</v>
      </c>
      <c r="N1587" s="395" t="str">
        <f>'FORMAT REKAP'!BD1524</f>
        <v/>
      </c>
      <c r="O1587" s="394">
        <f>'FORMAT REKAP'!BE1524</f>
        <v>0</v>
      </c>
      <c r="P1587" s="395">
        <f>'FORMAT REKAP'!BF1524</f>
        <v>0</v>
      </c>
      <c r="S1587" s="395" t="str">
        <f>'FORMAT REKAP'!BI1524</f>
        <v/>
      </c>
      <c r="T1587" s="394" t="str">
        <f>'FORMAT REKAP'!BJ1524</f>
        <v/>
      </c>
      <c r="U1587" s="393" t="str">
        <f>'FORMAT REKAP'!BK1524</f>
        <v/>
      </c>
    </row>
    <row r="1588" spans="3:21" x14ac:dyDescent="0.25">
      <c r="C1588" s="394">
        <f>'FORMAT REKAP'!H1525</f>
        <v>0</v>
      </c>
      <c r="D1588" s="394">
        <f>'FORMAT REKAP'!I1525</f>
        <v>0</v>
      </c>
      <c r="E1588" s="394" t="str">
        <f>'FORMAT REKAP'!AH1525</f>
        <v/>
      </c>
      <c r="F1588" s="394" t="str">
        <f>'FORMAT REKAP'!AM1525</f>
        <v/>
      </c>
      <c r="G1588" s="395" t="str">
        <f>'FORMAT REKAP'!AN1525</f>
        <v/>
      </c>
      <c r="H1588" s="394" t="str">
        <f>'FORMAT REKAP'!AQ1525</f>
        <v/>
      </c>
      <c r="I1588" s="394">
        <f>'FORMAT REKAP'!AS1525</f>
        <v>0</v>
      </c>
      <c r="J1588" s="394">
        <f>'FORMAT REKAP'!AU1525</f>
        <v>0</v>
      </c>
      <c r="K1588" s="394">
        <f>'FORMAT REKAP'!AW1525</f>
        <v>0</v>
      </c>
      <c r="L1588" s="394">
        <f>'FORMAT REKAP'!AY1525</f>
        <v>0</v>
      </c>
      <c r="M1588" s="395">
        <f>'FORMAT REKAP'!BA1525</f>
        <v>0</v>
      </c>
      <c r="N1588" s="395" t="str">
        <f>'FORMAT REKAP'!BD1525</f>
        <v/>
      </c>
      <c r="O1588" s="394">
        <f>'FORMAT REKAP'!BE1525</f>
        <v>0</v>
      </c>
      <c r="P1588" s="395">
        <f>'FORMAT REKAP'!BF1525</f>
        <v>0</v>
      </c>
      <c r="S1588" s="395" t="str">
        <f>'FORMAT REKAP'!BI1525</f>
        <v/>
      </c>
      <c r="T1588" s="394" t="str">
        <f>'FORMAT REKAP'!BJ1525</f>
        <v/>
      </c>
      <c r="U1588" s="393" t="str">
        <f>'FORMAT REKAP'!BK1525</f>
        <v/>
      </c>
    </row>
    <row r="1589" spans="3:21" x14ac:dyDescent="0.25">
      <c r="C1589" s="394">
        <f>'FORMAT REKAP'!H1526</f>
        <v>0</v>
      </c>
      <c r="D1589" s="394">
        <f>'FORMAT REKAP'!I1526</f>
        <v>0</v>
      </c>
      <c r="E1589" s="394" t="str">
        <f>'FORMAT REKAP'!AH1526</f>
        <v/>
      </c>
      <c r="F1589" s="394" t="str">
        <f>'FORMAT REKAP'!AM1526</f>
        <v/>
      </c>
      <c r="G1589" s="395" t="str">
        <f>'FORMAT REKAP'!AN1526</f>
        <v/>
      </c>
      <c r="H1589" s="394" t="str">
        <f>'FORMAT REKAP'!AQ1526</f>
        <v/>
      </c>
      <c r="I1589" s="394">
        <f>'FORMAT REKAP'!AS1526</f>
        <v>0</v>
      </c>
      <c r="J1589" s="394">
        <f>'FORMAT REKAP'!AU1526</f>
        <v>0</v>
      </c>
      <c r="K1589" s="394">
        <f>'FORMAT REKAP'!AW1526</f>
        <v>0</v>
      </c>
      <c r="L1589" s="394">
        <f>'FORMAT REKAP'!AY1526</f>
        <v>0</v>
      </c>
      <c r="M1589" s="395">
        <f>'FORMAT REKAP'!BA1526</f>
        <v>0</v>
      </c>
      <c r="N1589" s="395" t="str">
        <f>'FORMAT REKAP'!BD1526</f>
        <v/>
      </c>
      <c r="O1589" s="394">
        <f>'FORMAT REKAP'!BE1526</f>
        <v>0</v>
      </c>
      <c r="P1589" s="395">
        <f>'FORMAT REKAP'!BF1526</f>
        <v>0</v>
      </c>
      <c r="S1589" s="395" t="str">
        <f>'FORMAT REKAP'!BI1526</f>
        <v/>
      </c>
      <c r="T1589" s="394" t="str">
        <f>'FORMAT REKAP'!BJ1526</f>
        <v/>
      </c>
      <c r="U1589" s="393" t="str">
        <f>'FORMAT REKAP'!BK1526</f>
        <v/>
      </c>
    </row>
    <row r="1590" spans="3:21" x14ac:dyDescent="0.25">
      <c r="C1590" s="394">
        <f>'FORMAT REKAP'!H1527</f>
        <v>0</v>
      </c>
      <c r="D1590" s="394">
        <f>'FORMAT REKAP'!I1527</f>
        <v>0</v>
      </c>
      <c r="E1590" s="394" t="str">
        <f>'FORMAT REKAP'!AH1527</f>
        <v/>
      </c>
      <c r="F1590" s="394" t="str">
        <f>'FORMAT REKAP'!AM1527</f>
        <v/>
      </c>
      <c r="G1590" s="395" t="str">
        <f>'FORMAT REKAP'!AN1527</f>
        <v/>
      </c>
      <c r="H1590" s="394" t="str">
        <f>'FORMAT REKAP'!AQ1527</f>
        <v/>
      </c>
      <c r="I1590" s="394">
        <f>'FORMAT REKAP'!AS1527</f>
        <v>0</v>
      </c>
      <c r="J1590" s="394">
        <f>'FORMAT REKAP'!AU1527</f>
        <v>0</v>
      </c>
      <c r="K1590" s="394">
        <f>'FORMAT REKAP'!AW1527</f>
        <v>0</v>
      </c>
      <c r="L1590" s="394">
        <f>'FORMAT REKAP'!AY1527</f>
        <v>0</v>
      </c>
      <c r="M1590" s="395">
        <f>'FORMAT REKAP'!BA1527</f>
        <v>0</v>
      </c>
      <c r="N1590" s="395" t="str">
        <f>'FORMAT REKAP'!BD1527</f>
        <v/>
      </c>
      <c r="O1590" s="394">
        <f>'FORMAT REKAP'!BE1527</f>
        <v>0</v>
      </c>
      <c r="P1590" s="395">
        <f>'FORMAT REKAP'!BF1527</f>
        <v>0</v>
      </c>
      <c r="S1590" s="395" t="str">
        <f>'FORMAT REKAP'!BI1527</f>
        <v/>
      </c>
      <c r="T1590" s="394" t="str">
        <f>'FORMAT REKAP'!BJ1527</f>
        <v/>
      </c>
      <c r="U1590" s="393" t="str">
        <f>'FORMAT REKAP'!BK1527</f>
        <v/>
      </c>
    </row>
    <row r="1591" spans="3:21" x14ac:dyDescent="0.25">
      <c r="C1591" s="394">
        <f>'FORMAT REKAP'!H1528</f>
        <v>0</v>
      </c>
      <c r="D1591" s="394">
        <f>'FORMAT REKAP'!I1528</f>
        <v>0</v>
      </c>
      <c r="E1591" s="394" t="str">
        <f>'FORMAT REKAP'!AH1528</f>
        <v/>
      </c>
      <c r="F1591" s="394" t="str">
        <f>'FORMAT REKAP'!AM1528</f>
        <v/>
      </c>
      <c r="G1591" s="395" t="str">
        <f>'FORMAT REKAP'!AN1528</f>
        <v/>
      </c>
      <c r="H1591" s="394" t="str">
        <f>'FORMAT REKAP'!AQ1528</f>
        <v/>
      </c>
      <c r="I1591" s="394">
        <f>'FORMAT REKAP'!AS1528</f>
        <v>0</v>
      </c>
      <c r="J1591" s="394">
        <f>'FORMAT REKAP'!AU1528</f>
        <v>0</v>
      </c>
      <c r="K1591" s="394">
        <f>'FORMAT REKAP'!AW1528</f>
        <v>0</v>
      </c>
      <c r="L1591" s="394">
        <f>'FORMAT REKAP'!AY1528</f>
        <v>0</v>
      </c>
      <c r="M1591" s="395">
        <f>'FORMAT REKAP'!BA1528</f>
        <v>0</v>
      </c>
      <c r="N1591" s="395" t="str">
        <f>'FORMAT REKAP'!BD1528</f>
        <v/>
      </c>
      <c r="O1591" s="394">
        <f>'FORMAT REKAP'!BE1528</f>
        <v>0</v>
      </c>
      <c r="P1591" s="395">
        <f>'FORMAT REKAP'!BF1528</f>
        <v>0</v>
      </c>
      <c r="S1591" s="395" t="str">
        <f>'FORMAT REKAP'!BI1528</f>
        <v/>
      </c>
      <c r="T1591" s="394" t="str">
        <f>'FORMAT REKAP'!BJ1528</f>
        <v/>
      </c>
      <c r="U1591" s="393" t="str">
        <f>'FORMAT REKAP'!BK1528</f>
        <v/>
      </c>
    </row>
    <row r="1592" spans="3:21" x14ac:dyDescent="0.25">
      <c r="C1592" s="394">
        <f>'FORMAT REKAP'!H1529</f>
        <v>0</v>
      </c>
      <c r="D1592" s="394">
        <f>'FORMAT REKAP'!I1529</f>
        <v>0</v>
      </c>
      <c r="E1592" s="394" t="str">
        <f>'FORMAT REKAP'!AH1529</f>
        <v/>
      </c>
      <c r="F1592" s="394" t="str">
        <f>'FORMAT REKAP'!AM1529</f>
        <v/>
      </c>
      <c r="G1592" s="395" t="str">
        <f>'FORMAT REKAP'!AN1529</f>
        <v/>
      </c>
      <c r="H1592" s="394" t="str">
        <f>'FORMAT REKAP'!AQ1529</f>
        <v/>
      </c>
      <c r="I1592" s="394">
        <f>'FORMAT REKAP'!AS1529</f>
        <v>0</v>
      </c>
      <c r="J1592" s="394">
        <f>'FORMAT REKAP'!AU1529</f>
        <v>0</v>
      </c>
      <c r="K1592" s="394">
        <f>'FORMAT REKAP'!AW1529</f>
        <v>0</v>
      </c>
      <c r="L1592" s="394">
        <f>'FORMAT REKAP'!AY1529</f>
        <v>0</v>
      </c>
      <c r="M1592" s="395">
        <f>'FORMAT REKAP'!BA1529</f>
        <v>0</v>
      </c>
      <c r="N1592" s="395" t="str">
        <f>'FORMAT REKAP'!BD1529</f>
        <v/>
      </c>
      <c r="O1592" s="394">
        <f>'FORMAT REKAP'!BE1529</f>
        <v>0</v>
      </c>
      <c r="P1592" s="395">
        <f>'FORMAT REKAP'!BF1529</f>
        <v>0</v>
      </c>
      <c r="S1592" s="395" t="str">
        <f>'FORMAT REKAP'!BI1529</f>
        <v/>
      </c>
      <c r="T1592" s="394" t="str">
        <f>'FORMAT REKAP'!BJ1529</f>
        <v/>
      </c>
      <c r="U1592" s="393" t="str">
        <f>'FORMAT REKAP'!BK1529</f>
        <v/>
      </c>
    </row>
    <row r="1593" spans="3:21" x14ac:dyDescent="0.25">
      <c r="C1593" s="394">
        <f>'FORMAT REKAP'!H1530</f>
        <v>0</v>
      </c>
      <c r="D1593" s="394">
        <f>'FORMAT REKAP'!I1530</f>
        <v>0</v>
      </c>
      <c r="E1593" s="394" t="str">
        <f>'FORMAT REKAP'!AH1530</f>
        <v/>
      </c>
      <c r="F1593" s="394" t="str">
        <f>'FORMAT REKAP'!AM1530</f>
        <v/>
      </c>
      <c r="G1593" s="395" t="str">
        <f>'FORMAT REKAP'!AN1530</f>
        <v/>
      </c>
      <c r="H1593" s="394" t="str">
        <f>'FORMAT REKAP'!AQ1530</f>
        <v/>
      </c>
      <c r="I1593" s="394">
        <f>'FORMAT REKAP'!AS1530</f>
        <v>0</v>
      </c>
      <c r="J1593" s="394">
        <f>'FORMAT REKAP'!AU1530</f>
        <v>0</v>
      </c>
      <c r="K1593" s="394">
        <f>'FORMAT REKAP'!AW1530</f>
        <v>0</v>
      </c>
      <c r="L1593" s="394">
        <f>'FORMAT REKAP'!AY1530</f>
        <v>0</v>
      </c>
      <c r="M1593" s="395">
        <f>'FORMAT REKAP'!BA1530</f>
        <v>0</v>
      </c>
      <c r="N1593" s="395" t="str">
        <f>'FORMAT REKAP'!BD1530</f>
        <v/>
      </c>
      <c r="O1593" s="394">
        <f>'FORMAT REKAP'!BE1530</f>
        <v>0</v>
      </c>
      <c r="P1593" s="395">
        <f>'FORMAT REKAP'!BF1530</f>
        <v>0</v>
      </c>
      <c r="S1593" s="395" t="str">
        <f>'FORMAT REKAP'!BI1530</f>
        <v/>
      </c>
      <c r="T1593" s="394" t="str">
        <f>'FORMAT REKAP'!BJ1530</f>
        <v/>
      </c>
      <c r="U1593" s="393" t="str">
        <f>'FORMAT REKAP'!BK1530</f>
        <v/>
      </c>
    </row>
    <row r="1594" spans="3:21" x14ac:dyDescent="0.25">
      <c r="C1594" s="394">
        <f>'FORMAT REKAP'!H1531</f>
        <v>0</v>
      </c>
      <c r="D1594" s="394">
        <f>'FORMAT REKAP'!I1531</f>
        <v>0</v>
      </c>
      <c r="E1594" s="394" t="str">
        <f>'FORMAT REKAP'!AH1531</f>
        <v/>
      </c>
      <c r="F1594" s="394" t="str">
        <f>'FORMAT REKAP'!AM1531</f>
        <v/>
      </c>
      <c r="G1594" s="395" t="str">
        <f>'FORMAT REKAP'!AN1531</f>
        <v/>
      </c>
      <c r="H1594" s="394" t="str">
        <f>'FORMAT REKAP'!AQ1531</f>
        <v/>
      </c>
      <c r="I1594" s="394">
        <f>'FORMAT REKAP'!AS1531</f>
        <v>0</v>
      </c>
      <c r="J1594" s="394">
        <f>'FORMAT REKAP'!AU1531</f>
        <v>0</v>
      </c>
      <c r="K1594" s="394">
        <f>'FORMAT REKAP'!AW1531</f>
        <v>0</v>
      </c>
      <c r="L1594" s="394">
        <f>'FORMAT REKAP'!AY1531</f>
        <v>0</v>
      </c>
      <c r="M1594" s="395">
        <f>'FORMAT REKAP'!BA1531</f>
        <v>0</v>
      </c>
      <c r="N1594" s="395" t="str">
        <f>'FORMAT REKAP'!BD1531</f>
        <v/>
      </c>
      <c r="O1594" s="394">
        <f>'FORMAT REKAP'!BE1531</f>
        <v>0</v>
      </c>
      <c r="P1594" s="395">
        <f>'FORMAT REKAP'!BF1531</f>
        <v>0</v>
      </c>
      <c r="S1594" s="395" t="str">
        <f>'FORMAT REKAP'!BI1531</f>
        <v/>
      </c>
      <c r="T1594" s="394" t="str">
        <f>'FORMAT REKAP'!BJ1531</f>
        <v/>
      </c>
      <c r="U1594" s="393" t="str">
        <f>'FORMAT REKAP'!BK1531</f>
        <v/>
      </c>
    </row>
    <row r="1595" spans="3:21" x14ac:dyDescent="0.25">
      <c r="C1595" s="394">
        <f>'FORMAT REKAP'!H1532</f>
        <v>0</v>
      </c>
      <c r="D1595" s="394">
        <f>'FORMAT REKAP'!I1532</f>
        <v>0</v>
      </c>
      <c r="E1595" s="394" t="str">
        <f>'FORMAT REKAP'!AH1532</f>
        <v/>
      </c>
      <c r="F1595" s="394" t="str">
        <f>'FORMAT REKAP'!AM1532</f>
        <v/>
      </c>
      <c r="G1595" s="395" t="str">
        <f>'FORMAT REKAP'!AN1532</f>
        <v/>
      </c>
      <c r="H1595" s="394" t="str">
        <f>'FORMAT REKAP'!AQ1532</f>
        <v/>
      </c>
      <c r="I1595" s="394">
        <f>'FORMAT REKAP'!AS1532</f>
        <v>0</v>
      </c>
      <c r="J1595" s="394">
        <f>'FORMAT REKAP'!AU1532</f>
        <v>0</v>
      </c>
      <c r="K1595" s="394">
        <f>'FORMAT REKAP'!AW1532</f>
        <v>0</v>
      </c>
      <c r="L1595" s="394">
        <f>'FORMAT REKAP'!AY1532</f>
        <v>0</v>
      </c>
      <c r="M1595" s="395">
        <f>'FORMAT REKAP'!BA1532</f>
        <v>0</v>
      </c>
      <c r="N1595" s="395" t="str">
        <f>'FORMAT REKAP'!BD1532</f>
        <v/>
      </c>
      <c r="O1595" s="394">
        <f>'FORMAT REKAP'!BE1532</f>
        <v>0</v>
      </c>
      <c r="P1595" s="395">
        <f>'FORMAT REKAP'!BF1532</f>
        <v>0</v>
      </c>
      <c r="S1595" s="395" t="str">
        <f>'FORMAT REKAP'!BI1532</f>
        <v/>
      </c>
      <c r="T1595" s="394" t="str">
        <f>'FORMAT REKAP'!BJ1532</f>
        <v/>
      </c>
      <c r="U1595" s="393" t="str">
        <f>'FORMAT REKAP'!BK1532</f>
        <v/>
      </c>
    </row>
    <row r="1596" spans="3:21" x14ac:dyDescent="0.25">
      <c r="C1596" s="394">
        <f>'FORMAT REKAP'!H1533</f>
        <v>0</v>
      </c>
      <c r="D1596" s="394">
        <f>'FORMAT REKAP'!I1533</f>
        <v>0</v>
      </c>
      <c r="E1596" s="394" t="str">
        <f>'FORMAT REKAP'!AH1533</f>
        <v/>
      </c>
      <c r="F1596" s="394" t="str">
        <f>'FORMAT REKAP'!AM1533</f>
        <v/>
      </c>
      <c r="G1596" s="395" t="str">
        <f>'FORMAT REKAP'!AN1533</f>
        <v/>
      </c>
      <c r="H1596" s="394" t="str">
        <f>'FORMAT REKAP'!AQ1533</f>
        <v/>
      </c>
      <c r="I1596" s="394">
        <f>'FORMAT REKAP'!AS1533</f>
        <v>0</v>
      </c>
      <c r="J1596" s="394">
        <f>'FORMAT REKAP'!AU1533</f>
        <v>0</v>
      </c>
      <c r="K1596" s="394">
        <f>'FORMAT REKAP'!AW1533</f>
        <v>0</v>
      </c>
      <c r="L1596" s="394">
        <f>'FORMAT REKAP'!AY1533</f>
        <v>0</v>
      </c>
      <c r="M1596" s="395">
        <f>'FORMAT REKAP'!BA1533</f>
        <v>0</v>
      </c>
      <c r="N1596" s="395" t="str">
        <f>'FORMAT REKAP'!BD1533</f>
        <v/>
      </c>
      <c r="O1596" s="394">
        <f>'FORMAT REKAP'!BE1533</f>
        <v>0</v>
      </c>
      <c r="P1596" s="395">
        <f>'FORMAT REKAP'!BF1533</f>
        <v>0</v>
      </c>
      <c r="S1596" s="395" t="str">
        <f>'FORMAT REKAP'!BI1533</f>
        <v/>
      </c>
      <c r="T1596" s="394" t="str">
        <f>'FORMAT REKAP'!BJ1533</f>
        <v/>
      </c>
      <c r="U1596" s="393" t="str">
        <f>'FORMAT REKAP'!BK1533</f>
        <v/>
      </c>
    </row>
    <row r="1597" spans="3:21" x14ac:dyDescent="0.25">
      <c r="C1597" s="394">
        <f>'FORMAT REKAP'!H1534</f>
        <v>0</v>
      </c>
      <c r="D1597" s="394">
        <f>'FORMAT REKAP'!I1534</f>
        <v>0</v>
      </c>
      <c r="E1597" s="394" t="str">
        <f>'FORMAT REKAP'!AH1534</f>
        <v/>
      </c>
      <c r="F1597" s="394" t="str">
        <f>'FORMAT REKAP'!AM1534</f>
        <v/>
      </c>
      <c r="G1597" s="395" t="str">
        <f>'FORMAT REKAP'!AN1534</f>
        <v/>
      </c>
      <c r="H1597" s="394" t="str">
        <f>'FORMAT REKAP'!AQ1534</f>
        <v/>
      </c>
      <c r="I1597" s="394">
        <f>'FORMAT REKAP'!AS1534</f>
        <v>0</v>
      </c>
      <c r="J1597" s="394">
        <f>'FORMAT REKAP'!AU1534</f>
        <v>0</v>
      </c>
      <c r="K1597" s="394">
        <f>'FORMAT REKAP'!AW1534</f>
        <v>0</v>
      </c>
      <c r="L1597" s="394">
        <f>'FORMAT REKAP'!AY1534</f>
        <v>0</v>
      </c>
      <c r="M1597" s="395">
        <f>'FORMAT REKAP'!BA1534</f>
        <v>0</v>
      </c>
      <c r="N1597" s="395" t="str">
        <f>'FORMAT REKAP'!BD1534</f>
        <v/>
      </c>
      <c r="O1597" s="394">
        <f>'FORMAT REKAP'!BE1534</f>
        <v>0</v>
      </c>
      <c r="P1597" s="395">
        <f>'FORMAT REKAP'!BF1534</f>
        <v>0</v>
      </c>
      <c r="S1597" s="395" t="str">
        <f>'FORMAT REKAP'!BI1534</f>
        <v/>
      </c>
      <c r="T1597" s="394" t="str">
        <f>'FORMAT REKAP'!BJ1534</f>
        <v/>
      </c>
      <c r="U1597" s="393" t="str">
        <f>'FORMAT REKAP'!BK1534</f>
        <v/>
      </c>
    </row>
    <row r="1598" spans="3:21" x14ac:dyDescent="0.25">
      <c r="C1598" s="394">
        <f>'FORMAT REKAP'!H1535</f>
        <v>0</v>
      </c>
      <c r="D1598" s="394">
        <f>'FORMAT REKAP'!I1535</f>
        <v>0</v>
      </c>
      <c r="E1598" s="394" t="str">
        <f>'FORMAT REKAP'!AH1535</f>
        <v/>
      </c>
      <c r="F1598" s="394" t="str">
        <f>'FORMAT REKAP'!AM1535</f>
        <v/>
      </c>
      <c r="G1598" s="395" t="str">
        <f>'FORMAT REKAP'!AN1535</f>
        <v/>
      </c>
      <c r="H1598" s="394" t="str">
        <f>'FORMAT REKAP'!AQ1535</f>
        <v/>
      </c>
      <c r="I1598" s="394">
        <f>'FORMAT REKAP'!AS1535</f>
        <v>0</v>
      </c>
      <c r="J1598" s="394">
        <f>'FORMAT REKAP'!AU1535</f>
        <v>0</v>
      </c>
      <c r="K1598" s="394">
        <f>'FORMAT REKAP'!AW1535</f>
        <v>0</v>
      </c>
      <c r="L1598" s="394">
        <f>'FORMAT REKAP'!AY1535</f>
        <v>0</v>
      </c>
      <c r="M1598" s="395">
        <f>'FORMAT REKAP'!BA1535</f>
        <v>0</v>
      </c>
      <c r="N1598" s="395" t="str">
        <f>'FORMAT REKAP'!BD1535</f>
        <v/>
      </c>
      <c r="O1598" s="394">
        <f>'FORMAT REKAP'!BE1535</f>
        <v>0</v>
      </c>
      <c r="P1598" s="395">
        <f>'FORMAT REKAP'!BF1535</f>
        <v>0</v>
      </c>
      <c r="S1598" s="395" t="str">
        <f>'FORMAT REKAP'!BI1535</f>
        <v/>
      </c>
      <c r="T1598" s="394" t="str">
        <f>'FORMAT REKAP'!BJ1535</f>
        <v/>
      </c>
      <c r="U1598" s="393" t="str">
        <f>'FORMAT REKAP'!BK1535</f>
        <v/>
      </c>
    </row>
    <row r="1599" spans="3:21" x14ac:dyDescent="0.25">
      <c r="C1599" s="394">
        <f>'FORMAT REKAP'!H1536</f>
        <v>0</v>
      </c>
      <c r="D1599" s="394">
        <f>'FORMAT REKAP'!I1536</f>
        <v>0</v>
      </c>
      <c r="E1599" s="394" t="str">
        <f>'FORMAT REKAP'!AH1536</f>
        <v/>
      </c>
      <c r="F1599" s="394" t="str">
        <f>'FORMAT REKAP'!AM1536</f>
        <v/>
      </c>
      <c r="G1599" s="395" t="str">
        <f>'FORMAT REKAP'!AN1536</f>
        <v/>
      </c>
      <c r="H1599" s="394" t="str">
        <f>'FORMAT REKAP'!AQ1536</f>
        <v/>
      </c>
      <c r="I1599" s="394">
        <f>'FORMAT REKAP'!AS1536</f>
        <v>0</v>
      </c>
      <c r="J1599" s="394">
        <f>'FORMAT REKAP'!AU1536</f>
        <v>0</v>
      </c>
      <c r="K1599" s="394">
        <f>'FORMAT REKAP'!AW1536</f>
        <v>0</v>
      </c>
      <c r="L1599" s="394">
        <f>'FORMAT REKAP'!AY1536</f>
        <v>0</v>
      </c>
      <c r="M1599" s="395">
        <f>'FORMAT REKAP'!BA1536</f>
        <v>0</v>
      </c>
      <c r="N1599" s="395" t="str">
        <f>'FORMAT REKAP'!BD1536</f>
        <v/>
      </c>
      <c r="O1599" s="394">
        <f>'FORMAT REKAP'!BE1536</f>
        <v>0</v>
      </c>
      <c r="P1599" s="395">
        <f>'FORMAT REKAP'!BF1536</f>
        <v>0</v>
      </c>
      <c r="S1599" s="395" t="str">
        <f>'FORMAT REKAP'!BI1536</f>
        <v/>
      </c>
      <c r="T1599" s="394" t="str">
        <f>'FORMAT REKAP'!BJ1536</f>
        <v/>
      </c>
      <c r="U1599" s="393" t="str">
        <f>'FORMAT REKAP'!BK1536</f>
        <v/>
      </c>
    </row>
    <row r="1600" spans="3:21" x14ac:dyDescent="0.25">
      <c r="C1600" s="394">
        <f>'FORMAT REKAP'!H1537</f>
        <v>0</v>
      </c>
      <c r="D1600" s="394">
        <f>'FORMAT REKAP'!I1537</f>
        <v>0</v>
      </c>
      <c r="E1600" s="394" t="str">
        <f>'FORMAT REKAP'!AH1537</f>
        <v/>
      </c>
      <c r="F1600" s="394" t="str">
        <f>'FORMAT REKAP'!AM1537</f>
        <v/>
      </c>
      <c r="G1600" s="395" t="str">
        <f>'FORMAT REKAP'!AN1537</f>
        <v/>
      </c>
      <c r="H1600" s="394" t="str">
        <f>'FORMAT REKAP'!AQ1537</f>
        <v/>
      </c>
      <c r="I1600" s="394">
        <f>'FORMAT REKAP'!AS1537</f>
        <v>0</v>
      </c>
      <c r="J1600" s="394">
        <f>'FORMAT REKAP'!AU1537</f>
        <v>0</v>
      </c>
      <c r="K1600" s="394">
        <f>'FORMAT REKAP'!AW1537</f>
        <v>0</v>
      </c>
      <c r="L1600" s="394">
        <f>'FORMAT REKAP'!AY1537</f>
        <v>0</v>
      </c>
      <c r="M1600" s="395">
        <f>'FORMAT REKAP'!BA1537</f>
        <v>0</v>
      </c>
      <c r="N1600" s="395" t="str">
        <f>'FORMAT REKAP'!BD1537</f>
        <v/>
      </c>
      <c r="O1600" s="394">
        <f>'FORMAT REKAP'!BE1537</f>
        <v>0</v>
      </c>
      <c r="P1600" s="395">
        <f>'FORMAT REKAP'!BF1537</f>
        <v>0</v>
      </c>
      <c r="S1600" s="395" t="str">
        <f>'FORMAT REKAP'!BI1537</f>
        <v/>
      </c>
      <c r="T1600" s="394" t="str">
        <f>'FORMAT REKAP'!BJ1537</f>
        <v/>
      </c>
      <c r="U1600" s="393" t="str">
        <f>'FORMAT REKAP'!BK1537</f>
        <v/>
      </c>
    </row>
    <row r="1601" spans="3:21" x14ac:dyDescent="0.25">
      <c r="C1601" s="394">
        <f>'FORMAT REKAP'!H1538</f>
        <v>0</v>
      </c>
      <c r="D1601" s="394">
        <f>'FORMAT REKAP'!I1538</f>
        <v>0</v>
      </c>
      <c r="E1601" s="394" t="str">
        <f>'FORMAT REKAP'!AH1538</f>
        <v/>
      </c>
      <c r="F1601" s="394" t="str">
        <f>'FORMAT REKAP'!AM1538</f>
        <v/>
      </c>
      <c r="G1601" s="395" t="str">
        <f>'FORMAT REKAP'!AN1538</f>
        <v/>
      </c>
      <c r="H1601" s="394" t="str">
        <f>'FORMAT REKAP'!AQ1538</f>
        <v/>
      </c>
      <c r="I1601" s="394">
        <f>'FORMAT REKAP'!AS1538</f>
        <v>0</v>
      </c>
      <c r="J1601" s="394">
        <f>'FORMAT REKAP'!AU1538</f>
        <v>0</v>
      </c>
      <c r="K1601" s="394">
        <f>'FORMAT REKAP'!AW1538</f>
        <v>0</v>
      </c>
      <c r="L1601" s="394">
        <f>'FORMAT REKAP'!AY1538</f>
        <v>0</v>
      </c>
      <c r="M1601" s="395">
        <f>'FORMAT REKAP'!BA1538</f>
        <v>0</v>
      </c>
      <c r="N1601" s="395" t="str">
        <f>'FORMAT REKAP'!BD1538</f>
        <v/>
      </c>
      <c r="O1601" s="394">
        <f>'FORMAT REKAP'!BE1538</f>
        <v>0</v>
      </c>
      <c r="P1601" s="395">
        <f>'FORMAT REKAP'!BF1538</f>
        <v>0</v>
      </c>
      <c r="S1601" s="395" t="str">
        <f>'FORMAT REKAP'!BI1538</f>
        <v/>
      </c>
      <c r="T1601" s="394" t="str">
        <f>'FORMAT REKAP'!BJ1538</f>
        <v/>
      </c>
      <c r="U1601" s="393" t="str">
        <f>'FORMAT REKAP'!BK1538</f>
        <v/>
      </c>
    </row>
    <row r="1602" spans="3:21" x14ac:dyDescent="0.25">
      <c r="C1602" s="394">
        <f>'FORMAT REKAP'!H1539</f>
        <v>0</v>
      </c>
      <c r="D1602" s="394">
        <f>'FORMAT REKAP'!I1539</f>
        <v>0</v>
      </c>
      <c r="E1602" s="394" t="str">
        <f>'FORMAT REKAP'!AH1539</f>
        <v/>
      </c>
      <c r="F1602" s="394" t="str">
        <f>'FORMAT REKAP'!AM1539</f>
        <v/>
      </c>
      <c r="G1602" s="395" t="str">
        <f>'FORMAT REKAP'!AN1539</f>
        <v/>
      </c>
      <c r="H1602" s="394" t="str">
        <f>'FORMAT REKAP'!AQ1539</f>
        <v/>
      </c>
      <c r="I1602" s="394">
        <f>'FORMAT REKAP'!AS1539</f>
        <v>0</v>
      </c>
      <c r="J1602" s="394">
        <f>'FORMAT REKAP'!AU1539</f>
        <v>0</v>
      </c>
      <c r="K1602" s="394">
        <f>'FORMAT REKAP'!AW1539</f>
        <v>0</v>
      </c>
      <c r="L1602" s="394">
        <f>'FORMAT REKAP'!AY1539</f>
        <v>0</v>
      </c>
      <c r="M1602" s="395">
        <f>'FORMAT REKAP'!BA1539</f>
        <v>0</v>
      </c>
      <c r="N1602" s="395" t="str">
        <f>'FORMAT REKAP'!BD1539</f>
        <v/>
      </c>
      <c r="O1602" s="394">
        <f>'FORMAT REKAP'!BE1539</f>
        <v>0</v>
      </c>
      <c r="P1602" s="395">
        <f>'FORMAT REKAP'!BF1539</f>
        <v>0</v>
      </c>
      <c r="S1602" s="395" t="str">
        <f>'FORMAT REKAP'!BI1539</f>
        <v/>
      </c>
      <c r="T1602" s="394" t="str">
        <f>'FORMAT REKAP'!BJ1539</f>
        <v/>
      </c>
      <c r="U1602" s="393" t="str">
        <f>'FORMAT REKAP'!BK1539</f>
        <v/>
      </c>
    </row>
    <row r="1603" spans="3:21" x14ac:dyDescent="0.25">
      <c r="C1603" s="394">
        <f>'FORMAT REKAP'!H1540</f>
        <v>0</v>
      </c>
      <c r="D1603" s="394">
        <f>'FORMAT REKAP'!I1540</f>
        <v>0</v>
      </c>
      <c r="E1603" s="394" t="str">
        <f>'FORMAT REKAP'!AH1540</f>
        <v/>
      </c>
      <c r="F1603" s="394" t="str">
        <f>'FORMAT REKAP'!AM1540</f>
        <v/>
      </c>
      <c r="G1603" s="395" t="str">
        <f>'FORMAT REKAP'!AN1540</f>
        <v/>
      </c>
      <c r="H1603" s="394" t="str">
        <f>'FORMAT REKAP'!AQ1540</f>
        <v/>
      </c>
      <c r="I1603" s="394">
        <f>'FORMAT REKAP'!AS1540</f>
        <v>0</v>
      </c>
      <c r="J1603" s="394">
        <f>'FORMAT REKAP'!AU1540</f>
        <v>0</v>
      </c>
      <c r="K1603" s="394">
        <f>'FORMAT REKAP'!AW1540</f>
        <v>0</v>
      </c>
      <c r="L1603" s="394">
        <f>'FORMAT REKAP'!AY1540</f>
        <v>0</v>
      </c>
      <c r="M1603" s="395">
        <f>'FORMAT REKAP'!BA1540</f>
        <v>0</v>
      </c>
      <c r="N1603" s="395" t="str">
        <f>'FORMAT REKAP'!BD1540</f>
        <v/>
      </c>
      <c r="O1603" s="394">
        <f>'FORMAT REKAP'!BE1540</f>
        <v>0</v>
      </c>
      <c r="P1603" s="395">
        <f>'FORMAT REKAP'!BF1540</f>
        <v>0</v>
      </c>
      <c r="S1603" s="395" t="str">
        <f>'FORMAT REKAP'!BI1540</f>
        <v/>
      </c>
      <c r="T1603" s="394" t="str">
        <f>'FORMAT REKAP'!BJ1540</f>
        <v/>
      </c>
      <c r="U1603" s="393" t="str">
        <f>'FORMAT REKAP'!BK1540</f>
        <v/>
      </c>
    </row>
    <row r="1604" spans="3:21" x14ac:dyDescent="0.25">
      <c r="C1604" s="394">
        <f>'FORMAT REKAP'!H1541</f>
        <v>0</v>
      </c>
      <c r="D1604" s="394">
        <f>'FORMAT REKAP'!I1541</f>
        <v>0</v>
      </c>
      <c r="E1604" s="394" t="str">
        <f>'FORMAT REKAP'!AH1541</f>
        <v/>
      </c>
      <c r="F1604" s="394" t="str">
        <f>'FORMAT REKAP'!AM1541</f>
        <v/>
      </c>
      <c r="G1604" s="395" t="str">
        <f>'FORMAT REKAP'!AN1541</f>
        <v/>
      </c>
      <c r="H1604" s="394" t="str">
        <f>'FORMAT REKAP'!AQ1541</f>
        <v/>
      </c>
      <c r="I1604" s="394">
        <f>'FORMAT REKAP'!AS1541</f>
        <v>0</v>
      </c>
      <c r="J1604" s="394">
        <f>'FORMAT REKAP'!AU1541</f>
        <v>0</v>
      </c>
      <c r="K1604" s="394">
        <f>'FORMAT REKAP'!AW1541</f>
        <v>0</v>
      </c>
      <c r="L1604" s="394">
        <f>'FORMAT REKAP'!AY1541</f>
        <v>0</v>
      </c>
      <c r="M1604" s="395">
        <f>'FORMAT REKAP'!BA1541</f>
        <v>0</v>
      </c>
      <c r="N1604" s="395" t="str">
        <f>'FORMAT REKAP'!BD1541</f>
        <v/>
      </c>
      <c r="O1604" s="394">
        <f>'FORMAT REKAP'!BE1541</f>
        <v>0</v>
      </c>
      <c r="P1604" s="395">
        <f>'FORMAT REKAP'!BF1541</f>
        <v>0</v>
      </c>
      <c r="S1604" s="395" t="str">
        <f>'FORMAT REKAP'!BI1541</f>
        <v/>
      </c>
      <c r="T1604" s="394" t="str">
        <f>'FORMAT REKAP'!BJ1541</f>
        <v/>
      </c>
      <c r="U1604" s="393" t="str">
        <f>'FORMAT REKAP'!BK1541</f>
        <v/>
      </c>
    </row>
    <row r="1605" spans="3:21" x14ac:dyDescent="0.25">
      <c r="C1605" s="394">
        <f>'FORMAT REKAP'!H1542</f>
        <v>0</v>
      </c>
      <c r="D1605" s="394">
        <f>'FORMAT REKAP'!I1542</f>
        <v>0</v>
      </c>
      <c r="E1605" s="394" t="str">
        <f>'FORMAT REKAP'!AH1542</f>
        <v/>
      </c>
      <c r="F1605" s="394" t="str">
        <f>'FORMAT REKAP'!AM1542</f>
        <v/>
      </c>
      <c r="G1605" s="395" t="str">
        <f>'FORMAT REKAP'!AN1542</f>
        <v/>
      </c>
      <c r="H1605" s="394" t="str">
        <f>'FORMAT REKAP'!AQ1542</f>
        <v/>
      </c>
      <c r="I1605" s="394">
        <f>'FORMAT REKAP'!AS1542</f>
        <v>0</v>
      </c>
      <c r="J1605" s="394">
        <f>'FORMAT REKAP'!AU1542</f>
        <v>0</v>
      </c>
      <c r="K1605" s="394">
        <f>'FORMAT REKAP'!AW1542</f>
        <v>0</v>
      </c>
      <c r="L1605" s="394">
        <f>'FORMAT REKAP'!AY1542</f>
        <v>0</v>
      </c>
      <c r="M1605" s="395">
        <f>'FORMAT REKAP'!BA1542</f>
        <v>0</v>
      </c>
      <c r="N1605" s="395" t="str">
        <f>'FORMAT REKAP'!BD1542</f>
        <v/>
      </c>
      <c r="O1605" s="394">
        <f>'FORMAT REKAP'!BE1542</f>
        <v>0</v>
      </c>
      <c r="P1605" s="395">
        <f>'FORMAT REKAP'!BF1542</f>
        <v>0</v>
      </c>
      <c r="S1605" s="395" t="str">
        <f>'FORMAT REKAP'!BI1542</f>
        <v/>
      </c>
      <c r="T1605" s="394" t="str">
        <f>'FORMAT REKAP'!BJ1542</f>
        <v/>
      </c>
      <c r="U1605" s="393" t="str">
        <f>'FORMAT REKAP'!BK1542</f>
        <v/>
      </c>
    </row>
    <row r="1606" spans="3:21" x14ac:dyDescent="0.25">
      <c r="C1606" s="394">
        <f>'FORMAT REKAP'!H1543</f>
        <v>0</v>
      </c>
      <c r="D1606" s="394">
        <f>'FORMAT REKAP'!I1543</f>
        <v>0</v>
      </c>
      <c r="E1606" s="394" t="str">
        <f>'FORMAT REKAP'!AH1543</f>
        <v/>
      </c>
      <c r="F1606" s="394" t="str">
        <f>'FORMAT REKAP'!AM1543</f>
        <v/>
      </c>
      <c r="G1606" s="395" t="str">
        <f>'FORMAT REKAP'!AN1543</f>
        <v/>
      </c>
      <c r="H1606" s="394" t="str">
        <f>'FORMAT REKAP'!AQ1543</f>
        <v/>
      </c>
      <c r="I1606" s="394">
        <f>'FORMAT REKAP'!AS1543</f>
        <v>0</v>
      </c>
      <c r="J1606" s="394">
        <f>'FORMAT REKAP'!AU1543</f>
        <v>0</v>
      </c>
      <c r="K1606" s="394">
        <f>'FORMAT REKAP'!AW1543</f>
        <v>0</v>
      </c>
      <c r="L1606" s="394">
        <f>'FORMAT REKAP'!AY1543</f>
        <v>0</v>
      </c>
      <c r="M1606" s="395">
        <f>'FORMAT REKAP'!BA1543</f>
        <v>0</v>
      </c>
      <c r="N1606" s="395" t="str">
        <f>'FORMAT REKAP'!BD1543</f>
        <v/>
      </c>
      <c r="O1606" s="394">
        <f>'FORMAT REKAP'!BE1543</f>
        <v>0</v>
      </c>
      <c r="P1606" s="395">
        <f>'FORMAT REKAP'!BF1543</f>
        <v>0</v>
      </c>
      <c r="S1606" s="395" t="str">
        <f>'FORMAT REKAP'!BI1543</f>
        <v/>
      </c>
      <c r="T1606" s="394" t="str">
        <f>'FORMAT REKAP'!BJ1543</f>
        <v/>
      </c>
      <c r="U1606" s="393" t="str">
        <f>'FORMAT REKAP'!BK1543</f>
        <v/>
      </c>
    </row>
    <row r="1607" spans="3:21" x14ac:dyDescent="0.25">
      <c r="C1607" s="394">
        <f>'FORMAT REKAP'!H1544</f>
        <v>0</v>
      </c>
      <c r="D1607" s="394">
        <f>'FORMAT REKAP'!I1544</f>
        <v>0</v>
      </c>
      <c r="E1607" s="394" t="str">
        <f>'FORMAT REKAP'!AH1544</f>
        <v/>
      </c>
      <c r="F1607" s="394" t="str">
        <f>'FORMAT REKAP'!AM1544</f>
        <v/>
      </c>
      <c r="G1607" s="395" t="str">
        <f>'FORMAT REKAP'!AN1544</f>
        <v/>
      </c>
      <c r="H1607" s="394" t="str">
        <f>'FORMAT REKAP'!AQ1544</f>
        <v/>
      </c>
      <c r="I1607" s="394">
        <f>'FORMAT REKAP'!AS1544</f>
        <v>0</v>
      </c>
      <c r="J1607" s="394">
        <f>'FORMAT REKAP'!AU1544</f>
        <v>0</v>
      </c>
      <c r="K1607" s="394">
        <f>'FORMAT REKAP'!AW1544</f>
        <v>0</v>
      </c>
      <c r="L1607" s="394">
        <f>'FORMAT REKAP'!AY1544</f>
        <v>0</v>
      </c>
      <c r="M1607" s="395">
        <f>'FORMAT REKAP'!BA1544</f>
        <v>0</v>
      </c>
      <c r="N1607" s="395" t="str">
        <f>'FORMAT REKAP'!BD1544</f>
        <v/>
      </c>
      <c r="O1607" s="394">
        <f>'FORMAT REKAP'!BE1544</f>
        <v>0</v>
      </c>
      <c r="P1607" s="395">
        <f>'FORMAT REKAP'!BF1544</f>
        <v>0</v>
      </c>
      <c r="S1607" s="395" t="str">
        <f>'FORMAT REKAP'!BI1544</f>
        <v/>
      </c>
      <c r="T1607" s="394" t="str">
        <f>'FORMAT REKAP'!BJ1544</f>
        <v/>
      </c>
      <c r="U1607" s="393" t="str">
        <f>'FORMAT REKAP'!BK1544</f>
        <v/>
      </c>
    </row>
    <row r="1608" spans="3:21" x14ac:dyDescent="0.25">
      <c r="C1608" s="394">
        <f>'FORMAT REKAP'!H1545</f>
        <v>0</v>
      </c>
      <c r="D1608" s="394">
        <f>'FORMAT REKAP'!I1545</f>
        <v>0</v>
      </c>
      <c r="E1608" s="394" t="str">
        <f>'FORMAT REKAP'!AH1545</f>
        <v/>
      </c>
      <c r="F1608" s="394" t="str">
        <f>'FORMAT REKAP'!AM1545</f>
        <v/>
      </c>
      <c r="G1608" s="395" t="str">
        <f>'FORMAT REKAP'!AN1545</f>
        <v/>
      </c>
      <c r="H1608" s="394" t="str">
        <f>'FORMAT REKAP'!AQ1545</f>
        <v/>
      </c>
      <c r="I1608" s="394">
        <f>'FORMAT REKAP'!AS1545</f>
        <v>0</v>
      </c>
      <c r="J1608" s="394">
        <f>'FORMAT REKAP'!AU1545</f>
        <v>0</v>
      </c>
      <c r="K1608" s="394">
        <f>'FORMAT REKAP'!AW1545</f>
        <v>0</v>
      </c>
      <c r="L1608" s="394">
        <f>'FORMAT REKAP'!AY1545</f>
        <v>0</v>
      </c>
      <c r="M1608" s="395">
        <f>'FORMAT REKAP'!BA1545</f>
        <v>0</v>
      </c>
      <c r="N1608" s="395" t="str">
        <f>'FORMAT REKAP'!BD1545</f>
        <v/>
      </c>
      <c r="O1608" s="394">
        <f>'FORMAT REKAP'!BE1545</f>
        <v>0</v>
      </c>
      <c r="P1608" s="395">
        <f>'FORMAT REKAP'!BF1545</f>
        <v>0</v>
      </c>
      <c r="S1608" s="395" t="str">
        <f>'FORMAT REKAP'!BI1545</f>
        <v/>
      </c>
      <c r="T1608" s="394" t="str">
        <f>'FORMAT REKAP'!BJ1545</f>
        <v/>
      </c>
      <c r="U1608" s="393" t="str">
        <f>'FORMAT REKAP'!BK1545</f>
        <v/>
      </c>
    </row>
    <row r="1609" spans="3:21" x14ac:dyDescent="0.25">
      <c r="C1609" s="394">
        <f>'FORMAT REKAP'!H1546</f>
        <v>0</v>
      </c>
      <c r="D1609" s="394">
        <f>'FORMAT REKAP'!I1546</f>
        <v>0</v>
      </c>
      <c r="E1609" s="394" t="str">
        <f>'FORMAT REKAP'!AH1546</f>
        <v/>
      </c>
      <c r="F1609" s="394" t="str">
        <f>'FORMAT REKAP'!AM1546</f>
        <v/>
      </c>
      <c r="G1609" s="395" t="str">
        <f>'FORMAT REKAP'!AN1546</f>
        <v/>
      </c>
      <c r="H1609" s="394" t="str">
        <f>'FORMAT REKAP'!AQ1546</f>
        <v/>
      </c>
      <c r="I1609" s="394">
        <f>'FORMAT REKAP'!AS1546</f>
        <v>0</v>
      </c>
      <c r="J1609" s="394">
        <f>'FORMAT REKAP'!AU1546</f>
        <v>0</v>
      </c>
      <c r="K1609" s="394">
        <f>'FORMAT REKAP'!AW1546</f>
        <v>0</v>
      </c>
      <c r="L1609" s="394">
        <f>'FORMAT REKAP'!AY1546</f>
        <v>0</v>
      </c>
      <c r="M1609" s="395">
        <f>'FORMAT REKAP'!BA1546</f>
        <v>0</v>
      </c>
      <c r="N1609" s="395" t="str">
        <f>'FORMAT REKAP'!BD1546</f>
        <v/>
      </c>
      <c r="O1609" s="394">
        <f>'FORMAT REKAP'!BE1546</f>
        <v>0</v>
      </c>
      <c r="P1609" s="395">
        <f>'FORMAT REKAP'!BF1546</f>
        <v>0</v>
      </c>
      <c r="S1609" s="395" t="str">
        <f>'FORMAT REKAP'!BI1546</f>
        <v/>
      </c>
      <c r="T1609" s="394" t="str">
        <f>'FORMAT REKAP'!BJ1546</f>
        <v/>
      </c>
      <c r="U1609" s="393" t="str">
        <f>'FORMAT REKAP'!BK1546</f>
        <v/>
      </c>
    </row>
    <row r="1610" spans="3:21" x14ac:dyDescent="0.25">
      <c r="C1610" s="394">
        <f>'FORMAT REKAP'!H1547</f>
        <v>0</v>
      </c>
      <c r="D1610" s="394">
        <f>'FORMAT REKAP'!I1547</f>
        <v>0</v>
      </c>
      <c r="E1610" s="394" t="str">
        <f>'FORMAT REKAP'!AH1547</f>
        <v/>
      </c>
      <c r="F1610" s="394" t="str">
        <f>'FORMAT REKAP'!AM1547</f>
        <v/>
      </c>
      <c r="G1610" s="395" t="str">
        <f>'FORMAT REKAP'!AN1547</f>
        <v/>
      </c>
      <c r="H1610" s="394" t="str">
        <f>'FORMAT REKAP'!AQ1547</f>
        <v/>
      </c>
      <c r="I1610" s="394">
        <f>'FORMAT REKAP'!AS1547</f>
        <v>0</v>
      </c>
      <c r="J1610" s="394">
        <f>'FORMAT REKAP'!AU1547</f>
        <v>0</v>
      </c>
      <c r="K1610" s="394">
        <f>'FORMAT REKAP'!AW1547</f>
        <v>0</v>
      </c>
      <c r="L1610" s="394">
        <f>'FORMAT REKAP'!AY1547</f>
        <v>0</v>
      </c>
      <c r="M1610" s="395">
        <f>'FORMAT REKAP'!BA1547</f>
        <v>0</v>
      </c>
      <c r="N1610" s="395" t="str">
        <f>'FORMAT REKAP'!BD1547</f>
        <v/>
      </c>
      <c r="O1610" s="394">
        <f>'FORMAT REKAP'!BE1547</f>
        <v>0</v>
      </c>
      <c r="P1610" s="395">
        <f>'FORMAT REKAP'!BF1547</f>
        <v>0</v>
      </c>
      <c r="S1610" s="395" t="str">
        <f>'FORMAT REKAP'!BI1547</f>
        <v/>
      </c>
      <c r="T1610" s="394" t="str">
        <f>'FORMAT REKAP'!BJ1547</f>
        <v/>
      </c>
      <c r="U1610" s="393" t="str">
        <f>'FORMAT REKAP'!BK1547</f>
        <v/>
      </c>
    </row>
    <row r="1611" spans="3:21" x14ac:dyDescent="0.25">
      <c r="C1611" s="394">
        <f>'FORMAT REKAP'!H1548</f>
        <v>0</v>
      </c>
      <c r="D1611" s="394">
        <f>'FORMAT REKAP'!I1548</f>
        <v>0</v>
      </c>
      <c r="E1611" s="394" t="str">
        <f>'FORMAT REKAP'!AH1548</f>
        <v/>
      </c>
      <c r="F1611" s="394" t="str">
        <f>'FORMAT REKAP'!AM1548</f>
        <v/>
      </c>
      <c r="G1611" s="395" t="str">
        <f>'FORMAT REKAP'!AN1548</f>
        <v/>
      </c>
      <c r="H1611" s="394" t="str">
        <f>'FORMAT REKAP'!AQ1548</f>
        <v/>
      </c>
      <c r="I1611" s="394">
        <f>'FORMAT REKAP'!AS1548</f>
        <v>0</v>
      </c>
      <c r="J1611" s="394">
        <f>'FORMAT REKAP'!AU1548</f>
        <v>0</v>
      </c>
      <c r="K1611" s="394">
        <f>'FORMAT REKAP'!AW1548</f>
        <v>0</v>
      </c>
      <c r="L1611" s="394">
        <f>'FORMAT REKAP'!AY1548</f>
        <v>0</v>
      </c>
      <c r="M1611" s="395">
        <f>'FORMAT REKAP'!BA1548</f>
        <v>0</v>
      </c>
      <c r="N1611" s="395" t="str">
        <f>'FORMAT REKAP'!BD1548</f>
        <v/>
      </c>
      <c r="O1611" s="394">
        <f>'FORMAT REKAP'!BE1548</f>
        <v>0</v>
      </c>
      <c r="P1611" s="395">
        <f>'FORMAT REKAP'!BF1548</f>
        <v>0</v>
      </c>
      <c r="S1611" s="395" t="str">
        <f>'FORMAT REKAP'!BI1548</f>
        <v/>
      </c>
      <c r="T1611" s="394" t="str">
        <f>'FORMAT REKAP'!BJ1548</f>
        <v/>
      </c>
      <c r="U1611" s="393" t="str">
        <f>'FORMAT REKAP'!BK1548</f>
        <v/>
      </c>
    </row>
    <row r="1612" spans="3:21" x14ac:dyDescent="0.25">
      <c r="C1612" s="394">
        <f>'FORMAT REKAP'!H1549</f>
        <v>0</v>
      </c>
      <c r="D1612" s="394">
        <f>'FORMAT REKAP'!I1549</f>
        <v>0</v>
      </c>
      <c r="E1612" s="394" t="str">
        <f>'FORMAT REKAP'!AH1549</f>
        <v/>
      </c>
      <c r="F1612" s="394" t="str">
        <f>'FORMAT REKAP'!AM1549</f>
        <v/>
      </c>
      <c r="G1612" s="395" t="str">
        <f>'FORMAT REKAP'!AN1549</f>
        <v/>
      </c>
      <c r="H1612" s="394" t="str">
        <f>'FORMAT REKAP'!AQ1549</f>
        <v/>
      </c>
      <c r="I1612" s="394">
        <f>'FORMAT REKAP'!AS1549</f>
        <v>0</v>
      </c>
      <c r="J1612" s="394">
        <f>'FORMAT REKAP'!AU1549</f>
        <v>0</v>
      </c>
      <c r="K1612" s="394">
        <f>'FORMAT REKAP'!AW1549</f>
        <v>0</v>
      </c>
      <c r="L1612" s="394">
        <f>'FORMAT REKAP'!AY1549</f>
        <v>0</v>
      </c>
      <c r="M1612" s="395">
        <f>'FORMAT REKAP'!BA1549</f>
        <v>0</v>
      </c>
      <c r="N1612" s="395" t="str">
        <f>'FORMAT REKAP'!BD1549</f>
        <v/>
      </c>
      <c r="O1612" s="394">
        <f>'FORMAT REKAP'!BE1549</f>
        <v>0</v>
      </c>
      <c r="P1612" s="395">
        <f>'FORMAT REKAP'!BF1549</f>
        <v>0</v>
      </c>
      <c r="S1612" s="395" t="str">
        <f>'FORMAT REKAP'!BI1549</f>
        <v/>
      </c>
      <c r="T1612" s="394" t="str">
        <f>'FORMAT REKAP'!BJ1549</f>
        <v/>
      </c>
      <c r="U1612" s="393" t="str">
        <f>'FORMAT REKAP'!BK1549</f>
        <v/>
      </c>
    </row>
    <row r="1613" spans="3:21" x14ac:dyDescent="0.25">
      <c r="C1613" s="394">
        <f>'FORMAT REKAP'!H1550</f>
        <v>0</v>
      </c>
      <c r="D1613" s="394">
        <f>'FORMAT REKAP'!I1550</f>
        <v>0</v>
      </c>
      <c r="E1613" s="394" t="str">
        <f>'FORMAT REKAP'!AH1550</f>
        <v/>
      </c>
      <c r="F1613" s="394" t="str">
        <f>'FORMAT REKAP'!AM1550</f>
        <v/>
      </c>
      <c r="G1613" s="395" t="str">
        <f>'FORMAT REKAP'!AN1550</f>
        <v/>
      </c>
      <c r="H1613" s="394" t="str">
        <f>'FORMAT REKAP'!AQ1550</f>
        <v/>
      </c>
      <c r="I1613" s="394">
        <f>'FORMAT REKAP'!AS1550</f>
        <v>0</v>
      </c>
      <c r="J1613" s="394">
        <f>'FORMAT REKAP'!AU1550</f>
        <v>0</v>
      </c>
      <c r="K1613" s="394">
        <f>'FORMAT REKAP'!AW1550</f>
        <v>0</v>
      </c>
      <c r="L1613" s="394">
        <f>'FORMAT REKAP'!AY1550</f>
        <v>0</v>
      </c>
      <c r="M1613" s="395">
        <f>'FORMAT REKAP'!BA1550</f>
        <v>0</v>
      </c>
      <c r="N1613" s="395" t="str">
        <f>'FORMAT REKAP'!BD1550</f>
        <v/>
      </c>
      <c r="O1613" s="394">
        <f>'FORMAT REKAP'!BE1550</f>
        <v>0</v>
      </c>
      <c r="P1613" s="395">
        <f>'FORMAT REKAP'!BF1550</f>
        <v>0</v>
      </c>
      <c r="S1613" s="395" t="str">
        <f>'FORMAT REKAP'!BI1550</f>
        <v/>
      </c>
      <c r="T1613" s="394" t="str">
        <f>'FORMAT REKAP'!BJ1550</f>
        <v/>
      </c>
      <c r="U1613" s="393" t="str">
        <f>'FORMAT REKAP'!BK1550</f>
        <v/>
      </c>
    </row>
    <row r="1614" spans="3:21" x14ac:dyDescent="0.25">
      <c r="C1614" s="394">
        <f>'FORMAT REKAP'!H1551</f>
        <v>0</v>
      </c>
      <c r="D1614" s="394">
        <f>'FORMAT REKAP'!I1551</f>
        <v>0</v>
      </c>
      <c r="E1614" s="394" t="str">
        <f>'FORMAT REKAP'!AH1551</f>
        <v/>
      </c>
      <c r="F1614" s="394" t="str">
        <f>'FORMAT REKAP'!AM1551</f>
        <v/>
      </c>
      <c r="G1614" s="395" t="str">
        <f>'FORMAT REKAP'!AN1551</f>
        <v/>
      </c>
      <c r="H1614" s="394" t="str">
        <f>'FORMAT REKAP'!AQ1551</f>
        <v/>
      </c>
      <c r="I1614" s="394">
        <f>'FORMAT REKAP'!AS1551</f>
        <v>0</v>
      </c>
      <c r="J1614" s="394">
        <f>'FORMAT REKAP'!AU1551</f>
        <v>0</v>
      </c>
      <c r="K1614" s="394">
        <f>'FORMAT REKAP'!AW1551</f>
        <v>0</v>
      </c>
      <c r="L1614" s="394">
        <f>'FORMAT REKAP'!AY1551</f>
        <v>0</v>
      </c>
      <c r="M1614" s="395">
        <f>'FORMAT REKAP'!BA1551</f>
        <v>0</v>
      </c>
      <c r="N1614" s="395" t="str">
        <f>'FORMAT REKAP'!BD1551</f>
        <v/>
      </c>
      <c r="O1614" s="394">
        <f>'FORMAT REKAP'!BE1551</f>
        <v>0</v>
      </c>
      <c r="P1614" s="395">
        <f>'FORMAT REKAP'!BF1551</f>
        <v>0</v>
      </c>
      <c r="S1614" s="395" t="str">
        <f>'FORMAT REKAP'!BI1551</f>
        <v/>
      </c>
      <c r="T1614" s="394" t="str">
        <f>'FORMAT REKAP'!BJ1551</f>
        <v/>
      </c>
      <c r="U1614" s="393" t="str">
        <f>'FORMAT REKAP'!BK1551</f>
        <v/>
      </c>
    </row>
    <row r="1615" spans="3:21" x14ac:dyDescent="0.25">
      <c r="C1615" s="394">
        <f>'FORMAT REKAP'!H1552</f>
        <v>0</v>
      </c>
      <c r="D1615" s="394">
        <f>'FORMAT REKAP'!I1552</f>
        <v>0</v>
      </c>
      <c r="E1615" s="394" t="str">
        <f>'FORMAT REKAP'!AH1552</f>
        <v/>
      </c>
      <c r="F1615" s="394" t="str">
        <f>'FORMAT REKAP'!AM1552</f>
        <v/>
      </c>
      <c r="G1615" s="395" t="str">
        <f>'FORMAT REKAP'!AN1552</f>
        <v/>
      </c>
      <c r="H1615" s="394" t="str">
        <f>'FORMAT REKAP'!AQ1552</f>
        <v/>
      </c>
      <c r="I1615" s="394">
        <f>'FORMAT REKAP'!AS1552</f>
        <v>0</v>
      </c>
      <c r="J1615" s="394">
        <f>'FORMAT REKAP'!AU1552</f>
        <v>0</v>
      </c>
      <c r="K1615" s="394">
        <f>'FORMAT REKAP'!AW1552</f>
        <v>0</v>
      </c>
      <c r="L1615" s="394">
        <f>'FORMAT REKAP'!AY1552</f>
        <v>0</v>
      </c>
      <c r="M1615" s="395">
        <f>'FORMAT REKAP'!BA1552</f>
        <v>0</v>
      </c>
      <c r="N1615" s="395" t="str">
        <f>'FORMAT REKAP'!BD1552</f>
        <v/>
      </c>
      <c r="O1615" s="394">
        <f>'FORMAT REKAP'!BE1552</f>
        <v>0</v>
      </c>
      <c r="P1615" s="395">
        <f>'FORMAT REKAP'!BF1552</f>
        <v>0</v>
      </c>
      <c r="S1615" s="395" t="str">
        <f>'FORMAT REKAP'!BI1552</f>
        <v/>
      </c>
      <c r="T1615" s="394" t="str">
        <f>'FORMAT REKAP'!BJ1552</f>
        <v/>
      </c>
      <c r="U1615" s="393" t="str">
        <f>'FORMAT REKAP'!BK1552</f>
        <v/>
      </c>
    </row>
    <row r="1616" spans="3:21" x14ac:dyDescent="0.25">
      <c r="C1616" s="394">
        <f>'FORMAT REKAP'!H1553</f>
        <v>0</v>
      </c>
      <c r="D1616" s="394">
        <f>'FORMAT REKAP'!I1553</f>
        <v>0</v>
      </c>
      <c r="E1616" s="394" t="str">
        <f>'FORMAT REKAP'!AH1553</f>
        <v/>
      </c>
      <c r="F1616" s="394" t="str">
        <f>'FORMAT REKAP'!AM1553</f>
        <v/>
      </c>
      <c r="G1616" s="395" t="str">
        <f>'FORMAT REKAP'!AN1553</f>
        <v/>
      </c>
      <c r="H1616" s="394" t="str">
        <f>'FORMAT REKAP'!AQ1553</f>
        <v/>
      </c>
      <c r="I1616" s="394">
        <f>'FORMAT REKAP'!AS1553</f>
        <v>0</v>
      </c>
      <c r="J1616" s="394">
        <f>'FORMAT REKAP'!AU1553</f>
        <v>0</v>
      </c>
      <c r="K1616" s="394">
        <f>'FORMAT REKAP'!AW1553</f>
        <v>0</v>
      </c>
      <c r="L1616" s="394">
        <f>'FORMAT REKAP'!AY1553</f>
        <v>0</v>
      </c>
      <c r="M1616" s="395">
        <f>'FORMAT REKAP'!BA1553</f>
        <v>0</v>
      </c>
      <c r="N1616" s="395" t="str">
        <f>'FORMAT REKAP'!BD1553</f>
        <v/>
      </c>
      <c r="O1616" s="394">
        <f>'FORMAT REKAP'!BE1553</f>
        <v>0</v>
      </c>
      <c r="P1616" s="395">
        <f>'FORMAT REKAP'!BF1553</f>
        <v>0</v>
      </c>
      <c r="S1616" s="395" t="str">
        <f>'FORMAT REKAP'!BI1553</f>
        <v/>
      </c>
      <c r="T1616" s="394" t="str">
        <f>'FORMAT REKAP'!BJ1553</f>
        <v/>
      </c>
      <c r="U1616" s="393" t="str">
        <f>'FORMAT REKAP'!BK1553</f>
        <v/>
      </c>
    </row>
    <row r="1617" spans="3:21" x14ac:dyDescent="0.25">
      <c r="C1617" s="394">
        <f>'FORMAT REKAP'!H1554</f>
        <v>0</v>
      </c>
      <c r="D1617" s="394">
        <f>'FORMAT REKAP'!I1554</f>
        <v>0</v>
      </c>
      <c r="E1617" s="394" t="str">
        <f>'FORMAT REKAP'!AH1554</f>
        <v/>
      </c>
      <c r="F1617" s="394" t="str">
        <f>'FORMAT REKAP'!AM1554</f>
        <v/>
      </c>
      <c r="G1617" s="395" t="str">
        <f>'FORMAT REKAP'!AN1554</f>
        <v/>
      </c>
      <c r="H1617" s="394" t="str">
        <f>'FORMAT REKAP'!AQ1554</f>
        <v/>
      </c>
      <c r="I1617" s="394">
        <f>'FORMAT REKAP'!AS1554</f>
        <v>0</v>
      </c>
      <c r="J1617" s="394">
        <f>'FORMAT REKAP'!AU1554</f>
        <v>0</v>
      </c>
      <c r="K1617" s="394">
        <f>'FORMAT REKAP'!AW1554</f>
        <v>0</v>
      </c>
      <c r="L1617" s="394">
        <f>'FORMAT REKAP'!AY1554</f>
        <v>0</v>
      </c>
      <c r="M1617" s="395">
        <f>'FORMAT REKAP'!BA1554</f>
        <v>0</v>
      </c>
      <c r="N1617" s="395" t="str">
        <f>'FORMAT REKAP'!BD1554</f>
        <v/>
      </c>
      <c r="O1617" s="394">
        <f>'FORMAT REKAP'!BE1554</f>
        <v>0</v>
      </c>
      <c r="P1617" s="395">
        <f>'FORMAT REKAP'!BF1554</f>
        <v>0</v>
      </c>
      <c r="S1617" s="395" t="str">
        <f>'FORMAT REKAP'!BI1554</f>
        <v/>
      </c>
      <c r="T1617" s="394" t="str">
        <f>'FORMAT REKAP'!BJ1554</f>
        <v/>
      </c>
      <c r="U1617" s="393" t="str">
        <f>'FORMAT REKAP'!BK1554</f>
        <v/>
      </c>
    </row>
    <row r="1618" spans="3:21" x14ac:dyDescent="0.25">
      <c r="C1618" s="394">
        <f>'FORMAT REKAP'!H1555</f>
        <v>0</v>
      </c>
      <c r="D1618" s="394">
        <f>'FORMAT REKAP'!I1555</f>
        <v>0</v>
      </c>
      <c r="E1618" s="394" t="str">
        <f>'FORMAT REKAP'!AH1555</f>
        <v/>
      </c>
      <c r="F1618" s="394" t="str">
        <f>'FORMAT REKAP'!AM1555</f>
        <v/>
      </c>
      <c r="G1618" s="395" t="str">
        <f>'FORMAT REKAP'!AN1555</f>
        <v/>
      </c>
      <c r="H1618" s="394" t="str">
        <f>'FORMAT REKAP'!AQ1555</f>
        <v/>
      </c>
      <c r="I1618" s="394">
        <f>'FORMAT REKAP'!AS1555</f>
        <v>0</v>
      </c>
      <c r="J1618" s="394">
        <f>'FORMAT REKAP'!AU1555</f>
        <v>0</v>
      </c>
      <c r="K1618" s="394">
        <f>'FORMAT REKAP'!AW1555</f>
        <v>0</v>
      </c>
      <c r="L1618" s="394">
        <f>'FORMAT REKAP'!AY1555</f>
        <v>0</v>
      </c>
      <c r="M1618" s="395">
        <f>'FORMAT REKAP'!BA1555</f>
        <v>0</v>
      </c>
      <c r="N1618" s="395" t="str">
        <f>'FORMAT REKAP'!BD1555</f>
        <v/>
      </c>
      <c r="O1618" s="394">
        <f>'FORMAT REKAP'!BE1555</f>
        <v>0</v>
      </c>
      <c r="P1618" s="395">
        <f>'FORMAT REKAP'!BF1555</f>
        <v>0</v>
      </c>
      <c r="S1618" s="395" t="str">
        <f>'FORMAT REKAP'!BI1555</f>
        <v/>
      </c>
      <c r="T1618" s="394" t="str">
        <f>'FORMAT REKAP'!BJ1555</f>
        <v/>
      </c>
      <c r="U1618" s="393" t="str">
        <f>'FORMAT REKAP'!BK1555</f>
        <v/>
      </c>
    </row>
    <row r="1619" spans="3:21" x14ac:dyDescent="0.25">
      <c r="C1619" s="394">
        <f>'FORMAT REKAP'!H1556</f>
        <v>0</v>
      </c>
      <c r="D1619" s="394">
        <f>'FORMAT REKAP'!I1556</f>
        <v>0</v>
      </c>
      <c r="E1619" s="394" t="str">
        <f>'FORMAT REKAP'!AH1556</f>
        <v/>
      </c>
      <c r="F1619" s="394" t="str">
        <f>'FORMAT REKAP'!AM1556</f>
        <v/>
      </c>
      <c r="G1619" s="395" t="str">
        <f>'FORMAT REKAP'!AN1556</f>
        <v/>
      </c>
      <c r="H1619" s="394" t="str">
        <f>'FORMAT REKAP'!AQ1556</f>
        <v/>
      </c>
      <c r="I1619" s="394">
        <f>'FORMAT REKAP'!AS1556</f>
        <v>0</v>
      </c>
      <c r="J1619" s="394">
        <f>'FORMAT REKAP'!AU1556</f>
        <v>0</v>
      </c>
      <c r="K1619" s="394">
        <f>'FORMAT REKAP'!AW1556</f>
        <v>0</v>
      </c>
      <c r="L1619" s="394">
        <f>'FORMAT REKAP'!AY1556</f>
        <v>0</v>
      </c>
      <c r="M1619" s="395">
        <f>'FORMAT REKAP'!BA1556</f>
        <v>0</v>
      </c>
      <c r="N1619" s="395" t="str">
        <f>'FORMAT REKAP'!BD1556</f>
        <v/>
      </c>
      <c r="O1619" s="394">
        <f>'FORMAT REKAP'!BE1556</f>
        <v>0</v>
      </c>
      <c r="P1619" s="395">
        <f>'FORMAT REKAP'!BF1556</f>
        <v>0</v>
      </c>
      <c r="S1619" s="395" t="str">
        <f>'FORMAT REKAP'!BI1556</f>
        <v/>
      </c>
      <c r="T1619" s="394" t="str">
        <f>'FORMAT REKAP'!BJ1556</f>
        <v/>
      </c>
      <c r="U1619" s="393" t="str">
        <f>'FORMAT REKAP'!BK1556</f>
        <v/>
      </c>
    </row>
    <row r="1620" spans="3:21" x14ac:dyDescent="0.25">
      <c r="C1620" s="394">
        <f>'FORMAT REKAP'!H1557</f>
        <v>0</v>
      </c>
      <c r="D1620" s="394">
        <f>'FORMAT REKAP'!I1557</f>
        <v>0</v>
      </c>
      <c r="E1620" s="394" t="str">
        <f>'FORMAT REKAP'!AH1557</f>
        <v/>
      </c>
      <c r="F1620" s="394" t="str">
        <f>'FORMAT REKAP'!AM1557</f>
        <v/>
      </c>
      <c r="G1620" s="395" t="str">
        <f>'FORMAT REKAP'!AN1557</f>
        <v/>
      </c>
      <c r="H1620" s="394" t="str">
        <f>'FORMAT REKAP'!AQ1557</f>
        <v/>
      </c>
      <c r="I1620" s="394">
        <f>'FORMAT REKAP'!AS1557</f>
        <v>0</v>
      </c>
      <c r="J1620" s="394">
        <f>'FORMAT REKAP'!AU1557</f>
        <v>0</v>
      </c>
      <c r="K1620" s="394">
        <f>'FORMAT REKAP'!AW1557</f>
        <v>0</v>
      </c>
      <c r="L1620" s="394">
        <f>'FORMAT REKAP'!AY1557</f>
        <v>0</v>
      </c>
      <c r="M1620" s="395">
        <f>'FORMAT REKAP'!BA1557</f>
        <v>0</v>
      </c>
      <c r="N1620" s="395" t="str">
        <f>'FORMAT REKAP'!BD1557</f>
        <v/>
      </c>
      <c r="O1620" s="394">
        <f>'FORMAT REKAP'!BE1557</f>
        <v>0</v>
      </c>
      <c r="P1620" s="395">
        <f>'FORMAT REKAP'!BF1557</f>
        <v>0</v>
      </c>
      <c r="S1620" s="395" t="str">
        <f>'FORMAT REKAP'!BI1557</f>
        <v/>
      </c>
      <c r="T1620" s="394" t="str">
        <f>'FORMAT REKAP'!BJ1557</f>
        <v/>
      </c>
      <c r="U1620" s="393" t="str">
        <f>'FORMAT REKAP'!BK1557</f>
        <v/>
      </c>
    </row>
    <row r="1621" spans="3:21" x14ac:dyDescent="0.25">
      <c r="C1621" s="394">
        <f>'FORMAT REKAP'!H1558</f>
        <v>0</v>
      </c>
      <c r="D1621" s="394">
        <f>'FORMAT REKAP'!I1558</f>
        <v>0</v>
      </c>
      <c r="E1621" s="394" t="str">
        <f>'FORMAT REKAP'!AH1558</f>
        <v/>
      </c>
      <c r="F1621" s="394" t="str">
        <f>'FORMAT REKAP'!AM1558</f>
        <v/>
      </c>
      <c r="G1621" s="395" t="str">
        <f>'FORMAT REKAP'!AN1558</f>
        <v/>
      </c>
      <c r="H1621" s="394" t="str">
        <f>'FORMAT REKAP'!AQ1558</f>
        <v/>
      </c>
      <c r="I1621" s="394">
        <f>'FORMAT REKAP'!AS1558</f>
        <v>0</v>
      </c>
      <c r="J1621" s="394">
        <f>'FORMAT REKAP'!AU1558</f>
        <v>0</v>
      </c>
      <c r="K1621" s="394">
        <f>'FORMAT REKAP'!AW1558</f>
        <v>0</v>
      </c>
      <c r="L1621" s="394">
        <f>'FORMAT REKAP'!AY1558</f>
        <v>0</v>
      </c>
      <c r="M1621" s="395">
        <f>'FORMAT REKAP'!BA1558</f>
        <v>0</v>
      </c>
      <c r="N1621" s="395" t="str">
        <f>'FORMAT REKAP'!BD1558</f>
        <v/>
      </c>
      <c r="O1621" s="394">
        <f>'FORMAT REKAP'!BE1558</f>
        <v>0</v>
      </c>
      <c r="P1621" s="395">
        <f>'FORMAT REKAP'!BF1558</f>
        <v>0</v>
      </c>
      <c r="S1621" s="395" t="str">
        <f>'FORMAT REKAP'!BI1558</f>
        <v/>
      </c>
      <c r="T1621" s="394" t="str">
        <f>'FORMAT REKAP'!BJ1558</f>
        <v/>
      </c>
      <c r="U1621" s="393" t="str">
        <f>'FORMAT REKAP'!BK1558</f>
        <v/>
      </c>
    </row>
    <row r="1622" spans="3:21" x14ac:dyDescent="0.25">
      <c r="C1622" s="394">
        <f>'FORMAT REKAP'!H1559</f>
        <v>0</v>
      </c>
      <c r="D1622" s="394">
        <f>'FORMAT REKAP'!I1559</f>
        <v>0</v>
      </c>
      <c r="E1622" s="394" t="str">
        <f>'FORMAT REKAP'!AH1559</f>
        <v/>
      </c>
      <c r="F1622" s="394" t="str">
        <f>'FORMAT REKAP'!AM1559</f>
        <v/>
      </c>
      <c r="G1622" s="395" t="str">
        <f>'FORMAT REKAP'!AN1559</f>
        <v/>
      </c>
      <c r="H1622" s="394" t="str">
        <f>'FORMAT REKAP'!AQ1559</f>
        <v/>
      </c>
      <c r="I1622" s="394">
        <f>'FORMAT REKAP'!AS1559</f>
        <v>0</v>
      </c>
      <c r="J1622" s="394">
        <f>'FORMAT REKAP'!AU1559</f>
        <v>0</v>
      </c>
      <c r="K1622" s="394">
        <f>'FORMAT REKAP'!AW1559</f>
        <v>0</v>
      </c>
      <c r="L1622" s="394">
        <f>'FORMAT REKAP'!AY1559</f>
        <v>0</v>
      </c>
      <c r="M1622" s="395">
        <f>'FORMAT REKAP'!BA1559</f>
        <v>0</v>
      </c>
      <c r="N1622" s="395" t="str">
        <f>'FORMAT REKAP'!BD1559</f>
        <v/>
      </c>
      <c r="O1622" s="394">
        <f>'FORMAT REKAP'!BE1559</f>
        <v>0</v>
      </c>
      <c r="P1622" s="395">
        <f>'FORMAT REKAP'!BF1559</f>
        <v>0</v>
      </c>
      <c r="S1622" s="395" t="str">
        <f>'FORMAT REKAP'!BI1559</f>
        <v/>
      </c>
      <c r="T1622" s="394" t="str">
        <f>'FORMAT REKAP'!BJ1559</f>
        <v/>
      </c>
      <c r="U1622" s="393" t="str">
        <f>'FORMAT REKAP'!BK1559</f>
        <v/>
      </c>
    </row>
    <row r="1623" spans="3:21" x14ac:dyDescent="0.25">
      <c r="C1623" s="394">
        <f>'FORMAT REKAP'!H1560</f>
        <v>0</v>
      </c>
      <c r="D1623" s="394">
        <f>'FORMAT REKAP'!I1560</f>
        <v>0</v>
      </c>
      <c r="E1623" s="394" t="str">
        <f>'FORMAT REKAP'!AH1560</f>
        <v/>
      </c>
      <c r="F1623" s="394" t="str">
        <f>'FORMAT REKAP'!AM1560</f>
        <v/>
      </c>
      <c r="G1623" s="395" t="str">
        <f>'FORMAT REKAP'!AN1560</f>
        <v/>
      </c>
      <c r="H1623" s="394" t="str">
        <f>'FORMAT REKAP'!AQ1560</f>
        <v/>
      </c>
      <c r="I1623" s="394">
        <f>'FORMAT REKAP'!AS1560</f>
        <v>0</v>
      </c>
      <c r="J1623" s="394">
        <f>'FORMAT REKAP'!AU1560</f>
        <v>0</v>
      </c>
      <c r="K1623" s="394">
        <f>'FORMAT REKAP'!AW1560</f>
        <v>0</v>
      </c>
      <c r="L1623" s="394">
        <f>'FORMAT REKAP'!AY1560</f>
        <v>0</v>
      </c>
      <c r="M1623" s="395">
        <f>'FORMAT REKAP'!BA1560</f>
        <v>0</v>
      </c>
      <c r="N1623" s="395" t="str">
        <f>'FORMAT REKAP'!BD1560</f>
        <v/>
      </c>
      <c r="O1623" s="394">
        <f>'FORMAT REKAP'!BE1560</f>
        <v>0</v>
      </c>
      <c r="P1623" s="395">
        <f>'FORMAT REKAP'!BF1560</f>
        <v>0</v>
      </c>
      <c r="S1623" s="395" t="str">
        <f>'FORMAT REKAP'!BI1560</f>
        <v/>
      </c>
      <c r="T1623" s="394" t="str">
        <f>'FORMAT REKAP'!BJ1560</f>
        <v/>
      </c>
      <c r="U1623" s="393" t="str">
        <f>'FORMAT REKAP'!BK1560</f>
        <v/>
      </c>
    </row>
    <row r="1624" spans="3:21" x14ac:dyDescent="0.25">
      <c r="C1624" s="394">
        <f>'FORMAT REKAP'!H1561</f>
        <v>0</v>
      </c>
      <c r="D1624" s="394">
        <f>'FORMAT REKAP'!I1561</f>
        <v>0</v>
      </c>
      <c r="E1624" s="394" t="str">
        <f>'FORMAT REKAP'!AH1561</f>
        <v/>
      </c>
      <c r="F1624" s="394" t="str">
        <f>'FORMAT REKAP'!AM1561</f>
        <v/>
      </c>
      <c r="G1624" s="395" t="str">
        <f>'FORMAT REKAP'!AN1561</f>
        <v/>
      </c>
      <c r="H1624" s="394" t="str">
        <f>'FORMAT REKAP'!AQ1561</f>
        <v/>
      </c>
      <c r="I1624" s="394">
        <f>'FORMAT REKAP'!AS1561</f>
        <v>0</v>
      </c>
      <c r="J1624" s="394">
        <f>'FORMAT REKAP'!AU1561</f>
        <v>0</v>
      </c>
      <c r="K1624" s="394">
        <f>'FORMAT REKAP'!AW1561</f>
        <v>0</v>
      </c>
      <c r="L1624" s="394">
        <f>'FORMAT REKAP'!AY1561</f>
        <v>0</v>
      </c>
      <c r="M1624" s="395">
        <f>'FORMAT REKAP'!BA1561</f>
        <v>0</v>
      </c>
      <c r="N1624" s="395" t="str">
        <f>'FORMAT REKAP'!BD1561</f>
        <v/>
      </c>
      <c r="O1624" s="394">
        <f>'FORMAT REKAP'!BE1561</f>
        <v>0</v>
      </c>
      <c r="P1624" s="395">
        <f>'FORMAT REKAP'!BF1561</f>
        <v>0</v>
      </c>
      <c r="S1624" s="395" t="str">
        <f>'FORMAT REKAP'!BI1561</f>
        <v/>
      </c>
      <c r="T1624" s="394" t="str">
        <f>'FORMAT REKAP'!BJ1561</f>
        <v/>
      </c>
      <c r="U1624" s="393" t="str">
        <f>'FORMAT REKAP'!BK1561</f>
        <v/>
      </c>
    </row>
    <row r="1625" spans="3:21" x14ac:dyDescent="0.25">
      <c r="C1625" s="394">
        <f>'FORMAT REKAP'!H1562</f>
        <v>0</v>
      </c>
      <c r="D1625" s="394">
        <f>'FORMAT REKAP'!I1562</f>
        <v>0</v>
      </c>
      <c r="E1625" s="394" t="str">
        <f>'FORMAT REKAP'!AH1562</f>
        <v/>
      </c>
      <c r="F1625" s="394" t="str">
        <f>'FORMAT REKAP'!AM1562</f>
        <v/>
      </c>
      <c r="G1625" s="395" t="str">
        <f>'FORMAT REKAP'!AN1562</f>
        <v/>
      </c>
      <c r="H1625" s="394" t="str">
        <f>'FORMAT REKAP'!AQ1562</f>
        <v/>
      </c>
      <c r="I1625" s="394">
        <f>'FORMAT REKAP'!AS1562</f>
        <v>0</v>
      </c>
      <c r="J1625" s="394">
        <f>'FORMAT REKAP'!AU1562</f>
        <v>0</v>
      </c>
      <c r="K1625" s="394">
        <f>'FORMAT REKAP'!AW1562</f>
        <v>0</v>
      </c>
      <c r="L1625" s="394">
        <f>'FORMAT REKAP'!AY1562</f>
        <v>0</v>
      </c>
      <c r="M1625" s="395">
        <f>'FORMAT REKAP'!BA1562</f>
        <v>0</v>
      </c>
      <c r="N1625" s="395" t="str">
        <f>'FORMAT REKAP'!BD1562</f>
        <v/>
      </c>
      <c r="O1625" s="394">
        <f>'FORMAT REKAP'!BE1562</f>
        <v>0</v>
      </c>
      <c r="P1625" s="395">
        <f>'FORMAT REKAP'!BF1562</f>
        <v>0</v>
      </c>
      <c r="S1625" s="395" t="str">
        <f>'FORMAT REKAP'!BI1562</f>
        <v/>
      </c>
      <c r="T1625" s="394" t="str">
        <f>'FORMAT REKAP'!BJ1562</f>
        <v/>
      </c>
      <c r="U1625" s="393" t="str">
        <f>'FORMAT REKAP'!BK1562</f>
        <v/>
      </c>
    </row>
    <row r="1626" spans="3:21" x14ac:dyDescent="0.25">
      <c r="C1626" s="394">
        <f>'FORMAT REKAP'!H1563</f>
        <v>0</v>
      </c>
      <c r="D1626" s="394">
        <f>'FORMAT REKAP'!I1563</f>
        <v>0</v>
      </c>
      <c r="E1626" s="394" t="str">
        <f>'FORMAT REKAP'!AH1563</f>
        <v/>
      </c>
      <c r="F1626" s="394" t="str">
        <f>'FORMAT REKAP'!AM1563</f>
        <v/>
      </c>
      <c r="G1626" s="395" t="str">
        <f>'FORMAT REKAP'!AN1563</f>
        <v/>
      </c>
      <c r="H1626" s="394" t="str">
        <f>'FORMAT REKAP'!AQ1563</f>
        <v/>
      </c>
      <c r="I1626" s="394">
        <f>'FORMAT REKAP'!AS1563</f>
        <v>0</v>
      </c>
      <c r="J1626" s="394">
        <f>'FORMAT REKAP'!AU1563</f>
        <v>0</v>
      </c>
      <c r="K1626" s="394">
        <f>'FORMAT REKAP'!AW1563</f>
        <v>0</v>
      </c>
      <c r="L1626" s="394">
        <f>'FORMAT REKAP'!AY1563</f>
        <v>0</v>
      </c>
      <c r="M1626" s="395">
        <f>'FORMAT REKAP'!BA1563</f>
        <v>0</v>
      </c>
      <c r="N1626" s="395" t="str">
        <f>'FORMAT REKAP'!BD1563</f>
        <v/>
      </c>
      <c r="O1626" s="394">
        <f>'FORMAT REKAP'!BE1563</f>
        <v>0</v>
      </c>
      <c r="P1626" s="395">
        <f>'FORMAT REKAP'!BF1563</f>
        <v>0</v>
      </c>
      <c r="S1626" s="395" t="str">
        <f>'FORMAT REKAP'!BI1563</f>
        <v/>
      </c>
      <c r="T1626" s="394" t="str">
        <f>'FORMAT REKAP'!BJ1563</f>
        <v/>
      </c>
      <c r="U1626" s="393" t="str">
        <f>'FORMAT REKAP'!BK1563</f>
        <v/>
      </c>
    </row>
    <row r="1627" spans="3:21" x14ac:dyDescent="0.25">
      <c r="C1627" s="394">
        <f>'FORMAT REKAP'!H1564</f>
        <v>0</v>
      </c>
      <c r="D1627" s="394">
        <f>'FORMAT REKAP'!I1564</f>
        <v>0</v>
      </c>
      <c r="E1627" s="394" t="str">
        <f>'FORMAT REKAP'!AH1564</f>
        <v/>
      </c>
      <c r="F1627" s="394" t="str">
        <f>'FORMAT REKAP'!AM1564</f>
        <v/>
      </c>
      <c r="G1627" s="395" t="str">
        <f>'FORMAT REKAP'!AN1564</f>
        <v/>
      </c>
      <c r="H1627" s="394" t="str">
        <f>'FORMAT REKAP'!AQ1564</f>
        <v/>
      </c>
      <c r="I1627" s="394">
        <f>'FORMAT REKAP'!AS1564</f>
        <v>0</v>
      </c>
      <c r="J1627" s="394">
        <f>'FORMAT REKAP'!AU1564</f>
        <v>0</v>
      </c>
      <c r="K1627" s="394">
        <f>'FORMAT REKAP'!AW1564</f>
        <v>0</v>
      </c>
      <c r="L1627" s="394">
        <f>'FORMAT REKAP'!AY1564</f>
        <v>0</v>
      </c>
      <c r="M1627" s="395">
        <f>'FORMAT REKAP'!BA1564</f>
        <v>0</v>
      </c>
      <c r="N1627" s="395" t="str">
        <f>'FORMAT REKAP'!BD1564</f>
        <v/>
      </c>
      <c r="O1627" s="394">
        <f>'FORMAT REKAP'!BE1564</f>
        <v>0</v>
      </c>
      <c r="P1627" s="395">
        <f>'FORMAT REKAP'!BF1564</f>
        <v>0</v>
      </c>
      <c r="S1627" s="395" t="str">
        <f>'FORMAT REKAP'!BI1564</f>
        <v/>
      </c>
      <c r="T1627" s="394" t="str">
        <f>'FORMAT REKAP'!BJ1564</f>
        <v/>
      </c>
      <c r="U1627" s="393" t="str">
        <f>'FORMAT REKAP'!BK1564</f>
        <v/>
      </c>
    </row>
    <row r="1628" spans="3:21" x14ac:dyDescent="0.25">
      <c r="C1628" s="394">
        <f>'FORMAT REKAP'!H1565</f>
        <v>0</v>
      </c>
      <c r="D1628" s="394">
        <f>'FORMAT REKAP'!I1565</f>
        <v>0</v>
      </c>
      <c r="E1628" s="394" t="str">
        <f>'FORMAT REKAP'!AH1565</f>
        <v/>
      </c>
      <c r="F1628" s="394" t="str">
        <f>'FORMAT REKAP'!AM1565</f>
        <v/>
      </c>
      <c r="G1628" s="395" t="str">
        <f>'FORMAT REKAP'!AN1565</f>
        <v/>
      </c>
      <c r="H1628" s="394" t="str">
        <f>'FORMAT REKAP'!AQ1565</f>
        <v/>
      </c>
      <c r="I1628" s="394">
        <f>'FORMAT REKAP'!AS1565</f>
        <v>0</v>
      </c>
      <c r="J1628" s="394">
        <f>'FORMAT REKAP'!AU1565</f>
        <v>0</v>
      </c>
      <c r="K1628" s="394">
        <f>'FORMAT REKAP'!AW1565</f>
        <v>0</v>
      </c>
      <c r="L1628" s="394">
        <f>'FORMAT REKAP'!AY1565</f>
        <v>0</v>
      </c>
      <c r="M1628" s="395">
        <f>'FORMAT REKAP'!BA1565</f>
        <v>0</v>
      </c>
      <c r="N1628" s="395" t="str">
        <f>'FORMAT REKAP'!BD1565</f>
        <v/>
      </c>
      <c r="O1628" s="394">
        <f>'FORMAT REKAP'!BE1565</f>
        <v>0</v>
      </c>
      <c r="P1628" s="395">
        <f>'FORMAT REKAP'!BF1565</f>
        <v>0</v>
      </c>
      <c r="S1628" s="395" t="str">
        <f>'FORMAT REKAP'!BI1565</f>
        <v/>
      </c>
      <c r="T1628" s="394" t="str">
        <f>'FORMAT REKAP'!BJ1565</f>
        <v/>
      </c>
      <c r="U1628" s="393" t="str">
        <f>'FORMAT REKAP'!BK1565</f>
        <v/>
      </c>
    </row>
    <row r="1629" spans="3:21" x14ac:dyDescent="0.25">
      <c r="C1629" s="394">
        <f>'FORMAT REKAP'!H1566</f>
        <v>0</v>
      </c>
      <c r="D1629" s="394">
        <f>'FORMAT REKAP'!I1566</f>
        <v>0</v>
      </c>
      <c r="E1629" s="394" t="str">
        <f>'FORMAT REKAP'!AH1566</f>
        <v/>
      </c>
      <c r="F1629" s="394" t="str">
        <f>'FORMAT REKAP'!AM1566</f>
        <v/>
      </c>
      <c r="G1629" s="395" t="str">
        <f>'FORMAT REKAP'!AN1566</f>
        <v/>
      </c>
      <c r="H1629" s="394" t="str">
        <f>'FORMAT REKAP'!AQ1566</f>
        <v/>
      </c>
      <c r="I1629" s="394">
        <f>'FORMAT REKAP'!AS1566</f>
        <v>0</v>
      </c>
      <c r="J1629" s="394">
        <f>'FORMAT REKAP'!AU1566</f>
        <v>0</v>
      </c>
      <c r="K1629" s="394">
        <f>'FORMAT REKAP'!AW1566</f>
        <v>0</v>
      </c>
      <c r="L1629" s="394">
        <f>'FORMAT REKAP'!AY1566</f>
        <v>0</v>
      </c>
      <c r="M1629" s="395">
        <f>'FORMAT REKAP'!BA1566</f>
        <v>0</v>
      </c>
      <c r="N1629" s="395" t="str">
        <f>'FORMAT REKAP'!BD1566</f>
        <v/>
      </c>
      <c r="O1629" s="394">
        <f>'FORMAT REKAP'!BE1566</f>
        <v>0</v>
      </c>
      <c r="P1629" s="395">
        <f>'FORMAT REKAP'!BF1566</f>
        <v>0</v>
      </c>
      <c r="S1629" s="395" t="str">
        <f>'FORMAT REKAP'!BI1566</f>
        <v/>
      </c>
      <c r="T1629" s="394" t="str">
        <f>'FORMAT REKAP'!BJ1566</f>
        <v/>
      </c>
      <c r="U1629" s="393" t="str">
        <f>'FORMAT REKAP'!BK1566</f>
        <v/>
      </c>
    </row>
    <row r="1630" spans="3:21" x14ac:dyDescent="0.25">
      <c r="C1630" s="394">
        <f>'FORMAT REKAP'!H1567</f>
        <v>0</v>
      </c>
      <c r="D1630" s="394">
        <f>'FORMAT REKAP'!I1567</f>
        <v>0</v>
      </c>
      <c r="E1630" s="394" t="str">
        <f>'FORMAT REKAP'!AH1567</f>
        <v/>
      </c>
      <c r="F1630" s="394" t="str">
        <f>'FORMAT REKAP'!AM1567</f>
        <v/>
      </c>
      <c r="G1630" s="395" t="str">
        <f>'FORMAT REKAP'!AN1567</f>
        <v/>
      </c>
      <c r="H1630" s="394" t="str">
        <f>'FORMAT REKAP'!AQ1567</f>
        <v/>
      </c>
      <c r="I1630" s="394">
        <f>'FORMAT REKAP'!AS1567</f>
        <v>0</v>
      </c>
      <c r="J1630" s="394">
        <f>'FORMAT REKAP'!AU1567</f>
        <v>0</v>
      </c>
      <c r="K1630" s="394">
        <f>'FORMAT REKAP'!AW1567</f>
        <v>0</v>
      </c>
      <c r="L1630" s="394">
        <f>'FORMAT REKAP'!AY1567</f>
        <v>0</v>
      </c>
      <c r="M1630" s="395">
        <f>'FORMAT REKAP'!BA1567</f>
        <v>0</v>
      </c>
      <c r="N1630" s="395" t="str">
        <f>'FORMAT REKAP'!BD1567</f>
        <v/>
      </c>
      <c r="O1630" s="394">
        <f>'FORMAT REKAP'!BE1567</f>
        <v>0</v>
      </c>
      <c r="P1630" s="395">
        <f>'FORMAT REKAP'!BF1567</f>
        <v>0</v>
      </c>
      <c r="S1630" s="395" t="str">
        <f>'FORMAT REKAP'!BI1567</f>
        <v/>
      </c>
      <c r="T1630" s="394" t="str">
        <f>'FORMAT REKAP'!BJ1567</f>
        <v/>
      </c>
      <c r="U1630" s="393" t="str">
        <f>'FORMAT REKAP'!BK1567</f>
        <v/>
      </c>
    </row>
    <row r="1631" spans="3:21" x14ac:dyDescent="0.25">
      <c r="C1631" s="394">
        <f>'FORMAT REKAP'!H1568</f>
        <v>0</v>
      </c>
      <c r="D1631" s="394">
        <f>'FORMAT REKAP'!I1568</f>
        <v>0</v>
      </c>
      <c r="E1631" s="394" t="str">
        <f>'FORMAT REKAP'!AH1568</f>
        <v/>
      </c>
      <c r="F1631" s="394" t="str">
        <f>'FORMAT REKAP'!AM1568</f>
        <v/>
      </c>
      <c r="G1631" s="395" t="str">
        <f>'FORMAT REKAP'!AN1568</f>
        <v/>
      </c>
      <c r="H1631" s="394" t="str">
        <f>'FORMAT REKAP'!AQ1568</f>
        <v/>
      </c>
      <c r="I1631" s="394">
        <f>'FORMAT REKAP'!AS1568</f>
        <v>0</v>
      </c>
      <c r="J1631" s="394">
        <f>'FORMAT REKAP'!AU1568</f>
        <v>0</v>
      </c>
      <c r="K1631" s="394">
        <f>'FORMAT REKAP'!AW1568</f>
        <v>0</v>
      </c>
      <c r="L1631" s="394">
        <f>'FORMAT REKAP'!AY1568</f>
        <v>0</v>
      </c>
      <c r="M1631" s="395">
        <f>'FORMAT REKAP'!BA1568</f>
        <v>0</v>
      </c>
      <c r="N1631" s="395" t="str">
        <f>'FORMAT REKAP'!BD1568</f>
        <v/>
      </c>
      <c r="O1631" s="394">
        <f>'FORMAT REKAP'!BE1568</f>
        <v>0</v>
      </c>
      <c r="P1631" s="395">
        <f>'FORMAT REKAP'!BF1568</f>
        <v>0</v>
      </c>
      <c r="S1631" s="395" t="str">
        <f>'FORMAT REKAP'!BI1568</f>
        <v/>
      </c>
      <c r="T1631" s="394" t="str">
        <f>'FORMAT REKAP'!BJ1568</f>
        <v/>
      </c>
      <c r="U1631" s="393" t="str">
        <f>'FORMAT REKAP'!BK1568</f>
        <v/>
      </c>
    </row>
    <row r="1632" spans="3:21" x14ac:dyDescent="0.25">
      <c r="C1632" s="394">
        <f>'FORMAT REKAP'!H1569</f>
        <v>0</v>
      </c>
      <c r="D1632" s="394">
        <f>'FORMAT REKAP'!I1569</f>
        <v>0</v>
      </c>
      <c r="E1632" s="394" t="str">
        <f>'FORMAT REKAP'!AH1569</f>
        <v/>
      </c>
      <c r="F1632" s="394" t="str">
        <f>'FORMAT REKAP'!AM1569</f>
        <v/>
      </c>
      <c r="G1632" s="395" t="str">
        <f>'FORMAT REKAP'!AN1569</f>
        <v/>
      </c>
      <c r="H1632" s="394" t="str">
        <f>'FORMAT REKAP'!AQ1569</f>
        <v/>
      </c>
      <c r="I1632" s="394">
        <f>'FORMAT REKAP'!AS1569</f>
        <v>0</v>
      </c>
      <c r="J1632" s="394">
        <f>'FORMAT REKAP'!AU1569</f>
        <v>0</v>
      </c>
      <c r="K1632" s="394">
        <f>'FORMAT REKAP'!AW1569</f>
        <v>0</v>
      </c>
      <c r="L1632" s="394">
        <f>'FORMAT REKAP'!AY1569</f>
        <v>0</v>
      </c>
      <c r="M1632" s="395">
        <f>'FORMAT REKAP'!BA1569</f>
        <v>0</v>
      </c>
      <c r="N1632" s="395" t="str">
        <f>'FORMAT REKAP'!BD1569</f>
        <v/>
      </c>
      <c r="O1632" s="394">
        <f>'FORMAT REKAP'!BE1569</f>
        <v>0</v>
      </c>
      <c r="P1632" s="395">
        <f>'FORMAT REKAP'!BF1569</f>
        <v>0</v>
      </c>
      <c r="S1632" s="395" t="str">
        <f>'FORMAT REKAP'!BI1569</f>
        <v/>
      </c>
      <c r="T1632" s="394" t="str">
        <f>'FORMAT REKAP'!BJ1569</f>
        <v/>
      </c>
      <c r="U1632" s="393" t="str">
        <f>'FORMAT REKAP'!BK1569</f>
        <v/>
      </c>
    </row>
    <row r="1633" spans="3:21" x14ac:dyDescent="0.25">
      <c r="C1633" s="394">
        <f>'FORMAT REKAP'!H1570</f>
        <v>0</v>
      </c>
      <c r="D1633" s="394">
        <f>'FORMAT REKAP'!I1570</f>
        <v>0</v>
      </c>
      <c r="E1633" s="394" t="str">
        <f>'FORMAT REKAP'!AH1570</f>
        <v/>
      </c>
      <c r="F1633" s="394" t="str">
        <f>'FORMAT REKAP'!AM1570</f>
        <v/>
      </c>
      <c r="G1633" s="395" t="str">
        <f>'FORMAT REKAP'!AN1570</f>
        <v/>
      </c>
      <c r="H1633" s="394" t="str">
        <f>'FORMAT REKAP'!AQ1570</f>
        <v/>
      </c>
      <c r="I1633" s="394">
        <f>'FORMAT REKAP'!AS1570</f>
        <v>0</v>
      </c>
      <c r="J1633" s="394">
        <f>'FORMAT REKAP'!AU1570</f>
        <v>0</v>
      </c>
      <c r="K1633" s="394">
        <f>'FORMAT REKAP'!AW1570</f>
        <v>0</v>
      </c>
      <c r="L1633" s="394">
        <f>'FORMAT REKAP'!AY1570</f>
        <v>0</v>
      </c>
      <c r="M1633" s="395">
        <f>'FORMAT REKAP'!BA1570</f>
        <v>0</v>
      </c>
      <c r="N1633" s="395" t="str">
        <f>'FORMAT REKAP'!BD1570</f>
        <v/>
      </c>
      <c r="O1633" s="394">
        <f>'FORMAT REKAP'!BE1570</f>
        <v>0</v>
      </c>
      <c r="P1633" s="395">
        <f>'FORMAT REKAP'!BF1570</f>
        <v>0</v>
      </c>
      <c r="S1633" s="395" t="str">
        <f>'FORMAT REKAP'!BI1570</f>
        <v/>
      </c>
      <c r="T1633" s="394" t="str">
        <f>'FORMAT REKAP'!BJ1570</f>
        <v/>
      </c>
      <c r="U1633" s="393" t="str">
        <f>'FORMAT REKAP'!BK1570</f>
        <v/>
      </c>
    </row>
    <row r="1634" spans="3:21" x14ac:dyDescent="0.25">
      <c r="C1634" s="394">
        <f>'FORMAT REKAP'!H1571</f>
        <v>0</v>
      </c>
      <c r="D1634" s="394">
        <f>'FORMAT REKAP'!I1571</f>
        <v>0</v>
      </c>
      <c r="E1634" s="394" t="str">
        <f>'FORMAT REKAP'!AH1571</f>
        <v/>
      </c>
      <c r="F1634" s="394" t="str">
        <f>'FORMAT REKAP'!AM1571</f>
        <v/>
      </c>
      <c r="G1634" s="395" t="str">
        <f>'FORMAT REKAP'!AN1571</f>
        <v/>
      </c>
      <c r="H1634" s="394" t="str">
        <f>'FORMAT REKAP'!AQ1571</f>
        <v/>
      </c>
      <c r="I1634" s="394">
        <f>'FORMAT REKAP'!AS1571</f>
        <v>0</v>
      </c>
      <c r="J1634" s="394">
        <f>'FORMAT REKAP'!AU1571</f>
        <v>0</v>
      </c>
      <c r="K1634" s="394">
        <f>'FORMAT REKAP'!AW1571</f>
        <v>0</v>
      </c>
      <c r="L1634" s="394">
        <f>'FORMAT REKAP'!AY1571</f>
        <v>0</v>
      </c>
      <c r="M1634" s="395">
        <f>'FORMAT REKAP'!BA1571</f>
        <v>0</v>
      </c>
      <c r="N1634" s="395" t="str">
        <f>'FORMAT REKAP'!BD1571</f>
        <v/>
      </c>
      <c r="O1634" s="394">
        <f>'FORMAT REKAP'!BE1571</f>
        <v>0</v>
      </c>
      <c r="P1634" s="395">
        <f>'FORMAT REKAP'!BF1571</f>
        <v>0</v>
      </c>
      <c r="S1634" s="395" t="str">
        <f>'FORMAT REKAP'!BI1571</f>
        <v/>
      </c>
      <c r="T1634" s="394" t="str">
        <f>'FORMAT REKAP'!BJ1571</f>
        <v/>
      </c>
      <c r="U1634" s="393" t="str">
        <f>'FORMAT REKAP'!BK1571</f>
        <v/>
      </c>
    </row>
    <row r="1635" spans="3:21" x14ac:dyDescent="0.25">
      <c r="C1635" s="394">
        <f>'FORMAT REKAP'!H1572</f>
        <v>0</v>
      </c>
      <c r="D1635" s="394">
        <f>'FORMAT REKAP'!I1572</f>
        <v>0</v>
      </c>
      <c r="E1635" s="394" t="str">
        <f>'FORMAT REKAP'!AH1572</f>
        <v/>
      </c>
      <c r="F1635" s="394" t="str">
        <f>'FORMAT REKAP'!AM1572</f>
        <v/>
      </c>
      <c r="G1635" s="395" t="str">
        <f>'FORMAT REKAP'!AN1572</f>
        <v/>
      </c>
      <c r="H1635" s="394" t="str">
        <f>'FORMAT REKAP'!AQ1572</f>
        <v/>
      </c>
      <c r="I1635" s="394">
        <f>'FORMAT REKAP'!AS1572</f>
        <v>0</v>
      </c>
      <c r="J1635" s="394">
        <f>'FORMAT REKAP'!AU1572</f>
        <v>0</v>
      </c>
      <c r="K1635" s="394">
        <f>'FORMAT REKAP'!AW1572</f>
        <v>0</v>
      </c>
      <c r="L1635" s="394">
        <f>'FORMAT REKAP'!AY1572</f>
        <v>0</v>
      </c>
      <c r="M1635" s="395">
        <f>'FORMAT REKAP'!BA1572</f>
        <v>0</v>
      </c>
      <c r="N1635" s="395" t="str">
        <f>'FORMAT REKAP'!BD1572</f>
        <v/>
      </c>
      <c r="O1635" s="394">
        <f>'FORMAT REKAP'!BE1572</f>
        <v>0</v>
      </c>
      <c r="P1635" s="395">
        <f>'FORMAT REKAP'!BF1572</f>
        <v>0</v>
      </c>
      <c r="S1635" s="395" t="str">
        <f>'FORMAT REKAP'!BI1572</f>
        <v/>
      </c>
      <c r="T1635" s="394" t="str">
        <f>'FORMAT REKAP'!BJ1572</f>
        <v/>
      </c>
      <c r="U1635" s="393" t="str">
        <f>'FORMAT REKAP'!BK1572</f>
        <v/>
      </c>
    </row>
    <row r="1636" spans="3:21" x14ac:dyDescent="0.25">
      <c r="C1636" s="394">
        <f>'FORMAT REKAP'!H1573</f>
        <v>0</v>
      </c>
      <c r="D1636" s="394">
        <f>'FORMAT REKAP'!I1573</f>
        <v>0</v>
      </c>
      <c r="E1636" s="394" t="str">
        <f>'FORMAT REKAP'!AH1573</f>
        <v/>
      </c>
      <c r="F1636" s="394" t="str">
        <f>'FORMAT REKAP'!AM1573</f>
        <v/>
      </c>
      <c r="G1636" s="395" t="str">
        <f>'FORMAT REKAP'!AN1573</f>
        <v/>
      </c>
      <c r="H1636" s="394" t="str">
        <f>'FORMAT REKAP'!AQ1573</f>
        <v/>
      </c>
      <c r="I1636" s="394">
        <f>'FORMAT REKAP'!AS1573</f>
        <v>0</v>
      </c>
      <c r="J1636" s="394">
        <f>'FORMAT REKAP'!AU1573</f>
        <v>0</v>
      </c>
      <c r="K1636" s="394">
        <f>'FORMAT REKAP'!AW1573</f>
        <v>0</v>
      </c>
      <c r="L1636" s="394">
        <f>'FORMAT REKAP'!AY1573</f>
        <v>0</v>
      </c>
      <c r="M1636" s="395">
        <f>'FORMAT REKAP'!BA1573</f>
        <v>0</v>
      </c>
      <c r="N1636" s="395" t="str">
        <f>'FORMAT REKAP'!BD1573</f>
        <v/>
      </c>
      <c r="O1636" s="394">
        <f>'FORMAT REKAP'!BE1573</f>
        <v>0</v>
      </c>
      <c r="P1636" s="395">
        <f>'FORMAT REKAP'!BF1573</f>
        <v>0</v>
      </c>
      <c r="S1636" s="395" t="str">
        <f>'FORMAT REKAP'!BI1573</f>
        <v/>
      </c>
      <c r="T1636" s="394" t="str">
        <f>'FORMAT REKAP'!BJ1573</f>
        <v/>
      </c>
      <c r="U1636" s="393" t="str">
        <f>'FORMAT REKAP'!BK1573</f>
        <v/>
      </c>
    </row>
    <row r="1637" spans="3:21" x14ac:dyDescent="0.25">
      <c r="C1637" s="394">
        <f>'FORMAT REKAP'!H1574</f>
        <v>0</v>
      </c>
      <c r="D1637" s="394">
        <f>'FORMAT REKAP'!I1574</f>
        <v>0</v>
      </c>
      <c r="E1637" s="394" t="str">
        <f>'FORMAT REKAP'!AH1574</f>
        <v/>
      </c>
      <c r="F1637" s="394" t="str">
        <f>'FORMAT REKAP'!AM1574</f>
        <v/>
      </c>
      <c r="G1637" s="395" t="str">
        <f>'FORMAT REKAP'!AN1574</f>
        <v/>
      </c>
      <c r="H1637" s="394" t="str">
        <f>'FORMAT REKAP'!AQ1574</f>
        <v/>
      </c>
      <c r="I1637" s="394">
        <f>'FORMAT REKAP'!AS1574</f>
        <v>0</v>
      </c>
      <c r="J1637" s="394">
        <f>'FORMAT REKAP'!AU1574</f>
        <v>0</v>
      </c>
      <c r="K1637" s="394">
        <f>'FORMAT REKAP'!AW1574</f>
        <v>0</v>
      </c>
      <c r="L1637" s="394">
        <f>'FORMAT REKAP'!AY1574</f>
        <v>0</v>
      </c>
      <c r="M1637" s="395">
        <f>'FORMAT REKAP'!BA1574</f>
        <v>0</v>
      </c>
      <c r="N1637" s="395" t="str">
        <f>'FORMAT REKAP'!BD1574</f>
        <v/>
      </c>
      <c r="O1637" s="394">
        <f>'FORMAT REKAP'!BE1574</f>
        <v>0</v>
      </c>
      <c r="P1637" s="395">
        <f>'FORMAT REKAP'!BF1574</f>
        <v>0</v>
      </c>
      <c r="S1637" s="395" t="str">
        <f>'FORMAT REKAP'!BI1574</f>
        <v/>
      </c>
      <c r="T1637" s="394" t="str">
        <f>'FORMAT REKAP'!BJ1574</f>
        <v/>
      </c>
      <c r="U1637" s="393" t="str">
        <f>'FORMAT REKAP'!BK1574</f>
        <v/>
      </c>
    </row>
    <row r="1638" spans="3:21" x14ac:dyDescent="0.25">
      <c r="C1638" s="394">
        <f>'FORMAT REKAP'!H1575</f>
        <v>0</v>
      </c>
      <c r="D1638" s="394">
        <f>'FORMAT REKAP'!I1575</f>
        <v>0</v>
      </c>
      <c r="E1638" s="394" t="str">
        <f>'FORMAT REKAP'!AH1575</f>
        <v/>
      </c>
      <c r="F1638" s="394" t="str">
        <f>'FORMAT REKAP'!AM1575</f>
        <v/>
      </c>
      <c r="G1638" s="395" t="str">
        <f>'FORMAT REKAP'!AN1575</f>
        <v/>
      </c>
      <c r="H1638" s="394" t="str">
        <f>'FORMAT REKAP'!AQ1575</f>
        <v/>
      </c>
      <c r="I1638" s="394">
        <f>'FORMAT REKAP'!AS1575</f>
        <v>0</v>
      </c>
      <c r="J1638" s="394">
        <f>'FORMAT REKAP'!AU1575</f>
        <v>0</v>
      </c>
      <c r="K1638" s="394">
        <f>'FORMAT REKAP'!AW1575</f>
        <v>0</v>
      </c>
      <c r="L1638" s="394">
        <f>'FORMAT REKAP'!AY1575</f>
        <v>0</v>
      </c>
      <c r="M1638" s="395">
        <f>'FORMAT REKAP'!BA1575</f>
        <v>0</v>
      </c>
      <c r="N1638" s="395" t="str">
        <f>'FORMAT REKAP'!BD1575</f>
        <v/>
      </c>
      <c r="O1638" s="394">
        <f>'FORMAT REKAP'!BE1575</f>
        <v>0</v>
      </c>
      <c r="P1638" s="395">
        <f>'FORMAT REKAP'!BF1575</f>
        <v>0</v>
      </c>
      <c r="S1638" s="395" t="str">
        <f>'FORMAT REKAP'!BI1575</f>
        <v/>
      </c>
      <c r="T1638" s="394" t="str">
        <f>'FORMAT REKAP'!BJ1575</f>
        <v/>
      </c>
      <c r="U1638" s="393" t="str">
        <f>'FORMAT REKAP'!BK1575</f>
        <v/>
      </c>
    </row>
    <row r="1639" spans="3:21" x14ac:dyDescent="0.25">
      <c r="C1639" s="394">
        <f>'FORMAT REKAP'!H1576</f>
        <v>0</v>
      </c>
      <c r="D1639" s="394">
        <f>'FORMAT REKAP'!I1576</f>
        <v>0</v>
      </c>
      <c r="E1639" s="394" t="str">
        <f>'FORMAT REKAP'!AH1576</f>
        <v/>
      </c>
      <c r="F1639" s="394" t="str">
        <f>'FORMAT REKAP'!AM1576</f>
        <v/>
      </c>
      <c r="G1639" s="395" t="str">
        <f>'FORMAT REKAP'!AN1576</f>
        <v/>
      </c>
      <c r="H1639" s="394" t="str">
        <f>'FORMAT REKAP'!AQ1576</f>
        <v/>
      </c>
      <c r="I1639" s="394">
        <f>'FORMAT REKAP'!AS1576</f>
        <v>0</v>
      </c>
      <c r="J1639" s="394">
        <f>'FORMAT REKAP'!AU1576</f>
        <v>0</v>
      </c>
      <c r="K1639" s="394">
        <f>'FORMAT REKAP'!AW1576</f>
        <v>0</v>
      </c>
      <c r="L1639" s="394">
        <f>'FORMAT REKAP'!AY1576</f>
        <v>0</v>
      </c>
      <c r="M1639" s="395">
        <f>'FORMAT REKAP'!BA1576</f>
        <v>0</v>
      </c>
      <c r="N1639" s="395" t="str">
        <f>'FORMAT REKAP'!BD1576</f>
        <v/>
      </c>
      <c r="O1639" s="394">
        <f>'FORMAT REKAP'!BE1576</f>
        <v>0</v>
      </c>
      <c r="P1639" s="395">
        <f>'FORMAT REKAP'!BF1576</f>
        <v>0</v>
      </c>
      <c r="S1639" s="395" t="str">
        <f>'FORMAT REKAP'!BI1576</f>
        <v/>
      </c>
      <c r="T1639" s="394" t="str">
        <f>'FORMAT REKAP'!BJ1576</f>
        <v/>
      </c>
      <c r="U1639" s="393" t="str">
        <f>'FORMAT REKAP'!BK1576</f>
        <v/>
      </c>
    </row>
    <row r="1640" spans="3:21" x14ac:dyDescent="0.25">
      <c r="C1640" s="394">
        <f>'FORMAT REKAP'!H1577</f>
        <v>0</v>
      </c>
      <c r="D1640" s="394">
        <f>'FORMAT REKAP'!I1577</f>
        <v>0</v>
      </c>
      <c r="E1640" s="394" t="str">
        <f>'FORMAT REKAP'!AH1577</f>
        <v/>
      </c>
      <c r="F1640" s="394" t="str">
        <f>'FORMAT REKAP'!AM1577</f>
        <v/>
      </c>
      <c r="G1640" s="395" t="str">
        <f>'FORMAT REKAP'!AN1577</f>
        <v/>
      </c>
      <c r="H1640" s="394" t="str">
        <f>'FORMAT REKAP'!AQ1577</f>
        <v/>
      </c>
      <c r="I1640" s="394">
        <f>'FORMAT REKAP'!AS1577</f>
        <v>0</v>
      </c>
      <c r="J1640" s="394">
        <f>'FORMAT REKAP'!AU1577</f>
        <v>0</v>
      </c>
      <c r="K1640" s="394">
        <f>'FORMAT REKAP'!AW1577</f>
        <v>0</v>
      </c>
      <c r="L1640" s="394">
        <f>'FORMAT REKAP'!AY1577</f>
        <v>0</v>
      </c>
      <c r="M1640" s="395">
        <f>'FORMAT REKAP'!BA1577</f>
        <v>0</v>
      </c>
      <c r="N1640" s="395" t="str">
        <f>'FORMAT REKAP'!BD1577</f>
        <v/>
      </c>
      <c r="O1640" s="394">
        <f>'FORMAT REKAP'!BE1577</f>
        <v>0</v>
      </c>
      <c r="P1640" s="395">
        <f>'FORMAT REKAP'!BF1577</f>
        <v>0</v>
      </c>
      <c r="S1640" s="395" t="str">
        <f>'FORMAT REKAP'!BI1577</f>
        <v/>
      </c>
      <c r="T1640" s="394" t="str">
        <f>'FORMAT REKAP'!BJ1577</f>
        <v/>
      </c>
      <c r="U1640" s="393" t="str">
        <f>'FORMAT REKAP'!BK1577</f>
        <v/>
      </c>
    </row>
    <row r="1641" spans="3:21" x14ac:dyDescent="0.25">
      <c r="C1641" s="394">
        <f>'FORMAT REKAP'!H1578</f>
        <v>0</v>
      </c>
      <c r="D1641" s="394">
        <f>'FORMAT REKAP'!I1578</f>
        <v>0</v>
      </c>
      <c r="E1641" s="394" t="str">
        <f>'FORMAT REKAP'!AH1578</f>
        <v/>
      </c>
      <c r="F1641" s="394" t="str">
        <f>'FORMAT REKAP'!AM1578</f>
        <v/>
      </c>
      <c r="G1641" s="395" t="str">
        <f>'FORMAT REKAP'!AN1578</f>
        <v/>
      </c>
      <c r="H1641" s="394" t="str">
        <f>'FORMAT REKAP'!AQ1578</f>
        <v/>
      </c>
      <c r="I1641" s="394">
        <f>'FORMAT REKAP'!AS1578</f>
        <v>0</v>
      </c>
      <c r="J1641" s="394">
        <f>'FORMAT REKAP'!AU1578</f>
        <v>0</v>
      </c>
      <c r="K1641" s="394">
        <f>'FORMAT REKAP'!AW1578</f>
        <v>0</v>
      </c>
      <c r="L1641" s="394">
        <f>'FORMAT REKAP'!AY1578</f>
        <v>0</v>
      </c>
      <c r="M1641" s="395">
        <f>'FORMAT REKAP'!BA1578</f>
        <v>0</v>
      </c>
      <c r="N1641" s="395" t="str">
        <f>'FORMAT REKAP'!BD1578</f>
        <v/>
      </c>
      <c r="O1641" s="394">
        <f>'FORMAT REKAP'!BE1578</f>
        <v>0</v>
      </c>
      <c r="P1641" s="395">
        <f>'FORMAT REKAP'!BF1578</f>
        <v>0</v>
      </c>
      <c r="S1641" s="395" t="str">
        <f>'FORMAT REKAP'!BI1578</f>
        <v/>
      </c>
      <c r="T1641" s="394" t="str">
        <f>'FORMAT REKAP'!BJ1578</f>
        <v/>
      </c>
      <c r="U1641" s="393" t="str">
        <f>'FORMAT REKAP'!BK1578</f>
        <v/>
      </c>
    </row>
    <row r="1642" spans="3:21" x14ac:dyDescent="0.25">
      <c r="C1642" s="394">
        <f>'FORMAT REKAP'!H1579</f>
        <v>0</v>
      </c>
      <c r="D1642" s="394">
        <f>'FORMAT REKAP'!I1579</f>
        <v>0</v>
      </c>
      <c r="E1642" s="394" t="str">
        <f>'FORMAT REKAP'!AH1579</f>
        <v/>
      </c>
      <c r="F1642" s="394" t="str">
        <f>'FORMAT REKAP'!AM1579</f>
        <v/>
      </c>
      <c r="G1642" s="395" t="str">
        <f>'FORMAT REKAP'!AN1579</f>
        <v/>
      </c>
      <c r="H1642" s="394" t="str">
        <f>'FORMAT REKAP'!AQ1579</f>
        <v/>
      </c>
      <c r="I1642" s="394">
        <f>'FORMAT REKAP'!AS1579</f>
        <v>0</v>
      </c>
      <c r="J1642" s="394">
        <f>'FORMAT REKAP'!AU1579</f>
        <v>0</v>
      </c>
      <c r="K1642" s="394">
        <f>'FORMAT REKAP'!AW1579</f>
        <v>0</v>
      </c>
      <c r="L1642" s="394">
        <f>'FORMAT REKAP'!AY1579</f>
        <v>0</v>
      </c>
      <c r="M1642" s="395">
        <f>'FORMAT REKAP'!BA1579</f>
        <v>0</v>
      </c>
      <c r="N1642" s="395" t="str">
        <f>'FORMAT REKAP'!BD1579</f>
        <v/>
      </c>
      <c r="O1642" s="394">
        <f>'FORMAT REKAP'!BE1579</f>
        <v>0</v>
      </c>
      <c r="P1642" s="395">
        <f>'FORMAT REKAP'!BF1579</f>
        <v>0</v>
      </c>
      <c r="S1642" s="395" t="str">
        <f>'FORMAT REKAP'!BI1579</f>
        <v/>
      </c>
      <c r="T1642" s="394" t="str">
        <f>'FORMAT REKAP'!BJ1579</f>
        <v/>
      </c>
      <c r="U1642" s="393" t="str">
        <f>'FORMAT REKAP'!BK1579</f>
        <v/>
      </c>
    </row>
    <row r="1643" spans="3:21" x14ac:dyDescent="0.25">
      <c r="C1643" s="394">
        <f>'FORMAT REKAP'!H1580</f>
        <v>0</v>
      </c>
      <c r="D1643" s="394">
        <f>'FORMAT REKAP'!I1580</f>
        <v>0</v>
      </c>
      <c r="E1643" s="394" t="str">
        <f>'FORMAT REKAP'!AH1580</f>
        <v/>
      </c>
      <c r="F1643" s="394" t="str">
        <f>'FORMAT REKAP'!AM1580</f>
        <v/>
      </c>
      <c r="G1643" s="395" t="str">
        <f>'FORMAT REKAP'!AN1580</f>
        <v/>
      </c>
      <c r="H1643" s="394" t="str">
        <f>'FORMAT REKAP'!AQ1580</f>
        <v/>
      </c>
      <c r="I1643" s="394">
        <f>'FORMAT REKAP'!AS1580</f>
        <v>0</v>
      </c>
      <c r="J1643" s="394">
        <f>'FORMAT REKAP'!AU1580</f>
        <v>0</v>
      </c>
      <c r="K1643" s="394">
        <f>'FORMAT REKAP'!AW1580</f>
        <v>0</v>
      </c>
      <c r="L1643" s="394">
        <f>'FORMAT REKAP'!AY1580</f>
        <v>0</v>
      </c>
      <c r="M1643" s="395">
        <f>'FORMAT REKAP'!BA1580</f>
        <v>0</v>
      </c>
      <c r="N1643" s="395" t="str">
        <f>'FORMAT REKAP'!BD1580</f>
        <v/>
      </c>
      <c r="O1643" s="394">
        <f>'FORMAT REKAP'!BE1580</f>
        <v>0</v>
      </c>
      <c r="P1643" s="395">
        <f>'FORMAT REKAP'!BF1580</f>
        <v>0</v>
      </c>
      <c r="S1643" s="395" t="str">
        <f>'FORMAT REKAP'!BI1580</f>
        <v/>
      </c>
      <c r="T1643" s="394" t="str">
        <f>'FORMAT REKAP'!BJ1580</f>
        <v/>
      </c>
      <c r="U1643" s="393" t="str">
        <f>'FORMAT REKAP'!BK1580</f>
        <v/>
      </c>
    </row>
    <row r="1644" spans="3:21" x14ac:dyDescent="0.25">
      <c r="C1644" s="394">
        <f>'FORMAT REKAP'!H1581</f>
        <v>0</v>
      </c>
      <c r="D1644" s="394">
        <f>'FORMAT REKAP'!I1581</f>
        <v>0</v>
      </c>
      <c r="E1644" s="394" t="str">
        <f>'FORMAT REKAP'!AH1581</f>
        <v/>
      </c>
      <c r="F1644" s="394" t="str">
        <f>'FORMAT REKAP'!AM1581</f>
        <v/>
      </c>
      <c r="G1644" s="395" t="str">
        <f>'FORMAT REKAP'!AN1581</f>
        <v/>
      </c>
      <c r="H1644" s="394" t="str">
        <f>'FORMAT REKAP'!AQ1581</f>
        <v/>
      </c>
      <c r="I1644" s="394">
        <f>'FORMAT REKAP'!AS1581</f>
        <v>0</v>
      </c>
      <c r="J1644" s="394">
        <f>'FORMAT REKAP'!AU1581</f>
        <v>0</v>
      </c>
      <c r="K1644" s="394">
        <f>'FORMAT REKAP'!AW1581</f>
        <v>0</v>
      </c>
      <c r="L1644" s="394">
        <f>'FORMAT REKAP'!AY1581</f>
        <v>0</v>
      </c>
      <c r="M1644" s="395">
        <f>'FORMAT REKAP'!BA1581</f>
        <v>0</v>
      </c>
      <c r="N1644" s="395" t="str">
        <f>'FORMAT REKAP'!BD1581</f>
        <v/>
      </c>
      <c r="O1644" s="394">
        <f>'FORMAT REKAP'!BE1581</f>
        <v>0</v>
      </c>
      <c r="P1644" s="395">
        <f>'FORMAT REKAP'!BF1581</f>
        <v>0</v>
      </c>
      <c r="S1644" s="395" t="str">
        <f>'FORMAT REKAP'!BI1581</f>
        <v/>
      </c>
      <c r="T1644" s="394" t="str">
        <f>'FORMAT REKAP'!BJ1581</f>
        <v/>
      </c>
      <c r="U1644" s="393" t="str">
        <f>'FORMAT REKAP'!BK1581</f>
        <v/>
      </c>
    </row>
    <row r="1645" spans="3:21" x14ac:dyDescent="0.25">
      <c r="C1645" s="394">
        <f>'FORMAT REKAP'!H1582</f>
        <v>0</v>
      </c>
      <c r="D1645" s="394">
        <f>'FORMAT REKAP'!I1582</f>
        <v>0</v>
      </c>
      <c r="E1645" s="394" t="str">
        <f>'FORMAT REKAP'!AH1582</f>
        <v/>
      </c>
      <c r="F1645" s="394" t="str">
        <f>'FORMAT REKAP'!AM1582</f>
        <v/>
      </c>
      <c r="G1645" s="395" t="str">
        <f>'FORMAT REKAP'!AN1582</f>
        <v/>
      </c>
      <c r="H1645" s="394" t="str">
        <f>'FORMAT REKAP'!AQ1582</f>
        <v/>
      </c>
      <c r="I1645" s="394">
        <f>'FORMAT REKAP'!AS1582</f>
        <v>0</v>
      </c>
      <c r="J1645" s="394">
        <f>'FORMAT REKAP'!AU1582</f>
        <v>0</v>
      </c>
      <c r="K1645" s="394">
        <f>'FORMAT REKAP'!AW1582</f>
        <v>0</v>
      </c>
      <c r="L1645" s="394">
        <f>'FORMAT REKAP'!AY1582</f>
        <v>0</v>
      </c>
      <c r="M1645" s="395">
        <f>'FORMAT REKAP'!BA1582</f>
        <v>0</v>
      </c>
      <c r="N1645" s="395" t="str">
        <f>'FORMAT REKAP'!BD1582</f>
        <v/>
      </c>
      <c r="O1645" s="394">
        <f>'FORMAT REKAP'!BE1582</f>
        <v>0</v>
      </c>
      <c r="P1645" s="395">
        <f>'FORMAT REKAP'!BF1582</f>
        <v>0</v>
      </c>
      <c r="S1645" s="395" t="str">
        <f>'FORMAT REKAP'!BI1582</f>
        <v/>
      </c>
      <c r="T1645" s="394" t="str">
        <f>'FORMAT REKAP'!BJ1582</f>
        <v/>
      </c>
      <c r="U1645" s="393" t="str">
        <f>'FORMAT REKAP'!BK1582</f>
        <v/>
      </c>
    </row>
    <row r="1646" spans="3:21" x14ac:dyDescent="0.25">
      <c r="C1646" s="394">
        <f>'FORMAT REKAP'!H1583</f>
        <v>0</v>
      </c>
      <c r="D1646" s="394">
        <f>'FORMAT REKAP'!I1583</f>
        <v>0</v>
      </c>
      <c r="E1646" s="394" t="str">
        <f>'FORMAT REKAP'!AH1583</f>
        <v/>
      </c>
      <c r="F1646" s="394" t="str">
        <f>'FORMAT REKAP'!AM1583</f>
        <v/>
      </c>
      <c r="G1646" s="395" t="str">
        <f>'FORMAT REKAP'!AN1583</f>
        <v/>
      </c>
      <c r="H1646" s="394" t="str">
        <f>'FORMAT REKAP'!AQ1583</f>
        <v/>
      </c>
      <c r="I1646" s="394">
        <f>'FORMAT REKAP'!AS1583</f>
        <v>0</v>
      </c>
      <c r="J1646" s="394">
        <f>'FORMAT REKAP'!AU1583</f>
        <v>0</v>
      </c>
      <c r="K1646" s="394">
        <f>'FORMAT REKAP'!AW1583</f>
        <v>0</v>
      </c>
      <c r="L1646" s="394">
        <f>'FORMAT REKAP'!AY1583</f>
        <v>0</v>
      </c>
      <c r="M1646" s="395">
        <f>'FORMAT REKAP'!BA1583</f>
        <v>0</v>
      </c>
      <c r="N1646" s="395" t="str">
        <f>'FORMAT REKAP'!BD1583</f>
        <v/>
      </c>
      <c r="O1646" s="394">
        <f>'FORMAT REKAP'!BE1583</f>
        <v>0</v>
      </c>
      <c r="P1646" s="395">
        <f>'FORMAT REKAP'!BF1583</f>
        <v>0</v>
      </c>
      <c r="S1646" s="395" t="str">
        <f>'FORMAT REKAP'!BI1583</f>
        <v/>
      </c>
      <c r="T1646" s="394" t="str">
        <f>'FORMAT REKAP'!BJ1583</f>
        <v/>
      </c>
      <c r="U1646" s="393" t="str">
        <f>'FORMAT REKAP'!BK1583</f>
        <v/>
      </c>
    </row>
    <row r="1647" spans="3:21" x14ac:dyDescent="0.25">
      <c r="C1647" s="394">
        <f>'FORMAT REKAP'!H1584</f>
        <v>0</v>
      </c>
      <c r="D1647" s="394">
        <f>'FORMAT REKAP'!I1584</f>
        <v>0</v>
      </c>
      <c r="E1647" s="394" t="str">
        <f>'FORMAT REKAP'!AH1584</f>
        <v/>
      </c>
      <c r="F1647" s="394" t="str">
        <f>'FORMAT REKAP'!AM1584</f>
        <v/>
      </c>
      <c r="G1647" s="395" t="str">
        <f>'FORMAT REKAP'!AN1584</f>
        <v/>
      </c>
      <c r="H1647" s="394" t="str">
        <f>'FORMAT REKAP'!AQ1584</f>
        <v/>
      </c>
      <c r="I1647" s="394">
        <f>'FORMAT REKAP'!AS1584</f>
        <v>0</v>
      </c>
      <c r="J1647" s="394">
        <f>'FORMAT REKAP'!AU1584</f>
        <v>0</v>
      </c>
      <c r="K1647" s="394">
        <f>'FORMAT REKAP'!AW1584</f>
        <v>0</v>
      </c>
      <c r="L1647" s="394">
        <f>'FORMAT REKAP'!AY1584</f>
        <v>0</v>
      </c>
      <c r="M1647" s="395">
        <f>'FORMAT REKAP'!BA1584</f>
        <v>0</v>
      </c>
      <c r="N1647" s="395" t="str">
        <f>'FORMAT REKAP'!BD1584</f>
        <v/>
      </c>
      <c r="O1647" s="394">
        <f>'FORMAT REKAP'!BE1584</f>
        <v>0</v>
      </c>
      <c r="P1647" s="395">
        <f>'FORMAT REKAP'!BF1584</f>
        <v>0</v>
      </c>
      <c r="S1647" s="395" t="str">
        <f>'FORMAT REKAP'!BI1584</f>
        <v/>
      </c>
      <c r="T1647" s="394" t="str">
        <f>'FORMAT REKAP'!BJ1584</f>
        <v/>
      </c>
      <c r="U1647" s="393" t="str">
        <f>'FORMAT REKAP'!BK1584</f>
        <v/>
      </c>
    </row>
    <row r="1648" spans="3:21" x14ac:dyDescent="0.25">
      <c r="C1648" s="394">
        <f>'FORMAT REKAP'!H1585</f>
        <v>0</v>
      </c>
      <c r="D1648" s="394">
        <f>'FORMAT REKAP'!I1585</f>
        <v>0</v>
      </c>
      <c r="E1648" s="394" t="str">
        <f>'FORMAT REKAP'!AH1585</f>
        <v/>
      </c>
      <c r="F1648" s="394" t="str">
        <f>'FORMAT REKAP'!AM1585</f>
        <v/>
      </c>
      <c r="G1648" s="395" t="str">
        <f>'FORMAT REKAP'!AN1585</f>
        <v/>
      </c>
      <c r="H1648" s="394" t="str">
        <f>'FORMAT REKAP'!AQ1585</f>
        <v/>
      </c>
      <c r="I1648" s="394">
        <f>'FORMAT REKAP'!AS1585</f>
        <v>0</v>
      </c>
      <c r="J1648" s="394">
        <f>'FORMAT REKAP'!AU1585</f>
        <v>0</v>
      </c>
      <c r="K1648" s="394">
        <f>'FORMAT REKAP'!AW1585</f>
        <v>0</v>
      </c>
      <c r="L1648" s="394">
        <f>'FORMAT REKAP'!AY1585</f>
        <v>0</v>
      </c>
      <c r="M1648" s="395">
        <f>'FORMAT REKAP'!BA1585</f>
        <v>0</v>
      </c>
      <c r="N1648" s="395" t="str">
        <f>'FORMAT REKAP'!BD1585</f>
        <v/>
      </c>
      <c r="O1648" s="394">
        <f>'FORMAT REKAP'!BE1585</f>
        <v>0</v>
      </c>
      <c r="P1648" s="395">
        <f>'FORMAT REKAP'!BF1585</f>
        <v>0</v>
      </c>
      <c r="S1648" s="395" t="str">
        <f>'FORMAT REKAP'!BI1585</f>
        <v/>
      </c>
      <c r="T1648" s="394" t="str">
        <f>'FORMAT REKAP'!BJ1585</f>
        <v/>
      </c>
      <c r="U1648" s="393" t="str">
        <f>'FORMAT REKAP'!BK1585</f>
        <v/>
      </c>
    </row>
    <row r="1649" spans="3:21" x14ac:dyDescent="0.25">
      <c r="C1649" s="394">
        <f>'FORMAT REKAP'!H1586</f>
        <v>0</v>
      </c>
      <c r="D1649" s="394">
        <f>'FORMAT REKAP'!I1586</f>
        <v>0</v>
      </c>
      <c r="E1649" s="394" t="str">
        <f>'FORMAT REKAP'!AH1586</f>
        <v/>
      </c>
      <c r="F1649" s="394" t="str">
        <f>'FORMAT REKAP'!AM1586</f>
        <v/>
      </c>
      <c r="G1649" s="395" t="str">
        <f>'FORMAT REKAP'!AN1586</f>
        <v/>
      </c>
      <c r="H1649" s="394" t="str">
        <f>'FORMAT REKAP'!AQ1586</f>
        <v/>
      </c>
      <c r="I1649" s="394">
        <f>'FORMAT REKAP'!AS1586</f>
        <v>0</v>
      </c>
      <c r="J1649" s="394">
        <f>'FORMAT REKAP'!AU1586</f>
        <v>0</v>
      </c>
      <c r="K1649" s="394">
        <f>'FORMAT REKAP'!AW1586</f>
        <v>0</v>
      </c>
      <c r="L1649" s="394">
        <f>'FORMAT REKAP'!AY1586</f>
        <v>0</v>
      </c>
      <c r="M1649" s="395">
        <f>'FORMAT REKAP'!BA1586</f>
        <v>0</v>
      </c>
      <c r="N1649" s="395" t="str">
        <f>'FORMAT REKAP'!BD1586</f>
        <v/>
      </c>
      <c r="O1649" s="394">
        <f>'FORMAT REKAP'!BE1586</f>
        <v>0</v>
      </c>
      <c r="P1649" s="395">
        <f>'FORMAT REKAP'!BF1586</f>
        <v>0</v>
      </c>
      <c r="S1649" s="395" t="str">
        <f>'FORMAT REKAP'!BI1586</f>
        <v/>
      </c>
      <c r="T1649" s="394" t="str">
        <f>'FORMAT REKAP'!BJ1586</f>
        <v/>
      </c>
      <c r="U1649" s="393" t="str">
        <f>'FORMAT REKAP'!BK1586</f>
        <v/>
      </c>
    </row>
    <row r="1650" spans="3:21" x14ac:dyDescent="0.25">
      <c r="C1650" s="394">
        <f>'FORMAT REKAP'!H1587</f>
        <v>0</v>
      </c>
      <c r="D1650" s="394">
        <f>'FORMAT REKAP'!I1587</f>
        <v>0</v>
      </c>
      <c r="E1650" s="394" t="str">
        <f>'FORMAT REKAP'!AH1587</f>
        <v/>
      </c>
      <c r="F1650" s="394" t="str">
        <f>'FORMAT REKAP'!AM1587</f>
        <v/>
      </c>
      <c r="G1650" s="395" t="str">
        <f>'FORMAT REKAP'!AN1587</f>
        <v/>
      </c>
      <c r="H1650" s="394" t="str">
        <f>'FORMAT REKAP'!AQ1587</f>
        <v/>
      </c>
      <c r="I1650" s="394">
        <f>'FORMAT REKAP'!AS1587</f>
        <v>0</v>
      </c>
      <c r="J1650" s="394">
        <f>'FORMAT REKAP'!AU1587</f>
        <v>0</v>
      </c>
      <c r="K1650" s="394">
        <f>'FORMAT REKAP'!AW1587</f>
        <v>0</v>
      </c>
      <c r="L1650" s="394">
        <f>'FORMAT REKAP'!AY1587</f>
        <v>0</v>
      </c>
      <c r="M1650" s="395">
        <f>'FORMAT REKAP'!BA1587</f>
        <v>0</v>
      </c>
      <c r="N1650" s="395" t="str">
        <f>'FORMAT REKAP'!BD1587</f>
        <v/>
      </c>
      <c r="O1650" s="394">
        <f>'FORMAT REKAP'!BE1587</f>
        <v>0</v>
      </c>
      <c r="P1650" s="395">
        <f>'FORMAT REKAP'!BF1587</f>
        <v>0</v>
      </c>
      <c r="S1650" s="395" t="str">
        <f>'FORMAT REKAP'!BI1587</f>
        <v/>
      </c>
      <c r="T1650" s="394" t="str">
        <f>'FORMAT REKAP'!BJ1587</f>
        <v/>
      </c>
      <c r="U1650" s="393" t="str">
        <f>'FORMAT REKAP'!BK1587</f>
        <v/>
      </c>
    </row>
    <row r="1651" spans="3:21" x14ac:dyDescent="0.25">
      <c r="C1651" s="394">
        <f>'FORMAT REKAP'!H1588</f>
        <v>0</v>
      </c>
      <c r="D1651" s="394">
        <f>'FORMAT REKAP'!I1588</f>
        <v>0</v>
      </c>
      <c r="E1651" s="394" t="str">
        <f>'FORMAT REKAP'!AH1588</f>
        <v/>
      </c>
      <c r="F1651" s="394" t="str">
        <f>'FORMAT REKAP'!AM1588</f>
        <v/>
      </c>
      <c r="G1651" s="395" t="str">
        <f>'FORMAT REKAP'!AN1588</f>
        <v/>
      </c>
      <c r="H1651" s="394" t="str">
        <f>'FORMAT REKAP'!AQ1588</f>
        <v/>
      </c>
      <c r="I1651" s="394">
        <f>'FORMAT REKAP'!AS1588</f>
        <v>0</v>
      </c>
      <c r="J1651" s="394">
        <f>'FORMAT REKAP'!AU1588</f>
        <v>0</v>
      </c>
      <c r="K1651" s="394">
        <f>'FORMAT REKAP'!AW1588</f>
        <v>0</v>
      </c>
      <c r="L1651" s="394">
        <f>'FORMAT REKAP'!AY1588</f>
        <v>0</v>
      </c>
      <c r="M1651" s="395">
        <f>'FORMAT REKAP'!BA1588</f>
        <v>0</v>
      </c>
      <c r="N1651" s="395" t="str">
        <f>'FORMAT REKAP'!BD1588</f>
        <v/>
      </c>
      <c r="O1651" s="394">
        <f>'FORMAT REKAP'!BE1588</f>
        <v>0</v>
      </c>
      <c r="P1651" s="395">
        <f>'FORMAT REKAP'!BF1588</f>
        <v>0</v>
      </c>
      <c r="S1651" s="395" t="str">
        <f>'FORMAT REKAP'!BI1588</f>
        <v/>
      </c>
      <c r="T1651" s="394" t="str">
        <f>'FORMAT REKAP'!BJ1588</f>
        <v/>
      </c>
      <c r="U1651" s="393" t="str">
        <f>'FORMAT REKAP'!BK1588</f>
        <v/>
      </c>
    </row>
    <row r="1652" spans="3:21" x14ac:dyDescent="0.25">
      <c r="C1652" s="394">
        <f>'FORMAT REKAP'!H1589</f>
        <v>0</v>
      </c>
      <c r="D1652" s="394">
        <f>'FORMAT REKAP'!I1589</f>
        <v>0</v>
      </c>
      <c r="E1652" s="394" t="str">
        <f>'FORMAT REKAP'!AH1589</f>
        <v/>
      </c>
      <c r="F1652" s="394" t="str">
        <f>'FORMAT REKAP'!AM1589</f>
        <v/>
      </c>
      <c r="G1652" s="395" t="str">
        <f>'FORMAT REKAP'!AN1589</f>
        <v/>
      </c>
      <c r="H1652" s="394" t="str">
        <f>'FORMAT REKAP'!AQ1589</f>
        <v/>
      </c>
      <c r="I1652" s="394">
        <f>'FORMAT REKAP'!AS1589</f>
        <v>0</v>
      </c>
      <c r="J1652" s="394">
        <f>'FORMAT REKAP'!AU1589</f>
        <v>0</v>
      </c>
      <c r="K1652" s="394">
        <f>'FORMAT REKAP'!AW1589</f>
        <v>0</v>
      </c>
      <c r="L1652" s="394">
        <f>'FORMAT REKAP'!AY1589</f>
        <v>0</v>
      </c>
      <c r="M1652" s="395">
        <f>'FORMAT REKAP'!BA1589</f>
        <v>0</v>
      </c>
      <c r="N1652" s="395" t="str">
        <f>'FORMAT REKAP'!BD1589</f>
        <v/>
      </c>
      <c r="O1652" s="394">
        <f>'FORMAT REKAP'!BE1589</f>
        <v>0</v>
      </c>
      <c r="P1652" s="395">
        <f>'FORMAT REKAP'!BF1589</f>
        <v>0</v>
      </c>
      <c r="S1652" s="395" t="str">
        <f>'FORMAT REKAP'!BI1589</f>
        <v/>
      </c>
      <c r="T1652" s="394" t="str">
        <f>'FORMAT REKAP'!BJ1589</f>
        <v/>
      </c>
      <c r="U1652" s="393" t="str">
        <f>'FORMAT REKAP'!BK1589</f>
        <v/>
      </c>
    </row>
    <row r="1653" spans="3:21" x14ac:dyDescent="0.25">
      <c r="C1653" s="394">
        <f>'FORMAT REKAP'!H1590</f>
        <v>0</v>
      </c>
      <c r="D1653" s="394">
        <f>'FORMAT REKAP'!I1590</f>
        <v>0</v>
      </c>
      <c r="E1653" s="394" t="str">
        <f>'FORMAT REKAP'!AH1590</f>
        <v/>
      </c>
      <c r="F1653" s="394" t="str">
        <f>'FORMAT REKAP'!AM1590</f>
        <v/>
      </c>
      <c r="G1653" s="395" t="str">
        <f>'FORMAT REKAP'!AN1590</f>
        <v/>
      </c>
      <c r="H1653" s="394" t="str">
        <f>'FORMAT REKAP'!AQ1590</f>
        <v/>
      </c>
      <c r="I1653" s="394">
        <f>'FORMAT REKAP'!AS1590</f>
        <v>0</v>
      </c>
      <c r="J1653" s="394">
        <f>'FORMAT REKAP'!AU1590</f>
        <v>0</v>
      </c>
      <c r="K1653" s="394">
        <f>'FORMAT REKAP'!AW1590</f>
        <v>0</v>
      </c>
      <c r="L1653" s="394">
        <f>'FORMAT REKAP'!AY1590</f>
        <v>0</v>
      </c>
      <c r="M1653" s="395">
        <f>'FORMAT REKAP'!BA1590</f>
        <v>0</v>
      </c>
      <c r="N1653" s="395" t="str">
        <f>'FORMAT REKAP'!BD1590</f>
        <v/>
      </c>
      <c r="O1653" s="394">
        <f>'FORMAT REKAP'!BE1590</f>
        <v>0</v>
      </c>
      <c r="P1653" s="395">
        <f>'FORMAT REKAP'!BF1590</f>
        <v>0</v>
      </c>
      <c r="S1653" s="395" t="str">
        <f>'FORMAT REKAP'!BI1590</f>
        <v/>
      </c>
      <c r="T1653" s="394" t="str">
        <f>'FORMAT REKAP'!BJ1590</f>
        <v/>
      </c>
      <c r="U1653" s="393" t="str">
        <f>'FORMAT REKAP'!BK1590</f>
        <v/>
      </c>
    </row>
    <row r="1654" spans="3:21" x14ac:dyDescent="0.25">
      <c r="C1654" s="394">
        <f>'FORMAT REKAP'!H1591</f>
        <v>0</v>
      </c>
      <c r="D1654" s="394">
        <f>'FORMAT REKAP'!I1591</f>
        <v>0</v>
      </c>
      <c r="E1654" s="394" t="str">
        <f>'FORMAT REKAP'!AH1591</f>
        <v/>
      </c>
      <c r="F1654" s="394" t="str">
        <f>'FORMAT REKAP'!AM1591</f>
        <v/>
      </c>
      <c r="G1654" s="395" t="str">
        <f>'FORMAT REKAP'!AN1591</f>
        <v/>
      </c>
      <c r="H1654" s="394" t="str">
        <f>'FORMAT REKAP'!AQ1591</f>
        <v/>
      </c>
      <c r="I1654" s="394">
        <f>'FORMAT REKAP'!AS1591</f>
        <v>0</v>
      </c>
      <c r="J1654" s="394">
        <f>'FORMAT REKAP'!AU1591</f>
        <v>0</v>
      </c>
      <c r="K1654" s="394">
        <f>'FORMAT REKAP'!AW1591</f>
        <v>0</v>
      </c>
      <c r="L1654" s="394">
        <f>'FORMAT REKAP'!AY1591</f>
        <v>0</v>
      </c>
      <c r="M1654" s="395">
        <f>'FORMAT REKAP'!BA1591</f>
        <v>0</v>
      </c>
      <c r="N1654" s="395" t="str">
        <f>'FORMAT REKAP'!BD1591</f>
        <v/>
      </c>
      <c r="O1654" s="394">
        <f>'FORMAT REKAP'!BE1591</f>
        <v>0</v>
      </c>
      <c r="P1654" s="395">
        <f>'FORMAT REKAP'!BF1591</f>
        <v>0</v>
      </c>
      <c r="S1654" s="395" t="str">
        <f>'FORMAT REKAP'!BI1591</f>
        <v/>
      </c>
      <c r="T1654" s="394" t="str">
        <f>'FORMAT REKAP'!BJ1591</f>
        <v/>
      </c>
      <c r="U1654" s="393" t="str">
        <f>'FORMAT REKAP'!BK1591</f>
        <v/>
      </c>
    </row>
    <row r="1655" spans="3:21" x14ac:dyDescent="0.25">
      <c r="C1655" s="394">
        <f>'FORMAT REKAP'!H1592</f>
        <v>0</v>
      </c>
      <c r="D1655" s="394">
        <f>'FORMAT REKAP'!I1592</f>
        <v>0</v>
      </c>
      <c r="E1655" s="394" t="str">
        <f>'FORMAT REKAP'!AH1592</f>
        <v/>
      </c>
      <c r="F1655" s="394" t="str">
        <f>'FORMAT REKAP'!AM1592</f>
        <v/>
      </c>
      <c r="G1655" s="395" t="str">
        <f>'FORMAT REKAP'!AN1592</f>
        <v/>
      </c>
      <c r="H1655" s="394" t="str">
        <f>'FORMAT REKAP'!AQ1592</f>
        <v/>
      </c>
      <c r="I1655" s="394">
        <f>'FORMAT REKAP'!AS1592</f>
        <v>0</v>
      </c>
      <c r="J1655" s="394">
        <f>'FORMAT REKAP'!AU1592</f>
        <v>0</v>
      </c>
      <c r="K1655" s="394">
        <f>'FORMAT REKAP'!AW1592</f>
        <v>0</v>
      </c>
      <c r="L1655" s="394">
        <f>'FORMAT REKAP'!AY1592</f>
        <v>0</v>
      </c>
      <c r="M1655" s="395">
        <f>'FORMAT REKAP'!BA1592</f>
        <v>0</v>
      </c>
      <c r="N1655" s="395" t="str">
        <f>'FORMAT REKAP'!BD1592</f>
        <v/>
      </c>
      <c r="O1655" s="394">
        <f>'FORMAT REKAP'!BE1592</f>
        <v>0</v>
      </c>
      <c r="P1655" s="395">
        <f>'FORMAT REKAP'!BF1592</f>
        <v>0</v>
      </c>
      <c r="S1655" s="395" t="str">
        <f>'FORMAT REKAP'!BI1592</f>
        <v/>
      </c>
      <c r="T1655" s="394" t="str">
        <f>'FORMAT REKAP'!BJ1592</f>
        <v/>
      </c>
      <c r="U1655" s="393" t="str">
        <f>'FORMAT REKAP'!BK1592</f>
        <v/>
      </c>
    </row>
    <row r="1656" spans="3:21" x14ac:dyDescent="0.25">
      <c r="C1656" s="394">
        <f>'FORMAT REKAP'!H1593</f>
        <v>0</v>
      </c>
      <c r="D1656" s="394">
        <f>'FORMAT REKAP'!I1593</f>
        <v>0</v>
      </c>
      <c r="E1656" s="394" t="str">
        <f>'FORMAT REKAP'!AH1593</f>
        <v/>
      </c>
      <c r="F1656" s="394" t="str">
        <f>'FORMAT REKAP'!AM1593</f>
        <v/>
      </c>
      <c r="G1656" s="395" t="str">
        <f>'FORMAT REKAP'!AN1593</f>
        <v/>
      </c>
      <c r="H1656" s="394" t="str">
        <f>'FORMAT REKAP'!AQ1593</f>
        <v/>
      </c>
      <c r="I1656" s="394">
        <f>'FORMAT REKAP'!AS1593</f>
        <v>0</v>
      </c>
      <c r="J1656" s="394">
        <f>'FORMAT REKAP'!AU1593</f>
        <v>0</v>
      </c>
      <c r="K1656" s="394">
        <f>'FORMAT REKAP'!AW1593</f>
        <v>0</v>
      </c>
      <c r="L1656" s="394">
        <f>'FORMAT REKAP'!AY1593</f>
        <v>0</v>
      </c>
      <c r="M1656" s="395">
        <f>'FORMAT REKAP'!BA1593</f>
        <v>0</v>
      </c>
      <c r="N1656" s="395" t="str">
        <f>'FORMAT REKAP'!BD1593</f>
        <v/>
      </c>
      <c r="O1656" s="394">
        <f>'FORMAT REKAP'!BE1593</f>
        <v>0</v>
      </c>
      <c r="P1656" s="395">
        <f>'FORMAT REKAP'!BF1593</f>
        <v>0</v>
      </c>
      <c r="S1656" s="395" t="str">
        <f>'FORMAT REKAP'!BI1593</f>
        <v/>
      </c>
      <c r="T1656" s="394" t="str">
        <f>'FORMAT REKAP'!BJ1593</f>
        <v/>
      </c>
      <c r="U1656" s="393" t="str">
        <f>'FORMAT REKAP'!BK1593</f>
        <v/>
      </c>
    </row>
    <row r="1657" spans="3:21" x14ac:dyDescent="0.25">
      <c r="C1657" s="394">
        <f>'FORMAT REKAP'!H1594</f>
        <v>0</v>
      </c>
      <c r="D1657" s="394">
        <f>'FORMAT REKAP'!I1594</f>
        <v>0</v>
      </c>
      <c r="E1657" s="394" t="str">
        <f>'FORMAT REKAP'!AH1594</f>
        <v/>
      </c>
      <c r="F1657" s="394" t="str">
        <f>'FORMAT REKAP'!AM1594</f>
        <v/>
      </c>
      <c r="G1657" s="395" t="str">
        <f>'FORMAT REKAP'!AN1594</f>
        <v/>
      </c>
      <c r="H1657" s="394" t="str">
        <f>'FORMAT REKAP'!AQ1594</f>
        <v/>
      </c>
      <c r="I1657" s="394">
        <f>'FORMAT REKAP'!AS1594</f>
        <v>0</v>
      </c>
      <c r="J1657" s="394">
        <f>'FORMAT REKAP'!AU1594</f>
        <v>0</v>
      </c>
      <c r="K1657" s="394">
        <f>'FORMAT REKAP'!AW1594</f>
        <v>0</v>
      </c>
      <c r="L1657" s="394">
        <f>'FORMAT REKAP'!AY1594</f>
        <v>0</v>
      </c>
      <c r="M1657" s="395">
        <f>'FORMAT REKAP'!BA1594</f>
        <v>0</v>
      </c>
      <c r="N1657" s="395" t="str">
        <f>'FORMAT REKAP'!BD1594</f>
        <v/>
      </c>
      <c r="O1657" s="394">
        <f>'FORMAT REKAP'!BE1594</f>
        <v>0</v>
      </c>
      <c r="P1657" s="395">
        <f>'FORMAT REKAP'!BF1594</f>
        <v>0</v>
      </c>
      <c r="S1657" s="395" t="str">
        <f>'FORMAT REKAP'!BI1594</f>
        <v/>
      </c>
      <c r="T1657" s="394" t="str">
        <f>'FORMAT REKAP'!BJ1594</f>
        <v/>
      </c>
      <c r="U1657" s="393" t="str">
        <f>'FORMAT REKAP'!BK1594</f>
        <v/>
      </c>
    </row>
    <row r="1658" spans="3:21" x14ac:dyDescent="0.25">
      <c r="C1658" s="394">
        <f>'FORMAT REKAP'!H1595</f>
        <v>0</v>
      </c>
      <c r="D1658" s="394">
        <f>'FORMAT REKAP'!I1595</f>
        <v>0</v>
      </c>
      <c r="E1658" s="394" t="str">
        <f>'FORMAT REKAP'!AH1595</f>
        <v/>
      </c>
      <c r="F1658" s="394" t="str">
        <f>'FORMAT REKAP'!AM1595</f>
        <v/>
      </c>
      <c r="G1658" s="395" t="str">
        <f>'FORMAT REKAP'!AN1595</f>
        <v/>
      </c>
      <c r="H1658" s="394" t="str">
        <f>'FORMAT REKAP'!AQ1595</f>
        <v/>
      </c>
      <c r="I1658" s="394">
        <f>'FORMAT REKAP'!AS1595</f>
        <v>0</v>
      </c>
      <c r="J1658" s="394">
        <f>'FORMAT REKAP'!AU1595</f>
        <v>0</v>
      </c>
      <c r="K1658" s="394">
        <f>'FORMAT REKAP'!AW1595</f>
        <v>0</v>
      </c>
      <c r="L1658" s="394">
        <f>'FORMAT REKAP'!AY1595</f>
        <v>0</v>
      </c>
      <c r="M1658" s="395">
        <f>'FORMAT REKAP'!BA1595</f>
        <v>0</v>
      </c>
      <c r="N1658" s="395" t="str">
        <f>'FORMAT REKAP'!BD1595</f>
        <v/>
      </c>
      <c r="O1658" s="394">
        <f>'FORMAT REKAP'!BE1595</f>
        <v>0</v>
      </c>
      <c r="P1658" s="395">
        <f>'FORMAT REKAP'!BF1595</f>
        <v>0</v>
      </c>
      <c r="S1658" s="395" t="str">
        <f>'FORMAT REKAP'!BI1595</f>
        <v/>
      </c>
      <c r="T1658" s="394" t="str">
        <f>'FORMAT REKAP'!BJ1595</f>
        <v/>
      </c>
      <c r="U1658" s="393" t="str">
        <f>'FORMAT REKAP'!BK1595</f>
        <v/>
      </c>
    </row>
    <row r="1659" spans="3:21" x14ac:dyDescent="0.25">
      <c r="C1659" s="394">
        <f>'FORMAT REKAP'!H1596</f>
        <v>0</v>
      </c>
      <c r="D1659" s="394">
        <f>'FORMAT REKAP'!I1596</f>
        <v>0</v>
      </c>
      <c r="E1659" s="394" t="str">
        <f>'FORMAT REKAP'!AH1596</f>
        <v/>
      </c>
      <c r="F1659" s="394" t="str">
        <f>'FORMAT REKAP'!AM1596</f>
        <v/>
      </c>
      <c r="G1659" s="395" t="str">
        <f>'FORMAT REKAP'!AN1596</f>
        <v/>
      </c>
      <c r="H1659" s="394" t="str">
        <f>'FORMAT REKAP'!AQ1596</f>
        <v/>
      </c>
      <c r="I1659" s="394">
        <f>'FORMAT REKAP'!AS1596</f>
        <v>0</v>
      </c>
      <c r="J1659" s="394">
        <f>'FORMAT REKAP'!AU1596</f>
        <v>0</v>
      </c>
      <c r="K1659" s="394">
        <f>'FORMAT REKAP'!AW1596</f>
        <v>0</v>
      </c>
      <c r="L1659" s="394">
        <f>'FORMAT REKAP'!AY1596</f>
        <v>0</v>
      </c>
      <c r="M1659" s="395">
        <f>'FORMAT REKAP'!BA1596</f>
        <v>0</v>
      </c>
      <c r="N1659" s="395" t="str">
        <f>'FORMAT REKAP'!BD1596</f>
        <v/>
      </c>
      <c r="O1659" s="394">
        <f>'FORMAT REKAP'!BE1596</f>
        <v>0</v>
      </c>
      <c r="P1659" s="395">
        <f>'FORMAT REKAP'!BF1596</f>
        <v>0</v>
      </c>
      <c r="S1659" s="395" t="str">
        <f>'FORMAT REKAP'!BI1596</f>
        <v/>
      </c>
      <c r="T1659" s="394" t="str">
        <f>'FORMAT REKAP'!BJ1596</f>
        <v/>
      </c>
      <c r="U1659" s="393" t="str">
        <f>'FORMAT REKAP'!BK1596</f>
        <v/>
      </c>
    </row>
    <row r="1660" spans="3:21" x14ac:dyDescent="0.25">
      <c r="C1660" s="394">
        <f>'FORMAT REKAP'!H1597</f>
        <v>0</v>
      </c>
      <c r="D1660" s="394">
        <f>'FORMAT REKAP'!I1597</f>
        <v>0</v>
      </c>
      <c r="E1660" s="394" t="str">
        <f>'FORMAT REKAP'!AH1597</f>
        <v/>
      </c>
      <c r="F1660" s="394" t="str">
        <f>'FORMAT REKAP'!AM1597</f>
        <v/>
      </c>
      <c r="G1660" s="395" t="str">
        <f>'FORMAT REKAP'!AN1597</f>
        <v/>
      </c>
      <c r="H1660" s="394" t="str">
        <f>'FORMAT REKAP'!AQ1597</f>
        <v/>
      </c>
      <c r="I1660" s="394">
        <f>'FORMAT REKAP'!AS1597</f>
        <v>0</v>
      </c>
      <c r="J1660" s="394">
        <f>'FORMAT REKAP'!AU1597</f>
        <v>0</v>
      </c>
      <c r="K1660" s="394">
        <f>'FORMAT REKAP'!AW1597</f>
        <v>0</v>
      </c>
      <c r="L1660" s="394">
        <f>'FORMAT REKAP'!AY1597</f>
        <v>0</v>
      </c>
      <c r="M1660" s="395">
        <f>'FORMAT REKAP'!BA1597</f>
        <v>0</v>
      </c>
      <c r="N1660" s="395" t="str">
        <f>'FORMAT REKAP'!BD1597</f>
        <v/>
      </c>
      <c r="O1660" s="394">
        <f>'FORMAT REKAP'!BE1597</f>
        <v>0</v>
      </c>
      <c r="P1660" s="395">
        <f>'FORMAT REKAP'!BF1597</f>
        <v>0</v>
      </c>
      <c r="S1660" s="395" t="str">
        <f>'FORMAT REKAP'!BI1597</f>
        <v/>
      </c>
      <c r="T1660" s="394" t="str">
        <f>'FORMAT REKAP'!BJ1597</f>
        <v/>
      </c>
      <c r="U1660" s="393" t="str">
        <f>'FORMAT REKAP'!BK1597</f>
        <v/>
      </c>
    </row>
    <row r="1661" spans="3:21" x14ac:dyDescent="0.25">
      <c r="C1661" s="394">
        <f>'FORMAT REKAP'!H1598</f>
        <v>0</v>
      </c>
      <c r="D1661" s="394">
        <f>'FORMAT REKAP'!I1598</f>
        <v>0</v>
      </c>
      <c r="E1661" s="394" t="str">
        <f>'FORMAT REKAP'!AH1598</f>
        <v/>
      </c>
      <c r="F1661" s="394" t="str">
        <f>'FORMAT REKAP'!AM1598</f>
        <v/>
      </c>
      <c r="G1661" s="395" t="str">
        <f>'FORMAT REKAP'!AN1598</f>
        <v/>
      </c>
      <c r="H1661" s="394" t="str">
        <f>'FORMAT REKAP'!AQ1598</f>
        <v/>
      </c>
      <c r="I1661" s="394">
        <f>'FORMAT REKAP'!AS1598</f>
        <v>0</v>
      </c>
      <c r="J1661" s="394">
        <f>'FORMAT REKAP'!AU1598</f>
        <v>0</v>
      </c>
      <c r="K1661" s="394">
        <f>'FORMAT REKAP'!AW1598</f>
        <v>0</v>
      </c>
      <c r="L1661" s="394">
        <f>'FORMAT REKAP'!AY1598</f>
        <v>0</v>
      </c>
      <c r="M1661" s="395">
        <f>'FORMAT REKAP'!BA1598</f>
        <v>0</v>
      </c>
      <c r="N1661" s="395" t="str">
        <f>'FORMAT REKAP'!BD1598</f>
        <v/>
      </c>
      <c r="O1661" s="394">
        <f>'FORMAT REKAP'!BE1598</f>
        <v>0</v>
      </c>
      <c r="P1661" s="395">
        <f>'FORMAT REKAP'!BF1598</f>
        <v>0</v>
      </c>
      <c r="S1661" s="395" t="str">
        <f>'FORMAT REKAP'!BI1598</f>
        <v/>
      </c>
      <c r="T1661" s="394" t="str">
        <f>'FORMAT REKAP'!BJ1598</f>
        <v/>
      </c>
      <c r="U1661" s="393" t="str">
        <f>'FORMAT REKAP'!BK1598</f>
        <v/>
      </c>
    </row>
    <row r="1662" spans="3:21" x14ac:dyDescent="0.25">
      <c r="C1662" s="394">
        <f>'FORMAT REKAP'!H1599</f>
        <v>0</v>
      </c>
      <c r="D1662" s="394">
        <f>'FORMAT REKAP'!I1599</f>
        <v>0</v>
      </c>
      <c r="E1662" s="394" t="str">
        <f>'FORMAT REKAP'!AH1599</f>
        <v/>
      </c>
      <c r="F1662" s="394" t="str">
        <f>'FORMAT REKAP'!AM1599</f>
        <v/>
      </c>
      <c r="G1662" s="395" t="str">
        <f>'FORMAT REKAP'!AN1599</f>
        <v/>
      </c>
      <c r="H1662" s="394" t="str">
        <f>'FORMAT REKAP'!AQ1599</f>
        <v/>
      </c>
      <c r="I1662" s="394">
        <f>'FORMAT REKAP'!AS1599</f>
        <v>0</v>
      </c>
      <c r="J1662" s="394">
        <f>'FORMAT REKAP'!AU1599</f>
        <v>0</v>
      </c>
      <c r="K1662" s="394">
        <f>'FORMAT REKAP'!AW1599</f>
        <v>0</v>
      </c>
      <c r="L1662" s="394">
        <f>'FORMAT REKAP'!AY1599</f>
        <v>0</v>
      </c>
      <c r="M1662" s="395">
        <f>'FORMAT REKAP'!BA1599</f>
        <v>0</v>
      </c>
      <c r="N1662" s="395" t="str">
        <f>'FORMAT REKAP'!BD1599</f>
        <v/>
      </c>
      <c r="O1662" s="394">
        <f>'FORMAT REKAP'!BE1599</f>
        <v>0</v>
      </c>
      <c r="P1662" s="395">
        <f>'FORMAT REKAP'!BF1599</f>
        <v>0</v>
      </c>
      <c r="S1662" s="395" t="str">
        <f>'FORMAT REKAP'!BI1599</f>
        <v/>
      </c>
      <c r="T1662" s="394" t="str">
        <f>'FORMAT REKAP'!BJ1599</f>
        <v/>
      </c>
      <c r="U1662" s="393" t="str">
        <f>'FORMAT REKAP'!BK1599</f>
        <v/>
      </c>
    </row>
    <row r="1663" spans="3:21" x14ac:dyDescent="0.25">
      <c r="C1663" s="394">
        <f>'FORMAT REKAP'!H1600</f>
        <v>0</v>
      </c>
      <c r="D1663" s="394">
        <f>'FORMAT REKAP'!I1600</f>
        <v>0</v>
      </c>
      <c r="E1663" s="394" t="str">
        <f>'FORMAT REKAP'!AH1600</f>
        <v/>
      </c>
      <c r="F1663" s="394" t="str">
        <f>'FORMAT REKAP'!AM1600</f>
        <v/>
      </c>
      <c r="G1663" s="395" t="str">
        <f>'FORMAT REKAP'!AN1600</f>
        <v/>
      </c>
      <c r="H1663" s="394" t="str">
        <f>'FORMAT REKAP'!AQ1600</f>
        <v/>
      </c>
      <c r="I1663" s="394">
        <f>'FORMAT REKAP'!AS1600</f>
        <v>0</v>
      </c>
      <c r="J1663" s="394">
        <f>'FORMAT REKAP'!AU1600</f>
        <v>0</v>
      </c>
      <c r="K1663" s="394">
        <f>'FORMAT REKAP'!AW1600</f>
        <v>0</v>
      </c>
      <c r="L1663" s="394">
        <f>'FORMAT REKAP'!AY1600</f>
        <v>0</v>
      </c>
      <c r="M1663" s="395">
        <f>'FORMAT REKAP'!BA1600</f>
        <v>0</v>
      </c>
      <c r="N1663" s="395" t="str">
        <f>'FORMAT REKAP'!BD1600</f>
        <v/>
      </c>
      <c r="O1663" s="394">
        <f>'FORMAT REKAP'!BE1600</f>
        <v>0</v>
      </c>
      <c r="P1663" s="395">
        <f>'FORMAT REKAP'!BF1600</f>
        <v>0</v>
      </c>
      <c r="S1663" s="395" t="str">
        <f>'FORMAT REKAP'!BI1600</f>
        <v/>
      </c>
      <c r="T1663" s="394" t="str">
        <f>'FORMAT REKAP'!BJ1600</f>
        <v/>
      </c>
      <c r="U1663" s="393" t="str">
        <f>'FORMAT REKAP'!BK1600</f>
        <v/>
      </c>
    </row>
    <row r="1664" spans="3:21" x14ac:dyDescent="0.25">
      <c r="C1664" s="394">
        <f>'FORMAT REKAP'!H1601</f>
        <v>0</v>
      </c>
      <c r="D1664" s="394">
        <f>'FORMAT REKAP'!I1601</f>
        <v>0</v>
      </c>
      <c r="E1664" s="394" t="str">
        <f>'FORMAT REKAP'!AH1601</f>
        <v/>
      </c>
      <c r="F1664" s="394" t="str">
        <f>'FORMAT REKAP'!AM1601</f>
        <v/>
      </c>
      <c r="G1664" s="395" t="str">
        <f>'FORMAT REKAP'!AN1601</f>
        <v/>
      </c>
      <c r="H1664" s="394" t="str">
        <f>'FORMAT REKAP'!AQ1601</f>
        <v/>
      </c>
      <c r="I1664" s="394">
        <f>'FORMAT REKAP'!AS1601</f>
        <v>0</v>
      </c>
      <c r="J1664" s="394">
        <f>'FORMAT REKAP'!AU1601</f>
        <v>0</v>
      </c>
      <c r="K1664" s="394">
        <f>'FORMAT REKAP'!AW1601</f>
        <v>0</v>
      </c>
      <c r="L1664" s="394">
        <f>'FORMAT REKAP'!AY1601</f>
        <v>0</v>
      </c>
      <c r="M1664" s="395">
        <f>'FORMAT REKAP'!BA1601</f>
        <v>0</v>
      </c>
      <c r="N1664" s="395" t="str">
        <f>'FORMAT REKAP'!BD1601</f>
        <v/>
      </c>
      <c r="O1664" s="394">
        <f>'FORMAT REKAP'!BE1601</f>
        <v>0</v>
      </c>
      <c r="P1664" s="395">
        <f>'FORMAT REKAP'!BF1601</f>
        <v>0</v>
      </c>
      <c r="S1664" s="395" t="str">
        <f>'FORMAT REKAP'!BI1601</f>
        <v/>
      </c>
      <c r="T1664" s="394" t="str">
        <f>'FORMAT REKAP'!BJ1601</f>
        <v/>
      </c>
      <c r="U1664" s="393" t="str">
        <f>'FORMAT REKAP'!BK1601</f>
        <v/>
      </c>
    </row>
    <row r="1665" spans="3:21" x14ac:dyDescent="0.25">
      <c r="C1665" s="394">
        <f>'FORMAT REKAP'!H1602</f>
        <v>0</v>
      </c>
      <c r="D1665" s="394">
        <f>'FORMAT REKAP'!I1602</f>
        <v>0</v>
      </c>
      <c r="E1665" s="394" t="str">
        <f>'FORMAT REKAP'!AH1602</f>
        <v/>
      </c>
      <c r="F1665" s="394" t="str">
        <f>'FORMAT REKAP'!AM1602</f>
        <v/>
      </c>
      <c r="G1665" s="395" t="str">
        <f>'FORMAT REKAP'!AN1602</f>
        <v/>
      </c>
      <c r="H1665" s="394" t="str">
        <f>'FORMAT REKAP'!AQ1602</f>
        <v/>
      </c>
      <c r="I1665" s="394">
        <f>'FORMAT REKAP'!AS1602</f>
        <v>0</v>
      </c>
      <c r="J1665" s="394">
        <f>'FORMAT REKAP'!AU1602</f>
        <v>0</v>
      </c>
      <c r="K1665" s="394">
        <f>'FORMAT REKAP'!AW1602</f>
        <v>0</v>
      </c>
      <c r="L1665" s="394">
        <f>'FORMAT REKAP'!AY1602</f>
        <v>0</v>
      </c>
      <c r="M1665" s="395">
        <f>'FORMAT REKAP'!BA1602</f>
        <v>0</v>
      </c>
      <c r="N1665" s="395" t="str">
        <f>'FORMAT REKAP'!BD1602</f>
        <v/>
      </c>
      <c r="O1665" s="394">
        <f>'FORMAT REKAP'!BE1602</f>
        <v>0</v>
      </c>
      <c r="P1665" s="395">
        <f>'FORMAT REKAP'!BF1602</f>
        <v>0</v>
      </c>
      <c r="S1665" s="395" t="str">
        <f>'FORMAT REKAP'!BI1602</f>
        <v/>
      </c>
      <c r="T1665" s="394" t="str">
        <f>'FORMAT REKAP'!BJ1602</f>
        <v/>
      </c>
      <c r="U1665" s="393" t="str">
        <f>'FORMAT REKAP'!BK1602</f>
        <v/>
      </c>
    </row>
    <row r="1666" spans="3:21" x14ac:dyDescent="0.25">
      <c r="C1666" s="394">
        <f>'FORMAT REKAP'!H1603</f>
        <v>0</v>
      </c>
      <c r="D1666" s="394">
        <f>'FORMAT REKAP'!I1603</f>
        <v>0</v>
      </c>
      <c r="E1666" s="394" t="str">
        <f>'FORMAT REKAP'!AH1603</f>
        <v/>
      </c>
      <c r="F1666" s="394" t="str">
        <f>'FORMAT REKAP'!AM1603</f>
        <v/>
      </c>
      <c r="G1666" s="395" t="str">
        <f>'FORMAT REKAP'!AN1603</f>
        <v/>
      </c>
      <c r="H1666" s="394" t="str">
        <f>'FORMAT REKAP'!AQ1603</f>
        <v/>
      </c>
      <c r="I1666" s="394">
        <f>'FORMAT REKAP'!AS1603</f>
        <v>0</v>
      </c>
      <c r="J1666" s="394">
        <f>'FORMAT REKAP'!AU1603</f>
        <v>0</v>
      </c>
      <c r="K1666" s="394">
        <f>'FORMAT REKAP'!AW1603</f>
        <v>0</v>
      </c>
      <c r="L1666" s="394">
        <f>'FORMAT REKAP'!AY1603</f>
        <v>0</v>
      </c>
      <c r="M1666" s="395">
        <f>'FORMAT REKAP'!BA1603</f>
        <v>0</v>
      </c>
      <c r="N1666" s="395" t="str">
        <f>'FORMAT REKAP'!BD1603</f>
        <v/>
      </c>
      <c r="O1666" s="394">
        <f>'FORMAT REKAP'!BE1603</f>
        <v>0</v>
      </c>
      <c r="P1666" s="395">
        <f>'FORMAT REKAP'!BF1603</f>
        <v>0</v>
      </c>
      <c r="S1666" s="395" t="str">
        <f>'FORMAT REKAP'!BI1603</f>
        <v/>
      </c>
      <c r="T1666" s="394" t="str">
        <f>'FORMAT REKAP'!BJ1603</f>
        <v/>
      </c>
      <c r="U1666" s="393" t="str">
        <f>'FORMAT REKAP'!BK1603</f>
        <v/>
      </c>
    </row>
    <row r="1667" spans="3:21" x14ac:dyDescent="0.25">
      <c r="C1667" s="394">
        <f>'FORMAT REKAP'!H1604</f>
        <v>0</v>
      </c>
      <c r="D1667" s="394">
        <f>'FORMAT REKAP'!I1604</f>
        <v>0</v>
      </c>
      <c r="E1667" s="394" t="str">
        <f>'FORMAT REKAP'!AH1604</f>
        <v/>
      </c>
      <c r="F1667" s="394" t="str">
        <f>'FORMAT REKAP'!AM1604</f>
        <v/>
      </c>
      <c r="G1667" s="395" t="str">
        <f>'FORMAT REKAP'!AN1604</f>
        <v/>
      </c>
      <c r="H1667" s="394" t="str">
        <f>'FORMAT REKAP'!AQ1604</f>
        <v/>
      </c>
      <c r="I1667" s="394">
        <f>'FORMAT REKAP'!AS1604</f>
        <v>0</v>
      </c>
      <c r="J1667" s="394">
        <f>'FORMAT REKAP'!AU1604</f>
        <v>0</v>
      </c>
      <c r="K1667" s="394">
        <f>'FORMAT REKAP'!AW1604</f>
        <v>0</v>
      </c>
      <c r="L1667" s="394">
        <f>'FORMAT REKAP'!AY1604</f>
        <v>0</v>
      </c>
      <c r="M1667" s="395">
        <f>'FORMAT REKAP'!BA1604</f>
        <v>0</v>
      </c>
      <c r="N1667" s="395" t="str">
        <f>'FORMAT REKAP'!BD1604</f>
        <v/>
      </c>
      <c r="O1667" s="394">
        <f>'FORMAT REKAP'!BE1604</f>
        <v>0</v>
      </c>
      <c r="P1667" s="395">
        <f>'FORMAT REKAP'!BF1604</f>
        <v>0</v>
      </c>
      <c r="S1667" s="395" t="str">
        <f>'FORMAT REKAP'!BI1604</f>
        <v/>
      </c>
      <c r="T1667" s="394" t="str">
        <f>'FORMAT REKAP'!BJ1604</f>
        <v/>
      </c>
      <c r="U1667" s="393" t="str">
        <f>'FORMAT REKAP'!BK1604</f>
        <v/>
      </c>
    </row>
    <row r="1668" spans="3:21" x14ac:dyDescent="0.25">
      <c r="C1668" s="394">
        <f>'FORMAT REKAP'!H1605</f>
        <v>0</v>
      </c>
      <c r="D1668" s="394">
        <f>'FORMAT REKAP'!I1605</f>
        <v>0</v>
      </c>
      <c r="E1668" s="394" t="str">
        <f>'FORMAT REKAP'!AH1605</f>
        <v/>
      </c>
      <c r="F1668" s="394" t="str">
        <f>'FORMAT REKAP'!AM1605</f>
        <v/>
      </c>
      <c r="G1668" s="395" t="str">
        <f>'FORMAT REKAP'!AN1605</f>
        <v/>
      </c>
      <c r="H1668" s="394" t="str">
        <f>'FORMAT REKAP'!AQ1605</f>
        <v/>
      </c>
      <c r="I1668" s="394">
        <f>'FORMAT REKAP'!AS1605</f>
        <v>0</v>
      </c>
      <c r="J1668" s="394">
        <f>'FORMAT REKAP'!AU1605</f>
        <v>0</v>
      </c>
      <c r="K1668" s="394">
        <f>'FORMAT REKAP'!AW1605</f>
        <v>0</v>
      </c>
      <c r="L1668" s="394">
        <f>'FORMAT REKAP'!AY1605</f>
        <v>0</v>
      </c>
      <c r="M1668" s="395">
        <f>'FORMAT REKAP'!BA1605</f>
        <v>0</v>
      </c>
      <c r="N1668" s="395" t="str">
        <f>'FORMAT REKAP'!BD1605</f>
        <v/>
      </c>
      <c r="O1668" s="394">
        <f>'FORMAT REKAP'!BE1605</f>
        <v>0</v>
      </c>
      <c r="P1668" s="395">
        <f>'FORMAT REKAP'!BF1605</f>
        <v>0</v>
      </c>
      <c r="S1668" s="395" t="str">
        <f>'FORMAT REKAP'!BI1605</f>
        <v/>
      </c>
      <c r="T1668" s="394" t="str">
        <f>'FORMAT REKAP'!BJ1605</f>
        <v/>
      </c>
      <c r="U1668" s="393" t="str">
        <f>'FORMAT REKAP'!BK1605</f>
        <v/>
      </c>
    </row>
    <row r="1669" spans="3:21" x14ac:dyDescent="0.25">
      <c r="C1669" s="394">
        <f>'FORMAT REKAP'!H1606</f>
        <v>0</v>
      </c>
      <c r="D1669" s="394">
        <f>'FORMAT REKAP'!I1606</f>
        <v>0</v>
      </c>
      <c r="E1669" s="394" t="str">
        <f>'FORMAT REKAP'!AH1606</f>
        <v/>
      </c>
      <c r="F1669" s="394" t="str">
        <f>'FORMAT REKAP'!AM1606</f>
        <v/>
      </c>
      <c r="G1669" s="395" t="str">
        <f>'FORMAT REKAP'!AN1606</f>
        <v/>
      </c>
      <c r="H1669" s="394" t="str">
        <f>'FORMAT REKAP'!AQ1606</f>
        <v/>
      </c>
      <c r="I1669" s="394">
        <f>'FORMAT REKAP'!AS1606</f>
        <v>0</v>
      </c>
      <c r="J1669" s="394">
        <f>'FORMAT REKAP'!AU1606</f>
        <v>0</v>
      </c>
      <c r="K1669" s="394">
        <f>'FORMAT REKAP'!AW1606</f>
        <v>0</v>
      </c>
      <c r="L1669" s="394">
        <f>'FORMAT REKAP'!AY1606</f>
        <v>0</v>
      </c>
      <c r="M1669" s="395">
        <f>'FORMAT REKAP'!BA1606</f>
        <v>0</v>
      </c>
      <c r="N1669" s="395" t="str">
        <f>'FORMAT REKAP'!BD1606</f>
        <v/>
      </c>
      <c r="O1669" s="394">
        <f>'FORMAT REKAP'!BE1606</f>
        <v>0</v>
      </c>
      <c r="P1669" s="395">
        <f>'FORMAT REKAP'!BF1606</f>
        <v>0</v>
      </c>
      <c r="S1669" s="395" t="str">
        <f>'FORMAT REKAP'!BI1606</f>
        <v/>
      </c>
      <c r="T1669" s="394" t="str">
        <f>'FORMAT REKAP'!BJ1606</f>
        <v/>
      </c>
      <c r="U1669" s="393" t="str">
        <f>'FORMAT REKAP'!BK1606</f>
        <v/>
      </c>
    </row>
    <row r="1670" spans="3:21" x14ac:dyDescent="0.25">
      <c r="C1670" s="394">
        <f>'FORMAT REKAP'!H1607</f>
        <v>0</v>
      </c>
      <c r="D1670" s="394">
        <f>'FORMAT REKAP'!I1607</f>
        <v>0</v>
      </c>
      <c r="E1670" s="394" t="str">
        <f>'FORMAT REKAP'!AH1607</f>
        <v/>
      </c>
      <c r="F1670" s="394" t="str">
        <f>'FORMAT REKAP'!AM1607</f>
        <v/>
      </c>
      <c r="G1670" s="395" t="str">
        <f>'FORMAT REKAP'!AN1607</f>
        <v/>
      </c>
      <c r="H1670" s="394" t="str">
        <f>'FORMAT REKAP'!AQ1607</f>
        <v/>
      </c>
      <c r="I1670" s="394">
        <f>'FORMAT REKAP'!AS1607</f>
        <v>0</v>
      </c>
      <c r="J1670" s="394">
        <f>'FORMAT REKAP'!AU1607</f>
        <v>0</v>
      </c>
      <c r="K1670" s="394">
        <f>'FORMAT REKAP'!AW1607</f>
        <v>0</v>
      </c>
      <c r="L1670" s="394">
        <f>'FORMAT REKAP'!AY1607</f>
        <v>0</v>
      </c>
      <c r="M1670" s="395">
        <f>'FORMAT REKAP'!BA1607</f>
        <v>0</v>
      </c>
      <c r="N1670" s="395" t="str">
        <f>'FORMAT REKAP'!BD1607</f>
        <v/>
      </c>
      <c r="O1670" s="394">
        <f>'FORMAT REKAP'!BE1607</f>
        <v>0</v>
      </c>
      <c r="P1670" s="395">
        <f>'FORMAT REKAP'!BF1607</f>
        <v>0</v>
      </c>
      <c r="S1670" s="395" t="str">
        <f>'FORMAT REKAP'!BI1607</f>
        <v/>
      </c>
      <c r="T1670" s="394" t="str">
        <f>'FORMAT REKAP'!BJ1607</f>
        <v/>
      </c>
      <c r="U1670" s="393" t="str">
        <f>'FORMAT REKAP'!BK1607</f>
        <v/>
      </c>
    </row>
    <row r="1671" spans="3:21" x14ac:dyDescent="0.25">
      <c r="C1671" s="394">
        <f>'FORMAT REKAP'!H1608</f>
        <v>0</v>
      </c>
      <c r="D1671" s="394">
        <f>'FORMAT REKAP'!I1608</f>
        <v>0</v>
      </c>
      <c r="E1671" s="394" t="str">
        <f>'FORMAT REKAP'!AH1608</f>
        <v/>
      </c>
      <c r="F1671" s="394" t="str">
        <f>'FORMAT REKAP'!AM1608</f>
        <v/>
      </c>
      <c r="G1671" s="395" t="str">
        <f>'FORMAT REKAP'!AN1608</f>
        <v/>
      </c>
      <c r="H1671" s="394" t="str">
        <f>'FORMAT REKAP'!AQ1608</f>
        <v/>
      </c>
      <c r="I1671" s="394">
        <f>'FORMAT REKAP'!AS1608</f>
        <v>0</v>
      </c>
      <c r="J1671" s="394">
        <f>'FORMAT REKAP'!AU1608</f>
        <v>0</v>
      </c>
      <c r="K1671" s="394">
        <f>'FORMAT REKAP'!AW1608</f>
        <v>0</v>
      </c>
      <c r="L1671" s="394">
        <f>'FORMAT REKAP'!AY1608</f>
        <v>0</v>
      </c>
      <c r="M1671" s="395">
        <f>'FORMAT REKAP'!BA1608</f>
        <v>0</v>
      </c>
      <c r="N1671" s="395" t="str">
        <f>'FORMAT REKAP'!BD1608</f>
        <v/>
      </c>
      <c r="O1671" s="394">
        <f>'FORMAT REKAP'!BE1608</f>
        <v>0</v>
      </c>
      <c r="P1671" s="395">
        <f>'FORMAT REKAP'!BF1608</f>
        <v>0</v>
      </c>
      <c r="S1671" s="395" t="str">
        <f>'FORMAT REKAP'!BI1608</f>
        <v/>
      </c>
      <c r="T1671" s="394" t="str">
        <f>'FORMAT REKAP'!BJ1608</f>
        <v/>
      </c>
      <c r="U1671" s="393" t="str">
        <f>'FORMAT REKAP'!BK1608</f>
        <v/>
      </c>
    </row>
    <row r="1672" spans="3:21" x14ac:dyDescent="0.25">
      <c r="C1672" s="394">
        <f>'FORMAT REKAP'!H1609</f>
        <v>0</v>
      </c>
      <c r="D1672" s="394">
        <f>'FORMAT REKAP'!I1609</f>
        <v>0</v>
      </c>
      <c r="E1672" s="394" t="str">
        <f>'FORMAT REKAP'!AH1609</f>
        <v/>
      </c>
      <c r="F1672" s="394" t="str">
        <f>'FORMAT REKAP'!AM1609</f>
        <v/>
      </c>
      <c r="G1672" s="395" t="str">
        <f>'FORMAT REKAP'!AN1609</f>
        <v/>
      </c>
      <c r="H1672" s="394" t="str">
        <f>'FORMAT REKAP'!AQ1609</f>
        <v/>
      </c>
      <c r="I1672" s="394">
        <f>'FORMAT REKAP'!AS1609</f>
        <v>0</v>
      </c>
      <c r="J1672" s="394">
        <f>'FORMAT REKAP'!AU1609</f>
        <v>0</v>
      </c>
      <c r="K1672" s="394">
        <f>'FORMAT REKAP'!AW1609</f>
        <v>0</v>
      </c>
      <c r="L1672" s="394">
        <f>'FORMAT REKAP'!AY1609</f>
        <v>0</v>
      </c>
      <c r="M1672" s="395">
        <f>'FORMAT REKAP'!BA1609</f>
        <v>0</v>
      </c>
      <c r="N1672" s="395" t="str">
        <f>'FORMAT REKAP'!BD1609</f>
        <v/>
      </c>
      <c r="O1672" s="394">
        <f>'FORMAT REKAP'!BE1609</f>
        <v>0</v>
      </c>
      <c r="P1672" s="395">
        <f>'FORMAT REKAP'!BF1609</f>
        <v>0</v>
      </c>
      <c r="S1672" s="395" t="str">
        <f>'FORMAT REKAP'!BI1609</f>
        <v/>
      </c>
      <c r="T1672" s="394" t="str">
        <f>'FORMAT REKAP'!BJ1609</f>
        <v/>
      </c>
      <c r="U1672" s="393" t="str">
        <f>'FORMAT REKAP'!BK1609</f>
        <v/>
      </c>
    </row>
    <row r="1673" spans="3:21" x14ac:dyDescent="0.25">
      <c r="C1673" s="394">
        <f>'FORMAT REKAP'!H1610</f>
        <v>0</v>
      </c>
      <c r="D1673" s="394">
        <f>'FORMAT REKAP'!I1610</f>
        <v>0</v>
      </c>
      <c r="E1673" s="394" t="str">
        <f>'FORMAT REKAP'!AH1610</f>
        <v/>
      </c>
      <c r="F1673" s="394" t="str">
        <f>'FORMAT REKAP'!AM1610</f>
        <v/>
      </c>
      <c r="G1673" s="395" t="str">
        <f>'FORMAT REKAP'!AN1610</f>
        <v/>
      </c>
      <c r="H1673" s="394" t="str">
        <f>'FORMAT REKAP'!AQ1610</f>
        <v/>
      </c>
      <c r="I1673" s="394">
        <f>'FORMAT REKAP'!AS1610</f>
        <v>0</v>
      </c>
      <c r="J1673" s="394">
        <f>'FORMAT REKAP'!AU1610</f>
        <v>0</v>
      </c>
      <c r="K1673" s="394">
        <f>'FORMAT REKAP'!AW1610</f>
        <v>0</v>
      </c>
      <c r="L1673" s="394">
        <f>'FORMAT REKAP'!AY1610</f>
        <v>0</v>
      </c>
      <c r="M1673" s="395">
        <f>'FORMAT REKAP'!BA1610</f>
        <v>0</v>
      </c>
      <c r="N1673" s="395" t="str">
        <f>'FORMAT REKAP'!BD1610</f>
        <v/>
      </c>
      <c r="O1673" s="394">
        <f>'FORMAT REKAP'!BE1610</f>
        <v>0</v>
      </c>
      <c r="P1673" s="395">
        <f>'FORMAT REKAP'!BF1610</f>
        <v>0</v>
      </c>
      <c r="S1673" s="395" t="str">
        <f>'FORMAT REKAP'!BI1610</f>
        <v/>
      </c>
      <c r="T1673" s="394" t="str">
        <f>'FORMAT REKAP'!BJ1610</f>
        <v/>
      </c>
      <c r="U1673" s="393" t="str">
        <f>'FORMAT REKAP'!BK1610</f>
        <v/>
      </c>
    </row>
    <row r="1674" spans="3:21" x14ac:dyDescent="0.25">
      <c r="C1674" s="394">
        <f>'FORMAT REKAP'!H1611</f>
        <v>0</v>
      </c>
      <c r="D1674" s="394">
        <f>'FORMAT REKAP'!I1611</f>
        <v>0</v>
      </c>
      <c r="E1674" s="394" t="str">
        <f>'FORMAT REKAP'!AH1611</f>
        <v/>
      </c>
      <c r="F1674" s="394" t="str">
        <f>'FORMAT REKAP'!AM1611</f>
        <v/>
      </c>
      <c r="G1674" s="395" t="str">
        <f>'FORMAT REKAP'!AN1611</f>
        <v/>
      </c>
      <c r="H1674" s="394" t="str">
        <f>'FORMAT REKAP'!AQ1611</f>
        <v/>
      </c>
      <c r="I1674" s="394">
        <f>'FORMAT REKAP'!AS1611</f>
        <v>0</v>
      </c>
      <c r="J1674" s="394">
        <f>'FORMAT REKAP'!AU1611</f>
        <v>0</v>
      </c>
      <c r="K1674" s="394">
        <f>'FORMAT REKAP'!AW1611</f>
        <v>0</v>
      </c>
      <c r="L1674" s="394">
        <f>'FORMAT REKAP'!AY1611</f>
        <v>0</v>
      </c>
      <c r="M1674" s="395">
        <f>'FORMAT REKAP'!BA1611</f>
        <v>0</v>
      </c>
      <c r="N1674" s="395" t="str">
        <f>'FORMAT REKAP'!BD1611</f>
        <v/>
      </c>
      <c r="O1674" s="394">
        <f>'FORMAT REKAP'!BE1611</f>
        <v>0</v>
      </c>
      <c r="P1674" s="395">
        <f>'FORMAT REKAP'!BF1611</f>
        <v>0</v>
      </c>
      <c r="S1674" s="395" t="str">
        <f>'FORMAT REKAP'!BI1611</f>
        <v/>
      </c>
      <c r="T1674" s="394" t="str">
        <f>'FORMAT REKAP'!BJ1611</f>
        <v/>
      </c>
      <c r="U1674" s="393" t="str">
        <f>'FORMAT REKAP'!BK1611</f>
        <v/>
      </c>
    </row>
    <row r="1675" spans="3:21" x14ac:dyDescent="0.25">
      <c r="C1675" s="394">
        <f>'FORMAT REKAP'!H1612</f>
        <v>0</v>
      </c>
      <c r="D1675" s="394">
        <f>'FORMAT REKAP'!I1612</f>
        <v>0</v>
      </c>
      <c r="E1675" s="394" t="str">
        <f>'FORMAT REKAP'!AH1612</f>
        <v/>
      </c>
      <c r="F1675" s="394" t="str">
        <f>'FORMAT REKAP'!AM1612</f>
        <v/>
      </c>
      <c r="G1675" s="395" t="str">
        <f>'FORMAT REKAP'!AN1612</f>
        <v/>
      </c>
      <c r="H1675" s="394" t="str">
        <f>'FORMAT REKAP'!AQ1612</f>
        <v/>
      </c>
      <c r="I1675" s="394">
        <f>'FORMAT REKAP'!AS1612</f>
        <v>0</v>
      </c>
      <c r="J1675" s="394">
        <f>'FORMAT REKAP'!AU1612</f>
        <v>0</v>
      </c>
      <c r="K1675" s="394">
        <f>'FORMAT REKAP'!AW1612</f>
        <v>0</v>
      </c>
      <c r="L1675" s="394">
        <f>'FORMAT REKAP'!AY1612</f>
        <v>0</v>
      </c>
      <c r="M1675" s="395">
        <f>'FORMAT REKAP'!BA1612</f>
        <v>0</v>
      </c>
      <c r="N1675" s="395" t="str">
        <f>'FORMAT REKAP'!BD1612</f>
        <v/>
      </c>
      <c r="O1675" s="394">
        <f>'FORMAT REKAP'!BE1612</f>
        <v>0</v>
      </c>
      <c r="P1675" s="395">
        <f>'FORMAT REKAP'!BF1612</f>
        <v>0</v>
      </c>
      <c r="S1675" s="395" t="str">
        <f>'FORMAT REKAP'!BI1612</f>
        <v/>
      </c>
      <c r="T1675" s="394" t="str">
        <f>'FORMAT REKAP'!BJ1612</f>
        <v/>
      </c>
      <c r="U1675" s="393" t="str">
        <f>'FORMAT REKAP'!BK1612</f>
        <v/>
      </c>
    </row>
    <row r="1676" spans="3:21" x14ac:dyDescent="0.25">
      <c r="C1676" s="394">
        <f>'FORMAT REKAP'!H1613</f>
        <v>0</v>
      </c>
      <c r="D1676" s="394">
        <f>'FORMAT REKAP'!I1613</f>
        <v>0</v>
      </c>
      <c r="E1676" s="394" t="str">
        <f>'FORMAT REKAP'!AH1613</f>
        <v/>
      </c>
      <c r="F1676" s="394" t="str">
        <f>'FORMAT REKAP'!AM1613</f>
        <v/>
      </c>
      <c r="G1676" s="395" t="str">
        <f>'FORMAT REKAP'!AN1613</f>
        <v/>
      </c>
      <c r="H1676" s="394" t="str">
        <f>'FORMAT REKAP'!AQ1613</f>
        <v/>
      </c>
      <c r="I1676" s="394">
        <f>'FORMAT REKAP'!AS1613</f>
        <v>0</v>
      </c>
      <c r="J1676" s="394">
        <f>'FORMAT REKAP'!AU1613</f>
        <v>0</v>
      </c>
      <c r="K1676" s="394">
        <f>'FORMAT REKAP'!AW1613</f>
        <v>0</v>
      </c>
      <c r="L1676" s="394">
        <f>'FORMAT REKAP'!AY1613</f>
        <v>0</v>
      </c>
      <c r="M1676" s="395">
        <f>'FORMAT REKAP'!BA1613</f>
        <v>0</v>
      </c>
      <c r="N1676" s="395" t="str">
        <f>'FORMAT REKAP'!BD1613</f>
        <v/>
      </c>
      <c r="O1676" s="394">
        <f>'FORMAT REKAP'!BE1613</f>
        <v>0</v>
      </c>
      <c r="P1676" s="395">
        <f>'FORMAT REKAP'!BF1613</f>
        <v>0</v>
      </c>
      <c r="S1676" s="395" t="str">
        <f>'FORMAT REKAP'!BI1613</f>
        <v/>
      </c>
      <c r="T1676" s="394" t="str">
        <f>'FORMAT REKAP'!BJ1613</f>
        <v/>
      </c>
      <c r="U1676" s="393" t="str">
        <f>'FORMAT REKAP'!BK1613</f>
        <v/>
      </c>
    </row>
    <row r="1677" spans="3:21" x14ac:dyDescent="0.25">
      <c r="C1677" s="394">
        <f>'FORMAT REKAP'!H1614</f>
        <v>0</v>
      </c>
      <c r="D1677" s="394">
        <f>'FORMAT REKAP'!I1614</f>
        <v>0</v>
      </c>
      <c r="E1677" s="394" t="str">
        <f>'FORMAT REKAP'!AH1614</f>
        <v/>
      </c>
      <c r="F1677" s="394" t="str">
        <f>'FORMAT REKAP'!AM1614</f>
        <v/>
      </c>
      <c r="G1677" s="395" t="str">
        <f>'FORMAT REKAP'!AN1614</f>
        <v/>
      </c>
      <c r="H1677" s="394" t="str">
        <f>'FORMAT REKAP'!AQ1614</f>
        <v/>
      </c>
      <c r="I1677" s="394">
        <f>'FORMAT REKAP'!AS1614</f>
        <v>0</v>
      </c>
      <c r="J1677" s="394">
        <f>'FORMAT REKAP'!AU1614</f>
        <v>0</v>
      </c>
      <c r="K1677" s="394">
        <f>'FORMAT REKAP'!AW1614</f>
        <v>0</v>
      </c>
      <c r="L1677" s="394">
        <f>'FORMAT REKAP'!AY1614</f>
        <v>0</v>
      </c>
      <c r="M1677" s="395">
        <f>'FORMAT REKAP'!BA1614</f>
        <v>0</v>
      </c>
      <c r="N1677" s="395" t="str">
        <f>'FORMAT REKAP'!BD1614</f>
        <v/>
      </c>
      <c r="O1677" s="394">
        <f>'FORMAT REKAP'!BE1614</f>
        <v>0</v>
      </c>
      <c r="P1677" s="395">
        <f>'FORMAT REKAP'!BF1614</f>
        <v>0</v>
      </c>
      <c r="S1677" s="395" t="str">
        <f>'FORMAT REKAP'!BI1614</f>
        <v/>
      </c>
      <c r="T1677" s="394" t="str">
        <f>'FORMAT REKAP'!BJ1614</f>
        <v/>
      </c>
      <c r="U1677" s="393" t="str">
        <f>'FORMAT REKAP'!BK1614</f>
        <v/>
      </c>
    </row>
    <row r="1678" spans="3:21" x14ac:dyDescent="0.25">
      <c r="C1678" s="394">
        <f>'FORMAT REKAP'!H1615</f>
        <v>0</v>
      </c>
      <c r="D1678" s="394">
        <f>'FORMAT REKAP'!I1615</f>
        <v>0</v>
      </c>
      <c r="E1678" s="394" t="str">
        <f>'FORMAT REKAP'!AH1615</f>
        <v/>
      </c>
      <c r="F1678" s="394" t="str">
        <f>'FORMAT REKAP'!AM1615</f>
        <v/>
      </c>
      <c r="G1678" s="395" t="str">
        <f>'FORMAT REKAP'!AN1615</f>
        <v/>
      </c>
      <c r="H1678" s="394" t="str">
        <f>'FORMAT REKAP'!AQ1615</f>
        <v/>
      </c>
      <c r="I1678" s="394">
        <f>'FORMAT REKAP'!AS1615</f>
        <v>0</v>
      </c>
      <c r="J1678" s="394">
        <f>'FORMAT REKAP'!AU1615</f>
        <v>0</v>
      </c>
      <c r="K1678" s="394">
        <f>'FORMAT REKAP'!AW1615</f>
        <v>0</v>
      </c>
      <c r="L1678" s="394">
        <f>'FORMAT REKAP'!AY1615</f>
        <v>0</v>
      </c>
      <c r="M1678" s="395">
        <f>'FORMAT REKAP'!BA1615</f>
        <v>0</v>
      </c>
      <c r="N1678" s="395" t="str">
        <f>'FORMAT REKAP'!BD1615</f>
        <v/>
      </c>
      <c r="O1678" s="394">
        <f>'FORMAT REKAP'!BE1615</f>
        <v>0</v>
      </c>
      <c r="P1678" s="395">
        <f>'FORMAT REKAP'!BF1615</f>
        <v>0</v>
      </c>
      <c r="S1678" s="395" t="str">
        <f>'FORMAT REKAP'!BI1615</f>
        <v/>
      </c>
      <c r="T1678" s="394" t="str">
        <f>'FORMAT REKAP'!BJ1615</f>
        <v/>
      </c>
      <c r="U1678" s="393" t="str">
        <f>'FORMAT REKAP'!BK1615</f>
        <v/>
      </c>
    </row>
    <row r="1679" spans="3:21" x14ac:dyDescent="0.25">
      <c r="C1679" s="394">
        <f>'FORMAT REKAP'!H1616</f>
        <v>0</v>
      </c>
      <c r="D1679" s="394">
        <f>'FORMAT REKAP'!I1616</f>
        <v>0</v>
      </c>
      <c r="E1679" s="394" t="str">
        <f>'FORMAT REKAP'!AH1616</f>
        <v/>
      </c>
      <c r="F1679" s="394" t="str">
        <f>'FORMAT REKAP'!AM1616</f>
        <v/>
      </c>
      <c r="G1679" s="395" t="str">
        <f>'FORMAT REKAP'!AN1616</f>
        <v/>
      </c>
      <c r="H1679" s="394" t="str">
        <f>'FORMAT REKAP'!AQ1616</f>
        <v/>
      </c>
      <c r="I1679" s="394">
        <f>'FORMAT REKAP'!AS1616</f>
        <v>0</v>
      </c>
      <c r="J1679" s="394">
        <f>'FORMAT REKAP'!AU1616</f>
        <v>0</v>
      </c>
      <c r="K1679" s="394">
        <f>'FORMAT REKAP'!AW1616</f>
        <v>0</v>
      </c>
      <c r="L1679" s="394">
        <f>'FORMAT REKAP'!AY1616</f>
        <v>0</v>
      </c>
      <c r="M1679" s="395">
        <f>'FORMAT REKAP'!BA1616</f>
        <v>0</v>
      </c>
      <c r="N1679" s="395" t="str">
        <f>'FORMAT REKAP'!BD1616</f>
        <v/>
      </c>
      <c r="O1679" s="394">
        <f>'FORMAT REKAP'!BE1616</f>
        <v>0</v>
      </c>
      <c r="P1679" s="395">
        <f>'FORMAT REKAP'!BF1616</f>
        <v>0</v>
      </c>
      <c r="S1679" s="395" t="str">
        <f>'FORMAT REKAP'!BI1616</f>
        <v/>
      </c>
      <c r="T1679" s="394" t="str">
        <f>'FORMAT REKAP'!BJ1616</f>
        <v/>
      </c>
      <c r="U1679" s="393" t="str">
        <f>'FORMAT REKAP'!BK1616</f>
        <v/>
      </c>
    </row>
    <row r="1680" spans="3:21" x14ac:dyDescent="0.25">
      <c r="C1680" s="394">
        <f>'FORMAT REKAP'!H1617</f>
        <v>0</v>
      </c>
      <c r="D1680" s="394">
        <f>'FORMAT REKAP'!I1617</f>
        <v>0</v>
      </c>
      <c r="E1680" s="394" t="str">
        <f>'FORMAT REKAP'!AH1617</f>
        <v/>
      </c>
      <c r="F1680" s="394" t="str">
        <f>'FORMAT REKAP'!AM1617</f>
        <v/>
      </c>
      <c r="G1680" s="395" t="str">
        <f>'FORMAT REKAP'!AN1617</f>
        <v/>
      </c>
      <c r="H1680" s="394" t="str">
        <f>'FORMAT REKAP'!AQ1617</f>
        <v/>
      </c>
      <c r="I1680" s="394">
        <f>'FORMAT REKAP'!AS1617</f>
        <v>0</v>
      </c>
      <c r="J1680" s="394">
        <f>'FORMAT REKAP'!AU1617</f>
        <v>0</v>
      </c>
      <c r="K1680" s="394">
        <f>'FORMAT REKAP'!AW1617</f>
        <v>0</v>
      </c>
      <c r="L1680" s="394">
        <f>'FORMAT REKAP'!AY1617</f>
        <v>0</v>
      </c>
      <c r="M1680" s="395">
        <f>'FORMAT REKAP'!BA1617</f>
        <v>0</v>
      </c>
      <c r="N1680" s="395" t="str">
        <f>'FORMAT REKAP'!BD1617</f>
        <v/>
      </c>
      <c r="O1680" s="394">
        <f>'FORMAT REKAP'!BE1617</f>
        <v>0</v>
      </c>
      <c r="P1680" s="395">
        <f>'FORMAT REKAP'!BF1617</f>
        <v>0</v>
      </c>
      <c r="S1680" s="395" t="str">
        <f>'FORMAT REKAP'!BI1617</f>
        <v/>
      </c>
      <c r="T1680" s="394" t="str">
        <f>'FORMAT REKAP'!BJ1617</f>
        <v/>
      </c>
      <c r="U1680" s="393" t="str">
        <f>'FORMAT REKAP'!BK1617</f>
        <v/>
      </c>
    </row>
    <row r="1681" spans="3:21" x14ac:dyDescent="0.25">
      <c r="C1681" s="394">
        <f>'FORMAT REKAP'!H1618</f>
        <v>0</v>
      </c>
      <c r="D1681" s="394">
        <f>'FORMAT REKAP'!I1618</f>
        <v>0</v>
      </c>
      <c r="E1681" s="394" t="str">
        <f>'FORMAT REKAP'!AH1618</f>
        <v/>
      </c>
      <c r="F1681" s="394" t="str">
        <f>'FORMAT REKAP'!AM1618</f>
        <v/>
      </c>
      <c r="G1681" s="395" t="str">
        <f>'FORMAT REKAP'!AN1618</f>
        <v/>
      </c>
      <c r="H1681" s="394" t="str">
        <f>'FORMAT REKAP'!AQ1618</f>
        <v/>
      </c>
      <c r="I1681" s="394">
        <f>'FORMAT REKAP'!AS1618</f>
        <v>0</v>
      </c>
      <c r="J1681" s="394">
        <f>'FORMAT REKAP'!AU1618</f>
        <v>0</v>
      </c>
      <c r="K1681" s="394">
        <f>'FORMAT REKAP'!AW1618</f>
        <v>0</v>
      </c>
      <c r="L1681" s="394">
        <f>'FORMAT REKAP'!AY1618</f>
        <v>0</v>
      </c>
      <c r="M1681" s="395">
        <f>'FORMAT REKAP'!BA1618</f>
        <v>0</v>
      </c>
      <c r="N1681" s="395" t="str">
        <f>'FORMAT REKAP'!BD1618</f>
        <v/>
      </c>
      <c r="O1681" s="394">
        <f>'FORMAT REKAP'!BE1618</f>
        <v>0</v>
      </c>
      <c r="P1681" s="395">
        <f>'FORMAT REKAP'!BF1618</f>
        <v>0</v>
      </c>
      <c r="S1681" s="395" t="str">
        <f>'FORMAT REKAP'!BI1618</f>
        <v/>
      </c>
      <c r="T1681" s="394" t="str">
        <f>'FORMAT REKAP'!BJ1618</f>
        <v/>
      </c>
      <c r="U1681" s="393" t="str">
        <f>'FORMAT REKAP'!BK1618</f>
        <v/>
      </c>
    </row>
    <row r="1682" spans="3:21" x14ac:dyDescent="0.25">
      <c r="C1682" s="394">
        <f>'FORMAT REKAP'!H1619</f>
        <v>0</v>
      </c>
      <c r="D1682" s="394">
        <f>'FORMAT REKAP'!I1619</f>
        <v>0</v>
      </c>
      <c r="E1682" s="394" t="str">
        <f>'FORMAT REKAP'!AH1619</f>
        <v/>
      </c>
      <c r="F1682" s="394" t="str">
        <f>'FORMAT REKAP'!AM1619</f>
        <v/>
      </c>
      <c r="G1682" s="395" t="str">
        <f>'FORMAT REKAP'!AN1619</f>
        <v/>
      </c>
      <c r="H1682" s="394" t="str">
        <f>'FORMAT REKAP'!AQ1619</f>
        <v/>
      </c>
      <c r="I1682" s="394">
        <f>'FORMAT REKAP'!AS1619</f>
        <v>0</v>
      </c>
      <c r="J1682" s="394">
        <f>'FORMAT REKAP'!AU1619</f>
        <v>0</v>
      </c>
      <c r="K1682" s="394">
        <f>'FORMAT REKAP'!AW1619</f>
        <v>0</v>
      </c>
      <c r="L1682" s="394">
        <f>'FORMAT REKAP'!AY1619</f>
        <v>0</v>
      </c>
      <c r="M1682" s="395">
        <f>'FORMAT REKAP'!BA1619</f>
        <v>0</v>
      </c>
      <c r="N1682" s="395" t="str">
        <f>'FORMAT REKAP'!BD1619</f>
        <v/>
      </c>
      <c r="O1682" s="394">
        <f>'FORMAT REKAP'!BE1619</f>
        <v>0</v>
      </c>
      <c r="P1682" s="395">
        <f>'FORMAT REKAP'!BF1619</f>
        <v>0</v>
      </c>
      <c r="S1682" s="395" t="str">
        <f>'FORMAT REKAP'!BI1619</f>
        <v/>
      </c>
      <c r="T1682" s="394" t="str">
        <f>'FORMAT REKAP'!BJ1619</f>
        <v/>
      </c>
      <c r="U1682" s="393" t="str">
        <f>'FORMAT REKAP'!BK1619</f>
        <v/>
      </c>
    </row>
    <row r="1683" spans="3:21" x14ac:dyDescent="0.25">
      <c r="C1683" s="394">
        <f>'FORMAT REKAP'!H1620</f>
        <v>0</v>
      </c>
      <c r="D1683" s="394">
        <f>'FORMAT REKAP'!I1620</f>
        <v>0</v>
      </c>
      <c r="E1683" s="394" t="str">
        <f>'FORMAT REKAP'!AH1620</f>
        <v/>
      </c>
      <c r="F1683" s="394" t="str">
        <f>'FORMAT REKAP'!AM1620</f>
        <v/>
      </c>
      <c r="G1683" s="395" t="str">
        <f>'FORMAT REKAP'!AN1620</f>
        <v/>
      </c>
      <c r="H1683" s="394" t="str">
        <f>'FORMAT REKAP'!AQ1620</f>
        <v/>
      </c>
      <c r="I1683" s="394">
        <f>'FORMAT REKAP'!AS1620</f>
        <v>0</v>
      </c>
      <c r="J1683" s="394">
        <f>'FORMAT REKAP'!AU1620</f>
        <v>0</v>
      </c>
      <c r="K1683" s="394">
        <f>'FORMAT REKAP'!AW1620</f>
        <v>0</v>
      </c>
      <c r="L1683" s="394">
        <f>'FORMAT REKAP'!AY1620</f>
        <v>0</v>
      </c>
      <c r="M1683" s="395">
        <f>'FORMAT REKAP'!BA1620</f>
        <v>0</v>
      </c>
      <c r="N1683" s="395" t="str">
        <f>'FORMAT REKAP'!BD1620</f>
        <v/>
      </c>
      <c r="O1683" s="394">
        <f>'FORMAT REKAP'!BE1620</f>
        <v>0</v>
      </c>
      <c r="P1683" s="395">
        <f>'FORMAT REKAP'!BF1620</f>
        <v>0</v>
      </c>
      <c r="S1683" s="395" t="str">
        <f>'FORMAT REKAP'!BI1620</f>
        <v/>
      </c>
      <c r="T1683" s="394" t="str">
        <f>'FORMAT REKAP'!BJ1620</f>
        <v/>
      </c>
      <c r="U1683" s="393" t="str">
        <f>'FORMAT REKAP'!BK1620</f>
        <v/>
      </c>
    </row>
    <row r="1684" spans="3:21" x14ac:dyDescent="0.25">
      <c r="C1684" s="394">
        <f>'FORMAT REKAP'!H1621</f>
        <v>0</v>
      </c>
      <c r="D1684" s="394">
        <f>'FORMAT REKAP'!I1621</f>
        <v>0</v>
      </c>
      <c r="E1684" s="394" t="str">
        <f>'FORMAT REKAP'!AH1621</f>
        <v/>
      </c>
      <c r="F1684" s="394" t="str">
        <f>'FORMAT REKAP'!AM1621</f>
        <v/>
      </c>
      <c r="G1684" s="395" t="str">
        <f>'FORMAT REKAP'!AN1621</f>
        <v/>
      </c>
      <c r="H1684" s="394" t="str">
        <f>'FORMAT REKAP'!AQ1621</f>
        <v/>
      </c>
      <c r="I1684" s="394">
        <f>'FORMAT REKAP'!AS1621</f>
        <v>0</v>
      </c>
      <c r="J1684" s="394">
        <f>'FORMAT REKAP'!AU1621</f>
        <v>0</v>
      </c>
      <c r="K1684" s="394">
        <f>'FORMAT REKAP'!AW1621</f>
        <v>0</v>
      </c>
      <c r="L1684" s="394">
        <f>'FORMAT REKAP'!AY1621</f>
        <v>0</v>
      </c>
      <c r="M1684" s="395">
        <f>'FORMAT REKAP'!BA1621</f>
        <v>0</v>
      </c>
      <c r="N1684" s="395" t="str">
        <f>'FORMAT REKAP'!BD1621</f>
        <v/>
      </c>
      <c r="O1684" s="394">
        <f>'FORMAT REKAP'!BE1621</f>
        <v>0</v>
      </c>
      <c r="P1684" s="395">
        <f>'FORMAT REKAP'!BF1621</f>
        <v>0</v>
      </c>
      <c r="S1684" s="395" t="str">
        <f>'FORMAT REKAP'!BI1621</f>
        <v/>
      </c>
      <c r="T1684" s="394" t="str">
        <f>'FORMAT REKAP'!BJ1621</f>
        <v/>
      </c>
      <c r="U1684" s="393" t="str">
        <f>'FORMAT REKAP'!BK1621</f>
        <v/>
      </c>
    </row>
    <row r="1685" spans="3:21" x14ac:dyDescent="0.25">
      <c r="C1685" s="394">
        <f>'FORMAT REKAP'!H1622</f>
        <v>0</v>
      </c>
      <c r="D1685" s="394">
        <f>'FORMAT REKAP'!I1622</f>
        <v>0</v>
      </c>
      <c r="E1685" s="394" t="str">
        <f>'FORMAT REKAP'!AH1622</f>
        <v/>
      </c>
      <c r="F1685" s="394" t="str">
        <f>'FORMAT REKAP'!AM1622</f>
        <v/>
      </c>
      <c r="G1685" s="395" t="str">
        <f>'FORMAT REKAP'!AN1622</f>
        <v/>
      </c>
      <c r="H1685" s="394" t="str">
        <f>'FORMAT REKAP'!AQ1622</f>
        <v/>
      </c>
      <c r="I1685" s="394">
        <f>'FORMAT REKAP'!AS1622</f>
        <v>0</v>
      </c>
      <c r="J1685" s="394">
        <f>'FORMAT REKAP'!AU1622</f>
        <v>0</v>
      </c>
      <c r="K1685" s="394">
        <f>'FORMAT REKAP'!AW1622</f>
        <v>0</v>
      </c>
      <c r="L1685" s="394">
        <f>'FORMAT REKAP'!AY1622</f>
        <v>0</v>
      </c>
      <c r="M1685" s="395">
        <f>'FORMAT REKAP'!BA1622</f>
        <v>0</v>
      </c>
      <c r="N1685" s="395" t="str">
        <f>'FORMAT REKAP'!BD1622</f>
        <v/>
      </c>
      <c r="O1685" s="394">
        <f>'FORMAT REKAP'!BE1622</f>
        <v>0</v>
      </c>
      <c r="P1685" s="395">
        <f>'FORMAT REKAP'!BF1622</f>
        <v>0</v>
      </c>
      <c r="S1685" s="395" t="str">
        <f>'FORMAT REKAP'!BI1622</f>
        <v/>
      </c>
      <c r="T1685" s="394" t="str">
        <f>'FORMAT REKAP'!BJ1622</f>
        <v/>
      </c>
      <c r="U1685" s="393" t="str">
        <f>'FORMAT REKAP'!BK1622</f>
        <v/>
      </c>
    </row>
    <row r="1686" spans="3:21" x14ac:dyDescent="0.25">
      <c r="C1686" s="394">
        <f>'FORMAT REKAP'!H1623</f>
        <v>0</v>
      </c>
      <c r="D1686" s="394">
        <f>'FORMAT REKAP'!I1623</f>
        <v>0</v>
      </c>
      <c r="E1686" s="394" t="str">
        <f>'FORMAT REKAP'!AH1623</f>
        <v/>
      </c>
      <c r="F1686" s="394" t="str">
        <f>'FORMAT REKAP'!AM1623</f>
        <v/>
      </c>
      <c r="G1686" s="395" t="str">
        <f>'FORMAT REKAP'!AN1623</f>
        <v/>
      </c>
      <c r="H1686" s="394" t="str">
        <f>'FORMAT REKAP'!AQ1623</f>
        <v/>
      </c>
      <c r="I1686" s="394">
        <f>'FORMAT REKAP'!AS1623</f>
        <v>0</v>
      </c>
      <c r="J1686" s="394">
        <f>'FORMAT REKAP'!AU1623</f>
        <v>0</v>
      </c>
      <c r="K1686" s="394">
        <f>'FORMAT REKAP'!AW1623</f>
        <v>0</v>
      </c>
      <c r="L1686" s="394">
        <f>'FORMAT REKAP'!AY1623</f>
        <v>0</v>
      </c>
      <c r="M1686" s="395">
        <f>'FORMAT REKAP'!BA1623</f>
        <v>0</v>
      </c>
      <c r="N1686" s="395" t="str">
        <f>'FORMAT REKAP'!BD1623</f>
        <v/>
      </c>
      <c r="O1686" s="394">
        <f>'FORMAT REKAP'!BE1623</f>
        <v>0</v>
      </c>
      <c r="P1686" s="395">
        <f>'FORMAT REKAP'!BF1623</f>
        <v>0</v>
      </c>
      <c r="S1686" s="395" t="str">
        <f>'FORMAT REKAP'!BI1623</f>
        <v/>
      </c>
      <c r="T1686" s="394" t="str">
        <f>'FORMAT REKAP'!BJ1623</f>
        <v/>
      </c>
      <c r="U1686" s="393" t="str">
        <f>'FORMAT REKAP'!BK1623</f>
        <v/>
      </c>
    </row>
    <row r="1687" spans="3:21" x14ac:dyDescent="0.25">
      <c r="C1687" s="394">
        <f>'FORMAT REKAP'!H1624</f>
        <v>0</v>
      </c>
      <c r="D1687" s="394">
        <f>'FORMAT REKAP'!I1624</f>
        <v>0</v>
      </c>
      <c r="E1687" s="394" t="str">
        <f>'FORMAT REKAP'!AH1624</f>
        <v/>
      </c>
      <c r="F1687" s="394" t="str">
        <f>'FORMAT REKAP'!AM1624</f>
        <v/>
      </c>
      <c r="G1687" s="395" t="str">
        <f>'FORMAT REKAP'!AN1624</f>
        <v/>
      </c>
      <c r="H1687" s="394" t="str">
        <f>'FORMAT REKAP'!AQ1624</f>
        <v/>
      </c>
      <c r="I1687" s="394">
        <f>'FORMAT REKAP'!AS1624</f>
        <v>0</v>
      </c>
      <c r="J1687" s="394">
        <f>'FORMAT REKAP'!AU1624</f>
        <v>0</v>
      </c>
      <c r="K1687" s="394">
        <f>'FORMAT REKAP'!AW1624</f>
        <v>0</v>
      </c>
      <c r="L1687" s="394">
        <f>'FORMAT REKAP'!AY1624</f>
        <v>0</v>
      </c>
      <c r="M1687" s="395">
        <f>'FORMAT REKAP'!BA1624</f>
        <v>0</v>
      </c>
      <c r="N1687" s="395" t="str">
        <f>'FORMAT REKAP'!BD1624</f>
        <v/>
      </c>
      <c r="O1687" s="394">
        <f>'FORMAT REKAP'!BE1624</f>
        <v>0</v>
      </c>
      <c r="P1687" s="395">
        <f>'FORMAT REKAP'!BF1624</f>
        <v>0</v>
      </c>
      <c r="S1687" s="395" t="str">
        <f>'FORMAT REKAP'!BI1624</f>
        <v/>
      </c>
      <c r="T1687" s="394" t="str">
        <f>'FORMAT REKAP'!BJ1624</f>
        <v/>
      </c>
      <c r="U1687" s="393" t="str">
        <f>'FORMAT REKAP'!BK1624</f>
        <v/>
      </c>
    </row>
    <row r="1688" spans="3:21" x14ac:dyDescent="0.25">
      <c r="C1688" s="394">
        <f>'FORMAT REKAP'!H1625</f>
        <v>0</v>
      </c>
      <c r="D1688" s="394">
        <f>'FORMAT REKAP'!I1625</f>
        <v>0</v>
      </c>
      <c r="E1688" s="394" t="str">
        <f>'FORMAT REKAP'!AH1625</f>
        <v/>
      </c>
      <c r="F1688" s="394" t="str">
        <f>'FORMAT REKAP'!AM1625</f>
        <v/>
      </c>
      <c r="G1688" s="395" t="str">
        <f>'FORMAT REKAP'!AN1625</f>
        <v/>
      </c>
      <c r="H1688" s="394" t="str">
        <f>'FORMAT REKAP'!AQ1625</f>
        <v/>
      </c>
      <c r="I1688" s="394">
        <f>'FORMAT REKAP'!AS1625</f>
        <v>0</v>
      </c>
      <c r="J1688" s="394">
        <f>'FORMAT REKAP'!AU1625</f>
        <v>0</v>
      </c>
      <c r="K1688" s="394">
        <f>'FORMAT REKAP'!AW1625</f>
        <v>0</v>
      </c>
      <c r="L1688" s="394">
        <f>'FORMAT REKAP'!AY1625</f>
        <v>0</v>
      </c>
      <c r="M1688" s="395">
        <f>'FORMAT REKAP'!BA1625</f>
        <v>0</v>
      </c>
      <c r="N1688" s="395" t="str">
        <f>'FORMAT REKAP'!BD1625</f>
        <v/>
      </c>
      <c r="O1688" s="394">
        <f>'FORMAT REKAP'!BE1625</f>
        <v>0</v>
      </c>
      <c r="P1688" s="395">
        <f>'FORMAT REKAP'!BF1625</f>
        <v>0</v>
      </c>
      <c r="S1688" s="395" t="str">
        <f>'FORMAT REKAP'!BI1625</f>
        <v/>
      </c>
      <c r="T1688" s="394" t="str">
        <f>'FORMAT REKAP'!BJ1625</f>
        <v/>
      </c>
      <c r="U1688" s="393" t="str">
        <f>'FORMAT REKAP'!BK1625</f>
        <v/>
      </c>
    </row>
    <row r="1689" spans="3:21" x14ac:dyDescent="0.25">
      <c r="C1689" s="394">
        <f>'FORMAT REKAP'!H1626</f>
        <v>0</v>
      </c>
      <c r="D1689" s="394">
        <f>'FORMAT REKAP'!I1626</f>
        <v>0</v>
      </c>
      <c r="E1689" s="394" t="str">
        <f>'FORMAT REKAP'!AH1626</f>
        <v/>
      </c>
      <c r="F1689" s="394" t="str">
        <f>'FORMAT REKAP'!AM1626</f>
        <v/>
      </c>
      <c r="G1689" s="395" t="str">
        <f>'FORMAT REKAP'!AN1626</f>
        <v/>
      </c>
      <c r="H1689" s="394" t="str">
        <f>'FORMAT REKAP'!AQ1626</f>
        <v/>
      </c>
      <c r="I1689" s="394">
        <f>'FORMAT REKAP'!AS1626</f>
        <v>0</v>
      </c>
      <c r="J1689" s="394">
        <f>'FORMAT REKAP'!AU1626</f>
        <v>0</v>
      </c>
      <c r="K1689" s="394">
        <f>'FORMAT REKAP'!AW1626</f>
        <v>0</v>
      </c>
      <c r="L1689" s="394">
        <f>'FORMAT REKAP'!AY1626</f>
        <v>0</v>
      </c>
      <c r="M1689" s="395">
        <f>'FORMAT REKAP'!BA1626</f>
        <v>0</v>
      </c>
      <c r="N1689" s="395" t="str">
        <f>'FORMAT REKAP'!BD1626</f>
        <v/>
      </c>
      <c r="O1689" s="394">
        <f>'FORMAT REKAP'!BE1626</f>
        <v>0</v>
      </c>
      <c r="P1689" s="395">
        <f>'FORMAT REKAP'!BF1626</f>
        <v>0</v>
      </c>
      <c r="S1689" s="395" t="str">
        <f>'FORMAT REKAP'!BI1626</f>
        <v/>
      </c>
      <c r="T1689" s="394" t="str">
        <f>'FORMAT REKAP'!BJ1626</f>
        <v/>
      </c>
      <c r="U1689" s="393" t="str">
        <f>'FORMAT REKAP'!BK1626</f>
        <v/>
      </c>
    </row>
    <row r="1690" spans="3:21" x14ac:dyDescent="0.25">
      <c r="C1690" s="394">
        <f>'FORMAT REKAP'!H1627</f>
        <v>0</v>
      </c>
      <c r="D1690" s="394">
        <f>'FORMAT REKAP'!I1627</f>
        <v>0</v>
      </c>
      <c r="E1690" s="394" t="str">
        <f>'FORMAT REKAP'!AH1627</f>
        <v/>
      </c>
      <c r="F1690" s="394" t="str">
        <f>'FORMAT REKAP'!AM1627</f>
        <v/>
      </c>
      <c r="G1690" s="395" t="str">
        <f>'FORMAT REKAP'!AN1627</f>
        <v/>
      </c>
      <c r="H1690" s="394" t="str">
        <f>'FORMAT REKAP'!AQ1627</f>
        <v/>
      </c>
      <c r="I1690" s="394">
        <f>'FORMAT REKAP'!AS1627</f>
        <v>0</v>
      </c>
      <c r="J1690" s="394">
        <f>'FORMAT REKAP'!AU1627</f>
        <v>0</v>
      </c>
      <c r="K1690" s="394">
        <f>'FORMAT REKAP'!AW1627</f>
        <v>0</v>
      </c>
      <c r="L1690" s="394">
        <f>'FORMAT REKAP'!AY1627</f>
        <v>0</v>
      </c>
      <c r="M1690" s="395">
        <f>'FORMAT REKAP'!BA1627</f>
        <v>0</v>
      </c>
      <c r="N1690" s="395" t="str">
        <f>'FORMAT REKAP'!BD1627</f>
        <v/>
      </c>
      <c r="O1690" s="394">
        <f>'FORMAT REKAP'!BE1627</f>
        <v>0</v>
      </c>
      <c r="P1690" s="395">
        <f>'FORMAT REKAP'!BF1627</f>
        <v>0</v>
      </c>
      <c r="S1690" s="395" t="str">
        <f>'FORMAT REKAP'!BI1627</f>
        <v/>
      </c>
      <c r="T1690" s="394" t="str">
        <f>'FORMAT REKAP'!BJ1627</f>
        <v/>
      </c>
      <c r="U1690" s="393" t="str">
        <f>'FORMAT REKAP'!BK1627</f>
        <v/>
      </c>
    </row>
    <row r="1691" spans="3:21" x14ac:dyDescent="0.25">
      <c r="C1691" s="394">
        <f>'FORMAT REKAP'!H1628</f>
        <v>0</v>
      </c>
      <c r="D1691" s="394">
        <f>'FORMAT REKAP'!I1628</f>
        <v>0</v>
      </c>
      <c r="E1691" s="394" t="str">
        <f>'FORMAT REKAP'!AH1628</f>
        <v/>
      </c>
      <c r="F1691" s="394" t="str">
        <f>'FORMAT REKAP'!AM1628</f>
        <v/>
      </c>
      <c r="G1691" s="395" t="str">
        <f>'FORMAT REKAP'!AN1628</f>
        <v/>
      </c>
      <c r="H1691" s="394" t="str">
        <f>'FORMAT REKAP'!AQ1628</f>
        <v/>
      </c>
      <c r="I1691" s="394">
        <f>'FORMAT REKAP'!AS1628</f>
        <v>0</v>
      </c>
      <c r="J1691" s="394">
        <f>'FORMAT REKAP'!AU1628</f>
        <v>0</v>
      </c>
      <c r="K1691" s="394">
        <f>'FORMAT REKAP'!AW1628</f>
        <v>0</v>
      </c>
      <c r="L1691" s="394">
        <f>'FORMAT REKAP'!AY1628</f>
        <v>0</v>
      </c>
      <c r="M1691" s="395">
        <f>'FORMAT REKAP'!BA1628</f>
        <v>0</v>
      </c>
      <c r="N1691" s="395" t="str">
        <f>'FORMAT REKAP'!BD1628</f>
        <v/>
      </c>
      <c r="O1691" s="394">
        <f>'FORMAT REKAP'!BE1628</f>
        <v>0</v>
      </c>
      <c r="P1691" s="395">
        <f>'FORMAT REKAP'!BF1628</f>
        <v>0</v>
      </c>
      <c r="S1691" s="395" t="str">
        <f>'FORMAT REKAP'!BI1628</f>
        <v/>
      </c>
      <c r="T1691" s="394" t="str">
        <f>'FORMAT REKAP'!BJ1628</f>
        <v/>
      </c>
      <c r="U1691" s="393" t="str">
        <f>'FORMAT REKAP'!BK1628</f>
        <v/>
      </c>
    </row>
    <row r="1692" spans="3:21" x14ac:dyDescent="0.25">
      <c r="C1692" s="394">
        <f>'FORMAT REKAP'!H1629</f>
        <v>0</v>
      </c>
      <c r="D1692" s="394">
        <f>'FORMAT REKAP'!I1629</f>
        <v>0</v>
      </c>
      <c r="E1692" s="394" t="str">
        <f>'FORMAT REKAP'!AH1629</f>
        <v/>
      </c>
      <c r="F1692" s="394" t="str">
        <f>'FORMAT REKAP'!AM1629</f>
        <v/>
      </c>
      <c r="G1692" s="395" t="str">
        <f>'FORMAT REKAP'!AN1629</f>
        <v/>
      </c>
      <c r="H1692" s="394" t="str">
        <f>'FORMAT REKAP'!AQ1629</f>
        <v/>
      </c>
      <c r="I1692" s="394">
        <f>'FORMAT REKAP'!AS1629</f>
        <v>0</v>
      </c>
      <c r="J1692" s="394">
        <f>'FORMAT REKAP'!AU1629</f>
        <v>0</v>
      </c>
      <c r="K1692" s="394">
        <f>'FORMAT REKAP'!AW1629</f>
        <v>0</v>
      </c>
      <c r="L1692" s="394">
        <f>'FORMAT REKAP'!AY1629</f>
        <v>0</v>
      </c>
      <c r="M1692" s="395">
        <f>'FORMAT REKAP'!BA1629</f>
        <v>0</v>
      </c>
      <c r="N1692" s="395" t="str">
        <f>'FORMAT REKAP'!BD1629</f>
        <v/>
      </c>
      <c r="O1692" s="394">
        <f>'FORMAT REKAP'!BE1629</f>
        <v>0</v>
      </c>
      <c r="P1692" s="395">
        <f>'FORMAT REKAP'!BF1629</f>
        <v>0</v>
      </c>
      <c r="S1692" s="395" t="str">
        <f>'FORMAT REKAP'!BI1629</f>
        <v/>
      </c>
      <c r="T1692" s="394" t="str">
        <f>'FORMAT REKAP'!BJ1629</f>
        <v/>
      </c>
      <c r="U1692" s="393" t="str">
        <f>'FORMAT REKAP'!BK1629</f>
        <v/>
      </c>
    </row>
    <row r="1693" spans="3:21" x14ac:dyDescent="0.25">
      <c r="C1693" s="394">
        <f>'FORMAT REKAP'!H1630</f>
        <v>0</v>
      </c>
      <c r="D1693" s="394">
        <f>'FORMAT REKAP'!I1630</f>
        <v>0</v>
      </c>
      <c r="E1693" s="394" t="str">
        <f>'FORMAT REKAP'!AH1630</f>
        <v/>
      </c>
      <c r="F1693" s="394" t="str">
        <f>'FORMAT REKAP'!AM1630</f>
        <v/>
      </c>
      <c r="G1693" s="395" t="str">
        <f>'FORMAT REKAP'!AN1630</f>
        <v/>
      </c>
      <c r="H1693" s="394" t="str">
        <f>'FORMAT REKAP'!AQ1630</f>
        <v/>
      </c>
      <c r="I1693" s="394">
        <f>'FORMAT REKAP'!AS1630</f>
        <v>0</v>
      </c>
      <c r="J1693" s="394">
        <f>'FORMAT REKAP'!AU1630</f>
        <v>0</v>
      </c>
      <c r="K1693" s="394">
        <f>'FORMAT REKAP'!AW1630</f>
        <v>0</v>
      </c>
      <c r="L1693" s="394">
        <f>'FORMAT REKAP'!AY1630</f>
        <v>0</v>
      </c>
      <c r="M1693" s="395">
        <f>'FORMAT REKAP'!BA1630</f>
        <v>0</v>
      </c>
      <c r="N1693" s="395" t="str">
        <f>'FORMAT REKAP'!BD1630</f>
        <v/>
      </c>
      <c r="O1693" s="394">
        <f>'FORMAT REKAP'!BE1630</f>
        <v>0</v>
      </c>
      <c r="P1693" s="395">
        <f>'FORMAT REKAP'!BF1630</f>
        <v>0</v>
      </c>
      <c r="S1693" s="395" t="str">
        <f>'FORMAT REKAP'!BI1630</f>
        <v/>
      </c>
      <c r="T1693" s="394" t="str">
        <f>'FORMAT REKAP'!BJ1630</f>
        <v/>
      </c>
      <c r="U1693" s="393" t="str">
        <f>'FORMAT REKAP'!BK1630</f>
        <v/>
      </c>
    </row>
    <row r="1694" spans="3:21" x14ac:dyDescent="0.25">
      <c r="C1694" s="394">
        <f>'FORMAT REKAP'!H1631</f>
        <v>0</v>
      </c>
      <c r="D1694" s="394">
        <f>'FORMAT REKAP'!I1631</f>
        <v>0</v>
      </c>
      <c r="E1694" s="394" t="str">
        <f>'FORMAT REKAP'!AH1631</f>
        <v/>
      </c>
      <c r="F1694" s="394" t="str">
        <f>'FORMAT REKAP'!AM1631</f>
        <v/>
      </c>
      <c r="G1694" s="395" t="str">
        <f>'FORMAT REKAP'!AN1631</f>
        <v/>
      </c>
      <c r="H1694" s="394" t="str">
        <f>'FORMAT REKAP'!AQ1631</f>
        <v/>
      </c>
      <c r="I1694" s="394">
        <f>'FORMAT REKAP'!AS1631</f>
        <v>0</v>
      </c>
      <c r="J1694" s="394">
        <f>'FORMAT REKAP'!AU1631</f>
        <v>0</v>
      </c>
      <c r="K1694" s="394">
        <f>'FORMAT REKAP'!AW1631</f>
        <v>0</v>
      </c>
      <c r="L1694" s="394">
        <f>'FORMAT REKAP'!AY1631</f>
        <v>0</v>
      </c>
      <c r="M1694" s="395">
        <f>'FORMAT REKAP'!BA1631</f>
        <v>0</v>
      </c>
      <c r="N1694" s="395" t="str">
        <f>'FORMAT REKAP'!BD1631</f>
        <v/>
      </c>
      <c r="O1694" s="394">
        <f>'FORMAT REKAP'!BE1631</f>
        <v>0</v>
      </c>
      <c r="P1694" s="395">
        <f>'FORMAT REKAP'!BF1631</f>
        <v>0</v>
      </c>
      <c r="S1694" s="395" t="str">
        <f>'FORMAT REKAP'!BI1631</f>
        <v/>
      </c>
      <c r="T1694" s="394" t="str">
        <f>'FORMAT REKAP'!BJ1631</f>
        <v/>
      </c>
      <c r="U1694" s="393" t="str">
        <f>'FORMAT REKAP'!BK1631</f>
        <v/>
      </c>
    </row>
    <row r="1695" spans="3:21" x14ac:dyDescent="0.25">
      <c r="C1695" s="394">
        <f>'FORMAT REKAP'!H1632</f>
        <v>0</v>
      </c>
      <c r="D1695" s="394">
        <f>'FORMAT REKAP'!I1632</f>
        <v>0</v>
      </c>
      <c r="E1695" s="394" t="str">
        <f>'FORMAT REKAP'!AH1632</f>
        <v/>
      </c>
      <c r="F1695" s="394" t="str">
        <f>'FORMAT REKAP'!AM1632</f>
        <v/>
      </c>
      <c r="G1695" s="395" t="str">
        <f>'FORMAT REKAP'!AN1632</f>
        <v/>
      </c>
      <c r="H1695" s="394" t="str">
        <f>'FORMAT REKAP'!AQ1632</f>
        <v/>
      </c>
      <c r="I1695" s="394">
        <f>'FORMAT REKAP'!AS1632</f>
        <v>0</v>
      </c>
      <c r="J1695" s="394">
        <f>'FORMAT REKAP'!AU1632</f>
        <v>0</v>
      </c>
      <c r="K1695" s="394">
        <f>'FORMAT REKAP'!AW1632</f>
        <v>0</v>
      </c>
      <c r="L1695" s="394">
        <f>'FORMAT REKAP'!AY1632</f>
        <v>0</v>
      </c>
      <c r="M1695" s="395">
        <f>'FORMAT REKAP'!BA1632</f>
        <v>0</v>
      </c>
      <c r="N1695" s="395" t="str">
        <f>'FORMAT REKAP'!BD1632</f>
        <v/>
      </c>
      <c r="O1695" s="394">
        <f>'FORMAT REKAP'!BE1632</f>
        <v>0</v>
      </c>
      <c r="P1695" s="395">
        <f>'FORMAT REKAP'!BF1632</f>
        <v>0</v>
      </c>
      <c r="S1695" s="395" t="str">
        <f>'FORMAT REKAP'!BI1632</f>
        <v/>
      </c>
      <c r="T1695" s="394" t="str">
        <f>'FORMAT REKAP'!BJ1632</f>
        <v/>
      </c>
      <c r="U1695" s="393" t="str">
        <f>'FORMAT REKAP'!BK1632</f>
        <v/>
      </c>
    </row>
    <row r="1696" spans="3:21" x14ac:dyDescent="0.25">
      <c r="C1696" s="394">
        <f>'FORMAT REKAP'!H1633</f>
        <v>0</v>
      </c>
      <c r="D1696" s="394">
        <f>'FORMAT REKAP'!I1633</f>
        <v>0</v>
      </c>
      <c r="E1696" s="394">
        <f>'FORMAT REKAP'!AH1633</f>
        <v>0</v>
      </c>
      <c r="F1696" s="394">
        <f>'FORMAT REKAP'!AM1633</f>
        <v>0</v>
      </c>
      <c r="G1696" s="395">
        <f>'FORMAT REKAP'!AN1633</f>
        <v>0</v>
      </c>
      <c r="H1696" s="394">
        <f>'FORMAT REKAP'!AQ1633</f>
        <v>0</v>
      </c>
      <c r="I1696" s="394">
        <f>'FORMAT REKAP'!AS1633</f>
        <v>0</v>
      </c>
      <c r="J1696" s="394">
        <f>'FORMAT REKAP'!AU1633</f>
        <v>0</v>
      </c>
      <c r="K1696" s="394">
        <f>'FORMAT REKAP'!AW1633</f>
        <v>0</v>
      </c>
      <c r="L1696" s="394">
        <f>'FORMAT REKAP'!AY1633</f>
        <v>0</v>
      </c>
      <c r="M1696" s="395">
        <f>'FORMAT REKAP'!BA1633</f>
        <v>0</v>
      </c>
      <c r="N1696" s="395">
        <f>'FORMAT REKAP'!BD1633</f>
        <v>0</v>
      </c>
      <c r="O1696" s="394">
        <f>'FORMAT REKAP'!BE1633</f>
        <v>0</v>
      </c>
      <c r="P1696" s="395">
        <f>'FORMAT REKAP'!BF1633</f>
        <v>0</v>
      </c>
      <c r="S1696" s="395">
        <f>'FORMAT REKAP'!BI1633</f>
        <v>0</v>
      </c>
      <c r="T1696" s="394">
        <f>'FORMAT REKAP'!BJ1633</f>
        <v>0</v>
      </c>
      <c r="U1696" s="393">
        <f>'FORMAT REKAP'!BK1633</f>
        <v>0</v>
      </c>
    </row>
    <row r="1697" spans="3:21" x14ac:dyDescent="0.25">
      <c r="C1697" s="394">
        <f>'FORMAT REKAP'!H1634</f>
        <v>0</v>
      </c>
      <c r="D1697" s="394">
        <f>'FORMAT REKAP'!I1634</f>
        <v>0</v>
      </c>
      <c r="E1697" s="394">
        <f>'FORMAT REKAP'!AH1634</f>
        <v>0</v>
      </c>
      <c r="F1697" s="394">
        <f>'FORMAT REKAP'!AM1634</f>
        <v>0</v>
      </c>
      <c r="G1697" s="395">
        <f>'FORMAT REKAP'!AN1634</f>
        <v>0</v>
      </c>
      <c r="H1697" s="394">
        <f>'FORMAT REKAP'!AQ1634</f>
        <v>0</v>
      </c>
      <c r="I1697" s="394">
        <f>'FORMAT REKAP'!AS1634</f>
        <v>0</v>
      </c>
      <c r="J1697" s="394">
        <f>'FORMAT REKAP'!AU1634</f>
        <v>0</v>
      </c>
      <c r="K1697" s="394">
        <f>'FORMAT REKAP'!AW1634</f>
        <v>0</v>
      </c>
      <c r="L1697" s="394">
        <f>'FORMAT REKAP'!AY1634</f>
        <v>0</v>
      </c>
      <c r="M1697" s="395">
        <f>'FORMAT REKAP'!BA1634</f>
        <v>0</v>
      </c>
      <c r="N1697" s="395">
        <f>'FORMAT REKAP'!BD1634</f>
        <v>0</v>
      </c>
      <c r="O1697" s="394">
        <f>'FORMAT REKAP'!BE1634</f>
        <v>0</v>
      </c>
      <c r="P1697" s="395">
        <f>'FORMAT REKAP'!BF1634</f>
        <v>0</v>
      </c>
      <c r="S1697" s="395">
        <f>'FORMAT REKAP'!BI1634</f>
        <v>0</v>
      </c>
      <c r="T1697" s="394">
        <f>'FORMAT REKAP'!BJ1634</f>
        <v>0</v>
      </c>
      <c r="U1697" s="393">
        <f>'FORMAT REKAP'!BK1634</f>
        <v>0</v>
      </c>
    </row>
    <row r="1698" spans="3:21" x14ac:dyDescent="0.25">
      <c r="C1698" s="394">
        <f>'FORMAT REKAP'!H1635</f>
        <v>0</v>
      </c>
      <c r="D1698" s="394">
        <f>'FORMAT REKAP'!I1635</f>
        <v>0</v>
      </c>
      <c r="E1698" s="394">
        <f>'FORMAT REKAP'!AH1635</f>
        <v>0</v>
      </c>
      <c r="F1698" s="394">
        <f>'FORMAT REKAP'!AM1635</f>
        <v>0</v>
      </c>
      <c r="G1698" s="395">
        <f>'FORMAT REKAP'!AN1635</f>
        <v>0</v>
      </c>
      <c r="H1698" s="394">
        <f>'FORMAT REKAP'!AQ1635</f>
        <v>0</v>
      </c>
      <c r="I1698" s="394">
        <f>'FORMAT REKAP'!AS1635</f>
        <v>0</v>
      </c>
      <c r="J1698" s="394">
        <f>'FORMAT REKAP'!AU1635</f>
        <v>0</v>
      </c>
      <c r="K1698" s="394">
        <f>'FORMAT REKAP'!AW1635</f>
        <v>0</v>
      </c>
      <c r="L1698" s="394">
        <f>'FORMAT REKAP'!AY1635</f>
        <v>0</v>
      </c>
      <c r="M1698" s="395">
        <f>'FORMAT REKAP'!BA1635</f>
        <v>0</v>
      </c>
      <c r="N1698" s="395">
        <f>'FORMAT REKAP'!BD1635</f>
        <v>0</v>
      </c>
      <c r="O1698" s="394">
        <f>'FORMAT REKAP'!BE1635</f>
        <v>0</v>
      </c>
      <c r="P1698" s="395">
        <f>'FORMAT REKAP'!BF1635</f>
        <v>0</v>
      </c>
      <c r="S1698" s="395">
        <f>'FORMAT REKAP'!BI1635</f>
        <v>0</v>
      </c>
      <c r="T1698" s="394">
        <f>'FORMAT REKAP'!BJ1635</f>
        <v>0</v>
      </c>
      <c r="U1698" s="393">
        <f>'FORMAT REKAP'!BK1635</f>
        <v>0</v>
      </c>
    </row>
    <row r="1699" spans="3:21" x14ac:dyDescent="0.25">
      <c r="C1699" s="394">
        <f>'FORMAT REKAP'!H1636</f>
        <v>0</v>
      </c>
      <c r="D1699" s="394" t="e">
        <f>'FORMAT REKAP'!#REF!</f>
        <v>#REF!</v>
      </c>
      <c r="E1699" s="394">
        <f>'FORMAT REKAP'!AH1636</f>
        <v>0</v>
      </c>
      <c r="F1699" s="394">
        <f>'FORMAT REKAP'!AM1636</f>
        <v>0</v>
      </c>
      <c r="G1699" s="395">
        <f>'FORMAT REKAP'!AN1636</f>
        <v>0</v>
      </c>
      <c r="H1699" s="394">
        <f>'FORMAT REKAP'!AQ1636</f>
        <v>0</v>
      </c>
      <c r="I1699" s="394">
        <f>'FORMAT REKAP'!AS1636</f>
        <v>0</v>
      </c>
      <c r="J1699" s="394">
        <f>'FORMAT REKAP'!AU1636</f>
        <v>0</v>
      </c>
      <c r="K1699" s="394">
        <f>'FORMAT REKAP'!AW1636</f>
        <v>0</v>
      </c>
      <c r="L1699" s="394">
        <f>'FORMAT REKAP'!AY1636</f>
        <v>0</v>
      </c>
      <c r="M1699" s="395">
        <f>'FORMAT REKAP'!BA1636</f>
        <v>0</v>
      </c>
      <c r="N1699" s="395">
        <f>'FORMAT REKAP'!BD1636</f>
        <v>0</v>
      </c>
      <c r="O1699" s="394">
        <f>'FORMAT REKAP'!BE1636</f>
        <v>0</v>
      </c>
      <c r="P1699" s="395">
        <f>'FORMAT REKAP'!BF1636</f>
        <v>0</v>
      </c>
      <c r="S1699" s="395">
        <f>'FORMAT REKAP'!BI1636</f>
        <v>0</v>
      </c>
      <c r="T1699" s="394">
        <f>'FORMAT REKAP'!BJ1636</f>
        <v>0</v>
      </c>
      <c r="U1699" s="393">
        <f>'FORMAT REKAP'!BK1636</f>
        <v>0</v>
      </c>
    </row>
    <row r="1700" spans="3:21" x14ac:dyDescent="0.25">
      <c r="C1700" s="394">
        <f>'FORMAT REKAP'!H1637</f>
        <v>0</v>
      </c>
      <c r="D1700" s="394" t="e">
        <f>'FORMAT REKAP'!#REF!</f>
        <v>#REF!</v>
      </c>
      <c r="E1700" s="394">
        <f>'FORMAT REKAP'!AH1637</f>
        <v>0</v>
      </c>
      <c r="F1700" s="394">
        <f>'FORMAT REKAP'!AM1637</f>
        <v>0</v>
      </c>
      <c r="G1700" s="395">
        <f>'FORMAT REKAP'!AN1637</f>
        <v>0</v>
      </c>
      <c r="H1700" s="394">
        <f>'FORMAT REKAP'!AQ1637</f>
        <v>0</v>
      </c>
      <c r="I1700" s="394">
        <f>'FORMAT REKAP'!AS1637</f>
        <v>0</v>
      </c>
      <c r="J1700" s="394">
        <f>'FORMAT REKAP'!AU1637</f>
        <v>0</v>
      </c>
      <c r="K1700" s="394">
        <f>'FORMAT REKAP'!AW1637</f>
        <v>0</v>
      </c>
      <c r="L1700" s="394">
        <f>'FORMAT REKAP'!AY1637</f>
        <v>0</v>
      </c>
      <c r="M1700" s="395">
        <f>'FORMAT REKAP'!BA1637</f>
        <v>0</v>
      </c>
      <c r="N1700" s="395">
        <f>'FORMAT REKAP'!BD1637</f>
        <v>0</v>
      </c>
      <c r="O1700" s="394">
        <f>'FORMAT REKAP'!BE1637</f>
        <v>0</v>
      </c>
      <c r="P1700" s="395">
        <f>'FORMAT REKAP'!BF1637</f>
        <v>0</v>
      </c>
      <c r="S1700" s="395">
        <f>'FORMAT REKAP'!BI1637</f>
        <v>0</v>
      </c>
      <c r="T1700" s="394">
        <f>'FORMAT REKAP'!BJ1637</f>
        <v>0</v>
      </c>
      <c r="U1700" s="393">
        <f>'FORMAT REKAP'!BK1637</f>
        <v>0</v>
      </c>
    </row>
    <row r="1701" spans="3:21" x14ac:dyDescent="0.25">
      <c r="C1701" s="394">
        <f>'FORMAT REKAP'!H1638</f>
        <v>0</v>
      </c>
      <c r="D1701" s="394" t="e">
        <f>'FORMAT REKAP'!#REF!</f>
        <v>#REF!</v>
      </c>
      <c r="E1701" s="394">
        <f>'FORMAT REKAP'!AH1638</f>
        <v>0</v>
      </c>
      <c r="F1701" s="394">
        <f>'FORMAT REKAP'!AM1638</f>
        <v>0</v>
      </c>
      <c r="G1701" s="395">
        <f>'FORMAT REKAP'!AN1638</f>
        <v>0</v>
      </c>
      <c r="H1701" s="394">
        <f>'FORMAT REKAP'!AQ1638</f>
        <v>0</v>
      </c>
      <c r="I1701" s="394">
        <f>'FORMAT REKAP'!AS1638</f>
        <v>0</v>
      </c>
      <c r="J1701" s="394">
        <f>'FORMAT REKAP'!AU1638</f>
        <v>0</v>
      </c>
      <c r="K1701" s="394">
        <f>'FORMAT REKAP'!AW1638</f>
        <v>0</v>
      </c>
      <c r="L1701" s="394">
        <f>'FORMAT REKAP'!AY1638</f>
        <v>0</v>
      </c>
      <c r="M1701" s="395">
        <f>'FORMAT REKAP'!BA1638</f>
        <v>0</v>
      </c>
      <c r="N1701" s="395">
        <f>'FORMAT REKAP'!BD1638</f>
        <v>0</v>
      </c>
      <c r="O1701" s="394">
        <f>'FORMAT REKAP'!BE1638</f>
        <v>0</v>
      </c>
      <c r="P1701" s="395">
        <f>'FORMAT REKAP'!BF1638</f>
        <v>0</v>
      </c>
      <c r="S1701" s="395">
        <f>'FORMAT REKAP'!BI1638</f>
        <v>0</v>
      </c>
      <c r="T1701" s="394">
        <f>'FORMAT REKAP'!BJ1638</f>
        <v>0</v>
      </c>
      <c r="U1701" s="393">
        <f>'FORMAT REKAP'!BK1638</f>
        <v>0</v>
      </c>
    </row>
    <row r="1702" spans="3:21" x14ac:dyDescent="0.25">
      <c r="C1702" s="394">
        <f>'FORMAT REKAP'!H1639</f>
        <v>0</v>
      </c>
      <c r="D1702" s="394">
        <f>'FORMAT REKAP'!I1639</f>
        <v>0</v>
      </c>
      <c r="E1702" s="394">
        <f>'FORMAT REKAP'!AH1639</f>
        <v>0</v>
      </c>
      <c r="F1702" s="394">
        <f>'FORMAT REKAP'!AM1639</f>
        <v>0</v>
      </c>
      <c r="G1702" s="395">
        <f>'FORMAT REKAP'!AN1639</f>
        <v>0</v>
      </c>
      <c r="H1702" s="394">
        <f>'FORMAT REKAP'!AQ1639</f>
        <v>0</v>
      </c>
      <c r="I1702" s="394">
        <f>'FORMAT REKAP'!AS1639</f>
        <v>0</v>
      </c>
      <c r="J1702" s="394">
        <f>'FORMAT REKAP'!AU1639</f>
        <v>0</v>
      </c>
      <c r="K1702" s="394">
        <f>'FORMAT REKAP'!AW1639</f>
        <v>0</v>
      </c>
      <c r="L1702" s="394">
        <f>'FORMAT REKAP'!AY1639</f>
        <v>0</v>
      </c>
      <c r="M1702" s="395">
        <f>'FORMAT REKAP'!BA1639</f>
        <v>0</v>
      </c>
      <c r="N1702" s="395">
        <f>'FORMAT REKAP'!BD1639</f>
        <v>0</v>
      </c>
      <c r="O1702" s="394">
        <f>'FORMAT REKAP'!BE1639</f>
        <v>0</v>
      </c>
      <c r="P1702" s="395">
        <f>'FORMAT REKAP'!BF1639</f>
        <v>0</v>
      </c>
      <c r="S1702" s="395">
        <f>'FORMAT REKAP'!BI1639</f>
        <v>0</v>
      </c>
      <c r="T1702" s="394">
        <f>'FORMAT REKAP'!BJ1639</f>
        <v>0</v>
      </c>
      <c r="U1702" s="393">
        <f>'FORMAT REKAP'!BK1639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BZ124"/>
  <sheetViews>
    <sheetView topLeftCell="N1" zoomScale="90" zoomScaleNormal="90" workbookViewId="0">
      <pane ySplit="1" topLeftCell="A2" activePane="bottomLeft" state="frozen"/>
      <selection activeCell="M1" sqref="M1"/>
      <selection pane="bottomLeft" activeCell="AH10" sqref="AH10"/>
    </sheetView>
  </sheetViews>
  <sheetFormatPr defaultRowHeight="15.75" x14ac:dyDescent="0.25"/>
  <cols>
    <col min="2" max="2" width="0" hidden="1" customWidth="1"/>
    <col min="3" max="3" width="12.28515625" hidden="1" customWidth="1"/>
    <col min="4" max="4" width="12.140625" hidden="1" customWidth="1"/>
    <col min="5" max="5" width="11.5703125" hidden="1" customWidth="1"/>
    <col min="9" max="9" width="5.140625" customWidth="1"/>
    <col min="11" max="20" width="6.7109375" customWidth="1"/>
    <col min="21" max="21" width="5.140625" customWidth="1"/>
    <col min="23" max="32" width="7.42578125" customWidth="1"/>
    <col min="34" max="34" width="8.5703125" customWidth="1"/>
    <col min="38" max="38" width="7.7109375" style="24" hidden="1" customWidth="1"/>
    <col min="39" max="47" width="5.7109375" style="25" hidden="1" customWidth="1"/>
    <col min="48" max="48" width="5.28515625" style="25" hidden="1" customWidth="1"/>
    <col min="49" max="51" width="5.7109375" style="25" hidden="1" customWidth="1"/>
    <col min="52" max="52" width="5.28515625" style="25" hidden="1" customWidth="1"/>
    <col min="53" max="53" width="5.5703125" style="25" hidden="1" customWidth="1"/>
    <col min="54" max="54" width="5.7109375" style="25" hidden="1" customWidth="1"/>
    <col min="57" max="57" width="7.7109375" style="24" customWidth="1"/>
    <col min="58" max="58" width="6.28515625" style="24" hidden="1" customWidth="1"/>
    <col min="59" max="59" width="6.28515625" style="71" hidden="1" customWidth="1"/>
    <col min="60" max="60" width="6.5703125" style="25" customWidth="1"/>
    <col min="61" max="68" width="5.7109375" style="25" customWidth="1"/>
    <col min="69" max="70" width="6" style="25" customWidth="1"/>
    <col min="71" max="71" width="5.7109375" style="25" customWidth="1"/>
    <col min="72" max="72" width="5.28515625" style="25" customWidth="1"/>
    <col min="73" max="75" width="5.7109375" style="25" customWidth="1"/>
    <col min="76" max="76" width="5.28515625" style="25" customWidth="1"/>
    <col min="77" max="77" width="5.5703125" style="25" customWidth="1"/>
    <col min="78" max="78" width="5.7109375" style="25" customWidth="1"/>
  </cols>
  <sheetData>
    <row r="1" spans="1:78" ht="22.5" x14ac:dyDescent="0.45">
      <c r="A1" s="520"/>
      <c r="B1" s="520"/>
      <c r="C1" s="520"/>
      <c r="D1" s="520"/>
      <c r="E1" s="520"/>
      <c r="G1" s="520" t="s">
        <v>89</v>
      </c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  <c r="T1" s="520"/>
      <c r="U1" s="520"/>
      <c r="V1" s="520"/>
      <c r="W1" s="520"/>
      <c r="X1" s="520"/>
      <c r="Y1" s="520"/>
      <c r="Z1" s="520"/>
      <c r="AA1" s="520"/>
      <c r="AB1" s="520"/>
      <c r="AC1" s="520"/>
      <c r="AD1" s="520"/>
      <c r="AE1" s="520"/>
      <c r="AF1" s="520"/>
      <c r="AG1" s="520"/>
      <c r="AL1" s="538" t="s">
        <v>92</v>
      </c>
      <c r="AM1" s="538"/>
      <c r="AN1" s="538"/>
      <c r="AO1" s="538"/>
      <c r="AP1" s="538"/>
      <c r="AQ1" s="538"/>
      <c r="AR1" s="538"/>
      <c r="AS1" s="538"/>
      <c r="AT1" s="538"/>
      <c r="AU1" s="538"/>
      <c r="AV1" s="538"/>
      <c r="AW1" s="538"/>
      <c r="AX1" s="538"/>
      <c r="AY1" s="538"/>
      <c r="AZ1" s="538"/>
      <c r="BA1" s="538"/>
      <c r="BB1" s="538"/>
      <c r="BE1" s="520" t="s">
        <v>128</v>
      </c>
      <c r="BF1" s="520"/>
      <c r="BG1" s="520"/>
      <c r="BH1" s="520"/>
      <c r="BI1" s="520"/>
      <c r="BJ1" s="520"/>
      <c r="BK1" s="520"/>
      <c r="BL1" s="520"/>
      <c r="BM1" s="520"/>
      <c r="BN1" s="520"/>
      <c r="BO1" s="520"/>
      <c r="BP1" s="520"/>
      <c r="BQ1" s="520"/>
      <c r="BR1" s="520"/>
      <c r="BS1" s="520"/>
      <c r="BT1" s="520"/>
      <c r="BU1" s="520"/>
      <c r="BV1" s="520"/>
      <c r="BW1" s="520"/>
      <c r="BX1" s="520"/>
      <c r="BY1" s="520"/>
      <c r="BZ1" s="520"/>
    </row>
    <row r="2" spans="1:78" ht="15" x14ac:dyDescent="0.25"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</row>
    <row r="3" spans="1:78" ht="31.5" customHeight="1" x14ac:dyDescent="0.25">
      <c r="C3" s="532" t="s">
        <v>80</v>
      </c>
      <c r="D3" s="533"/>
      <c r="E3" s="534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</row>
    <row r="4" spans="1:78" ht="47.25" customHeight="1" x14ac:dyDescent="0.25">
      <c r="B4" s="4" t="s">
        <v>31</v>
      </c>
      <c r="C4" s="8" t="s">
        <v>79</v>
      </c>
      <c r="D4" s="11" t="s">
        <v>32</v>
      </c>
      <c r="E4" s="11" t="s">
        <v>33</v>
      </c>
      <c r="G4" s="524" t="s">
        <v>8</v>
      </c>
      <c r="H4" s="525"/>
      <c r="J4" s="526" t="s">
        <v>93</v>
      </c>
      <c r="K4" s="527"/>
      <c r="L4" s="527"/>
      <c r="M4" s="527"/>
      <c r="N4" s="527"/>
      <c r="O4" s="527"/>
      <c r="P4" s="527"/>
      <c r="Q4" s="527"/>
      <c r="R4" s="527"/>
      <c r="S4" s="527"/>
      <c r="T4" s="528"/>
      <c r="V4" s="526" t="s">
        <v>83</v>
      </c>
      <c r="W4" s="527"/>
      <c r="X4" s="527"/>
      <c r="Y4" s="527"/>
      <c r="Z4" s="527"/>
      <c r="AA4" s="527"/>
      <c r="AB4" s="527"/>
      <c r="AC4" s="527"/>
      <c r="AD4" s="527"/>
      <c r="AE4" s="527"/>
      <c r="AF4" s="528"/>
      <c r="AG4" s="535" t="s">
        <v>6</v>
      </c>
      <c r="AL4" s="539" t="s">
        <v>91</v>
      </c>
      <c r="AM4" s="522" t="s">
        <v>25</v>
      </c>
      <c r="AN4" s="521" t="s">
        <v>26</v>
      </c>
      <c r="AO4" s="522"/>
      <c r="AP4" s="521" t="s">
        <v>27</v>
      </c>
      <c r="AQ4" s="522"/>
      <c r="AR4" s="521" t="s">
        <v>28</v>
      </c>
      <c r="AS4" s="522"/>
      <c r="AT4" s="521" t="s">
        <v>29</v>
      </c>
      <c r="AU4" s="522"/>
      <c r="AV4" s="521" t="s">
        <v>30</v>
      </c>
      <c r="AW4" s="522"/>
      <c r="AX4" s="521" t="s">
        <v>24</v>
      </c>
      <c r="AY4" s="522"/>
      <c r="AZ4" s="521" t="s">
        <v>23</v>
      </c>
      <c r="BA4" s="522"/>
      <c r="BB4" s="522" t="s">
        <v>22</v>
      </c>
      <c r="BE4" s="59" t="s">
        <v>91</v>
      </c>
      <c r="BF4" s="62" t="s">
        <v>123</v>
      </c>
      <c r="BG4" s="63" t="s">
        <v>124</v>
      </c>
      <c r="BH4" s="61" t="s">
        <v>25</v>
      </c>
      <c r="BI4" s="60" t="s">
        <v>25</v>
      </c>
      <c r="BJ4" s="521" t="s">
        <v>26</v>
      </c>
      <c r="BK4" s="522"/>
      <c r="BL4" s="521" t="s">
        <v>27</v>
      </c>
      <c r="BM4" s="522"/>
      <c r="BN4" s="521" t="s">
        <v>28</v>
      </c>
      <c r="BO4" s="522"/>
      <c r="BP4" s="521" t="s">
        <v>125</v>
      </c>
      <c r="BQ4" s="522"/>
      <c r="BR4" s="521" t="s">
        <v>126</v>
      </c>
      <c r="BS4" s="522"/>
      <c r="BT4" s="521" t="s">
        <v>30</v>
      </c>
      <c r="BU4" s="522"/>
      <c r="BV4" s="521" t="s">
        <v>24</v>
      </c>
      <c r="BW4" s="522"/>
      <c r="BX4" s="521" t="s">
        <v>23</v>
      </c>
      <c r="BY4" s="522"/>
      <c r="BZ4" s="60" t="s">
        <v>22</v>
      </c>
    </row>
    <row r="5" spans="1:78" ht="21" customHeight="1" x14ac:dyDescent="0.25">
      <c r="A5" s="3"/>
      <c r="B5" s="4"/>
      <c r="C5" s="12">
        <v>0</v>
      </c>
      <c r="D5" s="12">
        <v>0</v>
      </c>
      <c r="E5" s="12">
        <v>0</v>
      </c>
      <c r="G5" s="17" t="s">
        <v>6</v>
      </c>
      <c r="H5" s="17" t="s">
        <v>7</v>
      </c>
      <c r="J5" s="17" t="s">
        <v>82</v>
      </c>
      <c r="K5" s="529" t="s">
        <v>81</v>
      </c>
      <c r="L5" s="530"/>
      <c r="M5" s="530"/>
      <c r="N5" s="530"/>
      <c r="O5" s="530"/>
      <c r="P5" s="530"/>
      <c r="Q5" s="530"/>
      <c r="R5" s="530"/>
      <c r="S5" s="530"/>
      <c r="T5" s="531"/>
      <c r="V5" s="17" t="s">
        <v>82</v>
      </c>
      <c r="W5" s="529" t="s">
        <v>81</v>
      </c>
      <c r="X5" s="530"/>
      <c r="Y5" s="530"/>
      <c r="Z5" s="530"/>
      <c r="AA5" s="530"/>
      <c r="AB5" s="530"/>
      <c r="AC5" s="530"/>
      <c r="AD5" s="530"/>
      <c r="AE5" s="530"/>
      <c r="AF5" s="530"/>
      <c r="AG5" s="536"/>
      <c r="AL5" s="540"/>
      <c r="AM5" s="541"/>
      <c r="AN5" s="542"/>
      <c r="AO5" s="541"/>
      <c r="AP5" s="542"/>
      <c r="AQ5" s="541"/>
      <c r="AR5" s="542"/>
      <c r="AS5" s="541"/>
      <c r="AT5" s="542"/>
      <c r="AU5" s="541"/>
      <c r="AV5" s="542"/>
      <c r="AW5" s="541"/>
      <c r="AX5" s="542"/>
      <c r="AY5" s="541"/>
      <c r="AZ5" s="542"/>
      <c r="BA5" s="541"/>
      <c r="BB5" s="541"/>
      <c r="BE5" s="73"/>
      <c r="BF5" s="73"/>
      <c r="BG5" s="74"/>
      <c r="BH5" s="75"/>
      <c r="BI5" s="76"/>
      <c r="BJ5" s="543"/>
      <c r="BK5" s="544"/>
      <c r="BL5" s="543"/>
      <c r="BM5" s="544"/>
      <c r="BN5" s="543"/>
      <c r="BO5" s="544"/>
      <c r="BP5" s="543"/>
      <c r="BQ5" s="544"/>
      <c r="BR5" s="543"/>
      <c r="BS5" s="544"/>
      <c r="BT5" s="543"/>
      <c r="BU5" s="544"/>
      <c r="BV5" s="543"/>
      <c r="BW5" s="544"/>
      <c r="BX5" s="543"/>
      <c r="BY5" s="544"/>
      <c r="BZ5" s="76"/>
    </row>
    <row r="6" spans="1:78" ht="21" customHeight="1" x14ac:dyDescent="0.25">
      <c r="A6" s="3"/>
      <c r="B6" s="5">
        <v>3.4722222222222224E-4</v>
      </c>
      <c r="C6" s="13" t="e">
        <f t="shared" ref="C6:C69" si="0">VALUE(SUBSTITUTE(TEXT(B6,"MM:SS"),":","."))</f>
        <v>#VALUE!</v>
      </c>
      <c r="D6" s="10">
        <v>100</v>
      </c>
      <c r="E6" s="10">
        <v>100</v>
      </c>
      <c r="G6" s="6" t="s">
        <v>30</v>
      </c>
      <c r="H6" s="6">
        <v>80</v>
      </c>
      <c r="J6" s="6"/>
      <c r="K6" s="17">
        <v>0</v>
      </c>
      <c r="L6" s="17">
        <v>1</v>
      </c>
      <c r="M6" s="17">
        <v>2</v>
      </c>
      <c r="N6" s="17">
        <v>3</v>
      </c>
      <c r="O6" s="17">
        <v>4</v>
      </c>
      <c r="P6" s="17">
        <v>5</v>
      </c>
      <c r="Q6" s="17">
        <v>6</v>
      </c>
      <c r="R6" s="17">
        <v>7</v>
      </c>
      <c r="S6" s="17">
        <v>8</v>
      </c>
      <c r="T6" s="17">
        <v>9</v>
      </c>
      <c r="V6" s="6"/>
      <c r="W6" s="17">
        <v>0</v>
      </c>
      <c r="X6" s="17">
        <v>1</v>
      </c>
      <c r="Y6" s="17">
        <v>2</v>
      </c>
      <c r="Z6" s="17">
        <v>3</v>
      </c>
      <c r="AA6" s="17">
        <v>4</v>
      </c>
      <c r="AB6" s="17">
        <v>5</v>
      </c>
      <c r="AC6" s="17">
        <v>6</v>
      </c>
      <c r="AD6" s="17">
        <v>7</v>
      </c>
      <c r="AE6" s="17">
        <v>8</v>
      </c>
      <c r="AF6" s="18">
        <v>9</v>
      </c>
      <c r="AG6" s="537"/>
      <c r="AL6" s="22">
        <v>150</v>
      </c>
      <c r="AM6" s="26">
        <v>37.725000000000001</v>
      </c>
      <c r="AN6" s="27">
        <v>37.825000000000003</v>
      </c>
      <c r="AO6" s="26">
        <v>38.837499999999999</v>
      </c>
      <c r="AP6" s="27">
        <v>38.9375</v>
      </c>
      <c r="AQ6" s="26">
        <v>41.0625</v>
      </c>
      <c r="AR6" s="27">
        <v>41.162500000000001</v>
      </c>
      <c r="AS6" s="26">
        <v>44.4</v>
      </c>
      <c r="AT6" s="23">
        <v>44.5</v>
      </c>
      <c r="AU6" s="23">
        <v>45.5</v>
      </c>
      <c r="AV6" s="28">
        <v>45.6</v>
      </c>
      <c r="AW6" s="29">
        <v>48.912500000000001</v>
      </c>
      <c r="AX6" s="28">
        <v>49.012500000000003</v>
      </c>
      <c r="AY6" s="29">
        <v>51.1875</v>
      </c>
      <c r="AZ6" s="28">
        <v>51.287500000000001</v>
      </c>
      <c r="BA6" s="29">
        <v>52.325000000000003</v>
      </c>
      <c r="BB6" s="26">
        <v>52.425000000000004</v>
      </c>
      <c r="BE6" s="22">
        <v>150</v>
      </c>
      <c r="BF6" s="23">
        <v>37.700000000000003</v>
      </c>
      <c r="BG6" s="64" t="str">
        <f t="shared" ref="BG6:BG37" si="1">IF(AND(BF6&lt;BL6,BF6&gt;=BJ6),"LB",IF(AND(BF6&lt;BN6,BF6&gt;=BL6),"NB",IF(AND(BF6&lt;BP6,BF6&gt;=BN6),"HB",IF(AND(BF6&gt;=BP6,BF6&lt;=BS6),"I",IF(AND(BF6&gt;BS6,BF6&lt;=BU6),"HA",IF(AND(BF6&gt;BU6,BF6&lt;=BW6),"NA",IF(AND(BF6&gt;BW6,BF6&lt;=BY6),"LA",IF(BF6&lt;BJ6,"LLB","LLA"))))))))</f>
        <v>LLB</v>
      </c>
      <c r="BH6" s="65">
        <f>BP6-(BP6*25%)</f>
        <v>33.375</v>
      </c>
      <c r="BI6" s="66">
        <f>BJ6-0.1</f>
        <v>37.725000000000001</v>
      </c>
      <c r="BJ6" s="67">
        <f>BP6-(BP6*15%)</f>
        <v>37.825000000000003</v>
      </c>
      <c r="BK6" s="66">
        <f t="shared" ref="BK6:BK56" si="2">BL6-0.1</f>
        <v>38.837499999999999</v>
      </c>
      <c r="BL6" s="67">
        <f>BP6-(BP6*12.5%)</f>
        <v>38.9375</v>
      </c>
      <c r="BM6" s="66">
        <f t="shared" ref="BM6:BM56" si="3">BN6-0.1</f>
        <v>41.0625</v>
      </c>
      <c r="BN6" s="67">
        <f>BP6-(BP6*7.5%)</f>
        <v>41.162500000000001</v>
      </c>
      <c r="BO6" s="66">
        <f t="shared" ref="BO6:BO56" si="4">BP6-0.1</f>
        <v>44.4</v>
      </c>
      <c r="BP6" s="68">
        <f t="shared" ref="BP6:BP37" si="5">90%*(BE6-100)-0.5</f>
        <v>44.5</v>
      </c>
      <c r="BQ6" s="69">
        <f t="shared" ref="BQ6:BQ37" si="6">90%*(BE6-100)</f>
        <v>45</v>
      </c>
      <c r="BR6" s="68">
        <f>BQ6+0.1</f>
        <v>45.1</v>
      </c>
      <c r="BS6" s="66">
        <f t="shared" ref="BS6:BS37" si="7">90%*(BE6-100)+0.5</f>
        <v>45.5</v>
      </c>
      <c r="BT6" s="68">
        <f t="shared" ref="BT6:BT56" si="8">BS6+0.1</f>
        <v>45.6</v>
      </c>
      <c r="BU6" s="70">
        <f t="shared" ref="BU6:BU37" si="9">BS6+(BS6*7.5%)</f>
        <v>48.912500000000001</v>
      </c>
      <c r="BV6" s="68">
        <f t="shared" ref="BV6:BV56" si="10">BU6+0.1</f>
        <v>49.012500000000003</v>
      </c>
      <c r="BW6" s="70">
        <f t="shared" ref="BW6:BW37" si="11">BS6+(BS6*12.5%)</f>
        <v>51.1875</v>
      </c>
      <c r="BX6" s="68">
        <f t="shared" ref="BX6:BX56" si="12">BW6+0.1</f>
        <v>51.287500000000001</v>
      </c>
      <c r="BY6" s="70">
        <f t="shared" ref="BY6:BY37" si="13">BS6+(BS6*15%)</f>
        <v>52.325000000000003</v>
      </c>
      <c r="BZ6" s="66">
        <f t="shared" ref="BZ6:BZ56" si="14">BY6+0.1</f>
        <v>52.425000000000004</v>
      </c>
    </row>
    <row r="7" spans="1:78" ht="21" customHeight="1" x14ac:dyDescent="0.25">
      <c r="A7" s="3"/>
      <c r="B7" s="5">
        <v>4.1666666666666599E-4</v>
      </c>
      <c r="C7" s="13" t="e">
        <f t="shared" si="0"/>
        <v>#VALUE!</v>
      </c>
      <c r="D7" s="10">
        <v>100</v>
      </c>
      <c r="E7" s="10">
        <v>100</v>
      </c>
      <c r="G7" s="6" t="s">
        <v>28</v>
      </c>
      <c r="H7" s="6">
        <v>70</v>
      </c>
      <c r="J7" s="17">
        <v>0</v>
      </c>
      <c r="K7" s="30">
        <v>100</v>
      </c>
      <c r="L7" s="30">
        <v>99</v>
      </c>
      <c r="M7" s="30">
        <v>98</v>
      </c>
      <c r="N7" s="30">
        <v>97</v>
      </c>
      <c r="O7" s="30">
        <v>96</v>
      </c>
      <c r="P7" s="30">
        <v>95</v>
      </c>
      <c r="Q7" s="30">
        <v>94</v>
      </c>
      <c r="R7" s="30">
        <v>93</v>
      </c>
      <c r="S7" s="30">
        <v>92</v>
      </c>
      <c r="T7" s="30">
        <v>91</v>
      </c>
      <c r="V7" s="17">
        <v>0</v>
      </c>
      <c r="W7" s="6">
        <v>100</v>
      </c>
      <c r="X7" s="6">
        <v>99</v>
      </c>
      <c r="Y7" s="6">
        <v>98</v>
      </c>
      <c r="Z7" s="6">
        <v>97</v>
      </c>
      <c r="AA7" s="6">
        <v>96</v>
      </c>
      <c r="AB7" s="6">
        <v>95</v>
      </c>
      <c r="AC7" s="6">
        <v>94</v>
      </c>
      <c r="AD7" s="6">
        <v>93</v>
      </c>
      <c r="AE7" s="6">
        <v>92</v>
      </c>
      <c r="AF7" s="19">
        <v>91</v>
      </c>
      <c r="AG7" s="523" t="s">
        <v>84</v>
      </c>
      <c r="AL7" s="22">
        <v>151</v>
      </c>
      <c r="AM7" s="26">
        <v>38.489999999999995</v>
      </c>
      <c r="AN7" s="27">
        <v>38.589999999999996</v>
      </c>
      <c r="AO7" s="26">
        <v>39.625</v>
      </c>
      <c r="AP7" s="27">
        <v>39.725000000000001</v>
      </c>
      <c r="AQ7" s="26">
        <v>41.894999999999996</v>
      </c>
      <c r="AR7" s="27">
        <v>41.994999999999997</v>
      </c>
      <c r="AS7" s="26">
        <v>45.3</v>
      </c>
      <c r="AT7" s="23">
        <v>45.4</v>
      </c>
      <c r="AU7" s="23">
        <v>46.4</v>
      </c>
      <c r="AV7" s="28">
        <v>46.5</v>
      </c>
      <c r="AW7" s="29">
        <v>49.879999999999995</v>
      </c>
      <c r="AX7" s="28">
        <v>49.98</v>
      </c>
      <c r="AY7" s="29">
        <v>52.199999999999996</v>
      </c>
      <c r="AZ7" s="28">
        <v>52.3</v>
      </c>
      <c r="BA7" s="29">
        <v>53.36</v>
      </c>
      <c r="BB7" s="26">
        <v>53.46</v>
      </c>
      <c r="BE7" s="22">
        <v>151</v>
      </c>
      <c r="BF7" s="23">
        <v>38</v>
      </c>
      <c r="BG7" s="64" t="str">
        <f t="shared" si="1"/>
        <v>LLB</v>
      </c>
      <c r="BH7" s="65">
        <f>BP7-(BP7*25%)</f>
        <v>34.049999999999997</v>
      </c>
      <c r="BI7" s="66">
        <f t="shared" ref="BI7:BI56" si="15">BJ7-0.1</f>
        <v>38.489999999999995</v>
      </c>
      <c r="BJ7" s="67">
        <f>BP7-(BP7*15%)</f>
        <v>38.589999999999996</v>
      </c>
      <c r="BK7" s="66">
        <f t="shared" si="2"/>
        <v>39.625</v>
      </c>
      <c r="BL7" s="67">
        <f>BP7-(BP7*12.5%)</f>
        <v>39.725000000000001</v>
      </c>
      <c r="BM7" s="66">
        <f t="shared" si="3"/>
        <v>41.894999999999996</v>
      </c>
      <c r="BN7" s="67">
        <f>BP7-(BP7*7.5%)</f>
        <v>41.994999999999997</v>
      </c>
      <c r="BO7" s="66">
        <f t="shared" si="4"/>
        <v>45.3</v>
      </c>
      <c r="BP7" s="68">
        <f t="shared" si="5"/>
        <v>45.4</v>
      </c>
      <c r="BQ7" s="69">
        <f t="shared" si="6"/>
        <v>45.9</v>
      </c>
      <c r="BR7" s="68">
        <f t="shared" ref="BR7:BR56" si="16">BQ7+0.1</f>
        <v>46</v>
      </c>
      <c r="BS7" s="66">
        <f t="shared" si="7"/>
        <v>46.4</v>
      </c>
      <c r="BT7" s="68">
        <f t="shared" si="8"/>
        <v>46.5</v>
      </c>
      <c r="BU7" s="70">
        <f t="shared" si="9"/>
        <v>49.879999999999995</v>
      </c>
      <c r="BV7" s="68">
        <f t="shared" si="10"/>
        <v>49.98</v>
      </c>
      <c r="BW7" s="70">
        <f t="shared" si="11"/>
        <v>52.199999999999996</v>
      </c>
      <c r="BX7" s="68">
        <f t="shared" si="12"/>
        <v>52.3</v>
      </c>
      <c r="BY7" s="70">
        <f t="shared" si="13"/>
        <v>53.36</v>
      </c>
      <c r="BZ7" s="66">
        <f t="shared" si="14"/>
        <v>53.46</v>
      </c>
    </row>
    <row r="8" spans="1:78" ht="21" customHeight="1" x14ac:dyDescent="0.25">
      <c r="A8" s="3"/>
      <c r="B8" s="5">
        <v>4.2824074074073999E-4</v>
      </c>
      <c r="C8" s="13" t="e">
        <f t="shared" si="0"/>
        <v>#VALUE!</v>
      </c>
      <c r="D8" s="10">
        <v>100</v>
      </c>
      <c r="E8" s="10">
        <v>100</v>
      </c>
      <c r="G8" s="6" t="s">
        <v>126</v>
      </c>
      <c r="H8" s="6">
        <v>100</v>
      </c>
      <c r="J8" s="17">
        <v>1</v>
      </c>
      <c r="K8" s="30">
        <v>90</v>
      </c>
      <c r="L8" s="30">
        <v>89</v>
      </c>
      <c r="M8" s="30">
        <v>88</v>
      </c>
      <c r="N8" s="30">
        <v>87</v>
      </c>
      <c r="O8" s="30">
        <v>86</v>
      </c>
      <c r="P8" s="30">
        <v>85</v>
      </c>
      <c r="Q8" s="30">
        <v>84</v>
      </c>
      <c r="R8" s="30">
        <v>83</v>
      </c>
      <c r="S8" s="30">
        <v>82</v>
      </c>
      <c r="T8" s="30">
        <v>81</v>
      </c>
      <c r="V8" s="17">
        <v>1</v>
      </c>
      <c r="W8" s="6">
        <v>90</v>
      </c>
      <c r="X8" s="6">
        <v>89</v>
      </c>
      <c r="Y8" s="6">
        <v>88</v>
      </c>
      <c r="Z8" s="6">
        <v>87</v>
      </c>
      <c r="AA8" s="6">
        <v>86</v>
      </c>
      <c r="AB8" s="6">
        <v>85</v>
      </c>
      <c r="AC8" s="6">
        <v>84</v>
      </c>
      <c r="AD8" s="6">
        <v>83</v>
      </c>
      <c r="AE8" s="6">
        <v>82</v>
      </c>
      <c r="AF8" s="19">
        <v>81</v>
      </c>
      <c r="AG8" s="523"/>
      <c r="AL8" s="22">
        <v>152</v>
      </c>
      <c r="AM8" s="26">
        <v>39.255000000000003</v>
      </c>
      <c r="AN8" s="27">
        <v>39.355000000000004</v>
      </c>
      <c r="AO8" s="26">
        <v>40.412500000000001</v>
      </c>
      <c r="AP8" s="27">
        <v>40.512500000000003</v>
      </c>
      <c r="AQ8" s="26">
        <v>42.727499999999999</v>
      </c>
      <c r="AR8" s="27">
        <v>42.827500000000001</v>
      </c>
      <c r="AS8" s="26">
        <v>46.2</v>
      </c>
      <c r="AT8" s="23">
        <v>46.300000000000004</v>
      </c>
      <c r="AU8" s="23">
        <v>47.300000000000004</v>
      </c>
      <c r="AV8" s="28">
        <v>47.400000000000006</v>
      </c>
      <c r="AW8" s="29">
        <v>50.847500000000004</v>
      </c>
      <c r="AX8" s="28">
        <v>50.947500000000005</v>
      </c>
      <c r="AY8" s="29">
        <v>53.212500000000006</v>
      </c>
      <c r="AZ8" s="28">
        <v>53.312500000000007</v>
      </c>
      <c r="BA8" s="29">
        <v>54.395000000000003</v>
      </c>
      <c r="BB8" s="26">
        <v>54.495000000000005</v>
      </c>
      <c r="BE8" s="22">
        <v>152</v>
      </c>
      <c r="BF8" s="23">
        <v>38</v>
      </c>
      <c r="BG8" s="64" t="str">
        <f t="shared" si="1"/>
        <v>LLB</v>
      </c>
      <c r="BH8" s="65">
        <f>BP8-(BP8*25%)</f>
        <v>34.725000000000001</v>
      </c>
      <c r="BI8" s="66">
        <f t="shared" si="15"/>
        <v>39.255000000000003</v>
      </c>
      <c r="BJ8" s="67">
        <f>BP8-(BP8*15%)</f>
        <v>39.355000000000004</v>
      </c>
      <c r="BK8" s="66">
        <f t="shared" si="2"/>
        <v>40.412500000000001</v>
      </c>
      <c r="BL8" s="67">
        <f>BP8-(BP8*12.5%)</f>
        <v>40.512500000000003</v>
      </c>
      <c r="BM8" s="66">
        <f t="shared" si="3"/>
        <v>42.727499999999999</v>
      </c>
      <c r="BN8" s="67">
        <f>BP8-(BP8*7.5%)</f>
        <v>42.827500000000001</v>
      </c>
      <c r="BO8" s="66">
        <f t="shared" si="4"/>
        <v>46.2</v>
      </c>
      <c r="BP8" s="68">
        <f t="shared" si="5"/>
        <v>46.300000000000004</v>
      </c>
      <c r="BQ8" s="69">
        <f t="shared" si="6"/>
        <v>46.800000000000004</v>
      </c>
      <c r="BR8" s="68">
        <f t="shared" si="16"/>
        <v>46.900000000000006</v>
      </c>
      <c r="BS8" s="66">
        <f t="shared" si="7"/>
        <v>47.300000000000004</v>
      </c>
      <c r="BT8" s="68">
        <f t="shared" si="8"/>
        <v>47.400000000000006</v>
      </c>
      <c r="BU8" s="70">
        <f t="shared" si="9"/>
        <v>50.847500000000004</v>
      </c>
      <c r="BV8" s="68">
        <f t="shared" si="10"/>
        <v>50.947500000000005</v>
      </c>
      <c r="BW8" s="70">
        <f t="shared" si="11"/>
        <v>53.212500000000006</v>
      </c>
      <c r="BX8" s="68">
        <f t="shared" si="12"/>
        <v>53.312500000000007</v>
      </c>
      <c r="BY8" s="70">
        <f t="shared" si="13"/>
        <v>54.395000000000003</v>
      </c>
      <c r="BZ8" s="66">
        <f t="shared" si="14"/>
        <v>54.495000000000005</v>
      </c>
    </row>
    <row r="9" spans="1:78" ht="21" customHeight="1" x14ac:dyDescent="0.25">
      <c r="A9" s="3"/>
      <c r="B9" s="5">
        <v>4.39814814814814E-4</v>
      </c>
      <c r="C9" s="13" t="e">
        <f t="shared" si="0"/>
        <v>#VALUE!</v>
      </c>
      <c r="D9" s="10">
        <v>100</v>
      </c>
      <c r="E9" s="10">
        <v>100</v>
      </c>
      <c r="G9" s="6" t="s">
        <v>125</v>
      </c>
      <c r="H9" s="6">
        <v>90</v>
      </c>
      <c r="J9" s="17">
        <v>2</v>
      </c>
      <c r="K9" s="30">
        <v>80</v>
      </c>
      <c r="L9" s="30">
        <v>79</v>
      </c>
      <c r="M9" s="30">
        <v>78</v>
      </c>
      <c r="N9" s="30">
        <v>77</v>
      </c>
      <c r="O9" s="30">
        <v>76</v>
      </c>
      <c r="P9" s="30">
        <v>75</v>
      </c>
      <c r="Q9" s="30">
        <v>74</v>
      </c>
      <c r="R9" s="30">
        <v>73</v>
      </c>
      <c r="S9" s="30">
        <v>72</v>
      </c>
      <c r="T9" s="30">
        <v>71</v>
      </c>
      <c r="V9" s="17">
        <v>2</v>
      </c>
      <c r="W9" s="6">
        <v>80</v>
      </c>
      <c r="X9" s="6">
        <v>79</v>
      </c>
      <c r="Y9" s="6">
        <v>78</v>
      </c>
      <c r="Z9" s="6">
        <v>77</v>
      </c>
      <c r="AA9" s="6">
        <v>76</v>
      </c>
      <c r="AB9" s="6">
        <v>75</v>
      </c>
      <c r="AC9" s="6">
        <v>74</v>
      </c>
      <c r="AD9" s="6">
        <v>73</v>
      </c>
      <c r="AE9" s="6">
        <v>72</v>
      </c>
      <c r="AF9" s="19">
        <v>71</v>
      </c>
      <c r="AG9" s="523" t="s">
        <v>85</v>
      </c>
      <c r="AL9" s="22">
        <v>153</v>
      </c>
      <c r="AM9" s="26">
        <v>40.020000000000003</v>
      </c>
      <c r="AN9" s="27">
        <v>40.120000000000005</v>
      </c>
      <c r="AO9" s="26">
        <v>41.2</v>
      </c>
      <c r="AP9" s="27">
        <v>41.300000000000004</v>
      </c>
      <c r="AQ9" s="26">
        <v>43.56</v>
      </c>
      <c r="AR9" s="27">
        <v>43.660000000000004</v>
      </c>
      <c r="AS9" s="26">
        <v>47.1</v>
      </c>
      <c r="AT9" s="23">
        <v>47.2</v>
      </c>
      <c r="AU9" s="23">
        <v>48.2</v>
      </c>
      <c r="AV9" s="28">
        <v>48.300000000000004</v>
      </c>
      <c r="AW9" s="29">
        <v>51.815000000000005</v>
      </c>
      <c r="AX9" s="28">
        <v>51.915000000000006</v>
      </c>
      <c r="AY9" s="29">
        <v>54.225000000000001</v>
      </c>
      <c r="AZ9" s="28">
        <v>54.325000000000003</v>
      </c>
      <c r="BA9" s="29">
        <v>55.430000000000007</v>
      </c>
      <c r="BB9" s="26">
        <v>55.530000000000008</v>
      </c>
      <c r="BE9" s="22">
        <v>153</v>
      </c>
      <c r="BF9" s="23"/>
      <c r="BG9" s="64" t="str">
        <f t="shared" si="1"/>
        <v>LLB</v>
      </c>
      <c r="BH9" s="65">
        <f>BP9-(BP9*25%)</f>
        <v>35.400000000000006</v>
      </c>
      <c r="BI9" s="66">
        <f t="shared" si="15"/>
        <v>40.020000000000003</v>
      </c>
      <c r="BJ9" s="67">
        <f>BP9-(BP9*15%)</f>
        <v>40.120000000000005</v>
      </c>
      <c r="BK9" s="66">
        <f t="shared" si="2"/>
        <v>41.2</v>
      </c>
      <c r="BL9" s="67">
        <f>BP9-(BP9*12.5%)</f>
        <v>41.300000000000004</v>
      </c>
      <c r="BM9" s="66">
        <f t="shared" si="3"/>
        <v>43.56</v>
      </c>
      <c r="BN9" s="67">
        <f>BP9-(BP9*7.5%)</f>
        <v>43.660000000000004</v>
      </c>
      <c r="BO9" s="66">
        <f t="shared" si="4"/>
        <v>47.1</v>
      </c>
      <c r="BP9" s="68">
        <f t="shared" si="5"/>
        <v>47.2</v>
      </c>
      <c r="BQ9" s="69">
        <f t="shared" si="6"/>
        <v>47.7</v>
      </c>
      <c r="BR9" s="68">
        <f t="shared" si="16"/>
        <v>47.800000000000004</v>
      </c>
      <c r="BS9" s="66">
        <f t="shared" si="7"/>
        <v>48.2</v>
      </c>
      <c r="BT9" s="68">
        <f t="shared" si="8"/>
        <v>48.300000000000004</v>
      </c>
      <c r="BU9" s="70">
        <f t="shared" si="9"/>
        <v>51.815000000000005</v>
      </c>
      <c r="BV9" s="68">
        <f t="shared" si="10"/>
        <v>51.915000000000006</v>
      </c>
      <c r="BW9" s="70">
        <f t="shared" si="11"/>
        <v>54.225000000000001</v>
      </c>
      <c r="BX9" s="68">
        <f t="shared" si="12"/>
        <v>54.325000000000003</v>
      </c>
      <c r="BY9" s="70">
        <f t="shared" si="13"/>
        <v>55.430000000000007</v>
      </c>
      <c r="BZ9" s="66">
        <f t="shared" si="14"/>
        <v>55.530000000000008</v>
      </c>
    </row>
    <row r="10" spans="1:78" ht="21" customHeight="1" x14ac:dyDescent="0.25">
      <c r="A10" s="3"/>
      <c r="B10" s="5">
        <v>4.51388888888888E-4</v>
      </c>
      <c r="C10" s="13" t="e">
        <f t="shared" si="0"/>
        <v>#VALUE!</v>
      </c>
      <c r="D10" s="10">
        <v>100</v>
      </c>
      <c r="E10" s="10">
        <v>100</v>
      </c>
      <c r="G10" s="6" t="s">
        <v>23</v>
      </c>
      <c r="H10" s="6">
        <v>40</v>
      </c>
      <c r="J10" s="17">
        <v>3</v>
      </c>
      <c r="K10" s="30">
        <v>70</v>
      </c>
      <c r="L10" s="30">
        <v>69</v>
      </c>
      <c r="M10" s="30">
        <v>68</v>
      </c>
      <c r="N10" s="30">
        <v>67</v>
      </c>
      <c r="O10" s="30">
        <v>66</v>
      </c>
      <c r="P10" s="30">
        <v>65</v>
      </c>
      <c r="Q10" s="30">
        <v>64</v>
      </c>
      <c r="R10" s="30">
        <v>63</v>
      </c>
      <c r="S10" s="30">
        <v>62</v>
      </c>
      <c r="T10" s="30">
        <v>61</v>
      </c>
      <c r="V10" s="21">
        <v>3</v>
      </c>
      <c r="W10" s="6">
        <v>70</v>
      </c>
      <c r="X10" s="6">
        <v>69</v>
      </c>
      <c r="Y10" s="6">
        <v>68</v>
      </c>
      <c r="Z10" s="6">
        <v>67</v>
      </c>
      <c r="AA10" s="6">
        <v>66</v>
      </c>
      <c r="AB10" s="6">
        <v>65</v>
      </c>
      <c r="AC10" s="6">
        <v>64</v>
      </c>
      <c r="AD10" s="6">
        <v>63</v>
      </c>
      <c r="AE10" s="6">
        <v>62</v>
      </c>
      <c r="AF10" s="19">
        <v>61</v>
      </c>
      <c r="AG10" s="523"/>
      <c r="AL10" s="22">
        <v>154</v>
      </c>
      <c r="AM10" s="26">
        <v>40.785000000000004</v>
      </c>
      <c r="AN10" s="27">
        <v>40.885000000000005</v>
      </c>
      <c r="AO10" s="26">
        <v>41.987499999999997</v>
      </c>
      <c r="AP10" s="27">
        <v>42.087499999999999</v>
      </c>
      <c r="AQ10" s="26">
        <v>44.392499999999998</v>
      </c>
      <c r="AR10" s="27">
        <v>44.4925</v>
      </c>
      <c r="AS10" s="26">
        <v>48</v>
      </c>
      <c r="AT10" s="23">
        <v>48.1</v>
      </c>
      <c r="AU10" s="23">
        <v>49.1</v>
      </c>
      <c r="AV10" s="28">
        <v>49.2</v>
      </c>
      <c r="AW10" s="29">
        <v>52.782499999999999</v>
      </c>
      <c r="AX10" s="28">
        <v>52.8825</v>
      </c>
      <c r="AY10" s="29">
        <v>55.237500000000004</v>
      </c>
      <c r="AZ10" s="28">
        <v>55.337500000000006</v>
      </c>
      <c r="BA10" s="29">
        <v>56.465000000000003</v>
      </c>
      <c r="BB10" s="26">
        <v>56.565000000000005</v>
      </c>
      <c r="BE10" s="22">
        <v>154</v>
      </c>
      <c r="BF10" s="23"/>
      <c r="BG10" s="64" t="str">
        <f t="shared" si="1"/>
        <v>LLB</v>
      </c>
      <c r="BH10" s="65">
        <f>BP10-(BP10*25%)</f>
        <v>36.075000000000003</v>
      </c>
      <c r="BI10" s="66">
        <f t="shared" si="15"/>
        <v>40.785000000000004</v>
      </c>
      <c r="BJ10" s="67">
        <f>BP10-(BP10*15%)</f>
        <v>40.885000000000005</v>
      </c>
      <c r="BK10" s="66">
        <f t="shared" si="2"/>
        <v>41.987499999999997</v>
      </c>
      <c r="BL10" s="67">
        <f>BP10-(BP10*12.5%)</f>
        <v>42.087499999999999</v>
      </c>
      <c r="BM10" s="66">
        <f t="shared" si="3"/>
        <v>44.392499999999998</v>
      </c>
      <c r="BN10" s="67">
        <f>BP10-(BP10*7.5%)</f>
        <v>44.4925</v>
      </c>
      <c r="BO10" s="66">
        <f t="shared" si="4"/>
        <v>48</v>
      </c>
      <c r="BP10" s="68">
        <f t="shared" si="5"/>
        <v>48.1</v>
      </c>
      <c r="BQ10" s="69">
        <f t="shared" si="6"/>
        <v>48.6</v>
      </c>
      <c r="BR10" s="68">
        <f t="shared" si="16"/>
        <v>48.7</v>
      </c>
      <c r="BS10" s="66">
        <f t="shared" si="7"/>
        <v>49.1</v>
      </c>
      <c r="BT10" s="68">
        <f t="shared" si="8"/>
        <v>49.2</v>
      </c>
      <c r="BU10" s="70">
        <f t="shared" si="9"/>
        <v>52.782499999999999</v>
      </c>
      <c r="BV10" s="68">
        <f t="shared" si="10"/>
        <v>52.8825</v>
      </c>
      <c r="BW10" s="70">
        <f t="shared" si="11"/>
        <v>55.237500000000004</v>
      </c>
      <c r="BX10" s="68">
        <f t="shared" si="12"/>
        <v>55.337500000000006</v>
      </c>
      <c r="BY10" s="70">
        <f t="shared" si="13"/>
        <v>56.465000000000003</v>
      </c>
      <c r="BZ10" s="66">
        <f t="shared" si="14"/>
        <v>56.565000000000005</v>
      </c>
    </row>
    <row r="11" spans="1:78" ht="21" customHeight="1" x14ac:dyDescent="0.25">
      <c r="A11" s="3"/>
      <c r="B11" s="5">
        <v>4.62962962962962E-4</v>
      </c>
      <c r="C11" s="13" t="e">
        <f t="shared" si="0"/>
        <v>#VALUE!</v>
      </c>
      <c r="D11" s="10">
        <v>100</v>
      </c>
      <c r="E11" s="12">
        <v>100</v>
      </c>
      <c r="G11" s="6" t="s">
        <v>26</v>
      </c>
      <c r="H11" s="6">
        <v>30</v>
      </c>
      <c r="J11" s="17">
        <v>4</v>
      </c>
      <c r="K11" s="30">
        <v>60</v>
      </c>
      <c r="L11" s="30">
        <v>59</v>
      </c>
      <c r="M11" s="30">
        <v>58</v>
      </c>
      <c r="N11" s="30">
        <v>57</v>
      </c>
      <c r="O11" s="30">
        <v>56</v>
      </c>
      <c r="P11" s="30">
        <v>55</v>
      </c>
      <c r="Q11" s="30">
        <v>54</v>
      </c>
      <c r="R11" s="30">
        <v>53</v>
      </c>
      <c r="S11" s="30">
        <v>52</v>
      </c>
      <c r="T11" s="30">
        <v>51</v>
      </c>
      <c r="V11" s="21">
        <v>4</v>
      </c>
      <c r="W11" s="6">
        <v>60</v>
      </c>
      <c r="X11" s="6">
        <v>59</v>
      </c>
      <c r="Y11" s="6">
        <v>58</v>
      </c>
      <c r="Z11" s="6">
        <v>57</v>
      </c>
      <c r="AA11" s="6">
        <v>56</v>
      </c>
      <c r="AB11" s="6">
        <v>55</v>
      </c>
      <c r="AC11" s="6">
        <v>54</v>
      </c>
      <c r="AD11" s="6">
        <v>53</v>
      </c>
      <c r="AE11" s="6">
        <v>52</v>
      </c>
      <c r="AF11" s="19">
        <v>51</v>
      </c>
      <c r="AG11" s="523" t="s">
        <v>86</v>
      </c>
      <c r="AL11" s="22">
        <v>155</v>
      </c>
      <c r="AM11" s="26">
        <v>41.55</v>
      </c>
      <c r="AN11" s="27">
        <v>41.65</v>
      </c>
      <c r="AO11" s="26">
        <v>42.774999999999999</v>
      </c>
      <c r="AP11" s="27">
        <v>42.875</v>
      </c>
      <c r="AQ11" s="26">
        <v>45.225000000000001</v>
      </c>
      <c r="AR11" s="27">
        <v>45.325000000000003</v>
      </c>
      <c r="AS11" s="26">
        <v>48.9</v>
      </c>
      <c r="AT11" s="23">
        <v>49</v>
      </c>
      <c r="AU11" s="23">
        <v>50</v>
      </c>
      <c r="AV11" s="28">
        <v>50.1</v>
      </c>
      <c r="AW11" s="29">
        <v>53.75</v>
      </c>
      <c r="AX11" s="28">
        <v>53.85</v>
      </c>
      <c r="AY11" s="29">
        <v>56.25</v>
      </c>
      <c r="AZ11" s="28">
        <v>56.35</v>
      </c>
      <c r="BA11" s="29">
        <v>57.5</v>
      </c>
      <c r="BB11" s="26">
        <v>57.6</v>
      </c>
      <c r="BE11" s="22">
        <v>155</v>
      </c>
      <c r="BF11" s="23"/>
      <c r="BG11" s="64" t="str">
        <f t="shared" si="1"/>
        <v>LLB</v>
      </c>
      <c r="BH11" s="65">
        <f t="shared" ref="BH11:BH56" si="17">BP11-(BP11*25%)</f>
        <v>36.75</v>
      </c>
      <c r="BI11" s="66">
        <f t="shared" si="15"/>
        <v>41.55</v>
      </c>
      <c r="BJ11" s="67">
        <f t="shared" ref="BJ11:BJ56" si="18">BP11-(BP11*15%)</f>
        <v>41.65</v>
      </c>
      <c r="BK11" s="66">
        <f t="shared" si="2"/>
        <v>42.774999999999999</v>
      </c>
      <c r="BL11" s="67">
        <f t="shared" ref="BL11:BL56" si="19">BP11-(BP11*12.5%)</f>
        <v>42.875</v>
      </c>
      <c r="BM11" s="66">
        <f t="shared" si="3"/>
        <v>45.225000000000001</v>
      </c>
      <c r="BN11" s="67">
        <f t="shared" ref="BN11:BN56" si="20">BP11-(BP11*7.5%)</f>
        <v>45.325000000000003</v>
      </c>
      <c r="BO11" s="66">
        <f t="shared" si="4"/>
        <v>48.9</v>
      </c>
      <c r="BP11" s="68">
        <f t="shared" si="5"/>
        <v>49</v>
      </c>
      <c r="BQ11" s="69">
        <f t="shared" si="6"/>
        <v>49.5</v>
      </c>
      <c r="BR11" s="68">
        <f t="shared" si="16"/>
        <v>49.6</v>
      </c>
      <c r="BS11" s="66">
        <f t="shared" si="7"/>
        <v>50</v>
      </c>
      <c r="BT11" s="68">
        <f t="shared" si="8"/>
        <v>50.1</v>
      </c>
      <c r="BU11" s="70">
        <f t="shared" si="9"/>
        <v>53.75</v>
      </c>
      <c r="BV11" s="68">
        <f t="shared" si="10"/>
        <v>53.85</v>
      </c>
      <c r="BW11" s="70">
        <f t="shared" si="11"/>
        <v>56.25</v>
      </c>
      <c r="BX11" s="68">
        <f t="shared" si="12"/>
        <v>56.35</v>
      </c>
      <c r="BY11" s="70">
        <f t="shared" si="13"/>
        <v>57.5</v>
      </c>
      <c r="BZ11" s="66">
        <f t="shared" si="14"/>
        <v>57.6</v>
      </c>
    </row>
    <row r="12" spans="1:78" ht="21" customHeight="1" x14ac:dyDescent="0.25">
      <c r="A12" s="3"/>
      <c r="B12" s="5">
        <v>4.7453703703703601E-4</v>
      </c>
      <c r="C12" s="13" t="e">
        <f t="shared" si="0"/>
        <v>#VALUE!</v>
      </c>
      <c r="D12" s="10">
        <v>100</v>
      </c>
      <c r="E12" s="10">
        <v>99</v>
      </c>
      <c r="G12" s="6" t="s">
        <v>22</v>
      </c>
      <c r="H12" s="6">
        <v>20</v>
      </c>
      <c r="J12" s="17">
        <v>5</v>
      </c>
      <c r="K12" s="30">
        <v>50</v>
      </c>
      <c r="L12" s="30">
        <v>49</v>
      </c>
      <c r="M12" s="30">
        <v>48</v>
      </c>
      <c r="N12" s="30">
        <v>47</v>
      </c>
      <c r="O12" s="30">
        <v>46</v>
      </c>
      <c r="P12" s="30">
        <v>45</v>
      </c>
      <c r="Q12" s="30">
        <v>44</v>
      </c>
      <c r="R12" s="30">
        <v>43</v>
      </c>
      <c r="S12" s="30">
        <v>42</v>
      </c>
      <c r="T12" s="30">
        <v>41</v>
      </c>
      <c r="V12" s="21">
        <v>5</v>
      </c>
      <c r="W12" s="6">
        <v>50</v>
      </c>
      <c r="X12" s="6">
        <v>49</v>
      </c>
      <c r="Y12" s="6">
        <v>48</v>
      </c>
      <c r="Z12" s="6">
        <v>47</v>
      </c>
      <c r="AA12" s="6">
        <v>46</v>
      </c>
      <c r="AB12" s="6">
        <v>45</v>
      </c>
      <c r="AC12" s="6">
        <v>44</v>
      </c>
      <c r="AD12" s="6">
        <v>43</v>
      </c>
      <c r="AE12" s="6">
        <v>42</v>
      </c>
      <c r="AF12" s="19">
        <v>41</v>
      </c>
      <c r="AG12" s="523"/>
      <c r="AL12" s="22">
        <v>156</v>
      </c>
      <c r="AM12" s="26">
        <v>42.314999999999998</v>
      </c>
      <c r="AN12" s="27">
        <v>42.414999999999999</v>
      </c>
      <c r="AO12" s="26">
        <v>43.5625</v>
      </c>
      <c r="AP12" s="27">
        <v>43.662500000000001</v>
      </c>
      <c r="AQ12" s="26">
        <v>46.057499999999997</v>
      </c>
      <c r="AR12" s="27">
        <v>46.157499999999999</v>
      </c>
      <c r="AS12" s="26">
        <v>49.8</v>
      </c>
      <c r="AT12" s="23">
        <v>49.9</v>
      </c>
      <c r="AU12" s="23">
        <v>50.9</v>
      </c>
      <c r="AV12" s="28">
        <v>51</v>
      </c>
      <c r="AW12" s="29">
        <v>54.717500000000001</v>
      </c>
      <c r="AX12" s="28">
        <v>54.817500000000003</v>
      </c>
      <c r="AY12" s="29">
        <v>57.262499999999996</v>
      </c>
      <c r="AZ12" s="28">
        <v>57.362499999999997</v>
      </c>
      <c r="BA12" s="29">
        <v>58.534999999999997</v>
      </c>
      <c r="BB12" s="26">
        <v>58.634999999999998</v>
      </c>
      <c r="BE12" s="22">
        <v>156</v>
      </c>
      <c r="BF12" s="23"/>
      <c r="BG12" s="64" t="str">
        <f t="shared" si="1"/>
        <v>LLB</v>
      </c>
      <c r="BH12" s="65">
        <f t="shared" si="17"/>
        <v>37.424999999999997</v>
      </c>
      <c r="BI12" s="66">
        <f t="shared" si="15"/>
        <v>42.314999999999998</v>
      </c>
      <c r="BJ12" s="67">
        <f t="shared" si="18"/>
        <v>42.414999999999999</v>
      </c>
      <c r="BK12" s="66">
        <f t="shared" si="2"/>
        <v>43.5625</v>
      </c>
      <c r="BL12" s="67">
        <f t="shared" si="19"/>
        <v>43.662500000000001</v>
      </c>
      <c r="BM12" s="66">
        <f t="shared" si="3"/>
        <v>46.057499999999997</v>
      </c>
      <c r="BN12" s="67">
        <f t="shared" si="20"/>
        <v>46.157499999999999</v>
      </c>
      <c r="BO12" s="66">
        <f t="shared" si="4"/>
        <v>49.8</v>
      </c>
      <c r="BP12" s="68">
        <f t="shared" si="5"/>
        <v>49.9</v>
      </c>
      <c r="BQ12" s="69">
        <f t="shared" si="6"/>
        <v>50.4</v>
      </c>
      <c r="BR12" s="68">
        <f t="shared" si="16"/>
        <v>50.5</v>
      </c>
      <c r="BS12" s="66">
        <f t="shared" si="7"/>
        <v>50.9</v>
      </c>
      <c r="BT12" s="68">
        <f t="shared" si="8"/>
        <v>51</v>
      </c>
      <c r="BU12" s="70">
        <f t="shared" si="9"/>
        <v>54.717500000000001</v>
      </c>
      <c r="BV12" s="68">
        <f t="shared" si="10"/>
        <v>54.817500000000003</v>
      </c>
      <c r="BW12" s="70">
        <f t="shared" si="11"/>
        <v>57.262499999999996</v>
      </c>
      <c r="BX12" s="68">
        <f t="shared" si="12"/>
        <v>57.362499999999997</v>
      </c>
      <c r="BY12" s="70">
        <f t="shared" si="13"/>
        <v>58.534999999999997</v>
      </c>
      <c r="BZ12" s="66">
        <f t="shared" si="14"/>
        <v>58.634999999999998</v>
      </c>
    </row>
    <row r="13" spans="1:78" ht="21" customHeight="1" x14ac:dyDescent="0.25">
      <c r="A13" s="3"/>
      <c r="B13" s="5">
        <v>4.8611111111111001E-4</v>
      </c>
      <c r="C13" s="13" t="e">
        <f t="shared" si="0"/>
        <v>#VALUE!</v>
      </c>
      <c r="D13" s="10">
        <v>100</v>
      </c>
      <c r="E13" s="12">
        <v>98</v>
      </c>
      <c r="G13" s="72" t="s">
        <v>25</v>
      </c>
      <c r="H13" s="72">
        <v>10</v>
      </c>
      <c r="J13" s="17">
        <v>6</v>
      </c>
      <c r="K13" s="30">
        <v>40</v>
      </c>
      <c r="L13" s="30">
        <v>39</v>
      </c>
      <c r="M13" s="30">
        <v>38</v>
      </c>
      <c r="N13" s="30">
        <v>37</v>
      </c>
      <c r="O13" s="30">
        <v>36</v>
      </c>
      <c r="P13" s="30">
        <v>35</v>
      </c>
      <c r="Q13" s="30">
        <v>34</v>
      </c>
      <c r="R13" s="30">
        <v>33</v>
      </c>
      <c r="S13" s="30">
        <v>32</v>
      </c>
      <c r="T13" s="30">
        <v>31</v>
      </c>
      <c r="V13" s="21">
        <v>6</v>
      </c>
      <c r="W13" s="6">
        <v>40</v>
      </c>
      <c r="X13" s="6">
        <v>39</v>
      </c>
      <c r="Y13" s="6">
        <v>38</v>
      </c>
      <c r="Z13" s="6">
        <v>37</v>
      </c>
      <c r="AA13" s="6">
        <v>36</v>
      </c>
      <c r="AB13" s="6">
        <v>35</v>
      </c>
      <c r="AC13" s="6">
        <v>34</v>
      </c>
      <c r="AD13" s="6">
        <v>33</v>
      </c>
      <c r="AE13" s="6">
        <v>32</v>
      </c>
      <c r="AF13" s="19">
        <v>31</v>
      </c>
      <c r="AG13" s="523" t="s">
        <v>87</v>
      </c>
      <c r="AL13" s="22">
        <v>157</v>
      </c>
      <c r="AM13" s="26">
        <v>43.080000000000005</v>
      </c>
      <c r="AN13" s="27">
        <v>43.180000000000007</v>
      </c>
      <c r="AO13" s="26">
        <v>44.35</v>
      </c>
      <c r="AP13" s="27">
        <v>44.45</v>
      </c>
      <c r="AQ13" s="26">
        <v>46.89</v>
      </c>
      <c r="AR13" s="27">
        <v>46.99</v>
      </c>
      <c r="AS13" s="26">
        <v>50.7</v>
      </c>
      <c r="AT13" s="23">
        <v>50.800000000000004</v>
      </c>
      <c r="AU13" s="23">
        <v>51.800000000000004</v>
      </c>
      <c r="AV13" s="28">
        <v>51.900000000000006</v>
      </c>
      <c r="AW13" s="29">
        <v>55.685000000000002</v>
      </c>
      <c r="AX13" s="28">
        <v>55.785000000000004</v>
      </c>
      <c r="AY13" s="29">
        <v>58.275000000000006</v>
      </c>
      <c r="AZ13" s="28">
        <v>58.375000000000007</v>
      </c>
      <c r="BA13" s="29">
        <v>59.570000000000007</v>
      </c>
      <c r="BB13" s="26">
        <v>59.670000000000009</v>
      </c>
      <c r="BE13" s="22">
        <v>157</v>
      </c>
      <c r="BF13" s="23"/>
      <c r="BG13" s="64" t="str">
        <f t="shared" si="1"/>
        <v>LLB</v>
      </c>
      <c r="BH13" s="65">
        <f t="shared" si="17"/>
        <v>38.1</v>
      </c>
      <c r="BI13" s="66">
        <f t="shared" si="15"/>
        <v>43.080000000000005</v>
      </c>
      <c r="BJ13" s="67">
        <f t="shared" si="18"/>
        <v>43.180000000000007</v>
      </c>
      <c r="BK13" s="66">
        <f t="shared" si="2"/>
        <v>44.35</v>
      </c>
      <c r="BL13" s="67">
        <f t="shared" si="19"/>
        <v>44.45</v>
      </c>
      <c r="BM13" s="66">
        <f t="shared" si="3"/>
        <v>46.89</v>
      </c>
      <c r="BN13" s="67">
        <f t="shared" si="20"/>
        <v>46.99</v>
      </c>
      <c r="BO13" s="66">
        <f t="shared" si="4"/>
        <v>50.7</v>
      </c>
      <c r="BP13" s="68">
        <f t="shared" si="5"/>
        <v>50.800000000000004</v>
      </c>
      <c r="BQ13" s="69">
        <f t="shared" si="6"/>
        <v>51.300000000000004</v>
      </c>
      <c r="BR13" s="68">
        <f t="shared" si="16"/>
        <v>51.400000000000006</v>
      </c>
      <c r="BS13" s="66">
        <f t="shared" si="7"/>
        <v>51.800000000000004</v>
      </c>
      <c r="BT13" s="68">
        <f t="shared" si="8"/>
        <v>51.900000000000006</v>
      </c>
      <c r="BU13" s="70">
        <f t="shared" si="9"/>
        <v>55.685000000000002</v>
      </c>
      <c r="BV13" s="68">
        <f t="shared" si="10"/>
        <v>55.785000000000004</v>
      </c>
      <c r="BW13" s="70">
        <f t="shared" si="11"/>
        <v>58.275000000000006</v>
      </c>
      <c r="BX13" s="68">
        <f t="shared" si="12"/>
        <v>58.375000000000007</v>
      </c>
      <c r="BY13" s="70">
        <f t="shared" si="13"/>
        <v>59.570000000000007</v>
      </c>
      <c r="BZ13" s="66">
        <f t="shared" si="14"/>
        <v>59.670000000000009</v>
      </c>
    </row>
    <row r="14" spans="1:78" ht="21" customHeight="1" x14ac:dyDescent="0.25">
      <c r="A14" s="3"/>
      <c r="B14" s="5">
        <v>4.9768518518518402E-4</v>
      </c>
      <c r="C14" s="13" t="e">
        <f t="shared" si="0"/>
        <v>#VALUE!</v>
      </c>
      <c r="D14" s="10">
        <v>100</v>
      </c>
      <c r="E14" s="10">
        <v>97</v>
      </c>
      <c r="G14" s="6" t="s">
        <v>24</v>
      </c>
      <c r="H14" s="6">
        <v>60</v>
      </c>
      <c r="J14" s="17">
        <v>7</v>
      </c>
      <c r="K14" s="30">
        <v>30</v>
      </c>
      <c r="L14" s="30">
        <v>29</v>
      </c>
      <c r="M14" s="30">
        <v>28</v>
      </c>
      <c r="N14" s="30">
        <v>27</v>
      </c>
      <c r="O14" s="30">
        <v>26</v>
      </c>
      <c r="P14" s="30">
        <v>25</v>
      </c>
      <c r="Q14" s="30">
        <v>24</v>
      </c>
      <c r="R14" s="30">
        <v>23</v>
      </c>
      <c r="S14" s="30">
        <v>22</v>
      </c>
      <c r="T14" s="30">
        <v>21</v>
      </c>
      <c r="V14" s="21">
        <v>7</v>
      </c>
      <c r="W14" s="6">
        <v>30</v>
      </c>
      <c r="X14" s="6">
        <v>29</v>
      </c>
      <c r="Y14" s="6">
        <v>28</v>
      </c>
      <c r="Z14" s="6">
        <v>27</v>
      </c>
      <c r="AA14" s="6">
        <v>26</v>
      </c>
      <c r="AB14" s="6">
        <v>25</v>
      </c>
      <c r="AC14" s="6">
        <v>24</v>
      </c>
      <c r="AD14" s="6">
        <v>23</v>
      </c>
      <c r="AE14" s="6">
        <v>22</v>
      </c>
      <c r="AF14" s="19">
        <v>21</v>
      </c>
      <c r="AG14" s="523"/>
      <c r="AL14" s="22">
        <v>158</v>
      </c>
      <c r="AM14" s="26">
        <v>43.844999999999999</v>
      </c>
      <c r="AN14" s="27">
        <v>43.945</v>
      </c>
      <c r="AO14" s="26">
        <v>45.137500000000003</v>
      </c>
      <c r="AP14" s="27">
        <v>45.237500000000004</v>
      </c>
      <c r="AQ14" s="26">
        <v>47.722500000000004</v>
      </c>
      <c r="AR14" s="27">
        <v>47.822500000000005</v>
      </c>
      <c r="AS14" s="26">
        <v>51.6</v>
      </c>
      <c r="AT14" s="23">
        <v>51.7</v>
      </c>
      <c r="AU14" s="23">
        <v>52.7</v>
      </c>
      <c r="AV14" s="28">
        <v>52.800000000000004</v>
      </c>
      <c r="AW14" s="29">
        <v>56.652500000000003</v>
      </c>
      <c r="AX14" s="28">
        <v>56.752500000000005</v>
      </c>
      <c r="AY14" s="29">
        <v>59.287500000000001</v>
      </c>
      <c r="AZ14" s="28">
        <v>59.387500000000003</v>
      </c>
      <c r="BA14" s="29">
        <v>60.605000000000004</v>
      </c>
      <c r="BB14" s="26">
        <v>60.705000000000005</v>
      </c>
      <c r="BE14" s="22">
        <v>158</v>
      </c>
      <c r="BF14" s="23"/>
      <c r="BG14" s="64" t="str">
        <f t="shared" si="1"/>
        <v>LLB</v>
      </c>
      <c r="BH14" s="65">
        <f t="shared" si="17"/>
        <v>38.775000000000006</v>
      </c>
      <c r="BI14" s="66">
        <f t="shared" si="15"/>
        <v>43.844999999999999</v>
      </c>
      <c r="BJ14" s="67">
        <f t="shared" si="18"/>
        <v>43.945</v>
      </c>
      <c r="BK14" s="66">
        <f t="shared" si="2"/>
        <v>45.137500000000003</v>
      </c>
      <c r="BL14" s="67">
        <f t="shared" si="19"/>
        <v>45.237500000000004</v>
      </c>
      <c r="BM14" s="66">
        <f t="shared" si="3"/>
        <v>47.722500000000004</v>
      </c>
      <c r="BN14" s="67">
        <f t="shared" si="20"/>
        <v>47.822500000000005</v>
      </c>
      <c r="BO14" s="66">
        <f t="shared" si="4"/>
        <v>51.6</v>
      </c>
      <c r="BP14" s="68">
        <f t="shared" si="5"/>
        <v>51.7</v>
      </c>
      <c r="BQ14" s="69">
        <f t="shared" si="6"/>
        <v>52.2</v>
      </c>
      <c r="BR14" s="68">
        <f t="shared" si="16"/>
        <v>52.300000000000004</v>
      </c>
      <c r="BS14" s="66">
        <f t="shared" si="7"/>
        <v>52.7</v>
      </c>
      <c r="BT14" s="68">
        <f t="shared" si="8"/>
        <v>52.800000000000004</v>
      </c>
      <c r="BU14" s="70">
        <f t="shared" si="9"/>
        <v>56.652500000000003</v>
      </c>
      <c r="BV14" s="68">
        <f t="shared" si="10"/>
        <v>56.752500000000005</v>
      </c>
      <c r="BW14" s="70">
        <f t="shared" si="11"/>
        <v>59.287500000000001</v>
      </c>
      <c r="BX14" s="68">
        <f t="shared" si="12"/>
        <v>59.387500000000003</v>
      </c>
      <c r="BY14" s="70">
        <f t="shared" si="13"/>
        <v>60.605000000000004</v>
      </c>
      <c r="BZ14" s="66">
        <f t="shared" si="14"/>
        <v>60.705000000000005</v>
      </c>
    </row>
    <row r="15" spans="1:78" ht="21" customHeight="1" x14ac:dyDescent="0.25">
      <c r="A15" s="3"/>
      <c r="B15" s="5">
        <v>5.0925925925925802E-4</v>
      </c>
      <c r="C15" s="13" t="e">
        <f t="shared" si="0"/>
        <v>#VALUE!</v>
      </c>
      <c r="D15" s="10">
        <v>100</v>
      </c>
      <c r="E15" s="12">
        <v>96</v>
      </c>
      <c r="G15" s="6" t="s">
        <v>27</v>
      </c>
      <c r="H15" s="6">
        <v>50</v>
      </c>
      <c r="J15" s="17">
        <v>8</v>
      </c>
      <c r="K15" s="30">
        <v>20</v>
      </c>
      <c r="L15" s="30">
        <v>19</v>
      </c>
      <c r="M15" s="30">
        <v>18</v>
      </c>
      <c r="N15" s="30">
        <v>17</v>
      </c>
      <c r="O15" s="30">
        <v>16</v>
      </c>
      <c r="P15" s="30">
        <v>15</v>
      </c>
      <c r="Q15" s="30">
        <v>14</v>
      </c>
      <c r="R15" s="30">
        <v>13</v>
      </c>
      <c r="S15" s="30">
        <v>12</v>
      </c>
      <c r="T15" s="30">
        <v>11</v>
      </c>
      <c r="V15" s="21">
        <v>8</v>
      </c>
      <c r="W15" s="6">
        <v>20</v>
      </c>
      <c r="X15" s="6">
        <v>19</v>
      </c>
      <c r="Y15" s="6">
        <v>18</v>
      </c>
      <c r="Z15" s="6">
        <v>17</v>
      </c>
      <c r="AA15" s="6">
        <v>16</v>
      </c>
      <c r="AB15" s="6">
        <v>15</v>
      </c>
      <c r="AC15" s="6">
        <v>14</v>
      </c>
      <c r="AD15" s="6">
        <v>13</v>
      </c>
      <c r="AE15" s="6">
        <v>12</v>
      </c>
      <c r="AF15" s="19">
        <v>11</v>
      </c>
      <c r="AG15" s="523" t="s">
        <v>88</v>
      </c>
      <c r="AL15" s="22">
        <v>159</v>
      </c>
      <c r="AM15" s="26">
        <v>44.61</v>
      </c>
      <c r="AN15" s="27">
        <v>44.71</v>
      </c>
      <c r="AO15" s="26">
        <v>45.924999999999997</v>
      </c>
      <c r="AP15" s="27">
        <v>46.024999999999999</v>
      </c>
      <c r="AQ15" s="26">
        <v>48.555</v>
      </c>
      <c r="AR15" s="27">
        <v>48.655000000000001</v>
      </c>
      <c r="AS15" s="26">
        <v>52.5</v>
      </c>
      <c r="AT15" s="23">
        <v>52.6</v>
      </c>
      <c r="AU15" s="23">
        <v>53.6</v>
      </c>
      <c r="AV15" s="28">
        <v>53.7</v>
      </c>
      <c r="AW15" s="29">
        <v>57.620000000000005</v>
      </c>
      <c r="AX15" s="28">
        <v>57.720000000000006</v>
      </c>
      <c r="AY15" s="29">
        <v>60.300000000000004</v>
      </c>
      <c r="AZ15" s="28">
        <v>60.400000000000006</v>
      </c>
      <c r="BA15" s="29">
        <v>61.64</v>
      </c>
      <c r="BB15" s="26">
        <v>61.74</v>
      </c>
      <c r="BE15" s="22">
        <v>159</v>
      </c>
      <c r="BF15" s="23"/>
      <c r="BG15" s="64" t="str">
        <f t="shared" si="1"/>
        <v>LLB</v>
      </c>
      <c r="BH15" s="65">
        <f t="shared" si="17"/>
        <v>39.450000000000003</v>
      </c>
      <c r="BI15" s="66">
        <f t="shared" si="15"/>
        <v>44.61</v>
      </c>
      <c r="BJ15" s="67">
        <f t="shared" si="18"/>
        <v>44.71</v>
      </c>
      <c r="BK15" s="66">
        <f t="shared" si="2"/>
        <v>45.924999999999997</v>
      </c>
      <c r="BL15" s="67">
        <f t="shared" si="19"/>
        <v>46.024999999999999</v>
      </c>
      <c r="BM15" s="66">
        <f t="shared" si="3"/>
        <v>48.555</v>
      </c>
      <c r="BN15" s="67">
        <f t="shared" si="20"/>
        <v>48.655000000000001</v>
      </c>
      <c r="BO15" s="66">
        <f t="shared" si="4"/>
        <v>52.5</v>
      </c>
      <c r="BP15" s="68">
        <f t="shared" si="5"/>
        <v>52.6</v>
      </c>
      <c r="BQ15" s="69">
        <f t="shared" si="6"/>
        <v>53.1</v>
      </c>
      <c r="BR15" s="68">
        <f t="shared" si="16"/>
        <v>53.2</v>
      </c>
      <c r="BS15" s="66">
        <f t="shared" si="7"/>
        <v>53.6</v>
      </c>
      <c r="BT15" s="68">
        <f t="shared" si="8"/>
        <v>53.7</v>
      </c>
      <c r="BU15" s="70">
        <f t="shared" si="9"/>
        <v>57.620000000000005</v>
      </c>
      <c r="BV15" s="68">
        <f t="shared" si="10"/>
        <v>57.720000000000006</v>
      </c>
      <c r="BW15" s="70">
        <f t="shared" si="11"/>
        <v>60.300000000000004</v>
      </c>
      <c r="BX15" s="68">
        <f t="shared" si="12"/>
        <v>60.400000000000006</v>
      </c>
      <c r="BY15" s="70">
        <f t="shared" si="13"/>
        <v>61.64</v>
      </c>
      <c r="BZ15" s="66">
        <f t="shared" si="14"/>
        <v>61.74</v>
      </c>
    </row>
    <row r="16" spans="1:78" ht="21" customHeight="1" x14ac:dyDescent="0.25">
      <c r="A16" s="3"/>
      <c r="B16" s="5">
        <v>5.20833333333333E-4</v>
      </c>
      <c r="C16" s="13" t="e">
        <f t="shared" si="0"/>
        <v>#VALUE!</v>
      </c>
      <c r="D16" s="10">
        <v>100</v>
      </c>
      <c r="E16" s="10">
        <v>95</v>
      </c>
      <c r="J16" s="17">
        <v>9</v>
      </c>
      <c r="K16" s="30">
        <v>10</v>
      </c>
      <c r="L16" s="30">
        <v>9</v>
      </c>
      <c r="M16" s="30">
        <v>8</v>
      </c>
      <c r="N16" s="30">
        <v>7</v>
      </c>
      <c r="O16" s="30">
        <v>6</v>
      </c>
      <c r="P16" s="30">
        <v>5</v>
      </c>
      <c r="Q16" s="30">
        <v>4</v>
      </c>
      <c r="R16" s="30">
        <v>3</v>
      </c>
      <c r="S16" s="30">
        <v>2</v>
      </c>
      <c r="T16" s="30">
        <v>1</v>
      </c>
      <c r="V16" s="21">
        <v>9</v>
      </c>
      <c r="W16" s="6">
        <v>10</v>
      </c>
      <c r="X16" s="6">
        <v>9</v>
      </c>
      <c r="Y16" s="6">
        <v>8</v>
      </c>
      <c r="Z16" s="6">
        <v>7</v>
      </c>
      <c r="AA16" s="6">
        <v>6</v>
      </c>
      <c r="AB16" s="6">
        <v>5</v>
      </c>
      <c r="AC16" s="6">
        <v>4</v>
      </c>
      <c r="AD16" s="6">
        <v>3</v>
      </c>
      <c r="AE16" s="6">
        <v>2</v>
      </c>
      <c r="AF16" s="19">
        <v>1</v>
      </c>
      <c r="AG16" s="523"/>
      <c r="AL16" s="22">
        <v>160</v>
      </c>
      <c r="AM16" s="26">
        <v>45.375</v>
      </c>
      <c r="AN16" s="27">
        <v>45.475000000000001</v>
      </c>
      <c r="AO16" s="26">
        <v>46.712499999999999</v>
      </c>
      <c r="AP16" s="27">
        <v>46.8125</v>
      </c>
      <c r="AQ16" s="26">
        <v>49.387499999999996</v>
      </c>
      <c r="AR16" s="27">
        <v>49.487499999999997</v>
      </c>
      <c r="AS16" s="26">
        <v>53.4</v>
      </c>
      <c r="AT16" s="23">
        <v>53.5</v>
      </c>
      <c r="AU16" s="23">
        <v>54.5</v>
      </c>
      <c r="AV16" s="28">
        <v>54.6</v>
      </c>
      <c r="AW16" s="29">
        <v>58.587499999999999</v>
      </c>
      <c r="AX16" s="28">
        <v>58.6875</v>
      </c>
      <c r="AY16" s="29">
        <v>61.3125</v>
      </c>
      <c r="AZ16" s="28">
        <v>61.412500000000001</v>
      </c>
      <c r="BA16" s="29">
        <v>62.674999999999997</v>
      </c>
      <c r="BB16" s="26">
        <v>62.774999999999999</v>
      </c>
      <c r="BE16" s="22">
        <v>160</v>
      </c>
      <c r="BF16" s="23"/>
      <c r="BG16" s="64" t="str">
        <f t="shared" si="1"/>
        <v>LLB</v>
      </c>
      <c r="BH16" s="65">
        <f t="shared" si="17"/>
        <v>40.125</v>
      </c>
      <c r="BI16" s="66">
        <f t="shared" si="15"/>
        <v>45.375</v>
      </c>
      <c r="BJ16" s="67">
        <f t="shared" si="18"/>
        <v>45.475000000000001</v>
      </c>
      <c r="BK16" s="66">
        <f t="shared" si="2"/>
        <v>46.712499999999999</v>
      </c>
      <c r="BL16" s="67">
        <f t="shared" si="19"/>
        <v>46.8125</v>
      </c>
      <c r="BM16" s="66">
        <f t="shared" si="3"/>
        <v>49.387499999999996</v>
      </c>
      <c r="BN16" s="67">
        <f t="shared" si="20"/>
        <v>49.487499999999997</v>
      </c>
      <c r="BO16" s="66">
        <f t="shared" si="4"/>
        <v>53.4</v>
      </c>
      <c r="BP16" s="68">
        <f t="shared" si="5"/>
        <v>53.5</v>
      </c>
      <c r="BQ16" s="69">
        <f t="shared" si="6"/>
        <v>54</v>
      </c>
      <c r="BR16" s="68">
        <f t="shared" si="16"/>
        <v>54.1</v>
      </c>
      <c r="BS16" s="66">
        <f t="shared" si="7"/>
        <v>54.5</v>
      </c>
      <c r="BT16" s="68">
        <f t="shared" si="8"/>
        <v>54.6</v>
      </c>
      <c r="BU16" s="70">
        <f t="shared" si="9"/>
        <v>58.587499999999999</v>
      </c>
      <c r="BV16" s="68">
        <f t="shared" si="10"/>
        <v>58.6875</v>
      </c>
      <c r="BW16" s="70">
        <f t="shared" si="11"/>
        <v>61.3125</v>
      </c>
      <c r="BX16" s="68">
        <f t="shared" si="12"/>
        <v>61.412500000000001</v>
      </c>
      <c r="BY16" s="70">
        <f t="shared" si="13"/>
        <v>62.674999999999997</v>
      </c>
      <c r="BZ16" s="66">
        <f t="shared" si="14"/>
        <v>62.774999999999999</v>
      </c>
    </row>
    <row r="17" spans="1:78" ht="21" customHeight="1" x14ac:dyDescent="0.25">
      <c r="A17" s="3"/>
      <c r="B17" s="5">
        <v>5.32407407407407E-4</v>
      </c>
      <c r="C17" s="13" t="e">
        <f t="shared" si="0"/>
        <v>#VALUE!</v>
      </c>
      <c r="D17" s="10">
        <v>100</v>
      </c>
      <c r="E17" s="12">
        <v>94</v>
      </c>
      <c r="J17" s="17">
        <v>10</v>
      </c>
      <c r="K17" s="30">
        <v>0</v>
      </c>
      <c r="L17" s="30"/>
      <c r="M17" s="30"/>
      <c r="N17" s="30"/>
      <c r="O17" s="30"/>
      <c r="P17" s="30"/>
      <c r="Q17" s="30"/>
      <c r="R17" s="30"/>
      <c r="S17" s="30"/>
      <c r="T17" s="30"/>
      <c r="V17" s="21">
        <v>10</v>
      </c>
      <c r="W17" s="6">
        <v>0</v>
      </c>
      <c r="X17" s="6"/>
      <c r="Y17" s="6"/>
      <c r="Z17" s="6"/>
      <c r="AA17" s="6"/>
      <c r="AB17" s="6"/>
      <c r="AC17" s="6"/>
      <c r="AD17" s="6"/>
      <c r="AE17" s="6"/>
      <c r="AF17" s="19"/>
      <c r="AG17" s="523"/>
      <c r="AL17" s="22">
        <v>161</v>
      </c>
      <c r="AM17" s="26">
        <v>46.139999999999993</v>
      </c>
      <c r="AN17" s="27">
        <v>46.239999999999995</v>
      </c>
      <c r="AO17" s="26">
        <v>47.5</v>
      </c>
      <c r="AP17" s="27">
        <v>47.6</v>
      </c>
      <c r="AQ17" s="26">
        <v>50.22</v>
      </c>
      <c r="AR17" s="27">
        <v>50.32</v>
      </c>
      <c r="AS17" s="26">
        <v>54.3</v>
      </c>
      <c r="AT17" s="23">
        <v>54.4</v>
      </c>
      <c r="AU17" s="23">
        <v>55.4</v>
      </c>
      <c r="AV17" s="28">
        <v>55.5</v>
      </c>
      <c r="AW17" s="29">
        <v>59.555</v>
      </c>
      <c r="AX17" s="28">
        <v>59.655000000000001</v>
      </c>
      <c r="AY17" s="29">
        <v>62.324999999999996</v>
      </c>
      <c r="AZ17" s="28">
        <v>62.424999999999997</v>
      </c>
      <c r="BA17" s="29">
        <v>63.709999999999994</v>
      </c>
      <c r="BB17" s="26">
        <v>63.809999999999995</v>
      </c>
      <c r="BE17" s="22">
        <v>161</v>
      </c>
      <c r="BF17" s="23"/>
      <c r="BG17" s="64" t="str">
        <f t="shared" si="1"/>
        <v>LLB</v>
      </c>
      <c r="BH17" s="65">
        <f t="shared" si="17"/>
        <v>40.799999999999997</v>
      </c>
      <c r="BI17" s="66">
        <f t="shared" si="15"/>
        <v>46.139999999999993</v>
      </c>
      <c r="BJ17" s="67">
        <f t="shared" si="18"/>
        <v>46.239999999999995</v>
      </c>
      <c r="BK17" s="66">
        <f t="shared" si="2"/>
        <v>47.5</v>
      </c>
      <c r="BL17" s="67">
        <f t="shared" si="19"/>
        <v>47.6</v>
      </c>
      <c r="BM17" s="66">
        <f t="shared" si="3"/>
        <v>50.22</v>
      </c>
      <c r="BN17" s="67">
        <f t="shared" si="20"/>
        <v>50.32</v>
      </c>
      <c r="BO17" s="66">
        <f t="shared" si="4"/>
        <v>54.3</v>
      </c>
      <c r="BP17" s="68">
        <f t="shared" si="5"/>
        <v>54.4</v>
      </c>
      <c r="BQ17" s="69">
        <f t="shared" si="6"/>
        <v>54.9</v>
      </c>
      <c r="BR17" s="68">
        <f t="shared" si="16"/>
        <v>55</v>
      </c>
      <c r="BS17" s="66">
        <f t="shared" si="7"/>
        <v>55.4</v>
      </c>
      <c r="BT17" s="68">
        <f t="shared" si="8"/>
        <v>55.5</v>
      </c>
      <c r="BU17" s="70">
        <f t="shared" si="9"/>
        <v>59.555</v>
      </c>
      <c r="BV17" s="68">
        <f t="shared" si="10"/>
        <v>59.655000000000001</v>
      </c>
      <c r="BW17" s="70">
        <f t="shared" si="11"/>
        <v>62.324999999999996</v>
      </c>
      <c r="BX17" s="68">
        <f t="shared" si="12"/>
        <v>62.424999999999997</v>
      </c>
      <c r="BY17" s="70">
        <f t="shared" si="13"/>
        <v>63.709999999999994</v>
      </c>
      <c r="BZ17" s="66">
        <f t="shared" si="14"/>
        <v>63.809999999999995</v>
      </c>
    </row>
    <row r="18" spans="1:78" ht="21" customHeight="1" x14ac:dyDescent="0.25">
      <c r="A18" s="3"/>
      <c r="B18" s="5">
        <v>5.4398148148148101E-4</v>
      </c>
      <c r="C18" s="13" t="e">
        <f t="shared" si="0"/>
        <v>#VALUE!</v>
      </c>
      <c r="D18" s="10">
        <v>100</v>
      </c>
      <c r="E18" s="10">
        <v>93</v>
      </c>
      <c r="AG18" s="20"/>
      <c r="AL18" s="22">
        <v>162</v>
      </c>
      <c r="AM18" s="26">
        <v>46.905000000000001</v>
      </c>
      <c r="AN18" s="27">
        <v>47.005000000000003</v>
      </c>
      <c r="AO18" s="26">
        <v>48.287500000000001</v>
      </c>
      <c r="AP18" s="27">
        <v>48.387500000000003</v>
      </c>
      <c r="AQ18" s="26">
        <v>51.052500000000002</v>
      </c>
      <c r="AR18" s="27">
        <v>51.152500000000003</v>
      </c>
      <c r="AS18" s="26">
        <v>55.2</v>
      </c>
      <c r="AT18" s="23">
        <v>55.300000000000004</v>
      </c>
      <c r="AU18" s="23">
        <v>56.300000000000004</v>
      </c>
      <c r="AV18" s="28">
        <v>56.400000000000006</v>
      </c>
      <c r="AW18" s="29">
        <v>60.522500000000008</v>
      </c>
      <c r="AX18" s="28">
        <v>60.622500000000009</v>
      </c>
      <c r="AY18" s="29">
        <v>63.337500000000006</v>
      </c>
      <c r="AZ18" s="28">
        <v>63.437500000000007</v>
      </c>
      <c r="BA18" s="29">
        <v>64.745000000000005</v>
      </c>
      <c r="BB18" s="26">
        <v>64.844999999999999</v>
      </c>
      <c r="BE18" s="22">
        <v>162</v>
      </c>
      <c r="BF18" s="23"/>
      <c r="BG18" s="64" t="str">
        <f t="shared" si="1"/>
        <v>LLB</v>
      </c>
      <c r="BH18" s="65">
        <f t="shared" si="17"/>
        <v>41.475000000000001</v>
      </c>
      <c r="BI18" s="66">
        <f t="shared" si="15"/>
        <v>46.905000000000001</v>
      </c>
      <c r="BJ18" s="67">
        <f t="shared" si="18"/>
        <v>47.005000000000003</v>
      </c>
      <c r="BK18" s="66">
        <f t="shared" si="2"/>
        <v>48.287500000000001</v>
      </c>
      <c r="BL18" s="67">
        <f t="shared" si="19"/>
        <v>48.387500000000003</v>
      </c>
      <c r="BM18" s="66">
        <f t="shared" si="3"/>
        <v>51.052500000000002</v>
      </c>
      <c r="BN18" s="67">
        <f t="shared" si="20"/>
        <v>51.152500000000003</v>
      </c>
      <c r="BO18" s="66">
        <f t="shared" si="4"/>
        <v>55.2</v>
      </c>
      <c r="BP18" s="68">
        <f t="shared" si="5"/>
        <v>55.300000000000004</v>
      </c>
      <c r="BQ18" s="69">
        <f t="shared" si="6"/>
        <v>55.800000000000004</v>
      </c>
      <c r="BR18" s="68">
        <f t="shared" si="16"/>
        <v>55.900000000000006</v>
      </c>
      <c r="BS18" s="66">
        <f t="shared" si="7"/>
        <v>56.300000000000004</v>
      </c>
      <c r="BT18" s="68">
        <f t="shared" si="8"/>
        <v>56.400000000000006</v>
      </c>
      <c r="BU18" s="70">
        <f t="shared" si="9"/>
        <v>60.522500000000008</v>
      </c>
      <c r="BV18" s="68">
        <f t="shared" si="10"/>
        <v>60.622500000000009</v>
      </c>
      <c r="BW18" s="70">
        <f t="shared" si="11"/>
        <v>63.337500000000006</v>
      </c>
      <c r="BX18" s="68">
        <f t="shared" si="12"/>
        <v>63.437500000000007</v>
      </c>
      <c r="BY18" s="70">
        <f t="shared" si="13"/>
        <v>64.745000000000005</v>
      </c>
      <c r="BZ18" s="66">
        <f t="shared" si="14"/>
        <v>64.844999999999999</v>
      </c>
    </row>
    <row r="19" spans="1:78" ht="21" customHeight="1" x14ac:dyDescent="0.25">
      <c r="A19" s="3"/>
      <c r="B19" s="5">
        <v>5.5555555555555501E-4</v>
      </c>
      <c r="C19" s="13" t="e">
        <f t="shared" si="0"/>
        <v>#VALUE!</v>
      </c>
      <c r="D19" s="10">
        <v>100</v>
      </c>
      <c r="E19" s="12">
        <v>92</v>
      </c>
      <c r="AL19" s="22">
        <v>163</v>
      </c>
      <c r="AM19" s="26">
        <v>47.67</v>
      </c>
      <c r="AN19" s="27">
        <v>47.77</v>
      </c>
      <c r="AO19" s="26">
        <v>49.075000000000003</v>
      </c>
      <c r="AP19" s="27">
        <v>49.175000000000004</v>
      </c>
      <c r="AQ19" s="26">
        <v>51.884999999999998</v>
      </c>
      <c r="AR19" s="27">
        <v>51.984999999999999</v>
      </c>
      <c r="AS19" s="26">
        <v>56.1</v>
      </c>
      <c r="AT19" s="23">
        <v>56.2</v>
      </c>
      <c r="AU19" s="23">
        <v>57.2</v>
      </c>
      <c r="AV19" s="28">
        <v>57.300000000000004</v>
      </c>
      <c r="AW19" s="29">
        <v>61.49</v>
      </c>
      <c r="AX19" s="28">
        <v>61.59</v>
      </c>
      <c r="AY19" s="29">
        <v>64.350000000000009</v>
      </c>
      <c r="AZ19" s="28">
        <v>64.45</v>
      </c>
      <c r="BA19" s="29">
        <v>65.78</v>
      </c>
      <c r="BB19" s="26">
        <v>65.88</v>
      </c>
      <c r="BE19" s="22">
        <v>163</v>
      </c>
      <c r="BF19" s="23"/>
      <c r="BG19" s="64" t="str">
        <f t="shared" si="1"/>
        <v>LLB</v>
      </c>
      <c r="BH19" s="65">
        <f t="shared" si="17"/>
        <v>42.150000000000006</v>
      </c>
      <c r="BI19" s="66">
        <f t="shared" si="15"/>
        <v>47.67</v>
      </c>
      <c r="BJ19" s="67">
        <f t="shared" si="18"/>
        <v>47.77</v>
      </c>
      <c r="BK19" s="66">
        <f t="shared" si="2"/>
        <v>49.075000000000003</v>
      </c>
      <c r="BL19" s="67">
        <f t="shared" si="19"/>
        <v>49.175000000000004</v>
      </c>
      <c r="BM19" s="66">
        <f t="shared" si="3"/>
        <v>51.884999999999998</v>
      </c>
      <c r="BN19" s="67">
        <f t="shared" si="20"/>
        <v>51.984999999999999</v>
      </c>
      <c r="BO19" s="66">
        <f t="shared" si="4"/>
        <v>56.1</v>
      </c>
      <c r="BP19" s="68">
        <f t="shared" si="5"/>
        <v>56.2</v>
      </c>
      <c r="BQ19" s="69">
        <f t="shared" si="6"/>
        <v>56.7</v>
      </c>
      <c r="BR19" s="68">
        <f t="shared" si="16"/>
        <v>56.800000000000004</v>
      </c>
      <c r="BS19" s="66">
        <f t="shared" si="7"/>
        <v>57.2</v>
      </c>
      <c r="BT19" s="68">
        <f t="shared" si="8"/>
        <v>57.300000000000004</v>
      </c>
      <c r="BU19" s="70">
        <f t="shared" si="9"/>
        <v>61.49</v>
      </c>
      <c r="BV19" s="68">
        <f t="shared" si="10"/>
        <v>61.59</v>
      </c>
      <c r="BW19" s="70">
        <f t="shared" si="11"/>
        <v>64.350000000000009</v>
      </c>
      <c r="BX19" s="68">
        <f t="shared" si="12"/>
        <v>64.45</v>
      </c>
      <c r="BY19" s="70">
        <f t="shared" si="13"/>
        <v>65.78</v>
      </c>
      <c r="BZ19" s="66">
        <f t="shared" si="14"/>
        <v>65.88</v>
      </c>
    </row>
    <row r="20" spans="1:78" ht="21" customHeight="1" x14ac:dyDescent="0.25">
      <c r="A20" s="3"/>
      <c r="B20" s="5">
        <v>5.6712962962962956E-4</v>
      </c>
      <c r="C20" s="13" t="e">
        <f t="shared" si="0"/>
        <v>#VALUE!</v>
      </c>
      <c r="D20" s="12">
        <v>100</v>
      </c>
      <c r="E20" s="10">
        <v>91</v>
      </c>
      <c r="AL20" s="22">
        <v>164</v>
      </c>
      <c r="AM20" s="26">
        <v>48.435000000000002</v>
      </c>
      <c r="AN20" s="27">
        <v>48.535000000000004</v>
      </c>
      <c r="AO20" s="26">
        <v>49.862499999999997</v>
      </c>
      <c r="AP20" s="27">
        <v>49.962499999999999</v>
      </c>
      <c r="AQ20" s="26">
        <v>52.717500000000001</v>
      </c>
      <c r="AR20" s="27">
        <v>52.817500000000003</v>
      </c>
      <c r="AS20" s="26">
        <v>57</v>
      </c>
      <c r="AT20" s="23">
        <v>57.1</v>
      </c>
      <c r="AU20" s="23">
        <v>58.1</v>
      </c>
      <c r="AV20" s="28">
        <v>58.2</v>
      </c>
      <c r="AW20" s="29">
        <v>62.457500000000003</v>
      </c>
      <c r="AX20" s="28">
        <v>62.557500000000005</v>
      </c>
      <c r="AY20" s="29">
        <v>65.362499999999997</v>
      </c>
      <c r="AZ20" s="28">
        <v>65.462499999999991</v>
      </c>
      <c r="BA20" s="29">
        <v>66.814999999999998</v>
      </c>
      <c r="BB20" s="26">
        <v>66.914999999999992</v>
      </c>
      <c r="BE20" s="22">
        <v>164</v>
      </c>
      <c r="BF20" s="23"/>
      <c r="BG20" s="64" t="str">
        <f t="shared" si="1"/>
        <v>LLB</v>
      </c>
      <c r="BH20" s="65">
        <f t="shared" si="17"/>
        <v>42.825000000000003</v>
      </c>
      <c r="BI20" s="66">
        <f t="shared" si="15"/>
        <v>48.435000000000002</v>
      </c>
      <c r="BJ20" s="67">
        <f t="shared" si="18"/>
        <v>48.535000000000004</v>
      </c>
      <c r="BK20" s="66">
        <f t="shared" si="2"/>
        <v>49.862499999999997</v>
      </c>
      <c r="BL20" s="67">
        <f t="shared" si="19"/>
        <v>49.962499999999999</v>
      </c>
      <c r="BM20" s="66">
        <f t="shared" si="3"/>
        <v>52.717500000000001</v>
      </c>
      <c r="BN20" s="67">
        <f t="shared" si="20"/>
        <v>52.817500000000003</v>
      </c>
      <c r="BO20" s="66">
        <f t="shared" si="4"/>
        <v>57</v>
      </c>
      <c r="BP20" s="68">
        <f t="shared" si="5"/>
        <v>57.1</v>
      </c>
      <c r="BQ20" s="69">
        <f t="shared" si="6"/>
        <v>57.6</v>
      </c>
      <c r="BR20" s="68">
        <f t="shared" si="16"/>
        <v>57.7</v>
      </c>
      <c r="BS20" s="66">
        <f t="shared" si="7"/>
        <v>58.1</v>
      </c>
      <c r="BT20" s="68">
        <f t="shared" si="8"/>
        <v>58.2</v>
      </c>
      <c r="BU20" s="70">
        <f t="shared" si="9"/>
        <v>62.457500000000003</v>
      </c>
      <c r="BV20" s="68">
        <f t="shared" si="10"/>
        <v>62.557500000000005</v>
      </c>
      <c r="BW20" s="70">
        <f t="shared" si="11"/>
        <v>65.362499999999997</v>
      </c>
      <c r="BX20" s="68">
        <f t="shared" si="12"/>
        <v>65.462499999999991</v>
      </c>
      <c r="BY20" s="70">
        <f t="shared" si="13"/>
        <v>66.814999999999998</v>
      </c>
      <c r="BZ20" s="66">
        <f t="shared" si="14"/>
        <v>66.914999999999992</v>
      </c>
    </row>
    <row r="21" spans="1:78" ht="21" customHeight="1" x14ac:dyDescent="0.25">
      <c r="A21" s="3"/>
      <c r="B21" s="5">
        <v>5.7870370370370378E-4</v>
      </c>
      <c r="C21" s="13" t="e">
        <f t="shared" si="0"/>
        <v>#VALUE!</v>
      </c>
      <c r="D21" s="10">
        <v>99</v>
      </c>
      <c r="E21" s="12">
        <v>90</v>
      </c>
      <c r="AL21" s="22">
        <v>165</v>
      </c>
      <c r="AM21" s="26">
        <v>49.199999999999996</v>
      </c>
      <c r="AN21" s="27">
        <v>49.3</v>
      </c>
      <c r="AO21" s="26">
        <v>50.65</v>
      </c>
      <c r="AP21" s="27">
        <v>50.75</v>
      </c>
      <c r="AQ21" s="26">
        <v>53.55</v>
      </c>
      <c r="AR21" s="27">
        <v>53.65</v>
      </c>
      <c r="AS21" s="26">
        <v>57.9</v>
      </c>
      <c r="AT21" s="23">
        <v>58</v>
      </c>
      <c r="AU21" s="23">
        <v>59</v>
      </c>
      <c r="AV21" s="28">
        <v>59.1</v>
      </c>
      <c r="AW21" s="29">
        <v>63.424999999999997</v>
      </c>
      <c r="AX21" s="28">
        <v>63.524999999999999</v>
      </c>
      <c r="AY21" s="29">
        <v>66.375</v>
      </c>
      <c r="AZ21" s="28">
        <v>66.474999999999994</v>
      </c>
      <c r="BA21" s="29">
        <v>67.849999999999994</v>
      </c>
      <c r="BB21" s="26">
        <v>67.949999999999989</v>
      </c>
      <c r="BE21" s="22">
        <v>165</v>
      </c>
      <c r="BF21" s="23"/>
      <c r="BG21" s="64" t="str">
        <f t="shared" si="1"/>
        <v>LLB</v>
      </c>
      <c r="BH21" s="65">
        <f t="shared" si="17"/>
        <v>43.5</v>
      </c>
      <c r="BI21" s="66">
        <f t="shared" si="15"/>
        <v>49.199999999999996</v>
      </c>
      <c r="BJ21" s="67">
        <f t="shared" si="18"/>
        <v>49.3</v>
      </c>
      <c r="BK21" s="66">
        <f t="shared" si="2"/>
        <v>50.65</v>
      </c>
      <c r="BL21" s="67">
        <f t="shared" si="19"/>
        <v>50.75</v>
      </c>
      <c r="BM21" s="66">
        <f t="shared" si="3"/>
        <v>53.55</v>
      </c>
      <c r="BN21" s="67">
        <f t="shared" si="20"/>
        <v>53.65</v>
      </c>
      <c r="BO21" s="66">
        <f t="shared" si="4"/>
        <v>57.9</v>
      </c>
      <c r="BP21" s="68">
        <f t="shared" si="5"/>
        <v>58</v>
      </c>
      <c r="BQ21" s="69">
        <f t="shared" si="6"/>
        <v>58.5</v>
      </c>
      <c r="BR21" s="68">
        <f t="shared" si="16"/>
        <v>58.6</v>
      </c>
      <c r="BS21" s="66">
        <f t="shared" si="7"/>
        <v>59</v>
      </c>
      <c r="BT21" s="68">
        <f t="shared" si="8"/>
        <v>59.1</v>
      </c>
      <c r="BU21" s="70">
        <f t="shared" si="9"/>
        <v>63.424999999999997</v>
      </c>
      <c r="BV21" s="68">
        <f t="shared" si="10"/>
        <v>63.524999999999999</v>
      </c>
      <c r="BW21" s="70">
        <f t="shared" si="11"/>
        <v>66.375</v>
      </c>
      <c r="BX21" s="68">
        <f t="shared" si="12"/>
        <v>66.474999999999994</v>
      </c>
      <c r="BY21" s="70">
        <f t="shared" si="13"/>
        <v>67.849999999999994</v>
      </c>
      <c r="BZ21" s="66">
        <f t="shared" si="14"/>
        <v>67.949999999999989</v>
      </c>
    </row>
    <row r="22" spans="1:78" ht="21" customHeight="1" x14ac:dyDescent="0.25">
      <c r="A22" s="3"/>
      <c r="B22" s="5">
        <v>5.90277777777778E-4</v>
      </c>
      <c r="C22" s="13" t="e">
        <f t="shared" si="0"/>
        <v>#VALUE!</v>
      </c>
      <c r="D22" s="10">
        <v>98</v>
      </c>
      <c r="E22" s="10">
        <v>89</v>
      </c>
      <c r="AL22" s="22">
        <v>166</v>
      </c>
      <c r="AM22" s="26">
        <v>49.964999999999996</v>
      </c>
      <c r="AN22" s="27">
        <v>50.064999999999998</v>
      </c>
      <c r="AO22" s="26">
        <v>51.4375</v>
      </c>
      <c r="AP22" s="27">
        <v>51.537500000000001</v>
      </c>
      <c r="AQ22" s="26">
        <v>54.3825</v>
      </c>
      <c r="AR22" s="27">
        <v>54.482500000000002</v>
      </c>
      <c r="AS22" s="26">
        <v>58.8</v>
      </c>
      <c r="AT22" s="23">
        <v>58.9</v>
      </c>
      <c r="AU22" s="23">
        <v>59.9</v>
      </c>
      <c r="AV22" s="28">
        <v>60</v>
      </c>
      <c r="AW22" s="29">
        <v>64.392499999999998</v>
      </c>
      <c r="AX22" s="28">
        <v>64.492499999999993</v>
      </c>
      <c r="AY22" s="29">
        <v>67.387500000000003</v>
      </c>
      <c r="AZ22" s="28">
        <v>67.487499999999997</v>
      </c>
      <c r="BA22" s="29">
        <v>68.884999999999991</v>
      </c>
      <c r="BB22" s="26">
        <v>68.984999999999985</v>
      </c>
      <c r="BE22" s="22">
        <v>166</v>
      </c>
      <c r="BF22" s="23"/>
      <c r="BG22" s="64" t="str">
        <f t="shared" si="1"/>
        <v>LLB</v>
      </c>
      <c r="BH22" s="65">
        <f t="shared" si="17"/>
        <v>44.174999999999997</v>
      </c>
      <c r="BI22" s="66">
        <f t="shared" si="15"/>
        <v>49.964999999999996</v>
      </c>
      <c r="BJ22" s="67">
        <f t="shared" si="18"/>
        <v>50.064999999999998</v>
      </c>
      <c r="BK22" s="66">
        <f t="shared" si="2"/>
        <v>51.4375</v>
      </c>
      <c r="BL22" s="67">
        <f t="shared" si="19"/>
        <v>51.537500000000001</v>
      </c>
      <c r="BM22" s="66">
        <f t="shared" si="3"/>
        <v>54.3825</v>
      </c>
      <c r="BN22" s="67">
        <f t="shared" si="20"/>
        <v>54.482500000000002</v>
      </c>
      <c r="BO22" s="66">
        <f t="shared" si="4"/>
        <v>58.8</v>
      </c>
      <c r="BP22" s="68">
        <f t="shared" si="5"/>
        <v>58.9</v>
      </c>
      <c r="BQ22" s="69">
        <f t="shared" si="6"/>
        <v>59.4</v>
      </c>
      <c r="BR22" s="68">
        <f t="shared" si="16"/>
        <v>59.5</v>
      </c>
      <c r="BS22" s="66">
        <f t="shared" si="7"/>
        <v>59.9</v>
      </c>
      <c r="BT22" s="68">
        <f t="shared" si="8"/>
        <v>60</v>
      </c>
      <c r="BU22" s="70">
        <f t="shared" si="9"/>
        <v>64.392499999999998</v>
      </c>
      <c r="BV22" s="68">
        <f t="shared" si="10"/>
        <v>64.492499999999993</v>
      </c>
      <c r="BW22" s="70">
        <f t="shared" si="11"/>
        <v>67.387500000000003</v>
      </c>
      <c r="BX22" s="68">
        <f t="shared" si="12"/>
        <v>67.487499999999997</v>
      </c>
      <c r="BY22" s="70">
        <f t="shared" si="13"/>
        <v>68.884999999999991</v>
      </c>
      <c r="BZ22" s="66">
        <f t="shared" si="14"/>
        <v>68.984999999999985</v>
      </c>
    </row>
    <row r="23" spans="1:78" ht="21" customHeight="1" x14ac:dyDescent="0.25">
      <c r="A23" s="3"/>
      <c r="B23" s="5">
        <v>6.01851851851852E-4</v>
      </c>
      <c r="C23" s="13" t="e">
        <f t="shared" si="0"/>
        <v>#VALUE!</v>
      </c>
      <c r="D23" s="10">
        <v>97</v>
      </c>
      <c r="E23" s="12">
        <v>88</v>
      </c>
      <c r="AL23" s="22">
        <v>167</v>
      </c>
      <c r="AM23" s="26">
        <v>50.730000000000004</v>
      </c>
      <c r="AN23" s="27">
        <v>50.830000000000005</v>
      </c>
      <c r="AO23" s="26">
        <v>52.225000000000001</v>
      </c>
      <c r="AP23" s="27">
        <v>52.325000000000003</v>
      </c>
      <c r="AQ23" s="26">
        <v>55.215000000000003</v>
      </c>
      <c r="AR23" s="27">
        <v>55.315000000000005</v>
      </c>
      <c r="AS23" s="26">
        <v>59.7</v>
      </c>
      <c r="AT23" s="23">
        <v>59.800000000000004</v>
      </c>
      <c r="AU23" s="23">
        <v>60.800000000000004</v>
      </c>
      <c r="AV23" s="28">
        <v>60.900000000000006</v>
      </c>
      <c r="AW23" s="29">
        <v>65.36</v>
      </c>
      <c r="AX23" s="28">
        <v>65.459999999999994</v>
      </c>
      <c r="AY23" s="29">
        <v>68.400000000000006</v>
      </c>
      <c r="AZ23" s="28">
        <v>68.5</v>
      </c>
      <c r="BA23" s="29">
        <v>69.92</v>
      </c>
      <c r="BB23" s="26">
        <v>70.02</v>
      </c>
      <c r="BE23" s="22">
        <v>167</v>
      </c>
      <c r="BF23" s="23"/>
      <c r="BG23" s="64" t="str">
        <f t="shared" si="1"/>
        <v>LLB</v>
      </c>
      <c r="BH23" s="65">
        <f t="shared" si="17"/>
        <v>44.85</v>
      </c>
      <c r="BI23" s="66">
        <f t="shared" si="15"/>
        <v>50.730000000000004</v>
      </c>
      <c r="BJ23" s="67">
        <f t="shared" si="18"/>
        <v>50.830000000000005</v>
      </c>
      <c r="BK23" s="66">
        <f t="shared" si="2"/>
        <v>52.225000000000001</v>
      </c>
      <c r="BL23" s="67">
        <f t="shared" si="19"/>
        <v>52.325000000000003</v>
      </c>
      <c r="BM23" s="66">
        <f t="shared" si="3"/>
        <v>55.215000000000003</v>
      </c>
      <c r="BN23" s="67">
        <f t="shared" si="20"/>
        <v>55.315000000000005</v>
      </c>
      <c r="BO23" s="66">
        <f t="shared" si="4"/>
        <v>59.7</v>
      </c>
      <c r="BP23" s="68">
        <f t="shared" si="5"/>
        <v>59.800000000000004</v>
      </c>
      <c r="BQ23" s="69">
        <f t="shared" si="6"/>
        <v>60.300000000000004</v>
      </c>
      <c r="BR23" s="68">
        <f t="shared" si="16"/>
        <v>60.400000000000006</v>
      </c>
      <c r="BS23" s="66">
        <f t="shared" si="7"/>
        <v>60.800000000000004</v>
      </c>
      <c r="BT23" s="68">
        <f t="shared" si="8"/>
        <v>60.900000000000006</v>
      </c>
      <c r="BU23" s="70">
        <f t="shared" si="9"/>
        <v>65.36</v>
      </c>
      <c r="BV23" s="68">
        <f t="shared" si="10"/>
        <v>65.459999999999994</v>
      </c>
      <c r="BW23" s="70">
        <f t="shared" si="11"/>
        <v>68.400000000000006</v>
      </c>
      <c r="BX23" s="68">
        <f t="shared" si="12"/>
        <v>68.5</v>
      </c>
      <c r="BY23" s="70">
        <f t="shared" si="13"/>
        <v>69.92</v>
      </c>
      <c r="BZ23" s="66">
        <f t="shared" si="14"/>
        <v>70.02</v>
      </c>
    </row>
    <row r="24" spans="1:78" ht="21" customHeight="1" x14ac:dyDescent="0.25">
      <c r="A24" s="3"/>
      <c r="B24" s="5">
        <v>6.1342592592592601E-4</v>
      </c>
      <c r="C24" s="13" t="e">
        <f t="shared" si="0"/>
        <v>#VALUE!</v>
      </c>
      <c r="D24" s="10">
        <v>96</v>
      </c>
      <c r="E24" s="10">
        <v>87</v>
      </c>
      <c r="AL24" s="22">
        <v>168</v>
      </c>
      <c r="AM24" s="26">
        <v>51.494999999999997</v>
      </c>
      <c r="AN24" s="27">
        <v>51.594999999999999</v>
      </c>
      <c r="AO24" s="26">
        <v>53.012500000000003</v>
      </c>
      <c r="AP24" s="27">
        <v>53.112500000000004</v>
      </c>
      <c r="AQ24" s="26">
        <v>56.047499999999999</v>
      </c>
      <c r="AR24" s="27">
        <v>56.147500000000001</v>
      </c>
      <c r="AS24" s="26">
        <v>60.6</v>
      </c>
      <c r="AT24" s="23">
        <v>60.7</v>
      </c>
      <c r="AU24" s="23">
        <v>61.7</v>
      </c>
      <c r="AV24" s="28">
        <v>61.800000000000004</v>
      </c>
      <c r="AW24" s="29">
        <v>66.327500000000001</v>
      </c>
      <c r="AX24" s="28">
        <v>66.427499999999995</v>
      </c>
      <c r="AY24" s="29">
        <v>69.412500000000009</v>
      </c>
      <c r="AZ24" s="28">
        <v>69.512500000000003</v>
      </c>
      <c r="BA24" s="29">
        <v>70.954999999999998</v>
      </c>
      <c r="BB24" s="26">
        <v>71.054999999999993</v>
      </c>
      <c r="BE24" s="22">
        <v>168</v>
      </c>
      <c r="BF24" s="23"/>
      <c r="BG24" s="64" t="str">
        <f t="shared" si="1"/>
        <v>LLB</v>
      </c>
      <c r="BH24" s="65">
        <f t="shared" si="17"/>
        <v>45.525000000000006</v>
      </c>
      <c r="BI24" s="66">
        <f t="shared" si="15"/>
        <v>51.494999999999997</v>
      </c>
      <c r="BJ24" s="67">
        <f t="shared" si="18"/>
        <v>51.594999999999999</v>
      </c>
      <c r="BK24" s="66">
        <f t="shared" si="2"/>
        <v>53.012500000000003</v>
      </c>
      <c r="BL24" s="67">
        <f t="shared" si="19"/>
        <v>53.112500000000004</v>
      </c>
      <c r="BM24" s="66">
        <f t="shared" si="3"/>
        <v>56.047499999999999</v>
      </c>
      <c r="BN24" s="67">
        <f t="shared" si="20"/>
        <v>56.147500000000001</v>
      </c>
      <c r="BO24" s="66">
        <f t="shared" si="4"/>
        <v>60.6</v>
      </c>
      <c r="BP24" s="68">
        <f t="shared" si="5"/>
        <v>60.7</v>
      </c>
      <c r="BQ24" s="69">
        <f t="shared" si="6"/>
        <v>61.2</v>
      </c>
      <c r="BR24" s="68">
        <f t="shared" si="16"/>
        <v>61.300000000000004</v>
      </c>
      <c r="BS24" s="66">
        <f t="shared" si="7"/>
        <v>61.7</v>
      </c>
      <c r="BT24" s="68">
        <f t="shared" si="8"/>
        <v>61.800000000000004</v>
      </c>
      <c r="BU24" s="70">
        <f t="shared" si="9"/>
        <v>66.327500000000001</v>
      </c>
      <c r="BV24" s="68">
        <f t="shared" si="10"/>
        <v>66.427499999999995</v>
      </c>
      <c r="BW24" s="70">
        <f t="shared" si="11"/>
        <v>69.412500000000009</v>
      </c>
      <c r="BX24" s="68">
        <f t="shared" si="12"/>
        <v>69.512500000000003</v>
      </c>
      <c r="BY24" s="70">
        <f t="shared" si="13"/>
        <v>70.954999999999998</v>
      </c>
      <c r="BZ24" s="66">
        <f t="shared" si="14"/>
        <v>71.054999999999993</v>
      </c>
    </row>
    <row r="25" spans="1:78" ht="21" customHeight="1" x14ac:dyDescent="0.25">
      <c r="A25" s="3"/>
      <c r="B25" s="5">
        <v>6.2500000000000099E-4</v>
      </c>
      <c r="C25" s="13" t="e">
        <f t="shared" si="0"/>
        <v>#VALUE!</v>
      </c>
      <c r="D25" s="10">
        <v>95</v>
      </c>
      <c r="E25" s="12">
        <v>86</v>
      </c>
      <c r="AL25" s="22">
        <v>169</v>
      </c>
      <c r="AM25" s="26">
        <v>52.26</v>
      </c>
      <c r="AN25" s="27">
        <v>52.36</v>
      </c>
      <c r="AO25" s="26">
        <v>53.8</v>
      </c>
      <c r="AP25" s="27">
        <v>53.9</v>
      </c>
      <c r="AQ25" s="26">
        <v>56.88</v>
      </c>
      <c r="AR25" s="27">
        <v>56.980000000000004</v>
      </c>
      <c r="AS25" s="26">
        <v>61.5</v>
      </c>
      <c r="AT25" s="23">
        <v>61.6</v>
      </c>
      <c r="AU25" s="23">
        <v>62.6</v>
      </c>
      <c r="AV25" s="28">
        <v>62.7</v>
      </c>
      <c r="AW25" s="29">
        <v>67.295000000000002</v>
      </c>
      <c r="AX25" s="28">
        <v>67.394999999999996</v>
      </c>
      <c r="AY25" s="29">
        <v>70.424999999999997</v>
      </c>
      <c r="AZ25" s="28">
        <v>70.524999999999991</v>
      </c>
      <c r="BA25" s="29">
        <v>71.990000000000009</v>
      </c>
      <c r="BB25" s="26">
        <v>72.09</v>
      </c>
      <c r="BE25" s="22">
        <v>169</v>
      </c>
      <c r="BF25" s="23"/>
      <c r="BG25" s="64" t="str">
        <f t="shared" si="1"/>
        <v>LLB</v>
      </c>
      <c r="BH25" s="65">
        <f t="shared" si="17"/>
        <v>46.2</v>
      </c>
      <c r="BI25" s="66">
        <f t="shared" si="15"/>
        <v>52.26</v>
      </c>
      <c r="BJ25" s="67">
        <f t="shared" si="18"/>
        <v>52.36</v>
      </c>
      <c r="BK25" s="66">
        <f t="shared" si="2"/>
        <v>53.8</v>
      </c>
      <c r="BL25" s="67">
        <f t="shared" si="19"/>
        <v>53.9</v>
      </c>
      <c r="BM25" s="66">
        <f t="shared" si="3"/>
        <v>56.88</v>
      </c>
      <c r="BN25" s="67">
        <f t="shared" si="20"/>
        <v>56.980000000000004</v>
      </c>
      <c r="BO25" s="66">
        <f t="shared" si="4"/>
        <v>61.5</v>
      </c>
      <c r="BP25" s="68">
        <f t="shared" si="5"/>
        <v>61.6</v>
      </c>
      <c r="BQ25" s="69">
        <f t="shared" si="6"/>
        <v>62.1</v>
      </c>
      <c r="BR25" s="68">
        <f t="shared" si="16"/>
        <v>62.2</v>
      </c>
      <c r="BS25" s="66">
        <f t="shared" si="7"/>
        <v>62.6</v>
      </c>
      <c r="BT25" s="68">
        <f t="shared" si="8"/>
        <v>62.7</v>
      </c>
      <c r="BU25" s="70">
        <f t="shared" si="9"/>
        <v>67.295000000000002</v>
      </c>
      <c r="BV25" s="68">
        <f t="shared" si="10"/>
        <v>67.394999999999996</v>
      </c>
      <c r="BW25" s="70">
        <f t="shared" si="11"/>
        <v>70.424999999999997</v>
      </c>
      <c r="BX25" s="68">
        <f t="shared" si="12"/>
        <v>70.524999999999991</v>
      </c>
      <c r="BY25" s="70">
        <f t="shared" si="13"/>
        <v>71.990000000000009</v>
      </c>
      <c r="BZ25" s="66">
        <f t="shared" si="14"/>
        <v>72.09</v>
      </c>
    </row>
    <row r="26" spans="1:78" ht="21" customHeight="1" x14ac:dyDescent="0.25">
      <c r="A26" s="3"/>
      <c r="B26" s="5">
        <v>6.3657407407407499E-4</v>
      </c>
      <c r="C26" s="13" t="e">
        <f t="shared" si="0"/>
        <v>#VALUE!</v>
      </c>
      <c r="D26" s="10">
        <v>94</v>
      </c>
      <c r="E26" s="10">
        <v>85</v>
      </c>
      <c r="AL26" s="22">
        <v>170</v>
      </c>
      <c r="AM26" s="26">
        <v>53.024999999999999</v>
      </c>
      <c r="AN26" s="27">
        <v>53.125</v>
      </c>
      <c r="AO26" s="26">
        <v>54.587499999999999</v>
      </c>
      <c r="AP26" s="27">
        <v>54.6875</v>
      </c>
      <c r="AQ26" s="26">
        <v>57.712499999999999</v>
      </c>
      <c r="AR26" s="27">
        <v>57.8125</v>
      </c>
      <c r="AS26" s="26">
        <v>62.4</v>
      </c>
      <c r="AT26" s="23">
        <v>62.5</v>
      </c>
      <c r="AU26" s="23">
        <v>63.5</v>
      </c>
      <c r="AV26" s="28">
        <v>63.6</v>
      </c>
      <c r="AW26" s="29">
        <v>68.262500000000003</v>
      </c>
      <c r="AX26" s="28">
        <v>68.362499999999997</v>
      </c>
      <c r="AY26" s="29">
        <v>71.4375</v>
      </c>
      <c r="AZ26" s="28">
        <v>71.537499999999994</v>
      </c>
      <c r="BA26" s="29">
        <v>73.025000000000006</v>
      </c>
      <c r="BB26" s="26">
        <v>73.125</v>
      </c>
      <c r="BE26" s="22">
        <v>170</v>
      </c>
      <c r="BF26" s="23"/>
      <c r="BG26" s="64" t="str">
        <f t="shared" si="1"/>
        <v>LLB</v>
      </c>
      <c r="BH26" s="65">
        <f t="shared" si="17"/>
        <v>46.875</v>
      </c>
      <c r="BI26" s="66">
        <f t="shared" si="15"/>
        <v>53.024999999999999</v>
      </c>
      <c r="BJ26" s="67">
        <f t="shared" si="18"/>
        <v>53.125</v>
      </c>
      <c r="BK26" s="66">
        <f t="shared" si="2"/>
        <v>54.587499999999999</v>
      </c>
      <c r="BL26" s="67">
        <f t="shared" si="19"/>
        <v>54.6875</v>
      </c>
      <c r="BM26" s="66">
        <f t="shared" si="3"/>
        <v>57.712499999999999</v>
      </c>
      <c r="BN26" s="67">
        <f t="shared" si="20"/>
        <v>57.8125</v>
      </c>
      <c r="BO26" s="66">
        <f t="shared" si="4"/>
        <v>62.4</v>
      </c>
      <c r="BP26" s="68">
        <f t="shared" si="5"/>
        <v>62.5</v>
      </c>
      <c r="BQ26" s="69">
        <f t="shared" si="6"/>
        <v>63</v>
      </c>
      <c r="BR26" s="68">
        <f t="shared" si="16"/>
        <v>63.1</v>
      </c>
      <c r="BS26" s="66">
        <f t="shared" si="7"/>
        <v>63.5</v>
      </c>
      <c r="BT26" s="68">
        <f t="shared" si="8"/>
        <v>63.6</v>
      </c>
      <c r="BU26" s="70">
        <f t="shared" si="9"/>
        <v>68.262500000000003</v>
      </c>
      <c r="BV26" s="68">
        <f t="shared" si="10"/>
        <v>68.362499999999997</v>
      </c>
      <c r="BW26" s="70">
        <f t="shared" si="11"/>
        <v>71.4375</v>
      </c>
      <c r="BX26" s="68">
        <f t="shared" si="12"/>
        <v>71.537499999999994</v>
      </c>
      <c r="BY26" s="70">
        <f t="shared" si="13"/>
        <v>73.025000000000006</v>
      </c>
      <c r="BZ26" s="66">
        <f t="shared" si="14"/>
        <v>73.125</v>
      </c>
    </row>
    <row r="27" spans="1:78" ht="21" customHeight="1" x14ac:dyDescent="0.25">
      <c r="A27" s="3"/>
      <c r="B27" s="5">
        <v>6.48148148148149E-4</v>
      </c>
      <c r="C27" s="13" t="e">
        <f t="shared" si="0"/>
        <v>#VALUE!</v>
      </c>
      <c r="D27" s="10">
        <v>93</v>
      </c>
      <c r="E27" s="12">
        <v>84</v>
      </c>
      <c r="AL27" s="22">
        <v>171</v>
      </c>
      <c r="AM27" s="26">
        <v>53.79</v>
      </c>
      <c r="AN27" s="27">
        <v>53.89</v>
      </c>
      <c r="AO27" s="26">
        <v>55.375</v>
      </c>
      <c r="AP27" s="27">
        <v>55.475000000000001</v>
      </c>
      <c r="AQ27" s="26">
        <v>58.544999999999995</v>
      </c>
      <c r="AR27" s="27">
        <v>58.644999999999996</v>
      </c>
      <c r="AS27" s="26">
        <v>63.3</v>
      </c>
      <c r="AT27" s="23">
        <v>63.4</v>
      </c>
      <c r="AU27" s="23">
        <v>64.400000000000006</v>
      </c>
      <c r="AV27" s="28">
        <v>64.5</v>
      </c>
      <c r="AW27" s="29">
        <v>69.23</v>
      </c>
      <c r="AX27" s="28">
        <v>69.33</v>
      </c>
      <c r="AY27" s="29">
        <v>72.45</v>
      </c>
      <c r="AZ27" s="28">
        <v>72.55</v>
      </c>
      <c r="BA27" s="29">
        <v>74.06</v>
      </c>
      <c r="BB27" s="26">
        <v>74.16</v>
      </c>
      <c r="BE27" s="22">
        <v>171</v>
      </c>
      <c r="BF27" s="23"/>
      <c r="BG27" s="64" t="str">
        <f t="shared" si="1"/>
        <v>LLB</v>
      </c>
      <c r="BH27" s="65">
        <f t="shared" si="17"/>
        <v>47.55</v>
      </c>
      <c r="BI27" s="66">
        <f t="shared" si="15"/>
        <v>53.79</v>
      </c>
      <c r="BJ27" s="67">
        <f t="shared" si="18"/>
        <v>53.89</v>
      </c>
      <c r="BK27" s="66">
        <f t="shared" si="2"/>
        <v>55.375</v>
      </c>
      <c r="BL27" s="67">
        <f t="shared" si="19"/>
        <v>55.475000000000001</v>
      </c>
      <c r="BM27" s="66">
        <f t="shared" si="3"/>
        <v>58.544999999999995</v>
      </c>
      <c r="BN27" s="67">
        <f t="shared" si="20"/>
        <v>58.644999999999996</v>
      </c>
      <c r="BO27" s="66">
        <f t="shared" si="4"/>
        <v>63.3</v>
      </c>
      <c r="BP27" s="68">
        <f t="shared" si="5"/>
        <v>63.4</v>
      </c>
      <c r="BQ27" s="69">
        <f t="shared" si="6"/>
        <v>63.9</v>
      </c>
      <c r="BR27" s="68">
        <f t="shared" si="16"/>
        <v>64</v>
      </c>
      <c r="BS27" s="66">
        <f t="shared" si="7"/>
        <v>64.400000000000006</v>
      </c>
      <c r="BT27" s="68">
        <f t="shared" si="8"/>
        <v>64.5</v>
      </c>
      <c r="BU27" s="70">
        <f t="shared" si="9"/>
        <v>69.23</v>
      </c>
      <c r="BV27" s="68">
        <f t="shared" si="10"/>
        <v>69.33</v>
      </c>
      <c r="BW27" s="70">
        <f t="shared" si="11"/>
        <v>72.45</v>
      </c>
      <c r="BX27" s="68">
        <f t="shared" si="12"/>
        <v>72.55</v>
      </c>
      <c r="BY27" s="70">
        <f t="shared" si="13"/>
        <v>74.06</v>
      </c>
      <c r="BZ27" s="66">
        <f t="shared" si="14"/>
        <v>74.16</v>
      </c>
    </row>
    <row r="28" spans="1:78" ht="21" customHeight="1" x14ac:dyDescent="0.25">
      <c r="A28" s="3"/>
      <c r="B28" s="5">
        <v>6.59722222222223E-4</v>
      </c>
      <c r="C28" s="13" t="e">
        <f t="shared" si="0"/>
        <v>#VALUE!</v>
      </c>
      <c r="D28" s="10">
        <v>92</v>
      </c>
      <c r="E28" s="10">
        <v>83</v>
      </c>
      <c r="AL28" s="22">
        <v>172</v>
      </c>
      <c r="AM28" s="26">
        <v>54.555</v>
      </c>
      <c r="AN28" s="27">
        <v>54.655000000000001</v>
      </c>
      <c r="AO28" s="26">
        <v>56.162499999999994</v>
      </c>
      <c r="AP28" s="27">
        <v>56.262499999999996</v>
      </c>
      <c r="AQ28" s="26">
        <v>59.377499999999998</v>
      </c>
      <c r="AR28" s="27">
        <v>59.477499999999999</v>
      </c>
      <c r="AS28" s="26">
        <v>64.2</v>
      </c>
      <c r="AT28" s="23">
        <v>64.3</v>
      </c>
      <c r="AU28" s="23">
        <v>65.3</v>
      </c>
      <c r="AV28" s="28">
        <v>65.399999999999991</v>
      </c>
      <c r="AW28" s="29">
        <v>70.197499999999991</v>
      </c>
      <c r="AX28" s="28">
        <v>70.297499999999985</v>
      </c>
      <c r="AY28" s="29">
        <v>73.462499999999991</v>
      </c>
      <c r="AZ28" s="28">
        <v>73.562499999999986</v>
      </c>
      <c r="BA28" s="29">
        <v>75.094999999999999</v>
      </c>
      <c r="BB28" s="26">
        <v>75.194999999999993</v>
      </c>
      <c r="BE28" s="22">
        <v>172</v>
      </c>
      <c r="BF28" s="23"/>
      <c r="BG28" s="64" t="str">
        <f t="shared" si="1"/>
        <v>LLB</v>
      </c>
      <c r="BH28" s="65">
        <f t="shared" si="17"/>
        <v>48.224999999999994</v>
      </c>
      <c r="BI28" s="66">
        <f t="shared" si="15"/>
        <v>54.555</v>
      </c>
      <c r="BJ28" s="67">
        <f t="shared" si="18"/>
        <v>54.655000000000001</v>
      </c>
      <c r="BK28" s="66">
        <f t="shared" si="2"/>
        <v>56.162499999999994</v>
      </c>
      <c r="BL28" s="67">
        <f t="shared" si="19"/>
        <v>56.262499999999996</v>
      </c>
      <c r="BM28" s="66">
        <f t="shared" si="3"/>
        <v>59.377499999999998</v>
      </c>
      <c r="BN28" s="67">
        <f t="shared" si="20"/>
        <v>59.477499999999999</v>
      </c>
      <c r="BO28" s="66">
        <f t="shared" si="4"/>
        <v>64.2</v>
      </c>
      <c r="BP28" s="68">
        <f t="shared" si="5"/>
        <v>64.3</v>
      </c>
      <c r="BQ28" s="69">
        <f t="shared" si="6"/>
        <v>64.8</v>
      </c>
      <c r="BR28" s="68">
        <f t="shared" si="16"/>
        <v>64.899999999999991</v>
      </c>
      <c r="BS28" s="66">
        <f t="shared" si="7"/>
        <v>65.3</v>
      </c>
      <c r="BT28" s="68">
        <f t="shared" si="8"/>
        <v>65.399999999999991</v>
      </c>
      <c r="BU28" s="70">
        <f t="shared" si="9"/>
        <v>70.197499999999991</v>
      </c>
      <c r="BV28" s="68">
        <f t="shared" si="10"/>
        <v>70.297499999999985</v>
      </c>
      <c r="BW28" s="70">
        <f t="shared" si="11"/>
        <v>73.462499999999991</v>
      </c>
      <c r="BX28" s="68">
        <f t="shared" si="12"/>
        <v>73.562499999999986</v>
      </c>
      <c r="BY28" s="70">
        <f t="shared" si="13"/>
        <v>75.094999999999999</v>
      </c>
      <c r="BZ28" s="66">
        <f t="shared" si="14"/>
        <v>75.194999999999993</v>
      </c>
    </row>
    <row r="29" spans="1:78" ht="21" customHeight="1" x14ac:dyDescent="0.25">
      <c r="A29" s="3"/>
      <c r="B29" s="5">
        <v>6.7129629629629798E-4</v>
      </c>
      <c r="C29" s="13" t="e">
        <f t="shared" si="0"/>
        <v>#VALUE!</v>
      </c>
      <c r="D29" s="10">
        <v>91</v>
      </c>
      <c r="E29" s="12">
        <v>82</v>
      </c>
      <c r="AL29" s="22">
        <v>173</v>
      </c>
      <c r="AM29" s="26">
        <v>55.32</v>
      </c>
      <c r="AN29" s="27">
        <v>55.42</v>
      </c>
      <c r="AO29" s="26">
        <v>56.95</v>
      </c>
      <c r="AP29" s="27">
        <v>57.050000000000004</v>
      </c>
      <c r="AQ29" s="26">
        <v>60.21</v>
      </c>
      <c r="AR29" s="27">
        <v>60.31</v>
      </c>
      <c r="AS29" s="26">
        <v>65.100000000000009</v>
      </c>
      <c r="AT29" s="23">
        <v>65.2</v>
      </c>
      <c r="AU29" s="23">
        <v>66.2</v>
      </c>
      <c r="AV29" s="28">
        <v>66.3</v>
      </c>
      <c r="AW29" s="29">
        <v>71.165000000000006</v>
      </c>
      <c r="AX29" s="28">
        <v>71.265000000000001</v>
      </c>
      <c r="AY29" s="29">
        <v>74.475000000000009</v>
      </c>
      <c r="AZ29" s="28">
        <v>74.575000000000003</v>
      </c>
      <c r="BA29" s="29">
        <v>76.13</v>
      </c>
      <c r="BB29" s="26">
        <v>76.22999999999999</v>
      </c>
      <c r="BE29" s="22">
        <v>173</v>
      </c>
      <c r="BF29" s="23"/>
      <c r="BG29" s="64" t="str">
        <f t="shared" si="1"/>
        <v>LLB</v>
      </c>
      <c r="BH29" s="65">
        <f t="shared" si="17"/>
        <v>48.900000000000006</v>
      </c>
      <c r="BI29" s="66">
        <f t="shared" si="15"/>
        <v>55.32</v>
      </c>
      <c r="BJ29" s="67">
        <f t="shared" si="18"/>
        <v>55.42</v>
      </c>
      <c r="BK29" s="66">
        <f t="shared" si="2"/>
        <v>56.95</v>
      </c>
      <c r="BL29" s="67">
        <f t="shared" si="19"/>
        <v>57.050000000000004</v>
      </c>
      <c r="BM29" s="66">
        <f t="shared" si="3"/>
        <v>60.21</v>
      </c>
      <c r="BN29" s="67">
        <f t="shared" si="20"/>
        <v>60.31</v>
      </c>
      <c r="BO29" s="66">
        <f t="shared" si="4"/>
        <v>65.100000000000009</v>
      </c>
      <c r="BP29" s="68">
        <f t="shared" si="5"/>
        <v>65.2</v>
      </c>
      <c r="BQ29" s="69">
        <f t="shared" si="6"/>
        <v>65.7</v>
      </c>
      <c r="BR29" s="68">
        <f t="shared" si="16"/>
        <v>65.8</v>
      </c>
      <c r="BS29" s="66">
        <f t="shared" si="7"/>
        <v>66.2</v>
      </c>
      <c r="BT29" s="68">
        <f t="shared" si="8"/>
        <v>66.3</v>
      </c>
      <c r="BU29" s="70">
        <f t="shared" si="9"/>
        <v>71.165000000000006</v>
      </c>
      <c r="BV29" s="68">
        <f t="shared" si="10"/>
        <v>71.265000000000001</v>
      </c>
      <c r="BW29" s="70">
        <f t="shared" si="11"/>
        <v>74.475000000000009</v>
      </c>
      <c r="BX29" s="68">
        <f t="shared" si="12"/>
        <v>74.575000000000003</v>
      </c>
      <c r="BY29" s="70">
        <f t="shared" si="13"/>
        <v>76.13</v>
      </c>
      <c r="BZ29" s="66">
        <f t="shared" si="14"/>
        <v>76.22999999999999</v>
      </c>
    </row>
    <row r="30" spans="1:78" ht="21" customHeight="1" x14ac:dyDescent="0.25">
      <c r="A30" s="3"/>
      <c r="B30" s="5">
        <v>6.8287037037037198E-4</v>
      </c>
      <c r="C30" s="13" t="e">
        <f t="shared" si="0"/>
        <v>#VALUE!</v>
      </c>
      <c r="D30" s="10">
        <v>90</v>
      </c>
      <c r="E30" s="10">
        <v>81</v>
      </c>
      <c r="AL30" s="22">
        <v>174</v>
      </c>
      <c r="AM30" s="26">
        <v>56.085000000000008</v>
      </c>
      <c r="AN30" s="27">
        <v>56.185000000000009</v>
      </c>
      <c r="AO30" s="26">
        <v>57.737500000000004</v>
      </c>
      <c r="AP30" s="27">
        <v>57.837500000000006</v>
      </c>
      <c r="AQ30" s="26">
        <v>61.042500000000004</v>
      </c>
      <c r="AR30" s="27">
        <v>61.142500000000005</v>
      </c>
      <c r="AS30" s="26">
        <v>66.000000000000014</v>
      </c>
      <c r="AT30" s="23">
        <v>66.100000000000009</v>
      </c>
      <c r="AU30" s="23">
        <v>67.100000000000009</v>
      </c>
      <c r="AV30" s="28">
        <v>67.2</v>
      </c>
      <c r="AW30" s="29">
        <v>72.132500000000007</v>
      </c>
      <c r="AX30" s="28">
        <v>72.232500000000002</v>
      </c>
      <c r="AY30" s="29">
        <v>75.487500000000011</v>
      </c>
      <c r="AZ30" s="28">
        <v>75.587500000000006</v>
      </c>
      <c r="BA30" s="29">
        <v>77.165000000000006</v>
      </c>
      <c r="BB30" s="26">
        <v>77.265000000000001</v>
      </c>
      <c r="BE30" s="22">
        <v>174</v>
      </c>
      <c r="BF30" s="23"/>
      <c r="BG30" s="64" t="str">
        <f t="shared" si="1"/>
        <v>LLB</v>
      </c>
      <c r="BH30" s="65">
        <f t="shared" si="17"/>
        <v>49.575000000000003</v>
      </c>
      <c r="BI30" s="66">
        <f t="shared" si="15"/>
        <v>56.085000000000008</v>
      </c>
      <c r="BJ30" s="67">
        <f t="shared" si="18"/>
        <v>56.185000000000009</v>
      </c>
      <c r="BK30" s="66">
        <f t="shared" si="2"/>
        <v>57.737500000000004</v>
      </c>
      <c r="BL30" s="67">
        <f t="shared" si="19"/>
        <v>57.837500000000006</v>
      </c>
      <c r="BM30" s="66">
        <f t="shared" si="3"/>
        <v>61.042500000000004</v>
      </c>
      <c r="BN30" s="67">
        <f t="shared" si="20"/>
        <v>61.142500000000005</v>
      </c>
      <c r="BO30" s="66">
        <f t="shared" si="4"/>
        <v>66.000000000000014</v>
      </c>
      <c r="BP30" s="68">
        <f t="shared" si="5"/>
        <v>66.100000000000009</v>
      </c>
      <c r="BQ30" s="69">
        <f t="shared" si="6"/>
        <v>66.600000000000009</v>
      </c>
      <c r="BR30" s="68">
        <f t="shared" si="16"/>
        <v>66.7</v>
      </c>
      <c r="BS30" s="66">
        <f t="shared" si="7"/>
        <v>67.100000000000009</v>
      </c>
      <c r="BT30" s="68">
        <f t="shared" si="8"/>
        <v>67.2</v>
      </c>
      <c r="BU30" s="70">
        <f t="shared" si="9"/>
        <v>72.132500000000007</v>
      </c>
      <c r="BV30" s="68">
        <f t="shared" si="10"/>
        <v>72.232500000000002</v>
      </c>
      <c r="BW30" s="70">
        <f t="shared" si="11"/>
        <v>75.487500000000011</v>
      </c>
      <c r="BX30" s="68">
        <f t="shared" si="12"/>
        <v>75.587500000000006</v>
      </c>
      <c r="BY30" s="70">
        <f t="shared" si="13"/>
        <v>77.165000000000006</v>
      </c>
      <c r="BZ30" s="66">
        <f t="shared" si="14"/>
        <v>77.265000000000001</v>
      </c>
    </row>
    <row r="31" spans="1:78" ht="21" customHeight="1" x14ac:dyDescent="0.25">
      <c r="A31" s="3"/>
      <c r="B31" s="5">
        <v>6.9444444444444599E-4</v>
      </c>
      <c r="C31" s="13" t="e">
        <f t="shared" si="0"/>
        <v>#VALUE!</v>
      </c>
      <c r="D31" s="10">
        <v>89</v>
      </c>
      <c r="E31" s="12">
        <v>80</v>
      </c>
      <c r="AL31" s="22">
        <v>175</v>
      </c>
      <c r="AM31" s="26">
        <v>56.85</v>
      </c>
      <c r="AN31" s="27">
        <v>56.95</v>
      </c>
      <c r="AO31" s="26">
        <v>58.524999999999999</v>
      </c>
      <c r="AP31" s="27">
        <v>58.625</v>
      </c>
      <c r="AQ31" s="26">
        <v>61.875</v>
      </c>
      <c r="AR31" s="27">
        <v>61.975000000000001</v>
      </c>
      <c r="AS31" s="26">
        <v>66.900000000000006</v>
      </c>
      <c r="AT31" s="23">
        <v>67</v>
      </c>
      <c r="AU31" s="23">
        <v>68</v>
      </c>
      <c r="AV31" s="28">
        <v>68.099999999999994</v>
      </c>
      <c r="AW31" s="29">
        <v>73.099999999999994</v>
      </c>
      <c r="AX31" s="28">
        <v>73.199999999999989</v>
      </c>
      <c r="AY31" s="29">
        <v>76.5</v>
      </c>
      <c r="AZ31" s="28">
        <v>76.599999999999994</v>
      </c>
      <c r="BA31" s="29">
        <v>78.2</v>
      </c>
      <c r="BB31" s="26">
        <v>78.3</v>
      </c>
      <c r="BE31" s="22">
        <v>175</v>
      </c>
      <c r="BF31" s="23"/>
      <c r="BG31" s="64" t="str">
        <f t="shared" si="1"/>
        <v>LLB</v>
      </c>
      <c r="BH31" s="65">
        <f t="shared" si="17"/>
        <v>50.25</v>
      </c>
      <c r="BI31" s="66">
        <f t="shared" si="15"/>
        <v>56.85</v>
      </c>
      <c r="BJ31" s="67">
        <f t="shared" si="18"/>
        <v>56.95</v>
      </c>
      <c r="BK31" s="66">
        <f t="shared" si="2"/>
        <v>58.524999999999999</v>
      </c>
      <c r="BL31" s="67">
        <f t="shared" si="19"/>
        <v>58.625</v>
      </c>
      <c r="BM31" s="66">
        <f t="shared" si="3"/>
        <v>61.875</v>
      </c>
      <c r="BN31" s="67">
        <f t="shared" si="20"/>
        <v>61.975000000000001</v>
      </c>
      <c r="BO31" s="66">
        <f t="shared" si="4"/>
        <v>66.900000000000006</v>
      </c>
      <c r="BP31" s="68">
        <f t="shared" si="5"/>
        <v>67</v>
      </c>
      <c r="BQ31" s="69">
        <f t="shared" si="6"/>
        <v>67.5</v>
      </c>
      <c r="BR31" s="68">
        <f t="shared" si="16"/>
        <v>67.599999999999994</v>
      </c>
      <c r="BS31" s="66">
        <f t="shared" si="7"/>
        <v>68</v>
      </c>
      <c r="BT31" s="68">
        <f t="shared" si="8"/>
        <v>68.099999999999994</v>
      </c>
      <c r="BU31" s="70">
        <f t="shared" si="9"/>
        <v>73.099999999999994</v>
      </c>
      <c r="BV31" s="68">
        <f t="shared" si="10"/>
        <v>73.199999999999989</v>
      </c>
      <c r="BW31" s="70">
        <f t="shared" si="11"/>
        <v>76.5</v>
      </c>
      <c r="BX31" s="68">
        <f t="shared" si="12"/>
        <v>76.599999999999994</v>
      </c>
      <c r="BY31" s="70">
        <f t="shared" si="13"/>
        <v>78.2</v>
      </c>
      <c r="BZ31" s="66">
        <f t="shared" si="14"/>
        <v>78.3</v>
      </c>
    </row>
    <row r="32" spans="1:78" ht="21" customHeight="1" x14ac:dyDescent="0.25">
      <c r="A32" s="3"/>
      <c r="B32" s="5">
        <v>7.0601851851852097E-4</v>
      </c>
      <c r="C32" s="13" t="e">
        <f t="shared" si="0"/>
        <v>#VALUE!</v>
      </c>
      <c r="D32" s="10">
        <v>88</v>
      </c>
      <c r="E32" s="10">
        <v>79</v>
      </c>
      <c r="AL32" s="22">
        <v>176</v>
      </c>
      <c r="AM32" s="26">
        <v>57.615000000000002</v>
      </c>
      <c r="AN32" s="27">
        <v>57.715000000000003</v>
      </c>
      <c r="AO32" s="26">
        <v>59.312500000000007</v>
      </c>
      <c r="AP32" s="27">
        <v>59.412500000000009</v>
      </c>
      <c r="AQ32" s="26">
        <v>62.707500000000003</v>
      </c>
      <c r="AR32" s="27">
        <v>62.807500000000005</v>
      </c>
      <c r="AS32" s="26">
        <v>67.800000000000011</v>
      </c>
      <c r="AT32" s="23">
        <v>67.900000000000006</v>
      </c>
      <c r="AU32" s="23">
        <v>68.900000000000006</v>
      </c>
      <c r="AV32" s="28">
        <v>69</v>
      </c>
      <c r="AW32" s="29">
        <v>74.06750000000001</v>
      </c>
      <c r="AX32" s="28">
        <v>74.167500000000004</v>
      </c>
      <c r="AY32" s="29">
        <v>77.512500000000003</v>
      </c>
      <c r="AZ32" s="28">
        <v>77.612499999999997</v>
      </c>
      <c r="BA32" s="29">
        <v>79.235000000000014</v>
      </c>
      <c r="BB32" s="26">
        <v>79.335000000000008</v>
      </c>
      <c r="BE32" s="22">
        <v>176</v>
      </c>
      <c r="BF32" s="23"/>
      <c r="BG32" s="64" t="str">
        <f t="shared" si="1"/>
        <v>LLB</v>
      </c>
      <c r="BH32" s="65">
        <f t="shared" si="17"/>
        <v>50.925000000000004</v>
      </c>
      <c r="BI32" s="66">
        <f t="shared" si="15"/>
        <v>57.615000000000002</v>
      </c>
      <c r="BJ32" s="67">
        <f t="shared" si="18"/>
        <v>57.715000000000003</v>
      </c>
      <c r="BK32" s="66">
        <f t="shared" si="2"/>
        <v>59.312500000000007</v>
      </c>
      <c r="BL32" s="67">
        <f t="shared" si="19"/>
        <v>59.412500000000009</v>
      </c>
      <c r="BM32" s="66">
        <f t="shared" si="3"/>
        <v>62.707500000000003</v>
      </c>
      <c r="BN32" s="67">
        <f t="shared" si="20"/>
        <v>62.807500000000005</v>
      </c>
      <c r="BO32" s="66">
        <f t="shared" si="4"/>
        <v>67.800000000000011</v>
      </c>
      <c r="BP32" s="68">
        <f t="shared" si="5"/>
        <v>67.900000000000006</v>
      </c>
      <c r="BQ32" s="69">
        <f t="shared" si="6"/>
        <v>68.400000000000006</v>
      </c>
      <c r="BR32" s="68">
        <f t="shared" si="16"/>
        <v>68.5</v>
      </c>
      <c r="BS32" s="66">
        <f t="shared" si="7"/>
        <v>68.900000000000006</v>
      </c>
      <c r="BT32" s="68">
        <f t="shared" si="8"/>
        <v>69</v>
      </c>
      <c r="BU32" s="70">
        <f t="shared" si="9"/>
        <v>74.06750000000001</v>
      </c>
      <c r="BV32" s="68">
        <f t="shared" si="10"/>
        <v>74.167500000000004</v>
      </c>
      <c r="BW32" s="70">
        <f t="shared" si="11"/>
        <v>77.512500000000003</v>
      </c>
      <c r="BX32" s="68">
        <f t="shared" si="12"/>
        <v>77.612499999999997</v>
      </c>
      <c r="BY32" s="70">
        <f t="shared" si="13"/>
        <v>79.235000000000014</v>
      </c>
      <c r="BZ32" s="66">
        <f t="shared" si="14"/>
        <v>79.335000000000008</v>
      </c>
    </row>
    <row r="33" spans="1:78" ht="21" customHeight="1" x14ac:dyDescent="0.25">
      <c r="A33" s="3"/>
      <c r="B33" s="5">
        <v>7.1759259259259497E-4</v>
      </c>
      <c r="C33" s="13" t="e">
        <f t="shared" si="0"/>
        <v>#VALUE!</v>
      </c>
      <c r="D33" s="10">
        <v>87</v>
      </c>
      <c r="E33" s="12">
        <v>78</v>
      </c>
      <c r="AL33" s="22">
        <v>177</v>
      </c>
      <c r="AM33" s="26">
        <v>58.379999999999995</v>
      </c>
      <c r="AN33" s="27">
        <v>58.48</v>
      </c>
      <c r="AO33" s="26">
        <v>60.099999999999994</v>
      </c>
      <c r="AP33" s="27">
        <v>60.199999999999996</v>
      </c>
      <c r="AQ33" s="26">
        <v>63.54</v>
      </c>
      <c r="AR33" s="27">
        <v>63.64</v>
      </c>
      <c r="AS33" s="26">
        <v>68.7</v>
      </c>
      <c r="AT33" s="23">
        <v>68.8</v>
      </c>
      <c r="AU33" s="23">
        <v>69.8</v>
      </c>
      <c r="AV33" s="28">
        <v>69.899999999999991</v>
      </c>
      <c r="AW33" s="29">
        <v>75.034999999999997</v>
      </c>
      <c r="AX33" s="28">
        <v>75.134999999999991</v>
      </c>
      <c r="AY33" s="29">
        <v>78.524999999999991</v>
      </c>
      <c r="AZ33" s="28">
        <v>78.624999999999986</v>
      </c>
      <c r="BA33" s="29">
        <v>80.27</v>
      </c>
      <c r="BB33" s="26">
        <v>80.36999999999999</v>
      </c>
      <c r="BE33" s="22">
        <v>177</v>
      </c>
      <c r="BF33" s="23"/>
      <c r="BG33" s="64" t="str">
        <f t="shared" si="1"/>
        <v>LLB</v>
      </c>
      <c r="BH33" s="65">
        <f t="shared" si="17"/>
        <v>51.599999999999994</v>
      </c>
      <c r="BI33" s="66">
        <f t="shared" si="15"/>
        <v>58.379999999999995</v>
      </c>
      <c r="BJ33" s="67">
        <f t="shared" si="18"/>
        <v>58.48</v>
      </c>
      <c r="BK33" s="66">
        <f t="shared" si="2"/>
        <v>60.099999999999994</v>
      </c>
      <c r="BL33" s="67">
        <f t="shared" si="19"/>
        <v>60.199999999999996</v>
      </c>
      <c r="BM33" s="66">
        <f t="shared" si="3"/>
        <v>63.54</v>
      </c>
      <c r="BN33" s="67">
        <f t="shared" si="20"/>
        <v>63.64</v>
      </c>
      <c r="BO33" s="66">
        <f t="shared" si="4"/>
        <v>68.7</v>
      </c>
      <c r="BP33" s="68">
        <f t="shared" si="5"/>
        <v>68.8</v>
      </c>
      <c r="BQ33" s="69">
        <f t="shared" si="6"/>
        <v>69.3</v>
      </c>
      <c r="BR33" s="68">
        <f t="shared" si="16"/>
        <v>69.399999999999991</v>
      </c>
      <c r="BS33" s="66">
        <f t="shared" si="7"/>
        <v>69.8</v>
      </c>
      <c r="BT33" s="68">
        <f t="shared" si="8"/>
        <v>69.899999999999991</v>
      </c>
      <c r="BU33" s="70">
        <f t="shared" si="9"/>
        <v>75.034999999999997</v>
      </c>
      <c r="BV33" s="68">
        <f t="shared" si="10"/>
        <v>75.134999999999991</v>
      </c>
      <c r="BW33" s="70">
        <f t="shared" si="11"/>
        <v>78.524999999999991</v>
      </c>
      <c r="BX33" s="68">
        <f t="shared" si="12"/>
        <v>78.624999999999986</v>
      </c>
      <c r="BY33" s="70">
        <f t="shared" si="13"/>
        <v>80.27</v>
      </c>
      <c r="BZ33" s="66">
        <f t="shared" si="14"/>
        <v>80.36999999999999</v>
      </c>
    </row>
    <row r="34" spans="1:78" ht="21" customHeight="1" x14ac:dyDescent="0.25">
      <c r="A34" s="3"/>
      <c r="B34" s="5">
        <v>7.2916666666666898E-4</v>
      </c>
      <c r="C34" s="13" t="e">
        <f t="shared" si="0"/>
        <v>#VALUE!</v>
      </c>
      <c r="D34" s="10">
        <v>86</v>
      </c>
      <c r="E34" s="10">
        <v>77</v>
      </c>
      <c r="AL34" s="22">
        <v>178</v>
      </c>
      <c r="AM34" s="26">
        <v>59.145000000000003</v>
      </c>
      <c r="AN34" s="27">
        <v>59.245000000000005</v>
      </c>
      <c r="AO34" s="26">
        <v>60.887500000000003</v>
      </c>
      <c r="AP34" s="27">
        <v>60.987500000000004</v>
      </c>
      <c r="AQ34" s="26">
        <v>64.372500000000002</v>
      </c>
      <c r="AR34" s="27">
        <v>64.472499999999997</v>
      </c>
      <c r="AS34" s="26">
        <v>69.600000000000009</v>
      </c>
      <c r="AT34" s="23">
        <v>69.7</v>
      </c>
      <c r="AU34" s="23">
        <v>70.7</v>
      </c>
      <c r="AV34" s="28">
        <v>70.8</v>
      </c>
      <c r="AW34" s="29">
        <v>76.002499999999998</v>
      </c>
      <c r="AX34" s="28">
        <v>76.102499999999992</v>
      </c>
      <c r="AY34" s="29">
        <v>79.537500000000009</v>
      </c>
      <c r="AZ34" s="28">
        <v>79.637500000000003</v>
      </c>
      <c r="BA34" s="29">
        <v>81.305000000000007</v>
      </c>
      <c r="BB34" s="26">
        <v>81.405000000000001</v>
      </c>
      <c r="BE34" s="22">
        <v>178</v>
      </c>
      <c r="BF34" s="23"/>
      <c r="BG34" s="64" t="str">
        <f t="shared" si="1"/>
        <v>LLB</v>
      </c>
      <c r="BH34" s="65">
        <f t="shared" si="17"/>
        <v>52.275000000000006</v>
      </c>
      <c r="BI34" s="66">
        <f t="shared" si="15"/>
        <v>59.145000000000003</v>
      </c>
      <c r="BJ34" s="67">
        <f t="shared" si="18"/>
        <v>59.245000000000005</v>
      </c>
      <c r="BK34" s="66">
        <f t="shared" si="2"/>
        <v>60.887500000000003</v>
      </c>
      <c r="BL34" s="67">
        <f t="shared" si="19"/>
        <v>60.987500000000004</v>
      </c>
      <c r="BM34" s="66">
        <f t="shared" si="3"/>
        <v>64.372500000000002</v>
      </c>
      <c r="BN34" s="67">
        <f t="shared" si="20"/>
        <v>64.472499999999997</v>
      </c>
      <c r="BO34" s="66">
        <f t="shared" si="4"/>
        <v>69.600000000000009</v>
      </c>
      <c r="BP34" s="68">
        <f t="shared" si="5"/>
        <v>69.7</v>
      </c>
      <c r="BQ34" s="69">
        <f t="shared" si="6"/>
        <v>70.2</v>
      </c>
      <c r="BR34" s="68">
        <f t="shared" si="16"/>
        <v>70.3</v>
      </c>
      <c r="BS34" s="66">
        <f t="shared" si="7"/>
        <v>70.7</v>
      </c>
      <c r="BT34" s="68">
        <f t="shared" si="8"/>
        <v>70.8</v>
      </c>
      <c r="BU34" s="70">
        <f t="shared" si="9"/>
        <v>76.002499999999998</v>
      </c>
      <c r="BV34" s="68">
        <f t="shared" si="10"/>
        <v>76.102499999999992</v>
      </c>
      <c r="BW34" s="70">
        <f t="shared" si="11"/>
        <v>79.537500000000009</v>
      </c>
      <c r="BX34" s="68">
        <f t="shared" si="12"/>
        <v>79.637500000000003</v>
      </c>
      <c r="BY34" s="70">
        <f t="shared" si="13"/>
        <v>81.305000000000007</v>
      </c>
      <c r="BZ34" s="66">
        <f t="shared" si="14"/>
        <v>81.405000000000001</v>
      </c>
    </row>
    <row r="35" spans="1:78" ht="21" customHeight="1" x14ac:dyDescent="0.25">
      <c r="A35" s="3"/>
      <c r="B35" s="5">
        <v>7.4074074074074298E-4</v>
      </c>
      <c r="C35" s="13" t="e">
        <f t="shared" si="0"/>
        <v>#VALUE!</v>
      </c>
      <c r="D35" s="10">
        <v>85</v>
      </c>
      <c r="E35" s="12">
        <v>76</v>
      </c>
      <c r="AL35" s="22">
        <v>179</v>
      </c>
      <c r="AM35" s="26">
        <v>59.910000000000004</v>
      </c>
      <c r="AN35" s="27">
        <v>60.010000000000005</v>
      </c>
      <c r="AO35" s="26">
        <v>61.675000000000004</v>
      </c>
      <c r="AP35" s="27">
        <v>61.775000000000006</v>
      </c>
      <c r="AQ35" s="26">
        <v>65.205000000000013</v>
      </c>
      <c r="AR35" s="27">
        <v>65.305000000000007</v>
      </c>
      <c r="AS35" s="26">
        <v>70.500000000000014</v>
      </c>
      <c r="AT35" s="23">
        <v>70.600000000000009</v>
      </c>
      <c r="AU35" s="23">
        <v>71.600000000000009</v>
      </c>
      <c r="AV35" s="28">
        <v>71.7</v>
      </c>
      <c r="AW35" s="29">
        <v>76.970000000000013</v>
      </c>
      <c r="AX35" s="28">
        <v>77.070000000000007</v>
      </c>
      <c r="AY35" s="29">
        <v>80.550000000000011</v>
      </c>
      <c r="AZ35" s="28">
        <v>80.650000000000006</v>
      </c>
      <c r="BA35" s="29">
        <v>82.34</v>
      </c>
      <c r="BB35" s="26">
        <v>82.44</v>
      </c>
      <c r="BE35" s="22">
        <v>179</v>
      </c>
      <c r="BF35" s="23"/>
      <c r="BG35" s="64" t="str">
        <f t="shared" si="1"/>
        <v>LLB</v>
      </c>
      <c r="BH35" s="65">
        <f t="shared" si="17"/>
        <v>52.95</v>
      </c>
      <c r="BI35" s="66">
        <f t="shared" si="15"/>
        <v>59.910000000000004</v>
      </c>
      <c r="BJ35" s="67">
        <f t="shared" si="18"/>
        <v>60.010000000000005</v>
      </c>
      <c r="BK35" s="66">
        <f t="shared" si="2"/>
        <v>61.675000000000004</v>
      </c>
      <c r="BL35" s="67">
        <f t="shared" si="19"/>
        <v>61.775000000000006</v>
      </c>
      <c r="BM35" s="66">
        <f t="shared" si="3"/>
        <v>65.205000000000013</v>
      </c>
      <c r="BN35" s="67">
        <f t="shared" si="20"/>
        <v>65.305000000000007</v>
      </c>
      <c r="BO35" s="66">
        <f t="shared" si="4"/>
        <v>70.500000000000014</v>
      </c>
      <c r="BP35" s="68">
        <f t="shared" si="5"/>
        <v>70.600000000000009</v>
      </c>
      <c r="BQ35" s="69">
        <f t="shared" si="6"/>
        <v>71.100000000000009</v>
      </c>
      <c r="BR35" s="68">
        <f t="shared" si="16"/>
        <v>71.2</v>
      </c>
      <c r="BS35" s="66">
        <f t="shared" si="7"/>
        <v>71.600000000000009</v>
      </c>
      <c r="BT35" s="68">
        <f t="shared" si="8"/>
        <v>71.7</v>
      </c>
      <c r="BU35" s="70">
        <f t="shared" si="9"/>
        <v>76.970000000000013</v>
      </c>
      <c r="BV35" s="68">
        <f t="shared" si="10"/>
        <v>77.070000000000007</v>
      </c>
      <c r="BW35" s="70">
        <f t="shared" si="11"/>
        <v>80.550000000000011</v>
      </c>
      <c r="BX35" s="68">
        <f t="shared" si="12"/>
        <v>80.650000000000006</v>
      </c>
      <c r="BY35" s="70">
        <f t="shared" si="13"/>
        <v>82.34</v>
      </c>
      <c r="BZ35" s="66">
        <f t="shared" si="14"/>
        <v>82.44</v>
      </c>
    </row>
    <row r="36" spans="1:78" ht="21" customHeight="1" x14ac:dyDescent="0.25">
      <c r="A36" s="3"/>
      <c r="B36" s="5">
        <v>7.5231481481481796E-4</v>
      </c>
      <c r="C36" s="13" t="e">
        <f t="shared" si="0"/>
        <v>#VALUE!</v>
      </c>
      <c r="D36" s="10">
        <v>84</v>
      </c>
      <c r="E36" s="10">
        <v>75</v>
      </c>
      <c r="AL36" s="22">
        <v>180</v>
      </c>
      <c r="AM36" s="26">
        <v>60.674999999999997</v>
      </c>
      <c r="AN36" s="27">
        <v>60.774999999999999</v>
      </c>
      <c r="AO36" s="26">
        <v>62.462499999999999</v>
      </c>
      <c r="AP36" s="27">
        <v>62.5625</v>
      </c>
      <c r="AQ36" s="26">
        <v>66.037500000000009</v>
      </c>
      <c r="AR36" s="27">
        <v>66.137500000000003</v>
      </c>
      <c r="AS36" s="26">
        <v>71.400000000000006</v>
      </c>
      <c r="AT36" s="23">
        <v>71.5</v>
      </c>
      <c r="AU36" s="23">
        <v>72.5</v>
      </c>
      <c r="AV36" s="28">
        <v>72.599999999999994</v>
      </c>
      <c r="AW36" s="29">
        <v>77.9375</v>
      </c>
      <c r="AX36" s="28">
        <v>78.037499999999994</v>
      </c>
      <c r="AY36" s="29">
        <v>81.5625</v>
      </c>
      <c r="AZ36" s="28">
        <v>81.662499999999994</v>
      </c>
      <c r="BA36" s="29">
        <v>83.375</v>
      </c>
      <c r="BB36" s="26">
        <v>83.474999999999994</v>
      </c>
      <c r="BE36" s="22">
        <v>180</v>
      </c>
      <c r="BF36" s="23"/>
      <c r="BG36" s="64" t="str">
        <f t="shared" si="1"/>
        <v>LLB</v>
      </c>
      <c r="BH36" s="65">
        <f t="shared" si="17"/>
        <v>53.625</v>
      </c>
      <c r="BI36" s="66">
        <f t="shared" si="15"/>
        <v>60.674999999999997</v>
      </c>
      <c r="BJ36" s="67">
        <f t="shared" si="18"/>
        <v>60.774999999999999</v>
      </c>
      <c r="BK36" s="66">
        <f t="shared" si="2"/>
        <v>62.462499999999999</v>
      </c>
      <c r="BL36" s="67">
        <f t="shared" si="19"/>
        <v>62.5625</v>
      </c>
      <c r="BM36" s="66">
        <f t="shared" si="3"/>
        <v>66.037500000000009</v>
      </c>
      <c r="BN36" s="67">
        <f t="shared" si="20"/>
        <v>66.137500000000003</v>
      </c>
      <c r="BO36" s="66">
        <f t="shared" si="4"/>
        <v>71.400000000000006</v>
      </c>
      <c r="BP36" s="68">
        <f t="shared" si="5"/>
        <v>71.5</v>
      </c>
      <c r="BQ36" s="69">
        <f t="shared" si="6"/>
        <v>72</v>
      </c>
      <c r="BR36" s="68">
        <f t="shared" si="16"/>
        <v>72.099999999999994</v>
      </c>
      <c r="BS36" s="66">
        <f t="shared" si="7"/>
        <v>72.5</v>
      </c>
      <c r="BT36" s="68">
        <f t="shared" si="8"/>
        <v>72.599999999999994</v>
      </c>
      <c r="BU36" s="70">
        <f t="shared" si="9"/>
        <v>77.9375</v>
      </c>
      <c r="BV36" s="68">
        <f t="shared" si="10"/>
        <v>78.037499999999994</v>
      </c>
      <c r="BW36" s="70">
        <f t="shared" si="11"/>
        <v>81.5625</v>
      </c>
      <c r="BX36" s="68">
        <f t="shared" si="12"/>
        <v>81.662499999999994</v>
      </c>
      <c r="BY36" s="70">
        <f t="shared" si="13"/>
        <v>83.375</v>
      </c>
      <c r="BZ36" s="66">
        <f t="shared" si="14"/>
        <v>83.474999999999994</v>
      </c>
    </row>
    <row r="37" spans="1:78" ht="21" customHeight="1" x14ac:dyDescent="0.25">
      <c r="A37" s="3"/>
      <c r="B37" s="5">
        <v>7.6388888888889196E-4</v>
      </c>
      <c r="C37" s="13" t="e">
        <f t="shared" si="0"/>
        <v>#VALUE!</v>
      </c>
      <c r="D37" s="10">
        <v>83</v>
      </c>
      <c r="E37" s="12">
        <v>74</v>
      </c>
      <c r="AL37" s="22">
        <v>181</v>
      </c>
      <c r="AM37" s="26">
        <v>61.440000000000005</v>
      </c>
      <c r="AN37" s="27">
        <v>61.540000000000006</v>
      </c>
      <c r="AO37" s="26">
        <v>63.250000000000007</v>
      </c>
      <c r="AP37" s="27">
        <v>63.350000000000009</v>
      </c>
      <c r="AQ37" s="26">
        <v>66.87</v>
      </c>
      <c r="AR37" s="27">
        <v>66.97</v>
      </c>
      <c r="AS37" s="26">
        <v>72.300000000000011</v>
      </c>
      <c r="AT37" s="23">
        <v>72.400000000000006</v>
      </c>
      <c r="AU37" s="23">
        <v>73.400000000000006</v>
      </c>
      <c r="AV37" s="28">
        <v>73.5</v>
      </c>
      <c r="AW37" s="29">
        <v>78.905000000000001</v>
      </c>
      <c r="AX37" s="28">
        <v>79.004999999999995</v>
      </c>
      <c r="AY37" s="29">
        <v>82.575000000000003</v>
      </c>
      <c r="AZ37" s="28">
        <v>82.674999999999997</v>
      </c>
      <c r="BA37" s="29">
        <v>84.410000000000011</v>
      </c>
      <c r="BB37" s="26">
        <v>84.51</v>
      </c>
      <c r="BE37" s="22">
        <v>181</v>
      </c>
      <c r="BF37" s="23"/>
      <c r="BG37" s="64" t="str">
        <f t="shared" si="1"/>
        <v>LLB</v>
      </c>
      <c r="BH37" s="65">
        <f t="shared" si="17"/>
        <v>54.300000000000004</v>
      </c>
      <c r="BI37" s="66">
        <f t="shared" si="15"/>
        <v>61.440000000000005</v>
      </c>
      <c r="BJ37" s="67">
        <f t="shared" si="18"/>
        <v>61.540000000000006</v>
      </c>
      <c r="BK37" s="66">
        <f t="shared" si="2"/>
        <v>63.250000000000007</v>
      </c>
      <c r="BL37" s="67">
        <f t="shared" si="19"/>
        <v>63.350000000000009</v>
      </c>
      <c r="BM37" s="66">
        <f t="shared" si="3"/>
        <v>66.87</v>
      </c>
      <c r="BN37" s="67">
        <f t="shared" si="20"/>
        <v>66.97</v>
      </c>
      <c r="BO37" s="66">
        <f t="shared" si="4"/>
        <v>72.300000000000011</v>
      </c>
      <c r="BP37" s="68">
        <f t="shared" si="5"/>
        <v>72.400000000000006</v>
      </c>
      <c r="BQ37" s="69">
        <f t="shared" si="6"/>
        <v>72.900000000000006</v>
      </c>
      <c r="BR37" s="68">
        <f t="shared" si="16"/>
        <v>73</v>
      </c>
      <c r="BS37" s="66">
        <f t="shared" si="7"/>
        <v>73.400000000000006</v>
      </c>
      <c r="BT37" s="68">
        <f t="shared" si="8"/>
        <v>73.5</v>
      </c>
      <c r="BU37" s="70">
        <f t="shared" si="9"/>
        <v>78.905000000000001</v>
      </c>
      <c r="BV37" s="68">
        <f t="shared" si="10"/>
        <v>79.004999999999995</v>
      </c>
      <c r="BW37" s="70">
        <f t="shared" si="11"/>
        <v>82.575000000000003</v>
      </c>
      <c r="BX37" s="68">
        <f t="shared" si="12"/>
        <v>82.674999999999997</v>
      </c>
      <c r="BY37" s="70">
        <f t="shared" si="13"/>
        <v>84.410000000000011</v>
      </c>
      <c r="BZ37" s="66">
        <f t="shared" si="14"/>
        <v>84.51</v>
      </c>
    </row>
    <row r="38" spans="1:78" ht="21" customHeight="1" x14ac:dyDescent="0.25">
      <c r="A38" s="3"/>
      <c r="B38" s="5">
        <v>7.7546296296296597E-4</v>
      </c>
      <c r="C38" s="13" t="e">
        <f t="shared" si="0"/>
        <v>#VALUE!</v>
      </c>
      <c r="D38" s="10">
        <v>82</v>
      </c>
      <c r="E38" s="10">
        <v>73</v>
      </c>
      <c r="AL38" s="22">
        <v>182</v>
      </c>
      <c r="AM38" s="26">
        <v>62.204999999999998</v>
      </c>
      <c r="AN38" s="27">
        <v>62.305</v>
      </c>
      <c r="AO38" s="26">
        <v>64.037500000000009</v>
      </c>
      <c r="AP38" s="27">
        <v>64.137500000000003</v>
      </c>
      <c r="AQ38" s="26">
        <v>67.702500000000001</v>
      </c>
      <c r="AR38" s="27">
        <v>67.802499999999995</v>
      </c>
      <c r="AS38" s="26">
        <v>73.2</v>
      </c>
      <c r="AT38" s="23">
        <v>73.3</v>
      </c>
      <c r="AU38" s="23">
        <v>74.3</v>
      </c>
      <c r="AV38" s="28">
        <v>74.399999999999991</v>
      </c>
      <c r="AW38" s="29">
        <v>79.872500000000002</v>
      </c>
      <c r="AX38" s="28">
        <v>79.972499999999997</v>
      </c>
      <c r="AY38" s="29">
        <v>83.587499999999991</v>
      </c>
      <c r="AZ38" s="28">
        <v>83.687499999999986</v>
      </c>
      <c r="BA38" s="29">
        <v>85.444999999999993</v>
      </c>
      <c r="BB38" s="26">
        <v>85.544999999999987</v>
      </c>
      <c r="BE38" s="22">
        <v>182</v>
      </c>
      <c r="BF38" s="23"/>
      <c r="BG38" s="64" t="str">
        <f t="shared" ref="BG38:BG56" si="21">IF(AND(BF38&lt;BL38,BF38&gt;=BJ38),"LB",IF(AND(BF38&lt;BN38,BF38&gt;=BL38),"NB",IF(AND(BF38&lt;BP38,BF38&gt;=BN38),"HB",IF(AND(BF38&gt;=BP38,BF38&lt;=BS38),"I",IF(AND(BF38&gt;BS38,BF38&lt;=BU38),"HA",IF(AND(BF38&gt;BU38,BF38&lt;=BW38),"NA",IF(AND(BF38&gt;BW38,BF38&lt;=BY38),"LA",IF(BF38&lt;BJ38,"LLB","LLA"))))))))</f>
        <v>LLB</v>
      </c>
      <c r="BH38" s="65">
        <f t="shared" si="17"/>
        <v>54.974999999999994</v>
      </c>
      <c r="BI38" s="66">
        <f t="shared" si="15"/>
        <v>62.204999999999998</v>
      </c>
      <c r="BJ38" s="67">
        <f t="shared" si="18"/>
        <v>62.305</v>
      </c>
      <c r="BK38" s="66">
        <f t="shared" si="2"/>
        <v>64.037500000000009</v>
      </c>
      <c r="BL38" s="67">
        <f t="shared" si="19"/>
        <v>64.137500000000003</v>
      </c>
      <c r="BM38" s="66">
        <f t="shared" si="3"/>
        <v>67.702500000000001</v>
      </c>
      <c r="BN38" s="67">
        <f t="shared" si="20"/>
        <v>67.802499999999995</v>
      </c>
      <c r="BO38" s="66">
        <f t="shared" si="4"/>
        <v>73.2</v>
      </c>
      <c r="BP38" s="68">
        <f t="shared" ref="BP38:BP56" si="22">90%*(BE38-100)-0.5</f>
        <v>73.3</v>
      </c>
      <c r="BQ38" s="69">
        <f t="shared" ref="BQ38:BQ56" si="23">90%*(BE38-100)</f>
        <v>73.8</v>
      </c>
      <c r="BR38" s="68">
        <f t="shared" si="16"/>
        <v>73.899999999999991</v>
      </c>
      <c r="BS38" s="66">
        <f t="shared" ref="BS38:BS56" si="24">90%*(BE38-100)+0.5</f>
        <v>74.3</v>
      </c>
      <c r="BT38" s="68">
        <f t="shared" si="8"/>
        <v>74.399999999999991</v>
      </c>
      <c r="BU38" s="70">
        <f t="shared" ref="BU38:BU56" si="25">BS38+(BS38*7.5%)</f>
        <v>79.872500000000002</v>
      </c>
      <c r="BV38" s="68">
        <f t="shared" si="10"/>
        <v>79.972499999999997</v>
      </c>
      <c r="BW38" s="70">
        <f t="shared" ref="BW38:BW56" si="26">BS38+(BS38*12.5%)</f>
        <v>83.587499999999991</v>
      </c>
      <c r="BX38" s="68">
        <f t="shared" si="12"/>
        <v>83.687499999999986</v>
      </c>
      <c r="BY38" s="70">
        <f t="shared" ref="BY38:BY56" si="27">BS38+(BS38*15%)</f>
        <v>85.444999999999993</v>
      </c>
      <c r="BZ38" s="66">
        <f t="shared" si="14"/>
        <v>85.544999999999987</v>
      </c>
    </row>
    <row r="39" spans="1:78" ht="21" customHeight="1" x14ac:dyDescent="0.25">
      <c r="A39" s="3"/>
      <c r="B39" s="5">
        <v>7.8703703703703997E-4</v>
      </c>
      <c r="C39" s="13" t="e">
        <f t="shared" si="0"/>
        <v>#VALUE!</v>
      </c>
      <c r="D39" s="10">
        <v>81</v>
      </c>
      <c r="E39" s="12">
        <v>72</v>
      </c>
      <c r="AL39" s="22">
        <v>183</v>
      </c>
      <c r="AM39" s="26">
        <v>62.97</v>
      </c>
      <c r="AN39" s="27">
        <v>63.07</v>
      </c>
      <c r="AO39" s="26">
        <v>64.825000000000003</v>
      </c>
      <c r="AP39" s="27">
        <v>64.924999999999997</v>
      </c>
      <c r="AQ39" s="26">
        <v>68.535000000000011</v>
      </c>
      <c r="AR39" s="27">
        <v>68.635000000000005</v>
      </c>
      <c r="AS39" s="26">
        <v>74.100000000000009</v>
      </c>
      <c r="AT39" s="23">
        <v>74.2</v>
      </c>
      <c r="AU39" s="23">
        <v>75.2</v>
      </c>
      <c r="AV39" s="28">
        <v>75.3</v>
      </c>
      <c r="AW39" s="29">
        <v>80.84</v>
      </c>
      <c r="AX39" s="28">
        <v>80.94</v>
      </c>
      <c r="AY39" s="29">
        <v>84.600000000000009</v>
      </c>
      <c r="AZ39" s="28">
        <v>84.7</v>
      </c>
      <c r="BA39" s="29">
        <v>86.48</v>
      </c>
      <c r="BB39" s="26">
        <v>86.58</v>
      </c>
      <c r="BE39" s="22">
        <v>183</v>
      </c>
      <c r="BF39" s="23"/>
      <c r="BG39" s="64" t="str">
        <f t="shared" si="21"/>
        <v>LLB</v>
      </c>
      <c r="BH39" s="65">
        <f t="shared" si="17"/>
        <v>55.650000000000006</v>
      </c>
      <c r="BI39" s="66">
        <f t="shared" si="15"/>
        <v>62.97</v>
      </c>
      <c r="BJ39" s="67">
        <f t="shared" si="18"/>
        <v>63.07</v>
      </c>
      <c r="BK39" s="66">
        <f t="shared" si="2"/>
        <v>64.825000000000003</v>
      </c>
      <c r="BL39" s="67">
        <f t="shared" si="19"/>
        <v>64.924999999999997</v>
      </c>
      <c r="BM39" s="66">
        <f t="shared" si="3"/>
        <v>68.535000000000011</v>
      </c>
      <c r="BN39" s="67">
        <f t="shared" si="20"/>
        <v>68.635000000000005</v>
      </c>
      <c r="BO39" s="66">
        <f t="shared" si="4"/>
        <v>74.100000000000009</v>
      </c>
      <c r="BP39" s="68">
        <f t="shared" si="22"/>
        <v>74.2</v>
      </c>
      <c r="BQ39" s="69">
        <f t="shared" si="23"/>
        <v>74.7</v>
      </c>
      <c r="BR39" s="68">
        <f t="shared" si="16"/>
        <v>74.8</v>
      </c>
      <c r="BS39" s="66">
        <f t="shared" si="24"/>
        <v>75.2</v>
      </c>
      <c r="BT39" s="68">
        <f t="shared" si="8"/>
        <v>75.3</v>
      </c>
      <c r="BU39" s="70">
        <f t="shared" si="25"/>
        <v>80.84</v>
      </c>
      <c r="BV39" s="68">
        <f t="shared" si="10"/>
        <v>80.94</v>
      </c>
      <c r="BW39" s="70">
        <f t="shared" si="26"/>
        <v>84.600000000000009</v>
      </c>
      <c r="BX39" s="68">
        <f t="shared" si="12"/>
        <v>84.7</v>
      </c>
      <c r="BY39" s="70">
        <f t="shared" si="27"/>
        <v>86.48</v>
      </c>
      <c r="BZ39" s="66">
        <f t="shared" si="14"/>
        <v>86.58</v>
      </c>
    </row>
    <row r="40" spans="1:78" ht="21" customHeight="1" x14ac:dyDescent="0.25">
      <c r="A40" s="3"/>
      <c r="B40" s="5">
        <v>7.9861111111111398E-4</v>
      </c>
      <c r="C40" s="13" t="e">
        <f t="shared" si="0"/>
        <v>#VALUE!</v>
      </c>
      <c r="D40" s="10">
        <v>80</v>
      </c>
      <c r="E40" s="10">
        <v>71</v>
      </c>
      <c r="AL40" s="22">
        <v>184</v>
      </c>
      <c r="AM40" s="26">
        <v>63.735000000000007</v>
      </c>
      <c r="AN40" s="27">
        <v>63.835000000000008</v>
      </c>
      <c r="AO40" s="26">
        <v>65.612500000000011</v>
      </c>
      <c r="AP40" s="27">
        <v>65.712500000000006</v>
      </c>
      <c r="AQ40" s="26">
        <v>69.367500000000007</v>
      </c>
      <c r="AR40" s="27">
        <v>69.467500000000001</v>
      </c>
      <c r="AS40" s="26">
        <v>75.000000000000014</v>
      </c>
      <c r="AT40" s="23">
        <v>75.100000000000009</v>
      </c>
      <c r="AU40" s="23">
        <v>76.100000000000009</v>
      </c>
      <c r="AV40" s="28">
        <v>76.2</v>
      </c>
      <c r="AW40" s="29">
        <v>81.807500000000005</v>
      </c>
      <c r="AX40" s="28">
        <v>81.907499999999999</v>
      </c>
      <c r="AY40" s="29">
        <v>85.612500000000011</v>
      </c>
      <c r="AZ40" s="28">
        <v>85.712500000000006</v>
      </c>
      <c r="BA40" s="29">
        <v>87.515000000000015</v>
      </c>
      <c r="BB40" s="26">
        <v>87.615000000000009</v>
      </c>
      <c r="BE40" s="22">
        <v>184</v>
      </c>
      <c r="BF40" s="23"/>
      <c r="BG40" s="64" t="str">
        <f t="shared" si="21"/>
        <v>LLB</v>
      </c>
      <c r="BH40" s="65">
        <f t="shared" si="17"/>
        <v>56.325000000000003</v>
      </c>
      <c r="BI40" s="66">
        <f t="shared" si="15"/>
        <v>63.735000000000007</v>
      </c>
      <c r="BJ40" s="67">
        <f t="shared" si="18"/>
        <v>63.835000000000008</v>
      </c>
      <c r="BK40" s="66">
        <f t="shared" si="2"/>
        <v>65.612500000000011</v>
      </c>
      <c r="BL40" s="67">
        <f t="shared" si="19"/>
        <v>65.712500000000006</v>
      </c>
      <c r="BM40" s="66">
        <f t="shared" si="3"/>
        <v>69.367500000000007</v>
      </c>
      <c r="BN40" s="67">
        <f t="shared" si="20"/>
        <v>69.467500000000001</v>
      </c>
      <c r="BO40" s="66">
        <f t="shared" si="4"/>
        <v>75.000000000000014</v>
      </c>
      <c r="BP40" s="68">
        <f t="shared" si="22"/>
        <v>75.100000000000009</v>
      </c>
      <c r="BQ40" s="69">
        <f t="shared" si="23"/>
        <v>75.600000000000009</v>
      </c>
      <c r="BR40" s="68">
        <f t="shared" si="16"/>
        <v>75.7</v>
      </c>
      <c r="BS40" s="66">
        <f t="shared" si="24"/>
        <v>76.100000000000009</v>
      </c>
      <c r="BT40" s="68">
        <f t="shared" si="8"/>
        <v>76.2</v>
      </c>
      <c r="BU40" s="70">
        <f t="shared" si="25"/>
        <v>81.807500000000005</v>
      </c>
      <c r="BV40" s="68">
        <f t="shared" si="10"/>
        <v>81.907499999999999</v>
      </c>
      <c r="BW40" s="70">
        <f t="shared" si="26"/>
        <v>85.612500000000011</v>
      </c>
      <c r="BX40" s="68">
        <f t="shared" si="12"/>
        <v>85.712500000000006</v>
      </c>
      <c r="BY40" s="70">
        <f t="shared" si="27"/>
        <v>87.515000000000015</v>
      </c>
      <c r="BZ40" s="66">
        <f t="shared" si="14"/>
        <v>87.615000000000009</v>
      </c>
    </row>
    <row r="41" spans="1:78" ht="21" customHeight="1" x14ac:dyDescent="0.25">
      <c r="A41" s="3"/>
      <c r="B41" s="5">
        <v>8.1018518518518896E-4</v>
      </c>
      <c r="C41" s="13" t="e">
        <f t="shared" si="0"/>
        <v>#VALUE!</v>
      </c>
      <c r="D41" s="10">
        <v>79</v>
      </c>
      <c r="E41" s="12">
        <v>70</v>
      </c>
      <c r="AL41" s="22">
        <v>185</v>
      </c>
      <c r="AM41" s="26">
        <v>64.5</v>
      </c>
      <c r="AN41" s="27">
        <v>64.599999999999994</v>
      </c>
      <c r="AO41" s="26">
        <v>66.400000000000006</v>
      </c>
      <c r="AP41" s="27">
        <v>66.5</v>
      </c>
      <c r="AQ41" s="26">
        <v>70.2</v>
      </c>
      <c r="AR41" s="27">
        <v>70.3</v>
      </c>
      <c r="AS41" s="26">
        <v>75.900000000000006</v>
      </c>
      <c r="AT41" s="23">
        <v>76</v>
      </c>
      <c r="AU41" s="23">
        <v>77</v>
      </c>
      <c r="AV41" s="28">
        <v>77.099999999999994</v>
      </c>
      <c r="AW41" s="29">
        <v>82.775000000000006</v>
      </c>
      <c r="AX41" s="28">
        <v>82.875</v>
      </c>
      <c r="AY41" s="29">
        <v>86.625</v>
      </c>
      <c r="AZ41" s="28">
        <v>86.724999999999994</v>
      </c>
      <c r="BA41" s="29">
        <v>88.55</v>
      </c>
      <c r="BB41" s="26">
        <v>88.649999999999991</v>
      </c>
      <c r="BE41" s="22">
        <v>185</v>
      </c>
      <c r="BF41" s="23"/>
      <c r="BG41" s="64" t="str">
        <f t="shared" si="21"/>
        <v>LLB</v>
      </c>
      <c r="BH41" s="65">
        <f t="shared" si="17"/>
        <v>57</v>
      </c>
      <c r="BI41" s="66">
        <f t="shared" si="15"/>
        <v>64.5</v>
      </c>
      <c r="BJ41" s="67">
        <f t="shared" si="18"/>
        <v>64.599999999999994</v>
      </c>
      <c r="BK41" s="66">
        <f t="shared" si="2"/>
        <v>66.400000000000006</v>
      </c>
      <c r="BL41" s="67">
        <f t="shared" si="19"/>
        <v>66.5</v>
      </c>
      <c r="BM41" s="66">
        <f t="shared" si="3"/>
        <v>70.2</v>
      </c>
      <c r="BN41" s="67">
        <f t="shared" si="20"/>
        <v>70.3</v>
      </c>
      <c r="BO41" s="66">
        <f t="shared" si="4"/>
        <v>75.900000000000006</v>
      </c>
      <c r="BP41" s="68">
        <f t="shared" si="22"/>
        <v>76</v>
      </c>
      <c r="BQ41" s="69">
        <f t="shared" si="23"/>
        <v>76.5</v>
      </c>
      <c r="BR41" s="68">
        <f t="shared" si="16"/>
        <v>76.599999999999994</v>
      </c>
      <c r="BS41" s="66">
        <f t="shared" si="24"/>
        <v>77</v>
      </c>
      <c r="BT41" s="68">
        <f t="shared" si="8"/>
        <v>77.099999999999994</v>
      </c>
      <c r="BU41" s="70">
        <f t="shared" si="25"/>
        <v>82.775000000000006</v>
      </c>
      <c r="BV41" s="68">
        <f t="shared" si="10"/>
        <v>82.875</v>
      </c>
      <c r="BW41" s="70">
        <f t="shared" si="26"/>
        <v>86.625</v>
      </c>
      <c r="BX41" s="68">
        <f t="shared" si="12"/>
        <v>86.724999999999994</v>
      </c>
      <c r="BY41" s="70">
        <f t="shared" si="27"/>
        <v>88.55</v>
      </c>
      <c r="BZ41" s="66">
        <f t="shared" si="14"/>
        <v>88.649999999999991</v>
      </c>
    </row>
    <row r="42" spans="1:78" ht="21" customHeight="1" x14ac:dyDescent="0.25">
      <c r="A42" s="3"/>
      <c r="B42" s="5">
        <v>8.2175925925926296E-4</v>
      </c>
      <c r="C42" s="13" t="e">
        <f t="shared" si="0"/>
        <v>#VALUE!</v>
      </c>
      <c r="D42" s="10">
        <v>78</v>
      </c>
      <c r="E42" s="10">
        <v>69</v>
      </c>
      <c r="AL42" s="22">
        <v>186</v>
      </c>
      <c r="AM42" s="26">
        <v>65.265000000000015</v>
      </c>
      <c r="AN42" s="27">
        <v>65.365000000000009</v>
      </c>
      <c r="AO42" s="26">
        <v>67.187500000000014</v>
      </c>
      <c r="AP42" s="27">
        <v>67.287500000000009</v>
      </c>
      <c r="AQ42" s="26">
        <v>71.032500000000013</v>
      </c>
      <c r="AR42" s="27">
        <v>71.132500000000007</v>
      </c>
      <c r="AS42" s="26">
        <v>76.800000000000011</v>
      </c>
      <c r="AT42" s="23">
        <v>76.900000000000006</v>
      </c>
      <c r="AU42" s="23">
        <v>77.900000000000006</v>
      </c>
      <c r="AV42" s="28">
        <v>78</v>
      </c>
      <c r="AW42" s="29">
        <v>83.742500000000007</v>
      </c>
      <c r="AX42" s="28">
        <v>83.842500000000001</v>
      </c>
      <c r="AY42" s="29">
        <v>87.637500000000003</v>
      </c>
      <c r="AZ42" s="28">
        <v>87.737499999999997</v>
      </c>
      <c r="BA42" s="29">
        <v>89.585000000000008</v>
      </c>
      <c r="BB42" s="26">
        <v>89.685000000000002</v>
      </c>
      <c r="BE42" s="22">
        <v>186</v>
      </c>
      <c r="BF42" s="23"/>
      <c r="BG42" s="64" t="str">
        <f t="shared" si="21"/>
        <v>LLB</v>
      </c>
      <c r="BH42" s="65">
        <f t="shared" si="17"/>
        <v>57.675000000000004</v>
      </c>
      <c r="BI42" s="66">
        <f t="shared" si="15"/>
        <v>65.265000000000015</v>
      </c>
      <c r="BJ42" s="67">
        <f t="shared" si="18"/>
        <v>65.365000000000009</v>
      </c>
      <c r="BK42" s="66">
        <f t="shared" si="2"/>
        <v>67.187500000000014</v>
      </c>
      <c r="BL42" s="67">
        <f t="shared" si="19"/>
        <v>67.287500000000009</v>
      </c>
      <c r="BM42" s="66">
        <f t="shared" si="3"/>
        <v>71.032500000000013</v>
      </c>
      <c r="BN42" s="67">
        <f t="shared" si="20"/>
        <v>71.132500000000007</v>
      </c>
      <c r="BO42" s="66">
        <f t="shared" si="4"/>
        <v>76.800000000000011</v>
      </c>
      <c r="BP42" s="68">
        <f t="shared" si="22"/>
        <v>76.900000000000006</v>
      </c>
      <c r="BQ42" s="69">
        <f t="shared" si="23"/>
        <v>77.400000000000006</v>
      </c>
      <c r="BR42" s="68">
        <f t="shared" si="16"/>
        <v>77.5</v>
      </c>
      <c r="BS42" s="66">
        <f t="shared" si="24"/>
        <v>77.900000000000006</v>
      </c>
      <c r="BT42" s="68">
        <f t="shared" si="8"/>
        <v>78</v>
      </c>
      <c r="BU42" s="70">
        <f t="shared" si="25"/>
        <v>83.742500000000007</v>
      </c>
      <c r="BV42" s="68">
        <f t="shared" si="10"/>
        <v>83.842500000000001</v>
      </c>
      <c r="BW42" s="70">
        <f t="shared" si="26"/>
        <v>87.637500000000003</v>
      </c>
      <c r="BX42" s="68">
        <f t="shared" si="12"/>
        <v>87.737499999999997</v>
      </c>
      <c r="BY42" s="70">
        <f t="shared" si="27"/>
        <v>89.585000000000008</v>
      </c>
      <c r="BZ42" s="66">
        <f t="shared" si="14"/>
        <v>89.685000000000002</v>
      </c>
    </row>
    <row r="43" spans="1:78" ht="21" customHeight="1" x14ac:dyDescent="0.25">
      <c r="A43" s="3"/>
      <c r="B43" s="5">
        <v>8.3333333333333696E-4</v>
      </c>
      <c r="C43" s="13" t="e">
        <f t="shared" si="0"/>
        <v>#VALUE!</v>
      </c>
      <c r="D43" s="10">
        <v>77</v>
      </c>
      <c r="E43" s="12">
        <v>68</v>
      </c>
      <c r="AL43" s="22">
        <v>187</v>
      </c>
      <c r="AM43" s="26">
        <v>66.03</v>
      </c>
      <c r="AN43" s="27">
        <v>66.13</v>
      </c>
      <c r="AO43" s="26">
        <v>67.975000000000009</v>
      </c>
      <c r="AP43" s="27">
        <v>68.075000000000003</v>
      </c>
      <c r="AQ43" s="26">
        <v>71.865000000000009</v>
      </c>
      <c r="AR43" s="27">
        <v>71.965000000000003</v>
      </c>
      <c r="AS43" s="26">
        <v>77.7</v>
      </c>
      <c r="AT43" s="23">
        <v>77.8</v>
      </c>
      <c r="AU43" s="23">
        <v>78.8</v>
      </c>
      <c r="AV43" s="28">
        <v>78.899999999999991</v>
      </c>
      <c r="AW43" s="29">
        <v>84.71</v>
      </c>
      <c r="AX43" s="28">
        <v>84.809999999999988</v>
      </c>
      <c r="AY43" s="29">
        <v>88.649999999999991</v>
      </c>
      <c r="AZ43" s="28">
        <v>88.749999999999986</v>
      </c>
      <c r="BA43" s="29">
        <v>90.61999999999999</v>
      </c>
      <c r="BB43" s="26">
        <v>90.719999999999985</v>
      </c>
      <c r="BE43" s="22">
        <v>187</v>
      </c>
      <c r="BF43" s="23"/>
      <c r="BG43" s="64" t="str">
        <f t="shared" si="21"/>
        <v>LLB</v>
      </c>
      <c r="BH43" s="65">
        <f t="shared" si="17"/>
        <v>58.349999999999994</v>
      </c>
      <c r="BI43" s="66">
        <f t="shared" si="15"/>
        <v>66.03</v>
      </c>
      <c r="BJ43" s="67">
        <f t="shared" si="18"/>
        <v>66.13</v>
      </c>
      <c r="BK43" s="66">
        <f t="shared" si="2"/>
        <v>67.975000000000009</v>
      </c>
      <c r="BL43" s="67">
        <f t="shared" si="19"/>
        <v>68.075000000000003</v>
      </c>
      <c r="BM43" s="66">
        <f t="shared" si="3"/>
        <v>71.865000000000009</v>
      </c>
      <c r="BN43" s="67">
        <f t="shared" si="20"/>
        <v>71.965000000000003</v>
      </c>
      <c r="BO43" s="66">
        <f t="shared" si="4"/>
        <v>77.7</v>
      </c>
      <c r="BP43" s="68">
        <f t="shared" si="22"/>
        <v>77.8</v>
      </c>
      <c r="BQ43" s="69">
        <f t="shared" si="23"/>
        <v>78.3</v>
      </c>
      <c r="BR43" s="68">
        <f t="shared" si="16"/>
        <v>78.399999999999991</v>
      </c>
      <c r="BS43" s="66">
        <f t="shared" si="24"/>
        <v>78.8</v>
      </c>
      <c r="BT43" s="68">
        <f t="shared" si="8"/>
        <v>78.899999999999991</v>
      </c>
      <c r="BU43" s="70">
        <f t="shared" si="25"/>
        <v>84.71</v>
      </c>
      <c r="BV43" s="68">
        <f t="shared" si="10"/>
        <v>84.809999999999988</v>
      </c>
      <c r="BW43" s="70">
        <f t="shared" si="26"/>
        <v>88.649999999999991</v>
      </c>
      <c r="BX43" s="68">
        <f t="shared" si="12"/>
        <v>88.749999999999986</v>
      </c>
      <c r="BY43" s="70">
        <f t="shared" si="27"/>
        <v>90.61999999999999</v>
      </c>
      <c r="BZ43" s="66">
        <f t="shared" si="14"/>
        <v>90.719999999999985</v>
      </c>
    </row>
    <row r="44" spans="1:78" ht="21" customHeight="1" x14ac:dyDescent="0.25">
      <c r="A44" s="3"/>
      <c r="B44" s="5">
        <v>8.4490740740741097E-4</v>
      </c>
      <c r="C44" s="13" t="e">
        <f t="shared" si="0"/>
        <v>#VALUE!</v>
      </c>
      <c r="D44" s="10">
        <v>76</v>
      </c>
      <c r="E44" s="10">
        <v>67</v>
      </c>
      <c r="AL44" s="22">
        <v>188</v>
      </c>
      <c r="AM44" s="26">
        <v>66.795000000000016</v>
      </c>
      <c r="AN44" s="27">
        <v>66.89500000000001</v>
      </c>
      <c r="AO44" s="26">
        <v>68.762500000000003</v>
      </c>
      <c r="AP44" s="27">
        <v>68.862499999999997</v>
      </c>
      <c r="AQ44" s="26">
        <v>72.697500000000005</v>
      </c>
      <c r="AR44" s="27">
        <v>72.797499999999999</v>
      </c>
      <c r="AS44" s="26">
        <v>78.600000000000009</v>
      </c>
      <c r="AT44" s="23">
        <v>78.7</v>
      </c>
      <c r="AU44" s="23">
        <v>79.7</v>
      </c>
      <c r="AV44" s="28">
        <v>79.8</v>
      </c>
      <c r="AW44" s="29">
        <v>85.677500000000009</v>
      </c>
      <c r="AX44" s="28">
        <v>85.777500000000003</v>
      </c>
      <c r="AY44" s="29">
        <v>89.662500000000009</v>
      </c>
      <c r="AZ44" s="28">
        <v>89.762500000000003</v>
      </c>
      <c r="BA44" s="29">
        <v>91.655000000000001</v>
      </c>
      <c r="BB44" s="26">
        <v>91.754999999999995</v>
      </c>
      <c r="BE44" s="22">
        <v>188</v>
      </c>
      <c r="BF44" s="23"/>
      <c r="BG44" s="64" t="str">
        <f t="shared" si="21"/>
        <v>LLB</v>
      </c>
      <c r="BH44" s="65">
        <f t="shared" si="17"/>
        <v>59.025000000000006</v>
      </c>
      <c r="BI44" s="66">
        <f t="shared" si="15"/>
        <v>66.795000000000016</v>
      </c>
      <c r="BJ44" s="67">
        <f t="shared" si="18"/>
        <v>66.89500000000001</v>
      </c>
      <c r="BK44" s="66">
        <f t="shared" si="2"/>
        <v>68.762500000000003</v>
      </c>
      <c r="BL44" s="67">
        <f t="shared" si="19"/>
        <v>68.862499999999997</v>
      </c>
      <c r="BM44" s="66">
        <f t="shared" si="3"/>
        <v>72.697500000000005</v>
      </c>
      <c r="BN44" s="67">
        <f t="shared" si="20"/>
        <v>72.797499999999999</v>
      </c>
      <c r="BO44" s="66">
        <f t="shared" si="4"/>
        <v>78.600000000000009</v>
      </c>
      <c r="BP44" s="68">
        <f t="shared" si="22"/>
        <v>78.7</v>
      </c>
      <c r="BQ44" s="69">
        <f t="shared" si="23"/>
        <v>79.2</v>
      </c>
      <c r="BR44" s="68">
        <f t="shared" si="16"/>
        <v>79.3</v>
      </c>
      <c r="BS44" s="66">
        <f t="shared" si="24"/>
        <v>79.7</v>
      </c>
      <c r="BT44" s="68">
        <f t="shared" si="8"/>
        <v>79.8</v>
      </c>
      <c r="BU44" s="70">
        <f t="shared" si="25"/>
        <v>85.677500000000009</v>
      </c>
      <c r="BV44" s="68">
        <f t="shared" si="10"/>
        <v>85.777500000000003</v>
      </c>
      <c r="BW44" s="70">
        <f t="shared" si="26"/>
        <v>89.662500000000009</v>
      </c>
      <c r="BX44" s="68">
        <f t="shared" si="12"/>
        <v>89.762500000000003</v>
      </c>
      <c r="BY44" s="70">
        <f t="shared" si="27"/>
        <v>91.655000000000001</v>
      </c>
      <c r="BZ44" s="66">
        <f t="shared" si="14"/>
        <v>91.754999999999995</v>
      </c>
    </row>
    <row r="45" spans="1:78" ht="21" customHeight="1" x14ac:dyDescent="0.25">
      <c r="A45" s="3"/>
      <c r="B45" s="5">
        <v>8.5648148148148595E-4</v>
      </c>
      <c r="C45" s="13" t="e">
        <f t="shared" si="0"/>
        <v>#VALUE!</v>
      </c>
      <c r="D45" s="10">
        <v>75</v>
      </c>
      <c r="E45" s="12">
        <v>66</v>
      </c>
      <c r="AL45" s="22">
        <v>189</v>
      </c>
      <c r="AM45" s="26">
        <v>67.560000000000016</v>
      </c>
      <c r="AN45" s="27">
        <v>67.660000000000011</v>
      </c>
      <c r="AO45" s="26">
        <v>69.550000000000011</v>
      </c>
      <c r="AP45" s="27">
        <v>69.650000000000006</v>
      </c>
      <c r="AQ45" s="26">
        <v>73.530000000000015</v>
      </c>
      <c r="AR45" s="27">
        <v>73.63000000000001</v>
      </c>
      <c r="AS45" s="26">
        <v>79.500000000000014</v>
      </c>
      <c r="AT45" s="23">
        <v>79.600000000000009</v>
      </c>
      <c r="AU45" s="23">
        <v>80.600000000000009</v>
      </c>
      <c r="AV45" s="28">
        <v>80.7</v>
      </c>
      <c r="AW45" s="29">
        <v>86.64500000000001</v>
      </c>
      <c r="AX45" s="28">
        <v>86.745000000000005</v>
      </c>
      <c r="AY45" s="29">
        <v>90.675000000000011</v>
      </c>
      <c r="AZ45" s="28">
        <v>90.775000000000006</v>
      </c>
      <c r="BA45" s="29">
        <v>92.690000000000012</v>
      </c>
      <c r="BB45" s="26">
        <v>92.79</v>
      </c>
      <c r="BE45" s="22">
        <v>189</v>
      </c>
      <c r="BF45" s="23"/>
      <c r="BG45" s="64" t="str">
        <f t="shared" si="21"/>
        <v>LLB</v>
      </c>
      <c r="BH45" s="65">
        <f t="shared" si="17"/>
        <v>59.7</v>
      </c>
      <c r="BI45" s="66">
        <f t="shared" si="15"/>
        <v>67.560000000000016</v>
      </c>
      <c r="BJ45" s="67">
        <f t="shared" si="18"/>
        <v>67.660000000000011</v>
      </c>
      <c r="BK45" s="66">
        <f t="shared" si="2"/>
        <v>69.550000000000011</v>
      </c>
      <c r="BL45" s="67">
        <f t="shared" si="19"/>
        <v>69.650000000000006</v>
      </c>
      <c r="BM45" s="66">
        <f t="shared" si="3"/>
        <v>73.530000000000015</v>
      </c>
      <c r="BN45" s="67">
        <f t="shared" si="20"/>
        <v>73.63000000000001</v>
      </c>
      <c r="BO45" s="66">
        <f t="shared" si="4"/>
        <v>79.500000000000014</v>
      </c>
      <c r="BP45" s="68">
        <f t="shared" si="22"/>
        <v>79.600000000000009</v>
      </c>
      <c r="BQ45" s="69">
        <f t="shared" si="23"/>
        <v>80.100000000000009</v>
      </c>
      <c r="BR45" s="68">
        <f t="shared" si="16"/>
        <v>80.2</v>
      </c>
      <c r="BS45" s="66">
        <f t="shared" si="24"/>
        <v>80.600000000000009</v>
      </c>
      <c r="BT45" s="68">
        <f t="shared" si="8"/>
        <v>80.7</v>
      </c>
      <c r="BU45" s="70">
        <f t="shared" si="25"/>
        <v>86.64500000000001</v>
      </c>
      <c r="BV45" s="68">
        <f t="shared" si="10"/>
        <v>86.745000000000005</v>
      </c>
      <c r="BW45" s="70">
        <f t="shared" si="26"/>
        <v>90.675000000000011</v>
      </c>
      <c r="BX45" s="68">
        <f t="shared" si="12"/>
        <v>90.775000000000006</v>
      </c>
      <c r="BY45" s="70">
        <f t="shared" si="27"/>
        <v>92.690000000000012</v>
      </c>
      <c r="BZ45" s="66">
        <f t="shared" si="14"/>
        <v>92.79</v>
      </c>
    </row>
    <row r="46" spans="1:78" ht="21" customHeight="1" x14ac:dyDescent="0.25">
      <c r="A46" s="3"/>
      <c r="B46" s="5">
        <v>8.6805555555555995E-4</v>
      </c>
      <c r="C46" s="13" t="e">
        <f t="shared" si="0"/>
        <v>#VALUE!</v>
      </c>
      <c r="D46" s="10">
        <v>74</v>
      </c>
      <c r="E46" s="10">
        <v>65</v>
      </c>
      <c r="AL46" s="22">
        <v>190</v>
      </c>
      <c r="AM46" s="26">
        <v>68.325000000000003</v>
      </c>
      <c r="AN46" s="27">
        <v>68.424999999999997</v>
      </c>
      <c r="AO46" s="26">
        <v>70.337500000000006</v>
      </c>
      <c r="AP46" s="27">
        <v>70.4375</v>
      </c>
      <c r="AQ46" s="26">
        <v>74.362500000000011</v>
      </c>
      <c r="AR46" s="27">
        <v>74.462500000000006</v>
      </c>
      <c r="AS46" s="26">
        <v>80.400000000000006</v>
      </c>
      <c r="AT46" s="23">
        <v>80.5</v>
      </c>
      <c r="AU46" s="23">
        <v>81.5</v>
      </c>
      <c r="AV46" s="28">
        <v>81.599999999999994</v>
      </c>
      <c r="AW46" s="29">
        <v>87.612499999999997</v>
      </c>
      <c r="AX46" s="28">
        <v>87.712499999999991</v>
      </c>
      <c r="AY46" s="29">
        <v>91.6875</v>
      </c>
      <c r="AZ46" s="28">
        <v>91.787499999999994</v>
      </c>
      <c r="BA46" s="29">
        <v>93.724999999999994</v>
      </c>
      <c r="BB46" s="26">
        <v>93.824999999999989</v>
      </c>
      <c r="BE46" s="22">
        <v>190</v>
      </c>
      <c r="BF46" s="23"/>
      <c r="BG46" s="64" t="str">
        <f t="shared" si="21"/>
        <v>LLB</v>
      </c>
      <c r="BH46" s="65">
        <f t="shared" si="17"/>
        <v>60.375</v>
      </c>
      <c r="BI46" s="66">
        <f t="shared" si="15"/>
        <v>68.325000000000003</v>
      </c>
      <c r="BJ46" s="67">
        <f t="shared" si="18"/>
        <v>68.424999999999997</v>
      </c>
      <c r="BK46" s="66">
        <f t="shared" si="2"/>
        <v>70.337500000000006</v>
      </c>
      <c r="BL46" s="67">
        <f t="shared" si="19"/>
        <v>70.4375</v>
      </c>
      <c r="BM46" s="66">
        <f t="shared" si="3"/>
        <v>74.362500000000011</v>
      </c>
      <c r="BN46" s="67">
        <f t="shared" si="20"/>
        <v>74.462500000000006</v>
      </c>
      <c r="BO46" s="66">
        <f t="shared" si="4"/>
        <v>80.400000000000006</v>
      </c>
      <c r="BP46" s="68">
        <f t="shared" si="22"/>
        <v>80.5</v>
      </c>
      <c r="BQ46" s="69">
        <f t="shared" si="23"/>
        <v>81</v>
      </c>
      <c r="BR46" s="68">
        <f t="shared" si="16"/>
        <v>81.099999999999994</v>
      </c>
      <c r="BS46" s="66">
        <f t="shared" si="24"/>
        <v>81.5</v>
      </c>
      <c r="BT46" s="68">
        <f t="shared" si="8"/>
        <v>81.599999999999994</v>
      </c>
      <c r="BU46" s="70">
        <f t="shared" si="25"/>
        <v>87.612499999999997</v>
      </c>
      <c r="BV46" s="68">
        <f t="shared" si="10"/>
        <v>87.712499999999991</v>
      </c>
      <c r="BW46" s="70">
        <f t="shared" si="26"/>
        <v>91.6875</v>
      </c>
      <c r="BX46" s="68">
        <f t="shared" si="12"/>
        <v>91.787499999999994</v>
      </c>
      <c r="BY46" s="70">
        <f t="shared" si="27"/>
        <v>93.724999999999994</v>
      </c>
      <c r="BZ46" s="66">
        <f t="shared" si="14"/>
        <v>93.824999999999989</v>
      </c>
    </row>
    <row r="47" spans="1:78" ht="21" customHeight="1" x14ac:dyDescent="0.25">
      <c r="A47" s="3"/>
      <c r="B47" s="5">
        <v>8.7962962962963396E-4</v>
      </c>
      <c r="C47" s="13" t="e">
        <f t="shared" si="0"/>
        <v>#VALUE!</v>
      </c>
      <c r="D47" s="10">
        <v>73</v>
      </c>
      <c r="E47" s="12">
        <v>64</v>
      </c>
      <c r="AL47" s="22">
        <v>191</v>
      </c>
      <c r="AM47" s="26">
        <v>69.09</v>
      </c>
      <c r="AN47" s="27">
        <v>69.19</v>
      </c>
      <c r="AO47" s="26">
        <v>71.125000000000014</v>
      </c>
      <c r="AP47" s="27">
        <v>71.225000000000009</v>
      </c>
      <c r="AQ47" s="26">
        <v>75.195000000000007</v>
      </c>
      <c r="AR47" s="27">
        <v>75.295000000000002</v>
      </c>
      <c r="AS47" s="26">
        <v>81.300000000000011</v>
      </c>
      <c r="AT47" s="23">
        <v>81.400000000000006</v>
      </c>
      <c r="AU47" s="23">
        <v>82.4</v>
      </c>
      <c r="AV47" s="28">
        <v>82.5</v>
      </c>
      <c r="AW47" s="29">
        <v>88.580000000000013</v>
      </c>
      <c r="AX47" s="28">
        <v>88.68</v>
      </c>
      <c r="AY47" s="29">
        <v>92.7</v>
      </c>
      <c r="AZ47" s="28">
        <v>92.8</v>
      </c>
      <c r="BA47" s="29">
        <v>94.76</v>
      </c>
      <c r="BB47" s="26">
        <v>94.86</v>
      </c>
      <c r="BE47" s="22">
        <v>191</v>
      </c>
      <c r="BF47" s="23"/>
      <c r="BG47" s="64" t="str">
        <f t="shared" si="21"/>
        <v>LLB</v>
      </c>
      <c r="BH47" s="65">
        <f t="shared" si="17"/>
        <v>61.050000000000004</v>
      </c>
      <c r="BI47" s="66">
        <f t="shared" si="15"/>
        <v>69.09</v>
      </c>
      <c r="BJ47" s="67">
        <f t="shared" si="18"/>
        <v>69.19</v>
      </c>
      <c r="BK47" s="66">
        <f t="shared" si="2"/>
        <v>71.125000000000014</v>
      </c>
      <c r="BL47" s="67">
        <f t="shared" si="19"/>
        <v>71.225000000000009</v>
      </c>
      <c r="BM47" s="66">
        <f t="shared" si="3"/>
        <v>75.195000000000007</v>
      </c>
      <c r="BN47" s="67">
        <f t="shared" si="20"/>
        <v>75.295000000000002</v>
      </c>
      <c r="BO47" s="66">
        <f t="shared" si="4"/>
        <v>81.300000000000011</v>
      </c>
      <c r="BP47" s="68">
        <f t="shared" si="22"/>
        <v>81.400000000000006</v>
      </c>
      <c r="BQ47" s="69">
        <f t="shared" si="23"/>
        <v>81.900000000000006</v>
      </c>
      <c r="BR47" s="68">
        <f t="shared" si="16"/>
        <v>82</v>
      </c>
      <c r="BS47" s="66">
        <f t="shared" si="24"/>
        <v>82.4</v>
      </c>
      <c r="BT47" s="68">
        <f t="shared" si="8"/>
        <v>82.5</v>
      </c>
      <c r="BU47" s="70">
        <f t="shared" si="25"/>
        <v>88.580000000000013</v>
      </c>
      <c r="BV47" s="68">
        <f t="shared" si="10"/>
        <v>88.68</v>
      </c>
      <c r="BW47" s="70">
        <f t="shared" si="26"/>
        <v>92.7</v>
      </c>
      <c r="BX47" s="68">
        <f t="shared" si="12"/>
        <v>92.8</v>
      </c>
      <c r="BY47" s="70">
        <f t="shared" si="27"/>
        <v>94.76</v>
      </c>
      <c r="BZ47" s="66">
        <f t="shared" si="14"/>
        <v>94.86</v>
      </c>
    </row>
    <row r="48" spans="1:78" ht="21" customHeight="1" x14ac:dyDescent="0.25">
      <c r="A48" s="3"/>
      <c r="B48" s="5">
        <v>8.9120370370370796E-4</v>
      </c>
      <c r="C48" s="13" t="e">
        <f t="shared" si="0"/>
        <v>#VALUE!</v>
      </c>
      <c r="D48" s="10">
        <v>72</v>
      </c>
      <c r="E48" s="10">
        <v>63</v>
      </c>
      <c r="AL48" s="22">
        <v>192</v>
      </c>
      <c r="AM48" s="26">
        <v>69.855000000000004</v>
      </c>
      <c r="AN48" s="27">
        <v>69.954999999999998</v>
      </c>
      <c r="AO48" s="26">
        <v>71.912500000000009</v>
      </c>
      <c r="AP48" s="27">
        <v>72.012500000000003</v>
      </c>
      <c r="AQ48" s="26">
        <v>76.027500000000003</v>
      </c>
      <c r="AR48" s="27">
        <v>76.127499999999998</v>
      </c>
      <c r="AS48" s="26">
        <v>82.2</v>
      </c>
      <c r="AT48" s="23">
        <v>82.3</v>
      </c>
      <c r="AU48" s="23">
        <v>83.3</v>
      </c>
      <c r="AV48" s="28">
        <v>83.399999999999991</v>
      </c>
      <c r="AW48" s="29">
        <v>89.547499999999999</v>
      </c>
      <c r="AX48" s="28">
        <v>89.647499999999994</v>
      </c>
      <c r="AY48" s="29">
        <v>93.712499999999991</v>
      </c>
      <c r="AZ48" s="28">
        <v>93.812499999999986</v>
      </c>
      <c r="BA48" s="29">
        <v>95.795000000000002</v>
      </c>
      <c r="BB48" s="26">
        <v>95.894999999999996</v>
      </c>
      <c r="BE48" s="22">
        <v>192</v>
      </c>
      <c r="BF48" s="23"/>
      <c r="BG48" s="64" t="str">
        <f t="shared" si="21"/>
        <v>LLB</v>
      </c>
      <c r="BH48" s="65">
        <f t="shared" si="17"/>
        <v>61.724999999999994</v>
      </c>
      <c r="BI48" s="66">
        <f t="shared" si="15"/>
        <v>69.855000000000004</v>
      </c>
      <c r="BJ48" s="67">
        <f t="shared" si="18"/>
        <v>69.954999999999998</v>
      </c>
      <c r="BK48" s="66">
        <f t="shared" si="2"/>
        <v>71.912500000000009</v>
      </c>
      <c r="BL48" s="67">
        <f t="shared" si="19"/>
        <v>72.012500000000003</v>
      </c>
      <c r="BM48" s="66">
        <f t="shared" si="3"/>
        <v>76.027500000000003</v>
      </c>
      <c r="BN48" s="67">
        <f t="shared" si="20"/>
        <v>76.127499999999998</v>
      </c>
      <c r="BO48" s="66">
        <f t="shared" si="4"/>
        <v>82.2</v>
      </c>
      <c r="BP48" s="68">
        <f t="shared" si="22"/>
        <v>82.3</v>
      </c>
      <c r="BQ48" s="69">
        <f t="shared" si="23"/>
        <v>82.8</v>
      </c>
      <c r="BR48" s="68">
        <f t="shared" si="16"/>
        <v>82.899999999999991</v>
      </c>
      <c r="BS48" s="66">
        <f t="shared" si="24"/>
        <v>83.3</v>
      </c>
      <c r="BT48" s="68">
        <f t="shared" si="8"/>
        <v>83.399999999999991</v>
      </c>
      <c r="BU48" s="70">
        <f t="shared" si="25"/>
        <v>89.547499999999999</v>
      </c>
      <c r="BV48" s="68">
        <f t="shared" si="10"/>
        <v>89.647499999999994</v>
      </c>
      <c r="BW48" s="70">
        <f t="shared" si="26"/>
        <v>93.712499999999991</v>
      </c>
      <c r="BX48" s="68">
        <f t="shared" si="12"/>
        <v>93.812499999999986</v>
      </c>
      <c r="BY48" s="70">
        <f t="shared" si="27"/>
        <v>95.795000000000002</v>
      </c>
      <c r="BZ48" s="66">
        <f t="shared" si="14"/>
        <v>95.894999999999996</v>
      </c>
    </row>
    <row r="49" spans="1:78" ht="21" customHeight="1" x14ac:dyDescent="0.25">
      <c r="A49" s="3"/>
      <c r="B49" s="5">
        <v>9.0277777777778196E-4</v>
      </c>
      <c r="C49" s="13" t="e">
        <f t="shared" si="0"/>
        <v>#VALUE!</v>
      </c>
      <c r="D49" s="10">
        <v>71</v>
      </c>
      <c r="E49" s="12">
        <v>62</v>
      </c>
      <c r="AL49" s="22">
        <v>193</v>
      </c>
      <c r="AM49" s="26">
        <v>70.62</v>
      </c>
      <c r="AN49" s="27">
        <v>70.72</v>
      </c>
      <c r="AO49" s="26">
        <v>72.7</v>
      </c>
      <c r="AP49" s="27">
        <v>72.8</v>
      </c>
      <c r="AQ49" s="26">
        <v>76.860000000000014</v>
      </c>
      <c r="AR49" s="27">
        <v>76.960000000000008</v>
      </c>
      <c r="AS49" s="26">
        <v>83.100000000000009</v>
      </c>
      <c r="AT49" s="23">
        <v>83.2</v>
      </c>
      <c r="AU49" s="23">
        <v>84.2</v>
      </c>
      <c r="AV49" s="28">
        <v>84.3</v>
      </c>
      <c r="AW49" s="29">
        <v>90.515000000000001</v>
      </c>
      <c r="AX49" s="28">
        <v>90.614999999999995</v>
      </c>
      <c r="AY49" s="29">
        <v>94.725000000000009</v>
      </c>
      <c r="AZ49" s="28">
        <v>94.825000000000003</v>
      </c>
      <c r="BA49" s="29">
        <v>96.83</v>
      </c>
      <c r="BB49" s="26">
        <v>96.929999999999993</v>
      </c>
      <c r="BE49" s="22">
        <v>193</v>
      </c>
      <c r="BF49" s="23"/>
      <c r="BG49" s="64" t="str">
        <f t="shared" si="21"/>
        <v>LLB</v>
      </c>
      <c r="BH49" s="65">
        <f t="shared" si="17"/>
        <v>62.400000000000006</v>
      </c>
      <c r="BI49" s="66">
        <f t="shared" si="15"/>
        <v>70.62</v>
      </c>
      <c r="BJ49" s="67">
        <f t="shared" si="18"/>
        <v>70.72</v>
      </c>
      <c r="BK49" s="66">
        <f t="shared" si="2"/>
        <v>72.7</v>
      </c>
      <c r="BL49" s="67">
        <f t="shared" si="19"/>
        <v>72.8</v>
      </c>
      <c r="BM49" s="66">
        <f t="shared" si="3"/>
        <v>76.860000000000014</v>
      </c>
      <c r="BN49" s="67">
        <f t="shared" si="20"/>
        <v>76.960000000000008</v>
      </c>
      <c r="BO49" s="66">
        <f t="shared" si="4"/>
        <v>83.100000000000009</v>
      </c>
      <c r="BP49" s="68">
        <f t="shared" si="22"/>
        <v>83.2</v>
      </c>
      <c r="BQ49" s="69">
        <f t="shared" si="23"/>
        <v>83.7</v>
      </c>
      <c r="BR49" s="68">
        <f t="shared" si="16"/>
        <v>83.8</v>
      </c>
      <c r="BS49" s="66">
        <f t="shared" si="24"/>
        <v>84.2</v>
      </c>
      <c r="BT49" s="68">
        <f t="shared" si="8"/>
        <v>84.3</v>
      </c>
      <c r="BU49" s="70">
        <f t="shared" si="25"/>
        <v>90.515000000000001</v>
      </c>
      <c r="BV49" s="68">
        <f t="shared" si="10"/>
        <v>90.614999999999995</v>
      </c>
      <c r="BW49" s="70">
        <f t="shared" si="26"/>
        <v>94.725000000000009</v>
      </c>
      <c r="BX49" s="68">
        <f t="shared" si="12"/>
        <v>94.825000000000003</v>
      </c>
      <c r="BY49" s="70">
        <f t="shared" si="27"/>
        <v>96.83</v>
      </c>
      <c r="BZ49" s="66">
        <f t="shared" si="14"/>
        <v>96.929999999999993</v>
      </c>
    </row>
    <row r="50" spans="1:78" ht="21" customHeight="1" x14ac:dyDescent="0.25">
      <c r="A50" s="3"/>
      <c r="B50" s="5">
        <v>9.1435185185185705E-4</v>
      </c>
      <c r="C50" s="13" t="e">
        <f t="shared" si="0"/>
        <v>#VALUE!</v>
      </c>
      <c r="D50" s="10">
        <v>70</v>
      </c>
      <c r="E50" s="10">
        <v>61</v>
      </c>
      <c r="AL50" s="22">
        <v>194</v>
      </c>
      <c r="AM50" s="26">
        <v>71.385000000000019</v>
      </c>
      <c r="AN50" s="27">
        <v>71.485000000000014</v>
      </c>
      <c r="AO50" s="26">
        <v>73.487500000000011</v>
      </c>
      <c r="AP50" s="27">
        <v>73.587500000000006</v>
      </c>
      <c r="AQ50" s="26">
        <v>77.69250000000001</v>
      </c>
      <c r="AR50" s="27">
        <v>77.792500000000004</v>
      </c>
      <c r="AS50" s="26">
        <v>84.000000000000014</v>
      </c>
      <c r="AT50" s="23">
        <v>84.100000000000009</v>
      </c>
      <c r="AU50" s="23">
        <v>85.100000000000009</v>
      </c>
      <c r="AV50" s="28">
        <v>85.2</v>
      </c>
      <c r="AW50" s="29">
        <v>91.482500000000016</v>
      </c>
      <c r="AX50" s="28">
        <v>91.58250000000001</v>
      </c>
      <c r="AY50" s="29">
        <v>95.737500000000011</v>
      </c>
      <c r="AZ50" s="28">
        <v>95.837500000000006</v>
      </c>
      <c r="BA50" s="29">
        <v>97.865000000000009</v>
      </c>
      <c r="BB50" s="26">
        <v>97.965000000000003</v>
      </c>
      <c r="BE50" s="22">
        <v>194</v>
      </c>
      <c r="BF50" s="23"/>
      <c r="BG50" s="64" t="str">
        <f t="shared" si="21"/>
        <v>LLB</v>
      </c>
      <c r="BH50" s="65">
        <f t="shared" si="17"/>
        <v>63.075000000000003</v>
      </c>
      <c r="BI50" s="66">
        <f t="shared" si="15"/>
        <v>71.385000000000019</v>
      </c>
      <c r="BJ50" s="67">
        <f t="shared" si="18"/>
        <v>71.485000000000014</v>
      </c>
      <c r="BK50" s="66">
        <f t="shared" si="2"/>
        <v>73.487500000000011</v>
      </c>
      <c r="BL50" s="67">
        <f t="shared" si="19"/>
        <v>73.587500000000006</v>
      </c>
      <c r="BM50" s="66">
        <f t="shared" si="3"/>
        <v>77.69250000000001</v>
      </c>
      <c r="BN50" s="67">
        <f t="shared" si="20"/>
        <v>77.792500000000004</v>
      </c>
      <c r="BO50" s="66">
        <f t="shared" si="4"/>
        <v>84.000000000000014</v>
      </c>
      <c r="BP50" s="68">
        <f t="shared" si="22"/>
        <v>84.100000000000009</v>
      </c>
      <c r="BQ50" s="69">
        <f t="shared" si="23"/>
        <v>84.600000000000009</v>
      </c>
      <c r="BR50" s="68">
        <f t="shared" si="16"/>
        <v>84.7</v>
      </c>
      <c r="BS50" s="66">
        <f t="shared" si="24"/>
        <v>85.100000000000009</v>
      </c>
      <c r="BT50" s="68">
        <f t="shared" si="8"/>
        <v>85.2</v>
      </c>
      <c r="BU50" s="70">
        <f t="shared" si="25"/>
        <v>91.482500000000016</v>
      </c>
      <c r="BV50" s="68">
        <f t="shared" si="10"/>
        <v>91.58250000000001</v>
      </c>
      <c r="BW50" s="70">
        <f t="shared" si="26"/>
        <v>95.737500000000011</v>
      </c>
      <c r="BX50" s="68">
        <f t="shared" si="12"/>
        <v>95.837500000000006</v>
      </c>
      <c r="BY50" s="70">
        <f t="shared" si="27"/>
        <v>97.865000000000009</v>
      </c>
      <c r="BZ50" s="66">
        <f t="shared" si="14"/>
        <v>97.965000000000003</v>
      </c>
    </row>
    <row r="51" spans="1:78" ht="21" customHeight="1" x14ac:dyDescent="0.25">
      <c r="A51" s="3"/>
      <c r="B51" s="5">
        <v>9.2592592592593095E-4</v>
      </c>
      <c r="C51" s="13" t="e">
        <f t="shared" si="0"/>
        <v>#VALUE!</v>
      </c>
      <c r="D51" s="10">
        <v>69</v>
      </c>
      <c r="E51" s="12">
        <v>60</v>
      </c>
      <c r="AL51" s="22">
        <v>195</v>
      </c>
      <c r="AM51" s="26">
        <v>72.150000000000006</v>
      </c>
      <c r="AN51" s="27">
        <v>72.25</v>
      </c>
      <c r="AO51" s="26">
        <v>74.275000000000006</v>
      </c>
      <c r="AP51" s="27">
        <v>74.375</v>
      </c>
      <c r="AQ51" s="26">
        <v>78.525000000000006</v>
      </c>
      <c r="AR51" s="27">
        <v>78.625</v>
      </c>
      <c r="AS51" s="26">
        <v>84.9</v>
      </c>
      <c r="AT51" s="23">
        <v>85</v>
      </c>
      <c r="AU51" s="23">
        <v>86</v>
      </c>
      <c r="AV51" s="28">
        <v>86.1</v>
      </c>
      <c r="AW51" s="29">
        <v>92.45</v>
      </c>
      <c r="AX51" s="28">
        <v>92.55</v>
      </c>
      <c r="AY51" s="29">
        <v>96.75</v>
      </c>
      <c r="AZ51" s="28">
        <v>96.85</v>
      </c>
      <c r="BA51" s="29">
        <v>98.9</v>
      </c>
      <c r="BB51" s="26">
        <v>99</v>
      </c>
      <c r="BE51" s="22">
        <v>195</v>
      </c>
      <c r="BF51" s="23"/>
      <c r="BG51" s="64" t="str">
        <f t="shared" si="21"/>
        <v>LLB</v>
      </c>
      <c r="BH51" s="65">
        <f t="shared" si="17"/>
        <v>63.75</v>
      </c>
      <c r="BI51" s="66">
        <f t="shared" si="15"/>
        <v>72.150000000000006</v>
      </c>
      <c r="BJ51" s="67">
        <f t="shared" si="18"/>
        <v>72.25</v>
      </c>
      <c r="BK51" s="66">
        <f t="shared" si="2"/>
        <v>74.275000000000006</v>
      </c>
      <c r="BL51" s="67">
        <f t="shared" si="19"/>
        <v>74.375</v>
      </c>
      <c r="BM51" s="66">
        <f t="shared" si="3"/>
        <v>78.525000000000006</v>
      </c>
      <c r="BN51" s="67">
        <f t="shared" si="20"/>
        <v>78.625</v>
      </c>
      <c r="BO51" s="66">
        <f t="shared" si="4"/>
        <v>84.9</v>
      </c>
      <c r="BP51" s="68">
        <f t="shared" si="22"/>
        <v>85</v>
      </c>
      <c r="BQ51" s="69">
        <f t="shared" si="23"/>
        <v>85.5</v>
      </c>
      <c r="BR51" s="68">
        <f t="shared" si="16"/>
        <v>85.6</v>
      </c>
      <c r="BS51" s="66">
        <f t="shared" si="24"/>
        <v>86</v>
      </c>
      <c r="BT51" s="68">
        <f t="shared" si="8"/>
        <v>86.1</v>
      </c>
      <c r="BU51" s="70">
        <f t="shared" si="25"/>
        <v>92.45</v>
      </c>
      <c r="BV51" s="68">
        <f t="shared" si="10"/>
        <v>92.55</v>
      </c>
      <c r="BW51" s="70">
        <f t="shared" si="26"/>
        <v>96.75</v>
      </c>
      <c r="BX51" s="68">
        <f t="shared" si="12"/>
        <v>96.85</v>
      </c>
      <c r="BY51" s="70">
        <f t="shared" si="27"/>
        <v>98.9</v>
      </c>
      <c r="BZ51" s="66">
        <f t="shared" si="14"/>
        <v>99</v>
      </c>
    </row>
    <row r="52" spans="1:78" ht="21" customHeight="1" x14ac:dyDescent="0.25">
      <c r="A52" s="3"/>
      <c r="B52" s="5">
        <v>9.3750000000000495E-4</v>
      </c>
      <c r="C52" s="13" t="e">
        <f t="shared" si="0"/>
        <v>#VALUE!</v>
      </c>
      <c r="D52" s="10">
        <v>68</v>
      </c>
      <c r="E52" s="10">
        <v>59</v>
      </c>
      <c r="AL52" s="22">
        <v>196</v>
      </c>
      <c r="AM52" s="26">
        <v>72.915000000000006</v>
      </c>
      <c r="AN52" s="27">
        <v>73.015000000000001</v>
      </c>
      <c r="AO52" s="26">
        <v>75.062500000000014</v>
      </c>
      <c r="AP52" s="27">
        <v>75.162500000000009</v>
      </c>
      <c r="AQ52" s="26">
        <v>79.357500000000016</v>
      </c>
      <c r="AR52" s="27">
        <v>79.45750000000001</v>
      </c>
      <c r="AS52" s="26">
        <v>85.800000000000011</v>
      </c>
      <c r="AT52" s="23">
        <v>85.9</v>
      </c>
      <c r="AU52" s="23">
        <v>86.9</v>
      </c>
      <c r="AV52" s="28">
        <v>87</v>
      </c>
      <c r="AW52" s="29">
        <v>93.417500000000004</v>
      </c>
      <c r="AX52" s="28">
        <v>93.517499999999998</v>
      </c>
      <c r="AY52" s="29">
        <v>97.762500000000003</v>
      </c>
      <c r="AZ52" s="28">
        <v>97.862499999999997</v>
      </c>
      <c r="BA52" s="29">
        <v>99.935000000000002</v>
      </c>
      <c r="BB52" s="26">
        <v>100.035</v>
      </c>
      <c r="BE52" s="22">
        <v>196</v>
      </c>
      <c r="BF52" s="23"/>
      <c r="BG52" s="64" t="str">
        <f t="shared" si="21"/>
        <v>LLB</v>
      </c>
      <c r="BH52" s="65">
        <f t="shared" si="17"/>
        <v>64.425000000000011</v>
      </c>
      <c r="BI52" s="66">
        <f t="shared" si="15"/>
        <v>72.915000000000006</v>
      </c>
      <c r="BJ52" s="67">
        <f t="shared" si="18"/>
        <v>73.015000000000001</v>
      </c>
      <c r="BK52" s="66">
        <f t="shared" si="2"/>
        <v>75.062500000000014</v>
      </c>
      <c r="BL52" s="67">
        <f t="shared" si="19"/>
        <v>75.162500000000009</v>
      </c>
      <c r="BM52" s="66">
        <f t="shared" si="3"/>
        <v>79.357500000000016</v>
      </c>
      <c r="BN52" s="67">
        <f t="shared" si="20"/>
        <v>79.45750000000001</v>
      </c>
      <c r="BO52" s="66">
        <f t="shared" si="4"/>
        <v>85.800000000000011</v>
      </c>
      <c r="BP52" s="68">
        <f t="shared" si="22"/>
        <v>85.9</v>
      </c>
      <c r="BQ52" s="69">
        <f t="shared" si="23"/>
        <v>86.4</v>
      </c>
      <c r="BR52" s="68">
        <f t="shared" si="16"/>
        <v>86.5</v>
      </c>
      <c r="BS52" s="66">
        <f t="shared" si="24"/>
        <v>86.9</v>
      </c>
      <c r="BT52" s="68">
        <f t="shared" si="8"/>
        <v>87</v>
      </c>
      <c r="BU52" s="70">
        <f t="shared" si="25"/>
        <v>93.417500000000004</v>
      </c>
      <c r="BV52" s="68">
        <f t="shared" si="10"/>
        <v>93.517499999999998</v>
      </c>
      <c r="BW52" s="70">
        <f t="shared" si="26"/>
        <v>97.762500000000003</v>
      </c>
      <c r="BX52" s="68">
        <f t="shared" si="12"/>
        <v>97.862499999999997</v>
      </c>
      <c r="BY52" s="70">
        <f t="shared" si="27"/>
        <v>99.935000000000002</v>
      </c>
      <c r="BZ52" s="66">
        <f t="shared" si="14"/>
        <v>100.035</v>
      </c>
    </row>
    <row r="53" spans="1:78" ht="21" customHeight="1" x14ac:dyDescent="0.25">
      <c r="A53" s="3"/>
      <c r="B53" s="5">
        <v>9.4907407407407896E-4</v>
      </c>
      <c r="C53" s="13" t="e">
        <f t="shared" si="0"/>
        <v>#VALUE!</v>
      </c>
      <c r="D53" s="10">
        <v>67</v>
      </c>
      <c r="E53" s="12">
        <v>58</v>
      </c>
      <c r="AL53" s="22">
        <v>197</v>
      </c>
      <c r="AM53" s="26">
        <v>73.680000000000007</v>
      </c>
      <c r="AN53" s="27">
        <v>73.78</v>
      </c>
      <c r="AO53" s="26">
        <v>75.850000000000009</v>
      </c>
      <c r="AP53" s="27">
        <v>75.95</v>
      </c>
      <c r="AQ53" s="26">
        <v>80.19</v>
      </c>
      <c r="AR53" s="27">
        <v>80.289999999999992</v>
      </c>
      <c r="AS53" s="26">
        <v>86.7</v>
      </c>
      <c r="AT53" s="23">
        <v>86.8</v>
      </c>
      <c r="AU53" s="23">
        <v>87.8</v>
      </c>
      <c r="AV53" s="28">
        <v>87.899999999999991</v>
      </c>
      <c r="AW53" s="29">
        <v>94.384999999999991</v>
      </c>
      <c r="AX53" s="28">
        <v>94.484999999999985</v>
      </c>
      <c r="AY53" s="29">
        <v>98.774999999999991</v>
      </c>
      <c r="AZ53" s="28">
        <v>98.874999999999986</v>
      </c>
      <c r="BA53" s="29">
        <v>100.97</v>
      </c>
      <c r="BB53" s="26">
        <v>101.07</v>
      </c>
      <c r="BE53" s="22">
        <v>197</v>
      </c>
      <c r="BF53" s="23"/>
      <c r="BG53" s="64" t="str">
        <f t="shared" si="21"/>
        <v>LLB</v>
      </c>
      <c r="BH53" s="65">
        <f t="shared" si="17"/>
        <v>65.099999999999994</v>
      </c>
      <c r="BI53" s="66">
        <f t="shared" si="15"/>
        <v>73.680000000000007</v>
      </c>
      <c r="BJ53" s="67">
        <f t="shared" si="18"/>
        <v>73.78</v>
      </c>
      <c r="BK53" s="66">
        <f t="shared" si="2"/>
        <v>75.850000000000009</v>
      </c>
      <c r="BL53" s="67">
        <f t="shared" si="19"/>
        <v>75.95</v>
      </c>
      <c r="BM53" s="66">
        <f t="shared" si="3"/>
        <v>80.19</v>
      </c>
      <c r="BN53" s="67">
        <f t="shared" si="20"/>
        <v>80.289999999999992</v>
      </c>
      <c r="BO53" s="66">
        <f t="shared" si="4"/>
        <v>86.7</v>
      </c>
      <c r="BP53" s="68">
        <f t="shared" si="22"/>
        <v>86.8</v>
      </c>
      <c r="BQ53" s="69">
        <f t="shared" si="23"/>
        <v>87.3</v>
      </c>
      <c r="BR53" s="68">
        <f t="shared" si="16"/>
        <v>87.399999999999991</v>
      </c>
      <c r="BS53" s="66">
        <f t="shared" si="24"/>
        <v>87.8</v>
      </c>
      <c r="BT53" s="68">
        <f t="shared" si="8"/>
        <v>87.899999999999991</v>
      </c>
      <c r="BU53" s="70">
        <f t="shared" si="25"/>
        <v>94.384999999999991</v>
      </c>
      <c r="BV53" s="68">
        <f t="shared" si="10"/>
        <v>94.484999999999985</v>
      </c>
      <c r="BW53" s="70">
        <f t="shared" si="26"/>
        <v>98.774999999999991</v>
      </c>
      <c r="BX53" s="68">
        <f t="shared" si="12"/>
        <v>98.874999999999986</v>
      </c>
      <c r="BY53" s="70">
        <f t="shared" si="27"/>
        <v>100.97</v>
      </c>
      <c r="BZ53" s="66">
        <f t="shared" si="14"/>
        <v>101.07</v>
      </c>
    </row>
    <row r="54" spans="1:78" ht="21" customHeight="1" x14ac:dyDescent="0.25">
      <c r="A54" s="3"/>
      <c r="B54" s="5">
        <v>9.6064814814815404E-4</v>
      </c>
      <c r="C54" s="13" t="e">
        <f t="shared" si="0"/>
        <v>#VALUE!</v>
      </c>
      <c r="D54" s="10">
        <v>66</v>
      </c>
      <c r="E54" s="10">
        <v>57</v>
      </c>
      <c r="AL54" s="22">
        <v>198</v>
      </c>
      <c r="AM54" s="26">
        <v>74.445000000000007</v>
      </c>
      <c r="AN54" s="27">
        <v>74.545000000000002</v>
      </c>
      <c r="AO54" s="26">
        <v>76.637500000000003</v>
      </c>
      <c r="AP54" s="27">
        <v>76.737499999999997</v>
      </c>
      <c r="AQ54" s="26">
        <v>81.022500000000008</v>
      </c>
      <c r="AR54" s="27">
        <v>81.122500000000002</v>
      </c>
      <c r="AS54" s="26">
        <v>87.600000000000009</v>
      </c>
      <c r="AT54" s="23">
        <v>87.7</v>
      </c>
      <c r="AU54" s="23">
        <v>88.7</v>
      </c>
      <c r="AV54" s="28">
        <v>88.8</v>
      </c>
      <c r="AW54" s="29">
        <v>95.352500000000006</v>
      </c>
      <c r="AX54" s="28">
        <v>95.452500000000001</v>
      </c>
      <c r="AY54" s="29">
        <v>99.787500000000009</v>
      </c>
      <c r="AZ54" s="28">
        <v>99.887500000000003</v>
      </c>
      <c r="BA54" s="29">
        <v>102.005</v>
      </c>
      <c r="BB54" s="26">
        <v>102.10499999999999</v>
      </c>
      <c r="BE54" s="22">
        <v>198</v>
      </c>
      <c r="BF54" s="23"/>
      <c r="BG54" s="64" t="str">
        <f t="shared" si="21"/>
        <v>LLB</v>
      </c>
      <c r="BH54" s="65">
        <f t="shared" si="17"/>
        <v>65.775000000000006</v>
      </c>
      <c r="BI54" s="66">
        <f t="shared" si="15"/>
        <v>74.445000000000007</v>
      </c>
      <c r="BJ54" s="67">
        <f t="shared" si="18"/>
        <v>74.545000000000002</v>
      </c>
      <c r="BK54" s="66">
        <f t="shared" si="2"/>
        <v>76.637500000000003</v>
      </c>
      <c r="BL54" s="67">
        <f t="shared" si="19"/>
        <v>76.737499999999997</v>
      </c>
      <c r="BM54" s="66">
        <f t="shared" si="3"/>
        <v>81.022500000000008</v>
      </c>
      <c r="BN54" s="67">
        <f t="shared" si="20"/>
        <v>81.122500000000002</v>
      </c>
      <c r="BO54" s="66">
        <f t="shared" si="4"/>
        <v>87.600000000000009</v>
      </c>
      <c r="BP54" s="68">
        <f t="shared" si="22"/>
        <v>87.7</v>
      </c>
      <c r="BQ54" s="69">
        <f t="shared" si="23"/>
        <v>88.2</v>
      </c>
      <c r="BR54" s="68">
        <f t="shared" si="16"/>
        <v>88.3</v>
      </c>
      <c r="BS54" s="66">
        <f t="shared" si="24"/>
        <v>88.7</v>
      </c>
      <c r="BT54" s="68">
        <f t="shared" si="8"/>
        <v>88.8</v>
      </c>
      <c r="BU54" s="70">
        <f t="shared" si="25"/>
        <v>95.352500000000006</v>
      </c>
      <c r="BV54" s="68">
        <f t="shared" si="10"/>
        <v>95.452500000000001</v>
      </c>
      <c r="BW54" s="70">
        <f t="shared" si="26"/>
        <v>99.787500000000009</v>
      </c>
      <c r="BX54" s="68">
        <f t="shared" si="12"/>
        <v>99.887500000000003</v>
      </c>
      <c r="BY54" s="70">
        <f t="shared" si="27"/>
        <v>102.005</v>
      </c>
      <c r="BZ54" s="66">
        <f t="shared" si="14"/>
        <v>102.10499999999999</v>
      </c>
    </row>
    <row r="55" spans="1:78" ht="21" customHeight="1" x14ac:dyDescent="0.25">
      <c r="A55" s="3"/>
      <c r="B55" s="5">
        <v>9.7222222222222805E-4</v>
      </c>
      <c r="C55" s="13" t="e">
        <f t="shared" si="0"/>
        <v>#VALUE!</v>
      </c>
      <c r="D55" s="10">
        <v>65</v>
      </c>
      <c r="E55" s="12">
        <v>56</v>
      </c>
      <c r="AL55" s="22">
        <v>199</v>
      </c>
      <c r="AM55" s="26">
        <v>75.210000000000008</v>
      </c>
      <c r="AN55" s="27">
        <v>75.31</v>
      </c>
      <c r="AO55" s="26">
        <v>77.425000000000011</v>
      </c>
      <c r="AP55" s="27">
        <v>77.525000000000006</v>
      </c>
      <c r="AQ55" s="26">
        <v>81.855000000000018</v>
      </c>
      <c r="AR55" s="27">
        <v>81.955000000000013</v>
      </c>
      <c r="AS55" s="26">
        <v>88.500000000000014</v>
      </c>
      <c r="AT55" s="23">
        <v>88.600000000000009</v>
      </c>
      <c r="AU55" s="23">
        <v>89.600000000000009</v>
      </c>
      <c r="AV55" s="28">
        <v>89.7</v>
      </c>
      <c r="AW55" s="29">
        <v>96.320000000000007</v>
      </c>
      <c r="AX55" s="28">
        <v>96.42</v>
      </c>
      <c r="AY55" s="29">
        <v>100.80000000000001</v>
      </c>
      <c r="AZ55" s="28">
        <v>100.9</v>
      </c>
      <c r="BA55" s="29">
        <v>103.04</v>
      </c>
      <c r="BB55" s="26">
        <v>103.14</v>
      </c>
      <c r="BE55" s="22">
        <v>199</v>
      </c>
      <c r="BF55" s="23"/>
      <c r="BG55" s="64" t="str">
        <f t="shared" si="21"/>
        <v>LLB</v>
      </c>
      <c r="BH55" s="65">
        <f t="shared" si="17"/>
        <v>66.45</v>
      </c>
      <c r="BI55" s="66">
        <f t="shared" si="15"/>
        <v>75.210000000000008</v>
      </c>
      <c r="BJ55" s="67">
        <f t="shared" si="18"/>
        <v>75.31</v>
      </c>
      <c r="BK55" s="66">
        <f t="shared" si="2"/>
        <v>77.425000000000011</v>
      </c>
      <c r="BL55" s="67">
        <f t="shared" si="19"/>
        <v>77.525000000000006</v>
      </c>
      <c r="BM55" s="66">
        <f t="shared" si="3"/>
        <v>81.855000000000018</v>
      </c>
      <c r="BN55" s="67">
        <f t="shared" si="20"/>
        <v>81.955000000000013</v>
      </c>
      <c r="BO55" s="66">
        <f t="shared" si="4"/>
        <v>88.500000000000014</v>
      </c>
      <c r="BP55" s="68">
        <f t="shared" si="22"/>
        <v>88.600000000000009</v>
      </c>
      <c r="BQ55" s="69">
        <f t="shared" si="23"/>
        <v>89.100000000000009</v>
      </c>
      <c r="BR55" s="68">
        <f t="shared" si="16"/>
        <v>89.2</v>
      </c>
      <c r="BS55" s="66">
        <f t="shared" si="24"/>
        <v>89.600000000000009</v>
      </c>
      <c r="BT55" s="68">
        <f t="shared" si="8"/>
        <v>89.7</v>
      </c>
      <c r="BU55" s="70">
        <f t="shared" si="25"/>
        <v>96.320000000000007</v>
      </c>
      <c r="BV55" s="68">
        <f t="shared" si="10"/>
        <v>96.42</v>
      </c>
      <c r="BW55" s="70">
        <f t="shared" si="26"/>
        <v>100.80000000000001</v>
      </c>
      <c r="BX55" s="68">
        <f t="shared" si="12"/>
        <v>100.9</v>
      </c>
      <c r="BY55" s="70">
        <f t="shared" si="27"/>
        <v>103.04</v>
      </c>
      <c r="BZ55" s="66">
        <f t="shared" si="14"/>
        <v>103.14</v>
      </c>
    </row>
    <row r="56" spans="1:78" ht="21" customHeight="1" x14ac:dyDescent="0.25">
      <c r="A56" s="3"/>
      <c r="B56" s="5">
        <v>9.8379629629630205E-4</v>
      </c>
      <c r="C56" s="13" t="e">
        <f t="shared" si="0"/>
        <v>#VALUE!</v>
      </c>
      <c r="D56" s="10">
        <v>64</v>
      </c>
      <c r="E56" s="10">
        <v>55</v>
      </c>
      <c r="AL56" s="22">
        <v>200</v>
      </c>
      <c r="AM56" s="26">
        <v>75.975000000000009</v>
      </c>
      <c r="AN56" s="27">
        <v>76.075000000000003</v>
      </c>
      <c r="AO56" s="26">
        <v>78.212500000000006</v>
      </c>
      <c r="AP56" s="27">
        <v>78.3125</v>
      </c>
      <c r="AQ56" s="26">
        <v>82.6875</v>
      </c>
      <c r="AR56" s="27">
        <v>82.787499999999994</v>
      </c>
      <c r="AS56" s="26">
        <v>89.4</v>
      </c>
      <c r="AT56" s="23">
        <v>89.5</v>
      </c>
      <c r="AU56" s="23">
        <v>90.5</v>
      </c>
      <c r="AV56" s="28">
        <v>90.6</v>
      </c>
      <c r="AW56" s="29">
        <v>97.287499999999994</v>
      </c>
      <c r="AX56" s="28">
        <v>97.387499999999989</v>
      </c>
      <c r="AY56" s="29">
        <v>101.8125</v>
      </c>
      <c r="AZ56" s="28">
        <v>101.91249999999999</v>
      </c>
      <c r="BA56" s="29">
        <v>104.075</v>
      </c>
      <c r="BB56" s="26">
        <v>104.175</v>
      </c>
      <c r="BE56" s="22">
        <v>200</v>
      </c>
      <c r="BF56" s="23"/>
      <c r="BG56" s="64" t="str">
        <f t="shared" si="21"/>
        <v>LLB</v>
      </c>
      <c r="BH56" s="65">
        <f t="shared" si="17"/>
        <v>67.125</v>
      </c>
      <c r="BI56" s="66">
        <f t="shared" si="15"/>
        <v>75.975000000000009</v>
      </c>
      <c r="BJ56" s="67">
        <f t="shared" si="18"/>
        <v>76.075000000000003</v>
      </c>
      <c r="BK56" s="66">
        <f t="shared" si="2"/>
        <v>78.212500000000006</v>
      </c>
      <c r="BL56" s="67">
        <f t="shared" si="19"/>
        <v>78.3125</v>
      </c>
      <c r="BM56" s="66">
        <f t="shared" si="3"/>
        <v>82.6875</v>
      </c>
      <c r="BN56" s="67">
        <f t="shared" si="20"/>
        <v>82.787499999999994</v>
      </c>
      <c r="BO56" s="66">
        <f t="shared" si="4"/>
        <v>89.4</v>
      </c>
      <c r="BP56" s="68">
        <f t="shared" si="22"/>
        <v>89.5</v>
      </c>
      <c r="BQ56" s="69">
        <f t="shared" si="23"/>
        <v>90</v>
      </c>
      <c r="BR56" s="68">
        <f t="shared" si="16"/>
        <v>90.1</v>
      </c>
      <c r="BS56" s="66">
        <f t="shared" si="24"/>
        <v>90.5</v>
      </c>
      <c r="BT56" s="68">
        <f t="shared" si="8"/>
        <v>90.6</v>
      </c>
      <c r="BU56" s="70">
        <f t="shared" si="25"/>
        <v>97.287499999999994</v>
      </c>
      <c r="BV56" s="68">
        <f t="shared" si="10"/>
        <v>97.387499999999989</v>
      </c>
      <c r="BW56" s="70">
        <f t="shared" si="26"/>
        <v>101.8125</v>
      </c>
      <c r="BX56" s="68">
        <f t="shared" si="12"/>
        <v>101.91249999999999</v>
      </c>
      <c r="BY56" s="70">
        <f t="shared" si="27"/>
        <v>104.075</v>
      </c>
      <c r="BZ56" s="66">
        <f t="shared" si="14"/>
        <v>104.175</v>
      </c>
    </row>
    <row r="57" spans="1:78" ht="21" customHeight="1" x14ac:dyDescent="0.25">
      <c r="A57" s="3"/>
      <c r="B57" s="5">
        <v>9.9537037037037606E-4</v>
      </c>
      <c r="C57" s="13" t="e">
        <f t="shared" si="0"/>
        <v>#VALUE!</v>
      </c>
      <c r="D57" s="10">
        <v>63</v>
      </c>
      <c r="E57" s="12">
        <v>54</v>
      </c>
    </row>
    <row r="58" spans="1:78" ht="21" customHeight="1" x14ac:dyDescent="0.25">
      <c r="A58" s="3"/>
      <c r="B58" s="5">
        <v>1.0069444444444501E-3</v>
      </c>
      <c r="C58" s="13" t="e">
        <f t="shared" si="0"/>
        <v>#VALUE!</v>
      </c>
      <c r="D58" s="10">
        <v>62</v>
      </c>
      <c r="E58" s="10">
        <v>53</v>
      </c>
    </row>
    <row r="59" spans="1:78" ht="21" customHeight="1" x14ac:dyDescent="0.25">
      <c r="A59" s="3"/>
      <c r="B59" s="5">
        <v>1.0185185185185199E-3</v>
      </c>
      <c r="C59" s="13" t="e">
        <f t="shared" si="0"/>
        <v>#VALUE!</v>
      </c>
      <c r="D59" s="10">
        <v>61</v>
      </c>
      <c r="E59" s="12">
        <v>52</v>
      </c>
    </row>
    <row r="60" spans="1:78" ht="21" customHeight="1" x14ac:dyDescent="0.25">
      <c r="A60" s="3"/>
      <c r="B60" s="5">
        <v>1.0300925925926E-3</v>
      </c>
      <c r="C60" s="13" t="e">
        <f t="shared" si="0"/>
        <v>#VALUE!</v>
      </c>
      <c r="D60" s="10">
        <v>60</v>
      </c>
      <c r="E60" s="10">
        <v>51</v>
      </c>
    </row>
    <row r="61" spans="1:78" ht="21" customHeight="1" x14ac:dyDescent="0.25">
      <c r="A61" s="3"/>
      <c r="B61" s="5">
        <v>1.0416666666666699E-3</v>
      </c>
      <c r="C61" s="13" t="e">
        <f t="shared" si="0"/>
        <v>#VALUE!</v>
      </c>
      <c r="D61" s="10">
        <v>59</v>
      </c>
      <c r="E61" s="12">
        <v>50</v>
      </c>
    </row>
    <row r="62" spans="1:78" ht="21" customHeight="1" x14ac:dyDescent="0.25">
      <c r="A62" s="3"/>
      <c r="B62" s="5">
        <v>1.05324074074075E-3</v>
      </c>
      <c r="C62" s="13" t="e">
        <f t="shared" si="0"/>
        <v>#VALUE!</v>
      </c>
      <c r="D62" s="10">
        <v>58</v>
      </c>
      <c r="E62" s="10">
        <v>49</v>
      </c>
    </row>
    <row r="63" spans="1:78" ht="21" customHeight="1" x14ac:dyDescent="0.25">
      <c r="A63" s="3"/>
      <c r="B63" s="5">
        <v>1.0648148148148201E-3</v>
      </c>
      <c r="C63" s="13" t="e">
        <f t="shared" si="0"/>
        <v>#VALUE!</v>
      </c>
      <c r="D63" s="10">
        <v>57</v>
      </c>
      <c r="E63" s="12">
        <v>48</v>
      </c>
    </row>
    <row r="64" spans="1:78" ht="21" customHeight="1" x14ac:dyDescent="0.25">
      <c r="A64" s="3"/>
      <c r="B64" s="5">
        <v>1.0763888888888999E-3</v>
      </c>
      <c r="C64" s="13" t="e">
        <f t="shared" si="0"/>
        <v>#VALUE!</v>
      </c>
      <c r="D64" s="10">
        <v>56</v>
      </c>
      <c r="E64" s="10">
        <v>47</v>
      </c>
    </row>
    <row r="65" spans="1:5" ht="21" customHeight="1" x14ac:dyDescent="0.25">
      <c r="A65" s="3"/>
      <c r="B65" s="5">
        <v>1.08796296296297E-3</v>
      </c>
      <c r="C65" s="13" t="e">
        <f t="shared" si="0"/>
        <v>#VALUE!</v>
      </c>
      <c r="D65" s="10">
        <v>55</v>
      </c>
      <c r="E65" s="12">
        <v>46</v>
      </c>
    </row>
    <row r="66" spans="1:5" ht="21" customHeight="1" x14ac:dyDescent="0.25">
      <c r="A66" s="3"/>
      <c r="B66" s="5">
        <v>1.0995370370370399E-3</v>
      </c>
      <c r="C66" s="13" t="e">
        <f t="shared" si="0"/>
        <v>#VALUE!</v>
      </c>
      <c r="D66" s="10">
        <v>54</v>
      </c>
      <c r="E66" s="10">
        <v>45</v>
      </c>
    </row>
    <row r="67" spans="1:5" ht="21" customHeight="1" x14ac:dyDescent="0.25">
      <c r="A67" s="3"/>
      <c r="B67" s="5">
        <v>1.11111111111112E-3</v>
      </c>
      <c r="C67" s="13" t="e">
        <f t="shared" si="0"/>
        <v>#VALUE!</v>
      </c>
      <c r="D67" s="10">
        <v>53</v>
      </c>
      <c r="E67" s="12">
        <v>44</v>
      </c>
    </row>
    <row r="68" spans="1:5" ht="21" customHeight="1" x14ac:dyDescent="0.25">
      <c r="A68" s="3"/>
      <c r="B68" s="5">
        <v>1.1226851851851901E-3</v>
      </c>
      <c r="C68" s="13" t="e">
        <f t="shared" si="0"/>
        <v>#VALUE!</v>
      </c>
      <c r="D68" s="10">
        <v>52</v>
      </c>
      <c r="E68" s="10">
        <v>43</v>
      </c>
    </row>
    <row r="69" spans="1:5" ht="21" customHeight="1" x14ac:dyDescent="0.25">
      <c r="A69" s="3"/>
      <c r="B69" s="5">
        <v>1.13425925925927E-3</v>
      </c>
      <c r="C69" s="13" t="e">
        <f t="shared" si="0"/>
        <v>#VALUE!</v>
      </c>
      <c r="D69" s="10">
        <v>51</v>
      </c>
      <c r="E69" s="12">
        <v>42</v>
      </c>
    </row>
    <row r="70" spans="1:5" ht="21" customHeight="1" x14ac:dyDescent="0.25">
      <c r="A70" s="3"/>
      <c r="B70" s="5">
        <v>1.1458333333333401E-3</v>
      </c>
      <c r="C70" s="13" t="e">
        <f t="shared" ref="C70:C77" si="28">VALUE(SUBSTITUTE(TEXT(B70,"MM:SS"),":","."))</f>
        <v>#VALUE!</v>
      </c>
      <c r="D70" s="10">
        <v>50</v>
      </c>
      <c r="E70" s="14">
        <v>41</v>
      </c>
    </row>
    <row r="71" spans="1:5" ht="21" customHeight="1" x14ac:dyDescent="0.25">
      <c r="A71" s="3"/>
      <c r="B71" s="5">
        <v>1.1574074074074099E-3</v>
      </c>
      <c r="C71" s="13" t="e">
        <f t="shared" si="28"/>
        <v>#VALUE!</v>
      </c>
      <c r="D71" s="10">
        <v>49</v>
      </c>
      <c r="E71" s="10">
        <v>41</v>
      </c>
    </row>
    <row r="72" spans="1:5" ht="21" customHeight="1" x14ac:dyDescent="0.25">
      <c r="A72" s="3"/>
      <c r="B72" s="5">
        <v>1.16898148148149E-3</v>
      </c>
      <c r="C72" s="13" t="e">
        <f t="shared" si="28"/>
        <v>#VALUE!</v>
      </c>
      <c r="D72" s="10">
        <v>48</v>
      </c>
      <c r="E72" s="10">
        <v>41</v>
      </c>
    </row>
    <row r="73" spans="1:5" ht="21" customHeight="1" x14ac:dyDescent="0.25">
      <c r="A73" s="3"/>
      <c r="B73" s="5">
        <v>1.1805555555555599E-3</v>
      </c>
      <c r="C73" s="13" t="e">
        <f t="shared" si="28"/>
        <v>#VALUE!</v>
      </c>
      <c r="D73" s="10">
        <v>47</v>
      </c>
      <c r="E73" s="10">
        <v>41</v>
      </c>
    </row>
    <row r="74" spans="1:5" ht="21" customHeight="1" x14ac:dyDescent="0.25">
      <c r="A74" s="3"/>
      <c r="B74" s="5">
        <v>1.19212962962964E-3</v>
      </c>
      <c r="C74" s="13" t="e">
        <f t="shared" si="28"/>
        <v>#VALUE!</v>
      </c>
      <c r="D74" s="10">
        <v>46</v>
      </c>
      <c r="E74" s="10">
        <v>41</v>
      </c>
    </row>
    <row r="75" spans="1:5" ht="21" customHeight="1" x14ac:dyDescent="0.25">
      <c r="A75" s="3"/>
      <c r="B75" s="5">
        <v>1.2037037037037101E-3</v>
      </c>
      <c r="C75" s="13" t="e">
        <f t="shared" si="28"/>
        <v>#VALUE!</v>
      </c>
      <c r="D75" s="10">
        <v>45</v>
      </c>
      <c r="E75" s="10">
        <v>41</v>
      </c>
    </row>
    <row r="76" spans="1:5" ht="21" customHeight="1" x14ac:dyDescent="0.25">
      <c r="A76" s="3"/>
      <c r="B76" s="5">
        <v>1.2152777777777899E-3</v>
      </c>
      <c r="C76" s="13" t="e">
        <f t="shared" si="28"/>
        <v>#VALUE!</v>
      </c>
      <c r="D76" s="10">
        <v>44</v>
      </c>
      <c r="E76" s="10">
        <v>41</v>
      </c>
    </row>
    <row r="77" spans="1:5" ht="21" customHeight="1" x14ac:dyDescent="0.25">
      <c r="A77" s="3"/>
      <c r="B77" s="5">
        <v>1.22685185185186E-3</v>
      </c>
      <c r="C77" s="13" t="e">
        <f t="shared" si="28"/>
        <v>#VALUE!</v>
      </c>
      <c r="D77" s="10">
        <v>43</v>
      </c>
      <c r="E77" s="10">
        <v>41</v>
      </c>
    </row>
    <row r="78" spans="1:5" ht="21" customHeight="1" x14ac:dyDescent="0.25">
      <c r="A78" s="3"/>
      <c r="B78" s="5">
        <v>1.2384259259259299E-3</v>
      </c>
      <c r="C78" s="13" t="e">
        <f>VALUE(SUBSTITUTE(TEXT(B78,"MM:SS"),":","."))</f>
        <v>#VALUE!</v>
      </c>
      <c r="D78" s="10">
        <v>42</v>
      </c>
      <c r="E78" s="10">
        <v>41</v>
      </c>
    </row>
    <row r="79" spans="1:5" ht="21" customHeight="1" x14ac:dyDescent="0.25">
      <c r="A79" s="3"/>
      <c r="B79" s="5">
        <v>1.25000000000001E-3</v>
      </c>
      <c r="C79" s="13" t="e">
        <f>VALUE(SUBSTITUTE(TEXT(B79,"MM:SS"),":","."))</f>
        <v>#VALUE!</v>
      </c>
      <c r="D79" s="10">
        <v>41</v>
      </c>
      <c r="E79" s="10">
        <v>41</v>
      </c>
    </row>
    <row r="80" spans="1:5" ht="21" customHeight="1" x14ac:dyDescent="0.25">
      <c r="A80" s="3"/>
      <c r="B80" s="5"/>
      <c r="C80" s="15" t="s">
        <v>34</v>
      </c>
      <c r="D80" s="16">
        <v>1</v>
      </c>
      <c r="E80" s="16">
        <v>1</v>
      </c>
    </row>
    <row r="81" spans="1:5" ht="21" customHeight="1" x14ac:dyDescent="0.25">
      <c r="A81" s="3"/>
      <c r="B81" s="5"/>
      <c r="C81" s="15" t="s">
        <v>35</v>
      </c>
      <c r="D81" s="16">
        <v>2</v>
      </c>
      <c r="E81" s="16">
        <v>2</v>
      </c>
    </row>
    <row r="82" spans="1:5" ht="21" customHeight="1" x14ac:dyDescent="0.25">
      <c r="A82" s="3"/>
      <c r="B82" s="5"/>
      <c r="C82" s="15" t="s">
        <v>36</v>
      </c>
      <c r="D82" s="16">
        <v>3</v>
      </c>
      <c r="E82" s="16">
        <v>3</v>
      </c>
    </row>
    <row r="83" spans="1:5" ht="21" customHeight="1" x14ac:dyDescent="0.25">
      <c r="A83" s="3"/>
      <c r="B83" s="5"/>
      <c r="C83" s="15" t="s">
        <v>37</v>
      </c>
      <c r="D83" s="16">
        <v>4</v>
      </c>
      <c r="E83" s="16">
        <v>4</v>
      </c>
    </row>
    <row r="84" spans="1:5" ht="21" customHeight="1" x14ac:dyDescent="0.25">
      <c r="A84" s="3"/>
      <c r="B84" s="5"/>
      <c r="C84" s="15" t="s">
        <v>38</v>
      </c>
      <c r="D84" s="16">
        <v>5</v>
      </c>
      <c r="E84" s="16">
        <v>5</v>
      </c>
    </row>
    <row r="85" spans="1:5" ht="21" customHeight="1" x14ac:dyDescent="0.25">
      <c r="A85" s="3"/>
      <c r="B85" s="5"/>
      <c r="C85" s="15" t="s">
        <v>39</v>
      </c>
      <c r="D85" s="16">
        <v>6</v>
      </c>
      <c r="E85" s="16">
        <v>6</v>
      </c>
    </row>
    <row r="86" spans="1:5" ht="21" customHeight="1" x14ac:dyDescent="0.25">
      <c r="A86" s="3"/>
      <c r="B86" s="5"/>
      <c r="C86" s="15" t="s">
        <v>40</v>
      </c>
      <c r="D86" s="16">
        <v>7</v>
      </c>
      <c r="E86" s="16">
        <v>7</v>
      </c>
    </row>
    <row r="87" spans="1:5" ht="21" customHeight="1" x14ac:dyDescent="0.25">
      <c r="A87" s="3"/>
      <c r="B87" s="5"/>
      <c r="C87" s="15" t="s">
        <v>41</v>
      </c>
      <c r="D87" s="16">
        <v>8</v>
      </c>
      <c r="E87" s="16">
        <v>8</v>
      </c>
    </row>
    <row r="88" spans="1:5" ht="21" customHeight="1" x14ac:dyDescent="0.25">
      <c r="A88" s="3"/>
      <c r="B88" s="5"/>
      <c r="C88" s="15" t="s">
        <v>42</v>
      </c>
      <c r="D88" s="16">
        <v>9</v>
      </c>
      <c r="E88" s="16">
        <v>9</v>
      </c>
    </row>
    <row r="89" spans="1:5" ht="21" customHeight="1" x14ac:dyDescent="0.25">
      <c r="A89" s="3"/>
      <c r="B89" s="5"/>
      <c r="C89" s="15" t="s">
        <v>43</v>
      </c>
      <c r="D89" s="16">
        <v>10</v>
      </c>
      <c r="E89" s="16">
        <v>10</v>
      </c>
    </row>
    <row r="90" spans="1:5" ht="21" customHeight="1" x14ac:dyDescent="0.25">
      <c r="A90" s="3"/>
      <c r="B90" s="5"/>
      <c r="C90" s="15" t="s">
        <v>44</v>
      </c>
      <c r="D90" s="16">
        <v>11</v>
      </c>
      <c r="E90" s="16">
        <v>11</v>
      </c>
    </row>
    <row r="91" spans="1:5" ht="21" customHeight="1" x14ac:dyDescent="0.25">
      <c r="A91" s="3"/>
      <c r="B91" s="5"/>
      <c r="C91" s="15" t="s">
        <v>45</v>
      </c>
      <c r="D91" s="16">
        <v>12</v>
      </c>
      <c r="E91" s="16">
        <v>12</v>
      </c>
    </row>
    <row r="92" spans="1:5" ht="21" customHeight="1" x14ac:dyDescent="0.25">
      <c r="A92" s="3"/>
      <c r="B92" s="5"/>
      <c r="C92" s="15" t="s">
        <v>46</v>
      </c>
      <c r="D92" s="16">
        <v>13</v>
      </c>
      <c r="E92" s="16">
        <v>13</v>
      </c>
    </row>
    <row r="93" spans="1:5" ht="21" customHeight="1" x14ac:dyDescent="0.25">
      <c r="A93" s="3"/>
      <c r="B93" s="5"/>
      <c r="C93" s="15" t="s">
        <v>47</v>
      </c>
      <c r="D93" s="16">
        <v>14</v>
      </c>
      <c r="E93" s="16">
        <v>14</v>
      </c>
    </row>
    <row r="94" spans="1:5" ht="21" customHeight="1" x14ac:dyDescent="0.25">
      <c r="A94" s="3"/>
      <c r="B94" s="5"/>
      <c r="C94" s="15" t="s">
        <v>48</v>
      </c>
      <c r="D94" s="16">
        <v>15</v>
      </c>
      <c r="E94" s="16">
        <v>15</v>
      </c>
    </row>
    <row r="95" spans="1:5" ht="21" customHeight="1" x14ac:dyDescent="0.25">
      <c r="A95" s="3"/>
      <c r="B95" s="5"/>
      <c r="C95" s="15" t="s">
        <v>49</v>
      </c>
      <c r="D95" s="16">
        <v>16</v>
      </c>
      <c r="E95" s="16">
        <v>16</v>
      </c>
    </row>
    <row r="96" spans="1:5" ht="21" customHeight="1" x14ac:dyDescent="0.25">
      <c r="A96" s="3"/>
      <c r="B96" s="5"/>
      <c r="C96" s="15" t="s">
        <v>50</v>
      </c>
      <c r="D96" s="16">
        <v>17</v>
      </c>
      <c r="E96" s="16">
        <v>17</v>
      </c>
    </row>
    <row r="97" spans="1:5" ht="21" customHeight="1" x14ac:dyDescent="0.25">
      <c r="A97" s="3"/>
      <c r="B97" s="5"/>
      <c r="C97" s="15" t="s">
        <v>51</v>
      </c>
      <c r="D97" s="16">
        <v>18</v>
      </c>
      <c r="E97" s="16">
        <v>18</v>
      </c>
    </row>
    <row r="98" spans="1:5" ht="21" customHeight="1" x14ac:dyDescent="0.25">
      <c r="A98" s="3"/>
      <c r="B98" s="5"/>
      <c r="C98" s="15" t="s">
        <v>52</v>
      </c>
      <c r="D98" s="16">
        <v>19</v>
      </c>
      <c r="E98" s="16">
        <v>19</v>
      </c>
    </row>
    <row r="99" spans="1:5" ht="21" customHeight="1" x14ac:dyDescent="0.25">
      <c r="A99" s="3"/>
      <c r="B99" s="5"/>
      <c r="C99" s="15" t="s">
        <v>53</v>
      </c>
      <c r="D99" s="16">
        <v>20</v>
      </c>
      <c r="E99" s="16">
        <v>20</v>
      </c>
    </row>
    <row r="100" spans="1:5" ht="21" customHeight="1" x14ac:dyDescent="0.25">
      <c r="A100" s="3"/>
      <c r="B100" s="5"/>
      <c r="C100" s="9" t="s">
        <v>54</v>
      </c>
      <c r="D100" s="10">
        <v>21</v>
      </c>
      <c r="E100" s="10">
        <v>21</v>
      </c>
    </row>
    <row r="101" spans="1:5" ht="21" customHeight="1" x14ac:dyDescent="0.25">
      <c r="A101" s="3"/>
      <c r="B101" s="5"/>
      <c r="C101" s="9" t="s">
        <v>55</v>
      </c>
      <c r="D101" s="10">
        <v>22</v>
      </c>
      <c r="E101" s="10">
        <v>22</v>
      </c>
    </row>
    <row r="102" spans="1:5" ht="21" customHeight="1" x14ac:dyDescent="0.25">
      <c r="A102" s="3"/>
      <c r="B102" s="5"/>
      <c r="C102" s="9" t="s">
        <v>56</v>
      </c>
      <c r="D102" s="10">
        <v>23</v>
      </c>
      <c r="E102" s="10">
        <v>23</v>
      </c>
    </row>
    <row r="103" spans="1:5" ht="21" customHeight="1" x14ac:dyDescent="0.25">
      <c r="A103" s="3"/>
      <c r="B103" s="5"/>
      <c r="C103" s="9" t="s">
        <v>57</v>
      </c>
      <c r="D103" s="10">
        <v>24</v>
      </c>
      <c r="E103" s="10">
        <v>24</v>
      </c>
    </row>
    <row r="104" spans="1:5" ht="21" customHeight="1" x14ac:dyDescent="0.25">
      <c r="A104" s="3"/>
      <c r="B104" s="5"/>
      <c r="C104" s="9" t="s">
        <v>58</v>
      </c>
      <c r="D104" s="10">
        <v>25</v>
      </c>
      <c r="E104" s="10">
        <v>25</v>
      </c>
    </row>
    <row r="105" spans="1:5" x14ac:dyDescent="0.25">
      <c r="B105" s="5"/>
      <c r="C105" s="9" t="s">
        <v>59</v>
      </c>
      <c r="D105" s="10">
        <v>26</v>
      </c>
      <c r="E105" s="10">
        <v>26</v>
      </c>
    </row>
    <row r="106" spans="1:5" x14ac:dyDescent="0.25">
      <c r="B106" s="5"/>
      <c r="C106" s="9" t="s">
        <v>60</v>
      </c>
      <c r="D106" s="10">
        <v>27</v>
      </c>
      <c r="E106" s="10">
        <v>27</v>
      </c>
    </row>
    <row r="107" spans="1:5" x14ac:dyDescent="0.25">
      <c r="B107" s="5"/>
      <c r="C107" s="9" t="s">
        <v>61</v>
      </c>
      <c r="D107" s="10">
        <v>28</v>
      </c>
      <c r="E107" s="10">
        <v>28</v>
      </c>
    </row>
    <row r="108" spans="1:5" x14ac:dyDescent="0.25">
      <c r="B108" s="5"/>
      <c r="C108" s="9" t="s">
        <v>62</v>
      </c>
      <c r="D108" s="10">
        <v>29</v>
      </c>
      <c r="E108" s="10">
        <v>29</v>
      </c>
    </row>
    <row r="109" spans="1:5" x14ac:dyDescent="0.25">
      <c r="B109" s="5"/>
      <c r="C109" s="9" t="s">
        <v>63</v>
      </c>
      <c r="D109" s="10">
        <v>30</v>
      </c>
      <c r="E109" s="10">
        <v>30</v>
      </c>
    </row>
    <row r="110" spans="1:5" x14ac:dyDescent="0.25">
      <c r="B110" s="5"/>
      <c r="C110" s="9" t="s">
        <v>64</v>
      </c>
      <c r="D110" s="10">
        <v>31</v>
      </c>
      <c r="E110" s="10">
        <v>31</v>
      </c>
    </row>
    <row r="111" spans="1:5" x14ac:dyDescent="0.25">
      <c r="B111" s="5"/>
      <c r="C111" s="9" t="s">
        <v>65</v>
      </c>
      <c r="D111" s="10">
        <v>32</v>
      </c>
      <c r="E111" s="10">
        <v>32</v>
      </c>
    </row>
    <row r="112" spans="1:5" x14ac:dyDescent="0.25">
      <c r="B112" s="5"/>
      <c r="C112" s="9" t="s">
        <v>66</v>
      </c>
      <c r="D112" s="10">
        <v>33</v>
      </c>
      <c r="E112" s="10">
        <v>33</v>
      </c>
    </row>
    <row r="113" spans="2:5" x14ac:dyDescent="0.25">
      <c r="B113" s="5"/>
      <c r="C113" s="9" t="s">
        <v>67</v>
      </c>
      <c r="D113" s="10">
        <v>34</v>
      </c>
      <c r="E113" s="10">
        <v>34</v>
      </c>
    </row>
    <row r="114" spans="2:5" x14ac:dyDescent="0.25">
      <c r="B114" s="5"/>
      <c r="C114" s="9" t="s">
        <v>68</v>
      </c>
      <c r="D114" s="10">
        <v>35</v>
      </c>
      <c r="E114" s="10">
        <v>35</v>
      </c>
    </row>
    <row r="115" spans="2:5" x14ac:dyDescent="0.25">
      <c r="B115" s="5"/>
      <c r="C115" s="9" t="s">
        <v>69</v>
      </c>
      <c r="D115" s="10">
        <v>36</v>
      </c>
      <c r="E115" s="10">
        <v>36</v>
      </c>
    </row>
    <row r="116" spans="2:5" x14ac:dyDescent="0.25">
      <c r="B116" s="5"/>
      <c r="C116" s="9" t="s">
        <v>70</v>
      </c>
      <c r="D116" s="10">
        <v>37</v>
      </c>
      <c r="E116" s="10">
        <v>37</v>
      </c>
    </row>
    <row r="117" spans="2:5" x14ac:dyDescent="0.25">
      <c r="B117" s="5"/>
      <c r="C117" s="9" t="s">
        <v>71</v>
      </c>
      <c r="D117" s="10">
        <v>38</v>
      </c>
      <c r="E117" s="10">
        <v>38</v>
      </c>
    </row>
    <row r="118" spans="2:5" x14ac:dyDescent="0.25">
      <c r="B118" s="5"/>
      <c r="C118" s="9" t="s">
        <v>72</v>
      </c>
      <c r="D118" s="10">
        <v>39</v>
      </c>
      <c r="E118" s="10">
        <v>39</v>
      </c>
    </row>
    <row r="119" spans="2:5" x14ac:dyDescent="0.25">
      <c r="B119" s="5"/>
      <c r="C119" s="9" t="s">
        <v>73</v>
      </c>
      <c r="D119" s="10">
        <v>40</v>
      </c>
      <c r="E119" s="10">
        <v>40</v>
      </c>
    </row>
    <row r="120" spans="2:5" x14ac:dyDescent="0.25">
      <c r="B120" s="5"/>
      <c r="C120" s="15" t="s">
        <v>74</v>
      </c>
      <c r="D120" s="16">
        <v>0</v>
      </c>
      <c r="E120" s="16">
        <v>0</v>
      </c>
    </row>
    <row r="121" spans="2:5" x14ac:dyDescent="0.25">
      <c r="B121" s="5"/>
      <c r="C121" s="15" t="s">
        <v>75</v>
      </c>
      <c r="D121" s="16">
        <v>0</v>
      </c>
      <c r="E121" s="16">
        <v>0</v>
      </c>
    </row>
    <row r="122" spans="2:5" x14ac:dyDescent="0.25">
      <c r="B122" s="5"/>
      <c r="C122" s="15" t="s">
        <v>76</v>
      </c>
      <c r="D122" s="16">
        <v>0</v>
      </c>
      <c r="E122" s="16">
        <v>0</v>
      </c>
    </row>
    <row r="123" spans="2:5" x14ac:dyDescent="0.25">
      <c r="B123" s="5"/>
      <c r="C123" s="15" t="s">
        <v>77</v>
      </c>
      <c r="D123" s="16">
        <v>0</v>
      </c>
      <c r="E123" s="16">
        <v>0</v>
      </c>
    </row>
    <row r="124" spans="2:5" x14ac:dyDescent="0.25">
      <c r="B124" s="5"/>
      <c r="C124" s="15" t="s">
        <v>78</v>
      </c>
      <c r="D124" s="16">
        <v>0</v>
      </c>
      <c r="E124" s="16">
        <v>0</v>
      </c>
    </row>
  </sheetData>
  <sheetProtection algorithmName="SHA-512" hashValue="MYBVfVh+k07TzXQJLGuGwGLzCaYxJr1BNMVVSphp31bVqDn58ut0sbP3dAg1CtV8gIae8YUnPlQ92aLoJIO1zw==" saltValue="xzDT/l4E6/faeh4gGOJBKg==" spinCount="100000" sheet="1" scenarios="1" insertColumns="0" insertRows="0" deleteColumns="0" deleteRows="0" selectLockedCells="1"/>
  <sortState xmlns:xlrd2="http://schemas.microsoft.com/office/spreadsheetml/2017/richdata2" ref="G6:H15">
    <sortCondition ref="G6:G15"/>
  </sortState>
  <mergeCells count="42">
    <mergeCell ref="BX5:BY5"/>
    <mergeCell ref="BV5:BW5"/>
    <mergeCell ref="BT5:BU5"/>
    <mergeCell ref="BJ5:BK5"/>
    <mergeCell ref="BL5:BM5"/>
    <mergeCell ref="BN5:BO5"/>
    <mergeCell ref="BP5:BQ5"/>
    <mergeCell ref="BR5:BS5"/>
    <mergeCell ref="AL1:BB1"/>
    <mergeCell ref="AL4:AL5"/>
    <mergeCell ref="AM4:AM5"/>
    <mergeCell ref="AN4:AO5"/>
    <mergeCell ref="AP4:AQ5"/>
    <mergeCell ref="AR4:AS5"/>
    <mergeCell ref="AT4:AU5"/>
    <mergeCell ref="AV4:AW5"/>
    <mergeCell ref="BB4:BB5"/>
    <mergeCell ref="AZ4:BA5"/>
    <mergeCell ref="AX4:AY5"/>
    <mergeCell ref="C3:E3"/>
    <mergeCell ref="A1:E1"/>
    <mergeCell ref="AG7:AG8"/>
    <mergeCell ref="AG9:AG10"/>
    <mergeCell ref="AG11:AG12"/>
    <mergeCell ref="AG4:AG6"/>
    <mergeCell ref="AG13:AG14"/>
    <mergeCell ref="AG15:AG17"/>
    <mergeCell ref="G1:AG1"/>
    <mergeCell ref="G4:H4"/>
    <mergeCell ref="J4:T4"/>
    <mergeCell ref="K5:T5"/>
    <mergeCell ref="V4:AF4"/>
    <mergeCell ref="W5:AF5"/>
    <mergeCell ref="BE1:BZ1"/>
    <mergeCell ref="BT4:BU4"/>
    <mergeCell ref="BV4:BW4"/>
    <mergeCell ref="BX4:BY4"/>
    <mergeCell ref="BJ4:BK4"/>
    <mergeCell ref="BL4:BM4"/>
    <mergeCell ref="BN4:BO4"/>
    <mergeCell ref="BP4:BQ4"/>
    <mergeCell ref="BR4:BS4"/>
  </mergeCells>
  <pageMargins left="0.7" right="0.7" top="0.75" bottom="0.75" header="0.3" footer="0.3"/>
  <pageSetup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K568"/>
  <sheetViews>
    <sheetView view="pageBreakPreview" topLeftCell="BK7" zoomScale="110" zoomScaleNormal="100" zoomScaleSheetLayoutView="110" workbookViewId="0">
      <selection activeCell="BX15" sqref="BX15"/>
    </sheetView>
  </sheetViews>
  <sheetFormatPr defaultRowHeight="15.75" x14ac:dyDescent="0.25"/>
  <cols>
    <col min="1" max="10" width="5.7109375" style="152" customWidth="1"/>
    <col min="11" max="11" width="7.42578125" style="152" customWidth="1"/>
    <col min="12" max="12" width="8.7109375" style="152" customWidth="1"/>
    <col min="13" max="13" width="8" style="152" customWidth="1"/>
    <col min="14" max="14" width="9" style="152" customWidth="1"/>
    <col min="15" max="15" width="7.7109375" style="152" customWidth="1"/>
    <col min="16" max="16" width="12.85546875" style="152" customWidth="1"/>
    <col min="18" max="18" width="7.140625" customWidth="1"/>
    <col min="19" max="28" width="6.28515625" style="77" customWidth="1"/>
    <col min="29" max="29" width="6.5703125" customWidth="1"/>
    <col min="30" max="30" width="7.7109375" customWidth="1"/>
    <col min="31" max="40" width="5.7109375" customWidth="1"/>
    <col min="41" max="41" width="5.7109375" style="149" customWidth="1"/>
    <col min="42" max="42" width="7.85546875" customWidth="1"/>
    <col min="43" max="52" width="5.5703125" customWidth="1"/>
    <col min="53" max="53" width="5.28515625" customWidth="1"/>
    <col min="54" max="62" width="5.7109375" customWidth="1"/>
    <col min="63" max="63" width="6.140625" customWidth="1"/>
    <col min="64" max="64" width="10" customWidth="1"/>
    <col min="65" max="74" width="6.28515625" customWidth="1"/>
  </cols>
  <sheetData>
    <row r="1" spans="1:88" ht="15.75" customHeight="1" x14ac:dyDescent="0.25">
      <c r="A1" s="548" t="s">
        <v>148</v>
      </c>
      <c r="B1" s="548"/>
      <c r="C1" s="548"/>
      <c r="D1" s="548"/>
      <c r="E1" s="548"/>
      <c r="F1" s="548"/>
      <c r="G1" s="548"/>
      <c r="H1" s="147"/>
      <c r="I1" s="147"/>
      <c r="J1" s="147"/>
      <c r="K1" s="147"/>
      <c r="L1" s="147"/>
      <c r="M1" s="549"/>
      <c r="N1" s="549"/>
      <c r="O1" s="549"/>
      <c r="P1" s="549"/>
      <c r="AE1" s="148"/>
    </row>
    <row r="2" spans="1:88" ht="15.75" customHeight="1" x14ac:dyDescent="0.25">
      <c r="A2" s="548" t="s">
        <v>149</v>
      </c>
      <c r="B2" s="548"/>
      <c r="C2" s="548"/>
      <c r="D2" s="548"/>
      <c r="E2" s="548"/>
      <c r="F2" s="548"/>
      <c r="G2" s="548"/>
      <c r="H2" s="147"/>
      <c r="I2" s="147"/>
      <c r="J2" s="147"/>
      <c r="K2" s="147"/>
      <c r="L2" s="147"/>
      <c r="M2" s="549"/>
      <c r="N2" s="549"/>
      <c r="O2" s="549"/>
      <c r="P2" s="549"/>
      <c r="AE2" s="148"/>
    </row>
    <row r="3" spans="1:88" x14ac:dyDescent="0.25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549"/>
      <c r="N3" s="549"/>
      <c r="O3" s="549"/>
      <c r="P3" s="549"/>
      <c r="AE3" s="148"/>
    </row>
    <row r="4" spans="1:88" x14ac:dyDescent="0.25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AE4" s="150"/>
    </row>
    <row r="6" spans="1:88" x14ac:dyDescent="0.25">
      <c r="A6" s="545" t="s">
        <v>150</v>
      </c>
      <c r="B6" s="545"/>
      <c r="C6" s="545"/>
      <c r="D6" s="545"/>
      <c r="E6" s="545"/>
      <c r="F6" s="545"/>
      <c r="G6" s="545"/>
      <c r="H6" s="545"/>
      <c r="I6" s="545"/>
      <c r="J6" s="545"/>
      <c r="K6" s="545"/>
      <c r="L6" s="545"/>
      <c r="M6" s="545"/>
      <c r="N6" s="545"/>
      <c r="O6" s="545"/>
      <c r="P6" s="545"/>
      <c r="AE6" s="151"/>
    </row>
    <row r="7" spans="1:88" x14ac:dyDescent="0.25">
      <c r="A7" s="545" t="s">
        <v>193</v>
      </c>
      <c r="B7" s="545"/>
      <c r="C7" s="545"/>
      <c r="D7" s="545"/>
      <c r="E7" s="545"/>
      <c r="F7" s="545"/>
      <c r="G7" s="545"/>
      <c r="H7" s="545"/>
      <c r="I7" s="545"/>
      <c r="J7" s="545"/>
      <c r="K7" s="545"/>
      <c r="L7" s="545"/>
      <c r="M7" s="545"/>
      <c r="N7" s="545"/>
      <c r="O7" s="545"/>
      <c r="P7" s="545"/>
      <c r="AE7" s="151"/>
    </row>
    <row r="8" spans="1:88" ht="15" customHeight="1" x14ac:dyDescent="0.25"/>
    <row r="9" spans="1:88" ht="18" customHeight="1" x14ac:dyDescent="0.25">
      <c r="A9" s="546" t="s">
        <v>151</v>
      </c>
      <c r="B9" s="546"/>
      <c r="C9" s="546"/>
      <c r="D9" s="546"/>
      <c r="E9" s="546"/>
      <c r="F9" s="546"/>
      <c r="G9" s="546"/>
      <c r="H9" s="546"/>
      <c r="I9" s="546"/>
      <c r="J9" s="546"/>
      <c r="K9" s="547" t="s">
        <v>152</v>
      </c>
      <c r="L9" s="547" t="s">
        <v>153</v>
      </c>
      <c r="M9" s="547" t="s">
        <v>154</v>
      </c>
      <c r="N9" s="547" t="s">
        <v>155</v>
      </c>
      <c r="O9" s="547" t="s">
        <v>156</v>
      </c>
      <c r="P9" s="547" t="s">
        <v>157</v>
      </c>
      <c r="R9" s="555" t="s">
        <v>152</v>
      </c>
      <c r="S9" s="556" t="s">
        <v>158</v>
      </c>
      <c r="T9" s="556"/>
      <c r="U9" s="556"/>
      <c r="V9" s="556"/>
      <c r="W9" s="556"/>
      <c r="X9" s="556"/>
      <c r="Y9" s="556"/>
      <c r="Z9" s="556"/>
      <c r="AA9" s="556"/>
      <c r="AB9" s="556"/>
      <c r="AD9" s="557" t="s">
        <v>153</v>
      </c>
      <c r="AE9" s="551" t="s">
        <v>158</v>
      </c>
      <c r="AF9" s="551"/>
      <c r="AG9" s="551"/>
      <c r="AH9" s="551"/>
      <c r="AI9" s="551"/>
      <c r="AJ9" s="551"/>
      <c r="AK9" s="551"/>
      <c r="AL9" s="551"/>
      <c r="AM9" s="551"/>
      <c r="AN9" s="551"/>
      <c r="AO9" s="153"/>
      <c r="AP9" s="558" t="s">
        <v>154</v>
      </c>
      <c r="AQ9" s="551" t="s">
        <v>158</v>
      </c>
      <c r="AR9" s="551"/>
      <c r="AS9" s="551"/>
      <c r="AT9" s="551"/>
      <c r="AU9" s="551"/>
      <c r="AV9" s="551"/>
      <c r="AW9" s="551"/>
      <c r="AX9" s="551"/>
      <c r="AY9" s="551"/>
      <c r="AZ9" s="551"/>
      <c r="BA9" s="266"/>
      <c r="BB9" s="560" t="s">
        <v>155</v>
      </c>
      <c r="BC9" s="551" t="s">
        <v>158</v>
      </c>
      <c r="BD9" s="551"/>
      <c r="BE9" s="551"/>
      <c r="BF9" s="551"/>
      <c r="BG9" s="551"/>
      <c r="BH9" s="551"/>
      <c r="BI9" s="551"/>
      <c r="BJ9" s="551"/>
      <c r="BK9" s="551"/>
      <c r="BL9" s="551"/>
      <c r="BM9" s="154"/>
      <c r="BN9" s="550" t="s">
        <v>156</v>
      </c>
      <c r="BO9" s="551" t="s">
        <v>158</v>
      </c>
      <c r="BP9" s="551"/>
      <c r="BQ9" s="551"/>
      <c r="BR9" s="551"/>
      <c r="BS9" s="551"/>
      <c r="BT9" s="551"/>
      <c r="BU9" s="551"/>
      <c r="BV9" s="551"/>
      <c r="BW9" s="551"/>
      <c r="BX9" s="551"/>
      <c r="BY9" s="153"/>
      <c r="BZ9" s="552" t="s">
        <v>159</v>
      </c>
      <c r="CA9" s="551" t="s">
        <v>158</v>
      </c>
      <c r="CB9" s="551"/>
      <c r="CC9" s="551"/>
      <c r="CD9" s="551"/>
      <c r="CE9" s="551"/>
      <c r="CF9" s="551"/>
      <c r="CG9" s="551"/>
      <c r="CH9" s="551"/>
      <c r="CI9" s="551"/>
      <c r="CJ9" s="551"/>
    </row>
    <row r="10" spans="1:88" ht="15" customHeight="1" x14ac:dyDescent="0.25">
      <c r="A10" s="546"/>
      <c r="B10" s="546"/>
      <c r="C10" s="546"/>
      <c r="D10" s="546"/>
      <c r="E10" s="546"/>
      <c r="F10" s="546"/>
      <c r="G10" s="546"/>
      <c r="H10" s="546"/>
      <c r="I10" s="546"/>
      <c r="J10" s="546"/>
      <c r="K10" s="547"/>
      <c r="L10" s="547"/>
      <c r="M10" s="547"/>
      <c r="N10" s="547"/>
      <c r="O10" s="547"/>
      <c r="P10" s="547"/>
      <c r="R10" s="555"/>
      <c r="S10" s="556"/>
      <c r="T10" s="556"/>
      <c r="U10" s="556"/>
      <c r="V10" s="556"/>
      <c r="W10" s="556"/>
      <c r="X10" s="556"/>
      <c r="Y10" s="556"/>
      <c r="Z10" s="556"/>
      <c r="AA10" s="556"/>
      <c r="AB10" s="556"/>
      <c r="AD10" s="557"/>
      <c r="AE10" s="551"/>
      <c r="AF10" s="551"/>
      <c r="AG10" s="551"/>
      <c r="AH10" s="551"/>
      <c r="AI10" s="551"/>
      <c r="AJ10" s="551"/>
      <c r="AK10" s="551"/>
      <c r="AL10" s="551"/>
      <c r="AM10" s="551"/>
      <c r="AN10" s="551"/>
      <c r="AO10" s="153"/>
      <c r="AP10" s="558"/>
      <c r="AQ10" s="551"/>
      <c r="AR10" s="551"/>
      <c r="AS10" s="551"/>
      <c r="AT10" s="551"/>
      <c r="AU10" s="551"/>
      <c r="AV10" s="551"/>
      <c r="AW10" s="551"/>
      <c r="AX10" s="551"/>
      <c r="AY10" s="551"/>
      <c r="AZ10" s="551"/>
      <c r="BA10" s="266"/>
      <c r="BB10" s="560"/>
      <c r="BC10" s="551"/>
      <c r="BD10" s="551"/>
      <c r="BE10" s="551"/>
      <c r="BF10" s="551"/>
      <c r="BG10" s="551"/>
      <c r="BH10" s="551"/>
      <c r="BI10" s="551"/>
      <c r="BJ10" s="551"/>
      <c r="BK10" s="551"/>
      <c r="BL10" s="551"/>
      <c r="BM10" s="154"/>
      <c r="BN10" s="550"/>
      <c r="BO10" s="551"/>
      <c r="BP10" s="551"/>
      <c r="BQ10" s="551"/>
      <c r="BR10" s="551"/>
      <c r="BS10" s="551"/>
      <c r="BT10" s="551"/>
      <c r="BU10" s="551"/>
      <c r="BV10" s="551"/>
      <c r="BW10" s="551"/>
      <c r="BX10" s="551"/>
      <c r="BY10" s="153"/>
      <c r="BZ10" s="553"/>
      <c r="CA10" s="551"/>
      <c r="CB10" s="551"/>
      <c r="CC10" s="551"/>
      <c r="CD10" s="551"/>
      <c r="CE10" s="551"/>
      <c r="CF10" s="551"/>
      <c r="CG10" s="551"/>
      <c r="CH10" s="551"/>
      <c r="CI10" s="551"/>
      <c r="CJ10" s="551"/>
    </row>
    <row r="11" spans="1:88" ht="19.5" customHeight="1" x14ac:dyDescent="0.25">
      <c r="A11" s="155" t="s">
        <v>160</v>
      </c>
      <c r="B11" s="155" t="s">
        <v>161</v>
      </c>
      <c r="C11" s="155" t="s">
        <v>162</v>
      </c>
      <c r="D11" s="155" t="s">
        <v>163</v>
      </c>
      <c r="E11" s="155" t="s">
        <v>164</v>
      </c>
      <c r="F11" s="155" t="s">
        <v>165</v>
      </c>
      <c r="G11" s="155" t="s">
        <v>166</v>
      </c>
      <c r="H11" s="155" t="s">
        <v>167</v>
      </c>
      <c r="I11" s="155" t="s">
        <v>168</v>
      </c>
      <c r="J11" s="155" t="s">
        <v>169</v>
      </c>
      <c r="K11" s="547"/>
      <c r="L11" s="547"/>
      <c r="M11" s="547"/>
      <c r="N11" s="547"/>
      <c r="O11" s="547"/>
      <c r="P11" s="547"/>
      <c r="R11" s="555"/>
      <c r="S11" s="156" t="s">
        <v>160</v>
      </c>
      <c r="T11" s="156" t="s">
        <v>161</v>
      </c>
      <c r="U11" s="156" t="s">
        <v>162</v>
      </c>
      <c r="V11" s="156" t="s">
        <v>163</v>
      </c>
      <c r="W11" s="156" t="s">
        <v>164</v>
      </c>
      <c r="X11" s="156" t="s">
        <v>165</v>
      </c>
      <c r="Y11" s="156" t="s">
        <v>166</v>
      </c>
      <c r="Z11" s="156" t="s">
        <v>167</v>
      </c>
      <c r="AA11" s="156" t="s">
        <v>168</v>
      </c>
      <c r="AB11" s="156" t="s">
        <v>169</v>
      </c>
      <c r="AD11" s="557"/>
      <c r="AE11" s="157" t="s">
        <v>160</v>
      </c>
      <c r="AF11" s="157" t="s">
        <v>161</v>
      </c>
      <c r="AG11" s="157" t="s">
        <v>162</v>
      </c>
      <c r="AH11" s="157" t="s">
        <v>163</v>
      </c>
      <c r="AI11" s="157" t="s">
        <v>164</v>
      </c>
      <c r="AJ11" s="157" t="s">
        <v>165</v>
      </c>
      <c r="AK11" s="157" t="s">
        <v>166</v>
      </c>
      <c r="AL11" s="157" t="s">
        <v>167</v>
      </c>
      <c r="AM11" s="157" t="s">
        <v>168</v>
      </c>
      <c r="AN11" s="158" t="s">
        <v>169</v>
      </c>
      <c r="AO11" s="159"/>
      <c r="AP11" s="558"/>
      <c r="AQ11" s="160" t="s">
        <v>160</v>
      </c>
      <c r="AR11" s="157" t="s">
        <v>161</v>
      </c>
      <c r="AS11" s="157" t="s">
        <v>162</v>
      </c>
      <c r="AT11" s="157" t="s">
        <v>163</v>
      </c>
      <c r="AU11" s="157" t="s">
        <v>164</v>
      </c>
      <c r="AV11" s="157" t="s">
        <v>165</v>
      </c>
      <c r="AW11" s="157" t="s">
        <v>166</v>
      </c>
      <c r="AX11" s="157" t="s">
        <v>167</v>
      </c>
      <c r="AY11" s="157" t="s">
        <v>168</v>
      </c>
      <c r="AZ11" s="157" t="s">
        <v>169</v>
      </c>
      <c r="BA11" s="266"/>
      <c r="BB11" s="560"/>
      <c r="BC11" s="155" t="s">
        <v>160</v>
      </c>
      <c r="BD11" s="155" t="s">
        <v>161</v>
      </c>
      <c r="BE11" s="155" t="s">
        <v>162</v>
      </c>
      <c r="BF11" s="155" t="s">
        <v>163</v>
      </c>
      <c r="BG11" s="155" t="s">
        <v>164</v>
      </c>
      <c r="BH11" s="155" t="s">
        <v>165</v>
      </c>
      <c r="BI11" s="155" t="s">
        <v>166</v>
      </c>
      <c r="BJ11" s="155" t="s">
        <v>167</v>
      </c>
      <c r="BK11" s="155" t="s">
        <v>168</v>
      </c>
      <c r="BL11" s="161" t="s">
        <v>169</v>
      </c>
      <c r="BM11" s="162"/>
      <c r="BN11" s="550"/>
      <c r="BO11" s="155" t="s">
        <v>160</v>
      </c>
      <c r="BP11" s="155" t="s">
        <v>161</v>
      </c>
      <c r="BQ11" s="155" t="s">
        <v>162</v>
      </c>
      <c r="BR11" s="155" t="s">
        <v>163</v>
      </c>
      <c r="BS11" s="155" t="s">
        <v>164</v>
      </c>
      <c r="BT11" s="155" t="s">
        <v>165</v>
      </c>
      <c r="BU11" s="155" t="s">
        <v>166</v>
      </c>
      <c r="BV11" s="155" t="s">
        <v>167</v>
      </c>
      <c r="BW11" s="155" t="s">
        <v>168</v>
      </c>
      <c r="BX11" s="155" t="s">
        <v>169</v>
      </c>
      <c r="BY11" s="163"/>
      <c r="BZ11" s="554"/>
      <c r="CA11" s="146" t="s">
        <v>160</v>
      </c>
      <c r="CB11" s="146" t="s">
        <v>161</v>
      </c>
      <c r="CC11" s="146" t="s">
        <v>162</v>
      </c>
      <c r="CD11" s="146" t="s">
        <v>163</v>
      </c>
      <c r="CE11" s="146" t="s">
        <v>164</v>
      </c>
      <c r="CF11" s="146" t="s">
        <v>165</v>
      </c>
      <c r="CG11" s="146" t="s">
        <v>166</v>
      </c>
      <c r="CH11" s="146" t="s">
        <v>167</v>
      </c>
      <c r="CI11" s="146" t="s">
        <v>168</v>
      </c>
      <c r="CJ11" s="146" t="s">
        <v>169</v>
      </c>
    </row>
    <row r="12" spans="1:88" ht="18" x14ac:dyDescent="0.25">
      <c r="A12" s="164">
        <v>100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4">
        <v>3507</v>
      </c>
      <c r="L12" s="164">
        <v>18</v>
      </c>
      <c r="M12" s="164">
        <v>41</v>
      </c>
      <c r="N12" s="164">
        <v>43</v>
      </c>
      <c r="O12" s="164">
        <v>54</v>
      </c>
      <c r="P12" s="166">
        <v>4.4000000000000004</v>
      </c>
      <c r="R12" s="167">
        <v>770</v>
      </c>
      <c r="S12" s="168">
        <v>0</v>
      </c>
      <c r="T12" s="168">
        <v>0</v>
      </c>
      <c r="U12" s="168">
        <v>0</v>
      </c>
      <c r="V12" s="168">
        <v>0</v>
      </c>
      <c r="W12" s="168">
        <v>0</v>
      </c>
      <c r="X12" s="168">
        <v>0</v>
      </c>
      <c r="Y12" s="168">
        <v>0</v>
      </c>
      <c r="Z12" s="168">
        <v>0</v>
      </c>
      <c r="AA12" s="168">
        <v>0</v>
      </c>
      <c r="AB12" s="168">
        <v>0</v>
      </c>
      <c r="AD12" s="169">
        <v>0</v>
      </c>
      <c r="AE12" s="157">
        <v>0</v>
      </c>
      <c r="AF12" s="157">
        <v>0</v>
      </c>
      <c r="AG12" s="157">
        <v>0</v>
      </c>
      <c r="AH12" s="157">
        <v>0</v>
      </c>
      <c r="AI12" s="157">
        <v>0</v>
      </c>
      <c r="AJ12" s="157">
        <v>0</v>
      </c>
      <c r="AK12" s="157">
        <v>0</v>
      </c>
      <c r="AL12" s="157">
        <v>0</v>
      </c>
      <c r="AM12" s="157">
        <v>0</v>
      </c>
      <c r="AN12" s="158">
        <v>0</v>
      </c>
      <c r="AO12" s="159"/>
      <c r="AP12" s="170">
        <v>0</v>
      </c>
      <c r="AQ12" s="171">
        <v>0</v>
      </c>
      <c r="AR12" s="171">
        <v>0</v>
      </c>
      <c r="AS12" s="171">
        <v>0</v>
      </c>
      <c r="AT12" s="171">
        <v>0</v>
      </c>
      <c r="AU12" s="171">
        <v>0</v>
      </c>
      <c r="AV12" s="171">
        <v>0</v>
      </c>
      <c r="AW12" s="171">
        <v>0</v>
      </c>
      <c r="AX12" s="171">
        <v>0</v>
      </c>
      <c r="AY12" s="171">
        <v>0</v>
      </c>
      <c r="AZ12" s="171">
        <v>0</v>
      </c>
      <c r="BA12" s="172"/>
      <c r="BB12" s="173">
        <v>0</v>
      </c>
      <c r="BC12" s="174">
        <v>0</v>
      </c>
      <c r="BD12" s="174">
        <v>0</v>
      </c>
      <c r="BE12" s="174">
        <v>0</v>
      </c>
      <c r="BF12" s="174">
        <v>0</v>
      </c>
      <c r="BG12" s="174">
        <v>0</v>
      </c>
      <c r="BH12" s="174">
        <v>0</v>
      </c>
      <c r="BI12" s="174">
        <v>0</v>
      </c>
      <c r="BJ12" s="174">
        <v>0</v>
      </c>
      <c r="BK12" s="174">
        <v>0</v>
      </c>
      <c r="BL12" s="174">
        <v>0</v>
      </c>
      <c r="BM12" s="175"/>
      <c r="BN12" s="176">
        <v>0</v>
      </c>
      <c r="BO12" s="174">
        <v>0</v>
      </c>
      <c r="BP12" s="174">
        <v>0</v>
      </c>
      <c r="BQ12" s="174">
        <v>0</v>
      </c>
      <c r="BR12" s="174">
        <v>0</v>
      </c>
      <c r="BS12" s="174">
        <v>0</v>
      </c>
      <c r="BT12" s="174">
        <v>0</v>
      </c>
      <c r="BU12" s="174">
        <v>0</v>
      </c>
      <c r="BV12" s="174">
        <v>0</v>
      </c>
      <c r="BW12" s="174">
        <v>0</v>
      </c>
      <c r="BX12" s="174">
        <v>0</v>
      </c>
      <c r="BY12" s="177"/>
      <c r="BZ12" s="178">
        <v>4.4000000000000004</v>
      </c>
      <c r="CA12" s="146">
        <v>100</v>
      </c>
      <c r="CB12" s="146">
        <v>100</v>
      </c>
      <c r="CC12" s="146">
        <v>100</v>
      </c>
      <c r="CD12" s="146">
        <v>100</v>
      </c>
      <c r="CE12" s="146">
        <v>100</v>
      </c>
      <c r="CF12" s="146">
        <v>100</v>
      </c>
      <c r="CG12" s="146">
        <v>100</v>
      </c>
      <c r="CH12" s="146">
        <v>100</v>
      </c>
      <c r="CI12" s="146">
        <v>100</v>
      </c>
      <c r="CJ12" s="146">
        <v>100</v>
      </c>
    </row>
    <row r="13" spans="1:88" ht="16.5" x14ac:dyDescent="0.3">
      <c r="A13" s="164">
        <v>99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4">
        <v>3488</v>
      </c>
      <c r="L13" s="164" t="s">
        <v>170</v>
      </c>
      <c r="M13" s="164" t="s">
        <v>170</v>
      </c>
      <c r="N13" s="164" t="s">
        <v>170</v>
      </c>
      <c r="O13" s="164" t="s">
        <v>170</v>
      </c>
      <c r="P13" s="166">
        <v>4.43</v>
      </c>
      <c r="R13" s="179">
        <v>771</v>
      </c>
      <c r="S13" s="180">
        <v>0</v>
      </c>
      <c r="T13" s="180">
        <v>0</v>
      </c>
      <c r="U13" s="180">
        <v>0</v>
      </c>
      <c r="V13" s="180">
        <v>0</v>
      </c>
      <c r="W13" s="180">
        <v>0</v>
      </c>
      <c r="X13" s="180">
        <v>0</v>
      </c>
      <c r="Y13" s="180">
        <v>0</v>
      </c>
      <c r="Z13" s="180">
        <v>0</v>
      </c>
      <c r="AA13" s="180">
        <v>0</v>
      </c>
      <c r="AB13" s="181">
        <v>1</v>
      </c>
      <c r="AD13" s="179">
        <v>1</v>
      </c>
      <c r="AE13" s="179">
        <v>15</v>
      </c>
      <c r="AF13" s="179">
        <v>20</v>
      </c>
      <c r="AG13" s="179">
        <v>25</v>
      </c>
      <c r="AH13" s="179">
        <v>30</v>
      </c>
      <c r="AI13" s="179">
        <v>35</v>
      </c>
      <c r="AJ13" s="179">
        <v>40</v>
      </c>
      <c r="AK13" s="179">
        <v>45</v>
      </c>
      <c r="AL13" s="179">
        <v>50</v>
      </c>
      <c r="AM13" s="179">
        <v>55</v>
      </c>
      <c r="AN13" s="182">
        <v>60</v>
      </c>
      <c r="AO13" s="183"/>
      <c r="AP13" s="179">
        <v>1</v>
      </c>
      <c r="AQ13" s="171">
        <v>0</v>
      </c>
      <c r="AR13" s="171">
        <v>0</v>
      </c>
      <c r="AS13" s="171">
        <v>0</v>
      </c>
      <c r="AT13" s="171">
        <v>0</v>
      </c>
      <c r="AU13" s="171">
        <v>0</v>
      </c>
      <c r="AV13" s="171">
        <v>0</v>
      </c>
      <c r="AW13" s="179">
        <v>3</v>
      </c>
      <c r="AX13" s="179">
        <v>8</v>
      </c>
      <c r="AY13" s="179">
        <v>13</v>
      </c>
      <c r="AZ13" s="179">
        <v>18</v>
      </c>
      <c r="BA13" s="184"/>
      <c r="BB13" s="164">
        <v>1</v>
      </c>
      <c r="BC13" s="174">
        <v>0</v>
      </c>
      <c r="BD13" s="174">
        <v>0</v>
      </c>
      <c r="BE13" s="174">
        <v>0</v>
      </c>
      <c r="BF13" s="174">
        <v>0</v>
      </c>
      <c r="BG13" s="174">
        <v>0</v>
      </c>
      <c r="BH13" s="174">
        <v>0</v>
      </c>
      <c r="BI13" s="174">
        <v>0</v>
      </c>
      <c r="BJ13" s="164">
        <v>4</v>
      </c>
      <c r="BK13" s="164">
        <v>9</v>
      </c>
      <c r="BL13" s="185">
        <v>14</v>
      </c>
      <c r="BM13" s="186"/>
      <c r="BN13" s="164">
        <v>1</v>
      </c>
      <c r="BO13" s="174">
        <v>0</v>
      </c>
      <c r="BP13" s="174">
        <v>0</v>
      </c>
      <c r="BQ13" s="174">
        <v>0</v>
      </c>
      <c r="BR13" s="174">
        <v>0</v>
      </c>
      <c r="BS13" s="174">
        <v>0</v>
      </c>
      <c r="BT13" s="174">
        <v>0</v>
      </c>
      <c r="BU13" s="174">
        <v>0</v>
      </c>
      <c r="BV13" s="174">
        <v>0</v>
      </c>
      <c r="BW13" s="174">
        <v>0</v>
      </c>
      <c r="BX13" s="164">
        <v>3</v>
      </c>
      <c r="BY13" s="187"/>
      <c r="BZ13" s="188">
        <v>4.41</v>
      </c>
      <c r="CA13" s="189">
        <v>99</v>
      </c>
      <c r="CB13" s="189">
        <v>100</v>
      </c>
      <c r="CC13" s="189">
        <v>100</v>
      </c>
      <c r="CD13" s="189">
        <v>100</v>
      </c>
      <c r="CE13" s="189">
        <v>100</v>
      </c>
      <c r="CF13" s="189">
        <v>100</v>
      </c>
      <c r="CG13" s="189">
        <v>100</v>
      </c>
      <c r="CH13" s="189">
        <v>100</v>
      </c>
      <c r="CI13" s="189">
        <v>100</v>
      </c>
      <c r="CJ13" s="189">
        <v>100</v>
      </c>
    </row>
    <row r="14" spans="1:88" ht="16.5" x14ac:dyDescent="0.3">
      <c r="A14" s="164">
        <v>98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4">
        <v>3469</v>
      </c>
      <c r="L14" s="164" t="s">
        <v>170</v>
      </c>
      <c r="M14" s="164" t="s">
        <v>170</v>
      </c>
      <c r="N14" s="164">
        <v>42</v>
      </c>
      <c r="O14" s="164" t="s">
        <v>170</v>
      </c>
      <c r="P14" s="166">
        <v>4.46</v>
      </c>
      <c r="R14" s="179">
        <v>790</v>
      </c>
      <c r="S14" s="180">
        <v>0</v>
      </c>
      <c r="T14" s="180">
        <v>0</v>
      </c>
      <c r="U14" s="180">
        <v>0</v>
      </c>
      <c r="V14" s="180">
        <v>0</v>
      </c>
      <c r="W14" s="180">
        <v>0</v>
      </c>
      <c r="X14" s="180">
        <v>0</v>
      </c>
      <c r="Y14" s="180">
        <v>0</v>
      </c>
      <c r="Z14" s="180">
        <v>0</v>
      </c>
      <c r="AA14" s="180">
        <v>0</v>
      </c>
      <c r="AB14" s="179">
        <v>2</v>
      </c>
      <c r="AD14" s="179">
        <v>2</v>
      </c>
      <c r="AE14" s="179">
        <v>20</v>
      </c>
      <c r="AF14" s="179">
        <v>25</v>
      </c>
      <c r="AG14" s="179">
        <v>30</v>
      </c>
      <c r="AH14" s="179">
        <v>35</v>
      </c>
      <c r="AI14" s="179">
        <v>40</v>
      </c>
      <c r="AJ14" s="179">
        <v>45</v>
      </c>
      <c r="AK14" s="179">
        <v>50</v>
      </c>
      <c r="AL14" s="179">
        <v>55</v>
      </c>
      <c r="AM14" s="179">
        <v>60</v>
      </c>
      <c r="AN14" s="182">
        <v>65</v>
      </c>
      <c r="AO14" s="183"/>
      <c r="AP14" s="179">
        <v>2</v>
      </c>
      <c r="AQ14" s="171">
        <v>0</v>
      </c>
      <c r="AR14" s="171">
        <v>0</v>
      </c>
      <c r="AS14" s="171">
        <v>0</v>
      </c>
      <c r="AT14" s="171">
        <v>0</v>
      </c>
      <c r="AU14" s="171">
        <v>0</v>
      </c>
      <c r="AV14" s="171">
        <v>0</v>
      </c>
      <c r="AW14" s="179">
        <v>5</v>
      </c>
      <c r="AX14" s="179">
        <v>10</v>
      </c>
      <c r="AY14" s="179">
        <v>15</v>
      </c>
      <c r="AZ14" s="179">
        <v>20</v>
      </c>
      <c r="BA14" s="184"/>
      <c r="BB14" s="164">
        <v>2</v>
      </c>
      <c r="BC14" s="174">
        <v>0</v>
      </c>
      <c r="BD14" s="174">
        <v>0</v>
      </c>
      <c r="BE14" s="174">
        <v>0</v>
      </c>
      <c r="BF14" s="174">
        <v>0</v>
      </c>
      <c r="BG14" s="174">
        <v>0</v>
      </c>
      <c r="BH14" s="174">
        <v>0</v>
      </c>
      <c r="BI14" s="164">
        <v>1</v>
      </c>
      <c r="BJ14" s="164">
        <v>6</v>
      </c>
      <c r="BK14" s="164">
        <v>11</v>
      </c>
      <c r="BL14" s="185">
        <v>16</v>
      </c>
      <c r="BM14" s="186"/>
      <c r="BN14" s="164">
        <v>2</v>
      </c>
      <c r="BO14" s="174">
        <v>0</v>
      </c>
      <c r="BP14" s="174">
        <v>0</v>
      </c>
      <c r="BQ14" s="174">
        <v>0</v>
      </c>
      <c r="BR14" s="174">
        <v>0</v>
      </c>
      <c r="BS14" s="174">
        <v>0</v>
      </c>
      <c r="BT14" s="174">
        <v>0</v>
      </c>
      <c r="BU14" s="174">
        <v>0</v>
      </c>
      <c r="BV14" s="174">
        <v>0</v>
      </c>
      <c r="BW14" s="174">
        <v>0</v>
      </c>
      <c r="BX14" s="164">
        <v>4</v>
      </c>
      <c r="BY14" s="187"/>
      <c r="BZ14" s="188">
        <v>4.42</v>
      </c>
      <c r="CA14" s="189">
        <v>99</v>
      </c>
      <c r="CB14" s="189">
        <v>100</v>
      </c>
      <c r="CC14" s="189">
        <v>100</v>
      </c>
      <c r="CD14" s="189">
        <v>100</v>
      </c>
      <c r="CE14" s="189">
        <v>100</v>
      </c>
      <c r="CF14" s="189">
        <v>100</v>
      </c>
      <c r="CG14" s="189">
        <v>100</v>
      </c>
      <c r="CH14" s="189">
        <v>100</v>
      </c>
      <c r="CI14" s="189">
        <v>100</v>
      </c>
      <c r="CJ14" s="189">
        <v>100</v>
      </c>
    </row>
    <row r="15" spans="1:88" ht="18" x14ac:dyDescent="0.25">
      <c r="A15" s="164">
        <v>97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4">
        <v>3450</v>
      </c>
      <c r="L15" s="164" t="s">
        <v>170</v>
      </c>
      <c r="M15" s="164" t="s">
        <v>170</v>
      </c>
      <c r="N15" s="164" t="s">
        <v>170</v>
      </c>
      <c r="O15" s="164" t="s">
        <v>170</v>
      </c>
      <c r="P15" s="166">
        <v>4.49</v>
      </c>
      <c r="R15" s="179">
        <v>809</v>
      </c>
      <c r="S15" s="180">
        <v>0</v>
      </c>
      <c r="T15" s="180">
        <v>0</v>
      </c>
      <c r="U15" s="180">
        <v>0</v>
      </c>
      <c r="V15" s="180">
        <v>0</v>
      </c>
      <c r="W15" s="180">
        <v>0</v>
      </c>
      <c r="X15" s="180">
        <v>0</v>
      </c>
      <c r="Y15" s="180">
        <v>0</v>
      </c>
      <c r="Z15" s="180">
        <v>0</v>
      </c>
      <c r="AA15" s="180">
        <v>0</v>
      </c>
      <c r="AB15" s="179">
        <v>3</v>
      </c>
      <c r="AD15" s="179">
        <v>3</v>
      </c>
      <c r="AE15" s="179">
        <v>25</v>
      </c>
      <c r="AF15" s="179">
        <v>30</v>
      </c>
      <c r="AG15" s="179">
        <v>35</v>
      </c>
      <c r="AH15" s="179">
        <v>40</v>
      </c>
      <c r="AI15" s="179">
        <v>45</v>
      </c>
      <c r="AJ15" s="179">
        <v>50</v>
      </c>
      <c r="AK15" s="179">
        <v>55</v>
      </c>
      <c r="AL15" s="179">
        <v>60</v>
      </c>
      <c r="AM15" s="179">
        <v>65</v>
      </c>
      <c r="AN15" s="182">
        <v>70</v>
      </c>
      <c r="AO15" s="183"/>
      <c r="AP15" s="179">
        <v>3</v>
      </c>
      <c r="AQ15" s="171">
        <v>0</v>
      </c>
      <c r="AR15" s="171">
        <v>0</v>
      </c>
      <c r="AS15" s="171">
        <v>0</v>
      </c>
      <c r="AT15" s="171">
        <v>0</v>
      </c>
      <c r="AU15" s="171">
        <v>0</v>
      </c>
      <c r="AV15" s="179">
        <v>2</v>
      </c>
      <c r="AW15" s="179">
        <v>7</v>
      </c>
      <c r="AX15" s="179">
        <v>12</v>
      </c>
      <c r="AY15" s="179">
        <v>17</v>
      </c>
      <c r="AZ15" s="179">
        <v>22</v>
      </c>
      <c r="BA15" s="184"/>
      <c r="BB15" s="164">
        <v>3</v>
      </c>
      <c r="BC15" s="174">
        <v>0</v>
      </c>
      <c r="BD15" s="174">
        <v>0</v>
      </c>
      <c r="BE15" s="174">
        <v>0</v>
      </c>
      <c r="BF15" s="174">
        <v>0</v>
      </c>
      <c r="BG15" s="174">
        <v>0</v>
      </c>
      <c r="BH15" s="174">
        <v>0</v>
      </c>
      <c r="BI15" s="164">
        <v>3</v>
      </c>
      <c r="BJ15" s="164">
        <v>8</v>
      </c>
      <c r="BK15" s="164">
        <v>13</v>
      </c>
      <c r="BL15" s="185">
        <v>18</v>
      </c>
      <c r="BM15" s="186"/>
      <c r="BN15" s="164">
        <v>3</v>
      </c>
      <c r="BO15" s="174">
        <v>0</v>
      </c>
      <c r="BP15" s="174">
        <v>0</v>
      </c>
      <c r="BQ15" s="174">
        <v>0</v>
      </c>
      <c r="BR15" s="174">
        <v>0</v>
      </c>
      <c r="BS15" s="174">
        <v>0</v>
      </c>
      <c r="BT15" s="174">
        <v>0</v>
      </c>
      <c r="BU15" s="174">
        <v>0</v>
      </c>
      <c r="BV15" s="174">
        <v>0</v>
      </c>
      <c r="BW15" s="174">
        <v>0</v>
      </c>
      <c r="BX15" s="164">
        <v>5</v>
      </c>
      <c r="BY15" s="187"/>
      <c r="BZ15" s="178">
        <v>4.43</v>
      </c>
      <c r="CA15" s="146">
        <v>99</v>
      </c>
      <c r="CB15" s="146">
        <v>100</v>
      </c>
      <c r="CC15" s="146">
        <v>100</v>
      </c>
      <c r="CD15" s="146">
        <v>100</v>
      </c>
      <c r="CE15" s="146">
        <v>100</v>
      </c>
      <c r="CF15" s="146">
        <v>100</v>
      </c>
      <c r="CG15" s="146">
        <v>100</v>
      </c>
      <c r="CH15" s="146">
        <v>100</v>
      </c>
      <c r="CI15" s="146">
        <v>100</v>
      </c>
      <c r="CJ15" s="146">
        <v>100</v>
      </c>
    </row>
    <row r="16" spans="1:88" ht="16.5" x14ac:dyDescent="0.3">
      <c r="A16" s="164">
        <v>96</v>
      </c>
      <c r="B16" s="165"/>
      <c r="C16" s="165"/>
      <c r="D16" s="165"/>
      <c r="E16" s="165"/>
      <c r="F16" s="165"/>
      <c r="G16" s="165"/>
      <c r="H16" s="165"/>
      <c r="I16" s="165"/>
      <c r="J16" s="165"/>
      <c r="K16" s="164">
        <v>3431</v>
      </c>
      <c r="L16" s="164" t="s">
        <v>170</v>
      </c>
      <c r="M16" s="164" t="s">
        <v>170</v>
      </c>
      <c r="N16" s="164">
        <v>41</v>
      </c>
      <c r="O16" s="164" t="s">
        <v>170</v>
      </c>
      <c r="P16" s="166">
        <v>4.5199999999999996</v>
      </c>
      <c r="R16" s="179">
        <v>828</v>
      </c>
      <c r="S16" s="180">
        <v>0</v>
      </c>
      <c r="T16" s="180">
        <v>0</v>
      </c>
      <c r="U16" s="180">
        <v>0</v>
      </c>
      <c r="V16" s="180">
        <v>0</v>
      </c>
      <c r="W16" s="180">
        <v>0</v>
      </c>
      <c r="X16" s="180">
        <v>0</v>
      </c>
      <c r="Y16" s="180">
        <v>0</v>
      </c>
      <c r="Z16" s="180">
        <v>0</v>
      </c>
      <c r="AA16" s="180">
        <v>0</v>
      </c>
      <c r="AB16" s="179">
        <v>4</v>
      </c>
      <c r="AD16" s="179">
        <v>4</v>
      </c>
      <c r="AE16" s="179">
        <v>30</v>
      </c>
      <c r="AF16" s="179">
        <v>35</v>
      </c>
      <c r="AG16" s="179">
        <v>40</v>
      </c>
      <c r="AH16" s="179">
        <v>45</v>
      </c>
      <c r="AI16" s="179">
        <v>50</v>
      </c>
      <c r="AJ16" s="179">
        <v>55</v>
      </c>
      <c r="AK16" s="179">
        <v>60</v>
      </c>
      <c r="AL16" s="179">
        <v>65</v>
      </c>
      <c r="AM16" s="179">
        <v>70</v>
      </c>
      <c r="AN16" s="182">
        <v>75</v>
      </c>
      <c r="AO16" s="183"/>
      <c r="AP16" s="179">
        <v>4</v>
      </c>
      <c r="AQ16" s="171">
        <v>0</v>
      </c>
      <c r="AR16" s="171">
        <v>0</v>
      </c>
      <c r="AS16" s="171">
        <v>0</v>
      </c>
      <c r="AT16" s="171">
        <v>0</v>
      </c>
      <c r="AU16" s="171">
        <v>0</v>
      </c>
      <c r="AV16" s="179">
        <v>4</v>
      </c>
      <c r="AW16" s="179">
        <v>9</v>
      </c>
      <c r="AX16" s="179">
        <v>14</v>
      </c>
      <c r="AY16" s="179">
        <v>19</v>
      </c>
      <c r="AZ16" s="179">
        <v>24</v>
      </c>
      <c r="BA16" s="184"/>
      <c r="BB16" s="164">
        <v>4</v>
      </c>
      <c r="BC16" s="174">
        <v>0</v>
      </c>
      <c r="BD16" s="174">
        <v>0</v>
      </c>
      <c r="BE16" s="174">
        <v>0</v>
      </c>
      <c r="BF16" s="174">
        <v>0</v>
      </c>
      <c r="BG16" s="174">
        <v>0</v>
      </c>
      <c r="BH16" s="174">
        <v>0</v>
      </c>
      <c r="BI16" s="164">
        <v>5</v>
      </c>
      <c r="BJ16" s="164">
        <v>10</v>
      </c>
      <c r="BK16" s="164">
        <v>15</v>
      </c>
      <c r="BL16" s="185">
        <v>20</v>
      </c>
      <c r="BM16" s="186"/>
      <c r="BN16" s="164">
        <v>4</v>
      </c>
      <c r="BO16" s="174">
        <v>0</v>
      </c>
      <c r="BP16" s="174">
        <v>0</v>
      </c>
      <c r="BQ16" s="174">
        <v>0</v>
      </c>
      <c r="BR16" s="174">
        <v>0</v>
      </c>
      <c r="BS16" s="174">
        <v>0</v>
      </c>
      <c r="BT16" s="174">
        <v>0</v>
      </c>
      <c r="BU16" s="174">
        <v>0</v>
      </c>
      <c r="BV16" s="174">
        <v>0</v>
      </c>
      <c r="BW16" s="164">
        <v>1</v>
      </c>
      <c r="BX16" s="164">
        <v>6</v>
      </c>
      <c r="BY16" s="187"/>
      <c r="BZ16" s="188">
        <v>4.4400000000000004</v>
      </c>
      <c r="CA16" s="189">
        <v>98</v>
      </c>
      <c r="CB16" s="189">
        <v>100</v>
      </c>
      <c r="CC16" s="189">
        <v>100</v>
      </c>
      <c r="CD16" s="189">
        <v>100</v>
      </c>
      <c r="CE16" s="189">
        <v>100</v>
      </c>
      <c r="CF16" s="189">
        <v>100</v>
      </c>
      <c r="CG16" s="189">
        <v>100</v>
      </c>
      <c r="CH16" s="189">
        <v>100</v>
      </c>
      <c r="CI16" s="189">
        <v>100</v>
      </c>
      <c r="CJ16" s="189">
        <v>100</v>
      </c>
    </row>
    <row r="17" spans="1:88" ht="16.5" x14ac:dyDescent="0.3">
      <c r="A17" s="164">
        <v>95</v>
      </c>
      <c r="B17" s="164">
        <v>100</v>
      </c>
      <c r="C17" s="165"/>
      <c r="D17" s="165"/>
      <c r="E17" s="165"/>
      <c r="F17" s="165"/>
      <c r="G17" s="165"/>
      <c r="H17" s="165"/>
      <c r="I17" s="165"/>
      <c r="J17" s="165"/>
      <c r="K17" s="164">
        <v>3412</v>
      </c>
      <c r="L17" s="164">
        <v>17</v>
      </c>
      <c r="M17" s="164">
        <v>40</v>
      </c>
      <c r="N17" s="164" t="s">
        <v>170</v>
      </c>
      <c r="O17" s="164">
        <v>53</v>
      </c>
      <c r="P17" s="166">
        <v>4.55</v>
      </c>
      <c r="R17" s="179">
        <v>847</v>
      </c>
      <c r="S17" s="180">
        <v>0</v>
      </c>
      <c r="T17" s="180">
        <v>0</v>
      </c>
      <c r="U17" s="180">
        <v>0</v>
      </c>
      <c r="V17" s="180">
        <v>0</v>
      </c>
      <c r="W17" s="180">
        <v>0</v>
      </c>
      <c r="X17" s="180">
        <v>0</v>
      </c>
      <c r="Y17" s="180">
        <v>0</v>
      </c>
      <c r="Z17" s="180">
        <v>0</v>
      </c>
      <c r="AA17" s="180">
        <v>0</v>
      </c>
      <c r="AB17" s="179">
        <v>5</v>
      </c>
      <c r="AD17" s="179">
        <v>5</v>
      </c>
      <c r="AE17" s="179">
        <v>35</v>
      </c>
      <c r="AF17" s="179">
        <v>40</v>
      </c>
      <c r="AG17" s="179">
        <v>45</v>
      </c>
      <c r="AH17" s="179">
        <v>50</v>
      </c>
      <c r="AI17" s="179">
        <v>55</v>
      </c>
      <c r="AJ17" s="179">
        <v>60</v>
      </c>
      <c r="AK17" s="179">
        <v>65</v>
      </c>
      <c r="AL17" s="179">
        <v>70</v>
      </c>
      <c r="AM17" s="179">
        <v>75</v>
      </c>
      <c r="AN17" s="182">
        <v>80</v>
      </c>
      <c r="AO17" s="183"/>
      <c r="AP17" s="179">
        <v>5</v>
      </c>
      <c r="AQ17" s="171">
        <v>0</v>
      </c>
      <c r="AR17" s="171">
        <v>0</v>
      </c>
      <c r="AS17" s="171">
        <v>0</v>
      </c>
      <c r="AT17" s="171">
        <v>0</v>
      </c>
      <c r="AU17" s="179">
        <v>1</v>
      </c>
      <c r="AV17" s="179">
        <v>6</v>
      </c>
      <c r="AW17" s="179">
        <v>11</v>
      </c>
      <c r="AX17" s="179">
        <v>16</v>
      </c>
      <c r="AY17" s="179">
        <v>21</v>
      </c>
      <c r="AZ17" s="179">
        <v>26</v>
      </c>
      <c r="BA17" s="184"/>
      <c r="BB17" s="164">
        <v>5</v>
      </c>
      <c r="BC17" s="174">
        <v>0</v>
      </c>
      <c r="BD17" s="174">
        <v>0</v>
      </c>
      <c r="BE17" s="174">
        <v>0</v>
      </c>
      <c r="BF17" s="174">
        <v>0</v>
      </c>
      <c r="BG17" s="174">
        <v>0</v>
      </c>
      <c r="BH17" s="164">
        <v>2</v>
      </c>
      <c r="BI17" s="164">
        <v>7</v>
      </c>
      <c r="BJ17" s="164">
        <v>12</v>
      </c>
      <c r="BK17" s="164">
        <v>17</v>
      </c>
      <c r="BL17" s="185">
        <v>22</v>
      </c>
      <c r="BM17" s="186"/>
      <c r="BN17" s="164">
        <v>5</v>
      </c>
      <c r="BO17" s="174">
        <v>0</v>
      </c>
      <c r="BP17" s="174">
        <v>0</v>
      </c>
      <c r="BQ17" s="174">
        <v>0</v>
      </c>
      <c r="BR17" s="174">
        <v>0</v>
      </c>
      <c r="BS17" s="174">
        <v>0</v>
      </c>
      <c r="BT17" s="174">
        <v>0</v>
      </c>
      <c r="BU17" s="174">
        <v>0</v>
      </c>
      <c r="BV17" s="174">
        <v>0</v>
      </c>
      <c r="BW17" s="164">
        <v>2</v>
      </c>
      <c r="BX17" s="164">
        <v>7</v>
      </c>
      <c r="BY17" s="187"/>
      <c r="BZ17" s="188">
        <v>4.45</v>
      </c>
      <c r="CA17" s="189">
        <v>98</v>
      </c>
      <c r="CB17" s="189">
        <v>100</v>
      </c>
      <c r="CC17" s="189">
        <v>100</v>
      </c>
      <c r="CD17" s="189">
        <v>100</v>
      </c>
      <c r="CE17" s="189">
        <v>100</v>
      </c>
      <c r="CF17" s="189">
        <v>100</v>
      </c>
      <c r="CG17" s="189">
        <v>100</v>
      </c>
      <c r="CH17" s="189">
        <v>100</v>
      </c>
      <c r="CI17" s="189">
        <v>100</v>
      </c>
      <c r="CJ17" s="189">
        <v>100</v>
      </c>
    </row>
    <row r="18" spans="1:88" ht="18" x14ac:dyDescent="0.25">
      <c r="A18" s="164">
        <v>94</v>
      </c>
      <c r="B18" s="164">
        <v>99</v>
      </c>
      <c r="C18" s="165"/>
      <c r="D18" s="165"/>
      <c r="E18" s="165"/>
      <c r="F18" s="165"/>
      <c r="G18" s="165"/>
      <c r="H18" s="165"/>
      <c r="I18" s="165"/>
      <c r="J18" s="165"/>
      <c r="K18" s="164">
        <v>3393</v>
      </c>
      <c r="L18" s="164" t="s">
        <v>170</v>
      </c>
      <c r="M18" s="164" t="s">
        <v>170</v>
      </c>
      <c r="N18" s="164" t="s">
        <v>170</v>
      </c>
      <c r="O18" s="164" t="s">
        <v>170</v>
      </c>
      <c r="P18" s="166">
        <v>4.58</v>
      </c>
      <c r="R18" s="179">
        <v>866</v>
      </c>
      <c r="S18" s="180">
        <v>0</v>
      </c>
      <c r="T18" s="180">
        <v>0</v>
      </c>
      <c r="U18" s="180">
        <v>0</v>
      </c>
      <c r="V18" s="180">
        <v>0</v>
      </c>
      <c r="W18" s="180">
        <v>0</v>
      </c>
      <c r="X18" s="180">
        <v>0</v>
      </c>
      <c r="Y18" s="180">
        <v>0</v>
      </c>
      <c r="Z18" s="180">
        <v>0</v>
      </c>
      <c r="AA18" s="181">
        <v>1</v>
      </c>
      <c r="AB18" s="179">
        <v>6</v>
      </c>
      <c r="AD18" s="179">
        <v>6</v>
      </c>
      <c r="AE18" s="179">
        <v>40</v>
      </c>
      <c r="AF18" s="179">
        <v>45</v>
      </c>
      <c r="AG18" s="179">
        <v>50</v>
      </c>
      <c r="AH18" s="179">
        <v>55</v>
      </c>
      <c r="AI18" s="179">
        <v>60</v>
      </c>
      <c r="AJ18" s="179">
        <v>65</v>
      </c>
      <c r="AK18" s="179">
        <v>70</v>
      </c>
      <c r="AL18" s="179">
        <v>75</v>
      </c>
      <c r="AM18" s="179">
        <v>80</v>
      </c>
      <c r="AN18" s="182">
        <v>85</v>
      </c>
      <c r="AO18" s="183"/>
      <c r="AP18" s="179">
        <v>6</v>
      </c>
      <c r="AQ18" s="171">
        <v>0</v>
      </c>
      <c r="AR18" s="171">
        <v>0</v>
      </c>
      <c r="AS18" s="171">
        <v>0</v>
      </c>
      <c r="AT18" s="171">
        <v>0</v>
      </c>
      <c r="AU18" s="179">
        <v>3</v>
      </c>
      <c r="AV18" s="179">
        <v>8</v>
      </c>
      <c r="AW18" s="179">
        <v>13</v>
      </c>
      <c r="AX18" s="179">
        <v>18</v>
      </c>
      <c r="AY18" s="179">
        <v>23</v>
      </c>
      <c r="AZ18" s="179">
        <v>28</v>
      </c>
      <c r="BA18" s="184"/>
      <c r="BB18" s="164">
        <v>6</v>
      </c>
      <c r="BC18" s="174">
        <v>0</v>
      </c>
      <c r="BD18" s="174">
        <v>0</v>
      </c>
      <c r="BE18" s="174">
        <v>0</v>
      </c>
      <c r="BF18" s="174">
        <v>0</v>
      </c>
      <c r="BG18" s="174">
        <v>0</v>
      </c>
      <c r="BH18" s="164">
        <v>4</v>
      </c>
      <c r="BI18" s="164">
        <v>9</v>
      </c>
      <c r="BJ18" s="164">
        <v>14</v>
      </c>
      <c r="BK18" s="164">
        <v>19</v>
      </c>
      <c r="BL18" s="185">
        <v>24</v>
      </c>
      <c r="BM18" s="186"/>
      <c r="BN18" s="164">
        <v>6</v>
      </c>
      <c r="BO18" s="174">
        <v>0</v>
      </c>
      <c r="BP18" s="174">
        <v>0</v>
      </c>
      <c r="BQ18" s="174">
        <v>0</v>
      </c>
      <c r="BR18" s="174">
        <v>0</v>
      </c>
      <c r="BS18" s="174">
        <v>0</v>
      </c>
      <c r="BT18" s="174">
        <v>0</v>
      </c>
      <c r="BU18" s="174">
        <v>0</v>
      </c>
      <c r="BV18" s="174">
        <v>0</v>
      </c>
      <c r="BW18" s="164">
        <v>3</v>
      </c>
      <c r="BX18" s="164">
        <v>8</v>
      </c>
      <c r="BY18" s="187"/>
      <c r="BZ18" s="178">
        <v>4.46</v>
      </c>
      <c r="CA18" s="146">
        <v>98</v>
      </c>
      <c r="CB18" s="146">
        <v>100</v>
      </c>
      <c r="CC18" s="146">
        <v>100</v>
      </c>
      <c r="CD18" s="146">
        <v>100</v>
      </c>
      <c r="CE18" s="146">
        <v>100</v>
      </c>
      <c r="CF18" s="146">
        <v>100</v>
      </c>
      <c r="CG18" s="146">
        <v>100</v>
      </c>
      <c r="CH18" s="146">
        <v>100</v>
      </c>
      <c r="CI18" s="146">
        <v>100</v>
      </c>
      <c r="CJ18" s="146">
        <v>100</v>
      </c>
    </row>
    <row r="19" spans="1:88" ht="16.5" x14ac:dyDescent="0.3">
      <c r="A19" s="164">
        <v>93</v>
      </c>
      <c r="B19" s="164">
        <v>98</v>
      </c>
      <c r="C19" s="165"/>
      <c r="D19" s="165"/>
      <c r="E19" s="165"/>
      <c r="F19" s="165"/>
      <c r="G19" s="165"/>
      <c r="H19" s="165"/>
      <c r="I19" s="165"/>
      <c r="J19" s="165"/>
      <c r="K19" s="164">
        <v>3374</v>
      </c>
      <c r="L19" s="164" t="s">
        <v>170</v>
      </c>
      <c r="M19" s="164" t="s">
        <v>170</v>
      </c>
      <c r="N19" s="164">
        <v>40</v>
      </c>
      <c r="O19" s="164" t="s">
        <v>170</v>
      </c>
      <c r="P19" s="166">
        <v>4.6100000000000003</v>
      </c>
      <c r="R19" s="179">
        <v>885</v>
      </c>
      <c r="S19" s="180">
        <v>0</v>
      </c>
      <c r="T19" s="180">
        <v>0</v>
      </c>
      <c r="U19" s="180">
        <v>0</v>
      </c>
      <c r="V19" s="180">
        <v>0</v>
      </c>
      <c r="W19" s="180">
        <v>0</v>
      </c>
      <c r="X19" s="180">
        <v>0</v>
      </c>
      <c r="Y19" s="180">
        <v>0</v>
      </c>
      <c r="Z19" s="180">
        <v>0</v>
      </c>
      <c r="AA19" s="179">
        <v>2</v>
      </c>
      <c r="AB19" s="179">
        <v>7</v>
      </c>
      <c r="AD19" s="179">
        <v>7</v>
      </c>
      <c r="AE19" s="179">
        <v>45</v>
      </c>
      <c r="AF19" s="179">
        <v>50</v>
      </c>
      <c r="AG19" s="179">
        <v>55</v>
      </c>
      <c r="AH19" s="179">
        <v>60</v>
      </c>
      <c r="AI19" s="179">
        <v>65</v>
      </c>
      <c r="AJ19" s="179">
        <v>70</v>
      </c>
      <c r="AK19" s="179">
        <v>75</v>
      </c>
      <c r="AL19" s="179">
        <v>80</v>
      </c>
      <c r="AM19" s="179">
        <v>85</v>
      </c>
      <c r="AN19" s="182">
        <v>90</v>
      </c>
      <c r="AO19" s="183"/>
      <c r="AP19" s="179">
        <v>7</v>
      </c>
      <c r="AQ19" s="171">
        <v>0</v>
      </c>
      <c r="AR19" s="171">
        <v>0</v>
      </c>
      <c r="AS19" s="171">
        <v>0</v>
      </c>
      <c r="AT19" s="171">
        <v>0</v>
      </c>
      <c r="AU19" s="179">
        <v>5</v>
      </c>
      <c r="AV19" s="179">
        <v>10</v>
      </c>
      <c r="AW19" s="179">
        <v>15</v>
      </c>
      <c r="AX19" s="179">
        <v>20</v>
      </c>
      <c r="AY19" s="179">
        <v>25</v>
      </c>
      <c r="AZ19" s="179">
        <v>30</v>
      </c>
      <c r="BA19" s="184"/>
      <c r="BB19" s="164">
        <v>7</v>
      </c>
      <c r="BC19" s="174">
        <v>0</v>
      </c>
      <c r="BD19" s="174">
        <v>0</v>
      </c>
      <c r="BE19" s="174">
        <v>0</v>
      </c>
      <c r="BF19" s="174">
        <v>0</v>
      </c>
      <c r="BG19" s="164">
        <v>1</v>
      </c>
      <c r="BH19" s="164">
        <v>6</v>
      </c>
      <c r="BI19" s="164">
        <v>11</v>
      </c>
      <c r="BJ19" s="164">
        <v>16</v>
      </c>
      <c r="BK19" s="164">
        <v>21</v>
      </c>
      <c r="BL19" s="185">
        <v>26</v>
      </c>
      <c r="BM19" s="186"/>
      <c r="BN19" s="164">
        <v>7</v>
      </c>
      <c r="BO19" s="174">
        <v>0</v>
      </c>
      <c r="BP19" s="174">
        <v>0</v>
      </c>
      <c r="BQ19" s="174">
        <v>0</v>
      </c>
      <c r="BR19" s="174">
        <v>0</v>
      </c>
      <c r="BS19" s="174">
        <v>0</v>
      </c>
      <c r="BT19" s="174">
        <v>0</v>
      </c>
      <c r="BU19" s="174">
        <v>0</v>
      </c>
      <c r="BV19" s="174">
        <v>0</v>
      </c>
      <c r="BW19" s="164">
        <v>4</v>
      </c>
      <c r="BX19" s="164">
        <v>9</v>
      </c>
      <c r="BY19" s="187"/>
      <c r="BZ19" s="188">
        <v>4.47</v>
      </c>
      <c r="CA19" s="189">
        <v>97</v>
      </c>
      <c r="CB19" s="189">
        <v>100</v>
      </c>
      <c r="CC19" s="189">
        <v>100</v>
      </c>
      <c r="CD19" s="189">
        <v>100</v>
      </c>
      <c r="CE19" s="189">
        <v>100</v>
      </c>
      <c r="CF19" s="189">
        <v>100</v>
      </c>
      <c r="CG19" s="189">
        <v>100</v>
      </c>
      <c r="CH19" s="189">
        <v>100</v>
      </c>
      <c r="CI19" s="189">
        <v>100</v>
      </c>
      <c r="CJ19" s="189">
        <v>100</v>
      </c>
    </row>
    <row r="20" spans="1:88" ht="16.5" x14ac:dyDescent="0.3">
      <c r="A20" s="164">
        <v>92</v>
      </c>
      <c r="B20" s="164">
        <v>97</v>
      </c>
      <c r="C20" s="165"/>
      <c r="D20" s="165"/>
      <c r="E20" s="165"/>
      <c r="F20" s="165"/>
      <c r="G20" s="165"/>
      <c r="H20" s="165"/>
      <c r="I20" s="165"/>
      <c r="J20" s="165"/>
      <c r="K20" s="164">
        <v>3355</v>
      </c>
      <c r="L20" s="164" t="s">
        <v>170</v>
      </c>
      <c r="M20" s="164" t="s">
        <v>170</v>
      </c>
      <c r="N20" s="164">
        <v>39</v>
      </c>
      <c r="O20" s="164" t="s">
        <v>170</v>
      </c>
      <c r="P20" s="166">
        <v>4.6399999999999997</v>
      </c>
      <c r="R20" s="179">
        <v>904</v>
      </c>
      <c r="S20" s="180">
        <v>0</v>
      </c>
      <c r="T20" s="180">
        <v>0</v>
      </c>
      <c r="U20" s="180">
        <v>0</v>
      </c>
      <c r="V20" s="180">
        <v>0</v>
      </c>
      <c r="W20" s="180">
        <v>0</v>
      </c>
      <c r="X20" s="180">
        <v>0</v>
      </c>
      <c r="Y20" s="180">
        <v>0</v>
      </c>
      <c r="Z20" s="180">
        <v>0</v>
      </c>
      <c r="AA20" s="179">
        <v>3</v>
      </c>
      <c r="AB20" s="179">
        <v>8</v>
      </c>
      <c r="AD20" s="179">
        <v>8</v>
      </c>
      <c r="AE20" s="179">
        <v>50</v>
      </c>
      <c r="AF20" s="179">
        <v>55</v>
      </c>
      <c r="AG20" s="179">
        <v>60</v>
      </c>
      <c r="AH20" s="179">
        <v>65</v>
      </c>
      <c r="AI20" s="179">
        <v>70</v>
      </c>
      <c r="AJ20" s="179">
        <v>75</v>
      </c>
      <c r="AK20" s="179">
        <v>80</v>
      </c>
      <c r="AL20" s="179">
        <v>85</v>
      </c>
      <c r="AM20" s="179">
        <v>90</v>
      </c>
      <c r="AN20" s="182">
        <v>95</v>
      </c>
      <c r="AO20" s="183"/>
      <c r="AP20" s="179">
        <v>8</v>
      </c>
      <c r="AQ20" s="171">
        <v>0</v>
      </c>
      <c r="AR20" s="171">
        <v>0</v>
      </c>
      <c r="AS20" s="171">
        <v>0</v>
      </c>
      <c r="AT20" s="179">
        <v>2</v>
      </c>
      <c r="AU20" s="179">
        <v>7</v>
      </c>
      <c r="AV20" s="179">
        <v>12</v>
      </c>
      <c r="AW20" s="179">
        <v>17</v>
      </c>
      <c r="AX20" s="179">
        <v>22</v>
      </c>
      <c r="AY20" s="179">
        <v>27</v>
      </c>
      <c r="AZ20" s="179">
        <v>32</v>
      </c>
      <c r="BA20" s="184"/>
      <c r="BB20" s="164">
        <v>8</v>
      </c>
      <c r="BC20" s="174">
        <v>0</v>
      </c>
      <c r="BD20" s="174">
        <v>0</v>
      </c>
      <c r="BE20" s="174">
        <v>0</v>
      </c>
      <c r="BF20" s="174">
        <v>0</v>
      </c>
      <c r="BG20" s="164">
        <v>3</v>
      </c>
      <c r="BH20" s="164">
        <v>8</v>
      </c>
      <c r="BI20" s="164">
        <v>13</v>
      </c>
      <c r="BJ20" s="164">
        <v>18</v>
      </c>
      <c r="BK20" s="164">
        <v>23</v>
      </c>
      <c r="BL20" s="185">
        <v>28</v>
      </c>
      <c r="BM20" s="186"/>
      <c r="BN20" s="164">
        <v>8</v>
      </c>
      <c r="BO20" s="174">
        <v>0</v>
      </c>
      <c r="BP20" s="174">
        <v>0</v>
      </c>
      <c r="BQ20" s="174">
        <v>0</v>
      </c>
      <c r="BR20" s="174">
        <v>0</v>
      </c>
      <c r="BS20" s="174">
        <v>0</v>
      </c>
      <c r="BT20" s="174">
        <v>0</v>
      </c>
      <c r="BU20" s="174">
        <v>0</v>
      </c>
      <c r="BV20" s="174">
        <v>0</v>
      </c>
      <c r="BW20" s="164">
        <v>5</v>
      </c>
      <c r="BX20" s="164">
        <v>10</v>
      </c>
      <c r="BY20" s="187"/>
      <c r="BZ20" s="188">
        <v>4.4800000000000004</v>
      </c>
      <c r="CA20" s="189">
        <v>97</v>
      </c>
      <c r="CB20" s="189">
        <v>100</v>
      </c>
      <c r="CC20" s="189">
        <v>100</v>
      </c>
      <c r="CD20" s="189">
        <v>100</v>
      </c>
      <c r="CE20" s="189">
        <v>100</v>
      </c>
      <c r="CF20" s="189">
        <v>100</v>
      </c>
      <c r="CG20" s="189">
        <v>100</v>
      </c>
      <c r="CH20" s="189">
        <v>100</v>
      </c>
      <c r="CI20" s="189">
        <v>100</v>
      </c>
      <c r="CJ20" s="189">
        <v>100</v>
      </c>
    </row>
    <row r="21" spans="1:88" ht="18" x14ac:dyDescent="0.25">
      <c r="A21" s="164">
        <v>91</v>
      </c>
      <c r="B21" s="164">
        <v>96</v>
      </c>
      <c r="C21" s="165"/>
      <c r="D21" s="165"/>
      <c r="E21" s="165"/>
      <c r="F21" s="165"/>
      <c r="G21" s="165"/>
      <c r="H21" s="165"/>
      <c r="I21" s="165"/>
      <c r="J21" s="165"/>
      <c r="K21" s="164">
        <v>3336</v>
      </c>
      <c r="L21" s="164" t="s">
        <v>170</v>
      </c>
      <c r="M21" s="164" t="s">
        <v>170</v>
      </c>
      <c r="N21" s="164" t="s">
        <v>170</v>
      </c>
      <c r="O21" s="164" t="s">
        <v>170</v>
      </c>
      <c r="P21" s="166">
        <v>4.6699999999999902</v>
      </c>
      <c r="R21" s="179">
        <v>923</v>
      </c>
      <c r="S21" s="180">
        <v>0</v>
      </c>
      <c r="T21" s="180">
        <v>0</v>
      </c>
      <c r="U21" s="180">
        <v>0</v>
      </c>
      <c r="V21" s="180">
        <v>0</v>
      </c>
      <c r="W21" s="180">
        <v>0</v>
      </c>
      <c r="X21" s="180">
        <v>0</v>
      </c>
      <c r="Y21" s="180">
        <v>0</v>
      </c>
      <c r="Z21" s="180">
        <v>0</v>
      </c>
      <c r="AA21" s="179">
        <v>4</v>
      </c>
      <c r="AB21" s="179">
        <v>9</v>
      </c>
      <c r="AD21" s="179">
        <v>9</v>
      </c>
      <c r="AE21" s="179">
        <v>55</v>
      </c>
      <c r="AF21" s="179">
        <v>60</v>
      </c>
      <c r="AG21" s="179">
        <v>65</v>
      </c>
      <c r="AH21" s="179">
        <v>70</v>
      </c>
      <c r="AI21" s="179">
        <v>75</v>
      </c>
      <c r="AJ21" s="179">
        <v>80</v>
      </c>
      <c r="AK21" s="179">
        <v>85</v>
      </c>
      <c r="AL21" s="179">
        <v>90</v>
      </c>
      <c r="AM21" s="179">
        <v>95</v>
      </c>
      <c r="AN21" s="190">
        <v>100</v>
      </c>
      <c r="AO21" s="191"/>
      <c r="AP21" s="179">
        <v>9</v>
      </c>
      <c r="AQ21" s="171">
        <v>0</v>
      </c>
      <c r="AR21" s="171">
        <v>0</v>
      </c>
      <c r="AS21" s="171">
        <v>0</v>
      </c>
      <c r="AT21" s="179">
        <v>4</v>
      </c>
      <c r="AU21" s="179">
        <v>9</v>
      </c>
      <c r="AV21" s="179">
        <v>14</v>
      </c>
      <c r="AW21" s="179">
        <v>19</v>
      </c>
      <c r="AX21" s="179">
        <v>24</v>
      </c>
      <c r="AY21" s="179">
        <v>29</v>
      </c>
      <c r="AZ21" s="179">
        <v>34</v>
      </c>
      <c r="BA21" s="184"/>
      <c r="BB21" s="164">
        <v>9</v>
      </c>
      <c r="BC21" s="174">
        <v>0</v>
      </c>
      <c r="BD21" s="174">
        <v>0</v>
      </c>
      <c r="BE21" s="174">
        <v>0</v>
      </c>
      <c r="BF21" s="174">
        <v>0</v>
      </c>
      <c r="BG21" s="164">
        <v>5</v>
      </c>
      <c r="BH21" s="164">
        <v>10</v>
      </c>
      <c r="BI21" s="164">
        <v>15</v>
      </c>
      <c r="BJ21" s="164">
        <v>20</v>
      </c>
      <c r="BK21" s="164">
        <v>25</v>
      </c>
      <c r="BL21" s="185">
        <v>30</v>
      </c>
      <c r="BM21" s="186"/>
      <c r="BN21" s="164">
        <v>9</v>
      </c>
      <c r="BO21" s="174">
        <v>0</v>
      </c>
      <c r="BP21" s="174">
        <v>0</v>
      </c>
      <c r="BQ21" s="174">
        <v>0</v>
      </c>
      <c r="BR21" s="174">
        <v>0</v>
      </c>
      <c r="BS21" s="174">
        <v>0</v>
      </c>
      <c r="BT21" s="174">
        <v>0</v>
      </c>
      <c r="BU21" s="174">
        <v>0</v>
      </c>
      <c r="BV21" s="164">
        <v>1</v>
      </c>
      <c r="BW21" s="164">
        <v>6</v>
      </c>
      <c r="BX21" s="164">
        <v>11</v>
      </c>
      <c r="BY21" s="187"/>
      <c r="BZ21" s="178">
        <v>4.49</v>
      </c>
      <c r="CA21" s="146">
        <v>97</v>
      </c>
      <c r="CB21" s="146">
        <v>100</v>
      </c>
      <c r="CC21" s="146">
        <v>100</v>
      </c>
      <c r="CD21" s="146">
        <v>100</v>
      </c>
      <c r="CE21" s="146">
        <v>100</v>
      </c>
      <c r="CF21" s="146">
        <v>100</v>
      </c>
      <c r="CG21" s="146">
        <v>100</v>
      </c>
      <c r="CH21" s="146">
        <v>100</v>
      </c>
      <c r="CI21" s="146">
        <v>100</v>
      </c>
      <c r="CJ21" s="146">
        <v>100</v>
      </c>
    </row>
    <row r="22" spans="1:88" ht="16.5" x14ac:dyDescent="0.3">
      <c r="A22" s="164">
        <v>90</v>
      </c>
      <c r="B22" s="164">
        <v>95</v>
      </c>
      <c r="C22" s="164">
        <v>100</v>
      </c>
      <c r="D22" s="165"/>
      <c r="E22" s="165"/>
      <c r="F22" s="165"/>
      <c r="G22" s="165"/>
      <c r="H22" s="165"/>
      <c r="I22" s="165"/>
      <c r="J22" s="165"/>
      <c r="K22" s="164">
        <v>3317</v>
      </c>
      <c r="L22" s="164">
        <v>16</v>
      </c>
      <c r="M22" s="164">
        <v>39</v>
      </c>
      <c r="N22" s="164" t="s">
        <v>170</v>
      </c>
      <c r="O22" s="164">
        <v>52</v>
      </c>
      <c r="P22" s="166">
        <v>4.6999999999999904</v>
      </c>
      <c r="R22" s="179">
        <v>942</v>
      </c>
      <c r="S22" s="180">
        <v>0</v>
      </c>
      <c r="T22" s="180">
        <v>0</v>
      </c>
      <c r="U22" s="180">
        <v>0</v>
      </c>
      <c r="V22" s="180">
        <v>0</v>
      </c>
      <c r="W22" s="180">
        <v>0</v>
      </c>
      <c r="X22" s="180">
        <v>0</v>
      </c>
      <c r="Y22" s="180">
        <v>0</v>
      </c>
      <c r="Z22" s="180">
        <v>0</v>
      </c>
      <c r="AA22" s="179">
        <v>5</v>
      </c>
      <c r="AB22" s="179">
        <v>10</v>
      </c>
      <c r="AD22" s="179">
        <v>10</v>
      </c>
      <c r="AE22" s="179">
        <v>60</v>
      </c>
      <c r="AF22" s="179">
        <v>65</v>
      </c>
      <c r="AG22" s="179">
        <v>70</v>
      </c>
      <c r="AH22" s="179">
        <v>75</v>
      </c>
      <c r="AI22" s="179">
        <v>80</v>
      </c>
      <c r="AJ22" s="179">
        <v>85</v>
      </c>
      <c r="AK22" s="179">
        <v>90</v>
      </c>
      <c r="AL22" s="179">
        <v>95</v>
      </c>
      <c r="AM22" s="181">
        <v>100</v>
      </c>
      <c r="AN22" s="182">
        <v>100</v>
      </c>
      <c r="AO22" s="183"/>
      <c r="AP22" s="179">
        <v>10</v>
      </c>
      <c r="AQ22" s="171">
        <v>0</v>
      </c>
      <c r="AR22" s="171">
        <v>0</v>
      </c>
      <c r="AS22" s="179">
        <v>1</v>
      </c>
      <c r="AT22" s="179">
        <v>6</v>
      </c>
      <c r="AU22" s="179">
        <v>11</v>
      </c>
      <c r="AV22" s="179">
        <v>16</v>
      </c>
      <c r="AW22" s="179">
        <v>21</v>
      </c>
      <c r="AX22" s="179">
        <v>26</v>
      </c>
      <c r="AY22" s="179">
        <v>31</v>
      </c>
      <c r="AZ22" s="179">
        <v>36</v>
      </c>
      <c r="BA22" s="172"/>
      <c r="BB22" s="164">
        <v>10</v>
      </c>
      <c r="BC22" s="174">
        <v>0</v>
      </c>
      <c r="BD22" s="174">
        <v>0</v>
      </c>
      <c r="BE22" s="174">
        <v>0</v>
      </c>
      <c r="BF22" s="164">
        <v>2</v>
      </c>
      <c r="BG22" s="164">
        <v>7</v>
      </c>
      <c r="BH22" s="164">
        <v>12</v>
      </c>
      <c r="BI22" s="164">
        <v>17</v>
      </c>
      <c r="BJ22" s="164">
        <v>22</v>
      </c>
      <c r="BK22" s="164">
        <v>27</v>
      </c>
      <c r="BL22" s="185">
        <v>32</v>
      </c>
      <c r="BM22" s="186"/>
      <c r="BN22" s="164">
        <v>10</v>
      </c>
      <c r="BO22" s="174">
        <v>0</v>
      </c>
      <c r="BP22" s="174">
        <v>0</v>
      </c>
      <c r="BQ22" s="174">
        <v>0</v>
      </c>
      <c r="BR22" s="174">
        <v>0</v>
      </c>
      <c r="BS22" s="174">
        <v>0</v>
      </c>
      <c r="BT22" s="174">
        <v>0</v>
      </c>
      <c r="BU22" s="174">
        <v>0</v>
      </c>
      <c r="BV22" s="164">
        <v>2</v>
      </c>
      <c r="BW22" s="164">
        <v>7</v>
      </c>
      <c r="BX22" s="164">
        <v>12</v>
      </c>
      <c r="BY22" s="187"/>
      <c r="BZ22" s="188">
        <v>4.5</v>
      </c>
      <c r="CA22" s="189">
        <v>96</v>
      </c>
      <c r="CB22" s="189">
        <v>100</v>
      </c>
      <c r="CC22" s="189">
        <v>100</v>
      </c>
      <c r="CD22" s="189">
        <v>100</v>
      </c>
      <c r="CE22" s="189">
        <v>100</v>
      </c>
      <c r="CF22" s="189">
        <v>100</v>
      </c>
      <c r="CG22" s="189">
        <v>100</v>
      </c>
      <c r="CH22" s="189">
        <v>100</v>
      </c>
      <c r="CI22" s="189">
        <v>100</v>
      </c>
      <c r="CJ22" s="189">
        <v>100</v>
      </c>
    </row>
    <row r="23" spans="1:88" ht="16.5" x14ac:dyDescent="0.3">
      <c r="A23" s="164">
        <v>89</v>
      </c>
      <c r="B23" s="164">
        <v>94</v>
      </c>
      <c r="C23" s="164">
        <v>99</v>
      </c>
      <c r="D23" s="165"/>
      <c r="E23" s="165"/>
      <c r="F23" s="165"/>
      <c r="G23" s="165"/>
      <c r="H23" s="165"/>
      <c r="I23" s="165"/>
      <c r="J23" s="165"/>
      <c r="K23" s="164">
        <v>3298</v>
      </c>
      <c r="L23" s="164" t="s">
        <v>170</v>
      </c>
      <c r="M23" s="164" t="s">
        <v>170</v>
      </c>
      <c r="N23" s="164">
        <v>38</v>
      </c>
      <c r="O23" s="164" t="s">
        <v>170</v>
      </c>
      <c r="P23" s="166">
        <v>4.7299999999999898</v>
      </c>
      <c r="R23" s="179">
        <v>961</v>
      </c>
      <c r="S23" s="180">
        <v>0</v>
      </c>
      <c r="T23" s="180">
        <v>0</v>
      </c>
      <c r="U23" s="180">
        <v>0</v>
      </c>
      <c r="V23" s="180">
        <v>0</v>
      </c>
      <c r="W23" s="180">
        <v>0</v>
      </c>
      <c r="X23" s="180">
        <v>0</v>
      </c>
      <c r="Y23" s="180">
        <v>0</v>
      </c>
      <c r="Z23" s="181">
        <v>1</v>
      </c>
      <c r="AA23" s="179">
        <v>6</v>
      </c>
      <c r="AB23" s="179">
        <v>11</v>
      </c>
      <c r="AD23" s="179">
        <v>11</v>
      </c>
      <c r="AE23" s="179">
        <v>65</v>
      </c>
      <c r="AF23" s="179">
        <v>70</v>
      </c>
      <c r="AG23" s="179">
        <v>75</v>
      </c>
      <c r="AH23" s="179">
        <v>80</v>
      </c>
      <c r="AI23" s="179">
        <v>85</v>
      </c>
      <c r="AJ23" s="179">
        <v>90</v>
      </c>
      <c r="AK23" s="179">
        <v>95</v>
      </c>
      <c r="AL23" s="181">
        <v>100</v>
      </c>
      <c r="AM23" s="179">
        <v>100</v>
      </c>
      <c r="AN23" s="182">
        <v>100</v>
      </c>
      <c r="AO23" s="183"/>
      <c r="AP23" s="179">
        <v>11</v>
      </c>
      <c r="AQ23" s="171">
        <v>0</v>
      </c>
      <c r="AR23" s="171">
        <v>0</v>
      </c>
      <c r="AS23" s="179">
        <v>3</v>
      </c>
      <c r="AT23" s="179">
        <v>8</v>
      </c>
      <c r="AU23" s="179">
        <v>13</v>
      </c>
      <c r="AV23" s="179">
        <v>18</v>
      </c>
      <c r="AW23" s="179">
        <v>23</v>
      </c>
      <c r="AX23" s="179">
        <v>28</v>
      </c>
      <c r="AY23" s="179">
        <v>33</v>
      </c>
      <c r="AZ23" s="179">
        <v>38</v>
      </c>
      <c r="BA23" s="184"/>
      <c r="BB23" s="164">
        <v>11</v>
      </c>
      <c r="BC23" s="174">
        <v>0</v>
      </c>
      <c r="BD23" s="174">
        <v>0</v>
      </c>
      <c r="BE23" s="174">
        <v>0</v>
      </c>
      <c r="BF23" s="164">
        <v>4</v>
      </c>
      <c r="BG23" s="164">
        <v>9</v>
      </c>
      <c r="BH23" s="164">
        <v>14</v>
      </c>
      <c r="BI23" s="164">
        <v>19</v>
      </c>
      <c r="BJ23" s="164">
        <v>24</v>
      </c>
      <c r="BK23" s="164">
        <v>29</v>
      </c>
      <c r="BL23" s="185">
        <v>34</v>
      </c>
      <c r="BM23" s="186"/>
      <c r="BN23" s="164">
        <v>11</v>
      </c>
      <c r="BO23" s="174">
        <v>0</v>
      </c>
      <c r="BP23" s="174">
        <v>0</v>
      </c>
      <c r="BQ23" s="174">
        <v>0</v>
      </c>
      <c r="BR23" s="174">
        <v>0</v>
      </c>
      <c r="BS23" s="174">
        <v>0</v>
      </c>
      <c r="BT23" s="174">
        <v>0</v>
      </c>
      <c r="BU23" s="174">
        <v>0</v>
      </c>
      <c r="BV23" s="164">
        <v>3</v>
      </c>
      <c r="BW23" s="164">
        <v>8</v>
      </c>
      <c r="BX23" s="164">
        <v>13</v>
      </c>
      <c r="BY23" s="187"/>
      <c r="BZ23" s="188">
        <v>4.51</v>
      </c>
      <c r="CA23" s="189">
        <v>96</v>
      </c>
      <c r="CB23" s="189">
        <v>100</v>
      </c>
      <c r="CC23" s="189">
        <v>100</v>
      </c>
      <c r="CD23" s="189">
        <v>100</v>
      </c>
      <c r="CE23" s="189">
        <v>100</v>
      </c>
      <c r="CF23" s="189">
        <v>100</v>
      </c>
      <c r="CG23" s="189">
        <v>100</v>
      </c>
      <c r="CH23" s="189">
        <v>100</v>
      </c>
      <c r="CI23" s="189">
        <v>100</v>
      </c>
      <c r="CJ23" s="189">
        <v>100</v>
      </c>
    </row>
    <row r="24" spans="1:88" ht="18" x14ac:dyDescent="0.25">
      <c r="A24" s="164">
        <v>88</v>
      </c>
      <c r="B24" s="164">
        <v>93</v>
      </c>
      <c r="C24" s="164">
        <v>98</v>
      </c>
      <c r="D24" s="165"/>
      <c r="E24" s="165"/>
      <c r="F24" s="165"/>
      <c r="G24" s="165"/>
      <c r="H24" s="165"/>
      <c r="I24" s="165"/>
      <c r="J24" s="165"/>
      <c r="K24" s="164">
        <v>3279</v>
      </c>
      <c r="L24" s="164" t="s">
        <v>170</v>
      </c>
      <c r="M24" s="164" t="s">
        <v>170</v>
      </c>
      <c r="N24" s="164" t="s">
        <v>170</v>
      </c>
      <c r="O24" s="164" t="s">
        <v>170</v>
      </c>
      <c r="P24" s="166">
        <v>4.75999999999999</v>
      </c>
      <c r="R24" s="179">
        <v>980</v>
      </c>
      <c r="S24" s="180">
        <v>0</v>
      </c>
      <c r="T24" s="180">
        <v>0</v>
      </c>
      <c r="U24" s="180">
        <v>0</v>
      </c>
      <c r="V24" s="180">
        <v>0</v>
      </c>
      <c r="W24" s="180">
        <v>0</v>
      </c>
      <c r="X24" s="180">
        <v>0</v>
      </c>
      <c r="Y24" s="180">
        <v>0</v>
      </c>
      <c r="Z24" s="179">
        <v>2</v>
      </c>
      <c r="AA24" s="179">
        <v>7</v>
      </c>
      <c r="AB24" s="179">
        <v>12</v>
      </c>
      <c r="AD24" s="179">
        <v>12</v>
      </c>
      <c r="AE24" s="179">
        <v>70</v>
      </c>
      <c r="AF24" s="179">
        <v>75</v>
      </c>
      <c r="AG24" s="179">
        <v>80</v>
      </c>
      <c r="AH24" s="179">
        <v>85</v>
      </c>
      <c r="AI24" s="179">
        <v>90</v>
      </c>
      <c r="AJ24" s="179">
        <v>95</v>
      </c>
      <c r="AK24" s="181">
        <v>100</v>
      </c>
      <c r="AL24" s="179">
        <v>100</v>
      </c>
      <c r="AM24" s="179">
        <v>100</v>
      </c>
      <c r="AN24" s="182">
        <v>100</v>
      </c>
      <c r="AO24" s="183"/>
      <c r="AP24" s="179">
        <v>12</v>
      </c>
      <c r="AQ24" s="171">
        <v>0</v>
      </c>
      <c r="AR24" s="171">
        <v>0</v>
      </c>
      <c r="AS24" s="179">
        <v>5</v>
      </c>
      <c r="AT24" s="179">
        <v>10</v>
      </c>
      <c r="AU24" s="179">
        <v>15</v>
      </c>
      <c r="AV24" s="179">
        <v>20</v>
      </c>
      <c r="AW24" s="179">
        <v>25</v>
      </c>
      <c r="AX24" s="179">
        <v>30</v>
      </c>
      <c r="AY24" s="179">
        <v>35</v>
      </c>
      <c r="AZ24" s="179">
        <v>40</v>
      </c>
      <c r="BA24" s="184"/>
      <c r="BB24" s="164">
        <v>12</v>
      </c>
      <c r="BC24" s="174">
        <v>0</v>
      </c>
      <c r="BD24" s="174">
        <v>0</v>
      </c>
      <c r="BE24" s="164">
        <v>1</v>
      </c>
      <c r="BF24" s="164">
        <v>6</v>
      </c>
      <c r="BG24" s="164">
        <v>11</v>
      </c>
      <c r="BH24" s="164">
        <v>16</v>
      </c>
      <c r="BI24" s="164">
        <v>21</v>
      </c>
      <c r="BJ24" s="164">
        <v>26</v>
      </c>
      <c r="BK24" s="164">
        <v>31</v>
      </c>
      <c r="BL24" s="185">
        <v>36</v>
      </c>
      <c r="BM24" s="186"/>
      <c r="BN24" s="164">
        <v>12</v>
      </c>
      <c r="BO24" s="174">
        <v>0</v>
      </c>
      <c r="BP24" s="174">
        <v>0</v>
      </c>
      <c r="BQ24" s="174">
        <v>0</v>
      </c>
      <c r="BR24" s="174">
        <v>0</v>
      </c>
      <c r="BS24" s="174">
        <v>0</v>
      </c>
      <c r="BT24" s="174">
        <v>0</v>
      </c>
      <c r="BU24" s="174">
        <v>0</v>
      </c>
      <c r="BV24" s="164">
        <v>4</v>
      </c>
      <c r="BW24" s="164">
        <v>9</v>
      </c>
      <c r="BX24" s="164">
        <v>14</v>
      </c>
      <c r="BY24" s="187"/>
      <c r="BZ24" s="178">
        <v>4.5199999999999996</v>
      </c>
      <c r="CA24" s="146">
        <v>96</v>
      </c>
      <c r="CB24" s="146">
        <v>100</v>
      </c>
      <c r="CC24" s="146">
        <v>100</v>
      </c>
      <c r="CD24" s="146">
        <v>100</v>
      </c>
      <c r="CE24" s="146">
        <v>100</v>
      </c>
      <c r="CF24" s="146">
        <v>100</v>
      </c>
      <c r="CG24" s="146">
        <v>100</v>
      </c>
      <c r="CH24" s="146">
        <v>100</v>
      </c>
      <c r="CI24" s="146">
        <v>100</v>
      </c>
      <c r="CJ24" s="146">
        <v>100</v>
      </c>
    </row>
    <row r="25" spans="1:88" ht="16.5" x14ac:dyDescent="0.3">
      <c r="A25" s="164">
        <v>87</v>
      </c>
      <c r="B25" s="164">
        <v>92</v>
      </c>
      <c r="C25" s="164">
        <v>97</v>
      </c>
      <c r="D25" s="165"/>
      <c r="E25" s="165"/>
      <c r="F25" s="165"/>
      <c r="G25" s="165"/>
      <c r="H25" s="165"/>
      <c r="I25" s="165"/>
      <c r="J25" s="165"/>
      <c r="K25" s="164">
        <v>3260</v>
      </c>
      <c r="L25" s="164" t="s">
        <v>170</v>
      </c>
      <c r="M25" s="164" t="s">
        <v>170</v>
      </c>
      <c r="N25" s="164" t="s">
        <v>170</v>
      </c>
      <c r="O25" s="164" t="s">
        <v>170</v>
      </c>
      <c r="P25" s="166">
        <v>4.7899999999999903</v>
      </c>
      <c r="R25" s="179">
        <v>999</v>
      </c>
      <c r="S25" s="180">
        <v>0</v>
      </c>
      <c r="T25" s="180">
        <v>0</v>
      </c>
      <c r="U25" s="180">
        <v>0</v>
      </c>
      <c r="V25" s="180">
        <v>0</v>
      </c>
      <c r="W25" s="180">
        <v>0</v>
      </c>
      <c r="X25" s="180">
        <v>0</v>
      </c>
      <c r="Y25" s="180">
        <v>0</v>
      </c>
      <c r="Z25" s="179">
        <v>3</v>
      </c>
      <c r="AA25" s="179">
        <v>8</v>
      </c>
      <c r="AB25" s="179">
        <v>13</v>
      </c>
      <c r="AD25" s="179">
        <v>13</v>
      </c>
      <c r="AE25" s="179">
        <v>75</v>
      </c>
      <c r="AF25" s="179">
        <v>80</v>
      </c>
      <c r="AG25" s="179">
        <v>85</v>
      </c>
      <c r="AH25" s="179">
        <v>90</v>
      </c>
      <c r="AI25" s="179">
        <v>95</v>
      </c>
      <c r="AJ25" s="181">
        <v>100</v>
      </c>
      <c r="AK25" s="179">
        <v>100</v>
      </c>
      <c r="AL25" s="179">
        <v>100</v>
      </c>
      <c r="AM25" s="179">
        <v>100</v>
      </c>
      <c r="AN25" s="182">
        <v>100</v>
      </c>
      <c r="AO25" s="183"/>
      <c r="AP25" s="179">
        <v>13</v>
      </c>
      <c r="AQ25" s="171">
        <v>0</v>
      </c>
      <c r="AR25" s="179">
        <v>3</v>
      </c>
      <c r="AS25" s="179">
        <v>8</v>
      </c>
      <c r="AT25" s="179">
        <v>13</v>
      </c>
      <c r="AU25" s="179">
        <v>18</v>
      </c>
      <c r="AV25" s="179">
        <v>23</v>
      </c>
      <c r="AW25" s="179">
        <v>28</v>
      </c>
      <c r="AX25" s="179">
        <v>33</v>
      </c>
      <c r="AY25" s="179">
        <v>38</v>
      </c>
      <c r="AZ25" s="179">
        <v>43</v>
      </c>
      <c r="BA25" s="184"/>
      <c r="BB25" s="164">
        <v>13</v>
      </c>
      <c r="BC25" s="174">
        <v>0</v>
      </c>
      <c r="BD25" s="174">
        <v>0</v>
      </c>
      <c r="BE25" s="164">
        <v>3</v>
      </c>
      <c r="BF25" s="164">
        <v>8</v>
      </c>
      <c r="BG25" s="164">
        <v>13</v>
      </c>
      <c r="BH25" s="164">
        <v>18</v>
      </c>
      <c r="BI25" s="164">
        <v>23</v>
      </c>
      <c r="BJ25" s="164">
        <v>28</v>
      </c>
      <c r="BK25" s="164">
        <v>33</v>
      </c>
      <c r="BL25" s="185">
        <v>38</v>
      </c>
      <c r="BM25" s="186"/>
      <c r="BN25" s="164">
        <v>13</v>
      </c>
      <c r="BO25" s="174">
        <v>0</v>
      </c>
      <c r="BP25" s="174">
        <v>0</v>
      </c>
      <c r="BQ25" s="174">
        <v>0</v>
      </c>
      <c r="BR25" s="174">
        <v>0</v>
      </c>
      <c r="BS25" s="174">
        <v>0</v>
      </c>
      <c r="BT25" s="174">
        <v>0</v>
      </c>
      <c r="BU25" s="164">
        <v>1</v>
      </c>
      <c r="BV25" s="164">
        <v>6</v>
      </c>
      <c r="BW25" s="164">
        <v>11</v>
      </c>
      <c r="BX25" s="164">
        <v>16</v>
      </c>
      <c r="BY25" s="187"/>
      <c r="BZ25" s="188">
        <v>4.53</v>
      </c>
      <c r="CA25" s="189">
        <v>95</v>
      </c>
      <c r="CB25" s="189">
        <v>100</v>
      </c>
      <c r="CC25" s="189">
        <v>100</v>
      </c>
      <c r="CD25" s="189">
        <v>100</v>
      </c>
      <c r="CE25" s="189">
        <v>100</v>
      </c>
      <c r="CF25" s="189">
        <v>100</v>
      </c>
      <c r="CG25" s="189">
        <v>100</v>
      </c>
      <c r="CH25" s="189">
        <v>100</v>
      </c>
      <c r="CI25" s="189">
        <v>100</v>
      </c>
      <c r="CJ25" s="189">
        <v>100</v>
      </c>
    </row>
    <row r="26" spans="1:88" ht="16.5" x14ac:dyDescent="0.3">
      <c r="A26" s="164">
        <v>86</v>
      </c>
      <c r="B26" s="164">
        <v>91</v>
      </c>
      <c r="C26" s="164">
        <v>96</v>
      </c>
      <c r="D26" s="165"/>
      <c r="E26" s="165"/>
      <c r="F26" s="165"/>
      <c r="G26" s="165"/>
      <c r="H26" s="165"/>
      <c r="I26" s="165"/>
      <c r="J26" s="165"/>
      <c r="K26" s="164">
        <v>3241</v>
      </c>
      <c r="L26" s="164" t="s">
        <v>170</v>
      </c>
      <c r="M26" s="164" t="s">
        <v>170</v>
      </c>
      <c r="N26" s="164">
        <v>37</v>
      </c>
      <c r="O26" s="164" t="s">
        <v>170</v>
      </c>
      <c r="P26" s="166">
        <v>4.8199999999999896</v>
      </c>
      <c r="R26" s="179">
        <v>1018</v>
      </c>
      <c r="S26" s="180">
        <v>0</v>
      </c>
      <c r="T26" s="180">
        <v>0</v>
      </c>
      <c r="U26" s="180">
        <v>0</v>
      </c>
      <c r="V26" s="180">
        <v>0</v>
      </c>
      <c r="W26" s="180">
        <v>0</v>
      </c>
      <c r="X26" s="180">
        <v>0</v>
      </c>
      <c r="Y26" s="180">
        <v>0</v>
      </c>
      <c r="Z26" s="179">
        <v>4</v>
      </c>
      <c r="AA26" s="179">
        <v>9</v>
      </c>
      <c r="AB26" s="179">
        <v>14</v>
      </c>
      <c r="AD26" s="179">
        <v>14</v>
      </c>
      <c r="AE26" s="179">
        <v>80</v>
      </c>
      <c r="AF26" s="179">
        <v>85</v>
      </c>
      <c r="AG26" s="179">
        <v>90</v>
      </c>
      <c r="AH26" s="179">
        <v>95</v>
      </c>
      <c r="AI26" s="181">
        <v>100</v>
      </c>
      <c r="AJ26" s="179">
        <v>100</v>
      </c>
      <c r="AK26" s="179">
        <v>100</v>
      </c>
      <c r="AL26" s="179">
        <v>100</v>
      </c>
      <c r="AM26" s="179">
        <v>100</v>
      </c>
      <c r="AN26" s="182">
        <v>100</v>
      </c>
      <c r="AO26" s="183"/>
      <c r="AP26" s="179">
        <v>14</v>
      </c>
      <c r="AQ26" s="192">
        <v>1</v>
      </c>
      <c r="AR26" s="179">
        <v>6</v>
      </c>
      <c r="AS26" s="179">
        <v>11</v>
      </c>
      <c r="AT26" s="179">
        <v>16</v>
      </c>
      <c r="AU26" s="179">
        <v>21</v>
      </c>
      <c r="AV26" s="179">
        <v>26</v>
      </c>
      <c r="AW26" s="179">
        <v>31</v>
      </c>
      <c r="AX26" s="179">
        <v>36</v>
      </c>
      <c r="AY26" s="179">
        <v>41</v>
      </c>
      <c r="AZ26" s="179">
        <v>46</v>
      </c>
      <c r="BA26" s="184"/>
      <c r="BB26" s="164">
        <v>14</v>
      </c>
      <c r="BC26" s="174">
        <v>0</v>
      </c>
      <c r="BD26" s="174">
        <v>0</v>
      </c>
      <c r="BE26" s="164">
        <v>5</v>
      </c>
      <c r="BF26" s="164">
        <v>10</v>
      </c>
      <c r="BG26" s="164">
        <v>15</v>
      </c>
      <c r="BH26" s="164">
        <v>20</v>
      </c>
      <c r="BI26" s="164">
        <v>25</v>
      </c>
      <c r="BJ26" s="164">
        <v>30</v>
      </c>
      <c r="BK26" s="164">
        <v>35</v>
      </c>
      <c r="BL26" s="185">
        <v>40</v>
      </c>
      <c r="BM26" s="186"/>
      <c r="BN26" s="164">
        <v>14</v>
      </c>
      <c r="BO26" s="174">
        <v>0</v>
      </c>
      <c r="BP26" s="174">
        <v>0</v>
      </c>
      <c r="BQ26" s="174">
        <v>0</v>
      </c>
      <c r="BR26" s="174">
        <v>0</v>
      </c>
      <c r="BS26" s="174">
        <v>0</v>
      </c>
      <c r="BT26" s="174">
        <v>0</v>
      </c>
      <c r="BU26" s="164">
        <v>3</v>
      </c>
      <c r="BV26" s="164">
        <v>8</v>
      </c>
      <c r="BW26" s="164">
        <v>13</v>
      </c>
      <c r="BX26" s="164">
        <v>18</v>
      </c>
      <c r="BY26" s="187"/>
      <c r="BZ26" s="188">
        <v>4.54</v>
      </c>
      <c r="CA26" s="189">
        <v>95</v>
      </c>
      <c r="CB26" s="189">
        <v>100</v>
      </c>
      <c r="CC26" s="189">
        <v>100</v>
      </c>
      <c r="CD26" s="189">
        <v>100</v>
      </c>
      <c r="CE26" s="189">
        <v>100</v>
      </c>
      <c r="CF26" s="189">
        <v>100</v>
      </c>
      <c r="CG26" s="189">
        <v>100</v>
      </c>
      <c r="CH26" s="189">
        <v>100</v>
      </c>
      <c r="CI26" s="189">
        <v>100</v>
      </c>
      <c r="CJ26" s="189">
        <v>100</v>
      </c>
    </row>
    <row r="27" spans="1:88" ht="18" x14ac:dyDescent="0.25">
      <c r="A27" s="164">
        <v>85</v>
      </c>
      <c r="B27" s="164">
        <v>90</v>
      </c>
      <c r="C27" s="164">
        <v>95</v>
      </c>
      <c r="D27" s="164">
        <v>100</v>
      </c>
      <c r="E27" s="165"/>
      <c r="F27" s="165"/>
      <c r="G27" s="165"/>
      <c r="H27" s="165"/>
      <c r="I27" s="165"/>
      <c r="J27" s="165"/>
      <c r="K27" s="164">
        <v>3222</v>
      </c>
      <c r="L27" s="164">
        <v>15</v>
      </c>
      <c r="M27" s="164">
        <v>38</v>
      </c>
      <c r="N27" s="164" t="s">
        <v>170</v>
      </c>
      <c r="O27" s="164">
        <v>51</v>
      </c>
      <c r="P27" s="166">
        <v>4.8499999999999899</v>
      </c>
      <c r="R27" s="179">
        <v>1037</v>
      </c>
      <c r="S27" s="180">
        <v>0</v>
      </c>
      <c r="T27" s="180">
        <v>0</v>
      </c>
      <c r="U27" s="180">
        <v>0</v>
      </c>
      <c r="V27" s="180">
        <v>0</v>
      </c>
      <c r="W27" s="180">
        <v>0</v>
      </c>
      <c r="X27" s="180">
        <v>0</v>
      </c>
      <c r="Y27" s="180">
        <v>0</v>
      </c>
      <c r="Z27" s="179">
        <v>5</v>
      </c>
      <c r="AA27" s="179">
        <v>10</v>
      </c>
      <c r="AB27" s="179">
        <v>15</v>
      </c>
      <c r="AD27" s="179">
        <v>15</v>
      </c>
      <c r="AE27" s="179">
        <v>85</v>
      </c>
      <c r="AF27" s="179">
        <v>90</v>
      </c>
      <c r="AG27" s="179">
        <v>95</v>
      </c>
      <c r="AH27" s="181">
        <v>100</v>
      </c>
      <c r="AI27" s="179">
        <v>100</v>
      </c>
      <c r="AJ27" s="179">
        <v>100</v>
      </c>
      <c r="AK27" s="179">
        <v>100</v>
      </c>
      <c r="AL27" s="179">
        <v>100</v>
      </c>
      <c r="AM27" s="179">
        <v>100</v>
      </c>
      <c r="AN27" s="182">
        <v>100</v>
      </c>
      <c r="AO27" s="183"/>
      <c r="AP27" s="179">
        <v>15</v>
      </c>
      <c r="AQ27" s="192">
        <v>4</v>
      </c>
      <c r="AR27" s="179">
        <v>9</v>
      </c>
      <c r="AS27" s="179">
        <v>14</v>
      </c>
      <c r="AT27" s="179">
        <v>19</v>
      </c>
      <c r="AU27" s="179">
        <v>24</v>
      </c>
      <c r="AV27" s="179">
        <v>29</v>
      </c>
      <c r="AW27" s="179">
        <v>34</v>
      </c>
      <c r="AX27" s="179">
        <v>39</v>
      </c>
      <c r="AY27" s="179">
        <v>44</v>
      </c>
      <c r="AZ27" s="179">
        <v>49</v>
      </c>
      <c r="BA27" s="184"/>
      <c r="BB27" s="164">
        <v>15</v>
      </c>
      <c r="BC27" s="174">
        <v>0</v>
      </c>
      <c r="BD27" s="164">
        <v>3</v>
      </c>
      <c r="BE27" s="164">
        <v>8</v>
      </c>
      <c r="BF27" s="164">
        <v>13</v>
      </c>
      <c r="BG27" s="164">
        <v>18</v>
      </c>
      <c r="BH27" s="164">
        <v>23</v>
      </c>
      <c r="BI27" s="164">
        <v>28</v>
      </c>
      <c r="BJ27" s="164">
        <v>33</v>
      </c>
      <c r="BK27" s="164">
        <v>38</v>
      </c>
      <c r="BL27" s="185">
        <v>43</v>
      </c>
      <c r="BM27" s="186"/>
      <c r="BN27" s="164">
        <v>15</v>
      </c>
      <c r="BO27" s="174">
        <v>0</v>
      </c>
      <c r="BP27" s="174">
        <v>0</v>
      </c>
      <c r="BQ27" s="174">
        <v>0</v>
      </c>
      <c r="BR27" s="174">
        <v>0</v>
      </c>
      <c r="BS27" s="174">
        <v>0</v>
      </c>
      <c r="BT27" s="174">
        <v>0</v>
      </c>
      <c r="BU27" s="164">
        <v>5</v>
      </c>
      <c r="BV27" s="164">
        <v>10</v>
      </c>
      <c r="BW27" s="164">
        <v>15</v>
      </c>
      <c r="BX27" s="164">
        <v>20</v>
      </c>
      <c r="BY27" s="187"/>
      <c r="BZ27" s="178">
        <v>4.55</v>
      </c>
      <c r="CA27" s="146">
        <v>95</v>
      </c>
      <c r="CB27" s="146">
        <v>100</v>
      </c>
      <c r="CC27" s="146">
        <v>100</v>
      </c>
      <c r="CD27" s="146">
        <v>100</v>
      </c>
      <c r="CE27" s="146">
        <v>100</v>
      </c>
      <c r="CF27" s="146">
        <v>100</v>
      </c>
      <c r="CG27" s="146">
        <v>100</v>
      </c>
      <c r="CH27" s="146">
        <v>100</v>
      </c>
      <c r="CI27" s="146">
        <v>100</v>
      </c>
      <c r="CJ27" s="146">
        <v>100</v>
      </c>
    </row>
    <row r="28" spans="1:88" ht="16.5" x14ac:dyDescent="0.3">
      <c r="A28" s="164">
        <v>84</v>
      </c>
      <c r="B28" s="164">
        <v>89</v>
      </c>
      <c r="C28" s="164">
        <v>94</v>
      </c>
      <c r="D28" s="164">
        <v>99</v>
      </c>
      <c r="E28" s="165"/>
      <c r="F28" s="165"/>
      <c r="G28" s="165"/>
      <c r="H28" s="165"/>
      <c r="I28" s="165"/>
      <c r="J28" s="165"/>
      <c r="K28" s="164">
        <v>3203</v>
      </c>
      <c r="L28" s="164" t="s">
        <v>170</v>
      </c>
      <c r="M28" s="164" t="s">
        <v>170</v>
      </c>
      <c r="N28" s="164">
        <v>36</v>
      </c>
      <c r="O28" s="164" t="s">
        <v>170</v>
      </c>
      <c r="P28" s="166">
        <v>4.8799999999999901</v>
      </c>
      <c r="R28" s="179">
        <v>1056</v>
      </c>
      <c r="S28" s="180">
        <v>0</v>
      </c>
      <c r="T28" s="180">
        <v>0</v>
      </c>
      <c r="U28" s="180">
        <v>0</v>
      </c>
      <c r="V28" s="180">
        <v>0</v>
      </c>
      <c r="W28" s="180">
        <v>0</v>
      </c>
      <c r="X28" s="180">
        <v>0</v>
      </c>
      <c r="Y28" s="181">
        <v>1</v>
      </c>
      <c r="Z28" s="179">
        <v>6</v>
      </c>
      <c r="AA28" s="179">
        <v>11</v>
      </c>
      <c r="AB28" s="179">
        <v>16</v>
      </c>
      <c r="AD28" s="179">
        <v>16</v>
      </c>
      <c r="AE28" s="179">
        <v>90</v>
      </c>
      <c r="AF28" s="179">
        <v>95</v>
      </c>
      <c r="AG28" s="181">
        <v>100</v>
      </c>
      <c r="AH28" s="179">
        <v>100</v>
      </c>
      <c r="AI28" s="179">
        <v>100</v>
      </c>
      <c r="AJ28" s="179">
        <v>100</v>
      </c>
      <c r="AK28" s="179">
        <v>100</v>
      </c>
      <c r="AL28" s="179">
        <v>100</v>
      </c>
      <c r="AM28" s="179">
        <v>100</v>
      </c>
      <c r="AN28" s="182">
        <v>100</v>
      </c>
      <c r="AO28" s="183"/>
      <c r="AP28" s="179">
        <v>16</v>
      </c>
      <c r="AQ28" s="192">
        <v>7</v>
      </c>
      <c r="AR28" s="179">
        <v>12</v>
      </c>
      <c r="AS28" s="179">
        <v>17</v>
      </c>
      <c r="AT28" s="179">
        <v>22</v>
      </c>
      <c r="AU28" s="179">
        <v>27</v>
      </c>
      <c r="AV28" s="179">
        <v>32</v>
      </c>
      <c r="AW28" s="179">
        <v>37</v>
      </c>
      <c r="AX28" s="179">
        <v>42</v>
      </c>
      <c r="AY28" s="179">
        <v>47</v>
      </c>
      <c r="AZ28" s="179">
        <v>52</v>
      </c>
      <c r="BA28" s="184"/>
      <c r="BB28" s="164">
        <v>16</v>
      </c>
      <c r="BC28" s="164">
        <v>1</v>
      </c>
      <c r="BD28" s="164">
        <v>6</v>
      </c>
      <c r="BE28" s="164">
        <v>11</v>
      </c>
      <c r="BF28" s="164">
        <v>16</v>
      </c>
      <c r="BG28" s="164">
        <v>21</v>
      </c>
      <c r="BH28" s="164">
        <v>26</v>
      </c>
      <c r="BI28" s="164">
        <v>31</v>
      </c>
      <c r="BJ28" s="164">
        <v>36</v>
      </c>
      <c r="BK28" s="164">
        <v>41</v>
      </c>
      <c r="BL28" s="185">
        <v>46</v>
      </c>
      <c r="BM28" s="186"/>
      <c r="BN28" s="164">
        <v>16</v>
      </c>
      <c r="BO28" s="174">
        <v>0</v>
      </c>
      <c r="BP28" s="174">
        <v>0</v>
      </c>
      <c r="BQ28" s="174">
        <v>0</v>
      </c>
      <c r="BR28" s="174">
        <v>0</v>
      </c>
      <c r="BS28" s="174">
        <v>0</v>
      </c>
      <c r="BT28" s="164">
        <v>2</v>
      </c>
      <c r="BU28" s="164">
        <v>7</v>
      </c>
      <c r="BV28" s="164">
        <v>12</v>
      </c>
      <c r="BW28" s="164">
        <v>17</v>
      </c>
      <c r="BX28" s="164">
        <v>22</v>
      </c>
      <c r="BY28" s="187"/>
      <c r="BZ28" s="188">
        <v>4.5599999999999996</v>
      </c>
      <c r="CA28" s="189">
        <v>94</v>
      </c>
      <c r="CB28" s="189">
        <v>99</v>
      </c>
      <c r="CC28" s="189">
        <v>100</v>
      </c>
      <c r="CD28" s="189">
        <v>100</v>
      </c>
      <c r="CE28" s="189">
        <v>100</v>
      </c>
      <c r="CF28" s="189">
        <v>100</v>
      </c>
      <c r="CG28" s="189">
        <v>100</v>
      </c>
      <c r="CH28" s="189">
        <v>100</v>
      </c>
      <c r="CI28" s="189">
        <v>100</v>
      </c>
      <c r="CJ28" s="189">
        <v>100</v>
      </c>
    </row>
    <row r="29" spans="1:88" ht="16.5" x14ac:dyDescent="0.3">
      <c r="A29" s="164">
        <v>83</v>
      </c>
      <c r="B29" s="164">
        <v>88</v>
      </c>
      <c r="C29" s="164">
        <v>93</v>
      </c>
      <c r="D29" s="164">
        <v>98</v>
      </c>
      <c r="E29" s="165"/>
      <c r="F29" s="165"/>
      <c r="G29" s="165"/>
      <c r="H29" s="165"/>
      <c r="I29" s="165"/>
      <c r="J29" s="165"/>
      <c r="K29" s="164">
        <v>3184</v>
      </c>
      <c r="L29" s="164" t="s">
        <v>170</v>
      </c>
      <c r="M29" s="164" t="s">
        <v>170</v>
      </c>
      <c r="N29" s="164" t="s">
        <v>170</v>
      </c>
      <c r="O29" s="164" t="s">
        <v>170</v>
      </c>
      <c r="P29" s="166">
        <v>4.9099999999999904</v>
      </c>
      <c r="R29" s="179">
        <v>1075</v>
      </c>
      <c r="S29" s="180">
        <v>0</v>
      </c>
      <c r="T29" s="180">
        <v>0</v>
      </c>
      <c r="U29" s="180">
        <v>0</v>
      </c>
      <c r="V29" s="180">
        <v>0</v>
      </c>
      <c r="W29" s="180">
        <v>0</v>
      </c>
      <c r="X29" s="180">
        <v>0</v>
      </c>
      <c r="Y29" s="179">
        <v>2</v>
      </c>
      <c r="Z29" s="179">
        <v>7</v>
      </c>
      <c r="AA29" s="179">
        <v>12</v>
      </c>
      <c r="AB29" s="179">
        <v>17</v>
      </c>
      <c r="AD29" s="179">
        <v>17</v>
      </c>
      <c r="AE29" s="179">
        <v>95</v>
      </c>
      <c r="AF29" s="181">
        <v>100</v>
      </c>
      <c r="AG29" s="179">
        <v>100</v>
      </c>
      <c r="AH29" s="179">
        <v>100</v>
      </c>
      <c r="AI29" s="179">
        <v>100</v>
      </c>
      <c r="AJ29" s="179">
        <v>100</v>
      </c>
      <c r="AK29" s="179">
        <v>100</v>
      </c>
      <c r="AL29" s="179">
        <v>100</v>
      </c>
      <c r="AM29" s="179">
        <v>100</v>
      </c>
      <c r="AN29" s="182">
        <v>100</v>
      </c>
      <c r="AO29" s="183"/>
      <c r="AP29" s="179">
        <v>17</v>
      </c>
      <c r="AQ29" s="192">
        <v>10</v>
      </c>
      <c r="AR29" s="179">
        <v>15</v>
      </c>
      <c r="AS29" s="179">
        <v>20</v>
      </c>
      <c r="AT29" s="179">
        <v>25</v>
      </c>
      <c r="AU29" s="179">
        <v>30</v>
      </c>
      <c r="AV29" s="179">
        <v>35</v>
      </c>
      <c r="AW29" s="179">
        <v>40</v>
      </c>
      <c r="AX29" s="179">
        <v>45</v>
      </c>
      <c r="AY29" s="179">
        <v>50</v>
      </c>
      <c r="AZ29" s="179">
        <v>55</v>
      </c>
      <c r="BA29" s="184"/>
      <c r="BB29" s="164">
        <v>17</v>
      </c>
      <c r="BC29" s="164">
        <v>4</v>
      </c>
      <c r="BD29" s="164">
        <v>9</v>
      </c>
      <c r="BE29" s="164">
        <v>14</v>
      </c>
      <c r="BF29" s="164">
        <v>19</v>
      </c>
      <c r="BG29" s="164">
        <v>24</v>
      </c>
      <c r="BH29" s="164">
        <v>29</v>
      </c>
      <c r="BI29" s="164">
        <v>34</v>
      </c>
      <c r="BJ29" s="164">
        <v>39</v>
      </c>
      <c r="BK29" s="164">
        <v>44</v>
      </c>
      <c r="BL29" s="185">
        <v>49</v>
      </c>
      <c r="BM29" s="186"/>
      <c r="BN29" s="164">
        <v>17</v>
      </c>
      <c r="BO29" s="174">
        <v>0</v>
      </c>
      <c r="BP29" s="174">
        <v>0</v>
      </c>
      <c r="BQ29" s="174">
        <v>0</v>
      </c>
      <c r="BR29" s="174">
        <v>0</v>
      </c>
      <c r="BS29" s="174">
        <v>0</v>
      </c>
      <c r="BT29" s="164">
        <v>4</v>
      </c>
      <c r="BU29" s="164">
        <v>9</v>
      </c>
      <c r="BV29" s="164">
        <v>14</v>
      </c>
      <c r="BW29" s="164">
        <v>19</v>
      </c>
      <c r="BX29" s="164">
        <v>24</v>
      </c>
      <c r="BY29" s="187"/>
      <c r="BZ29" s="188">
        <v>4.57</v>
      </c>
      <c r="CA29" s="189">
        <v>94</v>
      </c>
      <c r="CB29" s="189">
        <v>99</v>
      </c>
      <c r="CC29" s="189">
        <v>100</v>
      </c>
      <c r="CD29" s="189">
        <v>100</v>
      </c>
      <c r="CE29" s="189">
        <v>100</v>
      </c>
      <c r="CF29" s="189">
        <v>100</v>
      </c>
      <c r="CG29" s="189">
        <v>100</v>
      </c>
      <c r="CH29" s="189">
        <v>100</v>
      </c>
      <c r="CI29" s="189">
        <v>100</v>
      </c>
      <c r="CJ29" s="189">
        <v>100</v>
      </c>
    </row>
    <row r="30" spans="1:88" ht="18" x14ac:dyDescent="0.25">
      <c r="A30" s="164">
        <v>82</v>
      </c>
      <c r="B30" s="164">
        <v>87</v>
      </c>
      <c r="C30" s="164">
        <v>92</v>
      </c>
      <c r="D30" s="164">
        <v>97</v>
      </c>
      <c r="E30" s="165"/>
      <c r="F30" s="165"/>
      <c r="G30" s="165"/>
      <c r="H30" s="165"/>
      <c r="I30" s="165"/>
      <c r="J30" s="165"/>
      <c r="K30" s="164">
        <v>3165</v>
      </c>
      <c r="L30" s="164" t="s">
        <v>170</v>
      </c>
      <c r="M30" s="164" t="s">
        <v>170</v>
      </c>
      <c r="N30" s="164">
        <v>35</v>
      </c>
      <c r="O30" s="164" t="s">
        <v>170</v>
      </c>
      <c r="P30" s="166">
        <v>4.9399999999999897</v>
      </c>
      <c r="R30" s="179">
        <v>1094</v>
      </c>
      <c r="S30" s="180">
        <v>0</v>
      </c>
      <c r="T30" s="180">
        <v>0</v>
      </c>
      <c r="U30" s="180">
        <v>0</v>
      </c>
      <c r="V30" s="180">
        <v>0</v>
      </c>
      <c r="W30" s="180">
        <v>0</v>
      </c>
      <c r="X30" s="180">
        <v>0</v>
      </c>
      <c r="Y30" s="179">
        <v>3</v>
      </c>
      <c r="Z30" s="179">
        <v>8</v>
      </c>
      <c r="AA30" s="179">
        <v>13</v>
      </c>
      <c r="AB30" s="179">
        <v>18</v>
      </c>
      <c r="AD30" s="179">
        <v>18</v>
      </c>
      <c r="AE30" s="181">
        <v>100</v>
      </c>
      <c r="AF30" s="179">
        <v>100</v>
      </c>
      <c r="AG30" s="179">
        <v>100</v>
      </c>
      <c r="AH30" s="179">
        <v>100</v>
      </c>
      <c r="AI30" s="179">
        <v>100</v>
      </c>
      <c r="AJ30" s="179">
        <v>100</v>
      </c>
      <c r="AK30" s="179">
        <v>100</v>
      </c>
      <c r="AL30" s="179">
        <v>100</v>
      </c>
      <c r="AM30" s="179">
        <v>100</v>
      </c>
      <c r="AN30" s="182">
        <v>100</v>
      </c>
      <c r="AO30" s="183"/>
      <c r="AP30" s="179">
        <v>18</v>
      </c>
      <c r="AQ30" s="192">
        <v>13</v>
      </c>
      <c r="AR30" s="179">
        <v>18</v>
      </c>
      <c r="AS30" s="179">
        <v>23</v>
      </c>
      <c r="AT30" s="179">
        <v>28</v>
      </c>
      <c r="AU30" s="179">
        <v>33</v>
      </c>
      <c r="AV30" s="179">
        <v>38</v>
      </c>
      <c r="AW30" s="179">
        <v>43</v>
      </c>
      <c r="AX30" s="179">
        <v>48</v>
      </c>
      <c r="AY30" s="179">
        <v>53</v>
      </c>
      <c r="AZ30" s="179">
        <v>58</v>
      </c>
      <c r="BA30" s="184"/>
      <c r="BB30" s="164">
        <v>18</v>
      </c>
      <c r="BC30" s="164">
        <v>7</v>
      </c>
      <c r="BD30" s="164">
        <v>12</v>
      </c>
      <c r="BE30" s="164">
        <v>17</v>
      </c>
      <c r="BF30" s="164">
        <v>22</v>
      </c>
      <c r="BG30" s="164">
        <v>27</v>
      </c>
      <c r="BH30" s="164">
        <v>32</v>
      </c>
      <c r="BI30" s="164">
        <v>37</v>
      </c>
      <c r="BJ30" s="164">
        <v>42</v>
      </c>
      <c r="BK30" s="164">
        <v>47</v>
      </c>
      <c r="BL30" s="185">
        <v>52</v>
      </c>
      <c r="BM30" s="186"/>
      <c r="BN30" s="164">
        <v>18</v>
      </c>
      <c r="BO30" s="174">
        <v>0</v>
      </c>
      <c r="BP30" s="174">
        <v>0</v>
      </c>
      <c r="BQ30" s="174">
        <v>0</v>
      </c>
      <c r="BR30" s="174">
        <v>0</v>
      </c>
      <c r="BS30" s="164">
        <v>1</v>
      </c>
      <c r="BT30" s="164">
        <v>6</v>
      </c>
      <c r="BU30" s="164">
        <v>11</v>
      </c>
      <c r="BV30" s="164">
        <v>16</v>
      </c>
      <c r="BW30" s="164">
        <v>21</v>
      </c>
      <c r="BX30" s="164">
        <v>26</v>
      </c>
      <c r="BY30" s="187"/>
      <c r="BZ30" s="178">
        <v>4.58</v>
      </c>
      <c r="CA30" s="146">
        <v>94</v>
      </c>
      <c r="CB30" s="146">
        <v>99</v>
      </c>
      <c r="CC30" s="146">
        <v>100</v>
      </c>
      <c r="CD30" s="146">
        <v>100</v>
      </c>
      <c r="CE30" s="146">
        <v>100</v>
      </c>
      <c r="CF30" s="146">
        <v>100</v>
      </c>
      <c r="CG30" s="146">
        <v>100</v>
      </c>
      <c r="CH30" s="146">
        <v>100</v>
      </c>
      <c r="CI30" s="146">
        <v>100</v>
      </c>
      <c r="CJ30" s="146">
        <v>100</v>
      </c>
    </row>
    <row r="31" spans="1:88" ht="16.5" x14ac:dyDescent="0.3">
      <c r="A31" s="164">
        <v>81</v>
      </c>
      <c r="B31" s="164">
        <v>86</v>
      </c>
      <c r="C31" s="164">
        <v>91</v>
      </c>
      <c r="D31" s="164">
        <v>96</v>
      </c>
      <c r="E31" s="165"/>
      <c r="F31" s="165"/>
      <c r="G31" s="165"/>
      <c r="H31" s="165"/>
      <c r="I31" s="165"/>
      <c r="J31" s="165"/>
      <c r="K31" s="164">
        <v>3146</v>
      </c>
      <c r="L31" s="164" t="s">
        <v>170</v>
      </c>
      <c r="M31" s="164" t="s">
        <v>170</v>
      </c>
      <c r="N31" s="164" t="s">
        <v>170</v>
      </c>
      <c r="O31" s="164" t="s">
        <v>170</v>
      </c>
      <c r="P31" s="166">
        <v>4.96999999999999</v>
      </c>
      <c r="R31" s="179">
        <v>1113</v>
      </c>
      <c r="S31" s="180">
        <v>0</v>
      </c>
      <c r="T31" s="180">
        <v>0</v>
      </c>
      <c r="U31" s="180">
        <v>0</v>
      </c>
      <c r="V31" s="180">
        <v>0</v>
      </c>
      <c r="W31" s="180">
        <v>0</v>
      </c>
      <c r="X31" s="180">
        <v>0</v>
      </c>
      <c r="Y31" s="179">
        <v>4</v>
      </c>
      <c r="Z31" s="179">
        <v>9</v>
      </c>
      <c r="AA31" s="179">
        <v>14</v>
      </c>
      <c r="AB31" s="179">
        <v>19</v>
      </c>
      <c r="AD31" s="193"/>
      <c r="AE31" s="193"/>
      <c r="AF31" s="194"/>
      <c r="AG31" s="194"/>
      <c r="AH31" s="194"/>
      <c r="AI31" s="194"/>
      <c r="AJ31" s="194"/>
      <c r="AK31" s="194"/>
      <c r="AL31" s="194"/>
      <c r="AM31" s="194"/>
      <c r="AN31" s="194"/>
      <c r="AO31" s="195"/>
      <c r="AP31" s="179">
        <v>19</v>
      </c>
      <c r="AQ31" s="192">
        <v>16</v>
      </c>
      <c r="AR31" s="179">
        <v>21</v>
      </c>
      <c r="AS31" s="179">
        <v>26</v>
      </c>
      <c r="AT31" s="179">
        <v>31</v>
      </c>
      <c r="AU31" s="179">
        <v>36</v>
      </c>
      <c r="AV31" s="179">
        <v>41</v>
      </c>
      <c r="AW31" s="179">
        <v>46</v>
      </c>
      <c r="AX31" s="179">
        <v>51</v>
      </c>
      <c r="AY31" s="179">
        <v>56</v>
      </c>
      <c r="AZ31" s="179">
        <v>61</v>
      </c>
      <c r="BA31" s="184"/>
      <c r="BB31" s="164">
        <v>19</v>
      </c>
      <c r="BC31" s="164">
        <v>10</v>
      </c>
      <c r="BD31" s="164">
        <v>15</v>
      </c>
      <c r="BE31" s="164">
        <v>20</v>
      </c>
      <c r="BF31" s="164">
        <v>25</v>
      </c>
      <c r="BG31" s="164">
        <v>30</v>
      </c>
      <c r="BH31" s="164">
        <v>35</v>
      </c>
      <c r="BI31" s="164">
        <v>40</v>
      </c>
      <c r="BJ31" s="164">
        <v>45</v>
      </c>
      <c r="BK31" s="164">
        <v>50</v>
      </c>
      <c r="BL31" s="185">
        <v>55</v>
      </c>
      <c r="BM31" s="186"/>
      <c r="BN31" s="164">
        <v>19</v>
      </c>
      <c r="BO31" s="174">
        <v>0</v>
      </c>
      <c r="BP31" s="174">
        <v>0</v>
      </c>
      <c r="BQ31" s="174">
        <v>0</v>
      </c>
      <c r="BR31" s="174">
        <v>0</v>
      </c>
      <c r="BS31" s="164">
        <v>3</v>
      </c>
      <c r="BT31" s="164">
        <v>8</v>
      </c>
      <c r="BU31" s="164">
        <v>13</v>
      </c>
      <c r="BV31" s="164">
        <v>18</v>
      </c>
      <c r="BW31" s="164">
        <v>23</v>
      </c>
      <c r="BX31" s="164">
        <v>28</v>
      </c>
      <c r="BY31" s="187"/>
      <c r="BZ31" s="188">
        <v>4.59</v>
      </c>
      <c r="CA31" s="189">
        <v>93</v>
      </c>
      <c r="CB31" s="189">
        <v>98</v>
      </c>
      <c r="CC31" s="189">
        <v>100</v>
      </c>
      <c r="CD31" s="189">
        <v>100</v>
      </c>
      <c r="CE31" s="189">
        <v>100</v>
      </c>
      <c r="CF31" s="189">
        <v>100</v>
      </c>
      <c r="CG31" s="189">
        <v>100</v>
      </c>
      <c r="CH31" s="189">
        <v>100</v>
      </c>
      <c r="CI31" s="189">
        <v>100</v>
      </c>
      <c r="CJ31" s="189">
        <v>100</v>
      </c>
    </row>
    <row r="32" spans="1:88" ht="16.5" x14ac:dyDescent="0.3">
      <c r="A32" s="164">
        <v>80</v>
      </c>
      <c r="B32" s="164">
        <v>85</v>
      </c>
      <c r="C32" s="164">
        <v>90</v>
      </c>
      <c r="D32" s="164">
        <v>95</v>
      </c>
      <c r="E32" s="164">
        <v>100</v>
      </c>
      <c r="F32" s="165"/>
      <c r="G32" s="165"/>
      <c r="H32" s="165"/>
      <c r="I32" s="165"/>
      <c r="J32" s="165"/>
      <c r="K32" s="164">
        <v>3127</v>
      </c>
      <c r="L32" s="164">
        <v>14</v>
      </c>
      <c r="M32" s="164">
        <v>37</v>
      </c>
      <c r="N32" s="164">
        <v>34</v>
      </c>
      <c r="O32" s="164">
        <v>50</v>
      </c>
      <c r="P32" s="166">
        <v>4.9999999999999902</v>
      </c>
      <c r="R32" s="179">
        <v>1132</v>
      </c>
      <c r="S32" s="180">
        <v>0</v>
      </c>
      <c r="T32" s="180">
        <v>0</v>
      </c>
      <c r="U32" s="180">
        <v>0</v>
      </c>
      <c r="V32" s="180">
        <v>0</v>
      </c>
      <c r="W32" s="180">
        <v>0</v>
      </c>
      <c r="X32" s="180">
        <v>0</v>
      </c>
      <c r="Y32" s="179">
        <v>5</v>
      </c>
      <c r="Z32" s="179">
        <v>10</v>
      </c>
      <c r="AA32" s="179">
        <v>15</v>
      </c>
      <c r="AB32" s="179">
        <v>20</v>
      </c>
      <c r="AD32" s="187"/>
      <c r="AE32" s="187"/>
      <c r="AF32" s="196"/>
      <c r="AG32" s="196"/>
      <c r="AH32" s="196"/>
      <c r="AI32" s="196"/>
      <c r="AJ32" s="196"/>
      <c r="AK32" s="196"/>
      <c r="AL32" s="196"/>
      <c r="AM32" s="196"/>
      <c r="AN32" s="196"/>
      <c r="AO32" s="195"/>
      <c r="AP32" s="179">
        <v>20</v>
      </c>
      <c r="AQ32" s="192">
        <v>19</v>
      </c>
      <c r="AR32" s="179">
        <v>24</v>
      </c>
      <c r="AS32" s="179">
        <v>29</v>
      </c>
      <c r="AT32" s="179">
        <v>34</v>
      </c>
      <c r="AU32" s="179">
        <v>39</v>
      </c>
      <c r="AV32" s="179">
        <v>44</v>
      </c>
      <c r="AW32" s="179">
        <v>49</v>
      </c>
      <c r="AX32" s="179">
        <v>54</v>
      </c>
      <c r="AY32" s="179">
        <v>59</v>
      </c>
      <c r="AZ32" s="179">
        <v>64</v>
      </c>
      <c r="BA32" s="172"/>
      <c r="BB32" s="164">
        <v>20</v>
      </c>
      <c r="BC32" s="164">
        <v>13</v>
      </c>
      <c r="BD32" s="164">
        <v>18</v>
      </c>
      <c r="BE32" s="164">
        <v>23</v>
      </c>
      <c r="BF32" s="164">
        <v>28</v>
      </c>
      <c r="BG32" s="164">
        <v>33</v>
      </c>
      <c r="BH32" s="164">
        <v>38</v>
      </c>
      <c r="BI32" s="164">
        <v>43</v>
      </c>
      <c r="BJ32" s="164">
        <v>48</v>
      </c>
      <c r="BK32" s="164">
        <v>53</v>
      </c>
      <c r="BL32" s="185">
        <v>58</v>
      </c>
      <c r="BM32" s="186"/>
      <c r="BN32" s="164">
        <v>20</v>
      </c>
      <c r="BO32" s="174">
        <v>0</v>
      </c>
      <c r="BP32" s="174">
        <v>0</v>
      </c>
      <c r="BQ32" s="174">
        <v>0</v>
      </c>
      <c r="BR32" s="174">
        <v>0</v>
      </c>
      <c r="BS32" s="164">
        <v>5</v>
      </c>
      <c r="BT32" s="164">
        <v>10</v>
      </c>
      <c r="BU32" s="164">
        <v>15</v>
      </c>
      <c r="BV32" s="164">
        <v>20</v>
      </c>
      <c r="BW32" s="164">
        <v>25</v>
      </c>
      <c r="BX32" s="164">
        <v>30</v>
      </c>
      <c r="BY32" s="187"/>
      <c r="BZ32" s="188">
        <v>4.5999999999999996</v>
      </c>
      <c r="CA32" s="189">
        <v>93</v>
      </c>
      <c r="CB32" s="189">
        <v>98</v>
      </c>
      <c r="CC32" s="189">
        <v>100</v>
      </c>
      <c r="CD32" s="189">
        <v>100</v>
      </c>
      <c r="CE32" s="189">
        <v>100</v>
      </c>
      <c r="CF32" s="189">
        <v>100</v>
      </c>
      <c r="CG32" s="189">
        <v>100</v>
      </c>
      <c r="CH32" s="189">
        <v>100</v>
      </c>
      <c r="CI32" s="189">
        <v>100</v>
      </c>
      <c r="CJ32" s="189">
        <v>100</v>
      </c>
    </row>
    <row r="33" spans="1:88" ht="18" x14ac:dyDescent="0.25">
      <c r="A33" s="164">
        <v>79</v>
      </c>
      <c r="B33" s="164">
        <v>84</v>
      </c>
      <c r="C33" s="164">
        <v>89</v>
      </c>
      <c r="D33" s="164">
        <v>94</v>
      </c>
      <c r="E33" s="164">
        <v>99</v>
      </c>
      <c r="F33" s="165"/>
      <c r="G33" s="165"/>
      <c r="H33" s="165"/>
      <c r="I33" s="165"/>
      <c r="J33" s="165"/>
      <c r="K33" s="164">
        <v>3108</v>
      </c>
      <c r="L33" s="164" t="s">
        <v>170</v>
      </c>
      <c r="M33" s="164" t="s">
        <v>170</v>
      </c>
      <c r="N33" s="164" t="s">
        <v>170</v>
      </c>
      <c r="O33" s="164" t="s">
        <v>170</v>
      </c>
      <c r="P33" s="166">
        <v>5.0299999999999896</v>
      </c>
      <c r="R33" s="179">
        <v>1151</v>
      </c>
      <c r="S33" s="180">
        <v>0</v>
      </c>
      <c r="T33" s="180">
        <v>0</v>
      </c>
      <c r="U33" s="180">
        <v>0</v>
      </c>
      <c r="V33" s="180">
        <v>0</v>
      </c>
      <c r="W33" s="180">
        <v>0</v>
      </c>
      <c r="X33" s="181">
        <v>1</v>
      </c>
      <c r="Y33" s="179">
        <v>6</v>
      </c>
      <c r="Z33" s="179">
        <v>11</v>
      </c>
      <c r="AA33" s="179">
        <v>16</v>
      </c>
      <c r="AB33" s="179">
        <v>21</v>
      </c>
      <c r="AD33" s="187"/>
      <c r="AE33" s="187"/>
      <c r="AF33" s="196"/>
      <c r="AG33" s="196"/>
      <c r="AH33" s="196"/>
      <c r="AI33" s="196"/>
      <c r="AJ33" s="196"/>
      <c r="AK33" s="196"/>
      <c r="AL33" s="196"/>
      <c r="AM33" s="196"/>
      <c r="AN33" s="196"/>
      <c r="AO33" s="195"/>
      <c r="AP33" s="179">
        <v>21</v>
      </c>
      <c r="AQ33" s="192">
        <v>22</v>
      </c>
      <c r="AR33" s="179">
        <v>27</v>
      </c>
      <c r="AS33" s="179">
        <v>32</v>
      </c>
      <c r="AT33" s="179">
        <v>37</v>
      </c>
      <c r="AU33" s="179">
        <v>42</v>
      </c>
      <c r="AV33" s="179">
        <v>47</v>
      </c>
      <c r="AW33" s="179">
        <v>52</v>
      </c>
      <c r="AX33" s="179">
        <v>57</v>
      </c>
      <c r="AY33" s="179">
        <v>62</v>
      </c>
      <c r="AZ33" s="179">
        <v>67</v>
      </c>
      <c r="BA33" s="184"/>
      <c r="BB33" s="164">
        <v>21</v>
      </c>
      <c r="BC33" s="164">
        <v>16</v>
      </c>
      <c r="BD33" s="164">
        <v>21</v>
      </c>
      <c r="BE33" s="164">
        <v>26</v>
      </c>
      <c r="BF33" s="164">
        <v>31</v>
      </c>
      <c r="BG33" s="164">
        <v>36</v>
      </c>
      <c r="BH33" s="164">
        <v>41</v>
      </c>
      <c r="BI33" s="164">
        <v>46</v>
      </c>
      <c r="BJ33" s="164">
        <v>51</v>
      </c>
      <c r="BK33" s="164">
        <v>56</v>
      </c>
      <c r="BL33" s="185">
        <v>61</v>
      </c>
      <c r="BM33" s="186"/>
      <c r="BN33" s="164">
        <v>21</v>
      </c>
      <c r="BO33" s="174">
        <v>0</v>
      </c>
      <c r="BP33" s="174">
        <v>0</v>
      </c>
      <c r="BQ33" s="174">
        <v>0</v>
      </c>
      <c r="BR33" s="164">
        <v>2</v>
      </c>
      <c r="BS33" s="164">
        <v>7</v>
      </c>
      <c r="BT33" s="164">
        <v>12</v>
      </c>
      <c r="BU33" s="164">
        <v>17</v>
      </c>
      <c r="BV33" s="164">
        <v>22</v>
      </c>
      <c r="BW33" s="164">
        <v>27</v>
      </c>
      <c r="BX33" s="164">
        <v>32</v>
      </c>
      <c r="BY33" s="187"/>
      <c r="BZ33" s="178">
        <v>4.6100000000000003</v>
      </c>
      <c r="CA33" s="146">
        <v>93</v>
      </c>
      <c r="CB33" s="146">
        <v>98</v>
      </c>
      <c r="CC33" s="146">
        <v>100</v>
      </c>
      <c r="CD33" s="146">
        <v>100</v>
      </c>
      <c r="CE33" s="146">
        <v>100</v>
      </c>
      <c r="CF33" s="146">
        <v>100</v>
      </c>
      <c r="CG33" s="146">
        <v>100</v>
      </c>
      <c r="CH33" s="146">
        <v>100</v>
      </c>
      <c r="CI33" s="146">
        <v>100</v>
      </c>
      <c r="CJ33" s="146">
        <v>100</v>
      </c>
    </row>
    <row r="34" spans="1:88" ht="16.5" x14ac:dyDescent="0.3">
      <c r="A34" s="164">
        <v>78</v>
      </c>
      <c r="B34" s="164">
        <v>83</v>
      </c>
      <c r="C34" s="164">
        <v>88</v>
      </c>
      <c r="D34" s="164">
        <v>93</v>
      </c>
      <c r="E34" s="164">
        <v>98</v>
      </c>
      <c r="F34" s="165"/>
      <c r="G34" s="165"/>
      <c r="H34" s="165"/>
      <c r="I34" s="165"/>
      <c r="J34" s="165"/>
      <c r="K34" s="164">
        <v>3089</v>
      </c>
      <c r="L34" s="164" t="s">
        <v>170</v>
      </c>
      <c r="M34" s="164" t="s">
        <v>170</v>
      </c>
      <c r="N34" s="164">
        <v>33</v>
      </c>
      <c r="O34" s="164" t="s">
        <v>170</v>
      </c>
      <c r="P34" s="166">
        <v>5.0599999999999898</v>
      </c>
      <c r="R34" s="179">
        <v>1170</v>
      </c>
      <c r="S34" s="180">
        <v>0</v>
      </c>
      <c r="T34" s="180">
        <v>0</v>
      </c>
      <c r="U34" s="180">
        <v>0</v>
      </c>
      <c r="V34" s="180">
        <v>0</v>
      </c>
      <c r="W34" s="180">
        <v>0</v>
      </c>
      <c r="X34" s="179">
        <v>2</v>
      </c>
      <c r="Y34" s="179">
        <v>7</v>
      </c>
      <c r="Z34" s="179">
        <v>12</v>
      </c>
      <c r="AA34" s="179">
        <v>17</v>
      </c>
      <c r="AB34" s="179">
        <v>22</v>
      </c>
      <c r="AD34" s="187"/>
      <c r="AE34" s="187"/>
      <c r="AF34" s="196"/>
      <c r="AG34" s="196"/>
      <c r="AH34" s="196"/>
      <c r="AI34" s="196"/>
      <c r="AJ34" s="196"/>
      <c r="AK34" s="196"/>
      <c r="AL34" s="196"/>
      <c r="AM34" s="196"/>
      <c r="AN34" s="196"/>
      <c r="AO34" s="195"/>
      <c r="AP34" s="179">
        <v>22</v>
      </c>
      <c r="AQ34" s="192">
        <v>25</v>
      </c>
      <c r="AR34" s="179">
        <v>30</v>
      </c>
      <c r="AS34" s="179">
        <v>35</v>
      </c>
      <c r="AT34" s="179">
        <v>40</v>
      </c>
      <c r="AU34" s="179">
        <v>45</v>
      </c>
      <c r="AV34" s="179">
        <v>50</v>
      </c>
      <c r="AW34" s="179">
        <v>55</v>
      </c>
      <c r="AX34" s="179">
        <v>60</v>
      </c>
      <c r="AY34" s="179">
        <v>65</v>
      </c>
      <c r="AZ34" s="179">
        <v>70</v>
      </c>
      <c r="BA34" s="184"/>
      <c r="BB34" s="164">
        <v>22</v>
      </c>
      <c r="BC34" s="164">
        <v>19</v>
      </c>
      <c r="BD34" s="164">
        <v>24</v>
      </c>
      <c r="BE34" s="164">
        <v>29</v>
      </c>
      <c r="BF34" s="164">
        <v>34</v>
      </c>
      <c r="BG34" s="164">
        <v>39</v>
      </c>
      <c r="BH34" s="164">
        <v>44</v>
      </c>
      <c r="BI34" s="164">
        <v>49</v>
      </c>
      <c r="BJ34" s="164">
        <v>54</v>
      </c>
      <c r="BK34" s="164">
        <v>59</v>
      </c>
      <c r="BL34" s="185">
        <v>64</v>
      </c>
      <c r="BM34" s="186"/>
      <c r="BN34" s="164">
        <v>22</v>
      </c>
      <c r="BO34" s="174">
        <v>0</v>
      </c>
      <c r="BP34" s="174">
        <v>0</v>
      </c>
      <c r="BQ34" s="174">
        <v>0</v>
      </c>
      <c r="BR34" s="164">
        <v>4</v>
      </c>
      <c r="BS34" s="164">
        <v>9</v>
      </c>
      <c r="BT34" s="164">
        <v>14</v>
      </c>
      <c r="BU34" s="164">
        <v>19</v>
      </c>
      <c r="BV34" s="164">
        <v>24</v>
      </c>
      <c r="BW34" s="164">
        <v>29</v>
      </c>
      <c r="BX34" s="164">
        <v>34</v>
      </c>
      <c r="BY34" s="187"/>
      <c r="BZ34" s="188">
        <v>4.62</v>
      </c>
      <c r="CA34" s="189">
        <v>92</v>
      </c>
      <c r="CB34" s="189">
        <v>97</v>
      </c>
      <c r="CC34" s="189">
        <v>100</v>
      </c>
      <c r="CD34" s="189">
        <v>100</v>
      </c>
      <c r="CE34" s="189">
        <v>100</v>
      </c>
      <c r="CF34" s="189">
        <v>100</v>
      </c>
      <c r="CG34" s="189">
        <v>100</v>
      </c>
      <c r="CH34" s="189">
        <v>100</v>
      </c>
      <c r="CI34" s="189">
        <v>100</v>
      </c>
      <c r="CJ34" s="189">
        <v>100</v>
      </c>
    </row>
    <row r="35" spans="1:88" ht="16.5" x14ac:dyDescent="0.3">
      <c r="A35" s="164">
        <v>77</v>
      </c>
      <c r="B35" s="164">
        <v>82</v>
      </c>
      <c r="C35" s="164">
        <v>87</v>
      </c>
      <c r="D35" s="164">
        <v>92</v>
      </c>
      <c r="E35" s="164">
        <v>97</v>
      </c>
      <c r="F35" s="165"/>
      <c r="G35" s="165"/>
      <c r="H35" s="165"/>
      <c r="I35" s="165"/>
      <c r="J35" s="165"/>
      <c r="K35" s="164">
        <v>3070</v>
      </c>
      <c r="L35" s="164" t="s">
        <v>170</v>
      </c>
      <c r="M35" s="164" t="s">
        <v>170</v>
      </c>
      <c r="N35" s="164" t="s">
        <v>170</v>
      </c>
      <c r="O35" s="164" t="s">
        <v>170</v>
      </c>
      <c r="P35" s="166">
        <v>5.0899999999999901</v>
      </c>
      <c r="R35" s="179">
        <v>1189</v>
      </c>
      <c r="S35" s="180">
        <v>0</v>
      </c>
      <c r="T35" s="180">
        <v>0</v>
      </c>
      <c r="U35" s="180">
        <v>0</v>
      </c>
      <c r="V35" s="180">
        <v>0</v>
      </c>
      <c r="W35" s="180">
        <v>0</v>
      </c>
      <c r="X35" s="179">
        <v>3</v>
      </c>
      <c r="Y35" s="179">
        <v>8</v>
      </c>
      <c r="Z35" s="179">
        <v>13</v>
      </c>
      <c r="AA35" s="179">
        <v>18</v>
      </c>
      <c r="AB35" s="179">
        <v>23</v>
      </c>
      <c r="AD35" s="187"/>
      <c r="AE35" s="187"/>
      <c r="AF35" s="187"/>
      <c r="AG35" s="196"/>
      <c r="AH35" s="196"/>
      <c r="AI35" s="196"/>
      <c r="AJ35" s="196"/>
      <c r="AK35" s="196"/>
      <c r="AL35" s="196"/>
      <c r="AM35" s="196"/>
      <c r="AN35" s="196"/>
      <c r="AO35" s="195"/>
      <c r="AP35" s="179">
        <v>23</v>
      </c>
      <c r="AQ35" s="192">
        <v>28</v>
      </c>
      <c r="AR35" s="179">
        <v>33</v>
      </c>
      <c r="AS35" s="179">
        <v>38</v>
      </c>
      <c r="AT35" s="179">
        <v>43</v>
      </c>
      <c r="AU35" s="179">
        <v>48</v>
      </c>
      <c r="AV35" s="179">
        <v>53</v>
      </c>
      <c r="AW35" s="179">
        <v>58</v>
      </c>
      <c r="AX35" s="179">
        <v>63</v>
      </c>
      <c r="AY35" s="179">
        <v>68</v>
      </c>
      <c r="AZ35" s="179">
        <v>73</v>
      </c>
      <c r="BA35" s="184"/>
      <c r="BB35" s="164">
        <v>23</v>
      </c>
      <c r="BC35" s="164">
        <v>22</v>
      </c>
      <c r="BD35" s="164">
        <v>27</v>
      </c>
      <c r="BE35" s="164">
        <v>32</v>
      </c>
      <c r="BF35" s="164">
        <v>37</v>
      </c>
      <c r="BG35" s="164">
        <v>42</v>
      </c>
      <c r="BH35" s="164">
        <v>47</v>
      </c>
      <c r="BI35" s="164">
        <v>52</v>
      </c>
      <c r="BJ35" s="164">
        <v>57</v>
      </c>
      <c r="BK35" s="164">
        <v>62</v>
      </c>
      <c r="BL35" s="185">
        <v>67</v>
      </c>
      <c r="BM35" s="186"/>
      <c r="BN35" s="164">
        <v>23</v>
      </c>
      <c r="BO35" s="174">
        <v>0</v>
      </c>
      <c r="BP35" s="174">
        <v>0</v>
      </c>
      <c r="BQ35" s="164">
        <v>1</v>
      </c>
      <c r="BR35" s="164">
        <v>6</v>
      </c>
      <c r="BS35" s="164">
        <v>11</v>
      </c>
      <c r="BT35" s="164">
        <v>16</v>
      </c>
      <c r="BU35" s="164">
        <v>21</v>
      </c>
      <c r="BV35" s="164">
        <v>26</v>
      </c>
      <c r="BW35" s="164">
        <v>31</v>
      </c>
      <c r="BX35" s="164">
        <v>36</v>
      </c>
      <c r="BY35" s="187"/>
      <c r="BZ35" s="188">
        <v>4.63</v>
      </c>
      <c r="CA35" s="189">
        <v>92</v>
      </c>
      <c r="CB35" s="189">
        <v>97</v>
      </c>
      <c r="CC35" s="189">
        <v>100</v>
      </c>
      <c r="CD35" s="189">
        <v>100</v>
      </c>
      <c r="CE35" s="189">
        <v>100</v>
      </c>
      <c r="CF35" s="189">
        <v>100</v>
      </c>
      <c r="CG35" s="189">
        <v>100</v>
      </c>
      <c r="CH35" s="189">
        <v>100</v>
      </c>
      <c r="CI35" s="189">
        <v>100</v>
      </c>
      <c r="CJ35" s="189">
        <v>100</v>
      </c>
    </row>
    <row r="36" spans="1:88" ht="18" x14ac:dyDescent="0.25">
      <c r="A36" s="164">
        <v>76</v>
      </c>
      <c r="B36" s="164">
        <v>81</v>
      </c>
      <c r="C36" s="164">
        <v>86</v>
      </c>
      <c r="D36" s="164">
        <v>91</v>
      </c>
      <c r="E36" s="164">
        <v>96</v>
      </c>
      <c r="F36" s="165"/>
      <c r="G36" s="165"/>
      <c r="H36" s="165"/>
      <c r="I36" s="165"/>
      <c r="J36" s="165"/>
      <c r="K36" s="164">
        <v>3051</v>
      </c>
      <c r="L36" s="164" t="s">
        <v>170</v>
      </c>
      <c r="M36" s="164" t="s">
        <v>170</v>
      </c>
      <c r="N36" s="164">
        <v>32</v>
      </c>
      <c r="O36" s="164" t="s">
        <v>170</v>
      </c>
      <c r="P36" s="166">
        <v>5.1199999999999903</v>
      </c>
      <c r="R36" s="179">
        <v>1208</v>
      </c>
      <c r="S36" s="180">
        <v>0</v>
      </c>
      <c r="T36" s="180">
        <v>0</v>
      </c>
      <c r="U36" s="180">
        <v>0</v>
      </c>
      <c r="V36" s="180">
        <v>0</v>
      </c>
      <c r="W36" s="180">
        <v>0</v>
      </c>
      <c r="X36" s="179">
        <v>4</v>
      </c>
      <c r="Y36" s="179">
        <v>9</v>
      </c>
      <c r="Z36" s="179">
        <v>14</v>
      </c>
      <c r="AA36" s="179">
        <v>19</v>
      </c>
      <c r="AB36" s="179">
        <v>24</v>
      </c>
      <c r="AD36" s="187"/>
      <c r="AE36" s="187"/>
      <c r="AF36" s="187"/>
      <c r="AG36" s="196"/>
      <c r="AH36" s="196"/>
      <c r="AI36" s="196"/>
      <c r="AJ36" s="196"/>
      <c r="AK36" s="196"/>
      <c r="AL36" s="196"/>
      <c r="AM36" s="196"/>
      <c r="AN36" s="196"/>
      <c r="AO36" s="195"/>
      <c r="AP36" s="179">
        <v>24</v>
      </c>
      <c r="AQ36" s="192">
        <v>31</v>
      </c>
      <c r="AR36" s="179">
        <v>36</v>
      </c>
      <c r="AS36" s="179">
        <v>41</v>
      </c>
      <c r="AT36" s="179">
        <v>46</v>
      </c>
      <c r="AU36" s="179">
        <v>51</v>
      </c>
      <c r="AV36" s="179">
        <v>56</v>
      </c>
      <c r="AW36" s="179">
        <v>61</v>
      </c>
      <c r="AX36" s="179">
        <v>66</v>
      </c>
      <c r="AY36" s="179">
        <v>71</v>
      </c>
      <c r="AZ36" s="179">
        <v>76</v>
      </c>
      <c r="BA36" s="184"/>
      <c r="BB36" s="164">
        <v>24</v>
      </c>
      <c r="BC36" s="164">
        <v>25</v>
      </c>
      <c r="BD36" s="164">
        <v>30</v>
      </c>
      <c r="BE36" s="164">
        <v>35</v>
      </c>
      <c r="BF36" s="164">
        <v>40</v>
      </c>
      <c r="BG36" s="164">
        <v>45</v>
      </c>
      <c r="BH36" s="164">
        <v>50</v>
      </c>
      <c r="BI36" s="164">
        <v>55</v>
      </c>
      <c r="BJ36" s="164">
        <v>60</v>
      </c>
      <c r="BK36" s="164">
        <v>65</v>
      </c>
      <c r="BL36" s="185">
        <v>70</v>
      </c>
      <c r="BM36" s="186"/>
      <c r="BN36" s="164">
        <v>24</v>
      </c>
      <c r="BO36" s="174">
        <v>0</v>
      </c>
      <c r="BP36" s="174">
        <v>0</v>
      </c>
      <c r="BQ36" s="164">
        <v>3</v>
      </c>
      <c r="BR36" s="164">
        <v>8</v>
      </c>
      <c r="BS36" s="164">
        <v>13</v>
      </c>
      <c r="BT36" s="164">
        <v>18</v>
      </c>
      <c r="BU36" s="164">
        <v>23</v>
      </c>
      <c r="BV36" s="164">
        <v>28</v>
      </c>
      <c r="BW36" s="164">
        <v>33</v>
      </c>
      <c r="BX36" s="164">
        <v>38</v>
      </c>
      <c r="BY36" s="187"/>
      <c r="BZ36" s="178">
        <v>4.6399999999999997</v>
      </c>
      <c r="CA36" s="146">
        <v>92</v>
      </c>
      <c r="CB36" s="146">
        <v>97</v>
      </c>
      <c r="CC36" s="146">
        <v>100</v>
      </c>
      <c r="CD36" s="146">
        <v>100</v>
      </c>
      <c r="CE36" s="146">
        <v>100</v>
      </c>
      <c r="CF36" s="146">
        <v>100</v>
      </c>
      <c r="CG36" s="146">
        <v>100</v>
      </c>
      <c r="CH36" s="146">
        <v>100</v>
      </c>
      <c r="CI36" s="146">
        <v>100</v>
      </c>
      <c r="CJ36" s="146">
        <v>100</v>
      </c>
    </row>
    <row r="37" spans="1:88" ht="16.5" x14ac:dyDescent="0.3">
      <c r="A37" s="164">
        <v>75</v>
      </c>
      <c r="B37" s="164">
        <v>80</v>
      </c>
      <c r="C37" s="164">
        <v>85</v>
      </c>
      <c r="D37" s="164">
        <v>90</v>
      </c>
      <c r="E37" s="164">
        <v>95</v>
      </c>
      <c r="F37" s="164">
        <v>100</v>
      </c>
      <c r="G37" s="165"/>
      <c r="H37" s="165"/>
      <c r="I37" s="165"/>
      <c r="J37" s="165"/>
      <c r="K37" s="164">
        <v>3032</v>
      </c>
      <c r="L37" s="164">
        <v>13</v>
      </c>
      <c r="M37" s="164">
        <v>36</v>
      </c>
      <c r="N37" s="164" t="s">
        <v>170</v>
      </c>
      <c r="O37" s="164">
        <v>49</v>
      </c>
      <c r="P37" s="166">
        <v>5.1499999999999799</v>
      </c>
      <c r="R37" s="179">
        <v>1227</v>
      </c>
      <c r="S37" s="180">
        <v>0</v>
      </c>
      <c r="T37" s="180">
        <v>0</v>
      </c>
      <c r="U37" s="180">
        <v>0</v>
      </c>
      <c r="V37" s="180">
        <v>0</v>
      </c>
      <c r="W37" s="180">
        <v>0</v>
      </c>
      <c r="X37" s="179">
        <v>5</v>
      </c>
      <c r="Y37" s="179">
        <v>10</v>
      </c>
      <c r="Z37" s="179">
        <v>15</v>
      </c>
      <c r="AA37" s="179">
        <v>20</v>
      </c>
      <c r="AB37" s="179">
        <v>25</v>
      </c>
      <c r="AD37" s="187"/>
      <c r="AE37" s="187"/>
      <c r="AF37" s="187"/>
      <c r="AG37" s="196"/>
      <c r="AH37" s="196"/>
      <c r="AI37" s="196"/>
      <c r="AJ37" s="196"/>
      <c r="AK37" s="196"/>
      <c r="AL37" s="196"/>
      <c r="AM37" s="196"/>
      <c r="AN37" s="196"/>
      <c r="AO37" s="195"/>
      <c r="AP37" s="179">
        <v>25</v>
      </c>
      <c r="AQ37" s="192">
        <v>34</v>
      </c>
      <c r="AR37" s="179">
        <v>39</v>
      </c>
      <c r="AS37" s="179">
        <v>44</v>
      </c>
      <c r="AT37" s="179">
        <v>49</v>
      </c>
      <c r="AU37" s="179">
        <v>54</v>
      </c>
      <c r="AV37" s="179">
        <v>59</v>
      </c>
      <c r="AW37" s="179">
        <v>64</v>
      </c>
      <c r="AX37" s="179">
        <v>69</v>
      </c>
      <c r="AY37" s="179">
        <v>74</v>
      </c>
      <c r="AZ37" s="179">
        <v>79</v>
      </c>
      <c r="BA37" s="184"/>
      <c r="BB37" s="164">
        <v>25</v>
      </c>
      <c r="BC37" s="164">
        <v>28</v>
      </c>
      <c r="BD37" s="164">
        <v>33</v>
      </c>
      <c r="BE37" s="164">
        <v>38</v>
      </c>
      <c r="BF37" s="164">
        <v>43</v>
      </c>
      <c r="BG37" s="164">
        <v>48</v>
      </c>
      <c r="BH37" s="164">
        <v>53</v>
      </c>
      <c r="BI37" s="164">
        <v>58</v>
      </c>
      <c r="BJ37" s="164">
        <v>63</v>
      </c>
      <c r="BK37" s="164">
        <v>68</v>
      </c>
      <c r="BL37" s="185">
        <v>73</v>
      </c>
      <c r="BM37" s="186"/>
      <c r="BN37" s="164">
        <v>25</v>
      </c>
      <c r="BO37" s="174">
        <v>0</v>
      </c>
      <c r="BP37" s="174">
        <v>0</v>
      </c>
      <c r="BQ37" s="164">
        <v>5</v>
      </c>
      <c r="BR37" s="164">
        <v>10</v>
      </c>
      <c r="BS37" s="164">
        <v>15</v>
      </c>
      <c r="BT37" s="164">
        <v>20</v>
      </c>
      <c r="BU37" s="164">
        <v>25</v>
      </c>
      <c r="BV37" s="164">
        <v>30</v>
      </c>
      <c r="BW37" s="164">
        <v>35</v>
      </c>
      <c r="BX37" s="164">
        <v>40</v>
      </c>
      <c r="BY37" s="187"/>
      <c r="BZ37" s="188">
        <v>4.6500000000000004</v>
      </c>
      <c r="CA37" s="189">
        <v>91</v>
      </c>
      <c r="CB37" s="189">
        <v>96</v>
      </c>
      <c r="CC37" s="189">
        <v>100</v>
      </c>
      <c r="CD37" s="189">
        <v>100</v>
      </c>
      <c r="CE37" s="189">
        <v>100</v>
      </c>
      <c r="CF37" s="189">
        <v>100</v>
      </c>
      <c r="CG37" s="189">
        <v>100</v>
      </c>
      <c r="CH37" s="189">
        <v>100</v>
      </c>
      <c r="CI37" s="189">
        <v>100</v>
      </c>
      <c r="CJ37" s="189">
        <v>100</v>
      </c>
    </row>
    <row r="38" spans="1:88" ht="16.5" x14ac:dyDescent="0.3">
      <c r="A38" s="164">
        <v>74</v>
      </c>
      <c r="B38" s="164">
        <v>79</v>
      </c>
      <c r="C38" s="164">
        <v>84</v>
      </c>
      <c r="D38" s="164">
        <v>89</v>
      </c>
      <c r="E38" s="164">
        <v>94</v>
      </c>
      <c r="F38" s="164">
        <v>99</v>
      </c>
      <c r="G38" s="165"/>
      <c r="H38" s="165"/>
      <c r="I38" s="165"/>
      <c r="J38" s="165"/>
      <c r="K38" s="164">
        <v>3013</v>
      </c>
      <c r="L38" s="164" t="s">
        <v>170</v>
      </c>
      <c r="M38" s="164" t="s">
        <v>170</v>
      </c>
      <c r="N38" s="164">
        <v>31</v>
      </c>
      <c r="O38" s="164" t="s">
        <v>170</v>
      </c>
      <c r="P38" s="166">
        <v>5.1799999999999802</v>
      </c>
      <c r="R38" s="179">
        <v>1246</v>
      </c>
      <c r="S38" s="180">
        <v>0</v>
      </c>
      <c r="T38" s="180">
        <v>0</v>
      </c>
      <c r="U38" s="180">
        <v>0</v>
      </c>
      <c r="V38" s="180">
        <v>0</v>
      </c>
      <c r="W38" s="181">
        <v>1</v>
      </c>
      <c r="X38" s="179">
        <v>6</v>
      </c>
      <c r="Y38" s="179">
        <v>11</v>
      </c>
      <c r="Z38" s="179">
        <v>16</v>
      </c>
      <c r="AA38" s="179">
        <v>21</v>
      </c>
      <c r="AB38" s="179">
        <v>26</v>
      </c>
      <c r="AD38" s="187"/>
      <c r="AE38" s="187"/>
      <c r="AF38" s="187"/>
      <c r="AG38" s="196"/>
      <c r="AH38" s="196"/>
      <c r="AI38" s="196"/>
      <c r="AJ38" s="196"/>
      <c r="AK38" s="196"/>
      <c r="AL38" s="196"/>
      <c r="AM38" s="196"/>
      <c r="AN38" s="196"/>
      <c r="AO38" s="195"/>
      <c r="AP38" s="179">
        <v>26</v>
      </c>
      <c r="AQ38" s="192">
        <v>37</v>
      </c>
      <c r="AR38" s="179">
        <v>42</v>
      </c>
      <c r="AS38" s="179">
        <v>47</v>
      </c>
      <c r="AT38" s="179">
        <v>52</v>
      </c>
      <c r="AU38" s="179">
        <v>57</v>
      </c>
      <c r="AV38" s="179">
        <v>62</v>
      </c>
      <c r="AW38" s="179">
        <v>67</v>
      </c>
      <c r="AX38" s="179">
        <v>72</v>
      </c>
      <c r="AY38" s="179">
        <v>77</v>
      </c>
      <c r="AZ38" s="179">
        <v>82</v>
      </c>
      <c r="BA38" s="184"/>
      <c r="BB38" s="164">
        <v>26</v>
      </c>
      <c r="BC38" s="164">
        <v>31</v>
      </c>
      <c r="BD38" s="164">
        <v>36</v>
      </c>
      <c r="BE38" s="164">
        <v>41</v>
      </c>
      <c r="BF38" s="164">
        <v>46</v>
      </c>
      <c r="BG38" s="164">
        <v>51</v>
      </c>
      <c r="BH38" s="164">
        <v>56</v>
      </c>
      <c r="BI38" s="164">
        <v>61</v>
      </c>
      <c r="BJ38" s="164">
        <v>66</v>
      </c>
      <c r="BK38" s="164">
        <v>71</v>
      </c>
      <c r="BL38" s="185">
        <v>76</v>
      </c>
      <c r="BM38" s="186"/>
      <c r="BN38" s="164">
        <v>26</v>
      </c>
      <c r="BO38" s="174">
        <v>0</v>
      </c>
      <c r="BP38" s="164">
        <v>3</v>
      </c>
      <c r="BQ38" s="164">
        <v>8</v>
      </c>
      <c r="BR38" s="164">
        <v>13</v>
      </c>
      <c r="BS38" s="164">
        <v>18</v>
      </c>
      <c r="BT38" s="164">
        <v>23</v>
      </c>
      <c r="BU38" s="164">
        <v>28</v>
      </c>
      <c r="BV38" s="164">
        <v>33</v>
      </c>
      <c r="BW38" s="164">
        <v>38</v>
      </c>
      <c r="BX38" s="164">
        <v>43</v>
      </c>
      <c r="BY38" s="187"/>
      <c r="BZ38" s="188">
        <v>4.6599999999999904</v>
      </c>
      <c r="CA38" s="189">
        <v>91</v>
      </c>
      <c r="CB38" s="189">
        <v>96</v>
      </c>
      <c r="CC38" s="189">
        <v>100</v>
      </c>
      <c r="CD38" s="189">
        <v>100</v>
      </c>
      <c r="CE38" s="189">
        <v>100</v>
      </c>
      <c r="CF38" s="189">
        <v>100</v>
      </c>
      <c r="CG38" s="189">
        <v>100</v>
      </c>
      <c r="CH38" s="189">
        <v>100</v>
      </c>
      <c r="CI38" s="189">
        <v>100</v>
      </c>
      <c r="CJ38" s="189">
        <v>100</v>
      </c>
    </row>
    <row r="39" spans="1:88" ht="18" x14ac:dyDescent="0.25">
      <c r="A39" s="164">
        <v>73</v>
      </c>
      <c r="B39" s="164">
        <v>78</v>
      </c>
      <c r="C39" s="164">
        <v>83</v>
      </c>
      <c r="D39" s="164">
        <v>88</v>
      </c>
      <c r="E39" s="164">
        <v>93</v>
      </c>
      <c r="F39" s="164">
        <v>98</v>
      </c>
      <c r="G39" s="165"/>
      <c r="H39" s="165"/>
      <c r="I39" s="165"/>
      <c r="J39" s="165"/>
      <c r="K39" s="164">
        <v>2994</v>
      </c>
      <c r="L39" s="164" t="s">
        <v>170</v>
      </c>
      <c r="M39" s="164" t="s">
        <v>170</v>
      </c>
      <c r="N39" s="164" t="s">
        <v>170</v>
      </c>
      <c r="O39" s="164" t="s">
        <v>170</v>
      </c>
      <c r="P39" s="166">
        <v>5.2099999999999804</v>
      </c>
      <c r="R39" s="179">
        <v>1265</v>
      </c>
      <c r="S39" s="180">
        <v>0</v>
      </c>
      <c r="T39" s="180">
        <v>0</v>
      </c>
      <c r="U39" s="180">
        <v>0</v>
      </c>
      <c r="V39" s="180">
        <v>0</v>
      </c>
      <c r="W39" s="179">
        <v>2</v>
      </c>
      <c r="X39" s="179">
        <v>7</v>
      </c>
      <c r="Y39" s="179">
        <v>12</v>
      </c>
      <c r="Z39" s="179">
        <v>17</v>
      </c>
      <c r="AA39" s="179">
        <v>22</v>
      </c>
      <c r="AB39" s="179">
        <v>27</v>
      </c>
      <c r="AD39" s="187"/>
      <c r="AE39" s="187"/>
      <c r="AF39" s="187"/>
      <c r="AG39" s="187"/>
      <c r="AH39" s="196"/>
      <c r="AI39" s="196"/>
      <c r="AJ39" s="196"/>
      <c r="AK39" s="196"/>
      <c r="AL39" s="196"/>
      <c r="AM39" s="196"/>
      <c r="AN39" s="196"/>
      <c r="AO39" s="195"/>
      <c r="AP39" s="179">
        <v>27</v>
      </c>
      <c r="AQ39" s="192">
        <v>40</v>
      </c>
      <c r="AR39" s="179">
        <v>45</v>
      </c>
      <c r="AS39" s="179">
        <v>50</v>
      </c>
      <c r="AT39" s="179">
        <v>55</v>
      </c>
      <c r="AU39" s="179">
        <v>60</v>
      </c>
      <c r="AV39" s="179">
        <v>65</v>
      </c>
      <c r="AW39" s="179">
        <v>70</v>
      </c>
      <c r="AX39" s="179">
        <v>75</v>
      </c>
      <c r="AY39" s="179">
        <v>80</v>
      </c>
      <c r="AZ39" s="179">
        <v>85</v>
      </c>
      <c r="BA39" s="172"/>
      <c r="BB39" s="164">
        <v>27</v>
      </c>
      <c r="BC39" s="164">
        <v>34</v>
      </c>
      <c r="BD39" s="164">
        <v>39</v>
      </c>
      <c r="BE39" s="164">
        <v>44</v>
      </c>
      <c r="BF39" s="164">
        <v>49</v>
      </c>
      <c r="BG39" s="164">
        <v>54</v>
      </c>
      <c r="BH39" s="164">
        <v>59</v>
      </c>
      <c r="BI39" s="164">
        <v>64</v>
      </c>
      <c r="BJ39" s="164">
        <v>69</v>
      </c>
      <c r="BK39" s="164">
        <v>74</v>
      </c>
      <c r="BL39" s="185">
        <v>79</v>
      </c>
      <c r="BM39" s="186"/>
      <c r="BN39" s="164">
        <v>27</v>
      </c>
      <c r="BO39" s="164">
        <v>1</v>
      </c>
      <c r="BP39" s="164">
        <v>6</v>
      </c>
      <c r="BQ39" s="164">
        <v>11</v>
      </c>
      <c r="BR39" s="164">
        <v>16</v>
      </c>
      <c r="BS39" s="164">
        <v>21</v>
      </c>
      <c r="BT39" s="164">
        <v>26</v>
      </c>
      <c r="BU39" s="164">
        <v>31</v>
      </c>
      <c r="BV39" s="164">
        <v>36</v>
      </c>
      <c r="BW39" s="164">
        <v>41</v>
      </c>
      <c r="BX39" s="164">
        <v>46</v>
      </c>
      <c r="BY39" s="187"/>
      <c r="BZ39" s="178">
        <v>4.6699999999999902</v>
      </c>
      <c r="CA39" s="146">
        <v>91</v>
      </c>
      <c r="CB39" s="146">
        <v>96</v>
      </c>
      <c r="CC39" s="146">
        <v>100</v>
      </c>
      <c r="CD39" s="146">
        <v>100</v>
      </c>
      <c r="CE39" s="146">
        <v>100</v>
      </c>
      <c r="CF39" s="146">
        <v>100</v>
      </c>
      <c r="CG39" s="146">
        <v>100</v>
      </c>
      <c r="CH39" s="146">
        <v>100</v>
      </c>
      <c r="CI39" s="146">
        <v>100</v>
      </c>
      <c r="CJ39" s="146">
        <v>100</v>
      </c>
    </row>
    <row r="40" spans="1:88" ht="16.5" x14ac:dyDescent="0.3">
      <c r="A40" s="164">
        <v>72</v>
      </c>
      <c r="B40" s="164">
        <v>77</v>
      </c>
      <c r="C40" s="164">
        <v>82</v>
      </c>
      <c r="D40" s="164">
        <v>87</v>
      </c>
      <c r="E40" s="164">
        <v>92</v>
      </c>
      <c r="F40" s="164">
        <v>97</v>
      </c>
      <c r="G40" s="165"/>
      <c r="H40" s="165"/>
      <c r="I40" s="165"/>
      <c r="J40" s="165"/>
      <c r="K40" s="164">
        <v>2975</v>
      </c>
      <c r="L40" s="164" t="s">
        <v>170</v>
      </c>
      <c r="M40" s="164" t="s">
        <v>170</v>
      </c>
      <c r="N40" s="164">
        <v>30</v>
      </c>
      <c r="O40" s="164" t="s">
        <v>170</v>
      </c>
      <c r="P40" s="166">
        <v>5.2399999999999798</v>
      </c>
      <c r="R40" s="179">
        <v>1284</v>
      </c>
      <c r="S40" s="180">
        <v>0</v>
      </c>
      <c r="T40" s="180">
        <v>0</v>
      </c>
      <c r="U40" s="180">
        <v>0</v>
      </c>
      <c r="V40" s="180">
        <v>0</v>
      </c>
      <c r="W40" s="179">
        <v>3</v>
      </c>
      <c r="X40" s="179">
        <v>8</v>
      </c>
      <c r="Y40" s="179">
        <v>13</v>
      </c>
      <c r="Z40" s="179">
        <v>18</v>
      </c>
      <c r="AA40" s="179">
        <v>23</v>
      </c>
      <c r="AB40" s="179">
        <v>28</v>
      </c>
      <c r="AD40" s="187"/>
      <c r="AE40" s="187"/>
      <c r="AF40" s="187"/>
      <c r="AG40" s="187"/>
      <c r="AH40" s="196"/>
      <c r="AI40" s="196"/>
      <c r="AJ40" s="196"/>
      <c r="AK40" s="196"/>
      <c r="AL40" s="196"/>
      <c r="AM40" s="196"/>
      <c r="AN40" s="196"/>
      <c r="AO40" s="195"/>
      <c r="AP40" s="179">
        <v>28</v>
      </c>
      <c r="AQ40" s="192">
        <v>43</v>
      </c>
      <c r="AR40" s="179">
        <v>48</v>
      </c>
      <c r="AS40" s="179">
        <v>53</v>
      </c>
      <c r="AT40" s="179">
        <v>58</v>
      </c>
      <c r="AU40" s="179">
        <v>63</v>
      </c>
      <c r="AV40" s="179">
        <v>68</v>
      </c>
      <c r="AW40" s="179">
        <v>73</v>
      </c>
      <c r="AX40" s="179">
        <v>78</v>
      </c>
      <c r="AY40" s="179">
        <v>83</v>
      </c>
      <c r="AZ40" s="179">
        <v>88</v>
      </c>
      <c r="BA40" s="184"/>
      <c r="BB40" s="164">
        <v>28</v>
      </c>
      <c r="BC40" s="164">
        <v>37</v>
      </c>
      <c r="BD40" s="164">
        <v>42</v>
      </c>
      <c r="BE40" s="164">
        <v>47</v>
      </c>
      <c r="BF40" s="164">
        <v>52</v>
      </c>
      <c r="BG40" s="164">
        <v>57</v>
      </c>
      <c r="BH40" s="164">
        <v>62</v>
      </c>
      <c r="BI40" s="164">
        <v>67</v>
      </c>
      <c r="BJ40" s="164">
        <v>72</v>
      </c>
      <c r="BK40" s="164">
        <v>77</v>
      </c>
      <c r="BL40" s="185">
        <v>82</v>
      </c>
      <c r="BM40" s="186"/>
      <c r="BN40" s="164">
        <v>28</v>
      </c>
      <c r="BO40" s="164">
        <v>4</v>
      </c>
      <c r="BP40" s="164">
        <v>9</v>
      </c>
      <c r="BQ40" s="164">
        <v>14</v>
      </c>
      <c r="BR40" s="164">
        <v>19</v>
      </c>
      <c r="BS40" s="164">
        <v>24</v>
      </c>
      <c r="BT40" s="164">
        <v>29</v>
      </c>
      <c r="BU40" s="164">
        <v>34</v>
      </c>
      <c r="BV40" s="164">
        <v>39</v>
      </c>
      <c r="BW40" s="164">
        <v>44</v>
      </c>
      <c r="BX40" s="164">
        <v>49</v>
      </c>
      <c r="BY40" s="187"/>
      <c r="BZ40" s="188">
        <v>4.6799999999999899</v>
      </c>
      <c r="CA40" s="189">
        <v>90</v>
      </c>
      <c r="CB40" s="189">
        <v>95</v>
      </c>
      <c r="CC40" s="189">
        <v>100</v>
      </c>
      <c r="CD40" s="189">
        <v>100</v>
      </c>
      <c r="CE40" s="189">
        <v>100</v>
      </c>
      <c r="CF40" s="189">
        <v>100</v>
      </c>
      <c r="CG40" s="189">
        <v>100</v>
      </c>
      <c r="CH40" s="189">
        <v>100</v>
      </c>
      <c r="CI40" s="189">
        <v>100</v>
      </c>
      <c r="CJ40" s="189">
        <v>100</v>
      </c>
    </row>
    <row r="41" spans="1:88" ht="16.5" x14ac:dyDescent="0.3">
      <c r="A41" s="164">
        <v>71</v>
      </c>
      <c r="B41" s="164">
        <v>76</v>
      </c>
      <c r="C41" s="164">
        <v>81</v>
      </c>
      <c r="D41" s="164">
        <v>86</v>
      </c>
      <c r="E41" s="164">
        <v>91</v>
      </c>
      <c r="F41" s="164">
        <v>96</v>
      </c>
      <c r="G41" s="164"/>
      <c r="H41" s="164"/>
      <c r="I41" s="164"/>
      <c r="J41" s="164"/>
      <c r="K41" s="164">
        <v>2956</v>
      </c>
      <c r="L41" s="164" t="s">
        <v>170</v>
      </c>
      <c r="M41" s="164" t="s">
        <v>170</v>
      </c>
      <c r="N41" s="164" t="s">
        <v>170</v>
      </c>
      <c r="O41" s="164" t="s">
        <v>170</v>
      </c>
      <c r="P41" s="166">
        <v>5.26999999999998</v>
      </c>
      <c r="R41" s="179">
        <v>1303</v>
      </c>
      <c r="S41" s="180">
        <v>0</v>
      </c>
      <c r="T41" s="180">
        <v>0</v>
      </c>
      <c r="U41" s="180">
        <v>0</v>
      </c>
      <c r="V41" s="180">
        <v>0</v>
      </c>
      <c r="W41" s="179">
        <v>4</v>
      </c>
      <c r="X41" s="179">
        <v>9</v>
      </c>
      <c r="Y41" s="179">
        <v>14</v>
      </c>
      <c r="Z41" s="179">
        <v>19</v>
      </c>
      <c r="AA41" s="179">
        <v>24</v>
      </c>
      <c r="AB41" s="179">
        <v>29</v>
      </c>
      <c r="AD41" s="187"/>
      <c r="AE41" s="187"/>
      <c r="AF41" s="187"/>
      <c r="AG41" s="187"/>
      <c r="AH41" s="196"/>
      <c r="AI41" s="196"/>
      <c r="AJ41" s="196"/>
      <c r="AK41" s="196"/>
      <c r="AL41" s="196"/>
      <c r="AM41" s="196"/>
      <c r="AN41" s="196"/>
      <c r="AO41" s="195"/>
      <c r="AP41" s="179">
        <v>29</v>
      </c>
      <c r="AQ41" s="192">
        <v>46</v>
      </c>
      <c r="AR41" s="179">
        <v>51</v>
      </c>
      <c r="AS41" s="179">
        <v>56</v>
      </c>
      <c r="AT41" s="179">
        <v>61</v>
      </c>
      <c r="AU41" s="179">
        <v>66</v>
      </c>
      <c r="AV41" s="179">
        <v>71</v>
      </c>
      <c r="AW41" s="179">
        <v>76</v>
      </c>
      <c r="AX41" s="179">
        <v>81</v>
      </c>
      <c r="AY41" s="179">
        <v>86</v>
      </c>
      <c r="AZ41" s="179">
        <v>91</v>
      </c>
      <c r="BA41" s="184"/>
      <c r="BB41" s="164">
        <v>29</v>
      </c>
      <c r="BC41" s="164">
        <v>40</v>
      </c>
      <c r="BD41" s="164">
        <v>45</v>
      </c>
      <c r="BE41" s="164">
        <v>50</v>
      </c>
      <c r="BF41" s="164">
        <v>55</v>
      </c>
      <c r="BG41" s="164">
        <v>60</v>
      </c>
      <c r="BH41" s="164">
        <v>65</v>
      </c>
      <c r="BI41" s="164">
        <v>70</v>
      </c>
      <c r="BJ41" s="164">
        <v>75</v>
      </c>
      <c r="BK41" s="164">
        <v>80</v>
      </c>
      <c r="BL41" s="185">
        <v>85</v>
      </c>
      <c r="BM41" s="186"/>
      <c r="BN41" s="164">
        <v>29</v>
      </c>
      <c r="BO41" s="164">
        <v>7</v>
      </c>
      <c r="BP41" s="164">
        <v>12</v>
      </c>
      <c r="BQ41" s="164">
        <v>17</v>
      </c>
      <c r="BR41" s="164">
        <v>22</v>
      </c>
      <c r="BS41" s="164">
        <v>27</v>
      </c>
      <c r="BT41" s="164">
        <v>32</v>
      </c>
      <c r="BU41" s="164">
        <v>37</v>
      </c>
      <c r="BV41" s="164">
        <v>42</v>
      </c>
      <c r="BW41" s="164">
        <v>47</v>
      </c>
      <c r="BX41" s="164">
        <v>52</v>
      </c>
      <c r="BY41" s="187"/>
      <c r="BZ41" s="188">
        <v>4.6899999999999897</v>
      </c>
      <c r="CA41" s="189">
        <v>90</v>
      </c>
      <c r="CB41" s="189">
        <v>95</v>
      </c>
      <c r="CC41" s="189">
        <v>100</v>
      </c>
      <c r="CD41" s="189">
        <v>100</v>
      </c>
      <c r="CE41" s="189">
        <v>100</v>
      </c>
      <c r="CF41" s="189">
        <v>100</v>
      </c>
      <c r="CG41" s="189">
        <v>100</v>
      </c>
      <c r="CH41" s="189">
        <v>100</v>
      </c>
      <c r="CI41" s="189">
        <v>100</v>
      </c>
      <c r="CJ41" s="189">
        <v>100</v>
      </c>
    </row>
    <row r="42" spans="1:88" ht="18" x14ac:dyDescent="0.25">
      <c r="A42" s="164">
        <v>70</v>
      </c>
      <c r="B42" s="164">
        <v>75</v>
      </c>
      <c r="C42" s="164">
        <v>80</v>
      </c>
      <c r="D42" s="164">
        <v>85</v>
      </c>
      <c r="E42" s="164">
        <v>90</v>
      </c>
      <c r="F42" s="164">
        <v>95</v>
      </c>
      <c r="G42" s="164">
        <v>100</v>
      </c>
      <c r="H42" s="165"/>
      <c r="I42" s="165"/>
      <c r="J42" s="165"/>
      <c r="K42" s="164">
        <v>2937</v>
      </c>
      <c r="L42" s="164">
        <v>12</v>
      </c>
      <c r="M42" s="164">
        <v>35</v>
      </c>
      <c r="N42" s="164">
        <v>29</v>
      </c>
      <c r="O42" s="164">
        <v>48</v>
      </c>
      <c r="P42" s="166">
        <v>5.2999999999999803</v>
      </c>
      <c r="R42" s="179">
        <v>1322</v>
      </c>
      <c r="S42" s="180">
        <v>0</v>
      </c>
      <c r="T42" s="180">
        <v>0</v>
      </c>
      <c r="U42" s="180">
        <v>0</v>
      </c>
      <c r="V42" s="180">
        <v>0</v>
      </c>
      <c r="W42" s="179">
        <v>5</v>
      </c>
      <c r="X42" s="179">
        <v>10</v>
      </c>
      <c r="Y42" s="179">
        <v>15</v>
      </c>
      <c r="Z42" s="179">
        <v>20</v>
      </c>
      <c r="AA42" s="179">
        <v>25</v>
      </c>
      <c r="AB42" s="179">
        <v>30</v>
      </c>
      <c r="AD42" s="187"/>
      <c r="AE42" s="187"/>
      <c r="AF42" s="187"/>
      <c r="AG42" s="187"/>
      <c r="AH42" s="196"/>
      <c r="AI42" s="196"/>
      <c r="AJ42" s="196"/>
      <c r="AK42" s="196"/>
      <c r="AL42" s="196"/>
      <c r="AM42" s="196"/>
      <c r="AN42" s="196"/>
      <c r="AO42" s="195"/>
      <c r="AP42" s="179">
        <v>30</v>
      </c>
      <c r="AQ42" s="192">
        <v>49</v>
      </c>
      <c r="AR42" s="179">
        <v>54</v>
      </c>
      <c r="AS42" s="179">
        <v>59</v>
      </c>
      <c r="AT42" s="179">
        <v>64</v>
      </c>
      <c r="AU42" s="179">
        <v>69</v>
      </c>
      <c r="AV42" s="179">
        <v>74</v>
      </c>
      <c r="AW42" s="179">
        <v>79</v>
      </c>
      <c r="AX42" s="179">
        <v>84</v>
      </c>
      <c r="AY42" s="179">
        <v>89</v>
      </c>
      <c r="AZ42" s="179">
        <v>94</v>
      </c>
      <c r="BA42" s="184"/>
      <c r="BB42" s="164">
        <v>30</v>
      </c>
      <c r="BC42" s="164">
        <v>43</v>
      </c>
      <c r="BD42" s="164">
        <v>48</v>
      </c>
      <c r="BE42" s="164">
        <v>53</v>
      </c>
      <c r="BF42" s="164">
        <v>58</v>
      </c>
      <c r="BG42" s="164">
        <v>63</v>
      </c>
      <c r="BH42" s="164">
        <v>68</v>
      </c>
      <c r="BI42" s="164">
        <v>73</v>
      </c>
      <c r="BJ42" s="164">
        <v>78</v>
      </c>
      <c r="BK42" s="164">
        <v>83</v>
      </c>
      <c r="BL42" s="185">
        <v>88</v>
      </c>
      <c r="BM42" s="186"/>
      <c r="BN42" s="164">
        <v>30</v>
      </c>
      <c r="BO42" s="164">
        <v>10</v>
      </c>
      <c r="BP42" s="164">
        <v>15</v>
      </c>
      <c r="BQ42" s="164">
        <v>20</v>
      </c>
      <c r="BR42" s="164">
        <v>25</v>
      </c>
      <c r="BS42" s="164">
        <v>30</v>
      </c>
      <c r="BT42" s="164">
        <v>35</v>
      </c>
      <c r="BU42" s="164">
        <v>40</v>
      </c>
      <c r="BV42" s="164">
        <v>45</v>
      </c>
      <c r="BW42" s="164">
        <v>50</v>
      </c>
      <c r="BX42" s="164">
        <v>55</v>
      </c>
      <c r="BY42" s="187"/>
      <c r="BZ42" s="178">
        <v>4.6999999999999904</v>
      </c>
      <c r="CA42" s="146">
        <v>90</v>
      </c>
      <c r="CB42" s="146">
        <v>95</v>
      </c>
      <c r="CC42" s="146">
        <v>100</v>
      </c>
      <c r="CD42" s="146">
        <v>100</v>
      </c>
      <c r="CE42" s="146">
        <v>100</v>
      </c>
      <c r="CF42" s="146">
        <v>100</v>
      </c>
      <c r="CG42" s="146">
        <v>100</v>
      </c>
      <c r="CH42" s="146">
        <v>100</v>
      </c>
      <c r="CI42" s="146">
        <v>100</v>
      </c>
      <c r="CJ42" s="146">
        <v>100</v>
      </c>
    </row>
    <row r="43" spans="1:88" ht="16.5" x14ac:dyDescent="0.3">
      <c r="A43" s="164">
        <v>69</v>
      </c>
      <c r="B43" s="164">
        <v>74</v>
      </c>
      <c r="C43" s="164">
        <v>79</v>
      </c>
      <c r="D43" s="164">
        <v>84</v>
      </c>
      <c r="E43" s="164">
        <v>89</v>
      </c>
      <c r="F43" s="164">
        <v>94</v>
      </c>
      <c r="G43" s="164">
        <v>99</v>
      </c>
      <c r="H43" s="165"/>
      <c r="I43" s="165"/>
      <c r="J43" s="165"/>
      <c r="K43" s="164">
        <v>2918</v>
      </c>
      <c r="L43" s="164" t="s">
        <v>170</v>
      </c>
      <c r="M43" s="164" t="s">
        <v>170</v>
      </c>
      <c r="N43" s="164" t="s">
        <v>170</v>
      </c>
      <c r="O43" s="164" t="s">
        <v>170</v>
      </c>
      <c r="P43" s="166">
        <v>5.34</v>
      </c>
      <c r="R43" s="179">
        <v>1341</v>
      </c>
      <c r="S43" s="180">
        <v>0</v>
      </c>
      <c r="T43" s="180">
        <v>0</v>
      </c>
      <c r="U43" s="180">
        <v>0</v>
      </c>
      <c r="V43" s="181">
        <v>1</v>
      </c>
      <c r="W43" s="179">
        <v>6</v>
      </c>
      <c r="X43" s="179">
        <v>11</v>
      </c>
      <c r="Y43" s="179">
        <v>16</v>
      </c>
      <c r="Z43" s="179">
        <v>21</v>
      </c>
      <c r="AA43" s="179">
        <v>26</v>
      </c>
      <c r="AB43" s="179">
        <v>31</v>
      </c>
      <c r="AD43" s="187"/>
      <c r="AE43" s="187"/>
      <c r="AF43" s="187"/>
      <c r="AG43" s="187"/>
      <c r="AH43" s="187"/>
      <c r="AI43" s="196"/>
      <c r="AJ43" s="196"/>
      <c r="AK43" s="196"/>
      <c r="AL43" s="196"/>
      <c r="AM43" s="196"/>
      <c r="AN43" s="196"/>
      <c r="AO43" s="195"/>
      <c r="AP43" s="179">
        <v>31</v>
      </c>
      <c r="AQ43" s="192">
        <v>52</v>
      </c>
      <c r="AR43" s="179">
        <v>57</v>
      </c>
      <c r="AS43" s="179">
        <v>62</v>
      </c>
      <c r="AT43" s="179">
        <v>67</v>
      </c>
      <c r="AU43" s="179">
        <v>72</v>
      </c>
      <c r="AV43" s="179">
        <v>77</v>
      </c>
      <c r="AW43" s="179">
        <v>82</v>
      </c>
      <c r="AX43" s="179">
        <v>87</v>
      </c>
      <c r="AY43" s="179">
        <v>92</v>
      </c>
      <c r="AZ43" s="179">
        <v>97</v>
      </c>
      <c r="BA43" s="184"/>
      <c r="BB43" s="164">
        <v>31</v>
      </c>
      <c r="BC43" s="164">
        <v>46</v>
      </c>
      <c r="BD43" s="164">
        <v>51</v>
      </c>
      <c r="BE43" s="164">
        <v>56</v>
      </c>
      <c r="BF43" s="164">
        <v>61</v>
      </c>
      <c r="BG43" s="164">
        <v>66</v>
      </c>
      <c r="BH43" s="164">
        <v>71</v>
      </c>
      <c r="BI43" s="164">
        <v>76</v>
      </c>
      <c r="BJ43" s="164">
        <v>81</v>
      </c>
      <c r="BK43" s="164">
        <v>86</v>
      </c>
      <c r="BL43" s="185">
        <v>91</v>
      </c>
      <c r="BM43" s="186"/>
      <c r="BN43" s="164">
        <v>31</v>
      </c>
      <c r="BO43" s="164">
        <v>13</v>
      </c>
      <c r="BP43" s="164">
        <v>18</v>
      </c>
      <c r="BQ43" s="164">
        <v>23</v>
      </c>
      <c r="BR43" s="164">
        <v>28</v>
      </c>
      <c r="BS43" s="164">
        <v>33</v>
      </c>
      <c r="BT43" s="164">
        <v>38</v>
      </c>
      <c r="BU43" s="164">
        <v>43</v>
      </c>
      <c r="BV43" s="164">
        <v>48</v>
      </c>
      <c r="BW43" s="164">
        <v>53</v>
      </c>
      <c r="BX43" s="164">
        <v>58</v>
      </c>
      <c r="BY43" s="187"/>
      <c r="BZ43" s="188">
        <v>4.7099999999999902</v>
      </c>
      <c r="CA43" s="189">
        <v>89</v>
      </c>
      <c r="CB43" s="189">
        <v>94</v>
      </c>
      <c r="CC43" s="189">
        <v>99</v>
      </c>
      <c r="CD43" s="189">
        <v>100</v>
      </c>
      <c r="CE43" s="189">
        <v>100</v>
      </c>
      <c r="CF43" s="189">
        <v>100</v>
      </c>
      <c r="CG43" s="189">
        <v>100</v>
      </c>
      <c r="CH43" s="189">
        <v>100</v>
      </c>
      <c r="CI43" s="189">
        <v>100</v>
      </c>
      <c r="CJ43" s="189">
        <v>100</v>
      </c>
    </row>
    <row r="44" spans="1:88" ht="16.5" x14ac:dyDescent="0.3">
      <c r="A44" s="164">
        <v>68</v>
      </c>
      <c r="B44" s="164">
        <v>73</v>
      </c>
      <c r="C44" s="164">
        <v>78</v>
      </c>
      <c r="D44" s="164">
        <v>83</v>
      </c>
      <c r="E44" s="164">
        <v>88</v>
      </c>
      <c r="F44" s="164">
        <v>93</v>
      </c>
      <c r="G44" s="164">
        <v>98</v>
      </c>
      <c r="H44" s="165"/>
      <c r="I44" s="165"/>
      <c r="J44" s="165"/>
      <c r="K44" s="164">
        <v>2899</v>
      </c>
      <c r="L44" s="164" t="s">
        <v>170</v>
      </c>
      <c r="M44" s="164" t="s">
        <v>170</v>
      </c>
      <c r="N44" s="164">
        <v>28</v>
      </c>
      <c r="O44" s="164" t="s">
        <v>170</v>
      </c>
      <c r="P44" s="166">
        <v>5.3800000000000203</v>
      </c>
      <c r="R44" s="179">
        <v>1360</v>
      </c>
      <c r="S44" s="180">
        <v>0</v>
      </c>
      <c r="T44" s="180">
        <v>0</v>
      </c>
      <c r="U44" s="180">
        <v>0</v>
      </c>
      <c r="V44" s="179">
        <v>2</v>
      </c>
      <c r="W44" s="179">
        <v>7</v>
      </c>
      <c r="X44" s="179">
        <v>12</v>
      </c>
      <c r="Y44" s="179">
        <v>17</v>
      </c>
      <c r="Z44" s="179">
        <v>22</v>
      </c>
      <c r="AA44" s="179">
        <v>27</v>
      </c>
      <c r="AB44" s="179">
        <v>32</v>
      </c>
      <c r="AD44" s="187"/>
      <c r="AE44" s="187"/>
      <c r="AF44" s="187"/>
      <c r="AG44" s="187"/>
      <c r="AH44" s="187"/>
      <c r="AI44" s="196"/>
      <c r="AJ44" s="196"/>
      <c r="AK44" s="196"/>
      <c r="AL44" s="196"/>
      <c r="AM44" s="196"/>
      <c r="AN44" s="196"/>
      <c r="AO44" s="195"/>
      <c r="AP44" s="179">
        <v>32</v>
      </c>
      <c r="AQ44" s="192">
        <v>55</v>
      </c>
      <c r="AR44" s="179">
        <v>60</v>
      </c>
      <c r="AS44" s="179">
        <v>65</v>
      </c>
      <c r="AT44" s="179">
        <v>70</v>
      </c>
      <c r="AU44" s="179">
        <v>75</v>
      </c>
      <c r="AV44" s="179">
        <v>80</v>
      </c>
      <c r="AW44" s="179">
        <v>85</v>
      </c>
      <c r="AX44" s="179">
        <v>90</v>
      </c>
      <c r="AY44" s="179">
        <v>95</v>
      </c>
      <c r="AZ44" s="181">
        <v>100</v>
      </c>
      <c r="BA44" s="184"/>
      <c r="BB44" s="164">
        <v>32</v>
      </c>
      <c r="BC44" s="164">
        <v>49</v>
      </c>
      <c r="BD44" s="164">
        <v>54</v>
      </c>
      <c r="BE44" s="164">
        <v>59</v>
      </c>
      <c r="BF44" s="164">
        <v>64</v>
      </c>
      <c r="BG44" s="164">
        <v>69</v>
      </c>
      <c r="BH44" s="164">
        <v>74</v>
      </c>
      <c r="BI44" s="164">
        <v>79</v>
      </c>
      <c r="BJ44" s="164">
        <v>84</v>
      </c>
      <c r="BK44" s="164">
        <v>89</v>
      </c>
      <c r="BL44" s="185">
        <v>94</v>
      </c>
      <c r="BM44" s="186"/>
      <c r="BN44" s="164">
        <v>32</v>
      </c>
      <c r="BO44" s="164">
        <v>16</v>
      </c>
      <c r="BP44" s="164">
        <v>21</v>
      </c>
      <c r="BQ44" s="164">
        <v>26</v>
      </c>
      <c r="BR44" s="164">
        <v>31</v>
      </c>
      <c r="BS44" s="164">
        <v>36</v>
      </c>
      <c r="BT44" s="164">
        <v>41</v>
      </c>
      <c r="BU44" s="164">
        <v>46</v>
      </c>
      <c r="BV44" s="164">
        <v>51</v>
      </c>
      <c r="BW44" s="164">
        <v>56</v>
      </c>
      <c r="BX44" s="164">
        <v>61</v>
      </c>
      <c r="BY44" s="187"/>
      <c r="BZ44" s="188">
        <v>4.71999999999999</v>
      </c>
      <c r="CA44" s="189">
        <v>89</v>
      </c>
      <c r="CB44" s="189">
        <v>94</v>
      </c>
      <c r="CC44" s="189">
        <v>99</v>
      </c>
      <c r="CD44" s="189">
        <v>100</v>
      </c>
      <c r="CE44" s="189">
        <v>100</v>
      </c>
      <c r="CF44" s="189">
        <v>100</v>
      </c>
      <c r="CG44" s="189">
        <v>100</v>
      </c>
      <c r="CH44" s="189">
        <v>100</v>
      </c>
      <c r="CI44" s="189">
        <v>100</v>
      </c>
      <c r="CJ44" s="189">
        <v>100</v>
      </c>
    </row>
    <row r="45" spans="1:88" ht="18" x14ac:dyDescent="0.25">
      <c r="A45" s="164">
        <v>67</v>
      </c>
      <c r="B45" s="164">
        <v>72</v>
      </c>
      <c r="C45" s="164">
        <v>77</v>
      </c>
      <c r="D45" s="164">
        <v>82</v>
      </c>
      <c r="E45" s="164">
        <v>87</v>
      </c>
      <c r="F45" s="164">
        <v>92</v>
      </c>
      <c r="G45" s="164">
        <v>97</v>
      </c>
      <c r="H45" s="165"/>
      <c r="I45" s="165"/>
      <c r="J45" s="165"/>
      <c r="K45" s="164">
        <v>2880</v>
      </c>
      <c r="L45" s="164" t="s">
        <v>170</v>
      </c>
      <c r="M45" s="164" t="s">
        <v>170</v>
      </c>
      <c r="N45" s="164" t="s">
        <v>170</v>
      </c>
      <c r="O45" s="164" t="s">
        <v>170</v>
      </c>
      <c r="P45" s="166">
        <v>5.4200000000000399</v>
      </c>
      <c r="R45" s="179">
        <v>1379</v>
      </c>
      <c r="S45" s="180">
        <v>0</v>
      </c>
      <c r="T45" s="180">
        <v>0</v>
      </c>
      <c r="U45" s="180">
        <v>0</v>
      </c>
      <c r="V45" s="179">
        <v>3</v>
      </c>
      <c r="W45" s="179">
        <v>8</v>
      </c>
      <c r="X45" s="179">
        <v>13</v>
      </c>
      <c r="Y45" s="179">
        <v>18</v>
      </c>
      <c r="Z45" s="179">
        <v>23</v>
      </c>
      <c r="AA45" s="179">
        <v>28</v>
      </c>
      <c r="AB45" s="179">
        <v>33</v>
      </c>
      <c r="AD45" s="187"/>
      <c r="AE45" s="187"/>
      <c r="AF45" s="187"/>
      <c r="AG45" s="187"/>
      <c r="AH45" s="187"/>
      <c r="AI45" s="196"/>
      <c r="AJ45" s="196"/>
      <c r="AK45" s="196"/>
      <c r="AL45" s="196"/>
      <c r="AM45" s="196"/>
      <c r="AN45" s="196"/>
      <c r="AO45" s="195"/>
      <c r="AP45" s="179">
        <v>33</v>
      </c>
      <c r="AQ45" s="192">
        <v>60</v>
      </c>
      <c r="AR45" s="179">
        <v>65</v>
      </c>
      <c r="AS45" s="179">
        <v>70</v>
      </c>
      <c r="AT45" s="179">
        <v>75</v>
      </c>
      <c r="AU45" s="179">
        <v>80</v>
      </c>
      <c r="AV45" s="179">
        <v>85</v>
      </c>
      <c r="AW45" s="179">
        <v>90</v>
      </c>
      <c r="AX45" s="179">
        <v>95</v>
      </c>
      <c r="AY45" s="181">
        <v>100</v>
      </c>
      <c r="AZ45" s="179">
        <v>100</v>
      </c>
      <c r="BA45" s="184"/>
      <c r="BB45" s="164">
        <v>33</v>
      </c>
      <c r="BC45" s="164">
        <v>52</v>
      </c>
      <c r="BD45" s="164">
        <v>57</v>
      </c>
      <c r="BE45" s="164">
        <v>62</v>
      </c>
      <c r="BF45" s="164">
        <v>67</v>
      </c>
      <c r="BG45" s="164">
        <v>72</v>
      </c>
      <c r="BH45" s="164">
        <v>77</v>
      </c>
      <c r="BI45" s="164">
        <v>82</v>
      </c>
      <c r="BJ45" s="164">
        <v>87</v>
      </c>
      <c r="BK45" s="164">
        <v>92</v>
      </c>
      <c r="BL45" s="185">
        <v>97</v>
      </c>
      <c r="BM45" s="186"/>
      <c r="BN45" s="164">
        <v>33</v>
      </c>
      <c r="BO45" s="164">
        <v>19</v>
      </c>
      <c r="BP45" s="164">
        <v>24</v>
      </c>
      <c r="BQ45" s="164">
        <v>29</v>
      </c>
      <c r="BR45" s="164">
        <v>34</v>
      </c>
      <c r="BS45" s="164">
        <v>39</v>
      </c>
      <c r="BT45" s="164">
        <v>44</v>
      </c>
      <c r="BU45" s="164">
        <v>49</v>
      </c>
      <c r="BV45" s="164">
        <v>54</v>
      </c>
      <c r="BW45" s="164">
        <v>59</v>
      </c>
      <c r="BX45" s="164">
        <v>64</v>
      </c>
      <c r="BY45" s="187"/>
      <c r="BZ45" s="178">
        <v>4.7299999999999898</v>
      </c>
      <c r="CA45" s="146">
        <v>89</v>
      </c>
      <c r="CB45" s="146">
        <v>94</v>
      </c>
      <c r="CC45" s="146">
        <v>99</v>
      </c>
      <c r="CD45" s="146">
        <v>100</v>
      </c>
      <c r="CE45" s="146">
        <v>100</v>
      </c>
      <c r="CF45" s="146">
        <v>100</v>
      </c>
      <c r="CG45" s="146">
        <v>100</v>
      </c>
      <c r="CH45" s="146">
        <v>100</v>
      </c>
      <c r="CI45" s="146">
        <v>100</v>
      </c>
      <c r="CJ45" s="146">
        <v>100</v>
      </c>
    </row>
    <row r="46" spans="1:88" ht="16.5" x14ac:dyDescent="0.3">
      <c r="A46" s="164">
        <v>66</v>
      </c>
      <c r="B46" s="164">
        <v>71</v>
      </c>
      <c r="C46" s="164">
        <v>76</v>
      </c>
      <c r="D46" s="164">
        <v>81</v>
      </c>
      <c r="E46" s="164">
        <v>86</v>
      </c>
      <c r="F46" s="164">
        <v>91</v>
      </c>
      <c r="G46" s="164">
        <v>96</v>
      </c>
      <c r="H46" s="165"/>
      <c r="I46" s="165"/>
      <c r="J46" s="165"/>
      <c r="K46" s="164">
        <v>2861</v>
      </c>
      <c r="L46" s="164" t="s">
        <v>170</v>
      </c>
      <c r="M46" s="164" t="s">
        <v>170</v>
      </c>
      <c r="N46" s="164" t="s">
        <v>170</v>
      </c>
      <c r="O46" s="164" t="s">
        <v>170</v>
      </c>
      <c r="P46" s="166">
        <v>5.4600000000000604</v>
      </c>
      <c r="R46" s="179">
        <v>1398</v>
      </c>
      <c r="S46" s="180">
        <v>0</v>
      </c>
      <c r="T46" s="180">
        <v>0</v>
      </c>
      <c r="U46" s="180">
        <v>0</v>
      </c>
      <c r="V46" s="179">
        <v>4</v>
      </c>
      <c r="W46" s="179">
        <v>9</v>
      </c>
      <c r="X46" s="179">
        <v>14</v>
      </c>
      <c r="Y46" s="179">
        <v>19</v>
      </c>
      <c r="Z46" s="179">
        <v>24</v>
      </c>
      <c r="AA46" s="179">
        <v>29</v>
      </c>
      <c r="AB46" s="179">
        <v>34</v>
      </c>
      <c r="AD46" s="187"/>
      <c r="AE46" s="187"/>
      <c r="AF46" s="187"/>
      <c r="AG46" s="187"/>
      <c r="AH46" s="187"/>
      <c r="AI46" s="196"/>
      <c r="AJ46" s="196"/>
      <c r="AK46" s="196"/>
      <c r="AL46" s="196"/>
      <c r="AM46" s="196"/>
      <c r="AN46" s="196"/>
      <c r="AO46" s="195"/>
      <c r="AP46" s="179">
        <v>34</v>
      </c>
      <c r="AQ46" s="192">
        <v>65</v>
      </c>
      <c r="AR46" s="179">
        <v>70</v>
      </c>
      <c r="AS46" s="179">
        <v>75</v>
      </c>
      <c r="AT46" s="179">
        <v>80</v>
      </c>
      <c r="AU46" s="179">
        <v>85</v>
      </c>
      <c r="AV46" s="179">
        <v>90</v>
      </c>
      <c r="AW46" s="179">
        <v>95</v>
      </c>
      <c r="AX46" s="181">
        <v>100</v>
      </c>
      <c r="AY46" s="179">
        <v>100</v>
      </c>
      <c r="AZ46" s="179">
        <v>100</v>
      </c>
      <c r="BA46" s="184"/>
      <c r="BB46" s="164">
        <v>34</v>
      </c>
      <c r="BC46" s="164">
        <v>55</v>
      </c>
      <c r="BD46" s="164">
        <v>60</v>
      </c>
      <c r="BE46" s="164">
        <v>65</v>
      </c>
      <c r="BF46" s="164">
        <v>70</v>
      </c>
      <c r="BG46" s="164">
        <v>75</v>
      </c>
      <c r="BH46" s="164">
        <v>80</v>
      </c>
      <c r="BI46" s="164">
        <v>85</v>
      </c>
      <c r="BJ46" s="164">
        <v>90</v>
      </c>
      <c r="BK46" s="164">
        <v>95</v>
      </c>
      <c r="BL46" s="197">
        <v>100</v>
      </c>
      <c r="BM46" s="154"/>
      <c r="BN46" s="164">
        <v>34</v>
      </c>
      <c r="BO46" s="164">
        <v>22</v>
      </c>
      <c r="BP46" s="164">
        <v>27</v>
      </c>
      <c r="BQ46" s="164">
        <v>32</v>
      </c>
      <c r="BR46" s="164">
        <v>37</v>
      </c>
      <c r="BS46" s="164">
        <v>42</v>
      </c>
      <c r="BT46" s="164">
        <v>47</v>
      </c>
      <c r="BU46" s="164">
        <v>52</v>
      </c>
      <c r="BV46" s="164">
        <v>57</v>
      </c>
      <c r="BW46" s="164">
        <v>62</v>
      </c>
      <c r="BX46" s="164">
        <v>67</v>
      </c>
      <c r="BY46" s="153"/>
      <c r="BZ46" s="188">
        <v>4.7399999999999904</v>
      </c>
      <c r="CA46" s="189">
        <v>88</v>
      </c>
      <c r="CB46" s="189">
        <v>93</v>
      </c>
      <c r="CC46" s="189">
        <v>98</v>
      </c>
      <c r="CD46" s="189">
        <v>100</v>
      </c>
      <c r="CE46" s="189">
        <v>100</v>
      </c>
      <c r="CF46" s="189">
        <v>100</v>
      </c>
      <c r="CG46" s="189">
        <v>100</v>
      </c>
      <c r="CH46" s="189">
        <v>100</v>
      </c>
      <c r="CI46" s="189">
        <v>100</v>
      </c>
      <c r="CJ46" s="189">
        <v>100</v>
      </c>
    </row>
    <row r="47" spans="1:88" ht="16.5" x14ac:dyDescent="0.3">
      <c r="A47" s="164">
        <v>65</v>
      </c>
      <c r="B47" s="164">
        <v>70</v>
      </c>
      <c r="C47" s="164">
        <v>75</v>
      </c>
      <c r="D47" s="164">
        <v>80</v>
      </c>
      <c r="E47" s="164">
        <v>85</v>
      </c>
      <c r="F47" s="164">
        <v>90</v>
      </c>
      <c r="G47" s="164">
        <v>95</v>
      </c>
      <c r="H47" s="164">
        <v>100</v>
      </c>
      <c r="I47" s="165"/>
      <c r="J47" s="165"/>
      <c r="K47" s="164">
        <v>2842</v>
      </c>
      <c r="L47" s="164">
        <v>11</v>
      </c>
      <c r="M47" s="164">
        <v>34</v>
      </c>
      <c r="N47" s="164">
        <v>27</v>
      </c>
      <c r="O47" s="164">
        <v>47</v>
      </c>
      <c r="P47" s="166">
        <v>5.5000000000000799</v>
      </c>
      <c r="R47" s="179">
        <v>1417</v>
      </c>
      <c r="S47" s="180">
        <v>0</v>
      </c>
      <c r="T47" s="180">
        <v>0</v>
      </c>
      <c r="U47" s="180">
        <v>0</v>
      </c>
      <c r="V47" s="179">
        <v>5</v>
      </c>
      <c r="W47" s="179">
        <v>10</v>
      </c>
      <c r="X47" s="179">
        <v>15</v>
      </c>
      <c r="Y47" s="179">
        <v>20</v>
      </c>
      <c r="Z47" s="179">
        <v>25</v>
      </c>
      <c r="AA47" s="179">
        <v>30</v>
      </c>
      <c r="AB47" s="179">
        <v>35</v>
      </c>
      <c r="AD47" s="187"/>
      <c r="AE47" s="187"/>
      <c r="AF47" s="187"/>
      <c r="AG47" s="187"/>
      <c r="AH47" s="187"/>
      <c r="AI47" s="187"/>
      <c r="AJ47" s="196"/>
      <c r="AK47" s="196"/>
      <c r="AL47" s="196"/>
      <c r="AM47" s="196"/>
      <c r="AN47" s="196"/>
      <c r="AO47" s="195"/>
      <c r="AP47" s="179">
        <v>35</v>
      </c>
      <c r="AQ47" s="192">
        <v>70</v>
      </c>
      <c r="AR47" s="179">
        <v>75</v>
      </c>
      <c r="AS47" s="179">
        <v>80</v>
      </c>
      <c r="AT47" s="179">
        <v>85</v>
      </c>
      <c r="AU47" s="179">
        <v>90</v>
      </c>
      <c r="AV47" s="179">
        <v>95</v>
      </c>
      <c r="AW47" s="181">
        <v>100</v>
      </c>
      <c r="AX47" s="179">
        <v>100</v>
      </c>
      <c r="AY47" s="179">
        <v>100</v>
      </c>
      <c r="AZ47" s="179">
        <v>100</v>
      </c>
      <c r="BA47" s="184"/>
      <c r="BB47" s="164">
        <v>35</v>
      </c>
      <c r="BC47" s="164">
        <v>60</v>
      </c>
      <c r="BD47" s="164">
        <v>65</v>
      </c>
      <c r="BE47" s="164">
        <v>70</v>
      </c>
      <c r="BF47" s="164">
        <v>75</v>
      </c>
      <c r="BG47" s="164">
        <v>80</v>
      </c>
      <c r="BH47" s="164">
        <v>85</v>
      </c>
      <c r="BI47" s="164">
        <v>90</v>
      </c>
      <c r="BJ47" s="164">
        <v>95</v>
      </c>
      <c r="BK47" s="198">
        <v>100</v>
      </c>
      <c r="BL47" s="185">
        <v>100</v>
      </c>
      <c r="BM47" s="186"/>
      <c r="BN47" s="164">
        <v>35</v>
      </c>
      <c r="BO47" s="164">
        <v>25</v>
      </c>
      <c r="BP47" s="164">
        <v>30</v>
      </c>
      <c r="BQ47" s="164">
        <v>35</v>
      </c>
      <c r="BR47" s="164">
        <v>40</v>
      </c>
      <c r="BS47" s="164">
        <v>45</v>
      </c>
      <c r="BT47" s="164">
        <v>50</v>
      </c>
      <c r="BU47" s="164">
        <v>55</v>
      </c>
      <c r="BV47" s="164">
        <v>60</v>
      </c>
      <c r="BW47" s="164">
        <v>65</v>
      </c>
      <c r="BX47" s="164">
        <v>70</v>
      </c>
      <c r="BY47" s="187"/>
      <c r="BZ47" s="188">
        <v>4.7499999999999902</v>
      </c>
      <c r="CA47" s="189">
        <v>88</v>
      </c>
      <c r="CB47" s="189">
        <v>93</v>
      </c>
      <c r="CC47" s="189">
        <v>98</v>
      </c>
      <c r="CD47" s="189">
        <v>100</v>
      </c>
      <c r="CE47" s="189">
        <v>100</v>
      </c>
      <c r="CF47" s="189">
        <v>100</v>
      </c>
      <c r="CG47" s="189">
        <v>100</v>
      </c>
      <c r="CH47" s="189">
        <v>100</v>
      </c>
      <c r="CI47" s="189">
        <v>100</v>
      </c>
      <c r="CJ47" s="189">
        <v>100</v>
      </c>
    </row>
    <row r="48" spans="1:88" ht="18" x14ac:dyDescent="0.25">
      <c r="A48" s="164">
        <v>64</v>
      </c>
      <c r="B48" s="164">
        <v>69</v>
      </c>
      <c r="C48" s="164">
        <v>74</v>
      </c>
      <c r="D48" s="164">
        <v>79</v>
      </c>
      <c r="E48" s="164">
        <v>84</v>
      </c>
      <c r="F48" s="164">
        <v>89</v>
      </c>
      <c r="G48" s="164">
        <v>94</v>
      </c>
      <c r="H48" s="164">
        <v>99</v>
      </c>
      <c r="I48" s="165"/>
      <c r="J48" s="165"/>
      <c r="K48" s="164">
        <v>2823</v>
      </c>
      <c r="L48" s="164" t="s">
        <v>170</v>
      </c>
      <c r="M48" s="164" t="s">
        <v>170</v>
      </c>
      <c r="N48" s="164">
        <v>26</v>
      </c>
      <c r="O48" s="164" t="s">
        <v>170</v>
      </c>
      <c r="P48" s="166">
        <v>5.5400000000001004</v>
      </c>
      <c r="R48" s="179">
        <v>1436</v>
      </c>
      <c r="S48" s="180">
        <v>0</v>
      </c>
      <c r="T48" s="180">
        <v>0</v>
      </c>
      <c r="U48" s="181">
        <v>1</v>
      </c>
      <c r="V48" s="179">
        <v>6</v>
      </c>
      <c r="W48" s="179">
        <v>11</v>
      </c>
      <c r="X48" s="179">
        <v>16</v>
      </c>
      <c r="Y48" s="179">
        <v>21</v>
      </c>
      <c r="Z48" s="179">
        <v>26</v>
      </c>
      <c r="AA48" s="179">
        <v>31</v>
      </c>
      <c r="AB48" s="179">
        <v>36</v>
      </c>
      <c r="AD48" s="187"/>
      <c r="AE48" s="187"/>
      <c r="AF48" s="187"/>
      <c r="AG48" s="187"/>
      <c r="AH48" s="187"/>
      <c r="AI48" s="187"/>
      <c r="AJ48" s="196"/>
      <c r="AK48" s="196"/>
      <c r="AL48" s="196"/>
      <c r="AM48" s="196"/>
      <c r="AN48" s="196"/>
      <c r="AO48" s="195"/>
      <c r="AP48" s="179">
        <v>36</v>
      </c>
      <c r="AQ48" s="192">
        <v>75</v>
      </c>
      <c r="AR48" s="179">
        <v>80</v>
      </c>
      <c r="AS48" s="179">
        <v>85</v>
      </c>
      <c r="AT48" s="179">
        <v>90</v>
      </c>
      <c r="AU48" s="179">
        <v>95</v>
      </c>
      <c r="AV48" s="181">
        <v>100</v>
      </c>
      <c r="AW48" s="179">
        <v>100</v>
      </c>
      <c r="AX48" s="179">
        <v>100</v>
      </c>
      <c r="AY48" s="179">
        <v>100</v>
      </c>
      <c r="AZ48" s="179">
        <v>100</v>
      </c>
      <c r="BA48" s="184"/>
      <c r="BB48" s="164">
        <v>36</v>
      </c>
      <c r="BC48" s="164">
        <v>65</v>
      </c>
      <c r="BD48" s="164">
        <v>70</v>
      </c>
      <c r="BE48" s="164">
        <v>75</v>
      </c>
      <c r="BF48" s="164">
        <v>80</v>
      </c>
      <c r="BG48" s="164">
        <v>85</v>
      </c>
      <c r="BH48" s="164">
        <v>90</v>
      </c>
      <c r="BI48" s="164">
        <v>95</v>
      </c>
      <c r="BJ48" s="198">
        <v>100</v>
      </c>
      <c r="BK48" s="164">
        <v>100</v>
      </c>
      <c r="BL48" s="185">
        <v>100</v>
      </c>
      <c r="BM48" s="186"/>
      <c r="BN48" s="164">
        <v>36</v>
      </c>
      <c r="BO48" s="164">
        <v>28</v>
      </c>
      <c r="BP48" s="164">
        <v>33</v>
      </c>
      <c r="BQ48" s="164">
        <v>38</v>
      </c>
      <c r="BR48" s="164">
        <v>43</v>
      </c>
      <c r="BS48" s="164">
        <v>48</v>
      </c>
      <c r="BT48" s="164">
        <v>53</v>
      </c>
      <c r="BU48" s="164">
        <v>58</v>
      </c>
      <c r="BV48" s="164">
        <v>63</v>
      </c>
      <c r="BW48" s="164">
        <v>68</v>
      </c>
      <c r="BX48" s="164">
        <v>73</v>
      </c>
      <c r="BY48" s="187"/>
      <c r="BZ48" s="178">
        <v>4.75999999999999</v>
      </c>
      <c r="CA48" s="146">
        <v>88</v>
      </c>
      <c r="CB48" s="146">
        <v>93</v>
      </c>
      <c r="CC48" s="146">
        <v>98</v>
      </c>
      <c r="CD48" s="146">
        <v>100</v>
      </c>
      <c r="CE48" s="146">
        <v>100</v>
      </c>
      <c r="CF48" s="146">
        <v>100</v>
      </c>
      <c r="CG48" s="146">
        <v>100</v>
      </c>
      <c r="CH48" s="146">
        <v>100</v>
      </c>
      <c r="CI48" s="146">
        <v>100</v>
      </c>
      <c r="CJ48" s="146">
        <v>100</v>
      </c>
    </row>
    <row r="49" spans="1:88" ht="16.5" x14ac:dyDescent="0.3">
      <c r="A49" s="164">
        <v>63</v>
      </c>
      <c r="B49" s="164">
        <v>68</v>
      </c>
      <c r="C49" s="164">
        <v>73</v>
      </c>
      <c r="D49" s="164">
        <v>78</v>
      </c>
      <c r="E49" s="164">
        <v>83</v>
      </c>
      <c r="F49" s="164">
        <v>88</v>
      </c>
      <c r="G49" s="164">
        <v>93</v>
      </c>
      <c r="H49" s="164">
        <v>98</v>
      </c>
      <c r="I49" s="165"/>
      <c r="J49" s="165"/>
      <c r="K49" s="164">
        <v>2804</v>
      </c>
      <c r="L49" s="164" t="s">
        <v>170</v>
      </c>
      <c r="M49" s="164" t="s">
        <v>170</v>
      </c>
      <c r="N49" s="164" t="s">
        <v>170</v>
      </c>
      <c r="O49" s="164" t="s">
        <v>170</v>
      </c>
      <c r="P49" s="166">
        <v>5.58000000000012</v>
      </c>
      <c r="R49" s="179">
        <v>1455</v>
      </c>
      <c r="S49" s="180">
        <v>0</v>
      </c>
      <c r="T49" s="180">
        <v>0</v>
      </c>
      <c r="U49" s="179">
        <v>2</v>
      </c>
      <c r="V49" s="179">
        <v>7</v>
      </c>
      <c r="W49" s="179">
        <v>12</v>
      </c>
      <c r="X49" s="179">
        <v>17</v>
      </c>
      <c r="Y49" s="179">
        <v>22</v>
      </c>
      <c r="Z49" s="179">
        <v>27</v>
      </c>
      <c r="AA49" s="179">
        <v>32</v>
      </c>
      <c r="AB49" s="179">
        <v>37</v>
      </c>
      <c r="AD49" s="187"/>
      <c r="AE49" s="187"/>
      <c r="AF49" s="187"/>
      <c r="AG49" s="187"/>
      <c r="AH49" s="187"/>
      <c r="AI49" s="187"/>
      <c r="AJ49" s="196"/>
      <c r="AK49" s="196"/>
      <c r="AL49" s="196"/>
      <c r="AM49" s="196"/>
      <c r="AN49" s="196"/>
      <c r="AO49" s="195"/>
      <c r="AP49" s="179">
        <v>37</v>
      </c>
      <c r="AQ49" s="192">
        <v>80</v>
      </c>
      <c r="AR49" s="179">
        <v>85</v>
      </c>
      <c r="AS49" s="179">
        <v>90</v>
      </c>
      <c r="AT49" s="179">
        <v>95</v>
      </c>
      <c r="AU49" s="181">
        <v>100</v>
      </c>
      <c r="AV49" s="179">
        <v>100</v>
      </c>
      <c r="AW49" s="179">
        <v>100</v>
      </c>
      <c r="AX49" s="179">
        <v>100</v>
      </c>
      <c r="AY49" s="179">
        <v>100</v>
      </c>
      <c r="AZ49" s="179">
        <v>100</v>
      </c>
      <c r="BA49" s="184"/>
      <c r="BB49" s="164">
        <v>37</v>
      </c>
      <c r="BC49" s="164">
        <v>70</v>
      </c>
      <c r="BD49" s="164">
        <v>75</v>
      </c>
      <c r="BE49" s="164">
        <v>80</v>
      </c>
      <c r="BF49" s="164">
        <v>85</v>
      </c>
      <c r="BG49" s="164">
        <v>90</v>
      </c>
      <c r="BH49" s="164">
        <v>95</v>
      </c>
      <c r="BI49" s="198">
        <v>100</v>
      </c>
      <c r="BJ49" s="164">
        <v>100</v>
      </c>
      <c r="BK49" s="164">
        <v>100</v>
      </c>
      <c r="BL49" s="185">
        <v>100</v>
      </c>
      <c r="BM49" s="186"/>
      <c r="BN49" s="164">
        <v>37</v>
      </c>
      <c r="BO49" s="164">
        <v>31</v>
      </c>
      <c r="BP49" s="164">
        <v>36</v>
      </c>
      <c r="BQ49" s="164">
        <v>41</v>
      </c>
      <c r="BR49" s="164">
        <v>46</v>
      </c>
      <c r="BS49" s="164">
        <v>51</v>
      </c>
      <c r="BT49" s="164">
        <v>56</v>
      </c>
      <c r="BU49" s="164">
        <v>61</v>
      </c>
      <c r="BV49" s="164">
        <v>66</v>
      </c>
      <c r="BW49" s="164">
        <v>71</v>
      </c>
      <c r="BX49" s="164">
        <v>76</v>
      </c>
      <c r="BY49" s="187"/>
      <c r="BZ49" s="188">
        <v>4.7699999999999898</v>
      </c>
      <c r="CA49" s="189">
        <v>87</v>
      </c>
      <c r="CB49" s="189">
        <v>92</v>
      </c>
      <c r="CC49" s="189">
        <v>97</v>
      </c>
      <c r="CD49" s="189">
        <v>100</v>
      </c>
      <c r="CE49" s="189">
        <v>100</v>
      </c>
      <c r="CF49" s="189">
        <v>100</v>
      </c>
      <c r="CG49" s="189">
        <v>100</v>
      </c>
      <c r="CH49" s="189">
        <v>100</v>
      </c>
      <c r="CI49" s="189">
        <v>100</v>
      </c>
      <c r="CJ49" s="189">
        <v>100</v>
      </c>
    </row>
    <row r="50" spans="1:88" ht="16.5" x14ac:dyDescent="0.3">
      <c r="A50" s="164">
        <v>62</v>
      </c>
      <c r="B50" s="164">
        <v>67</v>
      </c>
      <c r="C50" s="164">
        <v>72</v>
      </c>
      <c r="D50" s="164">
        <v>77</v>
      </c>
      <c r="E50" s="164">
        <v>82</v>
      </c>
      <c r="F50" s="164">
        <v>87</v>
      </c>
      <c r="G50" s="164">
        <v>92</v>
      </c>
      <c r="H50" s="164">
        <v>97</v>
      </c>
      <c r="I50" s="165"/>
      <c r="J50" s="165"/>
      <c r="K50" s="164">
        <v>2785</v>
      </c>
      <c r="L50" s="164" t="s">
        <v>170</v>
      </c>
      <c r="M50" s="164" t="s">
        <v>170</v>
      </c>
      <c r="N50" s="164">
        <v>25</v>
      </c>
      <c r="O50" s="164" t="s">
        <v>170</v>
      </c>
      <c r="P50" s="166">
        <v>5.6200000000001404</v>
      </c>
      <c r="R50" s="179">
        <v>1474</v>
      </c>
      <c r="S50" s="180">
        <v>0</v>
      </c>
      <c r="T50" s="180">
        <v>0</v>
      </c>
      <c r="U50" s="179">
        <v>3</v>
      </c>
      <c r="V50" s="179">
        <v>8</v>
      </c>
      <c r="W50" s="179">
        <v>13</v>
      </c>
      <c r="X50" s="179">
        <v>18</v>
      </c>
      <c r="Y50" s="179">
        <v>23</v>
      </c>
      <c r="Z50" s="179">
        <v>28</v>
      </c>
      <c r="AA50" s="179">
        <v>33</v>
      </c>
      <c r="AB50" s="179">
        <v>38</v>
      </c>
      <c r="AD50" s="187"/>
      <c r="AE50" s="187"/>
      <c r="AF50" s="187"/>
      <c r="AG50" s="187"/>
      <c r="AH50" s="187"/>
      <c r="AI50" s="187"/>
      <c r="AJ50" s="196"/>
      <c r="AK50" s="196"/>
      <c r="AL50" s="196"/>
      <c r="AM50" s="196"/>
      <c r="AN50" s="196"/>
      <c r="AO50" s="195"/>
      <c r="AP50" s="179">
        <v>38</v>
      </c>
      <c r="AQ50" s="192">
        <v>85</v>
      </c>
      <c r="AR50" s="179">
        <v>90</v>
      </c>
      <c r="AS50" s="179">
        <v>95</v>
      </c>
      <c r="AT50" s="181">
        <v>100</v>
      </c>
      <c r="AU50" s="179">
        <v>100</v>
      </c>
      <c r="AV50" s="179">
        <v>100</v>
      </c>
      <c r="AW50" s="179">
        <v>100</v>
      </c>
      <c r="AX50" s="179">
        <v>100</v>
      </c>
      <c r="AY50" s="179">
        <v>100</v>
      </c>
      <c r="AZ50" s="179">
        <v>100</v>
      </c>
      <c r="BA50" s="184"/>
      <c r="BB50" s="164">
        <v>38</v>
      </c>
      <c r="BC50" s="164">
        <v>75</v>
      </c>
      <c r="BD50" s="164">
        <v>80</v>
      </c>
      <c r="BE50" s="164">
        <v>85</v>
      </c>
      <c r="BF50" s="164">
        <v>90</v>
      </c>
      <c r="BG50" s="164">
        <v>95</v>
      </c>
      <c r="BH50" s="198">
        <v>100</v>
      </c>
      <c r="BI50" s="164">
        <v>100</v>
      </c>
      <c r="BJ50" s="164">
        <v>100</v>
      </c>
      <c r="BK50" s="164">
        <v>100</v>
      </c>
      <c r="BL50" s="185">
        <v>100</v>
      </c>
      <c r="BM50" s="186"/>
      <c r="BN50" s="164">
        <v>38</v>
      </c>
      <c r="BO50" s="164">
        <v>34</v>
      </c>
      <c r="BP50" s="164">
        <v>39</v>
      </c>
      <c r="BQ50" s="164">
        <v>44</v>
      </c>
      <c r="BR50" s="164">
        <v>49</v>
      </c>
      <c r="BS50" s="164">
        <v>54</v>
      </c>
      <c r="BT50" s="164">
        <v>59</v>
      </c>
      <c r="BU50" s="164">
        <v>64</v>
      </c>
      <c r="BV50" s="164">
        <v>69</v>
      </c>
      <c r="BW50" s="164">
        <v>74</v>
      </c>
      <c r="BX50" s="164">
        <v>79</v>
      </c>
      <c r="BY50" s="187"/>
      <c r="BZ50" s="188">
        <v>4.7799999999999896</v>
      </c>
      <c r="CA50" s="189">
        <v>87</v>
      </c>
      <c r="CB50" s="189">
        <v>92</v>
      </c>
      <c r="CC50" s="189">
        <v>97</v>
      </c>
      <c r="CD50" s="189">
        <v>100</v>
      </c>
      <c r="CE50" s="189">
        <v>100</v>
      </c>
      <c r="CF50" s="189">
        <v>100</v>
      </c>
      <c r="CG50" s="189">
        <v>100</v>
      </c>
      <c r="CH50" s="189">
        <v>100</v>
      </c>
      <c r="CI50" s="189">
        <v>100</v>
      </c>
      <c r="CJ50" s="189">
        <v>100</v>
      </c>
    </row>
    <row r="51" spans="1:88" ht="18" x14ac:dyDescent="0.25">
      <c r="A51" s="164">
        <v>61</v>
      </c>
      <c r="B51" s="164">
        <v>66</v>
      </c>
      <c r="C51" s="164">
        <v>71</v>
      </c>
      <c r="D51" s="164">
        <v>76</v>
      </c>
      <c r="E51" s="164">
        <v>81</v>
      </c>
      <c r="F51" s="164">
        <v>86</v>
      </c>
      <c r="G51" s="164">
        <v>91</v>
      </c>
      <c r="H51" s="164">
        <v>96</v>
      </c>
      <c r="I51" s="165"/>
      <c r="J51" s="165"/>
      <c r="K51" s="164">
        <v>2766</v>
      </c>
      <c r="L51" s="164" t="s">
        <v>170</v>
      </c>
      <c r="M51" s="164" t="s">
        <v>170</v>
      </c>
      <c r="N51" s="164" t="s">
        <v>170</v>
      </c>
      <c r="O51" s="164" t="s">
        <v>170</v>
      </c>
      <c r="P51" s="166">
        <v>5.66000000000016</v>
      </c>
      <c r="R51" s="179">
        <v>1493</v>
      </c>
      <c r="S51" s="180">
        <v>0</v>
      </c>
      <c r="T51" s="180">
        <v>0</v>
      </c>
      <c r="U51" s="179">
        <v>4</v>
      </c>
      <c r="V51" s="179">
        <v>9</v>
      </c>
      <c r="W51" s="179">
        <v>14</v>
      </c>
      <c r="X51" s="179">
        <v>19</v>
      </c>
      <c r="Y51" s="179">
        <v>24</v>
      </c>
      <c r="Z51" s="179">
        <v>29</v>
      </c>
      <c r="AA51" s="179">
        <v>34</v>
      </c>
      <c r="AB51" s="179">
        <v>39</v>
      </c>
      <c r="AD51" s="187"/>
      <c r="AE51" s="187"/>
      <c r="AF51" s="187"/>
      <c r="AG51" s="187"/>
      <c r="AH51" s="187"/>
      <c r="AI51" s="187"/>
      <c r="AJ51" s="187"/>
      <c r="AK51" s="196"/>
      <c r="AL51" s="196"/>
      <c r="AM51" s="196"/>
      <c r="AN51" s="196"/>
      <c r="AO51" s="195"/>
      <c r="AP51" s="179">
        <v>39</v>
      </c>
      <c r="AQ51" s="192">
        <v>90</v>
      </c>
      <c r="AR51" s="179">
        <v>95</v>
      </c>
      <c r="AS51" s="181">
        <v>100</v>
      </c>
      <c r="AT51" s="179">
        <v>100</v>
      </c>
      <c r="AU51" s="179">
        <v>100</v>
      </c>
      <c r="AV51" s="179">
        <v>100</v>
      </c>
      <c r="AW51" s="179">
        <v>100</v>
      </c>
      <c r="AX51" s="179">
        <v>100</v>
      </c>
      <c r="AY51" s="179">
        <v>100</v>
      </c>
      <c r="AZ51" s="179">
        <v>100</v>
      </c>
      <c r="BA51" s="184"/>
      <c r="BB51" s="164">
        <v>39</v>
      </c>
      <c r="BC51" s="164">
        <v>80</v>
      </c>
      <c r="BD51" s="164">
        <v>85</v>
      </c>
      <c r="BE51" s="164">
        <v>90</v>
      </c>
      <c r="BF51" s="164">
        <v>95</v>
      </c>
      <c r="BG51" s="198">
        <v>100</v>
      </c>
      <c r="BH51" s="164">
        <v>100</v>
      </c>
      <c r="BI51" s="164">
        <v>100</v>
      </c>
      <c r="BJ51" s="164">
        <v>100</v>
      </c>
      <c r="BK51" s="164">
        <v>100</v>
      </c>
      <c r="BL51" s="185">
        <v>100</v>
      </c>
      <c r="BM51" s="186"/>
      <c r="BN51" s="164">
        <v>39</v>
      </c>
      <c r="BO51" s="164">
        <v>37</v>
      </c>
      <c r="BP51" s="164">
        <v>42</v>
      </c>
      <c r="BQ51" s="164">
        <v>47</v>
      </c>
      <c r="BR51" s="164">
        <v>52</v>
      </c>
      <c r="BS51" s="164">
        <v>57</v>
      </c>
      <c r="BT51" s="164">
        <v>62</v>
      </c>
      <c r="BU51" s="164">
        <v>67</v>
      </c>
      <c r="BV51" s="164">
        <v>72</v>
      </c>
      <c r="BW51" s="164">
        <v>77</v>
      </c>
      <c r="BX51" s="164">
        <v>82</v>
      </c>
      <c r="BY51" s="187"/>
      <c r="BZ51" s="178">
        <v>4.7899999999999903</v>
      </c>
      <c r="CA51" s="146">
        <v>87</v>
      </c>
      <c r="CB51" s="146">
        <v>92</v>
      </c>
      <c r="CC51" s="146">
        <v>97</v>
      </c>
      <c r="CD51" s="146">
        <v>100</v>
      </c>
      <c r="CE51" s="146">
        <v>100</v>
      </c>
      <c r="CF51" s="146">
        <v>100</v>
      </c>
      <c r="CG51" s="146">
        <v>100</v>
      </c>
      <c r="CH51" s="146">
        <v>100</v>
      </c>
      <c r="CI51" s="146">
        <v>100</v>
      </c>
      <c r="CJ51" s="146">
        <v>100</v>
      </c>
    </row>
    <row r="52" spans="1:88" ht="16.5" x14ac:dyDescent="0.3">
      <c r="A52" s="164">
        <v>60</v>
      </c>
      <c r="B52" s="164">
        <v>65</v>
      </c>
      <c r="C52" s="164">
        <v>70</v>
      </c>
      <c r="D52" s="164">
        <v>75</v>
      </c>
      <c r="E52" s="164">
        <v>80</v>
      </c>
      <c r="F52" s="164">
        <v>85</v>
      </c>
      <c r="G52" s="164">
        <v>90</v>
      </c>
      <c r="H52" s="164">
        <v>95</v>
      </c>
      <c r="I52" s="164">
        <v>100</v>
      </c>
      <c r="J52" s="165"/>
      <c r="K52" s="164">
        <v>2747</v>
      </c>
      <c r="L52" s="164">
        <v>10</v>
      </c>
      <c r="M52" s="164">
        <v>33</v>
      </c>
      <c r="N52" s="164">
        <v>24</v>
      </c>
      <c r="O52" s="164">
        <v>46</v>
      </c>
      <c r="P52" s="166">
        <v>5.7000000000001796</v>
      </c>
      <c r="R52" s="179">
        <v>1512</v>
      </c>
      <c r="S52" s="180">
        <v>0</v>
      </c>
      <c r="T52" s="180">
        <v>0</v>
      </c>
      <c r="U52" s="179">
        <v>5</v>
      </c>
      <c r="V52" s="179">
        <v>10</v>
      </c>
      <c r="W52" s="179">
        <v>15</v>
      </c>
      <c r="X52" s="179">
        <v>20</v>
      </c>
      <c r="Y52" s="179">
        <v>25</v>
      </c>
      <c r="Z52" s="179">
        <v>30</v>
      </c>
      <c r="AA52" s="179">
        <v>35</v>
      </c>
      <c r="AB52" s="179">
        <v>40</v>
      </c>
      <c r="AD52" s="187"/>
      <c r="AE52" s="187"/>
      <c r="AF52" s="187"/>
      <c r="AG52" s="187"/>
      <c r="AH52" s="187"/>
      <c r="AI52" s="187"/>
      <c r="AJ52" s="187"/>
      <c r="AK52" s="196"/>
      <c r="AL52" s="196"/>
      <c r="AM52" s="196"/>
      <c r="AN52" s="196"/>
      <c r="AO52" s="195"/>
      <c r="AP52" s="179">
        <v>40</v>
      </c>
      <c r="AQ52" s="192">
        <v>95</v>
      </c>
      <c r="AR52" s="181">
        <v>100</v>
      </c>
      <c r="AS52" s="179">
        <v>100</v>
      </c>
      <c r="AT52" s="179">
        <v>100</v>
      </c>
      <c r="AU52" s="179">
        <v>100</v>
      </c>
      <c r="AV52" s="179">
        <v>100</v>
      </c>
      <c r="AW52" s="179">
        <v>100</v>
      </c>
      <c r="AX52" s="179">
        <v>100</v>
      </c>
      <c r="AY52" s="179">
        <v>100</v>
      </c>
      <c r="AZ52" s="179">
        <v>100</v>
      </c>
      <c r="BA52" s="184"/>
      <c r="BB52" s="164">
        <v>40</v>
      </c>
      <c r="BC52" s="164">
        <v>85</v>
      </c>
      <c r="BD52" s="164">
        <v>90</v>
      </c>
      <c r="BE52" s="164">
        <v>95</v>
      </c>
      <c r="BF52" s="198">
        <v>100</v>
      </c>
      <c r="BG52" s="164">
        <v>100</v>
      </c>
      <c r="BH52" s="164">
        <v>100</v>
      </c>
      <c r="BI52" s="164">
        <v>100</v>
      </c>
      <c r="BJ52" s="164">
        <v>100</v>
      </c>
      <c r="BK52" s="164">
        <v>100</v>
      </c>
      <c r="BL52" s="185">
        <v>100</v>
      </c>
      <c r="BM52" s="186"/>
      <c r="BN52" s="164">
        <v>40</v>
      </c>
      <c r="BO52" s="164">
        <v>40</v>
      </c>
      <c r="BP52" s="164">
        <v>45</v>
      </c>
      <c r="BQ52" s="164">
        <v>50</v>
      </c>
      <c r="BR52" s="164">
        <v>55</v>
      </c>
      <c r="BS52" s="164">
        <v>60</v>
      </c>
      <c r="BT52" s="164">
        <v>65</v>
      </c>
      <c r="BU52" s="164">
        <v>70</v>
      </c>
      <c r="BV52" s="164">
        <v>75</v>
      </c>
      <c r="BW52" s="164">
        <v>80</v>
      </c>
      <c r="BX52" s="164">
        <v>85</v>
      </c>
      <c r="BY52" s="187"/>
      <c r="BZ52" s="188">
        <v>4.7999999999999901</v>
      </c>
      <c r="CA52" s="199">
        <v>86</v>
      </c>
      <c r="CB52" s="189">
        <v>91</v>
      </c>
      <c r="CC52" s="189">
        <v>96</v>
      </c>
      <c r="CD52" s="189">
        <v>100</v>
      </c>
      <c r="CE52" s="189">
        <v>100</v>
      </c>
      <c r="CF52" s="189">
        <v>100</v>
      </c>
      <c r="CG52" s="189">
        <v>100</v>
      </c>
      <c r="CH52" s="189">
        <v>100</v>
      </c>
      <c r="CI52" s="189">
        <v>100</v>
      </c>
      <c r="CJ52" s="189">
        <v>100</v>
      </c>
    </row>
    <row r="53" spans="1:88" ht="16.5" x14ac:dyDescent="0.3">
      <c r="A53" s="164">
        <v>59</v>
      </c>
      <c r="B53" s="164">
        <v>64</v>
      </c>
      <c r="C53" s="164">
        <v>69</v>
      </c>
      <c r="D53" s="164">
        <v>74</v>
      </c>
      <c r="E53" s="164">
        <v>79</v>
      </c>
      <c r="F53" s="164">
        <v>84</v>
      </c>
      <c r="G53" s="164">
        <v>89</v>
      </c>
      <c r="H53" s="164">
        <v>94</v>
      </c>
      <c r="I53" s="164">
        <v>99</v>
      </c>
      <c r="J53" s="165"/>
      <c r="K53" s="164">
        <v>2728</v>
      </c>
      <c r="L53" s="164" t="s">
        <v>170</v>
      </c>
      <c r="M53" s="164" t="s">
        <v>170</v>
      </c>
      <c r="N53" s="164" t="s">
        <v>170</v>
      </c>
      <c r="O53" s="164" t="s">
        <v>170</v>
      </c>
      <c r="P53" s="166">
        <v>5.7400000000002001</v>
      </c>
      <c r="R53" s="179">
        <v>1531</v>
      </c>
      <c r="S53" s="180">
        <v>0</v>
      </c>
      <c r="T53" s="181">
        <v>1</v>
      </c>
      <c r="U53" s="179">
        <v>6</v>
      </c>
      <c r="V53" s="179">
        <v>11</v>
      </c>
      <c r="W53" s="179">
        <v>16</v>
      </c>
      <c r="X53" s="179">
        <v>21</v>
      </c>
      <c r="Y53" s="179">
        <v>26</v>
      </c>
      <c r="Z53" s="179">
        <v>31</v>
      </c>
      <c r="AA53" s="179">
        <v>36</v>
      </c>
      <c r="AB53" s="179">
        <v>41</v>
      </c>
      <c r="AD53" s="187"/>
      <c r="AE53" s="187"/>
      <c r="AF53" s="187"/>
      <c r="AG53" s="187"/>
      <c r="AH53" s="187"/>
      <c r="AI53" s="187"/>
      <c r="AJ53" s="187"/>
      <c r="AK53" s="196"/>
      <c r="AL53" s="196"/>
      <c r="AM53" s="196"/>
      <c r="AN53" s="196"/>
      <c r="AO53" s="196"/>
      <c r="AP53" s="179">
        <v>41</v>
      </c>
      <c r="AQ53" s="200">
        <v>100</v>
      </c>
      <c r="AR53" s="179">
        <v>100</v>
      </c>
      <c r="AS53" s="179">
        <v>100</v>
      </c>
      <c r="AT53" s="179">
        <v>100</v>
      </c>
      <c r="AU53" s="179">
        <v>100</v>
      </c>
      <c r="AV53" s="179">
        <v>100</v>
      </c>
      <c r="AW53" s="179">
        <v>100</v>
      </c>
      <c r="AX53" s="179">
        <v>100</v>
      </c>
      <c r="AY53" s="179">
        <v>100</v>
      </c>
      <c r="AZ53" s="179">
        <v>100</v>
      </c>
      <c r="BA53" s="184"/>
      <c r="BB53" s="164">
        <v>41</v>
      </c>
      <c r="BC53" s="164">
        <v>90</v>
      </c>
      <c r="BD53" s="164">
        <v>95</v>
      </c>
      <c r="BE53" s="198">
        <v>100</v>
      </c>
      <c r="BF53" s="164">
        <v>100</v>
      </c>
      <c r="BG53" s="164">
        <v>100</v>
      </c>
      <c r="BH53" s="164">
        <v>100</v>
      </c>
      <c r="BI53" s="164">
        <v>100</v>
      </c>
      <c r="BJ53" s="164">
        <v>100</v>
      </c>
      <c r="BK53" s="164">
        <v>100</v>
      </c>
      <c r="BL53" s="185">
        <v>100</v>
      </c>
      <c r="BM53" s="186"/>
      <c r="BN53" s="164">
        <v>41</v>
      </c>
      <c r="BO53" s="164">
        <v>43</v>
      </c>
      <c r="BP53" s="164">
        <v>48</v>
      </c>
      <c r="BQ53" s="164">
        <v>53</v>
      </c>
      <c r="BR53" s="164">
        <v>58</v>
      </c>
      <c r="BS53" s="164">
        <v>63</v>
      </c>
      <c r="BT53" s="164">
        <v>68</v>
      </c>
      <c r="BU53" s="164">
        <v>73</v>
      </c>
      <c r="BV53" s="164">
        <v>78</v>
      </c>
      <c r="BW53" s="164">
        <v>83</v>
      </c>
      <c r="BX53" s="164">
        <v>88</v>
      </c>
      <c r="BY53" s="187"/>
      <c r="BZ53" s="188">
        <v>4.8099999999999898</v>
      </c>
      <c r="CA53" s="199">
        <v>86</v>
      </c>
      <c r="CB53" s="189">
        <v>91</v>
      </c>
      <c r="CC53" s="189">
        <v>96</v>
      </c>
      <c r="CD53" s="189">
        <v>100</v>
      </c>
      <c r="CE53" s="189">
        <v>100</v>
      </c>
      <c r="CF53" s="189">
        <v>100</v>
      </c>
      <c r="CG53" s="189">
        <v>100</v>
      </c>
      <c r="CH53" s="189">
        <v>100</v>
      </c>
      <c r="CI53" s="189">
        <v>100</v>
      </c>
      <c r="CJ53" s="189">
        <v>100</v>
      </c>
    </row>
    <row r="54" spans="1:88" ht="18" x14ac:dyDescent="0.25">
      <c r="A54" s="164">
        <v>58</v>
      </c>
      <c r="B54" s="164">
        <v>63</v>
      </c>
      <c r="C54" s="164">
        <v>68</v>
      </c>
      <c r="D54" s="164">
        <v>73</v>
      </c>
      <c r="E54" s="164">
        <v>78</v>
      </c>
      <c r="F54" s="164">
        <v>83</v>
      </c>
      <c r="G54" s="164">
        <v>88</v>
      </c>
      <c r="H54" s="164">
        <v>93</v>
      </c>
      <c r="I54" s="164">
        <v>98</v>
      </c>
      <c r="J54" s="165"/>
      <c r="K54" s="164">
        <v>2709</v>
      </c>
      <c r="L54" s="164" t="s">
        <v>170</v>
      </c>
      <c r="M54" s="164" t="s">
        <v>170</v>
      </c>
      <c r="N54" s="164">
        <v>23</v>
      </c>
      <c r="O54" s="164" t="s">
        <v>170</v>
      </c>
      <c r="P54" s="166">
        <v>5.7800000000002196</v>
      </c>
      <c r="R54" s="179">
        <v>1550</v>
      </c>
      <c r="S54" s="180">
        <v>0</v>
      </c>
      <c r="T54" s="179">
        <v>2</v>
      </c>
      <c r="U54" s="179">
        <v>7</v>
      </c>
      <c r="V54" s="179">
        <v>12</v>
      </c>
      <c r="W54" s="179">
        <v>17</v>
      </c>
      <c r="X54" s="179">
        <v>22</v>
      </c>
      <c r="Y54" s="179">
        <v>27</v>
      </c>
      <c r="Z54" s="179">
        <v>32</v>
      </c>
      <c r="AA54" s="179">
        <v>37</v>
      </c>
      <c r="AB54" s="179">
        <v>42</v>
      </c>
      <c r="AD54" s="187"/>
      <c r="AE54" s="187"/>
      <c r="AF54" s="187"/>
      <c r="AG54" s="187"/>
      <c r="AH54" s="187"/>
      <c r="AI54" s="187"/>
      <c r="AJ54" s="187"/>
      <c r="AK54" s="187"/>
      <c r="AL54" s="187"/>
      <c r="AM54" s="187"/>
      <c r="AN54" s="187"/>
      <c r="AO54" s="187"/>
      <c r="AP54" s="193"/>
      <c r="AQ54" s="193"/>
      <c r="AR54" s="194"/>
      <c r="AS54" s="194"/>
      <c r="AT54" s="194"/>
      <c r="AU54" s="194"/>
      <c r="AV54" s="194"/>
      <c r="AW54" s="194"/>
      <c r="AX54" s="194"/>
      <c r="AY54" s="194"/>
      <c r="AZ54" s="194"/>
      <c r="BA54" s="184"/>
      <c r="BB54" s="164">
        <v>42</v>
      </c>
      <c r="BC54" s="164">
        <v>95</v>
      </c>
      <c r="BD54" s="198">
        <v>100</v>
      </c>
      <c r="BE54" s="164">
        <v>100</v>
      </c>
      <c r="BF54" s="164">
        <v>100</v>
      </c>
      <c r="BG54" s="164">
        <v>100</v>
      </c>
      <c r="BH54" s="164">
        <v>100</v>
      </c>
      <c r="BI54" s="164">
        <v>100</v>
      </c>
      <c r="BJ54" s="164">
        <v>100</v>
      </c>
      <c r="BK54" s="164">
        <v>100</v>
      </c>
      <c r="BL54" s="185">
        <v>100</v>
      </c>
      <c r="BM54" s="186"/>
      <c r="BN54" s="164">
        <v>42</v>
      </c>
      <c r="BO54" s="164">
        <v>46</v>
      </c>
      <c r="BP54" s="164">
        <v>51</v>
      </c>
      <c r="BQ54" s="164">
        <v>56</v>
      </c>
      <c r="BR54" s="164">
        <v>61</v>
      </c>
      <c r="BS54" s="164">
        <v>66</v>
      </c>
      <c r="BT54" s="164">
        <v>71</v>
      </c>
      <c r="BU54" s="164">
        <v>76</v>
      </c>
      <c r="BV54" s="164">
        <v>81</v>
      </c>
      <c r="BW54" s="164">
        <v>86</v>
      </c>
      <c r="BX54" s="164">
        <v>91</v>
      </c>
      <c r="BY54" s="187"/>
      <c r="BZ54" s="178">
        <v>4.8199999999999896</v>
      </c>
      <c r="CA54" s="201">
        <v>86</v>
      </c>
      <c r="CB54" s="146">
        <v>91</v>
      </c>
      <c r="CC54" s="146">
        <v>96</v>
      </c>
      <c r="CD54" s="146">
        <v>100</v>
      </c>
      <c r="CE54" s="146">
        <v>100</v>
      </c>
      <c r="CF54" s="146">
        <v>100</v>
      </c>
      <c r="CG54" s="146">
        <v>100</v>
      </c>
      <c r="CH54" s="146">
        <v>100</v>
      </c>
      <c r="CI54" s="146">
        <v>100</v>
      </c>
      <c r="CJ54" s="146">
        <v>100</v>
      </c>
    </row>
    <row r="55" spans="1:88" ht="16.5" x14ac:dyDescent="0.3">
      <c r="A55" s="164">
        <v>57</v>
      </c>
      <c r="B55" s="164">
        <v>62</v>
      </c>
      <c r="C55" s="164">
        <v>67</v>
      </c>
      <c r="D55" s="164">
        <v>72</v>
      </c>
      <c r="E55" s="164">
        <v>77</v>
      </c>
      <c r="F55" s="164">
        <v>82</v>
      </c>
      <c r="G55" s="164">
        <v>87</v>
      </c>
      <c r="H55" s="164">
        <v>92</v>
      </c>
      <c r="I55" s="164">
        <v>97</v>
      </c>
      <c r="J55" s="165"/>
      <c r="K55" s="164">
        <v>2690</v>
      </c>
      <c r="L55" s="164" t="s">
        <v>170</v>
      </c>
      <c r="M55" s="164" t="s">
        <v>170</v>
      </c>
      <c r="N55" s="164" t="s">
        <v>170</v>
      </c>
      <c r="O55" s="164" t="s">
        <v>170</v>
      </c>
      <c r="P55" s="166">
        <v>5.8200000000002303</v>
      </c>
      <c r="R55" s="179">
        <v>1569</v>
      </c>
      <c r="S55" s="180">
        <v>0</v>
      </c>
      <c r="T55" s="179">
        <v>3</v>
      </c>
      <c r="U55" s="179">
        <v>8</v>
      </c>
      <c r="V55" s="179">
        <v>13</v>
      </c>
      <c r="W55" s="179">
        <v>18</v>
      </c>
      <c r="X55" s="179">
        <v>23</v>
      </c>
      <c r="Y55" s="179">
        <v>28</v>
      </c>
      <c r="Z55" s="179">
        <v>33</v>
      </c>
      <c r="AA55" s="179">
        <v>38</v>
      </c>
      <c r="AB55" s="179">
        <v>43</v>
      </c>
      <c r="AD55" s="187"/>
      <c r="AE55" s="187"/>
      <c r="AF55" s="187"/>
      <c r="AG55" s="187"/>
      <c r="AH55" s="187"/>
      <c r="AI55" s="187"/>
      <c r="AJ55" s="187"/>
      <c r="AK55" s="187"/>
      <c r="AL55" s="196"/>
      <c r="AM55" s="196"/>
      <c r="AN55" s="196"/>
      <c r="AO55" s="196"/>
      <c r="AP55" s="187"/>
      <c r="AQ55" s="187"/>
      <c r="AR55" s="196"/>
      <c r="AS55" s="196"/>
      <c r="AT55" s="196"/>
      <c r="AU55" s="196"/>
      <c r="AV55" s="196"/>
      <c r="AW55" s="196"/>
      <c r="AX55" s="196"/>
      <c r="AY55" s="196"/>
      <c r="AZ55" s="196"/>
      <c r="BA55" s="184"/>
      <c r="BB55" s="164">
        <v>43</v>
      </c>
      <c r="BC55" s="198">
        <v>100</v>
      </c>
      <c r="BD55" s="164">
        <v>100</v>
      </c>
      <c r="BE55" s="164">
        <v>100</v>
      </c>
      <c r="BF55" s="164">
        <v>100</v>
      </c>
      <c r="BG55" s="164">
        <v>100</v>
      </c>
      <c r="BH55" s="164">
        <v>100</v>
      </c>
      <c r="BI55" s="164">
        <v>100</v>
      </c>
      <c r="BJ55" s="164">
        <v>100</v>
      </c>
      <c r="BK55" s="164">
        <v>100</v>
      </c>
      <c r="BL55" s="185">
        <v>100</v>
      </c>
      <c r="BM55" s="186"/>
      <c r="BN55" s="164">
        <v>43</v>
      </c>
      <c r="BO55" s="164">
        <v>49</v>
      </c>
      <c r="BP55" s="164">
        <v>54</v>
      </c>
      <c r="BQ55" s="164">
        <v>59</v>
      </c>
      <c r="BR55" s="164">
        <v>64</v>
      </c>
      <c r="BS55" s="164">
        <v>69</v>
      </c>
      <c r="BT55" s="164">
        <v>74</v>
      </c>
      <c r="BU55" s="164">
        <v>79</v>
      </c>
      <c r="BV55" s="164">
        <v>84</v>
      </c>
      <c r="BW55" s="164">
        <v>89</v>
      </c>
      <c r="BX55" s="164">
        <v>94</v>
      </c>
      <c r="BY55" s="187"/>
      <c r="BZ55" s="188">
        <v>4.8299999999999903</v>
      </c>
      <c r="CA55" s="189">
        <v>85</v>
      </c>
      <c r="CB55" s="189">
        <v>90</v>
      </c>
      <c r="CC55" s="189">
        <v>95</v>
      </c>
      <c r="CD55" s="189">
        <v>100</v>
      </c>
      <c r="CE55" s="189">
        <v>100</v>
      </c>
      <c r="CF55" s="189">
        <v>100</v>
      </c>
      <c r="CG55" s="189">
        <v>100</v>
      </c>
      <c r="CH55" s="189">
        <v>100</v>
      </c>
      <c r="CI55" s="189">
        <v>100</v>
      </c>
      <c r="CJ55" s="189">
        <v>100</v>
      </c>
    </row>
    <row r="56" spans="1:88" ht="16.5" x14ac:dyDescent="0.3">
      <c r="A56" s="164">
        <v>56</v>
      </c>
      <c r="B56" s="164">
        <v>61</v>
      </c>
      <c r="C56" s="164">
        <v>66</v>
      </c>
      <c r="D56" s="164">
        <v>71</v>
      </c>
      <c r="E56" s="164">
        <v>76</v>
      </c>
      <c r="F56" s="164">
        <v>81</v>
      </c>
      <c r="G56" s="164">
        <v>86</v>
      </c>
      <c r="H56" s="164">
        <v>91</v>
      </c>
      <c r="I56" s="164">
        <v>96</v>
      </c>
      <c r="J56" s="165"/>
      <c r="K56" s="164">
        <v>2671</v>
      </c>
      <c r="L56" s="164" t="s">
        <v>170</v>
      </c>
      <c r="M56" s="164" t="s">
        <v>170</v>
      </c>
      <c r="N56" s="164" t="s">
        <v>170</v>
      </c>
      <c r="O56" s="164" t="s">
        <v>170</v>
      </c>
      <c r="P56" s="166">
        <v>5.8600000000002499</v>
      </c>
      <c r="R56" s="179">
        <v>1588</v>
      </c>
      <c r="S56" s="180">
        <v>0</v>
      </c>
      <c r="T56" s="179">
        <v>4</v>
      </c>
      <c r="U56" s="179">
        <v>9</v>
      </c>
      <c r="V56" s="179">
        <v>14</v>
      </c>
      <c r="W56" s="179">
        <v>19</v>
      </c>
      <c r="X56" s="179">
        <v>24</v>
      </c>
      <c r="Y56" s="179">
        <v>29</v>
      </c>
      <c r="Z56" s="179">
        <v>34</v>
      </c>
      <c r="AA56" s="179">
        <v>39</v>
      </c>
      <c r="AB56" s="179">
        <v>44</v>
      </c>
      <c r="AD56" s="187"/>
      <c r="AE56" s="187"/>
      <c r="AF56" s="187"/>
      <c r="AG56" s="187"/>
      <c r="AH56" s="187"/>
      <c r="AI56" s="187"/>
      <c r="AJ56" s="187"/>
      <c r="AK56" s="187"/>
      <c r="AL56" s="196"/>
      <c r="AM56" s="196"/>
      <c r="AN56" s="196"/>
      <c r="AO56" s="196"/>
      <c r="AP56" s="187"/>
      <c r="AQ56" s="187"/>
      <c r="AR56" s="196"/>
      <c r="AS56" s="196"/>
      <c r="AT56" s="196"/>
      <c r="AU56" s="196"/>
      <c r="AV56" s="196"/>
      <c r="AW56" s="196"/>
      <c r="AX56" s="196"/>
      <c r="AY56" s="196"/>
      <c r="AZ56" s="196"/>
      <c r="BA56" s="184"/>
      <c r="BB56" s="193"/>
      <c r="BC56" s="193"/>
      <c r="BD56" s="194"/>
      <c r="BE56" s="194"/>
      <c r="BF56" s="194"/>
      <c r="BG56" s="194"/>
      <c r="BH56" s="194"/>
      <c r="BI56" s="194"/>
      <c r="BJ56" s="194"/>
      <c r="BK56" s="194"/>
      <c r="BL56" s="194"/>
      <c r="BM56" s="196"/>
      <c r="BN56" s="164">
        <v>44</v>
      </c>
      <c r="BO56" s="164">
        <v>52</v>
      </c>
      <c r="BP56" s="164">
        <v>57</v>
      </c>
      <c r="BQ56" s="164">
        <v>62</v>
      </c>
      <c r="BR56" s="164">
        <v>67</v>
      </c>
      <c r="BS56" s="164">
        <v>72</v>
      </c>
      <c r="BT56" s="164">
        <v>77</v>
      </c>
      <c r="BU56" s="164">
        <v>82</v>
      </c>
      <c r="BV56" s="164">
        <v>87</v>
      </c>
      <c r="BW56" s="164">
        <v>92</v>
      </c>
      <c r="BX56" s="164">
        <v>97</v>
      </c>
      <c r="BY56" s="196"/>
      <c r="BZ56" s="188">
        <v>4.8399999999999901</v>
      </c>
      <c r="CA56" s="189">
        <v>85</v>
      </c>
      <c r="CB56" s="189">
        <v>90</v>
      </c>
      <c r="CC56" s="189">
        <v>95</v>
      </c>
      <c r="CD56" s="189">
        <v>100</v>
      </c>
      <c r="CE56" s="189">
        <v>100</v>
      </c>
      <c r="CF56" s="189">
        <v>100</v>
      </c>
      <c r="CG56" s="189">
        <v>100</v>
      </c>
      <c r="CH56" s="189">
        <v>100</v>
      </c>
      <c r="CI56" s="189">
        <v>100</v>
      </c>
      <c r="CJ56" s="189">
        <v>100</v>
      </c>
    </row>
    <row r="57" spans="1:88" ht="18" x14ac:dyDescent="0.25">
      <c r="A57" s="164">
        <v>55</v>
      </c>
      <c r="B57" s="164">
        <v>60</v>
      </c>
      <c r="C57" s="164">
        <v>65</v>
      </c>
      <c r="D57" s="164">
        <v>70</v>
      </c>
      <c r="E57" s="164">
        <v>75</v>
      </c>
      <c r="F57" s="164">
        <v>80</v>
      </c>
      <c r="G57" s="164">
        <v>85</v>
      </c>
      <c r="H57" s="164">
        <v>90</v>
      </c>
      <c r="I57" s="164">
        <v>95</v>
      </c>
      <c r="J57" s="164">
        <v>100</v>
      </c>
      <c r="K57" s="164">
        <v>2652</v>
      </c>
      <c r="L57" s="164">
        <v>9</v>
      </c>
      <c r="M57" s="164">
        <v>32</v>
      </c>
      <c r="N57" s="164">
        <v>22</v>
      </c>
      <c r="O57" s="164">
        <v>45</v>
      </c>
      <c r="P57" s="166">
        <v>5.9000000000002704</v>
      </c>
      <c r="R57" s="179">
        <v>1607</v>
      </c>
      <c r="S57" s="180">
        <v>0</v>
      </c>
      <c r="T57" s="179">
        <v>5</v>
      </c>
      <c r="U57" s="179">
        <v>10</v>
      </c>
      <c r="V57" s="179">
        <v>15</v>
      </c>
      <c r="W57" s="179">
        <v>20</v>
      </c>
      <c r="X57" s="179">
        <v>25</v>
      </c>
      <c r="Y57" s="179">
        <v>30</v>
      </c>
      <c r="Z57" s="179">
        <v>35</v>
      </c>
      <c r="AA57" s="179">
        <v>40</v>
      </c>
      <c r="AB57" s="179">
        <v>45</v>
      </c>
      <c r="AD57" s="187"/>
      <c r="AE57" s="187"/>
      <c r="AF57" s="187"/>
      <c r="AG57" s="187"/>
      <c r="AH57" s="187"/>
      <c r="AI57" s="187"/>
      <c r="AJ57" s="187"/>
      <c r="AK57" s="187"/>
      <c r="AL57" s="196"/>
      <c r="AM57" s="196"/>
      <c r="AN57" s="196"/>
      <c r="AO57" s="196"/>
      <c r="AP57" s="187"/>
      <c r="AQ57" s="187"/>
      <c r="AR57" s="196"/>
      <c r="AS57" s="196"/>
      <c r="AT57" s="196"/>
      <c r="AU57" s="196"/>
      <c r="AV57" s="196"/>
      <c r="AW57" s="196"/>
      <c r="AX57" s="196"/>
      <c r="AY57" s="196"/>
      <c r="AZ57" s="196"/>
      <c r="BA57" s="184"/>
      <c r="BB57" s="187"/>
      <c r="BC57" s="187"/>
      <c r="BD57" s="196"/>
      <c r="BE57" s="196"/>
      <c r="BF57" s="196"/>
      <c r="BG57" s="196"/>
      <c r="BH57" s="196"/>
      <c r="BI57" s="196"/>
      <c r="BJ57" s="196"/>
      <c r="BK57" s="196"/>
      <c r="BL57" s="196"/>
      <c r="BM57" s="196"/>
      <c r="BN57" s="164">
        <v>45</v>
      </c>
      <c r="BO57" s="164">
        <v>55</v>
      </c>
      <c r="BP57" s="164">
        <v>60</v>
      </c>
      <c r="BQ57" s="164">
        <v>65</v>
      </c>
      <c r="BR57" s="164">
        <v>70</v>
      </c>
      <c r="BS57" s="164">
        <v>75</v>
      </c>
      <c r="BT57" s="164">
        <v>80</v>
      </c>
      <c r="BU57" s="164">
        <v>85</v>
      </c>
      <c r="BV57" s="164">
        <v>90</v>
      </c>
      <c r="BW57" s="164">
        <v>95</v>
      </c>
      <c r="BX57" s="198">
        <v>100</v>
      </c>
      <c r="BY57" s="196"/>
      <c r="BZ57" s="178">
        <v>4.8499999999999899</v>
      </c>
      <c r="CA57" s="146">
        <v>85</v>
      </c>
      <c r="CB57" s="146">
        <v>90</v>
      </c>
      <c r="CC57" s="146">
        <v>95</v>
      </c>
      <c r="CD57" s="146">
        <v>100</v>
      </c>
      <c r="CE57" s="146">
        <v>100</v>
      </c>
      <c r="CF57" s="146">
        <v>100</v>
      </c>
      <c r="CG57" s="146">
        <v>100</v>
      </c>
      <c r="CH57" s="146">
        <v>100</v>
      </c>
      <c r="CI57" s="146">
        <v>100</v>
      </c>
      <c r="CJ57" s="146">
        <v>100</v>
      </c>
    </row>
    <row r="58" spans="1:88" ht="16.5" x14ac:dyDescent="0.3">
      <c r="A58" s="164">
        <v>54</v>
      </c>
      <c r="B58" s="164">
        <v>59</v>
      </c>
      <c r="C58" s="164">
        <v>64</v>
      </c>
      <c r="D58" s="164">
        <v>69</v>
      </c>
      <c r="E58" s="164">
        <v>74</v>
      </c>
      <c r="F58" s="164">
        <v>79</v>
      </c>
      <c r="G58" s="164">
        <v>84</v>
      </c>
      <c r="H58" s="164">
        <v>89</v>
      </c>
      <c r="I58" s="164">
        <v>94</v>
      </c>
      <c r="J58" s="164">
        <v>99</v>
      </c>
      <c r="K58" s="164">
        <v>2633</v>
      </c>
      <c r="L58" s="164" t="s">
        <v>170</v>
      </c>
      <c r="M58" s="164" t="s">
        <v>170</v>
      </c>
      <c r="N58" s="164" t="s">
        <v>170</v>
      </c>
      <c r="O58" s="164" t="s">
        <v>170</v>
      </c>
      <c r="P58" s="166">
        <v>5.9400000000002899</v>
      </c>
      <c r="R58" s="179">
        <v>1626</v>
      </c>
      <c r="S58" s="181">
        <v>1</v>
      </c>
      <c r="T58" s="179">
        <v>6</v>
      </c>
      <c r="U58" s="179">
        <v>11</v>
      </c>
      <c r="V58" s="179">
        <v>16</v>
      </c>
      <c r="W58" s="179">
        <v>21</v>
      </c>
      <c r="X58" s="179">
        <v>26</v>
      </c>
      <c r="Y58" s="179">
        <v>31</v>
      </c>
      <c r="Z58" s="179">
        <v>36</v>
      </c>
      <c r="AA58" s="179">
        <v>41</v>
      </c>
      <c r="AB58" s="179">
        <v>46</v>
      </c>
      <c r="AD58" s="187"/>
      <c r="AE58" s="187"/>
      <c r="AF58" s="187"/>
      <c r="AG58" s="187"/>
      <c r="AH58" s="187"/>
      <c r="AI58" s="187"/>
      <c r="AJ58" s="187"/>
      <c r="AK58" s="187"/>
      <c r="AL58" s="196"/>
      <c r="AM58" s="196"/>
      <c r="AN58" s="196"/>
      <c r="AO58" s="196"/>
      <c r="AP58" s="187"/>
      <c r="AQ58" s="187"/>
      <c r="AR58" s="187"/>
      <c r="AS58" s="196"/>
      <c r="AT58" s="196"/>
      <c r="AU58" s="196"/>
      <c r="AV58" s="196"/>
      <c r="AW58" s="196"/>
      <c r="AX58" s="196"/>
      <c r="AY58" s="196"/>
      <c r="AZ58" s="196"/>
      <c r="BA58" s="184"/>
      <c r="BB58" s="187"/>
      <c r="BC58" s="187"/>
      <c r="BD58" s="196"/>
      <c r="BE58" s="196"/>
      <c r="BF58" s="196"/>
      <c r="BG58" s="196"/>
      <c r="BH58" s="196"/>
      <c r="BI58" s="196"/>
      <c r="BJ58" s="196"/>
      <c r="BK58" s="196"/>
      <c r="BL58" s="196"/>
      <c r="BM58" s="196"/>
      <c r="BN58" s="164">
        <v>46</v>
      </c>
      <c r="BO58" s="164">
        <v>60</v>
      </c>
      <c r="BP58" s="164">
        <v>65</v>
      </c>
      <c r="BQ58" s="164">
        <v>70</v>
      </c>
      <c r="BR58" s="164">
        <v>75</v>
      </c>
      <c r="BS58" s="164">
        <v>80</v>
      </c>
      <c r="BT58" s="164">
        <v>85</v>
      </c>
      <c r="BU58" s="164">
        <v>90</v>
      </c>
      <c r="BV58" s="164">
        <v>95</v>
      </c>
      <c r="BW58" s="198">
        <v>100</v>
      </c>
      <c r="BX58" s="164">
        <v>100</v>
      </c>
      <c r="BY58" s="196"/>
      <c r="BZ58" s="188">
        <v>4.8599999999999897</v>
      </c>
      <c r="CA58" s="189">
        <v>84</v>
      </c>
      <c r="CB58" s="189">
        <v>89</v>
      </c>
      <c r="CC58" s="189">
        <v>94</v>
      </c>
      <c r="CD58" s="189">
        <v>99</v>
      </c>
      <c r="CE58" s="189">
        <v>100</v>
      </c>
      <c r="CF58" s="189">
        <v>100</v>
      </c>
      <c r="CG58" s="189">
        <v>100</v>
      </c>
      <c r="CH58" s="189">
        <v>100</v>
      </c>
      <c r="CI58" s="189">
        <v>100</v>
      </c>
      <c r="CJ58" s="189">
        <v>100</v>
      </c>
    </row>
    <row r="59" spans="1:88" ht="16.5" x14ac:dyDescent="0.3">
      <c r="A59" s="164">
        <v>53</v>
      </c>
      <c r="B59" s="164">
        <v>58</v>
      </c>
      <c r="C59" s="164">
        <v>63</v>
      </c>
      <c r="D59" s="164">
        <v>68</v>
      </c>
      <c r="E59" s="164">
        <v>73</v>
      </c>
      <c r="F59" s="164">
        <v>78</v>
      </c>
      <c r="G59" s="164">
        <v>83</v>
      </c>
      <c r="H59" s="164">
        <v>88</v>
      </c>
      <c r="I59" s="164">
        <v>93</v>
      </c>
      <c r="J59" s="164">
        <v>98</v>
      </c>
      <c r="K59" s="164">
        <v>2614</v>
      </c>
      <c r="L59" s="164" t="s">
        <v>170</v>
      </c>
      <c r="M59" s="164" t="s">
        <v>170</v>
      </c>
      <c r="N59" s="164">
        <v>21</v>
      </c>
      <c r="O59" s="164" t="s">
        <v>170</v>
      </c>
      <c r="P59" s="166">
        <v>5.9800000000003104</v>
      </c>
      <c r="R59" s="179">
        <v>1645</v>
      </c>
      <c r="S59" s="179">
        <v>2</v>
      </c>
      <c r="T59" s="179">
        <v>7</v>
      </c>
      <c r="U59" s="179">
        <v>12</v>
      </c>
      <c r="V59" s="179">
        <v>17</v>
      </c>
      <c r="W59" s="179">
        <v>22</v>
      </c>
      <c r="X59" s="179">
        <v>27</v>
      </c>
      <c r="Y59" s="179">
        <v>32</v>
      </c>
      <c r="Z59" s="179">
        <v>37</v>
      </c>
      <c r="AA59" s="179">
        <v>42</v>
      </c>
      <c r="AB59" s="179">
        <v>47</v>
      </c>
      <c r="AD59" s="187"/>
      <c r="AE59" s="187"/>
      <c r="AF59" s="187"/>
      <c r="AG59" s="187"/>
      <c r="AH59" s="187"/>
      <c r="AI59" s="187"/>
      <c r="AJ59" s="187"/>
      <c r="AK59" s="187"/>
      <c r="AL59" s="187"/>
      <c r="AM59" s="196"/>
      <c r="AN59" s="196"/>
      <c r="AO59" s="196"/>
      <c r="AP59" s="187"/>
      <c r="AQ59" s="187"/>
      <c r="AR59" s="187"/>
      <c r="AS59" s="196"/>
      <c r="AT59" s="196"/>
      <c r="AU59" s="196"/>
      <c r="AV59" s="196"/>
      <c r="AW59" s="196"/>
      <c r="AX59" s="196"/>
      <c r="AY59" s="196"/>
      <c r="AZ59" s="196"/>
      <c r="BA59" s="184"/>
      <c r="BB59" s="187"/>
      <c r="BC59" s="187"/>
      <c r="BD59" s="196"/>
      <c r="BE59" s="196"/>
      <c r="BF59" s="196"/>
      <c r="BG59" s="196"/>
      <c r="BH59" s="196"/>
      <c r="BI59" s="196"/>
      <c r="BJ59" s="196"/>
      <c r="BK59" s="196"/>
      <c r="BL59" s="196"/>
      <c r="BM59" s="196"/>
      <c r="BN59" s="164">
        <v>47</v>
      </c>
      <c r="BO59" s="164">
        <v>65</v>
      </c>
      <c r="BP59" s="164">
        <v>70</v>
      </c>
      <c r="BQ59" s="164">
        <v>75</v>
      </c>
      <c r="BR59" s="164">
        <v>80</v>
      </c>
      <c r="BS59" s="164">
        <v>85</v>
      </c>
      <c r="BT59" s="164">
        <v>90</v>
      </c>
      <c r="BU59" s="164">
        <v>95</v>
      </c>
      <c r="BV59" s="198">
        <v>100</v>
      </c>
      <c r="BW59" s="164">
        <v>100</v>
      </c>
      <c r="BX59" s="164">
        <v>100</v>
      </c>
      <c r="BY59" s="196"/>
      <c r="BZ59" s="188">
        <v>4.8699999999999903</v>
      </c>
      <c r="CA59" s="189">
        <v>84</v>
      </c>
      <c r="CB59" s="189">
        <v>89</v>
      </c>
      <c r="CC59" s="189">
        <v>94</v>
      </c>
      <c r="CD59" s="189">
        <v>99</v>
      </c>
      <c r="CE59" s="189">
        <v>100</v>
      </c>
      <c r="CF59" s="189">
        <v>100</v>
      </c>
      <c r="CG59" s="189">
        <v>100</v>
      </c>
      <c r="CH59" s="189">
        <v>100</v>
      </c>
      <c r="CI59" s="189">
        <v>100</v>
      </c>
      <c r="CJ59" s="189">
        <v>100</v>
      </c>
    </row>
    <row r="60" spans="1:88" ht="18" x14ac:dyDescent="0.25">
      <c r="A60" s="164">
        <v>52</v>
      </c>
      <c r="B60" s="164">
        <v>57</v>
      </c>
      <c r="C60" s="164">
        <v>62</v>
      </c>
      <c r="D60" s="164">
        <v>67</v>
      </c>
      <c r="E60" s="164">
        <v>72</v>
      </c>
      <c r="F60" s="164">
        <v>77</v>
      </c>
      <c r="G60" s="164">
        <v>82</v>
      </c>
      <c r="H60" s="164">
        <v>87</v>
      </c>
      <c r="I60" s="164">
        <v>92</v>
      </c>
      <c r="J60" s="164">
        <v>97</v>
      </c>
      <c r="K60" s="164">
        <v>2595</v>
      </c>
      <c r="L60" s="164" t="s">
        <v>170</v>
      </c>
      <c r="M60" s="164">
        <v>31</v>
      </c>
      <c r="N60" s="164" t="s">
        <v>170</v>
      </c>
      <c r="O60" s="164">
        <v>44</v>
      </c>
      <c r="P60" s="166">
        <v>6.02000000000033</v>
      </c>
      <c r="R60" s="179">
        <v>1664</v>
      </c>
      <c r="S60" s="179">
        <v>3</v>
      </c>
      <c r="T60" s="179">
        <v>8</v>
      </c>
      <c r="U60" s="179">
        <v>13</v>
      </c>
      <c r="V60" s="179">
        <v>18</v>
      </c>
      <c r="W60" s="179">
        <v>23</v>
      </c>
      <c r="X60" s="179">
        <v>28</v>
      </c>
      <c r="Y60" s="179">
        <v>33</v>
      </c>
      <c r="Z60" s="179">
        <v>38</v>
      </c>
      <c r="AA60" s="179">
        <v>43</v>
      </c>
      <c r="AB60" s="179">
        <v>48</v>
      </c>
      <c r="AD60" s="187"/>
      <c r="AE60" s="187"/>
      <c r="AF60" s="187"/>
      <c r="AG60" s="187"/>
      <c r="AH60" s="187"/>
      <c r="AI60" s="187"/>
      <c r="AJ60" s="187"/>
      <c r="AK60" s="187"/>
      <c r="AL60" s="187"/>
      <c r="AM60" s="196"/>
      <c r="AN60" s="196"/>
      <c r="AO60" s="196"/>
      <c r="AP60" s="187"/>
      <c r="AQ60" s="187"/>
      <c r="AR60" s="187"/>
      <c r="AS60" s="196"/>
      <c r="AT60" s="196"/>
      <c r="AU60" s="196"/>
      <c r="AV60" s="196"/>
      <c r="AW60" s="196"/>
      <c r="AX60" s="196"/>
      <c r="AY60" s="196"/>
      <c r="AZ60" s="196"/>
      <c r="BA60" s="184"/>
      <c r="BB60" s="187"/>
      <c r="BC60" s="187"/>
      <c r="BD60" s="187"/>
      <c r="BE60" s="196"/>
      <c r="BF60" s="196"/>
      <c r="BG60" s="196"/>
      <c r="BH60" s="196"/>
      <c r="BI60" s="196"/>
      <c r="BJ60" s="196"/>
      <c r="BK60" s="196"/>
      <c r="BL60" s="196"/>
      <c r="BM60" s="196"/>
      <c r="BN60" s="164">
        <v>48</v>
      </c>
      <c r="BO60" s="164">
        <v>70</v>
      </c>
      <c r="BP60" s="164">
        <v>75</v>
      </c>
      <c r="BQ60" s="164">
        <v>80</v>
      </c>
      <c r="BR60" s="164">
        <v>85</v>
      </c>
      <c r="BS60" s="164">
        <v>90</v>
      </c>
      <c r="BT60" s="164">
        <v>95</v>
      </c>
      <c r="BU60" s="198">
        <v>100</v>
      </c>
      <c r="BV60" s="164">
        <v>100</v>
      </c>
      <c r="BW60" s="164">
        <v>100</v>
      </c>
      <c r="BX60" s="164">
        <v>100</v>
      </c>
      <c r="BY60" s="196"/>
      <c r="BZ60" s="178">
        <v>4.8799999999999901</v>
      </c>
      <c r="CA60" s="146">
        <v>84</v>
      </c>
      <c r="CB60" s="146">
        <v>89</v>
      </c>
      <c r="CC60" s="146">
        <v>94</v>
      </c>
      <c r="CD60" s="146">
        <v>99</v>
      </c>
      <c r="CE60" s="146">
        <v>100</v>
      </c>
      <c r="CF60" s="146">
        <v>100</v>
      </c>
      <c r="CG60" s="146">
        <v>100</v>
      </c>
      <c r="CH60" s="146">
        <v>100</v>
      </c>
      <c r="CI60" s="146">
        <v>100</v>
      </c>
      <c r="CJ60" s="146">
        <v>100</v>
      </c>
    </row>
    <row r="61" spans="1:88" ht="16.5" x14ac:dyDescent="0.3">
      <c r="A61" s="164">
        <v>51</v>
      </c>
      <c r="B61" s="164">
        <v>56</v>
      </c>
      <c r="C61" s="164">
        <v>61</v>
      </c>
      <c r="D61" s="164">
        <v>66</v>
      </c>
      <c r="E61" s="164">
        <v>71</v>
      </c>
      <c r="F61" s="164">
        <v>76</v>
      </c>
      <c r="G61" s="164">
        <v>81</v>
      </c>
      <c r="H61" s="164">
        <v>86</v>
      </c>
      <c r="I61" s="164">
        <v>91</v>
      </c>
      <c r="J61" s="164">
        <v>96</v>
      </c>
      <c r="K61" s="164">
        <v>2576</v>
      </c>
      <c r="L61" s="164" t="s">
        <v>170</v>
      </c>
      <c r="M61" s="164" t="s">
        <v>170</v>
      </c>
      <c r="N61" s="164" t="s">
        <v>170</v>
      </c>
      <c r="O61" s="164" t="s">
        <v>170</v>
      </c>
      <c r="P61" s="166">
        <v>6.0600000000003504</v>
      </c>
      <c r="R61" s="179">
        <v>1683</v>
      </c>
      <c r="S61" s="179">
        <v>4</v>
      </c>
      <c r="T61" s="179">
        <v>9</v>
      </c>
      <c r="U61" s="179">
        <v>14</v>
      </c>
      <c r="V61" s="179">
        <v>19</v>
      </c>
      <c r="W61" s="179">
        <v>24</v>
      </c>
      <c r="X61" s="179">
        <v>29</v>
      </c>
      <c r="Y61" s="179">
        <v>34</v>
      </c>
      <c r="Z61" s="179">
        <v>39</v>
      </c>
      <c r="AA61" s="179">
        <v>44</v>
      </c>
      <c r="AB61" s="179">
        <v>49</v>
      </c>
      <c r="AD61" s="187"/>
      <c r="AE61" s="187"/>
      <c r="AF61" s="187"/>
      <c r="AG61" s="187"/>
      <c r="AH61" s="187"/>
      <c r="AI61" s="187"/>
      <c r="AJ61" s="187"/>
      <c r="AK61" s="187"/>
      <c r="AL61" s="187"/>
      <c r="AM61" s="196"/>
      <c r="AN61" s="196"/>
      <c r="AO61" s="196"/>
      <c r="AP61" s="187"/>
      <c r="AQ61" s="187"/>
      <c r="AR61" s="187"/>
      <c r="AS61" s="196"/>
      <c r="AT61" s="196"/>
      <c r="AU61" s="196"/>
      <c r="AV61" s="196"/>
      <c r="AW61" s="196"/>
      <c r="AX61" s="196"/>
      <c r="AY61" s="196"/>
      <c r="AZ61" s="196"/>
      <c r="BA61" s="184"/>
      <c r="BB61" s="187"/>
      <c r="BC61" s="187"/>
      <c r="BD61" s="187"/>
      <c r="BE61" s="196"/>
      <c r="BF61" s="196"/>
      <c r="BG61" s="196"/>
      <c r="BH61" s="196"/>
      <c r="BI61" s="196"/>
      <c r="BJ61" s="196"/>
      <c r="BK61" s="196"/>
      <c r="BL61" s="196"/>
      <c r="BM61" s="196"/>
      <c r="BN61" s="164">
        <v>49</v>
      </c>
      <c r="BO61" s="164">
        <v>75</v>
      </c>
      <c r="BP61" s="164">
        <v>80</v>
      </c>
      <c r="BQ61" s="164">
        <v>85</v>
      </c>
      <c r="BR61" s="164">
        <v>90</v>
      </c>
      <c r="BS61" s="164">
        <v>95</v>
      </c>
      <c r="BT61" s="198">
        <v>100</v>
      </c>
      <c r="BU61" s="164">
        <v>100</v>
      </c>
      <c r="BV61" s="164">
        <v>100</v>
      </c>
      <c r="BW61" s="164">
        <v>100</v>
      </c>
      <c r="BX61" s="164">
        <v>100</v>
      </c>
      <c r="BY61" s="196"/>
      <c r="BZ61" s="188">
        <v>4.8899999999999899</v>
      </c>
      <c r="CA61" s="189">
        <v>83</v>
      </c>
      <c r="CB61" s="189">
        <v>88</v>
      </c>
      <c r="CC61" s="189">
        <v>93</v>
      </c>
      <c r="CD61" s="189">
        <v>98</v>
      </c>
      <c r="CE61" s="189">
        <v>100</v>
      </c>
      <c r="CF61" s="189">
        <v>100</v>
      </c>
      <c r="CG61" s="189">
        <v>100</v>
      </c>
      <c r="CH61" s="189">
        <v>100</v>
      </c>
      <c r="CI61" s="189">
        <v>100</v>
      </c>
      <c r="CJ61" s="189">
        <v>100</v>
      </c>
    </row>
    <row r="62" spans="1:88" ht="16.5" x14ac:dyDescent="0.3">
      <c r="A62" s="164">
        <v>50</v>
      </c>
      <c r="B62" s="164">
        <v>55</v>
      </c>
      <c r="C62" s="164">
        <v>60</v>
      </c>
      <c r="D62" s="164">
        <v>65</v>
      </c>
      <c r="E62" s="164">
        <v>70</v>
      </c>
      <c r="F62" s="164">
        <v>75</v>
      </c>
      <c r="G62" s="164">
        <v>80</v>
      </c>
      <c r="H62" s="164">
        <v>85</v>
      </c>
      <c r="I62" s="164">
        <v>90</v>
      </c>
      <c r="J62" s="164">
        <v>95</v>
      </c>
      <c r="K62" s="164">
        <v>2557</v>
      </c>
      <c r="L62" s="164">
        <v>8</v>
      </c>
      <c r="M62" s="164" t="s">
        <v>170</v>
      </c>
      <c r="N62" s="164">
        <v>20</v>
      </c>
      <c r="O62" s="164" t="s">
        <v>170</v>
      </c>
      <c r="P62" s="166">
        <v>6.10000000000037</v>
      </c>
      <c r="R62" s="179">
        <v>1702</v>
      </c>
      <c r="S62" s="179">
        <v>5</v>
      </c>
      <c r="T62" s="179">
        <v>10</v>
      </c>
      <c r="U62" s="179">
        <v>15</v>
      </c>
      <c r="V62" s="179">
        <v>20</v>
      </c>
      <c r="W62" s="179">
        <v>25</v>
      </c>
      <c r="X62" s="179">
        <v>30</v>
      </c>
      <c r="Y62" s="179">
        <v>35</v>
      </c>
      <c r="Z62" s="179">
        <v>40</v>
      </c>
      <c r="AA62" s="179">
        <v>45</v>
      </c>
      <c r="AB62" s="179">
        <v>50</v>
      </c>
      <c r="AD62" s="187"/>
      <c r="AE62" s="187"/>
      <c r="AF62" s="187"/>
      <c r="AG62" s="187"/>
      <c r="AH62" s="187"/>
      <c r="AI62" s="187"/>
      <c r="AJ62" s="187"/>
      <c r="AK62" s="187"/>
      <c r="AL62" s="187"/>
      <c r="AM62" s="196"/>
      <c r="AN62" s="196"/>
      <c r="AO62" s="196"/>
      <c r="AP62" s="187"/>
      <c r="AQ62" s="187"/>
      <c r="AR62" s="187"/>
      <c r="AS62" s="187"/>
      <c r="AT62" s="196"/>
      <c r="AU62" s="196"/>
      <c r="AV62" s="196"/>
      <c r="AW62" s="196"/>
      <c r="AX62" s="196"/>
      <c r="AY62" s="196"/>
      <c r="AZ62" s="196"/>
      <c r="BA62" s="184"/>
      <c r="BB62" s="187"/>
      <c r="BC62" s="187"/>
      <c r="BD62" s="187"/>
      <c r="BE62" s="196"/>
      <c r="BF62" s="196"/>
      <c r="BG62" s="196"/>
      <c r="BH62" s="196"/>
      <c r="BI62" s="196"/>
      <c r="BJ62" s="196"/>
      <c r="BK62" s="196"/>
      <c r="BL62" s="196"/>
      <c r="BM62" s="196"/>
      <c r="BN62" s="164">
        <v>50</v>
      </c>
      <c r="BO62" s="164">
        <v>80</v>
      </c>
      <c r="BP62" s="164">
        <v>85</v>
      </c>
      <c r="BQ62" s="164">
        <v>90</v>
      </c>
      <c r="BR62" s="164">
        <v>95</v>
      </c>
      <c r="BS62" s="198">
        <v>100</v>
      </c>
      <c r="BT62" s="164">
        <v>100</v>
      </c>
      <c r="BU62" s="164">
        <v>100</v>
      </c>
      <c r="BV62" s="164">
        <v>100</v>
      </c>
      <c r="BW62" s="164">
        <v>100</v>
      </c>
      <c r="BX62" s="164">
        <v>100</v>
      </c>
      <c r="BY62" s="196"/>
      <c r="BZ62" s="188">
        <v>4.8999999999999897</v>
      </c>
      <c r="CA62" s="189">
        <v>83</v>
      </c>
      <c r="CB62" s="189">
        <v>88</v>
      </c>
      <c r="CC62" s="189">
        <v>93</v>
      </c>
      <c r="CD62" s="189">
        <v>98</v>
      </c>
      <c r="CE62" s="189">
        <v>100</v>
      </c>
      <c r="CF62" s="189">
        <v>100</v>
      </c>
      <c r="CG62" s="189">
        <v>100</v>
      </c>
      <c r="CH62" s="189">
        <v>100</v>
      </c>
      <c r="CI62" s="189">
        <v>100</v>
      </c>
      <c r="CJ62" s="189">
        <v>100</v>
      </c>
    </row>
    <row r="63" spans="1:88" ht="18" x14ac:dyDescent="0.25">
      <c r="A63" s="164">
        <v>49</v>
      </c>
      <c r="B63" s="164">
        <v>54</v>
      </c>
      <c r="C63" s="164">
        <v>59</v>
      </c>
      <c r="D63" s="164">
        <v>64</v>
      </c>
      <c r="E63" s="164">
        <v>69</v>
      </c>
      <c r="F63" s="164">
        <v>74</v>
      </c>
      <c r="G63" s="164">
        <v>79</v>
      </c>
      <c r="H63" s="164">
        <v>84</v>
      </c>
      <c r="I63" s="164">
        <v>89</v>
      </c>
      <c r="J63" s="164">
        <v>94</v>
      </c>
      <c r="K63" s="164">
        <v>2538</v>
      </c>
      <c r="L63" s="164" t="s">
        <v>170</v>
      </c>
      <c r="M63" s="164">
        <v>30</v>
      </c>
      <c r="N63" s="164" t="s">
        <v>170</v>
      </c>
      <c r="O63" s="164">
        <v>43</v>
      </c>
      <c r="P63" s="166">
        <v>6.1400000000003896</v>
      </c>
      <c r="R63" s="179">
        <v>1721</v>
      </c>
      <c r="S63" s="179">
        <v>6</v>
      </c>
      <c r="T63" s="179">
        <v>11</v>
      </c>
      <c r="U63" s="179">
        <v>16</v>
      </c>
      <c r="V63" s="179">
        <v>21</v>
      </c>
      <c r="W63" s="179">
        <v>26</v>
      </c>
      <c r="X63" s="179">
        <v>31</v>
      </c>
      <c r="Y63" s="179">
        <v>36</v>
      </c>
      <c r="Z63" s="179">
        <v>41</v>
      </c>
      <c r="AA63" s="179">
        <v>46</v>
      </c>
      <c r="AB63" s="179">
        <v>51</v>
      </c>
      <c r="AD63" s="187"/>
      <c r="AE63" s="187"/>
      <c r="AF63" s="187"/>
      <c r="AG63" s="187"/>
      <c r="AH63" s="187"/>
      <c r="AI63" s="187"/>
      <c r="AJ63" s="187"/>
      <c r="AK63" s="187"/>
      <c r="AL63" s="187"/>
      <c r="AM63" s="187"/>
      <c r="AN63" s="196"/>
      <c r="AO63" s="196"/>
      <c r="AP63" s="187"/>
      <c r="AQ63" s="187"/>
      <c r="AR63" s="187"/>
      <c r="AS63" s="187"/>
      <c r="AT63" s="196"/>
      <c r="AU63" s="196"/>
      <c r="AV63" s="196"/>
      <c r="AW63" s="196"/>
      <c r="AX63" s="196"/>
      <c r="AY63" s="196"/>
      <c r="AZ63" s="196"/>
      <c r="BA63" s="184"/>
      <c r="BB63" s="187"/>
      <c r="BC63" s="187"/>
      <c r="BD63" s="187"/>
      <c r="BE63" s="196"/>
      <c r="BF63" s="196"/>
      <c r="BG63" s="196"/>
      <c r="BH63" s="196"/>
      <c r="BI63" s="196"/>
      <c r="BJ63" s="196"/>
      <c r="BK63" s="196"/>
      <c r="BL63" s="196"/>
      <c r="BM63" s="196"/>
      <c r="BN63" s="164">
        <v>51</v>
      </c>
      <c r="BO63" s="164">
        <v>85</v>
      </c>
      <c r="BP63" s="164">
        <v>90</v>
      </c>
      <c r="BQ63" s="164">
        <v>95</v>
      </c>
      <c r="BR63" s="198">
        <v>100</v>
      </c>
      <c r="BS63" s="164">
        <v>100</v>
      </c>
      <c r="BT63" s="164">
        <v>100</v>
      </c>
      <c r="BU63" s="164">
        <v>100</v>
      </c>
      <c r="BV63" s="164">
        <v>100</v>
      </c>
      <c r="BW63" s="164">
        <v>100</v>
      </c>
      <c r="BX63" s="164">
        <v>100</v>
      </c>
      <c r="BY63" s="196"/>
      <c r="BZ63" s="178">
        <v>4.9099999999999904</v>
      </c>
      <c r="CA63" s="146">
        <v>83</v>
      </c>
      <c r="CB63" s="146">
        <v>88</v>
      </c>
      <c r="CC63" s="146">
        <v>93</v>
      </c>
      <c r="CD63" s="146">
        <v>98</v>
      </c>
      <c r="CE63" s="146">
        <v>100</v>
      </c>
      <c r="CF63" s="146">
        <v>100</v>
      </c>
      <c r="CG63" s="146">
        <v>100</v>
      </c>
      <c r="CH63" s="146">
        <v>100</v>
      </c>
      <c r="CI63" s="146">
        <v>100</v>
      </c>
      <c r="CJ63" s="146">
        <v>100</v>
      </c>
    </row>
    <row r="64" spans="1:88" ht="16.5" x14ac:dyDescent="0.3">
      <c r="A64" s="164">
        <v>48</v>
      </c>
      <c r="B64" s="164">
        <v>53</v>
      </c>
      <c r="C64" s="164">
        <v>58</v>
      </c>
      <c r="D64" s="164">
        <v>63</v>
      </c>
      <c r="E64" s="164">
        <v>68</v>
      </c>
      <c r="F64" s="164">
        <v>73</v>
      </c>
      <c r="G64" s="164">
        <v>78</v>
      </c>
      <c r="H64" s="164">
        <v>83</v>
      </c>
      <c r="I64" s="164">
        <v>88</v>
      </c>
      <c r="J64" s="164">
        <v>93</v>
      </c>
      <c r="K64" s="164">
        <v>2519</v>
      </c>
      <c r="L64" s="164" t="s">
        <v>170</v>
      </c>
      <c r="M64" s="164" t="s">
        <v>170</v>
      </c>
      <c r="N64" s="164">
        <v>19</v>
      </c>
      <c r="O64" s="164" t="s">
        <v>170</v>
      </c>
      <c r="P64" s="166">
        <v>6.1800000000004101</v>
      </c>
      <c r="R64" s="179">
        <v>1740</v>
      </c>
      <c r="S64" s="179">
        <v>7</v>
      </c>
      <c r="T64" s="179">
        <v>12</v>
      </c>
      <c r="U64" s="179">
        <v>17</v>
      </c>
      <c r="V64" s="179">
        <v>22</v>
      </c>
      <c r="W64" s="179">
        <v>27</v>
      </c>
      <c r="X64" s="179">
        <v>32</v>
      </c>
      <c r="Y64" s="179">
        <v>37</v>
      </c>
      <c r="Z64" s="179">
        <v>42</v>
      </c>
      <c r="AA64" s="179">
        <v>47</v>
      </c>
      <c r="AB64" s="179">
        <v>52</v>
      </c>
      <c r="AD64" s="187"/>
      <c r="AE64" s="187"/>
      <c r="AF64" s="187"/>
      <c r="AG64" s="187"/>
      <c r="AH64" s="187"/>
      <c r="AI64" s="187"/>
      <c r="AJ64" s="187"/>
      <c r="AK64" s="187"/>
      <c r="AL64" s="187"/>
      <c r="AM64" s="187"/>
      <c r="AN64" s="196"/>
      <c r="AO64" s="196"/>
      <c r="AP64" s="187"/>
      <c r="AQ64" s="187"/>
      <c r="AR64" s="187"/>
      <c r="AS64" s="187"/>
      <c r="AT64" s="196"/>
      <c r="AU64" s="196"/>
      <c r="AV64" s="196"/>
      <c r="AW64" s="196"/>
      <c r="AX64" s="196"/>
      <c r="AY64" s="196"/>
      <c r="AZ64" s="196"/>
      <c r="BA64" s="184"/>
      <c r="BB64" s="187"/>
      <c r="BC64" s="187"/>
      <c r="BD64" s="187"/>
      <c r="BE64" s="187"/>
      <c r="BF64" s="196"/>
      <c r="BG64" s="196"/>
      <c r="BH64" s="196"/>
      <c r="BI64" s="196"/>
      <c r="BJ64" s="196"/>
      <c r="BK64" s="196"/>
      <c r="BL64" s="196"/>
      <c r="BM64" s="196"/>
      <c r="BN64" s="164">
        <v>52</v>
      </c>
      <c r="BO64" s="164">
        <v>90</v>
      </c>
      <c r="BP64" s="164">
        <v>95</v>
      </c>
      <c r="BQ64" s="198">
        <v>100</v>
      </c>
      <c r="BR64" s="164">
        <v>100</v>
      </c>
      <c r="BS64" s="164">
        <v>100</v>
      </c>
      <c r="BT64" s="164">
        <v>100</v>
      </c>
      <c r="BU64" s="164">
        <v>100</v>
      </c>
      <c r="BV64" s="164">
        <v>100</v>
      </c>
      <c r="BW64" s="164">
        <v>100</v>
      </c>
      <c r="BX64" s="164">
        <v>100</v>
      </c>
      <c r="BY64" s="196"/>
      <c r="BZ64" s="188">
        <v>4.9199999999999902</v>
      </c>
      <c r="CA64" s="189">
        <v>82</v>
      </c>
      <c r="CB64" s="189">
        <v>87</v>
      </c>
      <c r="CC64" s="189">
        <v>92</v>
      </c>
      <c r="CD64" s="189">
        <v>97</v>
      </c>
      <c r="CE64" s="189">
        <v>100</v>
      </c>
      <c r="CF64" s="189">
        <v>100</v>
      </c>
      <c r="CG64" s="189">
        <v>100</v>
      </c>
      <c r="CH64" s="189">
        <v>100</v>
      </c>
      <c r="CI64" s="189">
        <v>100</v>
      </c>
      <c r="CJ64" s="189">
        <v>100</v>
      </c>
    </row>
    <row r="65" spans="1:88" ht="16.5" x14ac:dyDescent="0.3">
      <c r="A65" s="164">
        <v>47</v>
      </c>
      <c r="B65" s="164">
        <v>52</v>
      </c>
      <c r="C65" s="164">
        <v>57</v>
      </c>
      <c r="D65" s="164">
        <v>62</v>
      </c>
      <c r="E65" s="164">
        <v>67</v>
      </c>
      <c r="F65" s="164">
        <v>72</v>
      </c>
      <c r="G65" s="164">
        <v>77</v>
      </c>
      <c r="H65" s="164">
        <v>82</v>
      </c>
      <c r="I65" s="164">
        <v>87</v>
      </c>
      <c r="J65" s="164">
        <v>92</v>
      </c>
      <c r="K65" s="164">
        <v>2500</v>
      </c>
      <c r="L65" s="164" t="s">
        <v>170</v>
      </c>
      <c r="M65" s="164" t="s">
        <v>170</v>
      </c>
      <c r="N65" s="164" t="s">
        <v>170</v>
      </c>
      <c r="O65" s="164" t="s">
        <v>170</v>
      </c>
      <c r="P65" s="166">
        <v>6.2200000000004296</v>
      </c>
      <c r="R65" s="179">
        <v>1759</v>
      </c>
      <c r="S65" s="179">
        <v>8</v>
      </c>
      <c r="T65" s="179">
        <v>13</v>
      </c>
      <c r="U65" s="179">
        <v>18</v>
      </c>
      <c r="V65" s="179">
        <v>23</v>
      </c>
      <c r="W65" s="179">
        <v>28</v>
      </c>
      <c r="X65" s="179">
        <v>33</v>
      </c>
      <c r="Y65" s="179">
        <v>38</v>
      </c>
      <c r="Z65" s="179">
        <v>43</v>
      </c>
      <c r="AA65" s="179">
        <v>48</v>
      </c>
      <c r="AB65" s="179">
        <v>53</v>
      </c>
      <c r="AD65" s="187"/>
      <c r="AE65" s="187"/>
      <c r="AF65" s="187"/>
      <c r="AG65" s="187"/>
      <c r="AH65" s="187"/>
      <c r="AI65" s="187"/>
      <c r="AJ65" s="187"/>
      <c r="AK65" s="187"/>
      <c r="AL65" s="187"/>
      <c r="AM65" s="187"/>
      <c r="AN65" s="196"/>
      <c r="AO65" s="196"/>
      <c r="AP65" s="187"/>
      <c r="AQ65" s="187"/>
      <c r="AR65" s="187"/>
      <c r="AS65" s="187"/>
      <c r="AT65" s="196"/>
      <c r="AU65" s="196"/>
      <c r="AV65" s="196"/>
      <c r="AW65" s="196"/>
      <c r="AX65" s="196"/>
      <c r="AY65" s="196"/>
      <c r="AZ65" s="196"/>
      <c r="BA65" s="184"/>
      <c r="BB65" s="187"/>
      <c r="BC65" s="187"/>
      <c r="BD65" s="187"/>
      <c r="BE65" s="187"/>
      <c r="BF65" s="196"/>
      <c r="BG65" s="196"/>
      <c r="BH65" s="196"/>
      <c r="BI65" s="196"/>
      <c r="BJ65" s="196"/>
      <c r="BK65" s="196"/>
      <c r="BL65" s="196"/>
      <c r="BM65" s="196"/>
      <c r="BN65" s="164">
        <v>53</v>
      </c>
      <c r="BO65" s="164">
        <v>95</v>
      </c>
      <c r="BP65" s="198">
        <v>100</v>
      </c>
      <c r="BQ65" s="164">
        <v>100</v>
      </c>
      <c r="BR65" s="164">
        <v>100</v>
      </c>
      <c r="BS65" s="164">
        <v>100</v>
      </c>
      <c r="BT65" s="164">
        <v>100</v>
      </c>
      <c r="BU65" s="164">
        <v>100</v>
      </c>
      <c r="BV65" s="164">
        <v>100</v>
      </c>
      <c r="BW65" s="164">
        <v>100</v>
      </c>
      <c r="BX65" s="164">
        <v>100</v>
      </c>
      <c r="BY65" s="196"/>
      <c r="BZ65" s="188">
        <v>4.9299999999999899</v>
      </c>
      <c r="CA65" s="189">
        <v>82</v>
      </c>
      <c r="CB65" s="189">
        <v>87</v>
      </c>
      <c r="CC65" s="189">
        <v>92</v>
      </c>
      <c r="CD65" s="189">
        <v>97</v>
      </c>
      <c r="CE65" s="189">
        <v>100</v>
      </c>
      <c r="CF65" s="189">
        <v>100</v>
      </c>
      <c r="CG65" s="189">
        <v>100</v>
      </c>
      <c r="CH65" s="189">
        <v>100</v>
      </c>
      <c r="CI65" s="189">
        <v>100</v>
      </c>
      <c r="CJ65" s="189">
        <v>100</v>
      </c>
    </row>
    <row r="66" spans="1:88" ht="18" x14ac:dyDescent="0.25">
      <c r="A66" s="164">
        <v>46</v>
      </c>
      <c r="B66" s="164">
        <v>51</v>
      </c>
      <c r="C66" s="164">
        <v>56</v>
      </c>
      <c r="D66" s="164">
        <v>61</v>
      </c>
      <c r="E66" s="164">
        <v>66</v>
      </c>
      <c r="F66" s="164">
        <v>71</v>
      </c>
      <c r="G66" s="164">
        <v>76</v>
      </c>
      <c r="H66" s="164">
        <v>81</v>
      </c>
      <c r="I66" s="164">
        <v>86</v>
      </c>
      <c r="J66" s="164">
        <v>91</v>
      </c>
      <c r="K66" s="164">
        <v>2481</v>
      </c>
      <c r="L66" s="164" t="s">
        <v>170</v>
      </c>
      <c r="M66" s="164">
        <v>29</v>
      </c>
      <c r="N66" s="164">
        <v>18</v>
      </c>
      <c r="O66" s="164">
        <v>42</v>
      </c>
      <c r="P66" s="166">
        <v>6.2600000000004501</v>
      </c>
      <c r="R66" s="179">
        <v>1778</v>
      </c>
      <c r="S66" s="179">
        <v>9</v>
      </c>
      <c r="T66" s="179">
        <v>14</v>
      </c>
      <c r="U66" s="179">
        <v>19</v>
      </c>
      <c r="V66" s="179">
        <v>24</v>
      </c>
      <c r="W66" s="179">
        <v>29</v>
      </c>
      <c r="X66" s="179">
        <v>34</v>
      </c>
      <c r="Y66" s="179">
        <v>39</v>
      </c>
      <c r="Z66" s="179">
        <v>44</v>
      </c>
      <c r="AA66" s="179">
        <v>49</v>
      </c>
      <c r="AB66" s="179">
        <v>54</v>
      </c>
      <c r="AD66" s="187"/>
      <c r="AE66" s="187"/>
      <c r="AF66" s="187"/>
      <c r="AG66" s="187"/>
      <c r="AH66" s="187"/>
      <c r="AI66" s="187"/>
      <c r="AJ66" s="187"/>
      <c r="AK66" s="187"/>
      <c r="AL66" s="187"/>
      <c r="AM66" s="187"/>
      <c r="AN66" s="196"/>
      <c r="AO66" s="196"/>
      <c r="AP66" s="187"/>
      <c r="AQ66" s="187"/>
      <c r="AR66" s="187"/>
      <c r="AS66" s="187"/>
      <c r="AT66" s="187"/>
      <c r="AU66" s="196"/>
      <c r="AV66" s="196"/>
      <c r="AW66" s="196"/>
      <c r="AX66" s="196"/>
      <c r="AY66" s="196"/>
      <c r="AZ66" s="196"/>
      <c r="BA66" s="184"/>
      <c r="BB66" s="187"/>
      <c r="BC66" s="187"/>
      <c r="BD66" s="187"/>
      <c r="BE66" s="187"/>
      <c r="BF66" s="196"/>
      <c r="BG66" s="196"/>
      <c r="BH66" s="196"/>
      <c r="BI66" s="196"/>
      <c r="BJ66" s="196"/>
      <c r="BK66" s="196"/>
      <c r="BL66" s="196"/>
      <c r="BM66" s="196"/>
      <c r="BN66" s="164">
        <v>54</v>
      </c>
      <c r="BO66" s="198">
        <v>100</v>
      </c>
      <c r="BP66" s="164">
        <v>100</v>
      </c>
      <c r="BQ66" s="164">
        <v>100</v>
      </c>
      <c r="BR66" s="164">
        <v>100</v>
      </c>
      <c r="BS66" s="164">
        <v>100</v>
      </c>
      <c r="BT66" s="164">
        <v>100</v>
      </c>
      <c r="BU66" s="164">
        <v>100</v>
      </c>
      <c r="BV66" s="164">
        <v>100</v>
      </c>
      <c r="BW66" s="164">
        <v>100</v>
      </c>
      <c r="BX66" s="164">
        <v>100</v>
      </c>
      <c r="BY66" s="196"/>
      <c r="BZ66" s="178">
        <v>4.9399999999999897</v>
      </c>
      <c r="CA66" s="146">
        <v>82</v>
      </c>
      <c r="CB66" s="146">
        <v>87</v>
      </c>
      <c r="CC66" s="146">
        <v>92</v>
      </c>
      <c r="CD66" s="146">
        <v>97</v>
      </c>
      <c r="CE66" s="146">
        <v>100</v>
      </c>
      <c r="CF66" s="146">
        <v>100</v>
      </c>
      <c r="CG66" s="146">
        <v>100</v>
      </c>
      <c r="CH66" s="146">
        <v>100</v>
      </c>
      <c r="CI66" s="146">
        <v>100</v>
      </c>
      <c r="CJ66" s="146">
        <v>100</v>
      </c>
    </row>
    <row r="67" spans="1:88" ht="16.5" x14ac:dyDescent="0.3">
      <c r="A67" s="164">
        <v>45</v>
      </c>
      <c r="B67" s="164">
        <v>50</v>
      </c>
      <c r="C67" s="164">
        <v>55</v>
      </c>
      <c r="D67" s="164">
        <v>60</v>
      </c>
      <c r="E67" s="164">
        <v>65</v>
      </c>
      <c r="F67" s="164">
        <v>70</v>
      </c>
      <c r="G67" s="164">
        <v>75</v>
      </c>
      <c r="H67" s="164">
        <v>80</v>
      </c>
      <c r="I67" s="164">
        <v>85</v>
      </c>
      <c r="J67" s="164">
        <v>90</v>
      </c>
      <c r="K67" s="164">
        <v>2462</v>
      </c>
      <c r="L67" s="164">
        <v>7</v>
      </c>
      <c r="M67" s="164" t="s">
        <v>170</v>
      </c>
      <c r="N67" s="164" t="s">
        <v>170</v>
      </c>
      <c r="O67" s="164" t="s">
        <v>170</v>
      </c>
      <c r="P67" s="166">
        <v>6.3000000000004697</v>
      </c>
      <c r="R67" s="179">
        <v>1797</v>
      </c>
      <c r="S67" s="179">
        <v>10</v>
      </c>
      <c r="T67" s="179">
        <v>15</v>
      </c>
      <c r="U67" s="179">
        <v>20</v>
      </c>
      <c r="V67" s="179">
        <v>25</v>
      </c>
      <c r="W67" s="179">
        <v>30</v>
      </c>
      <c r="X67" s="179">
        <v>35</v>
      </c>
      <c r="Y67" s="179">
        <v>40</v>
      </c>
      <c r="Z67" s="179">
        <v>45</v>
      </c>
      <c r="AA67" s="179">
        <v>50</v>
      </c>
      <c r="AB67" s="179">
        <v>55</v>
      </c>
      <c r="AD67" s="187"/>
      <c r="AE67" s="187"/>
      <c r="AF67" s="187"/>
      <c r="AG67" s="187"/>
      <c r="AH67" s="187"/>
      <c r="AI67" s="187"/>
      <c r="AJ67" s="187"/>
      <c r="AK67" s="187"/>
      <c r="AL67" s="187"/>
      <c r="AM67" s="187"/>
      <c r="AN67" s="187"/>
      <c r="AO67" s="187"/>
      <c r="AP67" s="187"/>
      <c r="AQ67" s="187"/>
      <c r="AR67" s="187"/>
      <c r="AS67" s="187"/>
      <c r="AT67" s="187"/>
      <c r="AU67" s="196"/>
      <c r="AV67" s="196"/>
      <c r="AW67" s="196"/>
      <c r="AX67" s="196"/>
      <c r="AY67" s="196"/>
      <c r="AZ67" s="196"/>
      <c r="BA67" s="184"/>
      <c r="BB67" s="187"/>
      <c r="BC67" s="187"/>
      <c r="BD67" s="187"/>
      <c r="BE67" s="187"/>
      <c r="BF67" s="196"/>
      <c r="BG67" s="196"/>
      <c r="BH67" s="196"/>
      <c r="BI67" s="196"/>
      <c r="BJ67" s="196"/>
      <c r="BK67" s="196"/>
      <c r="BL67" s="196"/>
      <c r="BM67" s="196"/>
      <c r="BN67" s="193"/>
      <c r="BO67" s="193"/>
      <c r="BP67" s="194"/>
      <c r="BQ67" s="194"/>
      <c r="BR67" s="194"/>
      <c r="BS67" s="194"/>
      <c r="BT67" s="194"/>
      <c r="BU67" s="194"/>
      <c r="BV67" s="194"/>
      <c r="BW67" s="194"/>
      <c r="BX67" s="194"/>
      <c r="BY67" s="196"/>
      <c r="BZ67" s="188">
        <v>4.9499999999999904</v>
      </c>
      <c r="CA67" s="189">
        <v>81</v>
      </c>
      <c r="CB67" s="189">
        <v>86</v>
      </c>
      <c r="CC67" s="189">
        <v>91</v>
      </c>
      <c r="CD67" s="189">
        <v>96</v>
      </c>
      <c r="CE67" s="189">
        <v>100</v>
      </c>
      <c r="CF67" s="189">
        <v>100</v>
      </c>
      <c r="CG67" s="189">
        <v>100</v>
      </c>
      <c r="CH67" s="189">
        <v>100</v>
      </c>
      <c r="CI67" s="189">
        <v>100</v>
      </c>
      <c r="CJ67" s="189">
        <v>100</v>
      </c>
    </row>
    <row r="68" spans="1:88" ht="16.5" x14ac:dyDescent="0.3">
      <c r="A68" s="164">
        <v>44</v>
      </c>
      <c r="B68" s="164">
        <v>49</v>
      </c>
      <c r="C68" s="164">
        <v>54</v>
      </c>
      <c r="D68" s="164">
        <v>59</v>
      </c>
      <c r="E68" s="164">
        <v>64</v>
      </c>
      <c r="F68" s="164">
        <v>69</v>
      </c>
      <c r="G68" s="164">
        <v>74</v>
      </c>
      <c r="H68" s="164">
        <v>79</v>
      </c>
      <c r="I68" s="164">
        <v>84</v>
      </c>
      <c r="J68" s="164">
        <v>89</v>
      </c>
      <c r="K68" s="164">
        <v>2443</v>
      </c>
      <c r="L68" s="164" t="s">
        <v>170</v>
      </c>
      <c r="M68" s="164" t="s">
        <v>170</v>
      </c>
      <c r="N68" s="164" t="s">
        <v>170</v>
      </c>
      <c r="O68" s="164" t="s">
        <v>170</v>
      </c>
      <c r="P68" s="166">
        <v>6.3400000000004901</v>
      </c>
      <c r="R68" s="179">
        <v>1816</v>
      </c>
      <c r="S68" s="179">
        <v>11</v>
      </c>
      <c r="T68" s="179">
        <v>16</v>
      </c>
      <c r="U68" s="179">
        <v>21</v>
      </c>
      <c r="V68" s="179">
        <v>26</v>
      </c>
      <c r="W68" s="179">
        <v>31</v>
      </c>
      <c r="X68" s="179">
        <v>36</v>
      </c>
      <c r="Y68" s="179">
        <v>41</v>
      </c>
      <c r="Z68" s="179">
        <v>46</v>
      </c>
      <c r="AA68" s="179">
        <v>51</v>
      </c>
      <c r="AB68" s="179">
        <v>56</v>
      </c>
      <c r="AD68" s="187"/>
      <c r="AE68" s="187"/>
      <c r="AF68" s="187"/>
      <c r="AG68" s="187"/>
      <c r="AH68" s="187"/>
      <c r="AI68" s="187"/>
      <c r="AJ68" s="187"/>
      <c r="AK68" s="187"/>
      <c r="AL68" s="187"/>
      <c r="AM68" s="187"/>
      <c r="AN68" s="187"/>
      <c r="AO68" s="187"/>
      <c r="AP68" s="187"/>
      <c r="AQ68" s="187"/>
      <c r="AR68" s="187"/>
      <c r="AS68" s="187"/>
      <c r="AT68" s="187"/>
      <c r="AU68" s="196"/>
      <c r="AV68" s="196"/>
      <c r="AW68" s="196"/>
      <c r="AX68" s="196"/>
      <c r="AY68" s="196"/>
      <c r="AZ68" s="196"/>
      <c r="BA68" s="184"/>
      <c r="BB68" s="187"/>
      <c r="BC68" s="187"/>
      <c r="BD68" s="187"/>
      <c r="BE68" s="187"/>
      <c r="BF68" s="187"/>
      <c r="BG68" s="196"/>
      <c r="BH68" s="196"/>
      <c r="BI68" s="196"/>
      <c r="BJ68" s="196"/>
      <c r="BK68" s="196"/>
      <c r="BL68" s="196"/>
      <c r="BM68" s="196"/>
      <c r="BN68" s="187"/>
      <c r="BO68" s="187"/>
      <c r="BP68" s="196"/>
      <c r="BQ68" s="196"/>
      <c r="BR68" s="196"/>
      <c r="BS68" s="196"/>
      <c r="BT68" s="196"/>
      <c r="BU68" s="196"/>
      <c r="BV68" s="196"/>
      <c r="BW68" s="196"/>
      <c r="BX68" s="196"/>
      <c r="BY68" s="196"/>
      <c r="BZ68" s="188">
        <v>4.9599999999999902</v>
      </c>
      <c r="CA68" s="189">
        <v>81</v>
      </c>
      <c r="CB68" s="189">
        <v>86</v>
      </c>
      <c r="CC68" s="189">
        <v>91</v>
      </c>
      <c r="CD68" s="189">
        <v>96</v>
      </c>
      <c r="CE68" s="189">
        <v>100</v>
      </c>
      <c r="CF68" s="189">
        <v>100</v>
      </c>
      <c r="CG68" s="189">
        <v>100</v>
      </c>
      <c r="CH68" s="189">
        <v>100</v>
      </c>
      <c r="CI68" s="189">
        <v>100</v>
      </c>
      <c r="CJ68" s="189">
        <v>100</v>
      </c>
    </row>
    <row r="69" spans="1:88" ht="18" x14ac:dyDescent="0.25">
      <c r="A69" s="164">
        <v>43</v>
      </c>
      <c r="B69" s="164">
        <v>48</v>
      </c>
      <c r="C69" s="164">
        <v>53</v>
      </c>
      <c r="D69" s="164">
        <v>58</v>
      </c>
      <c r="E69" s="164">
        <v>63</v>
      </c>
      <c r="F69" s="164">
        <v>68</v>
      </c>
      <c r="G69" s="164">
        <v>73</v>
      </c>
      <c r="H69" s="164">
        <v>78</v>
      </c>
      <c r="I69" s="164">
        <v>83</v>
      </c>
      <c r="J69" s="164">
        <v>88</v>
      </c>
      <c r="K69" s="164">
        <v>2424</v>
      </c>
      <c r="L69" s="164" t="s">
        <v>170</v>
      </c>
      <c r="M69" s="164">
        <v>28</v>
      </c>
      <c r="N69" s="164" t="s">
        <v>170</v>
      </c>
      <c r="O69" s="164">
        <v>41</v>
      </c>
      <c r="P69" s="166">
        <v>6.3800000000005097</v>
      </c>
      <c r="R69" s="179">
        <v>1835</v>
      </c>
      <c r="S69" s="179">
        <v>12</v>
      </c>
      <c r="T69" s="179">
        <v>17</v>
      </c>
      <c r="U69" s="179">
        <v>22</v>
      </c>
      <c r="V69" s="179">
        <v>27</v>
      </c>
      <c r="W69" s="179">
        <v>32</v>
      </c>
      <c r="X69" s="179">
        <v>37</v>
      </c>
      <c r="Y69" s="179">
        <v>42</v>
      </c>
      <c r="Z69" s="179">
        <v>47</v>
      </c>
      <c r="AA69" s="179">
        <v>52</v>
      </c>
      <c r="AB69" s="179">
        <v>57</v>
      </c>
      <c r="AD69" s="187"/>
      <c r="AE69" s="187"/>
      <c r="AF69" s="187"/>
      <c r="AG69" s="187"/>
      <c r="AH69" s="187"/>
      <c r="AI69" s="187"/>
      <c r="AJ69" s="187"/>
      <c r="AK69" s="187"/>
      <c r="AL69" s="187"/>
      <c r="AM69" s="187"/>
      <c r="AN69" s="187"/>
      <c r="AO69" s="187"/>
      <c r="AP69" s="187"/>
      <c r="AQ69" s="187"/>
      <c r="AR69" s="187"/>
      <c r="AS69" s="187"/>
      <c r="AT69" s="187"/>
      <c r="AU69" s="196"/>
      <c r="AV69" s="196"/>
      <c r="AW69" s="196"/>
      <c r="AX69" s="196"/>
      <c r="AY69" s="196"/>
      <c r="AZ69" s="196"/>
      <c r="BA69" s="184"/>
      <c r="BB69" s="187"/>
      <c r="BC69" s="187"/>
      <c r="BD69" s="187"/>
      <c r="BE69" s="187"/>
      <c r="BF69" s="187"/>
      <c r="BG69" s="196"/>
      <c r="BH69" s="196"/>
      <c r="BI69" s="196"/>
      <c r="BJ69" s="196"/>
      <c r="BK69" s="196"/>
      <c r="BL69" s="196"/>
      <c r="BM69" s="196"/>
      <c r="BN69" s="187"/>
      <c r="BO69" s="187"/>
      <c r="BP69" s="196"/>
      <c r="BQ69" s="196"/>
      <c r="BR69" s="196"/>
      <c r="BS69" s="196"/>
      <c r="BT69" s="196"/>
      <c r="BU69" s="196"/>
      <c r="BV69" s="196"/>
      <c r="BW69" s="196"/>
      <c r="BX69" s="196"/>
      <c r="BY69" s="196"/>
      <c r="BZ69" s="178">
        <v>4.96999999999999</v>
      </c>
      <c r="CA69" s="146">
        <v>81</v>
      </c>
      <c r="CB69" s="146">
        <v>86</v>
      </c>
      <c r="CC69" s="146">
        <v>91</v>
      </c>
      <c r="CD69" s="146">
        <v>96</v>
      </c>
      <c r="CE69" s="146">
        <v>100</v>
      </c>
      <c r="CF69" s="146">
        <v>100</v>
      </c>
      <c r="CG69" s="146">
        <v>100</v>
      </c>
      <c r="CH69" s="146">
        <v>100</v>
      </c>
      <c r="CI69" s="146">
        <v>100</v>
      </c>
      <c r="CJ69" s="146">
        <v>100</v>
      </c>
    </row>
    <row r="70" spans="1:88" ht="16.5" x14ac:dyDescent="0.3">
      <c r="A70" s="164">
        <v>42</v>
      </c>
      <c r="B70" s="164">
        <v>47</v>
      </c>
      <c r="C70" s="164">
        <v>52</v>
      </c>
      <c r="D70" s="164">
        <v>57</v>
      </c>
      <c r="E70" s="164">
        <v>62</v>
      </c>
      <c r="F70" s="164">
        <v>67</v>
      </c>
      <c r="G70" s="164">
        <v>72</v>
      </c>
      <c r="H70" s="164">
        <v>77</v>
      </c>
      <c r="I70" s="164">
        <v>82</v>
      </c>
      <c r="J70" s="164">
        <v>87</v>
      </c>
      <c r="K70" s="164">
        <v>2405</v>
      </c>
      <c r="L70" s="164" t="s">
        <v>170</v>
      </c>
      <c r="M70" s="164" t="s">
        <v>170</v>
      </c>
      <c r="N70" s="164">
        <v>17</v>
      </c>
      <c r="O70" s="164" t="s">
        <v>170</v>
      </c>
      <c r="P70" s="166">
        <v>6.4200000000005302</v>
      </c>
      <c r="R70" s="179">
        <v>1854</v>
      </c>
      <c r="S70" s="179">
        <v>13</v>
      </c>
      <c r="T70" s="179">
        <v>18</v>
      </c>
      <c r="U70" s="179">
        <v>23</v>
      </c>
      <c r="V70" s="179">
        <v>28</v>
      </c>
      <c r="W70" s="179">
        <v>33</v>
      </c>
      <c r="X70" s="179">
        <v>38</v>
      </c>
      <c r="Y70" s="179">
        <v>43</v>
      </c>
      <c r="Z70" s="179">
        <v>48</v>
      </c>
      <c r="AA70" s="179">
        <v>53</v>
      </c>
      <c r="AB70" s="179">
        <v>58</v>
      </c>
      <c r="AD70" s="187"/>
      <c r="AE70" s="187"/>
      <c r="AF70" s="187"/>
      <c r="AG70" s="187"/>
      <c r="AH70" s="187"/>
      <c r="AI70" s="187"/>
      <c r="AJ70" s="187"/>
      <c r="AK70" s="187"/>
      <c r="AL70" s="187"/>
      <c r="AM70" s="187"/>
      <c r="AN70" s="187"/>
      <c r="AO70" s="187"/>
      <c r="AP70" s="187"/>
      <c r="AQ70" s="187"/>
      <c r="AR70" s="187"/>
      <c r="AS70" s="187"/>
      <c r="AT70" s="187"/>
      <c r="AU70" s="187"/>
      <c r="AV70" s="196"/>
      <c r="AW70" s="196"/>
      <c r="AX70" s="196"/>
      <c r="AY70" s="196"/>
      <c r="AZ70" s="196"/>
      <c r="BA70" s="184"/>
      <c r="BB70" s="187"/>
      <c r="BC70" s="187"/>
      <c r="BD70" s="187"/>
      <c r="BE70" s="187"/>
      <c r="BF70" s="187"/>
      <c r="BG70" s="196"/>
      <c r="BH70" s="196"/>
      <c r="BI70" s="196"/>
      <c r="BJ70" s="196"/>
      <c r="BK70" s="196"/>
      <c r="BL70" s="196"/>
      <c r="BM70" s="196"/>
      <c r="BN70" s="187"/>
      <c r="BO70" s="187"/>
      <c r="BP70" s="196"/>
      <c r="BQ70" s="196"/>
      <c r="BR70" s="196"/>
      <c r="BS70" s="196"/>
      <c r="BT70" s="196"/>
      <c r="BU70" s="196"/>
      <c r="BV70" s="196"/>
      <c r="BW70" s="196"/>
      <c r="BX70" s="196"/>
      <c r="BY70" s="196"/>
      <c r="BZ70" s="188">
        <v>4.9799999999999898</v>
      </c>
      <c r="CA70" s="189">
        <v>80</v>
      </c>
      <c r="CB70" s="189">
        <v>85</v>
      </c>
      <c r="CC70" s="189">
        <v>90</v>
      </c>
      <c r="CD70" s="189">
        <v>95</v>
      </c>
      <c r="CE70" s="189">
        <v>100</v>
      </c>
      <c r="CF70" s="189">
        <v>100</v>
      </c>
      <c r="CG70" s="189">
        <v>100</v>
      </c>
      <c r="CH70" s="189">
        <v>100</v>
      </c>
      <c r="CI70" s="189">
        <v>100</v>
      </c>
      <c r="CJ70" s="189">
        <v>100</v>
      </c>
    </row>
    <row r="71" spans="1:88" ht="16.5" x14ac:dyDescent="0.3">
      <c r="A71" s="164">
        <v>41</v>
      </c>
      <c r="B71" s="164">
        <v>46</v>
      </c>
      <c r="C71" s="164">
        <v>51</v>
      </c>
      <c r="D71" s="164">
        <v>56</v>
      </c>
      <c r="E71" s="164">
        <v>61</v>
      </c>
      <c r="F71" s="164">
        <v>66</v>
      </c>
      <c r="G71" s="164">
        <v>71</v>
      </c>
      <c r="H71" s="164">
        <v>76</v>
      </c>
      <c r="I71" s="164">
        <v>81</v>
      </c>
      <c r="J71" s="164">
        <v>86</v>
      </c>
      <c r="K71" s="164">
        <v>2386</v>
      </c>
      <c r="L71" s="164" t="s">
        <v>170</v>
      </c>
      <c r="M71" s="164" t="s">
        <v>170</v>
      </c>
      <c r="N71" s="164" t="s">
        <v>170</v>
      </c>
      <c r="O71" s="164" t="s">
        <v>170</v>
      </c>
      <c r="P71" s="166">
        <v>6.4600000000005497</v>
      </c>
      <c r="R71" s="179">
        <v>1873</v>
      </c>
      <c r="S71" s="179">
        <v>14</v>
      </c>
      <c r="T71" s="179">
        <v>19</v>
      </c>
      <c r="U71" s="179">
        <v>24</v>
      </c>
      <c r="V71" s="179">
        <v>29</v>
      </c>
      <c r="W71" s="179">
        <v>34</v>
      </c>
      <c r="X71" s="179">
        <v>39</v>
      </c>
      <c r="Y71" s="179">
        <v>44</v>
      </c>
      <c r="Z71" s="179">
        <v>49</v>
      </c>
      <c r="AA71" s="179">
        <v>54</v>
      </c>
      <c r="AB71" s="179">
        <v>59</v>
      </c>
      <c r="AD71" s="187"/>
      <c r="AE71" s="187"/>
      <c r="AF71" s="187"/>
      <c r="AG71" s="187"/>
      <c r="AH71" s="187"/>
      <c r="AI71" s="187"/>
      <c r="AJ71" s="187"/>
      <c r="AK71" s="187"/>
      <c r="AL71" s="187"/>
      <c r="AM71" s="187"/>
      <c r="AN71" s="187"/>
      <c r="AO71" s="187"/>
      <c r="AP71" s="187"/>
      <c r="AQ71" s="187"/>
      <c r="AR71" s="187"/>
      <c r="AS71" s="187"/>
      <c r="AT71" s="187"/>
      <c r="AU71" s="187"/>
      <c r="AV71" s="196"/>
      <c r="AW71" s="196"/>
      <c r="AX71" s="196"/>
      <c r="AY71" s="196"/>
      <c r="AZ71" s="196"/>
      <c r="BA71" s="184"/>
      <c r="BB71" s="187"/>
      <c r="BC71" s="187"/>
      <c r="BD71" s="187"/>
      <c r="BE71" s="187"/>
      <c r="BF71" s="187"/>
      <c r="BG71" s="196"/>
      <c r="BH71" s="196"/>
      <c r="BI71" s="196"/>
      <c r="BJ71" s="196"/>
      <c r="BK71" s="196"/>
      <c r="BL71" s="196"/>
      <c r="BM71" s="196"/>
      <c r="BN71" s="187"/>
      <c r="BO71" s="187"/>
      <c r="BP71" s="187"/>
      <c r="BQ71" s="196"/>
      <c r="BR71" s="196"/>
      <c r="BS71" s="196"/>
      <c r="BT71" s="196"/>
      <c r="BU71" s="196"/>
      <c r="BV71" s="196"/>
      <c r="BW71" s="196"/>
      <c r="BX71" s="196"/>
      <c r="BY71" s="196"/>
      <c r="BZ71" s="188">
        <v>4.9899999999999904</v>
      </c>
      <c r="CA71" s="189">
        <v>80</v>
      </c>
      <c r="CB71" s="189">
        <v>85</v>
      </c>
      <c r="CC71" s="189">
        <v>90</v>
      </c>
      <c r="CD71" s="189">
        <v>95</v>
      </c>
      <c r="CE71" s="189">
        <v>100</v>
      </c>
      <c r="CF71" s="189">
        <v>100</v>
      </c>
      <c r="CG71" s="189">
        <v>100</v>
      </c>
      <c r="CH71" s="189">
        <v>100</v>
      </c>
      <c r="CI71" s="189">
        <v>100</v>
      </c>
      <c r="CJ71" s="189">
        <v>100</v>
      </c>
    </row>
    <row r="72" spans="1:88" ht="18" x14ac:dyDescent="0.25">
      <c r="A72" s="164">
        <v>40</v>
      </c>
      <c r="B72" s="164">
        <v>45</v>
      </c>
      <c r="C72" s="164">
        <v>50</v>
      </c>
      <c r="D72" s="164">
        <v>55</v>
      </c>
      <c r="E72" s="164">
        <v>60</v>
      </c>
      <c r="F72" s="164">
        <v>65</v>
      </c>
      <c r="G72" s="164">
        <v>70</v>
      </c>
      <c r="H72" s="164">
        <v>75</v>
      </c>
      <c r="I72" s="164">
        <v>80</v>
      </c>
      <c r="J72" s="164">
        <v>85</v>
      </c>
      <c r="K72" s="164">
        <v>2367</v>
      </c>
      <c r="L72" s="164">
        <v>6</v>
      </c>
      <c r="M72" s="164">
        <v>27</v>
      </c>
      <c r="N72" s="164" t="s">
        <v>170</v>
      </c>
      <c r="O72" s="164">
        <v>40</v>
      </c>
      <c r="P72" s="166">
        <v>6.5000000000005702</v>
      </c>
      <c r="R72" s="179">
        <v>1892</v>
      </c>
      <c r="S72" s="179">
        <v>15</v>
      </c>
      <c r="T72" s="179">
        <v>20</v>
      </c>
      <c r="U72" s="179">
        <v>25</v>
      </c>
      <c r="V72" s="179">
        <v>30</v>
      </c>
      <c r="W72" s="179">
        <v>35</v>
      </c>
      <c r="X72" s="179">
        <v>40</v>
      </c>
      <c r="Y72" s="179">
        <v>45</v>
      </c>
      <c r="Z72" s="179">
        <v>50</v>
      </c>
      <c r="AA72" s="179">
        <v>55</v>
      </c>
      <c r="AB72" s="179">
        <v>60</v>
      </c>
      <c r="AD72" s="187"/>
      <c r="AE72" s="187"/>
      <c r="AF72" s="187"/>
      <c r="AG72" s="187"/>
      <c r="AH72" s="187"/>
      <c r="AI72" s="187"/>
      <c r="AJ72" s="187"/>
      <c r="AK72" s="187"/>
      <c r="AL72" s="187"/>
      <c r="AM72" s="187"/>
      <c r="AN72" s="187"/>
      <c r="AO72" s="187"/>
      <c r="AP72" s="187"/>
      <c r="AQ72" s="187"/>
      <c r="AR72" s="187"/>
      <c r="AS72" s="187"/>
      <c r="AT72" s="187"/>
      <c r="AU72" s="187"/>
      <c r="AV72" s="196"/>
      <c r="AW72" s="196"/>
      <c r="AX72" s="196"/>
      <c r="AY72" s="196"/>
      <c r="AZ72" s="196"/>
      <c r="BA72" s="184"/>
      <c r="BB72" s="187"/>
      <c r="BC72" s="187"/>
      <c r="BD72" s="187"/>
      <c r="BE72" s="187"/>
      <c r="BF72" s="187"/>
      <c r="BG72" s="187"/>
      <c r="BH72" s="196"/>
      <c r="BI72" s="196"/>
      <c r="BJ72" s="196"/>
      <c r="BK72" s="196"/>
      <c r="BL72" s="196"/>
      <c r="BM72" s="196"/>
      <c r="BN72" s="187"/>
      <c r="BO72" s="187"/>
      <c r="BP72" s="187"/>
      <c r="BQ72" s="196"/>
      <c r="BR72" s="196"/>
      <c r="BS72" s="196"/>
      <c r="BT72" s="196"/>
      <c r="BU72" s="196"/>
      <c r="BV72" s="196"/>
      <c r="BW72" s="196"/>
      <c r="BX72" s="196"/>
      <c r="BY72" s="196"/>
      <c r="BZ72" s="178">
        <v>4.9999999999999902</v>
      </c>
      <c r="CA72" s="146">
        <v>80</v>
      </c>
      <c r="CB72" s="146">
        <v>85</v>
      </c>
      <c r="CC72" s="146">
        <v>90</v>
      </c>
      <c r="CD72" s="146">
        <v>95</v>
      </c>
      <c r="CE72" s="146">
        <v>100</v>
      </c>
      <c r="CF72" s="146">
        <v>100</v>
      </c>
      <c r="CG72" s="146">
        <v>100</v>
      </c>
      <c r="CH72" s="146">
        <v>100</v>
      </c>
      <c r="CI72" s="146">
        <v>100</v>
      </c>
      <c r="CJ72" s="146">
        <v>100</v>
      </c>
    </row>
    <row r="73" spans="1:88" ht="16.5" x14ac:dyDescent="0.3">
      <c r="A73" s="164">
        <v>39</v>
      </c>
      <c r="B73" s="164">
        <v>44</v>
      </c>
      <c r="C73" s="164">
        <v>49</v>
      </c>
      <c r="D73" s="164">
        <v>54</v>
      </c>
      <c r="E73" s="164">
        <v>59</v>
      </c>
      <c r="F73" s="164">
        <v>64</v>
      </c>
      <c r="G73" s="164">
        <v>69</v>
      </c>
      <c r="H73" s="164">
        <v>74</v>
      </c>
      <c r="I73" s="164">
        <v>79</v>
      </c>
      <c r="J73" s="164">
        <v>84</v>
      </c>
      <c r="K73" s="164">
        <v>2348</v>
      </c>
      <c r="L73" s="164" t="s">
        <v>170</v>
      </c>
      <c r="M73" s="164" t="s">
        <v>170</v>
      </c>
      <c r="N73" s="164" t="s">
        <v>170</v>
      </c>
      <c r="O73" s="164" t="s">
        <v>170</v>
      </c>
      <c r="P73" s="166">
        <v>6.5400000000005898</v>
      </c>
      <c r="R73" s="179">
        <v>1911</v>
      </c>
      <c r="S73" s="179">
        <v>16</v>
      </c>
      <c r="T73" s="179">
        <v>21</v>
      </c>
      <c r="U73" s="179">
        <v>26</v>
      </c>
      <c r="V73" s="179">
        <v>31</v>
      </c>
      <c r="W73" s="179">
        <v>36</v>
      </c>
      <c r="X73" s="179">
        <v>41</v>
      </c>
      <c r="Y73" s="179">
        <v>46</v>
      </c>
      <c r="Z73" s="179">
        <v>51</v>
      </c>
      <c r="AA73" s="179">
        <v>56</v>
      </c>
      <c r="AB73" s="179">
        <v>61</v>
      </c>
      <c r="AD73" s="187"/>
      <c r="AE73" s="187"/>
      <c r="AF73" s="187"/>
      <c r="AG73" s="187"/>
      <c r="AH73" s="187"/>
      <c r="AI73" s="187"/>
      <c r="AJ73" s="187"/>
      <c r="AK73" s="187"/>
      <c r="AL73" s="187"/>
      <c r="AM73" s="187"/>
      <c r="AN73" s="187"/>
      <c r="AO73" s="187"/>
      <c r="AP73" s="187"/>
      <c r="AQ73" s="187"/>
      <c r="AR73" s="187"/>
      <c r="AS73" s="187"/>
      <c r="AT73" s="187"/>
      <c r="AU73" s="187"/>
      <c r="AV73" s="196"/>
      <c r="AW73" s="196"/>
      <c r="AX73" s="196"/>
      <c r="AY73" s="196"/>
      <c r="AZ73" s="196"/>
      <c r="BA73" s="184"/>
      <c r="BB73" s="187"/>
      <c r="BC73" s="187"/>
      <c r="BD73" s="187"/>
      <c r="BE73" s="187"/>
      <c r="BF73" s="187"/>
      <c r="BG73" s="187"/>
      <c r="BH73" s="196"/>
      <c r="BI73" s="196"/>
      <c r="BJ73" s="196"/>
      <c r="BK73" s="196"/>
      <c r="BL73" s="196"/>
      <c r="BM73" s="196"/>
      <c r="BN73" s="187"/>
      <c r="BO73" s="187"/>
      <c r="BP73" s="187"/>
      <c r="BQ73" s="196"/>
      <c r="BR73" s="196"/>
      <c r="BS73" s="196"/>
      <c r="BT73" s="196"/>
      <c r="BU73" s="196"/>
      <c r="BV73" s="196"/>
      <c r="BW73" s="196"/>
      <c r="BX73" s="196"/>
      <c r="BY73" s="196"/>
      <c r="BZ73" s="188">
        <v>5.00999999999999</v>
      </c>
      <c r="CA73" s="189">
        <v>79</v>
      </c>
      <c r="CB73" s="189">
        <v>84</v>
      </c>
      <c r="CC73" s="189">
        <v>89</v>
      </c>
      <c r="CD73" s="189">
        <v>94</v>
      </c>
      <c r="CE73" s="189">
        <v>99</v>
      </c>
      <c r="CF73" s="189">
        <v>100</v>
      </c>
      <c r="CG73" s="189">
        <v>100</v>
      </c>
      <c r="CH73" s="189">
        <v>100</v>
      </c>
      <c r="CI73" s="189">
        <v>100</v>
      </c>
      <c r="CJ73" s="189">
        <v>100</v>
      </c>
    </row>
    <row r="74" spans="1:88" ht="16.5" x14ac:dyDescent="0.3">
      <c r="A74" s="164">
        <v>38</v>
      </c>
      <c r="B74" s="164">
        <v>43</v>
      </c>
      <c r="C74" s="164">
        <v>48</v>
      </c>
      <c r="D74" s="164">
        <v>53</v>
      </c>
      <c r="E74" s="164">
        <v>58</v>
      </c>
      <c r="F74" s="164">
        <v>63</v>
      </c>
      <c r="G74" s="164">
        <v>68</v>
      </c>
      <c r="H74" s="164">
        <v>73</v>
      </c>
      <c r="I74" s="164">
        <v>78</v>
      </c>
      <c r="J74" s="164">
        <v>83</v>
      </c>
      <c r="K74" s="164">
        <v>2329</v>
      </c>
      <c r="L74" s="164" t="s">
        <v>170</v>
      </c>
      <c r="M74" s="164" t="s">
        <v>170</v>
      </c>
      <c r="N74" s="164">
        <v>16</v>
      </c>
      <c r="O74" s="164" t="s">
        <v>170</v>
      </c>
      <c r="P74" s="166">
        <v>6.5800000000006102</v>
      </c>
      <c r="R74" s="179">
        <v>1930</v>
      </c>
      <c r="S74" s="179">
        <v>17</v>
      </c>
      <c r="T74" s="179">
        <v>22</v>
      </c>
      <c r="U74" s="179">
        <v>27</v>
      </c>
      <c r="V74" s="179">
        <v>32</v>
      </c>
      <c r="W74" s="179">
        <v>37</v>
      </c>
      <c r="X74" s="179">
        <v>42</v>
      </c>
      <c r="Y74" s="179">
        <v>47</v>
      </c>
      <c r="Z74" s="179">
        <v>52</v>
      </c>
      <c r="AA74" s="179">
        <v>57</v>
      </c>
      <c r="AB74" s="179">
        <v>62</v>
      </c>
      <c r="AD74" s="187"/>
      <c r="AE74" s="187"/>
      <c r="AF74" s="187"/>
      <c r="AG74" s="187"/>
      <c r="AH74" s="187"/>
      <c r="AI74" s="187"/>
      <c r="AJ74" s="187"/>
      <c r="AK74" s="187"/>
      <c r="AL74" s="187"/>
      <c r="AM74" s="187"/>
      <c r="AN74" s="187"/>
      <c r="AO74" s="187"/>
      <c r="AP74" s="187"/>
      <c r="AQ74" s="187"/>
      <c r="AR74" s="187"/>
      <c r="AS74" s="187"/>
      <c r="AT74" s="187"/>
      <c r="AU74" s="187"/>
      <c r="AV74" s="187"/>
      <c r="AW74" s="196"/>
      <c r="AX74" s="196"/>
      <c r="AY74" s="196"/>
      <c r="AZ74" s="196"/>
      <c r="BA74" s="184"/>
      <c r="BB74" s="187"/>
      <c r="BC74" s="187"/>
      <c r="BD74" s="187"/>
      <c r="BE74" s="187"/>
      <c r="BF74" s="187"/>
      <c r="BG74" s="187"/>
      <c r="BH74" s="196"/>
      <c r="BI74" s="196"/>
      <c r="BJ74" s="196"/>
      <c r="BK74" s="196"/>
      <c r="BL74" s="196"/>
      <c r="BM74" s="196"/>
      <c r="BN74" s="187"/>
      <c r="BO74" s="187"/>
      <c r="BP74" s="187"/>
      <c r="BQ74" s="196"/>
      <c r="BR74" s="196"/>
      <c r="BS74" s="196"/>
      <c r="BT74" s="196"/>
      <c r="BU74" s="196"/>
      <c r="BV74" s="196"/>
      <c r="BW74" s="196"/>
      <c r="BX74" s="196"/>
      <c r="BY74" s="196"/>
      <c r="BZ74" s="188">
        <v>5.0199999999999898</v>
      </c>
      <c r="CA74" s="189">
        <v>79</v>
      </c>
      <c r="CB74" s="189">
        <v>84</v>
      </c>
      <c r="CC74" s="189">
        <v>89</v>
      </c>
      <c r="CD74" s="189">
        <v>94</v>
      </c>
      <c r="CE74" s="189">
        <v>99</v>
      </c>
      <c r="CF74" s="189">
        <v>100</v>
      </c>
      <c r="CG74" s="189">
        <v>100</v>
      </c>
      <c r="CH74" s="189">
        <v>100</v>
      </c>
      <c r="CI74" s="189">
        <v>100</v>
      </c>
      <c r="CJ74" s="189">
        <v>100</v>
      </c>
    </row>
    <row r="75" spans="1:88" ht="18" x14ac:dyDescent="0.25">
      <c r="A75" s="164">
        <v>37</v>
      </c>
      <c r="B75" s="164">
        <v>42</v>
      </c>
      <c r="C75" s="164">
        <v>47</v>
      </c>
      <c r="D75" s="164">
        <v>52</v>
      </c>
      <c r="E75" s="164">
        <v>57</v>
      </c>
      <c r="F75" s="164">
        <v>62</v>
      </c>
      <c r="G75" s="164">
        <v>67</v>
      </c>
      <c r="H75" s="164">
        <v>72</v>
      </c>
      <c r="I75" s="164">
        <v>77</v>
      </c>
      <c r="J75" s="164">
        <v>82</v>
      </c>
      <c r="K75" s="164">
        <v>2310</v>
      </c>
      <c r="L75" s="164" t="s">
        <v>170</v>
      </c>
      <c r="M75" s="164">
        <v>26</v>
      </c>
      <c r="N75" s="164" t="s">
        <v>170</v>
      </c>
      <c r="O75" s="164">
        <v>39</v>
      </c>
      <c r="P75" s="166">
        <v>6.6200000000006298</v>
      </c>
      <c r="R75" s="179">
        <v>1949</v>
      </c>
      <c r="S75" s="179">
        <v>18</v>
      </c>
      <c r="T75" s="179">
        <v>23</v>
      </c>
      <c r="U75" s="179">
        <v>28</v>
      </c>
      <c r="V75" s="179">
        <v>33</v>
      </c>
      <c r="W75" s="179">
        <v>38</v>
      </c>
      <c r="X75" s="179">
        <v>43</v>
      </c>
      <c r="Y75" s="179">
        <v>48</v>
      </c>
      <c r="Z75" s="179">
        <v>53</v>
      </c>
      <c r="AA75" s="179">
        <v>58</v>
      </c>
      <c r="AB75" s="179">
        <v>63</v>
      </c>
      <c r="AD75" s="187"/>
      <c r="AE75" s="187"/>
      <c r="AF75" s="187"/>
      <c r="AG75" s="187"/>
      <c r="AH75" s="187"/>
      <c r="AI75" s="187"/>
      <c r="AJ75" s="187"/>
      <c r="AK75" s="187"/>
      <c r="AL75" s="187"/>
      <c r="AM75" s="187"/>
      <c r="AN75" s="187"/>
      <c r="AO75" s="187"/>
      <c r="AP75" s="187"/>
      <c r="AQ75" s="187"/>
      <c r="AR75" s="187"/>
      <c r="AS75" s="187"/>
      <c r="AT75" s="187"/>
      <c r="AU75" s="187"/>
      <c r="AV75" s="187"/>
      <c r="AW75" s="196"/>
      <c r="AX75" s="196"/>
      <c r="AY75" s="196"/>
      <c r="AZ75" s="196"/>
      <c r="BA75" s="184"/>
      <c r="BB75" s="187"/>
      <c r="BC75" s="187"/>
      <c r="BD75" s="187"/>
      <c r="BE75" s="187"/>
      <c r="BF75" s="187"/>
      <c r="BG75" s="187"/>
      <c r="BH75" s="196"/>
      <c r="BI75" s="196"/>
      <c r="BJ75" s="196"/>
      <c r="BK75" s="196"/>
      <c r="BL75" s="196"/>
      <c r="BM75" s="196"/>
      <c r="BN75" s="187"/>
      <c r="BO75" s="187"/>
      <c r="BP75" s="187"/>
      <c r="BQ75" s="187"/>
      <c r="BR75" s="196"/>
      <c r="BS75" s="196"/>
      <c r="BT75" s="196"/>
      <c r="BU75" s="196"/>
      <c r="BV75" s="196"/>
      <c r="BW75" s="196"/>
      <c r="BX75" s="196"/>
      <c r="BY75" s="196"/>
      <c r="BZ75" s="178">
        <v>5.0299999999999896</v>
      </c>
      <c r="CA75" s="146">
        <v>79</v>
      </c>
      <c r="CB75" s="146">
        <v>84</v>
      </c>
      <c r="CC75" s="146">
        <v>89</v>
      </c>
      <c r="CD75" s="146">
        <v>94</v>
      </c>
      <c r="CE75" s="146">
        <v>99</v>
      </c>
      <c r="CF75" s="146">
        <v>100</v>
      </c>
      <c r="CG75" s="146">
        <v>100</v>
      </c>
      <c r="CH75" s="146">
        <v>100</v>
      </c>
      <c r="CI75" s="146">
        <v>100</v>
      </c>
      <c r="CJ75" s="146">
        <v>100</v>
      </c>
    </row>
    <row r="76" spans="1:88" ht="16.5" x14ac:dyDescent="0.3">
      <c r="A76" s="164">
        <v>36</v>
      </c>
      <c r="B76" s="164">
        <v>41</v>
      </c>
      <c r="C76" s="164">
        <v>46</v>
      </c>
      <c r="D76" s="164">
        <v>51</v>
      </c>
      <c r="E76" s="164">
        <v>56</v>
      </c>
      <c r="F76" s="164">
        <v>61</v>
      </c>
      <c r="G76" s="164">
        <v>66</v>
      </c>
      <c r="H76" s="164">
        <v>71</v>
      </c>
      <c r="I76" s="164">
        <v>76</v>
      </c>
      <c r="J76" s="164">
        <v>81</v>
      </c>
      <c r="K76" s="164">
        <v>2291</v>
      </c>
      <c r="L76" s="164" t="s">
        <v>170</v>
      </c>
      <c r="M76" s="164" t="s">
        <v>170</v>
      </c>
      <c r="N76" s="164" t="s">
        <v>170</v>
      </c>
      <c r="O76" s="164" t="s">
        <v>170</v>
      </c>
      <c r="P76" s="166">
        <v>6.6600000000006503</v>
      </c>
      <c r="R76" s="179">
        <v>1968</v>
      </c>
      <c r="S76" s="179">
        <v>19</v>
      </c>
      <c r="T76" s="179">
        <v>24</v>
      </c>
      <c r="U76" s="179">
        <v>29</v>
      </c>
      <c r="V76" s="179">
        <v>34</v>
      </c>
      <c r="W76" s="179">
        <v>39</v>
      </c>
      <c r="X76" s="179">
        <v>44</v>
      </c>
      <c r="Y76" s="179">
        <v>49</v>
      </c>
      <c r="Z76" s="179">
        <v>54</v>
      </c>
      <c r="AA76" s="179">
        <v>59</v>
      </c>
      <c r="AB76" s="179">
        <v>64</v>
      </c>
      <c r="AD76" s="187"/>
      <c r="AE76" s="187"/>
      <c r="AF76" s="187"/>
      <c r="AG76" s="187"/>
      <c r="AH76" s="187"/>
      <c r="AI76" s="187"/>
      <c r="AJ76" s="187"/>
      <c r="AK76" s="187"/>
      <c r="AL76" s="187"/>
      <c r="AM76" s="187"/>
      <c r="AN76" s="187"/>
      <c r="AO76" s="187"/>
      <c r="AP76" s="187"/>
      <c r="AQ76" s="187"/>
      <c r="AR76" s="187"/>
      <c r="AS76" s="187"/>
      <c r="AT76" s="187"/>
      <c r="AU76" s="187"/>
      <c r="AV76" s="187"/>
      <c r="AW76" s="196"/>
      <c r="AX76" s="196"/>
      <c r="AY76" s="196"/>
      <c r="AZ76" s="196"/>
      <c r="BA76" s="184"/>
      <c r="BB76" s="187"/>
      <c r="BC76" s="187"/>
      <c r="BD76" s="187"/>
      <c r="BE76" s="187"/>
      <c r="BF76" s="187"/>
      <c r="BG76" s="187"/>
      <c r="BH76" s="187"/>
      <c r="BI76" s="196"/>
      <c r="BJ76" s="196"/>
      <c r="BK76" s="196"/>
      <c r="BL76" s="196"/>
      <c r="BM76" s="196"/>
      <c r="BN76" s="187"/>
      <c r="BO76" s="187"/>
      <c r="BP76" s="187"/>
      <c r="BQ76" s="187"/>
      <c r="BR76" s="196"/>
      <c r="BS76" s="196"/>
      <c r="BT76" s="196"/>
      <c r="BU76" s="196"/>
      <c r="BV76" s="196"/>
      <c r="BW76" s="196"/>
      <c r="BX76" s="196"/>
      <c r="BY76" s="196"/>
      <c r="BZ76" s="188">
        <v>5.0399999999999903</v>
      </c>
      <c r="CA76" s="189">
        <v>78</v>
      </c>
      <c r="CB76" s="189">
        <v>83</v>
      </c>
      <c r="CC76" s="189">
        <v>88</v>
      </c>
      <c r="CD76" s="189">
        <v>93</v>
      </c>
      <c r="CE76" s="189">
        <v>98</v>
      </c>
      <c r="CF76" s="189">
        <v>100</v>
      </c>
      <c r="CG76" s="189">
        <v>100</v>
      </c>
      <c r="CH76" s="189">
        <v>100</v>
      </c>
      <c r="CI76" s="189">
        <v>100</v>
      </c>
      <c r="CJ76" s="189">
        <v>100</v>
      </c>
    </row>
    <row r="77" spans="1:88" ht="16.5" x14ac:dyDescent="0.3">
      <c r="A77" s="164">
        <v>35</v>
      </c>
      <c r="B77" s="164">
        <v>40</v>
      </c>
      <c r="C77" s="164">
        <v>45</v>
      </c>
      <c r="D77" s="164">
        <v>50</v>
      </c>
      <c r="E77" s="164">
        <v>55</v>
      </c>
      <c r="F77" s="164">
        <v>60</v>
      </c>
      <c r="G77" s="164">
        <v>65</v>
      </c>
      <c r="H77" s="164">
        <v>70</v>
      </c>
      <c r="I77" s="164">
        <v>75</v>
      </c>
      <c r="J77" s="164">
        <v>80</v>
      </c>
      <c r="K77" s="164">
        <v>2272</v>
      </c>
      <c r="L77" s="164">
        <v>5</v>
      </c>
      <c r="M77" s="164" t="s">
        <v>170</v>
      </c>
      <c r="N77" s="164">
        <v>15</v>
      </c>
      <c r="O77" s="164" t="s">
        <v>170</v>
      </c>
      <c r="P77" s="166">
        <v>6.7000000000006699</v>
      </c>
      <c r="R77" s="179">
        <v>1987</v>
      </c>
      <c r="S77" s="179">
        <v>20</v>
      </c>
      <c r="T77" s="179">
        <v>25</v>
      </c>
      <c r="U77" s="179">
        <v>30</v>
      </c>
      <c r="V77" s="179">
        <v>35</v>
      </c>
      <c r="W77" s="179">
        <v>40</v>
      </c>
      <c r="X77" s="179">
        <v>45</v>
      </c>
      <c r="Y77" s="179">
        <v>50</v>
      </c>
      <c r="Z77" s="179">
        <v>55</v>
      </c>
      <c r="AA77" s="179">
        <v>60</v>
      </c>
      <c r="AB77" s="179">
        <v>65</v>
      </c>
      <c r="AD77" s="187"/>
      <c r="AE77" s="187"/>
      <c r="AF77" s="187"/>
      <c r="AG77" s="187"/>
      <c r="AH77" s="187"/>
      <c r="AI77" s="187"/>
      <c r="AJ77" s="187"/>
      <c r="AK77" s="187"/>
      <c r="AL77" s="187"/>
      <c r="AM77" s="187"/>
      <c r="AN77" s="187"/>
      <c r="AO77" s="187"/>
      <c r="AP77" s="187"/>
      <c r="AQ77" s="187"/>
      <c r="AR77" s="187"/>
      <c r="AS77" s="187"/>
      <c r="AT77" s="187"/>
      <c r="AU77" s="187"/>
      <c r="AV77" s="187"/>
      <c r="AW77" s="187"/>
      <c r="AX77" s="187"/>
      <c r="AY77" s="187"/>
      <c r="AZ77" s="187"/>
      <c r="BA77" s="184"/>
      <c r="BB77" s="187"/>
      <c r="BC77" s="187"/>
      <c r="BD77" s="187"/>
      <c r="BE77" s="187"/>
      <c r="BF77" s="187"/>
      <c r="BG77" s="187"/>
      <c r="BH77" s="187"/>
      <c r="BI77" s="196"/>
      <c r="BJ77" s="196"/>
      <c r="BK77" s="196"/>
      <c r="BL77" s="196"/>
      <c r="BM77" s="196"/>
      <c r="BN77" s="187"/>
      <c r="BO77" s="187"/>
      <c r="BP77" s="187"/>
      <c r="BQ77" s="187"/>
      <c r="BR77" s="196"/>
      <c r="BS77" s="196"/>
      <c r="BT77" s="196"/>
      <c r="BU77" s="196"/>
      <c r="BV77" s="196"/>
      <c r="BW77" s="196"/>
      <c r="BX77" s="196"/>
      <c r="BY77" s="196"/>
      <c r="BZ77" s="188">
        <v>5.0499999999999901</v>
      </c>
      <c r="CA77" s="189">
        <v>78</v>
      </c>
      <c r="CB77" s="189">
        <v>83</v>
      </c>
      <c r="CC77" s="189">
        <v>88</v>
      </c>
      <c r="CD77" s="189">
        <v>93</v>
      </c>
      <c r="CE77" s="189">
        <v>98</v>
      </c>
      <c r="CF77" s="189">
        <v>100</v>
      </c>
      <c r="CG77" s="189">
        <v>100</v>
      </c>
      <c r="CH77" s="189">
        <v>100</v>
      </c>
      <c r="CI77" s="189">
        <v>100</v>
      </c>
      <c r="CJ77" s="189">
        <v>100</v>
      </c>
    </row>
    <row r="78" spans="1:88" ht="18" x14ac:dyDescent="0.25">
      <c r="A78" s="164">
        <v>34</v>
      </c>
      <c r="B78" s="164">
        <v>39</v>
      </c>
      <c r="C78" s="164">
        <v>44</v>
      </c>
      <c r="D78" s="164">
        <v>49</v>
      </c>
      <c r="E78" s="164">
        <v>54</v>
      </c>
      <c r="F78" s="164">
        <v>59</v>
      </c>
      <c r="G78" s="164">
        <v>64</v>
      </c>
      <c r="H78" s="164">
        <v>69</v>
      </c>
      <c r="I78" s="164">
        <v>74</v>
      </c>
      <c r="J78" s="164">
        <v>79</v>
      </c>
      <c r="K78" s="164">
        <v>2253</v>
      </c>
      <c r="L78" s="164" t="s">
        <v>170</v>
      </c>
      <c r="M78" s="164">
        <v>25</v>
      </c>
      <c r="N78" s="164" t="s">
        <v>170</v>
      </c>
      <c r="O78" s="164">
        <v>38</v>
      </c>
      <c r="P78" s="166">
        <v>6.7400000000006797</v>
      </c>
      <c r="R78" s="179">
        <v>2006</v>
      </c>
      <c r="S78" s="179">
        <v>21</v>
      </c>
      <c r="T78" s="179">
        <v>26</v>
      </c>
      <c r="U78" s="179">
        <v>31</v>
      </c>
      <c r="V78" s="179">
        <v>36</v>
      </c>
      <c r="W78" s="179">
        <v>41</v>
      </c>
      <c r="X78" s="179">
        <v>46</v>
      </c>
      <c r="Y78" s="179">
        <v>51</v>
      </c>
      <c r="Z78" s="179">
        <v>56</v>
      </c>
      <c r="AA78" s="179">
        <v>61</v>
      </c>
      <c r="AB78" s="179">
        <v>66</v>
      </c>
      <c r="AD78" s="187"/>
      <c r="AE78" s="187"/>
      <c r="AF78" s="187"/>
      <c r="AG78" s="187"/>
      <c r="AH78" s="187"/>
      <c r="AI78" s="187"/>
      <c r="AJ78" s="187"/>
      <c r="AK78" s="187"/>
      <c r="AL78" s="187"/>
      <c r="AM78" s="187"/>
      <c r="AN78" s="187"/>
      <c r="AO78" s="187"/>
      <c r="AP78" s="187"/>
      <c r="AQ78" s="187"/>
      <c r="AR78" s="187"/>
      <c r="AS78" s="187"/>
      <c r="AT78" s="187"/>
      <c r="AU78" s="187"/>
      <c r="AV78" s="187"/>
      <c r="AW78" s="187"/>
      <c r="AX78" s="196"/>
      <c r="AY78" s="196"/>
      <c r="AZ78" s="196"/>
      <c r="BA78" s="184"/>
      <c r="BB78" s="187"/>
      <c r="BC78" s="187"/>
      <c r="BD78" s="187"/>
      <c r="BE78" s="187"/>
      <c r="BF78" s="187"/>
      <c r="BG78" s="187"/>
      <c r="BH78" s="187"/>
      <c r="BI78" s="196"/>
      <c r="BJ78" s="196"/>
      <c r="BK78" s="196"/>
      <c r="BL78" s="196"/>
      <c r="BM78" s="196"/>
      <c r="BN78" s="187"/>
      <c r="BO78" s="187"/>
      <c r="BP78" s="187"/>
      <c r="BQ78" s="187"/>
      <c r="BR78" s="196"/>
      <c r="BS78" s="196"/>
      <c r="BT78" s="196"/>
      <c r="BU78" s="196"/>
      <c r="BV78" s="196"/>
      <c r="BW78" s="196"/>
      <c r="BX78" s="196"/>
      <c r="BY78" s="196"/>
      <c r="BZ78" s="178">
        <v>5.0599999999999898</v>
      </c>
      <c r="CA78" s="146">
        <v>78</v>
      </c>
      <c r="CB78" s="146">
        <v>83</v>
      </c>
      <c r="CC78" s="146">
        <v>88</v>
      </c>
      <c r="CD78" s="146">
        <v>93</v>
      </c>
      <c r="CE78" s="146">
        <v>98</v>
      </c>
      <c r="CF78" s="146">
        <v>100</v>
      </c>
      <c r="CG78" s="146">
        <v>100</v>
      </c>
      <c r="CH78" s="146">
        <v>100</v>
      </c>
      <c r="CI78" s="146">
        <v>100</v>
      </c>
      <c r="CJ78" s="146">
        <v>100</v>
      </c>
    </row>
    <row r="79" spans="1:88" ht="16.5" x14ac:dyDescent="0.3">
      <c r="A79" s="164">
        <v>33</v>
      </c>
      <c r="B79" s="164">
        <v>38</v>
      </c>
      <c r="C79" s="164">
        <v>43</v>
      </c>
      <c r="D79" s="164">
        <v>48</v>
      </c>
      <c r="E79" s="164">
        <v>53</v>
      </c>
      <c r="F79" s="164">
        <v>58</v>
      </c>
      <c r="G79" s="164">
        <v>63</v>
      </c>
      <c r="H79" s="164">
        <v>68</v>
      </c>
      <c r="I79" s="164">
        <v>73</v>
      </c>
      <c r="J79" s="164">
        <v>78</v>
      </c>
      <c r="K79" s="164">
        <v>2234</v>
      </c>
      <c r="L79" s="164" t="s">
        <v>170</v>
      </c>
      <c r="M79" s="164" t="s">
        <v>170</v>
      </c>
      <c r="N79" s="164" t="s">
        <v>170</v>
      </c>
      <c r="O79" s="164" t="s">
        <v>170</v>
      </c>
      <c r="P79" s="166">
        <v>6.7800000000007001</v>
      </c>
      <c r="R79" s="179">
        <v>2025</v>
      </c>
      <c r="S79" s="179">
        <v>22</v>
      </c>
      <c r="T79" s="179">
        <v>27</v>
      </c>
      <c r="U79" s="179">
        <v>32</v>
      </c>
      <c r="V79" s="179">
        <v>37</v>
      </c>
      <c r="W79" s="179">
        <v>42</v>
      </c>
      <c r="X79" s="179">
        <v>47</v>
      </c>
      <c r="Y79" s="179">
        <v>52</v>
      </c>
      <c r="Z79" s="179">
        <v>57</v>
      </c>
      <c r="AA79" s="179">
        <v>62</v>
      </c>
      <c r="AB79" s="179">
        <v>67</v>
      </c>
      <c r="AD79" s="187"/>
      <c r="AE79" s="187"/>
      <c r="AF79" s="187"/>
      <c r="AG79" s="187"/>
      <c r="AH79" s="187"/>
      <c r="AI79" s="187"/>
      <c r="AJ79" s="187"/>
      <c r="AK79" s="187"/>
      <c r="AL79" s="187"/>
      <c r="AM79" s="187"/>
      <c r="AN79" s="187"/>
      <c r="AO79" s="187"/>
      <c r="AP79" s="187"/>
      <c r="AQ79" s="187"/>
      <c r="AR79" s="187"/>
      <c r="AS79" s="187"/>
      <c r="AT79" s="187"/>
      <c r="AU79" s="187"/>
      <c r="AV79" s="187"/>
      <c r="AW79" s="187"/>
      <c r="AX79" s="196"/>
      <c r="AY79" s="196"/>
      <c r="AZ79" s="196"/>
      <c r="BA79" s="184"/>
      <c r="BB79" s="187"/>
      <c r="BC79" s="187"/>
      <c r="BD79" s="187"/>
      <c r="BE79" s="187"/>
      <c r="BF79" s="187"/>
      <c r="BG79" s="187"/>
      <c r="BH79" s="187"/>
      <c r="BI79" s="187"/>
      <c r="BJ79" s="187"/>
      <c r="BK79" s="187"/>
      <c r="BL79" s="187"/>
      <c r="BM79" s="187"/>
      <c r="BN79" s="187"/>
      <c r="BO79" s="187"/>
      <c r="BP79" s="187"/>
      <c r="BQ79" s="187"/>
      <c r="BR79" s="187"/>
      <c r="BS79" s="196"/>
      <c r="BT79" s="196"/>
      <c r="BU79" s="196"/>
      <c r="BV79" s="196"/>
      <c r="BW79" s="196"/>
      <c r="BX79" s="196"/>
      <c r="BY79" s="187"/>
      <c r="BZ79" s="188">
        <v>5.0699999999999896</v>
      </c>
      <c r="CA79" s="189">
        <v>77</v>
      </c>
      <c r="CB79" s="189">
        <v>82</v>
      </c>
      <c r="CC79" s="189">
        <v>87</v>
      </c>
      <c r="CD79" s="189">
        <v>92</v>
      </c>
      <c r="CE79" s="189">
        <v>97</v>
      </c>
      <c r="CF79" s="189">
        <v>100</v>
      </c>
      <c r="CG79" s="189">
        <v>100</v>
      </c>
      <c r="CH79" s="189">
        <v>100</v>
      </c>
      <c r="CI79" s="189">
        <v>100</v>
      </c>
      <c r="CJ79" s="189">
        <v>100</v>
      </c>
    </row>
    <row r="80" spans="1:88" ht="16.5" x14ac:dyDescent="0.3">
      <c r="A80" s="164">
        <v>32</v>
      </c>
      <c r="B80" s="164">
        <v>37</v>
      </c>
      <c r="C80" s="164">
        <v>42</v>
      </c>
      <c r="D80" s="164">
        <v>47</v>
      </c>
      <c r="E80" s="164">
        <v>52</v>
      </c>
      <c r="F80" s="164">
        <v>57</v>
      </c>
      <c r="G80" s="164">
        <v>62</v>
      </c>
      <c r="H80" s="164">
        <v>67</v>
      </c>
      <c r="I80" s="164">
        <v>72</v>
      </c>
      <c r="J80" s="164">
        <v>77</v>
      </c>
      <c r="K80" s="164">
        <v>2215</v>
      </c>
      <c r="L80" s="164" t="s">
        <v>170</v>
      </c>
      <c r="M80" s="164" t="s">
        <v>170</v>
      </c>
      <c r="N80" s="164">
        <v>14</v>
      </c>
      <c r="O80" s="164" t="s">
        <v>170</v>
      </c>
      <c r="P80" s="166">
        <v>6.8200000000007197</v>
      </c>
      <c r="R80" s="179">
        <v>2044</v>
      </c>
      <c r="S80" s="179">
        <v>23</v>
      </c>
      <c r="T80" s="179">
        <v>28</v>
      </c>
      <c r="U80" s="179">
        <v>33</v>
      </c>
      <c r="V80" s="179">
        <v>38</v>
      </c>
      <c r="W80" s="179">
        <v>43</v>
      </c>
      <c r="X80" s="179">
        <v>48</v>
      </c>
      <c r="Y80" s="179">
        <v>53</v>
      </c>
      <c r="Z80" s="179">
        <v>58</v>
      </c>
      <c r="AA80" s="179">
        <v>63</v>
      </c>
      <c r="AB80" s="179">
        <v>68</v>
      </c>
      <c r="AD80" s="187"/>
      <c r="AE80" s="187"/>
      <c r="AF80" s="187"/>
      <c r="AG80" s="187"/>
      <c r="AH80" s="187"/>
      <c r="AI80" s="187"/>
      <c r="AJ80" s="187"/>
      <c r="AK80" s="187"/>
      <c r="AL80" s="187"/>
      <c r="AM80" s="187"/>
      <c r="AN80" s="187"/>
      <c r="AO80" s="187"/>
      <c r="AP80" s="187"/>
      <c r="AQ80" s="187"/>
      <c r="AR80" s="187"/>
      <c r="AS80" s="187"/>
      <c r="AT80" s="187"/>
      <c r="AU80" s="187"/>
      <c r="AV80" s="187"/>
      <c r="AW80" s="187"/>
      <c r="AX80" s="196"/>
      <c r="AY80" s="196"/>
      <c r="AZ80" s="196"/>
      <c r="BA80" s="184"/>
      <c r="BB80" s="187"/>
      <c r="BC80" s="187"/>
      <c r="BD80" s="187"/>
      <c r="BE80" s="187"/>
      <c r="BF80" s="187"/>
      <c r="BG80" s="187"/>
      <c r="BH80" s="187"/>
      <c r="BI80" s="187"/>
      <c r="BJ80" s="196"/>
      <c r="BK80" s="196"/>
      <c r="BL80" s="196"/>
      <c r="BM80" s="196"/>
      <c r="BN80" s="187"/>
      <c r="BO80" s="187"/>
      <c r="BP80" s="187"/>
      <c r="BQ80" s="187"/>
      <c r="BR80" s="187"/>
      <c r="BS80" s="196"/>
      <c r="BT80" s="196"/>
      <c r="BU80" s="196"/>
      <c r="BV80" s="196"/>
      <c r="BW80" s="196"/>
      <c r="BX80" s="196"/>
      <c r="BY80" s="196"/>
      <c r="BZ80" s="188">
        <v>5.0799999999999903</v>
      </c>
      <c r="CA80" s="189">
        <v>77</v>
      </c>
      <c r="CB80" s="189">
        <v>82</v>
      </c>
      <c r="CC80" s="189">
        <v>87</v>
      </c>
      <c r="CD80" s="189">
        <v>92</v>
      </c>
      <c r="CE80" s="189">
        <v>97</v>
      </c>
      <c r="CF80" s="189">
        <v>100</v>
      </c>
      <c r="CG80" s="189">
        <v>100</v>
      </c>
      <c r="CH80" s="189">
        <v>100</v>
      </c>
      <c r="CI80" s="189">
        <v>100</v>
      </c>
      <c r="CJ80" s="189">
        <v>100</v>
      </c>
    </row>
    <row r="81" spans="1:89" ht="18" x14ac:dyDescent="0.25">
      <c r="A81" s="164">
        <v>31</v>
      </c>
      <c r="B81" s="164">
        <v>36</v>
      </c>
      <c r="C81" s="164">
        <v>41</v>
      </c>
      <c r="D81" s="164">
        <v>46</v>
      </c>
      <c r="E81" s="164">
        <v>51</v>
      </c>
      <c r="F81" s="164">
        <v>56</v>
      </c>
      <c r="G81" s="164">
        <v>61</v>
      </c>
      <c r="H81" s="164">
        <v>66</v>
      </c>
      <c r="I81" s="164">
        <v>71</v>
      </c>
      <c r="J81" s="164">
        <v>76</v>
      </c>
      <c r="K81" s="164">
        <v>2196</v>
      </c>
      <c r="L81" s="164" t="s">
        <v>170</v>
      </c>
      <c r="M81" s="164">
        <v>24</v>
      </c>
      <c r="N81" s="164" t="s">
        <v>170</v>
      </c>
      <c r="O81" s="164">
        <v>37</v>
      </c>
      <c r="P81" s="166">
        <v>6.8600000000007402</v>
      </c>
      <c r="R81" s="179">
        <v>2063</v>
      </c>
      <c r="S81" s="179">
        <v>24</v>
      </c>
      <c r="T81" s="179">
        <v>29</v>
      </c>
      <c r="U81" s="179">
        <v>34</v>
      </c>
      <c r="V81" s="179">
        <v>39</v>
      </c>
      <c r="W81" s="179">
        <v>44</v>
      </c>
      <c r="X81" s="179">
        <v>49</v>
      </c>
      <c r="Y81" s="179">
        <v>54</v>
      </c>
      <c r="Z81" s="179">
        <v>59</v>
      </c>
      <c r="AA81" s="179">
        <v>64</v>
      </c>
      <c r="AB81" s="179">
        <v>69</v>
      </c>
      <c r="AD81" s="187"/>
      <c r="AE81" s="187"/>
      <c r="AF81" s="187"/>
      <c r="AG81" s="187"/>
      <c r="AH81" s="187"/>
      <c r="AI81" s="187"/>
      <c r="AJ81" s="187"/>
      <c r="AK81" s="187"/>
      <c r="AL81" s="187"/>
      <c r="AM81" s="187"/>
      <c r="AN81" s="187"/>
      <c r="AO81" s="187"/>
      <c r="AP81" s="187"/>
      <c r="AQ81" s="187"/>
      <c r="AR81" s="187"/>
      <c r="AS81" s="187"/>
      <c r="AT81" s="187"/>
      <c r="AU81" s="187"/>
      <c r="AV81" s="187"/>
      <c r="AW81" s="187"/>
      <c r="AX81" s="196"/>
      <c r="AY81" s="196"/>
      <c r="AZ81" s="196"/>
      <c r="BA81" s="184"/>
      <c r="BB81" s="187"/>
      <c r="BC81" s="187"/>
      <c r="BD81" s="187"/>
      <c r="BE81" s="187"/>
      <c r="BF81" s="187"/>
      <c r="BG81" s="187"/>
      <c r="BH81" s="187"/>
      <c r="BI81" s="187"/>
      <c r="BJ81" s="196"/>
      <c r="BK81" s="196"/>
      <c r="BL81" s="196"/>
      <c r="BM81" s="196"/>
      <c r="BN81" s="187"/>
      <c r="BO81" s="187"/>
      <c r="BP81" s="187"/>
      <c r="BQ81" s="187"/>
      <c r="BR81" s="187"/>
      <c r="BS81" s="196"/>
      <c r="BT81" s="196"/>
      <c r="BU81" s="196"/>
      <c r="BV81" s="196"/>
      <c r="BW81" s="196"/>
      <c r="BX81" s="196"/>
      <c r="BY81" s="196"/>
      <c r="BZ81" s="178">
        <v>5.0899999999999901</v>
      </c>
      <c r="CA81" s="146">
        <v>77</v>
      </c>
      <c r="CB81" s="146">
        <v>82</v>
      </c>
      <c r="CC81" s="146">
        <v>87</v>
      </c>
      <c r="CD81" s="146">
        <v>92</v>
      </c>
      <c r="CE81" s="146">
        <v>97</v>
      </c>
      <c r="CF81" s="146">
        <v>100</v>
      </c>
      <c r="CG81" s="146">
        <v>100</v>
      </c>
      <c r="CH81" s="146">
        <v>100</v>
      </c>
      <c r="CI81" s="146">
        <v>100</v>
      </c>
      <c r="CJ81" s="146">
        <v>100</v>
      </c>
    </row>
    <row r="82" spans="1:89" ht="16.5" x14ac:dyDescent="0.3">
      <c r="A82" s="164">
        <v>30</v>
      </c>
      <c r="B82" s="164">
        <v>35</v>
      </c>
      <c r="C82" s="164">
        <v>40</v>
      </c>
      <c r="D82" s="164">
        <v>45</v>
      </c>
      <c r="E82" s="164">
        <v>50</v>
      </c>
      <c r="F82" s="164">
        <v>55</v>
      </c>
      <c r="G82" s="164">
        <v>60</v>
      </c>
      <c r="H82" s="164">
        <v>65</v>
      </c>
      <c r="I82" s="164">
        <v>70</v>
      </c>
      <c r="J82" s="164">
        <v>75</v>
      </c>
      <c r="K82" s="164">
        <v>2177</v>
      </c>
      <c r="L82" s="164">
        <v>4</v>
      </c>
      <c r="M82" s="164" t="s">
        <v>170</v>
      </c>
      <c r="N82" s="164" t="s">
        <v>170</v>
      </c>
      <c r="O82" s="164" t="s">
        <v>170</v>
      </c>
      <c r="P82" s="166">
        <v>6.9000000000007597</v>
      </c>
      <c r="R82" s="179">
        <v>2082</v>
      </c>
      <c r="S82" s="179">
        <v>25</v>
      </c>
      <c r="T82" s="179">
        <v>30</v>
      </c>
      <c r="U82" s="179">
        <v>35</v>
      </c>
      <c r="V82" s="179">
        <v>40</v>
      </c>
      <c r="W82" s="179">
        <v>45</v>
      </c>
      <c r="X82" s="179">
        <v>50</v>
      </c>
      <c r="Y82" s="179">
        <v>55</v>
      </c>
      <c r="Z82" s="179">
        <v>60</v>
      </c>
      <c r="AA82" s="179">
        <v>65</v>
      </c>
      <c r="AB82" s="179">
        <v>70</v>
      </c>
      <c r="AD82" s="187"/>
      <c r="AE82" s="187"/>
      <c r="AF82" s="187"/>
      <c r="AG82" s="187"/>
      <c r="AH82" s="187"/>
      <c r="AI82" s="187"/>
      <c r="AJ82" s="187"/>
      <c r="AK82" s="187"/>
      <c r="AL82" s="187"/>
      <c r="AM82" s="187"/>
      <c r="AN82" s="187"/>
      <c r="AO82" s="187"/>
      <c r="AP82" s="187"/>
      <c r="AQ82" s="187"/>
      <c r="AR82" s="187"/>
      <c r="AS82" s="187"/>
      <c r="AT82" s="187"/>
      <c r="AU82" s="187"/>
      <c r="AV82" s="187"/>
      <c r="AW82" s="187"/>
      <c r="AX82" s="187"/>
      <c r="AY82" s="196"/>
      <c r="AZ82" s="196"/>
      <c r="BA82" s="184"/>
      <c r="BB82" s="187"/>
      <c r="BC82" s="187"/>
      <c r="BD82" s="187"/>
      <c r="BE82" s="187"/>
      <c r="BF82" s="187"/>
      <c r="BG82" s="187"/>
      <c r="BH82" s="187"/>
      <c r="BI82" s="187"/>
      <c r="BJ82" s="196"/>
      <c r="BK82" s="196"/>
      <c r="BL82" s="196"/>
      <c r="BM82" s="196"/>
      <c r="BN82" s="187"/>
      <c r="BO82" s="187"/>
      <c r="BP82" s="187"/>
      <c r="BQ82" s="187"/>
      <c r="BR82" s="187"/>
      <c r="BS82" s="196"/>
      <c r="BT82" s="196"/>
      <c r="BU82" s="196"/>
      <c r="BV82" s="196"/>
      <c r="BW82" s="196"/>
      <c r="BX82" s="196"/>
      <c r="BY82" s="196"/>
      <c r="BZ82" s="188">
        <v>5.0999999999999899</v>
      </c>
      <c r="CA82" s="189">
        <v>76</v>
      </c>
      <c r="CB82" s="189">
        <v>81</v>
      </c>
      <c r="CC82" s="189">
        <v>86</v>
      </c>
      <c r="CD82" s="189">
        <v>91</v>
      </c>
      <c r="CE82" s="189">
        <v>96</v>
      </c>
      <c r="CF82" s="189">
        <v>100</v>
      </c>
      <c r="CG82" s="189">
        <v>100</v>
      </c>
      <c r="CH82" s="189">
        <v>100</v>
      </c>
      <c r="CI82" s="189">
        <v>100</v>
      </c>
      <c r="CJ82" s="189">
        <v>100</v>
      </c>
    </row>
    <row r="83" spans="1:89" ht="16.5" x14ac:dyDescent="0.3">
      <c r="A83" s="164">
        <v>29</v>
      </c>
      <c r="B83" s="164">
        <v>34</v>
      </c>
      <c r="C83" s="164">
        <v>39</v>
      </c>
      <c r="D83" s="164">
        <v>44</v>
      </c>
      <c r="E83" s="164">
        <v>49</v>
      </c>
      <c r="F83" s="164">
        <v>54</v>
      </c>
      <c r="G83" s="164">
        <v>59</v>
      </c>
      <c r="H83" s="164">
        <v>64</v>
      </c>
      <c r="I83" s="164">
        <v>69</v>
      </c>
      <c r="J83" s="164">
        <v>74</v>
      </c>
      <c r="K83" s="164">
        <v>2158</v>
      </c>
      <c r="L83" s="164" t="s">
        <v>170</v>
      </c>
      <c r="M83" s="164" t="s">
        <v>170</v>
      </c>
      <c r="N83" s="164">
        <v>13</v>
      </c>
      <c r="O83" s="164" t="s">
        <v>170</v>
      </c>
      <c r="P83" s="166">
        <v>6.9400000000007802</v>
      </c>
      <c r="R83" s="179">
        <v>2101</v>
      </c>
      <c r="S83" s="179">
        <v>26</v>
      </c>
      <c r="T83" s="179">
        <v>31</v>
      </c>
      <c r="U83" s="179">
        <v>36</v>
      </c>
      <c r="V83" s="179">
        <v>41</v>
      </c>
      <c r="W83" s="179">
        <v>46</v>
      </c>
      <c r="X83" s="179">
        <v>51</v>
      </c>
      <c r="Y83" s="179">
        <v>56</v>
      </c>
      <c r="Z83" s="179">
        <v>61</v>
      </c>
      <c r="AA83" s="179">
        <v>66</v>
      </c>
      <c r="AB83" s="179">
        <v>71</v>
      </c>
      <c r="AD83" s="187"/>
      <c r="AE83" s="187"/>
      <c r="AF83" s="187"/>
      <c r="AG83" s="187"/>
      <c r="AH83" s="187"/>
      <c r="AI83" s="187"/>
      <c r="AJ83" s="187"/>
      <c r="AK83" s="187"/>
      <c r="AL83" s="187"/>
      <c r="AM83" s="187"/>
      <c r="AN83" s="187"/>
      <c r="AO83" s="187"/>
      <c r="AP83" s="187"/>
      <c r="AQ83" s="187"/>
      <c r="AR83" s="187"/>
      <c r="AS83" s="187"/>
      <c r="AT83" s="187"/>
      <c r="AU83" s="187"/>
      <c r="AV83" s="187"/>
      <c r="AW83" s="187"/>
      <c r="AX83" s="187"/>
      <c r="AY83" s="196"/>
      <c r="AZ83" s="196"/>
      <c r="BA83" s="184"/>
      <c r="BB83" s="187"/>
      <c r="BC83" s="187"/>
      <c r="BD83" s="187"/>
      <c r="BE83" s="187"/>
      <c r="BF83" s="187"/>
      <c r="BG83" s="187"/>
      <c r="BH83" s="187"/>
      <c r="BI83" s="187"/>
      <c r="BJ83" s="196"/>
      <c r="BK83" s="196"/>
      <c r="BL83" s="196"/>
      <c r="BM83" s="196"/>
      <c r="BN83" s="187"/>
      <c r="BO83" s="187"/>
      <c r="BP83" s="187"/>
      <c r="BQ83" s="187"/>
      <c r="BR83" s="187"/>
      <c r="BS83" s="187"/>
      <c r="BT83" s="196"/>
      <c r="BU83" s="196"/>
      <c r="BV83" s="196"/>
      <c r="BW83" s="196"/>
      <c r="BX83" s="196"/>
      <c r="BY83" s="196"/>
      <c r="BZ83" s="188">
        <v>5.1099999999999897</v>
      </c>
      <c r="CA83" s="189">
        <v>76</v>
      </c>
      <c r="CB83" s="189">
        <v>81</v>
      </c>
      <c r="CC83" s="189">
        <v>86</v>
      </c>
      <c r="CD83" s="189">
        <v>91</v>
      </c>
      <c r="CE83" s="189">
        <v>96</v>
      </c>
      <c r="CF83" s="189">
        <v>100</v>
      </c>
      <c r="CG83" s="189">
        <v>100</v>
      </c>
      <c r="CH83" s="189">
        <v>100</v>
      </c>
      <c r="CI83" s="189">
        <v>100</v>
      </c>
      <c r="CJ83" s="189">
        <v>100</v>
      </c>
    </row>
    <row r="84" spans="1:89" ht="18" x14ac:dyDescent="0.25">
      <c r="A84" s="164">
        <v>28</v>
      </c>
      <c r="B84" s="164">
        <v>33</v>
      </c>
      <c r="C84" s="164">
        <v>38</v>
      </c>
      <c r="D84" s="164">
        <v>43</v>
      </c>
      <c r="E84" s="164">
        <v>48</v>
      </c>
      <c r="F84" s="164">
        <v>53</v>
      </c>
      <c r="G84" s="164">
        <v>58</v>
      </c>
      <c r="H84" s="164">
        <v>63</v>
      </c>
      <c r="I84" s="164">
        <v>68</v>
      </c>
      <c r="J84" s="164">
        <v>73</v>
      </c>
      <c r="K84" s="164">
        <v>2139</v>
      </c>
      <c r="L84" s="164" t="s">
        <v>170</v>
      </c>
      <c r="M84" s="164">
        <v>23</v>
      </c>
      <c r="N84" s="164" t="s">
        <v>170</v>
      </c>
      <c r="O84" s="164">
        <v>36</v>
      </c>
      <c r="P84" s="166">
        <v>6.9800000000007998</v>
      </c>
      <c r="R84" s="179">
        <v>2120</v>
      </c>
      <c r="S84" s="179">
        <v>27</v>
      </c>
      <c r="T84" s="179">
        <v>32</v>
      </c>
      <c r="U84" s="179">
        <v>37</v>
      </c>
      <c r="V84" s="179">
        <v>42</v>
      </c>
      <c r="W84" s="179">
        <v>47</v>
      </c>
      <c r="X84" s="179">
        <v>52</v>
      </c>
      <c r="Y84" s="179">
        <v>57</v>
      </c>
      <c r="Z84" s="179">
        <v>62</v>
      </c>
      <c r="AA84" s="179">
        <v>67</v>
      </c>
      <c r="AB84" s="179">
        <v>72</v>
      </c>
      <c r="AD84" s="187"/>
      <c r="AE84" s="187"/>
      <c r="AF84" s="187"/>
      <c r="AG84" s="187"/>
      <c r="AH84" s="187"/>
      <c r="AI84" s="187"/>
      <c r="AJ84" s="187"/>
      <c r="AK84" s="187"/>
      <c r="AL84" s="187"/>
      <c r="AM84" s="187"/>
      <c r="AN84" s="187"/>
      <c r="AO84" s="187"/>
      <c r="AP84" s="187"/>
      <c r="AQ84" s="187"/>
      <c r="AR84" s="187"/>
      <c r="AS84" s="187"/>
      <c r="AT84" s="187"/>
      <c r="AU84" s="187"/>
      <c r="AV84" s="187"/>
      <c r="AW84" s="187"/>
      <c r="AX84" s="187"/>
      <c r="AY84" s="196"/>
      <c r="AZ84" s="196"/>
      <c r="BA84" s="184"/>
      <c r="BB84" s="187"/>
      <c r="BC84" s="187"/>
      <c r="BD84" s="187"/>
      <c r="BE84" s="187"/>
      <c r="BF84" s="187"/>
      <c r="BG84" s="187"/>
      <c r="BH84" s="187"/>
      <c r="BI84" s="187"/>
      <c r="BJ84" s="187"/>
      <c r="BK84" s="196"/>
      <c r="BL84" s="196"/>
      <c r="BM84" s="196"/>
      <c r="BN84" s="187"/>
      <c r="BO84" s="187"/>
      <c r="BP84" s="187"/>
      <c r="BQ84" s="187"/>
      <c r="BR84" s="187"/>
      <c r="BS84" s="187"/>
      <c r="BT84" s="196"/>
      <c r="BU84" s="196"/>
      <c r="BV84" s="196"/>
      <c r="BW84" s="196"/>
      <c r="BX84" s="196"/>
      <c r="BY84" s="196"/>
      <c r="BZ84" s="178">
        <v>5.1199999999999903</v>
      </c>
      <c r="CA84" s="146">
        <v>76</v>
      </c>
      <c r="CB84" s="146">
        <v>81</v>
      </c>
      <c r="CC84" s="146">
        <v>86</v>
      </c>
      <c r="CD84" s="146">
        <v>91</v>
      </c>
      <c r="CE84" s="146">
        <v>96</v>
      </c>
      <c r="CF84" s="146">
        <v>100</v>
      </c>
      <c r="CG84" s="146">
        <v>100</v>
      </c>
      <c r="CH84" s="146">
        <v>100</v>
      </c>
      <c r="CI84" s="146">
        <v>100</v>
      </c>
      <c r="CJ84" s="146">
        <v>100</v>
      </c>
    </row>
    <row r="85" spans="1:89" ht="16.5" x14ac:dyDescent="0.3">
      <c r="A85" s="164">
        <v>27</v>
      </c>
      <c r="B85" s="164">
        <v>32</v>
      </c>
      <c r="C85" s="164">
        <v>37</v>
      </c>
      <c r="D85" s="164">
        <v>42</v>
      </c>
      <c r="E85" s="164">
        <v>47</v>
      </c>
      <c r="F85" s="164">
        <v>52</v>
      </c>
      <c r="G85" s="164">
        <v>57</v>
      </c>
      <c r="H85" s="164">
        <v>62</v>
      </c>
      <c r="I85" s="164">
        <v>67</v>
      </c>
      <c r="J85" s="164">
        <v>72</v>
      </c>
      <c r="K85" s="164">
        <v>2120</v>
      </c>
      <c r="L85" s="164" t="s">
        <v>170</v>
      </c>
      <c r="M85" s="164" t="s">
        <v>170</v>
      </c>
      <c r="N85" s="164" t="s">
        <v>170</v>
      </c>
      <c r="O85" s="164" t="s">
        <v>170</v>
      </c>
      <c r="P85" s="166">
        <v>7.0200000000008203</v>
      </c>
      <c r="R85" s="179">
        <v>2139</v>
      </c>
      <c r="S85" s="179">
        <v>28</v>
      </c>
      <c r="T85" s="179">
        <v>33</v>
      </c>
      <c r="U85" s="179">
        <v>38</v>
      </c>
      <c r="V85" s="179">
        <v>43</v>
      </c>
      <c r="W85" s="179">
        <v>48</v>
      </c>
      <c r="X85" s="179">
        <v>53</v>
      </c>
      <c r="Y85" s="179">
        <v>58</v>
      </c>
      <c r="Z85" s="179">
        <v>63</v>
      </c>
      <c r="AA85" s="179">
        <v>68</v>
      </c>
      <c r="AB85" s="179">
        <v>73</v>
      </c>
      <c r="AD85" s="187"/>
      <c r="AE85" s="187"/>
      <c r="AF85" s="187"/>
      <c r="AG85" s="187"/>
      <c r="AH85" s="187"/>
      <c r="AI85" s="187"/>
      <c r="AJ85" s="187"/>
      <c r="AK85" s="187"/>
      <c r="AL85" s="187"/>
      <c r="AM85" s="187"/>
      <c r="AN85" s="187"/>
      <c r="AO85" s="187"/>
      <c r="AP85" s="187"/>
      <c r="AQ85" s="187"/>
      <c r="AR85" s="187"/>
      <c r="AS85" s="187"/>
      <c r="AT85" s="187"/>
      <c r="AU85" s="187"/>
      <c r="AV85" s="187"/>
      <c r="AW85" s="187"/>
      <c r="AX85" s="187"/>
      <c r="AY85" s="196"/>
      <c r="AZ85" s="196"/>
      <c r="BA85" s="184"/>
      <c r="BB85" s="187"/>
      <c r="BC85" s="187"/>
      <c r="BD85" s="187"/>
      <c r="BE85" s="187"/>
      <c r="BF85" s="187"/>
      <c r="BG85" s="187"/>
      <c r="BH85" s="187"/>
      <c r="BI85" s="187"/>
      <c r="BJ85" s="187"/>
      <c r="BK85" s="196"/>
      <c r="BL85" s="196"/>
      <c r="BM85" s="196"/>
      <c r="BN85" s="187"/>
      <c r="BO85" s="187"/>
      <c r="BP85" s="187"/>
      <c r="BQ85" s="187"/>
      <c r="BR85" s="187"/>
      <c r="BS85" s="187"/>
      <c r="BT85" s="196"/>
      <c r="BU85" s="196"/>
      <c r="BV85" s="196"/>
      <c r="BW85" s="196"/>
      <c r="BX85" s="196"/>
      <c r="BY85" s="196"/>
      <c r="BZ85" s="188">
        <v>5.1299999999999804</v>
      </c>
      <c r="CA85" s="189">
        <v>75</v>
      </c>
      <c r="CB85" s="189">
        <v>80</v>
      </c>
      <c r="CC85" s="189">
        <v>85</v>
      </c>
      <c r="CD85" s="189">
        <v>90</v>
      </c>
      <c r="CE85" s="189">
        <v>95</v>
      </c>
      <c r="CF85" s="189">
        <v>100</v>
      </c>
      <c r="CG85" s="189">
        <v>100</v>
      </c>
      <c r="CH85" s="189">
        <v>100</v>
      </c>
      <c r="CI85" s="189">
        <v>100</v>
      </c>
      <c r="CJ85" s="189">
        <v>100</v>
      </c>
    </row>
    <row r="86" spans="1:89" ht="16.5" x14ac:dyDescent="0.3">
      <c r="A86" s="164">
        <v>26</v>
      </c>
      <c r="B86" s="164">
        <v>31</v>
      </c>
      <c r="C86" s="164">
        <v>36</v>
      </c>
      <c r="D86" s="164">
        <v>41</v>
      </c>
      <c r="E86" s="164">
        <v>46</v>
      </c>
      <c r="F86" s="164">
        <v>51</v>
      </c>
      <c r="G86" s="164">
        <v>56</v>
      </c>
      <c r="H86" s="164">
        <v>61</v>
      </c>
      <c r="I86" s="164">
        <v>66</v>
      </c>
      <c r="J86" s="164">
        <v>71</v>
      </c>
      <c r="K86" s="164">
        <v>2101</v>
      </c>
      <c r="L86" s="164" t="s">
        <v>170</v>
      </c>
      <c r="M86" s="164" t="s">
        <v>170</v>
      </c>
      <c r="N86" s="164" t="s">
        <v>170</v>
      </c>
      <c r="O86" s="164" t="s">
        <v>170</v>
      </c>
      <c r="P86" s="166">
        <v>7.0600000000008398</v>
      </c>
      <c r="R86" s="179">
        <v>2158</v>
      </c>
      <c r="S86" s="179">
        <v>29</v>
      </c>
      <c r="T86" s="179">
        <v>34</v>
      </c>
      <c r="U86" s="179">
        <v>39</v>
      </c>
      <c r="V86" s="179">
        <v>44</v>
      </c>
      <c r="W86" s="179">
        <v>49</v>
      </c>
      <c r="X86" s="179">
        <v>54</v>
      </c>
      <c r="Y86" s="179">
        <v>59</v>
      </c>
      <c r="Z86" s="179">
        <v>64</v>
      </c>
      <c r="AA86" s="179">
        <v>69</v>
      </c>
      <c r="AB86" s="179">
        <v>74</v>
      </c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7"/>
      <c r="AS86" s="187"/>
      <c r="AT86" s="187"/>
      <c r="AU86" s="187"/>
      <c r="AV86" s="187"/>
      <c r="AW86" s="187"/>
      <c r="AX86" s="187"/>
      <c r="AY86" s="187"/>
      <c r="AZ86" s="196"/>
      <c r="BA86" s="184"/>
      <c r="BB86" s="187"/>
      <c r="BC86" s="187"/>
      <c r="BD86" s="187"/>
      <c r="BE86" s="187"/>
      <c r="BF86" s="187"/>
      <c r="BG86" s="187"/>
      <c r="BH86" s="187"/>
      <c r="BI86" s="187"/>
      <c r="BJ86" s="187"/>
      <c r="BK86" s="196"/>
      <c r="BL86" s="196"/>
      <c r="BM86" s="196"/>
      <c r="BN86" s="187"/>
      <c r="BO86" s="187"/>
      <c r="BP86" s="187"/>
      <c r="BQ86" s="187"/>
      <c r="BR86" s="187"/>
      <c r="BS86" s="187"/>
      <c r="BT86" s="196"/>
      <c r="BU86" s="196"/>
      <c r="BV86" s="196"/>
      <c r="BW86" s="196"/>
      <c r="BX86" s="196"/>
      <c r="BY86" s="196"/>
      <c r="BZ86" s="188">
        <v>5.1399999999999801</v>
      </c>
      <c r="CA86" s="189">
        <v>75</v>
      </c>
      <c r="CB86" s="189">
        <v>80</v>
      </c>
      <c r="CC86" s="189">
        <v>85</v>
      </c>
      <c r="CD86" s="189">
        <v>90</v>
      </c>
      <c r="CE86" s="189">
        <v>95</v>
      </c>
      <c r="CF86" s="189">
        <v>100</v>
      </c>
      <c r="CG86" s="189">
        <v>100</v>
      </c>
      <c r="CH86" s="189">
        <v>100</v>
      </c>
      <c r="CI86" s="189">
        <v>100</v>
      </c>
      <c r="CJ86" s="189">
        <v>100</v>
      </c>
    </row>
    <row r="87" spans="1:89" ht="18" x14ac:dyDescent="0.25">
      <c r="A87" s="164">
        <v>25</v>
      </c>
      <c r="B87" s="164">
        <v>30</v>
      </c>
      <c r="C87" s="164">
        <v>35</v>
      </c>
      <c r="D87" s="164">
        <v>40</v>
      </c>
      <c r="E87" s="164">
        <v>45</v>
      </c>
      <c r="F87" s="164">
        <v>50</v>
      </c>
      <c r="G87" s="164">
        <v>55</v>
      </c>
      <c r="H87" s="164">
        <v>60</v>
      </c>
      <c r="I87" s="164">
        <v>65</v>
      </c>
      <c r="J87" s="164">
        <v>70</v>
      </c>
      <c r="K87" s="164">
        <v>2082</v>
      </c>
      <c r="L87" s="164">
        <v>3</v>
      </c>
      <c r="M87" s="164">
        <v>22</v>
      </c>
      <c r="N87" s="164" t="s">
        <v>170</v>
      </c>
      <c r="O87" s="164">
        <v>35</v>
      </c>
      <c r="P87" s="166">
        <v>7.1000000000008603</v>
      </c>
      <c r="R87" s="179">
        <v>2177</v>
      </c>
      <c r="S87" s="179">
        <v>30</v>
      </c>
      <c r="T87" s="179">
        <v>35</v>
      </c>
      <c r="U87" s="179">
        <v>40</v>
      </c>
      <c r="V87" s="179">
        <v>45</v>
      </c>
      <c r="W87" s="179">
        <v>50</v>
      </c>
      <c r="X87" s="179">
        <v>55</v>
      </c>
      <c r="Y87" s="179">
        <v>60</v>
      </c>
      <c r="Z87" s="179">
        <v>65</v>
      </c>
      <c r="AA87" s="179">
        <v>70</v>
      </c>
      <c r="AB87" s="179">
        <v>75</v>
      </c>
      <c r="AD87" s="187"/>
      <c r="AE87" s="187"/>
      <c r="AF87" s="187"/>
      <c r="AG87" s="187"/>
      <c r="AH87" s="187"/>
      <c r="AI87" s="187"/>
      <c r="AJ87" s="187"/>
      <c r="AK87" s="187"/>
      <c r="AL87" s="187"/>
      <c r="AM87" s="187"/>
      <c r="AN87" s="187"/>
      <c r="AO87" s="187"/>
      <c r="AP87" s="187"/>
      <c r="AQ87" s="187"/>
      <c r="AR87" s="187"/>
      <c r="AS87" s="187"/>
      <c r="AT87" s="187"/>
      <c r="AU87" s="187"/>
      <c r="AV87" s="187"/>
      <c r="AW87" s="187"/>
      <c r="AX87" s="187"/>
      <c r="AY87" s="187"/>
      <c r="AZ87" s="196"/>
      <c r="BA87" s="184"/>
      <c r="BB87" s="187"/>
      <c r="BC87" s="187"/>
      <c r="BD87" s="187"/>
      <c r="BE87" s="187"/>
      <c r="BF87" s="187"/>
      <c r="BG87" s="187"/>
      <c r="BH87" s="187"/>
      <c r="BI87" s="187"/>
      <c r="BJ87" s="187"/>
      <c r="BK87" s="196"/>
      <c r="BL87" s="196"/>
      <c r="BM87" s="196"/>
      <c r="BN87" s="187"/>
      <c r="BO87" s="187"/>
      <c r="BP87" s="187"/>
      <c r="BQ87" s="187"/>
      <c r="BR87" s="187"/>
      <c r="BS87" s="187"/>
      <c r="BT87" s="187"/>
      <c r="BU87" s="196"/>
      <c r="BV87" s="196"/>
      <c r="BW87" s="196"/>
      <c r="BX87" s="196"/>
      <c r="BY87" s="196"/>
      <c r="BZ87" s="178">
        <v>5.1499999999999799</v>
      </c>
      <c r="CA87" s="146">
        <v>75</v>
      </c>
      <c r="CB87" s="146">
        <v>80</v>
      </c>
      <c r="CC87" s="146">
        <v>85</v>
      </c>
      <c r="CD87" s="146">
        <v>90</v>
      </c>
      <c r="CE87" s="146">
        <v>95</v>
      </c>
      <c r="CF87" s="146">
        <v>100</v>
      </c>
      <c r="CG87" s="146">
        <v>100</v>
      </c>
      <c r="CH87" s="146">
        <v>100</v>
      </c>
      <c r="CI87" s="146">
        <v>100</v>
      </c>
      <c r="CJ87" s="146">
        <v>100</v>
      </c>
      <c r="CK87" s="202"/>
    </row>
    <row r="88" spans="1:89" ht="16.5" x14ac:dyDescent="0.3">
      <c r="A88" s="164">
        <v>24</v>
      </c>
      <c r="B88" s="164">
        <v>29</v>
      </c>
      <c r="C88" s="164">
        <v>34</v>
      </c>
      <c r="D88" s="164">
        <v>39</v>
      </c>
      <c r="E88" s="164">
        <v>44</v>
      </c>
      <c r="F88" s="164">
        <v>49</v>
      </c>
      <c r="G88" s="164">
        <v>54</v>
      </c>
      <c r="H88" s="164">
        <v>59</v>
      </c>
      <c r="I88" s="164">
        <v>64</v>
      </c>
      <c r="J88" s="164">
        <v>69</v>
      </c>
      <c r="K88" s="164">
        <v>2063</v>
      </c>
      <c r="L88" s="164" t="s">
        <v>170</v>
      </c>
      <c r="M88" s="164" t="s">
        <v>170</v>
      </c>
      <c r="N88" s="164">
        <v>12</v>
      </c>
      <c r="O88" s="164" t="s">
        <v>170</v>
      </c>
      <c r="P88" s="166">
        <v>7.1400000000008799</v>
      </c>
      <c r="R88" s="179">
        <v>2196</v>
      </c>
      <c r="S88" s="179">
        <v>31</v>
      </c>
      <c r="T88" s="179">
        <v>36</v>
      </c>
      <c r="U88" s="179">
        <v>41</v>
      </c>
      <c r="V88" s="179">
        <v>46</v>
      </c>
      <c r="W88" s="179">
        <v>51</v>
      </c>
      <c r="X88" s="179">
        <v>56</v>
      </c>
      <c r="Y88" s="179">
        <v>61</v>
      </c>
      <c r="Z88" s="179">
        <v>66</v>
      </c>
      <c r="AA88" s="179">
        <v>71</v>
      </c>
      <c r="AB88" s="179">
        <v>76</v>
      </c>
      <c r="AD88" s="187"/>
      <c r="AE88" s="187"/>
      <c r="AF88" s="187"/>
      <c r="AG88" s="187"/>
      <c r="AH88" s="187"/>
      <c r="AI88" s="187"/>
      <c r="AJ88" s="187"/>
      <c r="AK88" s="187"/>
      <c r="AL88" s="187"/>
      <c r="AM88" s="187"/>
      <c r="AN88" s="187"/>
      <c r="AO88" s="187"/>
      <c r="AP88" s="187"/>
      <c r="AQ88" s="187"/>
      <c r="AR88" s="187"/>
      <c r="AS88" s="187"/>
      <c r="AT88" s="187"/>
      <c r="AU88" s="187"/>
      <c r="AV88" s="187"/>
      <c r="AW88" s="187"/>
      <c r="AX88" s="187"/>
      <c r="AY88" s="187"/>
      <c r="AZ88" s="196"/>
      <c r="BA88" s="184"/>
      <c r="BB88" s="187"/>
      <c r="BC88" s="187"/>
      <c r="BD88" s="187"/>
      <c r="BE88" s="187"/>
      <c r="BF88" s="187"/>
      <c r="BG88" s="187"/>
      <c r="BH88" s="187"/>
      <c r="BI88" s="187"/>
      <c r="BJ88" s="187"/>
      <c r="BK88" s="187"/>
      <c r="BL88" s="196"/>
      <c r="BM88" s="196"/>
      <c r="BN88" s="187"/>
      <c r="BO88" s="187"/>
      <c r="BP88" s="187"/>
      <c r="BQ88" s="187"/>
      <c r="BR88" s="187"/>
      <c r="BS88" s="187"/>
      <c r="BT88" s="187"/>
      <c r="BU88" s="196"/>
      <c r="BV88" s="196"/>
      <c r="BW88" s="196"/>
      <c r="BX88" s="196"/>
      <c r="BY88" s="196"/>
      <c r="BZ88" s="188">
        <v>5.1599999999999797</v>
      </c>
      <c r="CA88" s="189">
        <v>74</v>
      </c>
      <c r="CB88" s="189">
        <v>79</v>
      </c>
      <c r="CC88" s="189">
        <v>84</v>
      </c>
      <c r="CD88" s="189">
        <v>89</v>
      </c>
      <c r="CE88" s="189">
        <v>94</v>
      </c>
      <c r="CF88" s="189">
        <v>99</v>
      </c>
      <c r="CG88" s="189">
        <v>100</v>
      </c>
      <c r="CH88" s="189">
        <v>100</v>
      </c>
      <c r="CI88" s="189">
        <v>100</v>
      </c>
      <c r="CJ88" s="189">
        <v>100</v>
      </c>
    </row>
    <row r="89" spans="1:89" ht="16.5" x14ac:dyDescent="0.3">
      <c r="A89" s="164">
        <v>23</v>
      </c>
      <c r="B89" s="164">
        <v>28</v>
      </c>
      <c r="C89" s="164">
        <v>33</v>
      </c>
      <c r="D89" s="164">
        <v>38</v>
      </c>
      <c r="E89" s="164">
        <v>43</v>
      </c>
      <c r="F89" s="164">
        <v>48</v>
      </c>
      <c r="G89" s="164">
        <v>53</v>
      </c>
      <c r="H89" s="164">
        <v>58</v>
      </c>
      <c r="I89" s="164">
        <v>63</v>
      </c>
      <c r="J89" s="164">
        <v>68</v>
      </c>
      <c r="K89" s="164">
        <v>2044</v>
      </c>
      <c r="L89" s="164" t="s">
        <v>170</v>
      </c>
      <c r="M89" s="164" t="s">
        <v>170</v>
      </c>
      <c r="N89" s="164" t="s">
        <v>170</v>
      </c>
      <c r="O89" s="164" t="s">
        <v>170</v>
      </c>
      <c r="P89" s="166">
        <v>7.1800000000009003</v>
      </c>
      <c r="R89" s="179">
        <v>2215</v>
      </c>
      <c r="S89" s="179">
        <v>32</v>
      </c>
      <c r="T89" s="179">
        <v>37</v>
      </c>
      <c r="U89" s="179">
        <v>42</v>
      </c>
      <c r="V89" s="179">
        <v>47</v>
      </c>
      <c r="W89" s="179">
        <v>52</v>
      </c>
      <c r="X89" s="179">
        <v>57</v>
      </c>
      <c r="Y89" s="179">
        <v>62</v>
      </c>
      <c r="Z89" s="179">
        <v>67</v>
      </c>
      <c r="AA89" s="179">
        <v>72</v>
      </c>
      <c r="AB89" s="179">
        <v>77</v>
      </c>
      <c r="AD89" s="187"/>
      <c r="AE89" s="187"/>
      <c r="AF89" s="187"/>
      <c r="AG89" s="187"/>
      <c r="AH89" s="187"/>
      <c r="AI89" s="187"/>
      <c r="AJ89" s="187"/>
      <c r="AK89" s="187"/>
      <c r="AL89" s="187"/>
      <c r="AM89" s="187"/>
      <c r="AN89" s="187"/>
      <c r="AO89" s="187"/>
      <c r="AP89" s="187"/>
      <c r="AQ89" s="187"/>
      <c r="AR89" s="187"/>
      <c r="AS89" s="187"/>
      <c r="AT89" s="187"/>
      <c r="AU89" s="187"/>
      <c r="AV89" s="187"/>
      <c r="AW89" s="187"/>
      <c r="AX89" s="187"/>
      <c r="AY89" s="187"/>
      <c r="AZ89" s="196"/>
      <c r="BA89" s="184"/>
      <c r="BB89" s="187"/>
      <c r="BC89" s="187"/>
      <c r="BD89" s="187"/>
      <c r="BE89" s="187"/>
      <c r="BF89" s="187"/>
      <c r="BG89" s="187"/>
      <c r="BH89" s="187"/>
      <c r="BI89" s="187"/>
      <c r="BJ89" s="187"/>
      <c r="BK89" s="187"/>
      <c r="BL89" s="196"/>
      <c r="BM89" s="196"/>
      <c r="BN89" s="187"/>
      <c r="BO89" s="187"/>
      <c r="BP89" s="187"/>
      <c r="BQ89" s="187"/>
      <c r="BR89" s="187"/>
      <c r="BS89" s="187"/>
      <c r="BT89" s="187"/>
      <c r="BU89" s="196"/>
      <c r="BV89" s="196"/>
      <c r="BW89" s="196"/>
      <c r="BX89" s="196"/>
      <c r="BY89" s="196"/>
      <c r="BZ89" s="188">
        <v>5.1699999999999804</v>
      </c>
      <c r="CA89" s="189">
        <v>74</v>
      </c>
      <c r="CB89" s="189">
        <v>79</v>
      </c>
      <c r="CC89" s="189">
        <v>84</v>
      </c>
      <c r="CD89" s="189">
        <v>89</v>
      </c>
      <c r="CE89" s="189">
        <v>94</v>
      </c>
      <c r="CF89" s="189">
        <v>99</v>
      </c>
      <c r="CG89" s="189">
        <v>100</v>
      </c>
      <c r="CH89" s="189">
        <v>100</v>
      </c>
      <c r="CI89" s="189">
        <v>100</v>
      </c>
      <c r="CJ89" s="189">
        <v>100</v>
      </c>
    </row>
    <row r="90" spans="1:89" ht="18" x14ac:dyDescent="0.25">
      <c r="A90" s="164">
        <v>22</v>
      </c>
      <c r="B90" s="164">
        <v>27</v>
      </c>
      <c r="C90" s="164">
        <v>32</v>
      </c>
      <c r="D90" s="164">
        <v>37</v>
      </c>
      <c r="E90" s="164">
        <v>42</v>
      </c>
      <c r="F90" s="164">
        <v>47</v>
      </c>
      <c r="G90" s="164">
        <v>52</v>
      </c>
      <c r="H90" s="164">
        <v>57</v>
      </c>
      <c r="I90" s="164">
        <v>62</v>
      </c>
      <c r="J90" s="164">
        <v>67</v>
      </c>
      <c r="K90" s="164">
        <v>2025</v>
      </c>
      <c r="L90" s="164" t="s">
        <v>170</v>
      </c>
      <c r="M90" s="164">
        <v>21</v>
      </c>
      <c r="N90" s="164" t="s">
        <v>170</v>
      </c>
      <c r="O90" s="164">
        <v>34</v>
      </c>
      <c r="P90" s="166">
        <v>7.2200000000009199</v>
      </c>
      <c r="R90" s="179">
        <v>2234</v>
      </c>
      <c r="S90" s="179">
        <v>33</v>
      </c>
      <c r="T90" s="179">
        <v>38</v>
      </c>
      <c r="U90" s="179">
        <v>43</v>
      </c>
      <c r="V90" s="179">
        <v>48</v>
      </c>
      <c r="W90" s="179">
        <v>53</v>
      </c>
      <c r="X90" s="179">
        <v>58</v>
      </c>
      <c r="Y90" s="179">
        <v>63</v>
      </c>
      <c r="Z90" s="179">
        <v>68</v>
      </c>
      <c r="AA90" s="179">
        <v>73</v>
      </c>
      <c r="AB90" s="179">
        <v>78</v>
      </c>
      <c r="AD90" s="187"/>
      <c r="AE90" s="187"/>
      <c r="AF90" s="187"/>
      <c r="AG90" s="187"/>
      <c r="AH90" s="187"/>
      <c r="AI90" s="187"/>
      <c r="AJ90" s="187"/>
      <c r="AK90" s="187"/>
      <c r="AL90" s="187"/>
      <c r="AM90" s="187"/>
      <c r="AN90" s="187"/>
      <c r="AO90" s="187"/>
      <c r="AP90" s="187"/>
      <c r="AQ90" s="187"/>
      <c r="AR90" s="187"/>
      <c r="AS90" s="187"/>
      <c r="AT90" s="187"/>
      <c r="AU90" s="187"/>
      <c r="AV90" s="187"/>
      <c r="AW90" s="187"/>
      <c r="AX90" s="187"/>
      <c r="AY90" s="187"/>
      <c r="AZ90" s="187"/>
      <c r="BA90" s="184"/>
      <c r="BB90" s="187"/>
      <c r="BC90" s="187"/>
      <c r="BD90" s="187"/>
      <c r="BE90" s="187"/>
      <c r="BF90" s="187"/>
      <c r="BG90" s="187"/>
      <c r="BH90" s="187"/>
      <c r="BI90" s="187"/>
      <c r="BJ90" s="187"/>
      <c r="BK90" s="187"/>
      <c r="BL90" s="196"/>
      <c r="BM90" s="196"/>
      <c r="BN90" s="187"/>
      <c r="BO90" s="187"/>
      <c r="BP90" s="187"/>
      <c r="BQ90" s="187"/>
      <c r="BR90" s="187"/>
      <c r="BS90" s="187"/>
      <c r="BT90" s="187"/>
      <c r="BU90" s="187"/>
      <c r="BV90" s="187"/>
      <c r="BW90" s="187"/>
      <c r="BX90" s="187"/>
      <c r="BY90" s="196"/>
      <c r="BZ90" s="178">
        <v>5.1799999999999802</v>
      </c>
      <c r="CA90" s="146">
        <v>74</v>
      </c>
      <c r="CB90" s="146">
        <v>79</v>
      </c>
      <c r="CC90" s="146">
        <v>84</v>
      </c>
      <c r="CD90" s="146">
        <v>89</v>
      </c>
      <c r="CE90" s="146">
        <v>94</v>
      </c>
      <c r="CF90" s="146">
        <v>99</v>
      </c>
      <c r="CG90" s="146">
        <v>100</v>
      </c>
      <c r="CH90" s="146">
        <v>100</v>
      </c>
      <c r="CI90" s="146">
        <v>100</v>
      </c>
      <c r="CJ90" s="146">
        <v>100</v>
      </c>
    </row>
    <row r="91" spans="1:89" ht="16.5" x14ac:dyDescent="0.3">
      <c r="A91" s="164">
        <v>21</v>
      </c>
      <c r="B91" s="164">
        <v>26</v>
      </c>
      <c r="C91" s="164">
        <v>31</v>
      </c>
      <c r="D91" s="164">
        <v>36</v>
      </c>
      <c r="E91" s="164">
        <v>41</v>
      </c>
      <c r="F91" s="164">
        <v>46</v>
      </c>
      <c r="G91" s="164">
        <v>51</v>
      </c>
      <c r="H91" s="164">
        <v>56</v>
      </c>
      <c r="I91" s="164">
        <v>61</v>
      </c>
      <c r="J91" s="164">
        <v>66</v>
      </c>
      <c r="K91" s="164">
        <v>2006</v>
      </c>
      <c r="L91" s="164" t="s">
        <v>170</v>
      </c>
      <c r="M91" s="164" t="s">
        <v>170</v>
      </c>
      <c r="N91" s="164">
        <v>11</v>
      </c>
      <c r="O91" s="164" t="s">
        <v>170</v>
      </c>
      <c r="P91" s="166">
        <v>7.2600000000009404</v>
      </c>
      <c r="R91" s="179">
        <v>2253</v>
      </c>
      <c r="S91" s="179">
        <v>34</v>
      </c>
      <c r="T91" s="179">
        <v>39</v>
      </c>
      <c r="U91" s="179">
        <v>44</v>
      </c>
      <c r="V91" s="179">
        <v>49</v>
      </c>
      <c r="W91" s="179">
        <v>54</v>
      </c>
      <c r="X91" s="179">
        <v>59</v>
      </c>
      <c r="Y91" s="179">
        <v>64</v>
      </c>
      <c r="Z91" s="179">
        <v>69</v>
      </c>
      <c r="AA91" s="179">
        <v>74</v>
      </c>
      <c r="AB91" s="179">
        <v>79</v>
      </c>
      <c r="AD91" s="187"/>
      <c r="AE91" s="187"/>
      <c r="AF91" s="187"/>
      <c r="AG91" s="187"/>
      <c r="AH91" s="187"/>
      <c r="AI91" s="187"/>
      <c r="AJ91" s="187"/>
      <c r="AK91" s="187"/>
      <c r="AL91" s="187"/>
      <c r="AM91" s="187"/>
      <c r="AN91" s="187"/>
      <c r="AO91" s="187"/>
      <c r="AP91" s="187"/>
      <c r="AQ91" s="187"/>
      <c r="AR91" s="187"/>
      <c r="AS91" s="187"/>
      <c r="AT91" s="187"/>
      <c r="AU91" s="187"/>
      <c r="AV91" s="187"/>
      <c r="AW91" s="187"/>
      <c r="AX91" s="187"/>
      <c r="AY91" s="187"/>
      <c r="AZ91" s="187"/>
      <c r="BA91" s="184"/>
      <c r="BB91" s="187"/>
      <c r="BC91" s="187"/>
      <c r="BD91" s="187"/>
      <c r="BE91" s="187"/>
      <c r="BF91" s="187"/>
      <c r="BG91" s="187"/>
      <c r="BH91" s="187"/>
      <c r="BI91" s="187"/>
      <c r="BJ91" s="187"/>
      <c r="BK91" s="187"/>
      <c r="BL91" s="196"/>
      <c r="BM91" s="196"/>
      <c r="BN91" s="187"/>
      <c r="BO91" s="187"/>
      <c r="BP91" s="187"/>
      <c r="BQ91" s="187"/>
      <c r="BR91" s="187"/>
      <c r="BS91" s="187"/>
      <c r="BT91" s="187"/>
      <c r="BU91" s="187"/>
      <c r="BV91" s="196"/>
      <c r="BW91" s="196"/>
      <c r="BX91" s="196"/>
      <c r="BY91" s="196"/>
      <c r="BZ91" s="188">
        <v>5.18999999999998</v>
      </c>
      <c r="CA91" s="189">
        <v>73</v>
      </c>
      <c r="CB91" s="189">
        <v>78</v>
      </c>
      <c r="CC91" s="189">
        <v>83</v>
      </c>
      <c r="CD91" s="189">
        <v>88</v>
      </c>
      <c r="CE91" s="189">
        <v>93</v>
      </c>
      <c r="CF91" s="189">
        <v>98</v>
      </c>
      <c r="CG91" s="189">
        <v>100</v>
      </c>
      <c r="CH91" s="189">
        <v>100</v>
      </c>
      <c r="CI91" s="189">
        <v>100</v>
      </c>
      <c r="CJ91" s="189">
        <v>100</v>
      </c>
    </row>
    <row r="92" spans="1:89" ht="16.5" x14ac:dyDescent="0.3">
      <c r="A92" s="164">
        <v>20</v>
      </c>
      <c r="B92" s="164">
        <v>25</v>
      </c>
      <c r="C92" s="164">
        <v>30</v>
      </c>
      <c r="D92" s="164">
        <v>35</v>
      </c>
      <c r="E92" s="164">
        <v>40</v>
      </c>
      <c r="F92" s="164">
        <v>45</v>
      </c>
      <c r="G92" s="164">
        <v>50</v>
      </c>
      <c r="H92" s="164">
        <v>55</v>
      </c>
      <c r="I92" s="164">
        <v>60</v>
      </c>
      <c r="J92" s="164">
        <v>65</v>
      </c>
      <c r="K92" s="164">
        <v>1987</v>
      </c>
      <c r="L92" s="164">
        <v>2</v>
      </c>
      <c r="M92" s="164" t="s">
        <v>170</v>
      </c>
      <c r="N92" s="164" t="s">
        <v>170</v>
      </c>
      <c r="O92" s="164" t="s">
        <v>170</v>
      </c>
      <c r="P92" s="166">
        <v>7.3000000000009599</v>
      </c>
      <c r="R92" s="179">
        <v>2272</v>
      </c>
      <c r="S92" s="179">
        <v>35</v>
      </c>
      <c r="T92" s="179">
        <v>40</v>
      </c>
      <c r="U92" s="179">
        <v>45</v>
      </c>
      <c r="V92" s="179">
        <v>50</v>
      </c>
      <c r="W92" s="179">
        <v>55</v>
      </c>
      <c r="X92" s="179">
        <v>60</v>
      </c>
      <c r="Y92" s="179">
        <v>65</v>
      </c>
      <c r="Z92" s="179">
        <v>70</v>
      </c>
      <c r="AA92" s="179">
        <v>75</v>
      </c>
      <c r="AB92" s="179">
        <v>80</v>
      </c>
      <c r="AD92" s="187"/>
      <c r="AE92" s="187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  <c r="AP92" s="187"/>
      <c r="AQ92" s="187"/>
      <c r="AR92" s="187"/>
      <c r="AS92" s="187"/>
      <c r="AT92" s="187"/>
      <c r="AU92" s="187"/>
      <c r="AV92" s="187"/>
      <c r="AW92" s="187"/>
      <c r="AX92" s="187"/>
      <c r="AY92" s="187"/>
      <c r="AZ92" s="187"/>
      <c r="BA92" s="184"/>
      <c r="BB92" s="187"/>
      <c r="BC92" s="187"/>
      <c r="BD92" s="187"/>
      <c r="BE92" s="187"/>
      <c r="BF92" s="187"/>
      <c r="BG92" s="187"/>
      <c r="BH92" s="187"/>
      <c r="BI92" s="187"/>
      <c r="BJ92" s="187"/>
      <c r="BK92" s="187"/>
      <c r="BL92" s="187"/>
      <c r="BM92" s="187"/>
      <c r="BN92" s="187"/>
      <c r="BO92" s="187"/>
      <c r="BP92" s="187"/>
      <c r="BQ92" s="187"/>
      <c r="BR92" s="187"/>
      <c r="BS92" s="187"/>
      <c r="BT92" s="187"/>
      <c r="BU92" s="187"/>
      <c r="BV92" s="196"/>
      <c r="BW92" s="196"/>
      <c r="BX92" s="196"/>
      <c r="BY92" s="187"/>
      <c r="BZ92" s="188">
        <v>5.1999999999999797</v>
      </c>
      <c r="CA92" s="189">
        <v>73</v>
      </c>
      <c r="CB92" s="189">
        <v>78</v>
      </c>
      <c r="CC92" s="189">
        <v>83</v>
      </c>
      <c r="CD92" s="189">
        <v>88</v>
      </c>
      <c r="CE92" s="189">
        <v>93</v>
      </c>
      <c r="CF92" s="189">
        <v>98</v>
      </c>
      <c r="CG92" s="189">
        <v>100</v>
      </c>
      <c r="CH92" s="189">
        <v>100</v>
      </c>
      <c r="CI92" s="189">
        <v>100</v>
      </c>
      <c r="CJ92" s="189">
        <v>100</v>
      </c>
    </row>
    <row r="93" spans="1:89" ht="18" x14ac:dyDescent="0.25">
      <c r="A93" s="164">
        <v>19</v>
      </c>
      <c r="B93" s="164">
        <v>24</v>
      </c>
      <c r="C93" s="164">
        <v>29</v>
      </c>
      <c r="D93" s="164">
        <v>34</v>
      </c>
      <c r="E93" s="164">
        <v>39</v>
      </c>
      <c r="F93" s="164">
        <v>44</v>
      </c>
      <c r="G93" s="164">
        <v>49</v>
      </c>
      <c r="H93" s="164">
        <v>54</v>
      </c>
      <c r="I93" s="164">
        <v>59</v>
      </c>
      <c r="J93" s="164">
        <v>64</v>
      </c>
      <c r="K93" s="164">
        <v>1968</v>
      </c>
      <c r="L93" s="164" t="s">
        <v>170</v>
      </c>
      <c r="M93" s="164">
        <v>20</v>
      </c>
      <c r="N93" s="164" t="s">
        <v>170</v>
      </c>
      <c r="O93" s="164">
        <v>33</v>
      </c>
      <c r="P93" s="166">
        <v>7.3400000000009804</v>
      </c>
      <c r="R93" s="179">
        <v>2291</v>
      </c>
      <c r="S93" s="179">
        <v>36</v>
      </c>
      <c r="T93" s="179">
        <v>41</v>
      </c>
      <c r="U93" s="179">
        <v>46</v>
      </c>
      <c r="V93" s="179">
        <v>51</v>
      </c>
      <c r="W93" s="179">
        <v>56</v>
      </c>
      <c r="X93" s="179">
        <v>61</v>
      </c>
      <c r="Y93" s="179">
        <v>66</v>
      </c>
      <c r="Z93" s="179">
        <v>71</v>
      </c>
      <c r="AA93" s="179">
        <v>76</v>
      </c>
      <c r="AB93" s="179">
        <v>81</v>
      </c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187"/>
      <c r="AU93" s="187"/>
      <c r="AV93" s="187"/>
      <c r="AW93" s="187"/>
      <c r="AX93" s="187"/>
      <c r="AY93" s="187"/>
      <c r="AZ93" s="187"/>
      <c r="BA93" s="184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M93" s="187"/>
      <c r="BN93" s="187"/>
      <c r="BO93" s="187"/>
      <c r="BP93" s="187"/>
      <c r="BQ93" s="187"/>
      <c r="BR93" s="187"/>
      <c r="BS93" s="187"/>
      <c r="BT93" s="187"/>
      <c r="BU93" s="187"/>
      <c r="BV93" s="196"/>
      <c r="BW93" s="196"/>
      <c r="BX93" s="196"/>
      <c r="BY93" s="187"/>
      <c r="BZ93" s="178">
        <v>5.2099999999999804</v>
      </c>
      <c r="CA93" s="146">
        <v>73</v>
      </c>
      <c r="CB93" s="146">
        <v>78</v>
      </c>
      <c r="CC93" s="146">
        <v>83</v>
      </c>
      <c r="CD93" s="146">
        <v>88</v>
      </c>
      <c r="CE93" s="146">
        <v>93</v>
      </c>
      <c r="CF93" s="146">
        <v>98</v>
      </c>
      <c r="CG93" s="146">
        <v>100</v>
      </c>
      <c r="CH93" s="146">
        <v>100</v>
      </c>
      <c r="CI93" s="146">
        <v>100</v>
      </c>
      <c r="CJ93" s="146">
        <v>100</v>
      </c>
    </row>
    <row r="94" spans="1:89" ht="16.5" x14ac:dyDescent="0.3">
      <c r="A94" s="164">
        <v>18</v>
      </c>
      <c r="B94" s="164">
        <v>23</v>
      </c>
      <c r="C94" s="164">
        <v>28</v>
      </c>
      <c r="D94" s="164">
        <v>33</v>
      </c>
      <c r="E94" s="164">
        <v>38</v>
      </c>
      <c r="F94" s="164">
        <v>43</v>
      </c>
      <c r="G94" s="164">
        <v>48</v>
      </c>
      <c r="H94" s="164">
        <v>53</v>
      </c>
      <c r="I94" s="164">
        <v>58</v>
      </c>
      <c r="J94" s="164">
        <v>63</v>
      </c>
      <c r="K94" s="164">
        <v>1949</v>
      </c>
      <c r="L94" s="164" t="s">
        <v>170</v>
      </c>
      <c r="M94" s="164" t="s">
        <v>170</v>
      </c>
      <c r="N94" s="164">
        <v>10</v>
      </c>
      <c r="O94" s="164" t="s">
        <v>170</v>
      </c>
      <c r="P94" s="166">
        <v>7.380000000001</v>
      </c>
      <c r="R94" s="179">
        <v>2310</v>
      </c>
      <c r="S94" s="179">
        <v>37</v>
      </c>
      <c r="T94" s="179">
        <v>42</v>
      </c>
      <c r="U94" s="179">
        <v>47</v>
      </c>
      <c r="V94" s="179">
        <v>52</v>
      </c>
      <c r="W94" s="179">
        <v>57</v>
      </c>
      <c r="X94" s="179">
        <v>62</v>
      </c>
      <c r="Y94" s="179">
        <v>67</v>
      </c>
      <c r="Z94" s="179">
        <v>72</v>
      </c>
      <c r="AA94" s="179">
        <v>77</v>
      </c>
      <c r="AB94" s="179">
        <v>82</v>
      </c>
      <c r="AD94" s="187"/>
      <c r="AE94" s="187"/>
      <c r="AF94" s="187"/>
      <c r="AG94" s="187"/>
      <c r="AH94" s="187"/>
      <c r="AI94" s="187"/>
      <c r="AJ94" s="187"/>
      <c r="AK94" s="187"/>
      <c r="AL94" s="187"/>
      <c r="AM94" s="187"/>
      <c r="AN94" s="187"/>
      <c r="AO94" s="187"/>
      <c r="AP94" s="187"/>
      <c r="AQ94" s="187"/>
      <c r="AR94" s="187"/>
      <c r="AS94" s="187"/>
      <c r="AT94" s="187"/>
      <c r="AU94" s="187"/>
      <c r="AV94" s="187"/>
      <c r="AW94" s="187"/>
      <c r="AX94" s="187"/>
      <c r="AY94" s="187"/>
      <c r="AZ94" s="187"/>
      <c r="BA94" s="184"/>
      <c r="BB94" s="187"/>
      <c r="BC94" s="187"/>
      <c r="BD94" s="187"/>
      <c r="BE94" s="187"/>
      <c r="BF94" s="187"/>
      <c r="BG94" s="187"/>
      <c r="BH94" s="187"/>
      <c r="BI94" s="187"/>
      <c r="BJ94" s="187"/>
      <c r="BK94" s="187"/>
      <c r="BL94" s="187"/>
      <c r="BM94" s="187"/>
      <c r="BN94" s="187"/>
      <c r="BO94" s="187"/>
      <c r="BP94" s="187"/>
      <c r="BQ94" s="187"/>
      <c r="BR94" s="187"/>
      <c r="BS94" s="187"/>
      <c r="BT94" s="187"/>
      <c r="BU94" s="187"/>
      <c r="BV94" s="196"/>
      <c r="BW94" s="196"/>
      <c r="BX94" s="196"/>
      <c r="BY94" s="187"/>
      <c r="BZ94" s="188">
        <v>5.2199999999999802</v>
      </c>
      <c r="CA94" s="189">
        <v>72</v>
      </c>
      <c r="CB94" s="189">
        <v>77</v>
      </c>
      <c r="CC94" s="189">
        <v>82</v>
      </c>
      <c r="CD94" s="189">
        <v>87</v>
      </c>
      <c r="CE94" s="189">
        <v>92</v>
      </c>
      <c r="CF94" s="189">
        <v>97</v>
      </c>
      <c r="CG94" s="189">
        <v>100</v>
      </c>
      <c r="CH94" s="189">
        <v>100</v>
      </c>
      <c r="CI94" s="189">
        <v>100</v>
      </c>
      <c r="CJ94" s="189">
        <v>100</v>
      </c>
    </row>
    <row r="95" spans="1:89" ht="16.5" x14ac:dyDescent="0.3">
      <c r="A95" s="164">
        <v>17</v>
      </c>
      <c r="B95" s="164">
        <v>22</v>
      </c>
      <c r="C95" s="164">
        <v>27</v>
      </c>
      <c r="D95" s="164">
        <v>32</v>
      </c>
      <c r="E95" s="164">
        <v>37</v>
      </c>
      <c r="F95" s="164">
        <v>42</v>
      </c>
      <c r="G95" s="164">
        <v>47</v>
      </c>
      <c r="H95" s="164">
        <v>52</v>
      </c>
      <c r="I95" s="164">
        <v>57</v>
      </c>
      <c r="J95" s="164">
        <v>62</v>
      </c>
      <c r="K95" s="164">
        <v>1930</v>
      </c>
      <c r="L95" s="164" t="s">
        <v>170</v>
      </c>
      <c r="M95" s="164" t="s">
        <v>170</v>
      </c>
      <c r="N95" s="164" t="s">
        <v>170</v>
      </c>
      <c r="O95" s="164" t="s">
        <v>170</v>
      </c>
      <c r="P95" s="166">
        <v>7.4200000000010196</v>
      </c>
      <c r="R95" s="179">
        <v>2329</v>
      </c>
      <c r="S95" s="179">
        <v>38</v>
      </c>
      <c r="T95" s="179">
        <v>43</v>
      </c>
      <c r="U95" s="179">
        <v>48</v>
      </c>
      <c r="V95" s="179">
        <v>53</v>
      </c>
      <c r="W95" s="179">
        <v>58</v>
      </c>
      <c r="X95" s="179">
        <v>63</v>
      </c>
      <c r="Y95" s="179">
        <v>68</v>
      </c>
      <c r="Z95" s="179">
        <v>73</v>
      </c>
      <c r="AA95" s="179">
        <v>78</v>
      </c>
      <c r="AB95" s="179">
        <v>83</v>
      </c>
      <c r="AD95" s="187"/>
      <c r="AE95" s="187"/>
      <c r="AF95" s="187"/>
      <c r="AG95" s="187"/>
      <c r="AH95" s="187"/>
      <c r="AI95" s="187"/>
      <c r="AJ95" s="187"/>
      <c r="AK95" s="187"/>
      <c r="AL95" s="187"/>
      <c r="AM95" s="187"/>
      <c r="AN95" s="187"/>
      <c r="AO95" s="187"/>
      <c r="AP95" s="187"/>
      <c r="AQ95" s="187"/>
      <c r="AR95" s="187"/>
      <c r="AS95" s="187"/>
      <c r="AT95" s="187"/>
      <c r="AU95" s="187"/>
      <c r="AV95" s="187"/>
      <c r="AW95" s="187"/>
      <c r="AX95" s="187"/>
      <c r="AY95" s="187"/>
      <c r="AZ95" s="187"/>
      <c r="BA95" s="184"/>
      <c r="BB95" s="187"/>
      <c r="BC95" s="187"/>
      <c r="BD95" s="187"/>
      <c r="BE95" s="187"/>
      <c r="BF95" s="187"/>
      <c r="BG95" s="187"/>
      <c r="BH95" s="187"/>
      <c r="BI95" s="187"/>
      <c r="BJ95" s="187"/>
      <c r="BK95" s="187"/>
      <c r="BL95" s="187"/>
      <c r="BM95" s="187"/>
      <c r="BN95" s="187"/>
      <c r="BO95" s="187"/>
      <c r="BP95" s="187"/>
      <c r="BQ95" s="187"/>
      <c r="BR95" s="187"/>
      <c r="BS95" s="187"/>
      <c r="BT95" s="187"/>
      <c r="BU95" s="187"/>
      <c r="BV95" s="187"/>
      <c r="BW95" s="196"/>
      <c r="BX95" s="196"/>
      <c r="BY95" s="187"/>
      <c r="BZ95" s="188">
        <v>5.22999999999998</v>
      </c>
      <c r="CA95" s="189">
        <v>72</v>
      </c>
      <c r="CB95" s="189">
        <v>77</v>
      </c>
      <c r="CC95" s="189">
        <v>82</v>
      </c>
      <c r="CD95" s="189">
        <v>87</v>
      </c>
      <c r="CE95" s="189">
        <v>92</v>
      </c>
      <c r="CF95" s="189">
        <v>97</v>
      </c>
      <c r="CG95" s="189">
        <v>100</v>
      </c>
      <c r="CH95" s="189">
        <v>100</v>
      </c>
      <c r="CI95" s="189">
        <v>100</v>
      </c>
      <c r="CJ95" s="189">
        <v>100</v>
      </c>
    </row>
    <row r="96" spans="1:89" ht="18" x14ac:dyDescent="0.25">
      <c r="A96" s="164">
        <v>16</v>
      </c>
      <c r="B96" s="164">
        <v>21</v>
      </c>
      <c r="C96" s="164">
        <v>26</v>
      </c>
      <c r="D96" s="164">
        <v>31</v>
      </c>
      <c r="E96" s="164">
        <v>36</v>
      </c>
      <c r="F96" s="164">
        <v>41</v>
      </c>
      <c r="G96" s="164">
        <v>46</v>
      </c>
      <c r="H96" s="164">
        <v>51</v>
      </c>
      <c r="I96" s="164">
        <v>56</v>
      </c>
      <c r="J96" s="164">
        <v>61</v>
      </c>
      <c r="K96" s="164">
        <v>1911</v>
      </c>
      <c r="L96" s="164" t="s">
        <v>170</v>
      </c>
      <c r="M96" s="164">
        <v>19</v>
      </c>
      <c r="N96" s="164" t="s">
        <v>170</v>
      </c>
      <c r="O96" s="164">
        <v>32</v>
      </c>
      <c r="P96" s="166">
        <v>7.46000000000104</v>
      </c>
      <c r="R96" s="179">
        <v>2348</v>
      </c>
      <c r="S96" s="179">
        <v>39</v>
      </c>
      <c r="T96" s="179">
        <v>44</v>
      </c>
      <c r="U96" s="179">
        <v>49</v>
      </c>
      <c r="V96" s="179">
        <v>54</v>
      </c>
      <c r="W96" s="179">
        <v>59</v>
      </c>
      <c r="X96" s="179">
        <v>64</v>
      </c>
      <c r="Y96" s="179">
        <v>69</v>
      </c>
      <c r="Z96" s="179">
        <v>74</v>
      </c>
      <c r="AA96" s="179">
        <v>79</v>
      </c>
      <c r="AB96" s="179">
        <v>84</v>
      </c>
      <c r="AD96" s="187"/>
      <c r="AE96" s="187"/>
      <c r="AF96" s="187"/>
      <c r="AG96" s="187"/>
      <c r="AH96" s="187"/>
      <c r="AI96" s="187"/>
      <c r="AJ96" s="187"/>
      <c r="AK96" s="187"/>
      <c r="AL96" s="187"/>
      <c r="AM96" s="187"/>
      <c r="AN96" s="187"/>
      <c r="AO96" s="187"/>
      <c r="AP96" s="187"/>
      <c r="AQ96" s="187"/>
      <c r="AR96" s="187"/>
      <c r="AS96" s="187"/>
      <c r="AT96" s="187"/>
      <c r="AU96" s="187"/>
      <c r="AV96" s="187"/>
      <c r="AW96" s="187"/>
      <c r="AX96" s="187"/>
      <c r="AY96" s="187"/>
      <c r="AZ96" s="187"/>
      <c r="BA96" s="184"/>
      <c r="BB96" s="187"/>
      <c r="BC96" s="187"/>
      <c r="BD96" s="187"/>
      <c r="BE96" s="187"/>
      <c r="BF96" s="187"/>
      <c r="BG96" s="187"/>
      <c r="BH96" s="187"/>
      <c r="BI96" s="187"/>
      <c r="BJ96" s="187"/>
      <c r="BK96" s="187"/>
      <c r="BL96" s="187"/>
      <c r="BM96" s="187"/>
      <c r="BN96" s="187"/>
      <c r="BO96" s="187"/>
      <c r="BP96" s="187"/>
      <c r="BQ96" s="187"/>
      <c r="BR96" s="187"/>
      <c r="BS96" s="187"/>
      <c r="BT96" s="187"/>
      <c r="BU96" s="187"/>
      <c r="BV96" s="187"/>
      <c r="BW96" s="196"/>
      <c r="BX96" s="196"/>
      <c r="BY96" s="187"/>
      <c r="BZ96" s="178">
        <v>5.2399999999999798</v>
      </c>
      <c r="CA96" s="146">
        <v>72</v>
      </c>
      <c r="CB96" s="146">
        <v>77</v>
      </c>
      <c r="CC96" s="146">
        <v>82</v>
      </c>
      <c r="CD96" s="146">
        <v>87</v>
      </c>
      <c r="CE96" s="146">
        <v>92</v>
      </c>
      <c r="CF96" s="146">
        <v>97</v>
      </c>
      <c r="CG96" s="146">
        <v>100</v>
      </c>
      <c r="CH96" s="146">
        <v>100</v>
      </c>
      <c r="CI96" s="146">
        <v>100</v>
      </c>
      <c r="CJ96" s="146">
        <v>100</v>
      </c>
    </row>
    <row r="97" spans="1:89" ht="16.5" x14ac:dyDescent="0.3">
      <c r="A97" s="164">
        <v>15</v>
      </c>
      <c r="B97" s="164">
        <v>20</v>
      </c>
      <c r="C97" s="164">
        <v>25</v>
      </c>
      <c r="D97" s="164">
        <v>30</v>
      </c>
      <c r="E97" s="164">
        <v>35</v>
      </c>
      <c r="F97" s="164">
        <v>40</v>
      </c>
      <c r="G97" s="164">
        <v>45</v>
      </c>
      <c r="H97" s="164">
        <v>50</v>
      </c>
      <c r="I97" s="164">
        <v>55</v>
      </c>
      <c r="J97" s="164">
        <v>60</v>
      </c>
      <c r="K97" s="164">
        <v>1892</v>
      </c>
      <c r="L97" s="164">
        <v>1</v>
      </c>
      <c r="M97" s="164" t="s">
        <v>170</v>
      </c>
      <c r="N97" s="164">
        <v>9</v>
      </c>
      <c r="O97" s="164" t="s">
        <v>170</v>
      </c>
      <c r="P97" s="166">
        <v>7.5000000000010596</v>
      </c>
      <c r="R97" s="179">
        <v>2367</v>
      </c>
      <c r="S97" s="179">
        <v>40</v>
      </c>
      <c r="T97" s="179">
        <v>45</v>
      </c>
      <c r="U97" s="179">
        <v>50</v>
      </c>
      <c r="V97" s="179">
        <v>55</v>
      </c>
      <c r="W97" s="179">
        <v>60</v>
      </c>
      <c r="X97" s="179">
        <v>65</v>
      </c>
      <c r="Y97" s="179">
        <v>70</v>
      </c>
      <c r="Z97" s="179">
        <v>75</v>
      </c>
      <c r="AA97" s="179">
        <v>80</v>
      </c>
      <c r="AB97" s="179">
        <v>85</v>
      </c>
      <c r="AD97" s="187"/>
      <c r="AE97" s="187"/>
      <c r="AF97" s="187"/>
      <c r="AG97" s="187"/>
      <c r="AH97" s="187"/>
      <c r="AI97" s="187"/>
      <c r="AJ97" s="187"/>
      <c r="AK97" s="187"/>
      <c r="AL97" s="187"/>
      <c r="AM97" s="187"/>
      <c r="AN97" s="187"/>
      <c r="AO97" s="187"/>
      <c r="AP97" s="187"/>
      <c r="AQ97" s="187"/>
      <c r="AR97" s="187"/>
      <c r="AS97" s="187"/>
      <c r="AT97" s="187"/>
      <c r="AU97" s="187"/>
      <c r="AV97" s="187"/>
      <c r="AW97" s="187"/>
      <c r="AX97" s="187"/>
      <c r="AY97" s="187"/>
      <c r="AZ97" s="187"/>
      <c r="BA97" s="184"/>
      <c r="BB97" s="187"/>
      <c r="BC97" s="187"/>
      <c r="BD97" s="187"/>
      <c r="BE97" s="187"/>
      <c r="BF97" s="187"/>
      <c r="BG97" s="187"/>
      <c r="BH97" s="187"/>
      <c r="BI97" s="187"/>
      <c r="BJ97" s="187"/>
      <c r="BK97" s="187"/>
      <c r="BL97" s="187"/>
      <c r="BM97" s="187"/>
      <c r="BN97" s="187"/>
      <c r="BO97" s="187"/>
      <c r="BP97" s="187"/>
      <c r="BQ97" s="187"/>
      <c r="BR97" s="187"/>
      <c r="BS97" s="187"/>
      <c r="BT97" s="187"/>
      <c r="BU97" s="187"/>
      <c r="BV97" s="187"/>
      <c r="BW97" s="196"/>
      <c r="BX97" s="196"/>
      <c r="BY97" s="187"/>
      <c r="BZ97" s="188">
        <v>5.2499999999999796</v>
      </c>
      <c r="CA97" s="189">
        <v>71</v>
      </c>
      <c r="CB97" s="189">
        <v>76</v>
      </c>
      <c r="CC97" s="189">
        <v>81</v>
      </c>
      <c r="CD97" s="189">
        <v>86</v>
      </c>
      <c r="CE97" s="189">
        <v>91</v>
      </c>
      <c r="CF97" s="189">
        <v>96</v>
      </c>
      <c r="CG97" s="189">
        <v>100</v>
      </c>
      <c r="CH97" s="189">
        <v>100</v>
      </c>
      <c r="CI97" s="189">
        <v>100</v>
      </c>
      <c r="CJ97" s="189">
        <v>100</v>
      </c>
    </row>
    <row r="98" spans="1:89" ht="16.5" x14ac:dyDescent="0.3">
      <c r="A98" s="164">
        <v>14</v>
      </c>
      <c r="B98" s="164">
        <v>19</v>
      </c>
      <c r="C98" s="164">
        <v>24</v>
      </c>
      <c r="D98" s="164">
        <v>29</v>
      </c>
      <c r="E98" s="164">
        <v>34</v>
      </c>
      <c r="F98" s="164">
        <v>39</v>
      </c>
      <c r="G98" s="164">
        <v>44</v>
      </c>
      <c r="H98" s="164">
        <v>49</v>
      </c>
      <c r="I98" s="164">
        <v>54</v>
      </c>
      <c r="J98" s="164">
        <v>59</v>
      </c>
      <c r="K98" s="164">
        <v>1873</v>
      </c>
      <c r="L98" s="164" t="s">
        <v>170</v>
      </c>
      <c r="M98" s="164" t="s">
        <v>170</v>
      </c>
      <c r="N98" s="164" t="s">
        <v>170</v>
      </c>
      <c r="O98" s="164" t="s">
        <v>170</v>
      </c>
      <c r="P98" s="166">
        <v>7.5400000000010801</v>
      </c>
      <c r="R98" s="179">
        <v>2386</v>
      </c>
      <c r="S98" s="179">
        <v>41</v>
      </c>
      <c r="T98" s="179">
        <v>46</v>
      </c>
      <c r="U98" s="179">
        <v>51</v>
      </c>
      <c r="V98" s="179">
        <v>56</v>
      </c>
      <c r="W98" s="179">
        <v>61</v>
      </c>
      <c r="X98" s="179">
        <v>66</v>
      </c>
      <c r="Y98" s="179">
        <v>71</v>
      </c>
      <c r="Z98" s="179">
        <v>76</v>
      </c>
      <c r="AA98" s="179">
        <v>81</v>
      </c>
      <c r="AB98" s="179">
        <v>86</v>
      </c>
      <c r="AD98" s="187"/>
      <c r="AE98" s="187"/>
      <c r="AF98" s="187"/>
      <c r="AG98" s="187"/>
      <c r="AH98" s="187"/>
      <c r="AI98" s="187"/>
      <c r="AJ98" s="187"/>
      <c r="AK98" s="187"/>
      <c r="AL98" s="187"/>
      <c r="AM98" s="187"/>
      <c r="AN98" s="187"/>
      <c r="AO98" s="187"/>
      <c r="AP98" s="187"/>
      <c r="AQ98" s="187"/>
      <c r="AR98" s="187"/>
      <c r="AS98" s="187"/>
      <c r="AT98" s="187"/>
      <c r="AU98" s="187"/>
      <c r="AV98" s="187"/>
      <c r="AW98" s="187"/>
      <c r="AX98" s="187"/>
      <c r="AY98" s="187"/>
      <c r="AZ98" s="187"/>
      <c r="BA98" s="184"/>
      <c r="BB98" s="187"/>
      <c r="BC98" s="187"/>
      <c r="BD98" s="187"/>
      <c r="BE98" s="187"/>
      <c r="BF98" s="187"/>
      <c r="BG98" s="187"/>
      <c r="BH98" s="187"/>
      <c r="BI98" s="187"/>
      <c r="BJ98" s="187"/>
      <c r="BK98" s="187"/>
      <c r="BL98" s="187"/>
      <c r="BM98" s="187"/>
      <c r="BN98" s="187"/>
      <c r="BO98" s="187"/>
      <c r="BP98" s="187"/>
      <c r="BQ98" s="187"/>
      <c r="BR98" s="187"/>
      <c r="BS98" s="187"/>
      <c r="BT98" s="187"/>
      <c r="BU98" s="187"/>
      <c r="BV98" s="187"/>
      <c r="BW98" s="196"/>
      <c r="BX98" s="196"/>
      <c r="BY98" s="187"/>
      <c r="BZ98" s="188">
        <v>5.2599999999999802</v>
      </c>
      <c r="CA98" s="189">
        <v>71</v>
      </c>
      <c r="CB98" s="189">
        <v>76</v>
      </c>
      <c r="CC98" s="189">
        <v>81</v>
      </c>
      <c r="CD98" s="189">
        <v>86</v>
      </c>
      <c r="CE98" s="189">
        <v>91</v>
      </c>
      <c r="CF98" s="189">
        <v>96</v>
      </c>
      <c r="CG98" s="189">
        <v>100</v>
      </c>
      <c r="CH98" s="189">
        <v>100</v>
      </c>
      <c r="CI98" s="189">
        <v>100</v>
      </c>
      <c r="CJ98" s="189">
        <v>100</v>
      </c>
    </row>
    <row r="99" spans="1:89" ht="18" x14ac:dyDescent="0.25">
      <c r="A99" s="164">
        <v>13</v>
      </c>
      <c r="B99" s="164">
        <v>18</v>
      </c>
      <c r="C99" s="164">
        <v>23</v>
      </c>
      <c r="D99" s="164">
        <v>28</v>
      </c>
      <c r="E99" s="164">
        <v>33</v>
      </c>
      <c r="F99" s="164">
        <v>38</v>
      </c>
      <c r="G99" s="164">
        <v>43</v>
      </c>
      <c r="H99" s="164">
        <v>48</v>
      </c>
      <c r="I99" s="164">
        <v>53</v>
      </c>
      <c r="J99" s="164">
        <v>58</v>
      </c>
      <c r="K99" s="164">
        <v>1854</v>
      </c>
      <c r="L99" s="164" t="s">
        <v>170</v>
      </c>
      <c r="M99" s="164">
        <v>18</v>
      </c>
      <c r="N99" s="164" t="s">
        <v>170</v>
      </c>
      <c r="O99" s="164">
        <v>31</v>
      </c>
      <c r="P99" s="166">
        <v>7.5800000000010996</v>
      </c>
      <c r="R99" s="179">
        <v>2405</v>
      </c>
      <c r="S99" s="179">
        <v>42</v>
      </c>
      <c r="T99" s="179">
        <v>47</v>
      </c>
      <c r="U99" s="179">
        <v>52</v>
      </c>
      <c r="V99" s="179">
        <v>57</v>
      </c>
      <c r="W99" s="179">
        <v>62</v>
      </c>
      <c r="X99" s="179">
        <v>67</v>
      </c>
      <c r="Y99" s="179">
        <v>72</v>
      </c>
      <c r="Z99" s="179">
        <v>77</v>
      </c>
      <c r="AA99" s="179">
        <v>82</v>
      </c>
      <c r="AB99" s="179">
        <v>87</v>
      </c>
      <c r="AD99" s="187"/>
      <c r="AE99" s="187"/>
      <c r="AF99" s="187"/>
      <c r="AG99" s="187"/>
      <c r="AH99" s="187"/>
      <c r="AI99" s="187"/>
      <c r="AJ99" s="187"/>
      <c r="AK99" s="187"/>
      <c r="AL99" s="187"/>
      <c r="AM99" s="187"/>
      <c r="AN99" s="187"/>
      <c r="AO99" s="187"/>
      <c r="AP99" s="187"/>
      <c r="AQ99" s="187"/>
      <c r="AR99" s="187"/>
      <c r="AS99" s="187"/>
      <c r="AT99" s="187"/>
      <c r="AU99" s="187"/>
      <c r="AV99" s="187"/>
      <c r="AW99" s="187"/>
      <c r="AX99" s="187"/>
      <c r="AY99" s="187"/>
      <c r="AZ99" s="187"/>
      <c r="BA99" s="184"/>
      <c r="BB99" s="187"/>
      <c r="BC99" s="187"/>
      <c r="BD99" s="187"/>
      <c r="BE99" s="187"/>
      <c r="BF99" s="187"/>
      <c r="BG99" s="187"/>
      <c r="BH99" s="187"/>
      <c r="BI99" s="187"/>
      <c r="BJ99" s="187"/>
      <c r="BK99" s="187"/>
      <c r="BL99" s="187"/>
      <c r="BM99" s="187"/>
      <c r="BN99" s="187"/>
      <c r="BO99" s="187"/>
      <c r="BP99" s="187"/>
      <c r="BQ99" s="187"/>
      <c r="BR99" s="187"/>
      <c r="BS99" s="187"/>
      <c r="BT99" s="187"/>
      <c r="BU99" s="187"/>
      <c r="BV99" s="187"/>
      <c r="BW99" s="187"/>
      <c r="BX99" s="196"/>
      <c r="BY99" s="187"/>
      <c r="BZ99" s="178">
        <v>5.26999999999998</v>
      </c>
      <c r="CA99" s="146">
        <v>71</v>
      </c>
      <c r="CB99" s="146">
        <v>76</v>
      </c>
      <c r="CC99" s="146">
        <v>81</v>
      </c>
      <c r="CD99" s="146">
        <v>86</v>
      </c>
      <c r="CE99" s="146">
        <v>91</v>
      </c>
      <c r="CF99" s="146">
        <v>96</v>
      </c>
      <c r="CG99" s="146">
        <v>100</v>
      </c>
      <c r="CH99" s="146">
        <v>100</v>
      </c>
      <c r="CI99" s="146">
        <v>100</v>
      </c>
      <c r="CJ99" s="146">
        <v>100</v>
      </c>
      <c r="CK99" s="203"/>
    </row>
    <row r="100" spans="1:89" ht="16.5" x14ac:dyDescent="0.3">
      <c r="A100" s="164">
        <v>12</v>
      </c>
      <c r="B100" s="164">
        <v>17</v>
      </c>
      <c r="C100" s="164">
        <v>22</v>
      </c>
      <c r="D100" s="164">
        <v>27</v>
      </c>
      <c r="E100" s="164">
        <v>32</v>
      </c>
      <c r="F100" s="164">
        <v>37</v>
      </c>
      <c r="G100" s="164">
        <v>42</v>
      </c>
      <c r="H100" s="164">
        <v>47</v>
      </c>
      <c r="I100" s="164">
        <v>52</v>
      </c>
      <c r="J100" s="164">
        <v>57</v>
      </c>
      <c r="K100" s="164">
        <v>1835</v>
      </c>
      <c r="L100" s="164" t="s">
        <v>170</v>
      </c>
      <c r="M100" s="164" t="s">
        <v>170</v>
      </c>
      <c r="N100" s="164">
        <v>8</v>
      </c>
      <c r="O100" s="164" t="s">
        <v>170</v>
      </c>
      <c r="P100" s="166">
        <v>7.6200000000011201</v>
      </c>
      <c r="R100" s="179">
        <v>2424</v>
      </c>
      <c r="S100" s="179">
        <v>43</v>
      </c>
      <c r="T100" s="179">
        <v>48</v>
      </c>
      <c r="U100" s="179">
        <v>53</v>
      </c>
      <c r="V100" s="179">
        <v>58</v>
      </c>
      <c r="W100" s="179">
        <v>63</v>
      </c>
      <c r="X100" s="179">
        <v>68</v>
      </c>
      <c r="Y100" s="179">
        <v>73</v>
      </c>
      <c r="Z100" s="179">
        <v>78</v>
      </c>
      <c r="AA100" s="179">
        <v>83</v>
      </c>
      <c r="AB100" s="179">
        <v>88</v>
      </c>
      <c r="AD100" s="187"/>
      <c r="AE100" s="187"/>
      <c r="AF100" s="187"/>
      <c r="AG100" s="187"/>
      <c r="AH100" s="187"/>
      <c r="AI100" s="187"/>
      <c r="AJ100" s="187"/>
      <c r="AK100" s="187"/>
      <c r="AL100" s="187"/>
      <c r="AM100" s="187"/>
      <c r="AN100" s="187"/>
      <c r="AO100" s="187"/>
      <c r="AP100" s="187"/>
      <c r="AQ100" s="187"/>
      <c r="AR100" s="187"/>
      <c r="AS100" s="187"/>
      <c r="AT100" s="187"/>
      <c r="AU100" s="187"/>
      <c r="AV100" s="187"/>
      <c r="AW100" s="187"/>
      <c r="AX100" s="187"/>
      <c r="AY100" s="187"/>
      <c r="AZ100" s="187"/>
      <c r="BA100" s="184"/>
      <c r="BB100" s="187"/>
      <c r="BC100" s="187"/>
      <c r="BD100" s="187"/>
      <c r="BE100" s="187"/>
      <c r="BF100" s="187"/>
      <c r="BG100" s="187"/>
      <c r="BH100" s="187"/>
      <c r="BI100" s="187"/>
      <c r="BJ100" s="187"/>
      <c r="BK100" s="187"/>
      <c r="BL100" s="187"/>
      <c r="BM100" s="187"/>
      <c r="BN100" s="187"/>
      <c r="BO100" s="187"/>
      <c r="BP100" s="187"/>
      <c r="BQ100" s="187"/>
      <c r="BR100" s="187"/>
      <c r="BS100" s="187"/>
      <c r="BT100" s="187"/>
      <c r="BU100" s="187"/>
      <c r="BV100" s="187"/>
      <c r="BW100" s="187"/>
      <c r="BX100" s="196"/>
      <c r="BY100" s="187"/>
      <c r="BZ100" s="188">
        <v>5.2799999999999798</v>
      </c>
      <c r="CA100" s="189">
        <v>70</v>
      </c>
      <c r="CB100" s="189">
        <v>75</v>
      </c>
      <c r="CC100" s="189">
        <v>80</v>
      </c>
      <c r="CD100" s="189">
        <v>85</v>
      </c>
      <c r="CE100" s="189">
        <v>90</v>
      </c>
      <c r="CF100" s="189">
        <v>95</v>
      </c>
      <c r="CG100" s="189">
        <v>100</v>
      </c>
      <c r="CH100" s="189">
        <v>100</v>
      </c>
      <c r="CI100" s="189">
        <v>100</v>
      </c>
      <c r="CJ100" s="189">
        <v>100</v>
      </c>
    </row>
    <row r="101" spans="1:89" ht="16.5" x14ac:dyDescent="0.3">
      <c r="A101" s="164">
        <v>11</v>
      </c>
      <c r="B101" s="164">
        <v>16</v>
      </c>
      <c r="C101" s="164">
        <v>21</v>
      </c>
      <c r="D101" s="164">
        <v>26</v>
      </c>
      <c r="E101" s="164">
        <v>31</v>
      </c>
      <c r="F101" s="164">
        <v>36</v>
      </c>
      <c r="G101" s="164">
        <v>41</v>
      </c>
      <c r="H101" s="164">
        <v>46</v>
      </c>
      <c r="I101" s="164">
        <v>51</v>
      </c>
      <c r="J101" s="164">
        <v>56</v>
      </c>
      <c r="K101" s="164">
        <v>1816</v>
      </c>
      <c r="L101" s="164" t="s">
        <v>170</v>
      </c>
      <c r="M101" s="164" t="s">
        <v>170</v>
      </c>
      <c r="N101" s="164" t="s">
        <v>170</v>
      </c>
      <c r="O101" s="164" t="s">
        <v>170</v>
      </c>
      <c r="P101" s="166">
        <v>7.6600000000011299</v>
      </c>
      <c r="R101" s="179">
        <v>2443</v>
      </c>
      <c r="S101" s="179">
        <v>44</v>
      </c>
      <c r="T101" s="179">
        <v>49</v>
      </c>
      <c r="U101" s="179">
        <v>54</v>
      </c>
      <c r="V101" s="179">
        <v>59</v>
      </c>
      <c r="W101" s="179">
        <v>64</v>
      </c>
      <c r="X101" s="179">
        <v>69</v>
      </c>
      <c r="Y101" s="179">
        <v>74</v>
      </c>
      <c r="Z101" s="179">
        <v>79</v>
      </c>
      <c r="AA101" s="179">
        <v>84</v>
      </c>
      <c r="AB101" s="179">
        <v>89</v>
      </c>
      <c r="AD101" s="187"/>
      <c r="AE101" s="187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187"/>
      <c r="AR101" s="187"/>
      <c r="AS101" s="187"/>
      <c r="AT101" s="187"/>
      <c r="AU101" s="187"/>
      <c r="AV101" s="187"/>
      <c r="AW101" s="187"/>
      <c r="AX101" s="187"/>
      <c r="AY101" s="187"/>
      <c r="AZ101" s="187"/>
      <c r="BA101" s="184"/>
      <c r="BB101" s="187"/>
      <c r="BC101" s="187"/>
      <c r="BD101" s="187"/>
      <c r="BE101" s="187"/>
      <c r="BF101" s="187"/>
      <c r="BG101" s="187"/>
      <c r="BH101" s="187"/>
      <c r="BI101" s="187"/>
      <c r="BJ101" s="187"/>
      <c r="BK101" s="187"/>
      <c r="BL101" s="187"/>
      <c r="BM101" s="187"/>
      <c r="BN101" s="187"/>
      <c r="BO101" s="187"/>
      <c r="BP101" s="187"/>
      <c r="BQ101" s="187"/>
      <c r="BR101" s="187"/>
      <c r="BS101" s="187"/>
      <c r="BT101" s="187"/>
      <c r="BU101" s="187"/>
      <c r="BV101" s="187"/>
      <c r="BW101" s="187"/>
      <c r="BX101" s="196"/>
      <c r="BY101" s="187"/>
      <c r="BZ101" s="188">
        <v>5.2899999999999796</v>
      </c>
      <c r="CA101" s="189">
        <v>70</v>
      </c>
      <c r="CB101" s="189">
        <v>75</v>
      </c>
      <c r="CC101" s="189">
        <v>80</v>
      </c>
      <c r="CD101" s="189">
        <v>85</v>
      </c>
      <c r="CE101" s="189">
        <v>90</v>
      </c>
      <c r="CF101" s="189">
        <v>95</v>
      </c>
      <c r="CG101" s="189">
        <v>100</v>
      </c>
      <c r="CH101" s="189">
        <v>100</v>
      </c>
      <c r="CI101" s="189">
        <v>100</v>
      </c>
      <c r="CJ101" s="189">
        <v>100</v>
      </c>
    </row>
    <row r="102" spans="1:89" ht="18" x14ac:dyDescent="0.25">
      <c r="A102" s="164">
        <v>10</v>
      </c>
      <c r="B102" s="164">
        <v>15</v>
      </c>
      <c r="C102" s="164">
        <v>20</v>
      </c>
      <c r="D102" s="164">
        <v>25</v>
      </c>
      <c r="E102" s="164">
        <v>30</v>
      </c>
      <c r="F102" s="164">
        <v>35</v>
      </c>
      <c r="G102" s="164">
        <v>40</v>
      </c>
      <c r="H102" s="164">
        <v>45</v>
      </c>
      <c r="I102" s="164">
        <v>50</v>
      </c>
      <c r="J102" s="164">
        <v>55</v>
      </c>
      <c r="K102" s="164">
        <v>1797</v>
      </c>
      <c r="L102" s="164" t="s">
        <v>170</v>
      </c>
      <c r="M102" s="164">
        <v>17</v>
      </c>
      <c r="N102" s="164" t="s">
        <v>170</v>
      </c>
      <c r="O102" s="164">
        <v>30</v>
      </c>
      <c r="P102" s="166">
        <v>7.7000000000011504</v>
      </c>
      <c r="R102" s="179">
        <v>2462</v>
      </c>
      <c r="S102" s="179">
        <v>45</v>
      </c>
      <c r="T102" s="179">
        <v>50</v>
      </c>
      <c r="U102" s="179">
        <v>55</v>
      </c>
      <c r="V102" s="179">
        <v>60</v>
      </c>
      <c r="W102" s="179">
        <v>65</v>
      </c>
      <c r="X102" s="179">
        <v>70</v>
      </c>
      <c r="Y102" s="179">
        <v>75</v>
      </c>
      <c r="Z102" s="179">
        <v>80</v>
      </c>
      <c r="AA102" s="179">
        <v>85</v>
      </c>
      <c r="AB102" s="179">
        <v>90</v>
      </c>
      <c r="AD102" s="187"/>
      <c r="AE102" s="187"/>
      <c r="AF102" s="187"/>
      <c r="AG102" s="187"/>
      <c r="AH102" s="187"/>
      <c r="AI102" s="187"/>
      <c r="AJ102" s="187"/>
      <c r="AK102" s="187"/>
      <c r="AL102" s="187"/>
      <c r="AM102" s="187"/>
      <c r="AN102" s="187"/>
      <c r="AO102" s="187"/>
      <c r="AP102" s="187"/>
      <c r="AQ102" s="187"/>
      <c r="AR102" s="187"/>
      <c r="AS102" s="187"/>
      <c r="AT102" s="187"/>
      <c r="AU102" s="187"/>
      <c r="AV102" s="187"/>
      <c r="AW102" s="187"/>
      <c r="AX102" s="187"/>
      <c r="AY102" s="187"/>
      <c r="AZ102" s="187"/>
      <c r="BA102" s="184"/>
      <c r="BB102" s="187"/>
      <c r="BC102" s="187"/>
      <c r="BD102" s="187"/>
      <c r="BE102" s="187"/>
      <c r="BF102" s="187"/>
      <c r="BG102" s="187"/>
      <c r="BH102" s="187"/>
      <c r="BI102" s="187"/>
      <c r="BJ102" s="187"/>
      <c r="BK102" s="187"/>
      <c r="BL102" s="187"/>
      <c r="BM102" s="187"/>
      <c r="BN102" s="187"/>
      <c r="BO102" s="187"/>
      <c r="BP102" s="187"/>
      <c r="BQ102" s="187"/>
      <c r="BR102" s="187"/>
      <c r="BS102" s="187"/>
      <c r="BT102" s="187"/>
      <c r="BU102" s="187"/>
      <c r="BV102" s="187"/>
      <c r="BW102" s="187"/>
      <c r="BX102" s="196"/>
      <c r="BY102" s="187"/>
      <c r="BZ102" s="178">
        <v>5.2999999999999803</v>
      </c>
      <c r="CA102" s="146">
        <v>70</v>
      </c>
      <c r="CB102" s="146">
        <v>75</v>
      </c>
      <c r="CC102" s="146">
        <v>80</v>
      </c>
      <c r="CD102" s="146">
        <v>85</v>
      </c>
      <c r="CE102" s="146">
        <v>90</v>
      </c>
      <c r="CF102" s="146">
        <v>95</v>
      </c>
      <c r="CG102" s="146">
        <v>100</v>
      </c>
      <c r="CH102" s="146">
        <v>100</v>
      </c>
      <c r="CI102" s="146">
        <v>100</v>
      </c>
      <c r="CJ102" s="146">
        <v>100</v>
      </c>
    </row>
    <row r="103" spans="1:89" ht="16.5" x14ac:dyDescent="0.3">
      <c r="A103" s="164">
        <v>9</v>
      </c>
      <c r="B103" s="164">
        <v>14</v>
      </c>
      <c r="C103" s="164">
        <v>19</v>
      </c>
      <c r="D103" s="164">
        <v>24</v>
      </c>
      <c r="E103" s="164">
        <v>29</v>
      </c>
      <c r="F103" s="164">
        <v>34</v>
      </c>
      <c r="G103" s="164">
        <v>39</v>
      </c>
      <c r="H103" s="164">
        <v>44</v>
      </c>
      <c r="I103" s="164">
        <v>49</v>
      </c>
      <c r="J103" s="164">
        <v>54</v>
      </c>
      <c r="K103" s="164">
        <v>1778</v>
      </c>
      <c r="L103" s="164" t="s">
        <v>170</v>
      </c>
      <c r="M103" s="164" t="s">
        <v>170</v>
      </c>
      <c r="N103" s="164">
        <v>7</v>
      </c>
      <c r="O103" s="164" t="s">
        <v>170</v>
      </c>
      <c r="P103" s="166">
        <v>7.7400000000011699</v>
      </c>
      <c r="R103" s="179">
        <v>2481</v>
      </c>
      <c r="S103" s="179">
        <v>46</v>
      </c>
      <c r="T103" s="179">
        <v>51</v>
      </c>
      <c r="U103" s="179">
        <v>56</v>
      </c>
      <c r="V103" s="179">
        <v>61</v>
      </c>
      <c r="W103" s="179">
        <v>66</v>
      </c>
      <c r="X103" s="179">
        <v>71</v>
      </c>
      <c r="Y103" s="179">
        <v>76</v>
      </c>
      <c r="Z103" s="179">
        <v>81</v>
      </c>
      <c r="AA103" s="179">
        <v>86</v>
      </c>
      <c r="AB103" s="179">
        <v>91</v>
      </c>
      <c r="AD103" s="187"/>
      <c r="AE103" s="187"/>
      <c r="AF103" s="187"/>
      <c r="AG103" s="187"/>
      <c r="AH103" s="187"/>
      <c r="AI103" s="187"/>
      <c r="AJ103" s="187"/>
      <c r="AK103" s="187"/>
      <c r="AL103" s="187"/>
      <c r="AM103" s="187"/>
      <c r="AN103" s="187"/>
      <c r="AO103" s="187"/>
      <c r="AP103" s="187"/>
      <c r="AQ103" s="187"/>
      <c r="AR103" s="187"/>
      <c r="AS103" s="187"/>
      <c r="AT103" s="187"/>
      <c r="AU103" s="187"/>
      <c r="AV103" s="187"/>
      <c r="AW103" s="187"/>
      <c r="AX103" s="187"/>
      <c r="AY103" s="187"/>
      <c r="AZ103" s="187"/>
      <c r="BA103" s="184"/>
      <c r="BB103" s="187"/>
      <c r="BC103" s="187"/>
      <c r="BD103" s="187"/>
      <c r="BE103" s="187"/>
      <c r="BF103" s="187"/>
      <c r="BG103" s="187"/>
      <c r="BH103" s="187"/>
      <c r="BI103" s="187"/>
      <c r="BJ103" s="187"/>
      <c r="BK103" s="187"/>
      <c r="BL103" s="187"/>
      <c r="BM103" s="187"/>
      <c r="BN103" s="187"/>
      <c r="BO103" s="187"/>
      <c r="BP103" s="187"/>
      <c r="BQ103" s="187"/>
      <c r="BR103" s="187"/>
      <c r="BS103" s="187"/>
      <c r="BT103" s="187"/>
      <c r="BU103" s="187"/>
      <c r="BV103" s="187"/>
      <c r="BW103" s="187"/>
      <c r="BX103" s="187"/>
      <c r="BY103" s="187"/>
      <c r="BZ103" s="188">
        <v>5.3099999999999801</v>
      </c>
      <c r="CA103" s="189">
        <v>69</v>
      </c>
      <c r="CB103" s="189">
        <v>74</v>
      </c>
      <c r="CC103" s="189">
        <v>79</v>
      </c>
      <c r="CD103" s="189">
        <v>84</v>
      </c>
      <c r="CE103" s="189">
        <v>89</v>
      </c>
      <c r="CF103" s="189">
        <v>94</v>
      </c>
      <c r="CG103" s="189">
        <v>99</v>
      </c>
      <c r="CH103" s="189">
        <v>100</v>
      </c>
      <c r="CI103" s="189">
        <v>100</v>
      </c>
      <c r="CJ103" s="189">
        <v>100</v>
      </c>
    </row>
    <row r="104" spans="1:89" ht="16.5" x14ac:dyDescent="0.3">
      <c r="A104" s="164">
        <v>8</v>
      </c>
      <c r="B104" s="164">
        <v>13</v>
      </c>
      <c r="C104" s="164">
        <v>18</v>
      </c>
      <c r="D104" s="164">
        <v>23</v>
      </c>
      <c r="E104" s="164">
        <v>28</v>
      </c>
      <c r="F104" s="164">
        <v>33</v>
      </c>
      <c r="G104" s="164">
        <v>38</v>
      </c>
      <c r="H104" s="164">
        <v>43</v>
      </c>
      <c r="I104" s="164">
        <v>48</v>
      </c>
      <c r="J104" s="164">
        <v>53</v>
      </c>
      <c r="K104" s="164">
        <v>1759</v>
      </c>
      <c r="L104" s="164" t="s">
        <v>170</v>
      </c>
      <c r="M104" s="164" t="s">
        <v>170</v>
      </c>
      <c r="N104" s="164" t="s">
        <v>170</v>
      </c>
      <c r="O104" s="164" t="s">
        <v>170</v>
      </c>
      <c r="P104" s="166">
        <v>7.7800000000011904</v>
      </c>
      <c r="R104" s="179">
        <v>2500</v>
      </c>
      <c r="S104" s="179">
        <v>47</v>
      </c>
      <c r="T104" s="179">
        <v>52</v>
      </c>
      <c r="U104" s="179">
        <v>57</v>
      </c>
      <c r="V104" s="179">
        <v>62</v>
      </c>
      <c r="W104" s="179">
        <v>67</v>
      </c>
      <c r="X104" s="179">
        <v>72</v>
      </c>
      <c r="Y104" s="179">
        <v>77</v>
      </c>
      <c r="Z104" s="179">
        <v>82</v>
      </c>
      <c r="AA104" s="179">
        <v>87</v>
      </c>
      <c r="AB104" s="179">
        <v>92</v>
      </c>
      <c r="AD104" s="187"/>
      <c r="AE104" s="187"/>
      <c r="AF104" s="187"/>
      <c r="AG104" s="187"/>
      <c r="AH104" s="187"/>
      <c r="AI104" s="187"/>
      <c r="AJ104" s="187"/>
      <c r="AK104" s="187"/>
      <c r="AL104" s="187"/>
      <c r="AM104" s="187"/>
      <c r="AN104" s="187"/>
      <c r="AO104" s="187"/>
      <c r="AP104" s="187"/>
      <c r="AQ104" s="187"/>
      <c r="AR104" s="187"/>
      <c r="AS104" s="187"/>
      <c r="AT104" s="187"/>
      <c r="AU104" s="187"/>
      <c r="AV104" s="187"/>
      <c r="AW104" s="187"/>
      <c r="AX104" s="187"/>
      <c r="AY104" s="187"/>
      <c r="AZ104" s="187"/>
      <c r="BA104" s="184"/>
      <c r="BB104" s="187"/>
      <c r="BC104" s="187"/>
      <c r="BD104" s="187"/>
      <c r="BE104" s="187"/>
      <c r="BF104" s="187"/>
      <c r="BG104" s="187"/>
      <c r="BH104" s="187"/>
      <c r="BI104" s="187"/>
      <c r="BJ104" s="187"/>
      <c r="BK104" s="187"/>
      <c r="BL104" s="187"/>
      <c r="BM104" s="187"/>
      <c r="BN104" s="187"/>
      <c r="BO104" s="187"/>
      <c r="BP104" s="187"/>
      <c r="BQ104" s="187"/>
      <c r="BR104" s="187"/>
      <c r="BS104" s="187"/>
      <c r="BT104" s="187"/>
      <c r="BU104" s="187"/>
      <c r="BV104" s="187"/>
      <c r="BW104" s="187"/>
      <c r="BX104" s="187"/>
      <c r="BY104" s="187"/>
      <c r="BZ104" s="188">
        <v>5.3199999999999799</v>
      </c>
      <c r="CA104" s="189">
        <v>69</v>
      </c>
      <c r="CB104" s="189">
        <v>74</v>
      </c>
      <c r="CC104" s="189">
        <v>79</v>
      </c>
      <c r="CD104" s="189">
        <v>84</v>
      </c>
      <c r="CE104" s="189">
        <v>89</v>
      </c>
      <c r="CF104" s="189">
        <v>94</v>
      </c>
      <c r="CG104" s="189">
        <v>99</v>
      </c>
      <c r="CH104" s="189">
        <v>100</v>
      </c>
      <c r="CI104" s="189">
        <v>100</v>
      </c>
      <c r="CJ104" s="189">
        <v>100</v>
      </c>
    </row>
    <row r="105" spans="1:89" ht="16.5" x14ac:dyDescent="0.3">
      <c r="A105" s="164">
        <v>7</v>
      </c>
      <c r="B105" s="164">
        <v>12</v>
      </c>
      <c r="C105" s="164">
        <v>17</v>
      </c>
      <c r="D105" s="164">
        <v>22</v>
      </c>
      <c r="E105" s="164">
        <v>27</v>
      </c>
      <c r="F105" s="164">
        <v>32</v>
      </c>
      <c r="G105" s="164">
        <v>37</v>
      </c>
      <c r="H105" s="164">
        <v>42</v>
      </c>
      <c r="I105" s="164">
        <v>47</v>
      </c>
      <c r="J105" s="164">
        <v>52</v>
      </c>
      <c r="K105" s="164">
        <v>1740</v>
      </c>
      <c r="L105" s="164" t="s">
        <v>170</v>
      </c>
      <c r="M105" s="164">
        <v>16</v>
      </c>
      <c r="N105" s="164">
        <v>6</v>
      </c>
      <c r="O105" s="164">
        <v>29</v>
      </c>
      <c r="P105" s="166">
        <v>7.82000000000121</v>
      </c>
      <c r="R105" s="179">
        <v>2519</v>
      </c>
      <c r="S105" s="179">
        <v>48</v>
      </c>
      <c r="T105" s="179">
        <v>53</v>
      </c>
      <c r="U105" s="179">
        <v>58</v>
      </c>
      <c r="V105" s="179">
        <v>63</v>
      </c>
      <c r="W105" s="179">
        <v>68</v>
      </c>
      <c r="X105" s="179">
        <v>73</v>
      </c>
      <c r="Y105" s="179">
        <v>78</v>
      </c>
      <c r="Z105" s="179">
        <v>83</v>
      </c>
      <c r="AA105" s="179">
        <v>88</v>
      </c>
      <c r="AB105" s="179">
        <v>93</v>
      </c>
      <c r="AD105" s="187"/>
      <c r="AE105" s="187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187"/>
      <c r="AR105" s="187"/>
      <c r="AS105" s="187"/>
      <c r="AT105" s="187"/>
      <c r="AU105" s="187"/>
      <c r="AV105" s="187"/>
      <c r="AW105" s="187"/>
      <c r="AX105" s="187"/>
      <c r="AY105" s="187"/>
      <c r="AZ105" s="187"/>
      <c r="BA105" s="184"/>
      <c r="BB105" s="187"/>
      <c r="BC105" s="187"/>
      <c r="BD105" s="187"/>
      <c r="BE105" s="187"/>
      <c r="BF105" s="187"/>
      <c r="BG105" s="187"/>
      <c r="BH105" s="187"/>
      <c r="BI105" s="187"/>
      <c r="BJ105" s="187"/>
      <c r="BK105" s="187"/>
      <c r="BL105" s="187"/>
      <c r="BM105" s="187"/>
      <c r="BN105" s="187"/>
      <c r="BO105" s="187"/>
      <c r="BP105" s="187"/>
      <c r="BQ105" s="187"/>
      <c r="BR105" s="187"/>
      <c r="BS105" s="187"/>
      <c r="BT105" s="187"/>
      <c r="BU105" s="187"/>
      <c r="BV105" s="187"/>
      <c r="BW105" s="187"/>
      <c r="BX105" s="187"/>
      <c r="BY105" s="187"/>
      <c r="BZ105" s="188">
        <v>5.3299999999999796</v>
      </c>
      <c r="CA105" s="189">
        <v>69</v>
      </c>
      <c r="CB105" s="189">
        <v>74</v>
      </c>
      <c r="CC105" s="189">
        <v>79</v>
      </c>
      <c r="CD105" s="189">
        <v>84</v>
      </c>
      <c r="CE105" s="189">
        <v>89</v>
      </c>
      <c r="CF105" s="189">
        <v>94</v>
      </c>
      <c r="CG105" s="189">
        <v>99</v>
      </c>
      <c r="CH105" s="189">
        <v>100</v>
      </c>
      <c r="CI105" s="189">
        <v>100</v>
      </c>
      <c r="CJ105" s="189">
        <v>100</v>
      </c>
    </row>
    <row r="106" spans="1:89" ht="18" x14ac:dyDescent="0.25">
      <c r="A106" s="164">
        <v>6</v>
      </c>
      <c r="B106" s="164">
        <v>11</v>
      </c>
      <c r="C106" s="164">
        <v>16</v>
      </c>
      <c r="D106" s="164">
        <v>21</v>
      </c>
      <c r="E106" s="164">
        <v>26</v>
      </c>
      <c r="F106" s="164">
        <v>31</v>
      </c>
      <c r="G106" s="164">
        <v>36</v>
      </c>
      <c r="H106" s="164">
        <v>41</v>
      </c>
      <c r="I106" s="164">
        <v>46</v>
      </c>
      <c r="J106" s="164">
        <v>51</v>
      </c>
      <c r="K106" s="164">
        <v>1721</v>
      </c>
      <c r="L106" s="164" t="s">
        <v>170</v>
      </c>
      <c r="M106" s="164" t="s">
        <v>170</v>
      </c>
      <c r="N106" s="164" t="s">
        <v>170</v>
      </c>
      <c r="O106" s="164" t="s">
        <v>170</v>
      </c>
      <c r="P106" s="166">
        <v>7.8600000000012296</v>
      </c>
      <c r="R106" s="179">
        <v>2538</v>
      </c>
      <c r="S106" s="179">
        <v>49</v>
      </c>
      <c r="T106" s="179">
        <v>54</v>
      </c>
      <c r="U106" s="179">
        <v>59</v>
      </c>
      <c r="V106" s="179">
        <v>64</v>
      </c>
      <c r="W106" s="179">
        <v>69</v>
      </c>
      <c r="X106" s="179">
        <v>74</v>
      </c>
      <c r="Y106" s="179">
        <v>79</v>
      </c>
      <c r="Z106" s="179">
        <v>84</v>
      </c>
      <c r="AA106" s="179">
        <v>89</v>
      </c>
      <c r="AB106" s="179">
        <v>94</v>
      </c>
      <c r="AD106" s="187"/>
      <c r="AE106" s="187"/>
      <c r="AF106" s="187"/>
      <c r="AG106" s="187"/>
      <c r="AH106" s="187"/>
      <c r="AI106" s="187"/>
      <c r="AJ106" s="187"/>
      <c r="AK106" s="187"/>
      <c r="AL106" s="187"/>
      <c r="AM106" s="187"/>
      <c r="AN106" s="187"/>
      <c r="AO106" s="187"/>
      <c r="AP106" s="187"/>
      <c r="AQ106" s="187"/>
      <c r="AR106" s="187"/>
      <c r="AS106" s="187"/>
      <c r="AT106" s="187"/>
      <c r="AU106" s="187"/>
      <c r="AV106" s="187"/>
      <c r="AW106" s="187"/>
      <c r="AX106" s="187"/>
      <c r="AY106" s="187"/>
      <c r="AZ106" s="187"/>
      <c r="BA106" s="184"/>
      <c r="BB106" s="187"/>
      <c r="BC106" s="187"/>
      <c r="BD106" s="187"/>
      <c r="BE106" s="187"/>
      <c r="BF106" s="187"/>
      <c r="BG106" s="187"/>
      <c r="BH106" s="187"/>
      <c r="BI106" s="187"/>
      <c r="BJ106" s="187"/>
      <c r="BK106" s="187"/>
      <c r="BL106" s="187"/>
      <c r="BM106" s="187"/>
      <c r="BN106" s="187"/>
      <c r="BO106" s="187"/>
      <c r="BP106" s="187"/>
      <c r="BQ106" s="187"/>
      <c r="BR106" s="187"/>
      <c r="BS106" s="187"/>
      <c r="BT106" s="187"/>
      <c r="BU106" s="187"/>
      <c r="BV106" s="187"/>
      <c r="BW106" s="187"/>
      <c r="BX106" s="187"/>
      <c r="BY106" s="187"/>
      <c r="BZ106" s="178">
        <v>5.3399999999999803</v>
      </c>
      <c r="CA106" s="146">
        <v>69</v>
      </c>
      <c r="CB106" s="146">
        <v>74</v>
      </c>
      <c r="CC106" s="146">
        <v>79</v>
      </c>
      <c r="CD106" s="146">
        <v>84</v>
      </c>
      <c r="CE106" s="146">
        <v>89</v>
      </c>
      <c r="CF106" s="146">
        <v>94</v>
      </c>
      <c r="CG106" s="146">
        <v>99</v>
      </c>
      <c r="CH106" s="146">
        <v>100</v>
      </c>
      <c r="CI106" s="146">
        <v>100</v>
      </c>
      <c r="CJ106" s="146">
        <v>100</v>
      </c>
    </row>
    <row r="107" spans="1:89" ht="16.5" x14ac:dyDescent="0.3">
      <c r="A107" s="164">
        <v>5</v>
      </c>
      <c r="B107" s="164">
        <v>10</v>
      </c>
      <c r="C107" s="164">
        <v>15</v>
      </c>
      <c r="D107" s="164">
        <v>20</v>
      </c>
      <c r="E107" s="164">
        <v>25</v>
      </c>
      <c r="F107" s="164">
        <v>30</v>
      </c>
      <c r="G107" s="164">
        <v>35</v>
      </c>
      <c r="H107" s="164">
        <v>40</v>
      </c>
      <c r="I107" s="164">
        <v>45</v>
      </c>
      <c r="J107" s="164">
        <v>50</v>
      </c>
      <c r="K107" s="164">
        <v>1702</v>
      </c>
      <c r="L107" s="164" t="s">
        <v>170</v>
      </c>
      <c r="M107" s="164" t="s">
        <v>170</v>
      </c>
      <c r="N107" s="164">
        <v>5</v>
      </c>
      <c r="O107" s="164" t="s">
        <v>170</v>
      </c>
      <c r="P107" s="166">
        <v>7.90000000000125</v>
      </c>
      <c r="R107" s="179">
        <v>2557</v>
      </c>
      <c r="S107" s="179">
        <v>50</v>
      </c>
      <c r="T107" s="179">
        <v>55</v>
      </c>
      <c r="U107" s="179">
        <v>60</v>
      </c>
      <c r="V107" s="179">
        <v>65</v>
      </c>
      <c r="W107" s="179">
        <v>70</v>
      </c>
      <c r="X107" s="179">
        <v>75</v>
      </c>
      <c r="Y107" s="179">
        <v>80</v>
      </c>
      <c r="Z107" s="179">
        <v>85</v>
      </c>
      <c r="AA107" s="179">
        <v>90</v>
      </c>
      <c r="AB107" s="179">
        <v>95</v>
      </c>
      <c r="AD107" s="187"/>
      <c r="AE107" s="187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187"/>
      <c r="AR107" s="187"/>
      <c r="AS107" s="187"/>
      <c r="AT107" s="187"/>
      <c r="AU107" s="187"/>
      <c r="AV107" s="187"/>
      <c r="AW107" s="187"/>
      <c r="AX107" s="187"/>
      <c r="AY107" s="187"/>
      <c r="AZ107" s="187"/>
      <c r="BA107" s="184"/>
      <c r="BB107" s="187"/>
      <c r="BC107" s="187"/>
      <c r="BD107" s="187"/>
      <c r="BE107" s="187"/>
      <c r="BF107" s="187"/>
      <c r="BG107" s="187"/>
      <c r="BH107" s="187"/>
      <c r="BI107" s="187"/>
      <c r="BJ107" s="187"/>
      <c r="BK107" s="187"/>
      <c r="BL107" s="187"/>
      <c r="BM107" s="187"/>
      <c r="BN107" s="187"/>
      <c r="BO107" s="187"/>
      <c r="BP107" s="187"/>
      <c r="BQ107" s="187"/>
      <c r="BR107" s="187"/>
      <c r="BS107" s="187"/>
      <c r="BT107" s="187"/>
      <c r="BU107" s="187"/>
      <c r="BV107" s="187"/>
      <c r="BW107" s="187"/>
      <c r="BX107" s="187"/>
      <c r="BY107" s="187"/>
      <c r="BZ107" s="188">
        <v>5.3499999999999801</v>
      </c>
      <c r="CA107" s="189">
        <v>68</v>
      </c>
      <c r="CB107" s="189">
        <v>73</v>
      </c>
      <c r="CC107" s="189">
        <v>78</v>
      </c>
      <c r="CD107" s="189">
        <v>83</v>
      </c>
      <c r="CE107" s="189">
        <v>88</v>
      </c>
      <c r="CF107" s="189">
        <v>93</v>
      </c>
      <c r="CG107" s="189">
        <v>98</v>
      </c>
      <c r="CH107" s="189">
        <v>100</v>
      </c>
      <c r="CI107" s="189">
        <v>100</v>
      </c>
      <c r="CJ107" s="189">
        <v>100</v>
      </c>
    </row>
    <row r="108" spans="1:89" ht="16.5" x14ac:dyDescent="0.3">
      <c r="A108" s="164">
        <v>4</v>
      </c>
      <c r="B108" s="164">
        <v>9</v>
      </c>
      <c r="C108" s="164">
        <v>14</v>
      </c>
      <c r="D108" s="164">
        <v>19</v>
      </c>
      <c r="E108" s="164">
        <v>24</v>
      </c>
      <c r="F108" s="164">
        <v>29</v>
      </c>
      <c r="G108" s="164">
        <v>34</v>
      </c>
      <c r="H108" s="164">
        <v>39</v>
      </c>
      <c r="I108" s="164">
        <v>44</v>
      </c>
      <c r="J108" s="164">
        <v>49</v>
      </c>
      <c r="K108" s="164">
        <v>1683</v>
      </c>
      <c r="L108" s="164" t="s">
        <v>170</v>
      </c>
      <c r="M108" s="164">
        <v>15</v>
      </c>
      <c r="N108" s="164" t="s">
        <v>170</v>
      </c>
      <c r="O108" s="164">
        <v>28</v>
      </c>
      <c r="P108" s="166">
        <v>7.9400000000012696</v>
      </c>
      <c r="R108" s="179">
        <v>2576</v>
      </c>
      <c r="S108" s="179">
        <v>51</v>
      </c>
      <c r="T108" s="179">
        <v>56</v>
      </c>
      <c r="U108" s="179">
        <v>61</v>
      </c>
      <c r="V108" s="179">
        <v>66</v>
      </c>
      <c r="W108" s="179">
        <v>71</v>
      </c>
      <c r="X108" s="179">
        <v>76</v>
      </c>
      <c r="Y108" s="179">
        <v>81</v>
      </c>
      <c r="Z108" s="179">
        <v>86</v>
      </c>
      <c r="AA108" s="179">
        <v>91</v>
      </c>
      <c r="AB108" s="179">
        <v>96</v>
      </c>
      <c r="AD108" s="187"/>
      <c r="AE108" s="187"/>
      <c r="AF108" s="187"/>
      <c r="AG108" s="187"/>
      <c r="AH108" s="187"/>
      <c r="AI108" s="187"/>
      <c r="AJ108" s="187"/>
      <c r="AK108" s="187"/>
      <c r="AL108" s="187"/>
      <c r="AM108" s="187"/>
      <c r="AN108" s="187"/>
      <c r="AO108" s="187"/>
      <c r="AP108" s="187"/>
      <c r="AQ108" s="187"/>
      <c r="AR108" s="187"/>
      <c r="AS108" s="187"/>
      <c r="AT108" s="187"/>
      <c r="AU108" s="187"/>
      <c r="AV108" s="187"/>
      <c r="AW108" s="187"/>
      <c r="AX108" s="187"/>
      <c r="AY108" s="187"/>
      <c r="AZ108" s="187"/>
      <c r="BA108" s="184"/>
      <c r="BB108" s="187"/>
      <c r="BC108" s="187"/>
      <c r="BD108" s="187"/>
      <c r="BE108" s="187"/>
      <c r="BF108" s="187"/>
      <c r="BG108" s="187"/>
      <c r="BH108" s="187"/>
      <c r="BI108" s="187"/>
      <c r="BJ108" s="187"/>
      <c r="BK108" s="187"/>
      <c r="BL108" s="187"/>
      <c r="BM108" s="187"/>
      <c r="BN108" s="187"/>
      <c r="BO108" s="187"/>
      <c r="BP108" s="187"/>
      <c r="BQ108" s="187"/>
      <c r="BR108" s="187"/>
      <c r="BS108" s="187"/>
      <c r="BT108" s="187"/>
      <c r="BU108" s="187"/>
      <c r="BV108" s="187"/>
      <c r="BW108" s="187"/>
      <c r="BX108" s="187"/>
      <c r="BY108" s="187"/>
      <c r="BZ108" s="188">
        <v>5.3599999999999799</v>
      </c>
      <c r="CA108" s="189">
        <v>68</v>
      </c>
      <c r="CB108" s="189">
        <v>73</v>
      </c>
      <c r="CC108" s="189">
        <v>78</v>
      </c>
      <c r="CD108" s="189">
        <v>83</v>
      </c>
      <c r="CE108" s="189">
        <v>88</v>
      </c>
      <c r="CF108" s="189">
        <v>93</v>
      </c>
      <c r="CG108" s="189">
        <v>98</v>
      </c>
      <c r="CH108" s="189">
        <v>100</v>
      </c>
      <c r="CI108" s="189">
        <v>100</v>
      </c>
      <c r="CJ108" s="189">
        <v>100</v>
      </c>
    </row>
    <row r="109" spans="1:89" ht="16.5" x14ac:dyDescent="0.3">
      <c r="A109" s="164">
        <v>3</v>
      </c>
      <c r="B109" s="164">
        <v>8</v>
      </c>
      <c r="C109" s="164">
        <v>13</v>
      </c>
      <c r="D109" s="164">
        <v>18</v>
      </c>
      <c r="E109" s="164">
        <v>23</v>
      </c>
      <c r="F109" s="164">
        <v>28</v>
      </c>
      <c r="G109" s="164">
        <v>33</v>
      </c>
      <c r="H109" s="164">
        <v>38</v>
      </c>
      <c r="I109" s="164">
        <v>43</v>
      </c>
      <c r="J109" s="164">
        <v>48</v>
      </c>
      <c r="K109" s="164">
        <v>1664</v>
      </c>
      <c r="L109" s="164" t="s">
        <v>170</v>
      </c>
      <c r="M109" s="164" t="s">
        <v>170</v>
      </c>
      <c r="N109" s="164" t="s">
        <v>170</v>
      </c>
      <c r="O109" s="164" t="s">
        <v>170</v>
      </c>
      <c r="P109" s="166">
        <v>7.9800000000012901</v>
      </c>
      <c r="R109" s="179">
        <v>2595</v>
      </c>
      <c r="S109" s="179">
        <v>52</v>
      </c>
      <c r="T109" s="179">
        <v>57</v>
      </c>
      <c r="U109" s="179">
        <v>62</v>
      </c>
      <c r="V109" s="179">
        <v>67</v>
      </c>
      <c r="W109" s="179">
        <v>72</v>
      </c>
      <c r="X109" s="179">
        <v>77</v>
      </c>
      <c r="Y109" s="179">
        <v>82</v>
      </c>
      <c r="Z109" s="179">
        <v>87</v>
      </c>
      <c r="AA109" s="179">
        <v>92</v>
      </c>
      <c r="AB109" s="179">
        <v>97</v>
      </c>
      <c r="AD109" s="187"/>
      <c r="AE109" s="187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 s="187"/>
      <c r="AP109" s="187"/>
      <c r="AQ109" s="187"/>
      <c r="AR109" s="187"/>
      <c r="AS109" s="187"/>
      <c r="AT109" s="187"/>
      <c r="AU109" s="187"/>
      <c r="AV109" s="187"/>
      <c r="AW109" s="187"/>
      <c r="AX109" s="187"/>
      <c r="AY109" s="187"/>
      <c r="AZ109" s="187"/>
      <c r="BA109" s="184"/>
      <c r="BB109" s="187"/>
      <c r="BC109" s="187"/>
      <c r="BD109" s="187"/>
      <c r="BE109" s="187"/>
      <c r="BF109" s="187"/>
      <c r="BG109" s="187"/>
      <c r="BH109" s="187"/>
      <c r="BI109" s="187"/>
      <c r="BJ109" s="187"/>
      <c r="BK109" s="187"/>
      <c r="BL109" s="187"/>
      <c r="BM109" s="187"/>
      <c r="BN109" s="187"/>
      <c r="BO109" s="187"/>
      <c r="BP109" s="187"/>
      <c r="BQ109" s="187"/>
      <c r="BR109" s="187"/>
      <c r="BS109" s="187"/>
      <c r="BT109" s="187"/>
      <c r="BU109" s="187"/>
      <c r="BV109" s="187"/>
      <c r="BW109" s="187"/>
      <c r="BX109" s="187"/>
      <c r="BY109" s="187"/>
      <c r="BZ109" s="188">
        <v>5.3699999999999797</v>
      </c>
      <c r="CA109" s="189">
        <v>68</v>
      </c>
      <c r="CB109" s="189">
        <v>73</v>
      </c>
      <c r="CC109" s="189">
        <v>78</v>
      </c>
      <c r="CD109" s="189">
        <v>83</v>
      </c>
      <c r="CE109" s="189">
        <v>88</v>
      </c>
      <c r="CF109" s="189">
        <v>93</v>
      </c>
      <c r="CG109" s="189">
        <v>98</v>
      </c>
      <c r="CH109" s="189">
        <v>100</v>
      </c>
      <c r="CI109" s="189">
        <v>100</v>
      </c>
      <c r="CJ109" s="189">
        <v>100</v>
      </c>
    </row>
    <row r="110" spans="1:89" ht="18" x14ac:dyDescent="0.25">
      <c r="A110" s="164">
        <v>2</v>
      </c>
      <c r="B110" s="164">
        <v>7</v>
      </c>
      <c r="C110" s="164">
        <v>12</v>
      </c>
      <c r="D110" s="164">
        <v>17</v>
      </c>
      <c r="E110" s="164">
        <v>22</v>
      </c>
      <c r="F110" s="164">
        <v>27</v>
      </c>
      <c r="G110" s="164">
        <v>32</v>
      </c>
      <c r="H110" s="164">
        <v>37</v>
      </c>
      <c r="I110" s="164">
        <v>42</v>
      </c>
      <c r="J110" s="164">
        <v>47</v>
      </c>
      <c r="K110" s="164">
        <v>1645</v>
      </c>
      <c r="L110" s="164" t="s">
        <v>170</v>
      </c>
      <c r="M110" s="164" t="s">
        <v>170</v>
      </c>
      <c r="N110" s="164">
        <v>4</v>
      </c>
      <c r="O110" s="164" t="s">
        <v>170</v>
      </c>
      <c r="P110" s="166">
        <v>8.0200000000013105</v>
      </c>
      <c r="R110" s="179">
        <v>2614</v>
      </c>
      <c r="S110" s="179">
        <v>53</v>
      </c>
      <c r="T110" s="179">
        <v>58</v>
      </c>
      <c r="U110" s="179">
        <v>63</v>
      </c>
      <c r="V110" s="179">
        <v>68</v>
      </c>
      <c r="W110" s="179">
        <v>73</v>
      </c>
      <c r="X110" s="179">
        <v>78</v>
      </c>
      <c r="Y110" s="179">
        <v>83</v>
      </c>
      <c r="Z110" s="179">
        <v>88</v>
      </c>
      <c r="AA110" s="179">
        <v>93</v>
      </c>
      <c r="AB110" s="179">
        <v>98</v>
      </c>
      <c r="AD110" s="187"/>
      <c r="AE110" s="187"/>
      <c r="AF110" s="187"/>
      <c r="AG110" s="187"/>
      <c r="AH110" s="187"/>
      <c r="AI110" s="187"/>
      <c r="AJ110" s="187"/>
      <c r="AK110" s="187"/>
      <c r="AL110" s="187"/>
      <c r="AM110" s="187"/>
      <c r="AN110" s="187"/>
      <c r="AO110" s="187"/>
      <c r="AP110" s="187"/>
      <c r="AQ110" s="187"/>
      <c r="AR110" s="187"/>
      <c r="AS110" s="187"/>
      <c r="AT110" s="187"/>
      <c r="AU110" s="187"/>
      <c r="AV110" s="187"/>
      <c r="AW110" s="187"/>
      <c r="AX110" s="187"/>
      <c r="AY110" s="187"/>
      <c r="AZ110" s="187"/>
      <c r="BA110" s="184"/>
      <c r="BB110" s="187"/>
      <c r="BC110" s="187"/>
      <c r="BD110" s="187"/>
      <c r="BE110" s="187"/>
      <c r="BF110" s="187"/>
      <c r="BG110" s="187"/>
      <c r="BH110" s="187"/>
      <c r="BI110" s="187"/>
      <c r="BJ110" s="187"/>
      <c r="BK110" s="187"/>
      <c r="BL110" s="187"/>
      <c r="BM110" s="187"/>
      <c r="BN110" s="187"/>
      <c r="BO110" s="187"/>
      <c r="BP110" s="187"/>
      <c r="BQ110" s="187"/>
      <c r="BR110" s="187"/>
      <c r="BS110" s="187"/>
      <c r="BT110" s="187"/>
      <c r="BU110" s="187"/>
      <c r="BV110" s="187"/>
      <c r="BW110" s="187"/>
      <c r="BX110" s="187"/>
      <c r="BY110" s="187"/>
      <c r="BZ110" s="178">
        <v>5.3799999999999804</v>
      </c>
      <c r="CA110" s="146">
        <v>68</v>
      </c>
      <c r="CB110" s="146">
        <v>73</v>
      </c>
      <c r="CC110" s="146">
        <v>78</v>
      </c>
      <c r="CD110" s="146">
        <v>83</v>
      </c>
      <c r="CE110" s="146">
        <v>88</v>
      </c>
      <c r="CF110" s="146">
        <v>93</v>
      </c>
      <c r="CG110" s="146">
        <v>98</v>
      </c>
      <c r="CH110" s="146">
        <v>100</v>
      </c>
      <c r="CI110" s="146">
        <v>100</v>
      </c>
      <c r="CJ110" s="146">
        <v>100</v>
      </c>
    </row>
    <row r="111" spans="1:89" ht="16.5" x14ac:dyDescent="0.3">
      <c r="A111" s="164">
        <v>1</v>
      </c>
      <c r="B111" s="164">
        <v>6</v>
      </c>
      <c r="C111" s="164">
        <v>11</v>
      </c>
      <c r="D111" s="164">
        <v>16</v>
      </c>
      <c r="E111" s="164">
        <v>21</v>
      </c>
      <c r="F111" s="164">
        <v>26</v>
      </c>
      <c r="G111" s="164">
        <v>31</v>
      </c>
      <c r="H111" s="164">
        <v>36</v>
      </c>
      <c r="I111" s="164">
        <v>41</v>
      </c>
      <c r="J111" s="164">
        <v>46</v>
      </c>
      <c r="K111" s="164">
        <v>1626</v>
      </c>
      <c r="L111" s="164" t="s">
        <v>170</v>
      </c>
      <c r="M111" s="164">
        <v>14</v>
      </c>
      <c r="N111" s="164" t="s">
        <v>170</v>
      </c>
      <c r="O111" s="164">
        <v>27</v>
      </c>
      <c r="P111" s="166">
        <v>8.0600000000013292</v>
      </c>
      <c r="R111" s="179">
        <v>2633</v>
      </c>
      <c r="S111" s="179">
        <v>54</v>
      </c>
      <c r="T111" s="179">
        <v>59</v>
      </c>
      <c r="U111" s="179">
        <v>64</v>
      </c>
      <c r="V111" s="179">
        <v>69</v>
      </c>
      <c r="W111" s="179">
        <v>74</v>
      </c>
      <c r="X111" s="179">
        <v>79</v>
      </c>
      <c r="Y111" s="179">
        <v>84</v>
      </c>
      <c r="Z111" s="179">
        <v>89</v>
      </c>
      <c r="AA111" s="179">
        <v>94</v>
      </c>
      <c r="AB111" s="179">
        <v>99</v>
      </c>
      <c r="AD111" s="187"/>
      <c r="AE111" s="187"/>
      <c r="AF111" s="187"/>
      <c r="AG111" s="187"/>
      <c r="AH111" s="187"/>
      <c r="AI111" s="187"/>
      <c r="AJ111" s="187"/>
      <c r="AK111" s="187"/>
      <c r="AL111" s="187"/>
      <c r="AM111" s="187"/>
      <c r="AN111" s="187"/>
      <c r="AO111" s="187"/>
      <c r="AP111" s="187"/>
      <c r="AQ111" s="187"/>
      <c r="AR111" s="187"/>
      <c r="AS111" s="187"/>
      <c r="AT111" s="187"/>
      <c r="AU111" s="187"/>
      <c r="AV111" s="187"/>
      <c r="AW111" s="187"/>
      <c r="AX111" s="187"/>
      <c r="AY111" s="187"/>
      <c r="AZ111" s="187"/>
      <c r="BA111" s="184"/>
      <c r="BB111" s="187"/>
      <c r="BC111" s="187"/>
      <c r="BD111" s="187"/>
      <c r="BE111" s="187"/>
      <c r="BF111" s="187"/>
      <c r="BG111" s="187"/>
      <c r="BH111" s="187"/>
      <c r="BI111" s="187"/>
      <c r="BJ111" s="187"/>
      <c r="BK111" s="187"/>
      <c r="BL111" s="187"/>
      <c r="BM111" s="187"/>
      <c r="BN111" s="187"/>
      <c r="BO111" s="187"/>
      <c r="BP111" s="187"/>
      <c r="BQ111" s="187"/>
      <c r="BR111" s="187"/>
      <c r="BS111" s="187"/>
      <c r="BT111" s="187"/>
      <c r="BU111" s="187"/>
      <c r="BV111" s="187"/>
      <c r="BW111" s="187"/>
      <c r="BX111" s="187"/>
      <c r="BY111" s="187"/>
      <c r="BZ111" s="188">
        <v>5.3899999999999801</v>
      </c>
      <c r="CA111" s="189">
        <v>67</v>
      </c>
      <c r="CB111" s="189">
        <v>72</v>
      </c>
      <c r="CC111" s="189">
        <v>77</v>
      </c>
      <c r="CD111" s="189">
        <v>82</v>
      </c>
      <c r="CE111" s="189">
        <v>87</v>
      </c>
      <c r="CF111" s="189">
        <v>92</v>
      </c>
      <c r="CG111" s="189">
        <v>97</v>
      </c>
      <c r="CH111" s="189">
        <v>100</v>
      </c>
      <c r="CI111" s="189">
        <v>100</v>
      </c>
      <c r="CJ111" s="189">
        <v>100</v>
      </c>
    </row>
    <row r="112" spans="1:89" ht="16.5" x14ac:dyDescent="0.3">
      <c r="A112" s="165"/>
      <c r="B112" s="164">
        <v>5</v>
      </c>
      <c r="C112" s="164">
        <v>10</v>
      </c>
      <c r="D112" s="164">
        <v>15</v>
      </c>
      <c r="E112" s="164">
        <v>20</v>
      </c>
      <c r="F112" s="164">
        <v>25</v>
      </c>
      <c r="G112" s="164">
        <v>30</v>
      </c>
      <c r="H112" s="164">
        <v>35</v>
      </c>
      <c r="I112" s="164">
        <v>40</v>
      </c>
      <c r="J112" s="164">
        <v>45</v>
      </c>
      <c r="K112" s="164">
        <v>1607</v>
      </c>
      <c r="L112" s="164" t="s">
        <v>170</v>
      </c>
      <c r="M112" s="164" t="s">
        <v>170</v>
      </c>
      <c r="N112" s="164" t="s">
        <v>170</v>
      </c>
      <c r="O112" s="164" t="s">
        <v>170</v>
      </c>
      <c r="P112" s="166">
        <v>8.1000000000013497</v>
      </c>
      <c r="R112" s="179">
        <v>2652</v>
      </c>
      <c r="S112" s="179">
        <v>55</v>
      </c>
      <c r="T112" s="179">
        <v>60</v>
      </c>
      <c r="U112" s="179">
        <v>65</v>
      </c>
      <c r="V112" s="179">
        <v>70</v>
      </c>
      <c r="W112" s="179">
        <v>75</v>
      </c>
      <c r="X112" s="179">
        <v>80</v>
      </c>
      <c r="Y112" s="179">
        <v>85</v>
      </c>
      <c r="Z112" s="179">
        <v>90</v>
      </c>
      <c r="AA112" s="179">
        <v>95</v>
      </c>
      <c r="AB112" s="181">
        <v>100</v>
      </c>
      <c r="AD112" s="187"/>
      <c r="AE112" s="187"/>
      <c r="AF112" s="187"/>
      <c r="AG112" s="187"/>
      <c r="AH112" s="187"/>
      <c r="AI112" s="187"/>
      <c r="AJ112" s="187"/>
      <c r="AK112" s="187"/>
      <c r="AL112" s="187"/>
      <c r="AM112" s="187"/>
      <c r="AN112" s="187"/>
      <c r="AO112" s="187"/>
      <c r="AP112" s="187"/>
      <c r="AQ112" s="187"/>
      <c r="AR112" s="187"/>
      <c r="AS112" s="187"/>
      <c r="AT112" s="187"/>
      <c r="AU112" s="187"/>
      <c r="AV112" s="187"/>
      <c r="AW112" s="187"/>
      <c r="AX112" s="187"/>
      <c r="AY112" s="187"/>
      <c r="AZ112" s="187"/>
      <c r="BA112" s="184"/>
      <c r="BB112" s="187"/>
      <c r="BC112" s="187"/>
      <c r="BD112" s="187"/>
      <c r="BE112" s="187"/>
      <c r="BF112" s="187"/>
      <c r="BG112" s="187"/>
      <c r="BH112" s="187"/>
      <c r="BI112" s="187"/>
      <c r="BJ112" s="187"/>
      <c r="BK112" s="187"/>
      <c r="BZ112" s="188">
        <v>5.3999999999999799</v>
      </c>
      <c r="CA112" s="189">
        <v>67</v>
      </c>
      <c r="CB112" s="189">
        <v>72</v>
      </c>
      <c r="CC112" s="189">
        <v>77</v>
      </c>
      <c r="CD112" s="189">
        <v>82</v>
      </c>
      <c r="CE112" s="189">
        <v>87</v>
      </c>
      <c r="CF112" s="189">
        <v>92</v>
      </c>
      <c r="CG112" s="189">
        <v>97</v>
      </c>
      <c r="CH112" s="189">
        <v>100</v>
      </c>
      <c r="CI112" s="189">
        <v>100</v>
      </c>
      <c r="CJ112" s="189">
        <v>100</v>
      </c>
    </row>
    <row r="113" spans="1:88" ht="16.5" x14ac:dyDescent="0.3">
      <c r="A113" s="165"/>
      <c r="B113" s="164">
        <v>4</v>
      </c>
      <c r="C113" s="164">
        <v>9</v>
      </c>
      <c r="D113" s="164">
        <v>14</v>
      </c>
      <c r="E113" s="164">
        <v>19</v>
      </c>
      <c r="F113" s="164">
        <v>24</v>
      </c>
      <c r="G113" s="164">
        <v>29</v>
      </c>
      <c r="H113" s="164">
        <v>34</v>
      </c>
      <c r="I113" s="164">
        <v>39</v>
      </c>
      <c r="J113" s="164">
        <v>44</v>
      </c>
      <c r="K113" s="164">
        <v>1588</v>
      </c>
      <c r="L113" s="164" t="s">
        <v>170</v>
      </c>
      <c r="M113" s="164" t="s">
        <v>170</v>
      </c>
      <c r="N113" s="164" t="s">
        <v>170</v>
      </c>
      <c r="O113" s="164" t="s">
        <v>170</v>
      </c>
      <c r="P113" s="166">
        <v>8.1400000000013701</v>
      </c>
      <c r="R113" s="179">
        <v>2671</v>
      </c>
      <c r="S113" s="179">
        <v>56</v>
      </c>
      <c r="T113" s="179">
        <v>61</v>
      </c>
      <c r="U113" s="179">
        <v>66</v>
      </c>
      <c r="V113" s="179">
        <v>71</v>
      </c>
      <c r="W113" s="179">
        <v>76</v>
      </c>
      <c r="X113" s="179">
        <v>81</v>
      </c>
      <c r="Y113" s="179">
        <v>86</v>
      </c>
      <c r="Z113" s="179">
        <v>91</v>
      </c>
      <c r="AA113" s="179">
        <v>96</v>
      </c>
      <c r="AB113" s="179">
        <v>100</v>
      </c>
      <c r="AD113" s="187"/>
      <c r="AE113" s="196"/>
      <c r="AF113" s="187"/>
      <c r="AG113" s="187"/>
      <c r="AH113" s="187"/>
      <c r="AI113" s="187"/>
      <c r="AJ113" s="187"/>
      <c r="AK113" s="187"/>
      <c r="AL113" s="187"/>
      <c r="AM113" s="187"/>
      <c r="AN113" s="187"/>
      <c r="AO113" s="187"/>
      <c r="AP113" s="187"/>
      <c r="AQ113" s="187"/>
      <c r="AR113" s="187"/>
      <c r="AS113" s="187"/>
      <c r="AT113" s="187"/>
      <c r="AU113" s="187"/>
      <c r="AV113" s="187"/>
      <c r="AW113" s="187"/>
      <c r="AX113" s="187"/>
      <c r="AY113" s="187"/>
      <c r="AZ113" s="187"/>
      <c r="BA113" s="184"/>
      <c r="BB113" s="187"/>
      <c r="BC113" s="187"/>
      <c r="BD113" s="187"/>
      <c r="BE113" s="187"/>
      <c r="BF113" s="187"/>
      <c r="BG113" s="187"/>
      <c r="BH113" s="187"/>
      <c r="BI113" s="187"/>
      <c r="BJ113" s="187"/>
      <c r="BK113" s="187"/>
      <c r="BZ113" s="188">
        <v>5.4099999999999797</v>
      </c>
      <c r="CA113" s="189">
        <v>67</v>
      </c>
      <c r="CB113" s="189">
        <v>72</v>
      </c>
      <c r="CC113" s="189">
        <v>77</v>
      </c>
      <c r="CD113" s="189">
        <v>82</v>
      </c>
      <c r="CE113" s="189">
        <v>87</v>
      </c>
      <c r="CF113" s="189">
        <v>92</v>
      </c>
      <c r="CG113" s="189">
        <v>97</v>
      </c>
      <c r="CH113" s="189">
        <v>100</v>
      </c>
      <c r="CI113" s="189">
        <v>100</v>
      </c>
      <c r="CJ113" s="189">
        <v>100</v>
      </c>
    </row>
    <row r="114" spans="1:88" ht="18" x14ac:dyDescent="0.25">
      <c r="A114" s="165"/>
      <c r="B114" s="164">
        <v>3</v>
      </c>
      <c r="C114" s="164">
        <v>8</v>
      </c>
      <c r="D114" s="164">
        <v>13</v>
      </c>
      <c r="E114" s="164">
        <v>18</v>
      </c>
      <c r="F114" s="164">
        <v>23</v>
      </c>
      <c r="G114" s="164">
        <v>28</v>
      </c>
      <c r="H114" s="164">
        <v>33</v>
      </c>
      <c r="I114" s="164">
        <v>38</v>
      </c>
      <c r="J114" s="164">
        <v>43</v>
      </c>
      <c r="K114" s="164">
        <v>1569</v>
      </c>
      <c r="L114" s="164" t="s">
        <v>170</v>
      </c>
      <c r="M114" s="164">
        <v>13</v>
      </c>
      <c r="N114" s="164" t="s">
        <v>170</v>
      </c>
      <c r="O114" s="164">
        <v>26</v>
      </c>
      <c r="P114" s="166">
        <v>8.1800000000013906</v>
      </c>
      <c r="R114" s="179">
        <v>2690</v>
      </c>
      <c r="S114" s="179">
        <v>57</v>
      </c>
      <c r="T114" s="179">
        <v>62</v>
      </c>
      <c r="U114" s="179">
        <v>67</v>
      </c>
      <c r="V114" s="179">
        <v>72</v>
      </c>
      <c r="W114" s="179">
        <v>77</v>
      </c>
      <c r="X114" s="179">
        <v>82</v>
      </c>
      <c r="Y114" s="179">
        <v>87</v>
      </c>
      <c r="Z114" s="179">
        <v>92</v>
      </c>
      <c r="AA114" s="179">
        <v>97</v>
      </c>
      <c r="AB114" s="179">
        <v>100</v>
      </c>
      <c r="AD114" s="187"/>
      <c r="AE114" s="196"/>
      <c r="AF114" s="187"/>
      <c r="AG114" s="187"/>
      <c r="AH114" s="187"/>
      <c r="AI114" s="187"/>
      <c r="AJ114" s="187"/>
      <c r="AK114" s="187"/>
      <c r="AL114" s="187"/>
      <c r="AM114" s="187"/>
      <c r="AN114" s="187"/>
      <c r="AO114" s="187"/>
      <c r="AP114" s="187"/>
      <c r="AQ114" s="187"/>
      <c r="AR114" s="187"/>
      <c r="AS114" s="187"/>
      <c r="AT114" s="187"/>
      <c r="AU114" s="187"/>
      <c r="AV114" s="187"/>
      <c r="AW114" s="187"/>
      <c r="AX114" s="187"/>
      <c r="AY114" s="187"/>
      <c r="AZ114" s="187"/>
      <c r="BA114" s="184"/>
      <c r="BB114" s="187"/>
      <c r="BC114" s="187"/>
      <c r="BD114" s="187"/>
      <c r="BE114" s="187"/>
      <c r="BF114" s="187"/>
      <c r="BG114" s="187"/>
      <c r="BH114" s="187"/>
      <c r="BI114" s="187"/>
      <c r="BJ114" s="187"/>
      <c r="BK114" s="187"/>
      <c r="BZ114" s="178">
        <v>5.4199999999999804</v>
      </c>
      <c r="CA114" s="146">
        <v>67</v>
      </c>
      <c r="CB114" s="146">
        <v>72</v>
      </c>
      <c r="CC114" s="146">
        <v>77</v>
      </c>
      <c r="CD114" s="146">
        <v>82</v>
      </c>
      <c r="CE114" s="146">
        <v>87</v>
      </c>
      <c r="CF114" s="146">
        <v>92</v>
      </c>
      <c r="CG114" s="146">
        <v>97</v>
      </c>
      <c r="CH114" s="146">
        <v>100</v>
      </c>
      <c r="CI114" s="146">
        <v>100</v>
      </c>
      <c r="CJ114" s="146">
        <v>100</v>
      </c>
    </row>
    <row r="115" spans="1:88" ht="16.5" x14ac:dyDescent="0.3">
      <c r="A115" s="165"/>
      <c r="B115" s="164">
        <v>2</v>
      </c>
      <c r="C115" s="164">
        <v>7</v>
      </c>
      <c r="D115" s="164">
        <v>12</v>
      </c>
      <c r="E115" s="164">
        <v>17</v>
      </c>
      <c r="F115" s="164">
        <v>22</v>
      </c>
      <c r="G115" s="164">
        <v>27</v>
      </c>
      <c r="H115" s="164">
        <v>32</v>
      </c>
      <c r="I115" s="164">
        <v>37</v>
      </c>
      <c r="J115" s="164">
        <v>42</v>
      </c>
      <c r="K115" s="164">
        <v>1550</v>
      </c>
      <c r="L115" s="164" t="s">
        <v>170</v>
      </c>
      <c r="M115" s="164" t="s">
        <v>170</v>
      </c>
      <c r="N115" s="164" t="s">
        <v>170</v>
      </c>
      <c r="O115" s="164" t="s">
        <v>170</v>
      </c>
      <c r="P115" s="166">
        <v>8.2200000000014093</v>
      </c>
      <c r="R115" s="179">
        <v>2709</v>
      </c>
      <c r="S115" s="179">
        <v>58</v>
      </c>
      <c r="T115" s="179">
        <v>63</v>
      </c>
      <c r="U115" s="179">
        <v>68</v>
      </c>
      <c r="V115" s="179">
        <v>73</v>
      </c>
      <c r="W115" s="179">
        <v>78</v>
      </c>
      <c r="X115" s="179">
        <v>83</v>
      </c>
      <c r="Y115" s="179">
        <v>88</v>
      </c>
      <c r="Z115" s="179">
        <v>93</v>
      </c>
      <c r="AA115" s="179">
        <v>98</v>
      </c>
      <c r="AB115" s="179">
        <v>100</v>
      </c>
      <c r="AD115" s="187"/>
      <c r="AE115" s="196"/>
      <c r="AF115" s="187"/>
      <c r="AG115" s="187"/>
      <c r="AH115" s="187"/>
      <c r="AI115" s="187"/>
      <c r="AJ115" s="187"/>
      <c r="AK115" s="187"/>
      <c r="AL115" s="187"/>
      <c r="AM115" s="187"/>
      <c r="AN115" s="187"/>
      <c r="AO115" s="187"/>
      <c r="AP115" s="187"/>
      <c r="AQ115" s="187"/>
      <c r="AR115" s="187"/>
      <c r="AS115" s="187"/>
      <c r="AT115" s="187"/>
      <c r="AU115" s="187"/>
      <c r="AV115" s="187"/>
      <c r="AW115" s="187"/>
      <c r="AX115" s="187"/>
      <c r="AY115" s="187"/>
      <c r="AZ115" s="187"/>
      <c r="BA115" s="184"/>
      <c r="BB115" s="187"/>
      <c r="BC115" s="187"/>
      <c r="BD115" s="187"/>
      <c r="BE115" s="187"/>
      <c r="BF115" s="187"/>
      <c r="BG115" s="187"/>
      <c r="BH115" s="187"/>
      <c r="BI115" s="187"/>
      <c r="BJ115" s="187"/>
      <c r="BK115" s="187"/>
      <c r="BZ115" s="188">
        <v>5.4299999999999802</v>
      </c>
      <c r="CA115" s="189">
        <v>66</v>
      </c>
      <c r="CB115" s="189">
        <v>71</v>
      </c>
      <c r="CC115" s="189">
        <v>76</v>
      </c>
      <c r="CD115" s="189">
        <v>81</v>
      </c>
      <c r="CE115" s="189">
        <v>86</v>
      </c>
      <c r="CF115" s="189">
        <v>91</v>
      </c>
      <c r="CG115" s="189">
        <v>96</v>
      </c>
      <c r="CH115" s="189">
        <v>100</v>
      </c>
      <c r="CI115" s="189">
        <v>100</v>
      </c>
      <c r="CJ115" s="189">
        <v>100</v>
      </c>
    </row>
    <row r="116" spans="1:88" ht="16.5" x14ac:dyDescent="0.3">
      <c r="A116" s="165"/>
      <c r="B116" s="164">
        <v>1</v>
      </c>
      <c r="C116" s="164">
        <v>6</v>
      </c>
      <c r="D116" s="164">
        <v>11</v>
      </c>
      <c r="E116" s="164">
        <v>16</v>
      </c>
      <c r="F116" s="164">
        <v>21</v>
      </c>
      <c r="G116" s="164">
        <v>26</v>
      </c>
      <c r="H116" s="164">
        <v>31</v>
      </c>
      <c r="I116" s="164">
        <v>36</v>
      </c>
      <c r="J116" s="164">
        <v>41</v>
      </c>
      <c r="K116" s="164">
        <v>1531</v>
      </c>
      <c r="L116" s="164" t="s">
        <v>170</v>
      </c>
      <c r="M116" s="164" t="s">
        <v>170</v>
      </c>
      <c r="N116" s="164" t="s">
        <v>170</v>
      </c>
      <c r="O116" s="164" t="s">
        <v>170</v>
      </c>
      <c r="P116" s="166">
        <v>8.2600000000014298</v>
      </c>
      <c r="R116" s="179">
        <v>2728</v>
      </c>
      <c r="S116" s="179">
        <v>59</v>
      </c>
      <c r="T116" s="179">
        <v>64</v>
      </c>
      <c r="U116" s="179">
        <v>69</v>
      </c>
      <c r="V116" s="179">
        <v>74</v>
      </c>
      <c r="W116" s="179">
        <v>79</v>
      </c>
      <c r="X116" s="179">
        <v>84</v>
      </c>
      <c r="Y116" s="179">
        <v>89</v>
      </c>
      <c r="Z116" s="179">
        <v>94</v>
      </c>
      <c r="AA116" s="179">
        <v>99</v>
      </c>
      <c r="AB116" s="179">
        <v>100</v>
      </c>
      <c r="AD116" s="187"/>
      <c r="AE116" s="196"/>
      <c r="AF116" s="187"/>
      <c r="AG116" s="187"/>
      <c r="AH116" s="187"/>
      <c r="AI116" s="187"/>
      <c r="AJ116" s="187"/>
      <c r="AK116" s="187"/>
      <c r="AL116" s="187"/>
      <c r="AM116" s="187"/>
      <c r="AN116" s="187"/>
      <c r="AO116" s="187"/>
      <c r="AP116" s="187"/>
      <c r="AQ116" s="187"/>
      <c r="AR116" s="187"/>
      <c r="AS116" s="187"/>
      <c r="AT116" s="187"/>
      <c r="AU116" s="187"/>
      <c r="AV116" s="187"/>
      <c r="AW116" s="187"/>
      <c r="AX116" s="187"/>
      <c r="AY116" s="187"/>
      <c r="AZ116" s="187"/>
      <c r="BA116" s="184"/>
      <c r="BB116" s="187"/>
      <c r="BC116" s="187"/>
      <c r="BD116" s="187"/>
      <c r="BE116" s="187"/>
      <c r="BF116" s="187"/>
      <c r="BG116" s="187"/>
      <c r="BH116" s="187"/>
      <c r="BI116" s="187"/>
      <c r="BJ116" s="187"/>
      <c r="BK116" s="187"/>
      <c r="BZ116" s="188">
        <v>5.43999999999998</v>
      </c>
      <c r="CA116" s="189">
        <v>66</v>
      </c>
      <c r="CB116" s="189">
        <v>71</v>
      </c>
      <c r="CC116" s="189">
        <v>76</v>
      </c>
      <c r="CD116" s="189">
        <v>81</v>
      </c>
      <c r="CE116" s="189">
        <v>86</v>
      </c>
      <c r="CF116" s="189">
        <v>91</v>
      </c>
      <c r="CG116" s="189">
        <v>96</v>
      </c>
      <c r="CH116" s="189">
        <v>100</v>
      </c>
      <c r="CI116" s="189">
        <v>100</v>
      </c>
      <c r="CJ116" s="189">
        <v>100</v>
      </c>
    </row>
    <row r="117" spans="1:88" ht="16.5" x14ac:dyDescent="0.3">
      <c r="A117" s="165"/>
      <c r="B117" s="165"/>
      <c r="C117" s="164">
        <v>5</v>
      </c>
      <c r="D117" s="164">
        <v>10</v>
      </c>
      <c r="E117" s="164">
        <v>15</v>
      </c>
      <c r="F117" s="164">
        <v>20</v>
      </c>
      <c r="G117" s="164">
        <v>25</v>
      </c>
      <c r="H117" s="164">
        <v>30</v>
      </c>
      <c r="I117" s="164">
        <v>35</v>
      </c>
      <c r="J117" s="164">
        <v>40</v>
      </c>
      <c r="K117" s="164">
        <v>1512</v>
      </c>
      <c r="L117" s="164" t="s">
        <v>170</v>
      </c>
      <c r="M117" s="164">
        <v>12</v>
      </c>
      <c r="N117" s="164" t="s">
        <v>170</v>
      </c>
      <c r="O117" s="164">
        <v>25</v>
      </c>
      <c r="P117" s="166">
        <v>8.3000000000014502</v>
      </c>
      <c r="R117" s="179">
        <v>2747</v>
      </c>
      <c r="S117" s="179">
        <v>60</v>
      </c>
      <c r="T117" s="179">
        <v>65</v>
      </c>
      <c r="U117" s="179">
        <v>70</v>
      </c>
      <c r="V117" s="179">
        <v>75</v>
      </c>
      <c r="W117" s="179">
        <v>80</v>
      </c>
      <c r="X117" s="179">
        <v>85</v>
      </c>
      <c r="Y117" s="179">
        <v>90</v>
      </c>
      <c r="Z117" s="179">
        <v>95</v>
      </c>
      <c r="AA117" s="181">
        <v>100</v>
      </c>
      <c r="AB117" s="179">
        <v>100</v>
      </c>
      <c r="AD117" s="187"/>
      <c r="AE117" s="196"/>
      <c r="AF117" s="187"/>
      <c r="AG117" s="187"/>
      <c r="AH117" s="187"/>
      <c r="AI117" s="187"/>
      <c r="AJ117" s="187"/>
      <c r="AK117" s="187"/>
      <c r="AL117" s="187"/>
      <c r="AM117" s="187"/>
      <c r="AN117" s="187"/>
      <c r="AO117" s="187"/>
      <c r="AP117" s="187"/>
      <c r="AQ117" s="187"/>
      <c r="AR117" s="187"/>
      <c r="AS117" s="187"/>
      <c r="AT117" s="187"/>
      <c r="AU117" s="187"/>
      <c r="AV117" s="187"/>
      <c r="AW117" s="187"/>
      <c r="AX117" s="187"/>
      <c r="AY117" s="187"/>
      <c r="AZ117" s="187"/>
      <c r="BA117" s="184"/>
      <c r="BB117" s="187"/>
      <c r="BC117" s="187"/>
      <c r="BD117" s="187"/>
      <c r="BE117" s="187"/>
      <c r="BF117" s="187"/>
      <c r="BG117" s="187"/>
      <c r="BH117" s="187"/>
      <c r="BI117" s="187"/>
      <c r="BJ117" s="187"/>
      <c r="BK117" s="187"/>
      <c r="BZ117" s="188">
        <v>5.4499999999999797</v>
      </c>
      <c r="CA117" s="189">
        <v>66</v>
      </c>
      <c r="CB117" s="189">
        <v>71</v>
      </c>
      <c r="CC117" s="189">
        <v>76</v>
      </c>
      <c r="CD117" s="189">
        <v>81</v>
      </c>
      <c r="CE117" s="189">
        <v>86</v>
      </c>
      <c r="CF117" s="189">
        <v>91</v>
      </c>
      <c r="CG117" s="189">
        <v>96</v>
      </c>
      <c r="CH117" s="189">
        <v>100</v>
      </c>
      <c r="CI117" s="189">
        <v>100</v>
      </c>
      <c r="CJ117" s="189">
        <v>100</v>
      </c>
    </row>
    <row r="118" spans="1:88" ht="18" x14ac:dyDescent="0.25">
      <c r="A118" s="165"/>
      <c r="B118" s="165"/>
      <c r="C118" s="164">
        <v>4</v>
      </c>
      <c r="D118" s="164">
        <v>9</v>
      </c>
      <c r="E118" s="164">
        <v>14</v>
      </c>
      <c r="F118" s="164">
        <v>19</v>
      </c>
      <c r="G118" s="164">
        <v>24</v>
      </c>
      <c r="H118" s="164">
        <v>29</v>
      </c>
      <c r="I118" s="164">
        <v>34</v>
      </c>
      <c r="J118" s="164">
        <v>39</v>
      </c>
      <c r="K118" s="164">
        <v>1493</v>
      </c>
      <c r="L118" s="164" t="s">
        <v>170</v>
      </c>
      <c r="M118" s="164" t="s">
        <v>170</v>
      </c>
      <c r="N118" s="164" t="s">
        <v>170</v>
      </c>
      <c r="O118" s="164" t="s">
        <v>170</v>
      </c>
      <c r="P118" s="166">
        <v>8.3400000000014707</v>
      </c>
      <c r="R118" s="179">
        <v>2766</v>
      </c>
      <c r="S118" s="179">
        <v>61</v>
      </c>
      <c r="T118" s="179">
        <v>66</v>
      </c>
      <c r="U118" s="179">
        <v>71</v>
      </c>
      <c r="V118" s="179">
        <v>76</v>
      </c>
      <c r="W118" s="179">
        <v>81</v>
      </c>
      <c r="X118" s="179">
        <v>86</v>
      </c>
      <c r="Y118" s="179">
        <v>91</v>
      </c>
      <c r="Z118" s="179">
        <v>96</v>
      </c>
      <c r="AA118" s="179">
        <v>100</v>
      </c>
      <c r="AB118" s="179">
        <v>100</v>
      </c>
      <c r="AD118" s="187"/>
      <c r="AE118" s="196"/>
      <c r="AF118" s="196"/>
      <c r="AG118" s="187"/>
      <c r="AH118" s="187"/>
      <c r="AI118" s="187"/>
      <c r="AJ118" s="187"/>
      <c r="AK118" s="187"/>
      <c r="AL118" s="187"/>
      <c r="AM118" s="187"/>
      <c r="AN118" s="187"/>
      <c r="AO118" s="187"/>
      <c r="AP118" s="187"/>
      <c r="AQ118" s="187"/>
      <c r="AR118" s="187"/>
      <c r="AS118" s="187"/>
      <c r="AT118" s="187"/>
      <c r="AU118" s="187"/>
      <c r="AV118" s="187"/>
      <c r="AW118" s="187"/>
      <c r="AX118" s="187"/>
      <c r="AY118" s="187"/>
      <c r="AZ118" s="187"/>
      <c r="BA118" s="184"/>
      <c r="BB118" s="187"/>
      <c r="BC118" s="187"/>
      <c r="BD118" s="187"/>
      <c r="BE118" s="187"/>
      <c r="BF118" s="187"/>
      <c r="BG118" s="187"/>
      <c r="BH118" s="187"/>
      <c r="BI118" s="187"/>
      <c r="BJ118" s="187"/>
      <c r="BK118" s="187"/>
      <c r="BZ118" s="178">
        <v>5.4599999999999804</v>
      </c>
      <c r="CA118" s="146">
        <v>66</v>
      </c>
      <c r="CB118" s="146">
        <v>71</v>
      </c>
      <c r="CC118" s="146">
        <v>76</v>
      </c>
      <c r="CD118" s="146">
        <v>81</v>
      </c>
      <c r="CE118" s="146">
        <v>86</v>
      </c>
      <c r="CF118" s="146">
        <v>91</v>
      </c>
      <c r="CG118" s="146">
        <v>96</v>
      </c>
      <c r="CH118" s="146">
        <v>100</v>
      </c>
      <c r="CI118" s="146">
        <v>100</v>
      </c>
      <c r="CJ118" s="146">
        <v>100</v>
      </c>
    </row>
    <row r="119" spans="1:88" ht="16.5" x14ac:dyDescent="0.3">
      <c r="A119" s="165"/>
      <c r="B119" s="165"/>
      <c r="C119" s="164">
        <v>3</v>
      </c>
      <c r="D119" s="164">
        <v>8</v>
      </c>
      <c r="E119" s="164">
        <v>13</v>
      </c>
      <c r="F119" s="164">
        <v>18</v>
      </c>
      <c r="G119" s="164">
        <v>23</v>
      </c>
      <c r="H119" s="164">
        <v>28</v>
      </c>
      <c r="I119" s="164">
        <v>33</v>
      </c>
      <c r="J119" s="164">
        <v>38</v>
      </c>
      <c r="K119" s="164">
        <v>1474</v>
      </c>
      <c r="L119" s="164" t="s">
        <v>170</v>
      </c>
      <c r="M119" s="164">
        <v>11</v>
      </c>
      <c r="N119" s="164" t="s">
        <v>170</v>
      </c>
      <c r="O119" s="164">
        <v>24</v>
      </c>
      <c r="P119" s="166">
        <v>8.3800000000014894</v>
      </c>
      <c r="R119" s="179">
        <v>2785</v>
      </c>
      <c r="S119" s="179">
        <v>62</v>
      </c>
      <c r="T119" s="179">
        <v>67</v>
      </c>
      <c r="U119" s="179">
        <v>72</v>
      </c>
      <c r="V119" s="179">
        <v>77</v>
      </c>
      <c r="W119" s="179">
        <v>82</v>
      </c>
      <c r="X119" s="179">
        <v>87</v>
      </c>
      <c r="Y119" s="179">
        <v>92</v>
      </c>
      <c r="Z119" s="179">
        <v>97</v>
      </c>
      <c r="AA119" s="179">
        <v>100</v>
      </c>
      <c r="AB119" s="179">
        <v>100</v>
      </c>
      <c r="AD119" s="187"/>
      <c r="AE119" s="196"/>
      <c r="AF119" s="196"/>
      <c r="AG119" s="187"/>
      <c r="AH119" s="187"/>
      <c r="AI119" s="187"/>
      <c r="AJ119" s="187"/>
      <c r="AK119" s="187"/>
      <c r="AL119" s="187"/>
      <c r="AM119" s="187"/>
      <c r="AN119" s="187"/>
      <c r="AO119" s="187"/>
      <c r="AP119" s="187"/>
      <c r="AQ119" s="187"/>
      <c r="AR119" s="187"/>
      <c r="AS119" s="187"/>
      <c r="AT119" s="187"/>
      <c r="AU119" s="187"/>
      <c r="AV119" s="187"/>
      <c r="AW119" s="187"/>
      <c r="AX119" s="187"/>
      <c r="AY119" s="187"/>
      <c r="AZ119" s="187"/>
      <c r="BA119" s="184"/>
      <c r="BB119" s="187"/>
      <c r="BC119" s="187"/>
      <c r="BD119" s="187"/>
      <c r="BE119" s="187"/>
      <c r="BF119" s="187"/>
      <c r="BG119" s="187"/>
      <c r="BH119" s="187"/>
      <c r="BI119" s="187"/>
      <c r="BJ119" s="187"/>
      <c r="BK119" s="187"/>
      <c r="BZ119" s="188">
        <v>5.4699999999999802</v>
      </c>
      <c r="CA119" s="189">
        <v>65</v>
      </c>
      <c r="CB119" s="189">
        <v>70</v>
      </c>
      <c r="CC119" s="189">
        <v>75</v>
      </c>
      <c r="CD119" s="189">
        <v>80</v>
      </c>
      <c r="CE119" s="189">
        <v>85</v>
      </c>
      <c r="CF119" s="189">
        <v>90</v>
      </c>
      <c r="CG119" s="189">
        <v>95</v>
      </c>
      <c r="CH119" s="189">
        <v>100</v>
      </c>
      <c r="CI119" s="189">
        <v>100</v>
      </c>
      <c r="CJ119" s="189">
        <v>100</v>
      </c>
    </row>
    <row r="120" spans="1:88" ht="16.5" x14ac:dyDescent="0.3">
      <c r="A120" s="165"/>
      <c r="B120" s="165"/>
      <c r="C120" s="164">
        <v>2</v>
      </c>
      <c r="D120" s="164">
        <v>7</v>
      </c>
      <c r="E120" s="164">
        <v>12</v>
      </c>
      <c r="F120" s="164">
        <v>17</v>
      </c>
      <c r="G120" s="164">
        <v>22</v>
      </c>
      <c r="H120" s="164">
        <v>27</v>
      </c>
      <c r="I120" s="164">
        <v>32</v>
      </c>
      <c r="J120" s="164">
        <v>37</v>
      </c>
      <c r="K120" s="164">
        <v>1455</v>
      </c>
      <c r="L120" s="164" t="s">
        <v>170</v>
      </c>
      <c r="M120" s="164" t="s">
        <v>170</v>
      </c>
      <c r="N120" s="164" t="s">
        <v>170</v>
      </c>
      <c r="O120" s="164" t="s">
        <v>170</v>
      </c>
      <c r="P120" s="166">
        <v>8.4200000000015098</v>
      </c>
      <c r="R120" s="179">
        <v>2804</v>
      </c>
      <c r="S120" s="179">
        <v>63</v>
      </c>
      <c r="T120" s="179">
        <v>68</v>
      </c>
      <c r="U120" s="179">
        <v>73</v>
      </c>
      <c r="V120" s="179">
        <v>78</v>
      </c>
      <c r="W120" s="179">
        <v>83</v>
      </c>
      <c r="X120" s="179">
        <v>88</v>
      </c>
      <c r="Y120" s="179">
        <v>93</v>
      </c>
      <c r="Z120" s="179">
        <v>98</v>
      </c>
      <c r="AA120" s="179">
        <v>100</v>
      </c>
      <c r="AB120" s="179">
        <v>100</v>
      </c>
      <c r="AD120" s="187"/>
      <c r="AE120" s="196"/>
      <c r="AF120" s="196"/>
      <c r="AG120" s="187"/>
      <c r="AH120" s="187"/>
      <c r="AI120" s="187"/>
      <c r="AJ120" s="187"/>
      <c r="AK120" s="187"/>
      <c r="AL120" s="187"/>
      <c r="AM120" s="187"/>
      <c r="AN120" s="187"/>
      <c r="AO120" s="187"/>
      <c r="AP120" s="187"/>
      <c r="AQ120" s="187"/>
      <c r="AR120" s="187"/>
      <c r="AS120" s="187"/>
      <c r="AT120" s="187"/>
      <c r="AU120" s="187"/>
      <c r="AV120" s="187"/>
      <c r="AW120" s="187"/>
      <c r="AX120" s="187"/>
      <c r="AY120" s="187"/>
      <c r="AZ120" s="187"/>
      <c r="BA120" s="184"/>
      <c r="BB120" s="187"/>
      <c r="BC120" s="187"/>
      <c r="BD120" s="187"/>
      <c r="BE120" s="187"/>
      <c r="BF120" s="187"/>
      <c r="BG120" s="187"/>
      <c r="BH120" s="187"/>
      <c r="BI120" s="187"/>
      <c r="BJ120" s="187"/>
      <c r="BK120" s="187"/>
      <c r="BZ120" s="188">
        <v>5.47999999999998</v>
      </c>
      <c r="CA120" s="189">
        <v>65</v>
      </c>
      <c r="CB120" s="189">
        <v>70</v>
      </c>
      <c r="CC120" s="189">
        <v>75</v>
      </c>
      <c r="CD120" s="189">
        <v>80</v>
      </c>
      <c r="CE120" s="189">
        <v>85</v>
      </c>
      <c r="CF120" s="189">
        <v>90</v>
      </c>
      <c r="CG120" s="189">
        <v>95</v>
      </c>
      <c r="CH120" s="189">
        <v>100</v>
      </c>
      <c r="CI120" s="189">
        <v>100</v>
      </c>
      <c r="CJ120" s="189">
        <v>100</v>
      </c>
    </row>
    <row r="121" spans="1:88" ht="16.5" x14ac:dyDescent="0.3">
      <c r="A121" s="165"/>
      <c r="B121" s="165"/>
      <c r="C121" s="164">
        <v>1</v>
      </c>
      <c r="D121" s="164">
        <v>6</v>
      </c>
      <c r="E121" s="164">
        <v>11</v>
      </c>
      <c r="F121" s="164">
        <v>16</v>
      </c>
      <c r="G121" s="164">
        <v>21</v>
      </c>
      <c r="H121" s="164">
        <v>26</v>
      </c>
      <c r="I121" s="164">
        <v>31</v>
      </c>
      <c r="J121" s="164">
        <v>36</v>
      </c>
      <c r="K121" s="164">
        <v>1436</v>
      </c>
      <c r="L121" s="164" t="s">
        <v>170</v>
      </c>
      <c r="M121" s="164">
        <v>10</v>
      </c>
      <c r="N121" s="164" t="s">
        <v>170</v>
      </c>
      <c r="O121" s="164">
        <v>23</v>
      </c>
      <c r="P121" s="166">
        <v>8.4600000000015303</v>
      </c>
      <c r="R121" s="179">
        <v>2823</v>
      </c>
      <c r="S121" s="179">
        <v>64</v>
      </c>
      <c r="T121" s="179">
        <v>69</v>
      </c>
      <c r="U121" s="179">
        <v>74</v>
      </c>
      <c r="V121" s="179">
        <v>79</v>
      </c>
      <c r="W121" s="179">
        <v>84</v>
      </c>
      <c r="X121" s="179">
        <v>89</v>
      </c>
      <c r="Y121" s="179">
        <v>94</v>
      </c>
      <c r="Z121" s="179">
        <v>99</v>
      </c>
      <c r="AA121" s="179">
        <v>100</v>
      </c>
      <c r="AB121" s="179">
        <v>100</v>
      </c>
      <c r="AD121" s="187"/>
      <c r="AE121" s="196"/>
      <c r="AF121" s="196"/>
      <c r="AG121" s="187"/>
      <c r="AH121" s="187"/>
      <c r="AI121" s="187"/>
      <c r="AJ121" s="187"/>
      <c r="AK121" s="187"/>
      <c r="AL121" s="187"/>
      <c r="AM121" s="187"/>
      <c r="AN121" s="187"/>
      <c r="AO121" s="187"/>
      <c r="AP121" s="187"/>
      <c r="AQ121" s="187"/>
      <c r="AR121" s="187"/>
      <c r="AS121" s="187"/>
      <c r="AT121" s="187"/>
      <c r="AU121" s="187"/>
      <c r="AV121" s="187"/>
      <c r="AW121" s="187"/>
      <c r="AX121" s="187"/>
      <c r="AY121" s="187"/>
      <c r="AZ121" s="187"/>
      <c r="BA121" s="184"/>
      <c r="BB121" s="187"/>
      <c r="BC121" s="187"/>
      <c r="BD121" s="187"/>
      <c r="BE121" s="187"/>
      <c r="BF121" s="187"/>
      <c r="BG121" s="187"/>
      <c r="BH121" s="187"/>
      <c r="BI121" s="187"/>
      <c r="BJ121" s="187"/>
      <c r="BK121" s="187"/>
      <c r="BZ121" s="188">
        <v>5.4899999999999798</v>
      </c>
      <c r="CA121" s="189">
        <v>65</v>
      </c>
      <c r="CB121" s="189">
        <v>70</v>
      </c>
      <c r="CC121" s="189">
        <v>75</v>
      </c>
      <c r="CD121" s="189">
        <v>80</v>
      </c>
      <c r="CE121" s="189">
        <v>85</v>
      </c>
      <c r="CF121" s="189">
        <v>90</v>
      </c>
      <c r="CG121" s="189">
        <v>95</v>
      </c>
      <c r="CH121" s="189">
        <v>100</v>
      </c>
      <c r="CI121" s="189">
        <v>100</v>
      </c>
      <c r="CJ121" s="189">
        <v>100</v>
      </c>
    </row>
    <row r="122" spans="1:88" ht="18" x14ac:dyDescent="0.25">
      <c r="A122" s="165"/>
      <c r="B122" s="165"/>
      <c r="C122" s="165"/>
      <c r="D122" s="164">
        <v>5</v>
      </c>
      <c r="E122" s="164">
        <v>10</v>
      </c>
      <c r="F122" s="164">
        <v>15</v>
      </c>
      <c r="G122" s="164">
        <v>20</v>
      </c>
      <c r="H122" s="164">
        <v>25</v>
      </c>
      <c r="I122" s="164">
        <v>30</v>
      </c>
      <c r="J122" s="164">
        <v>35</v>
      </c>
      <c r="K122" s="164">
        <v>1417</v>
      </c>
      <c r="L122" s="164" t="s">
        <v>170</v>
      </c>
      <c r="M122" s="164" t="s">
        <v>170</v>
      </c>
      <c r="N122" s="164" t="s">
        <v>170</v>
      </c>
      <c r="O122" s="164" t="s">
        <v>170</v>
      </c>
      <c r="P122" s="166">
        <v>8.5000000000015508</v>
      </c>
      <c r="R122" s="179">
        <v>2842</v>
      </c>
      <c r="S122" s="179">
        <v>65</v>
      </c>
      <c r="T122" s="179">
        <v>70</v>
      </c>
      <c r="U122" s="179">
        <v>75</v>
      </c>
      <c r="V122" s="179">
        <v>80</v>
      </c>
      <c r="W122" s="179">
        <v>85</v>
      </c>
      <c r="X122" s="179">
        <v>90</v>
      </c>
      <c r="Y122" s="179">
        <v>95</v>
      </c>
      <c r="Z122" s="181">
        <v>100</v>
      </c>
      <c r="AA122" s="179">
        <v>100</v>
      </c>
      <c r="AB122" s="179">
        <v>100</v>
      </c>
      <c r="AD122" s="187"/>
      <c r="AE122" s="196"/>
      <c r="AF122" s="196"/>
      <c r="AG122" s="187"/>
      <c r="AH122" s="187"/>
      <c r="AI122" s="187"/>
      <c r="AJ122" s="187"/>
      <c r="AK122" s="187"/>
      <c r="AL122" s="187"/>
      <c r="AM122" s="187"/>
      <c r="AN122" s="187"/>
      <c r="AO122" s="187"/>
      <c r="AP122" s="187"/>
      <c r="AQ122" s="187"/>
      <c r="AR122" s="187"/>
      <c r="AS122" s="187"/>
      <c r="AT122" s="187"/>
      <c r="AU122" s="187"/>
      <c r="AV122" s="187"/>
      <c r="AW122" s="187"/>
      <c r="AX122" s="187"/>
      <c r="AY122" s="187"/>
      <c r="AZ122" s="187"/>
      <c r="BA122" s="184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Z122" s="178">
        <v>5.4999999999999796</v>
      </c>
      <c r="CA122" s="146">
        <v>65</v>
      </c>
      <c r="CB122" s="146">
        <v>70</v>
      </c>
      <c r="CC122" s="146">
        <v>75</v>
      </c>
      <c r="CD122" s="146">
        <v>80</v>
      </c>
      <c r="CE122" s="146">
        <v>85</v>
      </c>
      <c r="CF122" s="146">
        <v>90</v>
      </c>
      <c r="CG122" s="146">
        <v>95</v>
      </c>
      <c r="CH122" s="146">
        <v>100</v>
      </c>
      <c r="CI122" s="146">
        <v>100</v>
      </c>
      <c r="CJ122" s="146">
        <v>100</v>
      </c>
    </row>
    <row r="123" spans="1:88" ht="16.5" x14ac:dyDescent="0.3">
      <c r="A123" s="164"/>
      <c r="B123" s="164"/>
      <c r="C123" s="164"/>
      <c r="D123" s="164">
        <v>4</v>
      </c>
      <c r="E123" s="164">
        <v>9</v>
      </c>
      <c r="F123" s="164">
        <v>14</v>
      </c>
      <c r="G123" s="164">
        <v>19</v>
      </c>
      <c r="H123" s="164">
        <v>24</v>
      </c>
      <c r="I123" s="164">
        <v>29</v>
      </c>
      <c r="J123" s="164">
        <v>34</v>
      </c>
      <c r="K123" s="164">
        <v>1398</v>
      </c>
      <c r="L123" s="164" t="s">
        <v>170</v>
      </c>
      <c r="M123" s="164">
        <v>9</v>
      </c>
      <c r="N123" s="164" t="s">
        <v>170</v>
      </c>
      <c r="O123" s="164">
        <v>22</v>
      </c>
      <c r="P123" s="166">
        <v>8.5400000000015694</v>
      </c>
      <c r="R123" s="179">
        <v>2861</v>
      </c>
      <c r="S123" s="179">
        <v>66</v>
      </c>
      <c r="T123" s="179">
        <v>71</v>
      </c>
      <c r="U123" s="179">
        <v>76</v>
      </c>
      <c r="V123" s="179">
        <v>81</v>
      </c>
      <c r="W123" s="179">
        <v>86</v>
      </c>
      <c r="X123" s="179">
        <v>91</v>
      </c>
      <c r="Y123" s="179">
        <v>96</v>
      </c>
      <c r="Z123" s="179">
        <v>100</v>
      </c>
      <c r="AA123" s="179">
        <v>100</v>
      </c>
      <c r="AB123" s="179">
        <v>100</v>
      </c>
      <c r="AD123" s="187"/>
      <c r="AE123" s="196"/>
      <c r="AF123" s="196"/>
      <c r="AG123" s="196"/>
      <c r="AH123" s="187"/>
      <c r="AI123" s="187"/>
      <c r="AJ123" s="187"/>
      <c r="AK123" s="187"/>
      <c r="AL123" s="187"/>
      <c r="AM123" s="187"/>
      <c r="AN123" s="187"/>
      <c r="AO123" s="187"/>
      <c r="AP123" s="187"/>
      <c r="AQ123" s="187"/>
      <c r="AR123" s="187"/>
      <c r="AS123" s="187"/>
      <c r="AT123" s="187"/>
      <c r="AU123" s="187"/>
      <c r="AV123" s="187"/>
      <c r="AW123" s="187"/>
      <c r="AX123" s="187"/>
      <c r="AY123" s="187"/>
      <c r="AZ123" s="187"/>
      <c r="BA123" s="184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Z123" s="188">
        <v>5.5099999999999802</v>
      </c>
      <c r="CA123" s="189">
        <v>64</v>
      </c>
      <c r="CB123" s="189">
        <v>69</v>
      </c>
      <c r="CC123" s="189">
        <v>74</v>
      </c>
      <c r="CD123" s="189">
        <v>79</v>
      </c>
      <c r="CE123" s="189">
        <v>84</v>
      </c>
      <c r="CF123" s="189">
        <v>89</v>
      </c>
      <c r="CG123" s="189">
        <v>94</v>
      </c>
      <c r="CH123" s="189">
        <v>99</v>
      </c>
      <c r="CI123" s="189">
        <v>100</v>
      </c>
      <c r="CJ123" s="189">
        <v>100</v>
      </c>
    </row>
    <row r="124" spans="1:88" ht="16.5" x14ac:dyDescent="0.3">
      <c r="A124" s="165"/>
      <c r="B124" s="165"/>
      <c r="C124" s="165"/>
      <c r="D124" s="164">
        <v>3</v>
      </c>
      <c r="E124" s="164">
        <v>8</v>
      </c>
      <c r="F124" s="164">
        <v>13</v>
      </c>
      <c r="G124" s="164">
        <v>18</v>
      </c>
      <c r="H124" s="164">
        <v>23</v>
      </c>
      <c r="I124" s="164">
        <v>28</v>
      </c>
      <c r="J124" s="164">
        <v>33</v>
      </c>
      <c r="K124" s="164">
        <v>1379</v>
      </c>
      <c r="L124" s="164" t="s">
        <v>170</v>
      </c>
      <c r="M124" s="164" t="s">
        <v>170</v>
      </c>
      <c r="N124" s="164" t="s">
        <v>170</v>
      </c>
      <c r="O124" s="164" t="s">
        <v>170</v>
      </c>
      <c r="P124" s="166">
        <v>8.5800000000015899</v>
      </c>
      <c r="R124" s="179">
        <v>2880</v>
      </c>
      <c r="S124" s="179">
        <v>67</v>
      </c>
      <c r="T124" s="179">
        <v>72</v>
      </c>
      <c r="U124" s="179">
        <v>77</v>
      </c>
      <c r="V124" s="179">
        <v>82</v>
      </c>
      <c r="W124" s="179">
        <v>87</v>
      </c>
      <c r="X124" s="179">
        <v>92</v>
      </c>
      <c r="Y124" s="179">
        <v>97</v>
      </c>
      <c r="Z124" s="179">
        <v>100</v>
      </c>
      <c r="AA124" s="179">
        <v>100</v>
      </c>
      <c r="AB124" s="179">
        <v>100</v>
      </c>
      <c r="AD124" s="187"/>
      <c r="AE124" s="187"/>
      <c r="AF124" s="187"/>
      <c r="AG124" s="187"/>
      <c r="AH124" s="187"/>
      <c r="AI124" s="187"/>
      <c r="AJ124" s="187"/>
      <c r="AK124" s="187"/>
      <c r="AL124" s="187"/>
      <c r="AM124" s="187"/>
      <c r="AN124" s="187"/>
      <c r="AO124" s="187"/>
      <c r="AP124" s="187"/>
      <c r="AQ124" s="187"/>
      <c r="AR124" s="187"/>
      <c r="AS124" s="187"/>
      <c r="AT124" s="187"/>
      <c r="AU124" s="187"/>
      <c r="AV124" s="187"/>
      <c r="AW124" s="187"/>
      <c r="AX124" s="187"/>
      <c r="AY124" s="187"/>
      <c r="AZ124" s="187"/>
      <c r="BA124" s="184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Z124" s="188">
        <v>5.51999999999998</v>
      </c>
      <c r="CA124" s="189">
        <v>64</v>
      </c>
      <c r="CB124" s="189">
        <v>69</v>
      </c>
      <c r="CC124" s="189">
        <v>74</v>
      </c>
      <c r="CD124" s="189">
        <v>79</v>
      </c>
      <c r="CE124" s="189">
        <v>84</v>
      </c>
      <c r="CF124" s="189">
        <v>89</v>
      </c>
      <c r="CG124" s="189">
        <v>94</v>
      </c>
      <c r="CH124" s="189">
        <v>99</v>
      </c>
      <c r="CI124" s="189">
        <v>100</v>
      </c>
      <c r="CJ124" s="189">
        <v>100</v>
      </c>
    </row>
    <row r="125" spans="1:88" ht="16.5" x14ac:dyDescent="0.3">
      <c r="A125" s="165"/>
      <c r="B125" s="165"/>
      <c r="C125" s="165"/>
      <c r="D125" s="164">
        <v>2</v>
      </c>
      <c r="E125" s="164">
        <v>7</v>
      </c>
      <c r="F125" s="164">
        <v>12</v>
      </c>
      <c r="G125" s="164">
        <v>17</v>
      </c>
      <c r="H125" s="164">
        <v>22</v>
      </c>
      <c r="I125" s="164">
        <v>27</v>
      </c>
      <c r="J125" s="164">
        <v>32</v>
      </c>
      <c r="K125" s="164">
        <v>1360</v>
      </c>
      <c r="L125" s="164" t="s">
        <v>170</v>
      </c>
      <c r="M125" s="164">
        <v>8</v>
      </c>
      <c r="N125" s="164" t="s">
        <v>170</v>
      </c>
      <c r="O125" s="164">
        <v>21</v>
      </c>
      <c r="P125" s="166">
        <v>8.6200000000015997</v>
      </c>
      <c r="R125" s="179">
        <v>2899</v>
      </c>
      <c r="S125" s="179">
        <v>68</v>
      </c>
      <c r="T125" s="179">
        <v>73</v>
      </c>
      <c r="U125" s="179">
        <v>78</v>
      </c>
      <c r="V125" s="179">
        <v>83</v>
      </c>
      <c r="W125" s="179">
        <v>88</v>
      </c>
      <c r="X125" s="179">
        <v>93</v>
      </c>
      <c r="Y125" s="179">
        <v>98</v>
      </c>
      <c r="Z125" s="179">
        <v>100</v>
      </c>
      <c r="AA125" s="179">
        <v>100</v>
      </c>
      <c r="AB125" s="179">
        <v>100</v>
      </c>
      <c r="AD125" s="187"/>
      <c r="AE125" s="196"/>
      <c r="AF125" s="196"/>
      <c r="AG125" s="196"/>
      <c r="AH125" s="187"/>
      <c r="AI125" s="187"/>
      <c r="AJ125" s="187"/>
      <c r="AK125" s="187"/>
      <c r="AL125" s="187"/>
      <c r="AM125" s="187"/>
      <c r="AN125" s="187"/>
      <c r="AO125" s="187"/>
      <c r="AP125" s="187"/>
      <c r="AQ125" s="187"/>
      <c r="AR125" s="187"/>
      <c r="AS125" s="187"/>
      <c r="AT125" s="187"/>
      <c r="AU125" s="187"/>
      <c r="AV125" s="187"/>
      <c r="AW125" s="187"/>
      <c r="AX125" s="187"/>
      <c r="AY125" s="187"/>
      <c r="AZ125" s="187"/>
      <c r="BA125" s="184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Z125" s="188">
        <v>5.5299999999999798</v>
      </c>
      <c r="CA125" s="189">
        <v>64</v>
      </c>
      <c r="CB125" s="189">
        <v>69</v>
      </c>
      <c r="CC125" s="189">
        <v>74</v>
      </c>
      <c r="CD125" s="189">
        <v>79</v>
      </c>
      <c r="CE125" s="189">
        <v>84</v>
      </c>
      <c r="CF125" s="189">
        <v>89</v>
      </c>
      <c r="CG125" s="189">
        <v>94</v>
      </c>
      <c r="CH125" s="189">
        <v>99</v>
      </c>
      <c r="CI125" s="189">
        <v>100</v>
      </c>
      <c r="CJ125" s="189">
        <v>100</v>
      </c>
    </row>
    <row r="126" spans="1:88" ht="18" x14ac:dyDescent="0.25">
      <c r="A126" s="165"/>
      <c r="B126" s="165"/>
      <c r="C126" s="165"/>
      <c r="D126" s="164">
        <v>1</v>
      </c>
      <c r="E126" s="164">
        <v>6</v>
      </c>
      <c r="F126" s="164">
        <v>11</v>
      </c>
      <c r="G126" s="164">
        <v>16</v>
      </c>
      <c r="H126" s="164">
        <v>21</v>
      </c>
      <c r="I126" s="164">
        <v>26</v>
      </c>
      <c r="J126" s="164">
        <v>31</v>
      </c>
      <c r="K126" s="164">
        <v>1341</v>
      </c>
      <c r="L126" s="164" t="s">
        <v>170</v>
      </c>
      <c r="M126" s="164" t="s">
        <v>170</v>
      </c>
      <c r="N126" s="164" t="s">
        <v>170</v>
      </c>
      <c r="O126" s="164" t="s">
        <v>170</v>
      </c>
      <c r="P126" s="166">
        <v>8.6600000000016202</v>
      </c>
      <c r="R126" s="179">
        <v>2918</v>
      </c>
      <c r="S126" s="179">
        <v>69</v>
      </c>
      <c r="T126" s="179">
        <v>74</v>
      </c>
      <c r="U126" s="179">
        <v>79</v>
      </c>
      <c r="V126" s="179">
        <v>84</v>
      </c>
      <c r="W126" s="179">
        <v>89</v>
      </c>
      <c r="X126" s="179">
        <v>94</v>
      </c>
      <c r="Y126" s="179">
        <v>99</v>
      </c>
      <c r="Z126" s="179">
        <v>100</v>
      </c>
      <c r="AA126" s="179">
        <v>100</v>
      </c>
      <c r="AB126" s="179">
        <v>100</v>
      </c>
      <c r="AD126" s="187"/>
      <c r="AE126" s="196"/>
      <c r="AF126" s="196"/>
      <c r="AG126" s="196"/>
      <c r="AH126" s="187"/>
      <c r="AI126" s="187"/>
      <c r="AJ126" s="187"/>
      <c r="AK126" s="187"/>
      <c r="AL126" s="187"/>
      <c r="AM126" s="187"/>
      <c r="AN126" s="187"/>
      <c r="AO126" s="187"/>
      <c r="AP126" s="187"/>
      <c r="AQ126" s="196"/>
      <c r="AR126" s="187"/>
      <c r="AS126" s="187"/>
      <c r="AT126" s="187"/>
      <c r="AU126" s="187"/>
      <c r="AV126" s="187"/>
      <c r="AW126" s="187"/>
      <c r="AX126" s="187"/>
      <c r="AY126" s="187"/>
      <c r="AZ126" s="187"/>
      <c r="BA126" s="184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Z126" s="178">
        <v>5.5399999999999796</v>
      </c>
      <c r="CA126" s="146">
        <v>64</v>
      </c>
      <c r="CB126" s="146">
        <v>69</v>
      </c>
      <c r="CC126" s="146">
        <v>74</v>
      </c>
      <c r="CD126" s="146">
        <v>79</v>
      </c>
      <c r="CE126" s="146">
        <v>84</v>
      </c>
      <c r="CF126" s="146">
        <v>89</v>
      </c>
      <c r="CG126" s="146">
        <v>94</v>
      </c>
      <c r="CH126" s="146">
        <v>99</v>
      </c>
      <c r="CI126" s="146">
        <v>100</v>
      </c>
      <c r="CJ126" s="146">
        <v>100</v>
      </c>
    </row>
    <row r="127" spans="1:88" ht="16.5" x14ac:dyDescent="0.3">
      <c r="A127" s="165"/>
      <c r="B127" s="165"/>
      <c r="C127" s="165"/>
      <c r="D127" s="165"/>
      <c r="E127" s="164">
        <v>5</v>
      </c>
      <c r="F127" s="164">
        <v>10</v>
      </c>
      <c r="G127" s="164">
        <v>15</v>
      </c>
      <c r="H127" s="164">
        <v>20</v>
      </c>
      <c r="I127" s="164">
        <v>25</v>
      </c>
      <c r="J127" s="164">
        <v>30</v>
      </c>
      <c r="K127" s="164">
        <v>1322</v>
      </c>
      <c r="L127" s="164" t="s">
        <v>170</v>
      </c>
      <c r="M127" s="164">
        <v>7</v>
      </c>
      <c r="N127" s="164" t="s">
        <v>170</v>
      </c>
      <c r="O127" s="164">
        <v>20</v>
      </c>
      <c r="P127" s="166">
        <v>8.7000000000016406</v>
      </c>
      <c r="R127" s="179">
        <v>2937</v>
      </c>
      <c r="S127" s="179">
        <v>70</v>
      </c>
      <c r="T127" s="179">
        <v>75</v>
      </c>
      <c r="U127" s="179">
        <v>80</v>
      </c>
      <c r="V127" s="179">
        <v>85</v>
      </c>
      <c r="W127" s="179">
        <v>90</v>
      </c>
      <c r="X127" s="179">
        <v>95</v>
      </c>
      <c r="Y127" s="181">
        <v>100</v>
      </c>
      <c r="Z127" s="179">
        <v>100</v>
      </c>
      <c r="AA127" s="179">
        <v>100</v>
      </c>
      <c r="AB127" s="179">
        <v>100</v>
      </c>
      <c r="AD127" s="187"/>
      <c r="AE127" s="196"/>
      <c r="AF127" s="196"/>
      <c r="AG127" s="196"/>
      <c r="AH127" s="187"/>
      <c r="AI127" s="187"/>
      <c r="AJ127" s="187"/>
      <c r="AK127" s="187"/>
      <c r="AL127" s="187"/>
      <c r="AM127" s="187"/>
      <c r="AN127" s="187"/>
      <c r="AO127" s="187"/>
      <c r="AP127" s="187"/>
      <c r="AQ127" s="196"/>
      <c r="AR127" s="187"/>
      <c r="AS127" s="187"/>
      <c r="AT127" s="187"/>
      <c r="AU127" s="187"/>
      <c r="AV127" s="187"/>
      <c r="AW127" s="187"/>
      <c r="AX127" s="187"/>
      <c r="AY127" s="187"/>
      <c r="AZ127" s="187"/>
      <c r="BA127" s="184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Z127" s="188">
        <v>5.5499999999999803</v>
      </c>
      <c r="CA127" s="189">
        <v>63</v>
      </c>
      <c r="CB127" s="189">
        <v>68</v>
      </c>
      <c r="CC127" s="189">
        <v>73</v>
      </c>
      <c r="CD127" s="189">
        <v>78</v>
      </c>
      <c r="CE127" s="189">
        <v>83</v>
      </c>
      <c r="CF127" s="189">
        <v>88</v>
      </c>
      <c r="CG127" s="189">
        <v>93</v>
      </c>
      <c r="CH127" s="189">
        <v>98</v>
      </c>
      <c r="CI127" s="189">
        <v>100</v>
      </c>
      <c r="CJ127" s="189">
        <v>100</v>
      </c>
    </row>
    <row r="128" spans="1:88" ht="16.5" x14ac:dyDescent="0.3">
      <c r="A128" s="165"/>
      <c r="B128" s="165"/>
      <c r="C128" s="165"/>
      <c r="D128" s="165"/>
      <c r="E128" s="164">
        <v>4</v>
      </c>
      <c r="F128" s="164">
        <v>9</v>
      </c>
      <c r="G128" s="164">
        <v>14</v>
      </c>
      <c r="H128" s="164">
        <v>19</v>
      </c>
      <c r="I128" s="164">
        <v>24</v>
      </c>
      <c r="J128" s="164">
        <v>29</v>
      </c>
      <c r="K128" s="164">
        <v>1303</v>
      </c>
      <c r="L128" s="164" t="s">
        <v>170</v>
      </c>
      <c r="M128" s="164" t="s">
        <v>170</v>
      </c>
      <c r="N128" s="164" t="s">
        <v>170</v>
      </c>
      <c r="O128" s="164" t="s">
        <v>170</v>
      </c>
      <c r="P128" s="166">
        <v>8.7400000000016593</v>
      </c>
      <c r="R128" s="179">
        <v>2956</v>
      </c>
      <c r="S128" s="179">
        <v>71</v>
      </c>
      <c r="T128" s="179">
        <v>76</v>
      </c>
      <c r="U128" s="179">
        <v>81</v>
      </c>
      <c r="V128" s="179">
        <v>86</v>
      </c>
      <c r="W128" s="179">
        <v>91</v>
      </c>
      <c r="X128" s="179">
        <v>96</v>
      </c>
      <c r="Y128" s="179">
        <v>100</v>
      </c>
      <c r="Z128" s="179">
        <v>100</v>
      </c>
      <c r="AA128" s="179">
        <v>100</v>
      </c>
      <c r="AB128" s="179">
        <v>100</v>
      </c>
      <c r="AD128" s="187"/>
      <c r="AE128" s="196"/>
      <c r="AF128" s="196"/>
      <c r="AG128" s="196"/>
      <c r="AH128" s="196"/>
      <c r="AI128" s="187"/>
      <c r="AJ128" s="187"/>
      <c r="AK128" s="187"/>
      <c r="AL128" s="187"/>
      <c r="AM128" s="187"/>
      <c r="AN128" s="187"/>
      <c r="AO128" s="187"/>
      <c r="AP128" s="187"/>
      <c r="AQ128" s="196"/>
      <c r="AR128" s="187"/>
      <c r="AS128" s="187"/>
      <c r="AT128" s="187"/>
      <c r="AU128" s="187"/>
      <c r="AV128" s="187"/>
      <c r="AW128" s="187"/>
      <c r="AX128" s="187"/>
      <c r="AY128" s="187"/>
      <c r="AZ128" s="187"/>
      <c r="BA128" s="184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Z128" s="188">
        <v>5.5599999999999801</v>
      </c>
      <c r="CA128" s="189">
        <v>63</v>
      </c>
      <c r="CB128" s="189">
        <v>68</v>
      </c>
      <c r="CC128" s="189">
        <v>73</v>
      </c>
      <c r="CD128" s="189">
        <v>78</v>
      </c>
      <c r="CE128" s="189">
        <v>83</v>
      </c>
      <c r="CF128" s="189">
        <v>88</v>
      </c>
      <c r="CG128" s="189">
        <v>93</v>
      </c>
      <c r="CH128" s="189">
        <v>98</v>
      </c>
      <c r="CI128" s="189">
        <v>100</v>
      </c>
      <c r="CJ128" s="189">
        <v>100</v>
      </c>
    </row>
    <row r="129" spans="1:88" ht="16.5" x14ac:dyDescent="0.3">
      <c r="A129" s="165"/>
      <c r="B129" s="165"/>
      <c r="C129" s="165"/>
      <c r="D129" s="165"/>
      <c r="E129" s="164">
        <v>3</v>
      </c>
      <c r="F129" s="164">
        <v>8</v>
      </c>
      <c r="G129" s="164">
        <v>13</v>
      </c>
      <c r="H129" s="164">
        <v>18</v>
      </c>
      <c r="I129" s="164">
        <v>23</v>
      </c>
      <c r="J129" s="164">
        <v>28</v>
      </c>
      <c r="K129" s="164">
        <v>1284</v>
      </c>
      <c r="L129" s="164" t="s">
        <v>170</v>
      </c>
      <c r="M129" s="164">
        <v>6</v>
      </c>
      <c r="N129" s="164" t="s">
        <v>170</v>
      </c>
      <c r="O129" s="164">
        <v>19</v>
      </c>
      <c r="P129" s="166">
        <v>8.7800000000016798</v>
      </c>
      <c r="R129" s="179">
        <v>2975</v>
      </c>
      <c r="S129" s="179">
        <v>72</v>
      </c>
      <c r="T129" s="179">
        <v>77</v>
      </c>
      <c r="U129" s="179">
        <v>82</v>
      </c>
      <c r="V129" s="179">
        <v>87</v>
      </c>
      <c r="W129" s="179">
        <v>92</v>
      </c>
      <c r="X129" s="179">
        <v>97</v>
      </c>
      <c r="Y129" s="179">
        <v>100</v>
      </c>
      <c r="Z129" s="179">
        <v>100</v>
      </c>
      <c r="AA129" s="179">
        <v>100</v>
      </c>
      <c r="AB129" s="179">
        <v>100</v>
      </c>
      <c r="AD129" s="187"/>
      <c r="AE129" s="196"/>
      <c r="AF129" s="196"/>
      <c r="AG129" s="196"/>
      <c r="AH129" s="196"/>
      <c r="AI129" s="187"/>
      <c r="AJ129" s="187"/>
      <c r="AK129" s="187"/>
      <c r="AL129" s="187"/>
      <c r="AM129" s="187"/>
      <c r="AN129" s="187"/>
      <c r="AO129" s="187"/>
      <c r="AP129" s="187"/>
      <c r="AQ129" s="196"/>
      <c r="AR129" s="187"/>
      <c r="AS129" s="187"/>
      <c r="AT129" s="187"/>
      <c r="AU129" s="187"/>
      <c r="AV129" s="187"/>
      <c r="AW129" s="187"/>
      <c r="AX129" s="187"/>
      <c r="AY129" s="187"/>
      <c r="AZ129" s="187"/>
      <c r="BA129" s="184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Z129" s="188">
        <v>5.5699999999999799</v>
      </c>
      <c r="CA129" s="189">
        <v>63</v>
      </c>
      <c r="CB129" s="189">
        <v>68</v>
      </c>
      <c r="CC129" s="189">
        <v>73</v>
      </c>
      <c r="CD129" s="189">
        <v>78</v>
      </c>
      <c r="CE129" s="189">
        <v>83</v>
      </c>
      <c r="CF129" s="189">
        <v>88</v>
      </c>
      <c r="CG129" s="189">
        <v>93</v>
      </c>
      <c r="CH129" s="189">
        <v>98</v>
      </c>
      <c r="CI129" s="189">
        <v>100</v>
      </c>
      <c r="CJ129" s="189">
        <v>100</v>
      </c>
    </row>
    <row r="130" spans="1:88" ht="18" x14ac:dyDescent="0.25">
      <c r="A130" s="165"/>
      <c r="B130" s="165"/>
      <c r="C130" s="165"/>
      <c r="D130" s="165"/>
      <c r="E130" s="164">
        <v>2</v>
      </c>
      <c r="F130" s="164">
        <v>7</v>
      </c>
      <c r="G130" s="164">
        <v>12</v>
      </c>
      <c r="H130" s="164">
        <v>17</v>
      </c>
      <c r="I130" s="164">
        <v>22</v>
      </c>
      <c r="J130" s="164">
        <v>27</v>
      </c>
      <c r="K130" s="164">
        <v>1265</v>
      </c>
      <c r="L130" s="164" t="s">
        <v>170</v>
      </c>
      <c r="M130" s="164" t="s">
        <v>170</v>
      </c>
      <c r="N130" s="164" t="s">
        <v>170</v>
      </c>
      <c r="O130" s="164" t="s">
        <v>170</v>
      </c>
      <c r="P130" s="166">
        <v>8.8200000000017003</v>
      </c>
      <c r="R130" s="179">
        <v>2994</v>
      </c>
      <c r="S130" s="179">
        <v>73</v>
      </c>
      <c r="T130" s="179">
        <v>78</v>
      </c>
      <c r="U130" s="179">
        <v>83</v>
      </c>
      <c r="V130" s="179">
        <v>88</v>
      </c>
      <c r="W130" s="179">
        <v>93</v>
      </c>
      <c r="X130" s="179">
        <v>98</v>
      </c>
      <c r="Y130" s="179">
        <v>100</v>
      </c>
      <c r="Z130" s="179">
        <v>100</v>
      </c>
      <c r="AA130" s="179">
        <v>100</v>
      </c>
      <c r="AB130" s="179">
        <v>100</v>
      </c>
      <c r="AD130" s="187"/>
      <c r="AE130" s="196"/>
      <c r="AF130" s="196"/>
      <c r="AG130" s="196"/>
      <c r="AH130" s="196"/>
      <c r="AI130" s="187"/>
      <c r="AJ130" s="187"/>
      <c r="AK130" s="187"/>
      <c r="AL130" s="187"/>
      <c r="AM130" s="187"/>
      <c r="AN130" s="187"/>
      <c r="AO130" s="187"/>
      <c r="AP130" s="187"/>
      <c r="AQ130" s="196"/>
      <c r="AR130" s="196"/>
      <c r="AS130" s="187"/>
      <c r="AT130" s="187"/>
      <c r="AU130" s="187"/>
      <c r="AV130" s="187"/>
      <c r="AW130" s="187"/>
      <c r="AX130" s="187"/>
      <c r="AY130" s="187"/>
      <c r="AZ130" s="187"/>
      <c r="BA130" s="184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Z130" s="178">
        <v>5.5799999999999699</v>
      </c>
      <c r="CA130" s="146">
        <v>63</v>
      </c>
      <c r="CB130" s="146">
        <v>68</v>
      </c>
      <c r="CC130" s="146">
        <v>73</v>
      </c>
      <c r="CD130" s="146">
        <v>78</v>
      </c>
      <c r="CE130" s="146">
        <v>83</v>
      </c>
      <c r="CF130" s="146">
        <v>88</v>
      </c>
      <c r="CG130" s="146">
        <v>93</v>
      </c>
      <c r="CH130" s="146">
        <v>98</v>
      </c>
      <c r="CI130" s="146">
        <v>100</v>
      </c>
      <c r="CJ130" s="146">
        <v>100</v>
      </c>
    </row>
    <row r="131" spans="1:88" ht="16.5" x14ac:dyDescent="0.3">
      <c r="A131" s="165"/>
      <c r="B131" s="165"/>
      <c r="C131" s="165"/>
      <c r="D131" s="165"/>
      <c r="E131" s="164">
        <v>1</v>
      </c>
      <c r="F131" s="164">
        <v>6</v>
      </c>
      <c r="G131" s="164">
        <v>11</v>
      </c>
      <c r="H131" s="164">
        <v>16</v>
      </c>
      <c r="I131" s="164">
        <v>21</v>
      </c>
      <c r="J131" s="164">
        <v>26</v>
      </c>
      <c r="K131" s="164">
        <v>1246</v>
      </c>
      <c r="L131" s="164" t="s">
        <v>170</v>
      </c>
      <c r="M131" s="164">
        <v>5</v>
      </c>
      <c r="N131" s="164" t="s">
        <v>170</v>
      </c>
      <c r="O131" s="164">
        <v>18</v>
      </c>
      <c r="P131" s="166">
        <v>8.8600000000017207</v>
      </c>
      <c r="R131" s="179">
        <v>3013</v>
      </c>
      <c r="S131" s="179">
        <v>74</v>
      </c>
      <c r="T131" s="179">
        <v>79</v>
      </c>
      <c r="U131" s="179">
        <v>84</v>
      </c>
      <c r="V131" s="179">
        <v>89</v>
      </c>
      <c r="W131" s="179">
        <v>94</v>
      </c>
      <c r="X131" s="179">
        <v>99</v>
      </c>
      <c r="Y131" s="179">
        <v>100</v>
      </c>
      <c r="Z131" s="179">
        <v>100</v>
      </c>
      <c r="AA131" s="179">
        <v>100</v>
      </c>
      <c r="AB131" s="179">
        <v>100</v>
      </c>
      <c r="AD131" s="187"/>
      <c r="AE131" s="196"/>
      <c r="AF131" s="196"/>
      <c r="AG131" s="196"/>
      <c r="AH131" s="196"/>
      <c r="AI131" s="187"/>
      <c r="AJ131" s="187"/>
      <c r="AK131" s="187"/>
      <c r="AL131" s="187"/>
      <c r="AM131" s="187"/>
      <c r="AN131" s="187"/>
      <c r="AO131" s="187"/>
      <c r="AP131" s="187"/>
      <c r="AQ131" s="196"/>
      <c r="AR131" s="196"/>
      <c r="AS131" s="187"/>
      <c r="AT131" s="187"/>
      <c r="AU131" s="187"/>
      <c r="AV131" s="187"/>
      <c r="AW131" s="187"/>
      <c r="AX131" s="187"/>
      <c r="AY131" s="187"/>
      <c r="AZ131" s="187"/>
      <c r="BA131" s="184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Z131" s="188">
        <v>5.5899999999999697</v>
      </c>
      <c r="CA131" s="189">
        <v>62</v>
      </c>
      <c r="CB131" s="189">
        <v>67</v>
      </c>
      <c r="CC131" s="189">
        <v>72</v>
      </c>
      <c r="CD131" s="189">
        <v>77</v>
      </c>
      <c r="CE131" s="189">
        <v>82</v>
      </c>
      <c r="CF131" s="189">
        <v>87</v>
      </c>
      <c r="CG131" s="189">
        <v>92</v>
      </c>
      <c r="CH131" s="189">
        <v>97</v>
      </c>
      <c r="CI131" s="189">
        <v>100</v>
      </c>
      <c r="CJ131" s="189">
        <v>100</v>
      </c>
    </row>
    <row r="132" spans="1:88" ht="16.5" x14ac:dyDescent="0.3">
      <c r="A132" s="165"/>
      <c r="B132" s="165"/>
      <c r="C132" s="165"/>
      <c r="D132" s="165"/>
      <c r="E132" s="165"/>
      <c r="F132" s="164">
        <v>5</v>
      </c>
      <c r="G132" s="164">
        <v>10</v>
      </c>
      <c r="H132" s="164">
        <v>15</v>
      </c>
      <c r="I132" s="164">
        <v>20</v>
      </c>
      <c r="J132" s="164">
        <v>25</v>
      </c>
      <c r="K132" s="164">
        <v>1227</v>
      </c>
      <c r="L132" s="164" t="s">
        <v>170</v>
      </c>
      <c r="M132" s="164" t="s">
        <v>170</v>
      </c>
      <c r="N132" s="164" t="s">
        <v>170</v>
      </c>
      <c r="O132" s="164" t="s">
        <v>170</v>
      </c>
      <c r="P132" s="166">
        <v>8.9000000000017394</v>
      </c>
      <c r="R132" s="179">
        <v>3032</v>
      </c>
      <c r="S132" s="179">
        <v>75</v>
      </c>
      <c r="T132" s="179">
        <v>80</v>
      </c>
      <c r="U132" s="179">
        <v>85</v>
      </c>
      <c r="V132" s="179">
        <v>90</v>
      </c>
      <c r="W132" s="179">
        <v>95</v>
      </c>
      <c r="X132" s="181">
        <v>100</v>
      </c>
      <c r="Y132" s="179">
        <v>100</v>
      </c>
      <c r="Z132" s="179">
        <v>100</v>
      </c>
      <c r="AA132" s="179">
        <v>100</v>
      </c>
      <c r="AB132" s="179">
        <v>100</v>
      </c>
      <c r="AD132" s="187"/>
      <c r="AE132" s="196"/>
      <c r="AF132" s="196"/>
      <c r="AG132" s="196"/>
      <c r="AH132" s="196"/>
      <c r="AI132" s="187"/>
      <c r="AJ132" s="187"/>
      <c r="AK132" s="187"/>
      <c r="AL132" s="187"/>
      <c r="AM132" s="187"/>
      <c r="AN132" s="187"/>
      <c r="AO132" s="187"/>
      <c r="AP132" s="187"/>
      <c r="AQ132" s="196"/>
      <c r="AR132" s="196"/>
      <c r="AS132" s="196"/>
      <c r="AT132" s="187"/>
      <c r="AU132" s="187"/>
      <c r="AV132" s="187"/>
      <c r="AW132" s="187"/>
      <c r="AX132" s="187"/>
      <c r="AY132" s="187"/>
      <c r="AZ132" s="187"/>
      <c r="BA132" s="184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Z132" s="188">
        <v>5.5999999999999703</v>
      </c>
      <c r="CA132" s="189">
        <v>62</v>
      </c>
      <c r="CB132" s="189">
        <v>67</v>
      </c>
      <c r="CC132" s="189">
        <v>72</v>
      </c>
      <c r="CD132" s="189">
        <v>77</v>
      </c>
      <c r="CE132" s="189">
        <v>82</v>
      </c>
      <c r="CF132" s="189">
        <v>87</v>
      </c>
      <c r="CG132" s="189">
        <v>92</v>
      </c>
      <c r="CH132" s="189">
        <v>97</v>
      </c>
      <c r="CI132" s="189">
        <v>100</v>
      </c>
      <c r="CJ132" s="189">
        <v>100</v>
      </c>
    </row>
    <row r="133" spans="1:88" ht="16.5" x14ac:dyDescent="0.3">
      <c r="A133" s="165"/>
      <c r="B133" s="165"/>
      <c r="C133" s="165"/>
      <c r="D133" s="165"/>
      <c r="E133" s="165"/>
      <c r="F133" s="164">
        <v>4</v>
      </c>
      <c r="G133" s="164">
        <v>9</v>
      </c>
      <c r="H133" s="164">
        <v>14</v>
      </c>
      <c r="I133" s="164">
        <v>19</v>
      </c>
      <c r="J133" s="164">
        <v>24</v>
      </c>
      <c r="K133" s="164">
        <v>1208</v>
      </c>
      <c r="L133" s="164" t="s">
        <v>170</v>
      </c>
      <c r="M133" s="164">
        <v>4</v>
      </c>
      <c r="N133" s="164" t="s">
        <v>170</v>
      </c>
      <c r="O133" s="164">
        <v>17</v>
      </c>
      <c r="P133" s="166">
        <v>8.9400000000017599</v>
      </c>
      <c r="R133" s="179">
        <v>3051</v>
      </c>
      <c r="S133" s="179">
        <v>76</v>
      </c>
      <c r="T133" s="179">
        <v>81</v>
      </c>
      <c r="U133" s="179">
        <v>86</v>
      </c>
      <c r="V133" s="179">
        <v>91</v>
      </c>
      <c r="W133" s="179">
        <v>96</v>
      </c>
      <c r="X133" s="179">
        <v>100</v>
      </c>
      <c r="Y133" s="179">
        <v>100</v>
      </c>
      <c r="Z133" s="179">
        <v>100</v>
      </c>
      <c r="AA133" s="179">
        <v>100</v>
      </c>
      <c r="AB133" s="179">
        <v>100</v>
      </c>
      <c r="AD133" s="187"/>
      <c r="AE133" s="196"/>
      <c r="AF133" s="196"/>
      <c r="AG133" s="196"/>
      <c r="AH133" s="196"/>
      <c r="AI133" s="196"/>
      <c r="AJ133" s="187"/>
      <c r="AK133" s="187"/>
      <c r="AL133" s="187"/>
      <c r="AM133" s="187"/>
      <c r="AN133" s="187"/>
      <c r="AO133" s="187"/>
      <c r="AP133" s="187"/>
      <c r="AQ133" s="196"/>
      <c r="AR133" s="196"/>
      <c r="AS133" s="196"/>
      <c r="AT133" s="187"/>
      <c r="AU133" s="187"/>
      <c r="AV133" s="187"/>
      <c r="AW133" s="187"/>
      <c r="AX133" s="187"/>
      <c r="AY133" s="187"/>
      <c r="AZ133" s="187"/>
      <c r="BA133" s="184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Z133" s="188">
        <v>5.6099999999999701</v>
      </c>
      <c r="CA133" s="189">
        <v>62</v>
      </c>
      <c r="CB133" s="189">
        <v>67</v>
      </c>
      <c r="CC133" s="189">
        <v>72</v>
      </c>
      <c r="CD133" s="189">
        <v>77</v>
      </c>
      <c r="CE133" s="189">
        <v>82</v>
      </c>
      <c r="CF133" s="189">
        <v>87</v>
      </c>
      <c r="CG133" s="189">
        <v>92</v>
      </c>
      <c r="CH133" s="189">
        <v>97</v>
      </c>
      <c r="CI133" s="189">
        <v>100</v>
      </c>
      <c r="CJ133" s="189">
        <v>100</v>
      </c>
    </row>
    <row r="134" spans="1:88" ht="18" x14ac:dyDescent="0.25">
      <c r="A134" s="165"/>
      <c r="B134" s="165"/>
      <c r="C134" s="165"/>
      <c r="D134" s="165"/>
      <c r="E134" s="165"/>
      <c r="F134" s="164">
        <v>3</v>
      </c>
      <c r="G134" s="164">
        <v>8</v>
      </c>
      <c r="H134" s="164">
        <v>13</v>
      </c>
      <c r="I134" s="164">
        <v>18</v>
      </c>
      <c r="J134" s="164">
        <v>23</v>
      </c>
      <c r="K134" s="164">
        <v>1189</v>
      </c>
      <c r="L134" s="164" t="s">
        <v>170</v>
      </c>
      <c r="M134" s="164" t="s">
        <v>170</v>
      </c>
      <c r="N134" s="164" t="s">
        <v>170</v>
      </c>
      <c r="O134" s="164" t="s">
        <v>170</v>
      </c>
      <c r="P134" s="166">
        <v>8.9800000000017803</v>
      </c>
      <c r="R134" s="179">
        <v>3070</v>
      </c>
      <c r="S134" s="179">
        <v>77</v>
      </c>
      <c r="T134" s="179">
        <v>82</v>
      </c>
      <c r="U134" s="179">
        <v>87</v>
      </c>
      <c r="V134" s="179">
        <v>92</v>
      </c>
      <c r="W134" s="179">
        <v>97</v>
      </c>
      <c r="X134" s="179">
        <v>100</v>
      </c>
      <c r="Y134" s="179">
        <v>100</v>
      </c>
      <c r="Z134" s="179">
        <v>100</v>
      </c>
      <c r="AA134" s="179">
        <v>100</v>
      </c>
      <c r="AB134" s="179">
        <v>100</v>
      </c>
      <c r="AD134" s="187"/>
      <c r="AE134" s="196"/>
      <c r="AF134" s="196"/>
      <c r="AG134" s="196"/>
      <c r="AH134" s="196"/>
      <c r="AI134" s="196"/>
      <c r="AJ134" s="187"/>
      <c r="AK134" s="187"/>
      <c r="AL134" s="187"/>
      <c r="AM134" s="187"/>
      <c r="AN134" s="187"/>
      <c r="AO134" s="187"/>
      <c r="AP134" s="187"/>
      <c r="AQ134" s="196"/>
      <c r="AR134" s="196"/>
      <c r="AS134" s="196"/>
      <c r="AT134" s="187"/>
      <c r="AU134" s="187"/>
      <c r="AV134" s="187"/>
      <c r="AW134" s="187"/>
      <c r="AX134" s="187"/>
      <c r="AY134" s="187"/>
      <c r="AZ134" s="187"/>
      <c r="BA134" s="184"/>
      <c r="BB134" s="187"/>
      <c r="BC134" s="187"/>
      <c r="BD134" s="187"/>
      <c r="BE134" s="187"/>
      <c r="BF134" s="187"/>
      <c r="BG134" s="187"/>
      <c r="BH134" s="187"/>
      <c r="BI134" s="187"/>
      <c r="BJ134" s="187"/>
      <c r="BK134" s="187"/>
      <c r="BZ134" s="178">
        <v>5.6199999999999699</v>
      </c>
      <c r="CA134" s="146">
        <v>62</v>
      </c>
      <c r="CB134" s="146">
        <v>67</v>
      </c>
      <c r="CC134" s="146">
        <v>72</v>
      </c>
      <c r="CD134" s="146">
        <v>77</v>
      </c>
      <c r="CE134" s="146">
        <v>82</v>
      </c>
      <c r="CF134" s="146">
        <v>87</v>
      </c>
      <c r="CG134" s="146">
        <v>92</v>
      </c>
      <c r="CH134" s="146">
        <v>97</v>
      </c>
      <c r="CI134" s="146">
        <v>100</v>
      </c>
      <c r="CJ134" s="146">
        <v>100</v>
      </c>
    </row>
    <row r="135" spans="1:88" ht="16.5" x14ac:dyDescent="0.3">
      <c r="A135" s="165"/>
      <c r="B135" s="165"/>
      <c r="C135" s="165"/>
      <c r="D135" s="165"/>
      <c r="E135" s="165"/>
      <c r="F135" s="164">
        <v>2</v>
      </c>
      <c r="G135" s="164">
        <v>7</v>
      </c>
      <c r="H135" s="164">
        <v>12</v>
      </c>
      <c r="I135" s="164">
        <v>17</v>
      </c>
      <c r="J135" s="164">
        <v>22</v>
      </c>
      <c r="K135" s="164">
        <v>1170</v>
      </c>
      <c r="L135" s="164" t="s">
        <v>170</v>
      </c>
      <c r="M135" s="164">
        <v>3</v>
      </c>
      <c r="N135" s="164" t="s">
        <v>170</v>
      </c>
      <c r="O135" s="164">
        <v>16</v>
      </c>
      <c r="P135" s="166">
        <v>9.0200000000018008</v>
      </c>
      <c r="R135" s="179">
        <v>3089</v>
      </c>
      <c r="S135" s="179">
        <v>78</v>
      </c>
      <c r="T135" s="179">
        <v>83</v>
      </c>
      <c r="U135" s="179">
        <v>88</v>
      </c>
      <c r="V135" s="179">
        <v>93</v>
      </c>
      <c r="W135" s="179">
        <v>98</v>
      </c>
      <c r="X135" s="179">
        <v>100</v>
      </c>
      <c r="Y135" s="179">
        <v>100</v>
      </c>
      <c r="Z135" s="179">
        <v>100</v>
      </c>
      <c r="AA135" s="179">
        <v>100</v>
      </c>
      <c r="AB135" s="179">
        <v>100</v>
      </c>
      <c r="AD135" s="187"/>
      <c r="AE135" s="196"/>
      <c r="AF135" s="196"/>
      <c r="AG135" s="196"/>
      <c r="AH135" s="196"/>
      <c r="AI135" s="196"/>
      <c r="AJ135" s="187"/>
      <c r="AK135" s="187"/>
      <c r="AL135" s="187"/>
      <c r="AM135" s="187"/>
      <c r="AN135" s="187"/>
      <c r="AO135" s="187"/>
      <c r="AP135" s="187"/>
      <c r="AQ135" s="196"/>
      <c r="AR135" s="196"/>
      <c r="AS135" s="196"/>
      <c r="AT135" s="196"/>
      <c r="AU135" s="187"/>
      <c r="AV135" s="187"/>
      <c r="AW135" s="187"/>
      <c r="AX135" s="187"/>
      <c r="AY135" s="187"/>
      <c r="AZ135" s="187"/>
      <c r="BA135" s="184"/>
      <c r="BB135" s="187"/>
      <c r="BC135" s="187"/>
      <c r="BD135" s="187"/>
      <c r="BE135" s="187"/>
      <c r="BF135" s="187"/>
      <c r="BG135" s="187"/>
      <c r="BH135" s="187"/>
      <c r="BI135" s="187"/>
      <c r="BJ135" s="187"/>
      <c r="BK135" s="187"/>
      <c r="BZ135" s="188">
        <v>5.6299999999999697</v>
      </c>
      <c r="CA135" s="189">
        <v>61</v>
      </c>
      <c r="CB135" s="189">
        <v>66</v>
      </c>
      <c r="CC135" s="189">
        <v>71</v>
      </c>
      <c r="CD135" s="189">
        <v>76</v>
      </c>
      <c r="CE135" s="189">
        <v>81</v>
      </c>
      <c r="CF135" s="189">
        <v>86</v>
      </c>
      <c r="CG135" s="189">
        <v>91</v>
      </c>
      <c r="CH135" s="189">
        <v>96</v>
      </c>
      <c r="CI135" s="189">
        <v>100</v>
      </c>
      <c r="CJ135" s="189">
        <v>100</v>
      </c>
    </row>
    <row r="136" spans="1:88" ht="16.5" x14ac:dyDescent="0.3">
      <c r="A136" s="165"/>
      <c r="B136" s="165"/>
      <c r="C136" s="165"/>
      <c r="D136" s="165"/>
      <c r="E136" s="165"/>
      <c r="F136" s="164">
        <v>1</v>
      </c>
      <c r="G136" s="164">
        <v>6</v>
      </c>
      <c r="H136" s="164">
        <v>11</v>
      </c>
      <c r="I136" s="164">
        <v>16</v>
      </c>
      <c r="J136" s="164">
        <v>21</v>
      </c>
      <c r="K136" s="164">
        <v>1151</v>
      </c>
      <c r="L136" s="164" t="s">
        <v>170</v>
      </c>
      <c r="M136" s="164" t="s">
        <v>170</v>
      </c>
      <c r="N136" s="164" t="s">
        <v>170</v>
      </c>
      <c r="O136" s="164" t="s">
        <v>170</v>
      </c>
      <c r="P136" s="166">
        <v>9.0600000000018195</v>
      </c>
      <c r="R136" s="179">
        <v>3108</v>
      </c>
      <c r="S136" s="179">
        <v>79</v>
      </c>
      <c r="T136" s="179">
        <v>84</v>
      </c>
      <c r="U136" s="179">
        <v>89</v>
      </c>
      <c r="V136" s="179">
        <v>94</v>
      </c>
      <c r="W136" s="179">
        <v>99</v>
      </c>
      <c r="X136" s="179">
        <v>100</v>
      </c>
      <c r="Y136" s="179">
        <v>100</v>
      </c>
      <c r="Z136" s="179">
        <v>100</v>
      </c>
      <c r="AA136" s="179">
        <v>100</v>
      </c>
      <c r="AB136" s="179">
        <v>100</v>
      </c>
      <c r="AD136" s="187"/>
      <c r="AE136" s="196"/>
      <c r="AF136" s="196"/>
      <c r="AG136" s="196"/>
      <c r="AH136" s="196"/>
      <c r="AI136" s="196"/>
      <c r="AJ136" s="187"/>
      <c r="AK136" s="187"/>
      <c r="AL136" s="187"/>
      <c r="AM136" s="187"/>
      <c r="AN136" s="187"/>
      <c r="AO136" s="187"/>
      <c r="AP136" s="187"/>
      <c r="AQ136" s="196"/>
      <c r="AR136" s="196"/>
      <c r="AS136" s="196"/>
      <c r="AT136" s="196"/>
      <c r="AU136" s="187"/>
      <c r="AV136" s="187"/>
      <c r="AW136" s="187"/>
      <c r="AX136" s="187"/>
      <c r="AY136" s="187"/>
      <c r="AZ136" s="187"/>
      <c r="BA136" s="184"/>
      <c r="BB136" s="187"/>
      <c r="BC136" s="187"/>
      <c r="BD136" s="187"/>
      <c r="BE136" s="187"/>
      <c r="BF136" s="187"/>
      <c r="BG136" s="187"/>
      <c r="BH136" s="187"/>
      <c r="BI136" s="187"/>
      <c r="BJ136" s="187"/>
      <c r="BK136" s="187"/>
      <c r="BZ136" s="188">
        <v>5.6399999999999704</v>
      </c>
      <c r="CA136" s="189">
        <v>61</v>
      </c>
      <c r="CB136" s="189">
        <v>66</v>
      </c>
      <c r="CC136" s="189">
        <v>71</v>
      </c>
      <c r="CD136" s="189">
        <v>76</v>
      </c>
      <c r="CE136" s="189">
        <v>81</v>
      </c>
      <c r="CF136" s="189">
        <v>86</v>
      </c>
      <c r="CG136" s="189">
        <v>91</v>
      </c>
      <c r="CH136" s="189">
        <v>96</v>
      </c>
      <c r="CI136" s="189">
        <v>100</v>
      </c>
      <c r="CJ136" s="189">
        <v>100</v>
      </c>
    </row>
    <row r="137" spans="1:88" ht="16.5" x14ac:dyDescent="0.3">
      <c r="A137" s="165"/>
      <c r="B137" s="165"/>
      <c r="C137" s="165"/>
      <c r="D137" s="165"/>
      <c r="E137" s="165"/>
      <c r="F137" s="165"/>
      <c r="G137" s="164">
        <v>5</v>
      </c>
      <c r="H137" s="164">
        <v>10</v>
      </c>
      <c r="I137" s="164">
        <v>15</v>
      </c>
      <c r="J137" s="164">
        <v>20</v>
      </c>
      <c r="K137" s="164">
        <v>1132</v>
      </c>
      <c r="L137" s="164" t="s">
        <v>170</v>
      </c>
      <c r="M137" s="164">
        <v>2</v>
      </c>
      <c r="N137" s="164" t="s">
        <v>170</v>
      </c>
      <c r="O137" s="164">
        <v>15</v>
      </c>
      <c r="P137" s="166">
        <v>9.10000000000184</v>
      </c>
      <c r="R137" s="179">
        <v>3127</v>
      </c>
      <c r="S137" s="179">
        <v>80</v>
      </c>
      <c r="T137" s="179">
        <v>85</v>
      </c>
      <c r="U137" s="179">
        <v>90</v>
      </c>
      <c r="V137" s="179">
        <v>95</v>
      </c>
      <c r="W137" s="181">
        <v>100</v>
      </c>
      <c r="X137" s="179">
        <v>100</v>
      </c>
      <c r="Y137" s="179">
        <v>100</v>
      </c>
      <c r="Z137" s="179">
        <v>100</v>
      </c>
      <c r="AA137" s="179">
        <v>100</v>
      </c>
      <c r="AB137" s="179">
        <v>100</v>
      </c>
      <c r="AD137" s="187"/>
      <c r="AE137" s="196"/>
      <c r="AF137" s="196"/>
      <c r="AG137" s="196"/>
      <c r="AH137" s="196"/>
      <c r="AI137" s="196"/>
      <c r="AJ137" s="187"/>
      <c r="AK137" s="187"/>
      <c r="AL137" s="187"/>
      <c r="AM137" s="187"/>
      <c r="AN137" s="187"/>
      <c r="AO137" s="187"/>
      <c r="AP137" s="187"/>
      <c r="AQ137" s="196"/>
      <c r="AR137" s="196"/>
      <c r="AS137" s="196"/>
      <c r="AT137" s="196"/>
      <c r="AU137" s="196"/>
      <c r="AV137" s="187"/>
      <c r="AW137" s="187"/>
      <c r="AX137" s="187"/>
      <c r="AY137" s="187"/>
      <c r="AZ137" s="187"/>
      <c r="BA137" s="184"/>
      <c r="BB137" s="187"/>
      <c r="BC137" s="187"/>
      <c r="BD137" s="187"/>
      <c r="BE137" s="187"/>
      <c r="BF137" s="187"/>
      <c r="BG137" s="187"/>
      <c r="BH137" s="187"/>
      <c r="BI137" s="187"/>
      <c r="BJ137" s="187"/>
      <c r="BK137" s="187"/>
      <c r="BZ137" s="188">
        <v>5.6499999999999702</v>
      </c>
      <c r="CA137" s="189">
        <v>61</v>
      </c>
      <c r="CB137" s="189">
        <v>66</v>
      </c>
      <c r="CC137" s="189">
        <v>71</v>
      </c>
      <c r="CD137" s="189">
        <v>76</v>
      </c>
      <c r="CE137" s="189">
        <v>81</v>
      </c>
      <c r="CF137" s="189">
        <v>86</v>
      </c>
      <c r="CG137" s="189">
        <v>91</v>
      </c>
      <c r="CH137" s="189">
        <v>96</v>
      </c>
      <c r="CI137" s="189">
        <v>100</v>
      </c>
      <c r="CJ137" s="189">
        <v>100</v>
      </c>
    </row>
    <row r="138" spans="1:88" ht="18" x14ac:dyDescent="0.25">
      <c r="A138" s="165"/>
      <c r="B138" s="165"/>
      <c r="C138" s="165"/>
      <c r="D138" s="165"/>
      <c r="E138" s="165"/>
      <c r="F138" s="165"/>
      <c r="G138" s="164">
        <v>4</v>
      </c>
      <c r="H138" s="164">
        <v>9</v>
      </c>
      <c r="I138" s="164">
        <v>14</v>
      </c>
      <c r="J138" s="164">
        <v>19</v>
      </c>
      <c r="K138" s="164">
        <v>1113</v>
      </c>
      <c r="L138" s="164" t="s">
        <v>170</v>
      </c>
      <c r="M138" s="164" t="s">
        <v>170</v>
      </c>
      <c r="N138" s="164" t="s">
        <v>170</v>
      </c>
      <c r="O138" s="164" t="s">
        <v>170</v>
      </c>
      <c r="P138" s="166">
        <v>9.1400000000018604</v>
      </c>
      <c r="R138" s="179">
        <v>3146</v>
      </c>
      <c r="S138" s="179">
        <v>81</v>
      </c>
      <c r="T138" s="179">
        <v>86</v>
      </c>
      <c r="U138" s="179">
        <v>91</v>
      </c>
      <c r="V138" s="179">
        <v>96</v>
      </c>
      <c r="W138" s="179">
        <v>100</v>
      </c>
      <c r="X138" s="179">
        <v>100</v>
      </c>
      <c r="Y138" s="179">
        <v>100</v>
      </c>
      <c r="Z138" s="179">
        <v>100</v>
      </c>
      <c r="AA138" s="179">
        <v>100</v>
      </c>
      <c r="AB138" s="179">
        <v>100</v>
      </c>
      <c r="AD138" s="187"/>
      <c r="AE138" s="196"/>
      <c r="AF138" s="196"/>
      <c r="AG138" s="196"/>
      <c r="AH138" s="196"/>
      <c r="AI138" s="196"/>
      <c r="AJ138" s="196"/>
      <c r="AK138" s="187"/>
      <c r="AL138" s="187"/>
      <c r="AM138" s="187"/>
      <c r="AN138" s="187"/>
      <c r="AO138" s="187"/>
      <c r="AP138" s="187"/>
      <c r="AQ138" s="196"/>
      <c r="AR138" s="196"/>
      <c r="AS138" s="196"/>
      <c r="AT138" s="196"/>
      <c r="AU138" s="196"/>
      <c r="AV138" s="187"/>
      <c r="AW138" s="187"/>
      <c r="AX138" s="187"/>
      <c r="AY138" s="187"/>
      <c r="AZ138" s="187"/>
      <c r="BA138" s="184"/>
      <c r="BB138" s="187"/>
      <c r="BC138" s="187"/>
      <c r="BD138" s="187"/>
      <c r="BE138" s="187"/>
      <c r="BF138" s="187"/>
      <c r="BG138" s="187"/>
      <c r="BH138" s="187"/>
      <c r="BI138" s="187"/>
      <c r="BJ138" s="187"/>
      <c r="BK138" s="187"/>
      <c r="BZ138" s="178">
        <v>5.6599999999999699</v>
      </c>
      <c r="CA138" s="146">
        <v>61</v>
      </c>
      <c r="CB138" s="146">
        <v>66</v>
      </c>
      <c r="CC138" s="146">
        <v>71</v>
      </c>
      <c r="CD138" s="146">
        <v>76</v>
      </c>
      <c r="CE138" s="146">
        <v>81</v>
      </c>
      <c r="CF138" s="146">
        <v>86</v>
      </c>
      <c r="CG138" s="146">
        <v>91</v>
      </c>
      <c r="CH138" s="146">
        <v>96</v>
      </c>
      <c r="CI138" s="146">
        <v>100</v>
      </c>
      <c r="CJ138" s="146">
        <v>100</v>
      </c>
    </row>
    <row r="139" spans="1:88" ht="16.5" x14ac:dyDescent="0.3">
      <c r="A139" s="165"/>
      <c r="B139" s="165"/>
      <c r="C139" s="165"/>
      <c r="D139" s="165"/>
      <c r="E139" s="165"/>
      <c r="F139" s="165"/>
      <c r="G139" s="164">
        <v>3</v>
      </c>
      <c r="H139" s="164">
        <v>8</v>
      </c>
      <c r="I139" s="164">
        <v>13</v>
      </c>
      <c r="J139" s="164">
        <v>18</v>
      </c>
      <c r="K139" s="164">
        <v>1094</v>
      </c>
      <c r="L139" s="164" t="s">
        <v>170</v>
      </c>
      <c r="M139" s="164">
        <v>1</v>
      </c>
      <c r="N139" s="164" t="s">
        <v>170</v>
      </c>
      <c r="O139" s="164">
        <v>14</v>
      </c>
      <c r="P139" s="166">
        <v>9.1800000000018809</v>
      </c>
      <c r="R139" s="179">
        <v>3165</v>
      </c>
      <c r="S139" s="179">
        <v>82</v>
      </c>
      <c r="T139" s="179">
        <v>87</v>
      </c>
      <c r="U139" s="179">
        <v>92</v>
      </c>
      <c r="V139" s="179">
        <v>97</v>
      </c>
      <c r="W139" s="179">
        <v>100</v>
      </c>
      <c r="X139" s="179">
        <v>100</v>
      </c>
      <c r="Y139" s="179">
        <v>100</v>
      </c>
      <c r="Z139" s="179">
        <v>100</v>
      </c>
      <c r="AA139" s="179">
        <v>100</v>
      </c>
      <c r="AB139" s="179">
        <v>100</v>
      </c>
      <c r="AD139" s="187"/>
      <c r="AE139" s="196"/>
      <c r="AF139" s="196"/>
      <c r="AG139" s="196"/>
      <c r="AH139" s="196"/>
      <c r="AI139" s="196"/>
      <c r="AJ139" s="196"/>
      <c r="AK139" s="187"/>
      <c r="AL139" s="187"/>
      <c r="AM139" s="187"/>
      <c r="AN139" s="187"/>
      <c r="AO139" s="187"/>
      <c r="AP139" s="187"/>
      <c r="AQ139" s="196"/>
      <c r="AR139" s="196"/>
      <c r="AS139" s="196"/>
      <c r="AT139" s="196"/>
      <c r="AU139" s="196"/>
      <c r="AV139" s="187"/>
      <c r="AW139" s="187"/>
      <c r="AX139" s="187"/>
      <c r="AY139" s="187"/>
      <c r="AZ139" s="187"/>
      <c r="BA139" s="184"/>
      <c r="BB139" s="187"/>
      <c r="BC139" s="187"/>
      <c r="BD139" s="187"/>
      <c r="BE139" s="187"/>
      <c r="BF139" s="187"/>
      <c r="BG139" s="187"/>
      <c r="BH139" s="187"/>
      <c r="BI139" s="187"/>
      <c r="BJ139" s="187"/>
      <c r="BK139" s="187"/>
      <c r="BZ139" s="188">
        <v>5.6699999999999697</v>
      </c>
      <c r="CA139" s="189">
        <v>60</v>
      </c>
      <c r="CB139" s="189">
        <v>65</v>
      </c>
      <c r="CC139" s="189">
        <v>70</v>
      </c>
      <c r="CD139" s="189">
        <v>75</v>
      </c>
      <c r="CE139" s="189">
        <v>80</v>
      </c>
      <c r="CF139" s="189">
        <v>85</v>
      </c>
      <c r="CG139" s="189">
        <v>90</v>
      </c>
      <c r="CH139" s="189">
        <v>95</v>
      </c>
      <c r="CI139" s="189">
        <v>100</v>
      </c>
      <c r="CJ139" s="189">
        <v>100</v>
      </c>
    </row>
    <row r="140" spans="1:88" ht="16.5" x14ac:dyDescent="0.3">
      <c r="A140" s="165"/>
      <c r="B140" s="165"/>
      <c r="C140" s="165"/>
      <c r="D140" s="165"/>
      <c r="E140" s="165"/>
      <c r="F140" s="165"/>
      <c r="G140" s="164">
        <v>2</v>
      </c>
      <c r="H140" s="164">
        <v>7</v>
      </c>
      <c r="I140" s="164">
        <v>12</v>
      </c>
      <c r="J140" s="164">
        <v>17</v>
      </c>
      <c r="K140" s="164">
        <v>1075</v>
      </c>
      <c r="L140" s="164" t="s">
        <v>170</v>
      </c>
      <c r="M140" s="164" t="s">
        <v>170</v>
      </c>
      <c r="N140" s="164" t="s">
        <v>170</v>
      </c>
      <c r="O140" s="164" t="s">
        <v>170</v>
      </c>
      <c r="P140" s="166">
        <v>9.2200000000018996</v>
      </c>
      <c r="R140" s="179">
        <v>3184</v>
      </c>
      <c r="S140" s="179">
        <v>83</v>
      </c>
      <c r="T140" s="179">
        <v>88</v>
      </c>
      <c r="U140" s="179">
        <v>93</v>
      </c>
      <c r="V140" s="179">
        <v>98</v>
      </c>
      <c r="W140" s="179">
        <v>100</v>
      </c>
      <c r="X140" s="179">
        <v>100</v>
      </c>
      <c r="Y140" s="179">
        <v>100</v>
      </c>
      <c r="Z140" s="179">
        <v>100</v>
      </c>
      <c r="AA140" s="179">
        <v>100</v>
      </c>
      <c r="AB140" s="179">
        <v>100</v>
      </c>
      <c r="AD140" s="187"/>
      <c r="AE140" s="196"/>
      <c r="AF140" s="196"/>
      <c r="AG140" s="196"/>
      <c r="AH140" s="196"/>
      <c r="AI140" s="196"/>
      <c r="AJ140" s="196"/>
      <c r="AK140" s="187"/>
      <c r="AL140" s="187"/>
      <c r="AM140" s="187"/>
      <c r="AN140" s="187"/>
      <c r="AO140" s="187"/>
      <c r="AP140" s="187"/>
      <c r="AQ140" s="196"/>
      <c r="AR140" s="196"/>
      <c r="AS140" s="196"/>
      <c r="AT140" s="196"/>
      <c r="AU140" s="196"/>
      <c r="AV140" s="196"/>
      <c r="AW140" s="187"/>
      <c r="AX140" s="187"/>
      <c r="AY140" s="187"/>
      <c r="AZ140" s="187"/>
      <c r="BA140" s="184"/>
      <c r="BB140" s="187"/>
      <c r="BC140" s="187"/>
      <c r="BD140" s="187"/>
      <c r="BE140" s="187"/>
      <c r="BF140" s="187"/>
      <c r="BG140" s="187"/>
      <c r="BH140" s="187"/>
      <c r="BI140" s="187"/>
      <c r="BJ140" s="187"/>
      <c r="BK140" s="187"/>
      <c r="BZ140" s="188">
        <v>5.6799999999999704</v>
      </c>
      <c r="CA140" s="189">
        <v>60</v>
      </c>
      <c r="CB140" s="189">
        <v>65</v>
      </c>
      <c r="CC140" s="189">
        <v>70</v>
      </c>
      <c r="CD140" s="189">
        <v>75</v>
      </c>
      <c r="CE140" s="189">
        <v>80</v>
      </c>
      <c r="CF140" s="189">
        <v>85</v>
      </c>
      <c r="CG140" s="189">
        <v>90</v>
      </c>
      <c r="CH140" s="189">
        <v>95</v>
      </c>
      <c r="CI140" s="189">
        <v>100</v>
      </c>
      <c r="CJ140" s="189">
        <v>100</v>
      </c>
    </row>
    <row r="141" spans="1:88" ht="16.5" x14ac:dyDescent="0.3">
      <c r="A141" s="165"/>
      <c r="B141" s="165"/>
      <c r="C141" s="165"/>
      <c r="D141" s="165"/>
      <c r="E141" s="165"/>
      <c r="F141" s="165"/>
      <c r="G141" s="164">
        <v>1</v>
      </c>
      <c r="H141" s="164">
        <v>6</v>
      </c>
      <c r="I141" s="164">
        <v>11</v>
      </c>
      <c r="J141" s="164">
        <v>16</v>
      </c>
      <c r="K141" s="164">
        <v>1056</v>
      </c>
      <c r="L141" s="164" t="s">
        <v>170</v>
      </c>
      <c r="M141" s="164" t="s">
        <v>170</v>
      </c>
      <c r="N141" s="164" t="s">
        <v>170</v>
      </c>
      <c r="O141" s="164">
        <v>13</v>
      </c>
      <c r="P141" s="166">
        <v>9.26000000000192</v>
      </c>
      <c r="R141" s="179">
        <v>3203</v>
      </c>
      <c r="S141" s="179">
        <v>84</v>
      </c>
      <c r="T141" s="179">
        <v>89</v>
      </c>
      <c r="U141" s="179">
        <v>94</v>
      </c>
      <c r="V141" s="179">
        <v>99</v>
      </c>
      <c r="W141" s="179">
        <v>100</v>
      </c>
      <c r="X141" s="179">
        <v>100</v>
      </c>
      <c r="Y141" s="179">
        <v>100</v>
      </c>
      <c r="Z141" s="179">
        <v>100</v>
      </c>
      <c r="AA141" s="179">
        <v>100</v>
      </c>
      <c r="AB141" s="179">
        <v>100</v>
      </c>
      <c r="AD141" s="187"/>
      <c r="AE141" s="196"/>
      <c r="AF141" s="196"/>
      <c r="AG141" s="196"/>
      <c r="AH141" s="196"/>
      <c r="AI141" s="196"/>
      <c r="AJ141" s="196"/>
      <c r="AK141" s="187"/>
      <c r="AL141" s="187"/>
      <c r="AM141" s="187"/>
      <c r="AN141" s="187"/>
      <c r="AO141" s="187"/>
      <c r="AP141" s="187"/>
      <c r="AQ141" s="196"/>
      <c r="AR141" s="196"/>
      <c r="AS141" s="196"/>
      <c r="AT141" s="196"/>
      <c r="AU141" s="196"/>
      <c r="AV141" s="196"/>
      <c r="AW141" s="187"/>
      <c r="AX141" s="187"/>
      <c r="AY141" s="187"/>
      <c r="AZ141" s="187"/>
      <c r="BA141" s="184"/>
      <c r="BB141" s="187"/>
      <c r="BC141" s="187"/>
      <c r="BD141" s="187"/>
      <c r="BE141" s="187"/>
      <c r="BF141" s="187"/>
      <c r="BG141" s="187"/>
      <c r="BH141" s="187"/>
      <c r="BI141" s="187"/>
      <c r="BJ141" s="187"/>
      <c r="BK141" s="187"/>
      <c r="BZ141" s="188">
        <v>5.6899999999999702</v>
      </c>
      <c r="CA141" s="189">
        <v>60</v>
      </c>
      <c r="CB141" s="189">
        <v>65</v>
      </c>
      <c r="CC141" s="189">
        <v>70</v>
      </c>
      <c r="CD141" s="189">
        <v>75</v>
      </c>
      <c r="CE141" s="189">
        <v>80</v>
      </c>
      <c r="CF141" s="189">
        <v>85</v>
      </c>
      <c r="CG141" s="189">
        <v>90</v>
      </c>
      <c r="CH141" s="189">
        <v>95</v>
      </c>
      <c r="CI141" s="189">
        <v>100</v>
      </c>
      <c r="CJ141" s="189">
        <v>100</v>
      </c>
    </row>
    <row r="142" spans="1:88" ht="18" x14ac:dyDescent="0.25">
      <c r="A142" s="165"/>
      <c r="B142" s="165"/>
      <c r="C142" s="165"/>
      <c r="D142" s="165"/>
      <c r="E142" s="165"/>
      <c r="F142" s="165"/>
      <c r="G142" s="165"/>
      <c r="H142" s="164">
        <v>5</v>
      </c>
      <c r="I142" s="164">
        <v>10</v>
      </c>
      <c r="J142" s="164">
        <v>15</v>
      </c>
      <c r="K142" s="164">
        <v>1037</v>
      </c>
      <c r="L142" s="164" t="s">
        <v>170</v>
      </c>
      <c r="M142" s="164" t="s">
        <v>170</v>
      </c>
      <c r="N142" s="164" t="s">
        <v>170</v>
      </c>
      <c r="O142" s="164" t="s">
        <v>170</v>
      </c>
      <c r="P142" s="166">
        <v>9.3000000000019405</v>
      </c>
      <c r="R142" s="179">
        <v>3222</v>
      </c>
      <c r="S142" s="179">
        <v>85</v>
      </c>
      <c r="T142" s="179">
        <v>90</v>
      </c>
      <c r="U142" s="179">
        <v>95</v>
      </c>
      <c r="V142" s="181">
        <v>100</v>
      </c>
      <c r="W142" s="179">
        <v>100</v>
      </c>
      <c r="X142" s="179">
        <v>100</v>
      </c>
      <c r="Y142" s="179">
        <v>100</v>
      </c>
      <c r="Z142" s="179">
        <v>100</v>
      </c>
      <c r="AA142" s="179">
        <v>100</v>
      </c>
      <c r="AB142" s="179">
        <v>100</v>
      </c>
      <c r="AD142" s="187"/>
      <c r="AE142" s="196"/>
      <c r="AF142" s="196"/>
      <c r="AG142" s="196"/>
      <c r="AH142" s="196"/>
      <c r="AI142" s="196"/>
      <c r="AJ142" s="196"/>
      <c r="AK142" s="187"/>
      <c r="AL142" s="187"/>
      <c r="AM142" s="187"/>
      <c r="AN142" s="187"/>
      <c r="AO142" s="187"/>
      <c r="AP142" s="187"/>
      <c r="AQ142" s="196"/>
      <c r="AR142" s="196"/>
      <c r="AS142" s="196"/>
      <c r="AT142" s="196"/>
      <c r="AU142" s="196"/>
      <c r="AV142" s="196"/>
      <c r="AW142" s="187"/>
      <c r="AX142" s="187"/>
      <c r="AY142" s="187"/>
      <c r="AZ142" s="187"/>
      <c r="BA142" s="184"/>
      <c r="BB142" s="187"/>
      <c r="BC142" s="187"/>
      <c r="BD142" s="187"/>
      <c r="BE142" s="187"/>
      <c r="BF142" s="187"/>
      <c r="BG142" s="187"/>
      <c r="BH142" s="187"/>
      <c r="BI142" s="187"/>
      <c r="BJ142" s="187"/>
      <c r="BK142" s="187"/>
      <c r="BZ142" s="178">
        <v>5.69999999999997</v>
      </c>
      <c r="CA142" s="146">
        <v>60</v>
      </c>
      <c r="CB142" s="146">
        <v>65</v>
      </c>
      <c r="CC142" s="146">
        <v>70</v>
      </c>
      <c r="CD142" s="146">
        <v>75</v>
      </c>
      <c r="CE142" s="146">
        <v>80</v>
      </c>
      <c r="CF142" s="146">
        <v>85</v>
      </c>
      <c r="CG142" s="146">
        <v>90</v>
      </c>
      <c r="CH142" s="146">
        <v>95</v>
      </c>
      <c r="CI142" s="146">
        <v>100</v>
      </c>
      <c r="CJ142" s="146">
        <v>100</v>
      </c>
    </row>
    <row r="143" spans="1:88" ht="16.5" x14ac:dyDescent="0.3">
      <c r="A143" s="165"/>
      <c r="B143" s="165"/>
      <c r="C143" s="165"/>
      <c r="D143" s="165"/>
      <c r="E143" s="165"/>
      <c r="F143" s="165"/>
      <c r="G143" s="165"/>
      <c r="H143" s="164">
        <v>4</v>
      </c>
      <c r="I143" s="164">
        <v>9</v>
      </c>
      <c r="J143" s="164">
        <v>14</v>
      </c>
      <c r="K143" s="164">
        <v>1018</v>
      </c>
      <c r="L143" s="164" t="s">
        <v>170</v>
      </c>
      <c r="M143" s="164" t="s">
        <v>170</v>
      </c>
      <c r="N143" s="164" t="s">
        <v>170</v>
      </c>
      <c r="O143" s="164">
        <v>12</v>
      </c>
      <c r="P143" s="166">
        <v>9.3400000000019592</v>
      </c>
      <c r="R143" s="179">
        <v>3241</v>
      </c>
      <c r="S143" s="179">
        <v>86</v>
      </c>
      <c r="T143" s="179">
        <v>91</v>
      </c>
      <c r="U143" s="179">
        <v>96</v>
      </c>
      <c r="V143" s="179">
        <v>100</v>
      </c>
      <c r="W143" s="179">
        <v>100</v>
      </c>
      <c r="X143" s="179">
        <v>100</v>
      </c>
      <c r="Y143" s="179">
        <v>100</v>
      </c>
      <c r="Z143" s="179">
        <v>100</v>
      </c>
      <c r="AA143" s="179">
        <v>100</v>
      </c>
      <c r="AB143" s="179">
        <v>100</v>
      </c>
      <c r="AD143" s="187"/>
      <c r="AE143" s="196"/>
      <c r="AF143" s="196"/>
      <c r="AG143" s="196"/>
      <c r="AH143" s="196"/>
      <c r="AI143" s="196"/>
      <c r="AJ143" s="196"/>
      <c r="AK143" s="196"/>
      <c r="AL143" s="187"/>
      <c r="AM143" s="187"/>
      <c r="AN143" s="187"/>
      <c r="AO143" s="187"/>
      <c r="AP143" s="187"/>
      <c r="AQ143" s="196"/>
      <c r="AR143" s="196"/>
      <c r="AS143" s="196"/>
      <c r="AT143" s="196"/>
      <c r="AU143" s="196"/>
      <c r="AV143" s="196"/>
      <c r="AW143" s="196"/>
      <c r="AX143" s="187"/>
      <c r="AY143" s="187"/>
      <c r="AZ143" s="187"/>
      <c r="BA143" s="184"/>
      <c r="BB143" s="196"/>
      <c r="BC143" s="187"/>
      <c r="BD143" s="187"/>
      <c r="BE143" s="187"/>
      <c r="BF143" s="187"/>
      <c r="BG143" s="187"/>
      <c r="BH143" s="187"/>
      <c r="BI143" s="187"/>
      <c r="BJ143" s="187"/>
      <c r="BK143" s="187"/>
      <c r="BZ143" s="188">
        <v>5.7099999999999698</v>
      </c>
      <c r="CA143" s="189">
        <v>59</v>
      </c>
      <c r="CB143" s="189">
        <v>64</v>
      </c>
      <c r="CC143" s="189">
        <v>69</v>
      </c>
      <c r="CD143" s="189">
        <v>74</v>
      </c>
      <c r="CE143" s="189">
        <v>79</v>
      </c>
      <c r="CF143" s="189">
        <v>84</v>
      </c>
      <c r="CG143" s="189">
        <v>89</v>
      </c>
      <c r="CH143" s="189">
        <v>94</v>
      </c>
      <c r="CI143" s="189">
        <v>99</v>
      </c>
      <c r="CJ143" s="189">
        <v>100</v>
      </c>
    </row>
    <row r="144" spans="1:88" ht="16.5" x14ac:dyDescent="0.3">
      <c r="A144" s="165"/>
      <c r="B144" s="165"/>
      <c r="C144" s="165"/>
      <c r="D144" s="165"/>
      <c r="E144" s="165"/>
      <c r="F144" s="165"/>
      <c r="G144" s="165"/>
      <c r="H144" s="164">
        <v>3</v>
      </c>
      <c r="I144" s="164">
        <v>8</v>
      </c>
      <c r="J144" s="164">
        <v>13</v>
      </c>
      <c r="K144" s="164">
        <v>999</v>
      </c>
      <c r="L144" s="164" t="s">
        <v>170</v>
      </c>
      <c r="M144" s="164" t="s">
        <v>170</v>
      </c>
      <c r="N144" s="164" t="s">
        <v>170</v>
      </c>
      <c r="O144" s="164">
        <v>11</v>
      </c>
      <c r="P144" s="166">
        <v>9.3800000000019796</v>
      </c>
      <c r="R144" s="179">
        <v>3260</v>
      </c>
      <c r="S144" s="179">
        <v>87</v>
      </c>
      <c r="T144" s="179">
        <v>92</v>
      </c>
      <c r="U144" s="179">
        <v>97</v>
      </c>
      <c r="V144" s="179">
        <v>100</v>
      </c>
      <c r="W144" s="179">
        <v>100</v>
      </c>
      <c r="X144" s="179">
        <v>100</v>
      </c>
      <c r="Y144" s="179">
        <v>100</v>
      </c>
      <c r="Z144" s="179">
        <v>100</v>
      </c>
      <c r="AA144" s="179">
        <v>100</v>
      </c>
      <c r="AB144" s="179">
        <v>100</v>
      </c>
      <c r="AD144" s="187"/>
      <c r="AE144" s="196"/>
      <c r="AF144" s="196"/>
      <c r="AG144" s="196"/>
      <c r="AH144" s="196"/>
      <c r="AI144" s="196"/>
      <c r="AJ144" s="196"/>
      <c r="AK144" s="196"/>
      <c r="AL144" s="187"/>
      <c r="AM144" s="187"/>
      <c r="AN144" s="187"/>
      <c r="AO144" s="187"/>
      <c r="AP144" s="187"/>
      <c r="AQ144" s="196"/>
      <c r="AR144" s="196"/>
      <c r="AS144" s="196"/>
      <c r="AT144" s="196"/>
      <c r="AU144" s="196"/>
      <c r="AV144" s="196"/>
      <c r="AW144" s="196"/>
      <c r="AX144" s="187"/>
      <c r="AY144" s="187"/>
      <c r="AZ144" s="187"/>
      <c r="BA144" s="184"/>
      <c r="BB144" s="196"/>
      <c r="BC144" s="187"/>
      <c r="BD144" s="187"/>
      <c r="BE144" s="187"/>
      <c r="BF144" s="187"/>
      <c r="BG144" s="187"/>
      <c r="BH144" s="187"/>
      <c r="BI144" s="187"/>
      <c r="BJ144" s="187"/>
      <c r="BK144" s="187"/>
      <c r="BZ144" s="188">
        <v>5.7199999999999704</v>
      </c>
      <c r="CA144" s="189">
        <v>59</v>
      </c>
      <c r="CB144" s="189">
        <v>64</v>
      </c>
      <c r="CC144" s="189">
        <v>69</v>
      </c>
      <c r="CD144" s="189">
        <v>74</v>
      </c>
      <c r="CE144" s="189">
        <v>79</v>
      </c>
      <c r="CF144" s="189">
        <v>84</v>
      </c>
      <c r="CG144" s="189">
        <v>89</v>
      </c>
      <c r="CH144" s="189">
        <v>94</v>
      </c>
      <c r="CI144" s="189">
        <v>99</v>
      </c>
      <c r="CJ144" s="189">
        <v>100</v>
      </c>
    </row>
    <row r="145" spans="1:88" ht="16.5" x14ac:dyDescent="0.3">
      <c r="A145" s="165"/>
      <c r="B145" s="165"/>
      <c r="C145" s="165"/>
      <c r="D145" s="165"/>
      <c r="E145" s="165"/>
      <c r="F145" s="165"/>
      <c r="G145" s="165"/>
      <c r="H145" s="164">
        <v>2</v>
      </c>
      <c r="I145" s="164">
        <v>7</v>
      </c>
      <c r="J145" s="164">
        <v>12</v>
      </c>
      <c r="K145" s="164">
        <v>980</v>
      </c>
      <c r="L145" s="164" t="s">
        <v>170</v>
      </c>
      <c r="M145" s="164" t="s">
        <v>170</v>
      </c>
      <c r="N145" s="164" t="s">
        <v>170</v>
      </c>
      <c r="O145" s="164">
        <v>10</v>
      </c>
      <c r="P145" s="166">
        <v>9.4200000000020001</v>
      </c>
      <c r="R145" s="179">
        <v>3279</v>
      </c>
      <c r="S145" s="179">
        <v>88</v>
      </c>
      <c r="T145" s="179">
        <v>93</v>
      </c>
      <c r="U145" s="179">
        <v>98</v>
      </c>
      <c r="V145" s="179">
        <v>100</v>
      </c>
      <c r="W145" s="179">
        <v>100</v>
      </c>
      <c r="X145" s="179">
        <v>100</v>
      </c>
      <c r="Y145" s="179">
        <v>100</v>
      </c>
      <c r="Z145" s="179">
        <v>100</v>
      </c>
      <c r="AA145" s="179">
        <v>100</v>
      </c>
      <c r="AB145" s="179">
        <v>100</v>
      </c>
      <c r="AD145" s="187"/>
      <c r="AE145" s="196"/>
      <c r="AF145" s="196"/>
      <c r="AG145" s="196"/>
      <c r="AH145" s="196"/>
      <c r="AI145" s="196"/>
      <c r="AJ145" s="196"/>
      <c r="AK145" s="196"/>
      <c r="AL145" s="187"/>
      <c r="AM145" s="187"/>
      <c r="AN145" s="187"/>
      <c r="AO145" s="187"/>
      <c r="AP145" s="187"/>
      <c r="AQ145" s="196"/>
      <c r="AR145" s="196"/>
      <c r="AS145" s="196"/>
      <c r="AT145" s="196"/>
      <c r="AU145" s="196"/>
      <c r="AV145" s="196"/>
      <c r="AW145" s="196"/>
      <c r="AX145" s="187"/>
      <c r="AY145" s="187"/>
      <c r="AZ145" s="187"/>
      <c r="BA145" s="184"/>
      <c r="BB145" s="196"/>
      <c r="BC145" s="196"/>
      <c r="BD145" s="187"/>
      <c r="BE145" s="187"/>
      <c r="BF145" s="187"/>
      <c r="BG145" s="187"/>
      <c r="BH145" s="187"/>
      <c r="BI145" s="187"/>
      <c r="BJ145" s="187"/>
      <c r="BK145" s="187"/>
      <c r="BZ145" s="188">
        <v>5.7299999999999702</v>
      </c>
      <c r="CA145" s="189">
        <v>59</v>
      </c>
      <c r="CB145" s="189">
        <v>64</v>
      </c>
      <c r="CC145" s="189">
        <v>69</v>
      </c>
      <c r="CD145" s="189">
        <v>74</v>
      </c>
      <c r="CE145" s="189">
        <v>79</v>
      </c>
      <c r="CF145" s="189">
        <v>84</v>
      </c>
      <c r="CG145" s="189">
        <v>89</v>
      </c>
      <c r="CH145" s="189">
        <v>94</v>
      </c>
      <c r="CI145" s="189">
        <v>99</v>
      </c>
      <c r="CJ145" s="189">
        <v>100</v>
      </c>
    </row>
    <row r="146" spans="1:88" ht="18" x14ac:dyDescent="0.25">
      <c r="A146" s="165"/>
      <c r="B146" s="165"/>
      <c r="C146" s="165"/>
      <c r="D146" s="165"/>
      <c r="E146" s="165"/>
      <c r="F146" s="165"/>
      <c r="G146" s="165"/>
      <c r="H146" s="164">
        <v>1</v>
      </c>
      <c r="I146" s="164">
        <v>6</v>
      </c>
      <c r="J146" s="164">
        <v>11</v>
      </c>
      <c r="K146" s="164">
        <v>961</v>
      </c>
      <c r="L146" s="164" t="s">
        <v>170</v>
      </c>
      <c r="M146" s="164" t="s">
        <v>170</v>
      </c>
      <c r="N146" s="164" t="s">
        <v>170</v>
      </c>
      <c r="O146" s="164">
        <v>9</v>
      </c>
      <c r="P146" s="166">
        <v>9.4600000000020206</v>
      </c>
      <c r="R146" s="179">
        <v>3298</v>
      </c>
      <c r="S146" s="179">
        <v>89</v>
      </c>
      <c r="T146" s="179">
        <v>94</v>
      </c>
      <c r="U146" s="179">
        <v>99</v>
      </c>
      <c r="V146" s="179">
        <v>100</v>
      </c>
      <c r="W146" s="179">
        <v>100</v>
      </c>
      <c r="X146" s="179">
        <v>100</v>
      </c>
      <c r="Y146" s="179">
        <v>100</v>
      </c>
      <c r="Z146" s="179">
        <v>100</v>
      </c>
      <c r="AA146" s="179">
        <v>100</v>
      </c>
      <c r="AB146" s="179">
        <v>100</v>
      </c>
      <c r="AD146" s="187"/>
      <c r="AE146" s="196"/>
      <c r="AF146" s="196"/>
      <c r="AG146" s="196"/>
      <c r="AH146" s="196"/>
      <c r="AI146" s="196"/>
      <c r="AJ146" s="196"/>
      <c r="AK146" s="196"/>
      <c r="AL146" s="187"/>
      <c r="AM146" s="187"/>
      <c r="AN146" s="187"/>
      <c r="AO146" s="187"/>
      <c r="AP146" s="187"/>
      <c r="AQ146" s="196"/>
      <c r="AR146" s="196"/>
      <c r="AS146" s="196"/>
      <c r="AT146" s="196"/>
      <c r="AU146" s="196"/>
      <c r="AV146" s="196"/>
      <c r="AW146" s="196"/>
      <c r="AX146" s="187"/>
      <c r="AY146" s="187"/>
      <c r="AZ146" s="187"/>
      <c r="BA146" s="184"/>
      <c r="BB146" s="196"/>
      <c r="BC146" s="196"/>
      <c r="BD146" s="187"/>
      <c r="BE146" s="187"/>
      <c r="BF146" s="187"/>
      <c r="BG146" s="187"/>
      <c r="BH146" s="187"/>
      <c r="BI146" s="187"/>
      <c r="BJ146" s="187"/>
      <c r="BK146" s="187"/>
      <c r="BZ146" s="178">
        <v>5.73999999999997</v>
      </c>
      <c r="CA146" s="146">
        <v>59</v>
      </c>
      <c r="CB146" s="146">
        <v>64</v>
      </c>
      <c r="CC146" s="146">
        <v>69</v>
      </c>
      <c r="CD146" s="146">
        <v>74</v>
      </c>
      <c r="CE146" s="146">
        <v>79</v>
      </c>
      <c r="CF146" s="146">
        <v>84</v>
      </c>
      <c r="CG146" s="146">
        <v>89</v>
      </c>
      <c r="CH146" s="146">
        <v>94</v>
      </c>
      <c r="CI146" s="146">
        <v>99</v>
      </c>
      <c r="CJ146" s="146">
        <v>100</v>
      </c>
    </row>
    <row r="147" spans="1:88" ht="16.5" x14ac:dyDescent="0.3">
      <c r="A147" s="204"/>
      <c r="B147" s="204"/>
      <c r="C147" s="204"/>
      <c r="D147" s="204"/>
      <c r="E147" s="204"/>
      <c r="F147" s="204"/>
      <c r="G147" s="204"/>
      <c r="H147" s="204"/>
      <c r="I147" s="164">
        <v>5</v>
      </c>
      <c r="J147" s="164">
        <v>10</v>
      </c>
      <c r="K147" s="164">
        <v>942</v>
      </c>
      <c r="L147" s="164" t="s">
        <v>170</v>
      </c>
      <c r="M147" s="164" t="s">
        <v>170</v>
      </c>
      <c r="N147" s="164" t="s">
        <v>170</v>
      </c>
      <c r="O147" s="164">
        <v>8</v>
      </c>
      <c r="P147" s="166">
        <v>9.5000000000020393</v>
      </c>
      <c r="R147" s="179">
        <v>3317</v>
      </c>
      <c r="S147" s="179">
        <v>90</v>
      </c>
      <c r="T147" s="179">
        <v>95</v>
      </c>
      <c r="U147" s="181">
        <v>100</v>
      </c>
      <c r="V147" s="179">
        <v>100</v>
      </c>
      <c r="W147" s="179">
        <v>100</v>
      </c>
      <c r="X147" s="179">
        <v>100</v>
      </c>
      <c r="Y147" s="179">
        <v>100</v>
      </c>
      <c r="Z147" s="179">
        <v>100</v>
      </c>
      <c r="AA147" s="179">
        <v>100</v>
      </c>
      <c r="AB147" s="179">
        <v>100</v>
      </c>
      <c r="AD147" s="187"/>
      <c r="AE147" s="196"/>
      <c r="AF147" s="196"/>
      <c r="AG147" s="196"/>
      <c r="AH147" s="196"/>
      <c r="AI147" s="196"/>
      <c r="AJ147" s="196"/>
      <c r="AK147" s="196"/>
      <c r="AL147" s="187"/>
      <c r="AM147" s="187"/>
      <c r="AN147" s="187"/>
      <c r="AO147" s="187"/>
      <c r="AP147" s="187"/>
      <c r="AQ147" s="196"/>
      <c r="AR147" s="196"/>
      <c r="AS147" s="196"/>
      <c r="AT147" s="196"/>
      <c r="AU147" s="196"/>
      <c r="AV147" s="196"/>
      <c r="AW147" s="196"/>
      <c r="AX147" s="187"/>
      <c r="AY147" s="187"/>
      <c r="AZ147" s="187"/>
      <c r="BA147" s="184"/>
      <c r="BB147" s="196"/>
      <c r="BC147" s="196"/>
      <c r="BD147" s="187"/>
      <c r="BE147" s="187"/>
      <c r="BF147" s="187"/>
      <c r="BG147" s="187"/>
      <c r="BH147" s="187"/>
      <c r="BI147" s="187"/>
      <c r="BJ147" s="187"/>
      <c r="BK147" s="187"/>
      <c r="BZ147" s="188">
        <v>5.7499999999999698</v>
      </c>
      <c r="CA147" s="189">
        <v>58</v>
      </c>
      <c r="CB147" s="189">
        <v>63</v>
      </c>
      <c r="CC147" s="189">
        <v>68</v>
      </c>
      <c r="CD147" s="189">
        <v>73</v>
      </c>
      <c r="CE147" s="189">
        <v>78</v>
      </c>
      <c r="CF147" s="189">
        <v>83</v>
      </c>
      <c r="CG147" s="189">
        <v>88</v>
      </c>
      <c r="CH147" s="189">
        <v>93</v>
      </c>
      <c r="CI147" s="189">
        <v>98</v>
      </c>
      <c r="CJ147" s="189">
        <v>100</v>
      </c>
    </row>
    <row r="148" spans="1:88" ht="16.5" x14ac:dyDescent="0.3">
      <c r="A148" s="204"/>
      <c r="B148" s="204"/>
      <c r="C148" s="204"/>
      <c r="D148" s="204"/>
      <c r="E148" s="204"/>
      <c r="F148" s="204"/>
      <c r="G148" s="204"/>
      <c r="H148" s="204"/>
      <c r="I148" s="164">
        <v>4</v>
      </c>
      <c r="J148" s="164">
        <v>9</v>
      </c>
      <c r="K148" s="164">
        <v>923</v>
      </c>
      <c r="L148" s="164" t="s">
        <v>170</v>
      </c>
      <c r="M148" s="164" t="s">
        <v>170</v>
      </c>
      <c r="N148" s="164" t="s">
        <v>170</v>
      </c>
      <c r="O148" s="164">
        <v>7</v>
      </c>
      <c r="P148" s="166">
        <v>9.5400000000020508</v>
      </c>
      <c r="R148" s="179">
        <v>3336</v>
      </c>
      <c r="S148" s="179">
        <v>91</v>
      </c>
      <c r="T148" s="179">
        <v>96</v>
      </c>
      <c r="U148" s="179">
        <v>100</v>
      </c>
      <c r="V148" s="179">
        <v>100</v>
      </c>
      <c r="W148" s="179">
        <v>100</v>
      </c>
      <c r="X148" s="179">
        <v>100</v>
      </c>
      <c r="Y148" s="179">
        <v>100</v>
      </c>
      <c r="Z148" s="179">
        <v>100</v>
      </c>
      <c r="AA148" s="179">
        <v>100</v>
      </c>
      <c r="AB148" s="179">
        <v>100</v>
      </c>
      <c r="AD148" s="187"/>
      <c r="AE148" s="205"/>
      <c r="AF148" s="205"/>
      <c r="AG148" s="205"/>
      <c r="AH148" s="205"/>
      <c r="AI148" s="205"/>
      <c r="AJ148" s="205"/>
      <c r="AK148" s="205"/>
      <c r="AL148" s="205"/>
      <c r="AM148" s="187"/>
      <c r="AN148" s="187"/>
      <c r="AO148" s="187"/>
      <c r="AP148" s="187"/>
      <c r="AQ148" s="205"/>
      <c r="AR148" s="205"/>
      <c r="AS148" s="205"/>
      <c r="AT148" s="205"/>
      <c r="AU148" s="205"/>
      <c r="AV148" s="205"/>
      <c r="AW148" s="205"/>
      <c r="AX148" s="205"/>
      <c r="AY148" s="187"/>
      <c r="AZ148" s="187"/>
      <c r="BA148" s="184"/>
      <c r="BB148" s="196"/>
      <c r="BC148" s="196"/>
      <c r="BD148" s="196"/>
      <c r="BE148" s="187"/>
      <c r="BF148" s="187"/>
      <c r="BG148" s="187"/>
      <c r="BH148" s="187"/>
      <c r="BI148" s="187"/>
      <c r="BJ148" s="187"/>
      <c r="BK148" s="187"/>
      <c r="BZ148" s="188">
        <v>5.7599999999999696</v>
      </c>
      <c r="CA148" s="189">
        <v>58</v>
      </c>
      <c r="CB148" s="189">
        <v>63</v>
      </c>
      <c r="CC148" s="189">
        <v>68</v>
      </c>
      <c r="CD148" s="189">
        <v>73</v>
      </c>
      <c r="CE148" s="189">
        <v>78</v>
      </c>
      <c r="CF148" s="189">
        <v>83</v>
      </c>
      <c r="CG148" s="189">
        <v>88</v>
      </c>
      <c r="CH148" s="189">
        <v>93</v>
      </c>
      <c r="CI148" s="189">
        <v>98</v>
      </c>
      <c r="CJ148" s="189">
        <v>100</v>
      </c>
    </row>
    <row r="149" spans="1:88" ht="16.5" x14ac:dyDescent="0.3">
      <c r="A149" s="204"/>
      <c r="B149" s="204"/>
      <c r="C149" s="204"/>
      <c r="D149" s="204"/>
      <c r="E149" s="204"/>
      <c r="F149" s="204"/>
      <c r="G149" s="204"/>
      <c r="H149" s="204"/>
      <c r="I149" s="164">
        <v>3</v>
      </c>
      <c r="J149" s="164">
        <v>8</v>
      </c>
      <c r="K149" s="164">
        <v>904</v>
      </c>
      <c r="L149" s="164" t="s">
        <v>170</v>
      </c>
      <c r="M149" s="164" t="s">
        <v>170</v>
      </c>
      <c r="N149" s="164" t="s">
        <v>170</v>
      </c>
      <c r="O149" s="164">
        <v>6</v>
      </c>
      <c r="P149" s="166">
        <v>9.5800000000020695</v>
      </c>
      <c r="R149" s="179">
        <v>3355</v>
      </c>
      <c r="S149" s="179">
        <v>92</v>
      </c>
      <c r="T149" s="179">
        <v>97</v>
      </c>
      <c r="U149" s="179">
        <v>100</v>
      </c>
      <c r="V149" s="179">
        <v>100</v>
      </c>
      <c r="W149" s="179">
        <v>100</v>
      </c>
      <c r="X149" s="179">
        <v>100</v>
      </c>
      <c r="Y149" s="179">
        <v>100</v>
      </c>
      <c r="Z149" s="179">
        <v>100</v>
      </c>
      <c r="AA149" s="179">
        <v>100</v>
      </c>
      <c r="AB149" s="179">
        <v>100</v>
      </c>
      <c r="AD149" s="187"/>
      <c r="AE149" s="205"/>
      <c r="AF149" s="205"/>
      <c r="AG149" s="205"/>
      <c r="AH149" s="205"/>
      <c r="AI149" s="205"/>
      <c r="AJ149" s="205"/>
      <c r="AK149" s="205"/>
      <c r="AL149" s="205"/>
      <c r="AM149" s="187"/>
      <c r="AN149" s="187"/>
      <c r="AO149" s="187"/>
      <c r="AP149" s="187"/>
      <c r="AQ149" s="205"/>
      <c r="AR149" s="205"/>
      <c r="AS149" s="205"/>
      <c r="AT149" s="205"/>
      <c r="AU149" s="205"/>
      <c r="AV149" s="205"/>
      <c r="AW149" s="205"/>
      <c r="AX149" s="205"/>
      <c r="AY149" s="187"/>
      <c r="AZ149" s="187"/>
      <c r="BA149" s="184"/>
      <c r="BB149" s="196"/>
      <c r="BC149" s="196"/>
      <c r="BD149" s="196"/>
      <c r="BE149" s="187"/>
      <c r="BF149" s="187"/>
      <c r="BG149" s="187"/>
      <c r="BH149" s="187"/>
      <c r="BI149" s="187"/>
      <c r="BJ149" s="187"/>
      <c r="BK149" s="187"/>
      <c r="BZ149" s="188">
        <v>5.7699999999999703</v>
      </c>
      <c r="CA149" s="189">
        <v>58</v>
      </c>
      <c r="CB149" s="189">
        <v>63</v>
      </c>
      <c r="CC149" s="189">
        <v>68</v>
      </c>
      <c r="CD149" s="189">
        <v>73</v>
      </c>
      <c r="CE149" s="189">
        <v>78</v>
      </c>
      <c r="CF149" s="189">
        <v>83</v>
      </c>
      <c r="CG149" s="189">
        <v>88</v>
      </c>
      <c r="CH149" s="189">
        <v>93</v>
      </c>
      <c r="CI149" s="189">
        <v>98</v>
      </c>
      <c r="CJ149" s="189">
        <v>100</v>
      </c>
    </row>
    <row r="150" spans="1:88" ht="18" x14ac:dyDescent="0.25">
      <c r="A150" s="204"/>
      <c r="B150" s="204"/>
      <c r="C150" s="204"/>
      <c r="D150" s="204"/>
      <c r="E150" s="204"/>
      <c r="F150" s="204"/>
      <c r="G150" s="204"/>
      <c r="H150" s="204"/>
      <c r="I150" s="164">
        <v>2</v>
      </c>
      <c r="J150" s="164">
        <v>7</v>
      </c>
      <c r="K150" s="164">
        <v>885</v>
      </c>
      <c r="L150" s="164" t="s">
        <v>170</v>
      </c>
      <c r="M150" s="164" t="s">
        <v>170</v>
      </c>
      <c r="N150" s="164" t="s">
        <v>170</v>
      </c>
      <c r="O150" s="164">
        <v>5</v>
      </c>
      <c r="P150" s="166">
        <v>9.62000000000209</v>
      </c>
      <c r="R150" s="179">
        <v>3374</v>
      </c>
      <c r="S150" s="179">
        <v>93</v>
      </c>
      <c r="T150" s="179">
        <v>98</v>
      </c>
      <c r="U150" s="179">
        <v>100</v>
      </c>
      <c r="V150" s="179">
        <v>100</v>
      </c>
      <c r="W150" s="179">
        <v>100</v>
      </c>
      <c r="X150" s="179">
        <v>100</v>
      </c>
      <c r="Y150" s="179">
        <v>100</v>
      </c>
      <c r="Z150" s="179">
        <v>100</v>
      </c>
      <c r="AA150" s="179">
        <v>100</v>
      </c>
      <c r="AB150" s="179">
        <v>100</v>
      </c>
      <c r="AD150" s="187"/>
      <c r="AE150" s="205"/>
      <c r="AF150" s="205"/>
      <c r="AG150" s="205"/>
      <c r="AH150" s="205"/>
      <c r="AI150" s="205"/>
      <c r="AJ150" s="205"/>
      <c r="AK150" s="205"/>
      <c r="AL150" s="205"/>
      <c r="AM150" s="187"/>
      <c r="AN150" s="187"/>
      <c r="AO150" s="187"/>
      <c r="AP150" s="187"/>
      <c r="AQ150" s="205"/>
      <c r="AR150" s="205"/>
      <c r="AS150" s="205"/>
      <c r="AT150" s="205"/>
      <c r="AU150" s="205"/>
      <c r="AV150" s="205"/>
      <c r="AW150" s="205"/>
      <c r="AX150" s="205"/>
      <c r="AY150" s="187"/>
      <c r="AZ150" s="187"/>
      <c r="BA150" s="184"/>
      <c r="BB150" s="196"/>
      <c r="BC150" s="196"/>
      <c r="BD150" s="196"/>
      <c r="BE150" s="196"/>
      <c r="BF150" s="187"/>
      <c r="BG150" s="187"/>
      <c r="BH150" s="187"/>
      <c r="BI150" s="187"/>
      <c r="BJ150" s="187"/>
      <c r="BK150" s="187"/>
      <c r="BZ150" s="178">
        <v>5.7799999999999701</v>
      </c>
      <c r="CA150" s="146">
        <v>58</v>
      </c>
      <c r="CB150" s="146">
        <v>63</v>
      </c>
      <c r="CC150" s="146">
        <v>68</v>
      </c>
      <c r="CD150" s="146">
        <v>73</v>
      </c>
      <c r="CE150" s="146">
        <v>78</v>
      </c>
      <c r="CF150" s="146">
        <v>83</v>
      </c>
      <c r="CG150" s="146">
        <v>88</v>
      </c>
      <c r="CH150" s="146">
        <v>93</v>
      </c>
      <c r="CI150" s="146">
        <v>98</v>
      </c>
      <c r="CJ150" s="146">
        <v>100</v>
      </c>
    </row>
    <row r="151" spans="1:88" ht="16.5" x14ac:dyDescent="0.3">
      <c r="A151" s="204"/>
      <c r="B151" s="204"/>
      <c r="C151" s="204"/>
      <c r="D151" s="204"/>
      <c r="E151" s="204"/>
      <c r="F151" s="204"/>
      <c r="G151" s="204"/>
      <c r="H151" s="204"/>
      <c r="I151" s="164">
        <v>1</v>
      </c>
      <c r="J151" s="164">
        <v>6</v>
      </c>
      <c r="K151" s="164">
        <v>866</v>
      </c>
      <c r="L151" s="164" t="s">
        <v>170</v>
      </c>
      <c r="M151" s="164" t="s">
        <v>170</v>
      </c>
      <c r="N151" s="164" t="s">
        <v>170</v>
      </c>
      <c r="O151" s="164">
        <v>4</v>
      </c>
      <c r="P151" s="166">
        <v>9.6600000000021105</v>
      </c>
      <c r="R151" s="179">
        <v>3393</v>
      </c>
      <c r="S151" s="179">
        <v>94</v>
      </c>
      <c r="T151" s="179">
        <v>99</v>
      </c>
      <c r="U151" s="179">
        <v>100</v>
      </c>
      <c r="V151" s="179">
        <v>100</v>
      </c>
      <c r="W151" s="179">
        <v>100</v>
      </c>
      <c r="X151" s="179">
        <v>100</v>
      </c>
      <c r="Y151" s="179">
        <v>100</v>
      </c>
      <c r="Z151" s="179">
        <v>100</v>
      </c>
      <c r="AA151" s="179">
        <v>100</v>
      </c>
      <c r="AB151" s="179">
        <v>100</v>
      </c>
      <c r="AD151" s="187"/>
      <c r="AE151" s="205"/>
      <c r="AF151" s="205"/>
      <c r="AG151" s="205"/>
      <c r="AH151" s="205"/>
      <c r="AI151" s="205"/>
      <c r="AJ151" s="205"/>
      <c r="AK151" s="205"/>
      <c r="AL151" s="205"/>
      <c r="AM151" s="187"/>
      <c r="AN151" s="187"/>
      <c r="AO151" s="187"/>
      <c r="AP151" s="187"/>
      <c r="AQ151" s="205"/>
      <c r="AR151" s="205"/>
      <c r="AS151" s="205"/>
      <c r="AT151" s="205"/>
      <c r="AU151" s="205"/>
      <c r="AV151" s="205"/>
      <c r="AW151" s="205"/>
      <c r="AX151" s="205"/>
      <c r="AY151" s="187"/>
      <c r="AZ151" s="187"/>
      <c r="BA151" s="184"/>
      <c r="BB151" s="196"/>
      <c r="BC151" s="196"/>
      <c r="BD151" s="196"/>
      <c r="BE151" s="196"/>
      <c r="BF151" s="187"/>
      <c r="BG151" s="187"/>
      <c r="BH151" s="187"/>
      <c r="BI151" s="187"/>
      <c r="BJ151" s="187"/>
      <c r="BK151" s="187"/>
      <c r="BZ151" s="188">
        <v>5.7899999999999698</v>
      </c>
      <c r="CA151" s="189">
        <v>57</v>
      </c>
      <c r="CB151" s="189">
        <v>62</v>
      </c>
      <c r="CC151" s="189">
        <v>67</v>
      </c>
      <c r="CD151" s="189">
        <v>72</v>
      </c>
      <c r="CE151" s="189">
        <v>77</v>
      </c>
      <c r="CF151" s="189">
        <v>82</v>
      </c>
      <c r="CG151" s="189">
        <v>87</v>
      </c>
      <c r="CH151" s="189">
        <v>92</v>
      </c>
      <c r="CI151" s="189">
        <v>97</v>
      </c>
      <c r="CJ151" s="189">
        <v>100</v>
      </c>
    </row>
    <row r="152" spans="1:88" ht="16.5" x14ac:dyDescent="0.3">
      <c r="A152" s="204"/>
      <c r="B152" s="204"/>
      <c r="C152" s="204"/>
      <c r="D152" s="204"/>
      <c r="E152" s="204"/>
      <c r="F152" s="204"/>
      <c r="G152" s="204"/>
      <c r="H152" s="204"/>
      <c r="I152" s="204"/>
      <c r="J152" s="164">
        <v>5</v>
      </c>
      <c r="K152" s="164">
        <v>847</v>
      </c>
      <c r="L152" s="164" t="s">
        <v>170</v>
      </c>
      <c r="M152" s="164" t="s">
        <v>170</v>
      </c>
      <c r="N152" s="164" t="s">
        <v>170</v>
      </c>
      <c r="O152" s="164">
        <v>3</v>
      </c>
      <c r="P152" s="166">
        <v>9.7000000000021291</v>
      </c>
      <c r="R152" s="179">
        <v>3412</v>
      </c>
      <c r="S152" s="179">
        <v>95</v>
      </c>
      <c r="T152" s="181">
        <v>100</v>
      </c>
      <c r="U152" s="179">
        <v>100</v>
      </c>
      <c r="V152" s="179">
        <v>100</v>
      </c>
      <c r="W152" s="179">
        <v>100</v>
      </c>
      <c r="X152" s="179">
        <v>100</v>
      </c>
      <c r="Y152" s="179">
        <v>100</v>
      </c>
      <c r="Z152" s="179">
        <v>100</v>
      </c>
      <c r="AA152" s="179">
        <v>100</v>
      </c>
      <c r="AB152" s="179">
        <v>100</v>
      </c>
      <c r="AD152" s="187"/>
      <c r="AE152" s="205"/>
      <c r="AF152" s="205"/>
      <c r="AG152" s="205"/>
      <c r="AH152" s="205"/>
      <c r="AI152" s="205"/>
      <c r="AJ152" s="205"/>
      <c r="AK152" s="205"/>
      <c r="AL152" s="205"/>
      <c r="AM152" s="187"/>
      <c r="AN152" s="187"/>
      <c r="AO152" s="187"/>
      <c r="AP152" s="187"/>
      <c r="AQ152" s="205"/>
      <c r="AR152" s="205"/>
      <c r="AS152" s="205"/>
      <c r="AT152" s="205"/>
      <c r="AU152" s="205"/>
      <c r="AV152" s="205"/>
      <c r="AW152" s="205"/>
      <c r="AX152" s="205"/>
      <c r="AY152" s="187"/>
      <c r="AZ152" s="187"/>
      <c r="BA152" s="184"/>
      <c r="BB152" s="196"/>
      <c r="BC152" s="196"/>
      <c r="BD152" s="196"/>
      <c r="BE152" s="196"/>
      <c r="BF152" s="187"/>
      <c r="BG152" s="187"/>
      <c r="BH152" s="187"/>
      <c r="BI152" s="187"/>
      <c r="BJ152" s="187"/>
      <c r="BK152" s="187"/>
      <c r="BZ152" s="188">
        <v>5.7999999999999696</v>
      </c>
      <c r="CA152" s="189">
        <v>57</v>
      </c>
      <c r="CB152" s="189">
        <v>62</v>
      </c>
      <c r="CC152" s="189">
        <v>67</v>
      </c>
      <c r="CD152" s="189">
        <v>72</v>
      </c>
      <c r="CE152" s="189">
        <v>77</v>
      </c>
      <c r="CF152" s="189">
        <v>82</v>
      </c>
      <c r="CG152" s="189">
        <v>87</v>
      </c>
      <c r="CH152" s="189">
        <v>92</v>
      </c>
      <c r="CI152" s="189">
        <v>97</v>
      </c>
      <c r="CJ152" s="189">
        <v>100</v>
      </c>
    </row>
    <row r="153" spans="1:88" ht="16.5" x14ac:dyDescent="0.3">
      <c r="A153" s="204"/>
      <c r="B153" s="204"/>
      <c r="C153" s="204"/>
      <c r="D153" s="204"/>
      <c r="E153" s="204"/>
      <c r="F153" s="204"/>
      <c r="G153" s="204"/>
      <c r="H153" s="204"/>
      <c r="I153" s="204"/>
      <c r="J153" s="164">
        <v>4</v>
      </c>
      <c r="K153" s="164">
        <v>828</v>
      </c>
      <c r="L153" s="164" t="s">
        <v>170</v>
      </c>
      <c r="M153" s="164" t="s">
        <v>170</v>
      </c>
      <c r="N153" s="164" t="s">
        <v>170</v>
      </c>
      <c r="O153" s="164">
        <v>2</v>
      </c>
      <c r="P153" s="166">
        <v>9.7400000000021496</v>
      </c>
      <c r="R153" s="179">
        <v>3431</v>
      </c>
      <c r="S153" s="179">
        <v>96</v>
      </c>
      <c r="T153" s="179">
        <v>100</v>
      </c>
      <c r="U153" s="179">
        <v>100</v>
      </c>
      <c r="V153" s="179">
        <v>100</v>
      </c>
      <c r="W153" s="179">
        <v>100</v>
      </c>
      <c r="X153" s="179">
        <v>100</v>
      </c>
      <c r="Y153" s="179">
        <v>100</v>
      </c>
      <c r="Z153" s="179">
        <v>100</v>
      </c>
      <c r="AA153" s="179">
        <v>100</v>
      </c>
      <c r="AB153" s="179">
        <v>100</v>
      </c>
      <c r="AD153" s="187"/>
      <c r="AE153" s="205"/>
      <c r="AF153" s="205"/>
      <c r="AG153" s="205"/>
      <c r="AH153" s="205"/>
      <c r="AI153" s="205"/>
      <c r="AJ153" s="205"/>
      <c r="AK153" s="205"/>
      <c r="AL153" s="205"/>
      <c r="AM153" s="205"/>
      <c r="AN153" s="187"/>
      <c r="AO153" s="187"/>
      <c r="AP153" s="187"/>
      <c r="AQ153" s="205"/>
      <c r="AR153" s="205"/>
      <c r="AS153" s="205"/>
      <c r="AT153" s="205"/>
      <c r="AU153" s="205"/>
      <c r="AV153" s="205"/>
      <c r="AW153" s="205"/>
      <c r="AX153" s="205"/>
      <c r="AY153" s="205"/>
      <c r="AZ153" s="187"/>
      <c r="BA153" s="184"/>
      <c r="BB153" s="196"/>
      <c r="BC153" s="196"/>
      <c r="BD153" s="196"/>
      <c r="BE153" s="196"/>
      <c r="BF153" s="196"/>
      <c r="BG153" s="187"/>
      <c r="BH153" s="187"/>
      <c r="BI153" s="187"/>
      <c r="BJ153" s="187"/>
      <c r="BK153" s="187"/>
      <c r="BZ153" s="188">
        <v>5.8099999999999703</v>
      </c>
      <c r="CA153" s="189">
        <v>57</v>
      </c>
      <c r="CB153" s="189">
        <v>62</v>
      </c>
      <c r="CC153" s="189">
        <v>67</v>
      </c>
      <c r="CD153" s="189">
        <v>72</v>
      </c>
      <c r="CE153" s="189">
        <v>77</v>
      </c>
      <c r="CF153" s="189">
        <v>82</v>
      </c>
      <c r="CG153" s="189">
        <v>87</v>
      </c>
      <c r="CH153" s="189">
        <v>92</v>
      </c>
      <c r="CI153" s="189">
        <v>97</v>
      </c>
      <c r="CJ153" s="189">
        <v>100</v>
      </c>
    </row>
    <row r="154" spans="1:88" ht="18" x14ac:dyDescent="0.25">
      <c r="A154" s="204"/>
      <c r="B154" s="204"/>
      <c r="C154" s="204"/>
      <c r="D154" s="204"/>
      <c r="E154" s="204"/>
      <c r="F154" s="204"/>
      <c r="G154" s="204"/>
      <c r="H154" s="204"/>
      <c r="I154" s="204"/>
      <c r="J154" s="164">
        <v>3</v>
      </c>
      <c r="K154" s="164">
        <v>809</v>
      </c>
      <c r="L154" s="164" t="s">
        <v>170</v>
      </c>
      <c r="M154" s="164" t="s">
        <v>170</v>
      </c>
      <c r="N154" s="164" t="s">
        <v>170</v>
      </c>
      <c r="O154" s="164">
        <v>1</v>
      </c>
      <c r="P154" s="166">
        <v>9.7800000000021701</v>
      </c>
      <c r="R154" s="179">
        <v>3450</v>
      </c>
      <c r="S154" s="179">
        <v>97</v>
      </c>
      <c r="T154" s="179">
        <v>100</v>
      </c>
      <c r="U154" s="179">
        <v>100</v>
      </c>
      <c r="V154" s="179">
        <v>100</v>
      </c>
      <c r="W154" s="179">
        <v>100</v>
      </c>
      <c r="X154" s="179">
        <v>100</v>
      </c>
      <c r="Y154" s="179">
        <v>100</v>
      </c>
      <c r="Z154" s="179">
        <v>100</v>
      </c>
      <c r="AA154" s="179">
        <v>100</v>
      </c>
      <c r="AB154" s="179">
        <v>100</v>
      </c>
      <c r="AD154" s="187"/>
      <c r="AE154" s="205"/>
      <c r="AF154" s="205"/>
      <c r="AG154" s="205"/>
      <c r="AH154" s="205"/>
      <c r="AI154" s="205"/>
      <c r="AJ154" s="205"/>
      <c r="AK154" s="205"/>
      <c r="AL154" s="205"/>
      <c r="AM154" s="205"/>
      <c r="AN154" s="187"/>
      <c r="AO154" s="187"/>
      <c r="AP154" s="187"/>
      <c r="AQ154" s="205"/>
      <c r="AR154" s="205"/>
      <c r="AS154" s="205"/>
      <c r="AT154" s="205"/>
      <c r="AU154" s="205"/>
      <c r="AV154" s="205"/>
      <c r="AW154" s="205"/>
      <c r="AX154" s="205"/>
      <c r="AY154" s="205"/>
      <c r="AZ154" s="187"/>
      <c r="BA154" s="184"/>
      <c r="BB154" s="196"/>
      <c r="BC154" s="196"/>
      <c r="BD154" s="196"/>
      <c r="BE154" s="196"/>
      <c r="BF154" s="196"/>
      <c r="BG154" s="187"/>
      <c r="BH154" s="187"/>
      <c r="BI154" s="187"/>
      <c r="BJ154" s="187"/>
      <c r="BK154" s="187"/>
      <c r="BZ154" s="178">
        <v>5.8199999999999701</v>
      </c>
      <c r="CA154" s="146">
        <v>57</v>
      </c>
      <c r="CB154" s="146">
        <v>62</v>
      </c>
      <c r="CC154" s="146">
        <v>67</v>
      </c>
      <c r="CD154" s="146">
        <v>72</v>
      </c>
      <c r="CE154" s="146">
        <v>77</v>
      </c>
      <c r="CF154" s="146">
        <v>82</v>
      </c>
      <c r="CG154" s="146">
        <v>87</v>
      </c>
      <c r="CH154" s="146">
        <v>92</v>
      </c>
      <c r="CI154" s="146">
        <v>97</v>
      </c>
      <c r="CJ154" s="146">
        <v>100</v>
      </c>
    </row>
    <row r="155" spans="1:88" ht="16.5" x14ac:dyDescent="0.3">
      <c r="A155" s="204"/>
      <c r="B155" s="204"/>
      <c r="C155" s="204"/>
      <c r="D155" s="204"/>
      <c r="E155" s="204"/>
      <c r="F155" s="204"/>
      <c r="G155" s="204"/>
      <c r="H155" s="204"/>
      <c r="I155" s="204"/>
      <c r="J155" s="164">
        <v>2</v>
      </c>
      <c r="K155" s="164">
        <v>790</v>
      </c>
      <c r="L155" s="164" t="s">
        <v>170</v>
      </c>
      <c r="M155" s="164" t="s">
        <v>170</v>
      </c>
      <c r="N155" s="164" t="s">
        <v>170</v>
      </c>
      <c r="O155" s="164" t="s">
        <v>170</v>
      </c>
      <c r="P155" s="166">
        <v>9.8200000000021905</v>
      </c>
      <c r="R155" s="179">
        <v>3469</v>
      </c>
      <c r="S155" s="179">
        <v>98</v>
      </c>
      <c r="T155" s="179">
        <v>100</v>
      </c>
      <c r="U155" s="179">
        <v>100</v>
      </c>
      <c r="V155" s="179">
        <v>100</v>
      </c>
      <c r="W155" s="179">
        <v>100</v>
      </c>
      <c r="X155" s="179">
        <v>100</v>
      </c>
      <c r="Y155" s="179">
        <v>100</v>
      </c>
      <c r="Z155" s="179">
        <v>100</v>
      </c>
      <c r="AA155" s="179">
        <v>100</v>
      </c>
      <c r="AB155" s="179">
        <v>100</v>
      </c>
      <c r="AD155" s="187"/>
      <c r="AE155" s="205"/>
      <c r="AF155" s="205"/>
      <c r="AG155" s="205"/>
      <c r="AH155" s="205"/>
      <c r="AI155" s="205"/>
      <c r="AJ155" s="205"/>
      <c r="AK155" s="205"/>
      <c r="AL155" s="205"/>
      <c r="AM155" s="205"/>
      <c r="AN155" s="187"/>
      <c r="AO155" s="187"/>
      <c r="AP155" s="187"/>
      <c r="AQ155" s="205"/>
      <c r="AR155" s="205"/>
      <c r="AS155" s="205"/>
      <c r="AT155" s="205"/>
      <c r="AU155" s="205"/>
      <c r="AV155" s="205"/>
      <c r="AW155" s="205"/>
      <c r="AX155" s="205"/>
      <c r="AY155" s="205"/>
      <c r="AZ155" s="187"/>
      <c r="BA155" s="184"/>
      <c r="BB155" s="196"/>
      <c r="BC155" s="196"/>
      <c r="BD155" s="196"/>
      <c r="BE155" s="196"/>
      <c r="BF155" s="196"/>
      <c r="BG155" s="196"/>
      <c r="BH155" s="187"/>
      <c r="BI155" s="187"/>
      <c r="BJ155" s="187"/>
      <c r="BK155" s="187"/>
      <c r="BZ155" s="188">
        <v>5.8299999999999699</v>
      </c>
      <c r="CA155" s="206">
        <v>56</v>
      </c>
      <c r="CB155" s="189">
        <v>61</v>
      </c>
      <c r="CC155" s="189">
        <v>66</v>
      </c>
      <c r="CD155" s="189">
        <v>71</v>
      </c>
      <c r="CE155" s="189">
        <v>76</v>
      </c>
      <c r="CF155" s="189">
        <v>81</v>
      </c>
      <c r="CG155" s="189">
        <v>86</v>
      </c>
      <c r="CH155" s="189">
        <v>91</v>
      </c>
      <c r="CI155" s="189">
        <v>96</v>
      </c>
      <c r="CJ155" s="189">
        <v>100</v>
      </c>
    </row>
    <row r="156" spans="1:88" ht="16.5" x14ac:dyDescent="0.3">
      <c r="A156" s="204"/>
      <c r="B156" s="204"/>
      <c r="C156" s="204"/>
      <c r="D156" s="204"/>
      <c r="E156" s="204"/>
      <c r="F156" s="204"/>
      <c r="G156" s="204"/>
      <c r="H156" s="204"/>
      <c r="I156" s="204"/>
      <c r="J156" s="164">
        <v>1</v>
      </c>
      <c r="K156" s="164">
        <v>771</v>
      </c>
      <c r="L156" s="164" t="s">
        <v>170</v>
      </c>
      <c r="M156" s="164" t="s">
        <v>170</v>
      </c>
      <c r="N156" s="164" t="s">
        <v>170</v>
      </c>
      <c r="O156" s="164" t="s">
        <v>170</v>
      </c>
      <c r="P156" s="166">
        <v>9.8600000000022092</v>
      </c>
      <c r="R156" s="179">
        <v>3488</v>
      </c>
      <c r="S156" s="179">
        <v>99</v>
      </c>
      <c r="T156" s="179">
        <v>100</v>
      </c>
      <c r="U156" s="179">
        <v>100</v>
      </c>
      <c r="V156" s="179">
        <v>100</v>
      </c>
      <c r="W156" s="179">
        <v>100</v>
      </c>
      <c r="X156" s="179">
        <v>100</v>
      </c>
      <c r="Y156" s="179">
        <v>100</v>
      </c>
      <c r="Z156" s="179">
        <v>100</v>
      </c>
      <c r="AA156" s="179">
        <v>100</v>
      </c>
      <c r="AB156" s="179">
        <v>100</v>
      </c>
      <c r="AD156" s="187"/>
      <c r="AE156" s="205"/>
      <c r="AF156" s="205"/>
      <c r="AG156" s="205"/>
      <c r="AH156" s="205"/>
      <c r="AI156" s="205"/>
      <c r="AJ156" s="205"/>
      <c r="AK156" s="205"/>
      <c r="AL156" s="205"/>
      <c r="AM156" s="205"/>
      <c r="AN156" s="187"/>
      <c r="AO156" s="187"/>
      <c r="AP156" s="187"/>
      <c r="AQ156" s="205"/>
      <c r="AR156" s="205"/>
      <c r="AS156" s="205"/>
      <c r="AT156" s="205"/>
      <c r="AU156" s="205"/>
      <c r="AV156" s="205"/>
      <c r="AW156" s="205"/>
      <c r="AX156" s="205"/>
      <c r="AY156" s="205"/>
      <c r="AZ156" s="187"/>
      <c r="BA156" s="184"/>
      <c r="BB156" s="205"/>
      <c r="BC156" s="205"/>
      <c r="BD156" s="205"/>
      <c r="BE156" s="205"/>
      <c r="BF156" s="205"/>
      <c r="BG156" s="205"/>
      <c r="BH156" s="205"/>
      <c r="BI156" s="205"/>
      <c r="BJ156" s="187"/>
      <c r="BK156" s="187"/>
      <c r="BZ156" s="188">
        <v>5.8399999999999697</v>
      </c>
      <c r="CA156" s="206">
        <v>56</v>
      </c>
      <c r="CB156" s="189">
        <v>61</v>
      </c>
      <c r="CC156" s="189">
        <v>66</v>
      </c>
      <c r="CD156" s="189">
        <v>71</v>
      </c>
      <c r="CE156" s="189">
        <v>76</v>
      </c>
      <c r="CF156" s="189">
        <v>81</v>
      </c>
      <c r="CG156" s="189">
        <v>86</v>
      </c>
      <c r="CH156" s="189">
        <v>91</v>
      </c>
      <c r="CI156" s="189">
        <v>96</v>
      </c>
      <c r="CJ156" s="189">
        <v>100</v>
      </c>
    </row>
    <row r="157" spans="1:88" ht="16.5" x14ac:dyDescent="0.3">
      <c r="A157" s="207"/>
      <c r="B157" s="207"/>
      <c r="C157" s="207"/>
      <c r="D157" s="207"/>
      <c r="E157" s="207"/>
      <c r="F157" s="207"/>
      <c r="G157" s="207"/>
      <c r="H157" s="207"/>
      <c r="I157" s="207"/>
      <c r="J157" s="208"/>
      <c r="K157" s="208"/>
      <c r="L157" s="208"/>
      <c r="M157" s="208"/>
      <c r="N157" s="208"/>
      <c r="O157" s="208"/>
      <c r="P157" s="208"/>
      <c r="R157" s="179">
        <v>3507</v>
      </c>
      <c r="S157" s="181">
        <v>100</v>
      </c>
      <c r="T157" s="179">
        <v>100</v>
      </c>
      <c r="U157" s="179">
        <v>100</v>
      </c>
      <c r="V157" s="179">
        <v>100</v>
      </c>
      <c r="W157" s="179">
        <v>100</v>
      </c>
      <c r="X157" s="179">
        <v>100</v>
      </c>
      <c r="Y157" s="179">
        <v>100</v>
      </c>
      <c r="Z157" s="179">
        <v>100</v>
      </c>
      <c r="AA157" s="179">
        <v>100</v>
      </c>
      <c r="AB157" s="179">
        <v>100</v>
      </c>
      <c r="AD157" s="187"/>
      <c r="AE157" s="205"/>
      <c r="AF157" s="205"/>
      <c r="AG157" s="205"/>
      <c r="AH157" s="205"/>
      <c r="AI157" s="205"/>
      <c r="AJ157" s="205"/>
      <c r="AK157" s="205"/>
      <c r="AL157" s="205"/>
      <c r="AM157" s="205"/>
      <c r="AN157" s="187"/>
      <c r="AO157" s="187"/>
      <c r="AP157" s="187"/>
      <c r="AQ157" s="205"/>
      <c r="AR157" s="205"/>
      <c r="AS157" s="205"/>
      <c r="AT157" s="205"/>
      <c r="AU157" s="205"/>
      <c r="AV157" s="205"/>
      <c r="AW157" s="205"/>
      <c r="AX157" s="205"/>
      <c r="AY157" s="205"/>
      <c r="AZ157" s="187"/>
      <c r="BB157" s="205"/>
      <c r="BC157" s="205"/>
      <c r="BD157" s="205"/>
      <c r="BE157" s="205"/>
      <c r="BF157" s="205"/>
      <c r="BG157" s="205"/>
      <c r="BH157" s="205"/>
      <c r="BI157" s="205"/>
      <c r="BJ157" s="187"/>
      <c r="BZ157" s="188">
        <v>5.8499999999999703</v>
      </c>
      <c r="CA157" s="206">
        <v>56</v>
      </c>
      <c r="CB157" s="189">
        <v>61</v>
      </c>
      <c r="CC157" s="189">
        <v>66</v>
      </c>
      <c r="CD157" s="189">
        <v>71</v>
      </c>
      <c r="CE157" s="189">
        <v>76</v>
      </c>
      <c r="CF157" s="189">
        <v>81</v>
      </c>
      <c r="CG157" s="189">
        <v>86</v>
      </c>
      <c r="CH157" s="189">
        <v>91</v>
      </c>
      <c r="CI157" s="189">
        <v>96</v>
      </c>
      <c r="CJ157" s="189">
        <v>100</v>
      </c>
    </row>
    <row r="158" spans="1:88" ht="18" x14ac:dyDescent="0.25">
      <c r="A158" s="147"/>
      <c r="B158" s="147"/>
      <c r="C158" s="147"/>
      <c r="D158" s="147"/>
      <c r="E158" s="147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  <c r="AD158" s="209"/>
      <c r="AE158" s="210"/>
      <c r="AF158" s="211"/>
      <c r="AG158" s="209"/>
      <c r="AH158" s="209"/>
      <c r="AI158" s="209"/>
      <c r="AJ158" s="209"/>
      <c r="AK158" s="209"/>
      <c r="AL158" s="209"/>
      <c r="AM158" s="209"/>
      <c r="AN158" s="209"/>
      <c r="AO158" s="209"/>
      <c r="BZ158" s="178">
        <v>5.8599999999999701</v>
      </c>
      <c r="CA158" s="212">
        <v>56</v>
      </c>
      <c r="CB158" s="146">
        <v>61</v>
      </c>
      <c r="CC158" s="146">
        <v>66</v>
      </c>
      <c r="CD158" s="146">
        <v>71</v>
      </c>
      <c r="CE158" s="146">
        <v>76</v>
      </c>
      <c r="CF158" s="146">
        <v>81</v>
      </c>
      <c r="CG158" s="146">
        <v>86</v>
      </c>
      <c r="CH158" s="146">
        <v>91</v>
      </c>
      <c r="CI158" s="146">
        <v>96</v>
      </c>
      <c r="CJ158" s="146">
        <v>100</v>
      </c>
    </row>
    <row r="159" spans="1:88" s="57" customFormat="1" ht="16.5" x14ac:dyDescent="0.3">
      <c r="A159" s="213"/>
      <c r="B159" s="213"/>
      <c r="C159" s="213"/>
      <c r="D159" s="213"/>
      <c r="E159" s="213"/>
      <c r="F159" s="213"/>
      <c r="G159" s="213"/>
      <c r="H159" s="213"/>
      <c r="I159" s="213"/>
      <c r="J159" s="213"/>
      <c r="K159" s="213"/>
      <c r="L159" s="213"/>
      <c r="M159" s="559" t="s">
        <v>171</v>
      </c>
      <c r="N159" s="559"/>
      <c r="O159" s="559"/>
      <c r="P159" s="213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D159" s="209"/>
      <c r="AE159" s="214"/>
      <c r="AF159" s="215"/>
      <c r="AG159" s="209"/>
      <c r="AH159" s="209"/>
      <c r="AI159" s="209"/>
      <c r="AJ159" s="209"/>
      <c r="AK159" s="209"/>
      <c r="AL159" s="209"/>
      <c r="AM159" s="209"/>
      <c r="AN159" s="209"/>
      <c r="AO159" s="209"/>
      <c r="AP159"/>
      <c r="AQ159"/>
      <c r="AR159"/>
      <c r="AS159"/>
      <c r="AT159"/>
      <c r="AU159"/>
      <c r="AV159"/>
      <c r="AW159"/>
      <c r="AX159"/>
      <c r="AY159"/>
      <c r="AZ159"/>
      <c r="BB159"/>
      <c r="BC159"/>
      <c r="BD159"/>
      <c r="BE159"/>
      <c r="BF159"/>
      <c r="BG159"/>
      <c r="BH159"/>
      <c r="BI159"/>
      <c r="BJ159"/>
      <c r="BZ159" s="188">
        <v>5.8699999999999699</v>
      </c>
      <c r="CA159" s="189">
        <v>55</v>
      </c>
      <c r="CB159" s="189">
        <v>60</v>
      </c>
      <c r="CC159" s="189">
        <v>65</v>
      </c>
      <c r="CD159" s="189">
        <v>70</v>
      </c>
      <c r="CE159" s="189">
        <v>75</v>
      </c>
      <c r="CF159" s="189">
        <v>80</v>
      </c>
      <c r="CG159" s="189">
        <v>85</v>
      </c>
      <c r="CH159" s="189">
        <v>90</v>
      </c>
      <c r="CI159" s="189">
        <v>95</v>
      </c>
      <c r="CJ159" s="189">
        <v>100</v>
      </c>
    </row>
    <row r="160" spans="1:88" s="57" customFormat="1" ht="16.5" x14ac:dyDescent="0.3">
      <c r="A160" s="213"/>
      <c r="B160" s="213"/>
      <c r="C160" s="213"/>
      <c r="D160" s="213"/>
      <c r="E160" s="213"/>
      <c r="F160" s="213"/>
      <c r="G160" s="213"/>
      <c r="H160" s="213"/>
      <c r="I160" s="213"/>
      <c r="J160" s="213"/>
      <c r="K160" s="213"/>
      <c r="L160" s="213"/>
      <c r="M160" s="216"/>
      <c r="N160" s="216"/>
      <c r="O160" s="216"/>
      <c r="P160" s="213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D160" s="209"/>
      <c r="AE160" s="217"/>
      <c r="AF160" s="215"/>
      <c r="AG160" s="209"/>
      <c r="AH160" s="209"/>
      <c r="AI160" s="209"/>
      <c r="AJ160" s="209"/>
      <c r="AK160" s="209"/>
      <c r="AL160" s="209"/>
      <c r="AM160" s="209"/>
      <c r="AN160" s="209"/>
      <c r="AO160" s="209"/>
      <c r="BZ160" s="188">
        <v>5.8799999999999697</v>
      </c>
      <c r="CA160" s="189">
        <v>55</v>
      </c>
      <c r="CB160" s="189">
        <v>60</v>
      </c>
      <c r="CC160" s="189">
        <v>65</v>
      </c>
      <c r="CD160" s="189">
        <v>70</v>
      </c>
      <c r="CE160" s="189">
        <v>75</v>
      </c>
      <c r="CF160" s="189">
        <v>80</v>
      </c>
      <c r="CG160" s="189">
        <v>85</v>
      </c>
      <c r="CH160" s="189">
        <v>90</v>
      </c>
      <c r="CI160" s="189">
        <v>95</v>
      </c>
      <c r="CJ160" s="189">
        <v>100</v>
      </c>
    </row>
    <row r="161" spans="1:88" s="57" customFormat="1" ht="16.5" x14ac:dyDescent="0.3">
      <c r="A161" s="213"/>
      <c r="B161" s="213"/>
      <c r="C161" s="213"/>
      <c r="D161" s="213"/>
      <c r="E161" s="213"/>
      <c r="F161" s="213"/>
      <c r="G161" s="213"/>
      <c r="H161" s="213"/>
      <c r="I161" s="213"/>
      <c r="J161" s="213"/>
      <c r="K161" s="213"/>
      <c r="L161" s="213"/>
      <c r="M161" s="216"/>
      <c r="N161" s="216"/>
      <c r="O161" s="216"/>
      <c r="P161" s="213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D161" s="209"/>
      <c r="AE161" s="217"/>
      <c r="AF161" s="215"/>
      <c r="AG161" s="209"/>
      <c r="AH161" s="209"/>
      <c r="AI161" s="209"/>
      <c r="AJ161" s="209"/>
      <c r="AK161" s="209"/>
      <c r="AL161" s="209"/>
      <c r="AM161" s="209"/>
      <c r="AN161" s="209"/>
      <c r="AO161" s="209"/>
      <c r="BZ161" s="188">
        <v>5.8899999999999704</v>
      </c>
      <c r="CA161" s="189">
        <v>55</v>
      </c>
      <c r="CB161" s="189">
        <v>60</v>
      </c>
      <c r="CC161" s="189">
        <v>65</v>
      </c>
      <c r="CD161" s="189">
        <v>70</v>
      </c>
      <c r="CE161" s="189">
        <v>75</v>
      </c>
      <c r="CF161" s="189">
        <v>80</v>
      </c>
      <c r="CG161" s="189">
        <v>85</v>
      </c>
      <c r="CH161" s="189">
        <v>90</v>
      </c>
      <c r="CI161" s="189">
        <v>95</v>
      </c>
      <c r="CJ161" s="189">
        <v>100</v>
      </c>
    </row>
    <row r="162" spans="1:88" s="57" customFormat="1" ht="18" x14ac:dyDescent="0.25">
      <c r="A162" s="213"/>
      <c r="B162" s="213"/>
      <c r="C162" s="213"/>
      <c r="D162" s="213"/>
      <c r="E162" s="213"/>
      <c r="F162" s="213"/>
      <c r="G162" s="213"/>
      <c r="H162" s="213"/>
      <c r="I162" s="213"/>
      <c r="J162" s="213"/>
      <c r="K162" s="213"/>
      <c r="L162" s="213"/>
      <c r="M162" s="216"/>
      <c r="N162" s="216"/>
      <c r="O162" s="216"/>
      <c r="P162" s="213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D162" s="209"/>
      <c r="AE162" s="217"/>
      <c r="AF162" s="211"/>
      <c r="AG162" s="209"/>
      <c r="AH162" s="209"/>
      <c r="AI162" s="209"/>
      <c r="AJ162" s="209"/>
      <c r="AK162" s="209"/>
      <c r="AL162" s="209"/>
      <c r="AM162" s="209"/>
      <c r="AN162" s="209"/>
      <c r="AO162" s="209"/>
      <c r="BZ162" s="178">
        <v>5.8999999999999702</v>
      </c>
      <c r="CA162" s="146">
        <v>55</v>
      </c>
      <c r="CB162" s="146">
        <v>60</v>
      </c>
      <c r="CC162" s="146">
        <v>65</v>
      </c>
      <c r="CD162" s="146">
        <v>70</v>
      </c>
      <c r="CE162" s="146">
        <v>75</v>
      </c>
      <c r="CF162" s="146">
        <v>80</v>
      </c>
      <c r="CG162" s="146">
        <v>85</v>
      </c>
      <c r="CH162" s="146">
        <v>90</v>
      </c>
      <c r="CI162" s="146">
        <v>95</v>
      </c>
      <c r="CJ162" s="146">
        <v>100</v>
      </c>
    </row>
    <row r="163" spans="1:88" s="57" customFormat="1" ht="16.5" x14ac:dyDescent="0.3">
      <c r="A163" s="213"/>
      <c r="B163" s="213"/>
      <c r="C163" s="213"/>
      <c r="D163" s="213"/>
      <c r="E163" s="213"/>
      <c r="F163" s="213"/>
      <c r="G163" s="213"/>
      <c r="H163" s="213"/>
      <c r="I163" s="213"/>
      <c r="J163" s="213"/>
      <c r="K163" s="213"/>
      <c r="L163" s="213"/>
      <c r="M163" s="559" t="s">
        <v>172</v>
      </c>
      <c r="N163" s="559"/>
      <c r="O163" s="559"/>
      <c r="P163" s="213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D163" s="209"/>
      <c r="AE163" s="217"/>
      <c r="AF163" s="215"/>
      <c r="AG163" s="209"/>
      <c r="AH163" s="209"/>
      <c r="AI163" s="209"/>
      <c r="AJ163" s="209"/>
      <c r="AK163" s="209"/>
      <c r="AL163" s="209"/>
      <c r="AM163" s="209"/>
      <c r="AN163" s="209"/>
      <c r="AO163" s="209"/>
      <c r="BZ163" s="188">
        <v>5.9099999999999699</v>
      </c>
      <c r="CA163" s="206">
        <v>54</v>
      </c>
      <c r="CB163" s="189">
        <v>59</v>
      </c>
      <c r="CC163" s="189">
        <v>64</v>
      </c>
      <c r="CD163" s="189">
        <v>69</v>
      </c>
      <c r="CE163" s="189">
        <v>74</v>
      </c>
      <c r="CF163" s="189">
        <v>79</v>
      </c>
      <c r="CG163" s="189">
        <v>84</v>
      </c>
      <c r="CH163" s="189">
        <v>89</v>
      </c>
      <c r="CI163" s="189">
        <v>94</v>
      </c>
      <c r="CJ163" s="189">
        <v>99</v>
      </c>
    </row>
    <row r="164" spans="1:88" s="57" customFormat="1" ht="16.5" x14ac:dyDescent="0.3">
      <c r="A164" s="213"/>
      <c r="B164" s="213"/>
      <c r="C164" s="213"/>
      <c r="D164" s="213"/>
      <c r="E164" s="213"/>
      <c r="F164" s="213"/>
      <c r="G164" s="213"/>
      <c r="H164" s="213"/>
      <c r="I164" s="213"/>
      <c r="J164" s="213"/>
      <c r="K164" s="213"/>
      <c r="L164" s="213"/>
      <c r="M164" s="559" t="s">
        <v>173</v>
      </c>
      <c r="N164" s="559"/>
      <c r="O164" s="559"/>
      <c r="P164" s="213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D164" s="209"/>
      <c r="AE164" s="217"/>
      <c r="AF164" s="215"/>
      <c r="AG164" s="209"/>
      <c r="AH164" s="209"/>
      <c r="AI164" s="209"/>
      <c r="AJ164" s="209"/>
      <c r="AK164" s="209"/>
      <c r="AL164" s="209"/>
      <c r="AM164" s="209"/>
      <c r="AN164" s="209"/>
      <c r="AO164" s="209"/>
      <c r="BZ164" s="188">
        <v>5.9199999999999697</v>
      </c>
      <c r="CA164" s="206">
        <v>54</v>
      </c>
      <c r="CB164" s="189">
        <v>59</v>
      </c>
      <c r="CC164" s="189">
        <v>64</v>
      </c>
      <c r="CD164" s="189">
        <v>69</v>
      </c>
      <c r="CE164" s="189">
        <v>74</v>
      </c>
      <c r="CF164" s="189">
        <v>79</v>
      </c>
      <c r="CG164" s="189">
        <v>84</v>
      </c>
      <c r="CH164" s="189">
        <v>89</v>
      </c>
      <c r="CI164" s="189">
        <v>94</v>
      </c>
      <c r="CJ164" s="189">
        <v>99</v>
      </c>
    </row>
    <row r="165" spans="1:88" ht="16.5" x14ac:dyDescent="0.3">
      <c r="A165" s="147"/>
      <c r="B165" s="147"/>
      <c r="C165" s="147"/>
      <c r="D165" s="147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AD165" s="209"/>
      <c r="AE165" s="217"/>
      <c r="AF165" s="215"/>
      <c r="AG165" s="209"/>
      <c r="AH165" s="209"/>
      <c r="AI165" s="209"/>
      <c r="AJ165" s="209"/>
      <c r="AK165" s="209"/>
      <c r="AL165" s="209"/>
      <c r="AM165" s="209"/>
      <c r="AN165" s="209"/>
      <c r="AO165" s="209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B165" s="57"/>
      <c r="BC165" s="57"/>
      <c r="BD165" s="57"/>
      <c r="BE165" s="57"/>
      <c r="BF165" s="57"/>
      <c r="BG165" s="57"/>
      <c r="BH165" s="57"/>
      <c r="BI165" s="57"/>
      <c r="BJ165" s="57"/>
      <c r="BZ165" s="188">
        <v>5.9299999999999704</v>
      </c>
      <c r="CA165" s="206">
        <v>54</v>
      </c>
      <c r="CB165" s="189">
        <v>59</v>
      </c>
      <c r="CC165" s="189">
        <v>64</v>
      </c>
      <c r="CD165" s="189">
        <v>69</v>
      </c>
      <c r="CE165" s="189">
        <v>74</v>
      </c>
      <c r="CF165" s="189">
        <v>79</v>
      </c>
      <c r="CG165" s="189">
        <v>84</v>
      </c>
      <c r="CH165" s="189">
        <v>89</v>
      </c>
      <c r="CI165" s="189">
        <v>94</v>
      </c>
      <c r="CJ165" s="189">
        <v>99</v>
      </c>
    </row>
    <row r="166" spans="1:88" ht="18" x14ac:dyDescent="0.25">
      <c r="AD166" s="209"/>
      <c r="AE166" s="214"/>
      <c r="AF166" s="211"/>
      <c r="AG166" s="209"/>
      <c r="AH166" s="209"/>
      <c r="AI166" s="209"/>
      <c r="AJ166" s="209"/>
      <c r="AK166" s="209"/>
      <c r="AL166" s="209"/>
      <c r="AM166" s="209"/>
      <c r="AN166" s="209"/>
      <c r="AO166" s="209"/>
      <c r="BZ166" s="178">
        <v>5.9399999999999702</v>
      </c>
      <c r="CA166" s="212">
        <v>54</v>
      </c>
      <c r="CB166" s="146">
        <v>59</v>
      </c>
      <c r="CC166" s="146">
        <v>64</v>
      </c>
      <c r="CD166" s="146">
        <v>69</v>
      </c>
      <c r="CE166" s="146">
        <v>74</v>
      </c>
      <c r="CF166" s="146">
        <v>79</v>
      </c>
      <c r="CG166" s="146">
        <v>84</v>
      </c>
      <c r="CH166" s="146">
        <v>89</v>
      </c>
      <c r="CI166" s="146">
        <v>94</v>
      </c>
      <c r="CJ166" s="146">
        <v>99</v>
      </c>
    </row>
    <row r="167" spans="1:88" ht="16.5" x14ac:dyDescent="0.3">
      <c r="AD167" s="209"/>
      <c r="AE167" s="149"/>
      <c r="AF167" s="215"/>
      <c r="AG167" s="209"/>
      <c r="AH167" s="209"/>
      <c r="AI167" s="209"/>
      <c r="AJ167" s="209"/>
      <c r="AK167" s="209"/>
      <c r="AL167" s="209"/>
      <c r="AM167" s="209"/>
      <c r="AN167" s="209"/>
      <c r="AO167" s="209"/>
      <c r="BZ167" s="188">
        <v>5.94999999999997</v>
      </c>
      <c r="CA167" s="206">
        <v>53</v>
      </c>
      <c r="CB167" s="189">
        <v>58</v>
      </c>
      <c r="CC167" s="189">
        <v>63</v>
      </c>
      <c r="CD167" s="189">
        <v>68</v>
      </c>
      <c r="CE167" s="189">
        <v>73</v>
      </c>
      <c r="CF167" s="189">
        <v>78</v>
      </c>
      <c r="CG167" s="189">
        <v>83</v>
      </c>
      <c r="CH167" s="189">
        <v>88</v>
      </c>
      <c r="CI167" s="189">
        <v>93</v>
      </c>
      <c r="CJ167" s="189">
        <v>98</v>
      </c>
    </row>
    <row r="168" spans="1:88" ht="16.5" x14ac:dyDescent="0.3">
      <c r="AD168" s="209"/>
      <c r="AE168" s="149"/>
      <c r="AF168" s="215"/>
      <c r="AG168" s="209"/>
      <c r="AH168" s="209"/>
      <c r="AI168" s="209"/>
      <c r="AJ168" s="209"/>
      <c r="AK168" s="209"/>
      <c r="AL168" s="209"/>
      <c r="AM168" s="209"/>
      <c r="AN168" s="209"/>
      <c r="AO168" s="209"/>
      <c r="BZ168" s="188">
        <v>5.9599999999999698</v>
      </c>
      <c r="CA168" s="206">
        <v>53</v>
      </c>
      <c r="CB168" s="189">
        <v>58</v>
      </c>
      <c r="CC168" s="189">
        <v>63</v>
      </c>
      <c r="CD168" s="189">
        <v>68</v>
      </c>
      <c r="CE168" s="189">
        <v>73</v>
      </c>
      <c r="CF168" s="189">
        <v>78</v>
      </c>
      <c r="CG168" s="189">
        <v>83</v>
      </c>
      <c r="CH168" s="189">
        <v>88</v>
      </c>
      <c r="CI168" s="189">
        <v>93</v>
      </c>
      <c r="CJ168" s="189">
        <v>98</v>
      </c>
    </row>
    <row r="169" spans="1:88" ht="16.5" x14ac:dyDescent="0.3">
      <c r="AD169" s="209"/>
      <c r="AE169" s="149"/>
      <c r="AF169" s="215"/>
      <c r="AG169" s="209"/>
      <c r="AH169" s="209"/>
      <c r="AI169" s="209"/>
      <c r="AJ169" s="209"/>
      <c r="AK169" s="209"/>
      <c r="AL169" s="209"/>
      <c r="AM169" s="209"/>
      <c r="AN169" s="209"/>
      <c r="AO169" s="209"/>
      <c r="BZ169" s="188">
        <v>5.9699999999999704</v>
      </c>
      <c r="CA169" s="206">
        <v>53</v>
      </c>
      <c r="CB169" s="189">
        <v>58</v>
      </c>
      <c r="CC169" s="189">
        <v>63</v>
      </c>
      <c r="CD169" s="189">
        <v>68</v>
      </c>
      <c r="CE169" s="189">
        <v>73</v>
      </c>
      <c r="CF169" s="189">
        <v>78</v>
      </c>
      <c r="CG169" s="189">
        <v>83</v>
      </c>
      <c r="CH169" s="189">
        <v>88</v>
      </c>
      <c r="CI169" s="189">
        <v>93</v>
      </c>
      <c r="CJ169" s="189">
        <v>98</v>
      </c>
    </row>
    <row r="170" spans="1:88" ht="18" x14ac:dyDescent="0.25">
      <c r="AD170" s="209"/>
      <c r="AE170" s="149"/>
      <c r="AF170" s="211"/>
      <c r="AG170" s="209"/>
      <c r="AH170" s="209"/>
      <c r="AI170" s="209"/>
      <c r="AJ170" s="209"/>
      <c r="AK170" s="209"/>
      <c r="AL170" s="209"/>
      <c r="AM170" s="209"/>
      <c r="AN170" s="209"/>
      <c r="AO170" s="209"/>
      <c r="BZ170" s="178">
        <v>5.9799999999999702</v>
      </c>
      <c r="CA170" s="212">
        <v>53</v>
      </c>
      <c r="CB170" s="146">
        <v>58</v>
      </c>
      <c r="CC170" s="146">
        <v>63</v>
      </c>
      <c r="CD170" s="146">
        <v>68</v>
      </c>
      <c r="CE170" s="146">
        <v>73</v>
      </c>
      <c r="CF170" s="146">
        <v>78</v>
      </c>
      <c r="CG170" s="146">
        <v>83</v>
      </c>
      <c r="CH170" s="146">
        <v>88</v>
      </c>
      <c r="CI170" s="146">
        <v>93</v>
      </c>
      <c r="CJ170" s="146">
        <v>98</v>
      </c>
    </row>
    <row r="171" spans="1:88" ht="16.5" x14ac:dyDescent="0.3">
      <c r="AD171" s="209"/>
      <c r="AE171" s="149"/>
      <c r="AF171" s="215"/>
      <c r="AG171" s="209"/>
      <c r="AH171" s="209"/>
      <c r="AI171" s="209"/>
      <c r="AJ171" s="209"/>
      <c r="AK171" s="209"/>
      <c r="AL171" s="209"/>
      <c r="AM171" s="209"/>
      <c r="AN171" s="209"/>
      <c r="AO171" s="209"/>
      <c r="BZ171" s="188">
        <v>5.98999999999997</v>
      </c>
      <c r="CA171" s="206">
        <v>52</v>
      </c>
      <c r="CB171" s="189">
        <v>57</v>
      </c>
      <c r="CC171" s="189">
        <v>62</v>
      </c>
      <c r="CD171" s="189">
        <v>67</v>
      </c>
      <c r="CE171" s="189">
        <v>72</v>
      </c>
      <c r="CF171" s="189">
        <v>77</v>
      </c>
      <c r="CG171" s="189">
        <v>82</v>
      </c>
      <c r="CH171" s="189">
        <v>87</v>
      </c>
      <c r="CI171" s="189">
        <v>92</v>
      </c>
      <c r="CJ171" s="189">
        <v>97</v>
      </c>
    </row>
    <row r="172" spans="1:88" ht="16.5" x14ac:dyDescent="0.3">
      <c r="AD172" s="209"/>
      <c r="AE172" s="149"/>
      <c r="AF172" s="215"/>
      <c r="AG172" s="209"/>
      <c r="AH172" s="209"/>
      <c r="AI172" s="209"/>
      <c r="AJ172" s="209"/>
      <c r="AK172" s="209"/>
      <c r="AL172" s="209"/>
      <c r="AM172" s="209"/>
      <c r="AN172" s="209"/>
      <c r="AO172" s="209"/>
      <c r="BZ172" s="188">
        <v>5.9999999999999698</v>
      </c>
      <c r="CA172" s="206">
        <v>52</v>
      </c>
      <c r="CB172" s="189">
        <v>57</v>
      </c>
      <c r="CC172" s="189">
        <v>62</v>
      </c>
      <c r="CD172" s="189">
        <v>67</v>
      </c>
      <c r="CE172" s="189">
        <v>72</v>
      </c>
      <c r="CF172" s="189">
        <v>77</v>
      </c>
      <c r="CG172" s="189">
        <v>82</v>
      </c>
      <c r="CH172" s="189">
        <v>87</v>
      </c>
      <c r="CI172" s="189">
        <v>92</v>
      </c>
      <c r="CJ172" s="189">
        <v>97</v>
      </c>
    </row>
    <row r="173" spans="1:88" ht="16.5" x14ac:dyDescent="0.3">
      <c r="AD173" s="209"/>
      <c r="AE173" s="149"/>
      <c r="AF173" s="215"/>
      <c r="AG173" s="209"/>
      <c r="AH173" s="209"/>
      <c r="AI173" s="209"/>
      <c r="AJ173" s="209"/>
      <c r="AK173" s="209"/>
      <c r="AL173" s="209"/>
      <c r="AM173" s="209"/>
      <c r="AN173" s="209"/>
      <c r="AO173" s="209"/>
      <c r="BZ173" s="188">
        <v>6.0099999999999696</v>
      </c>
      <c r="CA173" s="206">
        <v>52</v>
      </c>
      <c r="CB173" s="189">
        <v>57</v>
      </c>
      <c r="CC173" s="189">
        <v>62</v>
      </c>
      <c r="CD173" s="189">
        <v>67</v>
      </c>
      <c r="CE173" s="189">
        <v>72</v>
      </c>
      <c r="CF173" s="189">
        <v>77</v>
      </c>
      <c r="CG173" s="189">
        <v>82</v>
      </c>
      <c r="CH173" s="189">
        <v>87</v>
      </c>
      <c r="CI173" s="189">
        <v>92</v>
      </c>
      <c r="CJ173" s="189">
        <v>97</v>
      </c>
    </row>
    <row r="174" spans="1:88" ht="18" x14ac:dyDescent="0.25">
      <c r="AD174" s="209"/>
      <c r="AE174" s="149"/>
      <c r="AF174" s="211"/>
      <c r="AG174" s="209"/>
      <c r="AH174" s="209"/>
      <c r="AI174" s="209"/>
      <c r="AJ174" s="209"/>
      <c r="AK174" s="209"/>
      <c r="AL174" s="209"/>
      <c r="AM174" s="209"/>
      <c r="AN174" s="209"/>
      <c r="AO174" s="209"/>
      <c r="BZ174" s="178">
        <v>6.0199999999999703</v>
      </c>
      <c r="CA174" s="212">
        <v>52</v>
      </c>
      <c r="CB174" s="146">
        <v>57</v>
      </c>
      <c r="CC174" s="146">
        <v>62</v>
      </c>
      <c r="CD174" s="146">
        <v>67</v>
      </c>
      <c r="CE174" s="146">
        <v>72</v>
      </c>
      <c r="CF174" s="146">
        <v>77</v>
      </c>
      <c r="CG174" s="146">
        <v>82</v>
      </c>
      <c r="CH174" s="146">
        <v>87</v>
      </c>
      <c r="CI174" s="146">
        <v>92</v>
      </c>
      <c r="CJ174" s="146">
        <v>97</v>
      </c>
    </row>
    <row r="175" spans="1:88" ht="16.5" x14ac:dyDescent="0.3">
      <c r="AD175" s="209"/>
      <c r="AE175" s="149"/>
      <c r="AF175" s="215"/>
      <c r="AG175" s="209"/>
      <c r="AH175" s="209"/>
      <c r="AI175" s="209"/>
      <c r="AJ175" s="209"/>
      <c r="AK175" s="209"/>
      <c r="AL175" s="209"/>
      <c r="AM175" s="209"/>
      <c r="AN175" s="209"/>
      <c r="AO175" s="209"/>
      <c r="BZ175" s="188">
        <v>6.0299999999999701</v>
      </c>
      <c r="CA175" s="206">
        <v>51</v>
      </c>
      <c r="CB175" s="189">
        <v>56</v>
      </c>
      <c r="CC175" s="189">
        <v>61</v>
      </c>
      <c r="CD175" s="189">
        <v>66</v>
      </c>
      <c r="CE175" s="189">
        <v>71</v>
      </c>
      <c r="CF175" s="189">
        <v>76</v>
      </c>
      <c r="CG175" s="189">
        <v>81</v>
      </c>
      <c r="CH175" s="189">
        <v>86</v>
      </c>
      <c r="CI175" s="189">
        <v>91</v>
      </c>
      <c r="CJ175" s="189">
        <v>96</v>
      </c>
    </row>
    <row r="176" spans="1:88" ht="16.5" x14ac:dyDescent="0.3">
      <c r="AD176" s="209"/>
      <c r="AE176" s="149"/>
      <c r="AF176" s="215"/>
      <c r="AG176" s="209"/>
      <c r="AH176" s="209"/>
      <c r="AI176" s="209"/>
      <c r="AJ176" s="209"/>
      <c r="AK176" s="209"/>
      <c r="AL176" s="209"/>
      <c r="AM176" s="209"/>
      <c r="AN176" s="209"/>
      <c r="AO176" s="209"/>
      <c r="BZ176" s="188">
        <v>6.0399999999999698</v>
      </c>
      <c r="CA176" s="206">
        <v>51</v>
      </c>
      <c r="CB176" s="189">
        <v>56</v>
      </c>
      <c r="CC176" s="189">
        <v>61</v>
      </c>
      <c r="CD176" s="189">
        <v>66</v>
      </c>
      <c r="CE176" s="189">
        <v>71</v>
      </c>
      <c r="CF176" s="189">
        <v>76</v>
      </c>
      <c r="CG176" s="189">
        <v>81</v>
      </c>
      <c r="CH176" s="189">
        <v>86</v>
      </c>
      <c r="CI176" s="189">
        <v>91</v>
      </c>
      <c r="CJ176" s="189">
        <v>96</v>
      </c>
    </row>
    <row r="177" spans="30:88" ht="16.5" x14ac:dyDescent="0.3">
      <c r="AD177" s="209"/>
      <c r="AE177" s="149"/>
      <c r="AF177" s="215"/>
      <c r="AG177" s="209"/>
      <c r="AH177" s="209"/>
      <c r="AI177" s="209"/>
      <c r="AJ177" s="209"/>
      <c r="AK177" s="209"/>
      <c r="AL177" s="209"/>
      <c r="AM177" s="209"/>
      <c r="AN177" s="209"/>
      <c r="AO177" s="209"/>
      <c r="BZ177" s="188">
        <v>6.0499999999999696</v>
      </c>
      <c r="CA177" s="206">
        <v>51</v>
      </c>
      <c r="CB177" s="189">
        <v>56</v>
      </c>
      <c r="CC177" s="189">
        <v>61</v>
      </c>
      <c r="CD177" s="189">
        <v>66</v>
      </c>
      <c r="CE177" s="189">
        <v>71</v>
      </c>
      <c r="CF177" s="189">
        <v>76</v>
      </c>
      <c r="CG177" s="189">
        <v>81</v>
      </c>
      <c r="CH177" s="189">
        <v>86</v>
      </c>
      <c r="CI177" s="189">
        <v>91</v>
      </c>
      <c r="CJ177" s="189">
        <v>96</v>
      </c>
    </row>
    <row r="178" spans="30:88" ht="18" x14ac:dyDescent="0.25">
      <c r="AD178" s="209"/>
      <c r="AE178" s="149"/>
      <c r="AF178" s="211"/>
      <c r="AG178" s="209"/>
      <c r="AH178" s="209"/>
      <c r="AI178" s="209"/>
      <c r="AJ178" s="209"/>
      <c r="AK178" s="209"/>
      <c r="AL178" s="209"/>
      <c r="AM178" s="209"/>
      <c r="AN178" s="209"/>
      <c r="AO178" s="209"/>
      <c r="BZ178" s="178">
        <v>6.0599999999999596</v>
      </c>
      <c r="CA178" s="212">
        <v>51</v>
      </c>
      <c r="CB178" s="146">
        <v>56</v>
      </c>
      <c r="CC178" s="146">
        <v>61</v>
      </c>
      <c r="CD178" s="146">
        <v>66</v>
      </c>
      <c r="CE178" s="146">
        <v>71</v>
      </c>
      <c r="CF178" s="146">
        <v>76</v>
      </c>
      <c r="CG178" s="146">
        <v>81</v>
      </c>
      <c r="CH178" s="146">
        <v>86</v>
      </c>
      <c r="CI178" s="146">
        <v>91</v>
      </c>
      <c r="CJ178" s="146">
        <v>96</v>
      </c>
    </row>
    <row r="179" spans="30:88" ht="16.5" x14ac:dyDescent="0.3">
      <c r="AD179" s="209"/>
      <c r="AE179" s="149"/>
      <c r="AF179" s="215"/>
      <c r="AG179" s="209"/>
      <c r="AH179" s="209"/>
      <c r="AI179" s="209"/>
      <c r="AJ179" s="209"/>
      <c r="AK179" s="209"/>
      <c r="AL179" s="209"/>
      <c r="AM179" s="209"/>
      <c r="AN179" s="209"/>
      <c r="AO179" s="209"/>
      <c r="BZ179" s="188">
        <v>6.0699999999999603</v>
      </c>
      <c r="CA179" s="206">
        <v>50</v>
      </c>
      <c r="CB179" s="189">
        <v>55</v>
      </c>
      <c r="CC179" s="189">
        <v>60</v>
      </c>
      <c r="CD179" s="189">
        <v>65</v>
      </c>
      <c r="CE179" s="189">
        <v>70</v>
      </c>
      <c r="CF179" s="189">
        <v>75</v>
      </c>
      <c r="CG179" s="189">
        <v>80</v>
      </c>
      <c r="CH179" s="189">
        <v>85</v>
      </c>
      <c r="CI179" s="189">
        <v>90</v>
      </c>
      <c r="CJ179" s="189">
        <v>95</v>
      </c>
    </row>
    <row r="180" spans="30:88" ht="16.5" x14ac:dyDescent="0.3">
      <c r="AD180" s="209"/>
      <c r="AE180" s="149"/>
      <c r="AF180" s="215"/>
      <c r="AG180" s="209"/>
      <c r="AH180" s="209"/>
      <c r="AI180" s="209"/>
      <c r="AJ180" s="209"/>
      <c r="AK180" s="209"/>
      <c r="AL180" s="209"/>
      <c r="AM180" s="209"/>
      <c r="AN180" s="209"/>
      <c r="AO180" s="209"/>
      <c r="BZ180" s="188">
        <v>6.0799999999999601</v>
      </c>
      <c r="CA180" s="206">
        <v>50</v>
      </c>
      <c r="CB180" s="189">
        <v>55</v>
      </c>
      <c r="CC180" s="189">
        <v>60</v>
      </c>
      <c r="CD180" s="189">
        <v>65</v>
      </c>
      <c r="CE180" s="189">
        <v>70</v>
      </c>
      <c r="CF180" s="189">
        <v>75</v>
      </c>
      <c r="CG180" s="189">
        <v>80</v>
      </c>
      <c r="CH180" s="189">
        <v>85</v>
      </c>
      <c r="CI180" s="189">
        <v>90</v>
      </c>
      <c r="CJ180" s="189">
        <v>95</v>
      </c>
    </row>
    <row r="181" spans="30:88" ht="16.5" x14ac:dyDescent="0.3">
      <c r="AD181" s="209"/>
      <c r="AE181" s="149"/>
      <c r="AF181" s="215"/>
      <c r="AG181" s="209"/>
      <c r="AH181" s="209"/>
      <c r="AI181" s="209"/>
      <c r="AJ181" s="209"/>
      <c r="AK181" s="209"/>
      <c r="AL181" s="209"/>
      <c r="AM181" s="209"/>
      <c r="AN181" s="209"/>
      <c r="AO181" s="209"/>
      <c r="BZ181" s="188">
        <v>6.0899999999999599</v>
      </c>
      <c r="CA181" s="206">
        <v>50</v>
      </c>
      <c r="CB181" s="189">
        <v>55</v>
      </c>
      <c r="CC181" s="189">
        <v>60</v>
      </c>
      <c r="CD181" s="189">
        <v>65</v>
      </c>
      <c r="CE181" s="189">
        <v>70</v>
      </c>
      <c r="CF181" s="189">
        <v>75</v>
      </c>
      <c r="CG181" s="189">
        <v>80</v>
      </c>
      <c r="CH181" s="189">
        <v>85</v>
      </c>
      <c r="CI181" s="189">
        <v>90</v>
      </c>
      <c r="CJ181" s="189">
        <v>95</v>
      </c>
    </row>
    <row r="182" spans="30:88" ht="18" x14ac:dyDescent="0.25">
      <c r="AD182" s="209"/>
      <c r="AE182" s="149"/>
      <c r="AF182" s="211"/>
      <c r="AG182" s="209"/>
      <c r="AH182" s="209"/>
      <c r="AI182" s="209"/>
      <c r="AJ182" s="209"/>
      <c r="AK182" s="209"/>
      <c r="AL182" s="209"/>
      <c r="AM182" s="209"/>
      <c r="AN182" s="209"/>
      <c r="AO182" s="209"/>
      <c r="BZ182" s="178">
        <v>6.0999999999999597</v>
      </c>
      <c r="CA182" s="212">
        <v>50</v>
      </c>
      <c r="CB182" s="146">
        <v>55</v>
      </c>
      <c r="CC182" s="146">
        <v>60</v>
      </c>
      <c r="CD182" s="146">
        <v>65</v>
      </c>
      <c r="CE182" s="146">
        <v>70</v>
      </c>
      <c r="CF182" s="146">
        <v>75</v>
      </c>
      <c r="CG182" s="146">
        <v>80</v>
      </c>
      <c r="CH182" s="146">
        <v>85</v>
      </c>
      <c r="CI182" s="146">
        <v>90</v>
      </c>
      <c r="CJ182" s="146">
        <v>95</v>
      </c>
    </row>
    <row r="183" spans="30:88" ht="16.5" x14ac:dyDescent="0.3">
      <c r="AD183" s="209"/>
      <c r="AE183" s="149"/>
      <c r="AF183" s="215"/>
      <c r="AG183" s="209"/>
      <c r="AH183" s="209"/>
      <c r="AI183" s="209"/>
      <c r="AJ183" s="209"/>
      <c r="AK183" s="209"/>
      <c r="AL183" s="209"/>
      <c r="AM183" s="209"/>
      <c r="AN183" s="209"/>
      <c r="AO183" s="209"/>
      <c r="BZ183" s="188">
        <v>6.1099999999999604</v>
      </c>
      <c r="CA183" s="206">
        <v>49</v>
      </c>
      <c r="CB183" s="189">
        <v>54</v>
      </c>
      <c r="CC183" s="189">
        <v>59</v>
      </c>
      <c r="CD183" s="189">
        <v>64</v>
      </c>
      <c r="CE183" s="189">
        <v>69</v>
      </c>
      <c r="CF183" s="189">
        <v>74</v>
      </c>
      <c r="CG183" s="189">
        <v>79</v>
      </c>
      <c r="CH183" s="189">
        <v>84</v>
      </c>
      <c r="CI183" s="189">
        <v>89</v>
      </c>
      <c r="CJ183" s="189">
        <v>94</v>
      </c>
    </row>
    <row r="184" spans="30:88" ht="16.5" x14ac:dyDescent="0.3">
      <c r="AD184" s="209"/>
      <c r="AE184" s="149"/>
      <c r="AF184" s="215"/>
      <c r="AG184" s="209"/>
      <c r="AH184" s="209"/>
      <c r="AI184" s="209"/>
      <c r="AJ184" s="209"/>
      <c r="AK184" s="209"/>
      <c r="AL184" s="209"/>
      <c r="AM184" s="209"/>
      <c r="AN184" s="209"/>
      <c r="AO184" s="209"/>
      <c r="BZ184" s="188">
        <v>6.1199999999999601</v>
      </c>
      <c r="CA184" s="206">
        <v>49</v>
      </c>
      <c r="CB184" s="189">
        <v>54</v>
      </c>
      <c r="CC184" s="189">
        <v>59</v>
      </c>
      <c r="CD184" s="189">
        <v>64</v>
      </c>
      <c r="CE184" s="189">
        <v>69</v>
      </c>
      <c r="CF184" s="189">
        <v>74</v>
      </c>
      <c r="CG184" s="189">
        <v>79</v>
      </c>
      <c r="CH184" s="189">
        <v>84</v>
      </c>
      <c r="CI184" s="189">
        <v>89</v>
      </c>
      <c r="CJ184" s="189">
        <v>94</v>
      </c>
    </row>
    <row r="185" spans="30:88" ht="16.5" x14ac:dyDescent="0.3">
      <c r="AD185" s="209"/>
      <c r="AE185" s="149"/>
      <c r="AF185" s="215"/>
      <c r="AG185" s="209"/>
      <c r="AH185" s="209"/>
      <c r="AI185" s="209"/>
      <c r="AJ185" s="209"/>
      <c r="AK185" s="209"/>
      <c r="AL185" s="209"/>
      <c r="AM185" s="209"/>
      <c r="AN185" s="209"/>
      <c r="AO185" s="209"/>
      <c r="BZ185" s="188">
        <v>6.1299999999999599</v>
      </c>
      <c r="CA185" s="206">
        <v>49</v>
      </c>
      <c r="CB185" s="189">
        <v>54</v>
      </c>
      <c r="CC185" s="189">
        <v>59</v>
      </c>
      <c r="CD185" s="189">
        <v>64</v>
      </c>
      <c r="CE185" s="189">
        <v>69</v>
      </c>
      <c r="CF185" s="189">
        <v>74</v>
      </c>
      <c r="CG185" s="189">
        <v>79</v>
      </c>
      <c r="CH185" s="189">
        <v>84</v>
      </c>
      <c r="CI185" s="189">
        <v>89</v>
      </c>
      <c r="CJ185" s="189">
        <v>94</v>
      </c>
    </row>
    <row r="186" spans="30:88" ht="18" x14ac:dyDescent="0.25">
      <c r="AD186" s="209"/>
      <c r="AE186" s="149"/>
      <c r="AF186" s="211"/>
      <c r="AG186" s="209"/>
      <c r="AH186" s="209"/>
      <c r="AI186" s="209"/>
      <c r="AJ186" s="209"/>
      <c r="AK186" s="209"/>
      <c r="AL186" s="209"/>
      <c r="AM186" s="209"/>
      <c r="AN186" s="209"/>
      <c r="AO186" s="209"/>
      <c r="BZ186" s="178">
        <v>6.1399999999999597</v>
      </c>
      <c r="CA186" s="212">
        <v>49</v>
      </c>
      <c r="CB186" s="146">
        <v>54</v>
      </c>
      <c r="CC186" s="146">
        <v>59</v>
      </c>
      <c r="CD186" s="146">
        <v>64</v>
      </c>
      <c r="CE186" s="146">
        <v>69</v>
      </c>
      <c r="CF186" s="146">
        <v>74</v>
      </c>
      <c r="CG186" s="146">
        <v>79</v>
      </c>
      <c r="CH186" s="146">
        <v>84</v>
      </c>
      <c r="CI186" s="146">
        <v>89</v>
      </c>
      <c r="CJ186" s="146">
        <v>94</v>
      </c>
    </row>
    <row r="187" spans="30:88" ht="16.5" x14ac:dyDescent="0.3">
      <c r="AD187" s="209"/>
      <c r="AE187" s="149"/>
      <c r="AF187" s="215"/>
      <c r="AG187" s="209"/>
      <c r="AH187" s="209"/>
      <c r="AI187" s="209"/>
      <c r="AJ187" s="209"/>
      <c r="AK187" s="209"/>
      <c r="AL187" s="209"/>
      <c r="AM187" s="209"/>
      <c r="AN187" s="209"/>
      <c r="AO187" s="209"/>
      <c r="BZ187" s="188">
        <v>6.1499999999999604</v>
      </c>
      <c r="CA187" s="206">
        <v>48</v>
      </c>
      <c r="CB187" s="189">
        <v>53</v>
      </c>
      <c r="CC187" s="189">
        <v>58</v>
      </c>
      <c r="CD187" s="189">
        <v>63</v>
      </c>
      <c r="CE187" s="189">
        <v>68</v>
      </c>
      <c r="CF187" s="189">
        <v>73</v>
      </c>
      <c r="CG187" s="189">
        <v>78</v>
      </c>
      <c r="CH187" s="189">
        <v>83</v>
      </c>
      <c r="CI187" s="189">
        <v>88</v>
      </c>
      <c r="CJ187" s="189">
        <v>93</v>
      </c>
    </row>
    <row r="188" spans="30:88" ht="16.5" x14ac:dyDescent="0.3">
      <c r="AD188" s="209"/>
      <c r="AE188" s="149"/>
      <c r="AF188" s="215"/>
      <c r="AG188" s="209"/>
      <c r="AH188" s="209"/>
      <c r="AI188" s="209"/>
      <c r="AJ188" s="209"/>
      <c r="AK188" s="209"/>
      <c r="AL188" s="209"/>
      <c r="AM188" s="209"/>
      <c r="AN188" s="209"/>
      <c r="AO188" s="209"/>
      <c r="BZ188" s="188">
        <v>6.1599999999999602</v>
      </c>
      <c r="CA188" s="206">
        <v>48</v>
      </c>
      <c r="CB188" s="189">
        <v>53</v>
      </c>
      <c r="CC188" s="189">
        <v>58</v>
      </c>
      <c r="CD188" s="189">
        <v>63</v>
      </c>
      <c r="CE188" s="189">
        <v>68</v>
      </c>
      <c r="CF188" s="189">
        <v>73</v>
      </c>
      <c r="CG188" s="189">
        <v>78</v>
      </c>
      <c r="CH188" s="189">
        <v>83</v>
      </c>
      <c r="CI188" s="189">
        <v>88</v>
      </c>
      <c r="CJ188" s="189">
        <v>93</v>
      </c>
    </row>
    <row r="189" spans="30:88" ht="16.5" x14ac:dyDescent="0.3">
      <c r="AD189" s="209"/>
      <c r="AE189" s="149"/>
      <c r="AF189" s="215"/>
      <c r="AG189" s="209"/>
      <c r="AH189" s="209"/>
      <c r="AI189" s="209"/>
      <c r="AJ189" s="209"/>
      <c r="AK189" s="209"/>
      <c r="AL189" s="209"/>
      <c r="AM189" s="209"/>
      <c r="AN189" s="209"/>
      <c r="AO189" s="209"/>
      <c r="BZ189" s="188">
        <v>6.16999999999996</v>
      </c>
      <c r="CA189" s="206">
        <v>48</v>
      </c>
      <c r="CB189" s="189">
        <v>53</v>
      </c>
      <c r="CC189" s="189">
        <v>58</v>
      </c>
      <c r="CD189" s="189">
        <v>63</v>
      </c>
      <c r="CE189" s="189">
        <v>68</v>
      </c>
      <c r="CF189" s="189">
        <v>73</v>
      </c>
      <c r="CG189" s="189">
        <v>78</v>
      </c>
      <c r="CH189" s="189">
        <v>83</v>
      </c>
      <c r="CI189" s="189">
        <v>88</v>
      </c>
      <c r="CJ189" s="189">
        <v>93</v>
      </c>
    </row>
    <row r="190" spans="30:88" ht="18" x14ac:dyDescent="0.25">
      <c r="AD190" s="209"/>
      <c r="AE190" s="149"/>
      <c r="AF190" s="211"/>
      <c r="AG190" s="209"/>
      <c r="AH190" s="209"/>
      <c r="AI190" s="209"/>
      <c r="AJ190" s="209"/>
      <c r="AK190" s="209"/>
      <c r="AL190" s="209"/>
      <c r="AM190" s="209"/>
      <c r="AN190" s="209"/>
      <c r="AO190" s="209"/>
      <c r="BZ190" s="178">
        <v>6.1799999999999597</v>
      </c>
      <c r="CA190" s="212">
        <v>48</v>
      </c>
      <c r="CB190" s="146">
        <v>53</v>
      </c>
      <c r="CC190" s="146">
        <v>58</v>
      </c>
      <c r="CD190" s="146">
        <v>63</v>
      </c>
      <c r="CE190" s="146">
        <v>68</v>
      </c>
      <c r="CF190" s="146">
        <v>73</v>
      </c>
      <c r="CG190" s="146">
        <v>78</v>
      </c>
      <c r="CH190" s="146">
        <v>83</v>
      </c>
      <c r="CI190" s="146">
        <v>88</v>
      </c>
      <c r="CJ190" s="146">
        <v>93</v>
      </c>
    </row>
    <row r="191" spans="30:88" ht="16.5" x14ac:dyDescent="0.3">
      <c r="AD191" s="209"/>
      <c r="AE191" s="149"/>
      <c r="AF191" s="215"/>
      <c r="AG191" s="209"/>
      <c r="AH191" s="209"/>
      <c r="AI191" s="209"/>
      <c r="AJ191" s="209"/>
      <c r="AK191" s="209"/>
      <c r="AL191" s="209"/>
      <c r="AM191" s="209"/>
      <c r="AN191" s="209"/>
      <c r="AO191" s="209"/>
      <c r="BZ191" s="188">
        <v>6.1899999999999604</v>
      </c>
      <c r="CA191" s="206">
        <v>47</v>
      </c>
      <c r="CB191" s="189">
        <v>52</v>
      </c>
      <c r="CC191" s="189">
        <v>57</v>
      </c>
      <c r="CD191" s="189">
        <v>62</v>
      </c>
      <c r="CE191" s="189">
        <v>67</v>
      </c>
      <c r="CF191" s="189">
        <v>72</v>
      </c>
      <c r="CG191" s="189">
        <v>77</v>
      </c>
      <c r="CH191" s="189">
        <v>82</v>
      </c>
      <c r="CI191" s="189">
        <v>87</v>
      </c>
      <c r="CJ191" s="189">
        <v>92</v>
      </c>
    </row>
    <row r="192" spans="30:88" ht="16.5" x14ac:dyDescent="0.3">
      <c r="AD192" s="209"/>
      <c r="AE192" s="149"/>
      <c r="AF192" s="215"/>
      <c r="AG192" s="209"/>
      <c r="AH192" s="209"/>
      <c r="AI192" s="209"/>
      <c r="AJ192" s="209"/>
      <c r="AK192" s="209"/>
      <c r="AL192" s="209"/>
      <c r="AM192" s="209"/>
      <c r="AN192" s="209"/>
      <c r="AO192" s="209"/>
      <c r="BZ192" s="188">
        <v>6.1999999999999602</v>
      </c>
      <c r="CA192" s="206">
        <v>47</v>
      </c>
      <c r="CB192" s="189">
        <v>52</v>
      </c>
      <c r="CC192" s="189">
        <v>57</v>
      </c>
      <c r="CD192" s="189">
        <v>62</v>
      </c>
      <c r="CE192" s="189">
        <v>67</v>
      </c>
      <c r="CF192" s="189">
        <v>72</v>
      </c>
      <c r="CG192" s="189">
        <v>77</v>
      </c>
      <c r="CH192" s="189">
        <v>82</v>
      </c>
      <c r="CI192" s="189">
        <v>87</v>
      </c>
      <c r="CJ192" s="189">
        <v>92</v>
      </c>
    </row>
    <row r="193" spans="30:88" ht="16.5" x14ac:dyDescent="0.3">
      <c r="AD193" s="209"/>
      <c r="AE193" s="149"/>
      <c r="AF193" s="215"/>
      <c r="AG193" s="209"/>
      <c r="AH193" s="209"/>
      <c r="AI193" s="209"/>
      <c r="AJ193" s="209"/>
      <c r="AK193" s="209"/>
      <c r="AL193" s="209"/>
      <c r="AM193" s="209"/>
      <c r="AN193" s="209"/>
      <c r="AO193" s="209"/>
      <c r="BZ193" s="188">
        <v>6.20999999999996</v>
      </c>
      <c r="CA193" s="206">
        <v>47</v>
      </c>
      <c r="CB193" s="189">
        <v>52</v>
      </c>
      <c r="CC193" s="189">
        <v>57</v>
      </c>
      <c r="CD193" s="189">
        <v>62</v>
      </c>
      <c r="CE193" s="189">
        <v>67</v>
      </c>
      <c r="CF193" s="189">
        <v>72</v>
      </c>
      <c r="CG193" s="189">
        <v>77</v>
      </c>
      <c r="CH193" s="189">
        <v>82</v>
      </c>
      <c r="CI193" s="189">
        <v>87</v>
      </c>
      <c r="CJ193" s="189">
        <v>92</v>
      </c>
    </row>
    <row r="194" spans="30:88" ht="18" x14ac:dyDescent="0.25">
      <c r="AD194" s="209"/>
      <c r="AE194" s="149"/>
      <c r="AF194" s="211"/>
      <c r="AG194" s="209"/>
      <c r="AH194" s="209"/>
      <c r="AI194" s="209"/>
      <c r="AJ194" s="209"/>
      <c r="AK194" s="209"/>
      <c r="AL194" s="209"/>
      <c r="AM194" s="209"/>
      <c r="AN194" s="209"/>
      <c r="AO194" s="209"/>
      <c r="BZ194" s="178">
        <v>6.2199999999999598</v>
      </c>
      <c r="CA194" s="212">
        <v>47</v>
      </c>
      <c r="CB194" s="146">
        <v>52</v>
      </c>
      <c r="CC194" s="146">
        <v>57</v>
      </c>
      <c r="CD194" s="146">
        <v>62</v>
      </c>
      <c r="CE194" s="146">
        <v>67</v>
      </c>
      <c r="CF194" s="146">
        <v>72</v>
      </c>
      <c r="CG194" s="146">
        <v>77</v>
      </c>
      <c r="CH194" s="146">
        <v>82</v>
      </c>
      <c r="CI194" s="146">
        <v>87</v>
      </c>
      <c r="CJ194" s="146">
        <v>92</v>
      </c>
    </row>
    <row r="195" spans="30:88" ht="16.5" x14ac:dyDescent="0.3">
      <c r="AD195" s="209"/>
      <c r="AE195" s="149"/>
      <c r="AF195" s="215"/>
      <c r="AG195" s="209"/>
      <c r="AH195" s="209"/>
      <c r="AI195" s="209"/>
      <c r="AJ195" s="209"/>
      <c r="AK195" s="209"/>
      <c r="AL195" s="209"/>
      <c r="AM195" s="209"/>
      <c r="AN195" s="209"/>
      <c r="AO195" s="209"/>
      <c r="BZ195" s="188">
        <v>6.2299999999999596</v>
      </c>
      <c r="CA195" s="206">
        <v>46</v>
      </c>
      <c r="CB195" s="189">
        <v>51</v>
      </c>
      <c r="CC195" s="189">
        <v>56</v>
      </c>
      <c r="CD195" s="189">
        <v>61</v>
      </c>
      <c r="CE195" s="189">
        <v>66</v>
      </c>
      <c r="CF195" s="189">
        <v>71</v>
      </c>
      <c r="CG195" s="189">
        <v>76</v>
      </c>
      <c r="CH195" s="189">
        <v>81</v>
      </c>
      <c r="CI195" s="189">
        <v>86</v>
      </c>
      <c r="CJ195" s="189">
        <v>91</v>
      </c>
    </row>
    <row r="196" spans="30:88" ht="16.5" x14ac:dyDescent="0.3">
      <c r="AD196" s="209"/>
      <c r="AE196" s="149"/>
      <c r="AF196" s="215"/>
      <c r="AG196" s="209"/>
      <c r="AH196" s="209"/>
      <c r="AI196" s="209"/>
      <c r="AJ196" s="209"/>
      <c r="AK196" s="209"/>
      <c r="AL196" s="209"/>
      <c r="AM196" s="209"/>
      <c r="AN196" s="209"/>
      <c r="AO196" s="209"/>
      <c r="BZ196" s="188">
        <v>6.2399999999999602</v>
      </c>
      <c r="CA196" s="206">
        <v>46</v>
      </c>
      <c r="CB196" s="189">
        <v>51</v>
      </c>
      <c r="CC196" s="189">
        <v>56</v>
      </c>
      <c r="CD196" s="189">
        <v>61</v>
      </c>
      <c r="CE196" s="189">
        <v>66</v>
      </c>
      <c r="CF196" s="189">
        <v>71</v>
      </c>
      <c r="CG196" s="189">
        <v>76</v>
      </c>
      <c r="CH196" s="189">
        <v>81</v>
      </c>
      <c r="CI196" s="189">
        <v>86</v>
      </c>
      <c r="CJ196" s="189">
        <v>91</v>
      </c>
    </row>
    <row r="197" spans="30:88" ht="16.5" x14ac:dyDescent="0.3">
      <c r="AD197" s="209"/>
      <c r="AE197" s="149"/>
      <c r="AF197" s="215"/>
      <c r="AG197" s="209"/>
      <c r="AH197" s="209"/>
      <c r="AI197" s="209"/>
      <c r="AJ197" s="209"/>
      <c r="AK197" s="209"/>
      <c r="AL197" s="209"/>
      <c r="AM197" s="209"/>
      <c r="AN197" s="209"/>
      <c r="AO197" s="209"/>
      <c r="BZ197" s="188">
        <v>6.24999999999996</v>
      </c>
      <c r="CA197" s="206">
        <v>46</v>
      </c>
      <c r="CB197" s="189">
        <v>51</v>
      </c>
      <c r="CC197" s="189">
        <v>56</v>
      </c>
      <c r="CD197" s="189">
        <v>61</v>
      </c>
      <c r="CE197" s="189">
        <v>66</v>
      </c>
      <c r="CF197" s="189">
        <v>71</v>
      </c>
      <c r="CG197" s="189">
        <v>76</v>
      </c>
      <c r="CH197" s="189">
        <v>81</v>
      </c>
      <c r="CI197" s="189">
        <v>86</v>
      </c>
      <c r="CJ197" s="189">
        <v>91</v>
      </c>
    </row>
    <row r="198" spans="30:88" ht="18" x14ac:dyDescent="0.25">
      <c r="AD198" s="209"/>
      <c r="AE198" s="149"/>
      <c r="AF198" s="211"/>
      <c r="AG198" s="209"/>
      <c r="AH198" s="209"/>
      <c r="AI198" s="209"/>
      <c r="AJ198" s="209"/>
      <c r="AK198" s="209"/>
      <c r="AL198" s="209"/>
      <c r="AM198" s="209"/>
      <c r="AN198" s="209"/>
      <c r="AO198" s="209"/>
      <c r="BZ198" s="178">
        <v>6.2599999999999598</v>
      </c>
      <c r="CA198" s="212">
        <v>46</v>
      </c>
      <c r="CB198" s="146">
        <v>51</v>
      </c>
      <c r="CC198" s="146">
        <v>56</v>
      </c>
      <c r="CD198" s="146">
        <v>61</v>
      </c>
      <c r="CE198" s="146">
        <v>66</v>
      </c>
      <c r="CF198" s="146">
        <v>71</v>
      </c>
      <c r="CG198" s="146">
        <v>76</v>
      </c>
      <c r="CH198" s="146">
        <v>81</v>
      </c>
      <c r="CI198" s="146">
        <v>86</v>
      </c>
      <c r="CJ198" s="146">
        <v>91</v>
      </c>
    </row>
    <row r="199" spans="30:88" ht="16.5" x14ac:dyDescent="0.3">
      <c r="AD199" s="209"/>
      <c r="AE199" s="149"/>
      <c r="AF199" s="215"/>
      <c r="AG199" s="209"/>
      <c r="AH199" s="209"/>
      <c r="AI199" s="209"/>
      <c r="AJ199" s="209"/>
      <c r="AK199" s="209"/>
      <c r="AL199" s="209"/>
      <c r="AM199" s="209"/>
      <c r="AN199" s="209"/>
      <c r="AO199" s="209"/>
      <c r="BZ199" s="188">
        <v>6.2699999999999596</v>
      </c>
      <c r="CA199" s="206">
        <v>45</v>
      </c>
      <c r="CB199" s="189">
        <v>50</v>
      </c>
      <c r="CC199" s="189">
        <v>55</v>
      </c>
      <c r="CD199" s="189">
        <v>60</v>
      </c>
      <c r="CE199" s="189">
        <v>65</v>
      </c>
      <c r="CF199" s="189">
        <v>70</v>
      </c>
      <c r="CG199" s="189">
        <v>75</v>
      </c>
      <c r="CH199" s="189">
        <v>80</v>
      </c>
      <c r="CI199" s="189">
        <v>85</v>
      </c>
      <c r="CJ199" s="189">
        <v>90</v>
      </c>
    </row>
    <row r="200" spans="30:88" ht="16.5" x14ac:dyDescent="0.3">
      <c r="AD200" s="209"/>
      <c r="AE200" s="149"/>
      <c r="AF200" s="215"/>
      <c r="AG200" s="209"/>
      <c r="AH200" s="209"/>
      <c r="AI200" s="209"/>
      <c r="AJ200" s="209"/>
      <c r="AK200" s="209"/>
      <c r="AL200" s="209"/>
      <c r="AM200" s="209"/>
      <c r="AN200" s="209"/>
      <c r="AO200" s="209"/>
      <c r="BZ200" s="188">
        <v>6.2799999999999603</v>
      </c>
      <c r="CA200" s="206">
        <v>45</v>
      </c>
      <c r="CB200" s="189">
        <v>50</v>
      </c>
      <c r="CC200" s="189">
        <v>55</v>
      </c>
      <c r="CD200" s="189">
        <v>60</v>
      </c>
      <c r="CE200" s="189">
        <v>65</v>
      </c>
      <c r="CF200" s="189">
        <v>70</v>
      </c>
      <c r="CG200" s="189">
        <v>75</v>
      </c>
      <c r="CH200" s="189">
        <v>80</v>
      </c>
      <c r="CI200" s="189">
        <v>85</v>
      </c>
      <c r="CJ200" s="189">
        <v>90</v>
      </c>
    </row>
    <row r="201" spans="30:88" ht="16.5" x14ac:dyDescent="0.3">
      <c r="AD201" s="209"/>
      <c r="AE201" s="149"/>
      <c r="AF201" s="215"/>
      <c r="AG201" s="209"/>
      <c r="AH201" s="209"/>
      <c r="AI201" s="209"/>
      <c r="AJ201" s="209"/>
      <c r="AK201" s="209"/>
      <c r="AL201" s="209"/>
      <c r="AM201" s="209"/>
      <c r="AN201" s="209"/>
      <c r="AO201" s="209"/>
      <c r="BZ201" s="188">
        <v>6.2899999999999601</v>
      </c>
      <c r="CA201" s="206">
        <v>45</v>
      </c>
      <c r="CB201" s="189">
        <v>50</v>
      </c>
      <c r="CC201" s="189">
        <v>55</v>
      </c>
      <c r="CD201" s="189">
        <v>60</v>
      </c>
      <c r="CE201" s="189">
        <v>65</v>
      </c>
      <c r="CF201" s="189">
        <v>70</v>
      </c>
      <c r="CG201" s="189">
        <v>75</v>
      </c>
      <c r="CH201" s="189">
        <v>80</v>
      </c>
      <c r="CI201" s="189">
        <v>85</v>
      </c>
      <c r="CJ201" s="189">
        <v>90</v>
      </c>
    </row>
    <row r="202" spans="30:88" ht="18" x14ac:dyDescent="0.25">
      <c r="AD202" s="209"/>
      <c r="AE202" s="149"/>
      <c r="AF202" s="211"/>
      <c r="AG202" s="209"/>
      <c r="AH202" s="209"/>
      <c r="AI202" s="209"/>
      <c r="AJ202" s="209"/>
      <c r="AK202" s="209"/>
      <c r="AL202" s="209"/>
      <c r="AM202" s="209"/>
      <c r="AN202" s="209"/>
      <c r="AO202" s="209"/>
      <c r="BZ202" s="178">
        <v>6.2999999999999599</v>
      </c>
      <c r="CA202" s="212">
        <v>45</v>
      </c>
      <c r="CB202" s="146">
        <v>50</v>
      </c>
      <c r="CC202" s="146">
        <v>55</v>
      </c>
      <c r="CD202" s="146">
        <v>60</v>
      </c>
      <c r="CE202" s="146">
        <v>65</v>
      </c>
      <c r="CF202" s="146">
        <v>70</v>
      </c>
      <c r="CG202" s="146">
        <v>75</v>
      </c>
      <c r="CH202" s="146">
        <v>80</v>
      </c>
      <c r="CI202" s="146">
        <v>85</v>
      </c>
      <c r="CJ202" s="146">
        <v>90</v>
      </c>
    </row>
    <row r="203" spans="30:88" ht="16.5" x14ac:dyDescent="0.3">
      <c r="AD203" s="209"/>
      <c r="AE203" s="149"/>
      <c r="AF203" s="215"/>
      <c r="AG203" s="209"/>
      <c r="AH203" s="209"/>
      <c r="AI203" s="209"/>
      <c r="AJ203" s="209"/>
      <c r="AK203" s="209"/>
      <c r="AL203" s="209"/>
      <c r="AM203" s="209"/>
      <c r="AN203" s="209"/>
      <c r="AO203" s="209"/>
      <c r="BZ203" s="188">
        <v>6.3099999999999596</v>
      </c>
      <c r="CA203" s="206">
        <v>44</v>
      </c>
      <c r="CB203" s="189">
        <v>49</v>
      </c>
      <c r="CC203" s="189">
        <v>54</v>
      </c>
      <c r="CD203" s="189">
        <v>59</v>
      </c>
      <c r="CE203" s="189">
        <v>64</v>
      </c>
      <c r="CF203" s="189">
        <v>69</v>
      </c>
      <c r="CG203" s="189">
        <v>74</v>
      </c>
      <c r="CH203" s="189">
        <v>79</v>
      </c>
      <c r="CI203" s="189">
        <v>84</v>
      </c>
      <c r="CJ203" s="189">
        <v>89</v>
      </c>
    </row>
    <row r="204" spans="30:88" ht="16.5" x14ac:dyDescent="0.3">
      <c r="AD204" s="209"/>
      <c r="AE204" s="149"/>
      <c r="AF204" s="215"/>
      <c r="AG204" s="209"/>
      <c r="AH204" s="209"/>
      <c r="AI204" s="209"/>
      <c r="AJ204" s="209"/>
      <c r="AK204" s="209"/>
      <c r="AL204" s="209"/>
      <c r="AM204" s="209"/>
      <c r="AN204" s="209"/>
      <c r="AO204" s="209"/>
      <c r="BZ204" s="188">
        <v>6.3199999999999603</v>
      </c>
      <c r="CA204" s="206">
        <v>44</v>
      </c>
      <c r="CB204" s="189">
        <v>49</v>
      </c>
      <c r="CC204" s="189">
        <v>54</v>
      </c>
      <c r="CD204" s="189">
        <v>59</v>
      </c>
      <c r="CE204" s="189">
        <v>64</v>
      </c>
      <c r="CF204" s="189">
        <v>69</v>
      </c>
      <c r="CG204" s="189">
        <v>74</v>
      </c>
      <c r="CH204" s="189">
        <v>79</v>
      </c>
      <c r="CI204" s="189">
        <v>84</v>
      </c>
      <c r="CJ204" s="189">
        <v>89</v>
      </c>
    </row>
    <row r="205" spans="30:88" ht="16.5" x14ac:dyDescent="0.3">
      <c r="AD205" s="209"/>
      <c r="AE205" s="149"/>
      <c r="AF205" s="215"/>
      <c r="AG205" s="209"/>
      <c r="AH205" s="209"/>
      <c r="AI205" s="209"/>
      <c r="AJ205" s="209"/>
      <c r="AK205" s="209"/>
      <c r="AL205" s="209"/>
      <c r="AM205" s="209"/>
      <c r="AN205" s="209"/>
      <c r="AO205" s="209"/>
      <c r="BZ205" s="188">
        <v>6.3299999999999601</v>
      </c>
      <c r="CA205" s="206">
        <v>44</v>
      </c>
      <c r="CB205" s="189">
        <v>49</v>
      </c>
      <c r="CC205" s="189">
        <v>54</v>
      </c>
      <c r="CD205" s="189">
        <v>59</v>
      </c>
      <c r="CE205" s="189">
        <v>64</v>
      </c>
      <c r="CF205" s="189">
        <v>69</v>
      </c>
      <c r="CG205" s="189">
        <v>74</v>
      </c>
      <c r="CH205" s="189">
        <v>79</v>
      </c>
      <c r="CI205" s="189">
        <v>84</v>
      </c>
      <c r="CJ205" s="189">
        <v>89</v>
      </c>
    </row>
    <row r="206" spans="30:88" ht="18" x14ac:dyDescent="0.25">
      <c r="AD206" s="209"/>
      <c r="AE206" s="149"/>
      <c r="AF206" s="211"/>
      <c r="AG206" s="209"/>
      <c r="AH206" s="209"/>
      <c r="AI206" s="209"/>
      <c r="AJ206" s="209"/>
      <c r="AK206" s="209"/>
      <c r="AL206" s="209"/>
      <c r="AM206" s="209"/>
      <c r="AN206" s="209"/>
      <c r="AO206" s="209"/>
      <c r="BZ206" s="178">
        <v>6.3399999999999599</v>
      </c>
      <c r="CA206" s="212">
        <v>44</v>
      </c>
      <c r="CB206" s="146">
        <v>49</v>
      </c>
      <c r="CC206" s="146">
        <v>54</v>
      </c>
      <c r="CD206" s="146">
        <v>59</v>
      </c>
      <c r="CE206" s="146">
        <v>64</v>
      </c>
      <c r="CF206" s="146">
        <v>69</v>
      </c>
      <c r="CG206" s="146">
        <v>74</v>
      </c>
      <c r="CH206" s="146">
        <v>79</v>
      </c>
      <c r="CI206" s="146">
        <v>84</v>
      </c>
      <c r="CJ206" s="146">
        <v>89</v>
      </c>
    </row>
    <row r="207" spans="30:88" ht="16.5" x14ac:dyDescent="0.3">
      <c r="AD207" s="209"/>
      <c r="AE207" s="149"/>
      <c r="AF207" s="215"/>
      <c r="AG207" s="209"/>
      <c r="AH207" s="209"/>
      <c r="AI207" s="209"/>
      <c r="AJ207" s="209"/>
      <c r="AK207" s="209"/>
      <c r="AL207" s="209"/>
      <c r="AM207" s="209"/>
      <c r="AN207" s="209"/>
      <c r="AO207" s="209"/>
      <c r="BZ207" s="188">
        <v>6.3499999999999597</v>
      </c>
      <c r="CA207" s="206">
        <v>43</v>
      </c>
      <c r="CB207" s="189">
        <v>48</v>
      </c>
      <c r="CC207" s="189">
        <v>53</v>
      </c>
      <c r="CD207" s="189">
        <v>58</v>
      </c>
      <c r="CE207" s="189">
        <v>63</v>
      </c>
      <c r="CF207" s="189">
        <v>68</v>
      </c>
      <c r="CG207" s="189">
        <v>73</v>
      </c>
      <c r="CH207" s="189">
        <v>78</v>
      </c>
      <c r="CI207" s="189">
        <v>83</v>
      </c>
      <c r="CJ207" s="189">
        <v>88</v>
      </c>
    </row>
    <row r="208" spans="30:88" ht="16.5" x14ac:dyDescent="0.3">
      <c r="AD208" s="209"/>
      <c r="AE208" s="149"/>
      <c r="AF208" s="215"/>
      <c r="AG208" s="209"/>
      <c r="AH208" s="209"/>
      <c r="AI208" s="209"/>
      <c r="AJ208" s="209"/>
      <c r="AK208" s="209"/>
      <c r="AL208" s="209"/>
      <c r="AM208" s="209"/>
      <c r="AN208" s="209"/>
      <c r="AO208" s="209"/>
      <c r="BZ208" s="188">
        <v>6.3599999999999604</v>
      </c>
      <c r="CA208" s="206">
        <v>43</v>
      </c>
      <c r="CB208" s="189">
        <v>48</v>
      </c>
      <c r="CC208" s="189">
        <v>53</v>
      </c>
      <c r="CD208" s="189">
        <v>58</v>
      </c>
      <c r="CE208" s="189">
        <v>63</v>
      </c>
      <c r="CF208" s="189">
        <v>68</v>
      </c>
      <c r="CG208" s="189">
        <v>73</v>
      </c>
      <c r="CH208" s="189">
        <v>78</v>
      </c>
      <c r="CI208" s="189">
        <v>83</v>
      </c>
      <c r="CJ208" s="189">
        <v>88</v>
      </c>
    </row>
    <row r="209" spans="30:88" ht="16.5" x14ac:dyDescent="0.3">
      <c r="AD209" s="209"/>
      <c r="AE209" s="149"/>
      <c r="AF209" s="215"/>
      <c r="AG209" s="209"/>
      <c r="AH209" s="209"/>
      <c r="AI209" s="209"/>
      <c r="AJ209" s="209"/>
      <c r="AK209" s="209"/>
      <c r="AL209" s="209"/>
      <c r="AM209" s="209"/>
      <c r="AN209" s="209"/>
      <c r="AO209" s="209"/>
      <c r="BZ209" s="188">
        <v>6.3699999999999601</v>
      </c>
      <c r="CA209" s="206">
        <v>43</v>
      </c>
      <c r="CB209" s="189">
        <v>48</v>
      </c>
      <c r="CC209" s="189">
        <v>53</v>
      </c>
      <c r="CD209" s="189">
        <v>58</v>
      </c>
      <c r="CE209" s="189">
        <v>63</v>
      </c>
      <c r="CF209" s="189">
        <v>68</v>
      </c>
      <c r="CG209" s="189">
        <v>73</v>
      </c>
      <c r="CH209" s="189">
        <v>78</v>
      </c>
      <c r="CI209" s="189">
        <v>83</v>
      </c>
      <c r="CJ209" s="189">
        <v>88</v>
      </c>
    </row>
    <row r="210" spans="30:88" ht="18" x14ac:dyDescent="0.25">
      <c r="AD210" s="209"/>
      <c r="AE210" s="149"/>
      <c r="AF210" s="211"/>
      <c r="AG210" s="209"/>
      <c r="AH210" s="209"/>
      <c r="AI210" s="209"/>
      <c r="AJ210" s="209"/>
      <c r="AK210" s="209"/>
      <c r="AL210" s="209"/>
      <c r="AM210" s="209"/>
      <c r="AN210" s="209"/>
      <c r="AO210" s="209"/>
      <c r="BZ210" s="178">
        <v>6.3799999999999599</v>
      </c>
      <c r="CA210" s="212">
        <v>43</v>
      </c>
      <c r="CB210" s="146">
        <v>48</v>
      </c>
      <c r="CC210" s="146">
        <v>53</v>
      </c>
      <c r="CD210" s="146">
        <v>58</v>
      </c>
      <c r="CE210" s="146">
        <v>63</v>
      </c>
      <c r="CF210" s="146">
        <v>68</v>
      </c>
      <c r="CG210" s="146">
        <v>73</v>
      </c>
      <c r="CH210" s="146">
        <v>78</v>
      </c>
      <c r="CI210" s="146">
        <v>83</v>
      </c>
      <c r="CJ210" s="146">
        <v>88</v>
      </c>
    </row>
    <row r="211" spans="30:88" ht="16.5" x14ac:dyDescent="0.3">
      <c r="AD211" s="209"/>
      <c r="AE211" s="149"/>
      <c r="AF211" s="215"/>
      <c r="AG211" s="209"/>
      <c r="AH211" s="209"/>
      <c r="AI211" s="209"/>
      <c r="AJ211" s="209"/>
      <c r="AK211" s="209"/>
      <c r="AL211" s="209"/>
      <c r="AM211" s="209"/>
      <c r="AN211" s="209"/>
      <c r="AO211" s="209"/>
      <c r="BZ211" s="188">
        <v>6.3899999999999597</v>
      </c>
      <c r="CA211" s="206">
        <v>42</v>
      </c>
      <c r="CB211" s="189">
        <v>47</v>
      </c>
      <c r="CC211" s="189">
        <v>52</v>
      </c>
      <c r="CD211" s="189">
        <v>57</v>
      </c>
      <c r="CE211" s="189">
        <v>62</v>
      </c>
      <c r="CF211" s="189">
        <v>67</v>
      </c>
      <c r="CG211" s="189">
        <v>72</v>
      </c>
      <c r="CH211" s="189">
        <v>77</v>
      </c>
      <c r="CI211" s="189">
        <v>82</v>
      </c>
      <c r="CJ211" s="189">
        <v>87</v>
      </c>
    </row>
    <row r="212" spans="30:88" ht="16.5" x14ac:dyDescent="0.3">
      <c r="AD212" s="209"/>
      <c r="AE212" s="149"/>
      <c r="AF212" s="215"/>
      <c r="AG212" s="209"/>
      <c r="AH212" s="209"/>
      <c r="AI212" s="209"/>
      <c r="AJ212" s="209"/>
      <c r="AK212" s="209"/>
      <c r="AL212" s="209"/>
      <c r="AM212" s="209"/>
      <c r="AN212" s="209"/>
      <c r="AO212" s="209"/>
      <c r="BZ212" s="188">
        <v>6.3999999999999604</v>
      </c>
      <c r="CA212" s="206">
        <v>42</v>
      </c>
      <c r="CB212" s="189">
        <v>47</v>
      </c>
      <c r="CC212" s="189">
        <v>52</v>
      </c>
      <c r="CD212" s="189">
        <v>57</v>
      </c>
      <c r="CE212" s="189">
        <v>62</v>
      </c>
      <c r="CF212" s="189">
        <v>67</v>
      </c>
      <c r="CG212" s="189">
        <v>72</v>
      </c>
      <c r="CH212" s="189">
        <v>77</v>
      </c>
      <c r="CI212" s="189">
        <v>82</v>
      </c>
      <c r="CJ212" s="189">
        <v>87</v>
      </c>
    </row>
    <row r="213" spans="30:88" ht="16.5" x14ac:dyDescent="0.3">
      <c r="AD213" s="209"/>
      <c r="AE213" s="149"/>
      <c r="AF213" s="215"/>
      <c r="AG213" s="209"/>
      <c r="AH213" s="209"/>
      <c r="AI213" s="209"/>
      <c r="AJ213" s="209"/>
      <c r="AK213" s="209"/>
      <c r="AL213" s="209"/>
      <c r="AM213" s="209"/>
      <c r="AN213" s="209"/>
      <c r="AO213" s="209"/>
      <c r="BZ213" s="188">
        <v>6.4099999999999602</v>
      </c>
      <c r="CA213" s="206">
        <v>42</v>
      </c>
      <c r="CB213" s="189">
        <v>47</v>
      </c>
      <c r="CC213" s="189">
        <v>52</v>
      </c>
      <c r="CD213" s="189">
        <v>57</v>
      </c>
      <c r="CE213" s="189">
        <v>62</v>
      </c>
      <c r="CF213" s="189">
        <v>67</v>
      </c>
      <c r="CG213" s="189">
        <v>72</v>
      </c>
      <c r="CH213" s="189">
        <v>77</v>
      </c>
      <c r="CI213" s="189">
        <v>82</v>
      </c>
      <c r="CJ213" s="189">
        <v>87</v>
      </c>
    </row>
    <row r="214" spans="30:88" ht="18" x14ac:dyDescent="0.25">
      <c r="AD214" s="209"/>
      <c r="AE214" s="149"/>
      <c r="AF214" s="211"/>
      <c r="AG214" s="209"/>
      <c r="AH214" s="209"/>
      <c r="AI214" s="209"/>
      <c r="AJ214" s="209"/>
      <c r="AK214" s="209"/>
      <c r="AL214" s="209"/>
      <c r="AM214" s="209"/>
      <c r="AN214" s="209"/>
      <c r="AO214" s="209"/>
      <c r="BZ214" s="178">
        <v>6.41999999999996</v>
      </c>
      <c r="CA214" s="212">
        <v>42</v>
      </c>
      <c r="CB214" s="146">
        <v>47</v>
      </c>
      <c r="CC214" s="146">
        <v>52</v>
      </c>
      <c r="CD214" s="146">
        <v>57</v>
      </c>
      <c r="CE214" s="146">
        <v>62</v>
      </c>
      <c r="CF214" s="146">
        <v>67</v>
      </c>
      <c r="CG214" s="146">
        <v>72</v>
      </c>
      <c r="CH214" s="146">
        <v>77</v>
      </c>
      <c r="CI214" s="146">
        <v>82</v>
      </c>
      <c r="CJ214" s="146">
        <v>87</v>
      </c>
    </row>
    <row r="215" spans="30:88" ht="16.5" x14ac:dyDescent="0.3">
      <c r="AD215" s="209"/>
      <c r="AE215" s="149"/>
      <c r="AF215" s="215"/>
      <c r="AG215" s="209"/>
      <c r="AH215" s="209"/>
      <c r="AI215" s="209"/>
      <c r="AJ215" s="209"/>
      <c r="AK215" s="209"/>
      <c r="AL215" s="209"/>
      <c r="AM215" s="209"/>
      <c r="AN215" s="209"/>
      <c r="AO215" s="209"/>
      <c r="BZ215" s="188">
        <v>6.4299999999999597</v>
      </c>
      <c r="CA215" s="206">
        <v>41</v>
      </c>
      <c r="CB215" s="189">
        <v>46</v>
      </c>
      <c r="CC215" s="189">
        <v>51</v>
      </c>
      <c r="CD215" s="189">
        <v>56</v>
      </c>
      <c r="CE215" s="189">
        <v>61</v>
      </c>
      <c r="CF215" s="189">
        <v>66</v>
      </c>
      <c r="CG215" s="189">
        <v>71</v>
      </c>
      <c r="CH215" s="189">
        <v>76</v>
      </c>
      <c r="CI215" s="189">
        <v>81</v>
      </c>
      <c r="CJ215" s="189">
        <v>86</v>
      </c>
    </row>
    <row r="216" spans="30:88" ht="16.5" x14ac:dyDescent="0.3">
      <c r="AD216" s="209"/>
      <c r="AE216" s="149"/>
      <c r="AF216" s="215"/>
      <c r="AG216" s="209"/>
      <c r="AH216" s="209"/>
      <c r="AI216" s="209"/>
      <c r="AJ216" s="209"/>
      <c r="AK216" s="209"/>
      <c r="AL216" s="209"/>
      <c r="AM216" s="209"/>
      <c r="AN216" s="209"/>
      <c r="AO216" s="209"/>
      <c r="BZ216" s="188">
        <v>6.4399999999999604</v>
      </c>
      <c r="CA216" s="206">
        <v>41</v>
      </c>
      <c r="CB216" s="189">
        <v>46</v>
      </c>
      <c r="CC216" s="189">
        <v>51</v>
      </c>
      <c r="CD216" s="189">
        <v>56</v>
      </c>
      <c r="CE216" s="189">
        <v>61</v>
      </c>
      <c r="CF216" s="189">
        <v>66</v>
      </c>
      <c r="CG216" s="189">
        <v>71</v>
      </c>
      <c r="CH216" s="189">
        <v>76</v>
      </c>
      <c r="CI216" s="189">
        <v>81</v>
      </c>
      <c r="CJ216" s="189">
        <v>86</v>
      </c>
    </row>
    <row r="217" spans="30:88" ht="16.5" x14ac:dyDescent="0.3">
      <c r="AD217" s="209"/>
      <c r="AE217" s="149"/>
      <c r="AF217" s="215"/>
      <c r="AG217" s="209"/>
      <c r="AH217" s="209"/>
      <c r="AI217" s="209"/>
      <c r="AJ217" s="209"/>
      <c r="AK217" s="209"/>
      <c r="AL217" s="209"/>
      <c r="AM217" s="209"/>
      <c r="AN217" s="209"/>
      <c r="AO217" s="209"/>
      <c r="BZ217" s="188">
        <v>6.4499999999999602</v>
      </c>
      <c r="CA217" s="206">
        <v>41</v>
      </c>
      <c r="CB217" s="189">
        <v>46</v>
      </c>
      <c r="CC217" s="189">
        <v>51</v>
      </c>
      <c r="CD217" s="189">
        <v>56</v>
      </c>
      <c r="CE217" s="189">
        <v>61</v>
      </c>
      <c r="CF217" s="189">
        <v>66</v>
      </c>
      <c r="CG217" s="189">
        <v>71</v>
      </c>
      <c r="CH217" s="189">
        <v>76</v>
      </c>
      <c r="CI217" s="189">
        <v>81</v>
      </c>
      <c r="CJ217" s="189">
        <v>86</v>
      </c>
    </row>
    <row r="218" spans="30:88" ht="18" x14ac:dyDescent="0.25">
      <c r="AD218" s="209"/>
      <c r="AE218" s="149"/>
      <c r="AF218" s="211"/>
      <c r="AG218" s="209"/>
      <c r="AH218" s="209"/>
      <c r="AI218" s="209"/>
      <c r="AJ218" s="209"/>
      <c r="AK218" s="209"/>
      <c r="AL218" s="209"/>
      <c r="AM218" s="209"/>
      <c r="AN218" s="209"/>
      <c r="AO218" s="209"/>
      <c r="BZ218" s="178">
        <v>6.45999999999996</v>
      </c>
      <c r="CA218" s="212">
        <v>41</v>
      </c>
      <c r="CB218" s="146">
        <v>46</v>
      </c>
      <c r="CC218" s="146">
        <v>51</v>
      </c>
      <c r="CD218" s="146">
        <v>56</v>
      </c>
      <c r="CE218" s="146">
        <v>61</v>
      </c>
      <c r="CF218" s="146">
        <v>66</v>
      </c>
      <c r="CG218" s="146">
        <v>71</v>
      </c>
      <c r="CH218" s="146">
        <v>76</v>
      </c>
      <c r="CI218" s="146">
        <v>81</v>
      </c>
      <c r="CJ218" s="146">
        <v>86</v>
      </c>
    </row>
    <row r="219" spans="30:88" ht="16.5" x14ac:dyDescent="0.3">
      <c r="AD219" s="209"/>
      <c r="AE219" s="149"/>
      <c r="AF219" s="215"/>
      <c r="AG219" s="209"/>
      <c r="AH219" s="209"/>
      <c r="AI219" s="209"/>
      <c r="AJ219" s="209"/>
      <c r="AK219" s="209"/>
      <c r="AL219" s="209"/>
      <c r="AM219" s="209"/>
      <c r="AN219" s="209"/>
      <c r="AO219" s="209"/>
      <c r="BZ219" s="188">
        <v>6.4699999999999598</v>
      </c>
      <c r="CA219" s="206">
        <v>40</v>
      </c>
      <c r="CB219" s="189">
        <v>45</v>
      </c>
      <c r="CC219" s="189">
        <v>50</v>
      </c>
      <c r="CD219" s="189">
        <v>55</v>
      </c>
      <c r="CE219" s="189">
        <v>60</v>
      </c>
      <c r="CF219" s="189">
        <v>65</v>
      </c>
      <c r="CG219" s="189">
        <v>70</v>
      </c>
      <c r="CH219" s="189">
        <v>75</v>
      </c>
      <c r="CI219" s="189">
        <v>80</v>
      </c>
      <c r="CJ219" s="189">
        <v>85</v>
      </c>
    </row>
    <row r="220" spans="30:88" ht="16.5" x14ac:dyDescent="0.3">
      <c r="AD220" s="209"/>
      <c r="AE220" s="149"/>
      <c r="AF220" s="215"/>
      <c r="AG220" s="209"/>
      <c r="AH220" s="209"/>
      <c r="AI220" s="209"/>
      <c r="AJ220" s="209"/>
      <c r="AK220" s="209"/>
      <c r="AL220" s="209"/>
      <c r="AM220" s="209"/>
      <c r="AN220" s="209"/>
      <c r="AO220" s="209"/>
      <c r="BZ220" s="188">
        <v>6.4799999999999596</v>
      </c>
      <c r="CA220" s="206">
        <v>40</v>
      </c>
      <c r="CB220" s="189">
        <v>45</v>
      </c>
      <c r="CC220" s="189">
        <v>50</v>
      </c>
      <c r="CD220" s="189">
        <v>55</v>
      </c>
      <c r="CE220" s="189">
        <v>60</v>
      </c>
      <c r="CF220" s="189">
        <v>65</v>
      </c>
      <c r="CG220" s="189">
        <v>70</v>
      </c>
      <c r="CH220" s="189">
        <v>75</v>
      </c>
      <c r="CI220" s="189">
        <v>80</v>
      </c>
      <c r="CJ220" s="189">
        <v>85</v>
      </c>
    </row>
    <row r="221" spans="30:88" ht="16.5" x14ac:dyDescent="0.3">
      <c r="AD221" s="209"/>
      <c r="AE221" s="149"/>
      <c r="AF221" s="215"/>
      <c r="AG221" s="209"/>
      <c r="AH221" s="209"/>
      <c r="AI221" s="209"/>
      <c r="AJ221" s="209"/>
      <c r="AK221" s="209"/>
      <c r="AL221" s="209"/>
      <c r="AM221" s="209"/>
      <c r="AN221" s="209"/>
      <c r="AO221" s="209"/>
      <c r="BZ221" s="188">
        <v>6.4899999999999602</v>
      </c>
      <c r="CA221" s="206">
        <v>40</v>
      </c>
      <c r="CB221" s="189">
        <v>45</v>
      </c>
      <c r="CC221" s="189">
        <v>50</v>
      </c>
      <c r="CD221" s="189">
        <v>55</v>
      </c>
      <c r="CE221" s="189">
        <v>60</v>
      </c>
      <c r="CF221" s="189">
        <v>65</v>
      </c>
      <c r="CG221" s="189">
        <v>70</v>
      </c>
      <c r="CH221" s="189">
        <v>75</v>
      </c>
      <c r="CI221" s="189">
        <v>80</v>
      </c>
      <c r="CJ221" s="189">
        <v>85</v>
      </c>
    </row>
    <row r="222" spans="30:88" ht="18" x14ac:dyDescent="0.25">
      <c r="AD222" s="209"/>
      <c r="AE222" s="149"/>
      <c r="AF222" s="211"/>
      <c r="AG222" s="209"/>
      <c r="AH222" s="209"/>
      <c r="AI222" s="209"/>
      <c r="AJ222" s="209"/>
      <c r="AK222" s="209"/>
      <c r="AL222" s="209"/>
      <c r="AM222" s="209"/>
      <c r="AN222" s="209"/>
      <c r="AO222" s="209"/>
      <c r="BZ222" s="178">
        <v>6.49999999999996</v>
      </c>
      <c r="CA222" s="212">
        <v>40</v>
      </c>
      <c r="CB222" s="146">
        <v>45</v>
      </c>
      <c r="CC222" s="146">
        <v>50</v>
      </c>
      <c r="CD222" s="146">
        <v>55</v>
      </c>
      <c r="CE222" s="146">
        <v>60</v>
      </c>
      <c r="CF222" s="146">
        <v>65</v>
      </c>
      <c r="CG222" s="146">
        <v>70</v>
      </c>
      <c r="CH222" s="146">
        <v>75</v>
      </c>
      <c r="CI222" s="146">
        <v>80</v>
      </c>
      <c r="CJ222" s="146">
        <v>85</v>
      </c>
    </row>
    <row r="223" spans="30:88" ht="16.5" x14ac:dyDescent="0.3">
      <c r="AD223" s="209"/>
      <c r="AE223" s="149"/>
      <c r="AF223" s="215"/>
      <c r="AG223" s="209"/>
      <c r="AH223" s="209"/>
      <c r="AI223" s="209"/>
      <c r="AJ223" s="209"/>
      <c r="AK223" s="209"/>
      <c r="AL223" s="209"/>
      <c r="AM223" s="209"/>
      <c r="AN223" s="209"/>
      <c r="AO223" s="209"/>
      <c r="BZ223" s="188">
        <v>6.5099999999999598</v>
      </c>
      <c r="CA223" s="206">
        <v>39</v>
      </c>
      <c r="CB223" s="189">
        <v>44</v>
      </c>
      <c r="CC223" s="189">
        <v>49</v>
      </c>
      <c r="CD223" s="189">
        <v>54</v>
      </c>
      <c r="CE223" s="189">
        <v>59</v>
      </c>
      <c r="CF223" s="189">
        <v>64</v>
      </c>
      <c r="CG223" s="189">
        <v>69</v>
      </c>
      <c r="CH223" s="189">
        <v>74</v>
      </c>
      <c r="CI223" s="189">
        <v>79</v>
      </c>
      <c r="CJ223" s="189">
        <v>84</v>
      </c>
    </row>
    <row r="224" spans="30:88" ht="16.5" x14ac:dyDescent="0.3">
      <c r="AD224" s="209"/>
      <c r="AE224" s="149"/>
      <c r="AF224" s="215"/>
      <c r="AG224" s="209"/>
      <c r="AH224" s="209"/>
      <c r="AI224" s="209"/>
      <c r="AJ224" s="209"/>
      <c r="AK224" s="209"/>
      <c r="AL224" s="209"/>
      <c r="AM224" s="209"/>
      <c r="AN224" s="209"/>
      <c r="AO224" s="209"/>
      <c r="BZ224" s="188">
        <v>6.5199999999999596</v>
      </c>
      <c r="CA224" s="206">
        <v>39</v>
      </c>
      <c r="CB224" s="189">
        <v>44</v>
      </c>
      <c r="CC224" s="189">
        <v>49</v>
      </c>
      <c r="CD224" s="189">
        <v>54</v>
      </c>
      <c r="CE224" s="189">
        <v>59</v>
      </c>
      <c r="CF224" s="189">
        <v>64</v>
      </c>
      <c r="CG224" s="189">
        <v>69</v>
      </c>
      <c r="CH224" s="189">
        <v>74</v>
      </c>
      <c r="CI224" s="189">
        <v>79</v>
      </c>
      <c r="CJ224" s="189">
        <v>84</v>
      </c>
    </row>
    <row r="225" spans="30:88" ht="16.5" x14ac:dyDescent="0.3">
      <c r="AD225" s="209"/>
      <c r="AE225" s="149"/>
      <c r="AF225" s="215"/>
      <c r="AG225" s="209"/>
      <c r="AH225" s="209"/>
      <c r="AI225" s="209"/>
      <c r="AJ225" s="209"/>
      <c r="AK225" s="209"/>
      <c r="AL225" s="209"/>
      <c r="AM225" s="209"/>
      <c r="AN225" s="209"/>
      <c r="AO225" s="209"/>
      <c r="BZ225" s="188">
        <v>6.5299999999999496</v>
      </c>
      <c r="CA225" s="206">
        <v>39</v>
      </c>
      <c r="CB225" s="189">
        <v>44</v>
      </c>
      <c r="CC225" s="189">
        <v>49</v>
      </c>
      <c r="CD225" s="189">
        <v>54</v>
      </c>
      <c r="CE225" s="189">
        <v>59</v>
      </c>
      <c r="CF225" s="189">
        <v>64</v>
      </c>
      <c r="CG225" s="189">
        <v>69</v>
      </c>
      <c r="CH225" s="189">
        <v>74</v>
      </c>
      <c r="CI225" s="189">
        <v>79</v>
      </c>
      <c r="CJ225" s="189">
        <v>84</v>
      </c>
    </row>
    <row r="226" spans="30:88" ht="18" x14ac:dyDescent="0.25">
      <c r="AD226" s="209"/>
      <c r="AE226" s="149"/>
      <c r="AF226" s="211"/>
      <c r="AG226" s="209"/>
      <c r="AH226" s="209"/>
      <c r="AI226" s="209"/>
      <c r="AJ226" s="209"/>
      <c r="AK226" s="209"/>
      <c r="AL226" s="209"/>
      <c r="AM226" s="209"/>
      <c r="AN226" s="209"/>
      <c r="AO226" s="209"/>
      <c r="BZ226" s="178">
        <v>6.5399999999999503</v>
      </c>
      <c r="CA226" s="212">
        <v>39</v>
      </c>
      <c r="CB226" s="146">
        <v>44</v>
      </c>
      <c r="CC226" s="146">
        <v>49</v>
      </c>
      <c r="CD226" s="146">
        <v>54</v>
      </c>
      <c r="CE226" s="146">
        <v>59</v>
      </c>
      <c r="CF226" s="146">
        <v>64</v>
      </c>
      <c r="CG226" s="146">
        <v>69</v>
      </c>
      <c r="CH226" s="146">
        <v>74</v>
      </c>
      <c r="CI226" s="146">
        <v>79</v>
      </c>
      <c r="CJ226" s="146">
        <v>84</v>
      </c>
    </row>
    <row r="227" spans="30:88" ht="16.5" x14ac:dyDescent="0.3">
      <c r="AD227" s="209"/>
      <c r="AE227" s="149"/>
      <c r="AF227" s="215"/>
      <c r="AG227" s="209"/>
      <c r="AH227" s="209"/>
      <c r="AI227" s="209"/>
      <c r="AJ227" s="209"/>
      <c r="AK227" s="209"/>
      <c r="AL227" s="209"/>
      <c r="AM227" s="209"/>
      <c r="AN227" s="209"/>
      <c r="AO227" s="209"/>
      <c r="BZ227" s="188">
        <v>6.5499999999999501</v>
      </c>
      <c r="CA227" s="206">
        <v>38</v>
      </c>
      <c r="CB227" s="189">
        <v>43</v>
      </c>
      <c r="CC227" s="189">
        <v>48</v>
      </c>
      <c r="CD227" s="189">
        <v>53</v>
      </c>
      <c r="CE227" s="189">
        <v>58</v>
      </c>
      <c r="CF227" s="189">
        <v>63</v>
      </c>
      <c r="CG227" s="189">
        <v>68</v>
      </c>
      <c r="CH227" s="189">
        <v>73</v>
      </c>
      <c r="CI227" s="189">
        <v>78</v>
      </c>
      <c r="CJ227" s="189">
        <v>83</v>
      </c>
    </row>
    <row r="228" spans="30:88" ht="16.5" x14ac:dyDescent="0.3">
      <c r="AD228" s="209"/>
      <c r="AE228" s="149"/>
      <c r="AF228" s="215"/>
      <c r="AG228" s="209"/>
      <c r="AH228" s="209"/>
      <c r="AI228" s="209"/>
      <c r="AJ228" s="209"/>
      <c r="AK228" s="209"/>
      <c r="AL228" s="209"/>
      <c r="AM228" s="209"/>
      <c r="AN228" s="209"/>
      <c r="AO228" s="209"/>
      <c r="BZ228" s="188">
        <v>6.5599999999999499</v>
      </c>
      <c r="CA228" s="206">
        <v>38</v>
      </c>
      <c r="CB228" s="189">
        <v>43</v>
      </c>
      <c r="CC228" s="189">
        <v>48</v>
      </c>
      <c r="CD228" s="189">
        <v>53</v>
      </c>
      <c r="CE228" s="189">
        <v>58</v>
      </c>
      <c r="CF228" s="189">
        <v>63</v>
      </c>
      <c r="CG228" s="189">
        <v>68</v>
      </c>
      <c r="CH228" s="189">
        <v>73</v>
      </c>
      <c r="CI228" s="189">
        <v>78</v>
      </c>
      <c r="CJ228" s="189">
        <v>83</v>
      </c>
    </row>
    <row r="229" spans="30:88" ht="16.5" x14ac:dyDescent="0.3">
      <c r="AD229" s="209"/>
      <c r="AE229" s="149"/>
      <c r="AF229" s="215"/>
      <c r="AG229" s="209"/>
      <c r="AH229" s="209"/>
      <c r="AI229" s="209"/>
      <c r="AJ229" s="209"/>
      <c r="AK229" s="209"/>
      <c r="AL229" s="209"/>
      <c r="AM229" s="209"/>
      <c r="AN229" s="209"/>
      <c r="AO229" s="209"/>
      <c r="BZ229" s="188">
        <v>6.5699999999999497</v>
      </c>
      <c r="CA229" s="206">
        <v>38</v>
      </c>
      <c r="CB229" s="189">
        <v>43</v>
      </c>
      <c r="CC229" s="189">
        <v>48</v>
      </c>
      <c r="CD229" s="189">
        <v>53</v>
      </c>
      <c r="CE229" s="189">
        <v>58</v>
      </c>
      <c r="CF229" s="189">
        <v>63</v>
      </c>
      <c r="CG229" s="189">
        <v>68</v>
      </c>
      <c r="CH229" s="189">
        <v>73</v>
      </c>
      <c r="CI229" s="189">
        <v>78</v>
      </c>
      <c r="CJ229" s="189">
        <v>83</v>
      </c>
    </row>
    <row r="230" spans="30:88" ht="18" x14ac:dyDescent="0.25">
      <c r="AD230" s="209"/>
      <c r="AE230" s="149"/>
      <c r="AF230" s="211"/>
      <c r="AG230" s="209"/>
      <c r="AH230" s="209"/>
      <c r="AI230" s="209"/>
      <c r="AJ230" s="209"/>
      <c r="AK230" s="209"/>
      <c r="AL230" s="209"/>
      <c r="AM230" s="209"/>
      <c r="AN230" s="209"/>
      <c r="AO230" s="209"/>
      <c r="BZ230" s="178">
        <v>6.5799999999999503</v>
      </c>
      <c r="CA230" s="212">
        <v>38</v>
      </c>
      <c r="CB230" s="146">
        <v>43</v>
      </c>
      <c r="CC230" s="146">
        <v>48</v>
      </c>
      <c r="CD230" s="146">
        <v>53</v>
      </c>
      <c r="CE230" s="146">
        <v>58</v>
      </c>
      <c r="CF230" s="146">
        <v>63</v>
      </c>
      <c r="CG230" s="146">
        <v>68</v>
      </c>
      <c r="CH230" s="146">
        <v>73</v>
      </c>
      <c r="CI230" s="146">
        <v>78</v>
      </c>
      <c r="CJ230" s="146">
        <v>83</v>
      </c>
    </row>
    <row r="231" spans="30:88" ht="16.5" x14ac:dyDescent="0.3">
      <c r="AD231" s="209"/>
      <c r="AE231" s="149"/>
      <c r="AF231" s="215"/>
      <c r="AG231" s="209"/>
      <c r="AH231" s="209"/>
      <c r="AI231" s="209"/>
      <c r="AJ231" s="209"/>
      <c r="AK231" s="209"/>
      <c r="AL231" s="209"/>
      <c r="AM231" s="209"/>
      <c r="AN231" s="209"/>
      <c r="AO231" s="209"/>
      <c r="BZ231" s="188">
        <v>6.5899999999999501</v>
      </c>
      <c r="CA231" s="206">
        <v>37</v>
      </c>
      <c r="CB231" s="189">
        <v>42</v>
      </c>
      <c r="CC231" s="189">
        <v>47</v>
      </c>
      <c r="CD231" s="189">
        <v>52</v>
      </c>
      <c r="CE231" s="189">
        <v>57</v>
      </c>
      <c r="CF231" s="189">
        <v>62</v>
      </c>
      <c r="CG231" s="189">
        <v>67</v>
      </c>
      <c r="CH231" s="189">
        <v>72</v>
      </c>
      <c r="CI231" s="189">
        <v>77</v>
      </c>
      <c r="CJ231" s="189">
        <v>82</v>
      </c>
    </row>
    <row r="232" spans="30:88" ht="16.5" x14ac:dyDescent="0.3">
      <c r="AD232" s="209"/>
      <c r="AE232" s="149"/>
      <c r="AF232" s="215"/>
      <c r="AG232" s="209"/>
      <c r="AH232" s="209"/>
      <c r="AI232" s="209"/>
      <c r="AJ232" s="209"/>
      <c r="AK232" s="209"/>
      <c r="AL232" s="209"/>
      <c r="AM232" s="209"/>
      <c r="AN232" s="209"/>
      <c r="AO232" s="209"/>
      <c r="BZ232" s="188">
        <v>6.5999999999999499</v>
      </c>
      <c r="CA232" s="206">
        <v>37</v>
      </c>
      <c r="CB232" s="189">
        <v>42</v>
      </c>
      <c r="CC232" s="189">
        <v>47</v>
      </c>
      <c r="CD232" s="189">
        <v>52</v>
      </c>
      <c r="CE232" s="189">
        <v>57</v>
      </c>
      <c r="CF232" s="189">
        <v>62</v>
      </c>
      <c r="CG232" s="189">
        <v>67</v>
      </c>
      <c r="CH232" s="189">
        <v>72</v>
      </c>
      <c r="CI232" s="189">
        <v>77</v>
      </c>
      <c r="CJ232" s="189">
        <v>82</v>
      </c>
    </row>
    <row r="233" spans="30:88" ht="16.5" x14ac:dyDescent="0.3">
      <c r="AD233" s="209"/>
      <c r="AE233" s="149"/>
      <c r="AF233" s="215"/>
      <c r="AG233" s="209"/>
      <c r="AH233" s="209"/>
      <c r="AI233" s="209"/>
      <c r="AJ233" s="209"/>
      <c r="AK233" s="209"/>
      <c r="AL233" s="209"/>
      <c r="AM233" s="209"/>
      <c r="AN233" s="209"/>
      <c r="AO233" s="209"/>
      <c r="BZ233" s="188">
        <v>6.6099999999999497</v>
      </c>
      <c r="CA233" s="206">
        <v>37</v>
      </c>
      <c r="CB233" s="189">
        <v>42</v>
      </c>
      <c r="CC233" s="189">
        <v>47</v>
      </c>
      <c r="CD233" s="189">
        <v>52</v>
      </c>
      <c r="CE233" s="189">
        <v>57</v>
      </c>
      <c r="CF233" s="189">
        <v>62</v>
      </c>
      <c r="CG233" s="189">
        <v>67</v>
      </c>
      <c r="CH233" s="189">
        <v>72</v>
      </c>
      <c r="CI233" s="189">
        <v>77</v>
      </c>
      <c r="CJ233" s="189">
        <v>82</v>
      </c>
    </row>
    <row r="234" spans="30:88" ht="18" x14ac:dyDescent="0.25">
      <c r="AD234" s="209"/>
      <c r="AE234" s="149"/>
      <c r="AF234" s="211"/>
      <c r="AG234" s="209"/>
      <c r="AH234" s="209"/>
      <c r="AI234" s="209"/>
      <c r="AJ234" s="209"/>
      <c r="AK234" s="209"/>
      <c r="AL234" s="209"/>
      <c r="AM234" s="209"/>
      <c r="AN234" s="209"/>
      <c r="AO234" s="209"/>
      <c r="BZ234" s="178">
        <v>6.6199999999999504</v>
      </c>
      <c r="CA234" s="212">
        <v>37</v>
      </c>
      <c r="CB234" s="146">
        <v>42</v>
      </c>
      <c r="CC234" s="146">
        <v>47</v>
      </c>
      <c r="CD234" s="146">
        <v>52</v>
      </c>
      <c r="CE234" s="146">
        <v>57</v>
      </c>
      <c r="CF234" s="146">
        <v>62</v>
      </c>
      <c r="CG234" s="146">
        <v>67</v>
      </c>
      <c r="CH234" s="146">
        <v>72</v>
      </c>
      <c r="CI234" s="146">
        <v>77</v>
      </c>
      <c r="CJ234" s="146">
        <v>82</v>
      </c>
    </row>
    <row r="235" spans="30:88" ht="16.5" x14ac:dyDescent="0.3">
      <c r="AD235" s="209"/>
      <c r="AE235" s="149"/>
      <c r="AF235" s="215"/>
      <c r="AG235" s="209"/>
      <c r="AH235" s="209"/>
      <c r="AI235" s="209"/>
      <c r="AJ235" s="209"/>
      <c r="AK235" s="209"/>
      <c r="AL235" s="209"/>
      <c r="AM235" s="209"/>
      <c r="AN235" s="209"/>
      <c r="AO235" s="209"/>
      <c r="BZ235" s="188">
        <v>6.6299999999999502</v>
      </c>
      <c r="CA235" s="206">
        <v>36</v>
      </c>
      <c r="CB235" s="189">
        <v>41</v>
      </c>
      <c r="CC235" s="189">
        <v>46</v>
      </c>
      <c r="CD235" s="189">
        <v>51</v>
      </c>
      <c r="CE235" s="189">
        <v>56</v>
      </c>
      <c r="CF235" s="189">
        <v>61</v>
      </c>
      <c r="CG235" s="189">
        <v>66</v>
      </c>
      <c r="CH235" s="189">
        <v>71</v>
      </c>
      <c r="CI235" s="189">
        <v>76</v>
      </c>
      <c r="CJ235" s="189">
        <v>81</v>
      </c>
    </row>
    <row r="236" spans="30:88" ht="16.5" x14ac:dyDescent="0.3">
      <c r="AD236" s="209"/>
      <c r="AE236" s="149"/>
      <c r="AF236" s="215"/>
      <c r="AG236" s="209"/>
      <c r="AH236" s="209"/>
      <c r="AI236" s="209"/>
      <c r="AJ236" s="209"/>
      <c r="AK236" s="209"/>
      <c r="AL236" s="209"/>
      <c r="AM236" s="209"/>
      <c r="AN236" s="209"/>
      <c r="AO236" s="209"/>
      <c r="BZ236" s="188">
        <v>6.6399999999999499</v>
      </c>
      <c r="CA236" s="206">
        <v>36</v>
      </c>
      <c r="CB236" s="189">
        <v>41</v>
      </c>
      <c r="CC236" s="189">
        <v>46</v>
      </c>
      <c r="CD236" s="189">
        <v>51</v>
      </c>
      <c r="CE236" s="189">
        <v>56</v>
      </c>
      <c r="CF236" s="189">
        <v>61</v>
      </c>
      <c r="CG236" s="189">
        <v>66</v>
      </c>
      <c r="CH236" s="189">
        <v>71</v>
      </c>
      <c r="CI236" s="189">
        <v>76</v>
      </c>
      <c r="CJ236" s="189">
        <v>81</v>
      </c>
    </row>
    <row r="237" spans="30:88" ht="16.5" x14ac:dyDescent="0.3">
      <c r="AD237" s="209"/>
      <c r="AE237" s="149"/>
      <c r="AF237" s="215"/>
      <c r="AG237" s="209"/>
      <c r="AH237" s="209"/>
      <c r="AI237" s="209"/>
      <c r="AJ237" s="209"/>
      <c r="AK237" s="209"/>
      <c r="AL237" s="209"/>
      <c r="AM237" s="209"/>
      <c r="AN237" s="209"/>
      <c r="AO237" s="209"/>
      <c r="BZ237" s="188">
        <v>6.6499999999999497</v>
      </c>
      <c r="CA237" s="206">
        <v>36</v>
      </c>
      <c r="CB237" s="189">
        <v>41</v>
      </c>
      <c r="CC237" s="189">
        <v>46</v>
      </c>
      <c r="CD237" s="189">
        <v>51</v>
      </c>
      <c r="CE237" s="189">
        <v>56</v>
      </c>
      <c r="CF237" s="189">
        <v>61</v>
      </c>
      <c r="CG237" s="189">
        <v>66</v>
      </c>
      <c r="CH237" s="189">
        <v>71</v>
      </c>
      <c r="CI237" s="189">
        <v>76</v>
      </c>
      <c r="CJ237" s="189">
        <v>81</v>
      </c>
    </row>
    <row r="238" spans="30:88" ht="18" x14ac:dyDescent="0.25">
      <c r="AD238" s="209"/>
      <c r="AE238" s="149"/>
      <c r="AF238" s="211"/>
      <c r="AG238" s="209"/>
      <c r="AH238" s="209"/>
      <c r="AI238" s="209"/>
      <c r="AJ238" s="209"/>
      <c r="AK238" s="209"/>
      <c r="AL238" s="209"/>
      <c r="AM238" s="209"/>
      <c r="AN238" s="209"/>
      <c r="AO238" s="209"/>
      <c r="BZ238" s="178">
        <v>6.6599999999999504</v>
      </c>
      <c r="CA238" s="212">
        <v>36</v>
      </c>
      <c r="CB238" s="146">
        <v>41</v>
      </c>
      <c r="CC238" s="146">
        <v>46</v>
      </c>
      <c r="CD238" s="146">
        <v>51</v>
      </c>
      <c r="CE238" s="146">
        <v>56</v>
      </c>
      <c r="CF238" s="146">
        <v>61</v>
      </c>
      <c r="CG238" s="146">
        <v>66</v>
      </c>
      <c r="CH238" s="146">
        <v>71</v>
      </c>
      <c r="CI238" s="146">
        <v>76</v>
      </c>
      <c r="CJ238" s="146">
        <v>81</v>
      </c>
    </row>
    <row r="239" spans="30:88" ht="16.5" x14ac:dyDescent="0.3">
      <c r="AD239" s="209"/>
      <c r="AE239" s="149"/>
      <c r="AF239" s="215"/>
      <c r="AG239" s="209"/>
      <c r="AH239" s="209"/>
      <c r="AI239" s="209"/>
      <c r="AJ239" s="209"/>
      <c r="AK239" s="209"/>
      <c r="AL239" s="209"/>
      <c r="AM239" s="209"/>
      <c r="AN239" s="209"/>
      <c r="AO239" s="209"/>
      <c r="BZ239" s="188">
        <v>6.6699999999999502</v>
      </c>
      <c r="CA239" s="206">
        <v>35</v>
      </c>
      <c r="CB239" s="189">
        <v>40</v>
      </c>
      <c r="CC239" s="189">
        <v>45</v>
      </c>
      <c r="CD239" s="189">
        <v>50</v>
      </c>
      <c r="CE239" s="189">
        <v>55</v>
      </c>
      <c r="CF239" s="189">
        <v>60</v>
      </c>
      <c r="CG239" s="189">
        <v>65</v>
      </c>
      <c r="CH239" s="189">
        <v>70</v>
      </c>
      <c r="CI239" s="189">
        <v>75</v>
      </c>
      <c r="CJ239" s="189">
        <v>80</v>
      </c>
    </row>
    <row r="240" spans="30:88" ht="16.5" x14ac:dyDescent="0.3">
      <c r="AD240" s="209"/>
      <c r="AE240" s="149"/>
      <c r="AF240" s="215"/>
      <c r="AG240" s="209"/>
      <c r="AH240" s="209"/>
      <c r="AI240" s="209"/>
      <c r="AJ240" s="209"/>
      <c r="AK240" s="209"/>
      <c r="AL240" s="209"/>
      <c r="AM240" s="209"/>
      <c r="AN240" s="209"/>
      <c r="AO240" s="209"/>
      <c r="BZ240" s="188">
        <v>6.67999999999995</v>
      </c>
      <c r="CA240" s="206">
        <v>35</v>
      </c>
      <c r="CB240" s="189">
        <v>40</v>
      </c>
      <c r="CC240" s="189">
        <v>45</v>
      </c>
      <c r="CD240" s="189">
        <v>50</v>
      </c>
      <c r="CE240" s="189">
        <v>55</v>
      </c>
      <c r="CF240" s="189">
        <v>60</v>
      </c>
      <c r="CG240" s="189">
        <v>65</v>
      </c>
      <c r="CH240" s="189">
        <v>70</v>
      </c>
      <c r="CI240" s="189">
        <v>75</v>
      </c>
      <c r="CJ240" s="189">
        <v>80</v>
      </c>
    </row>
    <row r="241" spans="30:88" ht="16.5" x14ac:dyDescent="0.3">
      <c r="AD241" s="209"/>
      <c r="AE241" s="149"/>
      <c r="AF241" s="215"/>
      <c r="AG241" s="209"/>
      <c r="AH241" s="209"/>
      <c r="AI241" s="209"/>
      <c r="AJ241" s="209"/>
      <c r="AK241" s="209"/>
      <c r="AL241" s="209"/>
      <c r="AM241" s="209"/>
      <c r="AN241" s="209"/>
      <c r="AO241" s="209"/>
      <c r="BZ241" s="188">
        <v>6.6899999999999498</v>
      </c>
      <c r="CA241" s="206">
        <v>35</v>
      </c>
      <c r="CB241" s="189">
        <v>40</v>
      </c>
      <c r="CC241" s="189">
        <v>45</v>
      </c>
      <c r="CD241" s="189">
        <v>50</v>
      </c>
      <c r="CE241" s="189">
        <v>55</v>
      </c>
      <c r="CF241" s="189">
        <v>60</v>
      </c>
      <c r="CG241" s="189">
        <v>65</v>
      </c>
      <c r="CH241" s="189">
        <v>70</v>
      </c>
      <c r="CI241" s="189">
        <v>75</v>
      </c>
      <c r="CJ241" s="189">
        <v>80</v>
      </c>
    </row>
    <row r="242" spans="30:88" ht="18" x14ac:dyDescent="0.25">
      <c r="AD242" s="209"/>
      <c r="AE242" s="149"/>
      <c r="AF242" s="211"/>
      <c r="AG242" s="209"/>
      <c r="AH242" s="209"/>
      <c r="AI242" s="209"/>
      <c r="AJ242" s="209"/>
      <c r="AK242" s="209"/>
      <c r="AL242" s="209"/>
      <c r="AM242" s="209"/>
      <c r="AN242" s="209"/>
      <c r="AO242" s="209"/>
      <c r="BZ242" s="178">
        <v>6.6999999999999504</v>
      </c>
      <c r="CA242" s="212">
        <v>35</v>
      </c>
      <c r="CB242" s="146">
        <v>40</v>
      </c>
      <c r="CC242" s="146">
        <v>45</v>
      </c>
      <c r="CD242" s="146">
        <v>50</v>
      </c>
      <c r="CE242" s="146">
        <v>55</v>
      </c>
      <c r="CF242" s="146">
        <v>60</v>
      </c>
      <c r="CG242" s="146">
        <v>65</v>
      </c>
      <c r="CH242" s="146">
        <v>70</v>
      </c>
      <c r="CI242" s="146">
        <v>75</v>
      </c>
      <c r="CJ242" s="146">
        <v>80</v>
      </c>
    </row>
    <row r="243" spans="30:88" ht="16.5" x14ac:dyDescent="0.3">
      <c r="AD243" s="209"/>
      <c r="AE243" s="149"/>
      <c r="AF243" s="215"/>
      <c r="AG243" s="209"/>
      <c r="AH243" s="209"/>
      <c r="AI243" s="209"/>
      <c r="AJ243" s="209"/>
      <c r="AK243" s="209"/>
      <c r="AL243" s="209"/>
      <c r="AM243" s="209"/>
      <c r="AN243" s="209"/>
      <c r="AO243" s="209"/>
      <c r="BZ243" s="188">
        <v>6.7099999999999502</v>
      </c>
      <c r="CA243" s="206">
        <v>34</v>
      </c>
      <c r="CB243" s="189">
        <v>39</v>
      </c>
      <c r="CC243" s="189">
        <v>44</v>
      </c>
      <c r="CD243" s="189">
        <v>49</v>
      </c>
      <c r="CE243" s="189">
        <v>54</v>
      </c>
      <c r="CF243" s="189">
        <v>59</v>
      </c>
      <c r="CG243" s="189">
        <v>64</v>
      </c>
      <c r="CH243" s="189">
        <v>69</v>
      </c>
      <c r="CI243" s="189">
        <v>74</v>
      </c>
      <c r="CJ243" s="189">
        <v>79</v>
      </c>
    </row>
    <row r="244" spans="30:88" ht="16.5" x14ac:dyDescent="0.3">
      <c r="AD244" s="209"/>
      <c r="AE244" s="149"/>
      <c r="AF244" s="215"/>
      <c r="AG244" s="209"/>
      <c r="AH244" s="209"/>
      <c r="AI244" s="209"/>
      <c r="AJ244" s="209"/>
      <c r="AK244" s="209"/>
      <c r="AL244" s="209"/>
      <c r="AM244" s="209"/>
      <c r="AN244" s="209"/>
      <c r="AO244" s="209"/>
      <c r="BZ244" s="188">
        <v>6.71999999999995</v>
      </c>
      <c r="CA244" s="206">
        <v>34</v>
      </c>
      <c r="CB244" s="189">
        <v>39</v>
      </c>
      <c r="CC244" s="189">
        <v>44</v>
      </c>
      <c r="CD244" s="189">
        <v>49</v>
      </c>
      <c r="CE244" s="189">
        <v>54</v>
      </c>
      <c r="CF244" s="189">
        <v>59</v>
      </c>
      <c r="CG244" s="189">
        <v>64</v>
      </c>
      <c r="CH244" s="189">
        <v>69</v>
      </c>
      <c r="CI244" s="189">
        <v>74</v>
      </c>
      <c r="CJ244" s="189">
        <v>79</v>
      </c>
    </row>
    <row r="245" spans="30:88" ht="16.5" x14ac:dyDescent="0.3">
      <c r="AD245" s="209"/>
      <c r="AE245" s="149"/>
      <c r="AF245" s="215"/>
      <c r="AG245" s="209"/>
      <c r="AH245" s="209"/>
      <c r="AI245" s="209"/>
      <c r="AJ245" s="209"/>
      <c r="AK245" s="209"/>
      <c r="AL245" s="209"/>
      <c r="AM245" s="209"/>
      <c r="AN245" s="209"/>
      <c r="AO245" s="209"/>
      <c r="BZ245" s="188">
        <v>6.7299999999999498</v>
      </c>
      <c r="CA245" s="206">
        <v>34</v>
      </c>
      <c r="CB245" s="189">
        <v>39</v>
      </c>
      <c r="CC245" s="189">
        <v>44</v>
      </c>
      <c r="CD245" s="189">
        <v>49</v>
      </c>
      <c r="CE245" s="189">
        <v>54</v>
      </c>
      <c r="CF245" s="189">
        <v>59</v>
      </c>
      <c r="CG245" s="189">
        <v>64</v>
      </c>
      <c r="CH245" s="189">
        <v>69</v>
      </c>
      <c r="CI245" s="189">
        <v>74</v>
      </c>
      <c r="CJ245" s="189">
        <v>79</v>
      </c>
    </row>
    <row r="246" spans="30:88" ht="18" x14ac:dyDescent="0.25">
      <c r="AD246" s="209"/>
      <c r="AE246" s="149"/>
      <c r="AF246" s="211"/>
      <c r="AG246" s="209"/>
      <c r="AH246" s="209"/>
      <c r="AI246" s="209"/>
      <c r="AJ246" s="209"/>
      <c r="AK246" s="209"/>
      <c r="AL246" s="209"/>
      <c r="AM246" s="209"/>
      <c r="AN246" s="209"/>
      <c r="AO246" s="209"/>
      <c r="BZ246" s="178">
        <v>6.7399999999999496</v>
      </c>
      <c r="CA246" s="212">
        <v>34</v>
      </c>
      <c r="CB246" s="146">
        <v>39</v>
      </c>
      <c r="CC246" s="146">
        <v>44</v>
      </c>
      <c r="CD246" s="146">
        <v>49</v>
      </c>
      <c r="CE246" s="146">
        <v>54</v>
      </c>
      <c r="CF246" s="146">
        <v>59</v>
      </c>
      <c r="CG246" s="146">
        <v>64</v>
      </c>
      <c r="CH246" s="146">
        <v>69</v>
      </c>
      <c r="CI246" s="146">
        <v>74</v>
      </c>
      <c r="CJ246" s="146">
        <v>79</v>
      </c>
    </row>
    <row r="247" spans="30:88" ht="16.5" x14ac:dyDescent="0.3">
      <c r="AD247" s="209"/>
      <c r="AE247" s="149"/>
      <c r="AF247" s="215"/>
      <c r="AG247" s="209"/>
      <c r="AH247" s="209"/>
      <c r="AI247" s="209"/>
      <c r="AJ247" s="209"/>
      <c r="AK247" s="209"/>
      <c r="AL247" s="209"/>
      <c r="AM247" s="209"/>
      <c r="AN247" s="209"/>
      <c r="AO247" s="209"/>
      <c r="BZ247" s="188">
        <v>6.7499999999999503</v>
      </c>
      <c r="CA247" s="206">
        <v>33</v>
      </c>
      <c r="CB247" s="189">
        <v>38</v>
      </c>
      <c r="CC247" s="189">
        <v>43</v>
      </c>
      <c r="CD247" s="189">
        <v>48</v>
      </c>
      <c r="CE247" s="189">
        <v>53</v>
      </c>
      <c r="CF247" s="189">
        <v>58</v>
      </c>
      <c r="CG247" s="189">
        <v>63</v>
      </c>
      <c r="CH247" s="189">
        <v>68</v>
      </c>
      <c r="CI247" s="189">
        <v>73</v>
      </c>
      <c r="CJ247" s="189">
        <v>78</v>
      </c>
    </row>
    <row r="248" spans="30:88" ht="16.5" x14ac:dyDescent="0.3">
      <c r="AD248" s="209"/>
      <c r="AE248" s="149"/>
      <c r="AF248" s="215"/>
      <c r="AG248" s="209"/>
      <c r="AH248" s="209"/>
      <c r="AI248" s="209"/>
      <c r="AJ248" s="209"/>
      <c r="AK248" s="209"/>
      <c r="AL248" s="209"/>
      <c r="AM248" s="209"/>
      <c r="AN248" s="209"/>
      <c r="AO248" s="209"/>
      <c r="BZ248" s="188">
        <v>6.75999999999995</v>
      </c>
      <c r="CA248" s="206">
        <v>33</v>
      </c>
      <c r="CB248" s="189">
        <v>38</v>
      </c>
      <c r="CC248" s="189">
        <v>43</v>
      </c>
      <c r="CD248" s="189">
        <v>48</v>
      </c>
      <c r="CE248" s="189">
        <v>53</v>
      </c>
      <c r="CF248" s="189">
        <v>58</v>
      </c>
      <c r="CG248" s="189">
        <v>63</v>
      </c>
      <c r="CH248" s="189">
        <v>68</v>
      </c>
      <c r="CI248" s="189">
        <v>73</v>
      </c>
      <c r="CJ248" s="189">
        <v>78</v>
      </c>
    </row>
    <row r="249" spans="30:88" ht="16.5" x14ac:dyDescent="0.3">
      <c r="AD249" s="209"/>
      <c r="AE249" s="149"/>
      <c r="AF249" s="215"/>
      <c r="AG249" s="209"/>
      <c r="AH249" s="209"/>
      <c r="AI249" s="209"/>
      <c r="AJ249" s="209"/>
      <c r="AK249" s="209"/>
      <c r="AL249" s="209"/>
      <c r="AM249" s="209"/>
      <c r="AN249" s="209"/>
      <c r="AO249" s="209"/>
      <c r="BZ249" s="188">
        <v>6.7699999999999498</v>
      </c>
      <c r="CA249" s="206">
        <v>33</v>
      </c>
      <c r="CB249" s="189">
        <v>38</v>
      </c>
      <c r="CC249" s="189">
        <v>43</v>
      </c>
      <c r="CD249" s="189">
        <v>48</v>
      </c>
      <c r="CE249" s="189">
        <v>53</v>
      </c>
      <c r="CF249" s="189">
        <v>58</v>
      </c>
      <c r="CG249" s="189">
        <v>63</v>
      </c>
      <c r="CH249" s="189">
        <v>68</v>
      </c>
      <c r="CI249" s="189">
        <v>73</v>
      </c>
      <c r="CJ249" s="189">
        <v>78</v>
      </c>
    </row>
    <row r="250" spans="30:88" ht="18" x14ac:dyDescent="0.25">
      <c r="AD250" s="209"/>
      <c r="AE250" s="149"/>
      <c r="AF250" s="211"/>
      <c r="AG250" s="209"/>
      <c r="AH250" s="209"/>
      <c r="AI250" s="209"/>
      <c r="AJ250" s="209"/>
      <c r="AK250" s="209"/>
      <c r="AL250" s="209"/>
      <c r="AM250" s="209"/>
      <c r="AN250" s="209"/>
      <c r="AO250" s="209"/>
      <c r="BZ250" s="178">
        <v>6.7799999999999496</v>
      </c>
      <c r="CA250" s="212">
        <v>33</v>
      </c>
      <c r="CB250" s="146">
        <v>38</v>
      </c>
      <c r="CC250" s="146">
        <v>43</v>
      </c>
      <c r="CD250" s="146">
        <v>48</v>
      </c>
      <c r="CE250" s="146">
        <v>53</v>
      </c>
      <c r="CF250" s="146">
        <v>58</v>
      </c>
      <c r="CG250" s="146">
        <v>63</v>
      </c>
      <c r="CH250" s="146">
        <v>68</v>
      </c>
      <c r="CI250" s="146">
        <v>73</v>
      </c>
      <c r="CJ250" s="146">
        <v>78</v>
      </c>
    </row>
    <row r="251" spans="30:88" ht="16.5" x14ac:dyDescent="0.3">
      <c r="AD251" s="209"/>
      <c r="AE251" s="149"/>
      <c r="AF251" s="215"/>
      <c r="AG251" s="209"/>
      <c r="AH251" s="209"/>
      <c r="AI251" s="209"/>
      <c r="AJ251" s="209"/>
      <c r="AK251" s="209"/>
      <c r="AL251" s="209"/>
      <c r="AM251" s="209"/>
      <c r="AN251" s="209"/>
      <c r="AO251" s="209"/>
      <c r="BZ251" s="188">
        <v>6.7899999999999503</v>
      </c>
      <c r="CA251" s="206">
        <v>32</v>
      </c>
      <c r="CB251" s="189">
        <v>37</v>
      </c>
      <c r="CC251" s="189">
        <v>42</v>
      </c>
      <c r="CD251" s="189">
        <v>47</v>
      </c>
      <c r="CE251" s="189">
        <v>52</v>
      </c>
      <c r="CF251" s="189">
        <v>57</v>
      </c>
      <c r="CG251" s="189">
        <v>62</v>
      </c>
      <c r="CH251" s="189">
        <v>67</v>
      </c>
      <c r="CI251" s="189">
        <v>72</v>
      </c>
      <c r="CJ251" s="189">
        <v>77</v>
      </c>
    </row>
    <row r="252" spans="30:88" ht="16.5" x14ac:dyDescent="0.3">
      <c r="AD252" s="209"/>
      <c r="AE252" s="149"/>
      <c r="AF252" s="215"/>
      <c r="AG252" s="209"/>
      <c r="AH252" s="209"/>
      <c r="AI252" s="209"/>
      <c r="AJ252" s="209"/>
      <c r="AK252" s="209"/>
      <c r="AL252" s="209"/>
      <c r="AM252" s="209"/>
      <c r="AN252" s="209"/>
      <c r="AO252" s="209"/>
      <c r="BZ252" s="188">
        <v>6.7999999999999501</v>
      </c>
      <c r="CA252" s="206">
        <v>32</v>
      </c>
      <c r="CB252" s="189">
        <v>37</v>
      </c>
      <c r="CC252" s="189">
        <v>42</v>
      </c>
      <c r="CD252" s="189">
        <v>47</v>
      </c>
      <c r="CE252" s="189">
        <v>52</v>
      </c>
      <c r="CF252" s="189">
        <v>57</v>
      </c>
      <c r="CG252" s="189">
        <v>62</v>
      </c>
      <c r="CH252" s="189">
        <v>67</v>
      </c>
      <c r="CI252" s="189">
        <v>72</v>
      </c>
      <c r="CJ252" s="189">
        <v>77</v>
      </c>
    </row>
    <row r="253" spans="30:88" ht="16.5" x14ac:dyDescent="0.3">
      <c r="AD253" s="209"/>
      <c r="AE253" s="149"/>
      <c r="AF253" s="215"/>
      <c r="AG253" s="209"/>
      <c r="AH253" s="209"/>
      <c r="AI253" s="209"/>
      <c r="AJ253" s="209"/>
      <c r="AK253" s="209"/>
      <c r="AL253" s="209"/>
      <c r="AM253" s="209"/>
      <c r="AN253" s="209"/>
      <c r="AO253" s="209"/>
      <c r="BZ253" s="188">
        <v>6.8099999999999499</v>
      </c>
      <c r="CA253" s="206">
        <v>32</v>
      </c>
      <c r="CB253" s="189">
        <v>37</v>
      </c>
      <c r="CC253" s="189">
        <v>42</v>
      </c>
      <c r="CD253" s="189">
        <v>47</v>
      </c>
      <c r="CE253" s="189">
        <v>52</v>
      </c>
      <c r="CF253" s="189">
        <v>57</v>
      </c>
      <c r="CG253" s="189">
        <v>62</v>
      </c>
      <c r="CH253" s="189">
        <v>67</v>
      </c>
      <c r="CI253" s="189">
        <v>72</v>
      </c>
      <c r="CJ253" s="189">
        <v>77</v>
      </c>
    </row>
    <row r="254" spans="30:88" ht="18" x14ac:dyDescent="0.25">
      <c r="AD254" s="209"/>
      <c r="AE254" s="149"/>
      <c r="AF254" s="211"/>
      <c r="AG254" s="209"/>
      <c r="AH254" s="209"/>
      <c r="AI254" s="209"/>
      <c r="AJ254" s="209"/>
      <c r="AK254" s="209"/>
      <c r="AL254" s="209"/>
      <c r="AM254" s="209"/>
      <c r="AN254" s="209"/>
      <c r="AO254" s="209"/>
      <c r="BZ254" s="178">
        <v>6.8199999999999497</v>
      </c>
      <c r="CA254" s="212">
        <v>32</v>
      </c>
      <c r="CB254" s="146">
        <v>37</v>
      </c>
      <c r="CC254" s="146">
        <v>42</v>
      </c>
      <c r="CD254" s="146">
        <v>47</v>
      </c>
      <c r="CE254" s="146">
        <v>52</v>
      </c>
      <c r="CF254" s="146">
        <v>57</v>
      </c>
      <c r="CG254" s="146">
        <v>62</v>
      </c>
      <c r="CH254" s="146">
        <v>67</v>
      </c>
      <c r="CI254" s="146">
        <v>72</v>
      </c>
      <c r="CJ254" s="146">
        <v>77</v>
      </c>
    </row>
    <row r="255" spans="30:88" ht="16.5" x14ac:dyDescent="0.3">
      <c r="AD255" s="209"/>
      <c r="AE255" s="149"/>
      <c r="AF255" s="215"/>
      <c r="AG255" s="209"/>
      <c r="AH255" s="209"/>
      <c r="AI255" s="209"/>
      <c r="AJ255" s="209"/>
      <c r="AK255" s="209"/>
      <c r="AL255" s="209"/>
      <c r="AM255" s="209"/>
      <c r="AN255" s="209"/>
      <c r="AO255" s="209"/>
      <c r="BZ255" s="188">
        <v>6.8299999999999503</v>
      </c>
      <c r="CA255" s="206">
        <v>31</v>
      </c>
      <c r="CB255" s="189">
        <v>36</v>
      </c>
      <c r="CC255" s="189">
        <v>41</v>
      </c>
      <c r="CD255" s="189">
        <v>46</v>
      </c>
      <c r="CE255" s="189">
        <v>51</v>
      </c>
      <c r="CF255" s="189">
        <v>56</v>
      </c>
      <c r="CG255" s="189">
        <v>61</v>
      </c>
      <c r="CH255" s="189">
        <v>66</v>
      </c>
      <c r="CI255" s="189">
        <v>71</v>
      </c>
      <c r="CJ255" s="189">
        <v>76</v>
      </c>
    </row>
    <row r="256" spans="30:88" ht="16.5" x14ac:dyDescent="0.3">
      <c r="AD256" s="209"/>
      <c r="AE256" s="149"/>
      <c r="AF256" s="215"/>
      <c r="AG256" s="209"/>
      <c r="AH256" s="209"/>
      <c r="AI256" s="209"/>
      <c r="AJ256" s="209"/>
      <c r="AK256" s="209"/>
      <c r="AL256" s="209"/>
      <c r="AM256" s="209"/>
      <c r="AN256" s="209"/>
      <c r="AO256" s="209"/>
      <c r="BZ256" s="188">
        <v>6.8399999999999501</v>
      </c>
      <c r="CA256" s="206">
        <v>31</v>
      </c>
      <c r="CB256" s="189">
        <v>36</v>
      </c>
      <c r="CC256" s="189">
        <v>41</v>
      </c>
      <c r="CD256" s="189">
        <v>46</v>
      </c>
      <c r="CE256" s="189">
        <v>51</v>
      </c>
      <c r="CF256" s="189">
        <v>56</v>
      </c>
      <c r="CG256" s="189">
        <v>61</v>
      </c>
      <c r="CH256" s="189">
        <v>66</v>
      </c>
      <c r="CI256" s="189">
        <v>71</v>
      </c>
      <c r="CJ256" s="189">
        <v>76</v>
      </c>
    </row>
    <row r="257" spans="30:88" ht="16.5" x14ac:dyDescent="0.3">
      <c r="AD257" s="209"/>
      <c r="AE257" s="149"/>
      <c r="AF257" s="215"/>
      <c r="AG257" s="209"/>
      <c r="AH257" s="209"/>
      <c r="AI257" s="209"/>
      <c r="AJ257" s="209"/>
      <c r="AK257" s="209"/>
      <c r="AL257" s="209"/>
      <c r="AM257" s="209"/>
      <c r="AN257" s="209"/>
      <c r="AO257" s="209"/>
      <c r="BZ257" s="188">
        <v>6.8499999999999499</v>
      </c>
      <c r="CA257" s="206">
        <v>31</v>
      </c>
      <c r="CB257" s="189">
        <v>36</v>
      </c>
      <c r="CC257" s="189">
        <v>41</v>
      </c>
      <c r="CD257" s="189">
        <v>46</v>
      </c>
      <c r="CE257" s="189">
        <v>51</v>
      </c>
      <c r="CF257" s="189">
        <v>56</v>
      </c>
      <c r="CG257" s="189">
        <v>61</v>
      </c>
      <c r="CH257" s="189">
        <v>66</v>
      </c>
      <c r="CI257" s="189">
        <v>71</v>
      </c>
      <c r="CJ257" s="189">
        <v>76</v>
      </c>
    </row>
    <row r="258" spans="30:88" ht="18" x14ac:dyDescent="0.25">
      <c r="AD258" s="209"/>
      <c r="AE258" s="149"/>
      <c r="AF258" s="211"/>
      <c r="AG258" s="209"/>
      <c r="AH258" s="209"/>
      <c r="AI258" s="209"/>
      <c r="AJ258" s="209"/>
      <c r="AK258" s="209"/>
      <c r="AL258" s="209"/>
      <c r="AM258" s="209"/>
      <c r="AN258" s="209"/>
      <c r="AO258" s="209"/>
      <c r="BZ258" s="178">
        <v>6.8599999999999497</v>
      </c>
      <c r="CA258" s="212">
        <v>31</v>
      </c>
      <c r="CB258" s="146">
        <v>36</v>
      </c>
      <c r="CC258" s="146">
        <v>41</v>
      </c>
      <c r="CD258" s="146">
        <v>46</v>
      </c>
      <c r="CE258" s="146">
        <v>51</v>
      </c>
      <c r="CF258" s="146">
        <v>56</v>
      </c>
      <c r="CG258" s="146">
        <v>61</v>
      </c>
      <c r="CH258" s="146">
        <v>66</v>
      </c>
      <c r="CI258" s="146">
        <v>71</v>
      </c>
      <c r="CJ258" s="146">
        <v>76</v>
      </c>
    </row>
    <row r="259" spans="30:88" ht="16.5" x14ac:dyDescent="0.3">
      <c r="AD259" s="209"/>
      <c r="AE259" s="149"/>
      <c r="AF259" s="215"/>
      <c r="AG259" s="209"/>
      <c r="AH259" s="209"/>
      <c r="AI259" s="209"/>
      <c r="AJ259" s="209"/>
      <c r="AK259" s="209"/>
      <c r="AL259" s="209"/>
      <c r="AM259" s="209"/>
      <c r="AN259" s="209"/>
      <c r="AO259" s="209"/>
      <c r="BZ259" s="188">
        <v>6.8699999999999504</v>
      </c>
      <c r="CA259" s="206">
        <v>30</v>
      </c>
      <c r="CB259" s="189">
        <v>35</v>
      </c>
      <c r="CC259" s="189">
        <v>40</v>
      </c>
      <c r="CD259" s="189">
        <v>45</v>
      </c>
      <c r="CE259" s="189">
        <v>50</v>
      </c>
      <c r="CF259" s="189">
        <v>55</v>
      </c>
      <c r="CG259" s="189">
        <v>60</v>
      </c>
      <c r="CH259" s="189">
        <v>65</v>
      </c>
      <c r="CI259" s="189">
        <v>70</v>
      </c>
      <c r="CJ259" s="189">
        <v>75</v>
      </c>
    </row>
    <row r="260" spans="30:88" ht="16.5" x14ac:dyDescent="0.3">
      <c r="AD260" s="209"/>
      <c r="AE260" s="149"/>
      <c r="AF260" s="215"/>
      <c r="AG260" s="209"/>
      <c r="AH260" s="209"/>
      <c r="AI260" s="209"/>
      <c r="AJ260" s="209"/>
      <c r="AK260" s="209"/>
      <c r="AL260" s="209"/>
      <c r="AM260" s="209"/>
      <c r="AN260" s="209"/>
      <c r="AO260" s="209"/>
      <c r="BZ260" s="188">
        <v>6.8799999999999502</v>
      </c>
      <c r="CA260" s="206">
        <v>30</v>
      </c>
      <c r="CB260" s="189">
        <v>35</v>
      </c>
      <c r="CC260" s="189">
        <v>40</v>
      </c>
      <c r="CD260" s="189">
        <v>45</v>
      </c>
      <c r="CE260" s="189">
        <v>50</v>
      </c>
      <c r="CF260" s="189">
        <v>55</v>
      </c>
      <c r="CG260" s="189">
        <v>60</v>
      </c>
      <c r="CH260" s="189">
        <v>65</v>
      </c>
      <c r="CI260" s="189">
        <v>70</v>
      </c>
      <c r="CJ260" s="189">
        <v>75</v>
      </c>
    </row>
    <row r="261" spans="30:88" ht="16.5" x14ac:dyDescent="0.3">
      <c r="AD261" s="209"/>
      <c r="AE261" s="149"/>
      <c r="AF261" s="215"/>
      <c r="AG261" s="209"/>
      <c r="AH261" s="209"/>
      <c r="AI261" s="209"/>
      <c r="AJ261" s="209"/>
      <c r="AK261" s="209"/>
      <c r="AL261" s="209"/>
      <c r="AM261" s="209"/>
      <c r="AN261" s="209"/>
      <c r="AO261" s="209"/>
      <c r="BZ261" s="188">
        <v>6.8899999999999499</v>
      </c>
      <c r="CA261" s="206">
        <v>30</v>
      </c>
      <c r="CB261" s="189">
        <v>35</v>
      </c>
      <c r="CC261" s="189">
        <v>40</v>
      </c>
      <c r="CD261" s="189">
        <v>45</v>
      </c>
      <c r="CE261" s="189">
        <v>50</v>
      </c>
      <c r="CF261" s="189">
        <v>55</v>
      </c>
      <c r="CG261" s="189">
        <v>60</v>
      </c>
      <c r="CH261" s="189">
        <v>65</v>
      </c>
      <c r="CI261" s="189">
        <v>70</v>
      </c>
      <c r="CJ261" s="189">
        <v>75</v>
      </c>
    </row>
    <row r="262" spans="30:88" ht="18" x14ac:dyDescent="0.25">
      <c r="AD262" s="209"/>
      <c r="AE262" s="149"/>
      <c r="AF262" s="211"/>
      <c r="AG262" s="209"/>
      <c r="AH262" s="209"/>
      <c r="AI262" s="209"/>
      <c r="AJ262" s="209"/>
      <c r="AK262" s="209"/>
      <c r="AL262" s="209"/>
      <c r="AM262" s="209"/>
      <c r="AN262" s="209"/>
      <c r="AO262" s="209"/>
      <c r="BZ262" s="178">
        <v>6.8999999999999497</v>
      </c>
      <c r="CA262" s="212">
        <v>30</v>
      </c>
      <c r="CB262" s="146">
        <v>35</v>
      </c>
      <c r="CC262" s="146">
        <v>40</v>
      </c>
      <c r="CD262" s="146">
        <v>45</v>
      </c>
      <c r="CE262" s="146">
        <v>50</v>
      </c>
      <c r="CF262" s="146">
        <v>55</v>
      </c>
      <c r="CG262" s="146">
        <v>60</v>
      </c>
      <c r="CH262" s="146">
        <v>65</v>
      </c>
      <c r="CI262" s="146">
        <v>70</v>
      </c>
      <c r="CJ262" s="146">
        <v>75</v>
      </c>
    </row>
    <row r="263" spans="30:88" ht="16.5" x14ac:dyDescent="0.3">
      <c r="AD263" s="209"/>
      <c r="AE263" s="149"/>
      <c r="AF263" s="215"/>
      <c r="AG263" s="209"/>
      <c r="AH263" s="209"/>
      <c r="AI263" s="209"/>
      <c r="AJ263" s="209"/>
      <c r="AK263" s="209"/>
      <c r="AL263" s="209"/>
      <c r="AM263" s="209"/>
      <c r="AN263" s="209"/>
      <c r="AO263" s="209"/>
      <c r="BZ263" s="188">
        <v>6.9099999999999504</v>
      </c>
      <c r="CA263" s="206">
        <v>29</v>
      </c>
      <c r="CB263" s="189">
        <v>34</v>
      </c>
      <c r="CC263" s="189">
        <v>39</v>
      </c>
      <c r="CD263" s="189">
        <v>44</v>
      </c>
      <c r="CE263" s="189">
        <v>49</v>
      </c>
      <c r="CF263" s="189">
        <v>54</v>
      </c>
      <c r="CG263" s="189">
        <v>59</v>
      </c>
      <c r="CH263" s="189">
        <v>64</v>
      </c>
      <c r="CI263" s="189">
        <v>69</v>
      </c>
      <c r="CJ263" s="189">
        <v>74</v>
      </c>
    </row>
    <row r="264" spans="30:88" ht="16.5" x14ac:dyDescent="0.3">
      <c r="AD264" s="209"/>
      <c r="AE264" s="149"/>
      <c r="AF264" s="215"/>
      <c r="AG264" s="209"/>
      <c r="AH264" s="209"/>
      <c r="AI264" s="209"/>
      <c r="AJ264" s="209"/>
      <c r="AK264" s="209"/>
      <c r="AL264" s="209"/>
      <c r="AM264" s="209"/>
      <c r="AN264" s="209"/>
      <c r="AO264" s="209"/>
      <c r="BZ264" s="188">
        <v>6.9199999999999502</v>
      </c>
      <c r="CA264" s="206">
        <v>29</v>
      </c>
      <c r="CB264" s="189">
        <v>34</v>
      </c>
      <c r="CC264" s="189">
        <v>39</v>
      </c>
      <c r="CD264" s="189">
        <v>44</v>
      </c>
      <c r="CE264" s="189">
        <v>49</v>
      </c>
      <c r="CF264" s="189">
        <v>54</v>
      </c>
      <c r="CG264" s="189">
        <v>59</v>
      </c>
      <c r="CH264" s="189">
        <v>64</v>
      </c>
      <c r="CI264" s="189">
        <v>69</v>
      </c>
      <c r="CJ264" s="189">
        <v>74</v>
      </c>
    </row>
    <row r="265" spans="30:88" ht="16.5" x14ac:dyDescent="0.3">
      <c r="AD265" s="209"/>
      <c r="AE265" s="149"/>
      <c r="AF265" s="215"/>
      <c r="AG265" s="209"/>
      <c r="AH265" s="209"/>
      <c r="AI265" s="209"/>
      <c r="AJ265" s="209"/>
      <c r="AK265" s="209"/>
      <c r="AL265" s="209"/>
      <c r="AM265" s="209"/>
      <c r="AN265" s="209"/>
      <c r="AO265" s="209"/>
      <c r="BZ265" s="188">
        <v>6.92999999999995</v>
      </c>
      <c r="CA265" s="206">
        <v>29</v>
      </c>
      <c r="CB265" s="189">
        <v>34</v>
      </c>
      <c r="CC265" s="189">
        <v>39</v>
      </c>
      <c r="CD265" s="189">
        <v>44</v>
      </c>
      <c r="CE265" s="189">
        <v>49</v>
      </c>
      <c r="CF265" s="189">
        <v>54</v>
      </c>
      <c r="CG265" s="189">
        <v>59</v>
      </c>
      <c r="CH265" s="189">
        <v>64</v>
      </c>
      <c r="CI265" s="189">
        <v>69</v>
      </c>
      <c r="CJ265" s="189">
        <v>74</v>
      </c>
    </row>
    <row r="266" spans="30:88" ht="18" x14ac:dyDescent="0.25">
      <c r="AD266" s="209"/>
      <c r="AE266" s="149"/>
      <c r="AF266" s="211"/>
      <c r="AG266" s="209"/>
      <c r="AH266" s="209"/>
      <c r="AI266" s="209"/>
      <c r="AJ266" s="209"/>
      <c r="AK266" s="209"/>
      <c r="AL266" s="209"/>
      <c r="AM266" s="209"/>
      <c r="AN266" s="209"/>
      <c r="AO266" s="209"/>
      <c r="BZ266" s="178">
        <v>6.9399999999999498</v>
      </c>
      <c r="CA266" s="212">
        <v>29</v>
      </c>
      <c r="CB266" s="146">
        <v>34</v>
      </c>
      <c r="CC266" s="146">
        <v>39</v>
      </c>
      <c r="CD266" s="146">
        <v>44</v>
      </c>
      <c r="CE266" s="146">
        <v>49</v>
      </c>
      <c r="CF266" s="146">
        <v>54</v>
      </c>
      <c r="CG266" s="146">
        <v>59</v>
      </c>
      <c r="CH266" s="146">
        <v>64</v>
      </c>
      <c r="CI266" s="146">
        <v>69</v>
      </c>
      <c r="CJ266" s="146">
        <v>74</v>
      </c>
    </row>
    <row r="267" spans="30:88" ht="16.5" x14ac:dyDescent="0.3">
      <c r="AD267" s="209"/>
      <c r="AE267" s="149"/>
      <c r="AF267" s="215"/>
      <c r="AG267" s="209"/>
      <c r="AH267" s="209"/>
      <c r="AI267" s="209"/>
      <c r="AJ267" s="209"/>
      <c r="AK267" s="209"/>
      <c r="AL267" s="209"/>
      <c r="AM267" s="209"/>
      <c r="AN267" s="209"/>
      <c r="AO267" s="209"/>
      <c r="BZ267" s="188">
        <v>6.9499999999999504</v>
      </c>
      <c r="CA267" s="206">
        <v>28</v>
      </c>
      <c r="CB267" s="189">
        <v>33</v>
      </c>
      <c r="CC267" s="189">
        <v>38</v>
      </c>
      <c r="CD267" s="189">
        <v>43</v>
      </c>
      <c r="CE267" s="189">
        <v>48</v>
      </c>
      <c r="CF267" s="189">
        <v>53</v>
      </c>
      <c r="CG267" s="189">
        <v>58</v>
      </c>
      <c r="CH267" s="189">
        <v>63</v>
      </c>
      <c r="CI267" s="189">
        <v>68</v>
      </c>
      <c r="CJ267" s="189">
        <v>73</v>
      </c>
    </row>
    <row r="268" spans="30:88" ht="16.5" x14ac:dyDescent="0.3">
      <c r="AD268" s="209"/>
      <c r="AE268" s="149"/>
      <c r="AF268" s="215"/>
      <c r="AG268" s="209"/>
      <c r="AH268" s="209"/>
      <c r="AI268" s="209"/>
      <c r="AJ268" s="209"/>
      <c r="AK268" s="209"/>
      <c r="AL268" s="209"/>
      <c r="AM268" s="209"/>
      <c r="AN268" s="209"/>
      <c r="AO268" s="209"/>
      <c r="BZ268" s="188">
        <v>6.9599999999999502</v>
      </c>
      <c r="CA268" s="206">
        <v>28</v>
      </c>
      <c r="CB268" s="189">
        <v>33</v>
      </c>
      <c r="CC268" s="189">
        <v>38</v>
      </c>
      <c r="CD268" s="189">
        <v>43</v>
      </c>
      <c r="CE268" s="189">
        <v>48</v>
      </c>
      <c r="CF268" s="189">
        <v>53</v>
      </c>
      <c r="CG268" s="189">
        <v>58</v>
      </c>
      <c r="CH268" s="189">
        <v>63</v>
      </c>
      <c r="CI268" s="189">
        <v>68</v>
      </c>
      <c r="CJ268" s="189">
        <v>73</v>
      </c>
    </row>
    <row r="269" spans="30:88" ht="16.5" x14ac:dyDescent="0.3">
      <c r="AD269" s="209"/>
      <c r="AE269" s="149"/>
      <c r="AF269" s="215"/>
      <c r="AG269" s="209"/>
      <c r="AH269" s="209"/>
      <c r="AI269" s="209"/>
      <c r="AJ269" s="209"/>
      <c r="AK269" s="209"/>
      <c r="AL269" s="209"/>
      <c r="AM269" s="209"/>
      <c r="AN269" s="209"/>
      <c r="AO269" s="209"/>
      <c r="BZ269" s="188">
        <v>6.96999999999995</v>
      </c>
      <c r="CA269" s="206">
        <v>28</v>
      </c>
      <c r="CB269" s="189">
        <v>33</v>
      </c>
      <c r="CC269" s="189">
        <v>38</v>
      </c>
      <c r="CD269" s="189">
        <v>43</v>
      </c>
      <c r="CE269" s="189">
        <v>48</v>
      </c>
      <c r="CF269" s="189">
        <v>53</v>
      </c>
      <c r="CG269" s="189">
        <v>58</v>
      </c>
      <c r="CH269" s="189">
        <v>63</v>
      </c>
      <c r="CI269" s="189">
        <v>68</v>
      </c>
      <c r="CJ269" s="189">
        <v>73</v>
      </c>
    </row>
    <row r="270" spans="30:88" ht="18" x14ac:dyDescent="0.25">
      <c r="AD270" s="209"/>
      <c r="AE270" s="149"/>
      <c r="AF270" s="211"/>
      <c r="AG270" s="209"/>
      <c r="AH270" s="209"/>
      <c r="AI270" s="209"/>
      <c r="AJ270" s="209"/>
      <c r="AK270" s="209"/>
      <c r="AL270" s="209"/>
      <c r="AM270" s="209"/>
      <c r="AN270" s="209"/>
      <c r="AO270" s="209"/>
      <c r="BZ270" s="178">
        <v>6.9799999999999498</v>
      </c>
      <c r="CA270" s="212">
        <v>28</v>
      </c>
      <c r="CB270" s="146">
        <v>33</v>
      </c>
      <c r="CC270" s="146">
        <v>38</v>
      </c>
      <c r="CD270" s="146">
        <v>43</v>
      </c>
      <c r="CE270" s="146">
        <v>48</v>
      </c>
      <c r="CF270" s="146">
        <v>53</v>
      </c>
      <c r="CG270" s="146">
        <v>58</v>
      </c>
      <c r="CH270" s="146">
        <v>63</v>
      </c>
      <c r="CI270" s="146">
        <v>68</v>
      </c>
      <c r="CJ270" s="146">
        <v>73</v>
      </c>
    </row>
    <row r="271" spans="30:88" ht="16.5" x14ac:dyDescent="0.3">
      <c r="AD271" s="209"/>
      <c r="AE271" s="149"/>
      <c r="AF271" s="215"/>
      <c r="AG271" s="209"/>
      <c r="AH271" s="209"/>
      <c r="AI271" s="209"/>
      <c r="AJ271" s="209"/>
      <c r="AK271" s="209"/>
      <c r="AL271" s="209"/>
      <c r="AM271" s="209"/>
      <c r="AN271" s="209"/>
      <c r="AO271" s="209"/>
      <c r="BZ271" s="188">
        <v>6.9899999999999496</v>
      </c>
      <c r="CA271" s="206">
        <v>27</v>
      </c>
      <c r="CB271" s="189">
        <v>32</v>
      </c>
      <c r="CC271" s="189">
        <v>37</v>
      </c>
      <c r="CD271" s="189">
        <v>42</v>
      </c>
      <c r="CE271" s="189">
        <v>47</v>
      </c>
      <c r="CF271" s="189">
        <v>52</v>
      </c>
      <c r="CG271" s="189">
        <v>57</v>
      </c>
      <c r="CH271" s="189">
        <v>62</v>
      </c>
      <c r="CI271" s="189">
        <v>67</v>
      </c>
      <c r="CJ271" s="189">
        <v>72</v>
      </c>
    </row>
    <row r="272" spans="30:88" ht="16.5" x14ac:dyDescent="0.3">
      <c r="AD272" s="209"/>
      <c r="AE272" s="149"/>
      <c r="AF272" s="215"/>
      <c r="AG272" s="209"/>
      <c r="AH272" s="209"/>
      <c r="AI272" s="209"/>
      <c r="AJ272" s="209"/>
      <c r="AK272" s="209"/>
      <c r="AL272" s="209"/>
      <c r="AM272" s="209"/>
      <c r="AN272" s="209"/>
      <c r="AO272" s="209"/>
      <c r="BZ272" s="188">
        <v>6.9999999999999503</v>
      </c>
      <c r="CA272" s="206">
        <v>27</v>
      </c>
      <c r="CB272" s="189">
        <v>32</v>
      </c>
      <c r="CC272" s="189">
        <v>37</v>
      </c>
      <c r="CD272" s="189">
        <v>42</v>
      </c>
      <c r="CE272" s="189">
        <v>47</v>
      </c>
      <c r="CF272" s="189">
        <v>52</v>
      </c>
      <c r="CG272" s="189">
        <v>57</v>
      </c>
      <c r="CH272" s="189">
        <v>62</v>
      </c>
      <c r="CI272" s="189">
        <v>67</v>
      </c>
      <c r="CJ272" s="189">
        <v>72</v>
      </c>
    </row>
    <row r="273" spans="30:88" ht="16.5" x14ac:dyDescent="0.3">
      <c r="AD273" s="209"/>
      <c r="AE273" s="149"/>
      <c r="AF273" s="215"/>
      <c r="AG273" s="209"/>
      <c r="AH273" s="209"/>
      <c r="AI273" s="209"/>
      <c r="AJ273" s="209"/>
      <c r="AK273" s="209"/>
      <c r="AL273" s="209"/>
      <c r="AM273" s="209"/>
      <c r="AN273" s="209"/>
      <c r="AO273" s="209"/>
      <c r="BZ273" s="188">
        <v>7.0099999999999403</v>
      </c>
      <c r="CA273" s="206">
        <v>27</v>
      </c>
      <c r="CB273" s="189">
        <v>32</v>
      </c>
      <c r="CC273" s="189">
        <v>37</v>
      </c>
      <c r="CD273" s="189">
        <v>42</v>
      </c>
      <c r="CE273" s="189">
        <v>47</v>
      </c>
      <c r="CF273" s="189">
        <v>52</v>
      </c>
      <c r="CG273" s="189">
        <v>57</v>
      </c>
      <c r="CH273" s="189">
        <v>62</v>
      </c>
      <c r="CI273" s="189">
        <v>67</v>
      </c>
      <c r="CJ273" s="189">
        <v>72</v>
      </c>
    </row>
    <row r="274" spans="30:88" ht="18" x14ac:dyDescent="0.25">
      <c r="AD274" s="209"/>
      <c r="AE274" s="149"/>
      <c r="AF274" s="211"/>
      <c r="AG274" s="209"/>
      <c r="AH274" s="209"/>
      <c r="AI274" s="209"/>
      <c r="AJ274" s="209"/>
      <c r="AK274" s="209"/>
      <c r="AL274" s="209"/>
      <c r="AM274" s="209"/>
      <c r="AN274" s="209"/>
      <c r="AO274" s="209"/>
      <c r="BZ274" s="178">
        <v>7.0199999999999401</v>
      </c>
      <c r="CA274" s="212">
        <v>27</v>
      </c>
      <c r="CB274" s="146">
        <v>32</v>
      </c>
      <c r="CC274" s="146">
        <v>37</v>
      </c>
      <c r="CD274" s="146">
        <v>42</v>
      </c>
      <c r="CE274" s="146">
        <v>47</v>
      </c>
      <c r="CF274" s="146">
        <v>52</v>
      </c>
      <c r="CG274" s="146">
        <v>57</v>
      </c>
      <c r="CH274" s="146">
        <v>62</v>
      </c>
      <c r="CI274" s="146">
        <v>67</v>
      </c>
      <c r="CJ274" s="146">
        <v>72</v>
      </c>
    </row>
    <row r="275" spans="30:88" ht="16.5" x14ac:dyDescent="0.3">
      <c r="AD275" s="209"/>
      <c r="AE275" s="149"/>
      <c r="AF275" s="215"/>
      <c r="AG275" s="209"/>
      <c r="AH275" s="209"/>
      <c r="AI275" s="209"/>
      <c r="AJ275" s="209"/>
      <c r="AK275" s="209"/>
      <c r="AL275" s="209"/>
      <c r="AM275" s="209"/>
      <c r="AN275" s="209"/>
      <c r="AO275" s="209"/>
      <c r="BZ275" s="188">
        <v>7.0299999999999399</v>
      </c>
      <c r="CA275" s="206">
        <v>26</v>
      </c>
      <c r="CB275" s="189">
        <v>31</v>
      </c>
      <c r="CC275" s="189">
        <v>36</v>
      </c>
      <c r="CD275" s="189">
        <v>41</v>
      </c>
      <c r="CE275" s="189">
        <v>46</v>
      </c>
      <c r="CF275" s="189">
        <v>51</v>
      </c>
      <c r="CG275" s="189">
        <v>56</v>
      </c>
      <c r="CH275" s="189">
        <v>61</v>
      </c>
      <c r="CI275" s="189">
        <v>66</v>
      </c>
      <c r="CJ275" s="189">
        <v>71</v>
      </c>
    </row>
    <row r="276" spans="30:88" ht="16.5" x14ac:dyDescent="0.3">
      <c r="AD276" s="209"/>
      <c r="AE276" s="149"/>
      <c r="AF276" s="215"/>
      <c r="AG276" s="209"/>
      <c r="AH276" s="209"/>
      <c r="AI276" s="209"/>
      <c r="AJ276" s="209"/>
      <c r="AK276" s="209"/>
      <c r="AL276" s="209"/>
      <c r="AM276" s="209"/>
      <c r="AN276" s="209"/>
      <c r="AO276" s="209"/>
      <c r="BZ276" s="188">
        <v>7.0399999999999396</v>
      </c>
      <c r="CA276" s="206">
        <v>26</v>
      </c>
      <c r="CB276" s="189">
        <v>31</v>
      </c>
      <c r="CC276" s="189">
        <v>36</v>
      </c>
      <c r="CD276" s="189">
        <v>41</v>
      </c>
      <c r="CE276" s="189">
        <v>46</v>
      </c>
      <c r="CF276" s="189">
        <v>51</v>
      </c>
      <c r="CG276" s="189">
        <v>56</v>
      </c>
      <c r="CH276" s="189">
        <v>61</v>
      </c>
      <c r="CI276" s="189">
        <v>66</v>
      </c>
      <c r="CJ276" s="189">
        <v>71</v>
      </c>
    </row>
    <row r="277" spans="30:88" ht="16.5" x14ac:dyDescent="0.3">
      <c r="AD277" s="209"/>
      <c r="AE277" s="149"/>
      <c r="AF277" s="215"/>
      <c r="AG277" s="209"/>
      <c r="AH277" s="209"/>
      <c r="AI277" s="209"/>
      <c r="AJ277" s="209"/>
      <c r="AK277" s="209"/>
      <c r="AL277" s="209"/>
      <c r="AM277" s="209"/>
      <c r="AN277" s="209"/>
      <c r="AO277" s="209"/>
      <c r="BZ277" s="188">
        <v>7.0499999999999403</v>
      </c>
      <c r="CA277" s="206">
        <v>26</v>
      </c>
      <c r="CB277" s="189">
        <v>31</v>
      </c>
      <c r="CC277" s="189">
        <v>36</v>
      </c>
      <c r="CD277" s="189">
        <v>41</v>
      </c>
      <c r="CE277" s="189">
        <v>46</v>
      </c>
      <c r="CF277" s="189">
        <v>51</v>
      </c>
      <c r="CG277" s="189">
        <v>56</v>
      </c>
      <c r="CH277" s="189">
        <v>61</v>
      </c>
      <c r="CI277" s="189">
        <v>66</v>
      </c>
      <c r="CJ277" s="189">
        <v>71</v>
      </c>
    </row>
    <row r="278" spans="30:88" ht="18" x14ac:dyDescent="0.25">
      <c r="AD278" s="209"/>
      <c r="AE278" s="149"/>
      <c r="AF278" s="211"/>
      <c r="AG278" s="209"/>
      <c r="AH278" s="209"/>
      <c r="AI278" s="209"/>
      <c r="AJ278" s="209"/>
      <c r="AK278" s="209"/>
      <c r="AL278" s="209"/>
      <c r="AM278" s="209"/>
      <c r="AN278" s="209"/>
      <c r="AO278" s="209"/>
      <c r="BZ278" s="178">
        <v>7.0599999999999401</v>
      </c>
      <c r="CA278" s="212">
        <v>26</v>
      </c>
      <c r="CB278" s="146">
        <v>31</v>
      </c>
      <c r="CC278" s="146">
        <v>36</v>
      </c>
      <c r="CD278" s="146">
        <v>41</v>
      </c>
      <c r="CE278" s="146">
        <v>46</v>
      </c>
      <c r="CF278" s="146">
        <v>51</v>
      </c>
      <c r="CG278" s="146">
        <v>56</v>
      </c>
      <c r="CH278" s="146">
        <v>61</v>
      </c>
      <c r="CI278" s="146">
        <v>66</v>
      </c>
      <c r="CJ278" s="146">
        <v>71</v>
      </c>
    </row>
    <row r="279" spans="30:88" ht="16.5" x14ac:dyDescent="0.3">
      <c r="AD279" s="209"/>
      <c r="AE279" s="149"/>
      <c r="AF279" s="215"/>
      <c r="AG279" s="209"/>
      <c r="AH279" s="209"/>
      <c r="AI279" s="209"/>
      <c r="AJ279" s="209"/>
      <c r="AK279" s="209"/>
      <c r="AL279" s="209"/>
      <c r="AM279" s="209"/>
      <c r="AN279" s="209"/>
      <c r="AO279" s="209"/>
      <c r="BZ279" s="188">
        <v>7.0699999999999399</v>
      </c>
      <c r="CA279" s="206">
        <v>25</v>
      </c>
      <c r="CB279" s="189">
        <v>30</v>
      </c>
      <c r="CC279" s="189">
        <v>35</v>
      </c>
      <c r="CD279" s="189">
        <v>40</v>
      </c>
      <c r="CE279" s="189">
        <v>45</v>
      </c>
      <c r="CF279" s="189">
        <v>50</v>
      </c>
      <c r="CG279" s="189">
        <v>55</v>
      </c>
      <c r="CH279" s="189">
        <v>60</v>
      </c>
      <c r="CI279" s="189">
        <v>65</v>
      </c>
      <c r="CJ279" s="189">
        <v>70</v>
      </c>
    </row>
    <row r="280" spans="30:88" ht="16.5" x14ac:dyDescent="0.3">
      <c r="AD280" s="209"/>
      <c r="AE280" s="149"/>
      <c r="AF280" s="215"/>
      <c r="AG280" s="209"/>
      <c r="AH280" s="209"/>
      <c r="AI280" s="209"/>
      <c r="AJ280" s="209"/>
      <c r="AK280" s="209"/>
      <c r="AL280" s="209"/>
      <c r="AM280" s="209"/>
      <c r="AN280" s="209"/>
      <c r="AO280" s="209"/>
      <c r="BZ280" s="188">
        <v>7.0799999999999397</v>
      </c>
      <c r="CA280" s="206">
        <v>25</v>
      </c>
      <c r="CB280" s="189">
        <v>30</v>
      </c>
      <c r="CC280" s="189">
        <v>35</v>
      </c>
      <c r="CD280" s="189">
        <v>40</v>
      </c>
      <c r="CE280" s="189">
        <v>45</v>
      </c>
      <c r="CF280" s="189">
        <v>50</v>
      </c>
      <c r="CG280" s="189">
        <v>55</v>
      </c>
      <c r="CH280" s="189">
        <v>60</v>
      </c>
      <c r="CI280" s="189">
        <v>65</v>
      </c>
      <c r="CJ280" s="189">
        <v>70</v>
      </c>
    </row>
    <row r="281" spans="30:88" ht="16.5" x14ac:dyDescent="0.3">
      <c r="AD281" s="209"/>
      <c r="AE281" s="149"/>
      <c r="AF281" s="215"/>
      <c r="AG281" s="209"/>
      <c r="AH281" s="209"/>
      <c r="AI281" s="209"/>
      <c r="AJ281" s="209"/>
      <c r="AK281" s="209"/>
      <c r="AL281" s="209"/>
      <c r="AM281" s="209"/>
      <c r="AN281" s="209"/>
      <c r="AO281" s="209"/>
      <c r="BZ281" s="188">
        <v>7.0899999999999403</v>
      </c>
      <c r="CA281" s="206">
        <v>25</v>
      </c>
      <c r="CB281" s="189">
        <v>30</v>
      </c>
      <c r="CC281" s="189">
        <v>35</v>
      </c>
      <c r="CD281" s="189">
        <v>40</v>
      </c>
      <c r="CE281" s="189">
        <v>45</v>
      </c>
      <c r="CF281" s="189">
        <v>50</v>
      </c>
      <c r="CG281" s="189">
        <v>55</v>
      </c>
      <c r="CH281" s="189">
        <v>60</v>
      </c>
      <c r="CI281" s="189">
        <v>65</v>
      </c>
      <c r="CJ281" s="189">
        <v>70</v>
      </c>
    </row>
    <row r="282" spans="30:88" ht="18" x14ac:dyDescent="0.25">
      <c r="AD282" s="209"/>
      <c r="AE282" s="149"/>
      <c r="AF282" s="211"/>
      <c r="AG282" s="209"/>
      <c r="AH282" s="209"/>
      <c r="AI282" s="209"/>
      <c r="AJ282" s="209"/>
      <c r="AK282" s="209"/>
      <c r="AL282" s="209"/>
      <c r="AM282" s="209"/>
      <c r="AN282" s="209"/>
      <c r="AO282" s="209"/>
      <c r="BZ282" s="178">
        <v>7.0999999999999401</v>
      </c>
      <c r="CA282" s="212">
        <v>25</v>
      </c>
      <c r="CB282" s="146">
        <v>30</v>
      </c>
      <c r="CC282" s="146">
        <v>35</v>
      </c>
      <c r="CD282" s="146">
        <v>40</v>
      </c>
      <c r="CE282" s="146">
        <v>45</v>
      </c>
      <c r="CF282" s="146">
        <v>50</v>
      </c>
      <c r="CG282" s="146">
        <v>55</v>
      </c>
      <c r="CH282" s="146">
        <v>60</v>
      </c>
      <c r="CI282" s="146">
        <v>65</v>
      </c>
      <c r="CJ282" s="146">
        <v>70</v>
      </c>
    </row>
    <row r="283" spans="30:88" ht="16.5" x14ac:dyDescent="0.3">
      <c r="AD283" s="209"/>
      <c r="AE283" s="149"/>
      <c r="AF283" s="215"/>
      <c r="AG283" s="209"/>
      <c r="AH283" s="209"/>
      <c r="AI283" s="209"/>
      <c r="AJ283" s="209"/>
      <c r="AK283" s="209"/>
      <c r="AL283" s="209"/>
      <c r="AM283" s="209"/>
      <c r="AN283" s="209"/>
      <c r="AO283" s="209"/>
      <c r="BZ283" s="188">
        <v>7.1099999999999399</v>
      </c>
      <c r="CA283" s="206">
        <v>24</v>
      </c>
      <c r="CB283" s="189">
        <v>29</v>
      </c>
      <c r="CC283" s="189">
        <v>34</v>
      </c>
      <c r="CD283" s="189">
        <v>39</v>
      </c>
      <c r="CE283" s="189">
        <v>44</v>
      </c>
      <c r="CF283" s="189">
        <v>49</v>
      </c>
      <c r="CG283" s="189">
        <v>54</v>
      </c>
      <c r="CH283" s="189">
        <v>59</v>
      </c>
      <c r="CI283" s="189">
        <v>64</v>
      </c>
      <c r="CJ283" s="189">
        <v>69</v>
      </c>
    </row>
    <row r="284" spans="30:88" ht="16.5" x14ac:dyDescent="0.3">
      <c r="AD284" s="209"/>
      <c r="AE284" s="149"/>
      <c r="AF284" s="215"/>
      <c r="AG284" s="209"/>
      <c r="AH284" s="209"/>
      <c r="AI284" s="209"/>
      <c r="AJ284" s="209"/>
      <c r="AK284" s="209"/>
      <c r="AL284" s="209"/>
      <c r="AM284" s="209"/>
      <c r="AN284" s="209"/>
      <c r="AO284" s="209"/>
      <c r="BZ284" s="188">
        <v>7.1199999999999397</v>
      </c>
      <c r="CA284" s="206">
        <v>24</v>
      </c>
      <c r="CB284" s="189">
        <v>29</v>
      </c>
      <c r="CC284" s="189">
        <v>34</v>
      </c>
      <c r="CD284" s="189">
        <v>39</v>
      </c>
      <c r="CE284" s="189">
        <v>44</v>
      </c>
      <c r="CF284" s="189">
        <v>49</v>
      </c>
      <c r="CG284" s="189">
        <v>54</v>
      </c>
      <c r="CH284" s="189">
        <v>59</v>
      </c>
      <c r="CI284" s="189">
        <v>64</v>
      </c>
      <c r="CJ284" s="189">
        <v>69</v>
      </c>
    </row>
    <row r="285" spans="30:88" ht="16.5" x14ac:dyDescent="0.3">
      <c r="AD285" s="209"/>
      <c r="AE285" s="149"/>
      <c r="AF285" s="215"/>
      <c r="AG285" s="209"/>
      <c r="AH285" s="209"/>
      <c r="AI285" s="209"/>
      <c r="AJ285" s="209"/>
      <c r="AK285" s="209"/>
      <c r="AL285" s="209"/>
      <c r="AM285" s="209"/>
      <c r="AN285" s="209"/>
      <c r="AO285" s="209"/>
      <c r="BZ285" s="188">
        <v>7.1299999999999404</v>
      </c>
      <c r="CA285" s="206">
        <v>24</v>
      </c>
      <c r="CB285" s="189">
        <v>29</v>
      </c>
      <c r="CC285" s="189">
        <v>34</v>
      </c>
      <c r="CD285" s="189">
        <v>39</v>
      </c>
      <c r="CE285" s="189">
        <v>44</v>
      </c>
      <c r="CF285" s="189">
        <v>49</v>
      </c>
      <c r="CG285" s="189">
        <v>54</v>
      </c>
      <c r="CH285" s="189">
        <v>59</v>
      </c>
      <c r="CI285" s="189">
        <v>64</v>
      </c>
      <c r="CJ285" s="189">
        <v>69</v>
      </c>
    </row>
    <row r="286" spans="30:88" ht="18" x14ac:dyDescent="0.25">
      <c r="AD286" s="209"/>
      <c r="AE286" s="149"/>
      <c r="AF286" s="211"/>
      <c r="AG286" s="209"/>
      <c r="AH286" s="209"/>
      <c r="AI286" s="209"/>
      <c r="AJ286" s="209"/>
      <c r="AK286" s="209"/>
      <c r="AL286" s="209"/>
      <c r="AM286" s="209"/>
      <c r="AN286" s="209"/>
      <c r="AO286" s="209"/>
      <c r="BZ286" s="178">
        <v>7.1399999999999402</v>
      </c>
      <c r="CA286" s="212">
        <v>24</v>
      </c>
      <c r="CB286" s="146">
        <v>29</v>
      </c>
      <c r="CC286" s="146">
        <v>34</v>
      </c>
      <c r="CD286" s="146">
        <v>39</v>
      </c>
      <c r="CE286" s="146">
        <v>44</v>
      </c>
      <c r="CF286" s="146">
        <v>49</v>
      </c>
      <c r="CG286" s="146">
        <v>54</v>
      </c>
      <c r="CH286" s="146">
        <v>59</v>
      </c>
      <c r="CI286" s="146">
        <v>64</v>
      </c>
      <c r="CJ286" s="146">
        <v>69</v>
      </c>
    </row>
    <row r="287" spans="30:88" ht="16.5" x14ac:dyDescent="0.3">
      <c r="AD287" s="209"/>
      <c r="AE287" s="149"/>
      <c r="AF287" s="215"/>
      <c r="AG287" s="209"/>
      <c r="AH287" s="209"/>
      <c r="AI287" s="209"/>
      <c r="AJ287" s="209"/>
      <c r="AK287" s="209"/>
      <c r="AL287" s="209"/>
      <c r="AM287" s="209"/>
      <c r="AN287" s="209"/>
      <c r="AO287" s="209"/>
      <c r="BZ287" s="188">
        <v>7.14999999999994</v>
      </c>
      <c r="CA287" s="206">
        <v>23</v>
      </c>
      <c r="CB287" s="189">
        <v>28</v>
      </c>
      <c r="CC287" s="189">
        <v>33</v>
      </c>
      <c r="CD287" s="189">
        <v>38</v>
      </c>
      <c r="CE287" s="189">
        <v>43</v>
      </c>
      <c r="CF287" s="189">
        <v>48</v>
      </c>
      <c r="CG287" s="189">
        <v>53</v>
      </c>
      <c r="CH287" s="189">
        <v>58</v>
      </c>
      <c r="CI287" s="189">
        <v>63</v>
      </c>
      <c r="CJ287" s="189">
        <v>68</v>
      </c>
    </row>
    <row r="288" spans="30:88" ht="16.5" x14ac:dyDescent="0.3">
      <c r="AD288" s="209"/>
      <c r="AE288" s="149"/>
      <c r="AF288" s="215"/>
      <c r="AG288" s="209"/>
      <c r="AH288" s="209"/>
      <c r="AI288" s="209"/>
      <c r="AJ288" s="209"/>
      <c r="AK288" s="209"/>
      <c r="AL288" s="209"/>
      <c r="AM288" s="209"/>
      <c r="AN288" s="209"/>
      <c r="AO288" s="209"/>
      <c r="BZ288" s="188">
        <v>7.1599999999999397</v>
      </c>
      <c r="CA288" s="206">
        <v>23</v>
      </c>
      <c r="CB288" s="189">
        <v>28</v>
      </c>
      <c r="CC288" s="189">
        <v>33</v>
      </c>
      <c r="CD288" s="189">
        <v>38</v>
      </c>
      <c r="CE288" s="189">
        <v>43</v>
      </c>
      <c r="CF288" s="189">
        <v>48</v>
      </c>
      <c r="CG288" s="189">
        <v>53</v>
      </c>
      <c r="CH288" s="189">
        <v>58</v>
      </c>
      <c r="CI288" s="189">
        <v>63</v>
      </c>
      <c r="CJ288" s="189">
        <v>68</v>
      </c>
    </row>
    <row r="289" spans="30:88" ht="16.5" x14ac:dyDescent="0.3">
      <c r="AD289" s="209"/>
      <c r="AE289" s="149"/>
      <c r="AF289" s="215"/>
      <c r="AG289" s="209"/>
      <c r="AH289" s="209"/>
      <c r="AI289" s="209"/>
      <c r="AJ289" s="209"/>
      <c r="AK289" s="209"/>
      <c r="AL289" s="209"/>
      <c r="AM289" s="209"/>
      <c r="AN289" s="209"/>
      <c r="AO289" s="209"/>
      <c r="BZ289" s="188">
        <v>7.1699999999999404</v>
      </c>
      <c r="CA289" s="206">
        <v>23</v>
      </c>
      <c r="CB289" s="189">
        <v>28</v>
      </c>
      <c r="CC289" s="189">
        <v>33</v>
      </c>
      <c r="CD289" s="189">
        <v>38</v>
      </c>
      <c r="CE289" s="189">
        <v>43</v>
      </c>
      <c r="CF289" s="189">
        <v>48</v>
      </c>
      <c r="CG289" s="189">
        <v>53</v>
      </c>
      <c r="CH289" s="189">
        <v>58</v>
      </c>
      <c r="CI289" s="189">
        <v>63</v>
      </c>
      <c r="CJ289" s="189">
        <v>68</v>
      </c>
    </row>
    <row r="290" spans="30:88" ht="18" x14ac:dyDescent="0.25">
      <c r="AD290" s="209"/>
      <c r="AE290" s="149"/>
      <c r="AF290" s="211"/>
      <c r="AG290" s="209"/>
      <c r="AH290" s="209"/>
      <c r="AI290" s="209"/>
      <c r="AJ290" s="209"/>
      <c r="AK290" s="209"/>
      <c r="AL290" s="209"/>
      <c r="AM290" s="209"/>
      <c r="AN290" s="209"/>
      <c r="AO290" s="209"/>
      <c r="BZ290" s="178">
        <v>7.1799999999999402</v>
      </c>
      <c r="CA290" s="212">
        <v>23</v>
      </c>
      <c r="CB290" s="146">
        <v>28</v>
      </c>
      <c r="CC290" s="146">
        <v>33</v>
      </c>
      <c r="CD290" s="146">
        <v>38</v>
      </c>
      <c r="CE290" s="146">
        <v>43</v>
      </c>
      <c r="CF290" s="146">
        <v>48</v>
      </c>
      <c r="CG290" s="146">
        <v>53</v>
      </c>
      <c r="CH290" s="146">
        <v>58</v>
      </c>
      <c r="CI290" s="146">
        <v>63</v>
      </c>
      <c r="CJ290" s="146">
        <v>68</v>
      </c>
    </row>
    <row r="291" spans="30:88" ht="16.5" x14ac:dyDescent="0.3">
      <c r="AD291" s="209"/>
      <c r="AE291" s="149"/>
      <c r="AF291" s="215"/>
      <c r="AG291" s="209"/>
      <c r="AH291" s="209"/>
      <c r="AI291" s="209"/>
      <c r="AJ291" s="209"/>
      <c r="AK291" s="209"/>
      <c r="AL291" s="209"/>
      <c r="AM291" s="209"/>
      <c r="AN291" s="209"/>
      <c r="AO291" s="209"/>
      <c r="BZ291" s="188">
        <v>7.18999999999994</v>
      </c>
      <c r="CA291" s="206">
        <v>22</v>
      </c>
      <c r="CB291" s="189">
        <v>27</v>
      </c>
      <c r="CC291" s="189">
        <v>32</v>
      </c>
      <c r="CD291" s="189">
        <v>37</v>
      </c>
      <c r="CE291" s="189">
        <v>42</v>
      </c>
      <c r="CF291" s="189">
        <v>47</v>
      </c>
      <c r="CG291" s="189">
        <v>52</v>
      </c>
      <c r="CH291" s="189">
        <v>57</v>
      </c>
      <c r="CI291" s="189">
        <v>62</v>
      </c>
      <c r="CJ291" s="189">
        <v>67</v>
      </c>
    </row>
    <row r="292" spans="30:88" ht="16.5" x14ac:dyDescent="0.3">
      <c r="AD292" s="209"/>
      <c r="AE292" s="149"/>
      <c r="AF292" s="215"/>
      <c r="AG292" s="209"/>
      <c r="AH292" s="209"/>
      <c r="AI292" s="209"/>
      <c r="AJ292" s="209"/>
      <c r="AK292" s="209"/>
      <c r="AL292" s="209"/>
      <c r="AM292" s="209"/>
      <c r="AN292" s="209"/>
      <c r="AO292" s="209"/>
      <c r="BZ292" s="188">
        <v>7.1999999999999398</v>
      </c>
      <c r="CA292" s="206">
        <v>22</v>
      </c>
      <c r="CB292" s="189">
        <v>27</v>
      </c>
      <c r="CC292" s="189">
        <v>32</v>
      </c>
      <c r="CD292" s="189">
        <v>37</v>
      </c>
      <c r="CE292" s="189">
        <v>42</v>
      </c>
      <c r="CF292" s="189">
        <v>47</v>
      </c>
      <c r="CG292" s="189">
        <v>52</v>
      </c>
      <c r="CH292" s="189">
        <v>57</v>
      </c>
      <c r="CI292" s="189">
        <v>62</v>
      </c>
      <c r="CJ292" s="189">
        <v>67</v>
      </c>
    </row>
    <row r="293" spans="30:88" ht="16.5" x14ac:dyDescent="0.3">
      <c r="AD293" s="209"/>
      <c r="AE293" s="149"/>
      <c r="AF293" s="215"/>
      <c r="AG293" s="209"/>
      <c r="AH293" s="209"/>
      <c r="AI293" s="209"/>
      <c r="AJ293" s="209"/>
      <c r="AK293" s="209"/>
      <c r="AL293" s="209"/>
      <c r="AM293" s="209"/>
      <c r="AN293" s="209"/>
      <c r="AO293" s="209"/>
      <c r="BZ293" s="188">
        <v>7.2099999999999396</v>
      </c>
      <c r="CA293" s="206">
        <v>22</v>
      </c>
      <c r="CB293" s="189">
        <v>27</v>
      </c>
      <c r="CC293" s="189">
        <v>32</v>
      </c>
      <c r="CD293" s="189">
        <v>37</v>
      </c>
      <c r="CE293" s="189">
        <v>42</v>
      </c>
      <c r="CF293" s="189">
        <v>47</v>
      </c>
      <c r="CG293" s="189">
        <v>52</v>
      </c>
      <c r="CH293" s="189">
        <v>57</v>
      </c>
      <c r="CI293" s="189">
        <v>62</v>
      </c>
      <c r="CJ293" s="189">
        <v>67</v>
      </c>
    </row>
    <row r="294" spans="30:88" ht="18" x14ac:dyDescent="0.25">
      <c r="AD294" s="209"/>
      <c r="AE294" s="149"/>
      <c r="AF294" s="211"/>
      <c r="AG294" s="209"/>
      <c r="AH294" s="209"/>
      <c r="AI294" s="209"/>
      <c r="AJ294" s="209"/>
      <c r="AK294" s="209"/>
      <c r="AL294" s="209"/>
      <c r="AM294" s="209"/>
      <c r="AN294" s="209"/>
      <c r="AO294" s="209"/>
      <c r="BZ294" s="178">
        <v>7.2199999999999402</v>
      </c>
      <c r="CA294" s="212">
        <v>22</v>
      </c>
      <c r="CB294" s="146">
        <v>27</v>
      </c>
      <c r="CC294" s="146">
        <v>32</v>
      </c>
      <c r="CD294" s="146">
        <v>37</v>
      </c>
      <c r="CE294" s="146">
        <v>42</v>
      </c>
      <c r="CF294" s="146">
        <v>47</v>
      </c>
      <c r="CG294" s="146">
        <v>52</v>
      </c>
      <c r="CH294" s="146">
        <v>57</v>
      </c>
      <c r="CI294" s="146">
        <v>62</v>
      </c>
      <c r="CJ294" s="146">
        <v>67</v>
      </c>
    </row>
    <row r="295" spans="30:88" ht="16.5" x14ac:dyDescent="0.3">
      <c r="AD295" s="209"/>
      <c r="AE295" s="149"/>
      <c r="AF295" s="215"/>
      <c r="AG295" s="209"/>
      <c r="AH295" s="209"/>
      <c r="AI295" s="209"/>
      <c r="AJ295" s="209"/>
      <c r="AK295" s="209"/>
      <c r="AL295" s="209"/>
      <c r="AM295" s="209"/>
      <c r="AN295" s="209"/>
      <c r="AO295" s="209"/>
      <c r="BZ295" s="188">
        <v>7.22999999999994</v>
      </c>
      <c r="CA295" s="206">
        <v>21</v>
      </c>
      <c r="CB295" s="189">
        <v>26</v>
      </c>
      <c r="CC295" s="189">
        <v>31</v>
      </c>
      <c r="CD295" s="189">
        <v>36</v>
      </c>
      <c r="CE295" s="189">
        <v>41</v>
      </c>
      <c r="CF295" s="189">
        <v>46</v>
      </c>
      <c r="CG295" s="189">
        <v>51</v>
      </c>
      <c r="CH295" s="189">
        <v>56</v>
      </c>
      <c r="CI295" s="189">
        <v>61</v>
      </c>
      <c r="CJ295" s="189">
        <v>66</v>
      </c>
    </row>
    <row r="296" spans="30:88" ht="16.5" x14ac:dyDescent="0.3">
      <c r="AD296" s="209"/>
      <c r="AE296" s="149"/>
      <c r="AF296" s="215"/>
      <c r="AG296" s="209"/>
      <c r="AH296" s="209"/>
      <c r="AI296" s="209"/>
      <c r="AJ296" s="209"/>
      <c r="AK296" s="209"/>
      <c r="AL296" s="209"/>
      <c r="AM296" s="209"/>
      <c r="AN296" s="209"/>
      <c r="AO296" s="209"/>
      <c r="BZ296" s="188">
        <v>7.2399999999999398</v>
      </c>
      <c r="CA296" s="206">
        <v>21</v>
      </c>
      <c r="CB296" s="189">
        <v>26</v>
      </c>
      <c r="CC296" s="189">
        <v>31</v>
      </c>
      <c r="CD296" s="189">
        <v>36</v>
      </c>
      <c r="CE296" s="189">
        <v>41</v>
      </c>
      <c r="CF296" s="189">
        <v>46</v>
      </c>
      <c r="CG296" s="189">
        <v>51</v>
      </c>
      <c r="CH296" s="189">
        <v>56</v>
      </c>
      <c r="CI296" s="189">
        <v>61</v>
      </c>
      <c r="CJ296" s="189">
        <v>66</v>
      </c>
    </row>
    <row r="297" spans="30:88" ht="16.5" x14ac:dyDescent="0.3">
      <c r="AD297" s="209"/>
      <c r="AE297" s="149"/>
      <c r="AF297" s="215"/>
      <c r="AG297" s="209"/>
      <c r="AH297" s="209"/>
      <c r="AI297" s="209"/>
      <c r="AJ297" s="209"/>
      <c r="AK297" s="209"/>
      <c r="AL297" s="209"/>
      <c r="AM297" s="209"/>
      <c r="AN297" s="209"/>
      <c r="AO297" s="209"/>
      <c r="BZ297" s="188">
        <v>7.2499999999999396</v>
      </c>
      <c r="CA297" s="206">
        <v>21</v>
      </c>
      <c r="CB297" s="189">
        <v>26</v>
      </c>
      <c r="CC297" s="189">
        <v>31</v>
      </c>
      <c r="CD297" s="189">
        <v>36</v>
      </c>
      <c r="CE297" s="189">
        <v>41</v>
      </c>
      <c r="CF297" s="189">
        <v>46</v>
      </c>
      <c r="CG297" s="189">
        <v>51</v>
      </c>
      <c r="CH297" s="189">
        <v>56</v>
      </c>
      <c r="CI297" s="189">
        <v>61</v>
      </c>
      <c r="CJ297" s="189">
        <v>66</v>
      </c>
    </row>
    <row r="298" spans="30:88" ht="18" x14ac:dyDescent="0.25">
      <c r="AD298" s="209"/>
      <c r="AE298" s="149"/>
      <c r="AF298" s="211"/>
      <c r="AG298" s="209"/>
      <c r="AH298" s="209"/>
      <c r="AI298" s="209"/>
      <c r="AJ298" s="209"/>
      <c r="AK298" s="209"/>
      <c r="AL298" s="209"/>
      <c r="AM298" s="209"/>
      <c r="AN298" s="209"/>
      <c r="AO298" s="209"/>
      <c r="BZ298" s="178">
        <v>7.2599999999999403</v>
      </c>
      <c r="CA298" s="212">
        <v>21</v>
      </c>
      <c r="CB298" s="146">
        <v>26</v>
      </c>
      <c r="CC298" s="146">
        <v>31</v>
      </c>
      <c r="CD298" s="146">
        <v>36</v>
      </c>
      <c r="CE298" s="146">
        <v>41</v>
      </c>
      <c r="CF298" s="146">
        <v>46</v>
      </c>
      <c r="CG298" s="146">
        <v>51</v>
      </c>
      <c r="CH298" s="146">
        <v>56</v>
      </c>
      <c r="CI298" s="146">
        <v>61</v>
      </c>
      <c r="CJ298" s="146">
        <v>66</v>
      </c>
    </row>
    <row r="299" spans="30:88" ht="16.5" x14ac:dyDescent="0.3">
      <c r="AD299" s="209"/>
      <c r="AE299" s="149"/>
      <c r="AF299" s="215"/>
      <c r="AG299" s="209"/>
      <c r="AH299" s="209"/>
      <c r="AI299" s="209"/>
      <c r="AJ299" s="209"/>
      <c r="AK299" s="209"/>
      <c r="AL299" s="209"/>
      <c r="AM299" s="209"/>
      <c r="AN299" s="209"/>
      <c r="AO299" s="209"/>
      <c r="BZ299" s="188">
        <v>7.2699999999999401</v>
      </c>
      <c r="CA299" s="206">
        <v>20</v>
      </c>
      <c r="CB299" s="189">
        <v>25</v>
      </c>
      <c r="CC299" s="189">
        <v>30</v>
      </c>
      <c r="CD299" s="189">
        <v>35</v>
      </c>
      <c r="CE299" s="189">
        <v>40</v>
      </c>
      <c r="CF299" s="189">
        <v>45</v>
      </c>
      <c r="CG299" s="189">
        <v>50</v>
      </c>
      <c r="CH299" s="189">
        <v>55</v>
      </c>
      <c r="CI299" s="189">
        <v>60</v>
      </c>
      <c r="CJ299" s="189">
        <v>65</v>
      </c>
    </row>
    <row r="300" spans="30:88" ht="16.5" x14ac:dyDescent="0.3">
      <c r="AD300" s="209"/>
      <c r="AE300" s="149"/>
      <c r="AF300" s="215"/>
      <c r="AG300" s="209"/>
      <c r="AH300" s="209"/>
      <c r="AI300" s="209"/>
      <c r="AJ300" s="209"/>
      <c r="AK300" s="209"/>
      <c r="AL300" s="209"/>
      <c r="AM300" s="209"/>
      <c r="AN300" s="209"/>
      <c r="AO300" s="209"/>
      <c r="BZ300" s="188">
        <v>7.2799999999999399</v>
      </c>
      <c r="CA300" s="206">
        <v>20</v>
      </c>
      <c r="CB300" s="189">
        <v>25</v>
      </c>
      <c r="CC300" s="189">
        <v>30</v>
      </c>
      <c r="CD300" s="189">
        <v>35</v>
      </c>
      <c r="CE300" s="189">
        <v>40</v>
      </c>
      <c r="CF300" s="189">
        <v>45</v>
      </c>
      <c r="CG300" s="189">
        <v>50</v>
      </c>
      <c r="CH300" s="189">
        <v>55</v>
      </c>
      <c r="CI300" s="189">
        <v>60</v>
      </c>
      <c r="CJ300" s="189">
        <v>65</v>
      </c>
    </row>
    <row r="301" spans="30:88" ht="16.5" x14ac:dyDescent="0.3">
      <c r="AD301" s="209"/>
      <c r="AE301" s="149"/>
      <c r="AF301" s="215"/>
      <c r="AG301" s="209"/>
      <c r="AH301" s="209"/>
      <c r="AI301" s="209"/>
      <c r="AJ301" s="209"/>
      <c r="AK301" s="209"/>
      <c r="AL301" s="209"/>
      <c r="AM301" s="209"/>
      <c r="AN301" s="209"/>
      <c r="AO301" s="209"/>
      <c r="BZ301" s="188">
        <v>7.2899999999999396</v>
      </c>
      <c r="CA301" s="206">
        <v>20</v>
      </c>
      <c r="CB301" s="189">
        <v>25</v>
      </c>
      <c r="CC301" s="189">
        <v>30</v>
      </c>
      <c r="CD301" s="189">
        <v>35</v>
      </c>
      <c r="CE301" s="189">
        <v>40</v>
      </c>
      <c r="CF301" s="189">
        <v>45</v>
      </c>
      <c r="CG301" s="189">
        <v>50</v>
      </c>
      <c r="CH301" s="189">
        <v>55</v>
      </c>
      <c r="CI301" s="189">
        <v>60</v>
      </c>
      <c r="CJ301" s="189">
        <v>65</v>
      </c>
    </row>
    <row r="302" spans="30:88" ht="18" x14ac:dyDescent="0.25">
      <c r="AD302" s="209"/>
      <c r="AE302" s="149"/>
      <c r="AF302" s="211"/>
      <c r="AG302" s="209"/>
      <c r="AH302" s="209"/>
      <c r="AI302" s="209"/>
      <c r="AJ302" s="209"/>
      <c r="AK302" s="209"/>
      <c r="AL302" s="209"/>
      <c r="AM302" s="209"/>
      <c r="AN302" s="209"/>
      <c r="AO302" s="209"/>
      <c r="BZ302" s="178">
        <v>7.2999999999999403</v>
      </c>
      <c r="CA302" s="212">
        <v>20</v>
      </c>
      <c r="CB302" s="146">
        <v>25</v>
      </c>
      <c r="CC302" s="146">
        <v>30</v>
      </c>
      <c r="CD302" s="146">
        <v>35</v>
      </c>
      <c r="CE302" s="146">
        <v>40</v>
      </c>
      <c r="CF302" s="146">
        <v>45</v>
      </c>
      <c r="CG302" s="146">
        <v>50</v>
      </c>
      <c r="CH302" s="146">
        <v>55</v>
      </c>
      <c r="CI302" s="146">
        <v>60</v>
      </c>
      <c r="CJ302" s="146">
        <v>65</v>
      </c>
    </row>
    <row r="303" spans="30:88" ht="16.5" x14ac:dyDescent="0.3">
      <c r="AD303" s="209"/>
      <c r="AE303" s="149"/>
      <c r="AF303" s="215"/>
      <c r="AG303" s="209"/>
      <c r="AH303" s="209"/>
      <c r="AI303" s="209"/>
      <c r="AJ303" s="209"/>
      <c r="AK303" s="209"/>
      <c r="AL303" s="209"/>
      <c r="AM303" s="209"/>
      <c r="AN303" s="209"/>
      <c r="AO303" s="209"/>
      <c r="BZ303" s="188">
        <v>7.3099999999999401</v>
      </c>
      <c r="CA303" s="206">
        <v>19</v>
      </c>
      <c r="CB303" s="189">
        <v>24</v>
      </c>
      <c r="CC303" s="189">
        <v>29</v>
      </c>
      <c r="CD303" s="189">
        <v>34</v>
      </c>
      <c r="CE303" s="189">
        <v>39</v>
      </c>
      <c r="CF303" s="189">
        <v>44</v>
      </c>
      <c r="CG303" s="189">
        <v>49</v>
      </c>
      <c r="CH303" s="189">
        <v>54</v>
      </c>
      <c r="CI303" s="189">
        <v>59</v>
      </c>
      <c r="CJ303" s="189">
        <v>64</v>
      </c>
    </row>
    <row r="304" spans="30:88" ht="16.5" x14ac:dyDescent="0.3">
      <c r="AD304" s="209"/>
      <c r="AE304" s="149"/>
      <c r="AF304" s="215"/>
      <c r="AG304" s="209"/>
      <c r="AH304" s="209"/>
      <c r="AI304" s="209"/>
      <c r="AJ304" s="209"/>
      <c r="AK304" s="209"/>
      <c r="AL304" s="209"/>
      <c r="AM304" s="209"/>
      <c r="AN304" s="209"/>
      <c r="AO304" s="209"/>
      <c r="BZ304" s="188">
        <v>7.3199999999999399</v>
      </c>
      <c r="CA304" s="206">
        <v>19</v>
      </c>
      <c r="CB304" s="189">
        <v>24</v>
      </c>
      <c r="CC304" s="189">
        <v>29</v>
      </c>
      <c r="CD304" s="189">
        <v>34</v>
      </c>
      <c r="CE304" s="189">
        <v>39</v>
      </c>
      <c r="CF304" s="189">
        <v>44</v>
      </c>
      <c r="CG304" s="189">
        <v>49</v>
      </c>
      <c r="CH304" s="189">
        <v>54</v>
      </c>
      <c r="CI304" s="189">
        <v>59</v>
      </c>
      <c r="CJ304" s="189">
        <v>64</v>
      </c>
    </row>
    <row r="305" spans="30:88" ht="16.5" x14ac:dyDescent="0.3">
      <c r="AD305" s="209"/>
      <c r="AE305" s="149"/>
      <c r="AF305" s="215"/>
      <c r="AG305" s="209"/>
      <c r="AH305" s="209"/>
      <c r="AI305" s="209"/>
      <c r="AJ305" s="209"/>
      <c r="AK305" s="209"/>
      <c r="AL305" s="209"/>
      <c r="AM305" s="209"/>
      <c r="AN305" s="209"/>
      <c r="AO305" s="209"/>
      <c r="BZ305" s="188">
        <v>7.3299999999999397</v>
      </c>
      <c r="CA305" s="206">
        <v>19</v>
      </c>
      <c r="CB305" s="189">
        <v>24</v>
      </c>
      <c r="CC305" s="189">
        <v>29</v>
      </c>
      <c r="CD305" s="189">
        <v>34</v>
      </c>
      <c r="CE305" s="189">
        <v>39</v>
      </c>
      <c r="CF305" s="189">
        <v>44</v>
      </c>
      <c r="CG305" s="189">
        <v>49</v>
      </c>
      <c r="CH305" s="189">
        <v>54</v>
      </c>
      <c r="CI305" s="189">
        <v>59</v>
      </c>
      <c r="CJ305" s="189">
        <v>64</v>
      </c>
    </row>
    <row r="306" spans="30:88" ht="18" x14ac:dyDescent="0.25">
      <c r="AD306" s="209"/>
      <c r="AE306" s="149"/>
      <c r="AF306" s="211"/>
      <c r="AG306" s="209"/>
      <c r="AH306" s="209"/>
      <c r="AI306" s="209"/>
      <c r="AJ306" s="209"/>
      <c r="AK306" s="209"/>
      <c r="AL306" s="209"/>
      <c r="AM306" s="209"/>
      <c r="AN306" s="209"/>
      <c r="AO306" s="209"/>
      <c r="BZ306" s="178">
        <v>7.3399999999999403</v>
      </c>
      <c r="CA306" s="212">
        <v>19</v>
      </c>
      <c r="CB306" s="146">
        <v>24</v>
      </c>
      <c r="CC306" s="146">
        <v>29</v>
      </c>
      <c r="CD306" s="146">
        <v>34</v>
      </c>
      <c r="CE306" s="146">
        <v>39</v>
      </c>
      <c r="CF306" s="146">
        <v>44</v>
      </c>
      <c r="CG306" s="146">
        <v>49</v>
      </c>
      <c r="CH306" s="146">
        <v>54</v>
      </c>
      <c r="CI306" s="146">
        <v>59</v>
      </c>
      <c r="CJ306" s="146">
        <v>64</v>
      </c>
    </row>
    <row r="307" spans="30:88" ht="16.5" x14ac:dyDescent="0.3">
      <c r="AD307" s="209"/>
      <c r="AE307" s="149"/>
      <c r="AF307" s="215"/>
      <c r="AG307" s="209"/>
      <c r="AH307" s="209"/>
      <c r="AI307" s="209"/>
      <c r="AJ307" s="209"/>
      <c r="AK307" s="209"/>
      <c r="AL307" s="209"/>
      <c r="AM307" s="209"/>
      <c r="AN307" s="209"/>
      <c r="AO307" s="209"/>
      <c r="BZ307" s="188">
        <v>7.3499999999999401</v>
      </c>
      <c r="CA307" s="206">
        <v>18</v>
      </c>
      <c r="CB307" s="189">
        <v>23</v>
      </c>
      <c r="CC307" s="189">
        <v>28</v>
      </c>
      <c r="CD307" s="189">
        <v>33</v>
      </c>
      <c r="CE307" s="189">
        <v>38</v>
      </c>
      <c r="CF307" s="189">
        <v>43</v>
      </c>
      <c r="CG307" s="189">
        <v>48</v>
      </c>
      <c r="CH307" s="189">
        <v>53</v>
      </c>
      <c r="CI307" s="189">
        <v>58</v>
      </c>
      <c r="CJ307" s="189">
        <v>63</v>
      </c>
    </row>
    <row r="308" spans="30:88" ht="16.5" x14ac:dyDescent="0.3">
      <c r="AD308" s="209"/>
      <c r="AE308" s="149"/>
      <c r="AF308" s="215"/>
      <c r="AG308" s="209"/>
      <c r="AH308" s="209"/>
      <c r="AI308" s="209"/>
      <c r="AJ308" s="209"/>
      <c r="AK308" s="209"/>
      <c r="AL308" s="209"/>
      <c r="AM308" s="209"/>
      <c r="AN308" s="209"/>
      <c r="AO308" s="209"/>
      <c r="BZ308" s="188">
        <v>7.3599999999999399</v>
      </c>
      <c r="CA308" s="206">
        <v>18</v>
      </c>
      <c r="CB308" s="189">
        <v>23</v>
      </c>
      <c r="CC308" s="189">
        <v>28</v>
      </c>
      <c r="CD308" s="189">
        <v>33</v>
      </c>
      <c r="CE308" s="189">
        <v>38</v>
      </c>
      <c r="CF308" s="189">
        <v>43</v>
      </c>
      <c r="CG308" s="189">
        <v>48</v>
      </c>
      <c r="CH308" s="189">
        <v>53</v>
      </c>
      <c r="CI308" s="189">
        <v>58</v>
      </c>
      <c r="CJ308" s="189">
        <v>63</v>
      </c>
    </row>
    <row r="309" spans="30:88" ht="16.5" x14ac:dyDescent="0.3">
      <c r="AD309" s="209"/>
      <c r="AE309" s="149"/>
      <c r="AF309" s="215"/>
      <c r="AG309" s="209"/>
      <c r="AH309" s="209"/>
      <c r="AI309" s="209"/>
      <c r="AJ309" s="209"/>
      <c r="AK309" s="209"/>
      <c r="AL309" s="209"/>
      <c r="AM309" s="209"/>
      <c r="AN309" s="209"/>
      <c r="AO309" s="209"/>
      <c r="BZ309" s="188">
        <v>7.3699999999999397</v>
      </c>
      <c r="CA309" s="206">
        <v>18</v>
      </c>
      <c r="CB309" s="189">
        <v>23</v>
      </c>
      <c r="CC309" s="189">
        <v>28</v>
      </c>
      <c r="CD309" s="189">
        <v>33</v>
      </c>
      <c r="CE309" s="189">
        <v>38</v>
      </c>
      <c r="CF309" s="189">
        <v>43</v>
      </c>
      <c r="CG309" s="189">
        <v>48</v>
      </c>
      <c r="CH309" s="189">
        <v>53</v>
      </c>
      <c r="CI309" s="189">
        <v>58</v>
      </c>
      <c r="CJ309" s="189">
        <v>63</v>
      </c>
    </row>
    <row r="310" spans="30:88" ht="18" x14ac:dyDescent="0.25">
      <c r="AD310" s="209"/>
      <c r="AE310" s="149"/>
      <c r="AF310" s="211"/>
      <c r="AG310" s="209"/>
      <c r="AH310" s="209"/>
      <c r="AI310" s="209"/>
      <c r="AJ310" s="209"/>
      <c r="AK310" s="209"/>
      <c r="AL310" s="209"/>
      <c r="AM310" s="209"/>
      <c r="AN310" s="209"/>
      <c r="AO310" s="209"/>
      <c r="BZ310" s="178">
        <v>7.3799999999999404</v>
      </c>
      <c r="CA310" s="212">
        <v>18</v>
      </c>
      <c r="CB310" s="146">
        <v>23</v>
      </c>
      <c r="CC310" s="146">
        <v>28</v>
      </c>
      <c r="CD310" s="146">
        <v>33</v>
      </c>
      <c r="CE310" s="146">
        <v>38</v>
      </c>
      <c r="CF310" s="146">
        <v>43</v>
      </c>
      <c r="CG310" s="146">
        <v>48</v>
      </c>
      <c r="CH310" s="146">
        <v>53</v>
      </c>
      <c r="CI310" s="146">
        <v>58</v>
      </c>
      <c r="CJ310" s="146">
        <v>63</v>
      </c>
    </row>
    <row r="311" spans="30:88" ht="16.5" x14ac:dyDescent="0.3">
      <c r="AD311" s="209"/>
      <c r="AE311" s="149"/>
      <c r="AF311" s="215"/>
      <c r="AG311" s="209"/>
      <c r="AH311" s="209"/>
      <c r="AI311" s="209"/>
      <c r="AJ311" s="209"/>
      <c r="AK311" s="209"/>
      <c r="AL311" s="209"/>
      <c r="AM311" s="209"/>
      <c r="AN311" s="209"/>
      <c r="AO311" s="209"/>
      <c r="BZ311" s="188">
        <v>7.3899999999999402</v>
      </c>
      <c r="CA311" s="206">
        <v>17</v>
      </c>
      <c r="CB311" s="189">
        <v>22</v>
      </c>
      <c r="CC311" s="189">
        <v>27</v>
      </c>
      <c r="CD311" s="189">
        <v>32</v>
      </c>
      <c r="CE311" s="189">
        <v>37</v>
      </c>
      <c r="CF311" s="189">
        <v>42</v>
      </c>
      <c r="CG311" s="189">
        <v>47</v>
      </c>
      <c r="CH311" s="189">
        <v>52</v>
      </c>
      <c r="CI311" s="189">
        <v>57</v>
      </c>
      <c r="CJ311" s="189">
        <v>62</v>
      </c>
    </row>
    <row r="312" spans="30:88" ht="16.5" x14ac:dyDescent="0.3">
      <c r="AD312" s="209"/>
      <c r="AE312" s="149"/>
      <c r="AF312" s="215"/>
      <c r="AG312" s="209"/>
      <c r="AH312" s="209"/>
      <c r="AI312" s="209"/>
      <c r="AJ312" s="209"/>
      <c r="AK312" s="209"/>
      <c r="AL312" s="209"/>
      <c r="AM312" s="209"/>
      <c r="AN312" s="209"/>
      <c r="AO312" s="209"/>
      <c r="BZ312" s="188">
        <v>7.39999999999994</v>
      </c>
      <c r="CA312" s="206">
        <v>17</v>
      </c>
      <c r="CB312" s="189">
        <v>22</v>
      </c>
      <c r="CC312" s="189">
        <v>27</v>
      </c>
      <c r="CD312" s="189">
        <v>32</v>
      </c>
      <c r="CE312" s="189">
        <v>37</v>
      </c>
      <c r="CF312" s="189">
        <v>42</v>
      </c>
      <c r="CG312" s="189">
        <v>47</v>
      </c>
      <c r="CH312" s="189">
        <v>52</v>
      </c>
      <c r="CI312" s="189">
        <v>57</v>
      </c>
      <c r="CJ312" s="189">
        <v>62</v>
      </c>
    </row>
    <row r="313" spans="30:88" ht="16.5" x14ac:dyDescent="0.3">
      <c r="AD313" s="209"/>
      <c r="AE313" s="149"/>
      <c r="AF313" s="215"/>
      <c r="AG313" s="209"/>
      <c r="AH313" s="209"/>
      <c r="AI313" s="209"/>
      <c r="AJ313" s="209"/>
      <c r="AK313" s="209"/>
      <c r="AL313" s="209"/>
      <c r="AM313" s="209"/>
      <c r="AN313" s="209"/>
      <c r="AO313" s="209"/>
      <c r="BZ313" s="188">
        <v>7.4099999999999397</v>
      </c>
      <c r="CA313" s="206">
        <v>17</v>
      </c>
      <c r="CB313" s="189">
        <v>22</v>
      </c>
      <c r="CC313" s="189">
        <v>27</v>
      </c>
      <c r="CD313" s="189">
        <v>32</v>
      </c>
      <c r="CE313" s="189">
        <v>37</v>
      </c>
      <c r="CF313" s="189">
        <v>42</v>
      </c>
      <c r="CG313" s="189">
        <v>47</v>
      </c>
      <c r="CH313" s="189">
        <v>52</v>
      </c>
      <c r="CI313" s="189">
        <v>57</v>
      </c>
      <c r="CJ313" s="189">
        <v>62</v>
      </c>
    </row>
    <row r="314" spans="30:88" ht="18" x14ac:dyDescent="0.25">
      <c r="AD314" s="209"/>
      <c r="AE314" s="149"/>
      <c r="AF314" s="211"/>
      <c r="AG314" s="209"/>
      <c r="AH314" s="209"/>
      <c r="AI314" s="209"/>
      <c r="AJ314" s="209"/>
      <c r="AK314" s="209"/>
      <c r="AL314" s="209"/>
      <c r="AM314" s="209"/>
      <c r="AN314" s="209"/>
      <c r="AO314" s="209"/>
      <c r="BZ314" s="178">
        <v>7.4199999999999404</v>
      </c>
      <c r="CA314" s="212">
        <v>17</v>
      </c>
      <c r="CB314" s="146">
        <v>22</v>
      </c>
      <c r="CC314" s="146">
        <v>27</v>
      </c>
      <c r="CD314" s="146">
        <v>32</v>
      </c>
      <c r="CE314" s="146">
        <v>37</v>
      </c>
      <c r="CF314" s="146">
        <v>42</v>
      </c>
      <c r="CG314" s="146">
        <v>47</v>
      </c>
      <c r="CH314" s="146">
        <v>52</v>
      </c>
      <c r="CI314" s="146">
        <v>57</v>
      </c>
      <c r="CJ314" s="146">
        <v>62</v>
      </c>
    </row>
    <row r="315" spans="30:88" ht="16.5" x14ac:dyDescent="0.3">
      <c r="AD315" s="209"/>
      <c r="AE315" s="149"/>
      <c r="AF315" s="215"/>
      <c r="AG315" s="209"/>
      <c r="AH315" s="209"/>
      <c r="AI315" s="209"/>
      <c r="AJ315" s="209"/>
      <c r="AK315" s="209"/>
      <c r="AL315" s="209"/>
      <c r="AM315" s="209"/>
      <c r="AN315" s="209"/>
      <c r="AO315" s="209"/>
      <c r="BZ315" s="188">
        <v>7.4299999999999402</v>
      </c>
      <c r="CA315" s="206">
        <v>16</v>
      </c>
      <c r="CB315" s="189">
        <v>21</v>
      </c>
      <c r="CC315" s="189">
        <v>26</v>
      </c>
      <c r="CD315" s="189">
        <v>31</v>
      </c>
      <c r="CE315" s="189">
        <v>36</v>
      </c>
      <c r="CF315" s="189">
        <v>41</v>
      </c>
      <c r="CG315" s="189">
        <v>46</v>
      </c>
      <c r="CH315" s="189">
        <v>51</v>
      </c>
      <c r="CI315" s="189">
        <v>56</v>
      </c>
      <c r="CJ315" s="189">
        <v>61</v>
      </c>
    </row>
    <row r="316" spans="30:88" ht="16.5" x14ac:dyDescent="0.3">
      <c r="AD316" s="209"/>
      <c r="AE316" s="149"/>
      <c r="AF316" s="215"/>
      <c r="AG316" s="209"/>
      <c r="AH316" s="209"/>
      <c r="AI316" s="209"/>
      <c r="AJ316" s="209"/>
      <c r="AK316" s="209"/>
      <c r="AL316" s="209"/>
      <c r="AM316" s="209"/>
      <c r="AN316" s="209"/>
      <c r="AO316" s="209"/>
      <c r="BZ316" s="188">
        <v>7.43999999999994</v>
      </c>
      <c r="CA316" s="206">
        <v>16</v>
      </c>
      <c r="CB316" s="189">
        <v>21</v>
      </c>
      <c r="CC316" s="189">
        <v>26</v>
      </c>
      <c r="CD316" s="189">
        <v>31</v>
      </c>
      <c r="CE316" s="189">
        <v>36</v>
      </c>
      <c r="CF316" s="189">
        <v>41</v>
      </c>
      <c r="CG316" s="189">
        <v>46</v>
      </c>
      <c r="CH316" s="189">
        <v>51</v>
      </c>
      <c r="CI316" s="189">
        <v>56</v>
      </c>
      <c r="CJ316" s="189">
        <v>61</v>
      </c>
    </row>
    <row r="317" spans="30:88" ht="16.5" x14ac:dyDescent="0.3">
      <c r="AD317" s="209"/>
      <c r="AE317" s="149"/>
      <c r="AF317" s="215"/>
      <c r="AG317" s="209"/>
      <c r="AH317" s="209"/>
      <c r="AI317" s="209"/>
      <c r="AJ317" s="209"/>
      <c r="AK317" s="209"/>
      <c r="AL317" s="209"/>
      <c r="AM317" s="209"/>
      <c r="AN317" s="209"/>
      <c r="AO317" s="209"/>
      <c r="BZ317" s="188">
        <v>7.4499999999999398</v>
      </c>
      <c r="CA317" s="206">
        <v>16</v>
      </c>
      <c r="CB317" s="189">
        <v>21</v>
      </c>
      <c r="CC317" s="189">
        <v>26</v>
      </c>
      <c r="CD317" s="189">
        <v>31</v>
      </c>
      <c r="CE317" s="189">
        <v>36</v>
      </c>
      <c r="CF317" s="189">
        <v>41</v>
      </c>
      <c r="CG317" s="189">
        <v>46</v>
      </c>
      <c r="CH317" s="189">
        <v>51</v>
      </c>
      <c r="CI317" s="189">
        <v>56</v>
      </c>
      <c r="CJ317" s="189">
        <v>61</v>
      </c>
    </row>
    <row r="318" spans="30:88" ht="18" x14ac:dyDescent="0.25">
      <c r="AD318" s="218"/>
      <c r="AE318" s="149"/>
      <c r="AF318" s="211"/>
      <c r="AG318" s="218"/>
      <c r="AH318" s="218"/>
      <c r="AI318" s="218"/>
      <c r="AJ318" s="218"/>
      <c r="AK318" s="218"/>
      <c r="AL318" s="218"/>
      <c r="AM318" s="218"/>
      <c r="AN318" s="218"/>
      <c r="AO318" s="218"/>
      <c r="BZ318" s="178">
        <v>7.4599999999999396</v>
      </c>
      <c r="CA318" s="212">
        <v>16</v>
      </c>
      <c r="CB318" s="146">
        <v>21</v>
      </c>
      <c r="CC318" s="146">
        <v>26</v>
      </c>
      <c r="CD318" s="146">
        <v>31</v>
      </c>
      <c r="CE318" s="146">
        <v>36</v>
      </c>
      <c r="CF318" s="146">
        <v>41</v>
      </c>
      <c r="CG318" s="146">
        <v>46</v>
      </c>
      <c r="CH318" s="146">
        <v>51</v>
      </c>
      <c r="CI318" s="146">
        <v>56</v>
      </c>
      <c r="CJ318" s="146">
        <v>61</v>
      </c>
    </row>
    <row r="319" spans="30:88" ht="16.5" x14ac:dyDescent="0.3">
      <c r="AD319" s="209"/>
      <c r="AE319" s="149"/>
      <c r="AF319" s="215"/>
      <c r="AG319" s="209"/>
      <c r="AH319" s="209"/>
      <c r="AI319" s="209"/>
      <c r="AJ319" s="209"/>
      <c r="AK319" s="209"/>
      <c r="AL319" s="209"/>
      <c r="AM319" s="209"/>
      <c r="AN319" s="209"/>
      <c r="AO319" s="209"/>
      <c r="BZ319" s="188">
        <v>7.4699999999999402</v>
      </c>
      <c r="CA319" s="206">
        <v>15</v>
      </c>
      <c r="CB319" s="189">
        <v>20</v>
      </c>
      <c r="CC319" s="189">
        <v>25</v>
      </c>
      <c r="CD319" s="189">
        <v>30</v>
      </c>
      <c r="CE319" s="189">
        <v>35</v>
      </c>
      <c r="CF319" s="189">
        <v>40</v>
      </c>
      <c r="CG319" s="189">
        <v>45</v>
      </c>
      <c r="CH319" s="189">
        <v>50</v>
      </c>
      <c r="CI319" s="189">
        <v>55</v>
      </c>
      <c r="CJ319" s="189">
        <v>60</v>
      </c>
    </row>
    <row r="320" spans="30:88" ht="16.5" x14ac:dyDescent="0.3">
      <c r="AD320" s="209"/>
      <c r="AE320" s="149"/>
      <c r="AF320" s="215"/>
      <c r="AG320" s="209"/>
      <c r="AH320" s="209"/>
      <c r="AI320" s="209"/>
      <c r="AJ320" s="209"/>
      <c r="AK320" s="209"/>
      <c r="AL320" s="209"/>
      <c r="AM320" s="209"/>
      <c r="AN320" s="209"/>
      <c r="AO320" s="209"/>
      <c r="BZ320" s="188">
        <v>7.4799999999999303</v>
      </c>
      <c r="CA320" s="206">
        <v>15</v>
      </c>
      <c r="CB320" s="189">
        <v>20</v>
      </c>
      <c r="CC320" s="189">
        <v>25</v>
      </c>
      <c r="CD320" s="189">
        <v>30</v>
      </c>
      <c r="CE320" s="189">
        <v>35</v>
      </c>
      <c r="CF320" s="189">
        <v>40</v>
      </c>
      <c r="CG320" s="189">
        <v>45</v>
      </c>
      <c r="CH320" s="189">
        <v>50</v>
      </c>
      <c r="CI320" s="189">
        <v>55</v>
      </c>
      <c r="CJ320" s="189">
        <v>60</v>
      </c>
    </row>
    <row r="321" spans="30:88" ht="16.5" x14ac:dyDescent="0.3">
      <c r="AD321" s="209"/>
      <c r="AE321" s="149"/>
      <c r="AF321" s="215"/>
      <c r="AG321" s="209"/>
      <c r="AH321" s="209"/>
      <c r="AI321" s="209"/>
      <c r="AJ321" s="209"/>
      <c r="AK321" s="209"/>
      <c r="AL321" s="209"/>
      <c r="AM321" s="209"/>
      <c r="AN321" s="209"/>
      <c r="AO321" s="209"/>
      <c r="BZ321" s="188">
        <v>7.48999999999993</v>
      </c>
      <c r="CA321" s="206">
        <v>15</v>
      </c>
      <c r="CB321" s="189">
        <v>20</v>
      </c>
      <c r="CC321" s="189">
        <v>25</v>
      </c>
      <c r="CD321" s="189">
        <v>30</v>
      </c>
      <c r="CE321" s="189">
        <v>35</v>
      </c>
      <c r="CF321" s="189">
        <v>40</v>
      </c>
      <c r="CG321" s="189">
        <v>45</v>
      </c>
      <c r="CH321" s="189">
        <v>50</v>
      </c>
      <c r="CI321" s="189">
        <v>55</v>
      </c>
      <c r="CJ321" s="189">
        <v>60</v>
      </c>
    </row>
    <row r="322" spans="30:88" ht="18" x14ac:dyDescent="0.25">
      <c r="AD322" s="218"/>
      <c r="AE322" s="149"/>
      <c r="AF322" s="211"/>
      <c r="AG322" s="218"/>
      <c r="AH322" s="218"/>
      <c r="AI322" s="218"/>
      <c r="AJ322" s="218"/>
      <c r="AK322" s="218"/>
      <c r="AL322" s="218"/>
      <c r="AM322" s="218"/>
      <c r="AN322" s="218"/>
      <c r="AO322" s="218"/>
      <c r="BZ322" s="178">
        <v>7.4999999999999298</v>
      </c>
      <c r="CA322" s="212">
        <v>15</v>
      </c>
      <c r="CB322" s="146">
        <v>20</v>
      </c>
      <c r="CC322" s="146">
        <v>25</v>
      </c>
      <c r="CD322" s="146">
        <v>30</v>
      </c>
      <c r="CE322" s="146">
        <v>35</v>
      </c>
      <c r="CF322" s="146">
        <v>40</v>
      </c>
      <c r="CG322" s="146">
        <v>45</v>
      </c>
      <c r="CH322" s="146">
        <v>50</v>
      </c>
      <c r="CI322" s="146">
        <v>55</v>
      </c>
      <c r="CJ322" s="146">
        <v>60</v>
      </c>
    </row>
    <row r="323" spans="30:88" ht="16.5" x14ac:dyDescent="0.3">
      <c r="AD323" s="209"/>
      <c r="AE323" s="149"/>
      <c r="AF323" s="215"/>
      <c r="AG323" s="209"/>
      <c r="AH323" s="209"/>
      <c r="AI323" s="209"/>
      <c r="AJ323" s="209"/>
      <c r="AK323" s="209"/>
      <c r="AL323" s="209"/>
      <c r="AM323" s="209"/>
      <c r="AN323" s="209"/>
      <c r="AO323" s="209"/>
      <c r="BZ323" s="188">
        <v>7.5099999999999296</v>
      </c>
      <c r="CA323" s="206">
        <v>14</v>
      </c>
      <c r="CB323" s="189">
        <v>19</v>
      </c>
      <c r="CC323" s="189">
        <v>24</v>
      </c>
      <c r="CD323" s="189">
        <v>29</v>
      </c>
      <c r="CE323" s="189">
        <v>34</v>
      </c>
      <c r="CF323" s="189">
        <v>39</v>
      </c>
      <c r="CG323" s="189">
        <v>44</v>
      </c>
      <c r="CH323" s="189">
        <v>49</v>
      </c>
      <c r="CI323" s="189">
        <v>54</v>
      </c>
      <c r="CJ323" s="189">
        <v>59</v>
      </c>
    </row>
    <row r="324" spans="30:88" ht="16.5" x14ac:dyDescent="0.3">
      <c r="AD324" s="209"/>
      <c r="AE324" s="149"/>
      <c r="AF324" s="215"/>
      <c r="AG324" s="209"/>
      <c r="AH324" s="209"/>
      <c r="AI324" s="209"/>
      <c r="AJ324" s="209"/>
      <c r="AK324" s="209"/>
      <c r="AL324" s="209"/>
      <c r="AM324" s="209"/>
      <c r="AN324" s="209"/>
      <c r="AO324" s="209"/>
      <c r="BZ324" s="188">
        <v>7.5199999999999303</v>
      </c>
      <c r="CA324" s="206">
        <v>14</v>
      </c>
      <c r="CB324" s="189">
        <v>19</v>
      </c>
      <c r="CC324" s="189">
        <v>24</v>
      </c>
      <c r="CD324" s="189">
        <v>29</v>
      </c>
      <c r="CE324" s="189">
        <v>34</v>
      </c>
      <c r="CF324" s="189">
        <v>39</v>
      </c>
      <c r="CG324" s="189">
        <v>44</v>
      </c>
      <c r="CH324" s="189">
        <v>49</v>
      </c>
      <c r="CI324" s="189">
        <v>54</v>
      </c>
      <c r="CJ324" s="189">
        <v>59</v>
      </c>
    </row>
    <row r="325" spans="30:88" ht="16.5" x14ac:dyDescent="0.3">
      <c r="AD325" s="209"/>
      <c r="AE325" s="149"/>
      <c r="AF325" s="215"/>
      <c r="AG325" s="209"/>
      <c r="AH325" s="209"/>
      <c r="AI325" s="209"/>
      <c r="AJ325" s="209"/>
      <c r="AK325" s="209"/>
      <c r="AL325" s="209"/>
      <c r="AM325" s="209"/>
      <c r="AN325" s="209"/>
      <c r="AO325" s="209"/>
      <c r="BZ325" s="188">
        <v>7.5299999999999301</v>
      </c>
      <c r="CA325" s="206">
        <v>14</v>
      </c>
      <c r="CB325" s="189">
        <v>19</v>
      </c>
      <c r="CC325" s="189">
        <v>24</v>
      </c>
      <c r="CD325" s="189">
        <v>29</v>
      </c>
      <c r="CE325" s="189">
        <v>34</v>
      </c>
      <c r="CF325" s="189">
        <v>39</v>
      </c>
      <c r="CG325" s="189">
        <v>44</v>
      </c>
      <c r="CH325" s="189">
        <v>49</v>
      </c>
      <c r="CI325" s="189">
        <v>54</v>
      </c>
      <c r="CJ325" s="189">
        <v>59</v>
      </c>
    </row>
    <row r="326" spans="30:88" ht="18" x14ac:dyDescent="0.25">
      <c r="AD326" s="218"/>
      <c r="AE326" s="149"/>
      <c r="AF326" s="211"/>
      <c r="AG326" s="218"/>
      <c r="AH326" s="218"/>
      <c r="AI326" s="218"/>
      <c r="AJ326" s="218"/>
      <c r="AK326" s="218"/>
      <c r="AL326" s="218"/>
      <c r="AM326" s="218"/>
      <c r="AN326" s="218"/>
      <c r="AO326" s="218"/>
      <c r="BZ326" s="178">
        <v>7.5399999999999299</v>
      </c>
      <c r="CA326" s="212">
        <v>14</v>
      </c>
      <c r="CB326" s="146">
        <v>19</v>
      </c>
      <c r="CC326" s="146">
        <v>24</v>
      </c>
      <c r="CD326" s="146">
        <v>29</v>
      </c>
      <c r="CE326" s="146">
        <v>34</v>
      </c>
      <c r="CF326" s="146">
        <v>39</v>
      </c>
      <c r="CG326" s="146">
        <v>44</v>
      </c>
      <c r="CH326" s="146">
        <v>49</v>
      </c>
      <c r="CI326" s="146">
        <v>54</v>
      </c>
      <c r="CJ326" s="146">
        <v>59</v>
      </c>
    </row>
    <row r="327" spans="30:88" ht="16.5" x14ac:dyDescent="0.3">
      <c r="AD327" s="209"/>
      <c r="AE327" s="149"/>
      <c r="AF327" s="215"/>
      <c r="AG327" s="209"/>
      <c r="AH327" s="209"/>
      <c r="AI327" s="209"/>
      <c r="AJ327" s="209"/>
      <c r="AK327" s="209"/>
      <c r="AL327" s="209"/>
      <c r="AM327" s="209"/>
      <c r="AN327" s="209"/>
      <c r="AO327" s="209"/>
      <c r="BZ327" s="188">
        <v>7.5499999999999297</v>
      </c>
      <c r="CA327" s="206">
        <v>13</v>
      </c>
      <c r="CB327" s="189">
        <v>18</v>
      </c>
      <c r="CC327" s="189">
        <v>23</v>
      </c>
      <c r="CD327" s="189">
        <v>28</v>
      </c>
      <c r="CE327" s="189">
        <v>33</v>
      </c>
      <c r="CF327" s="189">
        <v>38</v>
      </c>
      <c r="CG327" s="189">
        <v>43</v>
      </c>
      <c r="CH327" s="189">
        <v>48</v>
      </c>
      <c r="CI327" s="189">
        <v>53</v>
      </c>
      <c r="CJ327" s="189">
        <v>58</v>
      </c>
    </row>
    <row r="328" spans="30:88" ht="16.5" x14ac:dyDescent="0.3">
      <c r="AD328" s="209"/>
      <c r="AE328" s="149"/>
      <c r="AF328" s="215"/>
      <c r="AG328" s="209"/>
      <c r="AH328" s="209"/>
      <c r="AI328" s="209"/>
      <c r="AJ328" s="209"/>
      <c r="AK328" s="209"/>
      <c r="AL328" s="209"/>
      <c r="AM328" s="209"/>
      <c r="AN328" s="209"/>
      <c r="AO328" s="209"/>
      <c r="BZ328" s="188">
        <v>7.5599999999999303</v>
      </c>
      <c r="CA328" s="206">
        <v>13</v>
      </c>
      <c r="CB328" s="189">
        <v>18</v>
      </c>
      <c r="CC328" s="189">
        <v>23</v>
      </c>
      <c r="CD328" s="189">
        <v>28</v>
      </c>
      <c r="CE328" s="189">
        <v>33</v>
      </c>
      <c r="CF328" s="189">
        <v>38</v>
      </c>
      <c r="CG328" s="189">
        <v>43</v>
      </c>
      <c r="CH328" s="189">
        <v>48</v>
      </c>
      <c r="CI328" s="189">
        <v>53</v>
      </c>
      <c r="CJ328" s="189">
        <v>58</v>
      </c>
    </row>
    <row r="329" spans="30:88" ht="16.5" x14ac:dyDescent="0.3">
      <c r="AD329" s="209"/>
      <c r="AE329" s="149"/>
      <c r="AF329" s="215"/>
      <c r="AG329" s="209"/>
      <c r="AH329" s="209"/>
      <c r="AI329" s="209"/>
      <c r="AJ329" s="209"/>
      <c r="AK329" s="209"/>
      <c r="AL329" s="209"/>
      <c r="AM329" s="209"/>
      <c r="AN329" s="209"/>
      <c r="AO329" s="209"/>
      <c r="BZ329" s="188">
        <v>7.5699999999999301</v>
      </c>
      <c r="CA329" s="206">
        <v>13</v>
      </c>
      <c r="CB329" s="189">
        <v>18</v>
      </c>
      <c r="CC329" s="189">
        <v>23</v>
      </c>
      <c r="CD329" s="189">
        <v>28</v>
      </c>
      <c r="CE329" s="189">
        <v>33</v>
      </c>
      <c r="CF329" s="189">
        <v>38</v>
      </c>
      <c r="CG329" s="189">
        <v>43</v>
      </c>
      <c r="CH329" s="189">
        <v>48</v>
      </c>
      <c r="CI329" s="189">
        <v>53</v>
      </c>
      <c r="CJ329" s="189">
        <v>58</v>
      </c>
    </row>
    <row r="330" spans="30:88" ht="18" x14ac:dyDescent="0.25">
      <c r="AD330" s="218"/>
      <c r="AE330" s="149"/>
      <c r="AF330" s="211"/>
      <c r="AG330" s="218"/>
      <c r="AH330" s="218"/>
      <c r="AI330" s="218"/>
      <c r="AJ330" s="218"/>
      <c r="AK330" s="218"/>
      <c r="AL330" s="218"/>
      <c r="AM330" s="218"/>
      <c r="AN330" s="218"/>
      <c r="AO330" s="218"/>
      <c r="BZ330" s="178">
        <v>7.5799999999999299</v>
      </c>
      <c r="CA330" s="212">
        <v>13</v>
      </c>
      <c r="CB330" s="146">
        <v>18</v>
      </c>
      <c r="CC330" s="146">
        <v>23</v>
      </c>
      <c r="CD330" s="146">
        <v>28</v>
      </c>
      <c r="CE330" s="146">
        <v>33</v>
      </c>
      <c r="CF330" s="146">
        <v>38</v>
      </c>
      <c r="CG330" s="146">
        <v>43</v>
      </c>
      <c r="CH330" s="146">
        <v>48</v>
      </c>
      <c r="CI330" s="146">
        <v>53</v>
      </c>
      <c r="CJ330" s="146">
        <v>58</v>
      </c>
    </row>
    <row r="331" spans="30:88" ht="16.5" x14ac:dyDescent="0.3">
      <c r="AD331" s="209"/>
      <c r="AE331" s="149"/>
      <c r="AF331" s="215"/>
      <c r="AG331" s="209"/>
      <c r="AH331" s="209"/>
      <c r="AI331" s="209"/>
      <c r="AJ331" s="209"/>
      <c r="AK331" s="209"/>
      <c r="AL331" s="209"/>
      <c r="AM331" s="209"/>
      <c r="AN331" s="209"/>
      <c r="AO331" s="209"/>
      <c r="BZ331" s="188">
        <v>7.5899999999999297</v>
      </c>
      <c r="CA331" s="206">
        <v>12</v>
      </c>
      <c r="CB331" s="189">
        <v>17</v>
      </c>
      <c r="CC331" s="189">
        <v>22</v>
      </c>
      <c r="CD331" s="189">
        <v>27</v>
      </c>
      <c r="CE331" s="189">
        <v>32</v>
      </c>
      <c r="CF331" s="189">
        <v>37</v>
      </c>
      <c r="CG331" s="189">
        <v>42</v>
      </c>
      <c r="CH331" s="189">
        <v>47</v>
      </c>
      <c r="CI331" s="189">
        <v>52</v>
      </c>
      <c r="CJ331" s="189">
        <v>57</v>
      </c>
    </row>
    <row r="332" spans="30:88" ht="16.5" x14ac:dyDescent="0.3">
      <c r="AD332" s="209"/>
      <c r="AE332" s="149"/>
      <c r="AF332" s="215"/>
      <c r="AG332" s="209"/>
      <c r="AH332" s="209"/>
      <c r="AI332" s="209"/>
      <c r="AJ332" s="209"/>
      <c r="AK332" s="209"/>
      <c r="AL332" s="209"/>
      <c r="AM332" s="209"/>
      <c r="AN332" s="209"/>
      <c r="AO332" s="209"/>
      <c r="BZ332" s="188">
        <v>7.5999999999999304</v>
      </c>
      <c r="CA332" s="206">
        <v>12</v>
      </c>
      <c r="CB332" s="189">
        <v>17</v>
      </c>
      <c r="CC332" s="189">
        <v>22</v>
      </c>
      <c r="CD332" s="189">
        <v>27</v>
      </c>
      <c r="CE332" s="189">
        <v>32</v>
      </c>
      <c r="CF332" s="189">
        <v>37</v>
      </c>
      <c r="CG332" s="189">
        <v>42</v>
      </c>
      <c r="CH332" s="189">
        <v>47</v>
      </c>
      <c r="CI332" s="189">
        <v>52</v>
      </c>
      <c r="CJ332" s="189">
        <v>57</v>
      </c>
    </row>
    <row r="333" spans="30:88" ht="16.5" x14ac:dyDescent="0.3">
      <c r="AD333" s="209"/>
      <c r="AE333" s="149"/>
      <c r="AF333" s="215"/>
      <c r="AG333" s="209"/>
      <c r="AH333" s="209"/>
      <c r="AI333" s="209"/>
      <c r="AJ333" s="209"/>
      <c r="AK333" s="209"/>
      <c r="AL333" s="209"/>
      <c r="AM333" s="209"/>
      <c r="AN333" s="209"/>
      <c r="AO333" s="209"/>
      <c r="BZ333" s="188">
        <v>7.6099999999999302</v>
      </c>
      <c r="CA333" s="206">
        <v>12</v>
      </c>
      <c r="CB333" s="189">
        <v>17</v>
      </c>
      <c r="CC333" s="189">
        <v>22</v>
      </c>
      <c r="CD333" s="189">
        <v>27</v>
      </c>
      <c r="CE333" s="189">
        <v>32</v>
      </c>
      <c r="CF333" s="189">
        <v>37</v>
      </c>
      <c r="CG333" s="189">
        <v>42</v>
      </c>
      <c r="CH333" s="189">
        <v>47</v>
      </c>
      <c r="CI333" s="189">
        <v>52</v>
      </c>
      <c r="CJ333" s="189">
        <v>57</v>
      </c>
    </row>
    <row r="334" spans="30:88" ht="18" x14ac:dyDescent="0.25">
      <c r="AD334" s="218"/>
      <c r="AE334" s="149"/>
      <c r="AF334" s="211"/>
      <c r="AG334" s="218"/>
      <c r="AH334" s="218"/>
      <c r="AI334" s="218"/>
      <c r="AJ334" s="218"/>
      <c r="AK334" s="218"/>
      <c r="AL334" s="218"/>
      <c r="AM334" s="218"/>
      <c r="AN334" s="218"/>
      <c r="AO334" s="218"/>
      <c r="BZ334" s="178">
        <v>7.6199999999999299</v>
      </c>
      <c r="CA334" s="212">
        <v>12</v>
      </c>
      <c r="CB334" s="146">
        <v>17</v>
      </c>
      <c r="CC334" s="146">
        <v>22</v>
      </c>
      <c r="CD334" s="146">
        <v>27</v>
      </c>
      <c r="CE334" s="146">
        <v>32</v>
      </c>
      <c r="CF334" s="146">
        <v>37</v>
      </c>
      <c r="CG334" s="146">
        <v>42</v>
      </c>
      <c r="CH334" s="146">
        <v>47</v>
      </c>
      <c r="CI334" s="146">
        <v>52</v>
      </c>
      <c r="CJ334" s="146">
        <v>57</v>
      </c>
    </row>
    <row r="335" spans="30:88" ht="16.5" x14ac:dyDescent="0.3">
      <c r="AD335" s="209"/>
      <c r="AE335" s="149"/>
      <c r="AF335" s="215"/>
      <c r="AG335" s="209"/>
      <c r="AH335" s="209"/>
      <c r="AI335" s="209"/>
      <c r="AJ335" s="209"/>
      <c r="AK335" s="209"/>
      <c r="AL335" s="209"/>
      <c r="AM335" s="209"/>
      <c r="AN335" s="209"/>
      <c r="AO335" s="209"/>
      <c r="BZ335" s="188">
        <v>7.6299999999999297</v>
      </c>
      <c r="CA335" s="206">
        <v>11</v>
      </c>
      <c r="CB335" s="189">
        <v>16</v>
      </c>
      <c r="CC335" s="189">
        <v>21</v>
      </c>
      <c r="CD335" s="189">
        <v>26</v>
      </c>
      <c r="CE335" s="189">
        <v>31</v>
      </c>
      <c r="CF335" s="189">
        <v>36</v>
      </c>
      <c r="CG335" s="189">
        <v>41</v>
      </c>
      <c r="CH335" s="189">
        <v>46</v>
      </c>
      <c r="CI335" s="189">
        <v>51</v>
      </c>
      <c r="CJ335" s="189">
        <v>56</v>
      </c>
    </row>
    <row r="336" spans="30:88" ht="16.5" x14ac:dyDescent="0.3">
      <c r="AD336" s="209"/>
      <c r="AE336" s="149"/>
      <c r="AF336" s="215"/>
      <c r="AG336" s="209"/>
      <c r="AH336" s="209"/>
      <c r="AI336" s="209"/>
      <c r="AJ336" s="209"/>
      <c r="AK336" s="209"/>
      <c r="AL336" s="209"/>
      <c r="AM336" s="209"/>
      <c r="AN336" s="209"/>
      <c r="AO336" s="209"/>
      <c r="BZ336" s="188">
        <v>7.6399999999999304</v>
      </c>
      <c r="CA336" s="206">
        <v>11</v>
      </c>
      <c r="CB336" s="189">
        <v>16</v>
      </c>
      <c r="CC336" s="189">
        <v>21</v>
      </c>
      <c r="CD336" s="189">
        <v>26</v>
      </c>
      <c r="CE336" s="189">
        <v>31</v>
      </c>
      <c r="CF336" s="189">
        <v>36</v>
      </c>
      <c r="CG336" s="189">
        <v>41</v>
      </c>
      <c r="CH336" s="189">
        <v>46</v>
      </c>
      <c r="CI336" s="189">
        <v>51</v>
      </c>
      <c r="CJ336" s="189">
        <v>56</v>
      </c>
    </row>
    <row r="337" spans="30:88" ht="16.5" x14ac:dyDescent="0.3">
      <c r="AD337" s="209"/>
      <c r="AE337" s="149"/>
      <c r="AF337" s="215"/>
      <c r="AG337" s="209"/>
      <c r="AH337" s="209"/>
      <c r="AI337" s="209"/>
      <c r="AJ337" s="209"/>
      <c r="AK337" s="209"/>
      <c r="AL337" s="209"/>
      <c r="AM337" s="209"/>
      <c r="AN337" s="209"/>
      <c r="AO337" s="209"/>
      <c r="BZ337" s="188">
        <v>7.6499999999999302</v>
      </c>
      <c r="CA337" s="206">
        <v>11</v>
      </c>
      <c r="CB337" s="189">
        <v>16</v>
      </c>
      <c r="CC337" s="189">
        <v>21</v>
      </c>
      <c r="CD337" s="189">
        <v>26</v>
      </c>
      <c r="CE337" s="189">
        <v>31</v>
      </c>
      <c r="CF337" s="189">
        <v>36</v>
      </c>
      <c r="CG337" s="189">
        <v>41</v>
      </c>
      <c r="CH337" s="189">
        <v>46</v>
      </c>
      <c r="CI337" s="189">
        <v>51</v>
      </c>
      <c r="CJ337" s="189">
        <v>56</v>
      </c>
    </row>
    <row r="338" spans="30:88" ht="18.75" x14ac:dyDescent="0.3">
      <c r="AD338" s="209"/>
      <c r="AE338" s="149"/>
      <c r="AF338" s="215"/>
      <c r="AG338" s="209"/>
      <c r="AH338" s="209"/>
      <c r="AI338" s="209"/>
      <c r="AJ338" s="209"/>
      <c r="AK338" s="209"/>
      <c r="AL338" s="209"/>
      <c r="AM338" s="209"/>
      <c r="AN338" s="209"/>
      <c r="AO338" s="209"/>
      <c r="BZ338" s="178">
        <v>7.65999999999993</v>
      </c>
      <c r="CA338" s="212">
        <v>11</v>
      </c>
      <c r="CB338" s="146">
        <v>16</v>
      </c>
      <c r="CC338" s="146">
        <v>21</v>
      </c>
      <c r="CD338" s="146">
        <v>26</v>
      </c>
      <c r="CE338" s="146">
        <v>31</v>
      </c>
      <c r="CF338" s="146">
        <v>36</v>
      </c>
      <c r="CG338" s="146">
        <v>41</v>
      </c>
      <c r="CH338" s="146">
        <v>46</v>
      </c>
      <c r="CI338" s="146">
        <v>51</v>
      </c>
      <c r="CJ338" s="146">
        <v>56</v>
      </c>
    </row>
    <row r="339" spans="30:88" ht="16.5" x14ac:dyDescent="0.3">
      <c r="AD339" s="209"/>
      <c r="AE339" s="149"/>
      <c r="AF339" s="215"/>
      <c r="AG339" s="209"/>
      <c r="AH339" s="209"/>
      <c r="AI339" s="209"/>
      <c r="AJ339" s="209"/>
      <c r="AK339" s="209"/>
      <c r="AL339" s="209"/>
      <c r="AM339" s="209"/>
      <c r="AN339" s="209"/>
      <c r="AO339" s="209"/>
      <c r="BZ339" s="188">
        <v>7.6699999999999298</v>
      </c>
      <c r="CA339" s="206">
        <v>10</v>
      </c>
      <c r="CB339" s="189">
        <v>15</v>
      </c>
      <c r="CC339" s="189">
        <v>20</v>
      </c>
      <c r="CD339" s="189">
        <v>25</v>
      </c>
      <c r="CE339" s="189">
        <v>30</v>
      </c>
      <c r="CF339" s="189">
        <v>35</v>
      </c>
      <c r="CG339" s="189">
        <v>40</v>
      </c>
      <c r="CH339" s="189">
        <v>45</v>
      </c>
      <c r="CI339" s="189">
        <v>50</v>
      </c>
      <c r="CJ339" s="189">
        <v>55</v>
      </c>
    </row>
    <row r="340" spans="30:88" ht="16.5" x14ac:dyDescent="0.3">
      <c r="AD340" s="209"/>
      <c r="AE340" s="149"/>
      <c r="AF340" s="215"/>
      <c r="AG340" s="209"/>
      <c r="AH340" s="209"/>
      <c r="AI340" s="209"/>
      <c r="AJ340" s="209"/>
      <c r="AK340" s="209"/>
      <c r="AL340" s="209"/>
      <c r="AM340" s="209"/>
      <c r="AN340" s="209"/>
      <c r="AO340" s="209"/>
      <c r="BZ340" s="188">
        <v>7.6799999999999304</v>
      </c>
      <c r="CA340" s="206">
        <v>10</v>
      </c>
      <c r="CB340" s="189">
        <v>15</v>
      </c>
      <c r="CC340" s="189">
        <v>20</v>
      </c>
      <c r="CD340" s="189">
        <v>25</v>
      </c>
      <c r="CE340" s="189">
        <v>30</v>
      </c>
      <c r="CF340" s="189">
        <v>35</v>
      </c>
      <c r="CG340" s="189">
        <v>40</v>
      </c>
      <c r="CH340" s="189">
        <v>45</v>
      </c>
      <c r="CI340" s="189">
        <v>50</v>
      </c>
      <c r="CJ340" s="189">
        <v>55</v>
      </c>
    </row>
    <row r="341" spans="30:88" ht="16.5" x14ac:dyDescent="0.3">
      <c r="AD341" s="209"/>
      <c r="AE341" s="149"/>
      <c r="AF341" s="215"/>
      <c r="AG341" s="209"/>
      <c r="AH341" s="209"/>
      <c r="AI341" s="209"/>
      <c r="AJ341" s="209"/>
      <c r="AK341" s="209"/>
      <c r="AL341" s="209"/>
      <c r="AM341" s="209"/>
      <c r="AN341" s="209"/>
      <c r="AO341" s="209"/>
      <c r="BZ341" s="188">
        <v>7.6899999999999302</v>
      </c>
      <c r="CA341" s="206">
        <v>10</v>
      </c>
      <c r="CB341" s="189">
        <v>15</v>
      </c>
      <c r="CC341" s="189">
        <v>20</v>
      </c>
      <c r="CD341" s="189">
        <v>25</v>
      </c>
      <c r="CE341" s="189">
        <v>30</v>
      </c>
      <c r="CF341" s="189">
        <v>35</v>
      </c>
      <c r="CG341" s="189">
        <v>40</v>
      </c>
      <c r="CH341" s="189">
        <v>45</v>
      </c>
      <c r="CI341" s="189">
        <v>50</v>
      </c>
      <c r="CJ341" s="189">
        <v>55</v>
      </c>
    </row>
    <row r="342" spans="30:88" ht="18.75" x14ac:dyDescent="0.3">
      <c r="AD342" s="209"/>
      <c r="AE342" s="149"/>
      <c r="AF342" s="215"/>
      <c r="AG342" s="209"/>
      <c r="AH342" s="209"/>
      <c r="AI342" s="209"/>
      <c r="AJ342" s="209"/>
      <c r="AK342" s="209"/>
      <c r="AL342" s="209"/>
      <c r="AM342" s="209"/>
      <c r="AN342" s="209"/>
      <c r="AO342" s="209"/>
      <c r="BZ342" s="178">
        <v>7.69999999999993</v>
      </c>
      <c r="CA342" s="212">
        <v>10</v>
      </c>
      <c r="CB342" s="146">
        <v>15</v>
      </c>
      <c r="CC342" s="146">
        <v>20</v>
      </c>
      <c r="CD342" s="146">
        <v>25</v>
      </c>
      <c r="CE342" s="146">
        <v>30</v>
      </c>
      <c r="CF342" s="146">
        <v>35</v>
      </c>
      <c r="CG342" s="146">
        <v>40</v>
      </c>
      <c r="CH342" s="146">
        <v>45</v>
      </c>
      <c r="CI342" s="146">
        <v>50</v>
      </c>
      <c r="CJ342" s="146">
        <v>55</v>
      </c>
    </row>
    <row r="343" spans="30:88" ht="16.5" x14ac:dyDescent="0.3">
      <c r="AD343" s="209"/>
      <c r="AE343" s="149"/>
      <c r="AF343" s="215"/>
      <c r="AG343" s="209"/>
      <c r="AH343" s="209"/>
      <c r="AI343" s="209"/>
      <c r="AJ343" s="209"/>
      <c r="AK343" s="209"/>
      <c r="AL343" s="209"/>
      <c r="AM343" s="209"/>
      <c r="AN343" s="209"/>
      <c r="AO343" s="209"/>
      <c r="BZ343" s="188">
        <v>7.7099999999999298</v>
      </c>
      <c r="CA343" s="206">
        <v>9</v>
      </c>
      <c r="CB343" s="189">
        <v>14</v>
      </c>
      <c r="CC343" s="189">
        <v>19</v>
      </c>
      <c r="CD343" s="189">
        <v>24</v>
      </c>
      <c r="CE343" s="189">
        <v>29</v>
      </c>
      <c r="CF343" s="189">
        <v>34</v>
      </c>
      <c r="CG343" s="189">
        <v>39</v>
      </c>
      <c r="CH343" s="189">
        <v>44</v>
      </c>
      <c r="CI343" s="189">
        <v>49</v>
      </c>
      <c r="CJ343" s="189">
        <v>54</v>
      </c>
    </row>
    <row r="344" spans="30:88" ht="16.5" x14ac:dyDescent="0.3">
      <c r="AD344" s="209"/>
      <c r="AE344" s="149"/>
      <c r="AF344" s="215"/>
      <c r="AG344" s="209"/>
      <c r="AH344" s="209"/>
      <c r="AI344" s="209"/>
      <c r="AJ344" s="209"/>
      <c r="AK344" s="209"/>
      <c r="AL344" s="209"/>
      <c r="AM344" s="209"/>
      <c r="AN344" s="209"/>
      <c r="AO344" s="209"/>
      <c r="BZ344" s="188">
        <v>7.7199999999999296</v>
      </c>
      <c r="CA344" s="206">
        <v>9</v>
      </c>
      <c r="CB344" s="189">
        <v>14</v>
      </c>
      <c r="CC344" s="189">
        <v>19</v>
      </c>
      <c r="CD344" s="189">
        <v>24</v>
      </c>
      <c r="CE344" s="189">
        <v>29</v>
      </c>
      <c r="CF344" s="189">
        <v>34</v>
      </c>
      <c r="CG344" s="189">
        <v>39</v>
      </c>
      <c r="CH344" s="189">
        <v>44</v>
      </c>
      <c r="CI344" s="189">
        <v>49</v>
      </c>
      <c r="CJ344" s="189">
        <v>54</v>
      </c>
    </row>
    <row r="345" spans="30:88" ht="16.5" x14ac:dyDescent="0.3">
      <c r="AD345" s="209"/>
      <c r="AE345" s="149"/>
      <c r="AF345" s="215"/>
      <c r="AG345" s="209"/>
      <c r="AH345" s="209"/>
      <c r="AI345" s="209"/>
      <c r="AJ345" s="209"/>
      <c r="AK345" s="209"/>
      <c r="AL345" s="209"/>
      <c r="AM345" s="209"/>
      <c r="AN345" s="209"/>
      <c r="AO345" s="209"/>
      <c r="BZ345" s="188">
        <v>7.7299999999999303</v>
      </c>
      <c r="CA345" s="206">
        <v>9</v>
      </c>
      <c r="CB345" s="189">
        <v>14</v>
      </c>
      <c r="CC345" s="189">
        <v>19</v>
      </c>
      <c r="CD345" s="189">
        <v>24</v>
      </c>
      <c r="CE345" s="189">
        <v>29</v>
      </c>
      <c r="CF345" s="189">
        <v>34</v>
      </c>
      <c r="CG345" s="189">
        <v>39</v>
      </c>
      <c r="CH345" s="189">
        <v>44</v>
      </c>
      <c r="CI345" s="189">
        <v>49</v>
      </c>
      <c r="CJ345" s="189">
        <v>54</v>
      </c>
    </row>
    <row r="346" spans="30:88" ht="18" x14ac:dyDescent="0.25">
      <c r="AD346" s="218"/>
      <c r="AE346" s="149"/>
      <c r="AF346" s="211"/>
      <c r="AG346" s="218"/>
      <c r="AH346" s="218"/>
      <c r="AI346" s="218"/>
      <c r="AJ346" s="218"/>
      <c r="AK346" s="218"/>
      <c r="AL346" s="218"/>
      <c r="AM346" s="218"/>
      <c r="AN346" s="218"/>
      <c r="AO346" s="218"/>
      <c r="BZ346" s="178">
        <v>7.73999999999993</v>
      </c>
      <c r="CA346" s="212">
        <v>9</v>
      </c>
      <c r="CB346" s="146">
        <v>14</v>
      </c>
      <c r="CC346" s="146">
        <v>19</v>
      </c>
      <c r="CD346" s="146">
        <v>24</v>
      </c>
      <c r="CE346" s="146">
        <v>29</v>
      </c>
      <c r="CF346" s="146">
        <v>34</v>
      </c>
      <c r="CG346" s="146">
        <v>39</v>
      </c>
      <c r="CH346" s="146">
        <v>44</v>
      </c>
      <c r="CI346" s="146">
        <v>49</v>
      </c>
      <c r="CJ346" s="146">
        <v>54</v>
      </c>
    </row>
    <row r="347" spans="30:88" ht="16.5" x14ac:dyDescent="0.3">
      <c r="AD347" s="209"/>
      <c r="AE347" s="149"/>
      <c r="AF347" s="215"/>
      <c r="AG347" s="209"/>
      <c r="AH347" s="209"/>
      <c r="AI347" s="209"/>
      <c r="AJ347" s="209"/>
      <c r="AK347" s="209"/>
      <c r="AL347" s="209"/>
      <c r="AM347" s="209"/>
      <c r="AN347" s="209"/>
      <c r="AO347" s="209"/>
      <c r="BZ347" s="188">
        <v>7.7499999999999298</v>
      </c>
      <c r="CA347" s="206">
        <v>8</v>
      </c>
      <c r="CB347" s="189">
        <v>13</v>
      </c>
      <c r="CC347" s="189">
        <v>18</v>
      </c>
      <c r="CD347" s="189">
        <v>23</v>
      </c>
      <c r="CE347" s="189">
        <v>28</v>
      </c>
      <c r="CF347" s="189">
        <v>33</v>
      </c>
      <c r="CG347" s="189">
        <v>38</v>
      </c>
      <c r="CH347" s="189">
        <v>43</v>
      </c>
      <c r="CI347" s="189">
        <v>48</v>
      </c>
      <c r="CJ347" s="189">
        <v>53</v>
      </c>
    </row>
    <row r="348" spans="30:88" ht="16.5" x14ac:dyDescent="0.3">
      <c r="AD348" s="209"/>
      <c r="AE348" s="149"/>
      <c r="AF348" s="215"/>
      <c r="AG348" s="209"/>
      <c r="AH348" s="209"/>
      <c r="AI348" s="209"/>
      <c r="AJ348" s="209"/>
      <c r="AK348" s="209"/>
      <c r="AL348" s="209"/>
      <c r="AM348" s="209"/>
      <c r="AN348" s="209"/>
      <c r="AO348" s="209"/>
      <c r="BZ348" s="188">
        <v>7.7599999999999296</v>
      </c>
      <c r="CA348" s="206">
        <v>8</v>
      </c>
      <c r="CB348" s="189">
        <v>13</v>
      </c>
      <c r="CC348" s="189">
        <v>18</v>
      </c>
      <c r="CD348" s="189">
        <v>23</v>
      </c>
      <c r="CE348" s="189">
        <v>28</v>
      </c>
      <c r="CF348" s="189">
        <v>33</v>
      </c>
      <c r="CG348" s="189">
        <v>38</v>
      </c>
      <c r="CH348" s="189">
        <v>43</v>
      </c>
      <c r="CI348" s="189">
        <v>48</v>
      </c>
      <c r="CJ348" s="189">
        <v>53</v>
      </c>
    </row>
    <row r="349" spans="30:88" ht="16.5" x14ac:dyDescent="0.3">
      <c r="AD349" s="209"/>
      <c r="AE349" s="149"/>
      <c r="AF349" s="215"/>
      <c r="AG349" s="209"/>
      <c r="AH349" s="209"/>
      <c r="AI349" s="209"/>
      <c r="AJ349" s="209"/>
      <c r="AK349" s="209"/>
      <c r="AL349" s="209"/>
      <c r="AM349" s="209"/>
      <c r="AN349" s="209"/>
      <c r="AO349" s="209"/>
      <c r="BZ349" s="188">
        <v>7.7699999999999303</v>
      </c>
      <c r="CA349" s="206">
        <v>8</v>
      </c>
      <c r="CB349" s="189">
        <v>13</v>
      </c>
      <c r="CC349" s="189">
        <v>18</v>
      </c>
      <c r="CD349" s="189">
        <v>23</v>
      </c>
      <c r="CE349" s="189">
        <v>28</v>
      </c>
      <c r="CF349" s="189">
        <v>33</v>
      </c>
      <c r="CG349" s="189">
        <v>38</v>
      </c>
      <c r="CH349" s="189">
        <v>43</v>
      </c>
      <c r="CI349" s="189">
        <v>48</v>
      </c>
      <c r="CJ349" s="189">
        <v>53</v>
      </c>
    </row>
    <row r="350" spans="30:88" ht="18" x14ac:dyDescent="0.25">
      <c r="AD350" s="218"/>
      <c r="AE350" s="149"/>
      <c r="AF350" s="211"/>
      <c r="AG350" s="218"/>
      <c r="AH350" s="218"/>
      <c r="AI350" s="218"/>
      <c r="AJ350" s="218"/>
      <c r="AK350" s="218"/>
      <c r="AL350" s="218"/>
      <c r="AM350" s="218"/>
      <c r="AN350" s="218"/>
      <c r="AO350" s="218"/>
      <c r="BZ350" s="178">
        <v>7.7799999999999301</v>
      </c>
      <c r="CA350" s="212">
        <v>8</v>
      </c>
      <c r="CB350" s="146">
        <v>13</v>
      </c>
      <c r="CC350" s="146">
        <v>18</v>
      </c>
      <c r="CD350" s="146">
        <v>23</v>
      </c>
      <c r="CE350" s="146">
        <v>28</v>
      </c>
      <c r="CF350" s="146">
        <v>33</v>
      </c>
      <c r="CG350" s="146">
        <v>38</v>
      </c>
      <c r="CH350" s="146">
        <v>43</v>
      </c>
      <c r="CI350" s="146">
        <v>48</v>
      </c>
      <c r="CJ350" s="146">
        <v>53</v>
      </c>
    </row>
    <row r="351" spans="30:88" ht="16.5" x14ac:dyDescent="0.3">
      <c r="AD351" s="209"/>
      <c r="AE351" s="149"/>
      <c r="AF351" s="215"/>
      <c r="AG351" s="209"/>
      <c r="AH351" s="209"/>
      <c r="AI351" s="209"/>
      <c r="AJ351" s="209"/>
      <c r="AK351" s="209"/>
      <c r="AL351" s="209"/>
      <c r="AM351" s="209"/>
      <c r="AN351" s="209"/>
      <c r="AO351" s="209"/>
      <c r="BZ351" s="188">
        <v>7.7899999999999299</v>
      </c>
      <c r="CA351" s="206">
        <v>7</v>
      </c>
      <c r="CB351" s="189">
        <v>12</v>
      </c>
      <c r="CC351" s="189">
        <v>17</v>
      </c>
      <c r="CD351" s="189">
        <v>22</v>
      </c>
      <c r="CE351" s="189">
        <v>27</v>
      </c>
      <c r="CF351" s="189">
        <v>32</v>
      </c>
      <c r="CG351" s="189">
        <v>37</v>
      </c>
      <c r="CH351" s="189">
        <v>42</v>
      </c>
      <c r="CI351" s="189">
        <v>47</v>
      </c>
      <c r="CJ351" s="189">
        <v>52</v>
      </c>
    </row>
    <row r="352" spans="30:88" ht="16.5" x14ac:dyDescent="0.3">
      <c r="AD352" s="209"/>
      <c r="AE352" s="149"/>
      <c r="AF352" s="215"/>
      <c r="AG352" s="209"/>
      <c r="AH352" s="209"/>
      <c r="AI352" s="209"/>
      <c r="AJ352" s="209"/>
      <c r="AK352" s="209"/>
      <c r="AL352" s="209"/>
      <c r="AM352" s="209"/>
      <c r="AN352" s="209"/>
      <c r="AO352" s="209"/>
      <c r="BZ352" s="188">
        <v>7.7999999999999297</v>
      </c>
      <c r="CA352" s="206">
        <v>7</v>
      </c>
      <c r="CB352" s="189">
        <v>12</v>
      </c>
      <c r="CC352" s="189">
        <v>17</v>
      </c>
      <c r="CD352" s="189">
        <v>22</v>
      </c>
      <c r="CE352" s="189">
        <v>27</v>
      </c>
      <c r="CF352" s="189">
        <v>32</v>
      </c>
      <c r="CG352" s="189">
        <v>37</v>
      </c>
      <c r="CH352" s="189">
        <v>42</v>
      </c>
      <c r="CI352" s="189">
        <v>47</v>
      </c>
      <c r="CJ352" s="189">
        <v>52</v>
      </c>
    </row>
    <row r="353" spans="30:88" ht="16.5" x14ac:dyDescent="0.3">
      <c r="AD353" s="209"/>
      <c r="AE353" s="149"/>
      <c r="AF353" s="215"/>
      <c r="AG353" s="209"/>
      <c r="AH353" s="209"/>
      <c r="AI353" s="209"/>
      <c r="AJ353" s="209"/>
      <c r="AK353" s="209"/>
      <c r="AL353" s="209"/>
      <c r="AM353" s="209"/>
      <c r="AN353" s="209"/>
      <c r="AO353" s="209"/>
      <c r="BZ353" s="188">
        <v>7.8099999999999303</v>
      </c>
      <c r="CA353" s="206">
        <v>7</v>
      </c>
      <c r="CB353" s="189">
        <v>12</v>
      </c>
      <c r="CC353" s="189">
        <v>17</v>
      </c>
      <c r="CD353" s="189">
        <v>22</v>
      </c>
      <c r="CE353" s="189">
        <v>27</v>
      </c>
      <c r="CF353" s="189">
        <v>32</v>
      </c>
      <c r="CG353" s="189">
        <v>37</v>
      </c>
      <c r="CH353" s="189">
        <v>42</v>
      </c>
      <c r="CI353" s="189">
        <v>47</v>
      </c>
      <c r="CJ353" s="189">
        <v>52</v>
      </c>
    </row>
    <row r="354" spans="30:88" ht="18" x14ac:dyDescent="0.25">
      <c r="AD354" s="218"/>
      <c r="AE354" s="149"/>
      <c r="AF354" s="211"/>
      <c r="AG354" s="218"/>
      <c r="AH354" s="218"/>
      <c r="AI354" s="218"/>
      <c r="AJ354" s="218"/>
      <c r="AK354" s="218"/>
      <c r="AL354" s="218"/>
      <c r="AM354" s="218"/>
      <c r="AN354" s="218"/>
      <c r="AO354" s="218"/>
      <c r="BZ354" s="178">
        <v>7.8199999999999301</v>
      </c>
      <c r="CA354" s="212">
        <v>7</v>
      </c>
      <c r="CB354" s="146">
        <v>12</v>
      </c>
      <c r="CC354" s="146">
        <v>17</v>
      </c>
      <c r="CD354" s="146">
        <v>22</v>
      </c>
      <c r="CE354" s="146">
        <v>27</v>
      </c>
      <c r="CF354" s="146">
        <v>32</v>
      </c>
      <c r="CG354" s="146">
        <v>37</v>
      </c>
      <c r="CH354" s="146">
        <v>42</v>
      </c>
      <c r="CI354" s="146">
        <v>47</v>
      </c>
      <c r="CJ354" s="146">
        <v>52</v>
      </c>
    </row>
    <row r="355" spans="30:88" ht="16.5" x14ac:dyDescent="0.3">
      <c r="AD355" s="209"/>
      <c r="AE355" s="149"/>
      <c r="AF355" s="215"/>
      <c r="AG355" s="209"/>
      <c r="AH355" s="209"/>
      <c r="AI355" s="209"/>
      <c r="AJ355" s="209"/>
      <c r="AK355" s="209"/>
      <c r="AL355" s="209"/>
      <c r="AM355" s="209"/>
      <c r="AN355" s="209"/>
      <c r="AO355" s="209"/>
      <c r="BZ355" s="188">
        <v>7.8299999999999299</v>
      </c>
      <c r="CA355" s="206">
        <v>6</v>
      </c>
      <c r="CB355" s="189">
        <v>11</v>
      </c>
      <c r="CC355" s="189">
        <v>16</v>
      </c>
      <c r="CD355" s="189">
        <v>21</v>
      </c>
      <c r="CE355" s="189">
        <v>26</v>
      </c>
      <c r="CF355" s="189">
        <v>31</v>
      </c>
      <c r="CG355" s="189">
        <v>36</v>
      </c>
      <c r="CH355" s="189">
        <v>41</v>
      </c>
      <c r="CI355" s="189">
        <v>46</v>
      </c>
      <c r="CJ355" s="189">
        <v>51</v>
      </c>
    </row>
    <row r="356" spans="30:88" ht="16.5" x14ac:dyDescent="0.3">
      <c r="AD356" s="209"/>
      <c r="AE356" s="149"/>
      <c r="AF356" s="215"/>
      <c r="AG356" s="209"/>
      <c r="AH356" s="209"/>
      <c r="AI356" s="209"/>
      <c r="AJ356" s="209"/>
      <c r="AK356" s="209"/>
      <c r="AL356" s="209"/>
      <c r="AM356" s="209"/>
      <c r="AN356" s="209"/>
      <c r="AO356" s="209"/>
      <c r="BZ356" s="188">
        <v>7.8399999999999297</v>
      </c>
      <c r="CA356" s="206">
        <v>6</v>
      </c>
      <c r="CB356" s="189">
        <v>11</v>
      </c>
      <c r="CC356" s="189">
        <v>16</v>
      </c>
      <c r="CD356" s="189">
        <v>21</v>
      </c>
      <c r="CE356" s="189">
        <v>26</v>
      </c>
      <c r="CF356" s="189">
        <v>31</v>
      </c>
      <c r="CG356" s="189">
        <v>36</v>
      </c>
      <c r="CH356" s="189">
        <v>41</v>
      </c>
      <c r="CI356" s="189">
        <v>46</v>
      </c>
      <c r="CJ356" s="189">
        <v>51</v>
      </c>
    </row>
    <row r="357" spans="30:88" ht="16.5" x14ac:dyDescent="0.3">
      <c r="AD357" s="209"/>
      <c r="AE357" s="149"/>
      <c r="AF357" s="215"/>
      <c r="AG357" s="209"/>
      <c r="AH357" s="209"/>
      <c r="AI357" s="209"/>
      <c r="AJ357" s="209"/>
      <c r="AK357" s="209"/>
      <c r="AL357" s="209"/>
      <c r="AM357" s="209"/>
      <c r="AN357" s="209"/>
      <c r="AO357" s="209"/>
      <c r="BZ357" s="188">
        <v>7.8499999999999304</v>
      </c>
      <c r="CA357" s="206">
        <v>6</v>
      </c>
      <c r="CB357" s="189">
        <v>11</v>
      </c>
      <c r="CC357" s="189">
        <v>16</v>
      </c>
      <c r="CD357" s="189">
        <v>21</v>
      </c>
      <c r="CE357" s="189">
        <v>26</v>
      </c>
      <c r="CF357" s="189">
        <v>31</v>
      </c>
      <c r="CG357" s="189">
        <v>36</v>
      </c>
      <c r="CH357" s="189">
        <v>41</v>
      </c>
      <c r="CI357" s="189">
        <v>46</v>
      </c>
      <c r="CJ357" s="189">
        <v>51</v>
      </c>
    </row>
    <row r="358" spans="30:88" ht="18" x14ac:dyDescent="0.25">
      <c r="AD358" s="218"/>
      <c r="AE358" s="149"/>
      <c r="AF358" s="211"/>
      <c r="AG358" s="218"/>
      <c r="AH358" s="218"/>
      <c r="AI358" s="218"/>
      <c r="AJ358" s="218"/>
      <c r="AK358" s="218"/>
      <c r="AL358" s="218"/>
      <c r="AM358" s="218"/>
      <c r="AN358" s="218"/>
      <c r="AO358" s="218"/>
      <c r="BZ358" s="178">
        <v>7.8599999999999302</v>
      </c>
      <c r="CA358" s="212">
        <v>6</v>
      </c>
      <c r="CB358" s="146">
        <v>11</v>
      </c>
      <c r="CC358" s="146">
        <v>16</v>
      </c>
      <c r="CD358" s="146">
        <v>21</v>
      </c>
      <c r="CE358" s="146">
        <v>26</v>
      </c>
      <c r="CF358" s="146">
        <v>31</v>
      </c>
      <c r="CG358" s="146">
        <v>36</v>
      </c>
      <c r="CH358" s="146">
        <v>41</v>
      </c>
      <c r="CI358" s="146">
        <v>46</v>
      </c>
      <c r="CJ358" s="146">
        <v>51</v>
      </c>
    </row>
    <row r="359" spans="30:88" ht="16.5" x14ac:dyDescent="0.3">
      <c r="AD359" s="209"/>
      <c r="AE359" s="149"/>
      <c r="AF359" s="215"/>
      <c r="AG359" s="209"/>
      <c r="AH359" s="209"/>
      <c r="AI359" s="209"/>
      <c r="AJ359" s="209"/>
      <c r="AK359" s="209"/>
      <c r="AL359" s="209"/>
      <c r="AM359" s="209"/>
      <c r="AN359" s="209"/>
      <c r="AO359" s="209"/>
      <c r="BZ359" s="188">
        <v>7.8699999999999299</v>
      </c>
      <c r="CA359" s="206">
        <v>5</v>
      </c>
      <c r="CB359" s="189">
        <v>10</v>
      </c>
      <c r="CC359" s="189">
        <v>15</v>
      </c>
      <c r="CD359" s="189">
        <v>20</v>
      </c>
      <c r="CE359" s="189">
        <v>25</v>
      </c>
      <c r="CF359" s="189">
        <v>30</v>
      </c>
      <c r="CG359" s="189">
        <v>35</v>
      </c>
      <c r="CH359" s="189">
        <v>40</v>
      </c>
      <c r="CI359" s="189">
        <v>45</v>
      </c>
      <c r="CJ359" s="189">
        <v>50</v>
      </c>
    </row>
    <row r="360" spans="30:88" ht="16.5" x14ac:dyDescent="0.3">
      <c r="AD360" s="209"/>
      <c r="AE360" s="149"/>
      <c r="AF360" s="215"/>
      <c r="AG360" s="209"/>
      <c r="AH360" s="209"/>
      <c r="AI360" s="209"/>
      <c r="AJ360" s="209"/>
      <c r="AK360" s="209"/>
      <c r="AL360" s="209"/>
      <c r="AM360" s="209"/>
      <c r="AN360" s="209"/>
      <c r="AO360" s="209"/>
      <c r="BZ360" s="188">
        <v>7.8799999999999297</v>
      </c>
      <c r="CA360" s="206">
        <v>5</v>
      </c>
      <c r="CB360" s="189">
        <v>10</v>
      </c>
      <c r="CC360" s="189">
        <v>15</v>
      </c>
      <c r="CD360" s="189">
        <v>20</v>
      </c>
      <c r="CE360" s="189">
        <v>25</v>
      </c>
      <c r="CF360" s="189">
        <v>30</v>
      </c>
      <c r="CG360" s="189">
        <v>35</v>
      </c>
      <c r="CH360" s="189">
        <v>40</v>
      </c>
      <c r="CI360" s="189">
        <v>45</v>
      </c>
      <c r="CJ360" s="189">
        <v>50</v>
      </c>
    </row>
    <row r="361" spans="30:88" ht="16.5" x14ac:dyDescent="0.3">
      <c r="AD361" s="209"/>
      <c r="AE361" s="149"/>
      <c r="AF361" s="215"/>
      <c r="AG361" s="209"/>
      <c r="AH361" s="209"/>
      <c r="AI361" s="209"/>
      <c r="AJ361" s="209"/>
      <c r="AK361" s="209"/>
      <c r="AL361" s="209"/>
      <c r="AM361" s="209"/>
      <c r="AN361" s="209"/>
      <c r="AO361" s="209"/>
      <c r="BZ361" s="188">
        <v>7.8899999999999304</v>
      </c>
      <c r="CA361" s="206">
        <v>5</v>
      </c>
      <c r="CB361" s="189">
        <v>10</v>
      </c>
      <c r="CC361" s="189">
        <v>15</v>
      </c>
      <c r="CD361" s="189">
        <v>20</v>
      </c>
      <c r="CE361" s="189">
        <v>25</v>
      </c>
      <c r="CF361" s="189">
        <v>30</v>
      </c>
      <c r="CG361" s="189">
        <v>35</v>
      </c>
      <c r="CH361" s="189">
        <v>40</v>
      </c>
      <c r="CI361" s="189">
        <v>45</v>
      </c>
      <c r="CJ361" s="189">
        <v>50</v>
      </c>
    </row>
    <row r="362" spans="30:88" ht="18" x14ac:dyDescent="0.25">
      <c r="AD362" s="218"/>
      <c r="AE362" s="149"/>
      <c r="AF362" s="211"/>
      <c r="AG362" s="218"/>
      <c r="AH362" s="218"/>
      <c r="AI362" s="218"/>
      <c r="AJ362" s="218"/>
      <c r="AK362" s="218"/>
      <c r="AL362" s="218"/>
      <c r="AM362" s="218"/>
      <c r="AN362" s="218"/>
      <c r="AO362" s="218"/>
      <c r="BZ362" s="178">
        <v>7.8999999999999302</v>
      </c>
      <c r="CA362" s="212">
        <v>5</v>
      </c>
      <c r="CB362" s="146">
        <v>10</v>
      </c>
      <c r="CC362" s="146">
        <v>15</v>
      </c>
      <c r="CD362" s="146">
        <v>20</v>
      </c>
      <c r="CE362" s="146">
        <v>25</v>
      </c>
      <c r="CF362" s="146">
        <v>30</v>
      </c>
      <c r="CG362" s="146">
        <v>35</v>
      </c>
      <c r="CH362" s="146">
        <v>40</v>
      </c>
      <c r="CI362" s="146">
        <v>45</v>
      </c>
      <c r="CJ362" s="146">
        <v>50</v>
      </c>
    </row>
    <row r="363" spans="30:88" ht="16.5" x14ac:dyDescent="0.3">
      <c r="AD363" s="209"/>
      <c r="AE363" s="149"/>
      <c r="AF363" s="215"/>
      <c r="AG363" s="209"/>
      <c r="AH363" s="209"/>
      <c r="AI363" s="209"/>
      <c r="AJ363" s="209"/>
      <c r="AK363" s="209"/>
      <c r="AL363" s="209"/>
      <c r="AM363" s="209"/>
      <c r="AN363" s="209"/>
      <c r="AO363" s="209"/>
      <c r="BZ363" s="188">
        <v>7.90999999999993</v>
      </c>
      <c r="CA363" s="206">
        <v>4</v>
      </c>
      <c r="CB363" s="189">
        <v>9</v>
      </c>
      <c r="CC363" s="189">
        <v>14</v>
      </c>
      <c r="CD363" s="189">
        <v>19</v>
      </c>
      <c r="CE363" s="189">
        <v>24</v>
      </c>
      <c r="CF363" s="189">
        <v>29</v>
      </c>
      <c r="CG363" s="189">
        <v>34</v>
      </c>
      <c r="CH363" s="189">
        <v>39</v>
      </c>
      <c r="CI363" s="189">
        <v>44</v>
      </c>
      <c r="CJ363" s="189">
        <v>49</v>
      </c>
    </row>
    <row r="364" spans="30:88" ht="16.5" x14ac:dyDescent="0.3">
      <c r="AD364" s="209"/>
      <c r="AE364" s="149"/>
      <c r="AF364" s="215"/>
      <c r="AG364" s="209"/>
      <c r="AH364" s="209"/>
      <c r="AI364" s="209"/>
      <c r="AJ364" s="209"/>
      <c r="AK364" s="209"/>
      <c r="AL364" s="209"/>
      <c r="AM364" s="209"/>
      <c r="AN364" s="209"/>
      <c r="AO364" s="209"/>
      <c r="BZ364" s="188">
        <v>7.9199999999999298</v>
      </c>
      <c r="CA364" s="206">
        <v>4</v>
      </c>
      <c r="CB364" s="189">
        <v>9</v>
      </c>
      <c r="CC364" s="189">
        <v>14</v>
      </c>
      <c r="CD364" s="189">
        <v>19</v>
      </c>
      <c r="CE364" s="189">
        <v>24</v>
      </c>
      <c r="CF364" s="189">
        <v>29</v>
      </c>
      <c r="CG364" s="189">
        <v>34</v>
      </c>
      <c r="CH364" s="189">
        <v>39</v>
      </c>
      <c r="CI364" s="189">
        <v>44</v>
      </c>
      <c r="CJ364" s="189">
        <v>49</v>
      </c>
    </row>
    <row r="365" spans="30:88" ht="16.5" x14ac:dyDescent="0.3">
      <c r="AD365" s="209"/>
      <c r="AE365" s="149"/>
      <c r="AF365" s="215"/>
      <c r="AG365" s="209"/>
      <c r="AH365" s="209"/>
      <c r="AI365" s="209"/>
      <c r="AJ365" s="209"/>
      <c r="AK365" s="209"/>
      <c r="AL365" s="209"/>
      <c r="AM365" s="209"/>
      <c r="AN365" s="209"/>
      <c r="AO365" s="209"/>
      <c r="BZ365" s="188">
        <v>7.9299999999999304</v>
      </c>
      <c r="CA365" s="206">
        <v>4</v>
      </c>
      <c r="CB365" s="189">
        <v>9</v>
      </c>
      <c r="CC365" s="189">
        <v>14</v>
      </c>
      <c r="CD365" s="189">
        <v>19</v>
      </c>
      <c r="CE365" s="189">
        <v>24</v>
      </c>
      <c r="CF365" s="189">
        <v>29</v>
      </c>
      <c r="CG365" s="189">
        <v>34</v>
      </c>
      <c r="CH365" s="189">
        <v>39</v>
      </c>
      <c r="CI365" s="189">
        <v>44</v>
      </c>
      <c r="CJ365" s="189">
        <v>49</v>
      </c>
    </row>
    <row r="366" spans="30:88" ht="18" x14ac:dyDescent="0.25">
      <c r="AD366" s="218"/>
      <c r="AE366" s="149"/>
      <c r="AF366" s="211"/>
      <c r="AG366" s="218"/>
      <c r="AH366" s="218"/>
      <c r="AI366" s="218"/>
      <c r="AJ366" s="218"/>
      <c r="AK366" s="218"/>
      <c r="AL366" s="218"/>
      <c r="AM366" s="218"/>
      <c r="AN366" s="218"/>
      <c r="AO366" s="218"/>
      <c r="BZ366" s="178">
        <v>7.9399999999999302</v>
      </c>
      <c r="CA366" s="212">
        <v>4</v>
      </c>
      <c r="CB366" s="146">
        <v>9</v>
      </c>
      <c r="CC366" s="146">
        <v>14</v>
      </c>
      <c r="CD366" s="146">
        <v>19</v>
      </c>
      <c r="CE366" s="146">
        <v>24</v>
      </c>
      <c r="CF366" s="146">
        <v>29</v>
      </c>
      <c r="CG366" s="146">
        <v>34</v>
      </c>
      <c r="CH366" s="146">
        <v>39</v>
      </c>
      <c r="CI366" s="146">
        <v>44</v>
      </c>
      <c r="CJ366" s="146">
        <v>49</v>
      </c>
    </row>
    <row r="367" spans="30:88" ht="16.5" x14ac:dyDescent="0.3">
      <c r="AD367" s="209"/>
      <c r="AE367" s="149"/>
      <c r="AF367" s="215"/>
      <c r="AG367" s="209"/>
      <c r="AH367" s="209"/>
      <c r="AI367" s="209"/>
      <c r="AJ367" s="209"/>
      <c r="AK367" s="209"/>
      <c r="AL367" s="209"/>
      <c r="AM367" s="209"/>
      <c r="AN367" s="209"/>
      <c r="AO367" s="209"/>
      <c r="BZ367" s="188">
        <v>7.9499999999999202</v>
      </c>
      <c r="CA367" s="206">
        <v>3</v>
      </c>
      <c r="CB367" s="189">
        <v>8</v>
      </c>
      <c r="CC367" s="189">
        <v>13</v>
      </c>
      <c r="CD367" s="189">
        <v>18</v>
      </c>
      <c r="CE367" s="189">
        <v>23</v>
      </c>
      <c r="CF367" s="189">
        <v>28</v>
      </c>
      <c r="CG367" s="189">
        <v>33</v>
      </c>
      <c r="CH367" s="189">
        <v>38</v>
      </c>
      <c r="CI367" s="189">
        <v>43</v>
      </c>
      <c r="CJ367" s="189">
        <v>48</v>
      </c>
    </row>
    <row r="368" spans="30:88" ht="16.5" x14ac:dyDescent="0.3">
      <c r="AD368" s="209"/>
      <c r="AE368" s="149"/>
      <c r="AF368" s="215"/>
      <c r="AG368" s="209"/>
      <c r="AH368" s="209"/>
      <c r="AI368" s="209"/>
      <c r="AJ368" s="209"/>
      <c r="AK368" s="209"/>
      <c r="AL368" s="209"/>
      <c r="AM368" s="209"/>
      <c r="AN368" s="209"/>
      <c r="AO368" s="209"/>
      <c r="BZ368" s="188">
        <v>7.95999999999992</v>
      </c>
      <c r="CA368" s="206">
        <v>3</v>
      </c>
      <c r="CB368" s="189">
        <v>8</v>
      </c>
      <c r="CC368" s="189">
        <v>13</v>
      </c>
      <c r="CD368" s="189">
        <v>18</v>
      </c>
      <c r="CE368" s="189">
        <v>23</v>
      </c>
      <c r="CF368" s="189">
        <v>28</v>
      </c>
      <c r="CG368" s="189">
        <v>33</v>
      </c>
      <c r="CH368" s="189">
        <v>38</v>
      </c>
      <c r="CI368" s="189">
        <v>43</v>
      </c>
      <c r="CJ368" s="189">
        <v>48</v>
      </c>
    </row>
    <row r="369" spans="30:88" ht="16.5" x14ac:dyDescent="0.3">
      <c r="AD369" s="209"/>
      <c r="AE369" s="149"/>
      <c r="AF369" s="215"/>
      <c r="AG369" s="209"/>
      <c r="AH369" s="209"/>
      <c r="AI369" s="209"/>
      <c r="AJ369" s="209"/>
      <c r="AK369" s="209"/>
      <c r="AL369" s="209"/>
      <c r="AM369" s="209"/>
      <c r="AN369" s="209"/>
      <c r="AO369" s="209"/>
      <c r="BZ369" s="188">
        <v>7.9699999999999198</v>
      </c>
      <c r="CA369" s="206">
        <v>3</v>
      </c>
      <c r="CB369" s="189">
        <v>8</v>
      </c>
      <c r="CC369" s="189">
        <v>13</v>
      </c>
      <c r="CD369" s="189">
        <v>18</v>
      </c>
      <c r="CE369" s="189">
        <v>23</v>
      </c>
      <c r="CF369" s="189">
        <v>28</v>
      </c>
      <c r="CG369" s="189">
        <v>33</v>
      </c>
      <c r="CH369" s="189">
        <v>38</v>
      </c>
      <c r="CI369" s="189">
        <v>43</v>
      </c>
      <c r="CJ369" s="189">
        <v>48</v>
      </c>
    </row>
    <row r="370" spans="30:88" ht="18" x14ac:dyDescent="0.25">
      <c r="AD370" s="218"/>
      <c r="AE370" s="149"/>
      <c r="AF370" s="211"/>
      <c r="AG370" s="218"/>
      <c r="AH370" s="218"/>
      <c r="AI370" s="218"/>
      <c r="AJ370" s="218"/>
      <c r="AK370" s="218"/>
      <c r="AL370" s="218"/>
      <c r="AM370" s="218"/>
      <c r="AN370" s="218"/>
      <c r="AO370" s="218"/>
      <c r="BZ370" s="178">
        <v>7.9799999999999196</v>
      </c>
      <c r="CA370" s="212">
        <v>3</v>
      </c>
      <c r="CB370" s="146">
        <v>8</v>
      </c>
      <c r="CC370" s="146">
        <v>13</v>
      </c>
      <c r="CD370" s="146">
        <v>18</v>
      </c>
      <c r="CE370" s="146">
        <v>23</v>
      </c>
      <c r="CF370" s="146">
        <v>28</v>
      </c>
      <c r="CG370" s="146">
        <v>33</v>
      </c>
      <c r="CH370" s="146">
        <v>38</v>
      </c>
      <c r="CI370" s="146">
        <v>43</v>
      </c>
      <c r="CJ370" s="146">
        <v>48</v>
      </c>
    </row>
    <row r="371" spans="30:88" ht="16.5" x14ac:dyDescent="0.3">
      <c r="AD371" s="219"/>
      <c r="AE371" s="2"/>
      <c r="AF371" s="220"/>
      <c r="AG371" s="219"/>
      <c r="AH371" s="219"/>
      <c r="AI371" s="219"/>
      <c r="AJ371" s="219"/>
      <c r="AK371" s="219"/>
      <c r="AL371" s="219"/>
      <c r="AM371" s="219"/>
      <c r="AN371" s="219"/>
      <c r="AO371" s="209"/>
      <c r="BZ371" s="188">
        <v>7.9899999999999203</v>
      </c>
      <c r="CA371" s="206">
        <v>2</v>
      </c>
      <c r="CB371" s="189">
        <v>7</v>
      </c>
      <c r="CC371" s="189">
        <v>12</v>
      </c>
      <c r="CD371" s="189">
        <v>17</v>
      </c>
      <c r="CE371" s="189">
        <v>22</v>
      </c>
      <c r="CF371" s="189">
        <v>27</v>
      </c>
      <c r="CG371" s="189">
        <v>32</v>
      </c>
      <c r="CH371" s="189">
        <v>37</v>
      </c>
      <c r="CI371" s="189">
        <v>42</v>
      </c>
      <c r="CJ371" s="189">
        <v>47</v>
      </c>
    </row>
    <row r="372" spans="30:88" ht="16.5" x14ac:dyDescent="0.3">
      <c r="AD372" s="219"/>
      <c r="AE372" s="2"/>
      <c r="AF372" s="220"/>
      <c r="AG372" s="219"/>
      <c r="AH372" s="219"/>
      <c r="AI372" s="219"/>
      <c r="AJ372" s="219"/>
      <c r="AK372" s="219"/>
      <c r="AL372" s="219"/>
      <c r="AM372" s="219"/>
      <c r="AN372" s="219"/>
      <c r="AO372" s="209"/>
      <c r="BZ372" s="188">
        <v>7.9999999999999201</v>
      </c>
      <c r="CA372" s="206">
        <v>2</v>
      </c>
      <c r="CB372" s="189">
        <v>7</v>
      </c>
      <c r="CC372" s="189">
        <v>12</v>
      </c>
      <c r="CD372" s="189">
        <v>17</v>
      </c>
      <c r="CE372" s="189">
        <v>22</v>
      </c>
      <c r="CF372" s="189">
        <v>27</v>
      </c>
      <c r="CG372" s="189">
        <v>32</v>
      </c>
      <c r="CH372" s="189">
        <v>37</v>
      </c>
      <c r="CI372" s="189">
        <v>42</v>
      </c>
      <c r="CJ372" s="189">
        <v>47</v>
      </c>
    </row>
    <row r="373" spans="30:88" ht="16.5" x14ac:dyDescent="0.3">
      <c r="AD373" s="219"/>
      <c r="AE373" s="2"/>
      <c r="AF373" s="220"/>
      <c r="AG373" s="219"/>
      <c r="AH373" s="219"/>
      <c r="AI373" s="219"/>
      <c r="AJ373" s="219"/>
      <c r="AK373" s="219"/>
      <c r="AL373" s="219"/>
      <c r="AM373" s="219"/>
      <c r="AN373" s="219"/>
      <c r="AO373" s="209"/>
      <c r="BZ373" s="188">
        <v>8.0099999999999199</v>
      </c>
      <c r="CA373" s="206">
        <v>2</v>
      </c>
      <c r="CB373" s="189">
        <v>7</v>
      </c>
      <c r="CC373" s="189">
        <v>12</v>
      </c>
      <c r="CD373" s="189">
        <v>17</v>
      </c>
      <c r="CE373" s="189">
        <v>22</v>
      </c>
      <c r="CF373" s="189">
        <v>27</v>
      </c>
      <c r="CG373" s="189">
        <v>32</v>
      </c>
      <c r="CH373" s="189">
        <v>37</v>
      </c>
      <c r="CI373" s="189">
        <v>42</v>
      </c>
      <c r="CJ373" s="189">
        <v>47</v>
      </c>
    </row>
    <row r="374" spans="30:88" ht="18" x14ac:dyDescent="0.25">
      <c r="AD374" s="221"/>
      <c r="AE374" s="2"/>
      <c r="AF374" s="222"/>
      <c r="AG374" s="221"/>
      <c r="AH374" s="221"/>
      <c r="AI374" s="221"/>
      <c r="AJ374" s="221"/>
      <c r="AK374" s="221"/>
      <c r="AL374" s="221"/>
      <c r="AM374" s="221"/>
      <c r="AN374" s="221"/>
      <c r="AO374" s="218"/>
      <c r="BZ374" s="178">
        <v>8.0199999999999196</v>
      </c>
      <c r="CA374" s="212">
        <v>2</v>
      </c>
      <c r="CB374" s="146">
        <v>7</v>
      </c>
      <c r="CC374" s="146">
        <v>12</v>
      </c>
      <c r="CD374" s="146">
        <v>17</v>
      </c>
      <c r="CE374" s="146">
        <v>22</v>
      </c>
      <c r="CF374" s="146">
        <v>27</v>
      </c>
      <c r="CG374" s="146">
        <v>32</v>
      </c>
      <c r="CH374" s="146">
        <v>37</v>
      </c>
      <c r="CI374" s="146">
        <v>42</v>
      </c>
      <c r="CJ374" s="146">
        <v>47</v>
      </c>
    </row>
    <row r="375" spans="30:88" ht="16.5" x14ac:dyDescent="0.3">
      <c r="AD375" s="219"/>
      <c r="AE375" s="2"/>
      <c r="AF375" s="220"/>
      <c r="AG375" s="219"/>
      <c r="AH375" s="219"/>
      <c r="AI375" s="219"/>
      <c r="AJ375" s="219"/>
      <c r="AK375" s="219"/>
      <c r="AL375" s="219"/>
      <c r="AM375" s="219"/>
      <c r="AN375" s="219"/>
      <c r="AO375" s="209"/>
      <c r="BZ375" s="188">
        <v>8.0299999999999194</v>
      </c>
      <c r="CA375" s="206">
        <v>1</v>
      </c>
      <c r="CB375" s="189">
        <v>6</v>
      </c>
      <c r="CC375" s="189">
        <v>11</v>
      </c>
      <c r="CD375" s="189">
        <v>16</v>
      </c>
      <c r="CE375" s="189">
        <v>21</v>
      </c>
      <c r="CF375" s="189">
        <v>26</v>
      </c>
      <c r="CG375" s="189">
        <v>31</v>
      </c>
      <c r="CH375" s="189">
        <v>36</v>
      </c>
      <c r="CI375" s="189">
        <v>41</v>
      </c>
      <c r="CJ375" s="189">
        <v>46</v>
      </c>
    </row>
    <row r="376" spans="30:88" ht="16.5" x14ac:dyDescent="0.3">
      <c r="AD376" s="219"/>
      <c r="AE376" s="2"/>
      <c r="AF376" s="220"/>
      <c r="AG376" s="219"/>
      <c r="AH376" s="219"/>
      <c r="AI376" s="219"/>
      <c r="AJ376" s="219"/>
      <c r="AK376" s="219"/>
      <c r="AL376" s="219"/>
      <c r="AM376" s="219"/>
      <c r="AN376" s="219"/>
      <c r="AO376" s="209"/>
      <c r="BZ376" s="188">
        <v>8.0399999999999192</v>
      </c>
      <c r="CA376" s="206">
        <v>1</v>
      </c>
      <c r="CB376" s="189">
        <v>6</v>
      </c>
      <c r="CC376" s="189">
        <v>11</v>
      </c>
      <c r="CD376" s="189">
        <v>16</v>
      </c>
      <c r="CE376" s="189">
        <v>21</v>
      </c>
      <c r="CF376" s="189">
        <v>26</v>
      </c>
      <c r="CG376" s="189">
        <v>31</v>
      </c>
      <c r="CH376" s="189">
        <v>36</v>
      </c>
      <c r="CI376" s="189">
        <v>41</v>
      </c>
      <c r="CJ376" s="189">
        <v>46</v>
      </c>
    </row>
    <row r="377" spans="30:88" ht="16.5" x14ac:dyDescent="0.3">
      <c r="AD377" s="219"/>
      <c r="AE377" s="2"/>
      <c r="AF377" s="220"/>
      <c r="AG377" s="219"/>
      <c r="AH377" s="219"/>
      <c r="AI377" s="219"/>
      <c r="AJ377" s="219"/>
      <c r="AK377" s="219"/>
      <c r="AL377" s="219"/>
      <c r="AM377" s="219"/>
      <c r="AN377" s="219"/>
      <c r="AO377" s="209"/>
      <c r="BZ377" s="188">
        <v>8.0499999999999208</v>
      </c>
      <c r="CA377" s="206">
        <v>1</v>
      </c>
      <c r="CB377" s="189">
        <v>6</v>
      </c>
      <c r="CC377" s="189">
        <v>11</v>
      </c>
      <c r="CD377" s="189">
        <v>16</v>
      </c>
      <c r="CE377" s="189">
        <v>21</v>
      </c>
      <c r="CF377" s="189">
        <v>26</v>
      </c>
      <c r="CG377" s="189">
        <v>31</v>
      </c>
      <c r="CH377" s="189">
        <v>36</v>
      </c>
      <c r="CI377" s="189">
        <v>41</v>
      </c>
      <c r="CJ377" s="189">
        <v>46</v>
      </c>
    </row>
    <row r="378" spans="30:88" ht="18" x14ac:dyDescent="0.25">
      <c r="AD378" s="221"/>
      <c r="AE378" s="2"/>
      <c r="AF378" s="222"/>
      <c r="AG378" s="221"/>
      <c r="AH378" s="221"/>
      <c r="AI378" s="221"/>
      <c r="AJ378" s="221"/>
      <c r="AK378" s="221"/>
      <c r="AL378" s="221"/>
      <c r="AM378" s="221"/>
      <c r="AN378" s="221"/>
      <c r="AO378" s="218"/>
      <c r="BZ378" s="178">
        <v>8.0599999999999206</v>
      </c>
      <c r="CA378" s="212">
        <v>1</v>
      </c>
      <c r="CB378" s="146">
        <v>6</v>
      </c>
      <c r="CC378" s="146">
        <v>11</v>
      </c>
      <c r="CD378" s="146">
        <v>16</v>
      </c>
      <c r="CE378" s="146">
        <v>21</v>
      </c>
      <c r="CF378" s="146">
        <v>26</v>
      </c>
      <c r="CG378" s="146">
        <v>31</v>
      </c>
      <c r="CH378" s="146">
        <v>36</v>
      </c>
      <c r="CI378" s="146">
        <v>41</v>
      </c>
      <c r="CJ378" s="146">
        <v>46</v>
      </c>
    </row>
    <row r="379" spans="30:88" ht="16.5" x14ac:dyDescent="0.3">
      <c r="AD379" s="219"/>
      <c r="AE379" s="2"/>
      <c r="AF379" s="220"/>
      <c r="AG379" s="219"/>
      <c r="AH379" s="219"/>
      <c r="AI379" s="219"/>
      <c r="AJ379" s="219"/>
      <c r="AK379" s="219"/>
      <c r="AL379" s="219"/>
      <c r="AM379" s="219"/>
      <c r="AN379" s="219"/>
      <c r="AO379" s="209"/>
      <c r="BZ379" s="188">
        <v>8.0699999999999203</v>
      </c>
      <c r="CA379" s="206">
        <v>0</v>
      </c>
      <c r="CB379" s="189">
        <v>5</v>
      </c>
      <c r="CC379" s="189">
        <v>10</v>
      </c>
      <c r="CD379" s="189">
        <v>15</v>
      </c>
      <c r="CE379" s="189">
        <v>20</v>
      </c>
      <c r="CF379" s="189">
        <v>25</v>
      </c>
      <c r="CG379" s="189">
        <v>30</v>
      </c>
      <c r="CH379" s="189">
        <v>35</v>
      </c>
      <c r="CI379" s="189">
        <v>40</v>
      </c>
      <c r="CJ379" s="189">
        <v>45</v>
      </c>
    </row>
    <row r="380" spans="30:88" ht="16.5" x14ac:dyDescent="0.3">
      <c r="AD380" s="219"/>
      <c r="AE380" s="2"/>
      <c r="AF380" s="220"/>
      <c r="AG380" s="219"/>
      <c r="AH380" s="219"/>
      <c r="AI380" s="219"/>
      <c r="AJ380" s="219"/>
      <c r="AK380" s="219"/>
      <c r="AL380" s="219"/>
      <c r="AM380" s="219"/>
      <c r="AN380" s="219"/>
      <c r="AO380" s="209"/>
      <c r="BZ380" s="188">
        <v>8.0799999999999201</v>
      </c>
      <c r="CA380" s="206">
        <v>0</v>
      </c>
      <c r="CB380" s="189">
        <v>5</v>
      </c>
      <c r="CC380" s="189">
        <v>10</v>
      </c>
      <c r="CD380" s="189">
        <v>15</v>
      </c>
      <c r="CE380" s="189">
        <v>20</v>
      </c>
      <c r="CF380" s="189">
        <v>25</v>
      </c>
      <c r="CG380" s="189">
        <v>30</v>
      </c>
      <c r="CH380" s="189">
        <v>35</v>
      </c>
      <c r="CI380" s="189">
        <v>40</v>
      </c>
      <c r="CJ380" s="189">
        <v>45</v>
      </c>
    </row>
    <row r="381" spans="30:88" ht="16.5" x14ac:dyDescent="0.3">
      <c r="AD381" s="219"/>
      <c r="AE381" s="2"/>
      <c r="AF381" s="220"/>
      <c r="AG381" s="219"/>
      <c r="AH381" s="219"/>
      <c r="AI381" s="219"/>
      <c r="AJ381" s="219"/>
      <c r="AK381" s="219"/>
      <c r="AL381" s="219"/>
      <c r="AM381" s="219"/>
      <c r="AN381" s="219"/>
      <c r="AO381" s="209"/>
      <c r="BZ381" s="188">
        <v>8.0899999999999199</v>
      </c>
      <c r="CA381" s="206">
        <v>0</v>
      </c>
      <c r="CB381" s="189">
        <v>5</v>
      </c>
      <c r="CC381" s="189">
        <v>10</v>
      </c>
      <c r="CD381" s="189">
        <v>15</v>
      </c>
      <c r="CE381" s="189">
        <v>20</v>
      </c>
      <c r="CF381" s="189">
        <v>25</v>
      </c>
      <c r="CG381" s="189">
        <v>30</v>
      </c>
      <c r="CH381" s="189">
        <v>35</v>
      </c>
      <c r="CI381" s="189">
        <v>40</v>
      </c>
      <c r="CJ381" s="189">
        <v>45</v>
      </c>
    </row>
    <row r="382" spans="30:88" ht="18" x14ac:dyDescent="0.25">
      <c r="AD382" s="221"/>
      <c r="AE382" s="2"/>
      <c r="AF382" s="222"/>
      <c r="AG382" s="221"/>
      <c r="AH382" s="221"/>
      <c r="AI382" s="221"/>
      <c r="AJ382" s="221"/>
      <c r="AK382" s="221"/>
      <c r="AL382" s="221"/>
      <c r="AM382" s="221"/>
      <c r="AN382" s="221"/>
      <c r="AO382" s="218"/>
      <c r="BZ382" s="178">
        <v>8.0999999999999197</v>
      </c>
      <c r="CA382" s="206">
        <v>0</v>
      </c>
      <c r="CB382" s="146">
        <v>5</v>
      </c>
      <c r="CC382" s="146">
        <v>10</v>
      </c>
      <c r="CD382" s="146">
        <v>15</v>
      </c>
      <c r="CE382" s="146">
        <v>20</v>
      </c>
      <c r="CF382" s="146">
        <v>25</v>
      </c>
      <c r="CG382" s="146">
        <v>30</v>
      </c>
      <c r="CH382" s="146">
        <v>35</v>
      </c>
      <c r="CI382" s="146">
        <v>40</v>
      </c>
      <c r="CJ382" s="146">
        <v>45</v>
      </c>
    </row>
    <row r="383" spans="30:88" ht="16.5" x14ac:dyDescent="0.3">
      <c r="AD383" s="219"/>
      <c r="AE383" s="2"/>
      <c r="AF383" s="220"/>
      <c r="AG383" s="219"/>
      <c r="AH383" s="219"/>
      <c r="AI383" s="219"/>
      <c r="AJ383" s="219"/>
      <c r="AK383" s="219"/>
      <c r="AL383" s="219"/>
      <c r="AM383" s="219"/>
      <c r="AN383" s="219"/>
      <c r="AO383" s="209"/>
      <c r="BZ383" s="188">
        <v>8.1099999999999195</v>
      </c>
      <c r="CA383" s="206">
        <v>0</v>
      </c>
      <c r="CB383" s="189">
        <v>4</v>
      </c>
      <c r="CC383" s="189">
        <v>9</v>
      </c>
      <c r="CD383" s="189">
        <v>14</v>
      </c>
      <c r="CE383" s="189">
        <v>19</v>
      </c>
      <c r="CF383" s="189">
        <v>24</v>
      </c>
      <c r="CG383" s="189">
        <v>29</v>
      </c>
      <c r="CH383" s="189">
        <v>34</v>
      </c>
      <c r="CI383" s="189">
        <v>39</v>
      </c>
      <c r="CJ383" s="189">
        <v>44</v>
      </c>
    </row>
    <row r="384" spans="30:88" ht="16.5" x14ac:dyDescent="0.3">
      <c r="AD384" s="219"/>
      <c r="AE384" s="2"/>
      <c r="AF384" s="220"/>
      <c r="AG384" s="219"/>
      <c r="AH384" s="219"/>
      <c r="AI384" s="219"/>
      <c r="AJ384" s="219"/>
      <c r="AK384" s="219"/>
      <c r="AL384" s="219"/>
      <c r="AM384" s="219"/>
      <c r="AN384" s="219"/>
      <c r="AO384" s="209"/>
      <c r="BZ384" s="188">
        <v>8.1199999999999193</v>
      </c>
      <c r="CA384" s="206">
        <v>0</v>
      </c>
      <c r="CB384" s="189">
        <v>4</v>
      </c>
      <c r="CC384" s="189">
        <v>9</v>
      </c>
      <c r="CD384" s="189">
        <v>14</v>
      </c>
      <c r="CE384" s="189">
        <v>19</v>
      </c>
      <c r="CF384" s="189">
        <v>24</v>
      </c>
      <c r="CG384" s="189">
        <v>29</v>
      </c>
      <c r="CH384" s="189">
        <v>34</v>
      </c>
      <c r="CI384" s="189">
        <v>39</v>
      </c>
      <c r="CJ384" s="189">
        <v>44</v>
      </c>
    </row>
    <row r="385" spans="30:88" ht="16.5" x14ac:dyDescent="0.3">
      <c r="AD385" s="219"/>
      <c r="AE385" s="2"/>
      <c r="AF385" s="220"/>
      <c r="AG385" s="219"/>
      <c r="AH385" s="219"/>
      <c r="AI385" s="219"/>
      <c r="AJ385" s="219"/>
      <c r="AK385" s="219"/>
      <c r="AL385" s="219"/>
      <c r="AM385" s="219"/>
      <c r="AN385" s="219"/>
      <c r="AO385" s="209"/>
      <c r="BZ385" s="188">
        <v>8.1299999999999208</v>
      </c>
      <c r="CA385" s="206">
        <v>0</v>
      </c>
      <c r="CB385" s="189">
        <v>4</v>
      </c>
      <c r="CC385" s="189">
        <v>9</v>
      </c>
      <c r="CD385" s="189">
        <v>14</v>
      </c>
      <c r="CE385" s="189">
        <v>19</v>
      </c>
      <c r="CF385" s="189">
        <v>24</v>
      </c>
      <c r="CG385" s="189">
        <v>29</v>
      </c>
      <c r="CH385" s="189">
        <v>34</v>
      </c>
      <c r="CI385" s="189">
        <v>39</v>
      </c>
      <c r="CJ385" s="189">
        <v>44</v>
      </c>
    </row>
    <row r="386" spans="30:88" ht="18" x14ac:dyDescent="0.25">
      <c r="AD386" s="221"/>
      <c r="AE386" s="2"/>
      <c r="AF386" s="222"/>
      <c r="AG386" s="221"/>
      <c r="AH386" s="221"/>
      <c r="AI386" s="221"/>
      <c r="AJ386" s="221"/>
      <c r="AK386" s="221"/>
      <c r="AL386" s="221"/>
      <c r="AM386" s="221"/>
      <c r="AN386" s="221"/>
      <c r="AO386" s="218"/>
      <c r="BZ386" s="178">
        <v>8.1399999999999206</v>
      </c>
      <c r="CA386" s="206">
        <v>0</v>
      </c>
      <c r="CB386" s="146">
        <v>4</v>
      </c>
      <c r="CC386" s="146">
        <v>9</v>
      </c>
      <c r="CD386" s="146">
        <v>14</v>
      </c>
      <c r="CE386" s="146">
        <v>19</v>
      </c>
      <c r="CF386" s="146">
        <v>24</v>
      </c>
      <c r="CG386" s="146">
        <v>29</v>
      </c>
      <c r="CH386" s="146">
        <v>34</v>
      </c>
      <c r="CI386" s="146">
        <v>39</v>
      </c>
      <c r="CJ386" s="146">
        <v>44</v>
      </c>
    </row>
    <row r="387" spans="30:88" ht="16.5" x14ac:dyDescent="0.3">
      <c r="AD387" s="219"/>
      <c r="AE387" s="2"/>
      <c r="AF387" s="220"/>
      <c r="AG387" s="219"/>
      <c r="AH387" s="219"/>
      <c r="AI387" s="219"/>
      <c r="AJ387" s="219"/>
      <c r="AK387" s="219"/>
      <c r="AL387" s="219"/>
      <c r="AM387" s="219"/>
      <c r="AN387" s="219"/>
      <c r="AO387" s="209"/>
      <c r="BZ387" s="188">
        <v>8.1499999999999204</v>
      </c>
      <c r="CA387" s="206">
        <v>0</v>
      </c>
      <c r="CB387" s="189">
        <v>3</v>
      </c>
      <c r="CC387" s="189">
        <v>8</v>
      </c>
      <c r="CD387" s="189">
        <v>13</v>
      </c>
      <c r="CE387" s="189">
        <v>18</v>
      </c>
      <c r="CF387" s="189">
        <v>23</v>
      </c>
      <c r="CG387" s="189">
        <v>28</v>
      </c>
      <c r="CH387" s="189">
        <v>33</v>
      </c>
      <c r="CI387" s="189">
        <v>38</v>
      </c>
      <c r="CJ387" s="189">
        <v>43</v>
      </c>
    </row>
    <row r="388" spans="30:88" ht="16.5" x14ac:dyDescent="0.3">
      <c r="AD388" s="219"/>
      <c r="AE388" s="2"/>
      <c r="AF388" s="220"/>
      <c r="AG388" s="219"/>
      <c r="AH388" s="219"/>
      <c r="AI388" s="219"/>
      <c r="AJ388" s="219"/>
      <c r="AK388" s="219"/>
      <c r="AL388" s="219"/>
      <c r="AM388" s="219"/>
      <c r="AN388" s="219"/>
      <c r="AO388" s="209"/>
      <c r="BZ388" s="188">
        <v>8.1599999999999202</v>
      </c>
      <c r="CA388" s="206">
        <v>0</v>
      </c>
      <c r="CB388" s="189">
        <v>3</v>
      </c>
      <c r="CC388" s="189">
        <v>8</v>
      </c>
      <c r="CD388" s="189">
        <v>13</v>
      </c>
      <c r="CE388" s="189">
        <v>18</v>
      </c>
      <c r="CF388" s="189">
        <v>23</v>
      </c>
      <c r="CG388" s="189">
        <v>28</v>
      </c>
      <c r="CH388" s="189">
        <v>33</v>
      </c>
      <c r="CI388" s="189">
        <v>38</v>
      </c>
      <c r="CJ388" s="189">
        <v>43</v>
      </c>
    </row>
    <row r="389" spans="30:88" ht="16.5" x14ac:dyDescent="0.3">
      <c r="AD389" s="219"/>
      <c r="AE389" s="2"/>
      <c r="AF389" s="220"/>
      <c r="AG389" s="219"/>
      <c r="AH389" s="219"/>
      <c r="AI389" s="219"/>
      <c r="AJ389" s="219"/>
      <c r="AK389" s="219"/>
      <c r="AL389" s="219"/>
      <c r="AM389" s="219"/>
      <c r="AN389" s="219"/>
      <c r="AO389" s="209"/>
      <c r="BZ389" s="188">
        <v>8.16999999999992</v>
      </c>
      <c r="CA389" s="206">
        <v>0</v>
      </c>
      <c r="CB389" s="189">
        <v>3</v>
      </c>
      <c r="CC389" s="189">
        <v>8</v>
      </c>
      <c r="CD389" s="189">
        <v>13</v>
      </c>
      <c r="CE389" s="189">
        <v>18</v>
      </c>
      <c r="CF389" s="189">
        <v>23</v>
      </c>
      <c r="CG389" s="189">
        <v>28</v>
      </c>
      <c r="CH389" s="189">
        <v>33</v>
      </c>
      <c r="CI389" s="189">
        <v>38</v>
      </c>
      <c r="CJ389" s="189">
        <v>43</v>
      </c>
    </row>
    <row r="390" spans="30:88" ht="18" x14ac:dyDescent="0.25">
      <c r="AD390" s="221"/>
      <c r="AE390" s="2"/>
      <c r="AF390" s="222"/>
      <c r="AG390" s="221"/>
      <c r="AH390" s="221"/>
      <c r="AI390" s="221"/>
      <c r="AJ390" s="221"/>
      <c r="AK390" s="221"/>
      <c r="AL390" s="221"/>
      <c r="AM390" s="221"/>
      <c r="AN390" s="221"/>
      <c r="AO390" s="218"/>
      <c r="BZ390" s="178">
        <v>8.1799999999999198</v>
      </c>
      <c r="CA390" s="206">
        <v>0</v>
      </c>
      <c r="CB390" s="146">
        <v>3</v>
      </c>
      <c r="CC390" s="146">
        <v>8</v>
      </c>
      <c r="CD390" s="146">
        <v>13</v>
      </c>
      <c r="CE390" s="146">
        <v>18</v>
      </c>
      <c r="CF390" s="146">
        <v>23</v>
      </c>
      <c r="CG390" s="146">
        <v>28</v>
      </c>
      <c r="CH390" s="146">
        <v>33</v>
      </c>
      <c r="CI390" s="146">
        <v>38</v>
      </c>
      <c r="CJ390" s="146">
        <v>43</v>
      </c>
    </row>
    <row r="391" spans="30:88" ht="16.5" x14ac:dyDescent="0.3">
      <c r="AD391" s="219"/>
      <c r="AE391" s="2"/>
      <c r="AF391" s="220"/>
      <c r="AG391" s="219"/>
      <c r="AH391" s="219"/>
      <c r="AI391" s="219"/>
      <c r="AJ391" s="219"/>
      <c r="AK391" s="219"/>
      <c r="AL391" s="219"/>
      <c r="AM391" s="219"/>
      <c r="AN391" s="219"/>
      <c r="AO391" s="209"/>
      <c r="BZ391" s="188">
        <v>8.1899999999999196</v>
      </c>
      <c r="CA391" s="206">
        <v>0</v>
      </c>
      <c r="CB391" s="189">
        <v>2</v>
      </c>
      <c r="CC391" s="189">
        <v>7</v>
      </c>
      <c r="CD391" s="189">
        <v>12</v>
      </c>
      <c r="CE391" s="189">
        <v>17</v>
      </c>
      <c r="CF391" s="189">
        <v>22</v>
      </c>
      <c r="CG391" s="189">
        <v>27</v>
      </c>
      <c r="CH391" s="189">
        <v>32</v>
      </c>
      <c r="CI391" s="189">
        <v>37</v>
      </c>
      <c r="CJ391" s="189">
        <v>42</v>
      </c>
    </row>
    <row r="392" spans="30:88" ht="16.5" x14ac:dyDescent="0.3">
      <c r="AD392" s="219"/>
      <c r="AE392" s="2"/>
      <c r="AF392" s="220"/>
      <c r="AG392" s="219"/>
      <c r="AH392" s="219"/>
      <c r="AI392" s="219"/>
      <c r="AJ392" s="219"/>
      <c r="AK392" s="219"/>
      <c r="AL392" s="219"/>
      <c r="AM392" s="219"/>
      <c r="AN392" s="219"/>
      <c r="AO392" s="209"/>
      <c r="BZ392" s="188">
        <v>8.1999999999999194</v>
      </c>
      <c r="CA392" s="206">
        <v>0</v>
      </c>
      <c r="CB392" s="189">
        <v>2</v>
      </c>
      <c r="CC392" s="189">
        <v>7</v>
      </c>
      <c r="CD392" s="189">
        <v>12</v>
      </c>
      <c r="CE392" s="189">
        <v>17</v>
      </c>
      <c r="CF392" s="189">
        <v>22</v>
      </c>
      <c r="CG392" s="189">
        <v>27</v>
      </c>
      <c r="CH392" s="189">
        <v>32</v>
      </c>
      <c r="CI392" s="189">
        <v>37</v>
      </c>
      <c r="CJ392" s="189">
        <v>42</v>
      </c>
    </row>
    <row r="393" spans="30:88" ht="16.5" x14ac:dyDescent="0.3">
      <c r="AD393" s="219"/>
      <c r="AE393" s="2"/>
      <c r="AF393" s="220"/>
      <c r="AG393" s="219"/>
      <c r="AH393" s="219"/>
      <c r="AI393" s="219"/>
      <c r="AJ393" s="219"/>
      <c r="AK393" s="219"/>
      <c r="AL393" s="219"/>
      <c r="AM393" s="219"/>
      <c r="AN393" s="219"/>
      <c r="AO393" s="209"/>
      <c r="BZ393" s="188">
        <v>8.2099999999999191</v>
      </c>
      <c r="CA393" s="206">
        <v>0</v>
      </c>
      <c r="CB393" s="189">
        <v>2</v>
      </c>
      <c r="CC393" s="189">
        <v>7</v>
      </c>
      <c r="CD393" s="189">
        <v>12</v>
      </c>
      <c r="CE393" s="189">
        <v>17</v>
      </c>
      <c r="CF393" s="189">
        <v>22</v>
      </c>
      <c r="CG393" s="189">
        <v>27</v>
      </c>
      <c r="CH393" s="189">
        <v>32</v>
      </c>
      <c r="CI393" s="189">
        <v>37</v>
      </c>
      <c r="CJ393" s="189">
        <v>42</v>
      </c>
    </row>
    <row r="394" spans="30:88" ht="18" x14ac:dyDescent="0.25">
      <c r="AD394" s="221"/>
      <c r="AE394" s="2"/>
      <c r="AF394" s="222"/>
      <c r="AG394" s="221"/>
      <c r="AH394" s="221"/>
      <c r="AI394" s="221"/>
      <c r="AJ394" s="221"/>
      <c r="AK394" s="221"/>
      <c r="AL394" s="221"/>
      <c r="AM394" s="221"/>
      <c r="AN394" s="221"/>
      <c r="AO394" s="218"/>
      <c r="BZ394" s="178">
        <v>8.2199999999999207</v>
      </c>
      <c r="CA394" s="206">
        <v>0</v>
      </c>
      <c r="CB394" s="146">
        <v>2</v>
      </c>
      <c r="CC394" s="146">
        <v>7</v>
      </c>
      <c r="CD394" s="146">
        <v>12</v>
      </c>
      <c r="CE394" s="146">
        <v>17</v>
      </c>
      <c r="CF394" s="146">
        <v>22</v>
      </c>
      <c r="CG394" s="146">
        <v>27</v>
      </c>
      <c r="CH394" s="146">
        <v>32</v>
      </c>
      <c r="CI394" s="146">
        <v>37</v>
      </c>
      <c r="CJ394" s="146">
        <v>42</v>
      </c>
    </row>
    <row r="395" spans="30:88" ht="16.5" x14ac:dyDescent="0.3">
      <c r="AD395" s="219"/>
      <c r="AE395" s="2"/>
      <c r="AF395" s="220"/>
      <c r="AG395" s="219"/>
      <c r="AH395" s="219"/>
      <c r="AI395" s="219"/>
      <c r="AJ395" s="219"/>
      <c r="AK395" s="219"/>
      <c r="AL395" s="219"/>
      <c r="AM395" s="219"/>
      <c r="AN395" s="219"/>
      <c r="AO395" s="209"/>
      <c r="BZ395" s="188">
        <v>8.2299999999999205</v>
      </c>
      <c r="CA395" s="206">
        <v>0</v>
      </c>
      <c r="CB395" s="189">
        <v>1</v>
      </c>
      <c r="CC395" s="189">
        <v>6</v>
      </c>
      <c r="CD395" s="189">
        <v>11</v>
      </c>
      <c r="CE395" s="189">
        <v>16</v>
      </c>
      <c r="CF395" s="189">
        <v>21</v>
      </c>
      <c r="CG395" s="189">
        <v>26</v>
      </c>
      <c r="CH395" s="189">
        <v>31</v>
      </c>
      <c r="CI395" s="189">
        <v>36</v>
      </c>
      <c r="CJ395" s="189">
        <v>41</v>
      </c>
    </row>
    <row r="396" spans="30:88" ht="18.75" x14ac:dyDescent="0.3">
      <c r="AD396" s="221"/>
      <c r="AE396" s="2"/>
      <c r="AF396" s="222"/>
      <c r="AG396" s="221"/>
      <c r="AH396" s="221"/>
      <c r="AI396" s="221"/>
      <c r="AJ396" s="221"/>
      <c r="AK396" s="221"/>
      <c r="AL396" s="221"/>
      <c r="AM396" s="221"/>
      <c r="AN396" s="221"/>
      <c r="AO396" s="218"/>
      <c r="BZ396" s="188">
        <v>8.2399999999999203</v>
      </c>
      <c r="CA396" s="206">
        <v>0</v>
      </c>
      <c r="CB396" s="189">
        <v>1</v>
      </c>
      <c r="CC396" s="189">
        <v>6</v>
      </c>
      <c r="CD396" s="189">
        <v>11</v>
      </c>
      <c r="CE396" s="189">
        <v>16</v>
      </c>
      <c r="CF396" s="189">
        <v>21</v>
      </c>
      <c r="CG396" s="189">
        <v>26</v>
      </c>
      <c r="CH396" s="189">
        <v>31</v>
      </c>
      <c r="CI396" s="189">
        <v>36</v>
      </c>
      <c r="CJ396" s="189">
        <v>41</v>
      </c>
    </row>
    <row r="397" spans="30:88" ht="16.5" x14ac:dyDescent="0.3">
      <c r="AD397" s="219"/>
      <c r="AE397" s="2"/>
      <c r="AF397" s="220"/>
      <c r="AG397" s="219"/>
      <c r="AH397" s="219"/>
      <c r="AI397" s="219"/>
      <c r="AJ397" s="219"/>
      <c r="AK397" s="219"/>
      <c r="AL397" s="219"/>
      <c r="AM397" s="219"/>
      <c r="AN397" s="219"/>
      <c r="AO397" s="209"/>
      <c r="BZ397" s="188">
        <v>8.2499999999999201</v>
      </c>
      <c r="CA397" s="206">
        <v>0</v>
      </c>
      <c r="CB397" s="189">
        <v>1</v>
      </c>
      <c r="CC397" s="189">
        <v>6</v>
      </c>
      <c r="CD397" s="189">
        <v>11</v>
      </c>
      <c r="CE397" s="189">
        <v>16</v>
      </c>
      <c r="CF397" s="189">
        <v>21</v>
      </c>
      <c r="CG397" s="189">
        <v>26</v>
      </c>
      <c r="CH397" s="189">
        <v>31</v>
      </c>
      <c r="CI397" s="189">
        <v>36</v>
      </c>
      <c r="CJ397" s="189">
        <v>41</v>
      </c>
    </row>
    <row r="398" spans="30:88" ht="18.75" x14ac:dyDescent="0.3">
      <c r="AD398" s="219"/>
      <c r="AE398" s="2"/>
      <c r="AF398" s="220"/>
      <c r="AG398" s="219"/>
      <c r="AH398" s="219"/>
      <c r="AI398" s="219"/>
      <c r="AJ398" s="219"/>
      <c r="AK398" s="219"/>
      <c r="AL398" s="219"/>
      <c r="AM398" s="219"/>
      <c r="AN398" s="219"/>
      <c r="AO398" s="209"/>
      <c r="BZ398" s="178">
        <v>8.2599999999999199</v>
      </c>
      <c r="CA398" s="206">
        <v>0</v>
      </c>
      <c r="CB398" s="146">
        <v>1</v>
      </c>
      <c r="CC398" s="146">
        <v>6</v>
      </c>
      <c r="CD398" s="146">
        <v>11</v>
      </c>
      <c r="CE398" s="146">
        <v>16</v>
      </c>
      <c r="CF398" s="146">
        <v>21</v>
      </c>
      <c r="CG398" s="146">
        <v>26</v>
      </c>
      <c r="CH398" s="146">
        <v>31</v>
      </c>
      <c r="CI398" s="146">
        <v>36</v>
      </c>
      <c r="CJ398" s="146">
        <v>41</v>
      </c>
    </row>
    <row r="399" spans="30:88" ht="16.5" x14ac:dyDescent="0.3">
      <c r="AD399" s="219"/>
      <c r="AE399" s="2"/>
      <c r="AF399" s="220"/>
      <c r="AG399" s="219"/>
      <c r="AH399" s="219"/>
      <c r="AI399" s="219"/>
      <c r="AJ399" s="219"/>
      <c r="AK399" s="219"/>
      <c r="AL399" s="219"/>
      <c r="AM399" s="219"/>
      <c r="AN399" s="219"/>
      <c r="AO399" s="209"/>
      <c r="BZ399" s="188">
        <v>8.2699999999999196</v>
      </c>
      <c r="CA399" s="206">
        <v>0</v>
      </c>
      <c r="CB399" s="189">
        <v>0</v>
      </c>
      <c r="CC399" s="189">
        <v>5</v>
      </c>
      <c r="CD399" s="189">
        <v>10</v>
      </c>
      <c r="CE399" s="189">
        <v>15</v>
      </c>
      <c r="CF399" s="189">
        <v>20</v>
      </c>
      <c r="CG399" s="189">
        <v>25</v>
      </c>
      <c r="CH399" s="189">
        <v>30</v>
      </c>
      <c r="CI399" s="189">
        <v>35</v>
      </c>
      <c r="CJ399" s="189">
        <v>40</v>
      </c>
    </row>
    <row r="400" spans="30:88" ht="16.5" x14ac:dyDescent="0.3">
      <c r="AD400" s="219"/>
      <c r="AE400" s="2"/>
      <c r="AF400" s="220"/>
      <c r="AG400" s="219"/>
      <c r="AH400" s="219"/>
      <c r="AI400" s="219"/>
      <c r="AJ400" s="219"/>
      <c r="AK400" s="219"/>
      <c r="AL400" s="219"/>
      <c r="AM400" s="219"/>
      <c r="AN400" s="219"/>
      <c r="AO400" s="209"/>
      <c r="BZ400" s="188">
        <v>8.2799999999999194</v>
      </c>
      <c r="CA400" s="206">
        <v>0</v>
      </c>
      <c r="CB400" s="189">
        <v>0</v>
      </c>
      <c r="CC400" s="189">
        <v>5</v>
      </c>
      <c r="CD400" s="189">
        <v>10</v>
      </c>
      <c r="CE400" s="189">
        <v>15</v>
      </c>
      <c r="CF400" s="189">
        <v>20</v>
      </c>
      <c r="CG400" s="189">
        <v>25</v>
      </c>
      <c r="CH400" s="189">
        <v>30</v>
      </c>
      <c r="CI400" s="189">
        <v>35</v>
      </c>
      <c r="CJ400" s="189">
        <v>40</v>
      </c>
    </row>
    <row r="401" spans="30:88" ht="16.5" x14ac:dyDescent="0.3">
      <c r="AD401" s="219"/>
      <c r="AE401" s="2"/>
      <c r="AF401" s="220"/>
      <c r="AG401" s="219"/>
      <c r="AH401" s="219"/>
      <c r="AI401" s="219"/>
      <c r="AJ401" s="219"/>
      <c r="AK401" s="219"/>
      <c r="AL401" s="219"/>
      <c r="AM401" s="219"/>
      <c r="AN401" s="219"/>
      <c r="AO401" s="209"/>
      <c r="BZ401" s="188">
        <v>8.2899999999999192</v>
      </c>
      <c r="CA401" s="206">
        <v>0</v>
      </c>
      <c r="CB401" s="189">
        <v>0</v>
      </c>
      <c r="CC401" s="189">
        <v>5</v>
      </c>
      <c r="CD401" s="189">
        <v>10</v>
      </c>
      <c r="CE401" s="189">
        <v>15</v>
      </c>
      <c r="CF401" s="189">
        <v>20</v>
      </c>
      <c r="CG401" s="189">
        <v>25</v>
      </c>
      <c r="CH401" s="189">
        <v>30</v>
      </c>
      <c r="CI401" s="189">
        <v>35</v>
      </c>
      <c r="CJ401" s="189">
        <v>40</v>
      </c>
    </row>
    <row r="402" spans="30:88" ht="18" x14ac:dyDescent="0.25">
      <c r="AD402" s="221"/>
      <c r="AE402" s="2"/>
      <c r="AF402" s="222"/>
      <c r="AG402" s="221"/>
      <c r="AH402" s="221"/>
      <c r="AI402" s="221"/>
      <c r="AJ402" s="221"/>
      <c r="AK402" s="221"/>
      <c r="AL402" s="221"/>
      <c r="AM402" s="221"/>
      <c r="AN402" s="221"/>
      <c r="AO402" s="218"/>
      <c r="BZ402" s="178">
        <v>8.2999999999999208</v>
      </c>
      <c r="CA402" s="206">
        <v>0</v>
      </c>
      <c r="CB402" s="189">
        <v>0</v>
      </c>
      <c r="CC402" s="146">
        <v>5</v>
      </c>
      <c r="CD402" s="146">
        <v>10</v>
      </c>
      <c r="CE402" s="146">
        <v>15</v>
      </c>
      <c r="CF402" s="146">
        <v>20</v>
      </c>
      <c r="CG402" s="146">
        <v>25</v>
      </c>
      <c r="CH402" s="146">
        <v>30</v>
      </c>
      <c r="CI402" s="146">
        <v>35</v>
      </c>
      <c r="CJ402" s="146">
        <v>40</v>
      </c>
    </row>
    <row r="403" spans="30:88" ht="16.5" x14ac:dyDescent="0.3">
      <c r="AD403" s="219"/>
      <c r="AE403" s="2"/>
      <c r="AF403" s="220"/>
      <c r="AG403" s="219"/>
      <c r="AH403" s="219"/>
      <c r="AI403" s="219"/>
      <c r="AJ403" s="219"/>
      <c r="AK403" s="219"/>
      <c r="AL403" s="219"/>
      <c r="AM403" s="219"/>
      <c r="AN403" s="219"/>
      <c r="AO403" s="209"/>
      <c r="BZ403" s="188">
        <v>8.3099999999999206</v>
      </c>
      <c r="CA403" s="206">
        <v>0</v>
      </c>
      <c r="CB403" s="189">
        <v>0</v>
      </c>
      <c r="CC403" s="189">
        <v>4</v>
      </c>
      <c r="CD403" s="189">
        <v>9</v>
      </c>
      <c r="CE403" s="189">
        <v>14</v>
      </c>
      <c r="CF403" s="189">
        <v>19</v>
      </c>
      <c r="CG403" s="189">
        <v>24</v>
      </c>
      <c r="CH403" s="189">
        <v>29</v>
      </c>
      <c r="CI403" s="189">
        <v>34</v>
      </c>
      <c r="CJ403" s="189">
        <v>39</v>
      </c>
    </row>
    <row r="404" spans="30:88" ht="16.5" x14ac:dyDescent="0.3">
      <c r="AD404" s="219"/>
      <c r="AE404" s="2"/>
      <c r="AF404" s="220"/>
      <c r="AG404" s="219"/>
      <c r="AH404" s="219"/>
      <c r="AI404" s="219"/>
      <c r="AJ404" s="219"/>
      <c r="AK404" s="219"/>
      <c r="AL404" s="219"/>
      <c r="AM404" s="219"/>
      <c r="AN404" s="219"/>
      <c r="AO404" s="209"/>
      <c r="BZ404" s="188">
        <v>8.3199999999999203</v>
      </c>
      <c r="CA404" s="206">
        <v>0</v>
      </c>
      <c r="CB404" s="189">
        <v>0</v>
      </c>
      <c r="CC404" s="189">
        <v>4</v>
      </c>
      <c r="CD404" s="189">
        <v>9</v>
      </c>
      <c r="CE404" s="189">
        <v>14</v>
      </c>
      <c r="CF404" s="189">
        <v>19</v>
      </c>
      <c r="CG404" s="189">
        <v>24</v>
      </c>
      <c r="CH404" s="189">
        <v>29</v>
      </c>
      <c r="CI404" s="189">
        <v>34</v>
      </c>
      <c r="CJ404" s="189">
        <v>39</v>
      </c>
    </row>
    <row r="405" spans="30:88" ht="16.5" x14ac:dyDescent="0.3">
      <c r="AD405" s="219"/>
      <c r="AE405" s="2"/>
      <c r="AF405" s="220"/>
      <c r="AG405" s="219"/>
      <c r="AH405" s="219"/>
      <c r="AI405" s="219"/>
      <c r="AJ405" s="219"/>
      <c r="AK405" s="219"/>
      <c r="AL405" s="219"/>
      <c r="AM405" s="219"/>
      <c r="AN405" s="219"/>
      <c r="AO405" s="209"/>
      <c r="BZ405" s="188">
        <v>8.3299999999999201</v>
      </c>
      <c r="CA405" s="206">
        <v>0</v>
      </c>
      <c r="CB405" s="189">
        <v>0</v>
      </c>
      <c r="CC405" s="189">
        <v>4</v>
      </c>
      <c r="CD405" s="189">
        <v>9</v>
      </c>
      <c r="CE405" s="189">
        <v>14</v>
      </c>
      <c r="CF405" s="189">
        <v>19</v>
      </c>
      <c r="CG405" s="189">
        <v>24</v>
      </c>
      <c r="CH405" s="189">
        <v>29</v>
      </c>
      <c r="CI405" s="189">
        <v>34</v>
      </c>
      <c r="CJ405" s="189">
        <v>39</v>
      </c>
    </row>
    <row r="406" spans="30:88" ht="18" x14ac:dyDescent="0.25">
      <c r="AD406" s="221"/>
      <c r="AE406" s="2"/>
      <c r="AF406" s="222"/>
      <c r="AG406" s="221"/>
      <c r="AH406" s="221"/>
      <c r="AI406" s="221"/>
      <c r="AJ406" s="221"/>
      <c r="AK406" s="221"/>
      <c r="AL406" s="221"/>
      <c r="AM406" s="221"/>
      <c r="AN406" s="221"/>
      <c r="AO406" s="218"/>
      <c r="BZ406" s="178">
        <v>8.3399999999999199</v>
      </c>
      <c r="CA406" s="206">
        <v>0</v>
      </c>
      <c r="CB406" s="189">
        <v>0</v>
      </c>
      <c r="CC406" s="146">
        <v>4</v>
      </c>
      <c r="CD406" s="146">
        <v>9</v>
      </c>
      <c r="CE406" s="146">
        <v>14</v>
      </c>
      <c r="CF406" s="146">
        <v>19</v>
      </c>
      <c r="CG406" s="146">
        <v>24</v>
      </c>
      <c r="CH406" s="146">
        <v>29</v>
      </c>
      <c r="CI406" s="146">
        <v>34</v>
      </c>
      <c r="CJ406" s="146">
        <v>39</v>
      </c>
    </row>
    <row r="407" spans="30:88" ht="16.5" x14ac:dyDescent="0.3">
      <c r="AD407" s="219"/>
      <c r="AE407" s="2"/>
      <c r="AF407" s="220"/>
      <c r="AG407" s="219"/>
      <c r="AH407" s="219"/>
      <c r="AI407" s="219"/>
      <c r="AJ407" s="219"/>
      <c r="AK407" s="219"/>
      <c r="AL407" s="219"/>
      <c r="AM407" s="219"/>
      <c r="AN407" s="219"/>
      <c r="AO407" s="209"/>
      <c r="BZ407" s="188">
        <v>8.3499999999999197</v>
      </c>
      <c r="CA407" s="206">
        <v>0</v>
      </c>
      <c r="CB407" s="189">
        <v>0</v>
      </c>
      <c r="CC407" s="189">
        <v>3</v>
      </c>
      <c r="CD407" s="189">
        <v>8</v>
      </c>
      <c r="CE407" s="189">
        <v>13</v>
      </c>
      <c r="CF407" s="189">
        <v>18</v>
      </c>
      <c r="CG407" s="189">
        <v>23</v>
      </c>
      <c r="CH407" s="189">
        <v>28</v>
      </c>
      <c r="CI407" s="189">
        <v>33</v>
      </c>
      <c r="CJ407" s="189">
        <v>38</v>
      </c>
    </row>
    <row r="408" spans="30:88" ht="16.5" x14ac:dyDescent="0.3">
      <c r="AD408" s="219"/>
      <c r="AE408" s="2"/>
      <c r="AF408" s="220"/>
      <c r="AG408" s="219"/>
      <c r="AH408" s="219"/>
      <c r="AI408" s="219"/>
      <c r="AJ408" s="219"/>
      <c r="AK408" s="219"/>
      <c r="AL408" s="219"/>
      <c r="AM408" s="219"/>
      <c r="AN408" s="219"/>
      <c r="AO408" s="209"/>
      <c r="BZ408" s="188">
        <v>8.3599999999999195</v>
      </c>
      <c r="CA408" s="206">
        <v>0</v>
      </c>
      <c r="CB408" s="189">
        <v>0</v>
      </c>
      <c r="CC408" s="189">
        <v>3</v>
      </c>
      <c r="CD408" s="189">
        <v>8</v>
      </c>
      <c r="CE408" s="189">
        <v>13</v>
      </c>
      <c r="CF408" s="189">
        <v>18</v>
      </c>
      <c r="CG408" s="189">
        <v>23</v>
      </c>
      <c r="CH408" s="189">
        <v>28</v>
      </c>
      <c r="CI408" s="189">
        <v>33</v>
      </c>
      <c r="CJ408" s="189">
        <v>38</v>
      </c>
    </row>
    <row r="409" spans="30:88" ht="16.5" x14ac:dyDescent="0.3">
      <c r="AD409" s="219"/>
      <c r="AE409" s="2"/>
      <c r="AF409" s="220"/>
      <c r="AG409" s="219"/>
      <c r="AH409" s="219"/>
      <c r="AI409" s="219"/>
      <c r="AJ409" s="219"/>
      <c r="AK409" s="219"/>
      <c r="AL409" s="219"/>
      <c r="AM409" s="219"/>
      <c r="AN409" s="219"/>
      <c r="AO409" s="209"/>
      <c r="BZ409" s="188">
        <v>8.3699999999999193</v>
      </c>
      <c r="CA409" s="206">
        <v>0</v>
      </c>
      <c r="CB409" s="189">
        <v>0</v>
      </c>
      <c r="CC409" s="189">
        <v>3</v>
      </c>
      <c r="CD409" s="189">
        <v>8</v>
      </c>
      <c r="CE409" s="189">
        <v>13</v>
      </c>
      <c r="CF409" s="189">
        <v>18</v>
      </c>
      <c r="CG409" s="189">
        <v>23</v>
      </c>
      <c r="CH409" s="189">
        <v>28</v>
      </c>
      <c r="CI409" s="189">
        <v>33</v>
      </c>
      <c r="CJ409" s="189">
        <v>38</v>
      </c>
    </row>
    <row r="410" spans="30:88" ht="18" x14ac:dyDescent="0.25">
      <c r="AD410" s="221"/>
      <c r="AE410" s="2"/>
      <c r="AF410" s="222"/>
      <c r="AG410" s="221"/>
      <c r="AH410" s="221"/>
      <c r="AI410" s="221"/>
      <c r="AJ410" s="221"/>
      <c r="AK410" s="221"/>
      <c r="AL410" s="221"/>
      <c r="AM410" s="221"/>
      <c r="AN410" s="221"/>
      <c r="AO410" s="218"/>
      <c r="BZ410" s="178">
        <v>8.3799999999999208</v>
      </c>
      <c r="CA410" s="206">
        <v>0</v>
      </c>
      <c r="CB410" s="189">
        <v>0</v>
      </c>
      <c r="CC410" s="146">
        <v>3</v>
      </c>
      <c r="CD410" s="146">
        <v>8</v>
      </c>
      <c r="CE410" s="146">
        <v>13</v>
      </c>
      <c r="CF410" s="146">
        <v>18</v>
      </c>
      <c r="CG410" s="146">
        <v>23</v>
      </c>
      <c r="CH410" s="146">
        <v>28</v>
      </c>
      <c r="CI410" s="146">
        <v>33</v>
      </c>
      <c r="CJ410" s="146">
        <v>38</v>
      </c>
    </row>
    <row r="411" spans="30:88" ht="16.5" x14ac:dyDescent="0.3">
      <c r="AD411" s="219"/>
      <c r="AE411" s="2"/>
      <c r="AF411" s="220"/>
      <c r="AG411" s="219"/>
      <c r="AH411" s="219"/>
      <c r="AI411" s="219"/>
      <c r="AJ411" s="219"/>
      <c r="AK411" s="219"/>
      <c r="AL411" s="219"/>
      <c r="AM411" s="219"/>
      <c r="AN411" s="219"/>
      <c r="AO411" s="209"/>
      <c r="BZ411" s="188">
        <v>8.3899999999999206</v>
      </c>
      <c r="CA411" s="206">
        <v>0</v>
      </c>
      <c r="CB411" s="189">
        <v>0</v>
      </c>
      <c r="CC411" s="189">
        <v>2</v>
      </c>
      <c r="CD411" s="189">
        <v>7</v>
      </c>
      <c r="CE411" s="189">
        <v>12</v>
      </c>
      <c r="CF411" s="189">
        <v>17</v>
      </c>
      <c r="CG411" s="189">
        <v>22</v>
      </c>
      <c r="CH411" s="189">
        <v>27</v>
      </c>
      <c r="CI411" s="189">
        <v>32</v>
      </c>
      <c r="CJ411" s="189">
        <v>37</v>
      </c>
    </row>
    <row r="412" spans="30:88" ht="16.5" x14ac:dyDescent="0.3">
      <c r="AD412" s="219"/>
      <c r="AE412" s="2"/>
      <c r="AF412" s="220"/>
      <c r="AG412" s="219"/>
      <c r="AH412" s="219"/>
      <c r="AI412" s="219"/>
      <c r="AJ412" s="219"/>
      <c r="AK412" s="219"/>
      <c r="AL412" s="219"/>
      <c r="AM412" s="219"/>
      <c r="AN412" s="219"/>
      <c r="AO412" s="209"/>
      <c r="BZ412" s="188">
        <v>8.3999999999999204</v>
      </c>
      <c r="CA412" s="206">
        <v>0</v>
      </c>
      <c r="CB412" s="189">
        <v>0</v>
      </c>
      <c r="CC412" s="189">
        <v>2</v>
      </c>
      <c r="CD412" s="189">
        <v>7</v>
      </c>
      <c r="CE412" s="189">
        <v>12</v>
      </c>
      <c r="CF412" s="189">
        <v>17</v>
      </c>
      <c r="CG412" s="189">
        <v>22</v>
      </c>
      <c r="CH412" s="189">
        <v>27</v>
      </c>
      <c r="CI412" s="189">
        <v>32</v>
      </c>
      <c r="CJ412" s="189">
        <v>37</v>
      </c>
    </row>
    <row r="413" spans="30:88" ht="16.5" x14ac:dyDescent="0.3">
      <c r="AD413" s="219"/>
      <c r="AE413" s="2"/>
      <c r="AF413" s="220"/>
      <c r="AG413" s="219"/>
      <c r="AH413" s="219"/>
      <c r="AI413" s="219"/>
      <c r="AJ413" s="219"/>
      <c r="AK413" s="219"/>
      <c r="AL413" s="219"/>
      <c r="AM413" s="219"/>
      <c r="AN413" s="219"/>
      <c r="AO413" s="209"/>
      <c r="BZ413" s="188">
        <v>8.4099999999999202</v>
      </c>
      <c r="CA413" s="206">
        <v>0</v>
      </c>
      <c r="CB413" s="189">
        <v>0</v>
      </c>
      <c r="CC413" s="189">
        <v>2</v>
      </c>
      <c r="CD413" s="189">
        <v>7</v>
      </c>
      <c r="CE413" s="189">
        <v>12</v>
      </c>
      <c r="CF413" s="189">
        <v>17</v>
      </c>
      <c r="CG413" s="189">
        <v>22</v>
      </c>
      <c r="CH413" s="189">
        <v>27</v>
      </c>
      <c r="CI413" s="189">
        <v>32</v>
      </c>
      <c r="CJ413" s="189">
        <v>37</v>
      </c>
    </row>
    <row r="414" spans="30:88" ht="18" x14ac:dyDescent="0.25">
      <c r="AD414" s="221"/>
      <c r="AE414" s="2"/>
      <c r="AF414" s="222"/>
      <c r="AG414" s="221"/>
      <c r="AH414" s="221"/>
      <c r="AI414" s="221"/>
      <c r="AJ414" s="221"/>
      <c r="AK414" s="221"/>
      <c r="AL414" s="221"/>
      <c r="AM414" s="221"/>
      <c r="AN414" s="221"/>
      <c r="AO414" s="218"/>
      <c r="BZ414" s="178">
        <v>8.4199999999999093</v>
      </c>
      <c r="CA414" s="206">
        <v>0</v>
      </c>
      <c r="CB414" s="189">
        <v>0</v>
      </c>
      <c r="CC414" s="146">
        <v>2</v>
      </c>
      <c r="CD414" s="146">
        <v>7</v>
      </c>
      <c r="CE414" s="146">
        <v>12</v>
      </c>
      <c r="CF414" s="146">
        <v>17</v>
      </c>
      <c r="CG414" s="146">
        <v>22</v>
      </c>
      <c r="CH414" s="146">
        <v>27</v>
      </c>
      <c r="CI414" s="146">
        <v>32</v>
      </c>
      <c r="CJ414" s="146">
        <v>37</v>
      </c>
    </row>
    <row r="415" spans="30:88" ht="16.5" x14ac:dyDescent="0.3">
      <c r="AD415" s="219"/>
      <c r="AE415" s="2"/>
      <c r="AF415" s="220"/>
      <c r="AG415" s="219"/>
      <c r="AH415" s="219"/>
      <c r="AI415" s="219"/>
      <c r="AJ415" s="219"/>
      <c r="AK415" s="219"/>
      <c r="AL415" s="219"/>
      <c r="AM415" s="219"/>
      <c r="AN415" s="219"/>
      <c r="AO415" s="209"/>
      <c r="BZ415" s="188">
        <v>8.4299999999999091</v>
      </c>
      <c r="CA415" s="206">
        <v>0</v>
      </c>
      <c r="CB415" s="189">
        <v>0</v>
      </c>
      <c r="CC415" s="189">
        <v>1</v>
      </c>
      <c r="CD415" s="189">
        <v>6</v>
      </c>
      <c r="CE415" s="189">
        <v>11</v>
      </c>
      <c r="CF415" s="189">
        <v>16</v>
      </c>
      <c r="CG415" s="189">
        <v>21</v>
      </c>
      <c r="CH415" s="189">
        <v>26</v>
      </c>
      <c r="CI415" s="189">
        <v>31</v>
      </c>
      <c r="CJ415" s="189">
        <v>36</v>
      </c>
    </row>
    <row r="416" spans="30:88" ht="16.5" x14ac:dyDescent="0.3">
      <c r="AD416" s="219"/>
      <c r="AE416" s="2"/>
      <c r="AF416" s="220"/>
      <c r="AG416" s="219"/>
      <c r="AH416" s="219"/>
      <c r="AI416" s="219"/>
      <c r="AJ416" s="219"/>
      <c r="AK416" s="219"/>
      <c r="AL416" s="219"/>
      <c r="AM416" s="219"/>
      <c r="AN416" s="219"/>
      <c r="AO416" s="209"/>
      <c r="BZ416" s="188">
        <v>8.4399999999999107</v>
      </c>
      <c r="CA416" s="206">
        <v>0</v>
      </c>
      <c r="CB416" s="189">
        <v>0</v>
      </c>
      <c r="CC416" s="189">
        <v>1</v>
      </c>
      <c r="CD416" s="189">
        <v>6</v>
      </c>
      <c r="CE416" s="189">
        <v>11</v>
      </c>
      <c r="CF416" s="189">
        <v>16</v>
      </c>
      <c r="CG416" s="189">
        <v>21</v>
      </c>
      <c r="CH416" s="189">
        <v>26</v>
      </c>
      <c r="CI416" s="189">
        <v>31</v>
      </c>
      <c r="CJ416" s="189">
        <v>36</v>
      </c>
    </row>
    <row r="417" spans="30:88" ht="16.5" x14ac:dyDescent="0.3">
      <c r="AD417" s="219"/>
      <c r="AE417" s="2"/>
      <c r="AF417" s="220"/>
      <c r="AG417" s="219"/>
      <c r="AH417" s="219"/>
      <c r="AI417" s="219"/>
      <c r="AJ417" s="219"/>
      <c r="AK417" s="219"/>
      <c r="AL417" s="219"/>
      <c r="AM417" s="219"/>
      <c r="AN417" s="219"/>
      <c r="AO417" s="209"/>
      <c r="BZ417" s="188">
        <v>8.4499999999999105</v>
      </c>
      <c r="CA417" s="206">
        <v>0</v>
      </c>
      <c r="CB417" s="189">
        <v>0</v>
      </c>
      <c r="CC417" s="189">
        <v>1</v>
      </c>
      <c r="CD417" s="189">
        <v>6</v>
      </c>
      <c r="CE417" s="189">
        <v>11</v>
      </c>
      <c r="CF417" s="189">
        <v>16</v>
      </c>
      <c r="CG417" s="189">
        <v>21</v>
      </c>
      <c r="CH417" s="189">
        <v>26</v>
      </c>
      <c r="CI417" s="189">
        <v>31</v>
      </c>
      <c r="CJ417" s="189">
        <v>36</v>
      </c>
    </row>
    <row r="418" spans="30:88" ht="18" x14ac:dyDescent="0.25">
      <c r="AD418" s="221"/>
      <c r="AE418" s="2"/>
      <c r="AF418" s="222"/>
      <c r="AG418" s="221"/>
      <c r="AH418" s="221"/>
      <c r="AI418" s="221"/>
      <c r="AJ418" s="221"/>
      <c r="AK418" s="221"/>
      <c r="AL418" s="221"/>
      <c r="AM418" s="221"/>
      <c r="AN418" s="221"/>
      <c r="AO418" s="218"/>
      <c r="BZ418" s="178">
        <v>8.4599999999999103</v>
      </c>
      <c r="CA418" s="206">
        <v>0</v>
      </c>
      <c r="CB418" s="189">
        <v>0</v>
      </c>
      <c r="CC418" s="146">
        <v>1</v>
      </c>
      <c r="CD418" s="146">
        <v>6</v>
      </c>
      <c r="CE418" s="146">
        <v>11</v>
      </c>
      <c r="CF418" s="146">
        <v>16</v>
      </c>
      <c r="CG418" s="146">
        <v>21</v>
      </c>
      <c r="CH418" s="146">
        <v>26</v>
      </c>
      <c r="CI418" s="146">
        <v>31</v>
      </c>
      <c r="CJ418" s="146">
        <v>36</v>
      </c>
    </row>
    <row r="419" spans="30:88" ht="16.5" x14ac:dyDescent="0.3">
      <c r="AD419" s="219"/>
      <c r="AE419" s="2"/>
      <c r="AF419" s="220"/>
      <c r="AG419" s="219"/>
      <c r="AH419" s="219"/>
      <c r="AI419" s="219"/>
      <c r="AJ419" s="219"/>
      <c r="AK419" s="219"/>
      <c r="AL419" s="219"/>
      <c r="AM419" s="219"/>
      <c r="AN419" s="219"/>
      <c r="AO419" s="209"/>
      <c r="BZ419" s="188">
        <v>8.46999999999991</v>
      </c>
      <c r="CA419" s="206">
        <v>0</v>
      </c>
      <c r="CB419" s="189">
        <v>0</v>
      </c>
      <c r="CC419" s="189">
        <v>0</v>
      </c>
      <c r="CD419" s="189">
        <v>5</v>
      </c>
      <c r="CE419" s="189">
        <v>10</v>
      </c>
      <c r="CF419" s="189">
        <v>15</v>
      </c>
      <c r="CG419" s="189">
        <v>20</v>
      </c>
      <c r="CH419" s="189">
        <v>25</v>
      </c>
      <c r="CI419" s="189">
        <v>30</v>
      </c>
      <c r="CJ419" s="189">
        <v>35</v>
      </c>
    </row>
    <row r="420" spans="30:88" ht="16.5" x14ac:dyDescent="0.3">
      <c r="AD420" s="219"/>
      <c r="AE420" s="2"/>
      <c r="AF420" s="220"/>
      <c r="AG420" s="219"/>
      <c r="AH420" s="219"/>
      <c r="AI420" s="219"/>
      <c r="AJ420" s="219"/>
      <c r="AK420" s="219"/>
      <c r="AL420" s="219"/>
      <c r="AM420" s="219"/>
      <c r="AN420" s="219"/>
      <c r="AO420" s="209"/>
      <c r="BZ420" s="188">
        <v>8.4799999999999098</v>
      </c>
      <c r="CA420" s="206">
        <v>0</v>
      </c>
      <c r="CB420" s="189">
        <v>0</v>
      </c>
      <c r="CC420" s="189">
        <v>0</v>
      </c>
      <c r="CD420" s="189">
        <v>5</v>
      </c>
      <c r="CE420" s="189">
        <v>10</v>
      </c>
      <c r="CF420" s="189">
        <v>15</v>
      </c>
      <c r="CG420" s="189">
        <v>20</v>
      </c>
      <c r="CH420" s="189">
        <v>25</v>
      </c>
      <c r="CI420" s="189">
        <v>30</v>
      </c>
      <c r="CJ420" s="189">
        <v>35</v>
      </c>
    </row>
    <row r="421" spans="30:88" ht="16.5" x14ac:dyDescent="0.3">
      <c r="AD421" s="219"/>
      <c r="AE421" s="2"/>
      <c r="AF421" s="220"/>
      <c r="AG421" s="219"/>
      <c r="AH421" s="219"/>
      <c r="AI421" s="219"/>
      <c r="AJ421" s="219"/>
      <c r="AK421" s="219"/>
      <c r="AL421" s="219"/>
      <c r="AM421" s="219"/>
      <c r="AN421" s="219"/>
      <c r="AO421" s="209"/>
      <c r="BZ421" s="188">
        <v>8.4899999999999096</v>
      </c>
      <c r="CA421" s="206">
        <v>0</v>
      </c>
      <c r="CB421" s="189">
        <v>0</v>
      </c>
      <c r="CC421" s="189">
        <v>0</v>
      </c>
      <c r="CD421" s="189">
        <v>5</v>
      </c>
      <c r="CE421" s="189">
        <v>10</v>
      </c>
      <c r="CF421" s="189">
        <v>15</v>
      </c>
      <c r="CG421" s="189">
        <v>20</v>
      </c>
      <c r="CH421" s="189">
        <v>25</v>
      </c>
      <c r="CI421" s="189">
        <v>30</v>
      </c>
      <c r="CJ421" s="189">
        <v>35</v>
      </c>
    </row>
    <row r="422" spans="30:88" ht="18" x14ac:dyDescent="0.25">
      <c r="AD422" s="221"/>
      <c r="AE422" s="2"/>
      <c r="AF422" s="222"/>
      <c r="AG422" s="221"/>
      <c r="AH422" s="221"/>
      <c r="AI422" s="221"/>
      <c r="AJ422" s="221"/>
      <c r="AK422" s="221"/>
      <c r="AL422" s="221"/>
      <c r="AM422" s="221"/>
      <c r="AN422" s="221"/>
      <c r="AO422" s="218"/>
      <c r="BZ422" s="178">
        <v>8.4999999999999094</v>
      </c>
      <c r="CA422" s="206">
        <v>0</v>
      </c>
      <c r="CB422" s="189">
        <v>0</v>
      </c>
      <c r="CC422" s="189">
        <v>0</v>
      </c>
      <c r="CD422" s="146">
        <v>5</v>
      </c>
      <c r="CE422" s="146">
        <v>10</v>
      </c>
      <c r="CF422" s="146">
        <v>15</v>
      </c>
      <c r="CG422" s="146">
        <v>20</v>
      </c>
      <c r="CH422" s="146">
        <v>25</v>
      </c>
      <c r="CI422" s="146">
        <v>30</v>
      </c>
      <c r="CJ422" s="146">
        <v>35</v>
      </c>
    </row>
    <row r="423" spans="30:88" ht="16.5" x14ac:dyDescent="0.3">
      <c r="AD423" s="219"/>
      <c r="AE423" s="2"/>
      <c r="AF423" s="220"/>
      <c r="AG423" s="219"/>
      <c r="AH423" s="219"/>
      <c r="AI423" s="219"/>
      <c r="AJ423" s="219"/>
      <c r="AK423" s="219"/>
      <c r="AL423" s="219"/>
      <c r="AM423" s="219"/>
      <c r="AN423" s="219"/>
      <c r="AO423" s="209"/>
      <c r="BZ423" s="188">
        <v>8.5099999999999092</v>
      </c>
      <c r="CA423" s="206">
        <v>0</v>
      </c>
      <c r="CB423" s="189">
        <v>0</v>
      </c>
      <c r="CC423" s="189">
        <v>0</v>
      </c>
      <c r="CD423" s="189">
        <v>4</v>
      </c>
      <c r="CE423" s="189">
        <v>9</v>
      </c>
      <c r="CF423" s="189">
        <v>14</v>
      </c>
      <c r="CG423" s="189">
        <v>19</v>
      </c>
      <c r="CH423" s="189">
        <v>24</v>
      </c>
      <c r="CI423" s="189">
        <v>29</v>
      </c>
      <c r="CJ423" s="189">
        <v>34</v>
      </c>
    </row>
    <row r="424" spans="30:88" ht="16.5" x14ac:dyDescent="0.3">
      <c r="AD424" s="219"/>
      <c r="AE424" s="2"/>
      <c r="AF424" s="220"/>
      <c r="AG424" s="219"/>
      <c r="AH424" s="219"/>
      <c r="AI424" s="219"/>
      <c r="AJ424" s="219"/>
      <c r="AK424" s="219"/>
      <c r="AL424" s="219"/>
      <c r="AM424" s="219"/>
      <c r="AN424" s="219"/>
      <c r="AO424" s="209"/>
      <c r="BZ424" s="188">
        <v>8.5199999999999108</v>
      </c>
      <c r="CA424" s="206">
        <v>0</v>
      </c>
      <c r="CB424" s="189">
        <v>0</v>
      </c>
      <c r="CC424" s="189">
        <v>0</v>
      </c>
      <c r="CD424" s="189">
        <v>4</v>
      </c>
      <c r="CE424" s="189">
        <v>9</v>
      </c>
      <c r="CF424" s="189">
        <v>14</v>
      </c>
      <c r="CG424" s="189">
        <v>19</v>
      </c>
      <c r="CH424" s="189">
        <v>24</v>
      </c>
      <c r="CI424" s="189">
        <v>29</v>
      </c>
      <c r="CJ424" s="189">
        <v>34</v>
      </c>
    </row>
    <row r="425" spans="30:88" ht="16.5" x14ac:dyDescent="0.3">
      <c r="AD425" s="219"/>
      <c r="AE425" s="2"/>
      <c r="AF425" s="220"/>
      <c r="AG425" s="219"/>
      <c r="AH425" s="219"/>
      <c r="AI425" s="219"/>
      <c r="AJ425" s="219"/>
      <c r="AK425" s="219"/>
      <c r="AL425" s="219"/>
      <c r="AM425" s="219"/>
      <c r="AN425" s="219"/>
      <c r="AO425" s="209"/>
      <c r="BZ425" s="188">
        <v>8.5299999999999105</v>
      </c>
      <c r="CA425" s="206">
        <v>0</v>
      </c>
      <c r="CB425" s="189">
        <v>0</v>
      </c>
      <c r="CC425" s="189">
        <v>0</v>
      </c>
      <c r="CD425" s="189">
        <v>4</v>
      </c>
      <c r="CE425" s="189">
        <v>9</v>
      </c>
      <c r="CF425" s="189">
        <v>14</v>
      </c>
      <c r="CG425" s="189">
        <v>19</v>
      </c>
      <c r="CH425" s="189">
        <v>24</v>
      </c>
      <c r="CI425" s="189">
        <v>29</v>
      </c>
      <c r="CJ425" s="189">
        <v>34</v>
      </c>
    </row>
    <row r="426" spans="30:88" ht="18" x14ac:dyDescent="0.25">
      <c r="AD426" s="221"/>
      <c r="AE426" s="2"/>
      <c r="AF426" s="222"/>
      <c r="AG426" s="221"/>
      <c r="AH426" s="221"/>
      <c r="AI426" s="221"/>
      <c r="AJ426" s="221"/>
      <c r="AK426" s="221"/>
      <c r="AL426" s="221"/>
      <c r="AM426" s="221"/>
      <c r="AN426" s="221"/>
      <c r="AO426" s="218"/>
      <c r="BZ426" s="178">
        <v>8.5399999999999103</v>
      </c>
      <c r="CA426" s="206">
        <v>0</v>
      </c>
      <c r="CB426" s="189">
        <v>0</v>
      </c>
      <c r="CC426" s="189">
        <v>0</v>
      </c>
      <c r="CD426" s="146">
        <v>4</v>
      </c>
      <c r="CE426" s="146">
        <v>9</v>
      </c>
      <c r="CF426" s="146">
        <v>14</v>
      </c>
      <c r="CG426" s="146">
        <v>19</v>
      </c>
      <c r="CH426" s="146">
        <v>24</v>
      </c>
      <c r="CI426" s="146">
        <v>29</v>
      </c>
      <c r="CJ426" s="146">
        <v>34</v>
      </c>
    </row>
    <row r="427" spans="30:88" ht="16.5" x14ac:dyDescent="0.3">
      <c r="AD427" s="219"/>
      <c r="AE427" s="2"/>
      <c r="AF427" s="220"/>
      <c r="AG427" s="219"/>
      <c r="AH427" s="219"/>
      <c r="AI427" s="219"/>
      <c r="AJ427" s="219"/>
      <c r="AK427" s="219"/>
      <c r="AL427" s="219"/>
      <c r="AM427" s="219"/>
      <c r="AN427" s="219"/>
      <c r="AO427" s="209"/>
      <c r="BZ427" s="188">
        <v>8.5499999999999101</v>
      </c>
      <c r="CA427" s="206">
        <v>0</v>
      </c>
      <c r="CB427" s="189">
        <v>0</v>
      </c>
      <c r="CC427" s="189">
        <v>0</v>
      </c>
      <c r="CD427" s="189">
        <v>3</v>
      </c>
      <c r="CE427" s="189">
        <v>8</v>
      </c>
      <c r="CF427" s="189">
        <v>13</v>
      </c>
      <c r="CG427" s="189">
        <v>18</v>
      </c>
      <c r="CH427" s="189">
        <v>23</v>
      </c>
      <c r="CI427" s="189">
        <v>28</v>
      </c>
      <c r="CJ427" s="189">
        <v>33</v>
      </c>
    </row>
    <row r="428" spans="30:88" ht="16.5" x14ac:dyDescent="0.3">
      <c r="AD428" s="219"/>
      <c r="AE428" s="2"/>
      <c r="AF428" s="220"/>
      <c r="AG428" s="219"/>
      <c r="AH428" s="219"/>
      <c r="AI428" s="219"/>
      <c r="AJ428" s="219"/>
      <c r="AK428" s="219"/>
      <c r="AL428" s="219"/>
      <c r="AM428" s="219"/>
      <c r="AN428" s="219"/>
      <c r="AO428" s="209"/>
      <c r="BZ428" s="188">
        <v>8.5599999999999099</v>
      </c>
      <c r="CA428" s="206">
        <v>0</v>
      </c>
      <c r="CB428" s="189">
        <v>0</v>
      </c>
      <c r="CC428" s="189">
        <v>0</v>
      </c>
      <c r="CD428" s="189">
        <v>3</v>
      </c>
      <c r="CE428" s="189">
        <v>8</v>
      </c>
      <c r="CF428" s="189">
        <v>13</v>
      </c>
      <c r="CG428" s="189">
        <v>18</v>
      </c>
      <c r="CH428" s="189">
        <v>23</v>
      </c>
      <c r="CI428" s="189">
        <v>28</v>
      </c>
      <c r="CJ428" s="189">
        <v>33</v>
      </c>
    </row>
    <row r="429" spans="30:88" ht="16.5" x14ac:dyDescent="0.3">
      <c r="AD429" s="219"/>
      <c r="AE429" s="2"/>
      <c r="AF429" s="220"/>
      <c r="AG429" s="219"/>
      <c r="AH429" s="219"/>
      <c r="AI429" s="219"/>
      <c r="AJ429" s="219"/>
      <c r="AK429" s="219"/>
      <c r="AL429" s="219"/>
      <c r="AM429" s="219"/>
      <c r="AN429" s="219"/>
      <c r="AO429" s="209"/>
      <c r="BZ429" s="188">
        <v>8.5699999999999097</v>
      </c>
      <c r="CA429" s="206">
        <v>0</v>
      </c>
      <c r="CB429" s="189">
        <v>0</v>
      </c>
      <c r="CC429" s="189">
        <v>0</v>
      </c>
      <c r="CD429" s="189">
        <v>3</v>
      </c>
      <c r="CE429" s="189">
        <v>8</v>
      </c>
      <c r="CF429" s="189">
        <v>13</v>
      </c>
      <c r="CG429" s="189">
        <v>18</v>
      </c>
      <c r="CH429" s="189">
        <v>23</v>
      </c>
      <c r="CI429" s="189">
        <v>28</v>
      </c>
      <c r="CJ429" s="189">
        <v>33</v>
      </c>
    </row>
    <row r="430" spans="30:88" ht="18" x14ac:dyDescent="0.25">
      <c r="AD430" s="221"/>
      <c r="AE430" s="2"/>
      <c r="AF430" s="222"/>
      <c r="AG430" s="221"/>
      <c r="AH430" s="221"/>
      <c r="AI430" s="221"/>
      <c r="AJ430" s="221"/>
      <c r="AK430" s="221"/>
      <c r="AL430" s="221"/>
      <c r="AM430" s="221"/>
      <c r="AN430" s="221"/>
      <c r="AO430" s="218"/>
      <c r="BZ430" s="178">
        <v>8.5799999999999095</v>
      </c>
      <c r="CA430" s="206">
        <v>0</v>
      </c>
      <c r="CB430" s="189">
        <v>0</v>
      </c>
      <c r="CC430" s="189">
        <v>0</v>
      </c>
      <c r="CD430" s="146">
        <v>3</v>
      </c>
      <c r="CE430" s="146">
        <v>8</v>
      </c>
      <c r="CF430" s="146">
        <v>13</v>
      </c>
      <c r="CG430" s="146">
        <v>18</v>
      </c>
      <c r="CH430" s="146">
        <v>23</v>
      </c>
      <c r="CI430" s="146">
        <v>28</v>
      </c>
      <c r="CJ430" s="146">
        <v>33</v>
      </c>
    </row>
    <row r="431" spans="30:88" ht="16.5" x14ac:dyDescent="0.3">
      <c r="AD431" s="219"/>
      <c r="AE431" s="2"/>
      <c r="AF431" s="220"/>
      <c r="AG431" s="219"/>
      <c r="AH431" s="219"/>
      <c r="AI431" s="219"/>
      <c r="AJ431" s="219"/>
      <c r="AK431" s="219"/>
      <c r="AL431" s="219"/>
      <c r="AM431" s="219"/>
      <c r="AN431" s="219"/>
      <c r="AO431" s="209"/>
      <c r="BZ431" s="188">
        <v>8.5899999999999093</v>
      </c>
      <c r="CA431" s="206">
        <v>0</v>
      </c>
      <c r="CB431" s="189">
        <v>0</v>
      </c>
      <c r="CC431" s="189">
        <v>0</v>
      </c>
      <c r="CD431" s="189">
        <v>2</v>
      </c>
      <c r="CE431" s="189">
        <v>7</v>
      </c>
      <c r="CF431" s="189">
        <v>12</v>
      </c>
      <c r="CG431" s="189">
        <v>17</v>
      </c>
      <c r="CH431" s="189">
        <v>22</v>
      </c>
      <c r="CI431" s="189">
        <v>27</v>
      </c>
      <c r="CJ431" s="189">
        <v>32</v>
      </c>
    </row>
    <row r="432" spans="30:88" ht="16.5" x14ac:dyDescent="0.3">
      <c r="AD432" s="219"/>
      <c r="AE432" s="2"/>
      <c r="AF432" s="220"/>
      <c r="AG432" s="219"/>
      <c r="AH432" s="219"/>
      <c r="AI432" s="219"/>
      <c r="AJ432" s="219"/>
      <c r="AK432" s="219"/>
      <c r="AL432" s="219"/>
      <c r="AM432" s="219"/>
      <c r="AN432" s="219"/>
      <c r="AO432" s="209"/>
      <c r="BZ432" s="188">
        <v>8.5999999999999108</v>
      </c>
      <c r="CA432" s="206">
        <v>0</v>
      </c>
      <c r="CB432" s="189">
        <v>0</v>
      </c>
      <c r="CC432" s="189">
        <v>0</v>
      </c>
      <c r="CD432" s="189">
        <v>2</v>
      </c>
      <c r="CE432" s="189">
        <v>7</v>
      </c>
      <c r="CF432" s="189">
        <v>12</v>
      </c>
      <c r="CG432" s="189">
        <v>17</v>
      </c>
      <c r="CH432" s="189">
        <v>22</v>
      </c>
      <c r="CI432" s="189">
        <v>27</v>
      </c>
      <c r="CJ432" s="189">
        <v>32</v>
      </c>
    </row>
    <row r="433" spans="30:88" ht="16.5" x14ac:dyDescent="0.3">
      <c r="AD433" s="219"/>
      <c r="AE433" s="2"/>
      <c r="AF433" s="220"/>
      <c r="AG433" s="219"/>
      <c r="AH433" s="219"/>
      <c r="AI433" s="219"/>
      <c r="AJ433" s="219"/>
      <c r="AK433" s="219"/>
      <c r="AL433" s="219"/>
      <c r="AM433" s="219"/>
      <c r="AN433" s="219"/>
      <c r="AO433" s="209"/>
      <c r="BZ433" s="188">
        <v>8.6099999999999106</v>
      </c>
      <c r="CA433" s="206">
        <v>0</v>
      </c>
      <c r="CB433" s="189">
        <v>0</v>
      </c>
      <c r="CC433" s="189">
        <v>0</v>
      </c>
      <c r="CD433" s="189">
        <v>2</v>
      </c>
      <c r="CE433" s="189">
        <v>7</v>
      </c>
      <c r="CF433" s="189">
        <v>12</v>
      </c>
      <c r="CG433" s="189">
        <v>17</v>
      </c>
      <c r="CH433" s="189">
        <v>22</v>
      </c>
      <c r="CI433" s="189">
        <v>27</v>
      </c>
      <c r="CJ433" s="189">
        <v>32</v>
      </c>
    </row>
    <row r="434" spans="30:88" ht="18" x14ac:dyDescent="0.25">
      <c r="AD434" s="221"/>
      <c r="AE434" s="2"/>
      <c r="AF434" s="222"/>
      <c r="AG434" s="221"/>
      <c r="AH434" s="221"/>
      <c r="AI434" s="221"/>
      <c r="AJ434" s="221"/>
      <c r="AK434" s="221"/>
      <c r="AL434" s="221"/>
      <c r="AM434" s="221"/>
      <c r="AN434" s="221"/>
      <c r="AO434" s="218"/>
      <c r="BZ434" s="178">
        <v>8.6199999999999104</v>
      </c>
      <c r="CA434" s="206">
        <v>0</v>
      </c>
      <c r="CB434" s="189">
        <v>0</v>
      </c>
      <c r="CC434" s="189">
        <v>0</v>
      </c>
      <c r="CD434" s="146">
        <v>2</v>
      </c>
      <c r="CE434" s="146">
        <v>7</v>
      </c>
      <c r="CF434" s="146">
        <v>12</v>
      </c>
      <c r="CG434" s="146">
        <v>17</v>
      </c>
      <c r="CH434" s="146">
        <v>22</v>
      </c>
      <c r="CI434" s="146">
        <v>27</v>
      </c>
      <c r="CJ434" s="146">
        <v>32</v>
      </c>
    </row>
    <row r="435" spans="30:88" ht="16.5" x14ac:dyDescent="0.3">
      <c r="AD435" s="219"/>
      <c r="AE435" s="2"/>
      <c r="AF435" s="220"/>
      <c r="AG435" s="219"/>
      <c r="AH435" s="219"/>
      <c r="AI435" s="219"/>
      <c r="AJ435" s="219"/>
      <c r="AK435" s="219"/>
      <c r="AL435" s="219"/>
      <c r="AM435" s="219"/>
      <c r="AN435" s="219"/>
      <c r="AO435" s="209"/>
      <c r="BZ435" s="188">
        <v>8.6299999999999102</v>
      </c>
      <c r="CA435" s="206">
        <v>0</v>
      </c>
      <c r="CB435" s="189">
        <v>0</v>
      </c>
      <c r="CC435" s="189">
        <v>0</v>
      </c>
      <c r="CD435" s="189">
        <v>1</v>
      </c>
      <c r="CE435" s="189">
        <v>6</v>
      </c>
      <c r="CF435" s="189">
        <v>11</v>
      </c>
      <c r="CG435" s="189">
        <v>16</v>
      </c>
      <c r="CH435" s="189">
        <v>21</v>
      </c>
      <c r="CI435" s="189">
        <v>26</v>
      </c>
      <c r="CJ435" s="189">
        <v>31</v>
      </c>
    </row>
    <row r="436" spans="30:88" ht="16.5" x14ac:dyDescent="0.3">
      <c r="AD436" s="219"/>
      <c r="AE436" s="2"/>
      <c r="AF436" s="220"/>
      <c r="AG436" s="219"/>
      <c r="AH436" s="219"/>
      <c r="AI436" s="219"/>
      <c r="AJ436" s="219"/>
      <c r="AK436" s="219"/>
      <c r="AL436" s="219"/>
      <c r="AM436" s="219"/>
      <c r="AN436" s="219"/>
      <c r="AO436" s="209"/>
      <c r="BZ436" s="188">
        <v>8.63999999999991</v>
      </c>
      <c r="CA436" s="206">
        <v>0</v>
      </c>
      <c r="CB436" s="189">
        <v>0</v>
      </c>
      <c r="CC436" s="189">
        <v>0</v>
      </c>
      <c r="CD436" s="189">
        <v>1</v>
      </c>
      <c r="CE436" s="189">
        <v>6</v>
      </c>
      <c r="CF436" s="189">
        <v>11</v>
      </c>
      <c r="CG436" s="189">
        <v>16</v>
      </c>
      <c r="CH436" s="189">
        <v>21</v>
      </c>
      <c r="CI436" s="189">
        <v>26</v>
      </c>
      <c r="CJ436" s="189">
        <v>31</v>
      </c>
    </row>
    <row r="437" spans="30:88" ht="16.5" x14ac:dyDescent="0.3">
      <c r="AD437" s="219"/>
      <c r="AE437" s="2"/>
      <c r="AF437" s="220"/>
      <c r="AG437" s="219"/>
      <c r="AH437" s="219"/>
      <c r="AI437" s="219"/>
      <c r="AJ437" s="219"/>
      <c r="AK437" s="219"/>
      <c r="AL437" s="219"/>
      <c r="AM437" s="219"/>
      <c r="AN437" s="219"/>
      <c r="AO437" s="209"/>
      <c r="BZ437" s="188">
        <v>8.6499999999999098</v>
      </c>
      <c r="CA437" s="206">
        <v>0</v>
      </c>
      <c r="CB437" s="189">
        <v>0</v>
      </c>
      <c r="CC437" s="189">
        <v>0</v>
      </c>
      <c r="CD437" s="189">
        <v>1</v>
      </c>
      <c r="CE437" s="189">
        <v>6</v>
      </c>
      <c r="CF437" s="189">
        <v>11</v>
      </c>
      <c r="CG437" s="189">
        <v>16</v>
      </c>
      <c r="CH437" s="189">
        <v>21</v>
      </c>
      <c r="CI437" s="189">
        <v>26</v>
      </c>
      <c r="CJ437" s="189">
        <v>31</v>
      </c>
    </row>
    <row r="438" spans="30:88" ht="18" x14ac:dyDescent="0.25">
      <c r="AD438" s="221"/>
      <c r="AE438" s="2"/>
      <c r="AF438" s="222"/>
      <c r="AG438" s="221"/>
      <c r="AH438" s="221"/>
      <c r="AI438" s="221"/>
      <c r="AJ438" s="221"/>
      <c r="AK438" s="221"/>
      <c r="AL438" s="221"/>
      <c r="AM438" s="221"/>
      <c r="AN438" s="221"/>
      <c r="AO438" s="218"/>
      <c r="BZ438" s="178">
        <v>8.6599999999999095</v>
      </c>
      <c r="CA438" s="206">
        <v>0</v>
      </c>
      <c r="CB438" s="189">
        <v>0</v>
      </c>
      <c r="CC438" s="189">
        <v>0</v>
      </c>
      <c r="CD438" s="146">
        <v>1</v>
      </c>
      <c r="CE438" s="146">
        <v>6</v>
      </c>
      <c r="CF438" s="146">
        <v>11</v>
      </c>
      <c r="CG438" s="146">
        <v>16</v>
      </c>
      <c r="CH438" s="146">
        <v>21</v>
      </c>
      <c r="CI438" s="146">
        <v>26</v>
      </c>
      <c r="CJ438" s="146">
        <v>31</v>
      </c>
    </row>
    <row r="439" spans="30:88" ht="16.5" x14ac:dyDescent="0.3">
      <c r="AD439" s="219"/>
      <c r="AE439" s="2"/>
      <c r="AF439" s="220"/>
      <c r="AG439" s="219"/>
      <c r="AH439" s="219"/>
      <c r="AI439" s="219"/>
      <c r="AJ439" s="219"/>
      <c r="AK439" s="219"/>
      <c r="AL439" s="219"/>
      <c r="AM439" s="219"/>
      <c r="AN439" s="219"/>
      <c r="AO439" s="209"/>
      <c r="BZ439" s="188">
        <v>8.6699999999999093</v>
      </c>
      <c r="CA439" s="206">
        <v>0</v>
      </c>
      <c r="CB439" s="189">
        <v>0</v>
      </c>
      <c r="CC439" s="189">
        <v>0</v>
      </c>
      <c r="CD439" s="189">
        <v>0</v>
      </c>
      <c r="CE439" s="189">
        <v>5</v>
      </c>
      <c r="CF439" s="189">
        <v>10</v>
      </c>
      <c r="CG439" s="189">
        <v>15</v>
      </c>
      <c r="CH439" s="189">
        <v>20</v>
      </c>
      <c r="CI439" s="189">
        <v>25</v>
      </c>
      <c r="CJ439" s="189">
        <v>30</v>
      </c>
    </row>
    <row r="440" spans="30:88" ht="16.5" x14ac:dyDescent="0.3">
      <c r="AD440" s="219"/>
      <c r="AE440" s="2"/>
      <c r="AF440" s="220"/>
      <c r="AG440" s="219"/>
      <c r="AH440" s="219"/>
      <c r="AI440" s="219"/>
      <c r="AJ440" s="219"/>
      <c r="AK440" s="219"/>
      <c r="AL440" s="219"/>
      <c r="AM440" s="219"/>
      <c r="AN440" s="219"/>
      <c r="AO440" s="209"/>
      <c r="BZ440" s="188">
        <v>8.6799999999999091</v>
      </c>
      <c r="CA440" s="206">
        <v>0</v>
      </c>
      <c r="CB440" s="189">
        <v>0</v>
      </c>
      <c r="CC440" s="189">
        <v>0</v>
      </c>
      <c r="CD440" s="189">
        <v>0</v>
      </c>
      <c r="CE440" s="189">
        <v>5</v>
      </c>
      <c r="CF440" s="189">
        <v>10</v>
      </c>
      <c r="CG440" s="189">
        <v>15</v>
      </c>
      <c r="CH440" s="189">
        <v>20</v>
      </c>
      <c r="CI440" s="189">
        <v>25</v>
      </c>
      <c r="CJ440" s="189">
        <v>30</v>
      </c>
    </row>
    <row r="441" spans="30:88" ht="16.5" x14ac:dyDescent="0.3">
      <c r="AD441" s="219"/>
      <c r="AE441" s="2"/>
      <c r="AF441" s="220"/>
      <c r="AG441" s="219"/>
      <c r="AH441" s="219"/>
      <c r="AI441" s="219"/>
      <c r="AJ441" s="219"/>
      <c r="AK441" s="219"/>
      <c r="AL441" s="219"/>
      <c r="AM441" s="219"/>
      <c r="AN441" s="219"/>
      <c r="AO441" s="209"/>
      <c r="BZ441" s="188">
        <v>8.6899999999999107</v>
      </c>
      <c r="CA441" s="206">
        <v>0</v>
      </c>
      <c r="CB441" s="189">
        <v>0</v>
      </c>
      <c r="CC441" s="189">
        <v>0</v>
      </c>
      <c r="CD441" s="189">
        <v>0</v>
      </c>
      <c r="CE441" s="189">
        <v>5</v>
      </c>
      <c r="CF441" s="189">
        <v>10</v>
      </c>
      <c r="CG441" s="189">
        <v>15</v>
      </c>
      <c r="CH441" s="189">
        <v>20</v>
      </c>
      <c r="CI441" s="189">
        <v>25</v>
      </c>
      <c r="CJ441" s="189">
        <v>30</v>
      </c>
    </row>
    <row r="442" spans="30:88" ht="18" x14ac:dyDescent="0.25">
      <c r="AD442" s="221"/>
      <c r="AE442" s="2"/>
      <c r="AF442" s="222"/>
      <c r="AG442" s="221"/>
      <c r="AH442" s="221"/>
      <c r="AI442" s="221"/>
      <c r="AJ442" s="221"/>
      <c r="AK442" s="221"/>
      <c r="AL442" s="221"/>
      <c r="AM442" s="221"/>
      <c r="AN442" s="221"/>
      <c r="AO442" s="218"/>
      <c r="BZ442" s="178">
        <v>8.6999999999999105</v>
      </c>
      <c r="CA442" s="206">
        <v>0</v>
      </c>
      <c r="CB442" s="189">
        <v>0</v>
      </c>
      <c r="CC442" s="189">
        <v>0</v>
      </c>
      <c r="CD442" s="189">
        <v>0</v>
      </c>
      <c r="CE442" s="146">
        <v>5</v>
      </c>
      <c r="CF442" s="146">
        <v>10</v>
      </c>
      <c r="CG442" s="146">
        <v>15</v>
      </c>
      <c r="CH442" s="146">
        <v>20</v>
      </c>
      <c r="CI442" s="146">
        <v>25</v>
      </c>
      <c r="CJ442" s="146">
        <v>30</v>
      </c>
    </row>
    <row r="443" spans="30:88" ht="16.5" x14ac:dyDescent="0.3">
      <c r="AD443" s="219"/>
      <c r="AE443" s="2"/>
      <c r="AF443" s="220"/>
      <c r="AG443" s="219"/>
      <c r="AH443" s="219"/>
      <c r="AI443" s="219"/>
      <c r="AJ443" s="219"/>
      <c r="AK443" s="219"/>
      <c r="AL443" s="219"/>
      <c r="AM443" s="219"/>
      <c r="AN443" s="219"/>
      <c r="AO443" s="209"/>
      <c r="BZ443" s="188">
        <v>8.7099999999999103</v>
      </c>
      <c r="CA443" s="206">
        <v>0</v>
      </c>
      <c r="CB443" s="189">
        <v>0</v>
      </c>
      <c r="CC443" s="189">
        <v>0</v>
      </c>
      <c r="CD443" s="189">
        <v>0</v>
      </c>
      <c r="CE443" s="189">
        <v>4</v>
      </c>
      <c r="CF443" s="189">
        <v>9</v>
      </c>
      <c r="CG443" s="189">
        <v>14</v>
      </c>
      <c r="CH443" s="189">
        <v>19</v>
      </c>
      <c r="CI443" s="189">
        <v>24</v>
      </c>
      <c r="CJ443" s="189">
        <v>29</v>
      </c>
    </row>
    <row r="444" spans="30:88" ht="16.5" x14ac:dyDescent="0.3">
      <c r="AD444" s="219"/>
      <c r="AE444" s="2"/>
      <c r="AF444" s="220"/>
      <c r="AG444" s="219"/>
      <c r="AH444" s="219"/>
      <c r="AI444" s="219"/>
      <c r="AJ444" s="219"/>
      <c r="AK444" s="219"/>
      <c r="AL444" s="219"/>
      <c r="AM444" s="219"/>
      <c r="AN444" s="219"/>
      <c r="AO444" s="209"/>
      <c r="BZ444" s="188">
        <v>8.71999999999991</v>
      </c>
      <c r="CA444" s="206">
        <v>0</v>
      </c>
      <c r="CB444" s="189">
        <v>0</v>
      </c>
      <c r="CC444" s="189">
        <v>0</v>
      </c>
      <c r="CD444" s="189">
        <v>0</v>
      </c>
      <c r="CE444" s="189">
        <v>4</v>
      </c>
      <c r="CF444" s="189">
        <v>9</v>
      </c>
      <c r="CG444" s="189">
        <v>14</v>
      </c>
      <c r="CH444" s="189">
        <v>19</v>
      </c>
      <c r="CI444" s="189">
        <v>24</v>
      </c>
      <c r="CJ444" s="189">
        <v>29</v>
      </c>
    </row>
    <row r="445" spans="30:88" ht="16.5" x14ac:dyDescent="0.3">
      <c r="AD445" s="219"/>
      <c r="AE445" s="2"/>
      <c r="AF445" s="220"/>
      <c r="AG445" s="219"/>
      <c r="AH445" s="219"/>
      <c r="AI445" s="219"/>
      <c r="AJ445" s="219"/>
      <c r="AK445" s="219"/>
      <c r="AL445" s="219"/>
      <c r="AM445" s="219"/>
      <c r="AN445" s="219"/>
      <c r="AO445" s="209"/>
      <c r="BZ445" s="188">
        <v>8.7299999999999098</v>
      </c>
      <c r="CA445" s="206">
        <v>0</v>
      </c>
      <c r="CB445" s="189">
        <v>0</v>
      </c>
      <c r="CC445" s="189">
        <v>0</v>
      </c>
      <c r="CD445" s="189">
        <v>0</v>
      </c>
      <c r="CE445" s="189">
        <v>4</v>
      </c>
      <c r="CF445" s="189">
        <v>9</v>
      </c>
      <c r="CG445" s="189">
        <v>14</v>
      </c>
      <c r="CH445" s="189">
        <v>19</v>
      </c>
      <c r="CI445" s="189">
        <v>24</v>
      </c>
      <c r="CJ445" s="189">
        <v>29</v>
      </c>
    </row>
    <row r="446" spans="30:88" ht="18" x14ac:dyDescent="0.25">
      <c r="AD446" s="221"/>
      <c r="AE446" s="2"/>
      <c r="AF446" s="222"/>
      <c r="AG446" s="221"/>
      <c r="AH446" s="221"/>
      <c r="AI446" s="221"/>
      <c r="AJ446" s="221"/>
      <c r="AK446" s="221"/>
      <c r="AL446" s="221"/>
      <c r="AM446" s="221"/>
      <c r="AN446" s="221"/>
      <c r="AO446" s="218"/>
      <c r="BZ446" s="178">
        <v>8.7399999999999096</v>
      </c>
      <c r="CA446" s="206">
        <v>0</v>
      </c>
      <c r="CB446" s="189">
        <v>0</v>
      </c>
      <c r="CC446" s="189">
        <v>0</v>
      </c>
      <c r="CD446" s="189">
        <v>0</v>
      </c>
      <c r="CE446" s="146">
        <v>4</v>
      </c>
      <c r="CF446" s="146">
        <v>9</v>
      </c>
      <c r="CG446" s="146">
        <v>14</v>
      </c>
      <c r="CH446" s="146">
        <v>19</v>
      </c>
      <c r="CI446" s="146">
        <v>24</v>
      </c>
      <c r="CJ446" s="146">
        <v>29</v>
      </c>
    </row>
    <row r="447" spans="30:88" ht="16.5" x14ac:dyDescent="0.3">
      <c r="AD447" s="219"/>
      <c r="AE447" s="2"/>
      <c r="AF447" s="220"/>
      <c r="AG447" s="219"/>
      <c r="AH447" s="219"/>
      <c r="AI447" s="219"/>
      <c r="AJ447" s="219"/>
      <c r="AK447" s="219"/>
      <c r="AL447" s="219"/>
      <c r="AM447" s="219"/>
      <c r="AN447" s="219"/>
      <c r="AO447" s="209"/>
      <c r="BZ447" s="188">
        <v>8.7499999999999094</v>
      </c>
      <c r="CA447" s="206">
        <v>0</v>
      </c>
      <c r="CB447" s="189">
        <v>0</v>
      </c>
      <c r="CC447" s="189">
        <v>0</v>
      </c>
      <c r="CD447" s="189">
        <v>0</v>
      </c>
      <c r="CE447" s="189">
        <v>3</v>
      </c>
      <c r="CF447" s="189">
        <v>8</v>
      </c>
      <c r="CG447" s="189">
        <v>13</v>
      </c>
      <c r="CH447" s="189">
        <v>18</v>
      </c>
      <c r="CI447" s="189">
        <v>23</v>
      </c>
      <c r="CJ447" s="189">
        <v>28</v>
      </c>
    </row>
    <row r="448" spans="30:88" ht="16.5" x14ac:dyDescent="0.3">
      <c r="AD448" s="219"/>
      <c r="AE448" s="2"/>
      <c r="AF448" s="220"/>
      <c r="AG448" s="219"/>
      <c r="AH448" s="219"/>
      <c r="AI448" s="219"/>
      <c r="AJ448" s="219"/>
      <c r="AK448" s="219"/>
      <c r="AL448" s="219"/>
      <c r="AM448" s="219"/>
      <c r="AN448" s="219"/>
      <c r="AO448" s="209"/>
      <c r="BZ448" s="188">
        <v>8.7599999999999092</v>
      </c>
      <c r="CA448" s="206">
        <v>0</v>
      </c>
      <c r="CB448" s="189">
        <v>0</v>
      </c>
      <c r="CC448" s="189">
        <v>0</v>
      </c>
      <c r="CD448" s="189">
        <v>0</v>
      </c>
      <c r="CE448" s="189">
        <v>3</v>
      </c>
      <c r="CF448" s="189">
        <v>8</v>
      </c>
      <c r="CG448" s="189">
        <v>13</v>
      </c>
      <c r="CH448" s="189">
        <v>18</v>
      </c>
      <c r="CI448" s="189">
        <v>23</v>
      </c>
      <c r="CJ448" s="189">
        <v>28</v>
      </c>
    </row>
    <row r="449" spans="30:88" ht="16.5" x14ac:dyDescent="0.3">
      <c r="AD449" s="219"/>
      <c r="AE449" s="2"/>
      <c r="AF449" s="220"/>
      <c r="AG449" s="219"/>
      <c r="AH449" s="219"/>
      <c r="AI449" s="219"/>
      <c r="AJ449" s="219"/>
      <c r="AK449" s="219"/>
      <c r="AL449" s="219"/>
      <c r="AM449" s="219"/>
      <c r="AN449" s="219"/>
      <c r="AO449" s="209"/>
      <c r="BZ449" s="188">
        <v>8.7699999999999108</v>
      </c>
      <c r="CA449" s="206">
        <v>0</v>
      </c>
      <c r="CB449" s="189">
        <v>0</v>
      </c>
      <c r="CC449" s="189">
        <v>0</v>
      </c>
      <c r="CD449" s="189">
        <v>0</v>
      </c>
      <c r="CE449" s="189">
        <v>3</v>
      </c>
      <c r="CF449" s="189">
        <v>8</v>
      </c>
      <c r="CG449" s="189">
        <v>13</v>
      </c>
      <c r="CH449" s="189">
        <v>18</v>
      </c>
      <c r="CI449" s="189">
        <v>23</v>
      </c>
      <c r="CJ449" s="189">
        <v>28</v>
      </c>
    </row>
    <row r="450" spans="30:88" ht="18" x14ac:dyDescent="0.25">
      <c r="AD450" s="221"/>
      <c r="AE450" s="2"/>
      <c r="AF450" s="222"/>
      <c r="AG450" s="221"/>
      <c r="AH450" s="221"/>
      <c r="AI450" s="221"/>
      <c r="AJ450" s="221"/>
      <c r="AK450" s="221"/>
      <c r="AL450" s="221"/>
      <c r="AM450" s="221"/>
      <c r="AN450" s="221"/>
      <c r="AO450" s="218"/>
      <c r="BZ450" s="178">
        <v>8.7799999999999105</v>
      </c>
      <c r="CA450" s="206">
        <v>0</v>
      </c>
      <c r="CB450" s="189">
        <v>0</v>
      </c>
      <c r="CC450" s="189">
        <v>0</v>
      </c>
      <c r="CD450" s="189">
        <v>0</v>
      </c>
      <c r="CE450" s="146">
        <v>3</v>
      </c>
      <c r="CF450" s="146">
        <v>8</v>
      </c>
      <c r="CG450" s="146">
        <v>13</v>
      </c>
      <c r="CH450" s="146">
        <v>18</v>
      </c>
      <c r="CI450" s="146">
        <v>23</v>
      </c>
      <c r="CJ450" s="146">
        <v>28</v>
      </c>
    </row>
    <row r="451" spans="30:88" ht="16.5" x14ac:dyDescent="0.3">
      <c r="AD451" s="219"/>
      <c r="AE451" s="2"/>
      <c r="AF451" s="220"/>
      <c r="AG451" s="219"/>
      <c r="AH451" s="219"/>
      <c r="AI451" s="219"/>
      <c r="AJ451" s="219"/>
      <c r="AK451" s="219"/>
      <c r="AL451" s="219"/>
      <c r="AM451" s="219"/>
      <c r="AN451" s="219"/>
      <c r="AO451" s="209"/>
      <c r="BZ451" s="188">
        <v>8.7899999999999103</v>
      </c>
      <c r="CA451" s="206">
        <v>0</v>
      </c>
      <c r="CB451" s="189">
        <v>0</v>
      </c>
      <c r="CC451" s="189">
        <v>0</v>
      </c>
      <c r="CD451" s="189">
        <v>0</v>
      </c>
      <c r="CE451" s="189">
        <v>2</v>
      </c>
      <c r="CF451" s="189">
        <v>7</v>
      </c>
      <c r="CG451" s="189">
        <v>12</v>
      </c>
      <c r="CH451" s="189">
        <v>17</v>
      </c>
      <c r="CI451" s="189">
        <v>22</v>
      </c>
      <c r="CJ451" s="189">
        <v>27</v>
      </c>
    </row>
    <row r="452" spans="30:88" ht="16.5" x14ac:dyDescent="0.3">
      <c r="AD452" s="219"/>
      <c r="AE452" s="2"/>
      <c r="AF452" s="220"/>
      <c r="AG452" s="219"/>
      <c r="AH452" s="219"/>
      <c r="AI452" s="219"/>
      <c r="AJ452" s="219"/>
      <c r="AK452" s="219"/>
      <c r="AL452" s="219"/>
      <c r="AM452" s="219"/>
      <c r="AN452" s="219"/>
      <c r="AO452" s="209"/>
      <c r="BZ452" s="188">
        <v>8.7999999999999101</v>
      </c>
      <c r="CA452" s="206">
        <v>0</v>
      </c>
      <c r="CB452" s="189">
        <v>0</v>
      </c>
      <c r="CC452" s="189">
        <v>0</v>
      </c>
      <c r="CD452" s="189">
        <v>0</v>
      </c>
      <c r="CE452" s="189">
        <v>2</v>
      </c>
      <c r="CF452" s="189">
        <v>7</v>
      </c>
      <c r="CG452" s="189">
        <v>12</v>
      </c>
      <c r="CH452" s="189">
        <v>17</v>
      </c>
      <c r="CI452" s="189">
        <v>22</v>
      </c>
      <c r="CJ452" s="189">
        <v>27</v>
      </c>
    </row>
    <row r="453" spans="30:88" ht="16.5" x14ac:dyDescent="0.3">
      <c r="AD453" s="219"/>
      <c r="AE453" s="2"/>
      <c r="AF453" s="220"/>
      <c r="AG453" s="219"/>
      <c r="AH453" s="219"/>
      <c r="AI453" s="219"/>
      <c r="AJ453" s="219"/>
      <c r="AK453" s="219"/>
      <c r="AL453" s="219"/>
      <c r="AM453" s="219"/>
      <c r="AN453" s="219"/>
      <c r="AO453" s="209"/>
      <c r="BZ453" s="188">
        <v>8.8099999999999099</v>
      </c>
      <c r="CA453" s="206">
        <v>0</v>
      </c>
      <c r="CB453" s="189">
        <v>0</v>
      </c>
      <c r="CC453" s="189">
        <v>0</v>
      </c>
      <c r="CD453" s="189">
        <v>0</v>
      </c>
      <c r="CE453" s="189">
        <v>2</v>
      </c>
      <c r="CF453" s="189">
        <v>7</v>
      </c>
      <c r="CG453" s="189">
        <v>12</v>
      </c>
      <c r="CH453" s="189">
        <v>17</v>
      </c>
      <c r="CI453" s="189">
        <v>22</v>
      </c>
      <c r="CJ453" s="189">
        <v>27</v>
      </c>
    </row>
    <row r="454" spans="30:88" ht="18" x14ac:dyDescent="0.25">
      <c r="AD454" s="221"/>
      <c r="AE454" s="2"/>
      <c r="AF454" s="222"/>
      <c r="AG454" s="221"/>
      <c r="AH454" s="221"/>
      <c r="AI454" s="221"/>
      <c r="AJ454" s="221"/>
      <c r="AK454" s="221"/>
      <c r="AL454" s="221"/>
      <c r="AM454" s="221"/>
      <c r="AN454" s="221"/>
      <c r="AO454" s="218"/>
      <c r="BZ454" s="178">
        <v>8.8199999999999097</v>
      </c>
      <c r="CA454" s="206">
        <v>0</v>
      </c>
      <c r="CB454" s="189">
        <v>0</v>
      </c>
      <c r="CC454" s="189">
        <v>0</v>
      </c>
      <c r="CD454" s="189">
        <v>0</v>
      </c>
      <c r="CE454" s="146">
        <v>2</v>
      </c>
      <c r="CF454" s="146">
        <v>7</v>
      </c>
      <c r="CG454" s="146">
        <v>12</v>
      </c>
      <c r="CH454" s="146">
        <v>17</v>
      </c>
      <c r="CI454" s="146">
        <v>22</v>
      </c>
      <c r="CJ454" s="146">
        <v>27</v>
      </c>
    </row>
    <row r="455" spans="30:88" ht="16.5" x14ac:dyDescent="0.3">
      <c r="AD455" s="219"/>
      <c r="AE455" s="2"/>
      <c r="AF455" s="220"/>
      <c r="AG455" s="219"/>
      <c r="AH455" s="219"/>
      <c r="AI455" s="219"/>
      <c r="AJ455" s="219"/>
      <c r="AK455" s="219"/>
      <c r="AL455" s="219"/>
      <c r="AM455" s="219"/>
      <c r="AN455" s="219"/>
      <c r="AO455" s="209"/>
      <c r="BZ455" s="188">
        <v>8.8299999999999095</v>
      </c>
      <c r="CA455" s="206">
        <v>0</v>
      </c>
      <c r="CB455" s="189">
        <v>0</v>
      </c>
      <c r="CC455" s="189">
        <v>0</v>
      </c>
      <c r="CD455" s="189">
        <v>0</v>
      </c>
      <c r="CE455" s="189">
        <v>1</v>
      </c>
      <c r="CF455" s="189">
        <v>6</v>
      </c>
      <c r="CG455" s="189">
        <v>11</v>
      </c>
      <c r="CH455" s="189">
        <v>16</v>
      </c>
      <c r="CI455" s="189">
        <v>21</v>
      </c>
      <c r="CJ455" s="189">
        <v>26</v>
      </c>
    </row>
    <row r="456" spans="30:88" ht="16.5" x14ac:dyDescent="0.3">
      <c r="AD456" s="219"/>
      <c r="AE456" s="2"/>
      <c r="AF456" s="220"/>
      <c r="AG456" s="219"/>
      <c r="AH456" s="219"/>
      <c r="AI456" s="219"/>
      <c r="AJ456" s="219"/>
      <c r="AK456" s="219"/>
      <c r="AL456" s="219"/>
      <c r="AM456" s="219"/>
      <c r="AN456" s="219"/>
      <c r="AO456" s="209"/>
      <c r="BZ456" s="188">
        <v>8.8399999999999093</v>
      </c>
      <c r="CA456" s="206">
        <v>0</v>
      </c>
      <c r="CB456" s="189">
        <v>0</v>
      </c>
      <c r="CC456" s="189">
        <v>0</v>
      </c>
      <c r="CD456" s="189">
        <v>0</v>
      </c>
      <c r="CE456" s="189">
        <v>1</v>
      </c>
      <c r="CF456" s="189">
        <v>6</v>
      </c>
      <c r="CG456" s="189">
        <v>11</v>
      </c>
      <c r="CH456" s="189">
        <v>16</v>
      </c>
      <c r="CI456" s="189">
        <v>21</v>
      </c>
      <c r="CJ456" s="189">
        <v>26</v>
      </c>
    </row>
    <row r="457" spans="30:88" ht="16.5" x14ac:dyDescent="0.3">
      <c r="AD457" s="219"/>
      <c r="AE457" s="2"/>
      <c r="AF457" s="220"/>
      <c r="AG457" s="219"/>
      <c r="AH457" s="219"/>
      <c r="AI457" s="219"/>
      <c r="AJ457" s="219"/>
      <c r="AK457" s="219"/>
      <c r="AL457" s="219"/>
      <c r="AM457" s="219"/>
      <c r="AN457" s="219"/>
      <c r="AO457" s="209"/>
      <c r="BZ457" s="188">
        <v>8.8499999999999108</v>
      </c>
      <c r="CA457" s="206">
        <v>0</v>
      </c>
      <c r="CB457" s="189">
        <v>0</v>
      </c>
      <c r="CC457" s="189">
        <v>0</v>
      </c>
      <c r="CD457" s="189">
        <v>0</v>
      </c>
      <c r="CE457" s="189">
        <v>1</v>
      </c>
      <c r="CF457" s="189">
        <v>6</v>
      </c>
      <c r="CG457" s="189">
        <v>11</v>
      </c>
      <c r="CH457" s="189">
        <v>16</v>
      </c>
      <c r="CI457" s="189">
        <v>21</v>
      </c>
      <c r="CJ457" s="189">
        <v>26</v>
      </c>
    </row>
    <row r="458" spans="30:88" ht="18" x14ac:dyDescent="0.25">
      <c r="AD458" s="221"/>
      <c r="AE458" s="2"/>
      <c r="AF458" s="222"/>
      <c r="AG458" s="221"/>
      <c r="AH458" s="221"/>
      <c r="AI458" s="221"/>
      <c r="AJ458" s="221"/>
      <c r="AK458" s="221"/>
      <c r="AL458" s="221"/>
      <c r="AM458" s="221"/>
      <c r="AN458" s="221"/>
      <c r="AO458" s="218"/>
      <c r="BZ458" s="178">
        <v>8.8599999999999106</v>
      </c>
      <c r="CA458" s="206">
        <v>0</v>
      </c>
      <c r="CB458" s="189">
        <v>0</v>
      </c>
      <c r="CC458" s="189">
        <v>0</v>
      </c>
      <c r="CD458" s="189">
        <v>0</v>
      </c>
      <c r="CE458" s="146">
        <v>1</v>
      </c>
      <c r="CF458" s="146">
        <v>6</v>
      </c>
      <c r="CG458" s="146">
        <v>11</v>
      </c>
      <c r="CH458" s="146">
        <v>16</v>
      </c>
      <c r="CI458" s="146">
        <v>21</v>
      </c>
      <c r="CJ458" s="146">
        <v>26</v>
      </c>
    </row>
    <row r="459" spans="30:88" ht="16.5" x14ac:dyDescent="0.3">
      <c r="AD459" s="219"/>
      <c r="AE459" s="2"/>
      <c r="AF459" s="220"/>
      <c r="AG459" s="219"/>
      <c r="AH459" s="219"/>
      <c r="AI459" s="219"/>
      <c r="AJ459" s="219"/>
      <c r="AK459" s="219"/>
      <c r="AL459" s="219"/>
      <c r="AM459" s="219"/>
      <c r="AN459" s="219"/>
      <c r="AO459" s="209"/>
      <c r="BZ459" s="188">
        <v>8.8699999999999104</v>
      </c>
      <c r="CA459" s="206">
        <v>0</v>
      </c>
      <c r="CB459" s="189">
        <v>0</v>
      </c>
      <c r="CC459" s="189">
        <v>0</v>
      </c>
      <c r="CD459" s="189">
        <v>0</v>
      </c>
      <c r="CE459" s="189">
        <v>0</v>
      </c>
      <c r="CF459" s="189">
        <v>5</v>
      </c>
      <c r="CG459" s="189">
        <v>10</v>
      </c>
      <c r="CH459" s="189">
        <v>15</v>
      </c>
      <c r="CI459" s="189">
        <v>20</v>
      </c>
      <c r="CJ459" s="189">
        <v>25</v>
      </c>
    </row>
    <row r="460" spans="30:88" ht="16.5" x14ac:dyDescent="0.3">
      <c r="AD460" s="219"/>
      <c r="AE460" s="2"/>
      <c r="AF460" s="220"/>
      <c r="AG460" s="219"/>
      <c r="AH460" s="219"/>
      <c r="AI460" s="219"/>
      <c r="AJ460" s="219"/>
      <c r="AK460" s="219"/>
      <c r="AL460" s="219"/>
      <c r="AM460" s="219"/>
      <c r="AN460" s="219"/>
      <c r="AO460" s="209"/>
      <c r="BZ460" s="188">
        <v>8.8799999999998995</v>
      </c>
      <c r="CA460" s="206">
        <v>0</v>
      </c>
      <c r="CB460" s="189">
        <v>0</v>
      </c>
      <c r="CC460" s="189">
        <v>0</v>
      </c>
      <c r="CD460" s="189">
        <v>0</v>
      </c>
      <c r="CE460" s="189">
        <v>0</v>
      </c>
      <c r="CF460" s="189">
        <v>5</v>
      </c>
      <c r="CG460" s="189">
        <v>10</v>
      </c>
      <c r="CH460" s="189">
        <v>15</v>
      </c>
      <c r="CI460" s="189">
        <v>20</v>
      </c>
      <c r="CJ460" s="189">
        <v>25</v>
      </c>
    </row>
    <row r="461" spans="30:88" ht="16.5" x14ac:dyDescent="0.3">
      <c r="AD461" s="219"/>
      <c r="AE461" s="2"/>
      <c r="AF461" s="220"/>
      <c r="AG461" s="219"/>
      <c r="AH461" s="219"/>
      <c r="AI461" s="219"/>
      <c r="AJ461" s="219"/>
      <c r="AK461" s="219"/>
      <c r="AL461" s="219"/>
      <c r="AM461" s="219"/>
      <c r="AN461" s="219"/>
      <c r="AO461" s="209"/>
      <c r="BZ461" s="188">
        <v>8.8899999999998993</v>
      </c>
      <c r="CA461" s="206">
        <v>0</v>
      </c>
      <c r="CB461" s="189">
        <v>0</v>
      </c>
      <c r="CC461" s="189">
        <v>0</v>
      </c>
      <c r="CD461" s="189">
        <v>0</v>
      </c>
      <c r="CE461" s="189">
        <v>0</v>
      </c>
      <c r="CF461" s="189">
        <v>5</v>
      </c>
      <c r="CG461" s="189">
        <v>10</v>
      </c>
      <c r="CH461" s="189">
        <v>15</v>
      </c>
      <c r="CI461" s="189">
        <v>20</v>
      </c>
      <c r="CJ461" s="189">
        <v>25</v>
      </c>
    </row>
    <row r="462" spans="30:88" ht="18" x14ac:dyDescent="0.25">
      <c r="AD462" s="221"/>
      <c r="AE462" s="2"/>
      <c r="AF462" s="222"/>
      <c r="AG462" s="221"/>
      <c r="AH462" s="221"/>
      <c r="AI462" s="221"/>
      <c r="AJ462" s="221"/>
      <c r="AK462" s="221"/>
      <c r="AL462" s="221"/>
      <c r="AM462" s="221"/>
      <c r="AN462" s="221"/>
      <c r="AO462" s="218"/>
      <c r="BZ462" s="178">
        <v>8.8999999999999009</v>
      </c>
      <c r="CA462" s="206">
        <v>0</v>
      </c>
      <c r="CB462" s="189">
        <v>0</v>
      </c>
      <c r="CC462" s="189">
        <v>0</v>
      </c>
      <c r="CD462" s="189">
        <v>0</v>
      </c>
      <c r="CE462" s="189">
        <v>0</v>
      </c>
      <c r="CF462" s="146">
        <v>5</v>
      </c>
      <c r="CG462" s="146">
        <v>10</v>
      </c>
      <c r="CH462" s="146">
        <v>15</v>
      </c>
      <c r="CI462" s="146">
        <v>20</v>
      </c>
      <c r="CJ462" s="146">
        <v>25</v>
      </c>
    </row>
    <row r="463" spans="30:88" ht="16.5" x14ac:dyDescent="0.3">
      <c r="AD463" s="219"/>
      <c r="AE463" s="2"/>
      <c r="AF463" s="220"/>
      <c r="AG463" s="219"/>
      <c r="AH463" s="219"/>
      <c r="AI463" s="219"/>
      <c r="AJ463" s="219"/>
      <c r="AK463" s="219"/>
      <c r="AL463" s="219"/>
      <c r="AM463" s="219"/>
      <c r="AN463" s="219"/>
      <c r="AO463" s="209"/>
      <c r="BZ463" s="188">
        <v>8.9099999999999007</v>
      </c>
      <c r="CA463" s="206">
        <v>0</v>
      </c>
      <c r="CB463" s="189">
        <v>0</v>
      </c>
      <c r="CC463" s="189">
        <v>0</v>
      </c>
      <c r="CD463" s="189">
        <v>0</v>
      </c>
      <c r="CE463" s="189">
        <v>0</v>
      </c>
      <c r="CF463" s="189">
        <v>4</v>
      </c>
      <c r="CG463" s="189">
        <v>9</v>
      </c>
      <c r="CH463" s="189">
        <v>14</v>
      </c>
      <c r="CI463" s="189">
        <v>19</v>
      </c>
      <c r="CJ463" s="189">
        <v>24</v>
      </c>
    </row>
    <row r="464" spans="30:88" ht="16.5" x14ac:dyDescent="0.3">
      <c r="AD464" s="219"/>
      <c r="AE464" s="2"/>
      <c r="AF464" s="220"/>
      <c r="AG464" s="219"/>
      <c r="AH464" s="219"/>
      <c r="AI464" s="219"/>
      <c r="AJ464" s="219"/>
      <c r="AK464" s="219"/>
      <c r="AL464" s="219"/>
      <c r="AM464" s="219"/>
      <c r="AN464" s="219"/>
      <c r="AO464" s="209"/>
      <c r="BZ464" s="188">
        <v>8.9199999999999005</v>
      </c>
      <c r="CA464" s="206">
        <v>0</v>
      </c>
      <c r="CB464" s="189">
        <v>0</v>
      </c>
      <c r="CC464" s="189">
        <v>0</v>
      </c>
      <c r="CD464" s="189">
        <v>0</v>
      </c>
      <c r="CE464" s="189">
        <v>0</v>
      </c>
      <c r="CF464" s="189">
        <v>4</v>
      </c>
      <c r="CG464" s="189">
        <v>9</v>
      </c>
      <c r="CH464" s="189">
        <v>14</v>
      </c>
      <c r="CI464" s="189">
        <v>19</v>
      </c>
      <c r="CJ464" s="189">
        <v>24</v>
      </c>
    </row>
    <row r="465" spans="30:88" ht="16.5" x14ac:dyDescent="0.3">
      <c r="AD465" s="219"/>
      <c r="AE465" s="2"/>
      <c r="AF465" s="220"/>
      <c r="AG465" s="219"/>
      <c r="AH465" s="219"/>
      <c r="AI465" s="219"/>
      <c r="AJ465" s="219"/>
      <c r="AK465" s="219"/>
      <c r="AL465" s="219"/>
      <c r="AM465" s="219"/>
      <c r="AN465" s="219"/>
      <c r="AO465" s="209"/>
      <c r="BZ465" s="188">
        <v>8.9299999999999002</v>
      </c>
      <c r="CA465" s="206">
        <v>0</v>
      </c>
      <c r="CB465" s="189">
        <v>0</v>
      </c>
      <c r="CC465" s="189">
        <v>0</v>
      </c>
      <c r="CD465" s="189">
        <v>0</v>
      </c>
      <c r="CE465" s="189">
        <v>0</v>
      </c>
      <c r="CF465" s="189">
        <v>4</v>
      </c>
      <c r="CG465" s="189">
        <v>9</v>
      </c>
      <c r="CH465" s="189">
        <v>14</v>
      </c>
      <c r="CI465" s="189">
        <v>19</v>
      </c>
      <c r="CJ465" s="189">
        <v>24</v>
      </c>
    </row>
    <row r="466" spans="30:88" ht="18" x14ac:dyDescent="0.25">
      <c r="AD466" s="221"/>
      <c r="AE466" s="2"/>
      <c r="AF466" s="222"/>
      <c r="AG466" s="221"/>
      <c r="AH466" s="221"/>
      <c r="AI466" s="221"/>
      <c r="AJ466" s="221"/>
      <c r="AK466" s="221"/>
      <c r="AL466" s="221"/>
      <c r="AM466" s="221"/>
      <c r="AN466" s="221"/>
      <c r="AO466" s="218"/>
      <c r="BZ466" s="178">
        <v>8.9399999999999</v>
      </c>
      <c r="CA466" s="206">
        <v>0</v>
      </c>
      <c r="CB466" s="189">
        <v>0</v>
      </c>
      <c r="CC466" s="189">
        <v>0</v>
      </c>
      <c r="CD466" s="189">
        <v>0</v>
      </c>
      <c r="CE466" s="189">
        <v>0</v>
      </c>
      <c r="CF466" s="146">
        <v>4</v>
      </c>
      <c r="CG466" s="146">
        <v>9</v>
      </c>
      <c r="CH466" s="146">
        <v>14</v>
      </c>
      <c r="CI466" s="146">
        <v>19</v>
      </c>
      <c r="CJ466" s="146">
        <v>24</v>
      </c>
    </row>
    <row r="467" spans="30:88" ht="16.5" x14ac:dyDescent="0.3">
      <c r="AD467" s="219"/>
      <c r="AE467" s="2"/>
      <c r="AF467" s="220"/>
      <c r="AG467" s="219"/>
      <c r="AH467" s="219"/>
      <c r="AI467" s="219"/>
      <c r="AJ467" s="219"/>
      <c r="AK467" s="219"/>
      <c r="AL467" s="219"/>
      <c r="AM467" s="219"/>
      <c r="AN467" s="219"/>
      <c r="AO467" s="209"/>
      <c r="BZ467" s="188">
        <v>8.9499999999998998</v>
      </c>
      <c r="CA467" s="206">
        <v>0</v>
      </c>
      <c r="CB467" s="189">
        <v>0</v>
      </c>
      <c r="CC467" s="189">
        <v>0</v>
      </c>
      <c r="CD467" s="189">
        <v>0</v>
      </c>
      <c r="CE467" s="189">
        <v>0</v>
      </c>
      <c r="CF467" s="189">
        <v>3</v>
      </c>
      <c r="CG467" s="189">
        <v>8</v>
      </c>
      <c r="CH467" s="189">
        <v>13</v>
      </c>
      <c r="CI467" s="189">
        <v>18</v>
      </c>
      <c r="CJ467" s="189">
        <v>23</v>
      </c>
    </row>
    <row r="468" spans="30:88" ht="16.5" x14ac:dyDescent="0.3">
      <c r="AD468" s="219"/>
      <c r="AE468" s="2"/>
      <c r="AF468" s="220"/>
      <c r="AG468" s="219"/>
      <c r="AH468" s="219"/>
      <c r="AI468" s="219"/>
      <c r="AJ468" s="219"/>
      <c r="AK468" s="219"/>
      <c r="AL468" s="219"/>
      <c r="AM468" s="219"/>
      <c r="AN468" s="219"/>
      <c r="AO468" s="209"/>
      <c r="BZ468" s="188">
        <v>8.9599999999998996</v>
      </c>
      <c r="CA468" s="206">
        <v>0</v>
      </c>
      <c r="CB468" s="189">
        <v>0</v>
      </c>
      <c r="CC468" s="189">
        <v>0</v>
      </c>
      <c r="CD468" s="189">
        <v>0</v>
      </c>
      <c r="CE468" s="189">
        <v>0</v>
      </c>
      <c r="CF468" s="189">
        <v>3</v>
      </c>
      <c r="CG468" s="189">
        <v>8</v>
      </c>
      <c r="CH468" s="189">
        <v>13</v>
      </c>
      <c r="CI468" s="189">
        <v>18</v>
      </c>
      <c r="CJ468" s="189">
        <v>23</v>
      </c>
    </row>
    <row r="469" spans="30:88" ht="16.5" x14ac:dyDescent="0.3">
      <c r="AD469" s="219"/>
      <c r="AE469" s="2"/>
      <c r="AF469" s="220"/>
      <c r="AG469" s="219"/>
      <c r="AH469" s="219"/>
      <c r="AI469" s="219"/>
      <c r="AJ469" s="219"/>
      <c r="AK469" s="219"/>
      <c r="AL469" s="219"/>
      <c r="AM469" s="219"/>
      <c r="AN469" s="219"/>
      <c r="AO469" s="209"/>
      <c r="BZ469" s="188">
        <v>8.9699999999998994</v>
      </c>
      <c r="CA469" s="206">
        <v>0</v>
      </c>
      <c r="CB469" s="189">
        <v>0</v>
      </c>
      <c r="CC469" s="189">
        <v>0</v>
      </c>
      <c r="CD469" s="189">
        <v>0</v>
      </c>
      <c r="CE469" s="189">
        <v>0</v>
      </c>
      <c r="CF469" s="189">
        <v>3</v>
      </c>
      <c r="CG469" s="189">
        <v>8</v>
      </c>
      <c r="CH469" s="189">
        <v>13</v>
      </c>
      <c r="CI469" s="189">
        <v>18</v>
      </c>
      <c r="CJ469" s="189">
        <v>23</v>
      </c>
    </row>
    <row r="470" spans="30:88" ht="18" x14ac:dyDescent="0.25">
      <c r="AD470" s="221"/>
      <c r="AE470" s="2"/>
      <c r="AF470" s="222"/>
      <c r="AG470" s="221"/>
      <c r="AH470" s="221"/>
      <c r="AI470" s="221"/>
      <c r="AJ470" s="221"/>
      <c r="AK470" s="221"/>
      <c r="AL470" s="221"/>
      <c r="AM470" s="221"/>
      <c r="AN470" s="221"/>
      <c r="AO470" s="218"/>
      <c r="BZ470" s="178">
        <v>8.9799999999998992</v>
      </c>
      <c r="CA470" s="206">
        <v>0</v>
      </c>
      <c r="CB470" s="189">
        <v>0</v>
      </c>
      <c r="CC470" s="189">
        <v>0</v>
      </c>
      <c r="CD470" s="189">
        <v>0</v>
      </c>
      <c r="CE470" s="189">
        <v>0</v>
      </c>
      <c r="CF470" s="146">
        <v>3</v>
      </c>
      <c r="CG470" s="146">
        <v>8</v>
      </c>
      <c r="CH470" s="146">
        <v>13</v>
      </c>
      <c r="CI470" s="146">
        <v>18</v>
      </c>
      <c r="CJ470" s="146">
        <v>23</v>
      </c>
    </row>
    <row r="471" spans="30:88" ht="16.5" x14ac:dyDescent="0.3">
      <c r="AD471" s="219"/>
      <c r="AE471" s="2"/>
      <c r="AF471" s="220"/>
      <c r="AG471" s="219"/>
      <c r="AH471" s="219"/>
      <c r="AI471" s="219"/>
      <c r="AJ471" s="219"/>
      <c r="AK471" s="219"/>
      <c r="AL471" s="219"/>
      <c r="AM471" s="219"/>
      <c r="AN471" s="219"/>
      <c r="AO471" s="209"/>
      <c r="BZ471" s="188">
        <v>8.9899999999999007</v>
      </c>
      <c r="CA471" s="206">
        <v>0</v>
      </c>
      <c r="CB471" s="189">
        <v>0</v>
      </c>
      <c r="CC471" s="189">
        <v>0</v>
      </c>
      <c r="CD471" s="189">
        <v>0</v>
      </c>
      <c r="CE471" s="189">
        <v>0</v>
      </c>
      <c r="CF471" s="189">
        <v>2</v>
      </c>
      <c r="CG471" s="189">
        <v>7</v>
      </c>
      <c r="CH471" s="189">
        <v>12</v>
      </c>
      <c r="CI471" s="189">
        <v>17</v>
      </c>
      <c r="CJ471" s="189">
        <v>22</v>
      </c>
    </row>
    <row r="472" spans="30:88" ht="16.5" x14ac:dyDescent="0.3">
      <c r="AD472" s="219"/>
      <c r="AE472" s="2"/>
      <c r="AF472" s="220"/>
      <c r="AG472" s="219"/>
      <c r="AH472" s="219"/>
      <c r="AI472" s="219"/>
      <c r="AJ472" s="219"/>
      <c r="AK472" s="219"/>
      <c r="AL472" s="219"/>
      <c r="AM472" s="219"/>
      <c r="AN472" s="219"/>
      <c r="AO472" s="209"/>
      <c r="BZ472" s="188">
        <v>8.9999999999999005</v>
      </c>
      <c r="CA472" s="206">
        <v>0</v>
      </c>
      <c r="CB472" s="189">
        <v>0</v>
      </c>
      <c r="CC472" s="189">
        <v>0</v>
      </c>
      <c r="CD472" s="189">
        <v>0</v>
      </c>
      <c r="CE472" s="189">
        <v>0</v>
      </c>
      <c r="CF472" s="189">
        <v>2</v>
      </c>
      <c r="CG472" s="189">
        <v>7</v>
      </c>
      <c r="CH472" s="189">
        <v>12</v>
      </c>
      <c r="CI472" s="189">
        <v>17</v>
      </c>
      <c r="CJ472" s="189">
        <v>22</v>
      </c>
    </row>
    <row r="473" spans="30:88" ht="16.5" x14ac:dyDescent="0.3">
      <c r="AD473" s="219"/>
      <c r="AE473" s="2"/>
      <c r="AF473" s="220"/>
      <c r="AG473" s="219"/>
      <c r="AH473" s="219"/>
      <c r="AI473" s="219"/>
      <c r="AJ473" s="219"/>
      <c r="AK473" s="219"/>
      <c r="AL473" s="219"/>
      <c r="AM473" s="219"/>
      <c r="AN473" s="219"/>
      <c r="AO473" s="209"/>
      <c r="BZ473" s="188">
        <v>9.0099999999999003</v>
      </c>
      <c r="CA473" s="206">
        <v>0</v>
      </c>
      <c r="CB473" s="189">
        <v>0</v>
      </c>
      <c r="CC473" s="189">
        <v>0</v>
      </c>
      <c r="CD473" s="189">
        <v>0</v>
      </c>
      <c r="CE473" s="189">
        <v>0</v>
      </c>
      <c r="CF473" s="189">
        <v>2</v>
      </c>
      <c r="CG473" s="189">
        <v>7</v>
      </c>
      <c r="CH473" s="189">
        <v>12</v>
      </c>
      <c r="CI473" s="189">
        <v>17</v>
      </c>
      <c r="CJ473" s="189">
        <v>22</v>
      </c>
    </row>
    <row r="474" spans="30:88" ht="18" x14ac:dyDescent="0.25">
      <c r="AD474" s="221"/>
      <c r="AE474" s="2"/>
      <c r="AF474" s="222"/>
      <c r="AG474" s="221"/>
      <c r="AH474" s="221"/>
      <c r="AI474" s="221"/>
      <c r="AJ474" s="221"/>
      <c r="AK474" s="221"/>
      <c r="AL474" s="221"/>
      <c r="AM474" s="221"/>
      <c r="AN474" s="221"/>
      <c r="AO474" s="218"/>
      <c r="BZ474" s="178">
        <v>9.0199999999999001</v>
      </c>
      <c r="CA474" s="206">
        <v>0</v>
      </c>
      <c r="CB474" s="189">
        <v>0</v>
      </c>
      <c r="CC474" s="189">
        <v>0</v>
      </c>
      <c r="CD474" s="189">
        <v>0</v>
      </c>
      <c r="CE474" s="189">
        <v>0</v>
      </c>
      <c r="CF474" s="146">
        <v>2</v>
      </c>
      <c r="CG474" s="146">
        <v>7</v>
      </c>
      <c r="CH474" s="146">
        <v>12</v>
      </c>
      <c r="CI474" s="146">
        <v>17</v>
      </c>
      <c r="CJ474" s="146">
        <v>22</v>
      </c>
    </row>
    <row r="475" spans="30:88" ht="16.5" x14ac:dyDescent="0.3">
      <c r="AD475" s="219"/>
      <c r="AE475" s="2"/>
      <c r="AF475" s="220"/>
      <c r="AG475" s="219"/>
      <c r="AH475" s="219"/>
      <c r="AI475" s="219"/>
      <c r="AJ475" s="219"/>
      <c r="AK475" s="219"/>
      <c r="AL475" s="219"/>
      <c r="AM475" s="219"/>
      <c r="AN475" s="219"/>
      <c r="AO475" s="209"/>
      <c r="BZ475" s="188">
        <v>9.0299999999998999</v>
      </c>
      <c r="CA475" s="206">
        <v>0</v>
      </c>
      <c r="CB475" s="189">
        <v>0</v>
      </c>
      <c r="CC475" s="189">
        <v>0</v>
      </c>
      <c r="CD475" s="189">
        <v>0</v>
      </c>
      <c r="CE475" s="189">
        <v>0</v>
      </c>
      <c r="CF475" s="189">
        <v>1</v>
      </c>
      <c r="CG475" s="189">
        <v>6</v>
      </c>
      <c r="CH475" s="189">
        <v>11</v>
      </c>
      <c r="CI475" s="189">
        <v>16</v>
      </c>
      <c r="CJ475" s="189">
        <v>21</v>
      </c>
    </row>
    <row r="476" spans="30:88" ht="16.5" x14ac:dyDescent="0.3">
      <c r="AD476" s="219"/>
      <c r="AE476" s="2"/>
      <c r="AF476" s="220"/>
      <c r="AG476" s="219"/>
      <c r="AH476" s="219"/>
      <c r="AI476" s="219"/>
      <c r="AJ476" s="219"/>
      <c r="AK476" s="219"/>
      <c r="AL476" s="219"/>
      <c r="AM476" s="219"/>
      <c r="AN476" s="219"/>
      <c r="AO476" s="209"/>
      <c r="BZ476" s="188">
        <v>9.0399999999998997</v>
      </c>
      <c r="CA476" s="206">
        <v>0</v>
      </c>
      <c r="CB476" s="189">
        <v>0</v>
      </c>
      <c r="CC476" s="189">
        <v>0</v>
      </c>
      <c r="CD476" s="189">
        <v>0</v>
      </c>
      <c r="CE476" s="189">
        <v>0</v>
      </c>
      <c r="CF476" s="189">
        <v>1</v>
      </c>
      <c r="CG476" s="189">
        <v>6</v>
      </c>
      <c r="CH476" s="189">
        <v>11</v>
      </c>
      <c r="CI476" s="189">
        <v>16</v>
      </c>
      <c r="CJ476" s="189">
        <v>21</v>
      </c>
    </row>
    <row r="477" spans="30:88" ht="16.5" x14ac:dyDescent="0.3">
      <c r="AD477" s="219"/>
      <c r="AE477" s="2"/>
      <c r="AF477" s="220"/>
      <c r="AG477" s="219"/>
      <c r="AH477" s="219"/>
      <c r="AI477" s="219"/>
      <c r="AJ477" s="219"/>
      <c r="AK477" s="219"/>
      <c r="AL477" s="219"/>
      <c r="AM477" s="219"/>
      <c r="AN477" s="219"/>
      <c r="AO477" s="209"/>
      <c r="BZ477" s="188">
        <v>9.0499999999998995</v>
      </c>
      <c r="CA477" s="206">
        <v>0</v>
      </c>
      <c r="CB477" s="189">
        <v>0</v>
      </c>
      <c r="CC477" s="189">
        <v>0</v>
      </c>
      <c r="CD477" s="189">
        <v>0</v>
      </c>
      <c r="CE477" s="189">
        <v>0</v>
      </c>
      <c r="CF477" s="189">
        <v>1</v>
      </c>
      <c r="CG477" s="189">
        <v>6</v>
      </c>
      <c r="CH477" s="189">
        <v>11</v>
      </c>
      <c r="CI477" s="189">
        <v>16</v>
      </c>
      <c r="CJ477" s="189">
        <v>21</v>
      </c>
    </row>
    <row r="478" spans="30:88" ht="18" x14ac:dyDescent="0.25">
      <c r="AD478" s="221"/>
      <c r="AE478" s="2"/>
      <c r="AF478" s="222"/>
      <c r="AG478" s="221"/>
      <c r="AH478" s="221"/>
      <c r="AI478" s="221"/>
      <c r="AJ478" s="221"/>
      <c r="AK478" s="221"/>
      <c r="AL478" s="221"/>
      <c r="AM478" s="221"/>
      <c r="AN478" s="221"/>
      <c r="AO478" s="218"/>
      <c r="BZ478" s="178">
        <v>9.0599999999998992</v>
      </c>
      <c r="CA478" s="206">
        <v>0</v>
      </c>
      <c r="CB478" s="189">
        <v>0</v>
      </c>
      <c r="CC478" s="189">
        <v>0</v>
      </c>
      <c r="CD478" s="189">
        <v>0</v>
      </c>
      <c r="CE478" s="189">
        <v>0</v>
      </c>
      <c r="CF478" s="146">
        <v>1</v>
      </c>
      <c r="CG478" s="146">
        <v>6</v>
      </c>
      <c r="CH478" s="146">
        <v>11</v>
      </c>
      <c r="CI478" s="146">
        <v>16</v>
      </c>
      <c r="CJ478" s="146">
        <v>21</v>
      </c>
    </row>
    <row r="479" spans="30:88" ht="16.5" x14ac:dyDescent="0.3">
      <c r="AD479" s="219"/>
      <c r="AE479" s="2"/>
      <c r="AF479" s="220"/>
      <c r="AG479" s="219"/>
      <c r="AH479" s="219"/>
      <c r="AI479" s="219"/>
      <c r="AJ479" s="219"/>
      <c r="AK479" s="219"/>
      <c r="AL479" s="219"/>
      <c r="AM479" s="219"/>
      <c r="AN479" s="219"/>
      <c r="AO479" s="209"/>
      <c r="BZ479" s="188">
        <v>9.0699999999999008</v>
      </c>
      <c r="CA479" s="206">
        <v>0</v>
      </c>
      <c r="CB479" s="189">
        <v>0</v>
      </c>
      <c r="CC479" s="189">
        <v>0</v>
      </c>
      <c r="CD479" s="189">
        <v>0</v>
      </c>
      <c r="CE479" s="189">
        <v>0</v>
      </c>
      <c r="CF479" s="189">
        <v>0</v>
      </c>
      <c r="CG479" s="189">
        <v>5</v>
      </c>
      <c r="CH479" s="189">
        <v>10</v>
      </c>
      <c r="CI479" s="189">
        <v>15</v>
      </c>
      <c r="CJ479" s="189">
        <v>20</v>
      </c>
    </row>
    <row r="480" spans="30:88" ht="16.5" x14ac:dyDescent="0.3">
      <c r="AD480" s="219"/>
      <c r="AE480" s="2"/>
      <c r="AF480" s="220"/>
      <c r="AG480" s="219"/>
      <c r="AH480" s="219"/>
      <c r="AI480" s="219"/>
      <c r="AJ480" s="219"/>
      <c r="AK480" s="219"/>
      <c r="AL480" s="219"/>
      <c r="AM480" s="219"/>
      <c r="AN480" s="219"/>
      <c r="AO480" s="209"/>
      <c r="BZ480" s="188">
        <v>9.0799999999999006</v>
      </c>
      <c r="CA480" s="206">
        <v>0</v>
      </c>
      <c r="CB480" s="189">
        <v>0</v>
      </c>
      <c r="CC480" s="189">
        <v>0</v>
      </c>
      <c r="CD480" s="189">
        <v>0</v>
      </c>
      <c r="CE480" s="189">
        <v>0</v>
      </c>
      <c r="CF480" s="189">
        <v>0</v>
      </c>
      <c r="CG480" s="189">
        <v>5</v>
      </c>
      <c r="CH480" s="189">
        <v>10</v>
      </c>
      <c r="CI480" s="189">
        <v>15</v>
      </c>
      <c r="CJ480" s="189">
        <v>20</v>
      </c>
    </row>
    <row r="481" spans="30:88" ht="16.5" x14ac:dyDescent="0.3">
      <c r="AD481" s="219"/>
      <c r="AE481" s="2"/>
      <c r="AF481" s="220"/>
      <c r="AG481" s="219"/>
      <c r="AH481" s="219"/>
      <c r="AI481" s="219"/>
      <c r="AJ481" s="219"/>
      <c r="AK481" s="219"/>
      <c r="AL481" s="219"/>
      <c r="AM481" s="219"/>
      <c r="AN481" s="219"/>
      <c r="AO481" s="209"/>
      <c r="BZ481" s="188">
        <v>9.0899999999999004</v>
      </c>
      <c r="CA481" s="206">
        <v>0</v>
      </c>
      <c r="CB481" s="189">
        <v>0</v>
      </c>
      <c r="CC481" s="189">
        <v>0</v>
      </c>
      <c r="CD481" s="189">
        <v>0</v>
      </c>
      <c r="CE481" s="189">
        <v>0</v>
      </c>
      <c r="CF481" s="189">
        <v>0</v>
      </c>
      <c r="CG481" s="189">
        <v>5</v>
      </c>
      <c r="CH481" s="189">
        <v>10</v>
      </c>
      <c r="CI481" s="189">
        <v>15</v>
      </c>
      <c r="CJ481" s="189">
        <v>20</v>
      </c>
    </row>
    <row r="482" spans="30:88" ht="18" x14ac:dyDescent="0.25">
      <c r="AD482" s="221"/>
      <c r="AE482" s="2"/>
      <c r="AF482" s="222"/>
      <c r="AG482" s="221"/>
      <c r="AH482" s="221"/>
      <c r="AI482" s="221"/>
      <c r="AJ482" s="221"/>
      <c r="AK482" s="221"/>
      <c r="AL482" s="221"/>
      <c r="AM482" s="221"/>
      <c r="AN482" s="221"/>
      <c r="AO482" s="218"/>
      <c r="BZ482" s="178">
        <v>9.0999999999999002</v>
      </c>
      <c r="CA482" s="206">
        <v>0</v>
      </c>
      <c r="CB482" s="189">
        <v>0</v>
      </c>
      <c r="CC482" s="189">
        <v>0</v>
      </c>
      <c r="CD482" s="189">
        <v>0</v>
      </c>
      <c r="CE482" s="189">
        <v>0</v>
      </c>
      <c r="CF482" s="189">
        <v>0</v>
      </c>
      <c r="CG482" s="146">
        <v>5</v>
      </c>
      <c r="CH482" s="146">
        <v>10</v>
      </c>
      <c r="CI482" s="146">
        <v>15</v>
      </c>
      <c r="CJ482" s="146">
        <v>20</v>
      </c>
    </row>
    <row r="483" spans="30:88" ht="16.5" x14ac:dyDescent="0.3">
      <c r="AD483" s="219"/>
      <c r="AE483" s="2"/>
      <c r="AF483" s="220"/>
      <c r="AG483" s="219"/>
      <c r="AH483" s="219"/>
      <c r="AI483" s="219"/>
      <c r="AJ483" s="219"/>
      <c r="AK483" s="219"/>
      <c r="AL483" s="219"/>
      <c r="AM483" s="219"/>
      <c r="AN483" s="219"/>
      <c r="AO483" s="209"/>
      <c r="BZ483" s="188">
        <v>9.1099999999999</v>
      </c>
      <c r="CA483" s="206">
        <v>0</v>
      </c>
      <c r="CB483" s="189">
        <v>0</v>
      </c>
      <c r="CC483" s="189">
        <v>0</v>
      </c>
      <c r="CD483" s="189">
        <v>0</v>
      </c>
      <c r="CE483" s="189">
        <v>0</v>
      </c>
      <c r="CF483" s="189">
        <v>0</v>
      </c>
      <c r="CG483" s="189">
        <v>4</v>
      </c>
      <c r="CH483" s="189">
        <v>9</v>
      </c>
      <c r="CI483" s="189">
        <v>14</v>
      </c>
      <c r="CJ483" s="189">
        <v>19</v>
      </c>
    </row>
    <row r="484" spans="30:88" ht="16.5" x14ac:dyDescent="0.3">
      <c r="AD484" s="219"/>
      <c r="AE484" s="2"/>
      <c r="AF484" s="220"/>
      <c r="AG484" s="219"/>
      <c r="AH484" s="219"/>
      <c r="AI484" s="219"/>
      <c r="AJ484" s="219"/>
      <c r="AK484" s="219"/>
      <c r="AL484" s="219"/>
      <c r="AM484" s="219"/>
      <c r="AN484" s="219"/>
      <c r="AO484" s="209"/>
      <c r="BZ484" s="188">
        <v>9.1199999999998997</v>
      </c>
      <c r="CA484" s="206">
        <v>0</v>
      </c>
      <c r="CB484" s="189">
        <v>0</v>
      </c>
      <c r="CC484" s="189">
        <v>0</v>
      </c>
      <c r="CD484" s="189">
        <v>0</v>
      </c>
      <c r="CE484" s="189">
        <v>0</v>
      </c>
      <c r="CF484" s="189">
        <v>0</v>
      </c>
      <c r="CG484" s="189">
        <v>4</v>
      </c>
      <c r="CH484" s="189">
        <v>9</v>
      </c>
      <c r="CI484" s="189">
        <v>14</v>
      </c>
      <c r="CJ484" s="189">
        <v>19</v>
      </c>
    </row>
    <row r="485" spans="30:88" ht="16.5" x14ac:dyDescent="0.3">
      <c r="AD485" s="219"/>
      <c r="AE485" s="2"/>
      <c r="AF485" s="220"/>
      <c r="AG485" s="219"/>
      <c r="AH485" s="219"/>
      <c r="AI485" s="219"/>
      <c r="AJ485" s="219"/>
      <c r="AK485" s="219"/>
      <c r="AL485" s="219"/>
      <c r="AM485" s="219"/>
      <c r="AN485" s="219"/>
      <c r="AO485" s="209"/>
      <c r="BZ485" s="188">
        <v>9.1299999999998995</v>
      </c>
      <c r="CA485" s="206">
        <v>0</v>
      </c>
      <c r="CB485" s="189">
        <v>0</v>
      </c>
      <c r="CC485" s="189">
        <v>0</v>
      </c>
      <c r="CD485" s="189">
        <v>0</v>
      </c>
      <c r="CE485" s="189">
        <v>0</v>
      </c>
      <c r="CF485" s="189">
        <v>0</v>
      </c>
      <c r="CG485" s="189">
        <v>4</v>
      </c>
      <c r="CH485" s="189">
        <v>9</v>
      </c>
      <c r="CI485" s="189">
        <v>14</v>
      </c>
      <c r="CJ485" s="189">
        <v>19</v>
      </c>
    </row>
    <row r="486" spans="30:88" ht="18" x14ac:dyDescent="0.25">
      <c r="AD486" s="221"/>
      <c r="AE486" s="2"/>
      <c r="AF486" s="222"/>
      <c r="AG486" s="221"/>
      <c r="AH486" s="221"/>
      <c r="AI486" s="221"/>
      <c r="AJ486" s="221"/>
      <c r="AK486" s="221"/>
      <c r="AL486" s="221"/>
      <c r="AM486" s="221"/>
      <c r="AN486" s="221"/>
      <c r="AO486" s="218"/>
      <c r="BZ486" s="178">
        <v>9.1399999999998993</v>
      </c>
      <c r="CA486" s="206">
        <v>0</v>
      </c>
      <c r="CB486" s="189">
        <v>0</v>
      </c>
      <c r="CC486" s="189">
        <v>0</v>
      </c>
      <c r="CD486" s="189">
        <v>0</v>
      </c>
      <c r="CE486" s="189">
        <v>0</v>
      </c>
      <c r="CF486" s="189">
        <v>0</v>
      </c>
      <c r="CG486" s="146">
        <v>4</v>
      </c>
      <c r="CH486" s="146">
        <v>9</v>
      </c>
      <c r="CI486" s="146">
        <v>14</v>
      </c>
      <c r="CJ486" s="146">
        <v>19</v>
      </c>
    </row>
    <row r="487" spans="30:88" ht="16.5" x14ac:dyDescent="0.3">
      <c r="AD487" s="219"/>
      <c r="AE487" s="2"/>
      <c r="AF487" s="220"/>
      <c r="AG487" s="219"/>
      <c r="AH487" s="219"/>
      <c r="AI487" s="219"/>
      <c r="AJ487" s="219"/>
      <c r="AK487" s="219"/>
      <c r="AL487" s="219"/>
      <c r="AM487" s="219"/>
      <c r="AN487" s="219"/>
      <c r="AO487" s="209"/>
      <c r="BZ487" s="188">
        <v>9.1499999999999009</v>
      </c>
      <c r="CA487" s="206">
        <v>0</v>
      </c>
      <c r="CB487" s="189">
        <v>0</v>
      </c>
      <c r="CC487" s="189">
        <v>0</v>
      </c>
      <c r="CD487" s="189">
        <v>0</v>
      </c>
      <c r="CE487" s="189">
        <v>0</v>
      </c>
      <c r="CF487" s="189">
        <v>0</v>
      </c>
      <c r="CG487" s="189">
        <v>3</v>
      </c>
      <c r="CH487" s="189">
        <v>8</v>
      </c>
      <c r="CI487" s="189">
        <v>13</v>
      </c>
      <c r="CJ487" s="189">
        <v>18</v>
      </c>
    </row>
    <row r="488" spans="30:88" ht="16.5" x14ac:dyDescent="0.3">
      <c r="AD488" s="219"/>
      <c r="AE488" s="2"/>
      <c r="AF488" s="220"/>
      <c r="AG488" s="219"/>
      <c r="AH488" s="219"/>
      <c r="AI488" s="219"/>
      <c r="AJ488" s="219"/>
      <c r="AK488" s="219"/>
      <c r="AL488" s="219"/>
      <c r="AM488" s="219"/>
      <c r="AN488" s="219"/>
      <c r="AO488" s="209"/>
      <c r="BZ488" s="188">
        <v>9.1599999999999007</v>
      </c>
      <c r="CA488" s="206">
        <v>0</v>
      </c>
      <c r="CB488" s="189">
        <v>0</v>
      </c>
      <c r="CC488" s="189">
        <v>0</v>
      </c>
      <c r="CD488" s="189">
        <v>0</v>
      </c>
      <c r="CE488" s="189">
        <v>0</v>
      </c>
      <c r="CF488" s="189">
        <v>0</v>
      </c>
      <c r="CG488" s="189">
        <v>3</v>
      </c>
      <c r="CH488" s="189">
        <v>8</v>
      </c>
      <c r="CI488" s="189">
        <v>13</v>
      </c>
      <c r="CJ488" s="189">
        <v>18</v>
      </c>
    </row>
    <row r="489" spans="30:88" ht="16.5" x14ac:dyDescent="0.3">
      <c r="AD489" s="219"/>
      <c r="AE489" s="2"/>
      <c r="AF489" s="220"/>
      <c r="AG489" s="219"/>
      <c r="AH489" s="219"/>
      <c r="AI489" s="219"/>
      <c r="AJ489" s="219"/>
      <c r="AK489" s="219"/>
      <c r="AL489" s="219"/>
      <c r="AM489" s="219"/>
      <c r="AN489" s="219"/>
      <c r="AO489" s="209"/>
      <c r="BZ489" s="188">
        <v>9.1699999999999005</v>
      </c>
      <c r="CA489" s="206">
        <v>0</v>
      </c>
      <c r="CB489" s="189">
        <v>0</v>
      </c>
      <c r="CC489" s="189">
        <v>0</v>
      </c>
      <c r="CD489" s="189">
        <v>0</v>
      </c>
      <c r="CE489" s="189">
        <v>0</v>
      </c>
      <c r="CF489" s="189">
        <v>0</v>
      </c>
      <c r="CG489" s="189">
        <v>3</v>
      </c>
      <c r="CH489" s="189">
        <v>8</v>
      </c>
      <c r="CI489" s="189">
        <v>13</v>
      </c>
      <c r="CJ489" s="189">
        <v>18</v>
      </c>
    </row>
    <row r="490" spans="30:88" ht="18" x14ac:dyDescent="0.25">
      <c r="AD490" s="221"/>
      <c r="AE490" s="2"/>
      <c r="AF490" s="222"/>
      <c r="AG490" s="221"/>
      <c r="AH490" s="221"/>
      <c r="AI490" s="221"/>
      <c r="AJ490" s="221"/>
      <c r="AK490" s="221"/>
      <c r="AL490" s="221"/>
      <c r="AM490" s="221"/>
      <c r="AN490" s="221"/>
      <c r="AO490" s="218"/>
      <c r="BZ490" s="178">
        <v>9.1799999999999002</v>
      </c>
      <c r="CA490" s="206">
        <v>0</v>
      </c>
      <c r="CB490" s="189">
        <v>0</v>
      </c>
      <c r="CC490" s="189">
        <v>0</v>
      </c>
      <c r="CD490" s="189">
        <v>0</v>
      </c>
      <c r="CE490" s="189">
        <v>0</v>
      </c>
      <c r="CF490" s="189">
        <v>0</v>
      </c>
      <c r="CG490" s="146">
        <v>3</v>
      </c>
      <c r="CH490" s="146">
        <v>8</v>
      </c>
      <c r="CI490" s="146">
        <v>13</v>
      </c>
      <c r="CJ490" s="146">
        <v>18</v>
      </c>
    </row>
    <row r="491" spans="30:88" ht="16.5" x14ac:dyDescent="0.3">
      <c r="AD491" s="219"/>
      <c r="AE491" s="2"/>
      <c r="AF491" s="220"/>
      <c r="AG491" s="219"/>
      <c r="AH491" s="219"/>
      <c r="AI491" s="219"/>
      <c r="AJ491" s="219"/>
      <c r="AK491" s="219"/>
      <c r="AL491" s="219"/>
      <c r="AM491" s="219"/>
      <c r="AN491" s="219"/>
      <c r="AO491" s="209"/>
      <c r="BZ491" s="188">
        <v>9.1899999999999</v>
      </c>
      <c r="CA491" s="206">
        <v>0</v>
      </c>
      <c r="CB491" s="189">
        <v>0</v>
      </c>
      <c r="CC491" s="189">
        <v>0</v>
      </c>
      <c r="CD491" s="189">
        <v>0</v>
      </c>
      <c r="CE491" s="189">
        <v>0</v>
      </c>
      <c r="CF491" s="189">
        <v>0</v>
      </c>
      <c r="CG491" s="189">
        <v>2</v>
      </c>
      <c r="CH491" s="189">
        <v>7</v>
      </c>
      <c r="CI491" s="189">
        <v>12</v>
      </c>
      <c r="CJ491" s="189">
        <v>17</v>
      </c>
    </row>
    <row r="492" spans="30:88" ht="16.5" x14ac:dyDescent="0.3">
      <c r="AD492" s="219"/>
      <c r="AE492" s="2"/>
      <c r="AF492" s="220"/>
      <c r="AG492" s="219"/>
      <c r="AH492" s="219"/>
      <c r="AI492" s="219"/>
      <c r="AJ492" s="219"/>
      <c r="AK492" s="219"/>
      <c r="AL492" s="219"/>
      <c r="AM492" s="219"/>
      <c r="AN492" s="219"/>
      <c r="AO492" s="209"/>
      <c r="BZ492" s="188">
        <v>9.1999999999998998</v>
      </c>
      <c r="CA492" s="206">
        <v>0</v>
      </c>
      <c r="CB492" s="189">
        <v>0</v>
      </c>
      <c r="CC492" s="189">
        <v>0</v>
      </c>
      <c r="CD492" s="189">
        <v>0</v>
      </c>
      <c r="CE492" s="189">
        <v>0</v>
      </c>
      <c r="CF492" s="189">
        <v>0</v>
      </c>
      <c r="CG492" s="189">
        <v>2</v>
      </c>
      <c r="CH492" s="189">
        <v>7</v>
      </c>
      <c r="CI492" s="189">
        <v>12</v>
      </c>
      <c r="CJ492" s="189">
        <v>17</v>
      </c>
    </row>
    <row r="493" spans="30:88" ht="16.5" x14ac:dyDescent="0.3">
      <c r="AD493" s="219"/>
      <c r="AE493" s="2"/>
      <c r="AF493" s="220"/>
      <c r="AG493" s="219"/>
      <c r="AH493" s="219"/>
      <c r="AI493" s="219"/>
      <c r="AJ493" s="219"/>
      <c r="AK493" s="219"/>
      <c r="AL493" s="219"/>
      <c r="AM493" s="219"/>
      <c r="AN493" s="219"/>
      <c r="AO493" s="209"/>
      <c r="BZ493" s="188">
        <v>9.2099999999998996</v>
      </c>
      <c r="CA493" s="206">
        <v>0</v>
      </c>
      <c r="CB493" s="189">
        <v>0</v>
      </c>
      <c r="CC493" s="189">
        <v>0</v>
      </c>
      <c r="CD493" s="189">
        <v>0</v>
      </c>
      <c r="CE493" s="189">
        <v>0</v>
      </c>
      <c r="CF493" s="189">
        <v>0</v>
      </c>
      <c r="CG493" s="189">
        <v>2</v>
      </c>
      <c r="CH493" s="189">
        <v>7</v>
      </c>
      <c r="CI493" s="189">
        <v>12</v>
      </c>
      <c r="CJ493" s="189">
        <v>17</v>
      </c>
    </row>
    <row r="494" spans="30:88" ht="18" x14ac:dyDescent="0.25">
      <c r="AD494" s="221"/>
      <c r="AE494" s="2"/>
      <c r="AF494" s="222"/>
      <c r="AG494" s="221"/>
      <c r="AH494" s="221"/>
      <c r="AI494" s="221"/>
      <c r="AJ494" s="221"/>
      <c r="AK494" s="221"/>
      <c r="AL494" s="221"/>
      <c r="AM494" s="221"/>
      <c r="AN494" s="221"/>
      <c r="AO494" s="218"/>
      <c r="BZ494" s="178">
        <v>9.2199999999998994</v>
      </c>
      <c r="CA494" s="206">
        <v>0</v>
      </c>
      <c r="CB494" s="189">
        <v>0</v>
      </c>
      <c r="CC494" s="189">
        <v>0</v>
      </c>
      <c r="CD494" s="189">
        <v>0</v>
      </c>
      <c r="CE494" s="189">
        <v>0</v>
      </c>
      <c r="CF494" s="189">
        <v>0</v>
      </c>
      <c r="CG494" s="146">
        <v>2</v>
      </c>
      <c r="CH494" s="146">
        <v>7</v>
      </c>
      <c r="CI494" s="146">
        <v>12</v>
      </c>
      <c r="CJ494" s="146">
        <v>17</v>
      </c>
    </row>
    <row r="495" spans="30:88" ht="16.5" x14ac:dyDescent="0.3">
      <c r="AD495" s="219"/>
      <c r="AE495" s="2"/>
      <c r="AF495" s="220"/>
      <c r="AG495" s="219"/>
      <c r="AH495" s="219"/>
      <c r="AI495" s="219"/>
      <c r="AJ495" s="219"/>
      <c r="AK495" s="219"/>
      <c r="AL495" s="219"/>
      <c r="AM495" s="219"/>
      <c r="AN495" s="219"/>
      <c r="AO495" s="209"/>
      <c r="BZ495" s="188">
        <v>9.2299999999998992</v>
      </c>
      <c r="CA495" s="206">
        <v>0</v>
      </c>
      <c r="CB495" s="189">
        <v>0</v>
      </c>
      <c r="CC495" s="189">
        <v>0</v>
      </c>
      <c r="CD495" s="189">
        <v>0</v>
      </c>
      <c r="CE495" s="189">
        <v>0</v>
      </c>
      <c r="CF495" s="189">
        <v>0</v>
      </c>
      <c r="CG495" s="189">
        <v>1</v>
      </c>
      <c r="CH495" s="189">
        <v>6</v>
      </c>
      <c r="CI495" s="189">
        <v>11</v>
      </c>
      <c r="CJ495" s="189">
        <v>16</v>
      </c>
    </row>
    <row r="496" spans="30:88" ht="16.5" x14ac:dyDescent="0.3">
      <c r="AD496" s="219"/>
      <c r="AE496" s="2"/>
      <c r="AF496" s="220"/>
      <c r="AG496" s="219"/>
      <c r="AH496" s="219"/>
      <c r="AI496" s="219"/>
      <c r="AJ496" s="219"/>
      <c r="AK496" s="219"/>
      <c r="AL496" s="219"/>
      <c r="AM496" s="219"/>
      <c r="AN496" s="219"/>
      <c r="AO496" s="209"/>
      <c r="BZ496" s="188">
        <v>9.2399999999999007</v>
      </c>
      <c r="CA496" s="206">
        <v>0</v>
      </c>
      <c r="CB496" s="189">
        <v>0</v>
      </c>
      <c r="CC496" s="189">
        <v>0</v>
      </c>
      <c r="CD496" s="189">
        <v>0</v>
      </c>
      <c r="CE496" s="189">
        <v>0</v>
      </c>
      <c r="CF496" s="189">
        <v>0</v>
      </c>
      <c r="CG496" s="189">
        <v>1</v>
      </c>
      <c r="CH496" s="189">
        <v>6</v>
      </c>
      <c r="CI496" s="189">
        <v>11</v>
      </c>
      <c r="CJ496" s="189">
        <v>16</v>
      </c>
    </row>
    <row r="497" spans="30:88" ht="16.5" x14ac:dyDescent="0.3">
      <c r="AD497" s="219"/>
      <c r="AE497" s="2"/>
      <c r="AF497" s="220"/>
      <c r="AG497" s="219"/>
      <c r="AH497" s="219"/>
      <c r="AI497" s="219"/>
      <c r="AJ497" s="219"/>
      <c r="AK497" s="219"/>
      <c r="AL497" s="219"/>
      <c r="AM497" s="219"/>
      <c r="AN497" s="219"/>
      <c r="AO497" s="209"/>
      <c r="BZ497" s="188">
        <v>9.2499999999999005</v>
      </c>
      <c r="CA497" s="206">
        <v>0</v>
      </c>
      <c r="CB497" s="189">
        <v>0</v>
      </c>
      <c r="CC497" s="189">
        <v>0</v>
      </c>
      <c r="CD497" s="189">
        <v>0</v>
      </c>
      <c r="CE497" s="189">
        <v>0</v>
      </c>
      <c r="CF497" s="189">
        <v>0</v>
      </c>
      <c r="CG497" s="189">
        <v>1</v>
      </c>
      <c r="CH497" s="189">
        <v>6</v>
      </c>
      <c r="CI497" s="189">
        <v>11</v>
      </c>
      <c r="CJ497" s="189">
        <v>16</v>
      </c>
    </row>
    <row r="498" spans="30:88" ht="18" x14ac:dyDescent="0.25">
      <c r="AD498" s="221"/>
      <c r="AE498" s="2"/>
      <c r="AF498" s="222"/>
      <c r="AG498" s="221"/>
      <c r="AH498" s="221"/>
      <c r="AI498" s="221"/>
      <c r="AJ498" s="221"/>
      <c r="AK498" s="221"/>
      <c r="AL498" s="221"/>
      <c r="AM498" s="221"/>
      <c r="AN498" s="221"/>
      <c r="AO498" s="218"/>
      <c r="BZ498" s="178">
        <v>9.2599999999999003</v>
      </c>
      <c r="CA498" s="206">
        <v>0</v>
      </c>
      <c r="CB498" s="189">
        <v>0</v>
      </c>
      <c r="CC498" s="189">
        <v>0</v>
      </c>
      <c r="CD498" s="189">
        <v>0</v>
      </c>
      <c r="CE498" s="189">
        <v>0</v>
      </c>
      <c r="CF498" s="189">
        <v>0</v>
      </c>
      <c r="CG498" s="146">
        <v>1</v>
      </c>
      <c r="CH498" s="146">
        <v>6</v>
      </c>
      <c r="CI498" s="146">
        <v>11</v>
      </c>
      <c r="CJ498" s="146">
        <v>16</v>
      </c>
    </row>
    <row r="499" spans="30:88" ht="16.5" x14ac:dyDescent="0.3">
      <c r="AD499" s="219"/>
      <c r="AE499" s="2"/>
      <c r="AF499" s="220"/>
      <c r="AG499" s="219"/>
      <c r="AH499" s="219"/>
      <c r="AI499" s="219"/>
      <c r="AJ499" s="219"/>
      <c r="AK499" s="219"/>
      <c r="AL499" s="219"/>
      <c r="AM499" s="219"/>
      <c r="AN499" s="219"/>
      <c r="AO499" s="209"/>
      <c r="BZ499" s="188">
        <v>9.2699999999999001</v>
      </c>
      <c r="CA499" s="206">
        <v>0</v>
      </c>
      <c r="CB499" s="189">
        <v>0</v>
      </c>
      <c r="CC499" s="189">
        <v>0</v>
      </c>
      <c r="CD499" s="189">
        <v>0</v>
      </c>
      <c r="CE499" s="189">
        <v>0</v>
      </c>
      <c r="CF499" s="189">
        <v>0</v>
      </c>
      <c r="CG499" s="189">
        <v>0</v>
      </c>
      <c r="CH499" s="189">
        <v>5</v>
      </c>
      <c r="CI499" s="189">
        <v>10</v>
      </c>
      <c r="CJ499" s="189">
        <v>15</v>
      </c>
    </row>
    <row r="500" spans="30:88" ht="16.5" x14ac:dyDescent="0.3">
      <c r="AD500" s="219"/>
      <c r="AE500" s="2"/>
      <c r="AF500" s="220"/>
      <c r="AG500" s="219"/>
      <c r="AH500" s="219"/>
      <c r="AI500" s="219"/>
      <c r="AJ500" s="219"/>
      <c r="AK500" s="219"/>
      <c r="AL500" s="219"/>
      <c r="AM500" s="219"/>
      <c r="AN500" s="219"/>
      <c r="AO500" s="209"/>
      <c r="BZ500" s="188">
        <v>9.2799999999998999</v>
      </c>
      <c r="CA500" s="206">
        <v>0</v>
      </c>
      <c r="CB500" s="189">
        <v>0</v>
      </c>
      <c r="CC500" s="189">
        <v>0</v>
      </c>
      <c r="CD500" s="189">
        <v>0</v>
      </c>
      <c r="CE500" s="189">
        <v>0</v>
      </c>
      <c r="CF500" s="189">
        <v>0</v>
      </c>
      <c r="CG500" s="189">
        <v>0</v>
      </c>
      <c r="CH500" s="189">
        <v>5</v>
      </c>
      <c r="CI500" s="189">
        <v>10</v>
      </c>
      <c r="CJ500" s="189">
        <v>15</v>
      </c>
    </row>
    <row r="501" spans="30:88" ht="16.5" x14ac:dyDescent="0.3">
      <c r="AD501" s="219"/>
      <c r="AE501" s="2"/>
      <c r="AF501" s="220"/>
      <c r="AG501" s="219"/>
      <c r="AH501" s="219"/>
      <c r="AI501" s="219"/>
      <c r="AJ501" s="219"/>
      <c r="AK501" s="219"/>
      <c r="AL501" s="219"/>
      <c r="AM501" s="219"/>
      <c r="AN501" s="219"/>
      <c r="AO501" s="209"/>
      <c r="BZ501" s="188">
        <v>9.2899999999998997</v>
      </c>
      <c r="CA501" s="206">
        <v>0</v>
      </c>
      <c r="CB501" s="189">
        <v>0</v>
      </c>
      <c r="CC501" s="189">
        <v>0</v>
      </c>
      <c r="CD501" s="189">
        <v>0</v>
      </c>
      <c r="CE501" s="189">
        <v>0</v>
      </c>
      <c r="CF501" s="189">
        <v>0</v>
      </c>
      <c r="CG501" s="189">
        <v>0</v>
      </c>
      <c r="CH501" s="189">
        <v>5</v>
      </c>
      <c r="CI501" s="189">
        <v>10</v>
      </c>
      <c r="CJ501" s="189">
        <v>15</v>
      </c>
    </row>
    <row r="502" spans="30:88" ht="18" x14ac:dyDescent="0.25">
      <c r="AD502" s="221"/>
      <c r="AE502" s="2"/>
      <c r="AF502" s="222"/>
      <c r="AG502" s="221"/>
      <c r="AH502" s="221"/>
      <c r="AI502" s="221"/>
      <c r="AJ502" s="221"/>
      <c r="AK502" s="221"/>
      <c r="AL502" s="221"/>
      <c r="AM502" s="221"/>
      <c r="AN502" s="221"/>
      <c r="AO502" s="218"/>
      <c r="BZ502" s="178">
        <v>9.2999999999998995</v>
      </c>
      <c r="CA502" s="206">
        <v>0</v>
      </c>
      <c r="CB502" s="189">
        <v>0</v>
      </c>
      <c r="CC502" s="189">
        <v>0</v>
      </c>
      <c r="CD502" s="189">
        <v>0</v>
      </c>
      <c r="CE502" s="189">
        <v>0</v>
      </c>
      <c r="CF502" s="189">
        <v>0</v>
      </c>
      <c r="CG502" s="189">
        <v>0</v>
      </c>
      <c r="CH502" s="146">
        <v>5</v>
      </c>
      <c r="CI502" s="146">
        <v>10</v>
      </c>
      <c r="CJ502" s="146">
        <v>15</v>
      </c>
    </row>
    <row r="503" spans="30:88" ht="16.5" x14ac:dyDescent="0.3">
      <c r="AD503" s="219"/>
      <c r="AE503" s="2"/>
      <c r="AF503" s="220"/>
      <c r="AG503" s="219"/>
      <c r="AH503" s="219"/>
      <c r="AI503" s="219"/>
      <c r="AJ503" s="219"/>
      <c r="AK503" s="219"/>
      <c r="AL503" s="219"/>
      <c r="AM503" s="219"/>
      <c r="AN503" s="219"/>
      <c r="AO503" s="209"/>
      <c r="BZ503" s="188">
        <v>9.3099999999998992</v>
      </c>
      <c r="CA503" s="206">
        <v>0</v>
      </c>
      <c r="CB503" s="189">
        <v>0</v>
      </c>
      <c r="CC503" s="189">
        <v>0</v>
      </c>
      <c r="CD503" s="189">
        <v>0</v>
      </c>
      <c r="CE503" s="189">
        <v>0</v>
      </c>
      <c r="CF503" s="189">
        <v>0</v>
      </c>
      <c r="CG503" s="189">
        <v>0</v>
      </c>
      <c r="CH503" s="189">
        <v>4</v>
      </c>
      <c r="CI503" s="189">
        <v>9</v>
      </c>
      <c r="CJ503" s="189">
        <v>14</v>
      </c>
    </row>
    <row r="504" spans="30:88" ht="16.5" x14ac:dyDescent="0.3">
      <c r="AD504" s="219"/>
      <c r="AE504" s="2"/>
      <c r="AF504" s="220"/>
      <c r="AG504" s="219"/>
      <c r="AH504" s="219"/>
      <c r="AI504" s="219"/>
      <c r="AJ504" s="219"/>
      <c r="AK504" s="219"/>
      <c r="AL504" s="219"/>
      <c r="AM504" s="219"/>
      <c r="AN504" s="219"/>
      <c r="AO504" s="209"/>
      <c r="BZ504" s="188">
        <v>9.3199999999999008</v>
      </c>
      <c r="CA504" s="206">
        <v>0</v>
      </c>
      <c r="CB504" s="189">
        <v>0</v>
      </c>
      <c r="CC504" s="189">
        <v>0</v>
      </c>
      <c r="CD504" s="189">
        <v>0</v>
      </c>
      <c r="CE504" s="189">
        <v>0</v>
      </c>
      <c r="CF504" s="189">
        <v>0</v>
      </c>
      <c r="CG504" s="189">
        <v>0</v>
      </c>
      <c r="CH504" s="189">
        <v>4</v>
      </c>
      <c r="CI504" s="189">
        <v>9</v>
      </c>
      <c r="CJ504" s="189">
        <v>14</v>
      </c>
    </row>
    <row r="505" spans="30:88" ht="16.5" x14ac:dyDescent="0.3">
      <c r="AD505" s="219"/>
      <c r="AE505" s="2"/>
      <c r="AF505" s="220"/>
      <c r="AG505" s="219"/>
      <c r="AH505" s="219"/>
      <c r="AI505" s="219"/>
      <c r="AJ505" s="219"/>
      <c r="AK505" s="219"/>
      <c r="AL505" s="219"/>
      <c r="AM505" s="219"/>
      <c r="AN505" s="219"/>
      <c r="AO505" s="209"/>
      <c r="BZ505" s="188">
        <v>9.3299999999999006</v>
      </c>
      <c r="CA505" s="206">
        <v>0</v>
      </c>
      <c r="CB505" s="189">
        <v>0</v>
      </c>
      <c r="CC505" s="189">
        <v>0</v>
      </c>
      <c r="CD505" s="189">
        <v>0</v>
      </c>
      <c r="CE505" s="189">
        <v>0</v>
      </c>
      <c r="CF505" s="189">
        <v>0</v>
      </c>
      <c r="CG505" s="189">
        <v>0</v>
      </c>
      <c r="CH505" s="189">
        <v>4</v>
      </c>
      <c r="CI505" s="189">
        <v>9</v>
      </c>
      <c r="CJ505" s="189">
        <v>14</v>
      </c>
    </row>
    <row r="506" spans="30:88" ht="18" x14ac:dyDescent="0.25">
      <c r="AD506" s="221"/>
      <c r="AE506" s="2"/>
      <c r="AF506" s="222"/>
      <c r="AG506" s="221"/>
      <c r="AH506" s="221"/>
      <c r="AI506" s="221"/>
      <c r="AJ506" s="221"/>
      <c r="AK506" s="221"/>
      <c r="AL506" s="221"/>
      <c r="AM506" s="221"/>
      <c r="AN506" s="221"/>
      <c r="AO506" s="218"/>
      <c r="BZ506" s="178">
        <v>9.3399999999999004</v>
      </c>
      <c r="CA506" s="206">
        <v>0</v>
      </c>
      <c r="CB506" s="189">
        <v>0</v>
      </c>
      <c r="CC506" s="189">
        <v>0</v>
      </c>
      <c r="CD506" s="189">
        <v>0</v>
      </c>
      <c r="CE506" s="189">
        <v>0</v>
      </c>
      <c r="CF506" s="189">
        <v>0</v>
      </c>
      <c r="CG506" s="189">
        <v>0</v>
      </c>
      <c r="CH506" s="146">
        <v>4</v>
      </c>
      <c r="CI506" s="146">
        <v>9</v>
      </c>
      <c r="CJ506" s="146">
        <v>14</v>
      </c>
    </row>
    <row r="507" spans="30:88" ht="16.5" x14ac:dyDescent="0.3">
      <c r="AD507" s="219"/>
      <c r="AE507" s="2"/>
      <c r="AF507" s="220"/>
      <c r="AG507" s="219"/>
      <c r="AH507" s="219"/>
      <c r="AI507" s="219"/>
      <c r="AJ507" s="219"/>
      <c r="AK507" s="219"/>
      <c r="AL507" s="219"/>
      <c r="AM507" s="219"/>
      <c r="AN507" s="219"/>
      <c r="AO507" s="209"/>
      <c r="BZ507" s="188">
        <v>9.3499999999999002</v>
      </c>
      <c r="CA507" s="206">
        <v>0</v>
      </c>
      <c r="CB507" s="189">
        <v>0</v>
      </c>
      <c r="CC507" s="189">
        <v>0</v>
      </c>
      <c r="CD507" s="189">
        <v>0</v>
      </c>
      <c r="CE507" s="189">
        <v>0</v>
      </c>
      <c r="CF507" s="189">
        <v>0</v>
      </c>
      <c r="CG507" s="189">
        <v>0</v>
      </c>
      <c r="CH507" s="189">
        <v>3</v>
      </c>
      <c r="CI507" s="189">
        <v>8</v>
      </c>
      <c r="CJ507" s="189">
        <v>13</v>
      </c>
    </row>
    <row r="508" spans="30:88" ht="16.5" x14ac:dyDescent="0.3">
      <c r="AD508" s="219"/>
      <c r="AE508" s="2"/>
      <c r="AF508" s="220"/>
      <c r="AG508" s="219"/>
      <c r="AH508" s="219"/>
      <c r="AI508" s="219"/>
      <c r="AJ508" s="219"/>
      <c r="AK508" s="219"/>
      <c r="AL508" s="219"/>
      <c r="AM508" s="219"/>
      <c r="AN508" s="219"/>
      <c r="AO508" s="209"/>
      <c r="BZ508" s="188">
        <v>9.3599999999999</v>
      </c>
      <c r="CA508" s="206">
        <v>0</v>
      </c>
      <c r="CB508" s="189">
        <v>0</v>
      </c>
      <c r="CC508" s="189">
        <v>0</v>
      </c>
      <c r="CD508" s="189">
        <v>0</v>
      </c>
      <c r="CE508" s="189">
        <v>0</v>
      </c>
      <c r="CF508" s="189">
        <v>0</v>
      </c>
      <c r="CG508" s="189">
        <v>0</v>
      </c>
      <c r="CH508" s="189">
        <v>3</v>
      </c>
      <c r="CI508" s="189">
        <v>8</v>
      </c>
      <c r="CJ508" s="189">
        <v>13</v>
      </c>
    </row>
    <row r="509" spans="30:88" ht="16.5" x14ac:dyDescent="0.3">
      <c r="AD509" s="219"/>
      <c r="AE509" s="2"/>
      <c r="AF509" s="220"/>
      <c r="AG509" s="219"/>
      <c r="AH509" s="219"/>
      <c r="AI509" s="219"/>
      <c r="AJ509" s="219"/>
      <c r="AK509" s="219"/>
      <c r="AL509" s="219"/>
      <c r="AM509" s="219"/>
      <c r="AN509" s="219"/>
      <c r="AO509" s="209"/>
      <c r="BZ509" s="188">
        <v>9.3699999999998997</v>
      </c>
      <c r="CA509" s="206">
        <v>0</v>
      </c>
      <c r="CB509" s="189">
        <v>0</v>
      </c>
      <c r="CC509" s="189">
        <v>0</v>
      </c>
      <c r="CD509" s="189">
        <v>0</v>
      </c>
      <c r="CE509" s="189">
        <v>0</v>
      </c>
      <c r="CF509" s="189">
        <v>0</v>
      </c>
      <c r="CG509" s="189">
        <v>0</v>
      </c>
      <c r="CH509" s="189">
        <v>3</v>
      </c>
      <c r="CI509" s="189">
        <v>8</v>
      </c>
      <c r="CJ509" s="189">
        <v>13</v>
      </c>
    </row>
    <row r="510" spans="30:88" ht="18" x14ac:dyDescent="0.25">
      <c r="AD510" s="221"/>
      <c r="AE510" s="2"/>
      <c r="AF510" s="222"/>
      <c r="AG510" s="221"/>
      <c r="AH510" s="221"/>
      <c r="AI510" s="221"/>
      <c r="AJ510" s="221"/>
      <c r="AK510" s="221"/>
      <c r="AL510" s="221"/>
      <c r="AM510" s="221"/>
      <c r="AN510" s="221"/>
      <c r="AO510" s="218"/>
      <c r="BZ510" s="178">
        <v>9.3799999999998995</v>
      </c>
      <c r="CA510" s="206">
        <v>0</v>
      </c>
      <c r="CB510" s="189">
        <v>0</v>
      </c>
      <c r="CC510" s="189">
        <v>0</v>
      </c>
      <c r="CD510" s="189">
        <v>0</v>
      </c>
      <c r="CE510" s="189">
        <v>0</v>
      </c>
      <c r="CF510" s="189">
        <v>0</v>
      </c>
      <c r="CG510" s="189">
        <v>0</v>
      </c>
      <c r="CH510" s="146">
        <v>3</v>
      </c>
      <c r="CI510" s="146">
        <v>8</v>
      </c>
      <c r="CJ510" s="146">
        <v>13</v>
      </c>
    </row>
    <row r="511" spans="30:88" ht="16.5" x14ac:dyDescent="0.3">
      <c r="AD511" s="219"/>
      <c r="AE511" s="2"/>
      <c r="AF511" s="220"/>
      <c r="AG511" s="219"/>
      <c r="AH511" s="219"/>
      <c r="AI511" s="219"/>
      <c r="AJ511" s="219"/>
      <c r="AK511" s="219"/>
      <c r="AL511" s="219"/>
      <c r="AM511" s="219"/>
      <c r="AN511" s="219"/>
      <c r="AO511" s="209"/>
      <c r="BZ511" s="188">
        <v>9.3899999999998993</v>
      </c>
      <c r="CA511" s="206">
        <v>0</v>
      </c>
      <c r="CB511" s="189">
        <v>0</v>
      </c>
      <c r="CC511" s="189">
        <v>0</v>
      </c>
      <c r="CD511" s="189">
        <v>0</v>
      </c>
      <c r="CE511" s="189">
        <v>0</v>
      </c>
      <c r="CF511" s="189">
        <v>0</v>
      </c>
      <c r="CG511" s="189">
        <v>0</v>
      </c>
      <c r="CH511" s="189">
        <v>2</v>
      </c>
      <c r="CI511" s="189">
        <v>7</v>
      </c>
      <c r="CJ511" s="189">
        <v>12</v>
      </c>
    </row>
    <row r="512" spans="30:88" ht="16.5" x14ac:dyDescent="0.3">
      <c r="AD512" s="219"/>
      <c r="AE512" s="2"/>
      <c r="AF512" s="220"/>
      <c r="AG512" s="219"/>
      <c r="AH512" s="219"/>
      <c r="AI512" s="219"/>
      <c r="AJ512" s="219"/>
      <c r="AK512" s="219"/>
      <c r="AL512" s="219"/>
      <c r="AM512" s="219"/>
      <c r="AN512" s="219"/>
      <c r="AO512" s="209"/>
      <c r="BZ512" s="188">
        <v>9.3999999999999009</v>
      </c>
      <c r="CA512" s="206">
        <v>0</v>
      </c>
      <c r="CB512" s="189">
        <v>0</v>
      </c>
      <c r="CC512" s="189">
        <v>0</v>
      </c>
      <c r="CD512" s="189">
        <v>0</v>
      </c>
      <c r="CE512" s="189">
        <v>0</v>
      </c>
      <c r="CF512" s="189">
        <v>0</v>
      </c>
      <c r="CG512" s="189">
        <v>0</v>
      </c>
      <c r="CH512" s="189">
        <v>2</v>
      </c>
      <c r="CI512" s="189">
        <v>7</v>
      </c>
      <c r="CJ512" s="189">
        <v>12</v>
      </c>
    </row>
    <row r="513" spans="30:88" ht="16.5" x14ac:dyDescent="0.3">
      <c r="AD513" s="219"/>
      <c r="AE513" s="2"/>
      <c r="AF513" s="220"/>
      <c r="AG513" s="219"/>
      <c r="AH513" s="219"/>
      <c r="AI513" s="219"/>
      <c r="AJ513" s="219"/>
      <c r="AK513" s="219"/>
      <c r="AL513" s="219"/>
      <c r="AM513" s="219"/>
      <c r="AN513" s="219"/>
      <c r="AO513" s="209"/>
      <c r="BZ513" s="188">
        <v>9.4099999999999007</v>
      </c>
      <c r="CA513" s="206">
        <v>0</v>
      </c>
      <c r="CB513" s="189">
        <v>0</v>
      </c>
      <c r="CC513" s="189">
        <v>0</v>
      </c>
      <c r="CD513" s="189">
        <v>0</v>
      </c>
      <c r="CE513" s="189">
        <v>0</v>
      </c>
      <c r="CF513" s="189">
        <v>0</v>
      </c>
      <c r="CG513" s="189">
        <v>0</v>
      </c>
      <c r="CH513" s="189">
        <v>2</v>
      </c>
      <c r="CI513" s="189">
        <v>7</v>
      </c>
      <c r="CJ513" s="189">
        <v>12</v>
      </c>
    </row>
    <row r="514" spans="30:88" ht="18" x14ac:dyDescent="0.25">
      <c r="AD514" s="221"/>
      <c r="AE514" s="2"/>
      <c r="AF514" s="222"/>
      <c r="AG514" s="221"/>
      <c r="AH514" s="221"/>
      <c r="AI514" s="221"/>
      <c r="AJ514" s="221"/>
      <c r="AK514" s="221"/>
      <c r="AL514" s="221"/>
      <c r="AM514" s="221"/>
      <c r="AN514" s="221"/>
      <c r="AO514" s="218"/>
      <c r="BZ514" s="178">
        <v>9.4199999999999005</v>
      </c>
      <c r="CA514" s="206">
        <v>0</v>
      </c>
      <c r="CB514" s="189">
        <v>0</v>
      </c>
      <c r="CC514" s="189">
        <v>0</v>
      </c>
      <c r="CD514" s="189">
        <v>0</v>
      </c>
      <c r="CE514" s="189">
        <v>0</v>
      </c>
      <c r="CF514" s="189">
        <v>0</v>
      </c>
      <c r="CG514" s="189">
        <v>0</v>
      </c>
      <c r="CH514" s="146">
        <v>2</v>
      </c>
      <c r="CI514" s="146">
        <v>7</v>
      </c>
      <c r="CJ514" s="146">
        <v>12</v>
      </c>
    </row>
    <row r="515" spans="30:88" ht="16.5" x14ac:dyDescent="0.3">
      <c r="AD515" s="219"/>
      <c r="AE515" s="2"/>
      <c r="AF515" s="220"/>
      <c r="AG515" s="219"/>
      <c r="AH515" s="219"/>
      <c r="AI515" s="219"/>
      <c r="AJ515" s="219"/>
      <c r="AK515" s="219"/>
      <c r="AL515" s="219"/>
      <c r="AM515" s="219"/>
      <c r="AN515" s="219"/>
      <c r="AO515" s="209"/>
      <c r="BZ515" s="188">
        <v>9.4299999999998896</v>
      </c>
      <c r="CA515" s="206">
        <v>0</v>
      </c>
      <c r="CB515" s="189">
        <v>0</v>
      </c>
      <c r="CC515" s="189">
        <v>0</v>
      </c>
      <c r="CD515" s="189">
        <v>0</v>
      </c>
      <c r="CE515" s="189">
        <v>0</v>
      </c>
      <c r="CF515" s="189">
        <v>0</v>
      </c>
      <c r="CG515" s="189">
        <v>0</v>
      </c>
      <c r="CH515" s="189">
        <v>1</v>
      </c>
      <c r="CI515" s="189">
        <v>6</v>
      </c>
      <c r="CJ515" s="189">
        <v>11</v>
      </c>
    </row>
    <row r="516" spans="30:88" ht="16.5" x14ac:dyDescent="0.3">
      <c r="AD516" s="219"/>
      <c r="AE516" s="2"/>
      <c r="AF516" s="220"/>
      <c r="AG516" s="219"/>
      <c r="AH516" s="219"/>
      <c r="AI516" s="219"/>
      <c r="AJ516" s="219"/>
      <c r="AK516" s="219"/>
      <c r="AL516" s="219"/>
      <c r="AM516" s="219"/>
      <c r="AN516" s="219"/>
      <c r="AO516" s="209"/>
      <c r="BZ516" s="188">
        <v>9.4399999999998894</v>
      </c>
      <c r="CA516" s="206">
        <v>0</v>
      </c>
      <c r="CB516" s="189">
        <v>0</v>
      </c>
      <c r="CC516" s="189">
        <v>0</v>
      </c>
      <c r="CD516" s="189">
        <v>0</v>
      </c>
      <c r="CE516" s="189">
        <v>0</v>
      </c>
      <c r="CF516" s="189">
        <v>0</v>
      </c>
      <c r="CG516" s="189">
        <v>0</v>
      </c>
      <c r="CH516" s="189">
        <v>1</v>
      </c>
      <c r="CI516" s="189">
        <v>6</v>
      </c>
      <c r="CJ516" s="189">
        <v>11</v>
      </c>
    </row>
    <row r="517" spans="30:88" ht="16.5" x14ac:dyDescent="0.3">
      <c r="AD517" s="219"/>
      <c r="AE517" s="2"/>
      <c r="AF517" s="220"/>
      <c r="AG517" s="219"/>
      <c r="AH517" s="219"/>
      <c r="AI517" s="219"/>
      <c r="AJ517" s="219"/>
      <c r="AK517" s="219"/>
      <c r="AL517" s="219"/>
      <c r="AM517" s="219"/>
      <c r="AN517" s="219"/>
      <c r="AO517" s="209"/>
      <c r="BZ517" s="188">
        <v>9.4499999999998892</v>
      </c>
      <c r="CA517" s="206">
        <v>0</v>
      </c>
      <c r="CB517" s="189">
        <v>0</v>
      </c>
      <c r="CC517" s="189">
        <v>0</v>
      </c>
      <c r="CD517" s="189">
        <v>0</v>
      </c>
      <c r="CE517" s="189">
        <v>0</v>
      </c>
      <c r="CF517" s="189">
        <v>0</v>
      </c>
      <c r="CG517" s="189">
        <v>0</v>
      </c>
      <c r="CH517" s="189">
        <v>1</v>
      </c>
      <c r="CI517" s="189">
        <v>6</v>
      </c>
      <c r="CJ517" s="189">
        <v>11</v>
      </c>
    </row>
    <row r="518" spans="30:88" ht="18" x14ac:dyDescent="0.25">
      <c r="AD518" s="221"/>
      <c r="AE518" s="2"/>
      <c r="AF518" s="222"/>
      <c r="AG518" s="221"/>
      <c r="AH518" s="221"/>
      <c r="AI518" s="221"/>
      <c r="AJ518" s="221"/>
      <c r="AK518" s="221"/>
      <c r="AL518" s="221"/>
      <c r="AM518" s="221"/>
      <c r="AN518" s="221"/>
      <c r="AO518" s="218"/>
      <c r="BZ518" s="178">
        <v>9.4599999999998907</v>
      </c>
      <c r="CA518" s="206">
        <v>0</v>
      </c>
      <c r="CB518" s="189">
        <v>0</v>
      </c>
      <c r="CC518" s="189">
        <v>0</v>
      </c>
      <c r="CD518" s="189">
        <v>0</v>
      </c>
      <c r="CE518" s="189">
        <v>0</v>
      </c>
      <c r="CF518" s="189">
        <v>0</v>
      </c>
      <c r="CG518" s="189">
        <v>0</v>
      </c>
      <c r="CH518" s="146">
        <v>1</v>
      </c>
      <c r="CI518" s="146">
        <v>6</v>
      </c>
      <c r="CJ518" s="146">
        <v>11</v>
      </c>
    </row>
    <row r="519" spans="30:88" ht="16.5" x14ac:dyDescent="0.3">
      <c r="AD519" s="219"/>
      <c r="AE519" s="2"/>
      <c r="AF519" s="220"/>
      <c r="AG519" s="219"/>
      <c r="AH519" s="219"/>
      <c r="AI519" s="219"/>
      <c r="AJ519" s="219"/>
      <c r="AK519" s="219"/>
      <c r="AL519" s="219"/>
      <c r="AM519" s="219"/>
      <c r="AN519" s="219"/>
      <c r="AO519" s="209"/>
      <c r="BZ519" s="188">
        <v>9.4699999999998905</v>
      </c>
      <c r="CA519" s="206">
        <v>0</v>
      </c>
      <c r="CB519" s="189">
        <v>0</v>
      </c>
      <c r="CC519" s="189">
        <v>0</v>
      </c>
      <c r="CD519" s="189">
        <v>0</v>
      </c>
      <c r="CE519" s="189">
        <v>0</v>
      </c>
      <c r="CF519" s="189">
        <v>0</v>
      </c>
      <c r="CG519" s="189">
        <v>0</v>
      </c>
      <c r="CH519" s="189">
        <v>0</v>
      </c>
      <c r="CI519" s="189">
        <v>5</v>
      </c>
      <c r="CJ519" s="189">
        <v>10</v>
      </c>
    </row>
    <row r="520" spans="30:88" ht="16.5" x14ac:dyDescent="0.3">
      <c r="AD520" s="219"/>
      <c r="AE520" s="2"/>
      <c r="AF520" s="220"/>
      <c r="AG520" s="219"/>
      <c r="AH520" s="219"/>
      <c r="AI520" s="219"/>
      <c r="AJ520" s="219"/>
      <c r="AK520" s="219"/>
      <c r="AL520" s="219"/>
      <c r="AM520" s="219"/>
      <c r="AN520" s="219"/>
      <c r="AO520" s="209"/>
      <c r="BZ520" s="188">
        <v>9.4799999999998903</v>
      </c>
      <c r="CA520" s="206">
        <v>0</v>
      </c>
      <c r="CB520" s="189">
        <v>0</v>
      </c>
      <c r="CC520" s="189">
        <v>0</v>
      </c>
      <c r="CD520" s="189">
        <v>0</v>
      </c>
      <c r="CE520" s="189">
        <v>0</v>
      </c>
      <c r="CF520" s="189">
        <v>0</v>
      </c>
      <c r="CG520" s="189">
        <v>0</v>
      </c>
      <c r="CH520" s="189">
        <v>0</v>
      </c>
      <c r="CI520" s="189">
        <v>5</v>
      </c>
      <c r="CJ520" s="189">
        <v>10</v>
      </c>
    </row>
    <row r="521" spans="30:88" ht="16.5" x14ac:dyDescent="0.3">
      <c r="AD521" s="219"/>
      <c r="AE521" s="2"/>
      <c r="AF521" s="220"/>
      <c r="AG521" s="219"/>
      <c r="AH521" s="219"/>
      <c r="AI521" s="219"/>
      <c r="AJ521" s="219"/>
      <c r="AK521" s="219"/>
      <c r="AL521" s="219"/>
      <c r="AM521" s="219"/>
      <c r="AN521" s="219"/>
      <c r="AO521" s="209"/>
      <c r="BZ521" s="188">
        <v>9.4899999999998901</v>
      </c>
      <c r="CA521" s="206">
        <v>0</v>
      </c>
      <c r="CB521" s="189">
        <v>0</v>
      </c>
      <c r="CC521" s="189">
        <v>0</v>
      </c>
      <c r="CD521" s="189">
        <v>0</v>
      </c>
      <c r="CE521" s="189">
        <v>0</v>
      </c>
      <c r="CF521" s="189">
        <v>0</v>
      </c>
      <c r="CG521" s="189">
        <v>0</v>
      </c>
      <c r="CH521" s="189">
        <v>0</v>
      </c>
      <c r="CI521" s="189">
        <v>5</v>
      </c>
      <c r="CJ521" s="189">
        <v>10</v>
      </c>
    </row>
    <row r="522" spans="30:88" ht="18" x14ac:dyDescent="0.25">
      <c r="AD522" s="221"/>
      <c r="AE522" s="2"/>
      <c r="AF522" s="222"/>
      <c r="AG522" s="221"/>
      <c r="AH522" s="221"/>
      <c r="AI522" s="221"/>
      <c r="AJ522" s="221"/>
      <c r="AK522" s="221"/>
      <c r="AL522" s="221"/>
      <c r="AM522" s="221"/>
      <c r="AN522" s="221"/>
      <c r="AO522" s="218"/>
      <c r="BZ522" s="178">
        <v>9.4999999999998899</v>
      </c>
      <c r="CA522" s="206">
        <v>0</v>
      </c>
      <c r="CB522" s="189">
        <v>0</v>
      </c>
      <c r="CC522" s="189">
        <v>0</v>
      </c>
      <c r="CD522" s="189">
        <v>0</v>
      </c>
      <c r="CE522" s="189">
        <v>0</v>
      </c>
      <c r="CF522" s="189">
        <v>0</v>
      </c>
      <c r="CG522" s="189">
        <v>0</v>
      </c>
      <c r="CH522" s="189">
        <v>0</v>
      </c>
      <c r="CI522" s="146">
        <v>5</v>
      </c>
      <c r="CJ522" s="146">
        <v>10</v>
      </c>
    </row>
    <row r="523" spans="30:88" ht="16.5" x14ac:dyDescent="0.3">
      <c r="AD523" s="219"/>
      <c r="AE523" s="2"/>
      <c r="AF523" s="220"/>
      <c r="AG523" s="219"/>
      <c r="AH523" s="219"/>
      <c r="AI523" s="219"/>
      <c r="AJ523" s="219"/>
      <c r="AK523" s="219"/>
      <c r="AL523" s="219"/>
      <c r="AM523" s="219"/>
      <c r="AN523" s="219"/>
      <c r="AO523" s="209"/>
      <c r="BZ523" s="188">
        <v>9.5099999999998897</v>
      </c>
      <c r="CA523" s="206">
        <v>0</v>
      </c>
      <c r="CB523" s="189">
        <v>0</v>
      </c>
      <c r="CC523" s="189">
        <v>0</v>
      </c>
      <c r="CD523" s="189">
        <v>0</v>
      </c>
      <c r="CE523" s="189">
        <v>0</v>
      </c>
      <c r="CF523" s="189">
        <v>0</v>
      </c>
      <c r="CG523" s="189">
        <v>0</v>
      </c>
      <c r="CH523" s="189">
        <v>0</v>
      </c>
      <c r="CI523" s="189">
        <v>4</v>
      </c>
      <c r="CJ523" s="189">
        <v>9</v>
      </c>
    </row>
    <row r="524" spans="30:88" ht="16.5" x14ac:dyDescent="0.3">
      <c r="AD524" s="219"/>
      <c r="AE524" s="2"/>
      <c r="AF524" s="220"/>
      <c r="AG524" s="219"/>
      <c r="AH524" s="219"/>
      <c r="AI524" s="219"/>
      <c r="AJ524" s="219"/>
      <c r="AK524" s="219"/>
      <c r="AL524" s="219"/>
      <c r="AM524" s="219"/>
      <c r="AN524" s="219"/>
      <c r="AO524" s="209"/>
      <c r="BZ524" s="188">
        <v>9.5199999999998894</v>
      </c>
      <c r="CA524" s="206">
        <v>0</v>
      </c>
      <c r="CB524" s="189">
        <v>0</v>
      </c>
      <c r="CC524" s="189">
        <v>0</v>
      </c>
      <c r="CD524" s="189">
        <v>0</v>
      </c>
      <c r="CE524" s="189">
        <v>0</v>
      </c>
      <c r="CF524" s="189">
        <v>0</v>
      </c>
      <c r="CG524" s="189">
        <v>0</v>
      </c>
      <c r="CH524" s="189">
        <v>0</v>
      </c>
      <c r="CI524" s="189">
        <v>4</v>
      </c>
      <c r="CJ524" s="189">
        <v>9</v>
      </c>
    </row>
    <row r="525" spans="30:88" ht="16.5" x14ac:dyDescent="0.3">
      <c r="AD525" s="219"/>
      <c r="AE525" s="2"/>
      <c r="AF525" s="220"/>
      <c r="AG525" s="219"/>
      <c r="AH525" s="219"/>
      <c r="AI525" s="219"/>
      <c r="AJ525" s="219"/>
      <c r="AK525" s="219"/>
      <c r="AL525" s="219"/>
      <c r="AM525" s="219"/>
      <c r="AN525" s="219"/>
      <c r="AO525" s="209"/>
      <c r="BZ525" s="188">
        <v>9.5299999999998892</v>
      </c>
      <c r="CA525" s="206">
        <v>0</v>
      </c>
      <c r="CB525" s="189">
        <v>0</v>
      </c>
      <c r="CC525" s="189">
        <v>0</v>
      </c>
      <c r="CD525" s="189">
        <v>0</v>
      </c>
      <c r="CE525" s="189">
        <v>0</v>
      </c>
      <c r="CF525" s="189">
        <v>0</v>
      </c>
      <c r="CG525" s="189">
        <v>0</v>
      </c>
      <c r="CH525" s="189">
        <v>0</v>
      </c>
      <c r="CI525" s="189">
        <v>4</v>
      </c>
      <c r="CJ525" s="189">
        <v>9</v>
      </c>
    </row>
    <row r="526" spans="30:88" ht="18" x14ac:dyDescent="0.25">
      <c r="AD526" s="221"/>
      <c r="AE526" s="2"/>
      <c r="AF526" s="222"/>
      <c r="AG526" s="221"/>
      <c r="AH526" s="221"/>
      <c r="AI526" s="221"/>
      <c r="AJ526" s="221"/>
      <c r="AK526" s="221"/>
      <c r="AL526" s="221"/>
      <c r="AM526" s="221"/>
      <c r="AN526" s="221"/>
      <c r="AO526" s="218"/>
      <c r="BZ526" s="178">
        <v>9.5399999999998908</v>
      </c>
      <c r="CA526" s="206">
        <v>0</v>
      </c>
      <c r="CB526" s="189">
        <v>0</v>
      </c>
      <c r="CC526" s="189">
        <v>0</v>
      </c>
      <c r="CD526" s="189">
        <v>0</v>
      </c>
      <c r="CE526" s="189">
        <v>0</v>
      </c>
      <c r="CF526" s="189">
        <v>0</v>
      </c>
      <c r="CG526" s="189">
        <v>0</v>
      </c>
      <c r="CH526" s="189">
        <v>0</v>
      </c>
      <c r="CI526" s="146">
        <v>4</v>
      </c>
      <c r="CJ526" s="146">
        <v>9</v>
      </c>
    </row>
    <row r="527" spans="30:88" ht="16.5" x14ac:dyDescent="0.3">
      <c r="AD527" s="219"/>
      <c r="AE527" s="2"/>
      <c r="AF527" s="220"/>
      <c r="AG527" s="219"/>
      <c r="AH527" s="219"/>
      <c r="AI527" s="219"/>
      <c r="AJ527" s="219"/>
      <c r="AK527" s="219"/>
      <c r="AL527" s="219"/>
      <c r="AM527" s="219"/>
      <c r="AN527" s="219"/>
      <c r="AO527" s="209"/>
      <c r="BZ527" s="188">
        <v>9.5499999999998906</v>
      </c>
      <c r="CA527" s="206">
        <v>0</v>
      </c>
      <c r="CB527" s="189">
        <v>0</v>
      </c>
      <c r="CC527" s="189">
        <v>0</v>
      </c>
      <c r="CD527" s="189">
        <v>0</v>
      </c>
      <c r="CE527" s="189">
        <v>0</v>
      </c>
      <c r="CF527" s="189">
        <v>0</v>
      </c>
      <c r="CG527" s="189">
        <v>0</v>
      </c>
      <c r="CH527" s="189">
        <v>0</v>
      </c>
      <c r="CI527" s="189">
        <v>3</v>
      </c>
      <c r="CJ527" s="189">
        <v>8</v>
      </c>
    </row>
    <row r="528" spans="30:88" ht="16.5" x14ac:dyDescent="0.3">
      <c r="AD528" s="219"/>
      <c r="AE528" s="2"/>
      <c r="AF528" s="220"/>
      <c r="AG528" s="219"/>
      <c r="AH528" s="219"/>
      <c r="AI528" s="219"/>
      <c r="AJ528" s="219"/>
      <c r="AK528" s="219"/>
      <c r="AL528" s="219"/>
      <c r="AM528" s="219"/>
      <c r="AN528" s="219"/>
      <c r="AO528" s="209"/>
      <c r="BZ528" s="188">
        <v>9.5599999999998904</v>
      </c>
      <c r="CA528" s="206">
        <v>0</v>
      </c>
      <c r="CB528" s="189">
        <v>0</v>
      </c>
      <c r="CC528" s="189">
        <v>0</v>
      </c>
      <c r="CD528" s="189">
        <v>0</v>
      </c>
      <c r="CE528" s="189">
        <v>0</v>
      </c>
      <c r="CF528" s="189">
        <v>0</v>
      </c>
      <c r="CG528" s="189">
        <v>0</v>
      </c>
      <c r="CH528" s="189">
        <v>0</v>
      </c>
      <c r="CI528" s="189">
        <v>3</v>
      </c>
      <c r="CJ528" s="189">
        <v>8</v>
      </c>
    </row>
    <row r="529" spans="30:88" ht="16.5" x14ac:dyDescent="0.3">
      <c r="AD529" s="219"/>
      <c r="AE529" s="2"/>
      <c r="AF529" s="220"/>
      <c r="AG529" s="219"/>
      <c r="AH529" s="219"/>
      <c r="AI529" s="219"/>
      <c r="AJ529" s="219"/>
      <c r="AK529" s="219"/>
      <c r="AL529" s="219"/>
      <c r="AM529" s="219"/>
      <c r="AN529" s="219"/>
      <c r="AO529" s="209"/>
      <c r="BZ529" s="188">
        <v>9.5699999999998902</v>
      </c>
      <c r="CA529" s="206">
        <v>0</v>
      </c>
      <c r="CB529" s="189">
        <v>0</v>
      </c>
      <c r="CC529" s="189">
        <v>0</v>
      </c>
      <c r="CD529" s="189">
        <v>0</v>
      </c>
      <c r="CE529" s="189">
        <v>0</v>
      </c>
      <c r="CF529" s="189">
        <v>0</v>
      </c>
      <c r="CG529" s="189">
        <v>0</v>
      </c>
      <c r="CH529" s="189">
        <v>0</v>
      </c>
      <c r="CI529" s="189">
        <v>3</v>
      </c>
      <c r="CJ529" s="189">
        <v>8</v>
      </c>
    </row>
    <row r="530" spans="30:88" ht="18" x14ac:dyDescent="0.25">
      <c r="AD530" s="221"/>
      <c r="AE530" s="2"/>
      <c r="AF530" s="222"/>
      <c r="AG530" s="221"/>
      <c r="AH530" s="221"/>
      <c r="AI530" s="221"/>
      <c r="AJ530" s="221"/>
      <c r="AK530" s="221"/>
      <c r="AL530" s="221"/>
      <c r="AM530" s="221"/>
      <c r="AN530" s="221"/>
      <c r="AO530" s="218"/>
      <c r="BZ530" s="178">
        <v>9.5799999999998899</v>
      </c>
      <c r="CA530" s="206">
        <v>0</v>
      </c>
      <c r="CB530" s="189">
        <v>0</v>
      </c>
      <c r="CC530" s="189">
        <v>0</v>
      </c>
      <c r="CD530" s="189">
        <v>0</v>
      </c>
      <c r="CE530" s="189">
        <v>0</v>
      </c>
      <c r="CF530" s="189">
        <v>0</v>
      </c>
      <c r="CG530" s="189">
        <v>0</v>
      </c>
      <c r="CH530" s="189">
        <v>0</v>
      </c>
      <c r="CI530" s="146">
        <v>3</v>
      </c>
      <c r="CJ530" s="146">
        <v>8</v>
      </c>
    </row>
    <row r="531" spans="30:88" ht="16.5" x14ac:dyDescent="0.3">
      <c r="AD531" s="219"/>
      <c r="AE531" s="2"/>
      <c r="AF531" s="220"/>
      <c r="AG531" s="219"/>
      <c r="AH531" s="219"/>
      <c r="AI531" s="219"/>
      <c r="AJ531" s="219"/>
      <c r="AK531" s="219"/>
      <c r="AL531" s="219"/>
      <c r="AM531" s="219"/>
      <c r="AN531" s="219"/>
      <c r="AO531" s="209"/>
      <c r="BZ531" s="188">
        <v>9.5899999999998897</v>
      </c>
      <c r="CA531" s="206">
        <v>0</v>
      </c>
      <c r="CB531" s="189">
        <v>0</v>
      </c>
      <c r="CC531" s="189">
        <v>0</v>
      </c>
      <c r="CD531" s="189">
        <v>0</v>
      </c>
      <c r="CE531" s="189">
        <v>0</v>
      </c>
      <c r="CF531" s="189">
        <v>0</v>
      </c>
      <c r="CG531" s="189">
        <v>0</v>
      </c>
      <c r="CH531" s="189">
        <v>0</v>
      </c>
      <c r="CI531" s="189">
        <v>2</v>
      </c>
      <c r="CJ531" s="189">
        <v>7</v>
      </c>
    </row>
    <row r="532" spans="30:88" ht="16.5" x14ac:dyDescent="0.3">
      <c r="AD532" s="219"/>
      <c r="AE532" s="2"/>
      <c r="AF532" s="220"/>
      <c r="AG532" s="219"/>
      <c r="AH532" s="219"/>
      <c r="AI532" s="219"/>
      <c r="AJ532" s="219"/>
      <c r="AK532" s="219"/>
      <c r="AL532" s="219"/>
      <c r="AM532" s="219"/>
      <c r="AN532" s="219"/>
      <c r="AO532" s="209"/>
      <c r="BZ532" s="188">
        <v>9.5999999999998895</v>
      </c>
      <c r="CA532" s="206">
        <v>0</v>
      </c>
      <c r="CB532" s="189">
        <v>0</v>
      </c>
      <c r="CC532" s="189">
        <v>0</v>
      </c>
      <c r="CD532" s="189">
        <v>0</v>
      </c>
      <c r="CE532" s="189">
        <v>0</v>
      </c>
      <c r="CF532" s="189">
        <v>0</v>
      </c>
      <c r="CG532" s="189">
        <v>0</v>
      </c>
      <c r="CH532" s="189">
        <v>0</v>
      </c>
      <c r="CI532" s="189">
        <v>2</v>
      </c>
      <c r="CJ532" s="189">
        <v>7</v>
      </c>
    </row>
    <row r="533" spans="30:88" ht="16.5" x14ac:dyDescent="0.3">
      <c r="AD533" s="219"/>
      <c r="AE533" s="2"/>
      <c r="AF533" s="220"/>
      <c r="AG533" s="219"/>
      <c r="AH533" s="219"/>
      <c r="AI533" s="219"/>
      <c r="AJ533" s="219"/>
      <c r="AK533" s="219"/>
      <c r="AL533" s="219"/>
      <c r="AM533" s="219"/>
      <c r="AN533" s="219"/>
      <c r="AO533" s="209"/>
      <c r="BZ533" s="188">
        <v>9.6099999999998893</v>
      </c>
      <c r="CA533" s="206">
        <v>0</v>
      </c>
      <c r="CB533" s="189">
        <v>0</v>
      </c>
      <c r="CC533" s="189">
        <v>0</v>
      </c>
      <c r="CD533" s="189">
        <v>0</v>
      </c>
      <c r="CE533" s="189">
        <v>0</v>
      </c>
      <c r="CF533" s="189">
        <v>0</v>
      </c>
      <c r="CG533" s="189">
        <v>0</v>
      </c>
      <c r="CH533" s="189">
        <v>0</v>
      </c>
      <c r="CI533" s="189">
        <v>2</v>
      </c>
      <c r="CJ533" s="189">
        <v>7</v>
      </c>
    </row>
    <row r="534" spans="30:88" ht="18" x14ac:dyDescent="0.25">
      <c r="AD534" s="221"/>
      <c r="AE534" s="2"/>
      <c r="AF534" s="222"/>
      <c r="AG534" s="221"/>
      <c r="AH534" s="221"/>
      <c r="AI534" s="221"/>
      <c r="AJ534" s="221"/>
      <c r="AK534" s="221"/>
      <c r="AL534" s="221"/>
      <c r="AM534" s="221"/>
      <c r="AN534" s="221"/>
      <c r="AO534" s="218"/>
      <c r="BZ534" s="178">
        <v>9.6199999999998909</v>
      </c>
      <c r="CA534" s="206">
        <v>0</v>
      </c>
      <c r="CB534" s="189">
        <v>0</v>
      </c>
      <c r="CC534" s="189">
        <v>0</v>
      </c>
      <c r="CD534" s="189">
        <v>0</v>
      </c>
      <c r="CE534" s="189">
        <v>0</v>
      </c>
      <c r="CF534" s="189">
        <v>0</v>
      </c>
      <c r="CG534" s="189">
        <v>0</v>
      </c>
      <c r="CH534" s="189">
        <v>0</v>
      </c>
      <c r="CI534" s="146">
        <v>2</v>
      </c>
      <c r="CJ534" s="146">
        <v>7</v>
      </c>
    </row>
    <row r="535" spans="30:88" ht="16.5" x14ac:dyDescent="0.3">
      <c r="AD535" s="219"/>
      <c r="AE535" s="2"/>
      <c r="AF535" s="220"/>
      <c r="AG535" s="219"/>
      <c r="AH535" s="219"/>
      <c r="AI535" s="219"/>
      <c r="AJ535" s="219"/>
      <c r="AK535" s="219"/>
      <c r="AL535" s="219"/>
      <c r="AM535" s="219"/>
      <c r="AN535" s="219"/>
      <c r="AO535" s="209"/>
      <c r="BZ535" s="188">
        <v>9.6299999999998906</v>
      </c>
      <c r="CA535" s="206">
        <v>0</v>
      </c>
      <c r="CB535" s="189">
        <v>0</v>
      </c>
      <c r="CC535" s="189">
        <v>0</v>
      </c>
      <c r="CD535" s="189">
        <v>0</v>
      </c>
      <c r="CE535" s="189">
        <v>0</v>
      </c>
      <c r="CF535" s="189">
        <v>0</v>
      </c>
      <c r="CG535" s="189">
        <v>0</v>
      </c>
      <c r="CH535" s="189">
        <v>0</v>
      </c>
      <c r="CI535" s="189">
        <v>1</v>
      </c>
      <c r="CJ535" s="189">
        <v>6</v>
      </c>
    </row>
    <row r="536" spans="30:88" ht="16.5" x14ac:dyDescent="0.3">
      <c r="AD536" s="219"/>
      <c r="AE536" s="2"/>
      <c r="AF536" s="220"/>
      <c r="AG536" s="219"/>
      <c r="AH536" s="219"/>
      <c r="AI536" s="219"/>
      <c r="AJ536" s="219"/>
      <c r="AK536" s="219"/>
      <c r="AL536" s="219"/>
      <c r="AM536" s="219"/>
      <c r="AN536" s="219"/>
      <c r="AO536" s="209"/>
      <c r="BZ536" s="188">
        <v>9.6399999999998904</v>
      </c>
      <c r="CA536" s="206">
        <v>0</v>
      </c>
      <c r="CB536" s="189">
        <v>0</v>
      </c>
      <c r="CC536" s="189">
        <v>0</v>
      </c>
      <c r="CD536" s="189">
        <v>0</v>
      </c>
      <c r="CE536" s="189">
        <v>0</v>
      </c>
      <c r="CF536" s="189">
        <v>0</v>
      </c>
      <c r="CG536" s="189">
        <v>0</v>
      </c>
      <c r="CH536" s="189">
        <v>0</v>
      </c>
      <c r="CI536" s="189">
        <v>1</v>
      </c>
      <c r="CJ536" s="189">
        <v>6</v>
      </c>
    </row>
    <row r="537" spans="30:88" ht="16.5" x14ac:dyDescent="0.3">
      <c r="AD537" s="219"/>
      <c r="AE537" s="2"/>
      <c r="AF537" s="220"/>
      <c r="AG537" s="219"/>
      <c r="AH537" s="219"/>
      <c r="AI537" s="219"/>
      <c r="AJ537" s="219"/>
      <c r="AK537" s="219"/>
      <c r="AL537" s="219"/>
      <c r="AM537" s="219"/>
      <c r="AN537" s="219"/>
      <c r="AO537" s="209"/>
      <c r="BZ537" s="188">
        <v>9.6499999999998902</v>
      </c>
      <c r="CA537" s="206">
        <v>0</v>
      </c>
      <c r="CB537" s="189">
        <v>0</v>
      </c>
      <c r="CC537" s="189">
        <v>0</v>
      </c>
      <c r="CD537" s="189">
        <v>0</v>
      </c>
      <c r="CE537" s="189">
        <v>0</v>
      </c>
      <c r="CF537" s="189">
        <v>0</v>
      </c>
      <c r="CG537" s="189">
        <v>0</v>
      </c>
      <c r="CH537" s="189">
        <v>0</v>
      </c>
      <c r="CI537" s="189">
        <v>1</v>
      </c>
      <c r="CJ537" s="189">
        <v>6</v>
      </c>
    </row>
    <row r="538" spans="30:88" ht="18" x14ac:dyDescent="0.25">
      <c r="AD538" s="221"/>
      <c r="AE538" s="2"/>
      <c r="AF538" s="222"/>
      <c r="AG538" s="221"/>
      <c r="AH538" s="221"/>
      <c r="AI538" s="221"/>
      <c r="AJ538" s="221"/>
      <c r="AK538" s="221"/>
      <c r="AL538" s="221"/>
      <c r="AM538" s="221"/>
      <c r="AN538" s="221"/>
      <c r="AO538" s="218"/>
      <c r="BZ538" s="178">
        <v>9.65999999999989</v>
      </c>
      <c r="CA538" s="206">
        <v>0</v>
      </c>
      <c r="CB538" s="189">
        <v>0</v>
      </c>
      <c r="CC538" s="189">
        <v>0</v>
      </c>
      <c r="CD538" s="189">
        <v>0</v>
      </c>
      <c r="CE538" s="189">
        <v>0</v>
      </c>
      <c r="CF538" s="189">
        <v>0</v>
      </c>
      <c r="CG538" s="189">
        <v>0</v>
      </c>
      <c r="CH538" s="189">
        <v>0</v>
      </c>
      <c r="CI538" s="146">
        <v>1</v>
      </c>
      <c r="CJ538" s="146">
        <v>6</v>
      </c>
    </row>
    <row r="539" spans="30:88" ht="16.5" x14ac:dyDescent="0.3">
      <c r="AD539" s="219"/>
      <c r="AE539" s="2"/>
      <c r="AF539" s="220"/>
      <c r="AG539" s="219"/>
      <c r="AH539" s="219"/>
      <c r="AI539" s="219"/>
      <c r="AJ539" s="219"/>
      <c r="AK539" s="219"/>
      <c r="AL539" s="219"/>
      <c r="AM539" s="219"/>
      <c r="AN539" s="219"/>
      <c r="AO539" s="209"/>
      <c r="BZ539" s="188">
        <v>9.6699999999998898</v>
      </c>
      <c r="CA539" s="206">
        <v>0</v>
      </c>
      <c r="CB539" s="189">
        <v>0</v>
      </c>
      <c r="CC539" s="189">
        <v>0</v>
      </c>
      <c r="CD539" s="189">
        <v>0</v>
      </c>
      <c r="CE539" s="189">
        <v>0</v>
      </c>
      <c r="CF539" s="189">
        <v>0</v>
      </c>
      <c r="CG539" s="189">
        <v>0</v>
      </c>
      <c r="CH539" s="189">
        <v>0</v>
      </c>
      <c r="CI539" s="189">
        <v>0</v>
      </c>
      <c r="CJ539" s="189">
        <v>5</v>
      </c>
    </row>
    <row r="540" spans="30:88" ht="16.5" x14ac:dyDescent="0.3">
      <c r="AD540" s="219"/>
      <c r="AE540" s="2"/>
      <c r="AF540" s="220"/>
      <c r="AG540" s="219"/>
      <c r="AH540" s="219"/>
      <c r="AI540" s="219"/>
      <c r="AJ540" s="219"/>
      <c r="AK540" s="219"/>
      <c r="AL540" s="219"/>
      <c r="AM540" s="219"/>
      <c r="AN540" s="219"/>
      <c r="AO540" s="209"/>
      <c r="BZ540" s="188">
        <v>9.6799999999998896</v>
      </c>
      <c r="CA540" s="206">
        <v>0</v>
      </c>
      <c r="CB540" s="189">
        <v>0</v>
      </c>
      <c r="CC540" s="189">
        <v>0</v>
      </c>
      <c r="CD540" s="189">
        <v>0</v>
      </c>
      <c r="CE540" s="189">
        <v>0</v>
      </c>
      <c r="CF540" s="189">
        <v>0</v>
      </c>
      <c r="CG540" s="189">
        <v>0</v>
      </c>
      <c r="CH540" s="189">
        <v>0</v>
      </c>
      <c r="CI540" s="189">
        <v>0</v>
      </c>
      <c r="CJ540" s="189">
        <v>5</v>
      </c>
    </row>
    <row r="541" spans="30:88" ht="16.5" x14ac:dyDescent="0.3">
      <c r="AD541" s="219"/>
      <c r="AE541" s="2"/>
      <c r="AF541" s="220"/>
      <c r="AG541" s="219"/>
      <c r="AH541" s="219"/>
      <c r="AI541" s="219"/>
      <c r="AJ541" s="219"/>
      <c r="AK541" s="219"/>
      <c r="AL541" s="219"/>
      <c r="AM541" s="219"/>
      <c r="AN541" s="219"/>
      <c r="AO541" s="209"/>
      <c r="BZ541" s="188">
        <v>9.6899999999998894</v>
      </c>
      <c r="CA541" s="206">
        <v>0</v>
      </c>
      <c r="CB541" s="189">
        <v>0</v>
      </c>
      <c r="CC541" s="189">
        <v>0</v>
      </c>
      <c r="CD541" s="189">
        <v>0</v>
      </c>
      <c r="CE541" s="189">
        <v>0</v>
      </c>
      <c r="CF541" s="189">
        <v>0</v>
      </c>
      <c r="CG541" s="189">
        <v>0</v>
      </c>
      <c r="CH541" s="189">
        <v>0</v>
      </c>
      <c r="CI541" s="189">
        <v>0</v>
      </c>
      <c r="CJ541" s="189">
        <v>5</v>
      </c>
    </row>
    <row r="542" spans="30:88" ht="18" x14ac:dyDescent="0.25">
      <c r="AD542" s="221"/>
      <c r="AE542" s="2"/>
      <c r="AF542" s="222"/>
      <c r="AG542" s="221"/>
      <c r="AH542" s="221"/>
      <c r="AI542" s="221"/>
      <c r="AJ542" s="221"/>
      <c r="AK542" s="221"/>
      <c r="AL542" s="221"/>
      <c r="AM542" s="221"/>
      <c r="AN542" s="221"/>
      <c r="AO542" s="218"/>
      <c r="BZ542" s="178">
        <v>9.6999999999998892</v>
      </c>
      <c r="CA542" s="206">
        <v>0</v>
      </c>
      <c r="CB542" s="189">
        <v>0</v>
      </c>
      <c r="CC542" s="189">
        <v>0</v>
      </c>
      <c r="CD542" s="189">
        <v>0</v>
      </c>
      <c r="CE542" s="189">
        <v>0</v>
      </c>
      <c r="CF542" s="189">
        <v>0</v>
      </c>
      <c r="CG542" s="189">
        <v>0</v>
      </c>
      <c r="CH542" s="189">
        <v>0</v>
      </c>
      <c r="CI542" s="189">
        <v>0</v>
      </c>
      <c r="CJ542" s="146">
        <v>5</v>
      </c>
    </row>
    <row r="543" spans="30:88" ht="16.5" x14ac:dyDescent="0.3">
      <c r="AD543" s="219"/>
      <c r="AE543" s="2"/>
      <c r="AF543" s="223"/>
      <c r="AG543" s="219"/>
      <c r="AH543" s="219"/>
      <c r="AI543" s="219"/>
      <c r="AJ543" s="219"/>
      <c r="AK543" s="219"/>
      <c r="AL543" s="219"/>
      <c r="AM543" s="219"/>
      <c r="AN543" s="219"/>
      <c r="AO543" s="209"/>
      <c r="BZ543" s="188">
        <v>9.7099999999998907</v>
      </c>
      <c r="CA543" s="206">
        <v>0</v>
      </c>
      <c r="CB543" s="189">
        <v>0</v>
      </c>
      <c r="CC543" s="189">
        <v>0</v>
      </c>
      <c r="CD543" s="189">
        <v>0</v>
      </c>
      <c r="CE543" s="189">
        <v>0</v>
      </c>
      <c r="CF543" s="189">
        <v>0</v>
      </c>
      <c r="CG543" s="189">
        <v>0</v>
      </c>
      <c r="CH543" s="189">
        <v>0</v>
      </c>
      <c r="CI543" s="189">
        <v>0</v>
      </c>
      <c r="CJ543" s="189">
        <v>4</v>
      </c>
    </row>
    <row r="544" spans="30:88" ht="16.5" x14ac:dyDescent="0.3">
      <c r="AD544" s="219"/>
      <c r="AE544" s="2"/>
      <c r="AF544" s="220"/>
      <c r="AG544" s="219"/>
      <c r="AH544" s="219"/>
      <c r="AI544" s="219"/>
      <c r="AJ544" s="219"/>
      <c r="AK544" s="219"/>
      <c r="AL544" s="219"/>
      <c r="AM544" s="219"/>
      <c r="AN544" s="219"/>
      <c r="AO544" s="209"/>
      <c r="BZ544" s="188">
        <v>9.7199999999998905</v>
      </c>
      <c r="CA544" s="206">
        <v>0</v>
      </c>
      <c r="CB544" s="189">
        <v>0</v>
      </c>
      <c r="CC544" s="189">
        <v>0</v>
      </c>
      <c r="CD544" s="189">
        <v>0</v>
      </c>
      <c r="CE544" s="189">
        <v>0</v>
      </c>
      <c r="CF544" s="189">
        <v>0</v>
      </c>
      <c r="CG544" s="189">
        <v>0</v>
      </c>
      <c r="CH544" s="189">
        <v>0</v>
      </c>
      <c r="CI544" s="189">
        <v>0</v>
      </c>
      <c r="CJ544" s="189">
        <v>4</v>
      </c>
    </row>
    <row r="545" spans="30:88" ht="16.5" x14ac:dyDescent="0.3">
      <c r="AD545" s="219"/>
      <c r="AE545" s="2"/>
      <c r="AF545" s="224"/>
      <c r="AG545" s="219"/>
      <c r="AH545" s="219"/>
      <c r="AI545" s="219"/>
      <c r="AJ545" s="219"/>
      <c r="AK545" s="219"/>
      <c r="AL545" s="219"/>
      <c r="AM545" s="219"/>
      <c r="AN545" s="219"/>
      <c r="AO545" s="209"/>
      <c r="BZ545" s="188">
        <v>9.7299999999998903</v>
      </c>
      <c r="CA545" s="206">
        <v>0</v>
      </c>
      <c r="CB545" s="189">
        <v>0</v>
      </c>
      <c r="CC545" s="189">
        <v>0</v>
      </c>
      <c r="CD545" s="189">
        <v>0</v>
      </c>
      <c r="CE545" s="189">
        <v>0</v>
      </c>
      <c r="CF545" s="189">
        <v>0</v>
      </c>
      <c r="CG545" s="189">
        <v>0</v>
      </c>
      <c r="CH545" s="189">
        <v>0</v>
      </c>
      <c r="CI545" s="189">
        <v>0</v>
      </c>
      <c r="CJ545" s="189">
        <v>4</v>
      </c>
    </row>
    <row r="546" spans="30:88" ht="18" x14ac:dyDescent="0.25">
      <c r="AD546" s="221"/>
      <c r="AE546" s="2"/>
      <c r="AF546" s="222"/>
      <c r="AG546" s="221"/>
      <c r="AH546" s="221"/>
      <c r="AI546" s="221"/>
      <c r="AJ546" s="221"/>
      <c r="AK546" s="221"/>
      <c r="AL546" s="221"/>
      <c r="AM546" s="221"/>
      <c r="AN546" s="221"/>
      <c r="AO546" s="218"/>
      <c r="BZ546" s="178">
        <v>9.7399999999998901</v>
      </c>
      <c r="CA546" s="206">
        <v>0</v>
      </c>
      <c r="CB546" s="189">
        <v>0</v>
      </c>
      <c r="CC546" s="189">
        <v>0</v>
      </c>
      <c r="CD546" s="189">
        <v>0</v>
      </c>
      <c r="CE546" s="189">
        <v>0</v>
      </c>
      <c r="CF546" s="189">
        <v>0</v>
      </c>
      <c r="CG546" s="189">
        <v>0</v>
      </c>
      <c r="CH546" s="189">
        <v>0</v>
      </c>
      <c r="CI546" s="189">
        <v>0</v>
      </c>
      <c r="CJ546" s="146">
        <v>4</v>
      </c>
    </row>
    <row r="547" spans="30:88" ht="16.5" x14ac:dyDescent="0.3">
      <c r="AD547" s="219"/>
      <c r="AE547" s="2"/>
      <c r="AF547" s="224"/>
      <c r="AG547" s="219"/>
      <c r="AH547" s="219"/>
      <c r="AI547" s="219"/>
      <c r="AJ547" s="219"/>
      <c r="AK547" s="219"/>
      <c r="AL547" s="219"/>
      <c r="AM547" s="219"/>
      <c r="AN547" s="219"/>
      <c r="AO547" s="209"/>
      <c r="BZ547" s="188">
        <v>9.7499999999998899</v>
      </c>
      <c r="CA547" s="206">
        <v>0</v>
      </c>
      <c r="CB547" s="189">
        <v>0</v>
      </c>
      <c r="CC547" s="189">
        <v>0</v>
      </c>
      <c r="CD547" s="189">
        <v>0</v>
      </c>
      <c r="CE547" s="189">
        <v>0</v>
      </c>
      <c r="CF547" s="189">
        <v>0</v>
      </c>
      <c r="CG547" s="189">
        <v>0</v>
      </c>
      <c r="CH547" s="189">
        <v>0</v>
      </c>
      <c r="CI547" s="189">
        <v>0</v>
      </c>
      <c r="CJ547" s="189">
        <v>3</v>
      </c>
    </row>
    <row r="548" spans="30:88" ht="16.5" x14ac:dyDescent="0.3">
      <c r="AD548" s="219"/>
      <c r="AE548" s="2"/>
      <c r="AF548" s="220"/>
      <c r="AG548" s="219"/>
      <c r="AH548" s="219"/>
      <c r="AI548" s="219"/>
      <c r="AJ548" s="219"/>
      <c r="AK548" s="219"/>
      <c r="AL548" s="219"/>
      <c r="AM548" s="219"/>
      <c r="AN548" s="219"/>
      <c r="AO548" s="209"/>
      <c r="BZ548" s="188">
        <v>9.7599999999998897</v>
      </c>
      <c r="CA548" s="206">
        <v>0</v>
      </c>
      <c r="CB548" s="189">
        <v>0</v>
      </c>
      <c r="CC548" s="189">
        <v>0</v>
      </c>
      <c r="CD548" s="189">
        <v>0</v>
      </c>
      <c r="CE548" s="189">
        <v>0</v>
      </c>
      <c r="CF548" s="189">
        <v>0</v>
      </c>
      <c r="CG548" s="189">
        <v>0</v>
      </c>
      <c r="CH548" s="189">
        <v>0</v>
      </c>
      <c r="CI548" s="189">
        <v>0</v>
      </c>
      <c r="CJ548" s="189">
        <v>3</v>
      </c>
    </row>
    <row r="549" spans="30:88" ht="16.5" x14ac:dyDescent="0.3">
      <c r="AD549" s="219"/>
      <c r="AE549" s="2"/>
      <c r="AF549" s="224"/>
      <c r="AG549" s="219"/>
      <c r="AH549" s="219"/>
      <c r="AI549" s="219"/>
      <c r="AJ549" s="219"/>
      <c r="AK549" s="219"/>
      <c r="AL549" s="219"/>
      <c r="AM549" s="219"/>
      <c r="AN549" s="219"/>
      <c r="AO549" s="209"/>
      <c r="BZ549" s="188">
        <v>9.7699999999998894</v>
      </c>
      <c r="CA549" s="206">
        <v>0</v>
      </c>
      <c r="CB549" s="189">
        <v>0</v>
      </c>
      <c r="CC549" s="189">
        <v>0</v>
      </c>
      <c r="CD549" s="189">
        <v>0</v>
      </c>
      <c r="CE549" s="189">
        <v>0</v>
      </c>
      <c r="CF549" s="189">
        <v>0</v>
      </c>
      <c r="CG549" s="189">
        <v>0</v>
      </c>
      <c r="CH549" s="189">
        <v>0</v>
      </c>
      <c r="CI549" s="189">
        <v>0</v>
      </c>
      <c r="CJ549" s="189">
        <v>3</v>
      </c>
    </row>
    <row r="550" spans="30:88" ht="18" x14ac:dyDescent="0.25">
      <c r="AD550" s="221"/>
      <c r="AE550" s="2"/>
      <c r="AF550" s="222"/>
      <c r="AG550" s="221"/>
      <c r="AH550" s="221"/>
      <c r="AI550" s="221"/>
      <c r="AJ550" s="221"/>
      <c r="AK550" s="221"/>
      <c r="AL550" s="221"/>
      <c r="AM550" s="221"/>
      <c r="AN550" s="221"/>
      <c r="AO550" s="218"/>
      <c r="BZ550" s="178">
        <v>9.7799999999998892</v>
      </c>
      <c r="CA550" s="206">
        <v>0</v>
      </c>
      <c r="CB550" s="189">
        <v>0</v>
      </c>
      <c r="CC550" s="189">
        <v>0</v>
      </c>
      <c r="CD550" s="189">
        <v>0</v>
      </c>
      <c r="CE550" s="189">
        <v>0</v>
      </c>
      <c r="CF550" s="189">
        <v>0</v>
      </c>
      <c r="CG550" s="189">
        <v>0</v>
      </c>
      <c r="CH550" s="189">
        <v>0</v>
      </c>
      <c r="CI550" s="189">
        <v>0</v>
      </c>
      <c r="CJ550" s="146">
        <v>3</v>
      </c>
    </row>
    <row r="551" spans="30:88" ht="16.5" x14ac:dyDescent="0.3">
      <c r="AD551" s="219"/>
      <c r="AE551" s="2"/>
      <c r="AF551" s="224"/>
      <c r="AG551" s="219"/>
      <c r="AH551" s="219"/>
      <c r="AI551" s="219"/>
      <c r="AJ551" s="219"/>
      <c r="AK551" s="219"/>
      <c r="AL551" s="219"/>
      <c r="AM551" s="219"/>
      <c r="AN551" s="219"/>
      <c r="AO551" s="209"/>
      <c r="BZ551" s="188">
        <v>9.7899999999998908</v>
      </c>
      <c r="CA551" s="206">
        <v>0</v>
      </c>
      <c r="CB551" s="189">
        <v>0</v>
      </c>
      <c r="CC551" s="189">
        <v>0</v>
      </c>
      <c r="CD551" s="189">
        <v>0</v>
      </c>
      <c r="CE551" s="189">
        <v>0</v>
      </c>
      <c r="CF551" s="189">
        <v>0</v>
      </c>
      <c r="CG551" s="189">
        <v>0</v>
      </c>
      <c r="CH551" s="189">
        <v>0</v>
      </c>
      <c r="CI551" s="189">
        <v>0</v>
      </c>
      <c r="CJ551" s="189">
        <v>2</v>
      </c>
    </row>
    <row r="552" spans="30:88" ht="16.5" x14ac:dyDescent="0.3">
      <c r="AD552" s="219"/>
      <c r="AE552" s="2"/>
      <c r="AF552" s="220"/>
      <c r="AG552" s="219"/>
      <c r="AH552" s="219"/>
      <c r="AI552" s="219"/>
      <c r="AJ552" s="219"/>
      <c r="AK552" s="219"/>
      <c r="AL552" s="219"/>
      <c r="AM552" s="219"/>
      <c r="AN552" s="219"/>
      <c r="AO552" s="209"/>
      <c r="BZ552" s="188">
        <v>9.7999999999998906</v>
      </c>
      <c r="CA552" s="206">
        <v>0</v>
      </c>
      <c r="CB552" s="189">
        <v>0</v>
      </c>
      <c r="CC552" s="189">
        <v>0</v>
      </c>
      <c r="CD552" s="189">
        <v>0</v>
      </c>
      <c r="CE552" s="189">
        <v>0</v>
      </c>
      <c r="CF552" s="189">
        <v>0</v>
      </c>
      <c r="CG552" s="189">
        <v>0</v>
      </c>
      <c r="CH552" s="189">
        <v>0</v>
      </c>
      <c r="CI552" s="189">
        <v>0</v>
      </c>
      <c r="CJ552" s="189">
        <v>2</v>
      </c>
    </row>
    <row r="553" spans="30:88" ht="16.5" x14ac:dyDescent="0.3">
      <c r="AD553" s="219"/>
      <c r="AE553" s="2"/>
      <c r="AF553" s="224"/>
      <c r="AG553" s="219"/>
      <c r="AH553" s="219"/>
      <c r="AI553" s="219"/>
      <c r="AJ553" s="219"/>
      <c r="AK553" s="219"/>
      <c r="AL553" s="219"/>
      <c r="AM553" s="219"/>
      <c r="AN553" s="219"/>
      <c r="AO553" s="209"/>
      <c r="BZ553" s="188">
        <v>9.8099999999998904</v>
      </c>
      <c r="CA553" s="206">
        <v>0</v>
      </c>
      <c r="CB553" s="189">
        <v>0</v>
      </c>
      <c r="CC553" s="189">
        <v>0</v>
      </c>
      <c r="CD553" s="189">
        <v>0</v>
      </c>
      <c r="CE553" s="189">
        <v>0</v>
      </c>
      <c r="CF553" s="189">
        <v>0</v>
      </c>
      <c r="CG553" s="189">
        <v>0</v>
      </c>
      <c r="CH553" s="189">
        <v>0</v>
      </c>
      <c r="CI553" s="189">
        <v>0</v>
      </c>
      <c r="CJ553" s="189">
        <v>2</v>
      </c>
    </row>
    <row r="554" spans="30:88" ht="18" x14ac:dyDescent="0.25">
      <c r="AD554" s="221"/>
      <c r="AE554" s="2"/>
      <c r="AF554" s="222"/>
      <c r="AG554" s="221"/>
      <c r="AH554" s="221"/>
      <c r="AI554" s="221"/>
      <c r="AJ554" s="221"/>
      <c r="AK554" s="221"/>
      <c r="AL554" s="221"/>
      <c r="AM554" s="221"/>
      <c r="AN554" s="221"/>
      <c r="AO554" s="218"/>
      <c r="BZ554" s="178">
        <v>9.8199999999998902</v>
      </c>
      <c r="CA554" s="206">
        <v>0</v>
      </c>
      <c r="CB554" s="189">
        <v>0</v>
      </c>
      <c r="CC554" s="189">
        <v>0</v>
      </c>
      <c r="CD554" s="189">
        <v>0</v>
      </c>
      <c r="CE554" s="189">
        <v>0</v>
      </c>
      <c r="CF554" s="189">
        <v>0</v>
      </c>
      <c r="CG554" s="189">
        <v>0</v>
      </c>
      <c r="CH554" s="189">
        <v>0</v>
      </c>
      <c r="CI554" s="189">
        <v>0</v>
      </c>
      <c r="CJ554" s="146">
        <v>2</v>
      </c>
    </row>
    <row r="555" spans="30:88" ht="16.5" x14ac:dyDescent="0.3">
      <c r="AD555" s="219"/>
      <c r="AE555" s="2"/>
      <c r="AF555" s="224"/>
      <c r="AG555" s="219"/>
      <c r="AH555" s="219"/>
      <c r="AI555" s="219"/>
      <c r="AJ555" s="219"/>
      <c r="AK555" s="219"/>
      <c r="AL555" s="219"/>
      <c r="AM555" s="219"/>
      <c r="AN555" s="219"/>
      <c r="AO555" s="209"/>
      <c r="BZ555" s="188">
        <v>9.8299999999998899</v>
      </c>
      <c r="CA555" s="206">
        <v>0</v>
      </c>
      <c r="CB555" s="189">
        <v>0</v>
      </c>
      <c r="CC555" s="189">
        <v>0</v>
      </c>
      <c r="CD555" s="189">
        <v>0</v>
      </c>
      <c r="CE555" s="189">
        <v>0</v>
      </c>
      <c r="CF555" s="189">
        <v>0</v>
      </c>
      <c r="CG555" s="189">
        <v>0</v>
      </c>
      <c r="CH555" s="189">
        <v>0</v>
      </c>
      <c r="CI555" s="189">
        <v>0</v>
      </c>
      <c r="CJ555" s="189">
        <v>1</v>
      </c>
    </row>
    <row r="556" spans="30:88" ht="16.5" x14ac:dyDescent="0.3">
      <c r="AD556" s="219"/>
      <c r="AE556" s="2"/>
      <c r="AF556" s="220"/>
      <c r="AG556" s="219"/>
      <c r="AH556" s="219"/>
      <c r="AI556" s="219"/>
      <c r="AJ556" s="219"/>
      <c r="AK556" s="219"/>
      <c r="AL556" s="219"/>
      <c r="AM556" s="219"/>
      <c r="AN556" s="219"/>
      <c r="AO556" s="209"/>
      <c r="BZ556" s="188">
        <v>9.8399999999998897</v>
      </c>
      <c r="CA556" s="206">
        <v>0</v>
      </c>
      <c r="CB556" s="189">
        <v>0</v>
      </c>
      <c r="CC556" s="189">
        <v>0</v>
      </c>
      <c r="CD556" s="189">
        <v>0</v>
      </c>
      <c r="CE556" s="189">
        <v>0</v>
      </c>
      <c r="CF556" s="189">
        <v>0</v>
      </c>
      <c r="CG556" s="189">
        <v>0</v>
      </c>
      <c r="CH556" s="189">
        <v>0</v>
      </c>
      <c r="CI556" s="189">
        <v>0</v>
      </c>
      <c r="CJ556" s="189">
        <v>1</v>
      </c>
    </row>
    <row r="557" spans="30:88" ht="16.5" x14ac:dyDescent="0.3">
      <c r="AD557" s="219"/>
      <c r="AE557" s="2"/>
      <c r="AF557" s="224"/>
      <c r="AG557" s="219"/>
      <c r="AH557" s="219"/>
      <c r="AI557" s="219"/>
      <c r="AJ557" s="219"/>
      <c r="AK557" s="219"/>
      <c r="AL557" s="219"/>
      <c r="AM557" s="219"/>
      <c r="AN557" s="219"/>
      <c r="AO557" s="209"/>
      <c r="BZ557" s="188">
        <v>9.8499999999998895</v>
      </c>
      <c r="CA557" s="206">
        <v>0</v>
      </c>
      <c r="CB557" s="189">
        <v>0</v>
      </c>
      <c r="CC557" s="189">
        <v>0</v>
      </c>
      <c r="CD557" s="189">
        <v>0</v>
      </c>
      <c r="CE557" s="189">
        <v>0</v>
      </c>
      <c r="CF557" s="189">
        <v>0</v>
      </c>
      <c r="CG557" s="189">
        <v>0</v>
      </c>
      <c r="CH557" s="189">
        <v>0</v>
      </c>
      <c r="CI557" s="189">
        <v>0</v>
      </c>
      <c r="CJ557" s="189">
        <v>1</v>
      </c>
    </row>
    <row r="558" spans="30:88" ht="18" x14ac:dyDescent="0.25">
      <c r="AD558" s="221"/>
      <c r="AE558" s="2"/>
      <c r="AF558" s="222"/>
      <c r="AG558" s="221"/>
      <c r="AH558" s="221"/>
      <c r="AI558" s="221"/>
      <c r="AJ558" s="221"/>
      <c r="AK558" s="221"/>
      <c r="AL558" s="221"/>
      <c r="AM558" s="221"/>
      <c r="AN558" s="221"/>
      <c r="AO558" s="218"/>
      <c r="BZ558" s="178">
        <v>9.8599999999998893</v>
      </c>
      <c r="CA558" s="206">
        <v>0</v>
      </c>
      <c r="CB558" s="189">
        <v>0</v>
      </c>
      <c r="CC558" s="189">
        <v>0</v>
      </c>
      <c r="CD558" s="189">
        <v>0</v>
      </c>
      <c r="CE558" s="189">
        <v>0</v>
      </c>
      <c r="CF558" s="189">
        <v>0</v>
      </c>
      <c r="CG558" s="189">
        <v>0</v>
      </c>
      <c r="CH558" s="189">
        <v>0</v>
      </c>
      <c r="CI558" s="189">
        <v>0</v>
      </c>
      <c r="CJ558" s="146">
        <v>1</v>
      </c>
    </row>
    <row r="559" spans="30:88" ht="16.5" x14ac:dyDescent="0.3">
      <c r="AD559" s="219"/>
      <c r="AE559" s="2"/>
      <c r="AF559" s="224"/>
      <c r="AG559" s="219"/>
      <c r="AH559" s="219"/>
      <c r="AI559" s="219"/>
      <c r="AJ559" s="219"/>
      <c r="AK559" s="219"/>
      <c r="AL559" s="219"/>
      <c r="AM559" s="219"/>
      <c r="AN559" s="219"/>
      <c r="AO559" s="209"/>
      <c r="BZ559" s="225">
        <v>9.8699999999999992</v>
      </c>
      <c r="CA559" s="206">
        <v>0</v>
      </c>
      <c r="CB559" s="189">
        <v>0</v>
      </c>
      <c r="CC559" s="189">
        <v>0</v>
      </c>
      <c r="CD559" s="189">
        <v>0</v>
      </c>
      <c r="CE559" s="189">
        <v>0</v>
      </c>
      <c r="CF559" s="189">
        <v>0</v>
      </c>
      <c r="CG559" s="189">
        <v>0</v>
      </c>
      <c r="CH559" s="189">
        <v>0</v>
      </c>
      <c r="CI559" s="189">
        <v>0</v>
      </c>
      <c r="CJ559" s="189">
        <v>0</v>
      </c>
    </row>
    <row r="560" spans="30:88" ht="16.5" x14ac:dyDescent="0.3">
      <c r="AD560" s="219"/>
      <c r="AE560" s="2"/>
      <c r="AF560" s="220"/>
      <c r="AG560" s="219"/>
      <c r="AH560" s="219"/>
      <c r="AI560" s="219"/>
      <c r="AJ560" s="219"/>
      <c r="AK560" s="219"/>
      <c r="AL560" s="219"/>
      <c r="AM560" s="219"/>
      <c r="AN560" s="219"/>
      <c r="AO560" s="209"/>
    </row>
    <row r="561" spans="30:41" ht="16.5" x14ac:dyDescent="0.3">
      <c r="AD561" s="219"/>
      <c r="AE561" s="2"/>
      <c r="AF561" s="224"/>
      <c r="AG561" s="219"/>
      <c r="AH561" s="219"/>
      <c r="AI561" s="219"/>
      <c r="AJ561" s="219"/>
      <c r="AK561" s="219"/>
      <c r="AL561" s="219"/>
      <c r="AM561" s="219"/>
      <c r="AN561" s="219"/>
      <c r="AO561" s="209"/>
    </row>
    <row r="562" spans="30:41" ht="18" x14ac:dyDescent="0.25">
      <c r="AD562" s="221"/>
      <c r="AE562" s="2"/>
      <c r="AF562" s="222"/>
      <c r="AG562" s="221"/>
      <c r="AH562" s="221"/>
      <c r="AI562" s="221"/>
      <c r="AJ562" s="221"/>
      <c r="AK562" s="221"/>
      <c r="AL562" s="221"/>
      <c r="AM562" s="221"/>
      <c r="AN562" s="221"/>
      <c r="AO562" s="218"/>
    </row>
    <row r="563" spans="30:41" ht="16.5" x14ac:dyDescent="0.3">
      <c r="AD563" s="219"/>
      <c r="AE563" s="2"/>
      <c r="AF563" s="224"/>
      <c r="AG563" s="219"/>
      <c r="AH563" s="219"/>
      <c r="AI563" s="219"/>
      <c r="AJ563" s="219"/>
      <c r="AK563" s="219"/>
      <c r="AL563" s="219"/>
      <c r="AM563" s="219"/>
      <c r="AN563" s="219"/>
      <c r="AO563" s="209"/>
    </row>
    <row r="564" spans="30:41" ht="16.5" x14ac:dyDescent="0.3">
      <c r="AD564" s="219"/>
      <c r="AE564" s="2"/>
      <c r="AF564" s="220"/>
      <c r="AG564" s="219"/>
      <c r="AH564" s="219"/>
      <c r="AI564" s="219"/>
      <c r="AJ564" s="219"/>
      <c r="AK564" s="219"/>
      <c r="AL564" s="219"/>
      <c r="AM564" s="219"/>
      <c r="AN564" s="219"/>
      <c r="AO564" s="209"/>
    </row>
    <row r="565" spans="30:41" ht="16.5" x14ac:dyDescent="0.3">
      <c r="AD565" s="219"/>
      <c r="AE565" s="2"/>
      <c r="AF565" s="224"/>
      <c r="AG565" s="219"/>
      <c r="AH565" s="219"/>
      <c r="AI565" s="219"/>
      <c r="AJ565" s="219"/>
      <c r="AK565" s="219"/>
      <c r="AL565" s="219"/>
      <c r="AM565" s="219"/>
      <c r="AN565" s="219"/>
      <c r="AO565" s="209"/>
    </row>
    <row r="566" spans="30:41" ht="18" x14ac:dyDescent="0.25">
      <c r="AD566" s="221"/>
      <c r="AE566" s="2"/>
      <c r="AF566" s="222"/>
      <c r="AG566" s="221"/>
      <c r="AH566" s="221"/>
      <c r="AI566" s="221"/>
      <c r="AJ566" s="221"/>
      <c r="AK566" s="221"/>
      <c r="AL566" s="221"/>
      <c r="AM566" s="221"/>
      <c r="AN566" s="221"/>
      <c r="AO566" s="218"/>
    </row>
    <row r="567" spans="30:41" ht="16.5" x14ac:dyDescent="0.3">
      <c r="AD567" s="219"/>
      <c r="AE567" s="2"/>
      <c r="AF567" s="223"/>
      <c r="AG567" s="219"/>
      <c r="AH567" s="219"/>
      <c r="AI567" s="219"/>
      <c r="AJ567" s="219"/>
      <c r="AK567" s="219"/>
      <c r="AL567" s="219"/>
      <c r="AM567" s="219"/>
      <c r="AN567" s="219"/>
      <c r="AO567" s="209"/>
    </row>
    <row r="568" spans="30:41" x14ac:dyDescent="0.25"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</sheetData>
  <sheetProtection algorithmName="SHA-512" hashValue="4VUtK3BqakYsvkfC91KDnWz8lc1cRa9A6DOPoRrbNJoVwvnijQi6BPRltsP7412O3ZBkEnFzHrkTrWiMi2/ngA==" saltValue="I8MVVAshVat9qPb3kMd5BQ==" spinCount="100000" sheet="1" scenarios="1" formatColumns="0" formatRows="0" insertColumns="0" insertRows="0" deleteColumns="0" deleteRows="0" selectLockedCells="1"/>
  <mergeCells count="29">
    <mergeCell ref="M159:O159"/>
    <mergeCell ref="M163:O163"/>
    <mergeCell ref="M164:O164"/>
    <mergeCell ref="BB9:BB11"/>
    <mergeCell ref="BC9:BL10"/>
    <mergeCell ref="BN9:BN11"/>
    <mergeCell ref="BO9:BX10"/>
    <mergeCell ref="BZ9:BZ11"/>
    <mergeCell ref="CA9:CJ10"/>
    <mergeCell ref="R9:R11"/>
    <mergeCell ref="S9:AB10"/>
    <mergeCell ref="AD9:AD11"/>
    <mergeCell ref="AE9:AN10"/>
    <mergeCell ref="AP9:AP11"/>
    <mergeCell ref="AQ9:AZ10"/>
    <mergeCell ref="A6:P6"/>
    <mergeCell ref="A1:G1"/>
    <mergeCell ref="M1:P1"/>
    <mergeCell ref="A2:G2"/>
    <mergeCell ref="M2:P2"/>
    <mergeCell ref="M3:P3"/>
    <mergeCell ref="A7:P7"/>
    <mergeCell ref="A9:J10"/>
    <mergeCell ref="K9:K11"/>
    <mergeCell ref="L9:L11"/>
    <mergeCell ref="M9:M11"/>
    <mergeCell ref="N9:N11"/>
    <mergeCell ref="O9:O11"/>
    <mergeCell ref="P9:P11"/>
  </mergeCells>
  <pageMargins left="0.43" right="0.2" top="0.54" bottom="0.38" header="0.3" footer="0.3"/>
  <pageSetup paperSize="9" scale="90" orientation="portrait" horizontalDpi="4294967293" verticalDpi="0" r:id="rId1"/>
  <headerFooter differentFirst="1">
    <oddHeader>&amp;C&amp;P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J703"/>
  <sheetViews>
    <sheetView view="pageBreakPreview" zoomScaleNormal="100" zoomScaleSheetLayoutView="100" workbookViewId="0">
      <selection activeCell="O18" sqref="O18"/>
    </sheetView>
  </sheetViews>
  <sheetFormatPr defaultRowHeight="15.75" x14ac:dyDescent="0.25"/>
  <cols>
    <col min="1" max="10" width="5.7109375" customWidth="1"/>
    <col min="11" max="11" width="7.42578125" customWidth="1"/>
    <col min="12" max="12" width="9.7109375" customWidth="1"/>
    <col min="13" max="13" width="9.42578125" customWidth="1"/>
    <col min="14" max="14" width="8.5703125" customWidth="1"/>
    <col min="15" max="15" width="8.28515625" customWidth="1"/>
    <col min="16" max="16" width="8.7109375" style="264" customWidth="1"/>
    <col min="17" max="17" width="9.140625" style="226" customWidth="1"/>
    <col min="18" max="18" width="7.85546875" customWidth="1"/>
    <col min="19" max="28" width="5.7109375" customWidth="1"/>
    <col min="29" max="29" width="5.85546875" customWidth="1"/>
    <col min="30" max="30" width="8.7109375" style="77" customWidth="1"/>
    <col min="31" max="32" width="6" customWidth="1"/>
    <col min="33" max="33" width="6" style="227" customWidth="1"/>
    <col min="34" max="34" width="6" style="78" customWidth="1"/>
    <col min="35" max="40" width="6" style="77" customWidth="1"/>
    <col min="41" max="41" width="6.42578125" style="77" customWidth="1"/>
    <col min="42" max="42" width="8.28515625" customWidth="1"/>
    <col min="43" max="52" width="6.140625" customWidth="1"/>
    <col min="53" max="53" width="7.140625" customWidth="1"/>
    <col min="55" max="64" width="6.140625" customWidth="1"/>
    <col min="66" max="66" width="8.42578125" customWidth="1"/>
    <col min="67" max="76" width="6.5703125" customWidth="1"/>
    <col min="78" max="78" width="11.85546875" customWidth="1"/>
    <col min="79" max="88" width="6.5703125" customWidth="1"/>
  </cols>
  <sheetData>
    <row r="1" spans="1:88" x14ac:dyDescent="0.25">
      <c r="A1" s="561" t="s">
        <v>148</v>
      </c>
      <c r="B1" s="561"/>
      <c r="C1" s="561"/>
      <c r="D1" s="561"/>
      <c r="E1" s="561"/>
      <c r="F1" s="561"/>
      <c r="G1" s="561"/>
      <c r="H1" s="150"/>
      <c r="I1" s="150"/>
      <c r="J1" s="150"/>
      <c r="K1" s="150"/>
      <c r="L1" s="150"/>
      <c r="M1" s="562"/>
      <c r="N1" s="562"/>
      <c r="O1" s="562"/>
      <c r="P1" s="562"/>
      <c r="R1" s="150"/>
      <c r="S1" s="561"/>
      <c r="T1" s="561"/>
      <c r="U1" s="561"/>
      <c r="V1" s="561"/>
      <c r="W1" s="561"/>
      <c r="X1" s="561"/>
      <c r="Y1" s="561"/>
      <c r="Z1" s="150"/>
      <c r="AA1" s="150"/>
      <c r="AB1" s="150"/>
    </row>
    <row r="2" spans="1:88" x14ac:dyDescent="0.25">
      <c r="A2" s="561" t="s">
        <v>174</v>
      </c>
      <c r="B2" s="561"/>
      <c r="C2" s="561"/>
      <c r="D2" s="561"/>
      <c r="E2" s="561"/>
      <c r="F2" s="561"/>
      <c r="G2" s="561"/>
      <c r="H2" s="150"/>
      <c r="I2" s="150"/>
      <c r="J2" s="150"/>
      <c r="K2" s="150"/>
      <c r="L2" s="150"/>
      <c r="M2" s="562"/>
      <c r="N2" s="562"/>
      <c r="O2" s="562"/>
      <c r="P2" s="562"/>
      <c r="R2" s="150"/>
      <c r="S2" s="561"/>
      <c r="T2" s="561"/>
      <c r="U2" s="561"/>
      <c r="V2" s="561"/>
      <c r="W2" s="561"/>
      <c r="X2" s="561"/>
      <c r="Y2" s="561"/>
      <c r="Z2" s="150"/>
      <c r="AA2" s="150"/>
      <c r="AB2" s="150"/>
    </row>
    <row r="3" spans="1:88" x14ac:dyDescent="0.25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562"/>
      <c r="N3" s="562"/>
      <c r="O3" s="562"/>
      <c r="P3" s="562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</row>
    <row r="4" spans="1:88" x14ac:dyDescent="0.25">
      <c r="A4" s="228"/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9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</row>
    <row r="5" spans="1:8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30"/>
    </row>
    <row r="6" spans="1:88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30"/>
    </row>
    <row r="7" spans="1:88" x14ac:dyDescent="0.25">
      <c r="A7" s="563" t="s">
        <v>150</v>
      </c>
      <c r="B7" s="563"/>
      <c r="C7" s="563"/>
      <c r="D7" s="563"/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563"/>
      <c r="P7" s="563"/>
    </row>
    <row r="8" spans="1:88" x14ac:dyDescent="0.25">
      <c r="A8" s="563" t="s">
        <v>175</v>
      </c>
      <c r="B8" s="563"/>
      <c r="C8" s="563"/>
      <c r="D8" s="563"/>
      <c r="E8" s="563"/>
      <c r="F8" s="563"/>
      <c r="G8" s="563"/>
      <c r="H8" s="563"/>
      <c r="I8" s="563"/>
      <c r="J8" s="563"/>
      <c r="K8" s="563"/>
      <c r="L8" s="563"/>
      <c r="M8" s="563"/>
      <c r="N8" s="563"/>
      <c r="O8" s="563"/>
      <c r="P8" s="563"/>
      <c r="AG8" s="231"/>
    </row>
    <row r="9" spans="1:88" x14ac:dyDescent="0.25">
      <c r="A9" s="564"/>
      <c r="B9" s="564"/>
      <c r="C9" s="2"/>
      <c r="D9" s="2"/>
      <c r="E9" s="2"/>
      <c r="F9" s="2"/>
      <c r="G9" s="564"/>
      <c r="H9" s="564"/>
      <c r="I9" s="2"/>
      <c r="J9" s="2"/>
      <c r="K9" s="2"/>
      <c r="O9" s="232"/>
      <c r="P9" s="233"/>
      <c r="R9" s="2"/>
      <c r="S9" s="564"/>
      <c r="T9" s="564"/>
      <c r="U9" s="2"/>
      <c r="V9" s="2"/>
      <c r="W9" s="2"/>
      <c r="X9" s="2"/>
      <c r="Y9" s="564"/>
      <c r="Z9" s="564"/>
      <c r="AA9" s="2"/>
      <c r="AB9" s="2"/>
      <c r="AG9" s="234"/>
    </row>
    <row r="10" spans="1:88" ht="27.75" customHeight="1" x14ac:dyDescent="0.25">
      <c r="A10" s="565" t="s">
        <v>151</v>
      </c>
      <c r="B10" s="565"/>
      <c r="C10" s="565"/>
      <c r="D10" s="565"/>
      <c r="E10" s="565"/>
      <c r="F10" s="565"/>
      <c r="G10" s="565"/>
      <c r="H10" s="565"/>
      <c r="I10" s="565"/>
      <c r="J10" s="565"/>
      <c r="K10" s="566" t="s">
        <v>176</v>
      </c>
      <c r="L10" s="566" t="s">
        <v>177</v>
      </c>
      <c r="M10" s="566" t="s">
        <v>178</v>
      </c>
      <c r="N10" s="566" t="s">
        <v>179</v>
      </c>
      <c r="O10" s="566" t="s">
        <v>180</v>
      </c>
      <c r="P10" s="567" t="s">
        <v>181</v>
      </c>
      <c r="R10" s="568" t="s">
        <v>182</v>
      </c>
      <c r="S10" s="569" t="s">
        <v>151</v>
      </c>
      <c r="T10" s="569"/>
      <c r="U10" s="569"/>
      <c r="V10" s="569"/>
      <c r="W10" s="569"/>
      <c r="X10" s="569"/>
      <c r="Y10" s="569"/>
      <c r="Z10" s="569"/>
      <c r="AA10" s="569"/>
      <c r="AB10" s="569"/>
      <c r="AD10" s="566" t="s">
        <v>177</v>
      </c>
      <c r="AE10" s="565" t="s">
        <v>151</v>
      </c>
      <c r="AF10" s="565"/>
      <c r="AG10" s="565"/>
      <c r="AH10" s="565"/>
      <c r="AI10" s="565"/>
      <c r="AJ10" s="565"/>
      <c r="AK10" s="565"/>
      <c r="AL10" s="565"/>
      <c r="AM10" s="565"/>
      <c r="AN10" s="565"/>
      <c r="AO10"/>
      <c r="AP10" s="566" t="s">
        <v>178</v>
      </c>
      <c r="AQ10" s="565" t="s">
        <v>151</v>
      </c>
      <c r="AR10" s="565"/>
      <c r="AS10" s="565"/>
      <c r="AT10" s="565"/>
      <c r="AU10" s="565"/>
      <c r="AV10" s="565"/>
      <c r="AW10" s="565"/>
      <c r="AX10" s="565"/>
      <c r="AY10" s="565"/>
      <c r="AZ10" s="565"/>
      <c r="BB10" s="566" t="s">
        <v>179</v>
      </c>
      <c r="BC10" s="565" t="s">
        <v>151</v>
      </c>
      <c r="BD10" s="565"/>
      <c r="BE10" s="565"/>
      <c r="BF10" s="565"/>
      <c r="BG10" s="565"/>
      <c r="BH10" s="565"/>
      <c r="BI10" s="565"/>
      <c r="BJ10" s="565"/>
      <c r="BK10" s="565"/>
      <c r="BL10" s="565"/>
      <c r="BN10" s="566" t="s">
        <v>180</v>
      </c>
      <c r="BO10" s="565" t="s">
        <v>151</v>
      </c>
      <c r="BP10" s="565"/>
      <c r="BQ10" s="565"/>
      <c r="BR10" s="565"/>
      <c r="BS10" s="565"/>
      <c r="BT10" s="565"/>
      <c r="BU10" s="565"/>
      <c r="BV10" s="565"/>
      <c r="BW10" s="565"/>
      <c r="BX10" s="565"/>
      <c r="BY10" s="235"/>
      <c r="BZ10" s="571" t="s">
        <v>159</v>
      </c>
      <c r="CA10" s="573" t="s">
        <v>151</v>
      </c>
      <c r="CB10" s="573"/>
      <c r="CC10" s="573"/>
      <c r="CD10" s="573"/>
      <c r="CE10" s="573"/>
      <c r="CF10" s="573"/>
      <c r="CG10" s="573"/>
      <c r="CH10" s="573"/>
      <c r="CI10" s="573"/>
      <c r="CJ10" s="573"/>
    </row>
    <row r="11" spans="1:88" ht="19.5" customHeight="1" x14ac:dyDescent="0.25">
      <c r="A11" s="157" t="s">
        <v>160</v>
      </c>
      <c r="B11" s="157" t="s">
        <v>161</v>
      </c>
      <c r="C11" s="157" t="s">
        <v>162</v>
      </c>
      <c r="D11" s="157" t="s">
        <v>163</v>
      </c>
      <c r="E11" s="157" t="s">
        <v>164</v>
      </c>
      <c r="F11" s="157" t="s">
        <v>165</v>
      </c>
      <c r="G11" s="157" t="s">
        <v>166</v>
      </c>
      <c r="H11" s="157" t="s">
        <v>167</v>
      </c>
      <c r="I11" s="157" t="s">
        <v>168</v>
      </c>
      <c r="J11" s="157" t="s">
        <v>169</v>
      </c>
      <c r="K11" s="566"/>
      <c r="L11" s="566"/>
      <c r="M11" s="566"/>
      <c r="N11" s="566"/>
      <c r="O11" s="566"/>
      <c r="P11" s="567"/>
      <c r="R11" s="568"/>
      <c r="S11" s="236" t="s">
        <v>160</v>
      </c>
      <c r="T11" s="236" t="s">
        <v>161</v>
      </c>
      <c r="U11" s="236" t="s">
        <v>162</v>
      </c>
      <c r="V11" s="236" t="s">
        <v>163</v>
      </c>
      <c r="W11" s="236" t="s">
        <v>164</v>
      </c>
      <c r="X11" s="236" t="s">
        <v>165</v>
      </c>
      <c r="Y11" s="236" t="s">
        <v>166</v>
      </c>
      <c r="Z11" s="236" t="s">
        <v>167</v>
      </c>
      <c r="AA11" s="236" t="s">
        <v>168</v>
      </c>
      <c r="AB11" s="236" t="s">
        <v>169</v>
      </c>
      <c r="AD11" s="566"/>
      <c r="AE11" s="157" t="s">
        <v>160</v>
      </c>
      <c r="AF11" s="157" t="s">
        <v>161</v>
      </c>
      <c r="AG11" s="157" t="s">
        <v>162</v>
      </c>
      <c r="AH11" s="157" t="s">
        <v>163</v>
      </c>
      <c r="AI11" s="157" t="s">
        <v>164</v>
      </c>
      <c r="AJ11" s="157" t="s">
        <v>165</v>
      </c>
      <c r="AK11" s="157" t="s">
        <v>166</v>
      </c>
      <c r="AL11" s="157" t="s">
        <v>167</v>
      </c>
      <c r="AM11" s="157" t="s">
        <v>168</v>
      </c>
      <c r="AN11" s="157" t="s">
        <v>169</v>
      </c>
      <c r="AO11"/>
      <c r="AP11" s="566"/>
      <c r="AQ11" s="157" t="s">
        <v>160</v>
      </c>
      <c r="AR11" s="157" t="s">
        <v>161</v>
      </c>
      <c r="AS11" s="157" t="s">
        <v>162</v>
      </c>
      <c r="AT11" s="157" t="s">
        <v>163</v>
      </c>
      <c r="AU11" s="157" t="s">
        <v>164</v>
      </c>
      <c r="AV11" s="157" t="s">
        <v>165</v>
      </c>
      <c r="AW11" s="157" t="s">
        <v>166</v>
      </c>
      <c r="AX11" s="157" t="s">
        <v>167</v>
      </c>
      <c r="AY11" s="157" t="s">
        <v>168</v>
      </c>
      <c r="AZ11" s="157" t="s">
        <v>169</v>
      </c>
      <c r="BB11" s="566"/>
      <c r="BC11" s="157" t="s">
        <v>160</v>
      </c>
      <c r="BD11" s="157" t="s">
        <v>161</v>
      </c>
      <c r="BE11" s="157" t="s">
        <v>162</v>
      </c>
      <c r="BF11" s="157" t="s">
        <v>163</v>
      </c>
      <c r="BG11" s="157" t="s">
        <v>164</v>
      </c>
      <c r="BH11" s="157" t="s">
        <v>165</v>
      </c>
      <c r="BI11" s="157" t="s">
        <v>166</v>
      </c>
      <c r="BJ11" s="157" t="s">
        <v>167</v>
      </c>
      <c r="BK11" s="157" t="s">
        <v>168</v>
      </c>
      <c r="BL11" s="157" t="s">
        <v>169</v>
      </c>
      <c r="BN11" s="566"/>
      <c r="BO11" s="157" t="s">
        <v>160</v>
      </c>
      <c r="BP11" s="157" t="s">
        <v>161</v>
      </c>
      <c r="BQ11" s="157" t="s">
        <v>162</v>
      </c>
      <c r="BR11" s="157" t="s">
        <v>163</v>
      </c>
      <c r="BS11" s="157" t="s">
        <v>164</v>
      </c>
      <c r="BT11" s="157" t="s">
        <v>165</v>
      </c>
      <c r="BU11" s="157" t="s">
        <v>166</v>
      </c>
      <c r="BV11" s="157" t="s">
        <v>167</v>
      </c>
      <c r="BW11" s="157" t="s">
        <v>168</v>
      </c>
      <c r="BX11" s="157" t="s">
        <v>169</v>
      </c>
      <c r="BY11" s="235"/>
      <c r="BZ11" s="572"/>
      <c r="CA11" s="146" t="s">
        <v>160</v>
      </c>
      <c r="CB11" s="146" t="s">
        <v>161</v>
      </c>
      <c r="CC11" s="146" t="s">
        <v>162</v>
      </c>
      <c r="CD11" s="146" t="s">
        <v>163</v>
      </c>
      <c r="CE11" s="146" t="s">
        <v>164</v>
      </c>
      <c r="CF11" s="146" t="s">
        <v>165</v>
      </c>
      <c r="CG11" s="146" t="s">
        <v>166</v>
      </c>
      <c r="CH11" s="146" t="s">
        <v>167</v>
      </c>
      <c r="CI11" s="146" t="s">
        <v>168</v>
      </c>
      <c r="CJ11" s="146" t="s">
        <v>169</v>
      </c>
    </row>
    <row r="12" spans="1:88" ht="16.5" x14ac:dyDescent="0.3">
      <c r="A12" s="179">
        <v>100</v>
      </c>
      <c r="B12" s="179"/>
      <c r="C12" s="179"/>
      <c r="D12" s="179"/>
      <c r="E12" s="179"/>
      <c r="F12" s="179"/>
      <c r="G12" s="179"/>
      <c r="H12" s="179"/>
      <c r="I12" s="179"/>
      <c r="J12" s="179"/>
      <c r="K12" s="179">
        <v>2630</v>
      </c>
      <c r="L12" s="179">
        <v>63</v>
      </c>
      <c r="M12" s="179">
        <v>36</v>
      </c>
      <c r="N12" s="192">
        <v>28</v>
      </c>
      <c r="O12" s="179">
        <v>45</v>
      </c>
      <c r="P12" s="237">
        <v>5</v>
      </c>
      <c r="R12" s="238">
        <v>0</v>
      </c>
      <c r="S12" s="238">
        <v>0</v>
      </c>
      <c r="T12" s="238">
        <v>0</v>
      </c>
      <c r="U12" s="238">
        <v>0</v>
      </c>
      <c r="V12" s="238">
        <v>0</v>
      </c>
      <c r="W12" s="238">
        <v>0</v>
      </c>
      <c r="X12" s="238">
        <v>0</v>
      </c>
      <c r="Y12" s="238">
        <v>0</v>
      </c>
      <c r="Z12" s="238">
        <v>0</v>
      </c>
      <c r="AA12" s="238">
        <v>0</v>
      </c>
      <c r="AB12" s="239">
        <v>0</v>
      </c>
      <c r="AD12" s="181">
        <v>0</v>
      </c>
      <c r="AE12" s="240">
        <v>0</v>
      </c>
      <c r="AF12" s="240">
        <v>0</v>
      </c>
      <c r="AG12" s="240">
        <v>0</v>
      </c>
      <c r="AH12" s="240">
        <v>0</v>
      </c>
      <c r="AI12" s="240">
        <v>0</v>
      </c>
      <c r="AJ12" s="240">
        <v>0</v>
      </c>
      <c r="AK12" s="240">
        <v>0</v>
      </c>
      <c r="AL12" s="240">
        <v>0</v>
      </c>
      <c r="AM12" s="240">
        <v>0</v>
      </c>
      <c r="AN12" s="240">
        <v>0</v>
      </c>
      <c r="AO12"/>
      <c r="AP12" s="241">
        <v>0</v>
      </c>
      <c r="AQ12" s="240">
        <v>0</v>
      </c>
      <c r="AR12" s="240">
        <v>0</v>
      </c>
      <c r="AS12" s="240">
        <v>0</v>
      </c>
      <c r="AT12" s="240">
        <v>0</v>
      </c>
      <c r="AU12" s="240">
        <v>0</v>
      </c>
      <c r="AV12" s="240">
        <v>0</v>
      </c>
      <c r="AW12" s="240">
        <v>0</v>
      </c>
      <c r="AX12" s="240">
        <v>0</v>
      </c>
      <c r="AY12" s="240">
        <v>0</v>
      </c>
      <c r="AZ12" s="240">
        <v>0</v>
      </c>
      <c r="BB12" s="241">
        <v>0</v>
      </c>
      <c r="BC12" s="240">
        <v>0</v>
      </c>
      <c r="BD12" s="240">
        <v>0</v>
      </c>
      <c r="BE12" s="240">
        <v>0</v>
      </c>
      <c r="BF12" s="240">
        <v>0</v>
      </c>
      <c r="BG12" s="240">
        <v>0</v>
      </c>
      <c r="BH12" s="240">
        <v>0</v>
      </c>
      <c r="BI12" s="240">
        <v>0</v>
      </c>
      <c r="BJ12" s="240">
        <v>0</v>
      </c>
      <c r="BK12" s="240">
        <v>0</v>
      </c>
      <c r="BL12" s="240">
        <v>0</v>
      </c>
      <c r="BN12" s="241">
        <v>0</v>
      </c>
      <c r="BO12" s="240">
        <v>0</v>
      </c>
      <c r="BP12" s="240">
        <v>0</v>
      </c>
      <c r="BQ12" s="240">
        <v>0</v>
      </c>
      <c r="BR12" s="240">
        <v>0</v>
      </c>
      <c r="BS12" s="240">
        <v>0</v>
      </c>
      <c r="BT12" s="240">
        <v>0</v>
      </c>
      <c r="BU12" s="240">
        <v>0</v>
      </c>
      <c r="BV12" s="240">
        <v>0</v>
      </c>
      <c r="BW12" s="240">
        <v>0</v>
      </c>
      <c r="BX12" s="240">
        <v>0</v>
      </c>
      <c r="BY12" s="186"/>
      <c r="BZ12" s="242">
        <v>5</v>
      </c>
      <c r="CA12" s="146">
        <v>100</v>
      </c>
      <c r="CB12" s="212">
        <v>100</v>
      </c>
      <c r="CC12" s="212">
        <v>100</v>
      </c>
      <c r="CD12" s="212">
        <v>100</v>
      </c>
      <c r="CE12" s="212">
        <v>100</v>
      </c>
      <c r="CF12" s="212">
        <v>100</v>
      </c>
      <c r="CG12" s="212">
        <v>100</v>
      </c>
      <c r="CH12" s="212">
        <v>100</v>
      </c>
      <c r="CI12" s="212">
        <v>100</v>
      </c>
      <c r="CJ12" s="212">
        <v>100</v>
      </c>
    </row>
    <row r="13" spans="1:88" ht="16.5" x14ac:dyDescent="0.3">
      <c r="A13" s="179">
        <v>99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>
        <v>2619</v>
      </c>
      <c r="L13" s="179" t="s">
        <v>170</v>
      </c>
      <c r="M13" s="179" t="s">
        <v>170</v>
      </c>
      <c r="N13" s="192" t="s">
        <v>170</v>
      </c>
      <c r="O13" s="179" t="s">
        <v>170</v>
      </c>
      <c r="P13" s="237">
        <v>5.04</v>
      </c>
      <c r="R13" s="243">
        <v>682</v>
      </c>
      <c r="S13" s="238">
        <v>0</v>
      </c>
      <c r="T13" s="238">
        <v>0</v>
      </c>
      <c r="U13" s="238">
        <v>0</v>
      </c>
      <c r="V13" s="238">
        <v>0</v>
      </c>
      <c r="W13" s="238">
        <v>0</v>
      </c>
      <c r="X13" s="238">
        <v>0</v>
      </c>
      <c r="Y13" s="238">
        <v>0</v>
      </c>
      <c r="Z13" s="238">
        <v>0</v>
      </c>
      <c r="AA13" s="238">
        <v>0</v>
      </c>
      <c r="AB13" s="243">
        <v>1</v>
      </c>
      <c r="AD13" s="181">
        <v>1</v>
      </c>
      <c r="AE13" s="240">
        <v>0</v>
      </c>
      <c r="AF13" s="240">
        <v>0</v>
      </c>
      <c r="AG13" s="240">
        <v>0</v>
      </c>
      <c r="AH13" s="240">
        <v>0</v>
      </c>
      <c r="AI13" s="240">
        <v>0</v>
      </c>
      <c r="AJ13" s="179">
        <v>5</v>
      </c>
      <c r="AK13" s="179">
        <v>10</v>
      </c>
      <c r="AL13" s="179">
        <v>15</v>
      </c>
      <c r="AM13" s="179">
        <v>20</v>
      </c>
      <c r="AN13" s="179">
        <v>25</v>
      </c>
      <c r="AO13"/>
      <c r="AP13" s="181">
        <v>1</v>
      </c>
      <c r="AQ13" s="240">
        <v>0</v>
      </c>
      <c r="AR13" s="240">
        <v>0</v>
      </c>
      <c r="AS13" s="240">
        <v>0</v>
      </c>
      <c r="AT13" s="240">
        <v>0</v>
      </c>
      <c r="AU13" s="240">
        <v>0</v>
      </c>
      <c r="AV13" s="240">
        <v>0</v>
      </c>
      <c r="AW13" s="240">
        <v>0</v>
      </c>
      <c r="AX13" s="240">
        <v>0</v>
      </c>
      <c r="AY13" s="240">
        <v>0</v>
      </c>
      <c r="AZ13" s="179">
        <v>2</v>
      </c>
      <c r="BB13" s="179">
        <v>1</v>
      </c>
      <c r="BC13" s="240">
        <v>0</v>
      </c>
      <c r="BD13" s="240">
        <v>0</v>
      </c>
      <c r="BE13" s="240">
        <v>0</v>
      </c>
      <c r="BF13" s="240">
        <v>0</v>
      </c>
      <c r="BG13" s="240">
        <v>0</v>
      </c>
      <c r="BH13" s="240">
        <v>0</v>
      </c>
      <c r="BI13" s="240">
        <v>0</v>
      </c>
      <c r="BJ13" s="179">
        <v>3</v>
      </c>
      <c r="BK13" s="179">
        <v>8</v>
      </c>
      <c r="BL13" s="179">
        <v>13</v>
      </c>
      <c r="BN13" s="181">
        <v>1</v>
      </c>
      <c r="BO13" s="240">
        <v>0</v>
      </c>
      <c r="BP13" s="240">
        <v>0</v>
      </c>
      <c r="BQ13" s="240">
        <v>0</v>
      </c>
      <c r="BR13" s="240">
        <v>0</v>
      </c>
      <c r="BS13" s="240">
        <v>0</v>
      </c>
      <c r="BT13" s="240">
        <v>0</v>
      </c>
      <c r="BU13" s="240">
        <v>0</v>
      </c>
      <c r="BV13" s="240">
        <v>0</v>
      </c>
      <c r="BW13" s="240">
        <v>0</v>
      </c>
      <c r="BX13" s="179">
        <v>3</v>
      </c>
      <c r="BY13" s="187"/>
      <c r="BZ13" s="244">
        <v>5.01</v>
      </c>
      <c r="CA13" s="189">
        <v>99</v>
      </c>
      <c r="CB13" s="206">
        <v>100</v>
      </c>
      <c r="CC13" s="206">
        <v>100</v>
      </c>
      <c r="CD13" s="206">
        <v>100</v>
      </c>
      <c r="CE13" s="206">
        <v>100</v>
      </c>
      <c r="CF13" s="206">
        <v>100</v>
      </c>
      <c r="CG13" s="206">
        <v>100</v>
      </c>
      <c r="CH13" s="206">
        <v>100</v>
      </c>
      <c r="CI13" s="206">
        <v>100</v>
      </c>
      <c r="CJ13" s="206">
        <v>100</v>
      </c>
    </row>
    <row r="14" spans="1:88" ht="16.5" x14ac:dyDescent="0.3">
      <c r="A14" s="179">
        <v>98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>
        <v>2608</v>
      </c>
      <c r="L14" s="179">
        <v>62</v>
      </c>
      <c r="M14" s="179" t="s">
        <v>170</v>
      </c>
      <c r="N14" s="192" t="s">
        <v>170</v>
      </c>
      <c r="O14" s="179" t="s">
        <v>170</v>
      </c>
      <c r="P14" s="237">
        <v>5.08</v>
      </c>
      <c r="R14" s="243">
        <v>697</v>
      </c>
      <c r="S14" s="238">
        <v>0</v>
      </c>
      <c r="T14" s="238">
        <v>0</v>
      </c>
      <c r="U14" s="238">
        <v>0</v>
      </c>
      <c r="V14" s="238">
        <v>0</v>
      </c>
      <c r="W14" s="238">
        <v>0</v>
      </c>
      <c r="X14" s="238">
        <v>0</v>
      </c>
      <c r="Y14" s="238">
        <v>0</v>
      </c>
      <c r="Z14" s="238">
        <v>0</v>
      </c>
      <c r="AA14" s="238">
        <v>0</v>
      </c>
      <c r="AB14" s="243">
        <v>2</v>
      </c>
      <c r="AD14" s="181">
        <v>2</v>
      </c>
      <c r="AE14" s="240">
        <v>0</v>
      </c>
      <c r="AF14" s="240">
        <v>0</v>
      </c>
      <c r="AG14" s="240">
        <v>0</v>
      </c>
      <c r="AH14" s="240">
        <v>0</v>
      </c>
      <c r="AI14" s="179">
        <v>2</v>
      </c>
      <c r="AJ14" s="179">
        <v>7</v>
      </c>
      <c r="AK14" s="179">
        <v>12</v>
      </c>
      <c r="AL14" s="179">
        <v>17</v>
      </c>
      <c r="AM14" s="179">
        <v>22</v>
      </c>
      <c r="AN14" s="179">
        <v>27</v>
      </c>
      <c r="AO14"/>
      <c r="AP14" s="181">
        <v>2</v>
      </c>
      <c r="AQ14" s="240">
        <v>0</v>
      </c>
      <c r="AR14" s="240">
        <v>0</v>
      </c>
      <c r="AS14" s="240">
        <v>0</v>
      </c>
      <c r="AT14" s="240">
        <v>0</v>
      </c>
      <c r="AU14" s="240">
        <v>0</v>
      </c>
      <c r="AV14" s="240">
        <v>0</v>
      </c>
      <c r="AW14" s="240">
        <v>0</v>
      </c>
      <c r="AX14" s="240">
        <v>0</v>
      </c>
      <c r="AY14" s="240">
        <v>0</v>
      </c>
      <c r="AZ14" s="179">
        <v>4</v>
      </c>
      <c r="BB14" s="179">
        <v>2</v>
      </c>
      <c r="BC14" s="240">
        <v>0</v>
      </c>
      <c r="BD14" s="240">
        <v>0</v>
      </c>
      <c r="BE14" s="240">
        <v>0</v>
      </c>
      <c r="BF14" s="240">
        <v>0</v>
      </c>
      <c r="BG14" s="240">
        <v>0</v>
      </c>
      <c r="BH14" s="240">
        <v>0</v>
      </c>
      <c r="BI14" s="179">
        <v>3</v>
      </c>
      <c r="BJ14" s="179">
        <v>8</v>
      </c>
      <c r="BK14" s="179">
        <v>13</v>
      </c>
      <c r="BL14" s="179">
        <v>18</v>
      </c>
      <c r="BN14" s="181">
        <v>2</v>
      </c>
      <c r="BO14" s="240">
        <v>0</v>
      </c>
      <c r="BP14" s="240">
        <v>0</v>
      </c>
      <c r="BQ14" s="240">
        <v>0</v>
      </c>
      <c r="BR14" s="240">
        <v>0</v>
      </c>
      <c r="BS14" s="240">
        <v>0</v>
      </c>
      <c r="BT14" s="240">
        <v>0</v>
      </c>
      <c r="BU14" s="240">
        <v>0</v>
      </c>
      <c r="BV14" s="240">
        <v>0</v>
      </c>
      <c r="BW14" s="240">
        <v>0</v>
      </c>
      <c r="BX14" s="179">
        <v>4</v>
      </c>
      <c r="BY14" s="187"/>
      <c r="BZ14" s="244">
        <v>5.0199999999999996</v>
      </c>
      <c r="CA14" s="189">
        <v>99</v>
      </c>
      <c r="CB14" s="206">
        <v>100</v>
      </c>
      <c r="CC14" s="206">
        <v>100</v>
      </c>
      <c r="CD14" s="206">
        <v>100</v>
      </c>
      <c r="CE14" s="206">
        <v>100</v>
      </c>
      <c r="CF14" s="206">
        <v>100</v>
      </c>
      <c r="CG14" s="206">
        <v>100</v>
      </c>
      <c r="CH14" s="206">
        <v>100</v>
      </c>
      <c r="CI14" s="206">
        <v>100</v>
      </c>
      <c r="CJ14" s="206">
        <v>100</v>
      </c>
    </row>
    <row r="15" spans="1:88" ht="16.5" x14ac:dyDescent="0.3">
      <c r="A15" s="179">
        <v>97</v>
      </c>
      <c r="B15" s="179"/>
      <c r="C15" s="179"/>
      <c r="D15" s="179"/>
      <c r="E15" s="179"/>
      <c r="F15" s="179"/>
      <c r="G15" s="179"/>
      <c r="H15" s="179"/>
      <c r="I15" s="179"/>
      <c r="J15" s="179"/>
      <c r="K15" s="179">
        <v>2597</v>
      </c>
      <c r="L15" s="179">
        <v>61</v>
      </c>
      <c r="M15" s="179" t="s">
        <v>170</v>
      </c>
      <c r="N15" s="192" t="s">
        <v>170</v>
      </c>
      <c r="O15" s="179" t="s">
        <v>170</v>
      </c>
      <c r="P15" s="237">
        <v>5.12</v>
      </c>
      <c r="R15" s="243">
        <v>712</v>
      </c>
      <c r="S15" s="238">
        <v>0</v>
      </c>
      <c r="T15" s="238">
        <v>0</v>
      </c>
      <c r="U15" s="238">
        <v>0</v>
      </c>
      <c r="V15" s="238">
        <v>0</v>
      </c>
      <c r="W15" s="238">
        <v>0</v>
      </c>
      <c r="X15" s="238">
        <v>0</v>
      </c>
      <c r="Y15" s="238">
        <v>0</v>
      </c>
      <c r="Z15" s="238">
        <v>0</v>
      </c>
      <c r="AA15" s="238">
        <v>0</v>
      </c>
      <c r="AB15" s="243">
        <v>3</v>
      </c>
      <c r="AD15" s="181">
        <v>3</v>
      </c>
      <c r="AE15" s="240">
        <v>0</v>
      </c>
      <c r="AF15" s="240">
        <v>0</v>
      </c>
      <c r="AG15" s="240">
        <v>0</v>
      </c>
      <c r="AH15" s="240">
        <v>0</v>
      </c>
      <c r="AI15" s="179">
        <v>4</v>
      </c>
      <c r="AJ15" s="179">
        <v>9</v>
      </c>
      <c r="AK15" s="179">
        <v>14</v>
      </c>
      <c r="AL15" s="179">
        <v>19</v>
      </c>
      <c r="AM15" s="179">
        <v>24</v>
      </c>
      <c r="AN15" s="179">
        <v>29</v>
      </c>
      <c r="AO15"/>
      <c r="AP15" s="181">
        <v>3</v>
      </c>
      <c r="AQ15" s="240">
        <v>0</v>
      </c>
      <c r="AR15" s="240">
        <v>0</v>
      </c>
      <c r="AS15" s="240">
        <v>0</v>
      </c>
      <c r="AT15" s="240">
        <v>0</v>
      </c>
      <c r="AU15" s="240">
        <v>0</v>
      </c>
      <c r="AV15" s="240">
        <v>0</v>
      </c>
      <c r="AW15" s="240">
        <v>0</v>
      </c>
      <c r="AX15" s="240">
        <v>0</v>
      </c>
      <c r="AY15" s="179">
        <v>2</v>
      </c>
      <c r="AZ15" s="179">
        <v>7</v>
      </c>
      <c r="BB15" s="179">
        <v>3</v>
      </c>
      <c r="BC15" s="240">
        <v>0</v>
      </c>
      <c r="BD15" s="240">
        <v>0</v>
      </c>
      <c r="BE15" s="240">
        <v>0</v>
      </c>
      <c r="BF15" s="240">
        <v>0</v>
      </c>
      <c r="BG15" s="240">
        <v>0</v>
      </c>
      <c r="BH15" s="179">
        <v>3</v>
      </c>
      <c r="BI15" s="179">
        <v>8</v>
      </c>
      <c r="BJ15" s="179">
        <v>13</v>
      </c>
      <c r="BK15" s="179">
        <v>18</v>
      </c>
      <c r="BL15" s="179">
        <v>23</v>
      </c>
      <c r="BN15" s="181">
        <v>3</v>
      </c>
      <c r="BO15" s="240">
        <v>0</v>
      </c>
      <c r="BP15" s="240">
        <v>0</v>
      </c>
      <c r="BQ15" s="240">
        <v>0</v>
      </c>
      <c r="BR15" s="240">
        <v>0</v>
      </c>
      <c r="BS15" s="240">
        <v>0</v>
      </c>
      <c r="BT15" s="240">
        <v>0</v>
      </c>
      <c r="BU15" s="240">
        <v>0</v>
      </c>
      <c r="BV15" s="240">
        <v>0</v>
      </c>
      <c r="BW15" s="240">
        <v>0</v>
      </c>
      <c r="BX15" s="179">
        <v>5</v>
      </c>
      <c r="BY15" s="187"/>
      <c r="BZ15" s="244">
        <v>5.03</v>
      </c>
      <c r="CA15" s="189">
        <v>99</v>
      </c>
      <c r="CB15" s="206">
        <v>100</v>
      </c>
      <c r="CC15" s="206">
        <v>100</v>
      </c>
      <c r="CD15" s="206">
        <v>100</v>
      </c>
      <c r="CE15" s="206">
        <v>100</v>
      </c>
      <c r="CF15" s="206">
        <v>100</v>
      </c>
      <c r="CG15" s="206">
        <v>100</v>
      </c>
      <c r="CH15" s="206">
        <v>100</v>
      </c>
      <c r="CI15" s="206">
        <v>100</v>
      </c>
      <c r="CJ15" s="206">
        <v>100</v>
      </c>
    </row>
    <row r="16" spans="1:88" ht="16.5" x14ac:dyDescent="0.3">
      <c r="A16" s="179">
        <v>96</v>
      </c>
      <c r="B16" s="179"/>
      <c r="C16" s="179"/>
      <c r="D16" s="179"/>
      <c r="E16" s="179"/>
      <c r="F16" s="179"/>
      <c r="G16" s="179"/>
      <c r="H16" s="179"/>
      <c r="I16" s="179"/>
      <c r="J16" s="179"/>
      <c r="K16" s="179">
        <v>2586</v>
      </c>
      <c r="L16" s="179" t="s">
        <v>170</v>
      </c>
      <c r="M16" s="179" t="s">
        <v>170</v>
      </c>
      <c r="N16" s="192" t="s">
        <v>170</v>
      </c>
      <c r="O16" s="179" t="s">
        <v>170</v>
      </c>
      <c r="P16" s="237">
        <v>5.16</v>
      </c>
      <c r="R16" s="243">
        <v>727</v>
      </c>
      <c r="S16" s="238">
        <v>0</v>
      </c>
      <c r="T16" s="238">
        <v>0</v>
      </c>
      <c r="U16" s="238">
        <v>0</v>
      </c>
      <c r="V16" s="238">
        <v>0</v>
      </c>
      <c r="W16" s="238">
        <v>0</v>
      </c>
      <c r="X16" s="238">
        <v>0</v>
      </c>
      <c r="Y16" s="238">
        <v>0</v>
      </c>
      <c r="Z16" s="238">
        <v>0</v>
      </c>
      <c r="AA16" s="238">
        <v>0</v>
      </c>
      <c r="AB16" s="243">
        <v>4</v>
      </c>
      <c r="AD16" s="181">
        <v>4</v>
      </c>
      <c r="AE16" s="240">
        <v>0</v>
      </c>
      <c r="AF16" s="240">
        <v>0</v>
      </c>
      <c r="AG16" s="240">
        <v>0</v>
      </c>
      <c r="AH16" s="179">
        <v>1</v>
      </c>
      <c r="AI16" s="179">
        <v>6</v>
      </c>
      <c r="AJ16" s="179">
        <v>11</v>
      </c>
      <c r="AK16" s="179">
        <v>16</v>
      </c>
      <c r="AL16" s="179">
        <v>21</v>
      </c>
      <c r="AM16" s="179">
        <v>26</v>
      </c>
      <c r="AN16" s="179">
        <v>31</v>
      </c>
      <c r="AO16"/>
      <c r="AP16" s="181">
        <v>4</v>
      </c>
      <c r="AQ16" s="240">
        <v>0</v>
      </c>
      <c r="AR16" s="240">
        <v>0</v>
      </c>
      <c r="AS16" s="240">
        <v>0</v>
      </c>
      <c r="AT16" s="240">
        <v>0</v>
      </c>
      <c r="AU16" s="240">
        <v>0</v>
      </c>
      <c r="AV16" s="240">
        <v>0</v>
      </c>
      <c r="AW16" s="240">
        <v>0</v>
      </c>
      <c r="AX16" s="240">
        <v>0</v>
      </c>
      <c r="AY16" s="179">
        <v>5</v>
      </c>
      <c r="AZ16" s="179">
        <v>10</v>
      </c>
      <c r="BB16" s="179">
        <v>4</v>
      </c>
      <c r="BC16" s="240">
        <v>0</v>
      </c>
      <c r="BD16" s="240">
        <v>0</v>
      </c>
      <c r="BE16" s="240">
        <v>0</v>
      </c>
      <c r="BF16" s="240">
        <v>0</v>
      </c>
      <c r="BG16" s="179">
        <v>3</v>
      </c>
      <c r="BH16" s="179">
        <v>8</v>
      </c>
      <c r="BI16" s="179">
        <v>13</v>
      </c>
      <c r="BJ16" s="179">
        <v>18</v>
      </c>
      <c r="BK16" s="179">
        <v>23</v>
      </c>
      <c r="BL16" s="179">
        <v>28</v>
      </c>
      <c r="BN16" s="181">
        <v>4</v>
      </c>
      <c r="BO16" s="240">
        <v>0</v>
      </c>
      <c r="BP16" s="240">
        <v>0</v>
      </c>
      <c r="BQ16" s="240">
        <v>0</v>
      </c>
      <c r="BR16" s="240">
        <v>0</v>
      </c>
      <c r="BS16" s="240">
        <v>0</v>
      </c>
      <c r="BT16" s="240">
        <v>0</v>
      </c>
      <c r="BU16" s="240">
        <v>0</v>
      </c>
      <c r="BV16" s="240">
        <v>0</v>
      </c>
      <c r="BW16" s="179">
        <v>1</v>
      </c>
      <c r="BX16" s="179">
        <v>6</v>
      </c>
      <c r="BY16" s="187"/>
      <c r="BZ16" s="242">
        <v>5.04</v>
      </c>
      <c r="CA16" s="146">
        <v>99</v>
      </c>
      <c r="CB16" s="206">
        <v>100</v>
      </c>
      <c r="CC16" s="206">
        <v>100</v>
      </c>
      <c r="CD16" s="206">
        <v>100</v>
      </c>
      <c r="CE16" s="206">
        <v>100</v>
      </c>
      <c r="CF16" s="206">
        <v>100</v>
      </c>
      <c r="CG16" s="206">
        <v>100</v>
      </c>
      <c r="CH16" s="206">
        <v>100</v>
      </c>
      <c r="CI16" s="206">
        <v>100</v>
      </c>
      <c r="CJ16" s="206">
        <v>100</v>
      </c>
    </row>
    <row r="17" spans="1:88" ht="16.5" x14ac:dyDescent="0.3">
      <c r="A17" s="179">
        <v>95</v>
      </c>
      <c r="B17" s="179">
        <v>100</v>
      </c>
      <c r="C17" s="179"/>
      <c r="D17" s="179"/>
      <c r="E17" s="179"/>
      <c r="F17" s="179"/>
      <c r="G17" s="179"/>
      <c r="H17" s="179"/>
      <c r="I17" s="179"/>
      <c r="J17" s="179"/>
      <c r="K17" s="179">
        <v>2575</v>
      </c>
      <c r="L17" s="179">
        <v>60</v>
      </c>
      <c r="M17" s="179">
        <v>35</v>
      </c>
      <c r="N17" s="192">
        <v>27</v>
      </c>
      <c r="O17" s="179">
        <v>44</v>
      </c>
      <c r="P17" s="237">
        <v>5.2</v>
      </c>
      <c r="R17" s="243">
        <v>742</v>
      </c>
      <c r="S17" s="238">
        <v>0</v>
      </c>
      <c r="T17" s="238">
        <v>0</v>
      </c>
      <c r="U17" s="238">
        <v>0</v>
      </c>
      <c r="V17" s="238">
        <v>0</v>
      </c>
      <c r="W17" s="238">
        <v>0</v>
      </c>
      <c r="X17" s="238">
        <v>0</v>
      </c>
      <c r="Y17" s="238">
        <v>0</v>
      </c>
      <c r="Z17" s="238">
        <v>0</v>
      </c>
      <c r="AA17" s="238">
        <v>0</v>
      </c>
      <c r="AB17" s="243">
        <v>5</v>
      </c>
      <c r="AD17" s="181">
        <v>5</v>
      </c>
      <c r="AE17" s="240">
        <v>0</v>
      </c>
      <c r="AF17" s="240">
        <v>0</v>
      </c>
      <c r="AG17" s="240">
        <v>0</v>
      </c>
      <c r="AH17" s="179">
        <v>3</v>
      </c>
      <c r="AI17" s="179">
        <v>8</v>
      </c>
      <c r="AJ17" s="179">
        <v>13</v>
      </c>
      <c r="AK17" s="179">
        <v>18</v>
      </c>
      <c r="AL17" s="179">
        <v>23</v>
      </c>
      <c r="AM17" s="179">
        <v>28</v>
      </c>
      <c r="AN17" s="179">
        <v>33</v>
      </c>
      <c r="AO17"/>
      <c r="AP17" s="181">
        <v>5</v>
      </c>
      <c r="AQ17" s="240">
        <v>0</v>
      </c>
      <c r="AR17" s="240">
        <v>0</v>
      </c>
      <c r="AS17" s="240">
        <v>0</v>
      </c>
      <c r="AT17" s="240">
        <v>0</v>
      </c>
      <c r="AU17" s="240">
        <v>0</v>
      </c>
      <c r="AV17" s="240">
        <v>0</v>
      </c>
      <c r="AW17" s="240">
        <v>0</v>
      </c>
      <c r="AX17" s="179">
        <v>3</v>
      </c>
      <c r="AY17" s="179">
        <v>8</v>
      </c>
      <c r="AZ17" s="179">
        <v>13</v>
      </c>
      <c r="BB17" s="245">
        <v>5</v>
      </c>
      <c r="BC17" s="240">
        <v>0</v>
      </c>
      <c r="BD17" s="240">
        <v>0</v>
      </c>
      <c r="BE17" s="240">
        <v>0</v>
      </c>
      <c r="BF17" s="179">
        <v>3</v>
      </c>
      <c r="BG17" s="179">
        <v>8</v>
      </c>
      <c r="BH17" s="179">
        <v>13</v>
      </c>
      <c r="BI17" s="179">
        <v>18</v>
      </c>
      <c r="BJ17" s="179">
        <v>23</v>
      </c>
      <c r="BK17" s="179">
        <v>28</v>
      </c>
      <c r="BL17" s="179">
        <v>33</v>
      </c>
      <c r="BN17" s="181">
        <v>5</v>
      </c>
      <c r="BO17" s="240">
        <v>0</v>
      </c>
      <c r="BP17" s="240">
        <v>0</v>
      </c>
      <c r="BQ17" s="240">
        <v>0</v>
      </c>
      <c r="BR17" s="240">
        <v>0</v>
      </c>
      <c r="BS17" s="240">
        <v>0</v>
      </c>
      <c r="BT17" s="240">
        <v>0</v>
      </c>
      <c r="BU17" s="240">
        <v>0</v>
      </c>
      <c r="BV17" s="240">
        <v>0</v>
      </c>
      <c r="BW17" s="179">
        <v>2</v>
      </c>
      <c r="BX17" s="179">
        <v>7</v>
      </c>
      <c r="BY17" s="187"/>
      <c r="BZ17" s="244">
        <v>5.05</v>
      </c>
      <c r="CA17" s="189">
        <v>98</v>
      </c>
      <c r="CB17" s="206">
        <v>100</v>
      </c>
      <c r="CC17" s="206">
        <v>100</v>
      </c>
      <c r="CD17" s="206">
        <v>100</v>
      </c>
      <c r="CE17" s="206">
        <v>100</v>
      </c>
      <c r="CF17" s="206">
        <v>100</v>
      </c>
      <c r="CG17" s="206">
        <v>100</v>
      </c>
      <c r="CH17" s="206">
        <v>100</v>
      </c>
      <c r="CI17" s="206">
        <v>100</v>
      </c>
      <c r="CJ17" s="206">
        <v>100</v>
      </c>
    </row>
    <row r="18" spans="1:88" ht="16.5" x14ac:dyDescent="0.3">
      <c r="A18" s="179">
        <v>94</v>
      </c>
      <c r="B18" s="179">
        <v>99</v>
      </c>
      <c r="C18" s="179"/>
      <c r="D18" s="179"/>
      <c r="E18" s="179"/>
      <c r="F18" s="179"/>
      <c r="G18" s="179"/>
      <c r="H18" s="179"/>
      <c r="I18" s="179"/>
      <c r="J18" s="179"/>
      <c r="K18" s="179">
        <v>2564</v>
      </c>
      <c r="L18" s="179" t="s">
        <v>170</v>
      </c>
      <c r="M18" s="179" t="s">
        <v>170</v>
      </c>
      <c r="N18" s="192" t="s">
        <v>170</v>
      </c>
      <c r="O18" s="179" t="s">
        <v>170</v>
      </c>
      <c r="P18" s="237">
        <v>5.24</v>
      </c>
      <c r="R18" s="243">
        <v>757</v>
      </c>
      <c r="S18" s="238">
        <v>0</v>
      </c>
      <c r="T18" s="238">
        <v>0</v>
      </c>
      <c r="U18" s="238">
        <v>0</v>
      </c>
      <c r="V18" s="238">
        <v>0</v>
      </c>
      <c r="W18" s="238">
        <v>0</v>
      </c>
      <c r="X18" s="238">
        <v>0</v>
      </c>
      <c r="Y18" s="238">
        <v>0</v>
      </c>
      <c r="Z18" s="238">
        <v>0</v>
      </c>
      <c r="AA18" s="243">
        <v>1</v>
      </c>
      <c r="AB18" s="243">
        <v>6</v>
      </c>
      <c r="AD18" s="181">
        <v>6</v>
      </c>
      <c r="AE18" s="240">
        <v>0</v>
      </c>
      <c r="AF18" s="240">
        <v>0</v>
      </c>
      <c r="AG18" s="240">
        <v>0</v>
      </c>
      <c r="AH18" s="179">
        <v>5</v>
      </c>
      <c r="AI18" s="179">
        <v>10</v>
      </c>
      <c r="AJ18" s="179">
        <v>15</v>
      </c>
      <c r="AK18" s="179">
        <v>20</v>
      </c>
      <c r="AL18" s="179">
        <v>25</v>
      </c>
      <c r="AM18" s="179">
        <v>30</v>
      </c>
      <c r="AN18" s="179">
        <v>35</v>
      </c>
      <c r="AO18"/>
      <c r="AP18" s="181">
        <v>6</v>
      </c>
      <c r="AQ18" s="240">
        <v>0</v>
      </c>
      <c r="AR18" s="240">
        <v>0</v>
      </c>
      <c r="AS18" s="240">
        <v>0</v>
      </c>
      <c r="AT18" s="240">
        <v>0</v>
      </c>
      <c r="AU18" s="240">
        <v>0</v>
      </c>
      <c r="AV18" s="240">
        <v>0</v>
      </c>
      <c r="AW18" s="179">
        <v>1</v>
      </c>
      <c r="AX18" s="179">
        <v>6</v>
      </c>
      <c r="AY18" s="179">
        <v>11</v>
      </c>
      <c r="AZ18" s="179">
        <v>16</v>
      </c>
      <c r="BB18" s="179">
        <v>6</v>
      </c>
      <c r="BC18" s="240">
        <v>0</v>
      </c>
      <c r="BD18" s="240">
        <v>0</v>
      </c>
      <c r="BE18" s="179">
        <v>3</v>
      </c>
      <c r="BF18" s="179">
        <v>8</v>
      </c>
      <c r="BG18" s="179">
        <v>13</v>
      </c>
      <c r="BH18" s="179">
        <v>18</v>
      </c>
      <c r="BI18" s="179">
        <v>23</v>
      </c>
      <c r="BJ18" s="179">
        <v>28</v>
      </c>
      <c r="BK18" s="179">
        <v>33</v>
      </c>
      <c r="BL18" s="179">
        <v>38</v>
      </c>
      <c r="BN18" s="181">
        <v>6</v>
      </c>
      <c r="BO18" s="240">
        <v>0</v>
      </c>
      <c r="BP18" s="240">
        <v>0</v>
      </c>
      <c r="BQ18" s="240">
        <v>0</v>
      </c>
      <c r="BR18" s="240">
        <v>0</v>
      </c>
      <c r="BS18" s="240">
        <v>0</v>
      </c>
      <c r="BT18" s="240">
        <v>0</v>
      </c>
      <c r="BU18" s="240">
        <v>0</v>
      </c>
      <c r="BV18" s="240">
        <v>0</v>
      </c>
      <c r="BW18" s="179">
        <v>3</v>
      </c>
      <c r="BX18" s="179">
        <v>8</v>
      </c>
      <c r="BY18" s="187"/>
      <c r="BZ18" s="244">
        <v>5.0599999999999996</v>
      </c>
      <c r="CA18" s="189">
        <v>98</v>
      </c>
      <c r="CB18" s="206">
        <v>100</v>
      </c>
      <c r="CC18" s="206">
        <v>100</v>
      </c>
      <c r="CD18" s="206">
        <v>100</v>
      </c>
      <c r="CE18" s="206">
        <v>100</v>
      </c>
      <c r="CF18" s="206">
        <v>100</v>
      </c>
      <c r="CG18" s="206">
        <v>100</v>
      </c>
      <c r="CH18" s="206">
        <v>100</v>
      </c>
      <c r="CI18" s="206">
        <v>100</v>
      </c>
      <c r="CJ18" s="206">
        <v>100</v>
      </c>
    </row>
    <row r="19" spans="1:88" ht="16.5" x14ac:dyDescent="0.3">
      <c r="A19" s="179">
        <v>93</v>
      </c>
      <c r="B19" s="179">
        <v>98</v>
      </c>
      <c r="C19" s="179"/>
      <c r="D19" s="179"/>
      <c r="E19" s="179"/>
      <c r="F19" s="179"/>
      <c r="G19" s="179"/>
      <c r="H19" s="179"/>
      <c r="I19" s="179"/>
      <c r="J19" s="179"/>
      <c r="K19" s="179">
        <v>2553</v>
      </c>
      <c r="L19" s="179">
        <v>59</v>
      </c>
      <c r="M19" s="179" t="s">
        <v>170</v>
      </c>
      <c r="N19" s="192" t="s">
        <v>170</v>
      </c>
      <c r="O19" s="179" t="s">
        <v>170</v>
      </c>
      <c r="P19" s="237">
        <v>5.28</v>
      </c>
      <c r="R19" s="243">
        <v>772</v>
      </c>
      <c r="S19" s="238">
        <v>0</v>
      </c>
      <c r="T19" s="238">
        <v>0</v>
      </c>
      <c r="U19" s="238">
        <v>0</v>
      </c>
      <c r="V19" s="238">
        <v>0</v>
      </c>
      <c r="W19" s="238">
        <v>0</v>
      </c>
      <c r="X19" s="238">
        <v>0</v>
      </c>
      <c r="Y19" s="238">
        <v>0</v>
      </c>
      <c r="Z19" s="238">
        <v>0</v>
      </c>
      <c r="AA19" s="243">
        <v>2</v>
      </c>
      <c r="AB19" s="243">
        <v>7</v>
      </c>
      <c r="AD19" s="181">
        <v>7</v>
      </c>
      <c r="AE19" s="240">
        <v>0</v>
      </c>
      <c r="AF19" s="240">
        <v>0</v>
      </c>
      <c r="AG19" s="179">
        <v>2</v>
      </c>
      <c r="AH19" s="179">
        <v>7</v>
      </c>
      <c r="AI19" s="179">
        <v>12</v>
      </c>
      <c r="AJ19" s="179">
        <v>17</v>
      </c>
      <c r="AK19" s="179">
        <v>22</v>
      </c>
      <c r="AL19" s="179">
        <v>27</v>
      </c>
      <c r="AM19" s="179">
        <v>32</v>
      </c>
      <c r="AN19" s="179">
        <v>37</v>
      </c>
      <c r="AO19"/>
      <c r="AP19" s="181">
        <v>7</v>
      </c>
      <c r="AQ19" s="240">
        <v>0</v>
      </c>
      <c r="AR19" s="240">
        <v>0</v>
      </c>
      <c r="AS19" s="240">
        <v>0</v>
      </c>
      <c r="AT19" s="240">
        <v>0</v>
      </c>
      <c r="AU19" s="240">
        <v>0</v>
      </c>
      <c r="AV19" s="240">
        <v>0</v>
      </c>
      <c r="AW19" s="179">
        <v>5</v>
      </c>
      <c r="AX19" s="179">
        <v>10</v>
      </c>
      <c r="AY19" s="179">
        <v>15</v>
      </c>
      <c r="AZ19" s="179">
        <v>20</v>
      </c>
      <c r="BB19" s="179">
        <v>7</v>
      </c>
      <c r="BC19" s="240">
        <v>0</v>
      </c>
      <c r="BD19" s="179">
        <v>3</v>
      </c>
      <c r="BE19" s="179">
        <v>8</v>
      </c>
      <c r="BF19" s="179">
        <v>13</v>
      </c>
      <c r="BG19" s="179">
        <v>18</v>
      </c>
      <c r="BH19" s="179">
        <v>23</v>
      </c>
      <c r="BI19" s="179">
        <v>28</v>
      </c>
      <c r="BJ19" s="179">
        <v>33</v>
      </c>
      <c r="BK19" s="179">
        <v>38</v>
      </c>
      <c r="BL19" s="179">
        <v>43</v>
      </c>
      <c r="BN19" s="181">
        <v>7</v>
      </c>
      <c r="BO19" s="240">
        <v>0</v>
      </c>
      <c r="BP19" s="240">
        <v>0</v>
      </c>
      <c r="BQ19" s="240">
        <v>0</v>
      </c>
      <c r="BR19" s="240">
        <v>0</v>
      </c>
      <c r="BS19" s="240">
        <v>0</v>
      </c>
      <c r="BT19" s="240">
        <v>0</v>
      </c>
      <c r="BU19" s="240">
        <v>0</v>
      </c>
      <c r="BV19" s="240">
        <v>0</v>
      </c>
      <c r="BW19" s="179">
        <v>4</v>
      </c>
      <c r="BX19" s="179">
        <v>9</v>
      </c>
      <c r="BY19" s="187"/>
      <c r="BZ19" s="244">
        <v>5.07</v>
      </c>
      <c r="CA19" s="189">
        <v>98</v>
      </c>
      <c r="CB19" s="206">
        <v>100</v>
      </c>
      <c r="CC19" s="206">
        <v>100</v>
      </c>
      <c r="CD19" s="206">
        <v>100</v>
      </c>
      <c r="CE19" s="206">
        <v>100</v>
      </c>
      <c r="CF19" s="206">
        <v>100</v>
      </c>
      <c r="CG19" s="206">
        <v>100</v>
      </c>
      <c r="CH19" s="206">
        <v>100</v>
      </c>
      <c r="CI19" s="206">
        <v>100</v>
      </c>
      <c r="CJ19" s="206">
        <v>100</v>
      </c>
    </row>
    <row r="20" spans="1:88" ht="16.5" x14ac:dyDescent="0.3">
      <c r="A20" s="179">
        <v>92</v>
      </c>
      <c r="B20" s="179">
        <v>97</v>
      </c>
      <c r="C20" s="179"/>
      <c r="D20" s="179"/>
      <c r="E20" s="179"/>
      <c r="F20" s="179"/>
      <c r="G20" s="179"/>
      <c r="H20" s="179"/>
      <c r="I20" s="179"/>
      <c r="J20" s="179"/>
      <c r="K20" s="179">
        <v>2542</v>
      </c>
      <c r="L20" s="179">
        <v>58</v>
      </c>
      <c r="M20" s="179" t="s">
        <v>170</v>
      </c>
      <c r="N20" s="192" t="s">
        <v>170</v>
      </c>
      <c r="O20" s="179" t="s">
        <v>170</v>
      </c>
      <c r="P20" s="237">
        <v>5.32</v>
      </c>
      <c r="R20" s="243">
        <v>787</v>
      </c>
      <c r="S20" s="238">
        <v>0</v>
      </c>
      <c r="T20" s="238">
        <v>0</v>
      </c>
      <c r="U20" s="238">
        <v>0</v>
      </c>
      <c r="V20" s="238">
        <v>0</v>
      </c>
      <c r="W20" s="238">
        <v>0</v>
      </c>
      <c r="X20" s="238">
        <v>0</v>
      </c>
      <c r="Y20" s="238">
        <v>0</v>
      </c>
      <c r="Z20" s="238">
        <v>0</v>
      </c>
      <c r="AA20" s="243">
        <v>3</v>
      </c>
      <c r="AB20" s="243">
        <v>8</v>
      </c>
      <c r="AD20" s="181">
        <v>8</v>
      </c>
      <c r="AE20" s="240">
        <v>0</v>
      </c>
      <c r="AF20" s="240">
        <v>0</v>
      </c>
      <c r="AG20" s="179">
        <v>4</v>
      </c>
      <c r="AH20" s="179">
        <v>9</v>
      </c>
      <c r="AI20" s="179">
        <v>14</v>
      </c>
      <c r="AJ20" s="179">
        <v>19</v>
      </c>
      <c r="AK20" s="179">
        <v>24</v>
      </c>
      <c r="AL20" s="179">
        <v>29</v>
      </c>
      <c r="AM20" s="179">
        <v>34</v>
      </c>
      <c r="AN20" s="179">
        <v>39</v>
      </c>
      <c r="AO20"/>
      <c r="AP20" s="181">
        <v>8</v>
      </c>
      <c r="AQ20" s="240">
        <v>0</v>
      </c>
      <c r="AR20" s="240">
        <v>0</v>
      </c>
      <c r="AS20" s="240">
        <v>0</v>
      </c>
      <c r="AT20" s="240">
        <v>0</v>
      </c>
      <c r="AU20" s="240">
        <v>0</v>
      </c>
      <c r="AV20" s="179">
        <v>4</v>
      </c>
      <c r="AW20" s="179">
        <v>9</v>
      </c>
      <c r="AX20" s="179">
        <v>14</v>
      </c>
      <c r="AY20" s="179">
        <v>19</v>
      </c>
      <c r="AZ20" s="179">
        <v>24</v>
      </c>
      <c r="BB20" s="179">
        <v>8</v>
      </c>
      <c r="BC20" s="179">
        <v>3</v>
      </c>
      <c r="BD20" s="179">
        <v>8</v>
      </c>
      <c r="BE20" s="179">
        <v>13</v>
      </c>
      <c r="BF20" s="179">
        <v>18</v>
      </c>
      <c r="BG20" s="179">
        <v>23</v>
      </c>
      <c r="BH20" s="179">
        <v>28</v>
      </c>
      <c r="BI20" s="179">
        <v>33</v>
      </c>
      <c r="BJ20" s="179">
        <v>38</v>
      </c>
      <c r="BK20" s="179">
        <v>43</v>
      </c>
      <c r="BL20" s="179">
        <v>48</v>
      </c>
      <c r="BN20" s="181">
        <v>8</v>
      </c>
      <c r="BO20" s="240">
        <v>0</v>
      </c>
      <c r="BP20" s="240">
        <v>0</v>
      </c>
      <c r="BQ20" s="240">
        <v>0</v>
      </c>
      <c r="BR20" s="240">
        <v>0</v>
      </c>
      <c r="BS20" s="240">
        <v>0</v>
      </c>
      <c r="BT20" s="240">
        <v>0</v>
      </c>
      <c r="BU20" s="240">
        <v>0</v>
      </c>
      <c r="BV20" s="240">
        <v>0</v>
      </c>
      <c r="BW20" s="179">
        <v>5</v>
      </c>
      <c r="BX20" s="179">
        <v>10</v>
      </c>
      <c r="BY20" s="187"/>
      <c r="BZ20" s="242">
        <v>5.08</v>
      </c>
      <c r="CA20" s="146">
        <v>98</v>
      </c>
      <c r="CB20" s="206">
        <v>100</v>
      </c>
      <c r="CC20" s="206">
        <v>100</v>
      </c>
      <c r="CD20" s="206">
        <v>100</v>
      </c>
      <c r="CE20" s="206">
        <v>100</v>
      </c>
      <c r="CF20" s="206">
        <v>100</v>
      </c>
      <c r="CG20" s="206">
        <v>100</v>
      </c>
      <c r="CH20" s="206">
        <v>100</v>
      </c>
      <c r="CI20" s="206">
        <v>100</v>
      </c>
      <c r="CJ20" s="206">
        <v>100</v>
      </c>
    </row>
    <row r="21" spans="1:88" ht="16.5" x14ac:dyDescent="0.3">
      <c r="A21" s="179">
        <v>91</v>
      </c>
      <c r="B21" s="179">
        <v>96</v>
      </c>
      <c r="C21" s="179"/>
      <c r="D21" s="179"/>
      <c r="E21" s="179"/>
      <c r="F21" s="179"/>
      <c r="G21" s="179"/>
      <c r="H21" s="179"/>
      <c r="I21" s="179"/>
      <c r="J21" s="179"/>
      <c r="K21" s="179">
        <v>2531</v>
      </c>
      <c r="L21" s="179" t="s">
        <v>170</v>
      </c>
      <c r="M21" s="179" t="s">
        <v>170</v>
      </c>
      <c r="N21" s="192" t="s">
        <v>170</v>
      </c>
      <c r="O21" s="179" t="s">
        <v>170</v>
      </c>
      <c r="P21" s="237">
        <v>5.36</v>
      </c>
      <c r="R21" s="243">
        <v>802</v>
      </c>
      <c r="S21" s="238">
        <v>0</v>
      </c>
      <c r="T21" s="238">
        <v>0</v>
      </c>
      <c r="U21" s="238">
        <v>0</v>
      </c>
      <c r="V21" s="238">
        <v>0</v>
      </c>
      <c r="W21" s="238">
        <v>0</v>
      </c>
      <c r="X21" s="238">
        <v>0</v>
      </c>
      <c r="Y21" s="238">
        <v>0</v>
      </c>
      <c r="Z21" s="238">
        <v>0</v>
      </c>
      <c r="AA21" s="243">
        <v>4</v>
      </c>
      <c r="AB21" s="243">
        <v>9</v>
      </c>
      <c r="AD21" s="181">
        <v>9</v>
      </c>
      <c r="AE21" s="240">
        <v>0</v>
      </c>
      <c r="AF21" s="179">
        <v>1</v>
      </c>
      <c r="AG21" s="179">
        <v>6</v>
      </c>
      <c r="AH21" s="179">
        <v>11</v>
      </c>
      <c r="AI21" s="179">
        <v>16</v>
      </c>
      <c r="AJ21" s="179">
        <v>21</v>
      </c>
      <c r="AK21" s="179">
        <v>26</v>
      </c>
      <c r="AL21" s="179">
        <v>31</v>
      </c>
      <c r="AM21" s="179">
        <v>36</v>
      </c>
      <c r="AN21" s="179">
        <v>41</v>
      </c>
      <c r="AO21"/>
      <c r="AP21" s="181">
        <v>9</v>
      </c>
      <c r="AQ21" s="240">
        <v>0</v>
      </c>
      <c r="AR21" s="240">
        <v>0</v>
      </c>
      <c r="AS21" s="240">
        <v>0</v>
      </c>
      <c r="AT21" s="240">
        <v>0</v>
      </c>
      <c r="AU21" s="179">
        <v>3</v>
      </c>
      <c r="AV21" s="179">
        <v>8</v>
      </c>
      <c r="AW21" s="179">
        <v>13</v>
      </c>
      <c r="AX21" s="179">
        <v>18</v>
      </c>
      <c r="AY21" s="179">
        <v>23</v>
      </c>
      <c r="AZ21" s="179">
        <v>28</v>
      </c>
      <c r="BB21" s="179">
        <v>9</v>
      </c>
      <c r="BC21" s="179">
        <v>8</v>
      </c>
      <c r="BD21" s="179">
        <v>13</v>
      </c>
      <c r="BE21" s="179">
        <v>18</v>
      </c>
      <c r="BF21" s="179">
        <v>23</v>
      </c>
      <c r="BG21" s="179">
        <v>28</v>
      </c>
      <c r="BH21" s="179">
        <v>33</v>
      </c>
      <c r="BI21" s="179">
        <v>38</v>
      </c>
      <c r="BJ21" s="179">
        <v>43</v>
      </c>
      <c r="BK21" s="179">
        <v>48</v>
      </c>
      <c r="BL21" s="179">
        <v>53</v>
      </c>
      <c r="BN21" s="181">
        <v>9</v>
      </c>
      <c r="BO21" s="240">
        <v>0</v>
      </c>
      <c r="BP21" s="240">
        <v>0</v>
      </c>
      <c r="BQ21" s="240">
        <v>0</v>
      </c>
      <c r="BR21" s="240">
        <v>0</v>
      </c>
      <c r="BS21" s="240">
        <v>0</v>
      </c>
      <c r="BT21" s="240">
        <v>0</v>
      </c>
      <c r="BU21" s="240">
        <v>0</v>
      </c>
      <c r="BV21" s="179">
        <v>1</v>
      </c>
      <c r="BW21" s="179">
        <v>6</v>
      </c>
      <c r="BX21" s="179">
        <v>11</v>
      </c>
      <c r="BY21" s="187"/>
      <c r="BZ21" s="244">
        <v>5.09</v>
      </c>
      <c r="CA21" s="189">
        <v>97</v>
      </c>
      <c r="CB21" s="206">
        <v>100</v>
      </c>
      <c r="CC21" s="206">
        <v>100</v>
      </c>
      <c r="CD21" s="206">
        <v>100</v>
      </c>
      <c r="CE21" s="206">
        <v>100</v>
      </c>
      <c r="CF21" s="206">
        <v>100</v>
      </c>
      <c r="CG21" s="206">
        <v>100</v>
      </c>
      <c r="CH21" s="206">
        <v>100</v>
      </c>
      <c r="CI21" s="206">
        <v>100</v>
      </c>
      <c r="CJ21" s="206">
        <v>100</v>
      </c>
    </row>
    <row r="22" spans="1:88" ht="16.5" x14ac:dyDescent="0.3">
      <c r="A22" s="179">
        <v>90</v>
      </c>
      <c r="B22" s="179">
        <v>95</v>
      </c>
      <c r="C22" s="179">
        <v>100</v>
      </c>
      <c r="D22" s="179"/>
      <c r="E22" s="179"/>
      <c r="F22" s="179"/>
      <c r="G22" s="179"/>
      <c r="H22" s="179"/>
      <c r="I22" s="179"/>
      <c r="J22" s="179"/>
      <c r="K22" s="179">
        <v>2520</v>
      </c>
      <c r="L22" s="179">
        <v>57</v>
      </c>
      <c r="M22" s="179">
        <v>34</v>
      </c>
      <c r="N22" s="192">
        <v>26</v>
      </c>
      <c r="O22" s="179">
        <v>43</v>
      </c>
      <c r="P22" s="237">
        <v>5.4</v>
      </c>
      <c r="R22" s="243">
        <v>817</v>
      </c>
      <c r="S22" s="238">
        <v>0</v>
      </c>
      <c r="T22" s="238">
        <v>0</v>
      </c>
      <c r="U22" s="238">
        <v>0</v>
      </c>
      <c r="V22" s="238">
        <v>0</v>
      </c>
      <c r="W22" s="238">
        <v>0</v>
      </c>
      <c r="X22" s="238">
        <v>0</v>
      </c>
      <c r="Y22" s="238">
        <v>0</v>
      </c>
      <c r="Z22" s="238">
        <v>0</v>
      </c>
      <c r="AA22" s="243">
        <v>5</v>
      </c>
      <c r="AB22" s="243">
        <v>10</v>
      </c>
      <c r="AD22" s="181">
        <v>10</v>
      </c>
      <c r="AE22" s="240">
        <v>0</v>
      </c>
      <c r="AF22" s="179">
        <v>3</v>
      </c>
      <c r="AG22" s="179">
        <v>8</v>
      </c>
      <c r="AH22" s="179">
        <v>13</v>
      </c>
      <c r="AI22" s="179">
        <v>18</v>
      </c>
      <c r="AJ22" s="179">
        <v>23</v>
      </c>
      <c r="AK22" s="179">
        <v>28</v>
      </c>
      <c r="AL22" s="179">
        <v>33</v>
      </c>
      <c r="AM22" s="179">
        <v>38</v>
      </c>
      <c r="AN22" s="179">
        <v>43</v>
      </c>
      <c r="AO22"/>
      <c r="AP22" s="181">
        <v>10</v>
      </c>
      <c r="AQ22" s="240">
        <v>0</v>
      </c>
      <c r="AR22" s="240">
        <v>0</v>
      </c>
      <c r="AS22" s="240">
        <v>0</v>
      </c>
      <c r="AT22" s="179">
        <v>2</v>
      </c>
      <c r="AU22" s="179">
        <v>7</v>
      </c>
      <c r="AV22" s="179">
        <v>12</v>
      </c>
      <c r="AW22" s="179">
        <v>17</v>
      </c>
      <c r="AX22" s="179">
        <v>22</v>
      </c>
      <c r="AY22" s="179">
        <v>27</v>
      </c>
      <c r="AZ22" s="179">
        <v>32</v>
      </c>
      <c r="BB22" s="179">
        <v>10</v>
      </c>
      <c r="BC22" s="179">
        <v>13</v>
      </c>
      <c r="BD22" s="179">
        <v>18</v>
      </c>
      <c r="BE22" s="179">
        <v>23</v>
      </c>
      <c r="BF22" s="179">
        <v>28</v>
      </c>
      <c r="BG22" s="179">
        <v>33</v>
      </c>
      <c r="BH22" s="179">
        <v>38</v>
      </c>
      <c r="BI22" s="179">
        <v>43</v>
      </c>
      <c r="BJ22" s="179">
        <v>48</v>
      </c>
      <c r="BK22" s="179">
        <v>53</v>
      </c>
      <c r="BL22" s="179">
        <v>58</v>
      </c>
      <c r="BN22" s="181">
        <v>10</v>
      </c>
      <c r="BO22" s="240">
        <v>0</v>
      </c>
      <c r="BP22" s="240">
        <v>0</v>
      </c>
      <c r="BQ22" s="240">
        <v>0</v>
      </c>
      <c r="BR22" s="240">
        <v>0</v>
      </c>
      <c r="BS22" s="240">
        <v>0</v>
      </c>
      <c r="BT22" s="240">
        <v>0</v>
      </c>
      <c r="BU22" s="240">
        <v>0</v>
      </c>
      <c r="BV22" s="179">
        <v>2</v>
      </c>
      <c r="BW22" s="179">
        <v>7</v>
      </c>
      <c r="BX22" s="179">
        <v>12</v>
      </c>
      <c r="BY22" s="187"/>
      <c r="BZ22" s="244">
        <v>5.0999999999999996</v>
      </c>
      <c r="CA22" s="189">
        <v>97</v>
      </c>
      <c r="CB22" s="206">
        <v>100</v>
      </c>
      <c r="CC22" s="206">
        <v>100</v>
      </c>
      <c r="CD22" s="206">
        <v>100</v>
      </c>
      <c r="CE22" s="206">
        <v>100</v>
      </c>
      <c r="CF22" s="206">
        <v>100</v>
      </c>
      <c r="CG22" s="206">
        <v>100</v>
      </c>
      <c r="CH22" s="206">
        <v>100</v>
      </c>
      <c r="CI22" s="206">
        <v>100</v>
      </c>
      <c r="CJ22" s="206">
        <v>100</v>
      </c>
    </row>
    <row r="23" spans="1:88" ht="16.5" x14ac:dyDescent="0.3">
      <c r="A23" s="179">
        <v>89</v>
      </c>
      <c r="B23" s="179">
        <v>94</v>
      </c>
      <c r="C23" s="179">
        <v>99</v>
      </c>
      <c r="D23" s="179"/>
      <c r="E23" s="179"/>
      <c r="F23" s="179"/>
      <c r="G23" s="179"/>
      <c r="H23" s="179"/>
      <c r="I23" s="179"/>
      <c r="J23" s="179"/>
      <c r="K23" s="179">
        <v>2509</v>
      </c>
      <c r="L23" s="179" t="s">
        <v>170</v>
      </c>
      <c r="M23" s="179" t="s">
        <v>170</v>
      </c>
      <c r="N23" s="192" t="s">
        <v>170</v>
      </c>
      <c r="O23" s="179" t="s">
        <v>170</v>
      </c>
      <c r="P23" s="237">
        <v>5.44</v>
      </c>
      <c r="R23" s="243">
        <v>832</v>
      </c>
      <c r="S23" s="238">
        <v>0</v>
      </c>
      <c r="T23" s="238">
        <v>0</v>
      </c>
      <c r="U23" s="238">
        <v>0</v>
      </c>
      <c r="V23" s="238">
        <v>0</v>
      </c>
      <c r="W23" s="238">
        <v>0</v>
      </c>
      <c r="X23" s="238">
        <v>0</v>
      </c>
      <c r="Y23" s="238">
        <v>0</v>
      </c>
      <c r="Z23" s="243">
        <v>1</v>
      </c>
      <c r="AA23" s="243">
        <v>6</v>
      </c>
      <c r="AB23" s="243">
        <v>11</v>
      </c>
      <c r="AD23" s="181">
        <v>11</v>
      </c>
      <c r="AE23" s="240">
        <v>0</v>
      </c>
      <c r="AF23" s="179">
        <v>5</v>
      </c>
      <c r="AG23" s="179">
        <v>10</v>
      </c>
      <c r="AH23" s="179">
        <v>15</v>
      </c>
      <c r="AI23" s="179">
        <v>20</v>
      </c>
      <c r="AJ23" s="179">
        <v>25</v>
      </c>
      <c r="AK23" s="179">
        <v>30</v>
      </c>
      <c r="AL23" s="179">
        <v>35</v>
      </c>
      <c r="AM23" s="179">
        <v>40</v>
      </c>
      <c r="AN23" s="179">
        <v>45</v>
      </c>
      <c r="AO23"/>
      <c r="AP23" s="181">
        <v>11</v>
      </c>
      <c r="AQ23" s="240">
        <v>0</v>
      </c>
      <c r="AR23" s="240">
        <v>0</v>
      </c>
      <c r="AS23" s="179">
        <v>1</v>
      </c>
      <c r="AT23" s="179">
        <v>6</v>
      </c>
      <c r="AU23" s="179">
        <v>11</v>
      </c>
      <c r="AV23" s="179">
        <v>16</v>
      </c>
      <c r="AW23" s="179">
        <v>21</v>
      </c>
      <c r="AX23" s="179">
        <v>26</v>
      </c>
      <c r="AY23" s="179">
        <v>31</v>
      </c>
      <c r="AZ23" s="179">
        <v>36</v>
      </c>
      <c r="BB23" s="179">
        <v>11</v>
      </c>
      <c r="BC23" s="179">
        <v>18</v>
      </c>
      <c r="BD23" s="179">
        <v>23</v>
      </c>
      <c r="BE23" s="179">
        <v>28</v>
      </c>
      <c r="BF23" s="179">
        <v>33</v>
      </c>
      <c r="BG23" s="179">
        <v>38</v>
      </c>
      <c r="BH23" s="179">
        <v>43</v>
      </c>
      <c r="BI23" s="179">
        <v>48</v>
      </c>
      <c r="BJ23" s="179">
        <v>53</v>
      </c>
      <c r="BK23" s="179">
        <v>58</v>
      </c>
      <c r="BL23" s="179">
        <v>63</v>
      </c>
      <c r="BN23" s="181">
        <v>11</v>
      </c>
      <c r="BO23" s="240">
        <v>0</v>
      </c>
      <c r="BP23" s="240">
        <v>0</v>
      </c>
      <c r="BQ23" s="240">
        <v>0</v>
      </c>
      <c r="BR23" s="240">
        <v>0</v>
      </c>
      <c r="BS23" s="240">
        <v>0</v>
      </c>
      <c r="BT23" s="240">
        <v>0</v>
      </c>
      <c r="BU23" s="240">
        <v>0</v>
      </c>
      <c r="BV23" s="179">
        <v>3</v>
      </c>
      <c r="BW23" s="179">
        <v>8</v>
      </c>
      <c r="BX23" s="179">
        <v>13</v>
      </c>
      <c r="BY23" s="187"/>
      <c r="BZ23" s="244">
        <v>5.1100000000000003</v>
      </c>
      <c r="CA23" s="189">
        <v>97</v>
      </c>
      <c r="CB23" s="206">
        <v>100</v>
      </c>
      <c r="CC23" s="206">
        <v>100</v>
      </c>
      <c r="CD23" s="206">
        <v>100</v>
      </c>
      <c r="CE23" s="206">
        <v>100</v>
      </c>
      <c r="CF23" s="206">
        <v>100</v>
      </c>
      <c r="CG23" s="206">
        <v>100</v>
      </c>
      <c r="CH23" s="206">
        <v>100</v>
      </c>
      <c r="CI23" s="206">
        <v>100</v>
      </c>
      <c r="CJ23" s="206">
        <v>100</v>
      </c>
    </row>
    <row r="24" spans="1:88" ht="16.5" x14ac:dyDescent="0.3">
      <c r="A24" s="179">
        <v>88</v>
      </c>
      <c r="B24" s="179">
        <v>93</v>
      </c>
      <c r="C24" s="179">
        <v>98</v>
      </c>
      <c r="D24" s="179"/>
      <c r="E24" s="179"/>
      <c r="F24" s="179"/>
      <c r="G24" s="179"/>
      <c r="H24" s="179"/>
      <c r="I24" s="179"/>
      <c r="J24" s="179"/>
      <c r="K24" s="179">
        <v>2498</v>
      </c>
      <c r="L24" s="179">
        <v>56</v>
      </c>
      <c r="M24" s="179" t="s">
        <v>170</v>
      </c>
      <c r="N24" s="192" t="s">
        <v>170</v>
      </c>
      <c r="O24" s="179" t="s">
        <v>170</v>
      </c>
      <c r="P24" s="237">
        <v>5.48</v>
      </c>
      <c r="R24" s="243">
        <v>847</v>
      </c>
      <c r="S24" s="238">
        <v>0</v>
      </c>
      <c r="T24" s="238">
        <v>0</v>
      </c>
      <c r="U24" s="238">
        <v>0</v>
      </c>
      <c r="V24" s="238">
        <v>0</v>
      </c>
      <c r="W24" s="238">
        <v>0</v>
      </c>
      <c r="X24" s="238">
        <v>0</v>
      </c>
      <c r="Y24" s="238">
        <v>0</v>
      </c>
      <c r="Z24" s="243">
        <v>2</v>
      </c>
      <c r="AA24" s="243">
        <v>7</v>
      </c>
      <c r="AB24" s="243">
        <v>12</v>
      </c>
      <c r="AD24" s="181">
        <v>12</v>
      </c>
      <c r="AE24" s="179">
        <v>2</v>
      </c>
      <c r="AF24" s="179">
        <v>7</v>
      </c>
      <c r="AG24" s="179">
        <v>12</v>
      </c>
      <c r="AH24" s="179">
        <v>17</v>
      </c>
      <c r="AI24" s="179">
        <v>22</v>
      </c>
      <c r="AJ24" s="179">
        <v>27</v>
      </c>
      <c r="AK24" s="179">
        <v>32</v>
      </c>
      <c r="AL24" s="179">
        <v>37</v>
      </c>
      <c r="AM24" s="179">
        <v>42</v>
      </c>
      <c r="AN24" s="179">
        <v>47</v>
      </c>
      <c r="AO24"/>
      <c r="AP24" s="181">
        <v>12</v>
      </c>
      <c r="AQ24" s="240">
        <v>0</v>
      </c>
      <c r="AR24" s="240">
        <v>0</v>
      </c>
      <c r="AS24" s="179">
        <v>5</v>
      </c>
      <c r="AT24" s="179">
        <v>10</v>
      </c>
      <c r="AU24" s="179">
        <v>15</v>
      </c>
      <c r="AV24" s="179">
        <v>20</v>
      </c>
      <c r="AW24" s="179">
        <v>25</v>
      </c>
      <c r="AX24" s="179">
        <v>30</v>
      </c>
      <c r="AY24" s="179">
        <v>35</v>
      </c>
      <c r="AZ24" s="179">
        <v>40</v>
      </c>
      <c r="BB24" s="179">
        <v>12</v>
      </c>
      <c r="BC24" s="179">
        <v>23</v>
      </c>
      <c r="BD24" s="179">
        <v>28</v>
      </c>
      <c r="BE24" s="179">
        <v>33</v>
      </c>
      <c r="BF24" s="179">
        <v>38</v>
      </c>
      <c r="BG24" s="179">
        <v>43</v>
      </c>
      <c r="BH24" s="179">
        <v>48</v>
      </c>
      <c r="BI24" s="179">
        <v>53</v>
      </c>
      <c r="BJ24" s="179">
        <v>58</v>
      </c>
      <c r="BK24" s="179">
        <v>63</v>
      </c>
      <c r="BL24" s="179">
        <v>68</v>
      </c>
      <c r="BN24" s="181">
        <v>12</v>
      </c>
      <c r="BO24" s="240">
        <v>0</v>
      </c>
      <c r="BP24" s="240">
        <v>0</v>
      </c>
      <c r="BQ24" s="240">
        <v>0</v>
      </c>
      <c r="BR24" s="240">
        <v>0</v>
      </c>
      <c r="BS24" s="240">
        <v>0</v>
      </c>
      <c r="BT24" s="240">
        <v>0</v>
      </c>
      <c r="BU24" s="240">
        <v>0</v>
      </c>
      <c r="BV24" s="179">
        <v>5</v>
      </c>
      <c r="BW24" s="179">
        <v>10</v>
      </c>
      <c r="BX24" s="179">
        <v>15</v>
      </c>
      <c r="BY24" s="187"/>
      <c r="BZ24" s="242">
        <v>5.12</v>
      </c>
      <c r="CA24" s="146">
        <v>97</v>
      </c>
      <c r="CB24" s="206">
        <v>100</v>
      </c>
      <c r="CC24" s="206">
        <v>100</v>
      </c>
      <c r="CD24" s="206">
        <v>100</v>
      </c>
      <c r="CE24" s="206">
        <v>100</v>
      </c>
      <c r="CF24" s="206">
        <v>100</v>
      </c>
      <c r="CG24" s="206">
        <v>100</v>
      </c>
      <c r="CH24" s="206">
        <v>100</v>
      </c>
      <c r="CI24" s="206">
        <v>100</v>
      </c>
      <c r="CJ24" s="206">
        <v>100</v>
      </c>
    </row>
    <row r="25" spans="1:88" ht="16.5" x14ac:dyDescent="0.3">
      <c r="A25" s="179">
        <v>87</v>
      </c>
      <c r="B25" s="179">
        <v>92</v>
      </c>
      <c r="C25" s="179">
        <v>97</v>
      </c>
      <c r="D25" s="179"/>
      <c r="E25" s="179"/>
      <c r="F25" s="179"/>
      <c r="G25" s="179"/>
      <c r="H25" s="179"/>
      <c r="I25" s="179"/>
      <c r="J25" s="179"/>
      <c r="K25" s="179">
        <v>2487</v>
      </c>
      <c r="L25" s="179">
        <v>55</v>
      </c>
      <c r="M25" s="179" t="s">
        <v>170</v>
      </c>
      <c r="N25" s="192" t="s">
        <v>170</v>
      </c>
      <c r="O25" s="179" t="s">
        <v>183</v>
      </c>
      <c r="P25" s="237">
        <v>5.52</v>
      </c>
      <c r="R25" s="243">
        <v>862</v>
      </c>
      <c r="S25" s="238">
        <v>0</v>
      </c>
      <c r="T25" s="238">
        <v>0</v>
      </c>
      <c r="U25" s="238">
        <v>0</v>
      </c>
      <c r="V25" s="238">
        <v>0</v>
      </c>
      <c r="W25" s="238">
        <v>0</v>
      </c>
      <c r="X25" s="238">
        <v>0</v>
      </c>
      <c r="Y25" s="238">
        <v>0</v>
      </c>
      <c r="Z25" s="243">
        <v>3</v>
      </c>
      <c r="AA25" s="243">
        <v>8</v>
      </c>
      <c r="AB25" s="243">
        <v>13</v>
      </c>
      <c r="AD25" s="181">
        <v>13</v>
      </c>
      <c r="AE25" s="179">
        <v>4</v>
      </c>
      <c r="AF25" s="179">
        <v>9</v>
      </c>
      <c r="AG25" s="179">
        <v>14</v>
      </c>
      <c r="AH25" s="179">
        <v>19</v>
      </c>
      <c r="AI25" s="179">
        <v>24</v>
      </c>
      <c r="AJ25" s="179">
        <v>29</v>
      </c>
      <c r="AK25" s="179">
        <v>34</v>
      </c>
      <c r="AL25" s="179">
        <v>39</v>
      </c>
      <c r="AM25" s="179">
        <v>44</v>
      </c>
      <c r="AN25" s="179">
        <v>49</v>
      </c>
      <c r="AO25"/>
      <c r="AP25" s="181">
        <v>13</v>
      </c>
      <c r="AQ25" s="240">
        <v>0</v>
      </c>
      <c r="AR25" s="179">
        <v>4</v>
      </c>
      <c r="AS25" s="179">
        <v>9</v>
      </c>
      <c r="AT25" s="179">
        <v>14</v>
      </c>
      <c r="AU25" s="179">
        <v>19</v>
      </c>
      <c r="AV25" s="179">
        <v>24</v>
      </c>
      <c r="AW25" s="179">
        <v>29</v>
      </c>
      <c r="AX25" s="179">
        <v>34</v>
      </c>
      <c r="AY25" s="179">
        <v>39</v>
      </c>
      <c r="AZ25" s="179">
        <v>44</v>
      </c>
      <c r="BB25" s="179">
        <v>13</v>
      </c>
      <c r="BC25" s="179">
        <v>28</v>
      </c>
      <c r="BD25" s="179">
        <v>33</v>
      </c>
      <c r="BE25" s="179">
        <v>38</v>
      </c>
      <c r="BF25" s="179">
        <v>43</v>
      </c>
      <c r="BG25" s="179">
        <v>48</v>
      </c>
      <c r="BH25" s="179">
        <v>53</v>
      </c>
      <c r="BI25" s="179">
        <v>58</v>
      </c>
      <c r="BJ25" s="179">
        <v>63</v>
      </c>
      <c r="BK25" s="179">
        <v>68</v>
      </c>
      <c r="BL25" s="179">
        <v>73</v>
      </c>
      <c r="BN25" s="181">
        <v>13</v>
      </c>
      <c r="BO25" s="240">
        <v>0</v>
      </c>
      <c r="BP25" s="240">
        <v>0</v>
      </c>
      <c r="BQ25" s="240">
        <v>0</v>
      </c>
      <c r="BR25" s="240">
        <v>0</v>
      </c>
      <c r="BS25" s="240">
        <v>0</v>
      </c>
      <c r="BT25" s="240">
        <v>0</v>
      </c>
      <c r="BU25" s="179">
        <v>3</v>
      </c>
      <c r="BV25" s="179">
        <v>8</v>
      </c>
      <c r="BW25" s="179">
        <v>13</v>
      </c>
      <c r="BX25" s="179">
        <v>18</v>
      </c>
      <c r="BY25" s="187"/>
      <c r="BZ25" s="244">
        <v>5.13</v>
      </c>
      <c r="CA25" s="189">
        <v>96</v>
      </c>
      <c r="CB25" s="206">
        <v>100</v>
      </c>
      <c r="CC25" s="206">
        <v>100</v>
      </c>
      <c r="CD25" s="206">
        <v>100</v>
      </c>
      <c r="CE25" s="206">
        <v>100</v>
      </c>
      <c r="CF25" s="206">
        <v>100</v>
      </c>
      <c r="CG25" s="206">
        <v>100</v>
      </c>
      <c r="CH25" s="206">
        <v>100</v>
      </c>
      <c r="CI25" s="206">
        <v>100</v>
      </c>
      <c r="CJ25" s="206">
        <v>100</v>
      </c>
    </row>
    <row r="26" spans="1:88" ht="16.5" x14ac:dyDescent="0.3">
      <c r="A26" s="179">
        <v>86</v>
      </c>
      <c r="B26" s="179">
        <v>91</v>
      </c>
      <c r="C26" s="179">
        <v>96</v>
      </c>
      <c r="D26" s="179"/>
      <c r="E26" s="179"/>
      <c r="F26" s="179"/>
      <c r="G26" s="179"/>
      <c r="H26" s="179"/>
      <c r="I26" s="179"/>
      <c r="J26" s="179"/>
      <c r="K26" s="179">
        <v>2476</v>
      </c>
      <c r="L26" s="179" t="s">
        <v>170</v>
      </c>
      <c r="M26" s="179" t="s">
        <v>170</v>
      </c>
      <c r="N26" s="192" t="s">
        <v>170</v>
      </c>
      <c r="O26" s="179" t="s">
        <v>170</v>
      </c>
      <c r="P26" s="237">
        <v>5.56</v>
      </c>
      <c r="R26" s="243">
        <v>877</v>
      </c>
      <c r="S26" s="238">
        <v>0</v>
      </c>
      <c r="T26" s="238">
        <v>0</v>
      </c>
      <c r="U26" s="238">
        <v>0</v>
      </c>
      <c r="V26" s="238">
        <v>0</v>
      </c>
      <c r="W26" s="238">
        <v>0</v>
      </c>
      <c r="X26" s="238">
        <v>0</v>
      </c>
      <c r="Y26" s="238">
        <v>0</v>
      </c>
      <c r="Z26" s="243">
        <v>4</v>
      </c>
      <c r="AA26" s="243">
        <v>9</v>
      </c>
      <c r="AB26" s="243">
        <v>14</v>
      </c>
      <c r="AD26" s="181">
        <v>14</v>
      </c>
      <c r="AE26" s="179">
        <v>6</v>
      </c>
      <c r="AF26" s="179">
        <v>11</v>
      </c>
      <c r="AG26" s="179">
        <v>16</v>
      </c>
      <c r="AH26" s="179">
        <v>21</v>
      </c>
      <c r="AI26" s="179">
        <v>26</v>
      </c>
      <c r="AJ26" s="179">
        <v>31</v>
      </c>
      <c r="AK26" s="179">
        <v>36</v>
      </c>
      <c r="AL26" s="179">
        <v>41</v>
      </c>
      <c r="AM26" s="179">
        <v>46</v>
      </c>
      <c r="AN26" s="179">
        <v>51</v>
      </c>
      <c r="AO26"/>
      <c r="AP26" s="181">
        <v>14</v>
      </c>
      <c r="AQ26" s="179">
        <v>3</v>
      </c>
      <c r="AR26" s="179">
        <v>8</v>
      </c>
      <c r="AS26" s="179">
        <v>13</v>
      </c>
      <c r="AT26" s="179">
        <v>18</v>
      </c>
      <c r="AU26" s="179">
        <v>23</v>
      </c>
      <c r="AV26" s="179">
        <v>28</v>
      </c>
      <c r="AW26" s="179">
        <v>33</v>
      </c>
      <c r="AX26" s="179">
        <v>38</v>
      </c>
      <c r="AY26" s="179">
        <v>43</v>
      </c>
      <c r="AZ26" s="179">
        <v>48</v>
      </c>
      <c r="BB26" s="179">
        <v>14</v>
      </c>
      <c r="BC26" s="179">
        <v>32</v>
      </c>
      <c r="BD26" s="179">
        <v>37</v>
      </c>
      <c r="BE26" s="179">
        <v>42</v>
      </c>
      <c r="BF26" s="179">
        <v>47</v>
      </c>
      <c r="BG26" s="179">
        <v>52</v>
      </c>
      <c r="BH26" s="179">
        <v>57</v>
      </c>
      <c r="BI26" s="179">
        <v>62</v>
      </c>
      <c r="BJ26" s="179">
        <v>67</v>
      </c>
      <c r="BK26" s="179">
        <v>72</v>
      </c>
      <c r="BL26" s="179">
        <v>77</v>
      </c>
      <c r="BN26" s="181">
        <v>14</v>
      </c>
      <c r="BO26" s="240">
        <v>0</v>
      </c>
      <c r="BP26" s="240">
        <v>0</v>
      </c>
      <c r="BQ26" s="240">
        <v>0</v>
      </c>
      <c r="BR26" s="240">
        <v>0</v>
      </c>
      <c r="BS26" s="240">
        <v>0</v>
      </c>
      <c r="BT26" s="179">
        <v>1</v>
      </c>
      <c r="BU26" s="179">
        <v>6</v>
      </c>
      <c r="BV26" s="179">
        <v>11</v>
      </c>
      <c r="BW26" s="179">
        <v>16</v>
      </c>
      <c r="BX26" s="179">
        <v>21</v>
      </c>
      <c r="BY26" s="187"/>
      <c r="BZ26" s="244">
        <v>5.14</v>
      </c>
      <c r="CA26" s="189">
        <v>96</v>
      </c>
      <c r="CB26" s="206">
        <v>100</v>
      </c>
      <c r="CC26" s="206">
        <v>100</v>
      </c>
      <c r="CD26" s="206">
        <v>100</v>
      </c>
      <c r="CE26" s="206">
        <v>100</v>
      </c>
      <c r="CF26" s="206">
        <v>100</v>
      </c>
      <c r="CG26" s="206">
        <v>100</v>
      </c>
      <c r="CH26" s="206">
        <v>100</v>
      </c>
      <c r="CI26" s="206">
        <v>100</v>
      </c>
      <c r="CJ26" s="206">
        <v>100</v>
      </c>
    </row>
    <row r="27" spans="1:88" ht="16.5" x14ac:dyDescent="0.3">
      <c r="A27" s="179">
        <v>85</v>
      </c>
      <c r="B27" s="179">
        <v>90</v>
      </c>
      <c r="C27" s="179">
        <v>95</v>
      </c>
      <c r="D27" s="179">
        <v>100</v>
      </c>
      <c r="E27" s="179"/>
      <c r="F27" s="179"/>
      <c r="G27" s="179"/>
      <c r="H27" s="179"/>
      <c r="I27" s="179"/>
      <c r="J27" s="179"/>
      <c r="K27" s="179">
        <v>2465</v>
      </c>
      <c r="L27" s="179">
        <v>54</v>
      </c>
      <c r="M27" s="179">
        <v>33</v>
      </c>
      <c r="N27" s="192">
        <v>25</v>
      </c>
      <c r="O27" s="179">
        <v>42</v>
      </c>
      <c r="P27" s="237">
        <v>5.6</v>
      </c>
      <c r="R27" s="243">
        <v>892</v>
      </c>
      <c r="S27" s="238">
        <v>0</v>
      </c>
      <c r="T27" s="238">
        <v>0</v>
      </c>
      <c r="U27" s="238">
        <v>0</v>
      </c>
      <c r="V27" s="238">
        <v>0</v>
      </c>
      <c r="W27" s="238">
        <v>0</v>
      </c>
      <c r="X27" s="238">
        <v>0</v>
      </c>
      <c r="Y27" s="238">
        <v>0</v>
      </c>
      <c r="Z27" s="243">
        <v>5</v>
      </c>
      <c r="AA27" s="243">
        <v>10</v>
      </c>
      <c r="AB27" s="243">
        <v>15</v>
      </c>
      <c r="AD27" s="181">
        <v>15</v>
      </c>
      <c r="AE27" s="179">
        <v>8</v>
      </c>
      <c r="AF27" s="179">
        <v>13</v>
      </c>
      <c r="AG27" s="179">
        <v>18</v>
      </c>
      <c r="AH27" s="179">
        <v>23</v>
      </c>
      <c r="AI27" s="179">
        <v>28</v>
      </c>
      <c r="AJ27" s="179">
        <v>33</v>
      </c>
      <c r="AK27" s="179">
        <v>38</v>
      </c>
      <c r="AL27" s="179">
        <v>43</v>
      </c>
      <c r="AM27" s="179">
        <v>48</v>
      </c>
      <c r="AN27" s="179">
        <v>53</v>
      </c>
      <c r="AO27"/>
      <c r="AP27" s="181">
        <v>15</v>
      </c>
      <c r="AQ27" s="179">
        <v>7</v>
      </c>
      <c r="AR27" s="179">
        <v>12</v>
      </c>
      <c r="AS27" s="179">
        <v>17</v>
      </c>
      <c r="AT27" s="179">
        <v>22</v>
      </c>
      <c r="AU27" s="179">
        <v>27</v>
      </c>
      <c r="AV27" s="179">
        <v>32</v>
      </c>
      <c r="AW27" s="179">
        <v>37</v>
      </c>
      <c r="AX27" s="179">
        <v>42</v>
      </c>
      <c r="AY27" s="179">
        <v>47</v>
      </c>
      <c r="AZ27" s="179">
        <v>52</v>
      </c>
      <c r="BB27" s="179">
        <v>15</v>
      </c>
      <c r="BC27" s="179">
        <v>37</v>
      </c>
      <c r="BD27" s="179">
        <v>42</v>
      </c>
      <c r="BE27" s="179">
        <v>47</v>
      </c>
      <c r="BF27" s="179">
        <v>52</v>
      </c>
      <c r="BG27" s="179">
        <v>57</v>
      </c>
      <c r="BH27" s="179">
        <v>62</v>
      </c>
      <c r="BI27" s="179">
        <v>67</v>
      </c>
      <c r="BJ27" s="179">
        <v>72</v>
      </c>
      <c r="BK27" s="179">
        <v>77</v>
      </c>
      <c r="BL27" s="179">
        <v>82</v>
      </c>
      <c r="BN27" s="181">
        <v>15</v>
      </c>
      <c r="BO27" s="240">
        <v>0</v>
      </c>
      <c r="BP27" s="240">
        <v>0</v>
      </c>
      <c r="BQ27" s="240">
        <v>0</v>
      </c>
      <c r="BR27" s="240">
        <v>0</v>
      </c>
      <c r="BS27" s="240">
        <v>0</v>
      </c>
      <c r="BT27" s="179">
        <v>4</v>
      </c>
      <c r="BU27" s="179">
        <v>9</v>
      </c>
      <c r="BV27" s="179">
        <v>14</v>
      </c>
      <c r="BW27" s="179">
        <v>19</v>
      </c>
      <c r="BX27" s="179">
        <v>24</v>
      </c>
      <c r="BY27" s="187"/>
      <c r="BZ27" s="244">
        <v>5.15</v>
      </c>
      <c r="CA27" s="189">
        <v>96</v>
      </c>
      <c r="CB27" s="206">
        <v>100</v>
      </c>
      <c r="CC27" s="206">
        <v>100</v>
      </c>
      <c r="CD27" s="206">
        <v>100</v>
      </c>
      <c r="CE27" s="206">
        <v>100</v>
      </c>
      <c r="CF27" s="206">
        <v>100</v>
      </c>
      <c r="CG27" s="206">
        <v>100</v>
      </c>
      <c r="CH27" s="206">
        <v>100</v>
      </c>
      <c r="CI27" s="206">
        <v>100</v>
      </c>
      <c r="CJ27" s="206">
        <v>100</v>
      </c>
    </row>
    <row r="28" spans="1:88" ht="16.5" x14ac:dyDescent="0.3">
      <c r="A28" s="179">
        <v>84</v>
      </c>
      <c r="B28" s="179">
        <v>89</v>
      </c>
      <c r="C28" s="179">
        <v>94</v>
      </c>
      <c r="D28" s="179">
        <v>99</v>
      </c>
      <c r="E28" s="179"/>
      <c r="F28" s="179"/>
      <c r="G28" s="179"/>
      <c r="H28" s="179"/>
      <c r="I28" s="179"/>
      <c r="J28" s="179"/>
      <c r="K28" s="179">
        <v>2454</v>
      </c>
      <c r="L28" s="179" t="s">
        <v>170</v>
      </c>
      <c r="M28" s="179" t="s">
        <v>170</v>
      </c>
      <c r="N28" s="192" t="s">
        <v>170</v>
      </c>
      <c r="O28" s="179" t="s">
        <v>170</v>
      </c>
      <c r="P28" s="237">
        <v>5.64</v>
      </c>
      <c r="R28" s="243">
        <v>907</v>
      </c>
      <c r="S28" s="238">
        <v>0</v>
      </c>
      <c r="T28" s="238">
        <v>0</v>
      </c>
      <c r="U28" s="238">
        <v>0</v>
      </c>
      <c r="V28" s="238">
        <v>0</v>
      </c>
      <c r="W28" s="238">
        <v>0</v>
      </c>
      <c r="X28" s="238">
        <v>0</v>
      </c>
      <c r="Y28" s="243">
        <v>1</v>
      </c>
      <c r="Z28" s="243">
        <v>6</v>
      </c>
      <c r="AA28" s="243">
        <v>11</v>
      </c>
      <c r="AB28" s="243">
        <v>16</v>
      </c>
      <c r="AD28" s="181">
        <v>16</v>
      </c>
      <c r="AE28" s="179">
        <v>10</v>
      </c>
      <c r="AF28" s="179">
        <v>15</v>
      </c>
      <c r="AG28" s="179">
        <v>20</v>
      </c>
      <c r="AH28" s="179">
        <v>25</v>
      </c>
      <c r="AI28" s="179">
        <v>30</v>
      </c>
      <c r="AJ28" s="179">
        <v>35</v>
      </c>
      <c r="AK28" s="179">
        <v>40</v>
      </c>
      <c r="AL28" s="179">
        <v>45</v>
      </c>
      <c r="AM28" s="179">
        <v>50</v>
      </c>
      <c r="AN28" s="179">
        <v>55</v>
      </c>
      <c r="AO28"/>
      <c r="AP28" s="181">
        <v>16</v>
      </c>
      <c r="AQ28" s="179">
        <v>11</v>
      </c>
      <c r="AR28" s="179">
        <v>16</v>
      </c>
      <c r="AS28" s="179">
        <v>21</v>
      </c>
      <c r="AT28" s="179">
        <v>26</v>
      </c>
      <c r="AU28" s="179">
        <v>31</v>
      </c>
      <c r="AV28" s="179">
        <v>36</v>
      </c>
      <c r="AW28" s="179">
        <v>41</v>
      </c>
      <c r="AX28" s="179">
        <v>46</v>
      </c>
      <c r="AY28" s="179">
        <v>51</v>
      </c>
      <c r="AZ28" s="179">
        <v>56</v>
      </c>
      <c r="BB28" s="179">
        <v>16</v>
      </c>
      <c r="BC28" s="179">
        <v>42</v>
      </c>
      <c r="BD28" s="179">
        <v>47</v>
      </c>
      <c r="BE28" s="179">
        <v>52</v>
      </c>
      <c r="BF28" s="179">
        <v>57</v>
      </c>
      <c r="BG28" s="179">
        <v>62</v>
      </c>
      <c r="BH28" s="179">
        <v>67</v>
      </c>
      <c r="BI28" s="179">
        <v>72</v>
      </c>
      <c r="BJ28" s="179">
        <v>77</v>
      </c>
      <c r="BK28" s="179">
        <v>82</v>
      </c>
      <c r="BL28" s="179">
        <v>87</v>
      </c>
      <c r="BN28" s="181">
        <v>16</v>
      </c>
      <c r="BO28" s="240">
        <v>0</v>
      </c>
      <c r="BP28" s="240">
        <v>0</v>
      </c>
      <c r="BQ28" s="240">
        <v>0</v>
      </c>
      <c r="BR28" s="240">
        <v>0</v>
      </c>
      <c r="BS28" s="179">
        <v>2</v>
      </c>
      <c r="BT28" s="179">
        <v>7</v>
      </c>
      <c r="BU28" s="179">
        <v>12</v>
      </c>
      <c r="BV28" s="179">
        <v>17</v>
      </c>
      <c r="BW28" s="179">
        <v>22</v>
      </c>
      <c r="BX28" s="179">
        <v>27</v>
      </c>
      <c r="BY28" s="187"/>
      <c r="BZ28" s="242">
        <v>5.16</v>
      </c>
      <c r="CA28" s="146">
        <v>96</v>
      </c>
      <c r="CB28" s="206">
        <v>100</v>
      </c>
      <c r="CC28" s="206">
        <v>100</v>
      </c>
      <c r="CD28" s="206">
        <v>100</v>
      </c>
      <c r="CE28" s="206">
        <v>100</v>
      </c>
      <c r="CF28" s="206">
        <v>100</v>
      </c>
      <c r="CG28" s="206">
        <v>100</v>
      </c>
      <c r="CH28" s="206">
        <v>100</v>
      </c>
      <c r="CI28" s="206">
        <v>100</v>
      </c>
      <c r="CJ28" s="206">
        <v>100</v>
      </c>
    </row>
    <row r="29" spans="1:88" ht="16.5" x14ac:dyDescent="0.3">
      <c r="A29" s="179">
        <v>83</v>
      </c>
      <c r="B29" s="179">
        <v>88</v>
      </c>
      <c r="C29" s="179">
        <v>93</v>
      </c>
      <c r="D29" s="179">
        <v>98</v>
      </c>
      <c r="E29" s="179"/>
      <c r="F29" s="179"/>
      <c r="G29" s="179"/>
      <c r="H29" s="179"/>
      <c r="I29" s="179"/>
      <c r="J29" s="179"/>
      <c r="K29" s="179">
        <v>2443</v>
      </c>
      <c r="L29" s="179">
        <v>53</v>
      </c>
      <c r="M29" s="179" t="s">
        <v>170</v>
      </c>
      <c r="N29" s="192" t="s">
        <v>170</v>
      </c>
      <c r="O29" s="179" t="s">
        <v>170</v>
      </c>
      <c r="P29" s="237">
        <v>5.68</v>
      </c>
      <c r="R29" s="243">
        <v>922</v>
      </c>
      <c r="S29" s="238">
        <v>0</v>
      </c>
      <c r="T29" s="238">
        <v>0</v>
      </c>
      <c r="U29" s="238">
        <v>0</v>
      </c>
      <c r="V29" s="238">
        <v>0</v>
      </c>
      <c r="W29" s="238">
        <v>0</v>
      </c>
      <c r="X29" s="238">
        <v>0</v>
      </c>
      <c r="Y29" s="243">
        <v>2</v>
      </c>
      <c r="Z29" s="243">
        <v>7</v>
      </c>
      <c r="AA29" s="243">
        <v>12</v>
      </c>
      <c r="AB29" s="243">
        <v>17</v>
      </c>
      <c r="AD29" s="181">
        <v>17</v>
      </c>
      <c r="AE29" s="179">
        <v>12</v>
      </c>
      <c r="AF29" s="179">
        <v>17</v>
      </c>
      <c r="AG29" s="179">
        <v>22</v>
      </c>
      <c r="AH29" s="179">
        <v>27</v>
      </c>
      <c r="AI29" s="179">
        <v>32</v>
      </c>
      <c r="AJ29" s="179">
        <v>37</v>
      </c>
      <c r="AK29" s="179">
        <v>42</v>
      </c>
      <c r="AL29" s="179">
        <v>47</v>
      </c>
      <c r="AM29" s="179">
        <v>52</v>
      </c>
      <c r="AN29" s="179">
        <v>57</v>
      </c>
      <c r="AO29"/>
      <c r="AP29" s="181">
        <v>17</v>
      </c>
      <c r="AQ29" s="179">
        <v>15</v>
      </c>
      <c r="AR29" s="179">
        <v>20</v>
      </c>
      <c r="AS29" s="179">
        <v>25</v>
      </c>
      <c r="AT29" s="179">
        <v>30</v>
      </c>
      <c r="AU29" s="179">
        <v>35</v>
      </c>
      <c r="AV29" s="179">
        <v>40</v>
      </c>
      <c r="AW29" s="179">
        <v>45</v>
      </c>
      <c r="AX29" s="179">
        <v>50</v>
      </c>
      <c r="AY29" s="179">
        <v>55</v>
      </c>
      <c r="AZ29" s="179">
        <v>60</v>
      </c>
      <c r="BB29" s="179">
        <v>17</v>
      </c>
      <c r="BC29" s="179">
        <v>47</v>
      </c>
      <c r="BD29" s="179">
        <v>52</v>
      </c>
      <c r="BE29" s="179">
        <v>57</v>
      </c>
      <c r="BF29" s="179">
        <v>62</v>
      </c>
      <c r="BG29" s="179">
        <v>67</v>
      </c>
      <c r="BH29" s="179">
        <v>72</v>
      </c>
      <c r="BI29" s="179">
        <v>77</v>
      </c>
      <c r="BJ29" s="179">
        <v>82</v>
      </c>
      <c r="BK29" s="179">
        <v>87</v>
      </c>
      <c r="BL29" s="179">
        <v>92</v>
      </c>
      <c r="BN29" s="181">
        <v>17</v>
      </c>
      <c r="BO29" s="240">
        <v>0</v>
      </c>
      <c r="BP29" s="240">
        <v>0</v>
      </c>
      <c r="BQ29" s="240">
        <v>0</v>
      </c>
      <c r="BR29" s="240">
        <v>0</v>
      </c>
      <c r="BS29" s="179">
        <v>5</v>
      </c>
      <c r="BT29" s="179">
        <v>10</v>
      </c>
      <c r="BU29" s="179">
        <v>15</v>
      </c>
      <c r="BV29" s="179">
        <v>20</v>
      </c>
      <c r="BW29" s="179">
        <v>25</v>
      </c>
      <c r="BX29" s="179">
        <v>30</v>
      </c>
      <c r="BY29" s="187"/>
      <c r="BZ29" s="244">
        <v>5.17</v>
      </c>
      <c r="CA29" s="189">
        <v>95</v>
      </c>
      <c r="CB29" s="206">
        <v>100</v>
      </c>
      <c r="CC29" s="206">
        <v>100</v>
      </c>
      <c r="CD29" s="206">
        <v>100</v>
      </c>
      <c r="CE29" s="206">
        <v>100</v>
      </c>
      <c r="CF29" s="206">
        <v>100</v>
      </c>
      <c r="CG29" s="206">
        <v>100</v>
      </c>
      <c r="CH29" s="206">
        <v>100</v>
      </c>
      <c r="CI29" s="206">
        <v>100</v>
      </c>
      <c r="CJ29" s="206">
        <v>100</v>
      </c>
    </row>
    <row r="30" spans="1:88" ht="16.5" x14ac:dyDescent="0.3">
      <c r="A30" s="179">
        <v>82</v>
      </c>
      <c r="B30" s="179">
        <v>87</v>
      </c>
      <c r="C30" s="179">
        <v>92</v>
      </c>
      <c r="D30" s="179">
        <v>97</v>
      </c>
      <c r="E30" s="179"/>
      <c r="F30" s="179"/>
      <c r="G30" s="179"/>
      <c r="H30" s="179"/>
      <c r="I30" s="179"/>
      <c r="J30" s="179"/>
      <c r="K30" s="179">
        <v>2432</v>
      </c>
      <c r="L30" s="179">
        <v>52</v>
      </c>
      <c r="M30" s="179" t="s">
        <v>170</v>
      </c>
      <c r="N30" s="192" t="s">
        <v>170</v>
      </c>
      <c r="O30" s="179" t="s">
        <v>170</v>
      </c>
      <c r="P30" s="237">
        <v>5.72</v>
      </c>
      <c r="R30" s="243">
        <v>937</v>
      </c>
      <c r="S30" s="238">
        <v>0</v>
      </c>
      <c r="T30" s="238">
        <v>0</v>
      </c>
      <c r="U30" s="238">
        <v>0</v>
      </c>
      <c r="V30" s="238">
        <v>0</v>
      </c>
      <c r="W30" s="238">
        <v>0</v>
      </c>
      <c r="X30" s="238">
        <v>0</v>
      </c>
      <c r="Y30" s="243">
        <v>3</v>
      </c>
      <c r="Z30" s="243">
        <v>8</v>
      </c>
      <c r="AA30" s="243">
        <v>13</v>
      </c>
      <c r="AB30" s="243">
        <v>18</v>
      </c>
      <c r="AD30" s="181">
        <v>18</v>
      </c>
      <c r="AE30" s="179">
        <v>14</v>
      </c>
      <c r="AF30" s="179">
        <v>19</v>
      </c>
      <c r="AG30" s="179">
        <v>24</v>
      </c>
      <c r="AH30" s="179">
        <v>29</v>
      </c>
      <c r="AI30" s="179">
        <v>34</v>
      </c>
      <c r="AJ30" s="179">
        <v>39</v>
      </c>
      <c r="AK30" s="179">
        <v>44</v>
      </c>
      <c r="AL30" s="179">
        <v>49</v>
      </c>
      <c r="AM30" s="179">
        <v>54</v>
      </c>
      <c r="AN30" s="179">
        <v>59</v>
      </c>
      <c r="AO30"/>
      <c r="AP30" s="181">
        <v>18</v>
      </c>
      <c r="AQ30" s="179">
        <v>19</v>
      </c>
      <c r="AR30" s="179">
        <v>24</v>
      </c>
      <c r="AS30" s="179">
        <v>29</v>
      </c>
      <c r="AT30" s="179">
        <v>34</v>
      </c>
      <c r="AU30" s="179">
        <v>39</v>
      </c>
      <c r="AV30" s="179">
        <v>44</v>
      </c>
      <c r="AW30" s="179">
        <v>49</v>
      </c>
      <c r="AX30" s="179">
        <v>54</v>
      </c>
      <c r="AY30" s="179">
        <v>59</v>
      </c>
      <c r="AZ30" s="179">
        <v>64</v>
      </c>
      <c r="BB30" s="179">
        <v>18</v>
      </c>
      <c r="BC30" s="179">
        <v>51</v>
      </c>
      <c r="BD30" s="179">
        <v>56</v>
      </c>
      <c r="BE30" s="179">
        <v>61</v>
      </c>
      <c r="BF30" s="179">
        <v>66</v>
      </c>
      <c r="BG30" s="179">
        <v>71</v>
      </c>
      <c r="BH30" s="179">
        <v>76</v>
      </c>
      <c r="BI30" s="179">
        <v>81</v>
      </c>
      <c r="BJ30" s="179">
        <v>86</v>
      </c>
      <c r="BK30" s="179">
        <v>91</v>
      </c>
      <c r="BL30" s="179">
        <v>96</v>
      </c>
      <c r="BN30" s="181">
        <v>18</v>
      </c>
      <c r="BO30" s="240">
        <v>0</v>
      </c>
      <c r="BP30" s="240">
        <v>0</v>
      </c>
      <c r="BQ30" s="240">
        <v>0</v>
      </c>
      <c r="BR30" s="179">
        <v>3</v>
      </c>
      <c r="BS30" s="179">
        <v>8</v>
      </c>
      <c r="BT30" s="179">
        <v>13</v>
      </c>
      <c r="BU30" s="179">
        <v>18</v>
      </c>
      <c r="BV30" s="179">
        <v>23</v>
      </c>
      <c r="BW30" s="179">
        <v>28</v>
      </c>
      <c r="BX30" s="179">
        <v>33</v>
      </c>
      <c r="BY30" s="187"/>
      <c r="BZ30" s="244">
        <v>5.18</v>
      </c>
      <c r="CA30" s="189">
        <v>95</v>
      </c>
      <c r="CB30" s="206">
        <v>100</v>
      </c>
      <c r="CC30" s="206">
        <v>100</v>
      </c>
      <c r="CD30" s="206">
        <v>100</v>
      </c>
      <c r="CE30" s="206">
        <v>100</v>
      </c>
      <c r="CF30" s="206">
        <v>100</v>
      </c>
      <c r="CG30" s="206">
        <v>100</v>
      </c>
      <c r="CH30" s="206">
        <v>100</v>
      </c>
      <c r="CI30" s="206">
        <v>100</v>
      </c>
      <c r="CJ30" s="206">
        <v>100</v>
      </c>
    </row>
    <row r="31" spans="1:88" ht="16.5" x14ac:dyDescent="0.3">
      <c r="A31" s="179">
        <v>81</v>
      </c>
      <c r="B31" s="179">
        <v>86</v>
      </c>
      <c r="C31" s="179">
        <v>91</v>
      </c>
      <c r="D31" s="179">
        <v>96</v>
      </c>
      <c r="E31" s="179"/>
      <c r="F31" s="179"/>
      <c r="G31" s="179"/>
      <c r="H31" s="179"/>
      <c r="I31" s="179"/>
      <c r="J31" s="179"/>
      <c r="K31" s="179">
        <v>2421</v>
      </c>
      <c r="L31" s="179" t="s">
        <v>170</v>
      </c>
      <c r="M31" s="179" t="s">
        <v>170</v>
      </c>
      <c r="N31" s="192" t="s">
        <v>170</v>
      </c>
      <c r="O31" s="179" t="s">
        <v>170</v>
      </c>
      <c r="P31" s="237">
        <v>5.76</v>
      </c>
      <c r="R31" s="243">
        <v>952</v>
      </c>
      <c r="S31" s="238">
        <v>0</v>
      </c>
      <c r="T31" s="238">
        <v>0</v>
      </c>
      <c r="U31" s="238">
        <v>0</v>
      </c>
      <c r="V31" s="238">
        <v>0</v>
      </c>
      <c r="W31" s="238">
        <v>0</v>
      </c>
      <c r="X31" s="238">
        <v>0</v>
      </c>
      <c r="Y31" s="243">
        <v>4</v>
      </c>
      <c r="Z31" s="243">
        <v>9</v>
      </c>
      <c r="AA31" s="243">
        <v>14</v>
      </c>
      <c r="AB31" s="243">
        <v>19</v>
      </c>
      <c r="AD31" s="181">
        <v>19</v>
      </c>
      <c r="AE31" s="179">
        <v>16</v>
      </c>
      <c r="AF31" s="179">
        <v>21</v>
      </c>
      <c r="AG31" s="179">
        <v>26</v>
      </c>
      <c r="AH31" s="179">
        <v>31</v>
      </c>
      <c r="AI31" s="179">
        <v>36</v>
      </c>
      <c r="AJ31" s="179">
        <v>41</v>
      </c>
      <c r="AK31" s="179">
        <v>46</v>
      </c>
      <c r="AL31" s="179">
        <v>51</v>
      </c>
      <c r="AM31" s="179">
        <v>56</v>
      </c>
      <c r="AN31" s="179">
        <v>61</v>
      </c>
      <c r="AO31"/>
      <c r="AP31" s="181">
        <v>19</v>
      </c>
      <c r="AQ31" s="179">
        <v>23</v>
      </c>
      <c r="AR31" s="179">
        <v>28</v>
      </c>
      <c r="AS31" s="179">
        <v>33</v>
      </c>
      <c r="AT31" s="179">
        <v>38</v>
      </c>
      <c r="AU31" s="179">
        <v>43</v>
      </c>
      <c r="AV31" s="179">
        <v>48</v>
      </c>
      <c r="AW31" s="179">
        <v>53</v>
      </c>
      <c r="AX31" s="179">
        <v>58</v>
      </c>
      <c r="AY31" s="179">
        <v>63</v>
      </c>
      <c r="AZ31" s="179">
        <v>68</v>
      </c>
      <c r="BB31" s="179">
        <v>19</v>
      </c>
      <c r="BC31" s="179">
        <v>55</v>
      </c>
      <c r="BD31" s="179">
        <v>60</v>
      </c>
      <c r="BE31" s="179">
        <v>65</v>
      </c>
      <c r="BF31" s="179">
        <v>70</v>
      </c>
      <c r="BG31" s="179">
        <v>75</v>
      </c>
      <c r="BH31" s="179">
        <v>80</v>
      </c>
      <c r="BI31" s="179">
        <v>85</v>
      </c>
      <c r="BJ31" s="179">
        <v>90</v>
      </c>
      <c r="BK31" s="179">
        <v>95</v>
      </c>
      <c r="BL31" s="181">
        <v>100</v>
      </c>
      <c r="BN31" s="181">
        <v>19</v>
      </c>
      <c r="BO31" s="240">
        <v>0</v>
      </c>
      <c r="BP31" s="240">
        <v>0</v>
      </c>
      <c r="BQ31" s="179">
        <v>1</v>
      </c>
      <c r="BR31" s="179">
        <v>6</v>
      </c>
      <c r="BS31" s="179">
        <v>11</v>
      </c>
      <c r="BT31" s="179">
        <v>16</v>
      </c>
      <c r="BU31" s="179">
        <v>21</v>
      </c>
      <c r="BV31" s="179">
        <v>26</v>
      </c>
      <c r="BW31" s="179">
        <v>31</v>
      </c>
      <c r="BX31" s="179">
        <v>36</v>
      </c>
      <c r="BY31" s="187"/>
      <c r="BZ31" s="244">
        <v>5.19</v>
      </c>
      <c r="CA31" s="189">
        <v>95</v>
      </c>
      <c r="CB31" s="206">
        <v>100</v>
      </c>
      <c r="CC31" s="206">
        <v>100</v>
      </c>
      <c r="CD31" s="206">
        <v>100</v>
      </c>
      <c r="CE31" s="206">
        <v>100</v>
      </c>
      <c r="CF31" s="206">
        <v>100</v>
      </c>
      <c r="CG31" s="206">
        <v>100</v>
      </c>
      <c r="CH31" s="206">
        <v>100</v>
      </c>
      <c r="CI31" s="206">
        <v>100</v>
      </c>
      <c r="CJ31" s="206">
        <v>100</v>
      </c>
    </row>
    <row r="32" spans="1:88" ht="16.5" x14ac:dyDescent="0.3">
      <c r="A32" s="179">
        <v>80</v>
      </c>
      <c r="B32" s="179">
        <v>85</v>
      </c>
      <c r="C32" s="179">
        <v>90</v>
      </c>
      <c r="D32" s="179">
        <v>95</v>
      </c>
      <c r="E32" s="179">
        <v>100</v>
      </c>
      <c r="F32" s="179"/>
      <c r="G32" s="179"/>
      <c r="H32" s="179"/>
      <c r="I32" s="179"/>
      <c r="J32" s="179"/>
      <c r="K32" s="179">
        <v>2410</v>
      </c>
      <c r="L32" s="179">
        <v>51</v>
      </c>
      <c r="M32" s="179">
        <v>32</v>
      </c>
      <c r="N32" s="192">
        <v>24</v>
      </c>
      <c r="O32" s="179">
        <v>41</v>
      </c>
      <c r="P32" s="237">
        <v>5.8</v>
      </c>
      <c r="R32" s="243">
        <v>967</v>
      </c>
      <c r="S32" s="238">
        <v>0</v>
      </c>
      <c r="T32" s="238">
        <v>0</v>
      </c>
      <c r="U32" s="238">
        <v>0</v>
      </c>
      <c r="V32" s="238">
        <v>0</v>
      </c>
      <c r="W32" s="238">
        <v>0</v>
      </c>
      <c r="X32" s="238">
        <v>0</v>
      </c>
      <c r="Y32" s="243">
        <v>5</v>
      </c>
      <c r="Z32" s="243">
        <v>10</v>
      </c>
      <c r="AA32" s="243">
        <v>15</v>
      </c>
      <c r="AB32" s="243">
        <v>20</v>
      </c>
      <c r="AD32" s="181">
        <v>20</v>
      </c>
      <c r="AE32" s="179">
        <v>18</v>
      </c>
      <c r="AF32" s="179">
        <v>23</v>
      </c>
      <c r="AG32" s="179">
        <v>28</v>
      </c>
      <c r="AH32" s="179">
        <v>33</v>
      </c>
      <c r="AI32" s="179">
        <v>38</v>
      </c>
      <c r="AJ32" s="179">
        <v>43</v>
      </c>
      <c r="AK32" s="179">
        <v>48</v>
      </c>
      <c r="AL32" s="179">
        <v>53</v>
      </c>
      <c r="AM32" s="179">
        <v>58</v>
      </c>
      <c r="AN32" s="179">
        <v>63</v>
      </c>
      <c r="AO32"/>
      <c r="AP32" s="181">
        <v>20</v>
      </c>
      <c r="AQ32" s="179">
        <v>27</v>
      </c>
      <c r="AR32" s="179">
        <v>32</v>
      </c>
      <c r="AS32" s="179">
        <v>37</v>
      </c>
      <c r="AT32" s="179">
        <v>42</v>
      </c>
      <c r="AU32" s="179">
        <v>47</v>
      </c>
      <c r="AV32" s="179">
        <v>52</v>
      </c>
      <c r="AW32" s="179">
        <v>57</v>
      </c>
      <c r="AX32" s="179">
        <v>62</v>
      </c>
      <c r="AY32" s="179">
        <v>67</v>
      </c>
      <c r="AZ32" s="179">
        <v>72</v>
      </c>
      <c r="BB32" s="179">
        <v>20</v>
      </c>
      <c r="BC32" s="179">
        <v>60</v>
      </c>
      <c r="BD32" s="179">
        <v>65</v>
      </c>
      <c r="BE32" s="179">
        <v>70</v>
      </c>
      <c r="BF32" s="179">
        <v>75</v>
      </c>
      <c r="BG32" s="179">
        <v>80</v>
      </c>
      <c r="BH32" s="179">
        <v>85</v>
      </c>
      <c r="BI32" s="179">
        <v>90</v>
      </c>
      <c r="BJ32" s="179">
        <v>95</v>
      </c>
      <c r="BK32" s="181">
        <v>100</v>
      </c>
      <c r="BL32" s="179">
        <v>100</v>
      </c>
      <c r="BN32" s="181">
        <v>20</v>
      </c>
      <c r="BO32" s="240">
        <v>0</v>
      </c>
      <c r="BP32" s="240">
        <v>0</v>
      </c>
      <c r="BQ32" s="179">
        <v>4</v>
      </c>
      <c r="BR32" s="179">
        <v>9</v>
      </c>
      <c r="BS32" s="179">
        <v>14</v>
      </c>
      <c r="BT32" s="179">
        <v>19</v>
      </c>
      <c r="BU32" s="179">
        <v>24</v>
      </c>
      <c r="BV32" s="179">
        <v>29</v>
      </c>
      <c r="BW32" s="179">
        <v>34</v>
      </c>
      <c r="BX32" s="179">
        <v>39</v>
      </c>
      <c r="BY32" s="187"/>
      <c r="BZ32" s="242">
        <v>5.2</v>
      </c>
      <c r="CA32" s="146">
        <v>95</v>
      </c>
      <c r="CB32" s="206">
        <v>100</v>
      </c>
      <c r="CC32" s="206">
        <v>100</v>
      </c>
      <c r="CD32" s="206">
        <v>100</v>
      </c>
      <c r="CE32" s="206">
        <v>100</v>
      </c>
      <c r="CF32" s="206">
        <v>100</v>
      </c>
      <c r="CG32" s="206">
        <v>100</v>
      </c>
      <c r="CH32" s="206">
        <v>100</v>
      </c>
      <c r="CI32" s="206">
        <v>100</v>
      </c>
      <c r="CJ32" s="206">
        <v>100</v>
      </c>
    </row>
    <row r="33" spans="1:88" ht="16.5" x14ac:dyDescent="0.3">
      <c r="A33" s="179">
        <v>79</v>
      </c>
      <c r="B33" s="179">
        <v>84</v>
      </c>
      <c r="C33" s="179">
        <v>89</v>
      </c>
      <c r="D33" s="179">
        <v>94</v>
      </c>
      <c r="E33" s="179">
        <v>99</v>
      </c>
      <c r="F33" s="179"/>
      <c r="G33" s="179"/>
      <c r="H33" s="179"/>
      <c r="I33" s="179"/>
      <c r="J33" s="179"/>
      <c r="K33" s="179">
        <v>2399</v>
      </c>
      <c r="L33" s="179" t="s">
        <v>170</v>
      </c>
      <c r="M33" s="179" t="s">
        <v>170</v>
      </c>
      <c r="N33" s="192" t="s">
        <v>170</v>
      </c>
      <c r="O33" s="179" t="s">
        <v>170</v>
      </c>
      <c r="P33" s="237">
        <v>5.84</v>
      </c>
      <c r="R33" s="243">
        <v>982</v>
      </c>
      <c r="S33" s="238">
        <v>0</v>
      </c>
      <c r="T33" s="238">
        <v>0</v>
      </c>
      <c r="U33" s="238">
        <v>0</v>
      </c>
      <c r="V33" s="238">
        <v>0</v>
      </c>
      <c r="W33" s="238">
        <v>0</v>
      </c>
      <c r="X33" s="243">
        <v>1</v>
      </c>
      <c r="Y33" s="243">
        <v>6</v>
      </c>
      <c r="Z33" s="243">
        <v>11</v>
      </c>
      <c r="AA33" s="243">
        <v>16</v>
      </c>
      <c r="AB33" s="243">
        <v>21</v>
      </c>
      <c r="AD33" s="181">
        <v>21</v>
      </c>
      <c r="AE33" s="179">
        <v>20</v>
      </c>
      <c r="AF33" s="179">
        <v>25</v>
      </c>
      <c r="AG33" s="179">
        <v>30</v>
      </c>
      <c r="AH33" s="179">
        <v>35</v>
      </c>
      <c r="AI33" s="179">
        <v>40</v>
      </c>
      <c r="AJ33" s="179">
        <v>45</v>
      </c>
      <c r="AK33" s="179">
        <v>50</v>
      </c>
      <c r="AL33" s="179">
        <v>55</v>
      </c>
      <c r="AM33" s="179">
        <v>60</v>
      </c>
      <c r="AN33" s="179">
        <v>65</v>
      </c>
      <c r="AO33"/>
      <c r="AP33" s="181">
        <v>21</v>
      </c>
      <c r="AQ33" s="179">
        <v>31</v>
      </c>
      <c r="AR33" s="179">
        <v>36</v>
      </c>
      <c r="AS33" s="179">
        <v>41</v>
      </c>
      <c r="AT33" s="179">
        <v>46</v>
      </c>
      <c r="AU33" s="179">
        <v>51</v>
      </c>
      <c r="AV33" s="179">
        <v>56</v>
      </c>
      <c r="AW33" s="179">
        <v>61</v>
      </c>
      <c r="AX33" s="179">
        <v>66</v>
      </c>
      <c r="AY33" s="179">
        <v>71</v>
      </c>
      <c r="AZ33" s="179">
        <v>76</v>
      </c>
      <c r="BB33" s="179">
        <v>21</v>
      </c>
      <c r="BC33" s="179">
        <v>65</v>
      </c>
      <c r="BD33" s="179">
        <v>70</v>
      </c>
      <c r="BE33" s="179">
        <v>75</v>
      </c>
      <c r="BF33" s="179">
        <v>80</v>
      </c>
      <c r="BG33" s="179">
        <v>85</v>
      </c>
      <c r="BH33" s="179">
        <v>90</v>
      </c>
      <c r="BI33" s="179">
        <v>95</v>
      </c>
      <c r="BJ33" s="181">
        <v>100</v>
      </c>
      <c r="BK33" s="179">
        <v>100</v>
      </c>
      <c r="BL33" s="179">
        <v>100</v>
      </c>
      <c r="BN33" s="181">
        <v>21</v>
      </c>
      <c r="BO33" s="240">
        <v>0</v>
      </c>
      <c r="BP33" s="179">
        <v>2</v>
      </c>
      <c r="BQ33" s="179">
        <v>7</v>
      </c>
      <c r="BR33" s="179">
        <v>12</v>
      </c>
      <c r="BS33" s="179">
        <v>17</v>
      </c>
      <c r="BT33" s="179">
        <v>22</v>
      </c>
      <c r="BU33" s="179">
        <v>27</v>
      </c>
      <c r="BV33" s="179">
        <v>32</v>
      </c>
      <c r="BW33" s="179">
        <v>37</v>
      </c>
      <c r="BX33" s="179">
        <v>42</v>
      </c>
      <c r="BY33" s="187"/>
      <c r="BZ33" s="244">
        <v>5.21</v>
      </c>
      <c r="CA33" s="189">
        <v>94</v>
      </c>
      <c r="CB33" s="206">
        <v>99</v>
      </c>
      <c r="CC33" s="206">
        <v>100</v>
      </c>
      <c r="CD33" s="206">
        <v>100</v>
      </c>
      <c r="CE33" s="206">
        <v>100</v>
      </c>
      <c r="CF33" s="206">
        <v>100</v>
      </c>
      <c r="CG33" s="206">
        <v>100</v>
      </c>
      <c r="CH33" s="206">
        <v>100</v>
      </c>
      <c r="CI33" s="206">
        <v>100</v>
      </c>
      <c r="CJ33" s="206">
        <v>100</v>
      </c>
    </row>
    <row r="34" spans="1:88" ht="16.5" x14ac:dyDescent="0.3">
      <c r="A34" s="179">
        <v>78</v>
      </c>
      <c r="B34" s="179">
        <v>83</v>
      </c>
      <c r="C34" s="179">
        <v>88</v>
      </c>
      <c r="D34" s="179">
        <v>93</v>
      </c>
      <c r="E34" s="179">
        <v>98</v>
      </c>
      <c r="F34" s="179"/>
      <c r="G34" s="179"/>
      <c r="H34" s="179"/>
      <c r="I34" s="179"/>
      <c r="J34" s="179"/>
      <c r="K34" s="179">
        <v>2388</v>
      </c>
      <c r="L34" s="179">
        <v>50</v>
      </c>
      <c r="M34" s="179" t="s">
        <v>170</v>
      </c>
      <c r="N34" s="192" t="s">
        <v>170</v>
      </c>
      <c r="O34" s="179" t="s">
        <v>170</v>
      </c>
      <c r="P34" s="237">
        <v>5.88</v>
      </c>
      <c r="R34" s="243">
        <v>997</v>
      </c>
      <c r="S34" s="238">
        <v>0</v>
      </c>
      <c r="T34" s="238">
        <v>0</v>
      </c>
      <c r="U34" s="238">
        <v>0</v>
      </c>
      <c r="V34" s="238">
        <v>0</v>
      </c>
      <c r="W34" s="238">
        <v>0</v>
      </c>
      <c r="X34" s="243">
        <v>2</v>
      </c>
      <c r="Y34" s="243">
        <v>7</v>
      </c>
      <c r="Z34" s="243">
        <v>12</v>
      </c>
      <c r="AA34" s="243">
        <v>17</v>
      </c>
      <c r="AB34" s="243">
        <v>22</v>
      </c>
      <c r="AD34" s="181">
        <v>22</v>
      </c>
      <c r="AE34" s="179">
        <v>22</v>
      </c>
      <c r="AF34" s="179">
        <v>27</v>
      </c>
      <c r="AG34" s="179">
        <v>32</v>
      </c>
      <c r="AH34" s="179">
        <v>37</v>
      </c>
      <c r="AI34" s="179">
        <v>42</v>
      </c>
      <c r="AJ34" s="179">
        <v>47</v>
      </c>
      <c r="AK34" s="179">
        <v>52</v>
      </c>
      <c r="AL34" s="179">
        <v>57</v>
      </c>
      <c r="AM34" s="179">
        <v>62</v>
      </c>
      <c r="AN34" s="179">
        <v>67</v>
      </c>
      <c r="AO34"/>
      <c r="AP34" s="181">
        <v>22</v>
      </c>
      <c r="AQ34" s="179">
        <v>35</v>
      </c>
      <c r="AR34" s="179">
        <v>40</v>
      </c>
      <c r="AS34" s="179">
        <v>45</v>
      </c>
      <c r="AT34" s="179">
        <v>50</v>
      </c>
      <c r="AU34" s="179">
        <v>55</v>
      </c>
      <c r="AV34" s="179">
        <v>60</v>
      </c>
      <c r="AW34" s="179">
        <v>65</v>
      </c>
      <c r="AX34" s="179">
        <v>70</v>
      </c>
      <c r="AY34" s="179">
        <v>75</v>
      </c>
      <c r="AZ34" s="179">
        <v>80</v>
      </c>
      <c r="BB34" s="179">
        <v>22</v>
      </c>
      <c r="BC34" s="179">
        <v>70</v>
      </c>
      <c r="BD34" s="179">
        <v>75</v>
      </c>
      <c r="BE34" s="179">
        <v>80</v>
      </c>
      <c r="BF34" s="179">
        <v>85</v>
      </c>
      <c r="BG34" s="179">
        <v>90</v>
      </c>
      <c r="BH34" s="179">
        <v>95</v>
      </c>
      <c r="BI34" s="181">
        <v>100</v>
      </c>
      <c r="BJ34" s="179">
        <v>100</v>
      </c>
      <c r="BK34" s="179">
        <v>100</v>
      </c>
      <c r="BL34" s="179">
        <v>100</v>
      </c>
      <c r="BN34" s="181">
        <v>22</v>
      </c>
      <c r="BO34" s="240">
        <v>0</v>
      </c>
      <c r="BP34" s="179">
        <v>5</v>
      </c>
      <c r="BQ34" s="179">
        <v>10</v>
      </c>
      <c r="BR34" s="179">
        <v>15</v>
      </c>
      <c r="BS34" s="179">
        <v>20</v>
      </c>
      <c r="BT34" s="179">
        <v>25</v>
      </c>
      <c r="BU34" s="179">
        <v>30</v>
      </c>
      <c r="BV34" s="179">
        <v>35</v>
      </c>
      <c r="BW34" s="179">
        <v>40</v>
      </c>
      <c r="BX34" s="179">
        <v>45</v>
      </c>
      <c r="BY34" s="187"/>
      <c r="BZ34" s="244">
        <v>5.22</v>
      </c>
      <c r="CA34" s="189">
        <v>94</v>
      </c>
      <c r="CB34" s="206">
        <v>99</v>
      </c>
      <c r="CC34" s="206">
        <v>100</v>
      </c>
      <c r="CD34" s="206">
        <v>100</v>
      </c>
      <c r="CE34" s="206">
        <v>100</v>
      </c>
      <c r="CF34" s="206">
        <v>100</v>
      </c>
      <c r="CG34" s="206">
        <v>100</v>
      </c>
      <c r="CH34" s="206">
        <v>100</v>
      </c>
      <c r="CI34" s="206">
        <v>100</v>
      </c>
      <c r="CJ34" s="206">
        <v>100</v>
      </c>
    </row>
    <row r="35" spans="1:88" ht="16.5" x14ac:dyDescent="0.3">
      <c r="A35" s="179">
        <v>77</v>
      </c>
      <c r="B35" s="179">
        <v>82</v>
      </c>
      <c r="C35" s="179">
        <v>87</v>
      </c>
      <c r="D35" s="179">
        <v>92</v>
      </c>
      <c r="E35" s="179">
        <v>97</v>
      </c>
      <c r="F35" s="179"/>
      <c r="G35" s="179"/>
      <c r="H35" s="179"/>
      <c r="I35" s="179"/>
      <c r="J35" s="179"/>
      <c r="K35" s="179">
        <v>2377</v>
      </c>
      <c r="L35" s="179">
        <v>49</v>
      </c>
      <c r="M35" s="179" t="s">
        <v>170</v>
      </c>
      <c r="N35" s="192" t="s">
        <v>170</v>
      </c>
      <c r="O35" s="179" t="s">
        <v>170</v>
      </c>
      <c r="P35" s="237">
        <v>5.92</v>
      </c>
      <c r="R35" s="243">
        <v>1012</v>
      </c>
      <c r="S35" s="238">
        <v>0</v>
      </c>
      <c r="T35" s="238">
        <v>0</v>
      </c>
      <c r="U35" s="238">
        <v>0</v>
      </c>
      <c r="V35" s="238">
        <v>0</v>
      </c>
      <c r="W35" s="238">
        <v>0</v>
      </c>
      <c r="X35" s="243">
        <v>3</v>
      </c>
      <c r="Y35" s="243">
        <v>8</v>
      </c>
      <c r="Z35" s="243">
        <v>13</v>
      </c>
      <c r="AA35" s="243">
        <v>18</v>
      </c>
      <c r="AB35" s="243">
        <v>23</v>
      </c>
      <c r="AD35" s="181">
        <v>23</v>
      </c>
      <c r="AE35" s="179">
        <v>24</v>
      </c>
      <c r="AF35" s="179">
        <v>29</v>
      </c>
      <c r="AG35" s="179">
        <v>34</v>
      </c>
      <c r="AH35" s="179">
        <v>39</v>
      </c>
      <c r="AI35" s="179">
        <v>44</v>
      </c>
      <c r="AJ35" s="179">
        <v>49</v>
      </c>
      <c r="AK35" s="179">
        <v>54</v>
      </c>
      <c r="AL35" s="179">
        <v>59</v>
      </c>
      <c r="AM35" s="179">
        <v>64</v>
      </c>
      <c r="AN35" s="179">
        <v>69</v>
      </c>
      <c r="AO35"/>
      <c r="AP35" s="181">
        <v>23</v>
      </c>
      <c r="AQ35" s="179">
        <v>39</v>
      </c>
      <c r="AR35" s="179">
        <v>44</v>
      </c>
      <c r="AS35" s="179">
        <v>49</v>
      </c>
      <c r="AT35" s="179">
        <v>54</v>
      </c>
      <c r="AU35" s="179">
        <v>59</v>
      </c>
      <c r="AV35" s="179">
        <v>64</v>
      </c>
      <c r="AW35" s="179">
        <v>69</v>
      </c>
      <c r="AX35" s="179">
        <v>74</v>
      </c>
      <c r="AY35" s="179">
        <v>79</v>
      </c>
      <c r="AZ35" s="179">
        <v>84</v>
      </c>
      <c r="BB35" s="179">
        <v>23</v>
      </c>
      <c r="BC35" s="179">
        <v>75</v>
      </c>
      <c r="BD35" s="179">
        <v>80</v>
      </c>
      <c r="BE35" s="179">
        <v>85</v>
      </c>
      <c r="BF35" s="179">
        <v>90</v>
      </c>
      <c r="BG35" s="179">
        <v>95</v>
      </c>
      <c r="BH35" s="181">
        <v>100</v>
      </c>
      <c r="BI35" s="179">
        <v>100</v>
      </c>
      <c r="BJ35" s="179">
        <v>100</v>
      </c>
      <c r="BK35" s="179">
        <v>100</v>
      </c>
      <c r="BL35" s="179">
        <v>100</v>
      </c>
      <c r="BN35" s="181">
        <v>23</v>
      </c>
      <c r="BO35" s="179">
        <v>3</v>
      </c>
      <c r="BP35" s="179">
        <v>8</v>
      </c>
      <c r="BQ35" s="179">
        <v>13</v>
      </c>
      <c r="BR35" s="179">
        <v>18</v>
      </c>
      <c r="BS35" s="179">
        <v>23</v>
      </c>
      <c r="BT35" s="179">
        <v>28</v>
      </c>
      <c r="BU35" s="179">
        <v>33</v>
      </c>
      <c r="BV35" s="179">
        <v>38</v>
      </c>
      <c r="BW35" s="179">
        <v>43</v>
      </c>
      <c r="BX35" s="179">
        <v>48</v>
      </c>
      <c r="BY35" s="187"/>
      <c r="BZ35" s="244">
        <v>5.23</v>
      </c>
      <c r="CA35" s="189">
        <v>94</v>
      </c>
      <c r="CB35" s="206">
        <v>99</v>
      </c>
      <c r="CC35" s="206">
        <v>100</v>
      </c>
      <c r="CD35" s="206">
        <v>100</v>
      </c>
      <c r="CE35" s="206">
        <v>100</v>
      </c>
      <c r="CF35" s="206">
        <v>100</v>
      </c>
      <c r="CG35" s="206">
        <v>100</v>
      </c>
      <c r="CH35" s="206">
        <v>100</v>
      </c>
      <c r="CI35" s="206">
        <v>100</v>
      </c>
      <c r="CJ35" s="206">
        <v>100</v>
      </c>
    </row>
    <row r="36" spans="1:88" ht="16.5" x14ac:dyDescent="0.3">
      <c r="A36" s="179">
        <v>76</v>
      </c>
      <c r="B36" s="179">
        <v>81</v>
      </c>
      <c r="C36" s="179">
        <v>86</v>
      </c>
      <c r="D36" s="179">
        <v>91</v>
      </c>
      <c r="E36" s="179">
        <v>96</v>
      </c>
      <c r="F36" s="179"/>
      <c r="G36" s="179"/>
      <c r="H36" s="179"/>
      <c r="I36" s="179"/>
      <c r="J36" s="179"/>
      <c r="K36" s="179">
        <v>2366</v>
      </c>
      <c r="L36" s="179" t="s">
        <v>170</v>
      </c>
      <c r="M36" s="179" t="s">
        <v>170</v>
      </c>
      <c r="N36" s="192" t="s">
        <v>170</v>
      </c>
      <c r="O36" s="179" t="s">
        <v>170</v>
      </c>
      <c r="P36" s="237">
        <v>5.96</v>
      </c>
      <c r="R36" s="243">
        <v>1027</v>
      </c>
      <c r="S36" s="238">
        <v>0</v>
      </c>
      <c r="T36" s="238">
        <v>0</v>
      </c>
      <c r="U36" s="238">
        <v>0</v>
      </c>
      <c r="V36" s="238">
        <v>0</v>
      </c>
      <c r="W36" s="238">
        <v>0</v>
      </c>
      <c r="X36" s="243">
        <v>4</v>
      </c>
      <c r="Y36" s="243">
        <v>9</v>
      </c>
      <c r="Z36" s="243">
        <v>14</v>
      </c>
      <c r="AA36" s="243">
        <v>19</v>
      </c>
      <c r="AB36" s="243">
        <v>24</v>
      </c>
      <c r="AD36" s="181">
        <v>24</v>
      </c>
      <c r="AE36" s="179">
        <v>26</v>
      </c>
      <c r="AF36" s="179">
        <v>31</v>
      </c>
      <c r="AG36" s="179">
        <v>36</v>
      </c>
      <c r="AH36" s="179">
        <v>41</v>
      </c>
      <c r="AI36" s="179">
        <v>46</v>
      </c>
      <c r="AJ36" s="179">
        <v>51</v>
      </c>
      <c r="AK36" s="179">
        <v>56</v>
      </c>
      <c r="AL36" s="179">
        <v>61</v>
      </c>
      <c r="AM36" s="179">
        <v>66</v>
      </c>
      <c r="AN36" s="179">
        <v>71</v>
      </c>
      <c r="AO36"/>
      <c r="AP36" s="181">
        <v>24</v>
      </c>
      <c r="AQ36" s="179">
        <v>43</v>
      </c>
      <c r="AR36" s="179">
        <v>48</v>
      </c>
      <c r="AS36" s="179">
        <v>53</v>
      </c>
      <c r="AT36" s="179">
        <v>58</v>
      </c>
      <c r="AU36" s="179">
        <v>63</v>
      </c>
      <c r="AV36" s="179">
        <v>68</v>
      </c>
      <c r="AW36" s="179">
        <v>73</v>
      </c>
      <c r="AX36" s="179">
        <v>78</v>
      </c>
      <c r="AY36" s="179">
        <v>83</v>
      </c>
      <c r="AZ36" s="179">
        <v>88</v>
      </c>
      <c r="BB36" s="179">
        <v>24</v>
      </c>
      <c r="BC36" s="179">
        <v>80</v>
      </c>
      <c r="BD36" s="179">
        <v>85</v>
      </c>
      <c r="BE36" s="179">
        <v>90</v>
      </c>
      <c r="BF36" s="179">
        <v>95</v>
      </c>
      <c r="BG36" s="181">
        <v>100</v>
      </c>
      <c r="BH36" s="179">
        <v>100</v>
      </c>
      <c r="BI36" s="179">
        <v>100</v>
      </c>
      <c r="BJ36" s="179">
        <v>100</v>
      </c>
      <c r="BK36" s="179">
        <v>100</v>
      </c>
      <c r="BL36" s="179">
        <v>100</v>
      </c>
      <c r="BN36" s="181">
        <v>24</v>
      </c>
      <c r="BO36" s="179">
        <v>7</v>
      </c>
      <c r="BP36" s="179">
        <v>12</v>
      </c>
      <c r="BQ36" s="179">
        <v>17</v>
      </c>
      <c r="BR36" s="179">
        <v>22</v>
      </c>
      <c r="BS36" s="179">
        <v>27</v>
      </c>
      <c r="BT36" s="179">
        <v>32</v>
      </c>
      <c r="BU36" s="179">
        <v>37</v>
      </c>
      <c r="BV36" s="179">
        <v>42</v>
      </c>
      <c r="BW36" s="179">
        <v>47</v>
      </c>
      <c r="BX36" s="179">
        <v>52</v>
      </c>
      <c r="BY36" s="187"/>
      <c r="BZ36" s="242">
        <v>5.2399999999999904</v>
      </c>
      <c r="CA36" s="146">
        <v>94</v>
      </c>
      <c r="CB36" s="206">
        <v>99</v>
      </c>
      <c r="CC36" s="206">
        <v>100</v>
      </c>
      <c r="CD36" s="206">
        <v>100</v>
      </c>
      <c r="CE36" s="206">
        <v>100</v>
      </c>
      <c r="CF36" s="206">
        <v>100</v>
      </c>
      <c r="CG36" s="206">
        <v>100</v>
      </c>
      <c r="CH36" s="206">
        <v>100</v>
      </c>
      <c r="CI36" s="206">
        <v>100</v>
      </c>
      <c r="CJ36" s="206">
        <v>100</v>
      </c>
    </row>
    <row r="37" spans="1:88" ht="16.5" x14ac:dyDescent="0.3">
      <c r="A37" s="179">
        <v>75</v>
      </c>
      <c r="B37" s="179">
        <v>80</v>
      </c>
      <c r="C37" s="179">
        <v>85</v>
      </c>
      <c r="D37" s="179">
        <v>90</v>
      </c>
      <c r="E37" s="179">
        <v>95</v>
      </c>
      <c r="F37" s="179">
        <v>100</v>
      </c>
      <c r="G37" s="179"/>
      <c r="H37" s="179"/>
      <c r="I37" s="179"/>
      <c r="J37" s="179"/>
      <c r="K37" s="179">
        <v>2355</v>
      </c>
      <c r="L37" s="179">
        <v>48</v>
      </c>
      <c r="M37" s="179">
        <v>31</v>
      </c>
      <c r="N37" s="192">
        <v>23</v>
      </c>
      <c r="O37" s="179">
        <v>40</v>
      </c>
      <c r="P37" s="237">
        <v>6</v>
      </c>
      <c r="R37" s="243">
        <v>1042</v>
      </c>
      <c r="S37" s="238">
        <v>0</v>
      </c>
      <c r="T37" s="238">
        <v>0</v>
      </c>
      <c r="U37" s="238">
        <v>0</v>
      </c>
      <c r="V37" s="238">
        <v>0</v>
      </c>
      <c r="W37" s="238">
        <v>0</v>
      </c>
      <c r="X37" s="243">
        <v>5</v>
      </c>
      <c r="Y37" s="243">
        <v>10</v>
      </c>
      <c r="Z37" s="243">
        <v>15</v>
      </c>
      <c r="AA37" s="243">
        <v>20</v>
      </c>
      <c r="AB37" s="243">
        <v>25</v>
      </c>
      <c r="AD37" s="181">
        <v>25</v>
      </c>
      <c r="AE37" s="179">
        <v>29</v>
      </c>
      <c r="AF37" s="179">
        <v>34</v>
      </c>
      <c r="AG37" s="179">
        <v>39</v>
      </c>
      <c r="AH37" s="179">
        <v>44</v>
      </c>
      <c r="AI37" s="179">
        <v>49</v>
      </c>
      <c r="AJ37" s="179">
        <v>54</v>
      </c>
      <c r="AK37" s="179">
        <v>59</v>
      </c>
      <c r="AL37" s="179">
        <v>64</v>
      </c>
      <c r="AM37" s="179">
        <v>69</v>
      </c>
      <c r="AN37" s="179">
        <v>74</v>
      </c>
      <c r="AO37"/>
      <c r="AP37" s="181">
        <v>25</v>
      </c>
      <c r="AQ37" s="179">
        <v>47</v>
      </c>
      <c r="AR37" s="179">
        <v>52</v>
      </c>
      <c r="AS37" s="179">
        <v>57</v>
      </c>
      <c r="AT37" s="179">
        <v>62</v>
      </c>
      <c r="AU37" s="179">
        <v>67</v>
      </c>
      <c r="AV37" s="179">
        <v>72</v>
      </c>
      <c r="AW37" s="179">
        <v>77</v>
      </c>
      <c r="AX37" s="179">
        <v>82</v>
      </c>
      <c r="AY37" s="179">
        <v>87</v>
      </c>
      <c r="AZ37" s="179">
        <v>92</v>
      </c>
      <c r="BB37" s="179">
        <v>25</v>
      </c>
      <c r="BC37" s="179">
        <v>85</v>
      </c>
      <c r="BD37" s="179">
        <v>90</v>
      </c>
      <c r="BE37" s="179">
        <v>95</v>
      </c>
      <c r="BF37" s="181">
        <v>100</v>
      </c>
      <c r="BG37" s="179">
        <v>100</v>
      </c>
      <c r="BH37" s="179">
        <v>100</v>
      </c>
      <c r="BI37" s="179">
        <v>100</v>
      </c>
      <c r="BJ37" s="179">
        <v>100</v>
      </c>
      <c r="BK37" s="179">
        <v>100</v>
      </c>
      <c r="BL37" s="179">
        <v>100</v>
      </c>
      <c r="BN37" s="181">
        <v>25</v>
      </c>
      <c r="BO37" s="179">
        <v>11</v>
      </c>
      <c r="BP37" s="179">
        <v>16</v>
      </c>
      <c r="BQ37" s="179">
        <v>21</v>
      </c>
      <c r="BR37" s="179">
        <v>26</v>
      </c>
      <c r="BS37" s="179">
        <v>31</v>
      </c>
      <c r="BT37" s="179">
        <v>36</v>
      </c>
      <c r="BU37" s="179">
        <v>41</v>
      </c>
      <c r="BV37" s="179">
        <v>46</v>
      </c>
      <c r="BW37" s="179">
        <v>51</v>
      </c>
      <c r="BX37" s="179">
        <v>56</v>
      </c>
      <c r="BY37" s="187"/>
      <c r="BZ37" s="244">
        <v>5.2499999999999902</v>
      </c>
      <c r="CA37" s="189">
        <v>93</v>
      </c>
      <c r="CB37" s="206">
        <v>98</v>
      </c>
      <c r="CC37" s="206">
        <v>100</v>
      </c>
      <c r="CD37" s="206">
        <v>100</v>
      </c>
      <c r="CE37" s="206">
        <v>100</v>
      </c>
      <c r="CF37" s="206">
        <v>100</v>
      </c>
      <c r="CG37" s="206">
        <v>100</v>
      </c>
      <c r="CH37" s="206">
        <v>100</v>
      </c>
      <c r="CI37" s="206">
        <v>100</v>
      </c>
      <c r="CJ37" s="206">
        <v>100</v>
      </c>
    </row>
    <row r="38" spans="1:88" ht="16.5" x14ac:dyDescent="0.3">
      <c r="A38" s="179">
        <v>74</v>
      </c>
      <c r="B38" s="179">
        <v>79</v>
      </c>
      <c r="C38" s="179">
        <v>84</v>
      </c>
      <c r="D38" s="179">
        <v>89</v>
      </c>
      <c r="E38" s="179">
        <v>94</v>
      </c>
      <c r="F38" s="179">
        <v>99</v>
      </c>
      <c r="G38" s="179"/>
      <c r="H38" s="179"/>
      <c r="I38" s="179"/>
      <c r="J38" s="179"/>
      <c r="K38" s="179">
        <v>2344</v>
      </c>
      <c r="L38" s="179" t="s">
        <v>170</v>
      </c>
      <c r="M38" s="179" t="s">
        <v>170</v>
      </c>
      <c r="N38" s="192" t="s">
        <v>170</v>
      </c>
      <c r="O38" s="179" t="s">
        <v>170</v>
      </c>
      <c r="P38" s="237">
        <v>6.04</v>
      </c>
      <c r="R38" s="243">
        <v>1057</v>
      </c>
      <c r="S38" s="238">
        <v>0</v>
      </c>
      <c r="T38" s="238">
        <v>0</v>
      </c>
      <c r="U38" s="238">
        <v>0</v>
      </c>
      <c r="V38" s="238">
        <v>0</v>
      </c>
      <c r="W38" s="243">
        <v>1</v>
      </c>
      <c r="X38" s="243">
        <v>6</v>
      </c>
      <c r="Y38" s="243">
        <v>11</v>
      </c>
      <c r="Z38" s="243">
        <v>16</v>
      </c>
      <c r="AA38" s="243">
        <v>21</v>
      </c>
      <c r="AB38" s="243">
        <v>26</v>
      </c>
      <c r="AD38" s="181">
        <v>26</v>
      </c>
      <c r="AE38" s="179">
        <v>31</v>
      </c>
      <c r="AF38" s="179">
        <v>36</v>
      </c>
      <c r="AG38" s="179">
        <v>41</v>
      </c>
      <c r="AH38" s="179">
        <v>46</v>
      </c>
      <c r="AI38" s="179">
        <v>51</v>
      </c>
      <c r="AJ38" s="179">
        <v>56</v>
      </c>
      <c r="AK38" s="179">
        <v>61</v>
      </c>
      <c r="AL38" s="179">
        <v>66</v>
      </c>
      <c r="AM38" s="179">
        <v>71</v>
      </c>
      <c r="AN38" s="179">
        <v>76</v>
      </c>
      <c r="AO38"/>
      <c r="AP38" s="181">
        <v>26</v>
      </c>
      <c r="AQ38" s="179">
        <v>51</v>
      </c>
      <c r="AR38" s="179">
        <v>56</v>
      </c>
      <c r="AS38" s="179">
        <v>61</v>
      </c>
      <c r="AT38" s="179">
        <v>66</v>
      </c>
      <c r="AU38" s="179">
        <v>71</v>
      </c>
      <c r="AV38" s="179">
        <v>76</v>
      </c>
      <c r="AW38" s="179">
        <v>81</v>
      </c>
      <c r="AX38" s="179">
        <v>86</v>
      </c>
      <c r="AY38" s="179">
        <v>91</v>
      </c>
      <c r="AZ38" s="179">
        <v>96</v>
      </c>
      <c r="BB38" s="179">
        <v>26</v>
      </c>
      <c r="BC38" s="179">
        <v>90</v>
      </c>
      <c r="BD38" s="179">
        <v>95</v>
      </c>
      <c r="BE38" s="181">
        <v>100</v>
      </c>
      <c r="BF38" s="179">
        <v>100</v>
      </c>
      <c r="BG38" s="179">
        <v>100</v>
      </c>
      <c r="BH38" s="179">
        <v>100</v>
      </c>
      <c r="BI38" s="179">
        <v>100</v>
      </c>
      <c r="BJ38" s="179">
        <v>100</v>
      </c>
      <c r="BK38" s="179">
        <v>100</v>
      </c>
      <c r="BL38" s="179">
        <v>100</v>
      </c>
      <c r="BN38" s="181">
        <v>26</v>
      </c>
      <c r="BO38" s="179">
        <v>15</v>
      </c>
      <c r="BP38" s="179">
        <v>20</v>
      </c>
      <c r="BQ38" s="179">
        <v>25</v>
      </c>
      <c r="BR38" s="179">
        <v>30</v>
      </c>
      <c r="BS38" s="179">
        <v>35</v>
      </c>
      <c r="BT38" s="179">
        <v>40</v>
      </c>
      <c r="BU38" s="179">
        <v>45</v>
      </c>
      <c r="BV38" s="179">
        <v>50</v>
      </c>
      <c r="BW38" s="179">
        <v>55</v>
      </c>
      <c r="BX38" s="179">
        <v>60</v>
      </c>
      <c r="BY38" s="187"/>
      <c r="BZ38" s="244">
        <v>5.25999999999999</v>
      </c>
      <c r="CA38" s="189">
        <v>93</v>
      </c>
      <c r="CB38" s="206">
        <v>98</v>
      </c>
      <c r="CC38" s="206">
        <v>100</v>
      </c>
      <c r="CD38" s="206">
        <v>100</v>
      </c>
      <c r="CE38" s="206">
        <v>100</v>
      </c>
      <c r="CF38" s="206">
        <v>100</v>
      </c>
      <c r="CG38" s="206">
        <v>100</v>
      </c>
      <c r="CH38" s="206">
        <v>100</v>
      </c>
      <c r="CI38" s="206">
        <v>100</v>
      </c>
      <c r="CJ38" s="206">
        <v>100</v>
      </c>
    </row>
    <row r="39" spans="1:88" ht="16.5" x14ac:dyDescent="0.3">
      <c r="A39" s="179">
        <v>73</v>
      </c>
      <c r="B39" s="179">
        <v>78</v>
      </c>
      <c r="C39" s="179">
        <v>83</v>
      </c>
      <c r="D39" s="179">
        <v>88</v>
      </c>
      <c r="E39" s="179">
        <v>93</v>
      </c>
      <c r="F39" s="179">
        <v>98</v>
      </c>
      <c r="G39" s="179"/>
      <c r="H39" s="179"/>
      <c r="I39" s="179"/>
      <c r="J39" s="179"/>
      <c r="K39" s="179">
        <v>2333</v>
      </c>
      <c r="L39" s="179">
        <v>47</v>
      </c>
      <c r="M39" s="179" t="s">
        <v>170</v>
      </c>
      <c r="N39" s="192" t="s">
        <v>170</v>
      </c>
      <c r="O39" s="179" t="s">
        <v>170</v>
      </c>
      <c r="P39" s="237">
        <v>6.08</v>
      </c>
      <c r="R39" s="243">
        <v>1072</v>
      </c>
      <c r="S39" s="238">
        <v>0</v>
      </c>
      <c r="T39" s="238">
        <v>0</v>
      </c>
      <c r="U39" s="238">
        <v>0</v>
      </c>
      <c r="V39" s="238">
        <v>0</v>
      </c>
      <c r="W39" s="243">
        <v>2</v>
      </c>
      <c r="X39" s="243">
        <v>7</v>
      </c>
      <c r="Y39" s="243">
        <v>12</v>
      </c>
      <c r="Z39" s="243">
        <v>17</v>
      </c>
      <c r="AA39" s="243">
        <v>22</v>
      </c>
      <c r="AB39" s="243">
        <v>27</v>
      </c>
      <c r="AD39" s="181">
        <v>27</v>
      </c>
      <c r="AE39" s="179">
        <v>33</v>
      </c>
      <c r="AF39" s="179">
        <v>38</v>
      </c>
      <c r="AG39" s="179">
        <v>43</v>
      </c>
      <c r="AH39" s="179">
        <v>48</v>
      </c>
      <c r="AI39" s="179">
        <v>53</v>
      </c>
      <c r="AJ39" s="179">
        <v>58</v>
      </c>
      <c r="AK39" s="179">
        <v>63</v>
      </c>
      <c r="AL39" s="179">
        <v>68</v>
      </c>
      <c r="AM39" s="179">
        <v>73</v>
      </c>
      <c r="AN39" s="179">
        <v>78</v>
      </c>
      <c r="AO39"/>
      <c r="AP39" s="181">
        <v>27</v>
      </c>
      <c r="AQ39" s="179">
        <v>55</v>
      </c>
      <c r="AR39" s="179">
        <v>60</v>
      </c>
      <c r="AS39" s="179">
        <v>65</v>
      </c>
      <c r="AT39" s="179">
        <v>70</v>
      </c>
      <c r="AU39" s="179">
        <v>75</v>
      </c>
      <c r="AV39" s="179">
        <v>80</v>
      </c>
      <c r="AW39" s="179">
        <v>85</v>
      </c>
      <c r="AX39" s="179">
        <v>90</v>
      </c>
      <c r="AY39" s="179">
        <v>95</v>
      </c>
      <c r="AZ39" s="181">
        <v>100</v>
      </c>
      <c r="BB39" s="179">
        <v>27</v>
      </c>
      <c r="BC39" s="179">
        <v>95</v>
      </c>
      <c r="BD39" s="181">
        <v>100</v>
      </c>
      <c r="BE39" s="179">
        <v>100</v>
      </c>
      <c r="BF39" s="179">
        <v>100</v>
      </c>
      <c r="BG39" s="179">
        <v>100</v>
      </c>
      <c r="BH39" s="179">
        <v>100</v>
      </c>
      <c r="BI39" s="179">
        <v>100</v>
      </c>
      <c r="BJ39" s="179">
        <v>100</v>
      </c>
      <c r="BK39" s="179">
        <v>100</v>
      </c>
      <c r="BL39" s="179">
        <v>100</v>
      </c>
      <c r="BN39" s="181">
        <v>27</v>
      </c>
      <c r="BO39" s="179">
        <v>19</v>
      </c>
      <c r="BP39" s="179">
        <v>24</v>
      </c>
      <c r="BQ39" s="179">
        <v>29</v>
      </c>
      <c r="BR39" s="179">
        <v>34</v>
      </c>
      <c r="BS39" s="179">
        <v>39</v>
      </c>
      <c r="BT39" s="179">
        <v>44</v>
      </c>
      <c r="BU39" s="179">
        <v>49</v>
      </c>
      <c r="BV39" s="179">
        <v>54</v>
      </c>
      <c r="BW39" s="179">
        <v>59</v>
      </c>
      <c r="BX39" s="179">
        <v>64</v>
      </c>
      <c r="BY39" s="187"/>
      <c r="BZ39" s="244">
        <v>5.2699999999999898</v>
      </c>
      <c r="CA39" s="189">
        <v>93</v>
      </c>
      <c r="CB39" s="206">
        <v>98</v>
      </c>
      <c r="CC39" s="206">
        <v>100</v>
      </c>
      <c r="CD39" s="206">
        <v>100</v>
      </c>
      <c r="CE39" s="206">
        <v>100</v>
      </c>
      <c r="CF39" s="206">
        <v>100</v>
      </c>
      <c r="CG39" s="206">
        <v>100</v>
      </c>
      <c r="CH39" s="206">
        <v>100</v>
      </c>
      <c r="CI39" s="206">
        <v>100</v>
      </c>
      <c r="CJ39" s="206">
        <v>100</v>
      </c>
    </row>
    <row r="40" spans="1:88" ht="16.5" x14ac:dyDescent="0.3">
      <c r="A40" s="179">
        <v>72</v>
      </c>
      <c r="B40" s="179">
        <v>77</v>
      </c>
      <c r="C40" s="179">
        <v>82</v>
      </c>
      <c r="D40" s="179">
        <v>87</v>
      </c>
      <c r="E40" s="179">
        <v>92</v>
      </c>
      <c r="F40" s="179">
        <v>97</v>
      </c>
      <c r="G40" s="179"/>
      <c r="H40" s="179"/>
      <c r="I40" s="179"/>
      <c r="J40" s="179"/>
      <c r="K40" s="179">
        <v>2322</v>
      </c>
      <c r="L40" s="179">
        <v>46</v>
      </c>
      <c r="M40" s="179" t="s">
        <v>170</v>
      </c>
      <c r="N40" s="192" t="s">
        <v>170</v>
      </c>
      <c r="O40" s="179" t="s">
        <v>170</v>
      </c>
      <c r="P40" s="237">
        <v>6.12</v>
      </c>
      <c r="R40" s="243">
        <v>1087</v>
      </c>
      <c r="S40" s="238">
        <v>0</v>
      </c>
      <c r="T40" s="238">
        <v>0</v>
      </c>
      <c r="U40" s="238">
        <v>0</v>
      </c>
      <c r="V40" s="238">
        <v>0</v>
      </c>
      <c r="W40" s="243">
        <v>3</v>
      </c>
      <c r="X40" s="243">
        <v>8</v>
      </c>
      <c r="Y40" s="243">
        <v>13</v>
      </c>
      <c r="Z40" s="243">
        <v>18</v>
      </c>
      <c r="AA40" s="243">
        <v>23</v>
      </c>
      <c r="AB40" s="243">
        <v>28</v>
      </c>
      <c r="AD40" s="181">
        <v>28</v>
      </c>
      <c r="AE40" s="179">
        <v>35</v>
      </c>
      <c r="AF40" s="179">
        <v>40</v>
      </c>
      <c r="AG40" s="179">
        <v>45</v>
      </c>
      <c r="AH40" s="179">
        <v>50</v>
      </c>
      <c r="AI40" s="179">
        <v>55</v>
      </c>
      <c r="AJ40" s="179">
        <v>60</v>
      </c>
      <c r="AK40" s="179">
        <v>65</v>
      </c>
      <c r="AL40" s="179">
        <v>70</v>
      </c>
      <c r="AM40" s="179">
        <v>75</v>
      </c>
      <c r="AN40" s="179">
        <v>80</v>
      </c>
      <c r="AO40"/>
      <c r="AP40" s="181">
        <v>28</v>
      </c>
      <c r="AQ40" s="179">
        <v>60</v>
      </c>
      <c r="AR40" s="179">
        <v>65</v>
      </c>
      <c r="AS40" s="179">
        <v>70</v>
      </c>
      <c r="AT40" s="179">
        <v>75</v>
      </c>
      <c r="AU40" s="179">
        <v>80</v>
      </c>
      <c r="AV40" s="179">
        <v>85</v>
      </c>
      <c r="AW40" s="179">
        <v>90</v>
      </c>
      <c r="AX40" s="179">
        <v>95</v>
      </c>
      <c r="AY40" s="181">
        <v>100</v>
      </c>
      <c r="AZ40" s="179">
        <v>100</v>
      </c>
      <c r="BB40" s="179">
        <v>28</v>
      </c>
      <c r="BC40" s="181">
        <v>100</v>
      </c>
      <c r="BD40" s="179">
        <v>100</v>
      </c>
      <c r="BE40" s="179">
        <v>100</v>
      </c>
      <c r="BF40" s="179">
        <v>100</v>
      </c>
      <c r="BG40" s="179">
        <v>100</v>
      </c>
      <c r="BH40" s="179">
        <v>100</v>
      </c>
      <c r="BI40" s="179">
        <v>100</v>
      </c>
      <c r="BJ40" s="179">
        <v>100</v>
      </c>
      <c r="BK40" s="179">
        <v>100</v>
      </c>
      <c r="BL40" s="179">
        <v>100</v>
      </c>
      <c r="BN40" s="181">
        <v>28</v>
      </c>
      <c r="BO40" s="179">
        <v>23</v>
      </c>
      <c r="BP40" s="179">
        <v>28</v>
      </c>
      <c r="BQ40" s="179">
        <v>33</v>
      </c>
      <c r="BR40" s="179">
        <v>38</v>
      </c>
      <c r="BS40" s="179">
        <v>43</v>
      </c>
      <c r="BT40" s="179">
        <v>48</v>
      </c>
      <c r="BU40" s="179">
        <v>53</v>
      </c>
      <c r="BV40" s="179">
        <v>58</v>
      </c>
      <c r="BW40" s="179">
        <v>63</v>
      </c>
      <c r="BX40" s="179">
        <v>68</v>
      </c>
      <c r="BY40" s="187"/>
      <c r="BZ40" s="242">
        <v>5.2799999999999896</v>
      </c>
      <c r="CA40" s="146">
        <v>93</v>
      </c>
      <c r="CB40" s="206">
        <v>98</v>
      </c>
      <c r="CC40" s="206">
        <v>100</v>
      </c>
      <c r="CD40" s="206">
        <v>100</v>
      </c>
      <c r="CE40" s="206">
        <v>100</v>
      </c>
      <c r="CF40" s="206">
        <v>100</v>
      </c>
      <c r="CG40" s="206">
        <v>100</v>
      </c>
      <c r="CH40" s="206">
        <v>100</v>
      </c>
      <c r="CI40" s="206">
        <v>100</v>
      </c>
      <c r="CJ40" s="206">
        <v>100</v>
      </c>
    </row>
    <row r="41" spans="1:88" ht="16.5" x14ac:dyDescent="0.3">
      <c r="A41" s="179">
        <v>71</v>
      </c>
      <c r="B41" s="179">
        <v>76</v>
      </c>
      <c r="C41" s="179">
        <v>81</v>
      </c>
      <c r="D41" s="179">
        <v>86</v>
      </c>
      <c r="E41" s="179">
        <v>91</v>
      </c>
      <c r="F41" s="179">
        <v>96</v>
      </c>
      <c r="G41" s="179"/>
      <c r="H41" s="179"/>
      <c r="I41" s="179"/>
      <c r="J41" s="179"/>
      <c r="K41" s="179">
        <v>2311</v>
      </c>
      <c r="L41" s="179" t="s">
        <v>170</v>
      </c>
      <c r="M41" s="179" t="s">
        <v>170</v>
      </c>
      <c r="N41" s="192" t="s">
        <v>170</v>
      </c>
      <c r="O41" s="179" t="s">
        <v>170</v>
      </c>
      <c r="P41" s="237">
        <v>6.16</v>
      </c>
      <c r="R41" s="243">
        <v>1102</v>
      </c>
      <c r="S41" s="238">
        <v>0</v>
      </c>
      <c r="T41" s="238">
        <v>0</v>
      </c>
      <c r="U41" s="238">
        <v>0</v>
      </c>
      <c r="V41" s="238">
        <v>0</v>
      </c>
      <c r="W41" s="243">
        <v>4</v>
      </c>
      <c r="X41" s="243">
        <v>9</v>
      </c>
      <c r="Y41" s="243">
        <v>14</v>
      </c>
      <c r="Z41" s="243">
        <v>19</v>
      </c>
      <c r="AA41" s="243">
        <v>24</v>
      </c>
      <c r="AB41" s="243">
        <v>29</v>
      </c>
      <c r="AD41" s="181">
        <v>29</v>
      </c>
      <c r="AE41" s="179">
        <v>37</v>
      </c>
      <c r="AF41" s="179">
        <v>42</v>
      </c>
      <c r="AG41" s="179">
        <v>47</v>
      </c>
      <c r="AH41" s="179">
        <v>52</v>
      </c>
      <c r="AI41" s="179">
        <v>57</v>
      </c>
      <c r="AJ41" s="179">
        <v>62</v>
      </c>
      <c r="AK41" s="179">
        <v>67</v>
      </c>
      <c r="AL41" s="179">
        <v>72</v>
      </c>
      <c r="AM41" s="179">
        <v>77</v>
      </c>
      <c r="AN41" s="179">
        <v>82</v>
      </c>
      <c r="AO41"/>
      <c r="AP41" s="181">
        <v>29</v>
      </c>
      <c r="AQ41" s="179">
        <v>65</v>
      </c>
      <c r="AR41" s="179">
        <v>70</v>
      </c>
      <c r="AS41" s="179">
        <v>75</v>
      </c>
      <c r="AT41" s="179">
        <v>80</v>
      </c>
      <c r="AU41" s="179">
        <v>85</v>
      </c>
      <c r="AV41" s="179">
        <v>90</v>
      </c>
      <c r="AW41" s="179">
        <v>95</v>
      </c>
      <c r="AX41" s="181">
        <v>100</v>
      </c>
      <c r="AY41" s="179">
        <v>100</v>
      </c>
      <c r="AZ41" s="179">
        <v>100</v>
      </c>
      <c r="BB41" s="193"/>
      <c r="BC41" s="193"/>
      <c r="BD41" s="193"/>
      <c r="BE41" s="193"/>
      <c r="BF41" s="193"/>
      <c r="BG41" s="193"/>
      <c r="BH41" s="193"/>
      <c r="BI41" s="193"/>
      <c r="BJ41" s="193"/>
      <c r="BK41" s="193"/>
      <c r="BL41" s="193"/>
      <c r="BN41" s="181">
        <v>29</v>
      </c>
      <c r="BO41" s="179">
        <v>27</v>
      </c>
      <c r="BP41" s="179">
        <v>32</v>
      </c>
      <c r="BQ41" s="179">
        <v>37</v>
      </c>
      <c r="BR41" s="179">
        <v>42</v>
      </c>
      <c r="BS41" s="179">
        <v>47</v>
      </c>
      <c r="BT41" s="179">
        <v>52</v>
      </c>
      <c r="BU41" s="179">
        <v>57</v>
      </c>
      <c r="BV41" s="179">
        <v>62</v>
      </c>
      <c r="BW41" s="179">
        <v>67</v>
      </c>
      <c r="BX41" s="179">
        <v>72</v>
      </c>
      <c r="BY41" s="187"/>
      <c r="BZ41" s="244">
        <v>5.2899999999999903</v>
      </c>
      <c r="CA41" s="189">
        <v>92</v>
      </c>
      <c r="CB41" s="206">
        <v>97</v>
      </c>
      <c r="CC41" s="206">
        <v>100</v>
      </c>
      <c r="CD41" s="206">
        <v>100</v>
      </c>
      <c r="CE41" s="206">
        <v>100</v>
      </c>
      <c r="CF41" s="206">
        <v>100</v>
      </c>
      <c r="CG41" s="206">
        <v>100</v>
      </c>
      <c r="CH41" s="206">
        <v>100</v>
      </c>
      <c r="CI41" s="206">
        <v>100</v>
      </c>
      <c r="CJ41" s="206">
        <v>100</v>
      </c>
    </row>
    <row r="42" spans="1:88" ht="16.5" x14ac:dyDescent="0.3">
      <c r="A42" s="179">
        <v>70</v>
      </c>
      <c r="B42" s="179">
        <v>75</v>
      </c>
      <c r="C42" s="179">
        <v>80</v>
      </c>
      <c r="D42" s="179">
        <v>85</v>
      </c>
      <c r="E42" s="179">
        <v>90</v>
      </c>
      <c r="F42" s="179">
        <v>95</v>
      </c>
      <c r="G42" s="179">
        <v>100</v>
      </c>
      <c r="H42" s="179"/>
      <c r="I42" s="179"/>
      <c r="J42" s="179"/>
      <c r="K42" s="179">
        <v>2300</v>
      </c>
      <c r="L42" s="179">
        <v>45</v>
      </c>
      <c r="M42" s="179">
        <v>30</v>
      </c>
      <c r="N42" s="192">
        <v>22</v>
      </c>
      <c r="O42" s="179">
        <v>39</v>
      </c>
      <c r="P42" s="237">
        <v>6.2</v>
      </c>
      <c r="R42" s="243">
        <v>1117</v>
      </c>
      <c r="S42" s="238">
        <v>0</v>
      </c>
      <c r="T42" s="238">
        <v>0</v>
      </c>
      <c r="U42" s="238">
        <v>0</v>
      </c>
      <c r="V42" s="238">
        <v>0</v>
      </c>
      <c r="W42" s="243">
        <v>5</v>
      </c>
      <c r="X42" s="243">
        <v>10</v>
      </c>
      <c r="Y42" s="243">
        <v>15</v>
      </c>
      <c r="Z42" s="243">
        <v>20</v>
      </c>
      <c r="AA42" s="243">
        <v>25</v>
      </c>
      <c r="AB42" s="243">
        <v>30</v>
      </c>
      <c r="AD42" s="181">
        <v>30</v>
      </c>
      <c r="AE42" s="179">
        <v>39</v>
      </c>
      <c r="AF42" s="179">
        <v>44</v>
      </c>
      <c r="AG42" s="179">
        <v>49</v>
      </c>
      <c r="AH42" s="179">
        <v>54</v>
      </c>
      <c r="AI42" s="179">
        <v>59</v>
      </c>
      <c r="AJ42" s="179">
        <v>64</v>
      </c>
      <c r="AK42" s="179">
        <v>69</v>
      </c>
      <c r="AL42" s="179">
        <v>74</v>
      </c>
      <c r="AM42" s="179">
        <v>79</v>
      </c>
      <c r="AN42" s="179">
        <v>84</v>
      </c>
      <c r="AO42"/>
      <c r="AP42" s="181">
        <v>30</v>
      </c>
      <c r="AQ42" s="179">
        <v>70</v>
      </c>
      <c r="AR42" s="179">
        <v>75</v>
      </c>
      <c r="AS42" s="179">
        <v>80</v>
      </c>
      <c r="AT42" s="179">
        <v>85</v>
      </c>
      <c r="AU42" s="179">
        <v>90</v>
      </c>
      <c r="AV42" s="179">
        <v>95</v>
      </c>
      <c r="AW42" s="181">
        <v>100</v>
      </c>
      <c r="AX42" s="179">
        <v>100</v>
      </c>
      <c r="AY42" s="179">
        <v>100</v>
      </c>
      <c r="AZ42" s="179">
        <v>100</v>
      </c>
      <c r="BB42" s="187"/>
      <c r="BC42" s="187"/>
      <c r="BD42" s="187"/>
      <c r="BE42" s="187"/>
      <c r="BF42" s="187"/>
      <c r="BG42" s="187"/>
      <c r="BH42" s="187"/>
      <c r="BI42" s="187"/>
      <c r="BJ42" s="187"/>
      <c r="BK42" s="187"/>
      <c r="BL42" s="187"/>
      <c r="BN42" s="181">
        <v>30</v>
      </c>
      <c r="BO42" s="179">
        <v>31</v>
      </c>
      <c r="BP42" s="179">
        <v>36</v>
      </c>
      <c r="BQ42" s="179">
        <v>41</v>
      </c>
      <c r="BR42" s="179">
        <v>46</v>
      </c>
      <c r="BS42" s="179">
        <v>51</v>
      </c>
      <c r="BT42" s="179">
        <v>56</v>
      </c>
      <c r="BU42" s="179">
        <v>61</v>
      </c>
      <c r="BV42" s="179">
        <v>66</v>
      </c>
      <c r="BW42" s="179">
        <v>71</v>
      </c>
      <c r="BX42" s="179">
        <v>76</v>
      </c>
      <c r="BY42" s="187"/>
      <c r="BZ42" s="244">
        <v>5.2999999999999901</v>
      </c>
      <c r="CA42" s="189">
        <v>92</v>
      </c>
      <c r="CB42" s="206">
        <v>97</v>
      </c>
      <c r="CC42" s="206">
        <v>100</v>
      </c>
      <c r="CD42" s="206">
        <v>100</v>
      </c>
      <c r="CE42" s="206">
        <v>100</v>
      </c>
      <c r="CF42" s="206">
        <v>100</v>
      </c>
      <c r="CG42" s="206">
        <v>100</v>
      </c>
      <c r="CH42" s="206">
        <v>100</v>
      </c>
      <c r="CI42" s="206">
        <v>100</v>
      </c>
      <c r="CJ42" s="206">
        <v>100</v>
      </c>
    </row>
    <row r="43" spans="1:88" ht="16.5" x14ac:dyDescent="0.3">
      <c r="A43" s="179">
        <v>69</v>
      </c>
      <c r="B43" s="179">
        <v>74</v>
      </c>
      <c r="C43" s="179">
        <v>79</v>
      </c>
      <c r="D43" s="179">
        <v>84</v>
      </c>
      <c r="E43" s="179">
        <v>89</v>
      </c>
      <c r="F43" s="179">
        <v>94</v>
      </c>
      <c r="G43" s="179">
        <v>99</v>
      </c>
      <c r="H43" s="179"/>
      <c r="I43" s="179"/>
      <c r="J43" s="179"/>
      <c r="K43" s="179">
        <v>2289</v>
      </c>
      <c r="L43" s="179" t="s">
        <v>170</v>
      </c>
      <c r="M43" s="179" t="s">
        <v>170</v>
      </c>
      <c r="N43" s="192" t="s">
        <v>170</v>
      </c>
      <c r="O43" s="179" t="s">
        <v>170</v>
      </c>
      <c r="P43" s="237">
        <v>6.25</v>
      </c>
      <c r="R43" s="243">
        <v>1132</v>
      </c>
      <c r="S43" s="238">
        <v>0</v>
      </c>
      <c r="T43" s="238">
        <v>0</v>
      </c>
      <c r="U43" s="238">
        <v>0</v>
      </c>
      <c r="V43" s="243">
        <v>1</v>
      </c>
      <c r="W43" s="243">
        <v>6</v>
      </c>
      <c r="X43" s="243">
        <v>11</v>
      </c>
      <c r="Y43" s="243">
        <v>16</v>
      </c>
      <c r="Z43" s="243">
        <v>21</v>
      </c>
      <c r="AA43" s="243">
        <v>26</v>
      </c>
      <c r="AB43" s="243">
        <v>31</v>
      </c>
      <c r="AD43" s="181">
        <v>31</v>
      </c>
      <c r="AE43" s="179">
        <v>43</v>
      </c>
      <c r="AF43" s="179">
        <v>48</v>
      </c>
      <c r="AG43" s="179">
        <v>53</v>
      </c>
      <c r="AH43" s="179">
        <v>58</v>
      </c>
      <c r="AI43" s="179">
        <v>63</v>
      </c>
      <c r="AJ43" s="179">
        <v>68</v>
      </c>
      <c r="AK43" s="179">
        <v>73</v>
      </c>
      <c r="AL43" s="179">
        <v>78</v>
      </c>
      <c r="AM43" s="179">
        <v>83</v>
      </c>
      <c r="AN43" s="179">
        <v>88</v>
      </c>
      <c r="AO43"/>
      <c r="AP43" s="181">
        <v>31</v>
      </c>
      <c r="AQ43" s="179">
        <v>75</v>
      </c>
      <c r="AR43" s="179">
        <v>80</v>
      </c>
      <c r="AS43" s="179">
        <v>85</v>
      </c>
      <c r="AT43" s="179">
        <v>90</v>
      </c>
      <c r="AU43" s="179">
        <v>95</v>
      </c>
      <c r="AV43" s="181">
        <v>100</v>
      </c>
      <c r="AW43" s="179">
        <v>100</v>
      </c>
      <c r="AX43" s="179">
        <v>100</v>
      </c>
      <c r="AY43" s="179">
        <v>100</v>
      </c>
      <c r="AZ43" s="179">
        <v>100</v>
      </c>
      <c r="BB43" s="187"/>
      <c r="BC43" s="187"/>
      <c r="BD43" s="187"/>
      <c r="BE43" s="187"/>
      <c r="BF43" s="187"/>
      <c r="BG43" s="187"/>
      <c r="BH43" s="187"/>
      <c r="BI43" s="187"/>
      <c r="BJ43" s="187"/>
      <c r="BK43" s="187"/>
      <c r="BL43" s="187"/>
      <c r="BN43" s="181">
        <v>31</v>
      </c>
      <c r="BO43" s="179">
        <v>35</v>
      </c>
      <c r="BP43" s="179">
        <v>40</v>
      </c>
      <c r="BQ43" s="179">
        <v>45</v>
      </c>
      <c r="BR43" s="179">
        <v>50</v>
      </c>
      <c r="BS43" s="179">
        <v>55</v>
      </c>
      <c r="BT43" s="179">
        <v>60</v>
      </c>
      <c r="BU43" s="179">
        <v>65</v>
      </c>
      <c r="BV43" s="179">
        <v>70</v>
      </c>
      <c r="BW43" s="179">
        <v>75</v>
      </c>
      <c r="BX43" s="179">
        <v>80</v>
      </c>
      <c r="BY43" s="187"/>
      <c r="BZ43" s="244">
        <v>5.3099999999999898</v>
      </c>
      <c r="CA43" s="189">
        <v>92</v>
      </c>
      <c r="CB43" s="206">
        <v>97</v>
      </c>
      <c r="CC43" s="206">
        <v>100</v>
      </c>
      <c r="CD43" s="206">
        <v>100</v>
      </c>
      <c r="CE43" s="206">
        <v>100</v>
      </c>
      <c r="CF43" s="206">
        <v>100</v>
      </c>
      <c r="CG43" s="206">
        <v>100</v>
      </c>
      <c r="CH43" s="206">
        <v>100</v>
      </c>
      <c r="CI43" s="206">
        <v>100</v>
      </c>
      <c r="CJ43" s="206">
        <v>100</v>
      </c>
    </row>
    <row r="44" spans="1:88" ht="16.5" x14ac:dyDescent="0.3">
      <c r="A44" s="179">
        <v>68</v>
      </c>
      <c r="B44" s="179">
        <v>73</v>
      </c>
      <c r="C44" s="179">
        <v>78</v>
      </c>
      <c r="D44" s="179">
        <v>83</v>
      </c>
      <c r="E44" s="179">
        <v>88</v>
      </c>
      <c r="F44" s="179">
        <v>93</v>
      </c>
      <c r="G44" s="179">
        <v>98</v>
      </c>
      <c r="H44" s="179"/>
      <c r="I44" s="179"/>
      <c r="J44" s="179"/>
      <c r="K44" s="179">
        <v>2278</v>
      </c>
      <c r="L44" s="179">
        <v>44</v>
      </c>
      <c r="M44" s="179" t="s">
        <v>170</v>
      </c>
      <c r="N44" s="192" t="s">
        <v>170</v>
      </c>
      <c r="O44" s="179" t="s">
        <v>170</v>
      </c>
      <c r="P44" s="237">
        <v>6.3</v>
      </c>
      <c r="R44" s="243">
        <v>1147</v>
      </c>
      <c r="S44" s="238">
        <v>0</v>
      </c>
      <c r="T44" s="238">
        <v>0</v>
      </c>
      <c r="U44" s="238">
        <v>0</v>
      </c>
      <c r="V44" s="243">
        <v>2</v>
      </c>
      <c r="W44" s="243">
        <v>7</v>
      </c>
      <c r="X44" s="243">
        <v>12</v>
      </c>
      <c r="Y44" s="243">
        <v>17</v>
      </c>
      <c r="Z44" s="243">
        <v>22</v>
      </c>
      <c r="AA44" s="243">
        <v>27</v>
      </c>
      <c r="AB44" s="243">
        <v>32</v>
      </c>
      <c r="AD44" s="181">
        <v>32</v>
      </c>
      <c r="AE44" s="179">
        <v>46</v>
      </c>
      <c r="AF44" s="179">
        <v>51</v>
      </c>
      <c r="AG44" s="179">
        <v>56</v>
      </c>
      <c r="AH44" s="179">
        <v>61</v>
      </c>
      <c r="AI44" s="179">
        <v>66</v>
      </c>
      <c r="AJ44" s="179">
        <v>71</v>
      </c>
      <c r="AK44" s="179">
        <v>76</v>
      </c>
      <c r="AL44" s="179">
        <v>81</v>
      </c>
      <c r="AM44" s="179">
        <v>86</v>
      </c>
      <c r="AN44" s="179">
        <v>91</v>
      </c>
      <c r="AO44"/>
      <c r="AP44" s="181">
        <v>32</v>
      </c>
      <c r="AQ44" s="179">
        <v>80</v>
      </c>
      <c r="AR44" s="179">
        <v>85</v>
      </c>
      <c r="AS44" s="179">
        <v>90</v>
      </c>
      <c r="AT44" s="179">
        <v>95</v>
      </c>
      <c r="AU44" s="181">
        <v>100</v>
      </c>
      <c r="AV44" s="179">
        <v>100</v>
      </c>
      <c r="AW44" s="179">
        <v>100</v>
      </c>
      <c r="AX44" s="179">
        <v>100</v>
      </c>
      <c r="AY44" s="179">
        <v>100</v>
      </c>
      <c r="AZ44" s="179">
        <v>100</v>
      </c>
      <c r="BB44" s="187"/>
      <c r="BC44" s="187"/>
      <c r="BD44" s="187"/>
      <c r="BE44" s="187"/>
      <c r="BF44" s="187"/>
      <c r="BG44" s="187"/>
      <c r="BH44" s="187"/>
      <c r="BI44" s="187"/>
      <c r="BJ44" s="187"/>
      <c r="BK44" s="187"/>
      <c r="BL44" s="187"/>
      <c r="BN44" s="181">
        <v>32</v>
      </c>
      <c r="BO44" s="179">
        <v>39</v>
      </c>
      <c r="BP44" s="179">
        <v>44</v>
      </c>
      <c r="BQ44" s="179">
        <v>49</v>
      </c>
      <c r="BR44" s="179">
        <v>54</v>
      </c>
      <c r="BS44" s="179">
        <v>59</v>
      </c>
      <c r="BT44" s="179">
        <v>64</v>
      </c>
      <c r="BU44" s="179">
        <v>69</v>
      </c>
      <c r="BV44" s="179">
        <v>74</v>
      </c>
      <c r="BW44" s="179">
        <v>79</v>
      </c>
      <c r="BX44" s="179">
        <v>84</v>
      </c>
      <c r="BY44" s="187"/>
      <c r="BZ44" s="242">
        <v>5.3199999999999896</v>
      </c>
      <c r="CA44" s="146">
        <v>92</v>
      </c>
      <c r="CB44" s="206">
        <v>97</v>
      </c>
      <c r="CC44" s="206">
        <v>100</v>
      </c>
      <c r="CD44" s="206">
        <v>100</v>
      </c>
      <c r="CE44" s="206">
        <v>100</v>
      </c>
      <c r="CF44" s="206">
        <v>100</v>
      </c>
      <c r="CG44" s="206">
        <v>100</v>
      </c>
      <c r="CH44" s="206">
        <v>100</v>
      </c>
      <c r="CI44" s="206">
        <v>100</v>
      </c>
      <c r="CJ44" s="206">
        <v>100</v>
      </c>
    </row>
    <row r="45" spans="1:88" ht="16.5" x14ac:dyDescent="0.3">
      <c r="A45" s="179">
        <v>67</v>
      </c>
      <c r="B45" s="179">
        <v>72</v>
      </c>
      <c r="C45" s="179">
        <v>77</v>
      </c>
      <c r="D45" s="179">
        <v>82</v>
      </c>
      <c r="E45" s="179">
        <v>87</v>
      </c>
      <c r="F45" s="179">
        <v>92</v>
      </c>
      <c r="G45" s="179">
        <v>97</v>
      </c>
      <c r="H45" s="179"/>
      <c r="I45" s="179"/>
      <c r="J45" s="179"/>
      <c r="K45" s="179">
        <v>2267</v>
      </c>
      <c r="L45" s="179">
        <v>43</v>
      </c>
      <c r="M45" s="179" t="s">
        <v>170</v>
      </c>
      <c r="N45" s="192" t="s">
        <v>170</v>
      </c>
      <c r="O45" s="179" t="s">
        <v>170</v>
      </c>
      <c r="P45" s="237">
        <v>6.35</v>
      </c>
      <c r="R45" s="243">
        <v>1162</v>
      </c>
      <c r="S45" s="238">
        <v>0</v>
      </c>
      <c r="T45" s="238">
        <v>0</v>
      </c>
      <c r="U45" s="238">
        <v>0</v>
      </c>
      <c r="V45" s="243">
        <v>3</v>
      </c>
      <c r="W45" s="243">
        <v>8</v>
      </c>
      <c r="X45" s="243">
        <v>13</v>
      </c>
      <c r="Y45" s="243">
        <v>18</v>
      </c>
      <c r="Z45" s="243">
        <v>23</v>
      </c>
      <c r="AA45" s="243">
        <v>28</v>
      </c>
      <c r="AB45" s="243">
        <v>33</v>
      </c>
      <c r="AD45" s="181">
        <v>33</v>
      </c>
      <c r="AE45" s="179">
        <v>49</v>
      </c>
      <c r="AF45" s="179">
        <v>54</v>
      </c>
      <c r="AG45" s="179">
        <v>59</v>
      </c>
      <c r="AH45" s="179">
        <v>64</v>
      </c>
      <c r="AI45" s="179">
        <v>69</v>
      </c>
      <c r="AJ45" s="179">
        <v>74</v>
      </c>
      <c r="AK45" s="179">
        <v>79</v>
      </c>
      <c r="AL45" s="179">
        <v>84</v>
      </c>
      <c r="AM45" s="179">
        <v>89</v>
      </c>
      <c r="AN45" s="179">
        <v>94</v>
      </c>
      <c r="AO45"/>
      <c r="AP45" s="181">
        <v>33</v>
      </c>
      <c r="AQ45" s="179">
        <v>85</v>
      </c>
      <c r="AR45" s="179">
        <v>90</v>
      </c>
      <c r="AS45" s="179">
        <v>95</v>
      </c>
      <c r="AT45" s="181">
        <v>100</v>
      </c>
      <c r="AU45" s="179">
        <v>100</v>
      </c>
      <c r="AV45" s="179">
        <v>100</v>
      </c>
      <c r="AW45" s="179">
        <v>100</v>
      </c>
      <c r="AX45" s="179">
        <v>100</v>
      </c>
      <c r="AY45" s="179">
        <v>100</v>
      </c>
      <c r="AZ45" s="179">
        <v>100</v>
      </c>
      <c r="BB45" s="187"/>
      <c r="BC45" s="187"/>
      <c r="BD45" s="187"/>
      <c r="BE45" s="187"/>
      <c r="BF45" s="187"/>
      <c r="BG45" s="187"/>
      <c r="BH45" s="187"/>
      <c r="BI45" s="187"/>
      <c r="BJ45" s="187"/>
      <c r="BK45" s="187"/>
      <c r="BL45" s="187"/>
      <c r="BN45" s="181">
        <v>33</v>
      </c>
      <c r="BO45" s="179">
        <v>43</v>
      </c>
      <c r="BP45" s="179">
        <v>48</v>
      </c>
      <c r="BQ45" s="179">
        <v>53</v>
      </c>
      <c r="BR45" s="179">
        <v>58</v>
      </c>
      <c r="BS45" s="179">
        <v>63</v>
      </c>
      <c r="BT45" s="179">
        <v>68</v>
      </c>
      <c r="BU45" s="179">
        <v>73</v>
      </c>
      <c r="BV45" s="179">
        <v>78</v>
      </c>
      <c r="BW45" s="179">
        <v>83</v>
      </c>
      <c r="BX45" s="179">
        <v>88</v>
      </c>
      <c r="BY45" s="187"/>
      <c r="BZ45" s="244">
        <v>5.3299999999999903</v>
      </c>
      <c r="CA45" s="189">
        <v>91</v>
      </c>
      <c r="CB45" s="206">
        <v>96</v>
      </c>
      <c r="CC45" s="206">
        <v>100</v>
      </c>
      <c r="CD45" s="206">
        <v>100</v>
      </c>
      <c r="CE45" s="206">
        <v>100</v>
      </c>
      <c r="CF45" s="206">
        <v>100</v>
      </c>
      <c r="CG45" s="206">
        <v>100</v>
      </c>
      <c r="CH45" s="206">
        <v>100</v>
      </c>
      <c r="CI45" s="206">
        <v>100</v>
      </c>
      <c r="CJ45" s="206">
        <v>100</v>
      </c>
    </row>
    <row r="46" spans="1:88" ht="16.5" x14ac:dyDescent="0.3">
      <c r="A46" s="179">
        <v>66</v>
      </c>
      <c r="B46" s="179">
        <v>71</v>
      </c>
      <c r="C46" s="179">
        <v>76</v>
      </c>
      <c r="D46" s="179">
        <v>81</v>
      </c>
      <c r="E46" s="179">
        <v>86</v>
      </c>
      <c r="F46" s="179">
        <v>91</v>
      </c>
      <c r="G46" s="179">
        <v>96</v>
      </c>
      <c r="H46" s="179"/>
      <c r="I46" s="179"/>
      <c r="J46" s="179"/>
      <c r="K46" s="179">
        <v>2256</v>
      </c>
      <c r="L46" s="179" t="s">
        <v>170</v>
      </c>
      <c r="M46" s="179" t="s">
        <v>170</v>
      </c>
      <c r="N46" s="192" t="s">
        <v>170</v>
      </c>
      <c r="O46" s="179" t="s">
        <v>170</v>
      </c>
      <c r="P46" s="237">
        <v>6.4</v>
      </c>
      <c r="R46" s="243">
        <v>1177</v>
      </c>
      <c r="S46" s="238">
        <v>0</v>
      </c>
      <c r="T46" s="238">
        <v>0</v>
      </c>
      <c r="U46" s="238">
        <v>0</v>
      </c>
      <c r="V46" s="243">
        <v>4</v>
      </c>
      <c r="W46" s="243">
        <v>9</v>
      </c>
      <c r="X46" s="243">
        <v>14</v>
      </c>
      <c r="Y46" s="243">
        <v>19</v>
      </c>
      <c r="Z46" s="243">
        <v>24</v>
      </c>
      <c r="AA46" s="243">
        <v>29</v>
      </c>
      <c r="AB46" s="243">
        <v>34</v>
      </c>
      <c r="AD46" s="181">
        <v>34</v>
      </c>
      <c r="AE46" s="179">
        <v>51</v>
      </c>
      <c r="AF46" s="179">
        <v>56</v>
      </c>
      <c r="AG46" s="179">
        <v>61</v>
      </c>
      <c r="AH46" s="179">
        <v>66</v>
      </c>
      <c r="AI46" s="179">
        <v>71</v>
      </c>
      <c r="AJ46" s="179">
        <v>76</v>
      </c>
      <c r="AK46" s="179">
        <v>81</v>
      </c>
      <c r="AL46" s="179">
        <v>86</v>
      </c>
      <c r="AM46" s="179">
        <v>91</v>
      </c>
      <c r="AN46" s="179">
        <v>96</v>
      </c>
      <c r="AO46"/>
      <c r="AP46" s="181">
        <v>34</v>
      </c>
      <c r="AQ46" s="179">
        <v>90</v>
      </c>
      <c r="AR46" s="179">
        <v>95</v>
      </c>
      <c r="AS46" s="181">
        <v>100</v>
      </c>
      <c r="AT46" s="179">
        <v>100</v>
      </c>
      <c r="AU46" s="179">
        <v>100</v>
      </c>
      <c r="AV46" s="179">
        <v>100</v>
      </c>
      <c r="AW46" s="179">
        <v>100</v>
      </c>
      <c r="AX46" s="179">
        <v>100</v>
      </c>
      <c r="AY46" s="179">
        <v>100</v>
      </c>
      <c r="AZ46" s="179">
        <v>100</v>
      </c>
      <c r="BB46" s="187"/>
      <c r="BC46" s="187"/>
      <c r="BD46" s="187"/>
      <c r="BE46" s="187"/>
      <c r="BF46" s="187"/>
      <c r="BG46" s="187"/>
      <c r="BH46" s="187"/>
      <c r="BI46" s="187"/>
      <c r="BJ46" s="187"/>
      <c r="BK46" s="187"/>
      <c r="BL46" s="187"/>
      <c r="BN46" s="181">
        <v>34</v>
      </c>
      <c r="BO46" s="179">
        <v>47</v>
      </c>
      <c r="BP46" s="179">
        <v>52</v>
      </c>
      <c r="BQ46" s="179">
        <v>57</v>
      </c>
      <c r="BR46" s="179">
        <v>62</v>
      </c>
      <c r="BS46" s="179">
        <v>67</v>
      </c>
      <c r="BT46" s="179">
        <v>72</v>
      </c>
      <c r="BU46" s="179">
        <v>77</v>
      </c>
      <c r="BV46" s="179">
        <v>82</v>
      </c>
      <c r="BW46" s="179">
        <v>87</v>
      </c>
      <c r="BX46" s="179">
        <v>92</v>
      </c>
      <c r="BY46" s="187"/>
      <c r="BZ46" s="244">
        <v>5.3399999999999901</v>
      </c>
      <c r="CA46" s="189">
        <v>91</v>
      </c>
      <c r="CB46" s="206">
        <v>96</v>
      </c>
      <c r="CC46" s="206">
        <v>100</v>
      </c>
      <c r="CD46" s="206">
        <v>100</v>
      </c>
      <c r="CE46" s="206">
        <v>100</v>
      </c>
      <c r="CF46" s="206">
        <v>100</v>
      </c>
      <c r="CG46" s="206">
        <v>100</v>
      </c>
      <c r="CH46" s="206">
        <v>100</v>
      </c>
      <c r="CI46" s="206">
        <v>100</v>
      </c>
      <c r="CJ46" s="206">
        <v>100</v>
      </c>
    </row>
    <row r="47" spans="1:88" ht="16.5" x14ac:dyDescent="0.3">
      <c r="A47" s="179">
        <v>65</v>
      </c>
      <c r="B47" s="179">
        <v>70</v>
      </c>
      <c r="C47" s="179">
        <v>75</v>
      </c>
      <c r="D47" s="179">
        <v>80</v>
      </c>
      <c r="E47" s="179">
        <v>85</v>
      </c>
      <c r="F47" s="179">
        <v>90</v>
      </c>
      <c r="G47" s="179">
        <v>95</v>
      </c>
      <c r="H47" s="179">
        <v>100</v>
      </c>
      <c r="I47" s="179"/>
      <c r="J47" s="179"/>
      <c r="K47" s="179">
        <v>2245</v>
      </c>
      <c r="L47" s="179">
        <v>42</v>
      </c>
      <c r="M47" s="179">
        <v>29</v>
      </c>
      <c r="N47" s="192">
        <v>21</v>
      </c>
      <c r="O47" s="179">
        <v>38</v>
      </c>
      <c r="P47" s="237">
        <v>6.45</v>
      </c>
      <c r="R47" s="243">
        <v>1192</v>
      </c>
      <c r="S47" s="238">
        <v>0</v>
      </c>
      <c r="T47" s="238">
        <v>0</v>
      </c>
      <c r="U47" s="238">
        <v>0</v>
      </c>
      <c r="V47" s="243">
        <v>5</v>
      </c>
      <c r="W47" s="243">
        <v>10</v>
      </c>
      <c r="X47" s="243">
        <v>15</v>
      </c>
      <c r="Y47" s="243">
        <v>20</v>
      </c>
      <c r="Z47" s="243">
        <v>25</v>
      </c>
      <c r="AA47" s="243">
        <v>30</v>
      </c>
      <c r="AB47" s="243">
        <v>35</v>
      </c>
      <c r="AD47" s="181">
        <v>35</v>
      </c>
      <c r="AE47" s="179">
        <v>53</v>
      </c>
      <c r="AF47" s="179">
        <v>58</v>
      </c>
      <c r="AG47" s="179">
        <v>63</v>
      </c>
      <c r="AH47" s="179">
        <v>68</v>
      </c>
      <c r="AI47" s="179">
        <v>73</v>
      </c>
      <c r="AJ47" s="179">
        <v>78</v>
      </c>
      <c r="AK47" s="179">
        <v>83</v>
      </c>
      <c r="AL47" s="179">
        <v>88</v>
      </c>
      <c r="AM47" s="179">
        <v>93</v>
      </c>
      <c r="AN47" s="179">
        <v>98</v>
      </c>
      <c r="AO47"/>
      <c r="AP47" s="181">
        <v>35</v>
      </c>
      <c r="AQ47" s="179">
        <v>95</v>
      </c>
      <c r="AR47" s="181">
        <v>100</v>
      </c>
      <c r="AS47" s="179">
        <v>100</v>
      </c>
      <c r="AT47" s="179">
        <v>100</v>
      </c>
      <c r="AU47" s="179">
        <v>100</v>
      </c>
      <c r="AV47" s="179">
        <v>100</v>
      </c>
      <c r="AW47" s="179">
        <v>100</v>
      </c>
      <c r="AX47" s="179">
        <v>100</v>
      </c>
      <c r="AY47" s="179">
        <v>100</v>
      </c>
      <c r="AZ47" s="179">
        <v>100</v>
      </c>
      <c r="BB47" s="187"/>
      <c r="BC47" s="187"/>
      <c r="BD47" s="187"/>
      <c r="BE47" s="187"/>
      <c r="BF47" s="187"/>
      <c r="BG47" s="187"/>
      <c r="BH47" s="187"/>
      <c r="BI47" s="187"/>
      <c r="BJ47" s="187"/>
      <c r="BK47" s="187"/>
      <c r="BL47" s="187"/>
      <c r="BN47" s="181">
        <v>35</v>
      </c>
      <c r="BO47" s="179">
        <v>51</v>
      </c>
      <c r="BP47" s="179">
        <v>56</v>
      </c>
      <c r="BQ47" s="179">
        <v>61</v>
      </c>
      <c r="BR47" s="179">
        <v>66</v>
      </c>
      <c r="BS47" s="179">
        <v>71</v>
      </c>
      <c r="BT47" s="179">
        <v>76</v>
      </c>
      <c r="BU47" s="179">
        <v>81</v>
      </c>
      <c r="BV47" s="179">
        <v>86</v>
      </c>
      <c r="BW47" s="179">
        <v>91</v>
      </c>
      <c r="BX47" s="179">
        <v>96</v>
      </c>
      <c r="BY47" s="187"/>
      <c r="BZ47" s="244">
        <v>5.3499999999999899</v>
      </c>
      <c r="CA47" s="189">
        <v>91</v>
      </c>
      <c r="CB47" s="206">
        <v>96</v>
      </c>
      <c r="CC47" s="206">
        <v>100</v>
      </c>
      <c r="CD47" s="206">
        <v>100</v>
      </c>
      <c r="CE47" s="206">
        <v>100</v>
      </c>
      <c r="CF47" s="206">
        <v>100</v>
      </c>
      <c r="CG47" s="206">
        <v>100</v>
      </c>
      <c r="CH47" s="206">
        <v>100</v>
      </c>
      <c r="CI47" s="206">
        <v>100</v>
      </c>
      <c r="CJ47" s="206">
        <v>100</v>
      </c>
    </row>
    <row r="48" spans="1:88" ht="16.5" x14ac:dyDescent="0.3">
      <c r="A48" s="179">
        <v>64</v>
      </c>
      <c r="B48" s="179">
        <v>69</v>
      </c>
      <c r="C48" s="179">
        <v>74</v>
      </c>
      <c r="D48" s="179">
        <v>79</v>
      </c>
      <c r="E48" s="179">
        <v>84</v>
      </c>
      <c r="F48" s="179">
        <v>89</v>
      </c>
      <c r="G48" s="179">
        <v>94</v>
      </c>
      <c r="H48" s="179">
        <v>99</v>
      </c>
      <c r="I48" s="179"/>
      <c r="J48" s="179"/>
      <c r="K48" s="179">
        <v>2234</v>
      </c>
      <c r="L48" s="179" t="s">
        <v>170</v>
      </c>
      <c r="M48" s="179" t="s">
        <v>170</v>
      </c>
      <c r="N48" s="192" t="s">
        <v>170</v>
      </c>
      <c r="O48" s="179" t="s">
        <v>170</v>
      </c>
      <c r="P48" s="237">
        <v>6.5</v>
      </c>
      <c r="R48" s="243">
        <v>1207</v>
      </c>
      <c r="S48" s="238">
        <v>0</v>
      </c>
      <c r="T48" s="238">
        <v>0</v>
      </c>
      <c r="U48" s="243">
        <v>1</v>
      </c>
      <c r="V48" s="243">
        <v>6</v>
      </c>
      <c r="W48" s="243">
        <v>11</v>
      </c>
      <c r="X48" s="243">
        <v>16</v>
      </c>
      <c r="Y48" s="243">
        <v>21</v>
      </c>
      <c r="Z48" s="243">
        <v>26</v>
      </c>
      <c r="AA48" s="243">
        <v>31</v>
      </c>
      <c r="AB48" s="243">
        <v>36</v>
      </c>
      <c r="AD48" s="181">
        <v>36</v>
      </c>
      <c r="AE48" s="179">
        <v>55</v>
      </c>
      <c r="AF48" s="179">
        <v>60</v>
      </c>
      <c r="AG48" s="179">
        <v>65</v>
      </c>
      <c r="AH48" s="179">
        <v>70</v>
      </c>
      <c r="AI48" s="179">
        <v>75</v>
      </c>
      <c r="AJ48" s="179">
        <v>80</v>
      </c>
      <c r="AK48" s="179">
        <v>85</v>
      </c>
      <c r="AL48" s="179">
        <v>90</v>
      </c>
      <c r="AM48" s="179">
        <v>95</v>
      </c>
      <c r="AN48" s="181">
        <v>100</v>
      </c>
      <c r="AO48"/>
      <c r="AP48" s="181">
        <v>36</v>
      </c>
      <c r="AQ48" s="181">
        <v>100</v>
      </c>
      <c r="AR48" s="179">
        <v>100</v>
      </c>
      <c r="AS48" s="179">
        <v>100</v>
      </c>
      <c r="AT48" s="179">
        <v>100</v>
      </c>
      <c r="AU48" s="179">
        <v>100</v>
      </c>
      <c r="AV48" s="179">
        <v>100</v>
      </c>
      <c r="AW48" s="179">
        <v>100</v>
      </c>
      <c r="AX48" s="179">
        <v>100</v>
      </c>
      <c r="AY48" s="179">
        <v>100</v>
      </c>
      <c r="AZ48" s="179">
        <v>100</v>
      </c>
      <c r="BB48" s="187"/>
      <c r="BC48" s="187"/>
      <c r="BD48" s="187"/>
      <c r="BE48" s="187"/>
      <c r="BF48" s="187"/>
      <c r="BG48" s="187"/>
      <c r="BH48" s="187"/>
      <c r="BI48" s="187"/>
      <c r="BJ48" s="187"/>
      <c r="BK48" s="187"/>
      <c r="BL48" s="187"/>
      <c r="BN48" s="181">
        <v>36</v>
      </c>
      <c r="BO48" s="179">
        <v>55</v>
      </c>
      <c r="BP48" s="179">
        <v>60</v>
      </c>
      <c r="BQ48" s="179">
        <v>65</v>
      </c>
      <c r="BR48" s="179">
        <v>70</v>
      </c>
      <c r="BS48" s="179">
        <v>75</v>
      </c>
      <c r="BT48" s="179">
        <v>80</v>
      </c>
      <c r="BU48" s="179">
        <v>85</v>
      </c>
      <c r="BV48" s="179">
        <v>90</v>
      </c>
      <c r="BW48" s="179">
        <v>95</v>
      </c>
      <c r="BX48" s="181">
        <v>100</v>
      </c>
      <c r="BY48" s="187"/>
      <c r="BZ48" s="242">
        <v>5.3599999999999897</v>
      </c>
      <c r="CA48" s="146">
        <v>91</v>
      </c>
      <c r="CB48" s="206">
        <v>96</v>
      </c>
      <c r="CC48" s="206">
        <v>100</v>
      </c>
      <c r="CD48" s="206">
        <v>100</v>
      </c>
      <c r="CE48" s="206">
        <v>100</v>
      </c>
      <c r="CF48" s="206">
        <v>100</v>
      </c>
      <c r="CG48" s="206">
        <v>100</v>
      </c>
      <c r="CH48" s="206">
        <v>100</v>
      </c>
      <c r="CI48" s="206">
        <v>100</v>
      </c>
      <c r="CJ48" s="206">
        <v>100</v>
      </c>
    </row>
    <row r="49" spans="1:88" ht="16.5" x14ac:dyDescent="0.3">
      <c r="A49" s="179">
        <v>63</v>
      </c>
      <c r="B49" s="179">
        <v>68</v>
      </c>
      <c r="C49" s="179">
        <v>73</v>
      </c>
      <c r="D49" s="179">
        <v>78</v>
      </c>
      <c r="E49" s="179">
        <v>83</v>
      </c>
      <c r="F49" s="179">
        <v>88</v>
      </c>
      <c r="G49" s="179">
        <v>93</v>
      </c>
      <c r="H49" s="179">
        <v>98</v>
      </c>
      <c r="I49" s="179"/>
      <c r="J49" s="179"/>
      <c r="K49" s="179">
        <v>2223</v>
      </c>
      <c r="L49" s="179">
        <v>41</v>
      </c>
      <c r="M49" s="179" t="s">
        <v>170</v>
      </c>
      <c r="N49" s="192" t="s">
        <v>170</v>
      </c>
      <c r="O49" s="179" t="s">
        <v>170</v>
      </c>
      <c r="P49" s="237">
        <v>6.55</v>
      </c>
      <c r="R49" s="243">
        <v>1222</v>
      </c>
      <c r="S49" s="238">
        <v>0</v>
      </c>
      <c r="T49" s="238">
        <v>0</v>
      </c>
      <c r="U49" s="243">
        <v>2</v>
      </c>
      <c r="V49" s="243">
        <v>7</v>
      </c>
      <c r="W49" s="243">
        <v>12</v>
      </c>
      <c r="X49" s="243">
        <v>17</v>
      </c>
      <c r="Y49" s="243">
        <v>22</v>
      </c>
      <c r="Z49" s="243">
        <v>27</v>
      </c>
      <c r="AA49" s="243">
        <v>32</v>
      </c>
      <c r="AB49" s="243">
        <v>37</v>
      </c>
      <c r="AD49" s="181">
        <v>37</v>
      </c>
      <c r="AE49" s="179">
        <v>57</v>
      </c>
      <c r="AF49" s="179">
        <v>62</v>
      </c>
      <c r="AG49" s="179">
        <v>67</v>
      </c>
      <c r="AH49" s="179">
        <v>72</v>
      </c>
      <c r="AI49" s="179">
        <v>77</v>
      </c>
      <c r="AJ49" s="179">
        <v>82</v>
      </c>
      <c r="AK49" s="179">
        <v>87</v>
      </c>
      <c r="AL49" s="179">
        <v>92</v>
      </c>
      <c r="AM49" s="179">
        <v>97</v>
      </c>
      <c r="AN49" s="179">
        <v>100</v>
      </c>
      <c r="AO49"/>
      <c r="AP49" s="246"/>
      <c r="AQ49" s="193"/>
      <c r="AR49" s="193"/>
      <c r="AS49" s="193"/>
      <c r="AT49" s="193"/>
      <c r="AU49" s="193"/>
      <c r="AV49" s="193"/>
      <c r="AW49" s="193"/>
      <c r="AX49" s="193"/>
      <c r="AY49" s="193"/>
      <c r="AZ49" s="193"/>
      <c r="BB49" s="187"/>
      <c r="BC49" s="187"/>
      <c r="BD49" s="187"/>
      <c r="BE49" s="187"/>
      <c r="BF49" s="187"/>
      <c r="BG49" s="187"/>
      <c r="BH49" s="187"/>
      <c r="BI49" s="187"/>
      <c r="BJ49" s="187"/>
      <c r="BK49" s="187"/>
      <c r="BL49" s="187"/>
      <c r="BN49" s="181">
        <v>37</v>
      </c>
      <c r="BO49" s="179">
        <v>60</v>
      </c>
      <c r="BP49" s="179">
        <v>65</v>
      </c>
      <c r="BQ49" s="179">
        <v>70</v>
      </c>
      <c r="BR49" s="179">
        <v>75</v>
      </c>
      <c r="BS49" s="179">
        <v>80</v>
      </c>
      <c r="BT49" s="179">
        <v>85</v>
      </c>
      <c r="BU49" s="179">
        <v>90</v>
      </c>
      <c r="BV49" s="179">
        <v>95</v>
      </c>
      <c r="BW49" s="181">
        <v>100</v>
      </c>
      <c r="BX49" s="179">
        <v>100</v>
      </c>
      <c r="BY49" s="187"/>
      <c r="BZ49" s="244">
        <v>5.3699999999999903</v>
      </c>
      <c r="CA49" s="199">
        <v>90</v>
      </c>
      <c r="CB49" s="206">
        <v>95</v>
      </c>
      <c r="CC49" s="206">
        <v>100</v>
      </c>
      <c r="CD49" s="206">
        <v>100</v>
      </c>
      <c r="CE49" s="206">
        <v>100</v>
      </c>
      <c r="CF49" s="206">
        <v>100</v>
      </c>
      <c r="CG49" s="206">
        <v>100</v>
      </c>
      <c r="CH49" s="206">
        <v>100</v>
      </c>
      <c r="CI49" s="206">
        <v>100</v>
      </c>
      <c r="CJ49" s="206">
        <v>100</v>
      </c>
    </row>
    <row r="50" spans="1:88" ht="16.5" x14ac:dyDescent="0.3">
      <c r="A50" s="179">
        <v>62</v>
      </c>
      <c r="B50" s="179">
        <v>67</v>
      </c>
      <c r="C50" s="179">
        <v>72</v>
      </c>
      <c r="D50" s="179">
        <v>77</v>
      </c>
      <c r="E50" s="179">
        <v>82</v>
      </c>
      <c r="F50" s="179">
        <v>87</v>
      </c>
      <c r="G50" s="179">
        <v>92</v>
      </c>
      <c r="H50" s="179">
        <v>97</v>
      </c>
      <c r="I50" s="179"/>
      <c r="J50" s="179"/>
      <c r="K50" s="179">
        <v>2212</v>
      </c>
      <c r="L50" s="179">
        <v>40</v>
      </c>
      <c r="M50" s="179" t="s">
        <v>170</v>
      </c>
      <c r="N50" s="192" t="s">
        <v>170</v>
      </c>
      <c r="O50" s="179" t="s">
        <v>170</v>
      </c>
      <c r="P50" s="237">
        <v>6.6</v>
      </c>
      <c r="R50" s="243">
        <v>1237</v>
      </c>
      <c r="S50" s="238">
        <v>0</v>
      </c>
      <c r="T50" s="238">
        <v>0</v>
      </c>
      <c r="U50" s="243">
        <v>3</v>
      </c>
      <c r="V50" s="243">
        <v>8</v>
      </c>
      <c r="W50" s="243">
        <v>13</v>
      </c>
      <c r="X50" s="243">
        <v>18</v>
      </c>
      <c r="Y50" s="243">
        <v>23</v>
      </c>
      <c r="Z50" s="243">
        <v>28</v>
      </c>
      <c r="AA50" s="243">
        <v>33</v>
      </c>
      <c r="AB50" s="243">
        <v>38</v>
      </c>
      <c r="AD50" s="181">
        <v>38</v>
      </c>
      <c r="AE50" s="179">
        <v>58</v>
      </c>
      <c r="AF50" s="179">
        <v>63</v>
      </c>
      <c r="AG50" s="179">
        <v>68</v>
      </c>
      <c r="AH50" s="179">
        <v>73</v>
      </c>
      <c r="AI50" s="179">
        <v>78</v>
      </c>
      <c r="AJ50" s="179">
        <v>83</v>
      </c>
      <c r="AK50" s="179">
        <v>88</v>
      </c>
      <c r="AL50" s="179">
        <v>93</v>
      </c>
      <c r="AM50" s="179">
        <v>98</v>
      </c>
      <c r="AN50" s="179">
        <v>100</v>
      </c>
      <c r="AO50"/>
      <c r="AP50" s="153"/>
      <c r="AQ50" s="187"/>
      <c r="AR50" s="187"/>
      <c r="AS50" s="187"/>
      <c r="AT50" s="187"/>
      <c r="AU50" s="187"/>
      <c r="AV50" s="187"/>
      <c r="AW50" s="187"/>
      <c r="AX50" s="187"/>
      <c r="AY50" s="187"/>
      <c r="AZ50" s="187"/>
      <c r="BB50" s="187"/>
      <c r="BC50" s="187"/>
      <c r="BD50" s="187"/>
      <c r="BE50" s="187"/>
      <c r="BF50" s="187"/>
      <c r="BG50" s="187"/>
      <c r="BH50" s="187"/>
      <c r="BI50" s="187"/>
      <c r="BJ50" s="187"/>
      <c r="BK50" s="187"/>
      <c r="BL50" s="187"/>
      <c r="BN50" s="181">
        <v>38</v>
      </c>
      <c r="BO50" s="179">
        <v>65</v>
      </c>
      <c r="BP50" s="179">
        <v>70</v>
      </c>
      <c r="BQ50" s="179">
        <v>75</v>
      </c>
      <c r="BR50" s="179">
        <v>80</v>
      </c>
      <c r="BS50" s="179">
        <v>85</v>
      </c>
      <c r="BT50" s="179">
        <v>90</v>
      </c>
      <c r="BU50" s="179">
        <v>95</v>
      </c>
      <c r="BV50" s="181">
        <v>100</v>
      </c>
      <c r="BW50" s="179">
        <v>100</v>
      </c>
      <c r="BX50" s="179">
        <v>100</v>
      </c>
      <c r="BY50" s="187"/>
      <c r="BZ50" s="244">
        <v>5.3799999999999901</v>
      </c>
      <c r="CA50" s="199">
        <v>90</v>
      </c>
      <c r="CB50" s="206">
        <v>95</v>
      </c>
      <c r="CC50" s="206">
        <v>100</v>
      </c>
      <c r="CD50" s="206">
        <v>100</v>
      </c>
      <c r="CE50" s="206">
        <v>100</v>
      </c>
      <c r="CF50" s="206">
        <v>100</v>
      </c>
      <c r="CG50" s="206">
        <v>100</v>
      </c>
      <c r="CH50" s="206">
        <v>100</v>
      </c>
      <c r="CI50" s="206">
        <v>100</v>
      </c>
      <c r="CJ50" s="206">
        <v>100</v>
      </c>
    </row>
    <row r="51" spans="1:88" ht="16.5" x14ac:dyDescent="0.3">
      <c r="A51" s="179">
        <v>61</v>
      </c>
      <c r="B51" s="179">
        <v>66</v>
      </c>
      <c r="C51" s="179">
        <v>71</v>
      </c>
      <c r="D51" s="179">
        <v>76</v>
      </c>
      <c r="E51" s="179">
        <v>81</v>
      </c>
      <c r="F51" s="179">
        <v>86</v>
      </c>
      <c r="G51" s="179">
        <v>91</v>
      </c>
      <c r="H51" s="179">
        <v>96</v>
      </c>
      <c r="I51" s="179"/>
      <c r="J51" s="179"/>
      <c r="K51" s="179">
        <v>2201</v>
      </c>
      <c r="L51" s="179" t="s">
        <v>170</v>
      </c>
      <c r="M51" s="179" t="s">
        <v>170</v>
      </c>
      <c r="N51" s="192" t="s">
        <v>170</v>
      </c>
      <c r="O51" s="179" t="s">
        <v>170</v>
      </c>
      <c r="P51" s="237">
        <v>6.65</v>
      </c>
      <c r="R51" s="243">
        <v>1252</v>
      </c>
      <c r="S51" s="238">
        <v>0</v>
      </c>
      <c r="T51" s="238">
        <v>0</v>
      </c>
      <c r="U51" s="243">
        <v>4</v>
      </c>
      <c r="V51" s="243">
        <v>9</v>
      </c>
      <c r="W51" s="243">
        <v>14</v>
      </c>
      <c r="X51" s="243">
        <v>19</v>
      </c>
      <c r="Y51" s="243">
        <v>24</v>
      </c>
      <c r="Z51" s="243">
        <v>29</v>
      </c>
      <c r="AA51" s="243">
        <v>34</v>
      </c>
      <c r="AB51" s="243">
        <v>39</v>
      </c>
      <c r="AD51" s="181">
        <v>39</v>
      </c>
      <c r="AE51" s="179">
        <v>60</v>
      </c>
      <c r="AF51" s="179">
        <v>65</v>
      </c>
      <c r="AG51" s="179">
        <v>70</v>
      </c>
      <c r="AH51" s="179">
        <v>75</v>
      </c>
      <c r="AI51" s="179">
        <v>80</v>
      </c>
      <c r="AJ51" s="179">
        <v>85</v>
      </c>
      <c r="AK51" s="179">
        <v>90</v>
      </c>
      <c r="AL51" s="179">
        <v>95</v>
      </c>
      <c r="AM51" s="181">
        <v>100</v>
      </c>
      <c r="AN51" s="179">
        <v>100</v>
      </c>
      <c r="AO51"/>
      <c r="AP51" s="153"/>
      <c r="AQ51" s="187"/>
      <c r="AR51" s="187"/>
      <c r="AS51" s="187"/>
      <c r="AT51" s="187"/>
      <c r="AU51" s="187"/>
      <c r="AV51" s="187"/>
      <c r="AW51" s="187"/>
      <c r="AX51" s="187"/>
      <c r="AY51" s="187"/>
      <c r="AZ51" s="187"/>
      <c r="BB51" s="187"/>
      <c r="BC51" s="187"/>
      <c r="BD51" s="187"/>
      <c r="BE51" s="187"/>
      <c r="BF51" s="187"/>
      <c r="BG51" s="187"/>
      <c r="BH51" s="187"/>
      <c r="BI51" s="187"/>
      <c r="BJ51" s="187"/>
      <c r="BK51" s="187"/>
      <c r="BL51" s="187"/>
      <c r="BN51" s="181">
        <v>39</v>
      </c>
      <c r="BO51" s="179">
        <v>70</v>
      </c>
      <c r="BP51" s="179">
        <v>75</v>
      </c>
      <c r="BQ51" s="179">
        <v>80</v>
      </c>
      <c r="BR51" s="179">
        <v>85</v>
      </c>
      <c r="BS51" s="179">
        <v>90</v>
      </c>
      <c r="BT51" s="179">
        <v>95</v>
      </c>
      <c r="BU51" s="181">
        <v>100</v>
      </c>
      <c r="BV51" s="179">
        <v>100</v>
      </c>
      <c r="BW51" s="179">
        <v>100</v>
      </c>
      <c r="BX51" s="179">
        <v>100</v>
      </c>
      <c r="BY51" s="187"/>
      <c r="BZ51" s="244">
        <v>5.3899999999999899</v>
      </c>
      <c r="CA51" s="199">
        <v>90</v>
      </c>
      <c r="CB51" s="206">
        <v>95</v>
      </c>
      <c r="CC51" s="206">
        <v>100</v>
      </c>
      <c r="CD51" s="206">
        <v>100</v>
      </c>
      <c r="CE51" s="206">
        <v>100</v>
      </c>
      <c r="CF51" s="206">
        <v>100</v>
      </c>
      <c r="CG51" s="206">
        <v>100</v>
      </c>
      <c r="CH51" s="206">
        <v>100</v>
      </c>
      <c r="CI51" s="206">
        <v>100</v>
      </c>
      <c r="CJ51" s="206">
        <v>100</v>
      </c>
    </row>
    <row r="52" spans="1:88" ht="16.5" x14ac:dyDescent="0.3">
      <c r="A52" s="179">
        <v>60</v>
      </c>
      <c r="B52" s="179">
        <v>65</v>
      </c>
      <c r="C52" s="179">
        <v>70</v>
      </c>
      <c r="D52" s="179">
        <v>75</v>
      </c>
      <c r="E52" s="179">
        <v>80</v>
      </c>
      <c r="F52" s="179">
        <v>85</v>
      </c>
      <c r="G52" s="179">
        <v>90</v>
      </c>
      <c r="H52" s="179">
        <v>95</v>
      </c>
      <c r="I52" s="179">
        <v>100</v>
      </c>
      <c r="J52" s="179"/>
      <c r="K52" s="179">
        <v>2190</v>
      </c>
      <c r="L52" s="179">
        <v>39</v>
      </c>
      <c r="M52" s="179">
        <v>28</v>
      </c>
      <c r="N52" s="192">
        <v>20</v>
      </c>
      <c r="O52" s="179">
        <v>37</v>
      </c>
      <c r="P52" s="237">
        <v>6.7</v>
      </c>
      <c r="R52" s="243">
        <v>1267</v>
      </c>
      <c r="S52" s="238">
        <v>0</v>
      </c>
      <c r="T52" s="238">
        <v>0</v>
      </c>
      <c r="U52" s="243">
        <v>5</v>
      </c>
      <c r="V52" s="243">
        <v>10</v>
      </c>
      <c r="W52" s="243">
        <v>15</v>
      </c>
      <c r="X52" s="243">
        <v>20</v>
      </c>
      <c r="Y52" s="243">
        <v>25</v>
      </c>
      <c r="Z52" s="243">
        <v>30</v>
      </c>
      <c r="AA52" s="243">
        <v>35</v>
      </c>
      <c r="AB52" s="243">
        <v>40</v>
      </c>
      <c r="AD52" s="181">
        <v>40</v>
      </c>
      <c r="AE52" s="179">
        <v>62</v>
      </c>
      <c r="AF52" s="179">
        <v>67</v>
      </c>
      <c r="AG52" s="179">
        <v>72</v>
      </c>
      <c r="AH52" s="179">
        <v>77</v>
      </c>
      <c r="AI52" s="179">
        <v>82</v>
      </c>
      <c r="AJ52" s="179">
        <v>87</v>
      </c>
      <c r="AK52" s="179">
        <v>92</v>
      </c>
      <c r="AL52" s="179">
        <v>97</v>
      </c>
      <c r="AM52" s="179">
        <v>100</v>
      </c>
      <c r="AN52" s="179">
        <v>100</v>
      </c>
      <c r="AO52"/>
      <c r="AP52" s="153"/>
      <c r="AQ52" s="187"/>
      <c r="AR52" s="187"/>
      <c r="AS52" s="187"/>
      <c r="AT52" s="187"/>
      <c r="AU52" s="187"/>
      <c r="AV52" s="187"/>
      <c r="AW52" s="187"/>
      <c r="AX52" s="187"/>
      <c r="AY52" s="187"/>
      <c r="AZ52" s="187"/>
      <c r="BB52" s="187"/>
      <c r="BC52" s="187"/>
      <c r="BD52" s="187"/>
      <c r="BE52" s="187"/>
      <c r="BF52" s="187"/>
      <c r="BG52" s="187"/>
      <c r="BH52" s="187"/>
      <c r="BI52" s="187"/>
      <c r="BJ52" s="187"/>
      <c r="BK52" s="187"/>
      <c r="BL52" s="187"/>
      <c r="BN52" s="181">
        <v>40</v>
      </c>
      <c r="BO52" s="179">
        <v>75</v>
      </c>
      <c r="BP52" s="179">
        <v>80</v>
      </c>
      <c r="BQ52" s="179">
        <v>85</v>
      </c>
      <c r="BR52" s="179">
        <v>90</v>
      </c>
      <c r="BS52" s="179">
        <v>95</v>
      </c>
      <c r="BT52" s="181">
        <v>100</v>
      </c>
      <c r="BU52" s="179">
        <v>100</v>
      </c>
      <c r="BV52" s="179">
        <v>100</v>
      </c>
      <c r="BW52" s="179">
        <v>100</v>
      </c>
      <c r="BX52" s="179">
        <v>100</v>
      </c>
      <c r="BY52" s="187"/>
      <c r="BZ52" s="242">
        <v>5.3999999999999897</v>
      </c>
      <c r="CA52" s="201">
        <v>90</v>
      </c>
      <c r="CB52" s="206">
        <v>95</v>
      </c>
      <c r="CC52" s="206">
        <v>100</v>
      </c>
      <c r="CD52" s="206">
        <v>100</v>
      </c>
      <c r="CE52" s="206">
        <v>100</v>
      </c>
      <c r="CF52" s="206">
        <v>100</v>
      </c>
      <c r="CG52" s="206">
        <v>100</v>
      </c>
      <c r="CH52" s="206">
        <v>100</v>
      </c>
      <c r="CI52" s="206">
        <v>100</v>
      </c>
      <c r="CJ52" s="206">
        <v>100</v>
      </c>
    </row>
    <row r="53" spans="1:88" ht="16.5" x14ac:dyDescent="0.3">
      <c r="A53" s="179">
        <v>59</v>
      </c>
      <c r="B53" s="179">
        <v>64</v>
      </c>
      <c r="C53" s="179">
        <v>69</v>
      </c>
      <c r="D53" s="179">
        <v>74</v>
      </c>
      <c r="E53" s="179">
        <v>79</v>
      </c>
      <c r="F53" s="179">
        <v>84</v>
      </c>
      <c r="G53" s="179">
        <v>89</v>
      </c>
      <c r="H53" s="179">
        <v>94</v>
      </c>
      <c r="I53" s="179">
        <v>99</v>
      </c>
      <c r="J53" s="179"/>
      <c r="K53" s="179">
        <v>2179</v>
      </c>
      <c r="L53" s="179" t="s">
        <v>170</v>
      </c>
      <c r="M53" s="179" t="s">
        <v>170</v>
      </c>
      <c r="N53" s="192" t="s">
        <v>170</v>
      </c>
      <c r="O53" s="179" t="s">
        <v>170</v>
      </c>
      <c r="P53" s="237">
        <v>6.75</v>
      </c>
      <c r="R53" s="243">
        <v>1282</v>
      </c>
      <c r="S53" s="238">
        <v>0</v>
      </c>
      <c r="T53" s="243">
        <v>1</v>
      </c>
      <c r="U53" s="243">
        <v>6</v>
      </c>
      <c r="V53" s="243">
        <v>11</v>
      </c>
      <c r="W53" s="243">
        <v>16</v>
      </c>
      <c r="X53" s="243">
        <v>21</v>
      </c>
      <c r="Y53" s="243">
        <v>26</v>
      </c>
      <c r="Z53" s="243">
        <v>31</v>
      </c>
      <c r="AA53" s="243">
        <v>36</v>
      </c>
      <c r="AB53" s="243">
        <v>41</v>
      </c>
      <c r="AD53" s="181">
        <v>41</v>
      </c>
      <c r="AE53" s="179">
        <v>63</v>
      </c>
      <c r="AF53" s="179">
        <v>68</v>
      </c>
      <c r="AG53" s="179">
        <v>73</v>
      </c>
      <c r="AH53" s="179">
        <v>78</v>
      </c>
      <c r="AI53" s="179">
        <v>83</v>
      </c>
      <c r="AJ53" s="179">
        <v>88</v>
      </c>
      <c r="AK53" s="179">
        <v>93</v>
      </c>
      <c r="AL53" s="179">
        <v>98</v>
      </c>
      <c r="AM53" s="179">
        <v>100</v>
      </c>
      <c r="AN53" s="179">
        <v>100</v>
      </c>
      <c r="AO53"/>
      <c r="AP53" s="153"/>
      <c r="AQ53" s="187"/>
      <c r="AR53" s="187"/>
      <c r="AS53" s="187"/>
      <c r="AT53" s="187"/>
      <c r="AU53" s="187"/>
      <c r="AV53" s="187"/>
      <c r="AW53" s="187"/>
      <c r="AX53" s="187"/>
      <c r="AY53" s="187"/>
      <c r="AZ53" s="187"/>
      <c r="BB53" s="187"/>
      <c r="BC53" s="187"/>
      <c r="BD53" s="187"/>
      <c r="BE53" s="187"/>
      <c r="BF53" s="187"/>
      <c r="BG53" s="187"/>
      <c r="BH53" s="187"/>
      <c r="BI53" s="187"/>
      <c r="BJ53" s="187"/>
      <c r="BK53" s="187"/>
      <c r="BL53" s="187"/>
      <c r="BN53" s="181">
        <v>41</v>
      </c>
      <c r="BO53" s="179">
        <v>80</v>
      </c>
      <c r="BP53" s="179">
        <v>85</v>
      </c>
      <c r="BQ53" s="179">
        <v>90</v>
      </c>
      <c r="BR53" s="179">
        <v>95</v>
      </c>
      <c r="BS53" s="181">
        <v>100</v>
      </c>
      <c r="BT53" s="179">
        <v>100</v>
      </c>
      <c r="BU53" s="179">
        <v>100</v>
      </c>
      <c r="BV53" s="179">
        <v>100</v>
      </c>
      <c r="BW53" s="179">
        <v>100</v>
      </c>
      <c r="BX53" s="179">
        <v>100</v>
      </c>
      <c r="BY53" s="187"/>
      <c r="BZ53" s="244">
        <v>5.4099999999999904</v>
      </c>
      <c r="CA53" s="189">
        <v>89</v>
      </c>
      <c r="CB53" s="206">
        <v>94</v>
      </c>
      <c r="CC53" s="206">
        <v>99</v>
      </c>
      <c r="CD53" s="206">
        <v>100</v>
      </c>
      <c r="CE53" s="206">
        <v>100</v>
      </c>
      <c r="CF53" s="206">
        <v>100</v>
      </c>
      <c r="CG53" s="206">
        <v>100</v>
      </c>
      <c r="CH53" s="206">
        <v>100</v>
      </c>
      <c r="CI53" s="206">
        <v>100</v>
      </c>
      <c r="CJ53" s="206">
        <v>100</v>
      </c>
    </row>
    <row r="54" spans="1:88" ht="16.5" x14ac:dyDescent="0.3">
      <c r="A54" s="179">
        <v>58</v>
      </c>
      <c r="B54" s="179">
        <v>63</v>
      </c>
      <c r="C54" s="179">
        <v>68</v>
      </c>
      <c r="D54" s="179">
        <v>73</v>
      </c>
      <c r="E54" s="179">
        <v>78</v>
      </c>
      <c r="F54" s="179">
        <v>83</v>
      </c>
      <c r="G54" s="179">
        <v>88</v>
      </c>
      <c r="H54" s="179">
        <v>93</v>
      </c>
      <c r="I54" s="179">
        <v>98</v>
      </c>
      <c r="J54" s="179"/>
      <c r="K54" s="179">
        <v>2168</v>
      </c>
      <c r="L54" s="179">
        <v>38</v>
      </c>
      <c r="M54" s="179" t="s">
        <v>170</v>
      </c>
      <c r="N54" s="192" t="s">
        <v>170</v>
      </c>
      <c r="O54" s="179" t="s">
        <v>170</v>
      </c>
      <c r="P54" s="237">
        <v>6.8</v>
      </c>
      <c r="R54" s="243">
        <v>1297</v>
      </c>
      <c r="S54" s="238">
        <v>0</v>
      </c>
      <c r="T54" s="243">
        <v>2</v>
      </c>
      <c r="U54" s="243">
        <v>7</v>
      </c>
      <c r="V54" s="243">
        <v>12</v>
      </c>
      <c r="W54" s="243">
        <v>17</v>
      </c>
      <c r="X54" s="243">
        <v>22</v>
      </c>
      <c r="Y54" s="243">
        <v>27</v>
      </c>
      <c r="Z54" s="243">
        <v>32</v>
      </c>
      <c r="AA54" s="243">
        <v>37</v>
      </c>
      <c r="AB54" s="243">
        <v>42</v>
      </c>
      <c r="AD54" s="181">
        <v>42</v>
      </c>
      <c r="AE54" s="179">
        <v>65</v>
      </c>
      <c r="AF54" s="179">
        <v>70</v>
      </c>
      <c r="AG54" s="179">
        <v>75</v>
      </c>
      <c r="AH54" s="179">
        <v>80</v>
      </c>
      <c r="AI54" s="179">
        <v>85</v>
      </c>
      <c r="AJ54" s="179">
        <v>90</v>
      </c>
      <c r="AK54" s="179">
        <v>95</v>
      </c>
      <c r="AL54" s="181">
        <v>100</v>
      </c>
      <c r="AM54" s="179">
        <v>100</v>
      </c>
      <c r="AN54" s="179">
        <v>100</v>
      </c>
      <c r="AO54"/>
      <c r="AP54" s="153"/>
      <c r="AQ54" s="187"/>
      <c r="AR54" s="187"/>
      <c r="AS54" s="187"/>
      <c r="AT54" s="187"/>
      <c r="AU54" s="187"/>
      <c r="AV54" s="187"/>
      <c r="AW54" s="187"/>
      <c r="AX54" s="187"/>
      <c r="AY54" s="187"/>
      <c r="AZ54" s="187"/>
      <c r="BB54" s="187"/>
      <c r="BC54" s="187"/>
      <c r="BD54" s="187"/>
      <c r="BE54" s="187"/>
      <c r="BF54" s="187"/>
      <c r="BG54" s="187"/>
      <c r="BH54" s="187"/>
      <c r="BI54" s="187"/>
      <c r="BJ54" s="187"/>
      <c r="BK54" s="187"/>
      <c r="BL54" s="187"/>
      <c r="BN54" s="181">
        <v>42</v>
      </c>
      <c r="BO54" s="179">
        <v>85</v>
      </c>
      <c r="BP54" s="179">
        <v>90</v>
      </c>
      <c r="BQ54" s="179">
        <v>95</v>
      </c>
      <c r="BR54" s="181">
        <v>100</v>
      </c>
      <c r="BS54" s="179">
        <v>100</v>
      </c>
      <c r="BT54" s="179">
        <v>100</v>
      </c>
      <c r="BU54" s="179">
        <v>100</v>
      </c>
      <c r="BV54" s="179">
        <v>100</v>
      </c>
      <c r="BW54" s="179">
        <v>100</v>
      </c>
      <c r="BX54" s="179">
        <v>100</v>
      </c>
      <c r="BY54" s="187"/>
      <c r="BZ54" s="244">
        <v>5.4199999999999902</v>
      </c>
      <c r="CA54" s="189">
        <v>89</v>
      </c>
      <c r="CB54" s="206">
        <v>94</v>
      </c>
      <c r="CC54" s="206">
        <v>99</v>
      </c>
      <c r="CD54" s="206">
        <v>100</v>
      </c>
      <c r="CE54" s="206">
        <v>100</v>
      </c>
      <c r="CF54" s="206">
        <v>100</v>
      </c>
      <c r="CG54" s="206">
        <v>100</v>
      </c>
      <c r="CH54" s="206">
        <v>100</v>
      </c>
      <c r="CI54" s="206">
        <v>100</v>
      </c>
      <c r="CJ54" s="206">
        <v>100</v>
      </c>
    </row>
    <row r="55" spans="1:88" ht="16.5" x14ac:dyDescent="0.3">
      <c r="A55" s="179">
        <v>57</v>
      </c>
      <c r="B55" s="179">
        <v>62</v>
      </c>
      <c r="C55" s="179">
        <v>67</v>
      </c>
      <c r="D55" s="179">
        <v>72</v>
      </c>
      <c r="E55" s="179">
        <v>77</v>
      </c>
      <c r="F55" s="179">
        <v>82</v>
      </c>
      <c r="G55" s="179">
        <v>87</v>
      </c>
      <c r="H55" s="179">
        <v>92</v>
      </c>
      <c r="I55" s="179">
        <v>97</v>
      </c>
      <c r="J55" s="179"/>
      <c r="K55" s="179">
        <v>2157</v>
      </c>
      <c r="L55" s="179">
        <v>37</v>
      </c>
      <c r="M55" s="179" t="s">
        <v>170</v>
      </c>
      <c r="N55" s="192" t="s">
        <v>170</v>
      </c>
      <c r="O55" s="179" t="s">
        <v>170</v>
      </c>
      <c r="P55" s="237">
        <v>6.85</v>
      </c>
      <c r="R55" s="243">
        <v>1312</v>
      </c>
      <c r="S55" s="238">
        <v>0</v>
      </c>
      <c r="T55" s="243">
        <v>3</v>
      </c>
      <c r="U55" s="243">
        <v>8</v>
      </c>
      <c r="V55" s="243">
        <v>13</v>
      </c>
      <c r="W55" s="243">
        <v>18</v>
      </c>
      <c r="X55" s="243">
        <v>23</v>
      </c>
      <c r="Y55" s="243">
        <v>28</v>
      </c>
      <c r="Z55" s="243">
        <v>33</v>
      </c>
      <c r="AA55" s="243">
        <v>38</v>
      </c>
      <c r="AB55" s="243">
        <v>43</v>
      </c>
      <c r="AD55" s="181">
        <v>43</v>
      </c>
      <c r="AE55" s="179">
        <v>67</v>
      </c>
      <c r="AF55" s="179">
        <v>72</v>
      </c>
      <c r="AG55" s="179">
        <v>77</v>
      </c>
      <c r="AH55" s="179">
        <v>82</v>
      </c>
      <c r="AI55" s="179">
        <v>87</v>
      </c>
      <c r="AJ55" s="179">
        <v>92</v>
      </c>
      <c r="AK55" s="179">
        <v>97</v>
      </c>
      <c r="AL55" s="179">
        <v>100</v>
      </c>
      <c r="AM55" s="179">
        <v>100</v>
      </c>
      <c r="AN55" s="179">
        <v>100</v>
      </c>
      <c r="AO55"/>
      <c r="AP55" s="153"/>
      <c r="AQ55" s="187"/>
      <c r="AR55" s="187"/>
      <c r="AS55" s="187"/>
      <c r="AT55" s="187"/>
      <c r="AU55" s="187"/>
      <c r="AV55" s="187"/>
      <c r="AW55" s="187"/>
      <c r="AX55" s="187"/>
      <c r="AY55" s="187"/>
      <c r="AZ55" s="187"/>
      <c r="BB55" s="187"/>
      <c r="BC55" s="187"/>
      <c r="BD55" s="187"/>
      <c r="BE55" s="187"/>
      <c r="BF55" s="187"/>
      <c r="BG55" s="187"/>
      <c r="BH55" s="187"/>
      <c r="BI55" s="187"/>
      <c r="BJ55" s="187"/>
      <c r="BK55" s="187"/>
      <c r="BL55" s="187"/>
      <c r="BN55" s="181">
        <v>43</v>
      </c>
      <c r="BO55" s="179">
        <v>90</v>
      </c>
      <c r="BP55" s="179">
        <v>95</v>
      </c>
      <c r="BQ55" s="181">
        <v>100</v>
      </c>
      <c r="BR55" s="179">
        <v>100</v>
      </c>
      <c r="BS55" s="179">
        <v>100</v>
      </c>
      <c r="BT55" s="179">
        <v>100</v>
      </c>
      <c r="BU55" s="179">
        <v>100</v>
      </c>
      <c r="BV55" s="179">
        <v>100</v>
      </c>
      <c r="BW55" s="179">
        <v>100</v>
      </c>
      <c r="BX55" s="179">
        <v>100</v>
      </c>
      <c r="BY55" s="187"/>
      <c r="BZ55" s="244">
        <v>5.4299999999999899</v>
      </c>
      <c r="CA55" s="189">
        <v>89</v>
      </c>
      <c r="CB55" s="206">
        <v>94</v>
      </c>
      <c r="CC55" s="206">
        <v>99</v>
      </c>
      <c r="CD55" s="206">
        <v>100</v>
      </c>
      <c r="CE55" s="206">
        <v>100</v>
      </c>
      <c r="CF55" s="206">
        <v>100</v>
      </c>
      <c r="CG55" s="206">
        <v>100</v>
      </c>
      <c r="CH55" s="206">
        <v>100</v>
      </c>
      <c r="CI55" s="206">
        <v>100</v>
      </c>
      <c r="CJ55" s="206">
        <v>100</v>
      </c>
    </row>
    <row r="56" spans="1:88" ht="16.5" x14ac:dyDescent="0.3">
      <c r="A56" s="179">
        <v>56</v>
      </c>
      <c r="B56" s="179">
        <v>61</v>
      </c>
      <c r="C56" s="179">
        <v>66</v>
      </c>
      <c r="D56" s="179">
        <v>71</v>
      </c>
      <c r="E56" s="179">
        <v>76</v>
      </c>
      <c r="F56" s="179">
        <v>81</v>
      </c>
      <c r="G56" s="179">
        <v>86</v>
      </c>
      <c r="H56" s="179">
        <v>91</v>
      </c>
      <c r="I56" s="179">
        <v>96</v>
      </c>
      <c r="J56" s="179"/>
      <c r="K56" s="179">
        <v>2146</v>
      </c>
      <c r="L56" s="179" t="s">
        <v>170</v>
      </c>
      <c r="M56" s="179" t="s">
        <v>170</v>
      </c>
      <c r="N56" s="192" t="s">
        <v>170</v>
      </c>
      <c r="O56" s="179" t="s">
        <v>170</v>
      </c>
      <c r="P56" s="237">
        <v>6.9</v>
      </c>
      <c r="R56" s="243">
        <v>1327</v>
      </c>
      <c r="S56" s="238">
        <v>0</v>
      </c>
      <c r="T56" s="243">
        <v>4</v>
      </c>
      <c r="U56" s="243">
        <v>9</v>
      </c>
      <c r="V56" s="243">
        <v>14</v>
      </c>
      <c r="W56" s="243">
        <v>19</v>
      </c>
      <c r="X56" s="243">
        <v>24</v>
      </c>
      <c r="Y56" s="243">
        <v>29</v>
      </c>
      <c r="Z56" s="243">
        <v>34</v>
      </c>
      <c r="AA56" s="243">
        <v>39</v>
      </c>
      <c r="AB56" s="243">
        <v>44</v>
      </c>
      <c r="AD56" s="181">
        <v>44</v>
      </c>
      <c r="AE56" s="179">
        <v>68</v>
      </c>
      <c r="AF56" s="179">
        <v>73</v>
      </c>
      <c r="AG56" s="179">
        <v>78</v>
      </c>
      <c r="AH56" s="179">
        <v>83</v>
      </c>
      <c r="AI56" s="179">
        <v>88</v>
      </c>
      <c r="AJ56" s="179">
        <v>93</v>
      </c>
      <c r="AK56" s="179">
        <v>98</v>
      </c>
      <c r="AL56" s="179">
        <v>100</v>
      </c>
      <c r="AM56" s="179">
        <v>100</v>
      </c>
      <c r="AN56" s="179">
        <v>100</v>
      </c>
      <c r="AO56"/>
      <c r="AP56" s="153"/>
      <c r="AQ56" s="187"/>
      <c r="AR56" s="187"/>
      <c r="AS56" s="187"/>
      <c r="AT56" s="187"/>
      <c r="AU56" s="187"/>
      <c r="AV56" s="187"/>
      <c r="AW56" s="187"/>
      <c r="AX56" s="187"/>
      <c r="AY56" s="187"/>
      <c r="AZ56" s="187"/>
      <c r="BB56" s="187"/>
      <c r="BC56" s="187"/>
      <c r="BD56" s="187"/>
      <c r="BE56" s="187"/>
      <c r="BF56" s="187"/>
      <c r="BG56" s="187"/>
      <c r="BH56" s="187"/>
      <c r="BI56" s="187"/>
      <c r="BJ56" s="187"/>
      <c r="BK56" s="187"/>
      <c r="BL56" s="187"/>
      <c r="BN56" s="181">
        <v>44</v>
      </c>
      <c r="BO56" s="179">
        <v>95</v>
      </c>
      <c r="BP56" s="181">
        <v>100</v>
      </c>
      <c r="BQ56" s="179">
        <v>100</v>
      </c>
      <c r="BR56" s="179">
        <v>100</v>
      </c>
      <c r="BS56" s="179">
        <v>100</v>
      </c>
      <c r="BT56" s="179">
        <v>100</v>
      </c>
      <c r="BU56" s="179">
        <v>100</v>
      </c>
      <c r="BV56" s="179">
        <v>100</v>
      </c>
      <c r="BW56" s="179">
        <v>100</v>
      </c>
      <c r="BX56" s="179">
        <v>100</v>
      </c>
      <c r="BY56" s="187"/>
      <c r="BZ56" s="242">
        <v>5.4399999999999897</v>
      </c>
      <c r="CA56" s="146">
        <v>89</v>
      </c>
      <c r="CB56" s="206">
        <v>94</v>
      </c>
      <c r="CC56" s="206">
        <v>99</v>
      </c>
      <c r="CD56" s="206">
        <v>100</v>
      </c>
      <c r="CE56" s="206">
        <v>100</v>
      </c>
      <c r="CF56" s="206">
        <v>100</v>
      </c>
      <c r="CG56" s="206">
        <v>100</v>
      </c>
      <c r="CH56" s="206">
        <v>100</v>
      </c>
      <c r="CI56" s="206">
        <v>100</v>
      </c>
      <c r="CJ56" s="206">
        <v>100</v>
      </c>
    </row>
    <row r="57" spans="1:88" ht="16.5" x14ac:dyDescent="0.3">
      <c r="A57" s="179">
        <v>55</v>
      </c>
      <c r="B57" s="179">
        <v>60</v>
      </c>
      <c r="C57" s="179">
        <v>65</v>
      </c>
      <c r="D57" s="179">
        <v>70</v>
      </c>
      <c r="E57" s="179">
        <v>75</v>
      </c>
      <c r="F57" s="179">
        <v>80</v>
      </c>
      <c r="G57" s="179">
        <v>85</v>
      </c>
      <c r="H57" s="179">
        <v>90</v>
      </c>
      <c r="I57" s="179">
        <v>95</v>
      </c>
      <c r="J57" s="179">
        <v>100</v>
      </c>
      <c r="K57" s="179">
        <v>2135</v>
      </c>
      <c r="L57" s="179">
        <v>36</v>
      </c>
      <c r="M57" s="179">
        <v>27</v>
      </c>
      <c r="N57" s="192">
        <v>19</v>
      </c>
      <c r="O57" s="179">
        <v>36</v>
      </c>
      <c r="P57" s="237">
        <v>6.95</v>
      </c>
      <c r="R57" s="243">
        <v>1342</v>
      </c>
      <c r="S57" s="238">
        <v>0</v>
      </c>
      <c r="T57" s="243">
        <v>5</v>
      </c>
      <c r="U57" s="243">
        <v>10</v>
      </c>
      <c r="V57" s="243">
        <v>15</v>
      </c>
      <c r="W57" s="243">
        <v>20</v>
      </c>
      <c r="X57" s="243">
        <v>25</v>
      </c>
      <c r="Y57" s="243">
        <v>30</v>
      </c>
      <c r="Z57" s="243">
        <v>35</v>
      </c>
      <c r="AA57" s="243">
        <v>40</v>
      </c>
      <c r="AB57" s="243">
        <v>45</v>
      </c>
      <c r="AD57" s="181">
        <v>45</v>
      </c>
      <c r="AE57" s="179">
        <v>70</v>
      </c>
      <c r="AF57" s="179">
        <v>75</v>
      </c>
      <c r="AG57" s="179">
        <v>80</v>
      </c>
      <c r="AH57" s="179">
        <v>85</v>
      </c>
      <c r="AI57" s="179">
        <v>90</v>
      </c>
      <c r="AJ57" s="179">
        <v>95</v>
      </c>
      <c r="AK57" s="181">
        <v>100</v>
      </c>
      <c r="AL57" s="179">
        <v>100</v>
      </c>
      <c r="AM57" s="179">
        <v>100</v>
      </c>
      <c r="AN57" s="179">
        <v>100</v>
      </c>
      <c r="AO57"/>
      <c r="AP57" s="153"/>
      <c r="AQ57" s="187"/>
      <c r="AR57" s="187"/>
      <c r="AS57" s="187"/>
      <c r="AT57" s="187"/>
      <c r="AU57" s="187"/>
      <c r="AV57" s="187"/>
      <c r="AW57" s="187"/>
      <c r="AX57" s="187"/>
      <c r="AY57" s="187"/>
      <c r="AZ57" s="187"/>
      <c r="BB57" s="187"/>
      <c r="BC57" s="187"/>
      <c r="BD57" s="187"/>
      <c r="BE57" s="187"/>
      <c r="BF57" s="187"/>
      <c r="BG57" s="187"/>
      <c r="BH57" s="187"/>
      <c r="BI57" s="187"/>
      <c r="BJ57" s="187"/>
      <c r="BK57" s="187"/>
      <c r="BL57" s="187"/>
      <c r="BN57" s="181">
        <v>45</v>
      </c>
      <c r="BO57" s="181">
        <v>100</v>
      </c>
      <c r="BP57" s="179">
        <v>100</v>
      </c>
      <c r="BQ57" s="179">
        <v>100</v>
      </c>
      <c r="BR57" s="179">
        <v>100</v>
      </c>
      <c r="BS57" s="179">
        <v>100</v>
      </c>
      <c r="BT57" s="179">
        <v>100</v>
      </c>
      <c r="BU57" s="179">
        <v>100</v>
      </c>
      <c r="BV57" s="179">
        <v>100</v>
      </c>
      <c r="BW57" s="179">
        <v>100</v>
      </c>
      <c r="BX57" s="179">
        <v>100</v>
      </c>
      <c r="BY57" s="187"/>
      <c r="BZ57" s="244">
        <v>5.4499999999999904</v>
      </c>
      <c r="CA57" s="189">
        <v>88</v>
      </c>
      <c r="CB57" s="206">
        <v>93</v>
      </c>
      <c r="CC57" s="206">
        <v>98</v>
      </c>
      <c r="CD57" s="206">
        <v>100</v>
      </c>
      <c r="CE57" s="206">
        <v>100</v>
      </c>
      <c r="CF57" s="206">
        <v>100</v>
      </c>
      <c r="CG57" s="206">
        <v>100</v>
      </c>
      <c r="CH57" s="206">
        <v>100</v>
      </c>
      <c r="CI57" s="206">
        <v>100</v>
      </c>
      <c r="CJ57" s="206">
        <v>100</v>
      </c>
    </row>
    <row r="58" spans="1:88" ht="16.5" x14ac:dyDescent="0.3">
      <c r="A58" s="179">
        <v>54</v>
      </c>
      <c r="B58" s="179">
        <v>59</v>
      </c>
      <c r="C58" s="179">
        <v>64</v>
      </c>
      <c r="D58" s="179">
        <v>69</v>
      </c>
      <c r="E58" s="179">
        <v>74</v>
      </c>
      <c r="F58" s="179">
        <v>79</v>
      </c>
      <c r="G58" s="179">
        <v>84</v>
      </c>
      <c r="H58" s="179">
        <v>89</v>
      </c>
      <c r="I58" s="179">
        <v>94</v>
      </c>
      <c r="J58" s="179">
        <v>99</v>
      </c>
      <c r="K58" s="179">
        <v>2124</v>
      </c>
      <c r="L58" s="179" t="s">
        <v>170</v>
      </c>
      <c r="M58" s="179" t="s">
        <v>170</v>
      </c>
      <c r="N58" s="192" t="s">
        <v>170</v>
      </c>
      <c r="O58" s="179" t="s">
        <v>170</v>
      </c>
      <c r="P58" s="237">
        <v>7</v>
      </c>
      <c r="R58" s="243">
        <v>1357</v>
      </c>
      <c r="S58" s="243">
        <v>1</v>
      </c>
      <c r="T58" s="243">
        <v>6</v>
      </c>
      <c r="U58" s="243">
        <v>11</v>
      </c>
      <c r="V58" s="243">
        <v>16</v>
      </c>
      <c r="W58" s="243">
        <v>21</v>
      </c>
      <c r="X58" s="243">
        <v>26</v>
      </c>
      <c r="Y58" s="243">
        <v>31</v>
      </c>
      <c r="Z58" s="243">
        <v>36</v>
      </c>
      <c r="AA58" s="243">
        <v>41</v>
      </c>
      <c r="AB58" s="243">
        <v>46</v>
      </c>
      <c r="AD58" s="181">
        <v>46</v>
      </c>
      <c r="AE58" s="179">
        <v>72</v>
      </c>
      <c r="AF58" s="179">
        <v>77</v>
      </c>
      <c r="AG58" s="179">
        <v>82</v>
      </c>
      <c r="AH58" s="179">
        <v>87</v>
      </c>
      <c r="AI58" s="179">
        <v>92</v>
      </c>
      <c r="AJ58" s="179">
        <v>97</v>
      </c>
      <c r="AK58" s="179">
        <v>100</v>
      </c>
      <c r="AL58" s="179">
        <v>100</v>
      </c>
      <c r="AM58" s="179">
        <v>100</v>
      </c>
      <c r="AN58" s="179">
        <v>100</v>
      </c>
      <c r="AO58"/>
      <c r="AP58" s="153"/>
      <c r="AQ58" s="187"/>
      <c r="AR58" s="187"/>
      <c r="AS58" s="187"/>
      <c r="AT58" s="187"/>
      <c r="AU58" s="187"/>
      <c r="AV58" s="187"/>
      <c r="AW58" s="187"/>
      <c r="AX58" s="187"/>
      <c r="AY58" s="187"/>
      <c r="AZ58" s="187"/>
      <c r="BB58" s="187"/>
      <c r="BC58" s="187"/>
      <c r="BD58" s="187"/>
      <c r="BE58" s="187"/>
      <c r="BF58" s="187"/>
      <c r="BG58" s="187"/>
      <c r="BH58" s="187"/>
      <c r="BI58" s="187"/>
      <c r="BJ58" s="187"/>
      <c r="BK58" s="187"/>
      <c r="BL58" s="187"/>
      <c r="BN58" s="246"/>
      <c r="BO58" s="193"/>
      <c r="BP58" s="193"/>
      <c r="BQ58" s="193"/>
      <c r="BR58" s="193"/>
      <c r="BS58" s="193"/>
      <c r="BT58" s="193"/>
      <c r="BU58" s="193"/>
      <c r="BV58" s="193"/>
      <c r="BW58" s="193"/>
      <c r="BX58" s="193"/>
      <c r="BY58" s="187"/>
      <c r="BZ58" s="244">
        <v>5.4599999999999902</v>
      </c>
      <c r="CA58" s="189">
        <v>88</v>
      </c>
      <c r="CB58" s="206">
        <v>93</v>
      </c>
      <c r="CC58" s="206">
        <v>98</v>
      </c>
      <c r="CD58" s="206">
        <v>100</v>
      </c>
      <c r="CE58" s="206">
        <v>100</v>
      </c>
      <c r="CF58" s="206">
        <v>100</v>
      </c>
      <c r="CG58" s="206">
        <v>100</v>
      </c>
      <c r="CH58" s="206">
        <v>100</v>
      </c>
      <c r="CI58" s="206">
        <v>100</v>
      </c>
      <c r="CJ58" s="206">
        <v>100</v>
      </c>
    </row>
    <row r="59" spans="1:88" ht="16.5" x14ac:dyDescent="0.3">
      <c r="A59" s="179">
        <v>53</v>
      </c>
      <c r="B59" s="179">
        <v>58</v>
      </c>
      <c r="C59" s="179">
        <v>63</v>
      </c>
      <c r="D59" s="179">
        <v>68</v>
      </c>
      <c r="E59" s="179">
        <v>73</v>
      </c>
      <c r="F59" s="179">
        <v>78</v>
      </c>
      <c r="G59" s="179">
        <v>83</v>
      </c>
      <c r="H59" s="179">
        <v>88</v>
      </c>
      <c r="I59" s="179">
        <v>93</v>
      </c>
      <c r="J59" s="179">
        <v>98</v>
      </c>
      <c r="K59" s="179">
        <v>2113</v>
      </c>
      <c r="L59" s="179">
        <v>35</v>
      </c>
      <c r="M59" s="179" t="s">
        <v>170</v>
      </c>
      <c r="N59" s="192" t="s">
        <v>170</v>
      </c>
      <c r="O59" s="179" t="s">
        <v>170</v>
      </c>
      <c r="P59" s="237">
        <v>7.05</v>
      </c>
      <c r="R59" s="243">
        <v>1372</v>
      </c>
      <c r="S59" s="243">
        <v>2</v>
      </c>
      <c r="T59" s="243">
        <v>7</v>
      </c>
      <c r="U59" s="243">
        <v>12</v>
      </c>
      <c r="V59" s="243">
        <v>17</v>
      </c>
      <c r="W59" s="243">
        <v>22</v>
      </c>
      <c r="X59" s="243">
        <v>27</v>
      </c>
      <c r="Y59" s="243">
        <v>32</v>
      </c>
      <c r="Z59" s="243">
        <v>37</v>
      </c>
      <c r="AA59" s="243">
        <v>42</v>
      </c>
      <c r="AB59" s="243">
        <v>47</v>
      </c>
      <c r="AD59" s="181">
        <v>47</v>
      </c>
      <c r="AE59" s="179">
        <v>73</v>
      </c>
      <c r="AF59" s="179">
        <v>78</v>
      </c>
      <c r="AG59" s="179">
        <v>83</v>
      </c>
      <c r="AH59" s="179">
        <v>88</v>
      </c>
      <c r="AI59" s="179">
        <v>93</v>
      </c>
      <c r="AJ59" s="179">
        <v>98</v>
      </c>
      <c r="AK59" s="179">
        <v>100</v>
      </c>
      <c r="AL59" s="179">
        <v>100</v>
      </c>
      <c r="AM59" s="179">
        <v>100</v>
      </c>
      <c r="AN59" s="179">
        <v>100</v>
      </c>
      <c r="AO59"/>
      <c r="AP59" s="153"/>
      <c r="AQ59" s="187"/>
      <c r="AR59" s="187"/>
      <c r="AS59" s="187"/>
      <c r="AT59" s="187"/>
      <c r="AU59" s="187"/>
      <c r="AV59" s="187"/>
      <c r="AW59" s="187"/>
      <c r="AX59" s="187"/>
      <c r="AY59" s="187"/>
      <c r="AZ59" s="187"/>
      <c r="BB59" s="187"/>
      <c r="BC59" s="187"/>
      <c r="BD59" s="187"/>
      <c r="BE59" s="187"/>
      <c r="BF59" s="187"/>
      <c r="BG59" s="187"/>
      <c r="BH59" s="187"/>
      <c r="BI59" s="187"/>
      <c r="BJ59" s="187"/>
      <c r="BK59" s="187"/>
      <c r="BL59" s="187"/>
      <c r="BN59" s="153"/>
      <c r="BO59" s="187"/>
      <c r="BP59" s="187"/>
      <c r="BQ59" s="187"/>
      <c r="BR59" s="187"/>
      <c r="BS59" s="187"/>
      <c r="BT59" s="187"/>
      <c r="BU59" s="187"/>
      <c r="BV59" s="187"/>
      <c r="BW59" s="187"/>
      <c r="BX59" s="187"/>
      <c r="BY59" s="187"/>
      <c r="BZ59" s="244">
        <v>5.46999999999999</v>
      </c>
      <c r="CA59" s="189">
        <v>88</v>
      </c>
      <c r="CB59" s="206">
        <v>93</v>
      </c>
      <c r="CC59" s="206">
        <v>98</v>
      </c>
      <c r="CD59" s="206">
        <v>100</v>
      </c>
      <c r="CE59" s="206">
        <v>100</v>
      </c>
      <c r="CF59" s="206">
        <v>100</v>
      </c>
      <c r="CG59" s="206">
        <v>100</v>
      </c>
      <c r="CH59" s="206">
        <v>100</v>
      </c>
      <c r="CI59" s="206">
        <v>100</v>
      </c>
      <c r="CJ59" s="206">
        <v>100</v>
      </c>
    </row>
    <row r="60" spans="1:88" ht="16.5" x14ac:dyDescent="0.3">
      <c r="A60" s="179">
        <v>52</v>
      </c>
      <c r="B60" s="179">
        <v>57</v>
      </c>
      <c r="C60" s="179">
        <v>62</v>
      </c>
      <c r="D60" s="179">
        <v>67</v>
      </c>
      <c r="E60" s="179">
        <v>72</v>
      </c>
      <c r="F60" s="179">
        <v>77</v>
      </c>
      <c r="G60" s="179">
        <v>82</v>
      </c>
      <c r="H60" s="179">
        <v>87</v>
      </c>
      <c r="I60" s="179">
        <v>92</v>
      </c>
      <c r="J60" s="179">
        <v>97</v>
      </c>
      <c r="K60" s="179">
        <v>2102</v>
      </c>
      <c r="L60" s="179" t="s">
        <v>170</v>
      </c>
      <c r="M60" s="179" t="s">
        <v>170</v>
      </c>
      <c r="N60" s="192" t="s">
        <v>170</v>
      </c>
      <c r="O60" s="179" t="s">
        <v>170</v>
      </c>
      <c r="P60" s="237">
        <v>7.1</v>
      </c>
      <c r="R60" s="243">
        <v>1387</v>
      </c>
      <c r="S60" s="243">
        <v>3</v>
      </c>
      <c r="T60" s="243">
        <v>8</v>
      </c>
      <c r="U60" s="243">
        <v>13</v>
      </c>
      <c r="V60" s="243">
        <v>18</v>
      </c>
      <c r="W60" s="243">
        <v>23</v>
      </c>
      <c r="X60" s="243">
        <v>28</v>
      </c>
      <c r="Y60" s="243">
        <v>33</v>
      </c>
      <c r="Z60" s="243">
        <v>38</v>
      </c>
      <c r="AA60" s="243">
        <v>43</v>
      </c>
      <c r="AB60" s="243">
        <v>48</v>
      </c>
      <c r="AD60" s="181">
        <v>48</v>
      </c>
      <c r="AE60" s="179">
        <v>75</v>
      </c>
      <c r="AF60" s="179">
        <v>80</v>
      </c>
      <c r="AG60" s="179">
        <v>85</v>
      </c>
      <c r="AH60" s="179">
        <v>90</v>
      </c>
      <c r="AI60" s="179">
        <v>95</v>
      </c>
      <c r="AJ60" s="181">
        <v>100</v>
      </c>
      <c r="AK60" s="179">
        <v>100</v>
      </c>
      <c r="AL60" s="179">
        <v>100</v>
      </c>
      <c r="AM60" s="179">
        <v>100</v>
      </c>
      <c r="AN60" s="179">
        <v>100</v>
      </c>
      <c r="AO60"/>
      <c r="AP60" s="153"/>
      <c r="AQ60" s="187"/>
      <c r="AR60" s="187"/>
      <c r="AS60" s="187"/>
      <c r="AT60" s="187"/>
      <c r="AU60" s="187"/>
      <c r="AV60" s="187"/>
      <c r="AW60" s="187"/>
      <c r="AX60" s="187"/>
      <c r="AY60" s="187"/>
      <c r="AZ60" s="187"/>
      <c r="BB60" s="187"/>
      <c r="BC60" s="187"/>
      <c r="BD60" s="187"/>
      <c r="BE60" s="187"/>
      <c r="BF60" s="187"/>
      <c r="BG60" s="187"/>
      <c r="BH60" s="187"/>
      <c r="BI60" s="187"/>
      <c r="BJ60" s="187"/>
      <c r="BK60" s="187"/>
      <c r="BL60" s="187"/>
      <c r="BN60" s="153"/>
      <c r="BO60" s="187"/>
      <c r="BP60" s="187"/>
      <c r="BQ60" s="187"/>
      <c r="BR60" s="187"/>
      <c r="BS60" s="187"/>
      <c r="BT60" s="187"/>
      <c r="BU60" s="187"/>
      <c r="BV60" s="187"/>
      <c r="BW60" s="187"/>
      <c r="BX60" s="187"/>
      <c r="BY60" s="187"/>
      <c r="BZ60" s="242">
        <v>5.4799999999999898</v>
      </c>
      <c r="CA60" s="146">
        <v>88</v>
      </c>
      <c r="CB60" s="206">
        <v>93</v>
      </c>
      <c r="CC60" s="206">
        <v>98</v>
      </c>
      <c r="CD60" s="206">
        <v>100</v>
      </c>
      <c r="CE60" s="206">
        <v>100</v>
      </c>
      <c r="CF60" s="206">
        <v>100</v>
      </c>
      <c r="CG60" s="206">
        <v>100</v>
      </c>
      <c r="CH60" s="206">
        <v>100</v>
      </c>
      <c r="CI60" s="206">
        <v>100</v>
      </c>
      <c r="CJ60" s="206">
        <v>100</v>
      </c>
    </row>
    <row r="61" spans="1:88" ht="16.5" x14ac:dyDescent="0.3">
      <c r="A61" s="179">
        <v>51</v>
      </c>
      <c r="B61" s="179">
        <v>56</v>
      </c>
      <c r="C61" s="179">
        <v>61</v>
      </c>
      <c r="D61" s="179">
        <v>66</v>
      </c>
      <c r="E61" s="179">
        <v>71</v>
      </c>
      <c r="F61" s="179">
        <v>76</v>
      </c>
      <c r="G61" s="179">
        <v>81</v>
      </c>
      <c r="H61" s="179">
        <v>86</v>
      </c>
      <c r="I61" s="179">
        <v>91</v>
      </c>
      <c r="J61" s="179">
        <v>96</v>
      </c>
      <c r="K61" s="179">
        <v>2088</v>
      </c>
      <c r="L61" s="179">
        <v>34</v>
      </c>
      <c r="M61" s="179">
        <v>26</v>
      </c>
      <c r="N61" s="192">
        <v>18</v>
      </c>
      <c r="O61" s="179">
        <v>35</v>
      </c>
      <c r="P61" s="237">
        <v>7.15</v>
      </c>
      <c r="R61" s="243">
        <v>1402</v>
      </c>
      <c r="S61" s="243">
        <v>4</v>
      </c>
      <c r="T61" s="243">
        <v>9</v>
      </c>
      <c r="U61" s="243">
        <v>14</v>
      </c>
      <c r="V61" s="243">
        <v>19</v>
      </c>
      <c r="W61" s="243">
        <v>24</v>
      </c>
      <c r="X61" s="243">
        <v>29</v>
      </c>
      <c r="Y61" s="243">
        <v>34</v>
      </c>
      <c r="Z61" s="243">
        <v>39</v>
      </c>
      <c r="AA61" s="243">
        <v>44</v>
      </c>
      <c r="AB61" s="243">
        <v>49</v>
      </c>
      <c r="AD61" s="181">
        <v>49</v>
      </c>
      <c r="AE61" s="179">
        <v>77</v>
      </c>
      <c r="AF61" s="179">
        <v>82</v>
      </c>
      <c r="AG61" s="179">
        <v>87</v>
      </c>
      <c r="AH61" s="179">
        <v>92</v>
      </c>
      <c r="AI61" s="179">
        <v>97</v>
      </c>
      <c r="AJ61" s="179">
        <v>100</v>
      </c>
      <c r="AK61" s="179">
        <v>100</v>
      </c>
      <c r="AL61" s="179">
        <v>100</v>
      </c>
      <c r="AM61" s="179">
        <v>100</v>
      </c>
      <c r="AN61" s="179">
        <v>100</v>
      </c>
      <c r="AO61"/>
      <c r="AP61" s="153"/>
      <c r="AQ61" s="187"/>
      <c r="AR61" s="187"/>
      <c r="AS61" s="187"/>
      <c r="AT61" s="187"/>
      <c r="AU61" s="187"/>
      <c r="AV61" s="187"/>
      <c r="AW61" s="187"/>
      <c r="AX61" s="187"/>
      <c r="AY61" s="187"/>
      <c r="AZ61" s="187"/>
      <c r="BB61" s="187"/>
      <c r="BC61" s="187"/>
      <c r="BD61" s="187"/>
      <c r="BE61" s="187"/>
      <c r="BF61" s="187"/>
      <c r="BG61" s="187"/>
      <c r="BH61" s="187"/>
      <c r="BI61" s="187"/>
      <c r="BJ61" s="187"/>
      <c r="BK61" s="187"/>
      <c r="BL61" s="187"/>
      <c r="BN61" s="153"/>
      <c r="BO61" s="187"/>
      <c r="BP61" s="187"/>
      <c r="BQ61" s="187"/>
      <c r="BR61" s="187"/>
      <c r="BS61" s="187"/>
      <c r="BT61" s="187"/>
      <c r="BU61" s="187"/>
      <c r="BV61" s="187"/>
      <c r="BW61" s="187"/>
      <c r="BX61" s="187"/>
      <c r="BY61" s="187"/>
      <c r="BZ61" s="244">
        <v>5.4899999999999904</v>
      </c>
      <c r="CA61" s="189">
        <v>87</v>
      </c>
      <c r="CB61" s="206">
        <v>92</v>
      </c>
      <c r="CC61" s="206">
        <v>97</v>
      </c>
      <c r="CD61" s="206">
        <v>100</v>
      </c>
      <c r="CE61" s="206">
        <v>100</v>
      </c>
      <c r="CF61" s="206">
        <v>100</v>
      </c>
      <c r="CG61" s="206">
        <v>100</v>
      </c>
      <c r="CH61" s="206">
        <v>100</v>
      </c>
      <c r="CI61" s="206">
        <v>100</v>
      </c>
      <c r="CJ61" s="206">
        <v>100</v>
      </c>
    </row>
    <row r="62" spans="1:88" ht="16.5" x14ac:dyDescent="0.3">
      <c r="A62" s="179">
        <v>50</v>
      </c>
      <c r="B62" s="179">
        <v>55</v>
      </c>
      <c r="C62" s="179">
        <v>60</v>
      </c>
      <c r="D62" s="179">
        <v>65</v>
      </c>
      <c r="E62" s="179">
        <v>70</v>
      </c>
      <c r="F62" s="179">
        <v>75</v>
      </c>
      <c r="G62" s="179">
        <v>80</v>
      </c>
      <c r="H62" s="179">
        <v>85</v>
      </c>
      <c r="I62" s="179">
        <v>90</v>
      </c>
      <c r="J62" s="179">
        <v>95</v>
      </c>
      <c r="K62" s="179">
        <v>2074</v>
      </c>
      <c r="L62" s="179" t="s">
        <v>170</v>
      </c>
      <c r="M62" s="179" t="s">
        <v>170</v>
      </c>
      <c r="N62" s="192" t="s">
        <v>170</v>
      </c>
      <c r="O62" s="179" t="s">
        <v>170</v>
      </c>
      <c r="P62" s="237">
        <v>7.2</v>
      </c>
      <c r="R62" s="243">
        <v>1417</v>
      </c>
      <c r="S62" s="243">
        <v>5</v>
      </c>
      <c r="T62" s="243">
        <v>10</v>
      </c>
      <c r="U62" s="243">
        <v>15</v>
      </c>
      <c r="V62" s="243">
        <v>20</v>
      </c>
      <c r="W62" s="243">
        <v>25</v>
      </c>
      <c r="X62" s="243">
        <v>30</v>
      </c>
      <c r="Y62" s="243">
        <v>35</v>
      </c>
      <c r="Z62" s="243">
        <v>40</v>
      </c>
      <c r="AA62" s="243">
        <v>45</v>
      </c>
      <c r="AB62" s="243">
        <v>50</v>
      </c>
      <c r="AD62" s="181">
        <v>50</v>
      </c>
      <c r="AE62" s="179">
        <v>78</v>
      </c>
      <c r="AF62" s="179">
        <v>83</v>
      </c>
      <c r="AG62" s="179">
        <v>88</v>
      </c>
      <c r="AH62" s="179">
        <v>93</v>
      </c>
      <c r="AI62" s="179">
        <v>98</v>
      </c>
      <c r="AJ62" s="179">
        <v>100</v>
      </c>
      <c r="AK62" s="179">
        <v>100</v>
      </c>
      <c r="AL62" s="179">
        <v>100</v>
      </c>
      <c r="AM62" s="179">
        <v>100</v>
      </c>
      <c r="AN62" s="179">
        <v>100</v>
      </c>
      <c r="AO62"/>
      <c r="AP62" s="153"/>
      <c r="AQ62" s="187"/>
      <c r="AR62" s="187"/>
      <c r="AS62" s="187"/>
      <c r="AT62" s="187"/>
      <c r="AU62" s="187"/>
      <c r="AV62" s="187"/>
      <c r="AW62" s="187"/>
      <c r="AX62" s="187"/>
      <c r="AY62" s="187"/>
      <c r="AZ62" s="187"/>
      <c r="BB62" s="187"/>
      <c r="BC62" s="187"/>
      <c r="BD62" s="187"/>
      <c r="BE62" s="187"/>
      <c r="BF62" s="187"/>
      <c r="BG62" s="187"/>
      <c r="BH62" s="187"/>
      <c r="BI62" s="187"/>
      <c r="BJ62" s="187"/>
      <c r="BK62" s="187"/>
      <c r="BL62" s="187"/>
      <c r="BN62" s="153"/>
      <c r="BO62" s="187"/>
      <c r="BP62" s="187"/>
      <c r="BQ62" s="187"/>
      <c r="BR62" s="187"/>
      <c r="BS62" s="187"/>
      <c r="BT62" s="187"/>
      <c r="BU62" s="187"/>
      <c r="BV62" s="187"/>
      <c r="BW62" s="187"/>
      <c r="BX62" s="187"/>
      <c r="BY62" s="187"/>
      <c r="BZ62" s="244">
        <v>5.4999999999999902</v>
      </c>
      <c r="CA62" s="189">
        <v>87</v>
      </c>
      <c r="CB62" s="206">
        <v>92</v>
      </c>
      <c r="CC62" s="206">
        <v>97</v>
      </c>
      <c r="CD62" s="206">
        <v>100</v>
      </c>
      <c r="CE62" s="206">
        <v>100</v>
      </c>
      <c r="CF62" s="206">
        <v>100</v>
      </c>
      <c r="CG62" s="206">
        <v>100</v>
      </c>
      <c r="CH62" s="206">
        <v>100</v>
      </c>
      <c r="CI62" s="206">
        <v>100</v>
      </c>
      <c r="CJ62" s="206">
        <v>100</v>
      </c>
    </row>
    <row r="63" spans="1:88" ht="16.5" x14ac:dyDescent="0.3">
      <c r="A63" s="179">
        <v>49</v>
      </c>
      <c r="B63" s="179">
        <v>54</v>
      </c>
      <c r="C63" s="179">
        <v>59</v>
      </c>
      <c r="D63" s="179">
        <v>64</v>
      </c>
      <c r="E63" s="179">
        <v>69</v>
      </c>
      <c r="F63" s="179">
        <v>74</v>
      </c>
      <c r="G63" s="179">
        <v>79</v>
      </c>
      <c r="H63" s="179">
        <v>84</v>
      </c>
      <c r="I63" s="179">
        <v>89</v>
      </c>
      <c r="J63" s="179">
        <v>94</v>
      </c>
      <c r="K63" s="179">
        <v>2060</v>
      </c>
      <c r="L63" s="179">
        <v>33</v>
      </c>
      <c r="M63" s="179" t="s">
        <v>170</v>
      </c>
      <c r="N63" s="192" t="s">
        <v>170</v>
      </c>
      <c r="O63" s="179" t="s">
        <v>170</v>
      </c>
      <c r="P63" s="237">
        <v>7.25</v>
      </c>
      <c r="R63" s="243">
        <v>1432</v>
      </c>
      <c r="S63" s="243">
        <v>6</v>
      </c>
      <c r="T63" s="243">
        <v>11</v>
      </c>
      <c r="U63" s="243">
        <v>16</v>
      </c>
      <c r="V63" s="243">
        <v>21</v>
      </c>
      <c r="W63" s="243">
        <v>26</v>
      </c>
      <c r="X63" s="243">
        <v>31</v>
      </c>
      <c r="Y63" s="243">
        <v>36</v>
      </c>
      <c r="Z63" s="243">
        <v>41</v>
      </c>
      <c r="AA63" s="243">
        <v>46</v>
      </c>
      <c r="AB63" s="243">
        <v>51</v>
      </c>
      <c r="AD63" s="181">
        <v>51</v>
      </c>
      <c r="AE63" s="179">
        <v>80</v>
      </c>
      <c r="AF63" s="179">
        <v>85</v>
      </c>
      <c r="AG63" s="179">
        <v>90</v>
      </c>
      <c r="AH63" s="179">
        <v>95</v>
      </c>
      <c r="AI63" s="181">
        <v>100</v>
      </c>
      <c r="AJ63" s="179">
        <v>100</v>
      </c>
      <c r="AK63" s="179">
        <v>100</v>
      </c>
      <c r="AL63" s="179">
        <v>100</v>
      </c>
      <c r="AM63" s="179">
        <v>100</v>
      </c>
      <c r="AN63" s="179">
        <v>100</v>
      </c>
      <c r="AO63"/>
      <c r="AP63" s="153"/>
      <c r="AQ63" s="187"/>
      <c r="AR63" s="187"/>
      <c r="AS63" s="187"/>
      <c r="AT63" s="187"/>
      <c r="AU63" s="187"/>
      <c r="AV63" s="187"/>
      <c r="AW63" s="187"/>
      <c r="AX63" s="187"/>
      <c r="AY63" s="187"/>
      <c r="AZ63" s="187"/>
      <c r="BB63" s="187"/>
      <c r="BC63" s="187"/>
      <c r="BD63" s="187"/>
      <c r="BE63" s="187"/>
      <c r="BF63" s="187"/>
      <c r="BG63" s="187"/>
      <c r="BH63" s="187"/>
      <c r="BI63" s="187"/>
      <c r="BJ63" s="187"/>
      <c r="BK63" s="187"/>
      <c r="BL63" s="187"/>
      <c r="BN63" s="153"/>
      <c r="BO63" s="187"/>
      <c r="BP63" s="187"/>
      <c r="BQ63" s="187"/>
      <c r="BR63" s="187"/>
      <c r="BS63" s="187"/>
      <c r="BT63" s="187"/>
      <c r="BU63" s="187"/>
      <c r="BV63" s="187"/>
      <c r="BW63" s="187"/>
      <c r="BX63" s="187"/>
      <c r="BY63" s="187"/>
      <c r="BZ63" s="244">
        <v>5.50999999999999</v>
      </c>
      <c r="CA63" s="189">
        <v>87</v>
      </c>
      <c r="CB63" s="206">
        <v>92</v>
      </c>
      <c r="CC63" s="206">
        <v>97</v>
      </c>
      <c r="CD63" s="206">
        <v>100</v>
      </c>
      <c r="CE63" s="206">
        <v>100</v>
      </c>
      <c r="CF63" s="206">
        <v>100</v>
      </c>
      <c r="CG63" s="206">
        <v>100</v>
      </c>
      <c r="CH63" s="206">
        <v>100</v>
      </c>
      <c r="CI63" s="206">
        <v>100</v>
      </c>
      <c r="CJ63" s="206">
        <v>100</v>
      </c>
    </row>
    <row r="64" spans="1:88" ht="16.5" x14ac:dyDescent="0.3">
      <c r="A64" s="179">
        <v>48</v>
      </c>
      <c r="B64" s="179">
        <v>53</v>
      </c>
      <c r="C64" s="179">
        <v>58</v>
      </c>
      <c r="D64" s="179">
        <v>63</v>
      </c>
      <c r="E64" s="179">
        <v>68</v>
      </c>
      <c r="F64" s="179">
        <v>73</v>
      </c>
      <c r="G64" s="179">
        <v>78</v>
      </c>
      <c r="H64" s="179">
        <v>83</v>
      </c>
      <c r="I64" s="179">
        <v>88</v>
      </c>
      <c r="J64" s="179">
        <v>93</v>
      </c>
      <c r="K64" s="179">
        <v>2046</v>
      </c>
      <c r="L64" s="179" t="s">
        <v>170</v>
      </c>
      <c r="M64" s="179" t="s">
        <v>170</v>
      </c>
      <c r="N64" s="192" t="s">
        <v>170</v>
      </c>
      <c r="O64" s="179" t="s">
        <v>170</v>
      </c>
      <c r="P64" s="237">
        <v>7.3</v>
      </c>
      <c r="R64" s="243">
        <v>1447</v>
      </c>
      <c r="S64" s="243">
        <v>7</v>
      </c>
      <c r="T64" s="243">
        <v>12</v>
      </c>
      <c r="U64" s="243">
        <v>17</v>
      </c>
      <c r="V64" s="243">
        <v>22</v>
      </c>
      <c r="W64" s="243">
        <v>27</v>
      </c>
      <c r="X64" s="243">
        <v>32</v>
      </c>
      <c r="Y64" s="243">
        <v>37</v>
      </c>
      <c r="Z64" s="243">
        <v>42</v>
      </c>
      <c r="AA64" s="243">
        <v>47</v>
      </c>
      <c r="AB64" s="243">
        <v>52</v>
      </c>
      <c r="AD64" s="181">
        <v>52</v>
      </c>
      <c r="AE64" s="179">
        <v>82</v>
      </c>
      <c r="AF64" s="179">
        <v>87</v>
      </c>
      <c r="AG64" s="179">
        <v>92</v>
      </c>
      <c r="AH64" s="179">
        <v>97</v>
      </c>
      <c r="AI64" s="179">
        <v>100</v>
      </c>
      <c r="AJ64" s="179">
        <v>100</v>
      </c>
      <c r="AK64" s="179">
        <v>100</v>
      </c>
      <c r="AL64" s="179">
        <v>100</v>
      </c>
      <c r="AM64" s="179">
        <v>100</v>
      </c>
      <c r="AN64" s="179">
        <v>100</v>
      </c>
      <c r="AO64"/>
      <c r="AP64" s="153"/>
      <c r="AQ64" s="187"/>
      <c r="AR64" s="187"/>
      <c r="AS64" s="187"/>
      <c r="AT64" s="187"/>
      <c r="AU64" s="187"/>
      <c r="AV64" s="187"/>
      <c r="AW64" s="187"/>
      <c r="AX64" s="187"/>
      <c r="AY64" s="187"/>
      <c r="AZ64" s="187"/>
      <c r="BB64" s="187"/>
      <c r="BC64" s="187"/>
      <c r="BD64" s="187"/>
      <c r="BE64" s="187"/>
      <c r="BF64" s="187"/>
      <c r="BG64" s="187"/>
      <c r="BH64" s="187"/>
      <c r="BI64" s="187"/>
      <c r="BJ64" s="187"/>
      <c r="BK64" s="187"/>
      <c r="BL64" s="187"/>
      <c r="BN64" s="153"/>
      <c r="BO64" s="187"/>
      <c r="BP64" s="187"/>
      <c r="BQ64" s="187"/>
      <c r="BR64" s="187"/>
      <c r="BS64" s="187"/>
      <c r="BT64" s="187"/>
      <c r="BU64" s="187"/>
      <c r="BV64" s="187"/>
      <c r="BW64" s="187"/>
      <c r="BX64" s="187"/>
      <c r="BY64" s="187"/>
      <c r="BZ64" s="242">
        <v>5.5199999999999898</v>
      </c>
      <c r="CA64" s="146">
        <v>87</v>
      </c>
      <c r="CB64" s="206">
        <v>92</v>
      </c>
      <c r="CC64" s="206">
        <v>97</v>
      </c>
      <c r="CD64" s="206">
        <v>100</v>
      </c>
      <c r="CE64" s="206">
        <v>100</v>
      </c>
      <c r="CF64" s="206">
        <v>100</v>
      </c>
      <c r="CG64" s="206">
        <v>100</v>
      </c>
      <c r="CH64" s="206">
        <v>100</v>
      </c>
      <c r="CI64" s="206">
        <v>100</v>
      </c>
      <c r="CJ64" s="206">
        <v>100</v>
      </c>
    </row>
    <row r="65" spans="1:88" ht="16.5" x14ac:dyDescent="0.3">
      <c r="A65" s="179">
        <v>47</v>
      </c>
      <c r="B65" s="179">
        <v>52</v>
      </c>
      <c r="C65" s="179">
        <v>57</v>
      </c>
      <c r="D65" s="179">
        <v>62</v>
      </c>
      <c r="E65" s="179">
        <v>67</v>
      </c>
      <c r="F65" s="179">
        <v>72</v>
      </c>
      <c r="G65" s="179">
        <v>77</v>
      </c>
      <c r="H65" s="179">
        <v>82</v>
      </c>
      <c r="I65" s="179">
        <v>87</v>
      </c>
      <c r="J65" s="179">
        <v>92</v>
      </c>
      <c r="K65" s="179">
        <v>2033</v>
      </c>
      <c r="L65" s="179" t="s">
        <v>170</v>
      </c>
      <c r="M65" s="179">
        <v>25</v>
      </c>
      <c r="N65" s="192">
        <v>17</v>
      </c>
      <c r="O65" s="179">
        <v>34</v>
      </c>
      <c r="P65" s="237">
        <v>7.35</v>
      </c>
      <c r="R65" s="243">
        <v>1477</v>
      </c>
      <c r="S65" s="243">
        <v>8</v>
      </c>
      <c r="T65" s="243">
        <v>13</v>
      </c>
      <c r="U65" s="243">
        <v>18</v>
      </c>
      <c r="V65" s="243">
        <v>23</v>
      </c>
      <c r="W65" s="243">
        <v>28</v>
      </c>
      <c r="X65" s="243">
        <v>33</v>
      </c>
      <c r="Y65" s="243">
        <v>38</v>
      </c>
      <c r="Z65" s="243">
        <v>43</v>
      </c>
      <c r="AA65" s="243">
        <v>48</v>
      </c>
      <c r="AB65" s="243">
        <v>53</v>
      </c>
      <c r="AD65" s="181">
        <v>53</v>
      </c>
      <c r="AE65" s="179">
        <v>83</v>
      </c>
      <c r="AF65" s="179">
        <v>88</v>
      </c>
      <c r="AG65" s="179">
        <v>93</v>
      </c>
      <c r="AH65" s="179">
        <v>98</v>
      </c>
      <c r="AI65" s="179">
        <v>100</v>
      </c>
      <c r="AJ65" s="179">
        <v>100</v>
      </c>
      <c r="AK65" s="179">
        <v>100</v>
      </c>
      <c r="AL65" s="179">
        <v>100</v>
      </c>
      <c r="AM65" s="179">
        <v>100</v>
      </c>
      <c r="AN65" s="179">
        <v>100</v>
      </c>
      <c r="AO65"/>
      <c r="AP65" s="153"/>
      <c r="AQ65" s="187"/>
      <c r="AR65" s="187"/>
      <c r="AS65" s="187"/>
      <c r="AT65" s="187"/>
      <c r="AU65" s="187"/>
      <c r="AV65" s="187"/>
      <c r="AW65" s="187"/>
      <c r="AX65" s="187"/>
      <c r="AY65" s="187"/>
      <c r="AZ65" s="187"/>
      <c r="BB65" s="187"/>
      <c r="BC65" s="187"/>
      <c r="BD65" s="187"/>
      <c r="BE65" s="187"/>
      <c r="BF65" s="187"/>
      <c r="BG65" s="187"/>
      <c r="BH65" s="187"/>
      <c r="BI65" s="187"/>
      <c r="BJ65" s="187"/>
      <c r="BK65" s="187"/>
      <c r="BL65" s="187"/>
      <c r="BN65" s="153"/>
      <c r="BO65" s="187"/>
      <c r="BP65" s="187"/>
      <c r="BQ65" s="187"/>
      <c r="BR65" s="187"/>
      <c r="BS65" s="187"/>
      <c r="BT65" s="187"/>
      <c r="BU65" s="187"/>
      <c r="BV65" s="187"/>
      <c r="BW65" s="187"/>
      <c r="BX65" s="187"/>
      <c r="BY65" s="187"/>
      <c r="BZ65" s="244">
        <v>5.5299999999999896</v>
      </c>
      <c r="CA65" s="189">
        <v>86</v>
      </c>
      <c r="CB65" s="206">
        <v>91</v>
      </c>
      <c r="CC65" s="206">
        <v>96</v>
      </c>
      <c r="CD65" s="206">
        <v>100</v>
      </c>
      <c r="CE65" s="206">
        <v>100</v>
      </c>
      <c r="CF65" s="206">
        <v>100</v>
      </c>
      <c r="CG65" s="206">
        <v>100</v>
      </c>
      <c r="CH65" s="206">
        <v>100</v>
      </c>
      <c r="CI65" s="206">
        <v>100</v>
      </c>
      <c r="CJ65" s="206">
        <v>100</v>
      </c>
    </row>
    <row r="66" spans="1:88" ht="16.5" x14ac:dyDescent="0.3">
      <c r="A66" s="179">
        <v>46</v>
      </c>
      <c r="B66" s="179">
        <v>51</v>
      </c>
      <c r="C66" s="179">
        <v>56</v>
      </c>
      <c r="D66" s="179">
        <v>61</v>
      </c>
      <c r="E66" s="179">
        <v>66</v>
      </c>
      <c r="F66" s="179">
        <v>71</v>
      </c>
      <c r="G66" s="179">
        <v>76</v>
      </c>
      <c r="H66" s="179">
        <v>81</v>
      </c>
      <c r="I66" s="179">
        <v>86</v>
      </c>
      <c r="J66" s="179">
        <v>91</v>
      </c>
      <c r="K66" s="179">
        <v>2019</v>
      </c>
      <c r="L66" s="179">
        <v>32</v>
      </c>
      <c r="M66" s="179" t="s">
        <v>170</v>
      </c>
      <c r="N66" s="192" t="s">
        <v>170</v>
      </c>
      <c r="O66" s="179" t="s">
        <v>170</v>
      </c>
      <c r="P66" s="237">
        <v>7.4</v>
      </c>
      <c r="R66" s="243">
        <v>1492</v>
      </c>
      <c r="S66" s="243">
        <v>9</v>
      </c>
      <c r="T66" s="243">
        <v>14</v>
      </c>
      <c r="U66" s="243">
        <v>19</v>
      </c>
      <c r="V66" s="243">
        <v>24</v>
      </c>
      <c r="W66" s="243">
        <v>29</v>
      </c>
      <c r="X66" s="243">
        <v>34</v>
      </c>
      <c r="Y66" s="243">
        <v>39</v>
      </c>
      <c r="Z66" s="243">
        <v>44</v>
      </c>
      <c r="AA66" s="243">
        <v>49</v>
      </c>
      <c r="AB66" s="243">
        <v>54</v>
      </c>
      <c r="AD66" s="181">
        <v>54</v>
      </c>
      <c r="AE66" s="179">
        <v>85</v>
      </c>
      <c r="AF66" s="179">
        <v>90</v>
      </c>
      <c r="AG66" s="179">
        <v>95</v>
      </c>
      <c r="AH66" s="181">
        <v>100</v>
      </c>
      <c r="AI66" s="179">
        <v>100</v>
      </c>
      <c r="AJ66" s="179">
        <v>100</v>
      </c>
      <c r="AK66" s="179">
        <v>100</v>
      </c>
      <c r="AL66" s="179">
        <v>100</v>
      </c>
      <c r="AM66" s="179">
        <v>100</v>
      </c>
      <c r="AN66" s="179">
        <v>100</v>
      </c>
      <c r="AO66"/>
      <c r="AP66" s="153"/>
      <c r="AQ66" s="187"/>
      <c r="AR66" s="187"/>
      <c r="AS66" s="187"/>
      <c r="AT66" s="187"/>
      <c r="AU66" s="187"/>
      <c r="AV66" s="187"/>
      <c r="AW66" s="187"/>
      <c r="AX66" s="187"/>
      <c r="AY66" s="187"/>
      <c r="AZ66" s="187"/>
      <c r="BB66" s="187"/>
      <c r="BC66" s="187"/>
      <c r="BD66" s="187"/>
      <c r="BE66" s="187"/>
      <c r="BF66" s="187"/>
      <c r="BG66" s="187"/>
      <c r="BH66" s="187"/>
      <c r="BI66" s="187"/>
      <c r="BJ66" s="187"/>
      <c r="BK66" s="187"/>
      <c r="BL66" s="187"/>
      <c r="BN66" s="153"/>
      <c r="BO66" s="187"/>
      <c r="BP66" s="187"/>
      <c r="BQ66" s="187"/>
      <c r="BR66" s="187"/>
      <c r="BS66" s="187"/>
      <c r="BT66" s="187"/>
      <c r="BU66" s="187"/>
      <c r="BV66" s="187"/>
      <c r="BW66" s="187"/>
      <c r="BX66" s="187"/>
      <c r="BY66" s="187"/>
      <c r="BZ66" s="244">
        <v>5.5399999999999903</v>
      </c>
      <c r="CA66" s="189">
        <v>86</v>
      </c>
      <c r="CB66" s="206">
        <v>91</v>
      </c>
      <c r="CC66" s="206">
        <v>96</v>
      </c>
      <c r="CD66" s="206">
        <v>100</v>
      </c>
      <c r="CE66" s="206">
        <v>100</v>
      </c>
      <c r="CF66" s="206">
        <v>100</v>
      </c>
      <c r="CG66" s="206">
        <v>100</v>
      </c>
      <c r="CH66" s="206">
        <v>100</v>
      </c>
      <c r="CI66" s="206">
        <v>100</v>
      </c>
      <c r="CJ66" s="206">
        <v>100</v>
      </c>
    </row>
    <row r="67" spans="1:88" ht="16.5" x14ac:dyDescent="0.3">
      <c r="A67" s="179">
        <v>45</v>
      </c>
      <c r="B67" s="179">
        <v>50</v>
      </c>
      <c r="C67" s="179">
        <v>55</v>
      </c>
      <c r="D67" s="179">
        <v>60</v>
      </c>
      <c r="E67" s="179">
        <v>65</v>
      </c>
      <c r="F67" s="179">
        <v>70</v>
      </c>
      <c r="G67" s="179">
        <v>75</v>
      </c>
      <c r="H67" s="179">
        <v>80</v>
      </c>
      <c r="I67" s="179">
        <v>85</v>
      </c>
      <c r="J67" s="179">
        <v>90</v>
      </c>
      <c r="K67" s="179">
        <v>2005</v>
      </c>
      <c r="L67" s="179" t="s">
        <v>170</v>
      </c>
      <c r="M67" s="179" t="s">
        <v>170</v>
      </c>
      <c r="N67" s="192" t="s">
        <v>170</v>
      </c>
      <c r="O67" s="179" t="s">
        <v>170</v>
      </c>
      <c r="P67" s="237">
        <v>7.45</v>
      </c>
      <c r="R67" s="243">
        <v>1507</v>
      </c>
      <c r="S67" s="243">
        <v>10</v>
      </c>
      <c r="T67" s="243">
        <v>15</v>
      </c>
      <c r="U67" s="243">
        <v>20</v>
      </c>
      <c r="V67" s="243">
        <v>25</v>
      </c>
      <c r="W67" s="243">
        <v>30</v>
      </c>
      <c r="X67" s="243">
        <v>35</v>
      </c>
      <c r="Y67" s="243">
        <v>40</v>
      </c>
      <c r="Z67" s="243">
        <v>45</v>
      </c>
      <c r="AA67" s="243">
        <v>50</v>
      </c>
      <c r="AB67" s="243">
        <v>55</v>
      </c>
      <c r="AD67" s="181">
        <v>55</v>
      </c>
      <c r="AE67" s="179">
        <v>87</v>
      </c>
      <c r="AF67" s="179">
        <v>92</v>
      </c>
      <c r="AG67" s="179">
        <v>97</v>
      </c>
      <c r="AH67" s="179">
        <v>100</v>
      </c>
      <c r="AI67" s="179">
        <v>100</v>
      </c>
      <c r="AJ67" s="179">
        <v>100</v>
      </c>
      <c r="AK67" s="179">
        <v>100</v>
      </c>
      <c r="AL67" s="179">
        <v>100</v>
      </c>
      <c r="AM67" s="179">
        <v>100</v>
      </c>
      <c r="AN67" s="179">
        <v>100</v>
      </c>
      <c r="AO67"/>
      <c r="AP67" s="153"/>
      <c r="AQ67" s="187"/>
      <c r="AR67" s="187"/>
      <c r="AS67" s="187"/>
      <c r="AT67" s="187"/>
      <c r="AU67" s="187"/>
      <c r="AV67" s="187"/>
      <c r="AW67" s="187"/>
      <c r="AX67" s="187"/>
      <c r="AY67" s="187"/>
      <c r="AZ67" s="187"/>
      <c r="BB67" s="187"/>
      <c r="BC67" s="187"/>
      <c r="BD67" s="187"/>
      <c r="BE67" s="187"/>
      <c r="BF67" s="187"/>
      <c r="BG67" s="187"/>
      <c r="BH67" s="187"/>
      <c r="BI67" s="187"/>
      <c r="BJ67" s="187"/>
      <c r="BK67" s="187"/>
      <c r="BL67" s="187"/>
      <c r="BN67" s="153"/>
      <c r="BO67" s="187"/>
      <c r="BP67" s="187"/>
      <c r="BQ67" s="187"/>
      <c r="BR67" s="187"/>
      <c r="BS67" s="187"/>
      <c r="BT67" s="187"/>
      <c r="BU67" s="187"/>
      <c r="BV67" s="187"/>
      <c r="BW67" s="187"/>
      <c r="BX67" s="187"/>
      <c r="BY67" s="187"/>
      <c r="BZ67" s="244">
        <v>5.5499999999999901</v>
      </c>
      <c r="CA67" s="189">
        <v>86</v>
      </c>
      <c r="CB67" s="206">
        <v>91</v>
      </c>
      <c r="CC67" s="206">
        <v>96</v>
      </c>
      <c r="CD67" s="206">
        <v>100</v>
      </c>
      <c r="CE67" s="206">
        <v>100</v>
      </c>
      <c r="CF67" s="206">
        <v>100</v>
      </c>
      <c r="CG67" s="206">
        <v>100</v>
      </c>
      <c r="CH67" s="206">
        <v>100</v>
      </c>
      <c r="CI67" s="206">
        <v>100</v>
      </c>
      <c r="CJ67" s="206">
        <v>100</v>
      </c>
    </row>
    <row r="68" spans="1:88" ht="16.5" x14ac:dyDescent="0.3">
      <c r="A68" s="179">
        <v>44</v>
      </c>
      <c r="B68" s="179">
        <v>49</v>
      </c>
      <c r="C68" s="179">
        <v>54</v>
      </c>
      <c r="D68" s="179">
        <v>59</v>
      </c>
      <c r="E68" s="179">
        <v>64</v>
      </c>
      <c r="F68" s="179">
        <v>69</v>
      </c>
      <c r="G68" s="179">
        <v>74</v>
      </c>
      <c r="H68" s="179">
        <v>79</v>
      </c>
      <c r="I68" s="179">
        <v>84</v>
      </c>
      <c r="J68" s="179">
        <v>89</v>
      </c>
      <c r="K68" s="179">
        <v>1992</v>
      </c>
      <c r="L68" s="179" t="s">
        <v>170</v>
      </c>
      <c r="M68" s="179" t="s">
        <v>170</v>
      </c>
      <c r="N68" s="192" t="s">
        <v>170</v>
      </c>
      <c r="O68" s="179" t="s">
        <v>170</v>
      </c>
      <c r="P68" s="237">
        <v>7.5</v>
      </c>
      <c r="R68" s="243">
        <v>1522</v>
      </c>
      <c r="S68" s="243">
        <v>11</v>
      </c>
      <c r="T68" s="243">
        <v>16</v>
      </c>
      <c r="U68" s="243">
        <v>21</v>
      </c>
      <c r="V68" s="243">
        <v>26</v>
      </c>
      <c r="W68" s="243">
        <v>31</v>
      </c>
      <c r="X68" s="243">
        <v>36</v>
      </c>
      <c r="Y68" s="243">
        <v>41</v>
      </c>
      <c r="Z68" s="243">
        <v>46</v>
      </c>
      <c r="AA68" s="243">
        <v>51</v>
      </c>
      <c r="AB68" s="243">
        <v>56</v>
      </c>
      <c r="AD68" s="181">
        <v>56</v>
      </c>
      <c r="AE68" s="179">
        <v>88</v>
      </c>
      <c r="AF68" s="179">
        <v>93</v>
      </c>
      <c r="AG68" s="179">
        <v>98</v>
      </c>
      <c r="AH68" s="179">
        <v>100</v>
      </c>
      <c r="AI68" s="179">
        <v>100</v>
      </c>
      <c r="AJ68" s="179">
        <v>100</v>
      </c>
      <c r="AK68" s="179">
        <v>100</v>
      </c>
      <c r="AL68" s="179">
        <v>100</v>
      </c>
      <c r="AM68" s="179">
        <v>100</v>
      </c>
      <c r="AN68" s="179">
        <v>100</v>
      </c>
      <c r="AO68"/>
      <c r="AP68" s="153"/>
      <c r="AQ68" s="187"/>
      <c r="AR68" s="187"/>
      <c r="AS68" s="187"/>
      <c r="AT68" s="187"/>
      <c r="AU68" s="187"/>
      <c r="AV68" s="187"/>
      <c r="AW68" s="187"/>
      <c r="AX68" s="187"/>
      <c r="AY68" s="187"/>
      <c r="AZ68" s="187"/>
      <c r="BB68" s="187"/>
      <c r="BC68" s="187"/>
      <c r="BD68" s="187"/>
      <c r="BE68" s="187"/>
      <c r="BF68" s="187"/>
      <c r="BG68" s="187"/>
      <c r="BH68" s="187"/>
      <c r="BI68" s="187"/>
      <c r="BJ68" s="187"/>
      <c r="BK68" s="187"/>
      <c r="BL68" s="187"/>
      <c r="BN68" s="153"/>
      <c r="BO68" s="187"/>
      <c r="BP68" s="187"/>
      <c r="BQ68" s="187"/>
      <c r="BR68" s="187"/>
      <c r="BS68" s="187"/>
      <c r="BT68" s="187"/>
      <c r="BU68" s="187"/>
      <c r="BV68" s="187"/>
      <c r="BW68" s="187"/>
      <c r="BX68" s="187"/>
      <c r="BY68" s="187"/>
      <c r="BZ68" s="242">
        <v>5.5599999999999898</v>
      </c>
      <c r="CA68" s="146">
        <v>86</v>
      </c>
      <c r="CB68" s="206">
        <v>91</v>
      </c>
      <c r="CC68" s="206">
        <v>96</v>
      </c>
      <c r="CD68" s="206">
        <v>100</v>
      </c>
      <c r="CE68" s="206">
        <v>100</v>
      </c>
      <c r="CF68" s="206">
        <v>100</v>
      </c>
      <c r="CG68" s="206">
        <v>100</v>
      </c>
      <c r="CH68" s="206">
        <v>100</v>
      </c>
      <c r="CI68" s="206">
        <v>100</v>
      </c>
      <c r="CJ68" s="206">
        <v>100</v>
      </c>
    </row>
    <row r="69" spans="1:88" ht="16.5" x14ac:dyDescent="0.3">
      <c r="A69" s="179">
        <v>43</v>
      </c>
      <c r="B69" s="179">
        <v>48</v>
      </c>
      <c r="C69" s="179">
        <v>53</v>
      </c>
      <c r="D69" s="179">
        <v>58</v>
      </c>
      <c r="E69" s="179">
        <v>63</v>
      </c>
      <c r="F69" s="179">
        <v>68</v>
      </c>
      <c r="G69" s="179">
        <v>73</v>
      </c>
      <c r="H69" s="179">
        <v>78</v>
      </c>
      <c r="I69" s="179">
        <v>83</v>
      </c>
      <c r="J69" s="179">
        <v>88</v>
      </c>
      <c r="K69" s="179">
        <v>1979</v>
      </c>
      <c r="L69" s="179">
        <v>31</v>
      </c>
      <c r="M69" s="179">
        <v>24</v>
      </c>
      <c r="N69" s="192" t="s">
        <v>170</v>
      </c>
      <c r="O69" s="179">
        <v>33</v>
      </c>
      <c r="P69" s="237">
        <v>7.55</v>
      </c>
      <c r="R69" s="243">
        <v>1537</v>
      </c>
      <c r="S69" s="243">
        <v>12</v>
      </c>
      <c r="T69" s="243">
        <v>17</v>
      </c>
      <c r="U69" s="243">
        <v>22</v>
      </c>
      <c r="V69" s="243">
        <v>27</v>
      </c>
      <c r="W69" s="243">
        <v>32</v>
      </c>
      <c r="X69" s="243">
        <v>37</v>
      </c>
      <c r="Y69" s="243">
        <v>42</v>
      </c>
      <c r="Z69" s="243">
        <v>47</v>
      </c>
      <c r="AA69" s="243">
        <v>52</v>
      </c>
      <c r="AB69" s="243">
        <v>57</v>
      </c>
      <c r="AD69" s="181">
        <v>57</v>
      </c>
      <c r="AE69" s="179">
        <v>90</v>
      </c>
      <c r="AF69" s="179">
        <v>95</v>
      </c>
      <c r="AG69" s="181">
        <v>100</v>
      </c>
      <c r="AH69" s="179">
        <v>100</v>
      </c>
      <c r="AI69" s="179">
        <v>100</v>
      </c>
      <c r="AJ69" s="179">
        <v>100</v>
      </c>
      <c r="AK69" s="179">
        <v>100</v>
      </c>
      <c r="AL69" s="179">
        <v>100</v>
      </c>
      <c r="AM69" s="179">
        <v>100</v>
      </c>
      <c r="AN69" s="179">
        <v>100</v>
      </c>
      <c r="AO69"/>
      <c r="AP69" s="153"/>
      <c r="AQ69" s="187"/>
      <c r="AR69" s="187"/>
      <c r="AS69" s="187"/>
      <c r="AT69" s="187"/>
      <c r="AU69" s="187"/>
      <c r="AV69" s="187"/>
      <c r="AW69" s="187"/>
      <c r="AX69" s="187"/>
      <c r="AY69" s="187"/>
      <c r="AZ69" s="187"/>
      <c r="BB69" s="187"/>
      <c r="BC69" s="187"/>
      <c r="BD69" s="187"/>
      <c r="BE69" s="187"/>
      <c r="BF69" s="187"/>
      <c r="BG69" s="187"/>
      <c r="BH69" s="187"/>
      <c r="BI69" s="187"/>
      <c r="BJ69" s="187"/>
      <c r="BK69" s="187"/>
      <c r="BL69" s="187"/>
      <c r="BN69" s="153"/>
      <c r="BO69" s="187"/>
      <c r="BP69" s="187"/>
      <c r="BQ69" s="187"/>
      <c r="BR69" s="187"/>
      <c r="BS69" s="187"/>
      <c r="BT69" s="187"/>
      <c r="BU69" s="187"/>
      <c r="BV69" s="187"/>
      <c r="BW69" s="187"/>
      <c r="BX69" s="187"/>
      <c r="BY69" s="187"/>
      <c r="BZ69" s="244">
        <v>5.5699999999999896</v>
      </c>
      <c r="CA69" s="189">
        <v>85</v>
      </c>
      <c r="CB69" s="206">
        <v>90</v>
      </c>
      <c r="CC69" s="206">
        <v>95</v>
      </c>
      <c r="CD69" s="206">
        <v>100</v>
      </c>
      <c r="CE69" s="206">
        <v>100</v>
      </c>
      <c r="CF69" s="206">
        <v>100</v>
      </c>
      <c r="CG69" s="206">
        <v>100</v>
      </c>
      <c r="CH69" s="206">
        <v>100</v>
      </c>
      <c r="CI69" s="206">
        <v>100</v>
      </c>
      <c r="CJ69" s="206">
        <v>100</v>
      </c>
    </row>
    <row r="70" spans="1:88" ht="16.5" x14ac:dyDescent="0.3">
      <c r="A70" s="179">
        <v>42</v>
      </c>
      <c r="B70" s="179">
        <v>47</v>
      </c>
      <c r="C70" s="179">
        <v>52</v>
      </c>
      <c r="D70" s="179">
        <v>57</v>
      </c>
      <c r="E70" s="179">
        <v>62</v>
      </c>
      <c r="F70" s="179">
        <v>67</v>
      </c>
      <c r="G70" s="179">
        <v>72</v>
      </c>
      <c r="H70" s="179">
        <v>77</v>
      </c>
      <c r="I70" s="179">
        <v>82</v>
      </c>
      <c r="J70" s="179">
        <v>87</v>
      </c>
      <c r="K70" s="179">
        <v>1966</v>
      </c>
      <c r="L70" s="179" t="s">
        <v>170</v>
      </c>
      <c r="M70" s="179" t="s">
        <v>170</v>
      </c>
      <c r="N70" s="192">
        <v>16</v>
      </c>
      <c r="O70" s="179" t="s">
        <v>170</v>
      </c>
      <c r="P70" s="237">
        <v>7.6</v>
      </c>
      <c r="R70" s="243">
        <v>1552</v>
      </c>
      <c r="S70" s="243">
        <v>13</v>
      </c>
      <c r="T70" s="243">
        <v>18</v>
      </c>
      <c r="U70" s="243">
        <v>23</v>
      </c>
      <c r="V70" s="243">
        <v>28</v>
      </c>
      <c r="W70" s="243">
        <v>33</v>
      </c>
      <c r="X70" s="243">
        <v>38</v>
      </c>
      <c r="Y70" s="243">
        <v>43</v>
      </c>
      <c r="Z70" s="243">
        <v>48</v>
      </c>
      <c r="AA70" s="243">
        <v>53</v>
      </c>
      <c r="AB70" s="243">
        <v>58</v>
      </c>
      <c r="AD70" s="181">
        <v>58</v>
      </c>
      <c r="AE70" s="179">
        <v>92</v>
      </c>
      <c r="AF70" s="179">
        <v>97</v>
      </c>
      <c r="AG70" s="179">
        <v>100</v>
      </c>
      <c r="AH70" s="179">
        <v>100</v>
      </c>
      <c r="AI70" s="179">
        <v>100</v>
      </c>
      <c r="AJ70" s="179">
        <v>100</v>
      </c>
      <c r="AK70" s="179">
        <v>100</v>
      </c>
      <c r="AL70" s="179">
        <v>100</v>
      </c>
      <c r="AM70" s="179">
        <v>100</v>
      </c>
      <c r="AN70" s="179">
        <v>100</v>
      </c>
      <c r="AO70"/>
      <c r="AP70" s="153"/>
      <c r="AQ70" s="187"/>
      <c r="AR70" s="187"/>
      <c r="AS70" s="187"/>
      <c r="AT70" s="187"/>
      <c r="AU70" s="187"/>
      <c r="AV70" s="187"/>
      <c r="AW70" s="187"/>
      <c r="AX70" s="187"/>
      <c r="AY70" s="187"/>
      <c r="AZ70" s="187"/>
      <c r="BB70" s="187"/>
      <c r="BC70" s="187"/>
      <c r="BD70" s="187"/>
      <c r="BE70" s="187"/>
      <c r="BF70" s="187"/>
      <c r="BG70" s="187"/>
      <c r="BH70" s="187"/>
      <c r="BI70" s="187"/>
      <c r="BJ70" s="187"/>
      <c r="BK70" s="187"/>
      <c r="BL70" s="187"/>
      <c r="BN70" s="153"/>
      <c r="BO70" s="187"/>
      <c r="BP70" s="187"/>
      <c r="BQ70" s="187"/>
      <c r="BR70" s="187"/>
      <c r="BS70" s="187"/>
      <c r="BT70" s="187"/>
      <c r="BU70" s="187"/>
      <c r="BV70" s="187"/>
      <c r="BW70" s="187"/>
      <c r="BX70" s="187"/>
      <c r="BY70" s="187"/>
      <c r="BZ70" s="244">
        <v>5.5799999999999903</v>
      </c>
      <c r="CA70" s="189">
        <v>85</v>
      </c>
      <c r="CB70" s="206">
        <v>90</v>
      </c>
      <c r="CC70" s="206">
        <v>95</v>
      </c>
      <c r="CD70" s="206">
        <v>100</v>
      </c>
      <c r="CE70" s="206">
        <v>100</v>
      </c>
      <c r="CF70" s="206">
        <v>100</v>
      </c>
      <c r="CG70" s="206">
        <v>100</v>
      </c>
      <c r="CH70" s="206">
        <v>100</v>
      </c>
      <c r="CI70" s="206">
        <v>100</v>
      </c>
      <c r="CJ70" s="206">
        <v>100</v>
      </c>
    </row>
    <row r="71" spans="1:88" ht="16.5" x14ac:dyDescent="0.3">
      <c r="A71" s="179">
        <v>41</v>
      </c>
      <c r="B71" s="179">
        <v>46</v>
      </c>
      <c r="C71" s="179">
        <v>51</v>
      </c>
      <c r="D71" s="179">
        <v>56</v>
      </c>
      <c r="E71" s="179">
        <v>61</v>
      </c>
      <c r="F71" s="179">
        <v>66</v>
      </c>
      <c r="G71" s="179">
        <v>71</v>
      </c>
      <c r="H71" s="179">
        <v>76</v>
      </c>
      <c r="I71" s="179">
        <v>81</v>
      </c>
      <c r="J71" s="179">
        <v>86</v>
      </c>
      <c r="K71" s="179">
        <v>1953</v>
      </c>
      <c r="L71" s="179" t="s">
        <v>170</v>
      </c>
      <c r="M71" s="179" t="s">
        <v>170</v>
      </c>
      <c r="N71" s="192" t="s">
        <v>170</v>
      </c>
      <c r="O71" s="179" t="s">
        <v>170</v>
      </c>
      <c r="P71" s="237">
        <v>7.6499999999999897</v>
      </c>
      <c r="R71" s="243">
        <v>1567</v>
      </c>
      <c r="S71" s="243">
        <v>14</v>
      </c>
      <c r="T71" s="243">
        <v>19</v>
      </c>
      <c r="U71" s="243">
        <v>24</v>
      </c>
      <c r="V71" s="243">
        <v>29</v>
      </c>
      <c r="W71" s="243">
        <v>34</v>
      </c>
      <c r="X71" s="243">
        <v>39</v>
      </c>
      <c r="Y71" s="243">
        <v>44</v>
      </c>
      <c r="Z71" s="243">
        <v>49</v>
      </c>
      <c r="AA71" s="243">
        <v>54</v>
      </c>
      <c r="AB71" s="243">
        <v>59</v>
      </c>
      <c r="AD71" s="181">
        <v>59</v>
      </c>
      <c r="AE71" s="179">
        <v>93</v>
      </c>
      <c r="AF71" s="179">
        <v>98</v>
      </c>
      <c r="AG71" s="179">
        <v>100</v>
      </c>
      <c r="AH71" s="179">
        <v>100</v>
      </c>
      <c r="AI71" s="179">
        <v>100</v>
      </c>
      <c r="AJ71" s="179">
        <v>100</v>
      </c>
      <c r="AK71" s="179">
        <v>100</v>
      </c>
      <c r="AL71" s="179">
        <v>100</v>
      </c>
      <c r="AM71" s="179">
        <v>100</v>
      </c>
      <c r="AN71" s="179">
        <v>100</v>
      </c>
      <c r="AO71"/>
      <c r="AP71" s="153"/>
      <c r="AQ71" s="187"/>
      <c r="AR71" s="187"/>
      <c r="AS71" s="187"/>
      <c r="AT71" s="187"/>
      <c r="AU71" s="187"/>
      <c r="AV71" s="187"/>
      <c r="AW71" s="187"/>
      <c r="AX71" s="187"/>
      <c r="AY71" s="187"/>
      <c r="AZ71" s="187"/>
      <c r="BB71" s="187"/>
      <c r="BC71" s="187"/>
      <c r="BD71" s="187"/>
      <c r="BE71" s="187"/>
      <c r="BF71" s="187"/>
      <c r="BG71" s="187"/>
      <c r="BH71" s="187"/>
      <c r="BI71" s="187"/>
      <c r="BJ71" s="187"/>
      <c r="BK71" s="187"/>
      <c r="BL71" s="187"/>
      <c r="BN71" s="153"/>
      <c r="BO71" s="187"/>
      <c r="BP71" s="187"/>
      <c r="BQ71" s="187"/>
      <c r="BR71" s="187"/>
      <c r="BS71" s="187"/>
      <c r="BT71" s="187"/>
      <c r="BU71" s="187"/>
      <c r="BV71" s="187"/>
      <c r="BW71" s="187"/>
      <c r="BX71" s="187"/>
      <c r="BY71" s="187"/>
      <c r="BZ71" s="244">
        <v>5.5899999999999901</v>
      </c>
      <c r="CA71" s="189">
        <v>85</v>
      </c>
      <c r="CB71" s="206">
        <v>90</v>
      </c>
      <c r="CC71" s="206">
        <v>95</v>
      </c>
      <c r="CD71" s="206">
        <v>100</v>
      </c>
      <c r="CE71" s="206">
        <v>100</v>
      </c>
      <c r="CF71" s="206">
        <v>100</v>
      </c>
      <c r="CG71" s="206">
        <v>100</v>
      </c>
      <c r="CH71" s="206">
        <v>100</v>
      </c>
      <c r="CI71" s="206">
        <v>100</v>
      </c>
      <c r="CJ71" s="206">
        <v>100</v>
      </c>
    </row>
    <row r="72" spans="1:88" ht="16.5" x14ac:dyDescent="0.3">
      <c r="A72" s="179">
        <v>40</v>
      </c>
      <c r="B72" s="179">
        <v>45</v>
      </c>
      <c r="C72" s="179">
        <v>50</v>
      </c>
      <c r="D72" s="179">
        <v>55</v>
      </c>
      <c r="E72" s="179">
        <v>60</v>
      </c>
      <c r="F72" s="179">
        <v>65</v>
      </c>
      <c r="G72" s="179">
        <v>70</v>
      </c>
      <c r="H72" s="179">
        <v>75</v>
      </c>
      <c r="I72" s="179">
        <v>80</v>
      </c>
      <c r="J72" s="179">
        <v>85</v>
      </c>
      <c r="K72" s="179">
        <v>1940</v>
      </c>
      <c r="L72" s="179" t="s">
        <v>170</v>
      </c>
      <c r="M72" s="179" t="s">
        <v>170</v>
      </c>
      <c r="N72" s="192" t="s">
        <v>170</v>
      </c>
      <c r="O72" s="179" t="s">
        <v>170</v>
      </c>
      <c r="P72" s="237">
        <v>7.6999999999999904</v>
      </c>
      <c r="R72" s="243">
        <v>1582</v>
      </c>
      <c r="S72" s="243">
        <v>15</v>
      </c>
      <c r="T72" s="243">
        <v>20</v>
      </c>
      <c r="U72" s="243">
        <v>25</v>
      </c>
      <c r="V72" s="243">
        <v>30</v>
      </c>
      <c r="W72" s="243">
        <v>35</v>
      </c>
      <c r="X72" s="243">
        <v>40</v>
      </c>
      <c r="Y72" s="243">
        <v>45</v>
      </c>
      <c r="Z72" s="243">
        <v>50</v>
      </c>
      <c r="AA72" s="243">
        <v>55</v>
      </c>
      <c r="AB72" s="243">
        <v>60</v>
      </c>
      <c r="AD72" s="181">
        <v>60</v>
      </c>
      <c r="AE72" s="179">
        <v>95</v>
      </c>
      <c r="AF72" s="181">
        <v>100</v>
      </c>
      <c r="AG72" s="179">
        <v>100</v>
      </c>
      <c r="AH72" s="179">
        <v>100</v>
      </c>
      <c r="AI72" s="179">
        <v>100</v>
      </c>
      <c r="AJ72" s="179">
        <v>100</v>
      </c>
      <c r="AK72" s="179">
        <v>100</v>
      </c>
      <c r="AL72" s="179">
        <v>100</v>
      </c>
      <c r="AM72" s="179">
        <v>100</v>
      </c>
      <c r="AN72" s="179">
        <v>100</v>
      </c>
      <c r="AO72"/>
      <c r="AP72" s="153"/>
      <c r="AQ72" s="187"/>
      <c r="AR72" s="187"/>
      <c r="AS72" s="187"/>
      <c r="AT72" s="187"/>
      <c r="AU72" s="187"/>
      <c r="AV72" s="187"/>
      <c r="AW72" s="187"/>
      <c r="AX72" s="187"/>
      <c r="AY72" s="187"/>
      <c r="AZ72" s="187"/>
      <c r="BB72" s="187"/>
      <c r="BC72" s="187"/>
      <c r="BD72" s="187"/>
      <c r="BE72" s="187"/>
      <c r="BF72" s="187"/>
      <c r="BG72" s="187"/>
      <c r="BH72" s="187"/>
      <c r="BI72" s="187"/>
      <c r="BJ72" s="187"/>
      <c r="BK72" s="187"/>
      <c r="BL72" s="187"/>
      <c r="BN72" s="153"/>
      <c r="BO72" s="187"/>
      <c r="BP72" s="187"/>
      <c r="BQ72" s="187"/>
      <c r="BR72" s="187"/>
      <c r="BS72" s="187"/>
      <c r="BT72" s="187"/>
      <c r="BU72" s="187"/>
      <c r="BV72" s="187"/>
      <c r="BW72" s="187"/>
      <c r="BX72" s="187"/>
      <c r="BY72" s="187"/>
      <c r="BZ72" s="242">
        <v>5.5999999999999899</v>
      </c>
      <c r="CA72" s="146">
        <v>85</v>
      </c>
      <c r="CB72" s="206">
        <v>90</v>
      </c>
      <c r="CC72" s="206">
        <v>95</v>
      </c>
      <c r="CD72" s="206">
        <v>100</v>
      </c>
      <c r="CE72" s="206">
        <v>100</v>
      </c>
      <c r="CF72" s="206">
        <v>100</v>
      </c>
      <c r="CG72" s="206">
        <v>100</v>
      </c>
      <c r="CH72" s="206">
        <v>100</v>
      </c>
      <c r="CI72" s="206">
        <v>100</v>
      </c>
      <c r="CJ72" s="206">
        <v>100</v>
      </c>
    </row>
    <row r="73" spans="1:88" ht="16.5" x14ac:dyDescent="0.3">
      <c r="A73" s="179">
        <v>39</v>
      </c>
      <c r="B73" s="179">
        <v>44</v>
      </c>
      <c r="C73" s="179">
        <v>49</v>
      </c>
      <c r="D73" s="179">
        <v>54</v>
      </c>
      <c r="E73" s="179">
        <v>59</v>
      </c>
      <c r="F73" s="179">
        <v>64</v>
      </c>
      <c r="G73" s="179">
        <v>69</v>
      </c>
      <c r="H73" s="179">
        <v>74</v>
      </c>
      <c r="I73" s="179">
        <v>79</v>
      </c>
      <c r="J73" s="179">
        <v>84</v>
      </c>
      <c r="K73" s="179">
        <v>1927</v>
      </c>
      <c r="L73" s="179">
        <v>30</v>
      </c>
      <c r="M73" s="179">
        <v>23</v>
      </c>
      <c r="N73" s="192" t="s">
        <v>170</v>
      </c>
      <c r="O73" s="179">
        <v>32</v>
      </c>
      <c r="P73" s="237">
        <v>7.7499999999999902</v>
      </c>
      <c r="R73" s="243">
        <v>1597</v>
      </c>
      <c r="S73" s="243">
        <v>16</v>
      </c>
      <c r="T73" s="243">
        <v>21</v>
      </c>
      <c r="U73" s="243">
        <v>26</v>
      </c>
      <c r="V73" s="243">
        <v>31</v>
      </c>
      <c r="W73" s="243">
        <v>36</v>
      </c>
      <c r="X73" s="243">
        <v>41</v>
      </c>
      <c r="Y73" s="243">
        <v>46</v>
      </c>
      <c r="Z73" s="243">
        <v>51</v>
      </c>
      <c r="AA73" s="243">
        <v>56</v>
      </c>
      <c r="AB73" s="243">
        <v>61</v>
      </c>
      <c r="AD73" s="181">
        <v>61</v>
      </c>
      <c r="AE73" s="179">
        <v>97</v>
      </c>
      <c r="AF73" s="179">
        <v>100</v>
      </c>
      <c r="AG73" s="179">
        <v>100</v>
      </c>
      <c r="AH73" s="179">
        <v>100</v>
      </c>
      <c r="AI73" s="179">
        <v>100</v>
      </c>
      <c r="AJ73" s="179">
        <v>100</v>
      </c>
      <c r="AK73" s="179">
        <v>100</v>
      </c>
      <c r="AL73" s="179">
        <v>100</v>
      </c>
      <c r="AM73" s="179">
        <v>100</v>
      </c>
      <c r="AN73" s="179">
        <v>100</v>
      </c>
      <c r="AO73"/>
      <c r="AP73" s="153"/>
      <c r="AQ73" s="187"/>
      <c r="AR73" s="187"/>
      <c r="AS73" s="187"/>
      <c r="AT73" s="187"/>
      <c r="AU73" s="187"/>
      <c r="AV73" s="187"/>
      <c r="AW73" s="187"/>
      <c r="AX73" s="187"/>
      <c r="AY73" s="187"/>
      <c r="AZ73" s="187"/>
      <c r="BB73" s="187"/>
      <c r="BC73" s="187"/>
      <c r="BD73" s="187"/>
      <c r="BE73" s="187"/>
      <c r="BF73" s="187"/>
      <c r="BG73" s="187"/>
      <c r="BH73" s="187"/>
      <c r="BI73" s="187"/>
      <c r="BJ73" s="187"/>
      <c r="BK73" s="187"/>
      <c r="BL73" s="187"/>
      <c r="BN73" s="153"/>
      <c r="BO73" s="187"/>
      <c r="BP73" s="187"/>
      <c r="BQ73" s="187"/>
      <c r="BR73" s="187"/>
      <c r="BS73" s="187"/>
      <c r="BT73" s="187"/>
      <c r="BU73" s="187"/>
      <c r="BV73" s="187"/>
      <c r="BW73" s="187"/>
      <c r="BX73" s="187"/>
      <c r="BY73" s="187"/>
      <c r="BZ73" s="244">
        <v>5.6099999999999897</v>
      </c>
      <c r="CA73" s="189">
        <v>84</v>
      </c>
      <c r="CB73" s="206">
        <v>89</v>
      </c>
      <c r="CC73" s="206">
        <v>94</v>
      </c>
      <c r="CD73" s="206">
        <v>99</v>
      </c>
      <c r="CE73" s="206">
        <v>100</v>
      </c>
      <c r="CF73" s="206">
        <v>100</v>
      </c>
      <c r="CG73" s="206">
        <v>100</v>
      </c>
      <c r="CH73" s="206">
        <v>100</v>
      </c>
      <c r="CI73" s="206">
        <v>100</v>
      </c>
      <c r="CJ73" s="206">
        <v>100</v>
      </c>
    </row>
    <row r="74" spans="1:88" ht="16.5" x14ac:dyDescent="0.3">
      <c r="A74" s="179">
        <v>38</v>
      </c>
      <c r="B74" s="179">
        <v>43</v>
      </c>
      <c r="C74" s="179">
        <v>48</v>
      </c>
      <c r="D74" s="179">
        <v>53</v>
      </c>
      <c r="E74" s="179">
        <v>58</v>
      </c>
      <c r="F74" s="179">
        <v>63</v>
      </c>
      <c r="G74" s="179">
        <v>68</v>
      </c>
      <c r="H74" s="179">
        <v>73</v>
      </c>
      <c r="I74" s="179">
        <v>78</v>
      </c>
      <c r="J74" s="179">
        <v>83</v>
      </c>
      <c r="K74" s="179">
        <v>1914</v>
      </c>
      <c r="L74" s="179" t="s">
        <v>170</v>
      </c>
      <c r="M74" s="179" t="s">
        <v>170</v>
      </c>
      <c r="N74" s="192" t="s">
        <v>170</v>
      </c>
      <c r="O74" s="179" t="s">
        <v>170</v>
      </c>
      <c r="P74" s="237">
        <v>7.7999999999999901</v>
      </c>
      <c r="R74" s="243">
        <v>1612</v>
      </c>
      <c r="S74" s="243">
        <v>17</v>
      </c>
      <c r="T74" s="243">
        <v>22</v>
      </c>
      <c r="U74" s="243">
        <v>27</v>
      </c>
      <c r="V74" s="243">
        <v>32</v>
      </c>
      <c r="W74" s="243">
        <v>37</v>
      </c>
      <c r="X74" s="243">
        <v>42</v>
      </c>
      <c r="Y74" s="243">
        <v>47</v>
      </c>
      <c r="Z74" s="243">
        <v>52</v>
      </c>
      <c r="AA74" s="243">
        <v>57</v>
      </c>
      <c r="AB74" s="243">
        <v>62</v>
      </c>
      <c r="AD74" s="181">
        <v>62</v>
      </c>
      <c r="AE74" s="179">
        <v>98</v>
      </c>
      <c r="AF74" s="179">
        <v>100</v>
      </c>
      <c r="AG74" s="179">
        <v>100</v>
      </c>
      <c r="AH74" s="179">
        <v>100</v>
      </c>
      <c r="AI74" s="179">
        <v>100</v>
      </c>
      <c r="AJ74" s="179">
        <v>100</v>
      </c>
      <c r="AK74" s="179">
        <v>100</v>
      </c>
      <c r="AL74" s="179">
        <v>100</v>
      </c>
      <c r="AM74" s="179">
        <v>100</v>
      </c>
      <c r="AN74" s="179">
        <v>100</v>
      </c>
      <c r="AO74"/>
      <c r="AP74" s="153"/>
      <c r="AQ74" s="187"/>
      <c r="AR74" s="187"/>
      <c r="AS74" s="187"/>
      <c r="AT74" s="187"/>
      <c r="AU74" s="187"/>
      <c r="AV74" s="187"/>
      <c r="AW74" s="187"/>
      <c r="AX74" s="187"/>
      <c r="AY74" s="187"/>
      <c r="AZ74" s="187"/>
      <c r="BB74" s="187"/>
      <c r="BC74" s="187"/>
      <c r="BD74" s="187"/>
      <c r="BE74" s="187"/>
      <c r="BF74" s="187"/>
      <c r="BG74" s="187"/>
      <c r="BH74" s="187"/>
      <c r="BI74" s="187"/>
      <c r="BJ74" s="187"/>
      <c r="BK74" s="187"/>
      <c r="BL74" s="187"/>
      <c r="BN74" s="153"/>
      <c r="BO74" s="187"/>
      <c r="BP74" s="187"/>
      <c r="BQ74" s="187"/>
      <c r="BR74" s="187"/>
      <c r="BS74" s="187"/>
      <c r="BT74" s="187"/>
      <c r="BU74" s="187"/>
      <c r="BV74" s="187"/>
      <c r="BW74" s="187"/>
      <c r="BX74" s="187"/>
      <c r="BY74" s="187"/>
      <c r="BZ74" s="244">
        <v>5.6199999999999903</v>
      </c>
      <c r="CA74" s="189">
        <v>84</v>
      </c>
      <c r="CB74" s="206">
        <v>89</v>
      </c>
      <c r="CC74" s="206">
        <v>94</v>
      </c>
      <c r="CD74" s="206">
        <v>99</v>
      </c>
      <c r="CE74" s="206">
        <v>100</v>
      </c>
      <c r="CF74" s="206">
        <v>100</v>
      </c>
      <c r="CG74" s="206">
        <v>100</v>
      </c>
      <c r="CH74" s="206">
        <v>100</v>
      </c>
      <c r="CI74" s="206">
        <v>100</v>
      </c>
      <c r="CJ74" s="206">
        <v>100</v>
      </c>
    </row>
    <row r="75" spans="1:88" ht="16.5" x14ac:dyDescent="0.3">
      <c r="A75" s="179">
        <v>37</v>
      </c>
      <c r="B75" s="179">
        <v>42</v>
      </c>
      <c r="C75" s="179">
        <v>47</v>
      </c>
      <c r="D75" s="179">
        <v>52</v>
      </c>
      <c r="E75" s="179">
        <v>57</v>
      </c>
      <c r="F75" s="179">
        <v>62</v>
      </c>
      <c r="G75" s="179">
        <v>67</v>
      </c>
      <c r="H75" s="179">
        <v>72</v>
      </c>
      <c r="I75" s="179">
        <v>77</v>
      </c>
      <c r="J75" s="179">
        <v>82</v>
      </c>
      <c r="K75" s="179">
        <v>1901</v>
      </c>
      <c r="L75" s="179">
        <v>29</v>
      </c>
      <c r="M75" s="179" t="s">
        <v>170</v>
      </c>
      <c r="N75" s="192">
        <v>15</v>
      </c>
      <c r="O75" s="179" t="s">
        <v>170</v>
      </c>
      <c r="P75" s="237">
        <v>7.8499999999999899</v>
      </c>
      <c r="R75" s="243">
        <v>1627</v>
      </c>
      <c r="S75" s="243">
        <v>18</v>
      </c>
      <c r="T75" s="243">
        <v>23</v>
      </c>
      <c r="U75" s="243">
        <v>28</v>
      </c>
      <c r="V75" s="243">
        <v>33</v>
      </c>
      <c r="W75" s="243">
        <v>38</v>
      </c>
      <c r="X75" s="243">
        <v>43</v>
      </c>
      <c r="Y75" s="243">
        <v>48</v>
      </c>
      <c r="Z75" s="243">
        <v>53</v>
      </c>
      <c r="AA75" s="243">
        <v>58</v>
      </c>
      <c r="AB75" s="243">
        <v>63</v>
      </c>
      <c r="AD75" s="181">
        <v>63</v>
      </c>
      <c r="AE75" s="181">
        <v>100</v>
      </c>
      <c r="AF75" s="179">
        <v>100</v>
      </c>
      <c r="AG75" s="179">
        <v>100</v>
      </c>
      <c r="AH75" s="179">
        <v>100</v>
      </c>
      <c r="AI75" s="179">
        <v>100</v>
      </c>
      <c r="AJ75" s="179">
        <v>100</v>
      </c>
      <c r="AK75" s="179">
        <v>100</v>
      </c>
      <c r="AL75" s="179">
        <v>100</v>
      </c>
      <c r="AM75" s="179">
        <v>100</v>
      </c>
      <c r="AN75" s="179">
        <v>100</v>
      </c>
      <c r="AO75"/>
      <c r="AP75" s="153"/>
      <c r="AQ75" s="187"/>
      <c r="AR75" s="187"/>
      <c r="AS75" s="187"/>
      <c r="AT75" s="187"/>
      <c r="AU75" s="187"/>
      <c r="AV75" s="187"/>
      <c r="AW75" s="187"/>
      <c r="AX75" s="187"/>
      <c r="AY75" s="187"/>
      <c r="AZ75" s="187"/>
      <c r="BB75" s="187"/>
      <c r="BC75" s="187"/>
      <c r="BD75" s="187"/>
      <c r="BE75" s="187"/>
      <c r="BF75" s="187"/>
      <c r="BG75" s="187"/>
      <c r="BH75" s="187"/>
      <c r="BI75" s="187"/>
      <c r="BJ75" s="187"/>
      <c r="BK75" s="187"/>
      <c r="BL75" s="187"/>
      <c r="BN75" s="153"/>
      <c r="BO75" s="187"/>
      <c r="BP75" s="187"/>
      <c r="BQ75" s="187"/>
      <c r="BR75" s="187"/>
      <c r="BS75" s="187"/>
      <c r="BT75" s="187"/>
      <c r="BU75" s="187"/>
      <c r="BV75" s="187"/>
      <c r="BW75" s="187"/>
      <c r="BX75" s="187"/>
      <c r="BY75" s="187"/>
      <c r="BZ75" s="244">
        <v>5.6299999999999901</v>
      </c>
      <c r="CA75" s="189">
        <v>84</v>
      </c>
      <c r="CB75" s="206">
        <v>89</v>
      </c>
      <c r="CC75" s="206">
        <v>94</v>
      </c>
      <c r="CD75" s="206">
        <v>99</v>
      </c>
      <c r="CE75" s="206">
        <v>100</v>
      </c>
      <c r="CF75" s="206">
        <v>100</v>
      </c>
      <c r="CG75" s="206">
        <v>100</v>
      </c>
      <c r="CH75" s="206">
        <v>100</v>
      </c>
      <c r="CI75" s="206">
        <v>100</v>
      </c>
      <c r="CJ75" s="206">
        <v>100</v>
      </c>
    </row>
    <row r="76" spans="1:88" ht="16.5" x14ac:dyDescent="0.3">
      <c r="A76" s="179">
        <v>36</v>
      </c>
      <c r="B76" s="179">
        <v>41</v>
      </c>
      <c r="C76" s="179">
        <v>46</v>
      </c>
      <c r="D76" s="179">
        <v>51</v>
      </c>
      <c r="E76" s="179">
        <v>56</v>
      </c>
      <c r="F76" s="179">
        <v>61</v>
      </c>
      <c r="G76" s="179">
        <v>66</v>
      </c>
      <c r="H76" s="179">
        <v>71</v>
      </c>
      <c r="I76" s="179">
        <v>76</v>
      </c>
      <c r="J76" s="179">
        <v>81</v>
      </c>
      <c r="K76" s="179">
        <v>1888</v>
      </c>
      <c r="L76" s="179" t="s">
        <v>170</v>
      </c>
      <c r="M76" s="179" t="s">
        <v>170</v>
      </c>
      <c r="N76" s="192" t="s">
        <v>170</v>
      </c>
      <c r="O76" s="179" t="s">
        <v>170</v>
      </c>
      <c r="P76" s="237">
        <v>7.8999999999999897</v>
      </c>
      <c r="R76" s="243">
        <v>1642</v>
      </c>
      <c r="S76" s="243">
        <v>19</v>
      </c>
      <c r="T76" s="243">
        <v>24</v>
      </c>
      <c r="U76" s="243">
        <v>29</v>
      </c>
      <c r="V76" s="243">
        <v>34</v>
      </c>
      <c r="W76" s="243">
        <v>39</v>
      </c>
      <c r="X76" s="243">
        <v>44</v>
      </c>
      <c r="Y76" s="243">
        <v>49</v>
      </c>
      <c r="Z76" s="243">
        <v>54</v>
      </c>
      <c r="AA76" s="243">
        <v>59</v>
      </c>
      <c r="AB76" s="243">
        <v>64</v>
      </c>
      <c r="AD76" s="193"/>
      <c r="AE76" s="193"/>
      <c r="AF76" s="193"/>
      <c r="AG76" s="193"/>
      <c r="AH76" s="193"/>
      <c r="AI76" s="193"/>
      <c r="AJ76" s="193"/>
      <c r="AK76" s="193"/>
      <c r="AL76" s="193"/>
      <c r="AM76" s="193"/>
      <c r="AN76" s="193"/>
      <c r="AO76"/>
      <c r="AP76" s="153"/>
      <c r="AQ76" s="187"/>
      <c r="AR76" s="187"/>
      <c r="AS76" s="187"/>
      <c r="AT76" s="187"/>
      <c r="AU76" s="187"/>
      <c r="AV76" s="187"/>
      <c r="AW76" s="187"/>
      <c r="AX76" s="187"/>
      <c r="AY76" s="187"/>
      <c r="AZ76" s="187"/>
      <c r="BB76" s="187"/>
      <c r="BC76" s="187"/>
      <c r="BD76" s="187"/>
      <c r="BE76" s="187"/>
      <c r="BF76" s="187"/>
      <c r="BG76" s="187"/>
      <c r="BH76" s="187"/>
      <c r="BI76" s="187"/>
      <c r="BJ76" s="187"/>
      <c r="BK76" s="187"/>
      <c r="BL76" s="187"/>
      <c r="BN76" s="153"/>
      <c r="BO76" s="187"/>
      <c r="BP76" s="187"/>
      <c r="BQ76" s="187"/>
      <c r="BR76" s="187"/>
      <c r="BS76" s="187"/>
      <c r="BT76" s="187"/>
      <c r="BU76" s="187"/>
      <c r="BV76" s="187"/>
      <c r="BW76" s="187"/>
      <c r="BX76" s="187"/>
      <c r="BY76" s="187"/>
      <c r="BZ76" s="242">
        <v>5.6399999999999899</v>
      </c>
      <c r="CA76" s="146">
        <v>84</v>
      </c>
      <c r="CB76" s="206">
        <v>89</v>
      </c>
      <c r="CC76" s="206">
        <v>94</v>
      </c>
      <c r="CD76" s="206">
        <v>99</v>
      </c>
      <c r="CE76" s="206">
        <v>100</v>
      </c>
      <c r="CF76" s="206">
        <v>100</v>
      </c>
      <c r="CG76" s="206">
        <v>100</v>
      </c>
      <c r="CH76" s="206">
        <v>100</v>
      </c>
      <c r="CI76" s="206">
        <v>100</v>
      </c>
      <c r="CJ76" s="206">
        <v>100</v>
      </c>
    </row>
    <row r="77" spans="1:88" ht="16.5" x14ac:dyDescent="0.3">
      <c r="A77" s="179">
        <v>35</v>
      </c>
      <c r="B77" s="179">
        <v>40</v>
      </c>
      <c r="C77" s="179">
        <v>45</v>
      </c>
      <c r="D77" s="179">
        <v>50</v>
      </c>
      <c r="E77" s="179">
        <v>55</v>
      </c>
      <c r="F77" s="179">
        <v>60</v>
      </c>
      <c r="G77" s="179">
        <v>65</v>
      </c>
      <c r="H77" s="179">
        <v>70</v>
      </c>
      <c r="I77" s="179">
        <v>75</v>
      </c>
      <c r="J77" s="179">
        <v>80</v>
      </c>
      <c r="K77" s="179">
        <v>1875</v>
      </c>
      <c r="L77" s="179">
        <v>28</v>
      </c>
      <c r="M77" s="179">
        <v>22</v>
      </c>
      <c r="N77" s="192" t="s">
        <v>170</v>
      </c>
      <c r="O77" s="179">
        <v>31</v>
      </c>
      <c r="P77" s="237">
        <v>7.9499999999999904</v>
      </c>
      <c r="R77" s="243">
        <v>1667</v>
      </c>
      <c r="S77" s="243">
        <v>20</v>
      </c>
      <c r="T77" s="243">
        <v>25</v>
      </c>
      <c r="U77" s="243">
        <v>30</v>
      </c>
      <c r="V77" s="243">
        <v>35</v>
      </c>
      <c r="W77" s="243">
        <v>40</v>
      </c>
      <c r="X77" s="243">
        <v>45</v>
      </c>
      <c r="Y77" s="243">
        <v>50</v>
      </c>
      <c r="Z77" s="243">
        <v>55</v>
      </c>
      <c r="AA77" s="243">
        <v>60</v>
      </c>
      <c r="AB77" s="243">
        <v>65</v>
      </c>
      <c r="AD77" s="187"/>
      <c r="AE77" s="187"/>
      <c r="AF77" s="187"/>
      <c r="AG77" s="187"/>
      <c r="AH77" s="187"/>
      <c r="AI77" s="187"/>
      <c r="AJ77" s="187"/>
      <c r="AK77" s="187"/>
      <c r="AL77" s="187"/>
      <c r="AM77" s="187"/>
      <c r="AN77" s="187"/>
      <c r="AO77"/>
      <c r="AP77" s="153"/>
      <c r="AQ77" s="187"/>
      <c r="AR77" s="187"/>
      <c r="AS77" s="187"/>
      <c r="AT77" s="187"/>
      <c r="AU77" s="187"/>
      <c r="AV77" s="187"/>
      <c r="AW77" s="187"/>
      <c r="AX77" s="187"/>
      <c r="AY77" s="187"/>
      <c r="AZ77" s="187"/>
      <c r="BB77" s="187"/>
      <c r="BC77" s="187"/>
      <c r="BD77" s="187"/>
      <c r="BE77" s="187"/>
      <c r="BF77" s="187"/>
      <c r="BG77" s="187"/>
      <c r="BH77" s="187"/>
      <c r="BI77" s="187"/>
      <c r="BJ77" s="187"/>
      <c r="BK77" s="187"/>
      <c r="BL77" s="187"/>
      <c r="BN77" s="153"/>
      <c r="BO77" s="187"/>
      <c r="BP77" s="187"/>
      <c r="BQ77" s="187"/>
      <c r="BR77" s="187"/>
      <c r="BS77" s="187"/>
      <c r="BT77" s="187"/>
      <c r="BU77" s="187"/>
      <c r="BV77" s="187"/>
      <c r="BW77" s="187"/>
      <c r="BX77" s="187"/>
      <c r="BY77" s="187"/>
      <c r="BZ77" s="244">
        <v>5.6499999999999897</v>
      </c>
      <c r="CA77" s="189">
        <v>83</v>
      </c>
      <c r="CB77" s="206">
        <v>88</v>
      </c>
      <c r="CC77" s="206">
        <v>93</v>
      </c>
      <c r="CD77" s="206">
        <v>98</v>
      </c>
      <c r="CE77" s="206">
        <v>100</v>
      </c>
      <c r="CF77" s="206">
        <v>100</v>
      </c>
      <c r="CG77" s="206">
        <v>100</v>
      </c>
      <c r="CH77" s="206">
        <v>100</v>
      </c>
      <c r="CI77" s="206">
        <v>100</v>
      </c>
      <c r="CJ77" s="206">
        <v>100</v>
      </c>
    </row>
    <row r="78" spans="1:88" ht="16.5" x14ac:dyDescent="0.3">
      <c r="A78" s="179">
        <v>34</v>
      </c>
      <c r="B78" s="179">
        <v>39</v>
      </c>
      <c r="C78" s="179">
        <v>44</v>
      </c>
      <c r="D78" s="179">
        <v>49</v>
      </c>
      <c r="E78" s="179">
        <v>54</v>
      </c>
      <c r="F78" s="179">
        <v>59</v>
      </c>
      <c r="G78" s="179">
        <v>64</v>
      </c>
      <c r="H78" s="179">
        <v>69</v>
      </c>
      <c r="I78" s="179">
        <v>74</v>
      </c>
      <c r="J78" s="179">
        <v>79</v>
      </c>
      <c r="K78" s="179">
        <v>1862</v>
      </c>
      <c r="L78" s="179" t="s">
        <v>170</v>
      </c>
      <c r="M78" s="179" t="s">
        <v>170</v>
      </c>
      <c r="N78" s="192" t="s">
        <v>170</v>
      </c>
      <c r="O78" s="179" t="s">
        <v>170</v>
      </c>
      <c r="P78" s="237">
        <v>7.9999999999999902</v>
      </c>
      <c r="R78" s="243">
        <v>1672</v>
      </c>
      <c r="S78" s="243">
        <v>21</v>
      </c>
      <c r="T78" s="243">
        <v>26</v>
      </c>
      <c r="U78" s="243">
        <v>31</v>
      </c>
      <c r="V78" s="243">
        <v>36</v>
      </c>
      <c r="W78" s="243">
        <v>41</v>
      </c>
      <c r="X78" s="243">
        <v>46</v>
      </c>
      <c r="Y78" s="243">
        <v>51</v>
      </c>
      <c r="Z78" s="243">
        <v>56</v>
      </c>
      <c r="AA78" s="243">
        <v>61</v>
      </c>
      <c r="AB78" s="243">
        <v>66</v>
      </c>
      <c r="AD78" s="187"/>
      <c r="AE78" s="187"/>
      <c r="AF78" s="187"/>
      <c r="AG78" s="187"/>
      <c r="AH78" s="187"/>
      <c r="AI78" s="187"/>
      <c r="AJ78" s="187"/>
      <c r="AK78" s="187"/>
      <c r="AL78" s="187"/>
      <c r="AM78" s="187"/>
      <c r="AN78" s="187"/>
      <c r="AO78"/>
      <c r="AP78" s="153"/>
      <c r="AQ78" s="187"/>
      <c r="AR78" s="187"/>
      <c r="AS78" s="187"/>
      <c r="AT78" s="187"/>
      <c r="AU78" s="187"/>
      <c r="AV78" s="187"/>
      <c r="AW78" s="187"/>
      <c r="AX78" s="187"/>
      <c r="AY78" s="187"/>
      <c r="AZ78" s="187"/>
      <c r="BB78" s="187"/>
      <c r="BC78" s="187"/>
      <c r="BD78" s="187"/>
      <c r="BE78" s="187"/>
      <c r="BF78" s="187"/>
      <c r="BG78" s="187"/>
      <c r="BH78" s="187"/>
      <c r="BI78" s="187"/>
      <c r="BJ78" s="187"/>
      <c r="BK78" s="187"/>
      <c r="BL78" s="187"/>
      <c r="BN78" s="153"/>
      <c r="BO78" s="187"/>
      <c r="BP78" s="187"/>
      <c r="BQ78" s="187"/>
      <c r="BR78" s="187"/>
      <c r="BS78" s="187"/>
      <c r="BT78" s="187"/>
      <c r="BU78" s="187"/>
      <c r="BV78" s="187"/>
      <c r="BW78" s="187"/>
      <c r="BX78" s="187"/>
      <c r="BY78" s="187"/>
      <c r="BZ78" s="244">
        <v>5.6599999999999904</v>
      </c>
      <c r="CA78" s="189">
        <v>83</v>
      </c>
      <c r="CB78" s="206">
        <v>88</v>
      </c>
      <c r="CC78" s="206">
        <v>93</v>
      </c>
      <c r="CD78" s="206">
        <v>98</v>
      </c>
      <c r="CE78" s="206">
        <v>100</v>
      </c>
      <c r="CF78" s="206">
        <v>100</v>
      </c>
      <c r="CG78" s="206">
        <v>100</v>
      </c>
      <c r="CH78" s="206">
        <v>100</v>
      </c>
      <c r="CI78" s="206">
        <v>100</v>
      </c>
      <c r="CJ78" s="206">
        <v>100</v>
      </c>
    </row>
    <row r="79" spans="1:88" ht="16.5" x14ac:dyDescent="0.3">
      <c r="A79" s="179">
        <v>33</v>
      </c>
      <c r="B79" s="179">
        <v>38</v>
      </c>
      <c r="C79" s="179">
        <v>43</v>
      </c>
      <c r="D79" s="179">
        <v>48</v>
      </c>
      <c r="E79" s="179">
        <v>53</v>
      </c>
      <c r="F79" s="179">
        <v>58</v>
      </c>
      <c r="G79" s="179">
        <v>63</v>
      </c>
      <c r="H79" s="179">
        <v>68</v>
      </c>
      <c r="I79" s="179">
        <v>73</v>
      </c>
      <c r="J79" s="179">
        <v>78</v>
      </c>
      <c r="K79" s="179">
        <v>1849</v>
      </c>
      <c r="L79" s="179">
        <v>27</v>
      </c>
      <c r="M79" s="179" t="s">
        <v>170</v>
      </c>
      <c r="N79" s="192" t="s">
        <v>170</v>
      </c>
      <c r="O79" s="179" t="s">
        <v>170</v>
      </c>
      <c r="P79" s="237">
        <v>8.0499999999999901</v>
      </c>
      <c r="R79" s="243">
        <v>1701</v>
      </c>
      <c r="S79" s="243">
        <v>22</v>
      </c>
      <c r="T79" s="243">
        <v>27</v>
      </c>
      <c r="U79" s="243">
        <v>32</v>
      </c>
      <c r="V79" s="243">
        <v>37</v>
      </c>
      <c r="W79" s="243">
        <v>42</v>
      </c>
      <c r="X79" s="243">
        <v>47</v>
      </c>
      <c r="Y79" s="243">
        <v>52</v>
      </c>
      <c r="Z79" s="243">
        <v>57</v>
      </c>
      <c r="AA79" s="243">
        <v>62</v>
      </c>
      <c r="AB79" s="243">
        <v>67</v>
      </c>
      <c r="AD79" s="187"/>
      <c r="AE79" s="187"/>
      <c r="AF79" s="187"/>
      <c r="AG79" s="187"/>
      <c r="AH79" s="187"/>
      <c r="AI79" s="187"/>
      <c r="AJ79" s="187"/>
      <c r="AK79" s="187"/>
      <c r="AL79" s="187"/>
      <c r="AM79" s="187"/>
      <c r="AN79" s="187"/>
      <c r="AO79"/>
      <c r="AP79" s="153"/>
      <c r="AQ79" s="187"/>
      <c r="AR79" s="187"/>
      <c r="AS79" s="187"/>
      <c r="AT79" s="187"/>
      <c r="AU79" s="187"/>
      <c r="AV79" s="187"/>
      <c r="AW79" s="187"/>
      <c r="AX79" s="187"/>
      <c r="AY79" s="187"/>
      <c r="AZ79" s="187"/>
      <c r="BB79" s="187"/>
      <c r="BC79" s="187"/>
      <c r="BD79" s="187"/>
      <c r="BE79" s="187"/>
      <c r="BF79" s="187"/>
      <c r="BG79" s="187"/>
      <c r="BH79" s="187"/>
      <c r="BI79" s="187"/>
      <c r="BJ79" s="187"/>
      <c r="BK79" s="187"/>
      <c r="BL79" s="187"/>
      <c r="BN79" s="153"/>
      <c r="BO79" s="187"/>
      <c r="BP79" s="187"/>
      <c r="BQ79" s="187"/>
      <c r="BR79" s="187"/>
      <c r="BS79" s="187"/>
      <c r="BT79" s="187"/>
      <c r="BU79" s="187"/>
      <c r="BV79" s="187"/>
      <c r="BW79" s="187"/>
      <c r="BX79" s="187"/>
      <c r="BY79" s="187"/>
      <c r="BZ79" s="244">
        <v>5.6699999999999902</v>
      </c>
      <c r="CA79" s="189">
        <v>83</v>
      </c>
      <c r="CB79" s="206">
        <v>88</v>
      </c>
      <c r="CC79" s="206">
        <v>93</v>
      </c>
      <c r="CD79" s="206">
        <v>98</v>
      </c>
      <c r="CE79" s="206">
        <v>100</v>
      </c>
      <c r="CF79" s="206">
        <v>100</v>
      </c>
      <c r="CG79" s="206">
        <v>100</v>
      </c>
      <c r="CH79" s="206">
        <v>100</v>
      </c>
      <c r="CI79" s="206">
        <v>100</v>
      </c>
      <c r="CJ79" s="206">
        <v>100</v>
      </c>
    </row>
    <row r="80" spans="1:88" ht="16.5" x14ac:dyDescent="0.3">
      <c r="A80" s="179">
        <v>32</v>
      </c>
      <c r="B80" s="179">
        <v>37</v>
      </c>
      <c r="C80" s="179">
        <v>42</v>
      </c>
      <c r="D80" s="179">
        <v>47</v>
      </c>
      <c r="E80" s="179">
        <v>52</v>
      </c>
      <c r="F80" s="179">
        <v>57</v>
      </c>
      <c r="G80" s="179">
        <v>62</v>
      </c>
      <c r="H80" s="179">
        <v>67</v>
      </c>
      <c r="I80" s="179">
        <v>72</v>
      </c>
      <c r="J80" s="179">
        <v>77</v>
      </c>
      <c r="K80" s="179">
        <v>1836</v>
      </c>
      <c r="L80" s="179" t="s">
        <v>170</v>
      </c>
      <c r="M80" s="179" t="s">
        <v>170</v>
      </c>
      <c r="N80" s="192">
        <v>14</v>
      </c>
      <c r="O80" s="179" t="s">
        <v>170</v>
      </c>
      <c r="P80" s="237">
        <v>8.0999999999999908</v>
      </c>
      <c r="R80" s="243">
        <v>1714</v>
      </c>
      <c r="S80" s="243">
        <v>23</v>
      </c>
      <c r="T80" s="243">
        <v>28</v>
      </c>
      <c r="U80" s="243">
        <v>33</v>
      </c>
      <c r="V80" s="243">
        <v>38</v>
      </c>
      <c r="W80" s="243">
        <v>43</v>
      </c>
      <c r="X80" s="243">
        <v>48</v>
      </c>
      <c r="Y80" s="243">
        <v>53</v>
      </c>
      <c r="Z80" s="243">
        <v>58</v>
      </c>
      <c r="AA80" s="243">
        <v>63</v>
      </c>
      <c r="AB80" s="243">
        <v>68</v>
      </c>
      <c r="AD80" s="187"/>
      <c r="AE80" s="187"/>
      <c r="AF80" s="187"/>
      <c r="AG80" s="187"/>
      <c r="AH80" s="187"/>
      <c r="AI80" s="187"/>
      <c r="AJ80" s="187"/>
      <c r="AK80" s="187"/>
      <c r="AL80" s="187"/>
      <c r="AM80" s="187"/>
      <c r="AN80" s="187"/>
      <c r="AO80"/>
      <c r="AP80" s="153"/>
      <c r="AQ80" s="187"/>
      <c r="AR80" s="187"/>
      <c r="AS80" s="187"/>
      <c r="AT80" s="187"/>
      <c r="AU80" s="187"/>
      <c r="AV80" s="187"/>
      <c r="AW80" s="187"/>
      <c r="AX80" s="187"/>
      <c r="AY80" s="187"/>
      <c r="AZ80" s="187"/>
      <c r="BB80" s="187"/>
      <c r="BC80" s="187"/>
      <c r="BD80" s="187"/>
      <c r="BE80" s="187"/>
      <c r="BF80" s="187"/>
      <c r="BG80" s="187"/>
      <c r="BH80" s="187"/>
      <c r="BI80" s="187"/>
      <c r="BJ80" s="187"/>
      <c r="BK80" s="187"/>
      <c r="BL80" s="187"/>
      <c r="BN80" s="153"/>
      <c r="BO80" s="187"/>
      <c r="BP80" s="187"/>
      <c r="BQ80" s="187"/>
      <c r="BR80" s="187"/>
      <c r="BS80" s="187"/>
      <c r="BT80" s="187"/>
      <c r="BU80" s="187"/>
      <c r="BV80" s="187"/>
      <c r="BW80" s="187"/>
      <c r="BX80" s="187"/>
      <c r="BY80" s="187"/>
      <c r="BZ80" s="242">
        <v>5.6799999999999899</v>
      </c>
      <c r="CA80" s="146">
        <v>83</v>
      </c>
      <c r="CB80" s="206">
        <v>88</v>
      </c>
      <c r="CC80" s="206">
        <v>93</v>
      </c>
      <c r="CD80" s="206">
        <v>98</v>
      </c>
      <c r="CE80" s="206">
        <v>100</v>
      </c>
      <c r="CF80" s="206">
        <v>100</v>
      </c>
      <c r="CG80" s="206">
        <v>100</v>
      </c>
      <c r="CH80" s="206">
        <v>100</v>
      </c>
      <c r="CI80" s="206">
        <v>100</v>
      </c>
      <c r="CJ80" s="206">
        <v>100</v>
      </c>
    </row>
    <row r="81" spans="1:88" ht="16.5" x14ac:dyDescent="0.3">
      <c r="A81" s="179">
        <v>31</v>
      </c>
      <c r="B81" s="179">
        <v>36</v>
      </c>
      <c r="C81" s="179">
        <v>41</v>
      </c>
      <c r="D81" s="179">
        <v>46</v>
      </c>
      <c r="E81" s="179">
        <v>51</v>
      </c>
      <c r="F81" s="179">
        <v>56</v>
      </c>
      <c r="G81" s="179">
        <v>61</v>
      </c>
      <c r="H81" s="179">
        <v>66</v>
      </c>
      <c r="I81" s="179">
        <v>71</v>
      </c>
      <c r="J81" s="179">
        <v>76</v>
      </c>
      <c r="K81" s="179">
        <v>1823</v>
      </c>
      <c r="L81" s="179">
        <v>26</v>
      </c>
      <c r="M81" s="179">
        <v>21</v>
      </c>
      <c r="N81" s="192" t="s">
        <v>170</v>
      </c>
      <c r="O81" s="179">
        <v>30</v>
      </c>
      <c r="P81" s="237">
        <v>8.1499999999999897</v>
      </c>
      <c r="R81" s="243">
        <v>1727</v>
      </c>
      <c r="S81" s="243">
        <v>24</v>
      </c>
      <c r="T81" s="243">
        <v>29</v>
      </c>
      <c r="U81" s="243">
        <v>34</v>
      </c>
      <c r="V81" s="243">
        <v>39</v>
      </c>
      <c r="W81" s="243">
        <v>44</v>
      </c>
      <c r="X81" s="243">
        <v>49</v>
      </c>
      <c r="Y81" s="243">
        <v>54</v>
      </c>
      <c r="Z81" s="243">
        <v>59</v>
      </c>
      <c r="AA81" s="243">
        <v>64</v>
      </c>
      <c r="AB81" s="243">
        <v>69</v>
      </c>
      <c r="AD81" s="187"/>
      <c r="AE81" s="187"/>
      <c r="AF81" s="187"/>
      <c r="AG81" s="187"/>
      <c r="AH81" s="187"/>
      <c r="AI81" s="187"/>
      <c r="AJ81" s="187"/>
      <c r="AK81" s="187"/>
      <c r="AL81" s="187"/>
      <c r="AM81" s="187"/>
      <c r="AN81" s="187"/>
      <c r="AO81"/>
      <c r="AP81" s="153"/>
      <c r="AQ81" s="187"/>
      <c r="AR81" s="187"/>
      <c r="AS81" s="187"/>
      <c r="AT81" s="187"/>
      <c r="AU81" s="187"/>
      <c r="AV81" s="187"/>
      <c r="AW81" s="187"/>
      <c r="AX81" s="187"/>
      <c r="AY81" s="187"/>
      <c r="AZ81" s="187"/>
      <c r="BB81" s="187"/>
      <c r="BC81" s="187"/>
      <c r="BD81" s="187"/>
      <c r="BE81" s="187"/>
      <c r="BF81" s="187"/>
      <c r="BG81" s="187"/>
      <c r="BH81" s="187"/>
      <c r="BI81" s="187"/>
      <c r="BJ81" s="187"/>
      <c r="BK81" s="187"/>
      <c r="BL81" s="187"/>
      <c r="BN81" s="153"/>
      <c r="BO81" s="187"/>
      <c r="BP81" s="187"/>
      <c r="BQ81" s="187"/>
      <c r="BR81" s="187"/>
      <c r="BS81" s="187"/>
      <c r="BT81" s="187"/>
      <c r="BU81" s="187"/>
      <c r="BV81" s="187"/>
      <c r="BW81" s="187"/>
      <c r="BX81" s="187"/>
      <c r="BY81" s="187"/>
      <c r="BZ81" s="244">
        <v>5.6899999999999897</v>
      </c>
      <c r="CA81" s="189">
        <v>82</v>
      </c>
      <c r="CB81" s="206">
        <v>87</v>
      </c>
      <c r="CC81" s="206">
        <v>92</v>
      </c>
      <c r="CD81" s="206">
        <v>97</v>
      </c>
      <c r="CE81" s="206">
        <v>100</v>
      </c>
      <c r="CF81" s="206">
        <v>100</v>
      </c>
      <c r="CG81" s="206">
        <v>100</v>
      </c>
      <c r="CH81" s="206">
        <v>100</v>
      </c>
      <c r="CI81" s="206">
        <v>100</v>
      </c>
      <c r="CJ81" s="206">
        <v>100</v>
      </c>
    </row>
    <row r="82" spans="1:88" ht="16.5" x14ac:dyDescent="0.3">
      <c r="A82" s="179">
        <v>30</v>
      </c>
      <c r="B82" s="179">
        <v>35</v>
      </c>
      <c r="C82" s="179">
        <v>40</v>
      </c>
      <c r="D82" s="179">
        <v>45</v>
      </c>
      <c r="E82" s="179">
        <v>50</v>
      </c>
      <c r="F82" s="179">
        <v>55</v>
      </c>
      <c r="G82" s="179">
        <v>60</v>
      </c>
      <c r="H82" s="179">
        <v>65</v>
      </c>
      <c r="I82" s="179">
        <v>70</v>
      </c>
      <c r="J82" s="179">
        <v>75</v>
      </c>
      <c r="K82" s="179">
        <v>1810</v>
      </c>
      <c r="L82" s="179" t="s">
        <v>170</v>
      </c>
      <c r="M82" s="179" t="s">
        <v>170</v>
      </c>
      <c r="N82" s="192" t="s">
        <v>170</v>
      </c>
      <c r="O82" s="179" t="s">
        <v>170</v>
      </c>
      <c r="P82" s="237">
        <v>8.1999999999999904</v>
      </c>
      <c r="R82" s="243">
        <v>1741</v>
      </c>
      <c r="S82" s="243">
        <v>25</v>
      </c>
      <c r="T82" s="243">
        <v>30</v>
      </c>
      <c r="U82" s="243">
        <v>35</v>
      </c>
      <c r="V82" s="243">
        <v>40</v>
      </c>
      <c r="W82" s="243">
        <v>45</v>
      </c>
      <c r="X82" s="243">
        <v>50</v>
      </c>
      <c r="Y82" s="243">
        <v>55</v>
      </c>
      <c r="Z82" s="243">
        <v>60</v>
      </c>
      <c r="AA82" s="243">
        <v>65</v>
      </c>
      <c r="AB82" s="243">
        <v>70</v>
      </c>
      <c r="AD82" s="187"/>
      <c r="AE82" s="187"/>
      <c r="AF82" s="187"/>
      <c r="AG82" s="187"/>
      <c r="AH82" s="187"/>
      <c r="AI82" s="187"/>
      <c r="AJ82" s="187"/>
      <c r="AK82" s="187"/>
      <c r="AL82" s="187"/>
      <c r="AM82" s="187"/>
      <c r="AN82" s="187"/>
      <c r="AO82"/>
      <c r="AP82" s="153"/>
      <c r="AQ82" s="187"/>
      <c r="AR82" s="187"/>
      <c r="AS82" s="187"/>
      <c r="AT82" s="187"/>
      <c r="AU82" s="187"/>
      <c r="AV82" s="187"/>
      <c r="AW82" s="187"/>
      <c r="AX82" s="187"/>
      <c r="AY82" s="187"/>
      <c r="AZ82" s="187"/>
      <c r="BB82" s="187"/>
      <c r="BC82" s="187"/>
      <c r="BD82" s="187"/>
      <c r="BE82" s="187"/>
      <c r="BF82" s="187"/>
      <c r="BG82" s="187"/>
      <c r="BH82" s="187"/>
      <c r="BI82" s="187"/>
      <c r="BJ82" s="187"/>
      <c r="BK82" s="187"/>
      <c r="BL82" s="187"/>
      <c r="BN82" s="153"/>
      <c r="BO82" s="187"/>
      <c r="BP82" s="187"/>
      <c r="BQ82" s="187"/>
      <c r="BR82" s="187"/>
      <c r="BS82" s="187"/>
      <c r="BT82" s="187"/>
      <c r="BU82" s="187"/>
      <c r="BV82" s="187"/>
      <c r="BW82" s="187"/>
      <c r="BX82" s="187"/>
      <c r="BY82" s="187"/>
      <c r="BZ82" s="244">
        <v>5.6999999999999904</v>
      </c>
      <c r="CA82" s="189">
        <v>82</v>
      </c>
      <c r="CB82" s="206">
        <v>87</v>
      </c>
      <c r="CC82" s="206">
        <v>92</v>
      </c>
      <c r="CD82" s="206">
        <v>97</v>
      </c>
      <c r="CE82" s="206">
        <v>100</v>
      </c>
      <c r="CF82" s="206">
        <v>100</v>
      </c>
      <c r="CG82" s="206">
        <v>100</v>
      </c>
      <c r="CH82" s="206">
        <v>100</v>
      </c>
      <c r="CI82" s="206">
        <v>100</v>
      </c>
      <c r="CJ82" s="206">
        <v>100</v>
      </c>
    </row>
    <row r="83" spans="1:88" ht="16.5" x14ac:dyDescent="0.3">
      <c r="A83" s="179">
        <v>29</v>
      </c>
      <c r="B83" s="179">
        <v>34</v>
      </c>
      <c r="C83" s="179">
        <v>39</v>
      </c>
      <c r="D83" s="179">
        <v>44</v>
      </c>
      <c r="E83" s="179">
        <v>49</v>
      </c>
      <c r="F83" s="179">
        <v>54</v>
      </c>
      <c r="G83" s="179">
        <v>59</v>
      </c>
      <c r="H83" s="179">
        <v>64</v>
      </c>
      <c r="I83" s="179">
        <v>69</v>
      </c>
      <c r="J83" s="179">
        <v>74</v>
      </c>
      <c r="K83" s="179">
        <v>1797</v>
      </c>
      <c r="L83" s="179">
        <v>25</v>
      </c>
      <c r="M83" s="179" t="s">
        <v>170</v>
      </c>
      <c r="N83" s="192" t="s">
        <v>170</v>
      </c>
      <c r="O83" s="179" t="s">
        <v>170</v>
      </c>
      <c r="P83" s="237">
        <v>8.2499999999999893</v>
      </c>
      <c r="R83" s="243">
        <v>1769</v>
      </c>
      <c r="S83" s="243">
        <v>27</v>
      </c>
      <c r="T83" s="243">
        <v>32</v>
      </c>
      <c r="U83" s="243">
        <v>37</v>
      </c>
      <c r="V83" s="243">
        <v>42</v>
      </c>
      <c r="W83" s="243">
        <v>47</v>
      </c>
      <c r="X83" s="243">
        <v>52</v>
      </c>
      <c r="Y83" s="243">
        <v>57</v>
      </c>
      <c r="Z83" s="243">
        <v>62</v>
      </c>
      <c r="AA83" s="243">
        <v>67</v>
      </c>
      <c r="AB83" s="243">
        <v>72</v>
      </c>
      <c r="AD83" s="187"/>
      <c r="AE83" s="187"/>
      <c r="AF83" s="187"/>
      <c r="AG83" s="187"/>
      <c r="AH83" s="187"/>
      <c r="AI83" s="187"/>
      <c r="AJ83" s="187"/>
      <c r="AK83" s="187"/>
      <c r="AL83" s="187"/>
      <c r="AM83" s="187"/>
      <c r="AN83" s="187"/>
      <c r="AO83"/>
      <c r="AP83" s="153"/>
      <c r="AQ83" s="187"/>
      <c r="AR83" s="187"/>
      <c r="AS83" s="187"/>
      <c r="AT83" s="187"/>
      <c r="AU83" s="187"/>
      <c r="AV83" s="187"/>
      <c r="AW83" s="187"/>
      <c r="AX83" s="187"/>
      <c r="AY83" s="187"/>
      <c r="AZ83" s="187"/>
      <c r="BB83" s="187"/>
      <c r="BC83" s="187"/>
      <c r="BD83" s="187"/>
      <c r="BE83" s="187"/>
      <c r="BF83" s="187"/>
      <c r="BG83" s="187"/>
      <c r="BH83" s="187"/>
      <c r="BI83" s="187"/>
      <c r="BJ83" s="187"/>
      <c r="BK83" s="187"/>
      <c r="BL83" s="187"/>
      <c r="BN83" s="153"/>
      <c r="BO83" s="187"/>
      <c r="BP83" s="187"/>
      <c r="BQ83" s="187"/>
      <c r="BR83" s="187"/>
      <c r="BS83" s="187"/>
      <c r="BT83" s="187"/>
      <c r="BU83" s="187"/>
      <c r="BV83" s="187"/>
      <c r="BW83" s="187"/>
      <c r="BX83" s="187"/>
      <c r="BY83" s="187"/>
      <c r="BZ83" s="244">
        <v>5.7099999999999804</v>
      </c>
      <c r="CA83" s="189">
        <v>82</v>
      </c>
      <c r="CB83" s="206">
        <v>87</v>
      </c>
      <c r="CC83" s="206">
        <v>92</v>
      </c>
      <c r="CD83" s="206">
        <v>97</v>
      </c>
      <c r="CE83" s="206">
        <v>100</v>
      </c>
      <c r="CF83" s="206">
        <v>100</v>
      </c>
      <c r="CG83" s="206">
        <v>100</v>
      </c>
      <c r="CH83" s="206">
        <v>100</v>
      </c>
      <c r="CI83" s="206">
        <v>100</v>
      </c>
      <c r="CJ83" s="206">
        <v>100</v>
      </c>
    </row>
    <row r="84" spans="1:88" ht="16.5" x14ac:dyDescent="0.3">
      <c r="A84" s="179">
        <v>28</v>
      </c>
      <c r="B84" s="179">
        <v>33</v>
      </c>
      <c r="C84" s="179">
        <v>38</v>
      </c>
      <c r="D84" s="179">
        <v>43</v>
      </c>
      <c r="E84" s="179">
        <v>48</v>
      </c>
      <c r="F84" s="179">
        <v>53</v>
      </c>
      <c r="G84" s="179">
        <v>58</v>
      </c>
      <c r="H84" s="179">
        <v>63</v>
      </c>
      <c r="I84" s="179">
        <v>68</v>
      </c>
      <c r="J84" s="179">
        <v>73</v>
      </c>
      <c r="K84" s="179">
        <v>1783</v>
      </c>
      <c r="L84" s="179" t="s">
        <v>170</v>
      </c>
      <c r="M84" s="179" t="s">
        <v>170</v>
      </c>
      <c r="N84" s="192">
        <v>13</v>
      </c>
      <c r="O84" s="179" t="s">
        <v>170</v>
      </c>
      <c r="P84" s="237">
        <v>8.2999999999999901</v>
      </c>
      <c r="R84" s="243">
        <v>1775</v>
      </c>
      <c r="S84" s="243">
        <v>26</v>
      </c>
      <c r="T84" s="243">
        <v>31</v>
      </c>
      <c r="U84" s="243">
        <v>36</v>
      </c>
      <c r="V84" s="243">
        <v>41</v>
      </c>
      <c r="W84" s="243">
        <v>46</v>
      </c>
      <c r="X84" s="243">
        <v>51</v>
      </c>
      <c r="Y84" s="243">
        <v>56</v>
      </c>
      <c r="Z84" s="243">
        <v>61</v>
      </c>
      <c r="AA84" s="243">
        <v>66</v>
      </c>
      <c r="AB84" s="243">
        <v>71</v>
      </c>
      <c r="AD84" s="187"/>
      <c r="AE84" s="187"/>
      <c r="AF84" s="187"/>
      <c r="AG84" s="187"/>
      <c r="AH84" s="187"/>
      <c r="AI84" s="187"/>
      <c r="AJ84" s="187"/>
      <c r="AK84" s="187"/>
      <c r="AL84" s="187"/>
      <c r="AM84" s="187"/>
      <c r="AN84" s="187"/>
      <c r="AO84"/>
      <c r="AP84" s="153"/>
      <c r="AQ84" s="187"/>
      <c r="AR84" s="187"/>
      <c r="AS84" s="187"/>
      <c r="AT84" s="187"/>
      <c r="AU84" s="187"/>
      <c r="AV84" s="187"/>
      <c r="AW84" s="187"/>
      <c r="AX84" s="187"/>
      <c r="AY84" s="187"/>
      <c r="AZ84" s="187"/>
      <c r="BB84" s="187"/>
      <c r="BC84" s="187"/>
      <c r="BD84" s="187"/>
      <c r="BE84" s="187"/>
      <c r="BF84" s="187"/>
      <c r="BG84" s="187"/>
      <c r="BH84" s="187"/>
      <c r="BI84" s="187"/>
      <c r="BJ84" s="187"/>
      <c r="BK84" s="187"/>
      <c r="BL84" s="187"/>
      <c r="BN84" s="153"/>
      <c r="BO84" s="187"/>
      <c r="BP84" s="187"/>
      <c r="BQ84" s="187"/>
      <c r="BR84" s="187"/>
      <c r="BS84" s="187"/>
      <c r="BT84" s="187"/>
      <c r="BU84" s="187"/>
      <c r="BV84" s="187"/>
      <c r="BW84" s="187"/>
      <c r="BX84" s="187"/>
      <c r="BY84" s="187"/>
      <c r="BZ84" s="242">
        <v>5.7199999999999802</v>
      </c>
      <c r="CA84" s="146">
        <v>82</v>
      </c>
      <c r="CB84" s="206">
        <v>87</v>
      </c>
      <c r="CC84" s="206">
        <v>92</v>
      </c>
      <c r="CD84" s="206">
        <v>97</v>
      </c>
      <c r="CE84" s="206">
        <v>100</v>
      </c>
      <c r="CF84" s="206">
        <v>100</v>
      </c>
      <c r="CG84" s="206">
        <v>100</v>
      </c>
      <c r="CH84" s="206">
        <v>100</v>
      </c>
      <c r="CI84" s="206">
        <v>100</v>
      </c>
      <c r="CJ84" s="206">
        <v>100</v>
      </c>
    </row>
    <row r="85" spans="1:88" ht="16.5" x14ac:dyDescent="0.3">
      <c r="A85" s="179">
        <v>27</v>
      </c>
      <c r="B85" s="179">
        <v>32</v>
      </c>
      <c r="C85" s="179">
        <v>37</v>
      </c>
      <c r="D85" s="179">
        <v>42</v>
      </c>
      <c r="E85" s="179">
        <v>47</v>
      </c>
      <c r="F85" s="179">
        <v>52</v>
      </c>
      <c r="G85" s="179">
        <v>57</v>
      </c>
      <c r="H85" s="179">
        <v>62</v>
      </c>
      <c r="I85" s="179">
        <v>67</v>
      </c>
      <c r="J85" s="179">
        <v>72</v>
      </c>
      <c r="K85" s="179">
        <v>1769</v>
      </c>
      <c r="L85" s="179" t="s">
        <v>170</v>
      </c>
      <c r="M85" s="179">
        <v>20</v>
      </c>
      <c r="N85" s="192" t="s">
        <v>170</v>
      </c>
      <c r="O85" s="179">
        <v>29</v>
      </c>
      <c r="P85" s="237">
        <v>8.3499999999999908</v>
      </c>
      <c r="R85" s="243">
        <v>1783</v>
      </c>
      <c r="S85" s="243">
        <v>28</v>
      </c>
      <c r="T85" s="243">
        <v>33</v>
      </c>
      <c r="U85" s="243">
        <v>38</v>
      </c>
      <c r="V85" s="243">
        <v>43</v>
      </c>
      <c r="W85" s="243">
        <v>48</v>
      </c>
      <c r="X85" s="243">
        <v>53</v>
      </c>
      <c r="Y85" s="243">
        <v>58</v>
      </c>
      <c r="Z85" s="243">
        <v>63</v>
      </c>
      <c r="AA85" s="243">
        <v>68</v>
      </c>
      <c r="AB85" s="243">
        <v>73</v>
      </c>
      <c r="AD85" s="187"/>
      <c r="AE85" s="187"/>
      <c r="AF85" s="187"/>
      <c r="AG85" s="187"/>
      <c r="AH85" s="187"/>
      <c r="AI85" s="187"/>
      <c r="AJ85" s="187"/>
      <c r="AK85" s="187"/>
      <c r="AL85" s="187"/>
      <c r="AM85" s="187"/>
      <c r="AN85" s="187"/>
      <c r="AO85"/>
      <c r="AP85" s="153"/>
      <c r="AQ85" s="187"/>
      <c r="AR85" s="187"/>
      <c r="AS85" s="187"/>
      <c r="AT85" s="187"/>
      <c r="AU85" s="187"/>
      <c r="AV85" s="187"/>
      <c r="AW85" s="187"/>
      <c r="AX85" s="187"/>
      <c r="AY85" s="187"/>
      <c r="AZ85" s="187"/>
      <c r="BB85" s="187"/>
      <c r="BC85" s="187"/>
      <c r="BD85" s="187"/>
      <c r="BE85" s="187"/>
      <c r="BF85" s="187"/>
      <c r="BG85" s="187"/>
      <c r="BH85" s="187"/>
      <c r="BI85" s="187"/>
      <c r="BJ85" s="187"/>
      <c r="BK85" s="187"/>
      <c r="BL85" s="187"/>
      <c r="BN85" s="153"/>
      <c r="BO85" s="187"/>
      <c r="BP85" s="187"/>
      <c r="BQ85" s="187"/>
      <c r="BR85" s="187"/>
      <c r="BS85" s="187"/>
      <c r="BT85" s="187"/>
      <c r="BU85" s="187"/>
      <c r="BV85" s="187"/>
      <c r="BW85" s="187"/>
      <c r="BX85" s="187"/>
      <c r="BY85" s="187"/>
      <c r="BZ85" s="244">
        <v>5.72999999999998</v>
      </c>
      <c r="CA85" s="189">
        <v>81</v>
      </c>
      <c r="CB85" s="206">
        <v>86</v>
      </c>
      <c r="CC85" s="206">
        <v>91</v>
      </c>
      <c r="CD85" s="206">
        <v>96</v>
      </c>
      <c r="CE85" s="206">
        <v>100</v>
      </c>
      <c r="CF85" s="206">
        <v>100</v>
      </c>
      <c r="CG85" s="206">
        <v>100</v>
      </c>
      <c r="CH85" s="206">
        <v>100</v>
      </c>
      <c r="CI85" s="206">
        <v>100</v>
      </c>
      <c r="CJ85" s="206">
        <v>100</v>
      </c>
    </row>
    <row r="86" spans="1:88" ht="16.5" x14ac:dyDescent="0.3">
      <c r="A86" s="179">
        <v>26</v>
      </c>
      <c r="B86" s="179">
        <v>31</v>
      </c>
      <c r="C86" s="179">
        <v>36</v>
      </c>
      <c r="D86" s="179">
        <v>41</v>
      </c>
      <c r="E86" s="179">
        <v>46</v>
      </c>
      <c r="F86" s="179">
        <v>51</v>
      </c>
      <c r="G86" s="179">
        <v>56</v>
      </c>
      <c r="H86" s="179">
        <v>61</v>
      </c>
      <c r="I86" s="179">
        <v>66</v>
      </c>
      <c r="J86" s="179">
        <v>71</v>
      </c>
      <c r="K86" s="179">
        <v>1755</v>
      </c>
      <c r="L86" s="179">
        <v>24</v>
      </c>
      <c r="M86" s="179" t="s">
        <v>170</v>
      </c>
      <c r="N86" s="192" t="s">
        <v>170</v>
      </c>
      <c r="O86" s="179" t="s">
        <v>170</v>
      </c>
      <c r="P86" s="237">
        <v>8.3999999999999897</v>
      </c>
      <c r="R86" s="243">
        <v>1797</v>
      </c>
      <c r="S86" s="243">
        <v>29</v>
      </c>
      <c r="T86" s="243">
        <v>34</v>
      </c>
      <c r="U86" s="243">
        <v>39</v>
      </c>
      <c r="V86" s="243">
        <v>44</v>
      </c>
      <c r="W86" s="243">
        <v>49</v>
      </c>
      <c r="X86" s="243">
        <v>54</v>
      </c>
      <c r="Y86" s="243">
        <v>59</v>
      </c>
      <c r="Z86" s="243">
        <v>64</v>
      </c>
      <c r="AA86" s="243">
        <v>69</v>
      </c>
      <c r="AB86" s="243">
        <v>74</v>
      </c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/>
      <c r="AP86" s="153"/>
      <c r="AQ86" s="187"/>
      <c r="AR86" s="187"/>
      <c r="AS86" s="187"/>
      <c r="AT86" s="187"/>
      <c r="AU86" s="187"/>
      <c r="AV86" s="187"/>
      <c r="AW86" s="187"/>
      <c r="AX86" s="187"/>
      <c r="AY86" s="187"/>
      <c r="AZ86" s="187"/>
      <c r="BB86" s="187"/>
      <c r="BC86" s="187"/>
      <c r="BD86" s="187"/>
      <c r="BE86" s="187"/>
      <c r="BF86" s="187"/>
      <c r="BG86" s="187"/>
      <c r="BH86" s="187"/>
      <c r="BI86" s="187"/>
      <c r="BJ86" s="187"/>
      <c r="BK86" s="187"/>
      <c r="BL86" s="187"/>
      <c r="BN86" s="153"/>
      <c r="BO86" s="187"/>
      <c r="BP86" s="187"/>
      <c r="BQ86" s="187"/>
      <c r="BR86" s="187"/>
      <c r="BS86" s="187"/>
      <c r="BT86" s="187"/>
      <c r="BU86" s="187"/>
      <c r="BV86" s="187"/>
      <c r="BW86" s="187"/>
      <c r="BX86" s="187"/>
      <c r="BY86" s="187"/>
      <c r="BZ86" s="244">
        <v>5.7399999999999798</v>
      </c>
      <c r="CA86" s="189">
        <v>81</v>
      </c>
      <c r="CB86" s="206">
        <v>86</v>
      </c>
      <c r="CC86" s="206">
        <v>91</v>
      </c>
      <c r="CD86" s="206">
        <v>96</v>
      </c>
      <c r="CE86" s="206">
        <v>100</v>
      </c>
      <c r="CF86" s="206">
        <v>100</v>
      </c>
      <c r="CG86" s="206">
        <v>100</v>
      </c>
      <c r="CH86" s="206">
        <v>100</v>
      </c>
      <c r="CI86" s="206">
        <v>100</v>
      </c>
      <c r="CJ86" s="206">
        <v>100</v>
      </c>
    </row>
    <row r="87" spans="1:88" ht="16.5" x14ac:dyDescent="0.3">
      <c r="A87" s="179">
        <v>25</v>
      </c>
      <c r="B87" s="179">
        <v>30</v>
      </c>
      <c r="C87" s="179">
        <v>35</v>
      </c>
      <c r="D87" s="179">
        <v>40</v>
      </c>
      <c r="E87" s="179">
        <v>45</v>
      </c>
      <c r="F87" s="179">
        <v>50</v>
      </c>
      <c r="G87" s="179">
        <v>55</v>
      </c>
      <c r="H87" s="179">
        <v>60</v>
      </c>
      <c r="I87" s="179">
        <v>65</v>
      </c>
      <c r="J87" s="179">
        <v>70</v>
      </c>
      <c r="K87" s="179">
        <v>1741</v>
      </c>
      <c r="L87" s="179" t="s">
        <v>170</v>
      </c>
      <c r="M87" s="179" t="s">
        <v>170</v>
      </c>
      <c r="N87" s="192" t="s">
        <v>170</v>
      </c>
      <c r="O87" s="179" t="s">
        <v>170</v>
      </c>
      <c r="P87" s="237">
        <v>8.4499999999999904</v>
      </c>
      <c r="R87" s="243">
        <v>1810</v>
      </c>
      <c r="S87" s="243">
        <v>30</v>
      </c>
      <c r="T87" s="243">
        <v>35</v>
      </c>
      <c r="U87" s="243">
        <v>40</v>
      </c>
      <c r="V87" s="243">
        <v>45</v>
      </c>
      <c r="W87" s="243">
        <v>50</v>
      </c>
      <c r="X87" s="243">
        <v>55</v>
      </c>
      <c r="Y87" s="243">
        <v>60</v>
      </c>
      <c r="Z87" s="243">
        <v>65</v>
      </c>
      <c r="AA87" s="243">
        <v>70</v>
      </c>
      <c r="AB87" s="243">
        <v>75</v>
      </c>
      <c r="AD87" s="187"/>
      <c r="AE87" s="187"/>
      <c r="AF87" s="187"/>
      <c r="AG87" s="187"/>
      <c r="AH87" s="187"/>
      <c r="AI87" s="187"/>
      <c r="AJ87" s="187"/>
      <c r="AK87" s="187"/>
      <c r="AL87" s="187"/>
      <c r="AM87" s="187"/>
      <c r="AN87" s="187"/>
      <c r="AO87"/>
      <c r="AP87" s="153"/>
      <c r="AQ87" s="187"/>
      <c r="AR87" s="187"/>
      <c r="AS87" s="187"/>
      <c r="AT87" s="187"/>
      <c r="AU87" s="187"/>
      <c r="AV87" s="187"/>
      <c r="AW87" s="187"/>
      <c r="AX87" s="187"/>
      <c r="AY87" s="187"/>
      <c r="AZ87" s="187"/>
      <c r="BB87" s="187"/>
      <c r="BC87" s="187"/>
      <c r="BD87" s="187"/>
      <c r="BE87" s="187"/>
      <c r="BF87" s="187"/>
      <c r="BG87" s="187"/>
      <c r="BH87" s="187"/>
      <c r="BI87" s="187"/>
      <c r="BJ87" s="187"/>
      <c r="BK87" s="187"/>
      <c r="BL87" s="187"/>
      <c r="BN87" s="153"/>
      <c r="BO87" s="187"/>
      <c r="BP87" s="187"/>
      <c r="BQ87" s="187"/>
      <c r="BR87" s="187"/>
      <c r="BS87" s="187"/>
      <c r="BT87" s="187"/>
      <c r="BU87" s="187"/>
      <c r="BV87" s="187"/>
      <c r="BW87" s="187"/>
      <c r="BX87" s="187"/>
      <c r="BY87" s="187"/>
      <c r="BZ87" s="244">
        <v>5.7499999999999796</v>
      </c>
      <c r="CA87" s="189">
        <v>81</v>
      </c>
      <c r="CB87" s="206">
        <v>86</v>
      </c>
      <c r="CC87" s="206">
        <v>91</v>
      </c>
      <c r="CD87" s="206">
        <v>96</v>
      </c>
      <c r="CE87" s="206">
        <v>100</v>
      </c>
      <c r="CF87" s="206">
        <v>100</v>
      </c>
      <c r="CG87" s="206">
        <v>100</v>
      </c>
      <c r="CH87" s="206">
        <v>100</v>
      </c>
      <c r="CI87" s="206">
        <v>100</v>
      </c>
      <c r="CJ87" s="206">
        <v>100</v>
      </c>
    </row>
    <row r="88" spans="1:88" ht="16.5" x14ac:dyDescent="0.3">
      <c r="A88" s="179">
        <v>24</v>
      </c>
      <c r="B88" s="179">
        <v>29</v>
      </c>
      <c r="C88" s="179">
        <v>34</v>
      </c>
      <c r="D88" s="179">
        <v>39</v>
      </c>
      <c r="E88" s="179">
        <v>44</v>
      </c>
      <c r="F88" s="179">
        <v>49</v>
      </c>
      <c r="G88" s="179">
        <v>54</v>
      </c>
      <c r="H88" s="179">
        <v>59</v>
      </c>
      <c r="I88" s="179">
        <v>64</v>
      </c>
      <c r="J88" s="179">
        <v>69</v>
      </c>
      <c r="K88" s="179">
        <v>1727</v>
      </c>
      <c r="L88" s="179">
        <v>23</v>
      </c>
      <c r="M88" s="179" t="s">
        <v>170</v>
      </c>
      <c r="N88" s="192" t="s">
        <v>170</v>
      </c>
      <c r="O88" s="179" t="s">
        <v>170</v>
      </c>
      <c r="P88" s="237">
        <v>8.4999999999999893</v>
      </c>
      <c r="R88" s="243">
        <v>1823</v>
      </c>
      <c r="S88" s="243">
        <v>31</v>
      </c>
      <c r="T88" s="243">
        <v>36</v>
      </c>
      <c r="U88" s="243">
        <v>41</v>
      </c>
      <c r="V88" s="243">
        <v>46</v>
      </c>
      <c r="W88" s="243">
        <v>51</v>
      </c>
      <c r="X88" s="243">
        <v>56</v>
      </c>
      <c r="Y88" s="243">
        <v>61</v>
      </c>
      <c r="Z88" s="243">
        <v>66</v>
      </c>
      <c r="AA88" s="243">
        <v>71</v>
      </c>
      <c r="AB88" s="243">
        <v>76</v>
      </c>
      <c r="AD88" s="187"/>
      <c r="AE88" s="187"/>
      <c r="AF88" s="187"/>
      <c r="AG88" s="187"/>
      <c r="AH88" s="187"/>
      <c r="AI88" s="187"/>
      <c r="AJ88" s="187"/>
      <c r="AK88" s="187"/>
      <c r="AL88" s="187"/>
      <c r="AM88" s="187"/>
      <c r="AN88" s="187"/>
      <c r="AO88"/>
      <c r="AP88" s="153"/>
      <c r="AQ88" s="187"/>
      <c r="AR88" s="187"/>
      <c r="AS88" s="187"/>
      <c r="AT88" s="187"/>
      <c r="AU88" s="187"/>
      <c r="AV88" s="187"/>
      <c r="AW88" s="187"/>
      <c r="AX88" s="187"/>
      <c r="AY88" s="187"/>
      <c r="AZ88" s="187"/>
      <c r="BB88" s="187"/>
      <c r="BC88" s="187"/>
      <c r="BD88" s="187"/>
      <c r="BE88" s="187"/>
      <c r="BF88" s="187"/>
      <c r="BG88" s="187"/>
      <c r="BH88" s="187"/>
      <c r="BI88" s="187"/>
      <c r="BJ88" s="187"/>
      <c r="BK88" s="187"/>
      <c r="BL88" s="187"/>
      <c r="BN88" s="153"/>
      <c r="BO88" s="187"/>
      <c r="BP88" s="187"/>
      <c r="BQ88" s="187"/>
      <c r="BR88" s="187"/>
      <c r="BS88" s="187"/>
      <c r="BT88" s="187"/>
      <c r="BU88" s="187"/>
      <c r="BV88" s="187"/>
      <c r="BW88" s="187"/>
      <c r="BX88" s="187"/>
      <c r="BY88" s="187"/>
      <c r="BZ88" s="242">
        <v>5.7599999999999802</v>
      </c>
      <c r="CA88" s="146">
        <v>81</v>
      </c>
      <c r="CB88" s="206">
        <v>86</v>
      </c>
      <c r="CC88" s="206">
        <v>91</v>
      </c>
      <c r="CD88" s="206">
        <v>96</v>
      </c>
      <c r="CE88" s="206">
        <v>100</v>
      </c>
      <c r="CF88" s="206">
        <v>100</v>
      </c>
      <c r="CG88" s="206">
        <v>100</v>
      </c>
      <c r="CH88" s="206">
        <v>100</v>
      </c>
      <c r="CI88" s="206">
        <v>100</v>
      </c>
      <c r="CJ88" s="206">
        <v>100</v>
      </c>
    </row>
    <row r="89" spans="1:88" ht="16.5" x14ac:dyDescent="0.3">
      <c r="A89" s="179">
        <v>23</v>
      </c>
      <c r="B89" s="179">
        <v>28</v>
      </c>
      <c r="C89" s="179">
        <v>33</v>
      </c>
      <c r="D89" s="179">
        <v>38</v>
      </c>
      <c r="E89" s="179">
        <v>43</v>
      </c>
      <c r="F89" s="179">
        <v>48</v>
      </c>
      <c r="G89" s="179">
        <v>53</v>
      </c>
      <c r="H89" s="179">
        <v>58</v>
      </c>
      <c r="I89" s="179">
        <v>63</v>
      </c>
      <c r="J89" s="179">
        <v>68</v>
      </c>
      <c r="K89" s="179">
        <v>1714</v>
      </c>
      <c r="L89" s="179" t="s">
        <v>170</v>
      </c>
      <c r="M89" s="179">
        <v>19</v>
      </c>
      <c r="N89" s="192">
        <v>12</v>
      </c>
      <c r="O89" s="179">
        <v>28</v>
      </c>
      <c r="P89" s="237">
        <v>8.5499999999999901</v>
      </c>
      <c r="R89" s="243">
        <v>1836</v>
      </c>
      <c r="S89" s="243">
        <v>32</v>
      </c>
      <c r="T89" s="243">
        <v>37</v>
      </c>
      <c r="U89" s="243">
        <v>42</v>
      </c>
      <c r="V89" s="243">
        <v>47</v>
      </c>
      <c r="W89" s="243">
        <v>52</v>
      </c>
      <c r="X89" s="243">
        <v>57</v>
      </c>
      <c r="Y89" s="243">
        <v>62</v>
      </c>
      <c r="Z89" s="243">
        <v>67</v>
      </c>
      <c r="AA89" s="243">
        <v>72</v>
      </c>
      <c r="AB89" s="243">
        <v>77</v>
      </c>
      <c r="AD89" s="187"/>
      <c r="AE89" s="187"/>
      <c r="AF89" s="187"/>
      <c r="AG89" s="187"/>
      <c r="AH89" s="187"/>
      <c r="AI89" s="187"/>
      <c r="AJ89" s="187"/>
      <c r="AK89" s="187"/>
      <c r="AL89" s="187"/>
      <c r="AM89" s="187"/>
      <c r="AN89" s="187"/>
      <c r="AO89"/>
      <c r="AP89" s="153"/>
      <c r="AQ89" s="187"/>
      <c r="AR89" s="187"/>
      <c r="AS89" s="187"/>
      <c r="AT89" s="187"/>
      <c r="AU89" s="187"/>
      <c r="AV89" s="187"/>
      <c r="AW89" s="187"/>
      <c r="AX89" s="187"/>
      <c r="AY89" s="187"/>
      <c r="AZ89" s="187"/>
      <c r="BB89" s="187"/>
      <c r="BC89" s="187"/>
      <c r="BD89" s="187"/>
      <c r="BE89" s="187"/>
      <c r="BF89" s="187"/>
      <c r="BG89" s="187"/>
      <c r="BH89" s="187"/>
      <c r="BI89" s="187"/>
      <c r="BJ89" s="187"/>
      <c r="BK89" s="187"/>
      <c r="BL89" s="187"/>
      <c r="BN89" s="153"/>
      <c r="BO89" s="187"/>
      <c r="BP89" s="187"/>
      <c r="BQ89" s="187"/>
      <c r="BR89" s="187"/>
      <c r="BS89" s="187"/>
      <c r="BT89" s="187"/>
      <c r="BU89" s="187"/>
      <c r="BV89" s="187"/>
      <c r="BW89" s="187"/>
      <c r="BX89" s="187"/>
      <c r="BY89" s="187"/>
      <c r="BZ89" s="244">
        <v>5.76999999999998</v>
      </c>
      <c r="CA89" s="189">
        <v>80</v>
      </c>
      <c r="CB89" s="206">
        <v>85</v>
      </c>
      <c r="CC89" s="206">
        <v>90</v>
      </c>
      <c r="CD89" s="206">
        <v>95</v>
      </c>
      <c r="CE89" s="206">
        <v>100</v>
      </c>
      <c r="CF89" s="206">
        <v>100</v>
      </c>
      <c r="CG89" s="206">
        <v>100</v>
      </c>
      <c r="CH89" s="206">
        <v>100</v>
      </c>
      <c r="CI89" s="206">
        <v>100</v>
      </c>
      <c r="CJ89" s="206">
        <v>100</v>
      </c>
    </row>
    <row r="90" spans="1:88" ht="16.5" x14ac:dyDescent="0.3">
      <c r="A90" s="179">
        <v>22</v>
      </c>
      <c r="B90" s="179">
        <v>27</v>
      </c>
      <c r="C90" s="179">
        <v>32</v>
      </c>
      <c r="D90" s="179">
        <v>37</v>
      </c>
      <c r="E90" s="179">
        <v>42</v>
      </c>
      <c r="F90" s="179">
        <v>47</v>
      </c>
      <c r="G90" s="179">
        <v>52</v>
      </c>
      <c r="H90" s="179">
        <v>57</v>
      </c>
      <c r="I90" s="179">
        <v>62</v>
      </c>
      <c r="J90" s="179">
        <v>67</v>
      </c>
      <c r="K90" s="179">
        <v>1701</v>
      </c>
      <c r="L90" s="179">
        <v>22</v>
      </c>
      <c r="M90" s="179" t="s">
        <v>170</v>
      </c>
      <c r="N90" s="192" t="s">
        <v>170</v>
      </c>
      <c r="O90" s="179" t="s">
        <v>170</v>
      </c>
      <c r="P90" s="237">
        <v>8.5999999999999908</v>
      </c>
      <c r="R90" s="243">
        <v>1849</v>
      </c>
      <c r="S90" s="243">
        <v>33</v>
      </c>
      <c r="T90" s="243">
        <v>38</v>
      </c>
      <c r="U90" s="243">
        <v>43</v>
      </c>
      <c r="V90" s="243">
        <v>48</v>
      </c>
      <c r="W90" s="243">
        <v>53</v>
      </c>
      <c r="X90" s="243">
        <v>58</v>
      </c>
      <c r="Y90" s="243">
        <v>63</v>
      </c>
      <c r="Z90" s="243">
        <v>68</v>
      </c>
      <c r="AA90" s="243">
        <v>73</v>
      </c>
      <c r="AB90" s="243">
        <v>78</v>
      </c>
      <c r="AD90" s="187"/>
      <c r="AE90" s="187"/>
      <c r="AF90" s="187"/>
      <c r="AG90" s="187"/>
      <c r="AH90" s="187"/>
      <c r="AI90" s="187"/>
      <c r="AJ90" s="187"/>
      <c r="AK90" s="187"/>
      <c r="AL90" s="187"/>
      <c r="AM90" s="187"/>
      <c r="AN90" s="187"/>
      <c r="AO90"/>
      <c r="AP90" s="153"/>
      <c r="AQ90" s="187"/>
      <c r="AR90" s="187"/>
      <c r="AS90" s="187"/>
      <c r="AT90" s="187"/>
      <c r="AU90" s="187"/>
      <c r="AV90" s="187"/>
      <c r="AW90" s="187"/>
      <c r="AX90" s="187"/>
      <c r="AY90" s="187"/>
      <c r="AZ90" s="187"/>
      <c r="BB90" s="187"/>
      <c r="BC90" s="187"/>
      <c r="BD90" s="187"/>
      <c r="BE90" s="187"/>
      <c r="BF90" s="187"/>
      <c r="BG90" s="187"/>
      <c r="BH90" s="187"/>
      <c r="BI90" s="187"/>
      <c r="BJ90" s="187"/>
      <c r="BK90" s="187"/>
      <c r="BL90" s="187"/>
      <c r="BN90" s="153"/>
      <c r="BO90" s="187"/>
      <c r="BP90" s="187"/>
      <c r="BQ90" s="187"/>
      <c r="BR90" s="187"/>
      <c r="BS90" s="187"/>
      <c r="BT90" s="187"/>
      <c r="BU90" s="187"/>
      <c r="BV90" s="187"/>
      <c r="BW90" s="187"/>
      <c r="BX90" s="187"/>
      <c r="BY90" s="187"/>
      <c r="BZ90" s="244">
        <v>5.7799999999999798</v>
      </c>
      <c r="CA90" s="189">
        <v>80</v>
      </c>
      <c r="CB90" s="206">
        <v>85</v>
      </c>
      <c r="CC90" s="206">
        <v>90</v>
      </c>
      <c r="CD90" s="206">
        <v>95</v>
      </c>
      <c r="CE90" s="206">
        <v>100</v>
      </c>
      <c r="CF90" s="206">
        <v>100</v>
      </c>
      <c r="CG90" s="206">
        <v>100</v>
      </c>
      <c r="CH90" s="206">
        <v>100</v>
      </c>
      <c r="CI90" s="206">
        <v>100</v>
      </c>
      <c r="CJ90" s="206">
        <v>100</v>
      </c>
    </row>
    <row r="91" spans="1:88" ht="16.5" x14ac:dyDescent="0.3">
      <c r="A91" s="179">
        <v>21</v>
      </c>
      <c r="B91" s="179">
        <v>26</v>
      </c>
      <c r="C91" s="179">
        <v>31</v>
      </c>
      <c r="D91" s="179">
        <v>36</v>
      </c>
      <c r="E91" s="179">
        <v>41</v>
      </c>
      <c r="F91" s="179">
        <v>46</v>
      </c>
      <c r="G91" s="179">
        <v>51</v>
      </c>
      <c r="H91" s="179">
        <v>56</v>
      </c>
      <c r="I91" s="179">
        <v>61</v>
      </c>
      <c r="J91" s="179">
        <v>66</v>
      </c>
      <c r="K91" s="179">
        <v>1672</v>
      </c>
      <c r="L91" s="179" t="s">
        <v>170</v>
      </c>
      <c r="M91" s="179" t="s">
        <v>170</v>
      </c>
      <c r="N91" s="192" t="s">
        <v>170</v>
      </c>
      <c r="O91" s="179" t="s">
        <v>170</v>
      </c>
      <c r="P91" s="237">
        <v>8.6499999999999897</v>
      </c>
      <c r="R91" s="243">
        <v>1862</v>
      </c>
      <c r="S91" s="243">
        <v>34</v>
      </c>
      <c r="T91" s="243">
        <v>39</v>
      </c>
      <c r="U91" s="243">
        <v>44</v>
      </c>
      <c r="V91" s="243">
        <v>49</v>
      </c>
      <c r="W91" s="243">
        <v>54</v>
      </c>
      <c r="X91" s="243">
        <v>59</v>
      </c>
      <c r="Y91" s="243">
        <v>64</v>
      </c>
      <c r="Z91" s="243">
        <v>69</v>
      </c>
      <c r="AA91" s="243">
        <v>74</v>
      </c>
      <c r="AB91" s="243">
        <v>79</v>
      </c>
      <c r="AD91" s="187"/>
      <c r="AE91" s="187"/>
      <c r="AF91" s="187"/>
      <c r="AG91" s="187"/>
      <c r="AH91" s="187"/>
      <c r="AI91" s="187"/>
      <c r="AJ91" s="187"/>
      <c r="AK91" s="187"/>
      <c r="AL91" s="187"/>
      <c r="AM91" s="187"/>
      <c r="AN91" s="187"/>
      <c r="AO91"/>
      <c r="AP91" s="153"/>
      <c r="AQ91" s="187"/>
      <c r="AR91" s="187"/>
      <c r="AS91" s="187"/>
      <c r="AT91" s="187"/>
      <c r="AU91" s="187"/>
      <c r="AV91" s="187"/>
      <c r="AW91" s="187"/>
      <c r="AX91" s="187"/>
      <c r="AY91" s="187"/>
      <c r="AZ91" s="187"/>
      <c r="BB91" s="187"/>
      <c r="BC91" s="187"/>
      <c r="BD91" s="187"/>
      <c r="BE91" s="187"/>
      <c r="BF91" s="187"/>
      <c r="BG91" s="187"/>
      <c r="BH91" s="187"/>
      <c r="BI91" s="187"/>
      <c r="BJ91" s="187"/>
      <c r="BK91" s="187"/>
      <c r="BL91" s="187"/>
      <c r="BN91" s="153"/>
      <c r="BO91" s="187"/>
      <c r="BP91" s="187"/>
      <c r="BQ91" s="187"/>
      <c r="BR91" s="187"/>
      <c r="BS91" s="187"/>
      <c r="BT91" s="187"/>
      <c r="BU91" s="187"/>
      <c r="BV91" s="187"/>
      <c r="BW91" s="187"/>
      <c r="BX91" s="187"/>
      <c r="BY91" s="187"/>
      <c r="BZ91" s="244">
        <v>5.7899999999999796</v>
      </c>
      <c r="CA91" s="189">
        <v>80</v>
      </c>
      <c r="CB91" s="206">
        <v>85</v>
      </c>
      <c r="CC91" s="206">
        <v>90</v>
      </c>
      <c r="CD91" s="206">
        <v>95</v>
      </c>
      <c r="CE91" s="206">
        <v>100</v>
      </c>
      <c r="CF91" s="206">
        <v>100</v>
      </c>
      <c r="CG91" s="206">
        <v>100</v>
      </c>
      <c r="CH91" s="206">
        <v>100</v>
      </c>
      <c r="CI91" s="206">
        <v>100</v>
      </c>
      <c r="CJ91" s="206">
        <v>100</v>
      </c>
    </row>
    <row r="92" spans="1:88" ht="16.5" x14ac:dyDescent="0.3">
      <c r="A92" s="179">
        <v>20</v>
      </c>
      <c r="B92" s="179">
        <v>25</v>
      </c>
      <c r="C92" s="179">
        <v>30</v>
      </c>
      <c r="D92" s="179">
        <v>35</v>
      </c>
      <c r="E92" s="179">
        <v>40</v>
      </c>
      <c r="F92" s="179">
        <v>45</v>
      </c>
      <c r="G92" s="179">
        <v>50</v>
      </c>
      <c r="H92" s="179">
        <v>55</v>
      </c>
      <c r="I92" s="179">
        <v>60</v>
      </c>
      <c r="J92" s="179">
        <v>65</v>
      </c>
      <c r="K92" s="179">
        <v>1667</v>
      </c>
      <c r="L92" s="179">
        <v>21</v>
      </c>
      <c r="M92" s="179" t="s">
        <v>170</v>
      </c>
      <c r="N92" s="192" t="s">
        <v>170</v>
      </c>
      <c r="O92" s="179" t="s">
        <v>170</v>
      </c>
      <c r="P92" s="237">
        <v>8.6999999999999904</v>
      </c>
      <c r="R92" s="243">
        <v>1875</v>
      </c>
      <c r="S92" s="243">
        <v>35</v>
      </c>
      <c r="T92" s="243">
        <v>40</v>
      </c>
      <c r="U92" s="243">
        <v>45</v>
      </c>
      <c r="V92" s="243">
        <v>50</v>
      </c>
      <c r="W92" s="243">
        <v>55</v>
      </c>
      <c r="X92" s="243">
        <v>60</v>
      </c>
      <c r="Y92" s="243">
        <v>65</v>
      </c>
      <c r="Z92" s="243">
        <v>70</v>
      </c>
      <c r="AA92" s="243">
        <v>75</v>
      </c>
      <c r="AB92" s="243">
        <v>80</v>
      </c>
      <c r="AD92" s="187"/>
      <c r="AE92" s="187"/>
      <c r="AF92" s="187"/>
      <c r="AG92" s="187"/>
      <c r="AH92" s="187"/>
      <c r="AI92" s="187"/>
      <c r="AJ92" s="187"/>
      <c r="AK92" s="187"/>
      <c r="AL92" s="187"/>
      <c r="AM92" s="187"/>
      <c r="AN92" s="187"/>
      <c r="AO92"/>
      <c r="AP92" s="153"/>
      <c r="AQ92" s="187"/>
      <c r="AR92" s="187"/>
      <c r="AS92" s="187"/>
      <c r="AT92" s="187"/>
      <c r="AU92" s="187"/>
      <c r="AV92" s="187"/>
      <c r="AW92" s="187"/>
      <c r="AX92" s="187"/>
      <c r="AY92" s="187"/>
      <c r="AZ92" s="187"/>
      <c r="BB92" s="187"/>
      <c r="BC92" s="187"/>
      <c r="BD92" s="187"/>
      <c r="BE92" s="187"/>
      <c r="BF92" s="187"/>
      <c r="BG92" s="187"/>
      <c r="BH92" s="187"/>
      <c r="BI92" s="187"/>
      <c r="BJ92" s="187"/>
      <c r="BK92" s="187"/>
      <c r="BL92" s="187"/>
      <c r="BN92" s="153"/>
      <c r="BO92" s="187"/>
      <c r="BP92" s="187"/>
      <c r="BQ92" s="187"/>
      <c r="BR92" s="187"/>
      <c r="BS92" s="187"/>
      <c r="BT92" s="187"/>
      <c r="BU92" s="187"/>
      <c r="BV92" s="187"/>
      <c r="BW92" s="187"/>
      <c r="BX92" s="187"/>
      <c r="BY92" s="187"/>
      <c r="BZ92" s="242">
        <v>5.7999999999999803</v>
      </c>
      <c r="CA92" s="146">
        <v>80</v>
      </c>
      <c r="CB92" s="206">
        <v>85</v>
      </c>
      <c r="CC92" s="206">
        <v>90</v>
      </c>
      <c r="CD92" s="206">
        <v>95</v>
      </c>
      <c r="CE92" s="206">
        <v>100</v>
      </c>
      <c r="CF92" s="206">
        <v>100</v>
      </c>
      <c r="CG92" s="206">
        <v>100</v>
      </c>
      <c r="CH92" s="206">
        <v>100</v>
      </c>
      <c r="CI92" s="206">
        <v>100</v>
      </c>
      <c r="CJ92" s="206">
        <v>100</v>
      </c>
    </row>
    <row r="93" spans="1:88" ht="16.5" x14ac:dyDescent="0.3">
      <c r="A93" s="179">
        <v>19</v>
      </c>
      <c r="B93" s="179">
        <v>24</v>
      </c>
      <c r="C93" s="179">
        <v>29</v>
      </c>
      <c r="D93" s="179">
        <v>34</v>
      </c>
      <c r="E93" s="179">
        <v>39</v>
      </c>
      <c r="F93" s="179">
        <v>44</v>
      </c>
      <c r="G93" s="179">
        <v>49</v>
      </c>
      <c r="H93" s="179">
        <v>54</v>
      </c>
      <c r="I93" s="179">
        <v>59</v>
      </c>
      <c r="J93" s="179">
        <v>64</v>
      </c>
      <c r="K93" s="179">
        <v>1642</v>
      </c>
      <c r="L93" s="179" t="s">
        <v>170</v>
      </c>
      <c r="M93" s="179">
        <v>18</v>
      </c>
      <c r="N93" s="192" t="s">
        <v>170</v>
      </c>
      <c r="O93" s="179">
        <v>27</v>
      </c>
      <c r="P93" s="237">
        <v>8.7499999999999893</v>
      </c>
      <c r="R93" s="243">
        <v>1888</v>
      </c>
      <c r="S93" s="243">
        <v>36</v>
      </c>
      <c r="T93" s="243">
        <v>41</v>
      </c>
      <c r="U93" s="243">
        <v>46</v>
      </c>
      <c r="V93" s="243">
        <v>51</v>
      </c>
      <c r="W93" s="243">
        <v>56</v>
      </c>
      <c r="X93" s="243">
        <v>61</v>
      </c>
      <c r="Y93" s="243">
        <v>66</v>
      </c>
      <c r="Z93" s="243">
        <v>71</v>
      </c>
      <c r="AA93" s="243">
        <v>76</v>
      </c>
      <c r="AB93" s="243">
        <v>81</v>
      </c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/>
      <c r="AP93" s="153"/>
      <c r="AQ93" s="187"/>
      <c r="AR93" s="187"/>
      <c r="AS93" s="187"/>
      <c r="AT93" s="187"/>
      <c r="AU93" s="187"/>
      <c r="AV93" s="187"/>
      <c r="AW93" s="187"/>
      <c r="AX93" s="187"/>
      <c r="AY93" s="187"/>
      <c r="AZ93" s="187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N93" s="153"/>
      <c r="BO93" s="187"/>
      <c r="BP93" s="187"/>
      <c r="BQ93" s="187"/>
      <c r="BR93" s="187"/>
      <c r="BS93" s="187"/>
      <c r="BT93" s="187"/>
      <c r="BU93" s="187"/>
      <c r="BV93" s="187"/>
      <c r="BW93" s="187"/>
      <c r="BX93" s="187"/>
      <c r="BY93" s="187"/>
      <c r="BZ93" s="244">
        <v>5.8099999999999801</v>
      </c>
      <c r="CA93" s="189">
        <v>79</v>
      </c>
      <c r="CB93" s="206">
        <v>84</v>
      </c>
      <c r="CC93" s="206">
        <v>89</v>
      </c>
      <c r="CD93" s="206">
        <v>94</v>
      </c>
      <c r="CE93" s="206">
        <v>99</v>
      </c>
      <c r="CF93" s="206">
        <v>100</v>
      </c>
      <c r="CG93" s="206">
        <v>100</v>
      </c>
      <c r="CH93" s="206">
        <v>100</v>
      </c>
      <c r="CI93" s="206">
        <v>100</v>
      </c>
      <c r="CJ93" s="206">
        <v>100</v>
      </c>
    </row>
    <row r="94" spans="1:88" ht="16.5" x14ac:dyDescent="0.3">
      <c r="A94" s="179">
        <v>18</v>
      </c>
      <c r="B94" s="179">
        <v>23</v>
      </c>
      <c r="C94" s="179">
        <v>28</v>
      </c>
      <c r="D94" s="179">
        <v>33</v>
      </c>
      <c r="E94" s="179">
        <v>38</v>
      </c>
      <c r="F94" s="179">
        <v>43</v>
      </c>
      <c r="G94" s="179">
        <v>48</v>
      </c>
      <c r="H94" s="179">
        <v>53</v>
      </c>
      <c r="I94" s="179">
        <v>58</v>
      </c>
      <c r="J94" s="179">
        <v>63</v>
      </c>
      <c r="K94" s="179">
        <v>1627</v>
      </c>
      <c r="L94" s="179">
        <v>20</v>
      </c>
      <c r="M94" s="179" t="s">
        <v>170</v>
      </c>
      <c r="N94" s="192">
        <v>11</v>
      </c>
      <c r="O94" s="179" t="s">
        <v>170</v>
      </c>
      <c r="P94" s="237">
        <v>8.7999999999999901</v>
      </c>
      <c r="R94" s="243">
        <v>1901</v>
      </c>
      <c r="S94" s="243">
        <v>37</v>
      </c>
      <c r="T94" s="243">
        <v>42</v>
      </c>
      <c r="U94" s="243">
        <v>47</v>
      </c>
      <c r="V94" s="243">
        <v>52</v>
      </c>
      <c r="W94" s="243">
        <v>57</v>
      </c>
      <c r="X94" s="243">
        <v>62</v>
      </c>
      <c r="Y94" s="243">
        <v>67</v>
      </c>
      <c r="Z94" s="243">
        <v>72</v>
      </c>
      <c r="AA94" s="243">
        <v>77</v>
      </c>
      <c r="AB94" s="243">
        <v>82</v>
      </c>
      <c r="AD94" s="187"/>
      <c r="AE94" s="187"/>
      <c r="AF94" s="187"/>
      <c r="AG94" s="187"/>
      <c r="AH94" s="187"/>
      <c r="AI94" s="187"/>
      <c r="AJ94" s="187"/>
      <c r="AK94" s="187"/>
      <c r="AL94" s="187"/>
      <c r="AM94" s="187"/>
      <c r="AN94" s="187"/>
      <c r="AO94"/>
      <c r="AP94" s="153"/>
      <c r="AQ94" s="187"/>
      <c r="AR94" s="187"/>
      <c r="AS94" s="187"/>
      <c r="AT94" s="187"/>
      <c r="AU94" s="187"/>
      <c r="AV94" s="187"/>
      <c r="AW94" s="187"/>
      <c r="AX94" s="187"/>
      <c r="AY94" s="187"/>
      <c r="AZ94" s="187"/>
      <c r="BB94" s="187"/>
      <c r="BC94" s="187"/>
      <c r="BD94" s="187"/>
      <c r="BE94" s="187"/>
      <c r="BF94" s="187"/>
      <c r="BG94" s="187"/>
      <c r="BH94" s="187"/>
      <c r="BI94" s="187"/>
      <c r="BJ94" s="187"/>
      <c r="BK94" s="187"/>
      <c r="BL94" s="187"/>
      <c r="BN94" s="153"/>
      <c r="BO94" s="187"/>
      <c r="BP94" s="187"/>
      <c r="BQ94" s="187"/>
      <c r="BR94" s="187"/>
      <c r="BS94" s="187"/>
      <c r="BT94" s="187"/>
      <c r="BU94" s="187"/>
      <c r="BV94" s="187"/>
      <c r="BW94" s="187"/>
      <c r="BX94" s="187"/>
      <c r="BY94" s="187"/>
      <c r="BZ94" s="244">
        <v>5.8199999999999799</v>
      </c>
      <c r="CA94" s="189">
        <v>79</v>
      </c>
      <c r="CB94" s="206">
        <v>84</v>
      </c>
      <c r="CC94" s="206">
        <v>89</v>
      </c>
      <c r="CD94" s="206">
        <v>94</v>
      </c>
      <c r="CE94" s="206">
        <v>99</v>
      </c>
      <c r="CF94" s="206">
        <v>100</v>
      </c>
      <c r="CG94" s="206">
        <v>100</v>
      </c>
      <c r="CH94" s="206">
        <v>100</v>
      </c>
      <c r="CI94" s="206">
        <v>100</v>
      </c>
      <c r="CJ94" s="206">
        <v>100</v>
      </c>
    </row>
    <row r="95" spans="1:88" ht="16.5" x14ac:dyDescent="0.3">
      <c r="A95" s="179">
        <v>17</v>
      </c>
      <c r="B95" s="179">
        <v>22</v>
      </c>
      <c r="C95" s="179">
        <v>27</v>
      </c>
      <c r="D95" s="179">
        <v>32</v>
      </c>
      <c r="E95" s="179">
        <v>37</v>
      </c>
      <c r="F95" s="179">
        <v>42</v>
      </c>
      <c r="G95" s="179">
        <v>47</v>
      </c>
      <c r="H95" s="179">
        <v>52</v>
      </c>
      <c r="I95" s="179">
        <v>57</v>
      </c>
      <c r="J95" s="179">
        <v>62</v>
      </c>
      <c r="K95" s="179">
        <v>1612</v>
      </c>
      <c r="L95" s="179" t="s">
        <v>170</v>
      </c>
      <c r="M95" s="179" t="s">
        <v>170</v>
      </c>
      <c r="N95" s="192" t="s">
        <v>170</v>
      </c>
      <c r="O95" s="179" t="s">
        <v>170</v>
      </c>
      <c r="P95" s="237">
        <v>8.8499999999999908</v>
      </c>
      <c r="R95" s="243">
        <v>1914</v>
      </c>
      <c r="S95" s="243">
        <v>38</v>
      </c>
      <c r="T95" s="243">
        <v>43</v>
      </c>
      <c r="U95" s="243">
        <v>48</v>
      </c>
      <c r="V95" s="243">
        <v>53</v>
      </c>
      <c r="W95" s="243">
        <v>58</v>
      </c>
      <c r="X95" s="243">
        <v>63</v>
      </c>
      <c r="Y95" s="243">
        <v>68</v>
      </c>
      <c r="Z95" s="243">
        <v>73</v>
      </c>
      <c r="AA95" s="243">
        <v>78</v>
      </c>
      <c r="AB95" s="243">
        <v>83</v>
      </c>
      <c r="AD95" s="187"/>
      <c r="AE95" s="187"/>
      <c r="AF95" s="187"/>
      <c r="AG95" s="187"/>
      <c r="AH95" s="187"/>
      <c r="AI95" s="187"/>
      <c r="AJ95" s="187"/>
      <c r="AK95" s="187"/>
      <c r="AL95" s="187"/>
      <c r="AM95" s="187"/>
      <c r="AN95" s="187"/>
      <c r="AO95"/>
      <c r="AP95" s="153"/>
      <c r="AQ95" s="187"/>
      <c r="AR95" s="187"/>
      <c r="AS95" s="187"/>
      <c r="AT95" s="187"/>
      <c r="AU95" s="187"/>
      <c r="AV95" s="187"/>
      <c r="AW95" s="187"/>
      <c r="AX95" s="187"/>
      <c r="AY95" s="187"/>
      <c r="AZ95" s="187"/>
      <c r="BB95" s="187"/>
      <c r="BC95" s="187"/>
      <c r="BD95" s="187"/>
      <c r="BE95" s="187"/>
      <c r="BF95" s="187"/>
      <c r="BG95" s="187"/>
      <c r="BH95" s="187"/>
      <c r="BI95" s="187"/>
      <c r="BJ95" s="187"/>
      <c r="BK95" s="187"/>
      <c r="BL95" s="187"/>
      <c r="BN95" s="153"/>
      <c r="BO95" s="187"/>
      <c r="BP95" s="187"/>
      <c r="BQ95" s="187"/>
      <c r="BR95" s="187"/>
      <c r="BS95" s="187"/>
      <c r="BT95" s="187"/>
      <c r="BU95" s="187"/>
      <c r="BV95" s="187"/>
      <c r="BW95" s="187"/>
      <c r="BX95" s="187"/>
      <c r="BY95" s="187"/>
      <c r="BZ95" s="244">
        <v>5.8299999999999796</v>
      </c>
      <c r="CA95" s="189">
        <v>79</v>
      </c>
      <c r="CB95" s="206">
        <v>84</v>
      </c>
      <c r="CC95" s="206">
        <v>89</v>
      </c>
      <c r="CD95" s="206">
        <v>94</v>
      </c>
      <c r="CE95" s="206">
        <v>99</v>
      </c>
      <c r="CF95" s="206">
        <v>100</v>
      </c>
      <c r="CG95" s="206">
        <v>100</v>
      </c>
      <c r="CH95" s="206">
        <v>100</v>
      </c>
      <c r="CI95" s="206">
        <v>100</v>
      </c>
      <c r="CJ95" s="206">
        <v>100</v>
      </c>
    </row>
    <row r="96" spans="1:88" ht="16.5" x14ac:dyDescent="0.3">
      <c r="A96" s="179">
        <v>16</v>
      </c>
      <c r="B96" s="179">
        <v>21</v>
      </c>
      <c r="C96" s="179">
        <v>26</v>
      </c>
      <c r="D96" s="179">
        <v>31</v>
      </c>
      <c r="E96" s="179">
        <v>36</v>
      </c>
      <c r="F96" s="179">
        <v>41</v>
      </c>
      <c r="G96" s="179">
        <v>46</v>
      </c>
      <c r="H96" s="179">
        <v>51</v>
      </c>
      <c r="I96" s="179">
        <v>56</v>
      </c>
      <c r="J96" s="179">
        <v>61</v>
      </c>
      <c r="K96" s="179">
        <v>1597</v>
      </c>
      <c r="L96" s="179">
        <v>19</v>
      </c>
      <c r="M96" s="179" t="s">
        <v>170</v>
      </c>
      <c r="N96" s="192" t="s">
        <v>170</v>
      </c>
      <c r="O96" s="179" t="s">
        <v>170</v>
      </c>
      <c r="P96" s="237">
        <v>8.8999999999999897</v>
      </c>
      <c r="R96" s="243">
        <v>1927</v>
      </c>
      <c r="S96" s="243">
        <v>39</v>
      </c>
      <c r="T96" s="243">
        <v>44</v>
      </c>
      <c r="U96" s="243">
        <v>49</v>
      </c>
      <c r="V96" s="243">
        <v>54</v>
      </c>
      <c r="W96" s="243">
        <v>59</v>
      </c>
      <c r="X96" s="243">
        <v>64</v>
      </c>
      <c r="Y96" s="243">
        <v>69</v>
      </c>
      <c r="Z96" s="243">
        <v>74</v>
      </c>
      <c r="AA96" s="243">
        <v>79</v>
      </c>
      <c r="AB96" s="243">
        <v>84</v>
      </c>
      <c r="AD96" s="187"/>
      <c r="AE96" s="187"/>
      <c r="AF96" s="187"/>
      <c r="AG96" s="187"/>
      <c r="AH96" s="187"/>
      <c r="AI96" s="187"/>
      <c r="AJ96" s="187"/>
      <c r="AK96" s="187"/>
      <c r="AL96" s="187"/>
      <c r="AM96" s="187"/>
      <c r="AN96" s="187"/>
      <c r="AO96"/>
      <c r="AP96" s="153"/>
      <c r="AQ96" s="187"/>
      <c r="AR96" s="187"/>
      <c r="AS96" s="187"/>
      <c r="AT96" s="187"/>
      <c r="AU96" s="187"/>
      <c r="AV96" s="187"/>
      <c r="AW96" s="187"/>
      <c r="AX96" s="187"/>
      <c r="AY96" s="187"/>
      <c r="AZ96" s="187"/>
      <c r="BB96" s="187"/>
      <c r="BC96" s="187"/>
      <c r="BD96" s="187"/>
      <c r="BE96" s="187"/>
      <c r="BF96" s="187"/>
      <c r="BG96" s="187"/>
      <c r="BH96" s="187"/>
      <c r="BI96" s="187"/>
      <c r="BJ96" s="187"/>
      <c r="BK96" s="187"/>
      <c r="BL96" s="187"/>
      <c r="BN96" s="153"/>
      <c r="BO96" s="187"/>
      <c r="BP96" s="187"/>
      <c r="BQ96" s="187"/>
      <c r="BR96" s="187"/>
      <c r="BS96" s="187"/>
      <c r="BT96" s="187"/>
      <c r="BU96" s="187"/>
      <c r="BV96" s="187"/>
      <c r="BW96" s="187"/>
      <c r="BX96" s="187"/>
      <c r="BY96" s="187"/>
      <c r="BZ96" s="242">
        <v>5.8399999999999803</v>
      </c>
      <c r="CA96" s="146">
        <v>79</v>
      </c>
      <c r="CB96" s="206">
        <v>84</v>
      </c>
      <c r="CC96" s="206">
        <v>89</v>
      </c>
      <c r="CD96" s="206">
        <v>94</v>
      </c>
      <c r="CE96" s="206">
        <v>99</v>
      </c>
      <c r="CF96" s="206">
        <v>100</v>
      </c>
      <c r="CG96" s="206">
        <v>100</v>
      </c>
      <c r="CH96" s="206">
        <v>100</v>
      </c>
      <c r="CI96" s="206">
        <v>100</v>
      </c>
      <c r="CJ96" s="206">
        <v>100</v>
      </c>
    </row>
    <row r="97" spans="1:88" ht="16.5" x14ac:dyDescent="0.3">
      <c r="A97" s="179">
        <v>15</v>
      </c>
      <c r="B97" s="179">
        <v>20</v>
      </c>
      <c r="C97" s="179">
        <v>25</v>
      </c>
      <c r="D97" s="179">
        <v>30</v>
      </c>
      <c r="E97" s="179">
        <v>35</v>
      </c>
      <c r="F97" s="179">
        <v>40</v>
      </c>
      <c r="G97" s="179">
        <v>45</v>
      </c>
      <c r="H97" s="179">
        <v>50</v>
      </c>
      <c r="I97" s="179">
        <v>55</v>
      </c>
      <c r="J97" s="179">
        <v>60</v>
      </c>
      <c r="K97" s="179">
        <v>1582</v>
      </c>
      <c r="L97" s="179" t="s">
        <v>170</v>
      </c>
      <c r="M97" s="179">
        <v>17</v>
      </c>
      <c r="N97" s="192" t="s">
        <v>170</v>
      </c>
      <c r="O97" s="179">
        <v>26</v>
      </c>
      <c r="P97" s="237">
        <v>8.9499999999999904</v>
      </c>
      <c r="R97" s="243">
        <v>1940</v>
      </c>
      <c r="S97" s="243">
        <v>40</v>
      </c>
      <c r="T97" s="243">
        <v>45</v>
      </c>
      <c r="U97" s="243">
        <v>50</v>
      </c>
      <c r="V97" s="243">
        <v>55</v>
      </c>
      <c r="W97" s="243">
        <v>60</v>
      </c>
      <c r="X97" s="243">
        <v>65</v>
      </c>
      <c r="Y97" s="243">
        <v>70</v>
      </c>
      <c r="Z97" s="243">
        <v>75</v>
      </c>
      <c r="AA97" s="243">
        <v>80</v>
      </c>
      <c r="AB97" s="243">
        <v>85</v>
      </c>
      <c r="AD97" s="187"/>
      <c r="AE97" s="187"/>
      <c r="AF97" s="187"/>
      <c r="AG97" s="187"/>
      <c r="AH97" s="187"/>
      <c r="AI97" s="187"/>
      <c r="AJ97" s="187"/>
      <c r="AK97" s="187"/>
      <c r="AL97" s="187"/>
      <c r="AM97" s="187"/>
      <c r="AN97" s="187"/>
      <c r="AO97"/>
      <c r="AP97" s="153"/>
      <c r="AQ97" s="187"/>
      <c r="AR97" s="187"/>
      <c r="AS97" s="187"/>
      <c r="AT97" s="187"/>
      <c r="AU97" s="187"/>
      <c r="AV97" s="187"/>
      <c r="AW97" s="187"/>
      <c r="AX97" s="187"/>
      <c r="AY97" s="187"/>
      <c r="AZ97" s="187"/>
      <c r="BB97" s="187"/>
      <c r="BC97" s="187"/>
      <c r="BD97" s="187"/>
      <c r="BE97" s="187"/>
      <c r="BF97" s="187"/>
      <c r="BG97" s="187"/>
      <c r="BH97" s="187"/>
      <c r="BI97" s="187"/>
      <c r="BJ97" s="187"/>
      <c r="BK97" s="187"/>
      <c r="BL97" s="187"/>
      <c r="BN97" s="153"/>
      <c r="BO97" s="187"/>
      <c r="BP97" s="187"/>
      <c r="BQ97" s="187"/>
      <c r="BR97" s="187"/>
      <c r="BS97" s="187"/>
      <c r="BT97" s="187"/>
      <c r="BU97" s="187"/>
      <c r="BV97" s="187"/>
      <c r="BW97" s="187"/>
      <c r="BX97" s="187"/>
      <c r="BY97" s="187"/>
      <c r="BZ97" s="244">
        <v>5.8499999999999801</v>
      </c>
      <c r="CA97" s="189">
        <v>78</v>
      </c>
      <c r="CB97" s="206">
        <v>83</v>
      </c>
      <c r="CC97" s="206">
        <v>88</v>
      </c>
      <c r="CD97" s="206">
        <v>93</v>
      </c>
      <c r="CE97" s="206">
        <v>98</v>
      </c>
      <c r="CF97" s="206">
        <v>100</v>
      </c>
      <c r="CG97" s="206">
        <v>100</v>
      </c>
      <c r="CH97" s="206">
        <v>100</v>
      </c>
      <c r="CI97" s="206">
        <v>100</v>
      </c>
      <c r="CJ97" s="206">
        <v>100</v>
      </c>
    </row>
    <row r="98" spans="1:88" ht="16.5" x14ac:dyDescent="0.3">
      <c r="A98" s="179">
        <v>14</v>
      </c>
      <c r="B98" s="179">
        <v>19</v>
      </c>
      <c r="C98" s="179">
        <v>24</v>
      </c>
      <c r="D98" s="179">
        <v>29</v>
      </c>
      <c r="E98" s="179">
        <v>34</v>
      </c>
      <c r="F98" s="179">
        <v>39</v>
      </c>
      <c r="G98" s="179">
        <v>44</v>
      </c>
      <c r="H98" s="179">
        <v>49</v>
      </c>
      <c r="I98" s="179">
        <v>54</v>
      </c>
      <c r="J98" s="179">
        <v>59</v>
      </c>
      <c r="K98" s="179">
        <v>1567</v>
      </c>
      <c r="L98" s="179">
        <v>18</v>
      </c>
      <c r="M98" s="179" t="s">
        <v>170</v>
      </c>
      <c r="N98" s="192" t="s">
        <v>170</v>
      </c>
      <c r="O98" s="179" t="s">
        <v>170</v>
      </c>
      <c r="P98" s="237">
        <v>8.9999999999999893</v>
      </c>
      <c r="R98" s="243">
        <v>1953</v>
      </c>
      <c r="S98" s="243">
        <v>41</v>
      </c>
      <c r="T98" s="243">
        <v>46</v>
      </c>
      <c r="U98" s="243">
        <v>51</v>
      </c>
      <c r="V98" s="243">
        <v>56</v>
      </c>
      <c r="W98" s="243">
        <v>61</v>
      </c>
      <c r="X98" s="243">
        <v>66</v>
      </c>
      <c r="Y98" s="243">
        <v>71</v>
      </c>
      <c r="Z98" s="243">
        <v>76</v>
      </c>
      <c r="AA98" s="243">
        <v>81</v>
      </c>
      <c r="AB98" s="243">
        <v>86</v>
      </c>
      <c r="AD98" s="187"/>
      <c r="AE98" s="187"/>
      <c r="AF98" s="187"/>
      <c r="AG98" s="187"/>
      <c r="AH98" s="187"/>
      <c r="AI98" s="187"/>
      <c r="AJ98" s="187"/>
      <c r="AK98" s="187"/>
      <c r="AL98" s="187"/>
      <c r="AM98" s="187"/>
      <c r="AN98" s="187"/>
      <c r="AO98"/>
      <c r="AP98" s="153"/>
      <c r="AQ98" s="187"/>
      <c r="AR98" s="187"/>
      <c r="AS98" s="187"/>
      <c r="AT98" s="187"/>
      <c r="AU98" s="187"/>
      <c r="AV98" s="187"/>
      <c r="AW98" s="187"/>
      <c r="AX98" s="187"/>
      <c r="AY98" s="187"/>
      <c r="AZ98" s="187"/>
      <c r="BB98" s="187"/>
      <c r="BC98" s="187"/>
      <c r="BD98" s="187"/>
      <c r="BE98" s="187"/>
      <c r="BF98" s="187"/>
      <c r="BG98" s="187"/>
      <c r="BH98" s="187"/>
      <c r="BI98" s="187"/>
      <c r="BJ98" s="187"/>
      <c r="BK98" s="187"/>
      <c r="BL98" s="187"/>
      <c r="BN98" s="153"/>
      <c r="BO98" s="187"/>
      <c r="BP98" s="187"/>
      <c r="BQ98" s="187"/>
      <c r="BR98" s="187"/>
      <c r="BS98" s="187"/>
      <c r="BT98" s="187"/>
      <c r="BU98" s="187"/>
      <c r="BV98" s="187"/>
      <c r="BW98" s="187"/>
      <c r="BX98" s="187"/>
      <c r="BY98" s="187"/>
      <c r="BZ98" s="244">
        <v>5.8599999999999799</v>
      </c>
      <c r="CA98" s="189">
        <v>78</v>
      </c>
      <c r="CB98" s="206">
        <v>83</v>
      </c>
      <c r="CC98" s="206">
        <v>88</v>
      </c>
      <c r="CD98" s="206">
        <v>93</v>
      </c>
      <c r="CE98" s="206">
        <v>98</v>
      </c>
      <c r="CF98" s="206">
        <v>100</v>
      </c>
      <c r="CG98" s="206">
        <v>100</v>
      </c>
      <c r="CH98" s="206">
        <v>100</v>
      </c>
      <c r="CI98" s="206">
        <v>100</v>
      </c>
      <c r="CJ98" s="206">
        <v>100</v>
      </c>
    </row>
    <row r="99" spans="1:88" ht="16.5" x14ac:dyDescent="0.3">
      <c r="A99" s="179">
        <v>13</v>
      </c>
      <c r="B99" s="179">
        <v>18</v>
      </c>
      <c r="C99" s="179">
        <v>23</v>
      </c>
      <c r="D99" s="179">
        <v>28</v>
      </c>
      <c r="E99" s="179">
        <v>33</v>
      </c>
      <c r="F99" s="179">
        <v>38</v>
      </c>
      <c r="G99" s="179">
        <v>43</v>
      </c>
      <c r="H99" s="179">
        <v>48</v>
      </c>
      <c r="I99" s="179">
        <v>53</v>
      </c>
      <c r="J99" s="179">
        <v>58</v>
      </c>
      <c r="K99" s="179">
        <v>1552</v>
      </c>
      <c r="L99" s="179" t="s">
        <v>170</v>
      </c>
      <c r="M99" s="179" t="s">
        <v>170</v>
      </c>
      <c r="N99" s="192">
        <v>10</v>
      </c>
      <c r="O99" s="179" t="s">
        <v>170</v>
      </c>
      <c r="P99" s="237">
        <v>9.0499999999999901</v>
      </c>
      <c r="R99" s="243">
        <v>1966</v>
      </c>
      <c r="S99" s="243">
        <v>42</v>
      </c>
      <c r="T99" s="243">
        <v>47</v>
      </c>
      <c r="U99" s="243">
        <v>52</v>
      </c>
      <c r="V99" s="243">
        <v>57</v>
      </c>
      <c r="W99" s="243">
        <v>62</v>
      </c>
      <c r="X99" s="243">
        <v>67</v>
      </c>
      <c r="Y99" s="243">
        <v>72</v>
      </c>
      <c r="Z99" s="243">
        <v>77</v>
      </c>
      <c r="AA99" s="243">
        <v>82</v>
      </c>
      <c r="AB99" s="243">
        <v>87</v>
      </c>
      <c r="AD99" s="187"/>
      <c r="AE99" s="187"/>
      <c r="AF99" s="187"/>
      <c r="AG99" s="187"/>
      <c r="AH99" s="187"/>
      <c r="AI99" s="187"/>
      <c r="AJ99" s="187"/>
      <c r="AK99" s="187"/>
      <c r="AL99" s="187"/>
      <c r="AM99" s="187"/>
      <c r="AN99" s="187"/>
      <c r="AO99"/>
      <c r="AP99" s="153"/>
      <c r="AQ99" s="187"/>
      <c r="AR99" s="187"/>
      <c r="AS99" s="187"/>
      <c r="AT99" s="187"/>
      <c r="AU99" s="187"/>
      <c r="AV99" s="187"/>
      <c r="AW99" s="187"/>
      <c r="AX99" s="187"/>
      <c r="AY99" s="187"/>
      <c r="AZ99" s="187"/>
      <c r="BB99" s="187"/>
      <c r="BC99" s="187"/>
      <c r="BD99" s="187"/>
      <c r="BE99" s="187"/>
      <c r="BF99" s="187"/>
      <c r="BG99" s="187"/>
      <c r="BH99" s="187"/>
      <c r="BI99" s="187"/>
      <c r="BJ99" s="187"/>
      <c r="BK99" s="187"/>
      <c r="BL99" s="187"/>
      <c r="BN99" s="153"/>
      <c r="BO99" s="187"/>
      <c r="BP99" s="187"/>
      <c r="BQ99" s="187"/>
      <c r="BR99" s="187"/>
      <c r="BS99" s="187"/>
      <c r="BT99" s="187"/>
      <c r="BU99" s="187"/>
      <c r="BV99" s="187"/>
      <c r="BW99" s="187"/>
      <c r="BX99" s="187"/>
      <c r="BY99" s="187"/>
      <c r="BZ99" s="244">
        <v>5.8699999999999797</v>
      </c>
      <c r="CA99" s="189">
        <v>78</v>
      </c>
      <c r="CB99" s="206">
        <v>83</v>
      </c>
      <c r="CC99" s="206">
        <v>88</v>
      </c>
      <c r="CD99" s="206">
        <v>93</v>
      </c>
      <c r="CE99" s="206">
        <v>98</v>
      </c>
      <c r="CF99" s="206">
        <v>100</v>
      </c>
      <c r="CG99" s="206">
        <v>100</v>
      </c>
      <c r="CH99" s="206">
        <v>100</v>
      </c>
      <c r="CI99" s="206">
        <v>100</v>
      </c>
      <c r="CJ99" s="206">
        <v>100</v>
      </c>
    </row>
    <row r="100" spans="1:88" ht="16.5" x14ac:dyDescent="0.3">
      <c r="A100" s="179">
        <v>12</v>
      </c>
      <c r="B100" s="179">
        <v>17</v>
      </c>
      <c r="C100" s="179">
        <v>22</v>
      </c>
      <c r="D100" s="179">
        <v>27</v>
      </c>
      <c r="E100" s="179">
        <v>32</v>
      </c>
      <c r="F100" s="179">
        <v>37</v>
      </c>
      <c r="G100" s="179">
        <v>42</v>
      </c>
      <c r="H100" s="179">
        <v>47</v>
      </c>
      <c r="I100" s="179">
        <v>52</v>
      </c>
      <c r="J100" s="179">
        <v>57</v>
      </c>
      <c r="K100" s="179">
        <v>1537</v>
      </c>
      <c r="L100" s="179">
        <v>17</v>
      </c>
      <c r="M100" s="179" t="s">
        <v>170</v>
      </c>
      <c r="N100" s="192" t="s">
        <v>170</v>
      </c>
      <c r="O100" s="179" t="s">
        <v>170</v>
      </c>
      <c r="P100" s="237">
        <v>9.0999999999999908</v>
      </c>
      <c r="R100" s="243">
        <v>1979</v>
      </c>
      <c r="S100" s="243">
        <v>43</v>
      </c>
      <c r="T100" s="243">
        <v>48</v>
      </c>
      <c r="U100" s="243">
        <v>53</v>
      </c>
      <c r="V100" s="243">
        <v>58</v>
      </c>
      <c r="W100" s="243">
        <v>63</v>
      </c>
      <c r="X100" s="243">
        <v>68</v>
      </c>
      <c r="Y100" s="243">
        <v>73</v>
      </c>
      <c r="Z100" s="243">
        <v>78</v>
      </c>
      <c r="AA100" s="243">
        <v>83</v>
      </c>
      <c r="AB100" s="243">
        <v>88</v>
      </c>
      <c r="AD100" s="187"/>
      <c r="AE100" s="187"/>
      <c r="AF100" s="187"/>
      <c r="AG100" s="187"/>
      <c r="AH100" s="187"/>
      <c r="AI100" s="187"/>
      <c r="AJ100" s="187"/>
      <c r="AK100" s="187"/>
      <c r="AL100" s="187"/>
      <c r="AM100" s="187"/>
      <c r="AN100" s="187"/>
      <c r="AO100"/>
      <c r="AP100" s="153"/>
      <c r="AQ100" s="187"/>
      <c r="AR100" s="187"/>
      <c r="AS100" s="187"/>
      <c r="AT100" s="187"/>
      <c r="AU100" s="187"/>
      <c r="AV100" s="187"/>
      <c r="AW100" s="187"/>
      <c r="AX100" s="187"/>
      <c r="AY100" s="187"/>
      <c r="AZ100" s="187"/>
      <c r="BB100" s="187"/>
      <c r="BC100" s="187"/>
      <c r="BD100" s="187"/>
      <c r="BE100" s="187"/>
      <c r="BF100" s="187"/>
      <c r="BG100" s="187"/>
      <c r="BH100" s="187"/>
      <c r="BI100" s="187"/>
      <c r="BJ100" s="187"/>
      <c r="BK100" s="187"/>
      <c r="BL100" s="187"/>
      <c r="BN100" s="153"/>
      <c r="BO100" s="187"/>
      <c r="BP100" s="187"/>
      <c r="BQ100" s="187"/>
      <c r="BR100" s="187"/>
      <c r="BS100" s="187"/>
      <c r="BT100" s="187"/>
      <c r="BU100" s="187"/>
      <c r="BV100" s="187"/>
      <c r="BW100" s="187"/>
      <c r="BX100" s="187"/>
      <c r="BY100" s="187"/>
      <c r="BZ100" s="242">
        <v>5.8799999999999804</v>
      </c>
      <c r="CA100" s="189">
        <v>78</v>
      </c>
      <c r="CB100" s="206">
        <v>83</v>
      </c>
      <c r="CC100" s="206">
        <v>88</v>
      </c>
      <c r="CD100" s="206">
        <v>93</v>
      </c>
      <c r="CE100" s="206">
        <v>98</v>
      </c>
      <c r="CF100" s="206">
        <v>100</v>
      </c>
      <c r="CG100" s="206">
        <v>100</v>
      </c>
      <c r="CH100" s="206">
        <v>100</v>
      </c>
      <c r="CI100" s="206">
        <v>100</v>
      </c>
      <c r="CJ100" s="206">
        <v>100</v>
      </c>
    </row>
    <row r="101" spans="1:88" ht="16.5" x14ac:dyDescent="0.3">
      <c r="A101" s="179">
        <v>11</v>
      </c>
      <c r="B101" s="179">
        <v>16</v>
      </c>
      <c r="C101" s="179">
        <v>21</v>
      </c>
      <c r="D101" s="179">
        <v>26</v>
      </c>
      <c r="E101" s="179">
        <v>31</v>
      </c>
      <c r="F101" s="179">
        <v>36</v>
      </c>
      <c r="G101" s="179">
        <v>41</v>
      </c>
      <c r="H101" s="179">
        <v>46</v>
      </c>
      <c r="I101" s="179">
        <v>51</v>
      </c>
      <c r="J101" s="179">
        <v>56</v>
      </c>
      <c r="K101" s="179">
        <v>1522</v>
      </c>
      <c r="L101" s="179" t="s">
        <v>170</v>
      </c>
      <c r="M101" s="179">
        <v>16</v>
      </c>
      <c r="N101" s="192" t="s">
        <v>170</v>
      </c>
      <c r="O101" s="179">
        <v>25</v>
      </c>
      <c r="P101" s="237">
        <v>9.1499999999999897</v>
      </c>
      <c r="R101" s="243">
        <v>1992</v>
      </c>
      <c r="S101" s="243">
        <v>44</v>
      </c>
      <c r="T101" s="243">
        <v>49</v>
      </c>
      <c r="U101" s="243">
        <v>54</v>
      </c>
      <c r="V101" s="243">
        <v>59</v>
      </c>
      <c r="W101" s="243">
        <v>64</v>
      </c>
      <c r="X101" s="243">
        <v>69</v>
      </c>
      <c r="Y101" s="243">
        <v>74</v>
      </c>
      <c r="Z101" s="243">
        <v>79</v>
      </c>
      <c r="AA101" s="243">
        <v>84</v>
      </c>
      <c r="AB101" s="243">
        <v>89</v>
      </c>
      <c r="AD101" s="187"/>
      <c r="AE101" s="187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/>
      <c r="AP101" s="153"/>
      <c r="AQ101" s="187"/>
      <c r="AR101" s="187"/>
      <c r="AS101" s="187"/>
      <c r="AT101" s="187"/>
      <c r="AU101" s="187"/>
      <c r="AV101" s="187"/>
      <c r="AW101" s="187"/>
      <c r="AX101" s="187"/>
      <c r="AY101" s="187"/>
      <c r="AZ101" s="187"/>
      <c r="BB101" s="187"/>
      <c r="BC101" s="187"/>
      <c r="BD101" s="187"/>
      <c r="BE101" s="187"/>
      <c r="BF101" s="187"/>
      <c r="BG101" s="187"/>
      <c r="BH101" s="187"/>
      <c r="BI101" s="187"/>
      <c r="BJ101" s="187"/>
      <c r="BK101" s="187"/>
      <c r="BL101" s="187"/>
      <c r="BN101" s="153"/>
      <c r="BO101" s="187"/>
      <c r="BP101" s="187"/>
      <c r="BQ101" s="187"/>
      <c r="BR101" s="187"/>
      <c r="BS101" s="187"/>
      <c r="BT101" s="187"/>
      <c r="BU101" s="187"/>
      <c r="BV101" s="187"/>
      <c r="BW101" s="187"/>
      <c r="BX101" s="187"/>
      <c r="BY101" s="187"/>
      <c r="BZ101" s="244">
        <v>5.8899999999999801</v>
      </c>
      <c r="CA101" s="189">
        <v>77</v>
      </c>
      <c r="CB101" s="206">
        <v>82</v>
      </c>
      <c r="CC101" s="206">
        <v>87</v>
      </c>
      <c r="CD101" s="206">
        <v>92</v>
      </c>
      <c r="CE101" s="206">
        <v>97</v>
      </c>
      <c r="CF101" s="206">
        <v>100</v>
      </c>
      <c r="CG101" s="206">
        <v>100</v>
      </c>
      <c r="CH101" s="206">
        <v>100</v>
      </c>
      <c r="CI101" s="206">
        <v>100</v>
      </c>
      <c r="CJ101" s="206">
        <v>100</v>
      </c>
    </row>
    <row r="102" spans="1:88" ht="16.5" x14ac:dyDescent="0.3">
      <c r="A102" s="179">
        <v>10</v>
      </c>
      <c r="B102" s="179">
        <v>15</v>
      </c>
      <c r="C102" s="179">
        <v>20</v>
      </c>
      <c r="D102" s="179">
        <v>25</v>
      </c>
      <c r="E102" s="179">
        <v>30</v>
      </c>
      <c r="F102" s="179">
        <v>35</v>
      </c>
      <c r="G102" s="179">
        <v>40</v>
      </c>
      <c r="H102" s="179">
        <v>45</v>
      </c>
      <c r="I102" s="179">
        <v>50</v>
      </c>
      <c r="J102" s="179">
        <v>55</v>
      </c>
      <c r="K102" s="179">
        <v>1507</v>
      </c>
      <c r="L102" s="179">
        <v>16</v>
      </c>
      <c r="M102" s="179" t="s">
        <v>170</v>
      </c>
      <c r="N102" s="192" t="s">
        <v>170</v>
      </c>
      <c r="O102" s="179" t="s">
        <v>170</v>
      </c>
      <c r="P102" s="237">
        <v>9.1999999999999904</v>
      </c>
      <c r="R102" s="243">
        <v>2005</v>
      </c>
      <c r="S102" s="243">
        <v>45</v>
      </c>
      <c r="T102" s="243">
        <v>50</v>
      </c>
      <c r="U102" s="243">
        <v>55</v>
      </c>
      <c r="V102" s="243">
        <v>60</v>
      </c>
      <c r="W102" s="243">
        <v>65</v>
      </c>
      <c r="X102" s="243">
        <v>70</v>
      </c>
      <c r="Y102" s="243">
        <v>75</v>
      </c>
      <c r="Z102" s="243">
        <v>80</v>
      </c>
      <c r="AA102" s="243">
        <v>85</v>
      </c>
      <c r="AB102" s="243">
        <v>90</v>
      </c>
      <c r="AD102" s="187"/>
      <c r="AE102" s="187"/>
      <c r="AF102" s="187"/>
      <c r="AG102" s="187"/>
      <c r="AH102" s="187"/>
      <c r="AI102" s="187"/>
      <c r="AJ102" s="187"/>
      <c r="AK102" s="187"/>
      <c r="AL102" s="187"/>
      <c r="AM102" s="187"/>
      <c r="AN102" s="187"/>
      <c r="AO102"/>
      <c r="AP102" s="153"/>
      <c r="AQ102" s="187"/>
      <c r="AR102" s="187"/>
      <c r="AS102" s="187"/>
      <c r="AT102" s="187"/>
      <c r="AU102" s="187"/>
      <c r="AV102" s="187"/>
      <c r="AW102" s="187"/>
      <c r="AX102" s="187"/>
      <c r="AY102" s="187"/>
      <c r="AZ102" s="187"/>
      <c r="BB102" s="187"/>
      <c r="BC102" s="187"/>
      <c r="BD102" s="187"/>
      <c r="BE102" s="187"/>
      <c r="BF102" s="187"/>
      <c r="BG102" s="187"/>
      <c r="BH102" s="187"/>
      <c r="BI102" s="187"/>
      <c r="BJ102" s="187"/>
      <c r="BK102" s="187"/>
      <c r="BL102" s="187"/>
      <c r="BN102" s="153"/>
      <c r="BO102" s="187"/>
      <c r="BP102" s="187"/>
      <c r="BQ102" s="187"/>
      <c r="BR102" s="187"/>
      <c r="BS102" s="187"/>
      <c r="BT102" s="187"/>
      <c r="BU102" s="187"/>
      <c r="BV102" s="187"/>
      <c r="BW102" s="187"/>
      <c r="BX102" s="187"/>
      <c r="BY102" s="187"/>
      <c r="BZ102" s="244">
        <v>5.8999999999999799</v>
      </c>
      <c r="CA102" s="189">
        <v>77</v>
      </c>
      <c r="CB102" s="206">
        <v>82</v>
      </c>
      <c r="CC102" s="206">
        <v>87</v>
      </c>
      <c r="CD102" s="206">
        <v>92</v>
      </c>
      <c r="CE102" s="206">
        <v>97</v>
      </c>
      <c r="CF102" s="206">
        <v>100</v>
      </c>
      <c r="CG102" s="206">
        <v>100</v>
      </c>
      <c r="CH102" s="206">
        <v>100</v>
      </c>
      <c r="CI102" s="206">
        <v>100</v>
      </c>
      <c r="CJ102" s="206">
        <v>100</v>
      </c>
    </row>
    <row r="103" spans="1:88" ht="16.5" x14ac:dyDescent="0.3">
      <c r="A103" s="179">
        <v>9</v>
      </c>
      <c r="B103" s="179">
        <v>14</v>
      </c>
      <c r="C103" s="179">
        <v>19</v>
      </c>
      <c r="D103" s="179">
        <v>24</v>
      </c>
      <c r="E103" s="179">
        <v>29</v>
      </c>
      <c r="F103" s="179">
        <v>34</v>
      </c>
      <c r="G103" s="179">
        <v>39</v>
      </c>
      <c r="H103" s="179">
        <v>44</v>
      </c>
      <c r="I103" s="179">
        <v>49</v>
      </c>
      <c r="J103" s="179">
        <v>54</v>
      </c>
      <c r="K103" s="179">
        <v>1492</v>
      </c>
      <c r="L103" s="179" t="s">
        <v>170</v>
      </c>
      <c r="M103" s="179" t="s">
        <v>170</v>
      </c>
      <c r="N103" s="192" t="s">
        <v>170</v>
      </c>
      <c r="O103" s="179" t="s">
        <v>170</v>
      </c>
      <c r="P103" s="237">
        <v>9.2499999999999893</v>
      </c>
      <c r="R103" s="243">
        <v>2019</v>
      </c>
      <c r="S103" s="243">
        <v>46</v>
      </c>
      <c r="T103" s="243">
        <v>51</v>
      </c>
      <c r="U103" s="243">
        <v>56</v>
      </c>
      <c r="V103" s="243">
        <v>61</v>
      </c>
      <c r="W103" s="243">
        <v>66</v>
      </c>
      <c r="X103" s="243">
        <v>71</v>
      </c>
      <c r="Y103" s="243">
        <v>76</v>
      </c>
      <c r="Z103" s="243">
        <v>81</v>
      </c>
      <c r="AA103" s="243">
        <v>86</v>
      </c>
      <c r="AB103" s="243">
        <v>91</v>
      </c>
      <c r="AD103" s="187"/>
      <c r="AE103" s="187"/>
      <c r="AF103" s="187"/>
      <c r="AG103" s="187"/>
      <c r="AH103" s="187"/>
      <c r="AI103" s="187"/>
      <c r="AJ103" s="187"/>
      <c r="AK103" s="187"/>
      <c r="AL103" s="187"/>
      <c r="AM103" s="187"/>
      <c r="AN103" s="187"/>
      <c r="AO103"/>
      <c r="AP103" s="153"/>
      <c r="AQ103" s="187"/>
      <c r="AR103" s="187"/>
      <c r="AS103" s="187"/>
      <c r="AT103" s="187"/>
      <c r="AU103" s="187"/>
      <c r="AV103" s="187"/>
      <c r="AW103" s="187"/>
      <c r="AX103" s="187"/>
      <c r="AY103" s="187"/>
      <c r="AZ103" s="187"/>
      <c r="BB103" s="187"/>
      <c r="BC103" s="187"/>
      <c r="BD103" s="187"/>
      <c r="BE103" s="187"/>
      <c r="BF103" s="187"/>
      <c r="BG103" s="187"/>
      <c r="BH103" s="187"/>
      <c r="BI103" s="187"/>
      <c r="BJ103" s="187"/>
      <c r="BK103" s="187"/>
      <c r="BL103" s="187"/>
      <c r="BN103" s="153"/>
      <c r="BO103" s="187"/>
      <c r="BP103" s="187"/>
      <c r="BQ103" s="187"/>
      <c r="BR103" s="187"/>
      <c r="BS103" s="187"/>
      <c r="BT103" s="187"/>
      <c r="BU103" s="187"/>
      <c r="BV103" s="187"/>
      <c r="BW103" s="187"/>
      <c r="BX103" s="187"/>
      <c r="BY103" s="187"/>
      <c r="BZ103" s="244">
        <v>5.9099999999999797</v>
      </c>
      <c r="CA103" s="189">
        <v>77</v>
      </c>
      <c r="CB103" s="206">
        <v>82</v>
      </c>
      <c r="CC103" s="206">
        <v>87</v>
      </c>
      <c r="CD103" s="206">
        <v>92</v>
      </c>
      <c r="CE103" s="206">
        <v>97</v>
      </c>
      <c r="CF103" s="206">
        <v>100</v>
      </c>
      <c r="CG103" s="206">
        <v>100</v>
      </c>
      <c r="CH103" s="206">
        <v>100</v>
      </c>
      <c r="CI103" s="206">
        <v>100</v>
      </c>
      <c r="CJ103" s="206">
        <v>100</v>
      </c>
    </row>
    <row r="104" spans="1:88" ht="16.5" x14ac:dyDescent="0.3">
      <c r="A104" s="179">
        <v>8</v>
      </c>
      <c r="B104" s="179">
        <v>13</v>
      </c>
      <c r="C104" s="179">
        <v>18</v>
      </c>
      <c r="D104" s="179">
        <v>23</v>
      </c>
      <c r="E104" s="179">
        <v>28</v>
      </c>
      <c r="F104" s="179">
        <v>33</v>
      </c>
      <c r="G104" s="179">
        <v>38</v>
      </c>
      <c r="H104" s="179">
        <v>43</v>
      </c>
      <c r="I104" s="179">
        <v>48</v>
      </c>
      <c r="J104" s="179">
        <v>53</v>
      </c>
      <c r="K104" s="179">
        <v>1477</v>
      </c>
      <c r="L104" s="179">
        <v>15</v>
      </c>
      <c r="M104" s="179" t="s">
        <v>170</v>
      </c>
      <c r="N104" s="192">
        <v>9</v>
      </c>
      <c r="O104" s="179" t="s">
        <v>170</v>
      </c>
      <c r="P104" s="237">
        <v>9.2999999999999901</v>
      </c>
      <c r="R104" s="243">
        <v>2033</v>
      </c>
      <c r="S104" s="243">
        <v>47</v>
      </c>
      <c r="T104" s="243">
        <v>52</v>
      </c>
      <c r="U104" s="243">
        <v>57</v>
      </c>
      <c r="V104" s="243">
        <v>62</v>
      </c>
      <c r="W104" s="243">
        <v>67</v>
      </c>
      <c r="X104" s="243">
        <v>72</v>
      </c>
      <c r="Y104" s="243">
        <v>77</v>
      </c>
      <c r="Z104" s="243">
        <v>82</v>
      </c>
      <c r="AA104" s="243">
        <v>87</v>
      </c>
      <c r="AB104" s="243">
        <v>92</v>
      </c>
      <c r="AD104" s="187"/>
      <c r="AE104" s="187"/>
      <c r="AF104" s="187"/>
      <c r="AG104" s="187"/>
      <c r="AH104" s="187"/>
      <c r="AI104" s="187"/>
      <c r="AJ104" s="187"/>
      <c r="AK104" s="187"/>
      <c r="AL104" s="187"/>
      <c r="AM104" s="187"/>
      <c r="AN104" s="187"/>
      <c r="AO104"/>
      <c r="AP104" s="153"/>
      <c r="AQ104" s="187"/>
      <c r="AR104" s="187"/>
      <c r="AS104" s="187"/>
      <c r="AT104" s="187"/>
      <c r="AU104" s="187"/>
      <c r="AV104" s="187"/>
      <c r="AW104" s="187"/>
      <c r="AX104" s="187"/>
      <c r="AY104" s="187"/>
      <c r="AZ104" s="187"/>
      <c r="BB104" s="187"/>
      <c r="BC104" s="187"/>
      <c r="BD104" s="187"/>
      <c r="BE104" s="187"/>
      <c r="BF104" s="187"/>
      <c r="BG104" s="187"/>
      <c r="BH104" s="187"/>
      <c r="BI104" s="187"/>
      <c r="BJ104" s="187"/>
      <c r="BK104" s="187"/>
      <c r="BL104" s="187"/>
      <c r="BN104" s="153"/>
      <c r="BO104" s="187"/>
      <c r="BP104" s="187"/>
      <c r="BQ104" s="187"/>
      <c r="BR104" s="187"/>
      <c r="BS104" s="187"/>
      <c r="BT104" s="187"/>
      <c r="BU104" s="187"/>
      <c r="BV104" s="187"/>
      <c r="BW104" s="187"/>
      <c r="BX104" s="187"/>
      <c r="BY104" s="187"/>
      <c r="BZ104" s="242">
        <v>5.9199999999999804</v>
      </c>
      <c r="CA104" s="189">
        <v>77</v>
      </c>
      <c r="CB104" s="206">
        <v>82</v>
      </c>
      <c r="CC104" s="206">
        <v>87</v>
      </c>
      <c r="CD104" s="206">
        <v>92</v>
      </c>
      <c r="CE104" s="206">
        <v>97</v>
      </c>
      <c r="CF104" s="206">
        <v>100</v>
      </c>
      <c r="CG104" s="206">
        <v>100</v>
      </c>
      <c r="CH104" s="206">
        <v>100</v>
      </c>
      <c r="CI104" s="206">
        <v>100</v>
      </c>
      <c r="CJ104" s="206">
        <v>100</v>
      </c>
    </row>
    <row r="105" spans="1:88" ht="16.5" x14ac:dyDescent="0.3">
      <c r="A105" s="179">
        <v>7</v>
      </c>
      <c r="B105" s="179">
        <v>12</v>
      </c>
      <c r="C105" s="179">
        <v>17</v>
      </c>
      <c r="D105" s="179">
        <v>22</v>
      </c>
      <c r="E105" s="179">
        <v>27</v>
      </c>
      <c r="F105" s="179">
        <v>32</v>
      </c>
      <c r="G105" s="179">
        <v>37</v>
      </c>
      <c r="H105" s="179">
        <v>42</v>
      </c>
      <c r="I105" s="179">
        <v>47</v>
      </c>
      <c r="J105" s="179">
        <v>52</v>
      </c>
      <c r="K105" s="179">
        <v>1447</v>
      </c>
      <c r="L105" s="179" t="s">
        <v>170</v>
      </c>
      <c r="M105" s="179">
        <v>15</v>
      </c>
      <c r="N105" s="192" t="s">
        <v>170</v>
      </c>
      <c r="O105" s="179">
        <v>24</v>
      </c>
      <c r="P105" s="237">
        <v>9.3499999999999908</v>
      </c>
      <c r="R105" s="243">
        <v>2046</v>
      </c>
      <c r="S105" s="243">
        <v>48</v>
      </c>
      <c r="T105" s="243">
        <v>53</v>
      </c>
      <c r="U105" s="243">
        <v>58</v>
      </c>
      <c r="V105" s="243">
        <v>63</v>
      </c>
      <c r="W105" s="243">
        <v>68</v>
      </c>
      <c r="X105" s="243">
        <v>73</v>
      </c>
      <c r="Y105" s="243">
        <v>78</v>
      </c>
      <c r="Z105" s="243">
        <v>83</v>
      </c>
      <c r="AA105" s="243">
        <v>88</v>
      </c>
      <c r="AB105" s="243">
        <v>93</v>
      </c>
      <c r="AD105" s="187"/>
      <c r="AE105" s="187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/>
      <c r="AP105" s="153"/>
      <c r="AQ105" s="187"/>
      <c r="AR105" s="187"/>
      <c r="AS105" s="187"/>
      <c r="AT105" s="187"/>
      <c r="AU105" s="187"/>
      <c r="AV105" s="187"/>
      <c r="AW105" s="187"/>
      <c r="AX105" s="187"/>
      <c r="AY105" s="187"/>
      <c r="AZ105" s="187"/>
      <c r="BB105" s="187"/>
      <c r="BC105" s="187"/>
      <c r="BD105" s="187"/>
      <c r="BE105" s="187"/>
      <c r="BF105" s="187"/>
      <c r="BG105" s="187"/>
      <c r="BH105" s="187"/>
      <c r="BI105" s="187"/>
      <c r="BJ105" s="187"/>
      <c r="BK105" s="187"/>
      <c r="BL105" s="187"/>
      <c r="BN105" s="153"/>
      <c r="BO105" s="187"/>
      <c r="BP105" s="187"/>
      <c r="BQ105" s="187"/>
      <c r="BR105" s="187"/>
      <c r="BS105" s="187"/>
      <c r="BT105" s="187"/>
      <c r="BU105" s="187"/>
      <c r="BV105" s="187"/>
      <c r="BW105" s="187"/>
      <c r="BX105" s="187"/>
      <c r="BY105" s="187"/>
      <c r="BZ105" s="244">
        <v>5.9299999999999802</v>
      </c>
      <c r="CA105" s="189">
        <v>76</v>
      </c>
      <c r="CB105" s="206">
        <v>81</v>
      </c>
      <c r="CC105" s="206">
        <v>86</v>
      </c>
      <c r="CD105" s="206">
        <v>91</v>
      </c>
      <c r="CE105" s="206">
        <v>96</v>
      </c>
      <c r="CF105" s="206">
        <v>100</v>
      </c>
      <c r="CG105" s="206">
        <v>100</v>
      </c>
      <c r="CH105" s="206">
        <v>100</v>
      </c>
      <c r="CI105" s="206">
        <v>100</v>
      </c>
      <c r="CJ105" s="206">
        <v>100</v>
      </c>
    </row>
    <row r="106" spans="1:88" ht="16.5" x14ac:dyDescent="0.3">
      <c r="A106" s="179">
        <v>6</v>
      </c>
      <c r="B106" s="179">
        <v>11</v>
      </c>
      <c r="C106" s="179">
        <v>16</v>
      </c>
      <c r="D106" s="179">
        <v>21</v>
      </c>
      <c r="E106" s="179">
        <v>26</v>
      </c>
      <c r="F106" s="179">
        <v>31</v>
      </c>
      <c r="G106" s="179">
        <v>36</v>
      </c>
      <c r="H106" s="179">
        <v>41</v>
      </c>
      <c r="I106" s="179">
        <v>46</v>
      </c>
      <c r="J106" s="179">
        <v>51</v>
      </c>
      <c r="K106" s="179">
        <v>1432</v>
      </c>
      <c r="L106" s="179">
        <v>14</v>
      </c>
      <c r="M106" s="179" t="s">
        <v>170</v>
      </c>
      <c r="N106" s="192" t="s">
        <v>170</v>
      </c>
      <c r="O106" s="179" t="s">
        <v>170</v>
      </c>
      <c r="P106" s="237">
        <v>9.3999999999999897</v>
      </c>
      <c r="R106" s="243">
        <v>2060</v>
      </c>
      <c r="S106" s="243">
        <v>49</v>
      </c>
      <c r="T106" s="243">
        <v>54</v>
      </c>
      <c r="U106" s="243">
        <v>59</v>
      </c>
      <c r="V106" s="243">
        <v>64</v>
      </c>
      <c r="W106" s="243">
        <v>69</v>
      </c>
      <c r="X106" s="243">
        <v>74</v>
      </c>
      <c r="Y106" s="243">
        <v>79</v>
      </c>
      <c r="Z106" s="243">
        <v>84</v>
      </c>
      <c r="AA106" s="243">
        <v>89</v>
      </c>
      <c r="AB106" s="243">
        <v>94</v>
      </c>
      <c r="AD106" s="187"/>
      <c r="AE106" s="187"/>
      <c r="AF106" s="187"/>
      <c r="AG106" s="187"/>
      <c r="AH106" s="187"/>
      <c r="AI106" s="187"/>
      <c r="AJ106" s="187"/>
      <c r="AK106" s="187"/>
      <c r="AL106" s="187"/>
      <c r="AM106" s="187"/>
      <c r="AN106" s="187"/>
      <c r="AO106"/>
      <c r="AP106" s="153"/>
      <c r="AQ106" s="187"/>
      <c r="AR106" s="187"/>
      <c r="AS106" s="187"/>
      <c r="AT106" s="187"/>
      <c r="AU106" s="187"/>
      <c r="AV106" s="187"/>
      <c r="AW106" s="187"/>
      <c r="AX106" s="187"/>
      <c r="AY106" s="187"/>
      <c r="AZ106" s="187"/>
      <c r="BB106" s="187"/>
      <c r="BC106" s="187"/>
      <c r="BD106" s="187"/>
      <c r="BE106" s="187"/>
      <c r="BF106" s="187"/>
      <c r="BG106" s="187"/>
      <c r="BH106" s="187"/>
      <c r="BI106" s="187"/>
      <c r="BJ106" s="187"/>
      <c r="BK106" s="187"/>
      <c r="BL106" s="187"/>
      <c r="BN106" s="153"/>
      <c r="BO106" s="187"/>
      <c r="BP106" s="187"/>
      <c r="BQ106" s="187"/>
      <c r="BR106" s="187"/>
      <c r="BS106" s="187"/>
      <c r="BT106" s="187"/>
      <c r="BU106" s="187"/>
      <c r="BV106" s="187"/>
      <c r="BW106" s="187"/>
      <c r="BX106" s="187"/>
      <c r="BY106" s="187"/>
      <c r="BZ106" s="244">
        <v>5.93999999999998</v>
      </c>
      <c r="CA106" s="189">
        <v>76</v>
      </c>
      <c r="CB106" s="206">
        <v>81</v>
      </c>
      <c r="CC106" s="206">
        <v>86</v>
      </c>
      <c r="CD106" s="206">
        <v>91</v>
      </c>
      <c r="CE106" s="206">
        <v>96</v>
      </c>
      <c r="CF106" s="206">
        <v>100</v>
      </c>
      <c r="CG106" s="206">
        <v>100</v>
      </c>
      <c r="CH106" s="206">
        <v>100</v>
      </c>
      <c r="CI106" s="206">
        <v>100</v>
      </c>
      <c r="CJ106" s="206">
        <v>100</v>
      </c>
    </row>
    <row r="107" spans="1:88" ht="16.5" x14ac:dyDescent="0.3">
      <c r="A107" s="179">
        <v>5</v>
      </c>
      <c r="B107" s="179">
        <v>10</v>
      </c>
      <c r="C107" s="179">
        <v>15</v>
      </c>
      <c r="D107" s="179">
        <v>20</v>
      </c>
      <c r="E107" s="179">
        <v>25</v>
      </c>
      <c r="F107" s="179">
        <v>30</v>
      </c>
      <c r="G107" s="179">
        <v>35</v>
      </c>
      <c r="H107" s="179">
        <v>40</v>
      </c>
      <c r="I107" s="179">
        <v>45</v>
      </c>
      <c r="J107" s="179">
        <v>50</v>
      </c>
      <c r="K107" s="179">
        <v>1417</v>
      </c>
      <c r="L107" s="179" t="s">
        <v>170</v>
      </c>
      <c r="M107" s="179" t="s">
        <v>170</v>
      </c>
      <c r="N107" s="192" t="s">
        <v>170</v>
      </c>
      <c r="O107" s="179" t="s">
        <v>170</v>
      </c>
      <c r="P107" s="237">
        <v>9.4499999999999904</v>
      </c>
      <c r="R107" s="243">
        <v>2074</v>
      </c>
      <c r="S107" s="243">
        <v>50</v>
      </c>
      <c r="T107" s="243">
        <v>55</v>
      </c>
      <c r="U107" s="243">
        <v>60</v>
      </c>
      <c r="V107" s="243">
        <v>65</v>
      </c>
      <c r="W107" s="243">
        <v>70</v>
      </c>
      <c r="X107" s="243">
        <v>75</v>
      </c>
      <c r="Y107" s="243">
        <v>80</v>
      </c>
      <c r="Z107" s="243">
        <v>85</v>
      </c>
      <c r="AA107" s="243">
        <v>90</v>
      </c>
      <c r="AB107" s="243">
        <v>95</v>
      </c>
      <c r="AD107" s="187"/>
      <c r="AE107" s="187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/>
      <c r="AP107" s="153"/>
      <c r="AQ107" s="187"/>
      <c r="AR107" s="187"/>
      <c r="AS107" s="187"/>
      <c r="AT107" s="187"/>
      <c r="AU107" s="187"/>
      <c r="AV107" s="187"/>
      <c r="AW107" s="187"/>
      <c r="AX107" s="187"/>
      <c r="AY107" s="187"/>
      <c r="AZ107" s="187"/>
      <c r="BB107" s="187"/>
      <c r="BC107" s="187"/>
      <c r="BD107" s="187"/>
      <c r="BE107" s="187"/>
      <c r="BF107" s="187"/>
      <c r="BG107" s="187"/>
      <c r="BH107" s="187"/>
      <c r="BI107" s="187"/>
      <c r="BJ107" s="187"/>
      <c r="BK107" s="187"/>
      <c r="BL107" s="187"/>
      <c r="BN107" s="153"/>
      <c r="BO107" s="187"/>
      <c r="BP107" s="187"/>
      <c r="BQ107" s="187"/>
      <c r="BR107" s="187"/>
      <c r="BS107" s="187"/>
      <c r="BT107" s="187"/>
      <c r="BU107" s="187"/>
      <c r="BV107" s="187"/>
      <c r="BW107" s="187"/>
      <c r="BX107" s="187"/>
      <c r="BY107" s="187"/>
      <c r="BZ107" s="244">
        <v>5.9499999999999797</v>
      </c>
      <c r="CA107" s="189">
        <v>76</v>
      </c>
      <c r="CB107" s="206">
        <v>81</v>
      </c>
      <c r="CC107" s="206">
        <v>86</v>
      </c>
      <c r="CD107" s="206">
        <v>91</v>
      </c>
      <c r="CE107" s="206">
        <v>96</v>
      </c>
      <c r="CF107" s="206">
        <v>100</v>
      </c>
      <c r="CG107" s="206">
        <v>100</v>
      </c>
      <c r="CH107" s="206">
        <v>100</v>
      </c>
      <c r="CI107" s="206">
        <v>100</v>
      </c>
      <c r="CJ107" s="206">
        <v>100</v>
      </c>
    </row>
    <row r="108" spans="1:88" ht="16.5" x14ac:dyDescent="0.3">
      <c r="A108" s="179">
        <v>4</v>
      </c>
      <c r="B108" s="179">
        <v>9</v>
      </c>
      <c r="C108" s="179">
        <v>14</v>
      </c>
      <c r="D108" s="179">
        <v>19</v>
      </c>
      <c r="E108" s="179">
        <v>24</v>
      </c>
      <c r="F108" s="179">
        <v>29</v>
      </c>
      <c r="G108" s="179">
        <v>34</v>
      </c>
      <c r="H108" s="179">
        <v>39</v>
      </c>
      <c r="I108" s="179">
        <v>44</v>
      </c>
      <c r="J108" s="179">
        <v>49</v>
      </c>
      <c r="K108" s="179">
        <v>1402</v>
      </c>
      <c r="L108" s="179">
        <v>13</v>
      </c>
      <c r="M108" s="179" t="s">
        <v>170</v>
      </c>
      <c r="N108" s="192" t="s">
        <v>170</v>
      </c>
      <c r="O108" s="179" t="s">
        <v>170</v>
      </c>
      <c r="P108" s="237">
        <v>9.4999999999999893</v>
      </c>
      <c r="R108" s="243">
        <v>2088</v>
      </c>
      <c r="S108" s="243">
        <v>51</v>
      </c>
      <c r="T108" s="243">
        <v>56</v>
      </c>
      <c r="U108" s="243">
        <v>61</v>
      </c>
      <c r="V108" s="243">
        <v>66</v>
      </c>
      <c r="W108" s="243">
        <v>71</v>
      </c>
      <c r="X108" s="243">
        <v>76</v>
      </c>
      <c r="Y108" s="243">
        <v>81</v>
      </c>
      <c r="Z108" s="243">
        <v>86</v>
      </c>
      <c r="AA108" s="243">
        <v>91</v>
      </c>
      <c r="AB108" s="243">
        <v>96</v>
      </c>
      <c r="AD108" s="187"/>
      <c r="AE108" s="187"/>
      <c r="AF108" s="187"/>
      <c r="AG108" s="187"/>
      <c r="AH108" s="187"/>
      <c r="AI108" s="187"/>
      <c r="AJ108" s="187"/>
      <c r="AK108" s="187"/>
      <c r="AL108" s="187"/>
      <c r="AM108" s="187"/>
      <c r="AN108" s="187"/>
      <c r="AO108"/>
      <c r="AP108" s="153"/>
      <c r="AQ108" s="187"/>
      <c r="AR108" s="187"/>
      <c r="AS108" s="187"/>
      <c r="AT108" s="187"/>
      <c r="AU108" s="187"/>
      <c r="AV108" s="187"/>
      <c r="AW108" s="187"/>
      <c r="AX108" s="187"/>
      <c r="AY108" s="187"/>
      <c r="AZ108" s="187"/>
      <c r="BB108" s="187"/>
      <c r="BC108" s="187"/>
      <c r="BD108" s="187"/>
      <c r="BE108" s="187"/>
      <c r="BF108" s="187"/>
      <c r="BG108" s="187"/>
      <c r="BH108" s="187"/>
      <c r="BI108" s="187"/>
      <c r="BJ108" s="187"/>
      <c r="BK108" s="187"/>
      <c r="BL108" s="187"/>
      <c r="BN108" s="153"/>
      <c r="BO108" s="187"/>
      <c r="BP108" s="187"/>
      <c r="BQ108" s="187"/>
      <c r="BR108" s="187"/>
      <c r="BS108" s="187"/>
      <c r="BT108" s="187"/>
      <c r="BU108" s="187"/>
      <c r="BV108" s="187"/>
      <c r="BW108" s="187"/>
      <c r="BX108" s="187"/>
      <c r="BY108" s="187"/>
      <c r="BZ108" s="242">
        <v>5.9599999999999804</v>
      </c>
      <c r="CA108" s="189">
        <v>76</v>
      </c>
      <c r="CB108" s="206">
        <v>81</v>
      </c>
      <c r="CC108" s="206">
        <v>86</v>
      </c>
      <c r="CD108" s="206">
        <v>91</v>
      </c>
      <c r="CE108" s="206">
        <v>96</v>
      </c>
      <c r="CF108" s="206">
        <v>100</v>
      </c>
      <c r="CG108" s="206">
        <v>100</v>
      </c>
      <c r="CH108" s="206">
        <v>100</v>
      </c>
      <c r="CI108" s="206">
        <v>100</v>
      </c>
      <c r="CJ108" s="206">
        <v>100</v>
      </c>
    </row>
    <row r="109" spans="1:88" ht="16.5" x14ac:dyDescent="0.3">
      <c r="A109" s="179">
        <v>3</v>
      </c>
      <c r="B109" s="179">
        <v>8</v>
      </c>
      <c r="C109" s="179">
        <v>13</v>
      </c>
      <c r="D109" s="179">
        <v>18</v>
      </c>
      <c r="E109" s="179">
        <v>23</v>
      </c>
      <c r="F109" s="179">
        <v>28</v>
      </c>
      <c r="G109" s="179">
        <v>33</v>
      </c>
      <c r="H109" s="179">
        <v>38</v>
      </c>
      <c r="I109" s="179">
        <v>43</v>
      </c>
      <c r="J109" s="179">
        <v>48</v>
      </c>
      <c r="K109" s="179">
        <v>1387</v>
      </c>
      <c r="L109" s="179" t="s">
        <v>170</v>
      </c>
      <c r="M109" s="179">
        <v>14</v>
      </c>
      <c r="N109" s="192">
        <v>8</v>
      </c>
      <c r="O109" s="179">
        <v>23</v>
      </c>
      <c r="P109" s="237">
        <v>9.5499999999999901</v>
      </c>
      <c r="R109" s="243">
        <v>2102</v>
      </c>
      <c r="S109" s="243">
        <v>52</v>
      </c>
      <c r="T109" s="243">
        <v>57</v>
      </c>
      <c r="U109" s="243">
        <v>62</v>
      </c>
      <c r="V109" s="243">
        <v>67</v>
      </c>
      <c r="W109" s="243">
        <v>72</v>
      </c>
      <c r="X109" s="243">
        <v>77</v>
      </c>
      <c r="Y109" s="243">
        <v>82</v>
      </c>
      <c r="Z109" s="243">
        <v>87</v>
      </c>
      <c r="AA109" s="243">
        <v>92</v>
      </c>
      <c r="AB109" s="243">
        <v>97</v>
      </c>
      <c r="AD109" s="187"/>
      <c r="AE109" s="187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/>
      <c r="AP109" s="153"/>
      <c r="AQ109" s="187"/>
      <c r="AR109" s="187"/>
      <c r="AS109" s="187"/>
      <c r="AT109" s="187"/>
      <c r="AU109" s="187"/>
      <c r="AV109" s="187"/>
      <c r="AW109" s="187"/>
      <c r="AX109" s="187"/>
      <c r="AY109" s="187"/>
      <c r="AZ109" s="187"/>
      <c r="BB109" s="187"/>
      <c r="BC109" s="187"/>
      <c r="BD109" s="187"/>
      <c r="BE109" s="187"/>
      <c r="BF109" s="187"/>
      <c r="BG109" s="187"/>
      <c r="BH109" s="187"/>
      <c r="BI109" s="187"/>
      <c r="BJ109" s="187"/>
      <c r="BK109" s="187"/>
      <c r="BL109" s="187"/>
      <c r="BN109" s="153"/>
      <c r="BO109" s="187"/>
      <c r="BP109" s="187"/>
      <c r="BQ109" s="187"/>
      <c r="BR109" s="187"/>
      <c r="BS109" s="187"/>
      <c r="BT109" s="187"/>
      <c r="BU109" s="187"/>
      <c r="BV109" s="187"/>
      <c r="BW109" s="187"/>
      <c r="BX109" s="187"/>
      <c r="BY109" s="187"/>
      <c r="BZ109" s="244">
        <v>5.9699999999999802</v>
      </c>
      <c r="CA109" s="189">
        <v>75</v>
      </c>
      <c r="CB109" s="206">
        <v>80</v>
      </c>
      <c r="CC109" s="206">
        <v>85</v>
      </c>
      <c r="CD109" s="206">
        <v>90</v>
      </c>
      <c r="CE109" s="206">
        <v>95</v>
      </c>
      <c r="CF109" s="206">
        <v>100</v>
      </c>
      <c r="CG109" s="206">
        <v>100</v>
      </c>
      <c r="CH109" s="206">
        <v>100</v>
      </c>
      <c r="CI109" s="206">
        <v>100</v>
      </c>
      <c r="CJ109" s="206">
        <v>100</v>
      </c>
    </row>
    <row r="110" spans="1:88" ht="16.5" x14ac:dyDescent="0.3">
      <c r="A110" s="179">
        <v>2</v>
      </c>
      <c r="B110" s="179">
        <v>7</v>
      </c>
      <c r="C110" s="179">
        <v>12</v>
      </c>
      <c r="D110" s="179">
        <v>17</v>
      </c>
      <c r="E110" s="179">
        <v>22</v>
      </c>
      <c r="F110" s="179">
        <v>27</v>
      </c>
      <c r="G110" s="179">
        <v>32</v>
      </c>
      <c r="H110" s="179">
        <v>37</v>
      </c>
      <c r="I110" s="179">
        <v>42</v>
      </c>
      <c r="J110" s="179">
        <v>47</v>
      </c>
      <c r="K110" s="179">
        <v>1372</v>
      </c>
      <c r="L110" s="179">
        <v>12</v>
      </c>
      <c r="M110" s="179" t="s">
        <v>170</v>
      </c>
      <c r="N110" s="192" t="s">
        <v>170</v>
      </c>
      <c r="O110" s="179" t="s">
        <v>170</v>
      </c>
      <c r="P110" s="237">
        <v>9.5999999999999908</v>
      </c>
      <c r="R110" s="243">
        <v>2113</v>
      </c>
      <c r="S110" s="243">
        <v>53</v>
      </c>
      <c r="T110" s="243">
        <v>58</v>
      </c>
      <c r="U110" s="243">
        <v>63</v>
      </c>
      <c r="V110" s="243">
        <v>68</v>
      </c>
      <c r="W110" s="243">
        <v>73</v>
      </c>
      <c r="X110" s="243">
        <v>78</v>
      </c>
      <c r="Y110" s="243">
        <v>83</v>
      </c>
      <c r="Z110" s="243">
        <v>88</v>
      </c>
      <c r="AA110" s="243">
        <v>93</v>
      </c>
      <c r="AB110" s="243">
        <v>98</v>
      </c>
      <c r="AD110" s="187"/>
      <c r="AE110" s="187"/>
      <c r="AF110" s="187"/>
      <c r="AG110" s="187"/>
      <c r="AH110" s="187"/>
      <c r="AI110" s="187"/>
      <c r="AJ110" s="187"/>
      <c r="AK110" s="187"/>
      <c r="AL110" s="187"/>
      <c r="AM110" s="187"/>
      <c r="AN110" s="187"/>
      <c r="AO110"/>
      <c r="AP110" s="153"/>
      <c r="AQ110" s="187"/>
      <c r="AR110" s="187"/>
      <c r="AS110" s="187"/>
      <c r="AT110" s="187"/>
      <c r="AU110" s="187"/>
      <c r="AV110" s="187"/>
      <c r="AW110" s="187"/>
      <c r="AX110" s="187"/>
      <c r="AY110" s="187"/>
      <c r="AZ110" s="187"/>
      <c r="BB110" s="187"/>
      <c r="BC110" s="187"/>
      <c r="BD110" s="187"/>
      <c r="BE110" s="187"/>
      <c r="BF110" s="187"/>
      <c r="BG110" s="187"/>
      <c r="BH110" s="187"/>
      <c r="BI110" s="187"/>
      <c r="BJ110" s="187"/>
      <c r="BK110" s="187"/>
      <c r="BL110" s="187"/>
      <c r="BN110" s="153"/>
      <c r="BO110" s="187"/>
      <c r="BP110" s="187"/>
      <c r="BQ110" s="187"/>
      <c r="BR110" s="187"/>
      <c r="BS110" s="187"/>
      <c r="BT110" s="187"/>
      <c r="BU110" s="187"/>
      <c r="BV110" s="187"/>
      <c r="BW110" s="187"/>
      <c r="BX110" s="187"/>
      <c r="BY110" s="187"/>
      <c r="BZ110" s="244">
        <v>5.97999999999998</v>
      </c>
      <c r="CA110" s="189">
        <v>75</v>
      </c>
      <c r="CB110" s="206">
        <v>80</v>
      </c>
      <c r="CC110" s="206">
        <v>85</v>
      </c>
      <c r="CD110" s="206">
        <v>90</v>
      </c>
      <c r="CE110" s="206">
        <v>95</v>
      </c>
      <c r="CF110" s="206">
        <v>100</v>
      </c>
      <c r="CG110" s="206">
        <v>100</v>
      </c>
      <c r="CH110" s="206">
        <v>100</v>
      </c>
      <c r="CI110" s="206">
        <v>100</v>
      </c>
      <c r="CJ110" s="206">
        <v>100</v>
      </c>
    </row>
    <row r="111" spans="1:88" ht="16.5" x14ac:dyDescent="0.3">
      <c r="A111" s="179">
        <v>1</v>
      </c>
      <c r="B111" s="179">
        <v>6</v>
      </c>
      <c r="C111" s="179">
        <v>11</v>
      </c>
      <c r="D111" s="179">
        <v>16</v>
      </c>
      <c r="E111" s="179">
        <v>21</v>
      </c>
      <c r="F111" s="179">
        <v>26</v>
      </c>
      <c r="G111" s="179">
        <v>31</v>
      </c>
      <c r="H111" s="179">
        <v>36</v>
      </c>
      <c r="I111" s="179">
        <v>41</v>
      </c>
      <c r="J111" s="179">
        <v>46</v>
      </c>
      <c r="K111" s="179">
        <v>1357</v>
      </c>
      <c r="L111" s="179" t="s">
        <v>170</v>
      </c>
      <c r="M111" s="179" t="s">
        <v>170</v>
      </c>
      <c r="N111" s="192" t="s">
        <v>170</v>
      </c>
      <c r="O111" s="179" t="s">
        <v>170</v>
      </c>
      <c r="P111" s="237">
        <v>9.6499999999999897</v>
      </c>
      <c r="R111" s="243">
        <v>2124</v>
      </c>
      <c r="S111" s="243">
        <v>54</v>
      </c>
      <c r="T111" s="243">
        <v>59</v>
      </c>
      <c r="U111" s="243">
        <v>64</v>
      </c>
      <c r="V111" s="243">
        <v>69</v>
      </c>
      <c r="W111" s="243">
        <v>74</v>
      </c>
      <c r="X111" s="243">
        <v>79</v>
      </c>
      <c r="Y111" s="243">
        <v>84</v>
      </c>
      <c r="Z111" s="243">
        <v>89</v>
      </c>
      <c r="AA111" s="243">
        <v>94</v>
      </c>
      <c r="AB111" s="243">
        <v>99</v>
      </c>
      <c r="AD111" s="187"/>
      <c r="AE111" s="187"/>
      <c r="AF111" s="187"/>
      <c r="AG111" s="187"/>
      <c r="AH111" s="187"/>
      <c r="AI111" s="187"/>
      <c r="AJ111" s="187"/>
      <c r="AK111" s="187"/>
      <c r="AL111" s="187"/>
      <c r="AM111" s="187"/>
      <c r="AN111" s="187"/>
      <c r="AO111"/>
      <c r="AP111" s="153"/>
      <c r="AQ111" s="187"/>
      <c r="AR111" s="187"/>
      <c r="AS111" s="187"/>
      <c r="AT111" s="187"/>
      <c r="AU111" s="187"/>
      <c r="AV111" s="187"/>
      <c r="AW111" s="187"/>
      <c r="AX111" s="187"/>
      <c r="AY111" s="187"/>
      <c r="AZ111" s="187"/>
      <c r="BB111" s="187"/>
      <c r="BC111" s="187"/>
      <c r="BD111" s="187"/>
      <c r="BE111" s="187"/>
      <c r="BF111" s="187"/>
      <c r="BG111" s="187"/>
      <c r="BH111" s="187"/>
      <c r="BI111" s="187"/>
      <c r="BJ111" s="187"/>
      <c r="BK111" s="187"/>
      <c r="BL111" s="187"/>
      <c r="BN111" s="153"/>
      <c r="BO111" s="187"/>
      <c r="BP111" s="187"/>
      <c r="BQ111" s="187"/>
      <c r="BR111" s="187"/>
      <c r="BS111" s="187"/>
      <c r="BT111" s="187"/>
      <c r="BU111" s="187"/>
      <c r="BV111" s="187"/>
      <c r="BW111" s="187"/>
      <c r="BX111" s="187"/>
      <c r="BY111" s="187"/>
      <c r="BZ111" s="244">
        <v>5.9899999999999798</v>
      </c>
      <c r="CA111" s="189">
        <v>75</v>
      </c>
      <c r="CB111" s="206">
        <v>80</v>
      </c>
      <c r="CC111" s="206">
        <v>85</v>
      </c>
      <c r="CD111" s="206">
        <v>90</v>
      </c>
      <c r="CE111" s="206">
        <v>95</v>
      </c>
      <c r="CF111" s="206">
        <v>100</v>
      </c>
      <c r="CG111" s="206">
        <v>100</v>
      </c>
      <c r="CH111" s="206">
        <v>100</v>
      </c>
      <c r="CI111" s="206">
        <v>100</v>
      </c>
      <c r="CJ111" s="206">
        <v>100</v>
      </c>
    </row>
    <row r="112" spans="1:88" ht="16.5" x14ac:dyDescent="0.3">
      <c r="A112" s="179"/>
      <c r="B112" s="179">
        <v>5</v>
      </c>
      <c r="C112" s="179">
        <v>10</v>
      </c>
      <c r="D112" s="179">
        <v>15</v>
      </c>
      <c r="E112" s="179">
        <v>20</v>
      </c>
      <c r="F112" s="179">
        <v>25</v>
      </c>
      <c r="G112" s="179">
        <v>30</v>
      </c>
      <c r="H112" s="179">
        <v>35</v>
      </c>
      <c r="I112" s="179">
        <v>40</v>
      </c>
      <c r="J112" s="179">
        <v>45</v>
      </c>
      <c r="K112" s="179">
        <v>1342</v>
      </c>
      <c r="L112" s="179">
        <v>11</v>
      </c>
      <c r="M112" s="179" t="s">
        <v>170</v>
      </c>
      <c r="N112" s="192" t="s">
        <v>170</v>
      </c>
      <c r="O112" s="179">
        <v>22</v>
      </c>
      <c r="P112" s="237">
        <v>9.6999999999999904</v>
      </c>
      <c r="Q112" s="247">
        <v>0</v>
      </c>
      <c r="R112" s="243">
        <v>2135</v>
      </c>
      <c r="S112" s="243">
        <v>55</v>
      </c>
      <c r="T112" s="243">
        <v>60</v>
      </c>
      <c r="U112" s="243">
        <v>65</v>
      </c>
      <c r="V112" s="243">
        <v>70</v>
      </c>
      <c r="W112" s="243">
        <v>75</v>
      </c>
      <c r="X112" s="243">
        <v>80</v>
      </c>
      <c r="Y112" s="243">
        <v>85</v>
      </c>
      <c r="Z112" s="243">
        <v>90</v>
      </c>
      <c r="AA112" s="243">
        <v>95</v>
      </c>
      <c r="AB112" s="248">
        <v>100</v>
      </c>
      <c r="AD112" s="187"/>
      <c r="AE112" s="187"/>
      <c r="AF112" s="187"/>
      <c r="AG112" s="187"/>
      <c r="AH112" s="187"/>
      <c r="AI112" s="187"/>
      <c r="AJ112" s="187"/>
      <c r="AK112" s="187"/>
      <c r="AL112" s="187"/>
      <c r="AM112" s="187"/>
      <c r="AN112" s="187"/>
      <c r="AO112"/>
      <c r="AP112" s="153"/>
      <c r="AQ112" s="187"/>
      <c r="AR112" s="187"/>
      <c r="AS112" s="187"/>
      <c r="AT112" s="187"/>
      <c r="AU112" s="187"/>
      <c r="AV112" s="187"/>
      <c r="AW112" s="187"/>
      <c r="AX112" s="187"/>
      <c r="AY112" s="187"/>
      <c r="AZ112" s="187"/>
      <c r="BB112" s="187"/>
      <c r="BC112" s="187"/>
      <c r="BD112" s="187"/>
      <c r="BE112" s="187"/>
      <c r="BF112" s="187"/>
      <c r="BG112" s="187"/>
      <c r="BH112" s="187"/>
      <c r="BI112" s="187"/>
      <c r="BJ112" s="187"/>
      <c r="BK112" s="187"/>
      <c r="BL112" s="187"/>
      <c r="BN112" s="153"/>
      <c r="BO112" s="187"/>
      <c r="BP112" s="187"/>
      <c r="BQ112" s="187"/>
      <c r="BR112" s="187"/>
      <c r="BS112" s="187"/>
      <c r="BT112" s="187"/>
      <c r="BU112" s="187"/>
      <c r="BV112" s="187"/>
      <c r="BW112" s="187"/>
      <c r="BX112" s="187"/>
      <c r="BY112" s="187"/>
      <c r="BZ112" s="242">
        <v>5.9999999999999796</v>
      </c>
      <c r="CA112" s="189">
        <v>75</v>
      </c>
      <c r="CB112" s="206">
        <v>80</v>
      </c>
      <c r="CC112" s="206">
        <v>85</v>
      </c>
      <c r="CD112" s="206">
        <v>90</v>
      </c>
      <c r="CE112" s="206">
        <v>95</v>
      </c>
      <c r="CF112" s="206">
        <v>100</v>
      </c>
      <c r="CG112" s="206">
        <v>100</v>
      </c>
      <c r="CH112" s="206">
        <v>100</v>
      </c>
      <c r="CI112" s="206">
        <v>100</v>
      </c>
      <c r="CJ112" s="206">
        <v>100</v>
      </c>
    </row>
    <row r="113" spans="1:88" ht="16.5" x14ac:dyDescent="0.3">
      <c r="A113" s="179"/>
      <c r="B113" s="179">
        <v>4</v>
      </c>
      <c r="C113" s="179">
        <v>9</v>
      </c>
      <c r="D113" s="179">
        <v>14</v>
      </c>
      <c r="E113" s="179">
        <v>19</v>
      </c>
      <c r="F113" s="179">
        <v>24</v>
      </c>
      <c r="G113" s="179">
        <v>29</v>
      </c>
      <c r="H113" s="179">
        <v>34</v>
      </c>
      <c r="I113" s="179">
        <v>39</v>
      </c>
      <c r="J113" s="179">
        <v>44</v>
      </c>
      <c r="K113" s="179">
        <v>1327</v>
      </c>
      <c r="L113" s="179" t="s">
        <v>170</v>
      </c>
      <c r="M113" s="179">
        <v>13</v>
      </c>
      <c r="N113" s="192" t="s">
        <v>170</v>
      </c>
      <c r="O113" s="179" t="s">
        <v>170</v>
      </c>
      <c r="P113" s="237">
        <v>9.7499999999999893</v>
      </c>
      <c r="Q113" s="247">
        <v>-1</v>
      </c>
      <c r="R113" s="243">
        <v>2146</v>
      </c>
      <c r="S113" s="243">
        <v>56</v>
      </c>
      <c r="T113" s="243">
        <v>61</v>
      </c>
      <c r="U113" s="243">
        <v>66</v>
      </c>
      <c r="V113" s="243">
        <v>71</v>
      </c>
      <c r="W113" s="243">
        <v>76</v>
      </c>
      <c r="X113" s="243">
        <v>81</v>
      </c>
      <c r="Y113" s="243">
        <v>86</v>
      </c>
      <c r="Z113" s="243">
        <v>91</v>
      </c>
      <c r="AA113" s="243">
        <v>96</v>
      </c>
      <c r="AB113" s="243">
        <v>100</v>
      </c>
      <c r="AD113" s="187"/>
      <c r="AE113" s="187"/>
      <c r="AF113" s="187"/>
      <c r="AG113" s="187"/>
      <c r="AH113" s="187"/>
      <c r="AI113" s="187"/>
      <c r="AJ113" s="187"/>
      <c r="AK113" s="187"/>
      <c r="AL113" s="187"/>
      <c r="AM113" s="187"/>
      <c r="AN113" s="187"/>
      <c r="AO113"/>
      <c r="AP113" s="153"/>
      <c r="AQ113" s="187"/>
      <c r="AR113" s="187"/>
      <c r="AS113" s="187"/>
      <c r="AT113" s="187"/>
      <c r="AU113" s="187"/>
      <c r="AV113" s="187"/>
      <c r="AW113" s="187"/>
      <c r="AX113" s="187"/>
      <c r="AY113" s="187"/>
      <c r="AZ113" s="187"/>
      <c r="BB113" s="187"/>
      <c r="BC113" s="187"/>
      <c r="BD113" s="187"/>
      <c r="BE113" s="187"/>
      <c r="BF113" s="187"/>
      <c r="BG113" s="187"/>
      <c r="BH113" s="187"/>
      <c r="BI113" s="187"/>
      <c r="BJ113" s="187"/>
      <c r="BK113" s="187"/>
      <c r="BL113" s="187"/>
      <c r="BN113" s="153"/>
      <c r="BO113" s="187"/>
      <c r="BP113" s="187"/>
      <c r="BQ113" s="187"/>
      <c r="BR113" s="187"/>
      <c r="BS113" s="187"/>
      <c r="BT113" s="187"/>
      <c r="BU113" s="187"/>
      <c r="BV113" s="187"/>
      <c r="BW113" s="187"/>
      <c r="BX113" s="187"/>
      <c r="BY113" s="187"/>
      <c r="BZ113" s="244">
        <v>6.0099999999999802</v>
      </c>
      <c r="CA113" s="189">
        <v>74</v>
      </c>
      <c r="CB113" s="206">
        <v>79</v>
      </c>
      <c r="CC113" s="206">
        <v>84</v>
      </c>
      <c r="CD113" s="206">
        <v>89</v>
      </c>
      <c r="CE113" s="206">
        <v>94</v>
      </c>
      <c r="CF113" s="206">
        <v>99</v>
      </c>
      <c r="CG113" s="206">
        <v>100</v>
      </c>
      <c r="CH113" s="206">
        <v>100</v>
      </c>
      <c r="CI113" s="206">
        <v>100</v>
      </c>
      <c r="CJ113" s="206">
        <v>100</v>
      </c>
    </row>
    <row r="114" spans="1:88" ht="16.5" x14ac:dyDescent="0.3">
      <c r="A114" s="179"/>
      <c r="B114" s="179">
        <v>3</v>
      </c>
      <c r="C114" s="179">
        <v>8</v>
      </c>
      <c r="D114" s="179">
        <v>13</v>
      </c>
      <c r="E114" s="179">
        <v>18</v>
      </c>
      <c r="F114" s="179">
        <v>23</v>
      </c>
      <c r="G114" s="179">
        <v>28</v>
      </c>
      <c r="H114" s="179">
        <v>33</v>
      </c>
      <c r="I114" s="179">
        <v>38</v>
      </c>
      <c r="J114" s="179">
        <v>43</v>
      </c>
      <c r="K114" s="179">
        <v>1312</v>
      </c>
      <c r="L114" s="179">
        <v>10</v>
      </c>
      <c r="M114" s="179" t="s">
        <v>170</v>
      </c>
      <c r="N114" s="192">
        <v>7</v>
      </c>
      <c r="O114" s="179" t="s">
        <v>170</v>
      </c>
      <c r="P114" s="237">
        <v>9.7999999999999901</v>
      </c>
      <c r="Q114" s="247">
        <v>-2</v>
      </c>
      <c r="R114" s="243">
        <v>2157</v>
      </c>
      <c r="S114" s="243">
        <v>57</v>
      </c>
      <c r="T114" s="243">
        <v>62</v>
      </c>
      <c r="U114" s="243">
        <v>67</v>
      </c>
      <c r="V114" s="243">
        <v>72</v>
      </c>
      <c r="W114" s="243">
        <v>77</v>
      </c>
      <c r="X114" s="243">
        <v>82</v>
      </c>
      <c r="Y114" s="243">
        <v>87</v>
      </c>
      <c r="Z114" s="243">
        <v>92</v>
      </c>
      <c r="AA114" s="243">
        <v>97</v>
      </c>
      <c r="AB114" s="243">
        <v>100</v>
      </c>
      <c r="AD114" s="187"/>
      <c r="AE114" s="187"/>
      <c r="AF114" s="187"/>
      <c r="AG114" s="187"/>
      <c r="AH114" s="187"/>
      <c r="AI114" s="187"/>
      <c r="AJ114" s="187"/>
      <c r="AK114" s="187"/>
      <c r="AL114" s="187"/>
      <c r="AM114" s="187"/>
      <c r="AN114" s="187"/>
      <c r="AO114"/>
      <c r="AP114" s="153"/>
      <c r="AQ114" s="187"/>
      <c r="AR114" s="187"/>
      <c r="AS114" s="187"/>
      <c r="AT114" s="187"/>
      <c r="AU114" s="187"/>
      <c r="AV114" s="187"/>
      <c r="AW114" s="187"/>
      <c r="AX114" s="187"/>
      <c r="AY114" s="187"/>
      <c r="AZ114" s="187"/>
      <c r="BB114" s="187"/>
      <c r="BC114" s="187"/>
      <c r="BD114" s="187"/>
      <c r="BE114" s="187"/>
      <c r="BF114" s="187"/>
      <c r="BG114" s="187"/>
      <c r="BH114" s="187"/>
      <c r="BI114" s="187"/>
      <c r="BJ114" s="187"/>
      <c r="BK114" s="187"/>
      <c r="BL114" s="187"/>
      <c r="BN114" s="153"/>
      <c r="BO114" s="187"/>
      <c r="BP114" s="187"/>
      <c r="BQ114" s="187"/>
      <c r="BR114" s="187"/>
      <c r="BS114" s="187"/>
      <c r="BT114" s="187"/>
      <c r="BU114" s="187"/>
      <c r="BV114" s="187"/>
      <c r="BW114" s="187"/>
      <c r="BX114" s="187"/>
      <c r="BY114" s="187"/>
      <c r="BZ114" s="244">
        <v>6.01999999999998</v>
      </c>
      <c r="CA114" s="189">
        <v>74</v>
      </c>
      <c r="CB114" s="206">
        <v>79</v>
      </c>
      <c r="CC114" s="206">
        <v>84</v>
      </c>
      <c r="CD114" s="206">
        <v>89</v>
      </c>
      <c r="CE114" s="206">
        <v>94</v>
      </c>
      <c r="CF114" s="206">
        <v>99</v>
      </c>
      <c r="CG114" s="206">
        <v>100</v>
      </c>
      <c r="CH114" s="206">
        <v>100</v>
      </c>
      <c r="CI114" s="206">
        <v>100</v>
      </c>
      <c r="CJ114" s="206">
        <v>100</v>
      </c>
    </row>
    <row r="115" spans="1:88" ht="16.5" x14ac:dyDescent="0.3">
      <c r="A115" s="179"/>
      <c r="B115" s="179">
        <v>2</v>
      </c>
      <c r="C115" s="179">
        <v>7</v>
      </c>
      <c r="D115" s="179">
        <v>12</v>
      </c>
      <c r="E115" s="179">
        <v>17</v>
      </c>
      <c r="F115" s="179">
        <v>22</v>
      </c>
      <c r="G115" s="179">
        <v>27</v>
      </c>
      <c r="H115" s="179">
        <v>32</v>
      </c>
      <c r="I115" s="179">
        <v>37</v>
      </c>
      <c r="J115" s="179">
        <v>42</v>
      </c>
      <c r="K115" s="179">
        <v>1297</v>
      </c>
      <c r="L115" s="179" t="s">
        <v>170</v>
      </c>
      <c r="M115" s="179" t="s">
        <v>170</v>
      </c>
      <c r="N115" s="192" t="s">
        <v>170</v>
      </c>
      <c r="O115" s="179">
        <v>21</v>
      </c>
      <c r="P115" s="237">
        <v>9.8499999999999908</v>
      </c>
      <c r="Q115" s="247">
        <v>-3</v>
      </c>
      <c r="R115" s="243">
        <v>2168</v>
      </c>
      <c r="S115" s="243">
        <v>58</v>
      </c>
      <c r="T115" s="243">
        <v>63</v>
      </c>
      <c r="U115" s="243">
        <v>68</v>
      </c>
      <c r="V115" s="243">
        <v>73</v>
      </c>
      <c r="W115" s="243">
        <v>78</v>
      </c>
      <c r="X115" s="243">
        <v>83</v>
      </c>
      <c r="Y115" s="243">
        <v>88</v>
      </c>
      <c r="Z115" s="243">
        <v>93</v>
      </c>
      <c r="AA115" s="243">
        <v>98</v>
      </c>
      <c r="AB115" s="243">
        <v>100</v>
      </c>
      <c r="AD115" s="187"/>
      <c r="AE115" s="187"/>
      <c r="AF115" s="187"/>
      <c r="AG115" s="187"/>
      <c r="AH115" s="187"/>
      <c r="AI115" s="187"/>
      <c r="AJ115" s="187"/>
      <c r="AK115" s="187"/>
      <c r="AL115" s="187"/>
      <c r="AM115" s="187"/>
      <c r="AN115" s="187"/>
      <c r="AO115"/>
      <c r="AP115" s="153"/>
      <c r="AQ115" s="187"/>
      <c r="AR115" s="187"/>
      <c r="AS115" s="187"/>
      <c r="AT115" s="187"/>
      <c r="AU115" s="187"/>
      <c r="AV115" s="187"/>
      <c r="AW115" s="187"/>
      <c r="AX115" s="187"/>
      <c r="AY115" s="187"/>
      <c r="AZ115" s="187"/>
      <c r="BB115" s="187"/>
      <c r="BC115" s="187"/>
      <c r="BD115" s="187"/>
      <c r="BE115" s="187"/>
      <c r="BF115" s="187"/>
      <c r="BG115" s="187"/>
      <c r="BH115" s="187"/>
      <c r="BI115" s="187"/>
      <c r="BJ115" s="187"/>
      <c r="BK115" s="187"/>
      <c r="BL115" s="187"/>
      <c r="BN115" s="153"/>
      <c r="BO115" s="187"/>
      <c r="BP115" s="187"/>
      <c r="BQ115" s="187"/>
      <c r="BR115" s="187"/>
      <c r="BS115" s="187"/>
      <c r="BT115" s="187"/>
      <c r="BU115" s="187"/>
      <c r="BV115" s="187"/>
      <c r="BW115" s="187"/>
      <c r="BX115" s="187"/>
      <c r="BY115" s="187"/>
      <c r="BZ115" s="244">
        <v>6.0299999999999798</v>
      </c>
      <c r="CA115" s="189">
        <v>74</v>
      </c>
      <c r="CB115" s="206">
        <v>79</v>
      </c>
      <c r="CC115" s="206">
        <v>84</v>
      </c>
      <c r="CD115" s="206">
        <v>89</v>
      </c>
      <c r="CE115" s="206">
        <v>94</v>
      </c>
      <c r="CF115" s="206">
        <v>99</v>
      </c>
      <c r="CG115" s="206">
        <v>100</v>
      </c>
      <c r="CH115" s="206">
        <v>100</v>
      </c>
      <c r="CI115" s="206">
        <v>100</v>
      </c>
      <c r="CJ115" s="206">
        <v>100</v>
      </c>
    </row>
    <row r="116" spans="1:88" ht="16.5" x14ac:dyDescent="0.3">
      <c r="A116" s="179"/>
      <c r="B116" s="179">
        <v>1</v>
      </c>
      <c r="C116" s="179">
        <v>6</v>
      </c>
      <c r="D116" s="179">
        <v>11</v>
      </c>
      <c r="E116" s="179">
        <v>16</v>
      </c>
      <c r="F116" s="179">
        <v>21</v>
      </c>
      <c r="G116" s="179">
        <v>26</v>
      </c>
      <c r="H116" s="179">
        <v>31</v>
      </c>
      <c r="I116" s="179">
        <v>36</v>
      </c>
      <c r="J116" s="179">
        <v>41</v>
      </c>
      <c r="K116" s="179">
        <v>1282</v>
      </c>
      <c r="L116" s="179">
        <v>9</v>
      </c>
      <c r="M116" s="179" t="s">
        <v>170</v>
      </c>
      <c r="N116" s="192" t="s">
        <v>170</v>
      </c>
      <c r="O116" s="179" t="s">
        <v>170</v>
      </c>
      <c r="P116" s="237">
        <v>9.8999999999999897</v>
      </c>
      <c r="Q116" s="247">
        <v>-4</v>
      </c>
      <c r="R116" s="243">
        <v>2179</v>
      </c>
      <c r="S116" s="243">
        <v>59</v>
      </c>
      <c r="T116" s="243">
        <v>64</v>
      </c>
      <c r="U116" s="243">
        <v>69</v>
      </c>
      <c r="V116" s="243">
        <v>74</v>
      </c>
      <c r="W116" s="243">
        <v>79</v>
      </c>
      <c r="X116" s="243">
        <v>84</v>
      </c>
      <c r="Y116" s="243">
        <v>89</v>
      </c>
      <c r="Z116" s="243">
        <v>94</v>
      </c>
      <c r="AA116" s="243">
        <v>99</v>
      </c>
      <c r="AB116" s="243">
        <v>100</v>
      </c>
      <c r="AD116" s="187"/>
      <c r="AE116" s="187"/>
      <c r="AF116" s="187"/>
      <c r="AG116" s="187"/>
      <c r="AH116" s="187"/>
      <c r="AI116" s="187"/>
      <c r="AJ116" s="187"/>
      <c r="AK116" s="187"/>
      <c r="AL116" s="187"/>
      <c r="AM116" s="187"/>
      <c r="AN116" s="187"/>
      <c r="AO116"/>
      <c r="AP116" s="153"/>
      <c r="AQ116" s="187"/>
      <c r="AR116" s="187"/>
      <c r="AS116" s="187"/>
      <c r="AT116" s="187"/>
      <c r="AU116" s="187"/>
      <c r="AV116" s="187"/>
      <c r="AW116" s="187"/>
      <c r="AX116" s="187"/>
      <c r="AY116" s="187"/>
      <c r="AZ116" s="187"/>
      <c r="BB116" s="187"/>
      <c r="BC116" s="187"/>
      <c r="BD116" s="187"/>
      <c r="BE116" s="187"/>
      <c r="BF116" s="187"/>
      <c r="BG116" s="187"/>
      <c r="BH116" s="187"/>
      <c r="BI116" s="187"/>
      <c r="BJ116" s="187"/>
      <c r="BK116" s="187"/>
      <c r="BL116" s="187"/>
      <c r="BN116" s="153"/>
      <c r="BO116" s="187"/>
      <c r="BP116" s="187"/>
      <c r="BQ116" s="187"/>
      <c r="BR116" s="187"/>
      <c r="BS116" s="187"/>
      <c r="BT116" s="187"/>
      <c r="BU116" s="187"/>
      <c r="BV116" s="187"/>
      <c r="BW116" s="187"/>
      <c r="BX116" s="187"/>
      <c r="BY116" s="187"/>
      <c r="BZ116" s="242">
        <v>6.0399999999999796</v>
      </c>
      <c r="CA116" s="189">
        <v>74</v>
      </c>
      <c r="CB116" s="206">
        <v>79</v>
      </c>
      <c r="CC116" s="206">
        <v>84</v>
      </c>
      <c r="CD116" s="206">
        <v>89</v>
      </c>
      <c r="CE116" s="206">
        <v>94</v>
      </c>
      <c r="CF116" s="206">
        <v>99</v>
      </c>
      <c r="CG116" s="206">
        <v>100</v>
      </c>
      <c r="CH116" s="206">
        <v>100</v>
      </c>
      <c r="CI116" s="206">
        <v>100</v>
      </c>
      <c r="CJ116" s="206">
        <v>100</v>
      </c>
    </row>
    <row r="117" spans="1:88" ht="16.5" x14ac:dyDescent="0.3">
      <c r="A117" s="179"/>
      <c r="B117" s="179"/>
      <c r="C117" s="179">
        <v>5</v>
      </c>
      <c r="D117" s="179">
        <v>10</v>
      </c>
      <c r="E117" s="179">
        <v>15</v>
      </c>
      <c r="F117" s="179">
        <v>20</v>
      </c>
      <c r="G117" s="179">
        <v>25</v>
      </c>
      <c r="H117" s="179">
        <v>30</v>
      </c>
      <c r="I117" s="179">
        <v>35</v>
      </c>
      <c r="J117" s="179">
        <v>40</v>
      </c>
      <c r="K117" s="179">
        <v>1267</v>
      </c>
      <c r="L117" s="179" t="s">
        <v>170</v>
      </c>
      <c r="M117" s="179">
        <v>12</v>
      </c>
      <c r="N117" s="192" t="s">
        <v>170</v>
      </c>
      <c r="O117" s="179" t="s">
        <v>170</v>
      </c>
      <c r="P117" s="237">
        <v>9.9499999999999904</v>
      </c>
      <c r="Q117" s="247">
        <v>-5</v>
      </c>
      <c r="R117" s="243">
        <v>2190</v>
      </c>
      <c r="S117" s="243">
        <v>60</v>
      </c>
      <c r="T117" s="243">
        <v>65</v>
      </c>
      <c r="U117" s="243">
        <v>70</v>
      </c>
      <c r="V117" s="243">
        <v>75</v>
      </c>
      <c r="W117" s="243">
        <v>80</v>
      </c>
      <c r="X117" s="243">
        <v>85</v>
      </c>
      <c r="Y117" s="243">
        <v>90</v>
      </c>
      <c r="Z117" s="243">
        <v>95</v>
      </c>
      <c r="AA117" s="248">
        <v>100</v>
      </c>
      <c r="AB117" s="243">
        <v>100</v>
      </c>
      <c r="AD117" s="187"/>
      <c r="AE117" s="187"/>
      <c r="AF117" s="187"/>
      <c r="AG117" s="187"/>
      <c r="AH117" s="187"/>
      <c r="AI117" s="187"/>
      <c r="AJ117" s="187"/>
      <c r="AK117" s="187"/>
      <c r="AL117" s="187"/>
      <c r="AM117" s="187"/>
      <c r="AN117" s="187"/>
      <c r="AO117"/>
      <c r="AP117" s="153"/>
      <c r="AQ117" s="187"/>
      <c r="AR117" s="187"/>
      <c r="AS117" s="187"/>
      <c r="AT117" s="187"/>
      <c r="AU117" s="187"/>
      <c r="AV117" s="187"/>
      <c r="AW117" s="187"/>
      <c r="AX117" s="187"/>
      <c r="AY117" s="187"/>
      <c r="AZ117" s="187"/>
      <c r="BB117" s="187"/>
      <c r="BC117" s="187"/>
      <c r="BD117" s="187"/>
      <c r="BE117" s="187"/>
      <c r="BF117" s="187"/>
      <c r="BG117" s="187"/>
      <c r="BH117" s="187"/>
      <c r="BI117" s="187"/>
      <c r="BJ117" s="187"/>
      <c r="BK117" s="187"/>
      <c r="BL117" s="187"/>
      <c r="BN117" s="153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244">
        <v>6.0499999999999803</v>
      </c>
      <c r="CA117" s="189">
        <v>73</v>
      </c>
      <c r="CB117" s="206">
        <v>78</v>
      </c>
      <c r="CC117" s="206">
        <v>83</v>
      </c>
      <c r="CD117" s="206">
        <v>88</v>
      </c>
      <c r="CE117" s="206">
        <v>93</v>
      </c>
      <c r="CF117" s="206">
        <v>98</v>
      </c>
      <c r="CG117" s="206">
        <v>100</v>
      </c>
      <c r="CH117" s="206">
        <v>100</v>
      </c>
      <c r="CI117" s="206">
        <v>100</v>
      </c>
      <c r="CJ117" s="206">
        <v>100</v>
      </c>
    </row>
    <row r="118" spans="1:88" ht="16.5" x14ac:dyDescent="0.3">
      <c r="A118" s="179"/>
      <c r="B118" s="179"/>
      <c r="C118" s="179">
        <v>4</v>
      </c>
      <c r="D118" s="179">
        <v>9</v>
      </c>
      <c r="E118" s="179">
        <v>14</v>
      </c>
      <c r="F118" s="179">
        <v>19</v>
      </c>
      <c r="G118" s="179">
        <v>24</v>
      </c>
      <c r="H118" s="179">
        <v>29</v>
      </c>
      <c r="I118" s="179">
        <v>34</v>
      </c>
      <c r="J118" s="179">
        <v>39</v>
      </c>
      <c r="K118" s="179">
        <v>1252</v>
      </c>
      <c r="L118" s="179">
        <v>8</v>
      </c>
      <c r="M118" s="179" t="s">
        <v>170</v>
      </c>
      <c r="N118" s="192" t="s">
        <v>170</v>
      </c>
      <c r="O118" s="179">
        <v>20</v>
      </c>
      <c r="P118" s="237">
        <v>9.9999999999999893</v>
      </c>
      <c r="Q118" s="247">
        <v>-6</v>
      </c>
      <c r="R118" s="243">
        <v>2201</v>
      </c>
      <c r="S118" s="243">
        <v>61</v>
      </c>
      <c r="T118" s="243">
        <v>66</v>
      </c>
      <c r="U118" s="243">
        <v>71</v>
      </c>
      <c r="V118" s="243">
        <v>76</v>
      </c>
      <c r="W118" s="243">
        <v>81</v>
      </c>
      <c r="X118" s="243">
        <v>86</v>
      </c>
      <c r="Y118" s="243">
        <v>91</v>
      </c>
      <c r="Z118" s="243">
        <v>96</v>
      </c>
      <c r="AA118" s="243">
        <v>100</v>
      </c>
      <c r="AB118" s="243">
        <v>100</v>
      </c>
      <c r="AD118" s="187"/>
      <c r="AE118" s="187"/>
      <c r="AF118" s="187"/>
      <c r="AG118" s="187"/>
      <c r="AH118" s="187"/>
      <c r="AI118" s="187"/>
      <c r="AJ118" s="187"/>
      <c r="AK118" s="187"/>
      <c r="AL118" s="187"/>
      <c r="AM118" s="187"/>
      <c r="AN118" s="187"/>
      <c r="AO118"/>
      <c r="AP118" s="153"/>
      <c r="AQ118" s="187"/>
      <c r="AR118" s="187"/>
      <c r="AS118" s="187"/>
      <c r="AT118" s="187"/>
      <c r="AU118" s="187"/>
      <c r="AV118" s="187"/>
      <c r="AW118" s="187"/>
      <c r="AX118" s="187"/>
      <c r="AY118" s="187"/>
      <c r="AZ118" s="187"/>
      <c r="BB118" s="187"/>
      <c r="BC118" s="187"/>
      <c r="BD118" s="187"/>
      <c r="BE118" s="187"/>
      <c r="BF118" s="187"/>
      <c r="BG118" s="187"/>
      <c r="BH118" s="187"/>
      <c r="BI118" s="187"/>
      <c r="BJ118" s="187"/>
      <c r="BK118" s="187"/>
      <c r="BL118" s="187"/>
      <c r="BN118" s="153"/>
      <c r="BO118" s="187"/>
      <c r="BP118" s="187"/>
      <c r="BQ118" s="187"/>
      <c r="BR118" s="187"/>
      <c r="BS118" s="187"/>
      <c r="BT118" s="187"/>
      <c r="BU118" s="187"/>
      <c r="BV118" s="187"/>
      <c r="BW118" s="187"/>
      <c r="BX118" s="187"/>
      <c r="BY118" s="187"/>
      <c r="BZ118" s="244">
        <v>6.0599999999999801</v>
      </c>
      <c r="CA118" s="189">
        <v>73</v>
      </c>
      <c r="CB118" s="206">
        <v>78</v>
      </c>
      <c r="CC118" s="206">
        <v>83</v>
      </c>
      <c r="CD118" s="206">
        <v>88</v>
      </c>
      <c r="CE118" s="206">
        <v>93</v>
      </c>
      <c r="CF118" s="206">
        <v>98</v>
      </c>
      <c r="CG118" s="206">
        <v>100</v>
      </c>
      <c r="CH118" s="206">
        <v>100</v>
      </c>
      <c r="CI118" s="206">
        <v>100</v>
      </c>
      <c r="CJ118" s="206">
        <v>100</v>
      </c>
    </row>
    <row r="119" spans="1:88" ht="16.5" x14ac:dyDescent="0.3">
      <c r="A119" s="179"/>
      <c r="B119" s="179"/>
      <c r="C119" s="179">
        <v>3</v>
      </c>
      <c r="D119" s="179">
        <v>8</v>
      </c>
      <c r="E119" s="179">
        <v>13</v>
      </c>
      <c r="F119" s="179">
        <v>18</v>
      </c>
      <c r="G119" s="179">
        <v>23</v>
      </c>
      <c r="H119" s="179">
        <v>28</v>
      </c>
      <c r="I119" s="179">
        <v>33</v>
      </c>
      <c r="J119" s="179">
        <v>38</v>
      </c>
      <c r="K119" s="179">
        <v>1237</v>
      </c>
      <c r="L119" s="179" t="s">
        <v>170</v>
      </c>
      <c r="M119" s="179" t="s">
        <v>170</v>
      </c>
      <c r="N119" s="192">
        <v>6</v>
      </c>
      <c r="O119" s="179" t="s">
        <v>170</v>
      </c>
      <c r="P119" s="237">
        <v>10.050000000000001</v>
      </c>
      <c r="Q119" s="247">
        <v>-7</v>
      </c>
      <c r="R119" s="243">
        <v>2212</v>
      </c>
      <c r="S119" s="243">
        <v>62</v>
      </c>
      <c r="T119" s="243">
        <v>67</v>
      </c>
      <c r="U119" s="243">
        <v>72</v>
      </c>
      <c r="V119" s="243">
        <v>77</v>
      </c>
      <c r="W119" s="243">
        <v>82</v>
      </c>
      <c r="X119" s="243">
        <v>87</v>
      </c>
      <c r="Y119" s="243">
        <v>92</v>
      </c>
      <c r="Z119" s="243">
        <v>97</v>
      </c>
      <c r="AA119" s="243">
        <v>100</v>
      </c>
      <c r="AB119" s="243">
        <v>100</v>
      </c>
      <c r="AD119" s="187"/>
      <c r="AE119" s="187"/>
      <c r="AF119" s="187"/>
      <c r="AG119" s="187"/>
      <c r="AH119" s="187"/>
      <c r="AI119" s="187"/>
      <c r="AJ119" s="187"/>
      <c r="AK119" s="187"/>
      <c r="AL119" s="187"/>
      <c r="AM119" s="187"/>
      <c r="AN119" s="187"/>
      <c r="AO119"/>
      <c r="AP119" s="153"/>
      <c r="AQ119" s="187"/>
      <c r="AR119" s="187"/>
      <c r="AS119" s="187"/>
      <c r="AT119" s="187"/>
      <c r="AU119" s="187"/>
      <c r="AV119" s="187"/>
      <c r="AW119" s="187"/>
      <c r="AX119" s="187"/>
      <c r="AY119" s="187"/>
      <c r="AZ119" s="187"/>
      <c r="BB119" s="187"/>
      <c r="BC119" s="187"/>
      <c r="BD119" s="187"/>
      <c r="BE119" s="187"/>
      <c r="BF119" s="187"/>
      <c r="BG119" s="187"/>
      <c r="BH119" s="187"/>
      <c r="BI119" s="187"/>
      <c r="BJ119" s="187"/>
      <c r="BK119" s="187"/>
      <c r="BL119" s="187"/>
      <c r="BN119" s="153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7"/>
      <c r="BY119" s="187"/>
      <c r="BZ119" s="244">
        <v>6.0699999999999799</v>
      </c>
      <c r="CA119" s="189">
        <v>73</v>
      </c>
      <c r="CB119" s="206">
        <v>78</v>
      </c>
      <c r="CC119" s="206">
        <v>83</v>
      </c>
      <c r="CD119" s="206">
        <v>88</v>
      </c>
      <c r="CE119" s="206">
        <v>93</v>
      </c>
      <c r="CF119" s="206">
        <v>98</v>
      </c>
      <c r="CG119" s="206">
        <v>100</v>
      </c>
      <c r="CH119" s="206">
        <v>100</v>
      </c>
      <c r="CI119" s="206">
        <v>100</v>
      </c>
      <c r="CJ119" s="206">
        <v>100</v>
      </c>
    </row>
    <row r="120" spans="1:88" ht="16.5" x14ac:dyDescent="0.3">
      <c r="A120" s="179"/>
      <c r="B120" s="179"/>
      <c r="C120" s="179">
        <v>2</v>
      </c>
      <c r="D120" s="179">
        <v>7</v>
      </c>
      <c r="E120" s="179">
        <v>12</v>
      </c>
      <c r="F120" s="179">
        <v>17</v>
      </c>
      <c r="G120" s="179">
        <v>22</v>
      </c>
      <c r="H120" s="179">
        <v>27</v>
      </c>
      <c r="I120" s="179">
        <v>32</v>
      </c>
      <c r="J120" s="179">
        <v>37</v>
      </c>
      <c r="K120" s="179">
        <v>1222</v>
      </c>
      <c r="L120" s="179">
        <v>7</v>
      </c>
      <c r="M120" s="179" t="s">
        <v>170</v>
      </c>
      <c r="N120" s="192" t="s">
        <v>170</v>
      </c>
      <c r="O120" s="179" t="s">
        <v>170</v>
      </c>
      <c r="P120" s="237">
        <v>10.1</v>
      </c>
      <c r="Q120" s="247">
        <v>-8</v>
      </c>
      <c r="R120" s="243">
        <v>2223</v>
      </c>
      <c r="S120" s="243">
        <v>63</v>
      </c>
      <c r="T120" s="243">
        <v>68</v>
      </c>
      <c r="U120" s="243">
        <v>73</v>
      </c>
      <c r="V120" s="243">
        <v>78</v>
      </c>
      <c r="W120" s="243">
        <v>83</v>
      </c>
      <c r="X120" s="243">
        <v>88</v>
      </c>
      <c r="Y120" s="243">
        <v>93</v>
      </c>
      <c r="Z120" s="243">
        <v>98</v>
      </c>
      <c r="AA120" s="243">
        <v>100</v>
      </c>
      <c r="AB120" s="243">
        <v>100</v>
      </c>
      <c r="AD120" s="187"/>
      <c r="AE120" s="187"/>
      <c r="AF120" s="187"/>
      <c r="AG120" s="187"/>
      <c r="AH120" s="187"/>
      <c r="AI120" s="187"/>
      <c r="AJ120" s="187"/>
      <c r="AK120" s="187"/>
      <c r="AL120" s="187"/>
      <c r="AM120" s="187"/>
      <c r="AN120" s="187"/>
      <c r="AO120"/>
      <c r="AP120" s="153"/>
      <c r="AQ120" s="187"/>
      <c r="AR120" s="187"/>
      <c r="AS120" s="187"/>
      <c r="AT120" s="187"/>
      <c r="AU120" s="187"/>
      <c r="AV120" s="187"/>
      <c r="AW120" s="187"/>
      <c r="AX120" s="187"/>
      <c r="AY120" s="187"/>
      <c r="AZ120" s="187"/>
      <c r="BB120" s="187"/>
      <c r="BC120" s="187"/>
      <c r="BD120" s="187"/>
      <c r="BE120" s="187"/>
      <c r="BF120" s="187"/>
      <c r="BG120" s="187"/>
      <c r="BH120" s="187"/>
      <c r="BI120" s="187"/>
      <c r="BJ120" s="187"/>
      <c r="BK120" s="187"/>
      <c r="BL120" s="187"/>
      <c r="BN120" s="153"/>
      <c r="BO120" s="187"/>
      <c r="BP120" s="187"/>
      <c r="BQ120" s="187"/>
      <c r="BR120" s="187"/>
      <c r="BS120" s="187"/>
      <c r="BT120" s="187"/>
      <c r="BU120" s="187"/>
      <c r="BV120" s="187"/>
      <c r="BW120" s="187"/>
      <c r="BX120" s="187"/>
      <c r="BY120" s="187"/>
      <c r="BZ120" s="242">
        <v>6.0799999999999796</v>
      </c>
      <c r="CA120" s="189">
        <v>73</v>
      </c>
      <c r="CB120" s="206">
        <v>78</v>
      </c>
      <c r="CC120" s="206">
        <v>83</v>
      </c>
      <c r="CD120" s="206">
        <v>88</v>
      </c>
      <c r="CE120" s="206">
        <v>93</v>
      </c>
      <c r="CF120" s="206">
        <v>98</v>
      </c>
      <c r="CG120" s="206">
        <v>100</v>
      </c>
      <c r="CH120" s="206">
        <v>100</v>
      </c>
      <c r="CI120" s="206">
        <v>100</v>
      </c>
      <c r="CJ120" s="206">
        <v>100</v>
      </c>
    </row>
    <row r="121" spans="1:88" ht="16.5" x14ac:dyDescent="0.3">
      <c r="A121" s="179"/>
      <c r="B121" s="179"/>
      <c r="C121" s="179">
        <v>1</v>
      </c>
      <c r="D121" s="179">
        <v>6</v>
      </c>
      <c r="E121" s="179">
        <v>11</v>
      </c>
      <c r="F121" s="179">
        <v>16</v>
      </c>
      <c r="G121" s="179">
        <v>21</v>
      </c>
      <c r="H121" s="179">
        <v>26</v>
      </c>
      <c r="I121" s="179">
        <v>31</v>
      </c>
      <c r="J121" s="179">
        <v>36</v>
      </c>
      <c r="K121" s="179">
        <v>1207</v>
      </c>
      <c r="L121" s="179" t="s">
        <v>170</v>
      </c>
      <c r="M121" s="179">
        <v>11</v>
      </c>
      <c r="N121" s="192" t="s">
        <v>170</v>
      </c>
      <c r="O121" s="179">
        <v>19</v>
      </c>
      <c r="P121" s="237">
        <v>10.15</v>
      </c>
      <c r="Q121" s="247">
        <v>-9</v>
      </c>
      <c r="R121" s="243">
        <v>2234</v>
      </c>
      <c r="S121" s="243">
        <v>64</v>
      </c>
      <c r="T121" s="243">
        <v>69</v>
      </c>
      <c r="U121" s="243">
        <v>74</v>
      </c>
      <c r="V121" s="243">
        <v>79</v>
      </c>
      <c r="W121" s="243">
        <v>84</v>
      </c>
      <c r="X121" s="243">
        <v>89</v>
      </c>
      <c r="Y121" s="243">
        <v>94</v>
      </c>
      <c r="Z121" s="243">
        <v>99</v>
      </c>
      <c r="AA121" s="243">
        <v>100</v>
      </c>
      <c r="AB121" s="243">
        <v>100</v>
      </c>
      <c r="AD121" s="187"/>
      <c r="AE121" s="187"/>
      <c r="AF121" s="187"/>
      <c r="AG121" s="187"/>
      <c r="AH121" s="187"/>
      <c r="AI121" s="187"/>
      <c r="AJ121" s="187"/>
      <c r="AK121" s="187"/>
      <c r="AL121" s="187"/>
      <c r="AM121" s="187"/>
      <c r="AN121" s="187"/>
      <c r="AO121"/>
      <c r="AP121" s="153"/>
      <c r="AQ121" s="187"/>
      <c r="AR121" s="187"/>
      <c r="AS121" s="187"/>
      <c r="AT121" s="187"/>
      <c r="AU121" s="187"/>
      <c r="AV121" s="187"/>
      <c r="AW121" s="187"/>
      <c r="AX121" s="187"/>
      <c r="AY121" s="187"/>
      <c r="AZ121" s="187"/>
      <c r="BB121" s="187"/>
      <c r="BC121" s="187"/>
      <c r="BD121" s="187"/>
      <c r="BE121" s="187"/>
      <c r="BF121" s="187"/>
      <c r="BG121" s="187"/>
      <c r="BH121" s="187"/>
      <c r="BI121" s="187"/>
      <c r="BJ121" s="187"/>
      <c r="BK121" s="187"/>
      <c r="BL121" s="187"/>
      <c r="BN121" s="153"/>
      <c r="BO121" s="187"/>
      <c r="BP121" s="187"/>
      <c r="BQ121" s="187"/>
      <c r="BR121" s="187"/>
      <c r="BS121" s="187"/>
      <c r="BT121" s="187"/>
      <c r="BU121" s="187"/>
      <c r="BV121" s="187"/>
      <c r="BW121" s="187"/>
      <c r="BX121" s="187"/>
      <c r="BY121" s="187"/>
      <c r="BZ121" s="244">
        <v>6.0899999999999803</v>
      </c>
      <c r="CA121" s="189">
        <v>72</v>
      </c>
      <c r="CB121" s="206">
        <v>77</v>
      </c>
      <c r="CC121" s="206">
        <v>82</v>
      </c>
      <c r="CD121" s="206">
        <v>87</v>
      </c>
      <c r="CE121" s="206">
        <v>92</v>
      </c>
      <c r="CF121" s="206">
        <v>97</v>
      </c>
      <c r="CG121" s="206">
        <v>100</v>
      </c>
      <c r="CH121" s="206">
        <v>100</v>
      </c>
      <c r="CI121" s="206">
        <v>100</v>
      </c>
      <c r="CJ121" s="206">
        <v>100</v>
      </c>
    </row>
    <row r="122" spans="1:88" ht="16.5" x14ac:dyDescent="0.3">
      <c r="A122" s="179"/>
      <c r="B122" s="179"/>
      <c r="C122" s="179"/>
      <c r="D122" s="179">
        <v>5</v>
      </c>
      <c r="E122" s="179">
        <v>10</v>
      </c>
      <c r="F122" s="179">
        <v>15</v>
      </c>
      <c r="G122" s="179">
        <v>20</v>
      </c>
      <c r="H122" s="179">
        <v>25</v>
      </c>
      <c r="I122" s="179">
        <v>30</v>
      </c>
      <c r="J122" s="179">
        <v>35</v>
      </c>
      <c r="K122" s="179">
        <v>1192</v>
      </c>
      <c r="L122" s="179">
        <v>6</v>
      </c>
      <c r="M122" s="179" t="s">
        <v>170</v>
      </c>
      <c r="N122" s="192" t="s">
        <v>170</v>
      </c>
      <c r="O122" s="179" t="s">
        <v>170</v>
      </c>
      <c r="P122" s="237">
        <v>10.199999999999999</v>
      </c>
      <c r="Q122" s="247">
        <v>-10</v>
      </c>
      <c r="R122" s="243">
        <v>2245</v>
      </c>
      <c r="S122" s="243">
        <v>65</v>
      </c>
      <c r="T122" s="243">
        <v>70</v>
      </c>
      <c r="U122" s="243">
        <v>75</v>
      </c>
      <c r="V122" s="243">
        <v>80</v>
      </c>
      <c r="W122" s="243">
        <v>85</v>
      </c>
      <c r="X122" s="243">
        <v>90</v>
      </c>
      <c r="Y122" s="243">
        <v>95</v>
      </c>
      <c r="Z122" s="248">
        <v>100</v>
      </c>
      <c r="AA122" s="243">
        <v>100</v>
      </c>
      <c r="AB122" s="243">
        <v>100</v>
      </c>
      <c r="AD122" s="187"/>
      <c r="AE122" s="187"/>
      <c r="AF122" s="187"/>
      <c r="AG122" s="187"/>
      <c r="AH122" s="187"/>
      <c r="AI122" s="187"/>
      <c r="AJ122" s="187"/>
      <c r="AK122" s="187"/>
      <c r="AL122" s="187"/>
      <c r="AM122" s="187"/>
      <c r="AN122" s="187"/>
      <c r="AO122"/>
      <c r="AP122" s="153"/>
      <c r="AQ122" s="187"/>
      <c r="AR122" s="187"/>
      <c r="AS122" s="187"/>
      <c r="AT122" s="187"/>
      <c r="AU122" s="187"/>
      <c r="AV122" s="187"/>
      <c r="AW122" s="187"/>
      <c r="AX122" s="187"/>
      <c r="AY122" s="187"/>
      <c r="AZ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N122" s="153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7"/>
      <c r="BY122" s="187"/>
      <c r="BZ122" s="244">
        <v>6.0999999999999801</v>
      </c>
      <c r="CA122" s="189">
        <v>72</v>
      </c>
      <c r="CB122" s="206">
        <v>77</v>
      </c>
      <c r="CC122" s="206">
        <v>82</v>
      </c>
      <c r="CD122" s="206">
        <v>87</v>
      </c>
      <c r="CE122" s="206">
        <v>92</v>
      </c>
      <c r="CF122" s="206">
        <v>97</v>
      </c>
      <c r="CG122" s="206">
        <v>100</v>
      </c>
      <c r="CH122" s="206">
        <v>100</v>
      </c>
      <c r="CI122" s="206">
        <v>100</v>
      </c>
      <c r="CJ122" s="206">
        <v>100</v>
      </c>
    </row>
    <row r="123" spans="1:88" ht="16.5" x14ac:dyDescent="0.3">
      <c r="A123" s="179"/>
      <c r="B123" s="179"/>
      <c r="C123" s="179"/>
      <c r="D123" s="179">
        <v>4</v>
      </c>
      <c r="E123" s="179">
        <v>9</v>
      </c>
      <c r="F123" s="179">
        <v>14</v>
      </c>
      <c r="G123" s="179">
        <v>19</v>
      </c>
      <c r="H123" s="179">
        <v>24</v>
      </c>
      <c r="I123" s="179">
        <v>29</v>
      </c>
      <c r="J123" s="179">
        <v>34</v>
      </c>
      <c r="K123" s="179">
        <v>1177</v>
      </c>
      <c r="L123" s="179" t="s">
        <v>170</v>
      </c>
      <c r="M123" s="179" t="s">
        <v>170</v>
      </c>
      <c r="N123" s="192" t="s">
        <v>170</v>
      </c>
      <c r="O123" s="179" t="s">
        <v>170</v>
      </c>
      <c r="P123" s="237">
        <v>10.25</v>
      </c>
      <c r="Q123" s="247">
        <v>-11</v>
      </c>
      <c r="R123" s="243">
        <v>2256</v>
      </c>
      <c r="S123" s="243">
        <v>66</v>
      </c>
      <c r="T123" s="243">
        <v>71</v>
      </c>
      <c r="U123" s="243">
        <v>76</v>
      </c>
      <c r="V123" s="243">
        <v>81</v>
      </c>
      <c r="W123" s="243">
        <v>86</v>
      </c>
      <c r="X123" s="243">
        <v>91</v>
      </c>
      <c r="Y123" s="243">
        <v>96</v>
      </c>
      <c r="Z123" s="243">
        <v>100</v>
      </c>
      <c r="AA123" s="243">
        <v>100</v>
      </c>
      <c r="AB123" s="243">
        <v>100</v>
      </c>
      <c r="AD123" s="187"/>
      <c r="AE123" s="187"/>
      <c r="AF123" s="187"/>
      <c r="AG123" s="187"/>
      <c r="AH123" s="187"/>
      <c r="AI123" s="187"/>
      <c r="AJ123" s="187"/>
      <c r="AK123" s="187"/>
      <c r="AL123" s="187"/>
      <c r="AM123" s="187"/>
      <c r="AN123" s="187"/>
      <c r="AO123"/>
      <c r="AP123" s="153"/>
      <c r="AQ123" s="187"/>
      <c r="AR123" s="187"/>
      <c r="AS123" s="187"/>
      <c r="AT123" s="187"/>
      <c r="AU123" s="187"/>
      <c r="AV123" s="187"/>
      <c r="AW123" s="187"/>
      <c r="AX123" s="187"/>
      <c r="AY123" s="187"/>
      <c r="AZ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N123" s="153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7"/>
      <c r="BY123" s="187"/>
      <c r="BZ123" s="244">
        <v>6.1099999999999799</v>
      </c>
      <c r="CA123" s="189">
        <v>72</v>
      </c>
      <c r="CB123" s="206">
        <v>77</v>
      </c>
      <c r="CC123" s="206">
        <v>82</v>
      </c>
      <c r="CD123" s="206">
        <v>87</v>
      </c>
      <c r="CE123" s="206">
        <v>92</v>
      </c>
      <c r="CF123" s="206">
        <v>97</v>
      </c>
      <c r="CG123" s="206">
        <v>100</v>
      </c>
      <c r="CH123" s="206">
        <v>100</v>
      </c>
      <c r="CI123" s="206">
        <v>100</v>
      </c>
      <c r="CJ123" s="206">
        <v>100</v>
      </c>
    </row>
    <row r="124" spans="1:88" ht="16.5" x14ac:dyDescent="0.3">
      <c r="A124" s="179"/>
      <c r="B124" s="179"/>
      <c r="C124" s="179"/>
      <c r="D124" s="179">
        <v>3</v>
      </c>
      <c r="E124" s="179">
        <v>8</v>
      </c>
      <c r="F124" s="179">
        <v>13</v>
      </c>
      <c r="G124" s="179">
        <v>18</v>
      </c>
      <c r="H124" s="179">
        <v>23</v>
      </c>
      <c r="I124" s="179">
        <v>28</v>
      </c>
      <c r="J124" s="179">
        <v>33</v>
      </c>
      <c r="K124" s="179">
        <v>1162</v>
      </c>
      <c r="L124" s="179">
        <v>5</v>
      </c>
      <c r="M124" s="179" t="s">
        <v>170</v>
      </c>
      <c r="N124" s="249">
        <v>5</v>
      </c>
      <c r="O124" s="179">
        <v>18</v>
      </c>
      <c r="P124" s="250">
        <v>10.3</v>
      </c>
      <c r="Q124" s="247">
        <v>-12</v>
      </c>
      <c r="R124" s="243">
        <v>2267</v>
      </c>
      <c r="S124" s="243">
        <v>67</v>
      </c>
      <c r="T124" s="243">
        <v>72</v>
      </c>
      <c r="U124" s="243">
        <v>77</v>
      </c>
      <c r="V124" s="243">
        <v>82</v>
      </c>
      <c r="W124" s="243">
        <v>87</v>
      </c>
      <c r="X124" s="243">
        <v>92</v>
      </c>
      <c r="Y124" s="243">
        <v>97</v>
      </c>
      <c r="Z124" s="243">
        <v>100</v>
      </c>
      <c r="AA124" s="243">
        <v>100</v>
      </c>
      <c r="AB124" s="243">
        <v>100</v>
      </c>
      <c r="AD124" s="187"/>
      <c r="AE124" s="187"/>
      <c r="AF124" s="187"/>
      <c r="AG124" s="187"/>
      <c r="AH124" s="187"/>
      <c r="AI124" s="187"/>
      <c r="AJ124" s="187"/>
      <c r="AK124" s="187"/>
      <c r="AL124" s="187"/>
      <c r="AM124" s="187"/>
      <c r="AN124" s="187"/>
      <c r="AO124"/>
      <c r="AP124" s="153"/>
      <c r="AQ124" s="187"/>
      <c r="AR124" s="187"/>
      <c r="AS124" s="187"/>
      <c r="AT124" s="187"/>
      <c r="AU124" s="187"/>
      <c r="AV124" s="187"/>
      <c r="AW124" s="187"/>
      <c r="AX124" s="187"/>
      <c r="AY124" s="187"/>
      <c r="AZ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N124" s="153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7"/>
      <c r="BY124" s="187"/>
      <c r="BZ124" s="242">
        <v>6.1199999999999797</v>
      </c>
      <c r="CA124" s="189">
        <v>72</v>
      </c>
      <c r="CB124" s="206">
        <v>77</v>
      </c>
      <c r="CC124" s="206">
        <v>82</v>
      </c>
      <c r="CD124" s="206">
        <v>87</v>
      </c>
      <c r="CE124" s="206">
        <v>92</v>
      </c>
      <c r="CF124" s="206">
        <v>97</v>
      </c>
      <c r="CG124" s="206">
        <v>100</v>
      </c>
      <c r="CH124" s="206">
        <v>100</v>
      </c>
      <c r="CI124" s="206">
        <v>100</v>
      </c>
      <c r="CJ124" s="206">
        <v>100</v>
      </c>
    </row>
    <row r="125" spans="1:88" ht="16.5" x14ac:dyDescent="0.3">
      <c r="A125" s="179"/>
      <c r="B125" s="179"/>
      <c r="C125" s="179"/>
      <c r="D125" s="179">
        <v>2</v>
      </c>
      <c r="E125" s="179">
        <v>7</v>
      </c>
      <c r="F125" s="179">
        <v>12</v>
      </c>
      <c r="G125" s="179">
        <v>17</v>
      </c>
      <c r="H125" s="179">
        <v>22</v>
      </c>
      <c r="I125" s="179">
        <v>27</v>
      </c>
      <c r="J125" s="179">
        <v>32</v>
      </c>
      <c r="K125" s="179">
        <v>1147</v>
      </c>
      <c r="L125" s="179" t="s">
        <v>170</v>
      </c>
      <c r="M125" s="179">
        <v>10</v>
      </c>
      <c r="N125" s="192" t="s">
        <v>170</v>
      </c>
      <c r="O125" s="179" t="s">
        <v>170</v>
      </c>
      <c r="P125" s="237">
        <v>10.35</v>
      </c>
      <c r="Q125" s="247">
        <v>-13</v>
      </c>
      <c r="R125" s="243">
        <v>2278</v>
      </c>
      <c r="S125" s="243">
        <v>68</v>
      </c>
      <c r="T125" s="243">
        <v>73</v>
      </c>
      <c r="U125" s="243">
        <v>78</v>
      </c>
      <c r="V125" s="243">
        <v>83</v>
      </c>
      <c r="W125" s="243">
        <v>88</v>
      </c>
      <c r="X125" s="243">
        <v>93</v>
      </c>
      <c r="Y125" s="243">
        <v>98</v>
      </c>
      <c r="Z125" s="243">
        <v>100</v>
      </c>
      <c r="AA125" s="243">
        <v>100</v>
      </c>
      <c r="AB125" s="243">
        <v>100</v>
      </c>
      <c r="AD125" s="187"/>
      <c r="AE125" s="187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/>
      <c r="AP125" s="153"/>
      <c r="AQ125" s="187"/>
      <c r="AR125" s="187"/>
      <c r="AS125" s="187"/>
      <c r="AT125" s="187"/>
      <c r="AU125" s="187"/>
      <c r="AV125" s="187"/>
      <c r="AW125" s="187"/>
      <c r="AX125" s="187"/>
      <c r="AY125" s="187"/>
      <c r="AZ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N125" s="153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7"/>
      <c r="BY125" s="187"/>
      <c r="BZ125" s="244">
        <v>6.1299999999999804</v>
      </c>
      <c r="CA125" s="189">
        <v>71</v>
      </c>
      <c r="CB125" s="206">
        <v>76</v>
      </c>
      <c r="CC125" s="206">
        <v>81</v>
      </c>
      <c r="CD125" s="206">
        <v>86</v>
      </c>
      <c r="CE125" s="206">
        <v>91</v>
      </c>
      <c r="CF125" s="206">
        <v>96</v>
      </c>
      <c r="CG125" s="206">
        <v>100</v>
      </c>
      <c r="CH125" s="206">
        <v>100</v>
      </c>
      <c r="CI125" s="206">
        <v>100</v>
      </c>
      <c r="CJ125" s="206">
        <v>100</v>
      </c>
    </row>
    <row r="126" spans="1:88" ht="16.5" x14ac:dyDescent="0.3">
      <c r="A126" s="179"/>
      <c r="B126" s="179"/>
      <c r="C126" s="179"/>
      <c r="D126" s="179">
        <v>1</v>
      </c>
      <c r="E126" s="179">
        <v>6</v>
      </c>
      <c r="F126" s="179">
        <v>11</v>
      </c>
      <c r="G126" s="179">
        <v>16</v>
      </c>
      <c r="H126" s="179">
        <v>21</v>
      </c>
      <c r="I126" s="179">
        <v>26</v>
      </c>
      <c r="J126" s="179">
        <v>31</v>
      </c>
      <c r="K126" s="179">
        <v>1132</v>
      </c>
      <c r="L126" s="179">
        <v>4</v>
      </c>
      <c r="M126" s="179" t="s">
        <v>170</v>
      </c>
      <c r="N126" s="192" t="s">
        <v>170</v>
      </c>
      <c r="O126" s="179" t="s">
        <v>170</v>
      </c>
      <c r="P126" s="237">
        <v>10.4</v>
      </c>
      <c r="Q126" s="247">
        <v>-14</v>
      </c>
      <c r="R126" s="243">
        <v>2289</v>
      </c>
      <c r="S126" s="243">
        <v>69</v>
      </c>
      <c r="T126" s="243">
        <v>74</v>
      </c>
      <c r="U126" s="243">
        <v>79</v>
      </c>
      <c r="V126" s="243">
        <v>84</v>
      </c>
      <c r="W126" s="243">
        <v>89</v>
      </c>
      <c r="X126" s="243">
        <v>94</v>
      </c>
      <c r="Y126" s="243">
        <v>99</v>
      </c>
      <c r="Z126" s="243">
        <v>100</v>
      </c>
      <c r="AA126" s="243">
        <v>100</v>
      </c>
      <c r="AB126" s="243">
        <v>100</v>
      </c>
      <c r="AD126" s="187"/>
      <c r="AE126" s="187"/>
      <c r="AF126" s="187"/>
      <c r="AG126" s="187"/>
      <c r="AH126" s="187"/>
      <c r="AI126" s="187"/>
      <c r="AJ126" s="187"/>
      <c r="AK126" s="187"/>
      <c r="AL126" s="187"/>
      <c r="AM126" s="187"/>
      <c r="AN126" s="187"/>
      <c r="AO126"/>
      <c r="AP126" s="153"/>
      <c r="AQ126" s="187"/>
      <c r="AR126" s="187"/>
      <c r="AS126" s="187"/>
      <c r="AT126" s="187"/>
      <c r="AU126" s="187"/>
      <c r="AV126" s="187"/>
      <c r="AW126" s="187"/>
      <c r="AX126" s="187"/>
      <c r="AY126" s="187"/>
      <c r="AZ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N126" s="153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7"/>
      <c r="BY126" s="187"/>
      <c r="BZ126" s="244">
        <v>6.1399999999999801</v>
      </c>
      <c r="CA126" s="189">
        <v>71</v>
      </c>
      <c r="CB126" s="206">
        <v>76</v>
      </c>
      <c r="CC126" s="206">
        <v>81</v>
      </c>
      <c r="CD126" s="206">
        <v>86</v>
      </c>
      <c r="CE126" s="206">
        <v>91</v>
      </c>
      <c r="CF126" s="206">
        <v>96</v>
      </c>
      <c r="CG126" s="206">
        <v>100</v>
      </c>
      <c r="CH126" s="206">
        <v>100</v>
      </c>
      <c r="CI126" s="206">
        <v>100</v>
      </c>
      <c r="CJ126" s="206">
        <v>100</v>
      </c>
    </row>
    <row r="127" spans="1:88" ht="16.5" x14ac:dyDescent="0.3">
      <c r="A127" s="179"/>
      <c r="B127" s="179"/>
      <c r="C127" s="179"/>
      <c r="D127" s="179"/>
      <c r="E127" s="179">
        <v>5</v>
      </c>
      <c r="F127" s="179">
        <v>10</v>
      </c>
      <c r="G127" s="179">
        <v>15</v>
      </c>
      <c r="H127" s="179">
        <v>20</v>
      </c>
      <c r="I127" s="179">
        <v>25</v>
      </c>
      <c r="J127" s="179">
        <v>30</v>
      </c>
      <c r="K127" s="179">
        <v>1117</v>
      </c>
      <c r="L127" s="179" t="s">
        <v>170</v>
      </c>
      <c r="M127" s="179" t="s">
        <v>170</v>
      </c>
      <c r="N127" s="192" t="s">
        <v>170</v>
      </c>
      <c r="O127" s="179">
        <v>17</v>
      </c>
      <c r="P127" s="237">
        <v>10.45</v>
      </c>
      <c r="Q127" s="247">
        <v>-15</v>
      </c>
      <c r="R127" s="243">
        <v>2300</v>
      </c>
      <c r="S127" s="243">
        <v>70</v>
      </c>
      <c r="T127" s="243">
        <v>75</v>
      </c>
      <c r="U127" s="243">
        <v>80</v>
      </c>
      <c r="V127" s="243">
        <v>85</v>
      </c>
      <c r="W127" s="243">
        <v>90</v>
      </c>
      <c r="X127" s="243">
        <v>95</v>
      </c>
      <c r="Y127" s="248">
        <v>100</v>
      </c>
      <c r="Z127" s="243">
        <v>100</v>
      </c>
      <c r="AA127" s="243">
        <v>100</v>
      </c>
      <c r="AB127" s="243">
        <v>100</v>
      </c>
      <c r="AD127" s="187"/>
      <c r="AE127" s="187"/>
      <c r="AF127" s="187"/>
      <c r="AG127" s="187"/>
      <c r="AH127" s="187"/>
      <c r="AI127" s="187"/>
      <c r="AJ127" s="187"/>
      <c r="AK127" s="187"/>
      <c r="AL127" s="187"/>
      <c r="AM127" s="187"/>
      <c r="AN127" s="187"/>
      <c r="AO127"/>
      <c r="AP127" s="153"/>
      <c r="AQ127" s="187"/>
      <c r="AR127" s="187"/>
      <c r="AS127" s="187"/>
      <c r="AT127" s="187"/>
      <c r="AU127" s="187"/>
      <c r="AV127" s="187"/>
      <c r="AW127" s="187"/>
      <c r="AX127" s="187"/>
      <c r="AY127" s="187"/>
      <c r="AZ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N127" s="153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7"/>
      <c r="BY127" s="187"/>
      <c r="BZ127" s="244">
        <v>6.1499999999999799</v>
      </c>
      <c r="CA127" s="189">
        <v>71</v>
      </c>
      <c r="CB127" s="206">
        <v>76</v>
      </c>
      <c r="CC127" s="206">
        <v>81</v>
      </c>
      <c r="CD127" s="206">
        <v>86</v>
      </c>
      <c r="CE127" s="206">
        <v>91</v>
      </c>
      <c r="CF127" s="206">
        <v>96</v>
      </c>
      <c r="CG127" s="206">
        <v>100</v>
      </c>
      <c r="CH127" s="206">
        <v>100</v>
      </c>
      <c r="CI127" s="206">
        <v>100</v>
      </c>
      <c r="CJ127" s="206">
        <v>100</v>
      </c>
    </row>
    <row r="128" spans="1:88" ht="16.5" x14ac:dyDescent="0.3">
      <c r="A128" s="179"/>
      <c r="B128" s="179"/>
      <c r="C128" s="179"/>
      <c r="D128" s="179"/>
      <c r="E128" s="179">
        <v>4</v>
      </c>
      <c r="F128" s="179">
        <v>9</v>
      </c>
      <c r="G128" s="179">
        <v>14</v>
      </c>
      <c r="H128" s="179">
        <v>19</v>
      </c>
      <c r="I128" s="179">
        <v>24</v>
      </c>
      <c r="J128" s="179">
        <v>29</v>
      </c>
      <c r="K128" s="179">
        <v>1102</v>
      </c>
      <c r="L128" s="179">
        <v>3</v>
      </c>
      <c r="M128" s="179" t="s">
        <v>170</v>
      </c>
      <c r="N128" s="192" t="s">
        <v>170</v>
      </c>
      <c r="O128" s="179" t="s">
        <v>170</v>
      </c>
      <c r="P128" s="237">
        <v>10.5</v>
      </c>
      <c r="Q128" s="247">
        <v>-16</v>
      </c>
      <c r="R128" s="243">
        <v>2311</v>
      </c>
      <c r="S128" s="243">
        <v>71</v>
      </c>
      <c r="T128" s="243">
        <v>76</v>
      </c>
      <c r="U128" s="243">
        <v>81</v>
      </c>
      <c r="V128" s="243">
        <v>86</v>
      </c>
      <c r="W128" s="243">
        <v>91</v>
      </c>
      <c r="X128" s="243">
        <v>96</v>
      </c>
      <c r="Y128" s="243">
        <v>100</v>
      </c>
      <c r="Z128" s="243">
        <v>100</v>
      </c>
      <c r="AA128" s="243">
        <v>100</v>
      </c>
      <c r="AB128" s="243">
        <v>100</v>
      </c>
      <c r="AD128" s="187"/>
      <c r="AE128" s="187"/>
      <c r="AF128" s="187"/>
      <c r="AG128" s="187"/>
      <c r="AH128" s="187"/>
      <c r="AI128" s="187"/>
      <c r="AJ128" s="187"/>
      <c r="AK128" s="187"/>
      <c r="AL128" s="187"/>
      <c r="AM128" s="187"/>
      <c r="AN128" s="187"/>
      <c r="AO128"/>
      <c r="AP128" s="153"/>
      <c r="AQ128" s="187"/>
      <c r="AR128" s="187"/>
      <c r="AS128" s="187"/>
      <c r="AT128" s="187"/>
      <c r="AU128" s="187"/>
      <c r="AV128" s="187"/>
      <c r="AW128" s="187"/>
      <c r="AX128" s="187"/>
      <c r="AY128" s="187"/>
      <c r="AZ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N128" s="153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7"/>
      <c r="BY128" s="187"/>
      <c r="BZ128" s="242">
        <v>6.1599999999999797</v>
      </c>
      <c r="CA128" s="189">
        <v>71</v>
      </c>
      <c r="CB128" s="206">
        <v>76</v>
      </c>
      <c r="CC128" s="206">
        <v>81</v>
      </c>
      <c r="CD128" s="206">
        <v>86</v>
      </c>
      <c r="CE128" s="206">
        <v>91</v>
      </c>
      <c r="CF128" s="206">
        <v>96</v>
      </c>
      <c r="CG128" s="206">
        <v>100</v>
      </c>
      <c r="CH128" s="206">
        <v>100</v>
      </c>
      <c r="CI128" s="206">
        <v>100</v>
      </c>
      <c r="CJ128" s="206">
        <v>100</v>
      </c>
    </row>
    <row r="129" spans="1:88" ht="16.5" x14ac:dyDescent="0.3">
      <c r="A129" s="179"/>
      <c r="B129" s="179"/>
      <c r="C129" s="179"/>
      <c r="D129" s="179"/>
      <c r="E129" s="179">
        <v>3</v>
      </c>
      <c r="F129" s="179">
        <v>8</v>
      </c>
      <c r="G129" s="179">
        <v>13</v>
      </c>
      <c r="H129" s="179">
        <v>18</v>
      </c>
      <c r="I129" s="179">
        <v>23</v>
      </c>
      <c r="J129" s="179">
        <v>28</v>
      </c>
      <c r="K129" s="179">
        <v>1087</v>
      </c>
      <c r="L129" s="179" t="s">
        <v>170</v>
      </c>
      <c r="M129" s="179">
        <v>9</v>
      </c>
      <c r="N129" s="192">
        <v>4</v>
      </c>
      <c r="O129" s="179" t="s">
        <v>170</v>
      </c>
      <c r="P129" s="237">
        <v>10.55</v>
      </c>
      <c r="Q129" s="247">
        <v>-17</v>
      </c>
      <c r="R129" s="243">
        <v>2322</v>
      </c>
      <c r="S129" s="243">
        <v>72</v>
      </c>
      <c r="T129" s="243">
        <v>77</v>
      </c>
      <c r="U129" s="243">
        <v>82</v>
      </c>
      <c r="V129" s="243">
        <v>87</v>
      </c>
      <c r="W129" s="243">
        <v>92</v>
      </c>
      <c r="X129" s="243">
        <v>97</v>
      </c>
      <c r="Y129" s="243">
        <v>100</v>
      </c>
      <c r="Z129" s="243">
        <v>100</v>
      </c>
      <c r="AA129" s="243">
        <v>100</v>
      </c>
      <c r="AB129" s="243">
        <v>100</v>
      </c>
      <c r="AD129" s="187"/>
      <c r="AE129" s="187"/>
      <c r="AF129" s="187"/>
      <c r="AG129" s="187"/>
      <c r="AH129" s="187"/>
      <c r="AI129" s="187"/>
      <c r="AJ129" s="187"/>
      <c r="AK129" s="187"/>
      <c r="AL129" s="187"/>
      <c r="AM129" s="187"/>
      <c r="AN129" s="187"/>
      <c r="AO129"/>
      <c r="AP129" s="153"/>
      <c r="AQ129" s="187"/>
      <c r="AR129" s="187"/>
      <c r="AS129" s="187"/>
      <c r="AT129" s="187"/>
      <c r="AU129" s="187"/>
      <c r="AV129" s="187"/>
      <c r="AW129" s="187"/>
      <c r="AX129" s="187"/>
      <c r="AY129" s="187"/>
      <c r="AZ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N129" s="153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7"/>
      <c r="BY129" s="187"/>
      <c r="BZ129" s="244">
        <v>6.1699999999999804</v>
      </c>
      <c r="CA129" s="189">
        <v>70</v>
      </c>
      <c r="CB129" s="206">
        <v>75</v>
      </c>
      <c r="CC129" s="206">
        <v>80</v>
      </c>
      <c r="CD129" s="206">
        <v>85</v>
      </c>
      <c r="CE129" s="206">
        <v>90</v>
      </c>
      <c r="CF129" s="206">
        <v>95</v>
      </c>
      <c r="CG129" s="206">
        <v>100</v>
      </c>
      <c r="CH129" s="206">
        <v>100</v>
      </c>
      <c r="CI129" s="206">
        <v>100</v>
      </c>
      <c r="CJ129" s="206">
        <v>100</v>
      </c>
    </row>
    <row r="130" spans="1:88" ht="16.5" x14ac:dyDescent="0.3">
      <c r="A130" s="179"/>
      <c r="B130" s="179"/>
      <c r="C130" s="179"/>
      <c r="D130" s="179"/>
      <c r="E130" s="179">
        <v>2</v>
      </c>
      <c r="F130" s="179">
        <v>7</v>
      </c>
      <c r="G130" s="179">
        <v>12</v>
      </c>
      <c r="H130" s="179">
        <v>17</v>
      </c>
      <c r="I130" s="179">
        <v>22</v>
      </c>
      <c r="J130" s="179">
        <v>27</v>
      </c>
      <c r="K130" s="179">
        <v>1072</v>
      </c>
      <c r="L130" s="179">
        <v>2</v>
      </c>
      <c r="M130" s="179" t="s">
        <v>170</v>
      </c>
      <c r="N130" s="192" t="s">
        <v>170</v>
      </c>
      <c r="O130" s="179">
        <v>16</v>
      </c>
      <c r="P130" s="237">
        <v>10.6</v>
      </c>
      <c r="Q130" s="247">
        <v>-18</v>
      </c>
      <c r="R130" s="243">
        <v>2333</v>
      </c>
      <c r="S130" s="243">
        <v>73</v>
      </c>
      <c r="T130" s="243">
        <v>78</v>
      </c>
      <c r="U130" s="243">
        <v>83</v>
      </c>
      <c r="V130" s="243">
        <v>88</v>
      </c>
      <c r="W130" s="243">
        <v>93</v>
      </c>
      <c r="X130" s="243">
        <v>98</v>
      </c>
      <c r="Y130" s="243">
        <v>100</v>
      </c>
      <c r="Z130" s="243">
        <v>100</v>
      </c>
      <c r="AA130" s="243">
        <v>100</v>
      </c>
      <c r="AB130" s="243">
        <v>100</v>
      </c>
      <c r="AD130" s="187"/>
      <c r="AE130" s="187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/>
      <c r="AP130" s="153"/>
      <c r="AQ130" s="187"/>
      <c r="AR130" s="187"/>
      <c r="AS130" s="187"/>
      <c r="AT130" s="187"/>
      <c r="AU130" s="187"/>
      <c r="AV130" s="187"/>
      <c r="AW130" s="187"/>
      <c r="AX130" s="187"/>
      <c r="AY130" s="187"/>
      <c r="AZ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N130" s="153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7"/>
      <c r="BY130" s="187"/>
      <c r="BZ130" s="244">
        <v>6.1799999999999704</v>
      </c>
      <c r="CA130" s="189">
        <v>70</v>
      </c>
      <c r="CB130" s="206">
        <v>75</v>
      </c>
      <c r="CC130" s="206">
        <v>80</v>
      </c>
      <c r="CD130" s="206">
        <v>85</v>
      </c>
      <c r="CE130" s="206">
        <v>90</v>
      </c>
      <c r="CF130" s="206">
        <v>95</v>
      </c>
      <c r="CG130" s="206">
        <v>100</v>
      </c>
      <c r="CH130" s="206">
        <v>100</v>
      </c>
      <c r="CI130" s="206">
        <v>100</v>
      </c>
      <c r="CJ130" s="206">
        <v>100</v>
      </c>
    </row>
    <row r="131" spans="1:88" ht="16.5" x14ac:dyDescent="0.3">
      <c r="A131" s="179"/>
      <c r="B131" s="179"/>
      <c r="C131" s="179"/>
      <c r="D131" s="179"/>
      <c r="E131" s="179">
        <v>1</v>
      </c>
      <c r="F131" s="179">
        <v>6</v>
      </c>
      <c r="G131" s="179">
        <v>11</v>
      </c>
      <c r="H131" s="179">
        <v>16</v>
      </c>
      <c r="I131" s="179">
        <v>21</v>
      </c>
      <c r="J131" s="179">
        <v>26</v>
      </c>
      <c r="K131" s="179">
        <v>1057</v>
      </c>
      <c r="L131" s="179" t="s">
        <v>170</v>
      </c>
      <c r="M131" s="179" t="s">
        <v>170</v>
      </c>
      <c r="N131" s="192" t="s">
        <v>170</v>
      </c>
      <c r="O131" s="179" t="s">
        <v>170</v>
      </c>
      <c r="P131" s="237">
        <v>10.65</v>
      </c>
      <c r="Q131" s="247">
        <v>-19</v>
      </c>
      <c r="R131" s="243">
        <v>2344</v>
      </c>
      <c r="S131" s="243">
        <v>74</v>
      </c>
      <c r="T131" s="243">
        <v>79</v>
      </c>
      <c r="U131" s="243">
        <v>84</v>
      </c>
      <c r="V131" s="243">
        <v>89</v>
      </c>
      <c r="W131" s="243">
        <v>94</v>
      </c>
      <c r="X131" s="243">
        <v>99</v>
      </c>
      <c r="Y131" s="243">
        <v>100</v>
      </c>
      <c r="Z131" s="243">
        <v>100</v>
      </c>
      <c r="AA131" s="243">
        <v>100</v>
      </c>
      <c r="AB131" s="243">
        <v>100</v>
      </c>
      <c r="AD131" s="187"/>
      <c r="AE131" s="187"/>
      <c r="AF131" s="187"/>
      <c r="AG131" s="187"/>
      <c r="AH131" s="187"/>
      <c r="AI131" s="187"/>
      <c r="AJ131" s="187"/>
      <c r="AK131" s="187"/>
      <c r="AL131" s="187"/>
      <c r="AM131" s="187"/>
      <c r="AN131" s="187"/>
      <c r="AO131"/>
      <c r="AP131" s="153"/>
      <c r="AQ131" s="187"/>
      <c r="AR131" s="187"/>
      <c r="AS131" s="187"/>
      <c r="AT131" s="187"/>
      <c r="AU131" s="187"/>
      <c r="AV131" s="187"/>
      <c r="AW131" s="187"/>
      <c r="AX131" s="187"/>
      <c r="AY131" s="187"/>
      <c r="AZ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N131" s="153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7"/>
      <c r="BY131" s="187"/>
      <c r="BZ131" s="244">
        <v>6.1899999999999702</v>
      </c>
      <c r="CA131" s="189">
        <v>70</v>
      </c>
      <c r="CB131" s="206">
        <v>75</v>
      </c>
      <c r="CC131" s="206">
        <v>80</v>
      </c>
      <c r="CD131" s="206">
        <v>85</v>
      </c>
      <c r="CE131" s="206">
        <v>90</v>
      </c>
      <c r="CF131" s="206">
        <v>95</v>
      </c>
      <c r="CG131" s="206">
        <v>100</v>
      </c>
      <c r="CH131" s="206">
        <v>100</v>
      </c>
      <c r="CI131" s="206">
        <v>100</v>
      </c>
      <c r="CJ131" s="206">
        <v>100</v>
      </c>
    </row>
    <row r="132" spans="1:88" ht="16.5" x14ac:dyDescent="0.3">
      <c r="A132" s="179"/>
      <c r="B132" s="179"/>
      <c r="C132" s="179"/>
      <c r="D132" s="179"/>
      <c r="E132" s="179"/>
      <c r="F132" s="179">
        <v>5</v>
      </c>
      <c r="G132" s="179">
        <v>10</v>
      </c>
      <c r="H132" s="179">
        <v>15</v>
      </c>
      <c r="I132" s="179">
        <v>20</v>
      </c>
      <c r="J132" s="179">
        <v>25</v>
      </c>
      <c r="K132" s="179">
        <v>1042</v>
      </c>
      <c r="L132" s="179">
        <v>1</v>
      </c>
      <c r="M132" s="179" t="s">
        <v>170</v>
      </c>
      <c r="N132" s="192" t="s">
        <v>170</v>
      </c>
      <c r="O132" s="179" t="s">
        <v>170</v>
      </c>
      <c r="P132" s="237">
        <v>10.7</v>
      </c>
      <c r="Q132" s="247">
        <v>-20</v>
      </c>
      <c r="R132" s="243">
        <v>2355</v>
      </c>
      <c r="S132" s="243">
        <v>75</v>
      </c>
      <c r="T132" s="243">
        <v>80</v>
      </c>
      <c r="U132" s="243">
        <v>85</v>
      </c>
      <c r="V132" s="243">
        <v>90</v>
      </c>
      <c r="W132" s="243">
        <v>95</v>
      </c>
      <c r="X132" s="248">
        <v>100</v>
      </c>
      <c r="Y132" s="243">
        <v>100</v>
      </c>
      <c r="Z132" s="243">
        <v>100</v>
      </c>
      <c r="AA132" s="243">
        <v>100</v>
      </c>
      <c r="AB132" s="243">
        <v>100</v>
      </c>
      <c r="AD132" s="187"/>
      <c r="AE132" s="187"/>
      <c r="AF132" s="187"/>
      <c r="AG132" s="187"/>
      <c r="AH132" s="187"/>
      <c r="AI132" s="187"/>
      <c r="AJ132" s="187"/>
      <c r="AK132" s="187"/>
      <c r="AL132" s="187"/>
      <c r="AM132" s="187"/>
      <c r="AN132" s="187"/>
      <c r="AO132"/>
      <c r="AP132" s="153"/>
      <c r="AQ132" s="187"/>
      <c r="AR132" s="187"/>
      <c r="AS132" s="187"/>
      <c r="AT132" s="187"/>
      <c r="AU132" s="187"/>
      <c r="AV132" s="187"/>
      <c r="AW132" s="187"/>
      <c r="AX132" s="187"/>
      <c r="AY132" s="187"/>
      <c r="AZ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N132" s="153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7"/>
      <c r="BY132" s="187"/>
      <c r="BZ132" s="242">
        <v>6.19999999999997</v>
      </c>
      <c r="CA132" s="189">
        <v>70</v>
      </c>
      <c r="CB132" s="206">
        <v>75</v>
      </c>
      <c r="CC132" s="206">
        <v>80</v>
      </c>
      <c r="CD132" s="206">
        <v>85</v>
      </c>
      <c r="CE132" s="206">
        <v>90</v>
      </c>
      <c r="CF132" s="206">
        <v>95</v>
      </c>
      <c r="CG132" s="206">
        <v>100</v>
      </c>
      <c r="CH132" s="206">
        <v>100</v>
      </c>
      <c r="CI132" s="206">
        <v>100</v>
      </c>
      <c r="CJ132" s="206">
        <v>100</v>
      </c>
    </row>
    <row r="133" spans="1:88" ht="16.5" x14ac:dyDescent="0.3">
      <c r="A133" s="179"/>
      <c r="B133" s="179"/>
      <c r="C133" s="179"/>
      <c r="D133" s="179"/>
      <c r="E133" s="179"/>
      <c r="F133" s="179">
        <v>4</v>
      </c>
      <c r="G133" s="179">
        <v>9</v>
      </c>
      <c r="H133" s="179">
        <v>14</v>
      </c>
      <c r="I133" s="179">
        <v>19</v>
      </c>
      <c r="J133" s="179">
        <v>24</v>
      </c>
      <c r="K133" s="179">
        <v>1027</v>
      </c>
      <c r="L133" s="179" t="s">
        <v>170</v>
      </c>
      <c r="M133" s="179">
        <v>8</v>
      </c>
      <c r="N133" s="192" t="s">
        <v>170</v>
      </c>
      <c r="O133" s="179">
        <v>15</v>
      </c>
      <c r="P133" s="237">
        <v>10.75</v>
      </c>
      <c r="Q133" s="247">
        <v>-21</v>
      </c>
      <c r="R133" s="243">
        <v>2366</v>
      </c>
      <c r="S133" s="243">
        <v>76</v>
      </c>
      <c r="T133" s="243">
        <v>81</v>
      </c>
      <c r="U133" s="243">
        <v>86</v>
      </c>
      <c r="V133" s="243">
        <v>91</v>
      </c>
      <c r="W133" s="243">
        <v>96</v>
      </c>
      <c r="X133" s="243">
        <v>100</v>
      </c>
      <c r="Y133" s="243">
        <v>100</v>
      </c>
      <c r="Z133" s="243">
        <v>100</v>
      </c>
      <c r="AA133" s="243">
        <v>100</v>
      </c>
      <c r="AB133" s="243">
        <v>100</v>
      </c>
      <c r="AD133" s="187"/>
      <c r="AE133" s="187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/>
      <c r="AP133" s="153"/>
      <c r="AQ133" s="187"/>
      <c r="AR133" s="187"/>
      <c r="AS133" s="187"/>
      <c r="AT133" s="187"/>
      <c r="AU133" s="187"/>
      <c r="AV133" s="187"/>
      <c r="AW133" s="187"/>
      <c r="AX133" s="187"/>
      <c r="AY133" s="187"/>
      <c r="AZ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N133" s="153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7"/>
      <c r="BY133" s="187"/>
      <c r="BZ133" s="244">
        <v>6.2099999999999698</v>
      </c>
      <c r="CA133" s="189">
        <v>69</v>
      </c>
      <c r="CB133" s="206">
        <v>74</v>
      </c>
      <c r="CC133" s="206">
        <v>79</v>
      </c>
      <c r="CD133" s="206">
        <v>84</v>
      </c>
      <c r="CE133" s="206">
        <v>89</v>
      </c>
      <c r="CF133" s="206">
        <v>94</v>
      </c>
      <c r="CG133" s="206">
        <v>99</v>
      </c>
      <c r="CH133" s="206">
        <v>100</v>
      </c>
      <c r="CI133" s="206">
        <v>100</v>
      </c>
      <c r="CJ133" s="206">
        <v>100</v>
      </c>
    </row>
    <row r="134" spans="1:88" ht="16.5" x14ac:dyDescent="0.3">
      <c r="A134" s="179"/>
      <c r="B134" s="179"/>
      <c r="C134" s="179"/>
      <c r="D134" s="179"/>
      <c r="E134" s="179"/>
      <c r="F134" s="179">
        <v>3</v>
      </c>
      <c r="G134" s="179">
        <v>8</v>
      </c>
      <c r="H134" s="179">
        <v>13</v>
      </c>
      <c r="I134" s="179">
        <v>18</v>
      </c>
      <c r="J134" s="179">
        <v>23</v>
      </c>
      <c r="K134" s="179">
        <v>1012</v>
      </c>
      <c r="L134" s="179" t="s">
        <v>170</v>
      </c>
      <c r="M134" s="179" t="s">
        <v>170</v>
      </c>
      <c r="N134" s="192">
        <v>3</v>
      </c>
      <c r="O134" s="179" t="s">
        <v>170</v>
      </c>
      <c r="P134" s="237">
        <v>10.8</v>
      </c>
      <c r="Q134" s="247">
        <v>-22</v>
      </c>
      <c r="R134" s="243">
        <v>2377</v>
      </c>
      <c r="S134" s="243">
        <v>77</v>
      </c>
      <c r="T134" s="243">
        <v>82</v>
      </c>
      <c r="U134" s="243">
        <v>87</v>
      </c>
      <c r="V134" s="243">
        <v>92</v>
      </c>
      <c r="W134" s="243">
        <v>97</v>
      </c>
      <c r="X134" s="243">
        <v>100</v>
      </c>
      <c r="Y134" s="243">
        <v>100</v>
      </c>
      <c r="Z134" s="243">
        <v>100</v>
      </c>
      <c r="AA134" s="243">
        <v>100</v>
      </c>
      <c r="AB134" s="243">
        <v>100</v>
      </c>
      <c r="AD134" s="187"/>
      <c r="AE134" s="187"/>
      <c r="AF134" s="187"/>
      <c r="AG134" s="187"/>
      <c r="AH134" s="187"/>
      <c r="AI134" s="187"/>
      <c r="AJ134" s="187"/>
      <c r="AK134" s="187"/>
      <c r="AL134" s="187"/>
      <c r="AM134" s="187"/>
      <c r="AN134" s="187"/>
      <c r="AO134"/>
      <c r="AP134" s="153"/>
      <c r="AQ134" s="187"/>
      <c r="AR134" s="187"/>
      <c r="AS134" s="187"/>
      <c r="AT134" s="187"/>
      <c r="AU134" s="187"/>
      <c r="AV134" s="187"/>
      <c r="AW134" s="187"/>
      <c r="AX134" s="187"/>
      <c r="AY134" s="187"/>
      <c r="AZ134" s="187"/>
      <c r="BB134" s="187"/>
      <c r="BC134" s="187"/>
      <c r="BD134" s="187"/>
      <c r="BE134" s="187"/>
      <c r="BF134" s="187"/>
      <c r="BG134" s="187"/>
      <c r="BH134" s="187"/>
      <c r="BI134" s="187"/>
      <c r="BJ134" s="187"/>
      <c r="BK134" s="187"/>
      <c r="BL134" s="187"/>
      <c r="BN134" s="153"/>
      <c r="BO134" s="187"/>
      <c r="BP134" s="187"/>
      <c r="BQ134" s="187"/>
      <c r="BR134" s="187"/>
      <c r="BS134" s="187"/>
      <c r="BT134" s="187"/>
      <c r="BU134" s="187"/>
      <c r="BV134" s="187"/>
      <c r="BW134" s="187"/>
      <c r="BX134" s="187"/>
      <c r="BY134" s="187"/>
      <c r="BZ134" s="244">
        <v>6.2199999999999704</v>
      </c>
      <c r="CA134" s="189">
        <v>69</v>
      </c>
      <c r="CB134" s="206">
        <v>74</v>
      </c>
      <c r="CC134" s="206">
        <v>79</v>
      </c>
      <c r="CD134" s="206">
        <v>84</v>
      </c>
      <c r="CE134" s="206">
        <v>89</v>
      </c>
      <c r="CF134" s="206">
        <v>94</v>
      </c>
      <c r="CG134" s="206">
        <v>99</v>
      </c>
      <c r="CH134" s="206">
        <v>100</v>
      </c>
      <c r="CI134" s="206">
        <v>100</v>
      </c>
      <c r="CJ134" s="206">
        <v>100</v>
      </c>
    </row>
    <row r="135" spans="1:88" ht="16.5" x14ac:dyDescent="0.3">
      <c r="A135" s="179"/>
      <c r="B135" s="179"/>
      <c r="C135" s="179"/>
      <c r="D135" s="179"/>
      <c r="E135" s="179"/>
      <c r="F135" s="179">
        <v>2</v>
      </c>
      <c r="G135" s="179">
        <v>7</v>
      </c>
      <c r="H135" s="179">
        <v>12</v>
      </c>
      <c r="I135" s="179">
        <v>17</v>
      </c>
      <c r="J135" s="179">
        <v>22</v>
      </c>
      <c r="K135" s="179">
        <v>997</v>
      </c>
      <c r="L135" s="179" t="s">
        <v>170</v>
      </c>
      <c r="M135" s="179" t="s">
        <v>170</v>
      </c>
      <c r="N135" s="192" t="s">
        <v>170</v>
      </c>
      <c r="O135" s="179" t="s">
        <v>170</v>
      </c>
      <c r="P135" s="237">
        <v>10.85</v>
      </c>
      <c r="Q135" s="247">
        <v>-23</v>
      </c>
      <c r="R135" s="243">
        <v>2388</v>
      </c>
      <c r="S135" s="243">
        <v>78</v>
      </c>
      <c r="T135" s="243">
        <v>83</v>
      </c>
      <c r="U135" s="243">
        <v>88</v>
      </c>
      <c r="V135" s="243">
        <v>93</v>
      </c>
      <c r="W135" s="243">
        <v>98</v>
      </c>
      <c r="X135" s="243">
        <v>100</v>
      </c>
      <c r="Y135" s="243">
        <v>100</v>
      </c>
      <c r="Z135" s="243">
        <v>100</v>
      </c>
      <c r="AA135" s="243">
        <v>100</v>
      </c>
      <c r="AB135" s="243">
        <v>100</v>
      </c>
      <c r="AD135" s="187"/>
      <c r="AE135" s="187"/>
      <c r="AF135" s="187"/>
      <c r="AG135" s="187"/>
      <c r="AH135" s="187"/>
      <c r="AI135" s="187"/>
      <c r="AJ135" s="187"/>
      <c r="AK135" s="187"/>
      <c r="AL135" s="187"/>
      <c r="AM135" s="187"/>
      <c r="AN135" s="187"/>
      <c r="AO135"/>
      <c r="AP135" s="153"/>
      <c r="AQ135" s="187"/>
      <c r="AR135" s="187"/>
      <c r="AS135" s="187"/>
      <c r="AT135" s="187"/>
      <c r="AU135" s="187"/>
      <c r="AV135" s="187"/>
      <c r="AW135" s="187"/>
      <c r="AX135" s="187"/>
      <c r="AY135" s="187"/>
      <c r="AZ135" s="187"/>
      <c r="BB135" s="187"/>
      <c r="BC135" s="187"/>
      <c r="BD135" s="187"/>
      <c r="BE135" s="187"/>
      <c r="BF135" s="187"/>
      <c r="BG135" s="187"/>
      <c r="BH135" s="187"/>
      <c r="BI135" s="187"/>
      <c r="BJ135" s="187"/>
      <c r="BK135" s="187"/>
      <c r="BL135" s="187"/>
      <c r="BN135" s="153"/>
      <c r="BO135" s="187"/>
      <c r="BP135" s="187"/>
      <c r="BQ135" s="187"/>
      <c r="BR135" s="187"/>
      <c r="BS135" s="187"/>
      <c r="BT135" s="187"/>
      <c r="BU135" s="187"/>
      <c r="BV135" s="187"/>
      <c r="BW135" s="187"/>
      <c r="BX135" s="187"/>
      <c r="BY135" s="187"/>
      <c r="BZ135" s="244">
        <v>6.2299999999999702</v>
      </c>
      <c r="CA135" s="189">
        <v>69</v>
      </c>
      <c r="CB135" s="206">
        <v>74</v>
      </c>
      <c r="CC135" s="206">
        <v>79</v>
      </c>
      <c r="CD135" s="206">
        <v>84</v>
      </c>
      <c r="CE135" s="206">
        <v>89</v>
      </c>
      <c r="CF135" s="206">
        <v>94</v>
      </c>
      <c r="CG135" s="206">
        <v>99</v>
      </c>
      <c r="CH135" s="206">
        <v>100</v>
      </c>
      <c r="CI135" s="206">
        <v>100</v>
      </c>
      <c r="CJ135" s="206">
        <v>100</v>
      </c>
    </row>
    <row r="136" spans="1:88" ht="16.5" x14ac:dyDescent="0.3">
      <c r="A136" s="179"/>
      <c r="B136" s="179"/>
      <c r="C136" s="179"/>
      <c r="D136" s="179"/>
      <c r="E136" s="179"/>
      <c r="F136" s="179">
        <v>1</v>
      </c>
      <c r="G136" s="179">
        <v>6</v>
      </c>
      <c r="H136" s="179">
        <v>11</v>
      </c>
      <c r="I136" s="179">
        <v>16</v>
      </c>
      <c r="J136" s="179">
        <v>21</v>
      </c>
      <c r="K136" s="179">
        <v>982</v>
      </c>
      <c r="L136" s="179" t="s">
        <v>170</v>
      </c>
      <c r="M136" s="179" t="s">
        <v>170</v>
      </c>
      <c r="N136" s="192" t="s">
        <v>170</v>
      </c>
      <c r="O136" s="179">
        <v>14</v>
      </c>
      <c r="P136" s="237">
        <v>10.9</v>
      </c>
      <c r="Q136" s="247">
        <v>-24</v>
      </c>
      <c r="R136" s="243">
        <v>2399</v>
      </c>
      <c r="S136" s="243">
        <v>79</v>
      </c>
      <c r="T136" s="243">
        <v>84</v>
      </c>
      <c r="U136" s="243">
        <v>89</v>
      </c>
      <c r="V136" s="243">
        <v>94</v>
      </c>
      <c r="W136" s="243">
        <v>99</v>
      </c>
      <c r="X136" s="243">
        <v>100</v>
      </c>
      <c r="Y136" s="243">
        <v>100</v>
      </c>
      <c r="Z136" s="243">
        <v>100</v>
      </c>
      <c r="AA136" s="243">
        <v>100</v>
      </c>
      <c r="AB136" s="243">
        <v>100</v>
      </c>
      <c r="AD136" s="187"/>
      <c r="AE136" s="187"/>
      <c r="AF136" s="187"/>
      <c r="AG136" s="187"/>
      <c r="AH136" s="187"/>
      <c r="AI136" s="187"/>
      <c r="AJ136" s="187"/>
      <c r="AK136" s="187"/>
      <c r="AL136" s="187"/>
      <c r="AM136" s="187"/>
      <c r="AN136" s="187"/>
      <c r="AO136"/>
      <c r="AP136" s="153"/>
      <c r="AQ136" s="187"/>
      <c r="AR136" s="187"/>
      <c r="AS136" s="187"/>
      <c r="AT136" s="187"/>
      <c r="AU136" s="187"/>
      <c r="AV136" s="187"/>
      <c r="AW136" s="187"/>
      <c r="AX136" s="187"/>
      <c r="AY136" s="187"/>
      <c r="AZ136" s="187"/>
      <c r="BB136" s="187"/>
      <c r="BC136" s="187"/>
      <c r="BD136" s="187"/>
      <c r="BE136" s="187"/>
      <c r="BF136" s="187"/>
      <c r="BG136" s="187"/>
      <c r="BH136" s="187"/>
      <c r="BI136" s="187"/>
      <c r="BJ136" s="187"/>
      <c r="BK136" s="187"/>
      <c r="BL136" s="187"/>
      <c r="BN136" s="153"/>
      <c r="BO136" s="187"/>
      <c r="BP136" s="187"/>
      <c r="BQ136" s="187"/>
      <c r="BR136" s="187"/>
      <c r="BS136" s="187"/>
      <c r="BT136" s="187"/>
      <c r="BU136" s="187"/>
      <c r="BV136" s="187"/>
      <c r="BW136" s="187"/>
      <c r="BX136" s="187"/>
      <c r="BY136" s="187"/>
      <c r="BZ136" s="244">
        <v>6.23999999999997</v>
      </c>
      <c r="CA136" s="189">
        <v>69</v>
      </c>
      <c r="CB136" s="206">
        <v>74</v>
      </c>
      <c r="CC136" s="206">
        <v>79</v>
      </c>
      <c r="CD136" s="206">
        <v>84</v>
      </c>
      <c r="CE136" s="206">
        <v>89</v>
      </c>
      <c r="CF136" s="206">
        <v>94</v>
      </c>
      <c r="CG136" s="206">
        <v>99</v>
      </c>
      <c r="CH136" s="206">
        <v>100</v>
      </c>
      <c r="CI136" s="206">
        <v>100</v>
      </c>
      <c r="CJ136" s="206">
        <v>100</v>
      </c>
    </row>
    <row r="137" spans="1:88" ht="16.5" x14ac:dyDescent="0.3">
      <c r="A137" s="179"/>
      <c r="B137" s="179"/>
      <c r="C137" s="179"/>
      <c r="D137" s="179"/>
      <c r="E137" s="179"/>
      <c r="F137" s="179"/>
      <c r="G137" s="179">
        <v>5</v>
      </c>
      <c r="H137" s="179">
        <v>10</v>
      </c>
      <c r="I137" s="179">
        <v>15</v>
      </c>
      <c r="J137" s="179">
        <v>20</v>
      </c>
      <c r="K137" s="179">
        <v>967</v>
      </c>
      <c r="L137" s="179" t="s">
        <v>170</v>
      </c>
      <c r="M137" s="179">
        <v>7</v>
      </c>
      <c r="N137" s="192" t="s">
        <v>170</v>
      </c>
      <c r="O137" s="179" t="s">
        <v>170</v>
      </c>
      <c r="P137" s="237">
        <v>10.95</v>
      </c>
      <c r="Q137" s="247">
        <v>-25</v>
      </c>
      <c r="R137" s="243">
        <v>2410</v>
      </c>
      <c r="S137" s="243">
        <v>80</v>
      </c>
      <c r="T137" s="243">
        <v>85</v>
      </c>
      <c r="U137" s="243">
        <v>90</v>
      </c>
      <c r="V137" s="243">
        <v>95</v>
      </c>
      <c r="W137" s="248">
        <v>100</v>
      </c>
      <c r="X137" s="243">
        <v>100</v>
      </c>
      <c r="Y137" s="243">
        <v>100</v>
      </c>
      <c r="Z137" s="243">
        <v>100</v>
      </c>
      <c r="AA137" s="243">
        <v>100</v>
      </c>
      <c r="AB137" s="243">
        <v>100</v>
      </c>
      <c r="AD137" s="187"/>
      <c r="AE137" s="187"/>
      <c r="AF137" s="187"/>
      <c r="AG137" s="187"/>
      <c r="AH137" s="187"/>
      <c r="AI137" s="187"/>
      <c r="AJ137" s="187"/>
      <c r="AK137" s="187"/>
      <c r="AL137" s="187"/>
      <c r="AM137" s="187"/>
      <c r="AN137" s="187"/>
      <c r="AO137"/>
      <c r="AP137" s="153"/>
      <c r="AQ137" s="187"/>
      <c r="AR137" s="187"/>
      <c r="AS137" s="187"/>
      <c r="AT137" s="187"/>
      <c r="AU137" s="187"/>
      <c r="AV137" s="187"/>
      <c r="AW137" s="187"/>
      <c r="AX137" s="187"/>
      <c r="AY137" s="187"/>
      <c r="AZ137" s="187"/>
      <c r="BB137" s="187"/>
      <c r="BC137" s="187"/>
      <c r="BD137" s="187"/>
      <c r="BE137" s="187"/>
      <c r="BF137" s="187"/>
      <c r="BG137" s="187"/>
      <c r="BH137" s="187"/>
      <c r="BI137" s="187"/>
      <c r="BJ137" s="187"/>
      <c r="BK137" s="187"/>
      <c r="BL137" s="187"/>
      <c r="BN137" s="153"/>
      <c r="BO137" s="187"/>
      <c r="BP137" s="187"/>
      <c r="BQ137" s="187"/>
      <c r="BR137" s="187"/>
      <c r="BS137" s="187"/>
      <c r="BT137" s="187"/>
      <c r="BU137" s="187"/>
      <c r="BV137" s="187"/>
      <c r="BW137" s="187"/>
      <c r="BX137" s="187"/>
      <c r="BY137" s="187"/>
      <c r="BZ137" s="242">
        <v>6.2499999999999698</v>
      </c>
      <c r="CA137" s="189">
        <v>69</v>
      </c>
      <c r="CB137" s="206">
        <v>74</v>
      </c>
      <c r="CC137" s="206">
        <v>79</v>
      </c>
      <c r="CD137" s="206">
        <v>84</v>
      </c>
      <c r="CE137" s="206">
        <v>89</v>
      </c>
      <c r="CF137" s="206">
        <v>94</v>
      </c>
      <c r="CG137" s="206">
        <v>99</v>
      </c>
      <c r="CH137" s="206">
        <v>100</v>
      </c>
      <c r="CI137" s="206">
        <v>100</v>
      </c>
      <c r="CJ137" s="206">
        <v>100</v>
      </c>
    </row>
    <row r="138" spans="1:88" ht="16.5" x14ac:dyDescent="0.3">
      <c r="A138" s="179"/>
      <c r="B138" s="179"/>
      <c r="C138" s="179"/>
      <c r="D138" s="179"/>
      <c r="E138" s="179"/>
      <c r="F138" s="179"/>
      <c r="G138" s="179">
        <v>4</v>
      </c>
      <c r="H138" s="179">
        <v>9</v>
      </c>
      <c r="I138" s="179">
        <v>14</v>
      </c>
      <c r="J138" s="179">
        <v>19</v>
      </c>
      <c r="K138" s="179">
        <v>952</v>
      </c>
      <c r="L138" s="179" t="s">
        <v>170</v>
      </c>
      <c r="M138" s="179" t="s">
        <v>170</v>
      </c>
      <c r="N138" s="192" t="s">
        <v>170</v>
      </c>
      <c r="O138" s="179" t="s">
        <v>170</v>
      </c>
      <c r="P138" s="237">
        <v>11</v>
      </c>
      <c r="Q138" s="247">
        <v>-26</v>
      </c>
      <c r="R138" s="243">
        <v>2421</v>
      </c>
      <c r="S138" s="243">
        <v>81</v>
      </c>
      <c r="T138" s="243">
        <v>86</v>
      </c>
      <c r="U138" s="243">
        <v>91</v>
      </c>
      <c r="V138" s="243">
        <v>96</v>
      </c>
      <c r="W138" s="243">
        <v>100</v>
      </c>
      <c r="X138" s="243">
        <v>100</v>
      </c>
      <c r="Y138" s="243">
        <v>100</v>
      </c>
      <c r="Z138" s="243">
        <v>100</v>
      </c>
      <c r="AA138" s="243">
        <v>100</v>
      </c>
      <c r="AB138" s="243">
        <v>100</v>
      </c>
      <c r="AD138" s="187"/>
      <c r="AE138" s="187"/>
      <c r="AF138" s="187"/>
      <c r="AG138" s="187"/>
      <c r="AH138" s="187"/>
      <c r="AI138" s="187"/>
      <c r="AJ138" s="187"/>
      <c r="AK138" s="187"/>
      <c r="AL138" s="187"/>
      <c r="AM138" s="187"/>
      <c r="AN138" s="187"/>
      <c r="AO138"/>
      <c r="AP138" s="153"/>
      <c r="AQ138" s="187"/>
      <c r="AR138" s="187"/>
      <c r="AS138" s="187"/>
      <c r="AT138" s="187"/>
      <c r="AU138" s="187"/>
      <c r="AV138" s="187"/>
      <c r="AW138" s="187"/>
      <c r="AX138" s="187"/>
      <c r="AY138" s="187"/>
      <c r="AZ138" s="187"/>
      <c r="BB138" s="187"/>
      <c r="BC138" s="187"/>
      <c r="BD138" s="187"/>
      <c r="BE138" s="187"/>
      <c r="BF138" s="187"/>
      <c r="BG138" s="187"/>
      <c r="BH138" s="187"/>
      <c r="BI138" s="187"/>
      <c r="BJ138" s="187"/>
      <c r="BK138" s="187"/>
      <c r="BL138" s="187"/>
      <c r="BN138" s="153"/>
      <c r="BO138" s="187"/>
      <c r="BP138" s="187"/>
      <c r="BQ138" s="187"/>
      <c r="BR138" s="187"/>
      <c r="BS138" s="187"/>
      <c r="BT138" s="187"/>
      <c r="BU138" s="187"/>
      <c r="BV138" s="187"/>
      <c r="BW138" s="187"/>
      <c r="BX138" s="187"/>
      <c r="BY138" s="187"/>
      <c r="BZ138" s="244">
        <v>6.2599999999999696</v>
      </c>
      <c r="CA138" s="189">
        <v>68</v>
      </c>
      <c r="CB138" s="206">
        <v>73</v>
      </c>
      <c r="CC138" s="206">
        <v>78</v>
      </c>
      <c r="CD138" s="206">
        <v>83</v>
      </c>
      <c r="CE138" s="206">
        <v>88</v>
      </c>
      <c r="CF138" s="206">
        <v>93</v>
      </c>
      <c r="CG138" s="206">
        <v>98</v>
      </c>
      <c r="CH138" s="206">
        <v>100</v>
      </c>
      <c r="CI138" s="206">
        <v>100</v>
      </c>
      <c r="CJ138" s="206">
        <v>100</v>
      </c>
    </row>
    <row r="139" spans="1:88" ht="16.5" x14ac:dyDescent="0.3">
      <c r="A139" s="179"/>
      <c r="B139" s="179"/>
      <c r="C139" s="179"/>
      <c r="D139" s="179"/>
      <c r="E139" s="179"/>
      <c r="F139" s="179"/>
      <c r="G139" s="179">
        <v>3</v>
      </c>
      <c r="H139" s="179">
        <v>8</v>
      </c>
      <c r="I139" s="179">
        <v>13</v>
      </c>
      <c r="J139" s="179">
        <v>18</v>
      </c>
      <c r="K139" s="179">
        <v>937</v>
      </c>
      <c r="L139" s="179" t="s">
        <v>170</v>
      </c>
      <c r="M139" s="179" t="s">
        <v>170</v>
      </c>
      <c r="N139" s="192">
        <v>2</v>
      </c>
      <c r="O139" s="179">
        <v>13</v>
      </c>
      <c r="P139" s="237">
        <v>11.05</v>
      </c>
      <c r="Q139" s="247">
        <v>-27</v>
      </c>
      <c r="R139" s="243">
        <v>2432</v>
      </c>
      <c r="S139" s="243">
        <v>82</v>
      </c>
      <c r="T139" s="243">
        <v>87</v>
      </c>
      <c r="U139" s="243">
        <v>92</v>
      </c>
      <c r="V139" s="243">
        <v>97</v>
      </c>
      <c r="W139" s="243">
        <v>100</v>
      </c>
      <c r="X139" s="243">
        <v>100</v>
      </c>
      <c r="Y139" s="243">
        <v>100</v>
      </c>
      <c r="Z139" s="243">
        <v>100</v>
      </c>
      <c r="AA139" s="243">
        <v>100</v>
      </c>
      <c r="AB139" s="243">
        <v>100</v>
      </c>
      <c r="AD139" s="187"/>
      <c r="AE139" s="187"/>
      <c r="AF139" s="187"/>
      <c r="AG139" s="187"/>
      <c r="AH139" s="187"/>
      <c r="AI139" s="187"/>
      <c r="AJ139" s="187"/>
      <c r="AK139" s="187"/>
      <c r="AL139" s="187"/>
      <c r="AM139" s="187"/>
      <c r="AN139" s="187"/>
      <c r="AO139"/>
      <c r="AP139" s="153"/>
      <c r="AQ139" s="187"/>
      <c r="AR139" s="187"/>
      <c r="AS139" s="187"/>
      <c r="AT139" s="187"/>
      <c r="AU139" s="187"/>
      <c r="AV139" s="187"/>
      <c r="AW139" s="187"/>
      <c r="AX139" s="187"/>
      <c r="AY139" s="187"/>
      <c r="AZ139" s="187"/>
      <c r="BB139" s="187"/>
      <c r="BC139" s="187"/>
      <c r="BD139" s="187"/>
      <c r="BE139" s="187"/>
      <c r="BF139" s="187"/>
      <c r="BG139" s="187"/>
      <c r="BH139" s="187"/>
      <c r="BI139" s="187"/>
      <c r="BJ139" s="187"/>
      <c r="BK139" s="187"/>
      <c r="BL139" s="187"/>
      <c r="BN139" s="153"/>
      <c r="BO139" s="187"/>
      <c r="BP139" s="187"/>
      <c r="BQ139" s="187"/>
      <c r="BR139" s="187"/>
      <c r="BS139" s="187"/>
      <c r="BT139" s="187"/>
      <c r="BU139" s="187"/>
      <c r="BV139" s="187"/>
      <c r="BW139" s="187"/>
      <c r="BX139" s="187"/>
      <c r="BY139" s="187"/>
      <c r="BZ139" s="244">
        <v>6.2699999999999703</v>
      </c>
      <c r="CA139" s="189">
        <v>68</v>
      </c>
      <c r="CB139" s="206">
        <v>73</v>
      </c>
      <c r="CC139" s="206">
        <v>78</v>
      </c>
      <c r="CD139" s="206">
        <v>83</v>
      </c>
      <c r="CE139" s="206">
        <v>88</v>
      </c>
      <c r="CF139" s="206">
        <v>93</v>
      </c>
      <c r="CG139" s="206">
        <v>98</v>
      </c>
      <c r="CH139" s="206">
        <v>100</v>
      </c>
      <c r="CI139" s="206">
        <v>100</v>
      </c>
      <c r="CJ139" s="206">
        <v>100</v>
      </c>
    </row>
    <row r="140" spans="1:88" ht="16.5" x14ac:dyDescent="0.3">
      <c r="A140" s="179"/>
      <c r="B140" s="179"/>
      <c r="C140" s="179"/>
      <c r="D140" s="179"/>
      <c r="E140" s="179"/>
      <c r="F140" s="179"/>
      <c r="G140" s="179">
        <v>2</v>
      </c>
      <c r="H140" s="179">
        <v>7</v>
      </c>
      <c r="I140" s="179">
        <v>12</v>
      </c>
      <c r="J140" s="179">
        <v>17</v>
      </c>
      <c r="K140" s="179">
        <v>922</v>
      </c>
      <c r="L140" s="179" t="s">
        <v>170</v>
      </c>
      <c r="M140" s="179" t="s">
        <v>170</v>
      </c>
      <c r="N140" s="192" t="s">
        <v>170</v>
      </c>
      <c r="O140" s="179" t="s">
        <v>170</v>
      </c>
      <c r="P140" s="237">
        <v>11.1</v>
      </c>
      <c r="Q140" s="247">
        <v>-28</v>
      </c>
      <c r="R140" s="243">
        <v>2443</v>
      </c>
      <c r="S140" s="243">
        <v>83</v>
      </c>
      <c r="T140" s="243">
        <v>88</v>
      </c>
      <c r="U140" s="243">
        <v>93</v>
      </c>
      <c r="V140" s="243">
        <v>98</v>
      </c>
      <c r="W140" s="243">
        <v>100</v>
      </c>
      <c r="X140" s="243">
        <v>100</v>
      </c>
      <c r="Y140" s="243">
        <v>100</v>
      </c>
      <c r="Z140" s="243">
        <v>100</v>
      </c>
      <c r="AA140" s="243">
        <v>100</v>
      </c>
      <c r="AB140" s="243">
        <v>100</v>
      </c>
      <c r="AD140" s="187"/>
      <c r="AE140" s="187"/>
      <c r="AF140" s="187"/>
      <c r="AG140" s="187"/>
      <c r="AH140" s="187"/>
      <c r="AI140" s="187"/>
      <c r="AJ140" s="187"/>
      <c r="AK140" s="187"/>
      <c r="AL140" s="187"/>
      <c r="AM140" s="187"/>
      <c r="AN140" s="187"/>
      <c r="AO140"/>
      <c r="AP140" s="153"/>
      <c r="AQ140" s="187"/>
      <c r="AR140" s="187"/>
      <c r="AS140" s="187"/>
      <c r="AT140" s="187"/>
      <c r="AU140" s="187"/>
      <c r="AV140" s="187"/>
      <c r="AW140" s="187"/>
      <c r="AX140" s="187"/>
      <c r="AY140" s="187"/>
      <c r="AZ140" s="187"/>
      <c r="BB140" s="187"/>
      <c r="BC140" s="187"/>
      <c r="BD140" s="187"/>
      <c r="BE140" s="187"/>
      <c r="BF140" s="187"/>
      <c r="BG140" s="187"/>
      <c r="BH140" s="187"/>
      <c r="BI140" s="187"/>
      <c r="BJ140" s="187"/>
      <c r="BK140" s="187"/>
      <c r="BL140" s="187"/>
      <c r="BN140" s="153"/>
      <c r="BO140" s="187"/>
      <c r="BP140" s="187"/>
      <c r="BQ140" s="187"/>
      <c r="BR140" s="187"/>
      <c r="BS140" s="187"/>
      <c r="BT140" s="187"/>
      <c r="BU140" s="187"/>
      <c r="BV140" s="187"/>
      <c r="BW140" s="187"/>
      <c r="BX140" s="187"/>
      <c r="BY140" s="187"/>
      <c r="BZ140" s="244">
        <v>6.2799999999999701</v>
      </c>
      <c r="CA140" s="189">
        <v>68</v>
      </c>
      <c r="CB140" s="206">
        <v>73</v>
      </c>
      <c r="CC140" s="206">
        <v>78</v>
      </c>
      <c r="CD140" s="206">
        <v>83</v>
      </c>
      <c r="CE140" s="206">
        <v>88</v>
      </c>
      <c r="CF140" s="206">
        <v>93</v>
      </c>
      <c r="CG140" s="206">
        <v>98</v>
      </c>
      <c r="CH140" s="206">
        <v>100</v>
      </c>
      <c r="CI140" s="206">
        <v>100</v>
      </c>
      <c r="CJ140" s="206">
        <v>100</v>
      </c>
    </row>
    <row r="141" spans="1:88" ht="16.5" x14ac:dyDescent="0.3">
      <c r="A141" s="179"/>
      <c r="B141" s="179"/>
      <c r="C141" s="179"/>
      <c r="D141" s="179"/>
      <c r="E141" s="179"/>
      <c r="F141" s="179"/>
      <c r="G141" s="179">
        <v>1</v>
      </c>
      <c r="H141" s="179">
        <v>6</v>
      </c>
      <c r="I141" s="179">
        <v>11</v>
      </c>
      <c r="J141" s="179">
        <v>16</v>
      </c>
      <c r="K141" s="179">
        <v>907</v>
      </c>
      <c r="L141" s="179" t="s">
        <v>170</v>
      </c>
      <c r="M141" s="179">
        <v>6</v>
      </c>
      <c r="N141" s="192" t="s">
        <v>170</v>
      </c>
      <c r="O141" s="179" t="s">
        <v>170</v>
      </c>
      <c r="P141" s="237">
        <v>11.15</v>
      </c>
      <c r="Q141" s="247">
        <v>-29</v>
      </c>
      <c r="R141" s="243">
        <v>2454</v>
      </c>
      <c r="S141" s="243">
        <v>84</v>
      </c>
      <c r="T141" s="243">
        <v>89</v>
      </c>
      <c r="U141" s="243">
        <v>94</v>
      </c>
      <c r="V141" s="243">
        <v>99</v>
      </c>
      <c r="W141" s="243">
        <v>100</v>
      </c>
      <c r="X141" s="243">
        <v>100</v>
      </c>
      <c r="Y141" s="243">
        <v>100</v>
      </c>
      <c r="Z141" s="243">
        <v>100</v>
      </c>
      <c r="AA141" s="243">
        <v>100</v>
      </c>
      <c r="AB141" s="243">
        <v>100</v>
      </c>
      <c r="AD141" s="187"/>
      <c r="AE141" s="187"/>
      <c r="AF141" s="187"/>
      <c r="AG141" s="187"/>
      <c r="AH141" s="187"/>
      <c r="AI141" s="187"/>
      <c r="AJ141" s="187"/>
      <c r="AK141" s="187"/>
      <c r="AL141" s="187"/>
      <c r="AM141" s="187"/>
      <c r="AN141" s="187"/>
      <c r="AO141"/>
      <c r="AP141" s="153"/>
      <c r="AQ141" s="187"/>
      <c r="AR141" s="187"/>
      <c r="AS141" s="187"/>
      <c r="AT141" s="187"/>
      <c r="AU141" s="187"/>
      <c r="AV141" s="187"/>
      <c r="AW141" s="187"/>
      <c r="AX141" s="187"/>
      <c r="AY141" s="187"/>
      <c r="AZ141" s="187"/>
      <c r="BB141" s="187"/>
      <c r="BC141" s="187"/>
      <c r="BD141" s="187"/>
      <c r="BE141" s="187"/>
      <c r="BF141" s="187"/>
      <c r="BG141" s="187"/>
      <c r="BH141" s="187"/>
      <c r="BI141" s="187"/>
      <c r="BJ141" s="187"/>
      <c r="BK141" s="187"/>
      <c r="BL141" s="187"/>
      <c r="BN141" s="153"/>
      <c r="BO141" s="187"/>
      <c r="BP141" s="187"/>
      <c r="BQ141" s="187"/>
      <c r="BR141" s="187"/>
      <c r="BS141" s="187"/>
      <c r="BT141" s="187"/>
      <c r="BU141" s="187"/>
      <c r="BV141" s="187"/>
      <c r="BW141" s="187"/>
      <c r="BX141" s="187"/>
      <c r="BY141" s="187"/>
      <c r="BZ141" s="244">
        <v>6.2899999999999698</v>
      </c>
      <c r="CA141" s="189">
        <v>68</v>
      </c>
      <c r="CB141" s="206">
        <v>73</v>
      </c>
      <c r="CC141" s="206">
        <v>78</v>
      </c>
      <c r="CD141" s="206">
        <v>83</v>
      </c>
      <c r="CE141" s="206">
        <v>88</v>
      </c>
      <c r="CF141" s="206">
        <v>93</v>
      </c>
      <c r="CG141" s="206">
        <v>98</v>
      </c>
      <c r="CH141" s="206">
        <v>100</v>
      </c>
      <c r="CI141" s="206">
        <v>100</v>
      </c>
      <c r="CJ141" s="206">
        <v>100</v>
      </c>
    </row>
    <row r="142" spans="1:88" ht="16.5" x14ac:dyDescent="0.3">
      <c r="A142" s="179"/>
      <c r="B142" s="179"/>
      <c r="C142" s="179"/>
      <c r="D142" s="179"/>
      <c r="E142" s="179"/>
      <c r="F142" s="179"/>
      <c r="G142" s="179"/>
      <c r="H142" s="179">
        <v>5</v>
      </c>
      <c r="I142" s="179">
        <v>10</v>
      </c>
      <c r="J142" s="179">
        <v>15</v>
      </c>
      <c r="K142" s="179">
        <v>892</v>
      </c>
      <c r="L142" s="179" t="s">
        <v>170</v>
      </c>
      <c r="M142" s="179" t="s">
        <v>170</v>
      </c>
      <c r="N142" s="192" t="s">
        <v>170</v>
      </c>
      <c r="O142" s="179">
        <v>12</v>
      </c>
      <c r="P142" s="237">
        <v>11.2</v>
      </c>
      <c r="Q142" s="247">
        <v>-30</v>
      </c>
      <c r="R142" s="243">
        <v>2465</v>
      </c>
      <c r="S142" s="243">
        <v>85</v>
      </c>
      <c r="T142" s="243">
        <v>90</v>
      </c>
      <c r="U142" s="243">
        <v>95</v>
      </c>
      <c r="V142" s="248">
        <v>100</v>
      </c>
      <c r="W142" s="243">
        <v>100</v>
      </c>
      <c r="X142" s="243">
        <v>100</v>
      </c>
      <c r="Y142" s="243">
        <v>100</v>
      </c>
      <c r="Z142" s="243">
        <v>100</v>
      </c>
      <c r="AA142" s="243">
        <v>100</v>
      </c>
      <c r="AB142" s="243">
        <v>100</v>
      </c>
      <c r="AD142" s="187"/>
      <c r="AE142" s="187"/>
      <c r="AF142" s="187"/>
      <c r="AG142" s="187"/>
      <c r="AH142" s="187"/>
      <c r="AI142" s="187"/>
      <c r="AJ142" s="187"/>
      <c r="AK142" s="187"/>
      <c r="AL142" s="187"/>
      <c r="AM142" s="187"/>
      <c r="AN142" s="187"/>
      <c r="AO142"/>
      <c r="AP142" s="153"/>
      <c r="AQ142" s="187"/>
      <c r="AR142" s="187"/>
      <c r="AS142" s="187"/>
      <c r="AT142" s="187"/>
      <c r="AU142" s="187"/>
      <c r="AV142" s="187"/>
      <c r="AW142" s="187"/>
      <c r="AX142" s="187"/>
      <c r="AY142" s="187"/>
      <c r="AZ142" s="187"/>
      <c r="BB142" s="187"/>
      <c r="BC142" s="187"/>
      <c r="BD142" s="187"/>
      <c r="BE142" s="187"/>
      <c r="BF142" s="187"/>
      <c r="BG142" s="187"/>
      <c r="BH142" s="187"/>
      <c r="BI142" s="187"/>
      <c r="BJ142" s="187"/>
      <c r="BK142" s="187"/>
      <c r="BL142" s="187"/>
      <c r="BN142" s="153"/>
      <c r="BO142" s="187"/>
      <c r="BP142" s="187"/>
      <c r="BQ142" s="187"/>
      <c r="BR142" s="187"/>
      <c r="BS142" s="187"/>
      <c r="BT142" s="187"/>
      <c r="BU142" s="187"/>
      <c r="BV142" s="187"/>
      <c r="BW142" s="187"/>
      <c r="BX142" s="187"/>
      <c r="BY142" s="187"/>
      <c r="BZ142" s="242">
        <v>6.2999999999999696</v>
      </c>
      <c r="CA142" s="189">
        <v>68</v>
      </c>
      <c r="CB142" s="206">
        <v>73</v>
      </c>
      <c r="CC142" s="206">
        <v>78</v>
      </c>
      <c r="CD142" s="206">
        <v>83</v>
      </c>
      <c r="CE142" s="206">
        <v>88</v>
      </c>
      <c r="CF142" s="206">
        <v>93</v>
      </c>
      <c r="CG142" s="206">
        <v>98</v>
      </c>
      <c r="CH142" s="206">
        <v>100</v>
      </c>
      <c r="CI142" s="206">
        <v>100</v>
      </c>
      <c r="CJ142" s="206">
        <v>100</v>
      </c>
    </row>
    <row r="143" spans="1:88" ht="16.5" x14ac:dyDescent="0.3">
      <c r="A143" s="179"/>
      <c r="B143" s="179"/>
      <c r="C143" s="179"/>
      <c r="D143" s="179"/>
      <c r="E143" s="179"/>
      <c r="F143" s="179"/>
      <c r="G143" s="179"/>
      <c r="H143" s="179">
        <v>4</v>
      </c>
      <c r="I143" s="179">
        <v>9</v>
      </c>
      <c r="J143" s="179">
        <v>14</v>
      </c>
      <c r="K143" s="179">
        <v>877</v>
      </c>
      <c r="L143" s="179" t="s">
        <v>170</v>
      </c>
      <c r="M143" s="179" t="s">
        <v>170</v>
      </c>
      <c r="N143" s="192" t="s">
        <v>170</v>
      </c>
      <c r="O143" s="179" t="s">
        <v>170</v>
      </c>
      <c r="P143" s="237">
        <v>11.25</v>
      </c>
      <c r="Q143" s="247">
        <v>-31</v>
      </c>
      <c r="R143" s="243">
        <v>2476</v>
      </c>
      <c r="S143" s="243">
        <v>86</v>
      </c>
      <c r="T143" s="243">
        <v>91</v>
      </c>
      <c r="U143" s="243">
        <v>96</v>
      </c>
      <c r="V143" s="243">
        <v>100</v>
      </c>
      <c r="W143" s="243">
        <v>100</v>
      </c>
      <c r="X143" s="243">
        <v>100</v>
      </c>
      <c r="Y143" s="243">
        <v>100</v>
      </c>
      <c r="Z143" s="243">
        <v>100</v>
      </c>
      <c r="AA143" s="243">
        <v>100</v>
      </c>
      <c r="AB143" s="243">
        <v>100</v>
      </c>
      <c r="AD143" s="187"/>
      <c r="AE143" s="187"/>
      <c r="AF143" s="187"/>
      <c r="AG143" s="187"/>
      <c r="AH143" s="187"/>
      <c r="AI143" s="187"/>
      <c r="AJ143" s="187"/>
      <c r="AK143" s="187"/>
      <c r="AL143" s="187"/>
      <c r="AM143" s="187"/>
      <c r="AN143" s="187"/>
      <c r="AO143"/>
      <c r="AP143" s="153"/>
      <c r="AQ143" s="187"/>
      <c r="AR143" s="187"/>
      <c r="AS143" s="187"/>
      <c r="AT143" s="187"/>
      <c r="AU143" s="187"/>
      <c r="AV143" s="187"/>
      <c r="AW143" s="187"/>
      <c r="AX143" s="187"/>
      <c r="AY143" s="187"/>
      <c r="AZ143" s="187"/>
      <c r="BB143" s="187"/>
      <c r="BC143" s="187"/>
      <c r="BD143" s="187"/>
      <c r="BE143" s="187"/>
      <c r="BF143" s="187"/>
      <c r="BG143" s="187"/>
      <c r="BH143" s="187"/>
      <c r="BI143" s="187"/>
      <c r="BJ143" s="187"/>
      <c r="BK143" s="187"/>
      <c r="BL143" s="187"/>
      <c r="BN143" s="153"/>
      <c r="BO143" s="187"/>
      <c r="BP143" s="187"/>
      <c r="BQ143" s="187"/>
      <c r="BR143" s="187"/>
      <c r="BS143" s="187"/>
      <c r="BT143" s="187"/>
      <c r="BU143" s="187"/>
      <c r="BV143" s="187"/>
      <c r="BW143" s="187"/>
      <c r="BX143" s="187"/>
      <c r="BY143" s="187"/>
      <c r="BZ143" s="244">
        <v>6.3099999999999703</v>
      </c>
      <c r="CA143" s="189">
        <v>67</v>
      </c>
      <c r="CB143" s="206">
        <v>72</v>
      </c>
      <c r="CC143" s="206">
        <v>77</v>
      </c>
      <c r="CD143" s="206">
        <v>82</v>
      </c>
      <c r="CE143" s="206">
        <v>87</v>
      </c>
      <c r="CF143" s="206">
        <v>92</v>
      </c>
      <c r="CG143" s="206">
        <v>97</v>
      </c>
      <c r="CH143" s="206">
        <v>100</v>
      </c>
      <c r="CI143" s="206">
        <v>100</v>
      </c>
      <c r="CJ143" s="206">
        <v>100</v>
      </c>
    </row>
    <row r="144" spans="1:88" ht="16.5" x14ac:dyDescent="0.3">
      <c r="A144" s="179"/>
      <c r="B144" s="179"/>
      <c r="C144" s="179"/>
      <c r="D144" s="179"/>
      <c r="E144" s="179"/>
      <c r="F144" s="179"/>
      <c r="G144" s="179"/>
      <c r="H144" s="179">
        <v>3</v>
      </c>
      <c r="I144" s="179">
        <v>8</v>
      </c>
      <c r="J144" s="179">
        <v>13</v>
      </c>
      <c r="K144" s="179">
        <v>862</v>
      </c>
      <c r="L144" s="179" t="s">
        <v>170</v>
      </c>
      <c r="M144" s="179">
        <v>5</v>
      </c>
      <c r="N144" s="192">
        <v>1</v>
      </c>
      <c r="O144" s="179">
        <v>11</v>
      </c>
      <c r="P144" s="237">
        <v>11.3</v>
      </c>
      <c r="Q144" s="247">
        <v>-32</v>
      </c>
      <c r="R144" s="243">
        <v>2487</v>
      </c>
      <c r="S144" s="243">
        <v>87</v>
      </c>
      <c r="T144" s="243">
        <v>92</v>
      </c>
      <c r="U144" s="243">
        <v>97</v>
      </c>
      <c r="V144" s="243">
        <v>100</v>
      </c>
      <c r="W144" s="243">
        <v>100</v>
      </c>
      <c r="X144" s="243">
        <v>100</v>
      </c>
      <c r="Y144" s="243">
        <v>100</v>
      </c>
      <c r="Z144" s="243">
        <v>100</v>
      </c>
      <c r="AA144" s="243">
        <v>100</v>
      </c>
      <c r="AB144" s="243">
        <v>100</v>
      </c>
      <c r="AD144" s="187"/>
      <c r="AE144" s="187"/>
      <c r="AF144" s="187"/>
      <c r="AG144" s="187"/>
      <c r="AH144" s="187"/>
      <c r="AI144" s="187"/>
      <c r="AJ144" s="187"/>
      <c r="AK144" s="187"/>
      <c r="AL144" s="187"/>
      <c r="AM144" s="187"/>
      <c r="AN144" s="187"/>
      <c r="AO144"/>
      <c r="AP144" s="153"/>
      <c r="AQ144" s="187"/>
      <c r="AR144" s="187"/>
      <c r="AS144" s="187"/>
      <c r="AT144" s="187"/>
      <c r="AU144" s="187"/>
      <c r="AV144" s="187"/>
      <c r="AW144" s="187"/>
      <c r="AX144" s="187"/>
      <c r="AY144" s="187"/>
      <c r="AZ144" s="187"/>
      <c r="BB144" s="187"/>
      <c r="BC144" s="187"/>
      <c r="BD144" s="187"/>
      <c r="BE144" s="187"/>
      <c r="BF144" s="187"/>
      <c r="BG144" s="187"/>
      <c r="BH144" s="187"/>
      <c r="BI144" s="187"/>
      <c r="BJ144" s="187"/>
      <c r="BK144" s="187"/>
      <c r="BL144" s="187"/>
      <c r="BN144" s="153"/>
      <c r="BO144" s="187"/>
      <c r="BP144" s="187"/>
      <c r="BQ144" s="187"/>
      <c r="BR144" s="187"/>
      <c r="BS144" s="187"/>
      <c r="BT144" s="187"/>
      <c r="BU144" s="187"/>
      <c r="BV144" s="187"/>
      <c r="BW144" s="187"/>
      <c r="BX144" s="187"/>
      <c r="BY144" s="187"/>
      <c r="BZ144" s="244">
        <v>6.3199999999999701</v>
      </c>
      <c r="CA144" s="189">
        <v>67</v>
      </c>
      <c r="CB144" s="206">
        <v>72</v>
      </c>
      <c r="CC144" s="206">
        <v>77</v>
      </c>
      <c r="CD144" s="206">
        <v>82</v>
      </c>
      <c r="CE144" s="206">
        <v>87</v>
      </c>
      <c r="CF144" s="206">
        <v>92</v>
      </c>
      <c r="CG144" s="206">
        <v>97</v>
      </c>
      <c r="CH144" s="206">
        <v>100</v>
      </c>
      <c r="CI144" s="206">
        <v>100</v>
      </c>
      <c r="CJ144" s="206">
        <v>100</v>
      </c>
    </row>
    <row r="145" spans="1:88" ht="16.5" x14ac:dyDescent="0.3">
      <c r="A145" s="179"/>
      <c r="B145" s="179"/>
      <c r="C145" s="179"/>
      <c r="D145" s="179"/>
      <c r="E145" s="179"/>
      <c r="F145" s="179"/>
      <c r="G145" s="179"/>
      <c r="H145" s="179">
        <v>2</v>
      </c>
      <c r="I145" s="179">
        <v>7</v>
      </c>
      <c r="J145" s="179">
        <v>12</v>
      </c>
      <c r="K145" s="179">
        <v>847</v>
      </c>
      <c r="L145" s="179" t="s">
        <v>170</v>
      </c>
      <c r="M145" s="179" t="s">
        <v>170</v>
      </c>
      <c r="N145" s="192" t="s">
        <v>170</v>
      </c>
      <c r="O145" s="179">
        <v>10</v>
      </c>
      <c r="P145" s="237">
        <v>11.35</v>
      </c>
      <c r="Q145" s="247">
        <v>-33</v>
      </c>
      <c r="R145" s="243">
        <v>2498</v>
      </c>
      <c r="S145" s="243">
        <v>88</v>
      </c>
      <c r="T145" s="243">
        <v>93</v>
      </c>
      <c r="U145" s="243">
        <v>98</v>
      </c>
      <c r="V145" s="243">
        <v>100</v>
      </c>
      <c r="W145" s="243">
        <v>100</v>
      </c>
      <c r="X145" s="243">
        <v>100</v>
      </c>
      <c r="Y145" s="243">
        <v>100</v>
      </c>
      <c r="Z145" s="243">
        <v>100</v>
      </c>
      <c r="AA145" s="243">
        <v>100</v>
      </c>
      <c r="AB145" s="243">
        <v>100</v>
      </c>
      <c r="AD145" s="187"/>
      <c r="AE145" s="187"/>
      <c r="AF145" s="187"/>
      <c r="AG145" s="187"/>
      <c r="AH145" s="187"/>
      <c r="AI145" s="187"/>
      <c r="AJ145" s="187"/>
      <c r="AK145" s="187"/>
      <c r="AL145" s="187"/>
      <c r="AM145" s="187"/>
      <c r="AN145" s="187"/>
      <c r="AO145"/>
      <c r="AP145" s="153"/>
      <c r="AQ145" s="187"/>
      <c r="AR145" s="187"/>
      <c r="AS145" s="187"/>
      <c r="AT145" s="187"/>
      <c r="AU145" s="187"/>
      <c r="AV145" s="187"/>
      <c r="AW145" s="187"/>
      <c r="AX145" s="187"/>
      <c r="AY145" s="187"/>
      <c r="AZ145" s="187"/>
      <c r="BB145" s="187"/>
      <c r="BC145" s="187"/>
      <c r="BD145" s="187"/>
      <c r="BE145" s="187"/>
      <c r="BF145" s="187"/>
      <c r="BG145" s="187"/>
      <c r="BH145" s="187"/>
      <c r="BI145" s="187"/>
      <c r="BJ145" s="187"/>
      <c r="BK145" s="187"/>
      <c r="BL145" s="187"/>
      <c r="BN145" s="153"/>
      <c r="BO145" s="187"/>
      <c r="BP145" s="187"/>
      <c r="BQ145" s="187"/>
      <c r="BR145" s="187"/>
      <c r="BS145" s="187"/>
      <c r="BT145" s="187"/>
      <c r="BU145" s="187"/>
      <c r="BV145" s="187"/>
      <c r="BW145" s="187"/>
      <c r="BX145" s="187"/>
      <c r="BY145" s="187"/>
      <c r="BZ145" s="244">
        <v>6.3299999999999699</v>
      </c>
      <c r="CA145" s="189">
        <v>67</v>
      </c>
      <c r="CB145" s="206">
        <v>72</v>
      </c>
      <c r="CC145" s="206">
        <v>77</v>
      </c>
      <c r="CD145" s="206">
        <v>82</v>
      </c>
      <c r="CE145" s="206">
        <v>87</v>
      </c>
      <c r="CF145" s="206">
        <v>92</v>
      </c>
      <c r="CG145" s="206">
        <v>97</v>
      </c>
      <c r="CH145" s="206">
        <v>100</v>
      </c>
      <c r="CI145" s="206">
        <v>100</v>
      </c>
      <c r="CJ145" s="206">
        <v>100</v>
      </c>
    </row>
    <row r="146" spans="1:88" ht="16.5" x14ac:dyDescent="0.3">
      <c r="A146" s="179"/>
      <c r="B146" s="179"/>
      <c r="C146" s="179"/>
      <c r="D146" s="179"/>
      <c r="E146" s="179"/>
      <c r="F146" s="179"/>
      <c r="G146" s="179"/>
      <c r="H146" s="179">
        <v>1</v>
      </c>
      <c r="I146" s="179">
        <v>6</v>
      </c>
      <c r="J146" s="179">
        <v>11</v>
      </c>
      <c r="K146" s="179">
        <v>832</v>
      </c>
      <c r="L146" s="179" t="s">
        <v>170</v>
      </c>
      <c r="M146" s="179" t="s">
        <v>170</v>
      </c>
      <c r="N146" s="192" t="s">
        <v>170</v>
      </c>
      <c r="O146" s="179">
        <v>9</v>
      </c>
      <c r="P146" s="237">
        <v>11.4</v>
      </c>
      <c r="Q146" s="247">
        <v>-34</v>
      </c>
      <c r="R146" s="243">
        <v>2509</v>
      </c>
      <c r="S146" s="243">
        <v>89</v>
      </c>
      <c r="T146" s="243">
        <v>94</v>
      </c>
      <c r="U146" s="243">
        <v>99</v>
      </c>
      <c r="V146" s="243">
        <v>100</v>
      </c>
      <c r="W146" s="243">
        <v>100</v>
      </c>
      <c r="X146" s="243">
        <v>100</v>
      </c>
      <c r="Y146" s="243">
        <v>100</v>
      </c>
      <c r="Z146" s="243">
        <v>100</v>
      </c>
      <c r="AA146" s="243">
        <v>100</v>
      </c>
      <c r="AB146" s="243">
        <v>100</v>
      </c>
      <c r="AD146" s="187"/>
      <c r="AE146" s="187"/>
      <c r="AF146" s="187"/>
      <c r="AG146" s="187"/>
      <c r="AH146" s="187"/>
      <c r="AI146" s="187"/>
      <c r="AJ146" s="187"/>
      <c r="AK146" s="187"/>
      <c r="AL146" s="187"/>
      <c r="AM146" s="187"/>
      <c r="AN146" s="187"/>
      <c r="AO146"/>
      <c r="AP146" s="153"/>
      <c r="AQ146" s="187"/>
      <c r="AR146" s="187"/>
      <c r="AS146" s="187"/>
      <c r="AT146" s="187"/>
      <c r="AU146" s="187"/>
      <c r="AV146" s="187"/>
      <c r="AW146" s="187"/>
      <c r="AX146" s="187"/>
      <c r="AY146" s="187"/>
      <c r="AZ146" s="187"/>
      <c r="BB146" s="187"/>
      <c r="BC146" s="187"/>
      <c r="BD146" s="187"/>
      <c r="BE146" s="187"/>
      <c r="BF146" s="187"/>
      <c r="BG146" s="187"/>
      <c r="BH146" s="187"/>
      <c r="BI146" s="187"/>
      <c r="BJ146" s="187"/>
      <c r="BK146" s="187"/>
      <c r="BL146" s="187"/>
      <c r="BN146" s="153"/>
      <c r="BO146" s="187"/>
      <c r="BP146" s="187"/>
      <c r="BQ146" s="187"/>
      <c r="BR146" s="187"/>
      <c r="BS146" s="187"/>
      <c r="BT146" s="187"/>
      <c r="BU146" s="187"/>
      <c r="BV146" s="187"/>
      <c r="BW146" s="187"/>
      <c r="BX146" s="187"/>
      <c r="BY146" s="187"/>
      <c r="BZ146" s="244">
        <v>6.3399999999999697</v>
      </c>
      <c r="CA146" s="189">
        <v>67</v>
      </c>
      <c r="CB146" s="206">
        <v>72</v>
      </c>
      <c r="CC146" s="206">
        <v>77</v>
      </c>
      <c r="CD146" s="206">
        <v>82</v>
      </c>
      <c r="CE146" s="206">
        <v>87</v>
      </c>
      <c r="CF146" s="206">
        <v>92</v>
      </c>
      <c r="CG146" s="206">
        <v>97</v>
      </c>
      <c r="CH146" s="206">
        <v>100</v>
      </c>
      <c r="CI146" s="206">
        <v>100</v>
      </c>
      <c r="CJ146" s="206">
        <v>100</v>
      </c>
    </row>
    <row r="147" spans="1:88" ht="16.5" x14ac:dyDescent="0.3">
      <c r="A147" s="251"/>
      <c r="B147" s="251"/>
      <c r="C147" s="251"/>
      <c r="D147" s="251"/>
      <c r="E147" s="251"/>
      <c r="F147" s="251"/>
      <c r="G147" s="251"/>
      <c r="H147" s="251"/>
      <c r="I147" s="179">
        <v>5</v>
      </c>
      <c r="J147" s="179">
        <v>10</v>
      </c>
      <c r="K147" s="179">
        <v>817</v>
      </c>
      <c r="L147" s="179" t="s">
        <v>170</v>
      </c>
      <c r="M147" s="179">
        <v>4</v>
      </c>
      <c r="N147" s="192" t="s">
        <v>170</v>
      </c>
      <c r="O147" s="179">
        <v>8</v>
      </c>
      <c r="P147" s="237">
        <v>11.45</v>
      </c>
      <c r="Q147" s="247">
        <v>-35</v>
      </c>
      <c r="R147" s="243">
        <v>2520</v>
      </c>
      <c r="S147" s="243">
        <v>90</v>
      </c>
      <c r="T147" s="243">
        <v>95</v>
      </c>
      <c r="U147" s="248">
        <v>100</v>
      </c>
      <c r="V147" s="243">
        <v>100</v>
      </c>
      <c r="W147" s="243">
        <v>100</v>
      </c>
      <c r="X147" s="243">
        <v>100</v>
      </c>
      <c r="Y147" s="243">
        <v>100</v>
      </c>
      <c r="Z147" s="243">
        <v>100</v>
      </c>
      <c r="AA147" s="243">
        <v>100</v>
      </c>
      <c r="AB147" s="243">
        <v>100</v>
      </c>
      <c r="AD147" s="187"/>
      <c r="AE147" s="187"/>
      <c r="AF147" s="187"/>
      <c r="AG147" s="187"/>
      <c r="AH147" s="187"/>
      <c r="AI147" s="187"/>
      <c r="AJ147" s="187"/>
      <c r="AK147" s="187"/>
      <c r="AL147" s="187"/>
      <c r="AM147" s="187"/>
      <c r="AN147" s="187"/>
      <c r="AO147"/>
      <c r="AP147" s="153"/>
      <c r="AQ147" s="187"/>
      <c r="AR147" s="187"/>
      <c r="AS147" s="187"/>
      <c r="AT147" s="187"/>
      <c r="AU147" s="187"/>
      <c r="AV147" s="187"/>
      <c r="AW147" s="187"/>
      <c r="AX147" s="187"/>
      <c r="AY147" s="187"/>
      <c r="AZ147" s="187"/>
      <c r="BB147" s="187"/>
      <c r="BC147" s="187"/>
      <c r="BD147" s="187"/>
      <c r="BE147" s="187"/>
      <c r="BF147" s="187"/>
      <c r="BG147" s="187"/>
      <c r="BH147" s="187"/>
      <c r="BI147" s="187"/>
      <c r="BJ147" s="187"/>
      <c r="BK147" s="187"/>
      <c r="BL147" s="187"/>
      <c r="BN147" s="153"/>
      <c r="BO147" s="187"/>
      <c r="BP147" s="187"/>
      <c r="BQ147" s="187"/>
      <c r="BR147" s="187"/>
      <c r="BS147" s="187"/>
      <c r="BT147" s="187"/>
      <c r="BU147" s="187"/>
      <c r="BV147" s="187"/>
      <c r="BW147" s="187"/>
      <c r="BX147" s="187"/>
      <c r="BY147" s="187"/>
      <c r="BZ147" s="242">
        <v>6.3499999999999703</v>
      </c>
      <c r="CA147" s="189">
        <v>67</v>
      </c>
      <c r="CB147" s="206">
        <v>72</v>
      </c>
      <c r="CC147" s="206">
        <v>77</v>
      </c>
      <c r="CD147" s="206">
        <v>82</v>
      </c>
      <c r="CE147" s="206">
        <v>87</v>
      </c>
      <c r="CF147" s="206">
        <v>92</v>
      </c>
      <c r="CG147" s="206">
        <v>97</v>
      </c>
      <c r="CH147" s="206">
        <v>100</v>
      </c>
      <c r="CI147" s="206">
        <v>100</v>
      </c>
      <c r="CJ147" s="206">
        <v>100</v>
      </c>
    </row>
    <row r="148" spans="1:88" ht="16.5" x14ac:dyDescent="0.3">
      <c r="A148" s="251"/>
      <c r="B148" s="251"/>
      <c r="C148" s="251"/>
      <c r="D148" s="251"/>
      <c r="E148" s="251"/>
      <c r="F148" s="251"/>
      <c r="G148" s="251"/>
      <c r="H148" s="251"/>
      <c r="I148" s="179">
        <v>4</v>
      </c>
      <c r="J148" s="179">
        <v>9</v>
      </c>
      <c r="K148" s="179">
        <v>802</v>
      </c>
      <c r="L148" s="179" t="s">
        <v>170</v>
      </c>
      <c r="M148" s="179" t="s">
        <v>170</v>
      </c>
      <c r="N148" s="192" t="s">
        <v>170</v>
      </c>
      <c r="O148" s="179">
        <v>7</v>
      </c>
      <c r="P148" s="237">
        <v>11.5</v>
      </c>
      <c r="Q148" s="247">
        <v>-36</v>
      </c>
      <c r="R148" s="243">
        <v>2531</v>
      </c>
      <c r="S148" s="243">
        <v>91</v>
      </c>
      <c r="T148" s="243">
        <v>96</v>
      </c>
      <c r="U148" s="243">
        <v>100</v>
      </c>
      <c r="V148" s="243">
        <v>100</v>
      </c>
      <c r="W148" s="243">
        <v>100</v>
      </c>
      <c r="X148" s="243">
        <v>100</v>
      </c>
      <c r="Y148" s="243">
        <v>100</v>
      </c>
      <c r="Z148" s="243">
        <v>100</v>
      </c>
      <c r="AA148" s="243">
        <v>100</v>
      </c>
      <c r="AB148" s="243">
        <v>100</v>
      </c>
      <c r="AD148" s="187"/>
      <c r="AE148" s="205"/>
      <c r="AF148" s="205"/>
      <c r="AG148" s="205"/>
      <c r="AH148" s="205"/>
      <c r="AI148" s="205"/>
      <c r="AJ148" s="205"/>
      <c r="AK148" s="205"/>
      <c r="AL148" s="205"/>
      <c r="AM148" s="187"/>
      <c r="AN148" s="187"/>
      <c r="AO148"/>
      <c r="AP148" s="153"/>
      <c r="AQ148" s="187"/>
      <c r="AR148" s="187"/>
      <c r="AS148" s="187"/>
      <c r="AT148" s="187"/>
      <c r="AU148" s="187"/>
      <c r="AV148" s="187"/>
      <c r="AW148" s="187"/>
      <c r="AX148" s="187"/>
      <c r="AY148" s="187"/>
      <c r="AZ148" s="187"/>
      <c r="BB148" s="187"/>
      <c r="BC148" s="205"/>
      <c r="BD148" s="205"/>
      <c r="BE148" s="205"/>
      <c r="BF148" s="205"/>
      <c r="BG148" s="205"/>
      <c r="BH148" s="205"/>
      <c r="BI148" s="205"/>
      <c r="BJ148" s="205"/>
      <c r="BK148" s="187"/>
      <c r="BL148" s="187"/>
      <c r="BN148" s="153"/>
      <c r="BO148" s="187"/>
      <c r="BP148" s="187"/>
      <c r="BQ148" s="187"/>
      <c r="BR148" s="187"/>
      <c r="BS148" s="187"/>
      <c r="BT148" s="187"/>
      <c r="BU148" s="187"/>
      <c r="BV148" s="187"/>
      <c r="BW148" s="187"/>
      <c r="BX148" s="187"/>
      <c r="BY148" s="187"/>
      <c r="BZ148" s="244">
        <v>6.3599999999999701</v>
      </c>
      <c r="CA148" s="189">
        <v>66</v>
      </c>
      <c r="CB148" s="206">
        <v>71</v>
      </c>
      <c r="CC148" s="206">
        <v>76</v>
      </c>
      <c r="CD148" s="206">
        <v>81</v>
      </c>
      <c r="CE148" s="206">
        <v>86</v>
      </c>
      <c r="CF148" s="206">
        <v>91</v>
      </c>
      <c r="CG148" s="206">
        <v>96</v>
      </c>
      <c r="CH148" s="206">
        <v>100</v>
      </c>
      <c r="CI148" s="206">
        <v>100</v>
      </c>
      <c r="CJ148" s="206">
        <v>100</v>
      </c>
    </row>
    <row r="149" spans="1:88" ht="16.5" x14ac:dyDescent="0.3">
      <c r="A149" s="251"/>
      <c r="B149" s="251"/>
      <c r="C149" s="251"/>
      <c r="D149" s="251"/>
      <c r="E149" s="251"/>
      <c r="F149" s="251"/>
      <c r="G149" s="251"/>
      <c r="H149" s="251"/>
      <c r="I149" s="179">
        <v>3</v>
      </c>
      <c r="J149" s="179">
        <v>8</v>
      </c>
      <c r="K149" s="179">
        <v>787</v>
      </c>
      <c r="L149" s="179" t="s">
        <v>170</v>
      </c>
      <c r="M149" s="179" t="s">
        <v>170</v>
      </c>
      <c r="N149" s="192" t="s">
        <v>170</v>
      </c>
      <c r="O149" s="179">
        <v>6</v>
      </c>
      <c r="P149" s="237">
        <v>11.55</v>
      </c>
      <c r="Q149" s="247">
        <v>-37</v>
      </c>
      <c r="R149" s="243">
        <v>2542</v>
      </c>
      <c r="S149" s="243">
        <v>92</v>
      </c>
      <c r="T149" s="243">
        <v>97</v>
      </c>
      <c r="U149" s="243">
        <v>100</v>
      </c>
      <c r="V149" s="243">
        <v>100</v>
      </c>
      <c r="W149" s="243">
        <v>100</v>
      </c>
      <c r="X149" s="243">
        <v>100</v>
      </c>
      <c r="Y149" s="243">
        <v>100</v>
      </c>
      <c r="Z149" s="243">
        <v>100</v>
      </c>
      <c r="AA149" s="243">
        <v>100</v>
      </c>
      <c r="AB149" s="243">
        <v>100</v>
      </c>
      <c r="AD149" s="187"/>
      <c r="AE149" s="205"/>
      <c r="AF149" s="205"/>
      <c r="AG149" s="205"/>
      <c r="AH149" s="205"/>
      <c r="AI149" s="205"/>
      <c r="AJ149" s="205"/>
      <c r="AK149" s="205"/>
      <c r="AL149" s="205"/>
      <c r="AM149" s="187"/>
      <c r="AN149" s="187"/>
      <c r="AO149"/>
      <c r="AP149" s="153"/>
      <c r="AQ149" s="187"/>
      <c r="AR149" s="187"/>
      <c r="AS149" s="187"/>
      <c r="AT149" s="187"/>
      <c r="AU149" s="187"/>
      <c r="AV149" s="187"/>
      <c r="AW149" s="187"/>
      <c r="AX149" s="187"/>
      <c r="AY149" s="187"/>
      <c r="AZ149" s="187"/>
      <c r="BB149" s="187"/>
      <c r="BC149" s="205"/>
      <c r="BD149" s="205"/>
      <c r="BE149" s="205"/>
      <c r="BF149" s="205"/>
      <c r="BG149" s="205"/>
      <c r="BH149" s="205"/>
      <c r="BI149" s="205"/>
      <c r="BJ149" s="205"/>
      <c r="BK149" s="187"/>
      <c r="BL149" s="187"/>
      <c r="BN149" s="153"/>
      <c r="BO149" s="187"/>
      <c r="BP149" s="187"/>
      <c r="BQ149" s="187"/>
      <c r="BR149" s="187"/>
      <c r="BS149" s="187"/>
      <c r="BT149" s="187"/>
      <c r="BU149" s="187"/>
      <c r="BV149" s="187"/>
      <c r="BW149" s="187"/>
      <c r="BX149" s="187"/>
      <c r="BY149" s="187"/>
      <c r="BZ149" s="244">
        <v>6.3699999999999699</v>
      </c>
      <c r="CA149" s="189">
        <v>66</v>
      </c>
      <c r="CB149" s="206">
        <v>71</v>
      </c>
      <c r="CC149" s="206">
        <v>76</v>
      </c>
      <c r="CD149" s="206">
        <v>81</v>
      </c>
      <c r="CE149" s="206">
        <v>86</v>
      </c>
      <c r="CF149" s="206">
        <v>91</v>
      </c>
      <c r="CG149" s="206">
        <v>96</v>
      </c>
      <c r="CH149" s="206">
        <v>100</v>
      </c>
      <c r="CI149" s="206">
        <v>100</v>
      </c>
      <c r="CJ149" s="206">
        <v>100</v>
      </c>
    </row>
    <row r="150" spans="1:88" ht="16.5" x14ac:dyDescent="0.3">
      <c r="A150" s="251"/>
      <c r="B150" s="251"/>
      <c r="C150" s="251"/>
      <c r="D150" s="251"/>
      <c r="E150" s="251"/>
      <c r="F150" s="251"/>
      <c r="G150" s="251"/>
      <c r="H150" s="251"/>
      <c r="I150" s="179">
        <v>2</v>
      </c>
      <c r="J150" s="179">
        <v>7</v>
      </c>
      <c r="K150" s="179">
        <v>772</v>
      </c>
      <c r="L150" s="179" t="s">
        <v>170</v>
      </c>
      <c r="M150" s="179">
        <v>3</v>
      </c>
      <c r="N150" s="192" t="s">
        <v>170</v>
      </c>
      <c r="O150" s="179">
        <v>5</v>
      </c>
      <c r="P150" s="237">
        <v>11.6</v>
      </c>
      <c r="Q150" s="247">
        <v>-38</v>
      </c>
      <c r="R150" s="243">
        <v>2553</v>
      </c>
      <c r="S150" s="243">
        <v>93</v>
      </c>
      <c r="T150" s="243">
        <v>98</v>
      </c>
      <c r="U150" s="243">
        <v>100</v>
      </c>
      <c r="V150" s="243">
        <v>100</v>
      </c>
      <c r="W150" s="243">
        <v>100</v>
      </c>
      <c r="X150" s="243">
        <v>100</v>
      </c>
      <c r="Y150" s="243">
        <v>100</v>
      </c>
      <c r="Z150" s="243">
        <v>100</v>
      </c>
      <c r="AA150" s="243">
        <v>100</v>
      </c>
      <c r="AB150" s="243">
        <v>100</v>
      </c>
      <c r="AD150" s="187"/>
      <c r="AE150" s="205"/>
      <c r="AF150" s="205"/>
      <c r="AG150" s="205"/>
      <c r="AH150" s="205"/>
      <c r="AI150" s="205"/>
      <c r="AJ150" s="205"/>
      <c r="AK150" s="205"/>
      <c r="AL150" s="205"/>
      <c r="AM150" s="187"/>
      <c r="AN150" s="187"/>
      <c r="AO150"/>
      <c r="AP150" s="153"/>
      <c r="AQ150" s="187"/>
      <c r="AR150" s="187"/>
      <c r="AS150" s="187"/>
      <c r="AT150" s="187"/>
      <c r="AU150" s="187"/>
      <c r="AV150" s="187"/>
      <c r="AW150" s="187"/>
      <c r="AX150" s="187"/>
      <c r="AY150" s="187"/>
      <c r="AZ150" s="187"/>
      <c r="BB150" s="187"/>
      <c r="BC150" s="205"/>
      <c r="BD150" s="205"/>
      <c r="BE150" s="205"/>
      <c r="BF150" s="205"/>
      <c r="BG150" s="205"/>
      <c r="BH150" s="205"/>
      <c r="BI150" s="205"/>
      <c r="BJ150" s="205"/>
      <c r="BK150" s="187"/>
      <c r="BL150" s="187"/>
      <c r="BN150" s="153"/>
      <c r="BO150" s="187"/>
      <c r="BP150" s="187"/>
      <c r="BQ150" s="187"/>
      <c r="BR150" s="187"/>
      <c r="BS150" s="187"/>
      <c r="BT150" s="187"/>
      <c r="BU150" s="187"/>
      <c r="BV150" s="187"/>
      <c r="BW150" s="187"/>
      <c r="BX150" s="187"/>
      <c r="BY150" s="187"/>
      <c r="BZ150" s="244">
        <v>6.3799999999999697</v>
      </c>
      <c r="CA150" s="189">
        <v>66</v>
      </c>
      <c r="CB150" s="206">
        <v>71</v>
      </c>
      <c r="CC150" s="206">
        <v>76</v>
      </c>
      <c r="CD150" s="206">
        <v>81</v>
      </c>
      <c r="CE150" s="206">
        <v>86</v>
      </c>
      <c r="CF150" s="206">
        <v>91</v>
      </c>
      <c r="CG150" s="206">
        <v>96</v>
      </c>
      <c r="CH150" s="206">
        <v>100</v>
      </c>
      <c r="CI150" s="206">
        <v>100</v>
      </c>
      <c r="CJ150" s="206">
        <v>100</v>
      </c>
    </row>
    <row r="151" spans="1:88" ht="16.5" x14ac:dyDescent="0.3">
      <c r="A151" s="251"/>
      <c r="B151" s="251"/>
      <c r="C151" s="251"/>
      <c r="D151" s="251"/>
      <c r="E151" s="251"/>
      <c r="F151" s="251"/>
      <c r="G151" s="251"/>
      <c r="H151" s="251"/>
      <c r="I151" s="179">
        <v>1</v>
      </c>
      <c r="J151" s="179">
        <v>6</v>
      </c>
      <c r="K151" s="179">
        <v>757</v>
      </c>
      <c r="L151" s="179" t="s">
        <v>170</v>
      </c>
      <c r="M151" s="179" t="s">
        <v>170</v>
      </c>
      <c r="N151" s="192" t="s">
        <v>170</v>
      </c>
      <c r="O151" s="179">
        <v>4</v>
      </c>
      <c r="P151" s="237">
        <v>11.65</v>
      </c>
      <c r="Q151" s="247">
        <v>-39</v>
      </c>
      <c r="R151" s="243">
        <v>2564</v>
      </c>
      <c r="S151" s="243">
        <v>94</v>
      </c>
      <c r="T151" s="243">
        <v>99</v>
      </c>
      <c r="U151" s="243">
        <v>100</v>
      </c>
      <c r="V151" s="243">
        <v>100</v>
      </c>
      <c r="W151" s="243">
        <v>100</v>
      </c>
      <c r="X151" s="243">
        <v>100</v>
      </c>
      <c r="Y151" s="243">
        <v>100</v>
      </c>
      <c r="Z151" s="243">
        <v>100</v>
      </c>
      <c r="AA151" s="243">
        <v>100</v>
      </c>
      <c r="AB151" s="243">
        <v>100</v>
      </c>
      <c r="AD151" s="187"/>
      <c r="AE151" s="205"/>
      <c r="AF151" s="205"/>
      <c r="AG151" s="205"/>
      <c r="AH151" s="205"/>
      <c r="AI151" s="205"/>
      <c r="AJ151" s="205"/>
      <c r="AK151" s="205"/>
      <c r="AL151" s="205"/>
      <c r="AM151" s="187"/>
      <c r="AN151" s="187"/>
      <c r="AO151"/>
      <c r="AP151" s="153"/>
      <c r="AQ151" s="187"/>
      <c r="AR151" s="187"/>
      <c r="AS151" s="187"/>
      <c r="AT151" s="187"/>
      <c r="AU151" s="187"/>
      <c r="AV151" s="187"/>
      <c r="AW151" s="187"/>
      <c r="AX151" s="187"/>
      <c r="AY151" s="187"/>
      <c r="AZ151" s="187"/>
      <c r="BB151" s="187"/>
      <c r="BC151" s="205"/>
      <c r="BD151" s="205"/>
      <c r="BE151" s="205"/>
      <c r="BF151" s="205"/>
      <c r="BG151" s="205"/>
      <c r="BH151" s="205"/>
      <c r="BI151" s="205"/>
      <c r="BJ151" s="205"/>
      <c r="BK151" s="187"/>
      <c r="BL151" s="187"/>
      <c r="BN151" s="153"/>
      <c r="BO151" s="187"/>
      <c r="BP151" s="187"/>
      <c r="BQ151" s="187"/>
      <c r="BR151" s="187"/>
      <c r="BS151" s="187"/>
      <c r="BT151" s="187"/>
      <c r="BU151" s="187"/>
      <c r="BV151" s="187"/>
      <c r="BW151" s="187"/>
      <c r="BX151" s="187"/>
      <c r="BY151" s="187"/>
      <c r="BZ151" s="244">
        <v>6.3899999999999704</v>
      </c>
      <c r="CA151" s="189">
        <v>66</v>
      </c>
      <c r="CB151" s="206">
        <v>71</v>
      </c>
      <c r="CC151" s="206">
        <v>76</v>
      </c>
      <c r="CD151" s="206">
        <v>81</v>
      </c>
      <c r="CE151" s="206">
        <v>86</v>
      </c>
      <c r="CF151" s="206">
        <v>91</v>
      </c>
      <c r="CG151" s="206">
        <v>96</v>
      </c>
      <c r="CH151" s="206">
        <v>100</v>
      </c>
      <c r="CI151" s="206">
        <v>100</v>
      </c>
      <c r="CJ151" s="206">
        <v>100</v>
      </c>
    </row>
    <row r="152" spans="1:88" ht="16.5" x14ac:dyDescent="0.3">
      <c r="A152" s="251"/>
      <c r="B152" s="251"/>
      <c r="C152" s="251"/>
      <c r="D152" s="251"/>
      <c r="E152" s="251"/>
      <c r="F152" s="251"/>
      <c r="G152" s="251"/>
      <c r="H152" s="251"/>
      <c r="I152" s="251"/>
      <c r="J152" s="179">
        <v>5</v>
      </c>
      <c r="K152" s="179">
        <v>742</v>
      </c>
      <c r="L152" s="179" t="s">
        <v>170</v>
      </c>
      <c r="M152" s="179" t="s">
        <v>170</v>
      </c>
      <c r="N152" s="192" t="s">
        <v>170</v>
      </c>
      <c r="O152" s="179">
        <v>3</v>
      </c>
      <c r="P152" s="237">
        <v>11.7</v>
      </c>
      <c r="Q152" s="247">
        <v>-40</v>
      </c>
      <c r="R152" s="243">
        <v>2575</v>
      </c>
      <c r="S152" s="243">
        <v>95</v>
      </c>
      <c r="T152" s="248">
        <v>100</v>
      </c>
      <c r="U152" s="243">
        <v>100</v>
      </c>
      <c r="V152" s="243">
        <v>100</v>
      </c>
      <c r="W152" s="243">
        <v>100</v>
      </c>
      <c r="X152" s="243">
        <v>100</v>
      </c>
      <c r="Y152" s="243">
        <v>100</v>
      </c>
      <c r="Z152" s="243">
        <v>100</v>
      </c>
      <c r="AA152" s="243">
        <v>100</v>
      </c>
      <c r="AB152" s="243">
        <v>100</v>
      </c>
      <c r="AD152" s="187"/>
      <c r="AE152" s="205"/>
      <c r="AF152" s="205"/>
      <c r="AG152" s="205"/>
      <c r="AH152" s="205"/>
      <c r="AI152" s="205"/>
      <c r="AJ152" s="205"/>
      <c r="AK152" s="205"/>
      <c r="AL152" s="205"/>
      <c r="AM152" s="187"/>
      <c r="AN152" s="187"/>
      <c r="AO152"/>
      <c r="AP152" s="153"/>
      <c r="AQ152" s="205"/>
      <c r="AR152" s="205"/>
      <c r="AS152" s="205"/>
      <c r="AT152" s="205"/>
      <c r="AU152" s="205"/>
      <c r="AV152" s="205"/>
      <c r="AW152" s="205"/>
      <c r="AX152" s="205"/>
      <c r="AY152" s="187"/>
      <c r="AZ152" s="187"/>
      <c r="BB152" s="187"/>
      <c r="BC152" s="205"/>
      <c r="BD152" s="205"/>
      <c r="BE152" s="205"/>
      <c r="BF152" s="205"/>
      <c r="BG152" s="205"/>
      <c r="BH152" s="205"/>
      <c r="BI152" s="205"/>
      <c r="BJ152" s="205"/>
      <c r="BK152" s="187"/>
      <c r="BL152" s="187"/>
      <c r="BN152" s="153"/>
      <c r="BO152" s="187"/>
      <c r="BP152" s="187"/>
      <c r="BQ152" s="187"/>
      <c r="BR152" s="187"/>
      <c r="BS152" s="187"/>
      <c r="BT152" s="187"/>
      <c r="BU152" s="187"/>
      <c r="BV152" s="187"/>
      <c r="BW152" s="187"/>
      <c r="BX152" s="187"/>
      <c r="BY152" s="187"/>
      <c r="BZ152" s="242">
        <v>6.3999999999999702</v>
      </c>
      <c r="CA152" s="189">
        <v>66</v>
      </c>
      <c r="CB152" s="206">
        <v>71</v>
      </c>
      <c r="CC152" s="206">
        <v>76</v>
      </c>
      <c r="CD152" s="206">
        <v>81</v>
      </c>
      <c r="CE152" s="206">
        <v>86</v>
      </c>
      <c r="CF152" s="206">
        <v>91</v>
      </c>
      <c r="CG152" s="206">
        <v>96</v>
      </c>
      <c r="CH152" s="206">
        <v>100</v>
      </c>
      <c r="CI152" s="206">
        <v>100</v>
      </c>
      <c r="CJ152" s="206">
        <v>100</v>
      </c>
    </row>
    <row r="153" spans="1:88" ht="16.5" x14ac:dyDescent="0.3">
      <c r="A153" s="251"/>
      <c r="B153" s="251"/>
      <c r="C153" s="251"/>
      <c r="D153" s="251"/>
      <c r="E153" s="251"/>
      <c r="F153" s="251"/>
      <c r="G153" s="251"/>
      <c r="H153" s="251"/>
      <c r="I153" s="251"/>
      <c r="J153" s="179">
        <v>4</v>
      </c>
      <c r="K153" s="179">
        <v>727</v>
      </c>
      <c r="L153" s="179" t="s">
        <v>170</v>
      </c>
      <c r="M153" s="179">
        <v>2</v>
      </c>
      <c r="N153" s="192" t="s">
        <v>170</v>
      </c>
      <c r="O153" s="179">
        <v>2</v>
      </c>
      <c r="P153" s="237">
        <v>11.75</v>
      </c>
      <c r="Q153" s="247">
        <v>-41</v>
      </c>
      <c r="R153" s="243">
        <v>2586</v>
      </c>
      <c r="S153" s="243">
        <v>96</v>
      </c>
      <c r="T153" s="243">
        <v>100</v>
      </c>
      <c r="U153" s="243">
        <v>100</v>
      </c>
      <c r="V153" s="243">
        <v>100</v>
      </c>
      <c r="W153" s="243">
        <v>100</v>
      </c>
      <c r="X153" s="243">
        <v>100</v>
      </c>
      <c r="Y153" s="243">
        <v>100</v>
      </c>
      <c r="Z153" s="243">
        <v>100</v>
      </c>
      <c r="AA153" s="243">
        <v>100</v>
      </c>
      <c r="AB153" s="243">
        <v>100</v>
      </c>
      <c r="AD153" s="187"/>
      <c r="AE153" s="205"/>
      <c r="AF153" s="205"/>
      <c r="AG153" s="205"/>
      <c r="AH153" s="205"/>
      <c r="AI153" s="205"/>
      <c r="AJ153" s="205"/>
      <c r="AK153" s="205"/>
      <c r="AL153" s="205"/>
      <c r="AM153" s="205"/>
      <c r="AN153" s="187"/>
      <c r="AO153"/>
      <c r="AP153" s="153"/>
      <c r="AQ153" s="205"/>
      <c r="AR153" s="205"/>
      <c r="AS153" s="205"/>
      <c r="AT153" s="205"/>
      <c r="AU153" s="205"/>
      <c r="AV153" s="205"/>
      <c r="AW153" s="205"/>
      <c r="AX153" s="205"/>
      <c r="AY153" s="187"/>
      <c r="AZ153" s="187"/>
      <c r="BB153" s="187"/>
      <c r="BC153" s="205"/>
      <c r="BD153" s="205"/>
      <c r="BE153" s="205"/>
      <c r="BF153" s="205"/>
      <c r="BG153" s="205"/>
      <c r="BH153" s="205"/>
      <c r="BI153" s="205"/>
      <c r="BJ153" s="205"/>
      <c r="BK153" s="205"/>
      <c r="BL153" s="187"/>
      <c r="BN153" s="153"/>
      <c r="BO153" s="187"/>
      <c r="BP153" s="187"/>
      <c r="BQ153" s="187"/>
      <c r="BR153" s="187"/>
      <c r="BS153" s="187"/>
      <c r="BT153" s="187"/>
      <c r="BU153" s="187"/>
      <c r="BV153" s="187"/>
      <c r="BW153" s="187"/>
      <c r="BX153" s="187"/>
      <c r="BY153" s="187"/>
      <c r="BZ153" s="244">
        <v>6.4099999999999699</v>
      </c>
      <c r="CA153" s="252">
        <v>65</v>
      </c>
      <c r="CB153" s="206">
        <v>70</v>
      </c>
      <c r="CC153" s="206">
        <v>75</v>
      </c>
      <c r="CD153" s="206">
        <v>80</v>
      </c>
      <c r="CE153" s="206">
        <v>85</v>
      </c>
      <c r="CF153" s="206">
        <v>90</v>
      </c>
      <c r="CG153" s="206">
        <v>95</v>
      </c>
      <c r="CH153" s="206">
        <v>100</v>
      </c>
      <c r="CI153" s="206">
        <v>100</v>
      </c>
      <c r="CJ153" s="206">
        <v>100</v>
      </c>
    </row>
    <row r="154" spans="1:88" ht="16.5" x14ac:dyDescent="0.3">
      <c r="A154" s="251"/>
      <c r="B154" s="251"/>
      <c r="C154" s="251"/>
      <c r="D154" s="251"/>
      <c r="E154" s="251"/>
      <c r="F154" s="251"/>
      <c r="G154" s="251"/>
      <c r="H154" s="251"/>
      <c r="I154" s="251"/>
      <c r="J154" s="179">
        <v>3</v>
      </c>
      <c r="K154" s="179">
        <v>712</v>
      </c>
      <c r="L154" s="179" t="s">
        <v>170</v>
      </c>
      <c r="M154" s="179" t="s">
        <v>170</v>
      </c>
      <c r="N154" s="192" t="s">
        <v>170</v>
      </c>
      <c r="O154" s="179">
        <v>1</v>
      </c>
      <c r="P154" s="237">
        <v>11.8</v>
      </c>
      <c r="Q154" s="247">
        <v>-42</v>
      </c>
      <c r="R154" s="243">
        <v>2597</v>
      </c>
      <c r="S154" s="243">
        <v>97</v>
      </c>
      <c r="T154" s="243">
        <v>100</v>
      </c>
      <c r="U154" s="243">
        <v>100</v>
      </c>
      <c r="V154" s="243">
        <v>100</v>
      </c>
      <c r="W154" s="243">
        <v>100</v>
      </c>
      <c r="X154" s="243">
        <v>100</v>
      </c>
      <c r="Y154" s="243">
        <v>100</v>
      </c>
      <c r="Z154" s="243">
        <v>100</v>
      </c>
      <c r="AA154" s="243">
        <v>100</v>
      </c>
      <c r="AB154" s="243">
        <v>100</v>
      </c>
      <c r="AD154" s="187"/>
      <c r="AE154" s="205"/>
      <c r="AF154" s="205"/>
      <c r="AG154" s="205"/>
      <c r="AH154" s="205"/>
      <c r="AI154" s="205"/>
      <c r="AJ154" s="205"/>
      <c r="AK154" s="205"/>
      <c r="AL154" s="205"/>
      <c r="AM154" s="205"/>
      <c r="AN154" s="187"/>
      <c r="AO154"/>
      <c r="AP154" s="153"/>
      <c r="AQ154" s="205"/>
      <c r="AR154" s="205"/>
      <c r="AS154" s="205"/>
      <c r="AT154" s="205"/>
      <c r="AU154" s="205"/>
      <c r="AV154" s="205"/>
      <c r="AW154" s="205"/>
      <c r="AX154" s="205"/>
      <c r="AY154" s="187"/>
      <c r="AZ154" s="187"/>
      <c r="BB154" s="187"/>
      <c r="BC154" s="205"/>
      <c r="BD154" s="205"/>
      <c r="BE154" s="205"/>
      <c r="BF154" s="205"/>
      <c r="BG154" s="205"/>
      <c r="BH154" s="205"/>
      <c r="BI154" s="205"/>
      <c r="BJ154" s="205"/>
      <c r="BK154" s="205"/>
      <c r="BL154" s="187"/>
      <c r="BN154" s="153"/>
      <c r="BO154" s="187"/>
      <c r="BP154" s="187"/>
      <c r="BQ154" s="187"/>
      <c r="BR154" s="187"/>
      <c r="BS154" s="187"/>
      <c r="BT154" s="187"/>
      <c r="BU154" s="187"/>
      <c r="BV154" s="187"/>
      <c r="BW154" s="187"/>
      <c r="BX154" s="187"/>
      <c r="BY154" s="187"/>
      <c r="BZ154" s="244">
        <v>6.4199999999999697</v>
      </c>
      <c r="CA154" s="252">
        <v>65</v>
      </c>
      <c r="CB154" s="206">
        <v>70</v>
      </c>
      <c r="CC154" s="206">
        <v>75</v>
      </c>
      <c r="CD154" s="206">
        <v>80</v>
      </c>
      <c r="CE154" s="206">
        <v>85</v>
      </c>
      <c r="CF154" s="206">
        <v>90</v>
      </c>
      <c r="CG154" s="206">
        <v>95</v>
      </c>
      <c r="CH154" s="206">
        <v>100</v>
      </c>
      <c r="CI154" s="206">
        <v>100</v>
      </c>
      <c r="CJ154" s="206">
        <v>100</v>
      </c>
    </row>
    <row r="155" spans="1:88" ht="16.5" x14ac:dyDescent="0.3">
      <c r="A155" s="251"/>
      <c r="B155" s="251"/>
      <c r="C155" s="251"/>
      <c r="D155" s="251"/>
      <c r="E155" s="251"/>
      <c r="F155" s="251"/>
      <c r="G155" s="251"/>
      <c r="H155" s="251"/>
      <c r="I155" s="251"/>
      <c r="J155" s="179">
        <v>2</v>
      </c>
      <c r="K155" s="179">
        <v>697</v>
      </c>
      <c r="L155" s="179" t="s">
        <v>170</v>
      </c>
      <c r="M155" s="179">
        <v>1</v>
      </c>
      <c r="N155" s="192" t="s">
        <v>170</v>
      </c>
      <c r="O155" s="179" t="s">
        <v>170</v>
      </c>
      <c r="P155" s="237">
        <v>11.85</v>
      </c>
      <c r="Q155" s="247">
        <v>-43</v>
      </c>
      <c r="R155" s="243">
        <v>2608</v>
      </c>
      <c r="S155" s="243">
        <v>98</v>
      </c>
      <c r="T155" s="243">
        <v>100</v>
      </c>
      <c r="U155" s="243">
        <v>100</v>
      </c>
      <c r="V155" s="243">
        <v>100</v>
      </c>
      <c r="W155" s="243">
        <v>100</v>
      </c>
      <c r="X155" s="243">
        <v>100</v>
      </c>
      <c r="Y155" s="243">
        <v>100</v>
      </c>
      <c r="Z155" s="243">
        <v>100</v>
      </c>
      <c r="AA155" s="243">
        <v>100</v>
      </c>
      <c r="AB155" s="243">
        <v>100</v>
      </c>
      <c r="AD155" s="187"/>
      <c r="AE155" s="205"/>
      <c r="AF155" s="205"/>
      <c r="AG155" s="205"/>
      <c r="AH155" s="205"/>
      <c r="AI155" s="205"/>
      <c r="AJ155" s="205"/>
      <c r="AK155" s="205"/>
      <c r="AL155" s="205"/>
      <c r="AM155" s="205"/>
      <c r="AN155" s="187"/>
      <c r="AO155"/>
      <c r="AP155" s="153"/>
      <c r="AQ155" s="205"/>
      <c r="AR155" s="205"/>
      <c r="AS155" s="205"/>
      <c r="AT155" s="205"/>
      <c r="AU155" s="205"/>
      <c r="AV155" s="205"/>
      <c r="AW155" s="205"/>
      <c r="AX155" s="205"/>
      <c r="AY155" s="205"/>
      <c r="AZ155" s="187"/>
      <c r="BB155" s="187"/>
      <c r="BC155" s="205"/>
      <c r="BD155" s="205"/>
      <c r="BE155" s="205"/>
      <c r="BF155" s="205"/>
      <c r="BG155" s="205"/>
      <c r="BH155" s="205"/>
      <c r="BI155" s="205"/>
      <c r="BJ155" s="205"/>
      <c r="BK155" s="205"/>
      <c r="BL155" s="187"/>
      <c r="BN155" s="153"/>
      <c r="BO155" s="205"/>
      <c r="BP155" s="205"/>
      <c r="BQ155" s="205"/>
      <c r="BR155" s="205"/>
      <c r="BS155" s="205"/>
      <c r="BT155" s="205"/>
      <c r="BU155" s="205"/>
      <c r="BV155" s="205"/>
      <c r="BW155" s="205"/>
      <c r="BX155" s="187"/>
      <c r="BY155" s="187"/>
      <c r="BZ155" s="244">
        <v>6.4299999999999704</v>
      </c>
      <c r="CA155" s="252">
        <v>65</v>
      </c>
      <c r="CB155" s="206">
        <v>70</v>
      </c>
      <c r="CC155" s="206">
        <v>75</v>
      </c>
      <c r="CD155" s="206">
        <v>80</v>
      </c>
      <c r="CE155" s="206">
        <v>85</v>
      </c>
      <c r="CF155" s="206">
        <v>90</v>
      </c>
      <c r="CG155" s="206">
        <v>95</v>
      </c>
      <c r="CH155" s="206">
        <v>100</v>
      </c>
      <c r="CI155" s="206">
        <v>100</v>
      </c>
      <c r="CJ155" s="206">
        <v>100</v>
      </c>
    </row>
    <row r="156" spans="1:88" ht="16.5" x14ac:dyDescent="0.3">
      <c r="A156" s="251"/>
      <c r="B156" s="251"/>
      <c r="C156" s="251"/>
      <c r="D156" s="251"/>
      <c r="E156" s="251"/>
      <c r="F156" s="251"/>
      <c r="G156" s="251"/>
      <c r="H156" s="251"/>
      <c r="I156" s="251"/>
      <c r="J156" s="179">
        <v>1</v>
      </c>
      <c r="K156" s="179">
        <v>682</v>
      </c>
      <c r="L156" s="179" t="s">
        <v>170</v>
      </c>
      <c r="M156" s="179" t="s">
        <v>170</v>
      </c>
      <c r="N156" s="192" t="s">
        <v>170</v>
      </c>
      <c r="O156" s="179" t="s">
        <v>170</v>
      </c>
      <c r="P156" s="253">
        <v>11.9</v>
      </c>
      <c r="Q156" s="247">
        <v>-44</v>
      </c>
      <c r="R156" s="243">
        <v>2619</v>
      </c>
      <c r="S156" s="243">
        <v>99</v>
      </c>
      <c r="T156" s="243">
        <v>100</v>
      </c>
      <c r="U156" s="243">
        <v>100</v>
      </c>
      <c r="V156" s="243">
        <v>100</v>
      </c>
      <c r="W156" s="243">
        <v>100</v>
      </c>
      <c r="X156" s="243">
        <v>100</v>
      </c>
      <c r="Y156" s="243">
        <v>100</v>
      </c>
      <c r="Z156" s="243">
        <v>100</v>
      </c>
      <c r="AA156" s="243">
        <v>100</v>
      </c>
      <c r="AB156" s="243">
        <v>100</v>
      </c>
      <c r="AD156" s="187"/>
      <c r="AE156" s="205"/>
      <c r="AF156" s="205"/>
      <c r="AG156" s="205"/>
      <c r="AH156" s="205"/>
      <c r="AI156" s="205"/>
      <c r="AJ156" s="205"/>
      <c r="AK156" s="205"/>
      <c r="AL156" s="205"/>
      <c r="AM156" s="205"/>
      <c r="AN156" s="187"/>
      <c r="AO156"/>
      <c r="AP156" s="153"/>
      <c r="AQ156" s="205"/>
      <c r="AR156" s="205"/>
      <c r="AS156" s="205"/>
      <c r="AT156" s="205"/>
      <c r="AU156" s="205"/>
      <c r="AV156" s="205"/>
      <c r="AW156" s="205"/>
      <c r="AX156" s="205"/>
      <c r="AY156" s="205"/>
      <c r="AZ156" s="187"/>
      <c r="BB156" s="187"/>
      <c r="BC156" s="205"/>
      <c r="BD156" s="205"/>
      <c r="BE156" s="205"/>
      <c r="BF156" s="205"/>
      <c r="BG156" s="205"/>
      <c r="BH156" s="205"/>
      <c r="BI156" s="205"/>
      <c r="BJ156" s="205"/>
      <c r="BK156" s="205"/>
      <c r="BL156" s="187"/>
      <c r="BN156" s="153"/>
      <c r="BO156" s="205"/>
      <c r="BP156" s="205"/>
      <c r="BQ156" s="205"/>
      <c r="BR156" s="205"/>
      <c r="BS156" s="205"/>
      <c r="BT156" s="205"/>
      <c r="BU156" s="205"/>
      <c r="BV156" s="205"/>
      <c r="BW156" s="205"/>
      <c r="BX156" s="187"/>
      <c r="BY156" s="187"/>
      <c r="BZ156" s="244">
        <v>6.4399999999999702</v>
      </c>
      <c r="CA156" s="252">
        <v>65</v>
      </c>
      <c r="CB156" s="206">
        <v>70</v>
      </c>
      <c r="CC156" s="206">
        <v>75</v>
      </c>
      <c r="CD156" s="206">
        <v>80</v>
      </c>
      <c r="CE156" s="206">
        <v>85</v>
      </c>
      <c r="CF156" s="206">
        <v>90</v>
      </c>
      <c r="CG156" s="206">
        <v>95</v>
      </c>
      <c r="CH156" s="206">
        <v>100</v>
      </c>
      <c r="CI156" s="206">
        <v>100</v>
      </c>
      <c r="CJ156" s="206">
        <v>100</v>
      </c>
    </row>
    <row r="157" spans="1:88" ht="16.5" x14ac:dyDescent="0.3">
      <c r="A157" s="254"/>
      <c r="B157" s="254"/>
      <c r="C157" s="254"/>
      <c r="D157" s="254"/>
      <c r="E157" s="254"/>
      <c r="F157" s="254"/>
      <c r="G157" s="254"/>
      <c r="H157" s="254"/>
      <c r="I157" s="254"/>
      <c r="J157" s="255"/>
      <c r="K157" s="255"/>
      <c r="L157" s="255"/>
      <c r="M157" s="255"/>
      <c r="N157" s="255"/>
      <c r="O157" s="255"/>
      <c r="P157" s="256"/>
      <c r="R157" s="243">
        <v>2630</v>
      </c>
      <c r="S157" s="248">
        <v>100</v>
      </c>
      <c r="T157" s="243">
        <v>100</v>
      </c>
      <c r="U157" s="243">
        <v>100</v>
      </c>
      <c r="V157" s="243">
        <v>100</v>
      </c>
      <c r="W157" s="243">
        <v>100</v>
      </c>
      <c r="X157" s="243">
        <v>100</v>
      </c>
      <c r="Y157" s="243">
        <v>100</v>
      </c>
      <c r="Z157" s="243">
        <v>100</v>
      </c>
      <c r="AA157" s="243">
        <v>100</v>
      </c>
      <c r="AB157" s="243">
        <v>100</v>
      </c>
      <c r="AD157" s="187"/>
      <c r="AE157" s="205"/>
      <c r="AF157" s="205"/>
      <c r="AG157" s="205"/>
      <c r="AH157" s="205"/>
      <c r="AI157" s="205"/>
      <c r="AJ157" s="205"/>
      <c r="AK157" s="205"/>
      <c r="AL157" s="205"/>
      <c r="AM157" s="205"/>
      <c r="AN157" s="187"/>
      <c r="AP157" s="153"/>
      <c r="AQ157" s="205"/>
      <c r="AR157" s="205"/>
      <c r="AS157" s="205"/>
      <c r="AT157" s="205"/>
      <c r="AU157" s="205"/>
      <c r="AV157" s="205"/>
      <c r="AW157" s="205"/>
      <c r="AX157" s="205"/>
      <c r="AY157" s="205"/>
      <c r="AZ157" s="187"/>
      <c r="BB157" s="187"/>
      <c r="BC157" s="205"/>
      <c r="BD157" s="205"/>
      <c r="BE157" s="205"/>
      <c r="BF157" s="205"/>
      <c r="BG157" s="205"/>
      <c r="BH157" s="205"/>
      <c r="BI157" s="205"/>
      <c r="BJ157" s="205"/>
      <c r="BK157" s="205"/>
      <c r="BL157" s="187"/>
      <c r="BN157" s="153"/>
      <c r="BO157" s="187"/>
      <c r="BP157" s="187"/>
      <c r="BQ157" s="187"/>
      <c r="BR157" s="187"/>
      <c r="BS157" s="187"/>
      <c r="BT157" s="187"/>
      <c r="BU157" s="187"/>
      <c r="BV157" s="187"/>
      <c r="BW157" s="187"/>
      <c r="BX157" s="187"/>
      <c r="BZ157" s="242">
        <v>6.44999999999997</v>
      </c>
      <c r="CA157" s="252">
        <v>65</v>
      </c>
      <c r="CB157" s="206">
        <v>70</v>
      </c>
      <c r="CC157" s="206">
        <v>75</v>
      </c>
      <c r="CD157" s="206">
        <v>80</v>
      </c>
      <c r="CE157" s="206">
        <v>85</v>
      </c>
      <c r="CF157" s="206">
        <v>90</v>
      </c>
      <c r="CG157" s="206">
        <v>95</v>
      </c>
      <c r="CH157" s="206">
        <v>100</v>
      </c>
      <c r="CI157" s="206">
        <v>100</v>
      </c>
      <c r="CJ157" s="206">
        <v>100</v>
      </c>
    </row>
    <row r="158" spans="1:88" ht="16.5" x14ac:dyDescent="0.3">
      <c r="A158" s="150"/>
      <c r="B158" s="150"/>
      <c r="C158" s="150"/>
      <c r="D158" s="150"/>
      <c r="E158" s="150"/>
      <c r="F158" s="150"/>
      <c r="G158" s="150"/>
      <c r="H158" s="150"/>
      <c r="I158" s="150"/>
      <c r="J158" s="150"/>
      <c r="K158" s="150"/>
      <c r="L158" s="150"/>
      <c r="M158" s="150"/>
      <c r="N158" s="150"/>
      <c r="O158" s="150"/>
      <c r="P158" s="229"/>
      <c r="R158" s="150"/>
      <c r="S158" s="150"/>
      <c r="T158" s="150"/>
      <c r="U158" s="150"/>
      <c r="V158" s="150"/>
      <c r="W158" s="150"/>
      <c r="X158" s="150"/>
      <c r="Y158" s="150"/>
      <c r="Z158" s="150"/>
      <c r="AA158" s="150"/>
      <c r="AB158" s="150"/>
      <c r="AD158" s="257"/>
      <c r="AE158" s="149"/>
      <c r="AF158" s="149"/>
      <c r="AG158" s="258"/>
      <c r="AH158" s="209"/>
      <c r="AI158" s="257"/>
      <c r="AJ158" s="257"/>
      <c r="AK158" s="257"/>
      <c r="AL158" s="257"/>
      <c r="AM158" s="257"/>
      <c r="AN158" s="257"/>
      <c r="BB158" s="259"/>
      <c r="BC158" s="259"/>
      <c r="BD158" s="259"/>
      <c r="BE158" s="259"/>
      <c r="BF158" s="259"/>
      <c r="BG158" s="259"/>
      <c r="BH158" s="259"/>
      <c r="BI158" s="259"/>
      <c r="BJ158" s="259"/>
      <c r="BK158" s="259"/>
      <c r="BL158" s="259"/>
      <c r="BZ158" s="244">
        <v>6.4599999999999698</v>
      </c>
      <c r="CA158" s="260">
        <v>64</v>
      </c>
      <c r="CB158" s="206">
        <v>69</v>
      </c>
      <c r="CC158" s="206">
        <v>74</v>
      </c>
      <c r="CD158" s="206">
        <v>79</v>
      </c>
      <c r="CE158" s="206">
        <v>84</v>
      </c>
      <c r="CF158" s="206">
        <v>89</v>
      </c>
      <c r="CG158" s="206">
        <v>94</v>
      </c>
      <c r="CH158" s="206">
        <v>99</v>
      </c>
      <c r="CI158" s="206">
        <v>100</v>
      </c>
      <c r="CJ158" s="206">
        <v>100</v>
      </c>
    </row>
    <row r="159" spans="1:88" s="57" customFormat="1" ht="16.5" x14ac:dyDescent="0.3">
      <c r="M159" s="570" t="s">
        <v>171</v>
      </c>
      <c r="N159" s="570"/>
      <c r="O159" s="570"/>
      <c r="P159" s="261"/>
      <c r="Q159" s="45"/>
      <c r="AD159" s="257"/>
      <c r="AE159" s="149"/>
      <c r="AF159" s="149"/>
      <c r="AG159" s="258"/>
      <c r="AH159" s="209"/>
      <c r="AI159" s="257"/>
      <c r="AJ159" s="257"/>
      <c r="AK159" s="257"/>
      <c r="AL159" s="257"/>
      <c r="AM159" s="257"/>
      <c r="AN159" s="257"/>
      <c r="AO159" s="77"/>
      <c r="AP159"/>
      <c r="AQ159"/>
      <c r="AR159"/>
      <c r="AS159"/>
      <c r="AT159"/>
      <c r="AU159"/>
      <c r="AV159"/>
      <c r="AW159"/>
      <c r="AX159"/>
      <c r="AY159"/>
      <c r="AZ159"/>
      <c r="BB159" s="259"/>
      <c r="BC159" s="259"/>
      <c r="BD159" s="259"/>
      <c r="BE159" s="259"/>
      <c r="BF159" s="259"/>
      <c r="BG159" s="259"/>
      <c r="BH159" s="259"/>
      <c r="BI159" s="259"/>
      <c r="BJ159" s="259"/>
      <c r="BK159" s="259"/>
      <c r="BL159" s="259"/>
      <c r="BN159"/>
      <c r="BO159"/>
      <c r="BP159"/>
      <c r="BQ159"/>
      <c r="BR159"/>
      <c r="BS159"/>
      <c r="BT159"/>
      <c r="BU159"/>
      <c r="BV159"/>
      <c r="BW159"/>
      <c r="BX159"/>
      <c r="BZ159" s="244">
        <v>6.4699999999999704</v>
      </c>
      <c r="CA159" s="260">
        <v>64</v>
      </c>
      <c r="CB159" s="206">
        <v>69</v>
      </c>
      <c r="CC159" s="206">
        <v>74</v>
      </c>
      <c r="CD159" s="206">
        <v>79</v>
      </c>
      <c r="CE159" s="206">
        <v>84</v>
      </c>
      <c r="CF159" s="206">
        <v>89</v>
      </c>
      <c r="CG159" s="206">
        <v>94</v>
      </c>
      <c r="CH159" s="206">
        <v>99</v>
      </c>
      <c r="CI159" s="206">
        <v>100</v>
      </c>
      <c r="CJ159" s="206">
        <v>100</v>
      </c>
    </row>
    <row r="160" spans="1:88" s="57" customFormat="1" ht="16.5" x14ac:dyDescent="0.3">
      <c r="M160" s="78"/>
      <c r="N160" s="78"/>
      <c r="O160" s="78"/>
      <c r="P160" s="261"/>
      <c r="Q160" s="45"/>
      <c r="AD160" s="257"/>
      <c r="AE160" s="217"/>
      <c r="AF160" s="217"/>
      <c r="AG160" s="258"/>
      <c r="AH160" s="209"/>
      <c r="AI160" s="257"/>
      <c r="AJ160" s="257"/>
      <c r="AK160" s="257"/>
      <c r="AL160" s="257"/>
      <c r="AM160" s="257"/>
      <c r="AN160" s="257"/>
      <c r="AO160" s="77"/>
      <c r="BB160" s="262"/>
      <c r="BC160" s="262"/>
      <c r="BD160" s="262"/>
      <c r="BE160" s="262"/>
      <c r="BF160" s="262"/>
      <c r="BG160" s="262"/>
      <c r="BH160" s="262"/>
      <c r="BI160" s="262"/>
      <c r="BJ160" s="262"/>
      <c r="BK160" s="262"/>
      <c r="BL160" s="262"/>
      <c r="BZ160" s="244">
        <v>6.4799999999999702</v>
      </c>
      <c r="CA160" s="260">
        <v>64</v>
      </c>
      <c r="CB160" s="206">
        <v>69</v>
      </c>
      <c r="CC160" s="206">
        <v>74</v>
      </c>
      <c r="CD160" s="206">
        <v>79</v>
      </c>
      <c r="CE160" s="206">
        <v>84</v>
      </c>
      <c r="CF160" s="206">
        <v>89</v>
      </c>
      <c r="CG160" s="206">
        <v>94</v>
      </c>
      <c r="CH160" s="206">
        <v>99</v>
      </c>
      <c r="CI160" s="206">
        <v>100</v>
      </c>
      <c r="CJ160" s="206">
        <v>100</v>
      </c>
    </row>
    <row r="161" spans="1:88" s="57" customFormat="1" ht="18.75" x14ac:dyDescent="0.3">
      <c r="M161" s="78"/>
      <c r="N161" s="78"/>
      <c r="O161" s="78"/>
      <c r="P161" s="261"/>
      <c r="Q161" s="45"/>
      <c r="AD161" s="257"/>
      <c r="AE161" s="217"/>
      <c r="AF161" s="217"/>
      <c r="AG161" s="263"/>
      <c r="AH161" s="209"/>
      <c r="AI161" s="257"/>
      <c r="AJ161" s="257"/>
      <c r="AK161" s="257"/>
      <c r="AL161" s="257"/>
      <c r="AM161" s="257"/>
      <c r="AN161" s="257"/>
      <c r="AO161" s="77"/>
      <c r="BB161" s="262"/>
      <c r="BC161" s="262"/>
      <c r="BD161" s="262"/>
      <c r="BE161" s="262"/>
      <c r="BF161" s="262"/>
      <c r="BG161" s="262"/>
      <c r="BH161" s="262"/>
      <c r="BI161" s="262"/>
      <c r="BJ161" s="262"/>
      <c r="BK161" s="262"/>
      <c r="BL161" s="262"/>
      <c r="BZ161" s="244">
        <v>6.48999999999997</v>
      </c>
      <c r="CA161" s="260">
        <v>64</v>
      </c>
      <c r="CB161" s="206">
        <v>69</v>
      </c>
      <c r="CC161" s="206">
        <v>74</v>
      </c>
      <c r="CD161" s="206">
        <v>79</v>
      </c>
      <c r="CE161" s="206">
        <v>84</v>
      </c>
      <c r="CF161" s="206">
        <v>89</v>
      </c>
      <c r="CG161" s="206">
        <v>94</v>
      </c>
      <c r="CH161" s="206">
        <v>99</v>
      </c>
      <c r="CI161" s="206">
        <v>100</v>
      </c>
      <c r="CJ161" s="206">
        <v>100</v>
      </c>
    </row>
    <row r="162" spans="1:88" s="57" customFormat="1" ht="16.5" x14ac:dyDescent="0.3">
      <c r="M162" s="78"/>
      <c r="N162" s="78"/>
      <c r="O162" s="78"/>
      <c r="P162" s="261"/>
      <c r="Q162" s="45"/>
      <c r="AD162" s="257"/>
      <c r="AE162" s="217"/>
      <c r="AF162" s="217"/>
      <c r="AG162" s="258"/>
      <c r="AH162" s="209"/>
      <c r="AI162" s="257"/>
      <c r="AJ162" s="257"/>
      <c r="AK162" s="257"/>
      <c r="AL162" s="257"/>
      <c r="AM162" s="257"/>
      <c r="AN162" s="257"/>
      <c r="AO162" s="77"/>
      <c r="BB162" s="262"/>
      <c r="BC162" s="262"/>
      <c r="BD162" s="262"/>
      <c r="BE162" s="262"/>
      <c r="BF162" s="262"/>
      <c r="BG162" s="262"/>
      <c r="BH162" s="262"/>
      <c r="BI162" s="262"/>
      <c r="BJ162" s="262"/>
      <c r="BK162" s="262"/>
      <c r="BL162" s="262"/>
      <c r="BZ162" s="242">
        <v>6.4999999999999698</v>
      </c>
      <c r="CA162" s="260">
        <v>64</v>
      </c>
      <c r="CB162" s="206">
        <v>69</v>
      </c>
      <c r="CC162" s="206">
        <v>74</v>
      </c>
      <c r="CD162" s="206">
        <v>79</v>
      </c>
      <c r="CE162" s="206">
        <v>84</v>
      </c>
      <c r="CF162" s="206">
        <v>89</v>
      </c>
      <c r="CG162" s="206">
        <v>94</v>
      </c>
      <c r="CH162" s="206">
        <v>99</v>
      </c>
      <c r="CI162" s="206">
        <v>100</v>
      </c>
      <c r="CJ162" s="206">
        <v>100</v>
      </c>
    </row>
    <row r="163" spans="1:88" s="57" customFormat="1" ht="16.5" x14ac:dyDescent="0.3">
      <c r="M163" s="570" t="s">
        <v>172</v>
      </c>
      <c r="N163" s="570"/>
      <c r="O163" s="570"/>
      <c r="P163" s="261"/>
      <c r="Q163" s="45"/>
      <c r="AD163" s="257"/>
      <c r="AE163" s="217"/>
      <c r="AF163" s="217"/>
      <c r="AG163" s="258"/>
      <c r="AH163" s="209"/>
      <c r="AI163" s="257"/>
      <c r="AJ163" s="257"/>
      <c r="AK163" s="257"/>
      <c r="AL163" s="257"/>
      <c r="AM163" s="257"/>
      <c r="AN163" s="257"/>
      <c r="AO163" s="77"/>
      <c r="BB163" s="262"/>
      <c r="BC163" s="262"/>
      <c r="BD163" s="262"/>
      <c r="BE163" s="262"/>
      <c r="BF163" s="262"/>
      <c r="BG163" s="262"/>
      <c r="BH163" s="262"/>
      <c r="BI163" s="262"/>
      <c r="BJ163" s="262"/>
      <c r="BK163" s="262"/>
      <c r="BL163" s="262"/>
      <c r="BZ163" s="244">
        <v>6.5099999999999696</v>
      </c>
      <c r="CA163" s="252">
        <v>63</v>
      </c>
      <c r="CB163" s="206">
        <v>68</v>
      </c>
      <c r="CC163" s="206">
        <v>73</v>
      </c>
      <c r="CD163" s="206">
        <v>78</v>
      </c>
      <c r="CE163" s="206">
        <v>83</v>
      </c>
      <c r="CF163" s="206">
        <v>88</v>
      </c>
      <c r="CG163" s="206">
        <v>93</v>
      </c>
      <c r="CH163" s="206">
        <v>98</v>
      </c>
      <c r="CI163" s="206">
        <v>100</v>
      </c>
      <c r="CJ163" s="206">
        <v>100</v>
      </c>
    </row>
    <row r="164" spans="1:88" s="57" customFormat="1" ht="16.5" x14ac:dyDescent="0.3">
      <c r="M164" s="570" t="s">
        <v>173</v>
      </c>
      <c r="N164" s="570"/>
      <c r="O164" s="570"/>
      <c r="P164" s="261"/>
      <c r="Q164" s="45"/>
      <c r="AD164" s="257"/>
      <c r="AE164" s="217"/>
      <c r="AF164" s="217"/>
      <c r="AG164" s="258"/>
      <c r="AH164" s="209"/>
      <c r="AI164" s="257"/>
      <c r="AJ164" s="257"/>
      <c r="AK164" s="257"/>
      <c r="AL164" s="257"/>
      <c r="AM164" s="257"/>
      <c r="AN164" s="257"/>
      <c r="AO164" s="77"/>
      <c r="BB164" s="262"/>
      <c r="BC164" s="262"/>
      <c r="BD164" s="262"/>
      <c r="BE164" s="262"/>
      <c r="BF164" s="262"/>
      <c r="BG164" s="262"/>
      <c r="BH164" s="262"/>
      <c r="BI164" s="262"/>
      <c r="BJ164" s="262"/>
      <c r="BK164" s="262"/>
      <c r="BL164" s="262"/>
      <c r="BZ164" s="244">
        <v>6.5199999999999703</v>
      </c>
      <c r="CA164" s="252">
        <v>63</v>
      </c>
      <c r="CB164" s="206">
        <v>68</v>
      </c>
      <c r="CC164" s="206">
        <v>73</v>
      </c>
      <c r="CD164" s="206">
        <v>78</v>
      </c>
      <c r="CE164" s="206">
        <v>83</v>
      </c>
      <c r="CF164" s="206">
        <v>88</v>
      </c>
      <c r="CG164" s="206">
        <v>93</v>
      </c>
      <c r="CH164" s="206">
        <v>98</v>
      </c>
      <c r="CI164" s="206">
        <v>100</v>
      </c>
      <c r="CJ164" s="206">
        <v>100</v>
      </c>
    </row>
    <row r="165" spans="1:88" ht="18.75" x14ac:dyDescent="0.3">
      <c r="A165" s="150"/>
      <c r="B165" s="150"/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229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D165" s="257"/>
      <c r="AE165" s="217"/>
      <c r="AF165" s="217"/>
      <c r="AG165" s="263"/>
      <c r="AH165" s="209"/>
      <c r="AI165" s="257"/>
      <c r="AJ165" s="257"/>
      <c r="AK165" s="257"/>
      <c r="AL165" s="257"/>
      <c r="AM165" s="257"/>
      <c r="AN165" s="2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B165" s="262"/>
      <c r="BC165" s="262"/>
      <c r="BD165" s="262"/>
      <c r="BE165" s="262"/>
      <c r="BF165" s="262"/>
      <c r="BG165" s="262"/>
      <c r="BH165" s="262"/>
      <c r="BI165" s="262"/>
      <c r="BJ165" s="262"/>
      <c r="BK165" s="262"/>
      <c r="BL165" s="262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Z165" s="244">
        <v>6.5299999999999701</v>
      </c>
      <c r="CA165" s="252">
        <v>63</v>
      </c>
      <c r="CB165" s="206">
        <v>68</v>
      </c>
      <c r="CC165" s="206">
        <v>73</v>
      </c>
      <c r="CD165" s="206">
        <v>78</v>
      </c>
      <c r="CE165" s="206">
        <v>83</v>
      </c>
      <c r="CF165" s="206">
        <v>88</v>
      </c>
      <c r="CG165" s="206">
        <v>93</v>
      </c>
      <c r="CH165" s="206">
        <v>98</v>
      </c>
      <c r="CI165" s="206">
        <v>100</v>
      </c>
      <c r="CJ165" s="206">
        <v>100</v>
      </c>
    </row>
    <row r="166" spans="1:88" ht="16.5" x14ac:dyDescent="0.3">
      <c r="P166" s="230"/>
      <c r="AD166" s="257"/>
      <c r="AE166" s="149"/>
      <c r="AF166" s="149"/>
      <c r="AG166" s="258"/>
      <c r="AH166" s="209"/>
      <c r="AI166" s="257"/>
      <c r="AJ166" s="257"/>
      <c r="AK166" s="257"/>
      <c r="AL166" s="257"/>
      <c r="AM166" s="257"/>
      <c r="AN166" s="257"/>
      <c r="BB166" s="259"/>
      <c r="BC166" s="259"/>
      <c r="BD166" s="259"/>
      <c r="BE166" s="259"/>
      <c r="BF166" s="259"/>
      <c r="BG166" s="259"/>
      <c r="BH166" s="259"/>
      <c r="BI166" s="259"/>
      <c r="BJ166" s="259"/>
      <c r="BK166" s="259"/>
      <c r="BL166" s="259"/>
      <c r="BZ166" s="244">
        <v>6.5399999999999698</v>
      </c>
      <c r="CA166" s="252">
        <v>63</v>
      </c>
      <c r="CB166" s="206">
        <v>68</v>
      </c>
      <c r="CC166" s="206">
        <v>73</v>
      </c>
      <c r="CD166" s="206">
        <v>78</v>
      </c>
      <c r="CE166" s="206">
        <v>83</v>
      </c>
      <c r="CF166" s="206">
        <v>88</v>
      </c>
      <c r="CG166" s="206">
        <v>93</v>
      </c>
      <c r="CH166" s="206">
        <v>98</v>
      </c>
      <c r="CI166" s="206">
        <v>100</v>
      </c>
      <c r="CJ166" s="206">
        <v>100</v>
      </c>
    </row>
    <row r="167" spans="1:88" ht="16.5" x14ac:dyDescent="0.3">
      <c r="P167" s="230"/>
      <c r="AD167" s="257"/>
      <c r="AE167" s="149"/>
      <c r="AF167" s="149"/>
      <c r="AG167" s="258"/>
      <c r="AH167" s="209"/>
      <c r="AI167" s="257"/>
      <c r="AJ167" s="257"/>
      <c r="AK167" s="257"/>
      <c r="AL167" s="257"/>
      <c r="AM167" s="257"/>
      <c r="AN167" s="257"/>
      <c r="BB167" s="259"/>
      <c r="BC167" s="259"/>
      <c r="BD167" s="259"/>
      <c r="BE167" s="259"/>
      <c r="BF167" s="259"/>
      <c r="BG167" s="259"/>
      <c r="BH167" s="259"/>
      <c r="BI167" s="259"/>
      <c r="BJ167" s="259"/>
      <c r="BK167" s="259"/>
      <c r="BL167" s="259"/>
      <c r="BZ167" s="242">
        <v>6.5499999999999696</v>
      </c>
      <c r="CA167" s="252">
        <v>63</v>
      </c>
      <c r="CB167" s="206">
        <v>68</v>
      </c>
      <c r="CC167" s="206">
        <v>73</v>
      </c>
      <c r="CD167" s="206">
        <v>78</v>
      </c>
      <c r="CE167" s="206">
        <v>83</v>
      </c>
      <c r="CF167" s="206">
        <v>88</v>
      </c>
      <c r="CG167" s="206">
        <v>93</v>
      </c>
      <c r="CH167" s="206">
        <v>98</v>
      </c>
      <c r="CI167" s="206">
        <v>100</v>
      </c>
      <c r="CJ167" s="206">
        <v>100</v>
      </c>
    </row>
    <row r="168" spans="1:88" ht="16.5" x14ac:dyDescent="0.3">
      <c r="P168" s="230"/>
      <c r="AD168" s="257"/>
      <c r="AE168" s="149"/>
      <c r="AF168" s="149"/>
      <c r="AG168" s="258"/>
      <c r="AH168" s="209"/>
      <c r="AI168" s="257"/>
      <c r="AJ168" s="257"/>
      <c r="AK168" s="257"/>
      <c r="AL168" s="257"/>
      <c r="AM168" s="257"/>
      <c r="AN168" s="257"/>
      <c r="BB168" s="259"/>
      <c r="BC168" s="259"/>
      <c r="BD168" s="259"/>
      <c r="BE168" s="259"/>
      <c r="BF168" s="259"/>
      <c r="BG168" s="259"/>
      <c r="BH168" s="259"/>
      <c r="BI168" s="259"/>
      <c r="BJ168" s="259"/>
      <c r="BK168" s="259"/>
      <c r="BL168" s="259"/>
      <c r="BZ168" s="244">
        <v>6.5599999999999703</v>
      </c>
      <c r="CA168" s="252">
        <v>62</v>
      </c>
      <c r="CB168" s="206">
        <v>67</v>
      </c>
      <c r="CC168" s="206">
        <v>72</v>
      </c>
      <c r="CD168" s="206">
        <v>77</v>
      </c>
      <c r="CE168" s="206">
        <v>82</v>
      </c>
      <c r="CF168" s="206">
        <v>87</v>
      </c>
      <c r="CG168" s="206">
        <v>92</v>
      </c>
      <c r="CH168" s="206">
        <v>97</v>
      </c>
      <c r="CI168" s="206">
        <v>100</v>
      </c>
      <c r="CJ168" s="206">
        <v>100</v>
      </c>
    </row>
    <row r="169" spans="1:88" ht="18.75" x14ac:dyDescent="0.3">
      <c r="P169" s="230"/>
      <c r="AD169" s="257"/>
      <c r="AE169" s="149"/>
      <c r="AF169" s="149"/>
      <c r="AG169" s="263"/>
      <c r="AH169" s="209"/>
      <c r="AI169" s="257"/>
      <c r="AJ169" s="257"/>
      <c r="AK169" s="257"/>
      <c r="AL169" s="257"/>
      <c r="AM169" s="257"/>
      <c r="AN169" s="257"/>
      <c r="BB169" s="259"/>
      <c r="BC169" s="259"/>
      <c r="BD169" s="259"/>
      <c r="BE169" s="259"/>
      <c r="BF169" s="259"/>
      <c r="BG169" s="259"/>
      <c r="BH169" s="259"/>
      <c r="BI169" s="259"/>
      <c r="BJ169" s="259"/>
      <c r="BK169" s="259"/>
      <c r="BL169" s="259"/>
      <c r="BZ169" s="244">
        <v>6.5699999999999701</v>
      </c>
      <c r="CA169" s="252">
        <v>62</v>
      </c>
      <c r="CB169" s="206">
        <v>67</v>
      </c>
      <c r="CC169" s="206">
        <v>72</v>
      </c>
      <c r="CD169" s="206">
        <v>77</v>
      </c>
      <c r="CE169" s="206">
        <v>82</v>
      </c>
      <c r="CF169" s="206">
        <v>87</v>
      </c>
      <c r="CG169" s="206">
        <v>92</v>
      </c>
      <c r="CH169" s="206">
        <v>97</v>
      </c>
      <c r="CI169" s="206">
        <v>100</v>
      </c>
      <c r="CJ169" s="206">
        <v>100</v>
      </c>
    </row>
    <row r="170" spans="1:88" ht="16.5" x14ac:dyDescent="0.3">
      <c r="P170" s="230"/>
      <c r="AD170" s="257"/>
      <c r="AE170" s="149"/>
      <c r="AF170" s="149"/>
      <c r="AG170" s="258"/>
      <c r="AH170" s="209"/>
      <c r="AI170" s="257"/>
      <c r="AJ170" s="257"/>
      <c r="AK170" s="257"/>
      <c r="AL170" s="257"/>
      <c r="AM170" s="257"/>
      <c r="AN170" s="257"/>
      <c r="BB170" s="259"/>
      <c r="BC170" s="259"/>
      <c r="BD170" s="259"/>
      <c r="BE170" s="259"/>
      <c r="BF170" s="259"/>
      <c r="BG170" s="259"/>
      <c r="BH170" s="259"/>
      <c r="BI170" s="259"/>
      <c r="BJ170" s="259"/>
      <c r="BK170" s="259"/>
      <c r="BL170" s="259"/>
      <c r="BZ170" s="244">
        <v>6.5799999999999699</v>
      </c>
      <c r="CA170" s="252">
        <v>62</v>
      </c>
      <c r="CB170" s="206">
        <v>67</v>
      </c>
      <c r="CC170" s="206">
        <v>72</v>
      </c>
      <c r="CD170" s="206">
        <v>77</v>
      </c>
      <c r="CE170" s="206">
        <v>82</v>
      </c>
      <c r="CF170" s="206">
        <v>87</v>
      </c>
      <c r="CG170" s="206">
        <v>92</v>
      </c>
      <c r="CH170" s="206">
        <v>97</v>
      </c>
      <c r="CI170" s="206">
        <v>100</v>
      </c>
      <c r="CJ170" s="206">
        <v>100</v>
      </c>
    </row>
    <row r="171" spans="1:88" ht="16.5" x14ac:dyDescent="0.3">
      <c r="P171" s="230"/>
      <c r="AD171" s="257"/>
      <c r="AE171" s="149"/>
      <c r="AF171" s="149"/>
      <c r="AG171" s="258"/>
      <c r="AH171" s="209"/>
      <c r="AI171" s="257"/>
      <c r="AJ171" s="257"/>
      <c r="AK171" s="257"/>
      <c r="AL171" s="257"/>
      <c r="AM171" s="257"/>
      <c r="AN171" s="257"/>
      <c r="BB171" s="259"/>
      <c r="BC171" s="259"/>
      <c r="BD171" s="259"/>
      <c r="BE171" s="259"/>
      <c r="BF171" s="259"/>
      <c r="BG171" s="259"/>
      <c r="BH171" s="259"/>
      <c r="BI171" s="259"/>
      <c r="BJ171" s="259"/>
      <c r="BK171" s="259"/>
      <c r="BL171" s="259"/>
      <c r="BZ171" s="244">
        <v>6.5899999999999697</v>
      </c>
      <c r="CA171" s="252">
        <v>62</v>
      </c>
      <c r="CB171" s="206">
        <v>67</v>
      </c>
      <c r="CC171" s="206">
        <v>72</v>
      </c>
      <c r="CD171" s="206">
        <v>77</v>
      </c>
      <c r="CE171" s="206">
        <v>82</v>
      </c>
      <c r="CF171" s="206">
        <v>87</v>
      </c>
      <c r="CG171" s="206">
        <v>92</v>
      </c>
      <c r="CH171" s="206">
        <v>97</v>
      </c>
      <c r="CI171" s="206">
        <v>100</v>
      </c>
      <c r="CJ171" s="206">
        <v>100</v>
      </c>
    </row>
    <row r="172" spans="1:88" ht="16.5" x14ac:dyDescent="0.3">
      <c r="P172" s="230"/>
      <c r="AD172" s="257"/>
      <c r="AE172" s="149"/>
      <c r="AF172" s="149"/>
      <c r="AG172" s="258"/>
      <c r="AH172" s="209"/>
      <c r="AI172" s="257"/>
      <c r="AJ172" s="257"/>
      <c r="AK172" s="257"/>
      <c r="AL172" s="257"/>
      <c r="AM172" s="257"/>
      <c r="AN172" s="257"/>
      <c r="BB172" s="259"/>
      <c r="BC172" s="259"/>
      <c r="BD172" s="259"/>
      <c r="BE172" s="259"/>
      <c r="BF172" s="259"/>
      <c r="BG172" s="259"/>
      <c r="BH172" s="259"/>
      <c r="BI172" s="259"/>
      <c r="BJ172" s="259"/>
      <c r="BK172" s="259"/>
      <c r="BL172" s="259"/>
      <c r="BZ172" s="242">
        <v>6.5999999999999703</v>
      </c>
      <c r="CA172" s="252">
        <v>62</v>
      </c>
      <c r="CB172" s="206">
        <v>67</v>
      </c>
      <c r="CC172" s="206">
        <v>72</v>
      </c>
      <c r="CD172" s="206">
        <v>77</v>
      </c>
      <c r="CE172" s="206">
        <v>82</v>
      </c>
      <c r="CF172" s="206">
        <v>87</v>
      </c>
      <c r="CG172" s="206">
        <v>92</v>
      </c>
      <c r="CH172" s="206">
        <v>97</v>
      </c>
      <c r="CI172" s="206">
        <v>100</v>
      </c>
      <c r="CJ172" s="206">
        <v>100</v>
      </c>
    </row>
    <row r="173" spans="1:88" ht="18.75" x14ac:dyDescent="0.3">
      <c r="P173" s="230"/>
      <c r="AD173" s="257"/>
      <c r="AE173" s="149"/>
      <c r="AF173" s="149"/>
      <c r="AG173" s="263"/>
      <c r="AH173" s="209"/>
      <c r="AI173" s="257"/>
      <c r="AJ173" s="257"/>
      <c r="AK173" s="257"/>
      <c r="AL173" s="257"/>
      <c r="AM173" s="257"/>
      <c r="AN173" s="257"/>
      <c r="BB173" s="259"/>
      <c r="BC173" s="259"/>
      <c r="BD173" s="259"/>
      <c r="BE173" s="259"/>
      <c r="BF173" s="259"/>
      <c r="BG173" s="259"/>
      <c r="BH173" s="259"/>
      <c r="BI173" s="259"/>
      <c r="BJ173" s="259"/>
      <c r="BK173" s="259"/>
      <c r="BL173" s="259"/>
      <c r="BZ173" s="244">
        <v>6.6099999999999701</v>
      </c>
      <c r="CA173" s="252">
        <v>61</v>
      </c>
      <c r="CB173" s="206">
        <v>66</v>
      </c>
      <c r="CC173" s="206">
        <v>71</v>
      </c>
      <c r="CD173" s="206">
        <v>76</v>
      </c>
      <c r="CE173" s="206">
        <v>81</v>
      </c>
      <c r="CF173" s="206">
        <v>86</v>
      </c>
      <c r="CG173" s="206">
        <v>91</v>
      </c>
      <c r="CH173" s="206">
        <v>96</v>
      </c>
      <c r="CI173" s="206">
        <v>100</v>
      </c>
      <c r="CJ173" s="206">
        <v>100</v>
      </c>
    </row>
    <row r="174" spans="1:88" ht="16.5" x14ac:dyDescent="0.3">
      <c r="P174" s="230"/>
      <c r="AD174" s="257"/>
      <c r="AE174" s="149"/>
      <c r="AF174" s="149"/>
      <c r="AG174" s="258"/>
      <c r="AH174" s="209"/>
      <c r="AI174" s="257"/>
      <c r="AJ174" s="257"/>
      <c r="AK174" s="257"/>
      <c r="AL174" s="257"/>
      <c r="AM174" s="257"/>
      <c r="AN174" s="257"/>
      <c r="BB174" s="259"/>
      <c r="BC174" s="259"/>
      <c r="BD174" s="259"/>
      <c r="BE174" s="259"/>
      <c r="BF174" s="259"/>
      <c r="BG174" s="259"/>
      <c r="BH174" s="259"/>
      <c r="BI174" s="259"/>
      <c r="BJ174" s="259"/>
      <c r="BK174" s="259"/>
      <c r="BL174" s="259"/>
      <c r="BZ174" s="244">
        <v>6.6199999999999699</v>
      </c>
      <c r="CA174" s="252">
        <v>61</v>
      </c>
      <c r="CB174" s="206">
        <v>66</v>
      </c>
      <c r="CC174" s="206">
        <v>71</v>
      </c>
      <c r="CD174" s="206">
        <v>76</v>
      </c>
      <c r="CE174" s="206">
        <v>81</v>
      </c>
      <c r="CF174" s="206">
        <v>86</v>
      </c>
      <c r="CG174" s="206">
        <v>91</v>
      </c>
      <c r="CH174" s="206">
        <v>96</v>
      </c>
      <c r="CI174" s="206">
        <v>100</v>
      </c>
      <c r="CJ174" s="206">
        <v>100</v>
      </c>
    </row>
    <row r="175" spans="1:88" ht="16.5" x14ac:dyDescent="0.3">
      <c r="P175" s="230"/>
      <c r="AD175" s="257"/>
      <c r="AE175" s="149"/>
      <c r="AF175" s="149"/>
      <c r="AG175" s="258"/>
      <c r="AH175" s="209"/>
      <c r="AI175" s="257"/>
      <c r="AJ175" s="257"/>
      <c r="AK175" s="257"/>
      <c r="AL175" s="257"/>
      <c r="AM175" s="257"/>
      <c r="AN175" s="257"/>
      <c r="BB175" s="259"/>
      <c r="BC175" s="259"/>
      <c r="BD175" s="259"/>
      <c r="BE175" s="259"/>
      <c r="BF175" s="259"/>
      <c r="BG175" s="259"/>
      <c r="BH175" s="259"/>
      <c r="BI175" s="259"/>
      <c r="BJ175" s="259"/>
      <c r="BK175" s="259"/>
      <c r="BL175" s="259"/>
      <c r="BZ175" s="244">
        <v>6.6299999999999697</v>
      </c>
      <c r="CA175" s="252">
        <v>61</v>
      </c>
      <c r="CB175" s="206">
        <v>66</v>
      </c>
      <c r="CC175" s="206">
        <v>71</v>
      </c>
      <c r="CD175" s="206">
        <v>76</v>
      </c>
      <c r="CE175" s="206">
        <v>81</v>
      </c>
      <c r="CF175" s="206">
        <v>86</v>
      </c>
      <c r="CG175" s="206">
        <v>91</v>
      </c>
      <c r="CH175" s="206">
        <v>96</v>
      </c>
      <c r="CI175" s="206">
        <v>100</v>
      </c>
      <c r="CJ175" s="206">
        <v>100</v>
      </c>
    </row>
    <row r="176" spans="1:88" ht="16.5" x14ac:dyDescent="0.3">
      <c r="P176" s="230"/>
      <c r="AD176" s="257"/>
      <c r="AE176" s="149"/>
      <c r="AF176" s="149"/>
      <c r="AG176" s="258"/>
      <c r="AH176" s="209"/>
      <c r="AI176" s="257"/>
      <c r="AJ176" s="257"/>
      <c r="AK176" s="257"/>
      <c r="AL176" s="257"/>
      <c r="AM176" s="257"/>
      <c r="AN176" s="257"/>
      <c r="BB176" s="259"/>
      <c r="BC176" s="259"/>
      <c r="BD176" s="259"/>
      <c r="BE176" s="259"/>
      <c r="BF176" s="259"/>
      <c r="BG176" s="259"/>
      <c r="BH176" s="259"/>
      <c r="BI176" s="259"/>
      <c r="BJ176" s="259"/>
      <c r="BK176" s="259"/>
      <c r="BL176" s="259"/>
      <c r="BZ176" s="244">
        <v>6.6399999999999704</v>
      </c>
      <c r="CA176" s="252">
        <v>61</v>
      </c>
      <c r="CB176" s="206">
        <v>66</v>
      </c>
      <c r="CC176" s="206">
        <v>71</v>
      </c>
      <c r="CD176" s="206">
        <v>76</v>
      </c>
      <c r="CE176" s="206">
        <v>81</v>
      </c>
      <c r="CF176" s="206">
        <v>86</v>
      </c>
      <c r="CG176" s="206">
        <v>91</v>
      </c>
      <c r="CH176" s="206">
        <v>96</v>
      </c>
      <c r="CI176" s="206">
        <v>100</v>
      </c>
      <c r="CJ176" s="206">
        <v>100</v>
      </c>
    </row>
    <row r="177" spans="16:88" ht="18.75" x14ac:dyDescent="0.3">
      <c r="P177" s="230"/>
      <c r="AD177" s="257"/>
      <c r="AE177" s="149"/>
      <c r="AF177" s="149"/>
      <c r="AG177" s="263"/>
      <c r="AH177" s="209"/>
      <c r="AI177" s="257"/>
      <c r="AJ177" s="257"/>
      <c r="AK177" s="257"/>
      <c r="AL177" s="257"/>
      <c r="AM177" s="257"/>
      <c r="AN177" s="257"/>
      <c r="BB177" s="259"/>
      <c r="BC177" s="259"/>
      <c r="BD177" s="259"/>
      <c r="BE177" s="259"/>
      <c r="BF177" s="259"/>
      <c r="BG177" s="259"/>
      <c r="BH177" s="259"/>
      <c r="BI177" s="259"/>
      <c r="BJ177" s="259"/>
      <c r="BK177" s="259"/>
      <c r="BL177" s="259"/>
      <c r="BZ177" s="242">
        <v>6.6499999999999604</v>
      </c>
      <c r="CA177" s="252">
        <v>61</v>
      </c>
      <c r="CB177" s="206">
        <v>66</v>
      </c>
      <c r="CC177" s="206">
        <v>71</v>
      </c>
      <c r="CD177" s="206">
        <v>76</v>
      </c>
      <c r="CE177" s="206">
        <v>81</v>
      </c>
      <c r="CF177" s="206">
        <v>86</v>
      </c>
      <c r="CG177" s="206">
        <v>91</v>
      </c>
      <c r="CH177" s="206">
        <v>96</v>
      </c>
      <c r="CI177" s="206">
        <v>100</v>
      </c>
      <c r="CJ177" s="206">
        <v>100</v>
      </c>
    </row>
    <row r="178" spans="16:88" ht="16.5" x14ac:dyDescent="0.3">
      <c r="AD178" s="257"/>
      <c r="AE178" s="149"/>
      <c r="AF178" s="149"/>
      <c r="AG178" s="258"/>
      <c r="AH178" s="209"/>
      <c r="AI178" s="257"/>
      <c r="AJ178" s="257"/>
      <c r="AK178" s="257"/>
      <c r="AL178" s="257"/>
      <c r="AM178" s="257"/>
      <c r="AN178" s="257"/>
      <c r="BB178" s="259"/>
      <c r="BC178" s="259"/>
      <c r="BD178" s="259"/>
      <c r="BE178" s="259"/>
      <c r="BF178" s="259"/>
      <c r="BG178" s="259"/>
      <c r="BH178" s="259"/>
      <c r="BI178" s="259"/>
      <c r="BJ178" s="259"/>
      <c r="BK178" s="259"/>
      <c r="BL178" s="259"/>
      <c r="BZ178" s="244">
        <v>6.6599999999999602</v>
      </c>
      <c r="CA178" s="252">
        <v>60</v>
      </c>
      <c r="CB178" s="206">
        <v>65</v>
      </c>
      <c r="CC178" s="206">
        <v>70</v>
      </c>
      <c r="CD178" s="206">
        <v>75</v>
      </c>
      <c r="CE178" s="206">
        <v>80</v>
      </c>
      <c r="CF178" s="206">
        <v>85</v>
      </c>
      <c r="CG178" s="206">
        <v>90</v>
      </c>
      <c r="CH178" s="206">
        <v>95</v>
      </c>
      <c r="CI178" s="206">
        <v>100</v>
      </c>
      <c r="CJ178" s="206">
        <v>100</v>
      </c>
    </row>
    <row r="179" spans="16:88" ht="16.5" x14ac:dyDescent="0.3">
      <c r="AD179" s="257"/>
      <c r="AE179" s="149"/>
      <c r="AF179" s="149"/>
      <c r="AG179" s="258"/>
      <c r="AH179" s="209"/>
      <c r="AI179" s="257"/>
      <c r="AJ179" s="257"/>
      <c r="AK179" s="257"/>
      <c r="AL179" s="257"/>
      <c r="AM179" s="257"/>
      <c r="AN179" s="257"/>
      <c r="BB179" s="259"/>
      <c r="BC179" s="259"/>
      <c r="BD179" s="259"/>
      <c r="BE179" s="259"/>
      <c r="BF179" s="259"/>
      <c r="BG179" s="259"/>
      <c r="BH179" s="259"/>
      <c r="BI179" s="259"/>
      <c r="BJ179" s="259"/>
      <c r="BK179" s="259"/>
      <c r="BL179" s="259"/>
      <c r="BZ179" s="244">
        <v>6.66999999999996</v>
      </c>
      <c r="CA179" s="252">
        <v>60</v>
      </c>
      <c r="CB179" s="206">
        <v>65</v>
      </c>
      <c r="CC179" s="206">
        <v>70</v>
      </c>
      <c r="CD179" s="206">
        <v>75</v>
      </c>
      <c r="CE179" s="206">
        <v>80</v>
      </c>
      <c r="CF179" s="206">
        <v>85</v>
      </c>
      <c r="CG179" s="206">
        <v>90</v>
      </c>
      <c r="CH179" s="206">
        <v>95</v>
      </c>
      <c r="CI179" s="206">
        <v>100</v>
      </c>
      <c r="CJ179" s="206">
        <v>100</v>
      </c>
    </row>
    <row r="180" spans="16:88" ht="16.5" x14ac:dyDescent="0.3">
      <c r="AD180" s="257"/>
      <c r="AE180" s="149"/>
      <c r="AF180" s="149"/>
      <c r="AG180" s="258"/>
      <c r="AH180" s="209"/>
      <c r="AI180" s="257"/>
      <c r="AJ180" s="257"/>
      <c r="AK180" s="257"/>
      <c r="AL180" s="257"/>
      <c r="AM180" s="257"/>
      <c r="AN180" s="257"/>
      <c r="BB180" s="259"/>
      <c r="BC180" s="259"/>
      <c r="BD180" s="259"/>
      <c r="BE180" s="259"/>
      <c r="BF180" s="259"/>
      <c r="BG180" s="259"/>
      <c r="BH180" s="259"/>
      <c r="BI180" s="259"/>
      <c r="BJ180" s="259"/>
      <c r="BK180" s="259"/>
      <c r="BL180" s="259"/>
      <c r="BZ180" s="244">
        <v>6.6799999999999597</v>
      </c>
      <c r="CA180" s="252">
        <v>60</v>
      </c>
      <c r="CB180" s="206">
        <v>65</v>
      </c>
      <c r="CC180" s="206">
        <v>70</v>
      </c>
      <c r="CD180" s="206">
        <v>75</v>
      </c>
      <c r="CE180" s="206">
        <v>80</v>
      </c>
      <c r="CF180" s="206">
        <v>85</v>
      </c>
      <c r="CG180" s="206">
        <v>90</v>
      </c>
      <c r="CH180" s="206">
        <v>95</v>
      </c>
      <c r="CI180" s="206">
        <v>100</v>
      </c>
      <c r="CJ180" s="206">
        <v>100</v>
      </c>
    </row>
    <row r="181" spans="16:88" ht="18.75" x14ac:dyDescent="0.3">
      <c r="AD181" s="257"/>
      <c r="AE181" s="149"/>
      <c r="AF181" s="149"/>
      <c r="AG181" s="263"/>
      <c r="AH181" s="209"/>
      <c r="AI181" s="257"/>
      <c r="AJ181" s="257"/>
      <c r="AK181" s="257"/>
      <c r="AL181" s="257"/>
      <c r="AM181" s="257"/>
      <c r="AN181" s="257"/>
      <c r="BB181" s="259"/>
      <c r="BC181" s="259"/>
      <c r="BD181" s="259"/>
      <c r="BE181" s="259"/>
      <c r="BF181" s="259"/>
      <c r="BG181" s="259"/>
      <c r="BH181" s="259"/>
      <c r="BI181" s="259"/>
      <c r="BJ181" s="259"/>
      <c r="BK181" s="259"/>
      <c r="BL181" s="259"/>
      <c r="BZ181" s="244">
        <v>6.6899999999999604</v>
      </c>
      <c r="CA181" s="252">
        <v>60</v>
      </c>
      <c r="CB181" s="206">
        <v>65</v>
      </c>
      <c r="CC181" s="206">
        <v>70</v>
      </c>
      <c r="CD181" s="206">
        <v>75</v>
      </c>
      <c r="CE181" s="206">
        <v>80</v>
      </c>
      <c r="CF181" s="206">
        <v>85</v>
      </c>
      <c r="CG181" s="206">
        <v>90</v>
      </c>
      <c r="CH181" s="206">
        <v>95</v>
      </c>
      <c r="CI181" s="206">
        <v>100</v>
      </c>
      <c r="CJ181" s="206">
        <v>100</v>
      </c>
    </row>
    <row r="182" spans="16:88" ht="18" x14ac:dyDescent="0.25">
      <c r="AD182" s="257"/>
      <c r="AE182" s="149"/>
      <c r="AF182" s="149"/>
      <c r="AG182" s="258"/>
      <c r="AH182" s="209"/>
      <c r="AI182" s="257"/>
      <c r="AJ182" s="257"/>
      <c r="AK182" s="257"/>
      <c r="AL182" s="257"/>
      <c r="AM182" s="257"/>
      <c r="AN182" s="257"/>
      <c r="BB182" s="259"/>
      <c r="BC182" s="259"/>
      <c r="BD182" s="259"/>
      <c r="BE182" s="259"/>
      <c r="BF182" s="259"/>
      <c r="BG182" s="259"/>
      <c r="BH182" s="259"/>
      <c r="BI182" s="259"/>
      <c r="BJ182" s="259"/>
      <c r="BK182" s="259"/>
      <c r="BL182" s="259"/>
      <c r="BZ182" s="265">
        <v>6.6999999999999602</v>
      </c>
      <c r="CA182" s="252">
        <v>60</v>
      </c>
      <c r="CB182" s="206">
        <v>65</v>
      </c>
      <c r="CC182" s="206">
        <v>70</v>
      </c>
      <c r="CD182" s="206">
        <v>75</v>
      </c>
      <c r="CE182" s="206">
        <v>80</v>
      </c>
      <c r="CF182" s="206">
        <v>85</v>
      </c>
      <c r="CG182" s="206">
        <v>90</v>
      </c>
      <c r="CH182" s="206">
        <v>95</v>
      </c>
      <c r="CI182" s="206">
        <v>100</v>
      </c>
      <c r="CJ182" s="206">
        <v>100</v>
      </c>
    </row>
    <row r="183" spans="16:88" ht="16.5" x14ac:dyDescent="0.3">
      <c r="AD183" s="257"/>
      <c r="AE183" s="149"/>
      <c r="AF183" s="149"/>
      <c r="AG183" s="258"/>
      <c r="AH183" s="209"/>
      <c r="AI183" s="257"/>
      <c r="AJ183" s="257"/>
      <c r="AK183" s="257"/>
      <c r="AL183" s="257"/>
      <c r="AM183" s="257"/>
      <c r="AN183" s="257"/>
      <c r="BB183" s="259"/>
      <c r="BC183" s="259"/>
      <c r="BD183" s="259"/>
      <c r="BE183" s="259"/>
      <c r="BF183" s="259"/>
      <c r="BG183" s="259"/>
      <c r="BH183" s="259"/>
      <c r="BI183" s="259"/>
      <c r="BJ183" s="259"/>
      <c r="BK183" s="259"/>
      <c r="BL183" s="259"/>
      <c r="BZ183" s="244">
        <v>6.70999999999996</v>
      </c>
      <c r="CA183" s="252">
        <v>59</v>
      </c>
      <c r="CB183" s="206">
        <v>64</v>
      </c>
      <c r="CC183" s="206">
        <v>69</v>
      </c>
      <c r="CD183" s="206">
        <v>74</v>
      </c>
      <c r="CE183" s="206">
        <v>79</v>
      </c>
      <c r="CF183" s="206">
        <v>84</v>
      </c>
      <c r="CG183" s="206">
        <v>89</v>
      </c>
      <c r="CH183" s="206">
        <v>94</v>
      </c>
      <c r="CI183" s="206">
        <v>99</v>
      </c>
      <c r="CJ183" s="206">
        <v>100</v>
      </c>
    </row>
    <row r="184" spans="16:88" ht="16.5" x14ac:dyDescent="0.3">
      <c r="AD184" s="257"/>
      <c r="AE184" s="149"/>
      <c r="AF184" s="149"/>
      <c r="AG184" s="258"/>
      <c r="AH184" s="209"/>
      <c r="AI184" s="257"/>
      <c r="AJ184" s="257"/>
      <c r="AK184" s="257"/>
      <c r="AL184" s="257"/>
      <c r="AM184" s="257"/>
      <c r="AN184" s="257"/>
      <c r="BB184" s="259"/>
      <c r="BC184" s="259"/>
      <c r="BD184" s="259"/>
      <c r="BE184" s="259"/>
      <c r="BF184" s="259"/>
      <c r="BG184" s="259"/>
      <c r="BH184" s="259"/>
      <c r="BI184" s="259"/>
      <c r="BJ184" s="259"/>
      <c r="BK184" s="259"/>
      <c r="BL184" s="259"/>
      <c r="BZ184" s="244">
        <v>6.7199999999999598</v>
      </c>
      <c r="CA184" s="252">
        <v>59</v>
      </c>
      <c r="CB184" s="206">
        <v>64</v>
      </c>
      <c r="CC184" s="206">
        <v>69</v>
      </c>
      <c r="CD184" s="206">
        <v>74</v>
      </c>
      <c r="CE184" s="206">
        <v>79</v>
      </c>
      <c r="CF184" s="206">
        <v>84</v>
      </c>
      <c r="CG184" s="206">
        <v>89</v>
      </c>
      <c r="CH184" s="206">
        <v>94</v>
      </c>
      <c r="CI184" s="206">
        <v>99</v>
      </c>
      <c r="CJ184" s="206">
        <v>100</v>
      </c>
    </row>
    <row r="185" spans="16:88" ht="18.75" x14ac:dyDescent="0.3">
      <c r="AD185" s="257"/>
      <c r="AE185" s="149"/>
      <c r="AF185" s="149"/>
      <c r="AG185" s="263"/>
      <c r="AH185" s="209"/>
      <c r="AI185" s="257"/>
      <c r="AJ185" s="257"/>
      <c r="AK185" s="257"/>
      <c r="AL185" s="257"/>
      <c r="AM185" s="257"/>
      <c r="AN185" s="257"/>
      <c r="BB185" s="259"/>
      <c r="BC185" s="259"/>
      <c r="BD185" s="259"/>
      <c r="BE185" s="259"/>
      <c r="BF185" s="259"/>
      <c r="BG185" s="259"/>
      <c r="BH185" s="259"/>
      <c r="BI185" s="259"/>
      <c r="BJ185" s="259"/>
      <c r="BK185" s="259"/>
      <c r="BL185" s="259"/>
      <c r="BZ185" s="244">
        <v>6.7299999999999596</v>
      </c>
      <c r="CA185" s="252">
        <v>59</v>
      </c>
      <c r="CB185" s="206">
        <v>64</v>
      </c>
      <c r="CC185" s="206">
        <v>69</v>
      </c>
      <c r="CD185" s="206">
        <v>74</v>
      </c>
      <c r="CE185" s="206">
        <v>79</v>
      </c>
      <c r="CF185" s="206">
        <v>84</v>
      </c>
      <c r="CG185" s="206">
        <v>89</v>
      </c>
      <c r="CH185" s="206">
        <v>94</v>
      </c>
      <c r="CI185" s="206">
        <v>99</v>
      </c>
      <c r="CJ185" s="206">
        <v>100</v>
      </c>
    </row>
    <row r="186" spans="16:88" ht="16.5" x14ac:dyDescent="0.3">
      <c r="AD186" s="257"/>
      <c r="AE186" s="149"/>
      <c r="AF186" s="149"/>
      <c r="AG186" s="258"/>
      <c r="AH186" s="209"/>
      <c r="AI186" s="257"/>
      <c r="AJ186" s="257"/>
      <c r="AK186" s="257"/>
      <c r="AL186" s="257"/>
      <c r="AM186" s="257"/>
      <c r="AN186" s="257"/>
      <c r="BB186" s="259"/>
      <c r="BC186" s="259"/>
      <c r="BD186" s="259"/>
      <c r="BE186" s="259"/>
      <c r="BF186" s="259"/>
      <c r="BG186" s="259"/>
      <c r="BH186" s="259"/>
      <c r="BI186" s="259"/>
      <c r="BJ186" s="259"/>
      <c r="BK186" s="259"/>
      <c r="BL186" s="259"/>
      <c r="BZ186" s="244">
        <v>6.7399999999999602</v>
      </c>
      <c r="CA186" s="252">
        <v>59</v>
      </c>
      <c r="CB186" s="206">
        <v>64</v>
      </c>
      <c r="CC186" s="206">
        <v>69</v>
      </c>
      <c r="CD186" s="206">
        <v>74</v>
      </c>
      <c r="CE186" s="206">
        <v>79</v>
      </c>
      <c r="CF186" s="206">
        <v>84</v>
      </c>
      <c r="CG186" s="206">
        <v>89</v>
      </c>
      <c r="CH186" s="206">
        <v>94</v>
      </c>
      <c r="CI186" s="206">
        <v>99</v>
      </c>
      <c r="CJ186" s="206">
        <v>100</v>
      </c>
    </row>
    <row r="187" spans="16:88" ht="18" x14ac:dyDescent="0.25">
      <c r="AD187" s="257"/>
      <c r="AE187" s="149"/>
      <c r="AF187" s="149"/>
      <c r="AG187" s="258"/>
      <c r="AH187" s="209"/>
      <c r="AI187" s="257"/>
      <c r="AJ187" s="257"/>
      <c r="AK187" s="257"/>
      <c r="AL187" s="257"/>
      <c r="AM187" s="257"/>
      <c r="AN187" s="257"/>
      <c r="BB187" s="259"/>
      <c r="BC187" s="259"/>
      <c r="BD187" s="259"/>
      <c r="BE187" s="259"/>
      <c r="BF187" s="259"/>
      <c r="BG187" s="259"/>
      <c r="BH187" s="259"/>
      <c r="BI187" s="259"/>
      <c r="BJ187" s="259"/>
      <c r="BK187" s="259"/>
      <c r="BL187" s="259"/>
      <c r="BZ187" s="265">
        <v>6.74999999999996</v>
      </c>
      <c r="CA187" s="252">
        <v>59</v>
      </c>
      <c r="CB187" s="206">
        <v>64</v>
      </c>
      <c r="CC187" s="206">
        <v>69</v>
      </c>
      <c r="CD187" s="206">
        <v>74</v>
      </c>
      <c r="CE187" s="206">
        <v>79</v>
      </c>
      <c r="CF187" s="206">
        <v>84</v>
      </c>
      <c r="CG187" s="206">
        <v>89</v>
      </c>
      <c r="CH187" s="206">
        <v>94</v>
      </c>
      <c r="CI187" s="206">
        <v>99</v>
      </c>
      <c r="CJ187" s="206">
        <v>100</v>
      </c>
    </row>
    <row r="188" spans="16:88" ht="16.5" x14ac:dyDescent="0.3">
      <c r="AD188" s="257"/>
      <c r="AE188" s="149"/>
      <c r="AF188" s="149"/>
      <c r="AG188" s="258"/>
      <c r="AH188" s="209"/>
      <c r="AI188" s="257"/>
      <c r="AJ188" s="257"/>
      <c r="AK188" s="257"/>
      <c r="AL188" s="257"/>
      <c r="AM188" s="257"/>
      <c r="AN188" s="257"/>
      <c r="BB188" s="259"/>
      <c r="BC188" s="259"/>
      <c r="BD188" s="259"/>
      <c r="BE188" s="259"/>
      <c r="BF188" s="259"/>
      <c r="BG188" s="259"/>
      <c r="BH188" s="259"/>
      <c r="BI188" s="259"/>
      <c r="BJ188" s="259"/>
      <c r="BK188" s="259"/>
      <c r="BL188" s="259"/>
      <c r="BZ188" s="244">
        <v>6.7599999999999598</v>
      </c>
      <c r="CA188" s="252">
        <v>58</v>
      </c>
      <c r="CB188" s="206">
        <v>63</v>
      </c>
      <c r="CC188" s="206">
        <v>68</v>
      </c>
      <c r="CD188" s="206">
        <v>73</v>
      </c>
      <c r="CE188" s="206">
        <v>78</v>
      </c>
      <c r="CF188" s="206">
        <v>83</v>
      </c>
      <c r="CG188" s="206">
        <v>88</v>
      </c>
      <c r="CH188" s="206">
        <v>93</v>
      </c>
      <c r="CI188" s="206">
        <v>98</v>
      </c>
      <c r="CJ188" s="206">
        <v>100</v>
      </c>
    </row>
    <row r="189" spans="16:88" ht="18.75" x14ac:dyDescent="0.3">
      <c r="AD189" s="257"/>
      <c r="AE189" s="149"/>
      <c r="AF189" s="149"/>
      <c r="AG189" s="263"/>
      <c r="AH189" s="209"/>
      <c r="AI189" s="257"/>
      <c r="AJ189" s="257"/>
      <c r="AK189" s="257"/>
      <c r="AL189" s="257"/>
      <c r="AM189" s="257"/>
      <c r="AN189" s="257"/>
      <c r="BB189" s="259"/>
      <c r="BC189" s="259"/>
      <c r="BD189" s="259"/>
      <c r="BE189" s="259"/>
      <c r="BF189" s="259"/>
      <c r="BG189" s="259"/>
      <c r="BH189" s="259"/>
      <c r="BI189" s="259"/>
      <c r="BJ189" s="259"/>
      <c r="BK189" s="259"/>
      <c r="BL189" s="259"/>
      <c r="BZ189" s="244">
        <v>6.7699999999999596</v>
      </c>
      <c r="CA189" s="252">
        <v>58</v>
      </c>
      <c r="CB189" s="206">
        <v>63</v>
      </c>
      <c r="CC189" s="206">
        <v>68</v>
      </c>
      <c r="CD189" s="206">
        <v>73</v>
      </c>
      <c r="CE189" s="206">
        <v>78</v>
      </c>
      <c r="CF189" s="206">
        <v>83</v>
      </c>
      <c r="CG189" s="206">
        <v>88</v>
      </c>
      <c r="CH189" s="206">
        <v>93</v>
      </c>
      <c r="CI189" s="206">
        <v>98</v>
      </c>
      <c r="CJ189" s="206">
        <v>100</v>
      </c>
    </row>
    <row r="190" spans="16:88" ht="16.5" x14ac:dyDescent="0.3">
      <c r="AD190" s="257"/>
      <c r="AE190" s="149"/>
      <c r="AF190" s="149"/>
      <c r="AG190" s="258"/>
      <c r="AH190" s="209"/>
      <c r="AI190" s="257"/>
      <c r="AJ190" s="257"/>
      <c r="AK190" s="257"/>
      <c r="AL190" s="257"/>
      <c r="AM190" s="257"/>
      <c r="AN190" s="257"/>
      <c r="BB190" s="259"/>
      <c r="BC190" s="259"/>
      <c r="BD190" s="259"/>
      <c r="BE190" s="259"/>
      <c r="BF190" s="259"/>
      <c r="BG190" s="259"/>
      <c r="BH190" s="259"/>
      <c r="BI190" s="259"/>
      <c r="BJ190" s="259"/>
      <c r="BK190" s="259"/>
      <c r="BL190" s="259"/>
      <c r="BZ190" s="244">
        <v>6.7799999999999603</v>
      </c>
      <c r="CA190" s="252">
        <v>58</v>
      </c>
      <c r="CB190" s="206">
        <v>63</v>
      </c>
      <c r="CC190" s="206">
        <v>68</v>
      </c>
      <c r="CD190" s="206">
        <v>73</v>
      </c>
      <c r="CE190" s="206">
        <v>78</v>
      </c>
      <c r="CF190" s="206">
        <v>83</v>
      </c>
      <c r="CG190" s="206">
        <v>88</v>
      </c>
      <c r="CH190" s="206">
        <v>93</v>
      </c>
      <c r="CI190" s="206">
        <v>98</v>
      </c>
      <c r="CJ190" s="206">
        <v>100</v>
      </c>
    </row>
    <row r="191" spans="16:88" ht="16.5" x14ac:dyDescent="0.3">
      <c r="AD191" s="257"/>
      <c r="AE191" s="149"/>
      <c r="AF191" s="149"/>
      <c r="AG191" s="258"/>
      <c r="AH191" s="209"/>
      <c r="AI191" s="257"/>
      <c r="AJ191" s="257"/>
      <c r="AK191" s="257"/>
      <c r="AL191" s="257"/>
      <c r="AM191" s="257"/>
      <c r="AN191" s="257"/>
      <c r="BB191" s="259"/>
      <c r="BC191" s="259"/>
      <c r="BD191" s="259"/>
      <c r="BE191" s="259"/>
      <c r="BF191" s="259"/>
      <c r="BG191" s="259"/>
      <c r="BH191" s="259"/>
      <c r="BI191" s="259"/>
      <c r="BJ191" s="259"/>
      <c r="BK191" s="259"/>
      <c r="BL191" s="259"/>
      <c r="BZ191" s="244">
        <v>6.7899999999999601</v>
      </c>
      <c r="CA191" s="252">
        <v>58</v>
      </c>
      <c r="CB191" s="206">
        <v>63</v>
      </c>
      <c r="CC191" s="206">
        <v>68</v>
      </c>
      <c r="CD191" s="206">
        <v>73</v>
      </c>
      <c r="CE191" s="206">
        <v>78</v>
      </c>
      <c r="CF191" s="206">
        <v>83</v>
      </c>
      <c r="CG191" s="206">
        <v>88</v>
      </c>
      <c r="CH191" s="206">
        <v>93</v>
      </c>
      <c r="CI191" s="206">
        <v>98</v>
      </c>
      <c r="CJ191" s="206">
        <v>100</v>
      </c>
    </row>
    <row r="192" spans="16:88" ht="18" x14ac:dyDescent="0.25">
      <c r="AD192" s="257"/>
      <c r="AE192" s="149"/>
      <c r="AF192" s="149"/>
      <c r="AG192" s="258"/>
      <c r="AH192" s="209"/>
      <c r="AI192" s="257"/>
      <c r="AJ192" s="257"/>
      <c r="AK192" s="257"/>
      <c r="AL192" s="257"/>
      <c r="AM192" s="257"/>
      <c r="AN192" s="257"/>
      <c r="BB192" s="259"/>
      <c r="BC192" s="259"/>
      <c r="BD192" s="259"/>
      <c r="BE192" s="259"/>
      <c r="BF192" s="259"/>
      <c r="BG192" s="259"/>
      <c r="BH192" s="259"/>
      <c r="BI192" s="259"/>
      <c r="BJ192" s="259"/>
      <c r="BK192" s="259"/>
      <c r="BL192" s="259"/>
      <c r="BZ192" s="265">
        <v>6.7999999999999599</v>
      </c>
      <c r="CA192" s="252">
        <v>58</v>
      </c>
      <c r="CB192" s="206">
        <v>63</v>
      </c>
      <c r="CC192" s="206">
        <v>68</v>
      </c>
      <c r="CD192" s="206">
        <v>73</v>
      </c>
      <c r="CE192" s="206">
        <v>78</v>
      </c>
      <c r="CF192" s="206">
        <v>83</v>
      </c>
      <c r="CG192" s="206">
        <v>88</v>
      </c>
      <c r="CH192" s="206">
        <v>93</v>
      </c>
      <c r="CI192" s="206">
        <v>98</v>
      </c>
      <c r="CJ192" s="206">
        <v>100</v>
      </c>
    </row>
    <row r="193" spans="30:88" ht="18.75" x14ac:dyDescent="0.3">
      <c r="AD193" s="257"/>
      <c r="AE193" s="149"/>
      <c r="AF193" s="149"/>
      <c r="AG193" s="263"/>
      <c r="AH193" s="209"/>
      <c r="AI193" s="257"/>
      <c r="AJ193" s="257"/>
      <c r="AK193" s="257"/>
      <c r="AL193" s="257"/>
      <c r="AM193" s="257"/>
      <c r="AN193" s="257"/>
      <c r="BB193" s="259"/>
      <c r="BC193" s="259"/>
      <c r="BD193" s="259"/>
      <c r="BE193" s="259"/>
      <c r="BF193" s="259"/>
      <c r="BG193" s="259"/>
      <c r="BH193" s="259"/>
      <c r="BI193" s="259"/>
      <c r="BJ193" s="259"/>
      <c r="BK193" s="259"/>
      <c r="BL193" s="259"/>
      <c r="BZ193" s="244">
        <v>6.8099999999999596</v>
      </c>
      <c r="CA193" s="252">
        <v>57</v>
      </c>
      <c r="CB193" s="206">
        <v>62</v>
      </c>
      <c r="CC193" s="206">
        <v>67</v>
      </c>
      <c r="CD193" s="206">
        <v>72</v>
      </c>
      <c r="CE193" s="206">
        <v>77</v>
      </c>
      <c r="CF193" s="206">
        <v>82</v>
      </c>
      <c r="CG193" s="206">
        <v>87</v>
      </c>
      <c r="CH193" s="206">
        <v>92</v>
      </c>
      <c r="CI193" s="206">
        <v>97</v>
      </c>
      <c r="CJ193" s="206">
        <v>100</v>
      </c>
    </row>
    <row r="194" spans="30:88" ht="16.5" x14ac:dyDescent="0.3">
      <c r="AD194" s="257"/>
      <c r="AE194" s="149"/>
      <c r="AF194" s="149"/>
      <c r="AG194" s="258"/>
      <c r="AH194" s="209"/>
      <c r="AI194" s="257"/>
      <c r="AJ194" s="257"/>
      <c r="AK194" s="257"/>
      <c r="AL194" s="257"/>
      <c r="AM194" s="257"/>
      <c r="AN194" s="257"/>
      <c r="BB194" s="259"/>
      <c r="BC194" s="259"/>
      <c r="BD194" s="259"/>
      <c r="BE194" s="259"/>
      <c r="BF194" s="259"/>
      <c r="BG194" s="259"/>
      <c r="BH194" s="259"/>
      <c r="BI194" s="259"/>
      <c r="BJ194" s="259"/>
      <c r="BK194" s="259"/>
      <c r="BL194" s="259"/>
      <c r="BZ194" s="244">
        <v>6.8199999999999603</v>
      </c>
      <c r="CA194" s="252">
        <v>57</v>
      </c>
      <c r="CB194" s="206">
        <v>62</v>
      </c>
      <c r="CC194" s="206">
        <v>67</v>
      </c>
      <c r="CD194" s="206">
        <v>72</v>
      </c>
      <c r="CE194" s="206">
        <v>77</v>
      </c>
      <c r="CF194" s="206">
        <v>82</v>
      </c>
      <c r="CG194" s="206">
        <v>87</v>
      </c>
      <c r="CH194" s="206">
        <v>92</v>
      </c>
      <c r="CI194" s="206">
        <v>97</v>
      </c>
      <c r="CJ194" s="206">
        <v>100</v>
      </c>
    </row>
    <row r="195" spans="30:88" ht="18.75" x14ac:dyDescent="0.3">
      <c r="AD195" s="257"/>
      <c r="AE195" s="149"/>
      <c r="AF195" s="149"/>
      <c r="AG195" s="263"/>
      <c r="AH195" s="209"/>
      <c r="AI195" s="257"/>
      <c r="AJ195" s="257"/>
      <c r="AK195" s="257"/>
      <c r="AL195" s="257"/>
      <c r="AM195" s="257"/>
      <c r="AN195" s="257"/>
      <c r="BB195" s="259"/>
      <c r="BC195" s="259"/>
      <c r="BD195" s="259"/>
      <c r="BE195" s="259"/>
      <c r="BF195" s="259"/>
      <c r="BG195" s="259"/>
      <c r="BH195" s="259"/>
      <c r="BI195" s="259"/>
      <c r="BJ195" s="259"/>
      <c r="BK195" s="259"/>
      <c r="BL195" s="259"/>
      <c r="BZ195" s="244">
        <v>6.8299999999999601</v>
      </c>
      <c r="CA195" s="252">
        <v>57</v>
      </c>
      <c r="CB195" s="206">
        <v>62</v>
      </c>
      <c r="CC195" s="206">
        <v>67</v>
      </c>
      <c r="CD195" s="206">
        <v>72</v>
      </c>
      <c r="CE195" s="206">
        <v>77</v>
      </c>
      <c r="CF195" s="206">
        <v>82</v>
      </c>
      <c r="CG195" s="206">
        <v>87</v>
      </c>
      <c r="CH195" s="206">
        <v>92</v>
      </c>
      <c r="CI195" s="206">
        <v>97</v>
      </c>
      <c r="CJ195" s="206">
        <v>100</v>
      </c>
    </row>
    <row r="196" spans="30:88" ht="16.5" x14ac:dyDescent="0.3">
      <c r="AD196" s="257"/>
      <c r="AE196" s="149"/>
      <c r="AF196" s="149"/>
      <c r="AG196" s="258"/>
      <c r="AH196" s="209"/>
      <c r="AI196" s="257"/>
      <c r="AJ196" s="257"/>
      <c r="AK196" s="257"/>
      <c r="AL196" s="257"/>
      <c r="AM196" s="257"/>
      <c r="AN196" s="257"/>
      <c r="BB196" s="259"/>
      <c r="BC196" s="259"/>
      <c r="BD196" s="259"/>
      <c r="BE196" s="259"/>
      <c r="BF196" s="259"/>
      <c r="BG196" s="259"/>
      <c r="BH196" s="259"/>
      <c r="BI196" s="259"/>
      <c r="BJ196" s="259"/>
      <c r="BK196" s="259"/>
      <c r="BL196" s="259"/>
      <c r="BZ196" s="244">
        <v>6.8399999999999599</v>
      </c>
      <c r="CA196" s="252">
        <v>57</v>
      </c>
      <c r="CB196" s="206">
        <v>62</v>
      </c>
      <c r="CC196" s="206">
        <v>67</v>
      </c>
      <c r="CD196" s="206">
        <v>72</v>
      </c>
      <c r="CE196" s="206">
        <v>77</v>
      </c>
      <c r="CF196" s="206">
        <v>82</v>
      </c>
      <c r="CG196" s="206">
        <v>87</v>
      </c>
      <c r="CH196" s="206">
        <v>92</v>
      </c>
      <c r="CI196" s="206">
        <v>97</v>
      </c>
      <c r="CJ196" s="206">
        <v>100</v>
      </c>
    </row>
    <row r="197" spans="30:88" ht="18" x14ac:dyDescent="0.25">
      <c r="AD197" s="257"/>
      <c r="AE197" s="149"/>
      <c r="AF197" s="149"/>
      <c r="AG197" s="258"/>
      <c r="AH197" s="209"/>
      <c r="AI197" s="257"/>
      <c r="AJ197" s="257"/>
      <c r="AK197" s="257"/>
      <c r="AL197" s="257"/>
      <c r="AM197" s="257"/>
      <c r="AN197" s="257"/>
      <c r="BB197" s="259"/>
      <c r="BC197" s="259"/>
      <c r="BD197" s="259"/>
      <c r="BE197" s="259"/>
      <c r="BF197" s="259"/>
      <c r="BG197" s="259"/>
      <c r="BH197" s="259"/>
      <c r="BI197" s="259"/>
      <c r="BJ197" s="259"/>
      <c r="BK197" s="259"/>
      <c r="BL197" s="259"/>
      <c r="BZ197" s="265">
        <v>6.8499999999999597</v>
      </c>
      <c r="CA197" s="252">
        <v>57</v>
      </c>
      <c r="CB197" s="206">
        <v>62</v>
      </c>
      <c r="CC197" s="206">
        <v>67</v>
      </c>
      <c r="CD197" s="206">
        <v>72</v>
      </c>
      <c r="CE197" s="206">
        <v>77</v>
      </c>
      <c r="CF197" s="206">
        <v>82</v>
      </c>
      <c r="CG197" s="206">
        <v>87</v>
      </c>
      <c r="CH197" s="206">
        <v>92</v>
      </c>
      <c r="CI197" s="206">
        <v>97</v>
      </c>
      <c r="CJ197" s="206">
        <v>100</v>
      </c>
    </row>
    <row r="198" spans="30:88" ht="16.5" x14ac:dyDescent="0.3">
      <c r="AD198" s="257"/>
      <c r="AE198" s="149"/>
      <c r="AF198" s="149"/>
      <c r="AG198" s="258"/>
      <c r="AH198" s="209"/>
      <c r="AI198" s="257"/>
      <c r="AJ198" s="257"/>
      <c r="AK198" s="257"/>
      <c r="AL198" s="257"/>
      <c r="AM198" s="257"/>
      <c r="AN198" s="257"/>
      <c r="BB198" s="259"/>
      <c r="BC198" s="259"/>
      <c r="BD198" s="259"/>
      <c r="BE198" s="259"/>
      <c r="BF198" s="259"/>
      <c r="BG198" s="259"/>
      <c r="BH198" s="259"/>
      <c r="BI198" s="259"/>
      <c r="BJ198" s="259"/>
      <c r="BK198" s="259"/>
      <c r="BL198" s="259"/>
      <c r="BZ198" s="244">
        <v>6.8599999999999604</v>
      </c>
      <c r="CA198" s="252">
        <v>56</v>
      </c>
      <c r="CB198" s="206">
        <v>61</v>
      </c>
      <c r="CC198" s="206">
        <v>66</v>
      </c>
      <c r="CD198" s="206">
        <v>71</v>
      </c>
      <c r="CE198" s="206">
        <v>76</v>
      </c>
      <c r="CF198" s="206">
        <v>81</v>
      </c>
      <c r="CG198" s="206">
        <v>86</v>
      </c>
      <c r="CH198" s="206">
        <v>91</v>
      </c>
      <c r="CI198" s="206">
        <v>96</v>
      </c>
      <c r="CJ198" s="206">
        <v>100</v>
      </c>
    </row>
    <row r="199" spans="30:88" ht="18.75" x14ac:dyDescent="0.3">
      <c r="AD199" s="257"/>
      <c r="AE199" s="149"/>
      <c r="AF199" s="149"/>
      <c r="AG199" s="263"/>
      <c r="AH199" s="209"/>
      <c r="AI199" s="257"/>
      <c r="AJ199" s="257"/>
      <c r="AK199" s="257"/>
      <c r="AL199" s="257"/>
      <c r="AM199" s="257"/>
      <c r="AN199" s="257"/>
      <c r="BB199" s="259"/>
      <c r="BC199" s="259"/>
      <c r="BD199" s="259"/>
      <c r="BE199" s="259"/>
      <c r="BF199" s="259"/>
      <c r="BG199" s="259"/>
      <c r="BH199" s="259"/>
      <c r="BI199" s="259"/>
      <c r="BJ199" s="259"/>
      <c r="BK199" s="259"/>
      <c r="BL199" s="259"/>
      <c r="BZ199" s="244">
        <v>6.8699999999999601</v>
      </c>
      <c r="CA199" s="252">
        <v>56</v>
      </c>
      <c r="CB199" s="206">
        <v>61</v>
      </c>
      <c r="CC199" s="206">
        <v>66</v>
      </c>
      <c r="CD199" s="206">
        <v>71</v>
      </c>
      <c r="CE199" s="206">
        <v>76</v>
      </c>
      <c r="CF199" s="206">
        <v>81</v>
      </c>
      <c r="CG199" s="206">
        <v>86</v>
      </c>
      <c r="CH199" s="206">
        <v>91</v>
      </c>
      <c r="CI199" s="206">
        <v>96</v>
      </c>
      <c r="CJ199" s="206">
        <v>100</v>
      </c>
    </row>
    <row r="200" spans="30:88" ht="16.5" x14ac:dyDescent="0.3">
      <c r="AD200" s="257"/>
      <c r="AE200" s="149"/>
      <c r="AF200" s="149"/>
      <c r="AG200" s="258"/>
      <c r="AH200" s="209"/>
      <c r="AI200" s="257"/>
      <c r="AJ200" s="257"/>
      <c r="AK200" s="257"/>
      <c r="AL200" s="257"/>
      <c r="AM200" s="257"/>
      <c r="AN200" s="257"/>
      <c r="BB200" s="259"/>
      <c r="BC200" s="259"/>
      <c r="BD200" s="259"/>
      <c r="BE200" s="259"/>
      <c r="BF200" s="259"/>
      <c r="BG200" s="259"/>
      <c r="BH200" s="259"/>
      <c r="BI200" s="259"/>
      <c r="BJ200" s="259"/>
      <c r="BK200" s="259"/>
      <c r="BL200" s="259"/>
      <c r="BZ200" s="244">
        <v>6.8799999999999599</v>
      </c>
      <c r="CA200" s="252">
        <v>56</v>
      </c>
      <c r="CB200" s="206">
        <v>61</v>
      </c>
      <c r="CC200" s="206">
        <v>66</v>
      </c>
      <c r="CD200" s="206">
        <v>71</v>
      </c>
      <c r="CE200" s="206">
        <v>76</v>
      </c>
      <c r="CF200" s="206">
        <v>81</v>
      </c>
      <c r="CG200" s="206">
        <v>86</v>
      </c>
      <c r="CH200" s="206">
        <v>91</v>
      </c>
      <c r="CI200" s="206">
        <v>96</v>
      </c>
      <c r="CJ200" s="206">
        <v>100</v>
      </c>
    </row>
    <row r="201" spans="30:88" ht="16.5" x14ac:dyDescent="0.3">
      <c r="AD201" s="257"/>
      <c r="AE201" s="149"/>
      <c r="AF201" s="149"/>
      <c r="AG201" s="258"/>
      <c r="AH201" s="209"/>
      <c r="AI201" s="257"/>
      <c r="AJ201" s="257"/>
      <c r="AK201" s="257"/>
      <c r="AL201" s="257"/>
      <c r="AM201" s="257"/>
      <c r="AN201" s="257"/>
      <c r="BB201" s="259"/>
      <c r="BC201" s="259"/>
      <c r="BD201" s="259"/>
      <c r="BE201" s="259"/>
      <c r="BF201" s="259"/>
      <c r="BG201" s="259"/>
      <c r="BH201" s="259"/>
      <c r="BI201" s="259"/>
      <c r="BJ201" s="259"/>
      <c r="BK201" s="259"/>
      <c r="BL201" s="259"/>
      <c r="BZ201" s="244">
        <v>6.8899999999999597</v>
      </c>
      <c r="CA201" s="252">
        <v>56</v>
      </c>
      <c r="CB201" s="206">
        <v>61</v>
      </c>
      <c r="CC201" s="206">
        <v>66</v>
      </c>
      <c r="CD201" s="206">
        <v>71</v>
      </c>
      <c r="CE201" s="206">
        <v>76</v>
      </c>
      <c r="CF201" s="206">
        <v>81</v>
      </c>
      <c r="CG201" s="206">
        <v>86</v>
      </c>
      <c r="CH201" s="206">
        <v>91</v>
      </c>
      <c r="CI201" s="206">
        <v>96</v>
      </c>
      <c r="CJ201" s="206">
        <v>100</v>
      </c>
    </row>
    <row r="202" spans="30:88" ht="18" x14ac:dyDescent="0.25">
      <c r="AD202" s="257"/>
      <c r="AE202" s="149"/>
      <c r="AF202" s="149"/>
      <c r="AG202" s="263"/>
      <c r="AH202" s="209"/>
      <c r="AI202" s="257"/>
      <c r="AJ202" s="257"/>
      <c r="AK202" s="257"/>
      <c r="AL202" s="257"/>
      <c r="AM202" s="257"/>
      <c r="AN202" s="257"/>
      <c r="BB202" s="259"/>
      <c r="BC202" s="259"/>
      <c r="BD202" s="259"/>
      <c r="BE202" s="259"/>
      <c r="BF202" s="259"/>
      <c r="BG202" s="259"/>
      <c r="BH202" s="259"/>
      <c r="BI202" s="259"/>
      <c r="BJ202" s="259"/>
      <c r="BK202" s="259"/>
      <c r="BL202" s="259"/>
      <c r="BZ202" s="265">
        <v>6.8999999999999604</v>
      </c>
      <c r="CA202" s="252">
        <v>56</v>
      </c>
      <c r="CB202" s="206">
        <v>61</v>
      </c>
      <c r="CC202" s="206">
        <v>66</v>
      </c>
      <c r="CD202" s="206">
        <v>71</v>
      </c>
      <c r="CE202" s="206">
        <v>76</v>
      </c>
      <c r="CF202" s="206">
        <v>81</v>
      </c>
      <c r="CG202" s="206">
        <v>86</v>
      </c>
      <c r="CH202" s="206">
        <v>91</v>
      </c>
      <c r="CI202" s="206">
        <v>96</v>
      </c>
      <c r="CJ202" s="206">
        <v>100</v>
      </c>
    </row>
    <row r="203" spans="30:88" ht="18.75" x14ac:dyDescent="0.3">
      <c r="AD203" s="257"/>
      <c r="AE203" s="149"/>
      <c r="AF203" s="149"/>
      <c r="AG203" s="263"/>
      <c r="AH203" s="209"/>
      <c r="AI203" s="257"/>
      <c r="AJ203" s="257"/>
      <c r="AK203" s="257"/>
      <c r="AL203" s="257"/>
      <c r="AM203" s="257"/>
      <c r="AN203" s="257"/>
      <c r="BB203" s="259"/>
      <c r="BC203" s="259"/>
      <c r="BD203" s="259"/>
      <c r="BE203" s="259"/>
      <c r="BF203" s="259"/>
      <c r="BG203" s="259"/>
      <c r="BH203" s="259"/>
      <c r="BI203" s="259"/>
      <c r="BJ203" s="259"/>
      <c r="BK203" s="259"/>
      <c r="BL203" s="259"/>
      <c r="BZ203" s="244">
        <v>6.9099999999999602</v>
      </c>
      <c r="CA203" s="252">
        <v>55</v>
      </c>
      <c r="CB203" s="206">
        <v>60</v>
      </c>
      <c r="CC203" s="206">
        <v>65</v>
      </c>
      <c r="CD203" s="206">
        <v>70</v>
      </c>
      <c r="CE203" s="206">
        <v>75</v>
      </c>
      <c r="CF203" s="206">
        <v>80</v>
      </c>
      <c r="CG203" s="206">
        <v>85</v>
      </c>
      <c r="CH203" s="206">
        <v>90</v>
      </c>
      <c r="CI203" s="206">
        <v>95</v>
      </c>
      <c r="CJ203" s="206">
        <v>100</v>
      </c>
    </row>
    <row r="204" spans="30:88" ht="16.5" x14ac:dyDescent="0.3">
      <c r="AD204" s="257"/>
      <c r="AE204" s="149"/>
      <c r="AF204" s="149"/>
      <c r="AG204" s="258"/>
      <c r="AH204" s="209"/>
      <c r="AI204" s="257"/>
      <c r="AJ204" s="257"/>
      <c r="AK204" s="257"/>
      <c r="AL204" s="257"/>
      <c r="AM204" s="257"/>
      <c r="AN204" s="257"/>
      <c r="BB204" s="259"/>
      <c r="BC204" s="259"/>
      <c r="BD204" s="259"/>
      <c r="BE204" s="259"/>
      <c r="BF204" s="259"/>
      <c r="BG204" s="259"/>
      <c r="BH204" s="259"/>
      <c r="BI204" s="259"/>
      <c r="BJ204" s="259"/>
      <c r="BK204" s="259"/>
      <c r="BL204" s="259"/>
      <c r="BZ204" s="244">
        <v>6.91999999999996</v>
      </c>
      <c r="CA204" s="252">
        <v>55</v>
      </c>
      <c r="CB204" s="206">
        <v>60</v>
      </c>
      <c r="CC204" s="206">
        <v>65</v>
      </c>
      <c r="CD204" s="206">
        <v>70</v>
      </c>
      <c r="CE204" s="206">
        <v>75</v>
      </c>
      <c r="CF204" s="206">
        <v>80</v>
      </c>
      <c r="CG204" s="206">
        <v>85</v>
      </c>
      <c r="CH204" s="206">
        <v>90</v>
      </c>
      <c r="CI204" s="206">
        <v>95</v>
      </c>
      <c r="CJ204" s="206">
        <v>100</v>
      </c>
    </row>
    <row r="205" spans="30:88" ht="18.75" x14ac:dyDescent="0.3">
      <c r="AD205" s="257"/>
      <c r="AE205" s="149"/>
      <c r="AF205" s="149"/>
      <c r="AG205" s="263"/>
      <c r="AH205" s="209"/>
      <c r="AI205" s="257"/>
      <c r="AJ205" s="257"/>
      <c r="AK205" s="257"/>
      <c r="AL205" s="257"/>
      <c r="AM205" s="257"/>
      <c r="AN205" s="257"/>
      <c r="BB205" s="259"/>
      <c r="BC205" s="259"/>
      <c r="BD205" s="259"/>
      <c r="BE205" s="259"/>
      <c r="BF205" s="259"/>
      <c r="BG205" s="259"/>
      <c r="BH205" s="259"/>
      <c r="BI205" s="259"/>
      <c r="BJ205" s="259"/>
      <c r="BK205" s="259"/>
      <c r="BL205" s="259"/>
      <c r="BZ205" s="244">
        <v>6.9299999999999597</v>
      </c>
      <c r="CA205" s="252">
        <v>55</v>
      </c>
      <c r="CB205" s="206">
        <v>60</v>
      </c>
      <c r="CC205" s="206">
        <v>65</v>
      </c>
      <c r="CD205" s="206">
        <v>70</v>
      </c>
      <c r="CE205" s="206">
        <v>75</v>
      </c>
      <c r="CF205" s="206">
        <v>80</v>
      </c>
      <c r="CG205" s="206">
        <v>85</v>
      </c>
      <c r="CH205" s="206">
        <v>90</v>
      </c>
      <c r="CI205" s="206">
        <v>95</v>
      </c>
      <c r="CJ205" s="206">
        <v>100</v>
      </c>
    </row>
    <row r="206" spans="30:88" ht="16.5" x14ac:dyDescent="0.3">
      <c r="AD206" s="257"/>
      <c r="AE206" s="149"/>
      <c r="AF206" s="149"/>
      <c r="AG206" s="258"/>
      <c r="AH206" s="209"/>
      <c r="AI206" s="257"/>
      <c r="AJ206" s="257"/>
      <c r="AK206" s="257"/>
      <c r="AL206" s="257"/>
      <c r="AM206" s="257"/>
      <c r="AN206" s="257"/>
      <c r="BB206" s="259"/>
      <c r="BC206" s="259"/>
      <c r="BD206" s="259"/>
      <c r="BE206" s="259"/>
      <c r="BF206" s="259"/>
      <c r="BG206" s="259"/>
      <c r="BH206" s="259"/>
      <c r="BI206" s="259"/>
      <c r="BJ206" s="259"/>
      <c r="BK206" s="259"/>
      <c r="BL206" s="259"/>
      <c r="BZ206" s="244">
        <v>6.9399999999999604</v>
      </c>
      <c r="CA206" s="252">
        <v>55</v>
      </c>
      <c r="CB206" s="206">
        <v>60</v>
      </c>
      <c r="CC206" s="206">
        <v>65</v>
      </c>
      <c r="CD206" s="206">
        <v>70</v>
      </c>
      <c r="CE206" s="206">
        <v>75</v>
      </c>
      <c r="CF206" s="206">
        <v>80</v>
      </c>
      <c r="CG206" s="206">
        <v>85</v>
      </c>
      <c r="CH206" s="206">
        <v>90</v>
      </c>
      <c r="CI206" s="206">
        <v>95</v>
      </c>
      <c r="CJ206" s="206">
        <v>100</v>
      </c>
    </row>
    <row r="207" spans="30:88" ht="18" x14ac:dyDescent="0.25">
      <c r="AD207" s="257"/>
      <c r="AE207" s="149"/>
      <c r="AF207" s="149"/>
      <c r="AG207" s="258"/>
      <c r="AH207" s="209"/>
      <c r="AI207" s="257"/>
      <c r="AJ207" s="257"/>
      <c r="AK207" s="257"/>
      <c r="AL207" s="257"/>
      <c r="AM207" s="257"/>
      <c r="AN207" s="257"/>
      <c r="BB207" s="259"/>
      <c r="BC207" s="259"/>
      <c r="BD207" s="259"/>
      <c r="BE207" s="259"/>
      <c r="BF207" s="259"/>
      <c r="BG207" s="259"/>
      <c r="BH207" s="259"/>
      <c r="BI207" s="259"/>
      <c r="BJ207" s="259"/>
      <c r="BK207" s="259"/>
      <c r="BL207" s="259"/>
      <c r="BZ207" s="265">
        <v>6.9499999999999602</v>
      </c>
      <c r="CA207" s="252">
        <v>55</v>
      </c>
      <c r="CB207" s="206">
        <v>60</v>
      </c>
      <c r="CC207" s="206">
        <v>65</v>
      </c>
      <c r="CD207" s="206">
        <v>70</v>
      </c>
      <c r="CE207" s="206">
        <v>75</v>
      </c>
      <c r="CF207" s="206">
        <v>80</v>
      </c>
      <c r="CG207" s="206">
        <v>85</v>
      </c>
      <c r="CH207" s="206">
        <v>90</v>
      </c>
      <c r="CI207" s="206">
        <v>95</v>
      </c>
      <c r="CJ207" s="206">
        <v>100</v>
      </c>
    </row>
    <row r="208" spans="30:88" ht="18.75" x14ac:dyDescent="0.3">
      <c r="AD208" s="257"/>
      <c r="AE208" s="149"/>
      <c r="AF208" s="149"/>
      <c r="AG208" s="263"/>
      <c r="AH208" s="209"/>
      <c r="AI208" s="257"/>
      <c r="AJ208" s="257"/>
      <c r="AK208" s="257"/>
      <c r="AL208" s="257"/>
      <c r="AM208" s="257"/>
      <c r="AN208" s="257"/>
      <c r="BB208" s="259"/>
      <c r="BC208" s="259"/>
      <c r="BD208" s="259"/>
      <c r="BE208" s="259"/>
      <c r="BF208" s="259"/>
      <c r="BG208" s="259"/>
      <c r="BH208" s="259"/>
      <c r="BI208" s="259"/>
      <c r="BJ208" s="259"/>
      <c r="BK208" s="259"/>
      <c r="BL208" s="259"/>
      <c r="BZ208" s="244">
        <v>6.95999999999996</v>
      </c>
      <c r="CA208" s="252">
        <v>54</v>
      </c>
      <c r="CB208" s="206">
        <v>59</v>
      </c>
      <c r="CC208" s="206">
        <v>64</v>
      </c>
      <c r="CD208" s="206">
        <v>69</v>
      </c>
      <c r="CE208" s="206">
        <v>74</v>
      </c>
      <c r="CF208" s="206">
        <v>79</v>
      </c>
      <c r="CG208" s="206">
        <v>84</v>
      </c>
      <c r="CH208" s="206">
        <v>89</v>
      </c>
      <c r="CI208" s="206">
        <v>94</v>
      </c>
      <c r="CJ208" s="206">
        <v>99</v>
      </c>
    </row>
    <row r="209" spans="30:88" ht="16.5" x14ac:dyDescent="0.3">
      <c r="AD209" s="257"/>
      <c r="AE209" s="149"/>
      <c r="AF209" s="149"/>
      <c r="AG209" s="258"/>
      <c r="AH209" s="209"/>
      <c r="AI209" s="257"/>
      <c r="AJ209" s="257"/>
      <c r="AK209" s="257"/>
      <c r="AL209" s="257"/>
      <c r="AM209" s="257"/>
      <c r="AN209" s="257"/>
      <c r="BB209" s="259"/>
      <c r="BC209" s="259"/>
      <c r="BD209" s="259"/>
      <c r="BE209" s="259"/>
      <c r="BF209" s="259"/>
      <c r="BG209" s="259"/>
      <c r="BH209" s="259"/>
      <c r="BI209" s="259"/>
      <c r="BJ209" s="259"/>
      <c r="BK209" s="259"/>
      <c r="BL209" s="259"/>
      <c r="BZ209" s="244">
        <v>6.9699999999999598</v>
      </c>
      <c r="CA209" s="252">
        <v>54</v>
      </c>
      <c r="CB209" s="206">
        <v>59</v>
      </c>
      <c r="CC209" s="206">
        <v>64</v>
      </c>
      <c r="CD209" s="206">
        <v>69</v>
      </c>
      <c r="CE209" s="206">
        <v>74</v>
      </c>
      <c r="CF209" s="206">
        <v>79</v>
      </c>
      <c r="CG209" s="206">
        <v>84</v>
      </c>
      <c r="CH209" s="206">
        <v>89</v>
      </c>
      <c r="CI209" s="206">
        <v>94</v>
      </c>
      <c r="CJ209" s="206">
        <v>99</v>
      </c>
    </row>
    <row r="210" spans="30:88" ht="16.5" x14ac:dyDescent="0.3">
      <c r="AD210" s="257"/>
      <c r="AE210" s="149"/>
      <c r="AF210" s="149"/>
      <c r="AG210" s="258"/>
      <c r="AH210" s="209"/>
      <c r="AI210" s="257"/>
      <c r="AJ210" s="257"/>
      <c r="AK210" s="257"/>
      <c r="AL210" s="257"/>
      <c r="AM210" s="257"/>
      <c r="AN210" s="257"/>
      <c r="BB210" s="259"/>
      <c r="BC210" s="259"/>
      <c r="BD210" s="259"/>
      <c r="BE210" s="259"/>
      <c r="BF210" s="259"/>
      <c r="BG210" s="259"/>
      <c r="BH210" s="259"/>
      <c r="BI210" s="259"/>
      <c r="BJ210" s="259"/>
      <c r="BK210" s="259"/>
      <c r="BL210" s="259"/>
      <c r="BZ210" s="244">
        <v>6.9799999999999596</v>
      </c>
      <c r="CA210" s="252">
        <v>54</v>
      </c>
      <c r="CB210" s="206">
        <v>59</v>
      </c>
      <c r="CC210" s="206">
        <v>64</v>
      </c>
      <c r="CD210" s="206">
        <v>69</v>
      </c>
      <c r="CE210" s="206">
        <v>74</v>
      </c>
      <c r="CF210" s="206">
        <v>79</v>
      </c>
      <c r="CG210" s="206">
        <v>84</v>
      </c>
      <c r="CH210" s="206">
        <v>89</v>
      </c>
      <c r="CI210" s="206">
        <v>94</v>
      </c>
      <c r="CJ210" s="206">
        <v>99</v>
      </c>
    </row>
    <row r="211" spans="30:88" ht="18.75" x14ac:dyDescent="0.3">
      <c r="AD211" s="257"/>
      <c r="AE211" s="149"/>
      <c r="AF211" s="149"/>
      <c r="AG211" s="263"/>
      <c r="AH211" s="209"/>
      <c r="AI211" s="257"/>
      <c r="AJ211" s="257"/>
      <c r="AK211" s="257"/>
      <c r="AL211" s="257"/>
      <c r="AM211" s="257"/>
      <c r="AN211" s="257"/>
      <c r="BB211" s="259"/>
      <c r="BC211" s="259"/>
      <c r="BD211" s="259"/>
      <c r="BE211" s="259"/>
      <c r="BF211" s="259"/>
      <c r="BG211" s="259"/>
      <c r="BH211" s="259"/>
      <c r="BI211" s="259"/>
      <c r="BJ211" s="259"/>
      <c r="BK211" s="259"/>
      <c r="BL211" s="259"/>
      <c r="BZ211" s="244">
        <v>6.9899999999999602</v>
      </c>
      <c r="CA211" s="252">
        <v>54</v>
      </c>
      <c r="CB211" s="206">
        <v>59</v>
      </c>
      <c r="CC211" s="206">
        <v>64</v>
      </c>
      <c r="CD211" s="206">
        <v>69</v>
      </c>
      <c r="CE211" s="206">
        <v>74</v>
      </c>
      <c r="CF211" s="206">
        <v>79</v>
      </c>
      <c r="CG211" s="206">
        <v>84</v>
      </c>
      <c r="CH211" s="206">
        <v>89</v>
      </c>
      <c r="CI211" s="206">
        <v>94</v>
      </c>
      <c r="CJ211" s="206">
        <v>99</v>
      </c>
    </row>
    <row r="212" spans="30:88" ht="18" x14ac:dyDescent="0.25">
      <c r="AD212" s="257"/>
      <c r="AE212" s="149"/>
      <c r="AF212" s="149"/>
      <c r="AG212" s="258"/>
      <c r="AH212" s="209"/>
      <c r="AI212" s="257"/>
      <c r="AJ212" s="257"/>
      <c r="AK212" s="257"/>
      <c r="AL212" s="257"/>
      <c r="AM212" s="257"/>
      <c r="AN212" s="257"/>
      <c r="BB212" s="259"/>
      <c r="BC212" s="259"/>
      <c r="BD212" s="259"/>
      <c r="BE212" s="259"/>
      <c r="BF212" s="259"/>
      <c r="BG212" s="259"/>
      <c r="BH212" s="259"/>
      <c r="BI212" s="259"/>
      <c r="BJ212" s="259"/>
      <c r="BK212" s="259"/>
      <c r="BL212" s="259"/>
      <c r="BZ212" s="265">
        <v>6.99999999999996</v>
      </c>
      <c r="CA212" s="252">
        <v>54</v>
      </c>
      <c r="CB212" s="206">
        <v>59</v>
      </c>
      <c r="CC212" s="206">
        <v>64</v>
      </c>
      <c r="CD212" s="206">
        <v>69</v>
      </c>
      <c r="CE212" s="206">
        <v>74</v>
      </c>
      <c r="CF212" s="206">
        <v>79</v>
      </c>
      <c r="CG212" s="206">
        <v>84</v>
      </c>
      <c r="CH212" s="206">
        <v>89</v>
      </c>
      <c r="CI212" s="206">
        <v>94</v>
      </c>
      <c r="CJ212" s="206">
        <v>99</v>
      </c>
    </row>
    <row r="213" spans="30:88" ht="18.75" x14ac:dyDescent="0.3">
      <c r="AD213" s="257"/>
      <c r="AE213" s="149"/>
      <c r="AF213" s="149"/>
      <c r="AG213" s="263"/>
      <c r="AH213" s="209"/>
      <c r="AI213" s="257"/>
      <c r="AJ213" s="257"/>
      <c r="AK213" s="257"/>
      <c r="AL213" s="257"/>
      <c r="AM213" s="257"/>
      <c r="AN213" s="257"/>
      <c r="BB213" s="259"/>
      <c r="BC213" s="259"/>
      <c r="BD213" s="259"/>
      <c r="BE213" s="259"/>
      <c r="BF213" s="259"/>
      <c r="BG213" s="259"/>
      <c r="BH213" s="259"/>
      <c r="BI213" s="259"/>
      <c r="BJ213" s="259"/>
      <c r="BK213" s="259"/>
      <c r="BL213" s="259"/>
      <c r="BZ213" s="244">
        <v>7.0099999999999598</v>
      </c>
      <c r="CA213" s="252">
        <v>53</v>
      </c>
      <c r="CB213" s="206">
        <v>58</v>
      </c>
      <c r="CC213" s="206">
        <v>63</v>
      </c>
      <c r="CD213" s="206">
        <v>68</v>
      </c>
      <c r="CE213" s="206">
        <v>73</v>
      </c>
      <c r="CF213" s="206">
        <v>78</v>
      </c>
      <c r="CG213" s="206">
        <v>83</v>
      </c>
      <c r="CH213" s="206">
        <v>88</v>
      </c>
      <c r="CI213" s="206">
        <v>93</v>
      </c>
      <c r="CJ213" s="206">
        <v>98</v>
      </c>
    </row>
    <row r="214" spans="30:88" ht="16.5" x14ac:dyDescent="0.3">
      <c r="AD214" s="257"/>
      <c r="AE214" s="149"/>
      <c r="AF214" s="149"/>
      <c r="AG214" s="258"/>
      <c r="AH214" s="209"/>
      <c r="AI214" s="257"/>
      <c r="AJ214" s="257"/>
      <c r="AK214" s="257"/>
      <c r="AL214" s="257"/>
      <c r="AM214" s="257"/>
      <c r="AN214" s="257"/>
      <c r="BB214" s="259"/>
      <c r="BC214" s="259"/>
      <c r="BD214" s="259"/>
      <c r="BE214" s="259"/>
      <c r="BF214" s="259"/>
      <c r="BG214" s="259"/>
      <c r="BH214" s="259"/>
      <c r="BI214" s="259"/>
      <c r="BJ214" s="259"/>
      <c r="BK214" s="259"/>
      <c r="BL214" s="259"/>
      <c r="BZ214" s="244">
        <v>7.0199999999999596</v>
      </c>
      <c r="CA214" s="252">
        <v>53</v>
      </c>
      <c r="CB214" s="206">
        <v>58</v>
      </c>
      <c r="CC214" s="206">
        <v>63</v>
      </c>
      <c r="CD214" s="206">
        <v>68</v>
      </c>
      <c r="CE214" s="206">
        <v>73</v>
      </c>
      <c r="CF214" s="206">
        <v>78</v>
      </c>
      <c r="CG214" s="206">
        <v>83</v>
      </c>
      <c r="CH214" s="206">
        <v>88</v>
      </c>
      <c r="CI214" s="206">
        <v>93</v>
      </c>
      <c r="CJ214" s="206">
        <v>98</v>
      </c>
    </row>
    <row r="215" spans="30:88" ht="18.75" x14ac:dyDescent="0.3">
      <c r="AD215" s="257"/>
      <c r="AE215" s="149"/>
      <c r="AF215" s="149"/>
      <c r="AG215" s="263"/>
      <c r="AH215" s="209"/>
      <c r="AI215" s="257"/>
      <c r="AJ215" s="257"/>
      <c r="AK215" s="257"/>
      <c r="AL215" s="257"/>
      <c r="AM215" s="257"/>
      <c r="AN215" s="257"/>
      <c r="BB215" s="259"/>
      <c r="BC215" s="259"/>
      <c r="BD215" s="259"/>
      <c r="BE215" s="259"/>
      <c r="BF215" s="259"/>
      <c r="BG215" s="259"/>
      <c r="BH215" s="259"/>
      <c r="BI215" s="259"/>
      <c r="BJ215" s="259"/>
      <c r="BK215" s="259"/>
      <c r="BL215" s="259"/>
      <c r="BZ215" s="244">
        <v>7.0299999999999603</v>
      </c>
      <c r="CA215" s="252">
        <v>53</v>
      </c>
      <c r="CB215" s="206">
        <v>58</v>
      </c>
      <c r="CC215" s="206">
        <v>63</v>
      </c>
      <c r="CD215" s="206">
        <v>68</v>
      </c>
      <c r="CE215" s="206">
        <v>73</v>
      </c>
      <c r="CF215" s="206">
        <v>78</v>
      </c>
      <c r="CG215" s="206">
        <v>83</v>
      </c>
      <c r="CH215" s="206">
        <v>88</v>
      </c>
      <c r="CI215" s="206">
        <v>93</v>
      </c>
      <c r="CJ215" s="206">
        <v>98</v>
      </c>
    </row>
    <row r="216" spans="30:88" ht="16.5" x14ac:dyDescent="0.3">
      <c r="AD216" s="257"/>
      <c r="AE216" s="149"/>
      <c r="AF216" s="149"/>
      <c r="AG216" s="258"/>
      <c r="AH216" s="209"/>
      <c r="AI216" s="257"/>
      <c r="AJ216" s="257"/>
      <c r="AK216" s="257"/>
      <c r="AL216" s="257"/>
      <c r="AM216" s="257"/>
      <c r="AN216" s="257"/>
      <c r="BB216" s="259"/>
      <c r="BC216" s="259"/>
      <c r="BD216" s="259"/>
      <c r="BE216" s="259"/>
      <c r="BF216" s="259"/>
      <c r="BG216" s="259"/>
      <c r="BH216" s="259"/>
      <c r="BI216" s="259"/>
      <c r="BJ216" s="259"/>
      <c r="BK216" s="259"/>
      <c r="BL216" s="259"/>
      <c r="BZ216" s="244">
        <v>7.0399999999999601</v>
      </c>
      <c r="CA216" s="252">
        <v>53</v>
      </c>
      <c r="CB216" s="206">
        <v>58</v>
      </c>
      <c r="CC216" s="206">
        <v>63</v>
      </c>
      <c r="CD216" s="206">
        <v>68</v>
      </c>
      <c r="CE216" s="206">
        <v>73</v>
      </c>
      <c r="CF216" s="206">
        <v>78</v>
      </c>
      <c r="CG216" s="206">
        <v>83</v>
      </c>
      <c r="CH216" s="206">
        <v>88</v>
      </c>
      <c r="CI216" s="206">
        <v>93</v>
      </c>
      <c r="CJ216" s="206">
        <v>98</v>
      </c>
    </row>
    <row r="217" spans="30:88" ht="18" x14ac:dyDescent="0.25">
      <c r="AD217" s="257"/>
      <c r="AE217" s="149"/>
      <c r="AF217" s="149"/>
      <c r="AG217" s="258"/>
      <c r="AH217" s="209"/>
      <c r="AI217" s="257"/>
      <c r="AJ217" s="257"/>
      <c r="AK217" s="257"/>
      <c r="AL217" s="257"/>
      <c r="AM217" s="257"/>
      <c r="AN217" s="257"/>
      <c r="BB217" s="259"/>
      <c r="BC217" s="259"/>
      <c r="BD217" s="259"/>
      <c r="BE217" s="259"/>
      <c r="BF217" s="259"/>
      <c r="BG217" s="259"/>
      <c r="BH217" s="259"/>
      <c r="BI217" s="259"/>
      <c r="BJ217" s="259"/>
      <c r="BK217" s="259"/>
      <c r="BL217" s="259"/>
      <c r="BZ217" s="265">
        <v>7.0499999999999599</v>
      </c>
      <c r="CA217" s="252">
        <v>53</v>
      </c>
      <c r="CB217" s="206">
        <v>58</v>
      </c>
      <c r="CC217" s="206">
        <v>63</v>
      </c>
      <c r="CD217" s="206">
        <v>68</v>
      </c>
      <c r="CE217" s="206">
        <v>73</v>
      </c>
      <c r="CF217" s="206">
        <v>78</v>
      </c>
      <c r="CG217" s="206">
        <v>83</v>
      </c>
      <c r="CH217" s="206">
        <v>88</v>
      </c>
      <c r="CI217" s="206">
        <v>93</v>
      </c>
      <c r="CJ217" s="206">
        <v>98</v>
      </c>
    </row>
    <row r="218" spans="30:88" ht="16.5" x14ac:dyDescent="0.3">
      <c r="AD218" s="257"/>
      <c r="AE218" s="149"/>
      <c r="AF218" s="149"/>
      <c r="AG218" s="258"/>
      <c r="AH218" s="209"/>
      <c r="AI218" s="257"/>
      <c r="AJ218" s="257"/>
      <c r="AK218" s="257"/>
      <c r="AL218" s="257"/>
      <c r="AM218" s="257"/>
      <c r="AN218" s="257"/>
      <c r="BB218" s="259"/>
      <c r="BC218" s="259"/>
      <c r="BD218" s="259"/>
      <c r="BE218" s="259"/>
      <c r="BF218" s="259"/>
      <c r="BG218" s="259"/>
      <c r="BH218" s="259"/>
      <c r="BI218" s="259"/>
      <c r="BJ218" s="259"/>
      <c r="BK218" s="259"/>
      <c r="BL218" s="259"/>
      <c r="BZ218" s="244">
        <v>7.0599999999999596</v>
      </c>
      <c r="CA218" s="252">
        <v>52</v>
      </c>
      <c r="CB218" s="206">
        <v>57</v>
      </c>
      <c r="CC218" s="206">
        <v>62</v>
      </c>
      <c r="CD218" s="206">
        <v>67</v>
      </c>
      <c r="CE218" s="206">
        <v>72</v>
      </c>
      <c r="CF218" s="206">
        <v>77</v>
      </c>
      <c r="CG218" s="206">
        <v>82</v>
      </c>
      <c r="CH218" s="206">
        <v>87</v>
      </c>
      <c r="CI218" s="206">
        <v>92</v>
      </c>
      <c r="CJ218" s="206">
        <v>97</v>
      </c>
    </row>
    <row r="219" spans="30:88" ht="18.75" x14ac:dyDescent="0.3">
      <c r="AD219" s="257"/>
      <c r="AE219" s="149"/>
      <c r="AF219" s="149"/>
      <c r="AG219" s="263"/>
      <c r="AH219" s="209"/>
      <c r="AI219" s="257"/>
      <c r="AJ219" s="257"/>
      <c r="AK219" s="257"/>
      <c r="AL219" s="257"/>
      <c r="AM219" s="257"/>
      <c r="AN219" s="257"/>
      <c r="BB219" s="259"/>
      <c r="BC219" s="259"/>
      <c r="BD219" s="259"/>
      <c r="BE219" s="259"/>
      <c r="BF219" s="259"/>
      <c r="BG219" s="259"/>
      <c r="BH219" s="259"/>
      <c r="BI219" s="259"/>
      <c r="BJ219" s="259"/>
      <c r="BK219" s="259"/>
      <c r="BL219" s="259"/>
      <c r="BZ219" s="244">
        <v>7.0699999999999603</v>
      </c>
      <c r="CA219" s="252">
        <v>52</v>
      </c>
      <c r="CB219" s="206">
        <v>57</v>
      </c>
      <c r="CC219" s="206">
        <v>62</v>
      </c>
      <c r="CD219" s="206">
        <v>67</v>
      </c>
      <c r="CE219" s="206">
        <v>72</v>
      </c>
      <c r="CF219" s="206">
        <v>77</v>
      </c>
      <c r="CG219" s="206">
        <v>82</v>
      </c>
      <c r="CH219" s="206">
        <v>87</v>
      </c>
      <c r="CI219" s="206">
        <v>92</v>
      </c>
      <c r="CJ219" s="206">
        <v>97</v>
      </c>
    </row>
    <row r="220" spans="30:88" ht="16.5" x14ac:dyDescent="0.3">
      <c r="AD220" s="257"/>
      <c r="AE220" s="149"/>
      <c r="AF220" s="149"/>
      <c r="AG220" s="258"/>
      <c r="AH220" s="209"/>
      <c r="AI220" s="257"/>
      <c r="AJ220" s="257"/>
      <c r="AK220" s="257"/>
      <c r="AL220" s="257"/>
      <c r="AM220" s="257"/>
      <c r="AN220" s="257"/>
      <c r="BB220" s="259"/>
      <c r="BC220" s="259"/>
      <c r="BD220" s="259"/>
      <c r="BE220" s="259"/>
      <c r="BF220" s="259"/>
      <c r="BG220" s="259"/>
      <c r="BH220" s="259"/>
      <c r="BI220" s="259"/>
      <c r="BJ220" s="259"/>
      <c r="BK220" s="259"/>
      <c r="BL220" s="259"/>
      <c r="BZ220" s="244">
        <v>7.0799999999999601</v>
      </c>
      <c r="CA220" s="252">
        <v>52</v>
      </c>
      <c r="CB220" s="206">
        <v>57</v>
      </c>
      <c r="CC220" s="206">
        <v>62</v>
      </c>
      <c r="CD220" s="206">
        <v>67</v>
      </c>
      <c r="CE220" s="206">
        <v>72</v>
      </c>
      <c r="CF220" s="206">
        <v>77</v>
      </c>
      <c r="CG220" s="206">
        <v>82</v>
      </c>
      <c r="CH220" s="206">
        <v>87</v>
      </c>
      <c r="CI220" s="206">
        <v>92</v>
      </c>
      <c r="CJ220" s="206">
        <v>97</v>
      </c>
    </row>
    <row r="221" spans="30:88" ht="18.75" x14ac:dyDescent="0.3">
      <c r="AD221" s="257"/>
      <c r="AE221" s="149"/>
      <c r="AF221" s="149"/>
      <c r="AG221" s="263"/>
      <c r="AH221" s="209"/>
      <c r="AI221" s="257"/>
      <c r="AJ221" s="257"/>
      <c r="AK221" s="257"/>
      <c r="AL221" s="257"/>
      <c r="AM221" s="257"/>
      <c r="AN221" s="257"/>
      <c r="BB221" s="259"/>
      <c r="BC221" s="259"/>
      <c r="BD221" s="259"/>
      <c r="BE221" s="259"/>
      <c r="BF221" s="259"/>
      <c r="BG221" s="259"/>
      <c r="BH221" s="259"/>
      <c r="BI221" s="259"/>
      <c r="BJ221" s="259"/>
      <c r="BK221" s="259"/>
      <c r="BL221" s="259"/>
      <c r="BZ221" s="244">
        <v>7.0899999999999599</v>
      </c>
      <c r="CA221" s="252">
        <v>52</v>
      </c>
      <c r="CB221" s="206">
        <v>57</v>
      </c>
      <c r="CC221" s="206">
        <v>62</v>
      </c>
      <c r="CD221" s="206">
        <v>67</v>
      </c>
      <c r="CE221" s="206">
        <v>72</v>
      </c>
      <c r="CF221" s="206">
        <v>77</v>
      </c>
      <c r="CG221" s="206">
        <v>82</v>
      </c>
      <c r="CH221" s="206">
        <v>87</v>
      </c>
      <c r="CI221" s="206">
        <v>92</v>
      </c>
      <c r="CJ221" s="206">
        <v>97</v>
      </c>
    </row>
    <row r="222" spans="30:88" ht="18" x14ac:dyDescent="0.25">
      <c r="AD222" s="257"/>
      <c r="AE222" s="149"/>
      <c r="AF222" s="149"/>
      <c r="AG222" s="258"/>
      <c r="AH222" s="209"/>
      <c r="AI222" s="257"/>
      <c r="AJ222" s="257"/>
      <c r="AK222" s="257"/>
      <c r="AL222" s="257"/>
      <c r="AM222" s="257"/>
      <c r="AN222" s="257"/>
      <c r="BB222" s="259"/>
      <c r="BC222" s="259"/>
      <c r="BD222" s="259"/>
      <c r="BE222" s="259"/>
      <c r="BF222" s="259"/>
      <c r="BG222" s="259"/>
      <c r="BH222" s="259"/>
      <c r="BI222" s="259"/>
      <c r="BJ222" s="259"/>
      <c r="BK222" s="259"/>
      <c r="BL222" s="259"/>
      <c r="BZ222" s="265">
        <v>7.0999999999999597</v>
      </c>
      <c r="CA222" s="252">
        <v>52</v>
      </c>
      <c r="CB222" s="206">
        <v>57</v>
      </c>
      <c r="CC222" s="206">
        <v>62</v>
      </c>
      <c r="CD222" s="206">
        <v>67</v>
      </c>
      <c r="CE222" s="206">
        <v>72</v>
      </c>
      <c r="CF222" s="206">
        <v>77</v>
      </c>
      <c r="CG222" s="206">
        <v>82</v>
      </c>
      <c r="CH222" s="206">
        <v>87</v>
      </c>
      <c r="CI222" s="206">
        <v>92</v>
      </c>
      <c r="CJ222" s="206">
        <v>97</v>
      </c>
    </row>
    <row r="223" spans="30:88" ht="18.75" x14ac:dyDescent="0.3">
      <c r="AD223" s="257"/>
      <c r="AE223" s="149"/>
      <c r="AF223" s="149"/>
      <c r="AG223" s="263"/>
      <c r="AH223" s="209"/>
      <c r="AI223" s="257"/>
      <c r="AJ223" s="257"/>
      <c r="AK223" s="257"/>
      <c r="AL223" s="257"/>
      <c r="AM223" s="257"/>
      <c r="AN223" s="257"/>
      <c r="BB223" s="259"/>
      <c r="BC223" s="259"/>
      <c r="BD223" s="259"/>
      <c r="BE223" s="259"/>
      <c r="BF223" s="259"/>
      <c r="BG223" s="259"/>
      <c r="BH223" s="259"/>
      <c r="BI223" s="259"/>
      <c r="BJ223" s="259"/>
      <c r="BK223" s="259"/>
      <c r="BL223" s="259"/>
      <c r="BZ223" s="244">
        <v>7.1099999999999604</v>
      </c>
      <c r="CA223" s="252">
        <v>51</v>
      </c>
      <c r="CB223" s="206">
        <v>56</v>
      </c>
      <c r="CC223" s="206">
        <v>61</v>
      </c>
      <c r="CD223" s="206">
        <v>66</v>
      </c>
      <c r="CE223" s="206">
        <v>71</v>
      </c>
      <c r="CF223" s="206">
        <v>76</v>
      </c>
      <c r="CG223" s="206">
        <v>81</v>
      </c>
      <c r="CH223" s="206">
        <v>86</v>
      </c>
      <c r="CI223" s="206">
        <v>91</v>
      </c>
      <c r="CJ223" s="206">
        <v>96</v>
      </c>
    </row>
    <row r="224" spans="30:88" ht="16.5" x14ac:dyDescent="0.3">
      <c r="AD224" s="257"/>
      <c r="AE224" s="149"/>
      <c r="AF224" s="149"/>
      <c r="AG224" s="258"/>
      <c r="AH224" s="209"/>
      <c r="AI224" s="257"/>
      <c r="AJ224" s="257"/>
      <c r="AK224" s="257"/>
      <c r="AL224" s="257"/>
      <c r="AM224" s="257"/>
      <c r="AN224" s="257"/>
      <c r="BB224" s="259"/>
      <c r="BC224" s="259"/>
      <c r="BD224" s="259"/>
      <c r="BE224" s="259"/>
      <c r="BF224" s="259"/>
      <c r="BG224" s="259"/>
      <c r="BH224" s="259"/>
      <c r="BI224" s="259"/>
      <c r="BJ224" s="259"/>
      <c r="BK224" s="259"/>
      <c r="BL224" s="259"/>
      <c r="BZ224" s="244">
        <v>7.1199999999999504</v>
      </c>
      <c r="CA224" s="252">
        <v>51</v>
      </c>
      <c r="CB224" s="206">
        <v>56</v>
      </c>
      <c r="CC224" s="206">
        <v>61</v>
      </c>
      <c r="CD224" s="206">
        <v>66</v>
      </c>
      <c r="CE224" s="206">
        <v>71</v>
      </c>
      <c r="CF224" s="206">
        <v>76</v>
      </c>
      <c r="CG224" s="206">
        <v>81</v>
      </c>
      <c r="CH224" s="206">
        <v>86</v>
      </c>
      <c r="CI224" s="206">
        <v>91</v>
      </c>
      <c r="CJ224" s="206">
        <v>96</v>
      </c>
    </row>
    <row r="225" spans="30:88" ht="18.75" x14ac:dyDescent="0.3">
      <c r="AD225" s="257"/>
      <c r="AE225" s="149"/>
      <c r="AF225" s="149"/>
      <c r="AG225" s="263"/>
      <c r="AH225" s="209"/>
      <c r="AI225" s="257"/>
      <c r="AJ225" s="257"/>
      <c r="AK225" s="257"/>
      <c r="AL225" s="257"/>
      <c r="AM225" s="257"/>
      <c r="AN225" s="257"/>
      <c r="BB225" s="259"/>
      <c r="BC225" s="259"/>
      <c r="BD225" s="259"/>
      <c r="BE225" s="259"/>
      <c r="BF225" s="259"/>
      <c r="BG225" s="259"/>
      <c r="BH225" s="259"/>
      <c r="BI225" s="259"/>
      <c r="BJ225" s="259"/>
      <c r="BK225" s="259"/>
      <c r="BL225" s="259"/>
      <c r="BZ225" s="244">
        <v>7.1299999999999502</v>
      </c>
      <c r="CA225" s="252">
        <v>51</v>
      </c>
      <c r="CB225" s="206">
        <v>56</v>
      </c>
      <c r="CC225" s="206">
        <v>61</v>
      </c>
      <c r="CD225" s="206">
        <v>66</v>
      </c>
      <c r="CE225" s="206">
        <v>71</v>
      </c>
      <c r="CF225" s="206">
        <v>76</v>
      </c>
      <c r="CG225" s="206">
        <v>81</v>
      </c>
      <c r="CH225" s="206">
        <v>86</v>
      </c>
      <c r="CI225" s="206">
        <v>91</v>
      </c>
      <c r="CJ225" s="206">
        <v>96</v>
      </c>
    </row>
    <row r="226" spans="30:88" ht="16.5" x14ac:dyDescent="0.3">
      <c r="AD226" s="257"/>
      <c r="AE226" s="149"/>
      <c r="AF226" s="149"/>
      <c r="AG226" s="258"/>
      <c r="AH226" s="209"/>
      <c r="AI226" s="257"/>
      <c r="AJ226" s="257"/>
      <c r="AK226" s="257"/>
      <c r="AL226" s="257"/>
      <c r="AM226" s="257"/>
      <c r="AN226" s="257"/>
      <c r="BB226" s="259"/>
      <c r="BC226" s="259"/>
      <c r="BD226" s="259"/>
      <c r="BE226" s="259"/>
      <c r="BF226" s="259"/>
      <c r="BG226" s="259"/>
      <c r="BH226" s="259"/>
      <c r="BI226" s="259"/>
      <c r="BJ226" s="259"/>
      <c r="BK226" s="259"/>
      <c r="BL226" s="259"/>
      <c r="BZ226" s="244">
        <v>7.1399999999999499</v>
      </c>
      <c r="CA226" s="252">
        <v>51</v>
      </c>
      <c r="CB226" s="206">
        <v>56</v>
      </c>
      <c r="CC226" s="206">
        <v>61</v>
      </c>
      <c r="CD226" s="206">
        <v>66</v>
      </c>
      <c r="CE226" s="206">
        <v>71</v>
      </c>
      <c r="CF226" s="206">
        <v>76</v>
      </c>
      <c r="CG226" s="206">
        <v>81</v>
      </c>
      <c r="CH226" s="206">
        <v>86</v>
      </c>
      <c r="CI226" s="206">
        <v>91</v>
      </c>
      <c r="CJ226" s="206">
        <v>96</v>
      </c>
    </row>
    <row r="227" spans="30:88" ht="18" x14ac:dyDescent="0.25">
      <c r="AD227" s="257"/>
      <c r="AE227" s="149"/>
      <c r="AF227" s="149"/>
      <c r="AG227" s="258"/>
      <c r="AH227" s="209"/>
      <c r="AI227" s="257"/>
      <c r="AJ227" s="257"/>
      <c r="AK227" s="257"/>
      <c r="AL227" s="257"/>
      <c r="AM227" s="257"/>
      <c r="AN227" s="257"/>
      <c r="BB227" s="259"/>
      <c r="BC227" s="259"/>
      <c r="BD227" s="259"/>
      <c r="BE227" s="259"/>
      <c r="BF227" s="259"/>
      <c r="BG227" s="259"/>
      <c r="BH227" s="259"/>
      <c r="BI227" s="259"/>
      <c r="BJ227" s="259"/>
      <c r="BK227" s="259"/>
      <c r="BL227" s="259"/>
      <c r="BZ227" s="265">
        <v>7.1499999999999497</v>
      </c>
      <c r="CA227" s="252">
        <v>51</v>
      </c>
      <c r="CB227" s="206">
        <v>56</v>
      </c>
      <c r="CC227" s="206">
        <v>61</v>
      </c>
      <c r="CD227" s="206">
        <v>66</v>
      </c>
      <c r="CE227" s="206">
        <v>71</v>
      </c>
      <c r="CF227" s="206">
        <v>76</v>
      </c>
      <c r="CG227" s="206">
        <v>81</v>
      </c>
      <c r="CH227" s="206">
        <v>86</v>
      </c>
      <c r="CI227" s="206">
        <v>91</v>
      </c>
      <c r="CJ227" s="206">
        <v>96</v>
      </c>
    </row>
    <row r="228" spans="30:88" ht="18.75" x14ac:dyDescent="0.3">
      <c r="AD228" s="257"/>
      <c r="AE228" s="149"/>
      <c r="AF228" s="149"/>
      <c r="AG228" s="263"/>
      <c r="AH228" s="209"/>
      <c r="AI228" s="257"/>
      <c r="AJ228" s="257"/>
      <c r="AK228" s="257"/>
      <c r="AL228" s="257"/>
      <c r="AM228" s="257"/>
      <c r="AN228" s="257"/>
      <c r="BB228" s="259"/>
      <c r="BC228" s="259"/>
      <c r="BD228" s="259"/>
      <c r="BE228" s="259"/>
      <c r="BF228" s="259"/>
      <c r="BG228" s="259"/>
      <c r="BH228" s="259"/>
      <c r="BI228" s="259"/>
      <c r="BJ228" s="259"/>
      <c r="BK228" s="259"/>
      <c r="BL228" s="259"/>
      <c r="BZ228" s="244">
        <v>7.1599999999999504</v>
      </c>
      <c r="CA228" s="252">
        <v>50</v>
      </c>
      <c r="CB228" s="206">
        <v>55</v>
      </c>
      <c r="CC228" s="206">
        <v>60</v>
      </c>
      <c r="CD228" s="206">
        <v>65</v>
      </c>
      <c r="CE228" s="206">
        <v>70</v>
      </c>
      <c r="CF228" s="206">
        <v>75</v>
      </c>
      <c r="CG228" s="206">
        <v>80</v>
      </c>
      <c r="CH228" s="206">
        <v>85</v>
      </c>
      <c r="CI228" s="206">
        <v>90</v>
      </c>
      <c r="CJ228" s="206">
        <v>95</v>
      </c>
    </row>
    <row r="229" spans="30:88" ht="16.5" x14ac:dyDescent="0.3">
      <c r="AD229" s="257"/>
      <c r="AE229" s="149"/>
      <c r="AF229" s="149"/>
      <c r="AG229" s="258"/>
      <c r="AH229" s="209"/>
      <c r="AI229" s="257"/>
      <c r="AJ229" s="257"/>
      <c r="AK229" s="257"/>
      <c r="AL229" s="257"/>
      <c r="AM229" s="257"/>
      <c r="AN229" s="257"/>
      <c r="BB229" s="259"/>
      <c r="BC229" s="259"/>
      <c r="BD229" s="259"/>
      <c r="BE229" s="259"/>
      <c r="BF229" s="259"/>
      <c r="BG229" s="259"/>
      <c r="BH229" s="259"/>
      <c r="BI229" s="259"/>
      <c r="BJ229" s="259"/>
      <c r="BK229" s="259"/>
      <c r="BL229" s="259"/>
      <c r="BZ229" s="244">
        <v>7.1699999999999502</v>
      </c>
      <c r="CA229" s="252">
        <v>50</v>
      </c>
      <c r="CB229" s="206">
        <v>55</v>
      </c>
      <c r="CC229" s="206">
        <v>60</v>
      </c>
      <c r="CD229" s="206">
        <v>65</v>
      </c>
      <c r="CE229" s="206">
        <v>70</v>
      </c>
      <c r="CF229" s="206">
        <v>75</v>
      </c>
      <c r="CG229" s="206">
        <v>80</v>
      </c>
      <c r="CH229" s="206">
        <v>85</v>
      </c>
      <c r="CI229" s="206">
        <v>90</v>
      </c>
      <c r="CJ229" s="206">
        <v>95</v>
      </c>
    </row>
    <row r="230" spans="30:88" ht="16.5" x14ac:dyDescent="0.3">
      <c r="AD230" s="257"/>
      <c r="AE230" s="149"/>
      <c r="AF230" s="149"/>
      <c r="AG230" s="258"/>
      <c r="AH230" s="209"/>
      <c r="AI230" s="257"/>
      <c r="AJ230" s="257"/>
      <c r="AK230" s="257"/>
      <c r="AL230" s="257"/>
      <c r="AM230" s="257"/>
      <c r="AN230" s="257"/>
      <c r="BB230" s="259"/>
      <c r="BC230" s="259"/>
      <c r="BD230" s="259"/>
      <c r="BE230" s="259"/>
      <c r="BF230" s="259"/>
      <c r="BG230" s="259"/>
      <c r="BH230" s="259"/>
      <c r="BI230" s="259"/>
      <c r="BJ230" s="259"/>
      <c r="BK230" s="259"/>
      <c r="BL230" s="259"/>
      <c r="BZ230" s="244">
        <v>7.17999999999995</v>
      </c>
      <c r="CA230" s="252">
        <v>50</v>
      </c>
      <c r="CB230" s="206">
        <v>55</v>
      </c>
      <c r="CC230" s="206">
        <v>60</v>
      </c>
      <c r="CD230" s="206">
        <v>65</v>
      </c>
      <c r="CE230" s="206">
        <v>70</v>
      </c>
      <c r="CF230" s="206">
        <v>75</v>
      </c>
      <c r="CG230" s="206">
        <v>80</v>
      </c>
      <c r="CH230" s="206">
        <v>85</v>
      </c>
      <c r="CI230" s="206">
        <v>90</v>
      </c>
      <c r="CJ230" s="206">
        <v>95</v>
      </c>
    </row>
    <row r="231" spans="30:88" ht="18.75" x14ac:dyDescent="0.3">
      <c r="AD231" s="257"/>
      <c r="AE231" s="149"/>
      <c r="AF231" s="149"/>
      <c r="AG231" s="263"/>
      <c r="AH231" s="209"/>
      <c r="AI231" s="257"/>
      <c r="AJ231" s="257"/>
      <c r="AK231" s="257"/>
      <c r="AL231" s="257"/>
      <c r="AM231" s="257"/>
      <c r="AN231" s="257"/>
      <c r="BB231" s="259"/>
      <c r="BC231" s="259"/>
      <c r="BD231" s="259"/>
      <c r="BE231" s="259"/>
      <c r="BF231" s="259"/>
      <c r="BG231" s="259"/>
      <c r="BH231" s="259"/>
      <c r="BI231" s="259"/>
      <c r="BJ231" s="259"/>
      <c r="BK231" s="259"/>
      <c r="BL231" s="259"/>
      <c r="BZ231" s="244">
        <v>7.1899999999999498</v>
      </c>
      <c r="CA231" s="252">
        <v>50</v>
      </c>
      <c r="CB231" s="206">
        <v>55</v>
      </c>
      <c r="CC231" s="206">
        <v>60</v>
      </c>
      <c r="CD231" s="206">
        <v>65</v>
      </c>
      <c r="CE231" s="206">
        <v>70</v>
      </c>
      <c r="CF231" s="206">
        <v>75</v>
      </c>
      <c r="CG231" s="206">
        <v>80</v>
      </c>
      <c r="CH231" s="206">
        <v>85</v>
      </c>
      <c r="CI231" s="206">
        <v>90</v>
      </c>
      <c r="CJ231" s="206">
        <v>95</v>
      </c>
    </row>
    <row r="232" spans="30:88" ht="18" x14ac:dyDescent="0.25">
      <c r="AD232" s="257"/>
      <c r="AE232" s="149"/>
      <c r="AF232" s="149"/>
      <c r="AG232" s="258"/>
      <c r="AH232" s="209"/>
      <c r="AI232" s="257"/>
      <c r="AJ232" s="257"/>
      <c r="AK232" s="257"/>
      <c r="AL232" s="257"/>
      <c r="AM232" s="257"/>
      <c r="AN232" s="257"/>
      <c r="BB232" s="259"/>
      <c r="BC232" s="259"/>
      <c r="BD232" s="259"/>
      <c r="BE232" s="259"/>
      <c r="BF232" s="259"/>
      <c r="BG232" s="259"/>
      <c r="BH232" s="259"/>
      <c r="BI232" s="259"/>
      <c r="BJ232" s="259"/>
      <c r="BK232" s="259"/>
      <c r="BL232" s="259"/>
      <c r="BZ232" s="265">
        <v>7.1999999999999504</v>
      </c>
      <c r="CA232" s="252">
        <v>50</v>
      </c>
      <c r="CB232" s="206">
        <v>55</v>
      </c>
      <c r="CC232" s="206">
        <v>60</v>
      </c>
      <c r="CD232" s="206">
        <v>65</v>
      </c>
      <c r="CE232" s="206">
        <v>70</v>
      </c>
      <c r="CF232" s="206">
        <v>75</v>
      </c>
      <c r="CG232" s="206">
        <v>80</v>
      </c>
      <c r="CH232" s="206">
        <v>85</v>
      </c>
      <c r="CI232" s="206">
        <v>90</v>
      </c>
      <c r="CJ232" s="206">
        <v>95</v>
      </c>
    </row>
    <row r="233" spans="30:88" ht="18.75" x14ac:dyDescent="0.3">
      <c r="AD233" s="257"/>
      <c r="AE233" s="149"/>
      <c r="AF233" s="149"/>
      <c r="AG233" s="263"/>
      <c r="AH233" s="209"/>
      <c r="AI233" s="257"/>
      <c r="AJ233" s="257"/>
      <c r="AK233" s="257"/>
      <c r="AL233" s="257"/>
      <c r="AM233" s="257"/>
      <c r="AN233" s="257"/>
      <c r="BB233" s="259"/>
      <c r="BC233" s="259"/>
      <c r="BD233" s="259"/>
      <c r="BE233" s="259"/>
      <c r="BF233" s="259"/>
      <c r="BG233" s="259"/>
      <c r="BH233" s="259"/>
      <c r="BI233" s="259"/>
      <c r="BJ233" s="259"/>
      <c r="BK233" s="259"/>
      <c r="BL233" s="259"/>
      <c r="BZ233" s="244">
        <v>7.2099999999999502</v>
      </c>
      <c r="CA233" s="252">
        <v>49</v>
      </c>
      <c r="CB233" s="206">
        <v>54</v>
      </c>
      <c r="CC233" s="206">
        <v>59</v>
      </c>
      <c r="CD233" s="206">
        <v>64</v>
      </c>
      <c r="CE233" s="206">
        <v>69</v>
      </c>
      <c r="CF233" s="206">
        <v>74</v>
      </c>
      <c r="CG233" s="206">
        <v>79</v>
      </c>
      <c r="CH233" s="206">
        <v>84</v>
      </c>
      <c r="CI233" s="206">
        <v>89</v>
      </c>
      <c r="CJ233" s="206">
        <v>94</v>
      </c>
    </row>
    <row r="234" spans="30:88" ht="16.5" x14ac:dyDescent="0.3">
      <c r="AD234" s="257"/>
      <c r="AE234" s="149"/>
      <c r="AF234" s="149"/>
      <c r="AG234" s="258"/>
      <c r="AH234" s="209"/>
      <c r="AI234" s="257"/>
      <c r="AJ234" s="257"/>
      <c r="AK234" s="257"/>
      <c r="AL234" s="257"/>
      <c r="AM234" s="257"/>
      <c r="AN234" s="257"/>
      <c r="BB234" s="259"/>
      <c r="BC234" s="259"/>
      <c r="BD234" s="259"/>
      <c r="BE234" s="259"/>
      <c r="BF234" s="259"/>
      <c r="BG234" s="259"/>
      <c r="BH234" s="259"/>
      <c r="BI234" s="259"/>
      <c r="BJ234" s="259"/>
      <c r="BK234" s="259"/>
      <c r="BL234" s="259"/>
      <c r="BZ234" s="244">
        <v>7.21999999999995</v>
      </c>
      <c r="CA234" s="252">
        <v>49</v>
      </c>
      <c r="CB234" s="206">
        <v>54</v>
      </c>
      <c r="CC234" s="206">
        <v>59</v>
      </c>
      <c r="CD234" s="206">
        <v>64</v>
      </c>
      <c r="CE234" s="206">
        <v>69</v>
      </c>
      <c r="CF234" s="206">
        <v>74</v>
      </c>
      <c r="CG234" s="206">
        <v>79</v>
      </c>
      <c r="CH234" s="206">
        <v>84</v>
      </c>
      <c r="CI234" s="206">
        <v>89</v>
      </c>
      <c r="CJ234" s="206">
        <v>94</v>
      </c>
    </row>
    <row r="235" spans="30:88" ht="18.75" x14ac:dyDescent="0.3">
      <c r="AD235" s="257"/>
      <c r="AE235" s="149"/>
      <c r="AF235" s="149"/>
      <c r="AG235" s="263"/>
      <c r="AH235" s="209"/>
      <c r="AI235" s="257"/>
      <c r="AJ235" s="257"/>
      <c r="AK235" s="257"/>
      <c r="AL235" s="257"/>
      <c r="AM235" s="257"/>
      <c r="AN235" s="257"/>
      <c r="BB235" s="259"/>
      <c r="BC235" s="259"/>
      <c r="BD235" s="259"/>
      <c r="BE235" s="259"/>
      <c r="BF235" s="259"/>
      <c r="BG235" s="259"/>
      <c r="BH235" s="259"/>
      <c r="BI235" s="259"/>
      <c r="BJ235" s="259"/>
      <c r="BK235" s="259"/>
      <c r="BL235" s="259"/>
      <c r="BZ235" s="244">
        <v>7.2299999999999498</v>
      </c>
      <c r="CA235" s="252">
        <v>49</v>
      </c>
      <c r="CB235" s="206">
        <v>54</v>
      </c>
      <c r="CC235" s="206">
        <v>59</v>
      </c>
      <c r="CD235" s="206">
        <v>64</v>
      </c>
      <c r="CE235" s="206">
        <v>69</v>
      </c>
      <c r="CF235" s="206">
        <v>74</v>
      </c>
      <c r="CG235" s="206">
        <v>79</v>
      </c>
      <c r="CH235" s="206">
        <v>84</v>
      </c>
      <c r="CI235" s="206">
        <v>89</v>
      </c>
      <c r="CJ235" s="206">
        <v>94</v>
      </c>
    </row>
    <row r="236" spans="30:88" ht="16.5" x14ac:dyDescent="0.3">
      <c r="AD236" s="257"/>
      <c r="AE236" s="149"/>
      <c r="AF236" s="149"/>
      <c r="AG236" s="258"/>
      <c r="AH236" s="209"/>
      <c r="AI236" s="257"/>
      <c r="AJ236" s="257"/>
      <c r="AK236" s="257"/>
      <c r="AL236" s="257"/>
      <c r="AM236" s="257"/>
      <c r="AN236" s="257"/>
      <c r="BB236" s="259"/>
      <c r="BC236" s="259"/>
      <c r="BD236" s="259"/>
      <c r="BE236" s="259"/>
      <c r="BF236" s="259"/>
      <c r="BG236" s="259"/>
      <c r="BH236" s="259"/>
      <c r="BI236" s="259"/>
      <c r="BJ236" s="259"/>
      <c r="BK236" s="259"/>
      <c r="BL236" s="259"/>
      <c r="BZ236" s="244">
        <v>7.2399999999999496</v>
      </c>
      <c r="CA236" s="252">
        <v>49</v>
      </c>
      <c r="CB236" s="206">
        <v>54</v>
      </c>
      <c r="CC236" s="206">
        <v>59</v>
      </c>
      <c r="CD236" s="206">
        <v>64</v>
      </c>
      <c r="CE236" s="206">
        <v>69</v>
      </c>
      <c r="CF236" s="206">
        <v>74</v>
      </c>
      <c r="CG236" s="206">
        <v>79</v>
      </c>
      <c r="CH236" s="206">
        <v>84</v>
      </c>
      <c r="CI236" s="206">
        <v>89</v>
      </c>
      <c r="CJ236" s="206">
        <v>94</v>
      </c>
    </row>
    <row r="237" spans="30:88" ht="18" x14ac:dyDescent="0.25">
      <c r="AD237" s="257"/>
      <c r="AE237" s="149"/>
      <c r="AF237" s="149"/>
      <c r="AG237" s="258"/>
      <c r="AH237" s="209"/>
      <c r="AI237" s="257"/>
      <c r="AJ237" s="257"/>
      <c r="AK237" s="257"/>
      <c r="AL237" s="257"/>
      <c r="AM237" s="257"/>
      <c r="AN237" s="257"/>
      <c r="BB237" s="259"/>
      <c r="BC237" s="259"/>
      <c r="BD237" s="259"/>
      <c r="BE237" s="259"/>
      <c r="BF237" s="259"/>
      <c r="BG237" s="259"/>
      <c r="BH237" s="259"/>
      <c r="BI237" s="259"/>
      <c r="BJ237" s="259"/>
      <c r="BK237" s="259"/>
      <c r="BL237" s="259"/>
      <c r="BZ237" s="265">
        <v>7.2499999999999503</v>
      </c>
      <c r="CA237" s="252">
        <v>49</v>
      </c>
      <c r="CB237" s="206">
        <v>54</v>
      </c>
      <c r="CC237" s="206">
        <v>59</v>
      </c>
      <c r="CD237" s="206">
        <v>64</v>
      </c>
      <c r="CE237" s="206">
        <v>69</v>
      </c>
      <c r="CF237" s="206">
        <v>74</v>
      </c>
      <c r="CG237" s="206">
        <v>79</v>
      </c>
      <c r="CH237" s="206">
        <v>84</v>
      </c>
      <c r="CI237" s="206">
        <v>89</v>
      </c>
      <c r="CJ237" s="206">
        <v>94</v>
      </c>
    </row>
    <row r="238" spans="30:88" ht="18.75" x14ac:dyDescent="0.3">
      <c r="AD238" s="257"/>
      <c r="AE238" s="149"/>
      <c r="AF238" s="149"/>
      <c r="AG238" s="263"/>
      <c r="AH238" s="209"/>
      <c r="AI238" s="257"/>
      <c r="AJ238" s="257"/>
      <c r="AK238" s="257"/>
      <c r="AL238" s="257"/>
      <c r="AM238" s="257"/>
      <c r="AN238" s="257"/>
      <c r="BB238" s="259"/>
      <c r="BC238" s="259"/>
      <c r="BD238" s="259"/>
      <c r="BE238" s="259"/>
      <c r="BF238" s="259"/>
      <c r="BG238" s="259"/>
      <c r="BH238" s="259"/>
      <c r="BI238" s="259"/>
      <c r="BJ238" s="259"/>
      <c r="BK238" s="259"/>
      <c r="BL238" s="259"/>
      <c r="BZ238" s="244">
        <v>7.25999999999995</v>
      </c>
      <c r="CA238" s="252">
        <v>48</v>
      </c>
      <c r="CB238" s="206">
        <v>53</v>
      </c>
      <c r="CC238" s="206">
        <v>58</v>
      </c>
      <c r="CD238" s="206">
        <v>63</v>
      </c>
      <c r="CE238" s="206">
        <v>68</v>
      </c>
      <c r="CF238" s="206">
        <v>73</v>
      </c>
      <c r="CG238" s="206">
        <v>78</v>
      </c>
      <c r="CH238" s="206">
        <v>83</v>
      </c>
      <c r="CI238" s="206">
        <v>88</v>
      </c>
      <c r="CJ238" s="206">
        <v>93</v>
      </c>
    </row>
    <row r="239" spans="30:88" ht="16.5" x14ac:dyDescent="0.3">
      <c r="AD239" s="257"/>
      <c r="AE239" s="149"/>
      <c r="AF239" s="149"/>
      <c r="AG239" s="258"/>
      <c r="AH239" s="209"/>
      <c r="AI239" s="257"/>
      <c r="AJ239" s="257"/>
      <c r="AK239" s="257"/>
      <c r="AL239" s="257"/>
      <c r="AM239" s="257"/>
      <c r="AN239" s="257"/>
      <c r="BB239" s="259"/>
      <c r="BC239" s="259"/>
      <c r="BD239" s="259"/>
      <c r="BE239" s="259"/>
      <c r="BF239" s="259"/>
      <c r="BG239" s="259"/>
      <c r="BH239" s="259"/>
      <c r="BI239" s="259"/>
      <c r="BJ239" s="259"/>
      <c r="BK239" s="259"/>
      <c r="BL239" s="259"/>
      <c r="BZ239" s="244">
        <v>7.2699999999999498</v>
      </c>
      <c r="CA239" s="252">
        <v>48</v>
      </c>
      <c r="CB239" s="206">
        <v>53</v>
      </c>
      <c r="CC239" s="206">
        <v>58</v>
      </c>
      <c r="CD239" s="206">
        <v>63</v>
      </c>
      <c r="CE239" s="206">
        <v>68</v>
      </c>
      <c r="CF239" s="206">
        <v>73</v>
      </c>
      <c r="CG239" s="206">
        <v>78</v>
      </c>
      <c r="CH239" s="206">
        <v>83</v>
      </c>
      <c r="CI239" s="206">
        <v>88</v>
      </c>
      <c r="CJ239" s="206">
        <v>93</v>
      </c>
    </row>
    <row r="240" spans="30:88" ht="16.5" x14ac:dyDescent="0.3">
      <c r="AD240" s="257"/>
      <c r="AE240" s="149"/>
      <c r="AF240" s="149"/>
      <c r="AG240" s="258"/>
      <c r="AH240" s="209"/>
      <c r="AI240" s="257"/>
      <c r="AJ240" s="257"/>
      <c r="AK240" s="257"/>
      <c r="AL240" s="257"/>
      <c r="AM240" s="257"/>
      <c r="AN240" s="257"/>
      <c r="BB240" s="259"/>
      <c r="BC240" s="259"/>
      <c r="BD240" s="259"/>
      <c r="BE240" s="259"/>
      <c r="BF240" s="259"/>
      <c r="BG240" s="259"/>
      <c r="BH240" s="259"/>
      <c r="BI240" s="259"/>
      <c r="BJ240" s="259"/>
      <c r="BK240" s="259"/>
      <c r="BL240" s="259"/>
      <c r="BZ240" s="244">
        <v>7.2799999999999496</v>
      </c>
      <c r="CA240" s="252">
        <v>48</v>
      </c>
      <c r="CB240" s="206">
        <v>53</v>
      </c>
      <c r="CC240" s="206">
        <v>58</v>
      </c>
      <c r="CD240" s="206">
        <v>63</v>
      </c>
      <c r="CE240" s="206">
        <v>68</v>
      </c>
      <c r="CF240" s="206">
        <v>73</v>
      </c>
      <c r="CG240" s="206">
        <v>78</v>
      </c>
      <c r="CH240" s="206">
        <v>83</v>
      </c>
      <c r="CI240" s="206">
        <v>88</v>
      </c>
      <c r="CJ240" s="206">
        <v>93</v>
      </c>
    </row>
    <row r="241" spans="30:88" ht="18.75" x14ac:dyDescent="0.3">
      <c r="AD241" s="257"/>
      <c r="AE241" s="149"/>
      <c r="AF241" s="149"/>
      <c r="AG241" s="263"/>
      <c r="AH241" s="209"/>
      <c r="AI241" s="257"/>
      <c r="AJ241" s="257"/>
      <c r="AK241" s="257"/>
      <c r="AL241" s="257"/>
      <c r="AM241" s="257"/>
      <c r="AN241" s="257"/>
      <c r="BB241" s="259"/>
      <c r="BC241" s="259"/>
      <c r="BD241" s="259"/>
      <c r="BE241" s="259"/>
      <c r="BF241" s="259"/>
      <c r="BG241" s="259"/>
      <c r="BH241" s="259"/>
      <c r="BI241" s="259"/>
      <c r="BJ241" s="259"/>
      <c r="BK241" s="259"/>
      <c r="BL241" s="259"/>
      <c r="BZ241" s="244">
        <v>7.2899999999999503</v>
      </c>
      <c r="CA241" s="252">
        <v>48</v>
      </c>
      <c r="CB241" s="206">
        <v>53</v>
      </c>
      <c r="CC241" s="206">
        <v>58</v>
      </c>
      <c r="CD241" s="206">
        <v>63</v>
      </c>
      <c r="CE241" s="206">
        <v>68</v>
      </c>
      <c r="CF241" s="206">
        <v>73</v>
      </c>
      <c r="CG241" s="206">
        <v>78</v>
      </c>
      <c r="CH241" s="206">
        <v>83</v>
      </c>
      <c r="CI241" s="206">
        <v>88</v>
      </c>
      <c r="CJ241" s="206">
        <v>93</v>
      </c>
    </row>
    <row r="242" spans="30:88" ht="18" x14ac:dyDescent="0.25">
      <c r="AD242" s="257"/>
      <c r="AE242" s="149"/>
      <c r="AF242" s="149"/>
      <c r="AG242" s="258"/>
      <c r="AH242" s="209"/>
      <c r="AI242" s="257"/>
      <c r="AJ242" s="257"/>
      <c r="AK242" s="257"/>
      <c r="AL242" s="257"/>
      <c r="AM242" s="257"/>
      <c r="AN242" s="257"/>
      <c r="BB242" s="259"/>
      <c r="BC242" s="259"/>
      <c r="BD242" s="259"/>
      <c r="BE242" s="259"/>
      <c r="BF242" s="259"/>
      <c r="BG242" s="259"/>
      <c r="BH242" s="259"/>
      <c r="BI242" s="259"/>
      <c r="BJ242" s="259"/>
      <c r="BK242" s="259"/>
      <c r="BL242" s="259"/>
      <c r="BZ242" s="265">
        <v>7.2999999999999501</v>
      </c>
      <c r="CA242" s="252">
        <v>48</v>
      </c>
      <c r="CB242" s="206">
        <v>53</v>
      </c>
      <c r="CC242" s="206">
        <v>58</v>
      </c>
      <c r="CD242" s="206">
        <v>63</v>
      </c>
      <c r="CE242" s="206">
        <v>68</v>
      </c>
      <c r="CF242" s="206">
        <v>73</v>
      </c>
      <c r="CG242" s="206">
        <v>78</v>
      </c>
      <c r="CH242" s="206">
        <v>83</v>
      </c>
      <c r="CI242" s="206">
        <v>88</v>
      </c>
      <c r="CJ242" s="206">
        <v>93</v>
      </c>
    </row>
    <row r="243" spans="30:88" ht="18.75" x14ac:dyDescent="0.3">
      <c r="AD243" s="257"/>
      <c r="AE243" s="149"/>
      <c r="AF243" s="149"/>
      <c r="AG243" s="263"/>
      <c r="AH243" s="209"/>
      <c r="AI243" s="257"/>
      <c r="AJ243" s="257"/>
      <c r="AK243" s="257"/>
      <c r="AL243" s="257"/>
      <c r="AM243" s="257"/>
      <c r="AN243" s="257"/>
      <c r="BB243" s="259"/>
      <c r="BC243" s="259"/>
      <c r="BD243" s="259"/>
      <c r="BE243" s="259"/>
      <c r="BF243" s="259"/>
      <c r="BG243" s="259"/>
      <c r="BH243" s="259"/>
      <c r="BI243" s="259"/>
      <c r="BJ243" s="259"/>
      <c r="BK243" s="259"/>
      <c r="BL243" s="259"/>
      <c r="BZ243" s="244">
        <v>7.3099999999999499</v>
      </c>
      <c r="CA243" s="252">
        <v>47</v>
      </c>
      <c r="CB243" s="206">
        <v>52</v>
      </c>
      <c r="CC243" s="206">
        <v>57</v>
      </c>
      <c r="CD243" s="206">
        <v>62</v>
      </c>
      <c r="CE243" s="206">
        <v>67</v>
      </c>
      <c r="CF243" s="206">
        <v>72</v>
      </c>
      <c r="CG243" s="206">
        <v>77</v>
      </c>
      <c r="CH243" s="206">
        <v>82</v>
      </c>
      <c r="CI243" s="206">
        <v>87</v>
      </c>
      <c r="CJ243" s="206">
        <v>92</v>
      </c>
    </row>
    <row r="244" spans="30:88" ht="16.5" x14ac:dyDescent="0.3">
      <c r="AD244" s="257"/>
      <c r="AE244" s="149"/>
      <c r="AF244" s="149"/>
      <c r="AG244" s="258"/>
      <c r="AH244" s="209"/>
      <c r="AI244" s="257"/>
      <c r="AJ244" s="257"/>
      <c r="AK244" s="257"/>
      <c r="AL244" s="257"/>
      <c r="AM244" s="257"/>
      <c r="AN244" s="257"/>
      <c r="BB244" s="259"/>
      <c r="BC244" s="259"/>
      <c r="BD244" s="259"/>
      <c r="BE244" s="259"/>
      <c r="BF244" s="259"/>
      <c r="BG244" s="259"/>
      <c r="BH244" s="259"/>
      <c r="BI244" s="259"/>
      <c r="BJ244" s="259"/>
      <c r="BK244" s="259"/>
      <c r="BL244" s="259"/>
      <c r="BZ244" s="244">
        <v>7.3199999999999497</v>
      </c>
      <c r="CA244" s="252">
        <v>47</v>
      </c>
      <c r="CB244" s="206">
        <v>52</v>
      </c>
      <c r="CC244" s="206">
        <v>57</v>
      </c>
      <c r="CD244" s="206">
        <v>62</v>
      </c>
      <c r="CE244" s="206">
        <v>67</v>
      </c>
      <c r="CF244" s="206">
        <v>72</v>
      </c>
      <c r="CG244" s="206">
        <v>77</v>
      </c>
      <c r="CH244" s="206">
        <v>82</v>
      </c>
      <c r="CI244" s="206">
        <v>87</v>
      </c>
      <c r="CJ244" s="206">
        <v>92</v>
      </c>
    </row>
    <row r="245" spans="30:88" ht="18.75" x14ac:dyDescent="0.3">
      <c r="AD245" s="257"/>
      <c r="AE245" s="149"/>
      <c r="AF245" s="149"/>
      <c r="AG245" s="263"/>
      <c r="AH245" s="209"/>
      <c r="AI245" s="257"/>
      <c r="AJ245" s="257"/>
      <c r="AK245" s="257"/>
      <c r="AL245" s="257"/>
      <c r="AM245" s="257"/>
      <c r="AN245" s="257"/>
      <c r="BB245" s="259"/>
      <c r="BC245" s="259"/>
      <c r="BD245" s="259"/>
      <c r="BE245" s="259"/>
      <c r="BF245" s="259"/>
      <c r="BG245" s="259"/>
      <c r="BH245" s="259"/>
      <c r="BI245" s="259"/>
      <c r="BJ245" s="259"/>
      <c r="BK245" s="259"/>
      <c r="BL245" s="259"/>
      <c r="BZ245" s="244">
        <v>7.3299999999999503</v>
      </c>
      <c r="CA245" s="252">
        <v>47</v>
      </c>
      <c r="CB245" s="206">
        <v>52</v>
      </c>
      <c r="CC245" s="206">
        <v>57</v>
      </c>
      <c r="CD245" s="206">
        <v>62</v>
      </c>
      <c r="CE245" s="206">
        <v>67</v>
      </c>
      <c r="CF245" s="206">
        <v>72</v>
      </c>
      <c r="CG245" s="206">
        <v>77</v>
      </c>
      <c r="CH245" s="206">
        <v>82</v>
      </c>
      <c r="CI245" s="206">
        <v>87</v>
      </c>
      <c r="CJ245" s="206">
        <v>92</v>
      </c>
    </row>
    <row r="246" spans="30:88" ht="16.5" x14ac:dyDescent="0.3">
      <c r="AD246" s="257"/>
      <c r="AE246" s="149"/>
      <c r="AF246" s="149"/>
      <c r="AG246" s="258"/>
      <c r="AH246" s="209"/>
      <c r="AI246" s="257"/>
      <c r="AJ246" s="257"/>
      <c r="AK246" s="257"/>
      <c r="AL246" s="257"/>
      <c r="AM246" s="257"/>
      <c r="AN246" s="257"/>
      <c r="BB246" s="259"/>
      <c r="BC246" s="259"/>
      <c r="BD246" s="259"/>
      <c r="BE246" s="259"/>
      <c r="BF246" s="259"/>
      <c r="BG246" s="259"/>
      <c r="BH246" s="259"/>
      <c r="BI246" s="259"/>
      <c r="BJ246" s="259"/>
      <c r="BK246" s="259"/>
      <c r="BL246" s="259"/>
      <c r="BZ246" s="244">
        <v>7.3399999999999501</v>
      </c>
      <c r="CA246" s="252">
        <v>47</v>
      </c>
      <c r="CB246" s="206">
        <v>52</v>
      </c>
      <c r="CC246" s="206">
        <v>57</v>
      </c>
      <c r="CD246" s="206">
        <v>62</v>
      </c>
      <c r="CE246" s="206">
        <v>67</v>
      </c>
      <c r="CF246" s="206">
        <v>72</v>
      </c>
      <c r="CG246" s="206">
        <v>77</v>
      </c>
      <c r="CH246" s="206">
        <v>82</v>
      </c>
      <c r="CI246" s="206">
        <v>87</v>
      </c>
      <c r="CJ246" s="206">
        <v>92</v>
      </c>
    </row>
    <row r="247" spans="30:88" ht="18" x14ac:dyDescent="0.25">
      <c r="AD247" s="257"/>
      <c r="AE247" s="149"/>
      <c r="AF247" s="149"/>
      <c r="AG247" s="258"/>
      <c r="AH247" s="209"/>
      <c r="AI247" s="257"/>
      <c r="AJ247" s="257"/>
      <c r="AK247" s="257"/>
      <c r="AL247" s="257"/>
      <c r="AM247" s="257"/>
      <c r="AN247" s="257"/>
      <c r="BB247" s="259"/>
      <c r="BC247" s="259"/>
      <c r="BD247" s="259"/>
      <c r="BE247" s="259"/>
      <c r="BF247" s="259"/>
      <c r="BG247" s="259"/>
      <c r="BH247" s="259"/>
      <c r="BI247" s="259"/>
      <c r="BJ247" s="259"/>
      <c r="BK247" s="259"/>
      <c r="BL247" s="259"/>
      <c r="BZ247" s="265">
        <v>7.3499999999999499</v>
      </c>
      <c r="CA247" s="252">
        <v>47</v>
      </c>
      <c r="CB247" s="206">
        <v>52</v>
      </c>
      <c r="CC247" s="206">
        <v>57</v>
      </c>
      <c r="CD247" s="206">
        <v>62</v>
      </c>
      <c r="CE247" s="206">
        <v>67</v>
      </c>
      <c r="CF247" s="206">
        <v>72</v>
      </c>
      <c r="CG247" s="206">
        <v>77</v>
      </c>
      <c r="CH247" s="206">
        <v>82</v>
      </c>
      <c r="CI247" s="206">
        <v>87</v>
      </c>
      <c r="CJ247" s="206">
        <v>92</v>
      </c>
    </row>
    <row r="248" spans="30:88" ht="18.75" x14ac:dyDescent="0.3">
      <c r="AD248" s="257"/>
      <c r="AE248" s="149"/>
      <c r="AF248" s="149"/>
      <c r="AG248" s="263"/>
      <c r="AH248" s="209"/>
      <c r="AI248" s="257"/>
      <c r="AJ248" s="257"/>
      <c r="AK248" s="257"/>
      <c r="AL248" s="257"/>
      <c r="AM248" s="257"/>
      <c r="AN248" s="257"/>
      <c r="BB248" s="259"/>
      <c r="BC248" s="259"/>
      <c r="BD248" s="259"/>
      <c r="BE248" s="259"/>
      <c r="BF248" s="259"/>
      <c r="BG248" s="259"/>
      <c r="BH248" s="259"/>
      <c r="BI248" s="259"/>
      <c r="BJ248" s="259"/>
      <c r="BK248" s="259"/>
      <c r="BL248" s="259"/>
      <c r="BZ248" s="244">
        <v>7.3599999999999497</v>
      </c>
      <c r="CA248" s="252">
        <v>46</v>
      </c>
      <c r="CB248" s="206">
        <v>51</v>
      </c>
      <c r="CC248" s="206">
        <v>56</v>
      </c>
      <c r="CD248" s="206">
        <v>61</v>
      </c>
      <c r="CE248" s="206">
        <v>66</v>
      </c>
      <c r="CF248" s="206">
        <v>71</v>
      </c>
      <c r="CG248" s="206">
        <v>76</v>
      </c>
      <c r="CH248" s="206">
        <v>81</v>
      </c>
      <c r="CI248" s="206">
        <v>86</v>
      </c>
      <c r="CJ248" s="206">
        <v>91</v>
      </c>
    </row>
    <row r="249" spans="30:88" ht="16.5" x14ac:dyDescent="0.3">
      <c r="AD249" s="257"/>
      <c r="AE249" s="149"/>
      <c r="AF249" s="149"/>
      <c r="AG249" s="258"/>
      <c r="AH249" s="209"/>
      <c r="AI249" s="257"/>
      <c r="AJ249" s="257"/>
      <c r="AK249" s="257"/>
      <c r="AL249" s="257"/>
      <c r="AM249" s="257"/>
      <c r="AN249" s="257"/>
      <c r="BB249" s="259"/>
      <c r="BC249" s="259"/>
      <c r="BD249" s="259"/>
      <c r="BE249" s="259"/>
      <c r="BF249" s="259"/>
      <c r="BG249" s="259"/>
      <c r="BH249" s="259"/>
      <c r="BI249" s="259"/>
      <c r="BJ249" s="259"/>
      <c r="BK249" s="259"/>
      <c r="BL249" s="259"/>
      <c r="BZ249" s="244">
        <v>7.3699999999999504</v>
      </c>
      <c r="CA249" s="252">
        <v>46</v>
      </c>
      <c r="CB249" s="206">
        <v>51</v>
      </c>
      <c r="CC249" s="206">
        <v>56</v>
      </c>
      <c r="CD249" s="206">
        <v>61</v>
      </c>
      <c r="CE249" s="206">
        <v>66</v>
      </c>
      <c r="CF249" s="206">
        <v>71</v>
      </c>
      <c r="CG249" s="206">
        <v>76</v>
      </c>
      <c r="CH249" s="206">
        <v>81</v>
      </c>
      <c r="CI249" s="206">
        <v>86</v>
      </c>
      <c r="CJ249" s="206">
        <v>91</v>
      </c>
    </row>
    <row r="250" spans="30:88" ht="16.5" x14ac:dyDescent="0.3">
      <c r="AD250" s="257"/>
      <c r="AE250" s="149"/>
      <c r="AF250" s="149"/>
      <c r="AG250" s="258"/>
      <c r="AH250" s="209"/>
      <c r="AI250" s="257"/>
      <c r="AJ250" s="257"/>
      <c r="AK250" s="257"/>
      <c r="AL250" s="257"/>
      <c r="AM250" s="257"/>
      <c r="AN250" s="257"/>
      <c r="BB250" s="259"/>
      <c r="BC250" s="259"/>
      <c r="BD250" s="259"/>
      <c r="BE250" s="259"/>
      <c r="BF250" s="259"/>
      <c r="BG250" s="259"/>
      <c r="BH250" s="259"/>
      <c r="BI250" s="259"/>
      <c r="BJ250" s="259"/>
      <c r="BK250" s="259"/>
      <c r="BL250" s="259"/>
      <c r="BZ250" s="244">
        <v>7.3799999999999502</v>
      </c>
      <c r="CA250" s="252">
        <v>46</v>
      </c>
      <c r="CB250" s="206">
        <v>51</v>
      </c>
      <c r="CC250" s="206">
        <v>56</v>
      </c>
      <c r="CD250" s="206">
        <v>61</v>
      </c>
      <c r="CE250" s="206">
        <v>66</v>
      </c>
      <c r="CF250" s="206">
        <v>71</v>
      </c>
      <c r="CG250" s="206">
        <v>76</v>
      </c>
      <c r="CH250" s="206">
        <v>81</v>
      </c>
      <c r="CI250" s="206">
        <v>86</v>
      </c>
      <c r="CJ250" s="206">
        <v>91</v>
      </c>
    </row>
    <row r="251" spans="30:88" ht="18.75" x14ac:dyDescent="0.3">
      <c r="AD251" s="257"/>
      <c r="AE251" s="149"/>
      <c r="AF251" s="149"/>
      <c r="AG251" s="263"/>
      <c r="AH251" s="209"/>
      <c r="AI251" s="257"/>
      <c r="AJ251" s="257"/>
      <c r="AK251" s="257"/>
      <c r="AL251" s="257"/>
      <c r="AM251" s="257"/>
      <c r="AN251" s="257"/>
      <c r="BB251" s="259"/>
      <c r="BC251" s="259"/>
      <c r="BD251" s="259"/>
      <c r="BE251" s="259"/>
      <c r="BF251" s="259"/>
      <c r="BG251" s="259"/>
      <c r="BH251" s="259"/>
      <c r="BI251" s="259"/>
      <c r="BJ251" s="259"/>
      <c r="BK251" s="259"/>
      <c r="BL251" s="259"/>
      <c r="BZ251" s="244">
        <v>7.3899999999999499</v>
      </c>
      <c r="CA251" s="252">
        <v>46</v>
      </c>
      <c r="CB251" s="206">
        <v>51</v>
      </c>
      <c r="CC251" s="206">
        <v>56</v>
      </c>
      <c r="CD251" s="206">
        <v>61</v>
      </c>
      <c r="CE251" s="206">
        <v>66</v>
      </c>
      <c r="CF251" s="206">
        <v>71</v>
      </c>
      <c r="CG251" s="206">
        <v>76</v>
      </c>
      <c r="CH251" s="206">
        <v>81</v>
      </c>
      <c r="CI251" s="206">
        <v>86</v>
      </c>
      <c r="CJ251" s="206">
        <v>91</v>
      </c>
    </row>
    <row r="252" spans="30:88" ht="18" x14ac:dyDescent="0.25">
      <c r="AD252" s="257"/>
      <c r="AE252" s="149"/>
      <c r="AF252" s="149"/>
      <c r="AG252" s="258"/>
      <c r="AH252" s="209"/>
      <c r="AI252" s="257"/>
      <c r="AJ252" s="257"/>
      <c r="AK252" s="257"/>
      <c r="AL252" s="257"/>
      <c r="AM252" s="257"/>
      <c r="AN252" s="257"/>
      <c r="BB252" s="259"/>
      <c r="BC252" s="259"/>
      <c r="BD252" s="259"/>
      <c r="BE252" s="259"/>
      <c r="BF252" s="259"/>
      <c r="BG252" s="259"/>
      <c r="BH252" s="259"/>
      <c r="BI252" s="259"/>
      <c r="BJ252" s="259"/>
      <c r="BK252" s="259"/>
      <c r="BL252" s="259"/>
      <c r="BZ252" s="265">
        <v>7.3999999999999497</v>
      </c>
      <c r="CA252" s="252">
        <v>46</v>
      </c>
      <c r="CB252" s="206">
        <v>51</v>
      </c>
      <c r="CC252" s="206">
        <v>56</v>
      </c>
      <c r="CD252" s="206">
        <v>61</v>
      </c>
      <c r="CE252" s="206">
        <v>66</v>
      </c>
      <c r="CF252" s="206">
        <v>71</v>
      </c>
      <c r="CG252" s="206">
        <v>76</v>
      </c>
      <c r="CH252" s="206">
        <v>81</v>
      </c>
      <c r="CI252" s="206">
        <v>86</v>
      </c>
      <c r="CJ252" s="206">
        <v>91</v>
      </c>
    </row>
    <row r="253" spans="30:88" ht="18.75" x14ac:dyDescent="0.3">
      <c r="AD253" s="257"/>
      <c r="AE253" s="149"/>
      <c r="AF253" s="149"/>
      <c r="AG253" s="263"/>
      <c r="AH253" s="209"/>
      <c r="AI253" s="257"/>
      <c r="AJ253" s="257"/>
      <c r="AK253" s="257"/>
      <c r="AL253" s="257"/>
      <c r="AM253" s="257"/>
      <c r="AN253" s="257"/>
      <c r="BB253" s="259"/>
      <c r="BC253" s="259"/>
      <c r="BD253" s="259"/>
      <c r="BE253" s="259"/>
      <c r="BF253" s="259"/>
      <c r="BG253" s="259"/>
      <c r="BH253" s="259"/>
      <c r="BI253" s="259"/>
      <c r="BJ253" s="259"/>
      <c r="BK253" s="259"/>
      <c r="BL253" s="259"/>
      <c r="BZ253" s="244">
        <v>7.4099999999999504</v>
      </c>
      <c r="CA253" s="252">
        <v>45</v>
      </c>
      <c r="CB253" s="206">
        <v>50</v>
      </c>
      <c r="CC253" s="206">
        <v>55</v>
      </c>
      <c r="CD253" s="206">
        <v>60</v>
      </c>
      <c r="CE253" s="206">
        <v>65</v>
      </c>
      <c r="CF253" s="206">
        <v>70</v>
      </c>
      <c r="CG253" s="206">
        <v>75</v>
      </c>
      <c r="CH253" s="206">
        <v>80</v>
      </c>
      <c r="CI253" s="206">
        <v>85</v>
      </c>
      <c r="CJ253" s="206">
        <v>90</v>
      </c>
    </row>
    <row r="254" spans="30:88" ht="16.5" x14ac:dyDescent="0.3">
      <c r="AD254" s="257"/>
      <c r="AE254" s="149"/>
      <c r="AF254" s="149"/>
      <c r="AG254" s="258"/>
      <c r="AH254" s="209"/>
      <c r="AI254" s="257"/>
      <c r="AJ254" s="257"/>
      <c r="AK254" s="257"/>
      <c r="AL254" s="257"/>
      <c r="AM254" s="257"/>
      <c r="AN254" s="257"/>
      <c r="BB254" s="259"/>
      <c r="BC254" s="259"/>
      <c r="BD254" s="259"/>
      <c r="BE254" s="259"/>
      <c r="BF254" s="259"/>
      <c r="BG254" s="259"/>
      <c r="BH254" s="259"/>
      <c r="BI254" s="259"/>
      <c r="BJ254" s="259"/>
      <c r="BK254" s="259"/>
      <c r="BL254" s="259"/>
      <c r="BZ254" s="244">
        <v>7.4199999999999502</v>
      </c>
      <c r="CA254" s="252">
        <v>45</v>
      </c>
      <c r="CB254" s="206">
        <v>50</v>
      </c>
      <c r="CC254" s="206">
        <v>55</v>
      </c>
      <c r="CD254" s="206">
        <v>60</v>
      </c>
      <c r="CE254" s="206">
        <v>65</v>
      </c>
      <c r="CF254" s="206">
        <v>70</v>
      </c>
      <c r="CG254" s="206">
        <v>75</v>
      </c>
      <c r="CH254" s="206">
        <v>80</v>
      </c>
      <c r="CI254" s="206">
        <v>85</v>
      </c>
      <c r="CJ254" s="206">
        <v>90</v>
      </c>
    </row>
    <row r="255" spans="30:88" ht="18.75" x14ac:dyDescent="0.3">
      <c r="AD255" s="257"/>
      <c r="AE255" s="149"/>
      <c r="AF255" s="149"/>
      <c r="AG255" s="263"/>
      <c r="AH255" s="209"/>
      <c r="AI255" s="257"/>
      <c r="AJ255" s="257"/>
      <c r="AK255" s="257"/>
      <c r="AL255" s="257"/>
      <c r="AM255" s="257"/>
      <c r="AN255" s="257"/>
      <c r="BB255" s="259"/>
      <c r="BC255" s="259"/>
      <c r="BD255" s="259"/>
      <c r="BE255" s="259"/>
      <c r="BF255" s="259"/>
      <c r="BG255" s="259"/>
      <c r="BH255" s="259"/>
      <c r="BI255" s="259"/>
      <c r="BJ255" s="259"/>
      <c r="BK255" s="259"/>
      <c r="BL255" s="259"/>
      <c r="BZ255" s="244">
        <v>7.42999999999995</v>
      </c>
      <c r="CA255" s="252">
        <v>45</v>
      </c>
      <c r="CB255" s="206">
        <v>50</v>
      </c>
      <c r="CC255" s="206">
        <v>55</v>
      </c>
      <c r="CD255" s="206">
        <v>60</v>
      </c>
      <c r="CE255" s="206">
        <v>65</v>
      </c>
      <c r="CF255" s="206">
        <v>70</v>
      </c>
      <c r="CG255" s="206">
        <v>75</v>
      </c>
      <c r="CH255" s="206">
        <v>80</v>
      </c>
      <c r="CI255" s="206">
        <v>85</v>
      </c>
      <c r="CJ255" s="206">
        <v>90</v>
      </c>
    </row>
    <row r="256" spans="30:88" ht="16.5" x14ac:dyDescent="0.3">
      <c r="AD256" s="257"/>
      <c r="AE256" s="149"/>
      <c r="AF256" s="149"/>
      <c r="AG256" s="258"/>
      <c r="AH256" s="209"/>
      <c r="AI256" s="257"/>
      <c r="AJ256" s="257"/>
      <c r="AK256" s="257"/>
      <c r="AL256" s="257"/>
      <c r="AM256" s="257"/>
      <c r="AN256" s="257"/>
      <c r="BB256" s="259"/>
      <c r="BC256" s="259"/>
      <c r="BD256" s="259"/>
      <c r="BE256" s="259"/>
      <c r="BF256" s="259"/>
      <c r="BG256" s="259"/>
      <c r="BH256" s="259"/>
      <c r="BI256" s="259"/>
      <c r="BJ256" s="259"/>
      <c r="BK256" s="259"/>
      <c r="BL256" s="259"/>
      <c r="BZ256" s="244">
        <v>7.4399999999999498</v>
      </c>
      <c r="CA256" s="252">
        <v>45</v>
      </c>
      <c r="CB256" s="206">
        <v>50</v>
      </c>
      <c r="CC256" s="206">
        <v>55</v>
      </c>
      <c r="CD256" s="206">
        <v>60</v>
      </c>
      <c r="CE256" s="206">
        <v>65</v>
      </c>
      <c r="CF256" s="206">
        <v>70</v>
      </c>
      <c r="CG256" s="206">
        <v>75</v>
      </c>
      <c r="CH256" s="206">
        <v>80</v>
      </c>
      <c r="CI256" s="206">
        <v>85</v>
      </c>
      <c r="CJ256" s="206">
        <v>90</v>
      </c>
    </row>
    <row r="257" spans="30:88" ht="18" x14ac:dyDescent="0.25">
      <c r="AD257" s="257"/>
      <c r="AE257" s="149"/>
      <c r="AF257" s="149"/>
      <c r="AG257" s="258"/>
      <c r="AH257" s="209"/>
      <c r="AI257" s="257"/>
      <c r="AJ257" s="257"/>
      <c r="AK257" s="257"/>
      <c r="AL257" s="257"/>
      <c r="AM257" s="257"/>
      <c r="AN257" s="257"/>
      <c r="BB257" s="259"/>
      <c r="BC257" s="259"/>
      <c r="BD257" s="259"/>
      <c r="BE257" s="259"/>
      <c r="BF257" s="259"/>
      <c r="BG257" s="259"/>
      <c r="BH257" s="259"/>
      <c r="BI257" s="259"/>
      <c r="BJ257" s="259"/>
      <c r="BK257" s="259"/>
      <c r="BL257" s="259"/>
      <c r="BZ257" s="265">
        <v>7.4499999999999504</v>
      </c>
      <c r="CA257" s="252">
        <v>45</v>
      </c>
      <c r="CB257" s="206">
        <v>50</v>
      </c>
      <c r="CC257" s="206">
        <v>55</v>
      </c>
      <c r="CD257" s="206">
        <v>60</v>
      </c>
      <c r="CE257" s="206">
        <v>65</v>
      </c>
      <c r="CF257" s="206">
        <v>70</v>
      </c>
      <c r="CG257" s="206">
        <v>75</v>
      </c>
      <c r="CH257" s="206">
        <v>80</v>
      </c>
      <c r="CI257" s="206">
        <v>85</v>
      </c>
      <c r="CJ257" s="206">
        <v>90</v>
      </c>
    </row>
    <row r="258" spans="30:88" ht="18.75" x14ac:dyDescent="0.3">
      <c r="AD258" s="257"/>
      <c r="AE258" s="149"/>
      <c r="AF258" s="149"/>
      <c r="AG258" s="263"/>
      <c r="AH258" s="209"/>
      <c r="AI258" s="257"/>
      <c r="AJ258" s="257"/>
      <c r="AK258" s="257"/>
      <c r="AL258" s="257"/>
      <c r="AM258" s="257"/>
      <c r="AN258" s="257"/>
      <c r="BB258" s="259"/>
      <c r="BC258" s="259"/>
      <c r="BD258" s="259"/>
      <c r="BE258" s="259"/>
      <c r="BF258" s="259"/>
      <c r="BG258" s="259"/>
      <c r="BH258" s="259"/>
      <c r="BI258" s="259"/>
      <c r="BJ258" s="259"/>
      <c r="BK258" s="259"/>
      <c r="BL258" s="259"/>
      <c r="BZ258" s="244">
        <v>7.4599999999999502</v>
      </c>
      <c r="CA258" s="252">
        <v>44</v>
      </c>
      <c r="CB258" s="206">
        <v>49</v>
      </c>
      <c r="CC258" s="206">
        <v>54</v>
      </c>
      <c r="CD258" s="206">
        <v>59</v>
      </c>
      <c r="CE258" s="206">
        <v>64</v>
      </c>
      <c r="CF258" s="206">
        <v>69</v>
      </c>
      <c r="CG258" s="206">
        <v>74</v>
      </c>
      <c r="CH258" s="206">
        <v>79</v>
      </c>
      <c r="CI258" s="206">
        <v>84</v>
      </c>
      <c r="CJ258" s="206">
        <v>89</v>
      </c>
    </row>
    <row r="259" spans="30:88" ht="16.5" x14ac:dyDescent="0.3">
      <c r="AD259" s="257"/>
      <c r="AE259" s="149"/>
      <c r="AF259" s="149"/>
      <c r="AG259" s="258"/>
      <c r="AH259" s="209"/>
      <c r="AI259" s="257"/>
      <c r="AJ259" s="257"/>
      <c r="AK259" s="257"/>
      <c r="AL259" s="257"/>
      <c r="AM259" s="257"/>
      <c r="AN259" s="257"/>
      <c r="BB259" s="259"/>
      <c r="BC259" s="259"/>
      <c r="BD259" s="259"/>
      <c r="BE259" s="259"/>
      <c r="BF259" s="259"/>
      <c r="BG259" s="259"/>
      <c r="BH259" s="259"/>
      <c r="BI259" s="259"/>
      <c r="BJ259" s="259"/>
      <c r="BK259" s="259"/>
      <c r="BL259" s="259"/>
      <c r="BZ259" s="244">
        <v>7.46999999999995</v>
      </c>
      <c r="CA259" s="252">
        <v>44</v>
      </c>
      <c r="CB259" s="206">
        <v>49</v>
      </c>
      <c r="CC259" s="206">
        <v>54</v>
      </c>
      <c r="CD259" s="206">
        <v>59</v>
      </c>
      <c r="CE259" s="206">
        <v>64</v>
      </c>
      <c r="CF259" s="206">
        <v>69</v>
      </c>
      <c r="CG259" s="206">
        <v>74</v>
      </c>
      <c r="CH259" s="206">
        <v>79</v>
      </c>
      <c r="CI259" s="206">
        <v>84</v>
      </c>
      <c r="CJ259" s="206">
        <v>89</v>
      </c>
    </row>
    <row r="260" spans="30:88" ht="16.5" x14ac:dyDescent="0.3">
      <c r="AD260" s="257"/>
      <c r="AE260" s="149"/>
      <c r="AF260" s="149"/>
      <c r="AG260" s="258"/>
      <c r="AH260" s="209"/>
      <c r="AI260" s="257"/>
      <c r="AJ260" s="257"/>
      <c r="AK260" s="257"/>
      <c r="AL260" s="257"/>
      <c r="AM260" s="257"/>
      <c r="AN260" s="257"/>
      <c r="BB260" s="259"/>
      <c r="BC260" s="259"/>
      <c r="BD260" s="259"/>
      <c r="BE260" s="259"/>
      <c r="BF260" s="259"/>
      <c r="BG260" s="259"/>
      <c r="BH260" s="259"/>
      <c r="BI260" s="259"/>
      <c r="BJ260" s="259"/>
      <c r="BK260" s="259"/>
      <c r="BL260" s="259"/>
      <c r="BZ260" s="244">
        <v>7.4799999999999498</v>
      </c>
      <c r="CA260" s="252">
        <v>44</v>
      </c>
      <c r="CB260" s="206">
        <v>49</v>
      </c>
      <c r="CC260" s="206">
        <v>54</v>
      </c>
      <c r="CD260" s="206">
        <v>59</v>
      </c>
      <c r="CE260" s="206">
        <v>64</v>
      </c>
      <c r="CF260" s="206">
        <v>69</v>
      </c>
      <c r="CG260" s="206">
        <v>74</v>
      </c>
      <c r="CH260" s="206">
        <v>79</v>
      </c>
      <c r="CI260" s="206">
        <v>84</v>
      </c>
      <c r="CJ260" s="206">
        <v>89</v>
      </c>
    </row>
    <row r="261" spans="30:88" ht="18.75" x14ac:dyDescent="0.3">
      <c r="AD261" s="257"/>
      <c r="AE261" s="149"/>
      <c r="AF261" s="149"/>
      <c r="AG261" s="263"/>
      <c r="AH261" s="209"/>
      <c r="AI261" s="257"/>
      <c r="AJ261" s="257"/>
      <c r="AK261" s="257"/>
      <c r="AL261" s="257"/>
      <c r="AM261" s="257"/>
      <c r="AN261" s="257"/>
      <c r="BB261" s="259"/>
      <c r="BC261" s="259"/>
      <c r="BD261" s="259"/>
      <c r="BE261" s="259"/>
      <c r="BF261" s="259"/>
      <c r="BG261" s="259"/>
      <c r="BH261" s="259"/>
      <c r="BI261" s="259"/>
      <c r="BJ261" s="259"/>
      <c r="BK261" s="259"/>
      <c r="BL261" s="259"/>
      <c r="BZ261" s="244">
        <v>7.4899999999999496</v>
      </c>
      <c r="CA261" s="252">
        <v>44</v>
      </c>
      <c r="CB261" s="206">
        <v>49</v>
      </c>
      <c r="CC261" s="206">
        <v>54</v>
      </c>
      <c r="CD261" s="206">
        <v>59</v>
      </c>
      <c r="CE261" s="206">
        <v>64</v>
      </c>
      <c r="CF261" s="206">
        <v>69</v>
      </c>
      <c r="CG261" s="206">
        <v>74</v>
      </c>
      <c r="CH261" s="206">
        <v>79</v>
      </c>
      <c r="CI261" s="206">
        <v>84</v>
      </c>
      <c r="CJ261" s="206">
        <v>89</v>
      </c>
    </row>
    <row r="262" spans="30:88" ht="18" x14ac:dyDescent="0.25">
      <c r="AD262" s="257"/>
      <c r="AE262" s="149"/>
      <c r="AF262" s="149"/>
      <c r="AG262" s="258"/>
      <c r="AH262" s="209"/>
      <c r="AI262" s="257"/>
      <c r="AJ262" s="257"/>
      <c r="AK262" s="257"/>
      <c r="AL262" s="257"/>
      <c r="AM262" s="257"/>
      <c r="AN262" s="257"/>
      <c r="BB262" s="259"/>
      <c r="BC262" s="259"/>
      <c r="BD262" s="259"/>
      <c r="BE262" s="259"/>
      <c r="BF262" s="259"/>
      <c r="BG262" s="259"/>
      <c r="BH262" s="259"/>
      <c r="BI262" s="259"/>
      <c r="BJ262" s="259"/>
      <c r="BK262" s="259"/>
      <c r="BL262" s="259"/>
      <c r="BZ262" s="265">
        <v>7.4999999999999503</v>
      </c>
      <c r="CA262" s="252">
        <v>44</v>
      </c>
      <c r="CB262" s="206">
        <v>49</v>
      </c>
      <c r="CC262" s="206">
        <v>54</v>
      </c>
      <c r="CD262" s="206">
        <v>59</v>
      </c>
      <c r="CE262" s="206">
        <v>64</v>
      </c>
      <c r="CF262" s="206">
        <v>69</v>
      </c>
      <c r="CG262" s="206">
        <v>74</v>
      </c>
      <c r="CH262" s="206">
        <v>79</v>
      </c>
      <c r="CI262" s="206">
        <v>84</v>
      </c>
      <c r="CJ262" s="206">
        <v>89</v>
      </c>
    </row>
    <row r="263" spans="30:88" ht="18.75" x14ac:dyDescent="0.3">
      <c r="AD263" s="257"/>
      <c r="AE263" s="149"/>
      <c r="AF263" s="149"/>
      <c r="AG263" s="263"/>
      <c r="AH263" s="209"/>
      <c r="AI263" s="257"/>
      <c r="AJ263" s="257"/>
      <c r="AK263" s="257"/>
      <c r="AL263" s="257"/>
      <c r="AM263" s="257"/>
      <c r="AN263" s="257"/>
      <c r="BB263" s="259"/>
      <c r="BC263" s="259"/>
      <c r="BD263" s="259"/>
      <c r="BE263" s="259"/>
      <c r="BF263" s="259"/>
      <c r="BG263" s="259"/>
      <c r="BH263" s="259"/>
      <c r="BI263" s="259"/>
      <c r="BJ263" s="259"/>
      <c r="BK263" s="259"/>
      <c r="BL263" s="259"/>
      <c r="BZ263" s="244">
        <v>7.50999999999995</v>
      </c>
      <c r="CA263" s="252">
        <v>43</v>
      </c>
      <c r="CB263" s="206">
        <v>48</v>
      </c>
      <c r="CC263" s="206">
        <v>53</v>
      </c>
      <c r="CD263" s="206">
        <v>58</v>
      </c>
      <c r="CE263" s="206">
        <v>63</v>
      </c>
      <c r="CF263" s="206">
        <v>68</v>
      </c>
      <c r="CG263" s="206">
        <v>73</v>
      </c>
      <c r="CH263" s="206">
        <v>78</v>
      </c>
      <c r="CI263" s="206">
        <v>83</v>
      </c>
      <c r="CJ263" s="206">
        <v>88</v>
      </c>
    </row>
    <row r="264" spans="30:88" ht="16.5" x14ac:dyDescent="0.3">
      <c r="AD264" s="257"/>
      <c r="AE264" s="149"/>
      <c r="AF264" s="149"/>
      <c r="AG264" s="258"/>
      <c r="AH264" s="209"/>
      <c r="AI264" s="257"/>
      <c r="AJ264" s="257"/>
      <c r="AK264" s="257"/>
      <c r="AL264" s="257"/>
      <c r="AM264" s="257"/>
      <c r="AN264" s="257"/>
      <c r="BB264" s="259"/>
      <c r="BC264" s="259"/>
      <c r="BD264" s="259"/>
      <c r="BE264" s="259"/>
      <c r="BF264" s="259"/>
      <c r="BG264" s="259"/>
      <c r="BH264" s="259"/>
      <c r="BI264" s="259"/>
      <c r="BJ264" s="259"/>
      <c r="BK264" s="259"/>
      <c r="BL264" s="259"/>
      <c r="BZ264" s="244">
        <v>7.5199999999999498</v>
      </c>
      <c r="CA264" s="252">
        <v>43</v>
      </c>
      <c r="CB264" s="206">
        <v>48</v>
      </c>
      <c r="CC264" s="206">
        <v>53</v>
      </c>
      <c r="CD264" s="206">
        <v>58</v>
      </c>
      <c r="CE264" s="206">
        <v>63</v>
      </c>
      <c r="CF264" s="206">
        <v>68</v>
      </c>
      <c r="CG264" s="206">
        <v>73</v>
      </c>
      <c r="CH264" s="206">
        <v>78</v>
      </c>
      <c r="CI264" s="206">
        <v>83</v>
      </c>
      <c r="CJ264" s="206">
        <v>88</v>
      </c>
    </row>
    <row r="265" spans="30:88" ht="18.75" x14ac:dyDescent="0.3">
      <c r="AD265" s="257"/>
      <c r="AE265" s="149"/>
      <c r="AF265" s="149"/>
      <c r="AG265" s="263"/>
      <c r="AH265" s="209"/>
      <c r="AI265" s="257"/>
      <c r="AJ265" s="257"/>
      <c r="AK265" s="257"/>
      <c r="AL265" s="257"/>
      <c r="AM265" s="257"/>
      <c r="AN265" s="257"/>
      <c r="BB265" s="259"/>
      <c r="BC265" s="259"/>
      <c r="BD265" s="259"/>
      <c r="BE265" s="259"/>
      <c r="BF265" s="259"/>
      <c r="BG265" s="259"/>
      <c r="BH265" s="259"/>
      <c r="BI265" s="259"/>
      <c r="BJ265" s="259"/>
      <c r="BK265" s="259"/>
      <c r="BL265" s="259"/>
      <c r="BZ265" s="244">
        <v>7.5299999999999496</v>
      </c>
      <c r="CA265" s="252">
        <v>43</v>
      </c>
      <c r="CB265" s="206">
        <v>48</v>
      </c>
      <c r="CC265" s="206">
        <v>53</v>
      </c>
      <c r="CD265" s="206">
        <v>58</v>
      </c>
      <c r="CE265" s="206">
        <v>63</v>
      </c>
      <c r="CF265" s="206">
        <v>68</v>
      </c>
      <c r="CG265" s="206">
        <v>73</v>
      </c>
      <c r="CH265" s="206">
        <v>78</v>
      </c>
      <c r="CI265" s="206">
        <v>83</v>
      </c>
      <c r="CJ265" s="206">
        <v>88</v>
      </c>
    </row>
    <row r="266" spans="30:88" ht="16.5" x14ac:dyDescent="0.3">
      <c r="AD266" s="257"/>
      <c r="AE266" s="149"/>
      <c r="AF266" s="149"/>
      <c r="AG266" s="258"/>
      <c r="AH266" s="209"/>
      <c r="AI266" s="257"/>
      <c r="AJ266" s="257"/>
      <c r="AK266" s="257"/>
      <c r="AL266" s="257"/>
      <c r="AM266" s="257"/>
      <c r="AN266" s="257"/>
      <c r="BB266" s="259"/>
      <c r="BC266" s="259"/>
      <c r="BD266" s="259"/>
      <c r="BE266" s="259"/>
      <c r="BF266" s="259"/>
      <c r="BG266" s="259"/>
      <c r="BH266" s="259"/>
      <c r="BI266" s="259"/>
      <c r="BJ266" s="259"/>
      <c r="BK266" s="259"/>
      <c r="BL266" s="259"/>
      <c r="BZ266" s="244">
        <v>7.5399999999999503</v>
      </c>
      <c r="CA266" s="252">
        <v>43</v>
      </c>
      <c r="CB266" s="206">
        <v>48</v>
      </c>
      <c r="CC266" s="206">
        <v>53</v>
      </c>
      <c r="CD266" s="206">
        <v>58</v>
      </c>
      <c r="CE266" s="206">
        <v>63</v>
      </c>
      <c r="CF266" s="206">
        <v>68</v>
      </c>
      <c r="CG266" s="206">
        <v>73</v>
      </c>
      <c r="CH266" s="206">
        <v>78</v>
      </c>
      <c r="CI266" s="206">
        <v>83</v>
      </c>
      <c r="CJ266" s="206">
        <v>88</v>
      </c>
    </row>
    <row r="267" spans="30:88" ht="18" x14ac:dyDescent="0.25">
      <c r="AD267" s="257"/>
      <c r="AE267" s="149"/>
      <c r="AF267" s="149"/>
      <c r="AG267" s="258"/>
      <c r="AH267" s="209"/>
      <c r="AI267" s="257"/>
      <c r="AJ267" s="257"/>
      <c r="AK267" s="257"/>
      <c r="AL267" s="257"/>
      <c r="AM267" s="257"/>
      <c r="AN267" s="257"/>
      <c r="BB267" s="259"/>
      <c r="BC267" s="259"/>
      <c r="BD267" s="259"/>
      <c r="BE267" s="259"/>
      <c r="BF267" s="259"/>
      <c r="BG267" s="259"/>
      <c r="BH267" s="259"/>
      <c r="BI267" s="259"/>
      <c r="BJ267" s="259"/>
      <c r="BK267" s="259"/>
      <c r="BL267" s="259"/>
      <c r="BZ267" s="265">
        <v>7.5499999999999501</v>
      </c>
      <c r="CA267" s="252">
        <v>43</v>
      </c>
      <c r="CB267" s="206">
        <v>48</v>
      </c>
      <c r="CC267" s="206">
        <v>53</v>
      </c>
      <c r="CD267" s="206">
        <v>58</v>
      </c>
      <c r="CE267" s="206">
        <v>63</v>
      </c>
      <c r="CF267" s="206">
        <v>68</v>
      </c>
      <c r="CG267" s="206">
        <v>73</v>
      </c>
      <c r="CH267" s="206">
        <v>78</v>
      </c>
      <c r="CI267" s="206">
        <v>83</v>
      </c>
      <c r="CJ267" s="206">
        <v>88</v>
      </c>
    </row>
    <row r="268" spans="30:88" ht="18.75" x14ac:dyDescent="0.3">
      <c r="AD268" s="257"/>
      <c r="AE268" s="149"/>
      <c r="AF268" s="149"/>
      <c r="AG268" s="263"/>
      <c r="AH268" s="209"/>
      <c r="AI268" s="257"/>
      <c r="AJ268" s="257"/>
      <c r="AK268" s="257"/>
      <c r="AL268" s="257"/>
      <c r="AM268" s="257"/>
      <c r="AN268" s="257"/>
      <c r="BB268" s="259"/>
      <c r="BC268" s="259"/>
      <c r="BD268" s="259"/>
      <c r="BE268" s="259"/>
      <c r="BF268" s="259"/>
      <c r="BG268" s="259"/>
      <c r="BH268" s="259"/>
      <c r="BI268" s="259"/>
      <c r="BJ268" s="259"/>
      <c r="BK268" s="259"/>
      <c r="BL268" s="259"/>
      <c r="BZ268" s="244">
        <v>7.5599999999999499</v>
      </c>
      <c r="CA268" s="252">
        <v>42</v>
      </c>
      <c r="CB268" s="206">
        <v>47</v>
      </c>
      <c r="CC268" s="206">
        <v>52</v>
      </c>
      <c r="CD268" s="206">
        <v>57</v>
      </c>
      <c r="CE268" s="206">
        <v>62</v>
      </c>
      <c r="CF268" s="206">
        <v>67</v>
      </c>
      <c r="CG268" s="206">
        <v>72</v>
      </c>
      <c r="CH268" s="206">
        <v>77</v>
      </c>
      <c r="CI268" s="206">
        <v>82</v>
      </c>
      <c r="CJ268" s="206">
        <v>87</v>
      </c>
    </row>
    <row r="269" spans="30:88" ht="16.5" x14ac:dyDescent="0.3">
      <c r="AD269" s="257"/>
      <c r="AE269" s="149"/>
      <c r="AF269" s="149"/>
      <c r="AG269" s="258"/>
      <c r="AH269" s="209"/>
      <c r="AI269" s="257"/>
      <c r="AJ269" s="257"/>
      <c r="AK269" s="257"/>
      <c r="AL269" s="257"/>
      <c r="AM269" s="257"/>
      <c r="AN269" s="257"/>
      <c r="BB269" s="259"/>
      <c r="BC269" s="259"/>
      <c r="BD269" s="259"/>
      <c r="BE269" s="259"/>
      <c r="BF269" s="259"/>
      <c r="BG269" s="259"/>
      <c r="BH269" s="259"/>
      <c r="BI269" s="259"/>
      <c r="BJ269" s="259"/>
      <c r="BK269" s="259"/>
      <c r="BL269" s="259"/>
      <c r="BZ269" s="244">
        <v>7.5699999999999497</v>
      </c>
      <c r="CA269" s="252">
        <v>42</v>
      </c>
      <c r="CB269" s="206">
        <v>47</v>
      </c>
      <c r="CC269" s="206">
        <v>52</v>
      </c>
      <c r="CD269" s="206">
        <v>57</v>
      </c>
      <c r="CE269" s="206">
        <v>62</v>
      </c>
      <c r="CF269" s="206">
        <v>67</v>
      </c>
      <c r="CG269" s="206">
        <v>72</v>
      </c>
      <c r="CH269" s="206">
        <v>77</v>
      </c>
      <c r="CI269" s="206">
        <v>82</v>
      </c>
      <c r="CJ269" s="206">
        <v>87</v>
      </c>
    </row>
    <row r="270" spans="30:88" ht="16.5" x14ac:dyDescent="0.3">
      <c r="AD270" s="257"/>
      <c r="AE270" s="149"/>
      <c r="AF270" s="149"/>
      <c r="AG270" s="258"/>
      <c r="AH270" s="209"/>
      <c r="AI270" s="257"/>
      <c r="AJ270" s="257"/>
      <c r="AK270" s="257"/>
      <c r="AL270" s="257"/>
      <c r="AM270" s="257"/>
      <c r="AN270" s="257"/>
      <c r="BB270" s="259"/>
      <c r="BC270" s="259"/>
      <c r="BD270" s="259"/>
      <c r="BE270" s="259"/>
      <c r="BF270" s="259"/>
      <c r="BG270" s="259"/>
      <c r="BH270" s="259"/>
      <c r="BI270" s="259"/>
      <c r="BJ270" s="259"/>
      <c r="BK270" s="259"/>
      <c r="BL270" s="259"/>
      <c r="BZ270" s="244">
        <v>7.5799999999999503</v>
      </c>
      <c r="CA270" s="252">
        <v>42</v>
      </c>
      <c r="CB270" s="206">
        <v>47</v>
      </c>
      <c r="CC270" s="206">
        <v>52</v>
      </c>
      <c r="CD270" s="206">
        <v>57</v>
      </c>
      <c r="CE270" s="206">
        <v>62</v>
      </c>
      <c r="CF270" s="206">
        <v>67</v>
      </c>
      <c r="CG270" s="206">
        <v>72</v>
      </c>
      <c r="CH270" s="206">
        <v>77</v>
      </c>
      <c r="CI270" s="206">
        <v>82</v>
      </c>
      <c r="CJ270" s="206">
        <v>87</v>
      </c>
    </row>
    <row r="271" spans="30:88" ht="18.75" x14ac:dyDescent="0.3">
      <c r="AD271" s="257"/>
      <c r="AE271" s="149"/>
      <c r="AF271" s="149"/>
      <c r="AG271" s="263"/>
      <c r="AH271" s="209"/>
      <c r="AI271" s="257"/>
      <c r="AJ271" s="257"/>
      <c r="AK271" s="257"/>
      <c r="AL271" s="257"/>
      <c r="AM271" s="257"/>
      <c r="AN271" s="257"/>
      <c r="BB271" s="259"/>
      <c r="BC271" s="259"/>
      <c r="BD271" s="259"/>
      <c r="BE271" s="259"/>
      <c r="BF271" s="259"/>
      <c r="BG271" s="259"/>
      <c r="BH271" s="259"/>
      <c r="BI271" s="259"/>
      <c r="BJ271" s="259"/>
      <c r="BK271" s="259"/>
      <c r="BL271" s="259"/>
      <c r="BZ271" s="244">
        <v>7.5899999999999403</v>
      </c>
      <c r="CA271" s="252">
        <v>42</v>
      </c>
      <c r="CB271" s="206">
        <v>47</v>
      </c>
      <c r="CC271" s="206">
        <v>52</v>
      </c>
      <c r="CD271" s="206">
        <v>57</v>
      </c>
      <c r="CE271" s="206">
        <v>62</v>
      </c>
      <c r="CF271" s="206">
        <v>67</v>
      </c>
      <c r="CG271" s="206">
        <v>72</v>
      </c>
      <c r="CH271" s="206">
        <v>77</v>
      </c>
      <c r="CI271" s="206">
        <v>82</v>
      </c>
      <c r="CJ271" s="206">
        <v>87</v>
      </c>
    </row>
    <row r="272" spans="30:88" ht="18" x14ac:dyDescent="0.25">
      <c r="AD272" s="257"/>
      <c r="AE272" s="149"/>
      <c r="AF272" s="149"/>
      <c r="AG272" s="258"/>
      <c r="AH272" s="209"/>
      <c r="AI272" s="257"/>
      <c r="AJ272" s="257"/>
      <c r="AK272" s="257"/>
      <c r="AL272" s="257"/>
      <c r="AM272" s="257"/>
      <c r="AN272" s="257"/>
      <c r="BB272" s="259"/>
      <c r="BC272" s="259"/>
      <c r="BD272" s="259"/>
      <c r="BE272" s="259"/>
      <c r="BF272" s="259"/>
      <c r="BG272" s="259"/>
      <c r="BH272" s="259"/>
      <c r="BI272" s="259"/>
      <c r="BJ272" s="259"/>
      <c r="BK272" s="259"/>
      <c r="BL272" s="259"/>
      <c r="BZ272" s="265">
        <v>7.5999999999999401</v>
      </c>
      <c r="CA272" s="252">
        <v>42</v>
      </c>
      <c r="CB272" s="206">
        <v>47</v>
      </c>
      <c r="CC272" s="206">
        <v>52</v>
      </c>
      <c r="CD272" s="206">
        <v>57</v>
      </c>
      <c r="CE272" s="206">
        <v>62</v>
      </c>
      <c r="CF272" s="206">
        <v>67</v>
      </c>
      <c r="CG272" s="206">
        <v>72</v>
      </c>
      <c r="CH272" s="206">
        <v>77</v>
      </c>
      <c r="CI272" s="206">
        <v>82</v>
      </c>
      <c r="CJ272" s="206">
        <v>87</v>
      </c>
    </row>
    <row r="273" spans="30:88" ht="18.75" x14ac:dyDescent="0.3">
      <c r="AD273" s="257"/>
      <c r="AE273" s="149"/>
      <c r="AF273" s="149"/>
      <c r="AG273" s="263"/>
      <c r="AH273" s="209"/>
      <c r="AI273" s="257"/>
      <c r="AJ273" s="257"/>
      <c r="AK273" s="257"/>
      <c r="AL273" s="257"/>
      <c r="AM273" s="257"/>
      <c r="AN273" s="257"/>
      <c r="BB273" s="259"/>
      <c r="BC273" s="259"/>
      <c r="BD273" s="259"/>
      <c r="BE273" s="259"/>
      <c r="BF273" s="259"/>
      <c r="BG273" s="259"/>
      <c r="BH273" s="259"/>
      <c r="BI273" s="259"/>
      <c r="BJ273" s="259"/>
      <c r="BK273" s="259"/>
      <c r="BL273" s="259"/>
      <c r="BZ273" s="244">
        <v>7.6099999999999399</v>
      </c>
      <c r="CA273" s="252">
        <v>41</v>
      </c>
      <c r="CB273" s="206">
        <v>46</v>
      </c>
      <c r="CC273" s="206">
        <v>51</v>
      </c>
      <c r="CD273" s="206">
        <v>56</v>
      </c>
      <c r="CE273" s="206">
        <v>61</v>
      </c>
      <c r="CF273" s="206">
        <v>66</v>
      </c>
      <c r="CG273" s="206">
        <v>71</v>
      </c>
      <c r="CH273" s="206">
        <v>76</v>
      </c>
      <c r="CI273" s="206">
        <v>81</v>
      </c>
      <c r="CJ273" s="206">
        <v>86</v>
      </c>
    </row>
    <row r="274" spans="30:88" ht="16.5" x14ac:dyDescent="0.3">
      <c r="AD274" s="257"/>
      <c r="AE274" s="149"/>
      <c r="AF274" s="149"/>
      <c r="AG274" s="258"/>
      <c r="AH274" s="209"/>
      <c r="AI274" s="257"/>
      <c r="AJ274" s="257"/>
      <c r="AK274" s="257"/>
      <c r="AL274" s="257"/>
      <c r="AM274" s="257"/>
      <c r="AN274" s="257"/>
      <c r="BB274" s="259"/>
      <c r="BC274" s="259"/>
      <c r="BD274" s="259"/>
      <c r="BE274" s="259"/>
      <c r="BF274" s="259"/>
      <c r="BG274" s="259"/>
      <c r="BH274" s="259"/>
      <c r="BI274" s="259"/>
      <c r="BJ274" s="259"/>
      <c r="BK274" s="259"/>
      <c r="BL274" s="259"/>
      <c r="BZ274" s="244">
        <v>7.6199999999999397</v>
      </c>
      <c r="CA274" s="252">
        <v>41</v>
      </c>
      <c r="CB274" s="206">
        <v>46</v>
      </c>
      <c r="CC274" s="206">
        <v>51</v>
      </c>
      <c r="CD274" s="206">
        <v>56</v>
      </c>
      <c r="CE274" s="206">
        <v>61</v>
      </c>
      <c r="CF274" s="206">
        <v>66</v>
      </c>
      <c r="CG274" s="206">
        <v>71</v>
      </c>
      <c r="CH274" s="206">
        <v>76</v>
      </c>
      <c r="CI274" s="206">
        <v>81</v>
      </c>
      <c r="CJ274" s="206">
        <v>86</v>
      </c>
    </row>
    <row r="275" spans="30:88" ht="18.75" x14ac:dyDescent="0.3">
      <c r="AD275" s="257"/>
      <c r="AE275" s="149"/>
      <c r="AF275" s="149"/>
      <c r="AG275" s="263"/>
      <c r="AH275" s="209"/>
      <c r="AI275" s="257"/>
      <c r="AJ275" s="257"/>
      <c r="AK275" s="257"/>
      <c r="AL275" s="257"/>
      <c r="AM275" s="257"/>
      <c r="AN275" s="257"/>
      <c r="BB275" s="259"/>
      <c r="BC275" s="259"/>
      <c r="BD275" s="259"/>
      <c r="BE275" s="259"/>
      <c r="BF275" s="259"/>
      <c r="BG275" s="259"/>
      <c r="BH275" s="259"/>
      <c r="BI275" s="259"/>
      <c r="BJ275" s="259"/>
      <c r="BK275" s="259"/>
      <c r="BL275" s="259"/>
      <c r="BZ275" s="244">
        <v>7.6299999999999404</v>
      </c>
      <c r="CA275" s="252">
        <v>41</v>
      </c>
      <c r="CB275" s="206">
        <v>46</v>
      </c>
      <c r="CC275" s="206">
        <v>51</v>
      </c>
      <c r="CD275" s="206">
        <v>56</v>
      </c>
      <c r="CE275" s="206">
        <v>61</v>
      </c>
      <c r="CF275" s="206">
        <v>66</v>
      </c>
      <c r="CG275" s="206">
        <v>71</v>
      </c>
      <c r="CH275" s="206">
        <v>76</v>
      </c>
      <c r="CI275" s="206">
        <v>81</v>
      </c>
      <c r="CJ275" s="206">
        <v>86</v>
      </c>
    </row>
    <row r="276" spans="30:88" ht="16.5" x14ac:dyDescent="0.3">
      <c r="AD276" s="257"/>
      <c r="AE276" s="149"/>
      <c r="AF276" s="149"/>
      <c r="AG276" s="258"/>
      <c r="AH276" s="209"/>
      <c r="AI276" s="257"/>
      <c r="AJ276" s="257"/>
      <c r="AK276" s="257"/>
      <c r="AL276" s="257"/>
      <c r="AM276" s="257"/>
      <c r="AN276" s="257"/>
      <c r="BB276" s="259"/>
      <c r="BC276" s="259"/>
      <c r="BD276" s="259"/>
      <c r="BE276" s="259"/>
      <c r="BF276" s="259"/>
      <c r="BG276" s="259"/>
      <c r="BH276" s="259"/>
      <c r="BI276" s="259"/>
      <c r="BJ276" s="259"/>
      <c r="BK276" s="259"/>
      <c r="BL276" s="259"/>
      <c r="BZ276" s="244">
        <v>7.6399999999999402</v>
      </c>
      <c r="CA276" s="252">
        <v>41</v>
      </c>
      <c r="CB276" s="206">
        <v>46</v>
      </c>
      <c r="CC276" s="206">
        <v>51</v>
      </c>
      <c r="CD276" s="206">
        <v>56</v>
      </c>
      <c r="CE276" s="206">
        <v>61</v>
      </c>
      <c r="CF276" s="206">
        <v>66</v>
      </c>
      <c r="CG276" s="206">
        <v>71</v>
      </c>
      <c r="CH276" s="206">
        <v>76</v>
      </c>
      <c r="CI276" s="206">
        <v>81</v>
      </c>
      <c r="CJ276" s="206">
        <v>86</v>
      </c>
    </row>
    <row r="277" spans="30:88" ht="18" x14ac:dyDescent="0.25">
      <c r="AD277" s="257"/>
      <c r="AE277" s="149"/>
      <c r="AF277" s="149"/>
      <c r="AG277" s="258"/>
      <c r="AH277" s="209"/>
      <c r="AI277" s="257"/>
      <c r="AJ277" s="257"/>
      <c r="AK277" s="257"/>
      <c r="AL277" s="257"/>
      <c r="AM277" s="257"/>
      <c r="AN277" s="257"/>
      <c r="BB277" s="259"/>
      <c r="BC277" s="259"/>
      <c r="BD277" s="259"/>
      <c r="BE277" s="259"/>
      <c r="BF277" s="259"/>
      <c r="BG277" s="259"/>
      <c r="BH277" s="259"/>
      <c r="BI277" s="259"/>
      <c r="BJ277" s="259"/>
      <c r="BK277" s="259"/>
      <c r="BL277" s="259"/>
      <c r="BZ277" s="265">
        <v>7.64999999999994</v>
      </c>
      <c r="CA277" s="252">
        <v>41</v>
      </c>
      <c r="CB277" s="206">
        <v>46</v>
      </c>
      <c r="CC277" s="206">
        <v>51</v>
      </c>
      <c r="CD277" s="206">
        <v>56</v>
      </c>
      <c r="CE277" s="206">
        <v>61</v>
      </c>
      <c r="CF277" s="206">
        <v>66</v>
      </c>
      <c r="CG277" s="206">
        <v>71</v>
      </c>
      <c r="CH277" s="206">
        <v>76</v>
      </c>
      <c r="CI277" s="206">
        <v>81</v>
      </c>
      <c r="CJ277" s="206">
        <v>86</v>
      </c>
    </row>
    <row r="278" spans="30:88" ht="18.75" x14ac:dyDescent="0.3">
      <c r="AD278" s="257"/>
      <c r="AE278" s="149"/>
      <c r="AF278" s="149"/>
      <c r="AG278" s="263"/>
      <c r="AH278" s="209"/>
      <c r="AI278" s="257"/>
      <c r="AJ278" s="257"/>
      <c r="AK278" s="257"/>
      <c r="AL278" s="257"/>
      <c r="AM278" s="257"/>
      <c r="AN278" s="257"/>
      <c r="BB278" s="259"/>
      <c r="BC278" s="259"/>
      <c r="BD278" s="259"/>
      <c r="BE278" s="259"/>
      <c r="BF278" s="259"/>
      <c r="BG278" s="259"/>
      <c r="BH278" s="259"/>
      <c r="BI278" s="259"/>
      <c r="BJ278" s="259"/>
      <c r="BK278" s="259"/>
      <c r="BL278" s="259"/>
      <c r="BZ278" s="244">
        <v>7.6599999999999397</v>
      </c>
      <c r="CA278" s="252">
        <v>40</v>
      </c>
      <c r="CB278" s="206">
        <v>45</v>
      </c>
      <c r="CC278" s="206">
        <v>50</v>
      </c>
      <c r="CD278" s="206">
        <v>55</v>
      </c>
      <c r="CE278" s="206">
        <v>60</v>
      </c>
      <c r="CF278" s="206">
        <v>65</v>
      </c>
      <c r="CG278" s="206">
        <v>70</v>
      </c>
      <c r="CH278" s="206">
        <v>75</v>
      </c>
      <c r="CI278" s="206">
        <v>80</v>
      </c>
      <c r="CJ278" s="206">
        <v>85</v>
      </c>
    </row>
    <row r="279" spans="30:88" ht="16.5" x14ac:dyDescent="0.3">
      <c r="AD279" s="257"/>
      <c r="AE279" s="149"/>
      <c r="AF279" s="149"/>
      <c r="AG279" s="258"/>
      <c r="AH279" s="209"/>
      <c r="AI279" s="257"/>
      <c r="AJ279" s="257"/>
      <c r="AK279" s="257"/>
      <c r="AL279" s="257"/>
      <c r="AM279" s="257"/>
      <c r="AN279" s="257"/>
      <c r="BB279" s="259"/>
      <c r="BC279" s="259"/>
      <c r="BD279" s="259"/>
      <c r="BE279" s="259"/>
      <c r="BF279" s="259"/>
      <c r="BG279" s="259"/>
      <c r="BH279" s="259"/>
      <c r="BI279" s="259"/>
      <c r="BJ279" s="259"/>
      <c r="BK279" s="259"/>
      <c r="BL279" s="259"/>
      <c r="BZ279" s="244">
        <v>7.6699999999999404</v>
      </c>
      <c r="CA279" s="252">
        <v>40</v>
      </c>
      <c r="CB279" s="206">
        <v>45</v>
      </c>
      <c r="CC279" s="206">
        <v>50</v>
      </c>
      <c r="CD279" s="206">
        <v>55</v>
      </c>
      <c r="CE279" s="206">
        <v>60</v>
      </c>
      <c r="CF279" s="206">
        <v>65</v>
      </c>
      <c r="CG279" s="206">
        <v>70</v>
      </c>
      <c r="CH279" s="206">
        <v>75</v>
      </c>
      <c r="CI279" s="206">
        <v>80</v>
      </c>
      <c r="CJ279" s="206">
        <v>85</v>
      </c>
    </row>
    <row r="280" spans="30:88" ht="16.5" x14ac:dyDescent="0.3">
      <c r="AD280" s="257"/>
      <c r="AE280" s="149"/>
      <c r="AF280" s="149"/>
      <c r="AG280" s="258"/>
      <c r="AH280" s="209"/>
      <c r="AI280" s="257"/>
      <c r="AJ280" s="257"/>
      <c r="AK280" s="257"/>
      <c r="AL280" s="257"/>
      <c r="AM280" s="257"/>
      <c r="AN280" s="257"/>
      <c r="BB280" s="259"/>
      <c r="BC280" s="259"/>
      <c r="BD280" s="259"/>
      <c r="BE280" s="259"/>
      <c r="BF280" s="259"/>
      <c r="BG280" s="259"/>
      <c r="BH280" s="259"/>
      <c r="BI280" s="259"/>
      <c r="BJ280" s="259"/>
      <c r="BK280" s="259"/>
      <c r="BL280" s="259"/>
      <c r="BZ280" s="244">
        <v>7.6799999999999402</v>
      </c>
      <c r="CA280" s="252">
        <v>40</v>
      </c>
      <c r="CB280" s="206">
        <v>45</v>
      </c>
      <c r="CC280" s="206">
        <v>50</v>
      </c>
      <c r="CD280" s="206">
        <v>55</v>
      </c>
      <c r="CE280" s="206">
        <v>60</v>
      </c>
      <c r="CF280" s="206">
        <v>65</v>
      </c>
      <c r="CG280" s="206">
        <v>70</v>
      </c>
      <c r="CH280" s="206">
        <v>75</v>
      </c>
      <c r="CI280" s="206">
        <v>80</v>
      </c>
      <c r="CJ280" s="206">
        <v>85</v>
      </c>
    </row>
    <row r="281" spans="30:88" ht="18.75" x14ac:dyDescent="0.3">
      <c r="AD281" s="257"/>
      <c r="AE281" s="149"/>
      <c r="AF281" s="149"/>
      <c r="AG281" s="263"/>
      <c r="AH281" s="209"/>
      <c r="AI281" s="257"/>
      <c r="AJ281" s="257"/>
      <c r="AK281" s="257"/>
      <c r="AL281" s="257"/>
      <c r="AM281" s="257"/>
      <c r="AN281" s="257"/>
      <c r="BB281" s="259"/>
      <c r="BC281" s="259"/>
      <c r="BD281" s="259"/>
      <c r="BE281" s="259"/>
      <c r="BF281" s="259"/>
      <c r="BG281" s="259"/>
      <c r="BH281" s="259"/>
      <c r="BI281" s="259"/>
      <c r="BJ281" s="259"/>
      <c r="BK281" s="259"/>
      <c r="BL281" s="259"/>
      <c r="BZ281" s="244">
        <v>7.68999999999994</v>
      </c>
      <c r="CA281" s="252">
        <v>40</v>
      </c>
      <c r="CB281" s="206">
        <v>45</v>
      </c>
      <c r="CC281" s="206">
        <v>50</v>
      </c>
      <c r="CD281" s="206">
        <v>55</v>
      </c>
      <c r="CE281" s="206">
        <v>60</v>
      </c>
      <c r="CF281" s="206">
        <v>65</v>
      </c>
      <c r="CG281" s="206">
        <v>70</v>
      </c>
      <c r="CH281" s="206">
        <v>75</v>
      </c>
      <c r="CI281" s="206">
        <v>80</v>
      </c>
      <c r="CJ281" s="206">
        <v>85</v>
      </c>
    </row>
    <row r="282" spans="30:88" ht="18" x14ac:dyDescent="0.25">
      <c r="AD282" s="257"/>
      <c r="AE282" s="149"/>
      <c r="AF282" s="149"/>
      <c r="AG282" s="258"/>
      <c r="AH282" s="209"/>
      <c r="AI282" s="257"/>
      <c r="AJ282" s="257"/>
      <c r="AK282" s="257"/>
      <c r="AL282" s="257"/>
      <c r="AM282" s="257"/>
      <c r="AN282" s="257"/>
      <c r="BB282" s="259"/>
      <c r="BC282" s="259"/>
      <c r="BD282" s="259"/>
      <c r="BE282" s="259"/>
      <c r="BF282" s="259"/>
      <c r="BG282" s="259"/>
      <c r="BH282" s="259"/>
      <c r="BI282" s="259"/>
      <c r="BJ282" s="259"/>
      <c r="BK282" s="259"/>
      <c r="BL282" s="259"/>
      <c r="BZ282" s="265">
        <v>7.6999999999999398</v>
      </c>
      <c r="CA282" s="252">
        <v>40</v>
      </c>
      <c r="CB282" s="206">
        <v>45</v>
      </c>
      <c r="CC282" s="206">
        <v>50</v>
      </c>
      <c r="CD282" s="206">
        <v>55</v>
      </c>
      <c r="CE282" s="206">
        <v>60</v>
      </c>
      <c r="CF282" s="206">
        <v>65</v>
      </c>
      <c r="CG282" s="206">
        <v>70</v>
      </c>
      <c r="CH282" s="206">
        <v>75</v>
      </c>
      <c r="CI282" s="206">
        <v>80</v>
      </c>
      <c r="CJ282" s="206">
        <v>85</v>
      </c>
    </row>
    <row r="283" spans="30:88" ht="18.75" x14ac:dyDescent="0.3">
      <c r="AD283" s="257"/>
      <c r="AE283" s="149"/>
      <c r="AF283" s="149"/>
      <c r="AG283" s="263"/>
      <c r="AH283" s="209"/>
      <c r="AI283" s="257"/>
      <c r="AJ283" s="257"/>
      <c r="AK283" s="257"/>
      <c r="AL283" s="257"/>
      <c r="AM283" s="257"/>
      <c r="AN283" s="257"/>
      <c r="BB283" s="259"/>
      <c r="BC283" s="259"/>
      <c r="BD283" s="259"/>
      <c r="BE283" s="259"/>
      <c r="BF283" s="259"/>
      <c r="BG283" s="259"/>
      <c r="BH283" s="259"/>
      <c r="BI283" s="259"/>
      <c r="BJ283" s="259"/>
      <c r="BK283" s="259"/>
      <c r="BL283" s="259"/>
      <c r="BZ283" s="244">
        <v>7.7099999999999396</v>
      </c>
      <c r="CA283" s="252">
        <v>39</v>
      </c>
      <c r="CB283" s="206">
        <v>44</v>
      </c>
      <c r="CC283" s="206">
        <v>49</v>
      </c>
      <c r="CD283" s="206">
        <v>54</v>
      </c>
      <c r="CE283" s="206">
        <v>59</v>
      </c>
      <c r="CF283" s="206">
        <v>64</v>
      </c>
      <c r="CG283" s="206">
        <v>69</v>
      </c>
      <c r="CH283" s="206">
        <v>74</v>
      </c>
      <c r="CI283" s="206">
        <v>79</v>
      </c>
      <c r="CJ283" s="206">
        <v>84</v>
      </c>
    </row>
    <row r="284" spans="30:88" ht="16.5" x14ac:dyDescent="0.3">
      <c r="AD284" s="257"/>
      <c r="AE284" s="149"/>
      <c r="AF284" s="149"/>
      <c r="AG284" s="258"/>
      <c r="AH284" s="209"/>
      <c r="AI284" s="257"/>
      <c r="AJ284" s="257"/>
      <c r="AK284" s="257"/>
      <c r="AL284" s="257"/>
      <c r="AM284" s="257"/>
      <c r="AN284" s="257"/>
      <c r="BB284" s="259"/>
      <c r="BC284" s="259"/>
      <c r="BD284" s="259"/>
      <c r="BE284" s="259"/>
      <c r="BF284" s="259"/>
      <c r="BG284" s="259"/>
      <c r="BH284" s="259"/>
      <c r="BI284" s="259"/>
      <c r="BJ284" s="259"/>
      <c r="BK284" s="259"/>
      <c r="BL284" s="259"/>
      <c r="BZ284" s="244">
        <v>7.7199999999999402</v>
      </c>
      <c r="CA284" s="252">
        <v>39</v>
      </c>
      <c r="CB284" s="206">
        <v>44</v>
      </c>
      <c r="CC284" s="206">
        <v>49</v>
      </c>
      <c r="CD284" s="206">
        <v>54</v>
      </c>
      <c r="CE284" s="206">
        <v>59</v>
      </c>
      <c r="CF284" s="206">
        <v>64</v>
      </c>
      <c r="CG284" s="206">
        <v>69</v>
      </c>
      <c r="CH284" s="206">
        <v>74</v>
      </c>
      <c r="CI284" s="206">
        <v>79</v>
      </c>
      <c r="CJ284" s="206">
        <v>84</v>
      </c>
    </row>
    <row r="285" spans="30:88" ht="18.75" x14ac:dyDescent="0.3">
      <c r="AD285" s="257"/>
      <c r="AE285" s="149"/>
      <c r="AF285" s="149"/>
      <c r="AG285" s="263"/>
      <c r="AH285" s="209"/>
      <c r="AI285" s="257"/>
      <c r="AJ285" s="257"/>
      <c r="AK285" s="257"/>
      <c r="AL285" s="257"/>
      <c r="AM285" s="257"/>
      <c r="AN285" s="257"/>
      <c r="BB285" s="259"/>
      <c r="BC285" s="259"/>
      <c r="BD285" s="259"/>
      <c r="BE285" s="259"/>
      <c r="BF285" s="259"/>
      <c r="BG285" s="259"/>
      <c r="BH285" s="259"/>
      <c r="BI285" s="259"/>
      <c r="BJ285" s="259"/>
      <c r="BK285" s="259"/>
      <c r="BL285" s="259"/>
      <c r="BZ285" s="244">
        <v>7.72999999999994</v>
      </c>
      <c r="CA285" s="252">
        <v>39</v>
      </c>
      <c r="CB285" s="206">
        <v>44</v>
      </c>
      <c r="CC285" s="206">
        <v>49</v>
      </c>
      <c r="CD285" s="206">
        <v>54</v>
      </c>
      <c r="CE285" s="206">
        <v>59</v>
      </c>
      <c r="CF285" s="206">
        <v>64</v>
      </c>
      <c r="CG285" s="206">
        <v>69</v>
      </c>
      <c r="CH285" s="206">
        <v>74</v>
      </c>
      <c r="CI285" s="206">
        <v>79</v>
      </c>
      <c r="CJ285" s="206">
        <v>84</v>
      </c>
    </row>
    <row r="286" spans="30:88" ht="16.5" x14ac:dyDescent="0.3">
      <c r="AD286" s="257"/>
      <c r="AE286" s="149"/>
      <c r="AF286" s="149"/>
      <c r="AG286" s="258"/>
      <c r="AH286" s="209"/>
      <c r="AI286" s="257"/>
      <c r="AJ286" s="257"/>
      <c r="AK286" s="257"/>
      <c r="AL286" s="257"/>
      <c r="AM286" s="257"/>
      <c r="AN286" s="257"/>
      <c r="BB286" s="259"/>
      <c r="BC286" s="259"/>
      <c r="BD286" s="259"/>
      <c r="BE286" s="259"/>
      <c r="BF286" s="259"/>
      <c r="BG286" s="259"/>
      <c r="BH286" s="259"/>
      <c r="BI286" s="259"/>
      <c r="BJ286" s="259"/>
      <c r="BK286" s="259"/>
      <c r="BL286" s="259"/>
      <c r="BZ286" s="244">
        <v>7.7399999999999398</v>
      </c>
      <c r="CA286" s="252">
        <v>39</v>
      </c>
      <c r="CB286" s="206">
        <v>44</v>
      </c>
      <c r="CC286" s="206">
        <v>49</v>
      </c>
      <c r="CD286" s="206">
        <v>54</v>
      </c>
      <c r="CE286" s="206">
        <v>59</v>
      </c>
      <c r="CF286" s="206">
        <v>64</v>
      </c>
      <c r="CG286" s="206">
        <v>69</v>
      </c>
      <c r="CH286" s="206">
        <v>74</v>
      </c>
      <c r="CI286" s="206">
        <v>79</v>
      </c>
      <c r="CJ286" s="206">
        <v>84</v>
      </c>
    </row>
    <row r="287" spans="30:88" ht="18" x14ac:dyDescent="0.25">
      <c r="AD287" s="257"/>
      <c r="AE287" s="149"/>
      <c r="AF287" s="149"/>
      <c r="AG287" s="258"/>
      <c r="AH287" s="209"/>
      <c r="AI287" s="257"/>
      <c r="AJ287" s="257"/>
      <c r="AK287" s="257"/>
      <c r="AL287" s="257"/>
      <c r="AM287" s="257"/>
      <c r="AN287" s="257"/>
      <c r="BB287" s="259"/>
      <c r="BC287" s="259"/>
      <c r="BD287" s="259"/>
      <c r="BE287" s="259"/>
      <c r="BF287" s="259"/>
      <c r="BG287" s="259"/>
      <c r="BH287" s="259"/>
      <c r="BI287" s="259"/>
      <c r="BJ287" s="259"/>
      <c r="BK287" s="259"/>
      <c r="BL287" s="259"/>
      <c r="BZ287" s="265">
        <v>7.7499999999999396</v>
      </c>
      <c r="CA287" s="252">
        <v>39</v>
      </c>
      <c r="CB287" s="206">
        <v>44</v>
      </c>
      <c r="CC287" s="206">
        <v>49</v>
      </c>
      <c r="CD287" s="206">
        <v>54</v>
      </c>
      <c r="CE287" s="206">
        <v>59</v>
      </c>
      <c r="CF287" s="206">
        <v>64</v>
      </c>
      <c r="CG287" s="206">
        <v>69</v>
      </c>
      <c r="CH287" s="206">
        <v>74</v>
      </c>
      <c r="CI287" s="206">
        <v>79</v>
      </c>
      <c r="CJ287" s="206">
        <v>84</v>
      </c>
    </row>
    <row r="288" spans="30:88" ht="18.75" x14ac:dyDescent="0.3">
      <c r="AD288" s="257"/>
      <c r="AE288" s="149"/>
      <c r="AF288" s="149"/>
      <c r="AG288" s="263"/>
      <c r="AH288" s="209"/>
      <c r="AI288" s="257"/>
      <c r="AJ288" s="257"/>
      <c r="AK288" s="257"/>
      <c r="AL288" s="257"/>
      <c r="AM288" s="257"/>
      <c r="AN288" s="257"/>
      <c r="BB288" s="259"/>
      <c r="BC288" s="259"/>
      <c r="BD288" s="259"/>
      <c r="BE288" s="259"/>
      <c r="BF288" s="259"/>
      <c r="BG288" s="259"/>
      <c r="BH288" s="259"/>
      <c r="BI288" s="259"/>
      <c r="BJ288" s="259"/>
      <c r="BK288" s="259"/>
      <c r="BL288" s="259"/>
      <c r="BZ288" s="244">
        <v>7.7599999999999403</v>
      </c>
      <c r="CA288" s="252">
        <v>38</v>
      </c>
      <c r="CB288" s="206">
        <v>43</v>
      </c>
      <c r="CC288" s="206">
        <v>48</v>
      </c>
      <c r="CD288" s="206">
        <v>53</v>
      </c>
      <c r="CE288" s="206">
        <v>58</v>
      </c>
      <c r="CF288" s="206">
        <v>63</v>
      </c>
      <c r="CG288" s="206">
        <v>68</v>
      </c>
      <c r="CH288" s="206">
        <v>73</v>
      </c>
      <c r="CI288" s="206">
        <v>78</v>
      </c>
      <c r="CJ288" s="206">
        <v>83</v>
      </c>
    </row>
    <row r="289" spans="30:88" ht="16.5" x14ac:dyDescent="0.3">
      <c r="AD289" s="257"/>
      <c r="AE289" s="149"/>
      <c r="AF289" s="149"/>
      <c r="AG289" s="258"/>
      <c r="AH289" s="209"/>
      <c r="AI289" s="257"/>
      <c r="AJ289" s="257"/>
      <c r="AK289" s="257"/>
      <c r="AL289" s="257"/>
      <c r="AM289" s="257"/>
      <c r="AN289" s="257"/>
      <c r="BB289" s="259"/>
      <c r="BC289" s="259"/>
      <c r="BD289" s="259"/>
      <c r="BE289" s="259"/>
      <c r="BF289" s="259"/>
      <c r="BG289" s="259"/>
      <c r="BH289" s="259"/>
      <c r="BI289" s="259"/>
      <c r="BJ289" s="259"/>
      <c r="BK289" s="259"/>
      <c r="BL289" s="259"/>
      <c r="BZ289" s="244">
        <v>7.7699999999999401</v>
      </c>
      <c r="CA289" s="252">
        <v>38</v>
      </c>
      <c r="CB289" s="206">
        <v>43</v>
      </c>
      <c r="CC289" s="206">
        <v>48</v>
      </c>
      <c r="CD289" s="206">
        <v>53</v>
      </c>
      <c r="CE289" s="206">
        <v>58</v>
      </c>
      <c r="CF289" s="206">
        <v>63</v>
      </c>
      <c r="CG289" s="206">
        <v>68</v>
      </c>
      <c r="CH289" s="206">
        <v>73</v>
      </c>
      <c r="CI289" s="206">
        <v>78</v>
      </c>
      <c r="CJ289" s="206">
        <v>83</v>
      </c>
    </row>
    <row r="290" spans="30:88" ht="16.5" x14ac:dyDescent="0.3">
      <c r="AD290" s="257"/>
      <c r="AE290" s="149"/>
      <c r="AF290" s="149"/>
      <c r="AG290" s="258"/>
      <c r="AH290" s="209"/>
      <c r="AI290" s="257"/>
      <c r="AJ290" s="257"/>
      <c r="AK290" s="257"/>
      <c r="AL290" s="257"/>
      <c r="AM290" s="257"/>
      <c r="AN290" s="257"/>
      <c r="BB290" s="259"/>
      <c r="BC290" s="259"/>
      <c r="BD290" s="259"/>
      <c r="BE290" s="259"/>
      <c r="BF290" s="259"/>
      <c r="BG290" s="259"/>
      <c r="BH290" s="259"/>
      <c r="BI290" s="259"/>
      <c r="BJ290" s="259"/>
      <c r="BK290" s="259"/>
      <c r="BL290" s="259"/>
      <c r="BZ290" s="244">
        <v>7.7799999999999399</v>
      </c>
      <c r="CA290" s="252">
        <v>38</v>
      </c>
      <c r="CB290" s="206">
        <v>43</v>
      </c>
      <c r="CC290" s="206">
        <v>48</v>
      </c>
      <c r="CD290" s="206">
        <v>53</v>
      </c>
      <c r="CE290" s="206">
        <v>58</v>
      </c>
      <c r="CF290" s="206">
        <v>63</v>
      </c>
      <c r="CG290" s="206">
        <v>68</v>
      </c>
      <c r="CH290" s="206">
        <v>73</v>
      </c>
      <c r="CI290" s="206">
        <v>78</v>
      </c>
      <c r="CJ290" s="206">
        <v>83</v>
      </c>
    </row>
    <row r="291" spans="30:88" ht="18.75" x14ac:dyDescent="0.3">
      <c r="AD291" s="257"/>
      <c r="AE291" s="149"/>
      <c r="AF291" s="149"/>
      <c r="AG291" s="263"/>
      <c r="AH291" s="209"/>
      <c r="AI291" s="257"/>
      <c r="AJ291" s="257"/>
      <c r="AK291" s="257"/>
      <c r="AL291" s="257"/>
      <c r="AM291" s="257"/>
      <c r="AN291" s="257"/>
      <c r="BB291" s="259"/>
      <c r="BC291" s="259"/>
      <c r="BD291" s="259"/>
      <c r="BE291" s="259"/>
      <c r="BF291" s="259"/>
      <c r="BG291" s="259"/>
      <c r="BH291" s="259"/>
      <c r="BI291" s="259"/>
      <c r="BJ291" s="259"/>
      <c r="BK291" s="259"/>
      <c r="BL291" s="259"/>
      <c r="BZ291" s="244">
        <v>7.7899999999999396</v>
      </c>
      <c r="CA291" s="252">
        <v>38</v>
      </c>
      <c r="CB291" s="206">
        <v>43</v>
      </c>
      <c r="CC291" s="206">
        <v>48</v>
      </c>
      <c r="CD291" s="206">
        <v>53</v>
      </c>
      <c r="CE291" s="206">
        <v>58</v>
      </c>
      <c r="CF291" s="206">
        <v>63</v>
      </c>
      <c r="CG291" s="206">
        <v>68</v>
      </c>
      <c r="CH291" s="206">
        <v>73</v>
      </c>
      <c r="CI291" s="206">
        <v>78</v>
      </c>
      <c r="CJ291" s="206">
        <v>83</v>
      </c>
    </row>
    <row r="292" spans="30:88" ht="18" x14ac:dyDescent="0.25">
      <c r="AD292" s="257"/>
      <c r="AE292" s="149"/>
      <c r="AF292" s="149"/>
      <c r="AG292" s="258"/>
      <c r="AH292" s="209"/>
      <c r="AI292" s="257"/>
      <c r="AJ292" s="257"/>
      <c r="AK292" s="257"/>
      <c r="AL292" s="257"/>
      <c r="AM292" s="257"/>
      <c r="AN292" s="257"/>
      <c r="BB292" s="259"/>
      <c r="BC292" s="259"/>
      <c r="BD292" s="259"/>
      <c r="BE292" s="259"/>
      <c r="BF292" s="259"/>
      <c r="BG292" s="259"/>
      <c r="BH292" s="259"/>
      <c r="BI292" s="259"/>
      <c r="BJ292" s="259"/>
      <c r="BK292" s="259"/>
      <c r="BL292" s="259"/>
      <c r="BZ292" s="265">
        <v>7.7999999999999403</v>
      </c>
      <c r="CA292" s="252">
        <v>38</v>
      </c>
      <c r="CB292" s="206">
        <v>43</v>
      </c>
      <c r="CC292" s="206">
        <v>48</v>
      </c>
      <c r="CD292" s="206">
        <v>53</v>
      </c>
      <c r="CE292" s="206">
        <v>58</v>
      </c>
      <c r="CF292" s="206">
        <v>63</v>
      </c>
      <c r="CG292" s="206">
        <v>68</v>
      </c>
      <c r="CH292" s="206">
        <v>73</v>
      </c>
      <c r="CI292" s="206">
        <v>78</v>
      </c>
      <c r="CJ292" s="206">
        <v>83</v>
      </c>
    </row>
    <row r="293" spans="30:88" ht="18.75" x14ac:dyDescent="0.3">
      <c r="AD293" s="257"/>
      <c r="AE293" s="149"/>
      <c r="AF293" s="149"/>
      <c r="AG293" s="263"/>
      <c r="AH293" s="209"/>
      <c r="AI293" s="257"/>
      <c r="AJ293" s="257"/>
      <c r="AK293" s="257"/>
      <c r="AL293" s="257"/>
      <c r="AM293" s="257"/>
      <c r="AN293" s="257"/>
      <c r="BB293" s="259"/>
      <c r="BC293" s="259"/>
      <c r="BD293" s="259"/>
      <c r="BE293" s="259"/>
      <c r="BF293" s="259"/>
      <c r="BG293" s="259"/>
      <c r="BH293" s="259"/>
      <c r="BI293" s="259"/>
      <c r="BJ293" s="259"/>
      <c r="BK293" s="259"/>
      <c r="BL293" s="259"/>
      <c r="BZ293" s="244">
        <v>7.8099999999999401</v>
      </c>
      <c r="CA293" s="252">
        <v>37</v>
      </c>
      <c r="CB293" s="206">
        <v>42</v>
      </c>
      <c r="CC293" s="206">
        <v>47</v>
      </c>
      <c r="CD293" s="206">
        <v>52</v>
      </c>
      <c r="CE293" s="206">
        <v>57</v>
      </c>
      <c r="CF293" s="206">
        <v>62</v>
      </c>
      <c r="CG293" s="206">
        <v>67</v>
      </c>
      <c r="CH293" s="206">
        <v>72</v>
      </c>
      <c r="CI293" s="206">
        <v>77</v>
      </c>
      <c r="CJ293" s="206">
        <v>82</v>
      </c>
    </row>
    <row r="294" spans="30:88" ht="16.5" x14ac:dyDescent="0.3">
      <c r="AD294" s="257"/>
      <c r="AE294" s="149"/>
      <c r="AF294" s="149"/>
      <c r="AG294" s="258"/>
      <c r="AH294" s="209"/>
      <c r="AI294" s="257"/>
      <c r="AJ294" s="257"/>
      <c r="AK294" s="257"/>
      <c r="AL294" s="257"/>
      <c r="AM294" s="257"/>
      <c r="AN294" s="257"/>
      <c r="BB294" s="259"/>
      <c r="BC294" s="259"/>
      <c r="BD294" s="259"/>
      <c r="BE294" s="259"/>
      <c r="BF294" s="259"/>
      <c r="BG294" s="259"/>
      <c r="BH294" s="259"/>
      <c r="BI294" s="259"/>
      <c r="BJ294" s="259"/>
      <c r="BK294" s="259"/>
      <c r="BL294" s="259"/>
      <c r="BZ294" s="244">
        <v>7.8199999999999399</v>
      </c>
      <c r="CA294" s="252">
        <v>37</v>
      </c>
      <c r="CB294" s="206">
        <v>42</v>
      </c>
      <c r="CC294" s="206">
        <v>47</v>
      </c>
      <c r="CD294" s="206">
        <v>52</v>
      </c>
      <c r="CE294" s="206">
        <v>57</v>
      </c>
      <c r="CF294" s="206">
        <v>62</v>
      </c>
      <c r="CG294" s="206">
        <v>67</v>
      </c>
      <c r="CH294" s="206">
        <v>72</v>
      </c>
      <c r="CI294" s="206">
        <v>77</v>
      </c>
      <c r="CJ294" s="206">
        <v>82</v>
      </c>
    </row>
    <row r="295" spans="30:88" ht="18.75" x14ac:dyDescent="0.3">
      <c r="AD295" s="257"/>
      <c r="AE295" s="149"/>
      <c r="AF295" s="149"/>
      <c r="AG295" s="263"/>
      <c r="AH295" s="209"/>
      <c r="AI295" s="257"/>
      <c r="AJ295" s="257"/>
      <c r="AK295" s="257"/>
      <c r="AL295" s="257"/>
      <c r="AM295" s="257"/>
      <c r="AN295" s="257"/>
      <c r="BB295" s="259"/>
      <c r="BC295" s="259"/>
      <c r="BD295" s="259"/>
      <c r="BE295" s="259"/>
      <c r="BF295" s="259"/>
      <c r="BG295" s="259"/>
      <c r="BH295" s="259"/>
      <c r="BI295" s="259"/>
      <c r="BJ295" s="259"/>
      <c r="BK295" s="259"/>
      <c r="BL295" s="259"/>
      <c r="BZ295" s="244">
        <v>7.8299999999999397</v>
      </c>
      <c r="CA295" s="252">
        <v>37</v>
      </c>
      <c r="CB295" s="206">
        <v>42</v>
      </c>
      <c r="CC295" s="206">
        <v>47</v>
      </c>
      <c r="CD295" s="206">
        <v>52</v>
      </c>
      <c r="CE295" s="206">
        <v>57</v>
      </c>
      <c r="CF295" s="206">
        <v>62</v>
      </c>
      <c r="CG295" s="206">
        <v>67</v>
      </c>
      <c r="CH295" s="206">
        <v>72</v>
      </c>
      <c r="CI295" s="206">
        <v>77</v>
      </c>
      <c r="CJ295" s="206">
        <v>82</v>
      </c>
    </row>
    <row r="296" spans="30:88" ht="16.5" x14ac:dyDescent="0.3">
      <c r="AD296" s="257"/>
      <c r="AE296" s="149"/>
      <c r="AF296" s="149"/>
      <c r="AG296" s="258"/>
      <c r="AH296" s="209"/>
      <c r="AI296" s="257"/>
      <c r="AJ296" s="257"/>
      <c r="AK296" s="257"/>
      <c r="AL296" s="257"/>
      <c r="AM296" s="257"/>
      <c r="AN296" s="257"/>
      <c r="BB296" s="259"/>
      <c r="BC296" s="259"/>
      <c r="BD296" s="259"/>
      <c r="BE296" s="259"/>
      <c r="BF296" s="259"/>
      <c r="BG296" s="259"/>
      <c r="BH296" s="259"/>
      <c r="BI296" s="259"/>
      <c r="BJ296" s="259"/>
      <c r="BK296" s="259"/>
      <c r="BL296" s="259"/>
      <c r="BZ296" s="244">
        <v>7.8399999999999403</v>
      </c>
      <c r="CA296" s="252">
        <v>37</v>
      </c>
      <c r="CB296" s="206">
        <v>42</v>
      </c>
      <c r="CC296" s="206">
        <v>47</v>
      </c>
      <c r="CD296" s="206">
        <v>52</v>
      </c>
      <c r="CE296" s="206">
        <v>57</v>
      </c>
      <c r="CF296" s="206">
        <v>62</v>
      </c>
      <c r="CG296" s="206">
        <v>67</v>
      </c>
      <c r="CH296" s="206">
        <v>72</v>
      </c>
      <c r="CI296" s="206">
        <v>77</v>
      </c>
      <c r="CJ296" s="206">
        <v>82</v>
      </c>
    </row>
    <row r="297" spans="30:88" ht="18" x14ac:dyDescent="0.25">
      <c r="AD297" s="257"/>
      <c r="AE297" s="149"/>
      <c r="AF297" s="149"/>
      <c r="AG297" s="258"/>
      <c r="AH297" s="209"/>
      <c r="AI297" s="257"/>
      <c r="AJ297" s="257"/>
      <c r="AK297" s="257"/>
      <c r="AL297" s="257"/>
      <c r="AM297" s="257"/>
      <c r="AN297" s="257"/>
      <c r="BB297" s="259"/>
      <c r="BC297" s="259"/>
      <c r="BD297" s="259"/>
      <c r="BE297" s="259"/>
      <c r="BF297" s="259"/>
      <c r="BG297" s="259"/>
      <c r="BH297" s="259"/>
      <c r="BI297" s="259"/>
      <c r="BJ297" s="259"/>
      <c r="BK297" s="259"/>
      <c r="BL297" s="259"/>
      <c r="BZ297" s="265">
        <v>7.8499999999999401</v>
      </c>
      <c r="CA297" s="252">
        <v>37</v>
      </c>
      <c r="CB297" s="206">
        <v>42</v>
      </c>
      <c r="CC297" s="206">
        <v>47</v>
      </c>
      <c r="CD297" s="206">
        <v>52</v>
      </c>
      <c r="CE297" s="206">
        <v>57</v>
      </c>
      <c r="CF297" s="206">
        <v>62</v>
      </c>
      <c r="CG297" s="206">
        <v>67</v>
      </c>
      <c r="CH297" s="206">
        <v>72</v>
      </c>
      <c r="CI297" s="206">
        <v>77</v>
      </c>
      <c r="CJ297" s="206">
        <v>82</v>
      </c>
    </row>
    <row r="298" spans="30:88" ht="18.75" x14ac:dyDescent="0.3">
      <c r="AD298" s="257"/>
      <c r="AE298" s="149"/>
      <c r="AF298" s="149"/>
      <c r="AG298" s="263"/>
      <c r="AH298" s="209"/>
      <c r="AI298" s="257"/>
      <c r="AJ298" s="257"/>
      <c r="AK298" s="257"/>
      <c r="AL298" s="257"/>
      <c r="AM298" s="257"/>
      <c r="AN298" s="257"/>
      <c r="BB298" s="259"/>
      <c r="BC298" s="259"/>
      <c r="BD298" s="259"/>
      <c r="BE298" s="259"/>
      <c r="BF298" s="259"/>
      <c r="BG298" s="259"/>
      <c r="BH298" s="259"/>
      <c r="BI298" s="259"/>
      <c r="BJ298" s="259"/>
      <c r="BK298" s="259"/>
      <c r="BL298" s="259"/>
      <c r="BZ298" s="244">
        <v>7.8599999999999399</v>
      </c>
      <c r="CA298" s="252">
        <v>36</v>
      </c>
      <c r="CB298" s="206">
        <v>41</v>
      </c>
      <c r="CC298" s="206">
        <v>46</v>
      </c>
      <c r="CD298" s="206">
        <v>51</v>
      </c>
      <c r="CE298" s="206">
        <v>56</v>
      </c>
      <c r="CF298" s="206">
        <v>61</v>
      </c>
      <c r="CG298" s="206">
        <v>66</v>
      </c>
      <c r="CH298" s="206">
        <v>71</v>
      </c>
      <c r="CI298" s="206">
        <v>76</v>
      </c>
      <c r="CJ298" s="206">
        <v>81</v>
      </c>
    </row>
    <row r="299" spans="30:88" ht="16.5" x14ac:dyDescent="0.3">
      <c r="AD299" s="257"/>
      <c r="AE299" s="149"/>
      <c r="AF299" s="149"/>
      <c r="AG299" s="258"/>
      <c r="AH299" s="209"/>
      <c r="AI299" s="257"/>
      <c r="AJ299" s="257"/>
      <c r="AK299" s="257"/>
      <c r="AL299" s="257"/>
      <c r="AM299" s="257"/>
      <c r="AN299" s="257"/>
      <c r="BB299" s="259"/>
      <c r="BC299" s="259"/>
      <c r="BD299" s="259"/>
      <c r="BE299" s="259"/>
      <c r="BF299" s="259"/>
      <c r="BG299" s="259"/>
      <c r="BH299" s="259"/>
      <c r="BI299" s="259"/>
      <c r="BJ299" s="259"/>
      <c r="BK299" s="259"/>
      <c r="BL299" s="259"/>
      <c r="BZ299" s="244">
        <v>7.8699999999999397</v>
      </c>
      <c r="CA299" s="252">
        <v>36</v>
      </c>
      <c r="CB299" s="206">
        <v>41</v>
      </c>
      <c r="CC299" s="206">
        <v>46</v>
      </c>
      <c r="CD299" s="206">
        <v>51</v>
      </c>
      <c r="CE299" s="206">
        <v>56</v>
      </c>
      <c r="CF299" s="206">
        <v>61</v>
      </c>
      <c r="CG299" s="206">
        <v>66</v>
      </c>
      <c r="CH299" s="206">
        <v>71</v>
      </c>
      <c r="CI299" s="206">
        <v>76</v>
      </c>
      <c r="CJ299" s="206">
        <v>81</v>
      </c>
    </row>
    <row r="300" spans="30:88" ht="16.5" x14ac:dyDescent="0.3">
      <c r="AD300" s="257"/>
      <c r="AE300" s="149"/>
      <c r="AF300" s="149"/>
      <c r="AG300" s="258"/>
      <c r="AH300" s="209"/>
      <c r="AI300" s="257"/>
      <c r="AJ300" s="257"/>
      <c r="AK300" s="257"/>
      <c r="AL300" s="257"/>
      <c r="AM300" s="257"/>
      <c r="AN300" s="257"/>
      <c r="BB300" s="259"/>
      <c r="BC300" s="259"/>
      <c r="BD300" s="259"/>
      <c r="BE300" s="259"/>
      <c r="BF300" s="259"/>
      <c r="BG300" s="259"/>
      <c r="BH300" s="259"/>
      <c r="BI300" s="259"/>
      <c r="BJ300" s="259"/>
      <c r="BK300" s="259"/>
      <c r="BL300" s="259"/>
      <c r="BZ300" s="244">
        <v>7.8799999999999404</v>
      </c>
      <c r="CA300" s="252">
        <v>36</v>
      </c>
      <c r="CB300" s="206">
        <v>41</v>
      </c>
      <c r="CC300" s="206">
        <v>46</v>
      </c>
      <c r="CD300" s="206">
        <v>51</v>
      </c>
      <c r="CE300" s="206">
        <v>56</v>
      </c>
      <c r="CF300" s="206">
        <v>61</v>
      </c>
      <c r="CG300" s="206">
        <v>66</v>
      </c>
      <c r="CH300" s="206">
        <v>71</v>
      </c>
      <c r="CI300" s="206">
        <v>76</v>
      </c>
      <c r="CJ300" s="206">
        <v>81</v>
      </c>
    </row>
    <row r="301" spans="30:88" ht="18.75" x14ac:dyDescent="0.3">
      <c r="AD301" s="257"/>
      <c r="AE301" s="149"/>
      <c r="AF301" s="149"/>
      <c r="AG301" s="263"/>
      <c r="AH301" s="209"/>
      <c r="AI301" s="257"/>
      <c r="AJ301" s="257"/>
      <c r="AK301" s="257"/>
      <c r="AL301" s="257"/>
      <c r="AM301" s="257"/>
      <c r="AN301" s="257"/>
      <c r="BB301" s="259"/>
      <c r="BC301" s="259"/>
      <c r="BD301" s="259"/>
      <c r="BE301" s="259"/>
      <c r="BF301" s="259"/>
      <c r="BG301" s="259"/>
      <c r="BH301" s="259"/>
      <c r="BI301" s="259"/>
      <c r="BJ301" s="259"/>
      <c r="BK301" s="259"/>
      <c r="BL301" s="259"/>
      <c r="BZ301" s="244">
        <v>7.8899999999999402</v>
      </c>
      <c r="CA301" s="252">
        <v>36</v>
      </c>
      <c r="CB301" s="206">
        <v>41</v>
      </c>
      <c r="CC301" s="206">
        <v>46</v>
      </c>
      <c r="CD301" s="206">
        <v>51</v>
      </c>
      <c r="CE301" s="206">
        <v>56</v>
      </c>
      <c r="CF301" s="206">
        <v>61</v>
      </c>
      <c r="CG301" s="206">
        <v>66</v>
      </c>
      <c r="CH301" s="206">
        <v>71</v>
      </c>
      <c r="CI301" s="206">
        <v>76</v>
      </c>
      <c r="CJ301" s="206">
        <v>81</v>
      </c>
    </row>
    <row r="302" spans="30:88" ht="18" x14ac:dyDescent="0.25">
      <c r="AD302" s="257"/>
      <c r="AE302" s="149"/>
      <c r="AF302" s="149"/>
      <c r="AG302" s="258"/>
      <c r="AH302" s="209"/>
      <c r="AI302" s="257"/>
      <c r="AJ302" s="257"/>
      <c r="AK302" s="257"/>
      <c r="AL302" s="257"/>
      <c r="AM302" s="257"/>
      <c r="AN302" s="257"/>
      <c r="BB302" s="259"/>
      <c r="BC302" s="259"/>
      <c r="BD302" s="259"/>
      <c r="BE302" s="259"/>
      <c r="BF302" s="259"/>
      <c r="BG302" s="259"/>
      <c r="BH302" s="259"/>
      <c r="BI302" s="259"/>
      <c r="BJ302" s="259"/>
      <c r="BK302" s="259"/>
      <c r="BL302" s="259"/>
      <c r="BZ302" s="265">
        <v>7.89999999999994</v>
      </c>
      <c r="CA302" s="252">
        <v>36</v>
      </c>
      <c r="CB302" s="206">
        <v>41</v>
      </c>
      <c r="CC302" s="206">
        <v>46</v>
      </c>
      <c r="CD302" s="206">
        <v>51</v>
      </c>
      <c r="CE302" s="206">
        <v>56</v>
      </c>
      <c r="CF302" s="206">
        <v>61</v>
      </c>
      <c r="CG302" s="206">
        <v>66</v>
      </c>
      <c r="CH302" s="206">
        <v>71</v>
      </c>
      <c r="CI302" s="206">
        <v>76</v>
      </c>
      <c r="CJ302" s="206">
        <v>81</v>
      </c>
    </row>
    <row r="303" spans="30:88" ht="18.75" x14ac:dyDescent="0.3">
      <c r="AD303" s="257"/>
      <c r="AE303" s="149"/>
      <c r="AF303" s="149"/>
      <c r="AG303" s="263"/>
      <c r="AH303" s="209"/>
      <c r="AI303" s="257"/>
      <c r="AJ303" s="257"/>
      <c r="AK303" s="257"/>
      <c r="AL303" s="257"/>
      <c r="AM303" s="257"/>
      <c r="AN303" s="257"/>
      <c r="BB303" s="259"/>
      <c r="BC303" s="259"/>
      <c r="BD303" s="259"/>
      <c r="BE303" s="259"/>
      <c r="BF303" s="259"/>
      <c r="BG303" s="259"/>
      <c r="BH303" s="259"/>
      <c r="BI303" s="259"/>
      <c r="BJ303" s="259"/>
      <c r="BK303" s="259"/>
      <c r="BL303" s="259"/>
      <c r="BZ303" s="244">
        <v>7.9099999999999397</v>
      </c>
      <c r="CA303" s="252">
        <v>35</v>
      </c>
      <c r="CB303" s="206">
        <v>40</v>
      </c>
      <c r="CC303" s="206">
        <v>45</v>
      </c>
      <c r="CD303" s="206">
        <v>50</v>
      </c>
      <c r="CE303" s="206">
        <v>55</v>
      </c>
      <c r="CF303" s="206">
        <v>60</v>
      </c>
      <c r="CG303" s="206">
        <v>65</v>
      </c>
      <c r="CH303" s="206">
        <v>70</v>
      </c>
      <c r="CI303" s="206">
        <v>75</v>
      </c>
      <c r="CJ303" s="206">
        <v>80</v>
      </c>
    </row>
    <row r="304" spans="30:88" ht="16.5" x14ac:dyDescent="0.3">
      <c r="AD304" s="257"/>
      <c r="AE304" s="149"/>
      <c r="AF304" s="149"/>
      <c r="AG304" s="258"/>
      <c r="AH304" s="209"/>
      <c r="AI304" s="257"/>
      <c r="AJ304" s="257"/>
      <c r="AK304" s="257"/>
      <c r="AL304" s="257"/>
      <c r="AM304" s="257"/>
      <c r="AN304" s="257"/>
      <c r="BB304" s="259"/>
      <c r="BC304" s="259"/>
      <c r="BD304" s="259"/>
      <c r="BE304" s="259"/>
      <c r="BF304" s="259"/>
      <c r="BG304" s="259"/>
      <c r="BH304" s="259"/>
      <c r="BI304" s="259"/>
      <c r="BJ304" s="259"/>
      <c r="BK304" s="259"/>
      <c r="BL304" s="259"/>
      <c r="BZ304" s="244">
        <v>7.9199999999999404</v>
      </c>
      <c r="CA304" s="252">
        <v>35</v>
      </c>
      <c r="CB304" s="206">
        <v>40</v>
      </c>
      <c r="CC304" s="206">
        <v>45</v>
      </c>
      <c r="CD304" s="206">
        <v>50</v>
      </c>
      <c r="CE304" s="206">
        <v>55</v>
      </c>
      <c r="CF304" s="206">
        <v>60</v>
      </c>
      <c r="CG304" s="206">
        <v>65</v>
      </c>
      <c r="CH304" s="206">
        <v>70</v>
      </c>
      <c r="CI304" s="206">
        <v>75</v>
      </c>
      <c r="CJ304" s="206">
        <v>80</v>
      </c>
    </row>
    <row r="305" spans="30:88" ht="18.75" x14ac:dyDescent="0.3">
      <c r="AD305" s="257"/>
      <c r="AE305" s="149"/>
      <c r="AF305" s="149"/>
      <c r="AG305" s="263"/>
      <c r="AH305" s="209"/>
      <c r="AI305" s="257"/>
      <c r="AJ305" s="257"/>
      <c r="AK305" s="257"/>
      <c r="AL305" s="257"/>
      <c r="AM305" s="257"/>
      <c r="AN305" s="257"/>
      <c r="BB305" s="259"/>
      <c r="BC305" s="259"/>
      <c r="BD305" s="259"/>
      <c r="BE305" s="259"/>
      <c r="BF305" s="259"/>
      <c r="BG305" s="259"/>
      <c r="BH305" s="259"/>
      <c r="BI305" s="259"/>
      <c r="BJ305" s="259"/>
      <c r="BK305" s="259"/>
      <c r="BL305" s="259"/>
      <c r="BZ305" s="244">
        <v>7.9299999999999402</v>
      </c>
      <c r="CA305" s="252">
        <v>35</v>
      </c>
      <c r="CB305" s="206">
        <v>40</v>
      </c>
      <c r="CC305" s="206">
        <v>45</v>
      </c>
      <c r="CD305" s="206">
        <v>50</v>
      </c>
      <c r="CE305" s="206">
        <v>55</v>
      </c>
      <c r="CF305" s="206">
        <v>60</v>
      </c>
      <c r="CG305" s="206">
        <v>65</v>
      </c>
      <c r="CH305" s="206">
        <v>70</v>
      </c>
      <c r="CI305" s="206">
        <v>75</v>
      </c>
      <c r="CJ305" s="206">
        <v>80</v>
      </c>
    </row>
    <row r="306" spans="30:88" ht="16.5" x14ac:dyDescent="0.3">
      <c r="AD306" s="257"/>
      <c r="AE306" s="149"/>
      <c r="AF306" s="149"/>
      <c r="AG306" s="258"/>
      <c r="AH306" s="209"/>
      <c r="AI306" s="257"/>
      <c r="AJ306" s="257"/>
      <c r="AK306" s="257"/>
      <c r="AL306" s="257"/>
      <c r="AM306" s="257"/>
      <c r="AN306" s="257"/>
      <c r="BB306" s="259"/>
      <c r="BC306" s="259"/>
      <c r="BD306" s="259"/>
      <c r="BE306" s="259"/>
      <c r="BF306" s="259"/>
      <c r="BG306" s="259"/>
      <c r="BH306" s="259"/>
      <c r="BI306" s="259"/>
      <c r="BJ306" s="259"/>
      <c r="BK306" s="259"/>
      <c r="BL306" s="259"/>
      <c r="BZ306" s="244">
        <v>7.93999999999994</v>
      </c>
      <c r="CA306" s="252">
        <v>35</v>
      </c>
      <c r="CB306" s="206">
        <v>40</v>
      </c>
      <c r="CC306" s="206">
        <v>45</v>
      </c>
      <c r="CD306" s="206">
        <v>50</v>
      </c>
      <c r="CE306" s="206">
        <v>55</v>
      </c>
      <c r="CF306" s="206">
        <v>60</v>
      </c>
      <c r="CG306" s="206">
        <v>65</v>
      </c>
      <c r="CH306" s="206">
        <v>70</v>
      </c>
      <c r="CI306" s="206">
        <v>75</v>
      </c>
      <c r="CJ306" s="206">
        <v>80</v>
      </c>
    </row>
    <row r="307" spans="30:88" ht="18" x14ac:dyDescent="0.25">
      <c r="AD307" s="257"/>
      <c r="AE307" s="149"/>
      <c r="AF307" s="149"/>
      <c r="AG307" s="258"/>
      <c r="AH307" s="209"/>
      <c r="AI307" s="257"/>
      <c r="AJ307" s="257"/>
      <c r="AK307" s="257"/>
      <c r="AL307" s="257"/>
      <c r="AM307" s="257"/>
      <c r="AN307" s="257"/>
      <c r="BB307" s="259"/>
      <c r="BC307" s="259"/>
      <c r="BD307" s="259"/>
      <c r="BE307" s="259"/>
      <c r="BF307" s="259"/>
      <c r="BG307" s="259"/>
      <c r="BH307" s="259"/>
      <c r="BI307" s="259"/>
      <c r="BJ307" s="259"/>
      <c r="BK307" s="259"/>
      <c r="BL307" s="259"/>
      <c r="BZ307" s="265">
        <v>7.9499999999999398</v>
      </c>
      <c r="CA307" s="252">
        <v>35</v>
      </c>
      <c r="CB307" s="206">
        <v>40</v>
      </c>
      <c r="CC307" s="206">
        <v>45</v>
      </c>
      <c r="CD307" s="206">
        <v>50</v>
      </c>
      <c r="CE307" s="206">
        <v>55</v>
      </c>
      <c r="CF307" s="206">
        <v>60</v>
      </c>
      <c r="CG307" s="206">
        <v>65</v>
      </c>
      <c r="CH307" s="206">
        <v>70</v>
      </c>
      <c r="CI307" s="206">
        <v>75</v>
      </c>
      <c r="CJ307" s="206">
        <v>80</v>
      </c>
    </row>
    <row r="308" spans="30:88" ht="18.75" x14ac:dyDescent="0.3">
      <c r="AD308" s="257"/>
      <c r="AE308" s="149"/>
      <c r="AF308" s="149"/>
      <c r="AG308" s="263"/>
      <c r="AH308" s="209"/>
      <c r="AI308" s="257"/>
      <c r="AJ308" s="257"/>
      <c r="AK308" s="257"/>
      <c r="AL308" s="257"/>
      <c r="AM308" s="257"/>
      <c r="AN308" s="257"/>
      <c r="BB308" s="259"/>
      <c r="BC308" s="259"/>
      <c r="BD308" s="259"/>
      <c r="BE308" s="259"/>
      <c r="BF308" s="259"/>
      <c r="BG308" s="259"/>
      <c r="BH308" s="259"/>
      <c r="BI308" s="259"/>
      <c r="BJ308" s="259"/>
      <c r="BK308" s="259"/>
      <c r="BL308" s="259"/>
      <c r="BZ308" s="244">
        <v>7.9599999999999396</v>
      </c>
      <c r="CA308" s="252">
        <v>34</v>
      </c>
      <c r="CB308" s="206">
        <v>39</v>
      </c>
      <c r="CC308" s="206">
        <v>44</v>
      </c>
      <c r="CD308" s="206">
        <v>49</v>
      </c>
      <c r="CE308" s="206">
        <v>54</v>
      </c>
      <c r="CF308" s="206">
        <v>59</v>
      </c>
      <c r="CG308" s="206">
        <v>64</v>
      </c>
      <c r="CH308" s="206">
        <v>69</v>
      </c>
      <c r="CI308" s="206">
        <v>74</v>
      </c>
      <c r="CJ308" s="206">
        <v>79</v>
      </c>
    </row>
    <row r="309" spans="30:88" ht="16.5" x14ac:dyDescent="0.3">
      <c r="AD309" s="257"/>
      <c r="AE309" s="149"/>
      <c r="AF309" s="149"/>
      <c r="AG309" s="258"/>
      <c r="AH309" s="209"/>
      <c r="AI309" s="257"/>
      <c r="AJ309" s="257"/>
      <c r="AK309" s="257"/>
      <c r="AL309" s="257"/>
      <c r="AM309" s="257"/>
      <c r="AN309" s="257"/>
      <c r="BB309" s="259"/>
      <c r="BC309" s="259"/>
      <c r="BD309" s="259"/>
      <c r="BE309" s="259"/>
      <c r="BF309" s="259"/>
      <c r="BG309" s="259"/>
      <c r="BH309" s="259"/>
      <c r="BI309" s="259"/>
      <c r="BJ309" s="259"/>
      <c r="BK309" s="259"/>
      <c r="BL309" s="259"/>
      <c r="BZ309" s="244">
        <v>7.9699999999999402</v>
      </c>
      <c r="CA309" s="252">
        <v>34</v>
      </c>
      <c r="CB309" s="206">
        <v>39</v>
      </c>
      <c r="CC309" s="206">
        <v>44</v>
      </c>
      <c r="CD309" s="206">
        <v>49</v>
      </c>
      <c r="CE309" s="206">
        <v>54</v>
      </c>
      <c r="CF309" s="206">
        <v>59</v>
      </c>
      <c r="CG309" s="206">
        <v>64</v>
      </c>
      <c r="CH309" s="206">
        <v>69</v>
      </c>
      <c r="CI309" s="206">
        <v>74</v>
      </c>
      <c r="CJ309" s="206">
        <v>79</v>
      </c>
    </row>
    <row r="310" spans="30:88" ht="16.5" x14ac:dyDescent="0.3">
      <c r="AD310" s="257"/>
      <c r="AE310" s="149"/>
      <c r="AF310" s="149"/>
      <c r="AG310" s="258"/>
      <c r="AH310" s="209"/>
      <c r="AI310" s="257"/>
      <c r="AJ310" s="257"/>
      <c r="AK310" s="257"/>
      <c r="AL310" s="257"/>
      <c r="AM310" s="257"/>
      <c r="AN310" s="257"/>
      <c r="BB310" s="259"/>
      <c r="BC310" s="259"/>
      <c r="BD310" s="259"/>
      <c r="BE310" s="259"/>
      <c r="BF310" s="259"/>
      <c r="BG310" s="259"/>
      <c r="BH310" s="259"/>
      <c r="BI310" s="259"/>
      <c r="BJ310" s="259"/>
      <c r="BK310" s="259"/>
      <c r="BL310" s="259"/>
      <c r="BZ310" s="244">
        <v>7.97999999999994</v>
      </c>
      <c r="CA310" s="252">
        <v>34</v>
      </c>
      <c r="CB310" s="206">
        <v>39</v>
      </c>
      <c r="CC310" s="206">
        <v>44</v>
      </c>
      <c r="CD310" s="206">
        <v>49</v>
      </c>
      <c r="CE310" s="206">
        <v>54</v>
      </c>
      <c r="CF310" s="206">
        <v>59</v>
      </c>
      <c r="CG310" s="206">
        <v>64</v>
      </c>
      <c r="CH310" s="206">
        <v>69</v>
      </c>
      <c r="CI310" s="206">
        <v>74</v>
      </c>
      <c r="CJ310" s="206">
        <v>79</v>
      </c>
    </row>
    <row r="311" spans="30:88" ht="18.75" x14ac:dyDescent="0.3">
      <c r="AD311" s="257"/>
      <c r="AE311" s="149"/>
      <c r="AF311" s="149"/>
      <c r="AG311" s="263"/>
      <c r="AH311" s="209"/>
      <c r="AI311" s="257"/>
      <c r="AJ311" s="257"/>
      <c r="AK311" s="257"/>
      <c r="AL311" s="257"/>
      <c r="AM311" s="257"/>
      <c r="AN311" s="257"/>
      <c r="BB311" s="259"/>
      <c r="BC311" s="259"/>
      <c r="BD311" s="259"/>
      <c r="BE311" s="259"/>
      <c r="BF311" s="259"/>
      <c r="BG311" s="259"/>
      <c r="BH311" s="259"/>
      <c r="BI311" s="259"/>
      <c r="BJ311" s="259"/>
      <c r="BK311" s="259"/>
      <c r="BL311" s="259"/>
      <c r="BZ311" s="244">
        <v>7.9899999999999398</v>
      </c>
      <c r="CA311" s="252">
        <v>34</v>
      </c>
      <c r="CB311" s="206">
        <v>39</v>
      </c>
      <c r="CC311" s="206">
        <v>44</v>
      </c>
      <c r="CD311" s="206">
        <v>49</v>
      </c>
      <c r="CE311" s="206">
        <v>54</v>
      </c>
      <c r="CF311" s="206">
        <v>59</v>
      </c>
      <c r="CG311" s="206">
        <v>64</v>
      </c>
      <c r="CH311" s="206">
        <v>69</v>
      </c>
      <c r="CI311" s="206">
        <v>74</v>
      </c>
      <c r="CJ311" s="206">
        <v>79</v>
      </c>
    </row>
    <row r="312" spans="30:88" ht="18" x14ac:dyDescent="0.25">
      <c r="AD312" s="257"/>
      <c r="AE312" s="149"/>
      <c r="AF312" s="149"/>
      <c r="AG312" s="258"/>
      <c r="AH312" s="209"/>
      <c r="AI312" s="257"/>
      <c r="AJ312" s="257"/>
      <c r="AK312" s="257"/>
      <c r="AL312" s="257"/>
      <c r="AM312" s="257"/>
      <c r="AN312" s="257"/>
      <c r="BB312" s="259"/>
      <c r="BC312" s="259"/>
      <c r="BD312" s="259"/>
      <c r="BE312" s="259"/>
      <c r="BF312" s="259"/>
      <c r="BG312" s="259"/>
      <c r="BH312" s="259"/>
      <c r="BI312" s="259"/>
      <c r="BJ312" s="259"/>
      <c r="BK312" s="259"/>
      <c r="BL312" s="259"/>
      <c r="BZ312" s="265">
        <v>7.9999999999999396</v>
      </c>
      <c r="CA312" s="252">
        <v>34</v>
      </c>
      <c r="CB312" s="206">
        <v>39</v>
      </c>
      <c r="CC312" s="206">
        <v>44</v>
      </c>
      <c r="CD312" s="206">
        <v>49</v>
      </c>
      <c r="CE312" s="206">
        <v>54</v>
      </c>
      <c r="CF312" s="206">
        <v>59</v>
      </c>
      <c r="CG312" s="206">
        <v>64</v>
      </c>
      <c r="CH312" s="206">
        <v>69</v>
      </c>
      <c r="CI312" s="206">
        <v>74</v>
      </c>
      <c r="CJ312" s="206">
        <v>79</v>
      </c>
    </row>
    <row r="313" spans="30:88" ht="18.75" x14ac:dyDescent="0.3">
      <c r="AD313" s="257"/>
      <c r="AE313" s="149"/>
      <c r="AF313" s="149"/>
      <c r="AG313" s="263"/>
      <c r="AH313" s="209"/>
      <c r="AI313" s="257"/>
      <c r="AJ313" s="257"/>
      <c r="AK313" s="257"/>
      <c r="AL313" s="257"/>
      <c r="AM313" s="257"/>
      <c r="AN313" s="257"/>
      <c r="BB313" s="259"/>
      <c r="BC313" s="259"/>
      <c r="BD313" s="259"/>
      <c r="BE313" s="259"/>
      <c r="BF313" s="259"/>
      <c r="BG313" s="259"/>
      <c r="BH313" s="259"/>
      <c r="BI313" s="259"/>
      <c r="BJ313" s="259"/>
      <c r="BK313" s="259"/>
      <c r="BL313" s="259"/>
      <c r="BZ313" s="244">
        <v>8.0099999999999394</v>
      </c>
      <c r="CA313" s="252">
        <v>33</v>
      </c>
      <c r="CB313" s="206">
        <v>38</v>
      </c>
      <c r="CC313" s="206">
        <v>43</v>
      </c>
      <c r="CD313" s="206">
        <v>48</v>
      </c>
      <c r="CE313" s="206">
        <v>53</v>
      </c>
      <c r="CF313" s="206">
        <v>58</v>
      </c>
      <c r="CG313" s="206">
        <v>63</v>
      </c>
      <c r="CH313" s="206">
        <v>68</v>
      </c>
      <c r="CI313" s="206">
        <v>73</v>
      </c>
      <c r="CJ313" s="206">
        <v>78</v>
      </c>
    </row>
    <row r="314" spans="30:88" ht="16.5" x14ac:dyDescent="0.3">
      <c r="AD314" s="257"/>
      <c r="AE314" s="149"/>
      <c r="AF314" s="149"/>
      <c r="AG314" s="258"/>
      <c r="AH314" s="209"/>
      <c r="AI314" s="257"/>
      <c r="AJ314" s="257"/>
      <c r="AK314" s="257"/>
      <c r="AL314" s="257"/>
      <c r="AM314" s="257"/>
      <c r="AN314" s="257"/>
      <c r="BB314" s="259"/>
      <c r="BC314" s="259"/>
      <c r="BD314" s="259"/>
      <c r="BE314" s="259"/>
      <c r="BF314" s="259"/>
      <c r="BG314" s="259"/>
      <c r="BH314" s="259"/>
      <c r="BI314" s="259"/>
      <c r="BJ314" s="259"/>
      <c r="BK314" s="259"/>
      <c r="BL314" s="259"/>
      <c r="BZ314" s="244">
        <v>8.0199999999999392</v>
      </c>
      <c r="CA314" s="252">
        <v>33</v>
      </c>
      <c r="CB314" s="206">
        <v>38</v>
      </c>
      <c r="CC314" s="206">
        <v>43</v>
      </c>
      <c r="CD314" s="206">
        <v>48</v>
      </c>
      <c r="CE314" s="206">
        <v>53</v>
      </c>
      <c r="CF314" s="206">
        <v>58</v>
      </c>
      <c r="CG314" s="206">
        <v>63</v>
      </c>
      <c r="CH314" s="206">
        <v>68</v>
      </c>
      <c r="CI314" s="206">
        <v>73</v>
      </c>
      <c r="CJ314" s="206">
        <v>78</v>
      </c>
    </row>
    <row r="315" spans="30:88" ht="18.75" x14ac:dyDescent="0.3">
      <c r="AD315" s="257"/>
      <c r="AE315" s="149"/>
      <c r="AF315" s="149"/>
      <c r="AG315" s="263"/>
      <c r="AH315" s="209"/>
      <c r="AI315" s="257"/>
      <c r="AJ315" s="257"/>
      <c r="AK315" s="257"/>
      <c r="AL315" s="257"/>
      <c r="AM315" s="257"/>
      <c r="AN315" s="257"/>
      <c r="BB315" s="259"/>
      <c r="BC315" s="259"/>
      <c r="BD315" s="259"/>
      <c r="BE315" s="259"/>
      <c r="BF315" s="259"/>
      <c r="BG315" s="259"/>
      <c r="BH315" s="259"/>
      <c r="BI315" s="259"/>
      <c r="BJ315" s="259"/>
      <c r="BK315" s="259"/>
      <c r="BL315" s="259"/>
      <c r="BZ315" s="244">
        <v>8.0299999999999407</v>
      </c>
      <c r="CA315" s="252">
        <v>33</v>
      </c>
      <c r="CB315" s="206">
        <v>38</v>
      </c>
      <c r="CC315" s="206">
        <v>43</v>
      </c>
      <c r="CD315" s="206">
        <v>48</v>
      </c>
      <c r="CE315" s="206">
        <v>53</v>
      </c>
      <c r="CF315" s="206">
        <v>58</v>
      </c>
      <c r="CG315" s="206">
        <v>63</v>
      </c>
      <c r="CH315" s="206">
        <v>68</v>
      </c>
      <c r="CI315" s="206">
        <v>73</v>
      </c>
      <c r="CJ315" s="206">
        <v>78</v>
      </c>
    </row>
    <row r="316" spans="30:88" ht="16.5" x14ac:dyDescent="0.3">
      <c r="AD316" s="257"/>
      <c r="AE316" s="149"/>
      <c r="AF316" s="149"/>
      <c r="AG316" s="258"/>
      <c r="AH316" s="209"/>
      <c r="AI316" s="257"/>
      <c r="AJ316" s="257"/>
      <c r="AK316" s="257"/>
      <c r="AL316" s="257"/>
      <c r="AM316" s="257"/>
      <c r="AN316" s="257"/>
      <c r="BB316" s="259"/>
      <c r="BC316" s="259"/>
      <c r="BD316" s="259"/>
      <c r="BE316" s="259"/>
      <c r="BF316" s="259"/>
      <c r="BG316" s="259"/>
      <c r="BH316" s="259"/>
      <c r="BI316" s="259"/>
      <c r="BJ316" s="259"/>
      <c r="BK316" s="259"/>
      <c r="BL316" s="259"/>
      <c r="BZ316" s="244">
        <v>8.0399999999999405</v>
      </c>
      <c r="CA316" s="252">
        <v>33</v>
      </c>
      <c r="CB316" s="206">
        <v>38</v>
      </c>
      <c r="CC316" s="206">
        <v>43</v>
      </c>
      <c r="CD316" s="206">
        <v>48</v>
      </c>
      <c r="CE316" s="206">
        <v>53</v>
      </c>
      <c r="CF316" s="206">
        <v>58</v>
      </c>
      <c r="CG316" s="206">
        <v>63</v>
      </c>
      <c r="CH316" s="206">
        <v>68</v>
      </c>
      <c r="CI316" s="206">
        <v>73</v>
      </c>
      <c r="CJ316" s="206">
        <v>78</v>
      </c>
    </row>
    <row r="317" spans="30:88" ht="18" x14ac:dyDescent="0.25">
      <c r="AD317" s="257"/>
      <c r="AE317" s="149"/>
      <c r="AF317" s="149"/>
      <c r="AG317" s="258"/>
      <c r="AH317" s="209"/>
      <c r="AI317" s="257"/>
      <c r="AJ317" s="257"/>
      <c r="AK317" s="257"/>
      <c r="AL317" s="257"/>
      <c r="AM317" s="257"/>
      <c r="AN317" s="257"/>
      <c r="BB317" s="259"/>
      <c r="BC317" s="259"/>
      <c r="BD317" s="259"/>
      <c r="BE317" s="259"/>
      <c r="BF317" s="259"/>
      <c r="BG317" s="259"/>
      <c r="BH317" s="259"/>
      <c r="BI317" s="259"/>
      <c r="BJ317" s="259"/>
      <c r="BK317" s="259"/>
      <c r="BL317" s="259"/>
      <c r="BZ317" s="265">
        <v>8.0499999999999297</v>
      </c>
      <c r="CA317" s="252">
        <v>33</v>
      </c>
      <c r="CB317" s="206">
        <v>38</v>
      </c>
      <c r="CC317" s="206">
        <v>43</v>
      </c>
      <c r="CD317" s="206">
        <v>48</v>
      </c>
      <c r="CE317" s="206">
        <v>53</v>
      </c>
      <c r="CF317" s="206">
        <v>58</v>
      </c>
      <c r="CG317" s="206">
        <v>63</v>
      </c>
      <c r="CH317" s="206">
        <v>68</v>
      </c>
      <c r="CI317" s="206">
        <v>73</v>
      </c>
      <c r="CJ317" s="206">
        <v>78</v>
      </c>
    </row>
    <row r="318" spans="30:88" ht="18.75" x14ac:dyDescent="0.3">
      <c r="AD318" s="257"/>
      <c r="AE318" s="149"/>
      <c r="AF318" s="149"/>
      <c r="AG318" s="263"/>
      <c r="AH318" s="209"/>
      <c r="AI318" s="257"/>
      <c r="AJ318" s="257"/>
      <c r="AK318" s="257"/>
      <c r="AL318" s="257"/>
      <c r="AM318" s="257"/>
      <c r="AN318" s="257"/>
      <c r="BB318" s="259"/>
      <c r="BC318" s="259"/>
      <c r="BD318" s="259"/>
      <c r="BE318" s="259"/>
      <c r="BF318" s="259"/>
      <c r="BG318" s="259"/>
      <c r="BH318" s="259"/>
      <c r="BI318" s="259"/>
      <c r="BJ318" s="259"/>
      <c r="BK318" s="259"/>
      <c r="BL318" s="259"/>
      <c r="BZ318" s="244">
        <v>8.0599999999999294</v>
      </c>
      <c r="CA318" s="252">
        <v>32</v>
      </c>
      <c r="CB318" s="206">
        <v>37</v>
      </c>
      <c r="CC318" s="206">
        <v>42</v>
      </c>
      <c r="CD318" s="206">
        <v>47</v>
      </c>
      <c r="CE318" s="206">
        <v>52</v>
      </c>
      <c r="CF318" s="206">
        <v>57</v>
      </c>
      <c r="CG318" s="206">
        <v>62</v>
      </c>
      <c r="CH318" s="206">
        <v>67</v>
      </c>
      <c r="CI318" s="206">
        <v>72</v>
      </c>
      <c r="CJ318" s="206">
        <v>77</v>
      </c>
    </row>
    <row r="319" spans="30:88" ht="16.5" x14ac:dyDescent="0.3">
      <c r="AD319" s="257"/>
      <c r="AE319" s="149"/>
      <c r="AF319" s="149"/>
      <c r="AG319" s="258"/>
      <c r="AH319" s="209"/>
      <c r="AI319" s="257"/>
      <c r="AJ319" s="257"/>
      <c r="AK319" s="257"/>
      <c r="AL319" s="257"/>
      <c r="AM319" s="257"/>
      <c r="AN319" s="257"/>
      <c r="BB319" s="259"/>
      <c r="BC319" s="259"/>
      <c r="BD319" s="259"/>
      <c r="BE319" s="259"/>
      <c r="BF319" s="259"/>
      <c r="BG319" s="259"/>
      <c r="BH319" s="259"/>
      <c r="BI319" s="259"/>
      <c r="BJ319" s="259"/>
      <c r="BK319" s="259"/>
      <c r="BL319" s="259"/>
      <c r="BZ319" s="244">
        <v>8.0699999999999292</v>
      </c>
      <c r="CA319" s="252">
        <v>32</v>
      </c>
      <c r="CB319" s="206">
        <v>37</v>
      </c>
      <c r="CC319" s="206">
        <v>42</v>
      </c>
      <c r="CD319" s="206">
        <v>47</v>
      </c>
      <c r="CE319" s="206">
        <v>52</v>
      </c>
      <c r="CF319" s="206">
        <v>57</v>
      </c>
      <c r="CG319" s="206">
        <v>62</v>
      </c>
      <c r="CH319" s="206">
        <v>67</v>
      </c>
      <c r="CI319" s="206">
        <v>72</v>
      </c>
      <c r="CJ319" s="206">
        <v>77</v>
      </c>
    </row>
    <row r="320" spans="30:88" ht="16.5" x14ac:dyDescent="0.3">
      <c r="AD320" s="257"/>
      <c r="AE320" s="149"/>
      <c r="AF320" s="149"/>
      <c r="AG320" s="258"/>
      <c r="AH320" s="209"/>
      <c r="AI320" s="257"/>
      <c r="AJ320" s="257"/>
      <c r="AK320" s="257"/>
      <c r="AL320" s="257"/>
      <c r="AM320" s="257"/>
      <c r="AN320" s="257"/>
      <c r="BB320" s="259"/>
      <c r="BC320" s="259"/>
      <c r="BD320" s="259"/>
      <c r="BE320" s="259"/>
      <c r="BF320" s="259"/>
      <c r="BG320" s="259"/>
      <c r="BH320" s="259"/>
      <c r="BI320" s="259"/>
      <c r="BJ320" s="259"/>
      <c r="BK320" s="259"/>
      <c r="BL320" s="259"/>
      <c r="BZ320" s="244">
        <v>8.0799999999999308</v>
      </c>
      <c r="CA320" s="252">
        <v>32</v>
      </c>
      <c r="CB320" s="206">
        <v>37</v>
      </c>
      <c r="CC320" s="206">
        <v>42</v>
      </c>
      <c r="CD320" s="206">
        <v>47</v>
      </c>
      <c r="CE320" s="206">
        <v>52</v>
      </c>
      <c r="CF320" s="206">
        <v>57</v>
      </c>
      <c r="CG320" s="206">
        <v>62</v>
      </c>
      <c r="CH320" s="206">
        <v>67</v>
      </c>
      <c r="CI320" s="206">
        <v>72</v>
      </c>
      <c r="CJ320" s="206">
        <v>77</v>
      </c>
    </row>
    <row r="321" spans="30:88" ht="18.75" x14ac:dyDescent="0.3">
      <c r="AD321" s="257"/>
      <c r="AE321" s="149"/>
      <c r="AF321" s="149"/>
      <c r="AG321" s="263"/>
      <c r="AH321" s="209"/>
      <c r="AI321" s="257"/>
      <c r="AJ321" s="257"/>
      <c r="AK321" s="257"/>
      <c r="AL321" s="257"/>
      <c r="AM321" s="257"/>
      <c r="AN321" s="257"/>
      <c r="BB321" s="259"/>
      <c r="BC321" s="259"/>
      <c r="BD321" s="259"/>
      <c r="BE321" s="259"/>
      <c r="BF321" s="259"/>
      <c r="BG321" s="259"/>
      <c r="BH321" s="259"/>
      <c r="BI321" s="259"/>
      <c r="BJ321" s="259"/>
      <c r="BK321" s="259"/>
      <c r="BL321" s="259"/>
      <c r="BZ321" s="244">
        <v>8.0899999999999306</v>
      </c>
      <c r="CA321" s="252">
        <v>32</v>
      </c>
      <c r="CB321" s="206">
        <v>37</v>
      </c>
      <c r="CC321" s="206">
        <v>42</v>
      </c>
      <c r="CD321" s="206">
        <v>47</v>
      </c>
      <c r="CE321" s="206">
        <v>52</v>
      </c>
      <c r="CF321" s="206">
        <v>57</v>
      </c>
      <c r="CG321" s="206">
        <v>62</v>
      </c>
      <c r="CH321" s="206">
        <v>67</v>
      </c>
      <c r="CI321" s="206">
        <v>72</v>
      </c>
      <c r="CJ321" s="206">
        <v>77</v>
      </c>
    </row>
    <row r="322" spans="30:88" ht="18" x14ac:dyDescent="0.25">
      <c r="AD322" s="257"/>
      <c r="AE322" s="149"/>
      <c r="AF322" s="149"/>
      <c r="AG322" s="258"/>
      <c r="AH322" s="209"/>
      <c r="AI322" s="257"/>
      <c r="AJ322" s="257"/>
      <c r="AK322" s="257"/>
      <c r="AL322" s="257"/>
      <c r="AM322" s="257"/>
      <c r="AN322" s="257"/>
      <c r="BB322" s="259"/>
      <c r="BC322" s="259"/>
      <c r="BD322" s="259"/>
      <c r="BE322" s="259"/>
      <c r="BF322" s="259"/>
      <c r="BG322" s="259"/>
      <c r="BH322" s="259"/>
      <c r="BI322" s="259"/>
      <c r="BJ322" s="259"/>
      <c r="BK322" s="259"/>
      <c r="BL322" s="259"/>
      <c r="BZ322" s="265">
        <v>8.0999999999999304</v>
      </c>
      <c r="CA322" s="252">
        <v>32</v>
      </c>
      <c r="CB322" s="206">
        <v>37</v>
      </c>
      <c r="CC322" s="206">
        <v>42</v>
      </c>
      <c r="CD322" s="206">
        <v>47</v>
      </c>
      <c r="CE322" s="206">
        <v>52</v>
      </c>
      <c r="CF322" s="206">
        <v>57</v>
      </c>
      <c r="CG322" s="206">
        <v>62</v>
      </c>
      <c r="CH322" s="206">
        <v>67</v>
      </c>
      <c r="CI322" s="206">
        <v>72</v>
      </c>
      <c r="CJ322" s="206">
        <v>77</v>
      </c>
    </row>
    <row r="323" spans="30:88" ht="18.75" x14ac:dyDescent="0.3">
      <c r="AD323" s="257"/>
      <c r="AE323" s="149"/>
      <c r="AF323" s="149"/>
      <c r="AG323" s="263"/>
      <c r="AH323" s="209"/>
      <c r="AI323" s="257"/>
      <c r="AJ323" s="257"/>
      <c r="AK323" s="257"/>
      <c r="AL323" s="257"/>
      <c r="AM323" s="257"/>
      <c r="AN323" s="257"/>
      <c r="BB323" s="259"/>
      <c r="BC323" s="259"/>
      <c r="BD323" s="259"/>
      <c r="BE323" s="259"/>
      <c r="BF323" s="259"/>
      <c r="BG323" s="259"/>
      <c r="BH323" s="259"/>
      <c r="BI323" s="259"/>
      <c r="BJ323" s="259"/>
      <c r="BK323" s="259"/>
      <c r="BL323" s="259"/>
      <c r="BZ323" s="244">
        <v>8.1099999999999302</v>
      </c>
      <c r="CA323" s="252">
        <v>31</v>
      </c>
      <c r="CB323" s="206">
        <v>36</v>
      </c>
      <c r="CC323" s="206">
        <v>41</v>
      </c>
      <c r="CD323" s="206">
        <v>46</v>
      </c>
      <c r="CE323" s="206">
        <v>51</v>
      </c>
      <c r="CF323" s="206">
        <v>56</v>
      </c>
      <c r="CG323" s="206">
        <v>61</v>
      </c>
      <c r="CH323" s="206">
        <v>66</v>
      </c>
      <c r="CI323" s="206">
        <v>71</v>
      </c>
      <c r="CJ323" s="206">
        <v>76</v>
      </c>
    </row>
    <row r="324" spans="30:88" ht="16.5" x14ac:dyDescent="0.3">
      <c r="AD324" s="257"/>
      <c r="AE324" s="149"/>
      <c r="AF324" s="149"/>
      <c r="AG324" s="258"/>
      <c r="AH324" s="209"/>
      <c r="AI324" s="257"/>
      <c r="AJ324" s="257"/>
      <c r="AK324" s="257"/>
      <c r="AL324" s="257"/>
      <c r="AM324" s="257"/>
      <c r="AN324" s="257"/>
      <c r="BB324" s="259"/>
      <c r="BC324" s="259"/>
      <c r="BD324" s="259"/>
      <c r="BE324" s="259"/>
      <c r="BF324" s="259"/>
      <c r="BG324" s="259"/>
      <c r="BH324" s="259"/>
      <c r="BI324" s="259"/>
      <c r="BJ324" s="259"/>
      <c r="BK324" s="259"/>
      <c r="BL324" s="259"/>
      <c r="BZ324" s="244">
        <v>8.1199999999999299</v>
      </c>
      <c r="CA324" s="252">
        <v>31</v>
      </c>
      <c r="CB324" s="206">
        <v>36</v>
      </c>
      <c r="CC324" s="206">
        <v>41</v>
      </c>
      <c r="CD324" s="206">
        <v>46</v>
      </c>
      <c r="CE324" s="206">
        <v>51</v>
      </c>
      <c r="CF324" s="206">
        <v>56</v>
      </c>
      <c r="CG324" s="206">
        <v>61</v>
      </c>
      <c r="CH324" s="206">
        <v>66</v>
      </c>
      <c r="CI324" s="206">
        <v>71</v>
      </c>
      <c r="CJ324" s="206">
        <v>76</v>
      </c>
    </row>
    <row r="325" spans="30:88" ht="18.75" x14ac:dyDescent="0.3">
      <c r="AD325" s="257"/>
      <c r="AE325" s="149"/>
      <c r="AF325" s="149"/>
      <c r="AG325" s="263"/>
      <c r="AH325" s="209"/>
      <c r="AI325" s="257"/>
      <c r="AJ325" s="257"/>
      <c r="AK325" s="257"/>
      <c r="AL325" s="257"/>
      <c r="AM325" s="257"/>
      <c r="AN325" s="257"/>
      <c r="BB325" s="259"/>
      <c r="BC325" s="259"/>
      <c r="BD325" s="259"/>
      <c r="BE325" s="259"/>
      <c r="BF325" s="259"/>
      <c r="BG325" s="259"/>
      <c r="BH325" s="259"/>
      <c r="BI325" s="259"/>
      <c r="BJ325" s="259"/>
      <c r="BK325" s="259"/>
      <c r="BL325" s="259"/>
      <c r="BZ325" s="244">
        <v>8.1299999999999297</v>
      </c>
      <c r="CA325" s="252">
        <v>31</v>
      </c>
      <c r="CB325" s="206">
        <v>36</v>
      </c>
      <c r="CC325" s="206">
        <v>41</v>
      </c>
      <c r="CD325" s="206">
        <v>46</v>
      </c>
      <c r="CE325" s="206">
        <v>51</v>
      </c>
      <c r="CF325" s="206">
        <v>56</v>
      </c>
      <c r="CG325" s="206">
        <v>61</v>
      </c>
      <c r="CH325" s="206">
        <v>66</v>
      </c>
      <c r="CI325" s="206">
        <v>71</v>
      </c>
      <c r="CJ325" s="206">
        <v>76</v>
      </c>
    </row>
    <row r="326" spans="30:88" ht="16.5" x14ac:dyDescent="0.3">
      <c r="AD326" s="257"/>
      <c r="AE326" s="149"/>
      <c r="AF326" s="149"/>
      <c r="AG326" s="258"/>
      <c r="AH326" s="209"/>
      <c r="AI326" s="257"/>
      <c r="AJ326" s="257"/>
      <c r="AK326" s="257"/>
      <c r="AL326" s="257"/>
      <c r="AM326" s="257"/>
      <c r="AN326" s="257"/>
      <c r="BB326" s="259"/>
      <c r="BC326" s="259"/>
      <c r="BD326" s="259"/>
      <c r="BE326" s="259"/>
      <c r="BF326" s="259"/>
      <c r="BG326" s="259"/>
      <c r="BH326" s="259"/>
      <c r="BI326" s="259"/>
      <c r="BJ326" s="259"/>
      <c r="BK326" s="259"/>
      <c r="BL326" s="259"/>
      <c r="BZ326" s="244">
        <v>8.1399999999999295</v>
      </c>
      <c r="CA326" s="252">
        <v>31</v>
      </c>
      <c r="CB326" s="206">
        <v>36</v>
      </c>
      <c r="CC326" s="206">
        <v>41</v>
      </c>
      <c r="CD326" s="206">
        <v>46</v>
      </c>
      <c r="CE326" s="206">
        <v>51</v>
      </c>
      <c r="CF326" s="206">
        <v>56</v>
      </c>
      <c r="CG326" s="206">
        <v>61</v>
      </c>
      <c r="CH326" s="206">
        <v>66</v>
      </c>
      <c r="CI326" s="206">
        <v>71</v>
      </c>
      <c r="CJ326" s="206">
        <v>76</v>
      </c>
    </row>
    <row r="327" spans="30:88" ht="18" x14ac:dyDescent="0.25">
      <c r="AD327" s="257"/>
      <c r="AE327" s="149"/>
      <c r="AF327" s="149"/>
      <c r="AG327" s="258"/>
      <c r="AH327" s="209"/>
      <c r="AI327" s="257"/>
      <c r="AJ327" s="257"/>
      <c r="AK327" s="257"/>
      <c r="AL327" s="257"/>
      <c r="AM327" s="257"/>
      <c r="AN327" s="257"/>
      <c r="BB327" s="259"/>
      <c r="BC327" s="259"/>
      <c r="BD327" s="259"/>
      <c r="BE327" s="259"/>
      <c r="BF327" s="259"/>
      <c r="BG327" s="259"/>
      <c r="BH327" s="259"/>
      <c r="BI327" s="259"/>
      <c r="BJ327" s="259"/>
      <c r="BK327" s="259"/>
      <c r="BL327" s="259"/>
      <c r="BZ327" s="265">
        <v>8.1499999999999293</v>
      </c>
      <c r="CA327" s="252">
        <v>31</v>
      </c>
      <c r="CB327" s="206">
        <v>36</v>
      </c>
      <c r="CC327" s="206">
        <v>41</v>
      </c>
      <c r="CD327" s="206">
        <v>46</v>
      </c>
      <c r="CE327" s="206">
        <v>51</v>
      </c>
      <c r="CF327" s="206">
        <v>56</v>
      </c>
      <c r="CG327" s="206">
        <v>61</v>
      </c>
      <c r="CH327" s="206">
        <v>66</v>
      </c>
      <c r="CI327" s="206">
        <v>71</v>
      </c>
      <c r="CJ327" s="206">
        <v>76</v>
      </c>
    </row>
    <row r="328" spans="30:88" ht="18.75" x14ac:dyDescent="0.3">
      <c r="AD328" s="257"/>
      <c r="AE328" s="149"/>
      <c r="AF328" s="149"/>
      <c r="AG328" s="263"/>
      <c r="AH328" s="209"/>
      <c r="AI328" s="257"/>
      <c r="AJ328" s="257"/>
      <c r="AK328" s="257"/>
      <c r="AL328" s="257"/>
      <c r="AM328" s="257"/>
      <c r="AN328" s="257"/>
      <c r="BB328" s="259"/>
      <c r="BC328" s="259"/>
      <c r="BD328" s="259"/>
      <c r="BE328" s="259"/>
      <c r="BF328" s="259"/>
      <c r="BG328" s="259"/>
      <c r="BH328" s="259"/>
      <c r="BI328" s="259"/>
      <c r="BJ328" s="259"/>
      <c r="BK328" s="259"/>
      <c r="BL328" s="259"/>
      <c r="BZ328" s="244">
        <v>8.1599999999999309</v>
      </c>
      <c r="CA328" s="252">
        <v>30</v>
      </c>
      <c r="CB328" s="206">
        <v>35</v>
      </c>
      <c r="CC328" s="206">
        <v>40</v>
      </c>
      <c r="CD328" s="206">
        <v>45</v>
      </c>
      <c r="CE328" s="206">
        <v>50</v>
      </c>
      <c r="CF328" s="206">
        <v>55</v>
      </c>
      <c r="CG328" s="206">
        <v>60</v>
      </c>
      <c r="CH328" s="206">
        <v>65</v>
      </c>
      <c r="CI328" s="206">
        <v>70</v>
      </c>
      <c r="CJ328" s="206">
        <v>75</v>
      </c>
    </row>
    <row r="329" spans="30:88" ht="16.5" x14ac:dyDescent="0.3">
      <c r="AD329" s="257"/>
      <c r="AE329" s="149"/>
      <c r="AF329" s="149"/>
      <c r="AG329" s="258"/>
      <c r="AH329" s="209"/>
      <c r="AI329" s="257"/>
      <c r="AJ329" s="257"/>
      <c r="AK329" s="257"/>
      <c r="AL329" s="257"/>
      <c r="AM329" s="257"/>
      <c r="AN329" s="257"/>
      <c r="BB329" s="259"/>
      <c r="BC329" s="259"/>
      <c r="BD329" s="259"/>
      <c r="BE329" s="259"/>
      <c r="BF329" s="259"/>
      <c r="BG329" s="259"/>
      <c r="BH329" s="259"/>
      <c r="BI329" s="259"/>
      <c r="BJ329" s="259"/>
      <c r="BK329" s="259"/>
      <c r="BL329" s="259"/>
      <c r="BZ329" s="244">
        <v>8.1699999999999307</v>
      </c>
      <c r="CA329" s="252">
        <v>30</v>
      </c>
      <c r="CB329" s="206">
        <v>35</v>
      </c>
      <c r="CC329" s="206">
        <v>40</v>
      </c>
      <c r="CD329" s="206">
        <v>45</v>
      </c>
      <c r="CE329" s="206">
        <v>50</v>
      </c>
      <c r="CF329" s="206">
        <v>55</v>
      </c>
      <c r="CG329" s="206">
        <v>60</v>
      </c>
      <c r="CH329" s="206">
        <v>65</v>
      </c>
      <c r="CI329" s="206">
        <v>70</v>
      </c>
      <c r="CJ329" s="206">
        <v>75</v>
      </c>
    </row>
    <row r="330" spans="30:88" ht="16.5" x14ac:dyDescent="0.3">
      <c r="AD330" s="257"/>
      <c r="AE330" s="149"/>
      <c r="AF330" s="149"/>
      <c r="AG330" s="258"/>
      <c r="AH330" s="209"/>
      <c r="AI330" s="257"/>
      <c r="AJ330" s="257"/>
      <c r="AK330" s="257"/>
      <c r="AL330" s="257"/>
      <c r="AM330" s="257"/>
      <c r="AN330" s="257"/>
      <c r="BB330" s="259"/>
      <c r="BC330" s="259"/>
      <c r="BD330" s="259"/>
      <c r="BE330" s="259"/>
      <c r="BF330" s="259"/>
      <c r="BG330" s="259"/>
      <c r="BH330" s="259"/>
      <c r="BI330" s="259"/>
      <c r="BJ330" s="259"/>
      <c r="BK330" s="259"/>
      <c r="BL330" s="259"/>
      <c r="BZ330" s="244">
        <v>8.1799999999999304</v>
      </c>
      <c r="CA330" s="252">
        <v>30</v>
      </c>
      <c r="CB330" s="206">
        <v>35</v>
      </c>
      <c r="CC330" s="206">
        <v>40</v>
      </c>
      <c r="CD330" s="206">
        <v>45</v>
      </c>
      <c r="CE330" s="206">
        <v>50</v>
      </c>
      <c r="CF330" s="206">
        <v>55</v>
      </c>
      <c r="CG330" s="206">
        <v>60</v>
      </c>
      <c r="CH330" s="206">
        <v>65</v>
      </c>
      <c r="CI330" s="206">
        <v>70</v>
      </c>
      <c r="CJ330" s="206">
        <v>75</v>
      </c>
    </row>
    <row r="331" spans="30:88" ht="18.75" x14ac:dyDescent="0.3">
      <c r="AD331" s="257"/>
      <c r="AE331" s="149"/>
      <c r="AF331" s="149"/>
      <c r="AG331" s="263"/>
      <c r="AH331" s="209"/>
      <c r="AI331" s="257"/>
      <c r="AJ331" s="257"/>
      <c r="AK331" s="257"/>
      <c r="AL331" s="257"/>
      <c r="AM331" s="257"/>
      <c r="AN331" s="257"/>
      <c r="BB331" s="259"/>
      <c r="BC331" s="259"/>
      <c r="BD331" s="259"/>
      <c r="BE331" s="259"/>
      <c r="BF331" s="259"/>
      <c r="BG331" s="259"/>
      <c r="BH331" s="259"/>
      <c r="BI331" s="259"/>
      <c r="BJ331" s="259"/>
      <c r="BK331" s="259"/>
      <c r="BL331" s="259"/>
      <c r="BZ331" s="244">
        <v>8.1899999999999302</v>
      </c>
      <c r="CA331" s="252">
        <v>30</v>
      </c>
      <c r="CB331" s="206">
        <v>35</v>
      </c>
      <c r="CC331" s="206">
        <v>40</v>
      </c>
      <c r="CD331" s="206">
        <v>45</v>
      </c>
      <c r="CE331" s="206">
        <v>50</v>
      </c>
      <c r="CF331" s="206">
        <v>55</v>
      </c>
      <c r="CG331" s="206">
        <v>60</v>
      </c>
      <c r="CH331" s="206">
        <v>65</v>
      </c>
      <c r="CI331" s="206">
        <v>70</v>
      </c>
      <c r="CJ331" s="206">
        <v>75</v>
      </c>
    </row>
    <row r="332" spans="30:88" ht="18" x14ac:dyDescent="0.25">
      <c r="AD332" s="257"/>
      <c r="AE332" s="149"/>
      <c r="AF332" s="149"/>
      <c r="AG332" s="258"/>
      <c r="AH332" s="209"/>
      <c r="AI332" s="257"/>
      <c r="AJ332" s="257"/>
      <c r="AK332" s="257"/>
      <c r="AL332" s="257"/>
      <c r="AM332" s="257"/>
      <c r="AN332" s="257"/>
      <c r="BB332" s="259"/>
      <c r="BC332" s="259"/>
      <c r="BD332" s="259"/>
      <c r="BE332" s="259"/>
      <c r="BF332" s="259"/>
      <c r="BG332" s="259"/>
      <c r="BH332" s="259"/>
      <c r="BI332" s="259"/>
      <c r="BJ332" s="259"/>
      <c r="BK332" s="259"/>
      <c r="BL332" s="259"/>
      <c r="BZ332" s="265">
        <v>8.19999999999993</v>
      </c>
      <c r="CA332" s="252">
        <v>30</v>
      </c>
      <c r="CB332" s="206">
        <v>35</v>
      </c>
      <c r="CC332" s="206">
        <v>40</v>
      </c>
      <c r="CD332" s="206">
        <v>45</v>
      </c>
      <c r="CE332" s="206">
        <v>50</v>
      </c>
      <c r="CF332" s="206">
        <v>55</v>
      </c>
      <c r="CG332" s="206">
        <v>60</v>
      </c>
      <c r="CH332" s="206">
        <v>65</v>
      </c>
      <c r="CI332" s="206">
        <v>70</v>
      </c>
      <c r="CJ332" s="206">
        <v>75</v>
      </c>
    </row>
    <row r="333" spans="30:88" ht="18.75" x14ac:dyDescent="0.3">
      <c r="AD333" s="257"/>
      <c r="AE333" s="149"/>
      <c r="AF333" s="149"/>
      <c r="AG333" s="263"/>
      <c r="AH333" s="209"/>
      <c r="AI333" s="257"/>
      <c r="AJ333" s="257"/>
      <c r="AK333" s="257"/>
      <c r="AL333" s="257"/>
      <c r="AM333" s="257"/>
      <c r="AN333" s="257"/>
      <c r="BB333" s="259"/>
      <c r="BC333" s="259"/>
      <c r="BD333" s="259"/>
      <c r="BE333" s="259"/>
      <c r="BF333" s="259"/>
      <c r="BG333" s="259"/>
      <c r="BH333" s="259"/>
      <c r="BI333" s="259"/>
      <c r="BJ333" s="259"/>
      <c r="BK333" s="259"/>
      <c r="BL333" s="259"/>
      <c r="BZ333" s="244">
        <v>8.2099999999999298</v>
      </c>
      <c r="CA333" s="252">
        <v>29</v>
      </c>
      <c r="CB333" s="206">
        <v>34</v>
      </c>
      <c r="CC333" s="206">
        <v>39</v>
      </c>
      <c r="CD333" s="206">
        <v>44</v>
      </c>
      <c r="CE333" s="206">
        <v>49</v>
      </c>
      <c r="CF333" s="206">
        <v>54</v>
      </c>
      <c r="CG333" s="206">
        <v>59</v>
      </c>
      <c r="CH333" s="206">
        <v>64</v>
      </c>
      <c r="CI333" s="206">
        <v>69</v>
      </c>
      <c r="CJ333" s="206">
        <v>74</v>
      </c>
    </row>
    <row r="334" spans="30:88" ht="16.5" x14ac:dyDescent="0.3">
      <c r="AD334" s="257"/>
      <c r="AE334" s="149"/>
      <c r="AF334" s="149"/>
      <c r="AG334" s="258"/>
      <c r="AH334" s="209"/>
      <c r="AI334" s="257"/>
      <c r="AJ334" s="257"/>
      <c r="AK334" s="257"/>
      <c r="AL334" s="257"/>
      <c r="AM334" s="257"/>
      <c r="AN334" s="257"/>
      <c r="BB334" s="259"/>
      <c r="BC334" s="259"/>
      <c r="BD334" s="259"/>
      <c r="BE334" s="259"/>
      <c r="BF334" s="259"/>
      <c r="BG334" s="259"/>
      <c r="BH334" s="259"/>
      <c r="BI334" s="259"/>
      <c r="BJ334" s="259"/>
      <c r="BK334" s="259"/>
      <c r="BL334" s="259"/>
      <c r="BZ334" s="244">
        <v>8.2199999999999296</v>
      </c>
      <c r="CA334" s="252">
        <v>29</v>
      </c>
      <c r="CB334" s="206">
        <v>34</v>
      </c>
      <c r="CC334" s="206">
        <v>39</v>
      </c>
      <c r="CD334" s="206">
        <v>44</v>
      </c>
      <c r="CE334" s="206">
        <v>49</v>
      </c>
      <c r="CF334" s="206">
        <v>54</v>
      </c>
      <c r="CG334" s="206">
        <v>59</v>
      </c>
      <c r="CH334" s="206">
        <v>64</v>
      </c>
      <c r="CI334" s="206">
        <v>69</v>
      </c>
      <c r="CJ334" s="206">
        <v>74</v>
      </c>
    </row>
    <row r="335" spans="30:88" ht="18.75" x14ac:dyDescent="0.3">
      <c r="AD335" s="257"/>
      <c r="AE335" s="149"/>
      <c r="AF335" s="149"/>
      <c r="AG335" s="263"/>
      <c r="AH335" s="209"/>
      <c r="AI335" s="257"/>
      <c r="AJ335" s="257"/>
      <c r="AK335" s="257"/>
      <c r="AL335" s="257"/>
      <c r="AM335" s="257"/>
      <c r="AN335" s="257"/>
      <c r="BB335" s="259"/>
      <c r="BC335" s="259"/>
      <c r="BD335" s="259"/>
      <c r="BE335" s="259"/>
      <c r="BF335" s="259"/>
      <c r="BG335" s="259"/>
      <c r="BH335" s="259"/>
      <c r="BI335" s="259"/>
      <c r="BJ335" s="259"/>
      <c r="BK335" s="259"/>
      <c r="BL335" s="259"/>
      <c r="BZ335" s="244">
        <v>8.2299999999999294</v>
      </c>
      <c r="CA335" s="252">
        <v>29</v>
      </c>
      <c r="CB335" s="206">
        <v>34</v>
      </c>
      <c r="CC335" s="206">
        <v>39</v>
      </c>
      <c r="CD335" s="206">
        <v>44</v>
      </c>
      <c r="CE335" s="206">
        <v>49</v>
      </c>
      <c r="CF335" s="206">
        <v>54</v>
      </c>
      <c r="CG335" s="206">
        <v>59</v>
      </c>
      <c r="CH335" s="206">
        <v>64</v>
      </c>
      <c r="CI335" s="206">
        <v>69</v>
      </c>
      <c r="CJ335" s="206">
        <v>74</v>
      </c>
    </row>
    <row r="336" spans="30:88" ht="16.5" x14ac:dyDescent="0.3">
      <c r="AD336" s="257"/>
      <c r="AE336" s="149"/>
      <c r="AF336" s="149"/>
      <c r="AG336" s="258"/>
      <c r="AH336" s="209"/>
      <c r="AI336" s="257"/>
      <c r="AJ336" s="257"/>
      <c r="AK336" s="257"/>
      <c r="AL336" s="257"/>
      <c r="AM336" s="257"/>
      <c r="AN336" s="257"/>
      <c r="BB336" s="259"/>
      <c r="BC336" s="259"/>
      <c r="BD336" s="259"/>
      <c r="BE336" s="259"/>
      <c r="BF336" s="259"/>
      <c r="BG336" s="259"/>
      <c r="BH336" s="259"/>
      <c r="BI336" s="259"/>
      <c r="BJ336" s="259"/>
      <c r="BK336" s="259"/>
      <c r="BL336" s="259"/>
      <c r="BZ336" s="244">
        <v>8.2399999999999292</v>
      </c>
      <c r="CA336" s="252">
        <v>29</v>
      </c>
      <c r="CB336" s="206">
        <v>34</v>
      </c>
      <c r="CC336" s="206">
        <v>39</v>
      </c>
      <c r="CD336" s="206">
        <v>44</v>
      </c>
      <c r="CE336" s="206">
        <v>49</v>
      </c>
      <c r="CF336" s="206">
        <v>54</v>
      </c>
      <c r="CG336" s="206">
        <v>59</v>
      </c>
      <c r="CH336" s="206">
        <v>64</v>
      </c>
      <c r="CI336" s="206">
        <v>69</v>
      </c>
      <c r="CJ336" s="206">
        <v>74</v>
      </c>
    </row>
    <row r="337" spans="30:88" ht="18" x14ac:dyDescent="0.25">
      <c r="AD337" s="257"/>
      <c r="AE337" s="149"/>
      <c r="AF337" s="149"/>
      <c r="AG337" s="258"/>
      <c r="AH337" s="209"/>
      <c r="AI337" s="257"/>
      <c r="AJ337" s="257"/>
      <c r="AK337" s="257"/>
      <c r="AL337" s="257"/>
      <c r="AM337" s="257"/>
      <c r="AN337" s="257"/>
      <c r="BB337" s="259"/>
      <c r="BC337" s="259"/>
      <c r="BD337" s="259"/>
      <c r="BE337" s="259"/>
      <c r="BF337" s="259"/>
      <c r="BG337" s="259"/>
      <c r="BH337" s="259"/>
      <c r="BI337" s="259"/>
      <c r="BJ337" s="259"/>
      <c r="BK337" s="259"/>
      <c r="BL337" s="259"/>
      <c r="BZ337" s="265">
        <v>8.2499999999999307</v>
      </c>
      <c r="CA337" s="252">
        <v>29</v>
      </c>
      <c r="CB337" s="206">
        <v>34</v>
      </c>
      <c r="CC337" s="206">
        <v>39</v>
      </c>
      <c r="CD337" s="206">
        <v>44</v>
      </c>
      <c r="CE337" s="206">
        <v>49</v>
      </c>
      <c r="CF337" s="206">
        <v>54</v>
      </c>
      <c r="CG337" s="206">
        <v>59</v>
      </c>
      <c r="CH337" s="206">
        <v>64</v>
      </c>
      <c r="CI337" s="206">
        <v>69</v>
      </c>
      <c r="CJ337" s="206">
        <v>74</v>
      </c>
    </row>
    <row r="338" spans="30:88" ht="18.75" x14ac:dyDescent="0.3">
      <c r="AD338" s="257"/>
      <c r="AE338" s="149"/>
      <c r="AF338" s="149"/>
      <c r="AG338" s="263"/>
      <c r="AH338" s="209"/>
      <c r="AI338" s="257"/>
      <c r="AJ338" s="257"/>
      <c r="AK338" s="257"/>
      <c r="AL338" s="257"/>
      <c r="AM338" s="257"/>
      <c r="AN338" s="257"/>
      <c r="BB338" s="259"/>
      <c r="BC338" s="259"/>
      <c r="BD338" s="259"/>
      <c r="BE338" s="259"/>
      <c r="BF338" s="259"/>
      <c r="BG338" s="259"/>
      <c r="BH338" s="259"/>
      <c r="BI338" s="259"/>
      <c r="BJ338" s="259"/>
      <c r="BK338" s="259"/>
      <c r="BL338" s="259"/>
      <c r="BZ338" s="244">
        <v>8.2599999999999305</v>
      </c>
      <c r="CA338" s="252">
        <v>28</v>
      </c>
      <c r="CB338" s="206">
        <v>33</v>
      </c>
      <c r="CC338" s="206">
        <v>38</v>
      </c>
      <c r="CD338" s="206">
        <v>43</v>
      </c>
      <c r="CE338" s="206">
        <v>48</v>
      </c>
      <c r="CF338" s="206">
        <v>53</v>
      </c>
      <c r="CG338" s="206">
        <v>58</v>
      </c>
      <c r="CH338" s="206">
        <v>63</v>
      </c>
      <c r="CI338" s="206">
        <v>68</v>
      </c>
      <c r="CJ338" s="206">
        <v>73</v>
      </c>
    </row>
    <row r="339" spans="30:88" ht="16.5" x14ac:dyDescent="0.3">
      <c r="AD339" s="257"/>
      <c r="AE339" s="149"/>
      <c r="AF339" s="149"/>
      <c r="AG339" s="258"/>
      <c r="AH339" s="209"/>
      <c r="AI339" s="257"/>
      <c r="AJ339" s="257"/>
      <c r="AK339" s="257"/>
      <c r="AL339" s="257"/>
      <c r="AM339" s="257"/>
      <c r="AN339" s="257"/>
      <c r="BB339" s="259"/>
      <c r="BC339" s="259"/>
      <c r="BD339" s="259"/>
      <c r="BE339" s="259"/>
      <c r="BF339" s="259"/>
      <c r="BG339" s="259"/>
      <c r="BH339" s="259"/>
      <c r="BI339" s="259"/>
      <c r="BJ339" s="259"/>
      <c r="BK339" s="259"/>
      <c r="BL339" s="259"/>
      <c r="BZ339" s="244">
        <v>8.2699999999999303</v>
      </c>
      <c r="CA339" s="252">
        <v>28</v>
      </c>
      <c r="CB339" s="206">
        <v>33</v>
      </c>
      <c r="CC339" s="206">
        <v>38</v>
      </c>
      <c r="CD339" s="206">
        <v>43</v>
      </c>
      <c r="CE339" s="206">
        <v>48</v>
      </c>
      <c r="CF339" s="206">
        <v>53</v>
      </c>
      <c r="CG339" s="206">
        <v>58</v>
      </c>
      <c r="CH339" s="206">
        <v>63</v>
      </c>
      <c r="CI339" s="206">
        <v>68</v>
      </c>
      <c r="CJ339" s="206">
        <v>73</v>
      </c>
    </row>
    <row r="340" spans="30:88" ht="16.5" x14ac:dyDescent="0.3">
      <c r="AD340" s="257"/>
      <c r="AE340" s="149"/>
      <c r="AF340" s="149"/>
      <c r="AG340" s="258"/>
      <c r="AH340" s="209"/>
      <c r="AI340" s="257"/>
      <c r="AJ340" s="257"/>
      <c r="AK340" s="257"/>
      <c r="AL340" s="257"/>
      <c r="AM340" s="257"/>
      <c r="AN340" s="257"/>
      <c r="BB340" s="259"/>
      <c r="BC340" s="259"/>
      <c r="BD340" s="259"/>
      <c r="BE340" s="259"/>
      <c r="BF340" s="259"/>
      <c r="BG340" s="259"/>
      <c r="BH340" s="259"/>
      <c r="BI340" s="259"/>
      <c r="BJ340" s="259"/>
      <c r="BK340" s="259"/>
      <c r="BL340" s="259"/>
      <c r="BZ340" s="244">
        <v>8.2799999999999301</v>
      </c>
      <c r="CA340" s="252">
        <v>28</v>
      </c>
      <c r="CB340" s="206">
        <v>33</v>
      </c>
      <c r="CC340" s="206">
        <v>38</v>
      </c>
      <c r="CD340" s="206">
        <v>43</v>
      </c>
      <c r="CE340" s="206">
        <v>48</v>
      </c>
      <c r="CF340" s="206">
        <v>53</v>
      </c>
      <c r="CG340" s="206">
        <v>58</v>
      </c>
      <c r="CH340" s="206">
        <v>63</v>
      </c>
      <c r="CI340" s="206">
        <v>68</v>
      </c>
      <c r="CJ340" s="206">
        <v>73</v>
      </c>
    </row>
    <row r="341" spans="30:88" ht="18.75" x14ac:dyDescent="0.3">
      <c r="AD341" s="257"/>
      <c r="AE341" s="149"/>
      <c r="AF341" s="149"/>
      <c r="AG341" s="263"/>
      <c r="AH341" s="209"/>
      <c r="AI341" s="257"/>
      <c r="AJ341" s="257"/>
      <c r="AK341" s="257"/>
      <c r="AL341" s="257"/>
      <c r="AM341" s="257"/>
      <c r="AN341" s="257"/>
      <c r="BB341" s="259"/>
      <c r="BC341" s="259"/>
      <c r="BD341" s="259"/>
      <c r="BE341" s="259"/>
      <c r="BF341" s="259"/>
      <c r="BG341" s="259"/>
      <c r="BH341" s="259"/>
      <c r="BI341" s="259"/>
      <c r="BJ341" s="259"/>
      <c r="BK341" s="259"/>
      <c r="BL341" s="259"/>
      <c r="BZ341" s="244">
        <v>8.2899999999999299</v>
      </c>
      <c r="CA341" s="252">
        <v>28</v>
      </c>
      <c r="CB341" s="206">
        <v>33</v>
      </c>
      <c r="CC341" s="206">
        <v>38</v>
      </c>
      <c r="CD341" s="206">
        <v>43</v>
      </c>
      <c r="CE341" s="206">
        <v>48</v>
      </c>
      <c r="CF341" s="206">
        <v>53</v>
      </c>
      <c r="CG341" s="206">
        <v>58</v>
      </c>
      <c r="CH341" s="206">
        <v>63</v>
      </c>
      <c r="CI341" s="206">
        <v>68</v>
      </c>
      <c r="CJ341" s="206">
        <v>73</v>
      </c>
    </row>
    <row r="342" spans="30:88" ht="18" x14ac:dyDescent="0.25">
      <c r="AD342" s="257"/>
      <c r="AE342" s="149"/>
      <c r="AF342" s="149"/>
      <c r="AG342" s="258"/>
      <c r="AH342" s="209"/>
      <c r="AI342" s="257"/>
      <c r="AJ342" s="257"/>
      <c r="AK342" s="257"/>
      <c r="AL342" s="257"/>
      <c r="AM342" s="257"/>
      <c r="AN342" s="257"/>
      <c r="BB342" s="259"/>
      <c r="BC342" s="259"/>
      <c r="BD342" s="259"/>
      <c r="BE342" s="259"/>
      <c r="BF342" s="259"/>
      <c r="BG342" s="259"/>
      <c r="BH342" s="259"/>
      <c r="BI342" s="259"/>
      <c r="BJ342" s="259"/>
      <c r="BK342" s="259"/>
      <c r="BL342" s="259"/>
      <c r="BZ342" s="265">
        <v>8.2999999999999297</v>
      </c>
      <c r="CA342" s="252">
        <v>28</v>
      </c>
      <c r="CB342" s="206">
        <v>33</v>
      </c>
      <c r="CC342" s="206">
        <v>38</v>
      </c>
      <c r="CD342" s="206">
        <v>43</v>
      </c>
      <c r="CE342" s="206">
        <v>48</v>
      </c>
      <c r="CF342" s="206">
        <v>53</v>
      </c>
      <c r="CG342" s="206">
        <v>58</v>
      </c>
      <c r="CH342" s="206">
        <v>63</v>
      </c>
      <c r="CI342" s="206">
        <v>68</v>
      </c>
      <c r="CJ342" s="206">
        <v>73</v>
      </c>
    </row>
    <row r="343" spans="30:88" ht="18.75" x14ac:dyDescent="0.3">
      <c r="AD343" s="257"/>
      <c r="AE343" s="149"/>
      <c r="AF343" s="149"/>
      <c r="AG343" s="263"/>
      <c r="AH343" s="209"/>
      <c r="AI343" s="257"/>
      <c r="AJ343" s="257"/>
      <c r="AK343" s="257"/>
      <c r="AL343" s="257"/>
      <c r="AM343" s="257"/>
      <c r="AN343" s="257"/>
      <c r="BB343" s="259"/>
      <c r="BC343" s="259"/>
      <c r="BD343" s="259"/>
      <c r="BE343" s="259"/>
      <c r="BF343" s="259"/>
      <c r="BG343" s="259"/>
      <c r="BH343" s="259"/>
      <c r="BI343" s="259"/>
      <c r="BJ343" s="259"/>
      <c r="BK343" s="259"/>
      <c r="BL343" s="259"/>
      <c r="BZ343" s="244">
        <v>8.3099999999999294</v>
      </c>
      <c r="CA343" s="252">
        <v>27</v>
      </c>
      <c r="CB343" s="206">
        <v>32</v>
      </c>
      <c r="CC343" s="206">
        <v>37</v>
      </c>
      <c r="CD343" s="206">
        <v>42</v>
      </c>
      <c r="CE343" s="206">
        <v>47</v>
      </c>
      <c r="CF343" s="206">
        <v>52</v>
      </c>
      <c r="CG343" s="206">
        <v>57</v>
      </c>
      <c r="CH343" s="206">
        <v>62</v>
      </c>
      <c r="CI343" s="206">
        <v>67</v>
      </c>
      <c r="CJ343" s="206">
        <v>72</v>
      </c>
    </row>
    <row r="344" spans="30:88" ht="16.5" x14ac:dyDescent="0.3">
      <c r="AD344" s="257"/>
      <c r="AE344" s="149"/>
      <c r="AF344" s="149"/>
      <c r="AG344" s="258"/>
      <c r="AH344" s="209"/>
      <c r="AI344" s="257"/>
      <c r="AJ344" s="257"/>
      <c r="AK344" s="257"/>
      <c r="AL344" s="257"/>
      <c r="AM344" s="257"/>
      <c r="AN344" s="257"/>
      <c r="BB344" s="259"/>
      <c r="BC344" s="259"/>
      <c r="BD344" s="259"/>
      <c r="BE344" s="259"/>
      <c r="BF344" s="259"/>
      <c r="BG344" s="259"/>
      <c r="BH344" s="259"/>
      <c r="BI344" s="259"/>
      <c r="BJ344" s="259"/>
      <c r="BK344" s="259"/>
      <c r="BL344" s="259"/>
      <c r="BZ344" s="244">
        <v>8.3199999999999292</v>
      </c>
      <c r="CA344" s="252">
        <v>27</v>
      </c>
      <c r="CB344" s="206">
        <v>32</v>
      </c>
      <c r="CC344" s="206">
        <v>37</v>
      </c>
      <c r="CD344" s="206">
        <v>42</v>
      </c>
      <c r="CE344" s="206">
        <v>47</v>
      </c>
      <c r="CF344" s="206">
        <v>52</v>
      </c>
      <c r="CG344" s="206">
        <v>57</v>
      </c>
      <c r="CH344" s="206">
        <v>62</v>
      </c>
      <c r="CI344" s="206">
        <v>67</v>
      </c>
      <c r="CJ344" s="206">
        <v>72</v>
      </c>
    </row>
    <row r="345" spans="30:88" ht="18.75" x14ac:dyDescent="0.3">
      <c r="AD345" s="257"/>
      <c r="AE345" s="149"/>
      <c r="AF345" s="149"/>
      <c r="AG345" s="263"/>
      <c r="AH345" s="209"/>
      <c r="AI345" s="257"/>
      <c r="AJ345" s="257"/>
      <c r="AK345" s="257"/>
      <c r="AL345" s="257"/>
      <c r="AM345" s="257"/>
      <c r="AN345" s="257"/>
      <c r="BB345" s="259"/>
      <c r="BC345" s="259"/>
      <c r="BD345" s="259"/>
      <c r="BE345" s="259"/>
      <c r="BF345" s="259"/>
      <c r="BG345" s="259"/>
      <c r="BH345" s="259"/>
      <c r="BI345" s="259"/>
      <c r="BJ345" s="259"/>
      <c r="BK345" s="259"/>
      <c r="BL345" s="259"/>
      <c r="BZ345" s="244">
        <v>8.3299999999999308</v>
      </c>
      <c r="CA345" s="252">
        <v>27</v>
      </c>
      <c r="CB345" s="206">
        <v>32</v>
      </c>
      <c r="CC345" s="206">
        <v>37</v>
      </c>
      <c r="CD345" s="206">
        <v>42</v>
      </c>
      <c r="CE345" s="206">
        <v>47</v>
      </c>
      <c r="CF345" s="206">
        <v>52</v>
      </c>
      <c r="CG345" s="206">
        <v>57</v>
      </c>
      <c r="CH345" s="206">
        <v>62</v>
      </c>
      <c r="CI345" s="206">
        <v>67</v>
      </c>
      <c r="CJ345" s="206">
        <v>72</v>
      </c>
    </row>
    <row r="346" spans="30:88" ht="16.5" x14ac:dyDescent="0.3">
      <c r="AD346" s="257"/>
      <c r="AE346" s="149"/>
      <c r="AF346" s="149"/>
      <c r="AG346" s="258"/>
      <c r="AH346" s="209"/>
      <c r="AI346" s="257"/>
      <c r="AJ346" s="257"/>
      <c r="AK346" s="257"/>
      <c r="AL346" s="257"/>
      <c r="AM346" s="257"/>
      <c r="AN346" s="257"/>
      <c r="BB346" s="259"/>
      <c r="BC346" s="259"/>
      <c r="BD346" s="259"/>
      <c r="BE346" s="259"/>
      <c r="BF346" s="259"/>
      <c r="BG346" s="259"/>
      <c r="BH346" s="259"/>
      <c r="BI346" s="259"/>
      <c r="BJ346" s="259"/>
      <c r="BK346" s="259"/>
      <c r="BL346" s="259"/>
      <c r="BZ346" s="244">
        <v>8.3399999999999306</v>
      </c>
      <c r="CA346" s="252">
        <v>27</v>
      </c>
      <c r="CB346" s="206">
        <v>32</v>
      </c>
      <c r="CC346" s="206">
        <v>37</v>
      </c>
      <c r="CD346" s="206">
        <v>42</v>
      </c>
      <c r="CE346" s="206">
        <v>47</v>
      </c>
      <c r="CF346" s="206">
        <v>52</v>
      </c>
      <c r="CG346" s="206">
        <v>57</v>
      </c>
      <c r="CH346" s="206">
        <v>62</v>
      </c>
      <c r="CI346" s="206">
        <v>67</v>
      </c>
      <c r="CJ346" s="206">
        <v>72</v>
      </c>
    </row>
    <row r="347" spans="30:88" ht="18" x14ac:dyDescent="0.25">
      <c r="AD347" s="257"/>
      <c r="AE347" s="149"/>
      <c r="AF347" s="149"/>
      <c r="AG347" s="258"/>
      <c r="AH347" s="209"/>
      <c r="AI347" s="257"/>
      <c r="AJ347" s="257"/>
      <c r="AK347" s="257"/>
      <c r="AL347" s="257"/>
      <c r="AM347" s="257"/>
      <c r="AN347" s="257"/>
      <c r="BB347" s="259"/>
      <c r="BC347" s="259"/>
      <c r="BD347" s="259"/>
      <c r="BE347" s="259"/>
      <c r="BF347" s="259"/>
      <c r="BG347" s="259"/>
      <c r="BH347" s="259"/>
      <c r="BI347" s="259"/>
      <c r="BJ347" s="259"/>
      <c r="BK347" s="259"/>
      <c r="BL347" s="259"/>
      <c r="BZ347" s="265">
        <v>8.3499999999999304</v>
      </c>
      <c r="CA347" s="252">
        <v>27</v>
      </c>
      <c r="CB347" s="206">
        <v>32</v>
      </c>
      <c r="CC347" s="206">
        <v>37</v>
      </c>
      <c r="CD347" s="206">
        <v>42</v>
      </c>
      <c r="CE347" s="206">
        <v>47</v>
      </c>
      <c r="CF347" s="206">
        <v>52</v>
      </c>
      <c r="CG347" s="206">
        <v>57</v>
      </c>
      <c r="CH347" s="206">
        <v>62</v>
      </c>
      <c r="CI347" s="206">
        <v>67</v>
      </c>
      <c r="CJ347" s="206">
        <v>72</v>
      </c>
    </row>
    <row r="348" spans="30:88" ht="18.75" x14ac:dyDescent="0.3">
      <c r="AD348" s="257"/>
      <c r="AE348" s="149"/>
      <c r="AF348" s="149"/>
      <c r="AG348" s="263"/>
      <c r="AH348" s="209"/>
      <c r="AI348" s="257"/>
      <c r="AJ348" s="257"/>
      <c r="AK348" s="257"/>
      <c r="AL348" s="257"/>
      <c r="AM348" s="257"/>
      <c r="AN348" s="257"/>
      <c r="BB348" s="259"/>
      <c r="BC348" s="259"/>
      <c r="BD348" s="259"/>
      <c r="BE348" s="259"/>
      <c r="BF348" s="259"/>
      <c r="BG348" s="259"/>
      <c r="BH348" s="259"/>
      <c r="BI348" s="259"/>
      <c r="BJ348" s="259"/>
      <c r="BK348" s="259"/>
      <c r="BL348" s="259"/>
      <c r="BZ348" s="244">
        <v>8.3599999999999302</v>
      </c>
      <c r="CA348" s="252">
        <v>26</v>
      </c>
      <c r="CB348" s="206">
        <v>31</v>
      </c>
      <c r="CC348" s="206">
        <v>36</v>
      </c>
      <c r="CD348" s="206">
        <v>41</v>
      </c>
      <c r="CE348" s="206">
        <v>46</v>
      </c>
      <c r="CF348" s="206">
        <v>51</v>
      </c>
      <c r="CG348" s="206">
        <v>56</v>
      </c>
      <c r="CH348" s="206">
        <v>61</v>
      </c>
      <c r="CI348" s="206">
        <v>66</v>
      </c>
      <c r="CJ348" s="206">
        <v>71</v>
      </c>
    </row>
    <row r="349" spans="30:88" ht="16.5" x14ac:dyDescent="0.3">
      <c r="AD349" s="257"/>
      <c r="AE349" s="149"/>
      <c r="AF349" s="149"/>
      <c r="AG349" s="258"/>
      <c r="AH349" s="209"/>
      <c r="AI349" s="257"/>
      <c r="AJ349" s="257"/>
      <c r="AK349" s="257"/>
      <c r="AL349" s="257"/>
      <c r="AM349" s="257"/>
      <c r="AN349" s="257"/>
      <c r="BB349" s="259"/>
      <c r="BC349" s="259"/>
      <c r="BD349" s="259"/>
      <c r="BE349" s="259"/>
      <c r="BF349" s="259"/>
      <c r="BG349" s="259"/>
      <c r="BH349" s="259"/>
      <c r="BI349" s="259"/>
      <c r="BJ349" s="259"/>
      <c r="BK349" s="259"/>
      <c r="BL349" s="259"/>
      <c r="BZ349" s="244">
        <v>8.3699999999999299</v>
      </c>
      <c r="CA349" s="252">
        <v>26</v>
      </c>
      <c r="CB349" s="206">
        <v>31</v>
      </c>
      <c r="CC349" s="206">
        <v>36</v>
      </c>
      <c r="CD349" s="206">
        <v>41</v>
      </c>
      <c r="CE349" s="206">
        <v>46</v>
      </c>
      <c r="CF349" s="206">
        <v>51</v>
      </c>
      <c r="CG349" s="206">
        <v>56</v>
      </c>
      <c r="CH349" s="206">
        <v>61</v>
      </c>
      <c r="CI349" s="206">
        <v>66</v>
      </c>
      <c r="CJ349" s="206">
        <v>71</v>
      </c>
    </row>
    <row r="350" spans="30:88" ht="16.5" x14ac:dyDescent="0.3">
      <c r="AD350" s="257"/>
      <c r="AE350" s="149"/>
      <c r="AF350" s="149"/>
      <c r="AG350" s="258"/>
      <c r="AH350" s="209"/>
      <c r="AI350" s="257"/>
      <c r="AJ350" s="257"/>
      <c r="AK350" s="257"/>
      <c r="AL350" s="257"/>
      <c r="AM350" s="257"/>
      <c r="AN350" s="257"/>
      <c r="BB350" s="259"/>
      <c r="BC350" s="259"/>
      <c r="BD350" s="259"/>
      <c r="BE350" s="259"/>
      <c r="BF350" s="259"/>
      <c r="BG350" s="259"/>
      <c r="BH350" s="259"/>
      <c r="BI350" s="259"/>
      <c r="BJ350" s="259"/>
      <c r="BK350" s="259"/>
      <c r="BL350" s="259"/>
      <c r="BZ350" s="244">
        <v>8.3799999999999297</v>
      </c>
      <c r="CA350" s="252">
        <v>26</v>
      </c>
      <c r="CB350" s="206">
        <v>31</v>
      </c>
      <c r="CC350" s="206">
        <v>36</v>
      </c>
      <c r="CD350" s="206">
        <v>41</v>
      </c>
      <c r="CE350" s="206">
        <v>46</v>
      </c>
      <c r="CF350" s="206">
        <v>51</v>
      </c>
      <c r="CG350" s="206">
        <v>56</v>
      </c>
      <c r="CH350" s="206">
        <v>61</v>
      </c>
      <c r="CI350" s="206">
        <v>66</v>
      </c>
      <c r="CJ350" s="206">
        <v>71</v>
      </c>
    </row>
    <row r="351" spans="30:88" ht="18.75" x14ac:dyDescent="0.3">
      <c r="AD351" s="257"/>
      <c r="AE351" s="149"/>
      <c r="AF351" s="149"/>
      <c r="AG351" s="263"/>
      <c r="AH351" s="209"/>
      <c r="AI351" s="257"/>
      <c r="AJ351" s="257"/>
      <c r="AK351" s="257"/>
      <c r="AL351" s="257"/>
      <c r="AM351" s="257"/>
      <c r="AN351" s="257"/>
      <c r="BB351" s="259"/>
      <c r="BC351" s="259"/>
      <c r="BD351" s="259"/>
      <c r="BE351" s="259"/>
      <c r="BF351" s="259"/>
      <c r="BG351" s="259"/>
      <c r="BH351" s="259"/>
      <c r="BI351" s="259"/>
      <c r="BJ351" s="259"/>
      <c r="BK351" s="259"/>
      <c r="BL351" s="259"/>
      <c r="BZ351" s="244">
        <v>8.3899999999999295</v>
      </c>
      <c r="CA351" s="252">
        <v>26</v>
      </c>
      <c r="CB351" s="206">
        <v>31</v>
      </c>
      <c r="CC351" s="206">
        <v>36</v>
      </c>
      <c r="CD351" s="206">
        <v>41</v>
      </c>
      <c r="CE351" s="206">
        <v>46</v>
      </c>
      <c r="CF351" s="206">
        <v>51</v>
      </c>
      <c r="CG351" s="206">
        <v>56</v>
      </c>
      <c r="CH351" s="206">
        <v>61</v>
      </c>
      <c r="CI351" s="206">
        <v>66</v>
      </c>
      <c r="CJ351" s="206">
        <v>71</v>
      </c>
    </row>
    <row r="352" spans="30:88" ht="18" x14ac:dyDescent="0.25">
      <c r="AD352" s="257"/>
      <c r="AE352" s="149"/>
      <c r="AF352" s="149"/>
      <c r="AG352" s="258"/>
      <c r="AH352" s="209"/>
      <c r="AI352" s="257"/>
      <c r="AJ352" s="257"/>
      <c r="AK352" s="257"/>
      <c r="AL352" s="257"/>
      <c r="AM352" s="257"/>
      <c r="AN352" s="257"/>
      <c r="BB352" s="259"/>
      <c r="BC352" s="259"/>
      <c r="BD352" s="259"/>
      <c r="BE352" s="259"/>
      <c r="BF352" s="259"/>
      <c r="BG352" s="259"/>
      <c r="BH352" s="259"/>
      <c r="BI352" s="259"/>
      <c r="BJ352" s="259"/>
      <c r="BK352" s="259"/>
      <c r="BL352" s="259"/>
      <c r="BZ352" s="265">
        <v>8.3999999999999293</v>
      </c>
      <c r="CA352" s="252">
        <v>26</v>
      </c>
      <c r="CB352" s="206">
        <v>31</v>
      </c>
      <c r="CC352" s="206">
        <v>36</v>
      </c>
      <c r="CD352" s="206">
        <v>41</v>
      </c>
      <c r="CE352" s="206">
        <v>46</v>
      </c>
      <c r="CF352" s="206">
        <v>51</v>
      </c>
      <c r="CG352" s="206">
        <v>56</v>
      </c>
      <c r="CH352" s="206">
        <v>61</v>
      </c>
      <c r="CI352" s="206">
        <v>66</v>
      </c>
      <c r="CJ352" s="206">
        <v>71</v>
      </c>
    </row>
    <row r="353" spans="30:88" ht="18.75" x14ac:dyDescent="0.3">
      <c r="AD353" s="257"/>
      <c r="AE353" s="149"/>
      <c r="AF353" s="149"/>
      <c r="AG353" s="263"/>
      <c r="AH353" s="209"/>
      <c r="AI353" s="257"/>
      <c r="AJ353" s="257"/>
      <c r="AK353" s="257"/>
      <c r="AL353" s="257"/>
      <c r="AM353" s="257"/>
      <c r="AN353" s="257"/>
      <c r="BB353" s="259"/>
      <c r="BC353" s="259"/>
      <c r="BD353" s="259"/>
      <c r="BE353" s="259"/>
      <c r="BF353" s="259"/>
      <c r="BG353" s="259"/>
      <c r="BH353" s="259"/>
      <c r="BI353" s="259"/>
      <c r="BJ353" s="259"/>
      <c r="BK353" s="259"/>
      <c r="BL353" s="259"/>
      <c r="BZ353" s="244">
        <v>8.4099999999999309</v>
      </c>
      <c r="CA353" s="252">
        <v>25</v>
      </c>
      <c r="CB353" s="206">
        <v>30</v>
      </c>
      <c r="CC353" s="206">
        <v>35</v>
      </c>
      <c r="CD353" s="206">
        <v>40</v>
      </c>
      <c r="CE353" s="206">
        <v>45</v>
      </c>
      <c r="CF353" s="206">
        <v>50</v>
      </c>
      <c r="CG353" s="206">
        <v>55</v>
      </c>
      <c r="CH353" s="206">
        <v>60</v>
      </c>
      <c r="CI353" s="206">
        <v>65</v>
      </c>
      <c r="CJ353" s="206">
        <v>70</v>
      </c>
    </row>
    <row r="354" spans="30:88" ht="16.5" x14ac:dyDescent="0.3">
      <c r="AD354" s="257"/>
      <c r="AE354" s="149"/>
      <c r="AF354" s="149"/>
      <c r="AG354" s="258"/>
      <c r="AH354" s="209"/>
      <c r="AI354" s="257"/>
      <c r="AJ354" s="257"/>
      <c r="AK354" s="257"/>
      <c r="AL354" s="257"/>
      <c r="AM354" s="257"/>
      <c r="AN354" s="257"/>
      <c r="BB354" s="259"/>
      <c r="BC354" s="259"/>
      <c r="BD354" s="259"/>
      <c r="BE354" s="259"/>
      <c r="BF354" s="259"/>
      <c r="BG354" s="259"/>
      <c r="BH354" s="259"/>
      <c r="BI354" s="259"/>
      <c r="BJ354" s="259"/>
      <c r="BK354" s="259"/>
      <c r="BL354" s="259"/>
      <c r="BZ354" s="244">
        <v>8.4199999999999307</v>
      </c>
      <c r="CA354" s="252">
        <v>25</v>
      </c>
      <c r="CB354" s="206">
        <v>30</v>
      </c>
      <c r="CC354" s="206">
        <v>35</v>
      </c>
      <c r="CD354" s="206">
        <v>40</v>
      </c>
      <c r="CE354" s="206">
        <v>45</v>
      </c>
      <c r="CF354" s="206">
        <v>50</v>
      </c>
      <c r="CG354" s="206">
        <v>55</v>
      </c>
      <c r="CH354" s="206">
        <v>60</v>
      </c>
      <c r="CI354" s="206">
        <v>65</v>
      </c>
      <c r="CJ354" s="206">
        <v>70</v>
      </c>
    </row>
    <row r="355" spans="30:88" ht="18.75" x14ac:dyDescent="0.3">
      <c r="AD355" s="257"/>
      <c r="AE355" s="149"/>
      <c r="AF355" s="149"/>
      <c r="AG355" s="263"/>
      <c r="AH355" s="209"/>
      <c r="AI355" s="257"/>
      <c r="AJ355" s="257"/>
      <c r="AK355" s="257"/>
      <c r="AL355" s="257"/>
      <c r="AM355" s="257"/>
      <c r="AN355" s="257"/>
      <c r="BB355" s="259"/>
      <c r="BC355" s="259"/>
      <c r="BD355" s="259"/>
      <c r="BE355" s="259"/>
      <c r="BF355" s="259"/>
      <c r="BG355" s="259"/>
      <c r="BH355" s="259"/>
      <c r="BI355" s="259"/>
      <c r="BJ355" s="259"/>
      <c r="BK355" s="259"/>
      <c r="BL355" s="259"/>
      <c r="BZ355" s="244">
        <v>8.4299999999999304</v>
      </c>
      <c r="CA355" s="252">
        <v>25</v>
      </c>
      <c r="CB355" s="206">
        <v>30</v>
      </c>
      <c r="CC355" s="206">
        <v>35</v>
      </c>
      <c r="CD355" s="206">
        <v>40</v>
      </c>
      <c r="CE355" s="206">
        <v>45</v>
      </c>
      <c r="CF355" s="206">
        <v>50</v>
      </c>
      <c r="CG355" s="206">
        <v>55</v>
      </c>
      <c r="CH355" s="206">
        <v>60</v>
      </c>
      <c r="CI355" s="206">
        <v>65</v>
      </c>
      <c r="CJ355" s="206">
        <v>70</v>
      </c>
    </row>
    <row r="356" spans="30:88" ht="16.5" x14ac:dyDescent="0.3">
      <c r="AD356" s="257"/>
      <c r="AE356" s="149"/>
      <c r="AF356" s="149"/>
      <c r="AG356" s="258"/>
      <c r="AH356" s="209"/>
      <c r="AI356" s="257"/>
      <c r="AJ356" s="257"/>
      <c r="AK356" s="257"/>
      <c r="AL356" s="257"/>
      <c r="AM356" s="257"/>
      <c r="AN356" s="257"/>
      <c r="BB356" s="259"/>
      <c r="BC356" s="259"/>
      <c r="BD356" s="259"/>
      <c r="BE356" s="259"/>
      <c r="BF356" s="259"/>
      <c r="BG356" s="259"/>
      <c r="BH356" s="259"/>
      <c r="BI356" s="259"/>
      <c r="BJ356" s="259"/>
      <c r="BK356" s="259"/>
      <c r="BL356" s="259"/>
      <c r="BZ356" s="244">
        <v>8.4399999999999302</v>
      </c>
      <c r="CA356" s="252">
        <v>25</v>
      </c>
      <c r="CB356" s="206">
        <v>30</v>
      </c>
      <c r="CC356" s="206">
        <v>35</v>
      </c>
      <c r="CD356" s="206">
        <v>40</v>
      </c>
      <c r="CE356" s="206">
        <v>45</v>
      </c>
      <c r="CF356" s="206">
        <v>50</v>
      </c>
      <c r="CG356" s="206">
        <v>55</v>
      </c>
      <c r="CH356" s="206">
        <v>60</v>
      </c>
      <c r="CI356" s="206">
        <v>65</v>
      </c>
      <c r="CJ356" s="206">
        <v>70</v>
      </c>
    </row>
    <row r="357" spans="30:88" ht="18" x14ac:dyDescent="0.25">
      <c r="AD357" s="257"/>
      <c r="AE357" s="149"/>
      <c r="AF357" s="149"/>
      <c r="AG357" s="258"/>
      <c r="AH357" s="209"/>
      <c r="AI357" s="257"/>
      <c r="AJ357" s="257"/>
      <c r="AK357" s="257"/>
      <c r="AL357" s="257"/>
      <c r="AM357" s="257"/>
      <c r="AN357" s="257"/>
      <c r="BB357" s="259"/>
      <c r="BC357" s="259"/>
      <c r="BD357" s="259"/>
      <c r="BE357" s="259"/>
      <c r="BF357" s="259"/>
      <c r="BG357" s="259"/>
      <c r="BH357" s="259"/>
      <c r="BI357" s="259"/>
      <c r="BJ357" s="259"/>
      <c r="BK357" s="259"/>
      <c r="BL357" s="259"/>
      <c r="BZ357" s="265">
        <v>8.44999999999993</v>
      </c>
      <c r="CA357" s="252">
        <v>25</v>
      </c>
      <c r="CB357" s="206">
        <v>30</v>
      </c>
      <c r="CC357" s="206">
        <v>35</v>
      </c>
      <c r="CD357" s="206">
        <v>40</v>
      </c>
      <c r="CE357" s="206">
        <v>45</v>
      </c>
      <c r="CF357" s="206">
        <v>50</v>
      </c>
      <c r="CG357" s="206">
        <v>55</v>
      </c>
      <c r="CH357" s="206">
        <v>60</v>
      </c>
      <c r="CI357" s="206">
        <v>65</v>
      </c>
      <c r="CJ357" s="206">
        <v>70</v>
      </c>
    </row>
    <row r="358" spans="30:88" ht="18.75" x14ac:dyDescent="0.3">
      <c r="AD358" s="257"/>
      <c r="AE358" s="149"/>
      <c r="AF358" s="149"/>
      <c r="AG358" s="263"/>
      <c r="AH358" s="209"/>
      <c r="AI358" s="257"/>
      <c r="AJ358" s="257"/>
      <c r="AK358" s="257"/>
      <c r="AL358" s="257"/>
      <c r="AM358" s="257"/>
      <c r="AN358" s="257"/>
      <c r="BB358" s="259"/>
      <c r="BC358" s="259"/>
      <c r="BD358" s="259"/>
      <c r="BE358" s="259"/>
      <c r="BF358" s="259"/>
      <c r="BG358" s="259"/>
      <c r="BH358" s="259"/>
      <c r="BI358" s="259"/>
      <c r="BJ358" s="259"/>
      <c r="BK358" s="259"/>
      <c r="BL358" s="259"/>
      <c r="BZ358" s="244">
        <v>8.4599999999999298</v>
      </c>
      <c r="CA358" s="252">
        <v>24</v>
      </c>
      <c r="CB358" s="206">
        <v>29</v>
      </c>
      <c r="CC358" s="206">
        <v>34</v>
      </c>
      <c r="CD358" s="206">
        <v>39</v>
      </c>
      <c r="CE358" s="206">
        <v>44</v>
      </c>
      <c r="CF358" s="206">
        <v>49</v>
      </c>
      <c r="CG358" s="206">
        <v>54</v>
      </c>
      <c r="CH358" s="206">
        <v>59</v>
      </c>
      <c r="CI358" s="206">
        <v>64</v>
      </c>
      <c r="CJ358" s="206">
        <v>69</v>
      </c>
    </row>
    <row r="359" spans="30:88" ht="16.5" x14ac:dyDescent="0.3">
      <c r="AD359" s="257"/>
      <c r="AE359" s="149"/>
      <c r="AF359" s="149"/>
      <c r="AG359" s="258"/>
      <c r="AH359" s="209"/>
      <c r="AI359" s="257"/>
      <c r="AJ359" s="257"/>
      <c r="AK359" s="257"/>
      <c r="AL359" s="257"/>
      <c r="AM359" s="257"/>
      <c r="AN359" s="257"/>
      <c r="BB359" s="259"/>
      <c r="BC359" s="259"/>
      <c r="BD359" s="259"/>
      <c r="BE359" s="259"/>
      <c r="BF359" s="259"/>
      <c r="BG359" s="259"/>
      <c r="BH359" s="259"/>
      <c r="BI359" s="259"/>
      <c r="BJ359" s="259"/>
      <c r="BK359" s="259"/>
      <c r="BL359" s="259"/>
      <c r="BZ359" s="244">
        <v>8.4699999999999296</v>
      </c>
      <c r="CA359" s="252">
        <v>24</v>
      </c>
      <c r="CB359" s="206">
        <v>29</v>
      </c>
      <c r="CC359" s="206">
        <v>34</v>
      </c>
      <c r="CD359" s="206">
        <v>39</v>
      </c>
      <c r="CE359" s="206">
        <v>44</v>
      </c>
      <c r="CF359" s="206">
        <v>49</v>
      </c>
      <c r="CG359" s="206">
        <v>54</v>
      </c>
      <c r="CH359" s="206">
        <v>59</v>
      </c>
      <c r="CI359" s="206">
        <v>64</v>
      </c>
      <c r="CJ359" s="206">
        <v>69</v>
      </c>
    </row>
    <row r="360" spans="30:88" ht="16.5" x14ac:dyDescent="0.3">
      <c r="AD360" s="257"/>
      <c r="AE360" s="149"/>
      <c r="AF360" s="149"/>
      <c r="AG360" s="258"/>
      <c r="AH360" s="209"/>
      <c r="AI360" s="257"/>
      <c r="AJ360" s="257"/>
      <c r="AK360" s="257"/>
      <c r="AL360" s="257"/>
      <c r="AM360" s="257"/>
      <c r="AN360" s="257"/>
      <c r="BB360" s="259"/>
      <c r="BC360" s="259"/>
      <c r="BD360" s="259"/>
      <c r="BE360" s="259"/>
      <c r="BF360" s="259"/>
      <c r="BG360" s="259"/>
      <c r="BH360" s="259"/>
      <c r="BI360" s="259"/>
      <c r="BJ360" s="259"/>
      <c r="BK360" s="259"/>
      <c r="BL360" s="259"/>
      <c r="BZ360" s="244">
        <v>8.4799999999999294</v>
      </c>
      <c r="CA360" s="252">
        <v>24</v>
      </c>
      <c r="CB360" s="206">
        <v>29</v>
      </c>
      <c r="CC360" s="206">
        <v>34</v>
      </c>
      <c r="CD360" s="206">
        <v>39</v>
      </c>
      <c r="CE360" s="206">
        <v>44</v>
      </c>
      <c r="CF360" s="206">
        <v>49</v>
      </c>
      <c r="CG360" s="206">
        <v>54</v>
      </c>
      <c r="CH360" s="206">
        <v>59</v>
      </c>
      <c r="CI360" s="206">
        <v>64</v>
      </c>
      <c r="CJ360" s="206">
        <v>69</v>
      </c>
    </row>
    <row r="361" spans="30:88" ht="18.75" x14ac:dyDescent="0.3">
      <c r="AD361" s="257"/>
      <c r="AE361" s="149"/>
      <c r="AF361" s="149"/>
      <c r="AG361" s="263"/>
      <c r="AH361" s="209"/>
      <c r="AI361" s="257"/>
      <c r="AJ361" s="257"/>
      <c r="AK361" s="257"/>
      <c r="AL361" s="257"/>
      <c r="AM361" s="257"/>
      <c r="AN361" s="257"/>
      <c r="BB361" s="259"/>
      <c r="BC361" s="259"/>
      <c r="BD361" s="259"/>
      <c r="BE361" s="259"/>
      <c r="BF361" s="259"/>
      <c r="BG361" s="259"/>
      <c r="BH361" s="259"/>
      <c r="BI361" s="259"/>
      <c r="BJ361" s="259"/>
      <c r="BK361" s="259"/>
      <c r="BL361" s="259"/>
      <c r="BZ361" s="244">
        <v>8.4899999999999292</v>
      </c>
      <c r="CA361" s="252">
        <v>24</v>
      </c>
      <c r="CB361" s="206">
        <v>29</v>
      </c>
      <c r="CC361" s="206">
        <v>34</v>
      </c>
      <c r="CD361" s="206">
        <v>39</v>
      </c>
      <c r="CE361" s="206">
        <v>44</v>
      </c>
      <c r="CF361" s="206">
        <v>49</v>
      </c>
      <c r="CG361" s="206">
        <v>54</v>
      </c>
      <c r="CH361" s="206">
        <v>59</v>
      </c>
      <c r="CI361" s="206">
        <v>64</v>
      </c>
      <c r="CJ361" s="206">
        <v>69</v>
      </c>
    </row>
    <row r="362" spans="30:88" ht="18" x14ac:dyDescent="0.25">
      <c r="AD362" s="257"/>
      <c r="AE362" s="149"/>
      <c r="AF362" s="149"/>
      <c r="AG362" s="258"/>
      <c r="AH362" s="209"/>
      <c r="AI362" s="257"/>
      <c r="AJ362" s="257"/>
      <c r="AK362" s="257"/>
      <c r="AL362" s="257"/>
      <c r="AM362" s="257"/>
      <c r="AN362" s="257"/>
      <c r="BB362" s="259"/>
      <c r="BC362" s="259"/>
      <c r="BD362" s="259"/>
      <c r="BE362" s="259"/>
      <c r="BF362" s="259"/>
      <c r="BG362" s="259"/>
      <c r="BH362" s="259"/>
      <c r="BI362" s="259"/>
      <c r="BJ362" s="259"/>
      <c r="BK362" s="259"/>
      <c r="BL362" s="259"/>
      <c r="BZ362" s="265">
        <v>8.4999999999999307</v>
      </c>
      <c r="CA362" s="252">
        <v>24</v>
      </c>
      <c r="CB362" s="206">
        <v>29</v>
      </c>
      <c r="CC362" s="206">
        <v>34</v>
      </c>
      <c r="CD362" s="206">
        <v>39</v>
      </c>
      <c r="CE362" s="206">
        <v>44</v>
      </c>
      <c r="CF362" s="206">
        <v>49</v>
      </c>
      <c r="CG362" s="206">
        <v>54</v>
      </c>
      <c r="CH362" s="206">
        <v>59</v>
      </c>
      <c r="CI362" s="206">
        <v>64</v>
      </c>
      <c r="CJ362" s="206">
        <v>69</v>
      </c>
    </row>
    <row r="363" spans="30:88" ht="18.75" x14ac:dyDescent="0.3">
      <c r="AD363" s="257"/>
      <c r="AE363" s="149"/>
      <c r="AF363" s="149"/>
      <c r="AG363" s="263"/>
      <c r="AH363" s="209"/>
      <c r="AI363" s="257"/>
      <c r="AJ363" s="257"/>
      <c r="AK363" s="257"/>
      <c r="AL363" s="257"/>
      <c r="AM363" s="257"/>
      <c r="AN363" s="257"/>
      <c r="BB363" s="259"/>
      <c r="BC363" s="259"/>
      <c r="BD363" s="259"/>
      <c r="BE363" s="259"/>
      <c r="BF363" s="259"/>
      <c r="BG363" s="259"/>
      <c r="BH363" s="259"/>
      <c r="BI363" s="259"/>
      <c r="BJ363" s="259"/>
      <c r="BK363" s="259"/>
      <c r="BL363" s="259"/>
      <c r="BZ363" s="244">
        <v>8.5099999999999305</v>
      </c>
      <c r="CA363" s="252">
        <v>23</v>
      </c>
      <c r="CB363" s="206">
        <v>28</v>
      </c>
      <c r="CC363" s="206">
        <v>33</v>
      </c>
      <c r="CD363" s="206">
        <v>38</v>
      </c>
      <c r="CE363" s="206">
        <v>43</v>
      </c>
      <c r="CF363" s="206">
        <v>48</v>
      </c>
      <c r="CG363" s="206">
        <v>53</v>
      </c>
      <c r="CH363" s="206">
        <v>58</v>
      </c>
      <c r="CI363" s="206">
        <v>63</v>
      </c>
      <c r="CJ363" s="206">
        <v>68</v>
      </c>
    </row>
    <row r="364" spans="30:88" ht="16.5" x14ac:dyDescent="0.3">
      <c r="AD364" s="257"/>
      <c r="AE364" s="149"/>
      <c r="AF364" s="149"/>
      <c r="AG364" s="258"/>
      <c r="AH364" s="209"/>
      <c r="AI364" s="257"/>
      <c r="AJ364" s="257"/>
      <c r="AK364" s="257"/>
      <c r="AL364" s="257"/>
      <c r="AM364" s="257"/>
      <c r="AN364" s="257"/>
      <c r="BB364" s="259"/>
      <c r="BC364" s="259"/>
      <c r="BD364" s="259"/>
      <c r="BE364" s="259"/>
      <c r="BF364" s="259"/>
      <c r="BG364" s="259"/>
      <c r="BH364" s="259"/>
      <c r="BI364" s="259"/>
      <c r="BJ364" s="259"/>
      <c r="BK364" s="259"/>
      <c r="BL364" s="259"/>
      <c r="BZ364" s="244">
        <v>8.5199999999999196</v>
      </c>
      <c r="CA364" s="252">
        <v>23</v>
      </c>
      <c r="CB364" s="206">
        <v>28</v>
      </c>
      <c r="CC364" s="206">
        <v>33</v>
      </c>
      <c r="CD364" s="206">
        <v>38</v>
      </c>
      <c r="CE364" s="206">
        <v>43</v>
      </c>
      <c r="CF364" s="206">
        <v>48</v>
      </c>
      <c r="CG364" s="206">
        <v>53</v>
      </c>
      <c r="CH364" s="206">
        <v>58</v>
      </c>
      <c r="CI364" s="206">
        <v>63</v>
      </c>
      <c r="CJ364" s="206">
        <v>68</v>
      </c>
    </row>
    <row r="365" spans="30:88" ht="18.75" x14ac:dyDescent="0.3">
      <c r="AD365" s="257"/>
      <c r="AE365" s="149"/>
      <c r="AF365" s="149"/>
      <c r="AG365" s="263"/>
      <c r="AH365" s="209"/>
      <c r="AI365" s="257"/>
      <c r="AJ365" s="257"/>
      <c r="AK365" s="257"/>
      <c r="AL365" s="257"/>
      <c r="AM365" s="257"/>
      <c r="AN365" s="257"/>
      <c r="BB365" s="259"/>
      <c r="BC365" s="259"/>
      <c r="BD365" s="259"/>
      <c r="BE365" s="259"/>
      <c r="BF365" s="259"/>
      <c r="BG365" s="259"/>
      <c r="BH365" s="259"/>
      <c r="BI365" s="259"/>
      <c r="BJ365" s="259"/>
      <c r="BK365" s="259"/>
      <c r="BL365" s="259"/>
      <c r="BZ365" s="244">
        <v>8.5299999999999194</v>
      </c>
      <c r="CA365" s="252">
        <v>23</v>
      </c>
      <c r="CB365" s="206">
        <v>28</v>
      </c>
      <c r="CC365" s="206">
        <v>33</v>
      </c>
      <c r="CD365" s="206">
        <v>38</v>
      </c>
      <c r="CE365" s="206">
        <v>43</v>
      </c>
      <c r="CF365" s="206">
        <v>48</v>
      </c>
      <c r="CG365" s="206">
        <v>53</v>
      </c>
      <c r="CH365" s="206">
        <v>58</v>
      </c>
      <c r="CI365" s="206">
        <v>63</v>
      </c>
      <c r="CJ365" s="206">
        <v>68</v>
      </c>
    </row>
    <row r="366" spans="30:88" ht="16.5" x14ac:dyDescent="0.3">
      <c r="AD366" s="257"/>
      <c r="AE366" s="149"/>
      <c r="AF366" s="149"/>
      <c r="AG366" s="258"/>
      <c r="AH366" s="209"/>
      <c r="AI366" s="257"/>
      <c r="AJ366" s="257"/>
      <c r="AK366" s="257"/>
      <c r="AL366" s="257"/>
      <c r="AM366" s="257"/>
      <c r="AN366" s="257"/>
      <c r="BB366" s="259"/>
      <c r="BC366" s="259"/>
      <c r="BD366" s="259"/>
      <c r="BE366" s="259"/>
      <c r="BF366" s="259"/>
      <c r="BG366" s="259"/>
      <c r="BH366" s="259"/>
      <c r="BI366" s="259"/>
      <c r="BJ366" s="259"/>
      <c r="BK366" s="259"/>
      <c r="BL366" s="259"/>
      <c r="BZ366" s="244">
        <v>8.5399999999999192</v>
      </c>
      <c r="CA366" s="252">
        <v>23</v>
      </c>
      <c r="CB366" s="206">
        <v>28</v>
      </c>
      <c r="CC366" s="206">
        <v>33</v>
      </c>
      <c r="CD366" s="206">
        <v>38</v>
      </c>
      <c r="CE366" s="206">
        <v>43</v>
      </c>
      <c r="CF366" s="206">
        <v>48</v>
      </c>
      <c r="CG366" s="206">
        <v>53</v>
      </c>
      <c r="CH366" s="206">
        <v>58</v>
      </c>
      <c r="CI366" s="206">
        <v>63</v>
      </c>
      <c r="CJ366" s="206">
        <v>68</v>
      </c>
    </row>
    <row r="367" spans="30:88" ht="18" x14ac:dyDescent="0.25">
      <c r="AD367" s="257"/>
      <c r="AE367" s="149"/>
      <c r="AF367" s="149"/>
      <c r="AG367" s="258"/>
      <c r="AH367" s="209"/>
      <c r="AI367" s="257"/>
      <c r="AJ367" s="257"/>
      <c r="AK367" s="257"/>
      <c r="AL367" s="257"/>
      <c r="AM367" s="257"/>
      <c r="AN367" s="257"/>
      <c r="BB367" s="259"/>
      <c r="BC367" s="259"/>
      <c r="BD367" s="259"/>
      <c r="BE367" s="259"/>
      <c r="BF367" s="259"/>
      <c r="BG367" s="259"/>
      <c r="BH367" s="259"/>
      <c r="BI367" s="259"/>
      <c r="BJ367" s="259"/>
      <c r="BK367" s="259"/>
      <c r="BL367" s="259"/>
      <c r="BZ367" s="265">
        <v>8.5499999999999208</v>
      </c>
      <c r="CA367" s="252">
        <v>23</v>
      </c>
      <c r="CB367" s="206">
        <v>28</v>
      </c>
      <c r="CC367" s="206">
        <v>33</v>
      </c>
      <c r="CD367" s="206">
        <v>38</v>
      </c>
      <c r="CE367" s="206">
        <v>43</v>
      </c>
      <c r="CF367" s="206">
        <v>48</v>
      </c>
      <c r="CG367" s="206">
        <v>53</v>
      </c>
      <c r="CH367" s="206">
        <v>58</v>
      </c>
      <c r="CI367" s="206">
        <v>63</v>
      </c>
      <c r="CJ367" s="206">
        <v>68</v>
      </c>
    </row>
    <row r="368" spans="30:88" ht="18.75" x14ac:dyDescent="0.3">
      <c r="AD368" s="257"/>
      <c r="AE368" s="149"/>
      <c r="AF368" s="149"/>
      <c r="AG368" s="263"/>
      <c r="AH368" s="209"/>
      <c r="AI368" s="257"/>
      <c r="AJ368" s="257"/>
      <c r="AK368" s="257"/>
      <c r="AL368" s="257"/>
      <c r="AM368" s="257"/>
      <c r="AN368" s="257"/>
      <c r="BB368" s="259"/>
      <c r="BC368" s="259"/>
      <c r="BD368" s="259"/>
      <c r="BE368" s="259"/>
      <c r="BF368" s="259"/>
      <c r="BG368" s="259"/>
      <c r="BH368" s="259"/>
      <c r="BI368" s="259"/>
      <c r="BJ368" s="259"/>
      <c r="BK368" s="259"/>
      <c r="BL368" s="259"/>
      <c r="BZ368" s="244">
        <v>8.5599999999999206</v>
      </c>
      <c r="CA368" s="252">
        <v>22</v>
      </c>
      <c r="CB368" s="206">
        <v>27</v>
      </c>
      <c r="CC368" s="206">
        <v>32</v>
      </c>
      <c r="CD368" s="206">
        <v>37</v>
      </c>
      <c r="CE368" s="206">
        <v>42</v>
      </c>
      <c r="CF368" s="206">
        <v>47</v>
      </c>
      <c r="CG368" s="206">
        <v>52</v>
      </c>
      <c r="CH368" s="206">
        <v>57</v>
      </c>
      <c r="CI368" s="206">
        <v>62</v>
      </c>
      <c r="CJ368" s="206">
        <v>67</v>
      </c>
    </row>
    <row r="369" spans="30:88" ht="16.5" x14ac:dyDescent="0.3">
      <c r="AD369" s="257"/>
      <c r="AE369" s="149"/>
      <c r="AF369" s="149"/>
      <c r="AG369" s="258"/>
      <c r="AH369" s="209"/>
      <c r="AI369" s="257"/>
      <c r="AJ369" s="257"/>
      <c r="AK369" s="257"/>
      <c r="AL369" s="257"/>
      <c r="AM369" s="257"/>
      <c r="AN369" s="257"/>
      <c r="BB369" s="259"/>
      <c r="BC369" s="259"/>
      <c r="BD369" s="259"/>
      <c r="BE369" s="259"/>
      <c r="BF369" s="259"/>
      <c r="BG369" s="259"/>
      <c r="BH369" s="259"/>
      <c r="BI369" s="259"/>
      <c r="BJ369" s="259"/>
      <c r="BK369" s="259"/>
      <c r="BL369" s="259"/>
      <c r="BZ369" s="244">
        <v>8.5699999999999203</v>
      </c>
      <c r="CA369" s="252">
        <v>22</v>
      </c>
      <c r="CB369" s="206">
        <v>27</v>
      </c>
      <c r="CC369" s="206">
        <v>32</v>
      </c>
      <c r="CD369" s="206">
        <v>37</v>
      </c>
      <c r="CE369" s="206">
        <v>42</v>
      </c>
      <c r="CF369" s="206">
        <v>47</v>
      </c>
      <c r="CG369" s="206">
        <v>52</v>
      </c>
      <c r="CH369" s="206">
        <v>57</v>
      </c>
      <c r="CI369" s="206">
        <v>62</v>
      </c>
      <c r="CJ369" s="206">
        <v>67</v>
      </c>
    </row>
    <row r="370" spans="30:88" ht="16.5" x14ac:dyDescent="0.3">
      <c r="AD370" s="257"/>
      <c r="AE370" s="149"/>
      <c r="AF370" s="149"/>
      <c r="AG370" s="258"/>
      <c r="AH370" s="209"/>
      <c r="AI370" s="257"/>
      <c r="AJ370" s="257"/>
      <c r="AK370" s="257"/>
      <c r="AL370" s="257"/>
      <c r="AM370" s="257"/>
      <c r="AN370" s="257"/>
      <c r="BB370" s="259"/>
      <c r="BC370" s="259"/>
      <c r="BD370" s="259"/>
      <c r="BE370" s="259"/>
      <c r="BF370" s="259"/>
      <c r="BG370" s="259"/>
      <c r="BH370" s="259"/>
      <c r="BI370" s="259"/>
      <c r="BJ370" s="259"/>
      <c r="BK370" s="259"/>
      <c r="BL370" s="259"/>
      <c r="BZ370" s="244">
        <v>8.5799999999999201</v>
      </c>
      <c r="CA370" s="252">
        <v>22</v>
      </c>
      <c r="CB370" s="206">
        <v>27</v>
      </c>
      <c r="CC370" s="206">
        <v>32</v>
      </c>
      <c r="CD370" s="206">
        <v>37</v>
      </c>
      <c r="CE370" s="206">
        <v>42</v>
      </c>
      <c r="CF370" s="206">
        <v>47</v>
      </c>
      <c r="CG370" s="206">
        <v>52</v>
      </c>
      <c r="CH370" s="206">
        <v>57</v>
      </c>
      <c r="CI370" s="206">
        <v>62</v>
      </c>
      <c r="CJ370" s="206">
        <v>67</v>
      </c>
    </row>
    <row r="371" spans="30:88" ht="18.75" x14ac:dyDescent="0.3">
      <c r="AD371" s="257"/>
      <c r="AE371" s="149"/>
      <c r="AF371" s="149"/>
      <c r="AG371" s="263"/>
      <c r="AH371" s="209"/>
      <c r="AI371" s="257"/>
      <c r="AJ371" s="257"/>
      <c r="AK371" s="257"/>
      <c r="AL371" s="257"/>
      <c r="AM371" s="257"/>
      <c r="AN371" s="257"/>
      <c r="BB371" s="259"/>
      <c r="BC371" s="259"/>
      <c r="BD371" s="259"/>
      <c r="BE371" s="259"/>
      <c r="BF371" s="259"/>
      <c r="BG371" s="259"/>
      <c r="BH371" s="259"/>
      <c r="BI371" s="259"/>
      <c r="BJ371" s="259"/>
      <c r="BK371" s="259"/>
      <c r="BL371" s="259"/>
      <c r="BZ371" s="244">
        <v>8.5899999999999199</v>
      </c>
      <c r="CA371" s="252">
        <v>22</v>
      </c>
      <c r="CB371" s="206">
        <v>27</v>
      </c>
      <c r="CC371" s="206">
        <v>32</v>
      </c>
      <c r="CD371" s="206">
        <v>37</v>
      </c>
      <c r="CE371" s="206">
        <v>42</v>
      </c>
      <c r="CF371" s="206">
        <v>47</v>
      </c>
      <c r="CG371" s="206">
        <v>52</v>
      </c>
      <c r="CH371" s="206">
        <v>57</v>
      </c>
      <c r="CI371" s="206">
        <v>62</v>
      </c>
      <c r="CJ371" s="206">
        <v>67</v>
      </c>
    </row>
    <row r="372" spans="30:88" ht="18" x14ac:dyDescent="0.25">
      <c r="AD372" s="257"/>
      <c r="AE372" s="149"/>
      <c r="AF372" s="149"/>
      <c r="AG372" s="258"/>
      <c r="AH372" s="209"/>
      <c r="AI372" s="257"/>
      <c r="AJ372" s="257"/>
      <c r="AK372" s="257"/>
      <c r="AL372" s="257"/>
      <c r="AM372" s="257"/>
      <c r="AN372" s="257"/>
      <c r="BB372" s="259"/>
      <c r="BC372" s="259"/>
      <c r="BD372" s="259"/>
      <c r="BE372" s="259"/>
      <c r="BF372" s="259"/>
      <c r="BG372" s="259"/>
      <c r="BH372" s="259"/>
      <c r="BI372" s="259"/>
      <c r="BJ372" s="259"/>
      <c r="BK372" s="259"/>
      <c r="BL372" s="259"/>
      <c r="BZ372" s="265">
        <v>8.5999999999999197</v>
      </c>
      <c r="CA372" s="252">
        <v>22</v>
      </c>
      <c r="CB372" s="206">
        <v>27</v>
      </c>
      <c r="CC372" s="206">
        <v>32</v>
      </c>
      <c r="CD372" s="206">
        <v>37</v>
      </c>
      <c r="CE372" s="206">
        <v>42</v>
      </c>
      <c r="CF372" s="206">
        <v>47</v>
      </c>
      <c r="CG372" s="206">
        <v>52</v>
      </c>
      <c r="CH372" s="206">
        <v>57</v>
      </c>
      <c r="CI372" s="206">
        <v>62</v>
      </c>
      <c r="CJ372" s="206">
        <v>67</v>
      </c>
    </row>
    <row r="373" spans="30:88" ht="18.75" x14ac:dyDescent="0.3">
      <c r="AD373" s="257"/>
      <c r="AE373" s="149"/>
      <c r="AF373" s="149"/>
      <c r="AG373" s="263"/>
      <c r="AH373" s="209"/>
      <c r="AI373" s="257"/>
      <c r="AJ373" s="257"/>
      <c r="AK373" s="257"/>
      <c r="AL373" s="257"/>
      <c r="AM373" s="257"/>
      <c r="AN373" s="257"/>
      <c r="BB373" s="259"/>
      <c r="BC373" s="259"/>
      <c r="BD373" s="259"/>
      <c r="BE373" s="259"/>
      <c r="BF373" s="259"/>
      <c r="BG373" s="259"/>
      <c r="BH373" s="259"/>
      <c r="BI373" s="259"/>
      <c r="BJ373" s="259"/>
      <c r="BK373" s="259"/>
      <c r="BL373" s="259"/>
      <c r="BZ373" s="244">
        <v>8.6099999999999195</v>
      </c>
      <c r="CA373" s="252">
        <v>21</v>
      </c>
      <c r="CB373" s="206">
        <v>26</v>
      </c>
      <c r="CC373" s="206">
        <v>31</v>
      </c>
      <c r="CD373" s="206">
        <v>36</v>
      </c>
      <c r="CE373" s="206">
        <v>41</v>
      </c>
      <c r="CF373" s="206">
        <v>46</v>
      </c>
      <c r="CG373" s="206">
        <v>51</v>
      </c>
      <c r="CH373" s="206">
        <v>56</v>
      </c>
      <c r="CI373" s="206">
        <v>61</v>
      </c>
      <c r="CJ373" s="206">
        <v>66</v>
      </c>
    </row>
    <row r="374" spans="30:88" ht="16.5" x14ac:dyDescent="0.3">
      <c r="AD374" s="257"/>
      <c r="AE374" s="149"/>
      <c r="AF374" s="149"/>
      <c r="AG374" s="258"/>
      <c r="AH374" s="209"/>
      <c r="AI374" s="257"/>
      <c r="AJ374" s="257"/>
      <c r="AK374" s="257"/>
      <c r="AL374" s="257"/>
      <c r="AM374" s="257"/>
      <c r="AN374" s="257"/>
      <c r="BB374" s="259"/>
      <c r="BC374" s="259"/>
      <c r="BD374" s="259"/>
      <c r="BE374" s="259"/>
      <c r="BF374" s="259"/>
      <c r="BG374" s="259"/>
      <c r="BH374" s="259"/>
      <c r="BI374" s="259"/>
      <c r="BJ374" s="259"/>
      <c r="BK374" s="259"/>
      <c r="BL374" s="259"/>
      <c r="BZ374" s="244">
        <v>8.6199999999999193</v>
      </c>
      <c r="CA374" s="252">
        <v>21</v>
      </c>
      <c r="CB374" s="206">
        <v>26</v>
      </c>
      <c r="CC374" s="206">
        <v>31</v>
      </c>
      <c r="CD374" s="206">
        <v>36</v>
      </c>
      <c r="CE374" s="206">
        <v>41</v>
      </c>
      <c r="CF374" s="206">
        <v>46</v>
      </c>
      <c r="CG374" s="206">
        <v>51</v>
      </c>
      <c r="CH374" s="206">
        <v>56</v>
      </c>
      <c r="CI374" s="206">
        <v>61</v>
      </c>
      <c r="CJ374" s="206">
        <v>66</v>
      </c>
    </row>
    <row r="375" spans="30:88" ht="18.75" x14ac:dyDescent="0.3">
      <c r="AD375" s="257"/>
      <c r="AE375" s="149"/>
      <c r="AF375" s="149"/>
      <c r="AG375" s="263"/>
      <c r="AH375" s="209"/>
      <c r="AI375" s="257"/>
      <c r="AJ375" s="257"/>
      <c r="AK375" s="257"/>
      <c r="AL375" s="257"/>
      <c r="AM375" s="257"/>
      <c r="AN375" s="257"/>
      <c r="BB375" s="259"/>
      <c r="BC375" s="259"/>
      <c r="BD375" s="259"/>
      <c r="BE375" s="259"/>
      <c r="BF375" s="259"/>
      <c r="BG375" s="259"/>
      <c r="BH375" s="259"/>
      <c r="BI375" s="259"/>
      <c r="BJ375" s="259"/>
      <c r="BK375" s="259"/>
      <c r="BL375" s="259"/>
      <c r="BZ375" s="244">
        <v>8.6299999999999208</v>
      </c>
      <c r="CA375" s="252">
        <v>21</v>
      </c>
      <c r="CB375" s="206">
        <v>26</v>
      </c>
      <c r="CC375" s="206">
        <v>31</v>
      </c>
      <c r="CD375" s="206">
        <v>36</v>
      </c>
      <c r="CE375" s="206">
        <v>41</v>
      </c>
      <c r="CF375" s="206">
        <v>46</v>
      </c>
      <c r="CG375" s="206">
        <v>51</v>
      </c>
      <c r="CH375" s="206">
        <v>56</v>
      </c>
      <c r="CI375" s="206">
        <v>61</v>
      </c>
      <c r="CJ375" s="206">
        <v>66</v>
      </c>
    </row>
    <row r="376" spans="30:88" ht="16.5" x14ac:dyDescent="0.3">
      <c r="AD376" s="257"/>
      <c r="AE376" s="149"/>
      <c r="AF376" s="149"/>
      <c r="AG376" s="258"/>
      <c r="AH376" s="209"/>
      <c r="AI376" s="257"/>
      <c r="AJ376" s="257"/>
      <c r="AK376" s="257"/>
      <c r="AL376" s="257"/>
      <c r="AM376" s="257"/>
      <c r="AN376" s="257"/>
      <c r="BB376" s="259"/>
      <c r="BC376" s="259"/>
      <c r="BD376" s="259"/>
      <c r="BE376" s="259"/>
      <c r="BF376" s="259"/>
      <c r="BG376" s="259"/>
      <c r="BH376" s="259"/>
      <c r="BI376" s="259"/>
      <c r="BJ376" s="259"/>
      <c r="BK376" s="259"/>
      <c r="BL376" s="259"/>
      <c r="BZ376" s="244">
        <v>8.6399999999999206</v>
      </c>
      <c r="CA376" s="252">
        <v>21</v>
      </c>
      <c r="CB376" s="206">
        <v>26</v>
      </c>
      <c r="CC376" s="206">
        <v>31</v>
      </c>
      <c r="CD376" s="206">
        <v>36</v>
      </c>
      <c r="CE376" s="206">
        <v>41</v>
      </c>
      <c r="CF376" s="206">
        <v>46</v>
      </c>
      <c r="CG376" s="206">
        <v>51</v>
      </c>
      <c r="CH376" s="206">
        <v>56</v>
      </c>
      <c r="CI376" s="206">
        <v>61</v>
      </c>
      <c r="CJ376" s="206">
        <v>66</v>
      </c>
    </row>
    <row r="377" spans="30:88" ht="18" x14ac:dyDescent="0.25">
      <c r="AD377" s="257"/>
      <c r="AE377" s="149"/>
      <c r="AF377" s="149"/>
      <c r="AG377" s="258"/>
      <c r="AH377" s="209"/>
      <c r="AI377" s="257"/>
      <c r="AJ377" s="257"/>
      <c r="AK377" s="257"/>
      <c r="AL377" s="257"/>
      <c r="AM377" s="257"/>
      <c r="AN377" s="257"/>
      <c r="BB377" s="259"/>
      <c r="BC377" s="259"/>
      <c r="BD377" s="259"/>
      <c r="BE377" s="259"/>
      <c r="BF377" s="259"/>
      <c r="BG377" s="259"/>
      <c r="BH377" s="259"/>
      <c r="BI377" s="259"/>
      <c r="BJ377" s="259"/>
      <c r="BK377" s="259"/>
      <c r="BL377" s="259"/>
      <c r="BZ377" s="265">
        <v>8.6499999999999204</v>
      </c>
      <c r="CA377" s="252">
        <v>21</v>
      </c>
      <c r="CB377" s="206">
        <v>26</v>
      </c>
      <c r="CC377" s="206">
        <v>31</v>
      </c>
      <c r="CD377" s="206">
        <v>36</v>
      </c>
      <c r="CE377" s="206">
        <v>41</v>
      </c>
      <c r="CF377" s="206">
        <v>46</v>
      </c>
      <c r="CG377" s="206">
        <v>51</v>
      </c>
      <c r="CH377" s="206">
        <v>56</v>
      </c>
      <c r="CI377" s="206">
        <v>61</v>
      </c>
      <c r="CJ377" s="206">
        <v>66</v>
      </c>
    </row>
    <row r="378" spans="30:88" ht="18.75" x14ac:dyDescent="0.3">
      <c r="AD378" s="257"/>
      <c r="AE378" s="149"/>
      <c r="AF378" s="149"/>
      <c r="AG378" s="263"/>
      <c r="AH378" s="209"/>
      <c r="AI378" s="257"/>
      <c r="AJ378" s="257"/>
      <c r="AK378" s="257"/>
      <c r="AL378" s="257"/>
      <c r="AM378" s="257"/>
      <c r="AN378" s="257"/>
      <c r="BB378" s="259"/>
      <c r="BC378" s="259"/>
      <c r="BD378" s="259"/>
      <c r="BE378" s="259"/>
      <c r="BF378" s="259"/>
      <c r="BG378" s="259"/>
      <c r="BH378" s="259"/>
      <c r="BI378" s="259"/>
      <c r="BJ378" s="259"/>
      <c r="BK378" s="259"/>
      <c r="BL378" s="259"/>
      <c r="BZ378" s="244">
        <v>8.6599999999999202</v>
      </c>
      <c r="CA378" s="252">
        <v>20</v>
      </c>
      <c r="CB378" s="206">
        <v>25</v>
      </c>
      <c r="CC378" s="206">
        <v>30</v>
      </c>
      <c r="CD378" s="206">
        <v>35</v>
      </c>
      <c r="CE378" s="206">
        <v>40</v>
      </c>
      <c r="CF378" s="206">
        <v>45</v>
      </c>
      <c r="CG378" s="206">
        <v>50</v>
      </c>
      <c r="CH378" s="206">
        <v>55</v>
      </c>
      <c r="CI378" s="206">
        <v>60</v>
      </c>
      <c r="CJ378" s="206">
        <v>65</v>
      </c>
    </row>
    <row r="379" spans="30:88" ht="16.5" x14ac:dyDescent="0.3">
      <c r="AD379" s="257"/>
      <c r="AE379" s="149"/>
      <c r="AF379" s="149"/>
      <c r="AG379" s="258"/>
      <c r="AH379" s="209"/>
      <c r="AI379" s="257"/>
      <c r="AJ379" s="257"/>
      <c r="AK379" s="257"/>
      <c r="AL379" s="257"/>
      <c r="AM379" s="257"/>
      <c r="AN379" s="257"/>
      <c r="BB379" s="259"/>
      <c r="BC379" s="259"/>
      <c r="BD379" s="259"/>
      <c r="BE379" s="259"/>
      <c r="BF379" s="259"/>
      <c r="BG379" s="259"/>
      <c r="BH379" s="259"/>
      <c r="BI379" s="259"/>
      <c r="BJ379" s="259"/>
      <c r="BK379" s="259"/>
      <c r="BL379" s="259"/>
      <c r="BZ379" s="244">
        <v>8.66999999999992</v>
      </c>
      <c r="CA379" s="252">
        <v>20</v>
      </c>
      <c r="CB379" s="206">
        <v>25</v>
      </c>
      <c r="CC379" s="206">
        <v>30</v>
      </c>
      <c r="CD379" s="206">
        <v>35</v>
      </c>
      <c r="CE379" s="206">
        <v>40</v>
      </c>
      <c r="CF379" s="206">
        <v>45</v>
      </c>
      <c r="CG379" s="206">
        <v>50</v>
      </c>
      <c r="CH379" s="206">
        <v>55</v>
      </c>
      <c r="CI379" s="206">
        <v>60</v>
      </c>
      <c r="CJ379" s="206">
        <v>65</v>
      </c>
    </row>
    <row r="380" spans="30:88" ht="16.5" x14ac:dyDescent="0.3">
      <c r="AD380" s="257"/>
      <c r="AE380" s="149"/>
      <c r="AF380" s="149"/>
      <c r="AG380" s="258"/>
      <c r="AH380" s="209"/>
      <c r="AI380" s="257"/>
      <c r="AJ380" s="257"/>
      <c r="AK380" s="257"/>
      <c r="AL380" s="257"/>
      <c r="AM380" s="257"/>
      <c r="AN380" s="257"/>
      <c r="BB380" s="259"/>
      <c r="BC380" s="259"/>
      <c r="BD380" s="259"/>
      <c r="BE380" s="259"/>
      <c r="BF380" s="259"/>
      <c r="BG380" s="259"/>
      <c r="BH380" s="259"/>
      <c r="BI380" s="259"/>
      <c r="BJ380" s="259"/>
      <c r="BK380" s="259"/>
      <c r="BL380" s="259"/>
      <c r="BZ380" s="244">
        <v>8.6799999999999198</v>
      </c>
      <c r="CA380" s="252">
        <v>20</v>
      </c>
      <c r="CB380" s="206">
        <v>25</v>
      </c>
      <c r="CC380" s="206">
        <v>30</v>
      </c>
      <c r="CD380" s="206">
        <v>35</v>
      </c>
      <c r="CE380" s="206">
        <v>40</v>
      </c>
      <c r="CF380" s="206">
        <v>45</v>
      </c>
      <c r="CG380" s="206">
        <v>50</v>
      </c>
      <c r="CH380" s="206">
        <v>55</v>
      </c>
      <c r="CI380" s="206">
        <v>60</v>
      </c>
      <c r="CJ380" s="206">
        <v>65</v>
      </c>
    </row>
    <row r="381" spans="30:88" ht="18.75" x14ac:dyDescent="0.3">
      <c r="AD381" s="257"/>
      <c r="AE381" s="149"/>
      <c r="AF381" s="149"/>
      <c r="AG381" s="263"/>
      <c r="AH381" s="209"/>
      <c r="AI381" s="257"/>
      <c r="AJ381" s="257"/>
      <c r="AK381" s="257"/>
      <c r="AL381" s="257"/>
      <c r="AM381" s="257"/>
      <c r="AN381" s="257"/>
      <c r="BB381" s="259"/>
      <c r="BC381" s="259"/>
      <c r="BD381" s="259"/>
      <c r="BE381" s="259"/>
      <c r="BF381" s="259"/>
      <c r="BG381" s="259"/>
      <c r="BH381" s="259"/>
      <c r="BI381" s="259"/>
      <c r="BJ381" s="259"/>
      <c r="BK381" s="259"/>
      <c r="BL381" s="259"/>
      <c r="BZ381" s="244">
        <v>8.6899999999999196</v>
      </c>
      <c r="CA381" s="252">
        <v>20</v>
      </c>
      <c r="CB381" s="206">
        <v>25</v>
      </c>
      <c r="CC381" s="206">
        <v>30</v>
      </c>
      <c r="CD381" s="206">
        <v>35</v>
      </c>
      <c r="CE381" s="206">
        <v>40</v>
      </c>
      <c r="CF381" s="206">
        <v>45</v>
      </c>
      <c r="CG381" s="206">
        <v>50</v>
      </c>
      <c r="CH381" s="206">
        <v>55</v>
      </c>
      <c r="CI381" s="206">
        <v>60</v>
      </c>
      <c r="CJ381" s="206">
        <v>65</v>
      </c>
    </row>
    <row r="382" spans="30:88" ht="18" x14ac:dyDescent="0.25">
      <c r="AD382" s="257"/>
      <c r="AE382" s="149"/>
      <c r="AF382" s="149"/>
      <c r="AG382" s="258"/>
      <c r="AH382" s="209"/>
      <c r="AI382" s="257"/>
      <c r="AJ382" s="257"/>
      <c r="AK382" s="257"/>
      <c r="AL382" s="257"/>
      <c r="AM382" s="257"/>
      <c r="AN382" s="257"/>
      <c r="BB382" s="259"/>
      <c r="BC382" s="259"/>
      <c r="BD382" s="259"/>
      <c r="BE382" s="259"/>
      <c r="BF382" s="259"/>
      <c r="BG382" s="259"/>
      <c r="BH382" s="259"/>
      <c r="BI382" s="259"/>
      <c r="BJ382" s="259"/>
      <c r="BK382" s="259"/>
      <c r="BL382" s="259"/>
      <c r="BZ382" s="265">
        <v>8.6999999999999194</v>
      </c>
      <c r="CA382" s="252">
        <v>20</v>
      </c>
      <c r="CB382" s="206">
        <v>25</v>
      </c>
      <c r="CC382" s="206">
        <v>30</v>
      </c>
      <c r="CD382" s="206">
        <v>35</v>
      </c>
      <c r="CE382" s="206">
        <v>40</v>
      </c>
      <c r="CF382" s="206">
        <v>45</v>
      </c>
      <c r="CG382" s="206">
        <v>50</v>
      </c>
      <c r="CH382" s="206">
        <v>55</v>
      </c>
      <c r="CI382" s="206">
        <v>60</v>
      </c>
      <c r="CJ382" s="206">
        <v>65</v>
      </c>
    </row>
    <row r="383" spans="30:88" ht="18.75" x14ac:dyDescent="0.3">
      <c r="AD383" s="257"/>
      <c r="AE383" s="149"/>
      <c r="AF383" s="149"/>
      <c r="AG383" s="263"/>
      <c r="AH383" s="209"/>
      <c r="AI383" s="257"/>
      <c r="AJ383" s="257"/>
      <c r="AK383" s="257"/>
      <c r="AL383" s="257"/>
      <c r="AM383" s="257"/>
      <c r="AN383" s="257"/>
      <c r="BB383" s="259"/>
      <c r="BC383" s="259"/>
      <c r="BD383" s="259"/>
      <c r="BE383" s="259"/>
      <c r="BF383" s="259"/>
      <c r="BG383" s="259"/>
      <c r="BH383" s="259"/>
      <c r="BI383" s="259"/>
      <c r="BJ383" s="259"/>
      <c r="BK383" s="259"/>
      <c r="BL383" s="259"/>
      <c r="BZ383" s="244">
        <v>8.7099999999999191</v>
      </c>
      <c r="CA383" s="252">
        <v>19</v>
      </c>
      <c r="CB383" s="206">
        <v>24</v>
      </c>
      <c r="CC383" s="206">
        <v>29</v>
      </c>
      <c r="CD383" s="206">
        <v>34</v>
      </c>
      <c r="CE383" s="206">
        <v>39</v>
      </c>
      <c r="CF383" s="206">
        <v>44</v>
      </c>
      <c r="CG383" s="206">
        <v>49</v>
      </c>
      <c r="CH383" s="206">
        <v>54</v>
      </c>
      <c r="CI383" s="206">
        <v>59</v>
      </c>
      <c r="CJ383" s="206">
        <v>64</v>
      </c>
    </row>
    <row r="384" spans="30:88" ht="16.5" x14ac:dyDescent="0.3">
      <c r="AD384" s="257"/>
      <c r="AE384" s="149"/>
      <c r="AF384" s="149"/>
      <c r="AG384" s="258"/>
      <c r="AH384" s="209"/>
      <c r="AI384" s="257"/>
      <c r="AJ384" s="257"/>
      <c r="AK384" s="257"/>
      <c r="AL384" s="257"/>
      <c r="AM384" s="257"/>
      <c r="AN384" s="257"/>
      <c r="BB384" s="259"/>
      <c r="BC384" s="259"/>
      <c r="BD384" s="259"/>
      <c r="BE384" s="259"/>
      <c r="BF384" s="259"/>
      <c r="BG384" s="259"/>
      <c r="BH384" s="259"/>
      <c r="BI384" s="259"/>
      <c r="BJ384" s="259"/>
      <c r="BK384" s="259"/>
      <c r="BL384" s="259"/>
      <c r="BZ384" s="244">
        <v>8.7199999999999207</v>
      </c>
      <c r="CA384" s="252">
        <v>19</v>
      </c>
      <c r="CB384" s="206">
        <v>24</v>
      </c>
      <c r="CC384" s="206">
        <v>29</v>
      </c>
      <c r="CD384" s="206">
        <v>34</v>
      </c>
      <c r="CE384" s="206">
        <v>39</v>
      </c>
      <c r="CF384" s="206">
        <v>44</v>
      </c>
      <c r="CG384" s="206">
        <v>49</v>
      </c>
      <c r="CH384" s="206">
        <v>54</v>
      </c>
      <c r="CI384" s="206">
        <v>59</v>
      </c>
      <c r="CJ384" s="206">
        <v>64</v>
      </c>
    </row>
    <row r="385" spans="30:88" ht="18.75" x14ac:dyDescent="0.3">
      <c r="AD385" s="257"/>
      <c r="AE385" s="149"/>
      <c r="AF385" s="149"/>
      <c r="AG385" s="263"/>
      <c r="AH385" s="209"/>
      <c r="AI385" s="257"/>
      <c r="AJ385" s="257"/>
      <c r="AK385" s="257"/>
      <c r="AL385" s="257"/>
      <c r="AM385" s="257"/>
      <c r="AN385" s="257"/>
      <c r="BB385" s="259"/>
      <c r="BC385" s="259"/>
      <c r="BD385" s="259"/>
      <c r="BE385" s="259"/>
      <c r="BF385" s="259"/>
      <c r="BG385" s="259"/>
      <c r="BH385" s="259"/>
      <c r="BI385" s="259"/>
      <c r="BJ385" s="259"/>
      <c r="BK385" s="259"/>
      <c r="BL385" s="259"/>
      <c r="BZ385" s="244">
        <v>8.7299999999999205</v>
      </c>
      <c r="CA385" s="252">
        <v>19</v>
      </c>
      <c r="CB385" s="206">
        <v>24</v>
      </c>
      <c r="CC385" s="206">
        <v>29</v>
      </c>
      <c r="CD385" s="206">
        <v>34</v>
      </c>
      <c r="CE385" s="206">
        <v>39</v>
      </c>
      <c r="CF385" s="206">
        <v>44</v>
      </c>
      <c r="CG385" s="206">
        <v>49</v>
      </c>
      <c r="CH385" s="206">
        <v>54</v>
      </c>
      <c r="CI385" s="206">
        <v>59</v>
      </c>
      <c r="CJ385" s="206">
        <v>64</v>
      </c>
    </row>
    <row r="386" spans="30:88" ht="16.5" x14ac:dyDescent="0.3">
      <c r="AD386" s="257"/>
      <c r="AE386" s="149"/>
      <c r="AF386" s="149"/>
      <c r="AG386" s="258"/>
      <c r="AH386" s="209"/>
      <c r="AI386" s="257"/>
      <c r="AJ386" s="257"/>
      <c r="AK386" s="257"/>
      <c r="AL386" s="257"/>
      <c r="AM386" s="257"/>
      <c r="AN386" s="257"/>
      <c r="BB386" s="259"/>
      <c r="BC386" s="259"/>
      <c r="BD386" s="259"/>
      <c r="BE386" s="259"/>
      <c r="BF386" s="259"/>
      <c r="BG386" s="259"/>
      <c r="BH386" s="259"/>
      <c r="BI386" s="259"/>
      <c r="BJ386" s="259"/>
      <c r="BK386" s="259"/>
      <c r="BL386" s="259"/>
      <c r="BZ386" s="244">
        <v>8.7399999999999203</v>
      </c>
      <c r="CA386" s="252">
        <v>19</v>
      </c>
      <c r="CB386" s="206">
        <v>24</v>
      </c>
      <c r="CC386" s="206">
        <v>29</v>
      </c>
      <c r="CD386" s="206">
        <v>34</v>
      </c>
      <c r="CE386" s="206">
        <v>39</v>
      </c>
      <c r="CF386" s="206">
        <v>44</v>
      </c>
      <c r="CG386" s="206">
        <v>49</v>
      </c>
      <c r="CH386" s="206">
        <v>54</v>
      </c>
      <c r="CI386" s="206">
        <v>59</v>
      </c>
      <c r="CJ386" s="206">
        <v>64</v>
      </c>
    </row>
    <row r="387" spans="30:88" ht="18" x14ac:dyDescent="0.25">
      <c r="AD387" s="257"/>
      <c r="AE387" s="149"/>
      <c r="AF387" s="149"/>
      <c r="AG387" s="258"/>
      <c r="AH387" s="209"/>
      <c r="AI387" s="257"/>
      <c r="AJ387" s="257"/>
      <c r="AK387" s="257"/>
      <c r="AL387" s="257"/>
      <c r="AM387" s="257"/>
      <c r="AN387" s="257"/>
      <c r="BB387" s="259"/>
      <c r="BC387" s="259"/>
      <c r="BD387" s="259"/>
      <c r="BE387" s="259"/>
      <c r="BF387" s="259"/>
      <c r="BG387" s="259"/>
      <c r="BH387" s="259"/>
      <c r="BI387" s="259"/>
      <c r="BJ387" s="259"/>
      <c r="BK387" s="259"/>
      <c r="BL387" s="259"/>
      <c r="BZ387" s="265">
        <v>8.7499999999999201</v>
      </c>
      <c r="CA387" s="252">
        <v>19</v>
      </c>
      <c r="CB387" s="206">
        <v>24</v>
      </c>
      <c r="CC387" s="206">
        <v>29</v>
      </c>
      <c r="CD387" s="206">
        <v>34</v>
      </c>
      <c r="CE387" s="206">
        <v>39</v>
      </c>
      <c r="CF387" s="206">
        <v>44</v>
      </c>
      <c r="CG387" s="206">
        <v>49</v>
      </c>
      <c r="CH387" s="206">
        <v>54</v>
      </c>
      <c r="CI387" s="206">
        <v>59</v>
      </c>
      <c r="CJ387" s="206">
        <v>64</v>
      </c>
    </row>
    <row r="388" spans="30:88" ht="18.75" x14ac:dyDescent="0.3">
      <c r="AD388" s="257"/>
      <c r="AE388" s="149"/>
      <c r="AF388" s="149"/>
      <c r="AG388" s="263"/>
      <c r="AH388" s="209"/>
      <c r="AI388" s="257"/>
      <c r="AJ388" s="257"/>
      <c r="AK388" s="257"/>
      <c r="AL388" s="257"/>
      <c r="AM388" s="257"/>
      <c r="AN388" s="257"/>
      <c r="BB388" s="259"/>
      <c r="BC388" s="259"/>
      <c r="BD388" s="259"/>
      <c r="BE388" s="259"/>
      <c r="BF388" s="259"/>
      <c r="BG388" s="259"/>
      <c r="BH388" s="259"/>
      <c r="BI388" s="259"/>
      <c r="BJ388" s="259"/>
      <c r="BK388" s="259"/>
      <c r="BL388" s="259"/>
      <c r="BZ388" s="244">
        <v>8.7599999999999199</v>
      </c>
      <c r="CA388" s="252">
        <v>18</v>
      </c>
      <c r="CB388" s="206">
        <v>23</v>
      </c>
      <c r="CC388" s="206">
        <v>28</v>
      </c>
      <c r="CD388" s="206">
        <v>33</v>
      </c>
      <c r="CE388" s="206">
        <v>38</v>
      </c>
      <c r="CF388" s="206">
        <v>43</v>
      </c>
      <c r="CG388" s="206">
        <v>48</v>
      </c>
      <c r="CH388" s="206">
        <v>53</v>
      </c>
      <c r="CI388" s="206">
        <v>58</v>
      </c>
      <c r="CJ388" s="206">
        <v>63</v>
      </c>
    </row>
    <row r="389" spans="30:88" ht="16.5" x14ac:dyDescent="0.3">
      <c r="AD389" s="257"/>
      <c r="AE389" s="149"/>
      <c r="AF389" s="149"/>
      <c r="AG389" s="258"/>
      <c r="AH389" s="209"/>
      <c r="AI389" s="257"/>
      <c r="AJ389" s="257"/>
      <c r="AK389" s="257"/>
      <c r="AL389" s="257"/>
      <c r="AM389" s="257"/>
      <c r="AN389" s="257"/>
      <c r="BB389" s="259"/>
      <c r="BC389" s="259"/>
      <c r="BD389" s="259"/>
      <c r="BE389" s="259"/>
      <c r="BF389" s="259"/>
      <c r="BG389" s="259"/>
      <c r="BH389" s="259"/>
      <c r="BI389" s="259"/>
      <c r="BJ389" s="259"/>
      <c r="BK389" s="259"/>
      <c r="BL389" s="259"/>
      <c r="BZ389" s="244">
        <v>8.7699999999999196</v>
      </c>
      <c r="CA389" s="252">
        <v>18</v>
      </c>
      <c r="CB389" s="206">
        <v>23</v>
      </c>
      <c r="CC389" s="206">
        <v>28</v>
      </c>
      <c r="CD389" s="206">
        <v>33</v>
      </c>
      <c r="CE389" s="206">
        <v>38</v>
      </c>
      <c r="CF389" s="206">
        <v>43</v>
      </c>
      <c r="CG389" s="206">
        <v>48</v>
      </c>
      <c r="CH389" s="206">
        <v>53</v>
      </c>
      <c r="CI389" s="206">
        <v>58</v>
      </c>
      <c r="CJ389" s="206">
        <v>63</v>
      </c>
    </row>
    <row r="390" spans="30:88" ht="16.5" x14ac:dyDescent="0.3">
      <c r="AD390" s="257"/>
      <c r="AE390" s="149"/>
      <c r="AF390" s="149"/>
      <c r="AG390" s="258"/>
      <c r="AH390" s="209"/>
      <c r="AI390" s="257"/>
      <c r="AJ390" s="257"/>
      <c r="AK390" s="257"/>
      <c r="AL390" s="257"/>
      <c r="AM390" s="257"/>
      <c r="AN390" s="257"/>
      <c r="BB390" s="259"/>
      <c r="BC390" s="259"/>
      <c r="BD390" s="259"/>
      <c r="BE390" s="259"/>
      <c r="BF390" s="259"/>
      <c r="BG390" s="259"/>
      <c r="BH390" s="259"/>
      <c r="BI390" s="259"/>
      <c r="BJ390" s="259"/>
      <c r="BK390" s="259"/>
      <c r="BL390" s="259"/>
      <c r="BZ390" s="244">
        <v>8.7799999999999194</v>
      </c>
      <c r="CA390" s="252">
        <v>18</v>
      </c>
      <c r="CB390" s="206">
        <v>23</v>
      </c>
      <c r="CC390" s="206">
        <v>28</v>
      </c>
      <c r="CD390" s="206">
        <v>33</v>
      </c>
      <c r="CE390" s="206">
        <v>38</v>
      </c>
      <c r="CF390" s="206">
        <v>43</v>
      </c>
      <c r="CG390" s="206">
        <v>48</v>
      </c>
      <c r="CH390" s="206">
        <v>53</v>
      </c>
      <c r="CI390" s="206">
        <v>58</v>
      </c>
      <c r="CJ390" s="206">
        <v>63</v>
      </c>
    </row>
    <row r="391" spans="30:88" ht="18.75" x14ac:dyDescent="0.3">
      <c r="AD391" s="257"/>
      <c r="AE391" s="149"/>
      <c r="AF391" s="149"/>
      <c r="AG391" s="263"/>
      <c r="AH391" s="209"/>
      <c r="AI391" s="257"/>
      <c r="AJ391" s="257"/>
      <c r="AK391" s="257"/>
      <c r="AL391" s="257"/>
      <c r="AM391" s="257"/>
      <c r="AN391" s="257"/>
      <c r="BB391" s="259"/>
      <c r="BC391" s="259"/>
      <c r="BD391" s="259"/>
      <c r="BE391" s="259"/>
      <c r="BF391" s="259"/>
      <c r="BG391" s="259"/>
      <c r="BH391" s="259"/>
      <c r="BI391" s="259"/>
      <c r="BJ391" s="259"/>
      <c r="BK391" s="259"/>
      <c r="BL391" s="259"/>
      <c r="BZ391" s="244">
        <v>8.7899999999999192</v>
      </c>
      <c r="CA391" s="252">
        <v>18</v>
      </c>
      <c r="CB391" s="206">
        <v>23</v>
      </c>
      <c r="CC391" s="206">
        <v>28</v>
      </c>
      <c r="CD391" s="206">
        <v>33</v>
      </c>
      <c r="CE391" s="206">
        <v>38</v>
      </c>
      <c r="CF391" s="206">
        <v>43</v>
      </c>
      <c r="CG391" s="206">
        <v>48</v>
      </c>
      <c r="CH391" s="206">
        <v>53</v>
      </c>
      <c r="CI391" s="206">
        <v>58</v>
      </c>
      <c r="CJ391" s="206">
        <v>63</v>
      </c>
    </row>
    <row r="392" spans="30:88" ht="18" x14ac:dyDescent="0.25">
      <c r="AD392" s="257"/>
      <c r="AE392" s="149"/>
      <c r="AF392" s="149"/>
      <c r="AG392" s="258"/>
      <c r="AH392" s="209"/>
      <c r="AI392" s="257"/>
      <c r="AJ392" s="257"/>
      <c r="AK392" s="257"/>
      <c r="AL392" s="257"/>
      <c r="AM392" s="257"/>
      <c r="AN392" s="257"/>
      <c r="BB392" s="259"/>
      <c r="BC392" s="259"/>
      <c r="BD392" s="259"/>
      <c r="BE392" s="259"/>
      <c r="BF392" s="259"/>
      <c r="BG392" s="259"/>
      <c r="BH392" s="259"/>
      <c r="BI392" s="259"/>
      <c r="BJ392" s="259"/>
      <c r="BK392" s="259"/>
      <c r="BL392" s="259"/>
      <c r="BZ392" s="265">
        <v>8.7999999999999208</v>
      </c>
      <c r="CA392" s="252">
        <v>18</v>
      </c>
      <c r="CB392" s="206">
        <v>23</v>
      </c>
      <c r="CC392" s="206">
        <v>28</v>
      </c>
      <c r="CD392" s="206">
        <v>33</v>
      </c>
      <c r="CE392" s="206">
        <v>38</v>
      </c>
      <c r="CF392" s="206">
        <v>43</v>
      </c>
      <c r="CG392" s="206">
        <v>48</v>
      </c>
      <c r="CH392" s="206">
        <v>53</v>
      </c>
      <c r="CI392" s="206">
        <v>58</v>
      </c>
      <c r="CJ392" s="206">
        <v>63</v>
      </c>
    </row>
    <row r="393" spans="30:88" ht="18.75" x14ac:dyDescent="0.3">
      <c r="AD393" s="257"/>
      <c r="AE393" s="149"/>
      <c r="AF393" s="149"/>
      <c r="AG393" s="263"/>
      <c r="AH393" s="209"/>
      <c r="AI393" s="257"/>
      <c r="AJ393" s="257"/>
      <c r="AK393" s="257"/>
      <c r="AL393" s="257"/>
      <c r="AM393" s="257"/>
      <c r="AN393" s="257"/>
      <c r="BB393" s="259"/>
      <c r="BC393" s="259"/>
      <c r="BD393" s="259"/>
      <c r="BE393" s="259"/>
      <c r="BF393" s="259"/>
      <c r="BG393" s="259"/>
      <c r="BH393" s="259"/>
      <c r="BI393" s="259"/>
      <c r="BJ393" s="259"/>
      <c r="BK393" s="259"/>
      <c r="BL393" s="259"/>
      <c r="BZ393" s="244">
        <v>8.8099999999999206</v>
      </c>
      <c r="CA393" s="252">
        <v>17</v>
      </c>
      <c r="CB393" s="206">
        <v>22</v>
      </c>
      <c r="CC393" s="206">
        <v>27</v>
      </c>
      <c r="CD393" s="206">
        <v>32</v>
      </c>
      <c r="CE393" s="206">
        <v>37</v>
      </c>
      <c r="CF393" s="206">
        <v>42</v>
      </c>
      <c r="CG393" s="206">
        <v>47</v>
      </c>
      <c r="CH393" s="206">
        <v>52</v>
      </c>
      <c r="CI393" s="206">
        <v>57</v>
      </c>
      <c r="CJ393" s="206">
        <v>62</v>
      </c>
    </row>
    <row r="394" spans="30:88" ht="16.5" x14ac:dyDescent="0.3">
      <c r="AD394" s="257"/>
      <c r="AE394" s="149"/>
      <c r="AF394" s="149"/>
      <c r="AG394" s="258"/>
      <c r="AH394" s="209"/>
      <c r="AI394" s="257"/>
      <c r="AJ394" s="257"/>
      <c r="AK394" s="257"/>
      <c r="AL394" s="257"/>
      <c r="AM394" s="257"/>
      <c r="AN394" s="257"/>
      <c r="BB394" s="259"/>
      <c r="BC394" s="259"/>
      <c r="BD394" s="259"/>
      <c r="BE394" s="259"/>
      <c r="BF394" s="259"/>
      <c r="BG394" s="259"/>
      <c r="BH394" s="259"/>
      <c r="BI394" s="259"/>
      <c r="BJ394" s="259"/>
      <c r="BK394" s="259"/>
      <c r="BL394" s="259"/>
      <c r="BZ394" s="244">
        <v>8.8199999999999203</v>
      </c>
      <c r="CA394" s="252">
        <v>17</v>
      </c>
      <c r="CB394" s="206">
        <v>22</v>
      </c>
      <c r="CC394" s="206">
        <v>27</v>
      </c>
      <c r="CD394" s="206">
        <v>32</v>
      </c>
      <c r="CE394" s="206">
        <v>37</v>
      </c>
      <c r="CF394" s="206">
        <v>42</v>
      </c>
      <c r="CG394" s="206">
        <v>47</v>
      </c>
      <c r="CH394" s="206">
        <v>52</v>
      </c>
      <c r="CI394" s="206">
        <v>57</v>
      </c>
      <c r="CJ394" s="206">
        <v>62</v>
      </c>
    </row>
    <row r="395" spans="30:88" ht="18.75" x14ac:dyDescent="0.3">
      <c r="AD395" s="257"/>
      <c r="AE395" s="149"/>
      <c r="AF395" s="149"/>
      <c r="AG395" s="263"/>
      <c r="AH395" s="209"/>
      <c r="AI395" s="257"/>
      <c r="AJ395" s="257"/>
      <c r="AK395" s="257"/>
      <c r="AL395" s="257"/>
      <c r="AM395" s="257"/>
      <c r="AN395" s="257"/>
      <c r="BB395" s="259"/>
      <c r="BC395" s="259"/>
      <c r="BD395" s="259"/>
      <c r="BE395" s="259"/>
      <c r="BF395" s="259"/>
      <c r="BG395" s="259"/>
      <c r="BH395" s="259"/>
      <c r="BI395" s="259"/>
      <c r="BJ395" s="259"/>
      <c r="BK395" s="259"/>
      <c r="BL395" s="259"/>
      <c r="BZ395" s="244">
        <v>8.8299999999999201</v>
      </c>
      <c r="CA395" s="252">
        <v>17</v>
      </c>
      <c r="CB395" s="206">
        <v>22</v>
      </c>
      <c r="CC395" s="206">
        <v>27</v>
      </c>
      <c r="CD395" s="206">
        <v>32</v>
      </c>
      <c r="CE395" s="206">
        <v>37</v>
      </c>
      <c r="CF395" s="206">
        <v>42</v>
      </c>
      <c r="CG395" s="206">
        <v>47</v>
      </c>
      <c r="CH395" s="206">
        <v>52</v>
      </c>
      <c r="CI395" s="206">
        <v>57</v>
      </c>
      <c r="CJ395" s="206">
        <v>62</v>
      </c>
    </row>
    <row r="396" spans="30:88" ht="16.5" x14ac:dyDescent="0.3">
      <c r="AD396" s="257"/>
      <c r="AE396" s="149"/>
      <c r="AF396" s="149"/>
      <c r="AG396" s="258"/>
      <c r="AH396" s="209"/>
      <c r="AI396" s="257"/>
      <c r="AJ396" s="257"/>
      <c r="AK396" s="257"/>
      <c r="AL396" s="257"/>
      <c r="AM396" s="257"/>
      <c r="AN396" s="257"/>
      <c r="BB396" s="259"/>
      <c r="BC396" s="259"/>
      <c r="BD396" s="259"/>
      <c r="BE396" s="259"/>
      <c r="BF396" s="259"/>
      <c r="BG396" s="259"/>
      <c r="BH396" s="259"/>
      <c r="BI396" s="259"/>
      <c r="BJ396" s="259"/>
      <c r="BK396" s="259"/>
      <c r="BL396" s="259"/>
      <c r="BZ396" s="244">
        <v>8.8399999999999199</v>
      </c>
      <c r="CA396" s="252">
        <v>17</v>
      </c>
      <c r="CB396" s="206">
        <v>22</v>
      </c>
      <c r="CC396" s="206">
        <v>27</v>
      </c>
      <c r="CD396" s="206">
        <v>32</v>
      </c>
      <c r="CE396" s="206">
        <v>37</v>
      </c>
      <c r="CF396" s="206">
        <v>42</v>
      </c>
      <c r="CG396" s="206">
        <v>47</v>
      </c>
      <c r="CH396" s="206">
        <v>52</v>
      </c>
      <c r="CI396" s="206">
        <v>57</v>
      </c>
      <c r="CJ396" s="206">
        <v>62</v>
      </c>
    </row>
    <row r="397" spans="30:88" ht="18" x14ac:dyDescent="0.25">
      <c r="AD397" s="257"/>
      <c r="AE397" s="149"/>
      <c r="AF397" s="149"/>
      <c r="AG397" s="258"/>
      <c r="AH397" s="209"/>
      <c r="AI397" s="257"/>
      <c r="AJ397" s="257"/>
      <c r="AK397" s="257"/>
      <c r="AL397" s="257"/>
      <c r="AM397" s="257"/>
      <c r="AN397" s="257"/>
      <c r="BB397" s="259"/>
      <c r="BC397" s="259"/>
      <c r="BD397" s="259"/>
      <c r="BE397" s="259"/>
      <c r="BF397" s="259"/>
      <c r="BG397" s="259"/>
      <c r="BH397" s="259"/>
      <c r="BI397" s="259"/>
      <c r="BJ397" s="259"/>
      <c r="BK397" s="259"/>
      <c r="BL397" s="259"/>
      <c r="BZ397" s="265">
        <v>8.8499999999999197</v>
      </c>
      <c r="CA397" s="252">
        <v>17</v>
      </c>
      <c r="CB397" s="206">
        <v>22</v>
      </c>
      <c r="CC397" s="206">
        <v>27</v>
      </c>
      <c r="CD397" s="206">
        <v>32</v>
      </c>
      <c r="CE397" s="206">
        <v>37</v>
      </c>
      <c r="CF397" s="206">
        <v>42</v>
      </c>
      <c r="CG397" s="206">
        <v>47</v>
      </c>
      <c r="CH397" s="206">
        <v>52</v>
      </c>
      <c r="CI397" s="206">
        <v>57</v>
      </c>
      <c r="CJ397" s="206">
        <v>62</v>
      </c>
    </row>
    <row r="398" spans="30:88" ht="18.75" x14ac:dyDescent="0.3">
      <c r="AD398" s="257"/>
      <c r="AE398" s="149"/>
      <c r="AF398" s="149"/>
      <c r="AG398" s="263"/>
      <c r="AH398" s="209"/>
      <c r="AI398" s="257"/>
      <c r="AJ398" s="257"/>
      <c r="AK398" s="257"/>
      <c r="AL398" s="257"/>
      <c r="AM398" s="257"/>
      <c r="AN398" s="257"/>
      <c r="BB398" s="259"/>
      <c r="BC398" s="259"/>
      <c r="BD398" s="259"/>
      <c r="BE398" s="259"/>
      <c r="BF398" s="259"/>
      <c r="BG398" s="259"/>
      <c r="BH398" s="259"/>
      <c r="BI398" s="259"/>
      <c r="BJ398" s="259"/>
      <c r="BK398" s="259"/>
      <c r="BL398" s="259"/>
      <c r="BZ398" s="244">
        <v>8.8599999999999195</v>
      </c>
      <c r="CA398" s="252">
        <v>16</v>
      </c>
      <c r="CB398" s="206">
        <v>21</v>
      </c>
      <c r="CC398" s="206">
        <v>26</v>
      </c>
      <c r="CD398" s="206">
        <v>31</v>
      </c>
      <c r="CE398" s="206">
        <v>36</v>
      </c>
      <c r="CF398" s="206">
        <v>41</v>
      </c>
      <c r="CG398" s="206">
        <v>46</v>
      </c>
      <c r="CH398" s="206">
        <v>51</v>
      </c>
      <c r="CI398" s="206">
        <v>56</v>
      </c>
      <c r="CJ398" s="206">
        <v>61</v>
      </c>
    </row>
    <row r="399" spans="30:88" ht="16.5" x14ac:dyDescent="0.3">
      <c r="AD399" s="257"/>
      <c r="AE399" s="149"/>
      <c r="AF399" s="149"/>
      <c r="AG399" s="258"/>
      <c r="AH399" s="209"/>
      <c r="AI399" s="257"/>
      <c r="AJ399" s="257"/>
      <c r="AK399" s="257"/>
      <c r="AL399" s="257"/>
      <c r="AM399" s="257"/>
      <c r="AN399" s="257"/>
      <c r="BB399" s="259"/>
      <c r="BC399" s="259"/>
      <c r="BD399" s="259"/>
      <c r="BE399" s="259"/>
      <c r="BF399" s="259"/>
      <c r="BG399" s="259"/>
      <c r="BH399" s="259"/>
      <c r="BI399" s="259"/>
      <c r="BJ399" s="259"/>
      <c r="BK399" s="259"/>
      <c r="BL399" s="259"/>
      <c r="BZ399" s="244">
        <v>8.8699999999999193</v>
      </c>
      <c r="CA399" s="252">
        <v>16</v>
      </c>
      <c r="CB399" s="206">
        <v>21</v>
      </c>
      <c r="CC399" s="206">
        <v>26</v>
      </c>
      <c r="CD399" s="206">
        <v>31</v>
      </c>
      <c r="CE399" s="206">
        <v>36</v>
      </c>
      <c r="CF399" s="206">
        <v>41</v>
      </c>
      <c r="CG399" s="206">
        <v>46</v>
      </c>
      <c r="CH399" s="206">
        <v>51</v>
      </c>
      <c r="CI399" s="206">
        <v>56</v>
      </c>
      <c r="CJ399" s="206">
        <v>61</v>
      </c>
    </row>
    <row r="400" spans="30:88" ht="16.5" x14ac:dyDescent="0.3">
      <c r="AD400" s="257"/>
      <c r="AE400" s="149"/>
      <c r="AF400" s="149"/>
      <c r="AG400" s="258"/>
      <c r="AH400" s="209"/>
      <c r="AI400" s="257"/>
      <c r="AJ400" s="257"/>
      <c r="AK400" s="257"/>
      <c r="AL400" s="257"/>
      <c r="AM400" s="257"/>
      <c r="AN400" s="257"/>
      <c r="BB400" s="259"/>
      <c r="BC400" s="259"/>
      <c r="BD400" s="259"/>
      <c r="BE400" s="259"/>
      <c r="BF400" s="259"/>
      <c r="BG400" s="259"/>
      <c r="BH400" s="259"/>
      <c r="BI400" s="259"/>
      <c r="BJ400" s="259"/>
      <c r="BK400" s="259"/>
      <c r="BL400" s="259"/>
      <c r="BZ400" s="244">
        <v>8.8799999999999208</v>
      </c>
      <c r="CA400" s="252">
        <v>16</v>
      </c>
      <c r="CB400" s="206">
        <v>21</v>
      </c>
      <c r="CC400" s="206">
        <v>26</v>
      </c>
      <c r="CD400" s="206">
        <v>31</v>
      </c>
      <c r="CE400" s="206">
        <v>36</v>
      </c>
      <c r="CF400" s="206">
        <v>41</v>
      </c>
      <c r="CG400" s="206">
        <v>46</v>
      </c>
      <c r="CH400" s="206">
        <v>51</v>
      </c>
      <c r="CI400" s="206">
        <v>56</v>
      </c>
      <c r="CJ400" s="206">
        <v>61</v>
      </c>
    </row>
    <row r="401" spans="30:88" ht="18.75" x14ac:dyDescent="0.3">
      <c r="AD401" s="257"/>
      <c r="AE401" s="149"/>
      <c r="AF401" s="149"/>
      <c r="AG401" s="263"/>
      <c r="AH401" s="209"/>
      <c r="AI401" s="257"/>
      <c r="AJ401" s="257"/>
      <c r="AK401" s="257"/>
      <c r="AL401" s="257"/>
      <c r="AM401" s="257"/>
      <c r="AN401" s="257"/>
      <c r="BB401" s="259"/>
      <c r="BC401" s="259"/>
      <c r="BD401" s="259"/>
      <c r="BE401" s="259"/>
      <c r="BF401" s="259"/>
      <c r="BG401" s="259"/>
      <c r="BH401" s="259"/>
      <c r="BI401" s="259"/>
      <c r="BJ401" s="259"/>
      <c r="BK401" s="259"/>
      <c r="BL401" s="259"/>
      <c r="BZ401" s="244">
        <v>8.8899999999999206</v>
      </c>
      <c r="CA401" s="252">
        <v>16</v>
      </c>
      <c r="CB401" s="206">
        <v>21</v>
      </c>
      <c r="CC401" s="206">
        <v>26</v>
      </c>
      <c r="CD401" s="206">
        <v>31</v>
      </c>
      <c r="CE401" s="206">
        <v>36</v>
      </c>
      <c r="CF401" s="206">
        <v>41</v>
      </c>
      <c r="CG401" s="206">
        <v>46</v>
      </c>
      <c r="CH401" s="206">
        <v>51</v>
      </c>
      <c r="CI401" s="206">
        <v>56</v>
      </c>
      <c r="CJ401" s="206">
        <v>61</v>
      </c>
    </row>
    <row r="402" spans="30:88" ht="18" x14ac:dyDescent="0.25">
      <c r="AD402" s="257"/>
      <c r="AE402" s="149"/>
      <c r="AF402" s="149"/>
      <c r="AG402" s="258"/>
      <c r="AH402" s="209"/>
      <c r="AI402" s="257"/>
      <c r="AJ402" s="257"/>
      <c r="AK402" s="257"/>
      <c r="AL402" s="257"/>
      <c r="AM402" s="257"/>
      <c r="AN402" s="257"/>
      <c r="BB402" s="259"/>
      <c r="BC402" s="259"/>
      <c r="BD402" s="259"/>
      <c r="BE402" s="259"/>
      <c r="BF402" s="259"/>
      <c r="BG402" s="259"/>
      <c r="BH402" s="259"/>
      <c r="BI402" s="259"/>
      <c r="BJ402" s="259"/>
      <c r="BK402" s="259"/>
      <c r="BL402" s="259"/>
      <c r="BZ402" s="265">
        <v>8.8999999999999204</v>
      </c>
      <c r="CA402" s="252">
        <v>16</v>
      </c>
      <c r="CB402" s="206">
        <v>21</v>
      </c>
      <c r="CC402" s="206">
        <v>26</v>
      </c>
      <c r="CD402" s="206">
        <v>31</v>
      </c>
      <c r="CE402" s="206">
        <v>36</v>
      </c>
      <c r="CF402" s="206">
        <v>41</v>
      </c>
      <c r="CG402" s="206">
        <v>46</v>
      </c>
      <c r="CH402" s="206">
        <v>51</v>
      </c>
      <c r="CI402" s="206">
        <v>56</v>
      </c>
      <c r="CJ402" s="206">
        <v>61</v>
      </c>
    </row>
    <row r="403" spans="30:88" ht="18.75" x14ac:dyDescent="0.3">
      <c r="AD403" s="257"/>
      <c r="AE403" s="149"/>
      <c r="AF403" s="149"/>
      <c r="AG403" s="263"/>
      <c r="AH403" s="209"/>
      <c r="AI403" s="257"/>
      <c r="AJ403" s="257"/>
      <c r="AK403" s="257"/>
      <c r="AL403" s="257"/>
      <c r="AM403" s="257"/>
      <c r="AN403" s="257"/>
      <c r="BB403" s="259"/>
      <c r="BC403" s="259"/>
      <c r="BD403" s="259"/>
      <c r="BE403" s="259"/>
      <c r="BF403" s="259"/>
      <c r="BG403" s="259"/>
      <c r="BH403" s="259"/>
      <c r="BI403" s="259"/>
      <c r="BJ403" s="259"/>
      <c r="BK403" s="259"/>
      <c r="BL403" s="259"/>
      <c r="BZ403" s="244">
        <v>8.9099999999999202</v>
      </c>
      <c r="CA403" s="252">
        <v>15</v>
      </c>
      <c r="CB403" s="206">
        <v>20</v>
      </c>
      <c r="CC403" s="206">
        <v>25</v>
      </c>
      <c r="CD403" s="206">
        <v>30</v>
      </c>
      <c r="CE403" s="206">
        <v>35</v>
      </c>
      <c r="CF403" s="206">
        <v>40</v>
      </c>
      <c r="CG403" s="206">
        <v>45</v>
      </c>
      <c r="CH403" s="206">
        <v>50</v>
      </c>
      <c r="CI403" s="206">
        <v>55</v>
      </c>
      <c r="CJ403" s="206">
        <v>60</v>
      </c>
    </row>
    <row r="404" spans="30:88" ht="16.5" x14ac:dyDescent="0.3">
      <c r="AD404" s="257"/>
      <c r="AE404" s="149"/>
      <c r="AF404" s="149"/>
      <c r="AG404" s="258"/>
      <c r="AH404" s="209"/>
      <c r="AI404" s="257"/>
      <c r="AJ404" s="257"/>
      <c r="AK404" s="257"/>
      <c r="AL404" s="257"/>
      <c r="AM404" s="257"/>
      <c r="AN404" s="257"/>
      <c r="BB404" s="259"/>
      <c r="BC404" s="259"/>
      <c r="BD404" s="259"/>
      <c r="BE404" s="259"/>
      <c r="BF404" s="259"/>
      <c r="BG404" s="259"/>
      <c r="BH404" s="259"/>
      <c r="BI404" s="259"/>
      <c r="BJ404" s="259"/>
      <c r="BK404" s="259"/>
      <c r="BL404" s="259"/>
      <c r="BZ404" s="244">
        <v>8.91999999999992</v>
      </c>
      <c r="CA404" s="252">
        <v>15</v>
      </c>
      <c r="CB404" s="206">
        <v>20</v>
      </c>
      <c r="CC404" s="206">
        <v>25</v>
      </c>
      <c r="CD404" s="206">
        <v>30</v>
      </c>
      <c r="CE404" s="206">
        <v>35</v>
      </c>
      <c r="CF404" s="206">
        <v>40</v>
      </c>
      <c r="CG404" s="206">
        <v>45</v>
      </c>
      <c r="CH404" s="206">
        <v>50</v>
      </c>
      <c r="CI404" s="206">
        <v>55</v>
      </c>
      <c r="CJ404" s="206">
        <v>60</v>
      </c>
    </row>
    <row r="405" spans="30:88" ht="18.75" x14ac:dyDescent="0.3">
      <c r="AD405" s="257"/>
      <c r="AE405" s="149"/>
      <c r="AF405" s="149"/>
      <c r="AG405" s="263"/>
      <c r="AH405" s="209"/>
      <c r="AI405" s="257"/>
      <c r="AJ405" s="257"/>
      <c r="AK405" s="257"/>
      <c r="AL405" s="257"/>
      <c r="AM405" s="257"/>
      <c r="AN405" s="257"/>
      <c r="BB405" s="259"/>
      <c r="BC405" s="259"/>
      <c r="BD405" s="259"/>
      <c r="BE405" s="259"/>
      <c r="BF405" s="259"/>
      <c r="BG405" s="259"/>
      <c r="BH405" s="259"/>
      <c r="BI405" s="259"/>
      <c r="BJ405" s="259"/>
      <c r="BK405" s="259"/>
      <c r="BL405" s="259"/>
      <c r="BZ405" s="244">
        <v>8.9299999999999198</v>
      </c>
      <c r="CA405" s="252">
        <v>15</v>
      </c>
      <c r="CB405" s="206">
        <v>20</v>
      </c>
      <c r="CC405" s="206">
        <v>25</v>
      </c>
      <c r="CD405" s="206">
        <v>30</v>
      </c>
      <c r="CE405" s="206">
        <v>35</v>
      </c>
      <c r="CF405" s="206">
        <v>40</v>
      </c>
      <c r="CG405" s="206">
        <v>45</v>
      </c>
      <c r="CH405" s="206">
        <v>50</v>
      </c>
      <c r="CI405" s="206">
        <v>55</v>
      </c>
      <c r="CJ405" s="206">
        <v>60</v>
      </c>
    </row>
    <row r="406" spans="30:88" ht="16.5" x14ac:dyDescent="0.3">
      <c r="AD406" s="257"/>
      <c r="AE406" s="149"/>
      <c r="AF406" s="149"/>
      <c r="AG406" s="258"/>
      <c r="AH406" s="209"/>
      <c r="AI406" s="257"/>
      <c r="AJ406" s="257"/>
      <c r="AK406" s="257"/>
      <c r="AL406" s="257"/>
      <c r="AM406" s="257"/>
      <c r="AN406" s="257"/>
      <c r="BB406" s="259"/>
      <c r="BC406" s="259"/>
      <c r="BD406" s="259"/>
      <c r="BE406" s="259"/>
      <c r="BF406" s="259"/>
      <c r="BG406" s="259"/>
      <c r="BH406" s="259"/>
      <c r="BI406" s="259"/>
      <c r="BJ406" s="259"/>
      <c r="BK406" s="259"/>
      <c r="BL406" s="259"/>
      <c r="BZ406" s="244">
        <v>8.9399999999999196</v>
      </c>
      <c r="CA406" s="252">
        <v>15</v>
      </c>
      <c r="CB406" s="206">
        <v>20</v>
      </c>
      <c r="CC406" s="206">
        <v>25</v>
      </c>
      <c r="CD406" s="206">
        <v>30</v>
      </c>
      <c r="CE406" s="206">
        <v>35</v>
      </c>
      <c r="CF406" s="206">
        <v>40</v>
      </c>
      <c r="CG406" s="206">
        <v>45</v>
      </c>
      <c r="CH406" s="206">
        <v>50</v>
      </c>
      <c r="CI406" s="206">
        <v>55</v>
      </c>
      <c r="CJ406" s="206">
        <v>60</v>
      </c>
    </row>
    <row r="407" spans="30:88" ht="18" x14ac:dyDescent="0.25">
      <c r="AD407" s="257"/>
      <c r="AE407" s="149"/>
      <c r="AF407" s="149"/>
      <c r="AG407" s="258"/>
      <c r="AH407" s="209"/>
      <c r="AI407" s="257"/>
      <c r="AJ407" s="257"/>
      <c r="AK407" s="257"/>
      <c r="AL407" s="257"/>
      <c r="AM407" s="257"/>
      <c r="AN407" s="257"/>
      <c r="BB407" s="259"/>
      <c r="BC407" s="259"/>
      <c r="BD407" s="259"/>
      <c r="BE407" s="259"/>
      <c r="BF407" s="259"/>
      <c r="BG407" s="259"/>
      <c r="BH407" s="259"/>
      <c r="BI407" s="259"/>
      <c r="BJ407" s="259"/>
      <c r="BK407" s="259"/>
      <c r="BL407" s="259"/>
      <c r="BZ407" s="265">
        <v>8.9499999999999194</v>
      </c>
      <c r="CA407" s="252">
        <v>15</v>
      </c>
      <c r="CB407" s="206">
        <v>20</v>
      </c>
      <c r="CC407" s="206">
        <v>25</v>
      </c>
      <c r="CD407" s="206">
        <v>30</v>
      </c>
      <c r="CE407" s="206">
        <v>35</v>
      </c>
      <c r="CF407" s="206">
        <v>40</v>
      </c>
      <c r="CG407" s="206">
        <v>45</v>
      </c>
      <c r="CH407" s="206">
        <v>50</v>
      </c>
      <c r="CI407" s="206">
        <v>55</v>
      </c>
      <c r="CJ407" s="206">
        <v>60</v>
      </c>
    </row>
    <row r="408" spans="30:88" ht="18.75" x14ac:dyDescent="0.3">
      <c r="AD408" s="257"/>
      <c r="AE408" s="149"/>
      <c r="AF408" s="149"/>
      <c r="AG408" s="263"/>
      <c r="AH408" s="209"/>
      <c r="AI408" s="257"/>
      <c r="AJ408" s="257"/>
      <c r="AK408" s="257"/>
      <c r="AL408" s="257"/>
      <c r="AM408" s="257"/>
      <c r="AN408" s="257"/>
      <c r="BB408" s="259"/>
      <c r="BC408" s="259"/>
      <c r="BD408" s="259"/>
      <c r="BE408" s="259"/>
      <c r="BF408" s="259"/>
      <c r="BG408" s="259"/>
      <c r="BH408" s="259"/>
      <c r="BI408" s="259"/>
      <c r="BJ408" s="259"/>
      <c r="BK408" s="259"/>
      <c r="BL408" s="259"/>
      <c r="BZ408" s="244">
        <v>8.9599999999999191</v>
      </c>
      <c r="CA408" s="252">
        <v>14</v>
      </c>
      <c r="CB408" s="206">
        <v>19</v>
      </c>
      <c r="CC408" s="206">
        <v>24</v>
      </c>
      <c r="CD408" s="206">
        <v>29</v>
      </c>
      <c r="CE408" s="206">
        <v>34</v>
      </c>
      <c r="CF408" s="206">
        <v>39</v>
      </c>
      <c r="CG408" s="206">
        <v>44</v>
      </c>
      <c r="CH408" s="206">
        <v>49</v>
      </c>
      <c r="CI408" s="206">
        <v>54</v>
      </c>
      <c r="CJ408" s="206">
        <v>59</v>
      </c>
    </row>
    <row r="409" spans="30:88" ht="16.5" x14ac:dyDescent="0.3">
      <c r="AD409" s="257"/>
      <c r="AE409" s="149"/>
      <c r="AF409" s="149"/>
      <c r="AG409" s="258"/>
      <c r="AH409" s="209"/>
      <c r="AI409" s="257"/>
      <c r="AJ409" s="257"/>
      <c r="AK409" s="257"/>
      <c r="AL409" s="257"/>
      <c r="AM409" s="257"/>
      <c r="AN409" s="257"/>
      <c r="BB409" s="259"/>
      <c r="BC409" s="259"/>
      <c r="BD409" s="259"/>
      <c r="BE409" s="259"/>
      <c r="BF409" s="259"/>
      <c r="BG409" s="259"/>
      <c r="BH409" s="259"/>
      <c r="BI409" s="259"/>
      <c r="BJ409" s="259"/>
      <c r="BK409" s="259"/>
      <c r="BL409" s="259"/>
      <c r="BZ409" s="244">
        <v>8.9699999999999207</v>
      </c>
      <c r="CA409" s="252">
        <v>14</v>
      </c>
      <c r="CB409" s="206">
        <v>19</v>
      </c>
      <c r="CC409" s="206">
        <v>24</v>
      </c>
      <c r="CD409" s="206">
        <v>29</v>
      </c>
      <c r="CE409" s="206">
        <v>34</v>
      </c>
      <c r="CF409" s="206">
        <v>39</v>
      </c>
      <c r="CG409" s="206">
        <v>44</v>
      </c>
      <c r="CH409" s="206">
        <v>49</v>
      </c>
      <c r="CI409" s="206">
        <v>54</v>
      </c>
      <c r="CJ409" s="206">
        <v>59</v>
      </c>
    </row>
    <row r="410" spans="30:88" ht="16.5" x14ac:dyDescent="0.3">
      <c r="AD410" s="257"/>
      <c r="AE410" s="149"/>
      <c r="AF410" s="149"/>
      <c r="AG410" s="258"/>
      <c r="AH410" s="209"/>
      <c r="AI410" s="257"/>
      <c r="AJ410" s="257"/>
      <c r="AK410" s="257"/>
      <c r="AL410" s="257"/>
      <c r="AM410" s="257"/>
      <c r="AN410" s="257"/>
      <c r="BB410" s="259"/>
      <c r="BC410" s="259"/>
      <c r="BD410" s="259"/>
      <c r="BE410" s="259"/>
      <c r="BF410" s="259"/>
      <c r="BG410" s="259"/>
      <c r="BH410" s="259"/>
      <c r="BI410" s="259"/>
      <c r="BJ410" s="259"/>
      <c r="BK410" s="259"/>
      <c r="BL410" s="259"/>
      <c r="BZ410" s="244">
        <v>8.9799999999999205</v>
      </c>
      <c r="CA410" s="252">
        <v>14</v>
      </c>
      <c r="CB410" s="206">
        <v>19</v>
      </c>
      <c r="CC410" s="206">
        <v>24</v>
      </c>
      <c r="CD410" s="206">
        <v>29</v>
      </c>
      <c r="CE410" s="206">
        <v>34</v>
      </c>
      <c r="CF410" s="206">
        <v>39</v>
      </c>
      <c r="CG410" s="206">
        <v>44</v>
      </c>
      <c r="CH410" s="206">
        <v>49</v>
      </c>
      <c r="CI410" s="206">
        <v>54</v>
      </c>
      <c r="CJ410" s="206">
        <v>59</v>
      </c>
    </row>
    <row r="411" spans="30:88" ht="18.75" x14ac:dyDescent="0.3">
      <c r="AD411" s="257"/>
      <c r="AE411" s="149"/>
      <c r="AF411" s="149"/>
      <c r="AG411" s="263"/>
      <c r="AH411" s="209"/>
      <c r="AI411" s="257"/>
      <c r="AJ411" s="257"/>
      <c r="AK411" s="257"/>
      <c r="AL411" s="257"/>
      <c r="AM411" s="257"/>
      <c r="AN411" s="257"/>
      <c r="BB411" s="259"/>
      <c r="BC411" s="259"/>
      <c r="BD411" s="259"/>
      <c r="BE411" s="259"/>
      <c r="BF411" s="259"/>
      <c r="BG411" s="259"/>
      <c r="BH411" s="259"/>
      <c r="BI411" s="259"/>
      <c r="BJ411" s="259"/>
      <c r="BK411" s="259"/>
      <c r="BL411" s="259"/>
      <c r="BZ411" s="244">
        <v>8.9899999999999096</v>
      </c>
      <c r="CA411" s="252">
        <v>14</v>
      </c>
      <c r="CB411" s="206">
        <v>19</v>
      </c>
      <c r="CC411" s="206">
        <v>24</v>
      </c>
      <c r="CD411" s="206">
        <v>29</v>
      </c>
      <c r="CE411" s="206">
        <v>34</v>
      </c>
      <c r="CF411" s="206">
        <v>39</v>
      </c>
      <c r="CG411" s="206">
        <v>44</v>
      </c>
      <c r="CH411" s="206">
        <v>49</v>
      </c>
      <c r="CI411" s="206">
        <v>54</v>
      </c>
      <c r="CJ411" s="206">
        <v>59</v>
      </c>
    </row>
    <row r="412" spans="30:88" ht="18" x14ac:dyDescent="0.25">
      <c r="AD412" s="257"/>
      <c r="AE412" s="149"/>
      <c r="AF412" s="149"/>
      <c r="AG412" s="258"/>
      <c r="AH412" s="209"/>
      <c r="AI412" s="257"/>
      <c r="AJ412" s="257"/>
      <c r="AK412" s="257"/>
      <c r="AL412" s="257"/>
      <c r="AM412" s="257"/>
      <c r="AN412" s="257"/>
      <c r="BZ412" s="265">
        <v>8.9999999999999094</v>
      </c>
      <c r="CA412" s="252">
        <v>14</v>
      </c>
      <c r="CB412" s="206">
        <v>19</v>
      </c>
      <c r="CC412" s="206">
        <v>24</v>
      </c>
      <c r="CD412" s="206">
        <v>29</v>
      </c>
      <c r="CE412" s="206">
        <v>34</v>
      </c>
      <c r="CF412" s="206">
        <v>39</v>
      </c>
      <c r="CG412" s="206">
        <v>44</v>
      </c>
      <c r="CH412" s="206">
        <v>49</v>
      </c>
      <c r="CI412" s="206">
        <v>54</v>
      </c>
      <c r="CJ412" s="206">
        <v>59</v>
      </c>
    </row>
    <row r="413" spans="30:88" ht="18.75" x14ac:dyDescent="0.3">
      <c r="AD413" s="257"/>
      <c r="AE413" s="149"/>
      <c r="AF413" s="149"/>
      <c r="AG413" s="263"/>
      <c r="AH413" s="209"/>
      <c r="AI413" s="257"/>
      <c r="AJ413" s="257"/>
      <c r="AK413" s="257"/>
      <c r="AL413" s="257"/>
      <c r="AM413" s="257"/>
      <c r="AN413" s="257"/>
      <c r="BZ413" s="244">
        <v>9.0099999999999092</v>
      </c>
      <c r="CA413" s="252">
        <v>13</v>
      </c>
      <c r="CB413" s="206">
        <v>18</v>
      </c>
      <c r="CC413" s="206">
        <v>23</v>
      </c>
      <c r="CD413" s="206">
        <v>28</v>
      </c>
      <c r="CE413" s="206">
        <v>33</v>
      </c>
      <c r="CF413" s="206">
        <v>38</v>
      </c>
      <c r="CG413" s="206">
        <v>43</v>
      </c>
      <c r="CH413" s="206">
        <v>48</v>
      </c>
      <c r="CI413" s="206">
        <v>53</v>
      </c>
      <c r="CJ413" s="206">
        <v>58</v>
      </c>
    </row>
    <row r="414" spans="30:88" ht="16.5" x14ac:dyDescent="0.3">
      <c r="AD414" s="257"/>
      <c r="AE414" s="149"/>
      <c r="AF414" s="149"/>
      <c r="AG414" s="258"/>
      <c r="AH414" s="209"/>
      <c r="AI414" s="257"/>
      <c r="AJ414" s="257"/>
      <c r="AK414" s="257"/>
      <c r="AL414" s="257"/>
      <c r="AM414" s="257"/>
      <c r="AN414" s="257"/>
      <c r="BZ414" s="244">
        <v>9.0199999999999108</v>
      </c>
      <c r="CA414" s="252">
        <v>13</v>
      </c>
      <c r="CB414" s="206">
        <v>18</v>
      </c>
      <c r="CC414" s="206">
        <v>23</v>
      </c>
      <c r="CD414" s="206">
        <v>28</v>
      </c>
      <c r="CE414" s="206">
        <v>33</v>
      </c>
      <c r="CF414" s="206">
        <v>38</v>
      </c>
      <c r="CG414" s="206">
        <v>43</v>
      </c>
      <c r="CH414" s="206">
        <v>48</v>
      </c>
      <c r="CI414" s="206">
        <v>53</v>
      </c>
      <c r="CJ414" s="206">
        <v>58</v>
      </c>
    </row>
    <row r="415" spans="30:88" ht="18.75" x14ac:dyDescent="0.3">
      <c r="AD415" s="257"/>
      <c r="AE415" s="149"/>
      <c r="AF415" s="149"/>
      <c r="AG415" s="263"/>
      <c r="AH415" s="209"/>
      <c r="AI415" s="257"/>
      <c r="AJ415" s="257"/>
      <c r="AK415" s="257"/>
      <c r="AL415" s="257"/>
      <c r="AM415" s="257"/>
      <c r="AN415" s="257"/>
      <c r="BZ415" s="244">
        <v>9.0299999999999105</v>
      </c>
      <c r="CA415" s="252">
        <v>13</v>
      </c>
      <c r="CB415" s="206">
        <v>18</v>
      </c>
      <c r="CC415" s="206">
        <v>23</v>
      </c>
      <c r="CD415" s="206">
        <v>28</v>
      </c>
      <c r="CE415" s="206">
        <v>33</v>
      </c>
      <c r="CF415" s="206">
        <v>38</v>
      </c>
      <c r="CG415" s="206">
        <v>43</v>
      </c>
      <c r="CH415" s="206">
        <v>48</v>
      </c>
      <c r="CI415" s="206">
        <v>53</v>
      </c>
      <c r="CJ415" s="206">
        <v>58</v>
      </c>
    </row>
    <row r="416" spans="30:88" ht="16.5" x14ac:dyDescent="0.3">
      <c r="AD416" s="257"/>
      <c r="AE416" s="149"/>
      <c r="AF416" s="149"/>
      <c r="AG416" s="258"/>
      <c r="AH416" s="209"/>
      <c r="AI416" s="257"/>
      <c r="AJ416" s="257"/>
      <c r="AK416" s="257"/>
      <c r="AL416" s="257"/>
      <c r="AM416" s="257"/>
      <c r="AN416" s="257"/>
      <c r="BZ416" s="244">
        <v>9.0399999999999103</v>
      </c>
      <c r="CA416" s="252">
        <v>13</v>
      </c>
      <c r="CB416" s="206">
        <v>18</v>
      </c>
      <c r="CC416" s="206">
        <v>23</v>
      </c>
      <c r="CD416" s="206">
        <v>28</v>
      </c>
      <c r="CE416" s="206">
        <v>33</v>
      </c>
      <c r="CF416" s="206">
        <v>38</v>
      </c>
      <c r="CG416" s="206">
        <v>43</v>
      </c>
      <c r="CH416" s="206">
        <v>48</v>
      </c>
      <c r="CI416" s="206">
        <v>53</v>
      </c>
      <c r="CJ416" s="206">
        <v>58</v>
      </c>
    </row>
    <row r="417" spans="30:88" ht="18" x14ac:dyDescent="0.25">
      <c r="AD417" s="257"/>
      <c r="AE417" s="149"/>
      <c r="AF417" s="149"/>
      <c r="AG417" s="263"/>
      <c r="AH417" s="209"/>
      <c r="AI417" s="257"/>
      <c r="AJ417" s="257"/>
      <c r="AK417" s="257"/>
      <c r="AL417" s="257"/>
      <c r="AM417" s="257"/>
      <c r="AN417" s="257"/>
      <c r="BZ417" s="265">
        <v>9.0499999999999101</v>
      </c>
      <c r="CA417" s="252">
        <v>13</v>
      </c>
      <c r="CB417" s="206">
        <v>18</v>
      </c>
      <c r="CC417" s="206">
        <v>23</v>
      </c>
      <c r="CD417" s="206">
        <v>28</v>
      </c>
      <c r="CE417" s="206">
        <v>33</v>
      </c>
      <c r="CF417" s="206">
        <v>38</v>
      </c>
      <c r="CG417" s="206">
        <v>43</v>
      </c>
      <c r="CH417" s="206">
        <v>48</v>
      </c>
      <c r="CI417" s="206">
        <v>53</v>
      </c>
      <c r="CJ417" s="206">
        <v>58</v>
      </c>
    </row>
    <row r="418" spans="30:88" ht="16.5" x14ac:dyDescent="0.3">
      <c r="AD418" s="257"/>
      <c r="AE418" s="149"/>
      <c r="AF418" s="149"/>
      <c r="AG418" s="258"/>
      <c r="AH418" s="209"/>
      <c r="AI418" s="257"/>
      <c r="AJ418" s="257"/>
      <c r="AK418" s="257"/>
      <c r="AL418" s="257"/>
      <c r="AM418" s="257"/>
      <c r="AN418" s="257"/>
      <c r="BZ418" s="244">
        <v>9.0599999999999099</v>
      </c>
      <c r="CA418" s="252">
        <v>12</v>
      </c>
      <c r="CB418" s="206">
        <v>17</v>
      </c>
      <c r="CC418" s="206">
        <v>22</v>
      </c>
      <c r="CD418" s="206">
        <v>27</v>
      </c>
      <c r="CE418" s="206">
        <v>32</v>
      </c>
      <c r="CF418" s="206">
        <v>37</v>
      </c>
      <c r="CG418" s="206">
        <v>42</v>
      </c>
      <c r="CH418" s="206">
        <v>47</v>
      </c>
      <c r="CI418" s="206">
        <v>52</v>
      </c>
      <c r="CJ418" s="206">
        <v>57</v>
      </c>
    </row>
    <row r="419" spans="30:88" ht="18.75" x14ac:dyDescent="0.3">
      <c r="AD419" s="257"/>
      <c r="AE419" s="149"/>
      <c r="AF419" s="149"/>
      <c r="AG419" s="263"/>
      <c r="AH419" s="209"/>
      <c r="AI419" s="257"/>
      <c r="AJ419" s="257"/>
      <c r="AK419" s="257"/>
      <c r="AL419" s="257"/>
      <c r="AM419" s="257"/>
      <c r="AN419" s="257"/>
      <c r="BZ419" s="244">
        <v>9.0699999999999097</v>
      </c>
      <c r="CA419" s="252">
        <v>12</v>
      </c>
      <c r="CB419" s="206">
        <v>17</v>
      </c>
      <c r="CC419" s="206">
        <v>22</v>
      </c>
      <c r="CD419" s="206">
        <v>27</v>
      </c>
      <c r="CE419" s="206">
        <v>32</v>
      </c>
      <c r="CF419" s="206">
        <v>37</v>
      </c>
      <c r="CG419" s="206">
        <v>42</v>
      </c>
      <c r="CH419" s="206">
        <v>47</v>
      </c>
      <c r="CI419" s="206">
        <v>52</v>
      </c>
      <c r="CJ419" s="206">
        <v>57</v>
      </c>
    </row>
    <row r="420" spans="30:88" ht="16.5" x14ac:dyDescent="0.3">
      <c r="AD420" s="257"/>
      <c r="AE420" s="149"/>
      <c r="AF420" s="149"/>
      <c r="AG420" s="258"/>
      <c r="AH420" s="209"/>
      <c r="AI420" s="257"/>
      <c r="AJ420" s="257"/>
      <c r="AK420" s="257"/>
      <c r="AL420" s="257"/>
      <c r="AM420" s="257"/>
      <c r="AN420" s="257"/>
      <c r="BZ420" s="244">
        <v>9.0799999999999095</v>
      </c>
      <c r="CA420" s="252">
        <v>12</v>
      </c>
      <c r="CB420" s="206">
        <v>17</v>
      </c>
      <c r="CC420" s="206">
        <v>22</v>
      </c>
      <c r="CD420" s="206">
        <v>27</v>
      </c>
      <c r="CE420" s="206">
        <v>32</v>
      </c>
      <c r="CF420" s="206">
        <v>37</v>
      </c>
      <c r="CG420" s="206">
        <v>42</v>
      </c>
      <c r="CH420" s="206">
        <v>47</v>
      </c>
      <c r="CI420" s="206">
        <v>52</v>
      </c>
      <c r="CJ420" s="206">
        <v>57</v>
      </c>
    </row>
    <row r="421" spans="30:88" ht="18.75" x14ac:dyDescent="0.3">
      <c r="AD421" s="257"/>
      <c r="AE421" s="149"/>
      <c r="AF421" s="149"/>
      <c r="AG421" s="263"/>
      <c r="AH421" s="209"/>
      <c r="AI421" s="257"/>
      <c r="AJ421" s="257"/>
      <c r="AK421" s="257"/>
      <c r="AL421" s="257"/>
      <c r="AM421" s="257"/>
      <c r="AN421" s="257"/>
      <c r="BZ421" s="244">
        <v>9.0899999999999093</v>
      </c>
      <c r="CA421" s="252">
        <v>12</v>
      </c>
      <c r="CB421" s="206">
        <v>17</v>
      </c>
      <c r="CC421" s="206">
        <v>22</v>
      </c>
      <c r="CD421" s="206">
        <v>27</v>
      </c>
      <c r="CE421" s="206">
        <v>32</v>
      </c>
      <c r="CF421" s="206">
        <v>37</v>
      </c>
      <c r="CG421" s="206">
        <v>42</v>
      </c>
      <c r="CH421" s="206">
        <v>47</v>
      </c>
      <c r="CI421" s="206">
        <v>52</v>
      </c>
      <c r="CJ421" s="206">
        <v>57</v>
      </c>
    </row>
    <row r="422" spans="30:88" ht="18" x14ac:dyDescent="0.25">
      <c r="AD422" s="257"/>
      <c r="AE422" s="149"/>
      <c r="AF422" s="149"/>
      <c r="AG422" s="258"/>
      <c r="AH422" s="209"/>
      <c r="AI422" s="257"/>
      <c r="AJ422" s="257"/>
      <c r="AK422" s="257"/>
      <c r="AL422" s="257"/>
      <c r="AM422" s="257"/>
      <c r="AN422" s="257"/>
      <c r="BZ422" s="265">
        <v>9.0999999999999108</v>
      </c>
      <c r="CA422" s="252">
        <v>12</v>
      </c>
      <c r="CB422" s="206">
        <v>17</v>
      </c>
      <c r="CC422" s="206">
        <v>22</v>
      </c>
      <c r="CD422" s="206">
        <v>27</v>
      </c>
      <c r="CE422" s="206">
        <v>32</v>
      </c>
      <c r="CF422" s="206">
        <v>37</v>
      </c>
      <c r="CG422" s="206">
        <v>42</v>
      </c>
      <c r="CH422" s="206">
        <v>47</v>
      </c>
      <c r="CI422" s="206">
        <v>52</v>
      </c>
      <c r="CJ422" s="206">
        <v>57</v>
      </c>
    </row>
    <row r="423" spans="30:88" ht="18.75" x14ac:dyDescent="0.3">
      <c r="AD423" s="257"/>
      <c r="AE423" s="149"/>
      <c r="AF423" s="149"/>
      <c r="AG423" s="263"/>
      <c r="AH423" s="209"/>
      <c r="AI423" s="257"/>
      <c r="AJ423" s="257"/>
      <c r="AK423" s="257"/>
      <c r="AL423" s="257"/>
      <c r="AM423" s="257"/>
      <c r="AN423" s="257"/>
      <c r="BZ423" s="244">
        <v>9.1099999999999106</v>
      </c>
      <c r="CA423" s="252">
        <v>11</v>
      </c>
      <c r="CB423" s="206">
        <v>16</v>
      </c>
      <c r="CC423" s="206">
        <v>21</v>
      </c>
      <c r="CD423" s="206">
        <v>26</v>
      </c>
      <c r="CE423" s="206">
        <v>31</v>
      </c>
      <c r="CF423" s="206">
        <v>36</v>
      </c>
      <c r="CG423" s="206">
        <v>41</v>
      </c>
      <c r="CH423" s="206">
        <v>46</v>
      </c>
      <c r="CI423" s="206">
        <v>51</v>
      </c>
      <c r="CJ423" s="206">
        <v>56</v>
      </c>
    </row>
    <row r="424" spans="30:88" ht="16.5" x14ac:dyDescent="0.3">
      <c r="AD424" s="257"/>
      <c r="AE424" s="149"/>
      <c r="AF424" s="149"/>
      <c r="AG424" s="258"/>
      <c r="AH424" s="209"/>
      <c r="AI424" s="257"/>
      <c r="AJ424" s="257"/>
      <c r="AK424" s="257"/>
      <c r="AL424" s="257"/>
      <c r="AM424" s="257"/>
      <c r="AN424" s="257"/>
      <c r="BZ424" s="244">
        <v>9.1199999999999104</v>
      </c>
      <c r="CA424" s="252">
        <v>11</v>
      </c>
      <c r="CB424" s="206">
        <v>16</v>
      </c>
      <c r="CC424" s="206">
        <v>21</v>
      </c>
      <c r="CD424" s="206">
        <v>26</v>
      </c>
      <c r="CE424" s="206">
        <v>31</v>
      </c>
      <c r="CF424" s="206">
        <v>36</v>
      </c>
      <c r="CG424" s="206">
        <v>41</v>
      </c>
      <c r="CH424" s="206">
        <v>46</v>
      </c>
      <c r="CI424" s="206">
        <v>51</v>
      </c>
      <c r="CJ424" s="206">
        <v>56</v>
      </c>
    </row>
    <row r="425" spans="30:88" ht="18.75" x14ac:dyDescent="0.3">
      <c r="AD425" s="257"/>
      <c r="AE425" s="149"/>
      <c r="AF425" s="149"/>
      <c r="AG425" s="263"/>
      <c r="AH425" s="209"/>
      <c r="AI425" s="257"/>
      <c r="AJ425" s="257"/>
      <c r="AK425" s="257"/>
      <c r="AL425" s="257"/>
      <c r="AM425" s="257"/>
      <c r="AN425" s="257"/>
      <c r="BZ425" s="244">
        <v>9.1299999999999102</v>
      </c>
      <c r="CA425" s="252">
        <v>11</v>
      </c>
      <c r="CB425" s="206">
        <v>16</v>
      </c>
      <c r="CC425" s="206">
        <v>21</v>
      </c>
      <c r="CD425" s="206">
        <v>26</v>
      </c>
      <c r="CE425" s="206">
        <v>31</v>
      </c>
      <c r="CF425" s="206">
        <v>36</v>
      </c>
      <c r="CG425" s="206">
        <v>41</v>
      </c>
      <c r="CH425" s="206">
        <v>46</v>
      </c>
      <c r="CI425" s="206">
        <v>51</v>
      </c>
      <c r="CJ425" s="206">
        <v>56</v>
      </c>
    </row>
    <row r="426" spans="30:88" ht="16.5" x14ac:dyDescent="0.3">
      <c r="AD426" s="257"/>
      <c r="AE426" s="149"/>
      <c r="AF426" s="149"/>
      <c r="AG426" s="258"/>
      <c r="AH426" s="209"/>
      <c r="AI426" s="257"/>
      <c r="AJ426" s="257"/>
      <c r="AK426" s="257"/>
      <c r="AL426" s="257"/>
      <c r="AM426" s="257"/>
      <c r="AN426" s="257"/>
      <c r="BZ426" s="244">
        <v>9.13999999999991</v>
      </c>
      <c r="CA426" s="252">
        <v>11</v>
      </c>
      <c r="CB426" s="206">
        <v>16</v>
      </c>
      <c r="CC426" s="206">
        <v>21</v>
      </c>
      <c r="CD426" s="206">
        <v>26</v>
      </c>
      <c r="CE426" s="206">
        <v>31</v>
      </c>
      <c r="CF426" s="206">
        <v>36</v>
      </c>
      <c r="CG426" s="206">
        <v>41</v>
      </c>
      <c r="CH426" s="206">
        <v>46</v>
      </c>
      <c r="CI426" s="206">
        <v>51</v>
      </c>
      <c r="CJ426" s="206">
        <v>56</v>
      </c>
    </row>
    <row r="427" spans="30:88" ht="18" x14ac:dyDescent="0.25">
      <c r="AD427" s="257"/>
      <c r="AE427" s="149"/>
      <c r="AF427" s="149"/>
      <c r="AG427" s="258"/>
      <c r="AH427" s="209"/>
      <c r="AI427" s="257"/>
      <c r="AJ427" s="257"/>
      <c r="AK427" s="257"/>
      <c r="AL427" s="257"/>
      <c r="AM427" s="257"/>
      <c r="AN427" s="257"/>
      <c r="BZ427" s="265">
        <v>9.1499999999999098</v>
      </c>
      <c r="CA427" s="252">
        <v>11</v>
      </c>
      <c r="CB427" s="206">
        <v>16</v>
      </c>
      <c r="CC427" s="206">
        <v>21</v>
      </c>
      <c r="CD427" s="206">
        <v>26</v>
      </c>
      <c r="CE427" s="206">
        <v>31</v>
      </c>
      <c r="CF427" s="206">
        <v>36</v>
      </c>
      <c r="CG427" s="206">
        <v>41</v>
      </c>
      <c r="CH427" s="206">
        <v>46</v>
      </c>
      <c r="CI427" s="206">
        <v>51</v>
      </c>
      <c r="CJ427" s="206">
        <v>56</v>
      </c>
    </row>
    <row r="428" spans="30:88" ht="18.75" x14ac:dyDescent="0.3">
      <c r="AD428" s="257"/>
      <c r="AE428" s="149"/>
      <c r="AF428" s="149"/>
      <c r="AG428" s="263"/>
      <c r="AH428" s="209"/>
      <c r="AI428" s="257"/>
      <c r="AJ428" s="257"/>
      <c r="AK428" s="257"/>
      <c r="AL428" s="257"/>
      <c r="AM428" s="257"/>
      <c r="AN428" s="257"/>
      <c r="BZ428" s="244">
        <v>9.1599999999999095</v>
      </c>
      <c r="CA428" s="252">
        <v>10</v>
      </c>
      <c r="CB428" s="206">
        <v>15</v>
      </c>
      <c r="CC428" s="206">
        <v>20</v>
      </c>
      <c r="CD428" s="206">
        <v>25</v>
      </c>
      <c r="CE428" s="206">
        <v>30</v>
      </c>
      <c r="CF428" s="206">
        <v>35</v>
      </c>
      <c r="CG428" s="206">
        <v>40</v>
      </c>
      <c r="CH428" s="206">
        <v>45</v>
      </c>
      <c r="CI428" s="206">
        <v>50</v>
      </c>
      <c r="CJ428" s="206">
        <v>55</v>
      </c>
    </row>
    <row r="429" spans="30:88" ht="16.5" x14ac:dyDescent="0.3">
      <c r="AD429" s="257"/>
      <c r="AE429" s="149"/>
      <c r="AF429" s="149"/>
      <c r="AG429" s="258"/>
      <c r="AH429" s="209"/>
      <c r="AI429" s="257"/>
      <c r="AJ429" s="257"/>
      <c r="AK429" s="257"/>
      <c r="AL429" s="257"/>
      <c r="AM429" s="257"/>
      <c r="AN429" s="257"/>
      <c r="BZ429" s="244">
        <v>9.1699999999999093</v>
      </c>
      <c r="CA429" s="252">
        <v>10</v>
      </c>
      <c r="CB429" s="206">
        <v>15</v>
      </c>
      <c r="CC429" s="206">
        <v>20</v>
      </c>
      <c r="CD429" s="206">
        <v>25</v>
      </c>
      <c r="CE429" s="206">
        <v>30</v>
      </c>
      <c r="CF429" s="206">
        <v>35</v>
      </c>
      <c r="CG429" s="206">
        <v>40</v>
      </c>
      <c r="CH429" s="206">
        <v>45</v>
      </c>
      <c r="CI429" s="206">
        <v>50</v>
      </c>
      <c r="CJ429" s="206">
        <v>55</v>
      </c>
    </row>
    <row r="430" spans="30:88" ht="16.5" x14ac:dyDescent="0.3">
      <c r="AD430" s="257"/>
      <c r="AE430" s="149"/>
      <c r="AF430" s="149"/>
      <c r="AG430" s="258"/>
      <c r="AH430" s="209"/>
      <c r="AI430" s="257"/>
      <c r="AJ430" s="257"/>
      <c r="AK430" s="257"/>
      <c r="AL430" s="257"/>
      <c r="AM430" s="257"/>
      <c r="AN430" s="257"/>
      <c r="BZ430" s="244">
        <v>9.1799999999999091</v>
      </c>
      <c r="CA430" s="252">
        <v>10</v>
      </c>
      <c r="CB430" s="206">
        <v>15</v>
      </c>
      <c r="CC430" s="206">
        <v>20</v>
      </c>
      <c r="CD430" s="206">
        <v>25</v>
      </c>
      <c r="CE430" s="206">
        <v>30</v>
      </c>
      <c r="CF430" s="206">
        <v>35</v>
      </c>
      <c r="CG430" s="206">
        <v>40</v>
      </c>
      <c r="CH430" s="206">
        <v>45</v>
      </c>
      <c r="CI430" s="206">
        <v>50</v>
      </c>
      <c r="CJ430" s="206">
        <v>55</v>
      </c>
    </row>
    <row r="431" spans="30:88" ht="18.75" x14ac:dyDescent="0.3">
      <c r="AD431" s="257"/>
      <c r="AE431" s="149"/>
      <c r="AF431" s="149"/>
      <c r="AG431" s="263"/>
      <c r="AH431" s="209"/>
      <c r="AI431" s="257"/>
      <c r="AJ431" s="257"/>
      <c r="AK431" s="257"/>
      <c r="AL431" s="257"/>
      <c r="AM431" s="257"/>
      <c r="AN431" s="257"/>
      <c r="BZ431" s="244">
        <v>9.1899999999999107</v>
      </c>
      <c r="CA431" s="252">
        <v>10</v>
      </c>
      <c r="CB431" s="206">
        <v>15</v>
      </c>
      <c r="CC431" s="206">
        <v>20</v>
      </c>
      <c r="CD431" s="206">
        <v>25</v>
      </c>
      <c r="CE431" s="206">
        <v>30</v>
      </c>
      <c r="CF431" s="206">
        <v>35</v>
      </c>
      <c r="CG431" s="206">
        <v>40</v>
      </c>
      <c r="CH431" s="206">
        <v>45</v>
      </c>
      <c r="CI431" s="206">
        <v>50</v>
      </c>
      <c r="CJ431" s="206">
        <v>55</v>
      </c>
    </row>
    <row r="432" spans="30:88" ht="18" x14ac:dyDescent="0.25">
      <c r="AD432" s="257"/>
      <c r="AE432" s="149"/>
      <c r="AF432" s="149"/>
      <c r="AG432" s="258"/>
      <c r="AH432" s="209"/>
      <c r="AI432" s="257"/>
      <c r="AJ432" s="257"/>
      <c r="AK432" s="257"/>
      <c r="AL432" s="257"/>
      <c r="AM432" s="257"/>
      <c r="AN432" s="257"/>
      <c r="BZ432" s="265">
        <v>9.1999999999999105</v>
      </c>
      <c r="CA432" s="252">
        <v>10</v>
      </c>
      <c r="CB432" s="206">
        <v>15</v>
      </c>
      <c r="CC432" s="206">
        <v>20</v>
      </c>
      <c r="CD432" s="206">
        <v>25</v>
      </c>
      <c r="CE432" s="206">
        <v>30</v>
      </c>
      <c r="CF432" s="206">
        <v>35</v>
      </c>
      <c r="CG432" s="206">
        <v>40</v>
      </c>
      <c r="CH432" s="206">
        <v>45</v>
      </c>
      <c r="CI432" s="206">
        <v>50</v>
      </c>
      <c r="CJ432" s="206">
        <v>55</v>
      </c>
    </row>
    <row r="433" spans="30:88" ht="18.75" x14ac:dyDescent="0.3">
      <c r="AD433" s="257"/>
      <c r="AE433" s="149"/>
      <c r="AF433" s="149"/>
      <c r="AG433" s="263"/>
      <c r="AH433" s="209"/>
      <c r="AI433" s="257"/>
      <c r="AJ433" s="257"/>
      <c r="AK433" s="257"/>
      <c r="AL433" s="257"/>
      <c r="AM433" s="257"/>
      <c r="AN433" s="257"/>
      <c r="BZ433" s="244">
        <v>9.2099999999999103</v>
      </c>
      <c r="CA433" s="252">
        <v>9</v>
      </c>
      <c r="CB433" s="206">
        <v>14</v>
      </c>
      <c r="CC433" s="206">
        <v>19</v>
      </c>
      <c r="CD433" s="206">
        <v>24</v>
      </c>
      <c r="CE433" s="206">
        <v>29</v>
      </c>
      <c r="CF433" s="206">
        <v>34</v>
      </c>
      <c r="CG433" s="206">
        <v>39</v>
      </c>
      <c r="CH433" s="206">
        <v>44</v>
      </c>
      <c r="CI433" s="206">
        <v>49</v>
      </c>
      <c r="CJ433" s="206">
        <v>54</v>
      </c>
    </row>
    <row r="434" spans="30:88" ht="16.5" x14ac:dyDescent="0.3">
      <c r="AD434" s="257"/>
      <c r="AE434" s="149"/>
      <c r="AF434" s="149"/>
      <c r="AG434" s="258"/>
      <c r="AH434" s="209"/>
      <c r="AI434" s="257"/>
      <c r="AJ434" s="257"/>
      <c r="AK434" s="257"/>
      <c r="AL434" s="257"/>
      <c r="AM434" s="257"/>
      <c r="AN434" s="257"/>
      <c r="BZ434" s="244">
        <v>9.21999999999991</v>
      </c>
      <c r="CA434" s="252">
        <v>9</v>
      </c>
      <c r="CB434" s="206">
        <v>14</v>
      </c>
      <c r="CC434" s="206">
        <v>19</v>
      </c>
      <c r="CD434" s="206">
        <v>24</v>
      </c>
      <c r="CE434" s="206">
        <v>29</v>
      </c>
      <c r="CF434" s="206">
        <v>34</v>
      </c>
      <c r="CG434" s="206">
        <v>39</v>
      </c>
      <c r="CH434" s="206">
        <v>44</v>
      </c>
      <c r="CI434" s="206">
        <v>49</v>
      </c>
      <c r="CJ434" s="206">
        <v>54</v>
      </c>
    </row>
    <row r="435" spans="30:88" ht="18.75" x14ac:dyDescent="0.3">
      <c r="AD435" s="257"/>
      <c r="AE435" s="149"/>
      <c r="AF435" s="149"/>
      <c r="AG435" s="263"/>
      <c r="AH435" s="209"/>
      <c r="AI435" s="257"/>
      <c r="AJ435" s="257"/>
      <c r="AK435" s="257"/>
      <c r="AL435" s="257"/>
      <c r="AM435" s="257"/>
      <c r="AN435" s="257"/>
      <c r="BZ435" s="244">
        <v>9.2299999999999098</v>
      </c>
      <c r="CA435" s="252">
        <v>9</v>
      </c>
      <c r="CB435" s="206">
        <v>14</v>
      </c>
      <c r="CC435" s="206">
        <v>19</v>
      </c>
      <c r="CD435" s="206">
        <v>24</v>
      </c>
      <c r="CE435" s="206">
        <v>29</v>
      </c>
      <c r="CF435" s="206">
        <v>34</v>
      </c>
      <c r="CG435" s="206">
        <v>39</v>
      </c>
      <c r="CH435" s="206">
        <v>44</v>
      </c>
      <c r="CI435" s="206">
        <v>49</v>
      </c>
      <c r="CJ435" s="206">
        <v>54</v>
      </c>
    </row>
    <row r="436" spans="30:88" ht="16.5" x14ac:dyDescent="0.3">
      <c r="AD436" s="257"/>
      <c r="AE436" s="149"/>
      <c r="AF436" s="149"/>
      <c r="AG436" s="258"/>
      <c r="AH436" s="209"/>
      <c r="AI436" s="257"/>
      <c r="AJ436" s="257"/>
      <c r="AK436" s="257"/>
      <c r="AL436" s="257"/>
      <c r="AM436" s="257"/>
      <c r="AN436" s="257"/>
      <c r="BZ436" s="244">
        <v>9.2399999999999096</v>
      </c>
      <c r="CA436" s="252">
        <v>9</v>
      </c>
      <c r="CB436" s="206">
        <v>14</v>
      </c>
      <c r="CC436" s="206">
        <v>19</v>
      </c>
      <c r="CD436" s="206">
        <v>24</v>
      </c>
      <c r="CE436" s="206">
        <v>29</v>
      </c>
      <c r="CF436" s="206">
        <v>34</v>
      </c>
      <c r="CG436" s="206">
        <v>39</v>
      </c>
      <c r="CH436" s="206">
        <v>44</v>
      </c>
      <c r="CI436" s="206">
        <v>49</v>
      </c>
      <c r="CJ436" s="206">
        <v>54</v>
      </c>
    </row>
    <row r="437" spans="30:88" ht="18" x14ac:dyDescent="0.25">
      <c r="AD437" s="257"/>
      <c r="AE437" s="149"/>
      <c r="AF437" s="149"/>
      <c r="AG437" s="258"/>
      <c r="AH437" s="209"/>
      <c r="AI437" s="257"/>
      <c r="AJ437" s="257"/>
      <c r="AK437" s="257"/>
      <c r="AL437" s="257"/>
      <c r="AM437" s="257"/>
      <c r="AN437" s="257"/>
      <c r="BZ437" s="265">
        <v>9.2499999999999094</v>
      </c>
      <c r="CA437" s="252">
        <v>9</v>
      </c>
      <c r="CB437" s="206">
        <v>14</v>
      </c>
      <c r="CC437" s="206">
        <v>19</v>
      </c>
      <c r="CD437" s="206">
        <v>24</v>
      </c>
      <c r="CE437" s="206">
        <v>29</v>
      </c>
      <c r="CF437" s="206">
        <v>34</v>
      </c>
      <c r="CG437" s="206">
        <v>39</v>
      </c>
      <c r="CH437" s="206">
        <v>44</v>
      </c>
      <c r="CI437" s="206">
        <v>49</v>
      </c>
      <c r="CJ437" s="206">
        <v>54</v>
      </c>
    </row>
    <row r="438" spans="30:88" ht="18.75" x14ac:dyDescent="0.3">
      <c r="AD438" s="257"/>
      <c r="AE438" s="149"/>
      <c r="AF438" s="149"/>
      <c r="AG438" s="263"/>
      <c r="AH438" s="209"/>
      <c r="AI438" s="257"/>
      <c r="AJ438" s="257"/>
      <c r="AK438" s="257"/>
      <c r="AL438" s="257"/>
      <c r="AM438" s="257"/>
      <c r="AN438" s="257"/>
      <c r="BZ438" s="244">
        <v>9.2599999999999092</v>
      </c>
      <c r="CA438" s="252">
        <v>8</v>
      </c>
      <c r="CB438" s="206">
        <v>13</v>
      </c>
      <c r="CC438" s="206">
        <v>18</v>
      </c>
      <c r="CD438" s="206">
        <v>23</v>
      </c>
      <c r="CE438" s="206">
        <v>28</v>
      </c>
      <c r="CF438" s="206">
        <v>33</v>
      </c>
      <c r="CG438" s="206">
        <v>38</v>
      </c>
      <c r="CH438" s="206">
        <v>43</v>
      </c>
      <c r="CI438" s="206">
        <v>48</v>
      </c>
      <c r="CJ438" s="206">
        <v>53</v>
      </c>
    </row>
    <row r="439" spans="30:88" ht="16.5" x14ac:dyDescent="0.3">
      <c r="AD439" s="257"/>
      <c r="AE439" s="149"/>
      <c r="AF439" s="149"/>
      <c r="AG439" s="258"/>
      <c r="AH439" s="209"/>
      <c r="AI439" s="257"/>
      <c r="AJ439" s="257"/>
      <c r="AK439" s="257"/>
      <c r="AL439" s="257"/>
      <c r="AM439" s="257"/>
      <c r="AN439" s="257"/>
      <c r="BZ439" s="244">
        <v>9.2699999999999108</v>
      </c>
      <c r="CA439" s="252">
        <v>8</v>
      </c>
      <c r="CB439" s="206">
        <v>13</v>
      </c>
      <c r="CC439" s="206">
        <v>18</v>
      </c>
      <c r="CD439" s="206">
        <v>23</v>
      </c>
      <c r="CE439" s="206">
        <v>28</v>
      </c>
      <c r="CF439" s="206">
        <v>33</v>
      </c>
      <c r="CG439" s="206">
        <v>38</v>
      </c>
      <c r="CH439" s="206">
        <v>43</v>
      </c>
      <c r="CI439" s="206">
        <v>48</v>
      </c>
      <c r="CJ439" s="206">
        <v>53</v>
      </c>
    </row>
    <row r="440" spans="30:88" ht="16.5" x14ac:dyDescent="0.3">
      <c r="AD440" s="257"/>
      <c r="AE440" s="149"/>
      <c r="AF440" s="149"/>
      <c r="AG440" s="258"/>
      <c r="AH440" s="209"/>
      <c r="AI440" s="257"/>
      <c r="AJ440" s="257"/>
      <c r="AK440" s="257"/>
      <c r="AL440" s="257"/>
      <c r="AM440" s="257"/>
      <c r="AN440" s="257"/>
      <c r="BZ440" s="244">
        <v>9.2799999999999105</v>
      </c>
      <c r="CA440" s="252">
        <v>8</v>
      </c>
      <c r="CB440" s="206">
        <v>13</v>
      </c>
      <c r="CC440" s="206">
        <v>18</v>
      </c>
      <c r="CD440" s="206">
        <v>23</v>
      </c>
      <c r="CE440" s="206">
        <v>28</v>
      </c>
      <c r="CF440" s="206">
        <v>33</v>
      </c>
      <c r="CG440" s="206">
        <v>38</v>
      </c>
      <c r="CH440" s="206">
        <v>43</v>
      </c>
      <c r="CI440" s="206">
        <v>48</v>
      </c>
      <c r="CJ440" s="206">
        <v>53</v>
      </c>
    </row>
    <row r="441" spans="30:88" ht="16.5" x14ac:dyDescent="0.3">
      <c r="AD441" s="257"/>
      <c r="AE441" s="149"/>
      <c r="AF441" s="149"/>
      <c r="AG441" s="258"/>
      <c r="AH441" s="209"/>
      <c r="AI441" s="257"/>
      <c r="AJ441" s="257"/>
      <c r="AK441" s="257"/>
      <c r="AL441" s="257"/>
      <c r="AM441" s="257"/>
      <c r="AN441" s="257"/>
      <c r="BZ441" s="244">
        <v>9.2899999999999103</v>
      </c>
      <c r="CA441" s="252">
        <v>8</v>
      </c>
      <c r="CB441" s="206">
        <v>13</v>
      </c>
      <c r="CC441" s="206">
        <v>18</v>
      </c>
      <c r="CD441" s="206">
        <v>23</v>
      </c>
      <c r="CE441" s="206">
        <v>28</v>
      </c>
      <c r="CF441" s="206">
        <v>33</v>
      </c>
      <c r="CG441" s="206">
        <v>38</v>
      </c>
      <c r="CH441" s="206">
        <v>43</v>
      </c>
      <c r="CI441" s="206">
        <v>48</v>
      </c>
      <c r="CJ441" s="206">
        <v>53</v>
      </c>
    </row>
    <row r="442" spans="30:88" ht="18" x14ac:dyDescent="0.25">
      <c r="AD442" s="257"/>
      <c r="AE442" s="149"/>
      <c r="AF442" s="149"/>
      <c r="AG442" s="258"/>
      <c r="AH442" s="209"/>
      <c r="AI442" s="257"/>
      <c r="AJ442" s="257"/>
      <c r="AK442" s="257"/>
      <c r="AL442" s="257"/>
      <c r="AM442" s="257"/>
      <c r="AN442" s="257"/>
      <c r="BZ442" s="265">
        <v>9.2999999999999101</v>
      </c>
      <c r="CA442" s="252">
        <v>8</v>
      </c>
      <c r="CB442" s="206">
        <v>13</v>
      </c>
      <c r="CC442" s="206">
        <v>18</v>
      </c>
      <c r="CD442" s="206">
        <v>23</v>
      </c>
      <c r="CE442" s="206">
        <v>28</v>
      </c>
      <c r="CF442" s="206">
        <v>33</v>
      </c>
      <c r="CG442" s="206">
        <v>38</v>
      </c>
      <c r="CH442" s="206">
        <v>43</v>
      </c>
      <c r="CI442" s="206">
        <v>48</v>
      </c>
      <c r="CJ442" s="206">
        <v>53</v>
      </c>
    </row>
    <row r="443" spans="30:88" ht="16.5" x14ac:dyDescent="0.3">
      <c r="AD443" s="257"/>
      <c r="AE443" s="149"/>
      <c r="AF443" s="149"/>
      <c r="AG443" s="258"/>
      <c r="AH443" s="209"/>
      <c r="AI443" s="257"/>
      <c r="AJ443" s="257"/>
      <c r="AK443" s="257"/>
      <c r="AL443" s="257"/>
      <c r="AM443" s="257"/>
      <c r="AN443" s="257"/>
      <c r="BZ443" s="244">
        <v>9.3099999999999099</v>
      </c>
      <c r="CA443" s="252">
        <v>7</v>
      </c>
      <c r="CB443" s="206">
        <v>12</v>
      </c>
      <c r="CC443" s="206">
        <v>17</v>
      </c>
      <c r="CD443" s="206">
        <v>22</v>
      </c>
      <c r="CE443" s="206">
        <v>27</v>
      </c>
      <c r="CF443" s="206">
        <v>32</v>
      </c>
      <c r="CG443" s="206">
        <v>37</v>
      </c>
      <c r="CH443" s="206">
        <v>42</v>
      </c>
      <c r="CI443" s="206">
        <v>47</v>
      </c>
      <c r="CJ443" s="206">
        <v>52</v>
      </c>
    </row>
    <row r="444" spans="30:88" ht="16.5" x14ac:dyDescent="0.3">
      <c r="AD444" s="257"/>
      <c r="AE444" s="149"/>
      <c r="AF444" s="149"/>
      <c r="AG444" s="258"/>
      <c r="AH444" s="209"/>
      <c r="AI444" s="257"/>
      <c r="AJ444" s="257"/>
      <c r="AK444" s="257"/>
      <c r="AL444" s="257"/>
      <c r="AM444" s="257"/>
      <c r="AN444" s="257"/>
      <c r="BZ444" s="244">
        <v>9.3199999999999097</v>
      </c>
      <c r="CA444" s="252">
        <v>7</v>
      </c>
      <c r="CB444" s="206">
        <v>12</v>
      </c>
      <c r="CC444" s="206">
        <v>17</v>
      </c>
      <c r="CD444" s="206">
        <v>22</v>
      </c>
      <c r="CE444" s="206">
        <v>27</v>
      </c>
      <c r="CF444" s="206">
        <v>32</v>
      </c>
      <c r="CG444" s="206">
        <v>37</v>
      </c>
      <c r="CH444" s="206">
        <v>42</v>
      </c>
      <c r="CI444" s="206">
        <v>47</v>
      </c>
      <c r="CJ444" s="206">
        <v>52</v>
      </c>
    </row>
    <row r="445" spans="30:88" ht="16.5" x14ac:dyDescent="0.3">
      <c r="AD445" s="257"/>
      <c r="AE445" s="149"/>
      <c r="AF445" s="149"/>
      <c r="AG445" s="258"/>
      <c r="AH445" s="209"/>
      <c r="AI445" s="257"/>
      <c r="AJ445" s="257"/>
      <c r="AK445" s="257"/>
      <c r="AL445" s="257"/>
      <c r="AM445" s="257"/>
      <c r="AN445" s="257"/>
      <c r="BZ445" s="244">
        <v>9.3299999999999095</v>
      </c>
      <c r="CA445" s="252">
        <v>7</v>
      </c>
      <c r="CB445" s="206">
        <v>12</v>
      </c>
      <c r="CC445" s="206">
        <v>17</v>
      </c>
      <c r="CD445" s="206">
        <v>22</v>
      </c>
      <c r="CE445" s="206">
        <v>27</v>
      </c>
      <c r="CF445" s="206">
        <v>32</v>
      </c>
      <c r="CG445" s="206">
        <v>37</v>
      </c>
      <c r="CH445" s="206">
        <v>42</v>
      </c>
      <c r="CI445" s="206">
        <v>47</v>
      </c>
      <c r="CJ445" s="206">
        <v>52</v>
      </c>
    </row>
    <row r="446" spans="30:88" ht="16.5" x14ac:dyDescent="0.3">
      <c r="AD446" s="257"/>
      <c r="AE446" s="149"/>
      <c r="AF446" s="149"/>
      <c r="AG446" s="258"/>
      <c r="AH446" s="209"/>
      <c r="AI446" s="257"/>
      <c r="AJ446" s="257"/>
      <c r="AK446" s="257"/>
      <c r="AL446" s="257"/>
      <c r="AM446" s="257"/>
      <c r="AN446" s="257"/>
      <c r="BZ446" s="244">
        <v>9.3399999999999093</v>
      </c>
      <c r="CA446" s="252">
        <v>7</v>
      </c>
      <c r="CB446" s="206">
        <v>12</v>
      </c>
      <c r="CC446" s="206">
        <v>17</v>
      </c>
      <c r="CD446" s="206">
        <v>22</v>
      </c>
      <c r="CE446" s="206">
        <v>27</v>
      </c>
      <c r="CF446" s="206">
        <v>32</v>
      </c>
      <c r="CG446" s="206">
        <v>37</v>
      </c>
      <c r="CH446" s="206">
        <v>42</v>
      </c>
      <c r="CI446" s="206">
        <v>47</v>
      </c>
      <c r="CJ446" s="206">
        <v>52</v>
      </c>
    </row>
    <row r="447" spans="30:88" ht="18" x14ac:dyDescent="0.25">
      <c r="AD447" s="257"/>
      <c r="AE447" s="149"/>
      <c r="AF447" s="149"/>
      <c r="AG447" s="258"/>
      <c r="AH447" s="209"/>
      <c r="AI447" s="257"/>
      <c r="AJ447" s="257"/>
      <c r="AK447" s="257"/>
      <c r="AL447" s="257"/>
      <c r="AM447" s="257"/>
      <c r="AN447" s="257"/>
      <c r="BZ447" s="265">
        <v>9.3499999999999108</v>
      </c>
      <c r="CA447" s="252">
        <v>7</v>
      </c>
      <c r="CB447" s="206">
        <v>12</v>
      </c>
      <c r="CC447" s="206">
        <v>17</v>
      </c>
      <c r="CD447" s="206">
        <v>22</v>
      </c>
      <c r="CE447" s="206">
        <v>27</v>
      </c>
      <c r="CF447" s="206">
        <v>32</v>
      </c>
      <c r="CG447" s="206">
        <v>37</v>
      </c>
      <c r="CH447" s="206">
        <v>42</v>
      </c>
      <c r="CI447" s="206">
        <v>47</v>
      </c>
      <c r="CJ447" s="206">
        <v>52</v>
      </c>
    </row>
    <row r="448" spans="30:88" ht="16.5" x14ac:dyDescent="0.3">
      <c r="AD448" s="257"/>
      <c r="AE448" s="149"/>
      <c r="AF448" s="149"/>
      <c r="AG448" s="258"/>
      <c r="AH448" s="209"/>
      <c r="AI448" s="257"/>
      <c r="AJ448" s="257"/>
      <c r="AK448" s="257"/>
      <c r="AL448" s="257"/>
      <c r="AM448" s="257"/>
      <c r="AN448" s="257"/>
      <c r="BZ448" s="244">
        <v>9.3599999999999106</v>
      </c>
      <c r="CA448" s="252">
        <v>6</v>
      </c>
      <c r="CB448" s="206">
        <v>11</v>
      </c>
      <c r="CC448" s="206">
        <v>16</v>
      </c>
      <c r="CD448" s="206">
        <v>21</v>
      </c>
      <c r="CE448" s="206">
        <v>26</v>
      </c>
      <c r="CF448" s="206">
        <v>31</v>
      </c>
      <c r="CG448" s="206">
        <v>36</v>
      </c>
      <c r="CH448" s="206">
        <v>41</v>
      </c>
      <c r="CI448" s="206">
        <v>46</v>
      </c>
      <c r="CJ448" s="206">
        <v>51</v>
      </c>
    </row>
    <row r="449" spans="30:88" ht="16.5" x14ac:dyDescent="0.3">
      <c r="AD449" s="257"/>
      <c r="AE449" s="149"/>
      <c r="AF449" s="149"/>
      <c r="AG449" s="258"/>
      <c r="AH449" s="209"/>
      <c r="AI449" s="257"/>
      <c r="AJ449" s="257"/>
      <c r="AK449" s="257"/>
      <c r="AL449" s="257"/>
      <c r="AM449" s="257"/>
      <c r="AN449" s="257"/>
      <c r="BZ449" s="244">
        <v>9.3699999999999104</v>
      </c>
      <c r="CA449" s="252">
        <v>6</v>
      </c>
      <c r="CB449" s="206">
        <v>11</v>
      </c>
      <c r="CC449" s="206">
        <v>16</v>
      </c>
      <c r="CD449" s="206">
        <v>21</v>
      </c>
      <c r="CE449" s="206">
        <v>26</v>
      </c>
      <c r="CF449" s="206">
        <v>31</v>
      </c>
      <c r="CG449" s="206">
        <v>36</v>
      </c>
      <c r="CH449" s="206">
        <v>41</v>
      </c>
      <c r="CI449" s="206">
        <v>46</v>
      </c>
      <c r="CJ449" s="206">
        <v>51</v>
      </c>
    </row>
    <row r="450" spans="30:88" ht="16.5" x14ac:dyDescent="0.3">
      <c r="AD450" s="257"/>
      <c r="AE450" s="149"/>
      <c r="AF450" s="149"/>
      <c r="AG450" s="258"/>
      <c r="AH450" s="209"/>
      <c r="AI450" s="257"/>
      <c r="AJ450" s="257"/>
      <c r="AK450" s="257"/>
      <c r="AL450" s="257"/>
      <c r="AM450" s="257"/>
      <c r="AN450" s="257"/>
      <c r="BZ450" s="244">
        <v>9.3799999999999102</v>
      </c>
      <c r="CA450" s="252">
        <v>6</v>
      </c>
      <c r="CB450" s="206">
        <v>11</v>
      </c>
      <c r="CC450" s="206">
        <v>16</v>
      </c>
      <c r="CD450" s="206">
        <v>21</v>
      </c>
      <c r="CE450" s="206">
        <v>26</v>
      </c>
      <c r="CF450" s="206">
        <v>31</v>
      </c>
      <c r="CG450" s="206">
        <v>36</v>
      </c>
      <c r="CH450" s="206">
        <v>41</v>
      </c>
      <c r="CI450" s="206">
        <v>46</v>
      </c>
      <c r="CJ450" s="206">
        <v>51</v>
      </c>
    </row>
    <row r="451" spans="30:88" ht="16.5" x14ac:dyDescent="0.3">
      <c r="AD451" s="257"/>
      <c r="AE451" s="149"/>
      <c r="AF451" s="149"/>
      <c r="AG451" s="258"/>
      <c r="AH451" s="209"/>
      <c r="AI451" s="257"/>
      <c r="AJ451" s="257"/>
      <c r="AK451" s="257"/>
      <c r="AL451" s="257"/>
      <c r="AM451" s="257"/>
      <c r="AN451" s="257"/>
      <c r="BZ451" s="244">
        <v>9.38999999999991</v>
      </c>
      <c r="CA451" s="252">
        <v>6</v>
      </c>
      <c r="CB451" s="206">
        <v>11</v>
      </c>
      <c r="CC451" s="206">
        <v>16</v>
      </c>
      <c r="CD451" s="206">
        <v>21</v>
      </c>
      <c r="CE451" s="206">
        <v>26</v>
      </c>
      <c r="CF451" s="206">
        <v>31</v>
      </c>
      <c r="CG451" s="206">
        <v>36</v>
      </c>
      <c r="CH451" s="206">
        <v>41</v>
      </c>
      <c r="CI451" s="206">
        <v>46</v>
      </c>
      <c r="CJ451" s="206">
        <v>51</v>
      </c>
    </row>
    <row r="452" spans="30:88" ht="18" x14ac:dyDescent="0.25">
      <c r="AD452" s="257"/>
      <c r="AE452" s="149"/>
      <c r="AF452" s="149"/>
      <c r="AG452" s="258"/>
      <c r="AH452" s="209"/>
      <c r="AI452" s="257"/>
      <c r="AJ452" s="257"/>
      <c r="AK452" s="257"/>
      <c r="AL452" s="257"/>
      <c r="AM452" s="257"/>
      <c r="AN452" s="257"/>
      <c r="BZ452" s="265">
        <v>9.3999999999999098</v>
      </c>
      <c r="CA452" s="252">
        <v>6</v>
      </c>
      <c r="CB452" s="206">
        <v>11</v>
      </c>
      <c r="CC452" s="206">
        <v>16</v>
      </c>
      <c r="CD452" s="206">
        <v>21</v>
      </c>
      <c r="CE452" s="206">
        <v>26</v>
      </c>
      <c r="CF452" s="206">
        <v>31</v>
      </c>
      <c r="CG452" s="206">
        <v>36</v>
      </c>
      <c r="CH452" s="206">
        <v>41</v>
      </c>
      <c r="CI452" s="206">
        <v>46</v>
      </c>
      <c r="CJ452" s="206">
        <v>51</v>
      </c>
    </row>
    <row r="453" spans="30:88" ht="16.5" x14ac:dyDescent="0.3">
      <c r="AD453" s="257"/>
      <c r="AE453" s="149"/>
      <c r="AF453" s="149"/>
      <c r="AG453" s="258"/>
      <c r="AH453" s="209"/>
      <c r="AI453" s="257"/>
      <c r="AJ453" s="257"/>
      <c r="AK453" s="257"/>
      <c r="AL453" s="257"/>
      <c r="AM453" s="257"/>
      <c r="AN453" s="257"/>
      <c r="BZ453" s="244">
        <v>9.4099999999999095</v>
      </c>
      <c r="CA453" s="252">
        <v>5</v>
      </c>
      <c r="CB453" s="206">
        <v>10</v>
      </c>
      <c r="CC453" s="206">
        <v>15</v>
      </c>
      <c r="CD453" s="206">
        <v>20</v>
      </c>
      <c r="CE453" s="206">
        <v>25</v>
      </c>
      <c r="CF453" s="206">
        <v>30</v>
      </c>
      <c r="CG453" s="206">
        <v>35</v>
      </c>
      <c r="CH453" s="206">
        <v>40</v>
      </c>
      <c r="CI453" s="206">
        <v>45</v>
      </c>
      <c r="CJ453" s="206">
        <v>50</v>
      </c>
    </row>
    <row r="454" spans="30:88" ht="16.5" x14ac:dyDescent="0.3">
      <c r="AD454" s="257"/>
      <c r="AE454" s="149"/>
      <c r="AF454" s="149"/>
      <c r="AG454" s="258"/>
      <c r="AH454" s="209"/>
      <c r="AI454" s="257"/>
      <c r="AJ454" s="257"/>
      <c r="AK454" s="257"/>
      <c r="AL454" s="257"/>
      <c r="AM454" s="257"/>
      <c r="AN454" s="257"/>
      <c r="BZ454" s="244">
        <v>9.4199999999999093</v>
      </c>
      <c r="CA454" s="252">
        <v>5</v>
      </c>
      <c r="CB454" s="206">
        <v>10</v>
      </c>
      <c r="CC454" s="206">
        <v>15</v>
      </c>
      <c r="CD454" s="206">
        <v>20</v>
      </c>
      <c r="CE454" s="206">
        <v>25</v>
      </c>
      <c r="CF454" s="206">
        <v>30</v>
      </c>
      <c r="CG454" s="206">
        <v>35</v>
      </c>
      <c r="CH454" s="206">
        <v>40</v>
      </c>
      <c r="CI454" s="206">
        <v>45</v>
      </c>
      <c r="CJ454" s="206">
        <v>50</v>
      </c>
    </row>
    <row r="455" spans="30:88" ht="16.5" x14ac:dyDescent="0.3">
      <c r="AD455" s="257"/>
      <c r="AE455" s="149"/>
      <c r="AF455" s="149"/>
      <c r="AG455" s="258"/>
      <c r="AH455" s="209"/>
      <c r="AI455" s="257"/>
      <c r="AJ455" s="257"/>
      <c r="AK455" s="257"/>
      <c r="AL455" s="257"/>
      <c r="AM455" s="257"/>
      <c r="AN455" s="257"/>
      <c r="BZ455" s="244">
        <v>9.4299999999999091</v>
      </c>
      <c r="CA455" s="252">
        <v>5</v>
      </c>
      <c r="CB455" s="206">
        <v>10</v>
      </c>
      <c r="CC455" s="206">
        <v>15</v>
      </c>
      <c r="CD455" s="206">
        <v>20</v>
      </c>
      <c r="CE455" s="206">
        <v>25</v>
      </c>
      <c r="CF455" s="206">
        <v>30</v>
      </c>
      <c r="CG455" s="206">
        <v>35</v>
      </c>
      <c r="CH455" s="206">
        <v>40</v>
      </c>
      <c r="CI455" s="206">
        <v>45</v>
      </c>
      <c r="CJ455" s="206">
        <v>50</v>
      </c>
    </row>
    <row r="456" spans="30:88" ht="16.5" x14ac:dyDescent="0.3">
      <c r="AD456" s="257"/>
      <c r="AE456" s="149"/>
      <c r="AF456" s="149"/>
      <c r="AG456" s="258"/>
      <c r="AH456" s="209"/>
      <c r="AI456" s="257"/>
      <c r="AJ456" s="257"/>
      <c r="AK456" s="257"/>
      <c r="AL456" s="257"/>
      <c r="AM456" s="257"/>
      <c r="AN456" s="257"/>
      <c r="BZ456" s="244">
        <v>9.4399999999999107</v>
      </c>
      <c r="CA456" s="252">
        <v>5</v>
      </c>
      <c r="CB456" s="206">
        <v>10</v>
      </c>
      <c r="CC456" s="206">
        <v>15</v>
      </c>
      <c r="CD456" s="206">
        <v>20</v>
      </c>
      <c r="CE456" s="206">
        <v>25</v>
      </c>
      <c r="CF456" s="206">
        <v>30</v>
      </c>
      <c r="CG456" s="206">
        <v>35</v>
      </c>
      <c r="CH456" s="206">
        <v>40</v>
      </c>
      <c r="CI456" s="206">
        <v>45</v>
      </c>
      <c r="CJ456" s="206">
        <v>50</v>
      </c>
    </row>
    <row r="457" spans="30:88" ht="18" x14ac:dyDescent="0.25">
      <c r="AD457" s="257"/>
      <c r="AE457" s="149"/>
      <c r="AF457" s="149"/>
      <c r="AG457" s="258"/>
      <c r="AH457" s="209"/>
      <c r="AI457" s="257"/>
      <c r="AJ457" s="257"/>
      <c r="AK457" s="257"/>
      <c r="AL457" s="257"/>
      <c r="AM457" s="257"/>
      <c r="AN457" s="257"/>
      <c r="BZ457" s="265">
        <v>9.4499999999999105</v>
      </c>
      <c r="CA457" s="252">
        <v>5</v>
      </c>
      <c r="CB457" s="206">
        <v>10</v>
      </c>
      <c r="CC457" s="206">
        <v>15</v>
      </c>
      <c r="CD457" s="206">
        <v>20</v>
      </c>
      <c r="CE457" s="206">
        <v>25</v>
      </c>
      <c r="CF457" s="206">
        <v>30</v>
      </c>
      <c r="CG457" s="206">
        <v>35</v>
      </c>
      <c r="CH457" s="206">
        <v>40</v>
      </c>
      <c r="CI457" s="206">
        <v>45</v>
      </c>
      <c r="CJ457" s="206">
        <v>50</v>
      </c>
    </row>
    <row r="458" spans="30:88" ht="16.5" x14ac:dyDescent="0.3">
      <c r="AD458" s="257"/>
      <c r="AE458" s="149"/>
      <c r="AF458" s="149"/>
      <c r="AG458" s="258"/>
      <c r="AH458" s="209"/>
      <c r="AI458" s="257"/>
      <c r="AJ458" s="257"/>
      <c r="AK458" s="257"/>
      <c r="AL458" s="257"/>
      <c r="AM458" s="257"/>
      <c r="AN458" s="257"/>
      <c r="BZ458" s="244">
        <v>9.4599999999998996</v>
      </c>
      <c r="CA458" s="252">
        <v>4</v>
      </c>
      <c r="CB458" s="206">
        <v>9</v>
      </c>
      <c r="CC458" s="206">
        <v>14</v>
      </c>
      <c r="CD458" s="206">
        <v>19</v>
      </c>
      <c r="CE458" s="206">
        <v>24</v>
      </c>
      <c r="CF458" s="206">
        <v>29</v>
      </c>
      <c r="CG458" s="206">
        <v>34</v>
      </c>
      <c r="CH458" s="206">
        <v>39</v>
      </c>
      <c r="CI458" s="206">
        <v>44</v>
      </c>
      <c r="CJ458" s="206">
        <v>49</v>
      </c>
    </row>
    <row r="459" spans="30:88" ht="16.5" x14ac:dyDescent="0.3">
      <c r="AD459" s="257"/>
      <c r="AE459" s="149"/>
      <c r="AF459" s="149"/>
      <c r="AG459" s="258"/>
      <c r="AH459" s="209"/>
      <c r="AI459" s="257"/>
      <c r="AJ459" s="257"/>
      <c r="AK459" s="257"/>
      <c r="AL459" s="257"/>
      <c r="AM459" s="257"/>
      <c r="AN459" s="257"/>
      <c r="BZ459" s="244">
        <v>9.4699999999998994</v>
      </c>
      <c r="CA459" s="252">
        <v>4</v>
      </c>
      <c r="CB459" s="206">
        <v>9</v>
      </c>
      <c r="CC459" s="206">
        <v>14</v>
      </c>
      <c r="CD459" s="206">
        <v>19</v>
      </c>
      <c r="CE459" s="206">
        <v>24</v>
      </c>
      <c r="CF459" s="206">
        <v>29</v>
      </c>
      <c r="CG459" s="206">
        <v>34</v>
      </c>
      <c r="CH459" s="206">
        <v>39</v>
      </c>
      <c r="CI459" s="206">
        <v>44</v>
      </c>
      <c r="CJ459" s="206">
        <v>49</v>
      </c>
    </row>
    <row r="460" spans="30:88" ht="16.5" x14ac:dyDescent="0.3">
      <c r="AD460" s="257"/>
      <c r="AE460" s="149"/>
      <c r="AF460" s="149"/>
      <c r="AG460" s="258"/>
      <c r="AH460" s="209"/>
      <c r="AI460" s="257"/>
      <c r="AJ460" s="257"/>
      <c r="AK460" s="257"/>
      <c r="AL460" s="257"/>
      <c r="AM460" s="257"/>
      <c r="AN460" s="257"/>
      <c r="BZ460" s="244">
        <v>9.4799999999998992</v>
      </c>
      <c r="CA460" s="252">
        <v>4</v>
      </c>
      <c r="CB460" s="206">
        <v>9</v>
      </c>
      <c r="CC460" s="206">
        <v>14</v>
      </c>
      <c r="CD460" s="206">
        <v>19</v>
      </c>
      <c r="CE460" s="206">
        <v>24</v>
      </c>
      <c r="CF460" s="206">
        <v>29</v>
      </c>
      <c r="CG460" s="206">
        <v>34</v>
      </c>
      <c r="CH460" s="206">
        <v>39</v>
      </c>
      <c r="CI460" s="206">
        <v>44</v>
      </c>
      <c r="CJ460" s="206">
        <v>49</v>
      </c>
    </row>
    <row r="461" spans="30:88" ht="16.5" x14ac:dyDescent="0.3">
      <c r="AD461" s="257"/>
      <c r="AE461" s="149"/>
      <c r="AF461" s="149"/>
      <c r="AG461" s="258"/>
      <c r="AH461" s="209"/>
      <c r="AI461" s="257"/>
      <c r="AJ461" s="257"/>
      <c r="AK461" s="257"/>
      <c r="AL461" s="257"/>
      <c r="AM461" s="257"/>
      <c r="AN461" s="257"/>
      <c r="BZ461" s="244">
        <v>9.4899999999999007</v>
      </c>
      <c r="CA461" s="252">
        <v>4</v>
      </c>
      <c r="CB461" s="206">
        <v>9</v>
      </c>
      <c r="CC461" s="206">
        <v>14</v>
      </c>
      <c r="CD461" s="206">
        <v>19</v>
      </c>
      <c r="CE461" s="206">
        <v>24</v>
      </c>
      <c r="CF461" s="206">
        <v>29</v>
      </c>
      <c r="CG461" s="206">
        <v>34</v>
      </c>
      <c r="CH461" s="206">
        <v>39</v>
      </c>
      <c r="CI461" s="206">
        <v>44</v>
      </c>
      <c r="CJ461" s="206">
        <v>49</v>
      </c>
    </row>
    <row r="462" spans="30:88" ht="18" x14ac:dyDescent="0.25">
      <c r="AD462" s="257"/>
      <c r="AE462" s="149"/>
      <c r="AF462" s="149"/>
      <c r="AG462" s="258"/>
      <c r="AH462" s="209"/>
      <c r="AI462" s="257"/>
      <c r="AJ462" s="257"/>
      <c r="AK462" s="257"/>
      <c r="AL462" s="257"/>
      <c r="AM462" s="257"/>
      <c r="AN462" s="257"/>
      <c r="BZ462" s="265">
        <v>9.4999999999999005</v>
      </c>
      <c r="CA462" s="252">
        <v>4</v>
      </c>
      <c r="CB462" s="206">
        <v>9</v>
      </c>
      <c r="CC462" s="206">
        <v>14</v>
      </c>
      <c r="CD462" s="206">
        <v>19</v>
      </c>
      <c r="CE462" s="206">
        <v>24</v>
      </c>
      <c r="CF462" s="206">
        <v>29</v>
      </c>
      <c r="CG462" s="206">
        <v>34</v>
      </c>
      <c r="CH462" s="206">
        <v>39</v>
      </c>
      <c r="CI462" s="206">
        <v>44</v>
      </c>
      <c r="CJ462" s="206">
        <v>49</v>
      </c>
    </row>
    <row r="463" spans="30:88" ht="16.5" x14ac:dyDescent="0.3">
      <c r="AD463" s="257"/>
      <c r="AE463" s="149"/>
      <c r="AF463" s="149"/>
      <c r="AG463" s="258"/>
      <c r="AH463" s="209"/>
      <c r="AI463" s="257"/>
      <c r="AJ463" s="257"/>
      <c r="AK463" s="257"/>
      <c r="AL463" s="257"/>
      <c r="AM463" s="257"/>
      <c r="AN463" s="257"/>
      <c r="BZ463" s="244">
        <v>9.5099999999999003</v>
      </c>
      <c r="CA463" s="252">
        <v>3</v>
      </c>
      <c r="CB463" s="206">
        <v>8</v>
      </c>
      <c r="CC463" s="206">
        <v>13</v>
      </c>
      <c r="CD463" s="206">
        <v>18</v>
      </c>
      <c r="CE463" s="206">
        <v>23</v>
      </c>
      <c r="CF463" s="206">
        <v>28</v>
      </c>
      <c r="CG463" s="206">
        <v>33</v>
      </c>
      <c r="CH463" s="206">
        <v>38</v>
      </c>
      <c r="CI463" s="206">
        <v>43</v>
      </c>
      <c r="CJ463" s="206">
        <v>48</v>
      </c>
    </row>
    <row r="464" spans="30:88" ht="16.5" x14ac:dyDescent="0.3">
      <c r="AD464" s="257"/>
      <c r="AE464" s="149"/>
      <c r="AF464" s="149"/>
      <c r="AG464" s="258"/>
      <c r="AH464" s="209"/>
      <c r="AI464" s="257"/>
      <c r="AJ464" s="257"/>
      <c r="AK464" s="257"/>
      <c r="AL464" s="257"/>
      <c r="AM464" s="257"/>
      <c r="AN464" s="257"/>
      <c r="BZ464" s="244">
        <v>9.5199999999999001</v>
      </c>
      <c r="CA464" s="252">
        <v>3</v>
      </c>
      <c r="CB464" s="206">
        <v>8</v>
      </c>
      <c r="CC464" s="206">
        <v>13</v>
      </c>
      <c r="CD464" s="206">
        <v>18</v>
      </c>
      <c r="CE464" s="206">
        <v>23</v>
      </c>
      <c r="CF464" s="206">
        <v>28</v>
      </c>
      <c r="CG464" s="206">
        <v>33</v>
      </c>
      <c r="CH464" s="206">
        <v>38</v>
      </c>
      <c r="CI464" s="206">
        <v>43</v>
      </c>
      <c r="CJ464" s="206">
        <v>48</v>
      </c>
    </row>
    <row r="465" spans="30:88" ht="16.5" x14ac:dyDescent="0.3">
      <c r="AD465" s="257"/>
      <c r="AE465" s="149"/>
      <c r="AF465" s="149"/>
      <c r="AG465" s="258"/>
      <c r="AH465" s="209"/>
      <c r="AI465" s="257"/>
      <c r="AJ465" s="257"/>
      <c r="AK465" s="257"/>
      <c r="AL465" s="257"/>
      <c r="AM465" s="257"/>
      <c r="AN465" s="257"/>
      <c r="BZ465" s="244">
        <v>9.5299999999998999</v>
      </c>
      <c r="CA465" s="252">
        <v>3</v>
      </c>
      <c r="CB465" s="206">
        <v>8</v>
      </c>
      <c r="CC465" s="206">
        <v>13</v>
      </c>
      <c r="CD465" s="206">
        <v>18</v>
      </c>
      <c r="CE465" s="206">
        <v>23</v>
      </c>
      <c r="CF465" s="206">
        <v>28</v>
      </c>
      <c r="CG465" s="206">
        <v>33</v>
      </c>
      <c r="CH465" s="206">
        <v>38</v>
      </c>
      <c r="CI465" s="206">
        <v>43</v>
      </c>
      <c r="CJ465" s="206">
        <v>48</v>
      </c>
    </row>
    <row r="466" spans="30:88" ht="16.5" x14ac:dyDescent="0.3">
      <c r="AD466" s="257"/>
      <c r="AE466" s="149"/>
      <c r="AF466" s="149"/>
      <c r="AG466" s="258"/>
      <c r="AH466" s="209"/>
      <c r="AI466" s="257"/>
      <c r="AJ466" s="257"/>
      <c r="AK466" s="257"/>
      <c r="AL466" s="257"/>
      <c r="AM466" s="257"/>
      <c r="AN466" s="257"/>
      <c r="BZ466" s="244">
        <v>9.5399999999998997</v>
      </c>
      <c r="CA466" s="252">
        <v>3</v>
      </c>
      <c r="CB466" s="206">
        <v>8</v>
      </c>
      <c r="CC466" s="206">
        <v>13</v>
      </c>
      <c r="CD466" s="206">
        <v>18</v>
      </c>
      <c r="CE466" s="206">
        <v>23</v>
      </c>
      <c r="CF466" s="206">
        <v>28</v>
      </c>
      <c r="CG466" s="206">
        <v>33</v>
      </c>
      <c r="CH466" s="206">
        <v>38</v>
      </c>
      <c r="CI466" s="206">
        <v>43</v>
      </c>
      <c r="CJ466" s="206">
        <v>48</v>
      </c>
    </row>
    <row r="467" spans="30:88" ht="18" x14ac:dyDescent="0.25">
      <c r="AD467" s="257"/>
      <c r="AE467" s="149"/>
      <c r="AF467" s="149"/>
      <c r="AG467" s="258"/>
      <c r="AH467" s="209"/>
      <c r="AI467" s="257"/>
      <c r="AJ467" s="257"/>
      <c r="AK467" s="257"/>
      <c r="AL467" s="257"/>
      <c r="AM467" s="257"/>
      <c r="AN467" s="257"/>
      <c r="BZ467" s="265">
        <v>9.5499999999998995</v>
      </c>
      <c r="CA467" s="252">
        <v>3</v>
      </c>
      <c r="CB467" s="206">
        <v>8</v>
      </c>
      <c r="CC467" s="206">
        <v>13</v>
      </c>
      <c r="CD467" s="206">
        <v>18</v>
      </c>
      <c r="CE467" s="206">
        <v>23</v>
      </c>
      <c r="CF467" s="206">
        <v>28</v>
      </c>
      <c r="CG467" s="206">
        <v>33</v>
      </c>
      <c r="CH467" s="206">
        <v>38</v>
      </c>
      <c r="CI467" s="206">
        <v>43</v>
      </c>
      <c r="CJ467" s="206">
        <v>48</v>
      </c>
    </row>
    <row r="468" spans="30:88" ht="16.5" x14ac:dyDescent="0.3">
      <c r="AD468" s="257"/>
      <c r="AE468" s="149"/>
      <c r="AF468" s="149"/>
      <c r="AG468" s="258"/>
      <c r="AH468" s="209"/>
      <c r="AI468" s="257"/>
      <c r="AJ468" s="257"/>
      <c r="AK468" s="257"/>
      <c r="AL468" s="257"/>
      <c r="AM468" s="257"/>
      <c r="AN468" s="257"/>
      <c r="BZ468" s="244">
        <v>9.5599999999998992</v>
      </c>
      <c r="CA468" s="252">
        <v>2</v>
      </c>
      <c r="CB468" s="206">
        <v>7</v>
      </c>
      <c r="CC468" s="206">
        <v>12</v>
      </c>
      <c r="CD468" s="206">
        <v>17</v>
      </c>
      <c r="CE468" s="206">
        <v>22</v>
      </c>
      <c r="CF468" s="206">
        <v>27</v>
      </c>
      <c r="CG468" s="206">
        <v>32</v>
      </c>
      <c r="CH468" s="206">
        <v>37</v>
      </c>
      <c r="CI468" s="206">
        <v>42</v>
      </c>
      <c r="CJ468" s="206">
        <v>47</v>
      </c>
    </row>
    <row r="469" spans="30:88" ht="16.5" x14ac:dyDescent="0.3">
      <c r="AD469" s="257"/>
      <c r="AE469" s="149"/>
      <c r="AF469" s="149"/>
      <c r="AG469" s="258"/>
      <c r="AH469" s="209"/>
      <c r="AI469" s="257"/>
      <c r="AJ469" s="257"/>
      <c r="AK469" s="257"/>
      <c r="AL469" s="257"/>
      <c r="AM469" s="257"/>
      <c r="AN469" s="257"/>
      <c r="BZ469" s="244">
        <v>9.5699999999999008</v>
      </c>
      <c r="CA469" s="252">
        <v>2</v>
      </c>
      <c r="CB469" s="206">
        <v>7</v>
      </c>
      <c r="CC469" s="206">
        <v>12</v>
      </c>
      <c r="CD469" s="206">
        <v>17</v>
      </c>
      <c r="CE469" s="206">
        <v>22</v>
      </c>
      <c r="CF469" s="206">
        <v>27</v>
      </c>
      <c r="CG469" s="206">
        <v>32</v>
      </c>
      <c r="CH469" s="206">
        <v>37</v>
      </c>
      <c r="CI469" s="206">
        <v>42</v>
      </c>
      <c r="CJ469" s="206">
        <v>47</v>
      </c>
    </row>
    <row r="470" spans="30:88" ht="16.5" x14ac:dyDescent="0.3">
      <c r="AD470" s="257"/>
      <c r="AE470" s="149"/>
      <c r="AF470" s="149"/>
      <c r="AG470" s="258"/>
      <c r="AH470" s="209"/>
      <c r="AI470" s="257"/>
      <c r="AJ470" s="257"/>
      <c r="AK470" s="257"/>
      <c r="AL470" s="257"/>
      <c r="AM470" s="257"/>
      <c r="AN470" s="257"/>
      <c r="BZ470" s="244">
        <v>9.5799999999999006</v>
      </c>
      <c r="CA470" s="252">
        <v>2</v>
      </c>
      <c r="CB470" s="206">
        <v>7</v>
      </c>
      <c r="CC470" s="206">
        <v>12</v>
      </c>
      <c r="CD470" s="206">
        <v>17</v>
      </c>
      <c r="CE470" s="206">
        <v>22</v>
      </c>
      <c r="CF470" s="206">
        <v>27</v>
      </c>
      <c r="CG470" s="206">
        <v>32</v>
      </c>
      <c r="CH470" s="206">
        <v>37</v>
      </c>
      <c r="CI470" s="206">
        <v>42</v>
      </c>
      <c r="CJ470" s="206">
        <v>47</v>
      </c>
    </row>
    <row r="471" spans="30:88" ht="16.5" x14ac:dyDescent="0.3">
      <c r="AD471" s="257"/>
      <c r="AE471" s="149"/>
      <c r="AF471" s="149"/>
      <c r="AG471" s="258"/>
      <c r="AH471" s="209"/>
      <c r="AI471" s="257"/>
      <c r="AJ471" s="257"/>
      <c r="AK471" s="257"/>
      <c r="AL471" s="257"/>
      <c r="AM471" s="257"/>
      <c r="AN471" s="257"/>
      <c r="BZ471" s="244">
        <v>9.5899999999999004</v>
      </c>
      <c r="CA471" s="252">
        <v>2</v>
      </c>
      <c r="CB471" s="206">
        <v>7</v>
      </c>
      <c r="CC471" s="206">
        <v>12</v>
      </c>
      <c r="CD471" s="206">
        <v>17</v>
      </c>
      <c r="CE471" s="206">
        <v>22</v>
      </c>
      <c r="CF471" s="206">
        <v>27</v>
      </c>
      <c r="CG471" s="206">
        <v>32</v>
      </c>
      <c r="CH471" s="206">
        <v>37</v>
      </c>
      <c r="CI471" s="206">
        <v>42</v>
      </c>
      <c r="CJ471" s="206">
        <v>47</v>
      </c>
    </row>
    <row r="472" spans="30:88" ht="18" x14ac:dyDescent="0.25">
      <c r="AD472" s="257"/>
      <c r="AE472" s="149"/>
      <c r="AF472" s="149"/>
      <c r="AG472" s="258"/>
      <c r="AH472" s="209"/>
      <c r="AI472" s="257"/>
      <c r="AJ472" s="257"/>
      <c r="AK472" s="257"/>
      <c r="AL472" s="257"/>
      <c r="AM472" s="257"/>
      <c r="AN472" s="257"/>
      <c r="BZ472" s="265">
        <v>9.5999999999999002</v>
      </c>
      <c r="CA472" s="252">
        <v>2</v>
      </c>
      <c r="CB472" s="206">
        <v>7</v>
      </c>
      <c r="CC472" s="206">
        <v>12</v>
      </c>
      <c r="CD472" s="206">
        <v>17</v>
      </c>
      <c r="CE472" s="206">
        <v>22</v>
      </c>
      <c r="CF472" s="206">
        <v>27</v>
      </c>
      <c r="CG472" s="206">
        <v>32</v>
      </c>
      <c r="CH472" s="206">
        <v>37</v>
      </c>
      <c r="CI472" s="206">
        <v>42</v>
      </c>
      <c r="CJ472" s="206">
        <v>47</v>
      </c>
    </row>
    <row r="473" spans="30:88" ht="16.5" x14ac:dyDescent="0.3">
      <c r="AD473" s="257"/>
      <c r="AE473" s="149"/>
      <c r="AF473" s="149"/>
      <c r="AG473" s="258"/>
      <c r="AH473" s="209"/>
      <c r="AI473" s="257"/>
      <c r="AJ473" s="257"/>
      <c r="AK473" s="257"/>
      <c r="AL473" s="257"/>
      <c r="AM473" s="257"/>
      <c r="AN473" s="257"/>
      <c r="BZ473" s="244">
        <v>9.6099999999999</v>
      </c>
      <c r="CA473" s="252">
        <v>1</v>
      </c>
      <c r="CB473" s="206">
        <v>6</v>
      </c>
      <c r="CC473" s="206">
        <v>11</v>
      </c>
      <c r="CD473" s="206">
        <v>16</v>
      </c>
      <c r="CE473" s="206">
        <v>21</v>
      </c>
      <c r="CF473" s="206">
        <v>26</v>
      </c>
      <c r="CG473" s="206">
        <v>31</v>
      </c>
      <c r="CH473" s="206">
        <v>36</v>
      </c>
      <c r="CI473" s="206">
        <v>41</v>
      </c>
      <c r="CJ473" s="206">
        <v>46</v>
      </c>
    </row>
    <row r="474" spans="30:88" ht="16.5" x14ac:dyDescent="0.3">
      <c r="AD474" s="257"/>
      <c r="AE474" s="149"/>
      <c r="AF474" s="149"/>
      <c r="AG474" s="258"/>
      <c r="AH474" s="209"/>
      <c r="AI474" s="257"/>
      <c r="AJ474" s="257"/>
      <c r="AK474" s="257"/>
      <c r="AL474" s="257"/>
      <c r="AM474" s="257"/>
      <c r="AN474" s="257"/>
      <c r="BZ474" s="244">
        <v>9.6199999999998997</v>
      </c>
      <c r="CA474" s="252">
        <v>1</v>
      </c>
      <c r="CB474" s="206">
        <v>6</v>
      </c>
      <c r="CC474" s="206">
        <v>11</v>
      </c>
      <c r="CD474" s="206">
        <v>16</v>
      </c>
      <c r="CE474" s="206">
        <v>21</v>
      </c>
      <c r="CF474" s="206">
        <v>26</v>
      </c>
      <c r="CG474" s="206">
        <v>31</v>
      </c>
      <c r="CH474" s="206">
        <v>36</v>
      </c>
      <c r="CI474" s="206">
        <v>41</v>
      </c>
      <c r="CJ474" s="206">
        <v>46</v>
      </c>
    </row>
    <row r="475" spans="30:88" ht="16.5" x14ac:dyDescent="0.3">
      <c r="AD475" s="257"/>
      <c r="AE475" s="149"/>
      <c r="AF475" s="149"/>
      <c r="AG475" s="258"/>
      <c r="AH475" s="209"/>
      <c r="AI475" s="257"/>
      <c r="AJ475" s="257"/>
      <c r="AK475" s="257"/>
      <c r="AL475" s="257"/>
      <c r="AM475" s="257"/>
      <c r="AN475" s="257"/>
      <c r="BZ475" s="244">
        <v>9.6299999999998995</v>
      </c>
      <c r="CA475" s="252">
        <v>1</v>
      </c>
      <c r="CB475" s="206">
        <v>6</v>
      </c>
      <c r="CC475" s="206">
        <v>11</v>
      </c>
      <c r="CD475" s="206">
        <v>16</v>
      </c>
      <c r="CE475" s="206">
        <v>21</v>
      </c>
      <c r="CF475" s="206">
        <v>26</v>
      </c>
      <c r="CG475" s="206">
        <v>31</v>
      </c>
      <c r="CH475" s="206">
        <v>36</v>
      </c>
      <c r="CI475" s="206">
        <v>41</v>
      </c>
      <c r="CJ475" s="206">
        <v>46</v>
      </c>
    </row>
    <row r="476" spans="30:88" ht="16.5" x14ac:dyDescent="0.3">
      <c r="AD476" s="257"/>
      <c r="AE476" s="149"/>
      <c r="AF476" s="149"/>
      <c r="AG476" s="258"/>
      <c r="AH476" s="209"/>
      <c r="AI476" s="257"/>
      <c r="AJ476" s="257"/>
      <c r="AK476" s="257"/>
      <c r="AL476" s="257"/>
      <c r="AM476" s="257"/>
      <c r="AN476" s="257"/>
      <c r="BZ476" s="244">
        <v>9.6399999999998993</v>
      </c>
      <c r="CA476" s="252">
        <v>1</v>
      </c>
      <c r="CB476" s="206">
        <v>6</v>
      </c>
      <c r="CC476" s="206">
        <v>11</v>
      </c>
      <c r="CD476" s="206">
        <v>16</v>
      </c>
      <c r="CE476" s="206">
        <v>21</v>
      </c>
      <c r="CF476" s="206">
        <v>26</v>
      </c>
      <c r="CG476" s="206">
        <v>31</v>
      </c>
      <c r="CH476" s="206">
        <v>36</v>
      </c>
      <c r="CI476" s="206">
        <v>41</v>
      </c>
      <c r="CJ476" s="206">
        <v>46</v>
      </c>
    </row>
    <row r="477" spans="30:88" ht="18" x14ac:dyDescent="0.25">
      <c r="AD477" s="257"/>
      <c r="AE477" s="149"/>
      <c r="AF477" s="149"/>
      <c r="AG477" s="258"/>
      <c r="AH477" s="209"/>
      <c r="AI477" s="257"/>
      <c r="AJ477" s="257"/>
      <c r="AK477" s="257"/>
      <c r="AL477" s="257"/>
      <c r="AM477" s="257"/>
      <c r="AN477" s="257"/>
      <c r="BZ477" s="265">
        <v>9.6499999999999009</v>
      </c>
      <c r="CA477" s="252">
        <v>1</v>
      </c>
      <c r="CB477" s="206">
        <v>6</v>
      </c>
      <c r="CC477" s="206">
        <v>11</v>
      </c>
      <c r="CD477" s="206">
        <v>16</v>
      </c>
      <c r="CE477" s="206">
        <v>21</v>
      </c>
      <c r="CF477" s="206">
        <v>26</v>
      </c>
      <c r="CG477" s="206">
        <v>31</v>
      </c>
      <c r="CH477" s="206">
        <v>36</v>
      </c>
      <c r="CI477" s="206">
        <v>41</v>
      </c>
      <c r="CJ477" s="206">
        <v>46</v>
      </c>
    </row>
    <row r="478" spans="30:88" ht="16.5" x14ac:dyDescent="0.3">
      <c r="AD478" s="257"/>
      <c r="AE478" s="149"/>
      <c r="AF478" s="149"/>
      <c r="AG478" s="258"/>
      <c r="AH478" s="209"/>
      <c r="AI478" s="257"/>
      <c r="AJ478" s="257"/>
      <c r="AK478" s="257"/>
      <c r="AL478" s="257"/>
      <c r="AM478" s="257"/>
      <c r="AN478" s="257"/>
      <c r="BZ478" s="244">
        <v>9.6599999999999007</v>
      </c>
      <c r="CA478" s="252">
        <v>0</v>
      </c>
      <c r="CB478" s="206">
        <v>5</v>
      </c>
      <c r="CC478" s="206">
        <v>10</v>
      </c>
      <c r="CD478" s="206">
        <v>15</v>
      </c>
      <c r="CE478" s="206">
        <v>20</v>
      </c>
      <c r="CF478" s="206">
        <v>25</v>
      </c>
      <c r="CG478" s="206">
        <v>30</v>
      </c>
      <c r="CH478" s="206">
        <v>35</v>
      </c>
      <c r="CI478" s="206">
        <v>40</v>
      </c>
      <c r="CJ478" s="206">
        <v>45</v>
      </c>
    </row>
    <row r="479" spans="30:88" ht="16.5" x14ac:dyDescent="0.3">
      <c r="AD479" s="257"/>
      <c r="AE479" s="149"/>
      <c r="AF479" s="149"/>
      <c r="AG479" s="258"/>
      <c r="AH479" s="209"/>
      <c r="AI479" s="257"/>
      <c r="AJ479" s="257"/>
      <c r="AK479" s="257"/>
      <c r="AL479" s="257"/>
      <c r="AM479" s="257"/>
      <c r="AN479" s="257"/>
      <c r="BZ479" s="244">
        <v>9.6699999999999005</v>
      </c>
      <c r="CA479" s="252">
        <v>0</v>
      </c>
      <c r="CB479" s="206">
        <v>5</v>
      </c>
      <c r="CC479" s="206">
        <v>10</v>
      </c>
      <c r="CD479" s="206">
        <v>15</v>
      </c>
      <c r="CE479" s="206">
        <v>20</v>
      </c>
      <c r="CF479" s="206">
        <v>25</v>
      </c>
      <c r="CG479" s="206">
        <v>30</v>
      </c>
      <c r="CH479" s="206">
        <v>35</v>
      </c>
      <c r="CI479" s="206">
        <v>40</v>
      </c>
      <c r="CJ479" s="206">
        <v>45</v>
      </c>
    </row>
    <row r="480" spans="30:88" ht="16.5" x14ac:dyDescent="0.3">
      <c r="AD480" s="257"/>
      <c r="AE480" s="149"/>
      <c r="AF480" s="149"/>
      <c r="AG480" s="258"/>
      <c r="AH480" s="209"/>
      <c r="AI480" s="257"/>
      <c r="AJ480" s="257"/>
      <c r="AK480" s="257"/>
      <c r="AL480" s="257"/>
      <c r="AM480" s="257"/>
      <c r="AN480" s="257"/>
      <c r="BZ480" s="244">
        <v>9.6799999999999002</v>
      </c>
      <c r="CA480" s="252">
        <v>0</v>
      </c>
      <c r="CB480" s="206">
        <v>5</v>
      </c>
      <c r="CC480" s="206">
        <v>10</v>
      </c>
      <c r="CD480" s="206">
        <v>15</v>
      </c>
      <c r="CE480" s="206">
        <v>20</v>
      </c>
      <c r="CF480" s="206">
        <v>25</v>
      </c>
      <c r="CG480" s="206">
        <v>30</v>
      </c>
      <c r="CH480" s="206">
        <v>35</v>
      </c>
      <c r="CI480" s="206">
        <v>40</v>
      </c>
      <c r="CJ480" s="206">
        <v>45</v>
      </c>
    </row>
    <row r="481" spans="30:88" ht="16.5" x14ac:dyDescent="0.3">
      <c r="AD481" s="257"/>
      <c r="AE481" s="149"/>
      <c r="AF481" s="149"/>
      <c r="AG481" s="258"/>
      <c r="AH481" s="209"/>
      <c r="AI481" s="257"/>
      <c r="AJ481" s="257"/>
      <c r="AK481" s="257"/>
      <c r="AL481" s="257"/>
      <c r="AM481" s="257"/>
      <c r="AN481" s="257"/>
      <c r="BZ481" s="244">
        <v>9.6899999999999</v>
      </c>
      <c r="CA481" s="252">
        <v>0</v>
      </c>
      <c r="CB481" s="206">
        <v>5</v>
      </c>
      <c r="CC481" s="206">
        <v>10</v>
      </c>
      <c r="CD481" s="206">
        <v>15</v>
      </c>
      <c r="CE481" s="206">
        <v>20</v>
      </c>
      <c r="CF481" s="206">
        <v>25</v>
      </c>
      <c r="CG481" s="206">
        <v>30</v>
      </c>
      <c r="CH481" s="206">
        <v>35</v>
      </c>
      <c r="CI481" s="206">
        <v>40</v>
      </c>
      <c r="CJ481" s="206">
        <v>45</v>
      </c>
    </row>
    <row r="482" spans="30:88" ht="18" x14ac:dyDescent="0.25">
      <c r="AD482" s="257"/>
      <c r="AE482" s="149"/>
      <c r="AF482" s="149"/>
      <c r="AG482" s="258"/>
      <c r="AH482" s="209"/>
      <c r="AI482" s="257"/>
      <c r="AJ482" s="257"/>
      <c r="AK482" s="257"/>
      <c r="AL482" s="257"/>
      <c r="AM482" s="257"/>
      <c r="AN482" s="257"/>
      <c r="BZ482" s="265">
        <v>9.6999999999998998</v>
      </c>
      <c r="CA482" s="252">
        <v>0</v>
      </c>
      <c r="CB482" s="206">
        <v>5</v>
      </c>
      <c r="CC482" s="206">
        <v>10</v>
      </c>
      <c r="CD482" s="206">
        <v>15</v>
      </c>
      <c r="CE482" s="206">
        <v>20</v>
      </c>
      <c r="CF482" s="206">
        <v>25</v>
      </c>
      <c r="CG482" s="206">
        <v>30</v>
      </c>
      <c r="CH482" s="206">
        <v>35</v>
      </c>
      <c r="CI482" s="206">
        <v>40</v>
      </c>
      <c r="CJ482" s="206">
        <v>45</v>
      </c>
    </row>
    <row r="483" spans="30:88" ht="16.5" x14ac:dyDescent="0.3">
      <c r="AD483" s="257"/>
      <c r="AE483" s="149"/>
      <c r="AF483" s="149"/>
      <c r="AG483" s="258"/>
      <c r="AH483" s="209"/>
      <c r="AI483" s="257"/>
      <c r="AJ483" s="257"/>
      <c r="AK483" s="257"/>
      <c r="AL483" s="257"/>
      <c r="AM483" s="257"/>
      <c r="AN483" s="257"/>
      <c r="BZ483" s="244">
        <v>9.7099999999998996</v>
      </c>
      <c r="CA483" s="252">
        <v>0</v>
      </c>
      <c r="CB483" s="206">
        <v>4</v>
      </c>
      <c r="CC483" s="206">
        <v>9</v>
      </c>
      <c r="CD483" s="206">
        <v>14</v>
      </c>
      <c r="CE483" s="206">
        <v>19</v>
      </c>
      <c r="CF483" s="206">
        <v>24</v>
      </c>
      <c r="CG483" s="206">
        <v>29</v>
      </c>
      <c r="CH483" s="206">
        <v>34</v>
      </c>
      <c r="CI483" s="206">
        <v>39</v>
      </c>
      <c r="CJ483" s="206">
        <v>44</v>
      </c>
    </row>
    <row r="484" spans="30:88" ht="16.5" x14ac:dyDescent="0.3">
      <c r="AD484" s="257"/>
      <c r="AE484" s="149"/>
      <c r="AF484" s="149"/>
      <c r="AG484" s="258"/>
      <c r="AH484" s="209"/>
      <c r="AI484" s="257"/>
      <c r="AJ484" s="257"/>
      <c r="AK484" s="257"/>
      <c r="AL484" s="257"/>
      <c r="AM484" s="257"/>
      <c r="AN484" s="257"/>
      <c r="BZ484" s="244">
        <v>9.7199999999998994</v>
      </c>
      <c r="CA484" s="252">
        <v>0</v>
      </c>
      <c r="CB484" s="206">
        <v>4</v>
      </c>
      <c r="CC484" s="206">
        <v>9</v>
      </c>
      <c r="CD484" s="206">
        <v>14</v>
      </c>
      <c r="CE484" s="206">
        <v>19</v>
      </c>
      <c r="CF484" s="206">
        <v>24</v>
      </c>
      <c r="CG484" s="206">
        <v>29</v>
      </c>
      <c r="CH484" s="206">
        <v>34</v>
      </c>
      <c r="CI484" s="206">
        <v>39</v>
      </c>
      <c r="CJ484" s="206">
        <v>44</v>
      </c>
    </row>
    <row r="485" spans="30:88" ht="16.5" x14ac:dyDescent="0.3">
      <c r="AD485" s="257"/>
      <c r="AE485" s="149"/>
      <c r="AF485" s="149"/>
      <c r="AG485" s="258"/>
      <c r="AH485" s="209"/>
      <c r="AI485" s="257"/>
      <c r="AJ485" s="257"/>
      <c r="AK485" s="257"/>
      <c r="AL485" s="257"/>
      <c r="AM485" s="257"/>
      <c r="AN485" s="257"/>
      <c r="BZ485" s="244">
        <v>9.7299999999998992</v>
      </c>
      <c r="CA485" s="252">
        <v>0</v>
      </c>
      <c r="CB485" s="206">
        <v>4</v>
      </c>
      <c r="CC485" s="206">
        <v>9</v>
      </c>
      <c r="CD485" s="206">
        <v>14</v>
      </c>
      <c r="CE485" s="206">
        <v>19</v>
      </c>
      <c r="CF485" s="206">
        <v>24</v>
      </c>
      <c r="CG485" s="206">
        <v>29</v>
      </c>
      <c r="CH485" s="206">
        <v>34</v>
      </c>
      <c r="CI485" s="206">
        <v>39</v>
      </c>
      <c r="CJ485" s="206">
        <v>44</v>
      </c>
    </row>
    <row r="486" spans="30:88" ht="16.5" x14ac:dyDescent="0.3">
      <c r="AD486" s="257"/>
      <c r="AE486" s="149"/>
      <c r="AF486" s="149"/>
      <c r="AG486" s="258"/>
      <c r="AH486" s="209"/>
      <c r="AI486" s="257"/>
      <c r="AJ486" s="257"/>
      <c r="AK486" s="257"/>
      <c r="AL486" s="257"/>
      <c r="AM486" s="257"/>
      <c r="AN486" s="257"/>
      <c r="BZ486" s="244">
        <v>9.7399999999999007</v>
      </c>
      <c r="CA486" s="252">
        <v>0</v>
      </c>
      <c r="CB486" s="206">
        <v>4</v>
      </c>
      <c r="CC486" s="206">
        <v>9</v>
      </c>
      <c r="CD486" s="206">
        <v>14</v>
      </c>
      <c r="CE486" s="206">
        <v>19</v>
      </c>
      <c r="CF486" s="206">
        <v>24</v>
      </c>
      <c r="CG486" s="206">
        <v>29</v>
      </c>
      <c r="CH486" s="206">
        <v>34</v>
      </c>
      <c r="CI486" s="206">
        <v>39</v>
      </c>
      <c r="CJ486" s="206">
        <v>44</v>
      </c>
    </row>
    <row r="487" spans="30:88" ht="18" x14ac:dyDescent="0.25">
      <c r="AD487" s="257"/>
      <c r="AE487" s="149"/>
      <c r="AF487" s="149"/>
      <c r="AG487" s="258"/>
      <c r="AH487" s="209"/>
      <c r="AI487" s="257"/>
      <c r="AJ487" s="257"/>
      <c r="AK487" s="257"/>
      <c r="AL487" s="257"/>
      <c r="AM487" s="257"/>
      <c r="AN487" s="257"/>
      <c r="BZ487" s="265">
        <v>9.7499999999999005</v>
      </c>
      <c r="CA487" s="252">
        <v>0</v>
      </c>
      <c r="CB487" s="206">
        <v>4</v>
      </c>
      <c r="CC487" s="206">
        <v>9</v>
      </c>
      <c r="CD487" s="206">
        <v>14</v>
      </c>
      <c r="CE487" s="206">
        <v>19</v>
      </c>
      <c r="CF487" s="206">
        <v>24</v>
      </c>
      <c r="CG487" s="206">
        <v>29</v>
      </c>
      <c r="CH487" s="206">
        <v>34</v>
      </c>
      <c r="CI487" s="206">
        <v>39</v>
      </c>
      <c r="CJ487" s="206">
        <v>44</v>
      </c>
    </row>
    <row r="488" spans="30:88" ht="16.5" x14ac:dyDescent="0.3">
      <c r="AD488" s="257"/>
      <c r="AE488" s="149"/>
      <c r="AF488" s="149"/>
      <c r="AG488" s="258"/>
      <c r="AH488" s="209"/>
      <c r="AI488" s="257"/>
      <c r="AJ488" s="257"/>
      <c r="AK488" s="257"/>
      <c r="AL488" s="257"/>
      <c r="AM488" s="257"/>
      <c r="AN488" s="257"/>
      <c r="BZ488" s="244">
        <v>9.7599999999999003</v>
      </c>
      <c r="CA488" s="252">
        <v>0</v>
      </c>
      <c r="CB488" s="206">
        <v>3</v>
      </c>
      <c r="CC488" s="206">
        <v>8</v>
      </c>
      <c r="CD488" s="206">
        <v>13</v>
      </c>
      <c r="CE488" s="206">
        <v>18</v>
      </c>
      <c r="CF488" s="206">
        <v>23</v>
      </c>
      <c r="CG488" s="206">
        <v>28</v>
      </c>
      <c r="CH488" s="206">
        <v>33</v>
      </c>
      <c r="CI488" s="206">
        <v>38</v>
      </c>
      <c r="CJ488" s="206">
        <v>43</v>
      </c>
    </row>
    <row r="489" spans="30:88" ht="16.5" x14ac:dyDescent="0.3">
      <c r="AD489" s="257"/>
      <c r="AE489" s="149"/>
      <c r="AF489" s="149"/>
      <c r="AG489" s="258"/>
      <c r="AH489" s="209"/>
      <c r="AI489" s="257"/>
      <c r="AJ489" s="257"/>
      <c r="AK489" s="257"/>
      <c r="AL489" s="257"/>
      <c r="AM489" s="257"/>
      <c r="AN489" s="257"/>
      <c r="BZ489" s="244">
        <v>9.7699999999999001</v>
      </c>
      <c r="CA489" s="252">
        <v>0</v>
      </c>
      <c r="CB489" s="206">
        <v>3</v>
      </c>
      <c r="CC489" s="206">
        <v>8</v>
      </c>
      <c r="CD489" s="206">
        <v>13</v>
      </c>
      <c r="CE489" s="206">
        <v>18</v>
      </c>
      <c r="CF489" s="206">
        <v>23</v>
      </c>
      <c r="CG489" s="206">
        <v>28</v>
      </c>
      <c r="CH489" s="206">
        <v>33</v>
      </c>
      <c r="CI489" s="206">
        <v>38</v>
      </c>
      <c r="CJ489" s="206">
        <v>43</v>
      </c>
    </row>
    <row r="490" spans="30:88" ht="16.5" x14ac:dyDescent="0.3">
      <c r="AD490" s="257"/>
      <c r="AE490" s="149"/>
      <c r="AF490" s="149"/>
      <c r="AG490" s="258"/>
      <c r="AH490" s="209"/>
      <c r="AI490" s="257"/>
      <c r="AJ490" s="257"/>
      <c r="AK490" s="257"/>
      <c r="AL490" s="257"/>
      <c r="AM490" s="257"/>
      <c r="AN490" s="257"/>
      <c r="BZ490" s="244">
        <v>9.7799999999998999</v>
      </c>
      <c r="CA490" s="252">
        <v>0</v>
      </c>
      <c r="CB490" s="206">
        <v>3</v>
      </c>
      <c r="CC490" s="206">
        <v>8</v>
      </c>
      <c r="CD490" s="206">
        <v>13</v>
      </c>
      <c r="CE490" s="206">
        <v>18</v>
      </c>
      <c r="CF490" s="206">
        <v>23</v>
      </c>
      <c r="CG490" s="206">
        <v>28</v>
      </c>
      <c r="CH490" s="206">
        <v>33</v>
      </c>
      <c r="CI490" s="206">
        <v>38</v>
      </c>
      <c r="CJ490" s="206">
        <v>43</v>
      </c>
    </row>
    <row r="491" spans="30:88" ht="16.5" x14ac:dyDescent="0.3">
      <c r="AD491" s="257"/>
      <c r="AE491" s="149"/>
      <c r="AF491" s="149"/>
      <c r="AG491" s="258"/>
      <c r="AH491" s="209"/>
      <c r="AI491" s="257"/>
      <c r="AJ491" s="257"/>
      <c r="AK491" s="257"/>
      <c r="AL491" s="257"/>
      <c r="AM491" s="257"/>
      <c r="AN491" s="257"/>
      <c r="BZ491" s="244">
        <v>9.7899999999998997</v>
      </c>
      <c r="CA491" s="252">
        <v>0</v>
      </c>
      <c r="CB491" s="206">
        <v>3</v>
      </c>
      <c r="CC491" s="206">
        <v>8</v>
      </c>
      <c r="CD491" s="206">
        <v>13</v>
      </c>
      <c r="CE491" s="206">
        <v>18</v>
      </c>
      <c r="CF491" s="206">
        <v>23</v>
      </c>
      <c r="CG491" s="206">
        <v>28</v>
      </c>
      <c r="CH491" s="206">
        <v>33</v>
      </c>
      <c r="CI491" s="206">
        <v>38</v>
      </c>
      <c r="CJ491" s="206">
        <v>43</v>
      </c>
    </row>
    <row r="492" spans="30:88" ht="18" x14ac:dyDescent="0.25">
      <c r="AD492" s="257"/>
      <c r="AE492" s="149"/>
      <c r="AF492" s="149"/>
      <c r="AG492" s="258"/>
      <c r="AH492" s="209"/>
      <c r="AI492" s="257"/>
      <c r="AJ492" s="257"/>
      <c r="AK492" s="257"/>
      <c r="AL492" s="257"/>
      <c r="AM492" s="257"/>
      <c r="AN492" s="257"/>
      <c r="BZ492" s="265">
        <v>9.7999999999998995</v>
      </c>
      <c r="CA492" s="252">
        <v>0</v>
      </c>
      <c r="CB492" s="206">
        <v>3</v>
      </c>
      <c r="CC492" s="206">
        <v>8</v>
      </c>
      <c r="CD492" s="206">
        <v>13</v>
      </c>
      <c r="CE492" s="206">
        <v>18</v>
      </c>
      <c r="CF492" s="206">
        <v>23</v>
      </c>
      <c r="CG492" s="206">
        <v>28</v>
      </c>
      <c r="CH492" s="206">
        <v>33</v>
      </c>
      <c r="CI492" s="206">
        <v>38</v>
      </c>
      <c r="CJ492" s="206">
        <v>43</v>
      </c>
    </row>
    <row r="493" spans="30:88" ht="16.5" x14ac:dyDescent="0.3">
      <c r="AD493" s="257"/>
      <c r="AE493" s="149"/>
      <c r="AF493" s="149"/>
      <c r="AG493" s="258"/>
      <c r="AH493" s="209"/>
      <c r="AI493" s="257"/>
      <c r="AJ493" s="257"/>
      <c r="AK493" s="257"/>
      <c r="AL493" s="257"/>
      <c r="AM493" s="257"/>
      <c r="AN493" s="257"/>
      <c r="BZ493" s="244">
        <v>9.8099999999998992</v>
      </c>
      <c r="CA493" s="252">
        <v>0</v>
      </c>
      <c r="CB493" s="206">
        <v>2</v>
      </c>
      <c r="CC493" s="206">
        <v>7</v>
      </c>
      <c r="CD493" s="206">
        <v>12</v>
      </c>
      <c r="CE493" s="206">
        <v>17</v>
      </c>
      <c r="CF493" s="206">
        <v>22</v>
      </c>
      <c r="CG493" s="206">
        <v>27</v>
      </c>
      <c r="CH493" s="206">
        <v>32</v>
      </c>
      <c r="CI493" s="206">
        <v>37</v>
      </c>
      <c r="CJ493" s="206">
        <v>42</v>
      </c>
    </row>
    <row r="494" spans="30:88" ht="16.5" x14ac:dyDescent="0.3">
      <c r="AD494" s="257"/>
      <c r="AE494" s="149"/>
      <c r="AF494" s="149"/>
      <c r="AG494" s="258"/>
      <c r="AH494" s="209"/>
      <c r="AI494" s="257"/>
      <c r="AJ494" s="257"/>
      <c r="AK494" s="257"/>
      <c r="AL494" s="257"/>
      <c r="AM494" s="257"/>
      <c r="AN494" s="257"/>
      <c r="BZ494" s="244">
        <v>9.8199999999999008</v>
      </c>
      <c r="CA494" s="252">
        <v>0</v>
      </c>
      <c r="CB494" s="206">
        <v>2</v>
      </c>
      <c r="CC494" s="206">
        <v>7</v>
      </c>
      <c r="CD494" s="206">
        <v>12</v>
      </c>
      <c r="CE494" s="206">
        <v>17</v>
      </c>
      <c r="CF494" s="206">
        <v>22</v>
      </c>
      <c r="CG494" s="206">
        <v>27</v>
      </c>
      <c r="CH494" s="206">
        <v>32</v>
      </c>
      <c r="CI494" s="206">
        <v>37</v>
      </c>
      <c r="CJ494" s="206">
        <v>42</v>
      </c>
    </row>
    <row r="495" spans="30:88" ht="16.5" x14ac:dyDescent="0.3">
      <c r="AD495" s="257"/>
      <c r="AE495" s="149"/>
      <c r="AF495" s="149"/>
      <c r="AG495" s="258"/>
      <c r="AH495" s="209"/>
      <c r="AI495" s="257"/>
      <c r="AJ495" s="257"/>
      <c r="AK495" s="257"/>
      <c r="AL495" s="257"/>
      <c r="AM495" s="257"/>
      <c r="AN495" s="257"/>
      <c r="BZ495" s="244">
        <v>9.8299999999999006</v>
      </c>
      <c r="CA495" s="252">
        <v>0</v>
      </c>
      <c r="CB495" s="206">
        <v>2</v>
      </c>
      <c r="CC495" s="206">
        <v>7</v>
      </c>
      <c r="CD495" s="206">
        <v>12</v>
      </c>
      <c r="CE495" s="206">
        <v>17</v>
      </c>
      <c r="CF495" s="206">
        <v>22</v>
      </c>
      <c r="CG495" s="206">
        <v>27</v>
      </c>
      <c r="CH495" s="206">
        <v>32</v>
      </c>
      <c r="CI495" s="206">
        <v>37</v>
      </c>
      <c r="CJ495" s="206">
        <v>42</v>
      </c>
    </row>
    <row r="496" spans="30:88" ht="16.5" x14ac:dyDescent="0.3">
      <c r="AD496" s="257"/>
      <c r="AE496" s="149"/>
      <c r="AF496" s="149"/>
      <c r="AG496" s="258"/>
      <c r="AH496" s="209"/>
      <c r="AI496" s="257"/>
      <c r="AJ496" s="257"/>
      <c r="AK496" s="257"/>
      <c r="AL496" s="257"/>
      <c r="AM496" s="257"/>
      <c r="AN496" s="257"/>
      <c r="BZ496" s="244">
        <v>9.8399999999999004</v>
      </c>
      <c r="CA496" s="252">
        <v>0</v>
      </c>
      <c r="CB496" s="206">
        <v>2</v>
      </c>
      <c r="CC496" s="206">
        <v>7</v>
      </c>
      <c r="CD496" s="206">
        <v>12</v>
      </c>
      <c r="CE496" s="206">
        <v>17</v>
      </c>
      <c r="CF496" s="206">
        <v>22</v>
      </c>
      <c r="CG496" s="206">
        <v>27</v>
      </c>
      <c r="CH496" s="206">
        <v>32</v>
      </c>
      <c r="CI496" s="206">
        <v>37</v>
      </c>
      <c r="CJ496" s="206">
        <v>42</v>
      </c>
    </row>
    <row r="497" spans="30:88" ht="18" x14ac:dyDescent="0.25">
      <c r="AD497" s="257"/>
      <c r="AE497" s="149"/>
      <c r="AF497" s="149"/>
      <c r="AG497" s="258"/>
      <c r="AH497" s="209"/>
      <c r="AI497" s="257"/>
      <c r="AJ497" s="257"/>
      <c r="AK497" s="257"/>
      <c r="AL497" s="257"/>
      <c r="AM497" s="257"/>
      <c r="AN497" s="257"/>
      <c r="BZ497" s="265">
        <v>9.8499999999999002</v>
      </c>
      <c r="CA497" s="252">
        <v>0</v>
      </c>
      <c r="CB497" s="206">
        <v>2</v>
      </c>
      <c r="CC497" s="206">
        <v>7</v>
      </c>
      <c r="CD497" s="206">
        <v>12</v>
      </c>
      <c r="CE497" s="206">
        <v>17</v>
      </c>
      <c r="CF497" s="206">
        <v>22</v>
      </c>
      <c r="CG497" s="206">
        <v>27</v>
      </c>
      <c r="CH497" s="206">
        <v>32</v>
      </c>
      <c r="CI497" s="206">
        <v>37</v>
      </c>
      <c r="CJ497" s="206">
        <v>42</v>
      </c>
    </row>
    <row r="498" spans="30:88" ht="16.5" x14ac:dyDescent="0.3">
      <c r="AD498" s="257"/>
      <c r="AE498" s="149"/>
      <c r="AF498" s="149"/>
      <c r="AG498" s="258"/>
      <c r="AH498" s="209"/>
      <c r="AI498" s="257"/>
      <c r="AJ498" s="257"/>
      <c r="AK498" s="257"/>
      <c r="AL498" s="257"/>
      <c r="AM498" s="257"/>
      <c r="AN498" s="257"/>
      <c r="BZ498" s="244">
        <v>9.8599999999999</v>
      </c>
      <c r="CA498" s="252">
        <v>0</v>
      </c>
      <c r="CB498" s="206">
        <v>1</v>
      </c>
      <c r="CC498" s="206">
        <v>6</v>
      </c>
      <c r="CD498" s="206">
        <v>11</v>
      </c>
      <c r="CE498" s="206">
        <v>16</v>
      </c>
      <c r="CF498" s="206">
        <v>21</v>
      </c>
      <c r="CG498" s="206">
        <v>26</v>
      </c>
      <c r="CH498" s="206">
        <v>31</v>
      </c>
      <c r="CI498" s="206">
        <v>36</v>
      </c>
      <c r="CJ498" s="206">
        <v>41</v>
      </c>
    </row>
    <row r="499" spans="30:88" ht="16.5" x14ac:dyDescent="0.3">
      <c r="AD499" s="257"/>
      <c r="AE499" s="149"/>
      <c r="AF499" s="149"/>
      <c r="AG499" s="258"/>
      <c r="AH499" s="209"/>
      <c r="AI499" s="257"/>
      <c r="AJ499" s="257"/>
      <c r="AK499" s="257"/>
      <c r="AL499" s="257"/>
      <c r="AM499" s="257"/>
      <c r="AN499" s="257"/>
      <c r="BZ499" s="244">
        <v>9.8699999999998997</v>
      </c>
      <c r="CA499" s="252">
        <v>0</v>
      </c>
      <c r="CB499" s="206">
        <v>1</v>
      </c>
      <c r="CC499" s="206">
        <v>6</v>
      </c>
      <c r="CD499" s="206">
        <v>11</v>
      </c>
      <c r="CE499" s="206">
        <v>16</v>
      </c>
      <c r="CF499" s="206">
        <v>21</v>
      </c>
      <c r="CG499" s="206">
        <v>26</v>
      </c>
      <c r="CH499" s="206">
        <v>31</v>
      </c>
      <c r="CI499" s="206">
        <v>36</v>
      </c>
      <c r="CJ499" s="206">
        <v>41</v>
      </c>
    </row>
    <row r="500" spans="30:88" ht="16.5" x14ac:dyDescent="0.3">
      <c r="AD500" s="257"/>
      <c r="AE500" s="149"/>
      <c r="AF500" s="149"/>
      <c r="AG500" s="258"/>
      <c r="AH500" s="209"/>
      <c r="AI500" s="257"/>
      <c r="AJ500" s="257"/>
      <c r="AK500" s="257"/>
      <c r="AL500" s="257"/>
      <c r="AM500" s="257"/>
      <c r="AN500" s="257"/>
      <c r="BZ500" s="244">
        <v>9.8799999999998995</v>
      </c>
      <c r="CA500" s="252">
        <v>0</v>
      </c>
      <c r="CB500" s="206">
        <v>1</v>
      </c>
      <c r="CC500" s="206">
        <v>6</v>
      </c>
      <c r="CD500" s="206">
        <v>11</v>
      </c>
      <c r="CE500" s="206">
        <v>16</v>
      </c>
      <c r="CF500" s="206">
        <v>21</v>
      </c>
      <c r="CG500" s="206">
        <v>26</v>
      </c>
      <c r="CH500" s="206">
        <v>31</v>
      </c>
      <c r="CI500" s="206">
        <v>36</v>
      </c>
      <c r="CJ500" s="206">
        <v>41</v>
      </c>
    </row>
    <row r="501" spans="30:88" ht="16.5" x14ac:dyDescent="0.3">
      <c r="AD501" s="257"/>
      <c r="AE501" s="149"/>
      <c r="AF501" s="149"/>
      <c r="AG501" s="258"/>
      <c r="AH501" s="209"/>
      <c r="AI501" s="257"/>
      <c r="AJ501" s="257"/>
      <c r="AK501" s="257"/>
      <c r="AL501" s="257"/>
      <c r="AM501" s="257"/>
      <c r="AN501" s="257"/>
      <c r="BZ501" s="244">
        <v>9.8899999999998993</v>
      </c>
      <c r="CA501" s="252">
        <v>0</v>
      </c>
      <c r="CB501" s="206">
        <v>1</v>
      </c>
      <c r="CC501" s="206">
        <v>6</v>
      </c>
      <c r="CD501" s="206">
        <v>11</v>
      </c>
      <c r="CE501" s="206">
        <v>16</v>
      </c>
      <c r="CF501" s="206">
        <v>21</v>
      </c>
      <c r="CG501" s="206">
        <v>26</v>
      </c>
      <c r="CH501" s="206">
        <v>31</v>
      </c>
      <c r="CI501" s="206">
        <v>36</v>
      </c>
      <c r="CJ501" s="206">
        <v>41</v>
      </c>
    </row>
    <row r="502" spans="30:88" ht="18" x14ac:dyDescent="0.25">
      <c r="AD502" s="257"/>
      <c r="AE502" s="149"/>
      <c r="AF502" s="149"/>
      <c r="AG502" s="258"/>
      <c r="AH502" s="209"/>
      <c r="AI502" s="257"/>
      <c r="AJ502" s="257"/>
      <c r="AK502" s="257"/>
      <c r="AL502" s="257"/>
      <c r="AM502" s="257"/>
      <c r="AN502" s="257"/>
      <c r="BZ502" s="265">
        <v>9.8999999999999009</v>
      </c>
      <c r="CA502" s="252">
        <v>0</v>
      </c>
      <c r="CB502" s="206">
        <v>1</v>
      </c>
      <c r="CC502" s="206">
        <v>6</v>
      </c>
      <c r="CD502" s="206">
        <v>11</v>
      </c>
      <c r="CE502" s="206">
        <v>16</v>
      </c>
      <c r="CF502" s="206">
        <v>21</v>
      </c>
      <c r="CG502" s="206">
        <v>26</v>
      </c>
      <c r="CH502" s="206">
        <v>31</v>
      </c>
      <c r="CI502" s="206">
        <v>36</v>
      </c>
      <c r="CJ502" s="206">
        <v>41</v>
      </c>
    </row>
    <row r="503" spans="30:88" ht="16.5" x14ac:dyDescent="0.3">
      <c r="AD503" s="257"/>
      <c r="AE503" s="149"/>
      <c r="AF503" s="149"/>
      <c r="AG503" s="258"/>
      <c r="AH503" s="209"/>
      <c r="AI503" s="257"/>
      <c r="AJ503" s="257"/>
      <c r="AK503" s="257"/>
      <c r="AL503" s="257"/>
      <c r="AM503" s="257"/>
      <c r="AN503" s="257"/>
      <c r="BZ503" s="244">
        <v>9.9099999999999007</v>
      </c>
      <c r="CA503" s="252">
        <v>0</v>
      </c>
      <c r="CB503" s="206">
        <v>0</v>
      </c>
      <c r="CC503" s="206">
        <v>5</v>
      </c>
      <c r="CD503" s="206">
        <v>10</v>
      </c>
      <c r="CE503" s="206">
        <v>15</v>
      </c>
      <c r="CF503" s="206">
        <v>20</v>
      </c>
      <c r="CG503" s="206">
        <v>25</v>
      </c>
      <c r="CH503" s="206">
        <v>30</v>
      </c>
      <c r="CI503" s="206">
        <v>35</v>
      </c>
      <c r="CJ503" s="206">
        <v>40</v>
      </c>
    </row>
    <row r="504" spans="30:88" ht="16.5" x14ac:dyDescent="0.3">
      <c r="AD504" s="257"/>
      <c r="AE504" s="149"/>
      <c r="AF504" s="149"/>
      <c r="AG504" s="258"/>
      <c r="AH504" s="209"/>
      <c r="AI504" s="257"/>
      <c r="AJ504" s="257"/>
      <c r="AK504" s="257"/>
      <c r="AL504" s="257"/>
      <c r="AM504" s="257"/>
      <c r="AN504" s="257"/>
      <c r="BZ504" s="244">
        <v>9.9199999999999005</v>
      </c>
      <c r="CA504" s="252">
        <v>0</v>
      </c>
      <c r="CB504" s="206">
        <v>0</v>
      </c>
      <c r="CC504" s="206">
        <v>5</v>
      </c>
      <c r="CD504" s="206">
        <v>10</v>
      </c>
      <c r="CE504" s="206">
        <v>15</v>
      </c>
      <c r="CF504" s="206">
        <v>20</v>
      </c>
      <c r="CG504" s="206">
        <v>25</v>
      </c>
      <c r="CH504" s="206">
        <v>30</v>
      </c>
      <c r="CI504" s="206">
        <v>35</v>
      </c>
      <c r="CJ504" s="206">
        <v>40</v>
      </c>
    </row>
    <row r="505" spans="30:88" ht="16.5" x14ac:dyDescent="0.3">
      <c r="AD505" s="257"/>
      <c r="AE505" s="149"/>
      <c r="AF505" s="149"/>
      <c r="AG505" s="258"/>
      <c r="AH505" s="209"/>
      <c r="AI505" s="257"/>
      <c r="AJ505" s="257"/>
      <c r="AK505" s="257"/>
      <c r="AL505" s="257"/>
      <c r="AM505" s="257"/>
      <c r="AN505" s="257"/>
      <c r="BZ505" s="244">
        <v>9.9299999999998896</v>
      </c>
      <c r="CA505" s="252">
        <v>0</v>
      </c>
      <c r="CB505" s="206">
        <v>0</v>
      </c>
      <c r="CC505" s="206">
        <v>5</v>
      </c>
      <c r="CD505" s="206">
        <v>10</v>
      </c>
      <c r="CE505" s="206">
        <v>15</v>
      </c>
      <c r="CF505" s="206">
        <v>20</v>
      </c>
      <c r="CG505" s="206">
        <v>25</v>
      </c>
      <c r="CH505" s="206">
        <v>30</v>
      </c>
      <c r="CI505" s="206">
        <v>35</v>
      </c>
      <c r="CJ505" s="206">
        <v>40</v>
      </c>
    </row>
    <row r="506" spans="30:88" ht="16.5" x14ac:dyDescent="0.3">
      <c r="AD506" s="257"/>
      <c r="AE506" s="149"/>
      <c r="AF506" s="149"/>
      <c r="AG506" s="258"/>
      <c r="AH506" s="209"/>
      <c r="AI506" s="257"/>
      <c r="AJ506" s="257"/>
      <c r="AK506" s="257"/>
      <c r="AL506" s="257"/>
      <c r="AM506" s="257"/>
      <c r="AN506" s="257"/>
      <c r="BZ506" s="244">
        <v>9.9399999999998894</v>
      </c>
      <c r="CA506" s="252">
        <v>0</v>
      </c>
      <c r="CB506" s="206">
        <v>0</v>
      </c>
      <c r="CC506" s="206">
        <v>5</v>
      </c>
      <c r="CD506" s="206">
        <v>10</v>
      </c>
      <c r="CE506" s="206">
        <v>15</v>
      </c>
      <c r="CF506" s="206">
        <v>20</v>
      </c>
      <c r="CG506" s="206">
        <v>25</v>
      </c>
      <c r="CH506" s="206">
        <v>30</v>
      </c>
      <c r="CI506" s="206">
        <v>35</v>
      </c>
      <c r="CJ506" s="206">
        <v>40</v>
      </c>
    </row>
    <row r="507" spans="30:88" ht="18" x14ac:dyDescent="0.25">
      <c r="AD507" s="257"/>
      <c r="AE507" s="149"/>
      <c r="AF507" s="149"/>
      <c r="AG507" s="258"/>
      <c r="AH507" s="209"/>
      <c r="AI507" s="257"/>
      <c r="AJ507" s="257"/>
      <c r="AK507" s="257"/>
      <c r="AL507" s="257"/>
      <c r="AM507" s="257"/>
      <c r="AN507" s="257"/>
      <c r="BZ507" s="265">
        <v>9.9499999999998892</v>
      </c>
      <c r="CA507" s="252">
        <v>0</v>
      </c>
      <c r="CB507" s="206">
        <v>0</v>
      </c>
      <c r="CC507" s="206">
        <v>5</v>
      </c>
      <c r="CD507" s="206">
        <v>10</v>
      </c>
      <c r="CE507" s="206">
        <v>15</v>
      </c>
      <c r="CF507" s="206">
        <v>20</v>
      </c>
      <c r="CG507" s="206">
        <v>25</v>
      </c>
      <c r="CH507" s="206">
        <v>30</v>
      </c>
      <c r="CI507" s="206">
        <v>35</v>
      </c>
      <c r="CJ507" s="206">
        <v>40</v>
      </c>
    </row>
    <row r="508" spans="30:88" ht="16.5" x14ac:dyDescent="0.3">
      <c r="AD508" s="257"/>
      <c r="AE508" s="149"/>
      <c r="AF508" s="149"/>
      <c r="AG508" s="258"/>
      <c r="AH508" s="209"/>
      <c r="AI508" s="257"/>
      <c r="AJ508" s="257"/>
      <c r="AK508" s="257"/>
      <c r="AL508" s="257"/>
      <c r="AM508" s="257"/>
      <c r="AN508" s="257"/>
      <c r="BZ508" s="244">
        <v>9.9599999999998907</v>
      </c>
      <c r="CA508" s="252">
        <v>0</v>
      </c>
      <c r="CB508" s="206">
        <v>0</v>
      </c>
      <c r="CC508" s="206">
        <v>4</v>
      </c>
      <c r="CD508" s="206">
        <v>9</v>
      </c>
      <c r="CE508" s="206">
        <v>14</v>
      </c>
      <c r="CF508" s="206">
        <v>19</v>
      </c>
      <c r="CG508" s="206">
        <v>24</v>
      </c>
      <c r="CH508" s="206">
        <v>29</v>
      </c>
      <c r="CI508" s="206">
        <v>34</v>
      </c>
      <c r="CJ508" s="206">
        <v>39</v>
      </c>
    </row>
    <row r="509" spans="30:88" ht="16.5" x14ac:dyDescent="0.3">
      <c r="AD509" s="257"/>
      <c r="AE509" s="149"/>
      <c r="AF509" s="149"/>
      <c r="AG509" s="258"/>
      <c r="AH509" s="209"/>
      <c r="AI509" s="257"/>
      <c r="AJ509" s="257"/>
      <c r="AK509" s="257"/>
      <c r="AL509" s="257"/>
      <c r="AM509" s="257"/>
      <c r="AN509" s="257"/>
      <c r="BZ509" s="244">
        <v>9.9699999999998905</v>
      </c>
      <c r="CA509" s="252">
        <v>0</v>
      </c>
      <c r="CB509" s="206">
        <v>0</v>
      </c>
      <c r="CC509" s="206">
        <v>4</v>
      </c>
      <c r="CD509" s="206">
        <v>9</v>
      </c>
      <c r="CE509" s="206">
        <v>14</v>
      </c>
      <c r="CF509" s="206">
        <v>19</v>
      </c>
      <c r="CG509" s="206">
        <v>24</v>
      </c>
      <c r="CH509" s="206">
        <v>29</v>
      </c>
      <c r="CI509" s="206">
        <v>34</v>
      </c>
      <c r="CJ509" s="206">
        <v>39</v>
      </c>
    </row>
    <row r="510" spans="30:88" ht="16.5" x14ac:dyDescent="0.3">
      <c r="AD510" s="257"/>
      <c r="AE510" s="149"/>
      <c r="AF510" s="149"/>
      <c r="AG510" s="258"/>
      <c r="AH510" s="209"/>
      <c r="AI510" s="257"/>
      <c r="AJ510" s="257"/>
      <c r="AK510" s="257"/>
      <c r="AL510" s="257"/>
      <c r="AM510" s="257"/>
      <c r="AN510" s="257"/>
      <c r="BZ510" s="244">
        <v>9.9799999999998903</v>
      </c>
      <c r="CA510" s="252">
        <v>0</v>
      </c>
      <c r="CB510" s="206">
        <v>0</v>
      </c>
      <c r="CC510" s="206">
        <v>4</v>
      </c>
      <c r="CD510" s="206">
        <v>9</v>
      </c>
      <c r="CE510" s="206">
        <v>14</v>
      </c>
      <c r="CF510" s="206">
        <v>19</v>
      </c>
      <c r="CG510" s="206">
        <v>24</v>
      </c>
      <c r="CH510" s="206">
        <v>29</v>
      </c>
      <c r="CI510" s="206">
        <v>34</v>
      </c>
      <c r="CJ510" s="206">
        <v>39</v>
      </c>
    </row>
    <row r="511" spans="30:88" ht="16.5" x14ac:dyDescent="0.3">
      <c r="AD511" s="257"/>
      <c r="AE511" s="149"/>
      <c r="AF511" s="149"/>
      <c r="AG511" s="258"/>
      <c r="AH511" s="209"/>
      <c r="AI511" s="257"/>
      <c r="AJ511" s="257"/>
      <c r="AK511" s="257"/>
      <c r="AL511" s="257"/>
      <c r="AM511" s="257"/>
      <c r="AN511" s="257"/>
      <c r="BZ511" s="244">
        <v>9.9899999999998901</v>
      </c>
      <c r="CA511" s="252">
        <v>0</v>
      </c>
      <c r="CB511" s="206">
        <v>0</v>
      </c>
      <c r="CC511" s="206">
        <v>4</v>
      </c>
      <c r="CD511" s="206">
        <v>9</v>
      </c>
      <c r="CE511" s="206">
        <v>14</v>
      </c>
      <c r="CF511" s="206">
        <v>19</v>
      </c>
      <c r="CG511" s="206">
        <v>24</v>
      </c>
      <c r="CH511" s="206">
        <v>29</v>
      </c>
      <c r="CI511" s="206">
        <v>34</v>
      </c>
      <c r="CJ511" s="206">
        <v>39</v>
      </c>
    </row>
    <row r="512" spans="30:88" ht="18" x14ac:dyDescent="0.25">
      <c r="AD512" s="257"/>
      <c r="AE512" s="149"/>
      <c r="AF512" s="149"/>
      <c r="AG512" s="258"/>
      <c r="AH512" s="209"/>
      <c r="AI512" s="257"/>
      <c r="AJ512" s="257"/>
      <c r="AK512" s="257"/>
      <c r="AL512" s="257"/>
      <c r="AM512" s="257"/>
      <c r="AN512" s="257"/>
      <c r="BZ512" s="265">
        <v>9.9999999999998899</v>
      </c>
      <c r="CA512" s="252">
        <v>0</v>
      </c>
      <c r="CB512" s="206">
        <v>0</v>
      </c>
      <c r="CC512" s="206">
        <v>4</v>
      </c>
      <c r="CD512" s="206">
        <v>9</v>
      </c>
      <c r="CE512" s="206">
        <v>14</v>
      </c>
      <c r="CF512" s="206">
        <v>19</v>
      </c>
      <c r="CG512" s="206">
        <v>24</v>
      </c>
      <c r="CH512" s="206">
        <v>29</v>
      </c>
      <c r="CI512" s="206">
        <v>34</v>
      </c>
      <c r="CJ512" s="206">
        <v>39</v>
      </c>
    </row>
    <row r="513" spans="30:88" ht="16.5" x14ac:dyDescent="0.3">
      <c r="AD513" s="257"/>
      <c r="AE513" s="149"/>
      <c r="AF513" s="149"/>
      <c r="AG513" s="258"/>
      <c r="AH513" s="209"/>
      <c r="AI513" s="257"/>
      <c r="AJ513" s="257"/>
      <c r="AK513" s="257"/>
      <c r="AL513" s="257"/>
      <c r="AM513" s="257"/>
      <c r="AN513" s="257"/>
      <c r="BZ513" s="244">
        <v>10.0099999999999</v>
      </c>
      <c r="CA513" s="252">
        <v>0</v>
      </c>
      <c r="CB513" s="206">
        <v>0</v>
      </c>
      <c r="CC513" s="206">
        <v>3</v>
      </c>
      <c r="CD513" s="206">
        <v>8</v>
      </c>
      <c r="CE513" s="206">
        <v>13</v>
      </c>
      <c r="CF513" s="206">
        <v>18</v>
      </c>
      <c r="CG513" s="206">
        <v>23</v>
      </c>
      <c r="CH513" s="206">
        <v>28</v>
      </c>
      <c r="CI513" s="206">
        <v>33</v>
      </c>
      <c r="CJ513" s="206">
        <v>38</v>
      </c>
    </row>
    <row r="514" spans="30:88" ht="16.5" x14ac:dyDescent="0.3">
      <c r="AD514" s="257"/>
      <c r="AE514" s="149"/>
      <c r="AF514" s="149"/>
      <c r="AG514" s="258"/>
      <c r="AH514" s="209"/>
      <c r="AI514" s="257"/>
      <c r="AJ514" s="257"/>
      <c r="AK514" s="257"/>
      <c r="AL514" s="257"/>
      <c r="AM514" s="257"/>
      <c r="AN514" s="257"/>
      <c r="BZ514" s="244">
        <v>10.0199999999999</v>
      </c>
      <c r="CA514" s="252">
        <v>0</v>
      </c>
      <c r="CB514" s="206">
        <v>0</v>
      </c>
      <c r="CC514" s="206">
        <v>3</v>
      </c>
      <c r="CD514" s="206">
        <v>8</v>
      </c>
      <c r="CE514" s="206">
        <v>13</v>
      </c>
      <c r="CF514" s="206">
        <v>18</v>
      </c>
      <c r="CG514" s="206">
        <v>23</v>
      </c>
      <c r="CH514" s="206">
        <v>28</v>
      </c>
      <c r="CI514" s="206">
        <v>33</v>
      </c>
      <c r="CJ514" s="206">
        <v>38</v>
      </c>
    </row>
    <row r="515" spans="30:88" ht="16.5" x14ac:dyDescent="0.3">
      <c r="AD515" s="257"/>
      <c r="AE515" s="149"/>
      <c r="AF515" s="149"/>
      <c r="AG515" s="258"/>
      <c r="AH515" s="209"/>
      <c r="AI515" s="257"/>
      <c r="AJ515" s="257"/>
      <c r="AK515" s="257"/>
      <c r="AL515" s="257"/>
      <c r="AM515" s="257"/>
      <c r="AN515" s="257"/>
      <c r="BZ515" s="244">
        <v>10.0299999999999</v>
      </c>
      <c r="CA515" s="252">
        <v>0</v>
      </c>
      <c r="CB515" s="206">
        <v>0</v>
      </c>
      <c r="CC515" s="206">
        <v>3</v>
      </c>
      <c r="CD515" s="206">
        <v>8</v>
      </c>
      <c r="CE515" s="206">
        <v>13</v>
      </c>
      <c r="CF515" s="206">
        <v>18</v>
      </c>
      <c r="CG515" s="206">
        <v>23</v>
      </c>
      <c r="CH515" s="206">
        <v>28</v>
      </c>
      <c r="CI515" s="206">
        <v>33</v>
      </c>
      <c r="CJ515" s="206">
        <v>38</v>
      </c>
    </row>
    <row r="516" spans="30:88" ht="16.5" x14ac:dyDescent="0.3">
      <c r="AD516" s="257"/>
      <c r="AE516" s="149"/>
      <c r="AF516" s="149"/>
      <c r="AG516" s="258"/>
      <c r="AH516" s="209"/>
      <c r="AI516" s="257"/>
      <c r="AJ516" s="257"/>
      <c r="AK516" s="257"/>
      <c r="AL516" s="257"/>
      <c r="AM516" s="257"/>
      <c r="AN516" s="257"/>
      <c r="BZ516" s="244">
        <v>10.0399999999999</v>
      </c>
      <c r="CA516" s="252">
        <v>0</v>
      </c>
      <c r="CB516" s="206">
        <v>0</v>
      </c>
      <c r="CC516" s="206">
        <v>3</v>
      </c>
      <c r="CD516" s="206">
        <v>8</v>
      </c>
      <c r="CE516" s="206">
        <v>13</v>
      </c>
      <c r="CF516" s="206">
        <v>18</v>
      </c>
      <c r="CG516" s="206">
        <v>23</v>
      </c>
      <c r="CH516" s="206">
        <v>28</v>
      </c>
      <c r="CI516" s="206">
        <v>33</v>
      </c>
      <c r="CJ516" s="206">
        <v>38</v>
      </c>
    </row>
    <row r="517" spans="30:88" ht="18" x14ac:dyDescent="0.25">
      <c r="AD517" s="257"/>
      <c r="AE517" s="149"/>
      <c r="AF517" s="149"/>
      <c r="AG517" s="258"/>
      <c r="AH517" s="209"/>
      <c r="AI517" s="257"/>
      <c r="AJ517" s="257"/>
      <c r="AK517" s="257"/>
      <c r="AL517" s="257"/>
      <c r="AM517" s="257"/>
      <c r="AN517" s="257"/>
      <c r="BZ517" s="265">
        <v>10.049999999999899</v>
      </c>
      <c r="CA517" s="252">
        <v>0</v>
      </c>
      <c r="CB517" s="206">
        <v>0</v>
      </c>
      <c r="CC517" s="206">
        <v>3</v>
      </c>
      <c r="CD517" s="206">
        <v>8</v>
      </c>
      <c r="CE517" s="206">
        <v>13</v>
      </c>
      <c r="CF517" s="206">
        <v>18</v>
      </c>
      <c r="CG517" s="206">
        <v>23</v>
      </c>
      <c r="CH517" s="206">
        <v>28</v>
      </c>
      <c r="CI517" s="206">
        <v>33</v>
      </c>
      <c r="CJ517" s="206">
        <v>38</v>
      </c>
    </row>
    <row r="518" spans="30:88" ht="16.5" x14ac:dyDescent="0.3">
      <c r="AD518" s="257"/>
      <c r="AE518" s="149"/>
      <c r="AF518" s="149"/>
      <c r="AG518" s="258"/>
      <c r="AH518" s="209"/>
      <c r="AI518" s="257"/>
      <c r="AJ518" s="257"/>
      <c r="AK518" s="257"/>
      <c r="AL518" s="257"/>
      <c r="AM518" s="257"/>
      <c r="AN518" s="257"/>
      <c r="BZ518" s="244">
        <v>10.059999999999899</v>
      </c>
      <c r="CA518" s="252">
        <v>0</v>
      </c>
      <c r="CB518" s="206">
        <v>0</v>
      </c>
      <c r="CC518" s="206">
        <v>2</v>
      </c>
      <c r="CD518" s="206">
        <v>7</v>
      </c>
      <c r="CE518" s="206">
        <v>12</v>
      </c>
      <c r="CF518" s="206">
        <v>17</v>
      </c>
      <c r="CG518" s="206">
        <v>22</v>
      </c>
      <c r="CH518" s="206">
        <v>27</v>
      </c>
      <c r="CI518" s="206">
        <v>32</v>
      </c>
      <c r="CJ518" s="206">
        <v>37</v>
      </c>
    </row>
    <row r="519" spans="30:88" ht="16.5" x14ac:dyDescent="0.3">
      <c r="AD519" s="257"/>
      <c r="AE519" s="149"/>
      <c r="AF519" s="149"/>
      <c r="AG519" s="258"/>
      <c r="AH519" s="209"/>
      <c r="AI519" s="257"/>
      <c r="AJ519" s="257"/>
      <c r="AK519" s="257"/>
      <c r="AL519" s="257"/>
      <c r="AM519" s="257"/>
      <c r="AN519" s="257"/>
      <c r="BZ519" s="244">
        <v>10.069999999999901</v>
      </c>
      <c r="CA519" s="252">
        <v>0</v>
      </c>
      <c r="CB519" s="206">
        <v>0</v>
      </c>
      <c r="CC519" s="206">
        <v>2</v>
      </c>
      <c r="CD519" s="206">
        <v>7</v>
      </c>
      <c r="CE519" s="206">
        <v>12</v>
      </c>
      <c r="CF519" s="206">
        <v>17</v>
      </c>
      <c r="CG519" s="206">
        <v>22</v>
      </c>
      <c r="CH519" s="206">
        <v>27</v>
      </c>
      <c r="CI519" s="206">
        <v>32</v>
      </c>
      <c r="CJ519" s="206">
        <v>37</v>
      </c>
    </row>
    <row r="520" spans="30:88" ht="16.5" x14ac:dyDescent="0.3">
      <c r="AD520" s="257"/>
      <c r="AE520" s="149"/>
      <c r="AF520" s="149"/>
      <c r="AG520" s="258"/>
      <c r="AH520" s="209"/>
      <c r="AI520" s="257"/>
      <c r="AJ520" s="257"/>
      <c r="AK520" s="257"/>
      <c r="AL520" s="257"/>
      <c r="AM520" s="257"/>
      <c r="AN520" s="257"/>
      <c r="BZ520" s="244">
        <v>10.079999999999901</v>
      </c>
      <c r="CA520" s="252">
        <v>0</v>
      </c>
      <c r="CB520" s="206">
        <v>0</v>
      </c>
      <c r="CC520" s="206">
        <v>2</v>
      </c>
      <c r="CD520" s="206">
        <v>7</v>
      </c>
      <c r="CE520" s="206">
        <v>12</v>
      </c>
      <c r="CF520" s="206">
        <v>17</v>
      </c>
      <c r="CG520" s="206">
        <v>22</v>
      </c>
      <c r="CH520" s="206">
        <v>27</v>
      </c>
      <c r="CI520" s="206">
        <v>32</v>
      </c>
      <c r="CJ520" s="206">
        <v>37</v>
      </c>
    </row>
    <row r="521" spans="30:88" ht="16.5" x14ac:dyDescent="0.3">
      <c r="AD521" s="257"/>
      <c r="AE521" s="149"/>
      <c r="AF521" s="149"/>
      <c r="AG521" s="258"/>
      <c r="AH521" s="209"/>
      <c r="AI521" s="257"/>
      <c r="AJ521" s="257"/>
      <c r="AK521" s="257"/>
      <c r="AL521" s="257"/>
      <c r="AM521" s="257"/>
      <c r="AN521" s="257"/>
      <c r="BZ521" s="244">
        <v>10.0899999999999</v>
      </c>
      <c r="CA521" s="252">
        <v>0</v>
      </c>
      <c r="CB521" s="206">
        <v>0</v>
      </c>
      <c r="CC521" s="206">
        <v>2</v>
      </c>
      <c r="CD521" s="206">
        <v>7</v>
      </c>
      <c r="CE521" s="206">
        <v>12</v>
      </c>
      <c r="CF521" s="206">
        <v>17</v>
      </c>
      <c r="CG521" s="206">
        <v>22</v>
      </c>
      <c r="CH521" s="206">
        <v>27</v>
      </c>
      <c r="CI521" s="206">
        <v>32</v>
      </c>
      <c r="CJ521" s="206">
        <v>37</v>
      </c>
    </row>
    <row r="522" spans="30:88" ht="18" x14ac:dyDescent="0.25">
      <c r="AD522" s="257"/>
      <c r="AE522" s="149"/>
      <c r="AF522" s="149"/>
      <c r="AG522" s="258"/>
      <c r="AH522" s="209"/>
      <c r="AI522" s="257"/>
      <c r="AJ522" s="257"/>
      <c r="AK522" s="257"/>
      <c r="AL522" s="257"/>
      <c r="AM522" s="257"/>
      <c r="AN522" s="257"/>
      <c r="BZ522" s="265">
        <v>10.0999999999999</v>
      </c>
      <c r="CA522" s="252">
        <v>0</v>
      </c>
      <c r="CB522" s="206">
        <v>0</v>
      </c>
      <c r="CC522" s="206">
        <v>2</v>
      </c>
      <c r="CD522" s="206">
        <v>7</v>
      </c>
      <c r="CE522" s="206">
        <v>12</v>
      </c>
      <c r="CF522" s="206">
        <v>17</v>
      </c>
      <c r="CG522" s="206">
        <v>22</v>
      </c>
      <c r="CH522" s="206">
        <v>27</v>
      </c>
      <c r="CI522" s="206">
        <v>32</v>
      </c>
      <c r="CJ522" s="206">
        <v>37</v>
      </c>
    </row>
    <row r="523" spans="30:88" ht="16.5" x14ac:dyDescent="0.3">
      <c r="AD523" s="257"/>
      <c r="AE523" s="149"/>
      <c r="AF523" s="149"/>
      <c r="AG523" s="258"/>
      <c r="AH523" s="209"/>
      <c r="AI523" s="257"/>
      <c r="AJ523" s="257"/>
      <c r="AK523" s="257"/>
      <c r="AL523" s="257"/>
      <c r="AM523" s="257"/>
      <c r="AN523" s="257"/>
      <c r="BZ523" s="244">
        <v>10.1099999999999</v>
      </c>
      <c r="CA523" s="252">
        <v>0</v>
      </c>
      <c r="CB523" s="206">
        <v>0</v>
      </c>
      <c r="CC523" s="206">
        <v>1</v>
      </c>
      <c r="CD523" s="206">
        <v>6</v>
      </c>
      <c r="CE523" s="206">
        <v>11</v>
      </c>
      <c r="CF523" s="206">
        <v>16</v>
      </c>
      <c r="CG523" s="206">
        <v>21</v>
      </c>
      <c r="CH523" s="206">
        <v>26</v>
      </c>
      <c r="CI523" s="206">
        <v>31</v>
      </c>
      <c r="CJ523" s="206">
        <v>36</v>
      </c>
    </row>
    <row r="524" spans="30:88" ht="16.5" x14ac:dyDescent="0.3">
      <c r="AD524" s="257"/>
      <c r="AE524" s="149"/>
      <c r="AF524" s="149"/>
      <c r="AG524" s="258"/>
      <c r="AH524" s="209"/>
      <c r="AI524" s="257"/>
      <c r="AJ524" s="257"/>
      <c r="AK524" s="257"/>
      <c r="AL524" s="257"/>
      <c r="AM524" s="257"/>
      <c r="AN524" s="257"/>
      <c r="BZ524" s="244">
        <v>10.1199999999999</v>
      </c>
      <c r="CA524" s="252">
        <v>0</v>
      </c>
      <c r="CB524" s="206">
        <v>0</v>
      </c>
      <c r="CC524" s="206">
        <v>1</v>
      </c>
      <c r="CD524" s="206">
        <v>6</v>
      </c>
      <c r="CE524" s="206">
        <v>11</v>
      </c>
      <c r="CF524" s="206">
        <v>16</v>
      </c>
      <c r="CG524" s="206">
        <v>21</v>
      </c>
      <c r="CH524" s="206">
        <v>26</v>
      </c>
      <c r="CI524" s="206">
        <v>31</v>
      </c>
      <c r="CJ524" s="206">
        <v>36</v>
      </c>
    </row>
    <row r="525" spans="30:88" ht="16.5" x14ac:dyDescent="0.3">
      <c r="AD525" s="257"/>
      <c r="AE525" s="149"/>
      <c r="AF525" s="149"/>
      <c r="AG525" s="258"/>
      <c r="AH525" s="209"/>
      <c r="AI525" s="257"/>
      <c r="AJ525" s="257"/>
      <c r="AK525" s="257"/>
      <c r="AL525" s="257"/>
      <c r="AM525" s="257"/>
      <c r="AN525" s="257"/>
      <c r="BZ525" s="244">
        <v>10.1299999999999</v>
      </c>
      <c r="CA525" s="252">
        <v>0</v>
      </c>
      <c r="CB525" s="206">
        <v>0</v>
      </c>
      <c r="CC525" s="206">
        <v>1</v>
      </c>
      <c r="CD525" s="206">
        <v>6</v>
      </c>
      <c r="CE525" s="206">
        <v>11</v>
      </c>
      <c r="CF525" s="206">
        <v>16</v>
      </c>
      <c r="CG525" s="206">
        <v>21</v>
      </c>
      <c r="CH525" s="206">
        <v>26</v>
      </c>
      <c r="CI525" s="206">
        <v>31</v>
      </c>
      <c r="CJ525" s="206">
        <v>36</v>
      </c>
    </row>
    <row r="526" spans="30:88" ht="16.5" x14ac:dyDescent="0.3">
      <c r="AD526" s="257"/>
      <c r="AE526" s="149"/>
      <c r="AF526" s="149"/>
      <c r="AG526" s="258"/>
      <c r="AH526" s="209"/>
      <c r="AI526" s="257"/>
      <c r="AJ526" s="257"/>
      <c r="AK526" s="257"/>
      <c r="AL526" s="257"/>
      <c r="AM526" s="257"/>
      <c r="AN526" s="257"/>
      <c r="BZ526" s="244">
        <v>10.139999999999899</v>
      </c>
      <c r="CA526" s="252">
        <v>0</v>
      </c>
      <c r="CB526" s="206">
        <v>0</v>
      </c>
      <c r="CC526" s="206">
        <v>1</v>
      </c>
      <c r="CD526" s="206">
        <v>6</v>
      </c>
      <c r="CE526" s="206">
        <v>11</v>
      </c>
      <c r="CF526" s="206">
        <v>16</v>
      </c>
      <c r="CG526" s="206">
        <v>21</v>
      </c>
      <c r="CH526" s="206">
        <v>26</v>
      </c>
      <c r="CI526" s="206">
        <v>31</v>
      </c>
      <c r="CJ526" s="206">
        <v>36</v>
      </c>
    </row>
    <row r="527" spans="30:88" ht="18" x14ac:dyDescent="0.25">
      <c r="AD527" s="257"/>
      <c r="AE527" s="149"/>
      <c r="AF527" s="149"/>
      <c r="AG527" s="258"/>
      <c r="AH527" s="209"/>
      <c r="AI527" s="257"/>
      <c r="AJ527" s="257"/>
      <c r="AK527" s="257"/>
      <c r="AL527" s="257"/>
      <c r="AM527" s="257"/>
      <c r="AN527" s="257"/>
      <c r="BZ527" s="265">
        <v>10.149999999999901</v>
      </c>
      <c r="CA527" s="252">
        <v>0</v>
      </c>
      <c r="CB527" s="206">
        <v>0</v>
      </c>
      <c r="CC527" s="206">
        <v>1</v>
      </c>
      <c r="CD527" s="206">
        <v>6</v>
      </c>
      <c r="CE527" s="206">
        <v>11</v>
      </c>
      <c r="CF527" s="206">
        <v>16</v>
      </c>
      <c r="CG527" s="206">
        <v>21</v>
      </c>
      <c r="CH527" s="206">
        <v>26</v>
      </c>
      <c r="CI527" s="206">
        <v>31</v>
      </c>
      <c r="CJ527" s="206">
        <v>36</v>
      </c>
    </row>
    <row r="528" spans="30:88" ht="16.5" x14ac:dyDescent="0.3">
      <c r="AD528" s="257"/>
      <c r="AE528" s="149"/>
      <c r="AF528" s="149"/>
      <c r="AG528" s="258"/>
      <c r="AH528" s="209"/>
      <c r="AI528" s="257"/>
      <c r="AJ528" s="257"/>
      <c r="AK528" s="257"/>
      <c r="AL528" s="257"/>
      <c r="AM528" s="257"/>
      <c r="AN528" s="257"/>
      <c r="BZ528" s="244">
        <v>10.159999999999901</v>
      </c>
      <c r="CA528" s="252">
        <v>0</v>
      </c>
      <c r="CB528" s="206">
        <v>0</v>
      </c>
      <c r="CC528" s="206">
        <v>0</v>
      </c>
      <c r="CD528" s="206">
        <v>5</v>
      </c>
      <c r="CE528" s="206">
        <v>10</v>
      </c>
      <c r="CF528" s="206">
        <v>15</v>
      </c>
      <c r="CG528" s="206">
        <v>20</v>
      </c>
      <c r="CH528" s="206">
        <v>25</v>
      </c>
      <c r="CI528" s="206">
        <v>30</v>
      </c>
      <c r="CJ528" s="206">
        <v>35</v>
      </c>
    </row>
    <row r="529" spans="30:88" ht="16.5" x14ac:dyDescent="0.3">
      <c r="AD529" s="257"/>
      <c r="AE529" s="149"/>
      <c r="AF529" s="149"/>
      <c r="AG529" s="258"/>
      <c r="AH529" s="209"/>
      <c r="AI529" s="257"/>
      <c r="AJ529" s="257"/>
      <c r="AK529" s="257"/>
      <c r="AL529" s="257"/>
      <c r="AM529" s="257"/>
      <c r="AN529" s="257"/>
      <c r="BZ529" s="244">
        <v>10.1699999999999</v>
      </c>
      <c r="CA529" s="252">
        <v>0</v>
      </c>
      <c r="CB529" s="206">
        <v>0</v>
      </c>
      <c r="CC529" s="206">
        <v>0</v>
      </c>
      <c r="CD529" s="206">
        <v>5</v>
      </c>
      <c r="CE529" s="206">
        <v>10</v>
      </c>
      <c r="CF529" s="206">
        <v>15</v>
      </c>
      <c r="CG529" s="206">
        <v>20</v>
      </c>
      <c r="CH529" s="206">
        <v>25</v>
      </c>
      <c r="CI529" s="206">
        <v>30</v>
      </c>
      <c r="CJ529" s="206">
        <v>35</v>
      </c>
    </row>
    <row r="530" spans="30:88" ht="16.5" x14ac:dyDescent="0.3">
      <c r="AD530" s="257"/>
      <c r="AE530" s="149"/>
      <c r="AF530" s="149"/>
      <c r="AG530" s="258"/>
      <c r="AH530" s="209"/>
      <c r="AI530" s="257"/>
      <c r="AJ530" s="257"/>
      <c r="AK530" s="257"/>
      <c r="AL530" s="257"/>
      <c r="AM530" s="257"/>
      <c r="AN530" s="257"/>
      <c r="BZ530" s="244">
        <v>10.1799999999999</v>
      </c>
      <c r="CA530" s="252">
        <v>0</v>
      </c>
      <c r="CB530" s="206">
        <v>0</v>
      </c>
      <c r="CC530" s="206">
        <v>0</v>
      </c>
      <c r="CD530" s="206">
        <v>5</v>
      </c>
      <c r="CE530" s="206">
        <v>10</v>
      </c>
      <c r="CF530" s="206">
        <v>15</v>
      </c>
      <c r="CG530" s="206">
        <v>20</v>
      </c>
      <c r="CH530" s="206">
        <v>25</v>
      </c>
      <c r="CI530" s="206">
        <v>30</v>
      </c>
      <c r="CJ530" s="206">
        <v>35</v>
      </c>
    </row>
    <row r="531" spans="30:88" ht="16.5" x14ac:dyDescent="0.3">
      <c r="AD531" s="257"/>
      <c r="AE531" s="149"/>
      <c r="AF531" s="149"/>
      <c r="AG531" s="258"/>
      <c r="AH531" s="209"/>
      <c r="AI531" s="257"/>
      <c r="AJ531" s="257"/>
      <c r="AK531" s="257"/>
      <c r="AL531" s="257"/>
      <c r="AM531" s="257"/>
      <c r="AN531" s="257"/>
      <c r="BZ531" s="244">
        <v>10.1899999999999</v>
      </c>
      <c r="CA531" s="252">
        <v>0</v>
      </c>
      <c r="CB531" s="206">
        <v>0</v>
      </c>
      <c r="CC531" s="206">
        <v>0</v>
      </c>
      <c r="CD531" s="206">
        <v>5</v>
      </c>
      <c r="CE531" s="206">
        <v>10</v>
      </c>
      <c r="CF531" s="206">
        <v>15</v>
      </c>
      <c r="CG531" s="206">
        <v>20</v>
      </c>
      <c r="CH531" s="206">
        <v>25</v>
      </c>
      <c r="CI531" s="206">
        <v>30</v>
      </c>
      <c r="CJ531" s="206">
        <v>35</v>
      </c>
    </row>
    <row r="532" spans="30:88" ht="18" x14ac:dyDescent="0.25">
      <c r="AD532" s="257"/>
      <c r="AE532" s="149"/>
      <c r="AF532" s="149"/>
      <c r="AG532" s="258"/>
      <c r="AH532" s="209"/>
      <c r="AI532" s="257"/>
      <c r="AJ532" s="257"/>
      <c r="AK532" s="257"/>
      <c r="AL532" s="257"/>
      <c r="AM532" s="257"/>
      <c r="AN532" s="257"/>
      <c r="BZ532" s="265">
        <v>10.1999999999999</v>
      </c>
      <c r="CA532" s="252">
        <v>0</v>
      </c>
      <c r="CB532" s="206">
        <v>0</v>
      </c>
      <c r="CC532" s="206">
        <v>0</v>
      </c>
      <c r="CD532" s="206">
        <v>5</v>
      </c>
      <c r="CE532" s="206">
        <v>10</v>
      </c>
      <c r="CF532" s="206">
        <v>15</v>
      </c>
      <c r="CG532" s="206">
        <v>20</v>
      </c>
      <c r="CH532" s="206">
        <v>25</v>
      </c>
      <c r="CI532" s="206">
        <v>30</v>
      </c>
      <c r="CJ532" s="206">
        <v>35</v>
      </c>
    </row>
    <row r="533" spans="30:88" ht="16.5" x14ac:dyDescent="0.3">
      <c r="AD533" s="257"/>
      <c r="AE533" s="149"/>
      <c r="AF533" s="149"/>
      <c r="AG533" s="258"/>
      <c r="AH533" s="209"/>
      <c r="AI533" s="257"/>
      <c r="AJ533" s="257"/>
      <c r="AK533" s="257"/>
      <c r="AL533" s="257"/>
      <c r="AM533" s="257"/>
      <c r="AN533" s="257"/>
      <c r="BZ533" s="244">
        <v>10.2099999999999</v>
      </c>
      <c r="CA533" s="252">
        <v>0</v>
      </c>
      <c r="CB533" s="206">
        <v>0</v>
      </c>
      <c r="CC533" s="206">
        <v>0</v>
      </c>
      <c r="CD533" s="206">
        <v>4</v>
      </c>
      <c r="CE533" s="206">
        <v>9</v>
      </c>
      <c r="CF533" s="206">
        <v>14</v>
      </c>
      <c r="CG533" s="206">
        <v>19</v>
      </c>
      <c r="CH533" s="206">
        <v>24</v>
      </c>
      <c r="CI533" s="206">
        <v>29</v>
      </c>
      <c r="CJ533" s="206">
        <v>34</v>
      </c>
    </row>
    <row r="534" spans="30:88" ht="16.5" x14ac:dyDescent="0.3">
      <c r="AD534" s="257"/>
      <c r="AE534" s="149"/>
      <c r="AF534" s="149"/>
      <c r="AG534" s="258"/>
      <c r="AH534" s="209"/>
      <c r="AI534" s="257"/>
      <c r="AJ534" s="257"/>
      <c r="AK534" s="257"/>
      <c r="AL534" s="257"/>
      <c r="AM534" s="257"/>
      <c r="AN534" s="257"/>
      <c r="BZ534" s="244">
        <v>10.219999999999899</v>
      </c>
      <c r="CA534" s="252">
        <v>0</v>
      </c>
      <c r="CB534" s="206">
        <v>0</v>
      </c>
      <c r="CC534" s="206">
        <v>0</v>
      </c>
      <c r="CD534" s="206">
        <v>4</v>
      </c>
      <c r="CE534" s="206">
        <v>9</v>
      </c>
      <c r="CF534" s="206">
        <v>14</v>
      </c>
      <c r="CG534" s="206">
        <v>19</v>
      </c>
      <c r="CH534" s="206">
        <v>24</v>
      </c>
      <c r="CI534" s="206">
        <v>29</v>
      </c>
      <c r="CJ534" s="206">
        <v>34</v>
      </c>
    </row>
    <row r="535" spans="30:88" ht="16.5" x14ac:dyDescent="0.3">
      <c r="AD535" s="257"/>
      <c r="AE535" s="149"/>
      <c r="AF535" s="149"/>
      <c r="AG535" s="258"/>
      <c r="AH535" s="209"/>
      <c r="AI535" s="257"/>
      <c r="AJ535" s="257"/>
      <c r="AK535" s="257"/>
      <c r="AL535" s="257"/>
      <c r="AM535" s="257"/>
      <c r="AN535" s="257"/>
      <c r="BZ535" s="244">
        <v>10.229999999999899</v>
      </c>
      <c r="CA535" s="252">
        <v>0</v>
      </c>
      <c r="CB535" s="206">
        <v>0</v>
      </c>
      <c r="CC535" s="206">
        <v>0</v>
      </c>
      <c r="CD535" s="206">
        <v>4</v>
      </c>
      <c r="CE535" s="206">
        <v>9</v>
      </c>
      <c r="CF535" s="206">
        <v>14</v>
      </c>
      <c r="CG535" s="206">
        <v>19</v>
      </c>
      <c r="CH535" s="206">
        <v>24</v>
      </c>
      <c r="CI535" s="206">
        <v>29</v>
      </c>
      <c r="CJ535" s="206">
        <v>34</v>
      </c>
    </row>
    <row r="536" spans="30:88" ht="16.5" x14ac:dyDescent="0.3">
      <c r="AD536" s="257"/>
      <c r="AE536" s="149"/>
      <c r="AF536" s="149"/>
      <c r="AG536" s="258"/>
      <c r="AH536" s="209"/>
      <c r="AI536" s="257"/>
      <c r="AJ536" s="257"/>
      <c r="AK536" s="257"/>
      <c r="AL536" s="257"/>
      <c r="AM536" s="257"/>
      <c r="AN536" s="257"/>
      <c r="BZ536" s="244">
        <v>10.239999999999901</v>
      </c>
      <c r="CA536" s="252">
        <v>0</v>
      </c>
      <c r="CB536" s="206">
        <v>0</v>
      </c>
      <c r="CC536" s="206">
        <v>0</v>
      </c>
      <c r="CD536" s="206">
        <v>4</v>
      </c>
      <c r="CE536" s="206">
        <v>9</v>
      </c>
      <c r="CF536" s="206">
        <v>14</v>
      </c>
      <c r="CG536" s="206">
        <v>19</v>
      </c>
      <c r="CH536" s="206">
        <v>24</v>
      </c>
      <c r="CI536" s="206">
        <v>29</v>
      </c>
      <c r="CJ536" s="206">
        <v>34</v>
      </c>
    </row>
    <row r="537" spans="30:88" ht="18" x14ac:dyDescent="0.25">
      <c r="AD537" s="257"/>
      <c r="AE537" s="149"/>
      <c r="AF537" s="149"/>
      <c r="AG537" s="258"/>
      <c r="AH537" s="209"/>
      <c r="AI537" s="257"/>
      <c r="AJ537" s="257"/>
      <c r="AK537" s="257"/>
      <c r="AL537" s="257"/>
      <c r="AM537" s="257"/>
      <c r="AN537" s="257"/>
      <c r="BZ537" s="265">
        <v>10.249999999999901</v>
      </c>
      <c r="CA537" s="252">
        <v>0</v>
      </c>
      <c r="CB537" s="206">
        <v>0</v>
      </c>
      <c r="CC537" s="206">
        <v>0</v>
      </c>
      <c r="CD537" s="206">
        <v>4</v>
      </c>
      <c r="CE537" s="206">
        <v>9</v>
      </c>
      <c r="CF537" s="206">
        <v>14</v>
      </c>
      <c r="CG537" s="206">
        <v>19</v>
      </c>
      <c r="CH537" s="206">
        <v>24</v>
      </c>
      <c r="CI537" s="206">
        <v>29</v>
      </c>
      <c r="CJ537" s="206">
        <v>34</v>
      </c>
    </row>
    <row r="538" spans="30:88" ht="16.5" x14ac:dyDescent="0.3">
      <c r="AD538" s="257"/>
      <c r="AE538" s="149"/>
      <c r="AF538" s="149"/>
      <c r="AG538" s="258"/>
      <c r="AH538" s="209"/>
      <c r="AI538" s="257"/>
      <c r="AJ538" s="257"/>
      <c r="AK538" s="257"/>
      <c r="AL538" s="257"/>
      <c r="AM538" s="257"/>
      <c r="AN538" s="257"/>
      <c r="BZ538" s="244">
        <v>10.2599999999999</v>
      </c>
      <c r="CA538" s="252">
        <v>0</v>
      </c>
      <c r="CB538" s="206">
        <v>0</v>
      </c>
      <c r="CC538" s="206">
        <v>0</v>
      </c>
      <c r="CD538" s="206">
        <v>3</v>
      </c>
      <c r="CE538" s="206">
        <v>8</v>
      </c>
      <c r="CF538" s="206">
        <v>13</v>
      </c>
      <c r="CG538" s="206">
        <v>18</v>
      </c>
      <c r="CH538" s="206">
        <v>23</v>
      </c>
      <c r="CI538" s="206">
        <v>28</v>
      </c>
      <c r="CJ538" s="206">
        <v>33</v>
      </c>
    </row>
    <row r="539" spans="30:88" ht="16.5" x14ac:dyDescent="0.3">
      <c r="AD539" s="257"/>
      <c r="AE539" s="149"/>
      <c r="AF539" s="149"/>
      <c r="AG539" s="258"/>
      <c r="AH539" s="209"/>
      <c r="AI539" s="257"/>
      <c r="AJ539" s="257"/>
      <c r="AK539" s="257"/>
      <c r="AL539" s="257"/>
      <c r="AM539" s="257"/>
      <c r="AN539" s="257"/>
      <c r="BZ539" s="244">
        <v>10.2699999999999</v>
      </c>
      <c r="CA539" s="252">
        <v>0</v>
      </c>
      <c r="CB539" s="206">
        <v>0</v>
      </c>
      <c r="CC539" s="206">
        <v>0</v>
      </c>
      <c r="CD539" s="206">
        <v>3</v>
      </c>
      <c r="CE539" s="206">
        <v>8</v>
      </c>
      <c r="CF539" s="206">
        <v>13</v>
      </c>
      <c r="CG539" s="206">
        <v>18</v>
      </c>
      <c r="CH539" s="206">
        <v>23</v>
      </c>
      <c r="CI539" s="206">
        <v>28</v>
      </c>
      <c r="CJ539" s="206">
        <v>33</v>
      </c>
    </row>
    <row r="540" spans="30:88" ht="16.5" x14ac:dyDescent="0.3">
      <c r="AD540" s="257"/>
      <c r="AE540" s="149"/>
      <c r="AF540" s="149"/>
      <c r="AG540" s="258"/>
      <c r="AH540" s="209"/>
      <c r="AI540" s="257"/>
      <c r="AJ540" s="257"/>
      <c r="AK540" s="257"/>
      <c r="AL540" s="257"/>
      <c r="AM540" s="257"/>
      <c r="AN540" s="257"/>
      <c r="BZ540" s="244">
        <v>10.2799999999999</v>
      </c>
      <c r="CA540" s="252">
        <v>0</v>
      </c>
      <c r="CB540" s="206">
        <v>0</v>
      </c>
      <c r="CC540" s="206">
        <v>0</v>
      </c>
      <c r="CD540" s="206">
        <v>3</v>
      </c>
      <c r="CE540" s="206">
        <v>8</v>
      </c>
      <c r="CF540" s="206">
        <v>13</v>
      </c>
      <c r="CG540" s="206">
        <v>18</v>
      </c>
      <c r="CH540" s="206">
        <v>23</v>
      </c>
      <c r="CI540" s="206">
        <v>28</v>
      </c>
      <c r="CJ540" s="206">
        <v>33</v>
      </c>
    </row>
    <row r="541" spans="30:88" ht="16.5" x14ac:dyDescent="0.3">
      <c r="AD541" s="257"/>
      <c r="AE541" s="149"/>
      <c r="AF541" s="149"/>
      <c r="AG541" s="258"/>
      <c r="AH541" s="209"/>
      <c r="AI541" s="257"/>
      <c r="AJ541" s="257"/>
      <c r="AK541" s="257"/>
      <c r="AL541" s="257"/>
      <c r="AM541" s="257"/>
      <c r="AN541" s="257"/>
      <c r="BZ541" s="244">
        <v>10.2899999999999</v>
      </c>
      <c r="CA541" s="252">
        <v>0</v>
      </c>
      <c r="CB541" s="206">
        <v>0</v>
      </c>
      <c r="CC541" s="206">
        <v>0</v>
      </c>
      <c r="CD541" s="206">
        <v>3</v>
      </c>
      <c r="CE541" s="206">
        <v>8</v>
      </c>
      <c r="CF541" s="206">
        <v>13</v>
      </c>
      <c r="CG541" s="206">
        <v>18</v>
      </c>
      <c r="CH541" s="206">
        <v>23</v>
      </c>
      <c r="CI541" s="206">
        <v>28</v>
      </c>
      <c r="CJ541" s="206">
        <v>33</v>
      </c>
    </row>
    <row r="542" spans="30:88" ht="18" x14ac:dyDescent="0.25">
      <c r="AD542" s="257"/>
      <c r="AE542" s="149"/>
      <c r="AF542" s="149"/>
      <c r="AG542" s="258"/>
      <c r="AH542" s="209"/>
      <c r="AI542" s="257"/>
      <c r="AJ542" s="257"/>
      <c r="AK542" s="257"/>
      <c r="AL542" s="257"/>
      <c r="AM542" s="257"/>
      <c r="AN542" s="257"/>
      <c r="BZ542" s="265">
        <v>10.299999999999899</v>
      </c>
      <c r="CA542" s="252">
        <v>0</v>
      </c>
      <c r="CB542" s="206">
        <v>0</v>
      </c>
      <c r="CC542" s="206">
        <v>0</v>
      </c>
      <c r="CD542" s="206">
        <v>3</v>
      </c>
      <c r="CE542" s="206">
        <v>8</v>
      </c>
      <c r="CF542" s="206">
        <v>13</v>
      </c>
      <c r="CG542" s="206">
        <v>18</v>
      </c>
      <c r="CH542" s="206">
        <v>23</v>
      </c>
      <c r="CI542" s="206">
        <v>28</v>
      </c>
      <c r="CJ542" s="206">
        <v>33</v>
      </c>
    </row>
    <row r="543" spans="30:88" ht="16.5" x14ac:dyDescent="0.3">
      <c r="AD543" s="257"/>
      <c r="AE543" s="149"/>
      <c r="AF543" s="149"/>
      <c r="AG543" s="258"/>
      <c r="AH543" s="209"/>
      <c r="AI543" s="257"/>
      <c r="AJ543" s="257"/>
      <c r="AK543" s="257"/>
      <c r="AL543" s="257"/>
      <c r="AM543" s="257"/>
      <c r="AN543" s="257"/>
      <c r="BZ543" s="244">
        <v>10.309999999999899</v>
      </c>
      <c r="CA543" s="252">
        <v>0</v>
      </c>
      <c r="CB543" s="206">
        <v>0</v>
      </c>
      <c r="CC543" s="206">
        <v>0</v>
      </c>
      <c r="CD543" s="206">
        <v>2</v>
      </c>
      <c r="CE543" s="206">
        <v>7</v>
      </c>
      <c r="CF543" s="206">
        <v>12</v>
      </c>
      <c r="CG543" s="206">
        <v>17</v>
      </c>
      <c r="CH543" s="206">
        <v>22</v>
      </c>
      <c r="CI543" s="206">
        <v>27</v>
      </c>
      <c r="CJ543" s="206">
        <v>32</v>
      </c>
    </row>
    <row r="544" spans="30:88" ht="16.5" x14ac:dyDescent="0.3">
      <c r="AD544" s="257"/>
      <c r="AE544" s="149"/>
      <c r="AF544" s="149"/>
      <c r="AG544" s="258"/>
      <c r="AH544" s="209"/>
      <c r="AI544" s="257"/>
      <c r="AJ544" s="257"/>
      <c r="AK544" s="257"/>
      <c r="AL544" s="257"/>
      <c r="AM544" s="257"/>
      <c r="AN544" s="257"/>
      <c r="BZ544" s="244">
        <v>10.319999999999901</v>
      </c>
      <c r="CA544" s="252">
        <v>0</v>
      </c>
      <c r="CB544" s="206">
        <v>0</v>
      </c>
      <c r="CC544" s="206">
        <v>0</v>
      </c>
      <c r="CD544" s="206">
        <v>2</v>
      </c>
      <c r="CE544" s="206">
        <v>7</v>
      </c>
      <c r="CF544" s="206">
        <v>12</v>
      </c>
      <c r="CG544" s="206">
        <v>17</v>
      </c>
      <c r="CH544" s="206">
        <v>22</v>
      </c>
      <c r="CI544" s="206">
        <v>27</v>
      </c>
      <c r="CJ544" s="206">
        <v>32</v>
      </c>
    </row>
    <row r="545" spans="30:88" ht="16.5" x14ac:dyDescent="0.3">
      <c r="AD545" s="257"/>
      <c r="AE545" s="149"/>
      <c r="AF545" s="149"/>
      <c r="AG545" s="258"/>
      <c r="AH545" s="209"/>
      <c r="AI545" s="257"/>
      <c r="AJ545" s="257"/>
      <c r="AK545" s="257"/>
      <c r="AL545" s="257"/>
      <c r="AM545" s="257"/>
      <c r="AN545" s="257"/>
      <c r="BZ545" s="244">
        <v>10.329999999999901</v>
      </c>
      <c r="CA545" s="252">
        <v>0</v>
      </c>
      <c r="CB545" s="206">
        <v>0</v>
      </c>
      <c r="CC545" s="206">
        <v>0</v>
      </c>
      <c r="CD545" s="206">
        <v>2</v>
      </c>
      <c r="CE545" s="206">
        <v>7</v>
      </c>
      <c r="CF545" s="206">
        <v>12</v>
      </c>
      <c r="CG545" s="206">
        <v>17</v>
      </c>
      <c r="CH545" s="206">
        <v>22</v>
      </c>
      <c r="CI545" s="206">
        <v>27</v>
      </c>
      <c r="CJ545" s="206">
        <v>32</v>
      </c>
    </row>
    <row r="546" spans="30:88" ht="16.5" x14ac:dyDescent="0.3">
      <c r="AD546" s="257"/>
      <c r="AE546" s="149"/>
      <c r="AF546" s="149"/>
      <c r="AG546" s="258"/>
      <c r="AH546" s="209"/>
      <c r="AI546" s="257"/>
      <c r="AJ546" s="257"/>
      <c r="AK546" s="257"/>
      <c r="AL546" s="257"/>
      <c r="AM546" s="257"/>
      <c r="AN546" s="257"/>
      <c r="BZ546" s="244">
        <v>10.3399999999999</v>
      </c>
      <c r="CA546" s="252">
        <v>0</v>
      </c>
      <c r="CB546" s="206">
        <v>0</v>
      </c>
      <c r="CC546" s="206">
        <v>0</v>
      </c>
      <c r="CD546" s="206">
        <v>2</v>
      </c>
      <c r="CE546" s="206">
        <v>7</v>
      </c>
      <c r="CF546" s="206">
        <v>12</v>
      </c>
      <c r="CG546" s="206">
        <v>17</v>
      </c>
      <c r="CH546" s="206">
        <v>22</v>
      </c>
      <c r="CI546" s="206">
        <v>27</v>
      </c>
      <c r="CJ546" s="206">
        <v>32</v>
      </c>
    </row>
    <row r="547" spans="30:88" ht="18" x14ac:dyDescent="0.25">
      <c r="AD547" s="257"/>
      <c r="AE547" s="149"/>
      <c r="AF547" s="149"/>
      <c r="AG547" s="258"/>
      <c r="AH547" s="209"/>
      <c r="AI547" s="257"/>
      <c r="AJ547" s="257"/>
      <c r="AK547" s="257"/>
      <c r="AL547" s="257"/>
      <c r="AM547" s="257"/>
      <c r="AN547" s="257"/>
      <c r="BZ547" s="265">
        <v>10.3499999999999</v>
      </c>
      <c r="CA547" s="252">
        <v>0</v>
      </c>
      <c r="CB547" s="206">
        <v>0</v>
      </c>
      <c r="CC547" s="206">
        <v>0</v>
      </c>
      <c r="CD547" s="206">
        <v>2</v>
      </c>
      <c r="CE547" s="206">
        <v>7</v>
      </c>
      <c r="CF547" s="206">
        <v>12</v>
      </c>
      <c r="CG547" s="206">
        <v>17</v>
      </c>
      <c r="CH547" s="206">
        <v>22</v>
      </c>
      <c r="CI547" s="206">
        <v>27</v>
      </c>
      <c r="CJ547" s="206">
        <v>32</v>
      </c>
    </row>
    <row r="548" spans="30:88" ht="16.5" x14ac:dyDescent="0.3">
      <c r="AD548" s="257"/>
      <c r="AE548" s="149"/>
      <c r="AF548" s="149"/>
      <c r="AG548" s="258"/>
      <c r="AH548" s="209"/>
      <c r="AI548" s="257"/>
      <c r="AJ548" s="257"/>
      <c r="AK548" s="257"/>
      <c r="AL548" s="257"/>
      <c r="AM548" s="257"/>
      <c r="AN548" s="257"/>
      <c r="BZ548" s="244">
        <v>10.3599999999999</v>
      </c>
      <c r="CA548" s="252">
        <v>0</v>
      </c>
      <c r="CB548" s="206">
        <v>0</v>
      </c>
      <c r="CC548" s="206">
        <v>0</v>
      </c>
      <c r="CD548" s="206">
        <v>1</v>
      </c>
      <c r="CE548" s="206">
        <v>6</v>
      </c>
      <c r="CF548" s="206">
        <v>11</v>
      </c>
      <c r="CG548" s="206">
        <v>16</v>
      </c>
      <c r="CH548" s="206">
        <v>21</v>
      </c>
      <c r="CI548" s="206">
        <v>26</v>
      </c>
      <c r="CJ548" s="206">
        <v>31</v>
      </c>
    </row>
    <row r="549" spans="30:88" ht="16.5" x14ac:dyDescent="0.3">
      <c r="AD549" s="257"/>
      <c r="AE549" s="149"/>
      <c r="AF549" s="149"/>
      <c r="AG549" s="258"/>
      <c r="AH549" s="209"/>
      <c r="AI549" s="257"/>
      <c r="AJ549" s="257"/>
      <c r="AK549" s="257"/>
      <c r="AL549" s="257"/>
      <c r="AM549" s="257"/>
      <c r="AN549" s="257"/>
      <c r="BZ549" s="244">
        <v>10.3699999999999</v>
      </c>
      <c r="CA549" s="252">
        <v>0</v>
      </c>
      <c r="CB549" s="206">
        <v>0</v>
      </c>
      <c r="CC549" s="206">
        <v>0</v>
      </c>
      <c r="CD549" s="206">
        <v>1</v>
      </c>
      <c r="CE549" s="206">
        <v>6</v>
      </c>
      <c r="CF549" s="206">
        <v>11</v>
      </c>
      <c r="CG549" s="206">
        <v>16</v>
      </c>
      <c r="CH549" s="206">
        <v>21</v>
      </c>
      <c r="CI549" s="206">
        <v>26</v>
      </c>
      <c r="CJ549" s="206">
        <v>31</v>
      </c>
    </row>
    <row r="550" spans="30:88" ht="16.5" x14ac:dyDescent="0.3">
      <c r="AD550" s="257"/>
      <c r="AE550" s="149"/>
      <c r="AF550" s="149"/>
      <c r="AG550" s="258"/>
      <c r="AH550" s="209"/>
      <c r="AI550" s="257"/>
      <c r="AJ550" s="257"/>
      <c r="AK550" s="257"/>
      <c r="AL550" s="257"/>
      <c r="AM550" s="257"/>
      <c r="AN550" s="257"/>
      <c r="BZ550" s="244">
        <v>10.3799999999999</v>
      </c>
      <c r="CA550" s="252">
        <v>0</v>
      </c>
      <c r="CB550" s="206">
        <v>0</v>
      </c>
      <c r="CC550" s="206">
        <v>0</v>
      </c>
      <c r="CD550" s="206">
        <v>1</v>
      </c>
      <c r="CE550" s="206">
        <v>6</v>
      </c>
      <c r="CF550" s="206">
        <v>11</v>
      </c>
      <c r="CG550" s="206">
        <v>16</v>
      </c>
      <c r="CH550" s="206">
        <v>21</v>
      </c>
      <c r="CI550" s="206">
        <v>26</v>
      </c>
      <c r="CJ550" s="206">
        <v>31</v>
      </c>
    </row>
    <row r="551" spans="30:88" ht="16.5" x14ac:dyDescent="0.3">
      <c r="AD551" s="257"/>
      <c r="AE551" s="149"/>
      <c r="AF551" s="149"/>
      <c r="AG551" s="258"/>
      <c r="AH551" s="209"/>
      <c r="AI551" s="257"/>
      <c r="AJ551" s="257"/>
      <c r="AK551" s="257"/>
      <c r="AL551" s="257"/>
      <c r="AM551" s="257"/>
      <c r="AN551" s="257"/>
      <c r="BZ551" s="244">
        <v>10.389999999999899</v>
      </c>
      <c r="CA551" s="252">
        <v>0</v>
      </c>
      <c r="CB551" s="206">
        <v>0</v>
      </c>
      <c r="CC551" s="206">
        <v>0</v>
      </c>
      <c r="CD551" s="206">
        <v>1</v>
      </c>
      <c r="CE551" s="206">
        <v>6</v>
      </c>
      <c r="CF551" s="206">
        <v>11</v>
      </c>
      <c r="CG551" s="206">
        <v>16</v>
      </c>
      <c r="CH551" s="206">
        <v>21</v>
      </c>
      <c r="CI551" s="206">
        <v>26</v>
      </c>
      <c r="CJ551" s="206">
        <v>31</v>
      </c>
    </row>
    <row r="552" spans="30:88" ht="18" x14ac:dyDescent="0.25">
      <c r="AD552" s="257"/>
      <c r="AE552" s="149"/>
      <c r="AF552" s="149"/>
      <c r="AG552" s="258"/>
      <c r="AH552" s="209"/>
      <c r="AI552" s="257"/>
      <c r="AJ552" s="257"/>
      <c r="AK552" s="257"/>
      <c r="AL552" s="257"/>
      <c r="AM552" s="257"/>
      <c r="AN552" s="257"/>
      <c r="BZ552" s="265">
        <v>10.399999999999901</v>
      </c>
      <c r="CA552" s="252">
        <v>0</v>
      </c>
      <c r="CB552" s="206">
        <v>0</v>
      </c>
      <c r="CC552" s="206">
        <v>0</v>
      </c>
      <c r="CD552" s="206">
        <v>1</v>
      </c>
      <c r="CE552" s="206">
        <v>6</v>
      </c>
      <c r="CF552" s="206">
        <v>11</v>
      </c>
      <c r="CG552" s="206">
        <v>16</v>
      </c>
      <c r="CH552" s="206">
        <v>21</v>
      </c>
      <c r="CI552" s="206">
        <v>26</v>
      </c>
      <c r="CJ552" s="206">
        <v>31</v>
      </c>
    </row>
    <row r="553" spans="30:88" ht="16.5" x14ac:dyDescent="0.3">
      <c r="AD553" s="257"/>
      <c r="AE553" s="149"/>
      <c r="AF553" s="149"/>
      <c r="AG553" s="258"/>
      <c r="AH553" s="209"/>
      <c r="AI553" s="257"/>
      <c r="AJ553" s="257"/>
      <c r="AK553" s="257"/>
      <c r="AL553" s="257"/>
      <c r="AM553" s="257"/>
      <c r="AN553" s="257"/>
      <c r="BZ553" s="244">
        <v>10.409999999999901</v>
      </c>
      <c r="CA553" s="252">
        <v>0</v>
      </c>
      <c r="CB553" s="206">
        <v>0</v>
      </c>
      <c r="CC553" s="206">
        <v>0</v>
      </c>
      <c r="CD553" s="206">
        <v>0</v>
      </c>
      <c r="CE553" s="206">
        <v>5</v>
      </c>
      <c r="CF553" s="206">
        <v>10</v>
      </c>
      <c r="CG553" s="206">
        <v>15</v>
      </c>
      <c r="CH553" s="206">
        <v>20</v>
      </c>
      <c r="CI553" s="206">
        <v>25</v>
      </c>
      <c r="CJ553" s="206">
        <v>30</v>
      </c>
    </row>
    <row r="554" spans="30:88" ht="16.5" x14ac:dyDescent="0.3">
      <c r="AD554" s="257"/>
      <c r="AE554" s="149"/>
      <c r="AF554" s="149"/>
      <c r="AG554" s="258"/>
      <c r="AH554" s="209"/>
      <c r="AI554" s="257"/>
      <c r="AJ554" s="257"/>
      <c r="AK554" s="257"/>
      <c r="AL554" s="257"/>
      <c r="AM554" s="257"/>
      <c r="AN554" s="257"/>
      <c r="BZ554" s="244">
        <v>10.4199999999999</v>
      </c>
      <c r="CA554" s="252">
        <v>0</v>
      </c>
      <c r="CB554" s="206">
        <v>0</v>
      </c>
      <c r="CC554" s="206">
        <v>0</v>
      </c>
      <c r="CD554" s="206">
        <v>0</v>
      </c>
      <c r="CE554" s="206">
        <v>5</v>
      </c>
      <c r="CF554" s="206">
        <v>10</v>
      </c>
      <c r="CG554" s="206">
        <v>15</v>
      </c>
      <c r="CH554" s="206">
        <v>20</v>
      </c>
      <c r="CI554" s="206">
        <v>25</v>
      </c>
      <c r="CJ554" s="206">
        <v>30</v>
      </c>
    </row>
    <row r="555" spans="30:88" ht="16.5" x14ac:dyDescent="0.3">
      <c r="AD555" s="257"/>
      <c r="AE555" s="149"/>
      <c r="AF555" s="149"/>
      <c r="AG555" s="258"/>
      <c r="AH555" s="209"/>
      <c r="AI555" s="257"/>
      <c r="AJ555" s="257"/>
      <c r="AK555" s="257"/>
      <c r="AL555" s="257"/>
      <c r="AM555" s="257"/>
      <c r="AN555" s="257"/>
      <c r="BZ555" s="244">
        <v>10.4299999999999</v>
      </c>
      <c r="CA555" s="252">
        <v>0</v>
      </c>
      <c r="CB555" s="206">
        <v>0</v>
      </c>
      <c r="CC555" s="206">
        <v>0</v>
      </c>
      <c r="CD555" s="206">
        <v>0</v>
      </c>
      <c r="CE555" s="206">
        <v>5</v>
      </c>
      <c r="CF555" s="206">
        <v>10</v>
      </c>
      <c r="CG555" s="206">
        <v>15</v>
      </c>
      <c r="CH555" s="206">
        <v>20</v>
      </c>
      <c r="CI555" s="206">
        <v>25</v>
      </c>
      <c r="CJ555" s="206">
        <v>30</v>
      </c>
    </row>
    <row r="556" spans="30:88" ht="16.5" x14ac:dyDescent="0.3">
      <c r="AD556" s="257"/>
      <c r="AE556" s="149"/>
      <c r="AF556" s="149"/>
      <c r="AG556" s="258"/>
      <c r="AH556" s="209"/>
      <c r="AI556" s="257"/>
      <c r="AJ556" s="257"/>
      <c r="AK556" s="257"/>
      <c r="AL556" s="257"/>
      <c r="AM556" s="257"/>
      <c r="AN556" s="257"/>
      <c r="BZ556" s="244">
        <v>10.4399999999999</v>
      </c>
      <c r="CA556" s="252">
        <v>0</v>
      </c>
      <c r="CB556" s="206">
        <v>0</v>
      </c>
      <c r="CC556" s="206">
        <v>0</v>
      </c>
      <c r="CD556" s="206">
        <v>0</v>
      </c>
      <c r="CE556" s="206">
        <v>5</v>
      </c>
      <c r="CF556" s="206">
        <v>10</v>
      </c>
      <c r="CG556" s="206">
        <v>15</v>
      </c>
      <c r="CH556" s="206">
        <v>20</v>
      </c>
      <c r="CI556" s="206">
        <v>25</v>
      </c>
      <c r="CJ556" s="206">
        <v>30</v>
      </c>
    </row>
    <row r="557" spans="30:88" ht="18" x14ac:dyDescent="0.25">
      <c r="AD557" s="257"/>
      <c r="AE557" s="149"/>
      <c r="AF557" s="149"/>
      <c r="AG557" s="258"/>
      <c r="AH557" s="209"/>
      <c r="AI557" s="257"/>
      <c r="AJ557" s="257"/>
      <c r="AK557" s="257"/>
      <c r="AL557" s="257"/>
      <c r="AM557" s="257"/>
      <c r="AN557" s="257"/>
      <c r="BZ557" s="265">
        <v>10.4499999999999</v>
      </c>
      <c r="CA557" s="252">
        <v>0</v>
      </c>
      <c r="CB557" s="206">
        <v>0</v>
      </c>
      <c r="CC557" s="206">
        <v>0</v>
      </c>
      <c r="CD557" s="206">
        <v>0</v>
      </c>
      <c r="CE557" s="206">
        <v>5</v>
      </c>
      <c r="CF557" s="206">
        <v>10</v>
      </c>
      <c r="CG557" s="206">
        <v>15</v>
      </c>
      <c r="CH557" s="206">
        <v>20</v>
      </c>
      <c r="CI557" s="206">
        <v>25</v>
      </c>
      <c r="CJ557" s="206">
        <v>30</v>
      </c>
    </row>
    <row r="558" spans="30:88" ht="16.5" x14ac:dyDescent="0.3">
      <c r="AD558" s="257"/>
      <c r="AE558" s="149"/>
      <c r="AF558" s="149"/>
      <c r="AG558" s="258"/>
      <c r="AH558" s="209"/>
      <c r="AI558" s="257"/>
      <c r="AJ558" s="257"/>
      <c r="AK558" s="257"/>
      <c r="AL558" s="257"/>
      <c r="AM558" s="257"/>
      <c r="AN558" s="257"/>
      <c r="BZ558" s="244">
        <v>10.4599999999999</v>
      </c>
      <c r="CA558" s="252">
        <v>0</v>
      </c>
      <c r="CB558" s="206">
        <v>0</v>
      </c>
      <c r="CC558" s="206">
        <v>0</v>
      </c>
      <c r="CD558" s="206">
        <v>0</v>
      </c>
      <c r="CE558" s="206">
        <v>4</v>
      </c>
      <c r="CF558" s="206">
        <v>9</v>
      </c>
      <c r="CG558" s="206">
        <v>14</v>
      </c>
      <c r="CH558" s="206">
        <v>19</v>
      </c>
      <c r="CI558" s="206">
        <v>24</v>
      </c>
      <c r="CJ558" s="206">
        <v>29</v>
      </c>
    </row>
    <row r="559" spans="30:88" ht="16.5" x14ac:dyDescent="0.3">
      <c r="AD559" s="257"/>
      <c r="AE559" s="149"/>
      <c r="AF559" s="149"/>
      <c r="AG559" s="258"/>
      <c r="AH559" s="209"/>
      <c r="AI559" s="257"/>
      <c r="AJ559" s="257"/>
      <c r="AK559" s="257"/>
      <c r="AL559" s="257"/>
      <c r="AM559" s="257"/>
      <c r="AN559" s="257"/>
      <c r="BZ559" s="244">
        <v>10.469999999999899</v>
      </c>
      <c r="CA559" s="252">
        <v>0</v>
      </c>
      <c r="CB559" s="206">
        <v>0</v>
      </c>
      <c r="CC559" s="206">
        <v>0</v>
      </c>
      <c r="CD559" s="206">
        <v>0</v>
      </c>
      <c r="CE559" s="206">
        <v>4</v>
      </c>
      <c r="CF559" s="206">
        <v>9</v>
      </c>
      <c r="CG559" s="206">
        <v>14</v>
      </c>
      <c r="CH559" s="206">
        <v>19</v>
      </c>
      <c r="CI559" s="206">
        <v>24</v>
      </c>
      <c r="CJ559" s="206">
        <v>29</v>
      </c>
    </row>
    <row r="560" spans="30:88" ht="16.5" x14ac:dyDescent="0.3">
      <c r="AD560" s="257"/>
      <c r="AE560" s="149"/>
      <c r="AF560" s="149"/>
      <c r="AG560" s="258"/>
      <c r="AH560" s="209"/>
      <c r="AI560" s="257"/>
      <c r="AJ560" s="257"/>
      <c r="AK560" s="257"/>
      <c r="AL560" s="257"/>
      <c r="AM560" s="257"/>
      <c r="AN560" s="257"/>
      <c r="BZ560" s="244">
        <v>10.479999999999899</v>
      </c>
      <c r="CA560" s="252">
        <v>0</v>
      </c>
      <c r="CB560" s="206">
        <v>0</v>
      </c>
      <c r="CC560" s="206">
        <v>0</v>
      </c>
      <c r="CD560" s="206">
        <v>0</v>
      </c>
      <c r="CE560" s="206">
        <v>4</v>
      </c>
      <c r="CF560" s="206">
        <v>9</v>
      </c>
      <c r="CG560" s="206">
        <v>14</v>
      </c>
      <c r="CH560" s="206">
        <v>19</v>
      </c>
      <c r="CI560" s="206">
        <v>24</v>
      </c>
      <c r="CJ560" s="206">
        <v>29</v>
      </c>
    </row>
    <row r="561" spans="30:88" ht="16.5" x14ac:dyDescent="0.3">
      <c r="AD561" s="257"/>
      <c r="AE561" s="149"/>
      <c r="AF561" s="149"/>
      <c r="AG561" s="258"/>
      <c r="AH561" s="209"/>
      <c r="AI561" s="257"/>
      <c r="AJ561" s="257"/>
      <c r="AK561" s="257"/>
      <c r="AL561" s="257"/>
      <c r="AM561" s="257"/>
      <c r="AN561" s="257"/>
      <c r="BZ561" s="244">
        <v>10.489999999999901</v>
      </c>
      <c r="CA561" s="252">
        <v>0</v>
      </c>
      <c r="CB561" s="206">
        <v>0</v>
      </c>
      <c r="CC561" s="206">
        <v>0</v>
      </c>
      <c r="CD561" s="206">
        <v>0</v>
      </c>
      <c r="CE561" s="206">
        <v>4</v>
      </c>
      <c r="CF561" s="206">
        <v>9</v>
      </c>
      <c r="CG561" s="206">
        <v>14</v>
      </c>
      <c r="CH561" s="206">
        <v>19</v>
      </c>
      <c r="CI561" s="206">
        <v>24</v>
      </c>
      <c r="CJ561" s="206">
        <v>29</v>
      </c>
    </row>
    <row r="562" spans="30:88" ht="18" x14ac:dyDescent="0.25">
      <c r="AD562" s="257"/>
      <c r="AE562" s="149"/>
      <c r="AF562" s="149"/>
      <c r="AG562" s="258"/>
      <c r="AH562" s="209"/>
      <c r="AI562" s="257"/>
      <c r="AJ562" s="257"/>
      <c r="AK562" s="257"/>
      <c r="AL562" s="257"/>
      <c r="AM562" s="257"/>
      <c r="AN562" s="257"/>
      <c r="BZ562" s="265">
        <v>10.499999999999901</v>
      </c>
      <c r="CA562" s="252">
        <v>0</v>
      </c>
      <c r="CB562" s="206">
        <v>0</v>
      </c>
      <c r="CC562" s="206">
        <v>0</v>
      </c>
      <c r="CD562" s="206">
        <v>0</v>
      </c>
      <c r="CE562" s="206">
        <v>4</v>
      </c>
      <c r="CF562" s="206">
        <v>9</v>
      </c>
      <c r="CG562" s="206">
        <v>14</v>
      </c>
      <c r="CH562" s="206">
        <v>19</v>
      </c>
      <c r="CI562" s="206">
        <v>24</v>
      </c>
      <c r="CJ562" s="206">
        <v>29</v>
      </c>
    </row>
    <row r="563" spans="30:88" ht="16.5" x14ac:dyDescent="0.3">
      <c r="AD563" s="257"/>
      <c r="AE563" s="149"/>
      <c r="AF563" s="149"/>
      <c r="AG563" s="258"/>
      <c r="AH563" s="209"/>
      <c r="AI563" s="257"/>
      <c r="AJ563" s="257"/>
      <c r="AK563" s="257"/>
      <c r="AL563" s="257"/>
      <c r="AM563" s="257"/>
      <c r="AN563" s="257"/>
      <c r="BZ563" s="244">
        <v>10.5099999999999</v>
      </c>
      <c r="CA563" s="252">
        <v>0</v>
      </c>
      <c r="CB563" s="206">
        <v>0</v>
      </c>
      <c r="CC563" s="206">
        <v>0</v>
      </c>
      <c r="CD563" s="206">
        <v>0</v>
      </c>
      <c r="CE563" s="206">
        <v>3</v>
      </c>
      <c r="CF563" s="206">
        <v>8</v>
      </c>
      <c r="CG563" s="206">
        <v>13</v>
      </c>
      <c r="CH563" s="206">
        <v>18</v>
      </c>
      <c r="CI563" s="206">
        <v>23</v>
      </c>
      <c r="CJ563" s="206">
        <v>28</v>
      </c>
    </row>
    <row r="564" spans="30:88" ht="16.5" x14ac:dyDescent="0.3">
      <c r="AD564" s="257"/>
      <c r="AE564" s="149"/>
      <c r="AF564" s="149"/>
      <c r="AG564" s="258"/>
      <c r="AH564" s="209"/>
      <c r="AI564" s="257"/>
      <c r="AJ564" s="257"/>
      <c r="AK564" s="257"/>
      <c r="AL564" s="257"/>
      <c r="AM564" s="257"/>
      <c r="AN564" s="257"/>
      <c r="BZ564" s="244">
        <v>10.5199999999999</v>
      </c>
      <c r="CA564" s="252">
        <v>0</v>
      </c>
      <c r="CB564" s="206">
        <v>0</v>
      </c>
      <c r="CC564" s="206">
        <v>0</v>
      </c>
      <c r="CD564" s="206">
        <v>0</v>
      </c>
      <c r="CE564" s="206">
        <v>3</v>
      </c>
      <c r="CF564" s="206">
        <v>8</v>
      </c>
      <c r="CG564" s="206">
        <v>13</v>
      </c>
      <c r="CH564" s="206">
        <v>18</v>
      </c>
      <c r="CI564" s="206">
        <v>23</v>
      </c>
      <c r="CJ564" s="206">
        <v>28</v>
      </c>
    </row>
    <row r="565" spans="30:88" ht="16.5" x14ac:dyDescent="0.3">
      <c r="AD565" s="257"/>
      <c r="AE565" s="149"/>
      <c r="AF565" s="149"/>
      <c r="AG565" s="258"/>
      <c r="AH565" s="209"/>
      <c r="AI565" s="257"/>
      <c r="AJ565" s="257"/>
      <c r="AK565" s="257"/>
      <c r="AL565" s="257"/>
      <c r="AM565" s="257"/>
      <c r="AN565" s="257"/>
      <c r="BZ565" s="244">
        <v>10.5299999999999</v>
      </c>
      <c r="CA565" s="252">
        <v>0</v>
      </c>
      <c r="CB565" s="206">
        <v>0</v>
      </c>
      <c r="CC565" s="206">
        <v>0</v>
      </c>
      <c r="CD565" s="206">
        <v>0</v>
      </c>
      <c r="CE565" s="206">
        <v>3</v>
      </c>
      <c r="CF565" s="206">
        <v>8</v>
      </c>
      <c r="CG565" s="206">
        <v>13</v>
      </c>
      <c r="CH565" s="206">
        <v>18</v>
      </c>
      <c r="CI565" s="206">
        <v>23</v>
      </c>
      <c r="CJ565" s="206">
        <v>28</v>
      </c>
    </row>
    <row r="566" spans="30:88" ht="16.5" x14ac:dyDescent="0.3">
      <c r="AD566" s="257"/>
      <c r="AE566" s="149"/>
      <c r="AF566" s="149"/>
      <c r="AG566" s="258"/>
      <c r="AH566" s="209"/>
      <c r="AI566" s="257"/>
      <c r="AJ566" s="257"/>
      <c r="AK566" s="257"/>
      <c r="AL566" s="257"/>
      <c r="AM566" s="257"/>
      <c r="AN566" s="257"/>
      <c r="BZ566" s="244">
        <v>10.5399999999999</v>
      </c>
      <c r="CA566" s="252">
        <v>0</v>
      </c>
      <c r="CB566" s="206">
        <v>0</v>
      </c>
      <c r="CC566" s="206">
        <v>0</v>
      </c>
      <c r="CD566" s="206">
        <v>0</v>
      </c>
      <c r="CE566" s="206">
        <v>3</v>
      </c>
      <c r="CF566" s="206">
        <v>8</v>
      </c>
      <c r="CG566" s="206">
        <v>13</v>
      </c>
      <c r="CH566" s="206">
        <v>18</v>
      </c>
      <c r="CI566" s="206">
        <v>23</v>
      </c>
      <c r="CJ566" s="206">
        <v>28</v>
      </c>
    </row>
    <row r="567" spans="30:88" ht="18" x14ac:dyDescent="0.25">
      <c r="AD567" s="257"/>
      <c r="AE567" s="149"/>
      <c r="AF567" s="149"/>
      <c r="AG567" s="258"/>
      <c r="AH567" s="209"/>
      <c r="AI567" s="257"/>
      <c r="AJ567" s="257"/>
      <c r="AK567" s="257"/>
      <c r="AL567" s="257"/>
      <c r="AM567" s="257"/>
      <c r="AN567" s="257"/>
      <c r="BZ567" s="265">
        <v>10.549999999999899</v>
      </c>
      <c r="CA567" s="252">
        <v>0</v>
      </c>
      <c r="CB567" s="206">
        <v>0</v>
      </c>
      <c r="CC567" s="206">
        <v>0</v>
      </c>
      <c r="CD567" s="206">
        <v>0</v>
      </c>
      <c r="CE567" s="206">
        <v>3</v>
      </c>
      <c r="CF567" s="206">
        <v>8</v>
      </c>
      <c r="CG567" s="206">
        <v>13</v>
      </c>
      <c r="CH567" s="206">
        <v>18</v>
      </c>
      <c r="CI567" s="206">
        <v>23</v>
      </c>
      <c r="CJ567" s="206">
        <v>28</v>
      </c>
    </row>
    <row r="568" spans="30:88" ht="16.5" x14ac:dyDescent="0.3">
      <c r="AD568" s="257"/>
      <c r="AE568" s="149"/>
      <c r="AF568" s="149"/>
      <c r="AG568" s="258"/>
      <c r="AH568" s="209"/>
      <c r="AI568" s="257"/>
      <c r="AJ568" s="257"/>
      <c r="AK568" s="257"/>
      <c r="AL568" s="257"/>
      <c r="AM568" s="257"/>
      <c r="AN568" s="257"/>
      <c r="BZ568" s="244">
        <v>10.559999999999899</v>
      </c>
      <c r="CA568" s="252">
        <v>0</v>
      </c>
      <c r="CB568" s="206">
        <v>0</v>
      </c>
      <c r="CC568" s="206">
        <v>0</v>
      </c>
      <c r="CD568" s="206">
        <v>0</v>
      </c>
      <c r="CE568" s="206">
        <v>2</v>
      </c>
      <c r="CF568" s="206">
        <v>7</v>
      </c>
      <c r="CG568" s="206">
        <v>12</v>
      </c>
      <c r="CH568" s="206">
        <v>17</v>
      </c>
      <c r="CI568" s="206">
        <v>22</v>
      </c>
      <c r="CJ568" s="206">
        <v>27</v>
      </c>
    </row>
    <row r="569" spans="30:88" ht="16.5" x14ac:dyDescent="0.3">
      <c r="AD569" s="257"/>
      <c r="AE569" s="149"/>
      <c r="AF569" s="149"/>
      <c r="AG569" s="258"/>
      <c r="AH569" s="209"/>
      <c r="AI569" s="257"/>
      <c r="AJ569" s="257"/>
      <c r="AK569" s="257"/>
      <c r="AL569" s="257"/>
      <c r="AM569" s="257"/>
      <c r="AN569" s="257"/>
      <c r="BZ569" s="244">
        <v>10.569999999999901</v>
      </c>
      <c r="CA569" s="252">
        <v>0</v>
      </c>
      <c r="CB569" s="206">
        <v>0</v>
      </c>
      <c r="CC569" s="206">
        <v>0</v>
      </c>
      <c r="CD569" s="206">
        <v>0</v>
      </c>
      <c r="CE569" s="206">
        <v>2</v>
      </c>
      <c r="CF569" s="206">
        <v>7</v>
      </c>
      <c r="CG569" s="206">
        <v>12</v>
      </c>
      <c r="CH569" s="206">
        <v>17</v>
      </c>
      <c r="CI569" s="206">
        <v>22</v>
      </c>
      <c r="CJ569" s="206">
        <v>27</v>
      </c>
    </row>
    <row r="570" spans="30:88" ht="16.5" x14ac:dyDescent="0.3">
      <c r="AD570" s="257"/>
      <c r="AE570" s="149"/>
      <c r="AF570" s="149"/>
      <c r="AG570" s="258"/>
      <c r="AH570" s="209"/>
      <c r="AI570" s="257"/>
      <c r="AJ570" s="257"/>
      <c r="AK570" s="257"/>
      <c r="AL570" s="257"/>
      <c r="AM570" s="257"/>
      <c r="AN570" s="257"/>
      <c r="BZ570" s="244">
        <v>10.579999999999901</v>
      </c>
      <c r="CA570" s="252">
        <v>0</v>
      </c>
      <c r="CB570" s="206">
        <v>0</v>
      </c>
      <c r="CC570" s="206">
        <v>0</v>
      </c>
      <c r="CD570" s="206">
        <v>0</v>
      </c>
      <c r="CE570" s="206">
        <v>2</v>
      </c>
      <c r="CF570" s="206">
        <v>7</v>
      </c>
      <c r="CG570" s="206">
        <v>12</v>
      </c>
      <c r="CH570" s="206">
        <v>17</v>
      </c>
      <c r="CI570" s="206">
        <v>22</v>
      </c>
      <c r="CJ570" s="206">
        <v>27</v>
      </c>
    </row>
    <row r="571" spans="30:88" ht="16.5" x14ac:dyDescent="0.3">
      <c r="AD571" s="257"/>
      <c r="AE571" s="149"/>
      <c r="AF571" s="149"/>
      <c r="AG571" s="258"/>
      <c r="AH571" s="209"/>
      <c r="AI571" s="257"/>
      <c r="AJ571" s="257"/>
      <c r="AK571" s="257"/>
      <c r="AL571" s="257"/>
      <c r="AM571" s="257"/>
      <c r="AN571" s="257"/>
      <c r="BZ571" s="244">
        <v>10.5899999999999</v>
      </c>
      <c r="CA571" s="252">
        <v>0</v>
      </c>
      <c r="CB571" s="206">
        <v>0</v>
      </c>
      <c r="CC571" s="206">
        <v>0</v>
      </c>
      <c r="CD571" s="206">
        <v>0</v>
      </c>
      <c r="CE571" s="206">
        <v>2</v>
      </c>
      <c r="CF571" s="206">
        <v>7</v>
      </c>
      <c r="CG571" s="206">
        <v>12</v>
      </c>
      <c r="CH571" s="206">
        <v>17</v>
      </c>
      <c r="CI571" s="206">
        <v>22</v>
      </c>
      <c r="CJ571" s="206">
        <v>27</v>
      </c>
    </row>
    <row r="572" spans="30:88" ht="18" x14ac:dyDescent="0.25">
      <c r="AD572" s="257"/>
      <c r="AE572" s="149"/>
      <c r="AF572" s="149"/>
      <c r="AG572" s="258"/>
      <c r="AH572" s="209"/>
      <c r="AI572" s="257"/>
      <c r="AJ572" s="257"/>
      <c r="AK572" s="257"/>
      <c r="AL572" s="257"/>
      <c r="AM572" s="257"/>
      <c r="AN572" s="257"/>
      <c r="BZ572" s="265">
        <v>10.5999999999999</v>
      </c>
      <c r="CA572" s="252">
        <v>0</v>
      </c>
      <c r="CB572" s="206">
        <v>0</v>
      </c>
      <c r="CC572" s="206">
        <v>0</v>
      </c>
      <c r="CD572" s="206">
        <v>0</v>
      </c>
      <c r="CE572" s="206">
        <v>2</v>
      </c>
      <c r="CF572" s="206">
        <v>7</v>
      </c>
      <c r="CG572" s="206">
        <v>12</v>
      </c>
      <c r="CH572" s="206">
        <v>17</v>
      </c>
      <c r="CI572" s="206">
        <v>22</v>
      </c>
      <c r="CJ572" s="206">
        <v>27</v>
      </c>
    </row>
    <row r="573" spans="30:88" ht="16.5" x14ac:dyDescent="0.3">
      <c r="AD573" s="257"/>
      <c r="AE573" s="149"/>
      <c r="AF573" s="149"/>
      <c r="AG573" s="258"/>
      <c r="AH573" s="209"/>
      <c r="AI573" s="257"/>
      <c r="AJ573" s="257"/>
      <c r="AK573" s="257"/>
      <c r="AL573" s="257"/>
      <c r="AM573" s="257"/>
      <c r="AN573" s="257"/>
      <c r="BZ573" s="244">
        <v>10.6099999999999</v>
      </c>
      <c r="CA573" s="252">
        <v>0</v>
      </c>
      <c r="CB573" s="206">
        <v>0</v>
      </c>
      <c r="CC573" s="206">
        <v>0</v>
      </c>
      <c r="CD573" s="206">
        <v>0</v>
      </c>
      <c r="CE573" s="206">
        <v>1</v>
      </c>
      <c r="CF573" s="206">
        <v>6</v>
      </c>
      <c r="CG573" s="206">
        <v>11</v>
      </c>
      <c r="CH573" s="206">
        <v>16</v>
      </c>
      <c r="CI573" s="206">
        <v>21</v>
      </c>
      <c r="CJ573" s="206">
        <v>26</v>
      </c>
    </row>
    <row r="574" spans="30:88" ht="16.5" x14ac:dyDescent="0.3">
      <c r="AD574" s="257"/>
      <c r="AE574" s="149"/>
      <c r="AF574" s="149"/>
      <c r="AG574" s="258"/>
      <c r="AH574" s="209"/>
      <c r="AI574" s="257"/>
      <c r="AJ574" s="257"/>
      <c r="AK574" s="257"/>
      <c r="AL574" s="257"/>
      <c r="AM574" s="257"/>
      <c r="AN574" s="257"/>
      <c r="BZ574" s="244">
        <v>10.6199999999999</v>
      </c>
      <c r="CA574" s="252">
        <v>0</v>
      </c>
      <c r="CB574" s="206">
        <v>0</v>
      </c>
      <c r="CC574" s="206">
        <v>0</v>
      </c>
      <c r="CD574" s="206">
        <v>0</v>
      </c>
      <c r="CE574" s="206">
        <v>1</v>
      </c>
      <c r="CF574" s="206">
        <v>6</v>
      </c>
      <c r="CG574" s="206">
        <v>11</v>
      </c>
      <c r="CH574" s="206">
        <v>16</v>
      </c>
      <c r="CI574" s="206">
        <v>21</v>
      </c>
      <c r="CJ574" s="206">
        <v>26</v>
      </c>
    </row>
    <row r="575" spans="30:88" ht="16.5" x14ac:dyDescent="0.3">
      <c r="AD575" s="257"/>
      <c r="AE575" s="149"/>
      <c r="AF575" s="149"/>
      <c r="AG575" s="258"/>
      <c r="AH575" s="209"/>
      <c r="AI575" s="257"/>
      <c r="AJ575" s="257"/>
      <c r="AK575" s="257"/>
      <c r="AL575" s="257"/>
      <c r="AM575" s="257"/>
      <c r="AN575" s="257"/>
      <c r="BZ575" s="244">
        <v>10.6299999999999</v>
      </c>
      <c r="CA575" s="252">
        <v>0</v>
      </c>
      <c r="CB575" s="206">
        <v>0</v>
      </c>
      <c r="CC575" s="206">
        <v>0</v>
      </c>
      <c r="CD575" s="206">
        <v>0</v>
      </c>
      <c r="CE575" s="206">
        <v>1</v>
      </c>
      <c r="CF575" s="206">
        <v>6</v>
      </c>
      <c r="CG575" s="206">
        <v>11</v>
      </c>
      <c r="CH575" s="206">
        <v>16</v>
      </c>
      <c r="CI575" s="206">
        <v>21</v>
      </c>
      <c r="CJ575" s="206">
        <v>26</v>
      </c>
    </row>
    <row r="576" spans="30:88" ht="16.5" x14ac:dyDescent="0.3">
      <c r="AD576" s="257"/>
      <c r="AE576" s="149"/>
      <c r="AF576" s="149"/>
      <c r="AG576" s="258"/>
      <c r="AH576" s="209"/>
      <c r="AI576" s="257"/>
      <c r="AJ576" s="257"/>
      <c r="AK576" s="257"/>
      <c r="AL576" s="257"/>
      <c r="AM576" s="257"/>
      <c r="AN576" s="257"/>
      <c r="BZ576" s="244">
        <v>10.639999999999899</v>
      </c>
      <c r="CA576" s="252">
        <v>0</v>
      </c>
      <c r="CB576" s="206">
        <v>0</v>
      </c>
      <c r="CC576" s="206">
        <v>0</v>
      </c>
      <c r="CD576" s="206">
        <v>0</v>
      </c>
      <c r="CE576" s="206">
        <v>1</v>
      </c>
      <c r="CF576" s="206">
        <v>6</v>
      </c>
      <c r="CG576" s="206">
        <v>11</v>
      </c>
      <c r="CH576" s="206">
        <v>16</v>
      </c>
      <c r="CI576" s="206">
        <v>21</v>
      </c>
      <c r="CJ576" s="206">
        <v>26</v>
      </c>
    </row>
    <row r="577" spans="30:88" ht="18" x14ac:dyDescent="0.25">
      <c r="AD577" s="257"/>
      <c r="AE577" s="149"/>
      <c r="AF577" s="149"/>
      <c r="AG577" s="258"/>
      <c r="AH577" s="209"/>
      <c r="AI577" s="257"/>
      <c r="AJ577" s="257"/>
      <c r="AK577" s="257"/>
      <c r="AL577" s="257"/>
      <c r="AM577" s="257"/>
      <c r="AN577" s="257"/>
      <c r="BZ577" s="265">
        <v>10.649999999999901</v>
      </c>
      <c r="CA577" s="252">
        <v>0</v>
      </c>
      <c r="CB577" s="206">
        <v>0</v>
      </c>
      <c r="CC577" s="206">
        <v>0</v>
      </c>
      <c r="CD577" s="206">
        <v>0</v>
      </c>
      <c r="CE577" s="206">
        <v>1</v>
      </c>
      <c r="CF577" s="206">
        <v>6</v>
      </c>
      <c r="CG577" s="206">
        <v>11</v>
      </c>
      <c r="CH577" s="206">
        <v>16</v>
      </c>
      <c r="CI577" s="206">
        <v>21</v>
      </c>
      <c r="CJ577" s="206">
        <v>26</v>
      </c>
    </row>
    <row r="578" spans="30:88" ht="16.5" x14ac:dyDescent="0.3">
      <c r="AD578" s="257"/>
      <c r="AE578" s="149"/>
      <c r="AF578" s="149"/>
      <c r="AG578" s="258"/>
      <c r="AH578" s="209"/>
      <c r="AI578" s="257"/>
      <c r="AJ578" s="257"/>
      <c r="AK578" s="257"/>
      <c r="AL578" s="257"/>
      <c r="AM578" s="257"/>
      <c r="AN578" s="257"/>
      <c r="BZ578" s="244">
        <v>10.659999999999901</v>
      </c>
      <c r="CA578" s="252">
        <v>0</v>
      </c>
      <c r="CB578" s="206">
        <v>0</v>
      </c>
      <c r="CC578" s="206">
        <v>0</v>
      </c>
      <c r="CD578" s="206">
        <v>0</v>
      </c>
      <c r="CE578" s="206">
        <v>0</v>
      </c>
      <c r="CF578" s="206">
        <v>5</v>
      </c>
      <c r="CG578" s="206">
        <v>10</v>
      </c>
      <c r="CH578" s="206">
        <v>15</v>
      </c>
      <c r="CI578" s="206">
        <v>20</v>
      </c>
      <c r="CJ578" s="206">
        <v>25</v>
      </c>
    </row>
    <row r="579" spans="30:88" ht="16.5" x14ac:dyDescent="0.3">
      <c r="AD579" s="257"/>
      <c r="AE579" s="149"/>
      <c r="AF579" s="149"/>
      <c r="AG579" s="258"/>
      <c r="AH579" s="209"/>
      <c r="AI579" s="257"/>
      <c r="AJ579" s="257"/>
      <c r="AK579" s="257"/>
      <c r="AL579" s="257"/>
      <c r="AM579" s="257"/>
      <c r="AN579" s="257"/>
      <c r="BZ579" s="244">
        <v>10.6699999999999</v>
      </c>
      <c r="CA579" s="252">
        <v>0</v>
      </c>
      <c r="CB579" s="206">
        <v>0</v>
      </c>
      <c r="CC579" s="206">
        <v>0</v>
      </c>
      <c r="CD579" s="206">
        <v>0</v>
      </c>
      <c r="CE579" s="206">
        <v>0</v>
      </c>
      <c r="CF579" s="206">
        <v>5</v>
      </c>
      <c r="CG579" s="206">
        <v>10</v>
      </c>
      <c r="CH579" s="206">
        <v>15</v>
      </c>
      <c r="CI579" s="206">
        <v>20</v>
      </c>
      <c r="CJ579" s="206">
        <v>25</v>
      </c>
    </row>
    <row r="580" spans="30:88" ht="16.5" x14ac:dyDescent="0.3">
      <c r="AD580" s="257"/>
      <c r="AE580" s="149"/>
      <c r="AF580" s="149"/>
      <c r="AG580" s="258"/>
      <c r="AH580" s="209"/>
      <c r="AI580" s="257"/>
      <c r="AJ580" s="257"/>
      <c r="AK580" s="257"/>
      <c r="AL580" s="257"/>
      <c r="AM580" s="257"/>
      <c r="AN580" s="257"/>
      <c r="BZ580" s="244">
        <v>10.6799999999999</v>
      </c>
      <c r="CA580" s="252">
        <v>0</v>
      </c>
      <c r="CB580" s="206">
        <v>0</v>
      </c>
      <c r="CC580" s="206">
        <v>0</v>
      </c>
      <c r="CD580" s="206">
        <v>0</v>
      </c>
      <c r="CE580" s="206">
        <v>0</v>
      </c>
      <c r="CF580" s="206">
        <v>5</v>
      </c>
      <c r="CG580" s="206">
        <v>10</v>
      </c>
      <c r="CH580" s="206">
        <v>15</v>
      </c>
      <c r="CI580" s="206">
        <v>20</v>
      </c>
      <c r="CJ580" s="206">
        <v>25</v>
      </c>
    </row>
    <row r="581" spans="30:88" ht="16.5" x14ac:dyDescent="0.3">
      <c r="AD581" s="257"/>
      <c r="AE581" s="149"/>
      <c r="AF581" s="149"/>
      <c r="AG581" s="258"/>
      <c r="AH581" s="209"/>
      <c r="AI581" s="257"/>
      <c r="AJ581" s="257"/>
      <c r="AK581" s="257"/>
      <c r="AL581" s="257"/>
      <c r="AM581" s="257"/>
      <c r="AN581" s="257"/>
      <c r="BZ581" s="244">
        <v>10.6899999999999</v>
      </c>
      <c r="CA581" s="252">
        <v>0</v>
      </c>
      <c r="CB581" s="206">
        <v>0</v>
      </c>
      <c r="CC581" s="206">
        <v>0</v>
      </c>
      <c r="CD581" s="206">
        <v>0</v>
      </c>
      <c r="CE581" s="206">
        <v>0</v>
      </c>
      <c r="CF581" s="206">
        <v>5</v>
      </c>
      <c r="CG581" s="206">
        <v>10</v>
      </c>
      <c r="CH581" s="206">
        <v>15</v>
      </c>
      <c r="CI581" s="206">
        <v>20</v>
      </c>
      <c r="CJ581" s="206">
        <v>25</v>
      </c>
    </row>
    <row r="582" spans="30:88" ht="18" x14ac:dyDescent="0.25">
      <c r="AD582" s="257"/>
      <c r="AE582" s="149"/>
      <c r="AF582" s="149"/>
      <c r="AG582" s="258"/>
      <c r="AH582" s="209"/>
      <c r="AI582" s="257"/>
      <c r="AJ582" s="257"/>
      <c r="AK582" s="257"/>
      <c r="AL582" s="257"/>
      <c r="AM582" s="257"/>
      <c r="AN582" s="257"/>
      <c r="BZ582" s="265">
        <v>10.6999999999999</v>
      </c>
      <c r="CA582" s="252">
        <v>0</v>
      </c>
      <c r="CB582" s="206">
        <v>0</v>
      </c>
      <c r="CC582" s="206">
        <v>0</v>
      </c>
      <c r="CD582" s="206">
        <v>0</v>
      </c>
      <c r="CE582" s="206">
        <v>0</v>
      </c>
      <c r="CF582" s="206">
        <v>5</v>
      </c>
      <c r="CG582" s="206">
        <v>10</v>
      </c>
      <c r="CH582" s="206">
        <v>15</v>
      </c>
      <c r="CI582" s="206">
        <v>20</v>
      </c>
      <c r="CJ582" s="206">
        <v>25</v>
      </c>
    </row>
    <row r="583" spans="30:88" ht="16.5" x14ac:dyDescent="0.3">
      <c r="AD583" s="257"/>
      <c r="AE583" s="149"/>
      <c r="AF583" s="149"/>
      <c r="AG583" s="258"/>
      <c r="AH583" s="209"/>
      <c r="AI583" s="257"/>
      <c r="AJ583" s="257"/>
      <c r="AK583" s="257"/>
      <c r="AL583" s="257"/>
      <c r="AM583" s="257"/>
      <c r="AN583" s="257"/>
      <c r="BZ583" s="244">
        <v>10.7099999999999</v>
      </c>
      <c r="CA583" s="252">
        <v>0</v>
      </c>
      <c r="CB583" s="206">
        <v>0</v>
      </c>
      <c r="CC583" s="206">
        <v>0</v>
      </c>
      <c r="CD583" s="206">
        <v>0</v>
      </c>
      <c r="CE583" s="206">
        <v>0</v>
      </c>
      <c r="CF583" s="206">
        <v>4</v>
      </c>
      <c r="CG583" s="206">
        <v>9</v>
      </c>
      <c r="CH583" s="206">
        <v>14</v>
      </c>
      <c r="CI583" s="206">
        <v>19</v>
      </c>
      <c r="CJ583" s="206">
        <v>24</v>
      </c>
    </row>
    <row r="584" spans="30:88" ht="16.5" x14ac:dyDescent="0.3">
      <c r="AD584" s="257"/>
      <c r="AE584" s="149"/>
      <c r="AF584" s="149"/>
      <c r="AG584" s="258"/>
      <c r="AH584" s="209"/>
      <c r="AI584" s="257"/>
      <c r="AJ584" s="257"/>
      <c r="AK584" s="257"/>
      <c r="AL584" s="257"/>
      <c r="AM584" s="257"/>
      <c r="AN584" s="257"/>
      <c r="BZ584" s="244">
        <v>10.719999999999899</v>
      </c>
      <c r="CA584" s="252">
        <v>0</v>
      </c>
      <c r="CB584" s="206">
        <v>0</v>
      </c>
      <c r="CC584" s="206">
        <v>0</v>
      </c>
      <c r="CD584" s="206">
        <v>0</v>
      </c>
      <c r="CE584" s="206">
        <v>0</v>
      </c>
      <c r="CF584" s="206">
        <v>4</v>
      </c>
      <c r="CG584" s="206">
        <v>9</v>
      </c>
      <c r="CH584" s="206">
        <v>14</v>
      </c>
      <c r="CI584" s="206">
        <v>19</v>
      </c>
      <c r="CJ584" s="206">
        <v>24</v>
      </c>
    </row>
    <row r="585" spans="30:88" ht="16.5" x14ac:dyDescent="0.3">
      <c r="AD585" s="257"/>
      <c r="AE585" s="149"/>
      <c r="AF585" s="149"/>
      <c r="AG585" s="258"/>
      <c r="AH585" s="209"/>
      <c r="AI585" s="257"/>
      <c r="AJ585" s="257"/>
      <c r="AK585" s="257"/>
      <c r="AL585" s="257"/>
      <c r="AM585" s="257"/>
      <c r="AN585" s="257"/>
      <c r="BZ585" s="244">
        <v>10.729999999999899</v>
      </c>
      <c r="CA585" s="252">
        <v>0</v>
      </c>
      <c r="CB585" s="206">
        <v>0</v>
      </c>
      <c r="CC585" s="206">
        <v>0</v>
      </c>
      <c r="CD585" s="206">
        <v>0</v>
      </c>
      <c r="CE585" s="206">
        <v>0</v>
      </c>
      <c r="CF585" s="206">
        <v>4</v>
      </c>
      <c r="CG585" s="206">
        <v>9</v>
      </c>
      <c r="CH585" s="206">
        <v>14</v>
      </c>
      <c r="CI585" s="206">
        <v>19</v>
      </c>
      <c r="CJ585" s="206">
        <v>24</v>
      </c>
    </row>
    <row r="586" spans="30:88" ht="16.5" x14ac:dyDescent="0.3">
      <c r="AD586" s="257"/>
      <c r="AE586" s="149"/>
      <c r="AF586" s="149"/>
      <c r="AG586" s="258"/>
      <c r="AH586" s="209"/>
      <c r="AI586" s="257"/>
      <c r="AJ586" s="257"/>
      <c r="AK586" s="257"/>
      <c r="AL586" s="257"/>
      <c r="AM586" s="257"/>
      <c r="AN586" s="257"/>
      <c r="BZ586" s="244">
        <v>10.739999999999901</v>
      </c>
      <c r="CA586" s="252">
        <v>0</v>
      </c>
      <c r="CB586" s="206">
        <v>0</v>
      </c>
      <c r="CC586" s="206">
        <v>0</v>
      </c>
      <c r="CD586" s="206">
        <v>0</v>
      </c>
      <c r="CE586" s="206">
        <v>0</v>
      </c>
      <c r="CF586" s="206">
        <v>4</v>
      </c>
      <c r="CG586" s="206">
        <v>9</v>
      </c>
      <c r="CH586" s="206">
        <v>14</v>
      </c>
      <c r="CI586" s="206">
        <v>19</v>
      </c>
      <c r="CJ586" s="206">
        <v>24</v>
      </c>
    </row>
    <row r="587" spans="30:88" ht="18" x14ac:dyDescent="0.25">
      <c r="AD587" s="257"/>
      <c r="AE587" s="149"/>
      <c r="AF587" s="149"/>
      <c r="AG587" s="258"/>
      <c r="AH587" s="209"/>
      <c r="AI587" s="257"/>
      <c r="AJ587" s="257"/>
      <c r="AK587" s="257"/>
      <c r="AL587" s="257"/>
      <c r="AM587" s="257"/>
      <c r="AN587" s="257"/>
      <c r="BZ587" s="265">
        <v>10.749999999999901</v>
      </c>
      <c r="CA587" s="252">
        <v>0</v>
      </c>
      <c r="CB587" s="206">
        <v>0</v>
      </c>
      <c r="CC587" s="206">
        <v>0</v>
      </c>
      <c r="CD587" s="206">
        <v>0</v>
      </c>
      <c r="CE587" s="206">
        <v>0</v>
      </c>
      <c r="CF587" s="206">
        <v>4</v>
      </c>
      <c r="CG587" s="206">
        <v>9</v>
      </c>
      <c r="CH587" s="206">
        <v>14</v>
      </c>
      <c r="CI587" s="206">
        <v>19</v>
      </c>
      <c r="CJ587" s="206">
        <v>24</v>
      </c>
    </row>
    <row r="588" spans="30:88" ht="16.5" x14ac:dyDescent="0.3">
      <c r="AD588" s="257"/>
      <c r="AE588" s="149"/>
      <c r="AF588" s="149"/>
      <c r="AG588" s="258"/>
      <c r="AH588" s="209"/>
      <c r="AI588" s="257"/>
      <c r="AJ588" s="257"/>
      <c r="AK588" s="257"/>
      <c r="AL588" s="257"/>
      <c r="AM588" s="257"/>
      <c r="AN588" s="257"/>
      <c r="BZ588" s="244">
        <v>10.7599999999999</v>
      </c>
      <c r="CA588" s="252">
        <v>0</v>
      </c>
      <c r="CB588" s="206">
        <v>0</v>
      </c>
      <c r="CC588" s="206">
        <v>0</v>
      </c>
      <c r="CD588" s="206">
        <v>0</v>
      </c>
      <c r="CE588" s="206">
        <v>0</v>
      </c>
      <c r="CF588" s="206">
        <v>3</v>
      </c>
      <c r="CG588" s="206">
        <v>8</v>
      </c>
      <c r="CH588" s="206">
        <v>13</v>
      </c>
      <c r="CI588" s="206">
        <v>18</v>
      </c>
      <c r="CJ588" s="206">
        <v>23</v>
      </c>
    </row>
    <row r="589" spans="30:88" ht="16.5" x14ac:dyDescent="0.3">
      <c r="AD589" s="257"/>
      <c r="AE589" s="149"/>
      <c r="AF589" s="149"/>
      <c r="AG589" s="258"/>
      <c r="AH589" s="209"/>
      <c r="AI589" s="257"/>
      <c r="AJ589" s="257"/>
      <c r="AK589" s="257"/>
      <c r="AL589" s="257"/>
      <c r="AM589" s="257"/>
      <c r="AN589" s="257"/>
      <c r="BZ589" s="244">
        <v>10.7699999999999</v>
      </c>
      <c r="CA589" s="252">
        <v>0</v>
      </c>
      <c r="CB589" s="206">
        <v>0</v>
      </c>
      <c r="CC589" s="206">
        <v>0</v>
      </c>
      <c r="CD589" s="206">
        <v>0</v>
      </c>
      <c r="CE589" s="206">
        <v>0</v>
      </c>
      <c r="CF589" s="206">
        <v>3</v>
      </c>
      <c r="CG589" s="206">
        <v>8</v>
      </c>
      <c r="CH589" s="206">
        <v>13</v>
      </c>
      <c r="CI589" s="206">
        <v>18</v>
      </c>
      <c r="CJ589" s="206">
        <v>23</v>
      </c>
    </row>
    <row r="590" spans="30:88" ht="16.5" x14ac:dyDescent="0.3">
      <c r="AD590" s="257"/>
      <c r="AE590" s="149"/>
      <c r="AF590" s="149"/>
      <c r="AG590" s="258"/>
      <c r="AH590" s="209"/>
      <c r="AI590" s="257"/>
      <c r="AJ590" s="257"/>
      <c r="AK590" s="257"/>
      <c r="AL590" s="257"/>
      <c r="AM590" s="257"/>
      <c r="AN590" s="257"/>
      <c r="BZ590" s="244">
        <v>10.7799999999999</v>
      </c>
      <c r="CA590" s="252">
        <v>0</v>
      </c>
      <c r="CB590" s="206">
        <v>0</v>
      </c>
      <c r="CC590" s="206">
        <v>0</v>
      </c>
      <c r="CD590" s="206">
        <v>0</v>
      </c>
      <c r="CE590" s="206">
        <v>0</v>
      </c>
      <c r="CF590" s="206">
        <v>3</v>
      </c>
      <c r="CG590" s="206">
        <v>8</v>
      </c>
      <c r="CH590" s="206">
        <v>13</v>
      </c>
      <c r="CI590" s="206">
        <v>18</v>
      </c>
      <c r="CJ590" s="206">
        <v>23</v>
      </c>
    </row>
    <row r="591" spans="30:88" ht="16.5" x14ac:dyDescent="0.3">
      <c r="AD591" s="257"/>
      <c r="AE591" s="149"/>
      <c r="AF591" s="149"/>
      <c r="AG591" s="258"/>
      <c r="AH591" s="209"/>
      <c r="AI591" s="257"/>
      <c r="AJ591" s="257"/>
      <c r="AK591" s="257"/>
      <c r="AL591" s="257"/>
      <c r="AM591" s="257"/>
      <c r="AN591" s="257"/>
      <c r="BZ591" s="244">
        <v>10.7899999999999</v>
      </c>
      <c r="CA591" s="252">
        <v>0</v>
      </c>
      <c r="CB591" s="206">
        <v>0</v>
      </c>
      <c r="CC591" s="206">
        <v>0</v>
      </c>
      <c r="CD591" s="206">
        <v>0</v>
      </c>
      <c r="CE591" s="206">
        <v>0</v>
      </c>
      <c r="CF591" s="206">
        <v>3</v>
      </c>
      <c r="CG591" s="206">
        <v>8</v>
      </c>
      <c r="CH591" s="206">
        <v>13</v>
      </c>
      <c r="CI591" s="206">
        <v>18</v>
      </c>
      <c r="CJ591" s="206">
        <v>23</v>
      </c>
    </row>
    <row r="592" spans="30:88" ht="18" x14ac:dyDescent="0.25">
      <c r="AD592" s="257"/>
      <c r="AE592" s="149"/>
      <c r="AF592" s="149"/>
      <c r="AG592" s="258"/>
      <c r="AH592" s="209"/>
      <c r="AI592" s="257"/>
      <c r="AJ592" s="257"/>
      <c r="AK592" s="257"/>
      <c r="AL592" s="257"/>
      <c r="AM592" s="257"/>
      <c r="AN592" s="257"/>
      <c r="BZ592" s="265">
        <v>10.799999999999899</v>
      </c>
      <c r="CA592" s="252">
        <v>0</v>
      </c>
      <c r="CB592" s="206">
        <v>0</v>
      </c>
      <c r="CC592" s="206">
        <v>0</v>
      </c>
      <c r="CD592" s="206">
        <v>0</v>
      </c>
      <c r="CE592" s="206">
        <v>0</v>
      </c>
      <c r="CF592" s="206">
        <v>3</v>
      </c>
      <c r="CG592" s="206">
        <v>8</v>
      </c>
      <c r="CH592" s="206">
        <v>13</v>
      </c>
      <c r="CI592" s="206">
        <v>18</v>
      </c>
      <c r="CJ592" s="206">
        <v>23</v>
      </c>
    </row>
    <row r="593" spans="30:88" ht="16.5" x14ac:dyDescent="0.3">
      <c r="AD593" s="257"/>
      <c r="AE593" s="149"/>
      <c r="AF593" s="149"/>
      <c r="AG593" s="258"/>
      <c r="AH593" s="209"/>
      <c r="AI593" s="257"/>
      <c r="AJ593" s="257"/>
      <c r="AK593" s="257"/>
      <c r="AL593" s="257"/>
      <c r="AM593" s="257"/>
      <c r="AN593" s="257"/>
      <c r="BZ593" s="244">
        <v>10.809999999999899</v>
      </c>
      <c r="CA593" s="252">
        <v>0</v>
      </c>
      <c r="CB593" s="206">
        <v>0</v>
      </c>
      <c r="CC593" s="206">
        <v>0</v>
      </c>
      <c r="CD593" s="206">
        <v>0</v>
      </c>
      <c r="CE593" s="206">
        <v>0</v>
      </c>
      <c r="CF593" s="206">
        <v>2</v>
      </c>
      <c r="CG593" s="206">
        <v>7</v>
      </c>
      <c r="CH593" s="206">
        <v>12</v>
      </c>
      <c r="CI593" s="206">
        <v>17</v>
      </c>
      <c r="CJ593" s="206">
        <v>22</v>
      </c>
    </row>
    <row r="594" spans="30:88" ht="16.5" x14ac:dyDescent="0.3">
      <c r="AD594" s="257"/>
      <c r="AE594" s="149"/>
      <c r="AF594" s="149"/>
      <c r="AG594" s="258"/>
      <c r="AH594" s="209"/>
      <c r="AI594" s="257"/>
      <c r="AJ594" s="257"/>
      <c r="AK594" s="257"/>
      <c r="AL594" s="257"/>
      <c r="AM594" s="257"/>
      <c r="AN594" s="257"/>
      <c r="BZ594" s="244">
        <v>10.819999999999901</v>
      </c>
      <c r="CA594" s="252">
        <v>0</v>
      </c>
      <c r="CB594" s="206">
        <v>0</v>
      </c>
      <c r="CC594" s="206">
        <v>0</v>
      </c>
      <c r="CD594" s="206">
        <v>0</v>
      </c>
      <c r="CE594" s="206">
        <v>0</v>
      </c>
      <c r="CF594" s="206">
        <v>2</v>
      </c>
      <c r="CG594" s="206">
        <v>7</v>
      </c>
      <c r="CH594" s="206">
        <v>12</v>
      </c>
      <c r="CI594" s="206">
        <v>17</v>
      </c>
      <c r="CJ594" s="206">
        <v>22</v>
      </c>
    </row>
    <row r="595" spans="30:88" ht="16.5" x14ac:dyDescent="0.3">
      <c r="BZ595" s="244">
        <v>10.829999999999901</v>
      </c>
      <c r="CA595" s="252">
        <v>0</v>
      </c>
      <c r="CB595" s="206">
        <v>0</v>
      </c>
      <c r="CC595" s="206">
        <v>0</v>
      </c>
      <c r="CD595" s="206">
        <v>0</v>
      </c>
      <c r="CE595" s="206">
        <v>0</v>
      </c>
      <c r="CF595" s="206">
        <v>2</v>
      </c>
      <c r="CG595" s="206">
        <v>7</v>
      </c>
      <c r="CH595" s="206">
        <v>12</v>
      </c>
      <c r="CI595" s="206">
        <v>17</v>
      </c>
      <c r="CJ595" s="206">
        <v>22</v>
      </c>
    </row>
    <row r="596" spans="30:88" ht="16.5" x14ac:dyDescent="0.3">
      <c r="BZ596" s="244">
        <v>10.8399999999999</v>
      </c>
      <c r="CA596" s="252">
        <v>0</v>
      </c>
      <c r="CB596" s="206">
        <v>0</v>
      </c>
      <c r="CC596" s="206">
        <v>0</v>
      </c>
      <c r="CD596" s="206">
        <v>0</v>
      </c>
      <c r="CE596" s="206">
        <v>0</v>
      </c>
      <c r="CF596" s="206">
        <v>2</v>
      </c>
      <c r="CG596" s="206">
        <v>7</v>
      </c>
      <c r="CH596" s="206">
        <v>12</v>
      </c>
      <c r="CI596" s="206">
        <v>17</v>
      </c>
      <c r="CJ596" s="206">
        <v>22</v>
      </c>
    </row>
    <row r="597" spans="30:88" ht="18" x14ac:dyDescent="0.25">
      <c r="BZ597" s="265">
        <v>10.8499999999999</v>
      </c>
      <c r="CA597" s="252">
        <v>0</v>
      </c>
      <c r="CB597" s="206">
        <v>0</v>
      </c>
      <c r="CC597" s="206">
        <v>0</v>
      </c>
      <c r="CD597" s="206">
        <v>0</v>
      </c>
      <c r="CE597" s="206">
        <v>0</v>
      </c>
      <c r="CF597" s="206">
        <v>2</v>
      </c>
      <c r="CG597" s="206">
        <v>7</v>
      </c>
      <c r="CH597" s="206">
        <v>12</v>
      </c>
      <c r="CI597" s="206">
        <v>17</v>
      </c>
      <c r="CJ597" s="206">
        <v>22</v>
      </c>
    </row>
    <row r="598" spans="30:88" ht="16.5" x14ac:dyDescent="0.3">
      <c r="BZ598" s="244">
        <v>10.8599999999999</v>
      </c>
      <c r="CA598" s="252">
        <v>0</v>
      </c>
      <c r="CB598" s="206">
        <v>0</v>
      </c>
      <c r="CC598" s="206">
        <v>0</v>
      </c>
      <c r="CD598" s="206">
        <v>0</v>
      </c>
      <c r="CE598" s="206">
        <v>0</v>
      </c>
      <c r="CF598" s="206">
        <v>1</v>
      </c>
      <c r="CG598" s="206">
        <v>6</v>
      </c>
      <c r="CH598" s="206">
        <v>11</v>
      </c>
      <c r="CI598" s="206">
        <v>16</v>
      </c>
      <c r="CJ598" s="206">
        <v>21</v>
      </c>
    </row>
    <row r="599" spans="30:88" ht="16.5" x14ac:dyDescent="0.3">
      <c r="BZ599" s="244">
        <v>10.8699999999999</v>
      </c>
      <c r="CA599" s="252">
        <v>0</v>
      </c>
      <c r="CB599" s="206">
        <v>0</v>
      </c>
      <c r="CC599" s="206">
        <v>0</v>
      </c>
      <c r="CD599" s="206">
        <v>0</v>
      </c>
      <c r="CE599" s="206">
        <v>0</v>
      </c>
      <c r="CF599" s="206">
        <v>1</v>
      </c>
      <c r="CG599" s="206">
        <v>6</v>
      </c>
      <c r="CH599" s="206">
        <v>11</v>
      </c>
      <c r="CI599" s="206">
        <v>16</v>
      </c>
      <c r="CJ599" s="206">
        <v>21</v>
      </c>
    </row>
    <row r="600" spans="30:88" ht="16.5" x14ac:dyDescent="0.3">
      <c r="BZ600" s="244">
        <v>10.8799999999999</v>
      </c>
      <c r="CA600" s="252">
        <v>0</v>
      </c>
      <c r="CB600" s="206">
        <v>0</v>
      </c>
      <c r="CC600" s="206">
        <v>0</v>
      </c>
      <c r="CD600" s="206">
        <v>0</v>
      </c>
      <c r="CE600" s="206">
        <v>0</v>
      </c>
      <c r="CF600" s="206">
        <v>1</v>
      </c>
      <c r="CG600" s="206">
        <v>6</v>
      </c>
      <c r="CH600" s="206">
        <v>11</v>
      </c>
      <c r="CI600" s="206">
        <v>16</v>
      </c>
      <c r="CJ600" s="206">
        <v>21</v>
      </c>
    </row>
    <row r="601" spans="30:88" ht="16.5" x14ac:dyDescent="0.3">
      <c r="BZ601" s="244">
        <v>10.889999999999899</v>
      </c>
      <c r="CA601" s="252">
        <v>0</v>
      </c>
      <c r="CB601" s="206">
        <v>0</v>
      </c>
      <c r="CC601" s="206">
        <v>0</v>
      </c>
      <c r="CD601" s="206">
        <v>0</v>
      </c>
      <c r="CE601" s="206">
        <v>0</v>
      </c>
      <c r="CF601" s="206">
        <v>1</v>
      </c>
      <c r="CG601" s="206">
        <v>6</v>
      </c>
      <c r="CH601" s="206">
        <v>11</v>
      </c>
      <c r="CI601" s="206">
        <v>16</v>
      </c>
      <c r="CJ601" s="206">
        <v>21</v>
      </c>
    </row>
    <row r="602" spans="30:88" ht="18" x14ac:dyDescent="0.25">
      <c r="BZ602" s="265">
        <v>10.899999999999901</v>
      </c>
      <c r="CA602" s="252">
        <v>0</v>
      </c>
      <c r="CB602" s="206">
        <v>0</v>
      </c>
      <c r="CC602" s="206">
        <v>0</v>
      </c>
      <c r="CD602" s="206">
        <v>0</v>
      </c>
      <c r="CE602" s="206">
        <v>0</v>
      </c>
      <c r="CF602" s="206">
        <v>1</v>
      </c>
      <c r="CG602" s="206">
        <v>6</v>
      </c>
      <c r="CH602" s="206">
        <v>11</v>
      </c>
      <c r="CI602" s="206">
        <v>16</v>
      </c>
      <c r="CJ602" s="206">
        <v>21</v>
      </c>
    </row>
    <row r="603" spans="30:88" ht="16.5" x14ac:dyDescent="0.3">
      <c r="BZ603" s="244">
        <v>10.909999999999901</v>
      </c>
      <c r="CA603" s="252">
        <v>0</v>
      </c>
      <c r="CB603" s="206">
        <v>0</v>
      </c>
      <c r="CC603" s="206">
        <v>0</v>
      </c>
      <c r="CD603" s="206">
        <v>0</v>
      </c>
      <c r="CE603" s="206">
        <v>0</v>
      </c>
      <c r="CF603" s="206">
        <v>0</v>
      </c>
      <c r="CG603" s="206">
        <v>5</v>
      </c>
      <c r="CH603" s="206">
        <v>10</v>
      </c>
      <c r="CI603" s="206">
        <v>15</v>
      </c>
      <c r="CJ603" s="206">
        <v>20</v>
      </c>
    </row>
    <row r="604" spans="30:88" ht="16.5" x14ac:dyDescent="0.3">
      <c r="BZ604" s="244">
        <v>10.9199999999999</v>
      </c>
      <c r="CA604" s="252">
        <v>0</v>
      </c>
      <c r="CB604" s="206">
        <v>0</v>
      </c>
      <c r="CC604" s="206">
        <v>0</v>
      </c>
      <c r="CD604" s="206">
        <v>0</v>
      </c>
      <c r="CE604" s="206">
        <v>0</v>
      </c>
      <c r="CF604" s="206">
        <v>0</v>
      </c>
      <c r="CG604" s="206">
        <v>5</v>
      </c>
      <c r="CH604" s="206">
        <v>10</v>
      </c>
      <c r="CI604" s="206">
        <v>15</v>
      </c>
      <c r="CJ604" s="206">
        <v>20</v>
      </c>
    </row>
    <row r="605" spans="30:88" ht="16.5" x14ac:dyDescent="0.3">
      <c r="BZ605" s="244">
        <v>10.9299999999999</v>
      </c>
      <c r="CA605" s="252">
        <v>0</v>
      </c>
      <c r="CB605" s="206">
        <v>0</v>
      </c>
      <c r="CC605" s="206">
        <v>0</v>
      </c>
      <c r="CD605" s="206">
        <v>0</v>
      </c>
      <c r="CE605" s="206">
        <v>0</v>
      </c>
      <c r="CF605" s="206">
        <v>0</v>
      </c>
      <c r="CG605" s="206">
        <v>5</v>
      </c>
      <c r="CH605" s="206">
        <v>10</v>
      </c>
      <c r="CI605" s="206">
        <v>15</v>
      </c>
      <c r="CJ605" s="206">
        <v>20</v>
      </c>
    </row>
    <row r="606" spans="30:88" ht="16.5" x14ac:dyDescent="0.3">
      <c r="BZ606" s="244">
        <v>10.9399999999999</v>
      </c>
      <c r="CA606" s="252">
        <v>0</v>
      </c>
      <c r="CB606" s="206">
        <v>0</v>
      </c>
      <c r="CC606" s="206">
        <v>0</v>
      </c>
      <c r="CD606" s="206">
        <v>0</v>
      </c>
      <c r="CE606" s="206">
        <v>0</v>
      </c>
      <c r="CF606" s="206">
        <v>0</v>
      </c>
      <c r="CG606" s="206">
        <v>5</v>
      </c>
      <c r="CH606" s="206">
        <v>10</v>
      </c>
      <c r="CI606" s="206">
        <v>15</v>
      </c>
      <c r="CJ606" s="206">
        <v>20</v>
      </c>
    </row>
    <row r="607" spans="30:88" ht="18" x14ac:dyDescent="0.25">
      <c r="BZ607" s="265">
        <v>10.9499999999999</v>
      </c>
      <c r="CA607" s="252">
        <v>0</v>
      </c>
      <c r="CB607" s="206">
        <v>0</v>
      </c>
      <c r="CC607" s="206">
        <v>0</v>
      </c>
      <c r="CD607" s="206">
        <v>0</v>
      </c>
      <c r="CE607" s="206">
        <v>0</v>
      </c>
      <c r="CF607" s="206">
        <v>0</v>
      </c>
      <c r="CG607" s="206">
        <v>5</v>
      </c>
      <c r="CH607" s="206">
        <v>10</v>
      </c>
      <c r="CI607" s="206">
        <v>15</v>
      </c>
      <c r="CJ607" s="206">
        <v>20</v>
      </c>
    </row>
    <row r="608" spans="30:88" ht="16.5" x14ac:dyDescent="0.3">
      <c r="BZ608" s="244">
        <v>10.9599999999999</v>
      </c>
      <c r="CA608" s="252">
        <v>0</v>
      </c>
      <c r="CB608" s="206">
        <v>0</v>
      </c>
      <c r="CC608" s="206">
        <v>0</v>
      </c>
      <c r="CD608" s="206">
        <v>0</v>
      </c>
      <c r="CE608" s="206">
        <v>0</v>
      </c>
      <c r="CF608" s="206">
        <v>0</v>
      </c>
      <c r="CG608" s="206">
        <v>4</v>
      </c>
      <c r="CH608" s="206">
        <v>9</v>
      </c>
      <c r="CI608" s="206">
        <v>14</v>
      </c>
      <c r="CJ608" s="206">
        <v>19</v>
      </c>
    </row>
    <row r="609" spans="78:88" ht="16.5" x14ac:dyDescent="0.3">
      <c r="BZ609" s="244">
        <v>10.969999999999899</v>
      </c>
      <c r="CA609" s="252">
        <v>0</v>
      </c>
      <c r="CB609" s="206">
        <v>0</v>
      </c>
      <c r="CC609" s="206">
        <v>0</v>
      </c>
      <c r="CD609" s="206">
        <v>0</v>
      </c>
      <c r="CE609" s="206">
        <v>0</v>
      </c>
      <c r="CF609" s="206">
        <v>0</v>
      </c>
      <c r="CG609" s="206">
        <v>4</v>
      </c>
      <c r="CH609" s="206">
        <v>9</v>
      </c>
      <c r="CI609" s="206">
        <v>14</v>
      </c>
      <c r="CJ609" s="206">
        <v>19</v>
      </c>
    </row>
    <row r="610" spans="78:88" ht="16.5" x14ac:dyDescent="0.3">
      <c r="BZ610" s="244">
        <v>10.979999999999899</v>
      </c>
      <c r="CA610" s="252">
        <v>0</v>
      </c>
      <c r="CB610" s="206">
        <v>0</v>
      </c>
      <c r="CC610" s="206">
        <v>0</v>
      </c>
      <c r="CD610" s="206">
        <v>0</v>
      </c>
      <c r="CE610" s="206">
        <v>0</v>
      </c>
      <c r="CF610" s="206">
        <v>0</v>
      </c>
      <c r="CG610" s="206">
        <v>4</v>
      </c>
      <c r="CH610" s="206">
        <v>9</v>
      </c>
      <c r="CI610" s="206">
        <v>14</v>
      </c>
      <c r="CJ610" s="206">
        <v>19</v>
      </c>
    </row>
    <row r="611" spans="78:88" ht="16.5" x14ac:dyDescent="0.3">
      <c r="BZ611" s="244">
        <v>10.989999999999901</v>
      </c>
      <c r="CA611" s="252">
        <v>0</v>
      </c>
      <c r="CB611" s="206">
        <v>0</v>
      </c>
      <c r="CC611" s="206">
        <v>0</v>
      </c>
      <c r="CD611" s="206">
        <v>0</v>
      </c>
      <c r="CE611" s="206">
        <v>0</v>
      </c>
      <c r="CF611" s="206">
        <v>0</v>
      </c>
      <c r="CG611" s="206">
        <v>4</v>
      </c>
      <c r="CH611" s="206">
        <v>9</v>
      </c>
      <c r="CI611" s="206">
        <v>14</v>
      </c>
      <c r="CJ611" s="206">
        <v>19</v>
      </c>
    </row>
    <row r="612" spans="78:88" ht="18" x14ac:dyDescent="0.25">
      <c r="BZ612" s="265">
        <v>10.999999999999901</v>
      </c>
      <c r="CA612" s="252">
        <v>0</v>
      </c>
      <c r="CB612" s="206">
        <v>0</v>
      </c>
      <c r="CC612" s="206">
        <v>0</v>
      </c>
      <c r="CD612" s="206">
        <v>0</v>
      </c>
      <c r="CE612" s="206">
        <v>0</v>
      </c>
      <c r="CF612" s="206">
        <v>0</v>
      </c>
      <c r="CG612" s="206">
        <v>4</v>
      </c>
      <c r="CH612" s="206">
        <v>9</v>
      </c>
      <c r="CI612" s="206">
        <v>14</v>
      </c>
      <c r="CJ612" s="206">
        <v>19</v>
      </c>
    </row>
    <row r="613" spans="78:88" ht="16.5" x14ac:dyDescent="0.3">
      <c r="BZ613" s="244">
        <v>11.0099999999999</v>
      </c>
      <c r="CA613" s="252">
        <v>0</v>
      </c>
      <c r="CB613" s="206">
        <v>0</v>
      </c>
      <c r="CC613" s="206">
        <v>0</v>
      </c>
      <c r="CD613" s="206">
        <v>0</v>
      </c>
      <c r="CE613" s="206">
        <v>0</v>
      </c>
      <c r="CF613" s="206">
        <v>0</v>
      </c>
      <c r="CG613" s="206">
        <v>3</v>
      </c>
      <c r="CH613" s="206">
        <v>8</v>
      </c>
      <c r="CI613" s="206">
        <v>13</v>
      </c>
      <c r="CJ613" s="206">
        <v>18</v>
      </c>
    </row>
    <row r="614" spans="78:88" ht="16.5" x14ac:dyDescent="0.3">
      <c r="BZ614" s="244">
        <v>11.0199999999999</v>
      </c>
      <c r="CA614" s="252">
        <v>0</v>
      </c>
      <c r="CB614" s="206">
        <v>0</v>
      </c>
      <c r="CC614" s="206">
        <v>0</v>
      </c>
      <c r="CD614" s="206">
        <v>0</v>
      </c>
      <c r="CE614" s="206">
        <v>0</v>
      </c>
      <c r="CF614" s="206">
        <v>0</v>
      </c>
      <c r="CG614" s="206">
        <v>3</v>
      </c>
      <c r="CH614" s="206">
        <v>8</v>
      </c>
      <c r="CI614" s="206">
        <v>13</v>
      </c>
      <c r="CJ614" s="206">
        <v>18</v>
      </c>
    </row>
    <row r="615" spans="78:88" ht="16.5" x14ac:dyDescent="0.3">
      <c r="BZ615" s="244">
        <v>11.0299999999999</v>
      </c>
      <c r="CA615" s="252">
        <v>0</v>
      </c>
      <c r="CB615" s="206">
        <v>0</v>
      </c>
      <c r="CC615" s="206">
        <v>0</v>
      </c>
      <c r="CD615" s="206">
        <v>0</v>
      </c>
      <c r="CE615" s="206">
        <v>0</v>
      </c>
      <c r="CF615" s="206">
        <v>0</v>
      </c>
      <c r="CG615" s="206">
        <v>3</v>
      </c>
      <c r="CH615" s="206">
        <v>8</v>
      </c>
      <c r="CI615" s="206">
        <v>13</v>
      </c>
      <c r="CJ615" s="206">
        <v>18</v>
      </c>
    </row>
    <row r="616" spans="78:88" ht="16.5" x14ac:dyDescent="0.3">
      <c r="BZ616" s="244">
        <v>11.0399999999999</v>
      </c>
      <c r="CA616" s="252">
        <v>0</v>
      </c>
      <c r="CB616" s="206">
        <v>0</v>
      </c>
      <c r="CC616" s="206">
        <v>0</v>
      </c>
      <c r="CD616" s="206">
        <v>0</v>
      </c>
      <c r="CE616" s="206">
        <v>0</v>
      </c>
      <c r="CF616" s="206">
        <v>0</v>
      </c>
      <c r="CG616" s="206">
        <v>3</v>
      </c>
      <c r="CH616" s="206">
        <v>8</v>
      </c>
      <c r="CI616" s="206">
        <v>13</v>
      </c>
      <c r="CJ616" s="206">
        <v>18</v>
      </c>
    </row>
    <row r="617" spans="78:88" ht="18" x14ac:dyDescent="0.25">
      <c r="BZ617" s="265">
        <v>11.049999999999899</v>
      </c>
      <c r="CA617" s="252">
        <v>0</v>
      </c>
      <c r="CB617" s="206">
        <v>0</v>
      </c>
      <c r="CC617" s="206">
        <v>0</v>
      </c>
      <c r="CD617" s="206">
        <v>0</v>
      </c>
      <c r="CE617" s="206">
        <v>0</v>
      </c>
      <c r="CF617" s="206">
        <v>0</v>
      </c>
      <c r="CG617" s="206">
        <v>3</v>
      </c>
      <c r="CH617" s="206">
        <v>8</v>
      </c>
      <c r="CI617" s="206">
        <v>13</v>
      </c>
      <c r="CJ617" s="206">
        <v>18</v>
      </c>
    </row>
    <row r="618" spans="78:88" ht="16.5" x14ac:dyDescent="0.3">
      <c r="BZ618" s="244">
        <v>11.059999999999899</v>
      </c>
      <c r="CA618" s="252">
        <v>0</v>
      </c>
      <c r="CB618" s="206">
        <v>0</v>
      </c>
      <c r="CC618" s="206">
        <v>0</v>
      </c>
      <c r="CD618" s="206">
        <v>0</v>
      </c>
      <c r="CE618" s="206">
        <v>0</v>
      </c>
      <c r="CF618" s="206">
        <v>0</v>
      </c>
      <c r="CG618" s="206">
        <v>2</v>
      </c>
      <c r="CH618" s="206">
        <v>7</v>
      </c>
      <c r="CI618" s="206">
        <v>12</v>
      </c>
      <c r="CJ618" s="206">
        <v>17</v>
      </c>
    </row>
    <row r="619" spans="78:88" ht="16.5" x14ac:dyDescent="0.3">
      <c r="BZ619" s="244">
        <v>11.069999999999901</v>
      </c>
      <c r="CA619" s="252">
        <v>0</v>
      </c>
      <c r="CB619" s="206">
        <v>0</v>
      </c>
      <c r="CC619" s="206">
        <v>0</v>
      </c>
      <c r="CD619" s="206">
        <v>0</v>
      </c>
      <c r="CE619" s="206">
        <v>0</v>
      </c>
      <c r="CF619" s="206">
        <v>0</v>
      </c>
      <c r="CG619" s="206">
        <v>2</v>
      </c>
      <c r="CH619" s="206">
        <v>7</v>
      </c>
      <c r="CI619" s="206">
        <v>12</v>
      </c>
      <c r="CJ619" s="206">
        <v>17</v>
      </c>
    </row>
    <row r="620" spans="78:88" ht="16.5" x14ac:dyDescent="0.3">
      <c r="BZ620" s="244">
        <v>11.079999999999901</v>
      </c>
      <c r="CA620" s="252">
        <v>0</v>
      </c>
      <c r="CB620" s="206">
        <v>0</v>
      </c>
      <c r="CC620" s="206">
        <v>0</v>
      </c>
      <c r="CD620" s="206">
        <v>0</v>
      </c>
      <c r="CE620" s="206">
        <v>0</v>
      </c>
      <c r="CF620" s="206">
        <v>0</v>
      </c>
      <c r="CG620" s="206">
        <v>2</v>
      </c>
      <c r="CH620" s="206">
        <v>7</v>
      </c>
      <c r="CI620" s="206">
        <v>12</v>
      </c>
      <c r="CJ620" s="206">
        <v>17</v>
      </c>
    </row>
    <row r="621" spans="78:88" ht="16.5" x14ac:dyDescent="0.3">
      <c r="BZ621" s="244">
        <v>11.0899999999999</v>
      </c>
      <c r="CA621" s="252">
        <v>0</v>
      </c>
      <c r="CB621" s="206">
        <v>0</v>
      </c>
      <c r="CC621" s="206">
        <v>0</v>
      </c>
      <c r="CD621" s="206">
        <v>0</v>
      </c>
      <c r="CE621" s="206">
        <v>0</v>
      </c>
      <c r="CF621" s="206">
        <v>0</v>
      </c>
      <c r="CG621" s="206">
        <v>2</v>
      </c>
      <c r="CH621" s="206">
        <v>7</v>
      </c>
      <c r="CI621" s="206">
        <v>12</v>
      </c>
      <c r="CJ621" s="206">
        <v>17</v>
      </c>
    </row>
    <row r="622" spans="78:88" ht="18" x14ac:dyDescent="0.25">
      <c r="BZ622" s="265">
        <v>11.0999999999999</v>
      </c>
      <c r="CA622" s="252">
        <v>0</v>
      </c>
      <c r="CB622" s="206">
        <v>0</v>
      </c>
      <c r="CC622" s="206">
        <v>0</v>
      </c>
      <c r="CD622" s="206">
        <v>0</v>
      </c>
      <c r="CE622" s="206">
        <v>0</v>
      </c>
      <c r="CF622" s="206">
        <v>0</v>
      </c>
      <c r="CG622" s="206">
        <v>2</v>
      </c>
      <c r="CH622" s="206">
        <v>7</v>
      </c>
      <c r="CI622" s="206">
        <v>12</v>
      </c>
      <c r="CJ622" s="206">
        <v>17</v>
      </c>
    </row>
    <row r="623" spans="78:88" ht="16.5" x14ac:dyDescent="0.3">
      <c r="BZ623" s="244">
        <v>11.1099999999999</v>
      </c>
      <c r="CA623" s="252">
        <v>0</v>
      </c>
      <c r="CB623" s="206">
        <v>0</v>
      </c>
      <c r="CC623" s="206">
        <v>0</v>
      </c>
      <c r="CD623" s="206">
        <v>0</v>
      </c>
      <c r="CE623" s="206">
        <v>0</v>
      </c>
      <c r="CF623" s="206">
        <v>0</v>
      </c>
      <c r="CG623" s="206">
        <v>1</v>
      </c>
      <c r="CH623" s="206">
        <v>6</v>
      </c>
      <c r="CI623" s="206">
        <v>11</v>
      </c>
      <c r="CJ623" s="206">
        <v>16</v>
      </c>
    </row>
    <row r="624" spans="78:88" ht="16.5" x14ac:dyDescent="0.3">
      <c r="BZ624" s="244">
        <v>11.1199999999999</v>
      </c>
      <c r="CA624" s="252">
        <v>0</v>
      </c>
      <c r="CB624" s="206">
        <v>0</v>
      </c>
      <c r="CC624" s="206">
        <v>0</v>
      </c>
      <c r="CD624" s="206">
        <v>0</v>
      </c>
      <c r="CE624" s="206">
        <v>0</v>
      </c>
      <c r="CF624" s="206">
        <v>0</v>
      </c>
      <c r="CG624" s="206">
        <v>1</v>
      </c>
      <c r="CH624" s="206">
        <v>6</v>
      </c>
      <c r="CI624" s="206">
        <v>11</v>
      </c>
      <c r="CJ624" s="206">
        <v>16</v>
      </c>
    </row>
    <row r="625" spans="78:88" ht="16.5" x14ac:dyDescent="0.3">
      <c r="BZ625" s="244">
        <v>11.1299999999999</v>
      </c>
      <c r="CA625" s="252">
        <v>0</v>
      </c>
      <c r="CB625" s="206">
        <v>0</v>
      </c>
      <c r="CC625" s="206">
        <v>0</v>
      </c>
      <c r="CD625" s="206">
        <v>0</v>
      </c>
      <c r="CE625" s="206">
        <v>0</v>
      </c>
      <c r="CF625" s="206">
        <v>0</v>
      </c>
      <c r="CG625" s="206">
        <v>1</v>
      </c>
      <c r="CH625" s="206">
        <v>6</v>
      </c>
      <c r="CI625" s="206">
        <v>11</v>
      </c>
      <c r="CJ625" s="206">
        <v>16</v>
      </c>
    </row>
    <row r="626" spans="78:88" ht="16.5" x14ac:dyDescent="0.3">
      <c r="BZ626" s="244">
        <v>11.139999999999899</v>
      </c>
      <c r="CA626" s="252">
        <v>0</v>
      </c>
      <c r="CB626" s="206">
        <v>0</v>
      </c>
      <c r="CC626" s="206">
        <v>0</v>
      </c>
      <c r="CD626" s="206">
        <v>0</v>
      </c>
      <c r="CE626" s="206">
        <v>0</v>
      </c>
      <c r="CF626" s="206">
        <v>0</v>
      </c>
      <c r="CG626" s="206">
        <v>1</v>
      </c>
      <c r="CH626" s="206">
        <v>6</v>
      </c>
      <c r="CI626" s="206">
        <v>11</v>
      </c>
      <c r="CJ626" s="206">
        <v>16</v>
      </c>
    </row>
    <row r="627" spans="78:88" ht="18" x14ac:dyDescent="0.25">
      <c r="BZ627" s="265">
        <v>11.149999999999901</v>
      </c>
      <c r="CA627" s="252">
        <v>0</v>
      </c>
      <c r="CB627" s="206">
        <v>0</v>
      </c>
      <c r="CC627" s="206">
        <v>0</v>
      </c>
      <c r="CD627" s="206">
        <v>0</v>
      </c>
      <c r="CE627" s="206">
        <v>0</v>
      </c>
      <c r="CF627" s="206">
        <v>0</v>
      </c>
      <c r="CG627" s="206">
        <v>1</v>
      </c>
      <c r="CH627" s="206">
        <v>6</v>
      </c>
      <c r="CI627" s="206">
        <v>11</v>
      </c>
      <c r="CJ627" s="206">
        <v>16</v>
      </c>
    </row>
    <row r="628" spans="78:88" ht="16.5" x14ac:dyDescent="0.3">
      <c r="BZ628" s="244">
        <v>11.159999999999901</v>
      </c>
      <c r="CA628" s="252">
        <v>0</v>
      </c>
      <c r="CB628" s="206">
        <v>0</v>
      </c>
      <c r="CC628" s="206">
        <v>0</v>
      </c>
      <c r="CD628" s="206">
        <v>0</v>
      </c>
      <c r="CE628" s="206">
        <v>0</v>
      </c>
      <c r="CF628" s="206">
        <v>0</v>
      </c>
      <c r="CG628" s="206">
        <v>0</v>
      </c>
      <c r="CH628" s="206">
        <v>5</v>
      </c>
      <c r="CI628" s="206">
        <v>10</v>
      </c>
      <c r="CJ628" s="206">
        <v>15</v>
      </c>
    </row>
    <row r="629" spans="78:88" ht="16.5" x14ac:dyDescent="0.3">
      <c r="BZ629" s="244">
        <v>11.1699999999999</v>
      </c>
      <c r="CA629" s="252">
        <v>0</v>
      </c>
      <c r="CB629" s="206">
        <v>0</v>
      </c>
      <c r="CC629" s="206">
        <v>0</v>
      </c>
      <c r="CD629" s="206">
        <v>0</v>
      </c>
      <c r="CE629" s="206">
        <v>0</v>
      </c>
      <c r="CF629" s="206">
        <v>0</v>
      </c>
      <c r="CG629" s="206">
        <v>0</v>
      </c>
      <c r="CH629" s="206">
        <v>5</v>
      </c>
      <c r="CI629" s="206">
        <v>10</v>
      </c>
      <c r="CJ629" s="206">
        <v>15</v>
      </c>
    </row>
    <row r="630" spans="78:88" ht="16.5" x14ac:dyDescent="0.3">
      <c r="BZ630" s="244">
        <v>11.1799999999999</v>
      </c>
      <c r="CA630" s="252">
        <v>0</v>
      </c>
      <c r="CB630" s="206">
        <v>0</v>
      </c>
      <c r="CC630" s="206">
        <v>0</v>
      </c>
      <c r="CD630" s="206">
        <v>0</v>
      </c>
      <c r="CE630" s="206">
        <v>0</v>
      </c>
      <c r="CF630" s="206">
        <v>0</v>
      </c>
      <c r="CG630" s="206">
        <v>0</v>
      </c>
      <c r="CH630" s="206">
        <v>5</v>
      </c>
      <c r="CI630" s="206">
        <v>10</v>
      </c>
      <c r="CJ630" s="206">
        <v>15</v>
      </c>
    </row>
    <row r="631" spans="78:88" ht="16.5" x14ac:dyDescent="0.3">
      <c r="BZ631" s="244">
        <v>11.1899999999999</v>
      </c>
      <c r="CA631" s="252">
        <v>0</v>
      </c>
      <c r="CB631" s="206">
        <v>0</v>
      </c>
      <c r="CC631" s="206">
        <v>0</v>
      </c>
      <c r="CD631" s="206">
        <v>0</v>
      </c>
      <c r="CE631" s="206">
        <v>0</v>
      </c>
      <c r="CF631" s="206">
        <v>0</v>
      </c>
      <c r="CG631" s="206">
        <v>0</v>
      </c>
      <c r="CH631" s="206">
        <v>5</v>
      </c>
      <c r="CI631" s="206">
        <v>10</v>
      </c>
      <c r="CJ631" s="206">
        <v>15</v>
      </c>
    </row>
    <row r="632" spans="78:88" ht="18" x14ac:dyDescent="0.25">
      <c r="BZ632" s="265">
        <v>11.1999999999999</v>
      </c>
      <c r="CA632" s="252">
        <v>0</v>
      </c>
      <c r="CB632" s="206">
        <v>0</v>
      </c>
      <c r="CC632" s="206">
        <v>0</v>
      </c>
      <c r="CD632" s="206">
        <v>0</v>
      </c>
      <c r="CE632" s="206">
        <v>0</v>
      </c>
      <c r="CF632" s="206">
        <v>0</v>
      </c>
      <c r="CG632" s="206">
        <v>0</v>
      </c>
      <c r="CH632" s="206">
        <v>5</v>
      </c>
      <c r="CI632" s="206">
        <v>10</v>
      </c>
      <c r="CJ632" s="206">
        <v>15</v>
      </c>
    </row>
    <row r="633" spans="78:88" ht="16.5" x14ac:dyDescent="0.3">
      <c r="BZ633" s="244">
        <v>11.2099999999999</v>
      </c>
      <c r="CA633" s="252">
        <v>0</v>
      </c>
      <c r="CB633" s="206">
        <v>0</v>
      </c>
      <c r="CC633" s="206">
        <v>0</v>
      </c>
      <c r="CD633" s="206">
        <v>0</v>
      </c>
      <c r="CE633" s="206">
        <v>0</v>
      </c>
      <c r="CF633" s="206">
        <v>0</v>
      </c>
      <c r="CG633" s="206">
        <v>0</v>
      </c>
      <c r="CH633" s="206">
        <v>4</v>
      </c>
      <c r="CI633" s="206">
        <v>9</v>
      </c>
      <c r="CJ633" s="206">
        <v>14</v>
      </c>
    </row>
    <row r="634" spans="78:88" ht="16.5" x14ac:dyDescent="0.3">
      <c r="BZ634" s="244">
        <v>11.219999999999899</v>
      </c>
      <c r="CA634" s="252">
        <v>0</v>
      </c>
      <c r="CB634" s="206">
        <v>0</v>
      </c>
      <c r="CC634" s="206">
        <v>0</v>
      </c>
      <c r="CD634" s="206">
        <v>0</v>
      </c>
      <c r="CE634" s="206">
        <v>0</v>
      </c>
      <c r="CF634" s="206">
        <v>0</v>
      </c>
      <c r="CG634" s="206">
        <v>0</v>
      </c>
      <c r="CH634" s="206">
        <v>4</v>
      </c>
      <c r="CI634" s="206">
        <v>9</v>
      </c>
      <c r="CJ634" s="206">
        <v>14</v>
      </c>
    </row>
    <row r="635" spans="78:88" ht="16.5" x14ac:dyDescent="0.3">
      <c r="BZ635" s="244">
        <v>11.229999999999899</v>
      </c>
      <c r="CA635" s="252">
        <v>0</v>
      </c>
      <c r="CB635" s="206">
        <v>0</v>
      </c>
      <c r="CC635" s="206">
        <v>0</v>
      </c>
      <c r="CD635" s="206">
        <v>0</v>
      </c>
      <c r="CE635" s="206">
        <v>0</v>
      </c>
      <c r="CF635" s="206">
        <v>0</v>
      </c>
      <c r="CG635" s="206">
        <v>0</v>
      </c>
      <c r="CH635" s="206">
        <v>4</v>
      </c>
      <c r="CI635" s="206">
        <v>9</v>
      </c>
      <c r="CJ635" s="206">
        <v>14</v>
      </c>
    </row>
    <row r="636" spans="78:88" ht="16.5" x14ac:dyDescent="0.3">
      <c r="BZ636" s="244">
        <v>11.239999999999901</v>
      </c>
      <c r="CA636" s="252">
        <v>0</v>
      </c>
      <c r="CB636" s="206">
        <v>0</v>
      </c>
      <c r="CC636" s="206">
        <v>0</v>
      </c>
      <c r="CD636" s="206">
        <v>0</v>
      </c>
      <c r="CE636" s="206">
        <v>0</v>
      </c>
      <c r="CF636" s="206">
        <v>0</v>
      </c>
      <c r="CG636" s="206">
        <v>0</v>
      </c>
      <c r="CH636" s="206">
        <v>4</v>
      </c>
      <c r="CI636" s="206">
        <v>9</v>
      </c>
      <c r="CJ636" s="206">
        <v>14</v>
      </c>
    </row>
    <row r="637" spans="78:88" ht="18" x14ac:dyDescent="0.25">
      <c r="BZ637" s="265">
        <v>11.249999999999901</v>
      </c>
      <c r="CA637" s="252">
        <v>0</v>
      </c>
      <c r="CB637" s="206">
        <v>0</v>
      </c>
      <c r="CC637" s="206">
        <v>0</v>
      </c>
      <c r="CD637" s="206">
        <v>0</v>
      </c>
      <c r="CE637" s="206">
        <v>0</v>
      </c>
      <c r="CF637" s="206">
        <v>0</v>
      </c>
      <c r="CG637" s="206">
        <v>0</v>
      </c>
      <c r="CH637" s="206">
        <v>4</v>
      </c>
      <c r="CI637" s="206">
        <v>9</v>
      </c>
      <c r="CJ637" s="206">
        <v>14</v>
      </c>
    </row>
    <row r="638" spans="78:88" ht="16.5" x14ac:dyDescent="0.3">
      <c r="BZ638" s="244">
        <v>11.2599999999999</v>
      </c>
      <c r="CA638" s="252">
        <v>0</v>
      </c>
      <c r="CB638" s="206">
        <v>0</v>
      </c>
      <c r="CC638" s="206">
        <v>0</v>
      </c>
      <c r="CD638" s="206">
        <v>0</v>
      </c>
      <c r="CE638" s="206">
        <v>0</v>
      </c>
      <c r="CF638" s="206">
        <v>0</v>
      </c>
      <c r="CG638" s="206">
        <v>0</v>
      </c>
      <c r="CH638" s="206">
        <v>3</v>
      </c>
      <c r="CI638" s="206">
        <v>8</v>
      </c>
      <c r="CJ638" s="206">
        <v>13</v>
      </c>
    </row>
    <row r="639" spans="78:88" ht="16.5" x14ac:dyDescent="0.3">
      <c r="BZ639" s="244">
        <v>11.2699999999999</v>
      </c>
      <c r="CA639" s="252">
        <v>0</v>
      </c>
      <c r="CB639" s="206">
        <v>0</v>
      </c>
      <c r="CC639" s="206">
        <v>0</v>
      </c>
      <c r="CD639" s="206">
        <v>0</v>
      </c>
      <c r="CE639" s="206">
        <v>0</v>
      </c>
      <c r="CF639" s="206">
        <v>0</v>
      </c>
      <c r="CG639" s="206">
        <v>0</v>
      </c>
      <c r="CH639" s="206">
        <v>3</v>
      </c>
      <c r="CI639" s="206">
        <v>8</v>
      </c>
      <c r="CJ639" s="206">
        <v>13</v>
      </c>
    </row>
    <row r="640" spans="78:88" ht="16.5" x14ac:dyDescent="0.3">
      <c r="BZ640" s="244">
        <v>11.2799999999999</v>
      </c>
      <c r="CA640" s="252">
        <v>0</v>
      </c>
      <c r="CB640" s="206">
        <v>0</v>
      </c>
      <c r="CC640" s="206">
        <v>0</v>
      </c>
      <c r="CD640" s="206">
        <v>0</v>
      </c>
      <c r="CE640" s="206">
        <v>0</v>
      </c>
      <c r="CF640" s="206">
        <v>0</v>
      </c>
      <c r="CG640" s="206">
        <v>0</v>
      </c>
      <c r="CH640" s="206">
        <v>3</v>
      </c>
      <c r="CI640" s="206">
        <v>8</v>
      </c>
      <c r="CJ640" s="206">
        <v>13</v>
      </c>
    </row>
    <row r="641" spans="78:88" ht="16.5" x14ac:dyDescent="0.3">
      <c r="BZ641" s="244">
        <v>11.2899999999999</v>
      </c>
      <c r="CA641" s="252">
        <v>0</v>
      </c>
      <c r="CB641" s="206">
        <v>0</v>
      </c>
      <c r="CC641" s="206">
        <v>0</v>
      </c>
      <c r="CD641" s="206">
        <v>0</v>
      </c>
      <c r="CE641" s="206">
        <v>0</v>
      </c>
      <c r="CF641" s="206">
        <v>0</v>
      </c>
      <c r="CG641" s="206">
        <v>0</v>
      </c>
      <c r="CH641" s="206">
        <v>3</v>
      </c>
      <c r="CI641" s="206">
        <v>8</v>
      </c>
      <c r="CJ641" s="206">
        <v>13</v>
      </c>
    </row>
    <row r="642" spans="78:88" ht="18" x14ac:dyDescent="0.25">
      <c r="BZ642" s="265">
        <v>11.299999999999899</v>
      </c>
      <c r="CA642" s="252">
        <v>0</v>
      </c>
      <c r="CB642" s="206">
        <v>0</v>
      </c>
      <c r="CC642" s="206">
        <v>0</v>
      </c>
      <c r="CD642" s="206">
        <v>0</v>
      </c>
      <c r="CE642" s="206">
        <v>0</v>
      </c>
      <c r="CF642" s="206">
        <v>0</v>
      </c>
      <c r="CG642" s="206">
        <v>0</v>
      </c>
      <c r="CH642" s="206">
        <v>3</v>
      </c>
      <c r="CI642" s="206">
        <v>8</v>
      </c>
      <c r="CJ642" s="206">
        <v>13</v>
      </c>
    </row>
    <row r="643" spans="78:88" ht="16.5" x14ac:dyDescent="0.3">
      <c r="BZ643" s="244">
        <v>11.309999999999899</v>
      </c>
      <c r="CA643" s="252">
        <v>0</v>
      </c>
      <c r="CB643" s="206">
        <v>0</v>
      </c>
      <c r="CC643" s="206">
        <v>0</v>
      </c>
      <c r="CD643" s="206">
        <v>0</v>
      </c>
      <c r="CE643" s="206">
        <v>0</v>
      </c>
      <c r="CF643" s="206">
        <v>0</v>
      </c>
      <c r="CG643" s="206">
        <v>0</v>
      </c>
      <c r="CH643" s="206">
        <v>2</v>
      </c>
      <c r="CI643" s="206">
        <v>7</v>
      </c>
      <c r="CJ643" s="206">
        <v>12</v>
      </c>
    </row>
    <row r="644" spans="78:88" ht="16.5" x14ac:dyDescent="0.3">
      <c r="BZ644" s="244">
        <v>11.319999999999901</v>
      </c>
      <c r="CA644" s="252">
        <v>0</v>
      </c>
      <c r="CB644" s="206">
        <v>0</v>
      </c>
      <c r="CC644" s="206">
        <v>0</v>
      </c>
      <c r="CD644" s="206">
        <v>0</v>
      </c>
      <c r="CE644" s="206">
        <v>0</v>
      </c>
      <c r="CF644" s="206">
        <v>0</v>
      </c>
      <c r="CG644" s="206">
        <v>0</v>
      </c>
      <c r="CH644" s="206">
        <v>2</v>
      </c>
      <c r="CI644" s="206">
        <v>7</v>
      </c>
      <c r="CJ644" s="206">
        <v>12</v>
      </c>
    </row>
    <row r="645" spans="78:88" ht="16.5" x14ac:dyDescent="0.3">
      <c r="BZ645" s="244">
        <v>11.329999999999901</v>
      </c>
      <c r="CA645" s="252">
        <v>0</v>
      </c>
      <c r="CB645" s="206">
        <v>0</v>
      </c>
      <c r="CC645" s="206">
        <v>0</v>
      </c>
      <c r="CD645" s="206">
        <v>0</v>
      </c>
      <c r="CE645" s="206">
        <v>0</v>
      </c>
      <c r="CF645" s="206">
        <v>0</v>
      </c>
      <c r="CG645" s="206">
        <v>0</v>
      </c>
      <c r="CH645" s="206">
        <v>2</v>
      </c>
      <c r="CI645" s="206">
        <v>7</v>
      </c>
      <c r="CJ645" s="206">
        <v>12</v>
      </c>
    </row>
    <row r="646" spans="78:88" ht="16.5" x14ac:dyDescent="0.3">
      <c r="BZ646" s="244">
        <v>11.3399999999999</v>
      </c>
      <c r="CA646" s="252">
        <v>0</v>
      </c>
      <c r="CB646" s="206">
        <v>0</v>
      </c>
      <c r="CC646" s="206">
        <v>0</v>
      </c>
      <c r="CD646" s="206">
        <v>0</v>
      </c>
      <c r="CE646" s="206">
        <v>0</v>
      </c>
      <c r="CF646" s="206">
        <v>0</v>
      </c>
      <c r="CG646" s="206">
        <v>0</v>
      </c>
      <c r="CH646" s="206">
        <v>2</v>
      </c>
      <c r="CI646" s="206">
        <v>7</v>
      </c>
      <c r="CJ646" s="206">
        <v>12</v>
      </c>
    </row>
    <row r="647" spans="78:88" ht="18" x14ac:dyDescent="0.25">
      <c r="BZ647" s="265">
        <v>11.3499999999999</v>
      </c>
      <c r="CA647" s="252">
        <v>0</v>
      </c>
      <c r="CB647" s="206">
        <v>0</v>
      </c>
      <c r="CC647" s="206">
        <v>0</v>
      </c>
      <c r="CD647" s="206">
        <v>0</v>
      </c>
      <c r="CE647" s="206">
        <v>0</v>
      </c>
      <c r="CF647" s="206">
        <v>0</v>
      </c>
      <c r="CG647" s="206">
        <v>0</v>
      </c>
      <c r="CH647" s="206">
        <v>2</v>
      </c>
      <c r="CI647" s="206">
        <v>7</v>
      </c>
      <c r="CJ647" s="206">
        <v>12</v>
      </c>
    </row>
    <row r="648" spans="78:88" ht="16.5" x14ac:dyDescent="0.3">
      <c r="BZ648" s="244">
        <v>11.3599999999999</v>
      </c>
      <c r="CA648" s="252">
        <v>0</v>
      </c>
      <c r="CB648" s="206">
        <v>0</v>
      </c>
      <c r="CC648" s="206">
        <v>0</v>
      </c>
      <c r="CD648" s="206">
        <v>0</v>
      </c>
      <c r="CE648" s="206">
        <v>0</v>
      </c>
      <c r="CF648" s="206">
        <v>0</v>
      </c>
      <c r="CG648" s="206">
        <v>0</v>
      </c>
      <c r="CH648" s="206">
        <v>1</v>
      </c>
      <c r="CI648" s="206">
        <v>6</v>
      </c>
      <c r="CJ648" s="206">
        <v>11</v>
      </c>
    </row>
    <row r="649" spans="78:88" ht="16.5" x14ac:dyDescent="0.3">
      <c r="BZ649" s="244">
        <v>11.3699999999999</v>
      </c>
      <c r="CA649" s="252">
        <v>0</v>
      </c>
      <c r="CB649" s="206">
        <v>0</v>
      </c>
      <c r="CC649" s="206">
        <v>0</v>
      </c>
      <c r="CD649" s="206">
        <v>0</v>
      </c>
      <c r="CE649" s="206">
        <v>0</v>
      </c>
      <c r="CF649" s="206">
        <v>0</v>
      </c>
      <c r="CG649" s="206">
        <v>0</v>
      </c>
      <c r="CH649" s="206">
        <v>1</v>
      </c>
      <c r="CI649" s="206">
        <v>6</v>
      </c>
      <c r="CJ649" s="206">
        <v>11</v>
      </c>
    </row>
    <row r="650" spans="78:88" ht="16.5" x14ac:dyDescent="0.3">
      <c r="BZ650" s="244">
        <v>11.3799999999999</v>
      </c>
      <c r="CA650" s="252">
        <v>0</v>
      </c>
      <c r="CB650" s="206">
        <v>0</v>
      </c>
      <c r="CC650" s="206">
        <v>0</v>
      </c>
      <c r="CD650" s="206">
        <v>0</v>
      </c>
      <c r="CE650" s="206">
        <v>0</v>
      </c>
      <c r="CF650" s="206">
        <v>0</v>
      </c>
      <c r="CG650" s="206">
        <v>0</v>
      </c>
      <c r="CH650" s="206">
        <v>1</v>
      </c>
      <c r="CI650" s="206">
        <v>6</v>
      </c>
      <c r="CJ650" s="206">
        <v>11</v>
      </c>
    </row>
    <row r="651" spans="78:88" ht="16.5" x14ac:dyDescent="0.3">
      <c r="BZ651" s="244">
        <v>11.389999999999899</v>
      </c>
      <c r="CA651" s="252">
        <v>0</v>
      </c>
      <c r="CB651" s="206">
        <v>0</v>
      </c>
      <c r="CC651" s="206">
        <v>0</v>
      </c>
      <c r="CD651" s="206">
        <v>0</v>
      </c>
      <c r="CE651" s="206">
        <v>0</v>
      </c>
      <c r="CF651" s="206">
        <v>0</v>
      </c>
      <c r="CG651" s="206">
        <v>0</v>
      </c>
      <c r="CH651" s="206">
        <v>1</v>
      </c>
      <c r="CI651" s="206">
        <v>6</v>
      </c>
      <c r="CJ651" s="206">
        <v>11</v>
      </c>
    </row>
    <row r="652" spans="78:88" ht="18" x14ac:dyDescent="0.25">
      <c r="BZ652" s="265">
        <v>11.399999999999901</v>
      </c>
      <c r="CA652" s="252">
        <v>0</v>
      </c>
      <c r="CB652" s="206">
        <v>0</v>
      </c>
      <c r="CC652" s="206">
        <v>0</v>
      </c>
      <c r="CD652" s="206">
        <v>0</v>
      </c>
      <c r="CE652" s="206">
        <v>0</v>
      </c>
      <c r="CF652" s="206">
        <v>0</v>
      </c>
      <c r="CG652" s="206">
        <v>0</v>
      </c>
      <c r="CH652" s="206">
        <v>1</v>
      </c>
      <c r="CI652" s="206">
        <v>6</v>
      </c>
      <c r="CJ652" s="206">
        <v>11</v>
      </c>
    </row>
    <row r="653" spans="78:88" ht="16.5" x14ac:dyDescent="0.3">
      <c r="BZ653" s="244">
        <v>11.409999999999901</v>
      </c>
      <c r="CA653" s="252">
        <v>0</v>
      </c>
      <c r="CB653" s="206">
        <v>0</v>
      </c>
      <c r="CC653" s="206">
        <v>0</v>
      </c>
      <c r="CD653" s="206">
        <v>0</v>
      </c>
      <c r="CE653" s="206">
        <v>0</v>
      </c>
      <c r="CF653" s="206">
        <v>0</v>
      </c>
      <c r="CG653" s="206">
        <v>0</v>
      </c>
      <c r="CH653" s="206">
        <v>0</v>
      </c>
      <c r="CI653" s="206">
        <v>5</v>
      </c>
      <c r="CJ653" s="206">
        <v>10</v>
      </c>
    </row>
    <row r="654" spans="78:88" ht="16.5" x14ac:dyDescent="0.3">
      <c r="BZ654" s="244">
        <v>11.4199999999999</v>
      </c>
      <c r="CA654" s="252">
        <v>0</v>
      </c>
      <c r="CB654" s="206">
        <v>0</v>
      </c>
      <c r="CC654" s="206">
        <v>0</v>
      </c>
      <c r="CD654" s="206">
        <v>0</v>
      </c>
      <c r="CE654" s="206">
        <v>0</v>
      </c>
      <c r="CF654" s="206">
        <v>0</v>
      </c>
      <c r="CG654" s="206">
        <v>0</v>
      </c>
      <c r="CH654" s="206">
        <v>0</v>
      </c>
      <c r="CI654" s="206">
        <v>5</v>
      </c>
      <c r="CJ654" s="206">
        <v>10</v>
      </c>
    </row>
    <row r="655" spans="78:88" ht="16.5" x14ac:dyDescent="0.3">
      <c r="BZ655" s="244">
        <v>11.4299999999999</v>
      </c>
      <c r="CA655" s="252">
        <v>0</v>
      </c>
      <c r="CB655" s="206">
        <v>0</v>
      </c>
      <c r="CC655" s="206">
        <v>0</v>
      </c>
      <c r="CD655" s="206">
        <v>0</v>
      </c>
      <c r="CE655" s="206">
        <v>0</v>
      </c>
      <c r="CF655" s="206">
        <v>0</v>
      </c>
      <c r="CG655" s="206">
        <v>0</v>
      </c>
      <c r="CH655" s="206">
        <v>0</v>
      </c>
      <c r="CI655" s="206">
        <v>5</v>
      </c>
      <c r="CJ655" s="206">
        <v>10</v>
      </c>
    </row>
    <row r="656" spans="78:88" ht="16.5" x14ac:dyDescent="0.3">
      <c r="BZ656" s="244">
        <v>11.4399999999999</v>
      </c>
      <c r="CA656" s="252">
        <v>0</v>
      </c>
      <c r="CB656" s="206">
        <v>0</v>
      </c>
      <c r="CC656" s="206">
        <v>0</v>
      </c>
      <c r="CD656" s="206">
        <v>0</v>
      </c>
      <c r="CE656" s="206">
        <v>0</v>
      </c>
      <c r="CF656" s="206">
        <v>0</v>
      </c>
      <c r="CG656" s="206">
        <v>0</v>
      </c>
      <c r="CH656" s="206">
        <v>0</v>
      </c>
      <c r="CI656" s="206">
        <v>5</v>
      </c>
      <c r="CJ656" s="206">
        <v>10</v>
      </c>
    </row>
    <row r="657" spans="78:88" ht="18" x14ac:dyDescent="0.25">
      <c r="BZ657" s="265">
        <v>11.4499999999999</v>
      </c>
      <c r="CA657" s="252">
        <v>0</v>
      </c>
      <c r="CB657" s="206">
        <v>0</v>
      </c>
      <c r="CC657" s="206">
        <v>0</v>
      </c>
      <c r="CD657" s="206">
        <v>0</v>
      </c>
      <c r="CE657" s="206">
        <v>0</v>
      </c>
      <c r="CF657" s="206">
        <v>0</v>
      </c>
      <c r="CG657" s="206">
        <v>0</v>
      </c>
      <c r="CH657" s="206">
        <v>0</v>
      </c>
      <c r="CI657" s="206">
        <v>5</v>
      </c>
      <c r="CJ657" s="206">
        <v>10</v>
      </c>
    </row>
    <row r="658" spans="78:88" ht="16.5" x14ac:dyDescent="0.3">
      <c r="BZ658" s="244">
        <v>11.4599999999999</v>
      </c>
      <c r="CA658" s="252">
        <v>0</v>
      </c>
      <c r="CB658" s="206">
        <v>0</v>
      </c>
      <c r="CC658" s="206">
        <v>0</v>
      </c>
      <c r="CD658" s="206">
        <v>0</v>
      </c>
      <c r="CE658" s="206">
        <v>0</v>
      </c>
      <c r="CF658" s="206">
        <v>0</v>
      </c>
      <c r="CG658" s="206">
        <v>0</v>
      </c>
      <c r="CH658" s="206">
        <v>0</v>
      </c>
      <c r="CI658" s="206">
        <v>4</v>
      </c>
      <c r="CJ658" s="206">
        <v>9</v>
      </c>
    </row>
    <row r="659" spans="78:88" ht="16.5" x14ac:dyDescent="0.3">
      <c r="BZ659" s="244">
        <v>11.469999999999899</v>
      </c>
      <c r="CA659" s="252">
        <v>0</v>
      </c>
      <c r="CB659" s="206">
        <v>0</v>
      </c>
      <c r="CC659" s="206">
        <v>0</v>
      </c>
      <c r="CD659" s="206">
        <v>0</v>
      </c>
      <c r="CE659" s="206">
        <v>0</v>
      </c>
      <c r="CF659" s="206">
        <v>0</v>
      </c>
      <c r="CG659" s="206">
        <v>0</v>
      </c>
      <c r="CH659" s="206">
        <v>0</v>
      </c>
      <c r="CI659" s="206">
        <v>4</v>
      </c>
      <c r="CJ659" s="206">
        <v>9</v>
      </c>
    </row>
    <row r="660" spans="78:88" ht="16.5" x14ac:dyDescent="0.3">
      <c r="BZ660" s="244">
        <v>11.479999999999899</v>
      </c>
      <c r="CA660" s="252">
        <v>0</v>
      </c>
      <c r="CB660" s="206">
        <v>0</v>
      </c>
      <c r="CC660" s="206">
        <v>0</v>
      </c>
      <c r="CD660" s="206">
        <v>0</v>
      </c>
      <c r="CE660" s="206">
        <v>0</v>
      </c>
      <c r="CF660" s="206">
        <v>0</v>
      </c>
      <c r="CG660" s="206">
        <v>0</v>
      </c>
      <c r="CH660" s="206">
        <v>0</v>
      </c>
      <c r="CI660" s="206">
        <v>4</v>
      </c>
      <c r="CJ660" s="206">
        <v>9</v>
      </c>
    </row>
    <row r="661" spans="78:88" ht="16.5" x14ac:dyDescent="0.3">
      <c r="BZ661" s="244">
        <v>11.489999999999901</v>
      </c>
      <c r="CA661" s="252">
        <v>0</v>
      </c>
      <c r="CB661" s="206">
        <v>0</v>
      </c>
      <c r="CC661" s="206">
        <v>0</v>
      </c>
      <c r="CD661" s="206">
        <v>0</v>
      </c>
      <c r="CE661" s="206">
        <v>0</v>
      </c>
      <c r="CF661" s="206">
        <v>0</v>
      </c>
      <c r="CG661" s="206">
        <v>0</v>
      </c>
      <c r="CH661" s="206">
        <v>0</v>
      </c>
      <c r="CI661" s="206">
        <v>4</v>
      </c>
      <c r="CJ661" s="206">
        <v>9</v>
      </c>
    </row>
    <row r="662" spans="78:88" ht="18" x14ac:dyDescent="0.25">
      <c r="BZ662" s="265">
        <v>11.499999999999901</v>
      </c>
      <c r="CA662" s="252">
        <v>0</v>
      </c>
      <c r="CB662" s="206">
        <v>0</v>
      </c>
      <c r="CC662" s="206">
        <v>0</v>
      </c>
      <c r="CD662" s="206">
        <v>0</v>
      </c>
      <c r="CE662" s="206">
        <v>0</v>
      </c>
      <c r="CF662" s="206">
        <v>0</v>
      </c>
      <c r="CG662" s="206">
        <v>0</v>
      </c>
      <c r="CH662" s="206">
        <v>0</v>
      </c>
      <c r="CI662" s="206">
        <v>4</v>
      </c>
      <c r="CJ662" s="206">
        <v>9</v>
      </c>
    </row>
    <row r="663" spans="78:88" ht="16.5" x14ac:dyDescent="0.3">
      <c r="BZ663" s="244">
        <v>11.5099999999999</v>
      </c>
      <c r="CA663" s="252">
        <v>0</v>
      </c>
      <c r="CB663" s="206">
        <v>0</v>
      </c>
      <c r="CC663" s="206">
        <v>0</v>
      </c>
      <c r="CD663" s="206">
        <v>0</v>
      </c>
      <c r="CE663" s="206">
        <v>0</v>
      </c>
      <c r="CF663" s="206">
        <v>0</v>
      </c>
      <c r="CG663" s="206">
        <v>0</v>
      </c>
      <c r="CH663" s="206">
        <v>0</v>
      </c>
      <c r="CI663" s="206">
        <v>3</v>
      </c>
      <c r="CJ663" s="206">
        <v>8</v>
      </c>
    </row>
    <row r="664" spans="78:88" ht="16.5" x14ac:dyDescent="0.3">
      <c r="BZ664" s="244">
        <v>11.5199999999999</v>
      </c>
      <c r="CA664" s="252">
        <v>0</v>
      </c>
      <c r="CB664" s="206">
        <v>0</v>
      </c>
      <c r="CC664" s="206">
        <v>0</v>
      </c>
      <c r="CD664" s="206">
        <v>0</v>
      </c>
      <c r="CE664" s="206">
        <v>0</v>
      </c>
      <c r="CF664" s="206">
        <v>0</v>
      </c>
      <c r="CG664" s="206">
        <v>0</v>
      </c>
      <c r="CH664" s="206">
        <v>0</v>
      </c>
      <c r="CI664" s="206">
        <v>3</v>
      </c>
      <c r="CJ664" s="206">
        <v>8</v>
      </c>
    </row>
    <row r="665" spans="78:88" ht="16.5" x14ac:dyDescent="0.3">
      <c r="BZ665" s="244">
        <v>11.5299999999999</v>
      </c>
      <c r="CA665" s="252">
        <v>0</v>
      </c>
      <c r="CB665" s="206">
        <v>0</v>
      </c>
      <c r="CC665" s="206">
        <v>0</v>
      </c>
      <c r="CD665" s="206">
        <v>0</v>
      </c>
      <c r="CE665" s="206">
        <v>0</v>
      </c>
      <c r="CF665" s="206">
        <v>0</v>
      </c>
      <c r="CG665" s="206">
        <v>0</v>
      </c>
      <c r="CH665" s="206">
        <v>0</v>
      </c>
      <c r="CI665" s="206">
        <v>3</v>
      </c>
      <c r="CJ665" s="206">
        <v>8</v>
      </c>
    </row>
    <row r="666" spans="78:88" ht="16.5" x14ac:dyDescent="0.3">
      <c r="BZ666" s="244">
        <v>11.5399999999999</v>
      </c>
      <c r="CA666" s="252">
        <v>0</v>
      </c>
      <c r="CB666" s="206">
        <v>0</v>
      </c>
      <c r="CC666" s="206">
        <v>0</v>
      </c>
      <c r="CD666" s="206">
        <v>0</v>
      </c>
      <c r="CE666" s="206">
        <v>0</v>
      </c>
      <c r="CF666" s="206">
        <v>0</v>
      </c>
      <c r="CG666" s="206">
        <v>0</v>
      </c>
      <c r="CH666" s="206">
        <v>0</v>
      </c>
      <c r="CI666" s="206">
        <v>3</v>
      </c>
      <c r="CJ666" s="206">
        <v>8</v>
      </c>
    </row>
    <row r="667" spans="78:88" ht="18" x14ac:dyDescent="0.25">
      <c r="BZ667" s="265">
        <v>11.549999999999899</v>
      </c>
      <c r="CA667" s="252">
        <v>0</v>
      </c>
      <c r="CB667" s="206">
        <v>0</v>
      </c>
      <c r="CC667" s="206">
        <v>0</v>
      </c>
      <c r="CD667" s="206">
        <v>0</v>
      </c>
      <c r="CE667" s="206">
        <v>0</v>
      </c>
      <c r="CF667" s="206">
        <v>0</v>
      </c>
      <c r="CG667" s="206">
        <v>0</v>
      </c>
      <c r="CH667" s="206">
        <v>0</v>
      </c>
      <c r="CI667" s="206">
        <v>3</v>
      </c>
      <c r="CJ667" s="206">
        <v>8</v>
      </c>
    </row>
    <row r="668" spans="78:88" ht="16.5" x14ac:dyDescent="0.3">
      <c r="BZ668" s="244">
        <v>11.559999999999899</v>
      </c>
      <c r="CA668" s="252">
        <v>0</v>
      </c>
      <c r="CB668" s="206">
        <v>0</v>
      </c>
      <c r="CC668" s="206">
        <v>0</v>
      </c>
      <c r="CD668" s="206">
        <v>0</v>
      </c>
      <c r="CE668" s="206">
        <v>0</v>
      </c>
      <c r="CF668" s="206">
        <v>0</v>
      </c>
      <c r="CG668" s="206">
        <v>0</v>
      </c>
      <c r="CH668" s="206">
        <v>0</v>
      </c>
      <c r="CI668" s="206">
        <v>2</v>
      </c>
      <c r="CJ668" s="206">
        <v>7</v>
      </c>
    </row>
    <row r="669" spans="78:88" ht="16.5" x14ac:dyDescent="0.3">
      <c r="BZ669" s="244">
        <v>11.569999999999901</v>
      </c>
      <c r="CA669" s="252">
        <v>0</v>
      </c>
      <c r="CB669" s="206">
        <v>0</v>
      </c>
      <c r="CC669" s="206">
        <v>0</v>
      </c>
      <c r="CD669" s="206">
        <v>0</v>
      </c>
      <c r="CE669" s="206">
        <v>0</v>
      </c>
      <c r="CF669" s="206">
        <v>0</v>
      </c>
      <c r="CG669" s="206">
        <v>0</v>
      </c>
      <c r="CH669" s="206">
        <v>0</v>
      </c>
      <c r="CI669" s="206">
        <v>2</v>
      </c>
      <c r="CJ669" s="206">
        <v>7</v>
      </c>
    </row>
    <row r="670" spans="78:88" ht="16.5" x14ac:dyDescent="0.3">
      <c r="BZ670" s="244">
        <v>11.579999999999901</v>
      </c>
      <c r="CA670" s="252">
        <v>0</v>
      </c>
      <c r="CB670" s="206">
        <v>0</v>
      </c>
      <c r="CC670" s="206">
        <v>0</v>
      </c>
      <c r="CD670" s="206">
        <v>0</v>
      </c>
      <c r="CE670" s="206">
        <v>0</v>
      </c>
      <c r="CF670" s="206">
        <v>0</v>
      </c>
      <c r="CG670" s="206">
        <v>0</v>
      </c>
      <c r="CH670" s="206">
        <v>0</v>
      </c>
      <c r="CI670" s="206">
        <v>2</v>
      </c>
      <c r="CJ670" s="206">
        <v>7</v>
      </c>
    </row>
    <row r="671" spans="78:88" ht="16.5" x14ac:dyDescent="0.3">
      <c r="BZ671" s="244">
        <v>11.5899999999999</v>
      </c>
      <c r="CA671" s="252">
        <v>0</v>
      </c>
      <c r="CB671" s="206">
        <v>0</v>
      </c>
      <c r="CC671" s="206">
        <v>0</v>
      </c>
      <c r="CD671" s="206">
        <v>0</v>
      </c>
      <c r="CE671" s="206">
        <v>0</v>
      </c>
      <c r="CF671" s="206">
        <v>0</v>
      </c>
      <c r="CG671" s="206">
        <v>0</v>
      </c>
      <c r="CH671" s="206">
        <v>0</v>
      </c>
      <c r="CI671" s="206">
        <v>2</v>
      </c>
      <c r="CJ671" s="206">
        <v>7</v>
      </c>
    </row>
    <row r="672" spans="78:88" ht="18" x14ac:dyDescent="0.25">
      <c r="BZ672" s="265">
        <v>11.5999999999999</v>
      </c>
      <c r="CA672" s="252">
        <v>0</v>
      </c>
      <c r="CB672" s="206">
        <v>0</v>
      </c>
      <c r="CC672" s="206">
        <v>0</v>
      </c>
      <c r="CD672" s="206">
        <v>0</v>
      </c>
      <c r="CE672" s="206">
        <v>0</v>
      </c>
      <c r="CF672" s="206">
        <v>0</v>
      </c>
      <c r="CG672" s="206">
        <v>0</v>
      </c>
      <c r="CH672" s="206">
        <v>0</v>
      </c>
      <c r="CI672" s="206">
        <v>2</v>
      </c>
      <c r="CJ672" s="206">
        <v>7</v>
      </c>
    </row>
    <row r="673" spans="78:88" ht="16.5" x14ac:dyDescent="0.3">
      <c r="BZ673" s="244">
        <v>11.6099999999999</v>
      </c>
      <c r="CA673" s="252">
        <v>0</v>
      </c>
      <c r="CB673" s="206">
        <v>0</v>
      </c>
      <c r="CC673" s="206">
        <v>0</v>
      </c>
      <c r="CD673" s="206">
        <v>0</v>
      </c>
      <c r="CE673" s="206">
        <v>0</v>
      </c>
      <c r="CF673" s="206">
        <v>0</v>
      </c>
      <c r="CG673" s="206">
        <v>0</v>
      </c>
      <c r="CH673" s="206">
        <v>0</v>
      </c>
      <c r="CI673" s="206">
        <v>1</v>
      </c>
      <c r="CJ673" s="206">
        <v>6</v>
      </c>
    </row>
    <row r="674" spans="78:88" ht="16.5" x14ac:dyDescent="0.3">
      <c r="BZ674" s="244">
        <v>11.6199999999999</v>
      </c>
      <c r="CA674" s="252">
        <v>0</v>
      </c>
      <c r="CB674" s="206">
        <v>0</v>
      </c>
      <c r="CC674" s="206">
        <v>0</v>
      </c>
      <c r="CD674" s="206">
        <v>0</v>
      </c>
      <c r="CE674" s="206">
        <v>0</v>
      </c>
      <c r="CF674" s="206">
        <v>0</v>
      </c>
      <c r="CG674" s="206">
        <v>0</v>
      </c>
      <c r="CH674" s="206">
        <v>0</v>
      </c>
      <c r="CI674" s="206">
        <v>1</v>
      </c>
      <c r="CJ674" s="206">
        <v>6</v>
      </c>
    </row>
    <row r="675" spans="78:88" ht="16.5" x14ac:dyDescent="0.3">
      <c r="BZ675" s="244">
        <v>11.6299999999999</v>
      </c>
      <c r="CA675" s="252">
        <v>0</v>
      </c>
      <c r="CB675" s="206">
        <v>0</v>
      </c>
      <c r="CC675" s="206">
        <v>0</v>
      </c>
      <c r="CD675" s="206">
        <v>0</v>
      </c>
      <c r="CE675" s="206">
        <v>0</v>
      </c>
      <c r="CF675" s="206">
        <v>0</v>
      </c>
      <c r="CG675" s="206">
        <v>0</v>
      </c>
      <c r="CH675" s="206">
        <v>0</v>
      </c>
      <c r="CI675" s="206">
        <v>1</v>
      </c>
      <c r="CJ675" s="206">
        <v>6</v>
      </c>
    </row>
    <row r="676" spans="78:88" ht="16.5" x14ac:dyDescent="0.3">
      <c r="BZ676" s="244">
        <v>11.639999999999899</v>
      </c>
      <c r="CA676" s="252">
        <v>0</v>
      </c>
      <c r="CB676" s="206">
        <v>0</v>
      </c>
      <c r="CC676" s="206">
        <v>0</v>
      </c>
      <c r="CD676" s="206">
        <v>0</v>
      </c>
      <c r="CE676" s="206">
        <v>0</v>
      </c>
      <c r="CF676" s="206">
        <v>0</v>
      </c>
      <c r="CG676" s="206">
        <v>0</v>
      </c>
      <c r="CH676" s="206">
        <v>0</v>
      </c>
      <c r="CI676" s="206">
        <v>1</v>
      </c>
      <c r="CJ676" s="206">
        <v>6</v>
      </c>
    </row>
    <row r="677" spans="78:88" ht="18" x14ac:dyDescent="0.25">
      <c r="BZ677" s="265">
        <v>11.649999999999901</v>
      </c>
      <c r="CA677" s="252">
        <v>0</v>
      </c>
      <c r="CB677" s="206">
        <v>0</v>
      </c>
      <c r="CC677" s="206">
        <v>0</v>
      </c>
      <c r="CD677" s="206">
        <v>0</v>
      </c>
      <c r="CE677" s="206">
        <v>0</v>
      </c>
      <c r="CF677" s="206">
        <v>0</v>
      </c>
      <c r="CG677" s="206">
        <v>0</v>
      </c>
      <c r="CH677" s="206">
        <v>0</v>
      </c>
      <c r="CI677" s="206">
        <v>1</v>
      </c>
      <c r="CJ677" s="206">
        <v>6</v>
      </c>
    </row>
    <row r="678" spans="78:88" ht="16.5" x14ac:dyDescent="0.3">
      <c r="BZ678" s="244">
        <v>11.659999999999901</v>
      </c>
      <c r="CA678" s="252">
        <v>0</v>
      </c>
      <c r="CB678" s="206">
        <v>0</v>
      </c>
      <c r="CC678" s="206">
        <v>0</v>
      </c>
      <c r="CD678" s="206">
        <v>0</v>
      </c>
      <c r="CE678" s="206">
        <v>0</v>
      </c>
      <c r="CF678" s="206">
        <v>0</v>
      </c>
      <c r="CG678" s="206">
        <v>0</v>
      </c>
      <c r="CH678" s="206">
        <v>0</v>
      </c>
      <c r="CI678" s="206">
        <v>0</v>
      </c>
      <c r="CJ678" s="206">
        <v>5</v>
      </c>
    </row>
    <row r="679" spans="78:88" ht="16.5" x14ac:dyDescent="0.3">
      <c r="BZ679" s="244">
        <v>11.6699999999999</v>
      </c>
      <c r="CA679" s="252">
        <v>0</v>
      </c>
      <c r="CB679" s="206">
        <v>0</v>
      </c>
      <c r="CC679" s="206">
        <v>0</v>
      </c>
      <c r="CD679" s="206">
        <v>0</v>
      </c>
      <c r="CE679" s="206">
        <v>0</v>
      </c>
      <c r="CF679" s="206">
        <v>0</v>
      </c>
      <c r="CG679" s="206">
        <v>0</v>
      </c>
      <c r="CH679" s="206">
        <v>0</v>
      </c>
      <c r="CI679" s="206">
        <v>0</v>
      </c>
      <c r="CJ679" s="206">
        <v>5</v>
      </c>
    </row>
    <row r="680" spans="78:88" ht="16.5" x14ac:dyDescent="0.3">
      <c r="BZ680" s="244">
        <v>11.6799999999999</v>
      </c>
      <c r="CA680" s="252">
        <v>0</v>
      </c>
      <c r="CB680" s="206">
        <v>0</v>
      </c>
      <c r="CC680" s="206">
        <v>0</v>
      </c>
      <c r="CD680" s="206">
        <v>0</v>
      </c>
      <c r="CE680" s="206">
        <v>0</v>
      </c>
      <c r="CF680" s="206">
        <v>0</v>
      </c>
      <c r="CG680" s="206">
        <v>0</v>
      </c>
      <c r="CH680" s="206">
        <v>0</v>
      </c>
      <c r="CI680" s="206">
        <v>0</v>
      </c>
      <c r="CJ680" s="206">
        <v>5</v>
      </c>
    </row>
    <row r="681" spans="78:88" ht="16.5" x14ac:dyDescent="0.3">
      <c r="BZ681" s="244">
        <v>11.6899999999999</v>
      </c>
      <c r="CA681" s="252">
        <v>0</v>
      </c>
      <c r="CB681" s="206">
        <v>0</v>
      </c>
      <c r="CC681" s="206">
        <v>0</v>
      </c>
      <c r="CD681" s="206">
        <v>0</v>
      </c>
      <c r="CE681" s="206">
        <v>0</v>
      </c>
      <c r="CF681" s="206">
        <v>0</v>
      </c>
      <c r="CG681" s="206">
        <v>0</v>
      </c>
      <c r="CH681" s="206">
        <v>0</v>
      </c>
      <c r="CI681" s="206">
        <v>0</v>
      </c>
      <c r="CJ681" s="206">
        <v>5</v>
      </c>
    </row>
    <row r="682" spans="78:88" ht="18" x14ac:dyDescent="0.25">
      <c r="BZ682" s="265">
        <v>11.6999999999999</v>
      </c>
      <c r="CA682" s="252">
        <v>0</v>
      </c>
      <c r="CB682" s="206">
        <v>0</v>
      </c>
      <c r="CC682" s="206">
        <v>0</v>
      </c>
      <c r="CD682" s="206">
        <v>0</v>
      </c>
      <c r="CE682" s="206">
        <v>0</v>
      </c>
      <c r="CF682" s="206">
        <v>0</v>
      </c>
      <c r="CG682" s="206">
        <v>0</v>
      </c>
      <c r="CH682" s="206">
        <v>0</v>
      </c>
      <c r="CI682" s="206">
        <v>0</v>
      </c>
      <c r="CJ682" s="206">
        <v>5</v>
      </c>
    </row>
    <row r="683" spans="78:88" ht="16.5" x14ac:dyDescent="0.3">
      <c r="BZ683" s="244">
        <v>11.7099999999999</v>
      </c>
      <c r="CA683" s="252">
        <v>0</v>
      </c>
      <c r="CB683" s="206">
        <v>0</v>
      </c>
      <c r="CC683" s="206">
        <v>0</v>
      </c>
      <c r="CD683" s="206">
        <v>0</v>
      </c>
      <c r="CE683" s="206">
        <v>0</v>
      </c>
      <c r="CF683" s="206">
        <v>0</v>
      </c>
      <c r="CG683" s="206">
        <v>0</v>
      </c>
      <c r="CH683" s="206">
        <v>0</v>
      </c>
      <c r="CI683" s="206">
        <v>0</v>
      </c>
      <c r="CJ683" s="206">
        <v>4</v>
      </c>
    </row>
    <row r="684" spans="78:88" ht="16.5" x14ac:dyDescent="0.3">
      <c r="BZ684" s="244">
        <v>11.719999999999899</v>
      </c>
      <c r="CA684" s="252">
        <v>0</v>
      </c>
      <c r="CB684" s="206">
        <v>0</v>
      </c>
      <c r="CC684" s="206">
        <v>0</v>
      </c>
      <c r="CD684" s="206">
        <v>0</v>
      </c>
      <c r="CE684" s="206">
        <v>0</v>
      </c>
      <c r="CF684" s="206">
        <v>0</v>
      </c>
      <c r="CG684" s="206">
        <v>0</v>
      </c>
      <c r="CH684" s="206">
        <v>0</v>
      </c>
      <c r="CI684" s="206">
        <v>0</v>
      </c>
      <c r="CJ684" s="206">
        <v>4</v>
      </c>
    </row>
    <row r="685" spans="78:88" ht="16.5" x14ac:dyDescent="0.3">
      <c r="BZ685" s="244">
        <v>11.729999999999899</v>
      </c>
      <c r="CA685" s="252">
        <v>0</v>
      </c>
      <c r="CB685" s="206">
        <v>0</v>
      </c>
      <c r="CC685" s="206">
        <v>0</v>
      </c>
      <c r="CD685" s="206">
        <v>0</v>
      </c>
      <c r="CE685" s="206">
        <v>0</v>
      </c>
      <c r="CF685" s="206">
        <v>0</v>
      </c>
      <c r="CG685" s="206">
        <v>0</v>
      </c>
      <c r="CH685" s="206">
        <v>0</v>
      </c>
      <c r="CI685" s="206">
        <v>0</v>
      </c>
      <c r="CJ685" s="206">
        <v>4</v>
      </c>
    </row>
    <row r="686" spans="78:88" ht="16.5" x14ac:dyDescent="0.3">
      <c r="BZ686" s="244">
        <v>11.739999999999901</v>
      </c>
      <c r="CA686" s="252">
        <v>0</v>
      </c>
      <c r="CB686" s="206">
        <v>0</v>
      </c>
      <c r="CC686" s="206">
        <v>0</v>
      </c>
      <c r="CD686" s="206">
        <v>0</v>
      </c>
      <c r="CE686" s="206">
        <v>0</v>
      </c>
      <c r="CF686" s="206">
        <v>0</v>
      </c>
      <c r="CG686" s="206">
        <v>0</v>
      </c>
      <c r="CH686" s="206">
        <v>0</v>
      </c>
      <c r="CI686" s="206">
        <v>0</v>
      </c>
      <c r="CJ686" s="206">
        <v>4</v>
      </c>
    </row>
    <row r="687" spans="78:88" ht="18" x14ac:dyDescent="0.25">
      <c r="BZ687" s="265">
        <v>11.749999999999901</v>
      </c>
      <c r="CA687" s="252">
        <v>0</v>
      </c>
      <c r="CB687" s="206">
        <v>0</v>
      </c>
      <c r="CC687" s="206">
        <v>0</v>
      </c>
      <c r="CD687" s="206">
        <v>0</v>
      </c>
      <c r="CE687" s="206">
        <v>0</v>
      </c>
      <c r="CF687" s="206">
        <v>0</v>
      </c>
      <c r="CG687" s="206">
        <v>0</v>
      </c>
      <c r="CH687" s="206">
        <v>0</v>
      </c>
      <c r="CI687" s="206">
        <v>0</v>
      </c>
      <c r="CJ687" s="206">
        <v>4</v>
      </c>
    </row>
    <row r="688" spans="78:88" ht="16.5" x14ac:dyDescent="0.3">
      <c r="BZ688" s="244">
        <v>11.7599999999999</v>
      </c>
      <c r="CA688" s="252">
        <v>0</v>
      </c>
      <c r="CB688" s="206">
        <v>0</v>
      </c>
      <c r="CC688" s="206">
        <v>0</v>
      </c>
      <c r="CD688" s="206">
        <v>0</v>
      </c>
      <c r="CE688" s="206">
        <v>0</v>
      </c>
      <c r="CF688" s="206">
        <v>0</v>
      </c>
      <c r="CG688" s="206">
        <v>0</v>
      </c>
      <c r="CH688" s="206">
        <v>0</v>
      </c>
      <c r="CI688" s="206">
        <v>0</v>
      </c>
      <c r="CJ688" s="206">
        <v>3</v>
      </c>
    </row>
    <row r="689" spans="78:88" ht="16.5" x14ac:dyDescent="0.3">
      <c r="BZ689" s="244">
        <v>11.7699999999999</v>
      </c>
      <c r="CA689" s="252">
        <v>0</v>
      </c>
      <c r="CB689" s="206">
        <v>0</v>
      </c>
      <c r="CC689" s="206">
        <v>0</v>
      </c>
      <c r="CD689" s="206">
        <v>0</v>
      </c>
      <c r="CE689" s="206">
        <v>0</v>
      </c>
      <c r="CF689" s="206">
        <v>0</v>
      </c>
      <c r="CG689" s="206">
        <v>0</v>
      </c>
      <c r="CH689" s="206">
        <v>0</v>
      </c>
      <c r="CI689" s="206">
        <v>0</v>
      </c>
      <c r="CJ689" s="206">
        <v>3</v>
      </c>
    </row>
    <row r="690" spans="78:88" ht="16.5" x14ac:dyDescent="0.3">
      <c r="BZ690" s="244">
        <v>11.7799999999999</v>
      </c>
      <c r="CA690" s="252">
        <v>0</v>
      </c>
      <c r="CB690" s="206">
        <v>0</v>
      </c>
      <c r="CC690" s="206">
        <v>0</v>
      </c>
      <c r="CD690" s="206">
        <v>0</v>
      </c>
      <c r="CE690" s="206">
        <v>0</v>
      </c>
      <c r="CF690" s="206">
        <v>0</v>
      </c>
      <c r="CG690" s="206">
        <v>0</v>
      </c>
      <c r="CH690" s="206">
        <v>0</v>
      </c>
      <c r="CI690" s="206">
        <v>0</v>
      </c>
      <c r="CJ690" s="206">
        <v>3</v>
      </c>
    </row>
    <row r="691" spans="78:88" ht="16.5" x14ac:dyDescent="0.3">
      <c r="BZ691" s="244">
        <v>11.7899999999999</v>
      </c>
      <c r="CA691" s="252">
        <v>0</v>
      </c>
      <c r="CB691" s="206">
        <v>0</v>
      </c>
      <c r="CC691" s="206">
        <v>0</v>
      </c>
      <c r="CD691" s="206">
        <v>0</v>
      </c>
      <c r="CE691" s="206">
        <v>0</v>
      </c>
      <c r="CF691" s="206">
        <v>0</v>
      </c>
      <c r="CG691" s="206">
        <v>0</v>
      </c>
      <c r="CH691" s="206">
        <v>0</v>
      </c>
      <c r="CI691" s="206">
        <v>0</v>
      </c>
      <c r="CJ691" s="206">
        <v>3</v>
      </c>
    </row>
    <row r="692" spans="78:88" ht="18" x14ac:dyDescent="0.25">
      <c r="BZ692" s="265">
        <v>11.799999999999899</v>
      </c>
      <c r="CA692" s="252">
        <v>0</v>
      </c>
      <c r="CB692" s="206">
        <v>0</v>
      </c>
      <c r="CC692" s="206">
        <v>0</v>
      </c>
      <c r="CD692" s="206">
        <v>0</v>
      </c>
      <c r="CE692" s="206">
        <v>0</v>
      </c>
      <c r="CF692" s="206">
        <v>0</v>
      </c>
      <c r="CG692" s="206">
        <v>0</v>
      </c>
      <c r="CH692" s="206">
        <v>0</v>
      </c>
      <c r="CI692" s="206">
        <v>0</v>
      </c>
      <c r="CJ692" s="206">
        <v>3</v>
      </c>
    </row>
    <row r="693" spans="78:88" ht="16.5" x14ac:dyDescent="0.3">
      <c r="BZ693" s="244">
        <v>11.8099999999998</v>
      </c>
      <c r="CA693" s="252">
        <v>0</v>
      </c>
      <c r="CB693" s="206">
        <v>0</v>
      </c>
      <c r="CC693" s="206">
        <v>0</v>
      </c>
      <c r="CD693" s="206">
        <v>0</v>
      </c>
      <c r="CE693" s="206">
        <v>0</v>
      </c>
      <c r="CF693" s="206">
        <v>0</v>
      </c>
      <c r="CG693" s="206">
        <v>0</v>
      </c>
      <c r="CH693" s="206">
        <v>0</v>
      </c>
      <c r="CI693" s="206">
        <v>0</v>
      </c>
      <c r="CJ693" s="206">
        <v>2</v>
      </c>
    </row>
    <row r="694" spans="78:88" ht="16.5" x14ac:dyDescent="0.3">
      <c r="BZ694" s="244">
        <v>11.819999999999901</v>
      </c>
      <c r="CA694" s="252">
        <v>0</v>
      </c>
      <c r="CB694" s="206">
        <v>0</v>
      </c>
      <c r="CC694" s="206">
        <v>0</v>
      </c>
      <c r="CD694" s="206">
        <v>0</v>
      </c>
      <c r="CE694" s="206">
        <v>0</v>
      </c>
      <c r="CF694" s="206">
        <v>0</v>
      </c>
      <c r="CG694" s="206">
        <v>0</v>
      </c>
      <c r="CH694" s="206">
        <v>0</v>
      </c>
      <c r="CI694" s="206">
        <v>0</v>
      </c>
      <c r="CJ694" s="206">
        <v>2</v>
      </c>
    </row>
    <row r="695" spans="78:88" ht="16.5" x14ac:dyDescent="0.3">
      <c r="BZ695" s="244">
        <v>11.829999999999799</v>
      </c>
      <c r="CA695" s="252">
        <v>0</v>
      </c>
      <c r="CB695" s="206">
        <v>0</v>
      </c>
      <c r="CC695" s="206">
        <v>0</v>
      </c>
      <c r="CD695" s="206">
        <v>0</v>
      </c>
      <c r="CE695" s="206">
        <v>0</v>
      </c>
      <c r="CF695" s="206">
        <v>0</v>
      </c>
      <c r="CG695" s="206">
        <v>0</v>
      </c>
      <c r="CH695" s="206">
        <v>0</v>
      </c>
      <c r="CI695" s="206">
        <v>0</v>
      </c>
      <c r="CJ695" s="206">
        <v>2</v>
      </c>
    </row>
    <row r="696" spans="78:88" ht="16.5" x14ac:dyDescent="0.3">
      <c r="BZ696" s="244">
        <v>11.8399999999999</v>
      </c>
      <c r="CA696" s="252">
        <v>0</v>
      </c>
      <c r="CB696" s="206">
        <v>0</v>
      </c>
      <c r="CC696" s="206">
        <v>0</v>
      </c>
      <c r="CD696" s="206">
        <v>0</v>
      </c>
      <c r="CE696" s="206">
        <v>0</v>
      </c>
      <c r="CF696" s="206">
        <v>0</v>
      </c>
      <c r="CG696" s="206">
        <v>0</v>
      </c>
      <c r="CH696" s="206">
        <v>0</v>
      </c>
      <c r="CI696" s="206">
        <v>0</v>
      </c>
      <c r="CJ696" s="206">
        <v>2</v>
      </c>
    </row>
    <row r="697" spans="78:88" ht="18" x14ac:dyDescent="0.25">
      <c r="BZ697" s="265">
        <v>11.8499999999999</v>
      </c>
      <c r="CA697" s="252">
        <v>0</v>
      </c>
      <c r="CB697" s="206">
        <v>0</v>
      </c>
      <c r="CC697" s="206">
        <v>0</v>
      </c>
      <c r="CD697" s="206">
        <v>0</v>
      </c>
      <c r="CE697" s="206">
        <v>0</v>
      </c>
      <c r="CF697" s="206">
        <v>0</v>
      </c>
      <c r="CG697" s="206">
        <v>0</v>
      </c>
      <c r="CH697" s="206">
        <v>0</v>
      </c>
      <c r="CI697" s="206">
        <v>0</v>
      </c>
      <c r="CJ697" s="206">
        <v>2</v>
      </c>
    </row>
    <row r="698" spans="78:88" ht="16.5" x14ac:dyDescent="0.3">
      <c r="BZ698" s="244">
        <v>11.8599999999999</v>
      </c>
      <c r="CA698" s="252">
        <v>0</v>
      </c>
      <c r="CB698" s="206">
        <v>0</v>
      </c>
      <c r="CC698" s="206">
        <v>0</v>
      </c>
      <c r="CD698" s="206">
        <v>0</v>
      </c>
      <c r="CE698" s="206">
        <v>0</v>
      </c>
      <c r="CF698" s="206">
        <v>0</v>
      </c>
      <c r="CG698" s="206">
        <v>0</v>
      </c>
      <c r="CH698" s="206">
        <v>0</v>
      </c>
      <c r="CI698" s="206">
        <v>0</v>
      </c>
      <c r="CJ698" s="206">
        <v>1</v>
      </c>
    </row>
    <row r="699" spans="78:88" ht="16.5" x14ac:dyDescent="0.3">
      <c r="BZ699" s="244">
        <v>11.8699999999999</v>
      </c>
      <c r="CA699" s="252">
        <v>0</v>
      </c>
      <c r="CB699" s="206">
        <v>0</v>
      </c>
      <c r="CC699" s="206">
        <v>0</v>
      </c>
      <c r="CD699" s="206">
        <v>0</v>
      </c>
      <c r="CE699" s="206">
        <v>0</v>
      </c>
      <c r="CF699" s="206">
        <v>0</v>
      </c>
      <c r="CG699" s="206">
        <v>0</v>
      </c>
      <c r="CH699" s="206">
        <v>0</v>
      </c>
      <c r="CI699" s="206">
        <v>0</v>
      </c>
      <c r="CJ699" s="206">
        <v>1</v>
      </c>
    </row>
    <row r="700" spans="78:88" ht="16.5" x14ac:dyDescent="0.3">
      <c r="BZ700" s="244">
        <v>11.8799999999998</v>
      </c>
      <c r="CA700" s="252">
        <v>0</v>
      </c>
      <c r="CB700" s="206">
        <v>0</v>
      </c>
      <c r="CC700" s="206">
        <v>0</v>
      </c>
      <c r="CD700" s="206">
        <v>0</v>
      </c>
      <c r="CE700" s="206">
        <v>0</v>
      </c>
      <c r="CF700" s="206">
        <v>0</v>
      </c>
      <c r="CG700" s="206">
        <v>0</v>
      </c>
      <c r="CH700" s="206">
        <v>0</v>
      </c>
      <c r="CI700" s="206">
        <v>0</v>
      </c>
      <c r="CJ700" s="206">
        <v>1</v>
      </c>
    </row>
    <row r="701" spans="78:88" ht="16.5" x14ac:dyDescent="0.3">
      <c r="BZ701" s="244">
        <v>11.8899999999998</v>
      </c>
      <c r="CA701" s="252">
        <v>0</v>
      </c>
      <c r="CB701" s="206">
        <v>0</v>
      </c>
      <c r="CC701" s="206">
        <v>0</v>
      </c>
      <c r="CD701" s="206">
        <v>0</v>
      </c>
      <c r="CE701" s="206">
        <v>0</v>
      </c>
      <c r="CF701" s="206">
        <v>0</v>
      </c>
      <c r="CG701" s="206">
        <v>0</v>
      </c>
      <c r="CH701" s="206">
        <v>0</v>
      </c>
      <c r="CI701" s="206">
        <v>0</v>
      </c>
      <c r="CJ701" s="206">
        <v>1</v>
      </c>
    </row>
    <row r="702" spans="78:88" ht="18" x14ac:dyDescent="0.25">
      <c r="BZ702" s="265">
        <v>11.8999999999998</v>
      </c>
      <c r="CA702" s="252">
        <v>0</v>
      </c>
      <c r="CB702" s="206">
        <v>0</v>
      </c>
      <c r="CC702" s="206">
        <v>0</v>
      </c>
      <c r="CD702" s="206">
        <v>0</v>
      </c>
      <c r="CE702" s="206">
        <v>0</v>
      </c>
      <c r="CF702" s="206">
        <v>0</v>
      </c>
      <c r="CG702" s="206">
        <v>0</v>
      </c>
      <c r="CH702" s="206">
        <v>0</v>
      </c>
      <c r="CI702" s="206">
        <v>0</v>
      </c>
      <c r="CJ702" s="206">
        <v>1</v>
      </c>
    </row>
    <row r="703" spans="78:88" ht="16.5" x14ac:dyDescent="0.3">
      <c r="BZ703" s="244">
        <v>11.909999999999901</v>
      </c>
      <c r="CA703" s="252"/>
      <c r="CB703" s="206">
        <v>0</v>
      </c>
      <c r="CC703" s="206">
        <v>0</v>
      </c>
      <c r="CD703" s="206">
        <v>0</v>
      </c>
      <c r="CE703" s="206">
        <v>0</v>
      </c>
      <c r="CF703" s="206">
        <v>0</v>
      </c>
      <c r="CG703" s="206">
        <v>0</v>
      </c>
      <c r="CH703" s="206">
        <v>0</v>
      </c>
      <c r="CI703" s="206">
        <v>0</v>
      </c>
      <c r="CJ703" s="206">
        <v>0</v>
      </c>
    </row>
  </sheetData>
  <sheetProtection algorithmName="SHA-512" hashValue="mBRmHxrdQPtEuUdMZPTQfyyjYoY0ihLxIvHz9AE6qDqe9u5Db6ik1urEA/gOkZUDMSWIgDx9/5bz7jXDojmPpA==" saltValue="GvpugzI10YfyCaf3329Tlw==" spinCount="100000" sheet="1" scenarios="1" formatCells="0" formatColumns="0" formatRows="0" insertColumns="0" insertRows="0" deleteColumns="0" deleteRows="0" selectLockedCells="1"/>
  <mergeCells count="35">
    <mergeCell ref="M164:O164"/>
    <mergeCell ref="BN10:BN11"/>
    <mergeCell ref="BO10:BX10"/>
    <mergeCell ref="BZ10:BZ11"/>
    <mergeCell ref="CA10:CJ10"/>
    <mergeCell ref="M159:O159"/>
    <mergeCell ref="M163:O163"/>
    <mergeCell ref="AD10:AD11"/>
    <mergeCell ref="AE10:AN10"/>
    <mergeCell ref="AP10:AP11"/>
    <mergeCell ref="AQ10:AZ10"/>
    <mergeCell ref="BB10:BB11"/>
    <mergeCell ref="BC10:BL10"/>
    <mergeCell ref="Y9:Z9"/>
    <mergeCell ref="A10:J10"/>
    <mergeCell ref="K10:K11"/>
    <mergeCell ref="L10:L11"/>
    <mergeCell ref="M10:M11"/>
    <mergeCell ref="N10:N11"/>
    <mergeCell ref="O10:O11"/>
    <mergeCell ref="P10:P11"/>
    <mergeCell ref="R10:R11"/>
    <mergeCell ref="S10:AB10"/>
    <mergeCell ref="S9:T9"/>
    <mergeCell ref="M3:P3"/>
    <mergeCell ref="A7:P7"/>
    <mergeCell ref="A8:P8"/>
    <mergeCell ref="A9:B9"/>
    <mergeCell ref="G9:H9"/>
    <mergeCell ref="A1:G1"/>
    <mergeCell ref="M1:P1"/>
    <mergeCell ref="S1:Y1"/>
    <mergeCell ref="A2:G2"/>
    <mergeCell ref="M2:P2"/>
    <mergeCell ref="S2:Y2"/>
  </mergeCells>
  <pageMargins left="0.49" right="0.3" top="0.65" bottom="0.54" header="0.3" footer="0.3"/>
  <pageSetup scale="90" orientation="portrait" horizontalDpi="4294967293" verticalDpi="0" r:id="rId1"/>
  <headerFooter differentFirst="1">
    <oddHeader>&amp;C&amp;P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3:AJ373"/>
  <sheetViews>
    <sheetView view="pageBreakPreview" topLeftCell="I1" zoomScale="90" zoomScaleNormal="100" zoomScaleSheetLayoutView="90" workbookViewId="0">
      <selection activeCell="E60" sqref="E60"/>
    </sheetView>
  </sheetViews>
  <sheetFormatPr defaultRowHeight="15" x14ac:dyDescent="0.25"/>
  <cols>
    <col min="1" max="1" width="14.7109375" customWidth="1"/>
    <col min="12" max="12" width="9" customWidth="1"/>
    <col min="13" max="13" width="6" customWidth="1"/>
    <col min="15" max="15" width="8.5703125" customWidth="1"/>
    <col min="16" max="16" width="6.7109375" customWidth="1"/>
    <col min="18" max="18" width="8.140625" customWidth="1"/>
    <col min="19" max="19" width="6.140625" customWidth="1"/>
    <col min="21" max="22" width="7.7109375" customWidth="1"/>
    <col min="24" max="24" width="8" customWidth="1"/>
    <col min="25" max="25" width="6" customWidth="1"/>
    <col min="26" max="26" width="7.140625" customWidth="1"/>
    <col min="28" max="28" width="8" customWidth="1"/>
    <col min="31" max="31" width="14.7109375" customWidth="1"/>
    <col min="32" max="32" width="10.7109375" customWidth="1"/>
  </cols>
  <sheetData>
    <row r="3" spans="1:33" ht="31.5" customHeight="1" x14ac:dyDescent="0.25">
      <c r="A3" s="574" t="s">
        <v>194</v>
      </c>
      <c r="B3" s="268" t="s">
        <v>195</v>
      </c>
      <c r="C3" s="574" t="s">
        <v>197</v>
      </c>
      <c r="D3" s="574" t="s">
        <v>198</v>
      </c>
      <c r="E3" s="268" t="s">
        <v>199</v>
      </c>
      <c r="F3" s="574" t="s">
        <v>201</v>
      </c>
      <c r="G3" s="574" t="s">
        <v>202</v>
      </c>
      <c r="K3" s="270" t="s">
        <v>195</v>
      </c>
      <c r="L3" s="574" t="s">
        <v>7</v>
      </c>
      <c r="N3" s="574" t="s">
        <v>197</v>
      </c>
      <c r="O3" s="574" t="s">
        <v>7</v>
      </c>
      <c r="Q3" s="574" t="s">
        <v>198</v>
      </c>
      <c r="R3" s="574" t="s">
        <v>7</v>
      </c>
      <c r="T3" s="574" t="s">
        <v>201</v>
      </c>
      <c r="U3" s="574" t="s">
        <v>7</v>
      </c>
      <c r="V3" s="380"/>
      <c r="W3" s="577" t="s">
        <v>203</v>
      </c>
      <c r="X3" s="574" t="s">
        <v>7</v>
      </c>
      <c r="AA3" s="552" t="s">
        <v>159</v>
      </c>
      <c r="AB3" s="574" t="s">
        <v>7</v>
      </c>
      <c r="AE3" s="575" t="s">
        <v>204</v>
      </c>
      <c r="AF3" s="575" t="s">
        <v>90</v>
      </c>
    </row>
    <row r="4" spans="1:33" ht="31.5" x14ac:dyDescent="0.25">
      <c r="A4" s="574"/>
      <c r="B4" s="268" t="s">
        <v>196</v>
      </c>
      <c r="C4" s="574"/>
      <c r="D4" s="574"/>
      <c r="E4" s="268" t="s">
        <v>200</v>
      </c>
      <c r="F4" s="574"/>
      <c r="G4" s="574"/>
      <c r="K4" s="271" t="s">
        <v>196</v>
      </c>
      <c r="L4" s="574"/>
      <c r="N4" s="574"/>
      <c r="O4" s="574"/>
      <c r="Q4" s="574"/>
      <c r="R4" s="574"/>
      <c r="T4" s="574"/>
      <c r="U4" s="574"/>
      <c r="V4" s="380"/>
      <c r="W4" s="578"/>
      <c r="X4" s="574"/>
      <c r="AA4" s="554"/>
      <c r="AB4" s="574"/>
      <c r="AE4" s="576"/>
      <c r="AF4" s="576"/>
    </row>
    <row r="5" spans="1:33" ht="18.75" customHeight="1" x14ac:dyDescent="0.25">
      <c r="A5" s="269">
        <v>100</v>
      </c>
      <c r="B5" s="269">
        <v>3507</v>
      </c>
      <c r="C5" s="269">
        <v>18</v>
      </c>
      <c r="D5" s="269">
        <v>41</v>
      </c>
      <c r="E5" s="269">
        <v>43</v>
      </c>
      <c r="F5" s="269">
        <v>54</v>
      </c>
      <c r="G5" s="280">
        <v>4.4000000000000004</v>
      </c>
      <c r="K5" s="271">
        <v>0</v>
      </c>
      <c r="L5" s="268">
        <v>0</v>
      </c>
      <c r="N5" s="272">
        <v>0</v>
      </c>
      <c r="O5" s="272">
        <v>0</v>
      </c>
      <c r="Q5" s="272">
        <v>0</v>
      </c>
      <c r="R5" s="272">
        <v>0</v>
      </c>
      <c r="T5" s="272">
        <v>0</v>
      </c>
      <c r="U5" s="272">
        <v>0</v>
      </c>
      <c r="V5" s="381"/>
      <c r="W5" s="272">
        <v>0</v>
      </c>
      <c r="X5" s="272">
        <v>0</v>
      </c>
      <c r="AA5" s="290">
        <v>3</v>
      </c>
      <c r="AB5" s="289">
        <v>100</v>
      </c>
      <c r="AD5" s="276"/>
      <c r="AE5" s="277">
        <v>1</v>
      </c>
      <c r="AF5" s="275">
        <v>4</v>
      </c>
      <c r="AG5" s="274"/>
    </row>
    <row r="6" spans="1:33" ht="18.75" customHeight="1" x14ac:dyDescent="0.25">
      <c r="A6" s="269">
        <v>99</v>
      </c>
      <c r="B6" s="269">
        <v>3488</v>
      </c>
      <c r="C6" s="269" t="s">
        <v>170</v>
      </c>
      <c r="D6" s="269" t="s">
        <v>170</v>
      </c>
      <c r="E6" s="269" t="s">
        <v>170</v>
      </c>
      <c r="F6" s="269" t="s">
        <v>170</v>
      </c>
      <c r="G6" s="280">
        <v>4.43</v>
      </c>
      <c r="K6" s="269">
        <v>1626</v>
      </c>
      <c r="L6" s="269">
        <v>1</v>
      </c>
      <c r="N6" s="269">
        <v>1</v>
      </c>
      <c r="O6" s="269">
        <v>15</v>
      </c>
      <c r="Q6" s="269">
        <v>14</v>
      </c>
      <c r="R6" s="269">
        <v>1</v>
      </c>
      <c r="T6" s="269">
        <v>27</v>
      </c>
      <c r="U6" s="269">
        <v>1</v>
      </c>
      <c r="V6" s="382"/>
      <c r="W6" s="269">
        <v>4</v>
      </c>
      <c r="X6" s="269">
        <v>2</v>
      </c>
      <c r="AA6" s="178">
        <v>4.4000000000000004</v>
      </c>
      <c r="AB6" s="267">
        <v>100</v>
      </c>
      <c r="AD6" s="276"/>
      <c r="AE6" s="277">
        <v>6</v>
      </c>
      <c r="AF6" s="278">
        <v>5</v>
      </c>
      <c r="AG6" s="274"/>
    </row>
    <row r="7" spans="1:33" ht="18.75" customHeight="1" x14ac:dyDescent="0.3">
      <c r="A7" s="269">
        <v>98</v>
      </c>
      <c r="B7" s="269">
        <v>3469</v>
      </c>
      <c r="C7" s="269" t="s">
        <v>170</v>
      </c>
      <c r="D7" s="269" t="s">
        <v>170</v>
      </c>
      <c r="E7" s="269">
        <v>42</v>
      </c>
      <c r="F7" s="269" t="s">
        <v>170</v>
      </c>
      <c r="G7" s="280">
        <v>4.46</v>
      </c>
      <c r="K7" s="269">
        <v>1645</v>
      </c>
      <c r="L7" s="269">
        <v>2</v>
      </c>
      <c r="N7" s="269">
        <v>2</v>
      </c>
      <c r="O7" s="269">
        <v>20</v>
      </c>
      <c r="Q7" s="269">
        <v>15</v>
      </c>
      <c r="R7" s="269">
        <v>4</v>
      </c>
      <c r="T7" s="269">
        <v>28</v>
      </c>
      <c r="U7" s="269">
        <v>4</v>
      </c>
      <c r="V7" s="382"/>
      <c r="W7" s="269">
        <v>5</v>
      </c>
      <c r="X7" s="269">
        <v>5</v>
      </c>
      <c r="AA7" s="188">
        <v>4.41</v>
      </c>
      <c r="AB7" s="189">
        <v>99</v>
      </c>
      <c r="AD7" s="276"/>
      <c r="AE7" s="277">
        <v>11</v>
      </c>
      <c r="AF7" s="275">
        <v>10</v>
      </c>
      <c r="AG7" s="274"/>
    </row>
    <row r="8" spans="1:33" ht="18.75" customHeight="1" x14ac:dyDescent="0.3">
      <c r="A8" s="269">
        <v>97</v>
      </c>
      <c r="B8" s="269">
        <v>3450</v>
      </c>
      <c r="C8" s="269" t="s">
        <v>170</v>
      </c>
      <c r="D8" s="269" t="s">
        <v>170</v>
      </c>
      <c r="E8" s="269" t="s">
        <v>170</v>
      </c>
      <c r="F8" s="269" t="s">
        <v>170</v>
      </c>
      <c r="G8" s="280">
        <v>4.49</v>
      </c>
      <c r="K8" s="269">
        <v>1664</v>
      </c>
      <c r="L8" s="269">
        <v>3</v>
      </c>
      <c r="N8" s="269">
        <v>3</v>
      </c>
      <c r="O8" s="269">
        <v>25</v>
      </c>
      <c r="Q8" s="269">
        <v>16</v>
      </c>
      <c r="R8" s="269">
        <v>7</v>
      </c>
      <c r="T8" s="269">
        <v>29</v>
      </c>
      <c r="U8" s="269">
        <v>7</v>
      </c>
      <c r="V8" s="382"/>
      <c r="W8" s="269">
        <v>6</v>
      </c>
      <c r="X8" s="269">
        <v>7</v>
      </c>
      <c r="AA8" s="188">
        <v>4.42</v>
      </c>
      <c r="AB8" s="189">
        <v>99</v>
      </c>
      <c r="AD8" s="276"/>
      <c r="AE8" s="277">
        <v>16</v>
      </c>
      <c r="AF8" s="278">
        <v>14</v>
      </c>
      <c r="AG8" s="274"/>
    </row>
    <row r="9" spans="1:33" ht="18.75" customHeight="1" x14ac:dyDescent="0.25">
      <c r="A9" s="269">
        <v>96</v>
      </c>
      <c r="B9" s="269">
        <v>3431</v>
      </c>
      <c r="C9" s="269" t="s">
        <v>170</v>
      </c>
      <c r="D9" s="269" t="s">
        <v>170</v>
      </c>
      <c r="E9" s="269">
        <v>41</v>
      </c>
      <c r="F9" s="269" t="s">
        <v>170</v>
      </c>
      <c r="G9" s="280">
        <v>4.5199999999999996</v>
      </c>
      <c r="K9" s="269">
        <v>1683</v>
      </c>
      <c r="L9" s="269">
        <v>4</v>
      </c>
      <c r="N9" s="269">
        <v>4</v>
      </c>
      <c r="O9" s="269">
        <v>30</v>
      </c>
      <c r="Q9" s="269">
        <v>17</v>
      </c>
      <c r="R9" s="269">
        <v>10</v>
      </c>
      <c r="T9" s="269">
        <v>30</v>
      </c>
      <c r="U9" s="269">
        <v>10</v>
      </c>
      <c r="V9" s="382"/>
      <c r="W9" s="269">
        <v>7</v>
      </c>
      <c r="X9" s="269">
        <v>9</v>
      </c>
      <c r="AA9" s="178">
        <v>4.43</v>
      </c>
      <c r="AB9" s="267">
        <v>99</v>
      </c>
      <c r="AD9" s="276"/>
      <c r="AE9" s="277">
        <v>21</v>
      </c>
      <c r="AF9" s="275">
        <v>18</v>
      </c>
      <c r="AG9" s="274"/>
    </row>
    <row r="10" spans="1:33" ht="18.75" customHeight="1" x14ac:dyDescent="0.3">
      <c r="A10" s="269">
        <v>95</v>
      </c>
      <c r="B10" s="269">
        <v>3412</v>
      </c>
      <c r="C10" s="269">
        <v>17</v>
      </c>
      <c r="D10" s="269">
        <v>40</v>
      </c>
      <c r="E10" s="269" t="s">
        <v>170</v>
      </c>
      <c r="F10" s="269">
        <v>53</v>
      </c>
      <c r="G10" s="280">
        <v>4.55</v>
      </c>
      <c r="K10" s="269">
        <v>1702</v>
      </c>
      <c r="L10" s="269">
        <v>5</v>
      </c>
      <c r="N10" s="269">
        <v>5</v>
      </c>
      <c r="O10" s="269">
        <v>35</v>
      </c>
      <c r="Q10" s="269">
        <v>18</v>
      </c>
      <c r="R10" s="269">
        <v>13</v>
      </c>
      <c r="T10" s="269">
        <v>31</v>
      </c>
      <c r="U10" s="269">
        <v>13</v>
      </c>
      <c r="V10" s="382"/>
      <c r="W10" s="269">
        <v>8</v>
      </c>
      <c r="X10" s="269">
        <v>12</v>
      </c>
      <c r="AA10" s="188">
        <v>4.4400000000000004</v>
      </c>
      <c r="AB10" s="189">
        <v>98</v>
      </c>
      <c r="AD10" s="276"/>
      <c r="AE10" s="277">
        <v>26</v>
      </c>
      <c r="AF10" s="278">
        <v>22</v>
      </c>
      <c r="AG10" s="274"/>
    </row>
    <row r="11" spans="1:33" ht="18.75" customHeight="1" x14ac:dyDescent="0.3">
      <c r="A11" s="269">
        <v>94</v>
      </c>
      <c r="B11" s="269">
        <v>3393</v>
      </c>
      <c r="C11" s="269" t="s">
        <v>170</v>
      </c>
      <c r="D11" s="269" t="s">
        <v>170</v>
      </c>
      <c r="E11" s="269" t="s">
        <v>170</v>
      </c>
      <c r="F11" s="269" t="s">
        <v>170</v>
      </c>
      <c r="G11" s="280">
        <v>4.58</v>
      </c>
      <c r="K11" s="269">
        <v>1721</v>
      </c>
      <c r="L11" s="269">
        <v>6</v>
      </c>
      <c r="N11" s="269">
        <v>6</v>
      </c>
      <c r="O11" s="269">
        <v>40</v>
      </c>
      <c r="Q11" s="269">
        <v>19</v>
      </c>
      <c r="R11" s="269">
        <v>16</v>
      </c>
      <c r="T11" s="269">
        <v>32</v>
      </c>
      <c r="U11" s="269">
        <v>16</v>
      </c>
      <c r="V11" s="382"/>
      <c r="W11" s="269">
        <v>9</v>
      </c>
      <c r="X11" s="269">
        <v>15</v>
      </c>
      <c r="AA11" s="188">
        <v>4.45</v>
      </c>
      <c r="AB11" s="189">
        <v>98</v>
      </c>
      <c r="AD11" s="276"/>
      <c r="AE11" s="277">
        <v>31</v>
      </c>
      <c r="AF11" s="275">
        <v>26</v>
      </c>
      <c r="AG11" s="274"/>
    </row>
    <row r="12" spans="1:33" ht="18.75" customHeight="1" x14ac:dyDescent="0.25">
      <c r="A12" s="269">
        <v>93</v>
      </c>
      <c r="B12" s="269">
        <v>3374</v>
      </c>
      <c r="C12" s="269" t="s">
        <v>170</v>
      </c>
      <c r="D12" s="269" t="s">
        <v>170</v>
      </c>
      <c r="E12" s="269">
        <v>40</v>
      </c>
      <c r="F12" s="269" t="s">
        <v>170</v>
      </c>
      <c r="G12" s="280">
        <v>4.6100000000000003</v>
      </c>
      <c r="K12" s="269">
        <v>1740</v>
      </c>
      <c r="L12" s="269">
        <v>7</v>
      </c>
      <c r="N12" s="269">
        <v>7</v>
      </c>
      <c r="O12" s="269">
        <v>45</v>
      </c>
      <c r="Q12" s="269">
        <v>20</v>
      </c>
      <c r="R12" s="269">
        <v>19</v>
      </c>
      <c r="T12" s="269">
        <v>33</v>
      </c>
      <c r="U12" s="269">
        <v>19</v>
      </c>
      <c r="V12" s="382"/>
      <c r="W12" s="269">
        <v>10</v>
      </c>
      <c r="X12" s="269">
        <v>18</v>
      </c>
      <c r="AA12" s="178">
        <v>4.46</v>
      </c>
      <c r="AB12" s="267">
        <v>98</v>
      </c>
      <c r="AD12" s="276"/>
      <c r="AE12" s="277">
        <v>35</v>
      </c>
      <c r="AF12" s="278">
        <v>30</v>
      </c>
      <c r="AG12" s="274"/>
    </row>
    <row r="13" spans="1:33" ht="18.75" customHeight="1" x14ac:dyDescent="0.3">
      <c r="A13" s="269">
        <v>92</v>
      </c>
      <c r="B13" s="269">
        <v>3355</v>
      </c>
      <c r="C13" s="269" t="s">
        <v>170</v>
      </c>
      <c r="D13" s="269" t="s">
        <v>170</v>
      </c>
      <c r="E13" s="269">
        <v>39</v>
      </c>
      <c r="F13" s="269" t="s">
        <v>170</v>
      </c>
      <c r="G13" s="280">
        <v>4.6399999999999997</v>
      </c>
      <c r="K13" s="269">
        <v>1759</v>
      </c>
      <c r="L13" s="269">
        <v>8</v>
      </c>
      <c r="N13" s="269">
        <v>8</v>
      </c>
      <c r="O13" s="269">
        <v>50</v>
      </c>
      <c r="Q13" s="269">
        <v>21</v>
      </c>
      <c r="R13" s="269">
        <v>22</v>
      </c>
      <c r="T13" s="269">
        <v>34</v>
      </c>
      <c r="U13" s="269">
        <v>22</v>
      </c>
      <c r="V13" s="382"/>
      <c r="W13" s="269">
        <v>11</v>
      </c>
      <c r="X13" s="269">
        <v>21</v>
      </c>
      <c r="AA13" s="188">
        <v>4.47</v>
      </c>
      <c r="AB13" s="189">
        <v>97</v>
      </c>
      <c r="AD13" s="276"/>
      <c r="AE13" s="277">
        <v>41</v>
      </c>
      <c r="AF13" s="275">
        <v>34.5</v>
      </c>
      <c r="AG13" s="274"/>
    </row>
    <row r="14" spans="1:33" ht="18.75" customHeight="1" x14ac:dyDescent="0.3">
      <c r="A14" s="269">
        <v>91</v>
      </c>
      <c r="B14" s="269">
        <v>3336</v>
      </c>
      <c r="C14" s="269" t="s">
        <v>170</v>
      </c>
      <c r="D14" s="269" t="s">
        <v>170</v>
      </c>
      <c r="E14" s="269" t="s">
        <v>170</v>
      </c>
      <c r="F14" s="269" t="s">
        <v>170</v>
      </c>
      <c r="G14" s="280">
        <v>4.67</v>
      </c>
      <c r="K14" s="269">
        <v>1778</v>
      </c>
      <c r="L14" s="269">
        <v>9</v>
      </c>
      <c r="N14" s="269">
        <v>9</v>
      </c>
      <c r="O14" s="269">
        <v>55</v>
      </c>
      <c r="Q14" s="269">
        <v>22</v>
      </c>
      <c r="R14" s="269">
        <v>25</v>
      </c>
      <c r="T14" s="269">
        <v>35</v>
      </c>
      <c r="U14" s="269">
        <v>25</v>
      </c>
      <c r="V14" s="382"/>
      <c r="W14" s="269">
        <v>12</v>
      </c>
      <c r="X14" s="269">
        <v>24</v>
      </c>
      <c r="AA14" s="188">
        <v>4.4800000000000004</v>
      </c>
      <c r="AB14" s="189">
        <v>97</v>
      </c>
      <c r="AD14" s="276"/>
      <c r="AE14" s="277">
        <v>46</v>
      </c>
      <c r="AF14" s="275">
        <v>35</v>
      </c>
      <c r="AG14" s="274"/>
    </row>
    <row r="15" spans="1:33" ht="18.75" customHeight="1" x14ac:dyDescent="0.25">
      <c r="A15" s="269">
        <v>90</v>
      </c>
      <c r="B15" s="269">
        <v>3317</v>
      </c>
      <c r="C15" s="269">
        <v>16</v>
      </c>
      <c r="D15" s="269">
        <v>39</v>
      </c>
      <c r="E15" s="269" t="s">
        <v>170</v>
      </c>
      <c r="F15" s="269">
        <v>52</v>
      </c>
      <c r="G15" s="280">
        <v>4.7</v>
      </c>
      <c r="K15" s="269">
        <v>1797</v>
      </c>
      <c r="L15" s="269">
        <v>10</v>
      </c>
      <c r="N15" s="269">
        <v>10</v>
      </c>
      <c r="O15" s="269">
        <v>60</v>
      </c>
      <c r="Q15" s="269">
        <v>23</v>
      </c>
      <c r="R15" s="269">
        <v>28</v>
      </c>
      <c r="T15" s="269">
        <v>36</v>
      </c>
      <c r="U15" s="269">
        <v>28</v>
      </c>
      <c r="V15" s="382"/>
      <c r="W15" s="269">
        <v>13</v>
      </c>
      <c r="X15" s="269">
        <v>29</v>
      </c>
      <c r="AA15" s="178">
        <v>4.49</v>
      </c>
      <c r="AB15" s="267">
        <v>97</v>
      </c>
      <c r="AD15" s="276"/>
      <c r="AE15" s="277">
        <v>51</v>
      </c>
      <c r="AF15" s="275">
        <v>35.5</v>
      </c>
      <c r="AG15" s="274"/>
    </row>
    <row r="16" spans="1:33" ht="18.75" customHeight="1" x14ac:dyDescent="0.3">
      <c r="A16" s="269">
        <v>89</v>
      </c>
      <c r="B16" s="269">
        <v>3298</v>
      </c>
      <c r="C16" s="269" t="s">
        <v>170</v>
      </c>
      <c r="D16" s="269" t="s">
        <v>170</v>
      </c>
      <c r="E16" s="269">
        <v>38</v>
      </c>
      <c r="F16" s="269" t="s">
        <v>170</v>
      </c>
      <c r="G16" s="280">
        <v>4.7300000000000004</v>
      </c>
      <c r="K16" s="269">
        <v>1816</v>
      </c>
      <c r="L16" s="269">
        <v>11</v>
      </c>
      <c r="N16" s="269">
        <v>11</v>
      </c>
      <c r="O16" s="269">
        <v>65</v>
      </c>
      <c r="Q16" s="269">
        <v>24</v>
      </c>
      <c r="R16" s="269">
        <v>31</v>
      </c>
      <c r="T16" s="269">
        <v>37</v>
      </c>
      <c r="U16" s="269">
        <v>31</v>
      </c>
      <c r="V16" s="382"/>
      <c r="W16" s="269">
        <v>14</v>
      </c>
      <c r="X16" s="269">
        <v>32</v>
      </c>
      <c r="AA16" s="188">
        <v>4.5</v>
      </c>
      <c r="AB16" s="189">
        <v>96</v>
      </c>
      <c r="AD16" s="276"/>
      <c r="AE16" s="277">
        <v>56</v>
      </c>
      <c r="AF16" s="275">
        <v>36</v>
      </c>
      <c r="AG16" s="274"/>
    </row>
    <row r="17" spans="1:36" ht="16.5" x14ac:dyDescent="0.3">
      <c r="A17" s="269">
        <v>88</v>
      </c>
      <c r="B17" s="269">
        <v>3279</v>
      </c>
      <c r="C17" s="269" t="s">
        <v>170</v>
      </c>
      <c r="D17" s="269" t="s">
        <v>170</v>
      </c>
      <c r="E17" s="269" t="s">
        <v>170</v>
      </c>
      <c r="F17" s="269" t="s">
        <v>170</v>
      </c>
      <c r="G17" s="280">
        <v>4.76</v>
      </c>
      <c r="K17" s="269">
        <v>1835</v>
      </c>
      <c r="L17" s="269">
        <v>12</v>
      </c>
      <c r="N17" s="269">
        <v>12</v>
      </c>
      <c r="O17" s="269">
        <v>70</v>
      </c>
      <c r="Q17" s="269">
        <v>25</v>
      </c>
      <c r="R17" s="269">
        <v>34</v>
      </c>
      <c r="T17" s="269">
        <v>38</v>
      </c>
      <c r="U17" s="269">
        <v>34</v>
      </c>
      <c r="V17" s="382"/>
      <c r="W17" s="269">
        <v>15</v>
      </c>
      <c r="X17" s="269">
        <v>35</v>
      </c>
      <c r="AA17" s="188">
        <v>4.51</v>
      </c>
      <c r="AB17" s="189">
        <v>96</v>
      </c>
      <c r="AD17" s="276"/>
      <c r="AE17" s="277">
        <v>61</v>
      </c>
      <c r="AF17" s="279">
        <v>36.5</v>
      </c>
      <c r="AG17" s="274"/>
    </row>
    <row r="18" spans="1:36" ht="18" x14ac:dyDescent="0.25">
      <c r="A18" s="269">
        <v>87</v>
      </c>
      <c r="B18" s="269">
        <v>3260</v>
      </c>
      <c r="C18" s="269" t="s">
        <v>170</v>
      </c>
      <c r="D18" s="269" t="s">
        <v>170</v>
      </c>
      <c r="E18" s="269" t="s">
        <v>170</v>
      </c>
      <c r="F18" s="269" t="s">
        <v>170</v>
      </c>
      <c r="G18" s="280">
        <v>4.79</v>
      </c>
      <c r="K18" s="269">
        <v>1854</v>
      </c>
      <c r="L18" s="269">
        <v>13</v>
      </c>
      <c r="N18" s="269">
        <v>13</v>
      </c>
      <c r="O18" s="269">
        <v>75</v>
      </c>
      <c r="Q18" s="269">
        <v>26</v>
      </c>
      <c r="R18" s="269">
        <v>37</v>
      </c>
      <c r="T18" s="269">
        <v>39</v>
      </c>
      <c r="U18" s="269">
        <v>37</v>
      </c>
      <c r="V18" s="382"/>
      <c r="W18" s="269">
        <v>16</v>
      </c>
      <c r="X18" s="269">
        <v>38</v>
      </c>
      <c r="AA18" s="178">
        <v>4.5199999999999996</v>
      </c>
      <c r="AB18" s="267">
        <v>96</v>
      </c>
      <c r="AD18" s="276"/>
      <c r="AE18" s="277">
        <v>66</v>
      </c>
      <c r="AF18" s="275">
        <v>37</v>
      </c>
      <c r="AG18" s="274"/>
    </row>
    <row r="19" spans="1:36" ht="16.5" x14ac:dyDescent="0.3">
      <c r="A19" s="269">
        <v>86</v>
      </c>
      <c r="B19" s="269">
        <v>3241</v>
      </c>
      <c r="C19" s="269" t="s">
        <v>170</v>
      </c>
      <c r="D19" s="269" t="s">
        <v>170</v>
      </c>
      <c r="E19" s="269">
        <v>37</v>
      </c>
      <c r="F19" s="269" t="s">
        <v>170</v>
      </c>
      <c r="G19" s="280">
        <v>4.82</v>
      </c>
      <c r="K19" s="269">
        <v>1873</v>
      </c>
      <c r="L19" s="269">
        <v>14</v>
      </c>
      <c r="N19" s="269">
        <v>14</v>
      </c>
      <c r="O19" s="269">
        <v>80</v>
      </c>
      <c r="Q19" s="269">
        <v>27</v>
      </c>
      <c r="R19" s="269">
        <v>40</v>
      </c>
      <c r="T19" s="269">
        <v>40</v>
      </c>
      <c r="U19" s="269">
        <v>40</v>
      </c>
      <c r="V19" s="382"/>
      <c r="W19" s="269">
        <v>17</v>
      </c>
      <c r="X19" s="269">
        <v>42</v>
      </c>
      <c r="AA19" s="188">
        <v>4.53</v>
      </c>
      <c r="AB19" s="189">
        <v>95</v>
      </c>
      <c r="AD19" s="276"/>
      <c r="AE19" s="277">
        <v>71</v>
      </c>
      <c r="AF19" s="279">
        <v>37.5</v>
      </c>
      <c r="AG19" s="274"/>
    </row>
    <row r="20" spans="1:36" ht="16.5" x14ac:dyDescent="0.3">
      <c r="A20" s="269">
        <v>85</v>
      </c>
      <c r="B20" s="269">
        <v>3222</v>
      </c>
      <c r="C20" s="269">
        <v>15</v>
      </c>
      <c r="D20" s="269">
        <v>38</v>
      </c>
      <c r="E20" s="269" t="s">
        <v>170</v>
      </c>
      <c r="F20" s="269">
        <v>51</v>
      </c>
      <c r="G20" s="280">
        <v>4.8499999999999996</v>
      </c>
      <c r="K20" s="269">
        <v>1892</v>
      </c>
      <c r="L20" s="269">
        <v>15</v>
      </c>
      <c r="N20" s="269">
        <v>15</v>
      </c>
      <c r="O20" s="269">
        <v>85</v>
      </c>
      <c r="Q20" s="269">
        <v>28</v>
      </c>
      <c r="R20" s="269">
        <v>43</v>
      </c>
      <c r="T20" s="269">
        <v>41</v>
      </c>
      <c r="U20" s="269">
        <v>43</v>
      </c>
      <c r="V20" s="382"/>
      <c r="W20" s="269">
        <v>18</v>
      </c>
      <c r="X20" s="269">
        <v>46</v>
      </c>
      <c r="AA20" s="188">
        <v>4.54</v>
      </c>
      <c r="AB20" s="189">
        <v>95</v>
      </c>
      <c r="AD20" s="276"/>
      <c r="AE20" s="277">
        <v>76</v>
      </c>
      <c r="AF20" s="275">
        <v>38</v>
      </c>
      <c r="AG20" s="274"/>
    </row>
    <row r="21" spans="1:36" ht="18" x14ac:dyDescent="0.25">
      <c r="A21" s="269">
        <v>84</v>
      </c>
      <c r="B21" s="269">
        <v>3203</v>
      </c>
      <c r="C21" s="269" t="s">
        <v>170</v>
      </c>
      <c r="D21" s="269" t="s">
        <v>170</v>
      </c>
      <c r="E21" s="269">
        <v>36</v>
      </c>
      <c r="F21" s="269" t="s">
        <v>170</v>
      </c>
      <c r="G21" s="280">
        <v>4.88</v>
      </c>
      <c r="K21" s="269">
        <v>1911</v>
      </c>
      <c r="L21" s="269">
        <v>16</v>
      </c>
      <c r="N21" s="269">
        <v>16</v>
      </c>
      <c r="O21" s="269">
        <v>90</v>
      </c>
      <c r="Q21" s="269">
        <v>29</v>
      </c>
      <c r="R21" s="269">
        <v>46</v>
      </c>
      <c r="T21" s="269">
        <v>42</v>
      </c>
      <c r="U21" s="269">
        <v>46</v>
      </c>
      <c r="V21" s="382"/>
      <c r="W21" s="269">
        <v>19</v>
      </c>
      <c r="X21" s="269">
        <v>48</v>
      </c>
      <c r="AA21" s="178">
        <v>4.55</v>
      </c>
      <c r="AB21" s="267">
        <v>95</v>
      </c>
      <c r="AD21" s="276"/>
      <c r="AE21" s="277">
        <v>81</v>
      </c>
      <c r="AF21" s="279">
        <v>38.5</v>
      </c>
      <c r="AG21" s="274"/>
    </row>
    <row r="22" spans="1:36" ht="16.5" x14ac:dyDescent="0.3">
      <c r="A22" s="269">
        <v>83</v>
      </c>
      <c r="B22" s="269">
        <v>3184</v>
      </c>
      <c r="C22" s="269" t="s">
        <v>170</v>
      </c>
      <c r="D22" s="269" t="s">
        <v>170</v>
      </c>
      <c r="E22" s="269" t="s">
        <v>170</v>
      </c>
      <c r="F22" s="269" t="s">
        <v>170</v>
      </c>
      <c r="G22" s="280">
        <v>4.91</v>
      </c>
      <c r="K22" s="269">
        <v>1930</v>
      </c>
      <c r="L22" s="269">
        <v>17</v>
      </c>
      <c r="N22" s="269">
        <v>17</v>
      </c>
      <c r="O22" s="269">
        <v>95</v>
      </c>
      <c r="Q22" s="269">
        <v>30</v>
      </c>
      <c r="R22" s="269">
        <v>49</v>
      </c>
      <c r="T22" s="269">
        <v>43</v>
      </c>
      <c r="U22" s="269">
        <v>49</v>
      </c>
      <c r="V22" s="382"/>
      <c r="W22" s="269">
        <v>20</v>
      </c>
      <c r="X22" s="269">
        <v>50</v>
      </c>
      <c r="AA22" s="188">
        <v>4.5599999999999996</v>
      </c>
      <c r="AB22" s="189">
        <v>94</v>
      </c>
      <c r="AD22" s="276"/>
      <c r="AE22" s="277">
        <v>86</v>
      </c>
      <c r="AF22" s="275">
        <v>39</v>
      </c>
      <c r="AG22" s="274"/>
    </row>
    <row r="23" spans="1:36" ht="16.5" x14ac:dyDescent="0.3">
      <c r="A23" s="269">
        <v>82</v>
      </c>
      <c r="B23" s="269">
        <v>3165</v>
      </c>
      <c r="C23" s="269" t="s">
        <v>170</v>
      </c>
      <c r="D23" s="269" t="s">
        <v>170</v>
      </c>
      <c r="E23" s="269">
        <v>35</v>
      </c>
      <c r="F23" s="269" t="s">
        <v>170</v>
      </c>
      <c r="G23" s="280">
        <v>4.9400000000000004</v>
      </c>
      <c r="K23" s="269">
        <v>1949</v>
      </c>
      <c r="L23" s="269">
        <v>18</v>
      </c>
      <c r="N23" s="269">
        <v>18</v>
      </c>
      <c r="O23" s="269">
        <v>100</v>
      </c>
      <c r="Q23" s="269">
        <v>31</v>
      </c>
      <c r="R23" s="269">
        <v>52</v>
      </c>
      <c r="T23" s="269">
        <v>44</v>
      </c>
      <c r="U23" s="269">
        <v>52</v>
      </c>
      <c r="V23" s="382"/>
      <c r="W23" s="269">
        <v>21</v>
      </c>
      <c r="X23" s="269">
        <v>53</v>
      </c>
      <c r="AA23" s="188">
        <v>4.57</v>
      </c>
      <c r="AB23" s="189">
        <v>94</v>
      </c>
      <c r="AD23" s="276"/>
      <c r="AE23" s="277">
        <v>91</v>
      </c>
      <c r="AF23" s="279">
        <v>40</v>
      </c>
      <c r="AG23" s="274"/>
    </row>
    <row r="24" spans="1:36" ht="18" x14ac:dyDescent="0.25">
      <c r="A24" s="269">
        <v>81</v>
      </c>
      <c r="B24" s="269">
        <v>3146</v>
      </c>
      <c r="C24" s="269" t="s">
        <v>170</v>
      </c>
      <c r="D24" s="269" t="s">
        <v>170</v>
      </c>
      <c r="E24" s="269" t="s">
        <v>170</v>
      </c>
      <c r="F24" s="269" t="s">
        <v>170</v>
      </c>
      <c r="G24" s="280">
        <v>4.97</v>
      </c>
      <c r="K24" s="269">
        <v>1968</v>
      </c>
      <c r="L24" s="269">
        <v>19</v>
      </c>
      <c r="Q24" s="269">
        <v>32</v>
      </c>
      <c r="R24" s="269">
        <v>55</v>
      </c>
      <c r="T24" s="269">
        <v>45</v>
      </c>
      <c r="U24" s="269">
        <v>55</v>
      </c>
      <c r="V24" s="382"/>
      <c r="W24" s="269">
        <v>22</v>
      </c>
      <c r="X24" s="269">
        <v>55</v>
      </c>
      <c r="AA24" s="178">
        <v>4.58</v>
      </c>
      <c r="AB24" s="267">
        <v>94</v>
      </c>
      <c r="AD24" s="276"/>
      <c r="AE24" s="277">
        <v>96</v>
      </c>
      <c r="AF24" s="275">
        <v>40.99</v>
      </c>
      <c r="AG24" s="274"/>
      <c r="AJ24">
        <f>10/12</f>
        <v>0.83333333333333337</v>
      </c>
    </row>
    <row r="25" spans="1:36" ht="16.5" x14ac:dyDescent="0.3">
      <c r="A25" s="269">
        <v>80</v>
      </c>
      <c r="B25" s="269">
        <v>3127</v>
      </c>
      <c r="C25" s="269">
        <v>14</v>
      </c>
      <c r="D25" s="269">
        <v>37</v>
      </c>
      <c r="E25" s="269">
        <v>34</v>
      </c>
      <c r="F25" s="269">
        <v>50</v>
      </c>
      <c r="G25" s="280">
        <v>5</v>
      </c>
      <c r="K25" s="269">
        <v>1987</v>
      </c>
      <c r="L25" s="269">
        <v>20</v>
      </c>
      <c r="Q25" s="269">
        <v>33</v>
      </c>
      <c r="R25" s="269">
        <v>60</v>
      </c>
      <c r="T25" s="269">
        <v>46</v>
      </c>
      <c r="U25" s="269">
        <v>60</v>
      </c>
      <c r="V25" s="382"/>
      <c r="W25" s="269">
        <v>23</v>
      </c>
      <c r="X25" s="269">
        <v>58</v>
      </c>
      <c r="AA25" s="188">
        <v>4.59</v>
      </c>
      <c r="AB25" s="189">
        <v>93</v>
      </c>
    </row>
    <row r="26" spans="1:36" ht="16.5" x14ac:dyDescent="0.3">
      <c r="A26" s="269">
        <v>79</v>
      </c>
      <c r="B26" s="269">
        <v>3108</v>
      </c>
      <c r="C26" s="269" t="s">
        <v>170</v>
      </c>
      <c r="D26" s="269" t="s">
        <v>170</v>
      </c>
      <c r="E26" s="269" t="s">
        <v>170</v>
      </c>
      <c r="F26" s="269" t="s">
        <v>170</v>
      </c>
      <c r="G26" s="280">
        <v>5.03</v>
      </c>
      <c r="K26" s="269">
        <v>2006</v>
      </c>
      <c r="L26" s="269">
        <v>21</v>
      </c>
      <c r="Q26" s="269">
        <v>34</v>
      </c>
      <c r="R26" s="269">
        <v>65</v>
      </c>
      <c r="T26" s="269">
        <v>47</v>
      </c>
      <c r="U26" s="269">
        <v>65</v>
      </c>
      <c r="V26" s="382"/>
      <c r="W26" s="269">
        <v>24</v>
      </c>
      <c r="X26" s="269">
        <v>60</v>
      </c>
      <c r="AA26" s="188">
        <v>4.5999999999999996</v>
      </c>
      <c r="AB26" s="189">
        <v>93</v>
      </c>
    </row>
    <row r="27" spans="1:36" ht="18" x14ac:dyDescent="0.25">
      <c r="A27" s="269">
        <v>78</v>
      </c>
      <c r="B27" s="269">
        <v>3089</v>
      </c>
      <c r="C27" s="269" t="s">
        <v>170</v>
      </c>
      <c r="D27" s="269" t="s">
        <v>170</v>
      </c>
      <c r="E27" s="269">
        <v>33</v>
      </c>
      <c r="F27" s="269" t="s">
        <v>170</v>
      </c>
      <c r="G27" s="280">
        <v>5.0599999999999996</v>
      </c>
      <c r="K27" s="269">
        <v>2025</v>
      </c>
      <c r="L27" s="269">
        <v>22</v>
      </c>
      <c r="Q27" s="269">
        <v>35</v>
      </c>
      <c r="R27" s="269">
        <v>70</v>
      </c>
      <c r="T27" s="269">
        <v>48</v>
      </c>
      <c r="U27" s="269">
        <v>70</v>
      </c>
      <c r="V27" s="382"/>
      <c r="W27" s="269">
        <v>25</v>
      </c>
      <c r="X27" s="269">
        <v>62</v>
      </c>
      <c r="AA27" s="178">
        <v>4.6100000000000003</v>
      </c>
      <c r="AB27" s="267">
        <v>93</v>
      </c>
    </row>
    <row r="28" spans="1:36" ht="16.5" x14ac:dyDescent="0.3">
      <c r="A28" s="269">
        <v>77</v>
      </c>
      <c r="B28" s="269">
        <v>3070</v>
      </c>
      <c r="C28" s="269" t="s">
        <v>170</v>
      </c>
      <c r="D28" s="269" t="s">
        <v>170</v>
      </c>
      <c r="E28" s="269" t="s">
        <v>170</v>
      </c>
      <c r="F28" s="269" t="s">
        <v>170</v>
      </c>
      <c r="G28" s="280">
        <v>5.09</v>
      </c>
      <c r="K28" s="269">
        <v>2044</v>
      </c>
      <c r="L28" s="269">
        <v>23</v>
      </c>
      <c r="Q28" s="269">
        <v>36</v>
      </c>
      <c r="R28" s="269">
        <v>75</v>
      </c>
      <c r="T28" s="269">
        <v>49</v>
      </c>
      <c r="U28" s="269">
        <v>75</v>
      </c>
      <c r="V28" s="382"/>
      <c r="W28" s="269">
        <v>26</v>
      </c>
      <c r="X28" s="269">
        <v>64</v>
      </c>
      <c r="AA28" s="188">
        <v>4.62</v>
      </c>
      <c r="AB28" s="189">
        <v>92</v>
      </c>
    </row>
    <row r="29" spans="1:36" ht="16.5" x14ac:dyDescent="0.3">
      <c r="A29" s="269">
        <v>76</v>
      </c>
      <c r="B29" s="269">
        <v>3051</v>
      </c>
      <c r="C29" s="269" t="s">
        <v>170</v>
      </c>
      <c r="D29" s="269" t="s">
        <v>170</v>
      </c>
      <c r="E29" s="269">
        <v>32</v>
      </c>
      <c r="F29" s="269" t="s">
        <v>170</v>
      </c>
      <c r="G29" s="280">
        <v>5.12</v>
      </c>
      <c r="K29" s="269">
        <v>2063</v>
      </c>
      <c r="L29" s="269">
        <v>24</v>
      </c>
      <c r="Q29" s="269">
        <v>37</v>
      </c>
      <c r="R29" s="269">
        <v>80</v>
      </c>
      <c r="T29" s="269">
        <v>50</v>
      </c>
      <c r="U29" s="269">
        <v>80</v>
      </c>
      <c r="V29" s="382"/>
      <c r="W29" s="269">
        <v>27</v>
      </c>
      <c r="X29" s="269">
        <v>65</v>
      </c>
      <c r="AA29" s="188">
        <v>4.63</v>
      </c>
      <c r="AB29" s="189">
        <v>92</v>
      </c>
    </row>
    <row r="30" spans="1:36" ht="18" x14ac:dyDescent="0.25">
      <c r="A30" s="269">
        <v>75</v>
      </c>
      <c r="B30" s="269">
        <v>3032</v>
      </c>
      <c r="C30" s="269">
        <v>13</v>
      </c>
      <c r="D30" s="269">
        <v>36</v>
      </c>
      <c r="E30" s="269" t="s">
        <v>170</v>
      </c>
      <c r="F30" s="269">
        <v>49</v>
      </c>
      <c r="G30" s="280">
        <v>5.15</v>
      </c>
      <c r="K30" s="269">
        <v>2082</v>
      </c>
      <c r="L30" s="269">
        <v>25</v>
      </c>
      <c r="Q30" s="269">
        <v>38</v>
      </c>
      <c r="R30" s="269">
        <v>85</v>
      </c>
      <c r="T30" s="269">
        <v>51</v>
      </c>
      <c r="U30" s="269">
        <v>85</v>
      </c>
      <c r="V30" s="382"/>
      <c r="W30" s="269">
        <v>28</v>
      </c>
      <c r="X30" s="269">
        <v>68</v>
      </c>
      <c r="AA30" s="178">
        <v>4.6399999999999997</v>
      </c>
      <c r="AB30" s="267">
        <v>92</v>
      </c>
    </row>
    <row r="31" spans="1:36" ht="16.5" x14ac:dyDescent="0.3">
      <c r="A31" s="269">
        <v>74</v>
      </c>
      <c r="B31" s="269">
        <v>3013</v>
      </c>
      <c r="C31" s="269" t="s">
        <v>170</v>
      </c>
      <c r="D31" s="269" t="s">
        <v>170</v>
      </c>
      <c r="E31" s="269">
        <v>31</v>
      </c>
      <c r="F31" s="269" t="s">
        <v>170</v>
      </c>
      <c r="G31" s="280">
        <v>5.18</v>
      </c>
      <c r="K31" s="269">
        <v>2101</v>
      </c>
      <c r="L31" s="269">
        <v>26</v>
      </c>
      <c r="Q31" s="269">
        <v>39</v>
      </c>
      <c r="R31" s="269">
        <v>90</v>
      </c>
      <c r="T31" s="269">
        <v>52</v>
      </c>
      <c r="U31" s="269">
        <v>90</v>
      </c>
      <c r="V31" s="382"/>
      <c r="W31" s="269">
        <v>29</v>
      </c>
      <c r="X31" s="269">
        <v>70</v>
      </c>
      <c r="AA31" s="188">
        <v>4.6500000000000004</v>
      </c>
      <c r="AB31" s="189">
        <v>91</v>
      </c>
    </row>
    <row r="32" spans="1:36" ht="16.5" x14ac:dyDescent="0.3">
      <c r="A32" s="269">
        <v>73</v>
      </c>
      <c r="B32" s="269">
        <v>2994</v>
      </c>
      <c r="C32" s="269" t="s">
        <v>170</v>
      </c>
      <c r="D32" s="269" t="s">
        <v>170</v>
      </c>
      <c r="E32" s="269" t="s">
        <v>170</v>
      </c>
      <c r="F32" s="269" t="s">
        <v>170</v>
      </c>
      <c r="G32" s="280">
        <v>5.21</v>
      </c>
      <c r="K32" s="269">
        <v>2120</v>
      </c>
      <c r="L32" s="269">
        <v>27</v>
      </c>
      <c r="Q32" s="269">
        <v>40</v>
      </c>
      <c r="R32" s="269">
        <v>95</v>
      </c>
      <c r="T32" s="269">
        <v>53</v>
      </c>
      <c r="U32" s="269">
        <v>95</v>
      </c>
      <c r="V32" s="382"/>
      <c r="W32" s="269">
        <v>30</v>
      </c>
      <c r="X32" s="269">
        <v>72</v>
      </c>
      <c r="AA32" s="188">
        <v>4.6599999999999904</v>
      </c>
      <c r="AB32" s="189">
        <v>91</v>
      </c>
    </row>
    <row r="33" spans="1:28" ht="18" x14ac:dyDescent="0.25">
      <c r="A33" s="269">
        <v>72</v>
      </c>
      <c r="B33" s="269">
        <v>2975</v>
      </c>
      <c r="C33" s="269" t="s">
        <v>170</v>
      </c>
      <c r="D33" s="269" t="s">
        <v>170</v>
      </c>
      <c r="E33" s="269">
        <v>30</v>
      </c>
      <c r="F33" s="269" t="s">
        <v>170</v>
      </c>
      <c r="G33" s="280">
        <v>5.24</v>
      </c>
      <c r="K33" s="269">
        <v>2139</v>
      </c>
      <c r="L33" s="269">
        <v>28</v>
      </c>
      <c r="Q33" s="269">
        <v>41</v>
      </c>
      <c r="R33" s="269">
        <v>100</v>
      </c>
      <c r="T33" s="269">
        <v>54</v>
      </c>
      <c r="U33" s="269">
        <v>100</v>
      </c>
      <c r="V33" s="382"/>
      <c r="W33" s="269">
        <v>31</v>
      </c>
      <c r="X33" s="269">
        <v>74</v>
      </c>
      <c r="AA33" s="178">
        <v>4.6699999999999902</v>
      </c>
      <c r="AB33" s="267">
        <v>91</v>
      </c>
    </row>
    <row r="34" spans="1:28" ht="16.5" x14ac:dyDescent="0.3">
      <c r="A34" s="269">
        <v>71</v>
      </c>
      <c r="B34" s="269">
        <v>2956</v>
      </c>
      <c r="C34" s="269" t="s">
        <v>170</v>
      </c>
      <c r="D34" s="269" t="s">
        <v>170</v>
      </c>
      <c r="E34" s="269" t="s">
        <v>170</v>
      </c>
      <c r="F34" s="269" t="s">
        <v>170</v>
      </c>
      <c r="G34" s="280">
        <v>5.27</v>
      </c>
      <c r="K34" s="269">
        <v>2158</v>
      </c>
      <c r="L34" s="269">
        <v>29</v>
      </c>
      <c r="W34" s="269">
        <v>32</v>
      </c>
      <c r="X34" s="269">
        <v>76</v>
      </c>
      <c r="AA34" s="188">
        <v>4.6799999999999899</v>
      </c>
      <c r="AB34" s="189">
        <v>90</v>
      </c>
    </row>
    <row r="35" spans="1:28" ht="16.5" x14ac:dyDescent="0.3">
      <c r="A35" s="269">
        <v>70</v>
      </c>
      <c r="B35" s="269">
        <v>2937</v>
      </c>
      <c r="C35" s="269">
        <v>12</v>
      </c>
      <c r="D35" s="269">
        <v>35</v>
      </c>
      <c r="E35" s="269">
        <v>29</v>
      </c>
      <c r="F35" s="269">
        <v>48</v>
      </c>
      <c r="G35" s="280">
        <v>5.3</v>
      </c>
      <c r="K35" s="269">
        <v>2177</v>
      </c>
      <c r="L35" s="269">
        <v>30</v>
      </c>
      <c r="W35" s="269">
        <v>33</v>
      </c>
      <c r="X35" s="269">
        <v>78</v>
      </c>
      <c r="AA35" s="188">
        <v>4.6899999999999897</v>
      </c>
      <c r="AB35" s="189">
        <v>90</v>
      </c>
    </row>
    <row r="36" spans="1:28" ht="18" x14ac:dyDescent="0.25">
      <c r="A36" s="269">
        <v>69</v>
      </c>
      <c r="B36" s="269">
        <v>2918</v>
      </c>
      <c r="C36" s="269" t="s">
        <v>170</v>
      </c>
      <c r="D36" s="269" t="s">
        <v>170</v>
      </c>
      <c r="E36" s="269" t="s">
        <v>170</v>
      </c>
      <c r="F36" s="269" t="s">
        <v>170</v>
      </c>
      <c r="G36" s="280">
        <v>5.34</v>
      </c>
      <c r="K36" s="269">
        <v>2196</v>
      </c>
      <c r="L36" s="269">
        <v>31</v>
      </c>
      <c r="W36" s="269">
        <v>34</v>
      </c>
      <c r="X36" s="269">
        <v>80</v>
      </c>
      <c r="AA36" s="178">
        <v>4.6999999999999904</v>
      </c>
      <c r="AB36" s="267">
        <v>90</v>
      </c>
    </row>
    <row r="37" spans="1:28" ht="16.5" x14ac:dyDescent="0.3">
      <c r="A37" s="269">
        <v>68</v>
      </c>
      <c r="B37" s="269">
        <v>2899</v>
      </c>
      <c r="C37" s="269" t="s">
        <v>170</v>
      </c>
      <c r="D37" s="269" t="s">
        <v>170</v>
      </c>
      <c r="E37" s="269">
        <v>28</v>
      </c>
      <c r="F37" s="269" t="s">
        <v>170</v>
      </c>
      <c r="G37" s="280">
        <v>5.38</v>
      </c>
      <c r="K37" s="269">
        <v>2215</v>
      </c>
      <c r="L37" s="269">
        <v>32</v>
      </c>
      <c r="W37" s="269">
        <v>35</v>
      </c>
      <c r="X37" s="269">
        <v>82</v>
      </c>
      <c r="AA37" s="188">
        <v>4.7099999999999902</v>
      </c>
      <c r="AB37" s="189">
        <v>89</v>
      </c>
    </row>
    <row r="38" spans="1:28" ht="16.5" x14ac:dyDescent="0.3">
      <c r="A38" s="269">
        <v>67</v>
      </c>
      <c r="B38" s="269">
        <v>2880</v>
      </c>
      <c r="C38" s="269" t="s">
        <v>170</v>
      </c>
      <c r="D38" s="269" t="s">
        <v>170</v>
      </c>
      <c r="E38" s="269" t="s">
        <v>170</v>
      </c>
      <c r="F38" s="269" t="s">
        <v>170</v>
      </c>
      <c r="G38" s="280">
        <v>5.42</v>
      </c>
      <c r="K38" s="269">
        <v>2234</v>
      </c>
      <c r="L38" s="269">
        <v>33</v>
      </c>
      <c r="W38" s="269">
        <v>36</v>
      </c>
      <c r="X38" s="269">
        <v>84</v>
      </c>
      <c r="AA38" s="188">
        <v>4.71999999999999</v>
      </c>
      <c r="AB38" s="189">
        <v>89</v>
      </c>
    </row>
    <row r="39" spans="1:28" ht="18" x14ac:dyDescent="0.25">
      <c r="A39" s="269">
        <v>66</v>
      </c>
      <c r="B39" s="269">
        <v>2861</v>
      </c>
      <c r="C39" s="269" t="s">
        <v>170</v>
      </c>
      <c r="D39" s="269" t="s">
        <v>170</v>
      </c>
      <c r="E39" s="269" t="s">
        <v>170</v>
      </c>
      <c r="F39" s="269" t="s">
        <v>170</v>
      </c>
      <c r="G39" s="280">
        <v>5.46</v>
      </c>
      <c r="K39" s="269">
        <v>2253</v>
      </c>
      <c r="L39" s="269">
        <v>34</v>
      </c>
      <c r="W39" s="269">
        <v>37</v>
      </c>
      <c r="X39" s="269">
        <v>86</v>
      </c>
      <c r="AA39" s="178">
        <v>4.7299999999999898</v>
      </c>
      <c r="AB39" s="267">
        <v>89</v>
      </c>
    </row>
    <row r="40" spans="1:28" ht="16.5" x14ac:dyDescent="0.3">
      <c r="A40" s="269">
        <v>65</v>
      </c>
      <c r="B40" s="269">
        <v>2842</v>
      </c>
      <c r="C40" s="269">
        <v>11</v>
      </c>
      <c r="D40" s="269">
        <v>34</v>
      </c>
      <c r="E40" s="269">
        <v>27</v>
      </c>
      <c r="F40" s="269">
        <v>47</v>
      </c>
      <c r="G40" s="280">
        <v>5.5</v>
      </c>
      <c r="K40" s="269">
        <v>2272</v>
      </c>
      <c r="L40" s="269">
        <v>35</v>
      </c>
      <c r="W40" s="269">
        <v>38</v>
      </c>
      <c r="X40" s="269">
        <v>89</v>
      </c>
      <c r="AA40" s="188">
        <v>4.7399999999999904</v>
      </c>
      <c r="AB40" s="189">
        <v>88</v>
      </c>
    </row>
    <row r="41" spans="1:28" ht="16.5" x14ac:dyDescent="0.3">
      <c r="A41" s="269">
        <v>64</v>
      </c>
      <c r="B41" s="269">
        <v>2823</v>
      </c>
      <c r="C41" s="269" t="s">
        <v>170</v>
      </c>
      <c r="D41" s="269" t="s">
        <v>170</v>
      </c>
      <c r="E41" s="269">
        <v>26</v>
      </c>
      <c r="F41" s="269" t="s">
        <v>170</v>
      </c>
      <c r="G41" s="280">
        <v>5.54</v>
      </c>
      <c r="K41" s="269">
        <v>2291</v>
      </c>
      <c r="L41" s="269">
        <v>36</v>
      </c>
      <c r="W41" s="269">
        <v>39</v>
      </c>
      <c r="X41" s="269">
        <v>92</v>
      </c>
      <c r="AA41" s="188">
        <v>4.7499999999999902</v>
      </c>
      <c r="AB41" s="189">
        <v>88</v>
      </c>
    </row>
    <row r="42" spans="1:28" ht="18" x14ac:dyDescent="0.25">
      <c r="A42" s="269">
        <v>63</v>
      </c>
      <c r="B42" s="269">
        <v>2804</v>
      </c>
      <c r="C42" s="269" t="s">
        <v>170</v>
      </c>
      <c r="D42" s="269" t="s">
        <v>170</v>
      </c>
      <c r="E42" s="269" t="s">
        <v>170</v>
      </c>
      <c r="F42" s="269" t="s">
        <v>170</v>
      </c>
      <c r="G42" s="280">
        <v>5.58</v>
      </c>
      <c r="K42" s="269">
        <v>2310</v>
      </c>
      <c r="L42" s="269">
        <v>37</v>
      </c>
      <c r="W42" s="269">
        <v>40</v>
      </c>
      <c r="X42" s="269">
        <v>93</v>
      </c>
      <c r="AA42" s="178">
        <v>4.75999999999999</v>
      </c>
      <c r="AB42" s="267">
        <v>88</v>
      </c>
    </row>
    <row r="43" spans="1:28" ht="16.5" x14ac:dyDescent="0.3">
      <c r="A43" s="269">
        <v>62</v>
      </c>
      <c r="B43" s="269">
        <v>2785</v>
      </c>
      <c r="C43" s="269" t="s">
        <v>170</v>
      </c>
      <c r="D43" s="269" t="s">
        <v>170</v>
      </c>
      <c r="E43" s="269">
        <v>25</v>
      </c>
      <c r="F43" s="269" t="s">
        <v>170</v>
      </c>
      <c r="G43" s="280">
        <v>5.62</v>
      </c>
      <c r="K43" s="269">
        <v>2329</v>
      </c>
      <c r="L43" s="269">
        <v>38</v>
      </c>
      <c r="W43" s="269">
        <v>41</v>
      </c>
      <c r="X43" s="269">
        <v>96</v>
      </c>
      <c r="AA43" s="188">
        <v>4.7699999999999898</v>
      </c>
      <c r="AB43" s="189">
        <v>87</v>
      </c>
    </row>
    <row r="44" spans="1:28" ht="16.5" x14ac:dyDescent="0.3">
      <c r="A44" s="269">
        <v>61</v>
      </c>
      <c r="B44" s="269">
        <v>2766</v>
      </c>
      <c r="C44" s="269" t="s">
        <v>170</v>
      </c>
      <c r="D44" s="269" t="s">
        <v>170</v>
      </c>
      <c r="E44" s="269" t="s">
        <v>170</v>
      </c>
      <c r="F44" s="269" t="s">
        <v>170</v>
      </c>
      <c r="G44" s="280">
        <v>5.66</v>
      </c>
      <c r="K44" s="269">
        <v>2348</v>
      </c>
      <c r="L44" s="269">
        <v>39</v>
      </c>
      <c r="W44" s="269">
        <v>42</v>
      </c>
      <c r="X44" s="269">
        <v>98</v>
      </c>
      <c r="AA44" s="188">
        <v>4.7799999999999896</v>
      </c>
      <c r="AB44" s="189">
        <v>87</v>
      </c>
    </row>
    <row r="45" spans="1:28" ht="18" x14ac:dyDescent="0.25">
      <c r="A45" s="269">
        <v>60</v>
      </c>
      <c r="B45" s="269">
        <v>2747</v>
      </c>
      <c r="C45" s="269">
        <v>10</v>
      </c>
      <c r="D45" s="269">
        <v>33</v>
      </c>
      <c r="E45" s="269">
        <v>24</v>
      </c>
      <c r="F45" s="269">
        <v>46</v>
      </c>
      <c r="G45" s="280">
        <v>5.7</v>
      </c>
      <c r="K45" s="269">
        <v>2367</v>
      </c>
      <c r="L45" s="269">
        <v>40</v>
      </c>
      <c r="W45" s="269">
        <v>43</v>
      </c>
      <c r="X45" s="269">
        <v>100</v>
      </c>
      <c r="AA45" s="178">
        <v>4.7899999999999903</v>
      </c>
      <c r="AB45" s="267">
        <v>87</v>
      </c>
    </row>
    <row r="46" spans="1:28" ht="16.5" x14ac:dyDescent="0.3">
      <c r="A46" s="269">
        <v>59</v>
      </c>
      <c r="B46" s="269">
        <v>2728</v>
      </c>
      <c r="C46" s="269" t="s">
        <v>170</v>
      </c>
      <c r="D46" s="269" t="s">
        <v>170</v>
      </c>
      <c r="E46" s="269" t="s">
        <v>170</v>
      </c>
      <c r="F46" s="269" t="s">
        <v>170</v>
      </c>
      <c r="G46" s="280">
        <v>5.74</v>
      </c>
      <c r="K46" s="269">
        <v>2386</v>
      </c>
      <c r="L46" s="269">
        <v>41</v>
      </c>
      <c r="W46" s="281"/>
      <c r="X46" s="281"/>
      <c r="AA46" s="188">
        <v>4.7999999999999901</v>
      </c>
      <c r="AB46" s="199">
        <v>86</v>
      </c>
    </row>
    <row r="47" spans="1:28" ht="16.5" x14ac:dyDescent="0.3">
      <c r="A47" s="269">
        <v>58</v>
      </c>
      <c r="B47" s="269">
        <v>2709</v>
      </c>
      <c r="C47" s="269" t="s">
        <v>170</v>
      </c>
      <c r="D47" s="269" t="s">
        <v>170</v>
      </c>
      <c r="E47" s="269">
        <v>23</v>
      </c>
      <c r="F47" s="269" t="s">
        <v>170</v>
      </c>
      <c r="G47" s="280">
        <v>5.78</v>
      </c>
      <c r="K47" s="269">
        <v>2405</v>
      </c>
      <c r="L47" s="269">
        <v>42</v>
      </c>
      <c r="W47" s="282"/>
      <c r="X47" s="282"/>
      <c r="AA47" s="188">
        <v>4.8099999999999898</v>
      </c>
      <c r="AB47" s="199">
        <v>86</v>
      </c>
    </row>
    <row r="48" spans="1:28" ht="18" x14ac:dyDescent="0.25">
      <c r="A48" s="269">
        <v>57</v>
      </c>
      <c r="B48" s="269">
        <v>2690</v>
      </c>
      <c r="C48" s="269" t="s">
        <v>170</v>
      </c>
      <c r="D48" s="269" t="s">
        <v>170</v>
      </c>
      <c r="E48" s="269" t="s">
        <v>170</v>
      </c>
      <c r="F48" s="269" t="s">
        <v>170</v>
      </c>
      <c r="G48" s="280">
        <v>5.82</v>
      </c>
      <c r="K48" s="269">
        <v>2424</v>
      </c>
      <c r="L48" s="269">
        <v>43</v>
      </c>
      <c r="W48" s="282"/>
      <c r="X48" s="282"/>
      <c r="AA48" s="178">
        <v>4.8199999999999896</v>
      </c>
      <c r="AB48" s="201">
        <v>86</v>
      </c>
    </row>
    <row r="49" spans="1:28" ht="16.5" x14ac:dyDescent="0.3">
      <c r="A49" s="269">
        <v>56</v>
      </c>
      <c r="B49" s="269">
        <v>2671</v>
      </c>
      <c r="C49" s="269" t="s">
        <v>170</v>
      </c>
      <c r="D49" s="269" t="s">
        <v>170</v>
      </c>
      <c r="E49" s="269" t="s">
        <v>170</v>
      </c>
      <c r="F49" s="269" t="s">
        <v>170</v>
      </c>
      <c r="G49" s="280">
        <v>5.86</v>
      </c>
      <c r="K49" s="269">
        <v>2443</v>
      </c>
      <c r="L49" s="269">
        <v>44</v>
      </c>
      <c r="W49" s="282"/>
      <c r="X49" s="282"/>
      <c r="AA49" s="188">
        <v>4.8299999999999903</v>
      </c>
      <c r="AB49" s="189">
        <v>85</v>
      </c>
    </row>
    <row r="50" spans="1:28" ht="16.5" x14ac:dyDescent="0.3">
      <c r="A50" s="269">
        <v>55</v>
      </c>
      <c r="B50" s="269">
        <v>2652</v>
      </c>
      <c r="C50" s="269">
        <v>9</v>
      </c>
      <c r="D50" s="269">
        <v>32</v>
      </c>
      <c r="E50" s="269">
        <v>22</v>
      </c>
      <c r="F50" s="269">
        <v>45</v>
      </c>
      <c r="G50" s="280">
        <v>5.9</v>
      </c>
      <c r="K50" s="269">
        <v>2462</v>
      </c>
      <c r="L50" s="269">
        <v>45</v>
      </c>
      <c r="W50" s="282"/>
      <c r="X50" s="282"/>
      <c r="AA50" s="188">
        <v>4.8399999999999901</v>
      </c>
      <c r="AB50" s="189">
        <v>85</v>
      </c>
    </row>
    <row r="51" spans="1:28" ht="18" x14ac:dyDescent="0.25">
      <c r="A51" s="269">
        <v>54</v>
      </c>
      <c r="B51" s="269">
        <v>2633</v>
      </c>
      <c r="C51" s="269" t="s">
        <v>170</v>
      </c>
      <c r="D51" s="269" t="s">
        <v>170</v>
      </c>
      <c r="E51" s="269" t="s">
        <v>170</v>
      </c>
      <c r="F51" s="269" t="s">
        <v>170</v>
      </c>
      <c r="G51" s="280">
        <v>5.94</v>
      </c>
      <c r="K51" s="269">
        <v>2481</v>
      </c>
      <c r="L51" s="269">
        <v>46</v>
      </c>
      <c r="W51" s="282"/>
      <c r="X51" s="282"/>
      <c r="AA51" s="178">
        <v>4.8499999999999899</v>
      </c>
      <c r="AB51" s="267">
        <v>85</v>
      </c>
    </row>
    <row r="52" spans="1:28" ht="16.5" x14ac:dyDescent="0.3">
      <c r="A52" s="269">
        <v>53</v>
      </c>
      <c r="B52" s="269">
        <v>2614</v>
      </c>
      <c r="C52" s="269" t="s">
        <v>170</v>
      </c>
      <c r="D52" s="269" t="s">
        <v>170</v>
      </c>
      <c r="E52" s="269">
        <v>21</v>
      </c>
      <c r="F52" s="269" t="s">
        <v>170</v>
      </c>
      <c r="G52" s="280">
        <v>5.98</v>
      </c>
      <c r="K52" s="269">
        <v>2500</v>
      </c>
      <c r="L52" s="269">
        <v>47</v>
      </c>
      <c r="W52" s="282"/>
      <c r="X52" s="282"/>
      <c r="AA52" s="188">
        <v>4.8599999999999897</v>
      </c>
      <c r="AB52" s="189">
        <v>84</v>
      </c>
    </row>
    <row r="53" spans="1:28" ht="16.5" x14ac:dyDescent="0.3">
      <c r="A53" s="269">
        <v>52</v>
      </c>
      <c r="B53" s="269">
        <v>2595</v>
      </c>
      <c r="C53" s="269" t="s">
        <v>170</v>
      </c>
      <c r="D53" s="269">
        <v>31</v>
      </c>
      <c r="E53" s="269" t="s">
        <v>170</v>
      </c>
      <c r="F53" s="269">
        <v>44</v>
      </c>
      <c r="G53" s="280">
        <v>6.02</v>
      </c>
      <c r="K53" s="269">
        <v>2519</v>
      </c>
      <c r="L53" s="269">
        <v>48</v>
      </c>
      <c r="W53" s="282"/>
      <c r="X53" s="282"/>
      <c r="AA53" s="188">
        <v>4.8699999999999903</v>
      </c>
      <c r="AB53" s="189">
        <v>84</v>
      </c>
    </row>
    <row r="54" spans="1:28" ht="18" x14ac:dyDescent="0.25">
      <c r="A54" s="269">
        <v>51</v>
      </c>
      <c r="B54" s="269">
        <v>2576</v>
      </c>
      <c r="C54" s="269" t="s">
        <v>170</v>
      </c>
      <c r="D54" s="269" t="s">
        <v>170</v>
      </c>
      <c r="E54" s="269" t="s">
        <v>170</v>
      </c>
      <c r="F54" s="269" t="s">
        <v>170</v>
      </c>
      <c r="G54" s="280">
        <v>6.06</v>
      </c>
      <c r="K54" s="269">
        <v>2538</v>
      </c>
      <c r="L54" s="269">
        <v>49</v>
      </c>
      <c r="W54" s="282"/>
      <c r="X54" s="282"/>
      <c r="AA54" s="178">
        <v>4.8799999999999901</v>
      </c>
      <c r="AB54" s="267">
        <v>84</v>
      </c>
    </row>
    <row r="55" spans="1:28" ht="16.5" x14ac:dyDescent="0.3">
      <c r="A55" s="269">
        <v>50</v>
      </c>
      <c r="B55" s="269">
        <v>2557</v>
      </c>
      <c r="C55" s="269">
        <v>8</v>
      </c>
      <c r="D55" s="269" t="s">
        <v>170</v>
      </c>
      <c r="E55" s="269">
        <v>20</v>
      </c>
      <c r="F55" s="269" t="s">
        <v>170</v>
      </c>
      <c r="G55" s="280">
        <v>6.1</v>
      </c>
      <c r="K55" s="269">
        <v>2557</v>
      </c>
      <c r="L55" s="269">
        <v>50</v>
      </c>
      <c r="W55" s="282"/>
      <c r="X55" s="282"/>
      <c r="AA55" s="188">
        <v>4.8899999999999899</v>
      </c>
      <c r="AB55" s="189">
        <v>83</v>
      </c>
    </row>
    <row r="56" spans="1:28" ht="16.5" x14ac:dyDescent="0.3">
      <c r="A56" s="269">
        <v>49</v>
      </c>
      <c r="B56" s="269">
        <v>2538</v>
      </c>
      <c r="C56" s="269" t="s">
        <v>170</v>
      </c>
      <c r="D56" s="269">
        <v>30</v>
      </c>
      <c r="E56" s="269" t="s">
        <v>170</v>
      </c>
      <c r="F56" s="269">
        <v>43</v>
      </c>
      <c r="G56" s="280">
        <v>6.14</v>
      </c>
      <c r="K56" s="269">
        <v>2576</v>
      </c>
      <c r="L56" s="269">
        <v>51</v>
      </c>
      <c r="W56" s="282"/>
      <c r="X56" s="282"/>
      <c r="AA56" s="188">
        <v>4.8999999999999897</v>
      </c>
      <c r="AB56" s="189">
        <v>83</v>
      </c>
    </row>
    <row r="57" spans="1:28" ht="18" x14ac:dyDescent="0.25">
      <c r="A57" s="269">
        <v>48</v>
      </c>
      <c r="B57" s="269">
        <v>2519</v>
      </c>
      <c r="C57" s="269" t="s">
        <v>170</v>
      </c>
      <c r="D57" s="269" t="s">
        <v>170</v>
      </c>
      <c r="E57" s="269">
        <v>19</v>
      </c>
      <c r="F57" s="269" t="s">
        <v>170</v>
      </c>
      <c r="G57" s="280">
        <v>6.18</v>
      </c>
      <c r="K57" s="269">
        <v>2595</v>
      </c>
      <c r="L57" s="269">
        <v>52</v>
      </c>
      <c r="W57" s="282"/>
      <c r="X57" s="282"/>
      <c r="AA57" s="178">
        <v>4.9099999999999904</v>
      </c>
      <c r="AB57" s="267">
        <v>83</v>
      </c>
    </row>
    <row r="58" spans="1:28" ht="16.5" x14ac:dyDescent="0.3">
      <c r="A58" s="269">
        <v>47</v>
      </c>
      <c r="B58" s="269">
        <v>2500</v>
      </c>
      <c r="C58" s="269" t="s">
        <v>170</v>
      </c>
      <c r="D58" s="269" t="s">
        <v>170</v>
      </c>
      <c r="E58" s="269" t="s">
        <v>170</v>
      </c>
      <c r="F58" s="269" t="s">
        <v>170</v>
      </c>
      <c r="G58" s="280">
        <v>6.22</v>
      </c>
      <c r="K58" s="269">
        <v>2614</v>
      </c>
      <c r="L58" s="269">
        <v>53</v>
      </c>
      <c r="W58" s="282"/>
      <c r="X58" s="282"/>
      <c r="AA58" s="188">
        <v>4.9199999999999902</v>
      </c>
      <c r="AB58" s="189">
        <v>82</v>
      </c>
    </row>
    <row r="59" spans="1:28" ht="16.5" x14ac:dyDescent="0.3">
      <c r="A59" s="269">
        <v>46</v>
      </c>
      <c r="B59" s="269">
        <v>2481</v>
      </c>
      <c r="C59" s="269" t="s">
        <v>170</v>
      </c>
      <c r="D59" s="269">
        <v>29</v>
      </c>
      <c r="E59" s="269">
        <v>18</v>
      </c>
      <c r="F59" s="269">
        <v>42</v>
      </c>
      <c r="G59" s="280">
        <v>6.26</v>
      </c>
      <c r="K59" s="269">
        <v>2633</v>
      </c>
      <c r="L59" s="269">
        <v>54</v>
      </c>
      <c r="W59" s="282"/>
      <c r="X59" s="282"/>
      <c r="AA59" s="188">
        <v>4.9299999999999899</v>
      </c>
      <c r="AB59" s="189">
        <v>82</v>
      </c>
    </row>
    <row r="60" spans="1:28" ht="18" x14ac:dyDescent="0.25">
      <c r="A60" s="269">
        <v>45</v>
      </c>
      <c r="B60" s="269">
        <v>2462</v>
      </c>
      <c r="C60" s="269">
        <v>7</v>
      </c>
      <c r="D60" s="269" t="s">
        <v>170</v>
      </c>
      <c r="E60" s="269" t="s">
        <v>170</v>
      </c>
      <c r="F60" s="269" t="s">
        <v>170</v>
      </c>
      <c r="G60" s="280">
        <v>6.3</v>
      </c>
      <c r="K60" s="269">
        <v>2652</v>
      </c>
      <c r="L60" s="269">
        <v>55</v>
      </c>
      <c r="W60" s="282"/>
      <c r="X60" s="282"/>
      <c r="AA60" s="178">
        <v>4.9399999999999897</v>
      </c>
      <c r="AB60" s="267">
        <v>82</v>
      </c>
    </row>
    <row r="61" spans="1:28" ht="16.5" x14ac:dyDescent="0.3">
      <c r="A61" s="269">
        <v>44</v>
      </c>
      <c r="B61" s="269">
        <v>2443</v>
      </c>
      <c r="C61" s="269" t="s">
        <v>170</v>
      </c>
      <c r="D61" s="269" t="s">
        <v>170</v>
      </c>
      <c r="E61" s="269" t="s">
        <v>170</v>
      </c>
      <c r="F61" s="269" t="s">
        <v>170</v>
      </c>
      <c r="G61" s="280">
        <v>6.34</v>
      </c>
      <c r="K61" s="269">
        <v>2671</v>
      </c>
      <c r="L61" s="269">
        <v>56</v>
      </c>
      <c r="W61" s="282"/>
      <c r="X61" s="282"/>
      <c r="AA61" s="188">
        <v>4.9499999999999904</v>
      </c>
      <c r="AB61" s="189">
        <v>81</v>
      </c>
    </row>
    <row r="62" spans="1:28" ht="16.5" x14ac:dyDescent="0.3">
      <c r="A62" s="269">
        <v>43</v>
      </c>
      <c r="B62" s="269">
        <v>2424</v>
      </c>
      <c r="C62" s="269" t="s">
        <v>170</v>
      </c>
      <c r="D62" s="269">
        <v>28</v>
      </c>
      <c r="E62" s="269" t="s">
        <v>170</v>
      </c>
      <c r="F62" s="269">
        <v>41</v>
      </c>
      <c r="G62" s="280">
        <v>6.38</v>
      </c>
      <c r="K62" s="269">
        <v>2690</v>
      </c>
      <c r="L62" s="269">
        <v>57</v>
      </c>
      <c r="W62" s="282"/>
      <c r="X62" s="282"/>
      <c r="AA62" s="188">
        <v>4.9599999999999902</v>
      </c>
      <c r="AB62" s="189">
        <v>81</v>
      </c>
    </row>
    <row r="63" spans="1:28" ht="18" x14ac:dyDescent="0.25">
      <c r="A63" s="269">
        <v>42</v>
      </c>
      <c r="B63" s="269">
        <v>2405</v>
      </c>
      <c r="C63" s="269" t="s">
        <v>170</v>
      </c>
      <c r="D63" s="269" t="s">
        <v>170</v>
      </c>
      <c r="E63" s="269">
        <v>17</v>
      </c>
      <c r="F63" s="269" t="s">
        <v>170</v>
      </c>
      <c r="G63" s="280">
        <v>6.42</v>
      </c>
      <c r="K63" s="269">
        <v>2709</v>
      </c>
      <c r="L63" s="269">
        <v>58</v>
      </c>
      <c r="W63" s="282"/>
      <c r="X63" s="282"/>
      <c r="AA63" s="178">
        <v>4.96999999999999</v>
      </c>
      <c r="AB63" s="267">
        <v>81</v>
      </c>
    </row>
    <row r="64" spans="1:28" ht="16.5" x14ac:dyDescent="0.3">
      <c r="A64" s="269">
        <v>41</v>
      </c>
      <c r="B64" s="269">
        <v>2386</v>
      </c>
      <c r="C64" s="269" t="s">
        <v>170</v>
      </c>
      <c r="D64" s="269" t="s">
        <v>170</v>
      </c>
      <c r="E64" s="269" t="s">
        <v>170</v>
      </c>
      <c r="F64" s="269" t="s">
        <v>170</v>
      </c>
      <c r="G64" s="280">
        <v>6.46</v>
      </c>
      <c r="K64" s="269">
        <v>2728</v>
      </c>
      <c r="L64" s="269">
        <v>59</v>
      </c>
      <c r="W64" s="282"/>
      <c r="X64" s="282"/>
      <c r="AA64" s="188">
        <v>4.9799999999999898</v>
      </c>
      <c r="AB64" s="189">
        <v>80</v>
      </c>
    </row>
    <row r="65" spans="1:28" ht="16.5" x14ac:dyDescent="0.3">
      <c r="A65" s="269">
        <v>40</v>
      </c>
      <c r="B65" s="269">
        <v>2367</v>
      </c>
      <c r="C65" s="269">
        <v>6</v>
      </c>
      <c r="D65" s="269">
        <v>27</v>
      </c>
      <c r="E65" s="269" t="s">
        <v>170</v>
      </c>
      <c r="F65" s="269">
        <v>40</v>
      </c>
      <c r="G65" s="280">
        <v>6.5</v>
      </c>
      <c r="K65" s="269">
        <v>2747</v>
      </c>
      <c r="L65" s="269">
        <v>60</v>
      </c>
      <c r="W65" s="282"/>
      <c r="X65" s="282"/>
      <c r="AA65" s="188">
        <v>4.9899999999999904</v>
      </c>
      <c r="AB65" s="189">
        <v>80</v>
      </c>
    </row>
    <row r="66" spans="1:28" ht="18" x14ac:dyDescent="0.25">
      <c r="A66" s="269">
        <v>39</v>
      </c>
      <c r="B66" s="269">
        <v>2348</v>
      </c>
      <c r="C66" s="269" t="s">
        <v>170</v>
      </c>
      <c r="D66" s="269" t="s">
        <v>170</v>
      </c>
      <c r="E66" s="269" t="s">
        <v>170</v>
      </c>
      <c r="F66" s="269" t="s">
        <v>170</v>
      </c>
      <c r="G66" s="280">
        <v>6.54</v>
      </c>
      <c r="K66" s="269">
        <v>2766</v>
      </c>
      <c r="L66" s="269">
        <v>61</v>
      </c>
      <c r="W66" s="282"/>
      <c r="X66" s="282"/>
      <c r="AA66" s="178">
        <v>4.9999999999999902</v>
      </c>
      <c r="AB66" s="267">
        <v>80</v>
      </c>
    </row>
    <row r="67" spans="1:28" ht="16.5" x14ac:dyDescent="0.3">
      <c r="A67" s="269">
        <v>38</v>
      </c>
      <c r="B67" s="269">
        <v>2329</v>
      </c>
      <c r="C67" s="269" t="s">
        <v>170</v>
      </c>
      <c r="D67" s="269" t="s">
        <v>170</v>
      </c>
      <c r="E67" s="269">
        <v>16</v>
      </c>
      <c r="F67" s="269" t="s">
        <v>170</v>
      </c>
      <c r="G67" s="280">
        <v>6.58</v>
      </c>
      <c r="K67" s="269">
        <v>2785</v>
      </c>
      <c r="L67" s="269">
        <v>62</v>
      </c>
      <c r="W67" s="282"/>
      <c r="X67" s="282"/>
      <c r="AA67" s="188">
        <v>5.00999999999999</v>
      </c>
      <c r="AB67" s="189">
        <v>79</v>
      </c>
    </row>
    <row r="68" spans="1:28" ht="16.5" x14ac:dyDescent="0.3">
      <c r="A68" s="269">
        <v>37</v>
      </c>
      <c r="B68" s="269">
        <v>2310</v>
      </c>
      <c r="C68" s="269" t="s">
        <v>170</v>
      </c>
      <c r="D68" s="269">
        <v>26</v>
      </c>
      <c r="E68" s="269" t="s">
        <v>170</v>
      </c>
      <c r="F68" s="269">
        <v>39</v>
      </c>
      <c r="G68" s="280">
        <v>6.62</v>
      </c>
      <c r="K68" s="269">
        <v>2804</v>
      </c>
      <c r="L68" s="269">
        <v>63</v>
      </c>
      <c r="W68" s="282"/>
      <c r="X68" s="282"/>
      <c r="AA68" s="188">
        <v>5.0199999999999898</v>
      </c>
      <c r="AB68" s="189">
        <v>79</v>
      </c>
    </row>
    <row r="69" spans="1:28" ht="18" x14ac:dyDescent="0.25">
      <c r="A69" s="269">
        <v>36</v>
      </c>
      <c r="B69" s="269">
        <v>2291</v>
      </c>
      <c r="C69" s="269" t="s">
        <v>170</v>
      </c>
      <c r="D69" s="269" t="s">
        <v>170</v>
      </c>
      <c r="E69" s="269" t="s">
        <v>170</v>
      </c>
      <c r="F69" s="269" t="s">
        <v>170</v>
      </c>
      <c r="G69" s="280">
        <v>6.66</v>
      </c>
      <c r="K69" s="269">
        <v>2823</v>
      </c>
      <c r="L69" s="269">
        <v>64</v>
      </c>
      <c r="W69" s="282"/>
      <c r="X69" s="282"/>
      <c r="AA69" s="178">
        <v>5.0299999999999896</v>
      </c>
      <c r="AB69" s="267">
        <v>79</v>
      </c>
    </row>
    <row r="70" spans="1:28" ht="16.5" x14ac:dyDescent="0.3">
      <c r="A70" s="269">
        <v>35</v>
      </c>
      <c r="B70" s="269">
        <v>2272</v>
      </c>
      <c r="C70" s="269">
        <v>5</v>
      </c>
      <c r="D70" s="269" t="s">
        <v>170</v>
      </c>
      <c r="E70" s="269">
        <v>15</v>
      </c>
      <c r="F70" s="269" t="s">
        <v>170</v>
      </c>
      <c r="G70" s="280">
        <v>6.7</v>
      </c>
      <c r="K70" s="269">
        <v>2842</v>
      </c>
      <c r="L70" s="269">
        <v>65</v>
      </c>
      <c r="W70" s="282"/>
      <c r="X70" s="282"/>
      <c r="AA70" s="188">
        <v>5.0399999999999903</v>
      </c>
      <c r="AB70" s="189">
        <v>78</v>
      </c>
    </row>
    <row r="71" spans="1:28" ht="16.5" x14ac:dyDescent="0.3">
      <c r="A71" s="269">
        <v>34</v>
      </c>
      <c r="B71" s="269">
        <v>2253</v>
      </c>
      <c r="C71" s="269" t="s">
        <v>170</v>
      </c>
      <c r="D71" s="269">
        <v>25</v>
      </c>
      <c r="E71" s="269" t="s">
        <v>170</v>
      </c>
      <c r="F71" s="269">
        <v>38</v>
      </c>
      <c r="G71" s="280">
        <v>6.74</v>
      </c>
      <c r="K71" s="269">
        <v>2861</v>
      </c>
      <c r="L71" s="269">
        <v>66</v>
      </c>
      <c r="W71" s="282"/>
      <c r="X71" s="282"/>
      <c r="AA71" s="188">
        <v>5.0499999999999901</v>
      </c>
      <c r="AB71" s="189">
        <v>78</v>
      </c>
    </row>
    <row r="72" spans="1:28" ht="18" x14ac:dyDescent="0.25">
      <c r="A72" s="269">
        <v>33</v>
      </c>
      <c r="B72" s="269">
        <v>2234</v>
      </c>
      <c r="C72" s="269" t="s">
        <v>170</v>
      </c>
      <c r="D72" s="269" t="s">
        <v>170</v>
      </c>
      <c r="E72" s="269" t="s">
        <v>170</v>
      </c>
      <c r="F72" s="269" t="s">
        <v>170</v>
      </c>
      <c r="G72" s="280">
        <v>6.78</v>
      </c>
      <c r="K72" s="269">
        <v>2880</v>
      </c>
      <c r="L72" s="269">
        <v>67</v>
      </c>
      <c r="W72" s="282"/>
      <c r="X72" s="282"/>
      <c r="AA72" s="178">
        <v>5.0599999999999898</v>
      </c>
      <c r="AB72" s="267">
        <v>78</v>
      </c>
    </row>
    <row r="73" spans="1:28" ht="16.5" x14ac:dyDescent="0.3">
      <c r="A73" s="269">
        <v>32</v>
      </c>
      <c r="B73" s="269">
        <v>2215</v>
      </c>
      <c r="C73" s="269" t="s">
        <v>170</v>
      </c>
      <c r="D73" s="269" t="s">
        <v>170</v>
      </c>
      <c r="E73" s="269">
        <v>14</v>
      </c>
      <c r="F73" s="269" t="s">
        <v>170</v>
      </c>
      <c r="G73" s="280">
        <v>6.82</v>
      </c>
      <c r="K73" s="269">
        <v>2899</v>
      </c>
      <c r="L73" s="269">
        <v>68</v>
      </c>
      <c r="W73" s="282"/>
      <c r="X73" s="282"/>
      <c r="AA73" s="188">
        <v>5.0699999999999896</v>
      </c>
      <c r="AB73" s="189">
        <v>77</v>
      </c>
    </row>
    <row r="74" spans="1:28" ht="16.5" x14ac:dyDescent="0.3">
      <c r="A74" s="269">
        <v>31</v>
      </c>
      <c r="B74" s="269">
        <v>2196</v>
      </c>
      <c r="C74" s="269" t="s">
        <v>170</v>
      </c>
      <c r="D74" s="269">
        <v>24</v>
      </c>
      <c r="E74" s="269" t="s">
        <v>170</v>
      </c>
      <c r="F74" s="269">
        <v>37</v>
      </c>
      <c r="G74" s="280">
        <v>6.86</v>
      </c>
      <c r="K74" s="269">
        <v>2918</v>
      </c>
      <c r="L74" s="269">
        <v>69</v>
      </c>
      <c r="W74" s="282"/>
      <c r="X74" s="282"/>
      <c r="AA74" s="188">
        <v>5.0799999999999903</v>
      </c>
      <c r="AB74" s="189">
        <v>77</v>
      </c>
    </row>
    <row r="75" spans="1:28" ht="18" x14ac:dyDescent="0.25">
      <c r="A75" s="269">
        <v>30</v>
      </c>
      <c r="B75" s="269">
        <v>2177</v>
      </c>
      <c r="C75" s="269">
        <v>4</v>
      </c>
      <c r="D75" s="269" t="s">
        <v>170</v>
      </c>
      <c r="E75" s="269" t="s">
        <v>170</v>
      </c>
      <c r="F75" s="269" t="s">
        <v>170</v>
      </c>
      <c r="G75" s="280">
        <v>6.9</v>
      </c>
      <c r="K75" s="269">
        <v>2937</v>
      </c>
      <c r="L75" s="269">
        <v>70</v>
      </c>
      <c r="W75" s="282"/>
      <c r="X75" s="282"/>
      <c r="AA75" s="178">
        <v>5.0899999999999901</v>
      </c>
      <c r="AB75" s="267">
        <v>77</v>
      </c>
    </row>
    <row r="76" spans="1:28" ht="16.5" x14ac:dyDescent="0.3">
      <c r="A76" s="269">
        <v>29</v>
      </c>
      <c r="B76" s="269">
        <v>2158</v>
      </c>
      <c r="C76" s="269" t="s">
        <v>170</v>
      </c>
      <c r="D76" s="269" t="s">
        <v>170</v>
      </c>
      <c r="E76" s="269">
        <v>13</v>
      </c>
      <c r="F76" s="269" t="s">
        <v>170</v>
      </c>
      <c r="G76" s="280">
        <v>6.94</v>
      </c>
      <c r="K76" s="269">
        <v>2956</v>
      </c>
      <c r="L76" s="269">
        <v>71</v>
      </c>
      <c r="W76" s="282"/>
      <c r="X76" s="282"/>
      <c r="AA76" s="188">
        <v>5.0999999999999899</v>
      </c>
      <c r="AB76" s="189">
        <v>76</v>
      </c>
    </row>
    <row r="77" spans="1:28" ht="16.5" x14ac:dyDescent="0.3">
      <c r="A77" s="269">
        <v>28</v>
      </c>
      <c r="B77" s="269">
        <v>2139</v>
      </c>
      <c r="C77" s="269" t="s">
        <v>170</v>
      </c>
      <c r="D77" s="269">
        <v>23</v>
      </c>
      <c r="E77" s="269" t="s">
        <v>170</v>
      </c>
      <c r="F77" s="269">
        <v>36</v>
      </c>
      <c r="G77" s="280">
        <v>6.98</v>
      </c>
      <c r="K77" s="269">
        <v>2975</v>
      </c>
      <c r="L77" s="269">
        <v>72</v>
      </c>
      <c r="W77" s="282"/>
      <c r="X77" s="282"/>
      <c r="AA77" s="188">
        <v>5.1099999999999897</v>
      </c>
      <c r="AB77" s="189">
        <v>76</v>
      </c>
    </row>
    <row r="78" spans="1:28" ht="18" x14ac:dyDescent="0.25">
      <c r="A78" s="269">
        <v>27</v>
      </c>
      <c r="B78" s="269">
        <v>2120</v>
      </c>
      <c r="C78" s="269" t="s">
        <v>170</v>
      </c>
      <c r="D78" s="269" t="s">
        <v>170</v>
      </c>
      <c r="E78" s="269" t="s">
        <v>170</v>
      </c>
      <c r="F78" s="269" t="s">
        <v>170</v>
      </c>
      <c r="G78" s="280">
        <v>7.02</v>
      </c>
      <c r="K78" s="269">
        <v>2994</v>
      </c>
      <c r="L78" s="269">
        <v>73</v>
      </c>
      <c r="W78" s="282"/>
      <c r="X78" s="282"/>
      <c r="AA78" s="178">
        <v>5.1199999999999903</v>
      </c>
      <c r="AB78" s="267">
        <v>76</v>
      </c>
    </row>
    <row r="79" spans="1:28" ht="16.5" x14ac:dyDescent="0.3">
      <c r="A79" s="269">
        <v>26</v>
      </c>
      <c r="B79" s="269">
        <v>2101</v>
      </c>
      <c r="C79" s="269" t="s">
        <v>170</v>
      </c>
      <c r="D79" s="269" t="s">
        <v>170</v>
      </c>
      <c r="E79" s="269" t="s">
        <v>170</v>
      </c>
      <c r="F79" s="269" t="s">
        <v>170</v>
      </c>
      <c r="G79" s="280">
        <v>7.06</v>
      </c>
      <c r="K79" s="269">
        <v>3013</v>
      </c>
      <c r="L79" s="269">
        <v>74</v>
      </c>
      <c r="W79" s="282"/>
      <c r="X79" s="282"/>
      <c r="AA79" s="188">
        <v>5.1299999999999804</v>
      </c>
      <c r="AB79" s="189">
        <v>75</v>
      </c>
    </row>
    <row r="80" spans="1:28" ht="16.5" x14ac:dyDescent="0.3">
      <c r="A80" s="269">
        <v>25</v>
      </c>
      <c r="B80" s="269">
        <v>2082</v>
      </c>
      <c r="C80" s="269">
        <v>3</v>
      </c>
      <c r="D80" s="269">
        <v>22</v>
      </c>
      <c r="E80" s="269" t="s">
        <v>170</v>
      </c>
      <c r="F80" s="269">
        <v>35</v>
      </c>
      <c r="G80" s="280">
        <v>7.1</v>
      </c>
      <c r="K80" s="269">
        <v>3032</v>
      </c>
      <c r="L80" s="269">
        <v>75</v>
      </c>
      <c r="W80" s="282"/>
      <c r="X80" s="282"/>
      <c r="AA80" s="188">
        <v>5.1399999999999801</v>
      </c>
      <c r="AB80" s="189">
        <v>75</v>
      </c>
    </row>
    <row r="81" spans="1:28" ht="18" x14ac:dyDescent="0.25">
      <c r="A81" s="269">
        <v>24</v>
      </c>
      <c r="B81" s="269">
        <v>2063</v>
      </c>
      <c r="C81" s="269" t="s">
        <v>170</v>
      </c>
      <c r="D81" s="269" t="s">
        <v>170</v>
      </c>
      <c r="E81" s="269">
        <v>12</v>
      </c>
      <c r="F81" s="269" t="s">
        <v>170</v>
      </c>
      <c r="G81" s="280">
        <v>7.14</v>
      </c>
      <c r="K81" s="269">
        <v>3051</v>
      </c>
      <c r="L81" s="269">
        <v>76</v>
      </c>
      <c r="W81" s="282"/>
      <c r="X81" s="282"/>
      <c r="AA81" s="178">
        <v>5.1499999999999799</v>
      </c>
      <c r="AB81" s="267">
        <v>75</v>
      </c>
    </row>
    <row r="82" spans="1:28" ht="16.5" x14ac:dyDescent="0.3">
      <c r="A82" s="269">
        <v>23</v>
      </c>
      <c r="B82" s="269">
        <v>2044</v>
      </c>
      <c r="C82" s="269" t="s">
        <v>170</v>
      </c>
      <c r="D82" s="269" t="s">
        <v>170</v>
      </c>
      <c r="E82" s="269" t="s">
        <v>170</v>
      </c>
      <c r="F82" s="269" t="s">
        <v>170</v>
      </c>
      <c r="G82" s="280">
        <v>7.18</v>
      </c>
      <c r="K82" s="269">
        <v>3070</v>
      </c>
      <c r="L82" s="269">
        <v>77</v>
      </c>
      <c r="W82" s="282"/>
      <c r="X82" s="282"/>
      <c r="AA82" s="188">
        <v>5.1599999999999797</v>
      </c>
      <c r="AB82" s="189">
        <v>74</v>
      </c>
    </row>
    <row r="83" spans="1:28" ht="16.5" x14ac:dyDescent="0.3">
      <c r="A83" s="269">
        <v>22</v>
      </c>
      <c r="B83" s="269">
        <v>2025</v>
      </c>
      <c r="C83" s="269" t="s">
        <v>170</v>
      </c>
      <c r="D83" s="269">
        <v>21</v>
      </c>
      <c r="E83" s="269" t="s">
        <v>170</v>
      </c>
      <c r="F83" s="269">
        <v>34</v>
      </c>
      <c r="G83" s="280">
        <v>7.22</v>
      </c>
      <c r="K83" s="269">
        <v>3089</v>
      </c>
      <c r="L83" s="269">
        <v>78</v>
      </c>
      <c r="W83" s="282"/>
      <c r="X83" s="282"/>
      <c r="AA83" s="188">
        <v>5.1699999999999804</v>
      </c>
      <c r="AB83" s="189">
        <v>74</v>
      </c>
    </row>
    <row r="84" spans="1:28" ht="18" x14ac:dyDescent="0.25">
      <c r="A84" s="269">
        <v>21</v>
      </c>
      <c r="B84" s="269">
        <v>2006</v>
      </c>
      <c r="C84" s="269" t="s">
        <v>170</v>
      </c>
      <c r="D84" s="269" t="s">
        <v>170</v>
      </c>
      <c r="E84" s="269">
        <v>11</v>
      </c>
      <c r="F84" s="269" t="s">
        <v>170</v>
      </c>
      <c r="G84" s="280">
        <v>7.26</v>
      </c>
      <c r="K84" s="269">
        <v>3108</v>
      </c>
      <c r="L84" s="269">
        <v>79</v>
      </c>
      <c r="W84" s="282"/>
      <c r="X84" s="282"/>
      <c r="AA84" s="178">
        <v>5.1799999999999802</v>
      </c>
      <c r="AB84" s="267">
        <v>74</v>
      </c>
    </row>
    <row r="85" spans="1:28" ht="16.5" x14ac:dyDescent="0.3">
      <c r="A85" s="269">
        <v>20</v>
      </c>
      <c r="B85" s="269">
        <v>1987</v>
      </c>
      <c r="C85" s="269">
        <v>2</v>
      </c>
      <c r="D85" s="269" t="s">
        <v>170</v>
      </c>
      <c r="E85" s="269" t="s">
        <v>170</v>
      </c>
      <c r="F85" s="269" t="s">
        <v>170</v>
      </c>
      <c r="G85" s="280">
        <v>7.3</v>
      </c>
      <c r="K85" s="269">
        <v>3127</v>
      </c>
      <c r="L85" s="269">
        <v>80</v>
      </c>
      <c r="W85" s="282"/>
      <c r="X85" s="282"/>
      <c r="AA85" s="188">
        <v>5.18999999999998</v>
      </c>
      <c r="AB85" s="189">
        <v>73</v>
      </c>
    </row>
    <row r="86" spans="1:28" ht="16.5" x14ac:dyDescent="0.3">
      <c r="A86" s="269">
        <v>19</v>
      </c>
      <c r="B86" s="269">
        <v>1968</v>
      </c>
      <c r="C86" s="269" t="s">
        <v>170</v>
      </c>
      <c r="D86" s="269">
        <v>20</v>
      </c>
      <c r="E86" s="269" t="s">
        <v>170</v>
      </c>
      <c r="F86" s="269">
        <v>33</v>
      </c>
      <c r="G86" s="280">
        <v>7.34</v>
      </c>
      <c r="K86" s="269">
        <v>3146</v>
      </c>
      <c r="L86" s="269">
        <v>81</v>
      </c>
      <c r="W86" s="282"/>
      <c r="X86" s="282"/>
      <c r="AA86" s="188">
        <v>5.1999999999999797</v>
      </c>
      <c r="AB86" s="189">
        <v>73</v>
      </c>
    </row>
    <row r="87" spans="1:28" ht="18" x14ac:dyDescent="0.25">
      <c r="A87" s="269">
        <v>18</v>
      </c>
      <c r="B87" s="269">
        <v>1949</v>
      </c>
      <c r="C87" s="269" t="s">
        <v>170</v>
      </c>
      <c r="D87" s="269" t="s">
        <v>170</v>
      </c>
      <c r="E87" s="269">
        <v>10</v>
      </c>
      <c r="F87" s="269" t="s">
        <v>170</v>
      </c>
      <c r="G87" s="280">
        <v>7.38</v>
      </c>
      <c r="K87" s="269">
        <v>3165</v>
      </c>
      <c r="L87" s="269">
        <v>82</v>
      </c>
      <c r="W87" s="282"/>
      <c r="X87" s="282"/>
      <c r="AA87" s="178">
        <v>5.2099999999999804</v>
      </c>
      <c r="AB87" s="267">
        <v>73</v>
      </c>
    </row>
    <row r="88" spans="1:28" ht="16.5" x14ac:dyDescent="0.3">
      <c r="A88" s="269">
        <v>17</v>
      </c>
      <c r="B88" s="269">
        <v>1930</v>
      </c>
      <c r="C88" s="269" t="s">
        <v>170</v>
      </c>
      <c r="D88" s="269" t="s">
        <v>170</v>
      </c>
      <c r="E88" s="269" t="s">
        <v>170</v>
      </c>
      <c r="F88" s="269" t="s">
        <v>170</v>
      </c>
      <c r="G88" s="280">
        <v>7.42</v>
      </c>
      <c r="K88" s="269">
        <v>3184</v>
      </c>
      <c r="L88" s="269">
        <v>83</v>
      </c>
      <c r="W88" s="282"/>
      <c r="X88" s="282"/>
      <c r="AA88" s="188">
        <v>5.2199999999999802</v>
      </c>
      <c r="AB88" s="189">
        <v>72</v>
      </c>
    </row>
    <row r="89" spans="1:28" ht="16.5" x14ac:dyDescent="0.3">
      <c r="A89" s="269">
        <v>16</v>
      </c>
      <c r="B89" s="269">
        <v>1911</v>
      </c>
      <c r="C89" s="269" t="s">
        <v>170</v>
      </c>
      <c r="D89" s="269">
        <v>19</v>
      </c>
      <c r="E89" s="269" t="s">
        <v>170</v>
      </c>
      <c r="F89" s="269">
        <v>32</v>
      </c>
      <c r="G89" s="280">
        <v>7.46</v>
      </c>
      <c r="K89" s="269">
        <v>3203</v>
      </c>
      <c r="L89" s="269">
        <v>84</v>
      </c>
      <c r="W89" s="282"/>
      <c r="X89" s="282"/>
      <c r="AA89" s="188">
        <v>5.22999999999998</v>
      </c>
      <c r="AB89" s="189">
        <v>72</v>
      </c>
    </row>
    <row r="90" spans="1:28" ht="18" x14ac:dyDescent="0.25">
      <c r="A90" s="269">
        <v>15</v>
      </c>
      <c r="B90" s="269">
        <v>1892</v>
      </c>
      <c r="C90" s="269">
        <v>1</v>
      </c>
      <c r="D90" s="269" t="s">
        <v>170</v>
      </c>
      <c r="E90" s="269">
        <v>9</v>
      </c>
      <c r="F90" s="269" t="s">
        <v>170</v>
      </c>
      <c r="G90" s="280">
        <v>7.5</v>
      </c>
      <c r="K90" s="269">
        <v>3222</v>
      </c>
      <c r="L90" s="269">
        <v>85</v>
      </c>
      <c r="W90" s="282"/>
      <c r="X90" s="282"/>
      <c r="AA90" s="178">
        <v>5.2399999999999798</v>
      </c>
      <c r="AB90" s="267">
        <v>72</v>
      </c>
    </row>
    <row r="91" spans="1:28" ht="16.5" x14ac:dyDescent="0.3">
      <c r="A91" s="269">
        <v>14</v>
      </c>
      <c r="B91" s="269">
        <v>1873</v>
      </c>
      <c r="C91" s="269" t="s">
        <v>170</v>
      </c>
      <c r="D91" s="269" t="s">
        <v>170</v>
      </c>
      <c r="E91" s="269" t="s">
        <v>170</v>
      </c>
      <c r="F91" s="269" t="s">
        <v>170</v>
      </c>
      <c r="G91" s="280">
        <v>7.54</v>
      </c>
      <c r="K91" s="269">
        <v>3241</v>
      </c>
      <c r="L91" s="269">
        <v>86</v>
      </c>
      <c r="W91" s="282"/>
      <c r="X91" s="282"/>
      <c r="AA91" s="188">
        <v>5.2499999999999796</v>
      </c>
      <c r="AB91" s="189">
        <v>71</v>
      </c>
    </row>
    <row r="92" spans="1:28" ht="16.5" x14ac:dyDescent="0.3">
      <c r="A92" s="269">
        <v>13</v>
      </c>
      <c r="B92" s="269">
        <v>1854</v>
      </c>
      <c r="C92" s="269" t="s">
        <v>170</v>
      </c>
      <c r="D92" s="269">
        <v>18</v>
      </c>
      <c r="E92" s="269" t="s">
        <v>170</v>
      </c>
      <c r="F92" s="269">
        <v>31</v>
      </c>
      <c r="G92" s="280">
        <v>7.58</v>
      </c>
      <c r="K92" s="269">
        <v>3260</v>
      </c>
      <c r="L92" s="269">
        <v>87</v>
      </c>
      <c r="W92" s="282"/>
      <c r="X92" s="282"/>
      <c r="AA92" s="188">
        <v>5.2599999999999802</v>
      </c>
      <c r="AB92" s="189">
        <v>71</v>
      </c>
    </row>
    <row r="93" spans="1:28" ht="18" x14ac:dyDescent="0.25">
      <c r="A93" s="269">
        <v>12</v>
      </c>
      <c r="B93" s="269">
        <v>1835</v>
      </c>
      <c r="C93" s="269" t="s">
        <v>170</v>
      </c>
      <c r="D93" s="269" t="s">
        <v>170</v>
      </c>
      <c r="E93" s="269">
        <v>8</v>
      </c>
      <c r="F93" s="269" t="s">
        <v>170</v>
      </c>
      <c r="G93" s="280">
        <v>7.62</v>
      </c>
      <c r="K93" s="269">
        <v>3279</v>
      </c>
      <c r="L93" s="269">
        <v>88</v>
      </c>
      <c r="W93" s="282"/>
      <c r="X93" s="282"/>
      <c r="AA93" s="178">
        <v>5.26999999999998</v>
      </c>
      <c r="AB93" s="267">
        <v>71</v>
      </c>
    </row>
    <row r="94" spans="1:28" ht="16.5" x14ac:dyDescent="0.3">
      <c r="A94" s="269">
        <v>11</v>
      </c>
      <c r="B94" s="269">
        <v>1816</v>
      </c>
      <c r="C94" s="269" t="s">
        <v>170</v>
      </c>
      <c r="D94" s="269" t="s">
        <v>170</v>
      </c>
      <c r="E94" s="269" t="s">
        <v>170</v>
      </c>
      <c r="F94" s="269" t="s">
        <v>170</v>
      </c>
      <c r="G94" s="280">
        <v>7.66</v>
      </c>
      <c r="K94" s="269">
        <v>3298</v>
      </c>
      <c r="L94" s="269">
        <v>89</v>
      </c>
      <c r="W94" s="282"/>
      <c r="X94" s="282"/>
      <c r="AA94" s="188">
        <v>5.2799999999999798</v>
      </c>
      <c r="AB94" s="189">
        <v>70</v>
      </c>
    </row>
    <row r="95" spans="1:28" ht="16.5" x14ac:dyDescent="0.3">
      <c r="A95" s="269">
        <v>10</v>
      </c>
      <c r="B95" s="269">
        <v>1797</v>
      </c>
      <c r="C95" s="269" t="s">
        <v>170</v>
      </c>
      <c r="D95" s="269">
        <v>17</v>
      </c>
      <c r="E95" s="269" t="s">
        <v>170</v>
      </c>
      <c r="F95" s="269">
        <v>30</v>
      </c>
      <c r="G95" s="280">
        <v>7.7</v>
      </c>
      <c r="K95" s="269">
        <v>3317</v>
      </c>
      <c r="L95" s="269">
        <v>90</v>
      </c>
      <c r="W95" s="282"/>
      <c r="X95" s="282"/>
      <c r="AA95" s="188">
        <v>5.2899999999999796</v>
      </c>
      <c r="AB95" s="189">
        <v>70</v>
      </c>
    </row>
    <row r="96" spans="1:28" ht="18" x14ac:dyDescent="0.25">
      <c r="A96" s="269">
        <v>9</v>
      </c>
      <c r="B96" s="269">
        <v>1778</v>
      </c>
      <c r="C96" s="269" t="s">
        <v>170</v>
      </c>
      <c r="D96" s="269" t="s">
        <v>170</v>
      </c>
      <c r="E96" s="269">
        <v>7</v>
      </c>
      <c r="F96" s="269" t="s">
        <v>170</v>
      </c>
      <c r="G96" s="280">
        <v>7.74</v>
      </c>
      <c r="K96" s="269">
        <v>3336</v>
      </c>
      <c r="L96" s="269">
        <v>91</v>
      </c>
      <c r="W96" s="282"/>
      <c r="X96" s="282"/>
      <c r="AA96" s="178">
        <v>5.2999999999999803</v>
      </c>
      <c r="AB96" s="267">
        <v>70</v>
      </c>
    </row>
    <row r="97" spans="1:28" ht="16.5" x14ac:dyDescent="0.3">
      <c r="A97" s="269">
        <v>8</v>
      </c>
      <c r="B97" s="269">
        <v>1759</v>
      </c>
      <c r="C97" s="269" t="s">
        <v>170</v>
      </c>
      <c r="D97" s="269" t="s">
        <v>170</v>
      </c>
      <c r="E97" s="269" t="s">
        <v>170</v>
      </c>
      <c r="F97" s="269" t="s">
        <v>170</v>
      </c>
      <c r="G97" s="280">
        <v>7.78</v>
      </c>
      <c r="K97" s="269">
        <v>3355</v>
      </c>
      <c r="L97" s="269">
        <v>92</v>
      </c>
      <c r="W97" s="282"/>
      <c r="X97" s="282"/>
      <c r="AA97" s="188">
        <v>5.3099999999999801</v>
      </c>
      <c r="AB97" s="189">
        <v>69</v>
      </c>
    </row>
    <row r="98" spans="1:28" ht="16.5" x14ac:dyDescent="0.3">
      <c r="A98" s="269">
        <v>7</v>
      </c>
      <c r="B98" s="269">
        <v>1740</v>
      </c>
      <c r="C98" s="269" t="s">
        <v>170</v>
      </c>
      <c r="D98" s="269">
        <v>16</v>
      </c>
      <c r="E98" s="269">
        <v>6</v>
      </c>
      <c r="F98" s="269">
        <v>29</v>
      </c>
      <c r="G98" s="280">
        <v>7.82</v>
      </c>
      <c r="K98" s="269">
        <v>3374</v>
      </c>
      <c r="L98" s="269">
        <v>93</v>
      </c>
      <c r="W98" s="282"/>
      <c r="X98" s="282"/>
      <c r="AA98" s="188">
        <v>5.3199999999999799</v>
      </c>
      <c r="AB98" s="189">
        <v>69</v>
      </c>
    </row>
    <row r="99" spans="1:28" ht="16.5" x14ac:dyDescent="0.3">
      <c r="A99" s="269">
        <v>6</v>
      </c>
      <c r="B99" s="269">
        <v>1721</v>
      </c>
      <c r="C99" s="269" t="s">
        <v>170</v>
      </c>
      <c r="D99" s="269" t="s">
        <v>170</v>
      </c>
      <c r="E99" s="269" t="s">
        <v>170</v>
      </c>
      <c r="F99" s="269" t="s">
        <v>170</v>
      </c>
      <c r="G99" s="280">
        <v>7.86</v>
      </c>
      <c r="K99" s="269">
        <v>3393</v>
      </c>
      <c r="L99" s="269">
        <v>94</v>
      </c>
      <c r="W99" s="282"/>
      <c r="X99" s="282"/>
      <c r="AA99" s="188">
        <v>5.3299999999999796</v>
      </c>
      <c r="AB99" s="189">
        <v>69</v>
      </c>
    </row>
    <row r="100" spans="1:28" ht="18" x14ac:dyDescent="0.25">
      <c r="A100" s="269">
        <v>5</v>
      </c>
      <c r="B100" s="269">
        <v>1702</v>
      </c>
      <c r="C100" s="269" t="s">
        <v>170</v>
      </c>
      <c r="D100" s="269" t="s">
        <v>170</v>
      </c>
      <c r="E100" s="269">
        <v>5</v>
      </c>
      <c r="F100" s="269" t="s">
        <v>170</v>
      </c>
      <c r="G100" s="280">
        <v>7.9</v>
      </c>
      <c r="K100" s="269">
        <v>3412</v>
      </c>
      <c r="L100" s="269">
        <v>95</v>
      </c>
      <c r="W100" s="282"/>
      <c r="X100" s="282"/>
      <c r="AA100" s="178">
        <v>5.3399999999999803</v>
      </c>
      <c r="AB100" s="267">
        <v>69</v>
      </c>
    </row>
    <row r="101" spans="1:28" ht="16.5" x14ac:dyDescent="0.3">
      <c r="A101" s="269">
        <v>4</v>
      </c>
      <c r="B101" s="269">
        <v>1683</v>
      </c>
      <c r="C101" s="269" t="s">
        <v>170</v>
      </c>
      <c r="D101" s="269">
        <v>15</v>
      </c>
      <c r="E101" s="269" t="s">
        <v>170</v>
      </c>
      <c r="F101" s="269">
        <v>28</v>
      </c>
      <c r="G101" s="280">
        <v>7.94</v>
      </c>
      <c r="K101" s="269">
        <v>3431</v>
      </c>
      <c r="L101" s="269">
        <v>96</v>
      </c>
      <c r="W101" s="282"/>
      <c r="X101" s="282"/>
      <c r="AA101" s="188">
        <v>5.3499999999999801</v>
      </c>
      <c r="AB101" s="189">
        <v>68</v>
      </c>
    </row>
    <row r="102" spans="1:28" ht="16.5" x14ac:dyDescent="0.3">
      <c r="A102" s="269">
        <v>3</v>
      </c>
      <c r="B102" s="269">
        <v>1664</v>
      </c>
      <c r="C102" s="269" t="s">
        <v>170</v>
      </c>
      <c r="D102" s="269" t="s">
        <v>170</v>
      </c>
      <c r="E102" s="269" t="s">
        <v>170</v>
      </c>
      <c r="F102" s="269" t="s">
        <v>170</v>
      </c>
      <c r="G102" s="280">
        <v>7.98</v>
      </c>
      <c r="K102" s="269">
        <v>3450</v>
      </c>
      <c r="L102" s="269">
        <v>97</v>
      </c>
      <c r="W102" s="282"/>
      <c r="X102" s="282"/>
      <c r="AA102" s="188">
        <v>5.3599999999999799</v>
      </c>
      <c r="AB102" s="189">
        <v>68</v>
      </c>
    </row>
    <row r="103" spans="1:28" ht="16.5" x14ac:dyDescent="0.3">
      <c r="A103" s="269">
        <v>2</v>
      </c>
      <c r="B103" s="269">
        <v>1645</v>
      </c>
      <c r="C103" s="269" t="s">
        <v>170</v>
      </c>
      <c r="D103" s="269" t="s">
        <v>170</v>
      </c>
      <c r="E103" s="269">
        <v>4</v>
      </c>
      <c r="F103" s="269" t="s">
        <v>170</v>
      </c>
      <c r="G103" s="280">
        <v>8.02</v>
      </c>
      <c r="K103" s="269">
        <v>3469</v>
      </c>
      <c r="L103" s="269">
        <v>98</v>
      </c>
      <c r="W103" s="282"/>
      <c r="X103" s="282"/>
      <c r="AA103" s="188">
        <v>5.3699999999999797</v>
      </c>
      <c r="AB103" s="189">
        <v>68</v>
      </c>
    </row>
    <row r="104" spans="1:28" ht="18" x14ac:dyDescent="0.25">
      <c r="A104" s="269">
        <v>1</v>
      </c>
      <c r="B104" s="269">
        <v>1626</v>
      </c>
      <c r="C104" s="269" t="s">
        <v>170</v>
      </c>
      <c r="D104" s="269">
        <v>14</v>
      </c>
      <c r="E104" s="269" t="s">
        <v>170</v>
      </c>
      <c r="F104" s="269">
        <v>27</v>
      </c>
      <c r="G104" s="280">
        <v>8.06</v>
      </c>
      <c r="K104" s="269">
        <v>3488</v>
      </c>
      <c r="L104" s="269">
        <v>99</v>
      </c>
      <c r="W104" s="282"/>
      <c r="X104" s="282"/>
      <c r="AA104" s="178">
        <v>5.3799999999999804</v>
      </c>
      <c r="AB104" s="267">
        <v>68</v>
      </c>
    </row>
    <row r="105" spans="1:28" ht="16.5" x14ac:dyDescent="0.3">
      <c r="K105" s="269">
        <v>3507</v>
      </c>
      <c r="L105" s="269">
        <v>100</v>
      </c>
      <c r="W105" s="282"/>
      <c r="X105" s="282"/>
      <c r="AA105" s="188">
        <v>5.3899999999999801</v>
      </c>
      <c r="AB105" s="189">
        <v>67</v>
      </c>
    </row>
    <row r="106" spans="1:28" ht="16.5" x14ac:dyDescent="0.3">
      <c r="W106" s="259"/>
      <c r="X106" s="259"/>
      <c r="AA106" s="188">
        <v>5.3999999999999799</v>
      </c>
      <c r="AB106" s="189">
        <v>67</v>
      </c>
    </row>
    <row r="107" spans="1:28" ht="16.5" x14ac:dyDescent="0.3">
      <c r="W107" s="259"/>
      <c r="X107" s="259"/>
      <c r="AA107" s="188">
        <v>5.4099999999999797</v>
      </c>
      <c r="AB107" s="189">
        <v>67</v>
      </c>
    </row>
    <row r="108" spans="1:28" ht="18" x14ac:dyDescent="0.25">
      <c r="W108" s="259"/>
      <c r="X108" s="259"/>
      <c r="AA108" s="178">
        <v>5.4199999999999804</v>
      </c>
      <c r="AB108" s="267">
        <v>67</v>
      </c>
    </row>
    <row r="109" spans="1:28" ht="16.5" x14ac:dyDescent="0.3">
      <c r="W109" s="259"/>
      <c r="X109" s="259"/>
      <c r="AA109" s="188">
        <v>5.4299999999999802</v>
      </c>
      <c r="AB109" s="189">
        <v>66</v>
      </c>
    </row>
    <row r="110" spans="1:28" ht="16.5" x14ac:dyDescent="0.3">
      <c r="W110" s="259"/>
      <c r="X110" s="259"/>
      <c r="AA110" s="188">
        <v>5.43999999999998</v>
      </c>
      <c r="AB110" s="189">
        <v>66</v>
      </c>
    </row>
    <row r="111" spans="1:28" ht="16.5" x14ac:dyDescent="0.3">
      <c r="W111" s="259"/>
      <c r="X111" s="259"/>
      <c r="AA111" s="188">
        <v>5.4499999999999797</v>
      </c>
      <c r="AB111" s="189">
        <v>66</v>
      </c>
    </row>
    <row r="112" spans="1:28" ht="18" x14ac:dyDescent="0.25">
      <c r="W112" s="259"/>
      <c r="X112" s="259"/>
      <c r="AA112" s="178">
        <v>5.4599999999999804</v>
      </c>
      <c r="AB112" s="267">
        <v>66</v>
      </c>
    </row>
    <row r="113" spans="23:28" ht="16.5" x14ac:dyDescent="0.3">
      <c r="W113" s="259"/>
      <c r="X113" s="259"/>
      <c r="AA113" s="188">
        <v>5.4699999999999802</v>
      </c>
      <c r="AB113" s="189">
        <v>65</v>
      </c>
    </row>
    <row r="114" spans="23:28" ht="16.5" x14ac:dyDescent="0.3">
      <c r="W114" s="259"/>
      <c r="X114" s="259"/>
      <c r="AA114" s="188">
        <v>5.47999999999998</v>
      </c>
      <c r="AB114" s="189">
        <v>65</v>
      </c>
    </row>
    <row r="115" spans="23:28" ht="16.5" x14ac:dyDescent="0.3">
      <c r="W115" s="259"/>
      <c r="X115" s="259"/>
      <c r="AA115" s="188">
        <v>5.4899999999999798</v>
      </c>
      <c r="AB115" s="189">
        <v>65</v>
      </c>
    </row>
    <row r="116" spans="23:28" ht="18" x14ac:dyDescent="0.25">
      <c r="W116" s="259"/>
      <c r="X116" s="259"/>
      <c r="AA116" s="178">
        <v>5.4999999999999796</v>
      </c>
      <c r="AB116" s="267">
        <v>65</v>
      </c>
    </row>
    <row r="117" spans="23:28" ht="16.5" x14ac:dyDescent="0.3">
      <c r="W117" s="259"/>
      <c r="X117" s="259"/>
      <c r="AA117" s="188">
        <v>5.5099999999999802</v>
      </c>
      <c r="AB117" s="189">
        <v>64</v>
      </c>
    </row>
    <row r="118" spans="23:28" ht="16.5" x14ac:dyDescent="0.3">
      <c r="W118" s="259"/>
      <c r="X118" s="259"/>
      <c r="AA118" s="188">
        <v>5.51999999999998</v>
      </c>
      <c r="AB118" s="189">
        <v>64</v>
      </c>
    </row>
    <row r="119" spans="23:28" ht="16.5" x14ac:dyDescent="0.3">
      <c r="W119" s="259"/>
      <c r="X119" s="259"/>
      <c r="AA119" s="188">
        <v>5.5299999999999798</v>
      </c>
      <c r="AB119" s="189">
        <v>64</v>
      </c>
    </row>
    <row r="120" spans="23:28" ht="18" x14ac:dyDescent="0.25">
      <c r="W120" s="259"/>
      <c r="X120" s="259"/>
      <c r="AA120" s="178">
        <v>5.5399999999999796</v>
      </c>
      <c r="AB120" s="267">
        <v>64</v>
      </c>
    </row>
    <row r="121" spans="23:28" ht="16.5" x14ac:dyDescent="0.3">
      <c r="W121" s="259"/>
      <c r="X121" s="259"/>
      <c r="AA121" s="188">
        <v>5.5499999999999803</v>
      </c>
      <c r="AB121" s="189">
        <v>63</v>
      </c>
    </row>
    <row r="122" spans="23:28" ht="16.5" x14ac:dyDescent="0.3">
      <c r="W122" s="259"/>
      <c r="X122" s="259"/>
      <c r="AA122" s="188">
        <v>5.5599999999999801</v>
      </c>
      <c r="AB122" s="189">
        <v>63</v>
      </c>
    </row>
    <row r="123" spans="23:28" ht="16.5" x14ac:dyDescent="0.3">
      <c r="W123" s="259"/>
      <c r="X123" s="259"/>
      <c r="AA123" s="188">
        <v>5.5699999999999799</v>
      </c>
      <c r="AB123" s="189">
        <v>63</v>
      </c>
    </row>
    <row r="124" spans="23:28" ht="18" x14ac:dyDescent="0.25">
      <c r="W124" s="259"/>
      <c r="X124" s="259"/>
      <c r="AA124" s="178">
        <v>5.5799999999999699</v>
      </c>
      <c r="AB124" s="267">
        <v>63</v>
      </c>
    </row>
    <row r="125" spans="23:28" ht="16.5" x14ac:dyDescent="0.3">
      <c r="W125" s="259"/>
      <c r="X125" s="259"/>
      <c r="AA125" s="188">
        <v>5.5899999999999697</v>
      </c>
      <c r="AB125" s="189">
        <v>62</v>
      </c>
    </row>
    <row r="126" spans="23:28" ht="16.5" x14ac:dyDescent="0.3">
      <c r="W126" s="259"/>
      <c r="X126" s="259"/>
      <c r="AA126" s="188">
        <v>5.5999999999999703</v>
      </c>
      <c r="AB126" s="189">
        <v>62</v>
      </c>
    </row>
    <row r="127" spans="23:28" ht="16.5" x14ac:dyDescent="0.3">
      <c r="W127" s="259"/>
      <c r="X127" s="259"/>
      <c r="AA127" s="188">
        <v>5.6099999999999701</v>
      </c>
      <c r="AB127" s="189">
        <v>62</v>
      </c>
    </row>
    <row r="128" spans="23:28" ht="18" x14ac:dyDescent="0.25">
      <c r="W128" s="259"/>
      <c r="X128" s="259"/>
      <c r="AA128" s="178">
        <v>5.6199999999999699</v>
      </c>
      <c r="AB128" s="267">
        <v>62</v>
      </c>
    </row>
    <row r="129" spans="23:28" ht="16.5" x14ac:dyDescent="0.3">
      <c r="W129" s="259"/>
      <c r="X129" s="259"/>
      <c r="AA129" s="188">
        <v>5.6299999999999697</v>
      </c>
      <c r="AB129" s="189">
        <v>61</v>
      </c>
    </row>
    <row r="130" spans="23:28" ht="16.5" x14ac:dyDescent="0.3">
      <c r="W130" s="259"/>
      <c r="X130" s="259"/>
      <c r="AA130" s="188">
        <v>5.6399999999999704</v>
      </c>
      <c r="AB130" s="189">
        <v>61</v>
      </c>
    </row>
    <row r="131" spans="23:28" ht="16.5" x14ac:dyDescent="0.3">
      <c r="W131" s="259"/>
      <c r="X131" s="259"/>
      <c r="AA131" s="188">
        <v>5.6499999999999702</v>
      </c>
      <c r="AB131" s="189">
        <v>61</v>
      </c>
    </row>
    <row r="132" spans="23:28" ht="18" x14ac:dyDescent="0.25">
      <c r="W132" s="259"/>
      <c r="X132" s="259"/>
      <c r="AA132" s="178">
        <v>5.6599999999999699</v>
      </c>
      <c r="AB132" s="267">
        <v>61</v>
      </c>
    </row>
    <row r="133" spans="23:28" ht="16.5" x14ac:dyDescent="0.3">
      <c r="W133" s="259"/>
      <c r="X133" s="259"/>
      <c r="AA133" s="188">
        <v>5.6699999999999697</v>
      </c>
      <c r="AB133" s="189">
        <v>60</v>
      </c>
    </row>
    <row r="134" spans="23:28" ht="16.5" x14ac:dyDescent="0.3">
      <c r="W134" s="259"/>
      <c r="X134" s="259"/>
      <c r="AA134" s="188">
        <v>5.6799999999999704</v>
      </c>
      <c r="AB134" s="189">
        <v>60</v>
      </c>
    </row>
    <row r="135" spans="23:28" ht="16.5" x14ac:dyDescent="0.3">
      <c r="W135" s="259"/>
      <c r="X135" s="259"/>
      <c r="AA135" s="188">
        <v>5.6899999999999702</v>
      </c>
      <c r="AB135" s="189">
        <v>60</v>
      </c>
    </row>
    <row r="136" spans="23:28" ht="18" x14ac:dyDescent="0.25">
      <c r="W136" s="259"/>
      <c r="X136" s="259"/>
      <c r="AA136" s="178">
        <v>5.69999999999997</v>
      </c>
      <c r="AB136" s="267">
        <v>60</v>
      </c>
    </row>
    <row r="137" spans="23:28" ht="16.5" x14ac:dyDescent="0.3">
      <c r="W137" s="259"/>
      <c r="X137" s="259"/>
      <c r="AA137" s="188">
        <v>5.7099999999999698</v>
      </c>
      <c r="AB137" s="189">
        <v>59</v>
      </c>
    </row>
    <row r="138" spans="23:28" ht="16.5" x14ac:dyDescent="0.3">
      <c r="W138" s="259"/>
      <c r="X138" s="259"/>
      <c r="AA138" s="188">
        <v>5.7199999999999704</v>
      </c>
      <c r="AB138" s="189">
        <v>59</v>
      </c>
    </row>
    <row r="139" spans="23:28" ht="16.5" x14ac:dyDescent="0.3">
      <c r="W139" s="259"/>
      <c r="X139" s="259"/>
      <c r="AA139" s="188">
        <v>5.7299999999999702</v>
      </c>
      <c r="AB139" s="189">
        <v>59</v>
      </c>
    </row>
    <row r="140" spans="23:28" ht="18" x14ac:dyDescent="0.25">
      <c r="W140" s="259"/>
      <c r="X140" s="259"/>
      <c r="AA140" s="178">
        <v>5.73999999999997</v>
      </c>
      <c r="AB140" s="267">
        <v>59</v>
      </c>
    </row>
    <row r="141" spans="23:28" ht="16.5" x14ac:dyDescent="0.3">
      <c r="W141" s="259"/>
      <c r="X141" s="259"/>
      <c r="AA141" s="188">
        <v>5.7499999999999698</v>
      </c>
      <c r="AB141" s="189">
        <v>58</v>
      </c>
    </row>
    <row r="142" spans="23:28" ht="16.5" x14ac:dyDescent="0.3">
      <c r="W142" s="259"/>
      <c r="X142" s="259"/>
      <c r="AA142" s="188">
        <v>5.7599999999999696</v>
      </c>
      <c r="AB142" s="189">
        <v>58</v>
      </c>
    </row>
    <row r="143" spans="23:28" ht="16.5" x14ac:dyDescent="0.3">
      <c r="W143" s="259"/>
      <c r="X143" s="259"/>
      <c r="AA143" s="188">
        <v>5.7699999999999703</v>
      </c>
      <c r="AB143" s="189">
        <v>58</v>
      </c>
    </row>
    <row r="144" spans="23:28" ht="18" x14ac:dyDescent="0.25">
      <c r="W144" s="259"/>
      <c r="X144" s="259"/>
      <c r="AA144" s="178">
        <v>5.7799999999999701</v>
      </c>
      <c r="AB144" s="267">
        <v>58</v>
      </c>
    </row>
    <row r="145" spans="23:28" ht="16.5" x14ac:dyDescent="0.3">
      <c r="W145" s="259"/>
      <c r="X145" s="259"/>
      <c r="AA145" s="188">
        <v>5.7899999999999698</v>
      </c>
      <c r="AB145" s="189">
        <v>57</v>
      </c>
    </row>
    <row r="146" spans="23:28" ht="16.5" x14ac:dyDescent="0.3">
      <c r="W146" s="259"/>
      <c r="X146" s="259"/>
      <c r="AA146" s="188">
        <v>5.7999999999999696</v>
      </c>
      <c r="AB146" s="189">
        <v>57</v>
      </c>
    </row>
    <row r="147" spans="23:28" ht="16.5" x14ac:dyDescent="0.3">
      <c r="W147" s="259"/>
      <c r="X147" s="259"/>
      <c r="AA147" s="188">
        <v>5.8099999999999703</v>
      </c>
      <c r="AB147" s="189">
        <v>57</v>
      </c>
    </row>
    <row r="148" spans="23:28" ht="18" x14ac:dyDescent="0.25">
      <c r="W148" s="259"/>
      <c r="X148" s="259"/>
      <c r="AA148" s="178">
        <v>5.8199999999999701</v>
      </c>
      <c r="AB148" s="267">
        <v>57</v>
      </c>
    </row>
    <row r="149" spans="23:28" ht="16.5" x14ac:dyDescent="0.3">
      <c r="W149" s="259"/>
      <c r="X149" s="259"/>
      <c r="AA149" s="188">
        <v>5.8299999999999699</v>
      </c>
      <c r="AB149" s="206">
        <v>56</v>
      </c>
    </row>
    <row r="150" spans="23:28" ht="16.5" x14ac:dyDescent="0.3">
      <c r="W150" s="259"/>
      <c r="X150" s="259"/>
      <c r="AA150" s="188">
        <v>5.8399999999999697</v>
      </c>
      <c r="AB150" s="206">
        <v>56</v>
      </c>
    </row>
    <row r="151" spans="23:28" ht="16.5" x14ac:dyDescent="0.3">
      <c r="W151" s="259"/>
      <c r="X151" s="259"/>
      <c r="AA151" s="188">
        <v>5.8499999999999703</v>
      </c>
      <c r="AB151" s="206">
        <v>56</v>
      </c>
    </row>
    <row r="152" spans="23:28" ht="18" x14ac:dyDescent="0.25">
      <c r="W152" s="259"/>
      <c r="X152" s="259"/>
      <c r="AA152" s="178">
        <v>5.8599999999999701</v>
      </c>
      <c r="AB152" s="212">
        <v>56</v>
      </c>
    </row>
    <row r="153" spans="23:28" ht="16.5" x14ac:dyDescent="0.3">
      <c r="W153" s="259"/>
      <c r="X153" s="259"/>
      <c r="AA153" s="188">
        <v>5.8699999999999699</v>
      </c>
      <c r="AB153" s="189">
        <v>55</v>
      </c>
    </row>
    <row r="154" spans="23:28" ht="16.5" x14ac:dyDescent="0.3">
      <c r="W154" s="259"/>
      <c r="X154" s="259"/>
      <c r="AA154" s="188">
        <v>5.8799999999999697</v>
      </c>
      <c r="AB154" s="189">
        <v>55</v>
      </c>
    </row>
    <row r="155" spans="23:28" ht="16.5" x14ac:dyDescent="0.3">
      <c r="W155" s="259"/>
      <c r="X155" s="259"/>
      <c r="AA155" s="188">
        <v>5.8899999999999704</v>
      </c>
      <c r="AB155" s="189">
        <v>55</v>
      </c>
    </row>
    <row r="156" spans="23:28" ht="18" x14ac:dyDescent="0.25">
      <c r="W156" s="259"/>
      <c r="X156" s="259"/>
      <c r="AA156" s="178">
        <v>5.8999999999999702</v>
      </c>
      <c r="AB156" s="267">
        <v>55</v>
      </c>
    </row>
    <row r="157" spans="23:28" ht="16.5" x14ac:dyDescent="0.3">
      <c r="W157" s="259"/>
      <c r="X157" s="259"/>
      <c r="AA157" s="188">
        <v>5.9099999999999699</v>
      </c>
      <c r="AB157" s="206">
        <v>54</v>
      </c>
    </row>
    <row r="158" spans="23:28" ht="16.5" x14ac:dyDescent="0.3">
      <c r="W158" s="259"/>
      <c r="X158" s="259"/>
      <c r="AA158" s="188">
        <v>5.9199999999999697</v>
      </c>
      <c r="AB158" s="206">
        <v>54</v>
      </c>
    </row>
    <row r="159" spans="23:28" ht="16.5" x14ac:dyDescent="0.3">
      <c r="W159" s="259"/>
      <c r="X159" s="259"/>
      <c r="AA159" s="188">
        <v>5.9299999999999704</v>
      </c>
      <c r="AB159" s="206">
        <v>54</v>
      </c>
    </row>
    <row r="160" spans="23:28" ht="18" x14ac:dyDescent="0.25">
      <c r="W160" s="259"/>
      <c r="X160" s="259"/>
      <c r="AA160" s="178">
        <v>5.9399999999999702</v>
      </c>
      <c r="AB160" s="212">
        <v>54</v>
      </c>
    </row>
    <row r="161" spans="23:28" ht="16.5" x14ac:dyDescent="0.3">
      <c r="W161" s="259"/>
      <c r="X161" s="259"/>
      <c r="AA161" s="188">
        <v>5.94999999999997</v>
      </c>
      <c r="AB161" s="206">
        <v>53</v>
      </c>
    </row>
    <row r="162" spans="23:28" ht="16.5" x14ac:dyDescent="0.3">
      <c r="W162" s="259"/>
      <c r="X162" s="259"/>
      <c r="AA162" s="188">
        <v>5.9599999999999698</v>
      </c>
      <c r="AB162" s="206">
        <v>53</v>
      </c>
    </row>
    <row r="163" spans="23:28" ht="16.5" x14ac:dyDescent="0.3">
      <c r="W163" s="259"/>
      <c r="X163" s="259"/>
      <c r="AA163" s="188">
        <v>5.9699999999999704</v>
      </c>
      <c r="AB163" s="206">
        <v>53</v>
      </c>
    </row>
    <row r="164" spans="23:28" ht="18" x14ac:dyDescent="0.25">
      <c r="W164" s="259"/>
      <c r="X164" s="259"/>
      <c r="AA164" s="178">
        <v>5.9799999999999702</v>
      </c>
      <c r="AB164" s="212">
        <v>53</v>
      </c>
    </row>
    <row r="165" spans="23:28" ht="16.5" x14ac:dyDescent="0.3">
      <c r="W165" s="259"/>
      <c r="X165" s="259"/>
      <c r="AA165" s="188">
        <v>5.98999999999997</v>
      </c>
      <c r="AB165" s="206">
        <v>52</v>
      </c>
    </row>
    <row r="166" spans="23:28" ht="16.5" x14ac:dyDescent="0.3">
      <c r="W166" s="259"/>
      <c r="X166" s="259"/>
      <c r="AA166" s="188">
        <v>5.9999999999999698</v>
      </c>
      <c r="AB166" s="206">
        <v>52</v>
      </c>
    </row>
    <row r="167" spans="23:28" ht="16.5" x14ac:dyDescent="0.3">
      <c r="W167" s="259"/>
      <c r="X167" s="259"/>
      <c r="AA167" s="188">
        <v>6.0099999999999696</v>
      </c>
      <c r="AB167" s="206">
        <v>52</v>
      </c>
    </row>
    <row r="168" spans="23:28" ht="18" x14ac:dyDescent="0.25">
      <c r="W168" s="259"/>
      <c r="X168" s="259"/>
      <c r="AA168" s="178">
        <v>6.0199999999999703</v>
      </c>
      <c r="AB168" s="212">
        <v>52</v>
      </c>
    </row>
    <row r="169" spans="23:28" ht="16.5" x14ac:dyDescent="0.3">
      <c r="W169" s="259"/>
      <c r="X169" s="259"/>
      <c r="AA169" s="188">
        <v>6.0299999999999701</v>
      </c>
      <c r="AB169" s="206">
        <v>51</v>
      </c>
    </row>
    <row r="170" spans="23:28" ht="16.5" x14ac:dyDescent="0.3">
      <c r="W170" s="259"/>
      <c r="X170" s="259"/>
      <c r="AA170" s="188">
        <v>6.0399999999999698</v>
      </c>
      <c r="AB170" s="206">
        <v>51</v>
      </c>
    </row>
    <row r="171" spans="23:28" ht="16.5" x14ac:dyDescent="0.3">
      <c r="W171" s="259"/>
      <c r="X171" s="259"/>
      <c r="AA171" s="188">
        <v>6.0499999999999696</v>
      </c>
      <c r="AB171" s="206">
        <v>51</v>
      </c>
    </row>
    <row r="172" spans="23:28" ht="18" x14ac:dyDescent="0.25">
      <c r="W172" s="259"/>
      <c r="X172" s="259"/>
      <c r="AA172" s="178">
        <v>6.0599999999999596</v>
      </c>
      <c r="AB172" s="212">
        <v>51</v>
      </c>
    </row>
    <row r="173" spans="23:28" ht="16.5" x14ac:dyDescent="0.3">
      <c r="W173" s="259"/>
      <c r="X173" s="259"/>
      <c r="AA173" s="188">
        <v>6.0699999999999603</v>
      </c>
      <c r="AB173" s="206">
        <v>50</v>
      </c>
    </row>
    <row r="174" spans="23:28" ht="16.5" x14ac:dyDescent="0.3">
      <c r="W174" s="259"/>
      <c r="X174" s="259"/>
      <c r="AA174" s="188">
        <v>6.0799999999999601</v>
      </c>
      <c r="AB174" s="206">
        <v>50</v>
      </c>
    </row>
    <row r="175" spans="23:28" ht="16.5" x14ac:dyDescent="0.3">
      <c r="W175" s="259"/>
      <c r="X175" s="259"/>
      <c r="AA175" s="188">
        <v>6.0899999999999599</v>
      </c>
      <c r="AB175" s="206">
        <v>50</v>
      </c>
    </row>
    <row r="176" spans="23:28" ht="18" x14ac:dyDescent="0.25">
      <c r="W176" s="259"/>
      <c r="X176" s="259"/>
      <c r="AA176" s="178">
        <v>6.0999999999999597</v>
      </c>
      <c r="AB176" s="212">
        <v>50</v>
      </c>
    </row>
    <row r="177" spans="23:28" ht="16.5" x14ac:dyDescent="0.3">
      <c r="W177" s="259"/>
      <c r="X177" s="259"/>
      <c r="AA177" s="188">
        <v>6.1099999999999604</v>
      </c>
      <c r="AB177" s="206">
        <v>49</v>
      </c>
    </row>
    <row r="178" spans="23:28" ht="16.5" x14ac:dyDescent="0.3">
      <c r="W178" s="259"/>
      <c r="X178" s="259"/>
      <c r="AA178" s="188">
        <v>6.1199999999999601</v>
      </c>
      <c r="AB178" s="206">
        <v>49</v>
      </c>
    </row>
    <row r="179" spans="23:28" ht="16.5" x14ac:dyDescent="0.3">
      <c r="W179" s="259"/>
      <c r="X179" s="259"/>
      <c r="AA179" s="188">
        <v>6.1299999999999599</v>
      </c>
      <c r="AB179" s="206">
        <v>49</v>
      </c>
    </row>
    <row r="180" spans="23:28" ht="18" x14ac:dyDescent="0.25">
      <c r="W180" s="259"/>
      <c r="X180" s="259"/>
      <c r="AA180" s="178">
        <v>6.1399999999999597</v>
      </c>
      <c r="AB180" s="212">
        <v>49</v>
      </c>
    </row>
    <row r="181" spans="23:28" ht="16.5" x14ac:dyDescent="0.3">
      <c r="W181" s="259"/>
      <c r="X181" s="259"/>
      <c r="AA181" s="188">
        <v>6.1499999999999604</v>
      </c>
      <c r="AB181" s="206">
        <v>48</v>
      </c>
    </row>
    <row r="182" spans="23:28" ht="16.5" x14ac:dyDescent="0.3">
      <c r="W182" s="259"/>
      <c r="X182" s="259"/>
      <c r="AA182" s="188">
        <v>6.1599999999999602</v>
      </c>
      <c r="AB182" s="206">
        <v>48</v>
      </c>
    </row>
    <row r="183" spans="23:28" ht="16.5" x14ac:dyDescent="0.3">
      <c r="W183" s="259"/>
      <c r="X183" s="259"/>
      <c r="AA183" s="188">
        <v>6.16999999999996</v>
      </c>
      <c r="AB183" s="206">
        <v>48</v>
      </c>
    </row>
    <row r="184" spans="23:28" ht="18" x14ac:dyDescent="0.25">
      <c r="W184" s="259"/>
      <c r="X184" s="259"/>
      <c r="AA184" s="178">
        <v>6.1799999999999597</v>
      </c>
      <c r="AB184" s="212">
        <v>48</v>
      </c>
    </row>
    <row r="185" spans="23:28" ht="16.5" x14ac:dyDescent="0.3">
      <c r="W185" s="259"/>
      <c r="X185" s="259"/>
      <c r="AA185" s="188">
        <v>6.1899999999999604</v>
      </c>
      <c r="AB185" s="206">
        <v>47</v>
      </c>
    </row>
    <row r="186" spans="23:28" ht="16.5" x14ac:dyDescent="0.3">
      <c r="W186" s="259"/>
      <c r="X186" s="259"/>
      <c r="AA186" s="188">
        <v>6.1999999999999602</v>
      </c>
      <c r="AB186" s="206">
        <v>47</v>
      </c>
    </row>
    <row r="187" spans="23:28" ht="16.5" x14ac:dyDescent="0.3">
      <c r="W187" s="259"/>
      <c r="X187" s="259"/>
      <c r="AA187" s="188">
        <v>6.20999999999996</v>
      </c>
      <c r="AB187" s="206">
        <v>47</v>
      </c>
    </row>
    <row r="188" spans="23:28" ht="18" x14ac:dyDescent="0.25">
      <c r="W188" s="259"/>
      <c r="X188" s="259"/>
      <c r="AA188" s="178">
        <v>6.2199999999999598</v>
      </c>
      <c r="AB188" s="212">
        <v>47</v>
      </c>
    </row>
    <row r="189" spans="23:28" ht="16.5" x14ac:dyDescent="0.3">
      <c r="W189" s="259"/>
      <c r="X189" s="259"/>
      <c r="AA189" s="188">
        <v>6.2299999999999596</v>
      </c>
      <c r="AB189" s="206">
        <v>46</v>
      </c>
    </row>
    <row r="190" spans="23:28" ht="16.5" x14ac:dyDescent="0.3">
      <c r="W190" s="259"/>
      <c r="X190" s="259"/>
      <c r="AA190" s="188">
        <v>6.2399999999999602</v>
      </c>
      <c r="AB190" s="206">
        <v>46</v>
      </c>
    </row>
    <row r="191" spans="23:28" ht="16.5" x14ac:dyDescent="0.3">
      <c r="W191" s="259"/>
      <c r="X191" s="259"/>
      <c r="AA191" s="188">
        <v>6.24999999999996</v>
      </c>
      <c r="AB191" s="206">
        <v>46</v>
      </c>
    </row>
    <row r="192" spans="23:28" ht="18" x14ac:dyDescent="0.25">
      <c r="W192" s="259"/>
      <c r="X192" s="259"/>
      <c r="AA192" s="178">
        <v>6.2599999999999598</v>
      </c>
      <c r="AB192" s="212">
        <v>46</v>
      </c>
    </row>
    <row r="193" spans="23:28" ht="16.5" x14ac:dyDescent="0.3">
      <c r="W193" s="259"/>
      <c r="X193" s="259"/>
      <c r="AA193" s="188">
        <v>6.2699999999999596</v>
      </c>
      <c r="AB193" s="206">
        <v>45</v>
      </c>
    </row>
    <row r="194" spans="23:28" ht="16.5" x14ac:dyDescent="0.3">
      <c r="W194" s="259"/>
      <c r="X194" s="259"/>
      <c r="AA194" s="188">
        <v>6.2799999999999603</v>
      </c>
      <c r="AB194" s="206">
        <v>45</v>
      </c>
    </row>
    <row r="195" spans="23:28" ht="16.5" x14ac:dyDescent="0.3">
      <c r="W195" s="259"/>
      <c r="X195" s="259"/>
      <c r="AA195" s="188">
        <v>6.2899999999999601</v>
      </c>
      <c r="AB195" s="206">
        <v>45</v>
      </c>
    </row>
    <row r="196" spans="23:28" ht="18" x14ac:dyDescent="0.25">
      <c r="W196" s="259"/>
      <c r="X196" s="259"/>
      <c r="AA196" s="178">
        <v>6.2999999999999599</v>
      </c>
      <c r="AB196" s="212">
        <v>45</v>
      </c>
    </row>
    <row r="197" spans="23:28" ht="16.5" x14ac:dyDescent="0.3">
      <c r="W197" s="259"/>
      <c r="X197" s="259"/>
      <c r="AA197" s="188">
        <v>6.3099999999999596</v>
      </c>
      <c r="AB197" s="206">
        <v>44</v>
      </c>
    </row>
    <row r="198" spans="23:28" ht="16.5" x14ac:dyDescent="0.3">
      <c r="W198" s="259"/>
      <c r="X198" s="259"/>
      <c r="AA198" s="188">
        <v>6.3199999999999603</v>
      </c>
      <c r="AB198" s="206">
        <v>44</v>
      </c>
    </row>
    <row r="199" spans="23:28" ht="16.5" x14ac:dyDescent="0.3">
      <c r="W199" s="259"/>
      <c r="X199" s="259"/>
      <c r="AA199" s="188">
        <v>6.3299999999999601</v>
      </c>
      <c r="AB199" s="206">
        <v>44</v>
      </c>
    </row>
    <row r="200" spans="23:28" ht="18" x14ac:dyDescent="0.25">
      <c r="W200" s="259"/>
      <c r="X200" s="259"/>
      <c r="AA200" s="178">
        <v>6.3399999999999599</v>
      </c>
      <c r="AB200" s="212">
        <v>44</v>
      </c>
    </row>
    <row r="201" spans="23:28" ht="16.5" x14ac:dyDescent="0.3">
      <c r="W201" s="259"/>
      <c r="X201" s="259"/>
      <c r="AA201" s="188">
        <v>6.3499999999999597</v>
      </c>
      <c r="AB201" s="206">
        <v>43</v>
      </c>
    </row>
    <row r="202" spans="23:28" ht="16.5" x14ac:dyDescent="0.3">
      <c r="W202" s="259"/>
      <c r="X202" s="259"/>
      <c r="AA202" s="188">
        <v>6.3599999999999604</v>
      </c>
      <c r="AB202" s="206">
        <v>43</v>
      </c>
    </row>
    <row r="203" spans="23:28" ht="16.5" x14ac:dyDescent="0.3">
      <c r="W203" s="259"/>
      <c r="X203" s="259"/>
      <c r="AA203" s="188">
        <v>6.3699999999999601</v>
      </c>
      <c r="AB203" s="206">
        <v>43</v>
      </c>
    </row>
    <row r="204" spans="23:28" ht="18" x14ac:dyDescent="0.25">
      <c r="W204" s="259"/>
      <c r="X204" s="259"/>
      <c r="AA204" s="178">
        <v>6.3799999999999599</v>
      </c>
      <c r="AB204" s="212">
        <v>43</v>
      </c>
    </row>
    <row r="205" spans="23:28" ht="16.5" x14ac:dyDescent="0.3">
      <c r="W205" s="259"/>
      <c r="X205" s="259"/>
      <c r="AA205" s="188">
        <v>6.3899999999999597</v>
      </c>
      <c r="AB205" s="206">
        <v>42</v>
      </c>
    </row>
    <row r="206" spans="23:28" ht="16.5" x14ac:dyDescent="0.3">
      <c r="W206" s="259"/>
      <c r="X206" s="259"/>
      <c r="AA206" s="188">
        <v>6.3999999999999604</v>
      </c>
      <c r="AB206" s="206">
        <v>42</v>
      </c>
    </row>
    <row r="207" spans="23:28" ht="16.5" x14ac:dyDescent="0.3">
      <c r="W207" s="259"/>
      <c r="X207" s="259"/>
      <c r="AA207" s="188">
        <v>6.4099999999999602</v>
      </c>
      <c r="AB207" s="206">
        <v>42</v>
      </c>
    </row>
    <row r="208" spans="23:28" ht="18" x14ac:dyDescent="0.25">
      <c r="W208" s="259"/>
      <c r="X208" s="259"/>
      <c r="AA208" s="178">
        <v>6.41999999999996</v>
      </c>
      <c r="AB208" s="212">
        <v>42</v>
      </c>
    </row>
    <row r="209" spans="23:28" ht="16.5" x14ac:dyDescent="0.3">
      <c r="W209" s="259"/>
      <c r="X209" s="259"/>
      <c r="AA209" s="188">
        <v>6.4299999999999597</v>
      </c>
      <c r="AB209" s="206">
        <v>41</v>
      </c>
    </row>
    <row r="210" spans="23:28" ht="16.5" x14ac:dyDescent="0.3">
      <c r="W210" s="259"/>
      <c r="X210" s="259"/>
      <c r="AA210" s="188">
        <v>6.4399999999999604</v>
      </c>
      <c r="AB210" s="206">
        <v>41</v>
      </c>
    </row>
    <row r="211" spans="23:28" ht="16.5" x14ac:dyDescent="0.3">
      <c r="W211" s="259"/>
      <c r="X211" s="259"/>
      <c r="AA211" s="188">
        <v>6.4499999999999602</v>
      </c>
      <c r="AB211" s="206">
        <v>41</v>
      </c>
    </row>
    <row r="212" spans="23:28" ht="18" x14ac:dyDescent="0.25">
      <c r="W212" s="259"/>
      <c r="X212" s="259"/>
      <c r="AA212" s="178">
        <v>6.45999999999996</v>
      </c>
      <c r="AB212" s="212">
        <v>41</v>
      </c>
    </row>
    <row r="213" spans="23:28" ht="16.5" x14ac:dyDescent="0.3">
      <c r="W213" s="259"/>
      <c r="X213" s="259"/>
      <c r="AA213" s="188">
        <v>6.4699999999999598</v>
      </c>
      <c r="AB213" s="206">
        <v>40</v>
      </c>
    </row>
    <row r="214" spans="23:28" ht="16.5" x14ac:dyDescent="0.3">
      <c r="W214" s="259"/>
      <c r="X214" s="259"/>
      <c r="AA214" s="188">
        <v>6.4799999999999596</v>
      </c>
      <c r="AB214" s="206">
        <v>40</v>
      </c>
    </row>
    <row r="215" spans="23:28" ht="16.5" x14ac:dyDescent="0.3">
      <c r="W215" s="259"/>
      <c r="X215" s="259"/>
      <c r="AA215" s="188">
        <v>6.4899999999999602</v>
      </c>
      <c r="AB215" s="206">
        <v>40</v>
      </c>
    </row>
    <row r="216" spans="23:28" ht="18" x14ac:dyDescent="0.25">
      <c r="W216" s="259"/>
      <c r="X216" s="259"/>
      <c r="AA216" s="178">
        <v>6.49999999999996</v>
      </c>
      <c r="AB216" s="212">
        <v>40</v>
      </c>
    </row>
    <row r="217" spans="23:28" ht="16.5" x14ac:dyDescent="0.3">
      <c r="W217" s="259"/>
      <c r="X217" s="259"/>
      <c r="AA217" s="188">
        <v>6.5099999999999598</v>
      </c>
      <c r="AB217" s="206">
        <v>39</v>
      </c>
    </row>
    <row r="218" spans="23:28" ht="16.5" x14ac:dyDescent="0.3">
      <c r="W218" s="259"/>
      <c r="X218" s="259"/>
      <c r="AA218" s="188">
        <v>6.5199999999999596</v>
      </c>
      <c r="AB218" s="206">
        <v>39</v>
      </c>
    </row>
    <row r="219" spans="23:28" ht="16.5" x14ac:dyDescent="0.3">
      <c r="W219" s="259"/>
      <c r="X219" s="259"/>
      <c r="AA219" s="188">
        <v>6.5299999999999496</v>
      </c>
      <c r="AB219" s="206">
        <v>39</v>
      </c>
    </row>
    <row r="220" spans="23:28" ht="18" x14ac:dyDescent="0.25">
      <c r="W220" s="259"/>
      <c r="X220" s="259"/>
      <c r="AA220" s="178">
        <v>6.5399999999999503</v>
      </c>
      <c r="AB220" s="212">
        <v>39</v>
      </c>
    </row>
    <row r="221" spans="23:28" ht="16.5" x14ac:dyDescent="0.3">
      <c r="W221" s="259"/>
      <c r="X221" s="259"/>
      <c r="AA221" s="188">
        <v>6.5499999999999501</v>
      </c>
      <c r="AB221" s="206">
        <v>38</v>
      </c>
    </row>
    <row r="222" spans="23:28" ht="16.5" x14ac:dyDescent="0.3">
      <c r="W222" s="259"/>
      <c r="X222" s="259"/>
      <c r="AA222" s="188">
        <v>6.5599999999999499</v>
      </c>
      <c r="AB222" s="206">
        <v>38</v>
      </c>
    </row>
    <row r="223" spans="23:28" ht="16.5" x14ac:dyDescent="0.3">
      <c r="W223" s="259"/>
      <c r="X223" s="259"/>
      <c r="AA223" s="188">
        <v>6.5699999999999497</v>
      </c>
      <c r="AB223" s="206">
        <v>38</v>
      </c>
    </row>
    <row r="224" spans="23:28" ht="18" x14ac:dyDescent="0.25">
      <c r="W224" s="259"/>
      <c r="X224" s="259"/>
      <c r="AA224" s="178">
        <v>6.5799999999999503</v>
      </c>
      <c r="AB224" s="212">
        <v>38</v>
      </c>
    </row>
    <row r="225" spans="23:28" ht="16.5" x14ac:dyDescent="0.3">
      <c r="W225" s="259"/>
      <c r="X225" s="259"/>
      <c r="AA225" s="188">
        <v>6.5899999999999501</v>
      </c>
      <c r="AB225" s="206">
        <v>37</v>
      </c>
    </row>
    <row r="226" spans="23:28" ht="16.5" x14ac:dyDescent="0.3">
      <c r="W226" s="259"/>
      <c r="X226" s="259"/>
      <c r="AA226" s="188">
        <v>6.5999999999999499</v>
      </c>
      <c r="AB226" s="206">
        <v>37</v>
      </c>
    </row>
    <row r="227" spans="23:28" ht="16.5" x14ac:dyDescent="0.3">
      <c r="W227" s="259"/>
      <c r="X227" s="259"/>
      <c r="AA227" s="188">
        <v>6.6099999999999497</v>
      </c>
      <c r="AB227" s="206">
        <v>37</v>
      </c>
    </row>
    <row r="228" spans="23:28" ht="18" x14ac:dyDescent="0.25">
      <c r="W228" s="259"/>
      <c r="X228" s="259"/>
      <c r="AA228" s="178">
        <v>6.6199999999999504</v>
      </c>
      <c r="AB228" s="212">
        <v>37</v>
      </c>
    </row>
    <row r="229" spans="23:28" ht="16.5" x14ac:dyDescent="0.3">
      <c r="W229" s="259"/>
      <c r="X229" s="259"/>
      <c r="AA229" s="188">
        <v>6.6299999999999502</v>
      </c>
      <c r="AB229" s="206">
        <v>36</v>
      </c>
    </row>
    <row r="230" spans="23:28" ht="16.5" x14ac:dyDescent="0.3">
      <c r="W230" s="259"/>
      <c r="X230" s="259"/>
      <c r="AA230" s="188">
        <v>6.6399999999999499</v>
      </c>
      <c r="AB230" s="206">
        <v>36</v>
      </c>
    </row>
    <row r="231" spans="23:28" ht="16.5" x14ac:dyDescent="0.3">
      <c r="W231" s="259"/>
      <c r="X231" s="259"/>
      <c r="AA231" s="188">
        <v>6.6499999999999497</v>
      </c>
      <c r="AB231" s="206">
        <v>36</v>
      </c>
    </row>
    <row r="232" spans="23:28" ht="18" x14ac:dyDescent="0.25">
      <c r="W232" s="259"/>
      <c r="X232" s="259"/>
      <c r="AA232" s="178">
        <v>6.6599999999999504</v>
      </c>
      <c r="AB232" s="212">
        <v>36</v>
      </c>
    </row>
    <row r="233" spans="23:28" ht="16.5" x14ac:dyDescent="0.3">
      <c r="W233" s="259"/>
      <c r="X233" s="259"/>
      <c r="AA233" s="188">
        <v>6.6699999999999502</v>
      </c>
      <c r="AB233" s="206">
        <v>35</v>
      </c>
    </row>
    <row r="234" spans="23:28" ht="16.5" x14ac:dyDescent="0.3">
      <c r="W234" s="259"/>
      <c r="X234" s="259"/>
      <c r="AA234" s="188">
        <v>6.67999999999995</v>
      </c>
      <c r="AB234" s="206">
        <v>35</v>
      </c>
    </row>
    <row r="235" spans="23:28" ht="16.5" x14ac:dyDescent="0.3">
      <c r="W235" s="259"/>
      <c r="X235" s="259"/>
      <c r="AA235" s="188">
        <v>6.6899999999999498</v>
      </c>
      <c r="AB235" s="206">
        <v>35</v>
      </c>
    </row>
    <row r="236" spans="23:28" ht="18" x14ac:dyDescent="0.25">
      <c r="W236" s="259"/>
      <c r="X236" s="259"/>
      <c r="AA236" s="178">
        <v>6.6999999999999504</v>
      </c>
      <c r="AB236" s="212">
        <v>35</v>
      </c>
    </row>
    <row r="237" spans="23:28" ht="16.5" x14ac:dyDescent="0.3">
      <c r="W237" s="259"/>
      <c r="X237" s="259"/>
      <c r="AA237" s="188">
        <v>6.7099999999999502</v>
      </c>
      <c r="AB237" s="206">
        <v>34</v>
      </c>
    </row>
    <row r="238" spans="23:28" ht="16.5" x14ac:dyDescent="0.3">
      <c r="W238" s="259"/>
      <c r="X238" s="259"/>
      <c r="AA238" s="188">
        <v>6.71999999999995</v>
      </c>
      <c r="AB238" s="206">
        <v>34</v>
      </c>
    </row>
    <row r="239" spans="23:28" ht="16.5" x14ac:dyDescent="0.3">
      <c r="W239" s="259"/>
      <c r="X239" s="259"/>
      <c r="AA239" s="188">
        <v>6.7299999999999498</v>
      </c>
      <c r="AB239" s="206">
        <v>34</v>
      </c>
    </row>
    <row r="240" spans="23:28" ht="18" x14ac:dyDescent="0.25">
      <c r="W240" s="259"/>
      <c r="X240" s="259"/>
      <c r="AA240" s="178">
        <v>6.7399999999999496</v>
      </c>
      <c r="AB240" s="212">
        <v>34</v>
      </c>
    </row>
    <row r="241" spans="23:28" ht="16.5" x14ac:dyDescent="0.3">
      <c r="W241" s="259"/>
      <c r="X241" s="259"/>
      <c r="AA241" s="188">
        <v>6.7499999999999503</v>
      </c>
      <c r="AB241" s="206">
        <v>33</v>
      </c>
    </row>
    <row r="242" spans="23:28" ht="16.5" x14ac:dyDescent="0.3">
      <c r="W242" s="259"/>
      <c r="X242" s="259"/>
      <c r="AA242" s="188">
        <v>6.75999999999995</v>
      </c>
      <c r="AB242" s="206">
        <v>33</v>
      </c>
    </row>
    <row r="243" spans="23:28" ht="16.5" x14ac:dyDescent="0.3">
      <c r="W243" s="259"/>
      <c r="X243" s="259"/>
      <c r="AA243" s="188">
        <v>6.7699999999999498</v>
      </c>
      <c r="AB243" s="206">
        <v>33</v>
      </c>
    </row>
    <row r="244" spans="23:28" ht="18" x14ac:dyDescent="0.25">
      <c r="W244" s="259"/>
      <c r="X244" s="259"/>
      <c r="AA244" s="178">
        <v>6.7799999999999496</v>
      </c>
      <c r="AB244" s="212">
        <v>33</v>
      </c>
    </row>
    <row r="245" spans="23:28" ht="16.5" x14ac:dyDescent="0.3">
      <c r="AA245" s="188">
        <v>6.7899999999999503</v>
      </c>
      <c r="AB245" s="206">
        <v>32</v>
      </c>
    </row>
    <row r="246" spans="23:28" ht="16.5" x14ac:dyDescent="0.3">
      <c r="AA246" s="188">
        <v>6.7999999999999501</v>
      </c>
      <c r="AB246" s="206">
        <v>32</v>
      </c>
    </row>
    <row r="247" spans="23:28" ht="16.5" x14ac:dyDescent="0.3">
      <c r="AA247" s="188">
        <v>6.8099999999999499</v>
      </c>
      <c r="AB247" s="206">
        <v>32</v>
      </c>
    </row>
    <row r="248" spans="23:28" ht="18" x14ac:dyDescent="0.25">
      <c r="AA248" s="178">
        <v>6.8199999999999497</v>
      </c>
      <c r="AB248" s="212">
        <v>32</v>
      </c>
    </row>
    <row r="249" spans="23:28" ht="16.5" x14ac:dyDescent="0.3">
      <c r="AA249" s="188">
        <v>6.8299999999999503</v>
      </c>
      <c r="AB249" s="206">
        <v>31</v>
      </c>
    </row>
    <row r="250" spans="23:28" ht="16.5" x14ac:dyDescent="0.3">
      <c r="AA250" s="188">
        <v>6.8399999999999501</v>
      </c>
      <c r="AB250" s="206">
        <v>31</v>
      </c>
    </row>
    <row r="251" spans="23:28" ht="16.5" x14ac:dyDescent="0.3">
      <c r="AA251" s="188">
        <v>6.8499999999999499</v>
      </c>
      <c r="AB251" s="206">
        <v>31</v>
      </c>
    </row>
    <row r="252" spans="23:28" ht="18" x14ac:dyDescent="0.25">
      <c r="AA252" s="178">
        <v>6.8599999999999497</v>
      </c>
      <c r="AB252" s="212">
        <v>31</v>
      </c>
    </row>
    <row r="253" spans="23:28" ht="16.5" x14ac:dyDescent="0.3">
      <c r="AA253" s="188">
        <v>6.8699999999999504</v>
      </c>
      <c r="AB253" s="206">
        <v>30</v>
      </c>
    </row>
    <row r="254" spans="23:28" ht="16.5" x14ac:dyDescent="0.3">
      <c r="AA254" s="188">
        <v>6.8799999999999502</v>
      </c>
      <c r="AB254" s="206">
        <v>30</v>
      </c>
    </row>
    <row r="255" spans="23:28" ht="16.5" x14ac:dyDescent="0.3">
      <c r="AA255" s="188">
        <v>6.8899999999999499</v>
      </c>
      <c r="AB255" s="206">
        <v>30</v>
      </c>
    </row>
    <row r="256" spans="23:28" ht="18" x14ac:dyDescent="0.25">
      <c r="AA256" s="178">
        <v>6.8999999999999497</v>
      </c>
      <c r="AB256" s="212">
        <v>30</v>
      </c>
    </row>
    <row r="257" spans="27:28" ht="16.5" x14ac:dyDescent="0.3">
      <c r="AA257" s="188">
        <v>6.9099999999999504</v>
      </c>
      <c r="AB257" s="206">
        <v>29</v>
      </c>
    </row>
    <row r="258" spans="27:28" ht="16.5" x14ac:dyDescent="0.3">
      <c r="AA258" s="188">
        <v>6.9199999999999502</v>
      </c>
      <c r="AB258" s="206">
        <v>29</v>
      </c>
    </row>
    <row r="259" spans="27:28" ht="16.5" x14ac:dyDescent="0.3">
      <c r="AA259" s="188">
        <v>6.92999999999995</v>
      </c>
      <c r="AB259" s="206">
        <v>29</v>
      </c>
    </row>
    <row r="260" spans="27:28" ht="18" x14ac:dyDescent="0.25">
      <c r="AA260" s="178">
        <v>6.9399999999999498</v>
      </c>
      <c r="AB260" s="212">
        <v>29</v>
      </c>
    </row>
    <row r="261" spans="27:28" ht="16.5" x14ac:dyDescent="0.3">
      <c r="AA261" s="188">
        <v>6.9499999999999504</v>
      </c>
      <c r="AB261" s="206">
        <v>28</v>
      </c>
    </row>
    <row r="262" spans="27:28" ht="16.5" x14ac:dyDescent="0.3">
      <c r="AA262" s="188">
        <v>6.9599999999999502</v>
      </c>
      <c r="AB262" s="206">
        <v>28</v>
      </c>
    </row>
    <row r="263" spans="27:28" ht="16.5" x14ac:dyDescent="0.3">
      <c r="AA263" s="188">
        <v>6.96999999999995</v>
      </c>
      <c r="AB263" s="206">
        <v>28</v>
      </c>
    </row>
    <row r="264" spans="27:28" ht="18" x14ac:dyDescent="0.25">
      <c r="AA264" s="178">
        <v>6.9799999999999498</v>
      </c>
      <c r="AB264" s="212">
        <v>28</v>
      </c>
    </row>
    <row r="265" spans="27:28" ht="16.5" x14ac:dyDescent="0.3">
      <c r="AA265" s="188">
        <v>6.9899999999999496</v>
      </c>
      <c r="AB265" s="206">
        <v>27</v>
      </c>
    </row>
    <row r="266" spans="27:28" ht="16.5" x14ac:dyDescent="0.3">
      <c r="AA266" s="188">
        <v>6.9999999999999503</v>
      </c>
      <c r="AB266" s="206">
        <v>27</v>
      </c>
    </row>
    <row r="267" spans="27:28" ht="16.5" x14ac:dyDescent="0.3">
      <c r="AA267" s="188">
        <v>7.0099999999999403</v>
      </c>
      <c r="AB267" s="206">
        <v>27</v>
      </c>
    </row>
    <row r="268" spans="27:28" ht="18" x14ac:dyDescent="0.25">
      <c r="AA268" s="178">
        <v>7.0199999999999401</v>
      </c>
      <c r="AB268" s="212">
        <v>27</v>
      </c>
    </row>
    <row r="269" spans="27:28" ht="16.5" x14ac:dyDescent="0.3">
      <c r="AA269" s="188">
        <v>7.0299999999999399</v>
      </c>
      <c r="AB269" s="206">
        <v>26</v>
      </c>
    </row>
    <row r="270" spans="27:28" ht="16.5" x14ac:dyDescent="0.3">
      <c r="AA270" s="188">
        <v>7.0399999999999396</v>
      </c>
      <c r="AB270" s="206">
        <v>26</v>
      </c>
    </row>
    <row r="271" spans="27:28" ht="16.5" x14ac:dyDescent="0.3">
      <c r="AA271" s="188">
        <v>7.0499999999999403</v>
      </c>
      <c r="AB271" s="206">
        <v>26</v>
      </c>
    </row>
    <row r="272" spans="27:28" ht="18" x14ac:dyDescent="0.25">
      <c r="AA272" s="178">
        <v>7.0599999999999401</v>
      </c>
      <c r="AB272" s="212">
        <v>26</v>
      </c>
    </row>
    <row r="273" spans="27:28" ht="16.5" x14ac:dyDescent="0.3">
      <c r="AA273" s="188">
        <v>7.0699999999999399</v>
      </c>
      <c r="AB273" s="206">
        <v>25</v>
      </c>
    </row>
    <row r="274" spans="27:28" ht="16.5" x14ac:dyDescent="0.3">
      <c r="AA274" s="188">
        <v>7.0799999999999397</v>
      </c>
      <c r="AB274" s="206">
        <v>25</v>
      </c>
    </row>
    <row r="275" spans="27:28" ht="16.5" x14ac:dyDescent="0.3">
      <c r="AA275" s="188">
        <v>7.0899999999999403</v>
      </c>
      <c r="AB275" s="206">
        <v>25</v>
      </c>
    </row>
    <row r="276" spans="27:28" ht="18" x14ac:dyDescent="0.25">
      <c r="AA276" s="178">
        <v>7.0999999999999401</v>
      </c>
      <c r="AB276" s="212">
        <v>25</v>
      </c>
    </row>
    <row r="277" spans="27:28" ht="16.5" x14ac:dyDescent="0.3">
      <c r="AA277" s="188">
        <v>7.1099999999999399</v>
      </c>
      <c r="AB277" s="206">
        <v>24</v>
      </c>
    </row>
    <row r="278" spans="27:28" ht="16.5" x14ac:dyDescent="0.3">
      <c r="AA278" s="188">
        <v>7.1199999999999397</v>
      </c>
      <c r="AB278" s="206">
        <v>24</v>
      </c>
    </row>
    <row r="279" spans="27:28" ht="16.5" x14ac:dyDescent="0.3">
      <c r="AA279" s="188">
        <v>7.1299999999999404</v>
      </c>
      <c r="AB279" s="206">
        <v>24</v>
      </c>
    </row>
    <row r="280" spans="27:28" ht="18" x14ac:dyDescent="0.25">
      <c r="AA280" s="178">
        <v>7.1399999999999402</v>
      </c>
      <c r="AB280" s="212">
        <v>24</v>
      </c>
    </row>
    <row r="281" spans="27:28" ht="16.5" x14ac:dyDescent="0.3">
      <c r="AA281" s="188">
        <v>7.14999999999994</v>
      </c>
      <c r="AB281" s="206">
        <v>23</v>
      </c>
    </row>
    <row r="282" spans="27:28" ht="16.5" x14ac:dyDescent="0.3">
      <c r="AA282" s="188">
        <v>7.1599999999999397</v>
      </c>
      <c r="AB282" s="206">
        <v>23</v>
      </c>
    </row>
    <row r="283" spans="27:28" ht="16.5" x14ac:dyDescent="0.3">
      <c r="AA283" s="188">
        <v>7.1699999999999404</v>
      </c>
      <c r="AB283" s="206">
        <v>23</v>
      </c>
    </row>
    <row r="284" spans="27:28" ht="18" x14ac:dyDescent="0.25">
      <c r="AA284" s="178">
        <v>7.1799999999999402</v>
      </c>
      <c r="AB284" s="212">
        <v>23</v>
      </c>
    </row>
    <row r="285" spans="27:28" ht="16.5" x14ac:dyDescent="0.3">
      <c r="AA285" s="188">
        <v>7.18999999999994</v>
      </c>
      <c r="AB285" s="206">
        <v>22</v>
      </c>
    </row>
    <row r="286" spans="27:28" ht="16.5" x14ac:dyDescent="0.3">
      <c r="AA286" s="188">
        <v>7.1999999999999398</v>
      </c>
      <c r="AB286" s="206">
        <v>22</v>
      </c>
    </row>
    <row r="287" spans="27:28" ht="16.5" x14ac:dyDescent="0.3">
      <c r="AA287" s="188">
        <v>7.2099999999999396</v>
      </c>
      <c r="AB287" s="206">
        <v>22</v>
      </c>
    </row>
    <row r="288" spans="27:28" ht="18" x14ac:dyDescent="0.25">
      <c r="AA288" s="178">
        <v>7.2199999999999402</v>
      </c>
      <c r="AB288" s="212">
        <v>22</v>
      </c>
    </row>
    <row r="289" spans="27:28" ht="16.5" x14ac:dyDescent="0.3">
      <c r="AA289" s="188">
        <v>7.22999999999994</v>
      </c>
      <c r="AB289" s="206">
        <v>21</v>
      </c>
    </row>
    <row r="290" spans="27:28" ht="16.5" x14ac:dyDescent="0.3">
      <c r="AA290" s="188">
        <v>7.2399999999999398</v>
      </c>
      <c r="AB290" s="206">
        <v>21</v>
      </c>
    </row>
    <row r="291" spans="27:28" ht="16.5" x14ac:dyDescent="0.3">
      <c r="AA291" s="188">
        <v>7.2499999999999396</v>
      </c>
      <c r="AB291" s="206">
        <v>21</v>
      </c>
    </row>
    <row r="292" spans="27:28" ht="18" x14ac:dyDescent="0.25">
      <c r="AA292" s="178">
        <v>7.2599999999999403</v>
      </c>
      <c r="AB292" s="212">
        <v>21</v>
      </c>
    </row>
    <row r="293" spans="27:28" ht="16.5" x14ac:dyDescent="0.3">
      <c r="AA293" s="188">
        <v>7.2699999999999401</v>
      </c>
      <c r="AB293" s="206">
        <v>20</v>
      </c>
    </row>
    <row r="294" spans="27:28" ht="16.5" x14ac:dyDescent="0.3">
      <c r="AA294" s="188">
        <v>7.2799999999999399</v>
      </c>
      <c r="AB294" s="206">
        <v>20</v>
      </c>
    </row>
    <row r="295" spans="27:28" ht="16.5" x14ac:dyDescent="0.3">
      <c r="AA295" s="188">
        <v>7.2899999999999396</v>
      </c>
      <c r="AB295" s="206">
        <v>20</v>
      </c>
    </row>
    <row r="296" spans="27:28" ht="18" x14ac:dyDescent="0.25">
      <c r="AA296" s="178">
        <v>7.2999999999999403</v>
      </c>
      <c r="AB296" s="212">
        <v>20</v>
      </c>
    </row>
    <row r="297" spans="27:28" ht="16.5" x14ac:dyDescent="0.3">
      <c r="AA297" s="188">
        <v>7.3099999999999401</v>
      </c>
      <c r="AB297" s="206">
        <v>19</v>
      </c>
    </row>
    <row r="298" spans="27:28" ht="16.5" x14ac:dyDescent="0.3">
      <c r="AA298" s="188">
        <v>7.3199999999999399</v>
      </c>
      <c r="AB298" s="206">
        <v>19</v>
      </c>
    </row>
    <row r="299" spans="27:28" ht="16.5" x14ac:dyDescent="0.3">
      <c r="AA299" s="188">
        <v>7.3299999999999397</v>
      </c>
      <c r="AB299" s="206">
        <v>19</v>
      </c>
    </row>
    <row r="300" spans="27:28" ht="18" x14ac:dyDescent="0.25">
      <c r="AA300" s="178">
        <v>7.3399999999999403</v>
      </c>
      <c r="AB300" s="212">
        <v>19</v>
      </c>
    </row>
    <row r="301" spans="27:28" ht="16.5" x14ac:dyDescent="0.3">
      <c r="AA301" s="188">
        <v>7.3499999999999401</v>
      </c>
      <c r="AB301" s="206">
        <v>18</v>
      </c>
    </row>
    <row r="302" spans="27:28" ht="16.5" x14ac:dyDescent="0.3">
      <c r="AA302" s="188">
        <v>7.3599999999999399</v>
      </c>
      <c r="AB302" s="206">
        <v>18</v>
      </c>
    </row>
    <row r="303" spans="27:28" ht="16.5" x14ac:dyDescent="0.3">
      <c r="AA303" s="188">
        <v>7.3699999999999397</v>
      </c>
      <c r="AB303" s="206">
        <v>18</v>
      </c>
    </row>
    <row r="304" spans="27:28" ht="18" x14ac:dyDescent="0.25">
      <c r="AA304" s="178">
        <v>7.3799999999999404</v>
      </c>
      <c r="AB304" s="212">
        <v>18</v>
      </c>
    </row>
    <row r="305" spans="27:28" ht="16.5" x14ac:dyDescent="0.3">
      <c r="AA305" s="188">
        <v>7.3899999999999402</v>
      </c>
      <c r="AB305" s="206">
        <v>17</v>
      </c>
    </row>
    <row r="306" spans="27:28" ht="16.5" x14ac:dyDescent="0.3">
      <c r="AA306" s="188">
        <v>7.39999999999994</v>
      </c>
      <c r="AB306" s="206">
        <v>17</v>
      </c>
    </row>
    <row r="307" spans="27:28" ht="16.5" x14ac:dyDescent="0.3">
      <c r="AA307" s="188">
        <v>7.4099999999999397</v>
      </c>
      <c r="AB307" s="206">
        <v>17</v>
      </c>
    </row>
    <row r="308" spans="27:28" ht="18" x14ac:dyDescent="0.25">
      <c r="AA308" s="178">
        <v>7.4199999999999404</v>
      </c>
      <c r="AB308" s="212">
        <v>17</v>
      </c>
    </row>
    <row r="309" spans="27:28" ht="16.5" x14ac:dyDescent="0.3">
      <c r="AA309" s="188">
        <v>7.4299999999999402</v>
      </c>
      <c r="AB309" s="206">
        <v>16</v>
      </c>
    </row>
    <row r="310" spans="27:28" ht="16.5" x14ac:dyDescent="0.3">
      <c r="AA310" s="188">
        <v>7.43999999999994</v>
      </c>
      <c r="AB310" s="206">
        <v>16</v>
      </c>
    </row>
    <row r="311" spans="27:28" ht="16.5" x14ac:dyDescent="0.3">
      <c r="AA311" s="188">
        <v>7.4499999999999398</v>
      </c>
      <c r="AB311" s="206">
        <v>16</v>
      </c>
    </row>
    <row r="312" spans="27:28" ht="18" x14ac:dyDescent="0.25">
      <c r="AA312" s="178">
        <v>7.4599999999999396</v>
      </c>
      <c r="AB312" s="212">
        <v>16</v>
      </c>
    </row>
    <row r="313" spans="27:28" ht="16.5" x14ac:dyDescent="0.3">
      <c r="AA313" s="188">
        <v>7.4699999999999402</v>
      </c>
      <c r="AB313" s="206">
        <v>15</v>
      </c>
    </row>
    <row r="314" spans="27:28" ht="16.5" x14ac:dyDescent="0.3">
      <c r="AA314" s="188">
        <v>7.4799999999999303</v>
      </c>
      <c r="AB314" s="206">
        <v>15</v>
      </c>
    </row>
    <row r="315" spans="27:28" ht="16.5" x14ac:dyDescent="0.3">
      <c r="AA315" s="188">
        <v>7.48999999999993</v>
      </c>
      <c r="AB315" s="206">
        <v>15</v>
      </c>
    </row>
    <row r="316" spans="27:28" ht="18" x14ac:dyDescent="0.25">
      <c r="AA316" s="178">
        <v>7.4999999999999298</v>
      </c>
      <c r="AB316" s="212">
        <v>15</v>
      </c>
    </row>
    <row r="317" spans="27:28" ht="16.5" x14ac:dyDescent="0.3">
      <c r="AA317" s="188">
        <v>7.5099999999999296</v>
      </c>
      <c r="AB317" s="206">
        <v>14</v>
      </c>
    </row>
    <row r="318" spans="27:28" ht="16.5" x14ac:dyDescent="0.3">
      <c r="AA318" s="188">
        <v>7.5199999999999303</v>
      </c>
      <c r="AB318" s="206">
        <v>14</v>
      </c>
    </row>
    <row r="319" spans="27:28" ht="16.5" x14ac:dyDescent="0.3">
      <c r="AA319" s="188">
        <v>7.5299999999999301</v>
      </c>
      <c r="AB319" s="206">
        <v>14</v>
      </c>
    </row>
    <row r="320" spans="27:28" ht="18" x14ac:dyDescent="0.25">
      <c r="AA320" s="178">
        <v>7.5399999999999299</v>
      </c>
      <c r="AB320" s="212">
        <v>14</v>
      </c>
    </row>
    <row r="321" spans="27:28" ht="16.5" x14ac:dyDescent="0.3">
      <c r="AA321" s="188">
        <v>7.5499999999999297</v>
      </c>
      <c r="AB321" s="206">
        <v>13</v>
      </c>
    </row>
    <row r="322" spans="27:28" ht="16.5" x14ac:dyDescent="0.3">
      <c r="AA322" s="188">
        <v>7.5599999999999303</v>
      </c>
      <c r="AB322" s="206">
        <v>13</v>
      </c>
    </row>
    <row r="323" spans="27:28" ht="16.5" x14ac:dyDescent="0.3">
      <c r="AA323" s="188">
        <v>7.5699999999999301</v>
      </c>
      <c r="AB323" s="206">
        <v>13</v>
      </c>
    </row>
    <row r="324" spans="27:28" ht="18" x14ac:dyDescent="0.25">
      <c r="AA324" s="178">
        <v>7.5799999999999299</v>
      </c>
      <c r="AB324" s="212">
        <v>13</v>
      </c>
    </row>
    <row r="325" spans="27:28" ht="16.5" x14ac:dyDescent="0.3">
      <c r="AA325" s="188">
        <v>7.5899999999999297</v>
      </c>
      <c r="AB325" s="206">
        <v>12</v>
      </c>
    </row>
    <row r="326" spans="27:28" ht="16.5" x14ac:dyDescent="0.3">
      <c r="AA326" s="188">
        <v>7.5999999999999304</v>
      </c>
      <c r="AB326" s="206">
        <v>12</v>
      </c>
    </row>
    <row r="327" spans="27:28" ht="16.5" x14ac:dyDescent="0.3">
      <c r="AA327" s="188">
        <v>7.6099999999999302</v>
      </c>
      <c r="AB327" s="206">
        <v>12</v>
      </c>
    </row>
    <row r="328" spans="27:28" ht="18" x14ac:dyDescent="0.25">
      <c r="AA328" s="178">
        <v>7.6199999999999299</v>
      </c>
      <c r="AB328" s="212">
        <v>12</v>
      </c>
    </row>
    <row r="329" spans="27:28" ht="16.5" x14ac:dyDescent="0.3">
      <c r="AA329" s="188">
        <v>7.6299999999999297</v>
      </c>
      <c r="AB329" s="206">
        <v>11</v>
      </c>
    </row>
    <row r="330" spans="27:28" ht="16.5" x14ac:dyDescent="0.3">
      <c r="AA330" s="188">
        <v>7.6399999999999304</v>
      </c>
      <c r="AB330" s="206">
        <v>11</v>
      </c>
    </row>
    <row r="331" spans="27:28" ht="16.5" x14ac:dyDescent="0.3">
      <c r="AA331" s="188">
        <v>7.6499999999999302</v>
      </c>
      <c r="AB331" s="206">
        <v>11</v>
      </c>
    </row>
    <row r="332" spans="27:28" ht="18" x14ac:dyDescent="0.25">
      <c r="AA332" s="178">
        <v>7.65999999999993</v>
      </c>
      <c r="AB332" s="212">
        <v>11</v>
      </c>
    </row>
    <row r="333" spans="27:28" ht="16.5" x14ac:dyDescent="0.3">
      <c r="AA333" s="188">
        <v>7.6699999999999298</v>
      </c>
      <c r="AB333" s="206">
        <v>10</v>
      </c>
    </row>
    <row r="334" spans="27:28" ht="16.5" x14ac:dyDescent="0.3">
      <c r="AA334" s="188">
        <v>7.6799999999999304</v>
      </c>
      <c r="AB334" s="206">
        <v>10</v>
      </c>
    </row>
    <row r="335" spans="27:28" ht="16.5" x14ac:dyDescent="0.3">
      <c r="AA335" s="188">
        <v>7.6899999999999302</v>
      </c>
      <c r="AB335" s="206">
        <v>10</v>
      </c>
    </row>
    <row r="336" spans="27:28" ht="18" x14ac:dyDescent="0.25">
      <c r="AA336" s="178">
        <v>7.69999999999993</v>
      </c>
      <c r="AB336" s="212">
        <v>10</v>
      </c>
    </row>
    <row r="337" spans="27:28" ht="16.5" x14ac:dyDescent="0.3">
      <c r="AA337" s="188">
        <v>7.7099999999999298</v>
      </c>
      <c r="AB337" s="206">
        <v>9</v>
      </c>
    </row>
    <row r="338" spans="27:28" ht="16.5" x14ac:dyDescent="0.3">
      <c r="AA338" s="188">
        <v>7.7199999999999296</v>
      </c>
      <c r="AB338" s="206">
        <v>9</v>
      </c>
    </row>
    <row r="339" spans="27:28" ht="16.5" x14ac:dyDescent="0.3">
      <c r="AA339" s="188">
        <v>7.7299999999999303</v>
      </c>
      <c r="AB339" s="206">
        <v>9</v>
      </c>
    </row>
    <row r="340" spans="27:28" ht="18" x14ac:dyDescent="0.25">
      <c r="AA340" s="178">
        <v>7.73999999999993</v>
      </c>
      <c r="AB340" s="212">
        <v>9</v>
      </c>
    </row>
    <row r="341" spans="27:28" ht="16.5" x14ac:dyDescent="0.3">
      <c r="AA341" s="188">
        <v>7.7499999999999298</v>
      </c>
      <c r="AB341" s="206">
        <v>8</v>
      </c>
    </row>
    <row r="342" spans="27:28" ht="16.5" x14ac:dyDescent="0.3">
      <c r="AA342" s="188">
        <v>7.7599999999999296</v>
      </c>
      <c r="AB342" s="206">
        <v>8</v>
      </c>
    </row>
    <row r="343" spans="27:28" ht="16.5" x14ac:dyDescent="0.3">
      <c r="AA343" s="188">
        <v>7.7699999999999303</v>
      </c>
      <c r="AB343" s="206">
        <v>8</v>
      </c>
    </row>
    <row r="344" spans="27:28" ht="18" x14ac:dyDescent="0.25">
      <c r="AA344" s="178">
        <v>7.7799999999999301</v>
      </c>
      <c r="AB344" s="212">
        <v>8</v>
      </c>
    </row>
    <row r="345" spans="27:28" ht="16.5" x14ac:dyDescent="0.3">
      <c r="AA345" s="188">
        <v>7.7899999999999299</v>
      </c>
      <c r="AB345" s="206">
        <v>7</v>
      </c>
    </row>
    <row r="346" spans="27:28" ht="16.5" x14ac:dyDescent="0.3">
      <c r="AA346" s="188">
        <v>7.7999999999999297</v>
      </c>
      <c r="AB346" s="206">
        <v>7</v>
      </c>
    </row>
    <row r="347" spans="27:28" ht="16.5" x14ac:dyDescent="0.3">
      <c r="AA347" s="188">
        <v>7.8099999999999303</v>
      </c>
      <c r="AB347" s="206">
        <v>7</v>
      </c>
    </row>
    <row r="348" spans="27:28" ht="18" x14ac:dyDescent="0.25">
      <c r="AA348" s="178">
        <v>7.8199999999999301</v>
      </c>
      <c r="AB348" s="212">
        <v>7</v>
      </c>
    </row>
    <row r="349" spans="27:28" ht="16.5" x14ac:dyDescent="0.3">
      <c r="AA349" s="188">
        <v>7.8299999999999299</v>
      </c>
      <c r="AB349" s="206">
        <v>6</v>
      </c>
    </row>
    <row r="350" spans="27:28" ht="16.5" x14ac:dyDescent="0.3">
      <c r="AA350" s="188">
        <v>7.8399999999999297</v>
      </c>
      <c r="AB350" s="206">
        <v>6</v>
      </c>
    </row>
    <row r="351" spans="27:28" ht="16.5" x14ac:dyDescent="0.3">
      <c r="AA351" s="188">
        <v>7.8499999999999304</v>
      </c>
      <c r="AB351" s="206">
        <v>6</v>
      </c>
    </row>
    <row r="352" spans="27:28" ht="18" x14ac:dyDescent="0.25">
      <c r="AA352" s="178">
        <v>7.8599999999999302</v>
      </c>
      <c r="AB352" s="212">
        <v>6</v>
      </c>
    </row>
    <row r="353" spans="27:28" ht="16.5" x14ac:dyDescent="0.3">
      <c r="AA353" s="188">
        <v>7.8699999999999299</v>
      </c>
      <c r="AB353" s="206">
        <v>5</v>
      </c>
    </row>
    <row r="354" spans="27:28" ht="16.5" x14ac:dyDescent="0.3">
      <c r="AA354" s="188">
        <v>7.8799999999999297</v>
      </c>
      <c r="AB354" s="206">
        <v>5</v>
      </c>
    </row>
    <row r="355" spans="27:28" ht="16.5" x14ac:dyDescent="0.3">
      <c r="AA355" s="188">
        <v>7.8899999999999304</v>
      </c>
      <c r="AB355" s="206">
        <v>5</v>
      </c>
    </row>
    <row r="356" spans="27:28" ht="18" x14ac:dyDescent="0.25">
      <c r="AA356" s="178">
        <v>7.8999999999999302</v>
      </c>
      <c r="AB356" s="212">
        <v>5</v>
      </c>
    </row>
    <row r="357" spans="27:28" ht="16.5" x14ac:dyDescent="0.3">
      <c r="AA357" s="188">
        <v>7.90999999999993</v>
      </c>
      <c r="AB357" s="206">
        <v>4</v>
      </c>
    </row>
    <row r="358" spans="27:28" ht="16.5" x14ac:dyDescent="0.3">
      <c r="AA358" s="188">
        <v>7.9199999999999298</v>
      </c>
      <c r="AB358" s="206">
        <v>4</v>
      </c>
    </row>
    <row r="359" spans="27:28" ht="16.5" x14ac:dyDescent="0.3">
      <c r="AA359" s="188">
        <v>7.9299999999999304</v>
      </c>
      <c r="AB359" s="206">
        <v>4</v>
      </c>
    </row>
    <row r="360" spans="27:28" ht="18" x14ac:dyDescent="0.25">
      <c r="AA360" s="178">
        <v>7.9399999999999302</v>
      </c>
      <c r="AB360" s="212">
        <v>4</v>
      </c>
    </row>
    <row r="361" spans="27:28" ht="16.5" x14ac:dyDescent="0.3">
      <c r="AA361" s="188">
        <v>7.9499999999999202</v>
      </c>
      <c r="AB361" s="206">
        <v>3</v>
      </c>
    </row>
    <row r="362" spans="27:28" ht="16.5" x14ac:dyDescent="0.3">
      <c r="AA362" s="188">
        <v>7.95999999999992</v>
      </c>
      <c r="AB362" s="206">
        <v>3</v>
      </c>
    </row>
    <row r="363" spans="27:28" ht="16.5" x14ac:dyDescent="0.3">
      <c r="AA363" s="188">
        <v>7.9699999999999198</v>
      </c>
      <c r="AB363" s="206">
        <v>3</v>
      </c>
    </row>
    <row r="364" spans="27:28" ht="18" x14ac:dyDescent="0.25">
      <c r="AA364" s="178">
        <v>7.9799999999999196</v>
      </c>
      <c r="AB364" s="212">
        <v>3</v>
      </c>
    </row>
    <row r="365" spans="27:28" ht="16.5" x14ac:dyDescent="0.3">
      <c r="AA365" s="188">
        <v>7.9899999999999203</v>
      </c>
      <c r="AB365" s="206">
        <v>2</v>
      </c>
    </row>
    <row r="366" spans="27:28" ht="16.5" x14ac:dyDescent="0.3">
      <c r="AA366" s="188">
        <v>7.9999999999999201</v>
      </c>
      <c r="AB366" s="206">
        <v>2</v>
      </c>
    </row>
    <row r="367" spans="27:28" ht="16.5" x14ac:dyDescent="0.3">
      <c r="AA367" s="188">
        <v>8.0099999999999199</v>
      </c>
      <c r="AB367" s="206">
        <v>2</v>
      </c>
    </row>
    <row r="368" spans="27:28" ht="18" x14ac:dyDescent="0.25">
      <c r="AA368" s="178">
        <v>8.0199999999999196</v>
      </c>
      <c r="AB368" s="212">
        <v>2</v>
      </c>
    </row>
    <row r="369" spans="27:28" ht="16.5" x14ac:dyDescent="0.3">
      <c r="AA369" s="188">
        <v>8.0299999999999194</v>
      </c>
      <c r="AB369" s="206">
        <v>1</v>
      </c>
    </row>
    <row r="370" spans="27:28" ht="16.5" x14ac:dyDescent="0.3">
      <c r="AA370" s="188">
        <v>8.0399999999999192</v>
      </c>
      <c r="AB370" s="206">
        <v>1</v>
      </c>
    </row>
    <row r="371" spans="27:28" ht="16.5" x14ac:dyDescent="0.3">
      <c r="AA371" s="188">
        <v>8.0499999999999208</v>
      </c>
      <c r="AB371" s="206">
        <v>1</v>
      </c>
    </row>
    <row r="372" spans="27:28" ht="18" x14ac:dyDescent="0.25">
      <c r="AA372" s="178">
        <v>8.0599999999999206</v>
      </c>
      <c r="AB372" s="212">
        <v>1</v>
      </c>
    </row>
    <row r="373" spans="27:28" ht="16.5" x14ac:dyDescent="0.3">
      <c r="AA373" s="188">
        <v>8.0699999999999203</v>
      </c>
      <c r="AB373" s="206">
        <v>0</v>
      </c>
    </row>
  </sheetData>
  <sheetProtection algorithmName="SHA-512" hashValue="jeZgH5l2ISYQnCnbTUb/GY7XznXiYol14oj0vDGrQ6aT7GiiiIK1NTca1wf4F53xOgOitslJto5237a/S68orQ==" saltValue="wC4t+ZHYgpp11BKF2cD2eg==" spinCount="100000" sheet="1" scenarios="1" deleteColumns="0" deleteRows="0" selectLockedCells="1"/>
  <sortState xmlns:xlrd2="http://schemas.microsoft.com/office/spreadsheetml/2017/richdata2" ref="AE5:AF24">
    <sortCondition ref="AE5:AE24"/>
  </sortState>
  <mergeCells count="18">
    <mergeCell ref="AF3:AF4"/>
    <mergeCell ref="AE3:AE4"/>
    <mergeCell ref="T3:T4"/>
    <mergeCell ref="U3:U4"/>
    <mergeCell ref="AA3:AA4"/>
    <mergeCell ref="AB3:AB4"/>
    <mergeCell ref="X3:X4"/>
    <mergeCell ref="W3:W4"/>
    <mergeCell ref="A3:A4"/>
    <mergeCell ref="C3:C4"/>
    <mergeCell ref="D3:D4"/>
    <mergeCell ref="F3:F4"/>
    <mergeCell ref="G3:G4"/>
    <mergeCell ref="L3:L4"/>
    <mergeCell ref="O3:O4"/>
    <mergeCell ref="N3:N4"/>
    <mergeCell ref="Q3:Q4"/>
    <mergeCell ref="R3:R4"/>
  </mergeCell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3:AA470"/>
  <sheetViews>
    <sheetView topLeftCell="F7" workbookViewId="0">
      <selection activeCell="V23" sqref="V23"/>
    </sheetView>
  </sheetViews>
  <sheetFormatPr defaultRowHeight="15" x14ac:dyDescent="0.25"/>
  <cols>
    <col min="3" max="3" width="10.5703125" customWidth="1"/>
    <col min="10" max="10" width="9.5703125" customWidth="1"/>
    <col min="11" max="11" width="6.42578125" customWidth="1"/>
    <col min="12" max="12" width="4.5703125" customWidth="1"/>
    <col min="13" max="13" width="10" customWidth="1"/>
    <col min="14" max="14" width="6.42578125" customWidth="1"/>
    <col min="15" max="15" width="4.5703125" customWidth="1"/>
    <col min="17" max="17" width="6.42578125" customWidth="1"/>
    <col min="18" max="18" width="4.5703125" customWidth="1"/>
    <col min="20" max="20" width="6.42578125" customWidth="1"/>
    <col min="21" max="21" width="4.7109375" customWidth="1"/>
    <col min="23" max="23" width="6.42578125" customWidth="1"/>
    <col min="24" max="24" width="4.5703125" customWidth="1"/>
    <col min="25" max="25" width="4.85546875" customWidth="1"/>
    <col min="26" max="26" width="9.7109375" customWidth="1"/>
  </cols>
  <sheetData>
    <row r="3" spans="1:27" ht="63" x14ac:dyDescent="0.25">
      <c r="A3" s="283" t="s">
        <v>7</v>
      </c>
      <c r="B3" s="283" t="s">
        <v>205</v>
      </c>
      <c r="C3" s="283" t="s">
        <v>206</v>
      </c>
      <c r="D3" s="283" t="s">
        <v>207</v>
      </c>
      <c r="E3" s="283" t="s">
        <v>211</v>
      </c>
      <c r="F3" s="283" t="s">
        <v>208</v>
      </c>
      <c r="G3" s="283" t="s">
        <v>209</v>
      </c>
      <c r="J3" s="283" t="s">
        <v>205</v>
      </c>
      <c r="K3" s="283" t="s">
        <v>7</v>
      </c>
      <c r="M3" s="283" t="s">
        <v>206</v>
      </c>
      <c r="N3" s="283" t="s">
        <v>7</v>
      </c>
      <c r="P3" s="283" t="s">
        <v>207</v>
      </c>
      <c r="Q3" s="283" t="s">
        <v>7</v>
      </c>
      <c r="S3" s="283" t="s">
        <v>208</v>
      </c>
      <c r="T3" s="283" t="s">
        <v>7</v>
      </c>
      <c r="U3" s="383"/>
      <c r="V3" s="283" t="s">
        <v>211</v>
      </c>
      <c r="W3" s="283" t="s">
        <v>7</v>
      </c>
      <c r="Z3" s="283" t="s">
        <v>209</v>
      </c>
      <c r="AA3" s="283" t="s">
        <v>7</v>
      </c>
    </row>
    <row r="4" spans="1:27" ht="16.5" x14ac:dyDescent="0.3">
      <c r="A4" s="284">
        <v>100</v>
      </c>
      <c r="B4" s="284">
        <v>2630</v>
      </c>
      <c r="C4" s="284">
        <v>63</v>
      </c>
      <c r="D4" s="284">
        <v>36</v>
      </c>
      <c r="E4" s="269">
        <v>28</v>
      </c>
      <c r="F4" s="284">
        <v>45</v>
      </c>
      <c r="G4" s="288">
        <v>5</v>
      </c>
      <c r="J4" s="283">
        <v>0</v>
      </c>
      <c r="K4" s="283">
        <v>0</v>
      </c>
      <c r="M4" s="283">
        <v>0</v>
      </c>
      <c r="N4" s="283">
        <v>0</v>
      </c>
      <c r="P4" s="283">
        <v>0</v>
      </c>
      <c r="Q4" s="283">
        <v>0</v>
      </c>
      <c r="S4" s="283">
        <v>0</v>
      </c>
      <c r="T4" s="283">
        <v>0</v>
      </c>
      <c r="U4" s="383"/>
      <c r="V4" s="283">
        <v>0</v>
      </c>
      <c r="W4" s="283">
        <v>0</v>
      </c>
      <c r="Z4" s="242">
        <v>5</v>
      </c>
      <c r="AA4" s="273">
        <v>100</v>
      </c>
    </row>
    <row r="5" spans="1:27" ht="16.5" x14ac:dyDescent="0.3">
      <c r="A5" s="284">
        <v>99</v>
      </c>
      <c r="B5" s="284">
        <v>2619</v>
      </c>
      <c r="C5" s="284" t="s">
        <v>170</v>
      </c>
      <c r="D5" s="284" t="s">
        <v>170</v>
      </c>
      <c r="E5" s="269" t="s">
        <v>170</v>
      </c>
      <c r="F5" s="284" t="s">
        <v>170</v>
      </c>
      <c r="G5" s="288">
        <v>5.04</v>
      </c>
      <c r="J5" s="284">
        <v>1357</v>
      </c>
      <c r="K5" s="284">
        <v>1</v>
      </c>
      <c r="M5" s="284">
        <v>12</v>
      </c>
      <c r="N5" s="284">
        <v>2</v>
      </c>
      <c r="P5" s="284">
        <v>14</v>
      </c>
      <c r="Q5" s="284">
        <v>3</v>
      </c>
      <c r="S5" s="284">
        <v>23</v>
      </c>
      <c r="T5" s="284">
        <v>3</v>
      </c>
      <c r="U5" s="384"/>
      <c r="V5" s="269">
        <v>1</v>
      </c>
      <c r="W5" s="284">
        <v>11</v>
      </c>
      <c r="Z5" s="244">
        <v>5.01</v>
      </c>
      <c r="AA5" s="189">
        <v>99</v>
      </c>
    </row>
    <row r="6" spans="1:27" ht="16.5" x14ac:dyDescent="0.3">
      <c r="A6" s="284">
        <v>98</v>
      </c>
      <c r="B6" s="284">
        <v>2608</v>
      </c>
      <c r="C6" s="284">
        <v>62</v>
      </c>
      <c r="D6" s="284" t="s">
        <v>170</v>
      </c>
      <c r="E6" s="269">
        <v>27</v>
      </c>
      <c r="F6" s="284" t="s">
        <v>170</v>
      </c>
      <c r="G6" s="288">
        <v>5.08</v>
      </c>
      <c r="J6" s="284">
        <v>1372</v>
      </c>
      <c r="K6" s="284">
        <v>2</v>
      </c>
      <c r="M6" s="284">
        <v>13</v>
      </c>
      <c r="N6" s="284">
        <v>4</v>
      </c>
      <c r="P6" s="284">
        <v>15</v>
      </c>
      <c r="Q6" s="284">
        <v>7</v>
      </c>
      <c r="S6" s="284">
        <v>24</v>
      </c>
      <c r="T6" s="284">
        <v>7</v>
      </c>
      <c r="U6" s="384"/>
      <c r="V6" s="269">
        <v>2</v>
      </c>
      <c r="W6" s="284">
        <v>14</v>
      </c>
      <c r="Z6" s="244">
        <v>5.0199999999999996</v>
      </c>
      <c r="AA6" s="189">
        <v>99</v>
      </c>
    </row>
    <row r="7" spans="1:27" ht="16.5" x14ac:dyDescent="0.3">
      <c r="A7" s="284">
        <v>97</v>
      </c>
      <c r="B7" s="284">
        <v>2597</v>
      </c>
      <c r="C7" s="284">
        <v>61</v>
      </c>
      <c r="D7" s="284" t="s">
        <v>170</v>
      </c>
      <c r="E7" s="269" t="s">
        <v>170</v>
      </c>
      <c r="F7" s="284" t="s">
        <v>170</v>
      </c>
      <c r="G7" s="288">
        <v>5.12</v>
      </c>
      <c r="J7" s="284">
        <v>1387</v>
      </c>
      <c r="K7" s="284">
        <v>3</v>
      </c>
      <c r="M7" s="284">
        <v>14</v>
      </c>
      <c r="N7" s="284">
        <v>6</v>
      </c>
      <c r="P7" s="284">
        <v>16</v>
      </c>
      <c r="Q7" s="284">
        <v>11</v>
      </c>
      <c r="S7" s="284">
        <v>25</v>
      </c>
      <c r="T7" s="284">
        <v>11</v>
      </c>
      <c r="U7" s="384"/>
      <c r="V7" s="269">
        <v>3</v>
      </c>
      <c r="W7" s="284">
        <v>18</v>
      </c>
      <c r="Z7" s="244">
        <v>5.03</v>
      </c>
      <c r="AA7" s="189">
        <v>99</v>
      </c>
    </row>
    <row r="8" spans="1:27" ht="16.5" x14ac:dyDescent="0.3">
      <c r="A8" s="284">
        <v>96</v>
      </c>
      <c r="B8" s="284">
        <v>2586</v>
      </c>
      <c r="C8" s="284" t="s">
        <v>170</v>
      </c>
      <c r="D8" s="284" t="s">
        <v>170</v>
      </c>
      <c r="E8" s="269" t="s">
        <v>210</v>
      </c>
      <c r="F8" s="284" t="s">
        <v>170</v>
      </c>
      <c r="G8" s="288">
        <v>5.16</v>
      </c>
      <c r="J8" s="284">
        <v>1402</v>
      </c>
      <c r="K8" s="284">
        <v>4</v>
      </c>
      <c r="M8" s="284">
        <v>15</v>
      </c>
      <c r="N8" s="284">
        <v>8</v>
      </c>
      <c r="P8" s="284">
        <v>17</v>
      </c>
      <c r="Q8" s="284">
        <v>15</v>
      </c>
      <c r="S8" s="284">
        <v>26</v>
      </c>
      <c r="T8" s="284">
        <v>15</v>
      </c>
      <c r="U8" s="384"/>
      <c r="V8" s="269">
        <v>4</v>
      </c>
      <c r="W8" s="284">
        <v>21</v>
      </c>
      <c r="Z8" s="242">
        <v>5.04</v>
      </c>
      <c r="AA8" s="273">
        <v>99</v>
      </c>
    </row>
    <row r="9" spans="1:27" ht="16.5" x14ac:dyDescent="0.3">
      <c r="A9" s="284">
        <v>95</v>
      </c>
      <c r="B9" s="284">
        <v>2575</v>
      </c>
      <c r="C9" s="284">
        <v>60</v>
      </c>
      <c r="D9" s="284">
        <v>35</v>
      </c>
      <c r="E9" s="269" t="s">
        <v>170</v>
      </c>
      <c r="F9" s="284">
        <v>44</v>
      </c>
      <c r="G9" s="288">
        <v>5.2</v>
      </c>
      <c r="J9" s="284">
        <v>1417</v>
      </c>
      <c r="K9" s="284">
        <v>5</v>
      </c>
      <c r="M9" s="284">
        <v>16</v>
      </c>
      <c r="N9" s="284">
        <v>10</v>
      </c>
      <c r="P9" s="284">
        <v>18</v>
      </c>
      <c r="Q9" s="284">
        <v>19</v>
      </c>
      <c r="S9" s="284">
        <v>27</v>
      </c>
      <c r="T9" s="284">
        <v>19</v>
      </c>
      <c r="U9" s="384"/>
      <c r="V9" s="269">
        <v>5</v>
      </c>
      <c r="W9" s="284">
        <v>24</v>
      </c>
      <c r="Z9" s="244">
        <v>5.05</v>
      </c>
      <c r="AA9" s="189">
        <v>98</v>
      </c>
    </row>
    <row r="10" spans="1:27" ht="16.5" x14ac:dyDescent="0.3">
      <c r="A10" s="284">
        <v>94</v>
      </c>
      <c r="B10" s="284">
        <v>2564</v>
      </c>
      <c r="C10" s="284" t="s">
        <v>170</v>
      </c>
      <c r="D10" s="284" t="s">
        <v>170</v>
      </c>
      <c r="E10" s="269">
        <v>26</v>
      </c>
      <c r="F10" s="284" t="s">
        <v>170</v>
      </c>
      <c r="G10" s="288">
        <v>5.24</v>
      </c>
      <c r="J10" s="284">
        <v>1432</v>
      </c>
      <c r="K10" s="284">
        <v>6</v>
      </c>
      <c r="M10" s="284">
        <v>17</v>
      </c>
      <c r="N10" s="284">
        <v>12</v>
      </c>
      <c r="P10" s="284">
        <v>19</v>
      </c>
      <c r="Q10" s="284">
        <v>23</v>
      </c>
      <c r="S10" s="284">
        <v>28</v>
      </c>
      <c r="T10" s="284">
        <v>23</v>
      </c>
      <c r="U10" s="384"/>
      <c r="V10" s="269">
        <v>6</v>
      </c>
      <c r="W10" s="284">
        <v>28</v>
      </c>
      <c r="Z10" s="244">
        <v>5.0599999999999996</v>
      </c>
      <c r="AA10" s="189">
        <v>98</v>
      </c>
    </row>
    <row r="11" spans="1:27" ht="16.5" x14ac:dyDescent="0.3">
      <c r="A11" s="284">
        <v>93</v>
      </c>
      <c r="B11" s="284">
        <v>2553</v>
      </c>
      <c r="C11" s="284">
        <v>59</v>
      </c>
      <c r="D11" s="284" t="s">
        <v>170</v>
      </c>
      <c r="E11" s="269" t="s">
        <v>210</v>
      </c>
      <c r="F11" s="284" t="s">
        <v>170</v>
      </c>
      <c r="G11" s="288">
        <v>5.28</v>
      </c>
      <c r="J11" s="284">
        <v>1447</v>
      </c>
      <c r="K11" s="284">
        <v>7</v>
      </c>
      <c r="M11" s="284">
        <v>18</v>
      </c>
      <c r="N11" s="284">
        <v>14</v>
      </c>
      <c r="P11" s="284">
        <v>20</v>
      </c>
      <c r="Q11" s="284">
        <v>27</v>
      </c>
      <c r="S11" s="284">
        <v>29</v>
      </c>
      <c r="T11" s="284">
        <v>27</v>
      </c>
      <c r="U11" s="384"/>
      <c r="V11" s="269">
        <v>7</v>
      </c>
      <c r="W11" s="284">
        <v>31</v>
      </c>
      <c r="Z11" s="244">
        <v>5.07</v>
      </c>
      <c r="AA11" s="189">
        <v>98</v>
      </c>
    </row>
    <row r="12" spans="1:27" ht="16.5" x14ac:dyDescent="0.3">
      <c r="A12" s="284">
        <v>92</v>
      </c>
      <c r="B12" s="284">
        <v>2542</v>
      </c>
      <c r="C12" s="284">
        <v>58</v>
      </c>
      <c r="D12" s="284" t="s">
        <v>170</v>
      </c>
      <c r="E12" s="269" t="s">
        <v>210</v>
      </c>
      <c r="F12" s="284" t="s">
        <v>170</v>
      </c>
      <c r="G12" s="288">
        <v>5.32</v>
      </c>
      <c r="J12" s="284">
        <v>1477</v>
      </c>
      <c r="K12" s="284">
        <v>8</v>
      </c>
      <c r="M12" s="284">
        <v>19</v>
      </c>
      <c r="N12" s="284">
        <v>16</v>
      </c>
      <c r="P12" s="284">
        <v>21</v>
      </c>
      <c r="Q12" s="284">
        <v>31</v>
      </c>
      <c r="S12" s="284">
        <v>30</v>
      </c>
      <c r="T12" s="284">
        <v>31</v>
      </c>
      <c r="U12" s="384"/>
      <c r="V12" s="269">
        <v>8</v>
      </c>
      <c r="W12" s="284">
        <v>34</v>
      </c>
      <c r="Z12" s="242">
        <v>5.08</v>
      </c>
      <c r="AA12" s="273">
        <v>98</v>
      </c>
    </row>
    <row r="13" spans="1:27" ht="16.5" x14ac:dyDescent="0.3">
      <c r="A13" s="284">
        <v>91</v>
      </c>
      <c r="B13" s="284">
        <v>2531</v>
      </c>
      <c r="C13" s="284" t="s">
        <v>170</v>
      </c>
      <c r="D13" s="284" t="s">
        <v>170</v>
      </c>
      <c r="E13" s="269">
        <v>25</v>
      </c>
      <c r="F13" s="284" t="s">
        <v>170</v>
      </c>
      <c r="G13" s="288">
        <v>5.36</v>
      </c>
      <c r="J13" s="284">
        <v>1492</v>
      </c>
      <c r="K13" s="284">
        <v>9</v>
      </c>
      <c r="M13" s="284">
        <v>20</v>
      </c>
      <c r="N13" s="284">
        <v>18</v>
      </c>
      <c r="P13" s="284">
        <v>22</v>
      </c>
      <c r="Q13" s="284">
        <v>35</v>
      </c>
      <c r="S13" s="284">
        <v>31</v>
      </c>
      <c r="T13" s="284">
        <v>35</v>
      </c>
      <c r="U13" s="384"/>
      <c r="V13" s="269">
        <v>9</v>
      </c>
      <c r="W13" s="284">
        <v>38</v>
      </c>
      <c r="Z13" s="244">
        <v>5.09</v>
      </c>
      <c r="AA13" s="189">
        <v>97</v>
      </c>
    </row>
    <row r="14" spans="1:27" ht="16.5" x14ac:dyDescent="0.3">
      <c r="A14" s="284">
        <v>90</v>
      </c>
      <c r="B14" s="284">
        <v>2520</v>
      </c>
      <c r="C14" s="284">
        <v>57</v>
      </c>
      <c r="D14" s="284">
        <v>34</v>
      </c>
      <c r="E14" s="269" t="s">
        <v>170</v>
      </c>
      <c r="F14" s="284">
        <v>43</v>
      </c>
      <c r="G14" s="288">
        <v>5.4</v>
      </c>
      <c r="J14" s="284">
        <v>1507</v>
      </c>
      <c r="K14" s="284">
        <v>10</v>
      </c>
      <c r="M14" s="284">
        <v>21</v>
      </c>
      <c r="N14" s="284">
        <v>20</v>
      </c>
      <c r="P14" s="284">
        <v>23</v>
      </c>
      <c r="Q14" s="284">
        <v>39</v>
      </c>
      <c r="S14" s="284">
        <v>32</v>
      </c>
      <c r="T14" s="284">
        <v>39</v>
      </c>
      <c r="U14" s="384"/>
      <c r="V14" s="269">
        <v>10</v>
      </c>
      <c r="W14" s="284">
        <v>41</v>
      </c>
      <c r="Z14" s="244">
        <v>5.0999999999999996</v>
      </c>
      <c r="AA14" s="189">
        <v>97</v>
      </c>
    </row>
    <row r="15" spans="1:27" ht="16.5" x14ac:dyDescent="0.3">
      <c r="A15" s="284">
        <v>89</v>
      </c>
      <c r="B15" s="284">
        <v>2509</v>
      </c>
      <c r="C15" s="284" t="s">
        <v>170</v>
      </c>
      <c r="D15" s="284" t="s">
        <v>170</v>
      </c>
      <c r="E15" s="269" t="s">
        <v>210</v>
      </c>
      <c r="F15" s="284" t="s">
        <v>170</v>
      </c>
      <c r="G15" s="288">
        <v>5.44</v>
      </c>
      <c r="J15" s="284">
        <v>1522</v>
      </c>
      <c r="K15" s="284">
        <v>11</v>
      </c>
      <c r="M15" s="284">
        <v>22</v>
      </c>
      <c r="N15" s="284">
        <v>22</v>
      </c>
      <c r="P15" s="284">
        <v>24</v>
      </c>
      <c r="Q15" s="284">
        <v>43</v>
      </c>
      <c r="S15" s="284">
        <v>33</v>
      </c>
      <c r="T15" s="284">
        <v>43</v>
      </c>
      <c r="U15" s="384"/>
      <c r="V15" s="269">
        <v>11</v>
      </c>
      <c r="W15" s="284">
        <v>44</v>
      </c>
      <c r="Z15" s="244">
        <v>5.1100000000000003</v>
      </c>
      <c r="AA15" s="189">
        <v>97</v>
      </c>
    </row>
    <row r="16" spans="1:27" ht="16.5" x14ac:dyDescent="0.3">
      <c r="A16" s="284">
        <v>88</v>
      </c>
      <c r="B16" s="284">
        <v>2498</v>
      </c>
      <c r="C16" s="284">
        <v>56</v>
      </c>
      <c r="D16" s="284" t="s">
        <v>170</v>
      </c>
      <c r="E16" s="269">
        <v>24</v>
      </c>
      <c r="F16" s="284" t="s">
        <v>170</v>
      </c>
      <c r="G16" s="288">
        <v>5.48</v>
      </c>
      <c r="J16" s="284">
        <v>1537</v>
      </c>
      <c r="K16" s="284">
        <v>12</v>
      </c>
      <c r="M16" s="284">
        <v>23</v>
      </c>
      <c r="N16" s="284">
        <v>24</v>
      </c>
      <c r="P16" s="284">
        <v>25</v>
      </c>
      <c r="Q16" s="284">
        <v>47</v>
      </c>
      <c r="S16" s="284">
        <v>34</v>
      </c>
      <c r="T16" s="284">
        <v>47</v>
      </c>
      <c r="U16" s="384"/>
      <c r="V16" s="269">
        <v>12</v>
      </c>
      <c r="W16" s="284">
        <v>48</v>
      </c>
      <c r="Z16" s="242">
        <v>5.12</v>
      </c>
      <c r="AA16" s="273">
        <v>97</v>
      </c>
    </row>
    <row r="17" spans="1:27" ht="16.5" x14ac:dyDescent="0.3">
      <c r="A17" s="284">
        <v>87</v>
      </c>
      <c r="B17" s="284">
        <v>2487</v>
      </c>
      <c r="C17" s="284">
        <v>55</v>
      </c>
      <c r="D17" s="284" t="s">
        <v>170</v>
      </c>
      <c r="E17" s="269" t="s">
        <v>170</v>
      </c>
      <c r="F17" s="284" t="s">
        <v>170</v>
      </c>
      <c r="G17" s="288">
        <v>5.52</v>
      </c>
      <c r="J17" s="284">
        <v>1552</v>
      </c>
      <c r="K17" s="284">
        <v>13</v>
      </c>
      <c r="M17" s="284">
        <v>24</v>
      </c>
      <c r="N17" s="284">
        <v>26</v>
      </c>
      <c r="P17" s="284">
        <v>26</v>
      </c>
      <c r="Q17" s="284">
        <v>51</v>
      </c>
      <c r="S17" s="284">
        <v>35</v>
      </c>
      <c r="T17" s="284">
        <v>51</v>
      </c>
      <c r="U17" s="384"/>
      <c r="V17" s="269">
        <v>13</v>
      </c>
      <c r="W17" s="284">
        <v>51</v>
      </c>
      <c r="Z17" s="244">
        <v>5.13</v>
      </c>
      <c r="AA17" s="189">
        <v>96</v>
      </c>
    </row>
    <row r="18" spans="1:27" ht="16.5" x14ac:dyDescent="0.3">
      <c r="A18" s="284">
        <v>86</v>
      </c>
      <c r="B18" s="284">
        <v>2476</v>
      </c>
      <c r="C18" s="284" t="s">
        <v>170</v>
      </c>
      <c r="D18" s="284" t="s">
        <v>170</v>
      </c>
      <c r="E18" s="269" t="s">
        <v>210</v>
      </c>
      <c r="F18" s="284" t="s">
        <v>170</v>
      </c>
      <c r="G18" s="288">
        <v>5.56</v>
      </c>
      <c r="J18" s="284">
        <v>1567</v>
      </c>
      <c r="K18" s="284">
        <v>14</v>
      </c>
      <c r="M18" s="284">
        <v>25</v>
      </c>
      <c r="N18" s="284">
        <v>29</v>
      </c>
      <c r="P18" s="284">
        <v>27</v>
      </c>
      <c r="Q18" s="284">
        <v>55</v>
      </c>
      <c r="S18" s="284">
        <v>36</v>
      </c>
      <c r="T18" s="284">
        <v>55</v>
      </c>
      <c r="U18" s="384"/>
      <c r="V18" s="269">
        <v>14</v>
      </c>
      <c r="W18" s="284">
        <v>54</v>
      </c>
      <c r="Z18" s="244">
        <v>5.14</v>
      </c>
      <c r="AA18" s="189">
        <v>96</v>
      </c>
    </row>
    <row r="19" spans="1:27" ht="16.5" x14ac:dyDescent="0.3">
      <c r="A19" s="284">
        <v>85</v>
      </c>
      <c r="B19" s="284">
        <v>2465</v>
      </c>
      <c r="C19" s="284">
        <v>54</v>
      </c>
      <c r="D19" s="284">
        <v>33</v>
      </c>
      <c r="E19" s="269" t="s">
        <v>170</v>
      </c>
      <c r="F19" s="284">
        <v>42</v>
      </c>
      <c r="G19" s="288">
        <v>5.6</v>
      </c>
      <c r="J19" s="284">
        <v>1582</v>
      </c>
      <c r="K19" s="284">
        <v>15</v>
      </c>
      <c r="M19" s="284">
        <v>26</v>
      </c>
      <c r="N19" s="284">
        <v>31</v>
      </c>
      <c r="P19" s="284">
        <v>28</v>
      </c>
      <c r="Q19" s="284">
        <v>60</v>
      </c>
      <c r="S19" s="284">
        <v>37</v>
      </c>
      <c r="T19" s="284">
        <v>60</v>
      </c>
      <c r="U19" s="384"/>
      <c r="V19" s="269">
        <v>15</v>
      </c>
      <c r="W19" s="284">
        <v>58</v>
      </c>
      <c r="Z19" s="244">
        <v>5.15</v>
      </c>
      <c r="AA19" s="189">
        <v>96</v>
      </c>
    </row>
    <row r="20" spans="1:27" ht="16.5" x14ac:dyDescent="0.3">
      <c r="A20" s="284">
        <v>84</v>
      </c>
      <c r="B20" s="284">
        <v>2454</v>
      </c>
      <c r="C20" s="284" t="s">
        <v>170</v>
      </c>
      <c r="D20" s="284" t="s">
        <v>170</v>
      </c>
      <c r="E20" s="269">
        <v>23</v>
      </c>
      <c r="F20" s="284" t="s">
        <v>170</v>
      </c>
      <c r="G20" s="288">
        <v>5.64</v>
      </c>
      <c r="J20" s="284">
        <v>1597</v>
      </c>
      <c r="K20" s="284">
        <v>16</v>
      </c>
      <c r="M20" s="284">
        <v>27</v>
      </c>
      <c r="N20" s="284">
        <v>33</v>
      </c>
      <c r="P20" s="284">
        <v>29</v>
      </c>
      <c r="Q20" s="284">
        <v>65</v>
      </c>
      <c r="S20" s="284">
        <v>38</v>
      </c>
      <c r="T20" s="284">
        <v>65</v>
      </c>
      <c r="U20" s="384"/>
      <c r="V20" s="269">
        <v>16</v>
      </c>
      <c r="W20" s="284">
        <v>61</v>
      </c>
      <c r="Z20" s="242">
        <v>5.16</v>
      </c>
      <c r="AA20" s="273">
        <v>96</v>
      </c>
    </row>
    <row r="21" spans="1:27" ht="16.5" x14ac:dyDescent="0.3">
      <c r="A21" s="284">
        <v>83</v>
      </c>
      <c r="B21" s="284">
        <v>2443</v>
      </c>
      <c r="C21" s="284">
        <v>53</v>
      </c>
      <c r="D21" s="284" t="s">
        <v>170</v>
      </c>
      <c r="E21" s="269" t="s">
        <v>170</v>
      </c>
      <c r="F21" s="284" t="s">
        <v>170</v>
      </c>
      <c r="G21" s="288">
        <v>5.68</v>
      </c>
      <c r="J21" s="284">
        <v>1612</v>
      </c>
      <c r="K21" s="284">
        <v>17</v>
      </c>
      <c r="M21" s="284">
        <v>28</v>
      </c>
      <c r="N21" s="284">
        <v>35</v>
      </c>
      <c r="P21" s="284">
        <v>30</v>
      </c>
      <c r="Q21" s="284">
        <v>70</v>
      </c>
      <c r="S21" s="284">
        <v>39</v>
      </c>
      <c r="T21" s="284">
        <v>70</v>
      </c>
      <c r="U21" s="384"/>
      <c r="V21" s="269">
        <v>17</v>
      </c>
      <c r="W21" s="284">
        <v>64</v>
      </c>
      <c r="Z21" s="244">
        <v>5.17</v>
      </c>
      <c r="AA21" s="189">
        <v>95</v>
      </c>
    </row>
    <row r="22" spans="1:27" ht="16.5" x14ac:dyDescent="0.3">
      <c r="A22" s="284">
        <v>82</v>
      </c>
      <c r="B22" s="284">
        <v>2432</v>
      </c>
      <c r="C22" s="284">
        <v>52</v>
      </c>
      <c r="D22" s="284" t="s">
        <v>170</v>
      </c>
      <c r="E22" s="269" t="s">
        <v>210</v>
      </c>
      <c r="F22" s="284" t="s">
        <v>170</v>
      </c>
      <c r="G22" s="288">
        <v>5.72</v>
      </c>
      <c r="J22" s="284">
        <v>1627</v>
      </c>
      <c r="K22" s="284">
        <v>18</v>
      </c>
      <c r="M22" s="284">
        <v>29</v>
      </c>
      <c r="N22" s="284">
        <v>37</v>
      </c>
      <c r="P22" s="284">
        <v>31</v>
      </c>
      <c r="Q22" s="284">
        <v>75</v>
      </c>
      <c r="S22" s="284">
        <v>40</v>
      </c>
      <c r="T22" s="284">
        <v>75</v>
      </c>
      <c r="U22" s="384"/>
      <c r="V22" s="269">
        <v>18</v>
      </c>
      <c r="W22" s="284">
        <v>68</v>
      </c>
      <c r="Z22" s="244">
        <v>5.18</v>
      </c>
      <c r="AA22" s="189">
        <v>95</v>
      </c>
    </row>
    <row r="23" spans="1:27" ht="16.5" x14ac:dyDescent="0.3">
      <c r="A23" s="284">
        <v>81</v>
      </c>
      <c r="B23" s="284">
        <v>2421</v>
      </c>
      <c r="C23" s="284" t="s">
        <v>170</v>
      </c>
      <c r="D23" s="284" t="s">
        <v>170</v>
      </c>
      <c r="E23" s="269">
        <v>22</v>
      </c>
      <c r="F23" s="284" t="s">
        <v>170</v>
      </c>
      <c r="G23" s="288">
        <v>5.76</v>
      </c>
      <c r="J23" s="284">
        <v>1642</v>
      </c>
      <c r="K23" s="284">
        <v>19</v>
      </c>
      <c r="M23" s="284">
        <v>30</v>
      </c>
      <c r="N23" s="284">
        <v>39</v>
      </c>
      <c r="P23" s="284">
        <v>32</v>
      </c>
      <c r="Q23" s="284">
        <v>80</v>
      </c>
      <c r="S23" s="284">
        <v>41</v>
      </c>
      <c r="T23" s="284">
        <v>80</v>
      </c>
      <c r="U23" s="384"/>
      <c r="V23" s="269">
        <v>19</v>
      </c>
      <c r="W23" s="284">
        <v>71</v>
      </c>
      <c r="Z23" s="244">
        <v>5.19</v>
      </c>
      <c r="AA23" s="189">
        <v>95</v>
      </c>
    </row>
    <row r="24" spans="1:27" ht="16.5" x14ac:dyDescent="0.3">
      <c r="A24" s="284">
        <v>80</v>
      </c>
      <c r="B24" s="284">
        <v>2410</v>
      </c>
      <c r="C24" s="284">
        <v>51</v>
      </c>
      <c r="D24" s="284">
        <v>32</v>
      </c>
      <c r="E24" s="269" t="s">
        <v>210</v>
      </c>
      <c r="F24" s="284">
        <v>41</v>
      </c>
      <c r="G24" s="288">
        <v>5.8</v>
      </c>
      <c r="J24" s="284">
        <v>1667</v>
      </c>
      <c r="K24" s="284">
        <v>20</v>
      </c>
      <c r="M24" s="284">
        <v>31</v>
      </c>
      <c r="N24" s="284">
        <v>43</v>
      </c>
      <c r="P24" s="284">
        <v>33</v>
      </c>
      <c r="Q24" s="284">
        <v>85</v>
      </c>
      <c r="S24" s="284">
        <v>42</v>
      </c>
      <c r="T24" s="284">
        <v>85</v>
      </c>
      <c r="U24" s="384"/>
      <c r="V24" s="269">
        <v>20</v>
      </c>
      <c r="W24" s="284">
        <v>74</v>
      </c>
      <c r="Z24" s="242">
        <v>5.2</v>
      </c>
      <c r="AA24" s="273">
        <v>95</v>
      </c>
    </row>
    <row r="25" spans="1:27" ht="16.5" x14ac:dyDescent="0.3">
      <c r="A25" s="284">
        <v>79</v>
      </c>
      <c r="B25" s="284">
        <v>2399</v>
      </c>
      <c r="C25" s="284" t="s">
        <v>170</v>
      </c>
      <c r="D25" s="284" t="s">
        <v>170</v>
      </c>
      <c r="E25" s="269" t="s">
        <v>170</v>
      </c>
      <c r="F25" s="284" t="s">
        <v>170</v>
      </c>
      <c r="G25" s="288">
        <v>5.84</v>
      </c>
      <c r="J25" s="284">
        <v>1672</v>
      </c>
      <c r="K25" s="284">
        <v>21</v>
      </c>
      <c r="M25" s="284">
        <v>32</v>
      </c>
      <c r="N25" s="284">
        <v>46</v>
      </c>
      <c r="P25" s="284">
        <v>34</v>
      </c>
      <c r="Q25" s="284">
        <v>90</v>
      </c>
      <c r="S25" s="284">
        <v>43</v>
      </c>
      <c r="T25" s="284">
        <v>90</v>
      </c>
      <c r="U25" s="384"/>
      <c r="V25" s="269">
        <v>21</v>
      </c>
      <c r="W25" s="284">
        <v>78</v>
      </c>
      <c r="Z25" s="244">
        <v>5.21</v>
      </c>
      <c r="AA25" s="189">
        <v>94</v>
      </c>
    </row>
    <row r="26" spans="1:27" ht="16.5" x14ac:dyDescent="0.3">
      <c r="A26" s="284">
        <v>78</v>
      </c>
      <c r="B26" s="284">
        <v>2388</v>
      </c>
      <c r="C26" s="284">
        <v>50</v>
      </c>
      <c r="D26" s="284" t="s">
        <v>170</v>
      </c>
      <c r="E26" s="269">
        <v>21</v>
      </c>
      <c r="F26" s="284" t="s">
        <v>170</v>
      </c>
      <c r="G26" s="288">
        <v>5.88</v>
      </c>
      <c r="J26" s="284">
        <v>1701</v>
      </c>
      <c r="K26" s="284">
        <v>22</v>
      </c>
      <c r="M26" s="284">
        <v>33</v>
      </c>
      <c r="N26" s="284">
        <v>49</v>
      </c>
      <c r="P26" s="284">
        <v>35</v>
      </c>
      <c r="Q26" s="284">
        <v>95</v>
      </c>
      <c r="S26" s="284">
        <v>44</v>
      </c>
      <c r="T26" s="284">
        <v>95</v>
      </c>
      <c r="U26" s="384"/>
      <c r="V26" s="269">
        <v>22</v>
      </c>
      <c r="W26" s="284">
        <v>81</v>
      </c>
      <c r="Z26" s="244">
        <v>5.22</v>
      </c>
      <c r="AA26" s="189">
        <v>94</v>
      </c>
    </row>
    <row r="27" spans="1:27" ht="16.5" x14ac:dyDescent="0.3">
      <c r="A27" s="284">
        <v>77</v>
      </c>
      <c r="B27" s="284">
        <v>2377</v>
      </c>
      <c r="C27" s="284">
        <v>49</v>
      </c>
      <c r="D27" s="284" t="s">
        <v>170</v>
      </c>
      <c r="E27" s="269" t="s">
        <v>170</v>
      </c>
      <c r="F27" s="284" t="s">
        <v>170</v>
      </c>
      <c r="G27" s="288">
        <v>5.92</v>
      </c>
      <c r="J27" s="284">
        <v>1714</v>
      </c>
      <c r="K27" s="284">
        <v>23</v>
      </c>
      <c r="M27" s="284">
        <v>34</v>
      </c>
      <c r="N27" s="284">
        <v>51</v>
      </c>
      <c r="P27" s="284">
        <v>36</v>
      </c>
      <c r="Q27" s="284">
        <v>100</v>
      </c>
      <c r="S27" s="284">
        <v>45</v>
      </c>
      <c r="T27" s="284">
        <v>100</v>
      </c>
      <c r="U27" s="384"/>
      <c r="V27" s="269">
        <v>23</v>
      </c>
      <c r="W27" s="284">
        <v>84</v>
      </c>
      <c r="Z27" s="244">
        <v>5.23</v>
      </c>
      <c r="AA27" s="189">
        <v>94</v>
      </c>
    </row>
    <row r="28" spans="1:27" ht="16.5" x14ac:dyDescent="0.3">
      <c r="A28" s="284">
        <v>76</v>
      </c>
      <c r="B28" s="284">
        <v>2366</v>
      </c>
      <c r="C28" s="284" t="s">
        <v>170</v>
      </c>
      <c r="D28" s="284" t="s">
        <v>170</v>
      </c>
      <c r="E28" s="269" t="s">
        <v>210</v>
      </c>
      <c r="F28" s="284" t="s">
        <v>170</v>
      </c>
      <c r="G28" s="288">
        <v>5.96</v>
      </c>
      <c r="J28" s="284">
        <v>1727</v>
      </c>
      <c r="K28" s="284">
        <v>24</v>
      </c>
      <c r="M28" s="284">
        <v>35</v>
      </c>
      <c r="N28" s="284">
        <v>53</v>
      </c>
      <c r="P28" s="286"/>
      <c r="Q28" s="286"/>
      <c r="S28" s="286"/>
      <c r="T28" s="286"/>
      <c r="U28" s="287"/>
      <c r="V28" s="269">
        <v>24</v>
      </c>
      <c r="W28" s="284">
        <v>88</v>
      </c>
      <c r="Z28" s="242">
        <v>5.2399999999999904</v>
      </c>
      <c r="AA28" s="273">
        <v>94</v>
      </c>
    </row>
    <row r="29" spans="1:27" ht="16.5" x14ac:dyDescent="0.3">
      <c r="A29" s="284">
        <v>75</v>
      </c>
      <c r="B29" s="284">
        <v>2355</v>
      </c>
      <c r="C29" s="284">
        <v>48</v>
      </c>
      <c r="D29" s="284">
        <v>31</v>
      </c>
      <c r="E29" s="269" t="s">
        <v>170</v>
      </c>
      <c r="F29" s="284">
        <v>40</v>
      </c>
      <c r="G29" s="288">
        <v>6</v>
      </c>
      <c r="J29" s="284">
        <v>1741</v>
      </c>
      <c r="K29" s="284">
        <v>25</v>
      </c>
      <c r="M29" s="284">
        <v>36</v>
      </c>
      <c r="N29" s="284">
        <v>55</v>
      </c>
      <c r="P29" s="287"/>
      <c r="Q29" s="287"/>
      <c r="S29" s="287"/>
      <c r="T29" s="287"/>
      <c r="U29" s="287"/>
      <c r="V29" s="269">
        <v>25</v>
      </c>
      <c r="W29" s="284">
        <v>91</v>
      </c>
      <c r="Z29" s="244">
        <v>5.2499999999999902</v>
      </c>
      <c r="AA29" s="189">
        <v>93</v>
      </c>
    </row>
    <row r="30" spans="1:27" ht="16.5" x14ac:dyDescent="0.3">
      <c r="A30" s="284">
        <v>74</v>
      </c>
      <c r="B30" s="284">
        <v>2344</v>
      </c>
      <c r="C30" s="284" t="s">
        <v>170</v>
      </c>
      <c r="D30" s="284" t="s">
        <v>170</v>
      </c>
      <c r="E30" s="269">
        <v>20</v>
      </c>
      <c r="F30" s="284" t="s">
        <v>170</v>
      </c>
      <c r="G30" s="288">
        <v>6.04</v>
      </c>
      <c r="J30" s="284">
        <v>1769</v>
      </c>
      <c r="K30" s="284">
        <v>27</v>
      </c>
      <c r="M30" s="284">
        <v>37</v>
      </c>
      <c r="N30" s="284">
        <v>57</v>
      </c>
      <c r="P30" s="287"/>
      <c r="Q30" s="287"/>
      <c r="S30" s="287"/>
      <c r="T30" s="287"/>
      <c r="U30" s="287"/>
      <c r="V30" s="269">
        <v>26</v>
      </c>
      <c r="W30" s="284">
        <v>94</v>
      </c>
      <c r="Z30" s="244">
        <v>5.25999999999999</v>
      </c>
      <c r="AA30" s="189">
        <v>93</v>
      </c>
    </row>
    <row r="31" spans="1:27" ht="16.5" x14ac:dyDescent="0.3">
      <c r="A31" s="284">
        <v>73</v>
      </c>
      <c r="B31" s="284">
        <v>2333</v>
      </c>
      <c r="C31" s="284">
        <v>47</v>
      </c>
      <c r="D31" s="284" t="s">
        <v>170</v>
      </c>
      <c r="E31" s="269" t="s">
        <v>170</v>
      </c>
      <c r="F31" s="284" t="s">
        <v>170</v>
      </c>
      <c r="G31" s="288">
        <v>6.08</v>
      </c>
      <c r="J31" s="284">
        <v>1775</v>
      </c>
      <c r="K31" s="284">
        <v>26</v>
      </c>
      <c r="M31" s="284">
        <v>38</v>
      </c>
      <c r="N31" s="284">
        <v>58</v>
      </c>
      <c r="P31" s="287"/>
      <c r="Q31" s="287"/>
      <c r="S31" s="287"/>
      <c r="T31" s="287"/>
      <c r="U31" s="287"/>
      <c r="V31" s="269">
        <v>27</v>
      </c>
      <c r="W31" s="284">
        <v>98</v>
      </c>
      <c r="Z31" s="244">
        <v>5.2699999999999898</v>
      </c>
      <c r="AA31" s="189">
        <v>93</v>
      </c>
    </row>
    <row r="32" spans="1:27" ht="16.5" x14ac:dyDescent="0.3">
      <c r="A32" s="284">
        <v>72</v>
      </c>
      <c r="B32" s="284">
        <v>2322</v>
      </c>
      <c r="C32" s="284">
        <v>46</v>
      </c>
      <c r="D32" s="284" t="s">
        <v>170</v>
      </c>
      <c r="E32" s="269" t="s">
        <v>210</v>
      </c>
      <c r="F32" s="284" t="s">
        <v>170</v>
      </c>
      <c r="G32" s="288">
        <v>6.12</v>
      </c>
      <c r="J32" s="284">
        <v>1783</v>
      </c>
      <c r="K32" s="284">
        <v>28</v>
      </c>
      <c r="M32" s="284">
        <v>39</v>
      </c>
      <c r="N32" s="284">
        <v>60</v>
      </c>
      <c r="P32" s="287"/>
      <c r="Q32" s="287"/>
      <c r="S32" s="287"/>
      <c r="T32" s="287"/>
      <c r="U32" s="287"/>
      <c r="V32" s="269">
        <v>28</v>
      </c>
      <c r="W32" s="284">
        <v>100</v>
      </c>
      <c r="Z32" s="242">
        <v>5.2799999999999896</v>
      </c>
      <c r="AA32" s="273">
        <v>93</v>
      </c>
    </row>
    <row r="33" spans="1:27" ht="16.5" x14ac:dyDescent="0.3">
      <c r="A33" s="284">
        <v>71</v>
      </c>
      <c r="B33" s="284">
        <v>2311</v>
      </c>
      <c r="C33" s="284" t="s">
        <v>170</v>
      </c>
      <c r="D33" s="284" t="s">
        <v>170</v>
      </c>
      <c r="E33" s="269">
        <v>19</v>
      </c>
      <c r="F33" s="284" t="s">
        <v>170</v>
      </c>
      <c r="G33" s="288">
        <v>6.16</v>
      </c>
      <c r="J33" s="284">
        <v>1797</v>
      </c>
      <c r="K33" s="284">
        <v>29</v>
      </c>
      <c r="M33" s="284">
        <v>40</v>
      </c>
      <c r="N33" s="284">
        <v>62</v>
      </c>
      <c r="P33" s="287"/>
      <c r="Q33" s="287"/>
      <c r="S33" s="287"/>
      <c r="T33" s="287"/>
      <c r="U33" s="287"/>
      <c r="V33" s="281"/>
      <c r="W33" s="286"/>
      <c r="Z33" s="244">
        <v>5.2899999999999903</v>
      </c>
      <c r="AA33" s="189">
        <v>92</v>
      </c>
    </row>
    <row r="34" spans="1:27" ht="16.5" x14ac:dyDescent="0.3">
      <c r="A34" s="284">
        <v>70</v>
      </c>
      <c r="B34" s="284">
        <v>2300</v>
      </c>
      <c r="C34" s="284">
        <v>45</v>
      </c>
      <c r="D34" s="284">
        <v>30</v>
      </c>
      <c r="E34" s="269" t="s">
        <v>210</v>
      </c>
      <c r="F34" s="284">
        <v>39</v>
      </c>
      <c r="G34" s="288">
        <v>6.2</v>
      </c>
      <c r="J34" s="284">
        <v>1810</v>
      </c>
      <c r="K34" s="284">
        <v>30</v>
      </c>
      <c r="M34" s="284">
        <v>41</v>
      </c>
      <c r="N34" s="284">
        <v>63</v>
      </c>
      <c r="P34" s="287"/>
      <c r="Q34" s="287"/>
      <c r="S34" s="287"/>
      <c r="T34" s="287"/>
      <c r="U34" s="287"/>
      <c r="V34" s="282"/>
      <c r="W34" s="287"/>
      <c r="Z34" s="244">
        <v>5.2999999999999901</v>
      </c>
      <c r="AA34" s="189">
        <v>92</v>
      </c>
    </row>
    <row r="35" spans="1:27" ht="16.5" x14ac:dyDescent="0.3">
      <c r="A35" s="284">
        <v>69</v>
      </c>
      <c r="B35" s="284">
        <v>2289</v>
      </c>
      <c r="C35" s="284" t="s">
        <v>170</v>
      </c>
      <c r="D35" s="284" t="s">
        <v>170</v>
      </c>
      <c r="E35" s="269" t="s">
        <v>170</v>
      </c>
      <c r="F35" s="284" t="s">
        <v>170</v>
      </c>
      <c r="G35" s="288">
        <v>6.25</v>
      </c>
      <c r="J35" s="284">
        <v>1823</v>
      </c>
      <c r="K35" s="284">
        <v>31</v>
      </c>
      <c r="M35" s="284">
        <v>42</v>
      </c>
      <c r="N35" s="284">
        <v>65</v>
      </c>
      <c r="P35" s="287"/>
      <c r="Q35" s="287"/>
      <c r="S35" s="287"/>
      <c r="T35" s="287"/>
      <c r="U35" s="287"/>
      <c r="V35" s="282"/>
      <c r="W35" s="287"/>
      <c r="Z35" s="244">
        <v>5.3099999999999898</v>
      </c>
      <c r="AA35" s="189">
        <v>92</v>
      </c>
    </row>
    <row r="36" spans="1:27" ht="16.5" x14ac:dyDescent="0.3">
      <c r="A36" s="284">
        <v>68</v>
      </c>
      <c r="B36" s="284">
        <v>2278</v>
      </c>
      <c r="C36" s="284">
        <v>44</v>
      </c>
      <c r="D36" s="284" t="s">
        <v>170</v>
      </c>
      <c r="E36" s="269">
        <v>18</v>
      </c>
      <c r="F36" s="284" t="s">
        <v>170</v>
      </c>
      <c r="G36" s="288">
        <v>6.3</v>
      </c>
      <c r="J36" s="284">
        <v>1836</v>
      </c>
      <c r="K36" s="284">
        <v>32</v>
      </c>
      <c r="M36" s="284">
        <v>43</v>
      </c>
      <c r="N36" s="284">
        <v>67</v>
      </c>
      <c r="P36" s="287"/>
      <c r="Q36" s="287"/>
      <c r="S36" s="287"/>
      <c r="T36" s="287"/>
      <c r="U36" s="287"/>
      <c r="V36" s="282"/>
      <c r="W36" s="287"/>
      <c r="Z36" s="242">
        <v>5.3199999999999896</v>
      </c>
      <c r="AA36" s="273">
        <v>92</v>
      </c>
    </row>
    <row r="37" spans="1:27" ht="16.5" x14ac:dyDescent="0.3">
      <c r="A37" s="284">
        <v>67</v>
      </c>
      <c r="B37" s="284">
        <v>2267</v>
      </c>
      <c r="C37" s="284">
        <v>43</v>
      </c>
      <c r="D37" s="284" t="s">
        <v>170</v>
      </c>
      <c r="E37" s="269" t="s">
        <v>170</v>
      </c>
      <c r="F37" s="284" t="s">
        <v>170</v>
      </c>
      <c r="G37" s="288">
        <v>6.35</v>
      </c>
      <c r="J37" s="284">
        <v>1849</v>
      </c>
      <c r="K37" s="284">
        <v>33</v>
      </c>
      <c r="M37" s="284">
        <v>44</v>
      </c>
      <c r="N37" s="284">
        <v>68</v>
      </c>
      <c r="P37" s="287"/>
      <c r="Q37" s="287"/>
      <c r="S37" s="287"/>
      <c r="T37" s="287"/>
      <c r="U37" s="287"/>
      <c r="V37" s="282"/>
      <c r="W37" s="287"/>
      <c r="Z37" s="244">
        <v>5.3299999999999903</v>
      </c>
      <c r="AA37" s="189">
        <v>91</v>
      </c>
    </row>
    <row r="38" spans="1:27" ht="16.5" x14ac:dyDescent="0.3">
      <c r="A38" s="284">
        <v>66</v>
      </c>
      <c r="B38" s="284">
        <v>2256</v>
      </c>
      <c r="C38" s="284" t="s">
        <v>170</v>
      </c>
      <c r="D38" s="284" t="s">
        <v>170</v>
      </c>
      <c r="E38" s="269" t="s">
        <v>170</v>
      </c>
      <c r="F38" s="284" t="s">
        <v>170</v>
      </c>
      <c r="G38" s="288">
        <v>6.4</v>
      </c>
      <c r="J38" s="284">
        <v>1862</v>
      </c>
      <c r="K38" s="284">
        <v>34</v>
      </c>
      <c r="M38" s="284">
        <v>45</v>
      </c>
      <c r="N38" s="284">
        <v>70</v>
      </c>
      <c r="P38" s="287"/>
      <c r="Q38" s="287"/>
      <c r="S38" s="287"/>
      <c r="T38" s="287"/>
      <c r="U38" s="287"/>
      <c r="V38" s="282"/>
      <c r="W38" s="287"/>
      <c r="Z38" s="244">
        <v>5.3399999999999901</v>
      </c>
      <c r="AA38" s="189">
        <v>91</v>
      </c>
    </row>
    <row r="39" spans="1:27" ht="16.5" x14ac:dyDescent="0.3">
      <c r="A39" s="284">
        <v>65</v>
      </c>
      <c r="B39" s="284">
        <v>2245</v>
      </c>
      <c r="C39" s="284">
        <v>42</v>
      </c>
      <c r="D39" s="284">
        <v>29</v>
      </c>
      <c r="E39" s="269" t="s">
        <v>210</v>
      </c>
      <c r="F39" s="284">
        <v>38</v>
      </c>
      <c r="G39" s="288">
        <v>6.45</v>
      </c>
      <c r="J39" s="284">
        <v>1875</v>
      </c>
      <c r="K39" s="284">
        <v>35</v>
      </c>
      <c r="M39" s="284">
        <v>46</v>
      </c>
      <c r="N39" s="284">
        <v>72</v>
      </c>
      <c r="P39" s="287"/>
      <c r="Q39" s="287"/>
      <c r="S39" s="287"/>
      <c r="T39" s="287"/>
      <c r="U39" s="287"/>
      <c r="V39" s="282"/>
      <c r="W39" s="287"/>
      <c r="Z39" s="244">
        <v>5.3499999999999899</v>
      </c>
      <c r="AA39" s="189">
        <v>91</v>
      </c>
    </row>
    <row r="40" spans="1:27" ht="16.5" x14ac:dyDescent="0.3">
      <c r="A40" s="284">
        <v>64</v>
      </c>
      <c r="B40" s="284">
        <v>2234</v>
      </c>
      <c r="C40" s="284" t="s">
        <v>170</v>
      </c>
      <c r="D40" s="284" t="s">
        <v>170</v>
      </c>
      <c r="E40" s="269">
        <v>17</v>
      </c>
      <c r="F40" s="284" t="s">
        <v>170</v>
      </c>
      <c r="G40" s="288">
        <v>6.5</v>
      </c>
      <c r="J40" s="284">
        <v>1888</v>
      </c>
      <c r="K40" s="284">
        <v>36</v>
      </c>
      <c r="M40" s="284">
        <v>47</v>
      </c>
      <c r="N40" s="284">
        <v>73</v>
      </c>
      <c r="P40" s="287"/>
      <c r="Q40" s="287"/>
      <c r="S40" s="287"/>
      <c r="T40" s="287"/>
      <c r="U40" s="287"/>
      <c r="V40" s="282"/>
      <c r="W40" s="287"/>
      <c r="Z40" s="242">
        <v>5.3599999999999897</v>
      </c>
      <c r="AA40" s="273">
        <v>91</v>
      </c>
    </row>
    <row r="41" spans="1:27" ht="16.5" x14ac:dyDescent="0.3">
      <c r="A41" s="284">
        <v>63</v>
      </c>
      <c r="B41" s="284">
        <v>2223</v>
      </c>
      <c r="C41" s="284">
        <v>41</v>
      </c>
      <c r="D41" s="284" t="s">
        <v>170</v>
      </c>
      <c r="E41" s="269" t="s">
        <v>170</v>
      </c>
      <c r="F41" s="284" t="s">
        <v>170</v>
      </c>
      <c r="G41" s="288">
        <v>6.55</v>
      </c>
      <c r="J41" s="284">
        <v>1901</v>
      </c>
      <c r="K41" s="284">
        <v>37</v>
      </c>
      <c r="M41" s="284">
        <v>48</v>
      </c>
      <c r="N41" s="284">
        <v>75</v>
      </c>
      <c r="P41" s="287"/>
      <c r="Q41" s="287"/>
      <c r="S41" s="287"/>
      <c r="T41" s="287"/>
      <c r="U41" s="287"/>
      <c r="V41" s="282"/>
      <c r="W41" s="287"/>
      <c r="Z41" s="244">
        <v>5.3699999999999903</v>
      </c>
      <c r="AA41" s="199">
        <v>90</v>
      </c>
    </row>
    <row r="42" spans="1:27" ht="16.5" x14ac:dyDescent="0.3">
      <c r="A42" s="284">
        <v>62</v>
      </c>
      <c r="B42" s="284">
        <v>2212</v>
      </c>
      <c r="C42" s="284">
        <v>40</v>
      </c>
      <c r="D42" s="284" t="s">
        <v>170</v>
      </c>
      <c r="E42" s="269" t="s">
        <v>210</v>
      </c>
      <c r="F42" s="284" t="s">
        <v>170</v>
      </c>
      <c r="G42" s="288">
        <v>6.6</v>
      </c>
      <c r="J42" s="284">
        <v>1914</v>
      </c>
      <c r="K42" s="284">
        <v>38</v>
      </c>
      <c r="M42" s="284">
        <v>49</v>
      </c>
      <c r="N42" s="284">
        <v>77</v>
      </c>
      <c r="P42" s="287"/>
      <c r="Q42" s="287"/>
      <c r="S42" s="287"/>
      <c r="T42" s="287"/>
      <c r="U42" s="287"/>
      <c r="V42" s="282"/>
      <c r="W42" s="287"/>
      <c r="Z42" s="244">
        <v>5.3799999999999901</v>
      </c>
      <c r="AA42" s="199">
        <v>90</v>
      </c>
    </row>
    <row r="43" spans="1:27" ht="16.5" x14ac:dyDescent="0.3">
      <c r="A43" s="284">
        <v>61</v>
      </c>
      <c r="B43" s="284">
        <v>2201</v>
      </c>
      <c r="C43" s="284" t="s">
        <v>170</v>
      </c>
      <c r="D43" s="284" t="s">
        <v>170</v>
      </c>
      <c r="E43" s="269">
        <v>16</v>
      </c>
      <c r="F43" s="284" t="s">
        <v>170</v>
      </c>
      <c r="G43" s="288">
        <v>6.65</v>
      </c>
      <c r="J43" s="284">
        <v>1927</v>
      </c>
      <c r="K43" s="284">
        <v>39</v>
      </c>
      <c r="M43" s="284">
        <v>50</v>
      </c>
      <c r="N43" s="284">
        <v>78</v>
      </c>
      <c r="P43" s="287"/>
      <c r="Q43" s="287"/>
      <c r="S43" s="287"/>
      <c r="T43" s="287"/>
      <c r="U43" s="287"/>
      <c r="V43" s="282"/>
      <c r="W43" s="287"/>
      <c r="Z43" s="244">
        <v>5.3899999999999899</v>
      </c>
      <c r="AA43" s="199">
        <v>90</v>
      </c>
    </row>
    <row r="44" spans="1:27" ht="16.5" x14ac:dyDescent="0.3">
      <c r="A44" s="284">
        <v>60</v>
      </c>
      <c r="B44" s="284">
        <v>2190</v>
      </c>
      <c r="C44" s="284">
        <v>39</v>
      </c>
      <c r="D44" s="284">
        <v>28</v>
      </c>
      <c r="E44" s="269" t="s">
        <v>210</v>
      </c>
      <c r="F44" s="284">
        <v>37</v>
      </c>
      <c r="G44" s="288">
        <v>6.7</v>
      </c>
      <c r="J44" s="284">
        <v>1940</v>
      </c>
      <c r="K44" s="284">
        <v>40</v>
      </c>
      <c r="M44" s="284">
        <v>51</v>
      </c>
      <c r="N44" s="284">
        <v>80</v>
      </c>
      <c r="P44" s="287"/>
      <c r="Q44" s="287"/>
      <c r="S44" s="287"/>
      <c r="T44" s="287"/>
      <c r="U44" s="287"/>
      <c r="V44" s="282"/>
      <c r="W44" s="287"/>
      <c r="Z44" s="242">
        <v>5.3999999999999897</v>
      </c>
      <c r="AA44" s="201">
        <v>90</v>
      </c>
    </row>
    <row r="45" spans="1:27" ht="16.5" x14ac:dyDescent="0.3">
      <c r="A45" s="284">
        <v>59</v>
      </c>
      <c r="B45" s="284">
        <v>2179</v>
      </c>
      <c r="C45" s="284" t="s">
        <v>170</v>
      </c>
      <c r="D45" s="284" t="s">
        <v>170</v>
      </c>
      <c r="E45" s="269" t="s">
        <v>170</v>
      </c>
      <c r="F45" s="284" t="s">
        <v>170</v>
      </c>
      <c r="G45" s="288">
        <v>6.75</v>
      </c>
      <c r="J45" s="284">
        <v>1953</v>
      </c>
      <c r="K45" s="284">
        <v>41</v>
      </c>
      <c r="M45" s="284">
        <v>52</v>
      </c>
      <c r="N45" s="284">
        <v>82</v>
      </c>
      <c r="P45" s="287"/>
      <c r="Q45" s="287"/>
      <c r="S45" s="287"/>
      <c r="T45" s="287"/>
      <c r="U45" s="287"/>
      <c r="V45" s="282"/>
      <c r="W45" s="287"/>
      <c r="Z45" s="244">
        <v>5.4099999999999904</v>
      </c>
      <c r="AA45" s="189">
        <v>89</v>
      </c>
    </row>
    <row r="46" spans="1:27" ht="16.5" x14ac:dyDescent="0.3">
      <c r="A46" s="284">
        <v>58</v>
      </c>
      <c r="B46" s="284">
        <v>2168</v>
      </c>
      <c r="C46" s="284">
        <v>38</v>
      </c>
      <c r="D46" s="284" t="s">
        <v>170</v>
      </c>
      <c r="E46" s="269">
        <v>15</v>
      </c>
      <c r="F46" s="284" t="s">
        <v>170</v>
      </c>
      <c r="G46" s="288">
        <v>6.8</v>
      </c>
      <c r="J46" s="284">
        <v>1966</v>
      </c>
      <c r="K46" s="284">
        <v>42</v>
      </c>
      <c r="M46" s="284">
        <v>53</v>
      </c>
      <c r="N46" s="284">
        <v>83</v>
      </c>
      <c r="P46" s="287"/>
      <c r="Q46" s="287"/>
      <c r="S46" s="287"/>
      <c r="T46" s="287"/>
      <c r="U46" s="287"/>
      <c r="V46" s="282"/>
      <c r="W46" s="287"/>
      <c r="Z46" s="244">
        <v>5.4199999999999902</v>
      </c>
      <c r="AA46" s="189">
        <v>89</v>
      </c>
    </row>
    <row r="47" spans="1:27" ht="16.5" x14ac:dyDescent="0.3">
      <c r="A47" s="284">
        <v>57</v>
      </c>
      <c r="B47" s="284">
        <v>2157</v>
      </c>
      <c r="C47" s="284">
        <v>37</v>
      </c>
      <c r="D47" s="284" t="s">
        <v>170</v>
      </c>
      <c r="E47" s="269" t="s">
        <v>170</v>
      </c>
      <c r="F47" s="284" t="s">
        <v>170</v>
      </c>
      <c r="G47" s="288">
        <v>6.85</v>
      </c>
      <c r="J47" s="284">
        <v>1979</v>
      </c>
      <c r="K47" s="284">
        <v>43</v>
      </c>
      <c r="M47" s="284">
        <v>54</v>
      </c>
      <c r="N47" s="284">
        <v>85</v>
      </c>
      <c r="P47" s="287"/>
      <c r="Q47" s="287"/>
      <c r="S47" s="287"/>
      <c r="T47" s="287"/>
      <c r="U47" s="287"/>
      <c r="V47" s="282"/>
      <c r="W47" s="287"/>
      <c r="Z47" s="244">
        <v>5.4299999999999899</v>
      </c>
      <c r="AA47" s="189">
        <v>89</v>
      </c>
    </row>
    <row r="48" spans="1:27" ht="16.5" x14ac:dyDescent="0.3">
      <c r="A48" s="284">
        <v>56</v>
      </c>
      <c r="B48" s="284">
        <v>2146</v>
      </c>
      <c r="C48" s="284" t="s">
        <v>170</v>
      </c>
      <c r="D48" s="284" t="s">
        <v>170</v>
      </c>
      <c r="E48" s="269" t="s">
        <v>170</v>
      </c>
      <c r="F48" s="284" t="s">
        <v>170</v>
      </c>
      <c r="G48" s="288">
        <v>6.9</v>
      </c>
      <c r="J48" s="284">
        <v>1992</v>
      </c>
      <c r="K48" s="284">
        <v>44</v>
      </c>
      <c r="M48" s="284">
        <v>55</v>
      </c>
      <c r="N48" s="284">
        <v>87</v>
      </c>
      <c r="P48" s="287"/>
      <c r="Q48" s="287"/>
      <c r="S48" s="287"/>
      <c r="T48" s="287"/>
      <c r="U48" s="287"/>
      <c r="V48" s="282"/>
      <c r="W48" s="287"/>
      <c r="Z48" s="242">
        <v>5.4399999999999897</v>
      </c>
      <c r="AA48" s="273">
        <v>89</v>
      </c>
    </row>
    <row r="49" spans="1:27" ht="16.5" x14ac:dyDescent="0.3">
      <c r="A49" s="284">
        <v>55</v>
      </c>
      <c r="B49" s="284">
        <v>2135</v>
      </c>
      <c r="C49" s="284">
        <v>36</v>
      </c>
      <c r="D49" s="284">
        <v>27</v>
      </c>
      <c r="E49" s="269" t="s">
        <v>210</v>
      </c>
      <c r="F49" s="284">
        <v>36</v>
      </c>
      <c r="G49" s="288">
        <v>6.95</v>
      </c>
      <c r="J49" s="284">
        <v>2005</v>
      </c>
      <c r="K49" s="284">
        <v>45</v>
      </c>
      <c r="M49" s="284">
        <v>56</v>
      </c>
      <c r="N49" s="284">
        <v>88</v>
      </c>
      <c r="P49" s="287"/>
      <c r="Q49" s="287"/>
      <c r="S49" s="287"/>
      <c r="T49" s="287"/>
      <c r="U49" s="287"/>
      <c r="V49" s="282"/>
      <c r="W49" s="287"/>
      <c r="Z49" s="244">
        <v>5.4499999999999904</v>
      </c>
      <c r="AA49" s="189">
        <v>88</v>
      </c>
    </row>
    <row r="50" spans="1:27" ht="16.5" x14ac:dyDescent="0.3">
      <c r="A50" s="284">
        <v>54</v>
      </c>
      <c r="B50" s="284">
        <v>2124</v>
      </c>
      <c r="C50" s="284" t="s">
        <v>170</v>
      </c>
      <c r="D50" s="284" t="s">
        <v>170</v>
      </c>
      <c r="E50" s="269">
        <v>14</v>
      </c>
      <c r="F50" s="284" t="s">
        <v>170</v>
      </c>
      <c r="G50" s="288">
        <v>7</v>
      </c>
      <c r="J50" s="284">
        <v>2019</v>
      </c>
      <c r="K50" s="284">
        <v>46</v>
      </c>
      <c r="M50" s="284">
        <v>57</v>
      </c>
      <c r="N50" s="284">
        <v>90</v>
      </c>
      <c r="P50" s="287"/>
      <c r="Q50" s="287"/>
      <c r="S50" s="287"/>
      <c r="T50" s="287"/>
      <c r="U50" s="287"/>
      <c r="V50" s="282"/>
      <c r="W50" s="287"/>
      <c r="Z50" s="244">
        <v>5.4599999999999902</v>
      </c>
      <c r="AA50" s="189">
        <v>88</v>
      </c>
    </row>
    <row r="51" spans="1:27" ht="16.5" x14ac:dyDescent="0.3">
      <c r="A51" s="284">
        <v>53</v>
      </c>
      <c r="B51" s="284">
        <v>2113</v>
      </c>
      <c r="C51" s="284">
        <v>35</v>
      </c>
      <c r="D51" s="284" t="s">
        <v>170</v>
      </c>
      <c r="E51" s="269" t="s">
        <v>210</v>
      </c>
      <c r="F51" s="284" t="s">
        <v>170</v>
      </c>
      <c r="G51" s="288">
        <v>7.05</v>
      </c>
      <c r="J51" s="284">
        <v>2033</v>
      </c>
      <c r="K51" s="284">
        <v>47</v>
      </c>
      <c r="M51" s="284">
        <v>58</v>
      </c>
      <c r="N51" s="284">
        <v>92</v>
      </c>
      <c r="P51" s="287"/>
      <c r="Q51" s="287"/>
      <c r="S51" s="287"/>
      <c r="T51" s="287"/>
      <c r="U51" s="287"/>
      <c r="V51" s="282"/>
      <c r="W51" s="287"/>
      <c r="Z51" s="244">
        <v>5.46999999999999</v>
      </c>
      <c r="AA51" s="189">
        <v>88</v>
      </c>
    </row>
    <row r="52" spans="1:27" ht="16.5" x14ac:dyDescent="0.3">
      <c r="A52" s="284">
        <v>52</v>
      </c>
      <c r="B52" s="284">
        <v>2102</v>
      </c>
      <c r="C52" s="284" t="s">
        <v>170</v>
      </c>
      <c r="D52" s="284" t="s">
        <v>170</v>
      </c>
      <c r="E52" s="269" t="s">
        <v>170</v>
      </c>
      <c r="F52" s="284" t="s">
        <v>170</v>
      </c>
      <c r="G52" s="288">
        <v>7.1</v>
      </c>
      <c r="J52" s="284">
        <v>2046</v>
      </c>
      <c r="K52" s="284">
        <v>48</v>
      </c>
      <c r="M52" s="284">
        <v>59</v>
      </c>
      <c r="N52" s="284">
        <v>93</v>
      </c>
      <c r="P52" s="287"/>
      <c r="Q52" s="287"/>
      <c r="S52" s="287"/>
      <c r="T52" s="287"/>
      <c r="U52" s="287"/>
      <c r="V52" s="282"/>
      <c r="W52" s="287"/>
      <c r="Z52" s="242">
        <v>5.4799999999999898</v>
      </c>
      <c r="AA52" s="273">
        <v>88</v>
      </c>
    </row>
    <row r="53" spans="1:27" ht="16.5" x14ac:dyDescent="0.3">
      <c r="A53" s="284">
        <v>51</v>
      </c>
      <c r="B53" s="284">
        <v>2088</v>
      </c>
      <c r="C53" s="284">
        <v>34</v>
      </c>
      <c r="D53" s="284">
        <v>26</v>
      </c>
      <c r="E53" s="269">
        <v>13</v>
      </c>
      <c r="F53" s="284">
        <v>35</v>
      </c>
      <c r="G53" s="288">
        <v>7.15</v>
      </c>
      <c r="J53" s="284">
        <v>2060</v>
      </c>
      <c r="K53" s="284">
        <v>49</v>
      </c>
      <c r="M53" s="284">
        <v>60</v>
      </c>
      <c r="N53" s="284">
        <v>95</v>
      </c>
      <c r="P53" s="287"/>
      <c r="Q53" s="287"/>
      <c r="S53" s="287"/>
      <c r="T53" s="287"/>
      <c r="U53" s="287"/>
      <c r="V53" s="282"/>
      <c r="W53" s="287"/>
      <c r="Z53" s="244">
        <v>5.4899999999999904</v>
      </c>
      <c r="AA53" s="189">
        <v>87</v>
      </c>
    </row>
    <row r="54" spans="1:27" ht="16.5" x14ac:dyDescent="0.3">
      <c r="A54" s="284">
        <v>50</v>
      </c>
      <c r="B54" s="284">
        <v>2074</v>
      </c>
      <c r="C54" s="284" t="s">
        <v>170</v>
      </c>
      <c r="D54" s="284" t="s">
        <v>170</v>
      </c>
      <c r="E54" s="269" t="s">
        <v>210</v>
      </c>
      <c r="F54" s="284" t="s">
        <v>170</v>
      </c>
      <c r="G54" s="288">
        <v>7.2</v>
      </c>
      <c r="J54" s="284">
        <v>2074</v>
      </c>
      <c r="K54" s="284">
        <v>50</v>
      </c>
      <c r="M54" s="284">
        <v>61</v>
      </c>
      <c r="N54" s="284">
        <v>97</v>
      </c>
      <c r="P54" s="287"/>
      <c r="Q54" s="287"/>
      <c r="S54" s="287"/>
      <c r="T54" s="287"/>
      <c r="U54" s="287"/>
      <c r="V54" s="282"/>
      <c r="W54" s="287"/>
      <c r="Z54" s="244">
        <v>5.4999999999999902</v>
      </c>
      <c r="AA54" s="189">
        <v>87</v>
      </c>
    </row>
    <row r="55" spans="1:27" ht="16.5" x14ac:dyDescent="0.3">
      <c r="A55" s="284">
        <v>49</v>
      </c>
      <c r="B55" s="284">
        <v>2060</v>
      </c>
      <c r="C55" s="284">
        <v>33</v>
      </c>
      <c r="D55" s="284" t="s">
        <v>170</v>
      </c>
      <c r="E55" s="269" t="s">
        <v>170</v>
      </c>
      <c r="F55" s="284" t="s">
        <v>170</v>
      </c>
      <c r="G55" s="288">
        <v>7.25</v>
      </c>
      <c r="J55" s="284">
        <v>2088</v>
      </c>
      <c r="K55" s="284">
        <v>51</v>
      </c>
      <c r="M55" s="284">
        <v>62</v>
      </c>
      <c r="N55" s="284">
        <v>98</v>
      </c>
      <c r="P55" s="287"/>
      <c r="Q55" s="287"/>
      <c r="S55" s="287"/>
      <c r="T55" s="287"/>
      <c r="U55" s="287"/>
      <c r="V55" s="282"/>
      <c r="W55" s="287"/>
      <c r="Z55" s="244">
        <v>5.50999999999999</v>
      </c>
      <c r="AA55" s="189">
        <v>87</v>
      </c>
    </row>
    <row r="56" spans="1:27" ht="16.5" x14ac:dyDescent="0.3">
      <c r="A56" s="284">
        <v>48</v>
      </c>
      <c r="B56" s="284">
        <v>2046</v>
      </c>
      <c r="C56" s="284" t="s">
        <v>170</v>
      </c>
      <c r="D56" s="284" t="s">
        <v>170</v>
      </c>
      <c r="E56" s="269">
        <v>12</v>
      </c>
      <c r="F56" s="284" t="s">
        <v>170</v>
      </c>
      <c r="G56" s="288">
        <v>7.3</v>
      </c>
      <c r="J56" s="284">
        <v>2102</v>
      </c>
      <c r="K56" s="284">
        <v>52</v>
      </c>
      <c r="M56" s="284">
        <v>63</v>
      </c>
      <c r="N56" s="284">
        <v>100</v>
      </c>
      <c r="P56" s="287"/>
      <c r="Q56" s="287"/>
      <c r="S56" s="287"/>
      <c r="T56" s="287"/>
      <c r="U56" s="287"/>
      <c r="V56" s="282"/>
      <c r="W56" s="287"/>
      <c r="Z56" s="242">
        <v>5.5199999999999898</v>
      </c>
      <c r="AA56" s="273">
        <v>87</v>
      </c>
    </row>
    <row r="57" spans="1:27" ht="16.5" x14ac:dyDescent="0.3">
      <c r="A57" s="284">
        <v>47</v>
      </c>
      <c r="B57" s="284">
        <v>2033</v>
      </c>
      <c r="C57" s="284" t="s">
        <v>170</v>
      </c>
      <c r="D57" s="284">
        <v>25</v>
      </c>
      <c r="E57" s="269" t="s">
        <v>170</v>
      </c>
      <c r="F57" s="284">
        <v>34</v>
      </c>
      <c r="G57" s="288">
        <v>7.35</v>
      </c>
      <c r="J57" s="284">
        <v>2113</v>
      </c>
      <c r="K57" s="284">
        <v>53</v>
      </c>
      <c r="M57" s="286"/>
      <c r="N57" s="286"/>
      <c r="P57" s="287"/>
      <c r="Q57" s="287"/>
      <c r="S57" s="287"/>
      <c r="T57" s="287"/>
      <c r="U57" s="287"/>
      <c r="V57" s="282"/>
      <c r="W57" s="287"/>
      <c r="Z57" s="244">
        <v>5.5299999999999896</v>
      </c>
      <c r="AA57" s="189">
        <v>86</v>
      </c>
    </row>
    <row r="58" spans="1:27" ht="16.5" x14ac:dyDescent="0.3">
      <c r="A58" s="284">
        <v>46</v>
      </c>
      <c r="B58" s="284">
        <v>2019</v>
      </c>
      <c r="C58" s="284">
        <v>32</v>
      </c>
      <c r="D58" s="284" t="s">
        <v>170</v>
      </c>
      <c r="E58" s="269" t="s">
        <v>210</v>
      </c>
      <c r="F58" s="284" t="s">
        <v>170</v>
      </c>
      <c r="G58" s="288">
        <v>7.4</v>
      </c>
      <c r="J58" s="284">
        <v>2124</v>
      </c>
      <c r="K58" s="284">
        <v>54</v>
      </c>
      <c r="M58" s="287"/>
      <c r="N58" s="287"/>
      <c r="P58" s="287"/>
      <c r="Q58" s="287"/>
      <c r="S58" s="287"/>
      <c r="T58" s="287"/>
      <c r="U58" s="287"/>
      <c r="V58" s="282"/>
      <c r="W58" s="287"/>
      <c r="Z58" s="244">
        <v>5.5399999999999903</v>
      </c>
      <c r="AA58" s="189">
        <v>86</v>
      </c>
    </row>
    <row r="59" spans="1:27" ht="16.5" x14ac:dyDescent="0.3">
      <c r="A59" s="284">
        <v>45</v>
      </c>
      <c r="B59" s="284">
        <v>2005</v>
      </c>
      <c r="C59" s="284" t="s">
        <v>170</v>
      </c>
      <c r="D59" s="284" t="s">
        <v>170</v>
      </c>
      <c r="E59" s="269" t="s">
        <v>170</v>
      </c>
      <c r="F59" s="284" t="s">
        <v>170</v>
      </c>
      <c r="G59" s="288">
        <v>7.45</v>
      </c>
      <c r="J59" s="284">
        <v>2135</v>
      </c>
      <c r="K59" s="284">
        <v>55</v>
      </c>
      <c r="M59" s="287"/>
      <c r="N59" s="287"/>
      <c r="P59" s="287"/>
      <c r="Q59" s="287"/>
      <c r="S59" s="287"/>
      <c r="T59" s="287"/>
      <c r="U59" s="287"/>
      <c r="V59" s="282"/>
      <c r="W59" s="287"/>
      <c r="Z59" s="244">
        <v>5.5499999999999901</v>
      </c>
      <c r="AA59" s="189">
        <v>86</v>
      </c>
    </row>
    <row r="60" spans="1:27" ht="16.5" x14ac:dyDescent="0.3">
      <c r="A60" s="284">
        <v>44</v>
      </c>
      <c r="B60" s="284">
        <v>1992</v>
      </c>
      <c r="C60" s="284" t="s">
        <v>170</v>
      </c>
      <c r="D60" s="284" t="s">
        <v>170</v>
      </c>
      <c r="E60" s="269">
        <v>11</v>
      </c>
      <c r="F60" s="284" t="s">
        <v>170</v>
      </c>
      <c r="G60" s="288">
        <v>7.5</v>
      </c>
      <c r="J60" s="284">
        <v>2146</v>
      </c>
      <c r="K60" s="284">
        <v>56</v>
      </c>
      <c r="M60" s="287"/>
      <c r="N60" s="287"/>
      <c r="P60" s="287"/>
      <c r="Q60" s="287"/>
      <c r="S60" s="287"/>
      <c r="T60" s="287"/>
      <c r="U60" s="287"/>
      <c r="V60" s="282"/>
      <c r="W60" s="287"/>
      <c r="Z60" s="242">
        <v>5.5599999999999898</v>
      </c>
      <c r="AA60" s="273">
        <v>86</v>
      </c>
    </row>
    <row r="61" spans="1:27" ht="16.5" x14ac:dyDescent="0.3">
      <c r="A61" s="284">
        <v>43</v>
      </c>
      <c r="B61" s="284">
        <v>1979</v>
      </c>
      <c r="C61" s="284">
        <v>31</v>
      </c>
      <c r="D61" s="284">
        <v>24</v>
      </c>
      <c r="E61" s="269" t="s">
        <v>170</v>
      </c>
      <c r="F61" s="284">
        <v>33</v>
      </c>
      <c r="G61" s="288">
        <v>7.55</v>
      </c>
      <c r="J61" s="284">
        <v>2157</v>
      </c>
      <c r="K61" s="284">
        <v>57</v>
      </c>
      <c r="M61" s="287"/>
      <c r="N61" s="287"/>
      <c r="P61" s="287"/>
      <c r="Q61" s="287"/>
      <c r="S61" s="287"/>
      <c r="T61" s="287"/>
      <c r="U61" s="287"/>
      <c r="V61" s="282"/>
      <c r="W61" s="287"/>
      <c r="Z61" s="244">
        <v>5.5699999999999896</v>
      </c>
      <c r="AA61" s="189">
        <v>85</v>
      </c>
    </row>
    <row r="62" spans="1:27" ht="16.5" x14ac:dyDescent="0.3">
      <c r="A62" s="284">
        <v>42</v>
      </c>
      <c r="B62" s="284">
        <v>1966</v>
      </c>
      <c r="C62" s="284" t="s">
        <v>170</v>
      </c>
      <c r="D62" s="284" t="s">
        <v>170</v>
      </c>
      <c r="E62" s="269" t="s">
        <v>210</v>
      </c>
      <c r="F62" s="284" t="s">
        <v>170</v>
      </c>
      <c r="G62" s="288">
        <v>7.6</v>
      </c>
      <c r="J62" s="284">
        <v>2168</v>
      </c>
      <c r="K62" s="284">
        <v>58</v>
      </c>
      <c r="M62" s="287"/>
      <c r="N62" s="287"/>
      <c r="P62" s="287"/>
      <c r="Q62" s="287"/>
      <c r="S62" s="287"/>
      <c r="T62" s="287"/>
      <c r="U62" s="287"/>
      <c r="V62" s="282"/>
      <c r="W62" s="287"/>
      <c r="Z62" s="244">
        <v>5.5799999999999903</v>
      </c>
      <c r="AA62" s="189">
        <v>85</v>
      </c>
    </row>
    <row r="63" spans="1:27" ht="16.5" x14ac:dyDescent="0.3">
      <c r="A63" s="284">
        <v>41</v>
      </c>
      <c r="B63" s="284">
        <v>1953</v>
      </c>
      <c r="C63" s="284" t="s">
        <v>170</v>
      </c>
      <c r="D63" s="284" t="s">
        <v>170</v>
      </c>
      <c r="E63" s="269">
        <v>10</v>
      </c>
      <c r="F63" s="284" t="s">
        <v>170</v>
      </c>
      <c r="G63" s="288">
        <v>7.6499999999999897</v>
      </c>
      <c r="J63" s="284">
        <v>2179</v>
      </c>
      <c r="K63" s="284">
        <v>59</v>
      </c>
      <c r="M63" s="287"/>
      <c r="N63" s="287"/>
      <c r="P63" s="287"/>
      <c r="Q63" s="287"/>
      <c r="S63" s="287"/>
      <c r="T63" s="287"/>
      <c r="U63" s="287"/>
      <c r="V63" s="282"/>
      <c r="W63" s="287"/>
      <c r="Z63" s="244">
        <v>5.5899999999999901</v>
      </c>
      <c r="AA63" s="189">
        <v>85</v>
      </c>
    </row>
    <row r="64" spans="1:27" ht="16.5" x14ac:dyDescent="0.3">
      <c r="A64" s="284">
        <v>40</v>
      </c>
      <c r="B64" s="284">
        <v>1940</v>
      </c>
      <c r="C64" s="284" t="s">
        <v>170</v>
      </c>
      <c r="D64" s="284" t="s">
        <v>170</v>
      </c>
      <c r="E64" s="269" t="s">
        <v>170</v>
      </c>
      <c r="F64" s="284" t="s">
        <v>170</v>
      </c>
      <c r="G64" s="288">
        <v>7.6999999999999904</v>
      </c>
      <c r="J64" s="284">
        <v>2190</v>
      </c>
      <c r="K64" s="284">
        <v>60</v>
      </c>
      <c r="M64" s="287"/>
      <c r="N64" s="287"/>
      <c r="P64" s="287"/>
      <c r="Q64" s="287"/>
      <c r="S64" s="287"/>
      <c r="T64" s="287"/>
      <c r="U64" s="287"/>
      <c r="V64" s="282"/>
      <c r="W64" s="287"/>
      <c r="Z64" s="242">
        <v>5.5999999999999899</v>
      </c>
      <c r="AA64" s="273">
        <v>85</v>
      </c>
    </row>
    <row r="65" spans="1:27" ht="16.5" x14ac:dyDescent="0.3">
      <c r="A65" s="284">
        <v>39</v>
      </c>
      <c r="B65" s="284">
        <v>1927</v>
      </c>
      <c r="C65" s="284">
        <v>30</v>
      </c>
      <c r="D65" s="284">
        <v>23</v>
      </c>
      <c r="E65" s="269" t="s">
        <v>170</v>
      </c>
      <c r="F65" s="284">
        <v>32</v>
      </c>
      <c r="G65" s="288">
        <v>7.7499999999999902</v>
      </c>
      <c r="J65" s="284">
        <v>2201</v>
      </c>
      <c r="K65" s="284">
        <v>61</v>
      </c>
      <c r="M65" s="287"/>
      <c r="N65" s="287"/>
      <c r="P65" s="287"/>
      <c r="Q65" s="287"/>
      <c r="S65" s="287"/>
      <c r="T65" s="287"/>
      <c r="U65" s="287"/>
      <c r="V65" s="282"/>
      <c r="W65" s="287"/>
      <c r="Z65" s="244">
        <v>5.6099999999999897</v>
      </c>
      <c r="AA65" s="189">
        <v>84</v>
      </c>
    </row>
    <row r="66" spans="1:27" ht="16.5" x14ac:dyDescent="0.3">
      <c r="A66" s="284">
        <v>38</v>
      </c>
      <c r="B66" s="284">
        <v>1914</v>
      </c>
      <c r="C66" s="284" t="s">
        <v>170</v>
      </c>
      <c r="D66" s="284" t="s">
        <v>170</v>
      </c>
      <c r="E66" s="269">
        <v>9</v>
      </c>
      <c r="F66" s="284" t="s">
        <v>170</v>
      </c>
      <c r="G66" s="288">
        <v>7.7999999999999901</v>
      </c>
      <c r="J66" s="284">
        <v>2212</v>
      </c>
      <c r="K66" s="284">
        <v>62</v>
      </c>
      <c r="M66" s="287"/>
      <c r="N66" s="287"/>
      <c r="P66" s="287"/>
      <c r="Q66" s="287"/>
      <c r="S66" s="287"/>
      <c r="T66" s="287"/>
      <c r="U66" s="287"/>
      <c r="V66" s="282"/>
      <c r="W66" s="287"/>
      <c r="Z66" s="244">
        <v>5.6199999999999903</v>
      </c>
      <c r="AA66" s="189">
        <v>84</v>
      </c>
    </row>
    <row r="67" spans="1:27" ht="16.5" x14ac:dyDescent="0.3">
      <c r="A67" s="284">
        <v>37</v>
      </c>
      <c r="B67" s="284">
        <v>1901</v>
      </c>
      <c r="C67" s="284">
        <v>29</v>
      </c>
      <c r="D67" s="284" t="s">
        <v>170</v>
      </c>
      <c r="E67" s="269" t="s">
        <v>210</v>
      </c>
      <c r="F67" s="284" t="s">
        <v>170</v>
      </c>
      <c r="G67" s="288">
        <v>7.8499999999999899</v>
      </c>
      <c r="J67" s="284">
        <v>2223</v>
      </c>
      <c r="K67" s="284">
        <v>63</v>
      </c>
      <c r="M67" s="287"/>
      <c r="N67" s="287"/>
      <c r="P67" s="287"/>
      <c r="Q67" s="287"/>
      <c r="S67" s="287"/>
      <c r="T67" s="287"/>
      <c r="U67" s="287"/>
      <c r="V67" s="282"/>
      <c r="W67" s="287"/>
      <c r="Z67" s="244">
        <v>5.6299999999999901</v>
      </c>
      <c r="AA67" s="189">
        <v>84</v>
      </c>
    </row>
    <row r="68" spans="1:27" ht="16.5" x14ac:dyDescent="0.3">
      <c r="A68" s="284">
        <v>36</v>
      </c>
      <c r="B68" s="284">
        <v>1888</v>
      </c>
      <c r="C68" s="284" t="s">
        <v>170</v>
      </c>
      <c r="D68" s="284" t="s">
        <v>170</v>
      </c>
      <c r="E68" s="269" t="s">
        <v>170</v>
      </c>
      <c r="F68" s="284" t="s">
        <v>170</v>
      </c>
      <c r="G68" s="288">
        <v>7.8999999999999897</v>
      </c>
      <c r="J68" s="284">
        <v>2234</v>
      </c>
      <c r="K68" s="284">
        <v>64</v>
      </c>
      <c r="M68" s="287"/>
      <c r="N68" s="287"/>
      <c r="P68" s="287"/>
      <c r="Q68" s="287"/>
      <c r="S68" s="287"/>
      <c r="T68" s="287"/>
      <c r="U68" s="287"/>
      <c r="V68" s="282"/>
      <c r="W68" s="287"/>
      <c r="Z68" s="242">
        <v>5.6399999999999899</v>
      </c>
      <c r="AA68" s="273">
        <v>84</v>
      </c>
    </row>
    <row r="69" spans="1:27" ht="16.5" x14ac:dyDescent="0.3">
      <c r="A69" s="284">
        <v>35</v>
      </c>
      <c r="B69" s="284">
        <v>1875</v>
      </c>
      <c r="C69" s="284">
        <v>28</v>
      </c>
      <c r="D69" s="284">
        <v>22</v>
      </c>
      <c r="E69" s="269" t="s">
        <v>210</v>
      </c>
      <c r="F69" s="284">
        <v>31</v>
      </c>
      <c r="G69" s="288">
        <v>7.9499999999999904</v>
      </c>
      <c r="J69" s="284">
        <v>2245</v>
      </c>
      <c r="K69" s="284">
        <v>65</v>
      </c>
      <c r="M69" s="287"/>
      <c r="N69" s="287"/>
      <c r="P69" s="287"/>
      <c r="Q69" s="287"/>
      <c r="S69" s="287"/>
      <c r="T69" s="287"/>
      <c r="U69" s="287"/>
      <c r="V69" s="282"/>
      <c r="W69" s="287"/>
      <c r="Z69" s="244">
        <v>5.6499999999999897</v>
      </c>
      <c r="AA69" s="189">
        <v>83</v>
      </c>
    </row>
    <row r="70" spans="1:27" ht="16.5" x14ac:dyDescent="0.3">
      <c r="A70" s="284">
        <v>34</v>
      </c>
      <c r="B70" s="284">
        <v>1862</v>
      </c>
      <c r="C70" s="284" t="s">
        <v>170</v>
      </c>
      <c r="D70" s="284" t="s">
        <v>170</v>
      </c>
      <c r="E70" s="269">
        <v>8</v>
      </c>
      <c r="F70" s="284" t="s">
        <v>170</v>
      </c>
      <c r="G70" s="288">
        <v>7.9999999999999902</v>
      </c>
      <c r="J70" s="284">
        <v>2256</v>
      </c>
      <c r="K70" s="284">
        <v>66</v>
      </c>
      <c r="M70" s="287"/>
      <c r="N70" s="287"/>
      <c r="P70" s="287"/>
      <c r="Q70" s="287"/>
      <c r="S70" s="287"/>
      <c r="T70" s="287"/>
      <c r="U70" s="287"/>
      <c r="V70" s="282"/>
      <c r="W70" s="287"/>
      <c r="Z70" s="244">
        <v>5.6599999999999904</v>
      </c>
      <c r="AA70" s="189">
        <v>83</v>
      </c>
    </row>
    <row r="71" spans="1:27" ht="16.5" x14ac:dyDescent="0.3">
      <c r="A71" s="284">
        <v>33</v>
      </c>
      <c r="B71" s="284">
        <v>1849</v>
      </c>
      <c r="C71" s="284">
        <v>27</v>
      </c>
      <c r="D71" s="284" t="s">
        <v>170</v>
      </c>
      <c r="E71" s="269" t="s">
        <v>170</v>
      </c>
      <c r="F71" s="284" t="s">
        <v>170</v>
      </c>
      <c r="G71" s="288">
        <v>8.0499999999999901</v>
      </c>
      <c r="J71" s="284">
        <v>2267</v>
      </c>
      <c r="K71" s="284">
        <v>67</v>
      </c>
      <c r="M71" s="287"/>
      <c r="N71" s="287"/>
      <c r="P71" s="287"/>
      <c r="Q71" s="287"/>
      <c r="S71" s="287"/>
      <c r="T71" s="287"/>
      <c r="U71" s="287"/>
      <c r="V71" s="282"/>
      <c r="W71" s="287"/>
      <c r="Z71" s="244">
        <v>5.6699999999999902</v>
      </c>
      <c r="AA71" s="189">
        <v>83</v>
      </c>
    </row>
    <row r="72" spans="1:27" ht="16.5" x14ac:dyDescent="0.3">
      <c r="A72" s="284">
        <v>32</v>
      </c>
      <c r="B72" s="284">
        <v>1836</v>
      </c>
      <c r="C72" s="284" t="s">
        <v>170</v>
      </c>
      <c r="D72" s="284" t="s">
        <v>170</v>
      </c>
      <c r="E72" s="269" t="s">
        <v>210</v>
      </c>
      <c r="F72" s="284" t="s">
        <v>170</v>
      </c>
      <c r="G72" s="288">
        <v>8.0999999999999908</v>
      </c>
      <c r="J72" s="284">
        <v>2278</v>
      </c>
      <c r="K72" s="284">
        <v>68</v>
      </c>
      <c r="M72" s="287"/>
      <c r="N72" s="287"/>
      <c r="P72" s="287"/>
      <c r="Q72" s="287"/>
      <c r="S72" s="287"/>
      <c r="T72" s="287"/>
      <c r="U72" s="287"/>
      <c r="V72" s="282"/>
      <c r="W72" s="287"/>
      <c r="Z72" s="242">
        <v>5.6799999999999899</v>
      </c>
      <c r="AA72" s="273">
        <v>83</v>
      </c>
    </row>
    <row r="73" spans="1:27" ht="16.5" x14ac:dyDescent="0.3">
      <c r="A73" s="284">
        <v>31</v>
      </c>
      <c r="B73" s="284">
        <v>1823</v>
      </c>
      <c r="C73" s="284">
        <v>26</v>
      </c>
      <c r="D73" s="284">
        <v>21</v>
      </c>
      <c r="E73" s="269">
        <v>7</v>
      </c>
      <c r="F73" s="284">
        <v>30</v>
      </c>
      <c r="G73" s="288">
        <v>8.1499999999999897</v>
      </c>
      <c r="J73" s="284">
        <v>2289</v>
      </c>
      <c r="K73" s="284">
        <v>69</v>
      </c>
      <c r="M73" s="287"/>
      <c r="N73" s="287"/>
      <c r="P73" s="287"/>
      <c r="Q73" s="287"/>
      <c r="S73" s="287"/>
      <c r="T73" s="287"/>
      <c r="U73" s="287"/>
      <c r="V73" s="282"/>
      <c r="W73" s="287"/>
      <c r="Z73" s="244">
        <v>5.6899999999999897</v>
      </c>
      <c r="AA73" s="189">
        <v>82</v>
      </c>
    </row>
    <row r="74" spans="1:27" ht="16.5" x14ac:dyDescent="0.3">
      <c r="A74" s="284">
        <v>30</v>
      </c>
      <c r="B74" s="284">
        <v>1810</v>
      </c>
      <c r="C74" s="284" t="s">
        <v>170</v>
      </c>
      <c r="D74" s="284" t="s">
        <v>170</v>
      </c>
      <c r="E74" s="269" t="s">
        <v>170</v>
      </c>
      <c r="F74" s="284" t="s">
        <v>170</v>
      </c>
      <c r="G74" s="288">
        <v>8.1999999999999904</v>
      </c>
      <c r="J74" s="284">
        <v>2300</v>
      </c>
      <c r="K74" s="284">
        <v>70</v>
      </c>
      <c r="M74" s="287"/>
      <c r="N74" s="287"/>
      <c r="P74" s="287"/>
      <c r="Q74" s="287"/>
      <c r="S74" s="287"/>
      <c r="T74" s="287"/>
      <c r="U74" s="287"/>
      <c r="V74" s="282"/>
      <c r="W74" s="287"/>
      <c r="Z74" s="244">
        <v>5.6999999999999904</v>
      </c>
      <c r="AA74" s="189">
        <v>82</v>
      </c>
    </row>
    <row r="75" spans="1:27" ht="16.5" x14ac:dyDescent="0.3">
      <c r="A75" s="284">
        <v>29</v>
      </c>
      <c r="B75" s="284">
        <v>1797</v>
      </c>
      <c r="C75" s="284">
        <v>25</v>
      </c>
      <c r="D75" s="284" t="s">
        <v>170</v>
      </c>
      <c r="E75" s="269" t="s">
        <v>210</v>
      </c>
      <c r="F75" s="284" t="s">
        <v>170</v>
      </c>
      <c r="G75" s="288">
        <v>8.2499999999999893</v>
      </c>
      <c r="J75" s="284">
        <v>2311</v>
      </c>
      <c r="K75" s="284">
        <v>71</v>
      </c>
      <c r="M75" s="287"/>
      <c r="N75" s="287"/>
      <c r="P75" s="287"/>
      <c r="Q75" s="287"/>
      <c r="S75" s="287"/>
      <c r="T75" s="287"/>
      <c r="U75" s="287"/>
      <c r="V75" s="282"/>
      <c r="W75" s="287"/>
      <c r="Z75" s="244">
        <v>5.7099999999999804</v>
      </c>
      <c r="AA75" s="189">
        <v>82</v>
      </c>
    </row>
    <row r="76" spans="1:27" ht="16.5" x14ac:dyDescent="0.3">
      <c r="A76" s="284">
        <v>28</v>
      </c>
      <c r="B76" s="284">
        <v>1783</v>
      </c>
      <c r="C76" s="284" t="s">
        <v>170</v>
      </c>
      <c r="D76" s="284" t="s">
        <v>170</v>
      </c>
      <c r="E76" s="269">
        <v>6</v>
      </c>
      <c r="F76" s="284" t="s">
        <v>170</v>
      </c>
      <c r="G76" s="288">
        <v>8.2999999999999901</v>
      </c>
      <c r="J76" s="284">
        <v>2322</v>
      </c>
      <c r="K76" s="284">
        <v>72</v>
      </c>
      <c r="M76" s="287"/>
      <c r="N76" s="287"/>
      <c r="P76" s="287"/>
      <c r="Q76" s="287"/>
      <c r="S76" s="287"/>
      <c r="T76" s="287"/>
      <c r="U76" s="287"/>
      <c r="V76" s="282"/>
      <c r="W76" s="287"/>
      <c r="Z76" s="242">
        <v>5.7199999999999802</v>
      </c>
      <c r="AA76" s="273">
        <v>82</v>
      </c>
    </row>
    <row r="77" spans="1:27" ht="16.5" x14ac:dyDescent="0.3">
      <c r="A77" s="284">
        <v>27</v>
      </c>
      <c r="B77" s="284">
        <v>1769</v>
      </c>
      <c r="C77" s="284" t="s">
        <v>170</v>
      </c>
      <c r="D77" s="284">
        <v>20</v>
      </c>
      <c r="E77" s="269" t="s">
        <v>170</v>
      </c>
      <c r="F77" s="284">
        <v>29</v>
      </c>
      <c r="G77" s="288">
        <v>8.3499999999999908</v>
      </c>
      <c r="J77" s="284">
        <v>2333</v>
      </c>
      <c r="K77" s="284">
        <v>73</v>
      </c>
      <c r="M77" s="287"/>
      <c r="N77" s="287"/>
      <c r="P77" s="287"/>
      <c r="Q77" s="287"/>
      <c r="S77" s="287"/>
      <c r="T77" s="287"/>
      <c r="U77" s="287"/>
      <c r="V77" s="282"/>
      <c r="W77" s="287"/>
      <c r="Z77" s="244">
        <v>5.72999999999998</v>
      </c>
      <c r="AA77" s="189">
        <v>81</v>
      </c>
    </row>
    <row r="78" spans="1:27" ht="16.5" x14ac:dyDescent="0.3">
      <c r="A78" s="284">
        <v>26</v>
      </c>
      <c r="B78" s="284">
        <v>1775</v>
      </c>
      <c r="C78" s="284">
        <v>24</v>
      </c>
      <c r="D78" s="284" t="s">
        <v>170</v>
      </c>
      <c r="E78" s="269" t="s">
        <v>170</v>
      </c>
      <c r="F78" s="284" t="s">
        <v>170</v>
      </c>
      <c r="G78" s="288">
        <v>8.3999999999999897</v>
      </c>
      <c r="J78" s="284">
        <v>2344</v>
      </c>
      <c r="K78" s="284">
        <v>74</v>
      </c>
      <c r="M78" s="287"/>
      <c r="N78" s="287"/>
      <c r="P78" s="287"/>
      <c r="Q78" s="287"/>
      <c r="S78" s="287"/>
      <c r="T78" s="287"/>
      <c r="U78" s="287"/>
      <c r="V78" s="282"/>
      <c r="W78" s="287"/>
      <c r="Z78" s="244">
        <v>5.7399999999999798</v>
      </c>
      <c r="AA78" s="189">
        <v>81</v>
      </c>
    </row>
    <row r="79" spans="1:27" ht="16.5" x14ac:dyDescent="0.3">
      <c r="A79" s="284">
        <v>25</v>
      </c>
      <c r="B79" s="284">
        <v>1741</v>
      </c>
      <c r="C79" s="284" t="s">
        <v>170</v>
      </c>
      <c r="D79" s="284" t="s">
        <v>170</v>
      </c>
      <c r="E79" s="269" t="s">
        <v>170</v>
      </c>
      <c r="F79" s="284" t="s">
        <v>170</v>
      </c>
      <c r="G79" s="288">
        <v>8.4499999999999904</v>
      </c>
      <c r="J79" s="284">
        <v>2355</v>
      </c>
      <c r="K79" s="284">
        <v>75</v>
      </c>
      <c r="M79" s="287"/>
      <c r="N79" s="287"/>
      <c r="P79" s="287"/>
      <c r="Q79" s="287"/>
      <c r="S79" s="287"/>
      <c r="T79" s="287"/>
      <c r="U79" s="287"/>
      <c r="V79" s="282"/>
      <c r="W79" s="287"/>
      <c r="Z79" s="244">
        <v>5.7499999999999796</v>
      </c>
      <c r="AA79" s="189">
        <v>81</v>
      </c>
    </row>
    <row r="80" spans="1:27" ht="16.5" x14ac:dyDescent="0.3">
      <c r="A80" s="284">
        <v>24</v>
      </c>
      <c r="B80" s="284">
        <v>1727</v>
      </c>
      <c r="C80" s="284">
        <v>23</v>
      </c>
      <c r="D80" s="284" t="s">
        <v>170</v>
      </c>
      <c r="E80" s="269">
        <v>5</v>
      </c>
      <c r="F80" s="284" t="s">
        <v>170</v>
      </c>
      <c r="G80" s="288">
        <v>8.4999999999999893</v>
      </c>
      <c r="J80" s="284">
        <v>2366</v>
      </c>
      <c r="K80" s="284">
        <v>76</v>
      </c>
      <c r="M80" s="287"/>
      <c r="N80" s="287"/>
      <c r="P80" s="287"/>
      <c r="Q80" s="287"/>
      <c r="S80" s="287"/>
      <c r="T80" s="287"/>
      <c r="U80" s="287"/>
      <c r="V80" s="282"/>
      <c r="W80" s="287"/>
      <c r="Z80" s="242">
        <v>5.7599999999999802</v>
      </c>
      <c r="AA80" s="273">
        <v>81</v>
      </c>
    </row>
    <row r="81" spans="1:27" ht="16.5" x14ac:dyDescent="0.3">
      <c r="A81" s="284">
        <v>23</v>
      </c>
      <c r="B81" s="284">
        <v>1714</v>
      </c>
      <c r="C81" s="284" t="s">
        <v>170</v>
      </c>
      <c r="D81" s="284">
        <v>19</v>
      </c>
      <c r="E81" s="269" t="s">
        <v>170</v>
      </c>
      <c r="F81" s="284">
        <v>28</v>
      </c>
      <c r="G81" s="288">
        <v>8.5499999999999901</v>
      </c>
      <c r="J81" s="284">
        <v>2377</v>
      </c>
      <c r="K81" s="284">
        <v>77</v>
      </c>
      <c r="M81" s="287"/>
      <c r="N81" s="287"/>
      <c r="P81" s="287"/>
      <c r="Q81" s="287"/>
      <c r="S81" s="287"/>
      <c r="T81" s="287"/>
      <c r="U81" s="287"/>
      <c r="V81" s="282"/>
      <c r="W81" s="287"/>
      <c r="Z81" s="244">
        <v>5.76999999999998</v>
      </c>
      <c r="AA81" s="189">
        <v>80</v>
      </c>
    </row>
    <row r="82" spans="1:27" ht="16.5" x14ac:dyDescent="0.3">
      <c r="A82" s="284">
        <v>22</v>
      </c>
      <c r="B82" s="284">
        <v>1701</v>
      </c>
      <c r="C82" s="284">
        <v>22</v>
      </c>
      <c r="D82" s="284" t="s">
        <v>170</v>
      </c>
      <c r="E82" s="269" t="s">
        <v>170</v>
      </c>
      <c r="F82" s="284" t="s">
        <v>170</v>
      </c>
      <c r="G82" s="288">
        <v>8.5999999999999908</v>
      </c>
      <c r="J82" s="284">
        <v>2388</v>
      </c>
      <c r="K82" s="284">
        <v>78</v>
      </c>
      <c r="M82" s="287"/>
      <c r="N82" s="287"/>
      <c r="P82" s="287"/>
      <c r="Q82" s="287"/>
      <c r="S82" s="287"/>
      <c r="T82" s="287"/>
      <c r="U82" s="287"/>
      <c r="V82" s="282"/>
      <c r="W82" s="287"/>
      <c r="Z82" s="244">
        <v>5.7799999999999798</v>
      </c>
      <c r="AA82" s="189">
        <v>80</v>
      </c>
    </row>
    <row r="83" spans="1:27" ht="16.5" x14ac:dyDescent="0.3">
      <c r="A83" s="284">
        <v>21</v>
      </c>
      <c r="B83" s="284">
        <v>1672</v>
      </c>
      <c r="C83" s="284" t="s">
        <v>170</v>
      </c>
      <c r="D83" s="284" t="s">
        <v>170</v>
      </c>
      <c r="E83" s="269">
        <v>4</v>
      </c>
      <c r="F83" s="284" t="s">
        <v>170</v>
      </c>
      <c r="G83" s="288">
        <v>8.6499999999999897</v>
      </c>
      <c r="J83" s="284">
        <v>2399</v>
      </c>
      <c r="K83" s="284">
        <v>79</v>
      </c>
      <c r="M83" s="287"/>
      <c r="N83" s="287"/>
      <c r="P83" s="287"/>
      <c r="Q83" s="287"/>
      <c r="S83" s="287"/>
      <c r="T83" s="287"/>
      <c r="U83" s="287"/>
      <c r="V83" s="282"/>
      <c r="W83" s="287"/>
      <c r="Z83" s="244">
        <v>5.7899999999999796</v>
      </c>
      <c r="AA83" s="189">
        <v>80</v>
      </c>
    </row>
    <row r="84" spans="1:27" ht="16.5" x14ac:dyDescent="0.3">
      <c r="A84" s="284">
        <v>20</v>
      </c>
      <c r="B84" s="284">
        <v>1667</v>
      </c>
      <c r="C84" s="284">
        <v>21</v>
      </c>
      <c r="D84" s="284" t="s">
        <v>170</v>
      </c>
      <c r="E84" s="269" t="s">
        <v>170</v>
      </c>
      <c r="F84" s="284" t="s">
        <v>170</v>
      </c>
      <c r="G84" s="288">
        <v>8.6999999999999904</v>
      </c>
      <c r="J84" s="284">
        <v>2410</v>
      </c>
      <c r="K84" s="284">
        <v>80</v>
      </c>
      <c r="M84" s="287"/>
      <c r="N84" s="287"/>
      <c r="P84" s="287"/>
      <c r="Q84" s="287"/>
      <c r="S84" s="287"/>
      <c r="T84" s="287"/>
      <c r="U84" s="287"/>
      <c r="V84" s="282"/>
      <c r="W84" s="287"/>
      <c r="Z84" s="242">
        <v>5.7999999999999803</v>
      </c>
      <c r="AA84" s="273">
        <v>80</v>
      </c>
    </row>
    <row r="85" spans="1:27" ht="16.5" x14ac:dyDescent="0.3">
      <c r="A85" s="284">
        <v>19</v>
      </c>
      <c r="B85" s="284">
        <v>1642</v>
      </c>
      <c r="C85" s="284" t="s">
        <v>170</v>
      </c>
      <c r="D85" s="284">
        <v>18</v>
      </c>
      <c r="E85" s="269" t="s">
        <v>170</v>
      </c>
      <c r="F85" s="284">
        <v>27</v>
      </c>
      <c r="G85" s="288">
        <v>8.7499999999999893</v>
      </c>
      <c r="J85" s="284">
        <v>2421</v>
      </c>
      <c r="K85" s="284">
        <v>81</v>
      </c>
      <c r="M85" s="287"/>
      <c r="N85" s="287"/>
      <c r="P85" s="287"/>
      <c r="Q85" s="287"/>
      <c r="S85" s="287"/>
      <c r="T85" s="287"/>
      <c r="U85" s="287"/>
      <c r="V85" s="282"/>
      <c r="W85" s="287"/>
      <c r="Z85" s="244">
        <v>5.8099999999999801</v>
      </c>
      <c r="AA85" s="189">
        <v>79</v>
      </c>
    </row>
    <row r="86" spans="1:27" ht="16.5" x14ac:dyDescent="0.3">
      <c r="A86" s="284">
        <v>18</v>
      </c>
      <c r="B86" s="284">
        <v>1627</v>
      </c>
      <c r="C86" s="284">
        <v>20</v>
      </c>
      <c r="D86" s="284" t="s">
        <v>170</v>
      </c>
      <c r="E86" s="269">
        <v>3</v>
      </c>
      <c r="F86" s="284" t="s">
        <v>170</v>
      </c>
      <c r="G86" s="288">
        <v>8.7999999999999901</v>
      </c>
      <c r="J86" s="284">
        <v>2432</v>
      </c>
      <c r="K86" s="284">
        <v>82</v>
      </c>
      <c r="M86" s="287"/>
      <c r="N86" s="287"/>
      <c r="P86" s="287"/>
      <c r="Q86" s="287"/>
      <c r="S86" s="287"/>
      <c r="T86" s="287"/>
      <c r="U86" s="287"/>
      <c r="V86" s="282"/>
      <c r="W86" s="287"/>
      <c r="Z86" s="244">
        <v>5.8199999999999799</v>
      </c>
      <c r="AA86" s="189">
        <v>79</v>
      </c>
    </row>
    <row r="87" spans="1:27" ht="16.5" x14ac:dyDescent="0.3">
      <c r="A87" s="284">
        <v>17</v>
      </c>
      <c r="B87" s="284">
        <v>1612</v>
      </c>
      <c r="C87" s="284" t="s">
        <v>170</v>
      </c>
      <c r="D87" s="284" t="s">
        <v>170</v>
      </c>
      <c r="E87" s="269" t="s">
        <v>170</v>
      </c>
      <c r="F87" s="284" t="s">
        <v>170</v>
      </c>
      <c r="G87" s="288">
        <v>8.8499999999999908</v>
      </c>
      <c r="J87" s="284">
        <v>2443</v>
      </c>
      <c r="K87" s="284">
        <v>83</v>
      </c>
      <c r="M87" s="287"/>
      <c r="N87" s="287"/>
      <c r="P87" s="287"/>
      <c r="Q87" s="287"/>
      <c r="S87" s="287"/>
      <c r="T87" s="287"/>
      <c r="U87" s="287"/>
      <c r="V87" s="282"/>
      <c r="W87" s="287"/>
      <c r="Z87" s="244">
        <v>5.8299999999999796</v>
      </c>
      <c r="AA87" s="189">
        <v>79</v>
      </c>
    </row>
    <row r="88" spans="1:27" ht="16.5" x14ac:dyDescent="0.3">
      <c r="A88" s="284">
        <v>16</v>
      </c>
      <c r="B88" s="284">
        <v>1597</v>
      </c>
      <c r="C88" s="284">
        <v>19</v>
      </c>
      <c r="D88" s="284" t="s">
        <v>170</v>
      </c>
      <c r="E88" s="269" t="s">
        <v>170</v>
      </c>
      <c r="F88" s="284" t="s">
        <v>170</v>
      </c>
      <c r="G88" s="288">
        <v>8.8999999999999897</v>
      </c>
      <c r="J88" s="284">
        <v>2454</v>
      </c>
      <c r="K88" s="284">
        <v>84</v>
      </c>
      <c r="M88" s="287"/>
      <c r="N88" s="287"/>
      <c r="P88" s="287"/>
      <c r="Q88" s="287"/>
      <c r="S88" s="287"/>
      <c r="T88" s="287"/>
      <c r="U88" s="287"/>
      <c r="V88" s="282"/>
      <c r="W88" s="287"/>
      <c r="Z88" s="242">
        <v>5.8399999999999803</v>
      </c>
      <c r="AA88" s="273">
        <v>79</v>
      </c>
    </row>
    <row r="89" spans="1:27" ht="16.5" x14ac:dyDescent="0.3">
      <c r="A89" s="284">
        <v>15</v>
      </c>
      <c r="B89" s="284">
        <v>1582</v>
      </c>
      <c r="C89" s="284" t="s">
        <v>170</v>
      </c>
      <c r="D89" s="284">
        <v>17</v>
      </c>
      <c r="E89" s="269" t="s">
        <v>170</v>
      </c>
      <c r="F89" s="284">
        <v>26</v>
      </c>
      <c r="G89" s="288">
        <v>8.9499999999999904</v>
      </c>
      <c r="J89" s="284">
        <v>2465</v>
      </c>
      <c r="K89" s="284">
        <v>85</v>
      </c>
      <c r="M89" s="287"/>
      <c r="N89" s="287"/>
      <c r="P89" s="287"/>
      <c r="Q89" s="287"/>
      <c r="S89" s="287"/>
      <c r="T89" s="287"/>
      <c r="U89" s="287"/>
      <c r="V89" s="282"/>
      <c r="W89" s="287"/>
      <c r="Z89" s="244">
        <v>5.8499999999999801</v>
      </c>
      <c r="AA89" s="189">
        <v>78</v>
      </c>
    </row>
    <row r="90" spans="1:27" ht="16.5" x14ac:dyDescent="0.3">
      <c r="A90" s="284">
        <v>14</v>
      </c>
      <c r="B90" s="284">
        <v>1567</v>
      </c>
      <c r="C90" s="284">
        <v>18</v>
      </c>
      <c r="D90" s="284" t="s">
        <v>170</v>
      </c>
      <c r="E90" s="269">
        <v>2</v>
      </c>
      <c r="F90" s="284" t="s">
        <v>170</v>
      </c>
      <c r="G90" s="288">
        <v>8.9999999999999893</v>
      </c>
      <c r="J90" s="284">
        <v>2476</v>
      </c>
      <c r="K90" s="284">
        <v>86</v>
      </c>
      <c r="M90" s="287"/>
      <c r="N90" s="287"/>
      <c r="P90" s="287"/>
      <c r="Q90" s="287"/>
      <c r="S90" s="287"/>
      <c r="T90" s="287"/>
      <c r="U90" s="287"/>
      <c r="V90" s="282"/>
      <c r="W90" s="287"/>
      <c r="Z90" s="244">
        <v>5.8599999999999799</v>
      </c>
      <c r="AA90" s="189">
        <v>78</v>
      </c>
    </row>
    <row r="91" spans="1:27" ht="16.5" x14ac:dyDescent="0.3">
      <c r="A91" s="284">
        <v>13</v>
      </c>
      <c r="B91" s="284">
        <v>1552</v>
      </c>
      <c r="C91" s="284" t="s">
        <v>170</v>
      </c>
      <c r="D91" s="284" t="s">
        <v>170</v>
      </c>
      <c r="E91" s="269" t="s">
        <v>170</v>
      </c>
      <c r="F91" s="284" t="s">
        <v>170</v>
      </c>
      <c r="G91" s="288">
        <v>9.0499999999999901</v>
      </c>
      <c r="J91" s="284">
        <v>2487</v>
      </c>
      <c r="K91" s="284">
        <v>87</v>
      </c>
      <c r="M91" s="287"/>
      <c r="N91" s="287"/>
      <c r="P91" s="287"/>
      <c r="Q91" s="287"/>
      <c r="S91" s="287"/>
      <c r="T91" s="287"/>
      <c r="U91" s="287"/>
      <c r="V91" s="282"/>
      <c r="W91" s="287"/>
      <c r="Z91" s="244">
        <v>5.8699999999999797</v>
      </c>
      <c r="AA91" s="189">
        <v>78</v>
      </c>
    </row>
    <row r="92" spans="1:27" ht="16.5" x14ac:dyDescent="0.3">
      <c r="A92" s="284">
        <v>12</v>
      </c>
      <c r="B92" s="284">
        <v>1537</v>
      </c>
      <c r="C92" s="284">
        <v>17</v>
      </c>
      <c r="D92" s="284" t="s">
        <v>170</v>
      </c>
      <c r="E92" s="269" t="s">
        <v>170</v>
      </c>
      <c r="F92" s="284" t="s">
        <v>170</v>
      </c>
      <c r="G92" s="288">
        <v>9.0999999999999908</v>
      </c>
      <c r="J92" s="284">
        <v>2498</v>
      </c>
      <c r="K92" s="284">
        <v>88</v>
      </c>
      <c r="M92" s="287"/>
      <c r="N92" s="287"/>
      <c r="P92" s="287"/>
      <c r="Q92" s="287"/>
      <c r="S92" s="287"/>
      <c r="T92" s="287"/>
      <c r="U92" s="287"/>
      <c r="V92" s="282"/>
      <c r="W92" s="287"/>
      <c r="Z92" s="242">
        <v>5.8799999999999804</v>
      </c>
      <c r="AA92" s="189">
        <v>78</v>
      </c>
    </row>
    <row r="93" spans="1:27" ht="16.5" x14ac:dyDescent="0.3">
      <c r="A93" s="284">
        <v>11</v>
      </c>
      <c r="B93" s="284">
        <v>1522</v>
      </c>
      <c r="C93" s="284" t="s">
        <v>170</v>
      </c>
      <c r="D93" s="284">
        <v>16</v>
      </c>
      <c r="E93" s="269">
        <v>1</v>
      </c>
      <c r="F93" s="284">
        <v>25</v>
      </c>
      <c r="G93" s="288">
        <v>9.1499999999999897</v>
      </c>
      <c r="J93" s="284">
        <v>2509</v>
      </c>
      <c r="K93" s="284">
        <v>89</v>
      </c>
      <c r="M93" s="287"/>
      <c r="N93" s="287"/>
      <c r="P93" s="287"/>
      <c r="Q93" s="287"/>
      <c r="S93" s="287"/>
      <c r="T93" s="287"/>
      <c r="U93" s="287"/>
      <c r="V93" s="282"/>
      <c r="W93" s="287"/>
      <c r="Z93" s="244">
        <v>5.8899999999999801</v>
      </c>
      <c r="AA93" s="189">
        <v>77</v>
      </c>
    </row>
    <row r="94" spans="1:27" ht="16.5" x14ac:dyDescent="0.3">
      <c r="A94" s="284">
        <v>10</v>
      </c>
      <c r="B94" s="284">
        <v>1507</v>
      </c>
      <c r="C94" s="284">
        <v>16</v>
      </c>
      <c r="D94" s="284" t="s">
        <v>170</v>
      </c>
      <c r="E94" s="269" t="s">
        <v>170</v>
      </c>
      <c r="F94" s="284" t="s">
        <v>170</v>
      </c>
      <c r="G94" s="288">
        <v>9.1999999999999904</v>
      </c>
      <c r="J94" s="284">
        <v>2520</v>
      </c>
      <c r="K94" s="284">
        <v>90</v>
      </c>
      <c r="M94" s="287"/>
      <c r="N94" s="287"/>
      <c r="P94" s="287"/>
      <c r="Q94" s="287"/>
      <c r="S94" s="287"/>
      <c r="T94" s="287"/>
      <c r="U94" s="287"/>
      <c r="V94" s="282"/>
      <c r="W94" s="287"/>
      <c r="Z94" s="244">
        <v>5.8999999999999799</v>
      </c>
      <c r="AA94" s="189">
        <v>77</v>
      </c>
    </row>
    <row r="95" spans="1:27" ht="16.5" x14ac:dyDescent="0.3">
      <c r="A95" s="284">
        <v>9</v>
      </c>
      <c r="B95" s="284">
        <v>1492</v>
      </c>
      <c r="C95" s="284" t="s">
        <v>170</v>
      </c>
      <c r="D95" s="284" t="s">
        <v>170</v>
      </c>
      <c r="E95" s="269" t="s">
        <v>170</v>
      </c>
      <c r="F95" s="284" t="s">
        <v>170</v>
      </c>
      <c r="G95" s="288">
        <v>9.2499999999999893</v>
      </c>
      <c r="J95" s="284">
        <v>2531</v>
      </c>
      <c r="K95" s="284">
        <v>91</v>
      </c>
      <c r="M95" s="287"/>
      <c r="N95" s="287"/>
      <c r="P95" s="287"/>
      <c r="Q95" s="287"/>
      <c r="S95" s="287"/>
      <c r="T95" s="287"/>
      <c r="U95" s="287"/>
      <c r="V95" s="282"/>
      <c r="W95" s="287"/>
      <c r="Z95" s="244">
        <v>5.9099999999999797</v>
      </c>
      <c r="AA95" s="189">
        <v>77</v>
      </c>
    </row>
    <row r="96" spans="1:27" ht="16.5" x14ac:dyDescent="0.3">
      <c r="A96" s="284">
        <v>8</v>
      </c>
      <c r="B96" s="284">
        <v>1477</v>
      </c>
      <c r="C96" s="284">
        <v>15</v>
      </c>
      <c r="D96" s="284" t="s">
        <v>170</v>
      </c>
      <c r="E96" s="269" t="s">
        <v>170</v>
      </c>
      <c r="F96" s="284" t="s">
        <v>170</v>
      </c>
      <c r="G96" s="288">
        <v>9.2999999999999901</v>
      </c>
      <c r="J96" s="284">
        <v>2542</v>
      </c>
      <c r="K96" s="284">
        <v>92</v>
      </c>
      <c r="M96" s="287"/>
      <c r="N96" s="287"/>
      <c r="P96" s="287"/>
      <c r="Q96" s="287"/>
      <c r="S96" s="287"/>
      <c r="T96" s="287"/>
      <c r="U96" s="287"/>
      <c r="V96" s="282"/>
      <c r="W96" s="287"/>
      <c r="Z96" s="242">
        <v>5.9199999999999804</v>
      </c>
      <c r="AA96" s="189">
        <v>77</v>
      </c>
    </row>
    <row r="97" spans="1:27" ht="16.5" x14ac:dyDescent="0.3">
      <c r="A97" s="284">
        <v>7</v>
      </c>
      <c r="B97" s="284">
        <v>1447</v>
      </c>
      <c r="C97" s="284" t="s">
        <v>170</v>
      </c>
      <c r="D97" s="284">
        <v>15</v>
      </c>
      <c r="E97" s="269" t="s">
        <v>170</v>
      </c>
      <c r="F97" s="284">
        <v>24</v>
      </c>
      <c r="G97" s="288">
        <v>9.3499999999999908</v>
      </c>
      <c r="J97" s="284">
        <v>2553</v>
      </c>
      <c r="K97" s="284">
        <v>93</v>
      </c>
      <c r="M97" s="287"/>
      <c r="N97" s="287"/>
      <c r="P97" s="287"/>
      <c r="Q97" s="287"/>
      <c r="S97" s="287"/>
      <c r="T97" s="287"/>
      <c r="U97" s="287"/>
      <c r="V97" s="282"/>
      <c r="W97" s="287"/>
      <c r="Z97" s="244">
        <v>5.9299999999999802</v>
      </c>
      <c r="AA97" s="189">
        <v>76</v>
      </c>
    </row>
    <row r="98" spans="1:27" ht="16.5" x14ac:dyDescent="0.3">
      <c r="A98" s="284">
        <v>6</v>
      </c>
      <c r="B98" s="284">
        <v>1432</v>
      </c>
      <c r="C98" s="284">
        <v>14</v>
      </c>
      <c r="D98" s="284" t="s">
        <v>170</v>
      </c>
      <c r="E98" s="269" t="s">
        <v>170</v>
      </c>
      <c r="F98" s="284" t="s">
        <v>170</v>
      </c>
      <c r="G98" s="288">
        <v>9.3999999999999897</v>
      </c>
      <c r="J98" s="284">
        <v>2564</v>
      </c>
      <c r="K98" s="284">
        <v>94</v>
      </c>
      <c r="M98" s="287"/>
      <c r="N98" s="287"/>
      <c r="P98" s="287"/>
      <c r="Q98" s="287"/>
      <c r="S98" s="287"/>
      <c r="T98" s="287"/>
      <c r="U98" s="287"/>
      <c r="V98" s="282"/>
      <c r="W98" s="287"/>
      <c r="Z98" s="244">
        <v>5.93999999999998</v>
      </c>
      <c r="AA98" s="189">
        <v>76</v>
      </c>
    </row>
    <row r="99" spans="1:27" ht="16.5" x14ac:dyDescent="0.3">
      <c r="A99" s="284">
        <v>5</v>
      </c>
      <c r="B99" s="284">
        <v>1417</v>
      </c>
      <c r="C99" s="284" t="s">
        <v>170</v>
      </c>
      <c r="D99" s="284" t="s">
        <v>170</v>
      </c>
      <c r="E99" s="269" t="s">
        <v>170</v>
      </c>
      <c r="F99" s="284" t="s">
        <v>170</v>
      </c>
      <c r="G99" s="288">
        <v>9.4499999999999904</v>
      </c>
      <c r="J99" s="284">
        <v>2575</v>
      </c>
      <c r="K99" s="284">
        <v>95</v>
      </c>
      <c r="M99" s="287"/>
      <c r="N99" s="287"/>
      <c r="P99" s="287"/>
      <c r="Q99" s="287"/>
      <c r="S99" s="287"/>
      <c r="T99" s="287"/>
      <c r="U99" s="287"/>
      <c r="V99" s="282"/>
      <c r="W99" s="287"/>
      <c r="Z99" s="244">
        <v>5.9499999999999797</v>
      </c>
      <c r="AA99" s="189">
        <v>76</v>
      </c>
    </row>
    <row r="100" spans="1:27" ht="16.5" x14ac:dyDescent="0.3">
      <c r="A100" s="284">
        <v>4</v>
      </c>
      <c r="B100" s="284">
        <v>1402</v>
      </c>
      <c r="C100" s="284">
        <v>13</v>
      </c>
      <c r="D100" s="284" t="s">
        <v>170</v>
      </c>
      <c r="E100" s="269" t="s">
        <v>170</v>
      </c>
      <c r="F100" s="284" t="s">
        <v>170</v>
      </c>
      <c r="G100" s="288">
        <v>9.4999999999999893</v>
      </c>
      <c r="J100" s="284">
        <v>2586</v>
      </c>
      <c r="K100" s="284">
        <v>96</v>
      </c>
      <c r="M100" s="287"/>
      <c r="N100" s="287"/>
      <c r="P100" s="287"/>
      <c r="Q100" s="287"/>
      <c r="S100" s="287"/>
      <c r="T100" s="287"/>
      <c r="U100" s="287"/>
      <c r="V100" s="282"/>
      <c r="W100" s="287"/>
      <c r="Z100" s="242">
        <v>5.9599999999999804</v>
      </c>
      <c r="AA100" s="189">
        <v>76</v>
      </c>
    </row>
    <row r="101" spans="1:27" ht="16.5" x14ac:dyDescent="0.3">
      <c r="A101" s="284">
        <v>3</v>
      </c>
      <c r="B101" s="284">
        <v>1387</v>
      </c>
      <c r="C101" s="284" t="s">
        <v>170</v>
      </c>
      <c r="D101" s="284">
        <v>14</v>
      </c>
      <c r="E101" s="269" t="s">
        <v>170</v>
      </c>
      <c r="F101" s="284">
        <v>23</v>
      </c>
      <c r="G101" s="288">
        <v>9.5499999999999901</v>
      </c>
      <c r="J101" s="284">
        <v>2597</v>
      </c>
      <c r="K101" s="284">
        <v>97</v>
      </c>
      <c r="M101" s="287"/>
      <c r="N101" s="287"/>
      <c r="P101" s="287"/>
      <c r="Q101" s="287"/>
      <c r="S101" s="287"/>
      <c r="T101" s="287"/>
      <c r="U101" s="287"/>
      <c r="V101" s="282"/>
      <c r="W101" s="287"/>
      <c r="Z101" s="244">
        <v>5.9699999999999802</v>
      </c>
      <c r="AA101" s="189">
        <v>75</v>
      </c>
    </row>
    <row r="102" spans="1:27" ht="16.5" x14ac:dyDescent="0.3">
      <c r="A102" s="284">
        <v>2</v>
      </c>
      <c r="B102" s="284">
        <v>1372</v>
      </c>
      <c r="C102" s="284">
        <v>12</v>
      </c>
      <c r="D102" s="284" t="s">
        <v>170</v>
      </c>
      <c r="E102" s="269" t="s">
        <v>170</v>
      </c>
      <c r="F102" s="284" t="s">
        <v>170</v>
      </c>
      <c r="G102" s="288">
        <v>9.5999999999999908</v>
      </c>
      <c r="J102" s="284">
        <v>2608</v>
      </c>
      <c r="K102" s="284">
        <v>98</v>
      </c>
      <c r="M102" s="287"/>
      <c r="N102" s="287"/>
      <c r="P102" s="287"/>
      <c r="Q102" s="287"/>
      <c r="S102" s="287"/>
      <c r="T102" s="287"/>
      <c r="U102" s="287"/>
      <c r="V102" s="282"/>
      <c r="W102" s="287"/>
      <c r="Z102" s="244">
        <v>5.97999999999998</v>
      </c>
      <c r="AA102" s="189">
        <v>75</v>
      </c>
    </row>
    <row r="103" spans="1:27" ht="16.5" x14ac:dyDescent="0.3">
      <c r="A103" s="284">
        <v>1</v>
      </c>
      <c r="B103" s="284">
        <v>1357</v>
      </c>
      <c r="C103" s="284" t="s">
        <v>170</v>
      </c>
      <c r="D103" s="284" t="s">
        <v>170</v>
      </c>
      <c r="E103" s="269" t="s">
        <v>170</v>
      </c>
      <c r="F103" s="284" t="s">
        <v>170</v>
      </c>
      <c r="G103" s="288">
        <v>9.6499999999999897</v>
      </c>
      <c r="J103" s="284">
        <v>2619</v>
      </c>
      <c r="K103" s="284">
        <v>99</v>
      </c>
      <c r="M103" s="287"/>
      <c r="N103" s="287"/>
      <c r="P103" s="287"/>
      <c r="Q103" s="287"/>
      <c r="S103" s="287"/>
      <c r="T103" s="287"/>
      <c r="U103" s="287"/>
      <c r="V103" s="282"/>
      <c r="W103" s="287"/>
      <c r="Z103" s="244">
        <v>5.9899999999999798</v>
      </c>
      <c r="AA103" s="189">
        <v>75</v>
      </c>
    </row>
    <row r="104" spans="1:27" ht="16.5" x14ac:dyDescent="0.3">
      <c r="J104" s="284">
        <v>2630</v>
      </c>
      <c r="K104" s="284">
        <v>100</v>
      </c>
      <c r="M104" s="287"/>
      <c r="N104" s="287"/>
      <c r="P104" s="287"/>
      <c r="Q104" s="287"/>
      <c r="S104" s="287"/>
      <c r="T104" s="287"/>
      <c r="U104" s="287"/>
      <c r="V104" s="282"/>
      <c r="W104" s="287"/>
      <c r="Z104" s="242">
        <v>5.9999999999999796</v>
      </c>
      <c r="AA104" s="189">
        <v>75</v>
      </c>
    </row>
    <row r="105" spans="1:27" ht="16.5" x14ac:dyDescent="0.3">
      <c r="S105" s="259"/>
      <c r="T105" s="259"/>
      <c r="U105" s="259"/>
      <c r="Z105" s="244">
        <v>6.0099999999999802</v>
      </c>
      <c r="AA105" s="189">
        <v>74</v>
      </c>
    </row>
    <row r="106" spans="1:27" ht="16.5" x14ac:dyDescent="0.3">
      <c r="S106" s="259"/>
      <c r="T106" s="259"/>
      <c r="U106" s="259"/>
      <c r="Z106" s="244">
        <v>6.01999999999998</v>
      </c>
      <c r="AA106" s="189">
        <v>74</v>
      </c>
    </row>
    <row r="107" spans="1:27" ht="16.5" x14ac:dyDescent="0.3">
      <c r="S107" s="259"/>
      <c r="T107" s="259"/>
      <c r="U107" s="259"/>
      <c r="Z107" s="244">
        <v>6.0299999999999798</v>
      </c>
      <c r="AA107" s="189">
        <v>74</v>
      </c>
    </row>
    <row r="108" spans="1:27" ht="16.5" x14ac:dyDescent="0.3">
      <c r="S108" s="259"/>
      <c r="T108" s="259"/>
      <c r="U108" s="259"/>
      <c r="Z108" s="242">
        <v>6.0399999999999796</v>
      </c>
      <c r="AA108" s="189">
        <v>74</v>
      </c>
    </row>
    <row r="109" spans="1:27" ht="16.5" x14ac:dyDescent="0.3">
      <c r="S109" s="259"/>
      <c r="T109" s="259"/>
      <c r="U109" s="259"/>
      <c r="Z109" s="244">
        <v>6.0499999999999803</v>
      </c>
      <c r="AA109" s="189">
        <v>73</v>
      </c>
    </row>
    <row r="110" spans="1:27" ht="16.5" x14ac:dyDescent="0.3">
      <c r="S110" s="259"/>
      <c r="T110" s="259"/>
      <c r="U110" s="259"/>
      <c r="Z110" s="244">
        <v>6.0599999999999801</v>
      </c>
      <c r="AA110" s="189">
        <v>73</v>
      </c>
    </row>
    <row r="111" spans="1:27" ht="16.5" x14ac:dyDescent="0.3">
      <c r="S111" s="259"/>
      <c r="T111" s="259"/>
      <c r="U111" s="259"/>
      <c r="Z111" s="244">
        <v>6.0699999999999799</v>
      </c>
      <c r="AA111" s="189">
        <v>73</v>
      </c>
    </row>
    <row r="112" spans="1:27" ht="16.5" x14ac:dyDescent="0.3">
      <c r="S112" s="259"/>
      <c r="T112" s="259"/>
      <c r="U112" s="259"/>
      <c r="Z112" s="242">
        <v>6.0799999999999796</v>
      </c>
      <c r="AA112" s="189">
        <v>73</v>
      </c>
    </row>
    <row r="113" spans="19:27" ht="16.5" x14ac:dyDescent="0.3">
      <c r="S113" s="259"/>
      <c r="T113" s="259"/>
      <c r="U113" s="259"/>
      <c r="Z113" s="244">
        <v>6.0899999999999803</v>
      </c>
      <c r="AA113" s="189">
        <v>72</v>
      </c>
    </row>
    <row r="114" spans="19:27" ht="16.5" x14ac:dyDescent="0.3">
      <c r="S114" s="259"/>
      <c r="T114" s="259"/>
      <c r="U114" s="259"/>
      <c r="Z114" s="244">
        <v>6.0999999999999801</v>
      </c>
      <c r="AA114" s="189">
        <v>72</v>
      </c>
    </row>
    <row r="115" spans="19:27" ht="16.5" x14ac:dyDescent="0.3">
      <c r="S115" s="259"/>
      <c r="T115" s="259"/>
      <c r="U115" s="259"/>
      <c r="Z115" s="244">
        <v>6.1099999999999799</v>
      </c>
      <c r="AA115" s="189">
        <v>72</v>
      </c>
    </row>
    <row r="116" spans="19:27" ht="16.5" x14ac:dyDescent="0.3">
      <c r="S116" s="259"/>
      <c r="T116" s="259"/>
      <c r="U116" s="259"/>
      <c r="Z116" s="242">
        <v>6.1199999999999797</v>
      </c>
      <c r="AA116" s="189">
        <v>72</v>
      </c>
    </row>
    <row r="117" spans="19:27" ht="16.5" x14ac:dyDescent="0.3">
      <c r="S117" s="259"/>
      <c r="T117" s="259"/>
      <c r="U117" s="259"/>
      <c r="Z117" s="244">
        <v>6.1299999999999804</v>
      </c>
      <c r="AA117" s="189">
        <v>71</v>
      </c>
    </row>
    <row r="118" spans="19:27" ht="16.5" x14ac:dyDescent="0.3">
      <c r="S118" s="259"/>
      <c r="T118" s="259"/>
      <c r="U118" s="259"/>
      <c r="Z118" s="244">
        <v>6.1399999999999801</v>
      </c>
      <c r="AA118" s="189">
        <v>71</v>
      </c>
    </row>
    <row r="119" spans="19:27" ht="16.5" x14ac:dyDescent="0.3">
      <c r="S119" s="259"/>
      <c r="T119" s="259"/>
      <c r="U119" s="259"/>
      <c r="Z119" s="244">
        <v>6.1499999999999799</v>
      </c>
      <c r="AA119" s="189">
        <v>71</v>
      </c>
    </row>
    <row r="120" spans="19:27" ht="16.5" x14ac:dyDescent="0.3">
      <c r="S120" s="259"/>
      <c r="T120" s="259"/>
      <c r="U120" s="259"/>
      <c r="Z120" s="242">
        <v>6.1599999999999797</v>
      </c>
      <c r="AA120" s="189">
        <v>71</v>
      </c>
    </row>
    <row r="121" spans="19:27" ht="16.5" x14ac:dyDescent="0.3">
      <c r="S121" s="259"/>
      <c r="T121" s="259"/>
      <c r="U121" s="259"/>
      <c r="Z121" s="244">
        <v>6.1699999999999804</v>
      </c>
      <c r="AA121" s="189">
        <v>70</v>
      </c>
    </row>
    <row r="122" spans="19:27" ht="16.5" x14ac:dyDescent="0.3">
      <c r="S122" s="259"/>
      <c r="T122" s="259"/>
      <c r="U122" s="259"/>
      <c r="Z122" s="244">
        <v>6.1799999999999704</v>
      </c>
      <c r="AA122" s="189">
        <v>70</v>
      </c>
    </row>
    <row r="123" spans="19:27" ht="16.5" x14ac:dyDescent="0.3">
      <c r="S123" s="259"/>
      <c r="T123" s="259"/>
      <c r="U123" s="259"/>
      <c r="Z123" s="244">
        <v>6.1899999999999702</v>
      </c>
      <c r="AA123" s="189">
        <v>70</v>
      </c>
    </row>
    <row r="124" spans="19:27" ht="16.5" x14ac:dyDescent="0.3">
      <c r="S124" s="259"/>
      <c r="T124" s="259"/>
      <c r="U124" s="259"/>
      <c r="Z124" s="242">
        <v>6.19999999999997</v>
      </c>
      <c r="AA124" s="189">
        <v>70</v>
      </c>
    </row>
    <row r="125" spans="19:27" ht="16.5" x14ac:dyDescent="0.3">
      <c r="S125" s="259"/>
      <c r="T125" s="259"/>
      <c r="U125" s="259"/>
      <c r="Z125" s="244">
        <v>6.2099999999999698</v>
      </c>
      <c r="AA125" s="189">
        <v>69</v>
      </c>
    </row>
    <row r="126" spans="19:27" ht="16.5" x14ac:dyDescent="0.3">
      <c r="S126" s="259"/>
      <c r="T126" s="259"/>
      <c r="U126" s="259"/>
      <c r="Z126" s="244">
        <v>6.2199999999999704</v>
      </c>
      <c r="AA126" s="189">
        <v>69</v>
      </c>
    </row>
    <row r="127" spans="19:27" ht="16.5" x14ac:dyDescent="0.3">
      <c r="S127" s="259"/>
      <c r="T127" s="259"/>
      <c r="U127" s="259"/>
      <c r="Z127" s="244">
        <v>6.2299999999999702</v>
      </c>
      <c r="AA127" s="189">
        <v>69</v>
      </c>
    </row>
    <row r="128" spans="19:27" ht="16.5" x14ac:dyDescent="0.3">
      <c r="S128" s="259"/>
      <c r="T128" s="259"/>
      <c r="U128" s="259"/>
      <c r="Z128" s="244">
        <v>6.23999999999997</v>
      </c>
      <c r="AA128" s="189">
        <v>69</v>
      </c>
    </row>
    <row r="129" spans="19:27" ht="16.5" x14ac:dyDescent="0.3">
      <c r="S129" s="259"/>
      <c r="T129" s="259"/>
      <c r="U129" s="259"/>
      <c r="Z129" s="242">
        <v>6.2499999999999698</v>
      </c>
      <c r="AA129" s="189">
        <v>69</v>
      </c>
    </row>
    <row r="130" spans="19:27" ht="16.5" x14ac:dyDescent="0.3">
      <c r="S130" s="259"/>
      <c r="T130" s="259"/>
      <c r="U130" s="259"/>
      <c r="Z130" s="244">
        <v>6.2599999999999696</v>
      </c>
      <c r="AA130" s="189">
        <v>68</v>
      </c>
    </row>
    <row r="131" spans="19:27" ht="16.5" x14ac:dyDescent="0.3">
      <c r="S131" s="259"/>
      <c r="T131" s="259"/>
      <c r="U131" s="259"/>
      <c r="Z131" s="244">
        <v>6.2699999999999703</v>
      </c>
      <c r="AA131" s="189">
        <v>68</v>
      </c>
    </row>
    <row r="132" spans="19:27" ht="16.5" x14ac:dyDescent="0.3">
      <c r="S132" s="259"/>
      <c r="T132" s="259"/>
      <c r="U132" s="259"/>
      <c r="Z132" s="244">
        <v>6.2799999999999701</v>
      </c>
      <c r="AA132" s="189">
        <v>68</v>
      </c>
    </row>
    <row r="133" spans="19:27" ht="16.5" x14ac:dyDescent="0.3">
      <c r="S133" s="259"/>
      <c r="T133" s="259"/>
      <c r="U133" s="259"/>
      <c r="Z133" s="244">
        <v>6.2899999999999698</v>
      </c>
      <c r="AA133" s="189">
        <v>68</v>
      </c>
    </row>
    <row r="134" spans="19:27" ht="16.5" x14ac:dyDescent="0.3">
      <c r="S134" s="259"/>
      <c r="T134" s="259"/>
      <c r="U134" s="259"/>
      <c r="Z134" s="242">
        <v>6.2999999999999696</v>
      </c>
      <c r="AA134" s="189">
        <v>68</v>
      </c>
    </row>
    <row r="135" spans="19:27" ht="16.5" x14ac:dyDescent="0.3">
      <c r="S135" s="259"/>
      <c r="T135" s="259"/>
      <c r="U135" s="259"/>
      <c r="Z135" s="244">
        <v>6.3099999999999703</v>
      </c>
      <c r="AA135" s="189">
        <v>67</v>
      </c>
    </row>
    <row r="136" spans="19:27" ht="16.5" x14ac:dyDescent="0.3">
      <c r="S136" s="259"/>
      <c r="T136" s="259"/>
      <c r="U136" s="259"/>
      <c r="Z136" s="244">
        <v>6.3199999999999701</v>
      </c>
      <c r="AA136" s="189">
        <v>67</v>
      </c>
    </row>
    <row r="137" spans="19:27" ht="16.5" x14ac:dyDescent="0.3">
      <c r="S137" s="259"/>
      <c r="T137" s="259"/>
      <c r="U137" s="259"/>
      <c r="Z137" s="244">
        <v>6.3299999999999699</v>
      </c>
      <c r="AA137" s="189">
        <v>67</v>
      </c>
    </row>
    <row r="138" spans="19:27" ht="16.5" x14ac:dyDescent="0.3">
      <c r="S138" s="259"/>
      <c r="T138" s="259"/>
      <c r="U138" s="259"/>
      <c r="Z138" s="244">
        <v>6.3399999999999697</v>
      </c>
      <c r="AA138" s="189">
        <v>67</v>
      </c>
    </row>
    <row r="139" spans="19:27" ht="16.5" x14ac:dyDescent="0.3">
      <c r="S139" s="259"/>
      <c r="T139" s="259"/>
      <c r="U139" s="259"/>
      <c r="Z139" s="242">
        <v>6.3499999999999703</v>
      </c>
      <c r="AA139" s="189">
        <v>67</v>
      </c>
    </row>
    <row r="140" spans="19:27" ht="16.5" x14ac:dyDescent="0.3">
      <c r="S140" s="259"/>
      <c r="T140" s="259"/>
      <c r="U140" s="259"/>
      <c r="Z140" s="244">
        <v>6.3599999999999701</v>
      </c>
      <c r="AA140" s="189">
        <v>66</v>
      </c>
    </row>
    <row r="141" spans="19:27" ht="16.5" x14ac:dyDescent="0.3">
      <c r="S141" s="259"/>
      <c r="T141" s="259"/>
      <c r="U141" s="259"/>
      <c r="Z141" s="244">
        <v>6.3699999999999699</v>
      </c>
      <c r="AA141" s="189">
        <v>66</v>
      </c>
    </row>
    <row r="142" spans="19:27" ht="16.5" x14ac:dyDescent="0.3">
      <c r="S142" s="259"/>
      <c r="T142" s="259"/>
      <c r="U142" s="259"/>
      <c r="Z142" s="244">
        <v>6.3799999999999697</v>
      </c>
      <c r="AA142" s="189">
        <v>66</v>
      </c>
    </row>
    <row r="143" spans="19:27" ht="16.5" x14ac:dyDescent="0.3">
      <c r="S143" s="259"/>
      <c r="T143" s="259"/>
      <c r="U143" s="259"/>
      <c r="Z143" s="244">
        <v>6.3899999999999704</v>
      </c>
      <c r="AA143" s="189">
        <v>66</v>
      </c>
    </row>
    <row r="144" spans="19:27" ht="16.5" x14ac:dyDescent="0.3">
      <c r="S144" s="259"/>
      <c r="T144" s="259"/>
      <c r="U144" s="259"/>
      <c r="Z144" s="242">
        <v>6.3999999999999702</v>
      </c>
      <c r="AA144" s="189">
        <v>66</v>
      </c>
    </row>
    <row r="145" spans="19:27" ht="16.5" x14ac:dyDescent="0.3">
      <c r="S145" s="259"/>
      <c r="T145" s="259"/>
      <c r="U145" s="259"/>
      <c r="Z145" s="244">
        <v>6.4099999999999699</v>
      </c>
      <c r="AA145" s="285">
        <v>65</v>
      </c>
    </row>
    <row r="146" spans="19:27" ht="16.5" x14ac:dyDescent="0.3">
      <c r="S146" s="259"/>
      <c r="T146" s="259"/>
      <c r="U146" s="259"/>
      <c r="Z146" s="244">
        <v>6.4199999999999697</v>
      </c>
      <c r="AA146" s="285">
        <v>65</v>
      </c>
    </row>
    <row r="147" spans="19:27" ht="16.5" x14ac:dyDescent="0.3">
      <c r="S147" s="259"/>
      <c r="T147" s="259"/>
      <c r="U147" s="259"/>
      <c r="Z147" s="244">
        <v>6.4299999999999704</v>
      </c>
      <c r="AA147" s="285">
        <v>65</v>
      </c>
    </row>
    <row r="148" spans="19:27" ht="16.5" x14ac:dyDescent="0.3">
      <c r="S148" s="259"/>
      <c r="T148" s="259"/>
      <c r="U148" s="259"/>
      <c r="Z148" s="244">
        <v>6.4399999999999702</v>
      </c>
      <c r="AA148" s="285">
        <v>65</v>
      </c>
    </row>
    <row r="149" spans="19:27" ht="16.5" x14ac:dyDescent="0.3">
      <c r="S149" s="259"/>
      <c r="T149" s="259"/>
      <c r="U149" s="259"/>
      <c r="Z149" s="242">
        <v>6.44999999999997</v>
      </c>
      <c r="AA149" s="285">
        <v>65</v>
      </c>
    </row>
    <row r="150" spans="19:27" ht="16.5" x14ac:dyDescent="0.3">
      <c r="S150" s="259"/>
      <c r="T150" s="259"/>
      <c r="U150" s="259"/>
      <c r="Z150" s="244">
        <v>6.4599999999999698</v>
      </c>
      <c r="AA150" s="260">
        <v>64</v>
      </c>
    </row>
    <row r="151" spans="19:27" ht="16.5" x14ac:dyDescent="0.3">
      <c r="S151" s="259"/>
      <c r="T151" s="259"/>
      <c r="U151" s="259"/>
      <c r="Z151" s="244">
        <v>6.4699999999999704</v>
      </c>
      <c r="AA151" s="260">
        <v>64</v>
      </c>
    </row>
    <row r="152" spans="19:27" ht="16.5" x14ac:dyDescent="0.3">
      <c r="S152" s="259"/>
      <c r="T152" s="259"/>
      <c r="U152" s="259"/>
      <c r="Z152" s="244">
        <v>6.4799999999999702</v>
      </c>
      <c r="AA152" s="260">
        <v>64</v>
      </c>
    </row>
    <row r="153" spans="19:27" ht="16.5" x14ac:dyDescent="0.3">
      <c r="S153" s="259"/>
      <c r="T153" s="259"/>
      <c r="U153" s="259"/>
      <c r="Z153" s="244">
        <v>6.48999999999997</v>
      </c>
      <c r="AA153" s="260">
        <v>64</v>
      </c>
    </row>
    <row r="154" spans="19:27" ht="16.5" x14ac:dyDescent="0.3">
      <c r="S154" s="259"/>
      <c r="T154" s="259"/>
      <c r="U154" s="259"/>
      <c r="Z154" s="242">
        <v>6.4999999999999698</v>
      </c>
      <c r="AA154" s="260">
        <v>64</v>
      </c>
    </row>
    <row r="155" spans="19:27" ht="16.5" x14ac:dyDescent="0.3">
      <c r="S155" s="259"/>
      <c r="T155" s="259"/>
      <c r="U155" s="259"/>
      <c r="Z155" s="244">
        <v>6.5099999999999696</v>
      </c>
      <c r="AA155" s="285">
        <v>63</v>
      </c>
    </row>
    <row r="156" spans="19:27" ht="16.5" x14ac:dyDescent="0.3">
      <c r="S156" s="259"/>
      <c r="T156" s="259"/>
      <c r="U156" s="259"/>
      <c r="Z156" s="244">
        <v>6.5199999999999703</v>
      </c>
      <c r="AA156" s="285">
        <v>63</v>
      </c>
    </row>
    <row r="157" spans="19:27" ht="16.5" x14ac:dyDescent="0.3">
      <c r="S157" s="259"/>
      <c r="T157" s="259"/>
      <c r="U157" s="259"/>
      <c r="Z157" s="244">
        <v>6.5299999999999701</v>
      </c>
      <c r="AA157" s="285">
        <v>63</v>
      </c>
    </row>
    <row r="158" spans="19:27" ht="16.5" x14ac:dyDescent="0.3">
      <c r="S158" s="259"/>
      <c r="T158" s="259"/>
      <c r="U158" s="259"/>
      <c r="Z158" s="244">
        <v>6.5399999999999698</v>
      </c>
      <c r="AA158" s="285">
        <v>63</v>
      </c>
    </row>
    <row r="159" spans="19:27" ht="16.5" x14ac:dyDescent="0.3">
      <c r="S159" s="259"/>
      <c r="T159" s="259"/>
      <c r="U159" s="259"/>
      <c r="Z159" s="242">
        <v>6.5499999999999696</v>
      </c>
      <c r="AA159" s="285">
        <v>63</v>
      </c>
    </row>
    <row r="160" spans="19:27" ht="16.5" x14ac:dyDescent="0.3">
      <c r="S160" s="259"/>
      <c r="T160" s="259"/>
      <c r="U160" s="259"/>
      <c r="Z160" s="244">
        <v>6.5599999999999703</v>
      </c>
      <c r="AA160" s="285">
        <v>62</v>
      </c>
    </row>
    <row r="161" spans="19:27" ht="16.5" x14ac:dyDescent="0.3">
      <c r="S161" s="259"/>
      <c r="T161" s="259"/>
      <c r="U161" s="259"/>
      <c r="Z161" s="244">
        <v>6.5699999999999701</v>
      </c>
      <c r="AA161" s="285">
        <v>62</v>
      </c>
    </row>
    <row r="162" spans="19:27" ht="16.5" x14ac:dyDescent="0.3">
      <c r="S162" s="259"/>
      <c r="T162" s="259"/>
      <c r="U162" s="259"/>
      <c r="Z162" s="244">
        <v>6.5799999999999699</v>
      </c>
      <c r="AA162" s="285">
        <v>62</v>
      </c>
    </row>
    <row r="163" spans="19:27" ht="16.5" x14ac:dyDescent="0.3">
      <c r="S163" s="259"/>
      <c r="T163" s="259"/>
      <c r="U163" s="259"/>
      <c r="Z163" s="244">
        <v>6.5899999999999697</v>
      </c>
      <c r="AA163" s="285">
        <v>62</v>
      </c>
    </row>
    <row r="164" spans="19:27" ht="16.5" x14ac:dyDescent="0.3">
      <c r="S164" s="259"/>
      <c r="T164" s="259"/>
      <c r="U164" s="259"/>
      <c r="Z164" s="242">
        <v>6.5999999999999703</v>
      </c>
      <c r="AA164" s="285">
        <v>62</v>
      </c>
    </row>
    <row r="165" spans="19:27" ht="16.5" x14ac:dyDescent="0.3">
      <c r="S165" s="259"/>
      <c r="T165" s="259"/>
      <c r="U165" s="259"/>
      <c r="Z165" s="244">
        <v>6.6099999999999701</v>
      </c>
      <c r="AA165" s="285">
        <v>61</v>
      </c>
    </row>
    <row r="166" spans="19:27" ht="16.5" x14ac:dyDescent="0.3">
      <c r="S166" s="259"/>
      <c r="T166" s="259"/>
      <c r="U166" s="259"/>
      <c r="Z166" s="244">
        <v>6.6199999999999699</v>
      </c>
      <c r="AA166" s="285">
        <v>61</v>
      </c>
    </row>
    <row r="167" spans="19:27" ht="16.5" x14ac:dyDescent="0.3">
      <c r="S167" s="259"/>
      <c r="T167" s="259"/>
      <c r="U167" s="259"/>
      <c r="Z167" s="244">
        <v>6.6299999999999697</v>
      </c>
      <c r="AA167" s="285">
        <v>61</v>
      </c>
    </row>
    <row r="168" spans="19:27" ht="16.5" x14ac:dyDescent="0.3">
      <c r="S168" s="259"/>
      <c r="T168" s="259"/>
      <c r="U168" s="259"/>
      <c r="Z168" s="244">
        <v>6.6399999999999704</v>
      </c>
      <c r="AA168" s="285">
        <v>61</v>
      </c>
    </row>
    <row r="169" spans="19:27" ht="16.5" x14ac:dyDescent="0.3">
      <c r="S169" s="259"/>
      <c r="T169" s="259"/>
      <c r="U169" s="259"/>
      <c r="Z169" s="242">
        <v>6.6499999999999604</v>
      </c>
      <c r="AA169" s="285">
        <v>61</v>
      </c>
    </row>
    <row r="170" spans="19:27" ht="16.5" x14ac:dyDescent="0.3">
      <c r="S170" s="259"/>
      <c r="T170" s="259"/>
      <c r="U170" s="259"/>
      <c r="Z170" s="244">
        <v>6.6599999999999602</v>
      </c>
      <c r="AA170" s="285">
        <v>60</v>
      </c>
    </row>
    <row r="171" spans="19:27" ht="16.5" x14ac:dyDescent="0.3">
      <c r="S171" s="259"/>
      <c r="T171" s="259"/>
      <c r="U171" s="259"/>
      <c r="Z171" s="244">
        <v>6.66999999999996</v>
      </c>
      <c r="AA171" s="285">
        <v>60</v>
      </c>
    </row>
    <row r="172" spans="19:27" ht="16.5" x14ac:dyDescent="0.3">
      <c r="S172" s="259"/>
      <c r="T172" s="259"/>
      <c r="U172" s="259"/>
      <c r="Z172" s="244">
        <v>6.6799999999999597</v>
      </c>
      <c r="AA172" s="285">
        <v>60</v>
      </c>
    </row>
    <row r="173" spans="19:27" ht="16.5" x14ac:dyDescent="0.3">
      <c r="S173" s="259"/>
      <c r="T173" s="259"/>
      <c r="U173" s="259"/>
      <c r="Z173" s="244">
        <v>6.6899999999999604</v>
      </c>
      <c r="AA173" s="285">
        <v>60</v>
      </c>
    </row>
    <row r="174" spans="19:27" ht="18.75" x14ac:dyDescent="0.3">
      <c r="S174" s="259"/>
      <c r="T174" s="259"/>
      <c r="U174" s="259"/>
      <c r="Z174" s="265">
        <v>6.6999999999999602</v>
      </c>
      <c r="AA174" s="285">
        <v>60</v>
      </c>
    </row>
    <row r="175" spans="19:27" ht="16.5" x14ac:dyDescent="0.3">
      <c r="S175" s="259"/>
      <c r="T175" s="259"/>
      <c r="U175" s="259"/>
      <c r="Z175" s="244">
        <v>6.70999999999996</v>
      </c>
      <c r="AA175" s="285">
        <v>59</v>
      </c>
    </row>
    <row r="176" spans="19:27" ht="16.5" x14ac:dyDescent="0.3">
      <c r="S176" s="259"/>
      <c r="T176" s="259"/>
      <c r="U176" s="259"/>
      <c r="Z176" s="244">
        <v>6.7199999999999598</v>
      </c>
      <c r="AA176" s="285">
        <v>59</v>
      </c>
    </row>
    <row r="177" spans="19:27" ht="16.5" x14ac:dyDescent="0.3">
      <c r="S177" s="259"/>
      <c r="T177" s="259"/>
      <c r="U177" s="259"/>
      <c r="Z177" s="244">
        <v>6.7299999999999596</v>
      </c>
      <c r="AA177" s="285">
        <v>59</v>
      </c>
    </row>
    <row r="178" spans="19:27" ht="16.5" x14ac:dyDescent="0.3">
      <c r="S178" s="259"/>
      <c r="T178" s="259"/>
      <c r="U178" s="259"/>
      <c r="Z178" s="244">
        <v>6.7399999999999602</v>
      </c>
      <c r="AA178" s="285">
        <v>59</v>
      </c>
    </row>
    <row r="179" spans="19:27" ht="18.75" x14ac:dyDescent="0.3">
      <c r="S179" s="259"/>
      <c r="T179" s="259"/>
      <c r="U179" s="259"/>
      <c r="Z179" s="265">
        <v>6.74999999999996</v>
      </c>
      <c r="AA179" s="285">
        <v>59</v>
      </c>
    </row>
    <row r="180" spans="19:27" ht="16.5" x14ac:dyDescent="0.3">
      <c r="S180" s="259"/>
      <c r="T180" s="259"/>
      <c r="U180" s="259"/>
      <c r="Z180" s="244">
        <v>6.7599999999999598</v>
      </c>
      <c r="AA180" s="285">
        <v>58</v>
      </c>
    </row>
    <row r="181" spans="19:27" ht="16.5" x14ac:dyDescent="0.3">
      <c r="S181" s="259"/>
      <c r="T181" s="259"/>
      <c r="U181" s="259"/>
      <c r="Z181" s="244">
        <v>6.7699999999999596</v>
      </c>
      <c r="AA181" s="285">
        <v>58</v>
      </c>
    </row>
    <row r="182" spans="19:27" ht="16.5" x14ac:dyDescent="0.3">
      <c r="S182" s="259"/>
      <c r="T182" s="259"/>
      <c r="U182" s="259"/>
      <c r="Z182" s="244">
        <v>6.7799999999999603</v>
      </c>
      <c r="AA182" s="285">
        <v>58</v>
      </c>
    </row>
    <row r="183" spans="19:27" ht="16.5" x14ac:dyDescent="0.3">
      <c r="S183" s="259"/>
      <c r="T183" s="259"/>
      <c r="U183" s="259"/>
      <c r="Z183" s="244">
        <v>6.7899999999999601</v>
      </c>
      <c r="AA183" s="285">
        <v>58</v>
      </c>
    </row>
    <row r="184" spans="19:27" ht="18.75" x14ac:dyDescent="0.3">
      <c r="S184" s="259"/>
      <c r="T184" s="259"/>
      <c r="U184" s="259"/>
      <c r="Z184" s="265">
        <v>6.7999999999999599</v>
      </c>
      <c r="AA184" s="285">
        <v>58</v>
      </c>
    </row>
    <row r="185" spans="19:27" ht="16.5" x14ac:dyDescent="0.3">
      <c r="S185" s="259"/>
      <c r="T185" s="259"/>
      <c r="U185" s="259"/>
      <c r="Z185" s="244">
        <v>6.8099999999999596</v>
      </c>
      <c r="AA185" s="285">
        <v>57</v>
      </c>
    </row>
    <row r="186" spans="19:27" ht="16.5" x14ac:dyDescent="0.3">
      <c r="S186" s="259"/>
      <c r="T186" s="259"/>
      <c r="U186" s="259"/>
      <c r="Z186" s="244">
        <v>6.8199999999999603</v>
      </c>
      <c r="AA186" s="285">
        <v>57</v>
      </c>
    </row>
    <row r="187" spans="19:27" ht="16.5" x14ac:dyDescent="0.3">
      <c r="S187" s="259"/>
      <c r="T187" s="259"/>
      <c r="U187" s="259"/>
      <c r="Z187" s="244">
        <v>6.8299999999999601</v>
      </c>
      <c r="AA187" s="285">
        <v>57</v>
      </c>
    </row>
    <row r="188" spans="19:27" ht="16.5" x14ac:dyDescent="0.3">
      <c r="S188" s="259"/>
      <c r="T188" s="259"/>
      <c r="U188" s="259"/>
      <c r="Z188" s="244">
        <v>6.8399999999999599</v>
      </c>
      <c r="AA188" s="285">
        <v>57</v>
      </c>
    </row>
    <row r="189" spans="19:27" ht="18.75" x14ac:dyDescent="0.3">
      <c r="S189" s="259"/>
      <c r="T189" s="259"/>
      <c r="U189" s="259"/>
      <c r="Z189" s="265">
        <v>6.8499999999999597</v>
      </c>
      <c r="AA189" s="285">
        <v>57</v>
      </c>
    </row>
    <row r="190" spans="19:27" ht="16.5" x14ac:dyDescent="0.3">
      <c r="S190" s="259"/>
      <c r="T190" s="259"/>
      <c r="U190" s="259"/>
      <c r="Z190" s="244">
        <v>6.8599999999999604</v>
      </c>
      <c r="AA190" s="285">
        <v>56</v>
      </c>
    </row>
    <row r="191" spans="19:27" ht="16.5" x14ac:dyDescent="0.3">
      <c r="S191" s="259"/>
      <c r="T191" s="259"/>
      <c r="U191" s="259"/>
      <c r="Z191" s="244">
        <v>6.8699999999999601</v>
      </c>
      <c r="AA191" s="285">
        <v>56</v>
      </c>
    </row>
    <row r="192" spans="19:27" ht="16.5" x14ac:dyDescent="0.3">
      <c r="S192" s="259"/>
      <c r="T192" s="259"/>
      <c r="U192" s="259"/>
      <c r="Z192" s="244">
        <v>6.8799999999999599</v>
      </c>
      <c r="AA192" s="285">
        <v>56</v>
      </c>
    </row>
    <row r="193" spans="19:27" ht="16.5" x14ac:dyDescent="0.3">
      <c r="S193" s="259"/>
      <c r="T193" s="259"/>
      <c r="U193" s="259"/>
      <c r="Z193" s="244">
        <v>6.8899999999999597</v>
      </c>
      <c r="AA193" s="285">
        <v>56</v>
      </c>
    </row>
    <row r="194" spans="19:27" ht="18.75" x14ac:dyDescent="0.3">
      <c r="S194" s="259"/>
      <c r="T194" s="259"/>
      <c r="U194" s="259"/>
      <c r="Z194" s="265">
        <v>6.8999999999999604</v>
      </c>
      <c r="AA194" s="285">
        <v>56</v>
      </c>
    </row>
    <row r="195" spans="19:27" ht="16.5" x14ac:dyDescent="0.3">
      <c r="S195" s="259"/>
      <c r="T195" s="259"/>
      <c r="U195" s="259"/>
      <c r="Z195" s="244">
        <v>6.9099999999999602</v>
      </c>
      <c r="AA195" s="285">
        <v>55</v>
      </c>
    </row>
    <row r="196" spans="19:27" ht="16.5" x14ac:dyDescent="0.3">
      <c r="S196" s="259"/>
      <c r="T196" s="259"/>
      <c r="U196" s="259"/>
      <c r="Z196" s="244">
        <v>6.91999999999996</v>
      </c>
      <c r="AA196" s="285">
        <v>55</v>
      </c>
    </row>
    <row r="197" spans="19:27" ht="16.5" x14ac:dyDescent="0.3">
      <c r="S197" s="259"/>
      <c r="T197" s="259"/>
      <c r="U197" s="259"/>
      <c r="Z197" s="244">
        <v>6.9299999999999597</v>
      </c>
      <c r="AA197" s="285">
        <v>55</v>
      </c>
    </row>
    <row r="198" spans="19:27" ht="16.5" x14ac:dyDescent="0.3">
      <c r="S198" s="259"/>
      <c r="T198" s="259"/>
      <c r="U198" s="259"/>
      <c r="Z198" s="244">
        <v>6.9399999999999604</v>
      </c>
      <c r="AA198" s="285">
        <v>55</v>
      </c>
    </row>
    <row r="199" spans="19:27" ht="18.75" x14ac:dyDescent="0.3">
      <c r="S199" s="259"/>
      <c r="T199" s="259"/>
      <c r="U199" s="259"/>
      <c r="Z199" s="265">
        <v>6.9499999999999602</v>
      </c>
      <c r="AA199" s="285">
        <v>55</v>
      </c>
    </row>
    <row r="200" spans="19:27" ht="16.5" x14ac:dyDescent="0.3">
      <c r="S200" s="259"/>
      <c r="T200" s="259"/>
      <c r="U200" s="259"/>
      <c r="Z200" s="244">
        <v>6.95999999999996</v>
      </c>
      <c r="AA200" s="285">
        <v>54</v>
      </c>
    </row>
    <row r="201" spans="19:27" ht="16.5" x14ac:dyDescent="0.3">
      <c r="S201" s="259"/>
      <c r="T201" s="259"/>
      <c r="U201" s="259"/>
      <c r="Z201" s="244">
        <v>6.9699999999999598</v>
      </c>
      <c r="AA201" s="285">
        <v>54</v>
      </c>
    </row>
    <row r="202" spans="19:27" ht="16.5" x14ac:dyDescent="0.3">
      <c r="S202" s="259"/>
      <c r="T202" s="259"/>
      <c r="U202" s="259"/>
      <c r="Z202" s="244">
        <v>6.9799999999999596</v>
      </c>
      <c r="AA202" s="285">
        <v>54</v>
      </c>
    </row>
    <row r="203" spans="19:27" ht="16.5" x14ac:dyDescent="0.3">
      <c r="S203" s="259"/>
      <c r="T203" s="259"/>
      <c r="U203" s="259"/>
      <c r="Z203" s="244">
        <v>6.9899999999999602</v>
      </c>
      <c r="AA203" s="285">
        <v>54</v>
      </c>
    </row>
    <row r="204" spans="19:27" ht="18.75" x14ac:dyDescent="0.3">
      <c r="S204" s="259"/>
      <c r="T204" s="259"/>
      <c r="U204" s="259"/>
      <c r="Z204" s="265">
        <v>6.99999999999996</v>
      </c>
      <c r="AA204" s="285">
        <v>54</v>
      </c>
    </row>
    <row r="205" spans="19:27" ht="16.5" x14ac:dyDescent="0.3">
      <c r="S205" s="259"/>
      <c r="T205" s="259"/>
      <c r="U205" s="259"/>
      <c r="Z205" s="244">
        <v>7.0099999999999598</v>
      </c>
      <c r="AA205" s="285">
        <v>53</v>
      </c>
    </row>
    <row r="206" spans="19:27" ht="16.5" x14ac:dyDescent="0.3">
      <c r="S206" s="259"/>
      <c r="T206" s="259"/>
      <c r="U206" s="259"/>
      <c r="Z206" s="244">
        <v>7.0199999999999596</v>
      </c>
      <c r="AA206" s="285">
        <v>53</v>
      </c>
    </row>
    <row r="207" spans="19:27" ht="16.5" x14ac:dyDescent="0.3">
      <c r="S207" s="259"/>
      <c r="T207" s="259"/>
      <c r="U207" s="259"/>
      <c r="Z207" s="244">
        <v>7.0299999999999603</v>
      </c>
      <c r="AA207" s="285">
        <v>53</v>
      </c>
    </row>
    <row r="208" spans="19:27" ht="16.5" x14ac:dyDescent="0.3">
      <c r="S208" s="259"/>
      <c r="T208" s="259"/>
      <c r="U208" s="259"/>
      <c r="Z208" s="244">
        <v>7.0399999999999601</v>
      </c>
      <c r="AA208" s="285">
        <v>53</v>
      </c>
    </row>
    <row r="209" spans="19:27" ht="18.75" x14ac:dyDescent="0.3">
      <c r="S209" s="259"/>
      <c r="T209" s="259"/>
      <c r="U209" s="259"/>
      <c r="Z209" s="265">
        <v>7.0499999999999599</v>
      </c>
      <c r="AA209" s="285">
        <v>53</v>
      </c>
    </row>
    <row r="210" spans="19:27" ht="16.5" x14ac:dyDescent="0.3">
      <c r="S210" s="259"/>
      <c r="T210" s="259"/>
      <c r="U210" s="259"/>
      <c r="Z210" s="244">
        <v>7.0599999999999596</v>
      </c>
      <c r="AA210" s="285">
        <v>52</v>
      </c>
    </row>
    <row r="211" spans="19:27" ht="16.5" x14ac:dyDescent="0.3">
      <c r="S211" s="259"/>
      <c r="T211" s="259"/>
      <c r="U211" s="259"/>
      <c r="Z211" s="244">
        <v>7.0699999999999603</v>
      </c>
      <c r="AA211" s="285">
        <v>52</v>
      </c>
    </row>
    <row r="212" spans="19:27" ht="16.5" x14ac:dyDescent="0.3">
      <c r="S212" s="259"/>
      <c r="T212" s="259"/>
      <c r="U212" s="259"/>
      <c r="Z212" s="244">
        <v>7.0799999999999601</v>
      </c>
      <c r="AA212" s="285">
        <v>52</v>
      </c>
    </row>
    <row r="213" spans="19:27" ht="16.5" x14ac:dyDescent="0.3">
      <c r="S213" s="259"/>
      <c r="T213" s="259"/>
      <c r="U213" s="259"/>
      <c r="Z213" s="244">
        <v>7.0899999999999599</v>
      </c>
      <c r="AA213" s="285">
        <v>52</v>
      </c>
    </row>
    <row r="214" spans="19:27" ht="18.75" x14ac:dyDescent="0.3">
      <c r="S214" s="259"/>
      <c r="T214" s="259"/>
      <c r="U214" s="259"/>
      <c r="Z214" s="265">
        <v>7.0999999999999597</v>
      </c>
      <c r="AA214" s="285">
        <v>52</v>
      </c>
    </row>
    <row r="215" spans="19:27" ht="16.5" x14ac:dyDescent="0.3">
      <c r="S215" s="259"/>
      <c r="T215" s="259"/>
      <c r="U215" s="259"/>
      <c r="Z215" s="244">
        <v>7.1099999999999604</v>
      </c>
      <c r="AA215" s="285">
        <v>51</v>
      </c>
    </row>
    <row r="216" spans="19:27" ht="16.5" x14ac:dyDescent="0.3">
      <c r="S216" s="259"/>
      <c r="T216" s="259"/>
      <c r="U216" s="259"/>
      <c r="Z216" s="244">
        <v>7.1199999999999504</v>
      </c>
      <c r="AA216" s="285">
        <v>51</v>
      </c>
    </row>
    <row r="217" spans="19:27" ht="16.5" x14ac:dyDescent="0.3">
      <c r="S217" s="259"/>
      <c r="T217" s="259"/>
      <c r="U217" s="259"/>
      <c r="Z217" s="244">
        <v>7.1299999999999502</v>
      </c>
      <c r="AA217" s="285">
        <v>51</v>
      </c>
    </row>
    <row r="218" spans="19:27" ht="16.5" x14ac:dyDescent="0.3">
      <c r="S218" s="259"/>
      <c r="T218" s="259"/>
      <c r="U218" s="259"/>
      <c r="Z218" s="244">
        <v>7.1399999999999499</v>
      </c>
      <c r="AA218" s="285">
        <v>51</v>
      </c>
    </row>
    <row r="219" spans="19:27" ht="18.75" x14ac:dyDescent="0.3">
      <c r="S219" s="259"/>
      <c r="T219" s="259"/>
      <c r="U219" s="259"/>
      <c r="Z219" s="265">
        <v>7.1499999999999497</v>
      </c>
      <c r="AA219" s="285">
        <v>51</v>
      </c>
    </row>
    <row r="220" spans="19:27" ht="16.5" x14ac:dyDescent="0.3">
      <c r="S220" s="259"/>
      <c r="T220" s="259"/>
      <c r="U220" s="259"/>
      <c r="Z220" s="244">
        <v>7.1599999999999504</v>
      </c>
      <c r="AA220" s="285">
        <v>50</v>
      </c>
    </row>
    <row r="221" spans="19:27" ht="16.5" x14ac:dyDescent="0.3">
      <c r="S221" s="259"/>
      <c r="T221" s="259"/>
      <c r="U221" s="259"/>
      <c r="Z221" s="244">
        <v>7.1699999999999502</v>
      </c>
      <c r="AA221" s="285">
        <v>50</v>
      </c>
    </row>
    <row r="222" spans="19:27" ht="16.5" x14ac:dyDescent="0.3">
      <c r="S222" s="259"/>
      <c r="T222" s="259"/>
      <c r="U222" s="259"/>
      <c r="Z222" s="244">
        <v>7.17999999999995</v>
      </c>
      <c r="AA222" s="285">
        <v>50</v>
      </c>
    </row>
    <row r="223" spans="19:27" ht="16.5" x14ac:dyDescent="0.3">
      <c r="S223" s="259"/>
      <c r="T223" s="259"/>
      <c r="U223" s="259"/>
      <c r="Z223" s="244">
        <v>7.1899999999999498</v>
      </c>
      <c r="AA223" s="285">
        <v>50</v>
      </c>
    </row>
    <row r="224" spans="19:27" ht="18.75" x14ac:dyDescent="0.3">
      <c r="S224" s="259"/>
      <c r="T224" s="259"/>
      <c r="U224" s="259"/>
      <c r="Z224" s="265">
        <v>7.1999999999999504</v>
      </c>
      <c r="AA224" s="285">
        <v>50</v>
      </c>
    </row>
    <row r="225" spans="19:27" ht="16.5" x14ac:dyDescent="0.3">
      <c r="S225" s="259"/>
      <c r="T225" s="259"/>
      <c r="U225" s="259"/>
      <c r="Z225" s="244">
        <v>7.2099999999999502</v>
      </c>
      <c r="AA225" s="285">
        <v>49</v>
      </c>
    </row>
    <row r="226" spans="19:27" ht="16.5" x14ac:dyDescent="0.3">
      <c r="S226" s="259"/>
      <c r="T226" s="259"/>
      <c r="U226" s="259"/>
      <c r="Z226" s="244">
        <v>7.21999999999995</v>
      </c>
      <c r="AA226" s="285">
        <v>49</v>
      </c>
    </row>
    <row r="227" spans="19:27" ht="16.5" x14ac:dyDescent="0.3">
      <c r="S227" s="259"/>
      <c r="T227" s="259"/>
      <c r="U227" s="259"/>
      <c r="Z227" s="244">
        <v>7.2299999999999498</v>
      </c>
      <c r="AA227" s="285">
        <v>49</v>
      </c>
    </row>
    <row r="228" spans="19:27" ht="16.5" x14ac:dyDescent="0.3">
      <c r="S228" s="259"/>
      <c r="T228" s="259"/>
      <c r="U228" s="259"/>
      <c r="Z228" s="244">
        <v>7.2399999999999496</v>
      </c>
      <c r="AA228" s="285">
        <v>49</v>
      </c>
    </row>
    <row r="229" spans="19:27" ht="18.75" x14ac:dyDescent="0.3">
      <c r="S229" s="259"/>
      <c r="T229" s="259"/>
      <c r="U229" s="259"/>
      <c r="Z229" s="265">
        <v>7.2499999999999503</v>
      </c>
      <c r="AA229" s="285">
        <v>49</v>
      </c>
    </row>
    <row r="230" spans="19:27" ht="16.5" x14ac:dyDescent="0.3">
      <c r="S230" s="259"/>
      <c r="T230" s="259"/>
      <c r="U230" s="259"/>
      <c r="Z230" s="244">
        <v>7.25999999999995</v>
      </c>
      <c r="AA230" s="285">
        <v>48</v>
      </c>
    </row>
    <row r="231" spans="19:27" ht="16.5" x14ac:dyDescent="0.3">
      <c r="S231" s="259"/>
      <c r="T231" s="259"/>
      <c r="U231" s="259"/>
      <c r="Z231" s="244">
        <v>7.2699999999999498</v>
      </c>
      <c r="AA231" s="285">
        <v>48</v>
      </c>
    </row>
    <row r="232" spans="19:27" ht="16.5" x14ac:dyDescent="0.3">
      <c r="S232" s="259"/>
      <c r="T232" s="259"/>
      <c r="U232" s="259"/>
      <c r="Z232" s="244">
        <v>7.2799999999999496</v>
      </c>
      <c r="AA232" s="285">
        <v>48</v>
      </c>
    </row>
    <row r="233" spans="19:27" ht="16.5" x14ac:dyDescent="0.3">
      <c r="S233" s="259"/>
      <c r="T233" s="259"/>
      <c r="U233" s="259"/>
      <c r="Z233" s="244">
        <v>7.2899999999999503</v>
      </c>
      <c r="AA233" s="285">
        <v>48</v>
      </c>
    </row>
    <row r="234" spans="19:27" ht="18.75" x14ac:dyDescent="0.3">
      <c r="S234" s="259"/>
      <c r="T234" s="259"/>
      <c r="U234" s="259"/>
      <c r="Z234" s="265">
        <v>7.2999999999999501</v>
      </c>
      <c r="AA234" s="285">
        <v>48</v>
      </c>
    </row>
    <row r="235" spans="19:27" ht="16.5" x14ac:dyDescent="0.3">
      <c r="S235" s="259"/>
      <c r="T235" s="259"/>
      <c r="U235" s="259"/>
      <c r="Z235" s="244">
        <v>7.3099999999999499</v>
      </c>
      <c r="AA235" s="285">
        <v>47</v>
      </c>
    </row>
    <row r="236" spans="19:27" ht="16.5" x14ac:dyDescent="0.3">
      <c r="S236" s="259"/>
      <c r="T236" s="259"/>
      <c r="U236" s="259"/>
      <c r="Z236" s="244">
        <v>7.3199999999999497</v>
      </c>
      <c r="AA236" s="285">
        <v>47</v>
      </c>
    </row>
    <row r="237" spans="19:27" ht="16.5" x14ac:dyDescent="0.3">
      <c r="S237" s="259"/>
      <c r="T237" s="259"/>
      <c r="U237" s="259"/>
      <c r="Z237" s="244">
        <v>7.3299999999999503</v>
      </c>
      <c r="AA237" s="285">
        <v>47</v>
      </c>
    </row>
    <row r="238" spans="19:27" ht="16.5" x14ac:dyDescent="0.3">
      <c r="S238" s="259"/>
      <c r="T238" s="259"/>
      <c r="U238" s="259"/>
      <c r="Z238" s="244">
        <v>7.3399999999999501</v>
      </c>
      <c r="AA238" s="285">
        <v>47</v>
      </c>
    </row>
    <row r="239" spans="19:27" ht="18.75" x14ac:dyDescent="0.3">
      <c r="S239" s="259"/>
      <c r="T239" s="259"/>
      <c r="U239" s="259"/>
      <c r="Z239" s="265">
        <v>7.3499999999999499</v>
      </c>
      <c r="AA239" s="285">
        <v>47</v>
      </c>
    </row>
    <row r="240" spans="19:27" ht="16.5" x14ac:dyDescent="0.3">
      <c r="S240" s="259"/>
      <c r="T240" s="259"/>
      <c r="U240" s="259"/>
      <c r="Z240" s="244">
        <v>7.3599999999999497</v>
      </c>
      <c r="AA240" s="285">
        <v>46</v>
      </c>
    </row>
    <row r="241" spans="19:27" ht="16.5" x14ac:dyDescent="0.3">
      <c r="S241" s="259"/>
      <c r="T241" s="259"/>
      <c r="U241" s="259"/>
      <c r="Z241" s="244">
        <v>7.3699999999999504</v>
      </c>
      <c r="AA241" s="285">
        <v>46</v>
      </c>
    </row>
    <row r="242" spans="19:27" ht="16.5" x14ac:dyDescent="0.3">
      <c r="S242" s="259"/>
      <c r="T242" s="259"/>
      <c r="U242" s="259"/>
      <c r="Z242" s="244">
        <v>7.3799999999999502</v>
      </c>
      <c r="AA242" s="285">
        <v>46</v>
      </c>
    </row>
    <row r="243" spans="19:27" ht="16.5" x14ac:dyDescent="0.3">
      <c r="S243" s="259"/>
      <c r="T243" s="259"/>
      <c r="U243" s="259"/>
      <c r="Z243" s="244">
        <v>7.3899999999999499</v>
      </c>
      <c r="AA243" s="285">
        <v>46</v>
      </c>
    </row>
    <row r="244" spans="19:27" ht="18.75" x14ac:dyDescent="0.3">
      <c r="S244" s="259"/>
      <c r="T244" s="259"/>
      <c r="U244" s="259"/>
      <c r="Z244" s="265">
        <v>7.3999999999999497</v>
      </c>
      <c r="AA244" s="285">
        <v>46</v>
      </c>
    </row>
    <row r="245" spans="19:27" ht="16.5" x14ac:dyDescent="0.3">
      <c r="S245" s="259"/>
      <c r="T245" s="259"/>
      <c r="U245" s="259"/>
      <c r="Z245" s="244">
        <v>7.4099999999999504</v>
      </c>
      <c r="AA245" s="285">
        <v>45</v>
      </c>
    </row>
    <row r="246" spans="19:27" ht="16.5" x14ac:dyDescent="0.3">
      <c r="S246" s="259"/>
      <c r="T246" s="259"/>
      <c r="U246" s="259"/>
      <c r="Z246" s="244">
        <v>7.4199999999999502</v>
      </c>
      <c r="AA246" s="285">
        <v>45</v>
      </c>
    </row>
    <row r="247" spans="19:27" ht="16.5" x14ac:dyDescent="0.3">
      <c r="S247" s="259"/>
      <c r="T247" s="259"/>
      <c r="U247" s="259"/>
      <c r="Z247" s="244">
        <v>7.42999999999995</v>
      </c>
      <c r="AA247" s="285">
        <v>45</v>
      </c>
    </row>
    <row r="248" spans="19:27" ht="16.5" x14ac:dyDescent="0.3">
      <c r="S248" s="259"/>
      <c r="T248" s="259"/>
      <c r="U248" s="259"/>
      <c r="Z248" s="244">
        <v>7.4399999999999498</v>
      </c>
      <c r="AA248" s="285">
        <v>45</v>
      </c>
    </row>
    <row r="249" spans="19:27" ht="18.75" x14ac:dyDescent="0.3">
      <c r="Z249" s="265">
        <v>7.4499999999999504</v>
      </c>
      <c r="AA249" s="285">
        <v>45</v>
      </c>
    </row>
    <row r="250" spans="19:27" ht="16.5" x14ac:dyDescent="0.3">
      <c r="Z250" s="244">
        <v>7.4599999999999502</v>
      </c>
      <c r="AA250" s="285">
        <v>44</v>
      </c>
    </row>
    <row r="251" spans="19:27" ht="16.5" x14ac:dyDescent="0.3">
      <c r="Z251" s="244">
        <v>7.46999999999995</v>
      </c>
      <c r="AA251" s="285">
        <v>44</v>
      </c>
    </row>
    <row r="252" spans="19:27" ht="16.5" x14ac:dyDescent="0.3">
      <c r="Z252" s="244">
        <v>7.4799999999999498</v>
      </c>
      <c r="AA252" s="285">
        <v>44</v>
      </c>
    </row>
    <row r="253" spans="19:27" ht="16.5" x14ac:dyDescent="0.3">
      <c r="Z253" s="244">
        <v>7.4899999999999496</v>
      </c>
      <c r="AA253" s="285">
        <v>44</v>
      </c>
    </row>
    <row r="254" spans="19:27" ht="18.75" x14ac:dyDescent="0.3">
      <c r="Z254" s="265">
        <v>7.4999999999999503</v>
      </c>
      <c r="AA254" s="285">
        <v>44</v>
      </c>
    </row>
    <row r="255" spans="19:27" ht="16.5" x14ac:dyDescent="0.3">
      <c r="Z255" s="244">
        <v>7.50999999999995</v>
      </c>
      <c r="AA255" s="285">
        <v>43</v>
      </c>
    </row>
    <row r="256" spans="19:27" ht="16.5" x14ac:dyDescent="0.3">
      <c r="Z256" s="244">
        <v>7.5199999999999498</v>
      </c>
      <c r="AA256" s="285">
        <v>43</v>
      </c>
    </row>
    <row r="257" spans="26:27" ht="16.5" x14ac:dyDescent="0.3">
      <c r="Z257" s="244">
        <v>7.5299999999999496</v>
      </c>
      <c r="AA257" s="285">
        <v>43</v>
      </c>
    </row>
    <row r="258" spans="26:27" ht="16.5" x14ac:dyDescent="0.3">
      <c r="Z258" s="244">
        <v>7.5399999999999503</v>
      </c>
      <c r="AA258" s="285">
        <v>43</v>
      </c>
    </row>
    <row r="259" spans="26:27" ht="18.75" x14ac:dyDescent="0.3">
      <c r="Z259" s="265">
        <v>7.5499999999999501</v>
      </c>
      <c r="AA259" s="285">
        <v>43</v>
      </c>
    </row>
    <row r="260" spans="26:27" ht="16.5" x14ac:dyDescent="0.3">
      <c r="Z260" s="244">
        <v>7.5599999999999499</v>
      </c>
      <c r="AA260" s="285">
        <v>42</v>
      </c>
    </row>
    <row r="261" spans="26:27" ht="16.5" x14ac:dyDescent="0.3">
      <c r="Z261" s="244">
        <v>7.5699999999999497</v>
      </c>
      <c r="AA261" s="285">
        <v>42</v>
      </c>
    </row>
    <row r="262" spans="26:27" ht="16.5" x14ac:dyDescent="0.3">
      <c r="Z262" s="244">
        <v>7.5799999999999503</v>
      </c>
      <c r="AA262" s="285">
        <v>42</v>
      </c>
    </row>
    <row r="263" spans="26:27" ht="16.5" x14ac:dyDescent="0.3">
      <c r="Z263" s="244">
        <v>7.5899999999999403</v>
      </c>
      <c r="AA263" s="285">
        <v>42</v>
      </c>
    </row>
    <row r="264" spans="26:27" ht="18.75" x14ac:dyDescent="0.3">
      <c r="Z264" s="265">
        <v>7.5999999999999401</v>
      </c>
      <c r="AA264" s="285">
        <v>42</v>
      </c>
    </row>
    <row r="265" spans="26:27" ht="16.5" x14ac:dyDescent="0.3">
      <c r="Z265" s="244">
        <v>7.6099999999999399</v>
      </c>
      <c r="AA265" s="285">
        <v>41</v>
      </c>
    </row>
    <row r="266" spans="26:27" ht="16.5" x14ac:dyDescent="0.3">
      <c r="Z266" s="244">
        <v>7.6199999999999397</v>
      </c>
      <c r="AA266" s="285">
        <v>41</v>
      </c>
    </row>
    <row r="267" spans="26:27" ht="16.5" x14ac:dyDescent="0.3">
      <c r="Z267" s="244">
        <v>7.6299999999999404</v>
      </c>
      <c r="AA267" s="285">
        <v>41</v>
      </c>
    </row>
    <row r="268" spans="26:27" ht="16.5" x14ac:dyDescent="0.3">
      <c r="Z268" s="244">
        <v>7.6399999999999402</v>
      </c>
      <c r="AA268" s="285">
        <v>41</v>
      </c>
    </row>
    <row r="269" spans="26:27" ht="18.75" x14ac:dyDescent="0.3">
      <c r="Z269" s="265">
        <v>7.64999999999994</v>
      </c>
      <c r="AA269" s="285">
        <v>41</v>
      </c>
    </row>
    <row r="270" spans="26:27" ht="16.5" x14ac:dyDescent="0.3">
      <c r="Z270" s="244">
        <v>7.6599999999999397</v>
      </c>
      <c r="AA270" s="285">
        <v>40</v>
      </c>
    </row>
    <row r="271" spans="26:27" ht="16.5" x14ac:dyDescent="0.3">
      <c r="Z271" s="244">
        <v>7.6699999999999404</v>
      </c>
      <c r="AA271" s="285">
        <v>40</v>
      </c>
    </row>
    <row r="272" spans="26:27" ht="16.5" x14ac:dyDescent="0.3">
      <c r="Z272" s="244">
        <v>7.6799999999999402</v>
      </c>
      <c r="AA272" s="285">
        <v>40</v>
      </c>
    </row>
    <row r="273" spans="26:27" ht="16.5" x14ac:dyDescent="0.3">
      <c r="Z273" s="244">
        <v>7.68999999999994</v>
      </c>
      <c r="AA273" s="285">
        <v>40</v>
      </c>
    </row>
    <row r="274" spans="26:27" ht="18.75" x14ac:dyDescent="0.3">
      <c r="Z274" s="265">
        <v>7.6999999999999398</v>
      </c>
      <c r="AA274" s="285">
        <v>40</v>
      </c>
    </row>
    <row r="275" spans="26:27" ht="16.5" x14ac:dyDescent="0.3">
      <c r="Z275" s="244">
        <v>7.7099999999999396</v>
      </c>
      <c r="AA275" s="285">
        <v>39</v>
      </c>
    </row>
    <row r="276" spans="26:27" ht="16.5" x14ac:dyDescent="0.3">
      <c r="Z276" s="244">
        <v>7.7199999999999402</v>
      </c>
      <c r="AA276" s="285">
        <v>39</v>
      </c>
    </row>
    <row r="277" spans="26:27" ht="16.5" x14ac:dyDescent="0.3">
      <c r="Z277" s="244">
        <v>7.72999999999994</v>
      </c>
      <c r="AA277" s="285">
        <v>39</v>
      </c>
    </row>
    <row r="278" spans="26:27" ht="16.5" x14ac:dyDescent="0.3">
      <c r="Z278" s="244">
        <v>7.7399999999999398</v>
      </c>
      <c r="AA278" s="285">
        <v>39</v>
      </c>
    </row>
    <row r="279" spans="26:27" ht="18.75" x14ac:dyDescent="0.3">
      <c r="Z279" s="265">
        <v>7.7499999999999396</v>
      </c>
      <c r="AA279" s="285">
        <v>39</v>
      </c>
    </row>
    <row r="280" spans="26:27" ht="16.5" x14ac:dyDescent="0.3">
      <c r="Z280" s="244">
        <v>7.7599999999999403</v>
      </c>
      <c r="AA280" s="285">
        <v>38</v>
      </c>
    </row>
    <row r="281" spans="26:27" ht="16.5" x14ac:dyDescent="0.3">
      <c r="Z281" s="244">
        <v>7.7699999999999401</v>
      </c>
      <c r="AA281" s="285">
        <v>38</v>
      </c>
    </row>
    <row r="282" spans="26:27" ht="16.5" x14ac:dyDescent="0.3">
      <c r="Z282" s="244">
        <v>7.7799999999999399</v>
      </c>
      <c r="AA282" s="285">
        <v>38</v>
      </c>
    </row>
    <row r="283" spans="26:27" ht="16.5" x14ac:dyDescent="0.3">
      <c r="Z283" s="244">
        <v>7.7899999999999396</v>
      </c>
      <c r="AA283" s="285">
        <v>38</v>
      </c>
    </row>
    <row r="284" spans="26:27" ht="18.75" x14ac:dyDescent="0.3">
      <c r="Z284" s="265">
        <v>7.7999999999999403</v>
      </c>
      <c r="AA284" s="285">
        <v>38</v>
      </c>
    </row>
    <row r="285" spans="26:27" ht="16.5" x14ac:dyDescent="0.3">
      <c r="Z285" s="244">
        <v>7.8099999999999401</v>
      </c>
      <c r="AA285" s="285">
        <v>37</v>
      </c>
    </row>
    <row r="286" spans="26:27" ht="16.5" x14ac:dyDescent="0.3">
      <c r="Z286" s="244">
        <v>7.8199999999999399</v>
      </c>
      <c r="AA286" s="285">
        <v>37</v>
      </c>
    </row>
    <row r="287" spans="26:27" ht="16.5" x14ac:dyDescent="0.3">
      <c r="Z287" s="244">
        <v>7.8299999999999397</v>
      </c>
      <c r="AA287" s="285">
        <v>37</v>
      </c>
    </row>
    <row r="288" spans="26:27" ht="16.5" x14ac:dyDescent="0.3">
      <c r="Z288" s="244">
        <v>7.8399999999999403</v>
      </c>
      <c r="AA288" s="285">
        <v>37</v>
      </c>
    </row>
    <row r="289" spans="26:27" ht="18.75" x14ac:dyDescent="0.3">
      <c r="Z289" s="265">
        <v>7.8499999999999401</v>
      </c>
      <c r="AA289" s="285">
        <v>37</v>
      </c>
    </row>
    <row r="290" spans="26:27" ht="16.5" x14ac:dyDescent="0.3">
      <c r="Z290" s="244">
        <v>7.8599999999999399</v>
      </c>
      <c r="AA290" s="285">
        <v>36</v>
      </c>
    </row>
    <row r="291" spans="26:27" ht="16.5" x14ac:dyDescent="0.3">
      <c r="Z291" s="244">
        <v>7.8699999999999397</v>
      </c>
      <c r="AA291" s="285">
        <v>36</v>
      </c>
    </row>
    <row r="292" spans="26:27" ht="16.5" x14ac:dyDescent="0.3">
      <c r="Z292" s="244">
        <v>7.8799999999999404</v>
      </c>
      <c r="AA292" s="285">
        <v>36</v>
      </c>
    </row>
    <row r="293" spans="26:27" ht="16.5" x14ac:dyDescent="0.3">
      <c r="Z293" s="244">
        <v>7.8899999999999402</v>
      </c>
      <c r="AA293" s="285">
        <v>36</v>
      </c>
    </row>
    <row r="294" spans="26:27" ht="18.75" x14ac:dyDescent="0.3">
      <c r="Z294" s="265">
        <v>7.89999999999994</v>
      </c>
      <c r="AA294" s="285">
        <v>36</v>
      </c>
    </row>
    <row r="295" spans="26:27" ht="16.5" x14ac:dyDescent="0.3">
      <c r="Z295" s="244">
        <v>7.9099999999999397</v>
      </c>
      <c r="AA295" s="285">
        <v>35</v>
      </c>
    </row>
    <row r="296" spans="26:27" ht="16.5" x14ac:dyDescent="0.3">
      <c r="Z296" s="244">
        <v>7.9199999999999404</v>
      </c>
      <c r="AA296" s="285">
        <v>35</v>
      </c>
    </row>
    <row r="297" spans="26:27" ht="16.5" x14ac:dyDescent="0.3">
      <c r="Z297" s="244">
        <v>7.9299999999999402</v>
      </c>
      <c r="AA297" s="285">
        <v>35</v>
      </c>
    </row>
    <row r="298" spans="26:27" ht="16.5" x14ac:dyDescent="0.3">
      <c r="Z298" s="244">
        <v>7.93999999999994</v>
      </c>
      <c r="AA298" s="285">
        <v>35</v>
      </c>
    </row>
    <row r="299" spans="26:27" ht="18.75" x14ac:dyDescent="0.3">
      <c r="Z299" s="265">
        <v>7.9499999999999398</v>
      </c>
      <c r="AA299" s="285">
        <v>35</v>
      </c>
    </row>
    <row r="300" spans="26:27" ht="16.5" x14ac:dyDescent="0.3">
      <c r="Z300" s="244">
        <v>7.9599999999999396</v>
      </c>
      <c r="AA300" s="285">
        <v>34</v>
      </c>
    </row>
    <row r="301" spans="26:27" ht="16.5" x14ac:dyDescent="0.3">
      <c r="Z301" s="244">
        <v>7.9699999999999402</v>
      </c>
      <c r="AA301" s="285">
        <v>34</v>
      </c>
    </row>
    <row r="302" spans="26:27" ht="16.5" x14ac:dyDescent="0.3">
      <c r="Z302" s="244">
        <v>7.97999999999994</v>
      </c>
      <c r="AA302" s="285">
        <v>34</v>
      </c>
    </row>
    <row r="303" spans="26:27" ht="16.5" x14ac:dyDescent="0.3">
      <c r="Z303" s="244">
        <v>7.9899999999999398</v>
      </c>
      <c r="AA303" s="285">
        <v>34</v>
      </c>
    </row>
    <row r="304" spans="26:27" ht="18.75" x14ac:dyDescent="0.3">
      <c r="Z304" s="265">
        <v>7.9999999999999396</v>
      </c>
      <c r="AA304" s="285">
        <v>34</v>
      </c>
    </row>
    <row r="305" spans="26:27" ht="16.5" x14ac:dyDescent="0.3">
      <c r="Z305" s="244">
        <v>8.0099999999999394</v>
      </c>
      <c r="AA305" s="285">
        <v>33</v>
      </c>
    </row>
    <row r="306" spans="26:27" ht="16.5" x14ac:dyDescent="0.3">
      <c r="Z306" s="244">
        <v>8.0199999999999392</v>
      </c>
      <c r="AA306" s="285">
        <v>33</v>
      </c>
    </row>
    <row r="307" spans="26:27" ht="16.5" x14ac:dyDescent="0.3">
      <c r="Z307" s="244">
        <v>8.0299999999999407</v>
      </c>
      <c r="AA307" s="285">
        <v>33</v>
      </c>
    </row>
    <row r="308" spans="26:27" ht="16.5" x14ac:dyDescent="0.3">
      <c r="Z308" s="244">
        <v>8.0399999999999405</v>
      </c>
      <c r="AA308" s="285">
        <v>33</v>
      </c>
    </row>
    <row r="309" spans="26:27" ht="18.75" x14ac:dyDescent="0.3">
      <c r="Z309" s="265">
        <v>8.0499999999999297</v>
      </c>
      <c r="AA309" s="285">
        <v>33</v>
      </c>
    </row>
    <row r="310" spans="26:27" ht="16.5" x14ac:dyDescent="0.3">
      <c r="Z310" s="244">
        <v>8.0599999999999294</v>
      </c>
      <c r="AA310" s="285">
        <v>32</v>
      </c>
    </row>
    <row r="311" spans="26:27" ht="16.5" x14ac:dyDescent="0.3">
      <c r="Z311" s="244">
        <v>8.0699999999999292</v>
      </c>
      <c r="AA311" s="285">
        <v>32</v>
      </c>
    </row>
    <row r="312" spans="26:27" ht="16.5" x14ac:dyDescent="0.3">
      <c r="Z312" s="244">
        <v>8.0799999999999308</v>
      </c>
      <c r="AA312" s="285">
        <v>32</v>
      </c>
    </row>
    <row r="313" spans="26:27" ht="16.5" x14ac:dyDescent="0.3">
      <c r="Z313" s="244">
        <v>8.0899999999999306</v>
      </c>
      <c r="AA313" s="285">
        <v>32</v>
      </c>
    </row>
    <row r="314" spans="26:27" ht="18.75" x14ac:dyDescent="0.3">
      <c r="Z314" s="265">
        <v>8.0999999999999304</v>
      </c>
      <c r="AA314" s="285">
        <v>32</v>
      </c>
    </row>
    <row r="315" spans="26:27" ht="16.5" x14ac:dyDescent="0.3">
      <c r="Z315" s="244">
        <v>8.1099999999999302</v>
      </c>
      <c r="AA315" s="285">
        <v>31</v>
      </c>
    </row>
    <row r="316" spans="26:27" ht="16.5" x14ac:dyDescent="0.3">
      <c r="Z316" s="244">
        <v>8.1199999999999299</v>
      </c>
      <c r="AA316" s="285">
        <v>31</v>
      </c>
    </row>
    <row r="317" spans="26:27" ht="16.5" x14ac:dyDescent="0.3">
      <c r="Z317" s="244">
        <v>8.1299999999999297</v>
      </c>
      <c r="AA317" s="285">
        <v>31</v>
      </c>
    </row>
    <row r="318" spans="26:27" ht="16.5" x14ac:dyDescent="0.3">
      <c r="Z318" s="244">
        <v>8.1399999999999295</v>
      </c>
      <c r="AA318" s="285">
        <v>31</v>
      </c>
    </row>
    <row r="319" spans="26:27" ht="18.75" x14ac:dyDescent="0.3">
      <c r="Z319" s="265">
        <v>8.1499999999999293</v>
      </c>
      <c r="AA319" s="285">
        <v>31</v>
      </c>
    </row>
    <row r="320" spans="26:27" ht="16.5" x14ac:dyDescent="0.3">
      <c r="Z320" s="244">
        <v>8.1599999999999309</v>
      </c>
      <c r="AA320" s="285">
        <v>30</v>
      </c>
    </row>
    <row r="321" spans="26:27" ht="16.5" x14ac:dyDescent="0.3">
      <c r="Z321" s="244">
        <v>8.1699999999999307</v>
      </c>
      <c r="AA321" s="285">
        <v>30</v>
      </c>
    </row>
    <row r="322" spans="26:27" ht="16.5" x14ac:dyDescent="0.3">
      <c r="Z322" s="244">
        <v>8.1799999999999304</v>
      </c>
      <c r="AA322" s="285">
        <v>30</v>
      </c>
    </row>
    <row r="323" spans="26:27" ht="16.5" x14ac:dyDescent="0.3">
      <c r="Z323" s="244">
        <v>8.1899999999999302</v>
      </c>
      <c r="AA323" s="285">
        <v>30</v>
      </c>
    </row>
    <row r="324" spans="26:27" ht="18.75" x14ac:dyDescent="0.3">
      <c r="Z324" s="265">
        <v>8.19999999999993</v>
      </c>
      <c r="AA324" s="285">
        <v>30</v>
      </c>
    </row>
    <row r="325" spans="26:27" ht="16.5" x14ac:dyDescent="0.3">
      <c r="Z325" s="244">
        <v>8.2099999999999298</v>
      </c>
      <c r="AA325" s="285">
        <v>29</v>
      </c>
    </row>
    <row r="326" spans="26:27" ht="16.5" x14ac:dyDescent="0.3">
      <c r="Z326" s="244">
        <v>8.2199999999999296</v>
      </c>
      <c r="AA326" s="285">
        <v>29</v>
      </c>
    </row>
    <row r="327" spans="26:27" ht="16.5" x14ac:dyDescent="0.3">
      <c r="Z327" s="244">
        <v>8.2299999999999294</v>
      </c>
      <c r="AA327" s="285">
        <v>29</v>
      </c>
    </row>
    <row r="328" spans="26:27" ht="16.5" x14ac:dyDescent="0.3">
      <c r="Z328" s="244">
        <v>8.2399999999999292</v>
      </c>
      <c r="AA328" s="285">
        <v>29</v>
      </c>
    </row>
    <row r="329" spans="26:27" ht="18.75" x14ac:dyDescent="0.3">
      <c r="Z329" s="265">
        <v>8.2499999999999307</v>
      </c>
      <c r="AA329" s="285">
        <v>29</v>
      </c>
    </row>
    <row r="330" spans="26:27" ht="16.5" x14ac:dyDescent="0.3">
      <c r="Z330" s="244">
        <v>8.2599999999999305</v>
      </c>
      <c r="AA330" s="285">
        <v>28</v>
      </c>
    </row>
    <row r="331" spans="26:27" ht="16.5" x14ac:dyDescent="0.3">
      <c r="Z331" s="244">
        <v>8.2699999999999303</v>
      </c>
      <c r="AA331" s="285">
        <v>28</v>
      </c>
    </row>
    <row r="332" spans="26:27" ht="16.5" x14ac:dyDescent="0.3">
      <c r="Z332" s="244">
        <v>8.2799999999999301</v>
      </c>
      <c r="AA332" s="285">
        <v>28</v>
      </c>
    </row>
    <row r="333" spans="26:27" ht="16.5" x14ac:dyDescent="0.3">
      <c r="Z333" s="244">
        <v>8.2899999999999299</v>
      </c>
      <c r="AA333" s="285">
        <v>28</v>
      </c>
    </row>
    <row r="334" spans="26:27" ht="18.75" x14ac:dyDescent="0.3">
      <c r="Z334" s="265">
        <v>8.2999999999999297</v>
      </c>
      <c r="AA334" s="285">
        <v>28</v>
      </c>
    </row>
    <row r="335" spans="26:27" ht="16.5" x14ac:dyDescent="0.3">
      <c r="Z335" s="244">
        <v>8.3099999999999294</v>
      </c>
      <c r="AA335" s="285">
        <v>27</v>
      </c>
    </row>
    <row r="336" spans="26:27" ht="16.5" x14ac:dyDescent="0.3">
      <c r="Z336" s="244">
        <v>8.3199999999999292</v>
      </c>
      <c r="AA336" s="285">
        <v>27</v>
      </c>
    </row>
    <row r="337" spans="26:27" ht="16.5" x14ac:dyDescent="0.3">
      <c r="Z337" s="244">
        <v>8.3299999999999308</v>
      </c>
      <c r="AA337" s="285">
        <v>27</v>
      </c>
    </row>
    <row r="338" spans="26:27" ht="16.5" x14ac:dyDescent="0.3">
      <c r="Z338" s="244">
        <v>8.3399999999999306</v>
      </c>
      <c r="AA338" s="285">
        <v>27</v>
      </c>
    </row>
    <row r="339" spans="26:27" ht="18.75" x14ac:dyDescent="0.3">
      <c r="Z339" s="265">
        <v>8.3499999999999304</v>
      </c>
      <c r="AA339" s="285">
        <v>27</v>
      </c>
    </row>
    <row r="340" spans="26:27" ht="16.5" x14ac:dyDescent="0.3">
      <c r="Z340" s="244">
        <v>8.3599999999999302</v>
      </c>
      <c r="AA340" s="285">
        <v>26</v>
      </c>
    </row>
    <row r="341" spans="26:27" ht="16.5" x14ac:dyDescent="0.3">
      <c r="Z341" s="244">
        <v>8.3699999999999299</v>
      </c>
      <c r="AA341" s="285">
        <v>26</v>
      </c>
    </row>
    <row r="342" spans="26:27" ht="16.5" x14ac:dyDescent="0.3">
      <c r="Z342" s="244">
        <v>8.3799999999999297</v>
      </c>
      <c r="AA342" s="285">
        <v>26</v>
      </c>
    </row>
    <row r="343" spans="26:27" ht="16.5" x14ac:dyDescent="0.3">
      <c r="Z343" s="244">
        <v>8.3899999999999295</v>
      </c>
      <c r="AA343" s="285">
        <v>26</v>
      </c>
    </row>
    <row r="344" spans="26:27" ht="18.75" x14ac:dyDescent="0.3">
      <c r="Z344" s="265">
        <v>8.3999999999999293</v>
      </c>
      <c r="AA344" s="285">
        <v>26</v>
      </c>
    </row>
    <row r="345" spans="26:27" ht="16.5" x14ac:dyDescent="0.3">
      <c r="Z345" s="244">
        <v>8.4099999999999309</v>
      </c>
      <c r="AA345" s="285">
        <v>25</v>
      </c>
    </row>
    <row r="346" spans="26:27" ht="16.5" x14ac:dyDescent="0.3">
      <c r="Z346" s="244">
        <v>8.4199999999999307</v>
      </c>
      <c r="AA346" s="285">
        <v>25</v>
      </c>
    </row>
    <row r="347" spans="26:27" ht="16.5" x14ac:dyDescent="0.3">
      <c r="Z347" s="244">
        <v>8.4299999999999304</v>
      </c>
      <c r="AA347" s="285">
        <v>25</v>
      </c>
    </row>
    <row r="348" spans="26:27" ht="16.5" x14ac:dyDescent="0.3">
      <c r="Z348" s="244">
        <v>8.4399999999999302</v>
      </c>
      <c r="AA348" s="285">
        <v>25</v>
      </c>
    </row>
    <row r="349" spans="26:27" ht="18.75" x14ac:dyDescent="0.3">
      <c r="Z349" s="265">
        <v>8.44999999999993</v>
      </c>
      <c r="AA349" s="285">
        <v>25</v>
      </c>
    </row>
    <row r="350" spans="26:27" ht="16.5" x14ac:dyDescent="0.3">
      <c r="Z350" s="244">
        <v>8.4599999999999298</v>
      </c>
      <c r="AA350" s="285">
        <v>24</v>
      </c>
    </row>
    <row r="351" spans="26:27" ht="16.5" x14ac:dyDescent="0.3">
      <c r="Z351" s="244">
        <v>8.4699999999999296</v>
      </c>
      <c r="AA351" s="285">
        <v>24</v>
      </c>
    </row>
    <row r="352" spans="26:27" ht="16.5" x14ac:dyDescent="0.3">
      <c r="Z352" s="244">
        <v>8.4799999999999294</v>
      </c>
      <c r="AA352" s="285">
        <v>24</v>
      </c>
    </row>
    <row r="353" spans="26:27" ht="16.5" x14ac:dyDescent="0.3">
      <c r="Z353" s="244">
        <v>8.4899999999999292</v>
      </c>
      <c r="AA353" s="285">
        <v>24</v>
      </c>
    </row>
    <row r="354" spans="26:27" ht="18.75" x14ac:dyDescent="0.3">
      <c r="Z354" s="265">
        <v>8.4999999999999307</v>
      </c>
      <c r="AA354" s="285">
        <v>24</v>
      </c>
    </row>
    <row r="355" spans="26:27" ht="16.5" x14ac:dyDescent="0.3">
      <c r="Z355" s="244">
        <v>8.5099999999999305</v>
      </c>
      <c r="AA355" s="285">
        <v>23</v>
      </c>
    </row>
    <row r="356" spans="26:27" ht="16.5" x14ac:dyDescent="0.3">
      <c r="Z356" s="244">
        <v>8.5199999999999196</v>
      </c>
      <c r="AA356" s="285">
        <v>23</v>
      </c>
    </row>
    <row r="357" spans="26:27" ht="16.5" x14ac:dyDescent="0.3">
      <c r="Z357" s="244">
        <v>8.5299999999999194</v>
      </c>
      <c r="AA357" s="285">
        <v>23</v>
      </c>
    </row>
    <row r="358" spans="26:27" ht="16.5" x14ac:dyDescent="0.3">
      <c r="Z358" s="244">
        <v>8.5399999999999192</v>
      </c>
      <c r="AA358" s="285">
        <v>23</v>
      </c>
    </row>
    <row r="359" spans="26:27" ht="18.75" x14ac:dyDescent="0.3">
      <c r="Z359" s="265">
        <v>8.5499999999999208</v>
      </c>
      <c r="AA359" s="285">
        <v>23</v>
      </c>
    </row>
    <row r="360" spans="26:27" ht="16.5" x14ac:dyDescent="0.3">
      <c r="Z360" s="244">
        <v>8.5599999999999206</v>
      </c>
      <c r="AA360" s="285">
        <v>22</v>
      </c>
    </row>
    <row r="361" spans="26:27" ht="16.5" x14ac:dyDescent="0.3">
      <c r="Z361" s="244">
        <v>8.5699999999999203</v>
      </c>
      <c r="AA361" s="285">
        <v>22</v>
      </c>
    </row>
    <row r="362" spans="26:27" ht="16.5" x14ac:dyDescent="0.3">
      <c r="Z362" s="244">
        <v>8.5799999999999201</v>
      </c>
      <c r="AA362" s="285">
        <v>22</v>
      </c>
    </row>
    <row r="363" spans="26:27" ht="16.5" x14ac:dyDescent="0.3">
      <c r="Z363" s="244">
        <v>8.5899999999999199</v>
      </c>
      <c r="AA363" s="285">
        <v>22</v>
      </c>
    </row>
    <row r="364" spans="26:27" ht="18.75" x14ac:dyDescent="0.3">
      <c r="Z364" s="265">
        <v>8.5999999999999197</v>
      </c>
      <c r="AA364" s="285">
        <v>22</v>
      </c>
    </row>
    <row r="365" spans="26:27" ht="16.5" x14ac:dyDescent="0.3">
      <c r="Z365" s="244">
        <v>8.6099999999999195</v>
      </c>
      <c r="AA365" s="285">
        <v>21</v>
      </c>
    </row>
    <row r="366" spans="26:27" ht="16.5" x14ac:dyDescent="0.3">
      <c r="Z366" s="244">
        <v>8.6199999999999193</v>
      </c>
      <c r="AA366" s="285">
        <v>21</v>
      </c>
    </row>
    <row r="367" spans="26:27" ht="16.5" x14ac:dyDescent="0.3">
      <c r="Z367" s="244">
        <v>8.6299999999999208</v>
      </c>
      <c r="AA367" s="285">
        <v>21</v>
      </c>
    </row>
    <row r="368" spans="26:27" ht="16.5" x14ac:dyDescent="0.3">
      <c r="Z368" s="244">
        <v>8.6399999999999206</v>
      </c>
      <c r="AA368" s="285">
        <v>21</v>
      </c>
    </row>
    <row r="369" spans="26:27" ht="18.75" x14ac:dyDescent="0.3">
      <c r="Z369" s="265">
        <v>8.6499999999999204</v>
      </c>
      <c r="AA369" s="285">
        <v>21</v>
      </c>
    </row>
    <row r="370" spans="26:27" ht="16.5" x14ac:dyDescent="0.3">
      <c r="Z370" s="244">
        <v>8.6599999999999202</v>
      </c>
      <c r="AA370" s="285">
        <v>20</v>
      </c>
    </row>
    <row r="371" spans="26:27" ht="16.5" x14ac:dyDescent="0.3">
      <c r="Z371" s="244">
        <v>8.66999999999992</v>
      </c>
      <c r="AA371" s="285">
        <v>20</v>
      </c>
    </row>
    <row r="372" spans="26:27" ht="16.5" x14ac:dyDescent="0.3">
      <c r="Z372" s="244">
        <v>8.6799999999999198</v>
      </c>
      <c r="AA372" s="285">
        <v>20</v>
      </c>
    </row>
    <row r="373" spans="26:27" ht="16.5" x14ac:dyDescent="0.3">
      <c r="Z373" s="244">
        <v>8.6899999999999196</v>
      </c>
      <c r="AA373" s="285">
        <v>20</v>
      </c>
    </row>
    <row r="374" spans="26:27" ht="18.75" x14ac:dyDescent="0.3">
      <c r="Z374" s="265">
        <v>8.6999999999999194</v>
      </c>
      <c r="AA374" s="285">
        <v>20</v>
      </c>
    </row>
    <row r="375" spans="26:27" ht="16.5" x14ac:dyDescent="0.3">
      <c r="Z375" s="244">
        <v>8.7099999999999191</v>
      </c>
      <c r="AA375" s="285">
        <v>19</v>
      </c>
    </row>
    <row r="376" spans="26:27" ht="16.5" x14ac:dyDescent="0.3">
      <c r="Z376" s="244">
        <v>8.7199999999999207</v>
      </c>
      <c r="AA376" s="285">
        <v>19</v>
      </c>
    </row>
    <row r="377" spans="26:27" ht="16.5" x14ac:dyDescent="0.3">
      <c r="Z377" s="244">
        <v>8.7299999999999205</v>
      </c>
      <c r="AA377" s="285">
        <v>19</v>
      </c>
    </row>
    <row r="378" spans="26:27" ht="16.5" x14ac:dyDescent="0.3">
      <c r="Z378" s="244">
        <v>8.7399999999999203</v>
      </c>
      <c r="AA378" s="285">
        <v>19</v>
      </c>
    </row>
    <row r="379" spans="26:27" ht="18.75" x14ac:dyDescent="0.3">
      <c r="Z379" s="265">
        <v>8.7499999999999201</v>
      </c>
      <c r="AA379" s="285">
        <v>19</v>
      </c>
    </row>
    <row r="380" spans="26:27" ht="16.5" x14ac:dyDescent="0.3">
      <c r="Z380" s="244">
        <v>8.7599999999999199</v>
      </c>
      <c r="AA380" s="285">
        <v>18</v>
      </c>
    </row>
    <row r="381" spans="26:27" ht="16.5" x14ac:dyDescent="0.3">
      <c r="Z381" s="244">
        <v>8.7699999999999196</v>
      </c>
      <c r="AA381" s="285">
        <v>18</v>
      </c>
    </row>
    <row r="382" spans="26:27" ht="16.5" x14ac:dyDescent="0.3">
      <c r="Z382" s="244">
        <v>8.7799999999999194</v>
      </c>
      <c r="AA382" s="285">
        <v>18</v>
      </c>
    </row>
    <row r="383" spans="26:27" ht="16.5" x14ac:dyDescent="0.3">
      <c r="Z383" s="244">
        <v>8.7899999999999192</v>
      </c>
      <c r="AA383" s="285">
        <v>18</v>
      </c>
    </row>
    <row r="384" spans="26:27" ht="18.75" x14ac:dyDescent="0.3">
      <c r="Z384" s="265">
        <v>8.7999999999999208</v>
      </c>
      <c r="AA384" s="285">
        <v>18</v>
      </c>
    </row>
    <row r="385" spans="26:27" ht="16.5" x14ac:dyDescent="0.3">
      <c r="Z385" s="244">
        <v>8.8099999999999206</v>
      </c>
      <c r="AA385" s="285">
        <v>17</v>
      </c>
    </row>
    <row r="386" spans="26:27" ht="16.5" x14ac:dyDescent="0.3">
      <c r="Z386" s="244">
        <v>8.8199999999999203</v>
      </c>
      <c r="AA386" s="285">
        <v>17</v>
      </c>
    </row>
    <row r="387" spans="26:27" ht="16.5" x14ac:dyDescent="0.3">
      <c r="Z387" s="244">
        <v>8.8299999999999201</v>
      </c>
      <c r="AA387" s="285">
        <v>17</v>
      </c>
    </row>
    <row r="388" spans="26:27" ht="16.5" x14ac:dyDescent="0.3">
      <c r="Z388" s="244">
        <v>8.8399999999999199</v>
      </c>
      <c r="AA388" s="285">
        <v>17</v>
      </c>
    </row>
    <row r="389" spans="26:27" ht="18.75" x14ac:dyDescent="0.3">
      <c r="Z389" s="265">
        <v>8.8499999999999197</v>
      </c>
      <c r="AA389" s="285">
        <v>17</v>
      </c>
    </row>
    <row r="390" spans="26:27" ht="16.5" x14ac:dyDescent="0.3">
      <c r="Z390" s="244">
        <v>8.8599999999999195</v>
      </c>
      <c r="AA390" s="285">
        <v>16</v>
      </c>
    </row>
    <row r="391" spans="26:27" ht="16.5" x14ac:dyDescent="0.3">
      <c r="Z391" s="244">
        <v>8.8699999999999193</v>
      </c>
      <c r="AA391" s="285">
        <v>16</v>
      </c>
    </row>
    <row r="392" spans="26:27" ht="16.5" x14ac:dyDescent="0.3">
      <c r="Z392" s="244">
        <v>8.8799999999999208</v>
      </c>
      <c r="AA392" s="285">
        <v>16</v>
      </c>
    </row>
    <row r="393" spans="26:27" ht="16.5" x14ac:dyDescent="0.3">
      <c r="Z393" s="244">
        <v>8.8899999999999206</v>
      </c>
      <c r="AA393" s="285">
        <v>16</v>
      </c>
    </row>
    <row r="394" spans="26:27" ht="18.75" x14ac:dyDescent="0.3">
      <c r="Z394" s="265">
        <v>8.8999999999999204</v>
      </c>
      <c r="AA394" s="285">
        <v>16</v>
      </c>
    </row>
    <row r="395" spans="26:27" ht="16.5" x14ac:dyDescent="0.3">
      <c r="Z395" s="244">
        <v>8.9099999999999202</v>
      </c>
      <c r="AA395" s="285">
        <v>15</v>
      </c>
    </row>
    <row r="396" spans="26:27" ht="16.5" x14ac:dyDescent="0.3">
      <c r="Z396" s="244">
        <v>8.91999999999992</v>
      </c>
      <c r="AA396" s="285">
        <v>15</v>
      </c>
    </row>
    <row r="397" spans="26:27" ht="16.5" x14ac:dyDescent="0.3">
      <c r="Z397" s="244">
        <v>8.9299999999999198</v>
      </c>
      <c r="AA397" s="285">
        <v>15</v>
      </c>
    </row>
    <row r="398" spans="26:27" ht="16.5" x14ac:dyDescent="0.3">
      <c r="Z398" s="244">
        <v>8.9399999999999196</v>
      </c>
      <c r="AA398" s="285">
        <v>15</v>
      </c>
    </row>
    <row r="399" spans="26:27" ht="18.75" x14ac:dyDescent="0.3">
      <c r="Z399" s="265">
        <v>8.9499999999999194</v>
      </c>
      <c r="AA399" s="285">
        <v>15</v>
      </c>
    </row>
    <row r="400" spans="26:27" ht="16.5" x14ac:dyDescent="0.3">
      <c r="Z400" s="244">
        <v>8.9599999999999191</v>
      </c>
      <c r="AA400" s="285">
        <v>14</v>
      </c>
    </row>
    <row r="401" spans="26:27" ht="16.5" x14ac:dyDescent="0.3">
      <c r="Z401" s="244">
        <v>8.9699999999999207</v>
      </c>
      <c r="AA401" s="285">
        <v>14</v>
      </c>
    </row>
    <row r="402" spans="26:27" ht="16.5" x14ac:dyDescent="0.3">
      <c r="Z402" s="244">
        <v>8.9799999999999205</v>
      </c>
      <c r="AA402" s="285">
        <v>14</v>
      </c>
    </row>
    <row r="403" spans="26:27" ht="16.5" x14ac:dyDescent="0.3">
      <c r="Z403" s="244">
        <v>8.9899999999999096</v>
      </c>
      <c r="AA403" s="285">
        <v>14</v>
      </c>
    </row>
    <row r="404" spans="26:27" ht="18.75" x14ac:dyDescent="0.3">
      <c r="Z404" s="265">
        <v>8.9999999999999094</v>
      </c>
      <c r="AA404" s="285">
        <v>14</v>
      </c>
    </row>
    <row r="405" spans="26:27" ht="16.5" x14ac:dyDescent="0.3">
      <c r="Z405" s="244">
        <v>9.0099999999999092</v>
      </c>
      <c r="AA405" s="285">
        <v>13</v>
      </c>
    </row>
    <row r="406" spans="26:27" ht="16.5" x14ac:dyDescent="0.3">
      <c r="Z406" s="244">
        <v>9.0199999999999108</v>
      </c>
      <c r="AA406" s="285">
        <v>13</v>
      </c>
    </row>
    <row r="407" spans="26:27" ht="16.5" x14ac:dyDescent="0.3">
      <c r="Z407" s="244">
        <v>9.0299999999999105</v>
      </c>
      <c r="AA407" s="285">
        <v>13</v>
      </c>
    </row>
    <row r="408" spans="26:27" ht="16.5" x14ac:dyDescent="0.3">
      <c r="Z408" s="244">
        <v>9.0399999999999103</v>
      </c>
      <c r="AA408" s="285">
        <v>13</v>
      </c>
    </row>
    <row r="409" spans="26:27" ht="18.75" x14ac:dyDescent="0.3">
      <c r="Z409" s="265">
        <v>9.0499999999999101</v>
      </c>
      <c r="AA409" s="285">
        <v>13</v>
      </c>
    </row>
    <row r="410" spans="26:27" ht="16.5" x14ac:dyDescent="0.3">
      <c r="Z410" s="244">
        <v>9.0599999999999099</v>
      </c>
      <c r="AA410" s="285">
        <v>12</v>
      </c>
    </row>
    <row r="411" spans="26:27" ht="16.5" x14ac:dyDescent="0.3">
      <c r="Z411" s="244">
        <v>9.0699999999999097</v>
      </c>
      <c r="AA411" s="285">
        <v>12</v>
      </c>
    </row>
    <row r="412" spans="26:27" ht="16.5" x14ac:dyDescent="0.3">
      <c r="Z412" s="244">
        <v>9.0799999999999095</v>
      </c>
      <c r="AA412" s="285">
        <v>12</v>
      </c>
    </row>
    <row r="413" spans="26:27" ht="16.5" x14ac:dyDescent="0.3">
      <c r="Z413" s="244">
        <v>9.0899999999999093</v>
      </c>
      <c r="AA413" s="285">
        <v>12</v>
      </c>
    </row>
    <row r="414" spans="26:27" ht="18.75" x14ac:dyDescent="0.3">
      <c r="Z414" s="265">
        <v>9.0999999999999108</v>
      </c>
      <c r="AA414" s="285">
        <v>12</v>
      </c>
    </row>
    <row r="415" spans="26:27" ht="16.5" x14ac:dyDescent="0.3">
      <c r="Z415" s="244">
        <v>9.1099999999999106</v>
      </c>
      <c r="AA415" s="285">
        <v>11</v>
      </c>
    </row>
    <row r="416" spans="26:27" ht="16.5" x14ac:dyDescent="0.3">
      <c r="Z416" s="244">
        <v>9.1199999999999104</v>
      </c>
      <c r="AA416" s="285">
        <v>11</v>
      </c>
    </row>
    <row r="417" spans="26:27" ht="16.5" x14ac:dyDescent="0.3">
      <c r="Z417" s="244">
        <v>9.1299999999999102</v>
      </c>
      <c r="AA417" s="285">
        <v>11</v>
      </c>
    </row>
    <row r="418" spans="26:27" ht="16.5" x14ac:dyDescent="0.3">
      <c r="Z418" s="244">
        <v>9.13999999999991</v>
      </c>
      <c r="AA418" s="285">
        <v>11</v>
      </c>
    </row>
    <row r="419" spans="26:27" ht="18.75" x14ac:dyDescent="0.3">
      <c r="Z419" s="265">
        <v>9.1499999999999098</v>
      </c>
      <c r="AA419" s="285">
        <v>11</v>
      </c>
    </row>
    <row r="420" spans="26:27" ht="16.5" x14ac:dyDescent="0.3">
      <c r="Z420" s="244">
        <v>9.1599999999999095</v>
      </c>
      <c r="AA420" s="285">
        <v>10</v>
      </c>
    </row>
    <row r="421" spans="26:27" ht="16.5" x14ac:dyDescent="0.3">
      <c r="Z421" s="244">
        <v>9.1699999999999093</v>
      </c>
      <c r="AA421" s="285">
        <v>10</v>
      </c>
    </row>
    <row r="422" spans="26:27" ht="16.5" x14ac:dyDescent="0.3">
      <c r="Z422" s="244">
        <v>9.1799999999999091</v>
      </c>
      <c r="AA422" s="285">
        <v>10</v>
      </c>
    </row>
    <row r="423" spans="26:27" ht="16.5" x14ac:dyDescent="0.3">
      <c r="Z423" s="244">
        <v>9.1899999999999107</v>
      </c>
      <c r="AA423" s="285">
        <v>10</v>
      </c>
    </row>
    <row r="424" spans="26:27" ht="18.75" x14ac:dyDescent="0.3">
      <c r="Z424" s="265">
        <v>9.1999999999999105</v>
      </c>
      <c r="AA424" s="285">
        <v>10</v>
      </c>
    </row>
    <row r="425" spans="26:27" ht="16.5" x14ac:dyDescent="0.3">
      <c r="Z425" s="244">
        <v>9.2099999999999103</v>
      </c>
      <c r="AA425" s="285">
        <v>9</v>
      </c>
    </row>
    <row r="426" spans="26:27" ht="16.5" x14ac:dyDescent="0.3">
      <c r="Z426" s="244">
        <v>9.21999999999991</v>
      </c>
      <c r="AA426" s="285">
        <v>9</v>
      </c>
    </row>
    <row r="427" spans="26:27" ht="16.5" x14ac:dyDescent="0.3">
      <c r="Z427" s="244">
        <v>9.2299999999999098</v>
      </c>
      <c r="AA427" s="285">
        <v>9</v>
      </c>
    </row>
    <row r="428" spans="26:27" ht="16.5" x14ac:dyDescent="0.3">
      <c r="Z428" s="244">
        <v>9.2399999999999096</v>
      </c>
      <c r="AA428" s="285">
        <v>9</v>
      </c>
    </row>
    <row r="429" spans="26:27" ht="18.75" x14ac:dyDescent="0.3">
      <c r="Z429" s="265">
        <v>9.2499999999999094</v>
      </c>
      <c r="AA429" s="285">
        <v>9</v>
      </c>
    </row>
    <row r="430" spans="26:27" ht="16.5" x14ac:dyDescent="0.3">
      <c r="Z430" s="244">
        <v>9.2599999999999092</v>
      </c>
      <c r="AA430" s="285">
        <v>8</v>
      </c>
    </row>
    <row r="431" spans="26:27" ht="16.5" x14ac:dyDescent="0.3">
      <c r="Z431" s="244">
        <v>9.2699999999999108</v>
      </c>
      <c r="AA431" s="285">
        <v>8</v>
      </c>
    </row>
    <row r="432" spans="26:27" ht="16.5" x14ac:dyDescent="0.3">
      <c r="Z432" s="244">
        <v>9.2799999999999105</v>
      </c>
      <c r="AA432" s="285">
        <v>8</v>
      </c>
    </row>
    <row r="433" spans="26:27" ht="16.5" x14ac:dyDescent="0.3">
      <c r="Z433" s="244">
        <v>9.2899999999999103</v>
      </c>
      <c r="AA433" s="285">
        <v>8</v>
      </c>
    </row>
    <row r="434" spans="26:27" ht="18.75" x14ac:dyDescent="0.3">
      <c r="Z434" s="265">
        <v>9.2999999999999101</v>
      </c>
      <c r="AA434" s="285">
        <v>8</v>
      </c>
    </row>
    <row r="435" spans="26:27" ht="16.5" x14ac:dyDescent="0.3">
      <c r="Z435" s="244">
        <v>9.3099999999999099</v>
      </c>
      <c r="AA435" s="285">
        <v>7</v>
      </c>
    </row>
    <row r="436" spans="26:27" ht="16.5" x14ac:dyDescent="0.3">
      <c r="Z436" s="244">
        <v>9.3199999999999097</v>
      </c>
      <c r="AA436" s="285">
        <v>7</v>
      </c>
    </row>
    <row r="437" spans="26:27" ht="16.5" x14ac:dyDescent="0.3">
      <c r="Z437" s="244">
        <v>9.3299999999999095</v>
      </c>
      <c r="AA437" s="285">
        <v>7</v>
      </c>
    </row>
    <row r="438" spans="26:27" ht="16.5" x14ac:dyDescent="0.3">
      <c r="Z438" s="244">
        <v>9.3399999999999093</v>
      </c>
      <c r="AA438" s="285">
        <v>7</v>
      </c>
    </row>
    <row r="439" spans="26:27" ht="18.75" x14ac:dyDescent="0.3">
      <c r="Z439" s="265">
        <v>9.3499999999999108</v>
      </c>
      <c r="AA439" s="285">
        <v>7</v>
      </c>
    </row>
    <row r="440" spans="26:27" ht="16.5" x14ac:dyDescent="0.3">
      <c r="Z440" s="244">
        <v>9.3599999999999106</v>
      </c>
      <c r="AA440" s="285">
        <v>6</v>
      </c>
    </row>
    <row r="441" spans="26:27" ht="16.5" x14ac:dyDescent="0.3">
      <c r="Z441" s="244">
        <v>9.3699999999999104</v>
      </c>
      <c r="AA441" s="285">
        <v>6</v>
      </c>
    </row>
    <row r="442" spans="26:27" ht="16.5" x14ac:dyDescent="0.3">
      <c r="Z442" s="244">
        <v>9.3799999999999102</v>
      </c>
      <c r="AA442" s="285">
        <v>6</v>
      </c>
    </row>
    <row r="443" spans="26:27" ht="16.5" x14ac:dyDescent="0.3">
      <c r="Z443" s="244">
        <v>9.38999999999991</v>
      </c>
      <c r="AA443" s="285">
        <v>6</v>
      </c>
    </row>
    <row r="444" spans="26:27" ht="18.75" x14ac:dyDescent="0.3">
      <c r="Z444" s="265">
        <v>9.3999999999999098</v>
      </c>
      <c r="AA444" s="285">
        <v>6</v>
      </c>
    </row>
    <row r="445" spans="26:27" ht="16.5" x14ac:dyDescent="0.3">
      <c r="Z445" s="244">
        <v>9.4099999999999095</v>
      </c>
      <c r="AA445" s="285">
        <v>5</v>
      </c>
    </row>
    <row r="446" spans="26:27" ht="16.5" x14ac:dyDescent="0.3">
      <c r="Z446" s="244">
        <v>9.4199999999999093</v>
      </c>
      <c r="AA446" s="285">
        <v>5</v>
      </c>
    </row>
    <row r="447" spans="26:27" ht="16.5" x14ac:dyDescent="0.3">
      <c r="Z447" s="244">
        <v>9.4299999999999091</v>
      </c>
      <c r="AA447" s="285">
        <v>5</v>
      </c>
    </row>
    <row r="448" spans="26:27" ht="16.5" x14ac:dyDescent="0.3">
      <c r="Z448" s="244">
        <v>9.4399999999999107</v>
      </c>
      <c r="AA448" s="285">
        <v>5</v>
      </c>
    </row>
    <row r="449" spans="26:27" ht="18.75" x14ac:dyDescent="0.3">
      <c r="Z449" s="265">
        <v>9.4499999999999105</v>
      </c>
      <c r="AA449" s="285">
        <v>5</v>
      </c>
    </row>
    <row r="450" spans="26:27" ht="16.5" x14ac:dyDescent="0.3">
      <c r="Z450" s="244">
        <v>9.4599999999998996</v>
      </c>
      <c r="AA450" s="285">
        <v>4</v>
      </c>
    </row>
    <row r="451" spans="26:27" ht="16.5" x14ac:dyDescent="0.3">
      <c r="Z451" s="244">
        <v>9.4699999999998994</v>
      </c>
      <c r="AA451" s="285">
        <v>4</v>
      </c>
    </row>
    <row r="452" spans="26:27" ht="16.5" x14ac:dyDescent="0.3">
      <c r="Z452" s="244">
        <v>9.4799999999998992</v>
      </c>
      <c r="AA452" s="285">
        <v>4</v>
      </c>
    </row>
    <row r="453" spans="26:27" ht="16.5" x14ac:dyDescent="0.3">
      <c r="Z453" s="244">
        <v>9.4899999999999007</v>
      </c>
      <c r="AA453" s="285">
        <v>4</v>
      </c>
    </row>
    <row r="454" spans="26:27" ht="18.75" x14ac:dyDescent="0.3">
      <c r="Z454" s="265">
        <v>9.4999999999999005</v>
      </c>
      <c r="AA454" s="285">
        <v>4</v>
      </c>
    </row>
    <row r="455" spans="26:27" ht="16.5" x14ac:dyDescent="0.3">
      <c r="Z455" s="244">
        <v>9.5099999999999003</v>
      </c>
      <c r="AA455" s="285">
        <v>3</v>
      </c>
    </row>
    <row r="456" spans="26:27" ht="16.5" x14ac:dyDescent="0.3">
      <c r="Z456" s="244">
        <v>9.5199999999999001</v>
      </c>
      <c r="AA456" s="285">
        <v>3</v>
      </c>
    </row>
    <row r="457" spans="26:27" ht="16.5" x14ac:dyDescent="0.3">
      <c r="Z457" s="244">
        <v>9.5299999999998999</v>
      </c>
      <c r="AA457" s="285">
        <v>3</v>
      </c>
    </row>
    <row r="458" spans="26:27" ht="16.5" x14ac:dyDescent="0.3">
      <c r="Z458" s="244">
        <v>9.5399999999998997</v>
      </c>
      <c r="AA458" s="285">
        <v>3</v>
      </c>
    </row>
    <row r="459" spans="26:27" ht="18.75" x14ac:dyDescent="0.3">
      <c r="Z459" s="265">
        <v>9.5499999999998995</v>
      </c>
      <c r="AA459" s="285">
        <v>3</v>
      </c>
    </row>
    <row r="460" spans="26:27" ht="16.5" x14ac:dyDescent="0.3">
      <c r="Z460" s="244">
        <v>9.5599999999998992</v>
      </c>
      <c r="AA460" s="285">
        <v>2</v>
      </c>
    </row>
    <row r="461" spans="26:27" ht="16.5" x14ac:dyDescent="0.3">
      <c r="Z461" s="244">
        <v>9.5699999999999008</v>
      </c>
      <c r="AA461" s="285">
        <v>2</v>
      </c>
    </row>
    <row r="462" spans="26:27" ht="16.5" x14ac:dyDescent="0.3">
      <c r="Z462" s="244">
        <v>9.5799999999999006</v>
      </c>
      <c r="AA462" s="285">
        <v>2</v>
      </c>
    </row>
    <row r="463" spans="26:27" ht="16.5" x14ac:dyDescent="0.3">
      <c r="Z463" s="244">
        <v>9.5899999999999004</v>
      </c>
      <c r="AA463" s="285">
        <v>2</v>
      </c>
    </row>
    <row r="464" spans="26:27" ht="18.75" x14ac:dyDescent="0.3">
      <c r="Z464" s="265">
        <v>9.5999999999999002</v>
      </c>
      <c r="AA464" s="285">
        <v>2</v>
      </c>
    </row>
    <row r="465" spans="26:27" ht="16.5" x14ac:dyDescent="0.3">
      <c r="Z465" s="244">
        <v>9.6099999999999</v>
      </c>
      <c r="AA465" s="285">
        <v>1</v>
      </c>
    </row>
    <row r="466" spans="26:27" ht="16.5" x14ac:dyDescent="0.3">
      <c r="Z466" s="244">
        <v>9.6199999999998997</v>
      </c>
      <c r="AA466" s="285">
        <v>1</v>
      </c>
    </row>
    <row r="467" spans="26:27" ht="16.5" x14ac:dyDescent="0.3">
      <c r="Z467" s="244">
        <v>9.6299999999998995</v>
      </c>
      <c r="AA467" s="285">
        <v>1</v>
      </c>
    </row>
    <row r="468" spans="26:27" ht="16.5" x14ac:dyDescent="0.3">
      <c r="Z468" s="244">
        <v>9.6399999999998993</v>
      </c>
      <c r="AA468" s="285">
        <v>1</v>
      </c>
    </row>
    <row r="469" spans="26:27" ht="18.75" x14ac:dyDescent="0.3">
      <c r="Z469" s="265">
        <v>9.6499999999999009</v>
      </c>
      <c r="AA469" s="285">
        <v>1</v>
      </c>
    </row>
    <row r="470" spans="26:27" ht="16.5" x14ac:dyDescent="0.3">
      <c r="Z470" s="244">
        <v>9.6599999999999007</v>
      </c>
      <c r="AA470" s="285">
        <v>0</v>
      </c>
    </row>
  </sheetData>
  <sheetProtection algorithmName="SHA-512" hashValue="1blzcqeI2q64IH17NTS+rjf037JgblE3FFxixcKT2NWi0VBCrfKg781ILqDhZrQRWG58uaK8OR8elDv35eXgsw==" saltValue="2829N0b23YUZqMpedTnXcQ==" spinCount="100000" sheet="1" scenarios="1" insertColumns="0" insertRows="0" deleteColumns="0" deleteRows="0" selectLockedCells="1"/>
  <sortState xmlns:xlrd2="http://schemas.microsoft.com/office/spreadsheetml/2017/richdata2" ref="V4:W103">
    <sortCondition ref="V4:V103"/>
  </sortState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C000"/>
  </sheetPr>
  <dimension ref="A1:V1585"/>
  <sheetViews>
    <sheetView zoomScale="80" zoomScaleNormal="80" workbookViewId="0">
      <pane ySplit="2" topLeftCell="A3" activePane="bottomLeft" state="frozen"/>
      <selection pane="bottomLeft" activeCell="F75" sqref="F75"/>
    </sheetView>
  </sheetViews>
  <sheetFormatPr defaultColWidth="9.140625" defaultRowHeight="15.75" x14ac:dyDescent="0.25"/>
  <cols>
    <col min="1" max="1" width="6.140625" style="78" customWidth="1"/>
    <col min="2" max="2" width="6.5703125" style="77" customWidth="1"/>
    <col min="3" max="3" width="6.28515625" style="7" customWidth="1"/>
    <col min="4" max="4" width="23" style="77" customWidth="1"/>
    <col min="5" max="5" width="5.5703125" style="122" customWidth="1"/>
    <col min="6" max="6" width="8.85546875" style="89" customWidth="1"/>
    <col min="7" max="7" width="7.7109375" style="89" customWidth="1"/>
    <col min="8" max="9" width="6.5703125" style="78" customWidth="1"/>
    <col min="10" max="10" width="23.28515625" style="93" customWidth="1"/>
    <col min="11" max="12" width="6.28515625" style="79" customWidth="1"/>
    <col min="13" max="13" width="22.28515625" style="93" customWidth="1"/>
    <col min="14" max="14" width="4.140625" style="77" customWidth="1"/>
    <col min="15" max="15" width="10.5703125" style="78" customWidth="1"/>
    <col min="16" max="19" width="9.140625" style="78" customWidth="1"/>
    <col min="20" max="20" width="9.140625" style="89" customWidth="1"/>
    <col min="21" max="21" width="9.140625" style="78" customWidth="1"/>
    <col min="22" max="22" width="9.140625" style="105" customWidth="1"/>
    <col min="23" max="16384" width="9.140625" style="77"/>
  </cols>
  <sheetData>
    <row r="1" spans="1:22" x14ac:dyDescent="0.25">
      <c r="A1" s="579" t="s">
        <v>129</v>
      </c>
      <c r="B1" s="579" t="s">
        <v>130</v>
      </c>
      <c r="C1" s="581" t="s">
        <v>142</v>
      </c>
      <c r="D1" s="579" t="s">
        <v>3</v>
      </c>
      <c r="E1" s="575" t="s">
        <v>143</v>
      </c>
      <c r="F1" s="580" t="s">
        <v>132</v>
      </c>
      <c r="G1" s="580"/>
      <c r="H1" s="579" t="s">
        <v>133</v>
      </c>
      <c r="I1" s="579"/>
      <c r="J1" s="579"/>
      <c r="K1" s="579" t="s">
        <v>84</v>
      </c>
      <c r="L1" s="579"/>
      <c r="M1" s="579"/>
      <c r="O1" s="551" t="s">
        <v>138</v>
      </c>
      <c r="P1" s="551"/>
      <c r="Q1" s="551" t="s">
        <v>14</v>
      </c>
      <c r="R1" s="551"/>
      <c r="S1" s="551"/>
      <c r="T1" s="551"/>
      <c r="U1" s="551" t="s">
        <v>115</v>
      </c>
      <c r="V1" s="551"/>
    </row>
    <row r="2" spans="1:22" ht="47.25" x14ac:dyDescent="0.25">
      <c r="A2" s="579"/>
      <c r="B2" s="579"/>
      <c r="C2" s="581"/>
      <c r="D2" s="579"/>
      <c r="E2" s="576"/>
      <c r="F2" s="87" t="s">
        <v>127</v>
      </c>
      <c r="G2" s="87" t="s">
        <v>131</v>
      </c>
      <c r="H2" s="82" t="s">
        <v>10</v>
      </c>
      <c r="I2" s="82" t="s">
        <v>134</v>
      </c>
      <c r="J2" s="82" t="s">
        <v>135</v>
      </c>
      <c r="K2" s="82" t="s">
        <v>10</v>
      </c>
      <c r="L2" s="82" t="s">
        <v>134</v>
      </c>
      <c r="M2" s="82" t="s">
        <v>135</v>
      </c>
      <c r="O2" s="96" t="s">
        <v>136</v>
      </c>
      <c r="P2" s="96" t="s">
        <v>137</v>
      </c>
      <c r="Q2" s="99" t="s">
        <v>107</v>
      </c>
      <c r="R2" s="99" t="s">
        <v>108</v>
      </c>
      <c r="S2" s="99" t="s">
        <v>109</v>
      </c>
      <c r="T2" s="100" t="s">
        <v>110</v>
      </c>
      <c r="U2" s="96" t="s">
        <v>139</v>
      </c>
      <c r="V2" s="102" t="s">
        <v>140</v>
      </c>
    </row>
    <row r="3" spans="1:22" ht="19.5" x14ac:dyDescent="0.25">
      <c r="A3" s="83">
        <v>1</v>
      </c>
      <c r="B3" s="85">
        <v>1</v>
      </c>
      <c r="C3" s="117"/>
      <c r="D3" s="107"/>
      <c r="E3" s="83" t="s">
        <v>106</v>
      </c>
      <c r="F3" s="110"/>
      <c r="G3" s="110"/>
      <c r="H3" s="83"/>
      <c r="I3" s="83"/>
      <c r="J3" s="90"/>
      <c r="K3" s="94"/>
      <c r="L3" s="94"/>
      <c r="M3" s="90"/>
      <c r="O3" s="83"/>
      <c r="P3" s="83"/>
      <c r="Q3" s="83"/>
      <c r="R3" s="83"/>
      <c r="S3" s="83"/>
      <c r="T3" s="101"/>
      <c r="U3" s="83"/>
      <c r="V3" s="103"/>
    </row>
    <row r="4" spans="1:22" ht="19.5" x14ac:dyDescent="0.25">
      <c r="A4" s="83">
        <v>2</v>
      </c>
      <c r="B4" s="85"/>
      <c r="C4" s="118"/>
      <c r="D4" s="92"/>
      <c r="E4" s="83" t="s">
        <v>106</v>
      </c>
      <c r="F4" s="111"/>
      <c r="G4" s="111"/>
      <c r="H4" s="84"/>
      <c r="I4" s="84"/>
      <c r="J4" s="91"/>
      <c r="K4" s="80"/>
      <c r="L4" s="80"/>
      <c r="M4" s="90"/>
      <c r="O4" s="84"/>
      <c r="P4" s="84"/>
      <c r="Q4" s="84"/>
      <c r="R4" s="84"/>
      <c r="S4" s="84"/>
      <c r="T4" s="88"/>
      <c r="U4" s="84"/>
      <c r="V4" s="104"/>
    </row>
    <row r="5" spans="1:22" ht="19.5" x14ac:dyDescent="0.25">
      <c r="A5" s="83">
        <v>3</v>
      </c>
      <c r="B5" s="86"/>
      <c r="C5" s="118"/>
      <c r="D5" s="92"/>
      <c r="E5" s="83" t="s">
        <v>106</v>
      </c>
      <c r="F5" s="111"/>
      <c r="G5" s="111"/>
      <c r="H5" s="84"/>
      <c r="I5" s="84"/>
      <c r="J5" s="91"/>
      <c r="K5" s="80"/>
      <c r="L5" s="80"/>
      <c r="M5" s="91"/>
      <c r="O5" s="84"/>
      <c r="P5" s="84"/>
      <c r="Q5" s="84"/>
      <c r="R5" s="84"/>
      <c r="S5" s="84"/>
      <c r="T5" s="88"/>
      <c r="U5" s="84"/>
      <c r="V5" s="104"/>
    </row>
    <row r="6" spans="1:22" ht="19.5" x14ac:dyDescent="0.25">
      <c r="A6" s="83">
        <v>4</v>
      </c>
      <c r="B6" s="85"/>
      <c r="C6" s="118"/>
      <c r="D6" s="92"/>
      <c r="E6" s="83" t="s">
        <v>106</v>
      </c>
      <c r="F6" s="111"/>
      <c r="G6" s="111"/>
      <c r="H6" s="84"/>
      <c r="I6" s="84"/>
      <c r="J6" s="91"/>
      <c r="K6" s="80"/>
      <c r="L6" s="80"/>
      <c r="M6" s="91"/>
      <c r="O6" s="84"/>
      <c r="P6" s="84"/>
      <c r="Q6" s="84"/>
      <c r="R6" s="84"/>
      <c r="S6" s="84"/>
      <c r="T6" s="88"/>
      <c r="U6" s="84"/>
      <c r="V6" s="104"/>
    </row>
    <row r="7" spans="1:22" ht="19.5" x14ac:dyDescent="0.25">
      <c r="A7" s="83">
        <v>5</v>
      </c>
      <c r="B7" s="85"/>
      <c r="C7" s="118"/>
      <c r="D7" s="92"/>
      <c r="E7" s="83" t="s">
        <v>106</v>
      </c>
      <c r="F7" s="111"/>
      <c r="G7" s="111"/>
      <c r="H7" s="84"/>
      <c r="I7" s="84"/>
      <c r="J7" s="91"/>
      <c r="K7" s="80"/>
      <c r="L7" s="80"/>
      <c r="M7" s="91"/>
      <c r="O7" s="84"/>
      <c r="P7" s="84"/>
      <c r="Q7" s="84"/>
      <c r="R7" s="84"/>
      <c r="S7" s="84"/>
      <c r="T7" s="88"/>
      <c r="U7" s="84"/>
      <c r="V7" s="104"/>
    </row>
    <row r="8" spans="1:22" ht="19.5" x14ac:dyDescent="0.25">
      <c r="A8" s="83">
        <v>6</v>
      </c>
      <c r="B8" s="86"/>
      <c r="C8" s="118"/>
      <c r="D8" s="92"/>
      <c r="E8" s="83" t="s">
        <v>106</v>
      </c>
      <c r="F8" s="111"/>
      <c r="G8" s="111"/>
      <c r="H8" s="84"/>
      <c r="I8" s="84"/>
      <c r="J8" s="91"/>
      <c r="K8" s="80"/>
      <c r="L8" s="80"/>
      <c r="M8" s="91"/>
      <c r="O8" s="84"/>
      <c r="P8" s="84"/>
      <c r="Q8" s="84"/>
      <c r="R8" s="84"/>
      <c r="S8" s="84"/>
      <c r="T8" s="88"/>
      <c r="U8" s="84"/>
      <c r="V8" s="104"/>
    </row>
    <row r="9" spans="1:22" ht="19.5" x14ac:dyDescent="0.25">
      <c r="A9" s="83">
        <v>7</v>
      </c>
      <c r="B9" s="85"/>
      <c r="C9" s="118"/>
      <c r="D9" s="92"/>
      <c r="E9" s="83" t="s">
        <v>106</v>
      </c>
      <c r="F9" s="111"/>
      <c r="G9" s="111"/>
      <c r="H9" s="84"/>
      <c r="I9" s="84"/>
      <c r="J9" s="91"/>
      <c r="K9" s="80"/>
      <c r="L9" s="80"/>
      <c r="M9" s="91"/>
      <c r="O9" s="84"/>
      <c r="P9" s="84"/>
      <c r="Q9" s="84"/>
      <c r="R9" s="84"/>
      <c r="S9" s="84"/>
      <c r="T9" s="88"/>
      <c r="U9" s="84"/>
      <c r="V9" s="104"/>
    </row>
    <row r="10" spans="1:22" ht="19.5" x14ac:dyDescent="0.25">
      <c r="A10" s="83">
        <v>8</v>
      </c>
      <c r="B10" s="85"/>
      <c r="C10" s="118"/>
      <c r="D10" s="92"/>
      <c r="E10" s="83" t="s">
        <v>106</v>
      </c>
      <c r="F10" s="111"/>
      <c r="G10" s="111"/>
      <c r="H10" s="84"/>
      <c r="I10" s="84"/>
      <c r="J10" s="91"/>
      <c r="K10" s="80"/>
      <c r="L10" s="80"/>
      <c r="M10" s="91"/>
      <c r="O10" s="84"/>
      <c r="P10" s="84"/>
      <c r="Q10" s="84"/>
      <c r="R10" s="84"/>
      <c r="S10" s="84"/>
      <c r="T10" s="88"/>
      <c r="U10" s="84"/>
      <c r="V10" s="104"/>
    </row>
    <row r="11" spans="1:22" ht="19.5" x14ac:dyDescent="0.25">
      <c r="A11" s="83">
        <v>9</v>
      </c>
      <c r="B11" s="86"/>
      <c r="C11" s="118"/>
      <c r="D11" s="92"/>
      <c r="E11" s="83" t="s">
        <v>106</v>
      </c>
      <c r="F11" s="111"/>
      <c r="G11" s="111"/>
      <c r="H11" s="84"/>
      <c r="I11" s="84"/>
      <c r="J11" s="91"/>
      <c r="K11" s="80"/>
      <c r="L11" s="80"/>
      <c r="M11" s="91"/>
      <c r="O11" s="84"/>
      <c r="P11" s="84"/>
      <c r="Q11" s="84"/>
      <c r="R11" s="84"/>
      <c r="S11" s="84"/>
      <c r="T11" s="88"/>
      <c r="U11" s="84"/>
      <c r="V11" s="104"/>
    </row>
    <row r="12" spans="1:22" ht="19.5" x14ac:dyDescent="0.25">
      <c r="A12" s="83">
        <v>10</v>
      </c>
      <c r="B12" s="85"/>
      <c r="C12" s="118"/>
      <c r="D12" s="92"/>
      <c r="E12" s="83" t="s">
        <v>106</v>
      </c>
      <c r="F12" s="111"/>
      <c r="G12" s="111"/>
      <c r="H12" s="84"/>
      <c r="I12" s="84"/>
      <c r="J12" s="91"/>
      <c r="K12" s="80"/>
      <c r="L12" s="80"/>
      <c r="M12" s="91"/>
      <c r="O12" s="84"/>
      <c r="P12" s="84"/>
      <c r="Q12" s="84"/>
      <c r="R12" s="84"/>
      <c r="S12" s="84"/>
      <c r="T12" s="88"/>
      <c r="U12" s="84"/>
      <c r="V12" s="104"/>
    </row>
    <row r="13" spans="1:22" ht="19.5" x14ac:dyDescent="0.25">
      <c r="A13" s="83">
        <v>11</v>
      </c>
      <c r="B13" s="85"/>
      <c r="C13" s="118"/>
      <c r="D13" s="92"/>
      <c r="E13" s="83" t="s">
        <v>106</v>
      </c>
      <c r="F13" s="111"/>
      <c r="G13" s="111"/>
      <c r="H13" s="84"/>
      <c r="I13" s="84"/>
      <c r="J13" s="91"/>
      <c r="K13" s="80"/>
      <c r="L13" s="80"/>
      <c r="M13" s="91"/>
      <c r="O13" s="84"/>
      <c r="P13" s="84"/>
      <c r="Q13" s="84"/>
      <c r="R13" s="84"/>
      <c r="S13" s="84"/>
      <c r="T13" s="88"/>
      <c r="U13" s="84"/>
      <c r="V13" s="104"/>
    </row>
    <row r="14" spans="1:22" ht="19.5" x14ac:dyDescent="0.25">
      <c r="A14" s="83">
        <v>12</v>
      </c>
      <c r="B14" s="86"/>
      <c r="C14" s="118"/>
      <c r="D14" s="92"/>
      <c r="E14" s="83" t="s">
        <v>106</v>
      </c>
      <c r="F14" s="111"/>
      <c r="G14" s="111"/>
      <c r="H14" s="84"/>
      <c r="I14" s="84"/>
      <c r="J14" s="91"/>
      <c r="K14" s="80"/>
      <c r="L14" s="80"/>
      <c r="M14" s="91"/>
      <c r="O14" s="84"/>
      <c r="P14" s="84"/>
      <c r="Q14" s="84"/>
      <c r="R14" s="84"/>
      <c r="S14" s="84"/>
      <c r="T14" s="88"/>
      <c r="U14" s="84"/>
      <c r="V14" s="104"/>
    </row>
    <row r="15" spans="1:22" ht="19.5" x14ac:dyDescent="0.25">
      <c r="A15" s="83">
        <v>13</v>
      </c>
      <c r="B15" s="85"/>
      <c r="C15" s="118"/>
      <c r="D15" s="92"/>
      <c r="E15" s="83" t="s">
        <v>106</v>
      </c>
      <c r="F15" s="111"/>
      <c r="G15" s="111"/>
      <c r="H15" s="84"/>
      <c r="I15" s="84"/>
      <c r="J15" s="91"/>
      <c r="K15" s="80"/>
      <c r="L15" s="80"/>
      <c r="M15" s="91"/>
      <c r="O15" s="84"/>
      <c r="P15" s="84"/>
      <c r="Q15" s="84"/>
      <c r="R15" s="84"/>
      <c r="S15" s="84"/>
      <c r="T15" s="88"/>
      <c r="U15" s="84"/>
      <c r="V15" s="104"/>
    </row>
    <row r="16" spans="1:22" ht="19.5" x14ac:dyDescent="0.25">
      <c r="A16" s="83">
        <v>14</v>
      </c>
      <c r="B16" s="86"/>
      <c r="C16" s="118"/>
      <c r="D16" s="92"/>
      <c r="E16" s="83" t="s">
        <v>106</v>
      </c>
      <c r="F16" s="111"/>
      <c r="G16" s="111"/>
      <c r="H16" s="84"/>
      <c r="I16" s="84"/>
      <c r="J16" s="91"/>
      <c r="K16" s="80"/>
      <c r="L16" s="80"/>
      <c r="M16" s="91"/>
      <c r="O16" s="84"/>
      <c r="P16" s="84"/>
      <c r="Q16" s="84"/>
      <c r="R16" s="84"/>
      <c r="S16" s="84"/>
      <c r="T16" s="88"/>
      <c r="U16" s="84"/>
      <c r="V16" s="104"/>
    </row>
    <row r="17" spans="1:22" ht="19.5" x14ac:dyDescent="0.25">
      <c r="A17" s="83">
        <v>15</v>
      </c>
      <c r="B17" s="85"/>
      <c r="C17" s="118"/>
      <c r="D17" s="92"/>
      <c r="E17" s="83" t="s">
        <v>106</v>
      </c>
      <c r="F17" s="111"/>
      <c r="G17" s="111"/>
      <c r="H17" s="84"/>
      <c r="I17" s="84"/>
      <c r="J17" s="91"/>
      <c r="K17" s="80"/>
      <c r="L17" s="80"/>
      <c r="M17" s="91"/>
      <c r="O17" s="84"/>
      <c r="P17" s="84"/>
      <c r="Q17" s="84"/>
      <c r="R17" s="84"/>
      <c r="S17" s="84"/>
      <c r="T17" s="88"/>
      <c r="U17" s="84"/>
      <c r="V17" s="104"/>
    </row>
    <row r="18" spans="1:22" ht="19.5" x14ac:dyDescent="0.25">
      <c r="A18" s="83">
        <v>16</v>
      </c>
      <c r="B18" s="86"/>
      <c r="C18" s="118"/>
      <c r="D18" s="92"/>
      <c r="E18" s="83" t="s">
        <v>106</v>
      </c>
      <c r="F18" s="111"/>
      <c r="G18" s="111"/>
      <c r="H18" s="84"/>
      <c r="I18" s="84"/>
      <c r="J18" s="91"/>
      <c r="K18" s="80"/>
      <c r="L18" s="80"/>
      <c r="M18" s="91"/>
      <c r="O18" s="84"/>
      <c r="P18" s="84"/>
      <c r="Q18" s="84"/>
      <c r="R18" s="84"/>
      <c r="S18" s="84"/>
      <c r="T18" s="88"/>
      <c r="U18" s="84"/>
      <c r="V18" s="104"/>
    </row>
    <row r="19" spans="1:22" ht="19.5" x14ac:dyDescent="0.25">
      <c r="A19" s="83">
        <v>17</v>
      </c>
      <c r="B19" s="85"/>
      <c r="C19" s="118"/>
      <c r="D19" s="92"/>
      <c r="E19" s="83" t="s">
        <v>106</v>
      </c>
      <c r="F19" s="111"/>
      <c r="G19" s="111"/>
      <c r="H19" s="84"/>
      <c r="I19" s="84"/>
      <c r="J19" s="91"/>
      <c r="K19" s="80"/>
      <c r="L19" s="80"/>
      <c r="M19" s="91"/>
      <c r="O19" s="84"/>
      <c r="P19" s="84"/>
      <c r="Q19" s="84"/>
      <c r="R19" s="84"/>
      <c r="S19" s="84"/>
      <c r="T19" s="88"/>
      <c r="U19" s="84"/>
      <c r="V19" s="104"/>
    </row>
    <row r="20" spans="1:22" ht="19.5" x14ac:dyDescent="0.25">
      <c r="A20" s="83">
        <v>18</v>
      </c>
      <c r="B20" s="86"/>
      <c r="C20" s="118"/>
      <c r="D20" s="92"/>
      <c r="E20" s="83" t="s">
        <v>106</v>
      </c>
      <c r="F20" s="111"/>
      <c r="G20" s="111"/>
      <c r="H20" s="84"/>
      <c r="I20" s="84"/>
      <c r="J20" s="91"/>
      <c r="K20" s="80"/>
      <c r="L20" s="80"/>
      <c r="M20" s="91"/>
      <c r="O20" s="84"/>
      <c r="P20" s="84"/>
      <c r="Q20" s="84"/>
      <c r="R20" s="84"/>
      <c r="S20" s="84"/>
      <c r="T20" s="88"/>
      <c r="U20" s="84"/>
      <c r="V20" s="104"/>
    </row>
    <row r="21" spans="1:22" ht="19.5" x14ac:dyDescent="0.25">
      <c r="A21" s="83">
        <v>19</v>
      </c>
      <c r="B21" s="85"/>
      <c r="C21" s="118"/>
      <c r="D21" s="92"/>
      <c r="E21" s="83" t="s">
        <v>106</v>
      </c>
      <c r="F21" s="111"/>
      <c r="G21" s="111"/>
      <c r="H21" s="84"/>
      <c r="I21" s="84"/>
      <c r="J21" s="91"/>
      <c r="K21" s="80"/>
      <c r="L21" s="80"/>
      <c r="M21" s="91"/>
      <c r="O21" s="84"/>
      <c r="P21" s="84"/>
      <c r="Q21" s="84"/>
      <c r="R21" s="84"/>
      <c r="S21" s="84"/>
      <c r="T21" s="88"/>
      <c r="U21" s="84"/>
      <c r="V21" s="104"/>
    </row>
    <row r="22" spans="1:22" ht="19.5" x14ac:dyDescent="0.25">
      <c r="A22" s="83">
        <v>20</v>
      </c>
      <c r="B22" s="86"/>
      <c r="C22" s="118"/>
      <c r="D22" s="92"/>
      <c r="E22" s="83" t="s">
        <v>106</v>
      </c>
      <c r="F22" s="111"/>
      <c r="G22" s="111"/>
      <c r="H22" s="84"/>
      <c r="I22" s="84"/>
      <c r="J22" s="91"/>
      <c r="K22" s="80"/>
      <c r="L22" s="80"/>
      <c r="M22" s="91"/>
      <c r="O22" s="84"/>
      <c r="P22" s="84"/>
      <c r="Q22" s="84"/>
      <c r="R22" s="84"/>
      <c r="S22" s="84"/>
      <c r="T22" s="88"/>
      <c r="U22" s="84"/>
      <c r="V22" s="104"/>
    </row>
    <row r="23" spans="1:22" ht="19.5" x14ac:dyDescent="0.25">
      <c r="A23" s="83">
        <v>21</v>
      </c>
      <c r="B23" s="85"/>
      <c r="C23" s="118"/>
      <c r="D23" s="92"/>
      <c r="E23" s="83" t="s">
        <v>106</v>
      </c>
      <c r="F23" s="111"/>
      <c r="G23" s="111"/>
      <c r="H23" s="84"/>
      <c r="I23" s="84"/>
      <c r="J23" s="91"/>
      <c r="K23" s="80"/>
      <c r="L23" s="80"/>
      <c r="M23" s="91"/>
      <c r="O23" s="84"/>
      <c r="P23" s="84"/>
      <c r="Q23" s="84"/>
      <c r="R23" s="84"/>
      <c r="S23" s="84"/>
      <c r="T23" s="88"/>
      <c r="U23" s="84"/>
      <c r="V23" s="104"/>
    </row>
    <row r="24" spans="1:22" ht="19.5" x14ac:dyDescent="0.25">
      <c r="A24" s="83">
        <v>22</v>
      </c>
      <c r="B24" s="86"/>
      <c r="C24" s="118"/>
      <c r="D24" s="92"/>
      <c r="E24" s="83" t="s">
        <v>106</v>
      </c>
      <c r="F24" s="111"/>
      <c r="G24" s="111"/>
      <c r="H24" s="84"/>
      <c r="I24" s="84"/>
      <c r="J24" s="91"/>
      <c r="K24" s="80"/>
      <c r="L24" s="80"/>
      <c r="M24" s="91"/>
      <c r="O24" s="84"/>
      <c r="P24" s="84"/>
      <c r="Q24" s="84"/>
      <c r="R24" s="84"/>
      <c r="S24" s="84"/>
      <c r="T24" s="88"/>
      <c r="U24" s="84"/>
      <c r="V24" s="104"/>
    </row>
    <row r="25" spans="1:22" ht="19.5" x14ac:dyDescent="0.25">
      <c r="A25" s="83">
        <v>23</v>
      </c>
      <c r="B25" s="85"/>
      <c r="C25" s="118"/>
      <c r="D25" s="92"/>
      <c r="E25" s="83" t="s">
        <v>106</v>
      </c>
      <c r="F25" s="111"/>
      <c r="G25" s="111"/>
      <c r="H25" s="84"/>
      <c r="I25" s="84"/>
      <c r="J25" s="91"/>
      <c r="K25" s="80"/>
      <c r="L25" s="80"/>
      <c r="M25" s="91"/>
      <c r="O25" s="84"/>
      <c r="P25" s="84"/>
      <c r="Q25" s="84"/>
      <c r="R25" s="84"/>
      <c r="S25" s="84"/>
      <c r="T25" s="88"/>
      <c r="U25" s="84"/>
      <c r="V25" s="104"/>
    </row>
    <row r="26" spans="1:22" ht="19.5" x14ac:dyDescent="0.25">
      <c r="A26" s="83">
        <v>24</v>
      </c>
      <c r="B26" s="86"/>
      <c r="C26" s="118"/>
      <c r="D26" s="92"/>
      <c r="E26" s="83" t="s">
        <v>106</v>
      </c>
      <c r="F26" s="111"/>
      <c r="G26" s="111"/>
      <c r="H26" s="84"/>
      <c r="I26" s="84"/>
      <c r="J26" s="91"/>
      <c r="K26" s="80"/>
      <c r="L26" s="80"/>
      <c r="M26" s="91"/>
      <c r="O26" s="84"/>
      <c r="P26" s="84"/>
      <c r="Q26" s="84"/>
      <c r="R26" s="84"/>
      <c r="S26" s="84"/>
      <c r="T26" s="88"/>
      <c r="U26" s="84"/>
      <c r="V26" s="104"/>
    </row>
    <row r="27" spans="1:22" ht="19.5" x14ac:dyDescent="0.25">
      <c r="A27" s="83">
        <v>25</v>
      </c>
      <c r="B27" s="85"/>
      <c r="C27" s="118"/>
      <c r="D27" s="92"/>
      <c r="E27" s="84" t="s">
        <v>145</v>
      </c>
      <c r="F27" s="111"/>
      <c r="G27" s="111"/>
      <c r="H27" s="84"/>
      <c r="I27" s="84"/>
      <c r="J27" s="91"/>
      <c r="K27" s="80"/>
      <c r="L27" s="80"/>
      <c r="M27" s="91"/>
      <c r="O27" s="84"/>
      <c r="P27" s="84"/>
      <c r="Q27" s="84"/>
      <c r="R27" s="84"/>
      <c r="S27" s="84"/>
      <c r="T27" s="88"/>
      <c r="U27" s="84"/>
      <c r="V27" s="104"/>
    </row>
    <row r="28" spans="1:22" ht="19.5" x14ac:dyDescent="0.25">
      <c r="A28" s="83">
        <v>26</v>
      </c>
      <c r="B28" s="86"/>
      <c r="C28" s="118"/>
      <c r="D28" s="92"/>
      <c r="E28" s="84" t="s">
        <v>145</v>
      </c>
      <c r="F28" s="111"/>
      <c r="G28" s="111"/>
      <c r="H28" s="84"/>
      <c r="I28" s="84"/>
      <c r="J28" s="91"/>
      <c r="K28" s="80"/>
      <c r="L28" s="80"/>
      <c r="M28" s="91"/>
      <c r="O28" s="84"/>
      <c r="P28" s="84"/>
      <c r="Q28" s="84"/>
      <c r="R28" s="84"/>
      <c r="S28" s="84"/>
      <c r="T28" s="88"/>
      <c r="U28" s="84"/>
      <c r="V28" s="104"/>
    </row>
    <row r="29" spans="1:22" ht="19.5" x14ac:dyDescent="0.25">
      <c r="A29" s="83">
        <v>27</v>
      </c>
      <c r="B29" s="85"/>
      <c r="C29" s="118"/>
      <c r="D29" s="92"/>
      <c r="E29" s="84" t="s">
        <v>145</v>
      </c>
      <c r="F29" s="111"/>
      <c r="G29" s="111"/>
      <c r="H29" s="84"/>
      <c r="I29" s="84"/>
      <c r="J29" s="91"/>
      <c r="K29" s="80"/>
      <c r="L29" s="80"/>
      <c r="M29" s="91"/>
      <c r="O29" s="84"/>
      <c r="P29" s="84"/>
      <c r="Q29" s="84"/>
      <c r="R29" s="84"/>
      <c r="S29" s="84"/>
      <c r="T29" s="88"/>
      <c r="U29" s="84"/>
      <c r="V29" s="104"/>
    </row>
    <row r="30" spans="1:22" s="136" customFormat="1" ht="19.5" x14ac:dyDescent="0.25">
      <c r="A30" s="129">
        <v>28</v>
      </c>
      <c r="B30" s="139"/>
      <c r="C30" s="131"/>
      <c r="D30" s="132"/>
      <c r="E30" s="84" t="s">
        <v>145</v>
      </c>
      <c r="F30" s="140"/>
      <c r="G30" s="111"/>
      <c r="H30" s="133"/>
      <c r="I30" s="133"/>
      <c r="J30" s="134"/>
      <c r="K30" s="135"/>
      <c r="L30" s="135"/>
      <c r="M30" s="134"/>
      <c r="O30" s="133"/>
      <c r="P30" s="133"/>
      <c r="Q30" s="133"/>
      <c r="R30" s="133"/>
      <c r="S30" s="133"/>
      <c r="T30" s="137"/>
      <c r="U30" s="133"/>
      <c r="V30" s="138"/>
    </row>
    <row r="31" spans="1:22" ht="19.5" x14ac:dyDescent="0.25">
      <c r="A31" s="83">
        <v>29</v>
      </c>
      <c r="B31" s="85"/>
      <c r="C31" s="118"/>
      <c r="D31" s="92"/>
      <c r="E31" s="84" t="s">
        <v>145</v>
      </c>
      <c r="F31" s="111"/>
      <c r="G31" s="111"/>
      <c r="H31" s="84"/>
      <c r="I31" s="84"/>
      <c r="J31" s="91"/>
      <c r="K31" s="80"/>
      <c r="L31" s="80"/>
      <c r="M31" s="91"/>
      <c r="O31" s="84"/>
      <c r="P31" s="84"/>
      <c r="Q31" s="84"/>
      <c r="R31" s="84"/>
      <c r="S31" s="84"/>
      <c r="T31" s="88"/>
      <c r="U31" s="84"/>
      <c r="V31" s="104"/>
    </row>
    <row r="32" spans="1:22" ht="19.5" x14ac:dyDescent="0.25">
      <c r="A32" s="83">
        <v>30</v>
      </c>
      <c r="B32" s="86"/>
      <c r="C32" s="118"/>
      <c r="D32" s="92"/>
      <c r="E32" s="84" t="s">
        <v>145</v>
      </c>
      <c r="F32" s="111"/>
      <c r="G32" s="111"/>
      <c r="H32" s="84"/>
      <c r="I32" s="84"/>
      <c r="J32" s="91"/>
      <c r="K32" s="80"/>
      <c r="L32" s="80"/>
      <c r="M32" s="91"/>
      <c r="O32" s="84"/>
      <c r="P32" s="84"/>
      <c r="Q32" s="84"/>
      <c r="R32" s="84"/>
      <c r="S32" s="84"/>
      <c r="T32" s="88"/>
      <c r="U32" s="84"/>
      <c r="V32" s="104"/>
    </row>
    <row r="33" spans="1:22" ht="19.5" x14ac:dyDescent="0.25">
      <c r="A33" s="83">
        <v>31</v>
      </c>
      <c r="B33" s="85"/>
      <c r="C33" s="118"/>
      <c r="D33" s="92"/>
      <c r="E33" s="84" t="s">
        <v>145</v>
      </c>
      <c r="F33" s="111"/>
      <c r="G33" s="111"/>
      <c r="H33" s="84"/>
      <c r="I33" s="84"/>
      <c r="J33" s="91"/>
      <c r="K33" s="80"/>
      <c r="L33" s="80"/>
      <c r="M33" s="91"/>
      <c r="O33" s="84"/>
      <c r="P33" s="84"/>
      <c r="Q33" s="84"/>
      <c r="R33" s="84"/>
      <c r="S33" s="84"/>
      <c r="T33" s="88"/>
      <c r="U33" s="84"/>
      <c r="V33" s="104"/>
    </row>
    <row r="34" spans="1:22" ht="19.5" x14ac:dyDescent="0.25">
      <c r="A34" s="83">
        <v>32</v>
      </c>
      <c r="B34" s="86"/>
      <c r="C34" s="118"/>
      <c r="D34" s="92"/>
      <c r="E34" s="84" t="s">
        <v>145</v>
      </c>
      <c r="F34" s="111"/>
      <c r="G34" s="111"/>
      <c r="H34" s="84"/>
      <c r="I34" s="84"/>
      <c r="J34" s="91"/>
      <c r="K34" s="80"/>
      <c r="L34" s="80"/>
      <c r="M34" s="91"/>
      <c r="O34" s="84"/>
      <c r="P34" s="84"/>
      <c r="Q34" s="84"/>
      <c r="R34" s="84"/>
      <c r="S34" s="84"/>
      <c r="T34" s="88"/>
      <c r="U34" s="84"/>
      <c r="V34" s="104"/>
    </row>
    <row r="35" spans="1:22" ht="19.5" x14ac:dyDescent="0.25">
      <c r="A35" s="83">
        <v>33</v>
      </c>
      <c r="B35" s="85"/>
      <c r="C35" s="118"/>
      <c r="D35" s="92"/>
      <c r="E35" s="84" t="s">
        <v>145</v>
      </c>
      <c r="F35" s="111"/>
      <c r="G35" s="111"/>
      <c r="H35" s="84"/>
      <c r="I35" s="84"/>
      <c r="J35" s="91"/>
      <c r="K35" s="80"/>
      <c r="L35" s="80"/>
      <c r="M35" s="91"/>
      <c r="O35" s="84"/>
      <c r="P35" s="84"/>
      <c r="Q35" s="84"/>
      <c r="R35" s="84"/>
      <c r="S35" s="84"/>
      <c r="T35" s="88"/>
      <c r="U35" s="84"/>
      <c r="V35" s="104"/>
    </row>
    <row r="36" spans="1:22" ht="19.5" x14ac:dyDescent="0.25">
      <c r="A36" s="83">
        <v>34</v>
      </c>
      <c r="B36" s="86"/>
      <c r="C36" s="118"/>
      <c r="D36" s="92"/>
      <c r="E36" s="84" t="s">
        <v>145</v>
      </c>
      <c r="F36" s="111"/>
      <c r="G36" s="111"/>
      <c r="H36" s="84"/>
      <c r="I36" s="84"/>
      <c r="J36" s="91"/>
      <c r="K36" s="80"/>
      <c r="L36" s="80"/>
      <c r="M36" s="91"/>
      <c r="O36" s="84"/>
      <c r="P36" s="84"/>
      <c r="Q36" s="84"/>
      <c r="R36" s="84"/>
      <c r="S36" s="84"/>
      <c r="T36" s="88"/>
      <c r="U36" s="84"/>
      <c r="V36" s="104"/>
    </row>
    <row r="37" spans="1:22" ht="19.5" x14ac:dyDescent="0.25">
      <c r="A37" s="83">
        <v>35</v>
      </c>
      <c r="B37" s="86"/>
      <c r="C37" s="118"/>
      <c r="D37" s="92"/>
      <c r="E37" s="84" t="s">
        <v>145</v>
      </c>
      <c r="F37" s="111"/>
      <c r="G37" s="111"/>
      <c r="H37" s="84"/>
      <c r="I37" s="84"/>
      <c r="J37" s="91"/>
      <c r="K37" s="80"/>
      <c r="L37" s="80"/>
      <c r="M37" s="91"/>
      <c r="O37" s="84"/>
      <c r="P37" s="84"/>
      <c r="Q37" s="84"/>
      <c r="R37" s="84"/>
      <c r="S37" s="84"/>
      <c r="T37" s="88"/>
      <c r="U37" s="84"/>
      <c r="V37" s="104"/>
    </row>
    <row r="38" spans="1:22" ht="19.5" x14ac:dyDescent="0.25">
      <c r="A38" s="83">
        <v>36</v>
      </c>
      <c r="B38" s="85"/>
      <c r="C38" s="118"/>
      <c r="D38" s="92"/>
      <c r="E38" s="84" t="s">
        <v>145</v>
      </c>
      <c r="F38" s="111"/>
      <c r="G38" s="111"/>
      <c r="H38" s="84"/>
      <c r="I38" s="84"/>
      <c r="J38" s="91"/>
      <c r="K38" s="80"/>
      <c r="L38" s="80"/>
      <c r="M38" s="91"/>
      <c r="O38" s="84"/>
      <c r="P38" s="84"/>
      <c r="Q38" s="84"/>
      <c r="R38" s="84"/>
      <c r="S38" s="84"/>
      <c r="T38" s="88"/>
      <c r="U38" s="84"/>
      <c r="V38" s="104"/>
    </row>
    <row r="39" spans="1:22" ht="19.5" x14ac:dyDescent="0.25">
      <c r="A39" s="83">
        <v>37</v>
      </c>
      <c r="B39" s="86"/>
      <c r="C39" s="118"/>
      <c r="D39" s="92"/>
      <c r="E39" s="84" t="s">
        <v>145</v>
      </c>
      <c r="F39" s="111"/>
      <c r="G39" s="111"/>
      <c r="H39" s="84"/>
      <c r="I39" s="84"/>
      <c r="J39" s="91"/>
      <c r="K39" s="80"/>
      <c r="L39" s="80"/>
      <c r="M39" s="91"/>
      <c r="O39" s="84"/>
      <c r="P39" s="84"/>
      <c r="Q39" s="84"/>
      <c r="R39" s="84"/>
      <c r="S39" s="84"/>
      <c r="T39" s="88"/>
      <c r="U39" s="84"/>
      <c r="V39" s="104"/>
    </row>
    <row r="40" spans="1:22" s="136" customFormat="1" ht="19.5" x14ac:dyDescent="0.25">
      <c r="A40" s="129">
        <v>38</v>
      </c>
      <c r="B40" s="130"/>
      <c r="C40" s="131"/>
      <c r="D40" s="132"/>
      <c r="E40" s="84" t="s">
        <v>145</v>
      </c>
      <c r="F40" s="111"/>
      <c r="G40" s="111"/>
      <c r="H40" s="133"/>
      <c r="I40" s="133"/>
      <c r="J40" s="134"/>
      <c r="K40" s="135"/>
      <c r="L40" s="135"/>
      <c r="M40" s="134"/>
      <c r="O40" s="133"/>
      <c r="P40" s="133"/>
      <c r="Q40" s="133"/>
      <c r="R40" s="133"/>
      <c r="S40" s="133"/>
      <c r="T40" s="137"/>
      <c r="U40" s="133"/>
      <c r="V40" s="138"/>
    </row>
    <row r="41" spans="1:22" s="136" customFormat="1" ht="19.5" x14ac:dyDescent="0.25">
      <c r="A41" s="129">
        <v>39</v>
      </c>
      <c r="B41" s="139"/>
      <c r="C41" s="131"/>
      <c r="D41" s="132"/>
      <c r="E41" s="84" t="s">
        <v>145</v>
      </c>
      <c r="F41" s="111"/>
      <c r="G41" s="111"/>
      <c r="H41" s="133"/>
      <c r="I41" s="133"/>
      <c r="J41" s="134"/>
      <c r="K41" s="135"/>
      <c r="L41" s="135"/>
      <c r="M41" s="134"/>
      <c r="O41" s="133"/>
      <c r="P41" s="133"/>
      <c r="Q41" s="133"/>
      <c r="R41" s="133"/>
      <c r="S41" s="133"/>
      <c r="T41" s="137"/>
      <c r="U41" s="133"/>
      <c r="V41" s="138"/>
    </row>
    <row r="42" spans="1:22" s="136" customFormat="1" ht="19.5" x14ac:dyDescent="0.25">
      <c r="A42" s="129">
        <v>40</v>
      </c>
      <c r="B42" s="139"/>
      <c r="C42" s="131"/>
      <c r="D42" s="132"/>
      <c r="E42" s="84" t="s">
        <v>145</v>
      </c>
      <c r="F42" s="111"/>
      <c r="G42" s="111"/>
      <c r="H42" s="133"/>
      <c r="I42" s="133"/>
      <c r="J42" s="134"/>
      <c r="K42" s="135"/>
      <c r="L42" s="135"/>
      <c r="M42" s="134"/>
      <c r="O42" s="133"/>
      <c r="P42" s="133"/>
      <c r="Q42" s="133"/>
      <c r="R42" s="133"/>
      <c r="S42" s="133"/>
      <c r="T42" s="137"/>
      <c r="U42" s="133"/>
      <c r="V42" s="138"/>
    </row>
    <row r="43" spans="1:22" s="136" customFormat="1" ht="19.5" x14ac:dyDescent="0.25">
      <c r="A43" s="129">
        <v>41</v>
      </c>
      <c r="B43" s="130"/>
      <c r="C43" s="131"/>
      <c r="D43" s="132"/>
      <c r="E43" s="84" t="s">
        <v>145</v>
      </c>
      <c r="F43" s="111"/>
      <c r="G43" s="111"/>
      <c r="H43" s="133"/>
      <c r="I43" s="133"/>
      <c r="J43" s="134"/>
      <c r="K43" s="135"/>
      <c r="L43" s="135"/>
      <c r="M43" s="134"/>
      <c r="O43" s="133"/>
      <c r="P43" s="133"/>
      <c r="Q43" s="133"/>
      <c r="R43" s="133"/>
      <c r="S43" s="133"/>
      <c r="T43" s="137"/>
      <c r="U43" s="133"/>
      <c r="V43" s="138"/>
    </row>
    <row r="44" spans="1:22" ht="19.5" x14ac:dyDescent="0.25">
      <c r="A44" s="83">
        <v>42</v>
      </c>
      <c r="B44" s="86"/>
      <c r="C44" s="118"/>
      <c r="D44" s="92"/>
      <c r="E44" s="84" t="s">
        <v>145</v>
      </c>
      <c r="F44" s="111"/>
      <c r="G44" s="111"/>
      <c r="H44" s="84"/>
      <c r="I44" s="84"/>
      <c r="J44" s="91"/>
      <c r="K44" s="80"/>
      <c r="L44" s="80"/>
      <c r="M44" s="91"/>
      <c r="O44" s="84"/>
      <c r="P44" s="84"/>
      <c r="Q44" s="84"/>
      <c r="R44" s="84"/>
      <c r="S44" s="84"/>
      <c r="T44" s="88"/>
      <c r="U44" s="84"/>
      <c r="V44" s="104"/>
    </row>
    <row r="45" spans="1:22" ht="19.5" x14ac:dyDescent="0.25">
      <c r="A45" s="83">
        <v>43</v>
      </c>
      <c r="B45" s="85"/>
      <c r="C45" s="118"/>
      <c r="D45" s="92"/>
      <c r="E45" s="84" t="s">
        <v>145</v>
      </c>
      <c r="F45" s="111"/>
      <c r="G45" s="111"/>
      <c r="H45" s="84"/>
      <c r="I45" s="84"/>
      <c r="J45" s="91"/>
      <c r="K45" s="80"/>
      <c r="L45" s="80"/>
      <c r="M45" s="91"/>
      <c r="O45" s="84"/>
      <c r="P45" s="84"/>
      <c r="Q45" s="84"/>
      <c r="R45" s="84"/>
      <c r="S45" s="84"/>
      <c r="T45" s="88"/>
      <c r="U45" s="84"/>
      <c r="V45" s="104"/>
    </row>
    <row r="46" spans="1:22" ht="19.5" x14ac:dyDescent="0.25">
      <c r="A46" s="83">
        <v>44</v>
      </c>
      <c r="B46" s="86"/>
      <c r="C46" s="118"/>
      <c r="D46" s="92"/>
      <c r="E46" s="84" t="s">
        <v>145</v>
      </c>
      <c r="F46" s="111"/>
      <c r="G46" s="111"/>
      <c r="H46" s="84"/>
      <c r="I46" s="84"/>
      <c r="J46" s="91"/>
      <c r="K46" s="80"/>
      <c r="L46" s="80"/>
      <c r="M46" s="91"/>
      <c r="O46" s="84"/>
      <c r="P46" s="84"/>
      <c r="Q46" s="84"/>
      <c r="R46" s="84"/>
      <c r="S46" s="84"/>
      <c r="T46" s="88"/>
      <c r="U46" s="84"/>
      <c r="V46" s="104"/>
    </row>
    <row r="47" spans="1:22" ht="19.5" x14ac:dyDescent="0.25">
      <c r="A47" s="83">
        <v>45</v>
      </c>
      <c r="B47" s="85"/>
      <c r="C47" s="118"/>
      <c r="D47" s="92"/>
      <c r="E47" s="84" t="s">
        <v>145</v>
      </c>
      <c r="F47" s="111"/>
      <c r="G47" s="111"/>
      <c r="H47" s="84"/>
      <c r="I47" s="84"/>
      <c r="J47" s="91"/>
      <c r="K47" s="80"/>
      <c r="L47" s="80"/>
      <c r="M47" s="91"/>
      <c r="O47" s="84"/>
      <c r="P47" s="84"/>
      <c r="Q47" s="84"/>
      <c r="R47" s="84"/>
      <c r="S47" s="84"/>
      <c r="T47" s="88"/>
      <c r="U47" s="84"/>
      <c r="V47" s="104"/>
    </row>
    <row r="48" spans="1:22" ht="19.5" x14ac:dyDescent="0.25">
      <c r="A48" s="83">
        <v>46</v>
      </c>
      <c r="B48" s="86"/>
      <c r="C48" s="118"/>
      <c r="D48" s="92"/>
      <c r="E48" s="84" t="s">
        <v>145</v>
      </c>
      <c r="F48" s="111"/>
      <c r="G48" s="111"/>
      <c r="H48" s="84"/>
      <c r="I48" s="84"/>
      <c r="J48" s="91"/>
      <c r="K48" s="80"/>
      <c r="L48" s="80"/>
      <c r="M48" s="91"/>
      <c r="O48" s="84"/>
      <c r="P48" s="84"/>
      <c r="Q48" s="84"/>
      <c r="R48" s="84"/>
      <c r="S48" s="84"/>
      <c r="T48" s="88"/>
      <c r="U48" s="84"/>
      <c r="V48" s="104"/>
    </row>
    <row r="49" spans="1:22" ht="19.5" x14ac:dyDescent="0.25">
      <c r="A49" s="83">
        <v>47</v>
      </c>
      <c r="B49" s="85"/>
      <c r="C49" s="118"/>
      <c r="D49" s="92"/>
      <c r="E49" s="84" t="s">
        <v>145</v>
      </c>
      <c r="F49" s="111"/>
      <c r="G49" s="111"/>
      <c r="H49" s="84"/>
      <c r="I49" s="84"/>
      <c r="J49" s="91"/>
      <c r="K49" s="80"/>
      <c r="L49" s="80"/>
      <c r="M49" s="91"/>
      <c r="O49" s="84"/>
      <c r="P49" s="84"/>
      <c r="Q49" s="84"/>
      <c r="R49" s="84"/>
      <c r="S49" s="84"/>
      <c r="T49" s="88"/>
      <c r="U49" s="84"/>
      <c r="V49" s="104"/>
    </row>
    <row r="50" spans="1:22" ht="19.5" x14ac:dyDescent="0.25">
      <c r="A50" s="83">
        <v>48</v>
      </c>
      <c r="B50" s="86"/>
      <c r="C50" s="118"/>
      <c r="D50" s="92"/>
      <c r="E50" s="84" t="s">
        <v>145</v>
      </c>
      <c r="F50" s="111"/>
      <c r="G50" s="111"/>
      <c r="H50" s="84"/>
      <c r="I50" s="84"/>
      <c r="J50" s="91"/>
      <c r="K50" s="80"/>
      <c r="L50" s="80"/>
      <c r="M50" s="91"/>
      <c r="O50" s="84"/>
      <c r="P50" s="84"/>
      <c r="Q50" s="84"/>
      <c r="R50" s="84"/>
      <c r="S50" s="84"/>
      <c r="T50" s="88"/>
      <c r="U50" s="84"/>
      <c r="V50" s="104"/>
    </row>
    <row r="51" spans="1:22" ht="19.5" x14ac:dyDescent="0.25">
      <c r="A51" s="83">
        <v>49</v>
      </c>
      <c r="B51" s="85"/>
      <c r="C51" s="118"/>
      <c r="D51" s="92"/>
      <c r="E51" s="84" t="s">
        <v>147</v>
      </c>
      <c r="F51" s="111"/>
      <c r="G51" s="111"/>
      <c r="H51" s="84"/>
      <c r="I51" s="84"/>
      <c r="J51" s="91"/>
      <c r="K51" s="80"/>
      <c r="L51" s="80"/>
      <c r="M51" s="91"/>
      <c r="O51" s="84"/>
      <c r="P51" s="84"/>
      <c r="Q51" s="84"/>
      <c r="R51" s="84"/>
      <c r="S51" s="84"/>
      <c r="T51" s="88"/>
      <c r="U51" s="84"/>
      <c r="V51" s="104"/>
    </row>
    <row r="52" spans="1:22" ht="19.5" x14ac:dyDescent="0.25">
      <c r="A52" s="83">
        <v>50</v>
      </c>
      <c r="B52" s="86"/>
      <c r="C52" s="118"/>
      <c r="D52" s="92"/>
      <c r="E52" s="84" t="s">
        <v>147</v>
      </c>
      <c r="F52" s="111"/>
      <c r="G52" s="111"/>
      <c r="H52" s="84"/>
      <c r="I52" s="84"/>
      <c r="J52" s="91"/>
      <c r="K52" s="80"/>
      <c r="L52" s="80"/>
      <c r="M52" s="91"/>
      <c r="O52" s="84"/>
      <c r="P52" s="84"/>
      <c r="Q52" s="84"/>
      <c r="R52" s="84"/>
      <c r="S52" s="84"/>
      <c r="T52" s="88"/>
      <c r="U52" s="84"/>
      <c r="V52" s="104"/>
    </row>
    <row r="53" spans="1:22" ht="19.5" x14ac:dyDescent="0.25">
      <c r="A53" s="83">
        <v>51</v>
      </c>
      <c r="B53" s="85"/>
      <c r="C53" s="118"/>
      <c r="D53" s="92"/>
      <c r="E53" s="84" t="s">
        <v>147</v>
      </c>
      <c r="F53" s="111"/>
      <c r="G53" s="111"/>
      <c r="H53" s="84"/>
      <c r="I53" s="84"/>
      <c r="J53" s="91"/>
      <c r="K53" s="80"/>
      <c r="L53" s="80"/>
      <c r="M53" s="91"/>
      <c r="O53" s="84"/>
      <c r="P53" s="84"/>
      <c r="Q53" s="84"/>
      <c r="R53" s="84"/>
      <c r="S53" s="84"/>
      <c r="T53" s="88"/>
      <c r="U53" s="84"/>
      <c r="V53" s="104"/>
    </row>
    <row r="54" spans="1:22" ht="19.5" x14ac:dyDescent="0.25">
      <c r="A54" s="83">
        <v>52</v>
      </c>
      <c r="B54" s="85"/>
      <c r="C54" s="118"/>
      <c r="D54" s="92"/>
      <c r="E54" s="84" t="s">
        <v>147</v>
      </c>
      <c r="F54" s="111"/>
      <c r="G54" s="111"/>
      <c r="H54" s="84"/>
      <c r="I54" s="84"/>
      <c r="J54" s="91"/>
      <c r="K54" s="80"/>
      <c r="L54" s="80"/>
      <c r="M54" s="91"/>
      <c r="O54" s="84"/>
      <c r="P54" s="84"/>
      <c r="Q54" s="84"/>
      <c r="R54" s="84"/>
      <c r="S54" s="84"/>
      <c r="T54" s="88"/>
      <c r="U54" s="84"/>
      <c r="V54" s="104"/>
    </row>
    <row r="55" spans="1:22" ht="19.5" x14ac:dyDescent="0.25">
      <c r="A55" s="83">
        <v>53</v>
      </c>
      <c r="B55" s="86"/>
      <c r="C55" s="118"/>
      <c r="D55" s="92"/>
      <c r="E55" s="84" t="s">
        <v>147</v>
      </c>
      <c r="F55" s="111"/>
      <c r="G55" s="111"/>
      <c r="H55" s="84"/>
      <c r="I55" s="84"/>
      <c r="J55" s="91"/>
      <c r="K55" s="80"/>
      <c r="L55" s="80"/>
      <c r="M55" s="91"/>
      <c r="O55" s="84"/>
      <c r="P55" s="84"/>
      <c r="Q55" s="84"/>
      <c r="R55" s="84"/>
      <c r="S55" s="84"/>
      <c r="T55" s="88"/>
      <c r="U55" s="84"/>
      <c r="V55" s="104"/>
    </row>
    <row r="56" spans="1:22" ht="19.5" x14ac:dyDescent="0.25">
      <c r="A56" s="83">
        <v>54</v>
      </c>
      <c r="B56" s="85"/>
      <c r="C56" s="118"/>
      <c r="D56" s="92"/>
      <c r="E56" s="84" t="s">
        <v>147</v>
      </c>
      <c r="F56" s="111"/>
      <c r="G56" s="111"/>
      <c r="H56" s="84"/>
      <c r="I56" s="84"/>
      <c r="J56" s="91"/>
      <c r="K56" s="80"/>
      <c r="L56" s="80"/>
      <c r="M56" s="91"/>
      <c r="O56" s="84"/>
      <c r="P56" s="84"/>
      <c r="Q56" s="84"/>
      <c r="R56" s="84"/>
      <c r="S56" s="84"/>
      <c r="T56" s="88"/>
      <c r="U56" s="84"/>
      <c r="V56" s="104"/>
    </row>
    <row r="57" spans="1:22" ht="19.5" x14ac:dyDescent="0.25">
      <c r="A57" s="83">
        <v>55</v>
      </c>
      <c r="B57" s="86"/>
      <c r="C57" s="118"/>
      <c r="D57" s="92"/>
      <c r="E57" s="84" t="s">
        <v>147</v>
      </c>
      <c r="F57" s="111"/>
      <c r="G57" s="111"/>
      <c r="H57" s="84"/>
      <c r="I57" s="84"/>
      <c r="J57" s="91"/>
      <c r="K57" s="80"/>
      <c r="L57" s="80"/>
      <c r="M57" s="91"/>
      <c r="O57" s="84"/>
      <c r="P57" s="84"/>
      <c r="Q57" s="84"/>
      <c r="R57" s="84"/>
      <c r="S57" s="84"/>
      <c r="T57" s="88"/>
      <c r="U57" s="84"/>
      <c r="V57" s="104"/>
    </row>
    <row r="58" spans="1:22" ht="19.5" x14ac:dyDescent="0.25">
      <c r="A58" s="83">
        <v>56</v>
      </c>
      <c r="B58" s="85"/>
      <c r="C58" s="118"/>
      <c r="D58" s="92"/>
      <c r="E58" s="84" t="s">
        <v>147</v>
      </c>
      <c r="F58" s="111"/>
      <c r="G58" s="111"/>
      <c r="H58" s="84"/>
      <c r="I58" s="84"/>
      <c r="J58" s="91"/>
      <c r="K58" s="80"/>
      <c r="L58" s="80"/>
      <c r="M58" s="91"/>
      <c r="O58" s="84"/>
      <c r="P58" s="84"/>
      <c r="Q58" s="84"/>
      <c r="R58" s="84"/>
      <c r="S58" s="84"/>
      <c r="T58" s="88"/>
      <c r="U58" s="84"/>
      <c r="V58" s="104"/>
    </row>
    <row r="59" spans="1:22" ht="19.5" x14ac:dyDescent="0.25">
      <c r="A59" s="83">
        <v>57</v>
      </c>
      <c r="B59" s="86"/>
      <c r="C59" s="118"/>
      <c r="D59" s="92"/>
      <c r="E59" s="84" t="s">
        <v>147</v>
      </c>
      <c r="F59" s="111"/>
      <c r="G59" s="111"/>
      <c r="H59" s="84"/>
      <c r="I59" s="84"/>
      <c r="J59" s="91"/>
      <c r="K59" s="80"/>
      <c r="L59" s="80"/>
      <c r="M59" s="91"/>
      <c r="O59" s="84"/>
      <c r="P59" s="84"/>
      <c r="Q59" s="84"/>
      <c r="R59" s="84"/>
      <c r="S59" s="84"/>
      <c r="T59" s="88"/>
      <c r="U59" s="84"/>
      <c r="V59" s="104"/>
    </row>
    <row r="60" spans="1:22" ht="19.5" x14ac:dyDescent="0.25">
      <c r="A60" s="83">
        <v>58</v>
      </c>
      <c r="B60" s="85"/>
      <c r="C60" s="118"/>
      <c r="D60" s="92"/>
      <c r="E60" s="84" t="s">
        <v>147</v>
      </c>
      <c r="F60" s="111"/>
      <c r="G60" s="111"/>
      <c r="H60" s="84"/>
      <c r="I60" s="84"/>
      <c r="J60" s="91"/>
      <c r="K60" s="80"/>
      <c r="L60" s="80"/>
      <c r="M60" s="91"/>
      <c r="O60" s="84"/>
      <c r="P60" s="84"/>
      <c r="Q60" s="84"/>
      <c r="R60" s="84"/>
      <c r="S60" s="84"/>
      <c r="T60" s="88"/>
      <c r="U60" s="84"/>
      <c r="V60" s="104"/>
    </row>
    <row r="61" spans="1:22" ht="19.5" x14ac:dyDescent="0.25">
      <c r="A61" s="83">
        <v>59</v>
      </c>
      <c r="B61" s="86"/>
      <c r="C61" s="118"/>
      <c r="D61" s="92"/>
      <c r="E61" s="84" t="s">
        <v>147</v>
      </c>
      <c r="F61" s="111"/>
      <c r="G61" s="111"/>
      <c r="H61" s="84"/>
      <c r="I61" s="84"/>
      <c r="J61" s="91"/>
      <c r="K61" s="80"/>
      <c r="L61" s="80"/>
      <c r="M61" s="91"/>
      <c r="O61" s="84"/>
      <c r="P61" s="84"/>
      <c r="Q61" s="84"/>
      <c r="R61" s="84"/>
      <c r="S61" s="84"/>
      <c r="T61" s="88"/>
      <c r="U61" s="84"/>
      <c r="V61" s="104"/>
    </row>
    <row r="62" spans="1:22" ht="19.5" x14ac:dyDescent="0.25">
      <c r="A62" s="83">
        <v>60</v>
      </c>
      <c r="B62" s="85"/>
      <c r="C62" s="118"/>
      <c r="D62" s="92"/>
      <c r="E62" s="84" t="s">
        <v>147</v>
      </c>
      <c r="F62" s="111"/>
      <c r="G62" s="111"/>
      <c r="H62" s="84"/>
      <c r="I62" s="84"/>
      <c r="J62" s="91"/>
      <c r="K62" s="80"/>
      <c r="L62" s="80"/>
      <c r="M62" s="91"/>
      <c r="O62" s="84"/>
      <c r="P62" s="84"/>
      <c r="Q62" s="84"/>
      <c r="R62" s="84"/>
      <c r="S62" s="84"/>
      <c r="T62" s="88"/>
      <c r="U62" s="84"/>
      <c r="V62" s="104"/>
    </row>
    <row r="63" spans="1:22" ht="19.5" x14ac:dyDescent="0.25">
      <c r="A63" s="83">
        <v>61</v>
      </c>
      <c r="B63" s="86"/>
      <c r="C63" s="118"/>
      <c r="D63" s="92"/>
      <c r="E63" s="84" t="s">
        <v>147</v>
      </c>
      <c r="F63" s="111"/>
      <c r="G63" s="111"/>
      <c r="H63" s="84"/>
      <c r="I63" s="84"/>
      <c r="J63" s="91"/>
      <c r="K63" s="80"/>
      <c r="L63" s="80"/>
      <c r="M63" s="91"/>
      <c r="O63" s="84"/>
      <c r="P63" s="84"/>
      <c r="Q63" s="84"/>
      <c r="R63" s="84"/>
      <c r="S63" s="84"/>
      <c r="T63" s="88"/>
      <c r="U63" s="84"/>
      <c r="V63" s="104"/>
    </row>
    <row r="64" spans="1:22" ht="19.5" x14ac:dyDescent="0.25">
      <c r="A64" s="83">
        <v>62</v>
      </c>
      <c r="B64" s="85"/>
      <c r="C64" s="119"/>
      <c r="D64" s="92"/>
      <c r="E64" s="84" t="s">
        <v>147</v>
      </c>
      <c r="F64" s="112"/>
      <c r="G64" s="112"/>
      <c r="H64" s="84"/>
      <c r="I64" s="84"/>
      <c r="J64" s="91"/>
      <c r="K64" s="80"/>
      <c r="L64" s="80"/>
      <c r="M64" s="91"/>
      <c r="O64" s="84"/>
      <c r="P64" s="84"/>
      <c r="Q64" s="84"/>
      <c r="R64" s="84"/>
      <c r="S64" s="84"/>
      <c r="T64" s="88"/>
      <c r="U64" s="84"/>
      <c r="V64" s="104"/>
    </row>
    <row r="65" spans="1:22" ht="19.5" x14ac:dyDescent="0.25">
      <c r="A65" s="83">
        <v>63</v>
      </c>
      <c r="B65" s="86"/>
      <c r="C65" s="119"/>
      <c r="D65" s="92"/>
      <c r="E65" s="84" t="s">
        <v>147</v>
      </c>
      <c r="F65" s="112"/>
      <c r="G65" s="112"/>
      <c r="H65" s="84"/>
      <c r="I65" s="84"/>
      <c r="J65" s="91"/>
      <c r="K65" s="80"/>
      <c r="L65" s="80"/>
      <c r="M65" s="91"/>
      <c r="O65" s="84"/>
      <c r="P65" s="84"/>
      <c r="Q65" s="84"/>
      <c r="R65" s="84"/>
      <c r="S65" s="84"/>
      <c r="T65" s="88"/>
      <c r="U65" s="84"/>
      <c r="V65" s="104"/>
    </row>
    <row r="66" spans="1:22" ht="19.5" x14ac:dyDescent="0.25">
      <c r="A66" s="83">
        <v>64</v>
      </c>
      <c r="B66" s="85"/>
      <c r="C66" s="119"/>
      <c r="D66" s="92"/>
      <c r="E66" s="84" t="s">
        <v>147</v>
      </c>
      <c r="F66" s="112"/>
      <c r="G66" s="112"/>
      <c r="H66" s="84"/>
      <c r="I66" s="84"/>
      <c r="J66" s="91"/>
      <c r="K66" s="80"/>
      <c r="L66" s="80"/>
      <c r="M66" s="91"/>
      <c r="O66" s="84"/>
      <c r="P66" s="84"/>
      <c r="Q66" s="84"/>
      <c r="R66" s="84"/>
      <c r="S66" s="84"/>
      <c r="T66" s="88"/>
      <c r="U66" s="84"/>
      <c r="V66" s="104"/>
    </row>
    <row r="67" spans="1:22" ht="19.5" x14ac:dyDescent="0.25">
      <c r="A67" s="83">
        <v>65</v>
      </c>
      <c r="B67" s="86"/>
      <c r="C67" s="119"/>
      <c r="D67" s="92"/>
      <c r="E67" s="84" t="s">
        <v>147</v>
      </c>
      <c r="F67" s="112"/>
      <c r="G67" s="112"/>
      <c r="H67" s="84"/>
      <c r="I67" s="84"/>
      <c r="J67" s="91"/>
      <c r="K67" s="80"/>
      <c r="L67" s="80"/>
      <c r="M67" s="91"/>
      <c r="O67" s="84"/>
      <c r="P67" s="84"/>
      <c r="Q67" s="84"/>
      <c r="R67" s="84"/>
      <c r="S67" s="84"/>
      <c r="T67" s="88"/>
      <c r="U67" s="84"/>
      <c r="V67" s="104"/>
    </row>
    <row r="68" spans="1:22" ht="19.5" x14ac:dyDescent="0.25">
      <c r="A68" s="83">
        <v>66</v>
      </c>
      <c r="B68" s="85"/>
      <c r="C68" s="119"/>
      <c r="D68" s="92"/>
      <c r="E68" s="84" t="s">
        <v>147</v>
      </c>
      <c r="F68" s="112"/>
      <c r="G68" s="112"/>
      <c r="H68" s="84"/>
      <c r="I68" s="84"/>
      <c r="J68" s="91"/>
      <c r="K68" s="80"/>
      <c r="L68" s="80"/>
      <c r="M68" s="91"/>
      <c r="O68" s="84"/>
      <c r="P68" s="84"/>
      <c r="Q68" s="84"/>
      <c r="R68" s="84"/>
      <c r="S68" s="84"/>
      <c r="T68" s="88"/>
      <c r="U68" s="84"/>
      <c r="V68" s="104"/>
    </row>
    <row r="69" spans="1:22" ht="19.5" x14ac:dyDescent="0.25">
      <c r="A69" s="83">
        <v>67</v>
      </c>
      <c r="B69" s="86"/>
      <c r="C69" s="119"/>
      <c r="D69" s="92"/>
      <c r="E69" s="84" t="s">
        <v>147</v>
      </c>
      <c r="F69" s="112"/>
      <c r="G69" s="112"/>
      <c r="H69" s="84"/>
      <c r="I69" s="84"/>
      <c r="J69" s="91"/>
      <c r="K69" s="80"/>
      <c r="L69" s="80"/>
      <c r="M69" s="91"/>
      <c r="O69" s="84"/>
      <c r="P69" s="84"/>
      <c r="Q69" s="84"/>
      <c r="R69" s="84"/>
      <c r="S69" s="84"/>
      <c r="T69" s="88"/>
      <c r="U69" s="84"/>
      <c r="V69" s="104"/>
    </row>
    <row r="70" spans="1:22" ht="19.5" x14ac:dyDescent="0.25">
      <c r="A70" s="83">
        <v>68</v>
      </c>
      <c r="B70" s="85"/>
      <c r="C70" s="119"/>
      <c r="D70" s="92"/>
      <c r="E70" s="84" t="s">
        <v>147</v>
      </c>
      <c r="F70" s="112"/>
      <c r="G70" s="112"/>
      <c r="H70" s="84"/>
      <c r="I70" s="84"/>
      <c r="J70" s="91"/>
      <c r="K70" s="80"/>
      <c r="L70" s="80"/>
      <c r="M70" s="91"/>
      <c r="O70" s="84"/>
      <c r="P70" s="84"/>
      <c r="Q70" s="84"/>
      <c r="R70" s="84"/>
      <c r="S70" s="84"/>
      <c r="T70" s="88"/>
      <c r="U70" s="84"/>
      <c r="V70" s="104"/>
    </row>
    <row r="71" spans="1:22" ht="19.5" x14ac:dyDescent="0.25">
      <c r="A71" s="83">
        <v>69</v>
      </c>
      <c r="B71" s="86"/>
      <c r="C71" s="119"/>
      <c r="D71" s="92"/>
      <c r="E71" s="84" t="s">
        <v>147</v>
      </c>
      <c r="F71" s="112"/>
      <c r="G71" s="112"/>
      <c r="H71" s="84"/>
      <c r="I71" s="84"/>
      <c r="J71" s="91"/>
      <c r="K71" s="80"/>
      <c r="L71" s="80"/>
      <c r="M71" s="91"/>
      <c r="O71" s="84"/>
      <c r="P71" s="84"/>
      <c r="Q71" s="84"/>
      <c r="R71" s="84"/>
      <c r="S71" s="84"/>
      <c r="T71" s="88"/>
      <c r="U71" s="84"/>
      <c r="V71" s="104"/>
    </row>
    <row r="72" spans="1:22" ht="19.5" x14ac:dyDescent="0.25">
      <c r="A72" s="83">
        <v>70</v>
      </c>
      <c r="B72" s="85"/>
      <c r="C72" s="119"/>
      <c r="D72" s="92"/>
      <c r="E72" s="84" t="s">
        <v>147</v>
      </c>
      <c r="F72" s="112"/>
      <c r="G72" s="112"/>
      <c r="H72" s="84"/>
      <c r="I72" s="84"/>
      <c r="J72" s="91"/>
      <c r="K72" s="80"/>
      <c r="L72" s="80"/>
      <c r="M72" s="91"/>
      <c r="O72" s="84"/>
      <c r="P72" s="84"/>
      <c r="Q72" s="84"/>
      <c r="R72" s="84"/>
      <c r="S72" s="84"/>
      <c r="T72" s="88"/>
      <c r="U72" s="84"/>
      <c r="V72" s="104"/>
    </row>
    <row r="73" spans="1:22" ht="19.5" x14ac:dyDescent="0.25">
      <c r="A73" s="83">
        <v>71</v>
      </c>
      <c r="B73" s="86"/>
      <c r="C73" s="119"/>
      <c r="D73" s="92"/>
      <c r="E73" s="84" t="s">
        <v>147</v>
      </c>
      <c r="F73" s="112"/>
      <c r="G73" s="112"/>
      <c r="H73" s="84"/>
      <c r="I73" s="84"/>
      <c r="J73" s="91"/>
      <c r="K73" s="80"/>
      <c r="L73" s="80"/>
      <c r="M73" s="91"/>
      <c r="O73" s="84"/>
      <c r="P73" s="84"/>
      <c r="Q73" s="84"/>
      <c r="R73" s="84"/>
      <c r="S73" s="84"/>
      <c r="T73" s="88"/>
      <c r="U73" s="84"/>
      <c r="V73" s="104"/>
    </row>
    <row r="74" spans="1:22" ht="19.5" x14ac:dyDescent="0.25">
      <c r="A74" s="83">
        <v>72</v>
      </c>
      <c r="B74" s="85"/>
      <c r="C74" s="119"/>
      <c r="D74" s="92"/>
      <c r="E74" s="84" t="s">
        <v>147</v>
      </c>
      <c r="F74" s="112"/>
      <c r="G74" s="112"/>
      <c r="H74" s="84"/>
      <c r="I74" s="84"/>
      <c r="J74" s="91"/>
      <c r="K74" s="80"/>
      <c r="L74" s="80"/>
      <c r="M74" s="91"/>
      <c r="O74" s="84"/>
      <c r="P74" s="84"/>
      <c r="Q74" s="84"/>
      <c r="R74" s="84"/>
      <c r="S74" s="84"/>
      <c r="T74" s="88"/>
      <c r="U74" s="84"/>
      <c r="V74" s="104"/>
    </row>
    <row r="75" spans="1:22" ht="19.5" x14ac:dyDescent="0.25">
      <c r="A75" s="83">
        <v>73</v>
      </c>
      <c r="B75" s="86"/>
      <c r="C75" s="119"/>
      <c r="D75" s="92"/>
      <c r="E75" s="84" t="s">
        <v>146</v>
      </c>
      <c r="F75" s="112"/>
      <c r="G75" s="112"/>
      <c r="H75" s="84"/>
      <c r="I75" s="84"/>
      <c r="J75" s="91"/>
      <c r="K75" s="80"/>
      <c r="L75" s="80"/>
      <c r="M75" s="91"/>
      <c r="O75" s="84"/>
      <c r="P75" s="84"/>
      <c r="Q75" s="84"/>
      <c r="R75" s="84"/>
      <c r="S75" s="84"/>
      <c r="T75" s="88"/>
      <c r="U75" s="84"/>
      <c r="V75" s="104"/>
    </row>
    <row r="76" spans="1:22" ht="19.5" x14ac:dyDescent="0.25">
      <c r="A76" s="83">
        <v>74</v>
      </c>
      <c r="B76" s="85"/>
      <c r="C76" s="119"/>
      <c r="D76" s="92"/>
      <c r="E76" s="84" t="s">
        <v>146</v>
      </c>
      <c r="F76" s="112"/>
      <c r="G76" s="112"/>
      <c r="H76" s="84"/>
      <c r="I76" s="84"/>
      <c r="J76" s="91"/>
      <c r="K76" s="80"/>
      <c r="L76" s="80"/>
      <c r="M76" s="91"/>
      <c r="O76" s="84"/>
      <c r="P76" s="84"/>
      <c r="Q76" s="84"/>
      <c r="R76" s="84"/>
      <c r="S76" s="84"/>
      <c r="T76" s="88"/>
      <c r="U76" s="84"/>
      <c r="V76" s="104"/>
    </row>
    <row r="77" spans="1:22" ht="19.5" x14ac:dyDescent="0.25">
      <c r="A77" s="83">
        <v>75</v>
      </c>
      <c r="B77" s="86"/>
      <c r="C77" s="119"/>
      <c r="D77" s="92"/>
      <c r="E77" s="84" t="s">
        <v>146</v>
      </c>
      <c r="F77" s="112"/>
      <c r="G77" s="112"/>
      <c r="H77" s="84"/>
      <c r="I77" s="84"/>
      <c r="J77" s="91"/>
      <c r="K77" s="80"/>
      <c r="L77" s="80"/>
      <c r="M77" s="91"/>
      <c r="O77" s="84"/>
      <c r="P77" s="84"/>
      <c r="Q77" s="84"/>
      <c r="R77" s="84"/>
      <c r="S77" s="84"/>
      <c r="T77" s="88"/>
      <c r="U77" s="84"/>
      <c r="V77" s="104"/>
    </row>
    <row r="78" spans="1:22" ht="19.5" x14ac:dyDescent="0.25">
      <c r="A78" s="83">
        <v>76</v>
      </c>
      <c r="B78" s="85"/>
      <c r="C78" s="119"/>
      <c r="D78" s="92"/>
      <c r="E78" s="84" t="s">
        <v>146</v>
      </c>
      <c r="F78" s="112"/>
      <c r="G78" s="112"/>
      <c r="H78" s="84"/>
      <c r="I78" s="84"/>
      <c r="J78" s="91"/>
      <c r="K78" s="80"/>
      <c r="L78" s="80"/>
      <c r="M78" s="91"/>
      <c r="O78" s="84"/>
      <c r="P78" s="84"/>
      <c r="Q78" s="84"/>
      <c r="R78" s="84"/>
      <c r="S78" s="84"/>
      <c r="T78" s="88"/>
      <c r="U78" s="84"/>
      <c r="V78" s="104"/>
    </row>
    <row r="79" spans="1:22" ht="19.5" x14ac:dyDescent="0.25">
      <c r="A79" s="83">
        <v>77</v>
      </c>
      <c r="B79" s="86"/>
      <c r="C79" s="119"/>
      <c r="D79" s="92"/>
      <c r="E79" s="84" t="s">
        <v>146</v>
      </c>
      <c r="F79" s="112"/>
      <c r="G79" s="112"/>
      <c r="H79" s="84"/>
      <c r="I79" s="84"/>
      <c r="J79" s="91"/>
      <c r="K79" s="80"/>
      <c r="L79" s="80"/>
      <c r="M79" s="91"/>
      <c r="O79" s="84"/>
      <c r="P79" s="84"/>
      <c r="Q79" s="84"/>
      <c r="R79" s="84"/>
      <c r="S79" s="84"/>
      <c r="T79" s="88"/>
      <c r="U79" s="84"/>
      <c r="V79" s="104"/>
    </row>
    <row r="80" spans="1:22" ht="19.5" x14ac:dyDescent="0.25">
      <c r="A80" s="83">
        <v>78</v>
      </c>
      <c r="B80" s="85"/>
      <c r="C80" s="119"/>
      <c r="D80" s="92"/>
      <c r="E80" s="84" t="s">
        <v>146</v>
      </c>
      <c r="F80" s="112"/>
      <c r="G80" s="112"/>
      <c r="H80" s="84"/>
      <c r="I80" s="84"/>
      <c r="J80" s="91"/>
      <c r="K80" s="80"/>
      <c r="L80" s="80"/>
      <c r="M80" s="91"/>
      <c r="O80" s="84"/>
      <c r="P80" s="84"/>
      <c r="Q80" s="84"/>
      <c r="R80" s="84"/>
      <c r="S80" s="84"/>
      <c r="T80" s="88"/>
      <c r="U80" s="84"/>
      <c r="V80" s="104"/>
    </row>
    <row r="81" spans="1:22" ht="19.5" x14ac:dyDescent="0.25">
      <c r="A81" s="83">
        <v>79</v>
      </c>
      <c r="B81" s="86"/>
      <c r="C81" s="119"/>
      <c r="D81" s="92"/>
      <c r="E81" s="84" t="s">
        <v>146</v>
      </c>
      <c r="F81" s="112"/>
      <c r="G81" s="112"/>
      <c r="H81" s="84"/>
      <c r="I81" s="84"/>
      <c r="J81" s="91"/>
      <c r="K81" s="80"/>
      <c r="L81" s="80"/>
      <c r="M81" s="91"/>
      <c r="O81" s="84"/>
      <c r="P81" s="84"/>
      <c r="Q81" s="84"/>
      <c r="R81" s="84"/>
      <c r="S81" s="84"/>
      <c r="T81" s="88"/>
      <c r="U81" s="84"/>
      <c r="V81" s="104"/>
    </row>
    <row r="82" spans="1:22" ht="19.5" x14ac:dyDescent="0.25">
      <c r="A82" s="83">
        <v>80</v>
      </c>
      <c r="B82" s="85"/>
      <c r="C82" s="119"/>
      <c r="D82" s="92"/>
      <c r="E82" s="84" t="s">
        <v>146</v>
      </c>
      <c r="F82" s="112"/>
      <c r="G82" s="112"/>
      <c r="H82" s="84"/>
      <c r="I82" s="84"/>
      <c r="J82" s="91"/>
      <c r="K82" s="80"/>
      <c r="L82" s="80"/>
      <c r="M82" s="91"/>
      <c r="O82" s="84"/>
      <c r="P82" s="84"/>
      <c r="Q82" s="84"/>
      <c r="R82" s="84"/>
      <c r="S82" s="84"/>
      <c r="T82" s="88"/>
      <c r="U82" s="84"/>
      <c r="V82" s="104"/>
    </row>
    <row r="83" spans="1:22" ht="19.5" x14ac:dyDescent="0.25">
      <c r="A83" s="83">
        <v>81</v>
      </c>
      <c r="B83" s="86"/>
      <c r="C83" s="119"/>
      <c r="D83" s="92"/>
      <c r="E83" s="84" t="s">
        <v>146</v>
      </c>
      <c r="F83" s="112"/>
      <c r="G83" s="112"/>
      <c r="H83" s="84"/>
      <c r="I83" s="84"/>
      <c r="J83" s="91"/>
      <c r="K83" s="80"/>
      <c r="L83" s="80"/>
      <c r="M83" s="91"/>
      <c r="O83" s="84"/>
      <c r="P83" s="84"/>
      <c r="Q83" s="84"/>
      <c r="R83" s="84"/>
      <c r="S83" s="84"/>
      <c r="T83" s="88"/>
      <c r="U83" s="84"/>
      <c r="V83" s="104"/>
    </row>
    <row r="84" spans="1:22" ht="19.5" x14ac:dyDescent="0.25">
      <c r="A84" s="83">
        <v>82</v>
      </c>
      <c r="B84" s="85"/>
      <c r="C84" s="119"/>
      <c r="D84" s="92"/>
      <c r="E84" s="84" t="s">
        <v>146</v>
      </c>
      <c r="F84" s="112"/>
      <c r="G84" s="112"/>
      <c r="H84" s="84"/>
      <c r="I84" s="84"/>
      <c r="J84" s="91"/>
      <c r="K84" s="80"/>
      <c r="L84" s="80"/>
      <c r="M84" s="91"/>
      <c r="O84" s="84"/>
      <c r="P84" s="84"/>
      <c r="Q84" s="84"/>
      <c r="R84" s="84"/>
      <c r="S84" s="84"/>
      <c r="T84" s="88"/>
      <c r="U84" s="84"/>
      <c r="V84" s="104"/>
    </row>
    <row r="85" spans="1:22" ht="19.5" x14ac:dyDescent="0.25">
      <c r="A85" s="83">
        <v>83</v>
      </c>
      <c r="B85" s="86"/>
      <c r="C85" s="119"/>
      <c r="D85" s="92"/>
      <c r="E85" s="84" t="s">
        <v>146</v>
      </c>
      <c r="F85" s="112"/>
      <c r="G85" s="112"/>
      <c r="H85" s="84"/>
      <c r="I85" s="84"/>
      <c r="J85" s="91"/>
      <c r="K85" s="80"/>
      <c r="L85" s="80"/>
      <c r="M85" s="91"/>
      <c r="O85" s="84"/>
      <c r="P85" s="84"/>
      <c r="Q85" s="84"/>
      <c r="R85" s="84"/>
      <c r="S85" s="84"/>
      <c r="T85" s="88"/>
      <c r="U85" s="84"/>
      <c r="V85" s="104"/>
    </row>
    <row r="86" spans="1:22" ht="19.5" x14ac:dyDescent="0.25">
      <c r="A86" s="83">
        <v>84</v>
      </c>
      <c r="B86" s="85"/>
      <c r="C86" s="119"/>
      <c r="D86" s="92"/>
      <c r="E86" s="84" t="s">
        <v>146</v>
      </c>
      <c r="F86" s="112"/>
      <c r="G86" s="112"/>
      <c r="H86" s="84"/>
      <c r="I86" s="84"/>
      <c r="J86" s="91"/>
      <c r="K86" s="80"/>
      <c r="L86" s="80"/>
      <c r="M86" s="91"/>
      <c r="O86" s="84"/>
      <c r="P86" s="84"/>
      <c r="Q86" s="84"/>
      <c r="R86" s="84"/>
      <c r="S86" s="84"/>
      <c r="T86" s="88"/>
      <c r="U86" s="84"/>
      <c r="V86" s="104"/>
    </row>
    <row r="87" spans="1:22" ht="19.5" x14ac:dyDescent="0.25">
      <c r="A87" s="83">
        <v>85</v>
      </c>
      <c r="B87" s="86"/>
      <c r="C87" s="119"/>
      <c r="D87" s="92"/>
      <c r="E87" s="84" t="s">
        <v>146</v>
      </c>
      <c r="F87" s="112"/>
      <c r="G87" s="112"/>
      <c r="H87" s="84"/>
      <c r="I87" s="84"/>
      <c r="J87" s="91"/>
      <c r="K87" s="80"/>
      <c r="L87" s="80"/>
      <c r="M87" s="91"/>
      <c r="O87" s="84"/>
      <c r="P87" s="84"/>
      <c r="Q87" s="84"/>
      <c r="R87" s="84"/>
      <c r="S87" s="84"/>
      <c r="T87" s="88"/>
      <c r="U87" s="84"/>
      <c r="V87" s="104"/>
    </row>
    <row r="88" spans="1:22" ht="19.5" x14ac:dyDescent="0.25">
      <c r="A88" s="83">
        <v>86</v>
      </c>
      <c r="B88" s="85"/>
      <c r="C88" s="119"/>
      <c r="D88" s="92"/>
      <c r="E88" s="84" t="s">
        <v>146</v>
      </c>
      <c r="F88" s="112"/>
      <c r="G88" s="112"/>
      <c r="H88" s="84"/>
      <c r="I88" s="84"/>
      <c r="J88" s="91"/>
      <c r="K88" s="80"/>
      <c r="L88" s="80"/>
      <c r="M88" s="91"/>
      <c r="O88" s="84"/>
      <c r="P88" s="84"/>
      <c r="Q88" s="84"/>
      <c r="R88" s="84"/>
      <c r="S88" s="84"/>
      <c r="T88" s="88"/>
      <c r="U88" s="84"/>
      <c r="V88" s="104"/>
    </row>
    <row r="89" spans="1:22" ht="19.5" x14ac:dyDescent="0.25">
      <c r="A89" s="83">
        <v>87</v>
      </c>
      <c r="B89" s="86"/>
      <c r="C89" s="119"/>
      <c r="D89" s="92"/>
      <c r="E89" s="84" t="s">
        <v>146</v>
      </c>
      <c r="F89" s="112"/>
      <c r="G89" s="112"/>
      <c r="H89" s="84"/>
      <c r="I89" s="84"/>
      <c r="J89" s="91"/>
      <c r="K89" s="80"/>
      <c r="L89" s="80"/>
      <c r="M89" s="91"/>
      <c r="O89" s="84"/>
      <c r="P89" s="84"/>
      <c r="Q89" s="84"/>
      <c r="R89" s="84"/>
      <c r="S89" s="84"/>
      <c r="T89" s="88"/>
      <c r="U89" s="84"/>
      <c r="V89" s="104"/>
    </row>
    <row r="90" spans="1:22" ht="19.5" x14ac:dyDescent="0.25">
      <c r="A90" s="83">
        <v>88</v>
      </c>
      <c r="B90" s="85"/>
      <c r="C90" s="119"/>
      <c r="D90" s="92"/>
      <c r="E90" s="84" t="s">
        <v>146</v>
      </c>
      <c r="F90" s="112"/>
      <c r="G90" s="112"/>
      <c r="H90" s="84"/>
      <c r="I90" s="84"/>
      <c r="J90" s="91"/>
      <c r="K90" s="80"/>
      <c r="L90" s="80"/>
      <c r="M90" s="91"/>
      <c r="O90" s="84"/>
      <c r="P90" s="84"/>
      <c r="Q90" s="84"/>
      <c r="R90" s="84"/>
      <c r="S90" s="84"/>
      <c r="T90" s="88"/>
      <c r="U90" s="84"/>
      <c r="V90" s="104"/>
    </row>
    <row r="91" spans="1:22" ht="19.5" x14ac:dyDescent="0.25">
      <c r="A91" s="83">
        <v>89</v>
      </c>
      <c r="B91" s="86"/>
      <c r="C91" s="119"/>
      <c r="D91" s="92"/>
      <c r="E91" s="84" t="s">
        <v>146</v>
      </c>
      <c r="F91" s="112"/>
      <c r="G91" s="112"/>
      <c r="H91" s="84"/>
      <c r="I91" s="84"/>
      <c r="J91" s="91"/>
      <c r="K91" s="80"/>
      <c r="L91" s="80"/>
      <c r="M91" s="91"/>
      <c r="O91" s="84"/>
      <c r="P91" s="84"/>
      <c r="Q91" s="84"/>
      <c r="R91" s="84"/>
      <c r="S91" s="84"/>
      <c r="T91" s="88"/>
      <c r="U91" s="84"/>
      <c r="V91" s="104"/>
    </row>
    <row r="92" spans="1:22" ht="19.5" x14ac:dyDescent="0.25">
      <c r="A92" s="83">
        <v>90</v>
      </c>
      <c r="B92" s="85"/>
      <c r="C92" s="119"/>
      <c r="D92" s="92"/>
      <c r="E92" s="84" t="s">
        <v>146</v>
      </c>
      <c r="F92" s="112"/>
      <c r="G92" s="112"/>
      <c r="H92" s="84"/>
      <c r="I92" s="84"/>
      <c r="J92" s="91"/>
      <c r="K92" s="80"/>
      <c r="L92" s="80"/>
      <c r="M92" s="91"/>
      <c r="O92" s="84"/>
      <c r="P92" s="84"/>
      <c r="Q92" s="84"/>
      <c r="R92" s="84"/>
      <c r="S92" s="84"/>
      <c r="T92" s="88"/>
      <c r="U92" s="84"/>
      <c r="V92" s="104"/>
    </row>
    <row r="93" spans="1:22" ht="19.5" x14ac:dyDescent="0.25">
      <c r="A93" s="83">
        <v>91</v>
      </c>
      <c r="B93" s="86"/>
      <c r="C93" s="119"/>
      <c r="D93" s="92"/>
      <c r="E93" s="84" t="s">
        <v>146</v>
      </c>
      <c r="F93" s="112"/>
      <c r="G93" s="112"/>
      <c r="H93" s="84"/>
      <c r="I93" s="84"/>
      <c r="J93" s="91"/>
      <c r="K93" s="80"/>
      <c r="L93" s="80"/>
      <c r="M93" s="91"/>
      <c r="O93" s="84"/>
      <c r="P93" s="84"/>
      <c r="Q93" s="84"/>
      <c r="R93" s="84"/>
      <c r="S93" s="84"/>
      <c r="T93" s="88"/>
      <c r="U93" s="84"/>
      <c r="V93" s="104"/>
    </row>
    <row r="94" spans="1:22" ht="19.5" x14ac:dyDescent="0.25">
      <c r="A94" s="83">
        <v>92</v>
      </c>
      <c r="B94" s="85"/>
      <c r="C94" s="119"/>
      <c r="D94" s="92"/>
      <c r="E94" s="84" t="s">
        <v>146</v>
      </c>
      <c r="F94" s="112"/>
      <c r="G94" s="112"/>
      <c r="H94" s="84"/>
      <c r="I94" s="84"/>
      <c r="J94" s="91"/>
      <c r="K94" s="80"/>
      <c r="L94" s="80"/>
      <c r="M94" s="91"/>
      <c r="O94" s="84"/>
      <c r="P94" s="84"/>
      <c r="Q94" s="84"/>
      <c r="R94" s="84"/>
      <c r="S94" s="84"/>
      <c r="T94" s="88"/>
      <c r="U94" s="84"/>
      <c r="V94" s="104"/>
    </row>
    <row r="95" spans="1:22" ht="19.5" x14ac:dyDescent="0.25">
      <c r="A95" s="83">
        <v>93</v>
      </c>
      <c r="B95" s="86"/>
      <c r="C95" s="119"/>
      <c r="D95" s="92"/>
      <c r="E95" s="84" t="s">
        <v>146</v>
      </c>
      <c r="F95" s="112"/>
      <c r="G95" s="112"/>
      <c r="H95" s="84"/>
      <c r="I95" s="84"/>
      <c r="J95" s="91"/>
      <c r="K95" s="80"/>
      <c r="L95" s="80"/>
      <c r="M95" s="91"/>
      <c r="O95" s="84"/>
      <c r="P95" s="84"/>
      <c r="Q95" s="84"/>
      <c r="R95" s="84"/>
      <c r="S95" s="84"/>
      <c r="T95" s="88"/>
      <c r="U95" s="84"/>
      <c r="V95" s="104"/>
    </row>
    <row r="96" spans="1:22" ht="19.5" x14ac:dyDescent="0.25">
      <c r="A96" s="83">
        <v>94</v>
      </c>
      <c r="B96" s="85"/>
      <c r="C96" s="119"/>
      <c r="D96" s="92"/>
      <c r="E96" s="84" t="s">
        <v>146</v>
      </c>
      <c r="F96" s="112"/>
      <c r="G96" s="112"/>
      <c r="H96" s="84"/>
      <c r="I96" s="84"/>
      <c r="J96" s="91"/>
      <c r="K96" s="80"/>
      <c r="L96" s="80"/>
      <c r="M96" s="91"/>
      <c r="O96" s="84"/>
      <c r="P96" s="84"/>
      <c r="Q96" s="84"/>
      <c r="R96" s="84"/>
      <c r="S96" s="84"/>
      <c r="T96" s="88"/>
      <c r="U96" s="84"/>
      <c r="V96" s="104"/>
    </row>
    <row r="97" spans="1:22" ht="19.5" x14ac:dyDescent="0.25">
      <c r="A97" s="83">
        <v>95</v>
      </c>
      <c r="B97" s="86"/>
      <c r="C97" s="119"/>
      <c r="D97" s="92"/>
      <c r="E97" s="84" t="s">
        <v>146</v>
      </c>
      <c r="F97" s="112"/>
      <c r="G97" s="112"/>
      <c r="H97" s="84"/>
      <c r="I97" s="84"/>
      <c r="J97" s="91"/>
      <c r="K97" s="80"/>
      <c r="L97" s="80"/>
      <c r="M97" s="91"/>
      <c r="O97" s="84"/>
      <c r="P97" s="84"/>
      <c r="Q97" s="84"/>
      <c r="R97" s="84"/>
      <c r="S97" s="84"/>
      <c r="T97" s="88"/>
      <c r="U97" s="84"/>
      <c r="V97" s="104"/>
    </row>
    <row r="98" spans="1:22" ht="19.5" x14ac:dyDescent="0.25">
      <c r="A98" s="83">
        <v>96</v>
      </c>
      <c r="B98" s="85"/>
      <c r="C98" s="119"/>
      <c r="D98" s="92"/>
      <c r="E98" s="84" t="s">
        <v>146</v>
      </c>
      <c r="F98" s="112"/>
      <c r="G98" s="112"/>
      <c r="H98" s="84"/>
      <c r="I98" s="84"/>
      <c r="J98" s="91"/>
      <c r="K98" s="80"/>
      <c r="L98" s="80"/>
      <c r="M98" s="91"/>
      <c r="O98" s="84"/>
      <c r="P98" s="84"/>
      <c r="Q98" s="84"/>
      <c r="R98" s="84"/>
      <c r="S98" s="84"/>
      <c r="T98" s="88"/>
      <c r="U98" s="84"/>
      <c r="V98" s="104"/>
    </row>
    <row r="99" spans="1:22" ht="19.5" x14ac:dyDescent="0.25">
      <c r="A99" s="83">
        <v>97</v>
      </c>
      <c r="B99" s="86"/>
      <c r="C99" s="119"/>
      <c r="D99" s="92"/>
      <c r="E99" s="84" t="s">
        <v>146</v>
      </c>
      <c r="F99" s="112"/>
      <c r="G99" s="112"/>
      <c r="H99" s="84"/>
      <c r="I99" s="84"/>
      <c r="J99" s="91"/>
      <c r="K99" s="80"/>
      <c r="L99" s="80"/>
      <c r="M99" s="91"/>
      <c r="O99" s="84"/>
      <c r="P99" s="84"/>
      <c r="Q99" s="84"/>
      <c r="R99" s="84"/>
      <c r="S99" s="84"/>
      <c r="T99" s="88"/>
      <c r="U99" s="84"/>
      <c r="V99" s="104"/>
    </row>
    <row r="100" spans="1:22" ht="19.5" x14ac:dyDescent="0.25">
      <c r="A100" s="83"/>
      <c r="B100" s="85"/>
      <c r="C100" s="119"/>
      <c r="D100" s="92"/>
      <c r="E100" s="84"/>
      <c r="F100" s="112"/>
      <c r="G100" s="112"/>
      <c r="H100" s="84"/>
      <c r="I100" s="84"/>
      <c r="J100" s="91"/>
      <c r="K100" s="80"/>
      <c r="L100" s="80"/>
      <c r="M100" s="91"/>
      <c r="O100" s="84"/>
      <c r="P100" s="84"/>
      <c r="Q100" s="84"/>
      <c r="R100" s="84"/>
      <c r="S100" s="84"/>
      <c r="T100" s="88"/>
      <c r="U100" s="84"/>
      <c r="V100" s="104"/>
    </row>
    <row r="101" spans="1:22" ht="19.5" x14ac:dyDescent="0.25">
      <c r="A101" s="84"/>
      <c r="B101" s="86"/>
      <c r="C101" s="119"/>
      <c r="D101" s="92"/>
      <c r="E101" s="84"/>
      <c r="F101" s="112"/>
      <c r="G101" s="112"/>
      <c r="H101" s="84"/>
      <c r="I101" s="84"/>
      <c r="J101" s="91"/>
      <c r="K101" s="80"/>
      <c r="L101" s="80"/>
      <c r="M101" s="91"/>
      <c r="O101" s="84"/>
      <c r="P101" s="84"/>
      <c r="Q101" s="84"/>
      <c r="R101" s="84"/>
      <c r="S101" s="84"/>
      <c r="T101" s="88"/>
      <c r="U101" s="84"/>
      <c r="V101" s="104"/>
    </row>
    <row r="102" spans="1:22" ht="19.5" x14ac:dyDescent="0.25">
      <c r="A102" s="83"/>
      <c r="B102" s="85"/>
      <c r="C102" s="119"/>
      <c r="D102" s="92"/>
      <c r="E102" s="84"/>
      <c r="F102" s="112"/>
      <c r="G102" s="112"/>
      <c r="H102" s="84"/>
      <c r="I102" s="84"/>
      <c r="J102" s="91"/>
      <c r="K102" s="80"/>
      <c r="L102" s="80"/>
      <c r="M102" s="91"/>
      <c r="O102" s="84"/>
      <c r="P102" s="84"/>
      <c r="Q102" s="84"/>
      <c r="R102" s="84"/>
      <c r="S102" s="84"/>
      <c r="T102" s="88"/>
      <c r="U102" s="84"/>
      <c r="V102" s="104"/>
    </row>
    <row r="103" spans="1:22" ht="19.5" x14ac:dyDescent="0.25">
      <c r="A103" s="84"/>
      <c r="B103" s="86"/>
      <c r="C103" s="119"/>
      <c r="D103" s="92"/>
      <c r="E103" s="84"/>
      <c r="F103" s="112"/>
      <c r="G103" s="112"/>
      <c r="H103" s="84"/>
      <c r="I103" s="84"/>
      <c r="J103" s="91"/>
      <c r="K103" s="80"/>
      <c r="L103" s="80"/>
      <c r="M103" s="91"/>
      <c r="O103" s="84"/>
      <c r="P103" s="84"/>
      <c r="Q103" s="84"/>
      <c r="R103" s="84"/>
      <c r="S103" s="84"/>
      <c r="T103" s="88"/>
      <c r="U103" s="84"/>
      <c r="V103" s="104"/>
    </row>
    <row r="104" spans="1:22" ht="19.5" x14ac:dyDescent="0.25">
      <c r="A104" s="83"/>
      <c r="B104" s="85"/>
      <c r="C104" s="119"/>
      <c r="D104" s="92"/>
      <c r="E104" s="84"/>
      <c r="F104" s="112"/>
      <c r="G104" s="112"/>
      <c r="H104" s="84"/>
      <c r="I104" s="84"/>
      <c r="J104" s="91"/>
      <c r="K104" s="80"/>
      <c r="L104" s="80"/>
      <c r="M104" s="91"/>
      <c r="O104" s="84"/>
      <c r="P104" s="84"/>
      <c r="Q104" s="84"/>
      <c r="R104" s="84"/>
      <c r="S104" s="84"/>
      <c r="T104" s="88"/>
      <c r="U104" s="84"/>
      <c r="V104" s="104"/>
    </row>
    <row r="105" spans="1:22" ht="19.5" x14ac:dyDescent="0.25">
      <c r="A105" s="84"/>
      <c r="B105" s="86"/>
      <c r="C105" s="119"/>
      <c r="D105" s="92"/>
      <c r="E105" s="84"/>
      <c r="F105" s="112"/>
      <c r="G105" s="112"/>
      <c r="H105" s="84"/>
      <c r="I105" s="84"/>
      <c r="J105" s="91"/>
      <c r="K105" s="80"/>
      <c r="L105" s="80"/>
      <c r="M105" s="91"/>
      <c r="O105" s="84"/>
      <c r="P105" s="84"/>
      <c r="Q105" s="84"/>
      <c r="R105" s="84"/>
      <c r="S105" s="84"/>
      <c r="T105" s="88"/>
      <c r="U105" s="84"/>
      <c r="V105" s="104"/>
    </row>
    <row r="106" spans="1:22" ht="19.5" x14ac:dyDescent="0.25">
      <c r="A106" s="83"/>
      <c r="B106" s="85"/>
      <c r="C106" s="119"/>
      <c r="D106" s="92"/>
      <c r="E106" s="84"/>
      <c r="F106" s="112"/>
      <c r="G106" s="112"/>
      <c r="H106" s="84"/>
      <c r="I106" s="84"/>
      <c r="J106" s="91"/>
      <c r="K106" s="80"/>
      <c r="L106" s="80"/>
      <c r="M106" s="91"/>
      <c r="O106" s="84"/>
      <c r="P106" s="84"/>
      <c r="Q106" s="84"/>
      <c r="R106" s="84"/>
      <c r="S106" s="84"/>
      <c r="T106" s="88"/>
      <c r="U106" s="84"/>
      <c r="V106" s="104"/>
    </row>
    <row r="107" spans="1:22" ht="19.5" x14ac:dyDescent="0.25">
      <c r="A107" s="84"/>
      <c r="B107" s="86"/>
      <c r="C107" s="119"/>
      <c r="D107" s="92"/>
      <c r="E107" s="84"/>
      <c r="F107" s="112"/>
      <c r="G107" s="112"/>
      <c r="H107" s="84"/>
      <c r="I107" s="84"/>
      <c r="J107" s="91"/>
      <c r="K107" s="80"/>
      <c r="L107" s="80"/>
      <c r="M107" s="91"/>
      <c r="O107" s="84"/>
      <c r="P107" s="84"/>
      <c r="Q107" s="84"/>
      <c r="R107" s="84"/>
      <c r="S107" s="84"/>
      <c r="T107" s="88"/>
      <c r="U107" s="84"/>
      <c r="V107" s="104"/>
    </row>
    <row r="108" spans="1:22" ht="19.5" x14ac:dyDescent="0.25">
      <c r="A108" s="83"/>
      <c r="B108" s="85"/>
      <c r="C108" s="119"/>
      <c r="D108" s="92"/>
      <c r="E108" s="84"/>
      <c r="F108" s="112"/>
      <c r="G108" s="112"/>
      <c r="H108" s="84"/>
      <c r="I108" s="84"/>
      <c r="J108" s="91"/>
      <c r="K108" s="80"/>
      <c r="L108" s="80"/>
      <c r="M108" s="91"/>
      <c r="O108" s="84"/>
      <c r="P108" s="84"/>
      <c r="Q108" s="84"/>
      <c r="R108" s="84"/>
      <c r="S108" s="84"/>
      <c r="T108" s="88"/>
      <c r="U108" s="84"/>
      <c r="V108" s="104"/>
    </row>
    <row r="109" spans="1:22" ht="19.5" x14ac:dyDescent="0.25">
      <c r="A109" s="84"/>
      <c r="B109" s="86"/>
      <c r="C109" s="119"/>
      <c r="D109" s="92"/>
      <c r="E109" s="84"/>
      <c r="F109" s="112"/>
      <c r="G109" s="112"/>
      <c r="H109" s="84"/>
      <c r="I109" s="84"/>
      <c r="J109" s="91"/>
      <c r="K109" s="80"/>
      <c r="L109" s="80"/>
      <c r="M109" s="91"/>
      <c r="O109" s="84"/>
      <c r="P109" s="84"/>
      <c r="Q109" s="84"/>
      <c r="R109" s="84"/>
      <c r="S109" s="84"/>
      <c r="T109" s="88"/>
      <c r="U109" s="84"/>
      <c r="V109" s="104"/>
    </row>
    <row r="110" spans="1:22" ht="19.5" x14ac:dyDescent="0.25">
      <c r="A110" s="83"/>
      <c r="B110" s="85"/>
      <c r="C110" s="119"/>
      <c r="D110" s="92"/>
      <c r="E110" s="84"/>
      <c r="F110" s="112"/>
      <c r="G110" s="112"/>
      <c r="H110" s="84"/>
      <c r="I110" s="84"/>
      <c r="J110" s="91"/>
      <c r="K110" s="80"/>
      <c r="L110" s="80"/>
      <c r="M110" s="91"/>
      <c r="O110" s="84"/>
      <c r="P110" s="84"/>
      <c r="Q110" s="84"/>
      <c r="R110" s="84"/>
      <c r="S110" s="84"/>
      <c r="T110" s="88"/>
      <c r="U110" s="84"/>
      <c r="V110" s="104"/>
    </row>
    <row r="111" spans="1:22" ht="19.5" x14ac:dyDescent="0.25">
      <c r="A111" s="84"/>
      <c r="B111" s="86"/>
      <c r="C111" s="119"/>
      <c r="D111" s="92"/>
      <c r="E111" s="84"/>
      <c r="F111" s="112"/>
      <c r="G111" s="112"/>
      <c r="H111" s="84"/>
      <c r="I111" s="84"/>
      <c r="J111" s="91"/>
      <c r="K111" s="80"/>
      <c r="L111" s="80"/>
      <c r="M111" s="91"/>
      <c r="O111" s="84"/>
      <c r="P111" s="84"/>
      <c r="Q111" s="84"/>
      <c r="R111" s="84"/>
      <c r="S111" s="84"/>
      <c r="T111" s="88"/>
      <c r="U111" s="84"/>
      <c r="V111" s="104"/>
    </row>
    <row r="112" spans="1:22" ht="19.5" x14ac:dyDescent="0.25">
      <c r="A112" s="83"/>
      <c r="B112" s="85"/>
      <c r="C112" s="119"/>
      <c r="D112" s="92"/>
      <c r="E112" s="84"/>
      <c r="F112" s="112"/>
      <c r="G112" s="112"/>
      <c r="H112" s="84"/>
      <c r="I112" s="84"/>
      <c r="J112" s="91"/>
      <c r="K112" s="80"/>
      <c r="L112" s="80"/>
      <c r="M112" s="91"/>
      <c r="O112" s="84"/>
      <c r="P112" s="84"/>
      <c r="Q112" s="84"/>
      <c r="R112" s="84"/>
      <c r="S112" s="84"/>
      <c r="T112" s="88"/>
      <c r="U112" s="84"/>
      <c r="V112" s="104"/>
    </row>
    <row r="113" spans="1:22" ht="19.5" x14ac:dyDescent="0.25">
      <c r="A113" s="84"/>
      <c r="B113" s="86"/>
      <c r="C113" s="119"/>
      <c r="D113" s="92"/>
      <c r="E113" s="84"/>
      <c r="F113" s="112"/>
      <c r="G113" s="112"/>
      <c r="H113" s="84"/>
      <c r="I113" s="84"/>
      <c r="J113" s="91"/>
      <c r="K113" s="80"/>
      <c r="L113" s="80"/>
      <c r="M113" s="91"/>
      <c r="O113" s="84"/>
      <c r="P113" s="84"/>
      <c r="Q113" s="84"/>
      <c r="R113" s="84"/>
      <c r="S113" s="84"/>
      <c r="T113" s="88"/>
      <c r="U113" s="84"/>
      <c r="V113" s="104"/>
    </row>
    <row r="114" spans="1:22" ht="19.5" x14ac:dyDescent="0.25">
      <c r="A114" s="83"/>
      <c r="B114" s="85"/>
      <c r="C114" s="119"/>
      <c r="D114" s="92"/>
      <c r="E114" s="84"/>
      <c r="F114" s="112"/>
      <c r="G114" s="112"/>
      <c r="H114" s="84"/>
      <c r="I114" s="84"/>
      <c r="J114" s="91"/>
      <c r="K114" s="80"/>
      <c r="L114" s="80"/>
      <c r="M114" s="91"/>
      <c r="O114" s="84"/>
      <c r="P114" s="84"/>
      <c r="Q114" s="84"/>
      <c r="R114" s="84"/>
      <c r="S114" s="84"/>
      <c r="T114" s="88"/>
      <c r="U114" s="84"/>
      <c r="V114" s="104"/>
    </row>
    <row r="115" spans="1:22" ht="19.5" x14ac:dyDescent="0.25">
      <c r="A115" s="84"/>
      <c r="B115" s="86"/>
      <c r="C115" s="119"/>
      <c r="D115" s="92"/>
      <c r="E115" s="84"/>
      <c r="F115" s="112"/>
      <c r="G115" s="112"/>
      <c r="H115" s="84"/>
      <c r="I115" s="84"/>
      <c r="J115" s="91"/>
      <c r="K115" s="80"/>
      <c r="L115" s="80"/>
      <c r="M115" s="91"/>
      <c r="O115" s="84"/>
      <c r="P115" s="84"/>
      <c r="Q115" s="84"/>
      <c r="R115" s="84"/>
      <c r="S115" s="84"/>
      <c r="T115" s="88"/>
      <c r="U115" s="84"/>
      <c r="V115" s="104"/>
    </row>
    <row r="116" spans="1:22" ht="19.5" x14ac:dyDescent="0.25">
      <c r="A116" s="83"/>
      <c r="B116" s="85"/>
      <c r="C116" s="119"/>
      <c r="D116" s="92"/>
      <c r="E116" s="84"/>
      <c r="F116" s="112"/>
      <c r="G116" s="112"/>
      <c r="H116" s="84"/>
      <c r="I116" s="84"/>
      <c r="J116" s="91"/>
      <c r="K116" s="80"/>
      <c r="L116" s="80"/>
      <c r="M116" s="91"/>
      <c r="O116" s="84"/>
      <c r="P116" s="84"/>
      <c r="Q116" s="84"/>
      <c r="R116" s="84"/>
      <c r="S116" s="84"/>
      <c r="T116" s="88"/>
      <c r="U116" s="84"/>
      <c r="V116" s="104"/>
    </row>
    <row r="117" spans="1:22" ht="19.5" x14ac:dyDescent="0.25">
      <c r="A117" s="84"/>
      <c r="B117" s="86"/>
      <c r="C117" s="119"/>
      <c r="D117" s="92"/>
      <c r="E117" s="84"/>
      <c r="F117" s="112"/>
      <c r="G117" s="112"/>
      <c r="H117" s="84"/>
      <c r="I117" s="84"/>
      <c r="J117" s="91"/>
      <c r="K117" s="80"/>
      <c r="L117" s="80"/>
      <c r="M117" s="91"/>
      <c r="O117" s="84"/>
      <c r="P117" s="84"/>
      <c r="Q117" s="84"/>
      <c r="R117" s="84"/>
      <c r="S117" s="84"/>
      <c r="T117" s="88"/>
      <c r="U117" s="84"/>
      <c r="V117" s="104"/>
    </row>
    <row r="118" spans="1:22" ht="19.5" x14ac:dyDescent="0.25">
      <c r="A118" s="83"/>
      <c r="B118" s="85"/>
      <c r="C118" s="119"/>
      <c r="D118" s="92"/>
      <c r="E118" s="84"/>
      <c r="F118" s="112"/>
      <c r="G118" s="112"/>
      <c r="H118" s="84"/>
      <c r="I118" s="84"/>
      <c r="J118" s="91"/>
      <c r="K118" s="80"/>
      <c r="L118" s="80"/>
      <c r="M118" s="91"/>
      <c r="O118" s="84"/>
      <c r="P118" s="84"/>
      <c r="Q118" s="84"/>
      <c r="R118" s="84"/>
      <c r="S118" s="84"/>
      <c r="T118" s="88"/>
      <c r="U118" s="84"/>
      <c r="V118" s="104"/>
    </row>
    <row r="119" spans="1:22" ht="19.5" x14ac:dyDescent="0.25">
      <c r="A119" s="84"/>
      <c r="B119" s="86"/>
      <c r="C119" s="119"/>
      <c r="D119" s="92"/>
      <c r="E119" s="84"/>
      <c r="F119" s="112"/>
      <c r="G119" s="112"/>
      <c r="H119" s="84"/>
      <c r="I119" s="84"/>
      <c r="J119" s="91"/>
      <c r="K119" s="80"/>
      <c r="L119" s="80"/>
      <c r="M119" s="91"/>
      <c r="O119" s="84"/>
      <c r="P119" s="84"/>
      <c r="Q119" s="84"/>
      <c r="R119" s="84"/>
      <c r="S119" s="84"/>
      <c r="T119" s="88"/>
      <c r="U119" s="84"/>
      <c r="V119" s="104"/>
    </row>
    <row r="120" spans="1:22" ht="19.5" x14ac:dyDescent="0.25">
      <c r="A120" s="83"/>
      <c r="B120" s="85"/>
      <c r="C120" s="119"/>
      <c r="D120" s="92"/>
      <c r="E120" s="84"/>
      <c r="F120" s="112"/>
      <c r="G120" s="112"/>
      <c r="H120" s="84"/>
      <c r="I120" s="84"/>
      <c r="J120" s="91"/>
      <c r="K120" s="80"/>
      <c r="L120" s="80"/>
      <c r="M120" s="91"/>
      <c r="O120" s="84"/>
      <c r="P120" s="84"/>
      <c r="Q120" s="84"/>
      <c r="R120" s="84"/>
      <c r="S120" s="84"/>
      <c r="T120" s="88"/>
      <c r="U120" s="84"/>
      <c r="V120" s="104"/>
    </row>
    <row r="121" spans="1:22" ht="19.5" x14ac:dyDescent="0.25">
      <c r="A121" s="84"/>
      <c r="B121" s="86"/>
      <c r="C121" s="119"/>
      <c r="D121" s="92"/>
      <c r="E121" s="84"/>
      <c r="F121" s="112"/>
      <c r="G121" s="112"/>
      <c r="H121" s="84"/>
      <c r="I121" s="84"/>
      <c r="J121" s="91"/>
      <c r="K121" s="80"/>
      <c r="L121" s="80"/>
      <c r="M121" s="91"/>
      <c r="O121" s="84"/>
      <c r="P121" s="84"/>
      <c r="Q121" s="84"/>
      <c r="R121" s="84"/>
      <c r="S121" s="84"/>
      <c r="T121" s="88"/>
      <c r="U121" s="84"/>
      <c r="V121" s="104"/>
    </row>
    <row r="122" spans="1:22" ht="19.5" x14ac:dyDescent="0.25">
      <c r="A122" s="83"/>
      <c r="B122" s="85"/>
      <c r="C122" s="119"/>
      <c r="D122" s="92"/>
      <c r="E122" s="84"/>
      <c r="F122" s="112"/>
      <c r="G122" s="112"/>
      <c r="H122" s="84"/>
      <c r="I122" s="84"/>
      <c r="J122" s="91"/>
      <c r="K122" s="80"/>
      <c r="L122" s="80"/>
      <c r="M122" s="91"/>
      <c r="O122" s="84"/>
      <c r="P122" s="84"/>
      <c r="Q122" s="84"/>
      <c r="R122" s="84"/>
      <c r="S122" s="84"/>
      <c r="T122" s="88"/>
      <c r="U122" s="84"/>
      <c r="V122" s="104"/>
    </row>
    <row r="123" spans="1:22" ht="19.5" x14ac:dyDescent="0.25">
      <c r="A123" s="84"/>
      <c r="B123" s="86"/>
      <c r="C123" s="119"/>
      <c r="D123" s="92"/>
      <c r="E123" s="84"/>
      <c r="F123" s="112"/>
      <c r="G123" s="112"/>
      <c r="H123" s="84"/>
      <c r="I123" s="84"/>
      <c r="J123" s="91"/>
      <c r="K123" s="80"/>
      <c r="L123" s="80"/>
      <c r="M123" s="91"/>
      <c r="O123" s="84"/>
      <c r="P123" s="84"/>
      <c r="Q123" s="84"/>
      <c r="R123" s="84"/>
      <c r="S123" s="84"/>
      <c r="T123" s="88"/>
      <c r="U123" s="84"/>
      <c r="V123" s="104"/>
    </row>
    <row r="124" spans="1:22" ht="19.5" x14ac:dyDescent="0.25">
      <c r="A124" s="83"/>
      <c r="B124" s="85"/>
      <c r="C124" s="119"/>
      <c r="D124" s="92"/>
      <c r="E124" s="84"/>
      <c r="F124" s="112"/>
      <c r="G124" s="112"/>
      <c r="H124" s="84"/>
      <c r="I124" s="84"/>
      <c r="J124" s="91"/>
      <c r="K124" s="80"/>
      <c r="L124" s="80"/>
      <c r="M124" s="91"/>
      <c r="O124" s="84"/>
      <c r="P124" s="84"/>
      <c r="Q124" s="84"/>
      <c r="R124" s="84"/>
      <c r="S124" s="84"/>
      <c r="T124" s="88"/>
      <c r="U124" s="84"/>
      <c r="V124" s="104"/>
    </row>
    <row r="125" spans="1:22" ht="19.5" x14ac:dyDescent="0.25">
      <c r="A125" s="84"/>
      <c r="B125" s="86"/>
      <c r="C125" s="119"/>
      <c r="D125" s="92"/>
      <c r="E125" s="84"/>
      <c r="F125" s="112"/>
      <c r="G125" s="112"/>
      <c r="H125" s="84"/>
      <c r="I125" s="84"/>
      <c r="J125" s="91"/>
      <c r="K125" s="80"/>
      <c r="L125" s="80"/>
      <c r="M125" s="91"/>
      <c r="O125" s="84"/>
      <c r="P125" s="84"/>
      <c r="Q125" s="84"/>
      <c r="R125" s="84"/>
      <c r="S125" s="84"/>
      <c r="T125" s="88"/>
      <c r="U125" s="84"/>
      <c r="V125" s="104"/>
    </row>
    <row r="126" spans="1:22" ht="19.5" x14ac:dyDescent="0.25">
      <c r="A126" s="83"/>
      <c r="B126" s="85"/>
      <c r="C126" s="119"/>
      <c r="D126" s="92"/>
      <c r="E126" s="84"/>
      <c r="F126" s="112"/>
      <c r="G126" s="112"/>
      <c r="H126" s="84"/>
      <c r="I126" s="84"/>
      <c r="J126" s="91"/>
      <c r="K126" s="80"/>
      <c r="L126" s="80"/>
      <c r="M126" s="91"/>
      <c r="O126" s="84"/>
      <c r="P126" s="84"/>
      <c r="Q126" s="84"/>
      <c r="R126" s="84"/>
      <c r="S126" s="84"/>
      <c r="T126" s="88"/>
      <c r="U126" s="84"/>
      <c r="V126" s="104"/>
    </row>
    <row r="127" spans="1:22" ht="19.5" x14ac:dyDescent="0.25">
      <c r="A127" s="84"/>
      <c r="B127" s="86"/>
      <c r="C127" s="119"/>
      <c r="D127" s="92"/>
      <c r="E127" s="84"/>
      <c r="F127" s="112"/>
      <c r="G127" s="112"/>
      <c r="H127" s="84"/>
      <c r="I127" s="84"/>
      <c r="J127" s="91"/>
      <c r="K127" s="80"/>
      <c r="L127" s="80"/>
      <c r="M127" s="91"/>
      <c r="O127" s="84"/>
      <c r="P127" s="84"/>
      <c r="Q127" s="84"/>
      <c r="R127" s="84"/>
      <c r="S127" s="84"/>
      <c r="T127" s="88"/>
      <c r="U127" s="84"/>
      <c r="V127" s="104"/>
    </row>
    <row r="128" spans="1:22" ht="19.5" x14ac:dyDescent="0.25">
      <c r="A128" s="83"/>
      <c r="B128" s="85"/>
      <c r="C128" s="119"/>
      <c r="D128" s="92"/>
      <c r="E128" s="84"/>
      <c r="F128" s="112"/>
      <c r="G128" s="112"/>
      <c r="H128" s="84"/>
      <c r="I128" s="84"/>
      <c r="J128" s="91"/>
      <c r="K128" s="80"/>
      <c r="L128" s="80"/>
      <c r="M128" s="91"/>
      <c r="O128" s="84"/>
      <c r="P128" s="84"/>
      <c r="Q128" s="84"/>
      <c r="R128" s="84"/>
      <c r="S128" s="84"/>
      <c r="T128" s="88"/>
      <c r="U128" s="84"/>
      <c r="V128" s="104"/>
    </row>
    <row r="129" spans="1:22" ht="19.5" x14ac:dyDescent="0.25">
      <c r="A129" s="84"/>
      <c r="B129" s="86"/>
      <c r="C129" s="119"/>
      <c r="D129" s="92"/>
      <c r="E129" s="84"/>
      <c r="F129" s="112"/>
      <c r="G129" s="112"/>
      <c r="H129" s="84"/>
      <c r="I129" s="84"/>
      <c r="J129" s="91"/>
      <c r="K129" s="80"/>
      <c r="L129" s="80"/>
      <c r="M129" s="91"/>
      <c r="O129" s="84"/>
      <c r="P129" s="84"/>
      <c r="Q129" s="84"/>
      <c r="R129" s="84"/>
      <c r="S129" s="84"/>
      <c r="T129" s="88"/>
      <c r="U129" s="84"/>
      <c r="V129" s="104"/>
    </row>
    <row r="130" spans="1:22" ht="19.5" x14ac:dyDescent="0.25">
      <c r="A130" s="83"/>
      <c r="B130" s="85"/>
      <c r="C130" s="119"/>
      <c r="D130" s="92"/>
      <c r="E130" s="84"/>
      <c r="F130" s="112"/>
      <c r="G130" s="112"/>
      <c r="H130" s="84"/>
      <c r="I130" s="84"/>
      <c r="J130" s="91"/>
      <c r="K130" s="80"/>
      <c r="L130" s="80"/>
      <c r="M130" s="91"/>
      <c r="O130" s="84"/>
      <c r="P130" s="84"/>
      <c r="Q130" s="84"/>
      <c r="R130" s="84"/>
      <c r="S130" s="84"/>
      <c r="T130" s="88"/>
      <c r="U130" s="84"/>
      <c r="V130" s="104"/>
    </row>
    <row r="131" spans="1:22" ht="19.5" x14ac:dyDescent="0.25">
      <c r="A131" s="84"/>
      <c r="B131" s="86"/>
      <c r="C131" s="119"/>
      <c r="D131" s="92"/>
      <c r="E131" s="84"/>
      <c r="F131" s="112"/>
      <c r="G131" s="112"/>
      <c r="H131" s="84"/>
      <c r="I131" s="84"/>
      <c r="J131" s="91"/>
      <c r="K131" s="80"/>
      <c r="L131" s="80"/>
      <c r="M131" s="91"/>
      <c r="O131" s="84"/>
      <c r="P131" s="84"/>
      <c r="Q131" s="84"/>
      <c r="R131" s="84"/>
      <c r="S131" s="84"/>
      <c r="T131" s="88"/>
      <c r="U131" s="84"/>
      <c r="V131" s="104"/>
    </row>
    <row r="132" spans="1:22" ht="19.5" x14ac:dyDescent="0.25">
      <c r="A132" s="83"/>
      <c r="B132" s="85"/>
      <c r="C132" s="119"/>
      <c r="D132" s="92"/>
      <c r="E132" s="80"/>
      <c r="F132" s="112"/>
      <c r="G132" s="112"/>
      <c r="H132" s="84"/>
      <c r="I132" s="84"/>
      <c r="J132" s="91"/>
      <c r="K132" s="80"/>
      <c r="L132" s="80"/>
      <c r="M132" s="91"/>
      <c r="O132" s="84"/>
      <c r="P132" s="84"/>
      <c r="Q132" s="84"/>
      <c r="R132" s="84"/>
      <c r="S132" s="84"/>
      <c r="T132" s="88"/>
      <c r="U132" s="84"/>
      <c r="V132" s="104"/>
    </row>
    <row r="133" spans="1:22" ht="19.5" x14ac:dyDescent="0.25">
      <c r="A133" s="84"/>
      <c r="B133" s="86"/>
      <c r="C133" s="119"/>
      <c r="D133" s="92"/>
      <c r="E133" s="80"/>
      <c r="F133" s="112"/>
      <c r="G133" s="112"/>
      <c r="H133" s="84"/>
      <c r="I133" s="84"/>
      <c r="J133" s="91"/>
      <c r="K133" s="80"/>
      <c r="L133" s="80"/>
      <c r="M133" s="91"/>
      <c r="O133" s="84"/>
      <c r="P133" s="84"/>
      <c r="Q133" s="84"/>
      <c r="R133" s="84"/>
      <c r="S133" s="84"/>
      <c r="T133" s="88"/>
      <c r="U133" s="84"/>
      <c r="V133" s="104"/>
    </row>
    <row r="134" spans="1:22" ht="19.5" x14ac:dyDescent="0.25">
      <c r="A134" s="83"/>
      <c r="B134" s="85"/>
      <c r="C134" s="119"/>
      <c r="D134" s="92"/>
      <c r="E134" s="80"/>
      <c r="F134" s="112"/>
      <c r="G134" s="112"/>
      <c r="H134" s="84"/>
      <c r="I134" s="84"/>
      <c r="J134" s="91"/>
      <c r="K134" s="80"/>
      <c r="L134" s="80"/>
      <c r="M134" s="91"/>
      <c r="O134" s="84"/>
      <c r="P134" s="84"/>
      <c r="Q134" s="84"/>
      <c r="R134" s="84"/>
      <c r="S134" s="84"/>
      <c r="T134" s="88"/>
      <c r="U134" s="84"/>
      <c r="V134" s="104"/>
    </row>
    <row r="135" spans="1:22" ht="19.5" x14ac:dyDescent="0.25">
      <c r="A135" s="84"/>
      <c r="B135" s="86"/>
      <c r="C135" s="119"/>
      <c r="D135" s="92"/>
      <c r="E135" s="80"/>
      <c r="F135" s="112"/>
      <c r="G135" s="112"/>
      <c r="H135" s="84"/>
      <c r="I135" s="84"/>
      <c r="J135" s="91"/>
      <c r="K135" s="80"/>
      <c r="L135" s="80"/>
      <c r="M135" s="91"/>
      <c r="O135" s="84"/>
      <c r="P135" s="84"/>
      <c r="Q135" s="84"/>
      <c r="R135" s="84"/>
      <c r="S135" s="84"/>
      <c r="T135" s="88"/>
      <c r="U135" s="84"/>
      <c r="V135" s="104"/>
    </row>
    <row r="136" spans="1:22" ht="19.5" x14ac:dyDescent="0.25">
      <c r="A136" s="83"/>
      <c r="B136" s="85"/>
      <c r="C136" s="119"/>
      <c r="D136" s="92"/>
      <c r="E136" s="80"/>
      <c r="F136" s="112"/>
      <c r="G136" s="112"/>
      <c r="H136" s="84"/>
      <c r="I136" s="84"/>
      <c r="J136" s="91"/>
      <c r="K136" s="80"/>
      <c r="L136" s="80"/>
      <c r="M136" s="91"/>
      <c r="O136" s="84"/>
      <c r="P136" s="84"/>
      <c r="Q136" s="84"/>
      <c r="R136" s="84"/>
      <c r="S136" s="84"/>
      <c r="T136" s="88"/>
      <c r="U136" s="84"/>
      <c r="V136" s="104"/>
    </row>
    <row r="137" spans="1:22" ht="19.5" x14ac:dyDescent="0.25">
      <c r="A137" s="84"/>
      <c r="B137" s="86"/>
      <c r="C137" s="119"/>
      <c r="D137" s="92"/>
      <c r="E137" s="80"/>
      <c r="F137" s="112"/>
      <c r="G137" s="112"/>
      <c r="H137" s="84"/>
      <c r="I137" s="84"/>
      <c r="J137" s="91"/>
      <c r="K137" s="80"/>
      <c r="L137" s="80"/>
      <c r="M137" s="91"/>
      <c r="O137" s="84"/>
      <c r="P137" s="84"/>
      <c r="Q137" s="84"/>
      <c r="R137" s="84"/>
      <c r="S137" s="84"/>
      <c r="T137" s="88"/>
      <c r="U137" s="84"/>
      <c r="V137" s="104"/>
    </row>
    <row r="138" spans="1:22" ht="19.5" x14ac:dyDescent="0.25">
      <c r="A138" s="83"/>
      <c r="B138" s="85"/>
      <c r="C138" s="119"/>
      <c r="D138" s="92"/>
      <c r="E138" s="80"/>
      <c r="F138" s="112"/>
      <c r="G138" s="112"/>
      <c r="H138" s="84"/>
      <c r="I138" s="84"/>
      <c r="J138" s="91"/>
      <c r="K138" s="80"/>
      <c r="L138" s="80"/>
      <c r="M138" s="91"/>
      <c r="O138" s="84"/>
      <c r="P138" s="84"/>
      <c r="Q138" s="84"/>
      <c r="R138" s="84"/>
      <c r="S138" s="84"/>
      <c r="T138" s="88"/>
      <c r="U138" s="84"/>
      <c r="V138" s="104"/>
    </row>
    <row r="139" spans="1:22" ht="19.5" x14ac:dyDescent="0.25">
      <c r="A139" s="84"/>
      <c r="B139" s="86"/>
      <c r="C139" s="119"/>
      <c r="D139" s="92"/>
      <c r="E139" s="80"/>
      <c r="F139" s="112"/>
      <c r="G139" s="112"/>
      <c r="H139" s="84"/>
      <c r="I139" s="84"/>
      <c r="J139" s="91"/>
      <c r="K139" s="80"/>
      <c r="L139" s="80"/>
      <c r="M139" s="91"/>
      <c r="O139" s="84"/>
      <c r="P139" s="84"/>
      <c r="Q139" s="84"/>
      <c r="R139" s="84"/>
      <c r="S139" s="84"/>
      <c r="T139" s="88"/>
      <c r="U139" s="84"/>
      <c r="V139" s="104"/>
    </row>
    <row r="140" spans="1:22" ht="19.5" x14ac:dyDescent="0.25">
      <c r="A140" s="83"/>
      <c r="B140" s="85"/>
      <c r="C140" s="119"/>
      <c r="D140" s="92"/>
      <c r="E140" s="80"/>
      <c r="F140" s="112"/>
      <c r="G140" s="112"/>
      <c r="H140" s="84"/>
      <c r="I140" s="84"/>
      <c r="J140" s="91"/>
      <c r="K140" s="80"/>
      <c r="L140" s="80"/>
      <c r="M140" s="91"/>
      <c r="O140" s="84"/>
      <c r="P140" s="84"/>
      <c r="Q140" s="84"/>
      <c r="R140" s="84"/>
      <c r="S140" s="84"/>
      <c r="T140" s="88"/>
      <c r="U140" s="84"/>
      <c r="V140" s="104"/>
    </row>
    <row r="141" spans="1:22" ht="19.5" x14ac:dyDescent="0.25">
      <c r="A141" s="84"/>
      <c r="B141" s="86"/>
      <c r="C141" s="119"/>
      <c r="D141" s="92"/>
      <c r="E141" s="80"/>
      <c r="F141" s="112"/>
      <c r="G141" s="112"/>
      <c r="H141" s="84"/>
      <c r="I141" s="84"/>
      <c r="J141" s="91"/>
      <c r="K141" s="80"/>
      <c r="L141" s="80"/>
      <c r="M141" s="91"/>
      <c r="O141" s="84"/>
      <c r="P141" s="84"/>
      <c r="Q141" s="84"/>
      <c r="R141" s="84"/>
      <c r="S141" s="84"/>
      <c r="T141" s="88"/>
      <c r="U141" s="84"/>
      <c r="V141" s="104"/>
    </row>
    <row r="142" spans="1:22" ht="19.5" x14ac:dyDescent="0.25">
      <c r="A142" s="83"/>
      <c r="B142" s="85"/>
      <c r="C142" s="119"/>
      <c r="D142" s="92"/>
      <c r="E142" s="80"/>
      <c r="F142" s="112"/>
      <c r="G142" s="112"/>
      <c r="H142" s="84"/>
      <c r="I142" s="84"/>
      <c r="J142" s="91"/>
      <c r="K142" s="80"/>
      <c r="L142" s="80"/>
      <c r="M142" s="91"/>
      <c r="O142" s="84"/>
      <c r="P142" s="84"/>
      <c r="Q142" s="84"/>
      <c r="R142" s="84"/>
      <c r="S142" s="84"/>
      <c r="T142" s="88"/>
      <c r="U142" s="84"/>
      <c r="V142" s="104"/>
    </row>
    <row r="143" spans="1:22" ht="19.5" x14ac:dyDescent="0.25">
      <c r="A143" s="84"/>
      <c r="B143" s="86"/>
      <c r="C143" s="119"/>
      <c r="D143" s="92"/>
      <c r="E143" s="80"/>
      <c r="F143" s="112"/>
      <c r="G143" s="112"/>
      <c r="H143" s="84"/>
      <c r="I143" s="84"/>
      <c r="J143" s="91"/>
      <c r="K143" s="80"/>
      <c r="L143" s="80"/>
      <c r="M143" s="91"/>
      <c r="O143" s="84"/>
      <c r="P143" s="84"/>
      <c r="Q143" s="84"/>
      <c r="R143" s="84"/>
      <c r="S143" s="84"/>
      <c r="T143" s="88"/>
      <c r="U143" s="84"/>
      <c r="V143" s="104"/>
    </row>
    <row r="144" spans="1:22" ht="19.5" x14ac:dyDescent="0.25">
      <c r="A144" s="83"/>
      <c r="B144" s="85"/>
      <c r="C144" s="119"/>
      <c r="D144" s="92"/>
      <c r="E144" s="80"/>
      <c r="F144" s="112"/>
      <c r="G144" s="112"/>
      <c r="H144" s="84"/>
      <c r="I144" s="84"/>
      <c r="J144" s="91"/>
      <c r="K144" s="80"/>
      <c r="L144" s="80"/>
      <c r="M144" s="91"/>
      <c r="O144" s="84"/>
      <c r="P144" s="84"/>
      <c r="Q144" s="84"/>
      <c r="R144" s="84"/>
      <c r="S144" s="84"/>
      <c r="T144" s="88"/>
      <c r="U144" s="84"/>
      <c r="V144" s="104"/>
    </row>
    <row r="145" spans="1:22" ht="19.5" x14ac:dyDescent="0.25">
      <c r="A145" s="84"/>
      <c r="B145" s="86"/>
      <c r="C145" s="119"/>
      <c r="D145" s="92"/>
      <c r="E145" s="80"/>
      <c r="F145" s="112"/>
      <c r="G145" s="112"/>
      <c r="H145" s="84"/>
      <c r="I145" s="84"/>
      <c r="J145" s="91"/>
      <c r="K145" s="80"/>
      <c r="L145" s="80"/>
      <c r="M145" s="91"/>
      <c r="O145" s="84"/>
      <c r="P145" s="84"/>
      <c r="Q145" s="84"/>
      <c r="R145" s="84"/>
      <c r="S145" s="84"/>
      <c r="T145" s="88"/>
      <c r="U145" s="84"/>
      <c r="V145" s="104"/>
    </row>
    <row r="146" spans="1:22" ht="19.5" x14ac:dyDescent="0.25">
      <c r="A146" s="83"/>
      <c r="B146" s="85"/>
      <c r="C146" s="119"/>
      <c r="D146" s="92"/>
      <c r="E146" s="80"/>
      <c r="F146" s="112"/>
      <c r="G146" s="112"/>
      <c r="H146" s="84"/>
      <c r="I146" s="84"/>
      <c r="J146" s="91"/>
      <c r="K146" s="80"/>
      <c r="L146" s="80"/>
      <c r="M146" s="91"/>
      <c r="O146" s="84"/>
      <c r="P146" s="84"/>
      <c r="Q146" s="84"/>
      <c r="R146" s="84"/>
      <c r="S146" s="84"/>
      <c r="T146" s="88"/>
      <c r="U146" s="84"/>
      <c r="V146" s="104"/>
    </row>
    <row r="147" spans="1:22" ht="19.5" x14ac:dyDescent="0.25">
      <c r="A147" s="84"/>
      <c r="B147" s="86"/>
      <c r="C147" s="119"/>
      <c r="D147" s="92"/>
      <c r="E147" s="80"/>
      <c r="F147" s="112"/>
      <c r="G147" s="112"/>
      <c r="H147" s="84"/>
      <c r="I147" s="84"/>
      <c r="J147" s="91"/>
      <c r="K147" s="80"/>
      <c r="L147" s="80"/>
      <c r="M147" s="91"/>
      <c r="O147" s="84"/>
      <c r="P147" s="84"/>
      <c r="Q147" s="84"/>
      <c r="R147" s="84"/>
      <c r="S147" s="84"/>
      <c r="T147" s="88"/>
      <c r="U147" s="84"/>
      <c r="V147" s="104"/>
    </row>
    <row r="148" spans="1:22" ht="19.5" x14ac:dyDescent="0.25">
      <c r="A148" s="83"/>
      <c r="B148" s="85"/>
      <c r="C148" s="119"/>
      <c r="D148" s="92"/>
      <c r="E148" s="80"/>
      <c r="F148" s="112"/>
      <c r="G148" s="112"/>
      <c r="H148" s="84"/>
      <c r="I148" s="84"/>
      <c r="J148" s="91"/>
      <c r="K148" s="80"/>
      <c r="L148" s="80"/>
      <c r="M148" s="91"/>
      <c r="O148" s="84"/>
      <c r="P148" s="84"/>
      <c r="Q148" s="84"/>
      <c r="R148" s="84"/>
      <c r="S148" s="84"/>
      <c r="T148" s="88"/>
      <c r="U148" s="84"/>
      <c r="V148" s="104"/>
    </row>
    <row r="149" spans="1:22" ht="19.5" x14ac:dyDescent="0.25">
      <c r="A149" s="84"/>
      <c r="B149" s="86"/>
      <c r="C149" s="119"/>
      <c r="D149" s="92"/>
      <c r="E149" s="80"/>
      <c r="F149" s="112"/>
      <c r="G149" s="112"/>
      <c r="H149" s="84"/>
      <c r="I149" s="84"/>
      <c r="J149" s="91"/>
      <c r="K149" s="80"/>
      <c r="L149" s="80"/>
      <c r="M149" s="91"/>
      <c r="O149" s="84"/>
      <c r="P149" s="84"/>
      <c r="Q149" s="84"/>
      <c r="R149" s="84"/>
      <c r="S149" s="84"/>
      <c r="T149" s="88"/>
      <c r="U149" s="84"/>
      <c r="V149" s="104"/>
    </row>
    <row r="150" spans="1:22" ht="19.5" x14ac:dyDescent="0.25">
      <c r="A150" s="83"/>
      <c r="B150" s="85"/>
      <c r="C150" s="119"/>
      <c r="D150" s="92"/>
      <c r="E150" s="80"/>
      <c r="F150" s="112"/>
      <c r="G150" s="112"/>
      <c r="H150" s="84"/>
      <c r="I150" s="84"/>
      <c r="J150" s="91"/>
      <c r="K150" s="80"/>
      <c r="L150" s="80"/>
      <c r="M150" s="91"/>
      <c r="O150" s="84"/>
      <c r="P150" s="84"/>
      <c r="Q150" s="84"/>
      <c r="R150" s="84"/>
      <c r="S150" s="84"/>
      <c r="T150" s="88"/>
      <c r="U150" s="84"/>
      <c r="V150" s="104"/>
    </row>
    <row r="151" spans="1:22" ht="19.5" x14ac:dyDescent="0.25">
      <c r="A151" s="84"/>
      <c r="B151" s="86"/>
      <c r="C151" s="119"/>
      <c r="D151" s="92"/>
      <c r="E151" s="80"/>
      <c r="F151" s="112"/>
      <c r="G151" s="112"/>
      <c r="H151" s="84"/>
      <c r="I151" s="84"/>
      <c r="J151" s="91"/>
      <c r="K151" s="80"/>
      <c r="L151" s="80"/>
      <c r="M151" s="91"/>
      <c r="O151" s="84"/>
      <c r="P151" s="84"/>
      <c r="Q151" s="84"/>
      <c r="R151" s="84"/>
      <c r="S151" s="84"/>
      <c r="T151" s="88"/>
      <c r="U151" s="84"/>
      <c r="V151" s="104"/>
    </row>
    <row r="152" spans="1:22" ht="19.5" x14ac:dyDescent="0.25">
      <c r="A152" s="83"/>
      <c r="B152" s="85"/>
      <c r="C152" s="119"/>
      <c r="D152" s="92"/>
      <c r="E152" s="80"/>
      <c r="F152" s="112"/>
      <c r="G152" s="112"/>
      <c r="H152" s="84"/>
      <c r="I152" s="84"/>
      <c r="J152" s="91"/>
      <c r="K152" s="80"/>
      <c r="L152" s="80"/>
      <c r="M152" s="91"/>
      <c r="O152" s="84"/>
      <c r="P152" s="84"/>
      <c r="Q152" s="84"/>
      <c r="R152" s="84"/>
      <c r="S152" s="84"/>
      <c r="T152" s="88"/>
      <c r="U152" s="84"/>
      <c r="V152" s="104"/>
    </row>
    <row r="153" spans="1:22" ht="19.5" x14ac:dyDescent="0.25">
      <c r="A153" s="84"/>
      <c r="B153" s="86"/>
      <c r="C153" s="119"/>
      <c r="D153" s="92"/>
      <c r="E153" s="80"/>
      <c r="F153" s="112"/>
      <c r="G153" s="112"/>
      <c r="H153" s="84"/>
      <c r="I153" s="84"/>
      <c r="J153" s="91"/>
      <c r="K153" s="80"/>
      <c r="L153" s="80"/>
      <c r="M153" s="91"/>
      <c r="O153" s="84"/>
      <c r="P153" s="84"/>
      <c r="Q153" s="84"/>
      <c r="R153" s="84"/>
      <c r="S153" s="84"/>
      <c r="T153" s="88"/>
      <c r="U153" s="84"/>
      <c r="V153" s="104"/>
    </row>
    <row r="154" spans="1:22" ht="19.5" x14ac:dyDescent="0.25">
      <c r="A154" s="83"/>
      <c r="B154" s="85"/>
      <c r="C154" s="119"/>
      <c r="D154" s="92"/>
      <c r="E154" s="80"/>
      <c r="F154" s="112"/>
      <c r="G154" s="112"/>
      <c r="H154" s="84"/>
      <c r="I154" s="84"/>
      <c r="J154" s="91"/>
      <c r="K154" s="80"/>
      <c r="L154" s="80"/>
      <c r="M154" s="91"/>
      <c r="O154" s="84"/>
      <c r="P154" s="84"/>
      <c r="Q154" s="84"/>
      <c r="R154" s="84"/>
      <c r="S154" s="84"/>
      <c r="T154" s="88"/>
      <c r="U154" s="84"/>
      <c r="V154" s="104"/>
    </row>
    <row r="155" spans="1:22" ht="19.5" x14ac:dyDescent="0.25">
      <c r="A155" s="84"/>
      <c r="B155" s="86"/>
      <c r="C155" s="119"/>
      <c r="D155" s="92"/>
      <c r="E155" s="80"/>
      <c r="F155" s="112"/>
      <c r="G155" s="112"/>
      <c r="H155" s="84"/>
      <c r="I155" s="84"/>
      <c r="J155" s="91"/>
      <c r="K155" s="80"/>
      <c r="L155" s="80"/>
      <c r="M155" s="91"/>
      <c r="O155" s="84"/>
      <c r="P155" s="84"/>
      <c r="Q155" s="84"/>
      <c r="R155" s="84"/>
      <c r="S155" s="84"/>
      <c r="T155" s="88"/>
      <c r="U155" s="84"/>
      <c r="V155" s="104"/>
    </row>
    <row r="156" spans="1:22" ht="19.5" x14ac:dyDescent="0.25">
      <c r="A156" s="83"/>
      <c r="B156" s="85"/>
      <c r="C156" s="119"/>
      <c r="D156" s="92"/>
      <c r="E156" s="80"/>
      <c r="F156" s="112"/>
      <c r="G156" s="112"/>
      <c r="H156" s="84"/>
      <c r="I156" s="84"/>
      <c r="J156" s="91"/>
      <c r="K156" s="80"/>
      <c r="L156" s="80"/>
      <c r="M156" s="91"/>
      <c r="O156" s="84"/>
      <c r="P156" s="84"/>
      <c r="Q156" s="84"/>
      <c r="R156" s="84"/>
      <c r="S156" s="84"/>
      <c r="T156" s="88"/>
      <c r="U156" s="84"/>
      <c r="V156" s="104"/>
    </row>
    <row r="157" spans="1:22" ht="19.5" x14ac:dyDescent="0.25">
      <c r="A157" s="84"/>
      <c r="B157" s="86"/>
      <c r="C157" s="119"/>
      <c r="D157" s="92"/>
      <c r="E157" s="80"/>
      <c r="F157" s="112"/>
      <c r="G157" s="112"/>
      <c r="H157" s="84"/>
      <c r="I157" s="84"/>
      <c r="J157" s="91"/>
      <c r="K157" s="80"/>
      <c r="L157" s="80"/>
      <c r="M157" s="91"/>
      <c r="O157" s="84"/>
      <c r="P157" s="84"/>
      <c r="Q157" s="84"/>
      <c r="R157" s="84"/>
      <c r="S157" s="84"/>
      <c r="T157" s="88"/>
      <c r="U157" s="84"/>
      <c r="V157" s="104"/>
    </row>
    <row r="158" spans="1:22" ht="19.5" x14ac:dyDescent="0.25">
      <c r="A158" s="83"/>
      <c r="B158" s="85"/>
      <c r="C158" s="119"/>
      <c r="D158" s="92"/>
      <c r="E158" s="80"/>
      <c r="F158" s="112"/>
      <c r="G158" s="112"/>
      <c r="H158" s="84"/>
      <c r="I158" s="84"/>
      <c r="J158" s="91"/>
      <c r="K158" s="80"/>
      <c r="L158" s="80"/>
      <c r="M158" s="91"/>
      <c r="O158" s="84"/>
      <c r="P158" s="84"/>
      <c r="Q158" s="84"/>
      <c r="R158" s="84"/>
      <c r="S158" s="84"/>
      <c r="T158" s="88"/>
      <c r="U158" s="84"/>
      <c r="V158" s="104"/>
    </row>
    <row r="159" spans="1:22" ht="19.5" x14ac:dyDescent="0.25">
      <c r="A159" s="84"/>
      <c r="B159" s="86"/>
      <c r="C159" s="119"/>
      <c r="D159" s="92"/>
      <c r="E159" s="80"/>
      <c r="F159" s="112"/>
      <c r="G159" s="112"/>
      <c r="H159" s="84"/>
      <c r="I159" s="84"/>
      <c r="J159" s="91"/>
      <c r="K159" s="80"/>
      <c r="L159" s="80"/>
      <c r="M159" s="91"/>
      <c r="O159" s="84"/>
      <c r="P159" s="84"/>
      <c r="Q159" s="84"/>
      <c r="R159" s="84"/>
      <c r="S159" s="84"/>
      <c r="T159" s="88"/>
      <c r="U159" s="84"/>
      <c r="V159" s="104"/>
    </row>
    <row r="160" spans="1:22" ht="19.5" x14ac:dyDescent="0.25">
      <c r="A160" s="83"/>
      <c r="B160" s="85"/>
      <c r="C160" s="119"/>
      <c r="D160" s="92"/>
      <c r="E160" s="80"/>
      <c r="F160" s="112"/>
      <c r="G160" s="112"/>
      <c r="H160" s="84"/>
      <c r="I160" s="84"/>
      <c r="J160" s="91"/>
      <c r="K160" s="80"/>
      <c r="L160" s="80"/>
      <c r="M160" s="91"/>
      <c r="O160" s="84"/>
      <c r="P160" s="84"/>
      <c r="Q160" s="84"/>
      <c r="R160" s="84"/>
      <c r="S160" s="84"/>
      <c r="T160" s="88"/>
      <c r="U160" s="84"/>
      <c r="V160" s="104"/>
    </row>
    <row r="161" spans="1:22" ht="19.5" x14ac:dyDescent="0.25">
      <c r="A161" s="84"/>
      <c r="B161" s="86"/>
      <c r="C161" s="119"/>
      <c r="D161" s="92"/>
      <c r="E161" s="80"/>
      <c r="F161" s="112"/>
      <c r="G161" s="112"/>
      <c r="H161" s="84"/>
      <c r="I161" s="84"/>
      <c r="J161" s="91"/>
      <c r="K161" s="80"/>
      <c r="L161" s="80"/>
      <c r="M161" s="91"/>
      <c r="O161" s="84"/>
      <c r="P161" s="84"/>
      <c r="Q161" s="84"/>
      <c r="R161" s="84"/>
      <c r="S161" s="84"/>
      <c r="T161" s="88"/>
      <c r="U161" s="84"/>
      <c r="V161" s="104"/>
    </row>
    <row r="162" spans="1:22" ht="19.5" x14ac:dyDescent="0.25">
      <c r="A162" s="83"/>
      <c r="B162" s="85"/>
      <c r="C162" s="119"/>
      <c r="D162" s="92"/>
      <c r="E162" s="80"/>
      <c r="F162" s="112"/>
      <c r="G162" s="112"/>
      <c r="H162" s="84"/>
      <c r="I162" s="84"/>
      <c r="J162" s="91"/>
      <c r="K162" s="80"/>
      <c r="L162" s="80"/>
      <c r="M162" s="91"/>
      <c r="O162" s="84"/>
      <c r="P162" s="84"/>
      <c r="Q162" s="84"/>
      <c r="R162" s="84"/>
      <c r="S162" s="84"/>
      <c r="T162" s="88"/>
      <c r="U162" s="84"/>
      <c r="V162" s="104"/>
    </row>
    <row r="163" spans="1:22" ht="19.5" x14ac:dyDescent="0.25">
      <c r="A163" s="84"/>
      <c r="B163" s="86"/>
      <c r="C163" s="119"/>
      <c r="D163" s="92"/>
      <c r="E163" s="80"/>
      <c r="F163" s="112"/>
      <c r="G163" s="112"/>
      <c r="H163" s="84"/>
      <c r="I163" s="84"/>
      <c r="J163" s="91"/>
      <c r="K163" s="80"/>
      <c r="L163" s="80"/>
      <c r="M163" s="91"/>
      <c r="O163" s="84"/>
      <c r="P163" s="84"/>
      <c r="Q163" s="84"/>
      <c r="R163" s="84"/>
      <c r="S163" s="84"/>
      <c r="T163" s="88"/>
      <c r="U163" s="84"/>
      <c r="V163" s="104"/>
    </row>
    <row r="164" spans="1:22" ht="19.5" x14ac:dyDescent="0.25">
      <c r="A164" s="83"/>
      <c r="B164" s="85"/>
      <c r="C164" s="119"/>
      <c r="D164" s="92"/>
      <c r="E164" s="80"/>
      <c r="F164" s="112"/>
      <c r="G164" s="112"/>
      <c r="H164" s="84"/>
      <c r="I164" s="84"/>
      <c r="J164" s="91"/>
      <c r="K164" s="80"/>
      <c r="L164" s="80"/>
      <c r="M164" s="91"/>
      <c r="O164" s="84"/>
      <c r="P164" s="84"/>
      <c r="Q164" s="84"/>
      <c r="R164" s="84"/>
      <c r="S164" s="84"/>
      <c r="T164" s="88"/>
      <c r="U164" s="84"/>
      <c r="V164" s="104"/>
    </row>
    <row r="165" spans="1:22" ht="19.5" x14ac:dyDescent="0.25">
      <c r="A165" s="84"/>
      <c r="B165" s="86"/>
      <c r="C165" s="119"/>
      <c r="D165" s="92"/>
      <c r="E165" s="80"/>
      <c r="F165" s="112"/>
      <c r="G165" s="112"/>
      <c r="H165" s="84"/>
      <c r="I165" s="84"/>
      <c r="J165" s="91"/>
      <c r="K165" s="80"/>
      <c r="L165" s="80"/>
      <c r="M165" s="91"/>
      <c r="O165" s="84"/>
      <c r="P165" s="84"/>
      <c r="Q165" s="84"/>
      <c r="R165" s="84"/>
      <c r="S165" s="84"/>
      <c r="T165" s="88"/>
      <c r="U165" s="84"/>
      <c r="V165" s="104"/>
    </row>
    <row r="166" spans="1:22" ht="19.5" x14ac:dyDescent="0.25">
      <c r="A166" s="83"/>
      <c r="B166" s="85"/>
      <c r="C166" s="119"/>
      <c r="D166" s="92"/>
      <c r="E166" s="80"/>
      <c r="F166" s="112"/>
      <c r="G166" s="112"/>
      <c r="H166" s="84"/>
      <c r="I166" s="84"/>
      <c r="J166" s="91"/>
      <c r="K166" s="80"/>
      <c r="L166" s="80"/>
      <c r="M166" s="91"/>
      <c r="O166" s="84"/>
      <c r="P166" s="84"/>
      <c r="Q166" s="84"/>
      <c r="R166" s="84"/>
      <c r="S166" s="84"/>
      <c r="T166" s="88"/>
      <c r="U166" s="84"/>
      <c r="V166" s="104"/>
    </row>
    <row r="167" spans="1:22" ht="19.5" x14ac:dyDescent="0.25">
      <c r="A167" s="84"/>
      <c r="B167" s="86"/>
      <c r="C167" s="119"/>
      <c r="D167" s="92"/>
      <c r="E167" s="80"/>
      <c r="F167" s="112"/>
      <c r="G167" s="112"/>
      <c r="H167" s="84"/>
      <c r="I167" s="84"/>
      <c r="J167" s="91"/>
      <c r="K167" s="80"/>
      <c r="L167" s="80"/>
      <c r="M167" s="91"/>
      <c r="O167" s="84"/>
      <c r="P167" s="84"/>
      <c r="Q167" s="84"/>
      <c r="R167" s="84"/>
      <c r="S167" s="84"/>
      <c r="T167" s="88"/>
      <c r="U167" s="84"/>
      <c r="V167" s="104"/>
    </row>
    <row r="168" spans="1:22" ht="19.5" x14ac:dyDescent="0.25">
      <c r="A168" s="83"/>
      <c r="B168" s="85"/>
      <c r="C168" s="119"/>
      <c r="D168" s="92"/>
      <c r="E168" s="80"/>
      <c r="F168" s="112"/>
      <c r="G168" s="112"/>
      <c r="H168" s="84"/>
      <c r="I168" s="84"/>
      <c r="J168" s="91"/>
      <c r="K168" s="80"/>
      <c r="L168" s="80"/>
      <c r="M168" s="91"/>
      <c r="O168" s="84"/>
      <c r="P168" s="84"/>
      <c r="Q168" s="84"/>
      <c r="R168" s="84"/>
      <c r="S168" s="84"/>
      <c r="T168" s="88"/>
      <c r="U168" s="84"/>
      <c r="V168" s="104"/>
    </row>
    <row r="169" spans="1:22" ht="19.5" x14ac:dyDescent="0.25">
      <c r="A169" s="84"/>
      <c r="B169" s="86"/>
      <c r="C169" s="119"/>
      <c r="D169" s="92"/>
      <c r="E169" s="80"/>
      <c r="F169" s="112"/>
      <c r="G169" s="112"/>
      <c r="H169" s="84"/>
      <c r="I169" s="84"/>
      <c r="J169" s="91"/>
      <c r="K169" s="80"/>
      <c r="L169" s="80"/>
      <c r="M169" s="91"/>
      <c r="O169" s="84"/>
      <c r="P169" s="84"/>
      <c r="Q169" s="84"/>
      <c r="R169" s="84"/>
      <c r="S169" s="84"/>
      <c r="T169" s="88"/>
      <c r="U169" s="84"/>
      <c r="V169" s="104"/>
    </row>
    <row r="170" spans="1:22" ht="19.5" x14ac:dyDescent="0.25">
      <c r="A170" s="83"/>
      <c r="B170" s="85"/>
      <c r="C170" s="119"/>
      <c r="D170" s="92"/>
      <c r="E170" s="80"/>
      <c r="F170" s="112"/>
      <c r="G170" s="112"/>
      <c r="H170" s="84"/>
      <c r="I170" s="84"/>
      <c r="J170" s="91"/>
      <c r="K170" s="80"/>
      <c r="L170" s="80"/>
      <c r="M170" s="91"/>
      <c r="O170" s="84"/>
      <c r="P170" s="84"/>
      <c r="Q170" s="84"/>
      <c r="R170" s="84"/>
      <c r="S170" s="84"/>
      <c r="T170" s="88"/>
      <c r="U170" s="84"/>
      <c r="V170" s="104"/>
    </row>
    <row r="171" spans="1:22" ht="19.5" x14ac:dyDescent="0.25">
      <c r="A171" s="84"/>
      <c r="B171" s="86"/>
      <c r="C171" s="119"/>
      <c r="D171" s="92"/>
      <c r="E171" s="80"/>
      <c r="F171" s="112"/>
      <c r="G171" s="112"/>
      <c r="H171" s="84"/>
      <c r="I171" s="84"/>
      <c r="J171" s="91"/>
      <c r="K171" s="80"/>
      <c r="L171" s="80"/>
      <c r="M171" s="91"/>
      <c r="O171" s="84"/>
      <c r="P171" s="84"/>
      <c r="Q171" s="84"/>
      <c r="R171" s="84"/>
      <c r="S171" s="84"/>
      <c r="T171" s="88"/>
      <c r="U171" s="84"/>
      <c r="V171" s="104"/>
    </row>
    <row r="172" spans="1:22" ht="19.5" x14ac:dyDescent="0.25">
      <c r="A172" s="83"/>
      <c r="B172" s="85"/>
      <c r="C172" s="119"/>
      <c r="D172" s="92"/>
      <c r="E172" s="80"/>
      <c r="F172" s="112"/>
      <c r="G172" s="112"/>
      <c r="H172" s="84"/>
      <c r="I172" s="84"/>
      <c r="J172" s="91"/>
      <c r="K172" s="80"/>
      <c r="L172" s="80"/>
      <c r="M172" s="91"/>
      <c r="O172" s="84"/>
      <c r="P172" s="84"/>
      <c r="Q172" s="84"/>
      <c r="R172" s="84"/>
      <c r="S172" s="84"/>
      <c r="T172" s="88"/>
      <c r="U172" s="84"/>
      <c r="V172" s="104"/>
    </row>
    <row r="173" spans="1:22" ht="19.5" x14ac:dyDescent="0.25">
      <c r="A173" s="84"/>
      <c r="B173" s="86"/>
      <c r="C173" s="119"/>
      <c r="D173" s="92"/>
      <c r="E173" s="80"/>
      <c r="F173" s="112"/>
      <c r="G173" s="112"/>
      <c r="H173" s="84"/>
      <c r="I173" s="84"/>
      <c r="J173" s="91"/>
      <c r="K173" s="80"/>
      <c r="L173" s="80"/>
      <c r="M173" s="91"/>
      <c r="O173" s="84"/>
      <c r="P173" s="84"/>
      <c r="Q173" s="84"/>
      <c r="R173" s="84"/>
      <c r="S173" s="84"/>
      <c r="T173" s="88"/>
      <c r="U173" s="84"/>
      <c r="V173" s="104"/>
    </row>
    <row r="174" spans="1:22" ht="19.5" x14ac:dyDescent="0.25">
      <c r="A174" s="83"/>
      <c r="B174" s="85"/>
      <c r="C174" s="119"/>
      <c r="D174" s="92"/>
      <c r="E174" s="80"/>
      <c r="F174" s="112"/>
      <c r="G174" s="112"/>
      <c r="H174" s="84"/>
      <c r="I174" s="84"/>
      <c r="J174" s="91"/>
      <c r="K174" s="80"/>
      <c r="L174" s="80"/>
      <c r="M174" s="91"/>
      <c r="O174" s="84"/>
      <c r="P174" s="84"/>
      <c r="Q174" s="84"/>
      <c r="R174" s="84"/>
      <c r="S174" s="84"/>
      <c r="T174" s="88"/>
      <c r="U174" s="84"/>
      <c r="V174" s="104"/>
    </row>
    <row r="175" spans="1:22" ht="19.5" x14ac:dyDescent="0.25">
      <c r="A175" s="84"/>
      <c r="B175" s="86"/>
      <c r="C175" s="119"/>
      <c r="D175" s="92"/>
      <c r="E175" s="80"/>
      <c r="F175" s="112"/>
      <c r="G175" s="112"/>
      <c r="H175" s="84"/>
      <c r="I175" s="84"/>
      <c r="J175" s="91"/>
      <c r="K175" s="80"/>
      <c r="L175" s="80"/>
      <c r="M175" s="91"/>
      <c r="O175" s="84"/>
      <c r="P175" s="84"/>
      <c r="Q175" s="84"/>
      <c r="R175" s="84"/>
      <c r="S175" s="84"/>
      <c r="T175" s="88"/>
      <c r="U175" s="84"/>
      <c r="V175" s="104"/>
    </row>
    <row r="176" spans="1:22" ht="19.5" x14ac:dyDescent="0.25">
      <c r="A176" s="83"/>
      <c r="B176" s="85"/>
      <c r="C176" s="119"/>
      <c r="D176" s="92"/>
      <c r="E176" s="80"/>
      <c r="F176" s="112"/>
      <c r="G176" s="112"/>
      <c r="H176" s="84"/>
      <c r="I176" s="84"/>
      <c r="J176" s="91"/>
      <c r="K176" s="80"/>
      <c r="L176" s="80"/>
      <c r="M176" s="91"/>
      <c r="O176" s="84"/>
      <c r="P176" s="84"/>
      <c r="Q176" s="84"/>
      <c r="R176" s="84"/>
      <c r="S176" s="84"/>
      <c r="T176" s="88"/>
      <c r="U176" s="84"/>
      <c r="V176" s="104"/>
    </row>
    <row r="177" spans="1:22" ht="19.5" x14ac:dyDescent="0.25">
      <c r="A177" s="84"/>
      <c r="B177" s="86"/>
      <c r="C177" s="119"/>
      <c r="D177" s="92"/>
      <c r="E177" s="80"/>
      <c r="F177" s="112"/>
      <c r="G177" s="112"/>
      <c r="H177" s="84"/>
      <c r="I177" s="84"/>
      <c r="J177" s="91"/>
      <c r="K177" s="80"/>
      <c r="L177" s="80"/>
      <c r="M177" s="91"/>
      <c r="O177" s="84"/>
      <c r="P177" s="84"/>
      <c r="Q177" s="84"/>
      <c r="R177" s="84"/>
      <c r="S177" s="84"/>
      <c r="T177" s="88"/>
      <c r="U177" s="84"/>
      <c r="V177" s="104"/>
    </row>
    <row r="178" spans="1:22" ht="19.5" x14ac:dyDescent="0.25">
      <c r="A178" s="83"/>
      <c r="B178" s="85"/>
      <c r="C178" s="119"/>
      <c r="D178" s="92"/>
      <c r="E178" s="80"/>
      <c r="F178" s="112"/>
      <c r="G178" s="112"/>
      <c r="H178" s="84"/>
      <c r="I178" s="84"/>
      <c r="J178" s="91"/>
      <c r="K178" s="80"/>
      <c r="L178" s="80"/>
      <c r="M178" s="91"/>
      <c r="O178" s="84"/>
      <c r="P178" s="84"/>
      <c r="Q178" s="84"/>
      <c r="R178" s="84"/>
      <c r="S178" s="84"/>
      <c r="T178" s="88"/>
      <c r="U178" s="84"/>
      <c r="V178" s="104"/>
    </row>
    <row r="179" spans="1:22" ht="19.5" x14ac:dyDescent="0.25">
      <c r="A179" s="84"/>
      <c r="B179" s="86"/>
      <c r="C179" s="119"/>
      <c r="D179" s="92"/>
      <c r="E179" s="80"/>
      <c r="F179" s="112"/>
      <c r="G179" s="112"/>
      <c r="H179" s="84"/>
      <c r="I179" s="84"/>
      <c r="J179" s="91"/>
      <c r="K179" s="80"/>
      <c r="L179" s="80"/>
      <c r="M179" s="91"/>
      <c r="O179" s="84"/>
      <c r="P179" s="84"/>
      <c r="Q179" s="84"/>
      <c r="R179" s="84"/>
      <c r="S179" s="84"/>
      <c r="T179" s="88"/>
      <c r="U179" s="84"/>
      <c r="V179" s="104"/>
    </row>
    <row r="180" spans="1:22" ht="19.5" x14ac:dyDescent="0.25">
      <c r="A180" s="83"/>
      <c r="B180" s="85"/>
      <c r="C180" s="119"/>
      <c r="D180" s="92"/>
      <c r="E180" s="80"/>
      <c r="F180" s="112"/>
      <c r="G180" s="112"/>
      <c r="H180" s="84"/>
      <c r="I180" s="84"/>
      <c r="J180" s="91"/>
      <c r="K180" s="80"/>
      <c r="L180" s="80"/>
      <c r="M180" s="91"/>
      <c r="O180" s="84"/>
      <c r="P180" s="84"/>
      <c r="Q180" s="84"/>
      <c r="R180" s="84"/>
      <c r="S180" s="84"/>
      <c r="T180" s="88"/>
      <c r="U180" s="84"/>
      <c r="V180" s="104"/>
    </row>
    <row r="181" spans="1:22" ht="19.5" x14ac:dyDescent="0.25">
      <c r="A181" s="84"/>
      <c r="B181" s="86"/>
      <c r="C181" s="119"/>
      <c r="D181" s="92"/>
      <c r="E181" s="80"/>
      <c r="F181" s="112"/>
      <c r="G181" s="112"/>
      <c r="H181" s="84"/>
      <c r="I181" s="84"/>
      <c r="J181" s="91"/>
      <c r="K181" s="80"/>
      <c r="L181" s="80"/>
      <c r="M181" s="91"/>
      <c r="O181" s="84"/>
      <c r="P181" s="84"/>
      <c r="Q181" s="84"/>
      <c r="R181" s="84"/>
      <c r="S181" s="84"/>
      <c r="T181" s="88"/>
      <c r="U181" s="84"/>
      <c r="V181" s="104"/>
    </row>
    <row r="182" spans="1:22" ht="19.5" x14ac:dyDescent="0.25">
      <c r="A182" s="83"/>
      <c r="B182" s="85"/>
      <c r="C182" s="119"/>
      <c r="D182" s="92"/>
      <c r="E182" s="80"/>
      <c r="F182" s="112"/>
      <c r="G182" s="112"/>
      <c r="H182" s="84"/>
      <c r="I182" s="84"/>
      <c r="J182" s="91"/>
      <c r="K182" s="80"/>
      <c r="L182" s="80"/>
      <c r="M182" s="91"/>
      <c r="O182" s="84"/>
      <c r="P182" s="84"/>
      <c r="Q182" s="84"/>
      <c r="R182" s="84"/>
      <c r="S182" s="84"/>
      <c r="T182" s="88"/>
      <c r="U182" s="84"/>
      <c r="V182" s="104"/>
    </row>
    <row r="183" spans="1:22" ht="19.5" x14ac:dyDescent="0.25">
      <c r="A183" s="84"/>
      <c r="B183" s="86"/>
      <c r="C183" s="119"/>
      <c r="D183" s="92"/>
      <c r="E183" s="80"/>
      <c r="F183" s="112"/>
      <c r="G183" s="112"/>
      <c r="H183" s="84"/>
      <c r="I183" s="84"/>
      <c r="J183" s="91"/>
      <c r="K183" s="80"/>
      <c r="L183" s="80"/>
      <c r="M183" s="91"/>
      <c r="O183" s="84"/>
      <c r="P183" s="84"/>
      <c r="Q183" s="84"/>
      <c r="R183" s="84"/>
      <c r="S183" s="84"/>
      <c r="T183" s="88"/>
      <c r="U183" s="84"/>
      <c r="V183" s="104"/>
    </row>
    <row r="184" spans="1:22" ht="19.5" x14ac:dyDescent="0.25">
      <c r="A184" s="83"/>
      <c r="B184" s="85"/>
      <c r="C184" s="119"/>
      <c r="D184" s="92"/>
      <c r="E184" s="80"/>
      <c r="F184" s="112"/>
      <c r="G184" s="112"/>
      <c r="H184" s="84"/>
      <c r="I184" s="84"/>
      <c r="J184" s="91"/>
      <c r="K184" s="80"/>
      <c r="L184" s="80"/>
      <c r="M184" s="91"/>
      <c r="O184" s="84"/>
      <c r="P184" s="84"/>
      <c r="Q184" s="84"/>
      <c r="R184" s="84"/>
      <c r="S184" s="84"/>
      <c r="T184" s="88"/>
      <c r="U184" s="84"/>
      <c r="V184" s="104"/>
    </row>
    <row r="185" spans="1:22" ht="19.5" x14ac:dyDescent="0.25">
      <c r="A185" s="84"/>
      <c r="B185" s="86"/>
      <c r="C185" s="119"/>
      <c r="D185" s="92"/>
      <c r="E185" s="80"/>
      <c r="F185" s="112"/>
      <c r="G185" s="112"/>
      <c r="H185" s="84"/>
      <c r="I185" s="84"/>
      <c r="J185" s="91"/>
      <c r="K185" s="80"/>
      <c r="L185" s="80"/>
      <c r="M185" s="91"/>
      <c r="O185" s="84"/>
      <c r="P185" s="84"/>
      <c r="Q185" s="84"/>
      <c r="R185" s="84"/>
      <c r="S185" s="84"/>
      <c r="T185" s="88"/>
      <c r="U185" s="84"/>
      <c r="V185" s="104"/>
    </row>
    <row r="186" spans="1:22" ht="19.5" x14ac:dyDescent="0.25">
      <c r="A186" s="83"/>
      <c r="B186" s="85"/>
      <c r="C186" s="119"/>
      <c r="D186" s="92"/>
      <c r="E186" s="80"/>
      <c r="F186" s="112"/>
      <c r="G186" s="112"/>
      <c r="H186" s="84"/>
      <c r="I186" s="84"/>
      <c r="J186" s="91"/>
      <c r="K186" s="80"/>
      <c r="L186" s="80"/>
      <c r="M186" s="91"/>
      <c r="O186" s="84"/>
      <c r="P186" s="84"/>
      <c r="Q186" s="84"/>
      <c r="R186" s="84"/>
      <c r="S186" s="84"/>
      <c r="T186" s="88"/>
      <c r="U186" s="84"/>
      <c r="V186" s="104"/>
    </row>
    <row r="187" spans="1:22" ht="19.5" x14ac:dyDescent="0.25">
      <c r="A187" s="84"/>
      <c r="B187" s="86"/>
      <c r="C187" s="119"/>
      <c r="D187" s="92"/>
      <c r="E187" s="80"/>
      <c r="F187" s="112"/>
      <c r="G187" s="112"/>
      <c r="H187" s="84"/>
      <c r="I187" s="84"/>
      <c r="J187" s="91"/>
      <c r="K187" s="80"/>
      <c r="L187" s="80"/>
      <c r="M187" s="91"/>
      <c r="O187" s="84"/>
      <c r="P187" s="84"/>
      <c r="Q187" s="84"/>
      <c r="R187" s="84"/>
      <c r="S187" s="84"/>
      <c r="T187" s="88"/>
      <c r="U187" s="84"/>
      <c r="V187" s="104"/>
    </row>
    <row r="188" spans="1:22" ht="19.5" x14ac:dyDescent="0.25">
      <c r="A188" s="83"/>
      <c r="B188" s="85"/>
      <c r="C188" s="119"/>
      <c r="D188" s="92"/>
      <c r="E188" s="80"/>
      <c r="F188" s="112"/>
      <c r="G188" s="112"/>
      <c r="H188" s="84"/>
      <c r="I188" s="84"/>
      <c r="J188" s="91"/>
      <c r="K188" s="80"/>
      <c r="L188" s="80"/>
      <c r="M188" s="91"/>
      <c r="O188" s="84"/>
      <c r="P188" s="84"/>
      <c r="Q188" s="84"/>
      <c r="R188" s="84"/>
      <c r="S188" s="84"/>
      <c r="T188" s="88"/>
      <c r="U188" s="84"/>
      <c r="V188" s="104"/>
    </row>
    <row r="189" spans="1:22" ht="19.5" x14ac:dyDescent="0.25">
      <c r="A189" s="84"/>
      <c r="B189" s="86"/>
      <c r="C189" s="119"/>
      <c r="D189" s="92"/>
      <c r="E189" s="80"/>
      <c r="F189" s="112"/>
      <c r="G189" s="112"/>
      <c r="H189" s="84"/>
      <c r="I189" s="84"/>
      <c r="J189" s="91"/>
      <c r="K189" s="80"/>
      <c r="L189" s="80"/>
      <c r="M189" s="91"/>
      <c r="O189" s="84"/>
      <c r="P189" s="84"/>
      <c r="Q189" s="84"/>
      <c r="R189" s="84"/>
      <c r="S189" s="84"/>
      <c r="T189" s="88"/>
      <c r="U189" s="84"/>
      <c r="V189" s="104"/>
    </row>
    <row r="190" spans="1:22" ht="19.5" x14ac:dyDescent="0.25">
      <c r="A190" s="83"/>
      <c r="B190" s="85"/>
      <c r="C190" s="119"/>
      <c r="D190" s="92"/>
      <c r="E190" s="80"/>
      <c r="F190" s="112"/>
      <c r="G190" s="112"/>
      <c r="H190" s="84"/>
      <c r="I190" s="84"/>
      <c r="J190" s="91"/>
      <c r="K190" s="80"/>
      <c r="L190" s="80"/>
      <c r="M190" s="91"/>
      <c r="O190" s="84"/>
      <c r="P190" s="84"/>
      <c r="Q190" s="84"/>
      <c r="R190" s="84"/>
      <c r="S190" s="84"/>
      <c r="T190" s="88"/>
      <c r="U190" s="84"/>
      <c r="V190" s="104"/>
    </row>
    <row r="191" spans="1:22" ht="19.5" x14ac:dyDescent="0.25">
      <c r="A191" s="84"/>
      <c r="B191" s="86"/>
      <c r="C191" s="119"/>
      <c r="D191" s="92"/>
      <c r="E191" s="80"/>
      <c r="F191" s="112"/>
      <c r="G191" s="112"/>
      <c r="H191" s="84"/>
      <c r="I191" s="84"/>
      <c r="J191" s="91"/>
      <c r="K191" s="80"/>
      <c r="L191" s="80"/>
      <c r="M191" s="91"/>
      <c r="O191" s="84"/>
      <c r="P191" s="84"/>
      <c r="Q191" s="84"/>
      <c r="R191" s="84"/>
      <c r="S191" s="84"/>
      <c r="T191" s="88"/>
      <c r="U191" s="84"/>
      <c r="V191" s="104"/>
    </row>
    <row r="192" spans="1:22" ht="19.5" x14ac:dyDescent="0.25">
      <c r="A192" s="83"/>
      <c r="B192" s="85"/>
      <c r="C192" s="119"/>
      <c r="D192" s="92"/>
      <c r="E192" s="80"/>
      <c r="F192" s="112"/>
      <c r="G192" s="112"/>
      <c r="H192" s="84"/>
      <c r="I192" s="84"/>
      <c r="J192" s="91"/>
      <c r="K192" s="80"/>
      <c r="L192" s="80"/>
      <c r="M192" s="91"/>
      <c r="O192" s="84"/>
      <c r="P192" s="84"/>
      <c r="Q192" s="84"/>
      <c r="R192" s="84"/>
      <c r="S192" s="84"/>
      <c r="T192" s="88"/>
      <c r="U192" s="84"/>
      <c r="V192" s="104"/>
    </row>
    <row r="193" spans="1:22" ht="19.5" x14ac:dyDescent="0.25">
      <c r="A193" s="84"/>
      <c r="B193" s="86"/>
      <c r="C193" s="119"/>
      <c r="D193" s="92"/>
      <c r="E193" s="80"/>
      <c r="F193" s="112"/>
      <c r="G193" s="112"/>
      <c r="H193" s="84"/>
      <c r="I193" s="84"/>
      <c r="J193" s="91"/>
      <c r="K193" s="80"/>
      <c r="L193" s="80"/>
      <c r="M193" s="91"/>
      <c r="O193" s="84"/>
      <c r="P193" s="84"/>
      <c r="Q193" s="84"/>
      <c r="R193" s="84"/>
      <c r="S193" s="84"/>
      <c r="T193" s="88"/>
      <c r="U193" s="84"/>
      <c r="V193" s="104"/>
    </row>
    <row r="194" spans="1:22" ht="19.5" x14ac:dyDescent="0.25">
      <c r="A194" s="83"/>
      <c r="B194" s="85"/>
      <c r="C194" s="119"/>
      <c r="D194" s="92"/>
      <c r="E194" s="80"/>
      <c r="F194" s="112"/>
      <c r="G194" s="112"/>
      <c r="H194" s="84"/>
      <c r="I194" s="84"/>
      <c r="J194" s="91"/>
      <c r="K194" s="80"/>
      <c r="L194" s="80"/>
      <c r="M194" s="91"/>
      <c r="O194" s="84"/>
      <c r="P194" s="84"/>
      <c r="Q194" s="84"/>
      <c r="R194" s="84"/>
      <c r="S194" s="84"/>
      <c r="T194" s="88"/>
      <c r="U194" s="84"/>
      <c r="V194" s="104"/>
    </row>
    <row r="195" spans="1:22" ht="19.5" x14ac:dyDescent="0.25">
      <c r="A195" s="84"/>
      <c r="B195" s="86"/>
      <c r="C195" s="119"/>
      <c r="D195" s="92"/>
      <c r="E195" s="80"/>
      <c r="F195" s="112"/>
      <c r="G195" s="112"/>
      <c r="H195" s="84"/>
      <c r="I195" s="84"/>
      <c r="J195" s="91"/>
      <c r="K195" s="80"/>
      <c r="L195" s="80"/>
      <c r="M195" s="91"/>
      <c r="O195" s="84"/>
      <c r="P195" s="84"/>
      <c r="Q195" s="84"/>
      <c r="R195" s="84"/>
      <c r="S195" s="84"/>
      <c r="T195" s="88"/>
      <c r="U195" s="84"/>
      <c r="V195" s="104"/>
    </row>
    <row r="196" spans="1:22" ht="19.5" x14ac:dyDescent="0.25">
      <c r="A196" s="83"/>
      <c r="B196" s="85"/>
      <c r="C196" s="119"/>
      <c r="D196" s="92"/>
      <c r="E196" s="80"/>
      <c r="F196" s="112"/>
      <c r="G196" s="112"/>
      <c r="H196" s="84"/>
      <c r="I196" s="84"/>
      <c r="J196" s="91"/>
      <c r="K196" s="80"/>
      <c r="L196" s="80"/>
      <c r="M196" s="91"/>
      <c r="O196" s="84"/>
      <c r="P196" s="84"/>
      <c r="Q196" s="84"/>
      <c r="R196" s="84"/>
      <c r="S196" s="84"/>
      <c r="T196" s="88"/>
      <c r="U196" s="84"/>
      <c r="V196" s="104"/>
    </row>
    <row r="197" spans="1:22" ht="19.5" x14ac:dyDescent="0.25">
      <c r="A197" s="84"/>
      <c r="B197" s="86"/>
      <c r="C197" s="119"/>
      <c r="D197" s="92"/>
      <c r="E197" s="80"/>
      <c r="F197" s="112"/>
      <c r="G197" s="112"/>
      <c r="H197" s="84"/>
      <c r="I197" s="84"/>
      <c r="J197" s="91"/>
      <c r="K197" s="80"/>
      <c r="L197" s="80"/>
      <c r="M197" s="91"/>
      <c r="O197" s="84"/>
      <c r="P197" s="84"/>
      <c r="Q197" s="84"/>
      <c r="R197" s="84"/>
      <c r="S197" s="84"/>
      <c r="T197" s="88"/>
      <c r="U197" s="84"/>
      <c r="V197" s="104"/>
    </row>
    <row r="198" spans="1:22" ht="19.5" x14ac:dyDescent="0.25">
      <c r="A198" s="83"/>
      <c r="B198" s="85"/>
      <c r="C198" s="123"/>
      <c r="D198" s="92"/>
      <c r="E198" s="80"/>
      <c r="F198" s="88"/>
      <c r="G198" s="88"/>
      <c r="H198" s="84"/>
      <c r="I198" s="84"/>
      <c r="J198" s="92"/>
      <c r="K198" s="80"/>
      <c r="L198" s="80"/>
      <c r="M198" s="91"/>
      <c r="O198" s="84"/>
      <c r="P198" s="84"/>
      <c r="Q198" s="84"/>
      <c r="R198" s="84"/>
      <c r="S198" s="84"/>
      <c r="T198" s="88"/>
      <c r="U198" s="84"/>
      <c r="V198" s="104"/>
    </row>
    <row r="199" spans="1:22" ht="19.5" x14ac:dyDescent="0.25">
      <c r="A199" s="84"/>
      <c r="B199" s="86"/>
      <c r="C199" s="123"/>
      <c r="D199" s="92"/>
      <c r="E199" s="80"/>
      <c r="F199" s="88"/>
      <c r="G199" s="88"/>
      <c r="H199" s="84"/>
      <c r="I199" s="84"/>
      <c r="J199" s="91"/>
      <c r="K199" s="80"/>
      <c r="L199" s="80"/>
      <c r="M199" s="91"/>
      <c r="O199" s="84"/>
      <c r="P199" s="84"/>
      <c r="Q199" s="84"/>
      <c r="R199" s="84"/>
      <c r="S199" s="84"/>
      <c r="T199" s="88"/>
      <c r="U199" s="84"/>
      <c r="V199" s="104"/>
    </row>
    <row r="200" spans="1:22" ht="19.5" x14ac:dyDescent="0.25">
      <c r="A200" s="83"/>
      <c r="B200" s="85"/>
      <c r="C200" s="123"/>
      <c r="D200" s="92"/>
      <c r="E200" s="80"/>
      <c r="F200" s="88"/>
      <c r="G200" s="88"/>
      <c r="H200" s="84"/>
      <c r="I200" s="84"/>
      <c r="J200" s="91"/>
      <c r="K200" s="80"/>
      <c r="L200" s="80"/>
      <c r="M200" s="91"/>
      <c r="O200" s="84"/>
      <c r="P200" s="84"/>
      <c r="Q200" s="84"/>
      <c r="R200" s="84"/>
      <c r="S200" s="84"/>
      <c r="T200" s="88"/>
      <c r="U200" s="84"/>
      <c r="V200" s="104"/>
    </row>
    <row r="201" spans="1:22" ht="19.5" x14ac:dyDescent="0.25">
      <c r="A201" s="84"/>
      <c r="B201" s="86"/>
      <c r="C201" s="123"/>
      <c r="D201" s="92"/>
      <c r="E201" s="80"/>
      <c r="F201" s="88"/>
      <c r="G201" s="88"/>
      <c r="H201" s="84"/>
      <c r="I201" s="84"/>
      <c r="J201" s="91"/>
      <c r="K201" s="80"/>
      <c r="L201" s="80"/>
      <c r="M201" s="91"/>
      <c r="O201" s="84"/>
      <c r="P201" s="84"/>
      <c r="Q201" s="84"/>
      <c r="R201" s="84"/>
      <c r="S201" s="84"/>
      <c r="T201" s="88"/>
      <c r="U201" s="84"/>
      <c r="V201" s="104"/>
    </row>
    <row r="202" spans="1:22" ht="19.5" x14ac:dyDescent="0.25">
      <c r="A202" s="83"/>
      <c r="B202" s="85"/>
      <c r="C202" s="124"/>
      <c r="D202" s="91"/>
      <c r="E202" s="80"/>
      <c r="F202" s="88"/>
      <c r="G202" s="88"/>
      <c r="H202" s="84"/>
      <c r="I202" s="84"/>
      <c r="J202" s="91"/>
      <c r="K202" s="80"/>
      <c r="L202" s="80"/>
      <c r="M202" s="91"/>
      <c r="O202" s="84"/>
      <c r="P202" s="84"/>
      <c r="Q202" s="84"/>
      <c r="R202" s="84"/>
      <c r="S202" s="84"/>
      <c r="T202" s="88"/>
      <c r="U202" s="84"/>
      <c r="V202" s="104"/>
    </row>
    <row r="203" spans="1:22" ht="19.5" x14ac:dyDescent="0.25">
      <c r="A203" s="84"/>
      <c r="B203" s="86"/>
      <c r="C203" s="124"/>
      <c r="D203" s="91"/>
      <c r="E203" s="80"/>
      <c r="F203" s="88"/>
      <c r="G203" s="88"/>
      <c r="H203" s="84"/>
      <c r="I203" s="84"/>
      <c r="J203" s="91"/>
      <c r="K203" s="80"/>
      <c r="L203" s="80"/>
      <c r="M203" s="91"/>
      <c r="O203" s="84"/>
      <c r="P203" s="84"/>
      <c r="Q203" s="84"/>
      <c r="R203" s="84"/>
      <c r="S203" s="84"/>
      <c r="T203" s="88"/>
      <c r="U203" s="84"/>
      <c r="V203" s="104"/>
    </row>
    <row r="204" spans="1:22" ht="19.5" x14ac:dyDescent="0.25">
      <c r="A204" s="83"/>
      <c r="B204" s="85"/>
      <c r="C204" s="124"/>
      <c r="D204" s="91"/>
      <c r="E204" s="80"/>
      <c r="F204" s="88"/>
      <c r="G204" s="88"/>
      <c r="H204" s="84"/>
      <c r="I204" s="84"/>
      <c r="J204" s="91"/>
      <c r="K204" s="80"/>
      <c r="L204" s="80"/>
      <c r="M204" s="91"/>
      <c r="O204" s="84"/>
      <c r="P204" s="84"/>
      <c r="Q204" s="84"/>
      <c r="R204" s="84"/>
      <c r="S204" s="84"/>
      <c r="T204" s="88"/>
      <c r="U204" s="84"/>
      <c r="V204" s="104"/>
    </row>
    <row r="205" spans="1:22" ht="19.5" x14ac:dyDescent="0.25">
      <c r="A205" s="84"/>
      <c r="B205" s="86"/>
      <c r="C205" s="124"/>
      <c r="D205" s="91"/>
      <c r="E205" s="80"/>
      <c r="F205" s="88"/>
      <c r="G205" s="88"/>
      <c r="H205" s="84"/>
      <c r="I205" s="84"/>
      <c r="J205" s="91"/>
      <c r="K205" s="80"/>
      <c r="L205" s="80"/>
      <c r="M205" s="91"/>
      <c r="O205" s="84"/>
      <c r="P205" s="84"/>
      <c r="Q205" s="84"/>
      <c r="R205" s="84"/>
      <c r="S205" s="84"/>
      <c r="T205" s="88"/>
      <c r="U205" s="84"/>
      <c r="V205" s="104"/>
    </row>
    <row r="206" spans="1:22" ht="19.5" x14ac:dyDescent="0.25">
      <c r="A206" s="83"/>
      <c r="B206" s="85"/>
      <c r="C206" s="124"/>
      <c r="D206" s="91"/>
      <c r="E206" s="80"/>
      <c r="F206" s="88"/>
      <c r="G206" s="88"/>
      <c r="H206" s="84"/>
      <c r="I206" s="84"/>
      <c r="J206" s="91"/>
      <c r="K206" s="80"/>
      <c r="L206" s="80"/>
      <c r="M206" s="91"/>
      <c r="O206" s="84"/>
      <c r="P206" s="84"/>
      <c r="Q206" s="84"/>
      <c r="R206" s="84"/>
      <c r="S206" s="84"/>
      <c r="T206" s="88"/>
      <c r="U206" s="84"/>
      <c r="V206" s="104"/>
    </row>
    <row r="207" spans="1:22" ht="19.5" x14ac:dyDescent="0.25">
      <c r="A207" s="84"/>
      <c r="B207" s="86"/>
      <c r="C207" s="124"/>
      <c r="D207" s="91"/>
      <c r="E207" s="80"/>
      <c r="F207" s="88"/>
      <c r="G207" s="88"/>
      <c r="H207" s="84"/>
      <c r="I207" s="84"/>
      <c r="J207" s="91"/>
      <c r="K207" s="80"/>
      <c r="L207" s="80"/>
      <c r="M207" s="91"/>
      <c r="O207" s="84"/>
      <c r="P207" s="84"/>
      <c r="Q207" s="84"/>
      <c r="R207" s="84"/>
      <c r="S207" s="84"/>
      <c r="T207" s="88"/>
      <c r="U207" s="84"/>
      <c r="V207" s="104"/>
    </row>
    <row r="208" spans="1:22" ht="19.5" x14ac:dyDescent="0.25">
      <c r="A208" s="83"/>
      <c r="B208" s="85"/>
      <c r="C208" s="124"/>
      <c r="D208" s="91"/>
      <c r="E208" s="80"/>
      <c r="F208" s="88"/>
      <c r="G208" s="88"/>
      <c r="H208" s="84"/>
      <c r="I208" s="84"/>
      <c r="J208" s="91"/>
      <c r="K208" s="80"/>
      <c r="L208" s="80"/>
      <c r="M208" s="91"/>
      <c r="O208" s="84"/>
      <c r="P208" s="84"/>
      <c r="Q208" s="84"/>
      <c r="R208" s="84"/>
      <c r="S208" s="84"/>
      <c r="T208" s="88"/>
      <c r="U208" s="84"/>
      <c r="V208" s="104"/>
    </row>
    <row r="209" spans="1:22" ht="19.5" x14ac:dyDescent="0.25">
      <c r="A209" s="84"/>
      <c r="B209" s="86"/>
      <c r="C209" s="124"/>
      <c r="D209" s="91"/>
      <c r="E209" s="80"/>
      <c r="F209" s="88"/>
      <c r="G209" s="88"/>
      <c r="H209" s="84"/>
      <c r="I209" s="84"/>
      <c r="J209" s="91"/>
      <c r="K209" s="80"/>
      <c r="L209" s="80"/>
      <c r="M209" s="91"/>
      <c r="O209" s="84"/>
      <c r="P209" s="84"/>
      <c r="Q209" s="84"/>
      <c r="R209" s="84"/>
      <c r="S209" s="84"/>
      <c r="T209" s="88"/>
      <c r="U209" s="84"/>
      <c r="V209" s="104"/>
    </row>
    <row r="210" spans="1:22" ht="19.5" x14ac:dyDescent="0.25">
      <c r="A210" s="83"/>
      <c r="B210" s="85"/>
      <c r="C210" s="124"/>
      <c r="D210" s="91"/>
      <c r="E210" s="80"/>
      <c r="F210" s="88"/>
      <c r="G210" s="88"/>
      <c r="H210" s="84"/>
      <c r="I210" s="84"/>
      <c r="J210" s="91"/>
      <c r="K210" s="80"/>
      <c r="L210" s="80"/>
      <c r="M210" s="91"/>
      <c r="O210" s="84"/>
      <c r="P210" s="84"/>
      <c r="Q210" s="84"/>
      <c r="R210" s="84"/>
      <c r="S210" s="84"/>
      <c r="T210" s="88"/>
      <c r="U210" s="84"/>
      <c r="V210" s="104"/>
    </row>
    <row r="211" spans="1:22" ht="19.5" x14ac:dyDescent="0.25">
      <c r="A211" s="84"/>
      <c r="B211" s="86"/>
      <c r="C211" s="124"/>
      <c r="D211" s="91"/>
      <c r="E211" s="80"/>
      <c r="F211" s="88"/>
      <c r="G211" s="88"/>
      <c r="H211" s="84"/>
      <c r="I211" s="84"/>
      <c r="J211" s="91"/>
      <c r="K211" s="80"/>
      <c r="L211" s="80"/>
      <c r="M211" s="91"/>
      <c r="O211" s="84"/>
      <c r="P211" s="84"/>
      <c r="Q211" s="84"/>
      <c r="R211" s="84"/>
      <c r="S211" s="84"/>
      <c r="T211" s="88"/>
      <c r="U211" s="84"/>
      <c r="V211" s="104"/>
    </row>
    <row r="212" spans="1:22" ht="19.5" x14ac:dyDescent="0.25">
      <c r="A212" s="83"/>
      <c r="B212" s="85"/>
      <c r="C212" s="124"/>
      <c r="D212" s="91"/>
      <c r="E212" s="80"/>
      <c r="F212" s="88"/>
      <c r="G212" s="88"/>
      <c r="H212" s="84"/>
      <c r="I212" s="84"/>
      <c r="J212" s="91"/>
      <c r="K212" s="80"/>
      <c r="L212" s="80"/>
      <c r="M212" s="91"/>
      <c r="O212" s="84"/>
      <c r="P212" s="84"/>
      <c r="Q212" s="84"/>
      <c r="R212" s="84"/>
      <c r="S212" s="84"/>
      <c r="T212" s="88"/>
      <c r="U212" s="84"/>
      <c r="V212" s="104"/>
    </row>
    <row r="213" spans="1:22" ht="19.5" x14ac:dyDescent="0.25">
      <c r="A213" s="84"/>
      <c r="B213" s="86"/>
      <c r="C213" s="124"/>
      <c r="D213" s="91"/>
      <c r="E213" s="80"/>
      <c r="F213" s="88"/>
      <c r="G213" s="88"/>
      <c r="H213" s="84"/>
      <c r="I213" s="84"/>
      <c r="J213" s="91"/>
      <c r="K213" s="80"/>
      <c r="L213" s="80"/>
      <c r="M213" s="91"/>
      <c r="O213" s="84"/>
      <c r="P213" s="84"/>
      <c r="Q213" s="84"/>
      <c r="R213" s="84"/>
      <c r="S213" s="84"/>
      <c r="T213" s="88"/>
      <c r="U213" s="84"/>
      <c r="V213" s="104"/>
    </row>
    <row r="214" spans="1:22" ht="19.5" x14ac:dyDescent="0.25">
      <c r="A214" s="83"/>
      <c r="B214" s="85"/>
      <c r="C214" s="124"/>
      <c r="D214" s="91"/>
      <c r="E214" s="80"/>
      <c r="F214" s="88"/>
      <c r="G214" s="88"/>
      <c r="H214" s="84"/>
      <c r="I214" s="84"/>
      <c r="J214" s="91"/>
      <c r="K214" s="80"/>
      <c r="L214" s="80"/>
      <c r="M214" s="91"/>
      <c r="O214" s="84"/>
      <c r="P214" s="84"/>
      <c r="Q214" s="84"/>
      <c r="R214" s="84"/>
      <c r="S214" s="84"/>
      <c r="T214" s="88"/>
      <c r="U214" s="84"/>
      <c r="V214" s="104"/>
    </row>
    <row r="215" spans="1:22" ht="19.5" x14ac:dyDescent="0.25">
      <c r="A215" s="84"/>
      <c r="B215" s="86"/>
      <c r="C215" s="124"/>
      <c r="D215" s="91"/>
      <c r="E215" s="80"/>
      <c r="F215" s="88"/>
      <c r="G215" s="88"/>
      <c r="H215" s="84"/>
      <c r="I215" s="84"/>
      <c r="J215" s="91"/>
      <c r="K215" s="80"/>
      <c r="L215" s="80"/>
      <c r="M215" s="91"/>
      <c r="O215" s="84"/>
      <c r="P215" s="84"/>
      <c r="Q215" s="84"/>
      <c r="R215" s="84"/>
      <c r="S215" s="84"/>
      <c r="T215" s="88"/>
      <c r="U215" s="84"/>
      <c r="V215" s="104"/>
    </row>
    <row r="216" spans="1:22" ht="19.5" x14ac:dyDescent="0.25">
      <c r="A216" s="83"/>
      <c r="B216" s="85"/>
      <c r="C216" s="124"/>
      <c r="D216" s="91"/>
      <c r="E216" s="80"/>
      <c r="F216" s="88"/>
      <c r="G216" s="88"/>
      <c r="H216" s="84"/>
      <c r="I216" s="84"/>
      <c r="J216" s="91"/>
      <c r="K216" s="80"/>
      <c r="L216" s="80"/>
      <c r="M216" s="91"/>
      <c r="O216" s="84"/>
      <c r="P216" s="84"/>
      <c r="Q216" s="84"/>
      <c r="R216" s="84"/>
      <c r="S216" s="84"/>
      <c r="T216" s="88"/>
      <c r="U216" s="84"/>
      <c r="V216" s="104"/>
    </row>
    <row r="217" spans="1:22" ht="19.5" x14ac:dyDescent="0.25">
      <c r="A217" s="84"/>
      <c r="B217" s="86"/>
      <c r="C217" s="124"/>
      <c r="D217" s="91"/>
      <c r="E217" s="80"/>
      <c r="F217" s="88"/>
      <c r="G217" s="88"/>
      <c r="H217" s="84"/>
      <c r="I217" s="84"/>
      <c r="J217" s="91"/>
      <c r="K217" s="80"/>
      <c r="L217" s="80"/>
      <c r="M217" s="91"/>
      <c r="O217" s="84"/>
      <c r="P217" s="84"/>
      <c r="Q217" s="84"/>
      <c r="R217" s="84"/>
      <c r="S217" s="84"/>
      <c r="T217" s="88"/>
      <c r="U217" s="84"/>
      <c r="V217" s="104"/>
    </row>
    <row r="218" spans="1:22" ht="19.5" x14ac:dyDescent="0.25">
      <c r="A218" s="83"/>
      <c r="B218" s="85"/>
      <c r="C218" s="124"/>
      <c r="D218" s="91"/>
      <c r="E218" s="80"/>
      <c r="F218" s="88"/>
      <c r="G218" s="88"/>
      <c r="H218" s="84"/>
      <c r="I218" s="84"/>
      <c r="J218" s="91"/>
      <c r="K218" s="80"/>
      <c r="L218" s="80"/>
      <c r="M218" s="91"/>
      <c r="O218" s="84"/>
      <c r="P218" s="84"/>
      <c r="Q218" s="84"/>
      <c r="R218" s="84"/>
      <c r="S218" s="84"/>
      <c r="T218" s="88"/>
      <c r="U218" s="84"/>
      <c r="V218" s="104"/>
    </row>
    <row r="219" spans="1:22" ht="19.5" x14ac:dyDescent="0.25">
      <c r="A219" s="84"/>
      <c r="B219" s="86"/>
      <c r="C219" s="124"/>
      <c r="D219" s="91"/>
      <c r="E219" s="80"/>
      <c r="F219" s="88"/>
      <c r="G219" s="88"/>
      <c r="H219" s="84"/>
      <c r="I219" s="84"/>
      <c r="J219" s="91"/>
      <c r="K219" s="80"/>
      <c r="L219" s="80"/>
      <c r="M219" s="91"/>
      <c r="O219" s="84"/>
      <c r="P219" s="84"/>
      <c r="Q219" s="84"/>
      <c r="R219" s="84"/>
      <c r="S219" s="84"/>
      <c r="T219" s="88"/>
      <c r="U219" s="84"/>
      <c r="V219" s="104"/>
    </row>
    <row r="220" spans="1:22" ht="19.5" x14ac:dyDescent="0.25">
      <c r="A220" s="83"/>
      <c r="B220" s="85"/>
      <c r="C220" s="124"/>
      <c r="D220" s="91"/>
      <c r="E220" s="80"/>
      <c r="F220" s="88"/>
      <c r="G220" s="88"/>
      <c r="H220" s="84"/>
      <c r="I220" s="84"/>
      <c r="J220" s="91"/>
      <c r="K220" s="80"/>
      <c r="L220" s="80"/>
      <c r="M220" s="91"/>
      <c r="O220" s="84"/>
      <c r="P220" s="84"/>
      <c r="Q220" s="84"/>
      <c r="R220" s="84"/>
      <c r="S220" s="84"/>
      <c r="T220" s="88"/>
      <c r="U220" s="84"/>
      <c r="V220" s="104"/>
    </row>
    <row r="221" spans="1:22" ht="19.5" x14ac:dyDescent="0.25">
      <c r="A221" s="84"/>
      <c r="B221" s="86"/>
      <c r="C221" s="124"/>
      <c r="D221" s="91"/>
      <c r="E221" s="80"/>
      <c r="F221" s="88"/>
      <c r="G221" s="88"/>
      <c r="H221" s="84"/>
      <c r="I221" s="84"/>
      <c r="J221" s="91"/>
      <c r="K221" s="80"/>
      <c r="L221" s="80"/>
      <c r="M221" s="91"/>
      <c r="O221" s="84"/>
      <c r="P221" s="84"/>
      <c r="Q221" s="84"/>
      <c r="R221" s="84"/>
      <c r="S221" s="84"/>
      <c r="T221" s="88"/>
      <c r="U221" s="84"/>
      <c r="V221" s="104"/>
    </row>
    <row r="222" spans="1:22" ht="19.5" x14ac:dyDescent="0.25">
      <c r="A222" s="83"/>
      <c r="B222" s="85"/>
      <c r="C222" s="124"/>
      <c r="D222" s="91"/>
      <c r="E222" s="80"/>
      <c r="F222" s="88"/>
      <c r="G222" s="88"/>
      <c r="H222" s="84"/>
      <c r="I222" s="84"/>
      <c r="J222" s="91"/>
      <c r="K222" s="80"/>
      <c r="L222" s="80"/>
      <c r="M222" s="91"/>
      <c r="O222" s="84"/>
      <c r="P222" s="84"/>
      <c r="Q222" s="84"/>
      <c r="R222" s="84"/>
      <c r="S222" s="84"/>
      <c r="T222" s="88"/>
      <c r="U222" s="84"/>
      <c r="V222" s="104"/>
    </row>
    <row r="223" spans="1:22" ht="19.5" x14ac:dyDescent="0.25">
      <c r="A223" s="84"/>
      <c r="B223" s="86"/>
      <c r="C223" s="124"/>
      <c r="D223" s="91"/>
      <c r="E223" s="80"/>
      <c r="F223" s="88"/>
      <c r="G223" s="88"/>
      <c r="H223" s="84"/>
      <c r="I223" s="84"/>
      <c r="J223" s="91"/>
      <c r="K223" s="80"/>
      <c r="L223" s="80"/>
      <c r="M223" s="91"/>
      <c r="O223" s="84"/>
      <c r="P223" s="84"/>
      <c r="Q223" s="84"/>
      <c r="R223" s="84"/>
      <c r="S223" s="84"/>
      <c r="T223" s="88"/>
      <c r="U223" s="84"/>
      <c r="V223" s="104"/>
    </row>
    <row r="224" spans="1:22" ht="19.5" x14ac:dyDescent="0.25">
      <c r="A224" s="83"/>
      <c r="B224" s="85"/>
      <c r="C224" s="124"/>
      <c r="D224" s="91"/>
      <c r="E224" s="80"/>
      <c r="F224" s="88"/>
      <c r="G224" s="88"/>
      <c r="H224" s="84"/>
      <c r="I224" s="84"/>
      <c r="J224" s="91"/>
      <c r="K224" s="80"/>
      <c r="L224" s="80"/>
      <c r="M224" s="91"/>
      <c r="O224" s="84"/>
      <c r="P224" s="84"/>
      <c r="Q224" s="84"/>
      <c r="R224" s="84"/>
      <c r="S224" s="84"/>
      <c r="T224" s="88"/>
      <c r="U224" s="84"/>
      <c r="V224" s="104"/>
    </row>
    <row r="225" spans="1:22" ht="19.5" x14ac:dyDescent="0.25">
      <c r="A225" s="84"/>
      <c r="B225" s="86"/>
      <c r="C225" s="124"/>
      <c r="D225" s="91"/>
      <c r="E225" s="80"/>
      <c r="F225" s="88"/>
      <c r="G225" s="88"/>
      <c r="H225" s="84"/>
      <c r="I225" s="84"/>
      <c r="J225" s="91"/>
      <c r="K225" s="80"/>
      <c r="L225" s="80"/>
      <c r="M225" s="91"/>
      <c r="O225" s="84"/>
      <c r="P225" s="84"/>
      <c r="Q225" s="84"/>
      <c r="R225" s="84"/>
      <c r="S225" s="84"/>
      <c r="T225" s="88"/>
      <c r="U225" s="84"/>
      <c r="V225" s="104"/>
    </row>
    <row r="226" spans="1:22" ht="19.5" x14ac:dyDescent="0.25">
      <c r="A226" s="83"/>
      <c r="B226" s="85"/>
      <c r="C226" s="124"/>
      <c r="D226" s="91"/>
      <c r="E226" s="80"/>
      <c r="F226" s="88"/>
      <c r="G226" s="88"/>
      <c r="H226" s="84"/>
      <c r="I226" s="84"/>
      <c r="J226" s="91"/>
      <c r="K226" s="80"/>
      <c r="L226" s="80"/>
      <c r="M226" s="91"/>
      <c r="O226" s="84"/>
      <c r="P226" s="84"/>
      <c r="Q226" s="84"/>
      <c r="R226" s="84"/>
      <c r="S226" s="84"/>
      <c r="T226" s="88"/>
      <c r="U226" s="84"/>
      <c r="V226" s="104"/>
    </row>
    <row r="227" spans="1:22" ht="19.5" x14ac:dyDescent="0.25">
      <c r="A227" s="84"/>
      <c r="B227" s="86"/>
      <c r="C227" s="124"/>
      <c r="D227" s="91"/>
      <c r="E227" s="80"/>
      <c r="F227" s="88"/>
      <c r="G227" s="88"/>
      <c r="H227" s="84"/>
      <c r="I227" s="84"/>
      <c r="J227" s="91"/>
      <c r="K227" s="80"/>
      <c r="L227" s="80"/>
      <c r="M227" s="91"/>
      <c r="O227" s="84"/>
      <c r="P227" s="84"/>
      <c r="Q227" s="84"/>
      <c r="R227" s="84"/>
      <c r="S227" s="84"/>
      <c r="T227" s="88"/>
      <c r="U227" s="84"/>
      <c r="V227" s="104"/>
    </row>
    <row r="228" spans="1:22" ht="19.5" x14ac:dyDescent="0.25">
      <c r="A228" s="83"/>
      <c r="B228" s="85"/>
      <c r="C228" s="124"/>
      <c r="D228" s="91"/>
      <c r="E228" s="80"/>
      <c r="F228" s="88"/>
      <c r="G228" s="88"/>
      <c r="H228" s="84"/>
      <c r="I228" s="84"/>
      <c r="J228" s="91"/>
      <c r="K228" s="80"/>
      <c r="L228" s="80"/>
      <c r="M228" s="91"/>
      <c r="O228" s="84"/>
      <c r="P228" s="84"/>
      <c r="Q228" s="84"/>
      <c r="R228" s="84"/>
      <c r="S228" s="84"/>
      <c r="T228" s="88"/>
      <c r="U228" s="84"/>
      <c r="V228" s="104"/>
    </row>
    <row r="229" spans="1:22" ht="19.5" x14ac:dyDescent="0.25">
      <c r="A229" s="84"/>
      <c r="B229" s="86"/>
      <c r="C229" s="124"/>
      <c r="D229" s="91"/>
      <c r="E229" s="80"/>
      <c r="F229" s="88"/>
      <c r="G229" s="88"/>
      <c r="H229" s="84"/>
      <c r="I229" s="84"/>
      <c r="J229" s="91"/>
      <c r="K229" s="80"/>
      <c r="L229" s="80"/>
      <c r="M229" s="91"/>
      <c r="O229" s="84"/>
      <c r="P229" s="84"/>
      <c r="Q229" s="84"/>
      <c r="R229" s="84"/>
      <c r="S229" s="84"/>
      <c r="T229" s="88"/>
      <c r="U229" s="84"/>
      <c r="V229" s="104"/>
    </row>
    <row r="230" spans="1:22" ht="19.5" x14ac:dyDescent="0.25">
      <c r="A230" s="83"/>
      <c r="B230" s="85"/>
      <c r="C230" s="124"/>
      <c r="D230" s="91"/>
      <c r="E230" s="80"/>
      <c r="F230" s="88"/>
      <c r="G230" s="88"/>
      <c r="H230" s="84"/>
      <c r="I230" s="84"/>
      <c r="J230" s="91"/>
      <c r="K230" s="80"/>
      <c r="L230" s="80"/>
      <c r="M230" s="91"/>
      <c r="O230" s="84"/>
      <c r="P230" s="84"/>
      <c r="Q230" s="84"/>
      <c r="R230" s="84"/>
      <c r="S230" s="84"/>
      <c r="T230" s="88"/>
      <c r="U230" s="84"/>
      <c r="V230" s="104"/>
    </row>
    <row r="231" spans="1:22" ht="19.5" x14ac:dyDescent="0.25">
      <c r="A231" s="84"/>
      <c r="B231" s="86"/>
      <c r="C231" s="124"/>
      <c r="D231" s="91"/>
      <c r="E231" s="80"/>
      <c r="F231" s="88"/>
      <c r="G231" s="88"/>
      <c r="H231" s="84"/>
      <c r="I231" s="84"/>
      <c r="J231" s="91"/>
      <c r="K231" s="80"/>
      <c r="L231" s="80"/>
      <c r="M231" s="91"/>
      <c r="O231" s="84"/>
      <c r="P231" s="84"/>
      <c r="Q231" s="84"/>
      <c r="R231" s="84"/>
      <c r="S231" s="84"/>
      <c r="T231" s="88"/>
      <c r="U231" s="84"/>
      <c r="V231" s="104"/>
    </row>
    <row r="232" spans="1:22" ht="19.5" x14ac:dyDescent="0.25">
      <c r="A232" s="83"/>
      <c r="B232" s="85"/>
      <c r="C232" s="124"/>
      <c r="D232" s="91"/>
      <c r="E232" s="80"/>
      <c r="F232" s="88"/>
      <c r="G232" s="88"/>
      <c r="H232" s="84"/>
      <c r="I232" s="84"/>
      <c r="J232" s="91"/>
      <c r="K232" s="80"/>
      <c r="L232" s="80"/>
      <c r="M232" s="91"/>
      <c r="O232" s="84"/>
      <c r="P232" s="84"/>
      <c r="Q232" s="84"/>
      <c r="R232" s="84"/>
      <c r="S232" s="84"/>
      <c r="T232" s="88"/>
      <c r="U232" s="84"/>
      <c r="V232" s="104"/>
    </row>
    <row r="233" spans="1:22" ht="19.5" x14ac:dyDescent="0.25">
      <c r="A233" s="84"/>
      <c r="B233" s="86"/>
      <c r="C233" s="124"/>
      <c r="D233" s="91"/>
      <c r="E233" s="80"/>
      <c r="F233" s="88"/>
      <c r="G233" s="88"/>
      <c r="H233" s="84"/>
      <c r="I233" s="84"/>
      <c r="J233" s="91"/>
      <c r="K233" s="80"/>
      <c r="L233" s="80"/>
      <c r="M233" s="91"/>
      <c r="O233" s="84"/>
      <c r="P233" s="84"/>
      <c r="Q233" s="84"/>
      <c r="R233" s="84"/>
      <c r="S233" s="84"/>
      <c r="T233" s="88"/>
      <c r="U233" s="84"/>
      <c r="V233" s="104"/>
    </row>
    <row r="234" spans="1:22" ht="19.5" x14ac:dyDescent="0.25">
      <c r="A234" s="83"/>
      <c r="B234" s="85"/>
      <c r="C234" s="124"/>
      <c r="D234" s="91"/>
      <c r="E234" s="80"/>
      <c r="F234" s="88"/>
      <c r="G234" s="88"/>
      <c r="H234" s="84"/>
      <c r="I234" s="84"/>
      <c r="J234" s="91"/>
      <c r="K234" s="80"/>
      <c r="L234" s="80"/>
      <c r="M234" s="91"/>
      <c r="O234" s="84"/>
      <c r="P234" s="84"/>
      <c r="Q234" s="84"/>
      <c r="R234" s="84"/>
      <c r="S234" s="84"/>
      <c r="T234" s="88"/>
      <c r="U234" s="84"/>
      <c r="V234" s="104"/>
    </row>
    <row r="235" spans="1:22" ht="19.5" x14ac:dyDescent="0.25">
      <c r="A235" s="84"/>
      <c r="B235" s="86"/>
      <c r="C235" s="124"/>
      <c r="D235" s="91"/>
      <c r="E235" s="80"/>
      <c r="F235" s="88"/>
      <c r="G235" s="88"/>
      <c r="H235" s="84"/>
      <c r="I235" s="84"/>
      <c r="J235" s="91"/>
      <c r="K235" s="80"/>
      <c r="L235" s="80"/>
      <c r="M235" s="91"/>
      <c r="O235" s="84"/>
      <c r="P235" s="84"/>
      <c r="Q235" s="84"/>
      <c r="R235" s="84"/>
      <c r="S235" s="84"/>
      <c r="T235" s="88"/>
      <c r="U235" s="84"/>
      <c r="V235" s="104"/>
    </row>
    <row r="236" spans="1:22" ht="19.5" x14ac:dyDescent="0.25">
      <c r="A236" s="83"/>
      <c r="B236" s="85"/>
      <c r="C236" s="124"/>
      <c r="D236" s="91"/>
      <c r="E236" s="80"/>
      <c r="F236" s="88"/>
      <c r="G236" s="88"/>
      <c r="H236" s="84"/>
      <c r="I236" s="84"/>
      <c r="J236" s="91"/>
      <c r="K236" s="80"/>
      <c r="L236" s="80"/>
      <c r="M236" s="91"/>
      <c r="O236" s="84"/>
      <c r="P236" s="84"/>
      <c r="Q236" s="84"/>
      <c r="R236" s="84"/>
      <c r="S236" s="84"/>
      <c r="T236" s="88"/>
      <c r="U236" s="84"/>
      <c r="V236" s="104"/>
    </row>
    <row r="237" spans="1:22" ht="19.5" x14ac:dyDescent="0.25">
      <c r="A237" s="84"/>
      <c r="B237" s="86"/>
      <c r="C237" s="124"/>
      <c r="D237" s="91"/>
      <c r="E237" s="80"/>
      <c r="F237" s="88"/>
      <c r="G237" s="88"/>
      <c r="H237" s="84"/>
      <c r="I237" s="84"/>
      <c r="J237" s="91"/>
      <c r="K237" s="80"/>
      <c r="L237" s="80"/>
      <c r="M237" s="91"/>
      <c r="O237" s="84"/>
      <c r="P237" s="84"/>
      <c r="Q237" s="84"/>
      <c r="R237" s="84"/>
      <c r="S237" s="84"/>
      <c r="T237" s="88"/>
      <c r="U237" s="84"/>
      <c r="V237" s="104"/>
    </row>
    <row r="238" spans="1:22" ht="19.5" x14ac:dyDescent="0.25">
      <c r="A238" s="83"/>
      <c r="B238" s="85"/>
      <c r="C238" s="124"/>
      <c r="D238" s="91"/>
      <c r="E238" s="80"/>
      <c r="F238" s="88"/>
      <c r="G238" s="88"/>
      <c r="H238" s="84"/>
      <c r="I238" s="84"/>
      <c r="J238" s="91"/>
      <c r="K238" s="80"/>
      <c r="L238" s="80"/>
      <c r="M238" s="91"/>
      <c r="O238" s="84"/>
      <c r="P238" s="84"/>
      <c r="Q238" s="84"/>
      <c r="R238" s="84"/>
      <c r="S238" s="84"/>
      <c r="T238" s="88"/>
      <c r="U238" s="84"/>
      <c r="V238" s="104"/>
    </row>
    <row r="239" spans="1:22" ht="19.5" x14ac:dyDescent="0.25">
      <c r="A239" s="84"/>
      <c r="B239" s="86"/>
      <c r="C239" s="124"/>
      <c r="D239" s="91"/>
      <c r="E239" s="80"/>
      <c r="F239" s="88"/>
      <c r="G239" s="88"/>
      <c r="H239" s="84"/>
      <c r="I239" s="84"/>
      <c r="J239" s="91"/>
      <c r="K239" s="80"/>
      <c r="L239" s="80"/>
      <c r="M239" s="91"/>
      <c r="O239" s="84"/>
      <c r="P239" s="84"/>
      <c r="Q239" s="84"/>
      <c r="R239" s="84"/>
      <c r="S239" s="84"/>
      <c r="T239" s="88"/>
      <c r="U239" s="84"/>
      <c r="V239" s="104"/>
    </row>
    <row r="240" spans="1:22" ht="19.5" x14ac:dyDescent="0.25">
      <c r="A240" s="83"/>
      <c r="B240" s="85"/>
      <c r="C240" s="124"/>
      <c r="D240" s="91"/>
      <c r="E240" s="80"/>
      <c r="F240" s="88"/>
      <c r="G240" s="88"/>
      <c r="H240" s="84"/>
      <c r="I240" s="84"/>
      <c r="J240" s="91"/>
      <c r="K240" s="80"/>
      <c r="L240" s="80"/>
      <c r="M240" s="91"/>
      <c r="O240" s="84"/>
      <c r="P240" s="84"/>
      <c r="Q240" s="84"/>
      <c r="R240" s="84"/>
      <c r="S240" s="84"/>
      <c r="T240" s="88"/>
      <c r="U240" s="84"/>
      <c r="V240" s="104"/>
    </row>
    <row r="241" spans="1:22" ht="19.5" x14ac:dyDescent="0.25">
      <c r="A241" s="84"/>
      <c r="B241" s="86"/>
      <c r="C241" s="124"/>
      <c r="D241" s="91"/>
      <c r="E241" s="80"/>
      <c r="F241" s="88"/>
      <c r="G241" s="88"/>
      <c r="H241" s="84"/>
      <c r="I241" s="84"/>
      <c r="J241" s="91"/>
      <c r="K241" s="80"/>
      <c r="L241" s="80"/>
      <c r="M241" s="91"/>
      <c r="O241" s="84"/>
      <c r="P241" s="84"/>
      <c r="Q241" s="84"/>
      <c r="R241" s="84"/>
      <c r="S241" s="84"/>
      <c r="T241" s="88"/>
      <c r="U241" s="84"/>
      <c r="V241" s="104"/>
    </row>
    <row r="242" spans="1:22" ht="19.5" x14ac:dyDescent="0.25">
      <c r="A242" s="83"/>
      <c r="B242" s="85"/>
      <c r="C242" s="124"/>
      <c r="D242" s="91"/>
      <c r="E242" s="80"/>
      <c r="F242" s="88"/>
      <c r="G242" s="88"/>
      <c r="H242" s="84"/>
      <c r="I242" s="84"/>
      <c r="J242" s="91"/>
      <c r="K242" s="80"/>
      <c r="L242" s="80"/>
      <c r="M242" s="91"/>
      <c r="O242" s="84"/>
      <c r="P242" s="84"/>
      <c r="Q242" s="84"/>
      <c r="R242" s="84"/>
      <c r="S242" s="84"/>
      <c r="T242" s="88"/>
      <c r="U242" s="84"/>
      <c r="V242" s="104"/>
    </row>
    <row r="243" spans="1:22" ht="19.5" x14ac:dyDescent="0.25">
      <c r="A243" s="84"/>
      <c r="B243" s="86"/>
      <c r="C243" s="124"/>
      <c r="D243" s="91"/>
      <c r="E243" s="80"/>
      <c r="F243" s="88"/>
      <c r="G243" s="88"/>
      <c r="H243" s="84"/>
      <c r="I243" s="84"/>
      <c r="J243" s="91"/>
      <c r="K243" s="80"/>
      <c r="L243" s="80"/>
      <c r="M243" s="91"/>
      <c r="O243" s="84"/>
      <c r="P243" s="84"/>
      <c r="Q243" s="84"/>
      <c r="R243" s="84"/>
      <c r="S243" s="84"/>
      <c r="T243" s="88"/>
      <c r="U243" s="84"/>
      <c r="V243" s="104"/>
    </row>
    <row r="244" spans="1:22" ht="19.5" x14ac:dyDescent="0.25">
      <c r="A244" s="83"/>
      <c r="B244" s="85"/>
      <c r="C244" s="124"/>
      <c r="D244" s="91"/>
      <c r="E244" s="80"/>
      <c r="F244" s="88"/>
      <c r="G244" s="88"/>
      <c r="H244" s="84"/>
      <c r="I244" s="84"/>
      <c r="J244" s="91"/>
      <c r="K244" s="80"/>
      <c r="L244" s="80"/>
      <c r="M244" s="91"/>
      <c r="O244" s="84"/>
      <c r="P244" s="84"/>
      <c r="Q244" s="84"/>
      <c r="R244" s="84"/>
      <c r="S244" s="84"/>
      <c r="T244" s="88"/>
      <c r="U244" s="84"/>
      <c r="V244" s="104"/>
    </row>
    <row r="245" spans="1:22" ht="19.5" x14ac:dyDescent="0.25">
      <c r="A245" s="84"/>
      <c r="B245" s="86"/>
      <c r="C245" s="124"/>
      <c r="D245" s="91"/>
      <c r="E245" s="80"/>
      <c r="F245" s="88"/>
      <c r="G245" s="88"/>
      <c r="H245" s="84"/>
      <c r="I245" s="84"/>
      <c r="J245" s="91"/>
      <c r="K245" s="80"/>
      <c r="L245" s="80"/>
      <c r="M245" s="91"/>
      <c r="O245" s="84"/>
      <c r="P245" s="84"/>
      <c r="Q245" s="84"/>
      <c r="R245" s="84"/>
      <c r="S245" s="84"/>
      <c r="T245" s="88"/>
      <c r="U245" s="84"/>
      <c r="V245" s="104"/>
    </row>
    <row r="246" spans="1:22" ht="19.5" x14ac:dyDescent="0.25">
      <c r="A246" s="83"/>
      <c r="B246" s="85"/>
      <c r="C246" s="124"/>
      <c r="D246" s="91"/>
      <c r="E246" s="80"/>
      <c r="F246" s="88"/>
      <c r="G246" s="88"/>
      <c r="H246" s="84"/>
      <c r="I246" s="84"/>
      <c r="J246" s="91"/>
      <c r="K246" s="80"/>
      <c r="L246" s="80"/>
      <c r="M246" s="91"/>
      <c r="O246" s="84"/>
      <c r="P246" s="84"/>
      <c r="Q246" s="84"/>
      <c r="R246" s="84"/>
      <c r="S246" s="84"/>
      <c r="T246" s="88"/>
      <c r="U246" s="84"/>
      <c r="V246" s="104"/>
    </row>
    <row r="247" spans="1:22" ht="19.5" x14ac:dyDescent="0.25">
      <c r="A247" s="84"/>
      <c r="B247" s="86"/>
      <c r="C247" s="124"/>
      <c r="D247" s="91"/>
      <c r="E247" s="80"/>
      <c r="F247" s="88"/>
      <c r="G247" s="88"/>
      <c r="H247" s="84"/>
      <c r="I247" s="84"/>
      <c r="J247" s="91"/>
      <c r="K247" s="80"/>
      <c r="L247" s="80"/>
      <c r="M247" s="91"/>
      <c r="O247" s="84"/>
      <c r="P247" s="84"/>
      <c r="Q247" s="84"/>
      <c r="R247" s="84"/>
      <c r="S247" s="84"/>
      <c r="T247" s="88"/>
      <c r="U247" s="84"/>
      <c r="V247" s="104"/>
    </row>
    <row r="248" spans="1:22" ht="19.5" x14ac:dyDescent="0.25">
      <c r="A248" s="83"/>
      <c r="B248" s="85"/>
      <c r="C248" s="124"/>
      <c r="D248" s="91"/>
      <c r="E248" s="80"/>
      <c r="F248" s="88"/>
      <c r="G248" s="88"/>
      <c r="H248" s="84"/>
      <c r="I248" s="84"/>
      <c r="J248" s="91"/>
      <c r="K248" s="80"/>
      <c r="L248" s="80"/>
      <c r="M248" s="91"/>
      <c r="O248" s="84"/>
      <c r="P248" s="84"/>
      <c r="Q248" s="84"/>
      <c r="R248" s="84"/>
      <c r="S248" s="84"/>
      <c r="T248" s="88"/>
      <c r="U248" s="84"/>
      <c r="V248" s="104"/>
    </row>
    <row r="249" spans="1:22" ht="19.5" x14ac:dyDescent="0.25">
      <c r="A249" s="84"/>
      <c r="B249" s="86"/>
      <c r="C249" s="124"/>
      <c r="D249" s="91"/>
      <c r="E249" s="80"/>
      <c r="F249" s="88"/>
      <c r="G249" s="88"/>
      <c r="H249" s="84"/>
      <c r="I249" s="84"/>
      <c r="J249" s="91"/>
      <c r="K249" s="80"/>
      <c r="L249" s="80"/>
      <c r="M249" s="91"/>
      <c r="O249" s="84"/>
      <c r="P249" s="84"/>
      <c r="Q249" s="84"/>
      <c r="R249" s="84"/>
      <c r="S249" s="84"/>
      <c r="T249" s="88"/>
      <c r="U249" s="84"/>
      <c r="V249" s="104"/>
    </row>
    <row r="250" spans="1:22" ht="19.5" x14ac:dyDescent="0.25">
      <c r="A250" s="83"/>
      <c r="B250" s="85"/>
      <c r="C250" s="124"/>
      <c r="D250" s="91"/>
      <c r="E250" s="80"/>
      <c r="F250" s="88"/>
      <c r="G250" s="88"/>
      <c r="H250" s="84"/>
      <c r="I250" s="84"/>
      <c r="J250" s="91"/>
      <c r="K250" s="80"/>
      <c r="L250" s="80"/>
      <c r="M250" s="91"/>
      <c r="O250" s="84"/>
      <c r="P250" s="84"/>
      <c r="Q250" s="84"/>
      <c r="R250" s="84"/>
      <c r="S250" s="84"/>
      <c r="T250" s="88"/>
      <c r="U250" s="84"/>
      <c r="V250" s="104"/>
    </row>
    <row r="251" spans="1:22" ht="19.5" x14ac:dyDescent="0.25">
      <c r="A251" s="84"/>
      <c r="B251" s="86"/>
      <c r="C251" s="124"/>
      <c r="D251" s="91"/>
      <c r="E251" s="80"/>
      <c r="F251" s="88"/>
      <c r="G251" s="88"/>
      <c r="H251" s="84"/>
      <c r="I251" s="84"/>
      <c r="J251" s="91"/>
      <c r="K251" s="80"/>
      <c r="L251" s="80"/>
      <c r="M251" s="91"/>
      <c r="O251" s="84"/>
      <c r="P251" s="84"/>
      <c r="Q251" s="84"/>
      <c r="R251" s="84"/>
      <c r="S251" s="84"/>
      <c r="T251" s="88"/>
      <c r="U251" s="84"/>
      <c r="V251" s="104"/>
    </row>
    <row r="252" spans="1:22" ht="19.5" x14ac:dyDescent="0.25">
      <c r="A252" s="83"/>
      <c r="B252" s="85"/>
      <c r="C252" s="124"/>
      <c r="D252" s="91"/>
      <c r="E252" s="80"/>
      <c r="F252" s="88"/>
      <c r="G252" s="88"/>
      <c r="H252" s="84"/>
      <c r="I252" s="84"/>
      <c r="J252" s="91"/>
      <c r="K252" s="80"/>
      <c r="L252" s="80"/>
      <c r="M252" s="91"/>
      <c r="O252" s="84"/>
      <c r="P252" s="84"/>
      <c r="Q252" s="84"/>
      <c r="R252" s="84"/>
      <c r="S252" s="84"/>
      <c r="T252" s="88"/>
      <c r="U252" s="84"/>
      <c r="V252" s="104"/>
    </row>
    <row r="253" spans="1:22" ht="19.5" x14ac:dyDescent="0.25">
      <c r="A253" s="84"/>
      <c r="B253" s="86"/>
      <c r="C253" s="124"/>
      <c r="D253" s="91"/>
      <c r="E253" s="80"/>
      <c r="F253" s="88"/>
      <c r="G253" s="88"/>
      <c r="H253" s="84"/>
      <c r="I253" s="84"/>
      <c r="J253" s="91"/>
      <c r="K253" s="80"/>
      <c r="L253" s="80"/>
      <c r="M253" s="91"/>
      <c r="O253" s="84"/>
      <c r="P253" s="84"/>
      <c r="Q253" s="84"/>
      <c r="R253" s="84"/>
      <c r="S253" s="84"/>
      <c r="T253" s="88"/>
      <c r="U253" s="84"/>
      <c r="V253" s="104"/>
    </row>
    <row r="254" spans="1:22" ht="19.5" x14ac:dyDescent="0.25">
      <c r="A254" s="83"/>
      <c r="B254" s="85"/>
      <c r="C254" s="124"/>
      <c r="D254" s="91"/>
      <c r="E254" s="80"/>
      <c r="F254" s="88"/>
      <c r="G254" s="88"/>
      <c r="H254" s="84"/>
      <c r="I254" s="84"/>
      <c r="J254" s="91"/>
      <c r="K254" s="80"/>
      <c r="L254" s="80"/>
      <c r="M254" s="91"/>
      <c r="O254" s="84"/>
      <c r="P254" s="84"/>
      <c r="Q254" s="84"/>
      <c r="R254" s="84"/>
      <c r="S254" s="84"/>
      <c r="T254" s="88"/>
      <c r="U254" s="84"/>
      <c r="V254" s="104"/>
    </row>
    <row r="255" spans="1:22" ht="19.5" x14ac:dyDescent="0.25">
      <c r="A255" s="84"/>
      <c r="B255" s="86"/>
      <c r="C255" s="124"/>
      <c r="D255" s="91"/>
      <c r="E255" s="80"/>
      <c r="F255" s="88"/>
      <c r="G255" s="88"/>
      <c r="H255" s="84"/>
      <c r="I255" s="84"/>
      <c r="J255" s="91"/>
      <c r="K255" s="80"/>
      <c r="L255" s="80"/>
      <c r="M255" s="91"/>
      <c r="O255" s="84"/>
      <c r="P255" s="84"/>
      <c r="Q255" s="84"/>
      <c r="R255" s="84"/>
      <c r="S255" s="84"/>
      <c r="T255" s="88"/>
      <c r="U255" s="84"/>
      <c r="V255" s="104"/>
    </row>
    <row r="256" spans="1:22" ht="19.5" x14ac:dyDescent="0.25">
      <c r="A256" s="83"/>
      <c r="B256" s="85"/>
      <c r="C256" s="124"/>
      <c r="D256" s="91"/>
      <c r="E256" s="80"/>
      <c r="F256" s="88"/>
      <c r="G256" s="88"/>
      <c r="H256" s="84"/>
      <c r="I256" s="84"/>
      <c r="J256" s="91"/>
      <c r="K256" s="80"/>
      <c r="L256" s="80"/>
      <c r="M256" s="91"/>
      <c r="O256" s="84"/>
      <c r="P256" s="84"/>
      <c r="Q256" s="84"/>
      <c r="R256" s="84"/>
      <c r="S256" s="84"/>
      <c r="T256" s="88"/>
      <c r="U256" s="84"/>
      <c r="V256" s="104"/>
    </row>
    <row r="257" spans="1:22" ht="19.5" x14ac:dyDescent="0.25">
      <c r="A257" s="84"/>
      <c r="B257" s="86"/>
      <c r="C257" s="124"/>
      <c r="D257" s="91"/>
      <c r="E257" s="80"/>
      <c r="F257" s="88"/>
      <c r="G257" s="88"/>
      <c r="H257" s="84"/>
      <c r="I257" s="84"/>
      <c r="J257" s="91"/>
      <c r="K257" s="80"/>
      <c r="L257" s="80"/>
      <c r="M257" s="91"/>
      <c r="O257" s="84"/>
      <c r="P257" s="84"/>
      <c r="Q257" s="84"/>
      <c r="R257" s="84"/>
      <c r="S257" s="84"/>
      <c r="T257" s="88"/>
      <c r="U257" s="84"/>
      <c r="V257" s="104"/>
    </row>
    <row r="258" spans="1:22" ht="19.5" x14ac:dyDescent="0.25">
      <c r="A258" s="83"/>
      <c r="B258" s="85"/>
      <c r="C258" s="124"/>
      <c r="D258" s="91"/>
      <c r="E258" s="80"/>
      <c r="F258" s="88"/>
      <c r="G258" s="88"/>
      <c r="H258" s="84"/>
      <c r="I258" s="84"/>
      <c r="J258" s="91"/>
      <c r="K258" s="80"/>
      <c r="L258" s="80"/>
      <c r="M258" s="91"/>
      <c r="O258" s="84"/>
      <c r="P258" s="84"/>
      <c r="Q258" s="84"/>
      <c r="R258" s="84"/>
      <c r="S258" s="84"/>
      <c r="T258" s="88"/>
      <c r="U258" s="84"/>
      <c r="V258" s="104"/>
    </row>
    <row r="259" spans="1:22" ht="19.5" x14ac:dyDescent="0.25">
      <c r="A259" s="84"/>
      <c r="B259" s="86"/>
      <c r="C259" s="124"/>
      <c r="D259" s="91"/>
      <c r="E259" s="80"/>
      <c r="F259" s="88"/>
      <c r="G259" s="88"/>
      <c r="H259" s="84"/>
      <c r="I259" s="84"/>
      <c r="J259" s="91"/>
      <c r="K259" s="80"/>
      <c r="L259" s="80"/>
      <c r="M259" s="91"/>
      <c r="O259" s="84"/>
      <c r="P259" s="84"/>
      <c r="Q259" s="84"/>
      <c r="R259" s="84"/>
      <c r="S259" s="84"/>
      <c r="T259" s="88"/>
      <c r="U259" s="84"/>
      <c r="V259" s="104"/>
    </row>
    <row r="260" spans="1:22" ht="19.5" x14ac:dyDescent="0.25">
      <c r="A260" s="83"/>
      <c r="B260" s="85"/>
      <c r="C260" s="124"/>
      <c r="D260" s="91"/>
      <c r="E260" s="80"/>
      <c r="F260" s="88"/>
      <c r="G260" s="88"/>
      <c r="H260" s="84"/>
      <c r="I260" s="84"/>
      <c r="J260" s="91"/>
      <c r="K260" s="80"/>
      <c r="L260" s="80"/>
      <c r="M260" s="91"/>
      <c r="O260" s="84"/>
      <c r="P260" s="84"/>
      <c r="Q260" s="84"/>
      <c r="R260" s="84"/>
      <c r="S260" s="84"/>
      <c r="T260" s="88"/>
      <c r="U260" s="84"/>
      <c r="V260" s="104"/>
    </row>
    <row r="261" spans="1:22" ht="19.5" x14ac:dyDescent="0.25">
      <c r="A261" s="84"/>
      <c r="B261" s="86"/>
      <c r="C261" s="124"/>
      <c r="D261" s="91"/>
      <c r="E261" s="80"/>
      <c r="F261" s="88"/>
      <c r="G261" s="88"/>
      <c r="H261" s="84"/>
      <c r="I261" s="84"/>
      <c r="J261" s="91"/>
      <c r="K261" s="80"/>
      <c r="L261" s="80"/>
      <c r="M261" s="91"/>
      <c r="O261" s="84"/>
      <c r="P261" s="84"/>
      <c r="Q261" s="84"/>
      <c r="R261" s="84"/>
      <c r="S261" s="84"/>
      <c r="T261" s="88"/>
      <c r="U261" s="84"/>
      <c r="V261" s="104"/>
    </row>
    <row r="262" spans="1:22" ht="19.5" x14ac:dyDescent="0.25">
      <c r="A262" s="83"/>
      <c r="B262" s="85"/>
      <c r="C262" s="124"/>
      <c r="D262" s="91"/>
      <c r="E262" s="80"/>
      <c r="F262" s="88"/>
      <c r="G262" s="88"/>
      <c r="H262" s="84"/>
      <c r="I262" s="84"/>
      <c r="J262" s="91"/>
      <c r="K262" s="80"/>
      <c r="L262" s="80"/>
      <c r="M262" s="91"/>
      <c r="O262" s="84"/>
      <c r="P262" s="84"/>
      <c r="Q262" s="84"/>
      <c r="R262" s="84"/>
      <c r="S262" s="84"/>
      <c r="T262" s="88"/>
      <c r="U262" s="84"/>
      <c r="V262" s="104"/>
    </row>
    <row r="263" spans="1:22" ht="19.5" x14ac:dyDescent="0.25">
      <c r="A263" s="84"/>
      <c r="B263" s="86"/>
      <c r="C263" s="124"/>
      <c r="D263" s="91"/>
      <c r="E263" s="80"/>
      <c r="F263" s="88"/>
      <c r="G263" s="88"/>
      <c r="H263" s="84"/>
      <c r="I263" s="84"/>
      <c r="J263" s="91"/>
      <c r="K263" s="80"/>
      <c r="L263" s="80"/>
      <c r="M263" s="91"/>
      <c r="O263" s="84"/>
      <c r="P263" s="84"/>
      <c r="Q263" s="84"/>
      <c r="R263" s="84"/>
      <c r="S263" s="84"/>
      <c r="T263" s="88"/>
      <c r="U263" s="84"/>
      <c r="V263" s="104"/>
    </row>
    <row r="264" spans="1:22" ht="19.5" x14ac:dyDescent="0.25">
      <c r="A264" s="83"/>
      <c r="B264" s="85"/>
      <c r="C264" s="124"/>
      <c r="D264" s="91"/>
      <c r="E264" s="80"/>
      <c r="F264" s="88"/>
      <c r="G264" s="88"/>
      <c r="H264" s="84"/>
      <c r="I264" s="84"/>
      <c r="J264" s="91"/>
      <c r="K264" s="80"/>
      <c r="L264" s="80"/>
      <c r="M264" s="91"/>
      <c r="O264" s="84"/>
      <c r="P264" s="84"/>
      <c r="Q264" s="84"/>
      <c r="R264" s="84"/>
      <c r="S264" s="84"/>
      <c r="T264" s="88"/>
      <c r="U264" s="84"/>
      <c r="V264" s="104"/>
    </row>
    <row r="265" spans="1:22" ht="19.5" x14ac:dyDescent="0.25">
      <c r="A265" s="83"/>
      <c r="B265" s="86"/>
      <c r="C265" s="124"/>
      <c r="D265" s="91"/>
      <c r="E265" s="80"/>
      <c r="F265" s="88"/>
      <c r="G265" s="88"/>
      <c r="H265" s="84"/>
      <c r="I265" s="84"/>
      <c r="J265" s="91"/>
      <c r="K265" s="80"/>
      <c r="L265" s="80"/>
      <c r="M265" s="91"/>
      <c r="O265" s="84"/>
      <c r="P265" s="84"/>
      <c r="Q265" s="84"/>
      <c r="R265" s="84"/>
      <c r="S265" s="84"/>
      <c r="T265" s="88"/>
      <c r="U265" s="84"/>
      <c r="V265" s="104"/>
    </row>
    <row r="266" spans="1:22" ht="19.5" x14ac:dyDescent="0.25">
      <c r="A266" s="84"/>
      <c r="B266" s="85"/>
      <c r="C266" s="124"/>
      <c r="D266" s="91"/>
      <c r="E266" s="80"/>
      <c r="F266" s="88"/>
      <c r="G266" s="88"/>
      <c r="H266" s="84"/>
      <c r="I266" s="84"/>
      <c r="J266" s="91"/>
      <c r="K266" s="80"/>
      <c r="L266" s="80"/>
      <c r="M266" s="91"/>
      <c r="O266" s="84"/>
      <c r="P266" s="84"/>
      <c r="Q266" s="84"/>
      <c r="R266" s="84"/>
      <c r="S266" s="84"/>
      <c r="T266" s="88"/>
      <c r="U266" s="84"/>
      <c r="V266" s="104"/>
    </row>
    <row r="267" spans="1:22" ht="19.5" x14ac:dyDescent="0.25">
      <c r="A267" s="83"/>
      <c r="B267" s="86"/>
      <c r="C267" s="124"/>
      <c r="D267" s="91"/>
      <c r="E267" s="80"/>
      <c r="F267" s="88"/>
      <c r="G267" s="88"/>
      <c r="H267" s="84"/>
      <c r="I267" s="84"/>
      <c r="J267" s="91"/>
      <c r="K267" s="80"/>
      <c r="L267" s="80"/>
      <c r="M267" s="91"/>
      <c r="O267" s="84"/>
      <c r="P267" s="84"/>
      <c r="Q267" s="84"/>
      <c r="R267" s="84"/>
      <c r="S267" s="84"/>
      <c r="T267" s="88"/>
      <c r="U267" s="84"/>
      <c r="V267" s="104"/>
    </row>
    <row r="268" spans="1:22" x14ac:dyDescent="0.25">
      <c r="A268" s="84"/>
      <c r="B268" s="81"/>
      <c r="C268" s="120"/>
      <c r="D268" s="81"/>
      <c r="E268" s="121"/>
      <c r="F268" s="88"/>
      <c r="G268" s="88"/>
      <c r="H268" s="84"/>
      <c r="I268" s="84"/>
      <c r="J268" s="91"/>
      <c r="K268" s="80"/>
      <c r="L268" s="80"/>
      <c r="M268" s="91"/>
      <c r="O268" s="84"/>
      <c r="P268" s="84"/>
      <c r="Q268" s="84"/>
      <c r="R268" s="84"/>
      <c r="S268" s="84"/>
      <c r="T268" s="88"/>
      <c r="U268" s="84"/>
      <c r="V268" s="104"/>
    </row>
    <row r="269" spans="1:22" x14ac:dyDescent="0.25">
      <c r="A269" s="84"/>
      <c r="B269" s="81"/>
      <c r="C269" s="120"/>
      <c r="D269" s="81"/>
      <c r="E269" s="121"/>
      <c r="F269" s="88"/>
      <c r="G269" s="88"/>
      <c r="H269" s="84"/>
      <c r="I269" s="84"/>
      <c r="J269" s="91"/>
      <c r="K269" s="80"/>
      <c r="L269" s="80"/>
      <c r="M269" s="91"/>
      <c r="O269" s="84"/>
      <c r="P269" s="84"/>
      <c r="Q269" s="84"/>
      <c r="R269" s="84"/>
      <c r="S269" s="84"/>
      <c r="T269" s="88"/>
      <c r="U269" s="84"/>
      <c r="V269" s="104"/>
    </row>
    <row r="270" spans="1:22" x14ac:dyDescent="0.25">
      <c r="A270" s="84"/>
      <c r="B270" s="81"/>
      <c r="C270" s="120"/>
      <c r="D270" s="81"/>
      <c r="E270" s="121"/>
      <c r="F270" s="88"/>
      <c r="G270" s="88"/>
      <c r="H270" s="84"/>
      <c r="I270" s="84"/>
      <c r="J270" s="91"/>
      <c r="K270" s="80"/>
      <c r="L270" s="80"/>
      <c r="M270" s="91"/>
      <c r="O270" s="84"/>
      <c r="P270" s="84"/>
      <c r="Q270" s="84"/>
      <c r="R270" s="84"/>
      <c r="S270" s="84"/>
      <c r="T270" s="88"/>
      <c r="U270" s="84"/>
      <c r="V270" s="104"/>
    </row>
    <row r="271" spans="1:22" x14ac:dyDescent="0.25">
      <c r="A271" s="84"/>
      <c r="B271" s="81"/>
      <c r="C271" s="120"/>
      <c r="D271" s="81"/>
      <c r="E271" s="121"/>
      <c r="F271" s="88"/>
      <c r="G271" s="88"/>
      <c r="H271" s="84"/>
      <c r="I271" s="84"/>
      <c r="J271" s="91"/>
      <c r="K271" s="80"/>
      <c r="L271" s="80"/>
      <c r="M271" s="91"/>
      <c r="O271" s="84"/>
      <c r="P271" s="84"/>
      <c r="Q271" s="84"/>
      <c r="R271" s="84"/>
      <c r="S271" s="84"/>
      <c r="T271" s="88"/>
      <c r="U271" s="84"/>
      <c r="V271" s="104"/>
    </row>
    <row r="272" spans="1:22" x14ac:dyDescent="0.25">
      <c r="A272" s="84"/>
      <c r="B272" s="81"/>
      <c r="C272" s="120"/>
      <c r="D272" s="81"/>
      <c r="E272" s="121"/>
      <c r="F272" s="88"/>
      <c r="G272" s="88"/>
      <c r="H272" s="84"/>
      <c r="I272" s="84"/>
      <c r="J272" s="91"/>
      <c r="K272" s="80"/>
      <c r="L272" s="80"/>
      <c r="M272" s="91"/>
      <c r="O272" s="84"/>
      <c r="P272" s="84"/>
      <c r="Q272" s="84"/>
      <c r="R272" s="84"/>
      <c r="S272" s="84"/>
      <c r="T272" s="88"/>
      <c r="U272" s="84"/>
      <c r="V272" s="104"/>
    </row>
    <row r="273" spans="1:22" x14ac:dyDescent="0.25">
      <c r="A273" s="84"/>
      <c r="B273" s="81"/>
      <c r="C273" s="120"/>
      <c r="D273" s="81"/>
      <c r="E273" s="121"/>
      <c r="F273" s="88"/>
      <c r="G273" s="88"/>
      <c r="H273" s="84"/>
      <c r="I273" s="84"/>
      <c r="J273" s="91"/>
      <c r="K273" s="80"/>
      <c r="L273" s="80"/>
      <c r="M273" s="91"/>
      <c r="O273" s="84"/>
      <c r="P273" s="84"/>
      <c r="Q273" s="84"/>
      <c r="R273" s="84"/>
      <c r="S273" s="84"/>
      <c r="T273" s="88"/>
      <c r="U273" s="84"/>
      <c r="V273" s="104"/>
    </row>
    <row r="274" spans="1:22" x14ac:dyDescent="0.25">
      <c r="A274" s="84"/>
      <c r="B274" s="81"/>
      <c r="C274" s="120"/>
      <c r="D274" s="81"/>
      <c r="E274" s="121"/>
      <c r="F274" s="88"/>
      <c r="G274" s="88"/>
      <c r="H274" s="84"/>
      <c r="I274" s="84"/>
      <c r="J274" s="91"/>
      <c r="K274" s="80"/>
      <c r="L274" s="80"/>
      <c r="M274" s="91"/>
      <c r="O274" s="84"/>
      <c r="P274" s="84"/>
      <c r="Q274" s="84"/>
      <c r="R274" s="84"/>
      <c r="S274" s="84"/>
      <c r="T274" s="88"/>
      <c r="U274" s="84"/>
      <c r="V274" s="104"/>
    </row>
    <row r="275" spans="1:22" x14ac:dyDescent="0.25">
      <c r="A275" s="84"/>
      <c r="B275" s="81"/>
      <c r="C275" s="120"/>
      <c r="D275" s="81"/>
      <c r="E275" s="121"/>
      <c r="F275" s="88"/>
      <c r="G275" s="88"/>
      <c r="H275" s="84"/>
      <c r="I275" s="84"/>
      <c r="J275" s="91"/>
      <c r="K275" s="80"/>
      <c r="L275" s="80"/>
      <c r="M275" s="91"/>
      <c r="O275" s="84"/>
      <c r="P275" s="84"/>
      <c r="Q275" s="84"/>
      <c r="R275" s="84"/>
      <c r="S275" s="84"/>
      <c r="T275" s="88"/>
      <c r="U275" s="84"/>
      <c r="V275" s="104"/>
    </row>
    <row r="276" spans="1:22" x14ac:dyDescent="0.25">
      <c r="A276" s="84"/>
      <c r="B276" s="81"/>
      <c r="C276" s="120"/>
      <c r="D276" s="81"/>
      <c r="E276" s="121"/>
      <c r="F276" s="88"/>
      <c r="G276" s="88"/>
      <c r="H276" s="84"/>
      <c r="I276" s="84"/>
      <c r="J276" s="91"/>
      <c r="K276" s="80"/>
      <c r="L276" s="80"/>
      <c r="M276" s="91"/>
      <c r="O276" s="84"/>
      <c r="P276" s="84"/>
      <c r="Q276" s="84"/>
      <c r="R276" s="84"/>
      <c r="S276" s="84"/>
      <c r="T276" s="88"/>
      <c r="U276" s="84"/>
      <c r="V276" s="104"/>
    </row>
    <row r="277" spans="1:22" x14ac:dyDescent="0.25">
      <c r="A277" s="84"/>
      <c r="B277" s="81"/>
      <c r="C277" s="120"/>
      <c r="D277" s="81"/>
      <c r="E277" s="121"/>
      <c r="F277" s="88"/>
      <c r="G277" s="88"/>
      <c r="H277" s="84"/>
      <c r="I277" s="84"/>
      <c r="J277" s="91"/>
      <c r="K277" s="80"/>
      <c r="L277" s="80"/>
      <c r="M277" s="91"/>
      <c r="O277" s="84"/>
      <c r="P277" s="84"/>
      <c r="Q277" s="84"/>
      <c r="R277" s="84"/>
      <c r="S277" s="84"/>
      <c r="T277" s="88"/>
      <c r="U277" s="84"/>
      <c r="V277" s="104"/>
    </row>
    <row r="278" spans="1:22" x14ac:dyDescent="0.25">
      <c r="A278" s="84"/>
      <c r="B278" s="81"/>
      <c r="C278" s="120"/>
      <c r="D278" s="81"/>
      <c r="E278" s="121"/>
      <c r="F278" s="88"/>
      <c r="G278" s="88"/>
      <c r="H278" s="84"/>
      <c r="I278" s="84"/>
      <c r="J278" s="91"/>
      <c r="K278" s="80"/>
      <c r="L278" s="80"/>
      <c r="M278" s="91"/>
      <c r="O278" s="84"/>
      <c r="P278" s="84"/>
      <c r="Q278" s="84"/>
      <c r="R278" s="84"/>
      <c r="S278" s="84"/>
      <c r="T278" s="88"/>
      <c r="U278" s="84"/>
      <c r="V278" s="104"/>
    </row>
    <row r="279" spans="1:22" x14ac:dyDescent="0.25">
      <c r="A279" s="84"/>
      <c r="B279" s="81"/>
      <c r="C279" s="120"/>
      <c r="D279" s="81"/>
      <c r="E279" s="121"/>
      <c r="F279" s="88"/>
      <c r="G279" s="88"/>
      <c r="H279" s="84"/>
      <c r="I279" s="84"/>
      <c r="J279" s="91"/>
      <c r="K279" s="80"/>
      <c r="L279" s="80"/>
      <c r="M279" s="91"/>
      <c r="O279" s="84"/>
      <c r="P279" s="84"/>
      <c r="Q279" s="84"/>
      <c r="R279" s="84"/>
      <c r="S279" s="84"/>
      <c r="T279" s="88"/>
      <c r="U279" s="84"/>
      <c r="V279" s="104"/>
    </row>
    <row r="280" spans="1:22" x14ac:dyDescent="0.25">
      <c r="A280" s="84"/>
      <c r="B280" s="81"/>
      <c r="C280" s="120"/>
      <c r="D280" s="81"/>
      <c r="E280" s="121"/>
      <c r="F280" s="88"/>
      <c r="G280" s="88"/>
      <c r="H280" s="84"/>
      <c r="I280" s="84"/>
      <c r="J280" s="91"/>
      <c r="K280" s="80"/>
      <c r="L280" s="80"/>
      <c r="M280" s="91"/>
      <c r="O280" s="84"/>
      <c r="P280" s="84"/>
      <c r="Q280" s="84"/>
      <c r="R280" s="84"/>
      <c r="S280" s="84"/>
      <c r="T280" s="88"/>
      <c r="U280" s="84"/>
      <c r="V280" s="104"/>
    </row>
    <row r="281" spans="1:22" x14ac:dyDescent="0.25">
      <c r="A281" s="84"/>
      <c r="B281" s="81"/>
      <c r="C281" s="120"/>
      <c r="D281" s="81"/>
      <c r="E281" s="121"/>
      <c r="F281" s="88"/>
      <c r="G281" s="88"/>
      <c r="H281" s="84"/>
      <c r="I281" s="84"/>
      <c r="J281" s="91"/>
      <c r="K281" s="80"/>
      <c r="L281" s="80"/>
      <c r="M281" s="91"/>
      <c r="O281" s="84"/>
      <c r="P281" s="84"/>
      <c r="Q281" s="84"/>
      <c r="R281" s="84"/>
      <c r="S281" s="84"/>
      <c r="T281" s="88"/>
      <c r="U281" s="84"/>
      <c r="V281" s="104"/>
    </row>
    <row r="282" spans="1:22" x14ac:dyDescent="0.25">
      <c r="A282" s="84"/>
      <c r="B282" s="81"/>
      <c r="C282" s="120"/>
      <c r="D282" s="81"/>
      <c r="E282" s="121"/>
      <c r="F282" s="88"/>
      <c r="G282" s="88"/>
      <c r="H282" s="84"/>
      <c r="I282" s="84"/>
      <c r="J282" s="91"/>
      <c r="K282" s="80"/>
      <c r="L282" s="80"/>
      <c r="M282" s="91"/>
      <c r="O282" s="84"/>
      <c r="P282" s="84"/>
      <c r="Q282" s="84"/>
      <c r="R282" s="84"/>
      <c r="S282" s="84"/>
      <c r="T282" s="88"/>
      <c r="U282" s="84"/>
      <c r="V282" s="104"/>
    </row>
    <row r="283" spans="1:22" x14ac:dyDescent="0.25">
      <c r="A283" s="84"/>
      <c r="B283" s="81"/>
      <c r="C283" s="120"/>
      <c r="D283" s="81"/>
      <c r="E283" s="121"/>
      <c r="F283" s="88"/>
      <c r="G283" s="88"/>
      <c r="H283" s="84"/>
      <c r="I283" s="84"/>
      <c r="J283" s="91"/>
      <c r="K283" s="80"/>
      <c r="L283" s="80"/>
      <c r="M283" s="91"/>
      <c r="O283" s="84"/>
      <c r="P283" s="84"/>
      <c r="Q283" s="84"/>
      <c r="R283" s="84"/>
      <c r="S283" s="84"/>
      <c r="T283" s="88"/>
      <c r="U283" s="84"/>
      <c r="V283" s="104"/>
    </row>
    <row r="284" spans="1:22" x14ac:dyDescent="0.25">
      <c r="A284" s="84"/>
      <c r="B284" s="81"/>
      <c r="C284" s="120"/>
      <c r="D284" s="81"/>
      <c r="E284" s="121"/>
      <c r="F284" s="88"/>
      <c r="G284" s="88"/>
      <c r="H284" s="84"/>
      <c r="I284" s="84"/>
      <c r="J284" s="91"/>
      <c r="K284" s="80"/>
      <c r="L284" s="80"/>
      <c r="M284" s="91"/>
      <c r="O284" s="84"/>
      <c r="P284" s="84"/>
      <c r="Q284" s="84"/>
      <c r="R284" s="84"/>
      <c r="S284" s="84"/>
      <c r="T284" s="88"/>
      <c r="U284" s="84"/>
      <c r="V284" s="104"/>
    </row>
    <row r="285" spans="1:22" x14ac:dyDescent="0.25">
      <c r="A285" s="84"/>
      <c r="B285" s="81"/>
      <c r="C285" s="120"/>
      <c r="D285" s="81"/>
      <c r="E285" s="121"/>
      <c r="F285" s="88"/>
      <c r="G285" s="88"/>
      <c r="H285" s="84"/>
      <c r="I285" s="84"/>
      <c r="J285" s="91"/>
      <c r="K285" s="80"/>
      <c r="L285" s="80"/>
      <c r="M285" s="91"/>
      <c r="O285" s="84"/>
      <c r="P285" s="84"/>
      <c r="Q285" s="84"/>
      <c r="R285" s="84"/>
      <c r="S285" s="84"/>
      <c r="T285" s="88"/>
      <c r="U285" s="84"/>
      <c r="V285" s="104"/>
    </row>
    <row r="286" spans="1:22" x14ac:dyDescent="0.25">
      <c r="A286" s="84"/>
      <c r="B286" s="81"/>
      <c r="C286" s="120"/>
      <c r="D286" s="81"/>
      <c r="E286" s="121"/>
      <c r="F286" s="88"/>
      <c r="G286" s="88"/>
      <c r="H286" s="84"/>
      <c r="I286" s="84"/>
      <c r="J286" s="91"/>
      <c r="K286" s="80"/>
      <c r="L286" s="80"/>
      <c r="M286" s="91"/>
      <c r="O286" s="84"/>
      <c r="P286" s="84"/>
      <c r="Q286" s="84"/>
      <c r="R286" s="84"/>
      <c r="S286" s="84"/>
      <c r="T286" s="88"/>
      <c r="U286" s="84"/>
      <c r="V286" s="104"/>
    </row>
    <row r="287" spans="1:22" x14ac:dyDescent="0.25">
      <c r="A287" s="84"/>
      <c r="B287" s="81"/>
      <c r="C287" s="120"/>
      <c r="D287" s="81"/>
      <c r="E287" s="121"/>
      <c r="F287" s="88"/>
      <c r="G287" s="88"/>
      <c r="H287" s="84"/>
      <c r="I287" s="84"/>
      <c r="J287" s="91"/>
      <c r="K287" s="80"/>
      <c r="L287" s="80"/>
      <c r="M287" s="91"/>
      <c r="O287" s="84"/>
      <c r="P287" s="84"/>
      <c r="Q287" s="84"/>
      <c r="R287" s="84"/>
      <c r="S287" s="84"/>
      <c r="T287" s="88"/>
      <c r="U287" s="84"/>
      <c r="V287" s="104"/>
    </row>
    <row r="288" spans="1:22" x14ac:dyDescent="0.25">
      <c r="A288" s="84"/>
      <c r="B288" s="81"/>
      <c r="C288" s="120"/>
      <c r="D288" s="81"/>
      <c r="E288" s="121"/>
      <c r="F288" s="88"/>
      <c r="G288" s="88"/>
      <c r="H288" s="84"/>
      <c r="I288" s="84"/>
      <c r="J288" s="91"/>
      <c r="K288" s="80"/>
      <c r="L288" s="80"/>
      <c r="M288" s="91"/>
      <c r="O288" s="84"/>
      <c r="P288" s="84"/>
      <c r="Q288" s="84"/>
      <c r="R288" s="84"/>
      <c r="S288" s="84"/>
      <c r="T288" s="88"/>
      <c r="U288" s="84"/>
      <c r="V288" s="104"/>
    </row>
    <row r="289" spans="1:22" x14ac:dyDescent="0.25">
      <c r="A289" s="84"/>
      <c r="B289" s="81"/>
      <c r="C289" s="120"/>
      <c r="D289" s="81"/>
      <c r="E289" s="121"/>
      <c r="F289" s="88"/>
      <c r="G289" s="88"/>
      <c r="H289" s="84"/>
      <c r="I289" s="84"/>
      <c r="J289" s="91"/>
      <c r="K289" s="80"/>
      <c r="L289" s="80"/>
      <c r="M289" s="91"/>
      <c r="O289" s="84"/>
      <c r="P289" s="84"/>
      <c r="Q289" s="84"/>
      <c r="R289" s="84"/>
      <c r="S289" s="84"/>
      <c r="T289" s="88"/>
      <c r="U289" s="84"/>
      <c r="V289" s="104"/>
    </row>
    <row r="290" spans="1:22" x14ac:dyDescent="0.25">
      <c r="A290" s="84"/>
      <c r="B290" s="81"/>
      <c r="C290" s="120"/>
      <c r="D290" s="81"/>
      <c r="E290" s="121"/>
      <c r="F290" s="88"/>
      <c r="G290" s="88"/>
      <c r="H290" s="84"/>
      <c r="I290" s="84"/>
      <c r="J290" s="91"/>
      <c r="K290" s="80"/>
      <c r="L290" s="80"/>
      <c r="M290" s="91"/>
      <c r="O290" s="84"/>
      <c r="P290" s="84"/>
      <c r="Q290" s="84"/>
      <c r="R290" s="84"/>
      <c r="S290" s="84"/>
      <c r="T290" s="88"/>
      <c r="U290" s="84"/>
      <c r="V290" s="104"/>
    </row>
    <row r="291" spans="1:22" x14ac:dyDescent="0.25">
      <c r="A291" s="84"/>
      <c r="B291" s="81"/>
      <c r="C291" s="120"/>
      <c r="D291" s="81"/>
      <c r="E291" s="121"/>
      <c r="F291" s="88"/>
      <c r="G291" s="88"/>
      <c r="H291" s="84"/>
      <c r="I291" s="84"/>
      <c r="J291" s="91"/>
      <c r="K291" s="80"/>
      <c r="L291" s="80"/>
      <c r="M291" s="91"/>
      <c r="O291" s="84"/>
      <c r="P291" s="84"/>
      <c r="Q291" s="84"/>
      <c r="R291" s="84"/>
      <c r="S291" s="84"/>
      <c r="T291" s="88"/>
      <c r="U291" s="84"/>
      <c r="V291" s="104"/>
    </row>
    <row r="292" spans="1:22" x14ac:dyDescent="0.25">
      <c r="A292" s="84"/>
      <c r="B292" s="81"/>
      <c r="C292" s="120"/>
      <c r="D292" s="81"/>
      <c r="E292" s="121"/>
      <c r="F292" s="88"/>
      <c r="G292" s="88"/>
      <c r="H292" s="84"/>
      <c r="I292" s="84"/>
      <c r="J292" s="91"/>
      <c r="K292" s="80"/>
      <c r="L292" s="80"/>
      <c r="M292" s="91"/>
      <c r="O292" s="84"/>
      <c r="P292" s="84"/>
      <c r="Q292" s="84"/>
      <c r="R292" s="84"/>
      <c r="S292" s="84"/>
      <c r="T292" s="88"/>
      <c r="U292" s="84"/>
      <c r="V292" s="104"/>
    </row>
    <row r="293" spans="1:22" x14ac:dyDescent="0.25">
      <c r="A293" s="84"/>
      <c r="B293" s="81"/>
      <c r="C293" s="120"/>
      <c r="D293" s="81"/>
      <c r="E293" s="121"/>
      <c r="F293" s="88"/>
      <c r="G293" s="88"/>
      <c r="H293" s="84"/>
      <c r="I293" s="84"/>
      <c r="J293" s="91"/>
      <c r="K293" s="80"/>
      <c r="L293" s="80"/>
      <c r="M293" s="91"/>
      <c r="O293" s="84"/>
      <c r="P293" s="84"/>
      <c r="Q293" s="84"/>
      <c r="R293" s="84"/>
      <c r="S293" s="84"/>
      <c r="T293" s="88"/>
      <c r="U293" s="84"/>
      <c r="V293" s="104"/>
    </row>
    <row r="294" spans="1:22" x14ac:dyDescent="0.25">
      <c r="A294" s="84"/>
      <c r="B294" s="81"/>
      <c r="C294" s="120"/>
      <c r="D294" s="81"/>
      <c r="E294" s="121"/>
      <c r="F294" s="88"/>
      <c r="G294" s="88"/>
      <c r="H294" s="84"/>
      <c r="I294" s="84"/>
      <c r="J294" s="91"/>
      <c r="K294" s="80"/>
      <c r="L294" s="80"/>
      <c r="M294" s="91"/>
      <c r="O294" s="84"/>
      <c r="P294" s="84"/>
      <c r="Q294" s="84"/>
      <c r="R294" s="84"/>
      <c r="S294" s="84"/>
      <c r="T294" s="88"/>
      <c r="U294" s="84"/>
      <c r="V294" s="104"/>
    </row>
    <row r="295" spans="1:22" x14ac:dyDescent="0.25">
      <c r="A295" s="84"/>
      <c r="B295" s="81"/>
      <c r="C295" s="120"/>
      <c r="D295" s="81"/>
      <c r="E295" s="121"/>
      <c r="F295" s="88"/>
      <c r="G295" s="88"/>
      <c r="H295" s="84"/>
      <c r="I295" s="84"/>
      <c r="J295" s="91"/>
      <c r="K295" s="80"/>
      <c r="L295" s="80"/>
      <c r="M295" s="91"/>
      <c r="O295" s="84"/>
      <c r="P295" s="84"/>
      <c r="Q295" s="84"/>
      <c r="R295" s="84"/>
      <c r="S295" s="84"/>
      <c r="T295" s="88"/>
      <c r="U295" s="84"/>
      <c r="V295" s="104"/>
    </row>
    <row r="296" spans="1:22" x14ac:dyDescent="0.25">
      <c r="A296" s="84"/>
      <c r="B296" s="81"/>
      <c r="C296" s="120"/>
      <c r="D296" s="81"/>
      <c r="E296" s="121"/>
      <c r="F296" s="88"/>
      <c r="G296" s="88"/>
      <c r="H296" s="84"/>
      <c r="I296" s="84"/>
      <c r="J296" s="91"/>
      <c r="K296" s="80"/>
      <c r="L296" s="80"/>
      <c r="M296" s="91"/>
      <c r="O296" s="84"/>
      <c r="P296" s="84"/>
      <c r="Q296" s="84"/>
      <c r="R296" s="84"/>
      <c r="S296" s="84"/>
      <c r="T296" s="88"/>
      <c r="U296" s="84"/>
      <c r="V296" s="104"/>
    </row>
    <row r="297" spans="1:22" x14ac:dyDescent="0.25">
      <c r="A297" s="84"/>
      <c r="B297" s="81"/>
      <c r="C297" s="120"/>
      <c r="D297" s="81"/>
      <c r="E297" s="121"/>
      <c r="F297" s="88"/>
      <c r="G297" s="88"/>
      <c r="H297" s="84"/>
      <c r="I297" s="84"/>
      <c r="J297" s="91"/>
      <c r="K297" s="80"/>
      <c r="L297" s="80"/>
      <c r="M297" s="91"/>
      <c r="O297" s="84"/>
      <c r="P297" s="84"/>
      <c r="Q297" s="84"/>
      <c r="R297" s="84"/>
      <c r="S297" s="84"/>
      <c r="T297" s="88"/>
      <c r="U297" s="84"/>
      <c r="V297" s="104"/>
    </row>
    <row r="298" spans="1:22" x14ac:dyDescent="0.25">
      <c r="A298" s="84"/>
      <c r="B298" s="81"/>
      <c r="C298" s="120"/>
      <c r="D298" s="81"/>
      <c r="E298" s="121"/>
      <c r="F298" s="88"/>
      <c r="G298" s="88"/>
      <c r="H298" s="84"/>
      <c r="I298" s="84"/>
      <c r="J298" s="91"/>
      <c r="K298" s="80"/>
      <c r="L298" s="80"/>
      <c r="M298" s="91"/>
      <c r="O298" s="84"/>
      <c r="P298" s="84"/>
      <c r="Q298" s="84"/>
      <c r="R298" s="84"/>
      <c r="S298" s="84"/>
      <c r="T298" s="88"/>
      <c r="U298" s="84"/>
      <c r="V298" s="104"/>
    </row>
    <row r="299" spans="1:22" x14ac:dyDescent="0.25">
      <c r="A299" s="84"/>
      <c r="B299" s="81"/>
      <c r="C299" s="120"/>
      <c r="D299" s="81"/>
      <c r="E299" s="121"/>
      <c r="F299" s="88"/>
      <c r="G299" s="88"/>
      <c r="H299" s="84"/>
      <c r="I299" s="84"/>
      <c r="J299" s="91"/>
      <c r="K299" s="80"/>
      <c r="L299" s="80"/>
      <c r="M299" s="91"/>
      <c r="O299" s="84"/>
      <c r="P299" s="84"/>
      <c r="Q299" s="84"/>
      <c r="R299" s="84"/>
      <c r="S299" s="84"/>
      <c r="T299" s="88"/>
      <c r="U299" s="84"/>
      <c r="V299" s="104"/>
    </row>
    <row r="300" spans="1:22" x14ac:dyDescent="0.25">
      <c r="A300" s="84"/>
      <c r="B300" s="81"/>
      <c r="C300" s="120"/>
      <c r="D300" s="81"/>
      <c r="E300" s="121"/>
      <c r="F300" s="88"/>
      <c r="G300" s="88"/>
      <c r="H300" s="84"/>
      <c r="I300" s="84"/>
      <c r="J300" s="91"/>
      <c r="K300" s="80"/>
      <c r="L300" s="80"/>
      <c r="M300" s="91"/>
      <c r="O300" s="84"/>
      <c r="P300" s="84"/>
      <c r="Q300" s="84"/>
      <c r="R300" s="84"/>
      <c r="S300" s="84"/>
      <c r="T300" s="88"/>
      <c r="U300" s="84"/>
      <c r="V300" s="104"/>
    </row>
    <row r="301" spans="1:22" x14ac:dyDescent="0.25">
      <c r="A301" s="84"/>
      <c r="B301" s="81"/>
      <c r="C301" s="120"/>
      <c r="D301" s="81"/>
      <c r="E301" s="121"/>
      <c r="F301" s="88"/>
      <c r="G301" s="88"/>
      <c r="H301" s="84"/>
      <c r="I301" s="84"/>
      <c r="J301" s="91"/>
      <c r="K301" s="80"/>
      <c r="L301" s="80"/>
      <c r="M301" s="91"/>
      <c r="O301" s="84"/>
      <c r="P301" s="84"/>
      <c r="Q301" s="84"/>
      <c r="R301" s="84"/>
      <c r="S301" s="84"/>
      <c r="T301" s="88"/>
      <c r="U301" s="84"/>
      <c r="V301" s="104"/>
    </row>
    <row r="302" spans="1:22" x14ac:dyDescent="0.25">
      <c r="A302" s="84"/>
      <c r="B302" s="81"/>
      <c r="C302" s="120"/>
      <c r="D302" s="81"/>
      <c r="E302" s="121"/>
      <c r="F302" s="88"/>
      <c r="G302" s="88"/>
      <c r="H302" s="84"/>
      <c r="I302" s="84"/>
      <c r="J302" s="91"/>
      <c r="K302" s="80"/>
      <c r="L302" s="80"/>
      <c r="M302" s="91"/>
      <c r="O302" s="84"/>
      <c r="P302" s="84"/>
      <c r="Q302" s="84"/>
      <c r="R302" s="84"/>
      <c r="S302" s="84"/>
      <c r="T302" s="88"/>
      <c r="U302" s="84"/>
      <c r="V302" s="104"/>
    </row>
    <row r="303" spans="1:22" x14ac:dyDescent="0.25">
      <c r="A303" s="84"/>
      <c r="B303" s="81"/>
      <c r="C303" s="120"/>
      <c r="D303" s="81"/>
      <c r="E303" s="121"/>
      <c r="F303" s="88"/>
      <c r="G303" s="88"/>
      <c r="H303" s="84"/>
      <c r="I303" s="84"/>
      <c r="J303" s="91"/>
      <c r="K303" s="80"/>
      <c r="L303" s="80"/>
      <c r="M303" s="91"/>
      <c r="O303" s="84"/>
      <c r="P303" s="84"/>
      <c r="Q303" s="84"/>
      <c r="R303" s="84"/>
      <c r="S303" s="84"/>
      <c r="T303" s="88"/>
      <c r="U303" s="84"/>
      <c r="V303" s="104"/>
    </row>
    <row r="304" spans="1:22" x14ac:dyDescent="0.25">
      <c r="A304" s="84"/>
      <c r="B304" s="81"/>
      <c r="C304" s="120"/>
      <c r="D304" s="81"/>
      <c r="E304" s="121"/>
      <c r="F304" s="88"/>
      <c r="G304" s="88"/>
      <c r="H304" s="84"/>
      <c r="I304" s="84"/>
      <c r="J304" s="91"/>
      <c r="K304" s="80"/>
      <c r="L304" s="80"/>
      <c r="M304" s="91"/>
      <c r="O304" s="84"/>
      <c r="P304" s="84"/>
      <c r="Q304" s="84"/>
      <c r="R304" s="84"/>
      <c r="S304" s="84"/>
      <c r="T304" s="88"/>
      <c r="U304" s="84"/>
      <c r="V304" s="104"/>
    </row>
    <row r="305" spans="1:22" x14ac:dyDescent="0.25">
      <c r="A305" s="84"/>
      <c r="B305" s="81"/>
      <c r="C305" s="120"/>
      <c r="D305" s="81"/>
      <c r="E305" s="121"/>
      <c r="F305" s="88"/>
      <c r="G305" s="88"/>
      <c r="H305" s="84"/>
      <c r="I305" s="84"/>
      <c r="J305" s="91"/>
      <c r="K305" s="80"/>
      <c r="L305" s="80"/>
      <c r="M305" s="91"/>
      <c r="O305" s="84"/>
      <c r="P305" s="84"/>
      <c r="Q305" s="84"/>
      <c r="R305" s="84"/>
      <c r="S305" s="84"/>
      <c r="T305" s="88"/>
      <c r="U305" s="84"/>
      <c r="V305" s="104"/>
    </row>
    <row r="306" spans="1:22" x14ac:dyDescent="0.25">
      <c r="A306" s="84"/>
      <c r="B306" s="81"/>
      <c r="C306" s="120"/>
      <c r="D306" s="81"/>
      <c r="E306" s="121"/>
      <c r="F306" s="88"/>
      <c r="G306" s="88"/>
      <c r="H306" s="84"/>
      <c r="I306" s="84"/>
      <c r="J306" s="91"/>
      <c r="K306" s="80"/>
      <c r="L306" s="80"/>
      <c r="M306" s="91"/>
      <c r="O306" s="84"/>
      <c r="P306" s="84"/>
      <c r="Q306" s="84"/>
      <c r="R306" s="84"/>
      <c r="S306" s="84"/>
      <c r="T306" s="88"/>
      <c r="U306" s="84"/>
      <c r="V306" s="104"/>
    </row>
    <row r="307" spans="1:22" x14ac:dyDescent="0.25">
      <c r="A307" s="84"/>
      <c r="B307" s="81"/>
      <c r="C307" s="120"/>
      <c r="D307" s="81"/>
      <c r="E307" s="121"/>
      <c r="F307" s="88"/>
      <c r="G307" s="88"/>
      <c r="H307" s="84"/>
      <c r="I307" s="84"/>
      <c r="J307" s="91"/>
      <c r="K307" s="80"/>
      <c r="L307" s="80"/>
      <c r="M307" s="91"/>
      <c r="O307" s="84"/>
      <c r="P307" s="84"/>
      <c r="Q307" s="84"/>
      <c r="R307" s="84"/>
      <c r="S307" s="84"/>
      <c r="T307" s="88"/>
      <c r="U307" s="84"/>
      <c r="V307" s="104"/>
    </row>
    <row r="308" spans="1:22" x14ac:dyDescent="0.25">
      <c r="A308" s="84"/>
      <c r="B308" s="81"/>
      <c r="C308" s="120"/>
      <c r="D308" s="81"/>
      <c r="E308" s="121"/>
      <c r="F308" s="88"/>
      <c r="G308" s="88"/>
      <c r="H308" s="84"/>
      <c r="I308" s="84"/>
      <c r="J308" s="91"/>
      <c r="K308" s="80"/>
      <c r="L308" s="80"/>
      <c r="M308" s="91"/>
      <c r="O308" s="84"/>
      <c r="P308" s="84"/>
      <c r="Q308" s="84"/>
      <c r="R308" s="84"/>
      <c r="S308" s="84"/>
      <c r="T308" s="88"/>
      <c r="U308" s="84"/>
      <c r="V308" s="104"/>
    </row>
    <row r="309" spans="1:22" x14ac:dyDescent="0.25">
      <c r="A309" s="84"/>
      <c r="B309" s="81"/>
      <c r="C309" s="120"/>
      <c r="D309" s="81"/>
      <c r="E309" s="121"/>
      <c r="F309" s="88"/>
      <c r="G309" s="88"/>
      <c r="H309" s="84"/>
      <c r="I309" s="84"/>
      <c r="J309" s="91"/>
      <c r="K309" s="80"/>
      <c r="L309" s="80"/>
      <c r="M309" s="91"/>
      <c r="O309" s="84"/>
      <c r="P309" s="84"/>
      <c r="Q309" s="84"/>
      <c r="R309" s="84"/>
      <c r="S309" s="84"/>
      <c r="T309" s="88"/>
      <c r="U309" s="84"/>
      <c r="V309" s="104"/>
    </row>
    <row r="310" spans="1:22" x14ac:dyDescent="0.25">
      <c r="A310" s="84"/>
      <c r="B310" s="81"/>
      <c r="C310" s="120"/>
      <c r="D310" s="81"/>
      <c r="E310" s="121"/>
      <c r="F310" s="88"/>
      <c r="G310" s="88"/>
      <c r="H310" s="84"/>
      <c r="I310" s="84"/>
      <c r="J310" s="91"/>
      <c r="K310" s="80"/>
      <c r="L310" s="80"/>
      <c r="M310" s="91"/>
      <c r="O310" s="84"/>
      <c r="P310" s="84"/>
      <c r="Q310" s="84"/>
      <c r="R310" s="84"/>
      <c r="S310" s="84"/>
      <c r="T310" s="88"/>
      <c r="U310" s="84"/>
      <c r="V310" s="104"/>
    </row>
    <row r="311" spans="1:22" x14ac:dyDescent="0.25">
      <c r="A311" s="84"/>
      <c r="B311" s="81"/>
      <c r="C311" s="120"/>
      <c r="D311" s="81"/>
      <c r="E311" s="121"/>
      <c r="F311" s="88"/>
      <c r="G311" s="88"/>
      <c r="H311" s="84"/>
      <c r="I311" s="84"/>
      <c r="J311" s="91"/>
      <c r="K311" s="80"/>
      <c r="L311" s="80"/>
      <c r="M311" s="91"/>
      <c r="O311" s="84"/>
      <c r="P311" s="84"/>
      <c r="Q311" s="84"/>
      <c r="R311" s="84"/>
      <c r="S311" s="84"/>
      <c r="T311" s="88"/>
      <c r="U311" s="84"/>
      <c r="V311" s="104"/>
    </row>
    <row r="312" spans="1:22" x14ac:dyDescent="0.25">
      <c r="A312" s="84"/>
      <c r="B312" s="81"/>
      <c r="C312" s="120"/>
      <c r="D312" s="81"/>
      <c r="E312" s="121"/>
      <c r="F312" s="88"/>
      <c r="G312" s="88"/>
      <c r="H312" s="84"/>
      <c r="I312" s="84"/>
      <c r="J312" s="91"/>
      <c r="K312" s="80"/>
      <c r="L312" s="80"/>
      <c r="M312" s="91"/>
      <c r="O312" s="84"/>
      <c r="P312" s="84"/>
      <c r="Q312" s="84"/>
      <c r="R312" s="84"/>
      <c r="S312" s="84"/>
      <c r="T312" s="88"/>
      <c r="U312" s="84"/>
      <c r="V312" s="104"/>
    </row>
    <row r="313" spans="1:22" x14ac:dyDescent="0.25">
      <c r="A313" s="84"/>
      <c r="B313" s="81"/>
      <c r="C313" s="120"/>
      <c r="D313" s="81"/>
      <c r="E313" s="121"/>
      <c r="F313" s="88"/>
      <c r="G313" s="88"/>
      <c r="H313" s="84"/>
      <c r="I313" s="84"/>
      <c r="J313" s="91"/>
      <c r="K313" s="80"/>
      <c r="L313" s="80"/>
      <c r="M313" s="91"/>
      <c r="O313" s="84"/>
      <c r="P313" s="84"/>
      <c r="Q313" s="84"/>
      <c r="R313" s="84"/>
      <c r="S313" s="84"/>
      <c r="T313" s="88"/>
      <c r="U313" s="84"/>
      <c r="V313" s="104"/>
    </row>
    <row r="314" spans="1:22" x14ac:dyDescent="0.25">
      <c r="A314" s="84"/>
      <c r="B314" s="81"/>
      <c r="C314" s="120"/>
      <c r="D314" s="81"/>
      <c r="E314" s="121"/>
      <c r="F314" s="88"/>
      <c r="G314" s="88"/>
      <c r="H314" s="84"/>
      <c r="I314" s="84"/>
      <c r="J314" s="91"/>
      <c r="K314" s="80"/>
      <c r="L314" s="80"/>
      <c r="M314" s="91"/>
      <c r="O314" s="84"/>
      <c r="P314" s="84"/>
      <c r="Q314" s="84"/>
      <c r="R314" s="84"/>
      <c r="S314" s="84"/>
      <c r="T314" s="88"/>
      <c r="U314" s="84"/>
      <c r="V314" s="104"/>
    </row>
    <row r="315" spans="1:22" x14ac:dyDescent="0.25">
      <c r="A315" s="84"/>
      <c r="B315" s="81"/>
      <c r="C315" s="120"/>
      <c r="D315" s="81"/>
      <c r="E315" s="121"/>
      <c r="F315" s="88"/>
      <c r="G315" s="88"/>
      <c r="H315" s="84"/>
      <c r="I315" s="84"/>
      <c r="J315" s="91"/>
      <c r="K315" s="80"/>
      <c r="L315" s="80"/>
      <c r="M315" s="91"/>
      <c r="O315" s="84"/>
      <c r="P315" s="84"/>
      <c r="Q315" s="84"/>
      <c r="R315" s="84"/>
      <c r="S315" s="84"/>
      <c r="T315" s="88"/>
      <c r="U315" s="84"/>
      <c r="V315" s="104"/>
    </row>
    <row r="316" spans="1:22" x14ac:dyDescent="0.25">
      <c r="A316" s="84"/>
      <c r="B316" s="81"/>
      <c r="C316" s="120"/>
      <c r="D316" s="81"/>
      <c r="E316" s="121"/>
      <c r="F316" s="88"/>
      <c r="G316" s="88"/>
      <c r="H316" s="84"/>
      <c r="I316" s="84"/>
      <c r="J316" s="91"/>
      <c r="K316" s="80"/>
      <c r="L316" s="80"/>
      <c r="M316" s="91"/>
      <c r="O316" s="84"/>
      <c r="P316" s="84"/>
      <c r="Q316" s="84"/>
      <c r="R316" s="84"/>
      <c r="S316" s="84"/>
      <c r="T316" s="88"/>
      <c r="U316" s="84"/>
      <c r="V316" s="104"/>
    </row>
    <row r="317" spans="1:22" x14ac:dyDescent="0.25">
      <c r="A317" s="84"/>
      <c r="B317" s="81"/>
      <c r="C317" s="120"/>
      <c r="D317" s="81"/>
      <c r="E317" s="121"/>
      <c r="F317" s="88"/>
      <c r="G317" s="88"/>
      <c r="H317" s="84"/>
      <c r="I317" s="84"/>
      <c r="J317" s="91"/>
      <c r="K317" s="80"/>
      <c r="L317" s="80"/>
      <c r="M317" s="91"/>
      <c r="O317" s="84"/>
      <c r="P317" s="84"/>
      <c r="Q317" s="84"/>
      <c r="R317" s="84"/>
      <c r="S317" s="84"/>
      <c r="T317" s="88"/>
      <c r="U317" s="84"/>
      <c r="V317" s="104"/>
    </row>
    <row r="318" spans="1:22" x14ac:dyDescent="0.25">
      <c r="A318" s="84"/>
      <c r="B318" s="81"/>
      <c r="C318" s="120"/>
      <c r="D318" s="81"/>
      <c r="E318" s="121"/>
      <c r="F318" s="88"/>
      <c r="G318" s="88"/>
      <c r="H318" s="84"/>
      <c r="I318" s="84"/>
      <c r="J318" s="91"/>
      <c r="K318" s="80"/>
      <c r="L318" s="80"/>
      <c r="M318" s="91"/>
      <c r="O318" s="84"/>
      <c r="P318" s="84"/>
      <c r="Q318" s="84"/>
      <c r="R318" s="84"/>
      <c r="S318" s="84"/>
      <c r="T318" s="88"/>
      <c r="U318" s="84"/>
      <c r="V318" s="104"/>
    </row>
    <row r="319" spans="1:22" x14ac:dyDescent="0.25">
      <c r="A319" s="84"/>
      <c r="B319" s="81"/>
      <c r="C319" s="120"/>
      <c r="D319" s="81"/>
      <c r="E319" s="121"/>
      <c r="F319" s="88"/>
      <c r="G319" s="88"/>
      <c r="H319" s="84"/>
      <c r="I319" s="84"/>
      <c r="J319" s="91"/>
      <c r="K319" s="80"/>
      <c r="L319" s="80"/>
      <c r="M319" s="91"/>
      <c r="O319" s="84"/>
      <c r="P319" s="84"/>
      <c r="Q319" s="84"/>
      <c r="R319" s="84"/>
      <c r="S319" s="84"/>
      <c r="T319" s="88"/>
      <c r="U319" s="84"/>
      <c r="V319" s="104"/>
    </row>
    <row r="320" spans="1:22" x14ac:dyDescent="0.25">
      <c r="A320" s="84"/>
      <c r="B320" s="81"/>
      <c r="C320" s="120"/>
      <c r="D320" s="81"/>
      <c r="E320" s="121"/>
      <c r="F320" s="88"/>
      <c r="G320" s="88"/>
      <c r="H320" s="84"/>
      <c r="I320" s="84"/>
      <c r="J320" s="91"/>
      <c r="K320" s="80"/>
      <c r="L320" s="80"/>
      <c r="M320" s="91"/>
      <c r="O320" s="84"/>
      <c r="P320" s="84"/>
      <c r="Q320" s="84"/>
      <c r="R320" s="84"/>
      <c r="S320" s="84"/>
      <c r="T320" s="88"/>
      <c r="U320" s="84"/>
      <c r="V320" s="104"/>
    </row>
    <row r="321" spans="1:22" x14ac:dyDescent="0.25">
      <c r="A321" s="84"/>
      <c r="B321" s="81"/>
      <c r="C321" s="120"/>
      <c r="D321" s="81"/>
      <c r="E321" s="121"/>
      <c r="F321" s="88"/>
      <c r="G321" s="88"/>
      <c r="H321" s="84"/>
      <c r="I321" s="84"/>
      <c r="J321" s="91"/>
      <c r="K321" s="80"/>
      <c r="L321" s="80"/>
      <c r="M321" s="91"/>
      <c r="O321" s="84"/>
      <c r="P321" s="84"/>
      <c r="Q321" s="84"/>
      <c r="R321" s="84"/>
      <c r="S321" s="84"/>
      <c r="T321" s="88"/>
      <c r="U321" s="84"/>
      <c r="V321" s="104"/>
    </row>
    <row r="322" spans="1:22" x14ac:dyDescent="0.25">
      <c r="A322" s="84"/>
      <c r="B322" s="81"/>
      <c r="C322" s="120"/>
      <c r="D322" s="81"/>
      <c r="E322" s="121"/>
      <c r="F322" s="88"/>
      <c r="G322" s="88"/>
      <c r="H322" s="84"/>
      <c r="I322" s="84"/>
      <c r="J322" s="91"/>
      <c r="K322" s="80"/>
      <c r="L322" s="80"/>
      <c r="M322" s="91"/>
      <c r="O322" s="84"/>
      <c r="P322" s="84"/>
      <c r="Q322" s="84"/>
      <c r="R322" s="84"/>
      <c r="S322" s="84"/>
      <c r="T322" s="88"/>
      <c r="U322" s="84"/>
      <c r="V322" s="104"/>
    </row>
    <row r="323" spans="1:22" x14ac:dyDescent="0.25">
      <c r="A323" s="84"/>
      <c r="B323" s="81"/>
      <c r="C323" s="120"/>
      <c r="D323" s="81"/>
      <c r="E323" s="121"/>
      <c r="F323" s="88"/>
      <c r="G323" s="88"/>
      <c r="H323" s="84"/>
      <c r="I323" s="84"/>
      <c r="J323" s="91"/>
      <c r="K323" s="80"/>
      <c r="L323" s="80"/>
      <c r="M323" s="91"/>
      <c r="O323" s="84"/>
      <c r="P323" s="84"/>
      <c r="Q323" s="84"/>
      <c r="R323" s="84"/>
      <c r="S323" s="84"/>
      <c r="T323" s="88"/>
      <c r="U323" s="84"/>
      <c r="V323" s="104"/>
    </row>
    <row r="324" spans="1:22" x14ac:dyDescent="0.25">
      <c r="A324" s="84"/>
      <c r="B324" s="81"/>
      <c r="C324" s="120"/>
      <c r="D324" s="81"/>
      <c r="E324" s="121"/>
      <c r="F324" s="88"/>
      <c r="G324" s="88"/>
      <c r="H324" s="84"/>
      <c r="I324" s="84"/>
      <c r="J324" s="91"/>
      <c r="K324" s="80"/>
      <c r="L324" s="80"/>
      <c r="M324" s="91"/>
      <c r="O324" s="84"/>
      <c r="P324" s="84"/>
      <c r="Q324" s="84"/>
      <c r="R324" s="84"/>
      <c r="S324" s="84"/>
      <c r="T324" s="88"/>
      <c r="U324" s="84"/>
      <c r="V324" s="104"/>
    </row>
    <row r="325" spans="1:22" x14ac:dyDescent="0.25">
      <c r="A325" s="84"/>
      <c r="B325" s="81"/>
      <c r="C325" s="120"/>
      <c r="D325" s="81"/>
      <c r="E325" s="121"/>
      <c r="F325" s="88"/>
      <c r="G325" s="88"/>
      <c r="H325" s="84"/>
      <c r="I325" s="84"/>
      <c r="J325" s="91"/>
      <c r="K325" s="80"/>
      <c r="L325" s="80"/>
      <c r="M325" s="91"/>
      <c r="O325" s="84"/>
      <c r="P325" s="84"/>
      <c r="Q325" s="84"/>
      <c r="R325" s="84"/>
      <c r="S325" s="84"/>
      <c r="T325" s="88"/>
      <c r="U325" s="84"/>
      <c r="V325" s="104"/>
    </row>
    <row r="326" spans="1:22" x14ac:dyDescent="0.25">
      <c r="A326" s="84"/>
      <c r="B326" s="81"/>
      <c r="C326" s="120"/>
      <c r="D326" s="81"/>
      <c r="E326" s="121"/>
      <c r="F326" s="88"/>
      <c r="G326" s="88"/>
      <c r="H326" s="84"/>
      <c r="I326" s="84"/>
      <c r="J326" s="91"/>
      <c r="K326" s="80"/>
      <c r="L326" s="80"/>
      <c r="M326" s="91"/>
      <c r="O326" s="84"/>
      <c r="P326" s="84"/>
      <c r="Q326" s="84"/>
      <c r="R326" s="84"/>
      <c r="S326" s="84"/>
      <c r="T326" s="88"/>
      <c r="U326" s="84"/>
      <c r="V326" s="104"/>
    </row>
    <row r="327" spans="1:22" x14ac:dyDescent="0.25">
      <c r="A327" s="84"/>
      <c r="B327" s="81"/>
      <c r="C327" s="120"/>
      <c r="D327" s="81"/>
      <c r="E327" s="121"/>
      <c r="F327" s="88"/>
      <c r="G327" s="88"/>
      <c r="H327" s="84"/>
      <c r="I327" s="84"/>
      <c r="J327" s="91"/>
      <c r="K327" s="80"/>
      <c r="L327" s="80"/>
      <c r="M327" s="91"/>
      <c r="O327" s="84"/>
      <c r="P327" s="84"/>
      <c r="Q327" s="84"/>
      <c r="R327" s="84"/>
      <c r="S327" s="84"/>
      <c r="T327" s="88"/>
      <c r="U327" s="84"/>
      <c r="V327" s="104"/>
    </row>
    <row r="328" spans="1:22" x14ac:dyDescent="0.25">
      <c r="A328" s="84"/>
      <c r="B328" s="81"/>
      <c r="C328" s="120"/>
      <c r="D328" s="81"/>
      <c r="E328" s="121"/>
      <c r="F328" s="88"/>
      <c r="G328" s="88"/>
      <c r="H328" s="84"/>
      <c r="I328" s="84"/>
      <c r="J328" s="91"/>
      <c r="K328" s="80"/>
      <c r="L328" s="80"/>
      <c r="M328" s="91"/>
      <c r="O328" s="84"/>
      <c r="P328" s="84"/>
      <c r="Q328" s="84"/>
      <c r="R328" s="84"/>
      <c r="S328" s="84"/>
      <c r="T328" s="88"/>
      <c r="U328" s="84"/>
      <c r="V328" s="104"/>
    </row>
    <row r="329" spans="1:22" x14ac:dyDescent="0.25">
      <c r="A329" s="84"/>
      <c r="B329" s="81"/>
      <c r="C329" s="120"/>
      <c r="D329" s="81"/>
      <c r="E329" s="121"/>
      <c r="F329" s="88"/>
      <c r="G329" s="88"/>
      <c r="H329" s="84"/>
      <c r="I329" s="84"/>
      <c r="J329" s="91"/>
      <c r="K329" s="80"/>
      <c r="L329" s="80"/>
      <c r="M329" s="91"/>
      <c r="O329" s="84"/>
      <c r="P329" s="84"/>
      <c r="Q329" s="84"/>
      <c r="R329" s="84"/>
      <c r="S329" s="84"/>
      <c r="T329" s="88"/>
      <c r="U329" s="84"/>
      <c r="V329" s="104"/>
    </row>
    <row r="330" spans="1:22" x14ac:dyDescent="0.25">
      <c r="A330" s="84"/>
      <c r="B330" s="81"/>
      <c r="C330" s="120"/>
      <c r="D330" s="81"/>
      <c r="E330" s="121"/>
      <c r="F330" s="88"/>
      <c r="G330" s="88"/>
      <c r="H330" s="84"/>
      <c r="I330" s="84"/>
      <c r="J330" s="91"/>
      <c r="K330" s="80"/>
      <c r="L330" s="80"/>
      <c r="M330" s="91"/>
      <c r="O330" s="84"/>
      <c r="P330" s="84"/>
      <c r="Q330" s="84"/>
      <c r="R330" s="84"/>
      <c r="S330" s="84"/>
      <c r="T330" s="88"/>
      <c r="U330" s="84"/>
      <c r="V330" s="104"/>
    </row>
    <row r="331" spans="1:22" x14ac:dyDescent="0.25">
      <c r="A331" s="84"/>
      <c r="B331" s="81"/>
      <c r="C331" s="120"/>
      <c r="D331" s="81"/>
      <c r="E331" s="121"/>
      <c r="F331" s="88"/>
      <c r="G331" s="88"/>
      <c r="H331" s="84"/>
      <c r="I331" s="84"/>
      <c r="J331" s="91"/>
      <c r="K331" s="80"/>
      <c r="L331" s="80"/>
      <c r="M331" s="91"/>
      <c r="O331" s="84"/>
      <c r="P331" s="84"/>
      <c r="Q331" s="84"/>
      <c r="R331" s="84"/>
      <c r="S331" s="84"/>
      <c r="T331" s="88"/>
      <c r="U331" s="84"/>
      <c r="V331" s="104"/>
    </row>
    <row r="332" spans="1:22" x14ac:dyDescent="0.25">
      <c r="A332" s="84"/>
      <c r="B332" s="81"/>
      <c r="C332" s="120"/>
      <c r="D332" s="81"/>
      <c r="E332" s="121"/>
      <c r="F332" s="88"/>
      <c r="G332" s="88"/>
      <c r="H332" s="84"/>
      <c r="I332" s="84"/>
      <c r="J332" s="91"/>
      <c r="K332" s="80"/>
      <c r="L332" s="80"/>
      <c r="M332" s="91"/>
      <c r="O332" s="84"/>
      <c r="P332" s="84"/>
      <c r="Q332" s="84"/>
      <c r="R332" s="84"/>
      <c r="S332" s="84"/>
      <c r="T332" s="88"/>
      <c r="U332" s="84"/>
      <c r="V332" s="104"/>
    </row>
    <row r="333" spans="1:22" x14ac:dyDescent="0.25">
      <c r="A333" s="84"/>
      <c r="B333" s="81"/>
      <c r="C333" s="120"/>
      <c r="D333" s="81"/>
      <c r="E333" s="121"/>
      <c r="F333" s="88"/>
      <c r="G333" s="88"/>
      <c r="H333" s="84"/>
      <c r="I333" s="84"/>
      <c r="J333" s="91"/>
      <c r="K333" s="80"/>
      <c r="L333" s="80"/>
      <c r="M333" s="91"/>
      <c r="O333" s="84"/>
      <c r="P333" s="84"/>
      <c r="Q333" s="84"/>
      <c r="R333" s="84"/>
      <c r="S333" s="84"/>
      <c r="T333" s="88"/>
      <c r="U333" s="84"/>
      <c r="V333" s="104"/>
    </row>
    <row r="334" spans="1:22" x14ac:dyDescent="0.25">
      <c r="A334" s="84"/>
      <c r="B334" s="81"/>
      <c r="C334" s="120"/>
      <c r="D334" s="81"/>
      <c r="E334" s="121"/>
      <c r="F334" s="88"/>
      <c r="G334" s="88"/>
      <c r="H334" s="84"/>
      <c r="I334" s="84"/>
      <c r="J334" s="91"/>
      <c r="K334" s="80"/>
      <c r="L334" s="80"/>
      <c r="M334" s="91"/>
      <c r="O334" s="84"/>
      <c r="P334" s="84"/>
      <c r="Q334" s="84"/>
      <c r="R334" s="84"/>
      <c r="S334" s="84"/>
      <c r="T334" s="88"/>
      <c r="U334" s="84"/>
      <c r="V334" s="104"/>
    </row>
    <row r="335" spans="1:22" x14ac:dyDescent="0.25">
      <c r="A335" s="84"/>
      <c r="B335" s="81"/>
      <c r="C335" s="120"/>
      <c r="D335" s="81"/>
      <c r="E335" s="121"/>
      <c r="F335" s="88"/>
      <c r="G335" s="88"/>
      <c r="H335" s="84"/>
      <c r="I335" s="84"/>
      <c r="J335" s="91"/>
      <c r="K335" s="80"/>
      <c r="L335" s="80"/>
      <c r="M335" s="91"/>
      <c r="O335" s="84"/>
      <c r="P335" s="84"/>
      <c r="Q335" s="84"/>
      <c r="R335" s="84"/>
      <c r="S335" s="84"/>
      <c r="T335" s="88"/>
      <c r="U335" s="84"/>
      <c r="V335" s="104"/>
    </row>
    <row r="336" spans="1:22" x14ac:dyDescent="0.25">
      <c r="A336" s="84"/>
      <c r="B336" s="81"/>
      <c r="C336" s="120"/>
      <c r="D336" s="81"/>
      <c r="E336" s="121"/>
      <c r="F336" s="88"/>
      <c r="G336" s="88"/>
      <c r="H336" s="84"/>
      <c r="I336" s="84"/>
      <c r="J336" s="91"/>
      <c r="K336" s="80"/>
      <c r="L336" s="80"/>
      <c r="M336" s="91"/>
      <c r="O336" s="84"/>
      <c r="P336" s="84"/>
      <c r="Q336" s="84"/>
      <c r="R336" s="84"/>
      <c r="S336" s="84"/>
      <c r="T336" s="88"/>
      <c r="U336" s="84"/>
      <c r="V336" s="104"/>
    </row>
    <row r="337" spans="1:22" x14ac:dyDescent="0.25">
      <c r="A337" s="84"/>
      <c r="B337" s="81"/>
      <c r="C337" s="120"/>
      <c r="D337" s="81"/>
      <c r="E337" s="121"/>
      <c r="F337" s="88"/>
      <c r="G337" s="88"/>
      <c r="H337" s="84"/>
      <c r="I337" s="84"/>
      <c r="J337" s="91"/>
      <c r="K337" s="80"/>
      <c r="L337" s="80"/>
      <c r="M337" s="91"/>
      <c r="O337" s="84"/>
      <c r="P337" s="84"/>
      <c r="Q337" s="84"/>
      <c r="R337" s="84"/>
      <c r="S337" s="84"/>
      <c r="T337" s="88"/>
      <c r="U337" s="84"/>
      <c r="V337" s="104"/>
    </row>
    <row r="338" spans="1:22" x14ac:dyDescent="0.25">
      <c r="A338" s="84"/>
      <c r="B338" s="81"/>
      <c r="C338" s="120"/>
      <c r="D338" s="81"/>
      <c r="E338" s="121"/>
      <c r="F338" s="88"/>
      <c r="G338" s="88"/>
      <c r="H338" s="84"/>
      <c r="I338" s="84"/>
      <c r="J338" s="91"/>
      <c r="K338" s="80"/>
      <c r="L338" s="80"/>
      <c r="M338" s="91"/>
      <c r="O338" s="84"/>
      <c r="P338" s="84"/>
      <c r="Q338" s="84"/>
      <c r="R338" s="84"/>
      <c r="S338" s="84"/>
      <c r="T338" s="88"/>
      <c r="U338" s="84"/>
      <c r="V338" s="104"/>
    </row>
    <row r="339" spans="1:22" x14ac:dyDescent="0.25">
      <c r="A339" s="84"/>
      <c r="B339" s="81"/>
      <c r="C339" s="120"/>
      <c r="D339" s="81"/>
      <c r="E339" s="121"/>
      <c r="F339" s="88"/>
      <c r="G339" s="88"/>
      <c r="H339" s="84"/>
      <c r="I339" s="84"/>
      <c r="J339" s="91"/>
      <c r="K339" s="80"/>
      <c r="L339" s="80"/>
      <c r="M339" s="91"/>
      <c r="O339" s="84"/>
      <c r="P339" s="84"/>
      <c r="Q339" s="84"/>
      <c r="R339" s="84"/>
      <c r="S339" s="84"/>
      <c r="T339" s="88"/>
      <c r="U339" s="84"/>
      <c r="V339" s="104"/>
    </row>
    <row r="340" spans="1:22" x14ac:dyDescent="0.25">
      <c r="A340" s="84"/>
      <c r="B340" s="81"/>
      <c r="C340" s="120"/>
      <c r="D340" s="81"/>
      <c r="E340" s="121"/>
      <c r="F340" s="88"/>
      <c r="G340" s="88"/>
      <c r="H340" s="84"/>
      <c r="I340" s="84"/>
      <c r="J340" s="91"/>
      <c r="K340" s="80"/>
      <c r="L340" s="80"/>
      <c r="M340" s="91"/>
      <c r="O340" s="84"/>
      <c r="P340" s="84"/>
      <c r="Q340" s="84"/>
      <c r="R340" s="84"/>
      <c r="S340" s="84"/>
      <c r="T340" s="88"/>
      <c r="U340" s="84"/>
      <c r="V340" s="104"/>
    </row>
    <row r="341" spans="1:22" x14ac:dyDescent="0.25">
      <c r="A341" s="84"/>
      <c r="B341" s="81"/>
      <c r="C341" s="120"/>
      <c r="D341" s="81"/>
      <c r="E341" s="121"/>
      <c r="F341" s="88"/>
      <c r="G341" s="88"/>
      <c r="H341" s="84"/>
      <c r="I341" s="84"/>
      <c r="J341" s="91"/>
      <c r="K341" s="80"/>
      <c r="L341" s="80"/>
      <c r="M341" s="91"/>
      <c r="O341" s="84"/>
      <c r="P341" s="84"/>
      <c r="Q341" s="84"/>
      <c r="R341" s="84"/>
      <c r="S341" s="84"/>
      <c r="T341" s="88"/>
      <c r="U341" s="84"/>
      <c r="V341" s="104"/>
    </row>
    <row r="342" spans="1:22" x14ac:dyDescent="0.25">
      <c r="A342" s="84"/>
      <c r="B342" s="81"/>
      <c r="C342" s="120"/>
      <c r="D342" s="81"/>
      <c r="E342" s="121"/>
      <c r="F342" s="88"/>
      <c r="G342" s="88"/>
      <c r="H342" s="84"/>
      <c r="I342" s="84"/>
      <c r="J342" s="91"/>
      <c r="K342" s="80"/>
      <c r="L342" s="80"/>
      <c r="M342" s="91"/>
      <c r="O342" s="84"/>
      <c r="P342" s="84"/>
      <c r="Q342" s="84"/>
      <c r="R342" s="84"/>
      <c r="S342" s="84"/>
      <c r="T342" s="88"/>
      <c r="U342" s="84"/>
      <c r="V342" s="104"/>
    </row>
    <row r="343" spans="1:22" x14ac:dyDescent="0.25">
      <c r="A343" s="84"/>
      <c r="B343" s="81"/>
      <c r="C343" s="120"/>
      <c r="D343" s="81"/>
      <c r="E343" s="121"/>
      <c r="F343" s="88"/>
      <c r="G343" s="88"/>
      <c r="H343" s="84"/>
      <c r="I343" s="84"/>
      <c r="J343" s="91"/>
      <c r="K343" s="80"/>
      <c r="L343" s="80"/>
      <c r="M343" s="91"/>
      <c r="O343" s="84"/>
      <c r="P343" s="84"/>
      <c r="Q343" s="84"/>
      <c r="R343" s="84"/>
      <c r="S343" s="84"/>
      <c r="T343" s="88"/>
      <c r="U343" s="84"/>
      <c r="V343" s="104"/>
    </row>
    <row r="344" spans="1:22" x14ac:dyDescent="0.25">
      <c r="A344" s="84"/>
      <c r="B344" s="81"/>
      <c r="C344" s="120"/>
      <c r="D344" s="81"/>
      <c r="E344" s="121"/>
      <c r="F344" s="88"/>
      <c r="G344" s="88"/>
      <c r="H344" s="84"/>
      <c r="I344" s="84"/>
      <c r="J344" s="91"/>
      <c r="K344" s="80"/>
      <c r="L344" s="80"/>
      <c r="M344" s="91"/>
      <c r="O344" s="84"/>
      <c r="P344" s="84"/>
      <c r="Q344" s="84"/>
      <c r="R344" s="84"/>
      <c r="S344" s="84"/>
      <c r="T344" s="88"/>
      <c r="U344" s="84"/>
      <c r="V344" s="104"/>
    </row>
    <row r="345" spans="1:22" x14ac:dyDescent="0.25">
      <c r="A345" s="84"/>
      <c r="B345" s="81"/>
      <c r="C345" s="120"/>
      <c r="D345" s="81"/>
      <c r="E345" s="121"/>
      <c r="F345" s="88"/>
      <c r="G345" s="88"/>
      <c r="H345" s="84"/>
      <c r="I345" s="84"/>
      <c r="J345" s="91"/>
      <c r="K345" s="80"/>
      <c r="L345" s="80"/>
      <c r="M345" s="91"/>
      <c r="O345" s="84"/>
      <c r="P345" s="84"/>
      <c r="Q345" s="84"/>
      <c r="R345" s="84"/>
      <c r="S345" s="84"/>
      <c r="T345" s="88"/>
      <c r="U345" s="84"/>
      <c r="V345" s="104"/>
    </row>
    <row r="346" spans="1:22" x14ac:dyDescent="0.25">
      <c r="A346" s="84"/>
      <c r="B346" s="81"/>
      <c r="C346" s="120"/>
      <c r="D346" s="81"/>
      <c r="E346" s="121"/>
      <c r="F346" s="88"/>
      <c r="G346" s="88"/>
      <c r="H346" s="84"/>
      <c r="I346" s="84"/>
      <c r="J346" s="91"/>
      <c r="K346" s="80"/>
      <c r="L346" s="80"/>
      <c r="M346" s="91"/>
      <c r="O346" s="84"/>
      <c r="P346" s="84"/>
      <c r="Q346" s="84"/>
      <c r="R346" s="84"/>
      <c r="S346" s="84"/>
      <c r="T346" s="88"/>
      <c r="U346" s="84"/>
      <c r="V346" s="104"/>
    </row>
    <row r="347" spans="1:22" x14ac:dyDescent="0.25">
      <c r="A347" s="84"/>
      <c r="B347" s="81"/>
      <c r="C347" s="120"/>
      <c r="D347" s="81"/>
      <c r="E347" s="121"/>
      <c r="F347" s="88"/>
      <c r="G347" s="88"/>
      <c r="H347" s="84"/>
      <c r="I347" s="84"/>
      <c r="J347" s="91"/>
      <c r="K347" s="80"/>
      <c r="L347" s="80"/>
      <c r="M347" s="91"/>
      <c r="O347" s="84"/>
      <c r="P347" s="84"/>
      <c r="Q347" s="84"/>
      <c r="R347" s="84"/>
      <c r="S347" s="84"/>
      <c r="T347" s="88"/>
      <c r="U347" s="84"/>
      <c r="V347" s="104"/>
    </row>
    <row r="348" spans="1:22" x14ac:dyDescent="0.25">
      <c r="A348" s="84"/>
      <c r="B348" s="81"/>
      <c r="C348" s="120"/>
      <c r="D348" s="81"/>
      <c r="E348" s="121"/>
      <c r="F348" s="88"/>
      <c r="G348" s="88"/>
      <c r="H348" s="84"/>
      <c r="I348" s="84"/>
      <c r="J348" s="91"/>
      <c r="K348" s="80"/>
      <c r="L348" s="80"/>
      <c r="M348" s="91"/>
      <c r="O348" s="84"/>
      <c r="P348" s="84"/>
      <c r="Q348" s="84"/>
      <c r="R348" s="84"/>
      <c r="S348" s="84"/>
      <c r="T348" s="88"/>
      <c r="U348" s="84"/>
      <c r="V348" s="104"/>
    </row>
    <row r="349" spans="1:22" x14ac:dyDescent="0.25">
      <c r="A349" s="84"/>
      <c r="B349" s="81"/>
      <c r="C349" s="120"/>
      <c r="D349" s="81"/>
      <c r="E349" s="121"/>
      <c r="F349" s="88"/>
      <c r="G349" s="88"/>
      <c r="H349" s="84"/>
      <c r="I349" s="84"/>
      <c r="J349" s="91"/>
      <c r="K349" s="80"/>
      <c r="L349" s="80"/>
      <c r="M349" s="91"/>
      <c r="O349" s="84"/>
      <c r="P349" s="84"/>
      <c r="Q349" s="84"/>
      <c r="R349" s="84"/>
      <c r="S349" s="84"/>
      <c r="T349" s="88"/>
      <c r="U349" s="84"/>
      <c r="V349" s="104"/>
    </row>
    <row r="350" spans="1:22" x14ac:dyDescent="0.25">
      <c r="A350" s="84"/>
      <c r="B350" s="81"/>
      <c r="C350" s="120"/>
      <c r="D350" s="81"/>
      <c r="E350" s="121"/>
      <c r="F350" s="88"/>
      <c r="G350" s="88"/>
      <c r="H350" s="84"/>
      <c r="I350" s="84"/>
      <c r="J350" s="91"/>
      <c r="K350" s="80"/>
      <c r="L350" s="80"/>
      <c r="M350" s="91"/>
      <c r="O350" s="84"/>
      <c r="P350" s="84"/>
      <c r="Q350" s="84"/>
      <c r="R350" s="84"/>
      <c r="S350" s="84"/>
      <c r="T350" s="88"/>
      <c r="U350" s="84"/>
      <c r="V350" s="104"/>
    </row>
    <row r="351" spans="1:22" x14ac:dyDescent="0.25">
      <c r="A351" s="84"/>
      <c r="B351" s="81"/>
      <c r="C351" s="120"/>
      <c r="D351" s="81"/>
      <c r="E351" s="121"/>
      <c r="F351" s="88"/>
      <c r="G351" s="88"/>
      <c r="H351" s="84"/>
      <c r="I351" s="84"/>
      <c r="J351" s="91"/>
      <c r="K351" s="80"/>
      <c r="L351" s="80"/>
      <c r="M351" s="91"/>
      <c r="O351" s="84"/>
      <c r="P351" s="84"/>
      <c r="Q351" s="84"/>
      <c r="R351" s="84"/>
      <c r="S351" s="84"/>
      <c r="T351" s="88"/>
      <c r="U351" s="84"/>
      <c r="V351" s="104"/>
    </row>
    <row r="352" spans="1:22" x14ac:dyDescent="0.25">
      <c r="A352" s="84"/>
      <c r="B352" s="81"/>
      <c r="C352" s="120"/>
      <c r="D352" s="81"/>
      <c r="E352" s="121"/>
      <c r="F352" s="88"/>
      <c r="G352" s="88"/>
      <c r="H352" s="84"/>
      <c r="I352" s="84"/>
      <c r="J352" s="91"/>
      <c r="K352" s="80"/>
      <c r="L352" s="80"/>
      <c r="M352" s="91"/>
      <c r="O352" s="84"/>
      <c r="P352" s="84"/>
      <c r="Q352" s="84"/>
      <c r="R352" s="84"/>
      <c r="S352" s="84"/>
      <c r="T352" s="88"/>
      <c r="U352" s="84"/>
      <c r="V352" s="104"/>
    </row>
    <row r="353" spans="1:22" x14ac:dyDescent="0.25">
      <c r="A353" s="84"/>
      <c r="B353" s="81"/>
      <c r="C353" s="120"/>
      <c r="D353" s="81"/>
      <c r="E353" s="121"/>
      <c r="F353" s="88"/>
      <c r="G353" s="88"/>
      <c r="H353" s="84"/>
      <c r="I353" s="84"/>
      <c r="J353" s="91"/>
      <c r="K353" s="80"/>
      <c r="L353" s="80"/>
      <c r="M353" s="91"/>
      <c r="O353" s="84"/>
      <c r="P353" s="84"/>
      <c r="Q353" s="84"/>
      <c r="R353" s="84"/>
      <c r="S353" s="84"/>
      <c r="T353" s="88"/>
      <c r="U353" s="84"/>
      <c r="V353" s="104"/>
    </row>
    <row r="354" spans="1:22" x14ac:dyDescent="0.25">
      <c r="A354" s="84"/>
      <c r="B354" s="81"/>
      <c r="C354" s="120"/>
      <c r="D354" s="81"/>
      <c r="E354" s="121"/>
      <c r="F354" s="88"/>
      <c r="G354" s="88"/>
      <c r="H354" s="84"/>
      <c r="I354" s="84"/>
      <c r="J354" s="91"/>
      <c r="K354" s="80"/>
      <c r="L354" s="80"/>
      <c r="M354" s="91"/>
      <c r="O354" s="84"/>
      <c r="P354" s="84"/>
      <c r="Q354" s="84"/>
      <c r="R354" s="84"/>
      <c r="S354" s="84"/>
      <c r="T354" s="88"/>
      <c r="U354" s="84"/>
      <c r="V354" s="104"/>
    </row>
    <row r="355" spans="1:22" x14ac:dyDescent="0.25">
      <c r="A355" s="84"/>
      <c r="B355" s="81"/>
      <c r="C355" s="120"/>
      <c r="D355" s="81"/>
      <c r="E355" s="121"/>
      <c r="F355" s="88"/>
      <c r="G355" s="88"/>
      <c r="H355" s="84"/>
      <c r="I355" s="84"/>
      <c r="J355" s="91"/>
      <c r="K355" s="80"/>
      <c r="L355" s="80"/>
      <c r="M355" s="91"/>
      <c r="O355" s="84"/>
      <c r="P355" s="84"/>
      <c r="Q355" s="84"/>
      <c r="R355" s="84"/>
      <c r="S355" s="84"/>
      <c r="T355" s="88"/>
      <c r="U355" s="84"/>
      <c r="V355" s="104"/>
    </row>
    <row r="356" spans="1:22" x14ac:dyDescent="0.25">
      <c r="A356" s="84"/>
      <c r="B356" s="81"/>
      <c r="C356" s="120"/>
      <c r="D356" s="81"/>
      <c r="E356" s="121"/>
      <c r="F356" s="88"/>
      <c r="G356" s="88"/>
      <c r="H356" s="84"/>
      <c r="I356" s="84"/>
      <c r="J356" s="91"/>
      <c r="K356" s="80"/>
      <c r="L356" s="80"/>
      <c r="M356" s="91"/>
      <c r="O356" s="84"/>
      <c r="P356" s="84"/>
      <c r="Q356" s="84"/>
      <c r="R356" s="84"/>
      <c r="S356" s="84"/>
      <c r="T356" s="88"/>
      <c r="U356" s="84"/>
      <c r="V356" s="104"/>
    </row>
    <row r="357" spans="1:22" x14ac:dyDescent="0.25">
      <c r="A357" s="84"/>
      <c r="B357" s="81"/>
      <c r="C357" s="120"/>
      <c r="D357" s="81"/>
      <c r="E357" s="121"/>
      <c r="F357" s="88"/>
      <c r="G357" s="88"/>
      <c r="H357" s="84"/>
      <c r="I357" s="84"/>
      <c r="J357" s="91"/>
      <c r="K357" s="80"/>
      <c r="L357" s="80"/>
      <c r="M357" s="91"/>
      <c r="O357" s="84"/>
      <c r="P357" s="84"/>
      <c r="Q357" s="84"/>
      <c r="R357" s="84"/>
      <c r="S357" s="84"/>
      <c r="T357" s="88"/>
      <c r="U357" s="84"/>
      <c r="V357" s="104"/>
    </row>
    <row r="358" spans="1:22" x14ac:dyDescent="0.25">
      <c r="A358" s="84"/>
      <c r="B358" s="81"/>
      <c r="C358" s="120"/>
      <c r="D358" s="81"/>
      <c r="E358" s="121"/>
      <c r="F358" s="88"/>
      <c r="G358" s="88"/>
      <c r="H358" s="84"/>
      <c r="I358" s="84"/>
      <c r="J358" s="91"/>
      <c r="K358" s="80"/>
      <c r="L358" s="80"/>
      <c r="M358" s="91"/>
      <c r="O358" s="84"/>
      <c r="P358" s="84"/>
      <c r="Q358" s="84"/>
      <c r="R358" s="84"/>
      <c r="S358" s="84"/>
      <c r="T358" s="88"/>
      <c r="U358" s="84"/>
      <c r="V358" s="104"/>
    </row>
    <row r="359" spans="1:22" x14ac:dyDescent="0.25">
      <c r="A359" s="84"/>
      <c r="B359" s="81"/>
      <c r="C359" s="120"/>
      <c r="D359" s="81"/>
      <c r="E359" s="121"/>
      <c r="F359" s="88"/>
      <c r="G359" s="88"/>
      <c r="H359" s="84"/>
      <c r="I359" s="84"/>
      <c r="J359" s="91"/>
      <c r="K359" s="80"/>
      <c r="L359" s="80"/>
      <c r="M359" s="91"/>
      <c r="O359" s="84"/>
      <c r="P359" s="84"/>
      <c r="Q359" s="84"/>
      <c r="R359" s="84"/>
      <c r="S359" s="84"/>
      <c r="T359" s="88"/>
      <c r="U359" s="84"/>
      <c r="V359" s="104"/>
    </row>
    <row r="360" spans="1:22" x14ac:dyDescent="0.25">
      <c r="A360" s="84"/>
      <c r="B360" s="81"/>
      <c r="C360" s="120"/>
      <c r="D360" s="81"/>
      <c r="E360" s="121"/>
      <c r="F360" s="88"/>
      <c r="G360" s="88"/>
      <c r="H360" s="84"/>
      <c r="I360" s="84"/>
      <c r="J360" s="91"/>
      <c r="K360" s="80"/>
      <c r="L360" s="80"/>
      <c r="M360" s="91"/>
      <c r="O360" s="84"/>
      <c r="P360" s="84"/>
      <c r="Q360" s="84"/>
      <c r="R360" s="84"/>
      <c r="S360" s="84"/>
      <c r="T360" s="88"/>
      <c r="U360" s="84"/>
      <c r="V360" s="104"/>
    </row>
    <row r="361" spans="1:22" x14ac:dyDescent="0.25">
      <c r="A361" s="84"/>
      <c r="B361" s="81"/>
      <c r="C361" s="120"/>
      <c r="D361" s="81"/>
      <c r="E361" s="121"/>
      <c r="F361" s="88"/>
      <c r="G361" s="88"/>
      <c r="H361" s="84"/>
      <c r="I361" s="84"/>
      <c r="J361" s="91"/>
      <c r="K361" s="80"/>
      <c r="L361" s="80"/>
      <c r="M361" s="91"/>
      <c r="O361" s="84"/>
      <c r="P361" s="84"/>
      <c r="Q361" s="84"/>
      <c r="R361" s="84"/>
      <c r="S361" s="84"/>
      <c r="T361" s="88"/>
      <c r="U361" s="84"/>
      <c r="V361" s="104"/>
    </row>
    <row r="362" spans="1:22" x14ac:dyDescent="0.25">
      <c r="A362" s="84"/>
      <c r="B362" s="81"/>
      <c r="C362" s="120"/>
      <c r="D362" s="81"/>
      <c r="E362" s="121"/>
      <c r="F362" s="88"/>
      <c r="G362" s="88"/>
      <c r="H362" s="84"/>
      <c r="I362" s="84"/>
      <c r="J362" s="91"/>
      <c r="K362" s="80"/>
      <c r="L362" s="80"/>
      <c r="M362" s="91"/>
      <c r="O362" s="84"/>
      <c r="P362" s="84"/>
      <c r="Q362" s="84"/>
      <c r="R362" s="84"/>
      <c r="S362" s="84"/>
      <c r="T362" s="88"/>
      <c r="U362" s="84"/>
      <c r="V362" s="104"/>
    </row>
    <row r="363" spans="1:22" x14ac:dyDescent="0.25">
      <c r="A363" s="84"/>
      <c r="B363" s="81"/>
      <c r="C363" s="120"/>
      <c r="D363" s="81"/>
      <c r="E363" s="121"/>
      <c r="F363" s="88"/>
      <c r="G363" s="88"/>
      <c r="H363" s="84"/>
      <c r="I363" s="84"/>
      <c r="J363" s="91"/>
      <c r="K363" s="80"/>
      <c r="L363" s="80"/>
      <c r="M363" s="91"/>
      <c r="O363" s="84"/>
      <c r="P363" s="84"/>
      <c r="Q363" s="84"/>
      <c r="R363" s="84"/>
      <c r="S363" s="84"/>
      <c r="T363" s="88"/>
      <c r="U363" s="84"/>
      <c r="V363" s="104"/>
    </row>
    <row r="364" spans="1:22" x14ac:dyDescent="0.25">
      <c r="A364" s="84"/>
      <c r="B364" s="81"/>
      <c r="C364" s="120"/>
      <c r="D364" s="81"/>
      <c r="E364" s="121"/>
      <c r="F364" s="88"/>
      <c r="G364" s="88"/>
      <c r="H364" s="84"/>
      <c r="I364" s="84"/>
      <c r="J364" s="91"/>
      <c r="K364" s="80"/>
      <c r="L364" s="80"/>
      <c r="M364" s="91"/>
      <c r="O364" s="84"/>
      <c r="P364" s="84"/>
      <c r="Q364" s="84"/>
      <c r="R364" s="84"/>
      <c r="S364" s="84"/>
      <c r="T364" s="88"/>
      <c r="U364" s="84"/>
      <c r="V364" s="104"/>
    </row>
    <row r="365" spans="1:22" x14ac:dyDescent="0.25">
      <c r="A365" s="84"/>
      <c r="B365" s="81"/>
      <c r="C365" s="120"/>
      <c r="D365" s="81"/>
      <c r="E365" s="121"/>
      <c r="F365" s="88"/>
      <c r="G365" s="88"/>
      <c r="H365" s="84"/>
      <c r="I365" s="84"/>
      <c r="J365" s="91"/>
      <c r="K365" s="80"/>
      <c r="L365" s="80"/>
      <c r="M365" s="91"/>
      <c r="O365" s="84"/>
      <c r="P365" s="84"/>
      <c r="Q365" s="84"/>
      <c r="R365" s="84"/>
      <c r="S365" s="84"/>
      <c r="T365" s="88"/>
      <c r="U365" s="84"/>
      <c r="V365" s="104"/>
    </row>
    <row r="366" spans="1:22" x14ac:dyDescent="0.25">
      <c r="A366" s="84"/>
      <c r="B366" s="81"/>
      <c r="C366" s="120"/>
      <c r="D366" s="81"/>
      <c r="E366" s="121"/>
      <c r="F366" s="88"/>
      <c r="G366" s="88"/>
      <c r="H366" s="84"/>
      <c r="I366" s="84"/>
      <c r="J366" s="91"/>
      <c r="K366" s="80"/>
      <c r="L366" s="80"/>
      <c r="M366" s="91"/>
      <c r="O366" s="84"/>
      <c r="P366" s="84"/>
      <c r="Q366" s="84"/>
      <c r="R366" s="84"/>
      <c r="S366" s="84"/>
      <c r="T366" s="88"/>
      <c r="U366" s="84"/>
      <c r="V366" s="104"/>
    </row>
    <row r="367" spans="1:22" x14ac:dyDescent="0.25">
      <c r="A367" s="84"/>
      <c r="B367" s="81"/>
      <c r="C367" s="120"/>
      <c r="D367" s="81"/>
      <c r="E367" s="121"/>
      <c r="F367" s="88"/>
      <c r="G367" s="88"/>
      <c r="H367" s="84"/>
      <c r="I367" s="84"/>
      <c r="J367" s="91"/>
      <c r="K367" s="80"/>
      <c r="L367" s="80"/>
      <c r="M367" s="91"/>
      <c r="O367" s="84"/>
      <c r="P367" s="84"/>
      <c r="Q367" s="84"/>
      <c r="R367" s="84"/>
      <c r="S367" s="84"/>
      <c r="T367" s="88"/>
      <c r="U367" s="84"/>
      <c r="V367" s="104"/>
    </row>
    <row r="368" spans="1:22" x14ac:dyDescent="0.25">
      <c r="A368" s="84"/>
      <c r="B368" s="81"/>
      <c r="C368" s="120"/>
      <c r="D368" s="81"/>
      <c r="E368" s="121"/>
      <c r="F368" s="88"/>
      <c r="G368" s="88"/>
      <c r="H368" s="84"/>
      <c r="I368" s="84"/>
      <c r="J368" s="91"/>
      <c r="K368" s="80"/>
      <c r="L368" s="80"/>
      <c r="M368" s="91"/>
      <c r="O368" s="84"/>
      <c r="P368" s="84"/>
      <c r="Q368" s="84"/>
      <c r="R368" s="84"/>
      <c r="S368" s="84"/>
      <c r="T368" s="88"/>
      <c r="U368" s="84"/>
      <c r="V368" s="104"/>
    </row>
    <row r="369" spans="1:22" x14ac:dyDescent="0.25">
      <c r="A369" s="84"/>
      <c r="B369" s="81"/>
      <c r="C369" s="120"/>
      <c r="D369" s="81"/>
      <c r="E369" s="121"/>
      <c r="F369" s="88"/>
      <c r="G369" s="88"/>
      <c r="H369" s="84"/>
      <c r="I369" s="84"/>
      <c r="J369" s="91"/>
      <c r="K369" s="80"/>
      <c r="L369" s="80"/>
      <c r="M369" s="91"/>
      <c r="O369" s="84"/>
      <c r="P369" s="84"/>
      <c r="Q369" s="84"/>
      <c r="R369" s="84"/>
      <c r="S369" s="84"/>
      <c r="T369" s="88"/>
      <c r="U369" s="84"/>
      <c r="V369" s="104"/>
    </row>
    <row r="370" spans="1:22" x14ac:dyDescent="0.25">
      <c r="A370" s="84"/>
      <c r="B370" s="81"/>
      <c r="C370" s="120"/>
      <c r="D370" s="81"/>
      <c r="E370" s="121"/>
      <c r="F370" s="88"/>
      <c r="G370" s="88"/>
      <c r="H370" s="84"/>
      <c r="I370" s="84"/>
      <c r="J370" s="91"/>
      <c r="K370" s="80"/>
      <c r="L370" s="80"/>
      <c r="M370" s="91"/>
      <c r="O370" s="84"/>
      <c r="P370" s="84"/>
      <c r="Q370" s="84"/>
      <c r="R370" s="84"/>
      <c r="S370" s="84"/>
      <c r="T370" s="88"/>
      <c r="U370" s="84"/>
      <c r="V370" s="104"/>
    </row>
    <row r="371" spans="1:22" x14ac:dyDescent="0.25">
      <c r="A371" s="84"/>
      <c r="B371" s="81"/>
      <c r="C371" s="120"/>
      <c r="D371" s="81"/>
      <c r="E371" s="121"/>
      <c r="F371" s="88"/>
      <c r="G371" s="88"/>
      <c r="H371" s="84"/>
      <c r="I371" s="84"/>
      <c r="J371" s="91"/>
      <c r="K371" s="80"/>
      <c r="L371" s="80"/>
      <c r="M371" s="91"/>
      <c r="O371" s="84"/>
      <c r="P371" s="84"/>
      <c r="Q371" s="84"/>
      <c r="R371" s="84"/>
      <c r="S371" s="84"/>
      <c r="T371" s="88"/>
      <c r="U371" s="84"/>
      <c r="V371" s="104"/>
    </row>
    <row r="372" spans="1:22" x14ac:dyDescent="0.25">
      <c r="A372" s="84"/>
      <c r="B372" s="81"/>
      <c r="C372" s="120"/>
      <c r="D372" s="81"/>
      <c r="E372" s="121"/>
      <c r="F372" s="88"/>
      <c r="G372" s="88"/>
      <c r="H372" s="84"/>
      <c r="I372" s="84"/>
      <c r="J372" s="91"/>
      <c r="K372" s="80"/>
      <c r="L372" s="80"/>
      <c r="M372" s="91"/>
      <c r="O372" s="84"/>
      <c r="P372" s="84"/>
      <c r="Q372" s="84"/>
      <c r="R372" s="84"/>
      <c r="S372" s="84"/>
      <c r="T372" s="88"/>
      <c r="U372" s="84"/>
      <c r="V372" s="104"/>
    </row>
    <row r="373" spans="1:22" x14ac:dyDescent="0.25">
      <c r="A373" s="84"/>
      <c r="B373" s="81"/>
      <c r="C373" s="120"/>
      <c r="D373" s="81"/>
      <c r="E373" s="121"/>
      <c r="F373" s="88"/>
      <c r="G373" s="88"/>
      <c r="H373" s="84"/>
      <c r="I373" s="84"/>
      <c r="J373" s="91"/>
      <c r="K373" s="80"/>
      <c r="L373" s="80"/>
      <c r="M373" s="91"/>
      <c r="O373" s="84"/>
      <c r="P373" s="84"/>
      <c r="Q373" s="84"/>
      <c r="R373" s="84"/>
      <c r="S373" s="84"/>
      <c r="T373" s="88"/>
      <c r="U373" s="84"/>
      <c r="V373" s="104"/>
    </row>
    <row r="374" spans="1:22" x14ac:dyDescent="0.25">
      <c r="A374" s="84"/>
      <c r="B374" s="81"/>
      <c r="C374" s="120"/>
      <c r="D374" s="81"/>
      <c r="E374" s="121"/>
      <c r="F374" s="88"/>
      <c r="G374" s="88"/>
      <c r="H374" s="84"/>
      <c r="I374" s="84"/>
      <c r="J374" s="91"/>
      <c r="K374" s="80"/>
      <c r="L374" s="80"/>
      <c r="M374" s="91"/>
      <c r="O374" s="84"/>
      <c r="P374" s="84"/>
      <c r="Q374" s="84"/>
      <c r="R374" s="84"/>
      <c r="S374" s="84"/>
      <c r="T374" s="88"/>
      <c r="U374" s="84"/>
      <c r="V374" s="104"/>
    </row>
    <row r="375" spans="1:22" x14ac:dyDescent="0.25">
      <c r="A375" s="84"/>
      <c r="B375" s="81"/>
      <c r="C375" s="120"/>
      <c r="D375" s="81"/>
      <c r="E375" s="121"/>
      <c r="F375" s="88"/>
      <c r="G375" s="88"/>
      <c r="H375" s="84"/>
      <c r="I375" s="84"/>
      <c r="J375" s="91"/>
      <c r="K375" s="80"/>
      <c r="L375" s="80"/>
      <c r="M375" s="91"/>
      <c r="O375" s="84"/>
      <c r="P375" s="84"/>
      <c r="Q375" s="84"/>
      <c r="R375" s="84"/>
      <c r="S375" s="84"/>
      <c r="T375" s="88"/>
      <c r="U375" s="84"/>
      <c r="V375" s="104"/>
    </row>
    <row r="376" spans="1:22" x14ac:dyDescent="0.25">
      <c r="A376" s="84"/>
      <c r="B376" s="81"/>
      <c r="C376" s="120"/>
      <c r="D376" s="81"/>
      <c r="E376" s="121"/>
      <c r="F376" s="88"/>
      <c r="G376" s="88"/>
      <c r="H376" s="84"/>
      <c r="I376" s="84"/>
      <c r="J376" s="91"/>
      <c r="K376" s="80"/>
      <c r="L376" s="80"/>
      <c r="M376" s="91"/>
      <c r="O376" s="84"/>
      <c r="P376" s="84"/>
      <c r="Q376" s="84"/>
      <c r="R376" s="84"/>
      <c r="S376" s="84"/>
      <c r="T376" s="88"/>
      <c r="U376" s="84"/>
      <c r="V376" s="104"/>
    </row>
    <row r="377" spans="1:22" x14ac:dyDescent="0.25">
      <c r="A377" s="84"/>
      <c r="B377" s="81"/>
      <c r="C377" s="120"/>
      <c r="D377" s="81"/>
      <c r="E377" s="121"/>
      <c r="F377" s="88"/>
      <c r="G377" s="88"/>
      <c r="H377" s="84"/>
      <c r="I377" s="84"/>
      <c r="J377" s="91"/>
      <c r="K377" s="80"/>
      <c r="L377" s="80"/>
      <c r="M377" s="91"/>
      <c r="O377" s="84"/>
      <c r="P377" s="84"/>
      <c r="Q377" s="84"/>
      <c r="R377" s="84"/>
      <c r="S377" s="84"/>
      <c r="T377" s="88"/>
      <c r="U377" s="84"/>
      <c r="V377" s="104"/>
    </row>
    <row r="378" spans="1:22" x14ac:dyDescent="0.25">
      <c r="A378" s="84"/>
      <c r="B378" s="81"/>
      <c r="C378" s="120"/>
      <c r="D378" s="81"/>
      <c r="E378" s="121"/>
      <c r="F378" s="88"/>
      <c r="G378" s="88"/>
      <c r="H378" s="84"/>
      <c r="I378" s="84"/>
      <c r="J378" s="91"/>
      <c r="K378" s="80"/>
      <c r="L378" s="80"/>
      <c r="M378" s="91"/>
      <c r="O378" s="84"/>
      <c r="P378" s="84"/>
      <c r="Q378" s="84"/>
      <c r="R378" s="84"/>
      <c r="S378" s="84"/>
      <c r="T378" s="88"/>
      <c r="U378" s="84"/>
      <c r="V378" s="104"/>
    </row>
    <row r="379" spans="1:22" x14ac:dyDescent="0.25">
      <c r="A379" s="84"/>
      <c r="B379" s="81"/>
      <c r="C379" s="120"/>
      <c r="D379" s="81"/>
      <c r="E379" s="121"/>
      <c r="F379" s="88"/>
      <c r="G379" s="88"/>
      <c r="H379" s="84"/>
      <c r="I379" s="84"/>
      <c r="J379" s="91"/>
      <c r="K379" s="80"/>
      <c r="L379" s="80"/>
      <c r="M379" s="91"/>
      <c r="O379" s="84"/>
      <c r="P379" s="84"/>
      <c r="Q379" s="84"/>
      <c r="R379" s="84"/>
      <c r="S379" s="84"/>
      <c r="T379" s="88"/>
      <c r="U379" s="84"/>
      <c r="V379" s="104"/>
    </row>
    <row r="380" spans="1:22" x14ac:dyDescent="0.25">
      <c r="A380" s="84"/>
      <c r="B380" s="81"/>
      <c r="C380" s="120"/>
      <c r="D380" s="81"/>
      <c r="E380" s="121"/>
      <c r="F380" s="88"/>
      <c r="G380" s="88"/>
      <c r="H380" s="84"/>
      <c r="I380" s="84"/>
      <c r="J380" s="91"/>
      <c r="K380" s="80"/>
      <c r="L380" s="80"/>
      <c r="M380" s="91"/>
      <c r="O380" s="84"/>
      <c r="P380" s="84"/>
      <c r="Q380" s="84"/>
      <c r="R380" s="84"/>
      <c r="S380" s="84"/>
      <c r="T380" s="88"/>
      <c r="U380" s="84"/>
      <c r="V380" s="104"/>
    </row>
    <row r="381" spans="1:22" x14ac:dyDescent="0.25">
      <c r="A381" s="84"/>
      <c r="B381" s="81"/>
      <c r="C381" s="120"/>
      <c r="D381" s="81"/>
      <c r="E381" s="121"/>
      <c r="F381" s="88"/>
      <c r="G381" s="88"/>
      <c r="H381" s="84"/>
      <c r="I381" s="84"/>
      <c r="J381" s="91"/>
      <c r="K381" s="80"/>
      <c r="L381" s="80"/>
      <c r="M381" s="91"/>
      <c r="O381" s="84"/>
      <c r="P381" s="84"/>
      <c r="Q381" s="84"/>
      <c r="R381" s="84"/>
      <c r="S381" s="84"/>
      <c r="T381" s="88"/>
      <c r="U381" s="84"/>
      <c r="V381" s="104"/>
    </row>
    <row r="382" spans="1:22" x14ac:dyDescent="0.25">
      <c r="A382" s="84"/>
      <c r="B382" s="81"/>
      <c r="C382" s="120"/>
      <c r="D382" s="81"/>
      <c r="E382" s="121"/>
      <c r="F382" s="88"/>
      <c r="G382" s="88"/>
      <c r="H382" s="84"/>
      <c r="I382" s="84"/>
      <c r="J382" s="91"/>
      <c r="K382" s="80"/>
      <c r="L382" s="80"/>
      <c r="M382" s="91"/>
      <c r="O382" s="84"/>
      <c r="P382" s="84"/>
      <c r="Q382" s="84"/>
      <c r="R382" s="84"/>
      <c r="S382" s="84"/>
      <c r="T382" s="88"/>
      <c r="U382" s="84"/>
      <c r="V382" s="104"/>
    </row>
    <row r="383" spans="1:22" x14ac:dyDescent="0.25">
      <c r="A383" s="84"/>
      <c r="B383" s="81"/>
      <c r="C383" s="120"/>
      <c r="D383" s="81"/>
      <c r="E383" s="121"/>
      <c r="F383" s="88"/>
      <c r="G383" s="88"/>
      <c r="H383" s="84"/>
      <c r="I383" s="84"/>
      <c r="J383" s="91"/>
      <c r="K383" s="80"/>
      <c r="L383" s="80"/>
      <c r="M383" s="91"/>
      <c r="O383" s="84"/>
      <c r="P383" s="84"/>
      <c r="Q383" s="84"/>
      <c r="R383" s="84"/>
      <c r="S383" s="84"/>
      <c r="T383" s="88"/>
      <c r="U383" s="84"/>
      <c r="V383" s="104"/>
    </row>
    <row r="384" spans="1:22" x14ac:dyDescent="0.25">
      <c r="A384" s="84"/>
      <c r="B384" s="81"/>
      <c r="C384" s="120"/>
      <c r="D384" s="81"/>
      <c r="E384" s="121"/>
      <c r="F384" s="88"/>
      <c r="G384" s="88"/>
      <c r="H384" s="84"/>
      <c r="I384" s="84"/>
      <c r="J384" s="91"/>
      <c r="K384" s="80"/>
      <c r="L384" s="80"/>
      <c r="M384" s="91"/>
      <c r="O384" s="84"/>
      <c r="P384" s="84"/>
      <c r="Q384" s="84"/>
      <c r="R384" s="84"/>
      <c r="S384" s="84"/>
      <c r="T384" s="88"/>
      <c r="U384" s="84"/>
      <c r="V384" s="104"/>
    </row>
    <row r="385" spans="1:22" x14ac:dyDescent="0.25">
      <c r="A385" s="84"/>
      <c r="B385" s="81"/>
      <c r="C385" s="120"/>
      <c r="D385" s="81"/>
      <c r="E385" s="121"/>
      <c r="F385" s="88"/>
      <c r="G385" s="88"/>
      <c r="H385" s="84"/>
      <c r="I385" s="84"/>
      <c r="J385" s="91"/>
      <c r="K385" s="80"/>
      <c r="L385" s="80"/>
      <c r="M385" s="91"/>
      <c r="O385" s="84"/>
      <c r="P385" s="84"/>
      <c r="Q385" s="84"/>
      <c r="R385" s="84"/>
      <c r="S385" s="84"/>
      <c r="T385" s="88"/>
      <c r="U385" s="84"/>
      <c r="V385" s="104"/>
    </row>
    <row r="386" spans="1:22" x14ac:dyDescent="0.25">
      <c r="A386" s="84"/>
      <c r="B386" s="81"/>
      <c r="C386" s="120"/>
      <c r="D386" s="81"/>
      <c r="E386" s="121"/>
      <c r="F386" s="88"/>
      <c r="G386" s="88"/>
      <c r="H386" s="84"/>
      <c r="I386" s="84"/>
      <c r="J386" s="91"/>
      <c r="K386" s="80"/>
      <c r="L386" s="80"/>
      <c r="M386" s="91"/>
      <c r="O386" s="84"/>
      <c r="P386" s="84"/>
      <c r="Q386" s="84"/>
      <c r="R386" s="84"/>
      <c r="S386" s="84"/>
      <c r="T386" s="88"/>
      <c r="U386" s="84"/>
      <c r="V386" s="104"/>
    </row>
    <row r="387" spans="1:22" x14ac:dyDescent="0.25">
      <c r="A387" s="84"/>
      <c r="B387" s="81"/>
      <c r="C387" s="120"/>
      <c r="D387" s="81"/>
      <c r="E387" s="121"/>
      <c r="F387" s="88"/>
      <c r="G387" s="88"/>
      <c r="H387" s="84"/>
      <c r="I387" s="84"/>
      <c r="J387" s="91"/>
      <c r="K387" s="80"/>
      <c r="L387" s="80"/>
      <c r="M387" s="91"/>
      <c r="O387" s="84"/>
      <c r="P387" s="84"/>
      <c r="Q387" s="84"/>
      <c r="R387" s="84"/>
      <c r="S387" s="84"/>
      <c r="T387" s="88"/>
      <c r="U387" s="84"/>
      <c r="V387" s="104"/>
    </row>
    <row r="388" spans="1:22" x14ac:dyDescent="0.25">
      <c r="A388" s="84"/>
      <c r="B388" s="81"/>
      <c r="C388" s="120"/>
      <c r="D388" s="81"/>
      <c r="E388" s="121"/>
      <c r="F388" s="88"/>
      <c r="G388" s="88"/>
      <c r="H388" s="84"/>
      <c r="I388" s="84"/>
      <c r="J388" s="91"/>
      <c r="K388" s="80"/>
      <c r="L388" s="80"/>
      <c r="M388" s="91"/>
      <c r="O388" s="84"/>
      <c r="P388" s="84"/>
      <c r="Q388" s="84"/>
      <c r="R388" s="84"/>
      <c r="S388" s="84"/>
      <c r="T388" s="88"/>
      <c r="U388" s="84"/>
      <c r="V388" s="104"/>
    </row>
    <row r="389" spans="1:22" x14ac:dyDescent="0.25">
      <c r="A389" s="84"/>
      <c r="B389" s="81"/>
      <c r="C389" s="120"/>
      <c r="D389" s="81"/>
      <c r="E389" s="121"/>
      <c r="F389" s="88"/>
      <c r="G389" s="88"/>
      <c r="H389" s="84"/>
      <c r="I389" s="84"/>
      <c r="J389" s="91"/>
      <c r="K389" s="80"/>
      <c r="L389" s="80"/>
      <c r="M389" s="91"/>
      <c r="O389" s="84"/>
      <c r="P389" s="84"/>
      <c r="Q389" s="84"/>
      <c r="R389" s="84"/>
      <c r="S389" s="84"/>
      <c r="T389" s="88"/>
      <c r="U389" s="84"/>
      <c r="V389" s="104"/>
    </row>
    <row r="390" spans="1:22" x14ac:dyDescent="0.25">
      <c r="A390" s="84"/>
      <c r="B390" s="81"/>
      <c r="C390" s="120"/>
      <c r="D390" s="81"/>
      <c r="E390" s="121"/>
      <c r="F390" s="88"/>
      <c r="G390" s="88"/>
      <c r="H390" s="84"/>
      <c r="I390" s="84"/>
      <c r="J390" s="91"/>
      <c r="K390" s="80"/>
      <c r="L390" s="80"/>
      <c r="M390" s="91"/>
      <c r="O390" s="84"/>
      <c r="P390" s="84"/>
      <c r="Q390" s="84"/>
      <c r="R390" s="84"/>
      <c r="S390" s="84"/>
      <c r="T390" s="88"/>
      <c r="U390" s="84"/>
      <c r="V390" s="104"/>
    </row>
    <row r="391" spans="1:22" x14ac:dyDescent="0.25">
      <c r="A391" s="84"/>
      <c r="B391" s="81"/>
      <c r="C391" s="120"/>
      <c r="D391" s="81"/>
      <c r="E391" s="121"/>
      <c r="F391" s="88"/>
      <c r="G391" s="88"/>
      <c r="H391" s="84"/>
      <c r="I391" s="84"/>
      <c r="J391" s="91"/>
      <c r="K391" s="80"/>
      <c r="L391" s="80"/>
      <c r="M391" s="91"/>
      <c r="O391" s="84"/>
      <c r="P391" s="84"/>
      <c r="Q391" s="84"/>
      <c r="R391" s="84"/>
      <c r="S391" s="84"/>
      <c r="T391" s="88"/>
      <c r="U391" s="84"/>
      <c r="V391" s="104"/>
    </row>
    <row r="392" spans="1:22" x14ac:dyDescent="0.25">
      <c r="A392" s="84"/>
      <c r="B392" s="81"/>
      <c r="C392" s="120"/>
      <c r="D392" s="81"/>
      <c r="E392" s="121"/>
      <c r="F392" s="88"/>
      <c r="G392" s="88"/>
      <c r="H392" s="84"/>
      <c r="I392" s="84"/>
      <c r="J392" s="91"/>
      <c r="K392" s="80"/>
      <c r="L392" s="80"/>
      <c r="M392" s="91"/>
      <c r="O392" s="84"/>
      <c r="P392" s="84"/>
      <c r="Q392" s="84"/>
      <c r="R392" s="84"/>
      <c r="S392" s="84"/>
      <c r="T392" s="88"/>
      <c r="U392" s="84"/>
      <c r="V392" s="104"/>
    </row>
    <row r="393" spans="1:22" x14ac:dyDescent="0.25">
      <c r="A393" s="84"/>
      <c r="B393" s="81"/>
      <c r="C393" s="120"/>
      <c r="D393" s="81"/>
      <c r="E393" s="121"/>
      <c r="F393" s="88"/>
      <c r="G393" s="88"/>
      <c r="H393" s="84"/>
      <c r="I393" s="84"/>
      <c r="J393" s="91"/>
      <c r="K393" s="80"/>
      <c r="L393" s="80"/>
      <c r="M393" s="91"/>
      <c r="O393" s="84"/>
      <c r="P393" s="84"/>
      <c r="Q393" s="84"/>
      <c r="R393" s="84"/>
      <c r="S393" s="84"/>
      <c r="T393" s="88"/>
      <c r="U393" s="84"/>
      <c r="V393" s="104"/>
    </row>
    <row r="394" spans="1:22" x14ac:dyDescent="0.25">
      <c r="A394" s="84"/>
      <c r="B394" s="81"/>
      <c r="C394" s="120"/>
      <c r="D394" s="81"/>
      <c r="E394" s="121"/>
      <c r="F394" s="88"/>
      <c r="G394" s="88"/>
      <c r="H394" s="84"/>
      <c r="I394" s="84"/>
      <c r="J394" s="91"/>
      <c r="K394" s="80"/>
      <c r="L394" s="80"/>
      <c r="M394" s="91"/>
    </row>
    <row r="395" spans="1:22" x14ac:dyDescent="0.25">
      <c r="A395" s="84"/>
      <c r="B395" s="81"/>
      <c r="C395" s="120"/>
      <c r="D395" s="81"/>
      <c r="E395" s="121"/>
      <c r="F395" s="88"/>
      <c r="G395" s="88"/>
      <c r="H395" s="84"/>
      <c r="I395" s="84"/>
      <c r="J395" s="91"/>
      <c r="K395" s="80"/>
      <c r="L395" s="80"/>
      <c r="M395" s="91"/>
    </row>
    <row r="396" spans="1:22" x14ac:dyDescent="0.25">
      <c r="A396" s="84"/>
      <c r="B396" s="81"/>
      <c r="C396" s="120"/>
      <c r="D396" s="81"/>
      <c r="E396" s="121"/>
      <c r="F396" s="88"/>
      <c r="G396" s="88"/>
      <c r="H396" s="84"/>
      <c r="I396" s="84"/>
      <c r="J396" s="91"/>
      <c r="K396" s="80"/>
      <c r="L396" s="80"/>
      <c r="M396" s="91"/>
    </row>
    <row r="397" spans="1:22" x14ac:dyDescent="0.25">
      <c r="A397" s="84"/>
      <c r="B397" s="81"/>
      <c r="C397" s="120"/>
      <c r="D397" s="81"/>
      <c r="E397" s="121"/>
      <c r="F397" s="88"/>
      <c r="G397" s="88"/>
      <c r="H397" s="84"/>
      <c r="I397" s="84"/>
      <c r="J397" s="91"/>
      <c r="K397" s="80"/>
      <c r="L397" s="80"/>
      <c r="M397" s="91"/>
    </row>
    <row r="398" spans="1:22" x14ac:dyDescent="0.25">
      <c r="A398" s="84"/>
      <c r="B398" s="81"/>
      <c r="C398" s="120"/>
      <c r="D398" s="81"/>
      <c r="E398" s="121"/>
      <c r="F398" s="88"/>
      <c r="G398" s="88"/>
      <c r="H398" s="84"/>
      <c r="I398" s="84"/>
      <c r="J398" s="91"/>
      <c r="K398" s="80"/>
      <c r="L398" s="80"/>
      <c r="M398" s="91"/>
    </row>
    <row r="399" spans="1:22" x14ac:dyDescent="0.25">
      <c r="A399" s="84"/>
      <c r="B399" s="81"/>
      <c r="C399" s="120"/>
      <c r="D399" s="81"/>
      <c r="E399" s="121"/>
      <c r="F399" s="88"/>
      <c r="G399" s="88"/>
      <c r="H399" s="84"/>
      <c r="I399" s="84"/>
      <c r="J399" s="91"/>
      <c r="K399" s="80"/>
      <c r="L399" s="80"/>
      <c r="M399" s="91"/>
    </row>
    <row r="400" spans="1:22" x14ac:dyDescent="0.25">
      <c r="A400" s="84"/>
      <c r="B400" s="81"/>
      <c r="C400" s="120"/>
      <c r="D400" s="81"/>
      <c r="E400" s="121"/>
      <c r="F400" s="88"/>
      <c r="G400" s="88"/>
      <c r="H400" s="84"/>
      <c r="I400" s="84"/>
      <c r="J400" s="91"/>
      <c r="K400" s="80"/>
      <c r="L400" s="80"/>
      <c r="M400" s="91"/>
    </row>
    <row r="401" spans="1:13" x14ac:dyDescent="0.25">
      <c r="A401" s="84"/>
      <c r="B401" s="81"/>
      <c r="C401" s="120"/>
      <c r="D401" s="81"/>
      <c r="E401" s="121"/>
      <c r="F401" s="88"/>
      <c r="G401" s="88"/>
      <c r="H401" s="84"/>
      <c r="I401" s="84"/>
      <c r="J401" s="91"/>
      <c r="K401" s="80"/>
      <c r="L401" s="80"/>
      <c r="M401" s="91"/>
    </row>
    <row r="402" spans="1:13" x14ac:dyDescent="0.25">
      <c r="A402" s="84"/>
      <c r="B402" s="81"/>
      <c r="C402" s="120"/>
      <c r="D402" s="81"/>
      <c r="E402" s="121"/>
      <c r="F402" s="88"/>
      <c r="G402" s="88"/>
      <c r="H402" s="84"/>
      <c r="I402" s="84"/>
      <c r="J402" s="91"/>
      <c r="K402" s="80"/>
      <c r="L402" s="80"/>
      <c r="M402" s="91"/>
    </row>
    <row r="403" spans="1:13" x14ac:dyDescent="0.25">
      <c r="A403" s="84"/>
      <c r="B403" s="81"/>
      <c r="C403" s="120"/>
      <c r="D403" s="81"/>
      <c r="E403" s="121"/>
      <c r="F403" s="88"/>
      <c r="G403" s="88"/>
      <c r="H403" s="84"/>
      <c r="I403" s="84"/>
      <c r="J403" s="91"/>
      <c r="K403" s="80"/>
      <c r="L403" s="80"/>
      <c r="M403" s="91"/>
    </row>
    <row r="404" spans="1:13" x14ac:dyDescent="0.25">
      <c r="A404" s="84"/>
      <c r="B404" s="81"/>
      <c r="C404" s="120"/>
      <c r="D404" s="81"/>
      <c r="E404" s="121"/>
      <c r="F404" s="88"/>
      <c r="G404" s="88"/>
      <c r="H404" s="84"/>
      <c r="I404" s="84"/>
      <c r="J404" s="91"/>
      <c r="K404" s="80"/>
      <c r="L404" s="80"/>
      <c r="M404" s="91"/>
    </row>
    <row r="405" spans="1:13" x14ac:dyDescent="0.25">
      <c r="A405" s="84"/>
      <c r="B405" s="81"/>
      <c r="C405" s="120"/>
      <c r="D405" s="81"/>
      <c r="E405" s="121"/>
      <c r="F405" s="88"/>
      <c r="G405" s="88"/>
      <c r="H405" s="84"/>
      <c r="I405" s="84"/>
      <c r="J405" s="91"/>
      <c r="K405" s="80"/>
      <c r="L405" s="80"/>
      <c r="M405" s="91"/>
    </row>
    <row r="406" spans="1:13" x14ac:dyDescent="0.25">
      <c r="A406" s="84"/>
      <c r="B406" s="81"/>
      <c r="C406" s="120"/>
      <c r="D406" s="81"/>
      <c r="E406" s="121"/>
      <c r="F406" s="88"/>
      <c r="G406" s="88"/>
      <c r="H406" s="84"/>
      <c r="I406" s="84"/>
      <c r="J406" s="91"/>
      <c r="K406" s="80"/>
      <c r="L406" s="80"/>
      <c r="M406" s="91"/>
    </row>
    <row r="407" spans="1:13" x14ac:dyDescent="0.25">
      <c r="A407" s="84"/>
      <c r="B407" s="81"/>
      <c r="C407" s="120"/>
      <c r="D407" s="81"/>
      <c r="E407" s="121"/>
      <c r="F407" s="88"/>
      <c r="G407" s="88"/>
      <c r="H407" s="84"/>
      <c r="I407" s="84"/>
      <c r="J407" s="91"/>
      <c r="K407" s="80"/>
      <c r="L407" s="80"/>
      <c r="M407" s="91"/>
    </row>
    <row r="408" spans="1:13" x14ac:dyDescent="0.25">
      <c r="A408" s="84"/>
      <c r="B408" s="81"/>
      <c r="C408" s="120"/>
      <c r="D408" s="81"/>
      <c r="E408" s="121"/>
      <c r="F408" s="88"/>
      <c r="G408" s="88"/>
      <c r="H408" s="84"/>
      <c r="I408" s="84"/>
      <c r="J408" s="91"/>
      <c r="K408" s="80"/>
      <c r="L408" s="80"/>
      <c r="M408" s="91"/>
    </row>
    <row r="409" spans="1:13" x14ac:dyDescent="0.25">
      <c r="A409" s="84"/>
      <c r="B409" s="81"/>
      <c r="C409" s="120"/>
      <c r="D409" s="81"/>
      <c r="E409" s="121"/>
      <c r="F409" s="88"/>
      <c r="G409" s="88"/>
      <c r="H409" s="84"/>
      <c r="I409" s="84"/>
      <c r="J409" s="91"/>
      <c r="K409" s="80"/>
      <c r="L409" s="80"/>
      <c r="M409" s="91"/>
    </row>
    <row r="410" spans="1:13" x14ac:dyDescent="0.25">
      <c r="A410" s="84"/>
      <c r="B410" s="81"/>
      <c r="C410" s="120"/>
      <c r="D410" s="81"/>
      <c r="E410" s="121"/>
      <c r="F410" s="88"/>
      <c r="G410" s="88"/>
      <c r="H410" s="84"/>
      <c r="I410" s="84"/>
      <c r="J410" s="91"/>
      <c r="K410" s="80"/>
      <c r="L410" s="80"/>
      <c r="M410" s="91"/>
    </row>
    <row r="411" spans="1:13" x14ac:dyDescent="0.25">
      <c r="A411" s="84"/>
      <c r="B411" s="81"/>
      <c r="C411" s="120"/>
      <c r="D411" s="81"/>
      <c r="E411" s="121"/>
      <c r="F411" s="88"/>
      <c r="G411" s="88"/>
      <c r="H411" s="84"/>
      <c r="I411" s="84"/>
      <c r="J411" s="91"/>
      <c r="K411" s="80"/>
      <c r="L411" s="80"/>
      <c r="M411" s="91"/>
    </row>
    <row r="412" spans="1:13" x14ac:dyDescent="0.25">
      <c r="A412" s="84"/>
      <c r="B412" s="81"/>
      <c r="C412" s="120"/>
      <c r="D412" s="81"/>
      <c r="E412" s="121"/>
      <c r="F412" s="88"/>
      <c r="G412" s="88"/>
      <c r="H412" s="84"/>
      <c r="I412" s="84"/>
      <c r="J412" s="91"/>
      <c r="K412" s="80"/>
      <c r="L412" s="80"/>
      <c r="M412" s="91"/>
    </row>
    <row r="413" spans="1:13" x14ac:dyDescent="0.25">
      <c r="A413" s="84"/>
      <c r="B413" s="81"/>
      <c r="C413" s="120"/>
      <c r="D413" s="81"/>
      <c r="E413" s="121"/>
      <c r="F413" s="88"/>
      <c r="G413" s="88"/>
      <c r="H413" s="84"/>
      <c r="I413" s="84"/>
      <c r="J413" s="91"/>
      <c r="K413" s="80"/>
      <c r="L413" s="80"/>
      <c r="M413" s="91"/>
    </row>
    <row r="414" spans="1:13" x14ac:dyDescent="0.25">
      <c r="A414" s="84"/>
      <c r="B414" s="81"/>
      <c r="C414" s="120"/>
      <c r="D414" s="81"/>
      <c r="E414" s="121"/>
      <c r="F414" s="88"/>
      <c r="G414" s="88"/>
      <c r="H414" s="84"/>
      <c r="I414" s="84"/>
      <c r="J414" s="91"/>
      <c r="K414" s="80"/>
      <c r="L414" s="80"/>
      <c r="M414" s="91"/>
    </row>
    <row r="415" spans="1:13" x14ac:dyDescent="0.25">
      <c r="A415" s="84"/>
      <c r="B415" s="81"/>
      <c r="C415" s="120"/>
      <c r="D415" s="81"/>
      <c r="E415" s="121"/>
      <c r="F415" s="88"/>
      <c r="G415" s="88"/>
      <c r="H415" s="84"/>
      <c r="I415" s="84"/>
      <c r="J415" s="91"/>
      <c r="K415" s="80"/>
      <c r="L415" s="80"/>
      <c r="M415" s="91"/>
    </row>
    <row r="416" spans="1:13" x14ac:dyDescent="0.25">
      <c r="A416" s="84"/>
      <c r="B416" s="81"/>
      <c r="C416" s="120"/>
      <c r="D416" s="81"/>
      <c r="E416" s="121"/>
      <c r="F416" s="88"/>
      <c r="G416" s="88"/>
      <c r="H416" s="84"/>
      <c r="I416" s="84"/>
      <c r="J416" s="91"/>
      <c r="K416" s="80"/>
      <c r="L416" s="80"/>
      <c r="M416" s="91"/>
    </row>
    <row r="417" spans="1:13" x14ac:dyDescent="0.25">
      <c r="A417" s="84"/>
      <c r="B417" s="81"/>
      <c r="C417" s="120"/>
      <c r="D417" s="81"/>
      <c r="E417" s="121"/>
      <c r="F417" s="88"/>
      <c r="G417" s="88"/>
      <c r="H417" s="84"/>
      <c r="I417" s="84"/>
      <c r="J417" s="91"/>
      <c r="K417" s="80"/>
      <c r="L417" s="80"/>
      <c r="M417" s="91"/>
    </row>
    <row r="418" spans="1:13" x14ac:dyDescent="0.25">
      <c r="A418" s="84"/>
      <c r="B418" s="81"/>
      <c r="C418" s="120"/>
      <c r="D418" s="81"/>
      <c r="E418" s="121"/>
      <c r="F418" s="88"/>
      <c r="G418" s="88"/>
      <c r="H418" s="84"/>
      <c r="I418" s="84"/>
      <c r="J418" s="91"/>
      <c r="K418" s="80"/>
      <c r="L418" s="80"/>
      <c r="M418" s="91"/>
    </row>
    <row r="419" spans="1:13" x14ac:dyDescent="0.25">
      <c r="A419" s="84"/>
      <c r="B419" s="81"/>
      <c r="C419" s="120"/>
      <c r="D419" s="81"/>
      <c r="E419" s="121"/>
      <c r="F419" s="88"/>
      <c r="G419" s="88"/>
      <c r="H419" s="84"/>
      <c r="I419" s="84"/>
      <c r="J419" s="91"/>
      <c r="K419" s="80"/>
      <c r="L419" s="80"/>
      <c r="M419" s="91"/>
    </row>
    <row r="420" spans="1:13" x14ac:dyDescent="0.25">
      <c r="A420" s="84"/>
      <c r="B420" s="81"/>
      <c r="C420" s="120"/>
      <c r="D420" s="81"/>
      <c r="E420" s="121"/>
      <c r="F420" s="88"/>
      <c r="G420" s="88"/>
      <c r="H420" s="84"/>
      <c r="I420" s="84"/>
      <c r="J420" s="91"/>
      <c r="K420" s="80"/>
      <c r="L420" s="80"/>
      <c r="M420" s="91"/>
    </row>
    <row r="421" spans="1:13" x14ac:dyDescent="0.25">
      <c r="A421" s="84"/>
      <c r="B421" s="81"/>
      <c r="C421" s="120"/>
      <c r="D421" s="81"/>
      <c r="E421" s="121"/>
      <c r="F421" s="88"/>
      <c r="G421" s="88"/>
      <c r="H421" s="84"/>
      <c r="I421" s="84"/>
      <c r="J421" s="91"/>
      <c r="K421" s="80"/>
      <c r="L421" s="80"/>
      <c r="M421" s="91"/>
    </row>
    <row r="422" spans="1:13" x14ac:dyDescent="0.25">
      <c r="A422" s="84"/>
      <c r="B422" s="81"/>
      <c r="C422" s="120"/>
      <c r="D422" s="81"/>
      <c r="E422" s="121"/>
      <c r="F422" s="88"/>
      <c r="G422" s="88"/>
      <c r="H422" s="84"/>
      <c r="I422" s="84"/>
      <c r="J422" s="91"/>
      <c r="K422" s="80"/>
      <c r="L422" s="80"/>
      <c r="M422" s="91"/>
    </row>
    <row r="423" spans="1:13" x14ac:dyDescent="0.25">
      <c r="A423" s="84"/>
      <c r="B423" s="81"/>
      <c r="C423" s="120"/>
      <c r="D423" s="81"/>
      <c r="E423" s="121"/>
      <c r="F423" s="88"/>
      <c r="G423" s="88"/>
      <c r="H423" s="84"/>
      <c r="I423" s="84"/>
      <c r="J423" s="91"/>
      <c r="K423" s="80"/>
      <c r="L423" s="80"/>
      <c r="M423" s="91"/>
    </row>
    <row r="424" spans="1:13" x14ac:dyDescent="0.25">
      <c r="A424" s="84"/>
      <c r="B424" s="81"/>
      <c r="C424" s="120"/>
      <c r="D424" s="81"/>
      <c r="E424" s="121"/>
      <c r="F424" s="88"/>
      <c r="G424" s="88"/>
      <c r="H424" s="84"/>
      <c r="I424" s="84"/>
      <c r="J424" s="91"/>
      <c r="K424" s="80"/>
      <c r="L424" s="80"/>
      <c r="M424" s="91"/>
    </row>
    <row r="425" spans="1:13" x14ac:dyDescent="0.25">
      <c r="A425" s="84"/>
      <c r="B425" s="81"/>
      <c r="C425" s="120"/>
      <c r="D425" s="81"/>
      <c r="E425" s="121"/>
      <c r="F425" s="88"/>
      <c r="G425" s="88"/>
      <c r="H425" s="84"/>
      <c r="I425" s="84"/>
      <c r="J425" s="91"/>
      <c r="K425" s="80"/>
      <c r="L425" s="80"/>
      <c r="M425" s="91"/>
    </row>
    <row r="426" spans="1:13" x14ac:dyDescent="0.25">
      <c r="A426" s="84"/>
      <c r="B426" s="81"/>
      <c r="C426" s="120"/>
      <c r="D426" s="81"/>
      <c r="E426" s="121"/>
      <c r="F426" s="88"/>
      <c r="G426" s="88"/>
      <c r="H426" s="84"/>
      <c r="I426" s="84"/>
      <c r="J426" s="91"/>
      <c r="K426" s="80"/>
      <c r="L426" s="80"/>
      <c r="M426" s="91"/>
    </row>
    <row r="427" spans="1:13" x14ac:dyDescent="0.25">
      <c r="A427" s="84"/>
      <c r="B427" s="81"/>
      <c r="C427" s="120"/>
      <c r="D427" s="81"/>
      <c r="E427" s="121"/>
      <c r="F427" s="88"/>
      <c r="G427" s="88"/>
      <c r="H427" s="84"/>
      <c r="I427" s="84"/>
      <c r="J427" s="91"/>
      <c r="K427" s="80"/>
      <c r="L427" s="80"/>
      <c r="M427" s="91"/>
    </row>
    <row r="428" spans="1:13" x14ac:dyDescent="0.25">
      <c r="A428" s="84"/>
      <c r="B428" s="81"/>
      <c r="C428" s="120"/>
      <c r="D428" s="81"/>
      <c r="E428" s="121"/>
      <c r="F428" s="88"/>
      <c r="G428" s="88"/>
      <c r="H428" s="84"/>
      <c r="I428" s="84"/>
      <c r="J428" s="91"/>
      <c r="K428" s="80"/>
      <c r="L428" s="80"/>
      <c r="M428" s="91"/>
    </row>
    <row r="429" spans="1:13" x14ac:dyDescent="0.25">
      <c r="A429" s="84"/>
      <c r="B429" s="81"/>
      <c r="C429" s="120"/>
      <c r="D429" s="81"/>
      <c r="E429" s="121"/>
      <c r="F429" s="88"/>
      <c r="G429" s="88"/>
      <c r="H429" s="84"/>
      <c r="I429" s="84"/>
      <c r="J429" s="91"/>
      <c r="K429" s="80"/>
      <c r="L429" s="80"/>
      <c r="M429" s="91"/>
    </row>
    <row r="430" spans="1:13" x14ac:dyDescent="0.25">
      <c r="A430" s="84"/>
      <c r="B430" s="81"/>
      <c r="C430" s="120"/>
      <c r="D430" s="81"/>
      <c r="E430" s="121"/>
      <c r="F430" s="88"/>
      <c r="G430" s="88"/>
      <c r="H430" s="84"/>
      <c r="I430" s="84"/>
      <c r="J430" s="91"/>
      <c r="K430" s="80"/>
      <c r="L430" s="80"/>
      <c r="M430" s="91"/>
    </row>
    <row r="431" spans="1:13" x14ac:dyDescent="0.25">
      <c r="A431" s="84"/>
      <c r="B431" s="81"/>
      <c r="C431" s="120"/>
      <c r="D431" s="81"/>
      <c r="E431" s="121"/>
      <c r="F431" s="88"/>
      <c r="G431" s="88"/>
      <c r="H431" s="84"/>
      <c r="I431" s="84"/>
      <c r="J431" s="91"/>
      <c r="K431" s="80"/>
      <c r="L431" s="80"/>
      <c r="M431" s="91"/>
    </row>
    <row r="432" spans="1:13" x14ac:dyDescent="0.25">
      <c r="A432" s="84"/>
      <c r="B432" s="81"/>
      <c r="C432" s="120"/>
      <c r="D432" s="81"/>
      <c r="E432" s="121"/>
      <c r="F432" s="88"/>
      <c r="G432" s="88"/>
      <c r="H432" s="84"/>
      <c r="I432" s="84"/>
      <c r="J432" s="91"/>
      <c r="K432" s="80"/>
      <c r="L432" s="80"/>
      <c r="M432" s="91"/>
    </row>
    <row r="433" spans="1:13" x14ac:dyDescent="0.25">
      <c r="A433" s="84"/>
      <c r="B433" s="81"/>
      <c r="C433" s="120"/>
      <c r="D433" s="81"/>
      <c r="E433" s="121"/>
      <c r="F433" s="88"/>
      <c r="G433" s="88"/>
      <c r="H433" s="84"/>
      <c r="I433" s="84"/>
      <c r="J433" s="91"/>
      <c r="K433" s="80"/>
      <c r="L433" s="80"/>
      <c r="M433" s="91"/>
    </row>
    <row r="434" spans="1:13" x14ac:dyDescent="0.25">
      <c r="A434" s="84"/>
      <c r="B434" s="81"/>
      <c r="C434" s="120"/>
      <c r="D434" s="81"/>
      <c r="E434" s="121"/>
      <c r="F434" s="88"/>
      <c r="G434" s="88"/>
      <c r="H434" s="84"/>
      <c r="I434" s="84"/>
      <c r="J434" s="91"/>
      <c r="K434" s="80"/>
      <c r="L434" s="80"/>
      <c r="M434" s="91"/>
    </row>
    <row r="435" spans="1:13" x14ac:dyDescent="0.25">
      <c r="A435" s="84"/>
      <c r="B435" s="81"/>
      <c r="C435" s="120"/>
      <c r="D435" s="81"/>
      <c r="E435" s="121"/>
      <c r="F435" s="88"/>
      <c r="G435" s="88"/>
      <c r="H435" s="84"/>
      <c r="I435" s="84"/>
      <c r="J435" s="91"/>
      <c r="K435" s="80"/>
      <c r="L435" s="80"/>
      <c r="M435" s="91"/>
    </row>
    <row r="436" spans="1:13" x14ac:dyDescent="0.25">
      <c r="A436" s="84"/>
      <c r="B436" s="81"/>
      <c r="C436" s="120"/>
      <c r="D436" s="81"/>
      <c r="E436" s="121"/>
      <c r="F436" s="88"/>
      <c r="G436" s="88"/>
      <c r="H436" s="84"/>
      <c r="I436" s="84"/>
      <c r="J436" s="91"/>
      <c r="K436" s="80"/>
      <c r="L436" s="80"/>
      <c r="M436" s="91"/>
    </row>
    <row r="437" spans="1:13" x14ac:dyDescent="0.25">
      <c r="A437" s="84"/>
      <c r="B437" s="81"/>
      <c r="C437" s="120"/>
      <c r="D437" s="81"/>
      <c r="E437" s="121"/>
      <c r="F437" s="88"/>
      <c r="G437" s="88"/>
      <c r="H437" s="84"/>
      <c r="I437" s="84"/>
      <c r="J437" s="91"/>
      <c r="K437" s="80"/>
      <c r="L437" s="80"/>
      <c r="M437" s="91"/>
    </row>
    <row r="438" spans="1:13" x14ac:dyDescent="0.25">
      <c r="A438" s="84"/>
      <c r="B438" s="81"/>
      <c r="C438" s="120"/>
      <c r="D438" s="81"/>
      <c r="E438" s="121"/>
      <c r="F438" s="88"/>
      <c r="G438" s="88"/>
      <c r="H438" s="84"/>
      <c r="I438" s="84"/>
      <c r="J438" s="91"/>
      <c r="K438" s="80"/>
      <c r="L438" s="80"/>
      <c r="M438" s="91"/>
    </row>
    <row r="439" spans="1:13" x14ac:dyDescent="0.25">
      <c r="A439" s="84"/>
      <c r="B439" s="81"/>
      <c r="C439" s="120"/>
      <c r="D439" s="81"/>
      <c r="E439" s="121"/>
      <c r="F439" s="88"/>
      <c r="G439" s="88"/>
      <c r="H439" s="84"/>
      <c r="I439" s="84"/>
      <c r="J439" s="91"/>
      <c r="K439" s="80"/>
      <c r="L439" s="80"/>
      <c r="M439" s="91"/>
    </row>
    <row r="440" spans="1:13" x14ac:dyDescent="0.25">
      <c r="A440" s="84"/>
      <c r="B440" s="81"/>
      <c r="C440" s="120"/>
      <c r="D440" s="81"/>
      <c r="E440" s="121"/>
      <c r="F440" s="88"/>
      <c r="G440" s="88"/>
      <c r="H440" s="84"/>
      <c r="I440" s="84"/>
      <c r="J440" s="91"/>
      <c r="K440" s="80"/>
      <c r="L440" s="80"/>
      <c r="M440" s="91"/>
    </row>
    <row r="441" spans="1:13" x14ac:dyDescent="0.25">
      <c r="A441" s="84"/>
      <c r="B441" s="81"/>
      <c r="C441" s="120"/>
      <c r="D441" s="81"/>
      <c r="E441" s="121"/>
      <c r="F441" s="88"/>
      <c r="G441" s="88"/>
      <c r="H441" s="84"/>
      <c r="I441" s="84"/>
      <c r="J441" s="91"/>
      <c r="K441" s="80"/>
      <c r="L441" s="80"/>
      <c r="M441" s="91"/>
    </row>
    <row r="442" spans="1:13" x14ac:dyDescent="0.25">
      <c r="A442" s="84"/>
      <c r="B442" s="81"/>
      <c r="C442" s="120"/>
      <c r="D442" s="81"/>
      <c r="E442" s="121"/>
      <c r="F442" s="88"/>
      <c r="G442" s="88"/>
      <c r="H442" s="84"/>
      <c r="I442" s="84"/>
      <c r="J442" s="91"/>
      <c r="K442" s="80"/>
      <c r="L442" s="80"/>
      <c r="M442" s="91"/>
    </row>
    <row r="443" spans="1:13" x14ac:dyDescent="0.25">
      <c r="A443" s="84"/>
      <c r="B443" s="81"/>
      <c r="C443" s="120"/>
      <c r="D443" s="81"/>
      <c r="E443" s="121"/>
      <c r="F443" s="88"/>
      <c r="G443" s="88"/>
      <c r="H443" s="84"/>
      <c r="I443" s="84"/>
      <c r="J443" s="91"/>
      <c r="K443" s="80"/>
      <c r="L443" s="80"/>
      <c r="M443" s="91"/>
    </row>
    <row r="444" spans="1:13" x14ac:dyDescent="0.25">
      <c r="A444" s="84"/>
      <c r="B444" s="81"/>
      <c r="C444" s="120"/>
      <c r="D444" s="81"/>
      <c r="E444" s="121"/>
      <c r="F444" s="88"/>
      <c r="G444" s="88"/>
      <c r="H444" s="84"/>
      <c r="I444" s="84"/>
      <c r="J444" s="91"/>
      <c r="K444" s="80"/>
      <c r="L444" s="80"/>
      <c r="M444" s="91"/>
    </row>
    <row r="445" spans="1:13" x14ac:dyDescent="0.25">
      <c r="A445" s="84"/>
      <c r="B445" s="81"/>
      <c r="C445" s="120"/>
      <c r="D445" s="81"/>
      <c r="E445" s="121"/>
      <c r="F445" s="88"/>
      <c r="G445" s="88"/>
      <c r="H445" s="84"/>
      <c r="I445" s="84"/>
      <c r="J445" s="91"/>
      <c r="K445" s="80"/>
      <c r="L445" s="80"/>
      <c r="M445" s="91"/>
    </row>
    <row r="446" spans="1:13" x14ac:dyDescent="0.25">
      <c r="A446" s="84"/>
      <c r="B446" s="81"/>
      <c r="C446" s="120"/>
      <c r="D446" s="81"/>
      <c r="E446" s="121"/>
      <c r="F446" s="88"/>
      <c r="G446" s="88"/>
      <c r="H446" s="84"/>
      <c r="I446" s="84"/>
      <c r="J446" s="91"/>
      <c r="K446" s="80"/>
      <c r="L446" s="80"/>
      <c r="M446" s="91"/>
    </row>
    <row r="447" spans="1:13" x14ac:dyDescent="0.25">
      <c r="A447" s="84"/>
      <c r="B447" s="81"/>
      <c r="C447" s="120"/>
      <c r="D447" s="81"/>
      <c r="E447" s="121"/>
      <c r="F447" s="88"/>
      <c r="G447" s="88"/>
      <c r="H447" s="84"/>
      <c r="I447" s="84"/>
      <c r="J447" s="91"/>
      <c r="K447" s="80"/>
      <c r="L447" s="80"/>
      <c r="M447" s="91"/>
    </row>
    <row r="448" spans="1:13" x14ac:dyDescent="0.25">
      <c r="A448" s="84"/>
      <c r="B448" s="81"/>
      <c r="C448" s="120"/>
      <c r="D448" s="81"/>
      <c r="E448" s="121"/>
      <c r="F448" s="88"/>
      <c r="G448" s="88"/>
      <c r="H448" s="84"/>
      <c r="I448" s="84"/>
      <c r="J448" s="91"/>
      <c r="K448" s="80"/>
      <c r="L448" s="80"/>
      <c r="M448" s="91"/>
    </row>
    <row r="449" spans="1:13" x14ac:dyDescent="0.25">
      <c r="A449" s="84"/>
      <c r="B449" s="81"/>
      <c r="C449" s="120"/>
      <c r="D449" s="81"/>
      <c r="E449" s="121"/>
      <c r="F449" s="88"/>
      <c r="G449" s="88"/>
      <c r="H449" s="84"/>
      <c r="I449" s="84"/>
      <c r="J449" s="91"/>
      <c r="K449" s="80"/>
      <c r="L449" s="80"/>
      <c r="M449" s="91"/>
    </row>
    <row r="450" spans="1:13" x14ac:dyDescent="0.25">
      <c r="A450" s="84"/>
      <c r="B450" s="81"/>
      <c r="C450" s="120"/>
      <c r="D450" s="81"/>
      <c r="E450" s="121"/>
      <c r="F450" s="88"/>
      <c r="G450" s="88"/>
      <c r="H450" s="84"/>
      <c r="I450" s="84"/>
      <c r="J450" s="91"/>
      <c r="K450" s="80"/>
      <c r="L450" s="80"/>
      <c r="M450" s="91"/>
    </row>
    <row r="451" spans="1:13" x14ac:dyDescent="0.25">
      <c r="A451" s="84"/>
      <c r="B451" s="81"/>
      <c r="C451" s="120"/>
      <c r="D451" s="81"/>
      <c r="E451" s="121"/>
      <c r="F451" s="88"/>
      <c r="G451" s="88"/>
      <c r="H451" s="84"/>
      <c r="I451" s="84"/>
      <c r="J451" s="91"/>
      <c r="K451" s="80"/>
      <c r="L451" s="80"/>
      <c r="M451" s="91"/>
    </row>
    <row r="452" spans="1:13" x14ac:dyDescent="0.25">
      <c r="A452" s="84"/>
      <c r="B452" s="81"/>
      <c r="C452" s="120"/>
      <c r="D452" s="81"/>
      <c r="E452" s="121"/>
      <c r="F452" s="88"/>
      <c r="G452" s="88"/>
      <c r="H452" s="84"/>
      <c r="I452" s="84"/>
      <c r="J452" s="91"/>
      <c r="K452" s="80"/>
      <c r="L452" s="80"/>
      <c r="M452" s="91"/>
    </row>
    <row r="453" spans="1:13" x14ac:dyDescent="0.25">
      <c r="A453" s="84"/>
      <c r="B453" s="81"/>
      <c r="C453" s="120"/>
      <c r="D453" s="81"/>
      <c r="E453" s="121"/>
      <c r="F453" s="88"/>
      <c r="G453" s="88"/>
      <c r="H453" s="84"/>
      <c r="I453" s="84"/>
      <c r="J453" s="91"/>
      <c r="K453" s="80"/>
      <c r="L453" s="80"/>
      <c r="M453" s="91"/>
    </row>
    <row r="454" spans="1:13" x14ac:dyDescent="0.25">
      <c r="A454" s="84"/>
      <c r="B454" s="81"/>
      <c r="C454" s="120"/>
      <c r="D454" s="81"/>
      <c r="E454" s="121"/>
      <c r="F454" s="88"/>
      <c r="G454" s="88"/>
      <c r="H454" s="84"/>
      <c r="I454" s="84"/>
      <c r="J454" s="91"/>
      <c r="K454" s="80"/>
      <c r="L454" s="80"/>
      <c r="M454" s="91"/>
    </row>
    <row r="455" spans="1:13" x14ac:dyDescent="0.25">
      <c r="A455" s="84"/>
      <c r="B455" s="81"/>
      <c r="C455" s="120"/>
      <c r="D455" s="81"/>
      <c r="E455" s="121"/>
      <c r="F455" s="88"/>
      <c r="G455" s="88"/>
      <c r="H455" s="84"/>
      <c r="I455" s="84"/>
      <c r="J455" s="91"/>
      <c r="K455" s="80"/>
      <c r="L455" s="80"/>
      <c r="M455" s="91"/>
    </row>
    <row r="456" spans="1:13" x14ac:dyDescent="0.25">
      <c r="A456" s="84"/>
      <c r="B456" s="81"/>
      <c r="C456" s="120"/>
      <c r="D456" s="81"/>
      <c r="E456" s="121"/>
      <c r="F456" s="88"/>
      <c r="G456" s="88"/>
      <c r="H456" s="84"/>
      <c r="I456" s="84"/>
      <c r="J456" s="91"/>
      <c r="K456" s="80"/>
      <c r="L456" s="80"/>
      <c r="M456" s="91"/>
    </row>
    <row r="457" spans="1:13" x14ac:dyDescent="0.25">
      <c r="A457" s="84"/>
      <c r="B457" s="81"/>
      <c r="C457" s="120"/>
      <c r="D457" s="81"/>
      <c r="E457" s="121"/>
      <c r="F457" s="88"/>
      <c r="G457" s="88"/>
      <c r="H457" s="84"/>
      <c r="I457" s="84"/>
      <c r="J457" s="91"/>
      <c r="K457" s="80"/>
      <c r="L457" s="80"/>
      <c r="M457" s="91"/>
    </row>
    <row r="458" spans="1:13" x14ac:dyDescent="0.25">
      <c r="A458" s="84"/>
      <c r="B458" s="81"/>
      <c r="C458" s="120"/>
      <c r="D458" s="81"/>
      <c r="E458" s="121"/>
      <c r="F458" s="88"/>
      <c r="G458" s="88"/>
      <c r="H458" s="84"/>
      <c r="I458" s="84"/>
      <c r="J458" s="91"/>
      <c r="K458" s="80"/>
      <c r="L458" s="80"/>
      <c r="M458" s="91"/>
    </row>
    <row r="459" spans="1:13" x14ac:dyDescent="0.25">
      <c r="A459" s="84"/>
      <c r="B459" s="81"/>
      <c r="C459" s="120"/>
      <c r="D459" s="81"/>
      <c r="E459" s="121"/>
      <c r="F459" s="88"/>
      <c r="G459" s="88"/>
      <c r="H459" s="84"/>
      <c r="I459" s="84"/>
      <c r="J459" s="91"/>
      <c r="K459" s="80"/>
      <c r="L459" s="80"/>
      <c r="M459" s="91"/>
    </row>
    <row r="460" spans="1:13" x14ac:dyDescent="0.25">
      <c r="A460" s="84"/>
      <c r="B460" s="81"/>
      <c r="C460" s="120"/>
      <c r="D460" s="81"/>
      <c r="E460" s="121"/>
      <c r="F460" s="88"/>
      <c r="G460" s="88"/>
      <c r="H460" s="84"/>
      <c r="I460" s="84"/>
      <c r="J460" s="91"/>
      <c r="K460" s="80"/>
      <c r="L460" s="80"/>
      <c r="M460" s="91"/>
    </row>
    <row r="461" spans="1:13" x14ac:dyDescent="0.25">
      <c r="A461" s="84"/>
      <c r="B461" s="81"/>
      <c r="C461" s="120"/>
      <c r="D461" s="81"/>
      <c r="E461" s="121"/>
      <c r="F461" s="88"/>
      <c r="G461" s="88"/>
      <c r="H461" s="84"/>
      <c r="I461" s="84"/>
      <c r="J461" s="91"/>
      <c r="K461" s="80"/>
      <c r="L461" s="80"/>
      <c r="M461" s="91"/>
    </row>
    <row r="462" spans="1:13" x14ac:dyDescent="0.25">
      <c r="A462" s="84"/>
      <c r="B462" s="81"/>
      <c r="C462" s="120"/>
      <c r="D462" s="81"/>
      <c r="E462" s="121"/>
      <c r="F462" s="88"/>
      <c r="G462" s="88"/>
      <c r="H462" s="84"/>
      <c r="I462" s="84"/>
      <c r="J462" s="91"/>
      <c r="K462" s="80"/>
      <c r="L462" s="80"/>
      <c r="M462" s="91"/>
    </row>
    <row r="463" spans="1:13" x14ac:dyDescent="0.25">
      <c r="A463" s="84"/>
      <c r="B463" s="81"/>
      <c r="C463" s="120"/>
      <c r="D463" s="81"/>
      <c r="E463" s="121"/>
      <c r="F463" s="88"/>
      <c r="G463" s="88"/>
      <c r="H463" s="84"/>
      <c r="I463" s="84"/>
      <c r="J463" s="91"/>
      <c r="K463" s="80"/>
      <c r="L463" s="80"/>
      <c r="M463" s="91"/>
    </row>
    <row r="464" spans="1:13" x14ac:dyDescent="0.25">
      <c r="A464" s="84"/>
      <c r="B464" s="81"/>
      <c r="C464" s="120"/>
      <c r="D464" s="81"/>
      <c r="E464" s="121"/>
      <c r="F464" s="88"/>
      <c r="G464" s="88"/>
      <c r="H464" s="84"/>
      <c r="I464" s="84"/>
      <c r="J464" s="91"/>
      <c r="K464" s="80"/>
      <c r="L464" s="80"/>
      <c r="M464" s="91"/>
    </row>
    <row r="465" spans="1:13" x14ac:dyDescent="0.25">
      <c r="A465" s="84"/>
      <c r="B465" s="81"/>
      <c r="C465" s="120"/>
      <c r="D465" s="81"/>
      <c r="E465" s="121"/>
      <c r="F465" s="88"/>
      <c r="G465" s="88"/>
      <c r="H465" s="84"/>
      <c r="I465" s="84"/>
      <c r="J465" s="91"/>
      <c r="K465" s="80"/>
      <c r="L465" s="80"/>
      <c r="M465" s="91"/>
    </row>
    <row r="466" spans="1:13" x14ac:dyDescent="0.25">
      <c r="A466" s="84"/>
      <c r="B466" s="81"/>
      <c r="C466" s="120"/>
      <c r="D466" s="81"/>
      <c r="E466" s="121"/>
      <c r="F466" s="88"/>
      <c r="G466" s="88"/>
      <c r="H466" s="84"/>
      <c r="I466" s="84"/>
      <c r="J466" s="91"/>
      <c r="K466" s="80"/>
      <c r="L466" s="80"/>
      <c r="M466" s="91"/>
    </row>
    <row r="467" spans="1:13" x14ac:dyDescent="0.25">
      <c r="A467" s="84"/>
      <c r="B467" s="81"/>
      <c r="C467" s="120"/>
      <c r="D467" s="81"/>
      <c r="E467" s="121"/>
      <c r="F467" s="88"/>
      <c r="G467" s="88"/>
      <c r="H467" s="84"/>
      <c r="I467" s="84"/>
      <c r="J467" s="91"/>
      <c r="K467" s="80"/>
      <c r="L467" s="80"/>
      <c r="M467" s="91"/>
    </row>
    <row r="468" spans="1:13" x14ac:dyDescent="0.25">
      <c r="A468" s="84"/>
      <c r="B468" s="81"/>
      <c r="C468" s="120"/>
      <c r="D468" s="81"/>
      <c r="E468" s="121"/>
      <c r="F468" s="88"/>
      <c r="G468" s="88"/>
      <c r="H468" s="84"/>
      <c r="I468" s="84"/>
      <c r="J468" s="91"/>
      <c r="K468" s="80"/>
      <c r="L468" s="80"/>
      <c r="M468" s="91"/>
    </row>
    <row r="469" spans="1:13" x14ac:dyDescent="0.25">
      <c r="A469" s="84"/>
      <c r="B469" s="81"/>
      <c r="C469" s="120"/>
      <c r="D469" s="81"/>
      <c r="E469" s="121"/>
      <c r="F469" s="88"/>
      <c r="G469" s="88"/>
      <c r="H469" s="84"/>
      <c r="I469" s="84"/>
      <c r="J469" s="91"/>
      <c r="K469" s="80"/>
      <c r="L469" s="80"/>
      <c r="M469" s="91"/>
    </row>
    <row r="470" spans="1:13" x14ac:dyDescent="0.25">
      <c r="A470" s="84"/>
      <c r="B470" s="81"/>
      <c r="C470" s="120"/>
      <c r="D470" s="81"/>
      <c r="E470" s="121"/>
      <c r="F470" s="88"/>
      <c r="G470" s="88"/>
      <c r="H470" s="84"/>
      <c r="I470" s="84"/>
      <c r="J470" s="91"/>
      <c r="K470" s="80"/>
      <c r="L470" s="80"/>
      <c r="M470" s="91"/>
    </row>
    <row r="471" spans="1:13" x14ac:dyDescent="0.25">
      <c r="A471" s="84"/>
      <c r="B471" s="81"/>
      <c r="C471" s="120"/>
      <c r="D471" s="81"/>
      <c r="E471" s="121"/>
      <c r="F471" s="88"/>
      <c r="G471" s="88"/>
      <c r="H471" s="84"/>
      <c r="I471" s="84"/>
      <c r="J471" s="91"/>
      <c r="K471" s="80"/>
      <c r="L471" s="80"/>
      <c r="M471" s="91"/>
    </row>
    <row r="472" spans="1:13" x14ac:dyDescent="0.25">
      <c r="A472" s="84"/>
      <c r="B472" s="81"/>
      <c r="C472" s="120"/>
      <c r="D472" s="81"/>
      <c r="E472" s="121"/>
      <c r="F472" s="88"/>
      <c r="G472" s="88"/>
      <c r="H472" s="84"/>
      <c r="I472" s="84"/>
      <c r="J472" s="91"/>
      <c r="K472" s="80"/>
      <c r="L472" s="80"/>
      <c r="M472" s="91"/>
    </row>
    <row r="473" spans="1:13" x14ac:dyDescent="0.25">
      <c r="A473" s="84"/>
      <c r="B473" s="81"/>
      <c r="C473" s="120"/>
      <c r="D473" s="81"/>
      <c r="E473" s="121"/>
      <c r="F473" s="88"/>
      <c r="G473" s="88"/>
      <c r="H473" s="84"/>
      <c r="I473" s="84"/>
      <c r="J473" s="91"/>
      <c r="K473" s="80"/>
      <c r="L473" s="80"/>
      <c r="M473" s="91"/>
    </row>
    <row r="474" spans="1:13" x14ac:dyDescent="0.25">
      <c r="A474" s="84"/>
      <c r="B474" s="81"/>
      <c r="C474" s="120"/>
      <c r="D474" s="81"/>
      <c r="E474" s="121"/>
      <c r="F474" s="88"/>
      <c r="G474" s="88"/>
      <c r="H474" s="84"/>
      <c r="I474" s="84"/>
      <c r="J474" s="91"/>
      <c r="K474" s="80"/>
      <c r="L474" s="80"/>
      <c r="M474" s="91"/>
    </row>
    <row r="475" spans="1:13" x14ac:dyDescent="0.25">
      <c r="A475" s="84"/>
      <c r="B475" s="81"/>
      <c r="C475" s="120"/>
      <c r="D475" s="81"/>
      <c r="E475" s="121"/>
      <c r="F475" s="88"/>
      <c r="G475" s="88"/>
      <c r="H475" s="84"/>
      <c r="I475" s="84"/>
      <c r="J475" s="91"/>
      <c r="K475" s="80"/>
      <c r="L475" s="80"/>
      <c r="M475" s="91"/>
    </row>
    <row r="476" spans="1:13" x14ac:dyDescent="0.25">
      <c r="A476" s="84"/>
      <c r="B476" s="81"/>
      <c r="C476" s="120"/>
      <c r="D476" s="81"/>
      <c r="E476" s="121"/>
      <c r="F476" s="88"/>
      <c r="G476" s="88"/>
      <c r="H476" s="84"/>
      <c r="I476" s="84"/>
      <c r="J476" s="91"/>
      <c r="K476" s="80"/>
      <c r="L476" s="80"/>
      <c r="M476" s="91"/>
    </row>
    <row r="477" spans="1:13" x14ac:dyDescent="0.25">
      <c r="A477" s="84"/>
      <c r="B477" s="81"/>
      <c r="C477" s="120"/>
      <c r="D477" s="81"/>
      <c r="E477" s="121"/>
      <c r="F477" s="88"/>
      <c r="G477" s="88"/>
      <c r="H477" s="84"/>
      <c r="I477" s="84"/>
      <c r="J477" s="91"/>
      <c r="K477" s="80"/>
      <c r="L477" s="80"/>
      <c r="M477" s="91"/>
    </row>
    <row r="478" spans="1:13" x14ac:dyDescent="0.25">
      <c r="A478" s="84"/>
      <c r="B478" s="81"/>
      <c r="C478" s="120"/>
      <c r="D478" s="81"/>
      <c r="E478" s="121"/>
      <c r="F478" s="88"/>
      <c r="G478" s="88"/>
      <c r="H478" s="84"/>
      <c r="I478" s="84"/>
      <c r="J478" s="91"/>
      <c r="K478" s="80"/>
      <c r="L478" s="80"/>
      <c r="M478" s="91"/>
    </row>
    <row r="479" spans="1:13" x14ac:dyDescent="0.25">
      <c r="A479" s="84"/>
      <c r="B479" s="81"/>
      <c r="C479" s="120"/>
      <c r="D479" s="81"/>
      <c r="E479" s="121"/>
      <c r="F479" s="88"/>
      <c r="G479" s="88"/>
      <c r="H479" s="84"/>
      <c r="I479" s="84"/>
      <c r="J479" s="91"/>
      <c r="K479" s="80"/>
      <c r="L479" s="80"/>
      <c r="M479" s="91"/>
    </row>
    <row r="480" spans="1:13" x14ac:dyDescent="0.25">
      <c r="A480" s="84"/>
      <c r="B480" s="81"/>
      <c r="C480" s="120"/>
      <c r="D480" s="81"/>
      <c r="E480" s="121"/>
      <c r="F480" s="88"/>
      <c r="G480" s="88"/>
      <c r="H480" s="84"/>
      <c r="I480" s="84"/>
      <c r="J480" s="91"/>
      <c r="K480" s="80"/>
      <c r="L480" s="80"/>
      <c r="M480" s="91"/>
    </row>
    <row r="481" spans="1:13" x14ac:dyDescent="0.25">
      <c r="A481" s="84"/>
      <c r="B481" s="81"/>
      <c r="C481" s="120"/>
      <c r="D481" s="81"/>
      <c r="E481" s="121"/>
      <c r="F481" s="88"/>
      <c r="G481" s="88"/>
      <c r="H481" s="84"/>
      <c r="I481" s="84"/>
      <c r="J481" s="91"/>
      <c r="K481" s="80"/>
      <c r="L481" s="80"/>
      <c r="M481" s="91"/>
    </row>
    <row r="482" spans="1:13" x14ac:dyDescent="0.25">
      <c r="A482" s="84"/>
      <c r="B482" s="81"/>
      <c r="C482" s="120"/>
      <c r="D482" s="81"/>
      <c r="E482" s="121"/>
      <c r="F482" s="88"/>
      <c r="G482" s="88"/>
      <c r="H482" s="84"/>
      <c r="I482" s="84"/>
      <c r="J482" s="91"/>
      <c r="K482" s="80"/>
      <c r="L482" s="80"/>
      <c r="M482" s="91"/>
    </row>
    <row r="483" spans="1:13" x14ac:dyDescent="0.25">
      <c r="A483" s="84"/>
      <c r="B483" s="81"/>
      <c r="C483" s="120"/>
      <c r="D483" s="81"/>
      <c r="E483" s="121"/>
      <c r="F483" s="88"/>
      <c r="G483" s="88"/>
      <c r="H483" s="84"/>
      <c r="I483" s="84"/>
      <c r="J483" s="91"/>
      <c r="K483" s="80"/>
      <c r="L483" s="80"/>
      <c r="M483" s="91"/>
    </row>
    <row r="484" spans="1:13" x14ac:dyDescent="0.25">
      <c r="A484" s="84"/>
      <c r="B484" s="81"/>
      <c r="C484" s="120"/>
      <c r="D484" s="81"/>
      <c r="E484" s="121"/>
      <c r="F484" s="88"/>
      <c r="G484" s="88"/>
      <c r="H484" s="84"/>
      <c r="I484" s="84"/>
      <c r="J484" s="91"/>
      <c r="K484" s="80"/>
      <c r="L484" s="80"/>
      <c r="M484" s="91"/>
    </row>
    <row r="485" spans="1:13" x14ac:dyDescent="0.25">
      <c r="A485" s="84"/>
      <c r="B485" s="81"/>
      <c r="C485" s="120"/>
      <c r="D485" s="81"/>
      <c r="E485" s="121"/>
      <c r="F485" s="88"/>
      <c r="G485" s="88"/>
      <c r="H485" s="84"/>
      <c r="I485" s="84"/>
      <c r="J485" s="91"/>
      <c r="K485" s="80"/>
      <c r="L485" s="80"/>
      <c r="M485" s="91"/>
    </row>
    <row r="486" spans="1:13" x14ac:dyDescent="0.25">
      <c r="A486" s="84"/>
      <c r="B486" s="81"/>
      <c r="C486" s="120"/>
      <c r="D486" s="81"/>
      <c r="E486" s="121"/>
      <c r="F486" s="88"/>
      <c r="G486" s="88"/>
      <c r="H486" s="84"/>
      <c r="I486" s="84"/>
      <c r="J486" s="91"/>
      <c r="K486" s="80"/>
      <c r="L486" s="80"/>
      <c r="M486" s="91"/>
    </row>
    <row r="487" spans="1:13" x14ac:dyDescent="0.25">
      <c r="A487" s="84"/>
      <c r="B487" s="81"/>
      <c r="C487" s="120"/>
      <c r="D487" s="81"/>
      <c r="E487" s="121"/>
      <c r="F487" s="88"/>
      <c r="G487" s="88"/>
      <c r="H487" s="84"/>
      <c r="I487" s="84"/>
      <c r="J487" s="91"/>
      <c r="K487" s="80"/>
      <c r="L487" s="80"/>
      <c r="M487" s="91"/>
    </row>
    <row r="488" spans="1:13" x14ac:dyDescent="0.25">
      <c r="A488" s="84"/>
      <c r="B488" s="81"/>
      <c r="C488" s="120"/>
      <c r="D488" s="81"/>
      <c r="E488" s="121"/>
      <c r="F488" s="88"/>
      <c r="G488" s="88"/>
      <c r="H488" s="84"/>
      <c r="I488" s="84"/>
      <c r="J488" s="91"/>
      <c r="K488" s="80"/>
      <c r="L488" s="80"/>
      <c r="M488" s="91"/>
    </row>
    <row r="489" spans="1:13" x14ac:dyDescent="0.25">
      <c r="A489" s="84"/>
      <c r="B489" s="81"/>
      <c r="C489" s="120"/>
      <c r="D489" s="81"/>
      <c r="E489" s="121"/>
      <c r="F489" s="88"/>
      <c r="G489" s="88"/>
      <c r="H489" s="84"/>
      <c r="I489" s="84"/>
      <c r="J489" s="91"/>
      <c r="K489" s="80"/>
      <c r="L489" s="80"/>
      <c r="M489" s="91"/>
    </row>
    <row r="490" spans="1:13" x14ac:dyDescent="0.25">
      <c r="A490" s="84"/>
      <c r="B490" s="81"/>
      <c r="C490" s="120"/>
      <c r="D490" s="81"/>
      <c r="E490" s="121"/>
      <c r="F490" s="88"/>
      <c r="G490" s="88"/>
      <c r="H490" s="84"/>
      <c r="I490" s="84"/>
      <c r="J490" s="91"/>
      <c r="K490" s="80"/>
      <c r="L490" s="80"/>
      <c r="M490" s="91"/>
    </row>
    <row r="491" spans="1:13" x14ac:dyDescent="0.25">
      <c r="A491" s="84"/>
      <c r="B491" s="81"/>
      <c r="C491" s="120"/>
      <c r="D491" s="81"/>
      <c r="E491" s="121"/>
      <c r="F491" s="88"/>
      <c r="G491" s="88"/>
      <c r="H491" s="84"/>
      <c r="I491" s="84"/>
      <c r="J491" s="91"/>
      <c r="K491" s="80"/>
      <c r="L491" s="80"/>
      <c r="M491" s="91"/>
    </row>
    <row r="492" spans="1:13" x14ac:dyDescent="0.25">
      <c r="A492" s="84"/>
      <c r="B492" s="81"/>
      <c r="C492" s="120"/>
      <c r="D492" s="81"/>
      <c r="E492" s="121"/>
      <c r="F492" s="88"/>
      <c r="G492" s="88"/>
      <c r="H492" s="84"/>
      <c r="I492" s="84"/>
      <c r="J492" s="91"/>
      <c r="K492" s="80"/>
      <c r="L492" s="80"/>
      <c r="M492" s="91"/>
    </row>
    <row r="493" spans="1:13" x14ac:dyDescent="0.25">
      <c r="A493" s="84"/>
      <c r="B493" s="81"/>
      <c r="C493" s="120"/>
      <c r="D493" s="81"/>
      <c r="E493" s="121"/>
      <c r="F493" s="88"/>
      <c r="G493" s="88"/>
      <c r="H493" s="84"/>
      <c r="I493" s="84"/>
      <c r="J493" s="91"/>
      <c r="K493" s="80"/>
      <c r="L493" s="80"/>
      <c r="M493" s="91"/>
    </row>
    <row r="494" spans="1:13" x14ac:dyDescent="0.25">
      <c r="A494" s="84"/>
      <c r="B494" s="81"/>
      <c r="C494" s="120"/>
      <c r="D494" s="81"/>
      <c r="E494" s="121"/>
      <c r="F494" s="88"/>
      <c r="G494" s="88"/>
      <c r="H494" s="84"/>
      <c r="I494" s="84"/>
      <c r="J494" s="91"/>
      <c r="K494" s="80"/>
      <c r="L494" s="80"/>
      <c r="M494" s="91"/>
    </row>
    <row r="495" spans="1:13" x14ac:dyDescent="0.25">
      <c r="A495" s="84"/>
      <c r="B495" s="81"/>
      <c r="C495" s="120"/>
      <c r="D495" s="81"/>
      <c r="E495" s="121"/>
      <c r="F495" s="88"/>
      <c r="G495" s="88"/>
      <c r="H495" s="84"/>
      <c r="I495" s="84"/>
      <c r="J495" s="91"/>
      <c r="K495" s="80"/>
      <c r="L495" s="80"/>
      <c r="M495" s="91"/>
    </row>
    <row r="496" spans="1:13" x14ac:dyDescent="0.25">
      <c r="A496" s="84"/>
      <c r="B496" s="81"/>
      <c r="C496" s="120"/>
      <c r="D496" s="81"/>
      <c r="E496" s="121"/>
      <c r="F496" s="88"/>
      <c r="G496" s="88"/>
      <c r="H496" s="84"/>
      <c r="I496" s="84"/>
      <c r="J496" s="91"/>
      <c r="K496" s="80"/>
      <c r="L496" s="80"/>
      <c r="M496" s="91"/>
    </row>
    <row r="497" spans="1:13" x14ac:dyDescent="0.25">
      <c r="A497" s="84"/>
      <c r="B497" s="81"/>
      <c r="C497" s="120"/>
      <c r="D497" s="81"/>
      <c r="E497" s="121"/>
      <c r="F497" s="88"/>
      <c r="G497" s="88"/>
      <c r="H497" s="84"/>
      <c r="I497" s="84"/>
      <c r="J497" s="91"/>
      <c r="K497" s="80"/>
      <c r="L497" s="80"/>
      <c r="M497" s="91"/>
    </row>
    <row r="498" spans="1:13" x14ac:dyDescent="0.25">
      <c r="A498" s="84"/>
      <c r="B498" s="81"/>
      <c r="C498" s="120"/>
      <c r="D498" s="81"/>
      <c r="E498" s="121"/>
      <c r="F498" s="88"/>
      <c r="G498" s="88"/>
      <c r="H498" s="84"/>
      <c r="I498" s="84"/>
      <c r="J498" s="91"/>
      <c r="K498" s="80"/>
      <c r="L498" s="80"/>
      <c r="M498" s="91"/>
    </row>
    <row r="499" spans="1:13" x14ac:dyDescent="0.25">
      <c r="A499" s="84"/>
      <c r="B499" s="81"/>
      <c r="C499" s="120"/>
      <c r="D499" s="81"/>
      <c r="E499" s="121"/>
      <c r="F499" s="88"/>
      <c r="G499" s="88"/>
      <c r="H499" s="84"/>
      <c r="I499" s="84"/>
      <c r="J499" s="91"/>
      <c r="K499" s="80"/>
      <c r="L499" s="80"/>
      <c r="M499" s="91"/>
    </row>
    <row r="500" spans="1:13" x14ac:dyDescent="0.25">
      <c r="A500" s="84"/>
      <c r="B500" s="81"/>
      <c r="C500" s="120"/>
      <c r="D500" s="81"/>
      <c r="E500" s="121"/>
      <c r="F500" s="88"/>
      <c r="G500" s="88"/>
      <c r="H500" s="84"/>
      <c r="I500" s="84"/>
      <c r="J500" s="91"/>
      <c r="K500" s="80"/>
      <c r="L500" s="80"/>
      <c r="M500" s="91"/>
    </row>
    <row r="501" spans="1:13" x14ac:dyDescent="0.25">
      <c r="A501" s="84"/>
      <c r="B501" s="81"/>
      <c r="C501" s="120"/>
      <c r="D501" s="81"/>
      <c r="E501" s="121"/>
      <c r="F501" s="88"/>
      <c r="G501" s="88"/>
      <c r="H501" s="84"/>
      <c r="I501" s="84"/>
      <c r="J501" s="91"/>
      <c r="K501" s="80"/>
      <c r="L501" s="80"/>
      <c r="M501" s="91"/>
    </row>
    <row r="502" spans="1:13" x14ac:dyDescent="0.25">
      <c r="A502" s="84"/>
      <c r="B502" s="81"/>
      <c r="C502" s="120"/>
      <c r="D502" s="81"/>
      <c r="E502" s="121"/>
      <c r="F502" s="88"/>
      <c r="G502" s="88"/>
      <c r="H502" s="84"/>
      <c r="I502" s="84"/>
      <c r="J502" s="91"/>
      <c r="K502" s="80"/>
      <c r="L502" s="80"/>
      <c r="M502" s="91"/>
    </row>
    <row r="503" spans="1:13" x14ac:dyDescent="0.25">
      <c r="A503" s="84"/>
      <c r="B503" s="81"/>
      <c r="C503" s="120"/>
      <c r="D503" s="81"/>
      <c r="E503" s="121"/>
      <c r="F503" s="88"/>
      <c r="G503" s="88"/>
      <c r="H503" s="84"/>
      <c r="I503" s="84"/>
      <c r="J503" s="91"/>
      <c r="K503" s="80"/>
      <c r="L503" s="80"/>
      <c r="M503" s="91"/>
    </row>
    <row r="504" spans="1:13" x14ac:dyDescent="0.25">
      <c r="A504" s="84"/>
      <c r="B504" s="81"/>
      <c r="C504" s="120"/>
      <c r="D504" s="81"/>
      <c r="E504" s="121"/>
      <c r="F504" s="88"/>
      <c r="G504" s="88"/>
      <c r="H504" s="84"/>
      <c r="I504" s="84"/>
      <c r="J504" s="91"/>
      <c r="K504" s="80"/>
      <c r="L504" s="80"/>
      <c r="M504" s="91"/>
    </row>
    <row r="505" spans="1:13" x14ac:dyDescent="0.25">
      <c r="A505" s="84"/>
      <c r="B505" s="81"/>
      <c r="C505" s="120"/>
      <c r="D505" s="81"/>
      <c r="E505" s="121"/>
      <c r="F505" s="88"/>
      <c r="G505" s="88"/>
      <c r="H505" s="84"/>
      <c r="I505" s="84"/>
      <c r="J505" s="91"/>
      <c r="K505" s="80"/>
      <c r="L505" s="80"/>
      <c r="M505" s="91"/>
    </row>
    <row r="506" spans="1:13" x14ac:dyDescent="0.25">
      <c r="A506" s="84"/>
      <c r="B506" s="81"/>
      <c r="C506" s="120"/>
      <c r="D506" s="81"/>
      <c r="E506" s="121"/>
      <c r="F506" s="88"/>
      <c r="G506" s="88"/>
      <c r="H506" s="84"/>
      <c r="I506" s="84"/>
      <c r="J506" s="91"/>
      <c r="K506" s="80"/>
      <c r="L506" s="80"/>
      <c r="M506" s="91"/>
    </row>
    <row r="507" spans="1:13" x14ac:dyDescent="0.25">
      <c r="A507" s="84"/>
      <c r="B507" s="81"/>
      <c r="C507" s="120"/>
      <c r="D507" s="81"/>
      <c r="E507" s="121"/>
      <c r="F507" s="88"/>
      <c r="G507" s="88"/>
      <c r="H507" s="84"/>
      <c r="I507" s="84"/>
      <c r="J507" s="91"/>
      <c r="K507" s="80"/>
      <c r="L507" s="80"/>
      <c r="M507" s="91"/>
    </row>
    <row r="508" spans="1:13" x14ac:dyDescent="0.25">
      <c r="A508" s="84"/>
      <c r="B508" s="81"/>
      <c r="C508" s="120"/>
      <c r="D508" s="81"/>
      <c r="E508" s="121"/>
      <c r="F508" s="88"/>
      <c r="G508" s="88"/>
      <c r="H508" s="84"/>
      <c r="I508" s="84"/>
      <c r="J508" s="91"/>
      <c r="K508" s="80"/>
      <c r="L508" s="80"/>
      <c r="M508" s="91"/>
    </row>
    <row r="509" spans="1:13" x14ac:dyDescent="0.25">
      <c r="A509" s="84"/>
      <c r="B509" s="81"/>
      <c r="C509" s="120"/>
      <c r="D509" s="81"/>
      <c r="E509" s="121"/>
      <c r="F509" s="88"/>
      <c r="G509" s="88"/>
      <c r="H509" s="84"/>
      <c r="I509" s="84"/>
      <c r="J509" s="91"/>
      <c r="K509" s="80"/>
      <c r="L509" s="80"/>
      <c r="M509" s="91"/>
    </row>
    <row r="510" spans="1:13" x14ac:dyDescent="0.25">
      <c r="A510" s="84"/>
      <c r="B510" s="81"/>
      <c r="C510" s="120"/>
      <c r="D510" s="81"/>
      <c r="E510" s="121"/>
      <c r="F510" s="88"/>
      <c r="G510" s="88"/>
      <c r="H510" s="84"/>
      <c r="I510" s="84"/>
      <c r="J510" s="91"/>
      <c r="K510" s="80"/>
      <c r="L510" s="80"/>
      <c r="M510" s="91"/>
    </row>
    <row r="511" spans="1:13" x14ac:dyDescent="0.25">
      <c r="A511" s="84"/>
      <c r="B511" s="81"/>
      <c r="C511" s="120"/>
      <c r="D511" s="81"/>
      <c r="E511" s="121"/>
      <c r="F511" s="88"/>
      <c r="G511" s="88"/>
      <c r="H511" s="84"/>
      <c r="I511" s="84"/>
      <c r="J511" s="91"/>
      <c r="K511" s="80"/>
      <c r="L511" s="80"/>
      <c r="M511" s="91"/>
    </row>
    <row r="512" spans="1:13" x14ac:dyDescent="0.25">
      <c r="A512" s="84"/>
      <c r="B512" s="81"/>
      <c r="C512" s="120"/>
      <c r="D512" s="81"/>
      <c r="E512" s="121"/>
      <c r="F512" s="88"/>
      <c r="G512" s="88"/>
      <c r="H512" s="84"/>
      <c r="I512" s="84"/>
      <c r="J512" s="91"/>
      <c r="K512" s="80"/>
      <c r="L512" s="80"/>
      <c r="M512" s="91"/>
    </row>
    <row r="513" spans="1:13" x14ac:dyDescent="0.25">
      <c r="A513" s="84"/>
      <c r="B513" s="81"/>
      <c r="C513" s="120"/>
      <c r="D513" s="81"/>
      <c r="E513" s="121"/>
      <c r="F513" s="88"/>
      <c r="G513" s="88"/>
      <c r="H513" s="84"/>
      <c r="I513" s="84"/>
      <c r="J513" s="91"/>
      <c r="K513" s="80"/>
      <c r="L513" s="80"/>
      <c r="M513" s="91"/>
    </row>
    <row r="514" spans="1:13" x14ac:dyDescent="0.25">
      <c r="A514" s="84"/>
      <c r="B514" s="81"/>
      <c r="C514" s="120"/>
      <c r="D514" s="81"/>
      <c r="E514" s="121"/>
      <c r="F514" s="88"/>
      <c r="G514" s="88"/>
      <c r="H514" s="84"/>
      <c r="I514" s="84"/>
      <c r="J514" s="91"/>
      <c r="K514" s="80"/>
      <c r="L514" s="80"/>
      <c r="M514" s="91"/>
    </row>
    <row r="515" spans="1:13" x14ac:dyDescent="0.25">
      <c r="A515" s="84"/>
      <c r="B515" s="81"/>
      <c r="C515" s="120"/>
      <c r="D515" s="81"/>
      <c r="E515" s="121"/>
      <c r="F515" s="88"/>
      <c r="G515" s="88"/>
      <c r="H515" s="84"/>
      <c r="I515" s="84"/>
      <c r="J515" s="91"/>
      <c r="K515" s="80"/>
      <c r="L515" s="80"/>
      <c r="M515" s="91"/>
    </row>
    <row r="516" spans="1:13" x14ac:dyDescent="0.25">
      <c r="A516" s="84"/>
      <c r="B516" s="81"/>
      <c r="C516" s="120"/>
      <c r="D516" s="81"/>
      <c r="E516" s="121"/>
      <c r="F516" s="88"/>
      <c r="G516" s="88"/>
      <c r="H516" s="84"/>
      <c r="I516" s="84"/>
      <c r="J516" s="91"/>
      <c r="K516" s="80"/>
      <c r="L516" s="80"/>
      <c r="M516" s="91"/>
    </row>
    <row r="517" spans="1:13" x14ac:dyDescent="0.25">
      <c r="A517" s="84"/>
      <c r="B517" s="81"/>
      <c r="C517" s="120"/>
      <c r="D517" s="81"/>
      <c r="E517" s="121"/>
      <c r="F517" s="88"/>
      <c r="G517" s="88"/>
      <c r="H517" s="84"/>
      <c r="I517" s="84"/>
      <c r="J517" s="91"/>
      <c r="K517" s="80"/>
      <c r="L517" s="80"/>
      <c r="M517" s="91"/>
    </row>
    <row r="518" spans="1:13" x14ac:dyDescent="0.25">
      <c r="A518" s="84"/>
      <c r="B518" s="81"/>
      <c r="C518" s="120"/>
      <c r="D518" s="81"/>
      <c r="E518" s="121"/>
      <c r="F518" s="88"/>
      <c r="G518" s="88"/>
      <c r="H518" s="84"/>
      <c r="I518" s="84"/>
      <c r="J518" s="91"/>
      <c r="K518" s="80"/>
      <c r="L518" s="80"/>
      <c r="M518" s="91"/>
    </row>
    <row r="519" spans="1:13" x14ac:dyDescent="0.25">
      <c r="A519" s="84"/>
      <c r="B519" s="81"/>
      <c r="C519" s="120"/>
      <c r="D519" s="81"/>
      <c r="E519" s="121"/>
      <c r="F519" s="88"/>
      <c r="G519" s="88"/>
      <c r="H519" s="84"/>
      <c r="I519" s="84"/>
      <c r="J519" s="91"/>
      <c r="K519" s="80"/>
      <c r="L519" s="80"/>
      <c r="M519" s="91"/>
    </row>
    <row r="520" spans="1:13" x14ac:dyDescent="0.25">
      <c r="A520" s="84"/>
      <c r="B520" s="81"/>
      <c r="C520" s="120"/>
      <c r="D520" s="81"/>
      <c r="E520" s="121"/>
      <c r="F520" s="88"/>
      <c r="G520" s="88"/>
      <c r="H520" s="84"/>
      <c r="I520" s="84"/>
      <c r="J520" s="91"/>
      <c r="K520" s="80"/>
      <c r="L520" s="80"/>
      <c r="M520" s="91"/>
    </row>
    <row r="521" spans="1:13" x14ac:dyDescent="0.25">
      <c r="A521" s="84"/>
      <c r="B521" s="81"/>
      <c r="C521" s="120"/>
      <c r="D521" s="81"/>
      <c r="E521" s="121"/>
      <c r="F521" s="88"/>
      <c r="G521" s="88"/>
      <c r="H521" s="84"/>
      <c r="I521" s="84"/>
      <c r="J521" s="91"/>
      <c r="K521" s="80"/>
      <c r="L521" s="80"/>
      <c r="M521" s="91"/>
    </row>
    <row r="522" spans="1:13" x14ac:dyDescent="0.25">
      <c r="A522" s="84"/>
      <c r="B522" s="81"/>
      <c r="C522" s="120"/>
      <c r="D522" s="81"/>
      <c r="E522" s="121"/>
      <c r="F522" s="88"/>
      <c r="G522" s="88"/>
      <c r="H522" s="84"/>
      <c r="I522" s="84"/>
      <c r="J522" s="91"/>
      <c r="K522" s="80"/>
      <c r="L522" s="80"/>
      <c r="M522" s="91"/>
    </row>
    <row r="523" spans="1:13" x14ac:dyDescent="0.25">
      <c r="A523" s="84"/>
      <c r="B523" s="81"/>
      <c r="C523" s="120"/>
      <c r="D523" s="81"/>
      <c r="E523" s="121"/>
      <c r="F523" s="88"/>
      <c r="G523" s="88"/>
      <c r="H523" s="84"/>
      <c r="I523" s="84"/>
      <c r="J523" s="91"/>
      <c r="K523" s="80"/>
      <c r="L523" s="80"/>
      <c r="M523" s="91"/>
    </row>
    <row r="524" spans="1:13" x14ac:dyDescent="0.25">
      <c r="A524" s="84"/>
      <c r="B524" s="81"/>
      <c r="C524" s="120"/>
      <c r="D524" s="81"/>
      <c r="E524" s="121"/>
      <c r="F524" s="88"/>
      <c r="G524" s="88"/>
      <c r="H524" s="84"/>
      <c r="I524" s="84"/>
      <c r="J524" s="91"/>
      <c r="K524" s="80"/>
      <c r="L524" s="80"/>
      <c r="M524" s="91"/>
    </row>
    <row r="525" spans="1:13" x14ac:dyDescent="0.25">
      <c r="A525" s="84"/>
      <c r="B525" s="81"/>
      <c r="C525" s="120"/>
      <c r="D525" s="81"/>
      <c r="E525" s="121"/>
      <c r="F525" s="88"/>
      <c r="G525" s="88"/>
      <c r="H525" s="84"/>
      <c r="I525" s="84"/>
      <c r="J525" s="91"/>
      <c r="K525" s="80"/>
      <c r="L525" s="80"/>
      <c r="M525" s="91"/>
    </row>
    <row r="526" spans="1:13" x14ac:dyDescent="0.25">
      <c r="A526" s="84"/>
      <c r="B526" s="81"/>
      <c r="C526" s="120"/>
      <c r="D526" s="81"/>
      <c r="E526" s="121"/>
      <c r="F526" s="88"/>
      <c r="G526" s="88"/>
      <c r="H526" s="84"/>
      <c r="I526" s="84"/>
      <c r="J526" s="91"/>
      <c r="K526" s="80"/>
      <c r="L526" s="80"/>
      <c r="M526" s="91"/>
    </row>
    <row r="527" spans="1:13" x14ac:dyDescent="0.25">
      <c r="A527" s="84"/>
      <c r="B527" s="81"/>
      <c r="C527" s="120"/>
      <c r="D527" s="81"/>
      <c r="E527" s="121"/>
      <c r="F527" s="88"/>
      <c r="G527" s="88"/>
      <c r="H527" s="84"/>
      <c r="I527" s="84"/>
      <c r="J527" s="91"/>
      <c r="K527" s="80"/>
      <c r="L527" s="80"/>
      <c r="M527" s="91"/>
    </row>
    <row r="528" spans="1:13" x14ac:dyDescent="0.25">
      <c r="A528" s="84"/>
      <c r="B528" s="81"/>
      <c r="C528" s="120"/>
      <c r="D528" s="81"/>
      <c r="E528" s="121"/>
      <c r="F528" s="88"/>
      <c r="G528" s="88"/>
      <c r="H528" s="84"/>
      <c r="I528" s="84"/>
      <c r="J528" s="91"/>
      <c r="K528" s="80"/>
      <c r="L528" s="80"/>
      <c r="M528" s="91"/>
    </row>
    <row r="529" spans="1:13" x14ac:dyDescent="0.25">
      <c r="A529" s="84"/>
      <c r="B529" s="81"/>
      <c r="C529" s="120"/>
      <c r="D529" s="81"/>
      <c r="E529" s="121"/>
      <c r="F529" s="88"/>
      <c r="G529" s="88"/>
      <c r="H529" s="84"/>
      <c r="I529" s="84"/>
      <c r="J529" s="91"/>
      <c r="K529" s="80"/>
      <c r="L529" s="80"/>
      <c r="M529" s="91"/>
    </row>
    <row r="530" spans="1:13" x14ac:dyDescent="0.25">
      <c r="A530" s="84"/>
      <c r="B530" s="81"/>
      <c r="C530" s="120"/>
      <c r="D530" s="81"/>
      <c r="E530" s="121"/>
      <c r="F530" s="88"/>
      <c r="G530" s="88"/>
      <c r="H530" s="84"/>
      <c r="I530" s="84"/>
      <c r="J530" s="91"/>
      <c r="K530" s="80"/>
      <c r="L530" s="80"/>
      <c r="M530" s="91"/>
    </row>
    <row r="531" spans="1:13" x14ac:dyDescent="0.25">
      <c r="A531" s="84"/>
      <c r="B531" s="81"/>
      <c r="C531" s="120"/>
      <c r="D531" s="81"/>
      <c r="E531" s="121"/>
      <c r="F531" s="88"/>
      <c r="G531" s="88"/>
      <c r="H531" s="84"/>
      <c r="I531" s="84"/>
      <c r="J531" s="91"/>
      <c r="K531" s="80"/>
      <c r="L531" s="80"/>
      <c r="M531" s="91"/>
    </row>
    <row r="532" spans="1:13" x14ac:dyDescent="0.25">
      <c r="A532" s="84"/>
      <c r="B532" s="81"/>
      <c r="C532" s="120"/>
      <c r="D532" s="81"/>
      <c r="E532" s="121"/>
      <c r="F532" s="88"/>
      <c r="G532" s="88"/>
      <c r="H532" s="84"/>
      <c r="I532" s="84"/>
      <c r="J532" s="91"/>
      <c r="K532" s="80"/>
      <c r="L532" s="80"/>
      <c r="M532" s="91"/>
    </row>
    <row r="533" spans="1:13" x14ac:dyDescent="0.25">
      <c r="A533" s="84"/>
      <c r="B533" s="81"/>
      <c r="C533" s="120"/>
      <c r="D533" s="81"/>
      <c r="E533" s="121"/>
      <c r="F533" s="88"/>
      <c r="G533" s="88"/>
      <c r="H533" s="84"/>
      <c r="I533" s="84"/>
      <c r="J533" s="91"/>
      <c r="K533" s="80"/>
      <c r="L533" s="80"/>
      <c r="M533" s="91"/>
    </row>
    <row r="534" spans="1:13" x14ac:dyDescent="0.25">
      <c r="A534" s="84"/>
      <c r="B534" s="81"/>
      <c r="C534" s="120"/>
      <c r="D534" s="81"/>
      <c r="E534" s="121"/>
      <c r="F534" s="88"/>
      <c r="G534" s="88"/>
      <c r="H534" s="84"/>
      <c r="I534" s="84"/>
      <c r="J534" s="91"/>
      <c r="K534" s="80"/>
      <c r="L534" s="80"/>
      <c r="M534" s="91"/>
    </row>
    <row r="535" spans="1:13" x14ac:dyDescent="0.25">
      <c r="A535" s="84"/>
      <c r="B535" s="81"/>
      <c r="C535" s="120"/>
      <c r="D535" s="81"/>
      <c r="E535" s="121"/>
      <c r="F535" s="88"/>
      <c r="G535" s="88"/>
      <c r="H535" s="84"/>
      <c r="I535" s="84"/>
      <c r="J535" s="91"/>
      <c r="K535" s="80"/>
      <c r="L535" s="80"/>
      <c r="M535" s="91"/>
    </row>
    <row r="536" spans="1:13" x14ac:dyDescent="0.25">
      <c r="A536" s="84"/>
      <c r="B536" s="81"/>
      <c r="C536" s="120"/>
      <c r="D536" s="81"/>
      <c r="E536" s="121"/>
      <c r="F536" s="88"/>
      <c r="G536" s="88"/>
      <c r="H536" s="84"/>
      <c r="I536" s="84"/>
      <c r="J536" s="91"/>
      <c r="K536" s="80"/>
      <c r="L536" s="80"/>
      <c r="M536" s="91"/>
    </row>
    <row r="537" spans="1:13" x14ac:dyDescent="0.25">
      <c r="A537" s="84"/>
      <c r="B537" s="81"/>
      <c r="C537" s="120"/>
      <c r="D537" s="81"/>
      <c r="E537" s="121"/>
      <c r="F537" s="88"/>
      <c r="G537" s="88"/>
      <c r="H537" s="84"/>
      <c r="I537" s="84"/>
      <c r="J537" s="91"/>
      <c r="K537" s="80"/>
      <c r="L537" s="80"/>
      <c r="M537" s="91"/>
    </row>
    <row r="538" spans="1:13" x14ac:dyDescent="0.25">
      <c r="A538" s="84"/>
      <c r="B538" s="81"/>
      <c r="C538" s="120"/>
      <c r="D538" s="81"/>
      <c r="E538" s="121"/>
      <c r="F538" s="88"/>
      <c r="G538" s="88"/>
      <c r="H538" s="84"/>
      <c r="I538" s="84"/>
      <c r="J538" s="91"/>
      <c r="K538" s="80"/>
      <c r="L538" s="80"/>
      <c r="M538" s="91"/>
    </row>
    <row r="539" spans="1:13" x14ac:dyDescent="0.25">
      <c r="A539" s="84"/>
      <c r="B539" s="81"/>
      <c r="C539" s="120"/>
      <c r="D539" s="81"/>
      <c r="E539" s="121"/>
      <c r="F539" s="88"/>
      <c r="G539" s="88"/>
      <c r="H539" s="84"/>
      <c r="I539" s="84"/>
      <c r="J539" s="91"/>
      <c r="K539" s="80"/>
      <c r="L539" s="80"/>
      <c r="M539" s="91"/>
    </row>
    <row r="540" spans="1:13" x14ac:dyDescent="0.25">
      <c r="A540" s="84"/>
      <c r="B540" s="81"/>
      <c r="C540" s="120"/>
      <c r="D540" s="81"/>
      <c r="E540" s="121"/>
      <c r="F540" s="88"/>
      <c r="G540" s="88"/>
      <c r="H540" s="84"/>
      <c r="I540" s="84"/>
      <c r="J540" s="91"/>
      <c r="K540" s="80"/>
      <c r="L540" s="80"/>
      <c r="M540" s="91"/>
    </row>
    <row r="541" spans="1:13" x14ac:dyDescent="0.25">
      <c r="A541" s="84"/>
      <c r="B541" s="81"/>
      <c r="C541" s="120"/>
      <c r="D541" s="81"/>
      <c r="E541" s="121"/>
      <c r="F541" s="88"/>
      <c r="G541" s="88"/>
      <c r="H541" s="84"/>
      <c r="I541" s="84"/>
      <c r="J541" s="91"/>
      <c r="K541" s="80"/>
      <c r="L541" s="80"/>
      <c r="M541" s="91"/>
    </row>
    <row r="542" spans="1:13" x14ac:dyDescent="0.25">
      <c r="A542" s="84"/>
      <c r="B542" s="81"/>
      <c r="C542" s="120"/>
      <c r="D542" s="81"/>
      <c r="E542" s="121"/>
      <c r="F542" s="88"/>
      <c r="G542" s="88"/>
      <c r="H542" s="84"/>
      <c r="I542" s="84"/>
      <c r="J542" s="91"/>
      <c r="K542" s="80"/>
      <c r="L542" s="80"/>
      <c r="M542" s="91"/>
    </row>
    <row r="543" spans="1:13" x14ac:dyDescent="0.25">
      <c r="A543" s="84"/>
      <c r="B543" s="81"/>
      <c r="C543" s="120"/>
      <c r="D543" s="81"/>
      <c r="E543" s="121"/>
      <c r="F543" s="88"/>
      <c r="G543" s="88"/>
      <c r="H543" s="84"/>
      <c r="I543" s="84"/>
      <c r="J543" s="91"/>
      <c r="K543" s="80"/>
      <c r="L543" s="80"/>
      <c r="M543" s="91"/>
    </row>
    <row r="544" spans="1:13" x14ac:dyDescent="0.25">
      <c r="A544" s="84"/>
      <c r="B544" s="81"/>
      <c r="C544" s="120"/>
      <c r="D544" s="81"/>
      <c r="E544" s="121"/>
      <c r="F544" s="88"/>
      <c r="G544" s="88"/>
      <c r="H544" s="84"/>
      <c r="I544" s="84"/>
      <c r="J544" s="91"/>
      <c r="K544" s="80"/>
      <c r="L544" s="80"/>
      <c r="M544" s="91"/>
    </row>
    <row r="545" spans="1:13" x14ac:dyDescent="0.25">
      <c r="A545" s="84"/>
      <c r="B545" s="81"/>
      <c r="C545" s="120"/>
      <c r="D545" s="81"/>
      <c r="E545" s="121"/>
      <c r="F545" s="88"/>
      <c r="G545" s="88"/>
      <c r="H545" s="84"/>
      <c r="I545" s="84"/>
      <c r="J545" s="91"/>
      <c r="K545" s="80"/>
      <c r="L545" s="80"/>
      <c r="M545" s="91"/>
    </row>
    <row r="546" spans="1:13" x14ac:dyDescent="0.25">
      <c r="A546" s="84"/>
      <c r="B546" s="81"/>
      <c r="C546" s="120"/>
      <c r="D546" s="81"/>
      <c r="E546" s="121"/>
      <c r="F546" s="88"/>
      <c r="G546" s="88"/>
      <c r="H546" s="84"/>
      <c r="I546" s="84"/>
      <c r="J546" s="91"/>
      <c r="K546" s="80"/>
      <c r="L546" s="80"/>
      <c r="M546" s="91"/>
    </row>
    <row r="547" spans="1:13" x14ac:dyDescent="0.25">
      <c r="A547" s="84"/>
      <c r="B547" s="81"/>
      <c r="C547" s="120"/>
      <c r="D547" s="81"/>
      <c r="E547" s="121"/>
      <c r="F547" s="88"/>
      <c r="G547" s="88"/>
      <c r="H547" s="84"/>
      <c r="I547" s="84"/>
      <c r="J547" s="91"/>
      <c r="K547" s="80"/>
      <c r="L547" s="80"/>
      <c r="M547" s="91"/>
    </row>
    <row r="548" spans="1:13" x14ac:dyDescent="0.25">
      <c r="A548" s="84"/>
      <c r="B548" s="81"/>
      <c r="C548" s="120"/>
      <c r="D548" s="81"/>
      <c r="E548" s="121"/>
      <c r="F548" s="88"/>
      <c r="G548" s="88"/>
      <c r="H548" s="84"/>
      <c r="I548" s="84"/>
      <c r="J548" s="91"/>
      <c r="K548" s="80"/>
      <c r="L548" s="80"/>
      <c r="M548" s="91"/>
    </row>
    <row r="549" spans="1:13" x14ac:dyDescent="0.25">
      <c r="A549" s="84"/>
      <c r="B549" s="81"/>
      <c r="C549" s="120"/>
      <c r="D549" s="81"/>
      <c r="E549" s="121"/>
      <c r="F549" s="88"/>
      <c r="G549" s="88"/>
      <c r="H549" s="84"/>
      <c r="I549" s="84"/>
      <c r="J549" s="91"/>
      <c r="K549" s="80"/>
      <c r="L549" s="80"/>
      <c r="M549" s="91"/>
    </row>
    <row r="550" spans="1:13" x14ac:dyDescent="0.25">
      <c r="A550" s="84"/>
      <c r="B550" s="81"/>
      <c r="C550" s="120"/>
      <c r="D550" s="81"/>
      <c r="E550" s="121"/>
      <c r="F550" s="88"/>
      <c r="G550" s="88"/>
      <c r="H550" s="84"/>
      <c r="I550" s="84"/>
      <c r="J550" s="91"/>
      <c r="K550" s="80"/>
      <c r="L550" s="80"/>
      <c r="M550" s="91"/>
    </row>
    <row r="551" spans="1:13" x14ac:dyDescent="0.25">
      <c r="A551" s="84"/>
      <c r="B551" s="81"/>
      <c r="C551" s="120"/>
      <c r="D551" s="81"/>
      <c r="E551" s="121"/>
      <c r="F551" s="88"/>
      <c r="G551" s="88"/>
      <c r="H551" s="84"/>
      <c r="I551" s="84"/>
      <c r="J551" s="91"/>
      <c r="K551" s="80"/>
      <c r="L551" s="80"/>
      <c r="M551" s="91"/>
    </row>
    <row r="552" spans="1:13" x14ac:dyDescent="0.25">
      <c r="A552" s="84"/>
      <c r="B552" s="81"/>
      <c r="C552" s="120"/>
      <c r="D552" s="81"/>
      <c r="E552" s="121"/>
      <c r="F552" s="88"/>
      <c r="G552" s="88"/>
      <c r="H552" s="84"/>
      <c r="I552" s="84"/>
      <c r="J552" s="91"/>
      <c r="K552" s="80"/>
      <c r="L552" s="80"/>
      <c r="M552" s="91"/>
    </row>
    <row r="553" spans="1:13" x14ac:dyDescent="0.25">
      <c r="A553" s="84"/>
      <c r="B553" s="81"/>
      <c r="C553" s="120"/>
      <c r="D553" s="81"/>
      <c r="E553" s="121"/>
      <c r="F553" s="88"/>
      <c r="G553" s="88"/>
      <c r="H553" s="84"/>
      <c r="I553" s="84"/>
      <c r="J553" s="91"/>
      <c r="K553" s="80"/>
      <c r="L553" s="80"/>
      <c r="M553" s="91"/>
    </row>
    <row r="554" spans="1:13" x14ac:dyDescent="0.25">
      <c r="A554" s="84"/>
      <c r="B554" s="81"/>
      <c r="C554" s="120"/>
      <c r="D554" s="81"/>
      <c r="E554" s="121"/>
      <c r="F554" s="88"/>
      <c r="G554" s="88"/>
      <c r="H554" s="84"/>
      <c r="I554" s="84"/>
      <c r="J554" s="91"/>
      <c r="K554" s="80"/>
      <c r="L554" s="80"/>
      <c r="M554" s="91"/>
    </row>
    <row r="555" spans="1:13" x14ac:dyDescent="0.25">
      <c r="A555" s="84"/>
      <c r="B555" s="81"/>
      <c r="C555" s="120"/>
      <c r="D555" s="81"/>
      <c r="E555" s="121"/>
      <c r="F555" s="88"/>
      <c r="G555" s="88"/>
      <c r="H555" s="84"/>
      <c r="I555" s="84"/>
      <c r="J555" s="91"/>
      <c r="K555" s="80"/>
      <c r="L555" s="80"/>
      <c r="M555" s="91"/>
    </row>
    <row r="556" spans="1:13" x14ac:dyDescent="0.25">
      <c r="A556" s="84"/>
      <c r="B556" s="81"/>
      <c r="C556" s="120"/>
      <c r="D556" s="81"/>
      <c r="E556" s="121"/>
      <c r="F556" s="88"/>
      <c r="G556" s="88"/>
      <c r="H556" s="84"/>
      <c r="I556" s="84"/>
      <c r="J556" s="91"/>
      <c r="K556" s="80"/>
      <c r="L556" s="80"/>
      <c r="M556" s="91"/>
    </row>
    <row r="557" spans="1:13" x14ac:dyDescent="0.25">
      <c r="A557" s="84"/>
      <c r="B557" s="81"/>
      <c r="C557" s="120"/>
      <c r="D557" s="81"/>
      <c r="E557" s="121"/>
      <c r="F557" s="88"/>
      <c r="G557" s="88"/>
      <c r="H557" s="84"/>
      <c r="I557" s="84"/>
      <c r="J557" s="91"/>
      <c r="K557" s="80"/>
      <c r="L557" s="80"/>
      <c r="M557" s="91"/>
    </row>
    <row r="558" spans="1:13" x14ac:dyDescent="0.25">
      <c r="A558" s="84"/>
      <c r="B558" s="81"/>
      <c r="C558" s="120"/>
      <c r="D558" s="81"/>
      <c r="E558" s="121"/>
      <c r="F558" s="88"/>
      <c r="G558" s="88"/>
      <c r="H558" s="84"/>
      <c r="I558" s="84"/>
      <c r="J558" s="91"/>
      <c r="K558" s="80"/>
      <c r="L558" s="80"/>
      <c r="M558" s="91"/>
    </row>
    <row r="559" spans="1:13" x14ac:dyDescent="0.25">
      <c r="A559" s="84"/>
      <c r="B559" s="81"/>
      <c r="C559" s="120"/>
      <c r="D559" s="81"/>
      <c r="E559" s="121"/>
      <c r="F559" s="88"/>
      <c r="G559" s="88"/>
      <c r="H559" s="84"/>
      <c r="I559" s="84"/>
      <c r="J559" s="91"/>
      <c r="K559" s="80"/>
      <c r="L559" s="80"/>
      <c r="M559" s="91"/>
    </row>
    <row r="560" spans="1:13" x14ac:dyDescent="0.25">
      <c r="A560" s="84"/>
      <c r="B560" s="81"/>
      <c r="C560" s="120"/>
      <c r="D560" s="81"/>
      <c r="E560" s="121"/>
      <c r="F560" s="88"/>
      <c r="G560" s="88"/>
      <c r="H560" s="84"/>
      <c r="I560" s="84"/>
      <c r="J560" s="91"/>
      <c r="K560" s="80"/>
      <c r="L560" s="80"/>
      <c r="M560" s="91"/>
    </row>
    <row r="561" spans="1:13" x14ac:dyDescent="0.25">
      <c r="A561" s="84"/>
      <c r="B561" s="81"/>
      <c r="C561" s="120"/>
      <c r="D561" s="81"/>
      <c r="E561" s="121"/>
      <c r="F561" s="88"/>
      <c r="G561" s="88"/>
      <c r="H561" s="84"/>
      <c r="I561" s="84"/>
      <c r="J561" s="91"/>
      <c r="K561" s="80"/>
      <c r="L561" s="80"/>
      <c r="M561" s="91"/>
    </row>
    <row r="562" spans="1:13" x14ac:dyDescent="0.25">
      <c r="A562" s="84"/>
      <c r="B562" s="81"/>
      <c r="C562" s="120"/>
      <c r="D562" s="81"/>
      <c r="E562" s="121"/>
      <c r="F562" s="88"/>
      <c r="G562" s="88"/>
      <c r="H562" s="84"/>
      <c r="I562" s="84"/>
      <c r="J562" s="91"/>
      <c r="K562" s="80"/>
      <c r="L562" s="80"/>
      <c r="M562" s="91"/>
    </row>
    <row r="563" spans="1:13" x14ac:dyDescent="0.25">
      <c r="A563" s="84"/>
      <c r="B563" s="81"/>
      <c r="C563" s="120"/>
      <c r="D563" s="81"/>
      <c r="E563" s="121"/>
      <c r="F563" s="88"/>
      <c r="G563" s="88"/>
      <c r="H563" s="84"/>
      <c r="I563" s="84"/>
      <c r="J563" s="91"/>
      <c r="K563" s="80"/>
      <c r="L563" s="80"/>
      <c r="M563" s="91"/>
    </row>
    <row r="564" spans="1:13" x14ac:dyDescent="0.25">
      <c r="A564" s="84"/>
      <c r="B564" s="81"/>
      <c r="C564" s="120"/>
      <c r="D564" s="81"/>
      <c r="E564" s="121"/>
      <c r="F564" s="88"/>
      <c r="G564" s="88"/>
      <c r="H564" s="84"/>
      <c r="I564" s="84"/>
      <c r="J564" s="91"/>
      <c r="K564" s="80"/>
      <c r="L564" s="80"/>
      <c r="M564" s="91"/>
    </row>
    <row r="565" spans="1:13" x14ac:dyDescent="0.25">
      <c r="A565" s="84"/>
      <c r="B565" s="81"/>
      <c r="C565" s="120"/>
      <c r="D565" s="81"/>
      <c r="E565" s="121"/>
      <c r="F565" s="88"/>
      <c r="G565" s="88"/>
      <c r="H565" s="84"/>
      <c r="I565" s="84"/>
      <c r="J565" s="91"/>
      <c r="K565" s="80"/>
      <c r="L565" s="80"/>
      <c r="M565" s="91"/>
    </row>
    <row r="566" spans="1:13" x14ac:dyDescent="0.25">
      <c r="A566" s="84"/>
      <c r="B566" s="81"/>
      <c r="C566" s="120"/>
      <c r="D566" s="81"/>
      <c r="E566" s="121"/>
      <c r="F566" s="88"/>
      <c r="G566" s="88"/>
      <c r="H566" s="84"/>
      <c r="I566" s="84"/>
      <c r="J566" s="91"/>
      <c r="K566" s="80"/>
      <c r="L566" s="80"/>
      <c r="M566" s="91"/>
    </row>
    <row r="567" spans="1:13" x14ac:dyDescent="0.25">
      <c r="A567" s="84"/>
      <c r="B567" s="81"/>
      <c r="C567" s="120"/>
      <c r="D567" s="81"/>
      <c r="E567" s="121"/>
      <c r="F567" s="88"/>
      <c r="G567" s="88"/>
      <c r="H567" s="84"/>
      <c r="I567" s="84"/>
      <c r="J567" s="91"/>
      <c r="K567" s="80"/>
      <c r="L567" s="80"/>
      <c r="M567" s="91"/>
    </row>
    <row r="568" spans="1:13" x14ac:dyDescent="0.25">
      <c r="A568" s="84"/>
      <c r="B568" s="81"/>
      <c r="C568" s="120"/>
      <c r="D568" s="81"/>
      <c r="E568" s="121"/>
      <c r="F568" s="88"/>
      <c r="G568" s="88"/>
      <c r="H568" s="84"/>
      <c r="I568" s="84"/>
      <c r="J568" s="91"/>
      <c r="K568" s="80"/>
      <c r="L568" s="80"/>
      <c r="M568" s="91"/>
    </row>
    <row r="569" spans="1:13" x14ac:dyDescent="0.25">
      <c r="A569" s="84"/>
      <c r="B569" s="81"/>
      <c r="C569" s="120"/>
      <c r="D569" s="81"/>
      <c r="E569" s="121"/>
      <c r="F569" s="88"/>
      <c r="G569" s="88"/>
      <c r="H569" s="84"/>
      <c r="I569" s="84"/>
      <c r="J569" s="91"/>
      <c r="K569" s="80"/>
      <c r="L569" s="80"/>
      <c r="M569" s="91"/>
    </row>
    <row r="570" spans="1:13" x14ac:dyDescent="0.25">
      <c r="A570" s="84"/>
      <c r="B570" s="81"/>
      <c r="C570" s="120"/>
      <c r="D570" s="81"/>
      <c r="E570" s="121"/>
      <c r="F570" s="88"/>
      <c r="G570" s="88"/>
      <c r="H570" s="84"/>
      <c r="I570" s="84"/>
      <c r="J570" s="91"/>
      <c r="K570" s="80"/>
      <c r="L570" s="80"/>
      <c r="M570" s="91"/>
    </row>
    <row r="571" spans="1:13" x14ac:dyDescent="0.25">
      <c r="A571" s="84"/>
      <c r="B571" s="81"/>
      <c r="C571" s="120"/>
      <c r="D571" s="81"/>
      <c r="E571" s="121"/>
      <c r="F571" s="88"/>
      <c r="G571" s="88"/>
      <c r="H571" s="84"/>
      <c r="I571" s="84"/>
      <c r="J571" s="91"/>
      <c r="K571" s="80"/>
      <c r="L571" s="80"/>
      <c r="M571" s="91"/>
    </row>
    <row r="572" spans="1:13" x14ac:dyDescent="0.25">
      <c r="A572" s="84"/>
      <c r="B572" s="81"/>
      <c r="C572" s="120"/>
      <c r="D572" s="81"/>
      <c r="E572" s="121"/>
      <c r="F572" s="88"/>
      <c r="G572" s="88"/>
      <c r="H572" s="84"/>
      <c r="I572" s="84"/>
      <c r="J572" s="91"/>
      <c r="K572" s="80"/>
      <c r="L572" s="80"/>
      <c r="M572" s="91"/>
    </row>
    <row r="573" spans="1:13" x14ac:dyDescent="0.25">
      <c r="A573" s="84"/>
      <c r="B573" s="81"/>
      <c r="C573" s="120"/>
      <c r="D573" s="81"/>
      <c r="E573" s="121"/>
      <c r="F573" s="88"/>
      <c r="G573" s="88"/>
      <c r="H573" s="84"/>
      <c r="I573" s="84"/>
      <c r="J573" s="91"/>
      <c r="K573" s="80"/>
      <c r="L573" s="80"/>
      <c r="M573" s="91"/>
    </row>
    <row r="574" spans="1:13" x14ac:dyDescent="0.25">
      <c r="A574" s="84"/>
      <c r="B574" s="81"/>
      <c r="C574" s="120"/>
      <c r="D574" s="81"/>
      <c r="E574" s="121"/>
      <c r="F574" s="88"/>
      <c r="G574" s="88"/>
      <c r="H574" s="84"/>
      <c r="I574" s="84"/>
      <c r="J574" s="91"/>
      <c r="K574" s="80"/>
      <c r="L574" s="80"/>
      <c r="M574" s="91"/>
    </row>
    <row r="575" spans="1:13" x14ac:dyDescent="0.25">
      <c r="A575" s="84"/>
      <c r="B575" s="81"/>
      <c r="C575" s="120"/>
      <c r="D575" s="81"/>
      <c r="E575" s="121"/>
      <c r="F575" s="88"/>
      <c r="G575" s="88"/>
      <c r="H575" s="84"/>
      <c r="I575" s="84"/>
      <c r="J575" s="91"/>
      <c r="K575" s="80"/>
      <c r="L575" s="80"/>
      <c r="M575" s="91"/>
    </row>
    <row r="576" spans="1:13" x14ac:dyDescent="0.25">
      <c r="A576" s="84"/>
      <c r="B576" s="81"/>
      <c r="C576" s="120"/>
      <c r="D576" s="81"/>
      <c r="E576" s="121"/>
      <c r="F576" s="88"/>
      <c r="G576" s="88"/>
      <c r="H576" s="84"/>
      <c r="I576" s="84"/>
      <c r="J576" s="91"/>
      <c r="K576" s="80"/>
      <c r="L576" s="80"/>
      <c r="M576" s="91"/>
    </row>
    <row r="577" spans="1:13" x14ac:dyDescent="0.25">
      <c r="A577" s="84"/>
      <c r="B577" s="81"/>
      <c r="C577" s="120"/>
      <c r="D577" s="81"/>
      <c r="E577" s="121"/>
      <c r="F577" s="88"/>
      <c r="G577" s="88"/>
      <c r="H577" s="84"/>
      <c r="I577" s="84"/>
      <c r="J577" s="91"/>
      <c r="K577" s="80"/>
      <c r="L577" s="80"/>
      <c r="M577" s="91"/>
    </row>
    <row r="578" spans="1:13" x14ac:dyDescent="0.25">
      <c r="A578" s="84"/>
      <c r="B578" s="81"/>
      <c r="C578" s="120"/>
      <c r="D578" s="81"/>
      <c r="E578" s="121"/>
      <c r="F578" s="88"/>
      <c r="G578" s="88"/>
      <c r="H578" s="84"/>
      <c r="I578" s="84"/>
      <c r="J578" s="91"/>
      <c r="K578" s="80"/>
      <c r="L578" s="80"/>
      <c r="M578" s="91"/>
    </row>
    <row r="579" spans="1:13" x14ac:dyDescent="0.25">
      <c r="A579" s="84"/>
      <c r="B579" s="81"/>
      <c r="C579" s="120"/>
      <c r="D579" s="81"/>
      <c r="E579" s="121"/>
      <c r="F579" s="88"/>
      <c r="G579" s="88"/>
      <c r="H579" s="84"/>
      <c r="I579" s="84"/>
      <c r="J579" s="91"/>
      <c r="K579" s="80"/>
      <c r="L579" s="80"/>
      <c r="M579" s="91"/>
    </row>
    <row r="580" spans="1:13" x14ac:dyDescent="0.25">
      <c r="A580" s="84"/>
      <c r="B580" s="81"/>
      <c r="C580" s="120"/>
      <c r="D580" s="81"/>
      <c r="E580" s="121"/>
      <c r="F580" s="88"/>
      <c r="G580" s="88"/>
      <c r="H580" s="84"/>
      <c r="I580" s="84"/>
      <c r="J580" s="91"/>
      <c r="K580" s="80"/>
      <c r="L580" s="80"/>
      <c r="M580" s="91"/>
    </row>
    <row r="581" spans="1:13" x14ac:dyDescent="0.25">
      <c r="A581" s="84"/>
      <c r="B581" s="81"/>
      <c r="C581" s="120"/>
      <c r="D581" s="81"/>
      <c r="E581" s="121"/>
      <c r="F581" s="88"/>
      <c r="G581" s="88"/>
      <c r="H581" s="84"/>
      <c r="I581" s="84"/>
      <c r="J581" s="91"/>
      <c r="K581" s="80"/>
      <c r="L581" s="80"/>
      <c r="M581" s="91"/>
    </row>
    <row r="582" spans="1:13" x14ac:dyDescent="0.25">
      <c r="A582" s="84"/>
      <c r="B582" s="81"/>
      <c r="C582" s="120"/>
      <c r="D582" s="81"/>
      <c r="E582" s="121"/>
      <c r="F582" s="88"/>
      <c r="G582" s="88"/>
      <c r="H582" s="84"/>
      <c r="I582" s="84"/>
      <c r="J582" s="91"/>
      <c r="K582" s="80"/>
      <c r="L582" s="80"/>
      <c r="M582" s="91"/>
    </row>
    <row r="583" spans="1:13" x14ac:dyDescent="0.25">
      <c r="A583" s="84"/>
      <c r="B583" s="81"/>
      <c r="C583" s="120"/>
      <c r="D583" s="81"/>
      <c r="E583" s="121"/>
      <c r="F583" s="88"/>
      <c r="G583" s="88"/>
      <c r="H583" s="84"/>
      <c r="I583" s="84"/>
      <c r="J583" s="91"/>
      <c r="K583" s="80"/>
      <c r="L583" s="80"/>
      <c r="M583" s="91"/>
    </row>
    <row r="584" spans="1:13" x14ac:dyDescent="0.25">
      <c r="A584" s="84"/>
      <c r="B584" s="81"/>
      <c r="C584" s="120"/>
      <c r="D584" s="81"/>
      <c r="E584" s="121"/>
      <c r="F584" s="88"/>
      <c r="G584" s="88"/>
      <c r="H584" s="84"/>
      <c r="I584" s="84"/>
      <c r="J584" s="91"/>
      <c r="K584" s="80"/>
      <c r="L584" s="80"/>
      <c r="M584" s="91"/>
    </row>
    <row r="585" spans="1:13" x14ac:dyDescent="0.25">
      <c r="A585" s="84"/>
      <c r="B585" s="81"/>
      <c r="C585" s="120"/>
      <c r="D585" s="81"/>
      <c r="E585" s="121"/>
      <c r="F585" s="88"/>
      <c r="G585" s="88"/>
      <c r="H585" s="84"/>
      <c r="I585" s="84"/>
      <c r="J585" s="91"/>
      <c r="K585" s="80"/>
      <c r="L585" s="80"/>
      <c r="M585" s="91"/>
    </row>
    <row r="586" spans="1:13" x14ac:dyDescent="0.25">
      <c r="A586" s="84"/>
      <c r="B586" s="81"/>
      <c r="C586" s="120"/>
      <c r="D586" s="81"/>
      <c r="E586" s="121"/>
      <c r="F586" s="88"/>
      <c r="G586" s="88"/>
      <c r="H586" s="84"/>
      <c r="I586" s="84"/>
      <c r="J586" s="91"/>
      <c r="K586" s="80"/>
      <c r="L586" s="80"/>
      <c r="M586" s="91"/>
    </row>
    <row r="587" spans="1:13" x14ac:dyDescent="0.25">
      <c r="A587" s="84"/>
      <c r="B587" s="81"/>
      <c r="C587" s="120"/>
      <c r="D587" s="81"/>
      <c r="E587" s="121"/>
      <c r="F587" s="88"/>
      <c r="G587" s="88"/>
      <c r="H587" s="84"/>
      <c r="I587" s="84"/>
      <c r="J587" s="91"/>
      <c r="K587" s="80"/>
      <c r="L587" s="80"/>
      <c r="M587" s="91"/>
    </row>
    <row r="588" spans="1:13" x14ac:dyDescent="0.25">
      <c r="A588" s="84"/>
      <c r="B588" s="81"/>
      <c r="C588" s="120"/>
      <c r="D588" s="81"/>
      <c r="E588" s="121"/>
      <c r="F588" s="88"/>
      <c r="G588" s="88"/>
      <c r="H588" s="84"/>
      <c r="I588" s="84"/>
      <c r="J588" s="91"/>
      <c r="K588" s="80"/>
      <c r="L588" s="80"/>
      <c r="M588" s="91"/>
    </row>
    <row r="589" spans="1:13" x14ac:dyDescent="0.25">
      <c r="A589" s="84"/>
      <c r="B589" s="81"/>
      <c r="C589" s="120"/>
      <c r="D589" s="81"/>
      <c r="E589" s="121"/>
      <c r="F589" s="88"/>
      <c r="G589" s="88"/>
      <c r="H589" s="84"/>
      <c r="I589" s="84"/>
      <c r="J589" s="91"/>
      <c r="K589" s="80"/>
      <c r="L589" s="80"/>
      <c r="M589" s="91"/>
    </row>
    <row r="590" spans="1:13" x14ac:dyDescent="0.25">
      <c r="A590" s="84"/>
      <c r="B590" s="81"/>
      <c r="C590" s="120"/>
      <c r="D590" s="81"/>
      <c r="E590" s="121"/>
      <c r="F590" s="88"/>
      <c r="G590" s="88"/>
      <c r="H590" s="84"/>
      <c r="I590" s="84"/>
      <c r="J590" s="91"/>
      <c r="K590" s="80"/>
      <c r="L590" s="80"/>
      <c r="M590" s="91"/>
    </row>
    <row r="591" spans="1:13" x14ac:dyDescent="0.25">
      <c r="A591" s="84"/>
      <c r="B591" s="81"/>
      <c r="C591" s="120"/>
      <c r="D591" s="81"/>
      <c r="E591" s="121"/>
      <c r="F591" s="88"/>
      <c r="G591" s="88"/>
      <c r="H591" s="84"/>
      <c r="I591" s="84"/>
      <c r="J591" s="91"/>
      <c r="K591" s="80"/>
      <c r="L591" s="80"/>
      <c r="M591" s="91"/>
    </row>
    <row r="592" spans="1:13" x14ac:dyDescent="0.25">
      <c r="A592" s="84"/>
      <c r="B592" s="81"/>
      <c r="C592" s="120"/>
      <c r="D592" s="81"/>
      <c r="E592" s="121"/>
      <c r="F592" s="88"/>
      <c r="G592" s="88"/>
      <c r="H592" s="84"/>
      <c r="I592" s="84"/>
      <c r="J592" s="91"/>
      <c r="K592" s="80"/>
      <c r="L592" s="80"/>
      <c r="M592" s="91"/>
    </row>
    <row r="593" spans="1:13" x14ac:dyDescent="0.25">
      <c r="A593" s="84"/>
      <c r="B593" s="81"/>
      <c r="C593" s="120"/>
      <c r="D593" s="81"/>
      <c r="E593" s="121"/>
      <c r="F593" s="88"/>
      <c r="G593" s="88"/>
      <c r="H593" s="84"/>
      <c r="I593" s="84"/>
      <c r="J593" s="91"/>
      <c r="K593" s="80"/>
      <c r="L593" s="80"/>
      <c r="M593" s="91"/>
    </row>
    <row r="594" spans="1:13" x14ac:dyDescent="0.25">
      <c r="A594" s="84"/>
      <c r="B594" s="81"/>
      <c r="C594" s="120"/>
      <c r="D594" s="81"/>
      <c r="E594" s="121"/>
      <c r="F594" s="88"/>
      <c r="G594" s="88"/>
      <c r="H594" s="84"/>
      <c r="I594" s="84"/>
      <c r="J594" s="91"/>
      <c r="K594" s="80"/>
      <c r="L594" s="80"/>
      <c r="M594" s="91"/>
    </row>
    <row r="595" spans="1:13" x14ac:dyDescent="0.25">
      <c r="A595" s="84"/>
      <c r="B595" s="81"/>
      <c r="C595" s="120"/>
      <c r="D595" s="81"/>
      <c r="E595" s="121"/>
      <c r="F595" s="88"/>
      <c r="G595" s="88"/>
      <c r="H595" s="84"/>
      <c r="I595" s="84"/>
      <c r="J595" s="91"/>
      <c r="K595" s="80"/>
      <c r="L595" s="80"/>
      <c r="M595" s="91"/>
    </row>
    <row r="596" spans="1:13" x14ac:dyDescent="0.25">
      <c r="A596" s="84"/>
      <c r="B596" s="81"/>
      <c r="C596" s="120"/>
      <c r="D596" s="81"/>
      <c r="E596" s="121"/>
      <c r="F596" s="88"/>
      <c r="G596" s="88"/>
      <c r="H596" s="84"/>
      <c r="I596" s="84"/>
      <c r="J596" s="91"/>
      <c r="K596" s="80"/>
      <c r="L596" s="80"/>
      <c r="M596" s="91"/>
    </row>
    <row r="597" spans="1:13" x14ac:dyDescent="0.25">
      <c r="A597" s="84"/>
      <c r="B597" s="81"/>
      <c r="C597" s="120"/>
      <c r="D597" s="81"/>
      <c r="E597" s="121"/>
      <c r="F597" s="88"/>
      <c r="G597" s="88"/>
      <c r="H597" s="84"/>
      <c r="I597" s="84"/>
      <c r="J597" s="91"/>
      <c r="K597" s="80"/>
      <c r="L597" s="80"/>
      <c r="M597" s="91"/>
    </row>
    <row r="598" spans="1:13" x14ac:dyDescent="0.25">
      <c r="A598" s="84"/>
      <c r="B598" s="81"/>
      <c r="C598" s="120"/>
      <c r="D598" s="81"/>
      <c r="E598" s="121"/>
      <c r="F598" s="88"/>
      <c r="G598" s="88"/>
      <c r="H598" s="84"/>
      <c r="I598" s="84"/>
      <c r="J598" s="91"/>
      <c r="K598" s="80"/>
      <c r="L598" s="80"/>
      <c r="M598" s="91"/>
    </row>
    <row r="599" spans="1:13" x14ac:dyDescent="0.25">
      <c r="A599" s="84"/>
      <c r="B599" s="81"/>
      <c r="C599" s="120"/>
      <c r="D599" s="81"/>
      <c r="E599" s="121"/>
      <c r="F599" s="88"/>
      <c r="G599" s="88"/>
      <c r="H599" s="84"/>
      <c r="I599" s="84"/>
      <c r="J599" s="91"/>
      <c r="K599" s="80"/>
      <c r="L599" s="80"/>
      <c r="M599" s="91"/>
    </row>
    <row r="600" spans="1:13" x14ac:dyDescent="0.25">
      <c r="A600" s="84"/>
      <c r="B600" s="81"/>
      <c r="C600" s="120"/>
      <c r="D600" s="81"/>
      <c r="E600" s="121"/>
      <c r="F600" s="88"/>
      <c r="G600" s="88"/>
      <c r="H600" s="84"/>
      <c r="I600" s="84"/>
      <c r="J600" s="91"/>
      <c r="K600" s="80"/>
      <c r="L600" s="80"/>
      <c r="M600" s="91"/>
    </row>
    <row r="601" spans="1:13" x14ac:dyDescent="0.25">
      <c r="A601" s="84"/>
      <c r="B601" s="81"/>
      <c r="C601" s="120"/>
      <c r="D601" s="81"/>
      <c r="E601" s="121"/>
      <c r="F601" s="88"/>
      <c r="G601" s="88"/>
      <c r="H601" s="84"/>
      <c r="I601" s="84"/>
      <c r="J601" s="91"/>
      <c r="K601" s="80"/>
      <c r="L601" s="80"/>
      <c r="M601" s="91"/>
    </row>
    <row r="602" spans="1:13" x14ac:dyDescent="0.25">
      <c r="A602" s="84"/>
      <c r="B602" s="81"/>
      <c r="C602" s="120"/>
      <c r="D602" s="81"/>
      <c r="E602" s="121"/>
      <c r="F602" s="88"/>
      <c r="G602" s="88"/>
      <c r="H602" s="84"/>
      <c r="I602" s="84"/>
      <c r="J602" s="91"/>
      <c r="K602" s="80"/>
      <c r="L602" s="80"/>
      <c r="M602" s="91"/>
    </row>
    <row r="603" spans="1:13" x14ac:dyDescent="0.25">
      <c r="A603" s="84"/>
      <c r="B603" s="81"/>
      <c r="C603" s="120"/>
      <c r="D603" s="81"/>
      <c r="E603" s="121"/>
      <c r="F603" s="88"/>
      <c r="G603" s="88"/>
      <c r="H603" s="84"/>
      <c r="I603" s="84"/>
      <c r="J603" s="91"/>
      <c r="K603" s="80"/>
      <c r="L603" s="80"/>
      <c r="M603" s="91"/>
    </row>
    <row r="604" spans="1:13" x14ac:dyDescent="0.25">
      <c r="A604" s="84"/>
      <c r="B604" s="81"/>
      <c r="C604" s="120"/>
      <c r="D604" s="81"/>
      <c r="E604" s="121"/>
      <c r="F604" s="88"/>
      <c r="G604" s="88"/>
      <c r="H604" s="84"/>
      <c r="I604" s="84"/>
      <c r="J604" s="91"/>
      <c r="K604" s="80"/>
      <c r="L604" s="80"/>
      <c r="M604" s="91"/>
    </row>
    <row r="605" spans="1:13" x14ac:dyDescent="0.25">
      <c r="A605" s="84"/>
      <c r="B605" s="81"/>
      <c r="C605" s="120"/>
      <c r="D605" s="81"/>
      <c r="E605" s="121"/>
      <c r="F605" s="88"/>
      <c r="G605" s="88"/>
      <c r="H605" s="84"/>
      <c r="I605" s="84"/>
      <c r="J605" s="91"/>
      <c r="K605" s="80"/>
      <c r="L605" s="80"/>
      <c r="M605" s="91"/>
    </row>
    <row r="606" spans="1:13" x14ac:dyDescent="0.25">
      <c r="A606" s="84"/>
      <c r="B606" s="81"/>
      <c r="C606" s="120"/>
      <c r="D606" s="81"/>
      <c r="E606" s="121"/>
      <c r="F606" s="88"/>
      <c r="G606" s="88"/>
      <c r="H606" s="84"/>
      <c r="I606" s="84"/>
      <c r="J606" s="91"/>
      <c r="K606" s="80"/>
      <c r="L606" s="80"/>
      <c r="M606" s="91"/>
    </row>
    <row r="607" spans="1:13" x14ac:dyDescent="0.25">
      <c r="A607" s="84"/>
      <c r="B607" s="81"/>
      <c r="C607" s="120"/>
      <c r="D607" s="81"/>
      <c r="E607" s="121"/>
      <c r="F607" s="88"/>
      <c r="G607" s="88"/>
      <c r="H607" s="84"/>
      <c r="I607" s="84"/>
      <c r="J607" s="91"/>
      <c r="K607" s="80"/>
      <c r="L607" s="80"/>
      <c r="M607" s="91"/>
    </row>
    <row r="608" spans="1:13" x14ac:dyDescent="0.25">
      <c r="A608" s="84"/>
      <c r="B608" s="81"/>
      <c r="C608" s="120"/>
      <c r="D608" s="81"/>
      <c r="E608" s="121"/>
      <c r="F608" s="88"/>
      <c r="G608" s="88"/>
      <c r="H608" s="84"/>
      <c r="I608" s="84"/>
      <c r="J608" s="91"/>
      <c r="K608" s="80"/>
      <c r="L608" s="80"/>
      <c r="M608" s="91"/>
    </row>
    <row r="609" spans="1:13" x14ac:dyDescent="0.25">
      <c r="A609" s="84"/>
      <c r="B609" s="81"/>
      <c r="C609" s="120"/>
      <c r="D609" s="81"/>
      <c r="E609" s="121"/>
      <c r="F609" s="88"/>
      <c r="G609" s="88"/>
      <c r="H609" s="84"/>
      <c r="I609" s="84"/>
      <c r="J609" s="91"/>
      <c r="K609" s="80"/>
      <c r="L609" s="80"/>
      <c r="M609" s="91"/>
    </row>
    <row r="610" spans="1:13" x14ac:dyDescent="0.25">
      <c r="A610" s="84"/>
      <c r="B610" s="81"/>
      <c r="C610" s="120"/>
      <c r="D610" s="81"/>
      <c r="E610" s="121"/>
      <c r="F610" s="88"/>
      <c r="G610" s="88"/>
      <c r="H610" s="84"/>
      <c r="I610" s="84"/>
      <c r="J610" s="91"/>
      <c r="K610" s="80"/>
      <c r="L610" s="80"/>
      <c r="M610" s="91"/>
    </row>
    <row r="611" spans="1:13" x14ac:dyDescent="0.25">
      <c r="A611" s="84"/>
      <c r="B611" s="81"/>
      <c r="C611" s="120"/>
      <c r="D611" s="81"/>
      <c r="E611" s="121"/>
      <c r="F611" s="88"/>
      <c r="G611" s="88"/>
      <c r="H611" s="84"/>
      <c r="I611" s="84"/>
      <c r="J611" s="91"/>
      <c r="K611" s="80"/>
      <c r="L611" s="80"/>
      <c r="M611" s="91"/>
    </row>
    <row r="612" spans="1:13" x14ac:dyDescent="0.25">
      <c r="A612" s="84"/>
      <c r="B612" s="81"/>
      <c r="C612" s="120"/>
      <c r="D612" s="81"/>
      <c r="E612" s="121"/>
      <c r="F612" s="88"/>
      <c r="G612" s="88"/>
      <c r="H612" s="84"/>
      <c r="I612" s="84"/>
      <c r="J612" s="91"/>
      <c r="K612" s="80"/>
      <c r="L612" s="80"/>
      <c r="M612" s="91"/>
    </row>
    <row r="613" spans="1:13" x14ac:dyDescent="0.25">
      <c r="A613" s="84"/>
      <c r="B613" s="81"/>
      <c r="C613" s="120"/>
      <c r="D613" s="81"/>
      <c r="E613" s="121"/>
      <c r="F613" s="88"/>
      <c r="G613" s="88"/>
      <c r="H613" s="84"/>
      <c r="I613" s="84"/>
      <c r="J613" s="91"/>
      <c r="K613" s="80"/>
      <c r="L613" s="80"/>
      <c r="M613" s="91"/>
    </row>
    <row r="614" spans="1:13" x14ac:dyDescent="0.25">
      <c r="A614" s="84"/>
      <c r="B614" s="81"/>
      <c r="C614" s="120"/>
      <c r="D614" s="81"/>
      <c r="E614" s="121"/>
      <c r="F614" s="88"/>
      <c r="G614" s="88"/>
      <c r="H614" s="84"/>
      <c r="I614" s="84"/>
      <c r="J614" s="91"/>
      <c r="K614" s="80"/>
      <c r="L614" s="80"/>
      <c r="M614" s="91"/>
    </row>
    <row r="615" spans="1:13" x14ac:dyDescent="0.25">
      <c r="A615" s="84"/>
      <c r="B615" s="81"/>
      <c r="C615" s="120"/>
      <c r="D615" s="81"/>
      <c r="E615" s="121"/>
      <c r="F615" s="88"/>
      <c r="G615" s="88"/>
      <c r="H615" s="84"/>
      <c r="I615" s="84"/>
      <c r="J615" s="91"/>
      <c r="K615" s="80"/>
      <c r="L615" s="80"/>
      <c r="M615" s="91"/>
    </row>
    <row r="616" spans="1:13" x14ac:dyDescent="0.25">
      <c r="A616" s="84"/>
      <c r="B616" s="81"/>
      <c r="C616" s="120"/>
      <c r="D616" s="81"/>
      <c r="E616" s="121"/>
      <c r="F616" s="88"/>
      <c r="G616" s="88"/>
      <c r="H616" s="84"/>
      <c r="I616" s="84"/>
      <c r="J616" s="91"/>
      <c r="K616" s="80"/>
      <c r="L616" s="80"/>
      <c r="M616" s="91"/>
    </row>
    <row r="617" spans="1:13" x14ac:dyDescent="0.25">
      <c r="A617" s="84"/>
      <c r="B617" s="81"/>
      <c r="C617" s="120"/>
      <c r="D617" s="81"/>
      <c r="E617" s="121"/>
      <c r="F617" s="88"/>
      <c r="G617" s="88"/>
      <c r="H617" s="84"/>
      <c r="I617" s="84"/>
      <c r="J617" s="91"/>
      <c r="K617" s="80"/>
      <c r="L617" s="80"/>
      <c r="M617" s="91"/>
    </row>
    <row r="618" spans="1:13" x14ac:dyDescent="0.25">
      <c r="A618" s="84"/>
      <c r="B618" s="81"/>
      <c r="C618" s="120"/>
      <c r="D618" s="81"/>
      <c r="E618" s="121"/>
      <c r="F618" s="88"/>
      <c r="G618" s="88"/>
      <c r="H618" s="84"/>
      <c r="I618" s="84"/>
      <c r="J618" s="91"/>
      <c r="K618" s="80"/>
      <c r="L618" s="80"/>
      <c r="M618" s="91"/>
    </row>
    <row r="619" spans="1:13" x14ac:dyDescent="0.25">
      <c r="A619" s="84"/>
      <c r="B619" s="81"/>
      <c r="C619" s="120"/>
      <c r="D619" s="81"/>
      <c r="E619" s="121"/>
      <c r="F619" s="88"/>
      <c r="G619" s="88"/>
      <c r="H619" s="84"/>
      <c r="I619" s="84"/>
      <c r="J619" s="91"/>
      <c r="K619" s="80"/>
      <c r="L619" s="80"/>
      <c r="M619" s="91"/>
    </row>
    <row r="620" spans="1:13" x14ac:dyDescent="0.25">
      <c r="A620" s="84"/>
      <c r="B620" s="81"/>
      <c r="C620" s="120"/>
      <c r="D620" s="81"/>
      <c r="E620" s="121"/>
      <c r="F620" s="88"/>
      <c r="G620" s="88"/>
      <c r="H620" s="84"/>
      <c r="I620" s="84"/>
      <c r="J620" s="91"/>
      <c r="K620" s="80"/>
      <c r="L620" s="80"/>
      <c r="M620" s="91"/>
    </row>
    <row r="621" spans="1:13" x14ac:dyDescent="0.25">
      <c r="A621" s="84"/>
      <c r="B621" s="81"/>
      <c r="C621" s="120"/>
      <c r="D621" s="81"/>
      <c r="E621" s="121"/>
      <c r="F621" s="88"/>
      <c r="G621" s="88"/>
      <c r="H621" s="84"/>
      <c r="I621" s="84"/>
      <c r="J621" s="91"/>
      <c r="K621" s="80"/>
      <c r="L621" s="80"/>
      <c r="M621" s="91"/>
    </row>
    <row r="622" spans="1:13" x14ac:dyDescent="0.25">
      <c r="A622" s="84"/>
      <c r="B622" s="81"/>
      <c r="C622" s="120"/>
      <c r="D622" s="81"/>
      <c r="E622" s="121"/>
      <c r="F622" s="88"/>
      <c r="G622" s="88"/>
      <c r="H622" s="84"/>
      <c r="I622" s="84"/>
      <c r="J622" s="91"/>
      <c r="K622" s="80"/>
      <c r="L622" s="80"/>
      <c r="M622" s="91"/>
    </row>
    <row r="623" spans="1:13" x14ac:dyDescent="0.25">
      <c r="A623" s="84"/>
      <c r="B623" s="81"/>
      <c r="C623" s="120"/>
      <c r="D623" s="81"/>
      <c r="E623" s="121"/>
      <c r="F623" s="88"/>
      <c r="G623" s="88"/>
      <c r="H623" s="84"/>
      <c r="I623" s="84"/>
      <c r="J623" s="91"/>
      <c r="K623" s="80"/>
      <c r="L623" s="80"/>
      <c r="M623" s="91"/>
    </row>
    <row r="624" spans="1:13" x14ac:dyDescent="0.25">
      <c r="A624" s="84"/>
      <c r="B624" s="81"/>
      <c r="C624" s="120"/>
      <c r="D624" s="81"/>
      <c r="E624" s="121"/>
      <c r="F624" s="88"/>
      <c r="G624" s="88"/>
      <c r="H624" s="84"/>
      <c r="I624" s="84"/>
      <c r="J624" s="91"/>
      <c r="K624" s="80"/>
      <c r="L624" s="80"/>
      <c r="M624" s="91"/>
    </row>
    <row r="625" spans="1:13" x14ac:dyDescent="0.25">
      <c r="A625" s="84"/>
      <c r="B625" s="81"/>
      <c r="C625" s="120"/>
      <c r="D625" s="81"/>
      <c r="E625" s="121"/>
      <c r="F625" s="88"/>
      <c r="G625" s="88"/>
      <c r="H625" s="84"/>
      <c r="I625" s="84"/>
      <c r="J625" s="91"/>
      <c r="K625" s="80"/>
      <c r="L625" s="80"/>
      <c r="M625" s="91"/>
    </row>
    <row r="626" spans="1:13" x14ac:dyDescent="0.25">
      <c r="A626" s="84"/>
      <c r="B626" s="81"/>
      <c r="C626" s="120"/>
      <c r="D626" s="81"/>
      <c r="E626" s="121"/>
      <c r="F626" s="88"/>
      <c r="G626" s="88"/>
      <c r="H626" s="84"/>
      <c r="I626" s="84"/>
      <c r="J626" s="91"/>
      <c r="K626" s="80"/>
      <c r="L626" s="80"/>
      <c r="M626" s="91"/>
    </row>
    <row r="627" spans="1:13" x14ac:dyDescent="0.25">
      <c r="A627" s="84"/>
      <c r="B627" s="81"/>
      <c r="C627" s="120"/>
      <c r="D627" s="81"/>
      <c r="E627" s="121"/>
      <c r="F627" s="88"/>
      <c r="G627" s="88"/>
      <c r="H627" s="84"/>
      <c r="I627" s="84"/>
      <c r="J627" s="91"/>
      <c r="K627" s="80"/>
      <c r="L627" s="80"/>
      <c r="M627" s="91"/>
    </row>
    <row r="628" spans="1:13" x14ac:dyDescent="0.25">
      <c r="A628" s="84"/>
      <c r="B628" s="81"/>
      <c r="C628" s="120"/>
      <c r="D628" s="81"/>
      <c r="E628" s="121"/>
      <c r="F628" s="88"/>
      <c r="G628" s="88"/>
      <c r="H628" s="84"/>
      <c r="I628" s="84"/>
      <c r="J628" s="91"/>
      <c r="K628" s="80"/>
      <c r="L628" s="80"/>
      <c r="M628" s="91"/>
    </row>
    <row r="629" spans="1:13" x14ac:dyDescent="0.25">
      <c r="A629" s="84"/>
      <c r="B629" s="81"/>
      <c r="C629" s="120"/>
      <c r="D629" s="81"/>
      <c r="E629" s="121"/>
      <c r="F629" s="88"/>
      <c r="G629" s="88"/>
      <c r="H629" s="84"/>
      <c r="I629" s="84"/>
      <c r="J629" s="91"/>
      <c r="K629" s="80"/>
      <c r="L629" s="80"/>
      <c r="M629" s="91"/>
    </row>
    <row r="630" spans="1:13" x14ac:dyDescent="0.25">
      <c r="A630" s="84"/>
      <c r="B630" s="81"/>
      <c r="C630" s="120"/>
      <c r="D630" s="81"/>
      <c r="E630" s="121"/>
      <c r="F630" s="88"/>
      <c r="G630" s="88"/>
      <c r="H630" s="84"/>
      <c r="I630" s="84"/>
      <c r="J630" s="91"/>
      <c r="K630" s="80"/>
      <c r="L630" s="80"/>
      <c r="M630" s="91"/>
    </row>
    <row r="631" spans="1:13" x14ac:dyDescent="0.25">
      <c r="A631" s="84"/>
      <c r="B631" s="81"/>
      <c r="C631" s="120"/>
      <c r="D631" s="81"/>
      <c r="E631" s="121"/>
      <c r="F631" s="88"/>
      <c r="G631" s="88"/>
      <c r="H631" s="84"/>
      <c r="I631" s="84"/>
      <c r="J631" s="91"/>
      <c r="K631" s="80"/>
      <c r="L631" s="80"/>
      <c r="M631" s="91"/>
    </row>
    <row r="632" spans="1:13" x14ac:dyDescent="0.25">
      <c r="A632" s="84"/>
      <c r="B632" s="81"/>
      <c r="C632" s="120"/>
      <c r="D632" s="81"/>
      <c r="E632" s="121"/>
      <c r="F632" s="88"/>
      <c r="G632" s="88"/>
      <c r="H632" s="84"/>
      <c r="I632" s="84"/>
      <c r="J632" s="91"/>
      <c r="K632" s="80"/>
      <c r="L632" s="80"/>
      <c r="M632" s="91"/>
    </row>
    <row r="633" spans="1:13" x14ac:dyDescent="0.25">
      <c r="A633" s="84"/>
      <c r="B633" s="81"/>
      <c r="C633" s="120"/>
      <c r="D633" s="81"/>
      <c r="E633" s="121"/>
      <c r="F633" s="88"/>
      <c r="G633" s="88"/>
      <c r="H633" s="84"/>
      <c r="I633" s="84"/>
      <c r="J633" s="91"/>
      <c r="K633" s="80"/>
      <c r="L633" s="80"/>
      <c r="M633" s="91"/>
    </row>
    <row r="634" spans="1:13" x14ac:dyDescent="0.25">
      <c r="A634" s="84"/>
      <c r="B634" s="81"/>
      <c r="C634" s="120"/>
      <c r="D634" s="81"/>
      <c r="E634" s="121"/>
      <c r="F634" s="88"/>
      <c r="G634" s="88"/>
      <c r="H634" s="84"/>
      <c r="I634" s="84"/>
      <c r="J634" s="91"/>
      <c r="K634" s="80"/>
      <c r="L634" s="80"/>
      <c r="M634" s="91"/>
    </row>
    <row r="635" spans="1:13" x14ac:dyDescent="0.25">
      <c r="A635" s="84"/>
      <c r="B635" s="81"/>
      <c r="C635" s="120"/>
      <c r="D635" s="81"/>
      <c r="E635" s="121"/>
      <c r="F635" s="88"/>
      <c r="G635" s="88"/>
      <c r="H635" s="84"/>
      <c r="I635" s="84"/>
      <c r="J635" s="91"/>
      <c r="K635" s="80"/>
      <c r="L635" s="80"/>
      <c r="M635" s="91"/>
    </row>
    <row r="636" spans="1:13" x14ac:dyDescent="0.25">
      <c r="A636" s="84"/>
      <c r="B636" s="81"/>
      <c r="C636" s="120"/>
      <c r="D636" s="81"/>
      <c r="E636" s="121"/>
      <c r="F636" s="88"/>
      <c r="G636" s="88"/>
      <c r="H636" s="84"/>
      <c r="I636" s="84"/>
      <c r="J636" s="91"/>
      <c r="K636" s="80"/>
      <c r="L636" s="80"/>
      <c r="M636" s="91"/>
    </row>
    <row r="637" spans="1:13" x14ac:dyDescent="0.25">
      <c r="A637" s="84"/>
      <c r="B637" s="81"/>
      <c r="C637" s="120"/>
      <c r="D637" s="81"/>
      <c r="E637" s="121"/>
      <c r="F637" s="88"/>
      <c r="G637" s="88"/>
      <c r="H637" s="84"/>
      <c r="I637" s="84"/>
      <c r="J637" s="91"/>
      <c r="K637" s="80"/>
      <c r="L637" s="80"/>
      <c r="M637" s="91"/>
    </row>
    <row r="638" spans="1:13" x14ac:dyDescent="0.25">
      <c r="A638" s="84"/>
      <c r="B638" s="81"/>
      <c r="C638" s="120"/>
      <c r="D638" s="81"/>
      <c r="E638" s="121"/>
      <c r="F638" s="88"/>
      <c r="G638" s="88"/>
      <c r="H638" s="84"/>
      <c r="I638" s="84"/>
      <c r="J638" s="91"/>
      <c r="K638" s="80"/>
      <c r="L638" s="80"/>
      <c r="M638" s="91"/>
    </row>
    <row r="639" spans="1:13" x14ac:dyDescent="0.25">
      <c r="A639" s="84"/>
      <c r="B639" s="81"/>
      <c r="C639" s="120"/>
      <c r="D639" s="81"/>
      <c r="E639" s="121"/>
      <c r="F639" s="88"/>
      <c r="G639" s="88"/>
      <c r="H639" s="84"/>
      <c r="I639" s="84"/>
      <c r="J639" s="91"/>
      <c r="K639" s="80"/>
      <c r="L639" s="80"/>
      <c r="M639" s="91"/>
    </row>
    <row r="640" spans="1:13" x14ac:dyDescent="0.25">
      <c r="A640" s="84"/>
      <c r="B640" s="81"/>
      <c r="C640" s="120"/>
      <c r="D640" s="81"/>
      <c r="E640" s="121"/>
      <c r="F640" s="88"/>
      <c r="G640" s="88"/>
      <c r="H640" s="84"/>
      <c r="I640" s="84"/>
      <c r="J640" s="91"/>
      <c r="K640" s="80"/>
      <c r="L640" s="80"/>
      <c r="M640" s="91"/>
    </row>
    <row r="641" spans="1:13" x14ac:dyDescent="0.25">
      <c r="A641" s="84"/>
      <c r="B641" s="81"/>
      <c r="C641" s="120"/>
      <c r="D641" s="81"/>
      <c r="E641" s="121"/>
      <c r="F641" s="88"/>
      <c r="G641" s="88"/>
      <c r="H641" s="84"/>
      <c r="I641" s="84"/>
      <c r="J641" s="91"/>
      <c r="K641" s="80"/>
      <c r="L641" s="80"/>
      <c r="M641" s="91"/>
    </row>
    <row r="642" spans="1:13" x14ac:dyDescent="0.25">
      <c r="A642" s="84"/>
      <c r="B642" s="81"/>
      <c r="C642" s="120"/>
      <c r="D642" s="81"/>
      <c r="E642" s="121"/>
      <c r="F642" s="88"/>
      <c r="G642" s="88"/>
      <c r="H642" s="84"/>
      <c r="I642" s="84"/>
      <c r="J642" s="91"/>
      <c r="K642" s="80"/>
      <c r="L642" s="80"/>
      <c r="M642" s="91"/>
    </row>
    <row r="643" spans="1:13" x14ac:dyDescent="0.25">
      <c r="A643" s="84"/>
      <c r="B643" s="81"/>
      <c r="C643" s="120"/>
      <c r="D643" s="81"/>
      <c r="E643" s="121"/>
      <c r="F643" s="88"/>
      <c r="G643" s="88"/>
      <c r="H643" s="84"/>
      <c r="I643" s="84"/>
      <c r="J643" s="91"/>
      <c r="K643" s="80"/>
      <c r="L643" s="80"/>
      <c r="M643" s="91"/>
    </row>
    <row r="644" spans="1:13" x14ac:dyDescent="0.25">
      <c r="A644" s="84"/>
      <c r="B644" s="81"/>
      <c r="C644" s="120"/>
      <c r="D644" s="81"/>
      <c r="E644" s="121"/>
      <c r="F644" s="88"/>
      <c r="G644" s="88"/>
      <c r="H644" s="84"/>
      <c r="I644" s="84"/>
      <c r="J644" s="91"/>
      <c r="K644" s="80"/>
      <c r="L644" s="80"/>
      <c r="M644" s="91"/>
    </row>
    <row r="645" spans="1:13" x14ac:dyDescent="0.25">
      <c r="A645" s="84"/>
      <c r="B645" s="81"/>
      <c r="C645" s="120"/>
      <c r="D645" s="81"/>
      <c r="E645" s="121"/>
      <c r="F645" s="88"/>
      <c r="G645" s="88"/>
      <c r="H645" s="84"/>
      <c r="I645" s="84"/>
      <c r="J645" s="91"/>
      <c r="K645" s="80"/>
      <c r="L645" s="80"/>
      <c r="M645" s="91"/>
    </row>
    <row r="646" spans="1:13" x14ac:dyDescent="0.25">
      <c r="A646" s="84"/>
      <c r="B646" s="81"/>
      <c r="C646" s="120"/>
      <c r="D646" s="81"/>
      <c r="E646" s="121"/>
      <c r="F646" s="88"/>
      <c r="G646" s="88"/>
      <c r="H646" s="84"/>
      <c r="I646" s="84"/>
      <c r="J646" s="91"/>
      <c r="K646" s="80"/>
      <c r="L646" s="80"/>
      <c r="M646" s="91"/>
    </row>
    <row r="647" spans="1:13" x14ac:dyDescent="0.25">
      <c r="A647" s="84"/>
      <c r="B647" s="81"/>
      <c r="C647" s="120"/>
      <c r="D647" s="81"/>
      <c r="E647" s="121"/>
      <c r="F647" s="88"/>
      <c r="G647" s="88"/>
      <c r="H647" s="84"/>
      <c r="I647" s="84"/>
      <c r="J647" s="91"/>
      <c r="K647" s="80"/>
      <c r="L647" s="80"/>
      <c r="M647" s="91"/>
    </row>
    <row r="648" spans="1:13" x14ac:dyDescent="0.25">
      <c r="A648" s="84"/>
      <c r="B648" s="81"/>
      <c r="C648" s="120"/>
      <c r="D648" s="81"/>
      <c r="E648" s="121"/>
      <c r="F648" s="88"/>
      <c r="G648" s="88"/>
      <c r="H648" s="84"/>
      <c r="I648" s="84"/>
      <c r="J648" s="91"/>
      <c r="K648" s="80"/>
      <c r="L648" s="80"/>
      <c r="M648" s="91"/>
    </row>
    <row r="649" spans="1:13" x14ac:dyDescent="0.25">
      <c r="A649" s="84"/>
      <c r="B649" s="81"/>
      <c r="C649" s="120"/>
      <c r="D649" s="81"/>
      <c r="E649" s="121"/>
      <c r="F649" s="88"/>
      <c r="G649" s="88"/>
      <c r="H649" s="84"/>
      <c r="I649" s="84"/>
      <c r="J649" s="91"/>
      <c r="K649" s="80"/>
      <c r="L649" s="80"/>
      <c r="M649" s="91"/>
    </row>
    <row r="650" spans="1:13" x14ac:dyDescent="0.25">
      <c r="A650" s="84"/>
      <c r="B650" s="81"/>
      <c r="C650" s="120"/>
      <c r="D650" s="81"/>
      <c r="E650" s="121"/>
      <c r="F650" s="88"/>
      <c r="G650" s="88"/>
      <c r="H650" s="84"/>
      <c r="I650" s="84"/>
      <c r="J650" s="91"/>
      <c r="K650" s="80"/>
      <c r="L650" s="80"/>
      <c r="M650" s="91"/>
    </row>
    <row r="651" spans="1:13" x14ac:dyDescent="0.25">
      <c r="A651" s="84"/>
      <c r="B651" s="81"/>
      <c r="C651" s="120"/>
      <c r="D651" s="81"/>
      <c r="E651" s="121"/>
      <c r="F651" s="88"/>
      <c r="G651" s="88"/>
      <c r="H651" s="84"/>
      <c r="I651" s="84"/>
      <c r="J651" s="91"/>
      <c r="K651" s="80"/>
      <c r="L651" s="80"/>
      <c r="M651" s="91"/>
    </row>
    <row r="652" spans="1:13" x14ac:dyDescent="0.25">
      <c r="A652" s="84"/>
      <c r="B652" s="81"/>
      <c r="C652" s="120"/>
      <c r="D652" s="81"/>
      <c r="E652" s="121"/>
      <c r="F652" s="88"/>
      <c r="G652" s="88"/>
      <c r="H652" s="84"/>
      <c r="I652" s="84"/>
      <c r="J652" s="91"/>
      <c r="K652" s="80"/>
      <c r="L652" s="80"/>
      <c r="M652" s="91"/>
    </row>
    <row r="653" spans="1:13" x14ac:dyDescent="0.25">
      <c r="A653" s="84"/>
      <c r="B653" s="81"/>
      <c r="C653" s="120"/>
      <c r="D653" s="81"/>
      <c r="E653" s="121"/>
      <c r="F653" s="88"/>
      <c r="G653" s="88"/>
      <c r="H653" s="84"/>
      <c r="I653" s="84"/>
      <c r="J653" s="91"/>
      <c r="K653" s="80"/>
      <c r="L653" s="80"/>
      <c r="M653" s="91"/>
    </row>
    <row r="654" spans="1:13" x14ac:dyDescent="0.25">
      <c r="A654" s="84"/>
      <c r="B654" s="81"/>
      <c r="C654" s="120"/>
      <c r="D654" s="81"/>
      <c r="E654" s="121"/>
      <c r="F654" s="88"/>
      <c r="G654" s="88"/>
      <c r="H654" s="84"/>
      <c r="I654" s="84"/>
      <c r="J654" s="91"/>
      <c r="K654" s="80"/>
      <c r="L654" s="80"/>
      <c r="M654" s="91"/>
    </row>
    <row r="655" spans="1:13" x14ac:dyDescent="0.25">
      <c r="A655" s="84"/>
      <c r="B655" s="81"/>
      <c r="C655" s="120"/>
      <c r="D655" s="81"/>
      <c r="E655" s="121"/>
      <c r="F655" s="88"/>
      <c r="G655" s="88"/>
      <c r="H655" s="84"/>
      <c r="I655" s="84"/>
      <c r="J655" s="91"/>
      <c r="K655" s="80"/>
      <c r="L655" s="80"/>
      <c r="M655" s="91"/>
    </row>
    <row r="656" spans="1:13" x14ac:dyDescent="0.25">
      <c r="A656" s="84"/>
      <c r="B656" s="81"/>
      <c r="C656" s="120"/>
      <c r="D656" s="81"/>
      <c r="E656" s="121"/>
      <c r="F656" s="88"/>
      <c r="G656" s="88"/>
      <c r="H656" s="84"/>
      <c r="I656" s="84"/>
      <c r="J656" s="91"/>
      <c r="K656" s="80"/>
      <c r="L656" s="80"/>
      <c r="M656" s="91"/>
    </row>
    <row r="657" spans="1:13" x14ac:dyDescent="0.25">
      <c r="A657" s="84"/>
      <c r="B657" s="81"/>
      <c r="C657" s="120"/>
      <c r="D657" s="81"/>
      <c r="E657" s="121"/>
      <c r="F657" s="88"/>
      <c r="G657" s="88"/>
      <c r="H657" s="84"/>
      <c r="I657" s="84"/>
      <c r="J657" s="91"/>
      <c r="K657" s="80"/>
      <c r="L657" s="80"/>
      <c r="M657" s="91"/>
    </row>
    <row r="658" spans="1:13" x14ac:dyDescent="0.25">
      <c r="A658" s="84"/>
      <c r="B658" s="81"/>
      <c r="C658" s="120"/>
      <c r="D658" s="81"/>
      <c r="E658" s="121"/>
      <c r="F658" s="88"/>
      <c r="G658" s="88"/>
      <c r="H658" s="84"/>
      <c r="I658" s="84"/>
      <c r="J658" s="91"/>
      <c r="K658" s="80"/>
      <c r="L658" s="80"/>
      <c r="M658" s="91"/>
    </row>
    <row r="659" spans="1:13" x14ac:dyDescent="0.25">
      <c r="A659" s="84"/>
      <c r="B659" s="81"/>
      <c r="C659" s="120"/>
      <c r="D659" s="81"/>
      <c r="E659" s="121"/>
      <c r="F659" s="88"/>
      <c r="G659" s="88"/>
      <c r="H659" s="84"/>
      <c r="I659" s="84"/>
      <c r="J659" s="91"/>
      <c r="K659" s="80"/>
      <c r="L659" s="80"/>
      <c r="M659" s="91"/>
    </row>
    <row r="660" spans="1:13" x14ac:dyDescent="0.25">
      <c r="A660" s="84"/>
      <c r="B660" s="81"/>
      <c r="C660" s="120"/>
      <c r="D660" s="81"/>
      <c r="E660" s="121"/>
      <c r="F660" s="88"/>
      <c r="G660" s="88"/>
      <c r="H660" s="84"/>
      <c r="I660" s="84"/>
      <c r="J660" s="91"/>
      <c r="K660" s="80"/>
      <c r="L660" s="80"/>
      <c r="M660" s="91"/>
    </row>
    <row r="661" spans="1:13" x14ac:dyDescent="0.25">
      <c r="A661" s="84"/>
      <c r="B661" s="81"/>
      <c r="C661" s="120"/>
      <c r="D661" s="81"/>
      <c r="E661" s="121"/>
      <c r="F661" s="88"/>
      <c r="G661" s="88"/>
      <c r="H661" s="84"/>
      <c r="I661" s="84"/>
      <c r="J661" s="91"/>
      <c r="K661" s="80"/>
      <c r="L661" s="80"/>
      <c r="M661" s="91"/>
    </row>
    <row r="662" spans="1:13" x14ac:dyDescent="0.25">
      <c r="A662" s="84"/>
      <c r="B662" s="81"/>
      <c r="C662" s="120"/>
      <c r="D662" s="81"/>
      <c r="E662" s="121"/>
      <c r="F662" s="88"/>
      <c r="G662" s="88"/>
      <c r="H662" s="84"/>
      <c r="I662" s="84"/>
      <c r="J662" s="91"/>
      <c r="K662" s="80"/>
      <c r="L662" s="80"/>
      <c r="M662" s="91"/>
    </row>
    <row r="663" spans="1:13" x14ac:dyDescent="0.25">
      <c r="A663" s="84"/>
      <c r="B663" s="81"/>
      <c r="C663" s="120"/>
      <c r="D663" s="81"/>
      <c r="E663" s="121"/>
      <c r="F663" s="88"/>
      <c r="G663" s="88"/>
      <c r="H663" s="84"/>
      <c r="I663" s="84"/>
      <c r="J663" s="91"/>
      <c r="K663" s="80"/>
      <c r="L663" s="80"/>
      <c r="M663" s="91"/>
    </row>
    <row r="664" spans="1:13" x14ac:dyDescent="0.25">
      <c r="A664" s="84"/>
      <c r="B664" s="81"/>
      <c r="C664" s="120"/>
      <c r="D664" s="81"/>
      <c r="E664" s="121"/>
      <c r="F664" s="88"/>
      <c r="G664" s="88"/>
      <c r="H664" s="84"/>
      <c r="I664" s="84"/>
      <c r="J664" s="91"/>
      <c r="K664" s="80"/>
      <c r="L664" s="80"/>
      <c r="M664" s="91"/>
    </row>
    <row r="665" spans="1:13" x14ac:dyDescent="0.25">
      <c r="A665" s="84"/>
      <c r="B665" s="81"/>
      <c r="C665" s="120"/>
      <c r="D665" s="81"/>
      <c r="E665" s="121"/>
      <c r="F665" s="88"/>
      <c r="G665" s="88"/>
      <c r="H665" s="84"/>
      <c r="I665" s="84"/>
      <c r="J665" s="91"/>
      <c r="K665" s="80"/>
      <c r="L665" s="80"/>
      <c r="M665" s="91"/>
    </row>
    <row r="666" spans="1:13" x14ac:dyDescent="0.25">
      <c r="A666" s="84"/>
      <c r="B666" s="81"/>
      <c r="C666" s="120"/>
      <c r="D666" s="81"/>
      <c r="E666" s="121"/>
      <c r="F666" s="88"/>
      <c r="G666" s="88"/>
      <c r="H666" s="84"/>
      <c r="I666" s="84"/>
      <c r="J666" s="91"/>
      <c r="K666" s="80"/>
      <c r="L666" s="80"/>
      <c r="M666" s="91"/>
    </row>
    <row r="667" spans="1:13" x14ac:dyDescent="0.25">
      <c r="A667" s="84"/>
      <c r="B667" s="81"/>
      <c r="C667" s="120"/>
      <c r="D667" s="81"/>
      <c r="E667" s="121"/>
      <c r="F667" s="88"/>
      <c r="G667" s="88"/>
      <c r="H667" s="84"/>
      <c r="I667" s="84"/>
      <c r="J667" s="91"/>
      <c r="K667" s="80"/>
      <c r="L667" s="80"/>
      <c r="M667" s="91"/>
    </row>
    <row r="668" spans="1:13" x14ac:dyDescent="0.25">
      <c r="A668" s="84"/>
      <c r="B668" s="81"/>
      <c r="C668" s="120"/>
      <c r="D668" s="81"/>
      <c r="E668" s="121"/>
      <c r="F668" s="88"/>
      <c r="G668" s="88"/>
      <c r="H668" s="84"/>
      <c r="I668" s="84"/>
      <c r="J668" s="91"/>
      <c r="K668" s="80"/>
      <c r="L668" s="80"/>
      <c r="M668" s="91"/>
    </row>
    <row r="669" spans="1:13" x14ac:dyDescent="0.25">
      <c r="A669" s="84"/>
      <c r="B669" s="81"/>
      <c r="C669" s="120"/>
      <c r="D669" s="81"/>
      <c r="E669" s="121"/>
      <c r="F669" s="88"/>
      <c r="G669" s="88"/>
      <c r="H669" s="84"/>
      <c r="I669" s="84"/>
      <c r="J669" s="91"/>
      <c r="K669" s="80"/>
      <c r="L669" s="80"/>
      <c r="M669" s="91"/>
    </row>
    <row r="670" spans="1:13" x14ac:dyDescent="0.25">
      <c r="A670" s="84"/>
      <c r="B670" s="81"/>
      <c r="C670" s="120"/>
      <c r="D670" s="81"/>
      <c r="E670" s="121"/>
      <c r="F670" s="88"/>
      <c r="G670" s="88"/>
      <c r="H670" s="84"/>
      <c r="I670" s="84"/>
      <c r="J670" s="91"/>
      <c r="K670" s="80"/>
      <c r="L670" s="80"/>
      <c r="M670" s="91"/>
    </row>
    <row r="671" spans="1:13" x14ac:dyDescent="0.25">
      <c r="A671" s="84"/>
      <c r="B671" s="81"/>
      <c r="C671" s="120"/>
      <c r="D671" s="81"/>
      <c r="E671" s="121"/>
      <c r="F671" s="88"/>
      <c r="G671" s="88"/>
      <c r="H671" s="84"/>
      <c r="I671" s="84"/>
      <c r="J671" s="91"/>
      <c r="K671" s="80"/>
      <c r="L671" s="80"/>
      <c r="M671" s="91"/>
    </row>
    <row r="672" spans="1:13" x14ac:dyDescent="0.25">
      <c r="A672" s="84"/>
      <c r="B672" s="81"/>
      <c r="C672" s="120"/>
      <c r="D672" s="81"/>
      <c r="E672" s="121"/>
      <c r="F672" s="88"/>
      <c r="G672" s="88"/>
      <c r="H672" s="84"/>
      <c r="I672" s="84"/>
      <c r="J672" s="91"/>
      <c r="K672" s="80"/>
      <c r="L672" s="80"/>
      <c r="M672" s="91"/>
    </row>
    <row r="673" spans="1:13" x14ac:dyDescent="0.25">
      <c r="A673" s="84"/>
      <c r="B673" s="81"/>
      <c r="C673" s="120"/>
      <c r="D673" s="81"/>
      <c r="E673" s="121"/>
      <c r="F673" s="88"/>
      <c r="G673" s="88"/>
      <c r="H673" s="84"/>
      <c r="I673" s="84"/>
      <c r="J673" s="91"/>
      <c r="K673" s="80"/>
      <c r="L673" s="80"/>
      <c r="M673" s="91"/>
    </row>
    <row r="674" spans="1:13" x14ac:dyDescent="0.25">
      <c r="A674" s="84"/>
      <c r="B674" s="81"/>
      <c r="C674" s="120"/>
      <c r="D674" s="81"/>
      <c r="E674" s="121"/>
      <c r="F674" s="88"/>
      <c r="G674" s="88"/>
      <c r="H674" s="84"/>
      <c r="I674" s="84"/>
      <c r="J674" s="91"/>
      <c r="K674" s="80"/>
      <c r="L674" s="80"/>
      <c r="M674" s="91"/>
    </row>
    <row r="675" spans="1:13" x14ac:dyDescent="0.25">
      <c r="A675" s="84"/>
      <c r="B675" s="81"/>
      <c r="C675" s="120"/>
      <c r="D675" s="81"/>
      <c r="E675" s="121"/>
      <c r="F675" s="88"/>
      <c r="G675" s="88"/>
      <c r="H675" s="84"/>
      <c r="I675" s="84"/>
      <c r="J675" s="91"/>
      <c r="K675" s="80"/>
      <c r="L675" s="80"/>
      <c r="M675" s="91"/>
    </row>
    <row r="676" spans="1:13" x14ac:dyDescent="0.25">
      <c r="A676" s="84"/>
      <c r="B676" s="81"/>
      <c r="C676" s="120"/>
      <c r="D676" s="81"/>
      <c r="E676" s="121"/>
      <c r="F676" s="88"/>
      <c r="G676" s="88"/>
      <c r="H676" s="84"/>
      <c r="I676" s="84"/>
      <c r="J676" s="91"/>
      <c r="K676" s="80"/>
      <c r="L676" s="80"/>
      <c r="M676" s="91"/>
    </row>
    <row r="677" spans="1:13" x14ac:dyDescent="0.25">
      <c r="A677" s="84"/>
      <c r="B677" s="81"/>
      <c r="C677" s="120"/>
      <c r="D677" s="81"/>
      <c r="E677" s="121"/>
      <c r="F677" s="88"/>
      <c r="G677" s="88"/>
      <c r="H677" s="84"/>
      <c r="I677" s="84"/>
      <c r="J677" s="91"/>
      <c r="K677" s="80"/>
      <c r="L677" s="80"/>
      <c r="M677" s="91"/>
    </row>
    <row r="678" spans="1:13" x14ac:dyDescent="0.25">
      <c r="A678" s="84"/>
      <c r="B678" s="81"/>
      <c r="C678" s="120"/>
      <c r="D678" s="81"/>
      <c r="E678" s="121"/>
      <c r="F678" s="88"/>
      <c r="G678" s="88"/>
      <c r="H678" s="84"/>
      <c r="I678" s="84"/>
      <c r="J678" s="91"/>
      <c r="K678" s="80"/>
      <c r="L678" s="80"/>
      <c r="M678" s="91"/>
    </row>
    <row r="679" spans="1:13" x14ac:dyDescent="0.25">
      <c r="A679" s="84"/>
      <c r="B679" s="81"/>
      <c r="C679" s="120"/>
      <c r="D679" s="81"/>
      <c r="E679" s="121"/>
      <c r="F679" s="88"/>
      <c r="G679" s="88"/>
      <c r="H679" s="84"/>
      <c r="I679" s="84"/>
      <c r="J679" s="91"/>
      <c r="K679" s="80"/>
      <c r="L679" s="80"/>
      <c r="M679" s="91"/>
    </row>
    <row r="680" spans="1:13" x14ac:dyDescent="0.25">
      <c r="A680" s="84"/>
      <c r="B680" s="81"/>
      <c r="C680" s="120"/>
      <c r="D680" s="81"/>
      <c r="E680" s="121"/>
      <c r="F680" s="88"/>
      <c r="G680" s="88"/>
      <c r="H680" s="84"/>
      <c r="I680" s="84"/>
      <c r="J680" s="91"/>
      <c r="K680" s="80"/>
      <c r="L680" s="80"/>
      <c r="M680" s="91"/>
    </row>
    <row r="681" spans="1:13" x14ac:dyDescent="0.25">
      <c r="A681" s="84"/>
      <c r="B681" s="81"/>
      <c r="C681" s="120"/>
      <c r="D681" s="81"/>
      <c r="E681" s="121"/>
      <c r="F681" s="88"/>
      <c r="G681" s="88"/>
      <c r="H681" s="84"/>
      <c r="I681" s="84"/>
      <c r="J681" s="91"/>
      <c r="K681" s="80"/>
      <c r="L681" s="80"/>
      <c r="M681" s="91"/>
    </row>
    <row r="682" spans="1:13" x14ac:dyDescent="0.25">
      <c r="A682" s="84"/>
      <c r="B682" s="81"/>
      <c r="C682" s="120"/>
      <c r="D682" s="81"/>
      <c r="E682" s="121"/>
      <c r="F682" s="88"/>
      <c r="G682" s="88"/>
      <c r="H682" s="84"/>
      <c r="I682" s="84"/>
      <c r="J682" s="91"/>
      <c r="K682" s="80"/>
      <c r="L682" s="80"/>
      <c r="M682" s="91"/>
    </row>
    <row r="683" spans="1:13" x14ac:dyDescent="0.25">
      <c r="A683" s="84"/>
      <c r="B683" s="81"/>
      <c r="C683" s="120"/>
      <c r="D683" s="81"/>
      <c r="E683" s="121"/>
      <c r="F683" s="88"/>
      <c r="G683" s="88"/>
      <c r="H683" s="84"/>
      <c r="I683" s="84"/>
      <c r="J683" s="91"/>
      <c r="K683" s="80"/>
      <c r="L683" s="80"/>
      <c r="M683" s="91"/>
    </row>
    <row r="684" spans="1:13" x14ac:dyDescent="0.25">
      <c r="A684" s="84"/>
      <c r="B684" s="81"/>
      <c r="C684" s="120"/>
      <c r="D684" s="81"/>
      <c r="E684" s="121"/>
      <c r="F684" s="88"/>
      <c r="G684" s="88"/>
      <c r="H684" s="84"/>
      <c r="I684" s="84"/>
      <c r="J684" s="91"/>
      <c r="K684" s="80"/>
      <c r="L684" s="80"/>
      <c r="M684" s="91"/>
    </row>
    <row r="685" spans="1:13" x14ac:dyDescent="0.25">
      <c r="A685" s="84"/>
      <c r="B685" s="81"/>
      <c r="C685" s="120"/>
      <c r="D685" s="81"/>
      <c r="E685" s="121"/>
      <c r="F685" s="88"/>
      <c r="G685" s="88"/>
      <c r="H685" s="84"/>
      <c r="I685" s="84"/>
      <c r="J685" s="91"/>
      <c r="K685" s="80"/>
      <c r="L685" s="80"/>
      <c r="M685" s="91"/>
    </row>
    <row r="686" spans="1:13" x14ac:dyDescent="0.25">
      <c r="A686" s="84"/>
      <c r="B686" s="81"/>
      <c r="C686" s="120"/>
      <c r="D686" s="81"/>
      <c r="E686" s="121"/>
      <c r="F686" s="88"/>
      <c r="G686" s="88"/>
      <c r="H686" s="84"/>
      <c r="I686" s="84"/>
      <c r="J686" s="91"/>
      <c r="K686" s="80"/>
      <c r="L686" s="80"/>
      <c r="M686" s="91"/>
    </row>
    <row r="687" spans="1:13" x14ac:dyDescent="0.25">
      <c r="A687" s="84"/>
      <c r="B687" s="81"/>
      <c r="C687" s="120"/>
      <c r="D687" s="81"/>
      <c r="E687" s="121"/>
      <c r="F687" s="88"/>
      <c r="G687" s="88"/>
      <c r="H687" s="84"/>
      <c r="I687" s="84"/>
      <c r="J687" s="91"/>
      <c r="K687" s="80"/>
      <c r="L687" s="80"/>
      <c r="M687" s="91"/>
    </row>
    <row r="688" spans="1:13" x14ac:dyDescent="0.25">
      <c r="A688" s="84"/>
      <c r="B688" s="81"/>
      <c r="C688" s="120"/>
      <c r="D688" s="81"/>
      <c r="E688" s="121"/>
      <c r="F688" s="88"/>
      <c r="G688" s="88"/>
      <c r="H688" s="84"/>
      <c r="I688" s="84"/>
      <c r="J688" s="91"/>
      <c r="K688" s="80"/>
      <c r="L688" s="80"/>
      <c r="M688" s="91"/>
    </row>
    <row r="689" spans="1:13" x14ac:dyDescent="0.25">
      <c r="A689" s="84"/>
      <c r="B689" s="81"/>
      <c r="C689" s="120"/>
      <c r="D689" s="81"/>
      <c r="E689" s="121"/>
      <c r="F689" s="88"/>
      <c r="G689" s="88"/>
      <c r="H689" s="84"/>
      <c r="I689" s="84"/>
      <c r="J689" s="91"/>
      <c r="K689" s="80"/>
      <c r="L689" s="80"/>
      <c r="M689" s="91"/>
    </row>
    <row r="690" spans="1:13" x14ac:dyDescent="0.25">
      <c r="A690" s="84"/>
      <c r="B690" s="81"/>
      <c r="C690" s="120"/>
      <c r="D690" s="81"/>
      <c r="E690" s="121"/>
      <c r="F690" s="88"/>
      <c r="G690" s="88"/>
      <c r="H690" s="84"/>
      <c r="I690" s="84"/>
      <c r="J690" s="91"/>
      <c r="K690" s="80"/>
      <c r="L690" s="80"/>
      <c r="M690" s="91"/>
    </row>
    <row r="691" spans="1:13" x14ac:dyDescent="0.25">
      <c r="A691" s="84"/>
      <c r="B691" s="81"/>
      <c r="C691" s="120"/>
      <c r="D691" s="81"/>
      <c r="E691" s="121"/>
      <c r="F691" s="88"/>
      <c r="G691" s="88"/>
      <c r="H691" s="84"/>
      <c r="I691" s="84"/>
      <c r="J691" s="91"/>
      <c r="K691" s="80"/>
      <c r="L691" s="80"/>
      <c r="M691" s="91"/>
    </row>
    <row r="692" spans="1:13" x14ac:dyDescent="0.25">
      <c r="A692" s="84"/>
      <c r="B692" s="81"/>
      <c r="C692" s="120"/>
      <c r="D692" s="81"/>
      <c r="E692" s="121"/>
      <c r="F692" s="88"/>
      <c r="G692" s="88"/>
      <c r="H692" s="84"/>
      <c r="I692" s="84"/>
      <c r="J692" s="91"/>
      <c r="K692" s="80"/>
      <c r="L692" s="80"/>
      <c r="M692" s="91"/>
    </row>
    <row r="693" spans="1:13" x14ac:dyDescent="0.25">
      <c r="A693" s="84"/>
      <c r="B693" s="81"/>
      <c r="C693" s="120"/>
      <c r="D693" s="81"/>
      <c r="E693" s="121"/>
      <c r="F693" s="88"/>
      <c r="G693" s="88"/>
      <c r="H693" s="84"/>
      <c r="I693" s="84"/>
      <c r="J693" s="91"/>
      <c r="K693" s="80"/>
      <c r="L693" s="80"/>
      <c r="M693" s="91"/>
    </row>
    <row r="694" spans="1:13" x14ac:dyDescent="0.25">
      <c r="A694" s="84"/>
      <c r="B694" s="81"/>
      <c r="C694" s="120"/>
      <c r="D694" s="81"/>
      <c r="E694" s="121"/>
      <c r="F694" s="88"/>
      <c r="G694" s="88"/>
      <c r="H694" s="84"/>
      <c r="I694" s="84"/>
      <c r="J694" s="91"/>
      <c r="K694" s="80"/>
      <c r="L694" s="80"/>
      <c r="M694" s="91"/>
    </row>
    <row r="695" spans="1:13" x14ac:dyDescent="0.25">
      <c r="A695" s="84"/>
      <c r="B695" s="81"/>
      <c r="C695" s="120"/>
      <c r="D695" s="81"/>
      <c r="E695" s="121"/>
      <c r="F695" s="88"/>
      <c r="G695" s="88"/>
      <c r="H695" s="84"/>
      <c r="I695" s="84"/>
      <c r="J695" s="91"/>
      <c r="K695" s="80"/>
      <c r="L695" s="80"/>
      <c r="M695" s="91"/>
    </row>
    <row r="696" spans="1:13" x14ac:dyDescent="0.25">
      <c r="A696" s="84"/>
      <c r="B696" s="81"/>
      <c r="C696" s="120"/>
      <c r="D696" s="81"/>
      <c r="E696" s="121"/>
      <c r="F696" s="88"/>
      <c r="G696" s="88"/>
      <c r="H696" s="84"/>
      <c r="I696" s="84"/>
      <c r="J696" s="91"/>
      <c r="K696" s="80"/>
      <c r="L696" s="80"/>
      <c r="M696" s="91"/>
    </row>
    <row r="697" spans="1:13" x14ac:dyDescent="0.25">
      <c r="A697" s="84"/>
      <c r="B697" s="81"/>
      <c r="C697" s="120"/>
      <c r="D697" s="81"/>
      <c r="E697" s="121"/>
      <c r="F697" s="88"/>
      <c r="G697" s="88"/>
      <c r="H697" s="84"/>
      <c r="I697" s="84"/>
      <c r="J697" s="91"/>
      <c r="K697" s="80"/>
      <c r="L697" s="80"/>
      <c r="M697" s="91"/>
    </row>
    <row r="698" spans="1:13" x14ac:dyDescent="0.25">
      <c r="A698" s="84"/>
      <c r="B698" s="81"/>
      <c r="C698" s="120"/>
      <c r="D698" s="81"/>
      <c r="E698" s="121"/>
      <c r="F698" s="88"/>
      <c r="G698" s="88"/>
      <c r="H698" s="84"/>
      <c r="I698" s="84"/>
      <c r="J698" s="91"/>
      <c r="K698" s="80"/>
      <c r="L698" s="80"/>
      <c r="M698" s="91"/>
    </row>
    <row r="699" spans="1:13" x14ac:dyDescent="0.25">
      <c r="A699" s="84"/>
      <c r="B699" s="81"/>
      <c r="C699" s="120"/>
      <c r="D699" s="81"/>
      <c r="E699" s="121"/>
      <c r="F699" s="88"/>
      <c r="G699" s="88"/>
      <c r="H699" s="84"/>
      <c r="I699" s="84"/>
      <c r="J699" s="91"/>
      <c r="K699" s="80"/>
      <c r="L699" s="80"/>
      <c r="M699" s="91"/>
    </row>
    <row r="700" spans="1:13" x14ac:dyDescent="0.25">
      <c r="A700" s="84"/>
      <c r="B700" s="81"/>
      <c r="C700" s="120"/>
      <c r="D700" s="81"/>
      <c r="E700" s="121"/>
      <c r="F700" s="88"/>
      <c r="G700" s="88"/>
      <c r="H700" s="84"/>
      <c r="I700" s="84"/>
      <c r="J700" s="91"/>
      <c r="K700" s="80"/>
      <c r="L700" s="80"/>
      <c r="M700" s="91"/>
    </row>
    <row r="701" spans="1:13" x14ac:dyDescent="0.25">
      <c r="A701" s="84"/>
      <c r="B701" s="81"/>
      <c r="C701" s="120"/>
      <c r="D701" s="81"/>
      <c r="E701" s="121"/>
      <c r="F701" s="88"/>
      <c r="G701" s="88"/>
      <c r="H701" s="84"/>
      <c r="I701" s="84"/>
      <c r="J701" s="91"/>
      <c r="K701" s="80"/>
      <c r="L701" s="80"/>
      <c r="M701" s="91"/>
    </row>
    <row r="702" spans="1:13" x14ac:dyDescent="0.25">
      <c r="A702" s="84"/>
      <c r="B702" s="81"/>
      <c r="C702" s="120"/>
      <c r="D702" s="81"/>
      <c r="E702" s="121"/>
      <c r="F702" s="88"/>
      <c r="G702" s="88"/>
      <c r="H702" s="84"/>
      <c r="I702" s="84"/>
      <c r="J702" s="91"/>
      <c r="K702" s="80"/>
      <c r="L702" s="80"/>
      <c r="M702" s="91"/>
    </row>
    <row r="703" spans="1:13" x14ac:dyDescent="0.25">
      <c r="A703" s="84"/>
      <c r="B703" s="81"/>
      <c r="C703" s="120"/>
      <c r="D703" s="81"/>
      <c r="E703" s="121"/>
      <c r="F703" s="88"/>
      <c r="G703" s="88"/>
      <c r="H703" s="84"/>
      <c r="I703" s="84"/>
      <c r="J703" s="91"/>
      <c r="K703" s="80"/>
      <c r="L703" s="80"/>
      <c r="M703" s="91"/>
    </row>
    <row r="704" spans="1:13" x14ac:dyDescent="0.25">
      <c r="A704" s="84"/>
      <c r="B704" s="81"/>
      <c r="C704" s="120"/>
      <c r="D704" s="81"/>
      <c r="E704" s="121"/>
      <c r="F704" s="88"/>
      <c r="G704" s="88"/>
      <c r="H704" s="84"/>
      <c r="I704" s="84"/>
      <c r="J704" s="91"/>
      <c r="K704" s="80"/>
      <c r="L704" s="80"/>
      <c r="M704" s="91"/>
    </row>
    <row r="705" spans="1:13" x14ac:dyDescent="0.25">
      <c r="A705" s="84"/>
      <c r="B705" s="81"/>
      <c r="C705" s="120"/>
      <c r="D705" s="81"/>
      <c r="E705" s="121"/>
      <c r="F705" s="88"/>
      <c r="G705" s="88"/>
      <c r="H705" s="84"/>
      <c r="I705" s="84"/>
      <c r="J705" s="91"/>
      <c r="K705" s="80"/>
      <c r="L705" s="80"/>
      <c r="M705" s="91"/>
    </row>
    <row r="706" spans="1:13" x14ac:dyDescent="0.25">
      <c r="A706" s="84"/>
      <c r="B706" s="81"/>
      <c r="C706" s="120"/>
      <c r="D706" s="81"/>
      <c r="E706" s="121"/>
      <c r="F706" s="88"/>
      <c r="G706" s="88"/>
      <c r="H706" s="84"/>
      <c r="I706" s="84"/>
      <c r="J706" s="91"/>
      <c r="K706" s="80"/>
      <c r="L706" s="80"/>
      <c r="M706" s="91"/>
    </row>
    <row r="707" spans="1:13" x14ac:dyDescent="0.25">
      <c r="A707" s="84"/>
      <c r="B707" s="81"/>
      <c r="C707" s="120"/>
      <c r="D707" s="81"/>
      <c r="E707" s="121"/>
      <c r="F707" s="88"/>
      <c r="G707" s="88"/>
      <c r="H707" s="84"/>
      <c r="I707" s="84"/>
      <c r="J707" s="91"/>
      <c r="K707" s="80"/>
      <c r="L707" s="80"/>
      <c r="M707" s="91"/>
    </row>
    <row r="708" spans="1:13" x14ac:dyDescent="0.25">
      <c r="A708" s="84"/>
      <c r="B708" s="81"/>
      <c r="C708" s="120"/>
      <c r="D708" s="81"/>
      <c r="E708" s="121"/>
      <c r="F708" s="88"/>
      <c r="G708" s="88"/>
      <c r="H708" s="84"/>
      <c r="I708" s="84"/>
      <c r="J708" s="91"/>
      <c r="K708" s="80"/>
      <c r="L708" s="80"/>
      <c r="M708" s="91"/>
    </row>
    <row r="709" spans="1:13" x14ac:dyDescent="0.25">
      <c r="A709" s="84"/>
      <c r="B709" s="81"/>
      <c r="C709" s="120"/>
      <c r="D709" s="81"/>
      <c r="E709" s="121"/>
      <c r="F709" s="88"/>
      <c r="G709" s="88"/>
      <c r="H709" s="84"/>
      <c r="I709" s="84"/>
      <c r="J709" s="91"/>
      <c r="K709" s="80"/>
      <c r="L709" s="80"/>
      <c r="M709" s="91"/>
    </row>
    <row r="710" spans="1:13" x14ac:dyDescent="0.25">
      <c r="A710" s="84"/>
      <c r="B710" s="81"/>
      <c r="C710" s="120"/>
      <c r="D710" s="81"/>
      <c r="E710" s="121"/>
      <c r="F710" s="88"/>
      <c r="G710" s="88"/>
      <c r="H710" s="84"/>
      <c r="I710" s="84"/>
      <c r="J710" s="91"/>
      <c r="K710" s="80"/>
      <c r="L710" s="80"/>
      <c r="M710" s="91"/>
    </row>
    <row r="711" spans="1:13" x14ac:dyDescent="0.25">
      <c r="A711" s="84"/>
      <c r="B711" s="81"/>
      <c r="C711" s="120"/>
      <c r="D711" s="81"/>
      <c r="E711" s="121"/>
      <c r="F711" s="88"/>
      <c r="G711" s="88"/>
      <c r="H711" s="84"/>
      <c r="I711" s="84"/>
      <c r="J711" s="91"/>
      <c r="K711" s="80"/>
      <c r="L711" s="80"/>
      <c r="M711" s="91"/>
    </row>
    <row r="712" spans="1:13" x14ac:dyDescent="0.25">
      <c r="A712" s="84"/>
      <c r="B712" s="81"/>
      <c r="C712" s="120"/>
      <c r="D712" s="81"/>
      <c r="E712" s="121"/>
      <c r="F712" s="88"/>
      <c r="G712" s="88"/>
      <c r="H712" s="84"/>
      <c r="I712" s="84"/>
      <c r="J712" s="91"/>
      <c r="K712" s="80"/>
      <c r="L712" s="80"/>
      <c r="M712" s="91"/>
    </row>
    <row r="713" spans="1:13" x14ac:dyDescent="0.25">
      <c r="A713" s="84"/>
      <c r="B713" s="81"/>
      <c r="C713" s="120"/>
      <c r="D713" s="81"/>
      <c r="E713" s="121"/>
      <c r="F713" s="88"/>
      <c r="G713" s="88"/>
      <c r="H713" s="84"/>
      <c r="I713" s="84"/>
      <c r="J713" s="91"/>
      <c r="K713" s="80"/>
      <c r="L713" s="80"/>
      <c r="M713" s="91"/>
    </row>
    <row r="714" spans="1:13" x14ac:dyDescent="0.25">
      <c r="A714" s="84"/>
      <c r="B714" s="81"/>
      <c r="C714" s="120"/>
      <c r="D714" s="81"/>
      <c r="E714" s="121"/>
      <c r="F714" s="88"/>
      <c r="G714" s="88"/>
      <c r="H714" s="84"/>
      <c r="I714" s="84"/>
      <c r="J714" s="91"/>
      <c r="K714" s="80"/>
      <c r="L714" s="80"/>
      <c r="M714" s="91"/>
    </row>
    <row r="715" spans="1:13" x14ac:dyDescent="0.25">
      <c r="A715" s="84"/>
      <c r="B715" s="81"/>
      <c r="C715" s="120"/>
      <c r="D715" s="81"/>
      <c r="E715" s="121"/>
      <c r="F715" s="88"/>
      <c r="G715" s="88"/>
      <c r="H715" s="84"/>
      <c r="I715" s="84"/>
      <c r="J715" s="91"/>
      <c r="K715" s="80"/>
      <c r="L715" s="80"/>
      <c r="M715" s="91"/>
    </row>
    <row r="716" spans="1:13" x14ac:dyDescent="0.25">
      <c r="A716" s="84"/>
      <c r="B716" s="81"/>
      <c r="C716" s="120"/>
      <c r="D716" s="81"/>
      <c r="E716" s="121"/>
      <c r="F716" s="88"/>
      <c r="G716" s="88"/>
      <c r="H716" s="84"/>
      <c r="I716" s="84"/>
      <c r="J716" s="91"/>
      <c r="K716" s="80"/>
      <c r="L716" s="80"/>
      <c r="M716" s="91"/>
    </row>
    <row r="717" spans="1:13" x14ac:dyDescent="0.25">
      <c r="A717" s="84"/>
      <c r="B717" s="81"/>
      <c r="C717" s="120"/>
      <c r="D717" s="81"/>
      <c r="E717" s="121"/>
      <c r="F717" s="88"/>
      <c r="G717" s="88"/>
      <c r="H717" s="84"/>
      <c r="I717" s="84"/>
      <c r="J717" s="91"/>
      <c r="K717" s="80"/>
      <c r="L717" s="80"/>
      <c r="M717" s="91"/>
    </row>
    <row r="718" spans="1:13" x14ac:dyDescent="0.25">
      <c r="A718" s="84"/>
      <c r="B718" s="81"/>
      <c r="C718" s="120"/>
      <c r="D718" s="81"/>
      <c r="E718" s="121"/>
      <c r="F718" s="88"/>
      <c r="G718" s="88"/>
      <c r="H718" s="84"/>
      <c r="I718" s="84"/>
      <c r="J718" s="91"/>
      <c r="K718" s="80"/>
      <c r="L718" s="80"/>
      <c r="M718" s="91"/>
    </row>
    <row r="719" spans="1:13" x14ac:dyDescent="0.25">
      <c r="A719" s="84"/>
      <c r="B719" s="81"/>
      <c r="C719" s="120"/>
      <c r="D719" s="81"/>
      <c r="E719" s="121"/>
      <c r="F719" s="88"/>
      <c r="G719" s="88"/>
      <c r="H719" s="84"/>
      <c r="I719" s="84"/>
      <c r="J719" s="91"/>
      <c r="K719" s="80"/>
      <c r="L719" s="80"/>
      <c r="M719" s="91"/>
    </row>
    <row r="720" spans="1:13" x14ac:dyDescent="0.25">
      <c r="A720" s="84"/>
      <c r="B720" s="81"/>
      <c r="C720" s="120"/>
      <c r="D720" s="81"/>
      <c r="E720" s="121"/>
      <c r="F720" s="88"/>
      <c r="G720" s="88"/>
      <c r="H720" s="84"/>
      <c r="I720" s="84"/>
      <c r="J720" s="91"/>
      <c r="K720" s="80"/>
      <c r="L720" s="80"/>
      <c r="M720" s="91"/>
    </row>
    <row r="721" spans="1:13" x14ac:dyDescent="0.25">
      <c r="A721" s="84"/>
      <c r="B721" s="81"/>
      <c r="C721" s="120"/>
      <c r="D721" s="81"/>
      <c r="E721" s="121"/>
      <c r="F721" s="88"/>
      <c r="G721" s="88"/>
      <c r="H721" s="84"/>
      <c r="I721" s="84"/>
      <c r="J721" s="91"/>
      <c r="K721" s="80"/>
      <c r="L721" s="80"/>
      <c r="M721" s="91"/>
    </row>
    <row r="722" spans="1:13" x14ac:dyDescent="0.25">
      <c r="A722" s="84"/>
      <c r="B722" s="81"/>
      <c r="C722" s="120"/>
      <c r="D722" s="81"/>
      <c r="E722" s="121"/>
      <c r="F722" s="88"/>
      <c r="G722" s="88"/>
      <c r="H722" s="84"/>
      <c r="I722" s="84"/>
      <c r="J722" s="91"/>
      <c r="K722" s="80"/>
      <c r="L722" s="80"/>
      <c r="M722" s="91"/>
    </row>
    <row r="723" spans="1:13" x14ac:dyDescent="0.25">
      <c r="A723" s="84"/>
      <c r="B723" s="81"/>
      <c r="C723" s="120"/>
      <c r="D723" s="81"/>
      <c r="E723" s="121"/>
      <c r="F723" s="88"/>
      <c r="G723" s="88"/>
      <c r="H723" s="84"/>
      <c r="I723" s="84"/>
      <c r="J723" s="91"/>
      <c r="K723" s="80"/>
      <c r="L723" s="80"/>
      <c r="M723" s="91"/>
    </row>
    <row r="724" spans="1:13" x14ac:dyDescent="0.25">
      <c r="A724" s="84"/>
      <c r="B724" s="81"/>
      <c r="C724" s="120"/>
      <c r="D724" s="81"/>
      <c r="E724" s="121"/>
      <c r="F724" s="88"/>
      <c r="G724" s="88"/>
      <c r="H724" s="84"/>
      <c r="I724" s="84"/>
      <c r="J724" s="91"/>
      <c r="K724" s="80"/>
      <c r="L724" s="80"/>
      <c r="M724" s="91"/>
    </row>
    <row r="725" spans="1:13" x14ac:dyDescent="0.25">
      <c r="A725" s="84"/>
      <c r="B725" s="81"/>
      <c r="C725" s="120"/>
      <c r="D725" s="81"/>
      <c r="E725" s="121"/>
      <c r="F725" s="88"/>
      <c r="G725" s="88"/>
      <c r="H725" s="84"/>
      <c r="I725" s="84"/>
      <c r="J725" s="91"/>
      <c r="K725" s="80"/>
      <c r="L725" s="80"/>
      <c r="M725" s="91"/>
    </row>
    <row r="726" spans="1:13" x14ac:dyDescent="0.25">
      <c r="A726" s="84"/>
      <c r="B726" s="81"/>
      <c r="C726" s="120"/>
      <c r="D726" s="81"/>
      <c r="E726" s="121"/>
      <c r="F726" s="88"/>
      <c r="G726" s="88"/>
      <c r="H726" s="84"/>
      <c r="I726" s="84"/>
      <c r="J726" s="91"/>
      <c r="K726" s="80"/>
      <c r="L726" s="80"/>
      <c r="M726" s="91"/>
    </row>
    <row r="727" spans="1:13" x14ac:dyDescent="0.25">
      <c r="A727" s="84"/>
      <c r="B727" s="81"/>
      <c r="C727" s="120"/>
      <c r="D727" s="81"/>
      <c r="E727" s="121"/>
      <c r="F727" s="88"/>
      <c r="G727" s="88"/>
      <c r="H727" s="84"/>
      <c r="I727" s="84"/>
      <c r="J727" s="91"/>
      <c r="K727" s="80"/>
      <c r="L727" s="80"/>
      <c r="M727" s="91"/>
    </row>
    <row r="728" spans="1:13" x14ac:dyDescent="0.25">
      <c r="A728" s="84"/>
      <c r="B728" s="81"/>
      <c r="C728" s="120"/>
      <c r="D728" s="81"/>
      <c r="E728" s="121"/>
      <c r="F728" s="88"/>
      <c r="G728" s="88"/>
      <c r="H728" s="84"/>
      <c r="I728" s="84"/>
      <c r="J728" s="91"/>
      <c r="K728" s="80"/>
      <c r="L728" s="80"/>
      <c r="M728" s="91"/>
    </row>
    <row r="729" spans="1:13" x14ac:dyDescent="0.25">
      <c r="A729" s="84"/>
      <c r="B729" s="81"/>
      <c r="C729" s="120"/>
      <c r="D729" s="81"/>
      <c r="E729" s="121"/>
      <c r="F729" s="88"/>
      <c r="G729" s="88"/>
      <c r="H729" s="84"/>
      <c r="I729" s="84"/>
      <c r="J729" s="91"/>
      <c r="K729" s="80"/>
      <c r="L729" s="80"/>
      <c r="M729" s="91"/>
    </row>
    <row r="730" spans="1:13" x14ac:dyDescent="0.25">
      <c r="A730" s="84"/>
      <c r="B730" s="81"/>
      <c r="C730" s="120"/>
      <c r="D730" s="81"/>
      <c r="E730" s="121"/>
      <c r="F730" s="88"/>
      <c r="G730" s="88"/>
      <c r="H730" s="84"/>
      <c r="I730" s="84"/>
      <c r="J730" s="91"/>
      <c r="K730" s="80"/>
      <c r="L730" s="80"/>
      <c r="M730" s="91"/>
    </row>
    <row r="731" spans="1:13" x14ac:dyDescent="0.25">
      <c r="A731" s="84"/>
      <c r="B731" s="81"/>
      <c r="C731" s="120"/>
      <c r="D731" s="81"/>
      <c r="E731" s="121"/>
      <c r="F731" s="88"/>
      <c r="G731" s="88"/>
      <c r="H731" s="84"/>
      <c r="I731" s="84"/>
      <c r="J731" s="91"/>
      <c r="K731" s="80"/>
      <c r="L731" s="80"/>
      <c r="M731" s="91"/>
    </row>
    <row r="732" spans="1:13" x14ac:dyDescent="0.25">
      <c r="A732" s="84"/>
      <c r="B732" s="81"/>
      <c r="C732" s="120"/>
      <c r="D732" s="81"/>
      <c r="E732" s="121"/>
      <c r="F732" s="88"/>
      <c r="G732" s="88"/>
      <c r="H732" s="84"/>
      <c r="I732" s="84"/>
      <c r="J732" s="91"/>
      <c r="K732" s="80"/>
      <c r="L732" s="80"/>
      <c r="M732" s="91"/>
    </row>
    <row r="733" spans="1:13" x14ac:dyDescent="0.25">
      <c r="A733" s="84"/>
      <c r="B733" s="81"/>
      <c r="C733" s="120"/>
      <c r="D733" s="81"/>
      <c r="E733" s="121"/>
      <c r="F733" s="88"/>
      <c r="G733" s="88"/>
      <c r="H733" s="84"/>
      <c r="I733" s="84"/>
      <c r="J733" s="91"/>
      <c r="K733" s="80"/>
      <c r="L733" s="80"/>
      <c r="M733" s="91"/>
    </row>
    <row r="734" spans="1:13" x14ac:dyDescent="0.25">
      <c r="A734" s="84"/>
      <c r="B734" s="81"/>
      <c r="C734" s="120"/>
      <c r="D734" s="81"/>
      <c r="E734" s="121"/>
      <c r="F734" s="88"/>
      <c r="G734" s="88"/>
      <c r="H734" s="84"/>
      <c r="I734" s="84"/>
      <c r="J734" s="91"/>
      <c r="K734" s="80"/>
      <c r="L734" s="80"/>
      <c r="M734" s="91"/>
    </row>
    <row r="735" spans="1:13" x14ac:dyDescent="0.25">
      <c r="A735" s="84"/>
      <c r="B735" s="81"/>
      <c r="C735" s="120"/>
      <c r="D735" s="81"/>
      <c r="E735" s="121"/>
      <c r="F735" s="88"/>
      <c r="G735" s="88"/>
      <c r="H735" s="84"/>
      <c r="I735" s="84"/>
      <c r="J735" s="91"/>
      <c r="K735" s="80"/>
      <c r="L735" s="80"/>
      <c r="M735" s="91"/>
    </row>
    <row r="736" spans="1:13" x14ac:dyDescent="0.25">
      <c r="A736" s="84"/>
      <c r="B736" s="81"/>
      <c r="C736" s="120"/>
      <c r="D736" s="81"/>
      <c r="E736" s="121"/>
      <c r="F736" s="88"/>
      <c r="G736" s="88"/>
      <c r="H736" s="84"/>
      <c r="I736" s="84"/>
      <c r="J736" s="91"/>
      <c r="K736" s="80"/>
      <c r="L736" s="80"/>
      <c r="M736" s="91"/>
    </row>
    <row r="737" spans="1:13" x14ac:dyDescent="0.25">
      <c r="A737" s="84"/>
      <c r="B737" s="81"/>
      <c r="C737" s="120"/>
      <c r="D737" s="81"/>
      <c r="E737" s="121"/>
      <c r="F737" s="88"/>
      <c r="G737" s="88"/>
      <c r="H737" s="84"/>
      <c r="I737" s="84"/>
      <c r="J737" s="91"/>
      <c r="K737" s="80"/>
      <c r="L737" s="80"/>
      <c r="M737" s="91"/>
    </row>
    <row r="738" spans="1:13" x14ac:dyDescent="0.25">
      <c r="A738" s="84"/>
      <c r="B738" s="81"/>
      <c r="C738" s="120"/>
      <c r="D738" s="81"/>
      <c r="E738" s="121"/>
      <c r="F738" s="88"/>
      <c r="G738" s="88"/>
      <c r="H738" s="84"/>
      <c r="I738" s="84"/>
      <c r="J738" s="91"/>
      <c r="K738" s="80"/>
      <c r="L738" s="80"/>
      <c r="M738" s="91"/>
    </row>
    <row r="739" spans="1:13" x14ac:dyDescent="0.25">
      <c r="A739" s="84"/>
      <c r="B739" s="81"/>
      <c r="C739" s="120"/>
      <c r="D739" s="81"/>
      <c r="E739" s="121"/>
      <c r="F739" s="88"/>
      <c r="G739" s="88"/>
      <c r="H739" s="84"/>
      <c r="I739" s="84"/>
      <c r="J739" s="91"/>
      <c r="K739" s="80"/>
      <c r="L739" s="80"/>
      <c r="M739" s="91"/>
    </row>
    <row r="740" spans="1:13" x14ac:dyDescent="0.25">
      <c r="A740" s="84"/>
      <c r="B740" s="81"/>
      <c r="C740" s="120"/>
      <c r="D740" s="81"/>
      <c r="E740" s="121"/>
      <c r="F740" s="88"/>
      <c r="G740" s="88"/>
      <c r="H740" s="84"/>
      <c r="I740" s="84"/>
      <c r="J740" s="91"/>
      <c r="K740" s="80"/>
      <c r="L740" s="80"/>
      <c r="M740" s="91"/>
    </row>
    <row r="741" spans="1:13" x14ac:dyDescent="0.25">
      <c r="A741" s="84"/>
      <c r="B741" s="81"/>
      <c r="C741" s="120"/>
      <c r="D741" s="81"/>
      <c r="E741" s="121"/>
      <c r="F741" s="88"/>
      <c r="G741" s="88"/>
      <c r="H741" s="84"/>
      <c r="I741" s="84"/>
      <c r="J741" s="91"/>
      <c r="K741" s="80"/>
      <c r="L741" s="80"/>
      <c r="M741" s="91"/>
    </row>
    <row r="742" spans="1:13" x14ac:dyDescent="0.25">
      <c r="A742" s="84"/>
      <c r="B742" s="81"/>
      <c r="C742" s="120"/>
      <c r="D742" s="81"/>
      <c r="E742" s="121"/>
      <c r="F742" s="88"/>
      <c r="G742" s="88"/>
      <c r="H742" s="84"/>
      <c r="I742" s="84"/>
      <c r="J742" s="91"/>
      <c r="K742" s="80"/>
      <c r="L742" s="80"/>
      <c r="M742" s="91"/>
    </row>
    <row r="743" spans="1:13" x14ac:dyDescent="0.25">
      <c r="A743" s="84"/>
      <c r="B743" s="81"/>
      <c r="C743" s="120"/>
      <c r="D743" s="81"/>
      <c r="E743" s="121"/>
      <c r="F743" s="88"/>
      <c r="G743" s="88"/>
      <c r="H743" s="84"/>
      <c r="I743" s="84"/>
      <c r="J743" s="91"/>
      <c r="K743" s="80"/>
      <c r="L743" s="80"/>
      <c r="M743" s="91"/>
    </row>
    <row r="744" spans="1:13" x14ac:dyDescent="0.25">
      <c r="A744" s="84"/>
      <c r="B744" s="81"/>
      <c r="C744" s="120"/>
      <c r="D744" s="81"/>
      <c r="E744" s="121"/>
      <c r="F744" s="88"/>
      <c r="G744" s="88"/>
      <c r="H744" s="84"/>
      <c r="I744" s="84"/>
      <c r="J744" s="91"/>
      <c r="K744" s="80"/>
      <c r="L744" s="80"/>
      <c r="M744" s="91"/>
    </row>
    <row r="745" spans="1:13" x14ac:dyDescent="0.25">
      <c r="A745" s="84"/>
      <c r="B745" s="81"/>
      <c r="C745" s="120"/>
      <c r="D745" s="81"/>
      <c r="E745" s="121"/>
      <c r="F745" s="88"/>
      <c r="G745" s="88"/>
      <c r="H745" s="84"/>
      <c r="I745" s="84"/>
      <c r="J745" s="91"/>
      <c r="K745" s="80"/>
      <c r="L745" s="80"/>
      <c r="M745" s="91"/>
    </row>
    <row r="746" spans="1:13" x14ac:dyDescent="0.25">
      <c r="A746" s="84"/>
      <c r="B746" s="81"/>
      <c r="C746" s="120"/>
      <c r="D746" s="81"/>
      <c r="E746" s="121"/>
      <c r="F746" s="88"/>
      <c r="G746" s="88"/>
      <c r="H746" s="84"/>
      <c r="I746" s="84"/>
      <c r="J746" s="91"/>
      <c r="K746" s="80"/>
      <c r="L746" s="80"/>
      <c r="M746" s="91"/>
    </row>
    <row r="747" spans="1:13" x14ac:dyDescent="0.25">
      <c r="A747" s="84"/>
      <c r="B747" s="81"/>
      <c r="C747" s="120"/>
      <c r="D747" s="81"/>
      <c r="E747" s="121"/>
      <c r="F747" s="88"/>
      <c r="G747" s="88"/>
      <c r="H747" s="84"/>
      <c r="I747" s="84"/>
      <c r="J747" s="91"/>
      <c r="K747" s="80"/>
      <c r="L747" s="80"/>
      <c r="M747" s="91"/>
    </row>
    <row r="748" spans="1:13" x14ac:dyDescent="0.25">
      <c r="A748" s="84"/>
      <c r="B748" s="81"/>
      <c r="C748" s="120"/>
      <c r="D748" s="81"/>
      <c r="E748" s="121"/>
      <c r="F748" s="88"/>
      <c r="G748" s="88"/>
      <c r="H748" s="84"/>
      <c r="I748" s="84"/>
      <c r="J748" s="91"/>
      <c r="K748" s="80"/>
      <c r="L748" s="80"/>
      <c r="M748" s="91"/>
    </row>
    <row r="749" spans="1:13" x14ac:dyDescent="0.25">
      <c r="A749" s="84"/>
      <c r="B749" s="81"/>
      <c r="C749" s="120"/>
      <c r="D749" s="81"/>
      <c r="E749" s="121"/>
      <c r="F749" s="88"/>
      <c r="G749" s="88"/>
      <c r="H749" s="84"/>
      <c r="I749" s="84"/>
      <c r="J749" s="91"/>
      <c r="K749" s="80"/>
      <c r="L749" s="80"/>
      <c r="M749" s="91"/>
    </row>
    <row r="750" spans="1:13" x14ac:dyDescent="0.25">
      <c r="A750" s="84"/>
      <c r="B750" s="81"/>
      <c r="C750" s="120"/>
      <c r="D750" s="81"/>
      <c r="E750" s="121"/>
      <c r="F750" s="88"/>
      <c r="G750" s="88"/>
      <c r="H750" s="84"/>
      <c r="I750" s="84"/>
      <c r="J750" s="91"/>
      <c r="K750" s="80"/>
      <c r="L750" s="80"/>
      <c r="M750" s="91"/>
    </row>
    <row r="751" spans="1:13" x14ac:dyDescent="0.25">
      <c r="A751" s="84"/>
      <c r="B751" s="81"/>
      <c r="C751" s="120"/>
      <c r="D751" s="81"/>
      <c r="E751" s="121"/>
      <c r="F751" s="88"/>
      <c r="G751" s="88"/>
      <c r="H751" s="84"/>
      <c r="I751" s="84"/>
      <c r="J751" s="91"/>
      <c r="K751" s="80"/>
      <c r="L751" s="80"/>
      <c r="M751" s="91"/>
    </row>
    <row r="752" spans="1:13" x14ac:dyDescent="0.25">
      <c r="A752" s="84"/>
      <c r="B752" s="81"/>
      <c r="C752" s="120"/>
      <c r="D752" s="81"/>
      <c r="E752" s="121"/>
      <c r="F752" s="88"/>
      <c r="G752" s="88"/>
      <c r="H752" s="84"/>
      <c r="I752" s="84"/>
      <c r="J752" s="91"/>
      <c r="K752" s="80"/>
      <c r="L752" s="80"/>
      <c r="M752" s="91"/>
    </row>
    <row r="753" spans="1:13" x14ac:dyDescent="0.25">
      <c r="A753" s="84"/>
      <c r="B753" s="81"/>
      <c r="C753" s="120"/>
      <c r="D753" s="81"/>
      <c r="E753" s="121"/>
      <c r="F753" s="88"/>
      <c r="G753" s="88"/>
      <c r="H753" s="84"/>
      <c r="I753" s="84"/>
      <c r="J753" s="91"/>
      <c r="K753" s="80"/>
      <c r="L753" s="80"/>
      <c r="M753" s="91"/>
    </row>
    <row r="754" spans="1:13" x14ac:dyDescent="0.25">
      <c r="A754" s="84"/>
      <c r="B754" s="81"/>
      <c r="C754" s="120"/>
      <c r="D754" s="81"/>
      <c r="E754" s="121"/>
      <c r="F754" s="88"/>
      <c r="G754" s="88"/>
      <c r="H754" s="84"/>
      <c r="I754" s="84"/>
      <c r="J754" s="91"/>
      <c r="K754" s="80"/>
      <c r="L754" s="80"/>
      <c r="M754" s="91"/>
    </row>
    <row r="755" spans="1:13" x14ac:dyDescent="0.25">
      <c r="A755" s="84"/>
      <c r="B755" s="81"/>
      <c r="C755" s="120"/>
      <c r="D755" s="81"/>
      <c r="E755" s="121"/>
      <c r="F755" s="88"/>
      <c r="G755" s="88"/>
      <c r="H755" s="84"/>
      <c r="I755" s="84"/>
      <c r="J755" s="91"/>
      <c r="K755" s="80"/>
      <c r="L755" s="80"/>
      <c r="M755" s="91"/>
    </row>
    <row r="756" spans="1:13" x14ac:dyDescent="0.25">
      <c r="A756" s="84"/>
      <c r="B756" s="81"/>
      <c r="C756" s="120"/>
      <c r="D756" s="81"/>
      <c r="E756" s="121"/>
      <c r="F756" s="88"/>
      <c r="G756" s="88"/>
      <c r="H756" s="84"/>
      <c r="I756" s="84"/>
      <c r="J756" s="91"/>
      <c r="K756" s="80"/>
      <c r="L756" s="80"/>
      <c r="M756" s="91"/>
    </row>
    <row r="757" spans="1:13" x14ac:dyDescent="0.25">
      <c r="A757" s="84"/>
      <c r="B757" s="81"/>
      <c r="C757" s="120"/>
      <c r="D757" s="81"/>
      <c r="E757" s="121"/>
      <c r="F757" s="88"/>
      <c r="G757" s="88"/>
      <c r="H757" s="84"/>
      <c r="I757" s="84"/>
      <c r="J757" s="91"/>
      <c r="K757" s="80"/>
      <c r="L757" s="80"/>
      <c r="M757" s="91"/>
    </row>
    <row r="758" spans="1:13" x14ac:dyDescent="0.25">
      <c r="A758" s="84"/>
      <c r="B758" s="81"/>
      <c r="C758" s="120"/>
      <c r="D758" s="81"/>
      <c r="E758" s="121"/>
      <c r="F758" s="88"/>
      <c r="G758" s="88"/>
      <c r="H758" s="84"/>
      <c r="I758" s="84"/>
      <c r="J758" s="91"/>
      <c r="K758" s="80"/>
      <c r="L758" s="80"/>
      <c r="M758" s="91"/>
    </row>
    <row r="759" spans="1:13" x14ac:dyDescent="0.25">
      <c r="A759" s="84"/>
      <c r="B759" s="81"/>
      <c r="C759" s="120"/>
      <c r="D759" s="81"/>
      <c r="E759" s="121"/>
      <c r="F759" s="88"/>
      <c r="G759" s="88"/>
      <c r="H759" s="84"/>
      <c r="I759" s="84"/>
      <c r="J759" s="91"/>
      <c r="K759" s="80"/>
      <c r="L759" s="80"/>
      <c r="M759" s="91"/>
    </row>
    <row r="760" spans="1:13" x14ac:dyDescent="0.25">
      <c r="A760" s="84"/>
      <c r="B760" s="81"/>
      <c r="C760" s="120"/>
      <c r="D760" s="81"/>
      <c r="E760" s="121"/>
      <c r="F760" s="88"/>
      <c r="G760" s="88"/>
      <c r="H760" s="84"/>
      <c r="I760" s="84"/>
      <c r="J760" s="91"/>
      <c r="K760" s="80"/>
      <c r="L760" s="80"/>
      <c r="M760" s="91"/>
    </row>
    <row r="761" spans="1:13" x14ac:dyDescent="0.25">
      <c r="A761" s="84"/>
      <c r="B761" s="81"/>
      <c r="C761" s="120"/>
      <c r="D761" s="81"/>
      <c r="E761" s="121"/>
      <c r="F761" s="88"/>
      <c r="G761" s="88"/>
      <c r="H761" s="84"/>
      <c r="I761" s="84"/>
      <c r="J761" s="91"/>
      <c r="K761" s="80"/>
      <c r="L761" s="80"/>
      <c r="M761" s="91"/>
    </row>
    <row r="762" spans="1:13" x14ac:dyDescent="0.25">
      <c r="A762" s="84"/>
      <c r="B762" s="81"/>
      <c r="C762" s="120"/>
      <c r="D762" s="81"/>
      <c r="E762" s="121"/>
      <c r="F762" s="88"/>
      <c r="G762" s="88"/>
      <c r="H762" s="84"/>
      <c r="I762" s="84"/>
      <c r="J762" s="91"/>
      <c r="K762" s="80"/>
      <c r="L762" s="80"/>
      <c r="M762" s="91"/>
    </row>
    <row r="763" spans="1:13" x14ac:dyDescent="0.25">
      <c r="A763" s="84"/>
      <c r="B763" s="81"/>
      <c r="C763" s="120"/>
      <c r="D763" s="81"/>
      <c r="E763" s="121"/>
      <c r="F763" s="88"/>
      <c r="G763" s="88"/>
      <c r="H763" s="84"/>
      <c r="I763" s="84"/>
      <c r="J763" s="91"/>
      <c r="K763" s="80"/>
      <c r="L763" s="80"/>
      <c r="M763" s="91"/>
    </row>
    <row r="764" spans="1:13" x14ac:dyDescent="0.25">
      <c r="A764" s="84"/>
      <c r="B764" s="81"/>
      <c r="C764" s="120"/>
      <c r="D764" s="81"/>
      <c r="E764" s="121"/>
      <c r="F764" s="88"/>
      <c r="G764" s="88"/>
      <c r="H764" s="84"/>
      <c r="I764" s="84"/>
      <c r="J764" s="91"/>
      <c r="K764" s="80"/>
      <c r="L764" s="80"/>
      <c r="M764" s="91"/>
    </row>
    <row r="765" spans="1:13" x14ac:dyDescent="0.25">
      <c r="A765" s="84"/>
      <c r="B765" s="81"/>
      <c r="C765" s="120"/>
      <c r="D765" s="81"/>
      <c r="E765" s="121"/>
      <c r="F765" s="88"/>
      <c r="G765" s="88"/>
      <c r="H765" s="84"/>
      <c r="I765" s="84"/>
      <c r="J765" s="91"/>
      <c r="K765" s="80"/>
      <c r="L765" s="80"/>
      <c r="M765" s="91"/>
    </row>
    <row r="766" spans="1:13" x14ac:dyDescent="0.25">
      <c r="A766" s="84"/>
      <c r="B766" s="81"/>
      <c r="C766" s="120"/>
      <c r="D766" s="81"/>
      <c r="E766" s="121"/>
      <c r="F766" s="88"/>
      <c r="G766" s="88"/>
      <c r="H766" s="84"/>
      <c r="I766" s="84"/>
      <c r="J766" s="91"/>
      <c r="K766" s="80"/>
      <c r="L766" s="80"/>
      <c r="M766" s="91"/>
    </row>
    <row r="767" spans="1:13" x14ac:dyDescent="0.25">
      <c r="A767" s="84"/>
      <c r="B767" s="81"/>
      <c r="C767" s="120"/>
      <c r="D767" s="81"/>
      <c r="E767" s="121"/>
      <c r="F767" s="88"/>
      <c r="G767" s="88"/>
      <c r="H767" s="84"/>
      <c r="I767" s="84"/>
      <c r="J767" s="91"/>
      <c r="K767" s="80"/>
      <c r="L767" s="80"/>
      <c r="M767" s="91"/>
    </row>
    <row r="768" spans="1:13" x14ac:dyDescent="0.25">
      <c r="A768" s="84"/>
      <c r="B768" s="81"/>
      <c r="C768" s="120"/>
      <c r="D768" s="81"/>
      <c r="E768" s="121"/>
      <c r="F768" s="88"/>
      <c r="G768" s="88"/>
      <c r="H768" s="84"/>
      <c r="I768" s="84"/>
      <c r="J768" s="91"/>
      <c r="K768" s="80"/>
      <c r="L768" s="80"/>
      <c r="M768" s="91"/>
    </row>
    <row r="769" spans="1:13" x14ac:dyDescent="0.25">
      <c r="A769" s="84"/>
      <c r="B769" s="81"/>
      <c r="C769" s="120"/>
      <c r="D769" s="81"/>
      <c r="E769" s="121"/>
      <c r="F769" s="88"/>
      <c r="G769" s="88"/>
      <c r="H769" s="84"/>
      <c r="I769" s="84"/>
      <c r="J769" s="91"/>
      <c r="K769" s="80"/>
      <c r="L769" s="80"/>
      <c r="M769" s="91"/>
    </row>
    <row r="770" spans="1:13" x14ac:dyDescent="0.25">
      <c r="A770" s="84"/>
      <c r="B770" s="81"/>
      <c r="C770" s="120"/>
      <c r="D770" s="81"/>
      <c r="E770" s="121"/>
      <c r="F770" s="88"/>
      <c r="G770" s="88"/>
      <c r="H770" s="84"/>
      <c r="I770" s="84"/>
      <c r="J770" s="91"/>
      <c r="K770" s="80"/>
      <c r="L770" s="80"/>
      <c r="M770" s="91"/>
    </row>
    <row r="771" spans="1:13" x14ac:dyDescent="0.25">
      <c r="A771" s="84"/>
      <c r="B771" s="81"/>
      <c r="C771" s="120"/>
      <c r="D771" s="81"/>
      <c r="E771" s="121"/>
      <c r="F771" s="88"/>
      <c r="G771" s="88"/>
      <c r="H771" s="84"/>
      <c r="I771" s="84"/>
      <c r="J771" s="91"/>
      <c r="K771" s="80"/>
      <c r="L771" s="80"/>
      <c r="M771" s="91"/>
    </row>
    <row r="772" spans="1:13" x14ac:dyDescent="0.25">
      <c r="A772" s="84"/>
      <c r="B772" s="81"/>
      <c r="C772" s="120"/>
      <c r="D772" s="81"/>
      <c r="E772" s="121"/>
      <c r="F772" s="88"/>
      <c r="G772" s="88"/>
      <c r="H772" s="84"/>
      <c r="I772" s="84"/>
      <c r="J772" s="91"/>
      <c r="K772" s="80"/>
      <c r="L772" s="80"/>
      <c r="M772" s="91"/>
    </row>
    <row r="773" spans="1:13" x14ac:dyDescent="0.25">
      <c r="A773" s="84"/>
      <c r="B773" s="81"/>
      <c r="C773" s="120"/>
      <c r="D773" s="81"/>
      <c r="E773" s="121"/>
      <c r="F773" s="88"/>
      <c r="G773" s="88"/>
      <c r="H773" s="84"/>
      <c r="I773" s="84"/>
      <c r="J773" s="91"/>
      <c r="K773" s="80"/>
      <c r="L773" s="80"/>
      <c r="M773" s="91"/>
    </row>
    <row r="774" spans="1:13" x14ac:dyDescent="0.25">
      <c r="A774" s="84"/>
      <c r="B774" s="81"/>
      <c r="C774" s="120"/>
      <c r="D774" s="81"/>
      <c r="E774" s="121"/>
      <c r="F774" s="88"/>
      <c r="G774" s="88"/>
      <c r="H774" s="84"/>
      <c r="I774" s="84"/>
      <c r="J774" s="91"/>
      <c r="K774" s="80"/>
      <c r="L774" s="80"/>
      <c r="M774" s="91"/>
    </row>
    <row r="775" spans="1:13" x14ac:dyDescent="0.25">
      <c r="A775" s="84"/>
      <c r="B775" s="81"/>
      <c r="C775" s="120"/>
      <c r="D775" s="81"/>
      <c r="E775" s="121"/>
      <c r="F775" s="88"/>
      <c r="G775" s="88"/>
      <c r="H775" s="84"/>
      <c r="I775" s="84"/>
      <c r="J775" s="91"/>
      <c r="K775" s="80"/>
      <c r="L775" s="80"/>
      <c r="M775" s="91"/>
    </row>
    <row r="776" spans="1:13" x14ac:dyDescent="0.25">
      <c r="A776" s="84"/>
      <c r="B776" s="81"/>
      <c r="C776" s="120"/>
      <c r="D776" s="81"/>
      <c r="E776" s="121"/>
      <c r="F776" s="88"/>
      <c r="G776" s="88"/>
      <c r="H776" s="84"/>
      <c r="I776" s="84"/>
      <c r="J776" s="91"/>
      <c r="K776" s="80"/>
      <c r="L776" s="80"/>
      <c r="M776" s="91"/>
    </row>
    <row r="777" spans="1:13" x14ac:dyDescent="0.25">
      <c r="A777" s="84"/>
      <c r="B777" s="81"/>
      <c r="C777" s="120"/>
      <c r="D777" s="81"/>
      <c r="E777" s="121"/>
      <c r="F777" s="88"/>
      <c r="G777" s="88"/>
      <c r="H777" s="84"/>
      <c r="I777" s="84"/>
      <c r="J777" s="91"/>
      <c r="K777" s="80"/>
      <c r="L777" s="80"/>
      <c r="M777" s="91"/>
    </row>
    <row r="778" spans="1:13" x14ac:dyDescent="0.25">
      <c r="A778" s="84"/>
      <c r="B778" s="81"/>
      <c r="C778" s="120"/>
      <c r="D778" s="81"/>
      <c r="E778" s="121"/>
      <c r="F778" s="88"/>
      <c r="G778" s="88"/>
      <c r="H778" s="84"/>
      <c r="I778" s="84"/>
      <c r="J778" s="91"/>
      <c r="K778" s="80"/>
      <c r="L778" s="80"/>
      <c r="M778" s="91"/>
    </row>
    <row r="779" spans="1:13" x14ac:dyDescent="0.25">
      <c r="A779" s="84"/>
      <c r="B779" s="81"/>
      <c r="C779" s="120"/>
      <c r="D779" s="81"/>
      <c r="E779" s="121"/>
      <c r="F779" s="88"/>
      <c r="G779" s="88"/>
      <c r="H779" s="84"/>
      <c r="I779" s="84"/>
      <c r="J779" s="91"/>
      <c r="K779" s="80"/>
      <c r="L779" s="80"/>
      <c r="M779" s="91"/>
    </row>
    <row r="780" spans="1:13" x14ac:dyDescent="0.25">
      <c r="A780" s="84"/>
      <c r="B780" s="81"/>
      <c r="C780" s="120"/>
      <c r="D780" s="81"/>
      <c r="E780" s="121"/>
      <c r="F780" s="88"/>
      <c r="G780" s="88"/>
      <c r="H780" s="84"/>
      <c r="I780" s="84"/>
      <c r="J780" s="91"/>
      <c r="K780" s="80"/>
      <c r="L780" s="80"/>
      <c r="M780" s="91"/>
    </row>
    <row r="781" spans="1:13" x14ac:dyDescent="0.25">
      <c r="A781" s="84"/>
      <c r="B781" s="81"/>
      <c r="C781" s="120"/>
      <c r="D781" s="81"/>
      <c r="E781" s="121"/>
      <c r="F781" s="88"/>
      <c r="G781" s="88"/>
      <c r="H781" s="84"/>
      <c r="I781" s="84"/>
      <c r="J781" s="91"/>
      <c r="K781" s="80"/>
      <c r="L781" s="80"/>
      <c r="M781" s="91"/>
    </row>
    <row r="782" spans="1:13" x14ac:dyDescent="0.25">
      <c r="A782" s="84"/>
      <c r="B782" s="81"/>
      <c r="C782" s="120"/>
      <c r="D782" s="81"/>
      <c r="E782" s="121"/>
      <c r="F782" s="88"/>
      <c r="G782" s="88"/>
      <c r="H782" s="84"/>
      <c r="I782" s="84"/>
      <c r="J782" s="91"/>
      <c r="K782" s="80"/>
      <c r="L782" s="80"/>
      <c r="M782" s="91"/>
    </row>
    <row r="783" spans="1:13" x14ac:dyDescent="0.25">
      <c r="A783" s="84"/>
      <c r="B783" s="81"/>
      <c r="C783" s="120"/>
      <c r="D783" s="81"/>
      <c r="E783" s="121"/>
      <c r="F783" s="88"/>
      <c r="G783" s="88"/>
      <c r="H783" s="84"/>
      <c r="I783" s="84"/>
      <c r="J783" s="91"/>
      <c r="K783" s="80"/>
      <c r="L783" s="80"/>
      <c r="M783" s="91"/>
    </row>
    <row r="784" spans="1:13" x14ac:dyDescent="0.25">
      <c r="A784" s="84"/>
      <c r="B784" s="81"/>
      <c r="C784" s="120"/>
      <c r="D784" s="81"/>
      <c r="E784" s="121"/>
      <c r="F784" s="88"/>
      <c r="G784" s="88"/>
      <c r="H784" s="84"/>
      <c r="I784" s="84"/>
      <c r="J784" s="91"/>
      <c r="K784" s="80"/>
      <c r="L784" s="80"/>
      <c r="M784" s="91"/>
    </row>
    <row r="785" spans="1:13" x14ac:dyDescent="0.25">
      <c r="A785" s="84"/>
      <c r="B785" s="81"/>
      <c r="C785" s="120"/>
      <c r="D785" s="81"/>
      <c r="E785" s="121"/>
      <c r="F785" s="88"/>
      <c r="G785" s="88"/>
      <c r="H785" s="84"/>
      <c r="I785" s="84"/>
      <c r="J785" s="91"/>
      <c r="K785" s="80"/>
      <c r="L785" s="80"/>
      <c r="M785" s="91"/>
    </row>
    <row r="786" spans="1:13" x14ac:dyDescent="0.25">
      <c r="A786" s="84"/>
      <c r="B786" s="81"/>
      <c r="C786" s="120"/>
      <c r="D786" s="81"/>
      <c r="E786" s="121"/>
      <c r="F786" s="88"/>
      <c r="G786" s="88"/>
      <c r="H786" s="84"/>
      <c r="I786" s="84"/>
      <c r="J786" s="91"/>
      <c r="K786" s="80"/>
      <c r="L786" s="80"/>
      <c r="M786" s="91"/>
    </row>
    <row r="787" spans="1:13" x14ac:dyDescent="0.25">
      <c r="A787" s="84"/>
      <c r="B787" s="81"/>
      <c r="C787" s="120"/>
      <c r="D787" s="81"/>
      <c r="E787" s="121"/>
      <c r="F787" s="88"/>
      <c r="G787" s="88"/>
      <c r="H787" s="84"/>
      <c r="I787" s="84"/>
      <c r="J787" s="91"/>
      <c r="K787" s="80"/>
      <c r="L787" s="80"/>
      <c r="M787" s="91"/>
    </row>
    <row r="788" spans="1:13" x14ac:dyDescent="0.25">
      <c r="A788" s="84"/>
      <c r="B788" s="81"/>
      <c r="C788" s="120"/>
      <c r="D788" s="81"/>
      <c r="E788" s="121"/>
      <c r="F788" s="88"/>
      <c r="G788" s="88"/>
      <c r="H788" s="84"/>
      <c r="I788" s="84"/>
      <c r="J788" s="91"/>
      <c r="K788" s="80"/>
      <c r="L788" s="80"/>
      <c r="M788" s="91"/>
    </row>
    <row r="789" spans="1:13" x14ac:dyDescent="0.25">
      <c r="A789" s="84"/>
      <c r="B789" s="81"/>
      <c r="C789" s="120"/>
      <c r="D789" s="81"/>
      <c r="E789" s="121"/>
      <c r="F789" s="88"/>
      <c r="G789" s="88"/>
      <c r="H789" s="84"/>
      <c r="I789" s="84"/>
      <c r="J789" s="91"/>
      <c r="K789" s="80"/>
      <c r="L789" s="80"/>
      <c r="M789" s="91"/>
    </row>
    <row r="790" spans="1:13" x14ac:dyDescent="0.25">
      <c r="A790" s="84"/>
      <c r="B790" s="81"/>
      <c r="C790" s="120"/>
      <c r="D790" s="81"/>
      <c r="E790" s="121"/>
      <c r="F790" s="88"/>
      <c r="G790" s="88"/>
      <c r="H790" s="84"/>
      <c r="I790" s="84"/>
      <c r="J790" s="91"/>
      <c r="K790" s="80"/>
      <c r="L790" s="80"/>
      <c r="M790" s="91"/>
    </row>
    <row r="791" spans="1:13" x14ac:dyDescent="0.25">
      <c r="A791" s="84"/>
      <c r="B791" s="81"/>
      <c r="C791" s="120"/>
      <c r="D791" s="81"/>
      <c r="E791" s="121"/>
      <c r="F791" s="88"/>
      <c r="G791" s="88"/>
      <c r="H791" s="84"/>
      <c r="I791" s="84"/>
      <c r="J791" s="91"/>
      <c r="K791" s="80"/>
      <c r="L791" s="80"/>
      <c r="M791" s="91"/>
    </row>
    <row r="792" spans="1:13" x14ac:dyDescent="0.25">
      <c r="A792" s="84"/>
      <c r="B792" s="81"/>
      <c r="C792" s="120"/>
      <c r="D792" s="81"/>
      <c r="E792" s="121"/>
      <c r="F792" s="88"/>
      <c r="G792" s="88"/>
      <c r="H792" s="84"/>
      <c r="I792" s="84"/>
      <c r="J792" s="91"/>
      <c r="K792" s="80"/>
      <c r="L792" s="80"/>
      <c r="M792" s="91"/>
    </row>
    <row r="793" spans="1:13" x14ac:dyDescent="0.25">
      <c r="A793" s="84"/>
      <c r="B793" s="81"/>
      <c r="C793" s="120"/>
      <c r="D793" s="81"/>
      <c r="E793" s="121"/>
      <c r="F793" s="88"/>
      <c r="G793" s="88"/>
      <c r="H793" s="84"/>
      <c r="I793" s="84"/>
      <c r="J793" s="91"/>
      <c r="K793" s="80"/>
      <c r="L793" s="80"/>
      <c r="M793" s="91"/>
    </row>
    <row r="794" spans="1:13" x14ac:dyDescent="0.25">
      <c r="A794" s="84"/>
      <c r="B794" s="81"/>
      <c r="C794" s="120"/>
      <c r="D794" s="81"/>
      <c r="E794" s="121"/>
      <c r="F794" s="88"/>
      <c r="G794" s="88"/>
      <c r="H794" s="84"/>
      <c r="I794" s="84"/>
      <c r="J794" s="91"/>
      <c r="K794" s="80"/>
      <c r="L794" s="80"/>
      <c r="M794" s="91"/>
    </row>
    <row r="795" spans="1:13" x14ac:dyDescent="0.25">
      <c r="A795" s="84"/>
      <c r="B795" s="81"/>
      <c r="C795" s="120"/>
      <c r="D795" s="81"/>
      <c r="E795" s="121"/>
      <c r="F795" s="88"/>
      <c r="G795" s="88"/>
      <c r="H795" s="84"/>
      <c r="I795" s="84"/>
      <c r="J795" s="91"/>
      <c r="K795" s="80"/>
      <c r="L795" s="80"/>
      <c r="M795" s="91"/>
    </row>
    <row r="796" spans="1:13" x14ac:dyDescent="0.25">
      <c r="A796" s="84"/>
      <c r="B796" s="81"/>
      <c r="C796" s="120"/>
      <c r="D796" s="81"/>
      <c r="E796" s="121"/>
      <c r="F796" s="88"/>
      <c r="G796" s="88"/>
      <c r="H796" s="84"/>
      <c r="I796" s="84"/>
      <c r="J796" s="91"/>
      <c r="K796" s="80"/>
      <c r="L796" s="80"/>
      <c r="M796" s="91"/>
    </row>
    <row r="797" spans="1:13" x14ac:dyDescent="0.25">
      <c r="A797" s="84"/>
      <c r="B797" s="81"/>
      <c r="C797" s="120"/>
      <c r="D797" s="81"/>
      <c r="E797" s="121"/>
      <c r="F797" s="88"/>
      <c r="G797" s="88"/>
      <c r="H797" s="84"/>
      <c r="I797" s="84"/>
      <c r="J797" s="91"/>
      <c r="K797" s="80"/>
      <c r="L797" s="80"/>
      <c r="M797" s="91"/>
    </row>
    <row r="798" spans="1:13" x14ac:dyDescent="0.25">
      <c r="A798" s="84"/>
      <c r="B798" s="81"/>
      <c r="C798" s="120"/>
      <c r="D798" s="81"/>
      <c r="E798" s="121"/>
      <c r="F798" s="88"/>
      <c r="G798" s="88"/>
      <c r="H798" s="84"/>
      <c r="I798" s="84"/>
      <c r="J798" s="91"/>
      <c r="K798" s="80"/>
      <c r="L798" s="80"/>
      <c r="M798" s="91"/>
    </row>
    <row r="799" spans="1:13" x14ac:dyDescent="0.25">
      <c r="A799" s="84"/>
      <c r="B799" s="81"/>
      <c r="C799" s="120"/>
      <c r="D799" s="81"/>
      <c r="E799" s="121"/>
      <c r="F799" s="88"/>
      <c r="G799" s="88"/>
      <c r="H799" s="84"/>
      <c r="I799" s="84"/>
      <c r="J799" s="91"/>
      <c r="K799" s="80"/>
      <c r="L799" s="80"/>
      <c r="M799" s="91"/>
    </row>
    <row r="800" spans="1:13" x14ac:dyDescent="0.25">
      <c r="A800" s="84"/>
      <c r="B800" s="81"/>
      <c r="C800" s="120"/>
      <c r="D800" s="81"/>
      <c r="E800" s="121"/>
      <c r="F800" s="88"/>
      <c r="G800" s="88"/>
      <c r="H800" s="84"/>
      <c r="I800" s="84"/>
      <c r="J800" s="91"/>
      <c r="K800" s="80"/>
      <c r="L800" s="80"/>
      <c r="M800" s="91"/>
    </row>
    <row r="801" spans="1:13" x14ac:dyDescent="0.25">
      <c r="A801" s="84"/>
      <c r="B801" s="81"/>
      <c r="C801" s="120"/>
      <c r="D801" s="81"/>
      <c r="E801" s="121"/>
      <c r="F801" s="88"/>
      <c r="G801" s="88"/>
      <c r="H801" s="84"/>
      <c r="I801" s="84"/>
      <c r="J801" s="91"/>
      <c r="K801" s="80"/>
      <c r="L801" s="80"/>
      <c r="M801" s="91"/>
    </row>
    <row r="802" spans="1:13" x14ac:dyDescent="0.25">
      <c r="A802" s="84"/>
      <c r="B802" s="81"/>
      <c r="C802" s="120"/>
      <c r="D802" s="81"/>
      <c r="E802" s="121"/>
      <c r="F802" s="88"/>
      <c r="G802" s="88"/>
      <c r="H802" s="84"/>
      <c r="I802" s="84"/>
      <c r="J802" s="91"/>
      <c r="K802" s="80"/>
      <c r="L802" s="80"/>
      <c r="M802" s="91"/>
    </row>
    <row r="803" spans="1:13" x14ac:dyDescent="0.25">
      <c r="A803" s="84"/>
      <c r="B803" s="81"/>
      <c r="C803" s="120"/>
      <c r="D803" s="81"/>
      <c r="E803" s="121"/>
      <c r="F803" s="88"/>
      <c r="G803" s="88"/>
      <c r="H803" s="84"/>
      <c r="I803" s="84"/>
      <c r="J803" s="91"/>
      <c r="K803" s="80"/>
      <c r="L803" s="80"/>
      <c r="M803" s="91"/>
    </row>
    <row r="804" spans="1:13" x14ac:dyDescent="0.25">
      <c r="A804" s="84"/>
      <c r="B804" s="81"/>
      <c r="C804" s="120"/>
      <c r="D804" s="81"/>
      <c r="E804" s="121"/>
      <c r="F804" s="88"/>
      <c r="G804" s="88"/>
      <c r="H804" s="84"/>
      <c r="I804" s="84"/>
      <c r="J804" s="91"/>
      <c r="K804" s="80"/>
      <c r="L804" s="80"/>
      <c r="M804" s="91"/>
    </row>
    <row r="805" spans="1:13" x14ac:dyDescent="0.25">
      <c r="A805" s="84"/>
      <c r="B805" s="81"/>
      <c r="C805" s="120"/>
      <c r="D805" s="81"/>
      <c r="E805" s="121"/>
      <c r="F805" s="88"/>
      <c r="G805" s="88"/>
      <c r="H805" s="84"/>
      <c r="I805" s="84"/>
      <c r="J805" s="91"/>
      <c r="K805" s="80"/>
      <c r="L805" s="80"/>
      <c r="M805" s="91"/>
    </row>
    <row r="806" spans="1:13" x14ac:dyDescent="0.25">
      <c r="A806" s="84"/>
      <c r="B806" s="81"/>
      <c r="C806" s="120"/>
      <c r="D806" s="81"/>
      <c r="E806" s="121"/>
      <c r="F806" s="88"/>
      <c r="G806" s="88"/>
      <c r="H806" s="84"/>
      <c r="I806" s="84"/>
      <c r="J806" s="91"/>
      <c r="K806" s="80"/>
      <c r="L806" s="80"/>
      <c r="M806" s="91"/>
    </row>
    <row r="807" spans="1:13" x14ac:dyDescent="0.25">
      <c r="A807" s="84"/>
      <c r="B807" s="81"/>
      <c r="C807" s="120"/>
      <c r="D807" s="81"/>
      <c r="E807" s="121"/>
      <c r="F807" s="88"/>
      <c r="G807" s="88"/>
      <c r="H807" s="84"/>
      <c r="I807" s="84"/>
      <c r="J807" s="91"/>
      <c r="K807" s="80"/>
      <c r="L807" s="80"/>
      <c r="M807" s="91"/>
    </row>
    <row r="808" spans="1:13" x14ac:dyDescent="0.25">
      <c r="A808" s="84"/>
      <c r="B808" s="81"/>
      <c r="C808" s="120"/>
      <c r="D808" s="81"/>
      <c r="E808" s="121"/>
      <c r="F808" s="88"/>
      <c r="G808" s="88"/>
      <c r="H808" s="84"/>
      <c r="I808" s="84"/>
      <c r="J808" s="91"/>
      <c r="K808" s="80"/>
      <c r="L808" s="80"/>
      <c r="M808" s="91"/>
    </row>
    <row r="809" spans="1:13" x14ac:dyDescent="0.25">
      <c r="A809" s="84"/>
      <c r="B809" s="81"/>
      <c r="C809" s="120"/>
      <c r="D809" s="81"/>
      <c r="E809" s="121"/>
      <c r="F809" s="88"/>
      <c r="G809" s="88"/>
      <c r="H809" s="84"/>
      <c r="I809" s="84"/>
      <c r="J809" s="91"/>
      <c r="K809" s="80"/>
      <c r="L809" s="80"/>
      <c r="M809" s="91"/>
    </row>
    <row r="810" spans="1:13" x14ac:dyDescent="0.25">
      <c r="A810" s="84"/>
      <c r="B810" s="81"/>
      <c r="C810" s="120"/>
      <c r="D810" s="81"/>
      <c r="E810" s="121"/>
      <c r="F810" s="88"/>
      <c r="G810" s="88"/>
      <c r="H810" s="84"/>
      <c r="I810" s="84"/>
      <c r="J810" s="91"/>
      <c r="K810" s="80"/>
      <c r="L810" s="80"/>
      <c r="M810" s="91"/>
    </row>
    <row r="811" spans="1:13" x14ac:dyDescent="0.25">
      <c r="A811" s="84"/>
      <c r="B811" s="81"/>
      <c r="C811" s="120"/>
      <c r="D811" s="81"/>
      <c r="E811" s="121"/>
      <c r="F811" s="88"/>
      <c r="G811" s="88"/>
      <c r="H811" s="84"/>
      <c r="I811" s="84"/>
      <c r="J811" s="91"/>
      <c r="K811" s="80"/>
      <c r="L811" s="80"/>
      <c r="M811" s="91"/>
    </row>
    <row r="812" spans="1:13" x14ac:dyDescent="0.25">
      <c r="A812" s="84"/>
      <c r="B812" s="81"/>
      <c r="C812" s="120"/>
      <c r="D812" s="81"/>
      <c r="E812" s="121"/>
      <c r="F812" s="88"/>
      <c r="G812" s="88"/>
      <c r="H812" s="84"/>
      <c r="I812" s="84"/>
      <c r="J812" s="91"/>
      <c r="K812" s="80"/>
      <c r="L812" s="80"/>
      <c r="M812" s="91"/>
    </row>
    <row r="813" spans="1:13" x14ac:dyDescent="0.25">
      <c r="A813" s="84"/>
      <c r="B813" s="81"/>
      <c r="C813" s="120"/>
      <c r="D813" s="81"/>
      <c r="E813" s="121"/>
      <c r="F813" s="88"/>
      <c r="G813" s="88"/>
      <c r="H813" s="84"/>
      <c r="I813" s="84"/>
      <c r="J813" s="91"/>
      <c r="K813" s="80"/>
      <c r="L813" s="80"/>
      <c r="M813" s="91"/>
    </row>
    <row r="814" spans="1:13" x14ac:dyDescent="0.25">
      <c r="A814" s="84"/>
      <c r="B814" s="81"/>
      <c r="C814" s="120"/>
      <c r="D814" s="81"/>
      <c r="E814" s="121"/>
      <c r="F814" s="88"/>
      <c r="G814" s="88"/>
      <c r="H814" s="84"/>
      <c r="I814" s="84"/>
      <c r="J814" s="91"/>
      <c r="K814" s="80"/>
      <c r="L814" s="80"/>
      <c r="M814" s="91"/>
    </row>
    <row r="815" spans="1:13" x14ac:dyDescent="0.25">
      <c r="A815" s="84"/>
      <c r="B815" s="81"/>
      <c r="C815" s="120"/>
      <c r="D815" s="81"/>
      <c r="E815" s="121"/>
      <c r="F815" s="88"/>
      <c r="G815" s="88"/>
      <c r="H815" s="84"/>
      <c r="I815" s="84"/>
      <c r="J815" s="91"/>
      <c r="K815" s="80"/>
      <c r="L815" s="80"/>
      <c r="M815" s="91"/>
    </row>
    <row r="816" spans="1:13" x14ac:dyDescent="0.25">
      <c r="A816" s="84"/>
      <c r="B816" s="81"/>
      <c r="C816" s="120"/>
      <c r="D816" s="81"/>
      <c r="E816" s="121"/>
      <c r="F816" s="88"/>
      <c r="G816" s="88"/>
      <c r="H816" s="84"/>
      <c r="I816" s="84"/>
      <c r="J816" s="91"/>
      <c r="K816" s="80"/>
      <c r="L816" s="80"/>
      <c r="M816" s="91"/>
    </row>
    <row r="817" spans="1:13" x14ac:dyDescent="0.25">
      <c r="A817" s="84"/>
      <c r="B817" s="81"/>
      <c r="C817" s="120"/>
      <c r="D817" s="81"/>
      <c r="E817" s="121"/>
      <c r="F817" s="88"/>
      <c r="G817" s="88"/>
      <c r="H817" s="84"/>
      <c r="I817" s="84"/>
      <c r="J817" s="91"/>
      <c r="K817" s="80"/>
      <c r="L817" s="80"/>
      <c r="M817" s="91"/>
    </row>
    <row r="818" spans="1:13" x14ac:dyDescent="0.25">
      <c r="A818" s="84"/>
      <c r="B818" s="81"/>
      <c r="C818" s="120"/>
      <c r="D818" s="81"/>
      <c r="E818" s="121"/>
      <c r="F818" s="88"/>
      <c r="G818" s="88"/>
      <c r="H818" s="84"/>
      <c r="I818" s="84"/>
      <c r="J818" s="91"/>
      <c r="K818" s="80"/>
      <c r="L818" s="80"/>
      <c r="M818" s="91"/>
    </row>
    <row r="819" spans="1:13" x14ac:dyDescent="0.25">
      <c r="A819" s="84"/>
      <c r="B819" s="81"/>
      <c r="C819" s="120"/>
      <c r="D819" s="81"/>
      <c r="E819" s="121"/>
      <c r="F819" s="88"/>
      <c r="G819" s="88"/>
      <c r="H819" s="84"/>
      <c r="I819" s="84"/>
      <c r="J819" s="91"/>
      <c r="K819" s="80"/>
      <c r="L819" s="80"/>
      <c r="M819" s="91"/>
    </row>
    <row r="820" spans="1:13" x14ac:dyDescent="0.25">
      <c r="A820" s="84"/>
      <c r="B820" s="81"/>
      <c r="C820" s="120"/>
      <c r="D820" s="81"/>
      <c r="E820" s="121"/>
      <c r="F820" s="88"/>
      <c r="G820" s="88"/>
      <c r="H820" s="84"/>
      <c r="I820" s="84"/>
      <c r="J820" s="91"/>
      <c r="K820" s="80"/>
      <c r="L820" s="80"/>
      <c r="M820" s="91"/>
    </row>
    <row r="821" spans="1:13" x14ac:dyDescent="0.25">
      <c r="A821" s="84"/>
      <c r="B821" s="81"/>
      <c r="C821" s="120"/>
      <c r="D821" s="81"/>
      <c r="E821" s="121"/>
      <c r="F821" s="88"/>
      <c r="G821" s="88"/>
      <c r="H821" s="84"/>
      <c r="I821" s="84"/>
      <c r="J821" s="91"/>
      <c r="K821" s="80"/>
      <c r="L821" s="80"/>
      <c r="M821" s="91"/>
    </row>
    <row r="822" spans="1:13" x14ac:dyDescent="0.25">
      <c r="A822" s="84"/>
      <c r="B822" s="81"/>
      <c r="C822" s="120"/>
      <c r="D822" s="81"/>
      <c r="E822" s="121"/>
      <c r="F822" s="88"/>
      <c r="G822" s="88"/>
      <c r="H822" s="84"/>
      <c r="I822" s="84"/>
      <c r="J822" s="91"/>
      <c r="K822" s="80"/>
      <c r="L822" s="80"/>
      <c r="M822" s="91"/>
    </row>
    <row r="823" spans="1:13" x14ac:dyDescent="0.25">
      <c r="A823" s="84"/>
      <c r="B823" s="81"/>
      <c r="C823" s="120"/>
      <c r="D823" s="81"/>
      <c r="E823" s="121"/>
      <c r="F823" s="88"/>
      <c r="G823" s="88"/>
      <c r="H823" s="84"/>
      <c r="I823" s="84"/>
      <c r="J823" s="91"/>
      <c r="K823" s="80"/>
      <c r="L823" s="80"/>
      <c r="M823" s="91"/>
    </row>
    <row r="824" spans="1:13" x14ac:dyDescent="0.25">
      <c r="A824" s="84"/>
      <c r="B824" s="81"/>
      <c r="C824" s="120"/>
      <c r="D824" s="81"/>
      <c r="E824" s="121"/>
      <c r="F824" s="88"/>
      <c r="G824" s="88"/>
      <c r="H824" s="84"/>
      <c r="I824" s="84"/>
      <c r="J824" s="91"/>
      <c r="K824" s="80"/>
      <c r="L824" s="80"/>
      <c r="M824" s="91"/>
    </row>
    <row r="825" spans="1:13" x14ac:dyDescent="0.25">
      <c r="A825" s="84"/>
      <c r="B825" s="81"/>
      <c r="C825" s="120"/>
      <c r="D825" s="81"/>
      <c r="E825" s="121"/>
      <c r="F825" s="88"/>
      <c r="G825" s="88"/>
      <c r="H825" s="84"/>
      <c r="I825" s="84"/>
      <c r="J825" s="91"/>
      <c r="K825" s="80"/>
      <c r="L825" s="80"/>
      <c r="M825" s="91"/>
    </row>
    <row r="826" spans="1:13" x14ac:dyDescent="0.25">
      <c r="A826" s="84"/>
      <c r="B826" s="81"/>
      <c r="C826" s="120"/>
      <c r="D826" s="81"/>
      <c r="E826" s="121"/>
      <c r="F826" s="88"/>
      <c r="G826" s="88"/>
      <c r="H826" s="84"/>
      <c r="I826" s="84"/>
      <c r="J826" s="91"/>
      <c r="K826" s="80"/>
      <c r="L826" s="80"/>
      <c r="M826" s="91"/>
    </row>
    <row r="827" spans="1:13" x14ac:dyDescent="0.25">
      <c r="A827" s="84"/>
      <c r="B827" s="81"/>
      <c r="C827" s="120"/>
      <c r="D827" s="81"/>
      <c r="E827" s="121"/>
      <c r="F827" s="88"/>
      <c r="G827" s="88"/>
      <c r="H827" s="84"/>
      <c r="I827" s="84"/>
      <c r="J827" s="91"/>
      <c r="K827" s="80"/>
      <c r="L827" s="80"/>
      <c r="M827" s="91"/>
    </row>
    <row r="828" spans="1:13" x14ac:dyDescent="0.25">
      <c r="A828" s="84"/>
      <c r="B828" s="81"/>
      <c r="C828" s="120"/>
      <c r="D828" s="81"/>
      <c r="E828" s="121"/>
      <c r="F828" s="88"/>
      <c r="G828" s="88"/>
      <c r="H828" s="84"/>
      <c r="I828" s="84"/>
      <c r="J828" s="91"/>
      <c r="K828" s="80"/>
      <c r="L828" s="80"/>
      <c r="M828" s="91"/>
    </row>
    <row r="829" spans="1:13" x14ac:dyDescent="0.25">
      <c r="A829" s="84"/>
      <c r="B829" s="81"/>
      <c r="C829" s="120"/>
      <c r="D829" s="81"/>
      <c r="E829" s="121"/>
      <c r="F829" s="88"/>
      <c r="G829" s="88"/>
      <c r="H829" s="84"/>
      <c r="I829" s="84"/>
      <c r="J829" s="91"/>
      <c r="K829" s="80"/>
      <c r="L829" s="80"/>
      <c r="M829" s="91"/>
    </row>
    <row r="830" spans="1:13" x14ac:dyDescent="0.25">
      <c r="A830" s="84"/>
      <c r="B830" s="81"/>
      <c r="C830" s="120"/>
      <c r="D830" s="81"/>
      <c r="E830" s="121"/>
      <c r="F830" s="88"/>
      <c r="G830" s="88"/>
      <c r="H830" s="84"/>
      <c r="I830" s="84"/>
      <c r="J830" s="91"/>
      <c r="K830" s="80"/>
      <c r="L830" s="80"/>
      <c r="M830" s="91"/>
    </row>
    <row r="831" spans="1:13" x14ac:dyDescent="0.25">
      <c r="A831" s="84"/>
      <c r="B831" s="81"/>
      <c r="C831" s="120"/>
      <c r="D831" s="81"/>
      <c r="E831" s="121"/>
      <c r="F831" s="88"/>
      <c r="G831" s="88"/>
      <c r="H831" s="84"/>
      <c r="I831" s="84"/>
      <c r="J831" s="91"/>
      <c r="K831" s="80"/>
      <c r="L831" s="80"/>
      <c r="M831" s="91"/>
    </row>
    <row r="832" spans="1:13" x14ac:dyDescent="0.25">
      <c r="A832" s="84"/>
      <c r="B832" s="81"/>
      <c r="C832" s="120"/>
      <c r="D832" s="81"/>
      <c r="E832" s="121"/>
      <c r="F832" s="88"/>
      <c r="G832" s="88"/>
      <c r="H832" s="84"/>
      <c r="I832" s="84"/>
      <c r="J832" s="91"/>
      <c r="K832" s="80"/>
      <c r="L832" s="80"/>
      <c r="M832" s="91"/>
    </row>
    <row r="833" spans="1:13" x14ac:dyDescent="0.25">
      <c r="A833" s="84"/>
      <c r="B833" s="81"/>
      <c r="C833" s="120"/>
      <c r="D833" s="81"/>
      <c r="E833" s="121"/>
      <c r="F833" s="88"/>
      <c r="G833" s="88"/>
      <c r="H833" s="84"/>
      <c r="I833" s="84"/>
      <c r="J833" s="91"/>
      <c r="K833" s="80"/>
      <c r="L833" s="80"/>
      <c r="M833" s="91"/>
    </row>
    <row r="834" spans="1:13" x14ac:dyDescent="0.25">
      <c r="A834" s="84"/>
      <c r="B834" s="81"/>
      <c r="C834" s="120"/>
      <c r="D834" s="81"/>
      <c r="E834" s="121"/>
      <c r="F834" s="88"/>
      <c r="G834" s="88"/>
      <c r="H834" s="84"/>
      <c r="I834" s="84"/>
      <c r="J834" s="91"/>
      <c r="K834" s="80"/>
      <c r="L834" s="80"/>
      <c r="M834" s="91"/>
    </row>
    <row r="835" spans="1:13" x14ac:dyDescent="0.25">
      <c r="A835" s="84"/>
      <c r="B835" s="81"/>
      <c r="C835" s="120"/>
      <c r="D835" s="81"/>
      <c r="E835" s="121"/>
      <c r="F835" s="88"/>
      <c r="G835" s="88"/>
      <c r="H835" s="84"/>
      <c r="I835" s="84"/>
      <c r="J835" s="91"/>
      <c r="K835" s="80"/>
      <c r="L835" s="80"/>
      <c r="M835" s="91"/>
    </row>
    <row r="836" spans="1:13" x14ac:dyDescent="0.25">
      <c r="A836" s="84"/>
      <c r="B836" s="81"/>
      <c r="C836" s="120"/>
      <c r="D836" s="81"/>
      <c r="E836" s="121"/>
      <c r="F836" s="88"/>
      <c r="G836" s="88"/>
      <c r="H836" s="84"/>
      <c r="I836" s="84"/>
      <c r="J836" s="91"/>
      <c r="K836" s="80"/>
      <c r="L836" s="80"/>
      <c r="M836" s="91"/>
    </row>
    <row r="837" spans="1:13" x14ac:dyDescent="0.25">
      <c r="A837" s="84"/>
      <c r="B837" s="81"/>
      <c r="C837" s="120"/>
      <c r="D837" s="81"/>
      <c r="E837" s="121"/>
      <c r="F837" s="88"/>
      <c r="G837" s="88"/>
      <c r="H837" s="84"/>
      <c r="I837" s="84"/>
      <c r="J837" s="91"/>
      <c r="K837" s="80"/>
      <c r="L837" s="80"/>
      <c r="M837" s="91"/>
    </row>
    <row r="838" spans="1:13" x14ac:dyDescent="0.25">
      <c r="A838" s="84"/>
      <c r="B838" s="81"/>
      <c r="C838" s="120"/>
      <c r="D838" s="81"/>
      <c r="E838" s="121"/>
      <c r="F838" s="88"/>
      <c r="G838" s="88"/>
      <c r="H838" s="84"/>
      <c r="I838" s="84"/>
      <c r="J838" s="91"/>
      <c r="K838" s="80"/>
      <c r="L838" s="80"/>
      <c r="M838" s="91"/>
    </row>
    <row r="839" spans="1:13" x14ac:dyDescent="0.25">
      <c r="A839" s="84"/>
      <c r="B839" s="81"/>
      <c r="C839" s="120"/>
      <c r="D839" s="81"/>
      <c r="E839" s="121"/>
      <c r="F839" s="88"/>
      <c r="G839" s="88"/>
      <c r="H839" s="84"/>
      <c r="I839" s="84"/>
      <c r="J839" s="91"/>
      <c r="K839" s="80"/>
      <c r="L839" s="80"/>
      <c r="M839" s="91"/>
    </row>
    <row r="840" spans="1:13" x14ac:dyDescent="0.25">
      <c r="A840" s="84"/>
      <c r="B840" s="81"/>
      <c r="C840" s="120"/>
      <c r="D840" s="81"/>
      <c r="E840" s="121"/>
      <c r="F840" s="88"/>
      <c r="G840" s="88"/>
      <c r="H840" s="84"/>
      <c r="I840" s="84"/>
      <c r="J840" s="91"/>
      <c r="K840" s="80"/>
      <c r="L840" s="80"/>
      <c r="M840" s="91"/>
    </row>
    <row r="841" spans="1:13" x14ac:dyDescent="0.25">
      <c r="A841" s="84"/>
      <c r="B841" s="81"/>
      <c r="C841" s="120"/>
      <c r="D841" s="81"/>
      <c r="E841" s="121"/>
      <c r="F841" s="88"/>
      <c r="G841" s="88"/>
      <c r="H841" s="84"/>
      <c r="I841" s="84"/>
      <c r="J841" s="91"/>
      <c r="K841" s="80"/>
      <c r="L841" s="80"/>
      <c r="M841" s="91"/>
    </row>
    <row r="842" spans="1:13" x14ac:dyDescent="0.25">
      <c r="A842" s="84"/>
      <c r="B842" s="81"/>
      <c r="C842" s="120"/>
      <c r="D842" s="81"/>
      <c r="E842" s="121"/>
      <c r="F842" s="88"/>
      <c r="G842" s="88"/>
      <c r="H842" s="84"/>
      <c r="I842" s="84"/>
      <c r="J842" s="91"/>
      <c r="K842" s="80"/>
      <c r="L842" s="80"/>
      <c r="M842" s="91"/>
    </row>
    <row r="843" spans="1:13" x14ac:dyDescent="0.25">
      <c r="A843" s="84"/>
      <c r="B843" s="81"/>
      <c r="C843" s="120"/>
      <c r="D843" s="81"/>
      <c r="E843" s="121"/>
      <c r="F843" s="88"/>
      <c r="G843" s="88"/>
      <c r="H843" s="84"/>
      <c r="I843" s="84"/>
      <c r="J843" s="91"/>
      <c r="K843" s="80"/>
      <c r="L843" s="80"/>
      <c r="M843" s="91"/>
    </row>
    <row r="844" spans="1:13" x14ac:dyDescent="0.25">
      <c r="A844" s="84"/>
      <c r="B844" s="81"/>
      <c r="C844" s="120"/>
      <c r="D844" s="81"/>
      <c r="E844" s="121"/>
      <c r="F844" s="88"/>
      <c r="G844" s="88"/>
      <c r="H844" s="84"/>
      <c r="I844" s="84"/>
      <c r="J844" s="91"/>
      <c r="K844" s="80"/>
      <c r="L844" s="80"/>
      <c r="M844" s="91"/>
    </row>
    <row r="845" spans="1:13" x14ac:dyDescent="0.25">
      <c r="A845" s="84"/>
      <c r="B845" s="81"/>
      <c r="C845" s="120"/>
      <c r="D845" s="81"/>
      <c r="E845" s="121"/>
      <c r="F845" s="88"/>
      <c r="G845" s="88"/>
      <c r="H845" s="84"/>
      <c r="I845" s="84"/>
      <c r="J845" s="91"/>
      <c r="K845" s="80"/>
      <c r="L845" s="80"/>
      <c r="M845" s="91"/>
    </row>
    <row r="846" spans="1:13" x14ac:dyDescent="0.25">
      <c r="A846" s="84"/>
      <c r="B846" s="81"/>
      <c r="C846" s="120"/>
      <c r="D846" s="81"/>
      <c r="E846" s="121"/>
      <c r="F846" s="88"/>
      <c r="G846" s="88"/>
      <c r="H846" s="84"/>
      <c r="I846" s="84"/>
      <c r="J846" s="91"/>
      <c r="K846" s="80"/>
      <c r="L846" s="80"/>
      <c r="M846" s="91"/>
    </row>
    <row r="847" spans="1:13" x14ac:dyDescent="0.25">
      <c r="A847" s="84"/>
      <c r="B847" s="81"/>
      <c r="C847" s="120"/>
      <c r="D847" s="81"/>
      <c r="E847" s="121"/>
      <c r="F847" s="88"/>
      <c r="G847" s="88"/>
      <c r="H847" s="84"/>
      <c r="I847" s="84"/>
      <c r="J847" s="91"/>
      <c r="K847" s="80"/>
      <c r="L847" s="80"/>
      <c r="M847" s="91"/>
    </row>
    <row r="848" spans="1:13" x14ac:dyDescent="0.25">
      <c r="A848" s="84"/>
      <c r="B848" s="81"/>
      <c r="C848" s="120"/>
      <c r="D848" s="81"/>
      <c r="E848" s="121"/>
      <c r="F848" s="88"/>
      <c r="G848" s="88"/>
      <c r="H848" s="84"/>
      <c r="I848" s="84"/>
      <c r="J848" s="91"/>
      <c r="K848" s="80"/>
      <c r="L848" s="80"/>
      <c r="M848" s="91"/>
    </row>
    <row r="849" spans="1:13" x14ac:dyDescent="0.25">
      <c r="A849" s="84"/>
      <c r="B849" s="81"/>
      <c r="C849" s="120"/>
      <c r="D849" s="81"/>
      <c r="E849" s="121"/>
      <c r="F849" s="88"/>
      <c r="G849" s="88"/>
      <c r="H849" s="84"/>
      <c r="I849" s="84"/>
      <c r="J849" s="91"/>
      <c r="K849" s="80"/>
      <c r="L849" s="80"/>
      <c r="M849" s="91"/>
    </row>
    <row r="850" spans="1:13" x14ac:dyDescent="0.25">
      <c r="A850" s="84"/>
      <c r="B850" s="81"/>
      <c r="C850" s="120"/>
      <c r="D850" s="81"/>
      <c r="E850" s="121"/>
      <c r="F850" s="88"/>
      <c r="G850" s="88"/>
      <c r="H850" s="84"/>
      <c r="I850" s="84"/>
      <c r="J850" s="91"/>
      <c r="K850" s="80"/>
      <c r="L850" s="80"/>
      <c r="M850" s="91"/>
    </row>
    <row r="851" spans="1:13" x14ac:dyDescent="0.25">
      <c r="A851" s="84"/>
      <c r="B851" s="81"/>
      <c r="C851" s="120"/>
      <c r="D851" s="81"/>
      <c r="E851" s="121"/>
      <c r="F851" s="88"/>
      <c r="G851" s="88"/>
      <c r="H851" s="84"/>
      <c r="I851" s="84"/>
      <c r="J851" s="91"/>
      <c r="K851" s="80"/>
      <c r="L851" s="80"/>
      <c r="M851" s="91"/>
    </row>
    <row r="852" spans="1:13" x14ac:dyDescent="0.25">
      <c r="A852" s="84"/>
      <c r="B852" s="81"/>
      <c r="C852" s="120"/>
      <c r="D852" s="81"/>
      <c r="E852" s="121"/>
      <c r="F852" s="88"/>
      <c r="G852" s="88"/>
      <c r="H852" s="84"/>
      <c r="I852" s="84"/>
      <c r="J852" s="91"/>
      <c r="K852" s="80"/>
      <c r="L852" s="80"/>
      <c r="M852" s="91"/>
    </row>
    <row r="853" spans="1:13" x14ac:dyDescent="0.25">
      <c r="A853" s="84"/>
      <c r="B853" s="81"/>
      <c r="C853" s="120"/>
      <c r="D853" s="81"/>
      <c r="E853" s="121"/>
      <c r="F853" s="88"/>
      <c r="G853" s="88"/>
      <c r="H853" s="84"/>
      <c r="I853" s="84"/>
      <c r="J853" s="91"/>
      <c r="K853" s="80"/>
      <c r="L853" s="80"/>
      <c r="M853" s="91"/>
    </row>
    <row r="854" spans="1:13" x14ac:dyDescent="0.25">
      <c r="A854" s="84"/>
      <c r="B854" s="81"/>
      <c r="C854" s="120"/>
      <c r="D854" s="81"/>
      <c r="E854" s="121"/>
      <c r="F854" s="88"/>
      <c r="G854" s="88"/>
      <c r="H854" s="84"/>
      <c r="I854" s="84"/>
      <c r="J854" s="91"/>
      <c r="K854" s="80"/>
      <c r="L854" s="80"/>
      <c r="M854" s="91"/>
    </row>
    <row r="855" spans="1:13" x14ac:dyDescent="0.25">
      <c r="A855" s="84"/>
      <c r="B855" s="81"/>
      <c r="C855" s="120"/>
      <c r="D855" s="81"/>
      <c r="E855" s="121"/>
      <c r="F855" s="88"/>
      <c r="G855" s="88"/>
      <c r="H855" s="84"/>
      <c r="I855" s="84"/>
      <c r="J855" s="91"/>
      <c r="K855" s="80"/>
      <c r="L855" s="80"/>
      <c r="M855" s="91"/>
    </row>
    <row r="856" spans="1:13" x14ac:dyDescent="0.25">
      <c r="A856" s="84"/>
      <c r="B856" s="81"/>
      <c r="C856" s="120"/>
      <c r="D856" s="81"/>
      <c r="E856" s="121"/>
      <c r="F856" s="88"/>
      <c r="G856" s="88"/>
      <c r="H856" s="84"/>
      <c r="I856" s="84"/>
      <c r="J856" s="91"/>
      <c r="K856" s="80"/>
      <c r="L856" s="80"/>
      <c r="M856" s="91"/>
    </row>
    <row r="857" spans="1:13" x14ac:dyDescent="0.25">
      <c r="A857" s="84"/>
      <c r="B857" s="81"/>
      <c r="C857" s="120"/>
      <c r="D857" s="81"/>
      <c r="E857" s="121"/>
      <c r="F857" s="88"/>
      <c r="G857" s="88"/>
      <c r="H857" s="84"/>
      <c r="I857" s="84"/>
      <c r="J857" s="91"/>
      <c r="K857" s="80"/>
      <c r="L857" s="80"/>
      <c r="M857" s="91"/>
    </row>
    <row r="858" spans="1:13" x14ac:dyDescent="0.25">
      <c r="A858" s="84"/>
      <c r="B858" s="81"/>
      <c r="C858" s="120"/>
      <c r="D858" s="81"/>
      <c r="E858" s="121"/>
      <c r="F858" s="88"/>
      <c r="G858" s="88"/>
      <c r="H858" s="84"/>
      <c r="I858" s="84"/>
      <c r="J858" s="91"/>
      <c r="K858" s="80"/>
      <c r="L858" s="80"/>
      <c r="M858" s="91"/>
    </row>
    <row r="859" spans="1:13" x14ac:dyDescent="0.25">
      <c r="A859" s="84"/>
      <c r="B859" s="81"/>
      <c r="C859" s="120"/>
      <c r="D859" s="81"/>
      <c r="E859" s="121"/>
      <c r="F859" s="88"/>
      <c r="G859" s="88"/>
      <c r="H859" s="84"/>
      <c r="I859" s="84"/>
      <c r="J859" s="91"/>
      <c r="K859" s="80"/>
      <c r="L859" s="80"/>
      <c r="M859" s="91"/>
    </row>
    <row r="860" spans="1:13" x14ac:dyDescent="0.25">
      <c r="A860" s="84"/>
      <c r="B860" s="81"/>
      <c r="C860" s="120"/>
      <c r="D860" s="81"/>
      <c r="E860" s="121"/>
      <c r="F860" s="88"/>
      <c r="G860" s="88"/>
      <c r="H860" s="84"/>
      <c r="I860" s="84"/>
      <c r="J860" s="91"/>
      <c r="K860" s="80"/>
      <c r="L860" s="80"/>
      <c r="M860" s="91"/>
    </row>
    <row r="861" spans="1:13" x14ac:dyDescent="0.25">
      <c r="A861" s="84"/>
      <c r="B861" s="81"/>
      <c r="C861" s="120"/>
      <c r="D861" s="81"/>
      <c r="E861" s="121"/>
      <c r="F861" s="88"/>
      <c r="G861" s="88"/>
      <c r="H861" s="84"/>
      <c r="I861" s="84"/>
      <c r="J861" s="91"/>
      <c r="K861" s="80"/>
      <c r="L861" s="80"/>
      <c r="M861" s="91"/>
    </row>
    <row r="862" spans="1:13" x14ac:dyDescent="0.25">
      <c r="A862" s="84"/>
      <c r="B862" s="81"/>
      <c r="C862" s="120"/>
      <c r="D862" s="81"/>
      <c r="E862" s="121"/>
      <c r="F862" s="88"/>
      <c r="G862" s="88"/>
      <c r="H862" s="84"/>
      <c r="I862" s="84"/>
      <c r="J862" s="91"/>
      <c r="K862" s="80"/>
      <c r="L862" s="80"/>
      <c r="M862" s="91"/>
    </row>
    <row r="863" spans="1:13" x14ac:dyDescent="0.25">
      <c r="A863" s="84"/>
      <c r="B863" s="81"/>
      <c r="C863" s="120"/>
      <c r="D863" s="81"/>
      <c r="E863" s="121"/>
      <c r="F863" s="88"/>
      <c r="G863" s="88"/>
      <c r="H863" s="84"/>
      <c r="I863" s="84"/>
      <c r="J863" s="91"/>
      <c r="K863" s="80"/>
      <c r="L863" s="80"/>
      <c r="M863" s="91"/>
    </row>
    <row r="864" spans="1:13" x14ac:dyDescent="0.25">
      <c r="A864" s="84"/>
      <c r="B864" s="81"/>
      <c r="C864" s="120"/>
      <c r="D864" s="81"/>
      <c r="E864" s="121"/>
      <c r="F864" s="88"/>
      <c r="G864" s="88"/>
      <c r="H864" s="84"/>
      <c r="I864" s="84"/>
      <c r="J864" s="91"/>
      <c r="K864" s="80"/>
      <c r="L864" s="80"/>
      <c r="M864" s="91"/>
    </row>
    <row r="865" spans="1:13" x14ac:dyDescent="0.25">
      <c r="A865" s="84"/>
      <c r="B865" s="81"/>
      <c r="C865" s="120"/>
      <c r="D865" s="81"/>
      <c r="E865" s="121"/>
      <c r="F865" s="88"/>
      <c r="G865" s="88"/>
      <c r="H865" s="84"/>
      <c r="I865" s="84"/>
      <c r="J865" s="91"/>
      <c r="K865" s="80"/>
      <c r="L865" s="80"/>
      <c r="M865" s="91"/>
    </row>
    <row r="866" spans="1:13" x14ac:dyDescent="0.25">
      <c r="A866" s="84"/>
      <c r="B866" s="81"/>
      <c r="C866" s="120"/>
      <c r="D866" s="81"/>
      <c r="E866" s="121"/>
      <c r="F866" s="88"/>
      <c r="G866" s="88"/>
      <c r="H866" s="84"/>
      <c r="I866" s="84"/>
      <c r="J866" s="91"/>
      <c r="K866" s="80"/>
      <c r="L866" s="80"/>
      <c r="M866" s="91"/>
    </row>
    <row r="867" spans="1:13" x14ac:dyDescent="0.25">
      <c r="A867" s="84"/>
      <c r="B867" s="81"/>
      <c r="C867" s="120"/>
      <c r="D867" s="81"/>
      <c r="E867" s="121"/>
      <c r="F867" s="88"/>
      <c r="G867" s="88"/>
      <c r="H867" s="84"/>
      <c r="I867" s="84"/>
      <c r="J867" s="91"/>
      <c r="K867" s="80"/>
      <c r="L867" s="80"/>
      <c r="M867" s="91"/>
    </row>
    <row r="868" spans="1:13" x14ac:dyDescent="0.25">
      <c r="A868" s="84"/>
      <c r="B868" s="81"/>
      <c r="C868" s="120"/>
      <c r="D868" s="81"/>
      <c r="E868" s="121"/>
      <c r="F868" s="88"/>
      <c r="G868" s="88"/>
      <c r="H868" s="84"/>
      <c r="I868" s="84"/>
      <c r="J868" s="91"/>
      <c r="K868" s="80"/>
      <c r="L868" s="80"/>
      <c r="M868" s="91"/>
    </row>
    <row r="869" spans="1:13" x14ac:dyDescent="0.25">
      <c r="A869" s="84"/>
      <c r="B869" s="81"/>
      <c r="C869" s="120"/>
      <c r="D869" s="81"/>
      <c r="E869" s="121"/>
      <c r="F869" s="88"/>
      <c r="G869" s="88"/>
      <c r="H869" s="84"/>
      <c r="I869" s="84"/>
      <c r="J869" s="91"/>
      <c r="K869" s="80"/>
      <c r="L869" s="80"/>
      <c r="M869" s="91"/>
    </row>
    <row r="870" spans="1:13" x14ac:dyDescent="0.25">
      <c r="A870" s="84"/>
      <c r="B870" s="81"/>
      <c r="C870" s="120"/>
      <c r="D870" s="81"/>
      <c r="E870" s="121"/>
      <c r="F870" s="88"/>
      <c r="G870" s="88"/>
      <c r="H870" s="84"/>
      <c r="I870" s="84"/>
      <c r="J870" s="91"/>
      <c r="K870" s="80"/>
      <c r="L870" s="80"/>
      <c r="M870" s="91"/>
    </row>
    <row r="871" spans="1:13" x14ac:dyDescent="0.25">
      <c r="A871" s="84"/>
      <c r="B871" s="81"/>
      <c r="C871" s="120"/>
      <c r="D871" s="81"/>
      <c r="E871" s="121"/>
      <c r="F871" s="88"/>
      <c r="G871" s="88"/>
      <c r="H871" s="84"/>
      <c r="I871" s="84"/>
      <c r="J871" s="91"/>
      <c r="K871" s="80"/>
      <c r="L871" s="80"/>
      <c r="M871" s="91"/>
    </row>
    <row r="872" spans="1:13" x14ac:dyDescent="0.25">
      <c r="A872" s="84"/>
      <c r="B872" s="81"/>
      <c r="C872" s="120"/>
      <c r="D872" s="81"/>
      <c r="E872" s="121"/>
      <c r="F872" s="88"/>
      <c r="G872" s="88"/>
      <c r="H872" s="84"/>
      <c r="I872" s="84"/>
      <c r="J872" s="91"/>
      <c r="K872" s="80"/>
      <c r="L872" s="80"/>
      <c r="M872" s="91"/>
    </row>
    <row r="873" spans="1:13" x14ac:dyDescent="0.25">
      <c r="A873" s="84"/>
      <c r="B873" s="81"/>
      <c r="C873" s="120"/>
      <c r="D873" s="81"/>
      <c r="E873" s="121"/>
      <c r="F873" s="88"/>
      <c r="G873" s="88"/>
      <c r="H873" s="84"/>
      <c r="I873" s="84"/>
      <c r="J873" s="91"/>
      <c r="K873" s="80"/>
      <c r="L873" s="80"/>
      <c r="M873" s="91"/>
    </row>
    <row r="874" spans="1:13" x14ac:dyDescent="0.25">
      <c r="A874" s="84"/>
      <c r="B874" s="81"/>
      <c r="C874" s="120"/>
      <c r="D874" s="81"/>
      <c r="E874" s="121"/>
      <c r="F874" s="88"/>
      <c r="G874" s="88"/>
      <c r="H874" s="84"/>
      <c r="I874" s="84"/>
      <c r="J874" s="91"/>
      <c r="K874" s="80"/>
      <c r="L874" s="80"/>
      <c r="M874" s="91"/>
    </row>
    <row r="875" spans="1:13" x14ac:dyDescent="0.25">
      <c r="A875" s="84"/>
      <c r="B875" s="81"/>
      <c r="C875" s="120"/>
      <c r="D875" s="81"/>
      <c r="E875" s="121"/>
      <c r="F875" s="88"/>
      <c r="G875" s="88"/>
      <c r="H875" s="84"/>
      <c r="I875" s="84"/>
      <c r="J875" s="91"/>
      <c r="K875" s="80"/>
      <c r="L875" s="80"/>
      <c r="M875" s="91"/>
    </row>
    <row r="876" spans="1:13" x14ac:dyDescent="0.25">
      <c r="A876" s="84"/>
      <c r="B876" s="81"/>
      <c r="C876" s="120"/>
      <c r="D876" s="81"/>
      <c r="E876" s="121"/>
      <c r="F876" s="88"/>
      <c r="G876" s="88"/>
      <c r="H876" s="84"/>
      <c r="I876" s="84"/>
      <c r="J876" s="91"/>
      <c r="K876" s="80"/>
      <c r="L876" s="80"/>
      <c r="M876" s="91"/>
    </row>
    <row r="877" spans="1:13" x14ac:dyDescent="0.25">
      <c r="A877" s="84"/>
      <c r="B877" s="81"/>
      <c r="C877" s="120"/>
      <c r="D877" s="81"/>
      <c r="E877" s="121"/>
      <c r="F877" s="88"/>
      <c r="G877" s="88"/>
      <c r="H877" s="84"/>
      <c r="I877" s="84"/>
      <c r="J877" s="91"/>
      <c r="K877" s="80"/>
      <c r="L877" s="80"/>
      <c r="M877" s="91"/>
    </row>
    <row r="878" spans="1:13" x14ac:dyDescent="0.25">
      <c r="A878" s="84"/>
      <c r="B878" s="81"/>
      <c r="C878" s="120"/>
      <c r="D878" s="81"/>
      <c r="E878" s="121"/>
      <c r="F878" s="88"/>
      <c r="G878" s="88"/>
      <c r="H878" s="84"/>
      <c r="I878" s="84"/>
      <c r="J878" s="91"/>
      <c r="K878" s="80"/>
      <c r="L878" s="80"/>
      <c r="M878" s="91"/>
    </row>
    <row r="879" spans="1:13" x14ac:dyDescent="0.25">
      <c r="A879" s="84"/>
      <c r="B879" s="81"/>
      <c r="C879" s="120"/>
      <c r="D879" s="81"/>
      <c r="E879" s="121"/>
      <c r="F879" s="88"/>
      <c r="G879" s="88"/>
      <c r="H879" s="84"/>
      <c r="I879" s="84"/>
      <c r="J879" s="91"/>
      <c r="K879" s="80"/>
      <c r="L879" s="80"/>
      <c r="M879" s="91"/>
    </row>
    <row r="880" spans="1:13" x14ac:dyDescent="0.25">
      <c r="A880" s="84"/>
      <c r="B880" s="81"/>
      <c r="C880" s="120"/>
      <c r="D880" s="81"/>
      <c r="E880" s="121"/>
      <c r="F880" s="88"/>
      <c r="G880" s="88"/>
      <c r="H880" s="84"/>
      <c r="I880" s="84"/>
      <c r="J880" s="91"/>
      <c r="K880" s="80"/>
      <c r="L880" s="80"/>
      <c r="M880" s="91"/>
    </row>
    <row r="881" spans="1:13" x14ac:dyDescent="0.25">
      <c r="A881" s="84"/>
      <c r="B881" s="81"/>
      <c r="C881" s="120"/>
      <c r="D881" s="81"/>
      <c r="E881" s="121"/>
      <c r="F881" s="88"/>
      <c r="G881" s="88"/>
      <c r="H881" s="84"/>
      <c r="I881" s="84"/>
      <c r="J881" s="91"/>
      <c r="K881" s="80"/>
      <c r="L881" s="80"/>
      <c r="M881" s="91"/>
    </row>
    <row r="882" spans="1:13" x14ac:dyDescent="0.25">
      <c r="A882" s="84"/>
      <c r="B882" s="81"/>
      <c r="C882" s="120"/>
      <c r="D882" s="81"/>
      <c r="E882" s="121"/>
      <c r="F882" s="88"/>
      <c r="G882" s="88"/>
      <c r="H882" s="84"/>
      <c r="I882" s="84"/>
      <c r="J882" s="91"/>
      <c r="K882" s="80"/>
      <c r="L882" s="80"/>
      <c r="M882" s="91"/>
    </row>
    <row r="883" spans="1:13" x14ac:dyDescent="0.25">
      <c r="A883" s="84"/>
      <c r="B883" s="81"/>
      <c r="C883" s="120"/>
      <c r="D883" s="81"/>
      <c r="E883" s="121"/>
      <c r="F883" s="88"/>
      <c r="G883" s="88"/>
      <c r="H883" s="84"/>
      <c r="I883" s="84"/>
      <c r="J883" s="91"/>
      <c r="K883" s="80"/>
      <c r="L883" s="80"/>
      <c r="M883" s="91"/>
    </row>
    <row r="884" spans="1:13" x14ac:dyDescent="0.25">
      <c r="A884" s="84"/>
      <c r="B884" s="81"/>
      <c r="C884" s="120"/>
      <c r="D884" s="81"/>
      <c r="E884" s="121"/>
      <c r="F884" s="88"/>
      <c r="G884" s="88"/>
      <c r="H884" s="84"/>
      <c r="I884" s="84"/>
      <c r="J884" s="91"/>
      <c r="K884" s="80"/>
      <c r="L884" s="80"/>
      <c r="M884" s="91"/>
    </row>
    <row r="885" spans="1:13" x14ac:dyDescent="0.25">
      <c r="A885" s="84"/>
      <c r="B885" s="81"/>
      <c r="C885" s="120"/>
      <c r="D885" s="81"/>
      <c r="E885" s="121"/>
      <c r="F885" s="88"/>
      <c r="G885" s="88"/>
      <c r="H885" s="84"/>
      <c r="I885" s="84"/>
      <c r="J885" s="91"/>
      <c r="K885" s="80"/>
      <c r="L885" s="80"/>
      <c r="M885" s="91"/>
    </row>
    <row r="886" spans="1:13" x14ac:dyDescent="0.25">
      <c r="A886" s="84"/>
      <c r="B886" s="81"/>
      <c r="C886" s="120"/>
      <c r="D886" s="81"/>
      <c r="E886" s="121"/>
      <c r="F886" s="88"/>
      <c r="G886" s="88"/>
      <c r="H886" s="84"/>
      <c r="I886" s="84"/>
      <c r="J886" s="91"/>
      <c r="K886" s="80"/>
      <c r="L886" s="80"/>
      <c r="M886" s="91"/>
    </row>
    <row r="887" spans="1:13" x14ac:dyDescent="0.25">
      <c r="A887" s="84"/>
      <c r="B887" s="81"/>
      <c r="C887" s="120"/>
      <c r="D887" s="81"/>
      <c r="E887" s="121"/>
      <c r="F887" s="88"/>
      <c r="G887" s="88"/>
      <c r="H887" s="84"/>
      <c r="I887" s="84"/>
      <c r="J887" s="91"/>
      <c r="K887" s="80"/>
      <c r="L887" s="80"/>
      <c r="M887" s="91"/>
    </row>
    <row r="888" spans="1:13" x14ac:dyDescent="0.25">
      <c r="A888" s="84"/>
      <c r="B888" s="81"/>
      <c r="C888" s="120"/>
      <c r="D888" s="81"/>
      <c r="E888" s="121"/>
      <c r="F888" s="88"/>
      <c r="G888" s="88"/>
      <c r="H888" s="84"/>
      <c r="I888" s="84"/>
      <c r="J888" s="91"/>
      <c r="K888" s="80"/>
      <c r="L888" s="80"/>
      <c r="M888" s="91"/>
    </row>
    <row r="889" spans="1:13" x14ac:dyDescent="0.25">
      <c r="A889" s="84"/>
      <c r="B889" s="81"/>
      <c r="C889" s="120"/>
      <c r="D889" s="81"/>
      <c r="E889" s="121"/>
      <c r="F889" s="88"/>
      <c r="G889" s="88"/>
      <c r="H889" s="84"/>
      <c r="I889" s="84"/>
      <c r="J889" s="91"/>
      <c r="K889" s="80"/>
      <c r="L889" s="80"/>
      <c r="M889" s="91"/>
    </row>
    <row r="890" spans="1:13" x14ac:dyDescent="0.25">
      <c r="A890" s="84"/>
      <c r="B890" s="81"/>
      <c r="C890" s="120"/>
      <c r="D890" s="81"/>
      <c r="E890" s="121"/>
      <c r="F890" s="88"/>
      <c r="G890" s="88"/>
      <c r="H890" s="84"/>
      <c r="I890" s="84"/>
      <c r="J890" s="91"/>
      <c r="K890" s="80"/>
      <c r="L890" s="80"/>
      <c r="M890" s="91"/>
    </row>
    <row r="891" spans="1:13" x14ac:dyDescent="0.25">
      <c r="A891" s="84"/>
      <c r="B891" s="81"/>
      <c r="C891" s="120"/>
      <c r="D891" s="81"/>
      <c r="E891" s="121"/>
      <c r="F891" s="88"/>
      <c r="G891" s="88"/>
      <c r="H891" s="84"/>
      <c r="I891" s="84"/>
      <c r="J891" s="91"/>
      <c r="K891" s="80"/>
      <c r="L891" s="80"/>
      <c r="M891" s="91"/>
    </row>
    <row r="892" spans="1:13" x14ac:dyDescent="0.25">
      <c r="A892" s="84"/>
      <c r="B892" s="81"/>
      <c r="C892" s="120"/>
      <c r="D892" s="81"/>
      <c r="E892" s="121"/>
      <c r="F892" s="88"/>
      <c r="G892" s="88"/>
      <c r="H892" s="84"/>
      <c r="I892" s="84"/>
      <c r="J892" s="91"/>
      <c r="K892" s="80"/>
      <c r="L892" s="80"/>
      <c r="M892" s="91"/>
    </row>
    <row r="893" spans="1:13" x14ac:dyDescent="0.25">
      <c r="A893" s="84"/>
      <c r="B893" s="81"/>
      <c r="C893" s="120"/>
      <c r="D893" s="81"/>
      <c r="E893" s="121"/>
      <c r="F893" s="88"/>
      <c r="G893" s="88"/>
      <c r="H893" s="84"/>
      <c r="I893" s="84"/>
      <c r="J893" s="91"/>
      <c r="K893" s="80"/>
      <c r="L893" s="80"/>
      <c r="M893" s="91"/>
    </row>
    <row r="894" spans="1:13" x14ac:dyDescent="0.25">
      <c r="A894" s="84"/>
      <c r="B894" s="81"/>
      <c r="C894" s="120"/>
      <c r="D894" s="81"/>
      <c r="E894" s="121"/>
      <c r="F894" s="88"/>
      <c r="G894" s="88"/>
      <c r="H894" s="84"/>
      <c r="I894" s="84"/>
      <c r="J894" s="91"/>
      <c r="K894" s="80"/>
      <c r="L894" s="80"/>
      <c r="M894" s="91"/>
    </row>
    <row r="895" spans="1:13" x14ac:dyDescent="0.25">
      <c r="A895" s="84"/>
      <c r="B895" s="81"/>
      <c r="C895" s="120"/>
      <c r="D895" s="81"/>
      <c r="E895" s="121"/>
      <c r="F895" s="88"/>
      <c r="G895" s="88"/>
      <c r="H895" s="84"/>
      <c r="I895" s="84"/>
      <c r="J895" s="91"/>
      <c r="K895" s="80"/>
      <c r="L895" s="80"/>
      <c r="M895" s="91"/>
    </row>
    <row r="896" spans="1:13" x14ac:dyDescent="0.25">
      <c r="A896" s="84"/>
      <c r="B896" s="81"/>
      <c r="C896" s="120"/>
      <c r="D896" s="81"/>
      <c r="E896" s="121"/>
      <c r="F896" s="88"/>
      <c r="G896" s="88"/>
      <c r="H896" s="84"/>
      <c r="I896" s="84"/>
      <c r="J896" s="91"/>
      <c r="K896" s="80"/>
      <c r="L896" s="80"/>
      <c r="M896" s="91"/>
    </row>
    <row r="897" spans="1:13" x14ac:dyDescent="0.25">
      <c r="A897" s="84"/>
      <c r="B897" s="81"/>
      <c r="C897" s="120"/>
      <c r="D897" s="81"/>
      <c r="E897" s="121"/>
      <c r="F897" s="88"/>
      <c r="G897" s="88"/>
      <c r="H897" s="84"/>
      <c r="I897" s="84"/>
      <c r="J897" s="91"/>
      <c r="K897" s="80"/>
      <c r="L897" s="80"/>
      <c r="M897" s="91"/>
    </row>
    <row r="898" spans="1:13" x14ac:dyDescent="0.25">
      <c r="A898" s="84"/>
      <c r="B898" s="81"/>
      <c r="C898" s="120"/>
      <c r="D898" s="81"/>
      <c r="E898" s="121"/>
      <c r="F898" s="88"/>
      <c r="G898" s="88"/>
      <c r="H898" s="84"/>
      <c r="I898" s="84"/>
      <c r="J898" s="91"/>
      <c r="K898" s="80"/>
      <c r="L898" s="80"/>
      <c r="M898" s="91"/>
    </row>
    <row r="899" spans="1:13" x14ac:dyDescent="0.25">
      <c r="A899" s="84"/>
      <c r="B899" s="81"/>
      <c r="C899" s="120"/>
      <c r="D899" s="81"/>
      <c r="E899" s="121"/>
      <c r="F899" s="88"/>
      <c r="G899" s="88"/>
      <c r="H899" s="84"/>
      <c r="I899" s="84"/>
      <c r="J899" s="91"/>
      <c r="K899" s="80"/>
      <c r="L899" s="80"/>
      <c r="M899" s="91"/>
    </row>
    <row r="900" spans="1:13" x14ac:dyDescent="0.25">
      <c r="A900" s="84"/>
      <c r="B900" s="81"/>
      <c r="C900" s="120"/>
      <c r="D900" s="81"/>
      <c r="E900" s="121"/>
      <c r="F900" s="88"/>
      <c r="G900" s="88"/>
      <c r="H900" s="84"/>
      <c r="I900" s="84"/>
      <c r="J900" s="91"/>
      <c r="K900" s="80"/>
      <c r="L900" s="80"/>
      <c r="M900" s="91"/>
    </row>
    <row r="901" spans="1:13" x14ac:dyDescent="0.25">
      <c r="A901" s="84"/>
      <c r="B901" s="81"/>
      <c r="C901" s="120"/>
      <c r="D901" s="81"/>
      <c r="E901" s="121"/>
      <c r="F901" s="88"/>
      <c r="G901" s="88"/>
      <c r="H901" s="84"/>
      <c r="I901" s="84"/>
      <c r="J901" s="91"/>
      <c r="K901" s="80"/>
      <c r="L901" s="80"/>
      <c r="M901" s="91"/>
    </row>
    <row r="902" spans="1:13" x14ac:dyDescent="0.25">
      <c r="A902" s="84"/>
      <c r="B902" s="81"/>
      <c r="C902" s="120"/>
      <c r="D902" s="81"/>
      <c r="E902" s="121"/>
      <c r="F902" s="88"/>
      <c r="G902" s="88"/>
      <c r="H902" s="84"/>
      <c r="I902" s="84"/>
      <c r="J902" s="91"/>
      <c r="K902" s="80"/>
      <c r="L902" s="80"/>
      <c r="M902" s="91"/>
    </row>
    <row r="903" spans="1:13" x14ac:dyDescent="0.25">
      <c r="A903" s="84"/>
      <c r="B903" s="81"/>
      <c r="C903" s="120"/>
      <c r="D903" s="81"/>
      <c r="E903" s="121"/>
      <c r="F903" s="88"/>
      <c r="G903" s="88"/>
      <c r="H903" s="84"/>
      <c r="I903" s="84"/>
      <c r="J903" s="91"/>
      <c r="K903" s="80"/>
      <c r="L903" s="80"/>
      <c r="M903" s="91"/>
    </row>
    <row r="904" spans="1:13" x14ac:dyDescent="0.25">
      <c r="A904" s="84"/>
      <c r="B904" s="81"/>
      <c r="C904" s="120"/>
      <c r="D904" s="81"/>
      <c r="E904" s="121"/>
      <c r="F904" s="88"/>
      <c r="G904" s="88"/>
      <c r="H904" s="84"/>
      <c r="I904" s="84"/>
      <c r="J904" s="91"/>
      <c r="K904" s="80"/>
      <c r="L904" s="80"/>
      <c r="M904" s="91"/>
    </row>
    <row r="905" spans="1:13" x14ac:dyDescent="0.25">
      <c r="A905" s="84"/>
      <c r="B905" s="81"/>
      <c r="C905" s="120"/>
      <c r="D905" s="81"/>
      <c r="E905" s="121"/>
      <c r="F905" s="88"/>
      <c r="G905" s="88"/>
      <c r="H905" s="84"/>
      <c r="I905" s="84"/>
      <c r="J905" s="91"/>
      <c r="K905" s="80"/>
      <c r="L905" s="80"/>
      <c r="M905" s="91"/>
    </row>
    <row r="906" spans="1:13" x14ac:dyDescent="0.25">
      <c r="A906" s="84"/>
      <c r="B906" s="81"/>
      <c r="C906" s="120"/>
      <c r="D906" s="81"/>
      <c r="E906" s="121"/>
      <c r="F906" s="88"/>
      <c r="G906" s="88"/>
      <c r="H906" s="84"/>
      <c r="I906" s="84"/>
      <c r="J906" s="91"/>
      <c r="K906" s="80"/>
      <c r="L906" s="80"/>
      <c r="M906" s="91"/>
    </row>
    <row r="907" spans="1:13" x14ac:dyDescent="0.25">
      <c r="A907" s="84"/>
      <c r="B907" s="81"/>
      <c r="C907" s="120"/>
      <c r="D907" s="81"/>
      <c r="E907" s="121"/>
      <c r="F907" s="88"/>
      <c r="G907" s="88"/>
      <c r="H907" s="84"/>
      <c r="I907" s="84"/>
      <c r="J907" s="91"/>
      <c r="K907" s="80"/>
      <c r="L907" s="80"/>
      <c r="M907" s="91"/>
    </row>
    <row r="908" spans="1:13" x14ac:dyDescent="0.25">
      <c r="A908" s="84"/>
      <c r="B908" s="81"/>
      <c r="C908" s="120"/>
      <c r="D908" s="81"/>
      <c r="E908" s="121"/>
      <c r="F908" s="88"/>
      <c r="G908" s="88"/>
      <c r="H908" s="84"/>
      <c r="I908" s="84"/>
      <c r="J908" s="91"/>
      <c r="K908" s="80"/>
      <c r="L908" s="80"/>
      <c r="M908" s="91"/>
    </row>
    <row r="909" spans="1:13" x14ac:dyDescent="0.25">
      <c r="A909" s="84"/>
      <c r="B909" s="81"/>
      <c r="C909" s="120"/>
      <c r="D909" s="81"/>
      <c r="E909" s="121"/>
      <c r="F909" s="88"/>
      <c r="G909" s="88"/>
      <c r="H909" s="84"/>
      <c r="I909" s="84"/>
      <c r="J909" s="91"/>
      <c r="K909" s="80"/>
      <c r="L909" s="80"/>
      <c r="M909" s="91"/>
    </row>
    <row r="910" spans="1:13" x14ac:dyDescent="0.25">
      <c r="A910" s="84"/>
      <c r="B910" s="81"/>
      <c r="C910" s="120"/>
      <c r="D910" s="81"/>
      <c r="E910" s="121"/>
      <c r="F910" s="88"/>
      <c r="G910" s="88"/>
      <c r="H910" s="84"/>
      <c r="I910" s="84"/>
      <c r="J910" s="91"/>
      <c r="K910" s="80"/>
      <c r="L910" s="80"/>
      <c r="M910" s="91"/>
    </row>
    <row r="911" spans="1:13" x14ac:dyDescent="0.25">
      <c r="A911" s="84"/>
      <c r="B911" s="81"/>
      <c r="C911" s="120"/>
      <c r="D911" s="81"/>
      <c r="E911" s="121"/>
      <c r="F911" s="88"/>
      <c r="G911" s="88"/>
      <c r="H911" s="84"/>
      <c r="I911" s="84"/>
      <c r="J911" s="91"/>
      <c r="K911" s="80"/>
      <c r="L911" s="80"/>
      <c r="M911" s="91"/>
    </row>
    <row r="912" spans="1:13" x14ac:dyDescent="0.25">
      <c r="A912" s="84"/>
      <c r="B912" s="81"/>
      <c r="C912" s="120"/>
      <c r="D912" s="81"/>
      <c r="E912" s="121"/>
      <c r="F912" s="88"/>
      <c r="G912" s="88"/>
      <c r="H912" s="84"/>
      <c r="I912" s="84"/>
      <c r="J912" s="91"/>
      <c r="K912" s="80"/>
      <c r="L912" s="80"/>
      <c r="M912" s="91"/>
    </row>
    <row r="913" spans="1:13" x14ac:dyDescent="0.25">
      <c r="A913" s="84"/>
      <c r="B913" s="81"/>
      <c r="C913" s="120"/>
      <c r="D913" s="81"/>
      <c r="E913" s="121"/>
      <c r="F913" s="88"/>
      <c r="G913" s="88"/>
      <c r="H913" s="84"/>
      <c r="I913" s="84"/>
      <c r="J913" s="91"/>
      <c r="K913" s="80"/>
      <c r="L913" s="80"/>
      <c r="M913" s="91"/>
    </row>
    <row r="914" spans="1:13" x14ac:dyDescent="0.25">
      <c r="A914" s="84"/>
      <c r="B914" s="81"/>
      <c r="C914" s="120"/>
      <c r="D914" s="81"/>
      <c r="E914" s="121"/>
      <c r="F914" s="88"/>
      <c r="G914" s="88"/>
      <c r="H914" s="84"/>
      <c r="I914" s="84"/>
      <c r="J914" s="91"/>
      <c r="K914" s="80"/>
      <c r="L914" s="80"/>
      <c r="M914" s="91"/>
    </row>
    <row r="915" spans="1:13" x14ac:dyDescent="0.25">
      <c r="A915" s="84"/>
      <c r="B915" s="81"/>
      <c r="C915" s="120"/>
      <c r="D915" s="81"/>
      <c r="E915" s="121"/>
      <c r="F915" s="88"/>
      <c r="G915" s="88"/>
      <c r="H915" s="84"/>
      <c r="I915" s="84"/>
      <c r="J915" s="91"/>
      <c r="K915" s="80"/>
      <c r="L915" s="80"/>
      <c r="M915" s="91"/>
    </row>
    <row r="916" spans="1:13" x14ac:dyDescent="0.25">
      <c r="A916" s="84"/>
      <c r="B916" s="81"/>
      <c r="C916" s="120"/>
      <c r="D916" s="81"/>
      <c r="E916" s="121"/>
      <c r="F916" s="88"/>
      <c r="G916" s="88"/>
      <c r="H916" s="84"/>
      <c r="I916" s="84"/>
      <c r="J916" s="91"/>
      <c r="K916" s="80"/>
      <c r="L916" s="80"/>
      <c r="M916" s="91"/>
    </row>
    <row r="917" spans="1:13" x14ac:dyDescent="0.25">
      <c r="A917" s="84"/>
      <c r="B917" s="81"/>
      <c r="C917" s="120"/>
      <c r="D917" s="81"/>
      <c r="E917" s="121"/>
      <c r="F917" s="88"/>
      <c r="G917" s="88"/>
      <c r="H917" s="84"/>
      <c r="I917" s="84"/>
      <c r="J917" s="91"/>
      <c r="K917" s="80"/>
      <c r="L917" s="80"/>
      <c r="M917" s="91"/>
    </row>
    <row r="918" spans="1:13" x14ac:dyDescent="0.25">
      <c r="A918" s="84"/>
      <c r="B918" s="81"/>
      <c r="C918" s="120"/>
      <c r="D918" s="81"/>
      <c r="E918" s="121"/>
      <c r="F918" s="88"/>
      <c r="G918" s="88"/>
      <c r="H918" s="84"/>
      <c r="I918" s="84"/>
      <c r="J918" s="91"/>
      <c r="K918" s="80"/>
      <c r="L918" s="80"/>
      <c r="M918" s="91"/>
    </row>
    <row r="919" spans="1:13" x14ac:dyDescent="0.25">
      <c r="A919" s="84"/>
      <c r="B919" s="81"/>
      <c r="C919" s="120"/>
      <c r="D919" s="81"/>
      <c r="E919" s="121"/>
      <c r="F919" s="88"/>
      <c r="G919" s="88"/>
      <c r="H919" s="84"/>
      <c r="I919" s="84"/>
      <c r="J919" s="91"/>
      <c r="K919" s="80"/>
      <c r="L919" s="80"/>
      <c r="M919" s="91"/>
    </row>
    <row r="920" spans="1:13" x14ac:dyDescent="0.25">
      <c r="A920" s="84"/>
      <c r="B920" s="81"/>
      <c r="C920" s="120"/>
      <c r="D920" s="81"/>
      <c r="E920" s="121"/>
      <c r="F920" s="88"/>
      <c r="G920" s="88"/>
      <c r="H920" s="84"/>
      <c r="I920" s="84"/>
      <c r="J920" s="91"/>
      <c r="K920" s="80"/>
      <c r="L920" s="80"/>
      <c r="M920" s="91"/>
    </row>
    <row r="921" spans="1:13" x14ac:dyDescent="0.25">
      <c r="A921" s="84"/>
      <c r="B921" s="81"/>
      <c r="C921" s="120"/>
      <c r="D921" s="81"/>
      <c r="E921" s="121"/>
      <c r="F921" s="88"/>
      <c r="G921" s="88"/>
      <c r="H921" s="84"/>
      <c r="I921" s="84"/>
      <c r="J921" s="91"/>
      <c r="K921" s="80"/>
      <c r="L921" s="80"/>
      <c r="M921" s="91"/>
    </row>
    <row r="922" spans="1:13" x14ac:dyDescent="0.25">
      <c r="A922" s="84"/>
      <c r="B922" s="81"/>
      <c r="C922" s="120"/>
      <c r="D922" s="81"/>
      <c r="E922" s="121"/>
      <c r="F922" s="88"/>
      <c r="G922" s="88"/>
      <c r="H922" s="84"/>
      <c r="I922" s="84"/>
      <c r="J922" s="91"/>
      <c r="K922" s="80"/>
      <c r="L922" s="80"/>
      <c r="M922" s="91"/>
    </row>
    <row r="923" spans="1:13" x14ac:dyDescent="0.25">
      <c r="A923" s="84"/>
      <c r="B923" s="81"/>
      <c r="C923" s="120"/>
      <c r="D923" s="81"/>
      <c r="E923" s="121"/>
      <c r="F923" s="88"/>
      <c r="G923" s="88"/>
      <c r="H923" s="84"/>
      <c r="I923" s="84"/>
      <c r="J923" s="91"/>
      <c r="K923" s="80"/>
      <c r="L923" s="80"/>
      <c r="M923" s="91"/>
    </row>
    <row r="924" spans="1:13" x14ac:dyDescent="0.25">
      <c r="A924" s="84"/>
      <c r="B924" s="81"/>
      <c r="C924" s="120"/>
      <c r="D924" s="81"/>
      <c r="E924" s="121"/>
      <c r="F924" s="88"/>
      <c r="G924" s="88"/>
      <c r="H924" s="84"/>
      <c r="I924" s="84"/>
      <c r="J924" s="91"/>
      <c r="K924" s="80"/>
      <c r="L924" s="80"/>
      <c r="M924" s="91"/>
    </row>
    <row r="925" spans="1:13" x14ac:dyDescent="0.25">
      <c r="A925" s="84"/>
      <c r="B925" s="81"/>
      <c r="C925" s="120"/>
      <c r="D925" s="81"/>
      <c r="E925" s="121"/>
      <c r="F925" s="88"/>
      <c r="G925" s="88"/>
      <c r="H925" s="84"/>
      <c r="I925" s="84"/>
      <c r="J925" s="91"/>
      <c r="K925" s="80"/>
      <c r="L925" s="80"/>
      <c r="M925" s="91"/>
    </row>
    <row r="926" spans="1:13" x14ac:dyDescent="0.25">
      <c r="A926" s="84"/>
      <c r="B926" s="81"/>
      <c r="C926" s="120"/>
      <c r="D926" s="81"/>
      <c r="E926" s="121"/>
      <c r="F926" s="88"/>
      <c r="G926" s="88"/>
      <c r="H926" s="84"/>
      <c r="I926" s="84"/>
      <c r="J926" s="91"/>
      <c r="K926" s="80"/>
      <c r="L926" s="80"/>
      <c r="M926" s="91"/>
    </row>
    <row r="927" spans="1:13" x14ac:dyDescent="0.25">
      <c r="A927" s="84"/>
      <c r="B927" s="81"/>
      <c r="C927" s="120"/>
      <c r="D927" s="81"/>
      <c r="E927" s="121"/>
      <c r="F927" s="88"/>
      <c r="G927" s="88"/>
      <c r="H927" s="84"/>
      <c r="I927" s="84"/>
      <c r="J927" s="91"/>
      <c r="K927" s="80"/>
      <c r="L927" s="80"/>
      <c r="M927" s="91"/>
    </row>
    <row r="928" spans="1:13" x14ac:dyDescent="0.25">
      <c r="A928" s="84"/>
      <c r="B928" s="81"/>
      <c r="C928" s="120"/>
      <c r="D928" s="81"/>
      <c r="E928" s="121"/>
      <c r="F928" s="88"/>
      <c r="G928" s="88"/>
      <c r="H928" s="84"/>
      <c r="I928" s="84"/>
      <c r="J928" s="91"/>
      <c r="K928" s="80"/>
      <c r="L928" s="80"/>
      <c r="M928" s="91"/>
    </row>
    <row r="929" spans="1:13" x14ac:dyDescent="0.25">
      <c r="A929" s="84"/>
      <c r="B929" s="81"/>
      <c r="C929" s="120"/>
      <c r="D929" s="81"/>
      <c r="E929" s="121"/>
      <c r="F929" s="88"/>
      <c r="G929" s="88"/>
      <c r="H929" s="84"/>
      <c r="I929" s="84"/>
      <c r="J929" s="91"/>
      <c r="K929" s="80"/>
      <c r="L929" s="80"/>
      <c r="M929" s="91"/>
    </row>
    <row r="930" spans="1:13" x14ac:dyDescent="0.25">
      <c r="A930" s="84"/>
      <c r="B930" s="81"/>
      <c r="C930" s="120"/>
      <c r="D930" s="81"/>
      <c r="E930" s="121"/>
      <c r="F930" s="88"/>
      <c r="G930" s="88"/>
      <c r="H930" s="84"/>
      <c r="I930" s="84"/>
      <c r="J930" s="91"/>
      <c r="K930" s="80"/>
      <c r="L930" s="80"/>
      <c r="M930" s="91"/>
    </row>
    <row r="931" spans="1:13" x14ac:dyDescent="0.25">
      <c r="A931" s="84"/>
      <c r="B931" s="81"/>
      <c r="C931" s="120"/>
      <c r="D931" s="81"/>
      <c r="E931" s="121"/>
      <c r="F931" s="88"/>
      <c r="G931" s="88"/>
      <c r="H931" s="84"/>
      <c r="I931" s="84"/>
      <c r="J931" s="91"/>
      <c r="K931" s="80"/>
      <c r="L931" s="80"/>
      <c r="M931" s="91"/>
    </row>
    <row r="932" spans="1:13" x14ac:dyDescent="0.25">
      <c r="A932" s="84"/>
      <c r="B932" s="81"/>
      <c r="C932" s="120"/>
      <c r="D932" s="81"/>
      <c r="E932" s="121"/>
      <c r="F932" s="88"/>
      <c r="G932" s="88"/>
      <c r="H932" s="84"/>
      <c r="I932" s="84"/>
      <c r="J932" s="91"/>
      <c r="K932" s="80"/>
      <c r="L932" s="80"/>
      <c r="M932" s="91"/>
    </row>
    <row r="933" spans="1:13" x14ac:dyDescent="0.25">
      <c r="A933" s="84"/>
      <c r="B933" s="81"/>
      <c r="C933" s="120"/>
      <c r="D933" s="81"/>
      <c r="E933" s="121"/>
      <c r="F933" s="88"/>
      <c r="G933" s="88"/>
      <c r="H933" s="84"/>
      <c r="I933" s="84"/>
      <c r="J933" s="91"/>
      <c r="K933" s="80"/>
      <c r="L933" s="80"/>
      <c r="M933" s="91"/>
    </row>
    <row r="934" spans="1:13" x14ac:dyDescent="0.25">
      <c r="A934" s="84"/>
      <c r="B934" s="81"/>
      <c r="C934" s="120"/>
      <c r="D934" s="81"/>
      <c r="E934" s="121"/>
      <c r="F934" s="88"/>
      <c r="G934" s="88"/>
      <c r="H934" s="84"/>
      <c r="I934" s="84"/>
      <c r="J934" s="91"/>
      <c r="K934" s="80"/>
      <c r="L934" s="80"/>
      <c r="M934" s="91"/>
    </row>
    <row r="935" spans="1:13" x14ac:dyDescent="0.25">
      <c r="A935" s="84"/>
      <c r="B935" s="81"/>
      <c r="C935" s="120"/>
      <c r="D935" s="81"/>
      <c r="E935" s="121"/>
      <c r="F935" s="88"/>
      <c r="G935" s="88"/>
      <c r="H935" s="84"/>
      <c r="I935" s="84"/>
      <c r="J935" s="91"/>
      <c r="K935" s="80"/>
      <c r="L935" s="80"/>
      <c r="M935" s="91"/>
    </row>
    <row r="936" spans="1:13" x14ac:dyDescent="0.25">
      <c r="A936" s="84"/>
      <c r="B936" s="81"/>
      <c r="C936" s="120"/>
      <c r="D936" s="81"/>
      <c r="E936" s="121"/>
      <c r="F936" s="88"/>
      <c r="G936" s="88"/>
      <c r="H936" s="84"/>
      <c r="I936" s="84"/>
      <c r="J936" s="91"/>
      <c r="K936" s="80"/>
      <c r="L936" s="80"/>
      <c r="M936" s="91"/>
    </row>
    <row r="937" spans="1:13" x14ac:dyDescent="0.25">
      <c r="A937" s="84"/>
      <c r="B937" s="81"/>
      <c r="C937" s="120"/>
      <c r="D937" s="81"/>
      <c r="E937" s="121"/>
      <c r="F937" s="88"/>
      <c r="G937" s="88"/>
      <c r="H937" s="84"/>
      <c r="I937" s="84"/>
      <c r="J937" s="91"/>
      <c r="K937" s="80"/>
      <c r="L937" s="80"/>
      <c r="M937" s="91"/>
    </row>
    <row r="938" spans="1:13" x14ac:dyDescent="0.25">
      <c r="A938" s="84"/>
      <c r="B938" s="81"/>
      <c r="C938" s="120"/>
      <c r="D938" s="81"/>
      <c r="E938" s="121"/>
      <c r="F938" s="88"/>
      <c r="G938" s="88"/>
      <c r="H938" s="84"/>
      <c r="I938" s="84"/>
      <c r="J938" s="91"/>
      <c r="K938" s="80"/>
      <c r="L938" s="80"/>
      <c r="M938" s="91"/>
    </row>
    <row r="939" spans="1:13" x14ac:dyDescent="0.25">
      <c r="A939" s="84"/>
      <c r="B939" s="81"/>
      <c r="C939" s="120"/>
      <c r="D939" s="81"/>
      <c r="E939" s="121"/>
      <c r="F939" s="88"/>
      <c r="G939" s="88"/>
      <c r="H939" s="84"/>
      <c r="I939" s="84"/>
      <c r="J939" s="91"/>
      <c r="K939" s="80"/>
      <c r="L939" s="80"/>
      <c r="M939" s="91"/>
    </row>
    <row r="940" spans="1:13" x14ac:dyDescent="0.25">
      <c r="A940" s="84"/>
      <c r="B940" s="81"/>
      <c r="C940" s="120"/>
      <c r="D940" s="81"/>
      <c r="E940" s="121"/>
      <c r="F940" s="88"/>
      <c r="G940" s="88"/>
      <c r="H940" s="84"/>
      <c r="I940" s="84"/>
      <c r="J940" s="91"/>
      <c r="K940" s="80"/>
      <c r="L940" s="80"/>
      <c r="M940" s="91"/>
    </row>
    <row r="941" spans="1:13" x14ac:dyDescent="0.25">
      <c r="A941" s="84"/>
      <c r="B941" s="81"/>
      <c r="C941" s="120"/>
      <c r="D941" s="81"/>
      <c r="E941" s="121"/>
      <c r="F941" s="88"/>
      <c r="G941" s="88"/>
      <c r="H941" s="84"/>
      <c r="I941" s="84"/>
      <c r="J941" s="91"/>
      <c r="K941" s="80"/>
      <c r="L941" s="80"/>
      <c r="M941" s="91"/>
    </row>
    <row r="942" spans="1:13" x14ac:dyDescent="0.25">
      <c r="A942" s="84"/>
      <c r="B942" s="81"/>
      <c r="C942" s="120"/>
      <c r="D942" s="81"/>
      <c r="E942" s="121"/>
      <c r="F942" s="88"/>
      <c r="G942" s="88"/>
      <c r="H942" s="84"/>
      <c r="I942" s="84"/>
      <c r="J942" s="91"/>
      <c r="K942" s="80"/>
      <c r="L942" s="80"/>
      <c r="M942" s="91"/>
    </row>
    <row r="943" spans="1:13" x14ac:dyDescent="0.25">
      <c r="A943" s="84"/>
      <c r="B943" s="81"/>
      <c r="C943" s="120"/>
      <c r="D943" s="81"/>
      <c r="E943" s="121"/>
      <c r="F943" s="88"/>
      <c r="G943" s="88"/>
      <c r="H943" s="84"/>
      <c r="I943" s="84"/>
      <c r="J943" s="91"/>
      <c r="K943" s="80"/>
      <c r="L943" s="80"/>
      <c r="M943" s="91"/>
    </row>
    <row r="944" spans="1:13" x14ac:dyDescent="0.25">
      <c r="A944" s="84"/>
      <c r="B944" s="81"/>
      <c r="C944" s="120"/>
      <c r="D944" s="81"/>
      <c r="E944" s="121"/>
      <c r="F944" s="88"/>
      <c r="G944" s="88"/>
      <c r="H944" s="84"/>
      <c r="I944" s="84"/>
      <c r="J944" s="91"/>
      <c r="K944" s="80"/>
      <c r="L944" s="80"/>
      <c r="M944" s="91"/>
    </row>
    <row r="945" spans="1:13" x14ac:dyDescent="0.25">
      <c r="A945" s="84"/>
      <c r="B945" s="81"/>
      <c r="C945" s="120"/>
      <c r="D945" s="81"/>
      <c r="E945" s="121"/>
      <c r="F945" s="88"/>
      <c r="G945" s="88"/>
      <c r="H945" s="84"/>
      <c r="I945" s="84"/>
      <c r="J945" s="91"/>
      <c r="K945" s="80"/>
      <c r="L945" s="80"/>
      <c r="M945" s="91"/>
    </row>
    <row r="946" spans="1:13" x14ac:dyDescent="0.25">
      <c r="A946" s="84"/>
      <c r="B946" s="81"/>
      <c r="C946" s="120"/>
      <c r="D946" s="81"/>
      <c r="E946" s="121"/>
      <c r="F946" s="88"/>
      <c r="G946" s="88"/>
      <c r="H946" s="84"/>
      <c r="I946" s="84"/>
      <c r="J946" s="91"/>
      <c r="K946" s="80"/>
      <c r="L946" s="80"/>
      <c r="M946" s="91"/>
    </row>
    <row r="947" spans="1:13" x14ac:dyDescent="0.25">
      <c r="A947" s="84"/>
      <c r="B947" s="81"/>
      <c r="C947" s="120"/>
      <c r="D947" s="81"/>
      <c r="E947" s="121"/>
      <c r="F947" s="88"/>
      <c r="G947" s="88"/>
      <c r="H947" s="84"/>
      <c r="I947" s="84"/>
      <c r="J947" s="91"/>
      <c r="K947" s="80"/>
      <c r="L947" s="80"/>
      <c r="M947" s="91"/>
    </row>
    <row r="948" spans="1:13" x14ac:dyDescent="0.25">
      <c r="A948" s="84"/>
      <c r="B948" s="81"/>
      <c r="C948" s="120"/>
      <c r="D948" s="81"/>
      <c r="E948" s="121"/>
      <c r="F948" s="88"/>
      <c r="G948" s="88"/>
      <c r="H948" s="84"/>
      <c r="I948" s="84"/>
      <c r="J948" s="91"/>
      <c r="K948" s="80"/>
      <c r="L948" s="80"/>
      <c r="M948" s="91"/>
    </row>
    <row r="949" spans="1:13" x14ac:dyDescent="0.25">
      <c r="A949" s="84"/>
      <c r="B949" s="81"/>
      <c r="C949" s="120"/>
      <c r="D949" s="81"/>
      <c r="E949" s="121"/>
      <c r="F949" s="88"/>
      <c r="G949" s="88"/>
      <c r="H949" s="84"/>
      <c r="I949" s="84"/>
      <c r="J949" s="91"/>
      <c r="K949" s="80"/>
      <c r="L949" s="80"/>
      <c r="M949" s="91"/>
    </row>
    <row r="950" spans="1:13" x14ac:dyDescent="0.25">
      <c r="A950" s="84"/>
      <c r="B950" s="81"/>
      <c r="C950" s="120"/>
      <c r="D950" s="81"/>
      <c r="E950" s="121"/>
      <c r="F950" s="88"/>
      <c r="G950" s="88"/>
      <c r="H950" s="84"/>
      <c r="I950" s="84"/>
      <c r="J950" s="91"/>
      <c r="K950" s="80"/>
      <c r="L950" s="80"/>
      <c r="M950" s="91"/>
    </row>
    <row r="951" spans="1:13" x14ac:dyDescent="0.25">
      <c r="A951" s="84"/>
      <c r="B951" s="81"/>
      <c r="C951" s="120"/>
      <c r="D951" s="81"/>
      <c r="E951" s="121"/>
      <c r="F951" s="88"/>
      <c r="G951" s="88"/>
      <c r="H951" s="84"/>
      <c r="I951" s="84"/>
      <c r="J951" s="91"/>
      <c r="K951" s="80"/>
      <c r="L951" s="80"/>
      <c r="M951" s="91"/>
    </row>
    <row r="952" spans="1:13" x14ac:dyDescent="0.25">
      <c r="A952" s="84"/>
      <c r="B952" s="81"/>
      <c r="C952" s="120"/>
      <c r="D952" s="81"/>
      <c r="E952" s="121"/>
      <c r="F952" s="88"/>
      <c r="G952" s="88"/>
      <c r="H952" s="84"/>
      <c r="I952" s="84"/>
      <c r="J952" s="91"/>
      <c r="K952" s="80"/>
      <c r="L952" s="80"/>
      <c r="M952" s="91"/>
    </row>
    <row r="953" spans="1:13" x14ac:dyDescent="0.25">
      <c r="A953" s="84"/>
      <c r="B953" s="81"/>
      <c r="C953" s="120"/>
      <c r="D953" s="81"/>
      <c r="E953" s="121"/>
      <c r="F953" s="88"/>
      <c r="G953" s="88"/>
      <c r="H953" s="84"/>
      <c r="I953" s="84"/>
      <c r="J953" s="91"/>
      <c r="K953" s="80"/>
      <c r="L953" s="80"/>
      <c r="M953" s="91"/>
    </row>
    <row r="954" spans="1:13" x14ac:dyDescent="0.25">
      <c r="A954" s="84"/>
      <c r="B954" s="81"/>
      <c r="C954" s="120"/>
      <c r="D954" s="81"/>
      <c r="E954" s="121"/>
      <c r="F954" s="88"/>
      <c r="G954" s="88"/>
      <c r="H954" s="84"/>
      <c r="I954" s="84"/>
      <c r="J954" s="91"/>
      <c r="K954" s="80"/>
      <c r="L954" s="80"/>
      <c r="M954" s="91"/>
    </row>
    <row r="955" spans="1:13" x14ac:dyDescent="0.25">
      <c r="A955" s="84"/>
      <c r="B955" s="81"/>
      <c r="C955" s="120"/>
      <c r="D955" s="81"/>
      <c r="E955" s="121"/>
      <c r="F955" s="88"/>
      <c r="G955" s="88"/>
      <c r="H955" s="84"/>
      <c r="I955" s="84"/>
      <c r="J955" s="91"/>
      <c r="K955" s="80"/>
      <c r="L955" s="80"/>
      <c r="M955" s="91"/>
    </row>
    <row r="956" spans="1:13" x14ac:dyDescent="0.25">
      <c r="A956" s="84"/>
      <c r="B956" s="81"/>
      <c r="C956" s="120"/>
      <c r="D956" s="81"/>
      <c r="E956" s="121"/>
      <c r="F956" s="88"/>
      <c r="G956" s="88"/>
      <c r="H956" s="84"/>
      <c r="I956" s="84"/>
      <c r="J956" s="91"/>
      <c r="K956" s="80"/>
      <c r="L956" s="80"/>
      <c r="M956" s="91"/>
    </row>
    <row r="957" spans="1:13" x14ac:dyDescent="0.25">
      <c r="A957" s="84"/>
      <c r="B957" s="81"/>
      <c r="C957" s="120"/>
      <c r="D957" s="81"/>
      <c r="E957" s="121"/>
      <c r="F957" s="88"/>
      <c r="G957" s="88"/>
      <c r="H957" s="84"/>
      <c r="I957" s="84"/>
      <c r="J957" s="91"/>
      <c r="K957" s="80"/>
      <c r="L957" s="80"/>
      <c r="M957" s="91"/>
    </row>
    <row r="958" spans="1:13" x14ac:dyDescent="0.25">
      <c r="A958" s="84"/>
      <c r="B958" s="81"/>
      <c r="C958" s="120"/>
      <c r="D958" s="81"/>
      <c r="E958" s="121"/>
      <c r="F958" s="88"/>
      <c r="G958" s="88"/>
      <c r="H958" s="84"/>
      <c r="I958" s="84"/>
      <c r="J958" s="91"/>
      <c r="K958" s="80"/>
      <c r="L958" s="80"/>
      <c r="M958" s="91"/>
    </row>
    <row r="959" spans="1:13" x14ac:dyDescent="0.25">
      <c r="A959" s="84"/>
      <c r="B959" s="81"/>
      <c r="C959" s="120"/>
      <c r="D959" s="81"/>
      <c r="E959" s="121"/>
      <c r="F959" s="88"/>
      <c r="G959" s="88"/>
      <c r="H959" s="84"/>
      <c r="I959" s="84"/>
      <c r="J959" s="91"/>
      <c r="K959" s="80"/>
      <c r="L959" s="80"/>
      <c r="M959" s="91"/>
    </row>
    <row r="960" spans="1:13" x14ac:dyDescent="0.25">
      <c r="A960" s="84"/>
      <c r="B960" s="81"/>
      <c r="C960" s="120"/>
      <c r="D960" s="81"/>
      <c r="E960" s="121"/>
      <c r="F960" s="88"/>
      <c r="G960" s="88"/>
      <c r="H960" s="84"/>
      <c r="I960" s="84"/>
      <c r="J960" s="91"/>
      <c r="K960" s="80"/>
      <c r="L960" s="80"/>
      <c r="M960" s="91"/>
    </row>
    <row r="961" spans="1:13" x14ac:dyDescent="0.25">
      <c r="A961" s="84"/>
      <c r="B961" s="81"/>
      <c r="C961" s="120"/>
      <c r="D961" s="81"/>
      <c r="E961" s="121"/>
      <c r="F961" s="88"/>
      <c r="G961" s="88"/>
      <c r="H961" s="84"/>
      <c r="I961" s="84"/>
      <c r="J961" s="91"/>
      <c r="K961" s="80"/>
      <c r="L961" s="80"/>
      <c r="M961" s="91"/>
    </row>
    <row r="962" spans="1:13" x14ac:dyDescent="0.25">
      <c r="A962" s="84"/>
      <c r="B962" s="81"/>
      <c r="C962" s="120"/>
      <c r="D962" s="81"/>
      <c r="E962" s="121"/>
      <c r="F962" s="88"/>
      <c r="G962" s="88"/>
      <c r="H962" s="84"/>
      <c r="I962" s="84"/>
      <c r="J962" s="91"/>
      <c r="K962" s="80"/>
      <c r="L962" s="80"/>
      <c r="M962" s="91"/>
    </row>
    <row r="963" spans="1:13" x14ac:dyDescent="0.25">
      <c r="A963" s="84"/>
      <c r="B963" s="81"/>
      <c r="C963" s="120"/>
      <c r="D963" s="81"/>
      <c r="E963" s="121"/>
      <c r="F963" s="88"/>
      <c r="G963" s="88"/>
      <c r="H963" s="84"/>
      <c r="I963" s="84"/>
      <c r="J963" s="91"/>
      <c r="K963" s="80"/>
      <c r="L963" s="80"/>
      <c r="M963" s="91"/>
    </row>
    <row r="964" spans="1:13" x14ac:dyDescent="0.25">
      <c r="A964" s="84"/>
      <c r="B964" s="81"/>
      <c r="C964" s="120"/>
      <c r="D964" s="81"/>
      <c r="E964" s="121"/>
      <c r="F964" s="88"/>
      <c r="G964" s="88"/>
      <c r="H964" s="84"/>
      <c r="I964" s="84"/>
      <c r="J964" s="91"/>
      <c r="K964" s="80"/>
      <c r="L964" s="80"/>
      <c r="M964" s="91"/>
    </row>
    <row r="965" spans="1:13" x14ac:dyDescent="0.25">
      <c r="A965" s="84"/>
      <c r="B965" s="81"/>
      <c r="C965" s="120"/>
      <c r="D965" s="81"/>
      <c r="E965" s="121"/>
      <c r="F965" s="88"/>
      <c r="G965" s="88"/>
      <c r="H965" s="84"/>
      <c r="I965" s="84"/>
      <c r="J965" s="91"/>
      <c r="K965" s="80"/>
      <c r="L965" s="80"/>
      <c r="M965" s="91"/>
    </row>
    <row r="966" spans="1:13" x14ac:dyDescent="0.25">
      <c r="A966" s="84"/>
      <c r="B966" s="81"/>
      <c r="C966" s="120"/>
      <c r="D966" s="81"/>
      <c r="E966" s="121"/>
      <c r="F966" s="88"/>
      <c r="G966" s="88"/>
      <c r="H966" s="84"/>
      <c r="I966" s="84"/>
      <c r="J966" s="91"/>
      <c r="K966" s="80"/>
      <c r="L966" s="80"/>
      <c r="M966" s="91"/>
    </row>
    <row r="967" spans="1:13" x14ac:dyDescent="0.25">
      <c r="A967" s="84"/>
      <c r="B967" s="81"/>
      <c r="C967" s="120"/>
      <c r="D967" s="81"/>
      <c r="E967" s="121"/>
      <c r="F967" s="88"/>
      <c r="G967" s="88"/>
      <c r="H967" s="84"/>
      <c r="I967" s="84"/>
      <c r="J967" s="91"/>
      <c r="K967" s="80"/>
      <c r="L967" s="80"/>
      <c r="M967" s="91"/>
    </row>
    <row r="968" spans="1:13" x14ac:dyDescent="0.25">
      <c r="A968" s="84"/>
      <c r="B968" s="81"/>
      <c r="C968" s="120"/>
      <c r="D968" s="81"/>
      <c r="E968" s="121"/>
      <c r="F968" s="88"/>
      <c r="G968" s="88"/>
      <c r="H968" s="84"/>
      <c r="I968" s="84"/>
      <c r="J968" s="91"/>
      <c r="K968" s="80"/>
      <c r="L968" s="80"/>
      <c r="M968" s="91"/>
    </row>
    <row r="969" spans="1:13" x14ac:dyDescent="0.25">
      <c r="A969" s="84"/>
      <c r="B969" s="81"/>
      <c r="C969" s="120"/>
      <c r="D969" s="81"/>
      <c r="E969" s="121"/>
      <c r="F969" s="88"/>
      <c r="G969" s="88"/>
      <c r="H969" s="84"/>
      <c r="I969" s="84"/>
      <c r="J969" s="91"/>
      <c r="K969" s="80"/>
      <c r="L969" s="80"/>
      <c r="M969" s="91"/>
    </row>
    <row r="970" spans="1:13" x14ac:dyDescent="0.25">
      <c r="A970" s="84"/>
      <c r="B970" s="81"/>
      <c r="C970" s="120"/>
      <c r="D970" s="81"/>
      <c r="E970" s="121"/>
      <c r="F970" s="88"/>
      <c r="G970" s="88"/>
      <c r="H970" s="84"/>
      <c r="I970" s="84"/>
      <c r="J970" s="91"/>
      <c r="K970" s="80"/>
      <c r="L970" s="80"/>
      <c r="M970" s="91"/>
    </row>
    <row r="971" spans="1:13" x14ac:dyDescent="0.25">
      <c r="A971" s="84"/>
      <c r="B971" s="81"/>
      <c r="C971" s="120"/>
      <c r="D971" s="81"/>
      <c r="E971" s="121"/>
      <c r="F971" s="88"/>
      <c r="G971" s="88"/>
      <c r="H971" s="84"/>
      <c r="I971" s="84"/>
      <c r="J971" s="91"/>
      <c r="K971" s="80"/>
      <c r="L971" s="80"/>
      <c r="M971" s="91"/>
    </row>
    <row r="972" spans="1:13" x14ac:dyDescent="0.25">
      <c r="A972" s="84"/>
      <c r="B972" s="81"/>
      <c r="C972" s="120"/>
      <c r="D972" s="81"/>
      <c r="E972" s="121"/>
      <c r="F972" s="88"/>
      <c r="G972" s="88"/>
      <c r="H972" s="84"/>
      <c r="I972" s="84"/>
      <c r="J972" s="91"/>
      <c r="K972" s="80"/>
      <c r="L972" s="80"/>
      <c r="M972" s="91"/>
    </row>
    <row r="973" spans="1:13" x14ac:dyDescent="0.25">
      <c r="A973" s="84"/>
      <c r="B973" s="81"/>
      <c r="C973" s="120"/>
      <c r="D973" s="81"/>
      <c r="E973" s="121"/>
      <c r="F973" s="88"/>
      <c r="G973" s="88"/>
      <c r="H973" s="84"/>
      <c r="I973" s="84"/>
      <c r="J973" s="91"/>
      <c r="K973" s="80"/>
      <c r="L973" s="80"/>
      <c r="M973" s="91"/>
    </row>
    <row r="974" spans="1:13" x14ac:dyDescent="0.25">
      <c r="A974" s="84"/>
      <c r="B974" s="81"/>
      <c r="C974" s="120"/>
      <c r="D974" s="81"/>
      <c r="E974" s="121"/>
      <c r="F974" s="88"/>
      <c r="G974" s="88"/>
      <c r="H974" s="84"/>
      <c r="I974" s="84"/>
      <c r="J974" s="91"/>
      <c r="K974" s="80"/>
      <c r="L974" s="80"/>
      <c r="M974" s="91"/>
    </row>
    <row r="975" spans="1:13" x14ac:dyDescent="0.25">
      <c r="A975" s="84"/>
      <c r="B975" s="81"/>
      <c r="C975" s="120"/>
      <c r="D975" s="81"/>
      <c r="E975" s="121"/>
      <c r="F975" s="88"/>
      <c r="G975" s="88"/>
      <c r="H975" s="84"/>
      <c r="I975" s="84"/>
      <c r="J975" s="91"/>
      <c r="K975" s="80"/>
      <c r="L975" s="80"/>
      <c r="M975" s="91"/>
    </row>
    <row r="976" spans="1:13" x14ac:dyDescent="0.25">
      <c r="A976" s="84"/>
      <c r="B976" s="81"/>
      <c r="C976" s="120"/>
      <c r="D976" s="81"/>
      <c r="E976" s="121"/>
      <c r="F976" s="88"/>
      <c r="G976" s="88"/>
      <c r="H976" s="84"/>
      <c r="I976" s="84"/>
      <c r="J976" s="91"/>
      <c r="K976" s="80"/>
      <c r="L976" s="80"/>
      <c r="M976" s="91"/>
    </row>
    <row r="977" spans="1:13" x14ac:dyDescent="0.25">
      <c r="A977" s="84"/>
      <c r="B977" s="81"/>
      <c r="C977" s="120"/>
      <c r="D977" s="81"/>
      <c r="E977" s="121"/>
      <c r="F977" s="88"/>
      <c r="G977" s="88"/>
      <c r="H977" s="84"/>
      <c r="I977" s="84"/>
      <c r="J977" s="91"/>
      <c r="K977" s="80"/>
      <c r="L977" s="80"/>
      <c r="M977" s="91"/>
    </row>
    <row r="978" spans="1:13" x14ac:dyDescent="0.25">
      <c r="A978" s="84"/>
      <c r="B978" s="81"/>
      <c r="C978" s="120"/>
      <c r="D978" s="81"/>
      <c r="E978" s="121"/>
      <c r="F978" s="88"/>
      <c r="G978" s="88"/>
      <c r="H978" s="84"/>
      <c r="I978" s="84"/>
      <c r="J978" s="91"/>
      <c r="K978" s="80"/>
      <c r="L978" s="80"/>
      <c r="M978" s="91"/>
    </row>
    <row r="979" spans="1:13" x14ac:dyDescent="0.25">
      <c r="A979" s="84"/>
      <c r="B979" s="81"/>
      <c r="C979" s="120"/>
      <c r="D979" s="81"/>
      <c r="E979" s="121"/>
      <c r="F979" s="88"/>
      <c r="G979" s="88"/>
      <c r="H979" s="84"/>
      <c r="I979" s="84"/>
      <c r="J979" s="91"/>
      <c r="K979" s="80"/>
      <c r="L979" s="80"/>
      <c r="M979" s="91"/>
    </row>
    <row r="980" spans="1:13" x14ac:dyDescent="0.25">
      <c r="A980" s="84"/>
      <c r="B980" s="81"/>
      <c r="C980" s="120"/>
      <c r="D980" s="81"/>
      <c r="E980" s="121"/>
      <c r="F980" s="88"/>
      <c r="G980" s="88"/>
      <c r="H980" s="84"/>
      <c r="I980" s="84"/>
      <c r="J980" s="91"/>
      <c r="K980" s="80"/>
      <c r="L980" s="80"/>
      <c r="M980" s="91"/>
    </row>
    <row r="981" spans="1:13" x14ac:dyDescent="0.25">
      <c r="A981" s="84"/>
      <c r="B981" s="81"/>
      <c r="C981" s="120"/>
      <c r="D981" s="81"/>
      <c r="E981" s="121"/>
      <c r="F981" s="88"/>
      <c r="G981" s="88"/>
      <c r="H981" s="84"/>
      <c r="I981" s="84"/>
      <c r="J981" s="91"/>
      <c r="K981" s="80"/>
      <c r="L981" s="80"/>
      <c r="M981" s="91"/>
    </row>
    <row r="982" spans="1:13" x14ac:dyDescent="0.25">
      <c r="A982" s="84"/>
      <c r="B982" s="81"/>
      <c r="C982" s="120"/>
      <c r="D982" s="81"/>
      <c r="E982" s="121"/>
      <c r="F982" s="88"/>
      <c r="G982" s="88"/>
      <c r="H982" s="84"/>
      <c r="I982" s="84"/>
      <c r="J982" s="91"/>
      <c r="K982" s="80"/>
      <c r="L982" s="80"/>
      <c r="M982" s="91"/>
    </row>
    <row r="983" spans="1:13" x14ac:dyDescent="0.25">
      <c r="A983" s="84"/>
      <c r="B983" s="81"/>
      <c r="C983" s="120"/>
      <c r="D983" s="81"/>
      <c r="E983" s="121"/>
      <c r="F983" s="88"/>
      <c r="G983" s="88"/>
      <c r="H983" s="84"/>
      <c r="I983" s="84"/>
      <c r="J983" s="91"/>
      <c r="K983" s="80"/>
      <c r="L983" s="80"/>
      <c r="M983" s="91"/>
    </row>
    <row r="984" spans="1:13" x14ac:dyDescent="0.25">
      <c r="A984" s="84"/>
      <c r="B984" s="81"/>
      <c r="C984" s="120"/>
      <c r="D984" s="81"/>
      <c r="E984" s="121"/>
      <c r="F984" s="88"/>
      <c r="G984" s="88"/>
      <c r="H984" s="84"/>
      <c r="I984" s="84"/>
      <c r="J984" s="91"/>
      <c r="K984" s="80"/>
      <c r="L984" s="80"/>
      <c r="M984" s="91"/>
    </row>
    <row r="985" spans="1:13" x14ac:dyDescent="0.25">
      <c r="A985" s="84"/>
      <c r="B985" s="81"/>
      <c r="C985" s="120"/>
      <c r="D985" s="81"/>
      <c r="E985" s="121"/>
      <c r="F985" s="88"/>
      <c r="G985" s="88"/>
      <c r="H985" s="84"/>
      <c r="I985" s="84"/>
      <c r="J985" s="91"/>
      <c r="K985" s="80"/>
      <c r="L985" s="80"/>
      <c r="M985" s="91"/>
    </row>
    <row r="986" spans="1:13" x14ac:dyDescent="0.25">
      <c r="A986" s="84"/>
      <c r="B986" s="81"/>
      <c r="C986" s="120"/>
      <c r="D986" s="81"/>
      <c r="E986" s="121"/>
      <c r="F986" s="88"/>
      <c r="G986" s="88"/>
      <c r="H986" s="84"/>
      <c r="I986" s="84"/>
      <c r="J986" s="91"/>
      <c r="K986" s="80"/>
      <c r="L986" s="80"/>
      <c r="M986" s="91"/>
    </row>
    <row r="987" spans="1:13" x14ac:dyDescent="0.25">
      <c r="A987" s="84"/>
      <c r="B987" s="81"/>
      <c r="C987" s="120"/>
      <c r="D987" s="81"/>
      <c r="E987" s="121"/>
      <c r="F987" s="88"/>
      <c r="G987" s="88"/>
      <c r="H987" s="84"/>
      <c r="I987" s="84"/>
      <c r="J987" s="91"/>
      <c r="K987" s="80"/>
      <c r="L987" s="80"/>
      <c r="M987" s="91"/>
    </row>
    <row r="988" spans="1:13" x14ac:dyDescent="0.25">
      <c r="A988" s="84"/>
      <c r="B988" s="81"/>
      <c r="C988" s="120"/>
      <c r="D988" s="81"/>
      <c r="E988" s="121"/>
      <c r="F988" s="88"/>
      <c r="G988" s="88"/>
      <c r="H988" s="84"/>
      <c r="I988" s="84"/>
      <c r="J988" s="91"/>
      <c r="K988" s="80"/>
      <c r="L988" s="80"/>
      <c r="M988" s="91"/>
    </row>
    <row r="989" spans="1:13" x14ac:dyDescent="0.25">
      <c r="A989" s="84"/>
      <c r="B989" s="81"/>
      <c r="C989" s="120"/>
      <c r="D989" s="81"/>
      <c r="E989" s="121"/>
      <c r="F989" s="88"/>
      <c r="G989" s="88"/>
      <c r="H989" s="84"/>
      <c r="I989" s="84"/>
      <c r="J989" s="91"/>
      <c r="K989" s="80"/>
      <c r="L989" s="80"/>
      <c r="M989" s="91"/>
    </row>
    <row r="990" spans="1:13" x14ac:dyDescent="0.25">
      <c r="A990" s="84"/>
      <c r="B990" s="81"/>
      <c r="C990" s="120"/>
      <c r="D990" s="81"/>
      <c r="E990" s="121"/>
      <c r="F990" s="88"/>
      <c r="G990" s="88"/>
      <c r="H990" s="84"/>
      <c r="I990" s="84"/>
      <c r="J990" s="91"/>
      <c r="K990" s="80"/>
      <c r="L990" s="80"/>
      <c r="M990" s="91"/>
    </row>
    <row r="991" spans="1:13" x14ac:dyDescent="0.25">
      <c r="A991" s="84"/>
      <c r="B991" s="81"/>
      <c r="C991" s="120"/>
      <c r="D991" s="81"/>
      <c r="E991" s="121"/>
      <c r="F991" s="88"/>
      <c r="G991" s="88"/>
      <c r="H991" s="84"/>
      <c r="I991" s="84"/>
      <c r="J991" s="91"/>
      <c r="K991" s="80"/>
      <c r="L991" s="80"/>
      <c r="M991" s="91"/>
    </row>
    <row r="992" spans="1:13" x14ac:dyDescent="0.25">
      <c r="A992" s="84"/>
      <c r="B992" s="81"/>
      <c r="C992" s="120"/>
      <c r="D992" s="81"/>
      <c r="E992" s="121"/>
      <c r="F992" s="88"/>
      <c r="G992" s="88"/>
      <c r="H992" s="84"/>
      <c r="I992" s="84"/>
      <c r="J992" s="91"/>
      <c r="K992" s="80"/>
      <c r="L992" s="80"/>
      <c r="M992" s="91"/>
    </row>
    <row r="993" spans="1:13" x14ac:dyDescent="0.25">
      <c r="A993" s="84"/>
      <c r="B993" s="81"/>
      <c r="C993" s="120"/>
      <c r="D993" s="81"/>
      <c r="E993" s="121"/>
      <c r="F993" s="88"/>
      <c r="G993" s="88"/>
      <c r="H993" s="84"/>
      <c r="I993" s="84"/>
      <c r="J993" s="91"/>
      <c r="K993" s="80"/>
      <c r="L993" s="80"/>
      <c r="M993" s="91"/>
    </row>
    <row r="994" spans="1:13" x14ac:dyDescent="0.25">
      <c r="A994" s="84"/>
      <c r="B994" s="81"/>
      <c r="C994" s="120"/>
      <c r="D994" s="81"/>
      <c r="E994" s="121"/>
      <c r="F994" s="88"/>
      <c r="G994" s="88"/>
      <c r="H994" s="84"/>
      <c r="I994" s="84"/>
      <c r="J994" s="91"/>
      <c r="K994" s="80"/>
      <c r="L994" s="80"/>
      <c r="M994" s="91"/>
    </row>
    <row r="995" spans="1:13" x14ac:dyDescent="0.25">
      <c r="A995" s="84"/>
      <c r="B995" s="81"/>
      <c r="C995" s="120"/>
      <c r="D995" s="81"/>
      <c r="E995" s="121"/>
      <c r="F995" s="88"/>
      <c r="G995" s="88"/>
      <c r="H995" s="84"/>
      <c r="I995" s="84"/>
      <c r="J995" s="91"/>
      <c r="K995" s="80"/>
      <c r="L995" s="80"/>
      <c r="M995" s="91"/>
    </row>
    <row r="996" spans="1:13" x14ac:dyDescent="0.25">
      <c r="A996" s="84"/>
      <c r="B996" s="81"/>
      <c r="C996" s="120"/>
      <c r="D996" s="81"/>
      <c r="E996" s="121"/>
      <c r="F996" s="88"/>
      <c r="G996" s="88"/>
      <c r="H996" s="84"/>
      <c r="I996" s="84"/>
      <c r="J996" s="91"/>
      <c r="K996" s="80"/>
      <c r="L996" s="80"/>
      <c r="M996" s="91"/>
    </row>
    <row r="997" spans="1:13" x14ac:dyDescent="0.25">
      <c r="A997" s="84"/>
      <c r="B997" s="81"/>
      <c r="C997" s="120"/>
      <c r="D997" s="81"/>
      <c r="E997" s="121"/>
      <c r="F997" s="88"/>
      <c r="G997" s="88"/>
      <c r="H997" s="84"/>
      <c r="I997" s="84"/>
      <c r="J997" s="91"/>
      <c r="K997" s="80"/>
      <c r="L997" s="80"/>
      <c r="M997" s="91"/>
    </row>
    <row r="998" spans="1:13" x14ac:dyDescent="0.25">
      <c r="A998" s="84"/>
      <c r="B998" s="81"/>
      <c r="C998" s="120"/>
      <c r="D998" s="81"/>
      <c r="E998" s="121"/>
      <c r="F998" s="88"/>
      <c r="G998" s="88"/>
      <c r="H998" s="84"/>
      <c r="I998" s="84"/>
      <c r="J998" s="91"/>
      <c r="K998" s="80"/>
      <c r="L998" s="80"/>
      <c r="M998" s="91"/>
    </row>
    <row r="999" spans="1:13" x14ac:dyDescent="0.25">
      <c r="A999" s="84"/>
      <c r="B999" s="81"/>
      <c r="C999" s="120"/>
      <c r="D999" s="81"/>
      <c r="E999" s="121"/>
      <c r="F999" s="88"/>
      <c r="G999" s="88"/>
      <c r="H999" s="84"/>
      <c r="I999" s="84"/>
      <c r="J999" s="91"/>
      <c r="K999" s="80"/>
      <c r="L999" s="80"/>
      <c r="M999" s="91"/>
    </row>
    <row r="1000" spans="1:13" x14ac:dyDescent="0.25">
      <c r="A1000" s="84"/>
      <c r="B1000" s="81"/>
      <c r="C1000" s="120"/>
      <c r="D1000" s="81"/>
      <c r="E1000" s="121"/>
      <c r="F1000" s="88"/>
      <c r="G1000" s="88"/>
      <c r="H1000" s="84"/>
      <c r="I1000" s="84"/>
      <c r="J1000" s="91"/>
      <c r="K1000" s="80"/>
      <c r="L1000" s="80"/>
      <c r="M1000" s="91"/>
    </row>
    <row r="1001" spans="1:13" x14ac:dyDescent="0.25">
      <c r="A1001" s="84"/>
      <c r="B1001" s="81"/>
      <c r="C1001" s="120"/>
      <c r="D1001" s="81"/>
      <c r="E1001" s="121"/>
      <c r="F1001" s="88"/>
      <c r="G1001" s="88"/>
      <c r="H1001" s="84"/>
      <c r="I1001" s="84"/>
      <c r="J1001" s="91"/>
      <c r="K1001" s="80"/>
      <c r="L1001" s="80"/>
      <c r="M1001" s="91"/>
    </row>
    <row r="1002" spans="1:13" x14ac:dyDescent="0.25">
      <c r="A1002" s="84"/>
      <c r="B1002" s="81"/>
      <c r="C1002" s="120"/>
      <c r="D1002" s="81"/>
      <c r="E1002" s="121"/>
      <c r="F1002" s="88"/>
      <c r="G1002" s="88"/>
      <c r="H1002" s="84"/>
      <c r="I1002" s="84"/>
      <c r="J1002" s="91"/>
      <c r="K1002" s="80"/>
      <c r="L1002" s="80"/>
      <c r="M1002" s="91"/>
    </row>
    <row r="1003" spans="1:13" x14ac:dyDescent="0.25">
      <c r="A1003" s="84"/>
      <c r="B1003" s="81"/>
      <c r="C1003" s="120"/>
      <c r="D1003" s="81"/>
      <c r="E1003" s="121"/>
      <c r="F1003" s="88"/>
      <c r="G1003" s="88"/>
      <c r="H1003" s="84"/>
      <c r="I1003" s="84"/>
      <c r="J1003" s="91"/>
      <c r="K1003" s="80"/>
      <c r="L1003" s="80"/>
      <c r="M1003" s="91"/>
    </row>
    <row r="1004" spans="1:13" x14ac:dyDescent="0.25">
      <c r="A1004" s="84"/>
      <c r="B1004" s="81"/>
      <c r="C1004" s="120"/>
      <c r="D1004" s="81"/>
      <c r="E1004" s="121"/>
      <c r="F1004" s="88"/>
      <c r="G1004" s="88"/>
      <c r="H1004" s="84"/>
      <c r="I1004" s="84"/>
      <c r="J1004" s="91"/>
      <c r="K1004" s="80"/>
      <c r="L1004" s="80"/>
      <c r="M1004" s="91"/>
    </row>
    <row r="1005" spans="1:13" x14ac:dyDescent="0.25">
      <c r="A1005" s="84"/>
      <c r="B1005" s="81"/>
      <c r="C1005" s="120"/>
      <c r="D1005" s="81"/>
      <c r="E1005" s="121"/>
      <c r="F1005" s="88"/>
      <c r="G1005" s="88"/>
      <c r="H1005" s="84"/>
      <c r="I1005" s="84"/>
      <c r="J1005" s="91"/>
      <c r="K1005" s="80"/>
      <c r="L1005" s="80"/>
      <c r="M1005" s="91"/>
    </row>
    <row r="1006" spans="1:13" x14ac:dyDescent="0.25">
      <c r="A1006" s="84"/>
      <c r="B1006" s="81"/>
      <c r="C1006" s="120"/>
      <c r="D1006" s="81"/>
      <c r="E1006" s="121"/>
      <c r="F1006" s="88"/>
      <c r="G1006" s="88"/>
      <c r="H1006" s="84"/>
      <c r="I1006" s="84"/>
      <c r="J1006" s="91"/>
      <c r="K1006" s="80"/>
      <c r="L1006" s="80"/>
      <c r="M1006" s="91"/>
    </row>
    <row r="1007" spans="1:13" x14ac:dyDescent="0.25">
      <c r="A1007" s="84"/>
      <c r="B1007" s="81"/>
      <c r="C1007" s="120"/>
      <c r="D1007" s="81"/>
      <c r="E1007" s="121"/>
      <c r="F1007" s="88"/>
      <c r="G1007" s="88"/>
      <c r="H1007" s="84"/>
      <c r="I1007" s="84"/>
      <c r="J1007" s="91"/>
      <c r="K1007" s="80"/>
      <c r="L1007" s="80"/>
      <c r="M1007" s="91"/>
    </row>
    <row r="1008" spans="1:13" x14ac:dyDescent="0.25">
      <c r="A1008" s="84"/>
      <c r="B1008" s="81"/>
      <c r="C1008" s="120"/>
      <c r="D1008" s="81"/>
      <c r="E1008" s="121"/>
      <c r="F1008" s="88"/>
      <c r="G1008" s="88"/>
      <c r="H1008" s="84"/>
      <c r="I1008" s="84"/>
      <c r="J1008" s="91"/>
      <c r="K1008" s="80"/>
      <c r="L1008" s="80"/>
      <c r="M1008" s="91"/>
    </row>
    <row r="1009" spans="1:13" x14ac:dyDescent="0.25">
      <c r="A1009" s="84"/>
      <c r="B1009" s="81"/>
      <c r="C1009" s="120"/>
      <c r="D1009" s="81"/>
      <c r="E1009" s="121"/>
      <c r="F1009" s="88"/>
      <c r="G1009" s="88"/>
      <c r="H1009" s="84"/>
      <c r="I1009" s="84"/>
      <c r="J1009" s="91"/>
      <c r="K1009" s="80"/>
      <c r="L1009" s="80"/>
      <c r="M1009" s="91"/>
    </row>
    <row r="1010" spans="1:13" x14ac:dyDescent="0.25">
      <c r="A1010" s="84"/>
      <c r="B1010" s="81"/>
      <c r="C1010" s="120"/>
      <c r="D1010" s="81"/>
      <c r="E1010" s="121"/>
      <c r="F1010" s="88"/>
      <c r="G1010" s="88"/>
      <c r="H1010" s="84"/>
      <c r="I1010" s="84"/>
      <c r="J1010" s="91"/>
      <c r="K1010" s="80"/>
      <c r="L1010" s="80"/>
      <c r="M1010" s="91"/>
    </row>
    <row r="1011" spans="1:13" x14ac:dyDescent="0.25">
      <c r="A1011" s="84"/>
      <c r="B1011" s="81"/>
      <c r="C1011" s="120"/>
      <c r="D1011" s="81"/>
      <c r="E1011" s="121"/>
      <c r="F1011" s="88"/>
      <c r="G1011" s="88"/>
      <c r="H1011" s="84"/>
      <c r="I1011" s="84"/>
      <c r="J1011" s="91"/>
      <c r="K1011" s="80"/>
      <c r="L1011" s="80"/>
      <c r="M1011" s="91"/>
    </row>
    <row r="1012" spans="1:13" x14ac:dyDescent="0.25">
      <c r="A1012" s="84"/>
      <c r="B1012" s="81"/>
      <c r="C1012" s="120"/>
      <c r="D1012" s="81"/>
      <c r="E1012" s="121"/>
      <c r="F1012" s="88"/>
      <c r="G1012" s="88"/>
      <c r="H1012" s="84"/>
      <c r="I1012" s="84"/>
      <c r="J1012" s="91"/>
      <c r="K1012" s="80"/>
      <c r="L1012" s="80"/>
      <c r="M1012" s="91"/>
    </row>
    <row r="1013" spans="1:13" x14ac:dyDescent="0.25">
      <c r="A1013" s="84"/>
      <c r="B1013" s="81"/>
      <c r="C1013" s="120"/>
      <c r="D1013" s="81"/>
      <c r="E1013" s="121"/>
      <c r="F1013" s="88"/>
      <c r="G1013" s="88"/>
      <c r="H1013" s="84"/>
      <c r="I1013" s="84"/>
      <c r="J1013" s="91"/>
      <c r="K1013" s="80"/>
      <c r="L1013" s="80"/>
      <c r="M1013" s="91"/>
    </row>
    <row r="1014" spans="1:13" x14ac:dyDescent="0.25">
      <c r="A1014" s="84"/>
      <c r="B1014" s="81"/>
      <c r="C1014" s="120"/>
      <c r="D1014" s="81"/>
      <c r="E1014" s="121"/>
      <c r="F1014" s="88"/>
      <c r="G1014" s="88"/>
      <c r="H1014" s="84"/>
      <c r="I1014" s="84"/>
      <c r="J1014" s="91"/>
      <c r="K1014" s="80"/>
      <c r="L1014" s="80"/>
      <c r="M1014" s="91"/>
    </row>
    <row r="1015" spans="1:13" x14ac:dyDescent="0.25">
      <c r="A1015" s="84"/>
      <c r="B1015" s="81"/>
      <c r="C1015" s="120"/>
      <c r="D1015" s="81"/>
      <c r="E1015" s="121"/>
      <c r="F1015" s="88"/>
      <c r="G1015" s="88"/>
      <c r="H1015" s="84"/>
      <c r="I1015" s="84"/>
      <c r="J1015" s="91"/>
      <c r="K1015" s="80"/>
      <c r="L1015" s="80"/>
      <c r="M1015" s="91"/>
    </row>
    <row r="1016" spans="1:13" x14ac:dyDescent="0.25">
      <c r="A1016" s="84"/>
      <c r="B1016" s="81"/>
      <c r="C1016" s="120"/>
      <c r="D1016" s="81"/>
      <c r="E1016" s="121"/>
      <c r="F1016" s="88"/>
      <c r="G1016" s="88"/>
      <c r="H1016" s="84"/>
      <c r="I1016" s="84"/>
      <c r="J1016" s="91"/>
      <c r="K1016" s="80"/>
      <c r="L1016" s="80"/>
      <c r="M1016" s="91"/>
    </row>
    <row r="1017" spans="1:13" x14ac:dyDescent="0.25">
      <c r="A1017" s="84"/>
      <c r="B1017" s="81"/>
      <c r="C1017" s="120"/>
      <c r="D1017" s="81"/>
      <c r="E1017" s="121"/>
      <c r="F1017" s="88"/>
      <c r="G1017" s="88"/>
      <c r="H1017" s="84"/>
      <c r="I1017" s="84"/>
      <c r="J1017" s="91"/>
      <c r="K1017" s="80"/>
      <c r="L1017" s="80"/>
      <c r="M1017" s="91"/>
    </row>
    <row r="1018" spans="1:13" x14ac:dyDescent="0.25">
      <c r="A1018" s="84"/>
      <c r="B1018" s="81"/>
      <c r="C1018" s="120"/>
      <c r="D1018" s="81"/>
      <c r="E1018" s="121"/>
      <c r="F1018" s="88"/>
      <c r="G1018" s="88"/>
      <c r="H1018" s="84"/>
      <c r="I1018" s="84"/>
      <c r="J1018" s="91"/>
      <c r="K1018" s="80"/>
      <c r="L1018" s="80"/>
      <c r="M1018" s="91"/>
    </row>
    <row r="1019" spans="1:13" x14ac:dyDescent="0.25">
      <c r="A1019" s="84"/>
      <c r="B1019" s="81"/>
      <c r="C1019" s="120"/>
      <c r="D1019" s="81"/>
      <c r="E1019" s="121"/>
      <c r="F1019" s="88"/>
      <c r="G1019" s="88"/>
      <c r="H1019" s="84"/>
      <c r="I1019" s="84"/>
      <c r="J1019" s="91"/>
      <c r="K1019" s="80"/>
      <c r="L1019" s="80"/>
      <c r="M1019" s="91"/>
    </row>
    <row r="1020" spans="1:13" x14ac:dyDescent="0.25">
      <c r="A1020" s="84"/>
      <c r="B1020" s="81"/>
      <c r="C1020" s="120"/>
      <c r="D1020" s="81"/>
      <c r="E1020" s="121"/>
      <c r="F1020" s="88"/>
      <c r="G1020" s="88"/>
      <c r="H1020" s="84"/>
      <c r="I1020" s="84"/>
      <c r="J1020" s="91"/>
      <c r="K1020" s="80"/>
      <c r="L1020" s="80"/>
      <c r="M1020" s="91"/>
    </row>
    <row r="1021" spans="1:13" x14ac:dyDescent="0.25">
      <c r="A1021" s="84"/>
      <c r="B1021" s="81"/>
      <c r="C1021" s="120"/>
      <c r="D1021" s="81"/>
      <c r="E1021" s="121"/>
      <c r="F1021" s="88"/>
      <c r="G1021" s="88"/>
      <c r="H1021" s="84"/>
      <c r="I1021" s="84"/>
      <c r="J1021" s="91"/>
      <c r="K1021" s="80"/>
      <c r="L1021" s="80"/>
      <c r="M1021" s="91"/>
    </row>
    <row r="1022" spans="1:13" x14ac:dyDescent="0.25">
      <c r="A1022" s="84"/>
      <c r="B1022" s="81"/>
      <c r="C1022" s="120"/>
      <c r="D1022" s="81"/>
      <c r="E1022" s="121"/>
      <c r="F1022" s="88"/>
      <c r="G1022" s="88"/>
      <c r="H1022" s="84"/>
      <c r="I1022" s="84"/>
      <c r="J1022" s="91"/>
      <c r="K1022" s="80"/>
      <c r="L1022" s="80"/>
      <c r="M1022" s="91"/>
    </row>
    <row r="1023" spans="1:13" x14ac:dyDescent="0.25">
      <c r="A1023" s="84"/>
      <c r="B1023" s="81"/>
      <c r="C1023" s="120"/>
      <c r="D1023" s="81"/>
      <c r="E1023" s="121"/>
      <c r="F1023" s="88"/>
      <c r="G1023" s="88"/>
      <c r="H1023" s="84"/>
      <c r="I1023" s="84"/>
      <c r="J1023" s="91"/>
      <c r="K1023" s="80"/>
      <c r="L1023" s="80"/>
      <c r="M1023" s="91"/>
    </row>
    <row r="1024" spans="1:13" x14ac:dyDescent="0.25">
      <c r="A1024" s="84"/>
      <c r="B1024" s="81"/>
      <c r="C1024" s="120"/>
      <c r="D1024" s="81"/>
      <c r="E1024" s="121"/>
      <c r="F1024" s="88"/>
      <c r="G1024" s="88"/>
      <c r="H1024" s="84"/>
      <c r="I1024" s="84"/>
      <c r="J1024" s="91"/>
      <c r="K1024" s="80"/>
      <c r="L1024" s="80"/>
      <c r="M1024" s="91"/>
    </row>
    <row r="1025" spans="1:13" x14ac:dyDescent="0.25">
      <c r="A1025" s="84"/>
      <c r="B1025" s="81"/>
      <c r="C1025" s="120"/>
      <c r="D1025" s="81"/>
      <c r="E1025" s="121"/>
      <c r="F1025" s="88"/>
      <c r="G1025" s="88"/>
      <c r="H1025" s="84"/>
      <c r="I1025" s="84"/>
      <c r="J1025" s="91"/>
      <c r="K1025" s="80"/>
      <c r="L1025" s="80"/>
      <c r="M1025" s="91"/>
    </row>
    <row r="1026" spans="1:13" x14ac:dyDescent="0.25">
      <c r="A1026" s="84"/>
      <c r="B1026" s="81"/>
      <c r="C1026" s="120"/>
      <c r="D1026" s="81"/>
      <c r="E1026" s="121"/>
      <c r="F1026" s="88"/>
      <c r="G1026" s="88"/>
      <c r="H1026" s="84"/>
      <c r="I1026" s="84"/>
      <c r="J1026" s="91"/>
      <c r="K1026" s="80"/>
      <c r="L1026" s="80"/>
      <c r="M1026" s="91"/>
    </row>
    <row r="1027" spans="1:13" x14ac:dyDescent="0.25">
      <c r="A1027" s="84"/>
      <c r="B1027" s="81"/>
      <c r="C1027" s="120"/>
      <c r="D1027" s="81"/>
      <c r="E1027" s="121"/>
      <c r="F1027" s="88"/>
      <c r="G1027" s="88"/>
      <c r="H1027" s="84"/>
      <c r="I1027" s="84"/>
      <c r="J1027" s="91"/>
      <c r="K1027" s="80"/>
      <c r="L1027" s="80"/>
      <c r="M1027" s="91"/>
    </row>
    <row r="1028" spans="1:13" x14ac:dyDescent="0.25">
      <c r="A1028" s="84"/>
      <c r="B1028" s="81"/>
      <c r="C1028" s="120"/>
      <c r="D1028" s="81"/>
      <c r="E1028" s="121"/>
      <c r="F1028" s="88"/>
      <c r="G1028" s="88"/>
      <c r="H1028" s="84"/>
      <c r="I1028" s="84"/>
      <c r="J1028" s="91"/>
      <c r="K1028" s="80"/>
      <c r="L1028" s="80"/>
      <c r="M1028" s="91"/>
    </row>
    <row r="1029" spans="1:13" x14ac:dyDescent="0.25">
      <c r="A1029" s="84"/>
      <c r="B1029" s="81"/>
      <c r="C1029" s="120"/>
      <c r="D1029" s="81"/>
      <c r="E1029" s="121"/>
      <c r="F1029" s="88"/>
      <c r="G1029" s="88"/>
      <c r="H1029" s="84"/>
      <c r="I1029" s="84"/>
      <c r="J1029" s="91"/>
      <c r="K1029" s="80"/>
      <c r="L1029" s="80"/>
      <c r="M1029" s="91"/>
    </row>
    <row r="1030" spans="1:13" x14ac:dyDescent="0.25">
      <c r="A1030" s="84"/>
      <c r="B1030" s="81"/>
      <c r="C1030" s="120"/>
      <c r="D1030" s="81"/>
      <c r="E1030" s="121"/>
      <c r="F1030" s="88"/>
      <c r="G1030" s="88"/>
      <c r="H1030" s="84"/>
      <c r="I1030" s="84"/>
      <c r="J1030" s="91"/>
      <c r="K1030" s="80"/>
      <c r="L1030" s="80"/>
      <c r="M1030" s="91"/>
    </row>
    <row r="1031" spans="1:13" x14ac:dyDescent="0.25">
      <c r="A1031" s="84"/>
      <c r="B1031" s="81"/>
      <c r="C1031" s="120"/>
      <c r="D1031" s="81"/>
      <c r="E1031" s="121"/>
      <c r="F1031" s="88"/>
      <c r="G1031" s="88"/>
      <c r="H1031" s="84"/>
      <c r="I1031" s="84"/>
      <c r="J1031" s="91"/>
      <c r="K1031" s="80"/>
      <c r="L1031" s="80"/>
      <c r="M1031" s="91"/>
    </row>
    <row r="1032" spans="1:13" x14ac:dyDescent="0.25">
      <c r="A1032" s="84"/>
      <c r="B1032" s="81"/>
      <c r="C1032" s="120"/>
      <c r="D1032" s="81"/>
      <c r="E1032" s="121"/>
      <c r="F1032" s="88"/>
      <c r="G1032" s="88"/>
      <c r="H1032" s="84"/>
      <c r="I1032" s="84"/>
      <c r="J1032" s="91"/>
      <c r="K1032" s="80"/>
      <c r="L1032" s="80"/>
      <c r="M1032" s="91"/>
    </row>
    <row r="1033" spans="1:13" x14ac:dyDescent="0.25">
      <c r="A1033" s="84"/>
      <c r="B1033" s="81"/>
      <c r="C1033" s="120"/>
      <c r="D1033" s="81"/>
      <c r="E1033" s="121"/>
      <c r="F1033" s="88"/>
      <c r="G1033" s="88"/>
      <c r="H1033" s="84"/>
      <c r="I1033" s="84"/>
      <c r="J1033" s="91"/>
      <c r="K1033" s="80"/>
      <c r="L1033" s="80"/>
      <c r="M1033" s="91"/>
    </row>
    <row r="1034" spans="1:13" x14ac:dyDescent="0.25">
      <c r="A1034" s="84"/>
      <c r="B1034" s="81"/>
      <c r="C1034" s="120"/>
      <c r="D1034" s="81"/>
      <c r="E1034" s="121"/>
      <c r="F1034" s="88"/>
      <c r="G1034" s="88"/>
      <c r="H1034" s="84"/>
      <c r="I1034" s="84"/>
      <c r="J1034" s="91"/>
      <c r="K1034" s="80"/>
      <c r="L1034" s="80"/>
      <c r="M1034" s="91"/>
    </row>
    <row r="1035" spans="1:13" x14ac:dyDescent="0.25">
      <c r="A1035" s="84"/>
      <c r="B1035" s="81"/>
      <c r="C1035" s="120"/>
      <c r="D1035" s="81"/>
      <c r="E1035" s="121"/>
      <c r="F1035" s="88"/>
      <c r="G1035" s="88"/>
      <c r="H1035" s="84"/>
      <c r="I1035" s="84"/>
      <c r="J1035" s="91"/>
      <c r="K1035" s="80"/>
      <c r="L1035" s="80"/>
      <c r="M1035" s="91"/>
    </row>
    <row r="1036" spans="1:13" x14ac:dyDescent="0.25">
      <c r="A1036" s="84"/>
      <c r="B1036" s="81"/>
      <c r="C1036" s="120"/>
      <c r="D1036" s="81"/>
      <c r="E1036" s="121"/>
      <c r="F1036" s="88"/>
      <c r="G1036" s="88"/>
      <c r="H1036" s="84"/>
      <c r="I1036" s="84"/>
      <c r="J1036" s="91"/>
      <c r="K1036" s="80"/>
      <c r="L1036" s="80"/>
      <c r="M1036" s="91"/>
    </row>
    <row r="1037" spans="1:13" x14ac:dyDescent="0.25">
      <c r="A1037" s="84"/>
      <c r="B1037" s="81"/>
      <c r="C1037" s="120"/>
      <c r="D1037" s="81"/>
      <c r="E1037" s="121"/>
      <c r="F1037" s="88"/>
      <c r="G1037" s="88"/>
      <c r="H1037" s="84"/>
      <c r="I1037" s="84"/>
      <c r="J1037" s="91"/>
      <c r="K1037" s="80"/>
      <c r="L1037" s="80"/>
      <c r="M1037" s="91"/>
    </row>
    <row r="1038" spans="1:13" x14ac:dyDescent="0.25">
      <c r="A1038" s="84"/>
      <c r="B1038" s="81"/>
      <c r="C1038" s="120"/>
      <c r="D1038" s="81"/>
      <c r="E1038" s="121"/>
      <c r="F1038" s="88"/>
      <c r="G1038" s="88"/>
      <c r="H1038" s="84"/>
      <c r="I1038" s="84"/>
      <c r="J1038" s="91"/>
      <c r="K1038" s="80"/>
      <c r="L1038" s="80"/>
      <c r="M1038" s="91"/>
    </row>
    <row r="1039" spans="1:13" x14ac:dyDescent="0.25">
      <c r="A1039" s="84"/>
      <c r="B1039" s="81"/>
      <c r="C1039" s="120"/>
      <c r="D1039" s="81"/>
      <c r="E1039" s="121"/>
      <c r="F1039" s="88"/>
      <c r="G1039" s="88"/>
      <c r="H1039" s="84"/>
      <c r="I1039" s="84"/>
      <c r="J1039" s="91"/>
      <c r="K1039" s="80"/>
      <c r="L1039" s="80"/>
      <c r="M1039" s="91"/>
    </row>
    <row r="1040" spans="1:13" x14ac:dyDescent="0.25">
      <c r="A1040" s="84"/>
      <c r="B1040" s="81"/>
      <c r="C1040" s="120"/>
      <c r="D1040" s="81"/>
      <c r="E1040" s="121"/>
      <c r="F1040" s="88"/>
      <c r="G1040" s="88"/>
      <c r="H1040" s="84"/>
      <c r="I1040" s="84"/>
      <c r="J1040" s="91"/>
      <c r="K1040" s="80"/>
      <c r="L1040" s="80"/>
      <c r="M1040" s="91"/>
    </row>
    <row r="1041" spans="1:13" x14ac:dyDescent="0.25">
      <c r="A1041" s="84"/>
      <c r="B1041" s="81"/>
      <c r="C1041" s="120"/>
      <c r="D1041" s="81"/>
      <c r="E1041" s="121"/>
      <c r="F1041" s="88"/>
      <c r="G1041" s="88"/>
      <c r="H1041" s="84"/>
      <c r="I1041" s="84"/>
      <c r="J1041" s="91"/>
      <c r="K1041" s="80"/>
      <c r="L1041" s="80"/>
      <c r="M1041" s="91"/>
    </row>
    <row r="1042" spans="1:13" x14ac:dyDescent="0.25">
      <c r="A1042" s="84"/>
      <c r="B1042" s="81"/>
      <c r="C1042" s="120"/>
      <c r="D1042" s="81"/>
      <c r="E1042" s="121"/>
      <c r="F1042" s="88"/>
      <c r="G1042" s="88"/>
      <c r="H1042" s="84"/>
      <c r="I1042" s="84"/>
      <c r="J1042" s="91"/>
      <c r="K1042" s="80"/>
      <c r="L1042" s="80"/>
      <c r="M1042" s="91"/>
    </row>
    <row r="1043" spans="1:13" x14ac:dyDescent="0.25">
      <c r="A1043" s="84"/>
      <c r="B1043" s="81"/>
      <c r="C1043" s="120"/>
      <c r="D1043" s="81"/>
      <c r="E1043" s="121"/>
      <c r="F1043" s="88"/>
      <c r="G1043" s="88"/>
      <c r="H1043" s="84"/>
      <c r="I1043" s="84"/>
      <c r="J1043" s="91"/>
      <c r="K1043" s="80"/>
      <c r="L1043" s="80"/>
      <c r="M1043" s="91"/>
    </row>
    <row r="1044" spans="1:13" x14ac:dyDescent="0.25">
      <c r="A1044" s="84"/>
      <c r="B1044" s="81"/>
      <c r="C1044" s="120"/>
      <c r="D1044" s="81"/>
      <c r="E1044" s="121"/>
      <c r="F1044" s="88"/>
      <c r="G1044" s="88"/>
      <c r="H1044" s="84"/>
      <c r="I1044" s="84"/>
      <c r="J1044" s="91"/>
      <c r="K1044" s="80"/>
      <c r="L1044" s="80"/>
      <c r="M1044" s="91"/>
    </row>
    <row r="1045" spans="1:13" x14ac:dyDescent="0.25">
      <c r="A1045" s="84"/>
      <c r="B1045" s="81"/>
      <c r="C1045" s="120"/>
      <c r="D1045" s="81"/>
      <c r="E1045" s="121"/>
      <c r="F1045" s="88"/>
      <c r="G1045" s="88"/>
      <c r="H1045" s="84"/>
      <c r="I1045" s="84"/>
      <c r="J1045" s="91"/>
      <c r="K1045" s="80"/>
      <c r="L1045" s="80"/>
      <c r="M1045" s="91"/>
    </row>
    <row r="1046" spans="1:13" x14ac:dyDescent="0.25">
      <c r="A1046" s="84"/>
      <c r="B1046" s="81"/>
      <c r="C1046" s="120"/>
      <c r="D1046" s="81"/>
      <c r="E1046" s="121"/>
      <c r="F1046" s="88"/>
      <c r="G1046" s="88"/>
      <c r="H1046" s="84"/>
      <c r="I1046" s="84"/>
      <c r="J1046" s="91"/>
      <c r="K1046" s="80"/>
      <c r="L1046" s="80"/>
      <c r="M1046" s="91"/>
    </row>
    <row r="1047" spans="1:13" x14ac:dyDescent="0.25">
      <c r="A1047" s="84"/>
      <c r="B1047" s="81"/>
      <c r="C1047" s="120"/>
      <c r="D1047" s="81"/>
      <c r="E1047" s="121"/>
      <c r="F1047" s="88"/>
      <c r="G1047" s="88"/>
      <c r="H1047" s="84"/>
      <c r="I1047" s="84"/>
      <c r="J1047" s="91"/>
      <c r="K1047" s="80"/>
      <c r="L1047" s="80"/>
      <c r="M1047" s="91"/>
    </row>
    <row r="1048" spans="1:13" x14ac:dyDescent="0.25">
      <c r="A1048" s="84"/>
      <c r="B1048" s="81"/>
      <c r="C1048" s="120"/>
      <c r="D1048" s="81"/>
      <c r="E1048" s="121"/>
      <c r="F1048" s="88"/>
      <c r="G1048" s="88"/>
      <c r="H1048" s="84"/>
      <c r="I1048" s="84"/>
      <c r="J1048" s="91"/>
      <c r="K1048" s="80"/>
      <c r="L1048" s="80"/>
      <c r="M1048" s="91"/>
    </row>
    <row r="1049" spans="1:13" x14ac:dyDescent="0.25">
      <c r="A1049" s="84"/>
      <c r="B1049" s="81"/>
      <c r="C1049" s="120"/>
      <c r="D1049" s="81"/>
      <c r="E1049" s="121"/>
      <c r="F1049" s="88"/>
      <c r="G1049" s="88"/>
      <c r="H1049" s="84"/>
      <c r="I1049" s="84"/>
      <c r="J1049" s="91"/>
      <c r="K1049" s="80"/>
      <c r="L1049" s="80"/>
      <c r="M1049" s="91"/>
    </row>
    <row r="1050" spans="1:13" x14ac:dyDescent="0.25">
      <c r="A1050" s="84"/>
      <c r="B1050" s="81"/>
      <c r="C1050" s="120"/>
      <c r="D1050" s="81"/>
      <c r="E1050" s="121"/>
      <c r="F1050" s="88"/>
      <c r="G1050" s="88"/>
      <c r="H1050" s="84"/>
      <c r="I1050" s="84"/>
      <c r="J1050" s="91"/>
      <c r="K1050" s="80"/>
      <c r="L1050" s="80"/>
      <c r="M1050" s="91"/>
    </row>
    <row r="1051" spans="1:13" x14ac:dyDescent="0.25">
      <c r="A1051" s="84"/>
      <c r="B1051" s="81"/>
      <c r="C1051" s="120"/>
      <c r="D1051" s="81"/>
      <c r="E1051" s="121"/>
      <c r="F1051" s="88"/>
      <c r="G1051" s="88"/>
      <c r="H1051" s="84"/>
      <c r="I1051" s="84"/>
      <c r="J1051" s="91"/>
      <c r="K1051" s="80"/>
      <c r="L1051" s="80"/>
      <c r="M1051" s="91"/>
    </row>
    <row r="1052" spans="1:13" x14ac:dyDescent="0.25">
      <c r="A1052" s="84"/>
      <c r="B1052" s="81"/>
      <c r="C1052" s="120"/>
      <c r="D1052" s="81"/>
      <c r="E1052" s="121"/>
      <c r="F1052" s="88"/>
      <c r="G1052" s="88"/>
      <c r="H1052" s="84"/>
      <c r="I1052" s="84"/>
      <c r="J1052" s="91"/>
      <c r="K1052" s="80"/>
      <c r="L1052" s="80"/>
      <c r="M1052" s="91"/>
    </row>
    <row r="1053" spans="1:13" x14ac:dyDescent="0.25">
      <c r="A1053" s="84"/>
      <c r="B1053" s="81"/>
      <c r="C1053" s="120"/>
      <c r="D1053" s="81"/>
      <c r="E1053" s="121"/>
      <c r="F1053" s="88"/>
      <c r="G1053" s="88"/>
      <c r="H1053" s="84"/>
      <c r="I1053" s="84"/>
      <c r="J1053" s="91"/>
      <c r="K1053" s="80"/>
      <c r="L1053" s="80"/>
      <c r="M1053" s="91"/>
    </row>
    <row r="1054" spans="1:13" x14ac:dyDescent="0.25">
      <c r="A1054" s="84"/>
      <c r="B1054" s="81"/>
      <c r="C1054" s="120"/>
      <c r="D1054" s="81"/>
      <c r="E1054" s="121"/>
      <c r="F1054" s="88"/>
      <c r="G1054" s="88"/>
      <c r="H1054" s="84"/>
      <c r="I1054" s="84"/>
      <c r="J1054" s="91"/>
      <c r="K1054" s="80"/>
      <c r="L1054" s="80"/>
      <c r="M1054" s="91"/>
    </row>
    <row r="1055" spans="1:13" x14ac:dyDescent="0.25">
      <c r="A1055" s="84"/>
      <c r="B1055" s="81"/>
      <c r="C1055" s="120"/>
      <c r="D1055" s="81"/>
      <c r="E1055" s="121"/>
      <c r="F1055" s="88"/>
      <c r="G1055" s="88"/>
      <c r="H1055" s="84"/>
      <c r="I1055" s="84"/>
      <c r="J1055" s="91"/>
      <c r="K1055" s="80"/>
      <c r="L1055" s="80"/>
      <c r="M1055" s="91"/>
    </row>
    <row r="1056" spans="1:13" x14ac:dyDescent="0.25">
      <c r="A1056" s="84"/>
      <c r="B1056" s="81"/>
      <c r="C1056" s="120"/>
      <c r="D1056" s="81"/>
      <c r="E1056" s="121"/>
      <c r="F1056" s="88"/>
      <c r="G1056" s="88"/>
      <c r="H1056" s="84"/>
      <c r="I1056" s="84"/>
      <c r="J1056" s="91"/>
      <c r="K1056" s="80"/>
      <c r="L1056" s="80"/>
      <c r="M1056" s="91"/>
    </row>
    <row r="1057" spans="1:13" x14ac:dyDescent="0.25">
      <c r="A1057" s="84"/>
      <c r="B1057" s="81"/>
      <c r="C1057" s="120"/>
      <c r="D1057" s="81"/>
      <c r="E1057" s="121"/>
      <c r="F1057" s="88"/>
      <c r="G1057" s="88"/>
      <c r="H1057" s="84"/>
      <c r="I1057" s="84"/>
      <c r="J1057" s="91"/>
      <c r="K1057" s="80"/>
      <c r="L1057" s="80"/>
      <c r="M1057" s="91"/>
    </row>
    <row r="1058" spans="1:13" x14ac:dyDescent="0.25">
      <c r="A1058" s="84"/>
      <c r="B1058" s="81"/>
      <c r="C1058" s="120"/>
      <c r="D1058" s="81"/>
      <c r="E1058" s="121"/>
      <c r="F1058" s="88"/>
      <c r="G1058" s="88"/>
      <c r="H1058" s="84"/>
      <c r="I1058" s="84"/>
      <c r="J1058" s="91"/>
      <c r="K1058" s="80"/>
      <c r="L1058" s="80"/>
      <c r="M1058" s="91"/>
    </row>
    <row r="1059" spans="1:13" x14ac:dyDescent="0.25">
      <c r="A1059" s="84"/>
      <c r="B1059" s="81"/>
      <c r="C1059" s="120"/>
      <c r="D1059" s="81"/>
      <c r="E1059" s="121"/>
      <c r="F1059" s="88"/>
      <c r="G1059" s="88"/>
      <c r="H1059" s="84"/>
      <c r="I1059" s="84"/>
      <c r="J1059" s="91"/>
      <c r="K1059" s="80"/>
      <c r="L1059" s="80"/>
      <c r="M1059" s="91"/>
    </row>
    <row r="1060" spans="1:13" x14ac:dyDescent="0.25">
      <c r="A1060" s="84"/>
      <c r="B1060" s="81"/>
      <c r="C1060" s="120"/>
      <c r="D1060" s="81"/>
      <c r="E1060" s="121"/>
      <c r="F1060" s="88"/>
      <c r="G1060" s="88"/>
      <c r="H1060" s="84"/>
      <c r="I1060" s="84"/>
      <c r="J1060" s="91"/>
      <c r="K1060" s="80"/>
      <c r="L1060" s="80"/>
      <c r="M1060" s="91"/>
    </row>
    <row r="1061" spans="1:13" x14ac:dyDescent="0.25">
      <c r="A1061" s="84"/>
      <c r="B1061" s="81"/>
      <c r="C1061" s="120"/>
      <c r="D1061" s="81"/>
      <c r="E1061" s="121"/>
      <c r="F1061" s="88"/>
      <c r="G1061" s="88"/>
      <c r="H1061" s="84"/>
      <c r="I1061" s="84"/>
      <c r="J1061" s="91"/>
      <c r="K1061" s="80"/>
      <c r="L1061" s="80"/>
      <c r="M1061" s="91"/>
    </row>
    <row r="1062" spans="1:13" x14ac:dyDescent="0.25">
      <c r="A1062" s="84"/>
      <c r="B1062" s="81"/>
      <c r="C1062" s="120"/>
      <c r="D1062" s="81"/>
      <c r="E1062" s="121"/>
      <c r="F1062" s="88"/>
      <c r="G1062" s="88"/>
      <c r="H1062" s="84"/>
      <c r="I1062" s="84"/>
      <c r="J1062" s="91"/>
      <c r="K1062" s="80"/>
      <c r="L1062" s="80"/>
      <c r="M1062" s="91"/>
    </row>
    <row r="1063" spans="1:13" x14ac:dyDescent="0.25">
      <c r="A1063" s="84"/>
      <c r="B1063" s="81"/>
      <c r="C1063" s="120"/>
      <c r="D1063" s="81"/>
      <c r="E1063" s="121"/>
      <c r="F1063" s="88"/>
      <c r="G1063" s="88"/>
      <c r="H1063" s="84"/>
      <c r="I1063" s="84"/>
      <c r="J1063" s="91"/>
      <c r="K1063" s="80"/>
      <c r="L1063" s="80"/>
      <c r="M1063" s="91"/>
    </row>
    <row r="1064" spans="1:13" x14ac:dyDescent="0.25">
      <c r="A1064" s="84"/>
      <c r="B1064" s="81"/>
      <c r="C1064" s="120"/>
      <c r="D1064" s="81"/>
      <c r="E1064" s="121"/>
      <c r="F1064" s="88"/>
      <c r="G1064" s="88"/>
      <c r="H1064" s="84"/>
      <c r="I1064" s="84"/>
      <c r="J1064" s="91"/>
      <c r="K1064" s="80"/>
      <c r="L1064" s="80"/>
      <c r="M1064" s="91"/>
    </row>
    <row r="1065" spans="1:13" x14ac:dyDescent="0.25">
      <c r="A1065" s="84"/>
      <c r="B1065" s="81"/>
      <c r="C1065" s="120"/>
      <c r="D1065" s="81"/>
      <c r="E1065" s="121"/>
      <c r="F1065" s="88"/>
      <c r="G1065" s="88"/>
      <c r="H1065" s="84"/>
      <c r="I1065" s="84"/>
      <c r="J1065" s="91"/>
      <c r="K1065" s="80"/>
      <c r="L1065" s="80"/>
      <c r="M1065" s="91"/>
    </row>
    <row r="1066" spans="1:13" x14ac:dyDescent="0.25">
      <c r="A1066" s="84"/>
      <c r="B1066" s="81"/>
      <c r="C1066" s="120"/>
      <c r="D1066" s="81"/>
      <c r="E1066" s="121"/>
      <c r="F1066" s="88"/>
      <c r="G1066" s="88"/>
      <c r="H1066" s="84"/>
      <c r="I1066" s="84"/>
      <c r="J1066" s="91"/>
      <c r="K1066" s="80"/>
      <c r="L1066" s="80"/>
      <c r="M1066" s="91"/>
    </row>
    <row r="1067" spans="1:13" x14ac:dyDescent="0.25">
      <c r="A1067" s="84"/>
      <c r="B1067" s="81"/>
      <c r="C1067" s="120"/>
      <c r="D1067" s="81"/>
      <c r="E1067" s="121"/>
      <c r="F1067" s="88"/>
      <c r="G1067" s="88"/>
      <c r="H1067" s="84"/>
      <c r="I1067" s="84"/>
      <c r="J1067" s="91"/>
      <c r="K1067" s="80"/>
      <c r="L1067" s="80"/>
      <c r="M1067" s="91"/>
    </row>
    <row r="1068" spans="1:13" x14ac:dyDescent="0.25">
      <c r="A1068" s="84"/>
      <c r="B1068" s="81"/>
      <c r="C1068" s="120"/>
      <c r="D1068" s="81"/>
      <c r="E1068" s="121"/>
      <c r="F1068" s="88"/>
      <c r="G1068" s="88"/>
      <c r="H1068" s="84"/>
      <c r="I1068" s="84"/>
      <c r="J1068" s="91"/>
      <c r="K1068" s="80"/>
      <c r="L1068" s="80"/>
      <c r="M1068" s="91"/>
    </row>
    <row r="1069" spans="1:13" x14ac:dyDescent="0.25">
      <c r="A1069" s="84"/>
      <c r="B1069" s="81"/>
      <c r="C1069" s="120"/>
      <c r="D1069" s="81"/>
      <c r="E1069" s="121"/>
      <c r="F1069" s="88"/>
      <c r="G1069" s="88"/>
      <c r="H1069" s="84"/>
      <c r="I1069" s="84"/>
      <c r="J1069" s="91"/>
      <c r="K1069" s="80"/>
      <c r="L1069" s="80"/>
      <c r="M1069" s="91"/>
    </row>
    <row r="1070" spans="1:13" x14ac:dyDescent="0.25">
      <c r="A1070" s="84"/>
      <c r="B1070" s="81"/>
      <c r="C1070" s="120"/>
      <c r="D1070" s="81"/>
      <c r="E1070" s="121"/>
      <c r="F1070" s="88"/>
      <c r="G1070" s="88"/>
      <c r="H1070" s="84"/>
      <c r="I1070" s="84"/>
      <c r="J1070" s="91"/>
      <c r="K1070" s="80"/>
      <c r="L1070" s="80"/>
      <c r="M1070" s="91"/>
    </row>
    <row r="1071" spans="1:13" x14ac:dyDescent="0.25">
      <c r="A1071" s="84"/>
      <c r="B1071" s="81"/>
      <c r="C1071" s="120"/>
      <c r="D1071" s="81"/>
      <c r="E1071" s="121"/>
      <c r="F1071" s="88"/>
      <c r="G1071" s="88"/>
      <c r="H1071" s="84"/>
      <c r="I1071" s="84"/>
      <c r="J1071" s="91"/>
      <c r="K1071" s="80"/>
      <c r="L1071" s="80"/>
      <c r="M1071" s="91"/>
    </row>
    <row r="1072" spans="1:13" x14ac:dyDescent="0.25">
      <c r="A1072" s="84"/>
      <c r="B1072" s="81"/>
      <c r="C1072" s="120"/>
      <c r="D1072" s="81"/>
      <c r="E1072" s="121"/>
      <c r="F1072" s="88"/>
      <c r="G1072" s="88"/>
      <c r="H1072" s="84"/>
      <c r="I1072" s="84"/>
      <c r="J1072" s="91"/>
      <c r="K1072" s="80"/>
      <c r="L1072" s="80"/>
      <c r="M1072" s="91"/>
    </row>
    <row r="1073" spans="1:13" x14ac:dyDescent="0.25">
      <c r="A1073" s="84"/>
      <c r="B1073" s="81"/>
      <c r="C1073" s="120"/>
      <c r="D1073" s="81"/>
      <c r="E1073" s="121"/>
      <c r="F1073" s="88"/>
      <c r="G1073" s="88"/>
      <c r="H1073" s="84"/>
      <c r="I1073" s="84"/>
      <c r="J1073" s="91"/>
      <c r="K1073" s="80"/>
      <c r="L1073" s="80"/>
      <c r="M1073" s="91"/>
    </row>
    <row r="1074" spans="1:13" x14ac:dyDescent="0.25">
      <c r="A1074" s="84"/>
      <c r="B1074" s="81"/>
      <c r="C1074" s="120"/>
      <c r="D1074" s="81"/>
      <c r="E1074" s="121"/>
      <c r="F1074" s="88"/>
      <c r="G1074" s="88"/>
      <c r="H1074" s="84"/>
      <c r="I1074" s="84"/>
      <c r="J1074" s="91"/>
      <c r="K1074" s="80"/>
      <c r="L1074" s="80"/>
      <c r="M1074" s="91"/>
    </row>
    <row r="1075" spans="1:13" x14ac:dyDescent="0.25">
      <c r="A1075" s="84"/>
      <c r="B1075" s="81"/>
      <c r="C1075" s="120"/>
      <c r="D1075" s="81"/>
      <c r="E1075" s="121"/>
      <c r="F1075" s="88"/>
      <c r="G1075" s="88"/>
      <c r="H1075" s="84"/>
      <c r="I1075" s="84"/>
      <c r="J1075" s="91"/>
      <c r="K1075" s="80"/>
      <c r="L1075" s="80"/>
      <c r="M1075" s="91"/>
    </row>
    <row r="1076" spans="1:13" x14ac:dyDescent="0.25">
      <c r="A1076" s="84"/>
      <c r="B1076" s="81"/>
      <c r="C1076" s="120"/>
      <c r="D1076" s="81"/>
      <c r="E1076" s="121"/>
      <c r="F1076" s="88"/>
      <c r="G1076" s="88"/>
      <c r="H1076" s="84"/>
      <c r="I1076" s="84"/>
      <c r="J1076" s="91"/>
      <c r="K1076" s="80"/>
      <c r="L1076" s="80"/>
      <c r="M1076" s="91"/>
    </row>
    <row r="1077" spans="1:13" x14ac:dyDescent="0.25">
      <c r="A1077" s="84"/>
      <c r="B1077" s="81"/>
      <c r="C1077" s="120"/>
      <c r="D1077" s="81"/>
      <c r="E1077" s="121"/>
      <c r="F1077" s="88"/>
      <c r="G1077" s="88"/>
      <c r="H1077" s="84"/>
      <c r="I1077" s="84"/>
      <c r="J1077" s="91"/>
      <c r="K1077" s="80"/>
      <c r="L1077" s="80"/>
      <c r="M1077" s="91"/>
    </row>
    <row r="1078" spans="1:13" x14ac:dyDescent="0.25">
      <c r="A1078" s="84"/>
      <c r="B1078" s="81"/>
      <c r="C1078" s="120"/>
      <c r="D1078" s="81"/>
      <c r="E1078" s="121"/>
      <c r="F1078" s="88"/>
      <c r="G1078" s="88"/>
      <c r="H1078" s="84"/>
      <c r="I1078" s="84"/>
      <c r="J1078" s="91"/>
      <c r="K1078" s="80"/>
      <c r="L1078" s="80"/>
      <c r="M1078" s="91"/>
    </row>
    <row r="1079" spans="1:13" x14ac:dyDescent="0.25">
      <c r="A1079" s="84"/>
      <c r="B1079" s="81"/>
      <c r="C1079" s="120"/>
      <c r="D1079" s="81"/>
      <c r="E1079" s="121"/>
      <c r="F1079" s="88"/>
      <c r="G1079" s="88"/>
      <c r="H1079" s="84"/>
      <c r="I1079" s="84"/>
      <c r="J1079" s="91"/>
      <c r="K1079" s="80"/>
      <c r="L1079" s="80"/>
      <c r="M1079" s="91"/>
    </row>
    <row r="1080" spans="1:13" x14ac:dyDescent="0.25">
      <c r="A1080" s="84"/>
      <c r="B1080" s="81"/>
      <c r="C1080" s="120"/>
      <c r="D1080" s="81"/>
      <c r="E1080" s="121"/>
      <c r="F1080" s="88"/>
      <c r="G1080" s="88"/>
      <c r="H1080" s="84"/>
      <c r="I1080" s="84"/>
      <c r="J1080" s="91"/>
      <c r="K1080" s="80"/>
      <c r="L1080" s="80"/>
      <c r="M1080" s="91"/>
    </row>
    <row r="1081" spans="1:13" x14ac:dyDescent="0.25">
      <c r="A1081" s="84"/>
      <c r="B1081" s="81"/>
      <c r="C1081" s="120"/>
      <c r="D1081" s="81"/>
      <c r="E1081" s="121"/>
      <c r="F1081" s="88"/>
      <c r="G1081" s="88"/>
      <c r="H1081" s="84"/>
      <c r="I1081" s="84"/>
      <c r="J1081" s="91"/>
      <c r="K1081" s="80"/>
      <c r="L1081" s="80"/>
      <c r="M1081" s="91"/>
    </row>
    <row r="1082" spans="1:13" x14ac:dyDescent="0.25">
      <c r="A1082" s="84"/>
      <c r="B1082" s="81"/>
      <c r="C1082" s="120"/>
      <c r="D1082" s="81"/>
      <c r="E1082" s="121"/>
      <c r="F1082" s="88"/>
      <c r="G1082" s="88"/>
      <c r="H1082" s="84"/>
      <c r="I1082" s="84"/>
      <c r="J1082" s="91"/>
      <c r="K1082" s="80"/>
      <c r="L1082" s="80"/>
      <c r="M1082" s="91"/>
    </row>
    <row r="1083" spans="1:13" x14ac:dyDescent="0.25">
      <c r="A1083" s="84"/>
      <c r="B1083" s="81"/>
      <c r="C1083" s="120"/>
      <c r="D1083" s="81"/>
      <c r="E1083" s="121"/>
      <c r="F1083" s="88"/>
      <c r="G1083" s="88"/>
      <c r="H1083" s="84"/>
      <c r="I1083" s="84"/>
      <c r="J1083" s="91"/>
      <c r="K1083" s="80"/>
      <c r="L1083" s="80"/>
      <c r="M1083" s="91"/>
    </row>
    <row r="1084" spans="1:13" x14ac:dyDescent="0.25">
      <c r="A1084" s="84"/>
      <c r="B1084" s="81"/>
      <c r="C1084" s="120"/>
      <c r="D1084" s="81"/>
      <c r="E1084" s="121"/>
      <c r="F1084" s="88"/>
      <c r="G1084" s="88"/>
      <c r="H1084" s="84"/>
      <c r="I1084" s="84"/>
      <c r="J1084" s="91"/>
      <c r="K1084" s="80"/>
      <c r="L1084" s="80"/>
      <c r="M1084" s="91"/>
    </row>
    <row r="1085" spans="1:13" x14ac:dyDescent="0.25">
      <c r="A1085" s="84"/>
      <c r="B1085" s="81"/>
      <c r="C1085" s="120"/>
      <c r="D1085" s="81"/>
      <c r="E1085" s="121"/>
      <c r="F1085" s="88"/>
      <c r="G1085" s="88"/>
      <c r="H1085" s="84"/>
      <c r="I1085" s="84"/>
      <c r="J1085" s="91"/>
      <c r="K1085" s="80"/>
      <c r="L1085" s="80"/>
      <c r="M1085" s="91"/>
    </row>
    <row r="1086" spans="1:13" x14ac:dyDescent="0.25">
      <c r="A1086" s="84"/>
      <c r="B1086" s="81"/>
      <c r="C1086" s="120"/>
      <c r="D1086" s="81"/>
      <c r="E1086" s="121"/>
      <c r="F1086" s="88"/>
      <c r="G1086" s="88"/>
      <c r="H1086" s="84"/>
      <c r="I1086" s="84"/>
      <c r="J1086" s="91"/>
      <c r="K1086" s="80"/>
      <c r="L1086" s="80"/>
      <c r="M1086" s="91"/>
    </row>
    <row r="1087" spans="1:13" x14ac:dyDescent="0.25">
      <c r="A1087" s="84"/>
      <c r="B1087" s="81"/>
      <c r="C1087" s="120"/>
      <c r="D1087" s="81"/>
      <c r="E1087" s="121"/>
      <c r="F1087" s="88"/>
      <c r="G1087" s="88"/>
      <c r="H1087" s="84"/>
      <c r="I1087" s="84"/>
      <c r="J1087" s="91"/>
      <c r="K1087" s="80"/>
      <c r="L1087" s="80"/>
      <c r="M1087" s="91"/>
    </row>
    <row r="1088" spans="1:13" x14ac:dyDescent="0.25">
      <c r="A1088" s="84"/>
      <c r="B1088" s="81"/>
      <c r="C1088" s="120"/>
      <c r="D1088" s="81"/>
      <c r="E1088" s="121"/>
      <c r="F1088" s="88"/>
      <c r="G1088" s="88"/>
      <c r="H1088" s="84"/>
      <c r="I1088" s="84"/>
      <c r="J1088" s="91"/>
      <c r="K1088" s="80"/>
      <c r="L1088" s="80"/>
      <c r="M1088" s="91"/>
    </row>
    <row r="1089" spans="1:13" x14ac:dyDescent="0.25">
      <c r="A1089" s="84"/>
      <c r="B1089" s="81"/>
      <c r="C1089" s="120"/>
      <c r="D1089" s="81"/>
      <c r="E1089" s="121"/>
      <c r="F1089" s="88"/>
      <c r="G1089" s="88"/>
      <c r="H1089" s="84"/>
      <c r="I1089" s="84"/>
      <c r="J1089" s="91"/>
      <c r="K1089" s="80"/>
      <c r="L1089" s="80"/>
      <c r="M1089" s="91"/>
    </row>
    <row r="1090" spans="1:13" x14ac:dyDescent="0.25">
      <c r="A1090" s="84"/>
      <c r="B1090" s="81"/>
      <c r="C1090" s="120"/>
      <c r="D1090" s="81"/>
      <c r="E1090" s="121"/>
      <c r="F1090" s="88"/>
      <c r="G1090" s="88"/>
      <c r="H1090" s="84"/>
      <c r="I1090" s="84"/>
      <c r="J1090" s="91"/>
      <c r="K1090" s="80"/>
      <c r="L1090" s="80"/>
      <c r="M1090" s="91"/>
    </row>
    <row r="1091" spans="1:13" x14ac:dyDescent="0.25">
      <c r="A1091" s="84"/>
      <c r="B1091" s="81"/>
      <c r="C1091" s="120"/>
      <c r="D1091" s="81"/>
      <c r="E1091" s="121"/>
      <c r="F1091" s="88"/>
      <c r="G1091" s="88"/>
      <c r="H1091" s="84"/>
      <c r="I1091" s="84"/>
      <c r="J1091" s="91"/>
      <c r="K1091" s="80"/>
      <c r="L1091" s="80"/>
      <c r="M1091" s="91"/>
    </row>
    <row r="1092" spans="1:13" x14ac:dyDescent="0.25">
      <c r="A1092" s="84"/>
      <c r="B1092" s="81"/>
      <c r="C1092" s="120"/>
      <c r="D1092" s="81"/>
      <c r="E1092" s="121"/>
      <c r="F1092" s="88"/>
      <c r="G1092" s="88"/>
      <c r="H1092" s="84"/>
      <c r="I1092" s="84"/>
      <c r="J1092" s="91"/>
      <c r="K1092" s="80"/>
      <c r="L1092" s="80"/>
      <c r="M1092" s="91"/>
    </row>
    <row r="1093" spans="1:13" x14ac:dyDescent="0.25">
      <c r="A1093" s="84"/>
      <c r="B1093" s="81"/>
      <c r="C1093" s="120"/>
      <c r="D1093" s="81"/>
      <c r="E1093" s="121"/>
      <c r="F1093" s="88"/>
      <c r="G1093" s="88"/>
      <c r="H1093" s="84"/>
      <c r="I1093" s="84"/>
      <c r="J1093" s="91"/>
      <c r="K1093" s="80"/>
      <c r="L1093" s="80"/>
      <c r="M1093" s="91"/>
    </row>
    <row r="1094" spans="1:13" x14ac:dyDescent="0.25">
      <c r="A1094" s="84"/>
      <c r="B1094" s="81"/>
      <c r="C1094" s="120"/>
      <c r="D1094" s="81"/>
      <c r="E1094" s="121"/>
      <c r="F1094" s="88"/>
      <c r="G1094" s="88"/>
      <c r="H1094" s="84"/>
      <c r="I1094" s="84"/>
      <c r="J1094" s="91"/>
      <c r="K1094" s="80"/>
      <c r="L1094" s="80"/>
      <c r="M1094" s="91"/>
    </row>
    <row r="1095" spans="1:13" x14ac:dyDescent="0.25">
      <c r="A1095" s="84"/>
      <c r="B1095" s="81"/>
      <c r="C1095" s="120"/>
      <c r="D1095" s="81"/>
      <c r="E1095" s="121"/>
      <c r="F1095" s="88"/>
      <c r="G1095" s="88"/>
      <c r="H1095" s="84"/>
      <c r="I1095" s="84"/>
      <c r="J1095" s="91"/>
      <c r="K1095" s="80"/>
      <c r="L1095" s="80"/>
      <c r="M1095" s="91"/>
    </row>
    <row r="1096" spans="1:13" x14ac:dyDescent="0.25">
      <c r="A1096" s="84"/>
      <c r="B1096" s="81"/>
      <c r="C1096" s="120"/>
      <c r="D1096" s="81"/>
      <c r="E1096" s="121"/>
      <c r="F1096" s="88"/>
      <c r="G1096" s="88"/>
      <c r="H1096" s="84"/>
      <c r="I1096" s="84"/>
      <c r="J1096" s="91"/>
      <c r="K1096" s="80"/>
      <c r="L1096" s="80"/>
      <c r="M1096" s="91"/>
    </row>
    <row r="1097" spans="1:13" x14ac:dyDescent="0.25">
      <c r="A1097" s="84"/>
      <c r="B1097" s="81"/>
      <c r="C1097" s="120"/>
      <c r="D1097" s="81"/>
      <c r="E1097" s="121"/>
      <c r="F1097" s="88"/>
      <c r="G1097" s="88"/>
      <c r="H1097" s="84"/>
      <c r="I1097" s="84"/>
      <c r="J1097" s="91"/>
      <c r="K1097" s="80"/>
      <c r="L1097" s="80"/>
      <c r="M1097" s="91"/>
    </row>
    <row r="1098" spans="1:13" x14ac:dyDescent="0.25">
      <c r="A1098" s="84"/>
      <c r="B1098" s="81"/>
      <c r="C1098" s="120"/>
      <c r="D1098" s="81"/>
      <c r="E1098" s="121"/>
      <c r="F1098" s="88"/>
      <c r="G1098" s="88"/>
      <c r="H1098" s="84"/>
      <c r="I1098" s="84"/>
      <c r="J1098" s="91"/>
      <c r="K1098" s="80"/>
      <c r="L1098" s="80"/>
      <c r="M1098" s="91"/>
    </row>
    <row r="1099" spans="1:13" x14ac:dyDescent="0.25">
      <c r="A1099" s="84"/>
      <c r="B1099" s="81"/>
      <c r="C1099" s="120"/>
      <c r="D1099" s="81"/>
      <c r="E1099" s="121"/>
      <c r="F1099" s="88"/>
      <c r="G1099" s="88"/>
      <c r="H1099" s="84"/>
      <c r="I1099" s="84"/>
      <c r="J1099" s="91"/>
      <c r="K1099" s="80"/>
      <c r="L1099" s="80"/>
      <c r="M1099" s="91"/>
    </row>
    <row r="1100" spans="1:13" x14ac:dyDescent="0.25">
      <c r="A1100" s="84"/>
      <c r="B1100" s="81"/>
      <c r="C1100" s="120"/>
      <c r="D1100" s="81"/>
      <c r="E1100" s="121"/>
      <c r="F1100" s="88"/>
      <c r="G1100" s="88"/>
      <c r="H1100" s="84"/>
      <c r="I1100" s="84"/>
      <c r="J1100" s="91"/>
      <c r="K1100" s="80"/>
      <c r="L1100" s="80"/>
      <c r="M1100" s="91"/>
    </row>
    <row r="1101" spans="1:13" x14ac:dyDescent="0.25">
      <c r="A1101" s="84"/>
      <c r="B1101" s="81"/>
      <c r="C1101" s="120"/>
      <c r="D1101" s="81"/>
      <c r="E1101" s="121"/>
      <c r="F1101" s="88"/>
      <c r="G1101" s="88"/>
      <c r="H1101" s="84"/>
      <c r="I1101" s="84"/>
      <c r="J1101" s="91"/>
      <c r="K1101" s="80"/>
      <c r="L1101" s="80"/>
      <c r="M1101" s="91"/>
    </row>
    <row r="1102" spans="1:13" x14ac:dyDescent="0.25">
      <c r="A1102" s="84"/>
      <c r="B1102" s="81"/>
      <c r="C1102" s="120"/>
      <c r="D1102" s="81"/>
      <c r="E1102" s="121"/>
      <c r="F1102" s="88"/>
      <c r="G1102" s="88"/>
      <c r="H1102" s="84"/>
      <c r="I1102" s="84"/>
      <c r="J1102" s="91"/>
      <c r="K1102" s="80"/>
      <c r="L1102" s="80"/>
      <c r="M1102" s="91"/>
    </row>
    <row r="1103" spans="1:13" x14ac:dyDescent="0.25">
      <c r="A1103" s="84"/>
      <c r="B1103" s="81"/>
      <c r="C1103" s="120"/>
      <c r="D1103" s="81"/>
      <c r="E1103" s="121"/>
      <c r="F1103" s="88"/>
      <c r="G1103" s="88"/>
      <c r="H1103" s="84"/>
      <c r="I1103" s="84"/>
      <c r="J1103" s="91"/>
      <c r="K1103" s="80"/>
      <c r="L1103" s="80"/>
      <c r="M1103" s="91"/>
    </row>
    <row r="1104" spans="1:13" x14ac:dyDescent="0.25">
      <c r="A1104" s="84"/>
      <c r="B1104" s="81"/>
      <c r="C1104" s="120"/>
      <c r="D1104" s="81"/>
      <c r="E1104" s="121"/>
      <c r="F1104" s="88"/>
      <c r="G1104" s="88"/>
      <c r="H1104" s="84"/>
      <c r="I1104" s="84"/>
      <c r="J1104" s="91"/>
      <c r="K1104" s="80"/>
      <c r="L1104" s="80"/>
      <c r="M1104" s="91"/>
    </row>
    <row r="1105" spans="1:13" x14ac:dyDescent="0.25">
      <c r="A1105" s="84"/>
      <c r="B1105" s="81"/>
      <c r="C1105" s="120"/>
      <c r="D1105" s="81"/>
      <c r="E1105" s="121"/>
      <c r="F1105" s="88"/>
      <c r="G1105" s="88"/>
      <c r="H1105" s="84"/>
      <c r="I1105" s="84"/>
      <c r="J1105" s="91"/>
      <c r="K1105" s="80"/>
      <c r="L1105" s="80"/>
      <c r="M1105" s="91"/>
    </row>
    <row r="1106" spans="1:13" x14ac:dyDescent="0.25">
      <c r="A1106" s="84"/>
      <c r="B1106" s="81"/>
      <c r="C1106" s="120"/>
      <c r="D1106" s="81"/>
      <c r="E1106" s="121"/>
      <c r="F1106" s="88"/>
      <c r="G1106" s="88"/>
      <c r="H1106" s="84"/>
      <c r="I1106" s="84"/>
      <c r="J1106" s="91"/>
      <c r="K1106" s="80"/>
      <c r="L1106" s="80"/>
      <c r="M1106" s="91"/>
    </row>
    <row r="1107" spans="1:13" x14ac:dyDescent="0.25">
      <c r="A1107" s="84"/>
      <c r="B1107" s="81"/>
      <c r="C1107" s="120"/>
      <c r="D1107" s="81"/>
      <c r="E1107" s="121"/>
      <c r="F1107" s="88"/>
      <c r="G1107" s="88"/>
      <c r="H1107" s="84"/>
      <c r="I1107" s="84"/>
      <c r="J1107" s="91"/>
      <c r="K1107" s="80"/>
      <c r="L1107" s="80"/>
      <c r="M1107" s="91"/>
    </row>
    <row r="1108" spans="1:13" x14ac:dyDescent="0.25">
      <c r="A1108" s="84"/>
      <c r="B1108" s="81"/>
      <c r="C1108" s="120"/>
      <c r="D1108" s="81"/>
      <c r="E1108" s="121"/>
      <c r="F1108" s="88"/>
      <c r="G1108" s="88"/>
      <c r="H1108" s="84"/>
      <c r="I1108" s="84"/>
      <c r="J1108" s="91"/>
      <c r="K1108" s="80"/>
      <c r="L1108" s="80"/>
      <c r="M1108" s="91"/>
    </row>
    <row r="1109" spans="1:13" x14ac:dyDescent="0.25">
      <c r="A1109" s="84"/>
      <c r="B1109" s="81"/>
      <c r="C1109" s="120"/>
      <c r="D1109" s="81"/>
      <c r="E1109" s="121"/>
      <c r="F1109" s="88"/>
      <c r="G1109" s="88"/>
      <c r="H1109" s="84"/>
      <c r="I1109" s="84"/>
      <c r="J1109" s="91"/>
      <c r="K1109" s="80"/>
      <c r="L1109" s="80"/>
      <c r="M1109" s="91"/>
    </row>
    <row r="1110" spans="1:13" x14ac:dyDescent="0.25">
      <c r="A1110" s="84"/>
      <c r="B1110" s="81"/>
      <c r="C1110" s="120"/>
      <c r="D1110" s="81"/>
      <c r="E1110" s="121"/>
      <c r="F1110" s="88"/>
      <c r="G1110" s="88"/>
      <c r="H1110" s="84"/>
      <c r="I1110" s="84"/>
      <c r="J1110" s="91"/>
      <c r="K1110" s="80"/>
      <c r="L1110" s="80"/>
      <c r="M1110" s="91"/>
    </row>
    <row r="1111" spans="1:13" x14ac:dyDescent="0.25">
      <c r="A1111" s="84"/>
      <c r="B1111" s="81"/>
      <c r="C1111" s="120"/>
      <c r="D1111" s="81"/>
      <c r="E1111" s="121"/>
      <c r="F1111" s="88"/>
      <c r="G1111" s="88"/>
      <c r="H1111" s="84"/>
      <c r="I1111" s="84"/>
      <c r="J1111" s="91"/>
      <c r="K1111" s="80"/>
      <c r="L1111" s="80"/>
      <c r="M1111" s="91"/>
    </row>
    <row r="1112" spans="1:13" x14ac:dyDescent="0.25">
      <c r="A1112" s="84"/>
      <c r="B1112" s="81"/>
      <c r="C1112" s="120"/>
      <c r="D1112" s="81"/>
      <c r="E1112" s="121"/>
      <c r="F1112" s="88"/>
      <c r="G1112" s="88"/>
      <c r="H1112" s="84"/>
      <c r="I1112" s="84"/>
      <c r="J1112" s="91"/>
      <c r="K1112" s="80"/>
      <c r="L1112" s="80"/>
      <c r="M1112" s="91"/>
    </row>
    <row r="1113" spans="1:13" x14ac:dyDescent="0.25">
      <c r="A1113" s="84"/>
      <c r="B1113" s="81"/>
      <c r="C1113" s="120"/>
      <c r="D1113" s="81"/>
      <c r="E1113" s="121"/>
      <c r="F1113" s="88"/>
      <c r="G1113" s="88"/>
      <c r="H1113" s="84"/>
      <c r="I1113" s="84"/>
      <c r="J1113" s="91"/>
      <c r="K1113" s="80"/>
      <c r="L1113" s="80"/>
      <c r="M1113" s="91"/>
    </row>
    <row r="1114" spans="1:13" x14ac:dyDescent="0.25">
      <c r="A1114" s="84"/>
      <c r="B1114" s="81"/>
      <c r="C1114" s="120"/>
      <c r="D1114" s="81"/>
      <c r="E1114" s="121"/>
      <c r="F1114" s="88"/>
      <c r="G1114" s="88"/>
      <c r="H1114" s="84"/>
      <c r="I1114" s="84"/>
      <c r="J1114" s="91"/>
      <c r="K1114" s="80"/>
      <c r="L1114" s="80"/>
      <c r="M1114" s="91"/>
    </row>
    <row r="1115" spans="1:13" x14ac:dyDescent="0.25">
      <c r="A1115" s="84"/>
      <c r="B1115" s="81"/>
      <c r="C1115" s="120"/>
      <c r="D1115" s="81"/>
      <c r="E1115" s="121"/>
      <c r="F1115" s="88"/>
      <c r="G1115" s="88"/>
      <c r="H1115" s="84"/>
      <c r="I1115" s="84"/>
      <c r="J1115" s="91"/>
      <c r="K1115" s="80"/>
      <c r="L1115" s="80"/>
      <c r="M1115" s="91"/>
    </row>
    <row r="1116" spans="1:13" x14ac:dyDescent="0.25">
      <c r="A1116" s="84"/>
      <c r="B1116" s="81"/>
      <c r="C1116" s="120"/>
      <c r="D1116" s="81"/>
      <c r="E1116" s="121"/>
      <c r="F1116" s="88"/>
      <c r="G1116" s="88"/>
      <c r="H1116" s="84"/>
      <c r="I1116" s="84"/>
      <c r="J1116" s="91"/>
      <c r="K1116" s="80"/>
      <c r="L1116" s="80"/>
      <c r="M1116" s="91"/>
    </row>
    <row r="1117" spans="1:13" x14ac:dyDescent="0.25">
      <c r="A1117" s="84"/>
      <c r="B1117" s="81"/>
      <c r="C1117" s="120"/>
      <c r="D1117" s="81"/>
      <c r="E1117" s="121"/>
      <c r="F1117" s="88"/>
      <c r="G1117" s="88"/>
      <c r="H1117" s="84"/>
      <c r="I1117" s="84"/>
      <c r="J1117" s="91"/>
      <c r="K1117" s="80"/>
      <c r="L1117" s="80"/>
      <c r="M1117" s="91"/>
    </row>
    <row r="1118" spans="1:13" x14ac:dyDescent="0.25">
      <c r="A1118" s="84"/>
      <c r="B1118" s="81"/>
      <c r="C1118" s="120"/>
      <c r="D1118" s="81"/>
      <c r="E1118" s="121"/>
      <c r="F1118" s="88"/>
      <c r="G1118" s="88"/>
      <c r="H1118" s="84"/>
      <c r="I1118" s="84"/>
      <c r="J1118" s="91"/>
      <c r="K1118" s="80"/>
      <c r="L1118" s="80"/>
      <c r="M1118" s="91"/>
    </row>
    <row r="1119" spans="1:13" x14ac:dyDescent="0.25">
      <c r="A1119" s="84"/>
      <c r="B1119" s="81"/>
      <c r="C1119" s="120"/>
      <c r="D1119" s="81"/>
      <c r="E1119" s="121"/>
      <c r="F1119" s="88"/>
      <c r="G1119" s="88"/>
      <c r="H1119" s="84"/>
      <c r="I1119" s="84"/>
      <c r="J1119" s="91"/>
      <c r="K1119" s="80"/>
      <c r="L1119" s="80"/>
      <c r="M1119" s="91"/>
    </row>
    <row r="1120" spans="1:13" x14ac:dyDescent="0.25">
      <c r="A1120" s="84"/>
      <c r="B1120" s="81"/>
      <c r="C1120" s="120"/>
      <c r="D1120" s="81"/>
      <c r="E1120" s="121"/>
      <c r="F1120" s="88"/>
      <c r="G1120" s="88"/>
      <c r="H1120" s="84"/>
      <c r="I1120" s="84"/>
      <c r="J1120" s="91"/>
      <c r="K1120" s="80"/>
      <c r="L1120" s="80"/>
      <c r="M1120" s="91"/>
    </row>
    <row r="1121" spans="1:13" x14ac:dyDescent="0.25">
      <c r="A1121" s="84"/>
      <c r="B1121" s="81"/>
      <c r="C1121" s="120"/>
      <c r="D1121" s="81"/>
      <c r="E1121" s="121"/>
      <c r="F1121" s="88"/>
      <c r="G1121" s="88"/>
      <c r="H1121" s="84"/>
      <c r="I1121" s="84"/>
      <c r="J1121" s="91"/>
      <c r="K1121" s="80"/>
      <c r="L1121" s="80"/>
      <c r="M1121" s="91"/>
    </row>
    <row r="1122" spans="1:13" x14ac:dyDescent="0.25">
      <c r="A1122" s="84"/>
      <c r="B1122" s="81"/>
      <c r="C1122" s="120"/>
      <c r="D1122" s="81"/>
      <c r="E1122" s="121"/>
      <c r="F1122" s="88"/>
      <c r="G1122" s="88"/>
      <c r="H1122" s="84"/>
      <c r="I1122" s="84"/>
      <c r="J1122" s="91"/>
      <c r="K1122" s="80"/>
      <c r="L1122" s="80"/>
      <c r="M1122" s="91"/>
    </row>
    <row r="1123" spans="1:13" x14ac:dyDescent="0.25">
      <c r="A1123" s="84"/>
      <c r="B1123" s="81"/>
      <c r="C1123" s="120"/>
      <c r="D1123" s="81"/>
      <c r="E1123" s="121"/>
      <c r="F1123" s="88"/>
      <c r="G1123" s="88"/>
      <c r="H1123" s="84"/>
      <c r="I1123" s="84"/>
      <c r="J1123" s="91"/>
      <c r="K1123" s="80"/>
      <c r="L1123" s="80"/>
      <c r="M1123" s="91"/>
    </row>
    <row r="1124" spans="1:13" x14ac:dyDescent="0.25">
      <c r="A1124" s="84"/>
      <c r="B1124" s="81"/>
      <c r="C1124" s="120"/>
      <c r="D1124" s="81"/>
      <c r="E1124" s="121"/>
      <c r="F1124" s="88"/>
      <c r="G1124" s="88"/>
      <c r="H1124" s="84"/>
      <c r="I1124" s="84"/>
      <c r="J1124" s="91"/>
      <c r="K1124" s="80"/>
      <c r="L1124" s="80"/>
      <c r="M1124" s="91"/>
    </row>
    <row r="1125" spans="1:13" x14ac:dyDescent="0.25">
      <c r="A1125" s="84"/>
      <c r="B1125" s="81"/>
      <c r="C1125" s="120"/>
      <c r="D1125" s="81"/>
      <c r="E1125" s="121"/>
      <c r="F1125" s="88"/>
      <c r="G1125" s="88"/>
      <c r="H1125" s="84"/>
      <c r="I1125" s="84"/>
      <c r="J1125" s="91"/>
      <c r="K1125" s="80"/>
      <c r="L1125" s="80"/>
      <c r="M1125" s="91"/>
    </row>
    <row r="1126" spans="1:13" x14ac:dyDescent="0.25">
      <c r="A1126" s="84"/>
      <c r="B1126" s="81"/>
      <c r="C1126" s="120"/>
      <c r="D1126" s="81"/>
      <c r="E1126" s="121"/>
      <c r="F1126" s="88"/>
      <c r="G1126" s="88"/>
      <c r="H1126" s="84"/>
      <c r="I1126" s="84"/>
      <c r="J1126" s="91"/>
      <c r="K1126" s="80"/>
      <c r="L1126" s="80"/>
      <c r="M1126" s="91"/>
    </row>
    <row r="1127" spans="1:13" x14ac:dyDescent="0.25">
      <c r="A1127" s="84"/>
      <c r="B1127" s="81"/>
      <c r="C1127" s="120"/>
      <c r="D1127" s="81"/>
      <c r="E1127" s="121"/>
      <c r="F1127" s="88"/>
      <c r="G1127" s="88"/>
      <c r="H1127" s="84"/>
      <c r="I1127" s="84"/>
      <c r="J1127" s="91"/>
      <c r="K1127" s="80"/>
      <c r="L1127" s="80"/>
      <c r="M1127" s="91"/>
    </row>
    <row r="1128" spans="1:13" x14ac:dyDescent="0.25">
      <c r="A1128" s="84"/>
      <c r="B1128" s="81"/>
      <c r="C1128" s="120"/>
      <c r="D1128" s="81"/>
      <c r="E1128" s="121"/>
      <c r="F1128" s="88"/>
      <c r="G1128" s="88"/>
      <c r="H1128" s="84"/>
      <c r="I1128" s="84"/>
      <c r="J1128" s="91"/>
      <c r="K1128" s="80"/>
      <c r="L1128" s="80"/>
      <c r="M1128" s="91"/>
    </row>
    <row r="1129" spans="1:13" x14ac:dyDescent="0.25">
      <c r="A1129" s="84"/>
      <c r="B1129" s="81"/>
      <c r="C1129" s="120"/>
      <c r="D1129" s="81"/>
      <c r="E1129" s="121"/>
      <c r="F1129" s="88"/>
      <c r="G1129" s="88"/>
      <c r="H1129" s="84"/>
      <c r="I1129" s="84"/>
      <c r="J1129" s="91"/>
      <c r="K1129" s="80"/>
      <c r="L1129" s="80"/>
      <c r="M1129" s="91"/>
    </row>
    <row r="1130" spans="1:13" x14ac:dyDescent="0.25">
      <c r="A1130" s="84"/>
      <c r="B1130" s="81"/>
      <c r="C1130" s="120"/>
      <c r="D1130" s="81"/>
      <c r="E1130" s="121"/>
      <c r="F1130" s="88"/>
      <c r="G1130" s="88"/>
      <c r="H1130" s="84"/>
      <c r="I1130" s="84"/>
      <c r="J1130" s="91"/>
      <c r="K1130" s="80"/>
      <c r="L1130" s="80"/>
      <c r="M1130" s="91"/>
    </row>
    <row r="1131" spans="1:13" x14ac:dyDescent="0.25">
      <c r="A1131" s="84"/>
      <c r="B1131" s="81"/>
      <c r="C1131" s="120"/>
      <c r="D1131" s="81"/>
      <c r="E1131" s="121"/>
      <c r="F1131" s="88"/>
      <c r="G1131" s="88"/>
      <c r="H1131" s="84"/>
      <c r="I1131" s="84"/>
      <c r="J1131" s="91"/>
      <c r="K1131" s="80"/>
      <c r="L1131" s="80"/>
      <c r="M1131" s="91"/>
    </row>
    <row r="1132" spans="1:13" x14ac:dyDescent="0.25">
      <c r="A1132" s="84"/>
      <c r="B1132" s="81"/>
      <c r="C1132" s="120"/>
      <c r="D1132" s="81"/>
      <c r="E1132" s="121"/>
      <c r="F1132" s="88"/>
      <c r="G1132" s="88"/>
      <c r="H1132" s="84"/>
      <c r="I1132" s="84"/>
      <c r="J1132" s="91"/>
      <c r="K1132" s="80"/>
      <c r="L1132" s="80"/>
      <c r="M1132" s="91"/>
    </row>
    <row r="1133" spans="1:13" x14ac:dyDescent="0.25">
      <c r="A1133" s="84"/>
      <c r="B1133" s="81"/>
      <c r="C1133" s="120"/>
      <c r="D1133" s="81"/>
      <c r="E1133" s="121"/>
      <c r="F1133" s="88"/>
      <c r="G1133" s="88"/>
      <c r="H1133" s="84"/>
      <c r="I1133" s="84"/>
      <c r="J1133" s="91"/>
      <c r="K1133" s="80"/>
      <c r="L1133" s="80"/>
      <c r="M1133" s="91"/>
    </row>
    <row r="1134" spans="1:13" x14ac:dyDescent="0.25">
      <c r="A1134" s="84"/>
      <c r="B1134" s="81"/>
      <c r="C1134" s="120"/>
      <c r="D1134" s="81"/>
      <c r="E1134" s="121"/>
      <c r="F1134" s="88"/>
      <c r="G1134" s="88"/>
      <c r="H1134" s="84"/>
      <c r="I1134" s="84"/>
      <c r="J1134" s="91"/>
      <c r="K1134" s="80"/>
      <c r="L1134" s="80"/>
      <c r="M1134" s="91"/>
    </row>
    <row r="1135" spans="1:13" x14ac:dyDescent="0.25">
      <c r="A1135" s="84"/>
      <c r="B1135" s="81"/>
      <c r="C1135" s="120"/>
      <c r="D1135" s="81"/>
      <c r="E1135" s="121"/>
      <c r="F1135" s="88"/>
      <c r="G1135" s="88"/>
      <c r="H1135" s="84"/>
      <c r="I1135" s="84"/>
      <c r="J1135" s="91"/>
      <c r="K1135" s="80"/>
      <c r="L1135" s="80"/>
      <c r="M1135" s="91"/>
    </row>
    <row r="1136" spans="1:13" x14ac:dyDescent="0.25">
      <c r="A1136" s="84"/>
      <c r="B1136" s="81"/>
      <c r="C1136" s="120"/>
      <c r="D1136" s="81"/>
      <c r="E1136" s="121"/>
      <c r="F1136" s="88"/>
      <c r="G1136" s="88"/>
      <c r="H1136" s="84"/>
      <c r="I1136" s="84"/>
      <c r="J1136" s="91"/>
      <c r="K1136" s="80"/>
      <c r="L1136" s="80"/>
      <c r="M1136" s="91"/>
    </row>
    <row r="1137" spans="1:13" x14ac:dyDescent="0.25">
      <c r="A1137" s="84"/>
      <c r="B1137" s="81"/>
      <c r="C1137" s="120"/>
      <c r="D1137" s="81"/>
      <c r="E1137" s="121"/>
      <c r="F1137" s="88"/>
      <c r="G1137" s="88"/>
      <c r="H1137" s="84"/>
      <c r="I1137" s="84"/>
      <c r="J1137" s="91"/>
      <c r="K1137" s="80"/>
      <c r="L1137" s="80"/>
      <c r="M1137" s="91"/>
    </row>
    <row r="1138" spans="1:13" x14ac:dyDescent="0.25">
      <c r="A1138" s="84"/>
      <c r="B1138" s="81"/>
      <c r="C1138" s="120"/>
      <c r="D1138" s="81"/>
      <c r="E1138" s="121"/>
      <c r="F1138" s="88"/>
      <c r="G1138" s="88"/>
      <c r="H1138" s="84"/>
      <c r="I1138" s="84"/>
      <c r="J1138" s="91"/>
      <c r="K1138" s="80"/>
      <c r="L1138" s="80"/>
      <c r="M1138" s="91"/>
    </row>
    <row r="1139" spans="1:13" x14ac:dyDescent="0.25">
      <c r="A1139" s="84"/>
      <c r="B1139" s="81"/>
      <c r="C1139" s="120"/>
      <c r="D1139" s="81"/>
      <c r="E1139" s="121"/>
      <c r="F1139" s="88"/>
      <c r="G1139" s="88"/>
      <c r="H1139" s="84"/>
      <c r="I1139" s="84"/>
      <c r="J1139" s="91"/>
      <c r="K1139" s="80"/>
      <c r="L1139" s="80"/>
      <c r="M1139" s="91"/>
    </row>
    <row r="1140" spans="1:13" x14ac:dyDescent="0.25">
      <c r="A1140" s="84"/>
      <c r="B1140" s="81"/>
      <c r="C1140" s="120"/>
      <c r="D1140" s="81"/>
      <c r="E1140" s="121"/>
      <c r="F1140" s="88"/>
      <c r="G1140" s="88"/>
      <c r="H1140" s="84"/>
      <c r="I1140" s="84"/>
      <c r="J1140" s="91"/>
      <c r="K1140" s="80"/>
      <c r="L1140" s="80"/>
      <c r="M1140" s="91"/>
    </row>
    <row r="1141" spans="1:13" x14ac:dyDescent="0.25">
      <c r="A1141" s="84"/>
      <c r="B1141" s="81"/>
      <c r="C1141" s="120"/>
      <c r="D1141" s="81"/>
      <c r="E1141" s="121"/>
      <c r="F1141" s="88"/>
      <c r="G1141" s="88"/>
      <c r="H1141" s="84"/>
      <c r="I1141" s="84"/>
      <c r="J1141" s="91"/>
      <c r="K1141" s="80"/>
      <c r="L1141" s="80"/>
      <c r="M1141" s="91"/>
    </row>
    <row r="1142" spans="1:13" x14ac:dyDescent="0.25">
      <c r="A1142" s="84"/>
      <c r="B1142" s="81"/>
      <c r="C1142" s="120"/>
      <c r="D1142" s="81"/>
      <c r="E1142" s="121"/>
      <c r="F1142" s="88"/>
      <c r="G1142" s="88"/>
      <c r="H1142" s="84"/>
      <c r="I1142" s="84"/>
      <c r="J1142" s="91"/>
      <c r="K1142" s="80"/>
      <c r="L1142" s="80"/>
      <c r="M1142" s="91"/>
    </row>
    <row r="1143" spans="1:13" x14ac:dyDescent="0.25">
      <c r="A1143" s="84"/>
      <c r="B1143" s="81"/>
      <c r="C1143" s="120"/>
      <c r="D1143" s="81"/>
      <c r="E1143" s="121"/>
      <c r="F1143" s="88"/>
      <c r="G1143" s="88"/>
      <c r="H1143" s="84"/>
      <c r="I1143" s="84"/>
      <c r="J1143" s="91"/>
      <c r="K1143" s="80"/>
      <c r="L1143" s="80"/>
      <c r="M1143" s="91"/>
    </row>
    <row r="1144" spans="1:13" x14ac:dyDescent="0.25">
      <c r="A1144" s="84"/>
      <c r="B1144" s="81"/>
      <c r="C1144" s="120"/>
      <c r="D1144" s="81"/>
      <c r="E1144" s="121"/>
      <c r="F1144" s="88"/>
      <c r="G1144" s="88"/>
      <c r="H1144" s="84"/>
      <c r="I1144" s="84"/>
      <c r="J1144" s="91"/>
      <c r="K1144" s="80"/>
      <c r="L1144" s="80"/>
      <c r="M1144" s="91"/>
    </row>
    <row r="1145" spans="1:13" x14ac:dyDescent="0.25">
      <c r="A1145" s="84"/>
      <c r="B1145" s="81"/>
      <c r="C1145" s="120"/>
      <c r="D1145" s="81"/>
      <c r="E1145" s="121"/>
      <c r="F1145" s="88"/>
      <c r="G1145" s="88"/>
      <c r="H1145" s="84"/>
      <c r="I1145" s="84"/>
      <c r="J1145" s="91"/>
      <c r="K1145" s="80"/>
      <c r="L1145" s="80"/>
      <c r="M1145" s="91"/>
    </row>
    <row r="1146" spans="1:13" x14ac:dyDescent="0.25">
      <c r="A1146" s="84"/>
      <c r="B1146" s="81"/>
      <c r="C1146" s="120"/>
      <c r="D1146" s="81"/>
      <c r="E1146" s="121"/>
      <c r="F1146" s="88"/>
      <c r="G1146" s="88"/>
      <c r="H1146" s="84"/>
      <c r="I1146" s="84"/>
      <c r="J1146" s="91"/>
      <c r="K1146" s="80"/>
      <c r="L1146" s="80"/>
      <c r="M1146" s="91"/>
    </row>
    <row r="1147" spans="1:13" x14ac:dyDescent="0.25">
      <c r="A1147" s="84"/>
      <c r="B1147" s="81"/>
      <c r="C1147" s="120"/>
      <c r="D1147" s="81"/>
      <c r="E1147" s="121"/>
      <c r="F1147" s="88"/>
      <c r="G1147" s="88"/>
      <c r="H1147" s="84"/>
      <c r="I1147" s="84"/>
      <c r="J1147" s="91"/>
      <c r="K1147" s="80"/>
      <c r="L1147" s="80"/>
      <c r="M1147" s="91"/>
    </row>
    <row r="1148" spans="1:13" x14ac:dyDescent="0.25">
      <c r="A1148" s="84"/>
      <c r="B1148" s="81"/>
      <c r="C1148" s="120"/>
      <c r="D1148" s="81"/>
      <c r="E1148" s="121"/>
      <c r="F1148" s="88"/>
      <c r="G1148" s="88"/>
      <c r="H1148" s="84"/>
      <c r="I1148" s="84"/>
      <c r="J1148" s="91"/>
      <c r="K1148" s="80"/>
      <c r="L1148" s="80"/>
      <c r="M1148" s="91"/>
    </row>
    <row r="1149" spans="1:13" x14ac:dyDescent="0.25">
      <c r="A1149" s="84"/>
      <c r="B1149" s="81"/>
      <c r="C1149" s="120"/>
      <c r="D1149" s="81"/>
      <c r="E1149" s="121"/>
      <c r="F1149" s="88"/>
      <c r="G1149" s="88"/>
      <c r="H1149" s="84"/>
      <c r="I1149" s="84"/>
      <c r="J1149" s="91"/>
      <c r="K1149" s="80"/>
      <c r="L1149" s="80"/>
      <c r="M1149" s="91"/>
    </row>
    <row r="1150" spans="1:13" x14ac:dyDescent="0.25">
      <c r="A1150" s="84"/>
      <c r="B1150" s="81"/>
      <c r="C1150" s="120"/>
      <c r="D1150" s="81"/>
      <c r="E1150" s="121"/>
      <c r="F1150" s="88"/>
      <c r="G1150" s="88"/>
      <c r="H1150" s="84"/>
      <c r="I1150" s="84"/>
      <c r="J1150" s="91"/>
      <c r="K1150" s="80"/>
      <c r="L1150" s="80"/>
      <c r="M1150" s="91"/>
    </row>
    <row r="1151" spans="1:13" x14ac:dyDescent="0.25">
      <c r="A1151" s="84"/>
      <c r="B1151" s="81"/>
      <c r="C1151" s="120"/>
      <c r="D1151" s="81"/>
      <c r="E1151" s="121"/>
      <c r="F1151" s="88"/>
      <c r="G1151" s="88"/>
      <c r="H1151" s="84"/>
      <c r="I1151" s="84"/>
      <c r="J1151" s="91"/>
      <c r="K1151" s="80"/>
      <c r="L1151" s="80"/>
      <c r="M1151" s="91"/>
    </row>
    <row r="1152" spans="1:13" x14ac:dyDescent="0.25">
      <c r="A1152" s="84"/>
      <c r="B1152" s="81"/>
      <c r="C1152" s="120"/>
      <c r="D1152" s="81"/>
      <c r="E1152" s="121"/>
      <c r="F1152" s="88"/>
      <c r="G1152" s="88"/>
      <c r="H1152" s="84"/>
      <c r="I1152" s="84"/>
      <c r="J1152" s="91"/>
      <c r="K1152" s="80"/>
      <c r="L1152" s="80"/>
      <c r="M1152" s="91"/>
    </row>
    <row r="1153" spans="1:13" x14ac:dyDescent="0.25">
      <c r="A1153" s="84"/>
      <c r="B1153" s="81"/>
      <c r="C1153" s="120"/>
      <c r="D1153" s="81"/>
      <c r="E1153" s="121"/>
      <c r="F1153" s="88"/>
      <c r="G1153" s="88"/>
      <c r="H1153" s="84"/>
      <c r="I1153" s="84"/>
      <c r="J1153" s="91"/>
      <c r="K1153" s="80"/>
      <c r="L1153" s="80"/>
      <c r="M1153" s="91"/>
    </row>
    <row r="1154" spans="1:13" x14ac:dyDescent="0.25">
      <c r="A1154" s="84"/>
      <c r="B1154" s="81"/>
      <c r="C1154" s="120"/>
      <c r="D1154" s="81"/>
      <c r="E1154" s="121"/>
      <c r="F1154" s="88"/>
      <c r="G1154" s="88"/>
      <c r="H1154" s="84"/>
      <c r="I1154" s="84"/>
      <c r="J1154" s="91"/>
      <c r="K1154" s="80"/>
      <c r="L1154" s="80"/>
      <c r="M1154" s="91"/>
    </row>
    <row r="1155" spans="1:13" x14ac:dyDescent="0.25">
      <c r="A1155" s="84"/>
      <c r="B1155" s="81"/>
      <c r="C1155" s="120"/>
      <c r="D1155" s="81"/>
      <c r="E1155" s="121"/>
      <c r="F1155" s="88"/>
      <c r="G1155" s="88"/>
      <c r="H1155" s="84"/>
      <c r="I1155" s="84"/>
      <c r="J1155" s="91"/>
      <c r="K1155" s="80"/>
      <c r="L1155" s="80"/>
      <c r="M1155" s="91"/>
    </row>
    <row r="1156" spans="1:13" x14ac:dyDescent="0.25">
      <c r="A1156" s="84"/>
      <c r="B1156" s="81"/>
      <c r="C1156" s="120"/>
      <c r="D1156" s="81"/>
      <c r="E1156" s="121"/>
      <c r="F1156" s="88"/>
      <c r="G1156" s="88"/>
      <c r="H1156" s="84"/>
      <c r="I1156" s="84"/>
      <c r="J1156" s="91"/>
      <c r="K1156" s="80"/>
      <c r="L1156" s="80"/>
      <c r="M1156" s="91"/>
    </row>
    <row r="1157" spans="1:13" x14ac:dyDescent="0.25">
      <c r="A1157" s="84"/>
      <c r="B1157" s="81"/>
      <c r="C1157" s="120"/>
      <c r="D1157" s="81"/>
      <c r="E1157" s="121"/>
      <c r="F1157" s="88"/>
      <c r="G1157" s="88"/>
      <c r="H1157" s="84"/>
      <c r="I1157" s="84"/>
      <c r="J1157" s="91"/>
      <c r="K1157" s="80"/>
      <c r="L1157" s="80"/>
      <c r="M1157" s="91"/>
    </row>
    <row r="1158" spans="1:13" x14ac:dyDescent="0.25">
      <c r="A1158" s="84"/>
      <c r="B1158" s="81"/>
      <c r="C1158" s="120"/>
      <c r="D1158" s="81"/>
      <c r="E1158" s="121"/>
      <c r="F1158" s="88"/>
      <c r="G1158" s="88"/>
      <c r="H1158" s="84"/>
      <c r="I1158" s="84"/>
      <c r="J1158" s="91"/>
      <c r="K1158" s="80"/>
      <c r="L1158" s="80"/>
      <c r="M1158" s="91"/>
    </row>
    <row r="1159" spans="1:13" x14ac:dyDescent="0.25">
      <c r="A1159" s="84"/>
      <c r="B1159" s="81"/>
      <c r="C1159" s="120"/>
      <c r="D1159" s="81"/>
      <c r="E1159" s="121"/>
      <c r="F1159" s="88"/>
      <c r="G1159" s="88"/>
      <c r="H1159" s="84"/>
      <c r="I1159" s="84"/>
      <c r="J1159" s="91"/>
      <c r="K1159" s="80"/>
      <c r="L1159" s="80"/>
      <c r="M1159" s="91"/>
    </row>
    <row r="1160" spans="1:13" x14ac:dyDescent="0.25">
      <c r="A1160" s="84"/>
      <c r="B1160" s="81"/>
      <c r="C1160" s="120"/>
      <c r="D1160" s="81"/>
      <c r="E1160" s="121"/>
      <c r="F1160" s="88"/>
      <c r="G1160" s="88"/>
      <c r="H1160" s="84"/>
      <c r="I1160" s="84"/>
      <c r="J1160" s="91"/>
      <c r="K1160" s="80"/>
      <c r="L1160" s="80"/>
      <c r="M1160" s="91"/>
    </row>
    <row r="1161" spans="1:13" x14ac:dyDescent="0.25">
      <c r="A1161" s="84"/>
      <c r="B1161" s="81"/>
      <c r="C1161" s="120"/>
      <c r="D1161" s="81"/>
      <c r="E1161" s="121"/>
      <c r="F1161" s="88"/>
      <c r="G1161" s="88"/>
      <c r="H1161" s="84"/>
      <c r="I1161" s="84"/>
      <c r="J1161" s="91"/>
      <c r="K1161" s="80"/>
      <c r="L1161" s="80"/>
      <c r="M1161" s="91"/>
    </row>
    <row r="1162" spans="1:13" x14ac:dyDescent="0.25">
      <c r="A1162" s="84"/>
      <c r="B1162" s="81"/>
      <c r="C1162" s="120"/>
      <c r="D1162" s="81"/>
      <c r="E1162" s="121"/>
      <c r="F1162" s="88"/>
      <c r="G1162" s="88"/>
      <c r="H1162" s="84"/>
      <c r="I1162" s="84"/>
      <c r="J1162" s="91"/>
      <c r="K1162" s="80"/>
      <c r="L1162" s="80"/>
      <c r="M1162" s="91"/>
    </row>
    <row r="1163" spans="1:13" x14ac:dyDescent="0.25">
      <c r="A1163" s="84"/>
      <c r="B1163" s="81"/>
      <c r="C1163" s="120"/>
      <c r="D1163" s="81"/>
      <c r="E1163" s="121"/>
      <c r="F1163" s="88"/>
      <c r="G1163" s="88"/>
      <c r="H1163" s="84"/>
      <c r="I1163" s="84"/>
      <c r="J1163" s="91"/>
      <c r="K1163" s="80"/>
      <c r="L1163" s="80"/>
      <c r="M1163" s="91"/>
    </row>
    <row r="1164" spans="1:13" x14ac:dyDescent="0.25">
      <c r="A1164" s="84"/>
      <c r="B1164" s="81"/>
      <c r="C1164" s="120"/>
      <c r="D1164" s="81"/>
      <c r="E1164" s="121"/>
      <c r="F1164" s="88"/>
      <c r="G1164" s="88"/>
      <c r="H1164" s="84"/>
      <c r="I1164" s="84"/>
      <c r="J1164" s="91"/>
      <c r="K1164" s="80"/>
      <c r="L1164" s="80"/>
      <c r="M1164" s="91"/>
    </row>
    <row r="1165" spans="1:13" x14ac:dyDescent="0.25">
      <c r="A1165" s="84"/>
      <c r="B1165" s="81"/>
      <c r="C1165" s="120"/>
      <c r="D1165" s="81"/>
      <c r="E1165" s="121"/>
      <c r="F1165" s="88"/>
      <c r="G1165" s="88"/>
      <c r="H1165" s="84"/>
      <c r="I1165" s="84"/>
      <c r="J1165" s="91"/>
      <c r="K1165" s="80"/>
      <c r="L1165" s="80"/>
      <c r="M1165" s="91"/>
    </row>
    <row r="1166" spans="1:13" x14ac:dyDescent="0.25">
      <c r="A1166" s="84"/>
      <c r="B1166" s="81"/>
      <c r="C1166" s="120"/>
      <c r="D1166" s="81"/>
      <c r="E1166" s="121"/>
      <c r="F1166" s="88"/>
      <c r="G1166" s="88"/>
      <c r="H1166" s="84"/>
      <c r="I1166" s="84"/>
      <c r="J1166" s="91"/>
      <c r="K1166" s="80"/>
      <c r="L1166" s="80"/>
      <c r="M1166" s="91"/>
    </row>
    <row r="1167" spans="1:13" x14ac:dyDescent="0.25">
      <c r="A1167" s="84"/>
      <c r="B1167" s="81"/>
      <c r="C1167" s="120"/>
      <c r="D1167" s="81"/>
      <c r="E1167" s="121"/>
      <c r="F1167" s="88"/>
      <c r="G1167" s="88"/>
      <c r="H1167" s="84"/>
      <c r="I1167" s="84"/>
      <c r="J1167" s="91"/>
      <c r="K1167" s="80"/>
      <c r="L1167" s="80"/>
      <c r="M1167" s="91"/>
    </row>
    <row r="1168" spans="1:13" x14ac:dyDescent="0.25">
      <c r="A1168" s="84"/>
      <c r="B1168" s="81"/>
      <c r="C1168" s="120"/>
      <c r="D1168" s="81"/>
      <c r="E1168" s="121"/>
      <c r="F1168" s="88"/>
      <c r="G1168" s="88"/>
      <c r="H1168" s="84"/>
      <c r="I1168" s="84"/>
      <c r="J1168" s="91"/>
      <c r="K1168" s="80"/>
      <c r="L1168" s="80"/>
      <c r="M1168" s="91"/>
    </row>
    <row r="1169" spans="1:13" x14ac:dyDescent="0.25">
      <c r="A1169" s="84"/>
      <c r="B1169" s="81"/>
      <c r="C1169" s="120"/>
      <c r="D1169" s="81"/>
      <c r="E1169" s="121"/>
      <c r="F1169" s="88"/>
      <c r="G1169" s="88"/>
      <c r="H1169" s="84"/>
      <c r="I1169" s="84"/>
      <c r="J1169" s="91"/>
      <c r="K1169" s="80"/>
      <c r="L1169" s="80"/>
      <c r="M1169" s="91"/>
    </row>
    <row r="1170" spans="1:13" x14ac:dyDescent="0.25">
      <c r="A1170" s="84"/>
      <c r="B1170" s="81"/>
      <c r="C1170" s="120"/>
      <c r="D1170" s="81"/>
      <c r="E1170" s="121"/>
      <c r="F1170" s="88"/>
      <c r="G1170" s="88"/>
      <c r="H1170" s="84"/>
      <c r="I1170" s="84"/>
      <c r="J1170" s="91"/>
      <c r="K1170" s="80"/>
      <c r="L1170" s="80"/>
      <c r="M1170" s="91"/>
    </row>
    <row r="1171" spans="1:13" x14ac:dyDescent="0.25">
      <c r="A1171" s="84"/>
      <c r="B1171" s="81"/>
      <c r="C1171" s="120"/>
      <c r="D1171" s="81"/>
      <c r="E1171" s="121"/>
      <c r="F1171" s="88"/>
      <c r="G1171" s="88"/>
      <c r="H1171" s="84"/>
      <c r="I1171" s="84"/>
      <c r="J1171" s="91"/>
      <c r="K1171" s="80"/>
      <c r="L1171" s="80"/>
      <c r="M1171" s="91"/>
    </row>
    <row r="1172" spans="1:13" x14ac:dyDescent="0.25">
      <c r="A1172" s="84"/>
      <c r="B1172" s="81"/>
      <c r="C1172" s="120"/>
      <c r="D1172" s="81"/>
      <c r="E1172" s="121"/>
      <c r="F1172" s="88"/>
      <c r="G1172" s="88"/>
      <c r="H1172" s="84"/>
      <c r="I1172" s="84"/>
      <c r="J1172" s="91"/>
      <c r="K1172" s="80"/>
      <c r="L1172" s="80"/>
      <c r="M1172" s="91"/>
    </row>
    <row r="1173" spans="1:13" x14ac:dyDescent="0.25">
      <c r="A1173" s="84"/>
      <c r="B1173" s="81"/>
      <c r="C1173" s="120"/>
      <c r="D1173" s="81"/>
      <c r="E1173" s="121"/>
      <c r="F1173" s="88"/>
      <c r="G1173" s="88"/>
      <c r="H1173" s="84"/>
      <c r="I1173" s="84"/>
      <c r="J1173" s="91"/>
      <c r="K1173" s="80"/>
      <c r="L1173" s="80"/>
      <c r="M1173" s="91"/>
    </row>
    <row r="1174" spans="1:13" x14ac:dyDescent="0.25">
      <c r="A1174" s="84"/>
      <c r="B1174" s="81"/>
      <c r="C1174" s="120"/>
      <c r="D1174" s="81"/>
      <c r="E1174" s="121"/>
      <c r="F1174" s="88"/>
      <c r="G1174" s="88"/>
      <c r="H1174" s="84"/>
      <c r="I1174" s="84"/>
      <c r="J1174" s="91"/>
      <c r="K1174" s="80"/>
      <c r="L1174" s="80"/>
      <c r="M1174" s="91"/>
    </row>
    <row r="1175" spans="1:13" x14ac:dyDescent="0.25">
      <c r="A1175" s="84"/>
      <c r="B1175" s="81"/>
      <c r="C1175" s="120"/>
      <c r="D1175" s="81"/>
      <c r="E1175" s="121"/>
      <c r="F1175" s="88"/>
      <c r="G1175" s="88"/>
      <c r="H1175" s="84"/>
      <c r="I1175" s="84"/>
      <c r="J1175" s="91"/>
      <c r="K1175" s="80"/>
      <c r="L1175" s="80"/>
      <c r="M1175" s="91"/>
    </row>
    <row r="1176" spans="1:13" x14ac:dyDescent="0.25">
      <c r="A1176" s="84"/>
      <c r="B1176" s="81"/>
      <c r="C1176" s="120"/>
      <c r="D1176" s="81"/>
      <c r="E1176" s="121"/>
      <c r="F1176" s="88"/>
      <c r="G1176" s="88"/>
      <c r="H1176" s="84"/>
      <c r="I1176" s="84"/>
      <c r="J1176" s="91"/>
      <c r="K1176" s="80"/>
      <c r="L1176" s="80"/>
      <c r="M1176" s="91"/>
    </row>
    <row r="1177" spans="1:13" x14ac:dyDescent="0.25">
      <c r="A1177" s="84"/>
      <c r="B1177" s="81"/>
      <c r="C1177" s="120"/>
      <c r="D1177" s="81"/>
      <c r="E1177" s="121"/>
      <c r="F1177" s="88"/>
      <c r="G1177" s="88"/>
      <c r="H1177" s="84"/>
      <c r="I1177" s="84"/>
      <c r="J1177" s="91"/>
      <c r="K1177" s="80"/>
      <c r="L1177" s="80"/>
      <c r="M1177" s="91"/>
    </row>
    <row r="1178" spans="1:13" x14ac:dyDescent="0.25">
      <c r="A1178" s="84"/>
      <c r="B1178" s="81"/>
      <c r="C1178" s="120"/>
      <c r="D1178" s="81"/>
      <c r="E1178" s="121"/>
      <c r="F1178" s="88"/>
      <c r="G1178" s="88"/>
      <c r="H1178" s="84"/>
      <c r="I1178" s="84"/>
      <c r="J1178" s="91"/>
      <c r="K1178" s="80"/>
      <c r="L1178" s="80"/>
      <c r="M1178" s="91"/>
    </row>
    <row r="1179" spans="1:13" x14ac:dyDescent="0.25">
      <c r="A1179" s="84"/>
      <c r="B1179" s="81"/>
      <c r="C1179" s="120"/>
      <c r="D1179" s="81"/>
      <c r="E1179" s="121"/>
      <c r="F1179" s="88"/>
      <c r="G1179" s="88"/>
      <c r="H1179" s="84"/>
      <c r="I1179" s="84"/>
      <c r="J1179" s="91"/>
      <c r="K1179" s="80"/>
      <c r="L1179" s="80"/>
      <c r="M1179" s="91"/>
    </row>
    <row r="1180" spans="1:13" x14ac:dyDescent="0.25">
      <c r="A1180" s="84"/>
      <c r="B1180" s="81"/>
      <c r="C1180" s="120"/>
      <c r="D1180" s="81"/>
      <c r="E1180" s="121"/>
      <c r="F1180" s="88"/>
      <c r="G1180" s="88"/>
      <c r="H1180" s="84"/>
      <c r="I1180" s="84"/>
      <c r="J1180" s="91"/>
      <c r="K1180" s="80"/>
      <c r="L1180" s="80"/>
      <c r="M1180" s="91"/>
    </row>
    <row r="1181" spans="1:13" x14ac:dyDescent="0.25">
      <c r="A1181" s="84"/>
      <c r="B1181" s="81"/>
      <c r="C1181" s="120"/>
      <c r="D1181" s="81"/>
      <c r="E1181" s="121"/>
      <c r="F1181" s="88"/>
      <c r="G1181" s="88"/>
      <c r="H1181" s="84"/>
      <c r="I1181" s="84"/>
      <c r="J1181" s="91"/>
      <c r="K1181" s="80"/>
      <c r="L1181" s="80"/>
      <c r="M1181" s="91"/>
    </row>
    <row r="1182" spans="1:13" x14ac:dyDescent="0.25">
      <c r="A1182" s="84"/>
      <c r="B1182" s="81"/>
      <c r="C1182" s="120"/>
      <c r="D1182" s="81"/>
      <c r="E1182" s="121"/>
      <c r="F1182" s="88"/>
      <c r="G1182" s="88"/>
      <c r="H1182" s="84"/>
      <c r="I1182" s="84"/>
      <c r="J1182" s="91"/>
      <c r="K1182" s="80"/>
      <c r="L1182" s="80"/>
      <c r="M1182" s="91"/>
    </row>
    <row r="1183" spans="1:13" x14ac:dyDescent="0.25">
      <c r="A1183" s="84"/>
      <c r="B1183" s="81"/>
      <c r="C1183" s="120"/>
      <c r="D1183" s="81"/>
      <c r="E1183" s="121"/>
      <c r="F1183" s="88"/>
      <c r="G1183" s="88"/>
      <c r="H1183" s="84"/>
      <c r="I1183" s="84"/>
      <c r="J1183" s="91"/>
      <c r="K1183" s="80"/>
      <c r="L1183" s="80"/>
      <c r="M1183" s="91"/>
    </row>
    <row r="1184" spans="1:13" x14ac:dyDescent="0.25">
      <c r="A1184" s="84"/>
      <c r="B1184" s="81"/>
      <c r="C1184" s="120"/>
      <c r="D1184" s="81"/>
      <c r="E1184" s="121"/>
      <c r="F1184" s="88"/>
      <c r="G1184" s="88"/>
      <c r="H1184" s="84"/>
      <c r="I1184" s="84"/>
      <c r="J1184" s="91"/>
      <c r="K1184" s="80"/>
      <c r="L1184" s="80"/>
      <c r="M1184" s="91"/>
    </row>
    <row r="1185" spans="1:13" x14ac:dyDescent="0.25">
      <c r="A1185" s="84"/>
      <c r="B1185" s="81"/>
      <c r="C1185" s="120"/>
      <c r="D1185" s="81"/>
      <c r="E1185" s="121"/>
      <c r="F1185" s="88"/>
      <c r="G1185" s="88"/>
      <c r="H1185" s="84"/>
      <c r="I1185" s="84"/>
      <c r="J1185" s="91"/>
      <c r="K1185" s="80"/>
      <c r="L1185" s="80"/>
      <c r="M1185" s="91"/>
    </row>
    <row r="1186" spans="1:13" x14ac:dyDescent="0.25">
      <c r="A1186" s="84"/>
      <c r="B1186" s="81"/>
      <c r="C1186" s="120"/>
      <c r="D1186" s="81"/>
      <c r="E1186" s="121"/>
      <c r="F1186" s="88"/>
      <c r="G1186" s="88"/>
      <c r="H1186" s="84"/>
      <c r="I1186" s="84"/>
      <c r="J1186" s="91"/>
      <c r="K1186" s="80"/>
      <c r="L1186" s="80"/>
      <c r="M1186" s="91"/>
    </row>
    <row r="1187" spans="1:13" x14ac:dyDescent="0.25">
      <c r="A1187" s="84"/>
      <c r="B1187" s="81"/>
      <c r="C1187" s="120"/>
      <c r="D1187" s="81"/>
      <c r="E1187" s="121"/>
      <c r="F1187" s="88"/>
      <c r="G1187" s="88"/>
      <c r="H1187" s="84"/>
      <c r="I1187" s="84"/>
      <c r="J1187" s="91"/>
      <c r="K1187" s="80"/>
      <c r="L1187" s="80"/>
      <c r="M1187" s="91"/>
    </row>
    <row r="1188" spans="1:13" x14ac:dyDescent="0.25">
      <c r="A1188" s="84"/>
      <c r="B1188" s="81"/>
      <c r="C1188" s="120"/>
      <c r="D1188" s="81"/>
      <c r="E1188" s="121"/>
      <c r="F1188" s="88"/>
      <c r="G1188" s="88"/>
      <c r="H1188" s="84"/>
      <c r="I1188" s="84"/>
      <c r="J1188" s="91"/>
      <c r="K1188" s="80"/>
      <c r="L1188" s="80"/>
      <c r="M1188" s="91"/>
    </row>
    <row r="1189" spans="1:13" x14ac:dyDescent="0.25">
      <c r="A1189" s="84"/>
      <c r="B1189" s="81"/>
      <c r="C1189" s="120"/>
      <c r="D1189" s="81"/>
      <c r="E1189" s="121"/>
      <c r="F1189" s="88"/>
      <c r="G1189" s="88"/>
      <c r="H1189" s="84"/>
      <c r="I1189" s="84"/>
      <c r="J1189" s="91"/>
      <c r="K1189" s="80"/>
      <c r="L1189" s="80"/>
      <c r="M1189" s="91"/>
    </row>
    <row r="1190" spans="1:13" x14ac:dyDescent="0.25">
      <c r="A1190" s="84"/>
      <c r="B1190" s="81"/>
      <c r="C1190" s="120"/>
      <c r="D1190" s="81"/>
      <c r="E1190" s="121"/>
      <c r="F1190" s="88"/>
      <c r="G1190" s="88"/>
      <c r="H1190" s="84"/>
      <c r="I1190" s="84"/>
      <c r="J1190" s="91"/>
      <c r="K1190" s="80"/>
      <c r="L1190" s="80"/>
      <c r="M1190" s="91"/>
    </row>
    <row r="1191" spans="1:13" x14ac:dyDescent="0.25">
      <c r="A1191" s="84"/>
      <c r="B1191" s="81"/>
      <c r="C1191" s="120"/>
      <c r="D1191" s="81"/>
      <c r="E1191" s="121"/>
      <c r="F1191" s="88"/>
      <c r="G1191" s="88"/>
      <c r="H1191" s="84"/>
      <c r="I1191" s="84"/>
      <c r="J1191" s="91"/>
      <c r="K1191" s="80"/>
      <c r="L1191" s="80"/>
      <c r="M1191" s="91"/>
    </row>
    <row r="1192" spans="1:13" x14ac:dyDescent="0.25">
      <c r="A1192" s="84"/>
      <c r="B1192" s="81"/>
      <c r="C1192" s="120"/>
      <c r="D1192" s="81"/>
      <c r="E1192" s="121"/>
      <c r="F1192" s="88"/>
      <c r="G1192" s="88"/>
      <c r="H1192" s="84"/>
      <c r="I1192" s="84"/>
      <c r="J1192" s="91"/>
      <c r="K1192" s="80"/>
      <c r="L1192" s="80"/>
      <c r="M1192" s="91"/>
    </row>
    <row r="1193" spans="1:13" x14ac:dyDescent="0.25">
      <c r="A1193" s="84"/>
      <c r="B1193" s="81"/>
      <c r="C1193" s="120"/>
      <c r="D1193" s="81"/>
      <c r="E1193" s="121"/>
      <c r="F1193" s="88"/>
      <c r="G1193" s="88"/>
      <c r="H1193" s="84"/>
      <c r="I1193" s="84"/>
      <c r="J1193" s="91"/>
      <c r="K1193" s="80"/>
      <c r="L1193" s="80"/>
      <c r="M1193" s="91"/>
    </row>
    <row r="1194" spans="1:13" x14ac:dyDescent="0.25">
      <c r="A1194" s="84"/>
      <c r="B1194" s="81"/>
      <c r="C1194" s="120"/>
      <c r="D1194" s="81"/>
      <c r="E1194" s="121"/>
      <c r="F1194" s="88"/>
      <c r="G1194" s="88"/>
      <c r="H1194" s="84"/>
      <c r="I1194" s="84"/>
      <c r="J1194" s="91"/>
      <c r="K1194" s="80"/>
      <c r="L1194" s="80"/>
      <c r="M1194" s="91"/>
    </row>
    <row r="1195" spans="1:13" x14ac:dyDescent="0.25">
      <c r="A1195" s="84"/>
      <c r="B1195" s="81"/>
      <c r="C1195" s="120"/>
      <c r="D1195" s="81"/>
      <c r="E1195" s="121"/>
      <c r="F1195" s="88"/>
      <c r="G1195" s="88"/>
      <c r="H1195" s="84"/>
      <c r="I1195" s="84"/>
      <c r="J1195" s="91"/>
      <c r="K1195" s="80"/>
      <c r="L1195" s="80"/>
      <c r="M1195" s="91"/>
    </row>
    <row r="1196" spans="1:13" x14ac:dyDescent="0.25">
      <c r="A1196" s="84"/>
      <c r="B1196" s="81"/>
      <c r="C1196" s="120"/>
      <c r="D1196" s="81"/>
      <c r="E1196" s="121"/>
      <c r="F1196" s="88"/>
      <c r="G1196" s="88"/>
      <c r="H1196" s="84"/>
      <c r="I1196" s="84"/>
      <c r="J1196" s="91"/>
      <c r="K1196" s="80"/>
      <c r="L1196" s="80"/>
      <c r="M1196" s="91"/>
    </row>
    <row r="1197" spans="1:13" x14ac:dyDescent="0.25">
      <c r="A1197" s="84"/>
      <c r="B1197" s="81"/>
      <c r="C1197" s="120"/>
      <c r="D1197" s="81"/>
      <c r="E1197" s="121"/>
      <c r="F1197" s="88"/>
      <c r="G1197" s="88"/>
      <c r="H1197" s="84"/>
      <c r="I1197" s="84"/>
      <c r="J1197" s="91"/>
      <c r="K1197" s="80"/>
      <c r="L1197" s="80"/>
      <c r="M1197" s="91"/>
    </row>
    <row r="1198" spans="1:13" x14ac:dyDescent="0.25">
      <c r="A1198" s="84"/>
      <c r="B1198" s="81"/>
      <c r="C1198" s="120"/>
      <c r="D1198" s="81"/>
      <c r="E1198" s="121"/>
      <c r="F1198" s="88"/>
      <c r="G1198" s="88"/>
      <c r="H1198" s="84"/>
      <c r="I1198" s="84"/>
      <c r="J1198" s="91"/>
      <c r="K1198" s="80"/>
      <c r="L1198" s="80"/>
      <c r="M1198" s="91"/>
    </row>
    <row r="1199" spans="1:13" x14ac:dyDescent="0.25">
      <c r="A1199" s="84"/>
      <c r="B1199" s="81"/>
      <c r="C1199" s="120"/>
      <c r="D1199" s="81"/>
      <c r="E1199" s="121"/>
      <c r="F1199" s="88"/>
      <c r="G1199" s="88"/>
      <c r="H1199" s="84"/>
      <c r="I1199" s="84"/>
      <c r="J1199" s="91"/>
      <c r="K1199" s="80"/>
      <c r="L1199" s="80"/>
      <c r="M1199" s="91"/>
    </row>
    <row r="1200" spans="1:13" x14ac:dyDescent="0.25">
      <c r="A1200" s="84"/>
      <c r="B1200" s="81"/>
      <c r="C1200" s="120"/>
      <c r="D1200" s="81"/>
      <c r="E1200" s="121"/>
      <c r="F1200" s="88"/>
      <c r="G1200" s="88"/>
      <c r="H1200" s="84"/>
      <c r="I1200" s="84"/>
      <c r="J1200" s="91"/>
      <c r="K1200" s="80"/>
      <c r="L1200" s="80"/>
      <c r="M1200" s="91"/>
    </row>
    <row r="1201" spans="1:13" x14ac:dyDescent="0.25">
      <c r="A1201" s="84"/>
      <c r="B1201" s="81"/>
      <c r="C1201" s="120"/>
      <c r="D1201" s="81"/>
      <c r="E1201" s="121"/>
      <c r="F1201" s="88"/>
      <c r="G1201" s="88"/>
      <c r="H1201" s="84"/>
      <c r="I1201" s="84"/>
      <c r="J1201" s="91"/>
      <c r="K1201" s="80"/>
      <c r="L1201" s="80"/>
      <c r="M1201" s="91"/>
    </row>
    <row r="1202" spans="1:13" x14ac:dyDescent="0.25">
      <c r="A1202" s="84"/>
      <c r="B1202" s="81"/>
      <c r="C1202" s="120"/>
      <c r="D1202" s="81"/>
      <c r="E1202" s="121"/>
      <c r="F1202" s="88"/>
      <c r="G1202" s="88"/>
      <c r="H1202" s="84"/>
      <c r="I1202" s="84"/>
      <c r="J1202" s="91"/>
      <c r="K1202" s="80"/>
      <c r="L1202" s="80"/>
      <c r="M1202" s="91"/>
    </row>
    <row r="1203" spans="1:13" x14ac:dyDescent="0.25">
      <c r="A1203" s="84"/>
      <c r="B1203" s="81"/>
      <c r="C1203" s="120"/>
      <c r="D1203" s="81"/>
      <c r="E1203" s="121"/>
      <c r="F1203" s="88"/>
      <c r="G1203" s="88"/>
      <c r="H1203" s="84"/>
      <c r="I1203" s="84"/>
      <c r="J1203" s="91"/>
      <c r="K1203" s="80"/>
      <c r="L1203" s="80"/>
      <c r="M1203" s="91"/>
    </row>
    <row r="1204" spans="1:13" x14ac:dyDescent="0.25">
      <c r="A1204" s="84"/>
      <c r="B1204" s="81"/>
      <c r="C1204" s="120"/>
      <c r="D1204" s="81"/>
      <c r="E1204" s="121"/>
      <c r="F1204" s="88"/>
      <c r="G1204" s="88"/>
      <c r="H1204" s="84"/>
      <c r="I1204" s="84"/>
      <c r="J1204" s="91"/>
      <c r="K1204" s="80"/>
      <c r="L1204" s="80"/>
      <c r="M1204" s="91"/>
    </row>
    <row r="1205" spans="1:13" x14ac:dyDescent="0.25">
      <c r="A1205" s="84"/>
      <c r="B1205" s="81"/>
      <c r="C1205" s="120"/>
      <c r="D1205" s="81"/>
      <c r="E1205" s="121"/>
      <c r="F1205" s="88"/>
      <c r="G1205" s="88"/>
      <c r="H1205" s="84"/>
      <c r="I1205" s="84"/>
      <c r="J1205" s="91"/>
      <c r="K1205" s="80"/>
      <c r="L1205" s="80"/>
      <c r="M1205" s="91"/>
    </row>
    <row r="1206" spans="1:13" x14ac:dyDescent="0.25">
      <c r="A1206" s="84"/>
      <c r="B1206" s="81"/>
      <c r="C1206" s="120"/>
      <c r="D1206" s="81"/>
      <c r="E1206" s="121"/>
      <c r="F1206" s="88"/>
      <c r="G1206" s="88"/>
      <c r="H1206" s="84"/>
      <c r="I1206" s="84"/>
      <c r="J1206" s="91"/>
      <c r="K1206" s="80"/>
      <c r="L1206" s="80"/>
      <c r="M1206" s="91"/>
    </row>
    <row r="1207" spans="1:13" x14ac:dyDescent="0.25">
      <c r="A1207" s="84"/>
      <c r="B1207" s="81"/>
      <c r="C1207" s="120"/>
      <c r="D1207" s="81"/>
      <c r="E1207" s="121"/>
      <c r="F1207" s="88"/>
      <c r="G1207" s="88"/>
      <c r="H1207" s="84"/>
      <c r="I1207" s="84"/>
      <c r="J1207" s="91"/>
      <c r="K1207" s="80"/>
      <c r="L1207" s="80"/>
      <c r="M1207" s="91"/>
    </row>
    <row r="1208" spans="1:13" x14ac:dyDescent="0.25">
      <c r="A1208" s="84"/>
      <c r="B1208" s="81"/>
      <c r="C1208" s="120"/>
      <c r="D1208" s="81"/>
      <c r="E1208" s="121"/>
      <c r="F1208" s="88"/>
      <c r="G1208" s="88"/>
      <c r="H1208" s="84"/>
      <c r="I1208" s="84"/>
      <c r="J1208" s="91"/>
      <c r="K1208" s="80"/>
      <c r="L1208" s="80"/>
      <c r="M1208" s="91"/>
    </row>
    <row r="1209" spans="1:13" x14ac:dyDescent="0.25">
      <c r="A1209" s="84"/>
      <c r="B1209" s="81"/>
      <c r="C1209" s="120"/>
      <c r="D1209" s="81"/>
      <c r="E1209" s="121"/>
      <c r="F1209" s="88"/>
      <c r="G1209" s="88"/>
      <c r="H1209" s="84"/>
      <c r="I1209" s="84"/>
      <c r="J1209" s="91"/>
      <c r="K1209" s="80"/>
      <c r="L1209" s="80"/>
      <c r="M1209" s="91"/>
    </row>
    <row r="1210" spans="1:13" x14ac:dyDescent="0.25">
      <c r="A1210" s="84"/>
      <c r="B1210" s="81"/>
      <c r="C1210" s="120"/>
      <c r="D1210" s="81"/>
      <c r="E1210" s="121"/>
      <c r="F1210" s="88"/>
      <c r="G1210" s="88"/>
      <c r="H1210" s="84"/>
      <c r="I1210" s="84"/>
      <c r="J1210" s="91"/>
      <c r="K1210" s="80"/>
      <c r="L1210" s="80"/>
      <c r="M1210" s="91"/>
    </row>
    <row r="1211" spans="1:13" x14ac:dyDescent="0.25">
      <c r="A1211" s="84"/>
      <c r="B1211" s="81"/>
      <c r="C1211" s="120"/>
      <c r="D1211" s="81"/>
      <c r="E1211" s="121"/>
      <c r="F1211" s="88"/>
      <c r="G1211" s="88"/>
      <c r="H1211" s="84"/>
      <c r="I1211" s="84"/>
      <c r="J1211" s="91"/>
      <c r="K1211" s="80"/>
      <c r="L1211" s="80"/>
      <c r="M1211" s="91"/>
    </row>
    <row r="1212" spans="1:13" x14ac:dyDescent="0.25">
      <c r="A1212" s="84"/>
      <c r="B1212" s="81"/>
      <c r="C1212" s="120"/>
      <c r="D1212" s="81"/>
      <c r="E1212" s="121"/>
      <c r="F1212" s="88"/>
      <c r="G1212" s="88"/>
      <c r="H1212" s="84"/>
      <c r="I1212" s="84"/>
      <c r="J1212" s="91"/>
      <c r="K1212" s="80"/>
      <c r="L1212" s="80"/>
      <c r="M1212" s="91"/>
    </row>
    <row r="1213" spans="1:13" x14ac:dyDescent="0.25">
      <c r="A1213" s="84"/>
      <c r="B1213" s="81"/>
      <c r="C1213" s="120"/>
      <c r="D1213" s="81"/>
      <c r="E1213" s="121"/>
      <c r="F1213" s="88"/>
      <c r="G1213" s="88"/>
      <c r="H1213" s="84"/>
      <c r="I1213" s="84"/>
      <c r="J1213" s="91"/>
      <c r="K1213" s="80"/>
      <c r="L1213" s="80"/>
      <c r="M1213" s="91"/>
    </row>
    <row r="1214" spans="1:13" x14ac:dyDescent="0.25">
      <c r="A1214" s="84"/>
      <c r="B1214" s="81"/>
      <c r="C1214" s="120"/>
      <c r="D1214" s="81"/>
      <c r="E1214" s="121"/>
      <c r="F1214" s="88"/>
      <c r="G1214" s="88"/>
      <c r="H1214" s="84"/>
      <c r="I1214" s="84"/>
      <c r="J1214" s="91"/>
      <c r="K1214" s="80"/>
      <c r="L1214" s="80"/>
      <c r="M1214" s="91"/>
    </row>
    <row r="1215" spans="1:13" x14ac:dyDescent="0.25">
      <c r="A1215" s="84"/>
      <c r="B1215" s="81"/>
      <c r="C1215" s="120"/>
      <c r="D1215" s="81"/>
      <c r="E1215" s="121"/>
      <c r="F1215" s="88"/>
      <c r="G1215" s="88"/>
      <c r="H1215" s="84"/>
      <c r="I1215" s="84"/>
      <c r="J1215" s="91"/>
      <c r="K1215" s="80"/>
      <c r="L1215" s="80"/>
      <c r="M1215" s="91"/>
    </row>
    <row r="1216" spans="1:13" x14ac:dyDescent="0.25">
      <c r="A1216" s="84"/>
      <c r="B1216" s="81"/>
      <c r="C1216" s="120"/>
      <c r="D1216" s="81"/>
      <c r="E1216" s="121"/>
      <c r="F1216" s="88"/>
      <c r="G1216" s="88"/>
      <c r="H1216" s="84"/>
      <c r="I1216" s="84"/>
      <c r="J1216" s="91"/>
      <c r="K1216" s="80"/>
      <c r="L1216" s="80"/>
      <c r="M1216" s="91"/>
    </row>
    <row r="1217" spans="1:13" x14ac:dyDescent="0.25">
      <c r="A1217" s="84"/>
      <c r="B1217" s="81"/>
      <c r="C1217" s="120"/>
      <c r="D1217" s="81"/>
      <c r="E1217" s="121"/>
      <c r="F1217" s="88"/>
      <c r="G1217" s="88"/>
      <c r="H1217" s="84"/>
      <c r="I1217" s="84"/>
      <c r="J1217" s="91"/>
      <c r="K1217" s="80"/>
      <c r="L1217" s="80"/>
      <c r="M1217" s="91"/>
    </row>
    <row r="1218" spans="1:13" x14ac:dyDescent="0.25">
      <c r="A1218" s="84"/>
      <c r="B1218" s="81"/>
      <c r="C1218" s="120"/>
      <c r="D1218" s="81"/>
      <c r="E1218" s="121"/>
      <c r="F1218" s="88"/>
      <c r="G1218" s="88"/>
      <c r="H1218" s="84"/>
      <c r="I1218" s="84"/>
      <c r="J1218" s="91"/>
      <c r="K1218" s="80"/>
      <c r="L1218" s="80"/>
      <c r="M1218" s="91"/>
    </row>
    <row r="1219" spans="1:13" x14ac:dyDescent="0.25">
      <c r="A1219" s="84"/>
      <c r="B1219" s="81"/>
      <c r="C1219" s="120"/>
      <c r="D1219" s="81"/>
      <c r="E1219" s="121"/>
      <c r="F1219" s="88"/>
      <c r="G1219" s="88"/>
      <c r="H1219" s="84"/>
      <c r="I1219" s="84"/>
      <c r="J1219" s="91"/>
      <c r="K1219" s="80"/>
      <c r="L1219" s="80"/>
      <c r="M1219" s="91"/>
    </row>
    <row r="1220" spans="1:13" x14ac:dyDescent="0.25">
      <c r="A1220" s="84"/>
      <c r="B1220" s="81"/>
      <c r="C1220" s="120"/>
      <c r="D1220" s="81"/>
      <c r="E1220" s="121"/>
      <c r="F1220" s="88"/>
      <c r="G1220" s="88"/>
      <c r="H1220" s="84"/>
      <c r="I1220" s="84"/>
      <c r="J1220" s="91"/>
      <c r="K1220" s="80"/>
      <c r="L1220" s="80"/>
      <c r="M1220" s="91"/>
    </row>
    <row r="1221" spans="1:13" x14ac:dyDescent="0.25">
      <c r="A1221" s="84"/>
      <c r="B1221" s="81"/>
      <c r="C1221" s="120"/>
      <c r="D1221" s="81"/>
      <c r="E1221" s="121"/>
      <c r="F1221" s="88"/>
      <c r="G1221" s="88"/>
      <c r="H1221" s="84"/>
      <c r="I1221" s="84"/>
      <c r="J1221" s="91"/>
      <c r="K1221" s="80"/>
      <c r="L1221" s="80"/>
      <c r="M1221" s="91"/>
    </row>
    <row r="1222" spans="1:13" x14ac:dyDescent="0.25">
      <c r="A1222" s="84"/>
      <c r="B1222" s="81"/>
      <c r="C1222" s="120"/>
      <c r="D1222" s="81"/>
      <c r="E1222" s="121"/>
      <c r="F1222" s="88"/>
      <c r="G1222" s="88"/>
      <c r="H1222" s="84"/>
      <c r="I1222" s="84"/>
      <c r="J1222" s="91"/>
      <c r="K1222" s="80"/>
      <c r="L1222" s="80"/>
      <c r="M1222" s="91"/>
    </row>
    <row r="1223" spans="1:13" x14ac:dyDescent="0.25">
      <c r="A1223" s="84"/>
      <c r="B1223" s="81"/>
      <c r="C1223" s="120"/>
      <c r="D1223" s="81"/>
      <c r="E1223" s="121"/>
      <c r="F1223" s="88"/>
      <c r="G1223" s="88"/>
      <c r="H1223" s="84"/>
      <c r="I1223" s="84"/>
      <c r="J1223" s="91"/>
      <c r="K1223" s="80"/>
      <c r="L1223" s="80"/>
      <c r="M1223" s="91"/>
    </row>
    <row r="1224" spans="1:13" x14ac:dyDescent="0.25">
      <c r="A1224" s="84"/>
      <c r="B1224" s="81"/>
      <c r="C1224" s="120"/>
      <c r="D1224" s="81"/>
      <c r="E1224" s="121"/>
      <c r="F1224" s="88"/>
      <c r="G1224" s="88"/>
      <c r="H1224" s="84"/>
      <c r="I1224" s="84"/>
      <c r="J1224" s="91"/>
      <c r="K1224" s="80"/>
      <c r="L1224" s="80"/>
      <c r="M1224" s="91"/>
    </row>
    <row r="1225" spans="1:13" x14ac:dyDescent="0.25">
      <c r="A1225" s="84"/>
      <c r="B1225" s="81"/>
      <c r="C1225" s="120"/>
      <c r="D1225" s="81"/>
      <c r="E1225" s="121"/>
      <c r="F1225" s="88"/>
      <c r="G1225" s="88"/>
      <c r="H1225" s="84"/>
      <c r="I1225" s="84"/>
      <c r="J1225" s="91"/>
      <c r="K1225" s="80"/>
      <c r="L1225" s="80"/>
      <c r="M1225" s="91"/>
    </row>
    <row r="1226" spans="1:13" x14ac:dyDescent="0.25">
      <c r="A1226" s="84"/>
      <c r="B1226" s="81"/>
      <c r="C1226" s="120"/>
      <c r="D1226" s="81"/>
      <c r="E1226" s="121"/>
      <c r="F1226" s="88"/>
      <c r="G1226" s="88"/>
      <c r="H1226" s="84"/>
      <c r="I1226" s="84"/>
      <c r="J1226" s="91"/>
      <c r="K1226" s="80"/>
      <c r="L1226" s="80"/>
      <c r="M1226" s="91"/>
    </row>
    <row r="1227" spans="1:13" x14ac:dyDescent="0.25">
      <c r="A1227" s="84"/>
      <c r="B1227" s="81"/>
      <c r="C1227" s="120"/>
      <c r="D1227" s="81"/>
      <c r="E1227" s="121"/>
      <c r="F1227" s="88"/>
      <c r="G1227" s="88"/>
      <c r="H1227" s="84"/>
      <c r="I1227" s="84"/>
      <c r="J1227" s="91"/>
      <c r="K1227" s="80"/>
      <c r="L1227" s="80"/>
      <c r="M1227" s="91"/>
    </row>
    <row r="1228" spans="1:13" x14ac:dyDescent="0.25">
      <c r="A1228" s="84"/>
      <c r="B1228" s="81"/>
      <c r="C1228" s="120"/>
      <c r="D1228" s="81"/>
      <c r="E1228" s="121"/>
      <c r="F1228" s="88"/>
      <c r="G1228" s="88"/>
      <c r="H1228" s="84"/>
      <c r="I1228" s="84"/>
      <c r="J1228" s="91"/>
      <c r="K1228" s="80"/>
      <c r="L1228" s="80"/>
      <c r="M1228" s="91"/>
    </row>
    <row r="1229" spans="1:13" x14ac:dyDescent="0.25">
      <c r="A1229" s="84"/>
      <c r="B1229" s="81"/>
      <c r="C1229" s="120"/>
      <c r="D1229" s="81"/>
      <c r="E1229" s="121"/>
      <c r="F1229" s="88"/>
      <c r="G1229" s="88"/>
      <c r="H1229" s="84"/>
      <c r="I1229" s="84"/>
      <c r="J1229" s="91"/>
      <c r="K1229" s="80"/>
      <c r="L1229" s="80"/>
      <c r="M1229" s="91"/>
    </row>
    <row r="1230" spans="1:13" x14ac:dyDescent="0.25">
      <c r="A1230" s="84"/>
      <c r="B1230" s="81"/>
      <c r="C1230" s="120"/>
      <c r="D1230" s="81"/>
      <c r="E1230" s="121"/>
      <c r="F1230" s="88"/>
      <c r="G1230" s="88"/>
      <c r="H1230" s="84"/>
      <c r="I1230" s="84"/>
      <c r="J1230" s="91"/>
      <c r="K1230" s="80"/>
      <c r="L1230" s="80"/>
      <c r="M1230" s="91"/>
    </row>
    <row r="1231" spans="1:13" x14ac:dyDescent="0.25">
      <c r="A1231" s="84"/>
      <c r="B1231" s="81"/>
      <c r="C1231" s="120"/>
      <c r="D1231" s="81"/>
      <c r="E1231" s="121"/>
      <c r="F1231" s="88"/>
      <c r="G1231" s="88"/>
      <c r="H1231" s="84"/>
      <c r="I1231" s="84"/>
      <c r="J1231" s="91"/>
      <c r="K1231" s="80"/>
      <c r="L1231" s="80"/>
      <c r="M1231" s="91"/>
    </row>
    <row r="1232" spans="1:13" x14ac:dyDescent="0.25">
      <c r="A1232" s="84"/>
      <c r="B1232" s="81"/>
      <c r="C1232" s="120"/>
      <c r="D1232" s="81"/>
      <c r="E1232" s="121"/>
      <c r="F1232" s="88"/>
      <c r="G1232" s="88"/>
      <c r="H1232" s="84"/>
      <c r="I1232" s="84"/>
      <c r="J1232" s="91"/>
      <c r="K1232" s="80"/>
      <c r="L1232" s="80"/>
      <c r="M1232" s="91"/>
    </row>
    <row r="1233" spans="1:13" x14ac:dyDescent="0.25">
      <c r="A1233" s="84"/>
      <c r="B1233" s="81"/>
      <c r="C1233" s="120"/>
      <c r="D1233" s="81"/>
      <c r="E1233" s="121"/>
      <c r="F1233" s="88"/>
      <c r="G1233" s="88"/>
      <c r="H1233" s="84"/>
      <c r="I1233" s="84"/>
      <c r="J1233" s="91"/>
      <c r="K1233" s="80"/>
      <c r="L1233" s="80"/>
      <c r="M1233" s="91"/>
    </row>
    <row r="1234" spans="1:13" x14ac:dyDescent="0.25">
      <c r="A1234" s="84"/>
      <c r="B1234" s="81"/>
      <c r="C1234" s="120"/>
      <c r="D1234" s="81"/>
      <c r="E1234" s="121"/>
      <c r="F1234" s="88"/>
      <c r="G1234" s="88"/>
      <c r="H1234" s="84"/>
      <c r="I1234" s="84"/>
      <c r="J1234" s="91"/>
      <c r="K1234" s="80"/>
      <c r="L1234" s="80"/>
      <c r="M1234" s="91"/>
    </row>
    <row r="1235" spans="1:13" x14ac:dyDescent="0.25">
      <c r="A1235" s="84"/>
      <c r="B1235" s="81"/>
      <c r="C1235" s="120"/>
      <c r="D1235" s="81"/>
      <c r="E1235" s="121"/>
      <c r="F1235" s="88"/>
      <c r="G1235" s="88"/>
      <c r="H1235" s="84"/>
      <c r="I1235" s="84"/>
      <c r="J1235" s="91"/>
      <c r="K1235" s="80"/>
      <c r="L1235" s="80"/>
      <c r="M1235" s="91"/>
    </row>
    <row r="1236" spans="1:13" x14ac:dyDescent="0.25">
      <c r="A1236" s="84"/>
      <c r="B1236" s="81"/>
      <c r="C1236" s="120"/>
      <c r="D1236" s="81"/>
      <c r="E1236" s="121"/>
      <c r="F1236" s="88"/>
      <c r="G1236" s="88"/>
      <c r="H1236" s="84"/>
      <c r="I1236" s="84"/>
      <c r="J1236" s="91"/>
      <c r="K1236" s="80"/>
      <c r="L1236" s="80"/>
      <c r="M1236" s="91"/>
    </row>
    <row r="1237" spans="1:13" x14ac:dyDescent="0.25">
      <c r="A1237" s="84"/>
      <c r="B1237" s="81"/>
      <c r="C1237" s="120"/>
      <c r="D1237" s="81"/>
      <c r="E1237" s="121"/>
      <c r="F1237" s="88"/>
      <c r="G1237" s="88"/>
      <c r="H1237" s="84"/>
      <c r="I1237" s="84"/>
      <c r="J1237" s="91"/>
      <c r="K1237" s="80"/>
      <c r="L1237" s="80"/>
      <c r="M1237" s="91"/>
    </row>
    <row r="1238" spans="1:13" x14ac:dyDescent="0.25">
      <c r="A1238" s="84"/>
      <c r="B1238" s="81"/>
      <c r="C1238" s="120"/>
      <c r="D1238" s="81"/>
      <c r="E1238" s="121"/>
      <c r="F1238" s="88"/>
      <c r="G1238" s="88"/>
      <c r="H1238" s="84"/>
      <c r="I1238" s="84"/>
      <c r="J1238" s="91"/>
      <c r="K1238" s="80"/>
      <c r="L1238" s="80"/>
      <c r="M1238" s="91"/>
    </row>
    <row r="1239" spans="1:13" x14ac:dyDescent="0.25">
      <c r="A1239" s="84"/>
      <c r="B1239" s="81"/>
      <c r="C1239" s="120"/>
      <c r="D1239" s="81"/>
      <c r="E1239" s="121"/>
      <c r="F1239" s="88"/>
      <c r="G1239" s="88"/>
      <c r="H1239" s="84"/>
      <c r="I1239" s="84"/>
      <c r="J1239" s="91"/>
      <c r="K1239" s="80"/>
      <c r="L1239" s="80"/>
      <c r="M1239" s="91"/>
    </row>
    <row r="1240" spans="1:13" x14ac:dyDescent="0.25">
      <c r="A1240" s="84"/>
      <c r="B1240" s="81"/>
      <c r="C1240" s="120"/>
      <c r="D1240" s="81"/>
      <c r="E1240" s="121"/>
      <c r="F1240" s="88"/>
      <c r="G1240" s="88"/>
      <c r="H1240" s="84"/>
      <c r="I1240" s="84"/>
      <c r="J1240" s="91"/>
      <c r="K1240" s="80"/>
      <c r="L1240" s="80"/>
      <c r="M1240" s="91"/>
    </row>
    <row r="1241" spans="1:13" x14ac:dyDescent="0.25">
      <c r="A1241" s="84"/>
      <c r="B1241" s="81"/>
      <c r="C1241" s="120"/>
      <c r="D1241" s="81"/>
      <c r="E1241" s="121"/>
      <c r="F1241" s="88"/>
      <c r="G1241" s="88"/>
      <c r="H1241" s="84"/>
      <c r="I1241" s="84"/>
      <c r="J1241" s="91"/>
      <c r="K1241" s="80"/>
      <c r="L1241" s="80"/>
      <c r="M1241" s="91"/>
    </row>
    <row r="1242" spans="1:13" x14ac:dyDescent="0.25">
      <c r="A1242" s="84"/>
      <c r="B1242" s="81"/>
      <c r="C1242" s="120"/>
      <c r="D1242" s="81"/>
      <c r="E1242" s="121"/>
      <c r="F1242" s="88"/>
      <c r="G1242" s="88"/>
      <c r="H1242" s="84"/>
      <c r="I1242" s="84"/>
      <c r="J1242" s="91"/>
      <c r="K1242" s="80"/>
      <c r="L1242" s="80"/>
      <c r="M1242" s="91"/>
    </row>
    <row r="1243" spans="1:13" x14ac:dyDescent="0.25">
      <c r="A1243" s="84"/>
      <c r="B1243" s="81"/>
      <c r="C1243" s="120"/>
      <c r="D1243" s="81"/>
      <c r="E1243" s="121"/>
      <c r="F1243" s="88"/>
      <c r="G1243" s="88"/>
      <c r="H1243" s="84"/>
      <c r="I1243" s="84"/>
      <c r="J1243" s="91"/>
      <c r="K1243" s="80"/>
      <c r="L1243" s="80"/>
      <c r="M1243" s="91"/>
    </row>
    <row r="1244" spans="1:13" x14ac:dyDescent="0.25">
      <c r="A1244" s="84"/>
      <c r="B1244" s="81"/>
      <c r="C1244" s="120"/>
      <c r="D1244" s="81"/>
      <c r="E1244" s="121"/>
      <c r="F1244" s="88"/>
      <c r="G1244" s="88"/>
      <c r="H1244" s="84"/>
      <c r="I1244" s="84"/>
      <c r="J1244" s="91"/>
      <c r="K1244" s="80"/>
      <c r="L1244" s="80"/>
      <c r="M1244" s="91"/>
    </row>
    <row r="1245" spans="1:13" x14ac:dyDescent="0.25">
      <c r="A1245" s="84"/>
      <c r="B1245" s="81"/>
      <c r="C1245" s="120"/>
      <c r="D1245" s="81"/>
      <c r="E1245" s="121"/>
      <c r="F1245" s="88"/>
      <c r="G1245" s="88"/>
      <c r="H1245" s="84"/>
      <c r="I1245" s="84"/>
      <c r="J1245" s="91"/>
      <c r="K1245" s="80"/>
      <c r="L1245" s="80"/>
      <c r="M1245" s="91"/>
    </row>
    <row r="1246" spans="1:13" x14ac:dyDescent="0.25">
      <c r="A1246" s="84"/>
      <c r="B1246" s="81"/>
      <c r="C1246" s="120"/>
      <c r="D1246" s="81"/>
      <c r="E1246" s="121"/>
      <c r="F1246" s="88"/>
      <c r="G1246" s="88"/>
      <c r="H1246" s="84"/>
      <c r="I1246" s="84"/>
      <c r="J1246" s="91"/>
      <c r="K1246" s="80"/>
      <c r="L1246" s="80"/>
      <c r="M1246" s="91"/>
    </row>
    <row r="1247" spans="1:13" x14ac:dyDescent="0.25">
      <c r="A1247" s="84"/>
      <c r="B1247" s="81"/>
      <c r="C1247" s="120"/>
      <c r="D1247" s="81"/>
      <c r="E1247" s="121"/>
      <c r="F1247" s="88"/>
      <c r="G1247" s="88"/>
      <c r="H1247" s="84"/>
      <c r="I1247" s="84"/>
      <c r="J1247" s="91"/>
      <c r="K1247" s="80"/>
      <c r="L1247" s="80"/>
      <c r="M1247" s="91"/>
    </row>
    <row r="1248" spans="1:13" x14ac:dyDescent="0.25">
      <c r="A1248" s="84"/>
      <c r="B1248" s="81"/>
      <c r="C1248" s="120"/>
      <c r="D1248" s="81"/>
      <c r="E1248" s="121"/>
      <c r="F1248" s="88"/>
      <c r="G1248" s="88"/>
      <c r="H1248" s="84"/>
      <c r="I1248" s="84"/>
      <c r="J1248" s="91"/>
      <c r="K1248" s="80"/>
      <c r="L1248" s="80"/>
      <c r="M1248" s="91"/>
    </row>
    <row r="1249" spans="1:13" x14ac:dyDescent="0.25">
      <c r="A1249" s="84"/>
      <c r="B1249" s="81"/>
      <c r="C1249" s="120"/>
      <c r="D1249" s="81"/>
      <c r="E1249" s="121"/>
      <c r="F1249" s="88"/>
      <c r="G1249" s="88"/>
      <c r="H1249" s="84"/>
      <c r="I1249" s="84"/>
      <c r="J1249" s="91"/>
      <c r="K1249" s="80"/>
      <c r="L1249" s="80"/>
      <c r="M1249" s="91"/>
    </row>
    <row r="1250" spans="1:13" x14ac:dyDescent="0.25">
      <c r="A1250" s="84"/>
      <c r="B1250" s="81"/>
      <c r="C1250" s="120"/>
      <c r="D1250" s="81"/>
      <c r="E1250" s="121"/>
      <c r="F1250" s="88"/>
      <c r="G1250" s="88"/>
      <c r="H1250" s="84"/>
      <c r="I1250" s="84"/>
      <c r="J1250" s="91"/>
      <c r="K1250" s="80"/>
      <c r="L1250" s="80"/>
      <c r="M1250" s="91"/>
    </row>
    <row r="1251" spans="1:13" x14ac:dyDescent="0.25">
      <c r="A1251" s="84"/>
      <c r="B1251" s="81"/>
      <c r="C1251" s="120"/>
      <c r="D1251" s="81"/>
      <c r="E1251" s="121"/>
      <c r="F1251" s="88"/>
      <c r="G1251" s="88"/>
      <c r="H1251" s="84"/>
      <c r="I1251" s="84"/>
      <c r="J1251" s="91"/>
      <c r="K1251" s="80"/>
      <c r="L1251" s="80"/>
      <c r="M1251" s="91"/>
    </row>
    <row r="1252" spans="1:13" x14ac:dyDescent="0.25">
      <c r="A1252" s="84"/>
      <c r="B1252" s="81"/>
      <c r="C1252" s="120"/>
      <c r="D1252" s="81"/>
      <c r="E1252" s="121"/>
      <c r="F1252" s="88"/>
      <c r="G1252" s="88"/>
      <c r="H1252" s="84"/>
      <c r="I1252" s="84"/>
      <c r="J1252" s="91"/>
      <c r="K1252" s="80"/>
      <c r="L1252" s="80"/>
      <c r="M1252" s="91"/>
    </row>
    <row r="1253" spans="1:13" x14ac:dyDescent="0.25">
      <c r="A1253" s="84"/>
      <c r="B1253" s="81"/>
      <c r="C1253" s="120"/>
      <c r="D1253" s="81"/>
      <c r="E1253" s="121"/>
      <c r="F1253" s="88"/>
      <c r="G1253" s="88"/>
      <c r="H1253" s="84"/>
      <c r="I1253" s="84"/>
      <c r="J1253" s="91"/>
      <c r="K1253" s="80"/>
      <c r="L1253" s="80"/>
      <c r="M1253" s="91"/>
    </row>
    <row r="1254" spans="1:13" x14ac:dyDescent="0.25">
      <c r="A1254" s="84"/>
      <c r="B1254" s="81"/>
      <c r="C1254" s="120"/>
      <c r="D1254" s="81"/>
      <c r="E1254" s="121"/>
      <c r="F1254" s="88"/>
      <c r="G1254" s="88"/>
      <c r="H1254" s="84"/>
      <c r="I1254" s="84"/>
      <c r="J1254" s="91"/>
      <c r="K1254" s="80"/>
      <c r="L1254" s="80"/>
      <c r="M1254" s="91"/>
    </row>
    <row r="1255" spans="1:13" x14ac:dyDescent="0.25">
      <c r="A1255" s="84"/>
      <c r="B1255" s="81"/>
      <c r="C1255" s="120"/>
      <c r="D1255" s="81"/>
      <c r="E1255" s="121"/>
      <c r="F1255" s="88"/>
      <c r="G1255" s="88"/>
      <c r="H1255" s="84"/>
      <c r="I1255" s="84"/>
      <c r="J1255" s="91"/>
      <c r="K1255" s="80"/>
      <c r="L1255" s="80"/>
      <c r="M1255" s="91"/>
    </row>
    <row r="1256" spans="1:13" x14ac:dyDescent="0.25">
      <c r="A1256" s="84"/>
      <c r="B1256" s="81"/>
      <c r="C1256" s="120"/>
      <c r="D1256" s="81"/>
      <c r="E1256" s="121"/>
      <c r="F1256" s="88"/>
      <c r="G1256" s="88"/>
      <c r="H1256" s="84"/>
      <c r="I1256" s="84"/>
      <c r="J1256" s="91"/>
      <c r="K1256" s="80"/>
      <c r="L1256" s="80"/>
      <c r="M1256" s="91"/>
    </row>
    <row r="1257" spans="1:13" x14ac:dyDescent="0.25">
      <c r="A1257" s="84"/>
      <c r="B1257" s="81"/>
      <c r="C1257" s="120"/>
      <c r="D1257" s="81"/>
      <c r="E1257" s="121"/>
      <c r="F1257" s="88"/>
      <c r="G1257" s="88"/>
      <c r="H1257" s="84"/>
      <c r="I1257" s="84"/>
      <c r="J1257" s="91"/>
      <c r="K1257" s="80"/>
      <c r="L1257" s="80"/>
      <c r="M1257" s="91"/>
    </row>
    <row r="1258" spans="1:13" x14ac:dyDescent="0.25">
      <c r="A1258" s="84"/>
      <c r="B1258" s="81"/>
      <c r="C1258" s="120"/>
      <c r="D1258" s="81"/>
      <c r="E1258" s="121"/>
      <c r="F1258" s="88"/>
      <c r="G1258" s="88"/>
      <c r="H1258" s="84"/>
      <c r="I1258" s="84"/>
      <c r="J1258" s="91"/>
      <c r="K1258" s="80"/>
      <c r="L1258" s="80"/>
      <c r="M1258" s="91"/>
    </row>
    <row r="1259" spans="1:13" x14ac:dyDescent="0.25">
      <c r="A1259" s="84"/>
      <c r="B1259" s="81"/>
      <c r="C1259" s="120"/>
      <c r="D1259" s="81"/>
      <c r="E1259" s="121"/>
      <c r="F1259" s="88"/>
      <c r="G1259" s="88"/>
      <c r="H1259" s="84"/>
      <c r="I1259" s="84"/>
      <c r="J1259" s="91"/>
      <c r="K1259" s="80"/>
      <c r="L1259" s="80"/>
      <c r="M1259" s="91"/>
    </row>
    <row r="1260" spans="1:13" x14ac:dyDescent="0.25">
      <c r="A1260" s="84"/>
      <c r="B1260" s="81"/>
      <c r="C1260" s="120"/>
      <c r="D1260" s="81"/>
      <c r="E1260" s="121"/>
      <c r="F1260" s="88"/>
      <c r="G1260" s="88"/>
      <c r="H1260" s="84"/>
      <c r="I1260" s="84"/>
      <c r="J1260" s="91"/>
      <c r="K1260" s="80"/>
      <c r="L1260" s="80"/>
      <c r="M1260" s="91"/>
    </row>
    <row r="1261" spans="1:13" x14ac:dyDescent="0.25">
      <c r="A1261" s="84"/>
      <c r="B1261" s="81"/>
      <c r="C1261" s="120"/>
      <c r="D1261" s="81"/>
      <c r="E1261" s="121"/>
      <c r="F1261" s="88"/>
      <c r="G1261" s="88"/>
      <c r="H1261" s="84"/>
      <c r="I1261" s="84"/>
      <c r="J1261" s="91"/>
      <c r="K1261" s="80"/>
      <c r="L1261" s="80"/>
      <c r="M1261" s="91"/>
    </row>
    <row r="1262" spans="1:13" x14ac:dyDescent="0.25">
      <c r="A1262" s="84"/>
      <c r="B1262" s="81"/>
      <c r="C1262" s="120"/>
      <c r="D1262" s="81"/>
      <c r="E1262" s="121"/>
      <c r="F1262" s="88"/>
      <c r="G1262" s="88"/>
      <c r="H1262" s="84"/>
      <c r="I1262" s="84"/>
      <c r="J1262" s="91"/>
      <c r="K1262" s="80"/>
      <c r="L1262" s="80"/>
      <c r="M1262" s="91"/>
    </row>
    <row r="1263" spans="1:13" x14ac:dyDescent="0.25">
      <c r="A1263" s="84"/>
      <c r="B1263" s="81"/>
      <c r="C1263" s="120"/>
      <c r="D1263" s="81"/>
      <c r="E1263" s="121"/>
      <c r="F1263" s="88"/>
      <c r="G1263" s="88"/>
      <c r="H1263" s="84"/>
      <c r="I1263" s="84"/>
      <c r="J1263" s="91"/>
      <c r="K1263" s="80"/>
      <c r="L1263" s="80"/>
      <c r="M1263" s="91"/>
    </row>
    <row r="1264" spans="1:13" x14ac:dyDescent="0.25">
      <c r="A1264" s="84"/>
      <c r="B1264" s="81"/>
      <c r="C1264" s="120"/>
      <c r="D1264" s="81"/>
      <c r="E1264" s="121"/>
      <c r="F1264" s="88"/>
      <c r="G1264" s="88"/>
      <c r="H1264" s="84"/>
      <c r="I1264" s="84"/>
      <c r="J1264" s="91"/>
      <c r="K1264" s="80"/>
      <c r="L1264" s="80"/>
      <c r="M1264" s="91"/>
    </row>
    <row r="1265" spans="1:13" x14ac:dyDescent="0.25">
      <c r="A1265" s="84"/>
      <c r="B1265" s="81"/>
      <c r="C1265" s="120"/>
      <c r="D1265" s="81"/>
      <c r="E1265" s="121"/>
      <c r="F1265" s="88"/>
      <c r="G1265" s="88"/>
      <c r="H1265" s="84"/>
      <c r="I1265" s="84"/>
      <c r="J1265" s="91"/>
      <c r="K1265" s="80"/>
      <c r="L1265" s="80"/>
      <c r="M1265" s="91"/>
    </row>
    <row r="1266" spans="1:13" x14ac:dyDescent="0.25">
      <c r="A1266" s="84"/>
      <c r="B1266" s="81"/>
      <c r="C1266" s="120"/>
      <c r="D1266" s="81"/>
      <c r="E1266" s="121"/>
      <c r="F1266" s="88"/>
      <c r="G1266" s="88"/>
      <c r="H1266" s="84"/>
      <c r="I1266" s="84"/>
      <c r="J1266" s="91"/>
      <c r="K1266" s="80"/>
      <c r="L1266" s="80"/>
      <c r="M1266" s="91"/>
    </row>
    <row r="1267" spans="1:13" x14ac:dyDescent="0.25">
      <c r="A1267" s="84"/>
      <c r="B1267" s="81"/>
      <c r="C1267" s="120"/>
      <c r="D1267" s="81"/>
      <c r="E1267" s="121"/>
      <c r="F1267" s="88"/>
      <c r="G1267" s="88"/>
      <c r="H1267" s="84"/>
      <c r="I1267" s="84"/>
      <c r="J1267" s="91"/>
      <c r="K1267" s="80"/>
      <c r="L1267" s="80"/>
      <c r="M1267" s="91"/>
    </row>
    <row r="1268" spans="1:13" x14ac:dyDescent="0.25">
      <c r="A1268" s="84"/>
      <c r="B1268" s="81"/>
      <c r="C1268" s="120"/>
      <c r="D1268" s="81"/>
      <c r="E1268" s="121"/>
      <c r="F1268" s="88"/>
      <c r="G1268" s="88"/>
      <c r="H1268" s="84"/>
      <c r="I1268" s="84"/>
      <c r="J1268" s="91"/>
      <c r="K1268" s="80"/>
      <c r="L1268" s="80"/>
      <c r="M1268" s="91"/>
    </row>
    <row r="1269" spans="1:13" x14ac:dyDescent="0.25">
      <c r="A1269" s="84"/>
      <c r="B1269" s="81"/>
      <c r="C1269" s="120"/>
      <c r="D1269" s="81"/>
      <c r="E1269" s="121"/>
      <c r="F1269" s="88"/>
      <c r="G1269" s="88"/>
      <c r="H1269" s="84"/>
      <c r="I1269" s="84"/>
      <c r="J1269" s="91"/>
      <c r="K1269" s="80"/>
      <c r="L1269" s="80"/>
      <c r="M1269" s="91"/>
    </row>
    <row r="1270" spans="1:13" x14ac:dyDescent="0.25">
      <c r="A1270" s="84"/>
      <c r="B1270" s="81"/>
      <c r="C1270" s="120"/>
      <c r="D1270" s="81"/>
      <c r="E1270" s="121"/>
      <c r="F1270" s="88"/>
      <c r="G1270" s="88"/>
      <c r="H1270" s="84"/>
      <c r="I1270" s="84"/>
      <c r="J1270" s="91"/>
      <c r="K1270" s="80"/>
      <c r="L1270" s="80"/>
      <c r="M1270" s="91"/>
    </row>
    <row r="1271" spans="1:13" x14ac:dyDescent="0.25">
      <c r="A1271" s="84"/>
      <c r="B1271" s="81"/>
      <c r="C1271" s="120"/>
      <c r="D1271" s="81"/>
      <c r="E1271" s="121"/>
      <c r="F1271" s="88"/>
      <c r="G1271" s="88"/>
      <c r="H1271" s="84"/>
      <c r="I1271" s="84"/>
      <c r="J1271" s="91"/>
      <c r="K1271" s="80"/>
      <c r="L1271" s="80"/>
      <c r="M1271" s="91"/>
    </row>
    <row r="1272" spans="1:13" x14ac:dyDescent="0.25">
      <c r="A1272" s="84"/>
      <c r="B1272" s="81"/>
      <c r="C1272" s="120"/>
      <c r="D1272" s="81"/>
      <c r="E1272" s="121"/>
      <c r="F1272" s="88"/>
      <c r="G1272" s="88"/>
      <c r="H1272" s="84"/>
      <c r="I1272" s="84"/>
      <c r="J1272" s="91"/>
      <c r="K1272" s="80"/>
      <c r="L1272" s="80"/>
      <c r="M1272" s="91"/>
    </row>
    <row r="1273" spans="1:13" x14ac:dyDescent="0.25">
      <c r="A1273" s="84"/>
      <c r="B1273" s="81"/>
      <c r="C1273" s="120"/>
      <c r="D1273" s="81"/>
      <c r="E1273" s="121"/>
      <c r="F1273" s="88"/>
      <c r="G1273" s="88"/>
      <c r="H1273" s="84"/>
      <c r="I1273" s="84"/>
      <c r="J1273" s="91"/>
      <c r="K1273" s="80"/>
      <c r="L1273" s="80"/>
      <c r="M1273" s="91"/>
    </row>
    <row r="1274" spans="1:13" x14ac:dyDescent="0.25">
      <c r="A1274" s="84"/>
      <c r="B1274" s="81"/>
      <c r="C1274" s="120"/>
      <c r="D1274" s="81"/>
      <c r="E1274" s="121"/>
      <c r="F1274" s="88"/>
      <c r="G1274" s="88"/>
      <c r="H1274" s="84"/>
      <c r="I1274" s="84"/>
      <c r="J1274" s="91"/>
      <c r="K1274" s="80"/>
      <c r="L1274" s="80"/>
      <c r="M1274" s="91"/>
    </row>
    <row r="1275" spans="1:13" x14ac:dyDescent="0.25">
      <c r="A1275" s="84"/>
      <c r="B1275" s="81"/>
      <c r="C1275" s="120"/>
      <c r="D1275" s="81"/>
      <c r="E1275" s="121"/>
      <c r="F1275" s="88"/>
      <c r="G1275" s="88"/>
      <c r="H1275" s="84"/>
      <c r="I1275" s="84"/>
      <c r="J1275" s="91"/>
      <c r="K1275" s="80"/>
      <c r="L1275" s="80"/>
      <c r="M1275" s="91"/>
    </row>
    <row r="1276" spans="1:13" x14ac:dyDescent="0.25">
      <c r="A1276" s="84"/>
      <c r="B1276" s="81"/>
      <c r="C1276" s="120"/>
      <c r="D1276" s="81"/>
      <c r="E1276" s="121"/>
      <c r="F1276" s="88"/>
      <c r="G1276" s="88"/>
      <c r="H1276" s="84"/>
      <c r="I1276" s="84"/>
      <c r="J1276" s="91"/>
      <c r="K1276" s="80"/>
      <c r="L1276" s="80"/>
      <c r="M1276" s="91"/>
    </row>
    <row r="1277" spans="1:13" x14ac:dyDescent="0.25">
      <c r="A1277" s="84"/>
      <c r="B1277" s="81"/>
      <c r="C1277" s="120"/>
      <c r="D1277" s="81"/>
      <c r="E1277" s="121"/>
      <c r="F1277" s="88"/>
      <c r="G1277" s="88"/>
      <c r="H1277" s="84"/>
      <c r="I1277" s="84"/>
      <c r="J1277" s="91"/>
      <c r="K1277" s="80"/>
      <c r="L1277" s="80"/>
      <c r="M1277" s="91"/>
    </row>
    <row r="1278" spans="1:13" x14ac:dyDescent="0.25">
      <c r="A1278" s="84"/>
      <c r="B1278" s="81"/>
      <c r="C1278" s="120"/>
      <c r="D1278" s="81"/>
      <c r="E1278" s="121"/>
      <c r="F1278" s="88"/>
      <c r="G1278" s="88"/>
      <c r="H1278" s="84"/>
      <c r="I1278" s="84"/>
      <c r="J1278" s="91"/>
      <c r="K1278" s="80"/>
      <c r="L1278" s="80"/>
      <c r="M1278" s="91"/>
    </row>
    <row r="1279" spans="1:13" x14ac:dyDescent="0.25">
      <c r="A1279" s="84"/>
      <c r="B1279" s="81"/>
      <c r="C1279" s="120"/>
      <c r="D1279" s="81"/>
      <c r="E1279" s="121"/>
      <c r="F1279" s="88"/>
      <c r="G1279" s="88"/>
      <c r="H1279" s="84"/>
      <c r="I1279" s="84"/>
      <c r="J1279" s="91"/>
      <c r="K1279" s="80"/>
      <c r="L1279" s="80"/>
      <c r="M1279" s="91"/>
    </row>
    <row r="1280" spans="1:13" x14ac:dyDescent="0.25">
      <c r="A1280" s="84"/>
      <c r="B1280" s="81"/>
      <c r="C1280" s="120"/>
      <c r="D1280" s="81"/>
      <c r="E1280" s="121"/>
      <c r="F1280" s="88"/>
      <c r="G1280" s="88"/>
      <c r="H1280" s="84"/>
      <c r="I1280" s="84"/>
      <c r="J1280" s="91"/>
      <c r="K1280" s="80"/>
      <c r="L1280" s="80"/>
      <c r="M1280" s="91"/>
    </row>
    <row r="1281" spans="1:13" x14ac:dyDescent="0.25">
      <c r="A1281" s="84"/>
      <c r="B1281" s="81"/>
      <c r="C1281" s="120"/>
      <c r="D1281" s="81"/>
      <c r="E1281" s="121"/>
      <c r="F1281" s="88"/>
      <c r="G1281" s="88"/>
      <c r="H1281" s="84"/>
      <c r="I1281" s="84"/>
      <c r="J1281" s="91"/>
      <c r="K1281" s="80"/>
      <c r="L1281" s="80"/>
      <c r="M1281" s="91"/>
    </row>
    <row r="1282" spans="1:13" x14ac:dyDescent="0.25">
      <c r="A1282" s="84"/>
      <c r="B1282" s="81"/>
      <c r="C1282" s="120"/>
      <c r="D1282" s="81"/>
      <c r="E1282" s="121"/>
      <c r="F1282" s="88"/>
      <c r="G1282" s="88"/>
      <c r="H1282" s="84"/>
      <c r="I1282" s="84"/>
      <c r="J1282" s="91"/>
      <c r="K1282" s="80"/>
      <c r="L1282" s="80"/>
      <c r="M1282" s="91"/>
    </row>
    <row r="1283" spans="1:13" x14ac:dyDescent="0.25">
      <c r="A1283" s="84"/>
      <c r="B1283" s="81"/>
      <c r="C1283" s="120"/>
      <c r="D1283" s="81"/>
      <c r="E1283" s="121"/>
      <c r="F1283" s="88"/>
      <c r="G1283" s="88"/>
      <c r="H1283" s="84"/>
      <c r="I1283" s="84"/>
      <c r="J1283" s="91"/>
      <c r="K1283" s="80"/>
      <c r="L1283" s="80"/>
      <c r="M1283" s="91"/>
    </row>
    <row r="1284" spans="1:13" x14ac:dyDescent="0.25">
      <c r="A1284" s="84"/>
      <c r="B1284" s="81"/>
      <c r="C1284" s="120"/>
      <c r="D1284" s="81"/>
      <c r="E1284" s="121"/>
      <c r="F1284" s="88"/>
      <c r="G1284" s="88"/>
      <c r="H1284" s="84"/>
      <c r="I1284" s="84"/>
      <c r="J1284" s="91"/>
      <c r="K1284" s="80"/>
      <c r="L1284" s="80"/>
      <c r="M1284" s="91"/>
    </row>
    <row r="1285" spans="1:13" x14ac:dyDescent="0.25">
      <c r="A1285" s="84"/>
      <c r="B1285" s="81"/>
      <c r="C1285" s="120"/>
      <c r="D1285" s="81"/>
      <c r="E1285" s="121"/>
      <c r="F1285" s="88"/>
      <c r="G1285" s="88"/>
      <c r="H1285" s="84"/>
      <c r="I1285" s="84"/>
      <c r="J1285" s="91"/>
      <c r="K1285" s="80"/>
      <c r="L1285" s="80"/>
      <c r="M1285" s="91"/>
    </row>
    <row r="1286" spans="1:13" x14ac:dyDescent="0.25">
      <c r="A1286" s="84"/>
      <c r="B1286" s="81"/>
      <c r="C1286" s="120"/>
      <c r="D1286" s="81"/>
      <c r="E1286" s="121"/>
      <c r="F1286" s="88"/>
      <c r="G1286" s="88"/>
      <c r="H1286" s="84"/>
      <c r="I1286" s="84"/>
      <c r="J1286" s="91"/>
      <c r="K1286" s="80"/>
      <c r="L1286" s="80"/>
      <c r="M1286" s="91"/>
    </row>
    <row r="1287" spans="1:13" x14ac:dyDescent="0.25">
      <c r="A1287" s="84"/>
      <c r="B1287" s="81"/>
      <c r="C1287" s="120"/>
      <c r="D1287" s="81"/>
      <c r="E1287" s="121"/>
      <c r="F1287" s="88"/>
      <c r="G1287" s="88"/>
      <c r="H1287" s="84"/>
      <c r="I1287" s="84"/>
      <c r="J1287" s="91"/>
      <c r="K1287" s="80"/>
      <c r="L1287" s="80"/>
      <c r="M1287" s="91"/>
    </row>
    <row r="1288" spans="1:13" x14ac:dyDescent="0.25">
      <c r="A1288" s="84"/>
      <c r="B1288" s="81"/>
      <c r="C1288" s="120"/>
      <c r="D1288" s="81"/>
      <c r="E1288" s="121"/>
      <c r="F1288" s="88"/>
      <c r="G1288" s="88"/>
      <c r="H1288" s="84"/>
      <c r="I1288" s="84"/>
      <c r="J1288" s="91"/>
      <c r="K1288" s="80"/>
      <c r="L1288" s="80"/>
      <c r="M1288" s="91"/>
    </row>
    <row r="1289" spans="1:13" x14ac:dyDescent="0.25">
      <c r="A1289" s="84"/>
      <c r="B1289" s="81"/>
      <c r="C1289" s="120"/>
      <c r="D1289" s="81"/>
      <c r="E1289" s="121"/>
      <c r="F1289" s="88"/>
      <c r="G1289" s="88"/>
      <c r="H1289" s="84"/>
      <c r="I1289" s="84"/>
      <c r="J1289" s="91"/>
      <c r="K1289" s="80"/>
      <c r="L1289" s="80"/>
      <c r="M1289" s="91"/>
    </row>
    <row r="1290" spans="1:13" x14ac:dyDescent="0.25">
      <c r="A1290" s="84"/>
      <c r="B1290" s="81"/>
      <c r="C1290" s="120"/>
      <c r="D1290" s="81"/>
      <c r="E1290" s="121"/>
      <c r="F1290" s="88"/>
      <c r="G1290" s="88"/>
      <c r="H1290" s="84"/>
      <c r="I1290" s="84"/>
      <c r="J1290" s="91"/>
      <c r="K1290" s="80"/>
      <c r="L1290" s="80"/>
      <c r="M1290" s="91"/>
    </row>
    <row r="1291" spans="1:13" x14ac:dyDescent="0.25">
      <c r="A1291" s="84"/>
      <c r="B1291" s="81"/>
      <c r="C1291" s="120"/>
      <c r="D1291" s="81"/>
      <c r="E1291" s="121"/>
      <c r="F1291" s="88"/>
      <c r="G1291" s="88"/>
      <c r="H1291" s="84"/>
      <c r="I1291" s="84"/>
      <c r="J1291" s="91"/>
      <c r="K1291" s="80"/>
      <c r="L1291" s="80"/>
      <c r="M1291" s="91"/>
    </row>
    <row r="1292" spans="1:13" x14ac:dyDescent="0.25">
      <c r="A1292" s="84"/>
      <c r="B1292" s="81"/>
      <c r="C1292" s="120"/>
      <c r="D1292" s="81"/>
      <c r="E1292" s="121"/>
      <c r="F1292" s="88"/>
      <c r="G1292" s="88"/>
      <c r="H1292" s="84"/>
      <c r="I1292" s="84"/>
      <c r="J1292" s="91"/>
      <c r="K1292" s="80"/>
      <c r="L1292" s="80"/>
      <c r="M1292" s="91"/>
    </row>
    <row r="1293" spans="1:13" x14ac:dyDescent="0.25">
      <c r="A1293" s="84"/>
      <c r="B1293" s="81"/>
      <c r="C1293" s="120"/>
      <c r="D1293" s="81"/>
      <c r="E1293" s="121"/>
      <c r="F1293" s="88"/>
      <c r="G1293" s="88"/>
      <c r="H1293" s="84"/>
      <c r="I1293" s="84"/>
      <c r="J1293" s="91"/>
      <c r="K1293" s="80"/>
      <c r="L1293" s="80"/>
      <c r="M1293" s="91"/>
    </row>
    <row r="1294" spans="1:13" x14ac:dyDescent="0.25">
      <c r="A1294" s="84"/>
      <c r="B1294" s="81"/>
      <c r="C1294" s="120"/>
      <c r="D1294" s="81"/>
      <c r="E1294" s="121"/>
      <c r="F1294" s="88"/>
      <c r="G1294" s="88"/>
      <c r="H1294" s="84"/>
      <c r="I1294" s="84"/>
      <c r="J1294" s="91"/>
      <c r="K1294" s="80"/>
      <c r="L1294" s="80"/>
      <c r="M1294" s="91"/>
    </row>
    <row r="1295" spans="1:13" x14ac:dyDescent="0.25">
      <c r="A1295" s="84"/>
      <c r="B1295" s="81"/>
      <c r="C1295" s="120"/>
      <c r="D1295" s="81"/>
      <c r="E1295" s="121"/>
      <c r="F1295" s="88"/>
      <c r="G1295" s="88"/>
      <c r="H1295" s="84"/>
      <c r="I1295" s="84"/>
      <c r="J1295" s="91"/>
      <c r="K1295" s="80"/>
      <c r="L1295" s="80"/>
      <c r="M1295" s="91"/>
    </row>
    <row r="1296" spans="1:13" x14ac:dyDescent="0.25">
      <c r="A1296" s="84"/>
      <c r="B1296" s="81"/>
      <c r="C1296" s="120"/>
      <c r="D1296" s="81"/>
      <c r="E1296" s="121"/>
      <c r="F1296" s="88"/>
      <c r="G1296" s="88"/>
      <c r="H1296" s="84"/>
      <c r="I1296" s="84"/>
      <c r="J1296" s="91"/>
      <c r="K1296" s="80"/>
      <c r="L1296" s="80"/>
      <c r="M1296" s="91"/>
    </row>
    <row r="1297" spans="1:13" x14ac:dyDescent="0.25">
      <c r="A1297" s="84"/>
      <c r="B1297" s="81"/>
      <c r="C1297" s="120"/>
      <c r="D1297" s="81"/>
      <c r="E1297" s="121"/>
      <c r="F1297" s="88"/>
      <c r="G1297" s="88"/>
      <c r="H1297" s="84"/>
      <c r="I1297" s="84"/>
      <c r="J1297" s="91"/>
      <c r="K1297" s="80"/>
      <c r="L1297" s="80"/>
      <c r="M1297" s="91"/>
    </row>
    <row r="1298" spans="1:13" x14ac:dyDescent="0.25">
      <c r="A1298" s="84"/>
      <c r="B1298" s="81"/>
      <c r="C1298" s="120"/>
      <c r="D1298" s="81"/>
      <c r="E1298" s="121"/>
      <c r="F1298" s="88"/>
      <c r="G1298" s="88"/>
      <c r="H1298" s="84"/>
      <c r="I1298" s="84"/>
      <c r="J1298" s="91"/>
      <c r="K1298" s="80"/>
      <c r="L1298" s="80"/>
      <c r="M1298" s="91"/>
    </row>
    <row r="1299" spans="1:13" x14ac:dyDescent="0.25">
      <c r="A1299" s="84"/>
      <c r="B1299" s="81"/>
      <c r="C1299" s="120"/>
      <c r="D1299" s="81"/>
      <c r="E1299" s="121"/>
      <c r="F1299" s="88"/>
      <c r="G1299" s="88"/>
      <c r="H1299" s="84"/>
      <c r="I1299" s="84"/>
      <c r="J1299" s="91"/>
      <c r="K1299" s="80"/>
      <c r="L1299" s="80"/>
      <c r="M1299" s="91"/>
    </row>
    <row r="1300" spans="1:13" x14ac:dyDescent="0.25">
      <c r="A1300" s="84"/>
      <c r="B1300" s="81"/>
      <c r="C1300" s="120"/>
      <c r="D1300" s="81"/>
      <c r="E1300" s="121"/>
      <c r="F1300" s="88"/>
      <c r="G1300" s="88"/>
      <c r="H1300" s="84"/>
      <c r="I1300" s="84"/>
      <c r="J1300" s="91"/>
      <c r="K1300" s="80"/>
      <c r="L1300" s="80"/>
      <c r="M1300" s="91"/>
    </row>
    <row r="1301" spans="1:13" x14ac:dyDescent="0.25">
      <c r="A1301" s="84"/>
      <c r="B1301" s="81"/>
      <c r="C1301" s="120"/>
      <c r="D1301" s="81"/>
      <c r="E1301" s="121"/>
      <c r="F1301" s="88"/>
      <c r="G1301" s="88"/>
      <c r="H1301" s="84"/>
      <c r="I1301" s="84"/>
      <c r="J1301" s="91"/>
      <c r="K1301" s="80"/>
      <c r="L1301" s="80"/>
      <c r="M1301" s="91"/>
    </row>
    <row r="1302" spans="1:13" x14ac:dyDescent="0.25">
      <c r="A1302" s="84"/>
      <c r="B1302" s="81"/>
      <c r="C1302" s="120"/>
      <c r="D1302" s="81"/>
      <c r="E1302" s="121"/>
      <c r="F1302" s="88"/>
      <c r="G1302" s="88"/>
      <c r="H1302" s="84"/>
      <c r="I1302" s="84"/>
      <c r="J1302" s="91"/>
      <c r="K1302" s="80"/>
      <c r="L1302" s="80"/>
      <c r="M1302" s="91"/>
    </row>
    <row r="1303" spans="1:13" x14ac:dyDescent="0.25">
      <c r="A1303" s="84"/>
      <c r="B1303" s="81"/>
      <c r="C1303" s="120"/>
      <c r="D1303" s="81"/>
      <c r="E1303" s="121"/>
      <c r="F1303" s="88"/>
      <c r="G1303" s="88"/>
      <c r="H1303" s="84"/>
      <c r="I1303" s="84"/>
      <c r="J1303" s="91"/>
      <c r="K1303" s="80"/>
      <c r="L1303" s="80"/>
      <c r="M1303" s="91"/>
    </row>
    <row r="1304" spans="1:13" x14ac:dyDescent="0.25">
      <c r="A1304" s="84"/>
      <c r="B1304" s="81"/>
      <c r="C1304" s="120"/>
      <c r="D1304" s="81"/>
      <c r="E1304" s="121"/>
      <c r="F1304" s="88"/>
      <c r="G1304" s="88"/>
      <c r="H1304" s="84"/>
      <c r="I1304" s="84"/>
      <c r="J1304" s="91"/>
      <c r="K1304" s="80"/>
      <c r="L1304" s="80"/>
      <c r="M1304" s="91"/>
    </row>
    <row r="1305" spans="1:13" x14ac:dyDescent="0.25">
      <c r="A1305" s="84"/>
      <c r="B1305" s="81"/>
      <c r="C1305" s="120"/>
      <c r="D1305" s="81"/>
      <c r="E1305" s="121"/>
      <c r="F1305" s="88"/>
      <c r="G1305" s="88"/>
      <c r="H1305" s="84"/>
      <c r="I1305" s="84"/>
      <c r="J1305" s="91"/>
      <c r="K1305" s="80"/>
      <c r="L1305" s="80"/>
      <c r="M1305" s="91"/>
    </row>
    <row r="1306" spans="1:13" x14ac:dyDescent="0.25">
      <c r="A1306" s="84"/>
      <c r="B1306" s="81"/>
      <c r="C1306" s="120"/>
      <c r="D1306" s="81"/>
      <c r="E1306" s="121"/>
      <c r="F1306" s="88"/>
      <c r="G1306" s="88"/>
      <c r="H1306" s="84"/>
      <c r="I1306" s="84"/>
      <c r="J1306" s="91"/>
      <c r="K1306" s="80"/>
      <c r="L1306" s="80"/>
      <c r="M1306" s="91"/>
    </row>
    <row r="1307" spans="1:13" x14ac:dyDescent="0.25">
      <c r="A1307" s="84"/>
      <c r="B1307" s="81"/>
      <c r="C1307" s="120"/>
      <c r="D1307" s="81"/>
      <c r="E1307" s="121"/>
      <c r="F1307" s="88"/>
      <c r="G1307" s="88"/>
      <c r="H1307" s="84"/>
      <c r="I1307" s="84"/>
      <c r="J1307" s="91"/>
      <c r="K1307" s="80"/>
      <c r="L1307" s="80"/>
      <c r="M1307" s="91"/>
    </row>
    <row r="1308" spans="1:13" x14ac:dyDescent="0.25">
      <c r="A1308" s="84"/>
      <c r="B1308" s="81"/>
      <c r="C1308" s="120"/>
      <c r="D1308" s="81"/>
      <c r="E1308" s="121"/>
      <c r="F1308" s="88"/>
      <c r="G1308" s="88"/>
      <c r="H1308" s="84"/>
      <c r="I1308" s="84"/>
      <c r="J1308" s="91"/>
      <c r="K1308" s="80"/>
      <c r="L1308" s="80"/>
      <c r="M1308" s="91"/>
    </row>
    <row r="1309" spans="1:13" x14ac:dyDescent="0.25">
      <c r="A1309" s="84"/>
      <c r="B1309" s="81"/>
      <c r="C1309" s="120"/>
      <c r="D1309" s="81"/>
      <c r="E1309" s="121"/>
      <c r="F1309" s="88"/>
      <c r="G1309" s="88"/>
      <c r="H1309" s="84"/>
      <c r="I1309" s="84"/>
      <c r="J1309" s="91"/>
      <c r="K1309" s="80"/>
      <c r="L1309" s="80"/>
      <c r="M1309" s="91"/>
    </row>
    <row r="1310" spans="1:13" x14ac:dyDescent="0.25">
      <c r="A1310" s="84"/>
      <c r="B1310" s="81"/>
      <c r="C1310" s="120"/>
      <c r="D1310" s="81"/>
      <c r="E1310" s="121"/>
      <c r="F1310" s="88"/>
      <c r="G1310" s="88"/>
      <c r="H1310" s="84"/>
      <c r="I1310" s="84"/>
      <c r="J1310" s="91"/>
      <c r="K1310" s="80"/>
      <c r="L1310" s="80"/>
      <c r="M1310" s="91"/>
    </row>
    <row r="1311" spans="1:13" x14ac:dyDescent="0.25">
      <c r="A1311" s="84"/>
      <c r="B1311" s="81"/>
      <c r="C1311" s="120"/>
      <c r="D1311" s="81"/>
      <c r="E1311" s="121"/>
      <c r="F1311" s="88"/>
      <c r="G1311" s="88"/>
      <c r="H1311" s="84"/>
      <c r="I1311" s="84"/>
      <c r="J1311" s="91"/>
      <c r="K1311" s="80"/>
      <c r="L1311" s="80"/>
      <c r="M1311" s="91"/>
    </row>
    <row r="1312" spans="1:13" x14ac:dyDescent="0.25">
      <c r="A1312" s="84"/>
      <c r="B1312" s="81"/>
      <c r="C1312" s="120"/>
      <c r="D1312" s="81"/>
      <c r="E1312" s="121"/>
      <c r="F1312" s="88"/>
      <c r="G1312" s="88"/>
      <c r="H1312" s="84"/>
      <c r="I1312" s="84"/>
      <c r="J1312" s="91"/>
      <c r="K1312" s="80"/>
      <c r="L1312" s="80"/>
      <c r="M1312" s="91"/>
    </row>
    <row r="1313" spans="1:13" x14ac:dyDescent="0.25">
      <c r="A1313" s="84"/>
      <c r="B1313" s="81"/>
      <c r="C1313" s="120"/>
      <c r="D1313" s="81"/>
      <c r="E1313" s="121"/>
      <c r="F1313" s="88"/>
      <c r="G1313" s="88"/>
      <c r="H1313" s="84"/>
      <c r="I1313" s="84"/>
      <c r="J1313" s="91"/>
      <c r="K1313" s="80"/>
      <c r="L1313" s="80"/>
      <c r="M1313" s="91"/>
    </row>
    <row r="1314" spans="1:13" x14ac:dyDescent="0.25">
      <c r="A1314" s="84"/>
      <c r="B1314" s="81"/>
      <c r="C1314" s="120"/>
      <c r="D1314" s="81"/>
      <c r="E1314" s="121"/>
      <c r="F1314" s="88"/>
      <c r="G1314" s="88"/>
      <c r="H1314" s="84"/>
      <c r="I1314" s="84"/>
      <c r="J1314" s="91"/>
      <c r="K1314" s="80"/>
      <c r="L1314" s="80"/>
      <c r="M1314" s="91"/>
    </row>
    <row r="1315" spans="1:13" x14ac:dyDescent="0.25">
      <c r="A1315" s="84"/>
      <c r="B1315" s="81"/>
      <c r="C1315" s="120"/>
      <c r="D1315" s="81"/>
      <c r="E1315" s="121"/>
      <c r="F1315" s="88"/>
      <c r="G1315" s="88"/>
      <c r="H1315" s="84"/>
      <c r="I1315" s="84"/>
      <c r="J1315" s="91"/>
      <c r="K1315" s="80"/>
      <c r="L1315" s="80"/>
      <c r="M1315" s="91"/>
    </row>
    <row r="1316" spans="1:13" x14ac:dyDescent="0.25">
      <c r="A1316" s="84"/>
      <c r="B1316" s="81"/>
      <c r="C1316" s="120"/>
      <c r="D1316" s="81"/>
      <c r="E1316" s="121"/>
      <c r="F1316" s="88"/>
      <c r="G1316" s="88"/>
      <c r="H1316" s="84"/>
      <c r="I1316" s="84"/>
      <c r="J1316" s="91"/>
      <c r="K1316" s="80"/>
      <c r="L1316" s="80"/>
      <c r="M1316" s="91"/>
    </row>
    <row r="1317" spans="1:13" x14ac:dyDescent="0.25">
      <c r="A1317" s="84"/>
      <c r="B1317" s="81"/>
      <c r="C1317" s="120"/>
      <c r="D1317" s="81"/>
      <c r="E1317" s="121"/>
      <c r="F1317" s="88"/>
      <c r="G1317" s="88"/>
      <c r="H1317" s="84"/>
      <c r="I1317" s="84"/>
      <c r="J1317" s="91"/>
      <c r="K1317" s="80"/>
      <c r="L1317" s="80"/>
      <c r="M1317" s="91"/>
    </row>
    <row r="1318" spans="1:13" x14ac:dyDescent="0.25">
      <c r="A1318" s="84"/>
      <c r="B1318" s="81"/>
      <c r="C1318" s="120"/>
      <c r="D1318" s="81"/>
      <c r="E1318" s="121"/>
      <c r="F1318" s="88"/>
      <c r="G1318" s="88"/>
      <c r="H1318" s="84"/>
      <c r="I1318" s="84"/>
      <c r="J1318" s="91"/>
      <c r="K1318" s="80"/>
      <c r="L1318" s="80"/>
      <c r="M1318" s="91"/>
    </row>
    <row r="1319" spans="1:13" x14ac:dyDescent="0.25">
      <c r="A1319" s="84"/>
      <c r="B1319" s="81"/>
      <c r="C1319" s="120"/>
      <c r="D1319" s="81"/>
      <c r="E1319" s="121"/>
      <c r="F1319" s="88"/>
      <c r="G1319" s="88"/>
      <c r="H1319" s="84"/>
      <c r="I1319" s="84"/>
      <c r="J1319" s="91"/>
      <c r="K1319" s="80"/>
      <c r="L1319" s="80"/>
      <c r="M1319" s="91"/>
    </row>
    <row r="1320" spans="1:13" x14ac:dyDescent="0.25">
      <c r="A1320" s="84"/>
      <c r="B1320" s="81"/>
      <c r="C1320" s="120"/>
      <c r="D1320" s="81"/>
      <c r="E1320" s="121"/>
      <c r="F1320" s="88"/>
      <c r="G1320" s="88"/>
      <c r="H1320" s="84"/>
      <c r="I1320" s="84"/>
      <c r="J1320" s="91"/>
      <c r="K1320" s="80"/>
      <c r="L1320" s="80"/>
      <c r="M1320" s="91"/>
    </row>
    <row r="1321" spans="1:13" x14ac:dyDescent="0.25">
      <c r="A1321" s="84"/>
      <c r="B1321" s="81"/>
      <c r="C1321" s="120"/>
      <c r="D1321" s="81"/>
      <c r="E1321" s="121"/>
      <c r="F1321" s="88"/>
      <c r="G1321" s="88"/>
      <c r="H1321" s="84"/>
      <c r="I1321" s="84"/>
      <c r="J1321" s="91"/>
      <c r="K1321" s="80"/>
      <c r="L1321" s="80"/>
      <c r="M1321" s="91"/>
    </row>
    <row r="1322" spans="1:13" x14ac:dyDescent="0.25">
      <c r="A1322" s="84"/>
      <c r="B1322" s="81"/>
      <c r="C1322" s="120"/>
      <c r="D1322" s="81"/>
      <c r="E1322" s="121"/>
      <c r="F1322" s="88"/>
      <c r="G1322" s="88"/>
      <c r="H1322" s="84"/>
      <c r="I1322" s="84"/>
      <c r="J1322" s="91"/>
      <c r="K1322" s="80"/>
      <c r="L1322" s="80"/>
      <c r="M1322" s="91"/>
    </row>
    <row r="1323" spans="1:13" x14ac:dyDescent="0.25">
      <c r="A1323" s="84"/>
      <c r="B1323" s="81"/>
      <c r="C1323" s="120"/>
      <c r="D1323" s="81"/>
      <c r="E1323" s="121"/>
      <c r="F1323" s="88"/>
      <c r="G1323" s="88"/>
      <c r="H1323" s="84"/>
      <c r="I1323" s="84"/>
      <c r="J1323" s="91"/>
      <c r="K1323" s="80"/>
      <c r="L1323" s="80"/>
      <c r="M1323" s="91"/>
    </row>
    <row r="1324" spans="1:13" x14ac:dyDescent="0.25">
      <c r="A1324" s="84"/>
      <c r="B1324" s="81"/>
      <c r="C1324" s="120"/>
      <c r="D1324" s="81"/>
      <c r="E1324" s="121"/>
      <c r="F1324" s="88"/>
      <c r="G1324" s="88"/>
      <c r="H1324" s="84"/>
      <c r="I1324" s="84"/>
      <c r="J1324" s="91"/>
      <c r="K1324" s="80"/>
      <c r="L1324" s="80"/>
      <c r="M1324" s="91"/>
    </row>
    <row r="1325" spans="1:13" x14ac:dyDescent="0.25">
      <c r="A1325" s="84"/>
      <c r="B1325" s="81"/>
      <c r="C1325" s="120"/>
      <c r="D1325" s="81"/>
      <c r="E1325" s="121"/>
      <c r="F1325" s="88"/>
      <c r="G1325" s="88"/>
      <c r="H1325" s="84"/>
      <c r="I1325" s="84"/>
      <c r="J1325" s="91"/>
      <c r="K1325" s="80"/>
      <c r="L1325" s="80"/>
      <c r="M1325" s="91"/>
    </row>
    <row r="1326" spans="1:13" x14ac:dyDescent="0.25">
      <c r="A1326" s="84"/>
      <c r="B1326" s="81"/>
      <c r="C1326" s="120"/>
      <c r="D1326" s="81"/>
      <c r="E1326" s="121"/>
      <c r="F1326" s="88"/>
      <c r="G1326" s="88"/>
      <c r="H1326" s="84"/>
      <c r="I1326" s="84"/>
      <c r="J1326" s="91"/>
      <c r="K1326" s="80"/>
      <c r="L1326" s="80"/>
      <c r="M1326" s="91"/>
    </row>
    <row r="1327" spans="1:13" x14ac:dyDescent="0.25">
      <c r="A1327" s="84"/>
      <c r="B1327" s="81"/>
      <c r="C1327" s="120"/>
      <c r="D1327" s="81"/>
      <c r="E1327" s="121"/>
      <c r="F1327" s="88"/>
      <c r="G1327" s="88"/>
      <c r="H1327" s="84"/>
      <c r="I1327" s="84"/>
      <c r="J1327" s="91"/>
      <c r="K1327" s="80"/>
      <c r="L1327" s="80"/>
      <c r="M1327" s="91"/>
    </row>
    <row r="1328" spans="1:13" x14ac:dyDescent="0.25">
      <c r="A1328" s="84"/>
      <c r="B1328" s="81"/>
      <c r="C1328" s="120"/>
      <c r="D1328" s="81"/>
      <c r="E1328" s="121"/>
      <c r="F1328" s="88"/>
      <c r="G1328" s="88"/>
      <c r="H1328" s="84"/>
      <c r="I1328" s="84"/>
      <c r="J1328" s="91"/>
      <c r="K1328" s="80"/>
      <c r="L1328" s="80"/>
      <c r="M1328" s="91"/>
    </row>
    <row r="1329" spans="1:13" x14ac:dyDescent="0.25">
      <c r="A1329" s="84"/>
      <c r="B1329" s="81"/>
      <c r="C1329" s="120"/>
      <c r="D1329" s="81"/>
      <c r="E1329" s="121"/>
      <c r="F1329" s="88"/>
      <c r="G1329" s="88"/>
      <c r="H1329" s="84"/>
      <c r="I1329" s="84"/>
      <c r="J1329" s="91"/>
      <c r="K1329" s="80"/>
      <c r="L1329" s="80"/>
      <c r="M1329" s="91"/>
    </row>
    <row r="1330" spans="1:13" x14ac:dyDescent="0.25">
      <c r="A1330" s="84"/>
      <c r="B1330" s="81"/>
      <c r="C1330" s="120"/>
      <c r="D1330" s="81"/>
      <c r="E1330" s="121"/>
      <c r="F1330" s="88"/>
      <c r="G1330" s="88"/>
      <c r="H1330" s="84"/>
      <c r="I1330" s="84"/>
      <c r="J1330" s="91"/>
      <c r="K1330" s="80"/>
      <c r="L1330" s="80"/>
      <c r="M1330" s="91"/>
    </row>
    <row r="1331" spans="1:13" x14ac:dyDescent="0.25">
      <c r="A1331" s="84"/>
      <c r="B1331" s="81"/>
      <c r="C1331" s="120"/>
      <c r="D1331" s="81"/>
      <c r="E1331" s="121"/>
      <c r="F1331" s="88"/>
      <c r="G1331" s="88"/>
      <c r="H1331" s="84"/>
      <c r="I1331" s="84"/>
      <c r="J1331" s="91"/>
      <c r="K1331" s="80"/>
      <c r="L1331" s="80"/>
      <c r="M1331" s="91"/>
    </row>
    <row r="1332" spans="1:13" x14ac:dyDescent="0.25">
      <c r="A1332" s="84"/>
      <c r="B1332" s="81"/>
      <c r="C1332" s="120"/>
      <c r="D1332" s="81"/>
      <c r="E1332" s="121"/>
      <c r="F1332" s="88"/>
      <c r="G1332" s="88"/>
      <c r="H1332" s="84"/>
      <c r="I1332" s="84"/>
      <c r="J1332" s="91"/>
      <c r="K1332" s="80"/>
      <c r="L1332" s="80"/>
      <c r="M1332" s="91"/>
    </row>
    <row r="1333" spans="1:13" x14ac:dyDescent="0.25">
      <c r="A1333" s="84"/>
      <c r="B1333" s="81"/>
      <c r="C1333" s="120"/>
      <c r="D1333" s="81"/>
      <c r="E1333" s="121"/>
      <c r="F1333" s="88"/>
      <c r="G1333" s="88"/>
      <c r="H1333" s="84"/>
      <c r="I1333" s="84"/>
      <c r="J1333" s="91"/>
      <c r="K1333" s="80"/>
      <c r="L1333" s="80"/>
      <c r="M1333" s="91"/>
    </row>
    <row r="1334" spans="1:13" x14ac:dyDescent="0.25">
      <c r="A1334" s="84"/>
      <c r="B1334" s="81"/>
      <c r="C1334" s="120"/>
      <c r="D1334" s="81"/>
      <c r="E1334" s="121"/>
      <c r="F1334" s="88"/>
      <c r="G1334" s="88"/>
      <c r="H1334" s="84"/>
      <c r="I1334" s="84"/>
      <c r="J1334" s="91"/>
      <c r="K1334" s="80"/>
      <c r="L1334" s="80"/>
      <c r="M1334" s="91"/>
    </row>
    <row r="1335" spans="1:13" x14ac:dyDescent="0.25">
      <c r="A1335" s="84"/>
      <c r="B1335" s="81"/>
      <c r="C1335" s="120"/>
      <c r="D1335" s="81"/>
      <c r="E1335" s="121"/>
      <c r="F1335" s="88"/>
      <c r="G1335" s="88"/>
      <c r="H1335" s="84"/>
      <c r="I1335" s="84"/>
      <c r="J1335" s="91"/>
      <c r="K1335" s="80"/>
      <c r="L1335" s="80"/>
      <c r="M1335" s="91"/>
    </row>
    <row r="1336" spans="1:13" x14ac:dyDescent="0.25">
      <c r="A1336" s="84"/>
      <c r="B1336" s="81"/>
      <c r="C1336" s="120"/>
      <c r="D1336" s="81"/>
      <c r="E1336" s="121"/>
      <c r="F1336" s="88"/>
      <c r="G1336" s="88"/>
      <c r="H1336" s="84"/>
      <c r="I1336" s="84"/>
      <c r="J1336" s="91"/>
      <c r="K1336" s="80"/>
      <c r="L1336" s="80"/>
      <c r="M1336" s="91"/>
    </row>
    <row r="1337" spans="1:13" x14ac:dyDescent="0.25">
      <c r="A1337" s="84"/>
      <c r="B1337" s="81"/>
      <c r="C1337" s="120"/>
      <c r="D1337" s="81"/>
      <c r="E1337" s="121"/>
      <c r="F1337" s="88"/>
      <c r="G1337" s="88"/>
      <c r="H1337" s="84"/>
      <c r="I1337" s="84"/>
      <c r="J1337" s="91"/>
      <c r="K1337" s="80"/>
      <c r="L1337" s="80"/>
      <c r="M1337" s="91"/>
    </row>
    <row r="1338" spans="1:13" x14ac:dyDescent="0.25">
      <c r="A1338" s="84"/>
      <c r="B1338" s="81"/>
      <c r="C1338" s="120"/>
      <c r="D1338" s="81"/>
      <c r="E1338" s="121"/>
      <c r="F1338" s="88"/>
      <c r="G1338" s="88"/>
      <c r="H1338" s="84"/>
      <c r="I1338" s="84"/>
      <c r="J1338" s="91"/>
      <c r="K1338" s="80"/>
      <c r="L1338" s="80"/>
      <c r="M1338" s="91"/>
    </row>
    <row r="1339" spans="1:13" x14ac:dyDescent="0.25">
      <c r="A1339" s="84"/>
      <c r="B1339" s="81"/>
      <c r="C1339" s="120"/>
      <c r="D1339" s="81"/>
      <c r="E1339" s="121"/>
      <c r="F1339" s="88"/>
      <c r="G1339" s="88"/>
      <c r="H1339" s="84"/>
      <c r="I1339" s="84"/>
      <c r="J1339" s="91"/>
      <c r="K1339" s="80"/>
      <c r="L1339" s="80"/>
      <c r="M1339" s="91"/>
    </row>
    <row r="1340" spans="1:13" x14ac:dyDescent="0.25">
      <c r="A1340" s="84"/>
      <c r="B1340" s="81"/>
      <c r="C1340" s="120"/>
      <c r="D1340" s="81"/>
      <c r="E1340" s="121"/>
      <c r="F1340" s="88"/>
      <c r="G1340" s="88"/>
      <c r="H1340" s="84"/>
      <c r="I1340" s="84"/>
      <c r="J1340" s="91"/>
      <c r="K1340" s="80"/>
      <c r="L1340" s="80"/>
      <c r="M1340" s="91"/>
    </row>
    <row r="1341" spans="1:13" x14ac:dyDescent="0.25">
      <c r="A1341" s="84"/>
      <c r="B1341" s="81"/>
      <c r="C1341" s="120"/>
      <c r="D1341" s="81"/>
      <c r="E1341" s="121"/>
      <c r="F1341" s="88"/>
      <c r="G1341" s="88"/>
      <c r="H1341" s="84"/>
      <c r="I1341" s="84"/>
      <c r="J1341" s="91"/>
      <c r="K1341" s="80"/>
      <c r="L1341" s="80"/>
      <c r="M1341" s="91"/>
    </row>
    <row r="1342" spans="1:13" x14ac:dyDescent="0.25">
      <c r="A1342" s="84"/>
      <c r="B1342" s="81"/>
      <c r="C1342" s="120"/>
      <c r="D1342" s="81"/>
      <c r="E1342" s="121"/>
      <c r="F1342" s="88"/>
      <c r="G1342" s="88"/>
      <c r="H1342" s="84"/>
      <c r="I1342" s="84"/>
      <c r="J1342" s="91"/>
      <c r="K1342" s="80"/>
      <c r="L1342" s="80"/>
      <c r="M1342" s="91"/>
    </row>
    <row r="1343" spans="1:13" x14ac:dyDescent="0.25">
      <c r="A1343" s="84"/>
      <c r="B1343" s="81"/>
      <c r="C1343" s="120"/>
      <c r="D1343" s="81"/>
      <c r="E1343" s="121"/>
      <c r="F1343" s="88"/>
      <c r="G1343" s="88"/>
      <c r="H1343" s="84"/>
      <c r="I1343" s="84"/>
      <c r="J1343" s="91"/>
      <c r="K1343" s="80"/>
      <c r="L1343" s="80"/>
      <c r="M1343" s="91"/>
    </row>
    <row r="1344" spans="1:13" x14ac:dyDescent="0.25">
      <c r="A1344" s="84"/>
      <c r="B1344" s="81"/>
      <c r="C1344" s="120"/>
      <c r="D1344" s="81"/>
      <c r="E1344" s="121"/>
      <c r="F1344" s="88"/>
      <c r="G1344" s="88"/>
      <c r="H1344" s="84"/>
      <c r="I1344" s="84"/>
      <c r="J1344" s="91"/>
      <c r="K1344" s="80"/>
      <c r="L1344" s="80"/>
      <c r="M1344" s="91"/>
    </row>
    <row r="1345" spans="1:13" x14ac:dyDescent="0.25">
      <c r="A1345" s="84"/>
      <c r="B1345" s="81"/>
      <c r="C1345" s="120"/>
      <c r="D1345" s="81"/>
      <c r="E1345" s="121"/>
      <c r="F1345" s="88"/>
      <c r="G1345" s="88"/>
      <c r="H1345" s="84"/>
      <c r="I1345" s="84"/>
      <c r="J1345" s="91"/>
      <c r="K1345" s="80"/>
      <c r="L1345" s="80"/>
      <c r="M1345" s="91"/>
    </row>
    <row r="1346" spans="1:13" x14ac:dyDescent="0.25">
      <c r="A1346" s="84"/>
      <c r="B1346" s="81"/>
      <c r="C1346" s="120"/>
      <c r="D1346" s="81"/>
      <c r="E1346" s="121"/>
      <c r="F1346" s="88"/>
      <c r="G1346" s="88"/>
      <c r="H1346" s="84"/>
      <c r="I1346" s="84"/>
      <c r="J1346" s="91"/>
      <c r="K1346" s="80"/>
      <c r="L1346" s="80"/>
      <c r="M1346" s="91"/>
    </row>
    <row r="1347" spans="1:13" x14ac:dyDescent="0.25">
      <c r="A1347" s="84"/>
      <c r="B1347" s="81"/>
      <c r="C1347" s="120"/>
      <c r="D1347" s="81"/>
      <c r="E1347" s="121"/>
      <c r="F1347" s="88"/>
      <c r="G1347" s="88"/>
      <c r="H1347" s="84"/>
      <c r="I1347" s="84"/>
      <c r="J1347" s="91"/>
      <c r="K1347" s="80"/>
      <c r="L1347" s="80"/>
      <c r="M1347" s="91"/>
    </row>
    <row r="1348" spans="1:13" x14ac:dyDescent="0.25">
      <c r="A1348" s="84"/>
      <c r="B1348" s="81"/>
      <c r="C1348" s="120"/>
      <c r="D1348" s="81"/>
      <c r="E1348" s="121"/>
      <c r="F1348" s="88"/>
      <c r="G1348" s="88"/>
      <c r="H1348" s="84"/>
      <c r="I1348" s="84"/>
      <c r="J1348" s="91"/>
      <c r="K1348" s="80"/>
      <c r="L1348" s="80"/>
      <c r="M1348" s="91"/>
    </row>
    <row r="1349" spans="1:13" x14ac:dyDescent="0.25">
      <c r="A1349" s="84"/>
      <c r="B1349" s="81"/>
      <c r="C1349" s="120"/>
      <c r="D1349" s="81"/>
      <c r="E1349" s="121"/>
      <c r="F1349" s="88"/>
      <c r="G1349" s="88"/>
      <c r="H1349" s="84"/>
      <c r="I1349" s="84"/>
      <c r="J1349" s="91"/>
      <c r="K1349" s="80"/>
      <c r="L1349" s="80"/>
      <c r="M1349" s="91"/>
    </row>
    <row r="1350" spans="1:13" x14ac:dyDescent="0.25">
      <c r="A1350" s="84"/>
      <c r="B1350" s="81"/>
      <c r="C1350" s="120"/>
      <c r="D1350" s="81"/>
      <c r="E1350" s="121"/>
      <c r="F1350" s="88"/>
      <c r="G1350" s="88"/>
      <c r="H1350" s="84"/>
      <c r="I1350" s="84"/>
      <c r="J1350" s="91"/>
      <c r="K1350" s="80"/>
      <c r="L1350" s="80"/>
      <c r="M1350" s="91"/>
    </row>
    <row r="1351" spans="1:13" x14ac:dyDescent="0.25">
      <c r="A1351" s="84"/>
      <c r="B1351" s="81"/>
      <c r="C1351" s="120"/>
      <c r="D1351" s="81"/>
      <c r="E1351" s="121"/>
      <c r="F1351" s="88"/>
      <c r="G1351" s="88"/>
      <c r="H1351" s="84"/>
      <c r="I1351" s="84"/>
      <c r="J1351" s="91"/>
      <c r="K1351" s="80"/>
      <c r="L1351" s="80"/>
      <c r="M1351" s="91"/>
    </row>
    <row r="1352" spans="1:13" x14ac:dyDescent="0.25">
      <c r="A1352" s="84"/>
      <c r="B1352" s="81"/>
      <c r="C1352" s="120"/>
      <c r="D1352" s="81"/>
      <c r="E1352" s="121"/>
      <c r="F1352" s="88"/>
      <c r="G1352" s="88"/>
      <c r="H1352" s="84"/>
      <c r="I1352" s="84"/>
      <c r="J1352" s="91"/>
      <c r="K1352" s="80"/>
      <c r="L1352" s="80"/>
      <c r="M1352" s="91"/>
    </row>
    <row r="1353" spans="1:13" x14ac:dyDescent="0.25">
      <c r="A1353" s="84"/>
      <c r="B1353" s="81"/>
      <c r="C1353" s="120"/>
      <c r="D1353" s="81"/>
      <c r="E1353" s="121"/>
      <c r="F1353" s="88"/>
      <c r="G1353" s="88"/>
      <c r="H1353" s="84"/>
      <c r="I1353" s="84"/>
      <c r="J1353" s="91"/>
      <c r="K1353" s="80"/>
      <c r="L1353" s="80"/>
      <c r="M1353" s="91"/>
    </row>
    <row r="1354" spans="1:13" x14ac:dyDescent="0.25">
      <c r="A1354" s="84"/>
      <c r="B1354" s="81"/>
      <c r="C1354" s="120"/>
      <c r="D1354" s="81"/>
      <c r="E1354" s="121"/>
      <c r="F1354" s="88"/>
      <c r="G1354" s="88"/>
      <c r="H1354" s="84"/>
      <c r="I1354" s="84"/>
      <c r="J1354" s="91"/>
      <c r="K1354" s="80"/>
      <c r="L1354" s="80"/>
      <c r="M1354" s="91"/>
    </row>
    <row r="1355" spans="1:13" x14ac:dyDescent="0.25">
      <c r="A1355" s="84"/>
      <c r="B1355" s="81"/>
      <c r="C1355" s="120"/>
      <c r="D1355" s="81"/>
      <c r="E1355" s="121"/>
      <c r="F1355" s="88"/>
      <c r="G1355" s="88"/>
      <c r="H1355" s="84"/>
      <c r="I1355" s="84"/>
      <c r="J1355" s="91"/>
      <c r="K1355" s="80"/>
      <c r="L1355" s="80"/>
      <c r="M1355" s="91"/>
    </row>
    <row r="1356" spans="1:13" x14ac:dyDescent="0.25">
      <c r="A1356" s="84"/>
      <c r="B1356" s="81"/>
      <c r="C1356" s="120"/>
      <c r="D1356" s="81"/>
      <c r="E1356" s="121"/>
      <c r="F1356" s="88"/>
      <c r="G1356" s="88"/>
      <c r="H1356" s="84"/>
      <c r="I1356" s="84"/>
      <c r="J1356" s="91"/>
      <c r="K1356" s="80"/>
      <c r="L1356" s="80"/>
      <c r="M1356" s="91"/>
    </row>
    <row r="1357" spans="1:13" x14ac:dyDescent="0.25">
      <c r="A1357" s="84"/>
      <c r="B1357" s="81"/>
      <c r="C1357" s="120"/>
      <c r="D1357" s="81"/>
      <c r="E1357" s="121"/>
      <c r="F1357" s="88"/>
      <c r="G1357" s="88"/>
      <c r="H1357" s="84"/>
      <c r="I1357" s="84"/>
      <c r="J1357" s="91"/>
      <c r="K1357" s="80"/>
      <c r="L1357" s="80"/>
      <c r="M1357" s="91"/>
    </row>
    <row r="1358" spans="1:13" x14ac:dyDescent="0.25">
      <c r="A1358" s="84"/>
      <c r="B1358" s="81"/>
      <c r="C1358" s="120"/>
      <c r="D1358" s="81"/>
      <c r="E1358" s="121"/>
      <c r="F1358" s="88"/>
      <c r="G1358" s="88"/>
      <c r="H1358" s="84"/>
      <c r="I1358" s="84"/>
      <c r="J1358" s="91"/>
      <c r="K1358" s="80"/>
      <c r="L1358" s="80"/>
      <c r="M1358" s="91"/>
    </row>
    <row r="1359" spans="1:13" x14ac:dyDescent="0.25">
      <c r="A1359" s="84"/>
      <c r="B1359" s="81"/>
      <c r="C1359" s="120"/>
      <c r="D1359" s="81"/>
      <c r="E1359" s="121"/>
      <c r="F1359" s="88"/>
      <c r="G1359" s="88"/>
      <c r="H1359" s="84"/>
      <c r="I1359" s="84"/>
      <c r="J1359" s="91"/>
      <c r="K1359" s="80"/>
      <c r="L1359" s="80"/>
      <c r="M1359" s="91"/>
    </row>
    <row r="1360" spans="1:13" x14ac:dyDescent="0.25">
      <c r="A1360" s="84"/>
      <c r="B1360" s="81"/>
      <c r="C1360" s="120"/>
      <c r="D1360" s="81"/>
      <c r="E1360" s="121"/>
      <c r="F1360" s="88"/>
      <c r="G1360" s="88"/>
      <c r="H1360" s="84"/>
      <c r="I1360" s="84"/>
      <c r="J1360" s="91"/>
      <c r="K1360" s="80"/>
      <c r="L1360" s="80"/>
      <c r="M1360" s="91"/>
    </row>
    <row r="1361" spans="1:13" x14ac:dyDescent="0.25">
      <c r="A1361" s="84"/>
      <c r="B1361" s="81"/>
      <c r="C1361" s="120"/>
      <c r="D1361" s="81"/>
      <c r="E1361" s="121"/>
      <c r="F1361" s="88"/>
      <c r="G1361" s="88"/>
      <c r="H1361" s="84"/>
      <c r="I1361" s="84"/>
      <c r="J1361" s="91"/>
      <c r="K1361" s="80"/>
      <c r="L1361" s="80"/>
      <c r="M1361" s="91"/>
    </row>
    <row r="1362" spans="1:13" x14ac:dyDescent="0.25">
      <c r="A1362" s="84"/>
      <c r="B1362" s="81"/>
      <c r="C1362" s="120"/>
      <c r="D1362" s="81"/>
      <c r="E1362" s="121"/>
      <c r="F1362" s="88"/>
      <c r="G1362" s="88"/>
      <c r="H1362" s="84"/>
      <c r="I1362" s="84"/>
      <c r="J1362" s="91"/>
      <c r="K1362" s="80"/>
      <c r="L1362" s="80"/>
      <c r="M1362" s="91"/>
    </row>
    <row r="1363" spans="1:13" x14ac:dyDescent="0.25">
      <c r="A1363" s="84"/>
      <c r="B1363" s="81"/>
      <c r="C1363" s="120"/>
      <c r="D1363" s="81"/>
      <c r="E1363" s="121"/>
      <c r="F1363" s="88"/>
      <c r="G1363" s="88"/>
      <c r="H1363" s="84"/>
      <c r="I1363" s="84"/>
      <c r="J1363" s="91"/>
      <c r="K1363" s="80"/>
      <c r="L1363" s="80"/>
      <c r="M1363" s="91"/>
    </row>
    <row r="1364" spans="1:13" x14ac:dyDescent="0.25">
      <c r="A1364" s="84"/>
      <c r="B1364" s="81"/>
      <c r="C1364" s="120"/>
      <c r="D1364" s="81"/>
      <c r="E1364" s="121"/>
      <c r="F1364" s="88"/>
      <c r="G1364" s="88"/>
      <c r="H1364" s="84"/>
      <c r="I1364" s="84"/>
      <c r="J1364" s="91"/>
      <c r="K1364" s="80"/>
      <c r="L1364" s="80"/>
      <c r="M1364" s="91"/>
    </row>
    <row r="1365" spans="1:13" x14ac:dyDescent="0.25">
      <c r="A1365" s="84"/>
      <c r="B1365" s="81"/>
      <c r="C1365" s="120"/>
      <c r="D1365" s="81"/>
      <c r="E1365" s="121"/>
      <c r="F1365" s="88"/>
      <c r="G1365" s="88"/>
      <c r="H1365" s="84"/>
      <c r="I1365" s="84"/>
      <c r="J1365" s="91"/>
      <c r="K1365" s="80"/>
      <c r="L1365" s="80"/>
      <c r="M1365" s="91"/>
    </row>
    <row r="1366" spans="1:13" x14ac:dyDescent="0.25">
      <c r="A1366" s="84"/>
      <c r="B1366" s="81"/>
      <c r="C1366" s="120"/>
      <c r="D1366" s="81"/>
      <c r="E1366" s="121"/>
      <c r="F1366" s="88"/>
      <c r="G1366" s="88"/>
      <c r="H1366" s="84"/>
      <c r="I1366" s="84"/>
      <c r="J1366" s="91"/>
      <c r="K1366" s="80"/>
      <c r="L1366" s="80"/>
      <c r="M1366" s="91"/>
    </row>
    <row r="1367" spans="1:13" x14ac:dyDescent="0.25">
      <c r="A1367" s="84"/>
      <c r="B1367" s="81"/>
      <c r="C1367" s="120"/>
      <c r="D1367" s="81"/>
      <c r="E1367" s="121"/>
      <c r="F1367" s="88"/>
      <c r="G1367" s="88"/>
      <c r="H1367" s="84"/>
      <c r="I1367" s="84"/>
      <c r="J1367" s="91"/>
      <c r="K1367" s="80"/>
      <c r="L1367" s="80"/>
      <c r="M1367" s="91"/>
    </row>
    <row r="1368" spans="1:13" x14ac:dyDescent="0.25">
      <c r="A1368" s="84"/>
      <c r="B1368" s="81"/>
      <c r="C1368" s="120"/>
      <c r="D1368" s="81"/>
      <c r="E1368" s="121"/>
      <c r="F1368" s="88"/>
      <c r="G1368" s="88"/>
      <c r="H1368" s="84"/>
      <c r="I1368" s="84"/>
      <c r="J1368" s="91"/>
      <c r="K1368" s="80"/>
      <c r="L1368" s="80"/>
      <c r="M1368" s="91"/>
    </row>
    <row r="1369" spans="1:13" x14ac:dyDescent="0.25">
      <c r="A1369" s="84"/>
      <c r="B1369" s="81"/>
      <c r="C1369" s="120"/>
      <c r="D1369" s="81"/>
      <c r="E1369" s="121"/>
      <c r="F1369" s="88"/>
      <c r="G1369" s="88"/>
      <c r="H1369" s="84"/>
      <c r="I1369" s="84"/>
      <c r="J1369" s="91"/>
      <c r="K1369" s="80"/>
      <c r="L1369" s="80"/>
      <c r="M1369" s="91"/>
    </row>
    <row r="1370" spans="1:13" x14ac:dyDescent="0.25">
      <c r="A1370" s="84"/>
      <c r="B1370" s="81"/>
      <c r="C1370" s="120"/>
      <c r="D1370" s="81"/>
      <c r="E1370" s="121"/>
      <c r="F1370" s="88"/>
      <c r="G1370" s="88"/>
      <c r="H1370" s="84"/>
      <c r="I1370" s="84"/>
      <c r="J1370" s="91"/>
      <c r="K1370" s="80"/>
      <c r="L1370" s="80"/>
      <c r="M1370" s="91"/>
    </row>
    <row r="1371" spans="1:13" x14ac:dyDescent="0.25">
      <c r="A1371" s="84"/>
      <c r="B1371" s="81"/>
      <c r="C1371" s="120"/>
      <c r="D1371" s="81"/>
      <c r="E1371" s="121"/>
      <c r="F1371" s="88"/>
      <c r="G1371" s="88"/>
      <c r="H1371" s="84"/>
      <c r="I1371" s="84"/>
      <c r="J1371" s="91"/>
      <c r="K1371" s="80"/>
      <c r="L1371" s="80"/>
      <c r="M1371" s="91"/>
    </row>
    <row r="1372" spans="1:13" x14ac:dyDescent="0.25">
      <c r="A1372" s="84"/>
      <c r="B1372" s="81"/>
      <c r="C1372" s="120"/>
      <c r="D1372" s="81"/>
      <c r="E1372" s="121"/>
      <c r="F1372" s="88"/>
      <c r="G1372" s="88"/>
      <c r="H1372" s="84"/>
      <c r="I1372" s="84"/>
      <c r="J1372" s="91"/>
      <c r="K1372" s="80"/>
      <c r="L1372" s="80"/>
      <c r="M1372" s="91"/>
    </row>
    <row r="1373" spans="1:13" x14ac:dyDescent="0.25">
      <c r="A1373" s="84"/>
      <c r="B1373" s="81"/>
      <c r="C1373" s="120"/>
      <c r="D1373" s="81"/>
      <c r="E1373" s="121"/>
      <c r="F1373" s="88"/>
      <c r="G1373" s="88"/>
      <c r="H1373" s="84"/>
      <c r="I1373" s="84"/>
      <c r="J1373" s="91"/>
      <c r="K1373" s="80"/>
      <c r="L1373" s="80"/>
      <c r="M1373" s="91"/>
    </row>
    <row r="1374" spans="1:13" x14ac:dyDescent="0.25">
      <c r="A1374" s="84"/>
      <c r="B1374" s="81"/>
      <c r="C1374" s="120"/>
      <c r="D1374" s="81"/>
      <c r="E1374" s="121"/>
      <c r="F1374" s="88"/>
      <c r="G1374" s="88"/>
      <c r="H1374" s="84"/>
      <c r="I1374" s="84"/>
      <c r="J1374" s="91"/>
      <c r="K1374" s="80"/>
      <c r="L1374" s="80"/>
      <c r="M1374" s="91"/>
    </row>
    <row r="1375" spans="1:13" x14ac:dyDescent="0.25">
      <c r="A1375" s="84"/>
      <c r="B1375" s="81"/>
      <c r="C1375" s="120"/>
      <c r="D1375" s="81"/>
      <c r="E1375" s="121"/>
      <c r="F1375" s="88"/>
      <c r="G1375" s="88"/>
      <c r="H1375" s="84"/>
      <c r="I1375" s="84"/>
      <c r="J1375" s="91"/>
      <c r="K1375" s="80"/>
      <c r="L1375" s="80"/>
      <c r="M1375" s="91"/>
    </row>
    <row r="1376" spans="1:13" x14ac:dyDescent="0.25">
      <c r="A1376" s="84"/>
      <c r="B1376" s="81"/>
      <c r="C1376" s="120"/>
      <c r="D1376" s="81"/>
      <c r="E1376" s="121"/>
      <c r="F1376" s="88"/>
      <c r="G1376" s="88"/>
      <c r="H1376" s="84"/>
      <c r="I1376" s="84"/>
      <c r="J1376" s="91"/>
      <c r="K1376" s="80"/>
      <c r="L1376" s="80"/>
      <c r="M1376" s="91"/>
    </row>
    <row r="1377" spans="1:13" x14ac:dyDescent="0.25">
      <c r="A1377" s="84"/>
      <c r="B1377" s="81"/>
      <c r="C1377" s="120"/>
      <c r="D1377" s="81"/>
      <c r="E1377" s="121"/>
      <c r="F1377" s="88"/>
      <c r="G1377" s="88"/>
      <c r="H1377" s="84"/>
      <c r="I1377" s="84"/>
      <c r="J1377" s="91"/>
      <c r="K1377" s="80"/>
      <c r="L1377" s="80"/>
      <c r="M1377" s="91"/>
    </row>
    <row r="1378" spans="1:13" x14ac:dyDescent="0.25">
      <c r="A1378" s="84"/>
      <c r="B1378" s="81"/>
      <c r="C1378" s="120"/>
      <c r="D1378" s="81"/>
      <c r="E1378" s="121"/>
      <c r="F1378" s="88"/>
      <c r="G1378" s="88"/>
      <c r="H1378" s="84"/>
      <c r="I1378" s="84"/>
      <c r="J1378" s="91"/>
      <c r="K1378" s="80"/>
      <c r="L1378" s="80"/>
      <c r="M1378" s="91"/>
    </row>
    <row r="1379" spans="1:13" x14ac:dyDescent="0.25">
      <c r="A1379" s="84"/>
      <c r="B1379" s="81"/>
      <c r="C1379" s="120"/>
      <c r="D1379" s="81"/>
      <c r="E1379" s="121"/>
      <c r="F1379" s="88"/>
      <c r="G1379" s="88"/>
      <c r="H1379" s="84"/>
      <c r="I1379" s="84"/>
      <c r="J1379" s="91"/>
      <c r="K1379" s="80"/>
      <c r="L1379" s="80"/>
      <c r="M1379" s="91"/>
    </row>
    <row r="1380" spans="1:13" x14ac:dyDescent="0.25">
      <c r="A1380" s="84"/>
      <c r="B1380" s="81"/>
      <c r="C1380" s="120"/>
      <c r="D1380" s="81"/>
      <c r="E1380" s="121"/>
      <c r="F1380" s="88"/>
      <c r="G1380" s="88"/>
      <c r="H1380" s="84"/>
      <c r="I1380" s="84"/>
      <c r="J1380" s="91"/>
      <c r="K1380" s="80"/>
      <c r="L1380" s="80"/>
      <c r="M1380" s="91"/>
    </row>
    <row r="1381" spans="1:13" x14ac:dyDescent="0.25">
      <c r="A1381" s="84"/>
      <c r="B1381" s="81"/>
      <c r="C1381" s="120"/>
      <c r="D1381" s="81"/>
      <c r="E1381" s="121"/>
      <c r="F1381" s="88"/>
      <c r="G1381" s="88"/>
      <c r="H1381" s="84"/>
      <c r="I1381" s="84"/>
      <c r="J1381" s="91"/>
      <c r="K1381" s="80"/>
      <c r="L1381" s="80"/>
      <c r="M1381" s="91"/>
    </row>
    <row r="1382" spans="1:13" x14ac:dyDescent="0.25">
      <c r="A1382" s="84"/>
      <c r="B1382" s="81"/>
      <c r="C1382" s="120"/>
      <c r="D1382" s="81"/>
      <c r="E1382" s="121"/>
      <c r="F1382" s="88"/>
      <c r="G1382" s="88"/>
      <c r="H1382" s="84"/>
      <c r="I1382" s="84"/>
      <c r="J1382" s="91"/>
      <c r="K1382" s="80"/>
      <c r="L1382" s="80"/>
      <c r="M1382" s="91"/>
    </row>
    <row r="1383" spans="1:13" x14ac:dyDescent="0.25">
      <c r="A1383" s="84"/>
      <c r="B1383" s="81"/>
      <c r="C1383" s="120"/>
      <c r="D1383" s="81"/>
      <c r="E1383" s="121"/>
      <c r="F1383" s="88"/>
      <c r="G1383" s="88"/>
      <c r="H1383" s="84"/>
      <c r="I1383" s="84"/>
      <c r="J1383" s="91"/>
      <c r="K1383" s="80"/>
      <c r="L1383" s="80"/>
      <c r="M1383" s="91"/>
    </row>
    <row r="1384" spans="1:13" x14ac:dyDescent="0.25">
      <c r="A1384" s="84"/>
      <c r="B1384" s="81"/>
      <c r="C1384" s="120"/>
      <c r="D1384" s="81"/>
      <c r="E1384" s="121"/>
      <c r="F1384" s="88"/>
      <c r="G1384" s="88"/>
      <c r="H1384" s="84"/>
      <c r="I1384" s="84"/>
      <c r="J1384" s="91"/>
      <c r="K1384" s="80"/>
      <c r="L1384" s="80"/>
      <c r="M1384" s="91"/>
    </row>
    <row r="1385" spans="1:13" x14ac:dyDescent="0.25">
      <c r="A1385" s="84"/>
      <c r="B1385" s="81"/>
      <c r="C1385" s="120"/>
      <c r="D1385" s="81"/>
      <c r="E1385" s="121"/>
      <c r="F1385" s="88"/>
      <c r="G1385" s="88"/>
      <c r="H1385" s="84"/>
      <c r="I1385" s="84"/>
      <c r="J1385" s="91"/>
      <c r="K1385" s="80"/>
      <c r="L1385" s="80"/>
      <c r="M1385" s="91"/>
    </row>
    <row r="1386" spans="1:13" x14ac:dyDescent="0.25">
      <c r="A1386" s="84"/>
      <c r="B1386" s="81"/>
      <c r="C1386" s="120"/>
      <c r="D1386" s="81"/>
      <c r="E1386" s="121"/>
      <c r="F1386" s="88"/>
      <c r="G1386" s="88"/>
      <c r="H1386" s="84"/>
      <c r="I1386" s="84"/>
      <c r="J1386" s="91"/>
      <c r="K1386" s="80"/>
      <c r="L1386" s="80"/>
      <c r="M1386" s="91"/>
    </row>
    <row r="1387" spans="1:13" x14ac:dyDescent="0.25">
      <c r="A1387" s="84"/>
      <c r="B1387" s="81"/>
      <c r="C1387" s="120"/>
      <c r="D1387" s="81"/>
      <c r="E1387" s="121"/>
      <c r="F1387" s="88"/>
      <c r="G1387" s="88"/>
      <c r="H1387" s="84"/>
      <c r="I1387" s="84"/>
      <c r="J1387" s="91"/>
      <c r="K1387" s="80"/>
      <c r="L1387" s="80"/>
      <c r="M1387" s="91"/>
    </row>
    <row r="1388" spans="1:13" x14ac:dyDescent="0.25">
      <c r="A1388" s="84"/>
      <c r="B1388" s="81"/>
      <c r="C1388" s="120"/>
      <c r="D1388" s="81"/>
      <c r="E1388" s="121"/>
      <c r="F1388" s="88"/>
      <c r="G1388" s="88"/>
      <c r="H1388" s="84"/>
      <c r="I1388" s="84"/>
      <c r="J1388" s="91"/>
      <c r="K1388" s="80"/>
      <c r="L1388" s="80"/>
      <c r="M1388" s="91"/>
    </row>
    <row r="1389" spans="1:13" x14ac:dyDescent="0.25">
      <c r="A1389" s="84"/>
      <c r="B1389" s="81"/>
      <c r="C1389" s="120"/>
      <c r="D1389" s="81"/>
      <c r="E1389" s="121"/>
      <c r="F1389" s="88"/>
      <c r="G1389" s="88"/>
      <c r="H1389" s="84"/>
      <c r="I1389" s="84"/>
      <c r="J1389" s="91"/>
      <c r="K1389" s="80"/>
      <c r="L1389" s="80"/>
      <c r="M1389" s="91"/>
    </row>
    <row r="1390" spans="1:13" x14ac:dyDescent="0.25">
      <c r="A1390" s="84"/>
      <c r="B1390" s="81"/>
      <c r="C1390" s="120"/>
      <c r="D1390" s="81"/>
      <c r="E1390" s="121"/>
      <c r="F1390" s="88"/>
      <c r="G1390" s="88"/>
      <c r="H1390" s="84"/>
      <c r="I1390" s="84"/>
      <c r="J1390" s="91"/>
      <c r="K1390" s="80"/>
      <c r="L1390" s="80"/>
      <c r="M1390" s="91"/>
    </row>
    <row r="1391" spans="1:13" x14ac:dyDescent="0.25">
      <c r="A1391" s="84"/>
      <c r="B1391" s="81"/>
      <c r="C1391" s="120"/>
      <c r="D1391" s="81"/>
      <c r="E1391" s="121"/>
      <c r="F1391" s="88"/>
      <c r="G1391" s="88"/>
      <c r="H1391" s="84"/>
      <c r="I1391" s="84"/>
      <c r="J1391" s="91"/>
      <c r="K1391" s="80"/>
      <c r="L1391" s="80"/>
      <c r="M1391" s="91"/>
    </row>
    <row r="1392" spans="1:13" x14ac:dyDescent="0.25">
      <c r="A1392" s="84"/>
      <c r="B1392" s="81"/>
      <c r="C1392" s="120"/>
      <c r="D1392" s="81"/>
      <c r="E1392" s="121"/>
      <c r="F1392" s="88"/>
      <c r="G1392" s="88"/>
      <c r="H1392" s="84"/>
      <c r="I1392" s="84"/>
      <c r="J1392" s="91"/>
      <c r="K1392" s="80"/>
      <c r="L1392" s="80"/>
      <c r="M1392" s="91"/>
    </row>
    <row r="1393" spans="1:13" x14ac:dyDescent="0.25">
      <c r="A1393" s="84"/>
      <c r="B1393" s="81"/>
      <c r="C1393" s="120"/>
      <c r="D1393" s="81"/>
      <c r="E1393" s="121"/>
      <c r="F1393" s="88"/>
      <c r="G1393" s="88"/>
      <c r="H1393" s="84"/>
      <c r="I1393" s="84"/>
      <c r="J1393" s="91"/>
      <c r="K1393" s="80"/>
      <c r="L1393" s="80"/>
      <c r="M1393" s="91"/>
    </row>
    <row r="1394" spans="1:13" x14ac:dyDescent="0.25">
      <c r="A1394" s="84"/>
      <c r="B1394" s="81"/>
      <c r="C1394" s="120"/>
      <c r="D1394" s="81"/>
      <c r="E1394" s="121"/>
      <c r="F1394" s="88"/>
      <c r="G1394" s="88"/>
      <c r="H1394" s="84"/>
      <c r="I1394" s="84"/>
      <c r="J1394" s="91"/>
      <c r="K1394" s="80"/>
      <c r="L1394" s="80"/>
      <c r="M1394" s="91"/>
    </row>
    <row r="1395" spans="1:13" x14ac:dyDescent="0.25">
      <c r="A1395" s="84"/>
      <c r="B1395" s="81"/>
      <c r="C1395" s="120"/>
      <c r="D1395" s="81"/>
      <c r="E1395" s="121"/>
      <c r="F1395" s="88"/>
      <c r="G1395" s="88"/>
      <c r="H1395" s="84"/>
      <c r="I1395" s="84"/>
      <c r="J1395" s="91"/>
      <c r="K1395" s="80"/>
      <c r="L1395" s="80"/>
      <c r="M1395" s="91"/>
    </row>
    <row r="1396" spans="1:13" x14ac:dyDescent="0.25">
      <c r="A1396" s="84"/>
      <c r="B1396" s="81"/>
      <c r="C1396" s="120"/>
      <c r="D1396" s="81"/>
      <c r="E1396" s="121"/>
      <c r="F1396" s="88"/>
      <c r="G1396" s="88"/>
      <c r="H1396" s="84"/>
      <c r="I1396" s="84"/>
      <c r="J1396" s="91"/>
      <c r="K1396" s="80"/>
      <c r="L1396" s="80"/>
      <c r="M1396" s="91"/>
    </row>
    <row r="1397" spans="1:13" x14ac:dyDescent="0.25">
      <c r="A1397" s="84"/>
      <c r="B1397" s="81"/>
      <c r="C1397" s="120"/>
      <c r="D1397" s="81"/>
      <c r="E1397" s="121"/>
      <c r="F1397" s="88"/>
      <c r="G1397" s="88"/>
      <c r="H1397" s="84"/>
      <c r="I1397" s="84"/>
      <c r="J1397" s="91"/>
      <c r="K1397" s="80"/>
      <c r="L1397" s="80"/>
      <c r="M1397" s="91"/>
    </row>
    <row r="1398" spans="1:13" x14ac:dyDescent="0.25">
      <c r="A1398" s="84"/>
      <c r="B1398" s="81"/>
      <c r="C1398" s="120"/>
      <c r="D1398" s="81"/>
      <c r="E1398" s="121"/>
      <c r="F1398" s="88"/>
      <c r="G1398" s="88"/>
      <c r="H1398" s="84"/>
      <c r="I1398" s="84"/>
      <c r="J1398" s="91"/>
      <c r="K1398" s="80"/>
      <c r="L1398" s="80"/>
      <c r="M1398" s="91"/>
    </row>
    <row r="1399" spans="1:13" x14ac:dyDescent="0.25">
      <c r="A1399" s="84"/>
      <c r="B1399" s="81"/>
      <c r="C1399" s="120"/>
      <c r="D1399" s="81"/>
      <c r="E1399" s="121"/>
      <c r="F1399" s="88"/>
      <c r="G1399" s="88"/>
      <c r="H1399" s="84"/>
      <c r="I1399" s="84"/>
      <c r="J1399" s="91"/>
      <c r="K1399" s="80"/>
      <c r="L1399" s="80"/>
      <c r="M1399" s="91"/>
    </row>
    <row r="1400" spans="1:13" x14ac:dyDescent="0.25">
      <c r="A1400" s="84"/>
      <c r="B1400" s="81"/>
      <c r="C1400" s="120"/>
      <c r="D1400" s="81"/>
      <c r="E1400" s="121"/>
      <c r="F1400" s="88"/>
      <c r="G1400" s="88"/>
      <c r="H1400" s="84"/>
      <c r="I1400" s="84"/>
      <c r="J1400" s="91"/>
      <c r="K1400" s="80"/>
      <c r="L1400" s="80"/>
      <c r="M1400" s="91"/>
    </row>
    <row r="1401" spans="1:13" x14ac:dyDescent="0.25">
      <c r="A1401" s="84"/>
      <c r="B1401" s="81"/>
      <c r="C1401" s="120"/>
      <c r="D1401" s="81"/>
      <c r="E1401" s="121"/>
      <c r="F1401" s="88"/>
      <c r="G1401" s="88"/>
      <c r="H1401" s="84"/>
      <c r="I1401" s="84"/>
      <c r="J1401" s="91"/>
      <c r="K1401" s="80"/>
      <c r="L1401" s="80"/>
      <c r="M1401" s="91"/>
    </row>
    <row r="1402" spans="1:13" x14ac:dyDescent="0.25">
      <c r="A1402" s="84"/>
      <c r="B1402" s="81"/>
      <c r="C1402" s="120"/>
      <c r="D1402" s="81"/>
      <c r="E1402" s="121"/>
      <c r="F1402" s="88"/>
      <c r="G1402" s="88"/>
      <c r="H1402" s="84"/>
      <c r="I1402" s="84"/>
      <c r="J1402" s="91"/>
      <c r="K1402" s="80"/>
      <c r="L1402" s="80"/>
      <c r="M1402" s="91"/>
    </row>
    <row r="1403" spans="1:13" x14ac:dyDescent="0.25">
      <c r="A1403" s="84"/>
      <c r="B1403" s="81"/>
      <c r="C1403" s="120"/>
      <c r="D1403" s="81"/>
      <c r="E1403" s="121"/>
      <c r="F1403" s="88"/>
      <c r="G1403" s="88"/>
      <c r="H1403" s="84"/>
      <c r="I1403" s="84"/>
      <c r="J1403" s="91"/>
      <c r="K1403" s="80"/>
      <c r="L1403" s="80"/>
      <c r="M1403" s="91"/>
    </row>
    <row r="1404" spans="1:13" x14ac:dyDescent="0.25">
      <c r="A1404" s="84"/>
      <c r="B1404" s="81"/>
      <c r="C1404" s="120"/>
      <c r="D1404" s="81"/>
      <c r="E1404" s="121"/>
      <c r="F1404" s="88"/>
      <c r="G1404" s="88"/>
      <c r="H1404" s="84"/>
      <c r="I1404" s="84"/>
      <c r="J1404" s="91"/>
      <c r="K1404" s="80"/>
      <c r="L1404" s="80"/>
      <c r="M1404" s="91"/>
    </row>
    <row r="1405" spans="1:13" x14ac:dyDescent="0.25">
      <c r="A1405" s="84"/>
      <c r="B1405" s="81"/>
      <c r="C1405" s="120"/>
      <c r="D1405" s="81"/>
      <c r="E1405" s="121"/>
      <c r="F1405" s="88"/>
      <c r="G1405" s="88"/>
      <c r="H1405" s="84"/>
      <c r="I1405" s="84"/>
      <c r="J1405" s="91"/>
      <c r="K1405" s="80"/>
      <c r="L1405" s="80"/>
      <c r="M1405" s="91"/>
    </row>
    <row r="1406" spans="1:13" x14ac:dyDescent="0.25">
      <c r="A1406" s="84"/>
      <c r="B1406" s="81"/>
      <c r="C1406" s="120"/>
      <c r="D1406" s="81"/>
      <c r="E1406" s="121"/>
      <c r="F1406" s="88"/>
      <c r="G1406" s="88"/>
      <c r="H1406" s="84"/>
      <c r="I1406" s="84"/>
      <c r="J1406" s="91"/>
      <c r="K1406" s="80"/>
      <c r="L1406" s="80"/>
      <c r="M1406" s="91"/>
    </row>
    <row r="1407" spans="1:13" x14ac:dyDescent="0.25">
      <c r="A1407" s="84"/>
      <c r="B1407" s="81"/>
      <c r="C1407" s="120"/>
      <c r="D1407" s="81"/>
      <c r="E1407" s="121"/>
      <c r="F1407" s="88"/>
      <c r="G1407" s="88"/>
      <c r="H1407" s="84"/>
      <c r="I1407" s="84"/>
      <c r="J1407" s="91"/>
      <c r="K1407" s="80"/>
      <c r="L1407" s="80"/>
      <c r="M1407" s="91"/>
    </row>
    <row r="1408" spans="1:13" x14ac:dyDescent="0.25">
      <c r="A1408" s="84"/>
      <c r="B1408" s="81"/>
      <c r="C1408" s="120"/>
      <c r="D1408" s="81"/>
      <c r="E1408" s="121"/>
      <c r="F1408" s="88"/>
      <c r="G1408" s="88"/>
      <c r="H1408" s="84"/>
      <c r="I1408" s="84"/>
      <c r="J1408" s="91"/>
      <c r="K1408" s="80"/>
      <c r="L1408" s="80"/>
      <c r="M1408" s="91"/>
    </row>
    <row r="1409" spans="1:13" x14ac:dyDescent="0.25">
      <c r="A1409" s="84"/>
      <c r="B1409" s="81"/>
      <c r="C1409" s="120"/>
      <c r="D1409" s="81"/>
      <c r="E1409" s="121"/>
      <c r="F1409" s="88"/>
      <c r="G1409" s="88"/>
      <c r="H1409" s="84"/>
      <c r="I1409" s="84"/>
      <c r="J1409" s="91"/>
      <c r="K1409" s="80"/>
      <c r="L1409" s="80"/>
      <c r="M1409" s="91"/>
    </row>
    <row r="1410" spans="1:13" x14ac:dyDescent="0.25">
      <c r="A1410" s="84"/>
      <c r="B1410" s="81"/>
      <c r="C1410" s="120"/>
      <c r="D1410" s="81"/>
      <c r="E1410" s="121"/>
      <c r="F1410" s="88"/>
      <c r="G1410" s="88"/>
      <c r="H1410" s="84"/>
      <c r="I1410" s="84"/>
      <c r="J1410" s="91"/>
      <c r="K1410" s="80"/>
      <c r="L1410" s="80"/>
      <c r="M1410" s="91"/>
    </row>
    <row r="1411" spans="1:13" x14ac:dyDescent="0.25">
      <c r="A1411" s="84"/>
      <c r="B1411" s="81"/>
      <c r="C1411" s="120"/>
      <c r="D1411" s="81"/>
      <c r="E1411" s="121"/>
      <c r="F1411" s="88"/>
      <c r="G1411" s="88"/>
      <c r="H1411" s="84"/>
      <c r="I1411" s="84"/>
      <c r="J1411" s="91"/>
      <c r="K1411" s="80"/>
      <c r="L1411" s="80"/>
      <c r="M1411" s="91"/>
    </row>
    <row r="1412" spans="1:13" x14ac:dyDescent="0.25">
      <c r="A1412" s="84"/>
      <c r="B1412" s="81"/>
      <c r="C1412" s="120"/>
      <c r="D1412" s="81"/>
      <c r="E1412" s="121"/>
      <c r="F1412" s="88"/>
      <c r="G1412" s="88"/>
      <c r="H1412" s="84"/>
      <c r="I1412" s="84"/>
      <c r="J1412" s="91"/>
      <c r="K1412" s="80"/>
      <c r="L1412" s="80"/>
      <c r="M1412" s="91"/>
    </row>
    <row r="1413" spans="1:13" x14ac:dyDescent="0.25">
      <c r="A1413" s="84"/>
      <c r="B1413" s="81"/>
      <c r="C1413" s="120"/>
      <c r="D1413" s="81"/>
      <c r="E1413" s="121"/>
      <c r="F1413" s="88"/>
      <c r="G1413" s="88"/>
      <c r="H1413" s="84"/>
      <c r="I1413" s="84"/>
      <c r="J1413" s="91"/>
      <c r="K1413" s="80"/>
      <c r="L1413" s="80"/>
      <c r="M1413" s="91"/>
    </row>
    <row r="1414" spans="1:13" x14ac:dyDescent="0.25">
      <c r="A1414" s="84"/>
      <c r="B1414" s="81"/>
      <c r="C1414" s="120"/>
      <c r="D1414" s="81"/>
      <c r="E1414" s="121"/>
      <c r="F1414" s="88"/>
      <c r="G1414" s="88"/>
      <c r="H1414" s="84"/>
      <c r="I1414" s="84"/>
      <c r="J1414" s="91"/>
      <c r="K1414" s="80"/>
      <c r="L1414" s="80"/>
      <c r="M1414" s="91"/>
    </row>
    <row r="1415" spans="1:13" x14ac:dyDescent="0.25">
      <c r="A1415" s="84"/>
      <c r="B1415" s="81"/>
      <c r="C1415" s="120"/>
      <c r="D1415" s="81"/>
      <c r="E1415" s="121"/>
      <c r="F1415" s="88"/>
      <c r="G1415" s="88"/>
      <c r="H1415" s="84"/>
      <c r="I1415" s="84"/>
      <c r="J1415" s="91"/>
      <c r="K1415" s="80"/>
      <c r="L1415" s="80"/>
      <c r="M1415" s="91"/>
    </row>
    <row r="1416" spans="1:13" x14ac:dyDescent="0.25">
      <c r="A1416" s="84"/>
      <c r="B1416" s="81"/>
      <c r="C1416" s="120"/>
      <c r="D1416" s="81"/>
      <c r="E1416" s="121"/>
      <c r="F1416" s="88"/>
      <c r="G1416" s="88"/>
      <c r="H1416" s="84"/>
      <c r="I1416" s="84"/>
      <c r="J1416" s="91"/>
      <c r="K1416" s="80"/>
      <c r="L1416" s="80"/>
      <c r="M1416" s="91"/>
    </row>
    <row r="1417" spans="1:13" x14ac:dyDescent="0.25">
      <c r="A1417" s="84"/>
      <c r="B1417" s="81"/>
      <c r="C1417" s="120"/>
      <c r="D1417" s="81"/>
      <c r="E1417" s="121"/>
      <c r="F1417" s="88"/>
      <c r="G1417" s="88"/>
      <c r="H1417" s="84"/>
      <c r="I1417" s="84"/>
      <c r="J1417" s="91"/>
      <c r="K1417" s="80"/>
      <c r="L1417" s="80"/>
      <c r="M1417" s="91"/>
    </row>
    <row r="1418" spans="1:13" x14ac:dyDescent="0.25">
      <c r="A1418" s="84"/>
      <c r="B1418" s="81"/>
      <c r="C1418" s="120"/>
      <c r="D1418" s="81"/>
      <c r="E1418" s="121"/>
      <c r="F1418" s="88"/>
      <c r="G1418" s="88"/>
      <c r="H1418" s="84"/>
      <c r="I1418" s="84"/>
      <c r="J1418" s="91"/>
      <c r="K1418" s="80"/>
      <c r="L1418" s="80"/>
      <c r="M1418" s="91"/>
    </row>
    <row r="1419" spans="1:13" x14ac:dyDescent="0.25">
      <c r="A1419" s="84"/>
      <c r="B1419" s="81"/>
      <c r="C1419" s="120"/>
      <c r="D1419" s="81"/>
      <c r="E1419" s="121"/>
      <c r="F1419" s="88"/>
      <c r="G1419" s="88"/>
      <c r="H1419" s="84"/>
      <c r="I1419" s="84"/>
      <c r="J1419" s="91"/>
      <c r="K1419" s="80"/>
      <c r="L1419" s="80"/>
      <c r="M1419" s="91"/>
    </row>
    <row r="1420" spans="1:13" x14ac:dyDescent="0.25">
      <c r="A1420" s="84"/>
      <c r="B1420" s="81"/>
      <c r="C1420" s="120"/>
      <c r="D1420" s="81"/>
      <c r="E1420" s="121"/>
      <c r="F1420" s="88"/>
      <c r="G1420" s="88"/>
      <c r="H1420" s="84"/>
      <c r="I1420" s="84"/>
      <c r="J1420" s="91"/>
      <c r="K1420" s="80"/>
      <c r="L1420" s="80"/>
      <c r="M1420" s="91"/>
    </row>
    <row r="1421" spans="1:13" x14ac:dyDescent="0.25">
      <c r="A1421" s="84"/>
      <c r="B1421" s="81"/>
      <c r="C1421" s="120"/>
      <c r="D1421" s="81"/>
      <c r="E1421" s="121"/>
      <c r="F1421" s="88"/>
      <c r="G1421" s="88"/>
      <c r="H1421" s="84"/>
      <c r="I1421" s="84"/>
      <c r="J1421" s="91"/>
      <c r="K1421" s="80"/>
      <c r="L1421" s="80"/>
      <c r="M1421" s="91"/>
    </row>
    <row r="1422" spans="1:13" x14ac:dyDescent="0.25">
      <c r="A1422" s="84"/>
      <c r="B1422" s="81"/>
      <c r="C1422" s="120"/>
      <c r="D1422" s="81"/>
      <c r="E1422" s="121"/>
      <c r="F1422" s="88"/>
      <c r="G1422" s="88"/>
      <c r="H1422" s="84"/>
      <c r="I1422" s="84"/>
      <c r="J1422" s="91"/>
      <c r="K1422" s="80"/>
      <c r="L1422" s="80"/>
      <c r="M1422" s="91"/>
    </row>
    <row r="1423" spans="1:13" x14ac:dyDescent="0.25">
      <c r="A1423" s="84"/>
      <c r="B1423" s="81"/>
      <c r="C1423" s="120"/>
      <c r="D1423" s="81"/>
      <c r="E1423" s="121"/>
      <c r="F1423" s="88"/>
      <c r="G1423" s="88"/>
      <c r="H1423" s="84"/>
      <c r="I1423" s="84"/>
      <c r="J1423" s="91"/>
      <c r="K1423" s="80"/>
      <c r="L1423" s="80"/>
      <c r="M1423" s="91"/>
    </row>
    <row r="1424" spans="1:13" x14ac:dyDescent="0.25">
      <c r="A1424" s="84"/>
      <c r="B1424" s="81"/>
      <c r="C1424" s="120"/>
      <c r="D1424" s="81"/>
      <c r="E1424" s="121"/>
      <c r="F1424" s="88"/>
      <c r="G1424" s="88"/>
      <c r="H1424" s="84"/>
      <c r="I1424" s="84"/>
      <c r="J1424" s="91"/>
      <c r="K1424" s="80"/>
      <c r="L1424" s="80"/>
      <c r="M1424" s="91"/>
    </row>
    <row r="1425" spans="1:13" x14ac:dyDescent="0.25">
      <c r="A1425" s="84"/>
      <c r="B1425" s="81"/>
      <c r="C1425" s="120"/>
      <c r="D1425" s="81"/>
      <c r="E1425" s="121"/>
      <c r="F1425" s="88"/>
      <c r="G1425" s="88"/>
      <c r="H1425" s="84"/>
      <c r="I1425" s="84"/>
      <c r="J1425" s="91"/>
      <c r="K1425" s="80"/>
      <c r="L1425" s="80"/>
      <c r="M1425" s="91"/>
    </row>
    <row r="1426" spans="1:13" x14ac:dyDescent="0.25">
      <c r="A1426" s="84"/>
      <c r="B1426" s="81"/>
      <c r="C1426" s="120"/>
      <c r="D1426" s="81"/>
      <c r="E1426" s="121"/>
      <c r="F1426" s="88"/>
      <c r="G1426" s="88"/>
      <c r="H1426" s="84"/>
      <c r="I1426" s="84"/>
      <c r="J1426" s="91"/>
      <c r="K1426" s="80"/>
      <c r="L1426" s="80"/>
      <c r="M1426" s="91"/>
    </row>
    <row r="1427" spans="1:13" x14ac:dyDescent="0.25">
      <c r="A1427" s="84"/>
      <c r="B1427" s="81"/>
      <c r="C1427" s="120"/>
      <c r="D1427" s="81"/>
      <c r="E1427" s="121"/>
      <c r="F1427" s="88"/>
      <c r="G1427" s="88"/>
      <c r="H1427" s="84"/>
      <c r="I1427" s="84"/>
      <c r="J1427" s="91"/>
      <c r="K1427" s="80"/>
      <c r="L1427" s="80"/>
      <c r="M1427" s="91"/>
    </row>
    <row r="1428" spans="1:13" x14ac:dyDescent="0.25">
      <c r="A1428" s="84"/>
      <c r="B1428" s="81"/>
      <c r="C1428" s="120"/>
      <c r="D1428" s="81"/>
      <c r="E1428" s="121"/>
      <c r="F1428" s="88"/>
      <c r="G1428" s="88"/>
      <c r="H1428" s="84"/>
      <c r="I1428" s="84"/>
      <c r="J1428" s="91"/>
      <c r="K1428" s="80"/>
      <c r="L1428" s="80"/>
      <c r="M1428" s="91"/>
    </row>
    <row r="1429" spans="1:13" x14ac:dyDescent="0.25">
      <c r="A1429" s="84"/>
      <c r="B1429" s="81"/>
      <c r="C1429" s="120"/>
      <c r="D1429" s="81"/>
      <c r="E1429" s="121"/>
      <c r="F1429" s="88"/>
      <c r="G1429" s="88"/>
      <c r="H1429" s="84"/>
      <c r="I1429" s="84"/>
      <c r="J1429" s="91"/>
      <c r="K1429" s="80"/>
      <c r="L1429" s="80"/>
      <c r="M1429" s="91"/>
    </row>
    <row r="1430" spans="1:13" x14ac:dyDescent="0.25">
      <c r="A1430" s="84"/>
      <c r="B1430" s="81"/>
      <c r="C1430" s="120"/>
      <c r="D1430" s="81"/>
      <c r="E1430" s="121"/>
      <c r="F1430" s="88"/>
      <c r="G1430" s="88"/>
      <c r="H1430" s="84"/>
      <c r="I1430" s="84"/>
      <c r="J1430" s="91"/>
      <c r="K1430" s="80"/>
      <c r="L1430" s="80"/>
      <c r="M1430" s="91"/>
    </row>
    <row r="1431" spans="1:13" x14ac:dyDescent="0.25">
      <c r="A1431" s="84"/>
      <c r="B1431" s="81"/>
      <c r="C1431" s="120"/>
      <c r="D1431" s="81"/>
      <c r="E1431" s="121"/>
      <c r="F1431" s="88"/>
      <c r="G1431" s="88"/>
      <c r="H1431" s="84"/>
      <c r="I1431" s="84"/>
      <c r="J1431" s="91"/>
      <c r="K1431" s="80"/>
      <c r="L1431" s="80"/>
      <c r="M1431" s="91"/>
    </row>
    <row r="1432" spans="1:13" x14ac:dyDescent="0.25">
      <c r="A1432" s="84"/>
      <c r="B1432" s="81"/>
      <c r="C1432" s="120"/>
      <c r="D1432" s="81"/>
      <c r="E1432" s="121"/>
      <c r="F1432" s="88"/>
      <c r="G1432" s="88"/>
      <c r="H1432" s="84"/>
      <c r="I1432" s="84"/>
      <c r="J1432" s="91"/>
      <c r="K1432" s="80"/>
      <c r="L1432" s="80"/>
      <c r="M1432" s="91"/>
    </row>
    <row r="1433" spans="1:13" x14ac:dyDescent="0.25">
      <c r="A1433" s="84"/>
      <c r="B1433" s="81"/>
      <c r="C1433" s="120"/>
      <c r="D1433" s="81"/>
      <c r="E1433" s="121"/>
      <c r="F1433" s="88"/>
      <c r="G1433" s="88"/>
      <c r="H1433" s="84"/>
      <c r="I1433" s="84"/>
      <c r="J1433" s="91"/>
      <c r="K1433" s="80"/>
      <c r="L1433" s="80"/>
      <c r="M1433" s="91"/>
    </row>
    <row r="1434" spans="1:13" x14ac:dyDescent="0.25">
      <c r="A1434" s="84"/>
      <c r="B1434" s="81"/>
      <c r="C1434" s="120"/>
      <c r="D1434" s="81"/>
      <c r="E1434" s="121"/>
      <c r="F1434" s="88"/>
      <c r="G1434" s="88"/>
      <c r="H1434" s="84"/>
      <c r="I1434" s="84"/>
      <c r="J1434" s="91"/>
      <c r="K1434" s="80"/>
      <c r="L1434" s="80"/>
      <c r="M1434" s="91"/>
    </row>
    <row r="1435" spans="1:13" x14ac:dyDescent="0.25">
      <c r="A1435" s="84"/>
      <c r="B1435" s="81"/>
      <c r="C1435" s="120"/>
      <c r="D1435" s="81"/>
      <c r="E1435" s="121"/>
      <c r="F1435" s="88"/>
      <c r="G1435" s="88"/>
      <c r="H1435" s="84"/>
      <c r="I1435" s="84"/>
      <c r="J1435" s="91"/>
      <c r="K1435" s="80"/>
      <c r="L1435" s="80"/>
      <c r="M1435" s="91"/>
    </row>
    <row r="1436" spans="1:13" x14ac:dyDescent="0.25">
      <c r="A1436" s="84"/>
      <c r="B1436" s="81"/>
      <c r="C1436" s="120"/>
      <c r="D1436" s="81"/>
      <c r="E1436" s="121"/>
      <c r="F1436" s="88"/>
      <c r="G1436" s="88"/>
      <c r="H1436" s="84"/>
      <c r="I1436" s="84"/>
      <c r="J1436" s="91"/>
      <c r="K1436" s="80"/>
      <c r="L1436" s="80"/>
      <c r="M1436" s="91"/>
    </row>
    <row r="1437" spans="1:13" x14ac:dyDescent="0.25">
      <c r="A1437" s="84"/>
      <c r="B1437" s="81"/>
      <c r="C1437" s="120"/>
      <c r="D1437" s="81"/>
      <c r="E1437" s="121"/>
      <c r="F1437" s="88"/>
      <c r="G1437" s="88"/>
      <c r="H1437" s="84"/>
      <c r="I1437" s="84"/>
      <c r="J1437" s="91"/>
      <c r="K1437" s="80"/>
      <c r="L1437" s="80"/>
      <c r="M1437" s="91"/>
    </row>
    <row r="1438" spans="1:13" x14ac:dyDescent="0.25">
      <c r="A1438" s="84"/>
      <c r="B1438" s="81"/>
      <c r="C1438" s="120"/>
      <c r="D1438" s="81"/>
      <c r="E1438" s="121"/>
      <c r="F1438" s="88"/>
      <c r="G1438" s="88"/>
      <c r="H1438" s="84"/>
      <c r="I1438" s="84"/>
      <c r="J1438" s="91"/>
      <c r="K1438" s="80"/>
      <c r="L1438" s="80"/>
      <c r="M1438" s="91"/>
    </row>
    <row r="1439" spans="1:13" x14ac:dyDescent="0.25">
      <c r="A1439" s="84"/>
      <c r="B1439" s="81"/>
      <c r="C1439" s="120"/>
      <c r="D1439" s="81"/>
      <c r="E1439" s="121"/>
      <c r="F1439" s="88"/>
      <c r="G1439" s="88"/>
      <c r="H1439" s="84"/>
      <c r="I1439" s="84"/>
      <c r="J1439" s="91"/>
      <c r="K1439" s="80"/>
      <c r="L1439" s="80"/>
      <c r="M1439" s="91"/>
    </row>
    <row r="1440" spans="1:13" x14ac:dyDescent="0.25">
      <c r="A1440" s="84"/>
      <c r="B1440" s="81"/>
      <c r="C1440" s="120"/>
      <c r="D1440" s="81"/>
      <c r="E1440" s="121"/>
      <c r="F1440" s="88"/>
      <c r="G1440" s="88"/>
      <c r="H1440" s="84"/>
      <c r="I1440" s="84"/>
      <c r="J1440" s="91"/>
      <c r="K1440" s="80"/>
      <c r="L1440" s="80"/>
      <c r="M1440" s="91"/>
    </row>
    <row r="1441" spans="1:13" x14ac:dyDescent="0.25">
      <c r="A1441" s="84"/>
      <c r="B1441" s="81"/>
      <c r="C1441" s="120"/>
      <c r="D1441" s="81"/>
      <c r="E1441" s="121"/>
      <c r="F1441" s="88"/>
      <c r="G1441" s="88"/>
      <c r="H1441" s="84"/>
      <c r="I1441" s="84"/>
      <c r="J1441" s="91"/>
      <c r="K1441" s="80"/>
      <c r="L1441" s="80"/>
      <c r="M1441" s="91"/>
    </row>
    <row r="1442" spans="1:13" x14ac:dyDescent="0.25">
      <c r="A1442" s="84"/>
      <c r="B1442" s="81"/>
      <c r="C1442" s="120"/>
      <c r="D1442" s="81"/>
      <c r="E1442" s="121"/>
      <c r="F1442" s="88"/>
      <c r="G1442" s="88"/>
      <c r="H1442" s="84"/>
      <c r="I1442" s="84"/>
      <c r="J1442" s="91"/>
      <c r="K1442" s="80"/>
      <c r="L1442" s="80"/>
      <c r="M1442" s="91"/>
    </row>
    <row r="1443" spans="1:13" x14ac:dyDescent="0.25">
      <c r="A1443" s="84"/>
      <c r="B1443" s="81"/>
      <c r="C1443" s="120"/>
      <c r="D1443" s="81"/>
      <c r="E1443" s="121"/>
      <c r="F1443" s="88"/>
      <c r="G1443" s="88"/>
      <c r="H1443" s="84"/>
      <c r="I1443" s="84"/>
      <c r="J1443" s="91"/>
      <c r="K1443" s="80"/>
      <c r="L1443" s="80"/>
      <c r="M1443" s="91"/>
    </row>
    <row r="1444" spans="1:13" x14ac:dyDescent="0.25">
      <c r="A1444" s="84"/>
      <c r="B1444" s="81"/>
      <c r="C1444" s="120"/>
      <c r="D1444" s="81"/>
      <c r="E1444" s="121"/>
      <c r="F1444" s="88"/>
      <c r="G1444" s="88"/>
      <c r="H1444" s="84"/>
      <c r="I1444" s="84"/>
      <c r="J1444" s="91"/>
      <c r="K1444" s="80"/>
      <c r="L1444" s="80"/>
      <c r="M1444" s="91"/>
    </row>
    <row r="1445" spans="1:13" x14ac:dyDescent="0.25">
      <c r="A1445" s="84"/>
      <c r="B1445" s="81"/>
      <c r="C1445" s="120"/>
      <c r="D1445" s="81"/>
      <c r="E1445" s="121"/>
      <c r="F1445" s="88"/>
      <c r="G1445" s="88"/>
      <c r="H1445" s="84"/>
      <c r="I1445" s="84"/>
      <c r="J1445" s="91"/>
      <c r="K1445" s="80"/>
      <c r="L1445" s="80"/>
      <c r="M1445" s="91"/>
    </row>
    <row r="1446" spans="1:13" x14ac:dyDescent="0.25">
      <c r="A1446" s="84"/>
      <c r="B1446" s="81"/>
      <c r="C1446" s="120"/>
      <c r="D1446" s="81"/>
      <c r="E1446" s="121"/>
      <c r="F1446" s="88"/>
      <c r="G1446" s="88"/>
      <c r="H1446" s="84"/>
      <c r="I1446" s="84"/>
      <c r="J1446" s="91"/>
      <c r="K1446" s="80"/>
      <c r="L1446" s="80"/>
      <c r="M1446" s="91"/>
    </row>
    <row r="1447" spans="1:13" x14ac:dyDescent="0.25">
      <c r="A1447" s="84"/>
      <c r="B1447" s="81"/>
      <c r="C1447" s="120"/>
      <c r="D1447" s="81"/>
      <c r="E1447" s="121"/>
      <c r="F1447" s="88"/>
      <c r="G1447" s="88"/>
      <c r="H1447" s="84"/>
      <c r="I1447" s="84"/>
      <c r="J1447" s="91"/>
      <c r="K1447" s="80"/>
      <c r="L1447" s="80"/>
      <c r="M1447" s="91"/>
    </row>
    <row r="1448" spans="1:13" x14ac:dyDescent="0.25">
      <c r="A1448" s="84"/>
      <c r="B1448" s="81"/>
      <c r="C1448" s="120"/>
      <c r="D1448" s="81"/>
      <c r="E1448" s="121"/>
      <c r="F1448" s="88"/>
      <c r="G1448" s="88"/>
      <c r="H1448" s="84"/>
      <c r="I1448" s="84"/>
      <c r="J1448" s="91"/>
      <c r="K1448" s="80"/>
      <c r="L1448" s="80"/>
      <c r="M1448" s="91"/>
    </row>
    <row r="1449" spans="1:13" x14ac:dyDescent="0.25">
      <c r="A1449" s="84"/>
      <c r="B1449" s="81"/>
      <c r="C1449" s="120"/>
      <c r="D1449" s="81"/>
      <c r="E1449" s="121"/>
      <c r="F1449" s="88"/>
      <c r="G1449" s="88"/>
      <c r="H1449" s="84"/>
      <c r="I1449" s="84"/>
      <c r="J1449" s="91"/>
      <c r="K1449" s="80"/>
      <c r="L1449" s="80"/>
      <c r="M1449" s="91"/>
    </row>
    <row r="1450" spans="1:13" x14ac:dyDescent="0.25">
      <c r="A1450" s="84"/>
      <c r="B1450" s="81"/>
      <c r="C1450" s="120"/>
      <c r="D1450" s="81"/>
      <c r="E1450" s="121"/>
      <c r="F1450" s="88"/>
      <c r="G1450" s="88"/>
      <c r="H1450" s="84"/>
      <c r="I1450" s="84"/>
      <c r="J1450" s="91"/>
      <c r="K1450" s="80"/>
      <c r="L1450" s="80"/>
      <c r="M1450" s="91"/>
    </row>
    <row r="1451" spans="1:13" x14ac:dyDescent="0.25">
      <c r="A1451" s="84"/>
      <c r="B1451" s="81"/>
      <c r="C1451" s="120"/>
      <c r="D1451" s="81"/>
      <c r="E1451" s="121"/>
      <c r="F1451" s="88"/>
      <c r="G1451" s="88"/>
      <c r="H1451" s="84"/>
      <c r="I1451" s="84"/>
      <c r="J1451" s="91"/>
      <c r="K1451" s="80"/>
      <c r="L1451" s="80"/>
      <c r="M1451" s="91"/>
    </row>
    <row r="1452" spans="1:13" x14ac:dyDescent="0.25">
      <c r="A1452" s="84"/>
      <c r="B1452" s="81"/>
      <c r="C1452" s="120"/>
      <c r="D1452" s="81"/>
      <c r="E1452" s="121"/>
      <c r="F1452" s="88"/>
      <c r="G1452" s="88"/>
      <c r="H1452" s="84"/>
      <c r="I1452" s="84"/>
      <c r="J1452" s="91"/>
      <c r="K1452" s="80"/>
      <c r="L1452" s="80"/>
      <c r="M1452" s="91"/>
    </row>
    <row r="1453" spans="1:13" x14ac:dyDescent="0.25">
      <c r="A1453" s="84"/>
      <c r="B1453" s="81"/>
      <c r="C1453" s="120"/>
      <c r="D1453" s="81"/>
      <c r="E1453" s="121"/>
      <c r="F1453" s="88"/>
      <c r="G1453" s="88"/>
      <c r="H1453" s="84"/>
      <c r="I1453" s="84"/>
      <c r="J1453" s="91"/>
      <c r="K1453" s="80"/>
      <c r="L1453" s="80"/>
      <c r="M1453" s="91"/>
    </row>
    <row r="1454" spans="1:13" x14ac:dyDescent="0.25">
      <c r="A1454" s="84"/>
      <c r="B1454" s="81"/>
      <c r="C1454" s="120"/>
      <c r="D1454" s="81"/>
      <c r="E1454" s="121"/>
      <c r="F1454" s="88"/>
      <c r="G1454" s="88"/>
      <c r="H1454" s="84"/>
      <c r="I1454" s="84"/>
      <c r="J1454" s="91"/>
      <c r="K1454" s="80"/>
      <c r="L1454" s="80"/>
      <c r="M1454" s="91"/>
    </row>
    <row r="1455" spans="1:13" x14ac:dyDescent="0.25">
      <c r="A1455" s="84"/>
      <c r="B1455" s="81"/>
      <c r="C1455" s="120"/>
      <c r="D1455" s="81"/>
      <c r="E1455" s="121"/>
      <c r="F1455" s="88"/>
      <c r="G1455" s="88"/>
      <c r="H1455" s="84"/>
      <c r="I1455" s="84"/>
      <c r="J1455" s="91"/>
      <c r="K1455" s="80"/>
      <c r="L1455" s="80"/>
      <c r="M1455" s="91"/>
    </row>
    <row r="1456" spans="1:13" x14ac:dyDescent="0.25">
      <c r="A1456" s="84"/>
      <c r="B1456" s="81"/>
      <c r="C1456" s="120"/>
      <c r="D1456" s="81"/>
      <c r="E1456" s="121"/>
      <c r="F1456" s="88"/>
      <c r="G1456" s="88"/>
      <c r="H1456" s="84"/>
      <c r="I1456" s="84"/>
      <c r="J1456" s="91"/>
      <c r="K1456" s="80"/>
      <c r="L1456" s="80"/>
      <c r="M1456" s="91"/>
    </row>
    <row r="1457" spans="1:13" x14ac:dyDescent="0.25">
      <c r="A1457" s="84"/>
      <c r="B1457" s="81"/>
      <c r="C1457" s="120"/>
      <c r="D1457" s="81"/>
      <c r="E1457" s="121"/>
      <c r="F1457" s="88"/>
      <c r="G1457" s="88"/>
      <c r="H1457" s="84"/>
      <c r="I1457" s="84"/>
      <c r="J1457" s="91"/>
      <c r="K1457" s="80"/>
      <c r="L1457" s="80"/>
      <c r="M1457" s="91"/>
    </row>
    <row r="1458" spans="1:13" x14ac:dyDescent="0.25">
      <c r="A1458" s="84"/>
      <c r="B1458" s="81"/>
      <c r="C1458" s="120"/>
      <c r="D1458" s="81"/>
      <c r="E1458" s="121"/>
      <c r="F1458" s="88"/>
      <c r="G1458" s="88"/>
      <c r="H1458" s="84"/>
      <c r="I1458" s="84"/>
      <c r="J1458" s="91"/>
      <c r="K1458" s="80"/>
      <c r="L1458" s="80"/>
      <c r="M1458" s="91"/>
    </row>
    <row r="1459" spans="1:13" x14ac:dyDescent="0.25">
      <c r="A1459" s="84"/>
      <c r="B1459" s="81"/>
      <c r="C1459" s="120"/>
      <c r="D1459" s="81"/>
      <c r="E1459" s="121"/>
      <c r="F1459" s="88"/>
      <c r="G1459" s="88"/>
      <c r="H1459" s="84"/>
      <c r="I1459" s="84"/>
      <c r="J1459" s="91"/>
      <c r="K1459" s="80"/>
      <c r="L1459" s="80"/>
      <c r="M1459" s="91"/>
    </row>
    <row r="1460" spans="1:13" x14ac:dyDescent="0.25">
      <c r="A1460" s="84"/>
      <c r="B1460" s="81"/>
      <c r="C1460" s="120"/>
      <c r="D1460" s="81"/>
      <c r="E1460" s="121"/>
      <c r="F1460" s="88"/>
      <c r="G1460" s="88"/>
      <c r="H1460" s="84"/>
      <c r="I1460" s="84"/>
      <c r="J1460" s="91"/>
      <c r="K1460" s="80"/>
      <c r="L1460" s="80"/>
      <c r="M1460" s="91"/>
    </row>
    <row r="1461" spans="1:13" x14ac:dyDescent="0.25">
      <c r="A1461" s="84"/>
      <c r="B1461" s="81"/>
      <c r="C1461" s="120"/>
      <c r="D1461" s="81"/>
      <c r="E1461" s="121"/>
      <c r="F1461" s="88"/>
      <c r="G1461" s="88"/>
      <c r="H1461" s="84"/>
      <c r="I1461" s="84"/>
      <c r="J1461" s="91"/>
      <c r="K1461" s="80"/>
      <c r="L1461" s="80"/>
      <c r="M1461" s="91"/>
    </row>
    <row r="1462" spans="1:13" x14ac:dyDescent="0.25">
      <c r="A1462" s="84"/>
      <c r="B1462" s="81"/>
      <c r="C1462" s="120"/>
      <c r="D1462" s="81"/>
      <c r="E1462" s="121"/>
      <c r="F1462" s="88"/>
      <c r="G1462" s="88"/>
      <c r="H1462" s="84"/>
      <c r="I1462" s="84"/>
      <c r="J1462" s="91"/>
      <c r="K1462" s="80"/>
      <c r="L1462" s="80"/>
      <c r="M1462" s="91"/>
    </row>
    <row r="1463" spans="1:13" x14ac:dyDescent="0.25">
      <c r="A1463" s="84"/>
      <c r="B1463" s="81"/>
      <c r="C1463" s="120"/>
      <c r="D1463" s="81"/>
      <c r="E1463" s="121"/>
      <c r="F1463" s="88"/>
      <c r="G1463" s="88"/>
      <c r="H1463" s="84"/>
      <c r="I1463" s="84"/>
      <c r="J1463" s="91"/>
      <c r="K1463" s="80"/>
      <c r="L1463" s="80"/>
      <c r="M1463" s="91"/>
    </row>
    <row r="1464" spans="1:13" x14ac:dyDescent="0.25">
      <c r="A1464" s="84"/>
      <c r="B1464" s="81"/>
      <c r="C1464" s="120"/>
      <c r="D1464" s="81"/>
      <c r="E1464" s="121"/>
      <c r="F1464" s="88"/>
      <c r="G1464" s="88"/>
      <c r="H1464" s="84"/>
      <c r="I1464" s="84"/>
      <c r="J1464" s="91"/>
      <c r="K1464" s="80"/>
      <c r="L1464" s="80"/>
      <c r="M1464" s="91"/>
    </row>
    <row r="1465" spans="1:13" x14ac:dyDescent="0.25">
      <c r="A1465" s="84"/>
      <c r="B1465" s="81"/>
      <c r="C1465" s="120"/>
      <c r="D1465" s="81"/>
      <c r="E1465" s="121"/>
      <c r="F1465" s="88"/>
      <c r="G1465" s="88"/>
      <c r="H1465" s="84"/>
      <c r="I1465" s="84"/>
      <c r="J1465" s="91"/>
      <c r="K1465" s="80"/>
      <c r="L1465" s="80"/>
      <c r="M1465" s="91"/>
    </row>
    <row r="1466" spans="1:13" x14ac:dyDescent="0.25">
      <c r="A1466" s="84"/>
      <c r="B1466" s="81"/>
      <c r="C1466" s="120"/>
      <c r="D1466" s="81"/>
      <c r="E1466" s="121"/>
      <c r="F1466" s="88"/>
      <c r="G1466" s="88"/>
      <c r="H1466" s="84"/>
      <c r="I1466" s="84"/>
      <c r="J1466" s="91"/>
      <c r="K1466" s="80"/>
      <c r="L1466" s="80"/>
      <c r="M1466" s="91"/>
    </row>
    <row r="1467" spans="1:13" x14ac:dyDescent="0.25">
      <c r="A1467" s="84"/>
      <c r="B1467" s="81"/>
      <c r="C1467" s="120"/>
      <c r="D1467" s="81"/>
      <c r="E1467" s="121"/>
      <c r="F1467" s="88"/>
      <c r="G1467" s="88"/>
      <c r="H1467" s="84"/>
      <c r="I1467" s="84"/>
      <c r="J1467" s="91"/>
      <c r="K1467" s="80"/>
      <c r="L1467" s="80"/>
      <c r="M1467" s="91"/>
    </row>
    <row r="1468" spans="1:13" x14ac:dyDescent="0.25">
      <c r="A1468" s="84"/>
      <c r="B1468" s="81"/>
      <c r="C1468" s="120"/>
      <c r="D1468" s="81"/>
      <c r="E1468" s="121"/>
      <c r="F1468" s="88"/>
      <c r="G1468" s="88"/>
      <c r="H1468" s="84"/>
      <c r="I1468" s="84"/>
      <c r="J1468" s="91"/>
      <c r="K1468" s="80"/>
      <c r="L1468" s="80"/>
      <c r="M1468" s="91"/>
    </row>
    <row r="1469" spans="1:13" x14ac:dyDescent="0.25">
      <c r="A1469" s="84"/>
      <c r="B1469" s="81"/>
      <c r="C1469" s="120"/>
      <c r="D1469" s="81"/>
      <c r="E1469" s="121"/>
      <c r="F1469" s="88"/>
      <c r="G1469" s="88"/>
      <c r="H1469" s="84"/>
      <c r="I1469" s="84"/>
      <c r="J1469" s="91"/>
      <c r="K1469" s="80"/>
      <c r="L1469" s="80"/>
      <c r="M1469" s="91"/>
    </row>
    <row r="1470" spans="1:13" x14ac:dyDescent="0.25">
      <c r="A1470" s="84"/>
      <c r="B1470" s="81"/>
      <c r="C1470" s="120"/>
      <c r="D1470" s="81"/>
      <c r="E1470" s="121"/>
      <c r="F1470" s="88"/>
      <c r="G1470" s="88"/>
      <c r="H1470" s="84"/>
      <c r="I1470" s="84"/>
      <c r="J1470" s="91"/>
      <c r="K1470" s="80"/>
      <c r="L1470" s="80"/>
      <c r="M1470" s="91"/>
    </row>
    <row r="1471" spans="1:13" x14ac:dyDescent="0.25">
      <c r="A1471" s="84"/>
      <c r="B1471" s="81"/>
      <c r="C1471" s="120"/>
      <c r="D1471" s="81"/>
      <c r="E1471" s="121"/>
      <c r="F1471" s="88"/>
      <c r="G1471" s="88"/>
      <c r="H1471" s="84"/>
      <c r="I1471" s="84"/>
      <c r="J1471" s="91"/>
      <c r="K1471" s="80"/>
      <c r="L1471" s="80"/>
      <c r="M1471" s="91"/>
    </row>
    <row r="1472" spans="1:13" x14ac:dyDescent="0.25">
      <c r="A1472" s="84"/>
      <c r="B1472" s="81"/>
      <c r="C1472" s="120"/>
      <c r="D1472" s="81"/>
      <c r="E1472" s="121"/>
      <c r="F1472" s="88"/>
      <c r="G1472" s="88"/>
      <c r="H1472" s="84"/>
      <c r="I1472" s="84"/>
      <c r="J1472" s="91"/>
      <c r="K1472" s="80"/>
      <c r="L1472" s="80"/>
      <c r="M1472" s="91"/>
    </row>
    <row r="1473" spans="1:13" x14ac:dyDescent="0.25">
      <c r="A1473" s="84"/>
      <c r="B1473" s="81"/>
      <c r="C1473" s="120"/>
      <c r="D1473" s="81"/>
      <c r="E1473" s="121"/>
      <c r="F1473" s="88"/>
      <c r="G1473" s="88"/>
      <c r="H1473" s="84"/>
      <c r="I1473" s="84"/>
      <c r="J1473" s="91"/>
      <c r="K1473" s="80"/>
      <c r="L1473" s="80"/>
      <c r="M1473" s="91"/>
    </row>
    <row r="1474" spans="1:13" x14ac:dyDescent="0.25">
      <c r="A1474" s="84"/>
      <c r="B1474" s="81"/>
      <c r="C1474" s="120"/>
      <c r="D1474" s="81"/>
      <c r="E1474" s="121"/>
      <c r="F1474" s="88"/>
      <c r="G1474" s="88"/>
      <c r="H1474" s="84"/>
      <c r="I1474" s="84"/>
      <c r="J1474" s="91"/>
      <c r="K1474" s="80"/>
      <c r="L1474" s="80"/>
      <c r="M1474" s="91"/>
    </row>
    <row r="1475" spans="1:13" x14ac:dyDescent="0.25">
      <c r="A1475" s="84"/>
      <c r="B1475" s="81"/>
      <c r="C1475" s="120"/>
      <c r="D1475" s="81"/>
      <c r="E1475" s="121"/>
      <c r="F1475" s="88"/>
      <c r="G1475" s="88"/>
      <c r="H1475" s="84"/>
      <c r="I1475" s="84"/>
      <c r="J1475" s="91"/>
      <c r="K1475" s="80"/>
      <c r="L1475" s="80"/>
      <c r="M1475" s="91"/>
    </row>
    <row r="1476" spans="1:13" x14ac:dyDescent="0.25">
      <c r="A1476" s="84"/>
      <c r="B1476" s="81"/>
      <c r="C1476" s="120"/>
      <c r="D1476" s="81"/>
      <c r="E1476" s="121"/>
      <c r="F1476" s="88"/>
      <c r="G1476" s="88"/>
      <c r="H1476" s="84"/>
      <c r="I1476" s="84"/>
      <c r="J1476" s="91"/>
      <c r="K1476" s="80"/>
      <c r="L1476" s="80"/>
      <c r="M1476" s="91"/>
    </row>
    <row r="1477" spans="1:13" x14ac:dyDescent="0.25">
      <c r="A1477" s="84"/>
      <c r="B1477" s="81"/>
      <c r="C1477" s="120"/>
      <c r="D1477" s="81"/>
      <c r="E1477" s="121"/>
      <c r="F1477" s="88"/>
      <c r="G1477" s="88"/>
      <c r="H1477" s="84"/>
      <c r="I1477" s="84"/>
      <c r="J1477" s="91"/>
      <c r="K1477" s="80"/>
      <c r="L1477" s="80"/>
      <c r="M1477" s="91"/>
    </row>
    <row r="1478" spans="1:13" x14ac:dyDescent="0.25">
      <c r="A1478" s="84"/>
      <c r="B1478" s="81"/>
      <c r="C1478" s="120"/>
      <c r="D1478" s="81"/>
      <c r="E1478" s="121"/>
      <c r="F1478" s="88"/>
      <c r="G1478" s="88"/>
      <c r="H1478" s="84"/>
      <c r="I1478" s="84"/>
      <c r="J1478" s="91"/>
      <c r="K1478" s="80"/>
      <c r="L1478" s="80"/>
      <c r="M1478" s="91"/>
    </row>
    <row r="1479" spans="1:13" x14ac:dyDescent="0.25">
      <c r="A1479" s="84"/>
      <c r="B1479" s="81"/>
      <c r="C1479" s="120"/>
      <c r="D1479" s="81"/>
      <c r="E1479" s="121"/>
      <c r="F1479" s="88"/>
      <c r="G1479" s="88"/>
      <c r="H1479" s="84"/>
      <c r="I1479" s="84"/>
      <c r="J1479" s="91"/>
      <c r="K1479" s="80"/>
      <c r="L1479" s="80"/>
      <c r="M1479" s="91"/>
    </row>
    <row r="1480" spans="1:13" x14ac:dyDescent="0.25">
      <c r="A1480" s="84"/>
      <c r="B1480" s="81"/>
      <c r="C1480" s="120"/>
      <c r="D1480" s="81"/>
      <c r="E1480" s="121"/>
      <c r="F1480" s="88"/>
      <c r="G1480" s="88"/>
      <c r="H1480" s="84"/>
      <c r="I1480" s="84"/>
      <c r="J1480" s="91"/>
      <c r="K1480" s="80"/>
      <c r="L1480" s="80"/>
      <c r="M1480" s="91"/>
    </row>
    <row r="1481" spans="1:13" x14ac:dyDescent="0.25">
      <c r="A1481" s="84"/>
      <c r="B1481" s="81"/>
      <c r="C1481" s="120"/>
      <c r="D1481" s="81"/>
      <c r="E1481" s="121"/>
      <c r="F1481" s="88"/>
      <c r="G1481" s="88"/>
      <c r="H1481" s="84"/>
      <c r="I1481" s="84"/>
      <c r="J1481" s="91"/>
      <c r="K1481" s="80"/>
      <c r="L1481" s="80"/>
      <c r="M1481" s="91"/>
    </row>
    <row r="1482" spans="1:13" x14ac:dyDescent="0.25">
      <c r="A1482" s="84"/>
      <c r="B1482" s="81"/>
      <c r="C1482" s="120"/>
      <c r="D1482" s="81"/>
      <c r="E1482" s="121"/>
      <c r="F1482" s="88"/>
      <c r="G1482" s="88"/>
      <c r="H1482" s="84"/>
      <c r="I1482" s="84"/>
      <c r="J1482" s="91"/>
      <c r="K1482" s="80"/>
      <c r="L1482" s="80"/>
      <c r="M1482" s="91"/>
    </row>
    <row r="1483" spans="1:13" x14ac:dyDescent="0.25">
      <c r="A1483" s="84"/>
      <c r="B1483" s="81"/>
      <c r="C1483" s="120"/>
      <c r="D1483" s="81"/>
      <c r="E1483" s="121"/>
      <c r="F1483" s="88"/>
      <c r="G1483" s="88"/>
      <c r="H1483" s="84"/>
      <c r="I1483" s="84"/>
      <c r="J1483" s="91"/>
      <c r="K1483" s="80"/>
      <c r="L1483" s="80"/>
      <c r="M1483" s="91"/>
    </row>
    <row r="1484" spans="1:13" x14ac:dyDescent="0.25">
      <c r="A1484" s="84"/>
      <c r="B1484" s="81"/>
      <c r="C1484" s="120"/>
      <c r="D1484" s="81"/>
      <c r="E1484" s="121"/>
      <c r="F1484" s="88"/>
      <c r="G1484" s="88"/>
      <c r="H1484" s="84"/>
      <c r="I1484" s="84"/>
      <c r="J1484" s="91"/>
      <c r="K1484" s="80"/>
      <c r="L1484" s="80"/>
      <c r="M1484" s="91"/>
    </row>
    <row r="1485" spans="1:13" x14ac:dyDescent="0.25">
      <c r="A1485" s="84"/>
      <c r="B1485" s="81"/>
      <c r="C1485" s="120"/>
      <c r="D1485" s="81"/>
      <c r="E1485" s="121"/>
      <c r="F1485" s="88"/>
      <c r="G1485" s="88"/>
      <c r="H1485" s="84"/>
      <c r="I1485" s="84"/>
      <c r="J1485" s="91"/>
      <c r="K1485" s="80"/>
      <c r="L1485" s="80"/>
      <c r="M1485" s="91"/>
    </row>
    <row r="1486" spans="1:13" x14ac:dyDescent="0.25">
      <c r="A1486" s="84"/>
      <c r="B1486" s="81"/>
      <c r="C1486" s="120"/>
      <c r="D1486" s="81"/>
      <c r="E1486" s="121"/>
      <c r="F1486" s="88"/>
      <c r="G1486" s="88"/>
      <c r="H1486" s="84"/>
      <c r="I1486" s="84"/>
      <c r="J1486" s="91"/>
      <c r="K1486" s="80"/>
      <c r="L1486" s="80"/>
      <c r="M1486" s="91"/>
    </row>
    <row r="1487" spans="1:13" x14ac:dyDescent="0.25">
      <c r="A1487" s="84"/>
      <c r="B1487" s="81"/>
      <c r="C1487" s="120"/>
      <c r="D1487" s="81"/>
      <c r="E1487" s="121"/>
      <c r="F1487" s="88"/>
      <c r="G1487" s="88"/>
      <c r="H1487" s="84"/>
      <c r="I1487" s="84"/>
      <c r="J1487" s="91"/>
      <c r="K1487" s="80"/>
      <c r="L1487" s="80"/>
      <c r="M1487" s="91"/>
    </row>
    <row r="1488" spans="1:13" x14ac:dyDescent="0.25">
      <c r="A1488" s="84"/>
      <c r="B1488" s="81"/>
      <c r="C1488" s="120"/>
      <c r="D1488" s="81"/>
      <c r="E1488" s="121"/>
      <c r="F1488" s="88"/>
      <c r="G1488" s="88"/>
      <c r="H1488" s="84"/>
      <c r="I1488" s="84"/>
      <c r="J1488" s="91"/>
      <c r="K1488" s="80"/>
      <c r="L1488" s="80"/>
      <c r="M1488" s="91"/>
    </row>
    <row r="1489" spans="1:13" x14ac:dyDescent="0.25">
      <c r="A1489" s="84"/>
      <c r="B1489" s="81"/>
      <c r="C1489" s="120"/>
      <c r="D1489" s="81"/>
      <c r="E1489" s="121"/>
      <c r="F1489" s="88"/>
      <c r="G1489" s="88"/>
      <c r="H1489" s="84"/>
      <c r="I1489" s="84"/>
      <c r="J1489" s="91"/>
      <c r="K1489" s="80"/>
      <c r="L1489" s="80"/>
      <c r="M1489" s="91"/>
    </row>
    <row r="1490" spans="1:13" x14ac:dyDescent="0.25">
      <c r="A1490" s="84"/>
      <c r="B1490" s="81"/>
      <c r="C1490" s="120"/>
      <c r="D1490" s="81"/>
      <c r="E1490" s="121"/>
      <c r="F1490" s="88"/>
      <c r="G1490" s="88"/>
      <c r="H1490" s="84"/>
      <c r="I1490" s="84"/>
      <c r="J1490" s="91"/>
      <c r="K1490" s="80"/>
      <c r="L1490" s="80"/>
      <c r="M1490" s="91"/>
    </row>
    <row r="1491" spans="1:13" x14ac:dyDescent="0.25">
      <c r="A1491" s="84"/>
      <c r="B1491" s="81"/>
      <c r="C1491" s="120"/>
      <c r="D1491" s="81"/>
      <c r="E1491" s="121"/>
      <c r="F1491" s="88"/>
      <c r="G1491" s="88"/>
      <c r="H1491" s="84"/>
      <c r="I1491" s="84"/>
      <c r="J1491" s="91"/>
      <c r="K1491" s="80"/>
      <c r="L1491" s="80"/>
      <c r="M1491" s="91"/>
    </row>
    <row r="1492" spans="1:13" x14ac:dyDescent="0.25">
      <c r="A1492" s="84"/>
      <c r="B1492" s="81"/>
      <c r="C1492" s="120"/>
      <c r="D1492" s="81"/>
      <c r="E1492" s="121"/>
      <c r="F1492" s="88"/>
      <c r="G1492" s="88"/>
      <c r="H1492" s="84"/>
      <c r="I1492" s="84"/>
      <c r="J1492" s="91"/>
      <c r="K1492" s="80"/>
      <c r="L1492" s="80"/>
      <c r="M1492" s="91"/>
    </row>
    <row r="1493" spans="1:13" x14ac:dyDescent="0.25">
      <c r="A1493" s="84"/>
      <c r="B1493" s="81"/>
      <c r="C1493" s="120"/>
      <c r="D1493" s="81"/>
      <c r="E1493" s="121"/>
      <c r="F1493" s="88"/>
      <c r="G1493" s="88"/>
      <c r="H1493" s="84"/>
      <c r="I1493" s="84"/>
      <c r="J1493" s="91"/>
      <c r="K1493" s="80"/>
      <c r="L1493" s="80"/>
      <c r="M1493" s="91"/>
    </row>
    <row r="1494" spans="1:13" x14ac:dyDescent="0.25">
      <c r="A1494" s="84"/>
      <c r="B1494" s="81"/>
      <c r="C1494" s="120"/>
      <c r="D1494" s="81"/>
      <c r="E1494" s="121"/>
      <c r="F1494" s="88"/>
      <c r="G1494" s="88"/>
      <c r="H1494" s="84"/>
      <c r="I1494" s="84"/>
      <c r="J1494" s="91"/>
      <c r="K1494" s="80"/>
      <c r="L1494" s="80"/>
      <c r="M1494" s="91"/>
    </row>
    <row r="1495" spans="1:13" x14ac:dyDescent="0.25">
      <c r="A1495" s="84"/>
      <c r="B1495" s="81"/>
      <c r="C1495" s="120"/>
      <c r="D1495" s="81"/>
      <c r="E1495" s="121"/>
      <c r="F1495" s="88"/>
      <c r="G1495" s="88"/>
      <c r="H1495" s="84"/>
      <c r="I1495" s="84"/>
      <c r="J1495" s="91"/>
      <c r="K1495" s="80"/>
      <c r="L1495" s="80"/>
      <c r="M1495" s="91"/>
    </row>
    <row r="1496" spans="1:13" x14ac:dyDescent="0.25">
      <c r="A1496" s="84"/>
      <c r="B1496" s="81"/>
      <c r="C1496" s="120"/>
      <c r="D1496" s="81"/>
      <c r="E1496" s="121"/>
      <c r="F1496" s="88"/>
      <c r="G1496" s="88"/>
      <c r="H1496" s="84"/>
      <c r="I1496" s="84"/>
      <c r="J1496" s="91"/>
      <c r="K1496" s="80"/>
      <c r="L1496" s="80"/>
      <c r="M1496" s="91"/>
    </row>
    <row r="1497" spans="1:13" x14ac:dyDescent="0.25">
      <c r="A1497" s="84"/>
      <c r="B1497" s="81"/>
      <c r="C1497" s="120"/>
      <c r="D1497" s="81"/>
      <c r="E1497" s="121"/>
      <c r="F1497" s="88"/>
      <c r="G1497" s="88"/>
      <c r="H1497" s="84"/>
      <c r="I1497" s="84"/>
      <c r="J1497" s="91"/>
      <c r="K1497" s="80"/>
      <c r="L1497" s="80"/>
      <c r="M1497" s="91"/>
    </row>
    <row r="1498" spans="1:13" x14ac:dyDescent="0.25">
      <c r="A1498" s="84"/>
      <c r="B1498" s="81"/>
      <c r="C1498" s="120"/>
      <c r="D1498" s="81"/>
      <c r="E1498" s="121"/>
      <c r="F1498" s="88"/>
      <c r="G1498" s="88"/>
      <c r="H1498" s="84"/>
      <c r="I1498" s="84"/>
      <c r="J1498" s="91"/>
      <c r="K1498" s="80"/>
      <c r="L1498" s="80"/>
      <c r="M1498" s="91"/>
    </row>
    <row r="1499" spans="1:13" x14ac:dyDescent="0.25">
      <c r="A1499" s="84"/>
      <c r="B1499" s="81"/>
      <c r="C1499" s="120"/>
      <c r="D1499" s="81"/>
      <c r="E1499" s="121"/>
      <c r="F1499" s="88"/>
      <c r="G1499" s="88"/>
      <c r="H1499" s="84"/>
      <c r="I1499" s="84"/>
      <c r="J1499" s="91"/>
      <c r="K1499" s="80"/>
      <c r="L1499" s="80"/>
      <c r="M1499" s="91"/>
    </row>
    <row r="1500" spans="1:13" x14ac:dyDescent="0.25">
      <c r="A1500" s="84"/>
      <c r="B1500" s="81"/>
      <c r="C1500" s="120"/>
      <c r="D1500" s="81"/>
      <c r="E1500" s="121"/>
      <c r="F1500" s="88"/>
      <c r="G1500" s="88"/>
      <c r="H1500" s="84"/>
      <c r="I1500" s="84"/>
      <c r="J1500" s="91"/>
      <c r="K1500" s="80"/>
      <c r="L1500" s="80"/>
      <c r="M1500" s="91"/>
    </row>
    <row r="1501" spans="1:13" x14ac:dyDescent="0.25">
      <c r="A1501" s="84"/>
      <c r="B1501" s="81"/>
      <c r="C1501" s="120"/>
      <c r="D1501" s="81"/>
      <c r="E1501" s="121"/>
      <c r="F1501" s="88"/>
      <c r="G1501" s="88"/>
      <c r="H1501" s="84"/>
      <c r="I1501" s="84"/>
      <c r="J1501" s="91"/>
      <c r="K1501" s="80"/>
      <c r="L1501" s="80"/>
      <c r="M1501" s="91"/>
    </row>
    <row r="1502" spans="1:13" x14ac:dyDescent="0.25">
      <c r="A1502" s="84"/>
      <c r="B1502" s="81"/>
      <c r="C1502" s="120"/>
      <c r="D1502" s="81"/>
      <c r="E1502" s="121"/>
      <c r="F1502" s="88"/>
      <c r="G1502" s="88"/>
      <c r="H1502" s="84"/>
      <c r="I1502" s="84"/>
      <c r="J1502" s="91"/>
      <c r="K1502" s="80"/>
      <c r="L1502" s="80"/>
      <c r="M1502" s="91"/>
    </row>
    <row r="1503" spans="1:13" x14ac:dyDescent="0.25">
      <c r="A1503" s="84"/>
      <c r="B1503" s="81"/>
      <c r="C1503" s="120"/>
      <c r="D1503" s="81"/>
      <c r="E1503" s="121"/>
      <c r="F1503" s="88"/>
      <c r="G1503" s="88"/>
      <c r="H1503" s="84"/>
      <c r="I1503" s="84"/>
      <c r="J1503" s="91"/>
      <c r="K1503" s="80"/>
      <c r="L1503" s="80"/>
      <c r="M1503" s="91"/>
    </row>
    <row r="1504" spans="1:13" x14ac:dyDescent="0.25">
      <c r="A1504" s="84"/>
      <c r="B1504" s="81"/>
      <c r="C1504" s="120"/>
      <c r="D1504" s="81"/>
      <c r="E1504" s="121"/>
      <c r="F1504" s="88"/>
      <c r="G1504" s="88"/>
      <c r="H1504" s="84"/>
      <c r="I1504" s="84"/>
      <c r="J1504" s="91"/>
      <c r="K1504" s="80"/>
      <c r="L1504" s="80"/>
      <c r="M1504" s="91"/>
    </row>
    <row r="1505" spans="1:13" x14ac:dyDescent="0.25">
      <c r="A1505" s="84"/>
      <c r="B1505" s="81"/>
      <c r="C1505" s="120"/>
      <c r="D1505" s="81"/>
      <c r="E1505" s="121"/>
      <c r="F1505" s="88"/>
      <c r="G1505" s="88"/>
      <c r="H1505" s="84"/>
      <c r="I1505" s="84"/>
      <c r="J1505" s="91"/>
      <c r="K1505" s="80"/>
      <c r="L1505" s="80"/>
      <c r="M1505" s="91"/>
    </row>
    <row r="1506" spans="1:13" x14ac:dyDescent="0.25">
      <c r="A1506" s="84"/>
      <c r="B1506" s="81"/>
      <c r="C1506" s="120"/>
      <c r="D1506" s="81"/>
      <c r="E1506" s="121"/>
      <c r="F1506" s="88"/>
      <c r="G1506" s="88"/>
      <c r="H1506" s="84"/>
      <c r="I1506" s="84"/>
      <c r="J1506" s="91"/>
      <c r="K1506" s="80"/>
      <c r="L1506" s="80"/>
      <c r="M1506" s="91"/>
    </row>
    <row r="1507" spans="1:13" x14ac:dyDescent="0.25">
      <c r="A1507" s="84"/>
      <c r="B1507" s="81"/>
      <c r="C1507" s="120"/>
      <c r="D1507" s="81"/>
      <c r="E1507" s="121"/>
      <c r="F1507" s="88"/>
      <c r="G1507" s="88"/>
      <c r="H1507" s="84"/>
      <c r="I1507" s="84"/>
      <c r="J1507" s="91"/>
      <c r="K1507" s="80"/>
      <c r="L1507" s="80"/>
      <c r="M1507" s="91"/>
    </row>
    <row r="1508" spans="1:13" x14ac:dyDescent="0.25">
      <c r="A1508" s="84"/>
      <c r="B1508" s="81"/>
      <c r="C1508" s="120"/>
      <c r="D1508" s="81"/>
      <c r="E1508" s="121"/>
      <c r="F1508" s="88"/>
      <c r="G1508" s="88"/>
      <c r="H1508" s="84"/>
      <c r="I1508" s="84"/>
      <c r="J1508" s="91"/>
      <c r="K1508" s="80"/>
      <c r="L1508" s="80"/>
      <c r="M1508" s="91"/>
    </row>
    <row r="1509" spans="1:13" x14ac:dyDescent="0.25">
      <c r="A1509" s="84"/>
      <c r="B1509" s="81"/>
      <c r="C1509" s="120"/>
      <c r="D1509" s="81"/>
      <c r="E1509" s="121"/>
      <c r="F1509" s="88"/>
      <c r="G1509" s="88"/>
      <c r="H1509" s="84"/>
      <c r="I1509" s="84"/>
      <c r="J1509" s="91"/>
      <c r="K1509" s="80"/>
      <c r="L1509" s="80"/>
      <c r="M1509" s="91"/>
    </row>
    <row r="1510" spans="1:13" x14ac:dyDescent="0.25">
      <c r="A1510" s="84"/>
      <c r="B1510" s="81"/>
      <c r="C1510" s="120"/>
      <c r="D1510" s="81"/>
      <c r="E1510" s="121"/>
      <c r="F1510" s="88"/>
      <c r="G1510" s="88"/>
      <c r="H1510" s="84"/>
      <c r="I1510" s="84"/>
      <c r="J1510" s="91"/>
      <c r="K1510" s="80"/>
      <c r="L1510" s="80"/>
      <c r="M1510" s="91"/>
    </row>
    <row r="1511" spans="1:13" x14ac:dyDescent="0.25">
      <c r="A1511" s="84"/>
      <c r="B1511" s="81"/>
      <c r="C1511" s="120"/>
      <c r="D1511" s="81"/>
      <c r="E1511" s="121"/>
      <c r="F1511" s="88"/>
      <c r="G1511" s="88"/>
      <c r="H1511" s="84"/>
      <c r="I1511" s="84"/>
      <c r="J1511" s="91"/>
      <c r="K1511" s="80"/>
      <c r="L1511" s="80"/>
      <c r="M1511" s="91"/>
    </row>
    <row r="1512" spans="1:13" x14ac:dyDescent="0.25">
      <c r="A1512" s="84"/>
      <c r="B1512" s="81"/>
      <c r="C1512" s="120"/>
      <c r="D1512" s="81"/>
      <c r="E1512" s="121"/>
      <c r="F1512" s="88"/>
      <c r="G1512" s="88"/>
      <c r="H1512" s="84"/>
      <c r="I1512" s="84"/>
      <c r="J1512" s="91"/>
      <c r="K1512" s="80"/>
      <c r="L1512" s="80"/>
      <c r="M1512" s="91"/>
    </row>
    <row r="1513" spans="1:13" x14ac:dyDescent="0.25">
      <c r="A1513" s="84"/>
      <c r="B1513" s="81"/>
      <c r="C1513" s="120"/>
      <c r="D1513" s="81"/>
      <c r="E1513" s="121"/>
      <c r="F1513" s="88"/>
      <c r="G1513" s="88"/>
      <c r="H1513" s="84"/>
      <c r="I1513" s="84"/>
      <c r="J1513" s="91"/>
      <c r="K1513" s="80"/>
      <c r="L1513" s="80"/>
      <c r="M1513" s="91"/>
    </row>
    <row r="1514" spans="1:13" x14ac:dyDescent="0.25">
      <c r="A1514" s="84"/>
      <c r="B1514" s="81"/>
      <c r="C1514" s="120"/>
      <c r="D1514" s="81"/>
      <c r="E1514" s="121"/>
      <c r="F1514" s="88"/>
      <c r="G1514" s="88"/>
      <c r="H1514" s="84"/>
      <c r="I1514" s="84"/>
      <c r="J1514" s="91"/>
      <c r="K1514" s="80"/>
      <c r="L1514" s="80"/>
      <c r="M1514" s="91"/>
    </row>
    <row r="1515" spans="1:13" x14ac:dyDescent="0.25">
      <c r="A1515" s="84"/>
      <c r="B1515" s="81"/>
      <c r="C1515" s="120"/>
      <c r="D1515" s="81"/>
      <c r="E1515" s="121"/>
      <c r="F1515" s="88"/>
      <c r="G1515" s="88"/>
      <c r="H1515" s="84"/>
      <c r="I1515" s="84"/>
      <c r="J1515" s="91"/>
      <c r="K1515" s="80"/>
      <c r="L1515" s="80"/>
      <c r="M1515" s="91"/>
    </row>
    <row r="1516" spans="1:13" x14ac:dyDescent="0.25">
      <c r="A1516" s="84"/>
      <c r="B1516" s="81"/>
      <c r="C1516" s="120"/>
      <c r="D1516" s="81"/>
      <c r="E1516" s="121"/>
      <c r="F1516" s="88"/>
      <c r="G1516" s="88"/>
      <c r="H1516" s="84"/>
      <c r="I1516" s="84"/>
      <c r="J1516" s="91"/>
      <c r="K1516" s="80"/>
      <c r="L1516" s="80"/>
      <c r="M1516" s="91"/>
    </row>
    <row r="1517" spans="1:13" x14ac:dyDescent="0.25">
      <c r="A1517" s="84"/>
      <c r="B1517" s="81"/>
      <c r="C1517" s="120"/>
      <c r="D1517" s="81"/>
      <c r="E1517" s="121"/>
      <c r="F1517" s="88"/>
      <c r="G1517" s="88"/>
      <c r="H1517" s="84"/>
      <c r="I1517" s="84"/>
      <c r="J1517" s="91"/>
      <c r="K1517" s="80"/>
      <c r="L1517" s="80"/>
      <c r="M1517" s="91"/>
    </row>
    <row r="1518" spans="1:13" x14ac:dyDescent="0.25">
      <c r="A1518" s="84"/>
      <c r="B1518" s="81"/>
      <c r="C1518" s="120"/>
      <c r="D1518" s="81"/>
      <c r="E1518" s="121"/>
      <c r="F1518" s="88"/>
      <c r="G1518" s="88"/>
      <c r="H1518" s="84"/>
      <c r="I1518" s="84"/>
      <c r="J1518" s="91"/>
      <c r="K1518" s="80"/>
      <c r="L1518" s="80"/>
      <c r="M1518" s="91"/>
    </row>
    <row r="1519" spans="1:13" x14ac:dyDescent="0.25">
      <c r="A1519" s="84"/>
      <c r="B1519" s="81"/>
      <c r="C1519" s="120"/>
      <c r="D1519" s="81"/>
      <c r="E1519" s="121"/>
      <c r="F1519" s="88"/>
      <c r="G1519" s="88"/>
      <c r="H1519" s="84"/>
      <c r="I1519" s="84"/>
      <c r="J1519" s="91"/>
      <c r="K1519" s="80"/>
      <c r="L1519" s="80"/>
      <c r="M1519" s="91"/>
    </row>
    <row r="1520" spans="1:13" x14ac:dyDescent="0.25">
      <c r="A1520" s="84"/>
      <c r="B1520" s="81"/>
      <c r="C1520" s="120"/>
      <c r="D1520" s="81"/>
      <c r="E1520" s="121"/>
      <c r="F1520" s="88"/>
      <c r="G1520" s="88"/>
      <c r="H1520" s="84"/>
      <c r="I1520" s="84"/>
      <c r="J1520" s="91"/>
      <c r="K1520" s="80"/>
      <c r="L1520" s="80"/>
      <c r="M1520" s="91"/>
    </row>
    <row r="1521" spans="1:13" x14ac:dyDescent="0.25">
      <c r="A1521" s="84"/>
      <c r="B1521" s="81"/>
      <c r="C1521" s="120"/>
      <c r="D1521" s="81"/>
      <c r="E1521" s="121"/>
      <c r="F1521" s="88"/>
      <c r="G1521" s="88"/>
      <c r="H1521" s="84"/>
      <c r="I1521" s="84"/>
      <c r="J1521" s="91"/>
      <c r="K1521" s="80"/>
      <c r="L1521" s="80"/>
      <c r="M1521" s="91"/>
    </row>
    <row r="1522" spans="1:13" x14ac:dyDescent="0.25">
      <c r="A1522" s="84"/>
      <c r="B1522" s="81"/>
      <c r="C1522" s="120"/>
      <c r="D1522" s="81"/>
      <c r="E1522" s="121"/>
      <c r="F1522" s="88"/>
      <c r="G1522" s="88"/>
      <c r="H1522" s="84"/>
      <c r="I1522" s="84"/>
      <c r="J1522" s="91"/>
      <c r="K1522" s="80"/>
      <c r="L1522" s="80"/>
      <c r="M1522" s="91"/>
    </row>
    <row r="1523" spans="1:13" x14ac:dyDescent="0.25">
      <c r="A1523" s="84"/>
      <c r="B1523" s="81"/>
      <c r="C1523" s="120"/>
      <c r="D1523" s="81"/>
      <c r="E1523" s="121"/>
      <c r="F1523" s="88"/>
      <c r="G1523" s="88"/>
      <c r="H1523" s="84"/>
      <c r="I1523" s="84"/>
      <c r="J1523" s="91"/>
      <c r="K1523" s="80"/>
      <c r="L1523" s="80"/>
      <c r="M1523" s="91"/>
    </row>
    <row r="1524" spans="1:13" x14ac:dyDescent="0.25">
      <c r="A1524" s="84"/>
      <c r="B1524" s="81"/>
      <c r="C1524" s="120"/>
      <c r="D1524" s="81"/>
      <c r="E1524" s="121"/>
      <c r="F1524" s="88"/>
      <c r="G1524" s="88"/>
      <c r="H1524" s="84"/>
      <c r="I1524" s="84"/>
      <c r="J1524" s="91"/>
      <c r="K1524" s="80"/>
      <c r="L1524" s="80"/>
      <c r="M1524" s="91"/>
    </row>
    <row r="1525" spans="1:13" x14ac:dyDescent="0.25">
      <c r="A1525" s="84"/>
      <c r="B1525" s="81"/>
      <c r="C1525" s="120"/>
      <c r="D1525" s="81"/>
      <c r="E1525" s="121"/>
      <c r="F1525" s="88"/>
      <c r="G1525" s="88"/>
      <c r="H1525" s="84"/>
      <c r="I1525" s="84"/>
      <c r="J1525" s="91"/>
      <c r="K1525" s="80"/>
      <c r="L1525" s="80"/>
      <c r="M1525" s="91"/>
    </row>
    <row r="1526" spans="1:13" x14ac:dyDescent="0.25">
      <c r="A1526" s="84"/>
      <c r="B1526" s="81"/>
      <c r="C1526" s="120"/>
      <c r="D1526" s="81"/>
      <c r="E1526" s="121"/>
      <c r="F1526" s="88"/>
      <c r="G1526" s="88"/>
      <c r="H1526" s="84"/>
      <c r="I1526" s="84"/>
      <c r="J1526" s="91"/>
      <c r="K1526" s="80"/>
      <c r="L1526" s="80"/>
      <c r="M1526" s="91"/>
    </row>
    <row r="1527" spans="1:13" x14ac:dyDescent="0.25">
      <c r="A1527" s="84"/>
      <c r="B1527" s="81"/>
      <c r="C1527" s="120"/>
      <c r="D1527" s="81"/>
      <c r="E1527" s="121"/>
      <c r="F1527" s="88"/>
      <c r="G1527" s="88"/>
      <c r="H1527" s="84"/>
      <c r="I1527" s="84"/>
      <c r="J1527" s="91"/>
      <c r="K1527" s="80"/>
      <c r="L1527" s="80"/>
      <c r="M1527" s="91"/>
    </row>
    <row r="1528" spans="1:13" x14ac:dyDescent="0.25">
      <c r="A1528" s="84"/>
      <c r="B1528" s="81"/>
      <c r="C1528" s="120"/>
      <c r="D1528" s="81"/>
      <c r="E1528" s="121"/>
      <c r="F1528" s="88"/>
      <c r="G1528" s="88"/>
      <c r="H1528" s="84"/>
      <c r="I1528" s="84"/>
      <c r="J1528" s="91"/>
      <c r="K1528" s="80"/>
      <c r="L1528" s="80"/>
      <c r="M1528" s="91"/>
    </row>
    <row r="1529" spans="1:13" x14ac:dyDescent="0.25">
      <c r="A1529" s="84"/>
      <c r="B1529" s="81"/>
      <c r="C1529" s="120"/>
      <c r="D1529" s="81"/>
      <c r="E1529" s="121"/>
      <c r="F1529" s="88"/>
      <c r="G1529" s="88"/>
      <c r="H1529" s="84"/>
      <c r="I1529" s="84"/>
      <c r="J1529" s="91"/>
      <c r="K1529" s="80"/>
      <c r="L1529" s="80"/>
      <c r="M1529" s="91"/>
    </row>
    <row r="1530" spans="1:13" x14ac:dyDescent="0.25">
      <c r="A1530" s="84"/>
      <c r="B1530" s="81"/>
      <c r="C1530" s="120"/>
      <c r="D1530" s="81"/>
      <c r="E1530" s="121"/>
      <c r="F1530" s="88"/>
      <c r="G1530" s="88"/>
      <c r="H1530" s="84"/>
      <c r="I1530" s="84"/>
      <c r="J1530" s="91"/>
      <c r="K1530" s="80"/>
      <c r="L1530" s="80"/>
      <c r="M1530" s="91"/>
    </row>
    <row r="1531" spans="1:13" x14ac:dyDescent="0.25">
      <c r="A1531" s="84"/>
      <c r="B1531" s="81"/>
      <c r="C1531" s="120"/>
      <c r="D1531" s="81"/>
      <c r="E1531" s="121"/>
      <c r="F1531" s="88"/>
      <c r="G1531" s="88"/>
      <c r="H1531" s="84"/>
      <c r="I1531" s="84"/>
      <c r="J1531" s="91"/>
      <c r="K1531" s="80"/>
      <c r="L1531" s="80"/>
      <c r="M1531" s="91"/>
    </row>
    <row r="1532" spans="1:13" x14ac:dyDescent="0.25">
      <c r="A1532" s="84"/>
      <c r="B1532" s="81"/>
      <c r="C1532" s="120"/>
      <c r="D1532" s="81"/>
      <c r="E1532" s="121"/>
      <c r="F1532" s="88"/>
      <c r="G1532" s="88"/>
      <c r="H1532" s="84"/>
      <c r="I1532" s="84"/>
      <c r="J1532" s="91"/>
      <c r="K1532" s="80"/>
      <c r="L1532" s="80"/>
      <c r="M1532" s="91"/>
    </row>
    <row r="1533" spans="1:13" x14ac:dyDescent="0.25">
      <c r="A1533" s="84"/>
      <c r="B1533" s="81"/>
      <c r="C1533" s="120"/>
      <c r="D1533" s="81"/>
      <c r="E1533" s="121"/>
      <c r="F1533" s="88"/>
      <c r="G1533" s="88"/>
      <c r="H1533" s="84"/>
      <c r="I1533" s="84"/>
      <c r="J1533" s="91"/>
      <c r="K1533" s="80"/>
      <c r="L1533" s="80"/>
      <c r="M1533" s="91"/>
    </row>
    <row r="1534" spans="1:13" x14ac:dyDescent="0.25">
      <c r="A1534" s="84"/>
      <c r="B1534" s="81"/>
      <c r="C1534" s="120"/>
      <c r="D1534" s="81"/>
      <c r="E1534" s="121"/>
      <c r="F1534" s="88"/>
      <c r="G1534" s="88"/>
      <c r="H1534" s="84"/>
      <c r="I1534" s="84"/>
      <c r="J1534" s="91"/>
      <c r="K1534" s="80"/>
      <c r="L1534" s="80"/>
      <c r="M1534" s="91"/>
    </row>
    <row r="1535" spans="1:13" x14ac:dyDescent="0.25">
      <c r="A1535" s="84"/>
      <c r="B1535" s="81"/>
      <c r="C1535" s="120"/>
      <c r="D1535" s="81"/>
      <c r="E1535" s="121"/>
      <c r="F1535" s="88"/>
      <c r="G1535" s="88"/>
      <c r="H1535" s="84"/>
      <c r="I1535" s="84"/>
      <c r="J1535" s="91"/>
      <c r="K1535" s="80"/>
      <c r="L1535" s="80"/>
      <c r="M1535" s="91"/>
    </row>
    <row r="1536" spans="1:13" x14ac:dyDescent="0.25">
      <c r="A1536" s="84"/>
      <c r="B1536" s="81"/>
      <c r="C1536" s="120"/>
      <c r="D1536" s="81"/>
      <c r="E1536" s="121"/>
      <c r="F1536" s="88"/>
      <c r="G1536" s="88"/>
      <c r="H1536" s="84"/>
      <c r="I1536" s="84"/>
      <c r="J1536" s="91"/>
      <c r="K1536" s="80"/>
      <c r="L1536" s="80"/>
      <c r="M1536" s="91"/>
    </row>
    <row r="1537" spans="1:13" x14ac:dyDescent="0.25">
      <c r="A1537" s="84"/>
      <c r="B1537" s="81"/>
      <c r="C1537" s="120"/>
      <c r="D1537" s="81"/>
      <c r="E1537" s="121"/>
      <c r="F1537" s="88"/>
      <c r="G1537" s="88"/>
      <c r="H1537" s="84"/>
      <c r="I1537" s="84"/>
      <c r="J1537" s="91"/>
      <c r="K1537" s="80"/>
      <c r="L1537" s="80"/>
      <c r="M1537" s="91"/>
    </row>
    <row r="1538" spans="1:13" x14ac:dyDescent="0.25">
      <c r="A1538" s="84"/>
      <c r="B1538" s="81"/>
      <c r="C1538" s="120"/>
      <c r="D1538" s="81"/>
      <c r="E1538" s="121"/>
      <c r="F1538" s="88"/>
      <c r="G1538" s="88"/>
      <c r="H1538" s="84"/>
      <c r="I1538" s="84"/>
      <c r="J1538" s="91"/>
      <c r="K1538" s="80"/>
      <c r="L1538" s="80"/>
      <c r="M1538" s="91"/>
    </row>
    <row r="1539" spans="1:13" x14ac:dyDescent="0.25">
      <c r="A1539" s="84"/>
      <c r="B1539" s="81"/>
      <c r="C1539" s="120"/>
      <c r="D1539" s="81"/>
      <c r="E1539" s="121"/>
      <c r="F1539" s="88"/>
      <c r="G1539" s="88"/>
      <c r="H1539" s="84"/>
      <c r="I1539" s="84"/>
      <c r="J1539" s="91"/>
      <c r="K1539" s="80"/>
      <c r="L1539" s="80"/>
      <c r="M1539" s="91"/>
    </row>
    <row r="1540" spans="1:13" x14ac:dyDescent="0.25">
      <c r="A1540" s="84"/>
      <c r="B1540" s="81"/>
      <c r="C1540" s="120"/>
      <c r="D1540" s="81"/>
      <c r="E1540" s="121"/>
      <c r="F1540" s="88"/>
      <c r="G1540" s="88"/>
      <c r="H1540" s="84"/>
      <c r="I1540" s="84"/>
      <c r="J1540" s="91"/>
      <c r="K1540" s="80"/>
      <c r="L1540" s="80"/>
      <c r="M1540" s="91"/>
    </row>
    <row r="1541" spans="1:13" x14ac:dyDescent="0.25">
      <c r="A1541" s="84"/>
      <c r="B1541" s="81"/>
      <c r="C1541" s="120"/>
      <c r="D1541" s="81"/>
      <c r="E1541" s="121"/>
      <c r="F1541" s="88"/>
      <c r="G1541" s="88"/>
      <c r="H1541" s="84"/>
      <c r="I1541" s="84"/>
      <c r="J1541" s="91"/>
      <c r="K1541" s="80"/>
      <c r="L1541" s="80"/>
      <c r="M1541" s="91"/>
    </row>
    <row r="1542" spans="1:13" x14ac:dyDescent="0.25">
      <c r="A1542" s="84"/>
      <c r="B1542" s="81"/>
      <c r="C1542" s="120"/>
      <c r="D1542" s="81"/>
      <c r="E1542" s="121"/>
      <c r="F1542" s="88"/>
      <c r="G1542" s="88"/>
      <c r="H1542" s="84"/>
      <c r="I1542" s="84"/>
      <c r="J1542" s="91"/>
      <c r="K1542" s="80"/>
      <c r="L1542" s="80"/>
      <c r="M1542" s="91"/>
    </row>
    <row r="1543" spans="1:13" x14ac:dyDescent="0.25">
      <c r="A1543" s="84"/>
      <c r="B1543" s="81"/>
      <c r="C1543" s="120"/>
      <c r="D1543" s="81"/>
      <c r="E1543" s="121"/>
      <c r="F1543" s="88"/>
      <c r="G1543" s="88"/>
      <c r="H1543" s="84"/>
      <c r="I1543" s="84"/>
      <c r="J1543" s="91"/>
      <c r="K1543" s="80"/>
      <c r="L1543" s="80"/>
      <c r="M1543" s="91"/>
    </row>
    <row r="1544" spans="1:13" x14ac:dyDescent="0.25">
      <c r="A1544" s="84"/>
      <c r="B1544" s="81"/>
      <c r="C1544" s="120"/>
      <c r="D1544" s="81"/>
      <c r="E1544" s="121"/>
      <c r="F1544" s="88"/>
      <c r="G1544" s="88"/>
      <c r="H1544" s="84"/>
      <c r="I1544" s="84"/>
      <c r="J1544" s="91"/>
      <c r="K1544" s="80"/>
      <c r="L1544" s="80"/>
      <c r="M1544" s="91"/>
    </row>
    <row r="1545" spans="1:13" x14ac:dyDescent="0.25">
      <c r="A1545" s="84"/>
      <c r="B1545" s="81"/>
      <c r="C1545" s="120"/>
      <c r="D1545" s="81"/>
      <c r="E1545" s="121"/>
      <c r="F1545" s="88"/>
      <c r="G1545" s="88"/>
      <c r="H1545" s="84"/>
      <c r="I1545" s="84"/>
      <c r="J1545" s="91"/>
      <c r="K1545" s="80"/>
      <c r="L1545" s="80"/>
      <c r="M1545" s="91"/>
    </row>
    <row r="1546" spans="1:13" x14ac:dyDescent="0.25">
      <c r="A1546" s="84"/>
      <c r="B1546" s="81"/>
      <c r="C1546" s="120"/>
      <c r="D1546" s="81"/>
      <c r="E1546" s="121"/>
      <c r="F1546" s="88"/>
      <c r="G1546" s="88"/>
      <c r="H1546" s="84"/>
      <c r="I1546" s="84"/>
      <c r="J1546" s="91"/>
      <c r="K1546" s="80"/>
      <c r="L1546" s="80"/>
      <c r="M1546" s="91"/>
    </row>
    <row r="1547" spans="1:13" x14ac:dyDescent="0.25">
      <c r="A1547" s="84"/>
      <c r="B1547" s="81"/>
      <c r="C1547" s="120"/>
      <c r="D1547" s="81"/>
      <c r="E1547" s="121"/>
      <c r="F1547" s="88"/>
      <c r="G1547" s="88"/>
      <c r="H1547" s="84"/>
      <c r="I1547" s="84"/>
      <c r="J1547" s="91"/>
      <c r="K1547" s="80"/>
      <c r="L1547" s="80"/>
      <c r="M1547" s="91"/>
    </row>
    <row r="1548" spans="1:13" x14ac:dyDescent="0.25">
      <c r="A1548" s="84"/>
      <c r="B1548" s="81"/>
      <c r="C1548" s="120"/>
      <c r="D1548" s="81"/>
      <c r="E1548" s="121"/>
      <c r="F1548" s="88"/>
      <c r="G1548" s="88"/>
      <c r="H1548" s="84"/>
      <c r="I1548" s="84"/>
      <c r="J1548" s="91"/>
      <c r="K1548" s="80"/>
      <c r="L1548" s="80"/>
      <c r="M1548" s="91"/>
    </row>
    <row r="1549" spans="1:13" x14ac:dyDescent="0.25">
      <c r="A1549" s="84"/>
      <c r="B1549" s="81"/>
      <c r="C1549" s="120"/>
      <c r="D1549" s="81"/>
      <c r="E1549" s="121"/>
      <c r="F1549" s="88"/>
      <c r="G1549" s="88"/>
      <c r="H1549" s="84"/>
      <c r="I1549" s="84"/>
      <c r="J1549" s="91"/>
      <c r="K1549" s="80"/>
      <c r="L1549" s="80"/>
      <c r="M1549" s="91"/>
    </row>
    <row r="1550" spans="1:13" x14ac:dyDescent="0.25">
      <c r="A1550" s="84"/>
      <c r="B1550" s="81"/>
      <c r="C1550" s="120"/>
      <c r="D1550" s="81"/>
      <c r="E1550" s="121"/>
      <c r="F1550" s="88"/>
      <c r="G1550" s="88"/>
      <c r="H1550" s="84"/>
      <c r="I1550" s="84"/>
      <c r="J1550" s="91"/>
      <c r="K1550" s="80"/>
      <c r="L1550" s="80"/>
      <c r="M1550" s="91"/>
    </row>
    <row r="1551" spans="1:13" x14ac:dyDescent="0.25">
      <c r="A1551" s="84"/>
      <c r="B1551" s="81"/>
      <c r="C1551" s="120"/>
      <c r="D1551" s="81"/>
      <c r="E1551" s="121"/>
      <c r="F1551" s="88"/>
      <c r="G1551" s="88"/>
      <c r="H1551" s="84"/>
      <c r="I1551" s="84"/>
      <c r="J1551" s="91"/>
      <c r="K1551" s="80"/>
      <c r="L1551" s="80"/>
      <c r="M1551" s="91"/>
    </row>
    <row r="1552" spans="1:13" x14ac:dyDescent="0.25">
      <c r="A1552" s="84"/>
      <c r="B1552" s="81"/>
      <c r="C1552" s="120"/>
      <c r="D1552" s="81"/>
      <c r="E1552" s="121"/>
      <c r="F1552" s="88"/>
      <c r="G1552" s="88"/>
      <c r="H1552" s="84"/>
      <c r="I1552" s="84"/>
      <c r="J1552" s="91"/>
      <c r="K1552" s="80"/>
      <c r="L1552" s="80"/>
      <c r="M1552" s="91"/>
    </row>
    <row r="1553" spans="1:13" x14ac:dyDescent="0.25">
      <c r="A1553" s="84"/>
      <c r="B1553" s="81"/>
      <c r="C1553" s="120"/>
      <c r="D1553" s="81"/>
      <c r="E1553" s="121"/>
      <c r="F1553" s="88"/>
      <c r="G1553" s="88"/>
      <c r="H1553" s="84"/>
      <c r="I1553" s="84"/>
      <c r="J1553" s="91"/>
      <c r="K1553" s="80"/>
      <c r="L1553" s="80"/>
      <c r="M1553" s="91"/>
    </row>
    <row r="1554" spans="1:13" x14ac:dyDescent="0.25">
      <c r="A1554" s="84"/>
      <c r="B1554" s="81"/>
      <c r="C1554" s="120"/>
      <c r="D1554" s="81"/>
      <c r="E1554" s="121"/>
      <c r="F1554" s="88"/>
      <c r="G1554" s="88"/>
      <c r="H1554" s="84"/>
      <c r="I1554" s="84"/>
      <c r="J1554" s="91"/>
      <c r="K1554" s="80"/>
      <c r="L1554" s="80"/>
      <c r="M1554" s="91"/>
    </row>
    <row r="1555" spans="1:13" x14ac:dyDescent="0.25">
      <c r="A1555" s="84"/>
      <c r="B1555" s="81"/>
      <c r="C1555" s="120"/>
      <c r="D1555" s="81"/>
      <c r="E1555" s="121"/>
      <c r="F1555" s="88"/>
      <c r="G1555" s="88"/>
      <c r="H1555" s="84"/>
      <c r="I1555" s="84"/>
      <c r="J1555" s="91"/>
      <c r="K1555" s="80"/>
      <c r="L1555" s="80"/>
      <c r="M1555" s="91"/>
    </row>
    <row r="1556" spans="1:13" x14ac:dyDescent="0.25">
      <c r="A1556" s="84"/>
      <c r="B1556" s="81"/>
      <c r="C1556" s="120"/>
      <c r="D1556" s="81"/>
      <c r="E1556" s="121"/>
      <c r="F1556" s="88"/>
      <c r="G1556" s="88"/>
      <c r="H1556" s="84"/>
      <c r="I1556" s="84"/>
      <c r="J1556" s="91"/>
      <c r="K1556" s="80"/>
      <c r="L1556" s="80"/>
      <c r="M1556" s="91"/>
    </row>
    <row r="1557" spans="1:13" x14ac:dyDescent="0.25">
      <c r="A1557" s="84"/>
      <c r="B1557" s="81"/>
      <c r="C1557" s="120"/>
      <c r="D1557" s="81"/>
      <c r="E1557" s="121"/>
      <c r="F1557" s="88"/>
      <c r="G1557" s="88"/>
      <c r="H1557" s="84"/>
      <c r="I1557" s="84"/>
      <c r="J1557" s="91"/>
      <c r="K1557" s="80"/>
      <c r="L1557" s="80"/>
      <c r="M1557" s="91"/>
    </row>
    <row r="1558" spans="1:13" x14ac:dyDescent="0.25">
      <c r="A1558" s="84"/>
      <c r="B1558" s="81"/>
      <c r="C1558" s="120"/>
      <c r="D1558" s="81"/>
      <c r="E1558" s="121"/>
      <c r="F1558" s="88"/>
      <c r="G1558" s="88"/>
      <c r="H1558" s="84"/>
      <c r="I1558" s="84"/>
      <c r="J1558" s="91"/>
      <c r="K1558" s="80"/>
      <c r="L1558" s="80"/>
      <c r="M1558" s="91"/>
    </row>
    <row r="1559" spans="1:13" x14ac:dyDescent="0.25">
      <c r="A1559" s="84"/>
      <c r="B1559" s="81"/>
      <c r="C1559" s="120"/>
      <c r="D1559" s="81"/>
      <c r="E1559" s="121"/>
      <c r="F1559" s="88"/>
      <c r="G1559" s="88"/>
      <c r="H1559" s="84"/>
      <c r="I1559" s="84"/>
      <c r="J1559" s="91"/>
      <c r="K1559" s="80"/>
      <c r="L1559" s="80"/>
      <c r="M1559" s="91"/>
    </row>
    <row r="1560" spans="1:13" x14ac:dyDescent="0.25">
      <c r="A1560" s="84"/>
      <c r="B1560" s="81"/>
      <c r="C1560" s="120"/>
      <c r="D1560" s="81"/>
      <c r="E1560" s="121"/>
      <c r="F1560" s="88"/>
      <c r="G1560" s="88"/>
      <c r="H1560" s="84"/>
      <c r="I1560" s="84"/>
      <c r="J1560" s="91"/>
      <c r="K1560" s="80"/>
      <c r="L1560" s="80"/>
      <c r="M1560" s="91"/>
    </row>
    <row r="1561" spans="1:13" x14ac:dyDescent="0.25">
      <c r="A1561" s="84"/>
      <c r="B1561" s="81"/>
      <c r="C1561" s="120"/>
      <c r="D1561" s="81"/>
      <c r="E1561" s="121"/>
      <c r="F1561" s="88"/>
      <c r="G1561" s="88"/>
      <c r="H1561" s="84"/>
      <c r="I1561" s="84"/>
      <c r="J1561" s="91"/>
      <c r="K1561" s="80"/>
      <c r="L1561" s="80"/>
      <c r="M1561" s="91"/>
    </row>
    <row r="1562" spans="1:13" x14ac:dyDescent="0.25">
      <c r="A1562" s="84"/>
      <c r="B1562" s="81"/>
      <c r="C1562" s="120"/>
      <c r="D1562" s="81"/>
      <c r="E1562" s="121"/>
      <c r="F1562" s="88"/>
      <c r="G1562" s="88"/>
      <c r="H1562" s="84"/>
      <c r="I1562" s="84"/>
      <c r="J1562" s="91"/>
      <c r="K1562" s="80"/>
      <c r="L1562" s="80"/>
      <c r="M1562" s="91"/>
    </row>
    <row r="1563" spans="1:13" x14ac:dyDescent="0.25">
      <c r="A1563" s="84"/>
      <c r="B1563" s="81"/>
      <c r="C1563" s="120"/>
      <c r="D1563" s="81"/>
      <c r="E1563" s="121"/>
      <c r="F1563" s="88"/>
      <c r="G1563" s="88"/>
      <c r="H1563" s="84"/>
      <c r="I1563" s="84"/>
      <c r="J1563" s="91"/>
      <c r="K1563" s="80"/>
      <c r="L1563" s="80"/>
      <c r="M1563" s="91"/>
    </row>
    <row r="1564" spans="1:13" x14ac:dyDescent="0.25">
      <c r="A1564" s="84"/>
      <c r="B1564" s="81"/>
      <c r="C1564" s="120"/>
      <c r="D1564" s="81"/>
      <c r="E1564" s="121"/>
      <c r="F1564" s="88"/>
      <c r="G1564" s="88"/>
      <c r="H1564" s="84"/>
      <c r="I1564" s="84"/>
      <c r="J1564" s="91"/>
      <c r="K1564" s="80"/>
      <c r="L1564" s="80"/>
      <c r="M1564" s="91"/>
    </row>
    <row r="1565" spans="1:13" x14ac:dyDescent="0.25">
      <c r="A1565" s="84"/>
      <c r="B1565" s="81"/>
      <c r="C1565" s="120"/>
      <c r="D1565" s="81"/>
      <c r="E1565" s="121"/>
      <c r="F1565" s="88"/>
      <c r="G1565" s="88"/>
      <c r="H1565" s="84"/>
      <c r="I1565" s="84"/>
      <c r="J1565" s="91"/>
      <c r="K1565" s="80"/>
      <c r="L1565" s="80"/>
      <c r="M1565" s="91"/>
    </row>
    <row r="1566" spans="1:13" x14ac:dyDescent="0.25">
      <c r="A1566" s="84"/>
      <c r="B1566" s="81"/>
      <c r="C1566" s="120"/>
      <c r="D1566" s="81"/>
      <c r="E1566" s="121"/>
      <c r="F1566" s="88"/>
      <c r="G1566" s="88"/>
      <c r="H1566" s="84"/>
      <c r="I1566" s="84"/>
      <c r="J1566" s="91"/>
      <c r="K1566" s="80"/>
      <c r="L1566" s="80"/>
      <c r="M1566" s="91"/>
    </row>
    <row r="1567" spans="1:13" x14ac:dyDescent="0.25">
      <c r="A1567" s="84"/>
      <c r="B1567" s="81"/>
      <c r="C1567" s="120"/>
      <c r="D1567" s="81"/>
      <c r="E1567" s="121"/>
      <c r="F1567" s="88"/>
      <c r="G1567" s="88"/>
      <c r="H1567" s="84"/>
      <c r="I1567" s="84"/>
      <c r="J1567" s="91"/>
      <c r="K1567" s="80"/>
      <c r="L1567" s="80"/>
      <c r="M1567" s="91"/>
    </row>
    <row r="1568" spans="1:13" x14ac:dyDescent="0.25">
      <c r="A1568" s="84"/>
      <c r="B1568" s="81"/>
      <c r="C1568" s="120"/>
      <c r="D1568" s="81"/>
      <c r="E1568" s="121"/>
      <c r="F1568" s="88"/>
      <c r="G1568" s="88"/>
      <c r="H1568" s="84"/>
      <c r="I1568" s="84"/>
      <c r="J1568" s="91"/>
      <c r="K1568" s="80"/>
      <c r="L1568" s="80"/>
      <c r="M1568" s="91"/>
    </row>
    <row r="1569" spans="1:13" x14ac:dyDescent="0.25">
      <c r="A1569" s="84"/>
      <c r="B1569" s="81"/>
      <c r="C1569" s="120"/>
      <c r="D1569" s="81"/>
      <c r="E1569" s="121"/>
      <c r="F1569" s="88"/>
      <c r="G1569" s="88"/>
      <c r="H1569" s="84"/>
      <c r="I1569" s="84"/>
      <c r="J1569" s="91"/>
      <c r="K1569" s="80"/>
      <c r="L1569" s="80"/>
      <c r="M1569" s="91"/>
    </row>
    <row r="1570" spans="1:13" x14ac:dyDescent="0.25">
      <c r="A1570" s="84"/>
      <c r="B1570" s="81"/>
      <c r="C1570" s="120"/>
      <c r="D1570" s="81"/>
      <c r="E1570" s="121"/>
      <c r="F1570" s="88"/>
      <c r="G1570" s="88"/>
      <c r="H1570" s="84"/>
      <c r="I1570" s="84"/>
      <c r="J1570" s="91"/>
      <c r="K1570" s="80"/>
      <c r="L1570" s="80"/>
      <c r="M1570" s="91"/>
    </row>
    <row r="1571" spans="1:13" x14ac:dyDescent="0.25">
      <c r="A1571" s="84"/>
      <c r="B1571" s="81"/>
      <c r="C1571" s="120"/>
      <c r="D1571" s="81"/>
      <c r="E1571" s="121"/>
      <c r="F1571" s="88"/>
      <c r="G1571" s="88"/>
      <c r="H1571" s="84"/>
      <c r="I1571" s="84"/>
      <c r="J1571" s="91"/>
      <c r="K1571" s="80"/>
      <c r="L1571" s="80"/>
      <c r="M1571" s="91"/>
    </row>
    <row r="1572" spans="1:13" x14ac:dyDescent="0.25">
      <c r="A1572" s="84"/>
      <c r="B1572" s="81"/>
      <c r="C1572" s="120"/>
      <c r="D1572" s="81"/>
      <c r="E1572" s="121"/>
      <c r="F1572" s="88"/>
      <c r="G1572" s="88"/>
      <c r="H1572" s="84"/>
      <c r="I1572" s="84"/>
      <c r="J1572" s="91"/>
      <c r="K1572" s="80"/>
      <c r="L1572" s="80"/>
      <c r="M1572" s="91"/>
    </row>
    <row r="1573" spans="1:13" x14ac:dyDescent="0.25">
      <c r="A1573" s="84"/>
      <c r="B1573" s="81"/>
      <c r="C1573" s="120"/>
      <c r="D1573" s="81"/>
      <c r="E1573" s="121"/>
      <c r="F1573" s="88"/>
      <c r="G1573" s="88"/>
      <c r="H1573" s="84"/>
      <c r="I1573" s="84"/>
      <c r="J1573" s="91"/>
      <c r="K1573" s="80"/>
      <c r="L1573" s="80"/>
      <c r="M1573" s="91"/>
    </row>
    <row r="1574" spans="1:13" x14ac:dyDescent="0.25">
      <c r="A1574" s="84"/>
      <c r="B1574" s="81"/>
      <c r="C1574" s="120"/>
      <c r="D1574" s="81"/>
      <c r="E1574" s="121"/>
      <c r="F1574" s="88"/>
      <c r="G1574" s="88"/>
      <c r="H1574" s="84"/>
      <c r="I1574" s="84"/>
      <c r="J1574" s="91"/>
      <c r="K1574" s="80"/>
      <c r="L1574" s="80"/>
      <c r="M1574" s="91"/>
    </row>
    <row r="1575" spans="1:13" x14ac:dyDescent="0.25">
      <c r="A1575" s="84"/>
      <c r="B1575" s="81"/>
      <c r="C1575" s="120"/>
      <c r="D1575" s="81"/>
      <c r="E1575" s="121"/>
      <c r="F1575" s="88"/>
      <c r="G1575" s="88"/>
      <c r="H1575" s="84"/>
      <c r="I1575" s="84"/>
      <c r="J1575" s="91"/>
      <c r="K1575" s="80"/>
      <c r="L1575" s="80"/>
      <c r="M1575" s="91"/>
    </row>
    <row r="1576" spans="1:13" x14ac:dyDescent="0.25">
      <c r="A1576" s="84"/>
      <c r="B1576" s="81"/>
      <c r="C1576" s="120"/>
      <c r="D1576" s="81"/>
      <c r="E1576" s="121"/>
      <c r="F1576" s="88"/>
      <c r="G1576" s="88"/>
      <c r="H1576" s="84"/>
      <c r="I1576" s="84"/>
      <c r="J1576" s="91"/>
      <c r="K1576" s="80"/>
      <c r="L1576" s="80"/>
      <c r="M1576" s="91"/>
    </row>
    <row r="1577" spans="1:13" x14ac:dyDescent="0.25">
      <c r="A1577" s="84"/>
      <c r="B1577" s="81"/>
      <c r="C1577" s="120"/>
      <c r="D1577" s="81"/>
      <c r="E1577" s="121"/>
      <c r="F1577" s="88"/>
      <c r="G1577" s="88"/>
      <c r="H1577" s="84"/>
      <c r="I1577" s="84"/>
      <c r="J1577" s="91"/>
      <c r="K1577" s="80"/>
      <c r="L1577" s="80"/>
      <c r="M1577" s="91"/>
    </row>
    <row r="1578" spans="1:13" x14ac:dyDescent="0.25">
      <c r="A1578" s="84"/>
      <c r="B1578" s="81"/>
      <c r="C1578" s="120"/>
      <c r="D1578" s="81"/>
      <c r="E1578" s="121"/>
      <c r="F1578" s="88"/>
      <c r="G1578" s="88"/>
      <c r="H1578" s="84"/>
      <c r="I1578" s="84"/>
      <c r="J1578" s="91"/>
      <c r="K1578" s="80"/>
      <c r="L1578" s="80"/>
      <c r="M1578" s="91"/>
    </row>
    <row r="1579" spans="1:13" x14ac:dyDescent="0.25">
      <c r="A1579" s="84"/>
      <c r="B1579" s="81"/>
      <c r="C1579" s="120"/>
      <c r="D1579" s="81"/>
      <c r="E1579" s="121"/>
      <c r="F1579" s="88"/>
      <c r="G1579" s="88"/>
      <c r="H1579" s="84"/>
      <c r="I1579" s="84"/>
      <c r="J1579" s="91"/>
      <c r="K1579" s="80"/>
      <c r="L1579" s="80"/>
      <c r="M1579" s="91"/>
    </row>
    <row r="1580" spans="1:13" x14ac:dyDescent="0.25">
      <c r="A1580" s="84"/>
      <c r="B1580" s="81"/>
      <c r="C1580" s="120"/>
      <c r="D1580" s="81"/>
      <c r="E1580" s="121"/>
      <c r="F1580" s="88"/>
      <c r="G1580" s="88"/>
      <c r="H1580" s="84"/>
      <c r="I1580" s="84"/>
      <c r="J1580" s="91"/>
      <c r="K1580" s="80"/>
      <c r="L1580" s="80"/>
      <c r="M1580" s="91"/>
    </row>
    <row r="1581" spans="1:13" x14ac:dyDescent="0.25">
      <c r="A1581" s="84"/>
      <c r="B1581" s="81"/>
      <c r="C1581" s="120"/>
      <c r="D1581" s="81"/>
      <c r="E1581" s="121"/>
      <c r="F1581" s="88"/>
      <c r="G1581" s="88"/>
      <c r="H1581" s="84"/>
      <c r="I1581" s="84"/>
      <c r="J1581" s="91"/>
      <c r="K1581" s="80"/>
      <c r="L1581" s="80"/>
      <c r="M1581" s="91"/>
    </row>
    <row r="1582" spans="1:13" x14ac:dyDescent="0.25">
      <c r="A1582" s="84"/>
      <c r="B1582" s="81"/>
      <c r="C1582" s="120"/>
      <c r="D1582" s="81"/>
      <c r="E1582" s="121"/>
      <c r="F1582" s="88"/>
      <c r="G1582" s="88"/>
      <c r="H1582" s="84"/>
      <c r="I1582" s="84"/>
      <c r="J1582" s="91"/>
      <c r="K1582" s="80"/>
      <c r="L1582" s="80"/>
      <c r="M1582" s="91"/>
    </row>
    <row r="1583" spans="1:13" x14ac:dyDescent="0.25">
      <c r="A1583" s="84"/>
      <c r="B1583" s="81"/>
      <c r="C1583" s="120"/>
      <c r="D1583" s="81"/>
      <c r="E1583" s="121"/>
      <c r="F1583" s="88"/>
      <c r="G1583" s="88"/>
      <c r="H1583" s="84"/>
      <c r="I1583" s="84"/>
      <c r="J1583" s="91"/>
      <c r="K1583" s="80"/>
      <c r="L1583" s="80"/>
      <c r="M1583" s="91"/>
    </row>
    <row r="1584" spans="1:13" x14ac:dyDescent="0.25">
      <c r="A1584" s="84"/>
      <c r="B1584" s="81"/>
      <c r="C1584" s="120"/>
      <c r="D1584" s="81"/>
      <c r="E1584" s="121"/>
      <c r="F1584" s="88"/>
      <c r="G1584" s="88"/>
      <c r="H1584" s="84"/>
      <c r="I1584" s="84"/>
      <c r="J1584" s="91"/>
      <c r="K1584" s="80"/>
      <c r="L1584" s="80"/>
      <c r="M1584" s="91"/>
    </row>
    <row r="1585" spans="1:13" x14ac:dyDescent="0.25">
      <c r="A1585" s="84"/>
      <c r="B1585" s="81"/>
      <c r="C1585" s="120"/>
      <c r="D1585" s="81"/>
      <c r="E1585" s="121"/>
      <c r="F1585" s="88"/>
      <c r="G1585" s="88"/>
      <c r="H1585" s="84"/>
      <c r="I1585" s="84"/>
      <c r="J1585" s="91"/>
      <c r="K1585" s="80"/>
      <c r="L1585" s="80"/>
      <c r="M1585" s="91"/>
    </row>
  </sheetData>
  <mergeCells count="11">
    <mergeCell ref="O1:P1"/>
    <mergeCell ref="Q1:T1"/>
    <mergeCell ref="U1:V1"/>
    <mergeCell ref="A1:A2"/>
    <mergeCell ref="E1:E2"/>
    <mergeCell ref="F1:G1"/>
    <mergeCell ref="H1:J1"/>
    <mergeCell ref="K1:M1"/>
    <mergeCell ref="D1:D2"/>
    <mergeCell ref="C1:C2"/>
    <mergeCell ref="B1:B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17</vt:i4>
      </vt:variant>
    </vt:vector>
  </HeadingPairs>
  <TitlesOfParts>
    <vt:vector size="26" baseType="lpstr">
      <vt:lpstr>FORMAT REKAP</vt:lpstr>
      <vt:lpstr>COPY UNTUK APLIKASI 1</vt:lpstr>
      <vt:lpstr>COPY UNTUK APLIKASI 2</vt:lpstr>
      <vt:lpstr>TABEL POSTUR</vt:lpstr>
      <vt:lpstr>tabel 12 mnt PRIA (69_I_2019)</vt:lpstr>
      <vt:lpstr>tabel 12 mnt wanita(69_I_2019)</vt:lpstr>
      <vt:lpstr>tabel calon pria</vt:lpstr>
      <vt:lpstr>TABEL CALON WANITA</vt:lpstr>
      <vt:lpstr>olah data</vt:lpstr>
      <vt:lpstr>CHINNING_CALON_WANITA</vt:lpstr>
      <vt:lpstr>LARI12mnt_CALON_PRIA</vt:lpstr>
      <vt:lpstr>LARI12mnt_CALON_WANITA</vt:lpstr>
      <vt:lpstr>LUNGES_CALON_PRIA</vt:lpstr>
      <vt:lpstr>LUNGES_CALON_WANITA</vt:lpstr>
      <vt:lpstr>MODIFPUSHUP_CALON_WANITA</vt:lpstr>
      <vt:lpstr>NILAI_KONVERSI</vt:lpstr>
      <vt:lpstr>NILAI_SGP</vt:lpstr>
      <vt:lpstr>NILAI_TB_BB</vt:lpstr>
      <vt:lpstr>NSA</vt:lpstr>
      <vt:lpstr>'FORMAT REKAP'!Print_Titles</vt:lpstr>
      <vt:lpstr>PULLUP_CALON_PRIA</vt:lpstr>
      <vt:lpstr>PUSHUP_CALON_PRIA</vt:lpstr>
      <vt:lpstr>SHUTTLERUN_CALON_PRIA</vt:lpstr>
      <vt:lpstr>SHUTTLERUN_CALON_WANITA</vt:lpstr>
      <vt:lpstr>SITUP_CALON_PRIA</vt:lpstr>
      <vt:lpstr>SITUP_CALON_WANITA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indri29s_3103011</dc:creator>
  <cp:lastModifiedBy>Windows User</cp:lastModifiedBy>
  <cp:lastPrinted>2020-09-10T12:38:51Z</cp:lastPrinted>
  <dcterms:created xsi:type="dcterms:W3CDTF">2017-02-22T10:45:30Z</dcterms:created>
  <dcterms:modified xsi:type="dcterms:W3CDTF">2022-02-18T03:42:06Z</dcterms:modified>
</cp:coreProperties>
</file>